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525" windowWidth="19815" windowHeight="7365"/>
  </bookViews>
  <sheets>
    <sheet name="HistoryFormatted" sheetId="1" r:id="rId1"/>
    <sheet name="RawForm" sheetId="2" state="hidden" r:id="rId2"/>
    <sheet name="Seasonlk" sheetId="3" state="hidden" r:id="rId3"/>
    <sheet name="Min" sheetId="4" state="hidden" r:id="rId4"/>
    <sheet name="Team" sheetId="5" state="hidden" r:id="rId5"/>
    <sheet name="TeamByYear" sheetId="6" r:id="rId6"/>
    <sheet name="PlayerByYear" sheetId="10" r:id="rId7"/>
    <sheet name="SearchMe" sheetId="7" r:id="rId8"/>
    <sheet name="Credits" sheetId="8" r:id="rId9"/>
    <sheet name="NameSync" sheetId="9" state="hidden" r:id="rId10"/>
  </sheets>
  <definedNames>
    <definedName name="_xlnm._FilterDatabase" localSheetId="0" hidden="1">HistoryFormatted!$A$1:$E$12716</definedName>
    <definedName name="_xlnm._FilterDatabase" localSheetId="1" hidden="1">RawForm!$J$1:$M$12232</definedName>
    <definedName name="list_names">NameSync!$A$2:$A$2205</definedName>
    <definedName name="s_maxsal">SearchMe!$B$2</definedName>
    <definedName name="s_maxyr">SearchMe!$B$4</definedName>
    <definedName name="s_minsal">SearchMe!$B$1</definedName>
    <definedName name="s_minyr">SearchMe!$B$3</definedName>
    <definedName name="s_player">SearchMe!$B$5</definedName>
    <definedName name="s_teams">SearchMe!$I$7:$I$42</definedName>
    <definedName name="s_tmchk">SearchMe!$I$6</definedName>
  </definedNames>
  <calcPr calcId="125725"/>
</workbook>
</file>

<file path=xl/calcChain.xml><?xml version="1.0" encoding="utf-8"?>
<calcChain xmlns="http://schemas.openxmlformats.org/spreadsheetml/2006/main">
  <c r="I42" i="7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E12232" i="2"/>
  <c r="F12232" s="1"/>
  <c r="G12232" s="1"/>
  <c r="D12232"/>
  <c r="D12231"/>
  <c r="E12231" s="1"/>
  <c r="F12231" s="1"/>
  <c r="G12231" s="1"/>
  <c r="G12230"/>
  <c r="E12230"/>
  <c r="F12230" s="1"/>
  <c r="D12230"/>
  <c r="G12229"/>
  <c r="E12229"/>
  <c r="F12229" s="1"/>
  <c r="D12229"/>
  <c r="D12228"/>
  <c r="E12228" s="1"/>
  <c r="F12228" s="1"/>
  <c r="G12228" s="1"/>
  <c r="G12227"/>
  <c r="D12227"/>
  <c r="E12227" s="1"/>
  <c r="F12227" s="1"/>
  <c r="E12226"/>
  <c r="F12226" s="1"/>
  <c r="G12226" s="1"/>
  <c r="D12226"/>
  <c r="D12225"/>
  <c r="E12225" s="1"/>
  <c r="F12225" s="1"/>
  <c r="G12225" s="1"/>
  <c r="F12224"/>
  <c r="G12224" s="1"/>
  <c r="E12224"/>
  <c r="D12224"/>
  <c r="F12223"/>
  <c r="G12223" s="1"/>
  <c r="E12223"/>
  <c r="D12223"/>
  <c r="E12222"/>
  <c r="F12222" s="1"/>
  <c r="G12222" s="1"/>
  <c r="D12222"/>
  <c r="D12221"/>
  <c r="E12221" s="1"/>
  <c r="F12221" s="1"/>
  <c r="G12221" s="1"/>
  <c r="F12220"/>
  <c r="G12220" s="1"/>
  <c r="E12220"/>
  <c r="D12220"/>
  <c r="E12219"/>
  <c r="F12219" s="1"/>
  <c r="G12219" s="1"/>
  <c r="D12219"/>
  <c r="E12218"/>
  <c r="F12218" s="1"/>
  <c r="G12218" s="1"/>
  <c r="D12218"/>
  <c r="D12217"/>
  <c r="E12217" s="1"/>
  <c r="F12217" s="1"/>
  <c r="G12217" s="1"/>
  <c r="F12216"/>
  <c r="G12216" s="1"/>
  <c r="E12216"/>
  <c r="D12216"/>
  <c r="F12215"/>
  <c r="G12215" s="1"/>
  <c r="E12215"/>
  <c r="D12215"/>
  <c r="D12214"/>
  <c r="E12214" s="1"/>
  <c r="F12214" s="1"/>
  <c r="G12214" s="1"/>
  <c r="D12213"/>
  <c r="E12213" s="1"/>
  <c r="F12213" s="1"/>
  <c r="G12213" s="1"/>
  <c r="F12212"/>
  <c r="G12212" s="1"/>
  <c r="E12212"/>
  <c r="D12212"/>
  <c r="F12211"/>
  <c r="G12211" s="1"/>
  <c r="E12211"/>
  <c r="D12211"/>
  <c r="E12210"/>
  <c r="F12210" s="1"/>
  <c r="G12210" s="1"/>
  <c r="D12210"/>
  <c r="D12209"/>
  <c r="E12209" s="1"/>
  <c r="F12209" s="1"/>
  <c r="G12209" s="1"/>
  <c r="F12208"/>
  <c r="G12208" s="1"/>
  <c r="E12208"/>
  <c r="D12208"/>
  <c r="F12207"/>
  <c r="G12207" s="1"/>
  <c r="E12207"/>
  <c r="D12207"/>
  <c r="E12206"/>
  <c r="F12206" s="1"/>
  <c r="G12206" s="1"/>
  <c r="D12206"/>
  <c r="D12205"/>
  <c r="E12205" s="1"/>
  <c r="F12205" s="1"/>
  <c r="G12205" s="1"/>
  <c r="F12204"/>
  <c r="G12204" s="1"/>
  <c r="E12204"/>
  <c r="D12204"/>
  <c r="E12203"/>
  <c r="F12203" s="1"/>
  <c r="G12203" s="1"/>
  <c r="D12203"/>
  <c r="E12202"/>
  <c r="F12202" s="1"/>
  <c r="G12202" s="1"/>
  <c r="D12202"/>
  <c r="D12201"/>
  <c r="E12201" s="1"/>
  <c r="F12201" s="1"/>
  <c r="G12201" s="1"/>
  <c r="F12200"/>
  <c r="G12200" s="1"/>
  <c r="E12200"/>
  <c r="D12200"/>
  <c r="E12199"/>
  <c r="F12199" s="1"/>
  <c r="G12199" s="1"/>
  <c r="D12199"/>
  <c r="D12198"/>
  <c r="E12198" s="1"/>
  <c r="F12198" s="1"/>
  <c r="G12198" s="1"/>
  <c r="D12197"/>
  <c r="E12197" s="1"/>
  <c r="F12197" s="1"/>
  <c r="G12197" s="1"/>
  <c r="F12196"/>
  <c r="G12196" s="1"/>
  <c r="E12196"/>
  <c r="D12196"/>
  <c r="F12195"/>
  <c r="G12195" s="1"/>
  <c r="E12195"/>
  <c r="D12195"/>
  <c r="D12194"/>
  <c r="E12194" s="1"/>
  <c r="F12194" s="1"/>
  <c r="G12194" s="1"/>
  <c r="D12193"/>
  <c r="E12193" s="1"/>
  <c r="F12193" s="1"/>
  <c r="G12193" s="1"/>
  <c r="F12192"/>
  <c r="G12192" s="1"/>
  <c r="E12192"/>
  <c r="D12192"/>
  <c r="F12191"/>
  <c r="G12191" s="1"/>
  <c r="E12191"/>
  <c r="D12191"/>
  <c r="E12190"/>
  <c r="F12190" s="1"/>
  <c r="G12190" s="1"/>
  <c r="D12190"/>
  <c r="D12189"/>
  <c r="E12189" s="1"/>
  <c r="F12189" s="1"/>
  <c r="G12189" s="1"/>
  <c r="F12188"/>
  <c r="G12188" s="1"/>
  <c r="E12188"/>
  <c r="D12188"/>
  <c r="E12187"/>
  <c r="F12187" s="1"/>
  <c r="G12187" s="1"/>
  <c r="D12187"/>
  <c r="E12186"/>
  <c r="F12186" s="1"/>
  <c r="G12186" s="1"/>
  <c r="D12186"/>
  <c r="D12185"/>
  <c r="E12185" s="1"/>
  <c r="F12185" s="1"/>
  <c r="G12185" s="1"/>
  <c r="F12184"/>
  <c r="G12184" s="1"/>
  <c r="E12184"/>
  <c r="D12184"/>
  <c r="F12183"/>
  <c r="G12183" s="1"/>
  <c r="E12183"/>
  <c r="D12183"/>
  <c r="D12182"/>
  <c r="E12182" s="1"/>
  <c r="F12182" s="1"/>
  <c r="G12182" s="1"/>
  <c r="D12181"/>
  <c r="E12181" s="1"/>
  <c r="F12181" s="1"/>
  <c r="G12181" s="1"/>
  <c r="F12180"/>
  <c r="G12180" s="1"/>
  <c r="E12180"/>
  <c r="D12180"/>
  <c r="F12179"/>
  <c r="G12179" s="1"/>
  <c r="E12179"/>
  <c r="D12179"/>
  <c r="D12178"/>
  <c r="E12178" s="1"/>
  <c r="F12178" s="1"/>
  <c r="G12178" s="1"/>
  <c r="D12177"/>
  <c r="E12177" s="1"/>
  <c r="F12177" s="1"/>
  <c r="G12177" s="1"/>
  <c r="F12176"/>
  <c r="G12176" s="1"/>
  <c r="E12176"/>
  <c r="D12176"/>
  <c r="F12175"/>
  <c r="G12175" s="1"/>
  <c r="E12175"/>
  <c r="D12175"/>
  <c r="E12174"/>
  <c r="F12174" s="1"/>
  <c r="G12174" s="1"/>
  <c r="D12174"/>
  <c r="D12173"/>
  <c r="E12173" s="1"/>
  <c r="F12173" s="1"/>
  <c r="G12173" s="1"/>
  <c r="F12172"/>
  <c r="G12172" s="1"/>
  <c r="E12172"/>
  <c r="D12172"/>
  <c r="E12171"/>
  <c r="F12171" s="1"/>
  <c r="G12171" s="1"/>
  <c r="D12171"/>
  <c r="E12170"/>
  <c r="F12170" s="1"/>
  <c r="G12170" s="1"/>
  <c r="D12170"/>
  <c r="D12169"/>
  <c r="E12169" s="1"/>
  <c r="F12169" s="1"/>
  <c r="G12169" s="1"/>
  <c r="F12168"/>
  <c r="G12168" s="1"/>
  <c r="E12168"/>
  <c r="D12168"/>
  <c r="E12167"/>
  <c r="F12167" s="1"/>
  <c r="G12167" s="1"/>
  <c r="D12167"/>
  <c r="D12166"/>
  <c r="E12166" s="1"/>
  <c r="F12166" s="1"/>
  <c r="G12166" s="1"/>
  <c r="D12165"/>
  <c r="E12165" s="1"/>
  <c r="F12165" s="1"/>
  <c r="G12165" s="1"/>
  <c r="F12164"/>
  <c r="G12164" s="1"/>
  <c r="E12164"/>
  <c r="D12164"/>
  <c r="F12163"/>
  <c r="G12163" s="1"/>
  <c r="E12163"/>
  <c r="D12163"/>
  <c r="D12162"/>
  <c r="E12162" s="1"/>
  <c r="F12162" s="1"/>
  <c r="G12162" s="1"/>
  <c r="D12161"/>
  <c r="E12161" s="1"/>
  <c r="F12161" s="1"/>
  <c r="G12161" s="1"/>
  <c r="F12160"/>
  <c r="G12160" s="1"/>
  <c r="E12160"/>
  <c r="D12160"/>
  <c r="F12159"/>
  <c r="G12159" s="1"/>
  <c r="E12159"/>
  <c r="D12159"/>
  <c r="E12158"/>
  <c r="F12158" s="1"/>
  <c r="G12158" s="1"/>
  <c r="D12158"/>
  <c r="D12157"/>
  <c r="E12157" s="1"/>
  <c r="F12157" s="1"/>
  <c r="G12157" s="1"/>
  <c r="F12156"/>
  <c r="G12156" s="1"/>
  <c r="E12156"/>
  <c r="D12156"/>
  <c r="E12155"/>
  <c r="F12155" s="1"/>
  <c r="G12155" s="1"/>
  <c r="D12155"/>
  <c r="E12154"/>
  <c r="F12154" s="1"/>
  <c r="G12154" s="1"/>
  <c r="D12154"/>
  <c r="D12153"/>
  <c r="E12153" s="1"/>
  <c r="F12153" s="1"/>
  <c r="G12153" s="1"/>
  <c r="F12152"/>
  <c r="G12152" s="1"/>
  <c r="E12152"/>
  <c r="D12152"/>
  <c r="F12151"/>
  <c r="G12151" s="1"/>
  <c r="E12151"/>
  <c r="D12151"/>
  <c r="D12150"/>
  <c r="E12150" s="1"/>
  <c r="F12150" s="1"/>
  <c r="G12150" s="1"/>
  <c r="D12149"/>
  <c r="E12149" s="1"/>
  <c r="F12149" s="1"/>
  <c r="G12149" s="1"/>
  <c r="F12148"/>
  <c r="G12148" s="1"/>
  <c r="E12148"/>
  <c r="D12148"/>
  <c r="F12147"/>
  <c r="G12147" s="1"/>
  <c r="E12147"/>
  <c r="D12147"/>
  <c r="E12146"/>
  <c r="F12146" s="1"/>
  <c r="G12146" s="1"/>
  <c r="D12146"/>
  <c r="D12145"/>
  <c r="E12145" s="1"/>
  <c r="F12145" s="1"/>
  <c r="G12145" s="1"/>
  <c r="F12144"/>
  <c r="G12144" s="1"/>
  <c r="E12144"/>
  <c r="D12144"/>
  <c r="F12143"/>
  <c r="G12143" s="1"/>
  <c r="E12143"/>
  <c r="D12143"/>
  <c r="E12142"/>
  <c r="F12142" s="1"/>
  <c r="G12142" s="1"/>
  <c r="D12142"/>
  <c r="D12141"/>
  <c r="E12141" s="1"/>
  <c r="F12141" s="1"/>
  <c r="G12141" s="1"/>
  <c r="F12140"/>
  <c r="G12140" s="1"/>
  <c r="E12140"/>
  <c r="D12140"/>
  <c r="E12139"/>
  <c r="F12139" s="1"/>
  <c r="G12139" s="1"/>
  <c r="D12139"/>
  <c r="E12138"/>
  <c r="F12138" s="1"/>
  <c r="G12138" s="1"/>
  <c r="D12138"/>
  <c r="D12137"/>
  <c r="E12137" s="1"/>
  <c r="F12137" s="1"/>
  <c r="G12137" s="1"/>
  <c r="F12136"/>
  <c r="G12136" s="1"/>
  <c r="E12136"/>
  <c r="D12136"/>
  <c r="E12135"/>
  <c r="F12135" s="1"/>
  <c r="G12135" s="1"/>
  <c r="D12135"/>
  <c r="D12134"/>
  <c r="E12134" s="1"/>
  <c r="F12134" s="1"/>
  <c r="G12134" s="1"/>
  <c r="D12133"/>
  <c r="E12133" s="1"/>
  <c r="F12133" s="1"/>
  <c r="G12133" s="1"/>
  <c r="F12132"/>
  <c r="G12132" s="1"/>
  <c r="E12132"/>
  <c r="D12132"/>
  <c r="F12131"/>
  <c r="G12131" s="1"/>
  <c r="E12131"/>
  <c r="D12131"/>
  <c r="D12130"/>
  <c r="E12130" s="1"/>
  <c r="F12130" s="1"/>
  <c r="G12130" s="1"/>
  <c r="D12129"/>
  <c r="E12129" s="1"/>
  <c r="F12129" s="1"/>
  <c r="G12129" s="1"/>
  <c r="F12128"/>
  <c r="G12128" s="1"/>
  <c r="E12128"/>
  <c r="D12128"/>
  <c r="F12127"/>
  <c r="G12127" s="1"/>
  <c r="E12127"/>
  <c r="D12127"/>
  <c r="E12126"/>
  <c r="F12126" s="1"/>
  <c r="G12126" s="1"/>
  <c r="D12126"/>
  <c r="D12125"/>
  <c r="E12125" s="1"/>
  <c r="F12125" s="1"/>
  <c r="G12125" s="1"/>
  <c r="F12124"/>
  <c r="G12124" s="1"/>
  <c r="E12124"/>
  <c r="D12124"/>
  <c r="E12123"/>
  <c r="F12123" s="1"/>
  <c r="G12123" s="1"/>
  <c r="D12123"/>
  <c r="E12122"/>
  <c r="F12122" s="1"/>
  <c r="G12122" s="1"/>
  <c r="D12122"/>
  <c r="D12121"/>
  <c r="E12121" s="1"/>
  <c r="F12121" s="1"/>
  <c r="G12121" s="1"/>
  <c r="F12120"/>
  <c r="G12120" s="1"/>
  <c r="E12120"/>
  <c r="D12120"/>
  <c r="F12119"/>
  <c r="G12119" s="1"/>
  <c r="E12119"/>
  <c r="D12119"/>
  <c r="D12118"/>
  <c r="E12118" s="1"/>
  <c r="F12118" s="1"/>
  <c r="G12118" s="1"/>
  <c r="D12117"/>
  <c r="E12117" s="1"/>
  <c r="F12117" s="1"/>
  <c r="G12117" s="1"/>
  <c r="F12116"/>
  <c r="G12116" s="1"/>
  <c r="E12116"/>
  <c r="D12116"/>
  <c r="F12115"/>
  <c r="G12115" s="1"/>
  <c r="E12115"/>
  <c r="D12115"/>
  <c r="D12114"/>
  <c r="E12114" s="1"/>
  <c r="F12114" s="1"/>
  <c r="G12114" s="1"/>
  <c r="D12113"/>
  <c r="E12113" s="1"/>
  <c r="F12113" s="1"/>
  <c r="G12113" s="1"/>
  <c r="F12112"/>
  <c r="G12112" s="1"/>
  <c r="E12112"/>
  <c r="D12112"/>
  <c r="F12111"/>
  <c r="G12111" s="1"/>
  <c r="E12111"/>
  <c r="D12111"/>
  <c r="E12110"/>
  <c r="F12110" s="1"/>
  <c r="G12110" s="1"/>
  <c r="D12110"/>
  <c r="D12109"/>
  <c r="E12109" s="1"/>
  <c r="F12109" s="1"/>
  <c r="G12109" s="1"/>
  <c r="F12108"/>
  <c r="G12108" s="1"/>
  <c r="E12108"/>
  <c r="D12108"/>
  <c r="E12107"/>
  <c r="F12107" s="1"/>
  <c r="G12107" s="1"/>
  <c r="D12107"/>
  <c r="E12106"/>
  <c r="F12106" s="1"/>
  <c r="G12106" s="1"/>
  <c r="D12106"/>
  <c r="D12105"/>
  <c r="E12105" s="1"/>
  <c r="F12105" s="1"/>
  <c r="G12105" s="1"/>
  <c r="F12104"/>
  <c r="G12104" s="1"/>
  <c r="E12104"/>
  <c r="D12104"/>
  <c r="F12103"/>
  <c r="G12103" s="1"/>
  <c r="E12103"/>
  <c r="D12103"/>
  <c r="F12102"/>
  <c r="G12102" s="1"/>
  <c r="E12102"/>
  <c r="D12102"/>
  <c r="F12101"/>
  <c r="G12101" s="1"/>
  <c r="E12101"/>
  <c r="D12101"/>
  <c r="F12100"/>
  <c r="G12100" s="1"/>
  <c r="E12100"/>
  <c r="D12100"/>
  <c r="F12099"/>
  <c r="G12099" s="1"/>
  <c r="E12099"/>
  <c r="D12099"/>
  <c r="F12098"/>
  <c r="G12098" s="1"/>
  <c r="E12098"/>
  <c r="D12098"/>
  <c r="F12097"/>
  <c r="G12097" s="1"/>
  <c r="E12097"/>
  <c r="D12097"/>
  <c r="F12096"/>
  <c r="G12096" s="1"/>
  <c r="E12096"/>
  <c r="D12096"/>
  <c r="F12095"/>
  <c r="G12095" s="1"/>
  <c r="E12095"/>
  <c r="D12095"/>
  <c r="F12094"/>
  <c r="G12094" s="1"/>
  <c r="E12094"/>
  <c r="D12094"/>
  <c r="F12093"/>
  <c r="G12093" s="1"/>
  <c r="E12093"/>
  <c r="D12093"/>
  <c r="F12092"/>
  <c r="G12092" s="1"/>
  <c r="E12092"/>
  <c r="D12092"/>
  <c r="F12091"/>
  <c r="G12091" s="1"/>
  <c r="E12091"/>
  <c r="D12091"/>
  <c r="F12090"/>
  <c r="G12090" s="1"/>
  <c r="E12090"/>
  <c r="D12090"/>
  <c r="F12089"/>
  <c r="G12089" s="1"/>
  <c r="E12089"/>
  <c r="D12089"/>
  <c r="F12088"/>
  <c r="G12088" s="1"/>
  <c r="E12088"/>
  <c r="D12088"/>
  <c r="F12087"/>
  <c r="G12087" s="1"/>
  <c r="E12087"/>
  <c r="D12087"/>
  <c r="F12086"/>
  <c r="G12086" s="1"/>
  <c r="E12086"/>
  <c r="D12086"/>
  <c r="F12085"/>
  <c r="G12085" s="1"/>
  <c r="E12085"/>
  <c r="D12085"/>
  <c r="F12084"/>
  <c r="G12084" s="1"/>
  <c r="E12084"/>
  <c r="D12084"/>
  <c r="F12083"/>
  <c r="G12083" s="1"/>
  <c r="E12083"/>
  <c r="D12083"/>
  <c r="F12082"/>
  <c r="G12082" s="1"/>
  <c r="E12082"/>
  <c r="D12082"/>
  <c r="F12081"/>
  <c r="G12081" s="1"/>
  <c r="E12081"/>
  <c r="D12081"/>
  <c r="F12080"/>
  <c r="G12080" s="1"/>
  <c r="E12080"/>
  <c r="D12080"/>
  <c r="F12079"/>
  <c r="G12079" s="1"/>
  <c r="E12079"/>
  <c r="D12079"/>
  <c r="F12078"/>
  <c r="G12078" s="1"/>
  <c r="E12078"/>
  <c r="D12078"/>
  <c r="F12077"/>
  <c r="G12077" s="1"/>
  <c r="E12077"/>
  <c r="D12077"/>
  <c r="F12076"/>
  <c r="G12076" s="1"/>
  <c r="E12076"/>
  <c r="D12076"/>
  <c r="F12075"/>
  <c r="G12075" s="1"/>
  <c r="E12075"/>
  <c r="D12075"/>
  <c r="F12074"/>
  <c r="G12074" s="1"/>
  <c r="E12074"/>
  <c r="D12074"/>
  <c r="F12073"/>
  <c r="G12073" s="1"/>
  <c r="E12073"/>
  <c r="D12073"/>
  <c r="F12072"/>
  <c r="G12072" s="1"/>
  <c r="E12072"/>
  <c r="D12072"/>
  <c r="F12071"/>
  <c r="G12071" s="1"/>
  <c r="E12071"/>
  <c r="D12071"/>
  <c r="F12070"/>
  <c r="G12070" s="1"/>
  <c r="E12070"/>
  <c r="D12070"/>
  <c r="F12069"/>
  <c r="G12069" s="1"/>
  <c r="E12069"/>
  <c r="D12069"/>
  <c r="F12068"/>
  <c r="G12068" s="1"/>
  <c r="E12068"/>
  <c r="D12068"/>
  <c r="F12067"/>
  <c r="G12067" s="1"/>
  <c r="E12067"/>
  <c r="D12067"/>
  <c r="F12066"/>
  <c r="G12066" s="1"/>
  <c r="E12066"/>
  <c r="D12066"/>
  <c r="F12065"/>
  <c r="G12065" s="1"/>
  <c r="E12065"/>
  <c r="D12065"/>
  <c r="F12064"/>
  <c r="G12064" s="1"/>
  <c r="E12064"/>
  <c r="D12064"/>
  <c r="F12063"/>
  <c r="G12063" s="1"/>
  <c r="E12063"/>
  <c r="D12063"/>
  <c r="F12062"/>
  <c r="G12062" s="1"/>
  <c r="E12062"/>
  <c r="D12062"/>
  <c r="F12061"/>
  <c r="G12061" s="1"/>
  <c r="E12061"/>
  <c r="D12061"/>
  <c r="F12060"/>
  <c r="G12060" s="1"/>
  <c r="E12060"/>
  <c r="D12060"/>
  <c r="F12059"/>
  <c r="G12059" s="1"/>
  <c r="E12059"/>
  <c r="D12059"/>
  <c r="F12058"/>
  <c r="G12058" s="1"/>
  <c r="E12058"/>
  <c r="D12058"/>
  <c r="F12057"/>
  <c r="G12057" s="1"/>
  <c r="E12057"/>
  <c r="D12057"/>
  <c r="F12056"/>
  <c r="G12056" s="1"/>
  <c r="E12056"/>
  <c r="D12056"/>
  <c r="F12055"/>
  <c r="G12055" s="1"/>
  <c r="E12055"/>
  <c r="D12055"/>
  <c r="F12054"/>
  <c r="G12054" s="1"/>
  <c r="E12054"/>
  <c r="D12054"/>
  <c r="F12053"/>
  <c r="G12053" s="1"/>
  <c r="E12053"/>
  <c r="D12053"/>
  <c r="F12052"/>
  <c r="G12052" s="1"/>
  <c r="E12052"/>
  <c r="D12052"/>
  <c r="F12051"/>
  <c r="G12051" s="1"/>
  <c r="E12051"/>
  <c r="D12051"/>
  <c r="F12050"/>
  <c r="G12050" s="1"/>
  <c r="E12050"/>
  <c r="D12050"/>
  <c r="F12049"/>
  <c r="G12049" s="1"/>
  <c r="E12049"/>
  <c r="D12049"/>
  <c r="F12048"/>
  <c r="G12048" s="1"/>
  <c r="E12048"/>
  <c r="D12048"/>
  <c r="F12047"/>
  <c r="G12047" s="1"/>
  <c r="E12047"/>
  <c r="D12047"/>
  <c r="F12046"/>
  <c r="G12046" s="1"/>
  <c r="E12046"/>
  <c r="D12046"/>
  <c r="F12045"/>
  <c r="G12045" s="1"/>
  <c r="E12045"/>
  <c r="D12045"/>
  <c r="F12044"/>
  <c r="G12044" s="1"/>
  <c r="E12044"/>
  <c r="D12044"/>
  <c r="F12043"/>
  <c r="G12043" s="1"/>
  <c r="E12043"/>
  <c r="D12043"/>
  <c r="F12042"/>
  <c r="G12042" s="1"/>
  <c r="E12042"/>
  <c r="D12042"/>
  <c r="F12041"/>
  <c r="G12041" s="1"/>
  <c r="E12041"/>
  <c r="D12041"/>
  <c r="F12040"/>
  <c r="G12040" s="1"/>
  <c r="E12040"/>
  <c r="D12040"/>
  <c r="F12039"/>
  <c r="G12039" s="1"/>
  <c r="E12039"/>
  <c r="D12039"/>
  <c r="F12038"/>
  <c r="G12038" s="1"/>
  <c r="E12038"/>
  <c r="D12038"/>
  <c r="F12037"/>
  <c r="G12037" s="1"/>
  <c r="E12037"/>
  <c r="D12037"/>
  <c r="F12036"/>
  <c r="G12036" s="1"/>
  <c r="E12036"/>
  <c r="D12036"/>
  <c r="F12035"/>
  <c r="G12035" s="1"/>
  <c r="E12035"/>
  <c r="D12035"/>
  <c r="F12034"/>
  <c r="G12034" s="1"/>
  <c r="E12034"/>
  <c r="D12034"/>
  <c r="F12033"/>
  <c r="G12033" s="1"/>
  <c r="E12033"/>
  <c r="D12033"/>
  <c r="F12032"/>
  <c r="G12032" s="1"/>
  <c r="E12032"/>
  <c r="D12032"/>
  <c r="F12031"/>
  <c r="G12031" s="1"/>
  <c r="E12031"/>
  <c r="D12031"/>
  <c r="F12030"/>
  <c r="G12030" s="1"/>
  <c r="E12030"/>
  <c r="D12030"/>
  <c r="F12029"/>
  <c r="G12029" s="1"/>
  <c r="E12029"/>
  <c r="D12029"/>
  <c r="F12028"/>
  <c r="G12028" s="1"/>
  <c r="E12028"/>
  <c r="D12028"/>
  <c r="F12027"/>
  <c r="G12027" s="1"/>
  <c r="E12027"/>
  <c r="D12027"/>
  <c r="F12026"/>
  <c r="G12026" s="1"/>
  <c r="D12026"/>
  <c r="E12026" s="1"/>
  <c r="D12025"/>
  <c r="E12025" s="1"/>
  <c r="F12025" s="1"/>
  <c r="G12025" s="1"/>
  <c r="D12024"/>
  <c r="E12024" s="1"/>
  <c r="F12024" s="1"/>
  <c r="G12024" s="1"/>
  <c r="G12023"/>
  <c r="F12023"/>
  <c r="D12023"/>
  <c r="E12023" s="1"/>
  <c r="G12022"/>
  <c r="F12022"/>
  <c r="D12022"/>
  <c r="E12022" s="1"/>
  <c r="D12021"/>
  <c r="E12021" s="1"/>
  <c r="F12021" s="1"/>
  <c r="G12021" s="1"/>
  <c r="D12020"/>
  <c r="E12020" s="1"/>
  <c r="F12020" s="1"/>
  <c r="G12020" s="1"/>
  <c r="G12019"/>
  <c r="F12019"/>
  <c r="D12019"/>
  <c r="E12019" s="1"/>
  <c r="G12018"/>
  <c r="F12018"/>
  <c r="D12018"/>
  <c r="E12018" s="1"/>
  <c r="D12017"/>
  <c r="E12017" s="1"/>
  <c r="F12017" s="1"/>
  <c r="G12017" s="1"/>
  <c r="D12016"/>
  <c r="E12016" s="1"/>
  <c r="F12016" s="1"/>
  <c r="G12016" s="1"/>
  <c r="G12015"/>
  <c r="F12015"/>
  <c r="D12015"/>
  <c r="E12015" s="1"/>
  <c r="F12014"/>
  <c r="G12014" s="1"/>
  <c r="D12014"/>
  <c r="E12014" s="1"/>
  <c r="F12013"/>
  <c r="G12013" s="1"/>
  <c r="D12013"/>
  <c r="E12013" s="1"/>
  <c r="D12012"/>
  <c r="E12012" s="1"/>
  <c r="F12012" s="1"/>
  <c r="G12012" s="1"/>
  <c r="G12011"/>
  <c r="F12011"/>
  <c r="D12011"/>
  <c r="E12011" s="1"/>
  <c r="F12010"/>
  <c r="G12010" s="1"/>
  <c r="D12010"/>
  <c r="E12010" s="1"/>
  <c r="D12009"/>
  <c r="E12009" s="1"/>
  <c r="F12009" s="1"/>
  <c r="G12009" s="1"/>
  <c r="D12008"/>
  <c r="E12008" s="1"/>
  <c r="F12008" s="1"/>
  <c r="G12008" s="1"/>
  <c r="G12007"/>
  <c r="F12007"/>
  <c r="D12007"/>
  <c r="E12007" s="1"/>
  <c r="G12006"/>
  <c r="F12006"/>
  <c r="D12006"/>
  <c r="E12006" s="1"/>
  <c r="D12005"/>
  <c r="E12005" s="1"/>
  <c r="F12005" s="1"/>
  <c r="G12005" s="1"/>
  <c r="D12004"/>
  <c r="E12004" s="1"/>
  <c r="F12004" s="1"/>
  <c r="G12004" s="1"/>
  <c r="G12003"/>
  <c r="F12003"/>
  <c r="D12003"/>
  <c r="E12003" s="1"/>
  <c r="G12002"/>
  <c r="F12002"/>
  <c r="D12002"/>
  <c r="E12002" s="1"/>
  <c r="D12001"/>
  <c r="E12001" s="1"/>
  <c r="F12001" s="1"/>
  <c r="G12001" s="1"/>
  <c r="D12000"/>
  <c r="E12000" s="1"/>
  <c r="F12000" s="1"/>
  <c r="G12000" s="1"/>
  <c r="G11999"/>
  <c r="F11999"/>
  <c r="D11999"/>
  <c r="E11999" s="1"/>
  <c r="F11998"/>
  <c r="G11998" s="1"/>
  <c r="D11998"/>
  <c r="E11998" s="1"/>
  <c r="F11997"/>
  <c r="G11997" s="1"/>
  <c r="D11997"/>
  <c r="E11997" s="1"/>
  <c r="D11996"/>
  <c r="E11996" s="1"/>
  <c r="F11996" s="1"/>
  <c r="G11996" s="1"/>
  <c r="G11995"/>
  <c r="F11995"/>
  <c r="D11995"/>
  <c r="E11995" s="1"/>
  <c r="F11994"/>
  <c r="G11994" s="1"/>
  <c r="D11994"/>
  <c r="E11994" s="1"/>
  <c r="D11993"/>
  <c r="E11993" s="1"/>
  <c r="F11993" s="1"/>
  <c r="G11993" s="1"/>
  <c r="D11992"/>
  <c r="E11992" s="1"/>
  <c r="F11992" s="1"/>
  <c r="G11992" s="1"/>
  <c r="G11991"/>
  <c r="F11991"/>
  <c r="D11991"/>
  <c r="E11991" s="1"/>
  <c r="G11990"/>
  <c r="F11990"/>
  <c r="D11990"/>
  <c r="E11990" s="1"/>
  <c r="D11989"/>
  <c r="E11989" s="1"/>
  <c r="F11989" s="1"/>
  <c r="G11989" s="1"/>
  <c r="D11988"/>
  <c r="E11988" s="1"/>
  <c r="F11988" s="1"/>
  <c r="G11988" s="1"/>
  <c r="G11987"/>
  <c r="F11987"/>
  <c r="D11987"/>
  <c r="E11987" s="1"/>
  <c r="G11986"/>
  <c r="F11986"/>
  <c r="D11986"/>
  <c r="E11986" s="1"/>
  <c r="D11985"/>
  <c r="E11985" s="1"/>
  <c r="F11985" s="1"/>
  <c r="G11985" s="1"/>
  <c r="D11984"/>
  <c r="E11984" s="1"/>
  <c r="F11984" s="1"/>
  <c r="G11984" s="1"/>
  <c r="G11983"/>
  <c r="F11983"/>
  <c r="D11983"/>
  <c r="E11983" s="1"/>
  <c r="F11982"/>
  <c r="G11982" s="1"/>
  <c r="D11982"/>
  <c r="E11982" s="1"/>
  <c r="F11981"/>
  <c r="G11981" s="1"/>
  <c r="D11981"/>
  <c r="E11981" s="1"/>
  <c r="D11980"/>
  <c r="E11980" s="1"/>
  <c r="F11980" s="1"/>
  <c r="G11980" s="1"/>
  <c r="G11979"/>
  <c r="F11979"/>
  <c r="D11979"/>
  <c r="E11979" s="1"/>
  <c r="F11978"/>
  <c r="G11978" s="1"/>
  <c r="D11978"/>
  <c r="E11978" s="1"/>
  <c r="D11977"/>
  <c r="E11977" s="1"/>
  <c r="F11977" s="1"/>
  <c r="G11977" s="1"/>
  <c r="D11976"/>
  <c r="E11976" s="1"/>
  <c r="F11976" s="1"/>
  <c r="G11976" s="1"/>
  <c r="G11975"/>
  <c r="F11975"/>
  <c r="D11975"/>
  <c r="E11975" s="1"/>
  <c r="G11974"/>
  <c r="F11974"/>
  <c r="D11974"/>
  <c r="E11974" s="1"/>
  <c r="D11973"/>
  <c r="E11973" s="1"/>
  <c r="F11973" s="1"/>
  <c r="G11973" s="1"/>
  <c r="D11972"/>
  <c r="E11972" s="1"/>
  <c r="F11972" s="1"/>
  <c r="G11972" s="1"/>
  <c r="G11971"/>
  <c r="F11971"/>
  <c r="D11971"/>
  <c r="E11971" s="1"/>
  <c r="G11970"/>
  <c r="F11970"/>
  <c r="D11970"/>
  <c r="E11970" s="1"/>
  <c r="D11969"/>
  <c r="E11969" s="1"/>
  <c r="F11969" s="1"/>
  <c r="G11969" s="1"/>
  <c r="D11968"/>
  <c r="E11968" s="1"/>
  <c r="F11968" s="1"/>
  <c r="G11968" s="1"/>
  <c r="G11967"/>
  <c r="F11967"/>
  <c r="D11967"/>
  <c r="E11967" s="1"/>
  <c r="F11966"/>
  <c r="G11966" s="1"/>
  <c r="D11966"/>
  <c r="E11966" s="1"/>
  <c r="F11965"/>
  <c r="G11965" s="1"/>
  <c r="D11965"/>
  <c r="E11965" s="1"/>
  <c r="D11964"/>
  <c r="E11964" s="1"/>
  <c r="F11964" s="1"/>
  <c r="G11964" s="1"/>
  <c r="G11963"/>
  <c r="F11963"/>
  <c r="D11963"/>
  <c r="E11963" s="1"/>
  <c r="F11962"/>
  <c r="G11962" s="1"/>
  <c r="D11962"/>
  <c r="E11962" s="1"/>
  <c r="D11961"/>
  <c r="E11961" s="1"/>
  <c r="F11961" s="1"/>
  <c r="G11961" s="1"/>
  <c r="D11960"/>
  <c r="E11960" s="1"/>
  <c r="F11960" s="1"/>
  <c r="G11960" s="1"/>
  <c r="G11959"/>
  <c r="F11959"/>
  <c r="D11959"/>
  <c r="E11959" s="1"/>
  <c r="G11958"/>
  <c r="F11958"/>
  <c r="D11958"/>
  <c r="E11958" s="1"/>
  <c r="D11957"/>
  <c r="E11957" s="1"/>
  <c r="F11957" s="1"/>
  <c r="G11957" s="1"/>
  <c r="D11956"/>
  <c r="E11956" s="1"/>
  <c r="F11956" s="1"/>
  <c r="G11956" s="1"/>
  <c r="G11955"/>
  <c r="F11955"/>
  <c r="D11955"/>
  <c r="E11955" s="1"/>
  <c r="G11954"/>
  <c r="F11954"/>
  <c r="D11954"/>
  <c r="E11954" s="1"/>
  <c r="D11953"/>
  <c r="E11953" s="1"/>
  <c r="F11953" s="1"/>
  <c r="G11953" s="1"/>
  <c r="D11952"/>
  <c r="E11952" s="1"/>
  <c r="F11952" s="1"/>
  <c r="G11952" s="1"/>
  <c r="G11951"/>
  <c r="F11951"/>
  <c r="D11951"/>
  <c r="E11951" s="1"/>
  <c r="F11950"/>
  <c r="G11950" s="1"/>
  <c r="D11950"/>
  <c r="E11950" s="1"/>
  <c r="F11949"/>
  <c r="G11949" s="1"/>
  <c r="D11949"/>
  <c r="E11949" s="1"/>
  <c r="D11948"/>
  <c r="E11948" s="1"/>
  <c r="F11948" s="1"/>
  <c r="G11948" s="1"/>
  <c r="G11947"/>
  <c r="F11947"/>
  <c r="D11947"/>
  <c r="E11947" s="1"/>
  <c r="F11946"/>
  <c r="G11946" s="1"/>
  <c r="D11946"/>
  <c r="E11946" s="1"/>
  <c r="D11945"/>
  <c r="E11945" s="1"/>
  <c r="F11945" s="1"/>
  <c r="G11945" s="1"/>
  <c r="D11944"/>
  <c r="E11944" s="1"/>
  <c r="F11944" s="1"/>
  <c r="G11944" s="1"/>
  <c r="G11943"/>
  <c r="F11943"/>
  <c r="D11943"/>
  <c r="E11943" s="1"/>
  <c r="G11942"/>
  <c r="F11942"/>
  <c r="D11942"/>
  <c r="E11942" s="1"/>
  <c r="D11941"/>
  <c r="E11941" s="1"/>
  <c r="F11941" s="1"/>
  <c r="G11941" s="1"/>
  <c r="D11940"/>
  <c r="E11940" s="1"/>
  <c r="F11940" s="1"/>
  <c r="G11940" s="1"/>
  <c r="G11939"/>
  <c r="F11939"/>
  <c r="D11939"/>
  <c r="E11939" s="1"/>
  <c r="G11938"/>
  <c r="F11938"/>
  <c r="D11938"/>
  <c r="E11938" s="1"/>
  <c r="D11937"/>
  <c r="E11937" s="1"/>
  <c r="F11937" s="1"/>
  <c r="G11937" s="1"/>
  <c r="D11936"/>
  <c r="E11936" s="1"/>
  <c r="F11936" s="1"/>
  <c r="G11936" s="1"/>
  <c r="G11935"/>
  <c r="F11935"/>
  <c r="D11935"/>
  <c r="E11935" s="1"/>
  <c r="F11934"/>
  <c r="G11934" s="1"/>
  <c r="D11934"/>
  <c r="E11934" s="1"/>
  <c r="F11933"/>
  <c r="G11933" s="1"/>
  <c r="D11933"/>
  <c r="E11933" s="1"/>
  <c r="D11932"/>
  <c r="E11932" s="1"/>
  <c r="F11932" s="1"/>
  <c r="G11932" s="1"/>
  <c r="G11931"/>
  <c r="F11931"/>
  <c r="D11931"/>
  <c r="E11931" s="1"/>
  <c r="F11930"/>
  <c r="G11930" s="1"/>
  <c r="D11930"/>
  <c r="E11930" s="1"/>
  <c r="D11929"/>
  <c r="E11929" s="1"/>
  <c r="F11929" s="1"/>
  <c r="G11929" s="1"/>
  <c r="D11928"/>
  <c r="E11928" s="1"/>
  <c r="F11928" s="1"/>
  <c r="G11928" s="1"/>
  <c r="G11927"/>
  <c r="F11927"/>
  <c r="D11927"/>
  <c r="E11927" s="1"/>
  <c r="G11926"/>
  <c r="F11926"/>
  <c r="D11926"/>
  <c r="E11926" s="1"/>
  <c r="D11925"/>
  <c r="E11925" s="1"/>
  <c r="F11925" s="1"/>
  <c r="G11925" s="1"/>
  <c r="D11924"/>
  <c r="E11924" s="1"/>
  <c r="F11924" s="1"/>
  <c r="G11924" s="1"/>
  <c r="G11923"/>
  <c r="F11923"/>
  <c r="D11923"/>
  <c r="E11923" s="1"/>
  <c r="G11922"/>
  <c r="F11922"/>
  <c r="D11922"/>
  <c r="E11922" s="1"/>
  <c r="D11921"/>
  <c r="E11921" s="1"/>
  <c r="F11921" s="1"/>
  <c r="G11921" s="1"/>
  <c r="D11920"/>
  <c r="E11920" s="1"/>
  <c r="F11920" s="1"/>
  <c r="G11920" s="1"/>
  <c r="G11919"/>
  <c r="F11919"/>
  <c r="D11919"/>
  <c r="E11919" s="1"/>
  <c r="F11918"/>
  <c r="G11918" s="1"/>
  <c r="D11918"/>
  <c r="E11918" s="1"/>
  <c r="F11917"/>
  <c r="G11917" s="1"/>
  <c r="D11917"/>
  <c r="E11917" s="1"/>
  <c r="D11916"/>
  <c r="E11916" s="1"/>
  <c r="F11916" s="1"/>
  <c r="G11916" s="1"/>
  <c r="G11915"/>
  <c r="F11915"/>
  <c r="D11915"/>
  <c r="E11915" s="1"/>
  <c r="F11914"/>
  <c r="G11914" s="1"/>
  <c r="D11914"/>
  <c r="E11914" s="1"/>
  <c r="D11913"/>
  <c r="E11913" s="1"/>
  <c r="F11913" s="1"/>
  <c r="G11913" s="1"/>
  <c r="G11912"/>
  <c r="D11912"/>
  <c r="E11912" s="1"/>
  <c r="F11912" s="1"/>
  <c r="F11911"/>
  <c r="G11911" s="1"/>
  <c r="D11911"/>
  <c r="E11911" s="1"/>
  <c r="G11910"/>
  <c r="D11910"/>
  <c r="E11910" s="1"/>
  <c r="F11910" s="1"/>
  <c r="D11909"/>
  <c r="E11909" s="1"/>
  <c r="F11909" s="1"/>
  <c r="G11909" s="1"/>
  <c r="D11908"/>
  <c r="E11908" s="1"/>
  <c r="F11908" s="1"/>
  <c r="G11908" s="1"/>
  <c r="G11907"/>
  <c r="F11907"/>
  <c r="D11907"/>
  <c r="E11907" s="1"/>
  <c r="F11906"/>
  <c r="G11906" s="1"/>
  <c r="D11906"/>
  <c r="E11906" s="1"/>
  <c r="D11905"/>
  <c r="E11905" s="1"/>
  <c r="F11905" s="1"/>
  <c r="G11905" s="1"/>
  <c r="D11904"/>
  <c r="E11904" s="1"/>
  <c r="F11904" s="1"/>
  <c r="G11904" s="1"/>
  <c r="F11903"/>
  <c r="G11903" s="1"/>
  <c r="D11903"/>
  <c r="E11903" s="1"/>
  <c r="D11902"/>
  <c r="E11902" s="1"/>
  <c r="F11902" s="1"/>
  <c r="G11902" s="1"/>
  <c r="F11901"/>
  <c r="G11901" s="1"/>
  <c r="D11901"/>
  <c r="E11901" s="1"/>
  <c r="D11900"/>
  <c r="E11900" s="1"/>
  <c r="F11900" s="1"/>
  <c r="G11900" s="1"/>
  <c r="G11899"/>
  <c r="F11899"/>
  <c r="D11899"/>
  <c r="E11899" s="1"/>
  <c r="D11898"/>
  <c r="E11898" s="1"/>
  <c r="F11898" s="1"/>
  <c r="G11898" s="1"/>
  <c r="D11897"/>
  <c r="E11897" s="1"/>
  <c r="F11897" s="1"/>
  <c r="G11897" s="1"/>
  <c r="D11896"/>
  <c r="E11896" s="1"/>
  <c r="F11896" s="1"/>
  <c r="G11896" s="1"/>
  <c r="F11895"/>
  <c r="G11895" s="1"/>
  <c r="D11895"/>
  <c r="E11895" s="1"/>
  <c r="D11894"/>
  <c r="E11894" s="1"/>
  <c r="F11894" s="1"/>
  <c r="G11894" s="1"/>
  <c r="F11893"/>
  <c r="G11893" s="1"/>
  <c r="D11893"/>
  <c r="E11893" s="1"/>
  <c r="D11892"/>
  <c r="E11892" s="1"/>
  <c r="F11892" s="1"/>
  <c r="G11892" s="1"/>
  <c r="F11891"/>
  <c r="G11891" s="1"/>
  <c r="D11891"/>
  <c r="E11891" s="1"/>
  <c r="D11890"/>
  <c r="E11890" s="1"/>
  <c r="F11890" s="1"/>
  <c r="G11890" s="1"/>
  <c r="D11889"/>
  <c r="E11889" s="1"/>
  <c r="F11889" s="1"/>
  <c r="G11889" s="1"/>
  <c r="G11888"/>
  <c r="D11888"/>
  <c r="E11888" s="1"/>
  <c r="F11888" s="1"/>
  <c r="F11887"/>
  <c r="G11887" s="1"/>
  <c r="D11887"/>
  <c r="E11887" s="1"/>
  <c r="G11886"/>
  <c r="D11886"/>
  <c r="E11886" s="1"/>
  <c r="F11886" s="1"/>
  <c r="D11885"/>
  <c r="E11885" s="1"/>
  <c r="F11885" s="1"/>
  <c r="G11885" s="1"/>
  <c r="D11884"/>
  <c r="E11884" s="1"/>
  <c r="F11884" s="1"/>
  <c r="G11884" s="1"/>
  <c r="F11883"/>
  <c r="G11883" s="1"/>
  <c r="D11883"/>
  <c r="E11883" s="1"/>
  <c r="F11882"/>
  <c r="G11882" s="1"/>
  <c r="D11882"/>
  <c r="E11882" s="1"/>
  <c r="D11881"/>
  <c r="E11881" s="1"/>
  <c r="F11881" s="1"/>
  <c r="G11881" s="1"/>
  <c r="G11880"/>
  <c r="D11880"/>
  <c r="E11880" s="1"/>
  <c r="F11880" s="1"/>
  <c r="F11879"/>
  <c r="G11879" s="1"/>
  <c r="D11879"/>
  <c r="E11879" s="1"/>
  <c r="G11878"/>
  <c r="D11878"/>
  <c r="E11878" s="1"/>
  <c r="F11878" s="1"/>
  <c r="D11877"/>
  <c r="E11877" s="1"/>
  <c r="F11877" s="1"/>
  <c r="G11877" s="1"/>
  <c r="D11876"/>
  <c r="E11876" s="1"/>
  <c r="F11876" s="1"/>
  <c r="G11876" s="1"/>
  <c r="G11875"/>
  <c r="F11875"/>
  <c r="D11875"/>
  <c r="E11875" s="1"/>
  <c r="F11874"/>
  <c r="G11874" s="1"/>
  <c r="D11874"/>
  <c r="E11874" s="1"/>
  <c r="D11873"/>
  <c r="E11873" s="1"/>
  <c r="F11873" s="1"/>
  <c r="G11873" s="1"/>
  <c r="G11872"/>
  <c r="D11872"/>
  <c r="E11872" s="1"/>
  <c r="F11872" s="1"/>
  <c r="F11871"/>
  <c r="G11871" s="1"/>
  <c r="D11871"/>
  <c r="E11871" s="1"/>
  <c r="G11870"/>
  <c r="D11870"/>
  <c r="E11870" s="1"/>
  <c r="F11870" s="1"/>
  <c r="F11869"/>
  <c r="G11869" s="1"/>
  <c r="D11869"/>
  <c r="E11869" s="1"/>
  <c r="D11868"/>
  <c r="E11868" s="1"/>
  <c r="F11868" s="1"/>
  <c r="G11868" s="1"/>
  <c r="G11867"/>
  <c r="F11867"/>
  <c r="D11867"/>
  <c r="E11867" s="1"/>
  <c r="F11866"/>
  <c r="G11866" s="1"/>
  <c r="D11866"/>
  <c r="E11866" s="1"/>
  <c r="D11865"/>
  <c r="E11865" s="1"/>
  <c r="F11865" s="1"/>
  <c r="G11865" s="1"/>
  <c r="D11864"/>
  <c r="E11864" s="1"/>
  <c r="F11864" s="1"/>
  <c r="G11864" s="1"/>
  <c r="F11863"/>
  <c r="G11863" s="1"/>
  <c r="E11863"/>
  <c r="D11863"/>
  <c r="E11862"/>
  <c r="F11862" s="1"/>
  <c r="G11862" s="1"/>
  <c r="D11862"/>
  <c r="D11861"/>
  <c r="E11861" s="1"/>
  <c r="F11861" s="1"/>
  <c r="G11861" s="1"/>
  <c r="D11860"/>
  <c r="E11860" s="1"/>
  <c r="F11860" s="1"/>
  <c r="G11860" s="1"/>
  <c r="F11859"/>
  <c r="G11859" s="1"/>
  <c r="E11859"/>
  <c r="D11859"/>
  <c r="D11858"/>
  <c r="E11858" s="1"/>
  <c r="F11858" s="1"/>
  <c r="G11858" s="1"/>
  <c r="D11857"/>
  <c r="E11857" s="1"/>
  <c r="F11857" s="1"/>
  <c r="G11857" s="1"/>
  <c r="D11856"/>
  <c r="E11856" s="1"/>
  <c r="F11856" s="1"/>
  <c r="G11856" s="1"/>
  <c r="F11855"/>
  <c r="G11855" s="1"/>
  <c r="E11855"/>
  <c r="D11855"/>
  <c r="D11854"/>
  <c r="E11854" s="1"/>
  <c r="F11854" s="1"/>
  <c r="G11854" s="1"/>
  <c r="D11853"/>
  <c r="E11853" s="1"/>
  <c r="F11853" s="1"/>
  <c r="G11853" s="1"/>
  <c r="D11852"/>
  <c r="E11852" s="1"/>
  <c r="F11852" s="1"/>
  <c r="G11852" s="1"/>
  <c r="F11851"/>
  <c r="G11851" s="1"/>
  <c r="E11851"/>
  <c r="D11851"/>
  <c r="E11850"/>
  <c r="F11850" s="1"/>
  <c r="G11850" s="1"/>
  <c r="D11850"/>
  <c r="D11849"/>
  <c r="E11849" s="1"/>
  <c r="F11849" s="1"/>
  <c r="G11849" s="1"/>
  <c r="D11848"/>
  <c r="E11848" s="1"/>
  <c r="F11848" s="1"/>
  <c r="G11848" s="1"/>
  <c r="F11847"/>
  <c r="G11847" s="1"/>
  <c r="E11847"/>
  <c r="D11847"/>
  <c r="D11846"/>
  <c r="E11846" s="1"/>
  <c r="F11846" s="1"/>
  <c r="G11846" s="1"/>
  <c r="D11845"/>
  <c r="E11845" s="1"/>
  <c r="F11845" s="1"/>
  <c r="G11845" s="1"/>
  <c r="D11844"/>
  <c r="E11844" s="1"/>
  <c r="F11844" s="1"/>
  <c r="G11844" s="1"/>
  <c r="F11843"/>
  <c r="G11843" s="1"/>
  <c r="E11843"/>
  <c r="D11843"/>
  <c r="D11842"/>
  <c r="E11842" s="1"/>
  <c r="F11842" s="1"/>
  <c r="G11842" s="1"/>
  <c r="D11841"/>
  <c r="E11841" s="1"/>
  <c r="F11841" s="1"/>
  <c r="G11841" s="1"/>
  <c r="D11840"/>
  <c r="E11840" s="1"/>
  <c r="F11840" s="1"/>
  <c r="G11840" s="1"/>
  <c r="F11839"/>
  <c r="G11839" s="1"/>
  <c r="E11839"/>
  <c r="D11839"/>
  <c r="D11838"/>
  <c r="E11838" s="1"/>
  <c r="F11838" s="1"/>
  <c r="G11838" s="1"/>
  <c r="D11837"/>
  <c r="E11837" s="1"/>
  <c r="F11837" s="1"/>
  <c r="G11837" s="1"/>
  <c r="D11836"/>
  <c r="E11836" s="1"/>
  <c r="F11836" s="1"/>
  <c r="G11836" s="1"/>
  <c r="F11835"/>
  <c r="G11835" s="1"/>
  <c r="E11835"/>
  <c r="D11835"/>
  <c r="E11834"/>
  <c r="F11834" s="1"/>
  <c r="G11834" s="1"/>
  <c r="D11834"/>
  <c r="D11833"/>
  <c r="E11833" s="1"/>
  <c r="F11833" s="1"/>
  <c r="G11833" s="1"/>
  <c r="D11832"/>
  <c r="E11832" s="1"/>
  <c r="F11832" s="1"/>
  <c r="G11832" s="1"/>
  <c r="F11831"/>
  <c r="G11831" s="1"/>
  <c r="E11831"/>
  <c r="D11831"/>
  <c r="E11830"/>
  <c r="F11830" s="1"/>
  <c r="G11830" s="1"/>
  <c r="D11830"/>
  <c r="D11829"/>
  <c r="E11829" s="1"/>
  <c r="F11829" s="1"/>
  <c r="G11829" s="1"/>
  <c r="D11828"/>
  <c r="E11828" s="1"/>
  <c r="F11828" s="1"/>
  <c r="G11828" s="1"/>
  <c r="F11827"/>
  <c r="G11827" s="1"/>
  <c r="E11827"/>
  <c r="D11827"/>
  <c r="D11826"/>
  <c r="E11826" s="1"/>
  <c r="F11826" s="1"/>
  <c r="G11826" s="1"/>
  <c r="D11825"/>
  <c r="E11825" s="1"/>
  <c r="F11825" s="1"/>
  <c r="G11825" s="1"/>
  <c r="D11824"/>
  <c r="E11824" s="1"/>
  <c r="F11824" s="1"/>
  <c r="G11824" s="1"/>
  <c r="F11823"/>
  <c r="G11823" s="1"/>
  <c r="E11823"/>
  <c r="D11823"/>
  <c r="D11822"/>
  <c r="E11822" s="1"/>
  <c r="F11822" s="1"/>
  <c r="G11822" s="1"/>
  <c r="D11821"/>
  <c r="E11821" s="1"/>
  <c r="F11821" s="1"/>
  <c r="G11821" s="1"/>
  <c r="D11820"/>
  <c r="E11820" s="1"/>
  <c r="F11820" s="1"/>
  <c r="G11820" s="1"/>
  <c r="F11819"/>
  <c r="G11819" s="1"/>
  <c r="E11819"/>
  <c r="D11819"/>
  <c r="E11818"/>
  <c r="F11818" s="1"/>
  <c r="G11818" s="1"/>
  <c r="D11818"/>
  <c r="D11817"/>
  <c r="E11817" s="1"/>
  <c r="F11817" s="1"/>
  <c r="G11817" s="1"/>
  <c r="D11816"/>
  <c r="E11816" s="1"/>
  <c r="F11816" s="1"/>
  <c r="G11816" s="1"/>
  <c r="F11815"/>
  <c r="G11815" s="1"/>
  <c r="E11815"/>
  <c r="D11815"/>
  <c r="D11814"/>
  <c r="E11814" s="1"/>
  <c r="F11814" s="1"/>
  <c r="G11814" s="1"/>
  <c r="D11813"/>
  <c r="E11813" s="1"/>
  <c r="F11813" s="1"/>
  <c r="G11813" s="1"/>
  <c r="D11812"/>
  <c r="E11812" s="1"/>
  <c r="F11812" s="1"/>
  <c r="G11812" s="1"/>
  <c r="F11811"/>
  <c r="G11811" s="1"/>
  <c r="E11811"/>
  <c r="D11811"/>
  <c r="D11810"/>
  <c r="E11810" s="1"/>
  <c r="F11810" s="1"/>
  <c r="G11810" s="1"/>
  <c r="D11809"/>
  <c r="E11809" s="1"/>
  <c r="F11809" s="1"/>
  <c r="G11809" s="1"/>
  <c r="D11808"/>
  <c r="E11808" s="1"/>
  <c r="F11808" s="1"/>
  <c r="G11808" s="1"/>
  <c r="F11807"/>
  <c r="G11807" s="1"/>
  <c r="E11807"/>
  <c r="D11807"/>
  <c r="D11806"/>
  <c r="E11806" s="1"/>
  <c r="F11806" s="1"/>
  <c r="G11806" s="1"/>
  <c r="D11805"/>
  <c r="E11805" s="1"/>
  <c r="F11805" s="1"/>
  <c r="G11805" s="1"/>
  <c r="D11804"/>
  <c r="E11804" s="1"/>
  <c r="F11804" s="1"/>
  <c r="G11804" s="1"/>
  <c r="F11803"/>
  <c r="G11803" s="1"/>
  <c r="E11803"/>
  <c r="D11803"/>
  <c r="E11802"/>
  <c r="F11802" s="1"/>
  <c r="G11802" s="1"/>
  <c r="D11802"/>
  <c r="D11801"/>
  <c r="E11801" s="1"/>
  <c r="F11801" s="1"/>
  <c r="G11801" s="1"/>
  <c r="D11800"/>
  <c r="E11800" s="1"/>
  <c r="F11800" s="1"/>
  <c r="G11800" s="1"/>
  <c r="F11799"/>
  <c r="G11799" s="1"/>
  <c r="E11799"/>
  <c r="D11799"/>
  <c r="E11798"/>
  <c r="F11798" s="1"/>
  <c r="G11798" s="1"/>
  <c r="D11798"/>
  <c r="D11797"/>
  <c r="E11797" s="1"/>
  <c r="F11797" s="1"/>
  <c r="G11797" s="1"/>
  <c r="D11796"/>
  <c r="E11796" s="1"/>
  <c r="F11796" s="1"/>
  <c r="G11796" s="1"/>
  <c r="F11795"/>
  <c r="G11795" s="1"/>
  <c r="E11795"/>
  <c r="D11795"/>
  <c r="D11794"/>
  <c r="E11794" s="1"/>
  <c r="F11794" s="1"/>
  <c r="G11794" s="1"/>
  <c r="D11793"/>
  <c r="E11793" s="1"/>
  <c r="F11793" s="1"/>
  <c r="G11793" s="1"/>
  <c r="D11792"/>
  <c r="E11792" s="1"/>
  <c r="F11792" s="1"/>
  <c r="G11792" s="1"/>
  <c r="F11791"/>
  <c r="G11791" s="1"/>
  <c r="E11791"/>
  <c r="D11791"/>
  <c r="D11790"/>
  <c r="E11790" s="1"/>
  <c r="F11790" s="1"/>
  <c r="G11790" s="1"/>
  <c r="D11789"/>
  <c r="E11789" s="1"/>
  <c r="F11789" s="1"/>
  <c r="G11789" s="1"/>
  <c r="D11788"/>
  <c r="E11788" s="1"/>
  <c r="F11788" s="1"/>
  <c r="G11788" s="1"/>
  <c r="F11787"/>
  <c r="G11787" s="1"/>
  <c r="E11787"/>
  <c r="D11787"/>
  <c r="E11786"/>
  <c r="F11786" s="1"/>
  <c r="G11786" s="1"/>
  <c r="D11786"/>
  <c r="D11785"/>
  <c r="E11785" s="1"/>
  <c r="F11785" s="1"/>
  <c r="G11785" s="1"/>
  <c r="D11784"/>
  <c r="E11784" s="1"/>
  <c r="F11784" s="1"/>
  <c r="G11784" s="1"/>
  <c r="F11783"/>
  <c r="G11783" s="1"/>
  <c r="E11783"/>
  <c r="D11783"/>
  <c r="D11782"/>
  <c r="E11782" s="1"/>
  <c r="F11782" s="1"/>
  <c r="G11782" s="1"/>
  <c r="D11781"/>
  <c r="E11781" s="1"/>
  <c r="F11781" s="1"/>
  <c r="G11781" s="1"/>
  <c r="D11780"/>
  <c r="E11780" s="1"/>
  <c r="F11780" s="1"/>
  <c r="G11780" s="1"/>
  <c r="F11779"/>
  <c r="G11779" s="1"/>
  <c r="E11779"/>
  <c r="D11779"/>
  <c r="D11778"/>
  <c r="E11778" s="1"/>
  <c r="F11778" s="1"/>
  <c r="G11778" s="1"/>
  <c r="D11777"/>
  <c r="E11777" s="1"/>
  <c r="F11777" s="1"/>
  <c r="G11777" s="1"/>
  <c r="D11776"/>
  <c r="E11776" s="1"/>
  <c r="F11776" s="1"/>
  <c r="G11776" s="1"/>
  <c r="F11775"/>
  <c r="G11775" s="1"/>
  <c r="E11775"/>
  <c r="D11775"/>
  <c r="D11774"/>
  <c r="E11774" s="1"/>
  <c r="F11774" s="1"/>
  <c r="G11774" s="1"/>
  <c r="D11773"/>
  <c r="E11773" s="1"/>
  <c r="F11773" s="1"/>
  <c r="G11773" s="1"/>
  <c r="D11772"/>
  <c r="E11772" s="1"/>
  <c r="F11772" s="1"/>
  <c r="G11772" s="1"/>
  <c r="F11771"/>
  <c r="G11771" s="1"/>
  <c r="E11771"/>
  <c r="D11771"/>
  <c r="E11770"/>
  <c r="F11770" s="1"/>
  <c r="G11770" s="1"/>
  <c r="D11770"/>
  <c r="D11769"/>
  <c r="E11769" s="1"/>
  <c r="F11769" s="1"/>
  <c r="G11769" s="1"/>
  <c r="D11768"/>
  <c r="E11768" s="1"/>
  <c r="F11768" s="1"/>
  <c r="G11768" s="1"/>
  <c r="F11767"/>
  <c r="G11767" s="1"/>
  <c r="E11767"/>
  <c r="D11767"/>
  <c r="E11766"/>
  <c r="F11766" s="1"/>
  <c r="G11766" s="1"/>
  <c r="D11766"/>
  <c r="D11765"/>
  <c r="E11765" s="1"/>
  <c r="F11765" s="1"/>
  <c r="G11765" s="1"/>
  <c r="D11764"/>
  <c r="E11764" s="1"/>
  <c r="F11764" s="1"/>
  <c r="G11764" s="1"/>
  <c r="F11763"/>
  <c r="G11763" s="1"/>
  <c r="E11763"/>
  <c r="D11763"/>
  <c r="D11762"/>
  <c r="E11762" s="1"/>
  <c r="F11762" s="1"/>
  <c r="G11762" s="1"/>
  <c r="D11761"/>
  <c r="E11761" s="1"/>
  <c r="F11761" s="1"/>
  <c r="G11761" s="1"/>
  <c r="D11760"/>
  <c r="E11760" s="1"/>
  <c r="F11760" s="1"/>
  <c r="G11760" s="1"/>
  <c r="F11759"/>
  <c r="G11759" s="1"/>
  <c r="E11759"/>
  <c r="D11759"/>
  <c r="D11758"/>
  <c r="E11758" s="1"/>
  <c r="F11758" s="1"/>
  <c r="G11758" s="1"/>
  <c r="D11757"/>
  <c r="E11757" s="1"/>
  <c r="F11757" s="1"/>
  <c r="G11757" s="1"/>
  <c r="D11756"/>
  <c r="E11756" s="1"/>
  <c r="F11756" s="1"/>
  <c r="G11756" s="1"/>
  <c r="F11755"/>
  <c r="G11755" s="1"/>
  <c r="E11755"/>
  <c r="D11755"/>
  <c r="E11754"/>
  <c r="F11754" s="1"/>
  <c r="G11754" s="1"/>
  <c r="D11754"/>
  <c r="D11753"/>
  <c r="E11753" s="1"/>
  <c r="F11753" s="1"/>
  <c r="G11753" s="1"/>
  <c r="D11752"/>
  <c r="E11752" s="1"/>
  <c r="F11752" s="1"/>
  <c r="G11752" s="1"/>
  <c r="F11751"/>
  <c r="G11751" s="1"/>
  <c r="E11751"/>
  <c r="D11751"/>
  <c r="D11750"/>
  <c r="E11750" s="1"/>
  <c r="F11750" s="1"/>
  <c r="G11750" s="1"/>
  <c r="D11749"/>
  <c r="E11749" s="1"/>
  <c r="F11749" s="1"/>
  <c r="G11749" s="1"/>
  <c r="D11748"/>
  <c r="E11748" s="1"/>
  <c r="F11748" s="1"/>
  <c r="G11748" s="1"/>
  <c r="F11747"/>
  <c r="G11747" s="1"/>
  <c r="E11747"/>
  <c r="D11747"/>
  <c r="D11746"/>
  <c r="E11746" s="1"/>
  <c r="F11746" s="1"/>
  <c r="G11746" s="1"/>
  <c r="D11745"/>
  <c r="E11745" s="1"/>
  <c r="F11745" s="1"/>
  <c r="G11745" s="1"/>
  <c r="D11744"/>
  <c r="E11744" s="1"/>
  <c r="F11744" s="1"/>
  <c r="G11744" s="1"/>
  <c r="F11743"/>
  <c r="G11743" s="1"/>
  <c r="E11743"/>
  <c r="D11743"/>
  <c r="D11742"/>
  <c r="E11742" s="1"/>
  <c r="F11742" s="1"/>
  <c r="G11742" s="1"/>
  <c r="D11741"/>
  <c r="E11741" s="1"/>
  <c r="F11741" s="1"/>
  <c r="G11741" s="1"/>
  <c r="D11740"/>
  <c r="E11740" s="1"/>
  <c r="F11740" s="1"/>
  <c r="G11740" s="1"/>
  <c r="F11739"/>
  <c r="G11739" s="1"/>
  <c r="E11739"/>
  <c r="D11739"/>
  <c r="E11738"/>
  <c r="F11738" s="1"/>
  <c r="G11738" s="1"/>
  <c r="D11738"/>
  <c r="D11737"/>
  <c r="E11737" s="1"/>
  <c r="F11737" s="1"/>
  <c r="G11737" s="1"/>
  <c r="D11736"/>
  <c r="E11736" s="1"/>
  <c r="F11736" s="1"/>
  <c r="G11736" s="1"/>
  <c r="F11735"/>
  <c r="G11735" s="1"/>
  <c r="E11735"/>
  <c r="D11735"/>
  <c r="E11734"/>
  <c r="F11734" s="1"/>
  <c r="G11734" s="1"/>
  <c r="D11734"/>
  <c r="D11733"/>
  <c r="E11733" s="1"/>
  <c r="F11733" s="1"/>
  <c r="G11733" s="1"/>
  <c r="D11732"/>
  <c r="E11732" s="1"/>
  <c r="F11732" s="1"/>
  <c r="G11732" s="1"/>
  <c r="F11731"/>
  <c r="G11731" s="1"/>
  <c r="E11731"/>
  <c r="D11731"/>
  <c r="D11730"/>
  <c r="E11730" s="1"/>
  <c r="F11730" s="1"/>
  <c r="G11730" s="1"/>
  <c r="D11729"/>
  <c r="E11729" s="1"/>
  <c r="F11729" s="1"/>
  <c r="G11729" s="1"/>
  <c r="D11728"/>
  <c r="E11728" s="1"/>
  <c r="F11728" s="1"/>
  <c r="G11728" s="1"/>
  <c r="F11727"/>
  <c r="G11727" s="1"/>
  <c r="E11727"/>
  <c r="D11727"/>
  <c r="D11726"/>
  <c r="E11726" s="1"/>
  <c r="F11726" s="1"/>
  <c r="G11726" s="1"/>
  <c r="D11725"/>
  <c r="E11725" s="1"/>
  <c r="F11725" s="1"/>
  <c r="G11725" s="1"/>
  <c r="D11724"/>
  <c r="E11724" s="1"/>
  <c r="F11724" s="1"/>
  <c r="G11724" s="1"/>
  <c r="F11723"/>
  <c r="G11723" s="1"/>
  <c r="E11723"/>
  <c r="D11723"/>
  <c r="E11722"/>
  <c r="F11722" s="1"/>
  <c r="G11722" s="1"/>
  <c r="D11722"/>
  <c r="D11721"/>
  <c r="E11721" s="1"/>
  <c r="F11721" s="1"/>
  <c r="G11721" s="1"/>
  <c r="D11720"/>
  <c r="E11720" s="1"/>
  <c r="F11720" s="1"/>
  <c r="G11720" s="1"/>
  <c r="F11719"/>
  <c r="G11719" s="1"/>
  <c r="E11719"/>
  <c r="D11719"/>
  <c r="D11718"/>
  <c r="E11718" s="1"/>
  <c r="F11718" s="1"/>
  <c r="G11718" s="1"/>
  <c r="D11717"/>
  <c r="E11717" s="1"/>
  <c r="F11717" s="1"/>
  <c r="G11717" s="1"/>
  <c r="D11716"/>
  <c r="E11716" s="1"/>
  <c r="F11716" s="1"/>
  <c r="G11716" s="1"/>
  <c r="F11715"/>
  <c r="G11715" s="1"/>
  <c r="E11715"/>
  <c r="D11715"/>
  <c r="D11714"/>
  <c r="E11714" s="1"/>
  <c r="F11714" s="1"/>
  <c r="G11714" s="1"/>
  <c r="D11713"/>
  <c r="E11713" s="1"/>
  <c r="F11713" s="1"/>
  <c r="G11713" s="1"/>
  <c r="D11712"/>
  <c r="E11712" s="1"/>
  <c r="F11712" s="1"/>
  <c r="G11712" s="1"/>
  <c r="F11711"/>
  <c r="G11711" s="1"/>
  <c r="E11711"/>
  <c r="D11711"/>
  <c r="D11710"/>
  <c r="E11710" s="1"/>
  <c r="F11710" s="1"/>
  <c r="G11710" s="1"/>
  <c r="D11709"/>
  <c r="E11709" s="1"/>
  <c r="F11709" s="1"/>
  <c r="G11709" s="1"/>
  <c r="D11708"/>
  <c r="E11708" s="1"/>
  <c r="F11708" s="1"/>
  <c r="G11708" s="1"/>
  <c r="F11707"/>
  <c r="G11707" s="1"/>
  <c r="E11707"/>
  <c r="D11707"/>
  <c r="E11706"/>
  <c r="F11706" s="1"/>
  <c r="G11706" s="1"/>
  <c r="D11706"/>
  <c r="D11705"/>
  <c r="E11705" s="1"/>
  <c r="F11705" s="1"/>
  <c r="G11705" s="1"/>
  <c r="D11704"/>
  <c r="E11704" s="1"/>
  <c r="F11704" s="1"/>
  <c r="G11704" s="1"/>
  <c r="F11703"/>
  <c r="G11703" s="1"/>
  <c r="E11703"/>
  <c r="D11703"/>
  <c r="E11702"/>
  <c r="F11702" s="1"/>
  <c r="G11702" s="1"/>
  <c r="D11702"/>
  <c r="D11701"/>
  <c r="E11701" s="1"/>
  <c r="F11701" s="1"/>
  <c r="G11701" s="1"/>
  <c r="D11700"/>
  <c r="E11700" s="1"/>
  <c r="F11700" s="1"/>
  <c r="G11700" s="1"/>
  <c r="F11699"/>
  <c r="G11699" s="1"/>
  <c r="E11699"/>
  <c r="D11699"/>
  <c r="D11698"/>
  <c r="E11698" s="1"/>
  <c r="F11698" s="1"/>
  <c r="G11698" s="1"/>
  <c r="D11697"/>
  <c r="E11697" s="1"/>
  <c r="F11697" s="1"/>
  <c r="G11697" s="1"/>
  <c r="D11696"/>
  <c r="E11696" s="1"/>
  <c r="F11696" s="1"/>
  <c r="G11696" s="1"/>
  <c r="F11695"/>
  <c r="G11695" s="1"/>
  <c r="E11695"/>
  <c r="D11695"/>
  <c r="D11694"/>
  <c r="E11694" s="1"/>
  <c r="F11694" s="1"/>
  <c r="G11694" s="1"/>
  <c r="D11693"/>
  <c r="E11693" s="1"/>
  <c r="F11693" s="1"/>
  <c r="G11693" s="1"/>
  <c r="D11692"/>
  <c r="E11692" s="1"/>
  <c r="F11692" s="1"/>
  <c r="G11692" s="1"/>
  <c r="F11691"/>
  <c r="G11691" s="1"/>
  <c r="E11691"/>
  <c r="D11691"/>
  <c r="E11690"/>
  <c r="F11690" s="1"/>
  <c r="G11690" s="1"/>
  <c r="D11690"/>
  <c r="D11689"/>
  <c r="E11689" s="1"/>
  <c r="F11689" s="1"/>
  <c r="G11689" s="1"/>
  <c r="D11688"/>
  <c r="E11688" s="1"/>
  <c r="F11688" s="1"/>
  <c r="G11688" s="1"/>
  <c r="F11687"/>
  <c r="G11687" s="1"/>
  <c r="E11687"/>
  <c r="D11687"/>
  <c r="D11686"/>
  <c r="E11686" s="1"/>
  <c r="F11686" s="1"/>
  <c r="G11686" s="1"/>
  <c r="D11685"/>
  <c r="E11685" s="1"/>
  <c r="F11685" s="1"/>
  <c r="G11685" s="1"/>
  <c r="D11684"/>
  <c r="E11684" s="1"/>
  <c r="F11684" s="1"/>
  <c r="G11684" s="1"/>
  <c r="F11683"/>
  <c r="G11683" s="1"/>
  <c r="E11683"/>
  <c r="D11683"/>
  <c r="D11682"/>
  <c r="E11682" s="1"/>
  <c r="F11682" s="1"/>
  <c r="G11682" s="1"/>
  <c r="D11681"/>
  <c r="E11681" s="1"/>
  <c r="F11681" s="1"/>
  <c r="G11681" s="1"/>
  <c r="D11680"/>
  <c r="E11680" s="1"/>
  <c r="F11680" s="1"/>
  <c r="G11680" s="1"/>
  <c r="F11679"/>
  <c r="G11679" s="1"/>
  <c r="E11679"/>
  <c r="D11679"/>
  <c r="D11678"/>
  <c r="E11678" s="1"/>
  <c r="F11678" s="1"/>
  <c r="G11678" s="1"/>
  <c r="D11677"/>
  <c r="E11677" s="1"/>
  <c r="F11677" s="1"/>
  <c r="G11677" s="1"/>
  <c r="D11676"/>
  <c r="E11676" s="1"/>
  <c r="F11676" s="1"/>
  <c r="G11676" s="1"/>
  <c r="F11675"/>
  <c r="G11675" s="1"/>
  <c r="E11675"/>
  <c r="D11675"/>
  <c r="E11674"/>
  <c r="F11674" s="1"/>
  <c r="G11674" s="1"/>
  <c r="D11674"/>
  <c r="D11673"/>
  <c r="E11673" s="1"/>
  <c r="F11673" s="1"/>
  <c r="G11673" s="1"/>
  <c r="D11672"/>
  <c r="E11672" s="1"/>
  <c r="F11672" s="1"/>
  <c r="G11672" s="1"/>
  <c r="F11671"/>
  <c r="G11671" s="1"/>
  <c r="E11671"/>
  <c r="D11671"/>
  <c r="E11670"/>
  <c r="F11670" s="1"/>
  <c r="G11670" s="1"/>
  <c r="D11670"/>
  <c r="D11669"/>
  <c r="E11669" s="1"/>
  <c r="F11669" s="1"/>
  <c r="G11669" s="1"/>
  <c r="D11668"/>
  <c r="E11668" s="1"/>
  <c r="F11668" s="1"/>
  <c r="G11668" s="1"/>
  <c r="F11667"/>
  <c r="G11667" s="1"/>
  <c r="E11667"/>
  <c r="D11667"/>
  <c r="D11666"/>
  <c r="E11666" s="1"/>
  <c r="F11666" s="1"/>
  <c r="G11666" s="1"/>
  <c r="D11665"/>
  <c r="E11665" s="1"/>
  <c r="F11665" s="1"/>
  <c r="G11665" s="1"/>
  <c r="D11664"/>
  <c r="E11664" s="1"/>
  <c r="F11664" s="1"/>
  <c r="G11664" s="1"/>
  <c r="F11663"/>
  <c r="G11663" s="1"/>
  <c r="E11663"/>
  <c r="D11663"/>
  <c r="D11662"/>
  <c r="E11662" s="1"/>
  <c r="F11662" s="1"/>
  <c r="G11662" s="1"/>
  <c r="D11661"/>
  <c r="E11661" s="1"/>
  <c r="F11661" s="1"/>
  <c r="G11661" s="1"/>
  <c r="D11660"/>
  <c r="E11660" s="1"/>
  <c r="F11660" s="1"/>
  <c r="G11660" s="1"/>
  <c r="F11659"/>
  <c r="G11659" s="1"/>
  <c r="E11659"/>
  <c r="D11659"/>
  <c r="E11658"/>
  <c r="F11658" s="1"/>
  <c r="G11658" s="1"/>
  <c r="D11658"/>
  <c r="D11657"/>
  <c r="E11657" s="1"/>
  <c r="F11657" s="1"/>
  <c r="G11657" s="1"/>
  <c r="D11656"/>
  <c r="E11656" s="1"/>
  <c r="F11656" s="1"/>
  <c r="G11656" s="1"/>
  <c r="F11655"/>
  <c r="G11655" s="1"/>
  <c r="E11655"/>
  <c r="D11655"/>
  <c r="D11654"/>
  <c r="E11654" s="1"/>
  <c r="F11654" s="1"/>
  <c r="G11654" s="1"/>
  <c r="D11653"/>
  <c r="E11653" s="1"/>
  <c r="F11653" s="1"/>
  <c r="G11653" s="1"/>
  <c r="D11652"/>
  <c r="E11652" s="1"/>
  <c r="F11652" s="1"/>
  <c r="G11652" s="1"/>
  <c r="F11651"/>
  <c r="G11651" s="1"/>
  <c r="E11651"/>
  <c r="D11651"/>
  <c r="D11650"/>
  <c r="E11650" s="1"/>
  <c r="F11650" s="1"/>
  <c r="G11650" s="1"/>
  <c r="D11649"/>
  <c r="E11649" s="1"/>
  <c r="F11649" s="1"/>
  <c r="G11649" s="1"/>
  <c r="D11648"/>
  <c r="E11648" s="1"/>
  <c r="F11648" s="1"/>
  <c r="G11648" s="1"/>
  <c r="F11647"/>
  <c r="G11647" s="1"/>
  <c r="E11647"/>
  <c r="D11647"/>
  <c r="D11646"/>
  <c r="E11646" s="1"/>
  <c r="F11646" s="1"/>
  <c r="G11646" s="1"/>
  <c r="D11645"/>
  <c r="E11645" s="1"/>
  <c r="F11645" s="1"/>
  <c r="G11645" s="1"/>
  <c r="D11644"/>
  <c r="E11644" s="1"/>
  <c r="F11644" s="1"/>
  <c r="G11644" s="1"/>
  <c r="F11643"/>
  <c r="G11643" s="1"/>
  <c r="E11643"/>
  <c r="D11643"/>
  <c r="E11642"/>
  <c r="F11642" s="1"/>
  <c r="G11642" s="1"/>
  <c r="D11642"/>
  <c r="D11641"/>
  <c r="E11641" s="1"/>
  <c r="F11641" s="1"/>
  <c r="G11641" s="1"/>
  <c r="D11640"/>
  <c r="E11640" s="1"/>
  <c r="F11640" s="1"/>
  <c r="G11640" s="1"/>
  <c r="F11639"/>
  <c r="G11639" s="1"/>
  <c r="E11639"/>
  <c r="D11639"/>
  <c r="E11638"/>
  <c r="F11638" s="1"/>
  <c r="G11638" s="1"/>
  <c r="D11638"/>
  <c r="D11637"/>
  <c r="E11637" s="1"/>
  <c r="F11637" s="1"/>
  <c r="G11637" s="1"/>
  <c r="D11636"/>
  <c r="E11636" s="1"/>
  <c r="F11636" s="1"/>
  <c r="G11636" s="1"/>
  <c r="F11635"/>
  <c r="G11635" s="1"/>
  <c r="E11635"/>
  <c r="D11635"/>
  <c r="D11634"/>
  <c r="E11634" s="1"/>
  <c r="F11634" s="1"/>
  <c r="G11634" s="1"/>
  <c r="D11633"/>
  <c r="E11633" s="1"/>
  <c r="F11633" s="1"/>
  <c r="G11633" s="1"/>
  <c r="D11632"/>
  <c r="E11632" s="1"/>
  <c r="F11632" s="1"/>
  <c r="G11632" s="1"/>
  <c r="F11631"/>
  <c r="G11631" s="1"/>
  <c r="E11631"/>
  <c r="D11631"/>
  <c r="D11630"/>
  <c r="E11630" s="1"/>
  <c r="F11630" s="1"/>
  <c r="G11630" s="1"/>
  <c r="D11629"/>
  <c r="E11629" s="1"/>
  <c r="F11629" s="1"/>
  <c r="G11629" s="1"/>
  <c r="D11628"/>
  <c r="E11628" s="1"/>
  <c r="F11628" s="1"/>
  <c r="G11628" s="1"/>
  <c r="F11627"/>
  <c r="G11627" s="1"/>
  <c r="E11627"/>
  <c r="D11627"/>
  <c r="E11626"/>
  <c r="F11626" s="1"/>
  <c r="G11626" s="1"/>
  <c r="D11626"/>
  <c r="D11625"/>
  <c r="E11625" s="1"/>
  <c r="F11625" s="1"/>
  <c r="G11625" s="1"/>
  <c r="D11624"/>
  <c r="E11624" s="1"/>
  <c r="F11624" s="1"/>
  <c r="G11624" s="1"/>
  <c r="F11623"/>
  <c r="G11623" s="1"/>
  <c r="E11623"/>
  <c r="D11623"/>
  <c r="D11622"/>
  <c r="E11622" s="1"/>
  <c r="F11622" s="1"/>
  <c r="G11622" s="1"/>
  <c r="D11621"/>
  <c r="E11621" s="1"/>
  <c r="F11621" s="1"/>
  <c r="G11621" s="1"/>
  <c r="D11620"/>
  <c r="E11620" s="1"/>
  <c r="F11620" s="1"/>
  <c r="G11620" s="1"/>
  <c r="F11619"/>
  <c r="G11619" s="1"/>
  <c r="E11619"/>
  <c r="D11619"/>
  <c r="D11618"/>
  <c r="E11618" s="1"/>
  <c r="F11618" s="1"/>
  <c r="G11618" s="1"/>
  <c r="D11617"/>
  <c r="E11617" s="1"/>
  <c r="F11617" s="1"/>
  <c r="G11617" s="1"/>
  <c r="D11616"/>
  <c r="E11616" s="1"/>
  <c r="F11616" s="1"/>
  <c r="G11616" s="1"/>
  <c r="F11615"/>
  <c r="G11615" s="1"/>
  <c r="E11615"/>
  <c r="D11615"/>
  <c r="D11614"/>
  <c r="E11614" s="1"/>
  <c r="F11614" s="1"/>
  <c r="G11614" s="1"/>
  <c r="D11613"/>
  <c r="E11613" s="1"/>
  <c r="F11613" s="1"/>
  <c r="G11613" s="1"/>
  <c r="D11612"/>
  <c r="E11612" s="1"/>
  <c r="F11612" s="1"/>
  <c r="G11612" s="1"/>
  <c r="F11611"/>
  <c r="G11611" s="1"/>
  <c r="E11611"/>
  <c r="D11611"/>
  <c r="E11610"/>
  <c r="F11610" s="1"/>
  <c r="G11610" s="1"/>
  <c r="D11610"/>
  <c r="D11609"/>
  <c r="E11609" s="1"/>
  <c r="F11609" s="1"/>
  <c r="G11609" s="1"/>
  <c r="D11608"/>
  <c r="E11608" s="1"/>
  <c r="F11608" s="1"/>
  <c r="G11608" s="1"/>
  <c r="F11607"/>
  <c r="G11607" s="1"/>
  <c r="E11607"/>
  <c r="D11607"/>
  <c r="E11606"/>
  <c r="F11606" s="1"/>
  <c r="G11606" s="1"/>
  <c r="D11606"/>
  <c r="D11605"/>
  <c r="E11605" s="1"/>
  <c r="F11605" s="1"/>
  <c r="G11605" s="1"/>
  <c r="D11604"/>
  <c r="E11604" s="1"/>
  <c r="F11604" s="1"/>
  <c r="G11604" s="1"/>
  <c r="F11603"/>
  <c r="G11603" s="1"/>
  <c r="E11603"/>
  <c r="D11603"/>
  <c r="D11602"/>
  <c r="E11602" s="1"/>
  <c r="F11602" s="1"/>
  <c r="G11602" s="1"/>
  <c r="D11601"/>
  <c r="E11601" s="1"/>
  <c r="F11601" s="1"/>
  <c r="G11601" s="1"/>
  <c r="D11600"/>
  <c r="E11600" s="1"/>
  <c r="F11600" s="1"/>
  <c r="G11600" s="1"/>
  <c r="F11599"/>
  <c r="G11599" s="1"/>
  <c r="E11599"/>
  <c r="D11599"/>
  <c r="D11598"/>
  <c r="E11598" s="1"/>
  <c r="F11598" s="1"/>
  <c r="G11598" s="1"/>
  <c r="D11597"/>
  <c r="E11597" s="1"/>
  <c r="F11597" s="1"/>
  <c r="G11597" s="1"/>
  <c r="D11596"/>
  <c r="E11596" s="1"/>
  <c r="F11596" s="1"/>
  <c r="G11596" s="1"/>
  <c r="F11595"/>
  <c r="G11595" s="1"/>
  <c r="E11595"/>
  <c r="D11595"/>
  <c r="E11594"/>
  <c r="F11594" s="1"/>
  <c r="G11594" s="1"/>
  <c r="D11594"/>
  <c r="D11593"/>
  <c r="E11593" s="1"/>
  <c r="F11593" s="1"/>
  <c r="G11593" s="1"/>
  <c r="D11592"/>
  <c r="E11592" s="1"/>
  <c r="F11592" s="1"/>
  <c r="G11592" s="1"/>
  <c r="F11591"/>
  <c r="G11591" s="1"/>
  <c r="E11591"/>
  <c r="D11591"/>
  <c r="D11590"/>
  <c r="E11590" s="1"/>
  <c r="F11590" s="1"/>
  <c r="G11590" s="1"/>
  <c r="D11589"/>
  <c r="E11589" s="1"/>
  <c r="F11589" s="1"/>
  <c r="G11589" s="1"/>
  <c r="D11588"/>
  <c r="E11588" s="1"/>
  <c r="F11588" s="1"/>
  <c r="G11588" s="1"/>
  <c r="F11587"/>
  <c r="G11587" s="1"/>
  <c r="E11587"/>
  <c r="D11587"/>
  <c r="E11586"/>
  <c r="F11586" s="1"/>
  <c r="G11586" s="1"/>
  <c r="D11586"/>
  <c r="D11585"/>
  <c r="E11585" s="1"/>
  <c r="F11585" s="1"/>
  <c r="G11585" s="1"/>
  <c r="F11584"/>
  <c r="G11584" s="1"/>
  <c r="D11584"/>
  <c r="E11584" s="1"/>
  <c r="E11583"/>
  <c r="F11583" s="1"/>
  <c r="G11583" s="1"/>
  <c r="D11583"/>
  <c r="D11582"/>
  <c r="E11582" s="1"/>
  <c r="F11582" s="1"/>
  <c r="G11582" s="1"/>
  <c r="E11581"/>
  <c r="F11581" s="1"/>
  <c r="G11581" s="1"/>
  <c r="D11581"/>
  <c r="D11580"/>
  <c r="E11580" s="1"/>
  <c r="F11580" s="1"/>
  <c r="G11580" s="1"/>
  <c r="F11579"/>
  <c r="G11579" s="1"/>
  <c r="E11579"/>
  <c r="D11579"/>
  <c r="E11578"/>
  <c r="F11578" s="1"/>
  <c r="G11578" s="1"/>
  <c r="D11578"/>
  <c r="D11577"/>
  <c r="E11577" s="1"/>
  <c r="F11577" s="1"/>
  <c r="G11577" s="1"/>
  <c r="F11576"/>
  <c r="G11576" s="1"/>
  <c r="D11576"/>
  <c r="E11576" s="1"/>
  <c r="E11575"/>
  <c r="F11575" s="1"/>
  <c r="G11575" s="1"/>
  <c r="D11575"/>
  <c r="D11574"/>
  <c r="E11574" s="1"/>
  <c r="F11574" s="1"/>
  <c r="G11574" s="1"/>
  <c r="E11573"/>
  <c r="F11573" s="1"/>
  <c r="G11573" s="1"/>
  <c r="D11573"/>
  <c r="D11572"/>
  <c r="E11572" s="1"/>
  <c r="F11572" s="1"/>
  <c r="G11572" s="1"/>
  <c r="F11571"/>
  <c r="G11571" s="1"/>
  <c r="E11571"/>
  <c r="D11571"/>
  <c r="F11570"/>
  <c r="G11570" s="1"/>
  <c r="E11570"/>
  <c r="D11570"/>
  <c r="D11569"/>
  <c r="E11569" s="1"/>
  <c r="F11569" s="1"/>
  <c r="G11569" s="1"/>
  <c r="F11568"/>
  <c r="G11568" s="1"/>
  <c r="D11568"/>
  <c r="E11568" s="1"/>
  <c r="E11567"/>
  <c r="F11567" s="1"/>
  <c r="G11567" s="1"/>
  <c r="D11567"/>
  <c r="D11566"/>
  <c r="E11566" s="1"/>
  <c r="F11566" s="1"/>
  <c r="G11566" s="1"/>
  <c r="E11565"/>
  <c r="F11565" s="1"/>
  <c r="G11565" s="1"/>
  <c r="D11565"/>
  <c r="D11564"/>
  <c r="E11564" s="1"/>
  <c r="F11564" s="1"/>
  <c r="G11564" s="1"/>
  <c r="F11563"/>
  <c r="G11563" s="1"/>
  <c r="E11563"/>
  <c r="D11563"/>
  <c r="F11562"/>
  <c r="G11562" s="1"/>
  <c r="E11562"/>
  <c r="D11562"/>
  <c r="D11561"/>
  <c r="E11561" s="1"/>
  <c r="F11561" s="1"/>
  <c r="G11561" s="1"/>
  <c r="F11560"/>
  <c r="G11560" s="1"/>
  <c r="D11560"/>
  <c r="E11560" s="1"/>
  <c r="E11559"/>
  <c r="F11559" s="1"/>
  <c r="G11559" s="1"/>
  <c r="D11559"/>
  <c r="D11558"/>
  <c r="E11558" s="1"/>
  <c r="F11558" s="1"/>
  <c r="G11558" s="1"/>
  <c r="E11557"/>
  <c r="F11557" s="1"/>
  <c r="G11557" s="1"/>
  <c r="D11557"/>
  <c r="D11556"/>
  <c r="E11556" s="1"/>
  <c r="F11556" s="1"/>
  <c r="G11556" s="1"/>
  <c r="F11555"/>
  <c r="G11555" s="1"/>
  <c r="E11555"/>
  <c r="D11555"/>
  <c r="E11554"/>
  <c r="F11554" s="1"/>
  <c r="G11554" s="1"/>
  <c r="D11554"/>
  <c r="D11553"/>
  <c r="E11553" s="1"/>
  <c r="F11553" s="1"/>
  <c r="G11553" s="1"/>
  <c r="D11552"/>
  <c r="E11552" s="1"/>
  <c r="F11552" s="1"/>
  <c r="G11552" s="1"/>
  <c r="E11551"/>
  <c r="F11551" s="1"/>
  <c r="G11551" s="1"/>
  <c r="D11551"/>
  <c r="D11550"/>
  <c r="E11550" s="1"/>
  <c r="F11550" s="1"/>
  <c r="G11550" s="1"/>
  <c r="E11549"/>
  <c r="F11549" s="1"/>
  <c r="G11549" s="1"/>
  <c r="D11549"/>
  <c r="D11548"/>
  <c r="E11548" s="1"/>
  <c r="F11548" s="1"/>
  <c r="G11548" s="1"/>
  <c r="E11547"/>
  <c r="F11547" s="1"/>
  <c r="G11547" s="1"/>
  <c r="D11547"/>
  <c r="E11546"/>
  <c r="F11546" s="1"/>
  <c r="G11546" s="1"/>
  <c r="D11546"/>
  <c r="D11545"/>
  <c r="E11545" s="1"/>
  <c r="F11545" s="1"/>
  <c r="G11545" s="1"/>
  <c r="D11544"/>
  <c r="E11544" s="1"/>
  <c r="F11544" s="1"/>
  <c r="G11544" s="1"/>
  <c r="E11543"/>
  <c r="F11543" s="1"/>
  <c r="G11543" s="1"/>
  <c r="D11543"/>
  <c r="D11542"/>
  <c r="E11542" s="1"/>
  <c r="F11542" s="1"/>
  <c r="G11542" s="1"/>
  <c r="E11541"/>
  <c r="F11541" s="1"/>
  <c r="G11541" s="1"/>
  <c r="D11541"/>
  <c r="D11540"/>
  <c r="E11540" s="1"/>
  <c r="F11540" s="1"/>
  <c r="G11540" s="1"/>
  <c r="E11539"/>
  <c r="F11539" s="1"/>
  <c r="G11539" s="1"/>
  <c r="D11539"/>
  <c r="D11538"/>
  <c r="E11538" s="1"/>
  <c r="F11538" s="1"/>
  <c r="G11538" s="1"/>
  <c r="D11537"/>
  <c r="E11537" s="1"/>
  <c r="F11537" s="1"/>
  <c r="G11537" s="1"/>
  <c r="D11536"/>
  <c r="E11536" s="1"/>
  <c r="F11536" s="1"/>
  <c r="G11536" s="1"/>
  <c r="E11535"/>
  <c r="F11535" s="1"/>
  <c r="G11535" s="1"/>
  <c r="D11535"/>
  <c r="D11534"/>
  <c r="E11534" s="1"/>
  <c r="F11534" s="1"/>
  <c r="G11534" s="1"/>
  <c r="E11533"/>
  <c r="F11533" s="1"/>
  <c r="G11533" s="1"/>
  <c r="D11533"/>
  <c r="D11532"/>
  <c r="E11532" s="1"/>
  <c r="F11532" s="1"/>
  <c r="G11532" s="1"/>
  <c r="E11531"/>
  <c r="F11531" s="1"/>
  <c r="G11531" s="1"/>
  <c r="D11531"/>
  <c r="D11530"/>
  <c r="E11530" s="1"/>
  <c r="F11530" s="1"/>
  <c r="G11530" s="1"/>
  <c r="D11529"/>
  <c r="E11529" s="1"/>
  <c r="F11529" s="1"/>
  <c r="G11529" s="1"/>
  <c r="D11528"/>
  <c r="E11528" s="1"/>
  <c r="F11528" s="1"/>
  <c r="G11528" s="1"/>
  <c r="E11527"/>
  <c r="F11527" s="1"/>
  <c r="G11527" s="1"/>
  <c r="D11527"/>
  <c r="D11526"/>
  <c r="E11526" s="1"/>
  <c r="F11526" s="1"/>
  <c r="G11526" s="1"/>
  <c r="E11525"/>
  <c r="F11525" s="1"/>
  <c r="G11525" s="1"/>
  <c r="D11525"/>
  <c r="D11524"/>
  <c r="E11524" s="1"/>
  <c r="F11524" s="1"/>
  <c r="G11524" s="1"/>
  <c r="F11523"/>
  <c r="G11523" s="1"/>
  <c r="E11523"/>
  <c r="D11523"/>
  <c r="E11522"/>
  <c r="F11522" s="1"/>
  <c r="G11522" s="1"/>
  <c r="D11522"/>
  <c r="D11521"/>
  <c r="E11521" s="1"/>
  <c r="F11521" s="1"/>
  <c r="G11521" s="1"/>
  <c r="D11520"/>
  <c r="E11520" s="1"/>
  <c r="F11520" s="1"/>
  <c r="G11520" s="1"/>
  <c r="E11519"/>
  <c r="F11519" s="1"/>
  <c r="G11519" s="1"/>
  <c r="D11519"/>
  <c r="D11518"/>
  <c r="E11518" s="1"/>
  <c r="F11518" s="1"/>
  <c r="G11518" s="1"/>
  <c r="E11517"/>
  <c r="F11517" s="1"/>
  <c r="G11517" s="1"/>
  <c r="D11517"/>
  <c r="D11516"/>
  <c r="E11516" s="1"/>
  <c r="F11516" s="1"/>
  <c r="G11516" s="1"/>
  <c r="E11515"/>
  <c r="F11515" s="1"/>
  <c r="G11515" s="1"/>
  <c r="D11515"/>
  <c r="E11514"/>
  <c r="F11514" s="1"/>
  <c r="G11514" s="1"/>
  <c r="D11514"/>
  <c r="D11513"/>
  <c r="E11513" s="1"/>
  <c r="F11513" s="1"/>
  <c r="G11513" s="1"/>
  <c r="D11512"/>
  <c r="E11512" s="1"/>
  <c r="F11512" s="1"/>
  <c r="G11512" s="1"/>
  <c r="E11511"/>
  <c r="F11511" s="1"/>
  <c r="G11511" s="1"/>
  <c r="D11511"/>
  <c r="D11510"/>
  <c r="E11510" s="1"/>
  <c r="F11510" s="1"/>
  <c r="G11510" s="1"/>
  <c r="E11509"/>
  <c r="F11509" s="1"/>
  <c r="G11509" s="1"/>
  <c r="D11509"/>
  <c r="D11508"/>
  <c r="E11508" s="1"/>
  <c r="F11508" s="1"/>
  <c r="G11508" s="1"/>
  <c r="E11507"/>
  <c r="F11507" s="1"/>
  <c r="G11507" s="1"/>
  <c r="D11507"/>
  <c r="D11506"/>
  <c r="E11506" s="1"/>
  <c r="F11506" s="1"/>
  <c r="G11506" s="1"/>
  <c r="D11505"/>
  <c r="E11505" s="1"/>
  <c r="F11505" s="1"/>
  <c r="G11505" s="1"/>
  <c r="D11504"/>
  <c r="E11504" s="1"/>
  <c r="F11504" s="1"/>
  <c r="G11504" s="1"/>
  <c r="E11503"/>
  <c r="F11503" s="1"/>
  <c r="G11503" s="1"/>
  <c r="D11503"/>
  <c r="D11502"/>
  <c r="E11502" s="1"/>
  <c r="F11502" s="1"/>
  <c r="G11502" s="1"/>
  <c r="E11501"/>
  <c r="F11501" s="1"/>
  <c r="G11501" s="1"/>
  <c r="D11501"/>
  <c r="D11500"/>
  <c r="E11500" s="1"/>
  <c r="F11500" s="1"/>
  <c r="G11500" s="1"/>
  <c r="E11499"/>
  <c r="F11499" s="1"/>
  <c r="G11499" s="1"/>
  <c r="D11499"/>
  <c r="D11498"/>
  <c r="E11498" s="1"/>
  <c r="F11498" s="1"/>
  <c r="G11498" s="1"/>
  <c r="D11497"/>
  <c r="E11497" s="1"/>
  <c r="F11497" s="1"/>
  <c r="G11497" s="1"/>
  <c r="D11496"/>
  <c r="E11496" s="1"/>
  <c r="F11496" s="1"/>
  <c r="G11496" s="1"/>
  <c r="E11495"/>
  <c r="F11495" s="1"/>
  <c r="G11495" s="1"/>
  <c r="D11495"/>
  <c r="D11494"/>
  <c r="E11494" s="1"/>
  <c r="F11494" s="1"/>
  <c r="G11494" s="1"/>
  <c r="E11493"/>
  <c r="F11493" s="1"/>
  <c r="G11493" s="1"/>
  <c r="D11493"/>
  <c r="D11492"/>
  <c r="E11492" s="1"/>
  <c r="F11492" s="1"/>
  <c r="G11492" s="1"/>
  <c r="F11491"/>
  <c r="G11491" s="1"/>
  <c r="E11491"/>
  <c r="D11491"/>
  <c r="E11490"/>
  <c r="F11490" s="1"/>
  <c r="G11490" s="1"/>
  <c r="D11490"/>
  <c r="D11489"/>
  <c r="E11489" s="1"/>
  <c r="F11489" s="1"/>
  <c r="G11489" s="1"/>
  <c r="D11488"/>
  <c r="E11488" s="1"/>
  <c r="F11488" s="1"/>
  <c r="G11488" s="1"/>
  <c r="E11487"/>
  <c r="F11487" s="1"/>
  <c r="G11487" s="1"/>
  <c r="D11487"/>
  <c r="D11486"/>
  <c r="E11486" s="1"/>
  <c r="F11486" s="1"/>
  <c r="G11486" s="1"/>
  <c r="E11485"/>
  <c r="F11485" s="1"/>
  <c r="G11485" s="1"/>
  <c r="D11485"/>
  <c r="D11484"/>
  <c r="E11484" s="1"/>
  <c r="F11484" s="1"/>
  <c r="G11484" s="1"/>
  <c r="F11483"/>
  <c r="G11483" s="1"/>
  <c r="D11483"/>
  <c r="E11483" s="1"/>
  <c r="F11482"/>
  <c r="G11482" s="1"/>
  <c r="D11482"/>
  <c r="E11482" s="1"/>
  <c r="D11481"/>
  <c r="E11481" s="1"/>
  <c r="F11481" s="1"/>
  <c r="G11481" s="1"/>
  <c r="G11480"/>
  <c r="D11480"/>
  <c r="E11480" s="1"/>
  <c r="F11480" s="1"/>
  <c r="F11479"/>
  <c r="G11479" s="1"/>
  <c r="D11479"/>
  <c r="E11479" s="1"/>
  <c r="G11478"/>
  <c r="D11478"/>
  <c r="E11478" s="1"/>
  <c r="F11478" s="1"/>
  <c r="D11477"/>
  <c r="E11477" s="1"/>
  <c r="F11477" s="1"/>
  <c r="G11477" s="1"/>
  <c r="D11476"/>
  <c r="E11476" s="1"/>
  <c r="F11476" s="1"/>
  <c r="G11476" s="1"/>
  <c r="G11475"/>
  <c r="F11475"/>
  <c r="D11475"/>
  <c r="E11475" s="1"/>
  <c r="D11474"/>
  <c r="E11474" s="1"/>
  <c r="F11474" s="1"/>
  <c r="G11474" s="1"/>
  <c r="D11473"/>
  <c r="E11473" s="1"/>
  <c r="F11473" s="1"/>
  <c r="G11473" s="1"/>
  <c r="D11472"/>
  <c r="E11472" s="1"/>
  <c r="F11472" s="1"/>
  <c r="G11472" s="1"/>
  <c r="F11471"/>
  <c r="G11471" s="1"/>
  <c r="D11471"/>
  <c r="E11471" s="1"/>
  <c r="D11470"/>
  <c r="E11470" s="1"/>
  <c r="F11470" s="1"/>
  <c r="G11470" s="1"/>
  <c r="F11469"/>
  <c r="G11469" s="1"/>
  <c r="D11469"/>
  <c r="E11469" s="1"/>
  <c r="D11468"/>
  <c r="E11468" s="1"/>
  <c r="F11468" s="1"/>
  <c r="G11468" s="1"/>
  <c r="G11467"/>
  <c r="F11467"/>
  <c r="D11467"/>
  <c r="E11467" s="1"/>
  <c r="D11466"/>
  <c r="E11466" s="1"/>
  <c r="F11466" s="1"/>
  <c r="G11466" s="1"/>
  <c r="D11465"/>
  <c r="E11465" s="1"/>
  <c r="F11465" s="1"/>
  <c r="G11465" s="1"/>
  <c r="D11464"/>
  <c r="E11464" s="1"/>
  <c r="F11464" s="1"/>
  <c r="G11464" s="1"/>
  <c r="F11463"/>
  <c r="G11463" s="1"/>
  <c r="D11463"/>
  <c r="E11463" s="1"/>
  <c r="D11462"/>
  <c r="E11462" s="1"/>
  <c r="F11462" s="1"/>
  <c r="G11462" s="1"/>
  <c r="D11461"/>
  <c r="E11461" s="1"/>
  <c r="F11461" s="1"/>
  <c r="G11461" s="1"/>
  <c r="D11460"/>
  <c r="E11460" s="1"/>
  <c r="F11460" s="1"/>
  <c r="G11460" s="1"/>
  <c r="F11459"/>
  <c r="G11459" s="1"/>
  <c r="D11459"/>
  <c r="E11459" s="1"/>
  <c r="D11458"/>
  <c r="E11458" s="1"/>
  <c r="F11458" s="1"/>
  <c r="G11458" s="1"/>
  <c r="D11457"/>
  <c r="E11457" s="1"/>
  <c r="F11457" s="1"/>
  <c r="G11457" s="1"/>
  <c r="G11456"/>
  <c r="D11456"/>
  <c r="E11456" s="1"/>
  <c r="F11456" s="1"/>
  <c r="F11455"/>
  <c r="G11455" s="1"/>
  <c r="D11455"/>
  <c r="E11455" s="1"/>
  <c r="G11454"/>
  <c r="D11454"/>
  <c r="E11454" s="1"/>
  <c r="F11454" s="1"/>
  <c r="D11453"/>
  <c r="E11453" s="1"/>
  <c r="F11453" s="1"/>
  <c r="G11453" s="1"/>
  <c r="D11452"/>
  <c r="E11452" s="1"/>
  <c r="F11452" s="1"/>
  <c r="G11452" s="1"/>
  <c r="F11451"/>
  <c r="G11451" s="1"/>
  <c r="D11451"/>
  <c r="E11451" s="1"/>
  <c r="F11450"/>
  <c r="G11450" s="1"/>
  <c r="D11450"/>
  <c r="E11450" s="1"/>
  <c r="D11449"/>
  <c r="E11449" s="1"/>
  <c r="F11449" s="1"/>
  <c r="G11449" s="1"/>
  <c r="D11448"/>
  <c r="E11448" s="1"/>
  <c r="F11448" s="1"/>
  <c r="G11448" s="1"/>
  <c r="F11447"/>
  <c r="G11447" s="1"/>
  <c r="D11447"/>
  <c r="E11447" s="1"/>
  <c r="D11446"/>
  <c r="E11446" s="1"/>
  <c r="F11446" s="1"/>
  <c r="G11446" s="1"/>
  <c r="D11445"/>
  <c r="E11445" s="1"/>
  <c r="F11445" s="1"/>
  <c r="G11445" s="1"/>
  <c r="D11444"/>
  <c r="E11444" s="1"/>
  <c r="F11444" s="1"/>
  <c r="G11444" s="1"/>
  <c r="G11443"/>
  <c r="F11443"/>
  <c r="D11443"/>
  <c r="E11443" s="1"/>
  <c r="F11442"/>
  <c r="G11442" s="1"/>
  <c r="D11442"/>
  <c r="E11442" s="1"/>
  <c r="D11441"/>
  <c r="E11441" s="1"/>
  <c r="F11441" s="1"/>
  <c r="G11441" s="1"/>
  <c r="D11440"/>
  <c r="E11440" s="1"/>
  <c r="F11440" s="1"/>
  <c r="G11440" s="1"/>
  <c r="F11439"/>
  <c r="G11439" s="1"/>
  <c r="D11439"/>
  <c r="E11439" s="1"/>
  <c r="D11438"/>
  <c r="E11438" s="1"/>
  <c r="F11438" s="1"/>
  <c r="G11438" s="1"/>
  <c r="F11437"/>
  <c r="G11437" s="1"/>
  <c r="D11437"/>
  <c r="E11437" s="1"/>
  <c r="D11436"/>
  <c r="E11436" s="1"/>
  <c r="F11436" s="1"/>
  <c r="G11436" s="1"/>
  <c r="F11435"/>
  <c r="G11435" s="1"/>
  <c r="D11435"/>
  <c r="E11435" s="1"/>
  <c r="D11434"/>
  <c r="E11434" s="1"/>
  <c r="F11434" s="1"/>
  <c r="G11434" s="1"/>
  <c r="D11433"/>
  <c r="E11433" s="1"/>
  <c r="F11433" s="1"/>
  <c r="G11433" s="1"/>
  <c r="D11432"/>
  <c r="E11432" s="1"/>
  <c r="F11432" s="1"/>
  <c r="G11432" s="1"/>
  <c r="F11431"/>
  <c r="G11431" s="1"/>
  <c r="D11431"/>
  <c r="E11431" s="1"/>
  <c r="D11430"/>
  <c r="E11430" s="1"/>
  <c r="F11430" s="1"/>
  <c r="G11430" s="1"/>
  <c r="F11429"/>
  <c r="G11429" s="1"/>
  <c r="D11429"/>
  <c r="E11429" s="1"/>
  <c r="D11428"/>
  <c r="E11428" s="1"/>
  <c r="F11428" s="1"/>
  <c r="G11428" s="1"/>
  <c r="F11427"/>
  <c r="G11427" s="1"/>
  <c r="D11427"/>
  <c r="E11427" s="1"/>
  <c r="D11426"/>
  <c r="E11426" s="1"/>
  <c r="F11426" s="1"/>
  <c r="G11426" s="1"/>
  <c r="D11425"/>
  <c r="E11425" s="1"/>
  <c r="F11425" s="1"/>
  <c r="G11425" s="1"/>
  <c r="G11424"/>
  <c r="D11424"/>
  <c r="E11424" s="1"/>
  <c r="F11424" s="1"/>
  <c r="F11423"/>
  <c r="G11423" s="1"/>
  <c r="D11423"/>
  <c r="E11423" s="1"/>
  <c r="G11422"/>
  <c r="D11422"/>
  <c r="E11422" s="1"/>
  <c r="F11422" s="1"/>
  <c r="D11421"/>
  <c r="E11421" s="1"/>
  <c r="F11421" s="1"/>
  <c r="G11421" s="1"/>
  <c r="D11420"/>
  <c r="E11420" s="1"/>
  <c r="F11420" s="1"/>
  <c r="G11420" s="1"/>
  <c r="F11419"/>
  <c r="G11419" s="1"/>
  <c r="D11419"/>
  <c r="E11419" s="1"/>
  <c r="F11418"/>
  <c r="G11418" s="1"/>
  <c r="D11418"/>
  <c r="E11418" s="1"/>
  <c r="D11417"/>
  <c r="E11417" s="1"/>
  <c r="F11417" s="1"/>
  <c r="G11417" s="1"/>
  <c r="G11416"/>
  <c r="D11416"/>
  <c r="E11416" s="1"/>
  <c r="F11416" s="1"/>
  <c r="F11415"/>
  <c r="G11415" s="1"/>
  <c r="D11415"/>
  <c r="E11415" s="1"/>
  <c r="G11414"/>
  <c r="D11414"/>
  <c r="E11414" s="1"/>
  <c r="F11414" s="1"/>
  <c r="D11413"/>
  <c r="E11413" s="1"/>
  <c r="F11413" s="1"/>
  <c r="G11413" s="1"/>
  <c r="D11412"/>
  <c r="E11412" s="1"/>
  <c r="F11412" s="1"/>
  <c r="G11412" s="1"/>
  <c r="G11411"/>
  <c r="F11411"/>
  <c r="D11411"/>
  <c r="E11411" s="1"/>
  <c r="D11410"/>
  <c r="E11410" s="1"/>
  <c r="F11410" s="1"/>
  <c r="G11410" s="1"/>
  <c r="D11409"/>
  <c r="E11409" s="1"/>
  <c r="F11409" s="1"/>
  <c r="G11409" s="1"/>
  <c r="D11408"/>
  <c r="E11408" s="1"/>
  <c r="F11408" s="1"/>
  <c r="G11408" s="1"/>
  <c r="F11407"/>
  <c r="G11407" s="1"/>
  <c r="D11407"/>
  <c r="E11407" s="1"/>
  <c r="D11406"/>
  <c r="E11406" s="1"/>
  <c r="F11406" s="1"/>
  <c r="G11406" s="1"/>
  <c r="F11405"/>
  <c r="G11405" s="1"/>
  <c r="D11405"/>
  <c r="E11405" s="1"/>
  <c r="D11404"/>
  <c r="E11404" s="1"/>
  <c r="F11404" s="1"/>
  <c r="G11404" s="1"/>
  <c r="G11403"/>
  <c r="F11403"/>
  <c r="D11403"/>
  <c r="E11403" s="1"/>
  <c r="D11402"/>
  <c r="E11402" s="1"/>
  <c r="F11402" s="1"/>
  <c r="G11402" s="1"/>
  <c r="D11401"/>
  <c r="E11401" s="1"/>
  <c r="F11401" s="1"/>
  <c r="G11401" s="1"/>
  <c r="D11400"/>
  <c r="E11400" s="1"/>
  <c r="F11400" s="1"/>
  <c r="G11400" s="1"/>
  <c r="F11399"/>
  <c r="G11399" s="1"/>
  <c r="D11399"/>
  <c r="E11399" s="1"/>
  <c r="D11398"/>
  <c r="E11398" s="1"/>
  <c r="F11398" s="1"/>
  <c r="G11398" s="1"/>
  <c r="D11397"/>
  <c r="E11397" s="1"/>
  <c r="F11397" s="1"/>
  <c r="G11397" s="1"/>
  <c r="D11396"/>
  <c r="E11396" s="1"/>
  <c r="F11396" s="1"/>
  <c r="G11396" s="1"/>
  <c r="F11395"/>
  <c r="G11395" s="1"/>
  <c r="D11395"/>
  <c r="E11395" s="1"/>
  <c r="D11394"/>
  <c r="E11394" s="1"/>
  <c r="F11394" s="1"/>
  <c r="G11394" s="1"/>
  <c r="D11393"/>
  <c r="E11393" s="1"/>
  <c r="F11393" s="1"/>
  <c r="G11393" s="1"/>
  <c r="G11392"/>
  <c r="D11392"/>
  <c r="E11392" s="1"/>
  <c r="F11392" s="1"/>
  <c r="F11391"/>
  <c r="G11391" s="1"/>
  <c r="D11391"/>
  <c r="E11391" s="1"/>
  <c r="G11390"/>
  <c r="D11390"/>
  <c r="E11390" s="1"/>
  <c r="F11390" s="1"/>
  <c r="D11389"/>
  <c r="E11389" s="1"/>
  <c r="F11389" s="1"/>
  <c r="G11389" s="1"/>
  <c r="D11388"/>
  <c r="E11388" s="1"/>
  <c r="F11388" s="1"/>
  <c r="G11388" s="1"/>
  <c r="F11387"/>
  <c r="G11387" s="1"/>
  <c r="D11387"/>
  <c r="E11387" s="1"/>
  <c r="F11386"/>
  <c r="G11386" s="1"/>
  <c r="D11386"/>
  <c r="E11386" s="1"/>
  <c r="D11385"/>
  <c r="E11385" s="1"/>
  <c r="F11385" s="1"/>
  <c r="G11385" s="1"/>
  <c r="D11384"/>
  <c r="E11384" s="1"/>
  <c r="F11384" s="1"/>
  <c r="G11384" s="1"/>
  <c r="F11383"/>
  <c r="G11383" s="1"/>
  <c r="D11383"/>
  <c r="E11383" s="1"/>
  <c r="D11382"/>
  <c r="E11382" s="1"/>
  <c r="F11382" s="1"/>
  <c r="G11382" s="1"/>
  <c r="D11381"/>
  <c r="E11381" s="1"/>
  <c r="F11381" s="1"/>
  <c r="G11381" s="1"/>
  <c r="D11380"/>
  <c r="E11380" s="1"/>
  <c r="F11380" s="1"/>
  <c r="G11380" s="1"/>
  <c r="G11379"/>
  <c r="F11379"/>
  <c r="D11379"/>
  <c r="E11379" s="1"/>
  <c r="F11378"/>
  <c r="G11378" s="1"/>
  <c r="D11378"/>
  <c r="E11378" s="1"/>
  <c r="D11377"/>
  <c r="E11377" s="1"/>
  <c r="F11377" s="1"/>
  <c r="G11377" s="1"/>
  <c r="D11376"/>
  <c r="E11376" s="1"/>
  <c r="F11376" s="1"/>
  <c r="G11376" s="1"/>
  <c r="F11375"/>
  <c r="G11375" s="1"/>
  <c r="D11375"/>
  <c r="E11375" s="1"/>
  <c r="D11374"/>
  <c r="E11374" s="1"/>
  <c r="F11374" s="1"/>
  <c r="G11374" s="1"/>
  <c r="F11373"/>
  <c r="G11373" s="1"/>
  <c r="D11373"/>
  <c r="E11373" s="1"/>
  <c r="D11372"/>
  <c r="E11372" s="1"/>
  <c r="F11372" s="1"/>
  <c r="G11372" s="1"/>
  <c r="G11371"/>
  <c r="F11371"/>
  <c r="D11371"/>
  <c r="E11371" s="1"/>
  <c r="D11370"/>
  <c r="E11370" s="1"/>
  <c r="F11370" s="1"/>
  <c r="G11370" s="1"/>
  <c r="D11369"/>
  <c r="E11369" s="1"/>
  <c r="F11369" s="1"/>
  <c r="G11369" s="1"/>
  <c r="D11368"/>
  <c r="E11368" s="1"/>
  <c r="F11368" s="1"/>
  <c r="G11368" s="1"/>
  <c r="F11367"/>
  <c r="G11367" s="1"/>
  <c r="D11367"/>
  <c r="E11367" s="1"/>
  <c r="D11366"/>
  <c r="E11366" s="1"/>
  <c r="F11366" s="1"/>
  <c r="G11366" s="1"/>
  <c r="F11365"/>
  <c r="G11365" s="1"/>
  <c r="D11365"/>
  <c r="E11365" s="1"/>
  <c r="D11364"/>
  <c r="E11364" s="1"/>
  <c r="F11364" s="1"/>
  <c r="G11364" s="1"/>
  <c r="F11363"/>
  <c r="G11363" s="1"/>
  <c r="D11363"/>
  <c r="E11363" s="1"/>
  <c r="D11362"/>
  <c r="E11362" s="1"/>
  <c r="F11362" s="1"/>
  <c r="G11362" s="1"/>
  <c r="D11361"/>
  <c r="E11361" s="1"/>
  <c r="F11361" s="1"/>
  <c r="G11361" s="1"/>
  <c r="G11360"/>
  <c r="D11360"/>
  <c r="E11360" s="1"/>
  <c r="F11360" s="1"/>
  <c r="F11359"/>
  <c r="G11359" s="1"/>
  <c r="D11359"/>
  <c r="E11359" s="1"/>
  <c r="G11358"/>
  <c r="D11358"/>
  <c r="E11358" s="1"/>
  <c r="F11358" s="1"/>
  <c r="D11357"/>
  <c r="E11357" s="1"/>
  <c r="F11357" s="1"/>
  <c r="G11357" s="1"/>
  <c r="D11356"/>
  <c r="E11356" s="1"/>
  <c r="F11356" s="1"/>
  <c r="G11356" s="1"/>
  <c r="D11355"/>
  <c r="E11355" s="1"/>
  <c r="F11355" s="1"/>
  <c r="G11355" s="1"/>
  <c r="G11354"/>
  <c r="E11354"/>
  <c r="F11354" s="1"/>
  <c r="D11354"/>
  <c r="D11353"/>
  <c r="E11353" s="1"/>
  <c r="F11353" s="1"/>
  <c r="G11353" s="1"/>
  <c r="D11352"/>
  <c r="E11352" s="1"/>
  <c r="F11352" s="1"/>
  <c r="G11352" s="1"/>
  <c r="D11351"/>
  <c r="E11351" s="1"/>
  <c r="F11351" s="1"/>
  <c r="G11351" s="1"/>
  <c r="E11350"/>
  <c r="F11350" s="1"/>
  <c r="G11350" s="1"/>
  <c r="D11350"/>
  <c r="D11349"/>
  <c r="E11349" s="1"/>
  <c r="F11349" s="1"/>
  <c r="G11349" s="1"/>
  <c r="D11348"/>
  <c r="E11348" s="1"/>
  <c r="F11348" s="1"/>
  <c r="G11348" s="1"/>
  <c r="D11347"/>
  <c r="E11347" s="1"/>
  <c r="F11347" s="1"/>
  <c r="G11347" s="1"/>
  <c r="G11346"/>
  <c r="E11346"/>
  <c r="F11346" s="1"/>
  <c r="D11346"/>
  <c r="D11345"/>
  <c r="E11345" s="1"/>
  <c r="F11345" s="1"/>
  <c r="G11345" s="1"/>
  <c r="D11344"/>
  <c r="E11344" s="1"/>
  <c r="F11344" s="1"/>
  <c r="G11344" s="1"/>
  <c r="D11343"/>
  <c r="E11343" s="1"/>
  <c r="F11343" s="1"/>
  <c r="G11343" s="1"/>
  <c r="E11342"/>
  <c r="F11342" s="1"/>
  <c r="G11342" s="1"/>
  <c r="D11342"/>
  <c r="D11341"/>
  <c r="E11341" s="1"/>
  <c r="F11341" s="1"/>
  <c r="G11341" s="1"/>
  <c r="D11340"/>
  <c r="E11340" s="1"/>
  <c r="F11340" s="1"/>
  <c r="G11340" s="1"/>
  <c r="D11339"/>
  <c r="E11339" s="1"/>
  <c r="F11339" s="1"/>
  <c r="G11339" s="1"/>
  <c r="G11338"/>
  <c r="E11338"/>
  <c r="F11338" s="1"/>
  <c r="D11338"/>
  <c r="D11337"/>
  <c r="E11337" s="1"/>
  <c r="F11337" s="1"/>
  <c r="G11337" s="1"/>
  <c r="D11336"/>
  <c r="E11336" s="1"/>
  <c r="F11336" s="1"/>
  <c r="G11336" s="1"/>
  <c r="D11335"/>
  <c r="E11335" s="1"/>
  <c r="F11335" s="1"/>
  <c r="G11335" s="1"/>
  <c r="E11334"/>
  <c r="F11334" s="1"/>
  <c r="G11334" s="1"/>
  <c r="D11334"/>
  <c r="D11333"/>
  <c r="E11333" s="1"/>
  <c r="F11333" s="1"/>
  <c r="G11333" s="1"/>
  <c r="D11332"/>
  <c r="E11332" s="1"/>
  <c r="F11332" s="1"/>
  <c r="G11332" s="1"/>
  <c r="D11331"/>
  <c r="E11331" s="1"/>
  <c r="F11331" s="1"/>
  <c r="G11331" s="1"/>
  <c r="G11330"/>
  <c r="E11330"/>
  <c r="F11330" s="1"/>
  <c r="D11330"/>
  <c r="D11329"/>
  <c r="E11329" s="1"/>
  <c r="F11329" s="1"/>
  <c r="G11329" s="1"/>
  <c r="D11328"/>
  <c r="E11328" s="1"/>
  <c r="F11328" s="1"/>
  <c r="G11328" s="1"/>
  <c r="D11327"/>
  <c r="E11327" s="1"/>
  <c r="F11327" s="1"/>
  <c r="G11327" s="1"/>
  <c r="E11326"/>
  <c r="F11326" s="1"/>
  <c r="G11326" s="1"/>
  <c r="D11326"/>
  <c r="D11325"/>
  <c r="E11325" s="1"/>
  <c r="F11325" s="1"/>
  <c r="G11325" s="1"/>
  <c r="D11324"/>
  <c r="E11324" s="1"/>
  <c r="F11324" s="1"/>
  <c r="G11324" s="1"/>
  <c r="D11323"/>
  <c r="E11323" s="1"/>
  <c r="F11323" s="1"/>
  <c r="G11323" s="1"/>
  <c r="G11322"/>
  <c r="E11322"/>
  <c r="F11322" s="1"/>
  <c r="D11322"/>
  <c r="D11321"/>
  <c r="E11321" s="1"/>
  <c r="F11321" s="1"/>
  <c r="G11321" s="1"/>
  <c r="D11320"/>
  <c r="E11320" s="1"/>
  <c r="F11320" s="1"/>
  <c r="G11320" s="1"/>
  <c r="D11319"/>
  <c r="E11319" s="1"/>
  <c r="F11319" s="1"/>
  <c r="G11319" s="1"/>
  <c r="E11318"/>
  <c r="F11318" s="1"/>
  <c r="G11318" s="1"/>
  <c r="D11318"/>
  <c r="D11317"/>
  <c r="E11317" s="1"/>
  <c r="F11317" s="1"/>
  <c r="G11317" s="1"/>
  <c r="D11316"/>
  <c r="E11316" s="1"/>
  <c r="F11316" s="1"/>
  <c r="G11316" s="1"/>
  <c r="D11315"/>
  <c r="E11315" s="1"/>
  <c r="F11315" s="1"/>
  <c r="G11315" s="1"/>
  <c r="G11314"/>
  <c r="E11314"/>
  <c r="F11314" s="1"/>
  <c r="D11314"/>
  <c r="D11313"/>
  <c r="E11313" s="1"/>
  <c r="F11313" s="1"/>
  <c r="G11313" s="1"/>
  <c r="D11312"/>
  <c r="E11312" s="1"/>
  <c r="F11312" s="1"/>
  <c r="G11312" s="1"/>
  <c r="D11311"/>
  <c r="E11311" s="1"/>
  <c r="F11311" s="1"/>
  <c r="G11311" s="1"/>
  <c r="E11310"/>
  <c r="F11310" s="1"/>
  <c r="G11310" s="1"/>
  <c r="D11310"/>
  <c r="D11309"/>
  <c r="E11309" s="1"/>
  <c r="F11309" s="1"/>
  <c r="G11309" s="1"/>
  <c r="D11308"/>
  <c r="E11308" s="1"/>
  <c r="F11308" s="1"/>
  <c r="G11308" s="1"/>
  <c r="D11307"/>
  <c r="E11307" s="1"/>
  <c r="F11307" s="1"/>
  <c r="G11307" s="1"/>
  <c r="G11306"/>
  <c r="E11306"/>
  <c r="F11306" s="1"/>
  <c r="D11306"/>
  <c r="D11305"/>
  <c r="E11305" s="1"/>
  <c r="F11305" s="1"/>
  <c r="G11305" s="1"/>
  <c r="D11304"/>
  <c r="E11304" s="1"/>
  <c r="F11304" s="1"/>
  <c r="G11304" s="1"/>
  <c r="D11303"/>
  <c r="E11303" s="1"/>
  <c r="F11303" s="1"/>
  <c r="G11303" s="1"/>
  <c r="E11302"/>
  <c r="F11302" s="1"/>
  <c r="G11302" s="1"/>
  <c r="D11302"/>
  <c r="D11301"/>
  <c r="E11301" s="1"/>
  <c r="F11301" s="1"/>
  <c r="G11301" s="1"/>
  <c r="D11300"/>
  <c r="E11300" s="1"/>
  <c r="F11300" s="1"/>
  <c r="G11300" s="1"/>
  <c r="D11299"/>
  <c r="E11299" s="1"/>
  <c r="F11299" s="1"/>
  <c r="G11299" s="1"/>
  <c r="G11298"/>
  <c r="E11298"/>
  <c r="F11298" s="1"/>
  <c r="D11298"/>
  <c r="D11297"/>
  <c r="E11297" s="1"/>
  <c r="F11297" s="1"/>
  <c r="G11297" s="1"/>
  <c r="D11296"/>
  <c r="E11296" s="1"/>
  <c r="F11296" s="1"/>
  <c r="G11296" s="1"/>
  <c r="D11295"/>
  <c r="E11295" s="1"/>
  <c r="F11295" s="1"/>
  <c r="G11295" s="1"/>
  <c r="E11294"/>
  <c r="F11294" s="1"/>
  <c r="G11294" s="1"/>
  <c r="D11294"/>
  <c r="D11293"/>
  <c r="E11293" s="1"/>
  <c r="F11293" s="1"/>
  <c r="G11293" s="1"/>
  <c r="D11292"/>
  <c r="E11292" s="1"/>
  <c r="F11292" s="1"/>
  <c r="G11292" s="1"/>
  <c r="D11291"/>
  <c r="E11291" s="1"/>
  <c r="F11291" s="1"/>
  <c r="G11291" s="1"/>
  <c r="G11290"/>
  <c r="E11290"/>
  <c r="F11290" s="1"/>
  <c r="D11290"/>
  <c r="D11289"/>
  <c r="E11289" s="1"/>
  <c r="F11289" s="1"/>
  <c r="G11289" s="1"/>
  <c r="D11288"/>
  <c r="E11288" s="1"/>
  <c r="F11288" s="1"/>
  <c r="G11288" s="1"/>
  <c r="D11287"/>
  <c r="E11287" s="1"/>
  <c r="F11287" s="1"/>
  <c r="G11287" s="1"/>
  <c r="E11286"/>
  <c r="F11286" s="1"/>
  <c r="G11286" s="1"/>
  <c r="D11286"/>
  <c r="D11285"/>
  <c r="E11285" s="1"/>
  <c r="F11285" s="1"/>
  <c r="G11285" s="1"/>
  <c r="D11284"/>
  <c r="E11284" s="1"/>
  <c r="F11284" s="1"/>
  <c r="G11284" s="1"/>
  <c r="D11283"/>
  <c r="E11283" s="1"/>
  <c r="F11283" s="1"/>
  <c r="G11283" s="1"/>
  <c r="G11282"/>
  <c r="E11282"/>
  <c r="F11282" s="1"/>
  <c r="D11282"/>
  <c r="D11281"/>
  <c r="E11281" s="1"/>
  <c r="F11281" s="1"/>
  <c r="G11281" s="1"/>
  <c r="D11280"/>
  <c r="E11280" s="1"/>
  <c r="F11280" s="1"/>
  <c r="G11280" s="1"/>
  <c r="D11279"/>
  <c r="E11279" s="1"/>
  <c r="F11279" s="1"/>
  <c r="G11279" s="1"/>
  <c r="E11278"/>
  <c r="F11278" s="1"/>
  <c r="G11278" s="1"/>
  <c r="D11278"/>
  <c r="D11277"/>
  <c r="E11277" s="1"/>
  <c r="F11277" s="1"/>
  <c r="G11277" s="1"/>
  <c r="D11276"/>
  <c r="E11276" s="1"/>
  <c r="F11276" s="1"/>
  <c r="G11276" s="1"/>
  <c r="D11275"/>
  <c r="E11275" s="1"/>
  <c r="F11275" s="1"/>
  <c r="G11275" s="1"/>
  <c r="G11274"/>
  <c r="E11274"/>
  <c r="F11274" s="1"/>
  <c r="D11274"/>
  <c r="D11273"/>
  <c r="E11273" s="1"/>
  <c r="F11273" s="1"/>
  <c r="G11273" s="1"/>
  <c r="D11272"/>
  <c r="E11272" s="1"/>
  <c r="F11272" s="1"/>
  <c r="G11272" s="1"/>
  <c r="D11271"/>
  <c r="E11271" s="1"/>
  <c r="F11271" s="1"/>
  <c r="G11271" s="1"/>
  <c r="E11270"/>
  <c r="F11270" s="1"/>
  <c r="G11270" s="1"/>
  <c r="D11270"/>
  <c r="D11269"/>
  <c r="E11269" s="1"/>
  <c r="F11269" s="1"/>
  <c r="G11269" s="1"/>
  <c r="D11268"/>
  <c r="E11268" s="1"/>
  <c r="F11268" s="1"/>
  <c r="G11268" s="1"/>
  <c r="D11267"/>
  <c r="E11267" s="1"/>
  <c r="F11267" s="1"/>
  <c r="G11267" s="1"/>
  <c r="G11266"/>
  <c r="E11266"/>
  <c r="F11266" s="1"/>
  <c r="D11266"/>
  <c r="D11265"/>
  <c r="E11265" s="1"/>
  <c r="F11265" s="1"/>
  <c r="G11265" s="1"/>
  <c r="D11264"/>
  <c r="E11264" s="1"/>
  <c r="F11264" s="1"/>
  <c r="G11264" s="1"/>
  <c r="D11263"/>
  <c r="E11263" s="1"/>
  <c r="F11263" s="1"/>
  <c r="G11263" s="1"/>
  <c r="E11262"/>
  <c r="F11262" s="1"/>
  <c r="G11262" s="1"/>
  <c r="D11262"/>
  <c r="D11261"/>
  <c r="E11261" s="1"/>
  <c r="F11261" s="1"/>
  <c r="G11261" s="1"/>
  <c r="D11260"/>
  <c r="E11260" s="1"/>
  <c r="F11260" s="1"/>
  <c r="G11260" s="1"/>
  <c r="D11259"/>
  <c r="E11259" s="1"/>
  <c r="F11259" s="1"/>
  <c r="G11259" s="1"/>
  <c r="G11258"/>
  <c r="E11258"/>
  <c r="F11258" s="1"/>
  <c r="D11258"/>
  <c r="D11257"/>
  <c r="E11257" s="1"/>
  <c r="F11257" s="1"/>
  <c r="G11257" s="1"/>
  <c r="D11256"/>
  <c r="E11256" s="1"/>
  <c r="F11256" s="1"/>
  <c r="G11256" s="1"/>
  <c r="D11255"/>
  <c r="E11255" s="1"/>
  <c r="F11255" s="1"/>
  <c r="G11255" s="1"/>
  <c r="E11254"/>
  <c r="F11254" s="1"/>
  <c r="G11254" s="1"/>
  <c r="D11254"/>
  <c r="D11253"/>
  <c r="E11253" s="1"/>
  <c r="F11253" s="1"/>
  <c r="G11253" s="1"/>
  <c r="D11252"/>
  <c r="E11252" s="1"/>
  <c r="F11252" s="1"/>
  <c r="G11252" s="1"/>
  <c r="D11251"/>
  <c r="E11251" s="1"/>
  <c r="F11251" s="1"/>
  <c r="G11251" s="1"/>
  <c r="G11250"/>
  <c r="E11250"/>
  <c r="F11250" s="1"/>
  <c r="D11250"/>
  <c r="D11249"/>
  <c r="E11249" s="1"/>
  <c r="F11249" s="1"/>
  <c r="G11249" s="1"/>
  <c r="D11248"/>
  <c r="E11248" s="1"/>
  <c r="F11248" s="1"/>
  <c r="G11248" s="1"/>
  <c r="D11247"/>
  <c r="E11247" s="1"/>
  <c r="F11247" s="1"/>
  <c r="G11247" s="1"/>
  <c r="E11246"/>
  <c r="F11246" s="1"/>
  <c r="G11246" s="1"/>
  <c r="D11246"/>
  <c r="D11245"/>
  <c r="E11245" s="1"/>
  <c r="F11245" s="1"/>
  <c r="G11245" s="1"/>
  <c r="D11244"/>
  <c r="E11244" s="1"/>
  <c r="F11244" s="1"/>
  <c r="G11244" s="1"/>
  <c r="D11243"/>
  <c r="E11243" s="1"/>
  <c r="F11243" s="1"/>
  <c r="G11243" s="1"/>
  <c r="G11242"/>
  <c r="E11242"/>
  <c r="F11242" s="1"/>
  <c r="D11242"/>
  <c r="D11241"/>
  <c r="E11241" s="1"/>
  <c r="F11241" s="1"/>
  <c r="G11241" s="1"/>
  <c r="D11240"/>
  <c r="E11240" s="1"/>
  <c r="F11240" s="1"/>
  <c r="G11240" s="1"/>
  <c r="D11239"/>
  <c r="E11239" s="1"/>
  <c r="F11239" s="1"/>
  <c r="G11239" s="1"/>
  <c r="E11238"/>
  <c r="F11238" s="1"/>
  <c r="G11238" s="1"/>
  <c r="D11238"/>
  <c r="D11237"/>
  <c r="E11237" s="1"/>
  <c r="F11237" s="1"/>
  <c r="G11237" s="1"/>
  <c r="D11236"/>
  <c r="E11236" s="1"/>
  <c r="F11236" s="1"/>
  <c r="G11236" s="1"/>
  <c r="D11235"/>
  <c r="E11235" s="1"/>
  <c r="F11235" s="1"/>
  <c r="G11235" s="1"/>
  <c r="G11234"/>
  <c r="E11234"/>
  <c r="F11234" s="1"/>
  <c r="D11234"/>
  <c r="D11233"/>
  <c r="E11233" s="1"/>
  <c r="F11233" s="1"/>
  <c r="G11233" s="1"/>
  <c r="D11232"/>
  <c r="E11232" s="1"/>
  <c r="F11232" s="1"/>
  <c r="G11232" s="1"/>
  <c r="D11231"/>
  <c r="E11231" s="1"/>
  <c r="F11231" s="1"/>
  <c r="G11231" s="1"/>
  <c r="E11230"/>
  <c r="F11230" s="1"/>
  <c r="G11230" s="1"/>
  <c r="D11230"/>
  <c r="D11229"/>
  <c r="E11229" s="1"/>
  <c r="F11229" s="1"/>
  <c r="G11229" s="1"/>
  <c r="D11228"/>
  <c r="E11228" s="1"/>
  <c r="F11228" s="1"/>
  <c r="G11228" s="1"/>
  <c r="D11227"/>
  <c r="E11227" s="1"/>
  <c r="F11227" s="1"/>
  <c r="G11227" s="1"/>
  <c r="G11226"/>
  <c r="E11226"/>
  <c r="F11226" s="1"/>
  <c r="D11226"/>
  <c r="D11225"/>
  <c r="E11225" s="1"/>
  <c r="F11225" s="1"/>
  <c r="G11225" s="1"/>
  <c r="D11224"/>
  <c r="E11224" s="1"/>
  <c r="F11224" s="1"/>
  <c r="G11224" s="1"/>
  <c r="D11223"/>
  <c r="E11223" s="1"/>
  <c r="F11223" s="1"/>
  <c r="G11223" s="1"/>
  <c r="E11222"/>
  <c r="F11222" s="1"/>
  <c r="G11222" s="1"/>
  <c r="D11222"/>
  <c r="D11221"/>
  <c r="E11221" s="1"/>
  <c r="F11221" s="1"/>
  <c r="G11221" s="1"/>
  <c r="D11220"/>
  <c r="E11220" s="1"/>
  <c r="F11220" s="1"/>
  <c r="G11220" s="1"/>
  <c r="D11219"/>
  <c r="E11219" s="1"/>
  <c r="F11219" s="1"/>
  <c r="G11219" s="1"/>
  <c r="G11218"/>
  <c r="E11218"/>
  <c r="F11218" s="1"/>
  <c r="D11218"/>
  <c r="D11217"/>
  <c r="E11217" s="1"/>
  <c r="F11217" s="1"/>
  <c r="G11217" s="1"/>
  <c r="D11216"/>
  <c r="E11216" s="1"/>
  <c r="F11216" s="1"/>
  <c r="G11216" s="1"/>
  <c r="D11215"/>
  <c r="E11215" s="1"/>
  <c r="F11215" s="1"/>
  <c r="G11215" s="1"/>
  <c r="E11214"/>
  <c r="F11214" s="1"/>
  <c r="G11214" s="1"/>
  <c r="D11214"/>
  <c r="D11213"/>
  <c r="E11213" s="1"/>
  <c r="F11213" s="1"/>
  <c r="G11213" s="1"/>
  <c r="D11212"/>
  <c r="E11212" s="1"/>
  <c r="F11212" s="1"/>
  <c r="G11212" s="1"/>
  <c r="D11211"/>
  <c r="E11211" s="1"/>
  <c r="F11211" s="1"/>
  <c r="G11211" s="1"/>
  <c r="G11210"/>
  <c r="E11210"/>
  <c r="F11210" s="1"/>
  <c r="D11210"/>
  <c r="D11209"/>
  <c r="E11209" s="1"/>
  <c r="F11209" s="1"/>
  <c r="G11209" s="1"/>
  <c r="D11208"/>
  <c r="E11208" s="1"/>
  <c r="F11208" s="1"/>
  <c r="G11208" s="1"/>
  <c r="D11207"/>
  <c r="E11207" s="1"/>
  <c r="F11207" s="1"/>
  <c r="G11207" s="1"/>
  <c r="E11206"/>
  <c r="F11206" s="1"/>
  <c r="G11206" s="1"/>
  <c r="D11206"/>
  <c r="D11205"/>
  <c r="E11205" s="1"/>
  <c r="F11205" s="1"/>
  <c r="G11205" s="1"/>
  <c r="D11204"/>
  <c r="E11204" s="1"/>
  <c r="F11204" s="1"/>
  <c r="G11204" s="1"/>
  <c r="D11203"/>
  <c r="E11203" s="1"/>
  <c r="F11203" s="1"/>
  <c r="G11203" s="1"/>
  <c r="G11202"/>
  <c r="E11202"/>
  <c r="F11202" s="1"/>
  <c r="D11202"/>
  <c r="D11201"/>
  <c r="E11201" s="1"/>
  <c r="F11201" s="1"/>
  <c r="G11201" s="1"/>
  <c r="D11200"/>
  <c r="E11200" s="1"/>
  <c r="F11200" s="1"/>
  <c r="G11200" s="1"/>
  <c r="D11199"/>
  <c r="E11199" s="1"/>
  <c r="F11199" s="1"/>
  <c r="G11199" s="1"/>
  <c r="E11198"/>
  <c r="F11198" s="1"/>
  <c r="G11198" s="1"/>
  <c r="D11198"/>
  <c r="D11197"/>
  <c r="E11197" s="1"/>
  <c r="F11197" s="1"/>
  <c r="G11197" s="1"/>
  <c r="D11196"/>
  <c r="E11196" s="1"/>
  <c r="F11196" s="1"/>
  <c r="G11196" s="1"/>
  <c r="D11195"/>
  <c r="E11195" s="1"/>
  <c r="F11195" s="1"/>
  <c r="G11195" s="1"/>
  <c r="G11194"/>
  <c r="E11194"/>
  <c r="F11194" s="1"/>
  <c r="D11194"/>
  <c r="D11193"/>
  <c r="E11193" s="1"/>
  <c r="F11193" s="1"/>
  <c r="G11193" s="1"/>
  <c r="D11192"/>
  <c r="E11192" s="1"/>
  <c r="F11192" s="1"/>
  <c r="G11192" s="1"/>
  <c r="D11191"/>
  <c r="E11191" s="1"/>
  <c r="F11191" s="1"/>
  <c r="G11191" s="1"/>
  <c r="E11190"/>
  <c r="F11190" s="1"/>
  <c r="G11190" s="1"/>
  <c r="D11190"/>
  <c r="D11189"/>
  <c r="E11189" s="1"/>
  <c r="F11189" s="1"/>
  <c r="G11189" s="1"/>
  <c r="D11188"/>
  <c r="E11188" s="1"/>
  <c r="F11188" s="1"/>
  <c r="G11188" s="1"/>
  <c r="D11187"/>
  <c r="E11187" s="1"/>
  <c r="F11187" s="1"/>
  <c r="G11187" s="1"/>
  <c r="G11186"/>
  <c r="E11186"/>
  <c r="F11186" s="1"/>
  <c r="D11186"/>
  <c r="D11185"/>
  <c r="E11185" s="1"/>
  <c r="F11185" s="1"/>
  <c r="G11185" s="1"/>
  <c r="D11184"/>
  <c r="E11184" s="1"/>
  <c r="F11184" s="1"/>
  <c r="G11184" s="1"/>
  <c r="D11183"/>
  <c r="E11183" s="1"/>
  <c r="F11183" s="1"/>
  <c r="G11183" s="1"/>
  <c r="E11182"/>
  <c r="F11182" s="1"/>
  <c r="G11182" s="1"/>
  <c r="D11182"/>
  <c r="D11181"/>
  <c r="E11181" s="1"/>
  <c r="F11181" s="1"/>
  <c r="G11181" s="1"/>
  <c r="D11180"/>
  <c r="E11180" s="1"/>
  <c r="F11180" s="1"/>
  <c r="G11180" s="1"/>
  <c r="D11179"/>
  <c r="E11179" s="1"/>
  <c r="F11179" s="1"/>
  <c r="G11179" s="1"/>
  <c r="G11178"/>
  <c r="E11178"/>
  <c r="F11178" s="1"/>
  <c r="D11178"/>
  <c r="D11177"/>
  <c r="E11177" s="1"/>
  <c r="F11177" s="1"/>
  <c r="G11177" s="1"/>
  <c r="D11176"/>
  <c r="E11176" s="1"/>
  <c r="F11176" s="1"/>
  <c r="G11176" s="1"/>
  <c r="D11175"/>
  <c r="E11175" s="1"/>
  <c r="F11175" s="1"/>
  <c r="G11175" s="1"/>
  <c r="E11174"/>
  <c r="F11174" s="1"/>
  <c r="G11174" s="1"/>
  <c r="D11174"/>
  <c r="D11173"/>
  <c r="E11173" s="1"/>
  <c r="F11173" s="1"/>
  <c r="G11173" s="1"/>
  <c r="D11172"/>
  <c r="E11172" s="1"/>
  <c r="F11172" s="1"/>
  <c r="G11172" s="1"/>
  <c r="D11171"/>
  <c r="E11171" s="1"/>
  <c r="F11171" s="1"/>
  <c r="G11171" s="1"/>
  <c r="G11170"/>
  <c r="E11170"/>
  <c r="F11170" s="1"/>
  <c r="D11170"/>
  <c r="D11169"/>
  <c r="E11169" s="1"/>
  <c r="F11169" s="1"/>
  <c r="G11169" s="1"/>
  <c r="D11168"/>
  <c r="E11168" s="1"/>
  <c r="F11168" s="1"/>
  <c r="G11168" s="1"/>
  <c r="D11167"/>
  <c r="E11167" s="1"/>
  <c r="F11167" s="1"/>
  <c r="G11167" s="1"/>
  <c r="E11166"/>
  <c r="F11166" s="1"/>
  <c r="G11166" s="1"/>
  <c r="D11166"/>
  <c r="D11165"/>
  <c r="E11165" s="1"/>
  <c r="F11165" s="1"/>
  <c r="G11165" s="1"/>
  <c r="D11164"/>
  <c r="E11164" s="1"/>
  <c r="F11164" s="1"/>
  <c r="G11164" s="1"/>
  <c r="D11163"/>
  <c r="E11163" s="1"/>
  <c r="F11163" s="1"/>
  <c r="G11163" s="1"/>
  <c r="G11162"/>
  <c r="E11162"/>
  <c r="F11162" s="1"/>
  <c r="D11162"/>
  <c r="D11161"/>
  <c r="E11161" s="1"/>
  <c r="F11161" s="1"/>
  <c r="G11161" s="1"/>
  <c r="D11160"/>
  <c r="E11160" s="1"/>
  <c r="F11160" s="1"/>
  <c r="G11160" s="1"/>
  <c r="D11159"/>
  <c r="E11159" s="1"/>
  <c r="F11159" s="1"/>
  <c r="G11159" s="1"/>
  <c r="E11158"/>
  <c r="F11158" s="1"/>
  <c r="G11158" s="1"/>
  <c r="D11158"/>
  <c r="D11157"/>
  <c r="E11157" s="1"/>
  <c r="F11157" s="1"/>
  <c r="G11157" s="1"/>
  <c r="D11156"/>
  <c r="E11156" s="1"/>
  <c r="F11156" s="1"/>
  <c r="G11156" s="1"/>
  <c r="D11155"/>
  <c r="E11155" s="1"/>
  <c r="F11155" s="1"/>
  <c r="G11155" s="1"/>
  <c r="G11154"/>
  <c r="E11154"/>
  <c r="F11154" s="1"/>
  <c r="D11154"/>
  <c r="D11153"/>
  <c r="E11153" s="1"/>
  <c r="F11153" s="1"/>
  <c r="G11153" s="1"/>
  <c r="D11152"/>
  <c r="E11152" s="1"/>
  <c r="F11152" s="1"/>
  <c r="G11152" s="1"/>
  <c r="D11151"/>
  <c r="E11151" s="1"/>
  <c r="F11151" s="1"/>
  <c r="G11151" s="1"/>
  <c r="E11150"/>
  <c r="F11150" s="1"/>
  <c r="G11150" s="1"/>
  <c r="D11150"/>
  <c r="E11149"/>
  <c r="F11149" s="1"/>
  <c r="G11149" s="1"/>
  <c r="D11149"/>
  <c r="D11148"/>
  <c r="E11148" s="1"/>
  <c r="F11148" s="1"/>
  <c r="G11148" s="1"/>
  <c r="D11147"/>
  <c r="E11147" s="1"/>
  <c r="F11147" s="1"/>
  <c r="G11147" s="1"/>
  <c r="G11146"/>
  <c r="E11146"/>
  <c r="F11146" s="1"/>
  <c r="D11146"/>
  <c r="E11145"/>
  <c r="F11145" s="1"/>
  <c r="G11145" s="1"/>
  <c r="D11145"/>
  <c r="D11144"/>
  <c r="E11144" s="1"/>
  <c r="F11144" s="1"/>
  <c r="G11144" s="1"/>
  <c r="D11143"/>
  <c r="E11143" s="1"/>
  <c r="F11143" s="1"/>
  <c r="G11143" s="1"/>
  <c r="G11142"/>
  <c r="E11142"/>
  <c r="F11142" s="1"/>
  <c r="D11142"/>
  <c r="D11141"/>
  <c r="E11141" s="1"/>
  <c r="F11141" s="1"/>
  <c r="G11141" s="1"/>
  <c r="D11140"/>
  <c r="E11140" s="1"/>
  <c r="F11140" s="1"/>
  <c r="G11140" s="1"/>
  <c r="D11139"/>
  <c r="E11139" s="1"/>
  <c r="F11139" s="1"/>
  <c r="G11139" s="1"/>
  <c r="E11138"/>
  <c r="F11138" s="1"/>
  <c r="G11138" s="1"/>
  <c r="D11138"/>
  <c r="D11137"/>
  <c r="E11137" s="1"/>
  <c r="F11137" s="1"/>
  <c r="G11137" s="1"/>
  <c r="D11136"/>
  <c r="E11136" s="1"/>
  <c r="F11136" s="1"/>
  <c r="G11136" s="1"/>
  <c r="D11135"/>
  <c r="E11135" s="1"/>
  <c r="F11135" s="1"/>
  <c r="G11135" s="1"/>
  <c r="E11134"/>
  <c r="F11134" s="1"/>
  <c r="G11134" s="1"/>
  <c r="D11134"/>
  <c r="E11133"/>
  <c r="F11133" s="1"/>
  <c r="G11133" s="1"/>
  <c r="D11133"/>
  <c r="D11132"/>
  <c r="E11132" s="1"/>
  <c r="F11132" s="1"/>
  <c r="G11132" s="1"/>
  <c r="D11131"/>
  <c r="E11131" s="1"/>
  <c r="F11131" s="1"/>
  <c r="G11131" s="1"/>
  <c r="G11130"/>
  <c r="E11130"/>
  <c r="F11130" s="1"/>
  <c r="D11130"/>
  <c r="E11129"/>
  <c r="F11129" s="1"/>
  <c r="G11129" s="1"/>
  <c r="D11129"/>
  <c r="D11128"/>
  <c r="E11128" s="1"/>
  <c r="F11128" s="1"/>
  <c r="G11128" s="1"/>
  <c r="D11127"/>
  <c r="E11127" s="1"/>
  <c r="F11127" s="1"/>
  <c r="G11127" s="1"/>
  <c r="G11126"/>
  <c r="E11126"/>
  <c r="F11126" s="1"/>
  <c r="D11126"/>
  <c r="E11125"/>
  <c r="F11125" s="1"/>
  <c r="G11125" s="1"/>
  <c r="D11125"/>
  <c r="D11124"/>
  <c r="E11124" s="1"/>
  <c r="F11124" s="1"/>
  <c r="G11124" s="1"/>
  <c r="D11123"/>
  <c r="E11123" s="1"/>
  <c r="F11123" s="1"/>
  <c r="G11123" s="1"/>
  <c r="G11122"/>
  <c r="E11122"/>
  <c r="F11122" s="1"/>
  <c r="D11122"/>
  <c r="D11121"/>
  <c r="E11121" s="1"/>
  <c r="F11121" s="1"/>
  <c r="G11121" s="1"/>
  <c r="D11120"/>
  <c r="E11120" s="1"/>
  <c r="F11120" s="1"/>
  <c r="G11120" s="1"/>
  <c r="D11119"/>
  <c r="E11119" s="1"/>
  <c r="F11119" s="1"/>
  <c r="G11119" s="1"/>
  <c r="E11118"/>
  <c r="F11118" s="1"/>
  <c r="G11118" s="1"/>
  <c r="D11118"/>
  <c r="E11117"/>
  <c r="F11117" s="1"/>
  <c r="G11117" s="1"/>
  <c r="D11117"/>
  <c r="D11116"/>
  <c r="E11116" s="1"/>
  <c r="F11116" s="1"/>
  <c r="G11116" s="1"/>
  <c r="D11115"/>
  <c r="E11115" s="1"/>
  <c r="F11115" s="1"/>
  <c r="G11115" s="1"/>
  <c r="G11114"/>
  <c r="E11114"/>
  <c r="F11114" s="1"/>
  <c r="D11114"/>
  <c r="E11113"/>
  <c r="F11113" s="1"/>
  <c r="G11113" s="1"/>
  <c r="D11113"/>
  <c r="D11112"/>
  <c r="E11112" s="1"/>
  <c r="F11112" s="1"/>
  <c r="G11112" s="1"/>
  <c r="D11111"/>
  <c r="E11111" s="1"/>
  <c r="F11111" s="1"/>
  <c r="G11111" s="1"/>
  <c r="G11110"/>
  <c r="E11110"/>
  <c r="F11110" s="1"/>
  <c r="D11110"/>
  <c r="D11109"/>
  <c r="E11109" s="1"/>
  <c r="F11109" s="1"/>
  <c r="G11109" s="1"/>
  <c r="D11108"/>
  <c r="E11108" s="1"/>
  <c r="F11108" s="1"/>
  <c r="G11108" s="1"/>
  <c r="D11107"/>
  <c r="E11107" s="1"/>
  <c r="F11107" s="1"/>
  <c r="G11107" s="1"/>
  <c r="E11106"/>
  <c r="F11106" s="1"/>
  <c r="G11106" s="1"/>
  <c r="D11106"/>
  <c r="D11105"/>
  <c r="E11105" s="1"/>
  <c r="F11105" s="1"/>
  <c r="G11105" s="1"/>
  <c r="D11104"/>
  <c r="E11104" s="1"/>
  <c r="F11104" s="1"/>
  <c r="G11104" s="1"/>
  <c r="D11103"/>
  <c r="E11103" s="1"/>
  <c r="F11103" s="1"/>
  <c r="G11103" s="1"/>
  <c r="E11102"/>
  <c r="F11102" s="1"/>
  <c r="G11102" s="1"/>
  <c r="D11102"/>
  <c r="E11101"/>
  <c r="F11101" s="1"/>
  <c r="G11101" s="1"/>
  <c r="D11101"/>
  <c r="D11100"/>
  <c r="E11100" s="1"/>
  <c r="F11100" s="1"/>
  <c r="G11100" s="1"/>
  <c r="D11099"/>
  <c r="E11099" s="1"/>
  <c r="F11099" s="1"/>
  <c r="G11099" s="1"/>
  <c r="G11098"/>
  <c r="E11098"/>
  <c r="F11098" s="1"/>
  <c r="D11098"/>
  <c r="E11097"/>
  <c r="F11097" s="1"/>
  <c r="G11097" s="1"/>
  <c r="D11097"/>
  <c r="D11096"/>
  <c r="E11096" s="1"/>
  <c r="F11096" s="1"/>
  <c r="G11096" s="1"/>
  <c r="D11095"/>
  <c r="E11095" s="1"/>
  <c r="F11095" s="1"/>
  <c r="G11095" s="1"/>
  <c r="G11094"/>
  <c r="E11094"/>
  <c r="F11094" s="1"/>
  <c r="D11094"/>
  <c r="E11093"/>
  <c r="F11093" s="1"/>
  <c r="G11093" s="1"/>
  <c r="D11093"/>
  <c r="D11092"/>
  <c r="E11092" s="1"/>
  <c r="F11092" s="1"/>
  <c r="G11092" s="1"/>
  <c r="D11091"/>
  <c r="E11091" s="1"/>
  <c r="F11091" s="1"/>
  <c r="G11091" s="1"/>
  <c r="G11090"/>
  <c r="E11090"/>
  <c r="F11090" s="1"/>
  <c r="D11090"/>
  <c r="D11089"/>
  <c r="E11089" s="1"/>
  <c r="F11089" s="1"/>
  <c r="G11089" s="1"/>
  <c r="D11088"/>
  <c r="E11088" s="1"/>
  <c r="F11088" s="1"/>
  <c r="G11088" s="1"/>
  <c r="D11087"/>
  <c r="E11087" s="1"/>
  <c r="F11087" s="1"/>
  <c r="G11087" s="1"/>
  <c r="E11086"/>
  <c r="F11086" s="1"/>
  <c r="G11086" s="1"/>
  <c r="D11086"/>
  <c r="E11085"/>
  <c r="F11085" s="1"/>
  <c r="G11085" s="1"/>
  <c r="D11085"/>
  <c r="D11084"/>
  <c r="E11084" s="1"/>
  <c r="F11084" s="1"/>
  <c r="G11084" s="1"/>
  <c r="D11083"/>
  <c r="E11083" s="1"/>
  <c r="F11083" s="1"/>
  <c r="G11083" s="1"/>
  <c r="G11082"/>
  <c r="E11082"/>
  <c r="F11082" s="1"/>
  <c r="D11082"/>
  <c r="E11081"/>
  <c r="F11081" s="1"/>
  <c r="G11081" s="1"/>
  <c r="D11081"/>
  <c r="D11080"/>
  <c r="E11080" s="1"/>
  <c r="F11080" s="1"/>
  <c r="G11080" s="1"/>
  <c r="D11079"/>
  <c r="E11079" s="1"/>
  <c r="F11079" s="1"/>
  <c r="G11079" s="1"/>
  <c r="G11078"/>
  <c r="E11078"/>
  <c r="F11078" s="1"/>
  <c r="D11078"/>
  <c r="D11077"/>
  <c r="E11077" s="1"/>
  <c r="F11077" s="1"/>
  <c r="G11077" s="1"/>
  <c r="D11076"/>
  <c r="E11076" s="1"/>
  <c r="F11076" s="1"/>
  <c r="G11076" s="1"/>
  <c r="D11075"/>
  <c r="E11075" s="1"/>
  <c r="F11075" s="1"/>
  <c r="G11075" s="1"/>
  <c r="E11074"/>
  <c r="F11074" s="1"/>
  <c r="G11074" s="1"/>
  <c r="D11074"/>
  <c r="D11073"/>
  <c r="E11073" s="1"/>
  <c r="F11073" s="1"/>
  <c r="G11073" s="1"/>
  <c r="D11072"/>
  <c r="E11072" s="1"/>
  <c r="F11072" s="1"/>
  <c r="G11072" s="1"/>
  <c r="D11071"/>
  <c r="E11071" s="1"/>
  <c r="F11071" s="1"/>
  <c r="G11071" s="1"/>
  <c r="E11070"/>
  <c r="F11070" s="1"/>
  <c r="G11070" s="1"/>
  <c r="D11070"/>
  <c r="E11069"/>
  <c r="F11069" s="1"/>
  <c r="G11069" s="1"/>
  <c r="D11069"/>
  <c r="D11068"/>
  <c r="E11068" s="1"/>
  <c r="F11068" s="1"/>
  <c r="G11068" s="1"/>
  <c r="D11067"/>
  <c r="E11067" s="1"/>
  <c r="F11067" s="1"/>
  <c r="G11067" s="1"/>
  <c r="G11066"/>
  <c r="E11066"/>
  <c r="F11066" s="1"/>
  <c r="D11066"/>
  <c r="E11065"/>
  <c r="F11065" s="1"/>
  <c r="G11065" s="1"/>
  <c r="D11065"/>
  <c r="D11064"/>
  <c r="E11064" s="1"/>
  <c r="F11064" s="1"/>
  <c r="G11064" s="1"/>
  <c r="D11063"/>
  <c r="E11063" s="1"/>
  <c r="F11063" s="1"/>
  <c r="G11063" s="1"/>
  <c r="G11062"/>
  <c r="E11062"/>
  <c r="F11062" s="1"/>
  <c r="D11062"/>
  <c r="E11061"/>
  <c r="F11061" s="1"/>
  <c r="G11061" s="1"/>
  <c r="D11061"/>
  <c r="D11060"/>
  <c r="E11060" s="1"/>
  <c r="F11060" s="1"/>
  <c r="G11060" s="1"/>
  <c r="D11059"/>
  <c r="E11059" s="1"/>
  <c r="F11059" s="1"/>
  <c r="G11059" s="1"/>
  <c r="G11058"/>
  <c r="E11058"/>
  <c r="F11058" s="1"/>
  <c r="D11058"/>
  <c r="D11057"/>
  <c r="E11057" s="1"/>
  <c r="F11057" s="1"/>
  <c r="G11057" s="1"/>
  <c r="D11056"/>
  <c r="E11056" s="1"/>
  <c r="F11056" s="1"/>
  <c r="G11056" s="1"/>
  <c r="D11055"/>
  <c r="E11055" s="1"/>
  <c r="F11055" s="1"/>
  <c r="G11055" s="1"/>
  <c r="E11054"/>
  <c r="F11054" s="1"/>
  <c r="G11054" s="1"/>
  <c r="D11054"/>
  <c r="E11053"/>
  <c r="F11053" s="1"/>
  <c r="G11053" s="1"/>
  <c r="D11053"/>
  <c r="D11052"/>
  <c r="E11052" s="1"/>
  <c r="F11052" s="1"/>
  <c r="G11052" s="1"/>
  <c r="D11051"/>
  <c r="E11051" s="1"/>
  <c r="F11051" s="1"/>
  <c r="G11051" s="1"/>
  <c r="G11050"/>
  <c r="E11050"/>
  <c r="F11050" s="1"/>
  <c r="D11050"/>
  <c r="E11049"/>
  <c r="F11049" s="1"/>
  <c r="G11049" s="1"/>
  <c r="D11049"/>
  <c r="D11048"/>
  <c r="E11048" s="1"/>
  <c r="F11048" s="1"/>
  <c r="G11048" s="1"/>
  <c r="D11047"/>
  <c r="E11047" s="1"/>
  <c r="F11047" s="1"/>
  <c r="G11047" s="1"/>
  <c r="G11046"/>
  <c r="E11046"/>
  <c r="F11046" s="1"/>
  <c r="D11046"/>
  <c r="D11045"/>
  <c r="E11045" s="1"/>
  <c r="F11045" s="1"/>
  <c r="G11045" s="1"/>
  <c r="D11044"/>
  <c r="E11044" s="1"/>
  <c r="F11044" s="1"/>
  <c r="G11044" s="1"/>
  <c r="D11043"/>
  <c r="E11043" s="1"/>
  <c r="F11043" s="1"/>
  <c r="G11043" s="1"/>
  <c r="E11042"/>
  <c r="F11042" s="1"/>
  <c r="G11042" s="1"/>
  <c r="D11042"/>
  <c r="D11041"/>
  <c r="E11041" s="1"/>
  <c r="F11041" s="1"/>
  <c r="G11041" s="1"/>
  <c r="D11040"/>
  <c r="E11040" s="1"/>
  <c r="F11040" s="1"/>
  <c r="G11040" s="1"/>
  <c r="D11039"/>
  <c r="E11039" s="1"/>
  <c r="F11039" s="1"/>
  <c r="G11039" s="1"/>
  <c r="E11038"/>
  <c r="F11038" s="1"/>
  <c r="G11038" s="1"/>
  <c r="D11038"/>
  <c r="E11037"/>
  <c r="F11037" s="1"/>
  <c r="G11037" s="1"/>
  <c r="D11037"/>
  <c r="D11036"/>
  <c r="E11036" s="1"/>
  <c r="F11036" s="1"/>
  <c r="G11036" s="1"/>
  <c r="D11035"/>
  <c r="E11035" s="1"/>
  <c r="F11035" s="1"/>
  <c r="G11035" s="1"/>
  <c r="G11034"/>
  <c r="E11034"/>
  <c r="F11034" s="1"/>
  <c r="D11034"/>
  <c r="E11033"/>
  <c r="F11033" s="1"/>
  <c r="G11033" s="1"/>
  <c r="D11033"/>
  <c r="D11032"/>
  <c r="E11032" s="1"/>
  <c r="F11032" s="1"/>
  <c r="G11032" s="1"/>
  <c r="D11031"/>
  <c r="E11031" s="1"/>
  <c r="F11031" s="1"/>
  <c r="G11031" s="1"/>
  <c r="G11030"/>
  <c r="E11030"/>
  <c r="F11030" s="1"/>
  <c r="D11030"/>
  <c r="E11029"/>
  <c r="F11029" s="1"/>
  <c r="G11029" s="1"/>
  <c r="D11029"/>
  <c r="D11028"/>
  <c r="E11028" s="1"/>
  <c r="F11028" s="1"/>
  <c r="G11028" s="1"/>
  <c r="D11027"/>
  <c r="E11027" s="1"/>
  <c r="F11027" s="1"/>
  <c r="G11027" s="1"/>
  <c r="G11026"/>
  <c r="E11026"/>
  <c r="F11026" s="1"/>
  <c r="D11026"/>
  <c r="D11025"/>
  <c r="E11025" s="1"/>
  <c r="F11025" s="1"/>
  <c r="G11025" s="1"/>
  <c r="D11024"/>
  <c r="E11024" s="1"/>
  <c r="F11024" s="1"/>
  <c r="G11024" s="1"/>
  <c r="D11023"/>
  <c r="E11023" s="1"/>
  <c r="F11023" s="1"/>
  <c r="G11023" s="1"/>
  <c r="E11022"/>
  <c r="F11022" s="1"/>
  <c r="G11022" s="1"/>
  <c r="D11022"/>
  <c r="E11021"/>
  <c r="F11021" s="1"/>
  <c r="G11021" s="1"/>
  <c r="D11021"/>
  <c r="D11020"/>
  <c r="E11020" s="1"/>
  <c r="F11020" s="1"/>
  <c r="G11020" s="1"/>
  <c r="D11019"/>
  <c r="E11019" s="1"/>
  <c r="F11019" s="1"/>
  <c r="G11019" s="1"/>
  <c r="G11018"/>
  <c r="E11018"/>
  <c r="F11018" s="1"/>
  <c r="D11018"/>
  <c r="G11017"/>
  <c r="E11017"/>
  <c r="F11017" s="1"/>
  <c r="D11017"/>
  <c r="D11016"/>
  <c r="E11016" s="1"/>
  <c r="F11016" s="1"/>
  <c r="G11016" s="1"/>
  <c r="G11015"/>
  <c r="D11015"/>
  <c r="E11015" s="1"/>
  <c r="F11015" s="1"/>
  <c r="E11014"/>
  <c r="F11014" s="1"/>
  <c r="G11014" s="1"/>
  <c r="D11014"/>
  <c r="G11013"/>
  <c r="D11013"/>
  <c r="E11013" s="1"/>
  <c r="F11013" s="1"/>
  <c r="D11012"/>
  <c r="E11012" s="1"/>
  <c r="F11012" s="1"/>
  <c r="G11012" s="1"/>
  <c r="D11011"/>
  <c r="E11011" s="1"/>
  <c r="F11011" s="1"/>
  <c r="G11011" s="1"/>
  <c r="G11010"/>
  <c r="E11010"/>
  <c r="F11010" s="1"/>
  <c r="D11010"/>
  <c r="G11009"/>
  <c r="E11009"/>
  <c r="F11009" s="1"/>
  <c r="D11009"/>
  <c r="D11008"/>
  <c r="E11008" s="1"/>
  <c r="F11008" s="1"/>
  <c r="G11008" s="1"/>
  <c r="G11007"/>
  <c r="D11007"/>
  <c r="E11007" s="1"/>
  <c r="F11007" s="1"/>
  <c r="E11006"/>
  <c r="F11006" s="1"/>
  <c r="G11006" s="1"/>
  <c r="D11006"/>
  <c r="G11005"/>
  <c r="D11005"/>
  <c r="E11005" s="1"/>
  <c r="F11005" s="1"/>
  <c r="D11004"/>
  <c r="E11004" s="1"/>
  <c r="F11004" s="1"/>
  <c r="G11004" s="1"/>
  <c r="D11003"/>
  <c r="E11003" s="1"/>
  <c r="F11003" s="1"/>
  <c r="G11003" s="1"/>
  <c r="G11002"/>
  <c r="E11002"/>
  <c r="F11002" s="1"/>
  <c r="D11002"/>
  <c r="G11001"/>
  <c r="E11001"/>
  <c r="F11001" s="1"/>
  <c r="D11001"/>
  <c r="D11000"/>
  <c r="E11000" s="1"/>
  <c r="F11000" s="1"/>
  <c r="G11000" s="1"/>
  <c r="G10999"/>
  <c r="D10999"/>
  <c r="E10999" s="1"/>
  <c r="F10999" s="1"/>
  <c r="E10998"/>
  <c r="F10998" s="1"/>
  <c r="G10998" s="1"/>
  <c r="D10998"/>
  <c r="G10997"/>
  <c r="D10997"/>
  <c r="E10997" s="1"/>
  <c r="F10997" s="1"/>
  <c r="D10996"/>
  <c r="E10996" s="1"/>
  <c r="F10996" s="1"/>
  <c r="G10996" s="1"/>
  <c r="D10995"/>
  <c r="E10995" s="1"/>
  <c r="F10995" s="1"/>
  <c r="G10995" s="1"/>
  <c r="G10994"/>
  <c r="E10994"/>
  <c r="F10994" s="1"/>
  <c r="D10994"/>
  <c r="G10993"/>
  <c r="E10993"/>
  <c r="F10993" s="1"/>
  <c r="D10993"/>
  <c r="D10992"/>
  <c r="E10992" s="1"/>
  <c r="F10992" s="1"/>
  <c r="G10992" s="1"/>
  <c r="G10991"/>
  <c r="D10991"/>
  <c r="E10991" s="1"/>
  <c r="F10991" s="1"/>
  <c r="E10990"/>
  <c r="F10990" s="1"/>
  <c r="G10990" s="1"/>
  <c r="D10990"/>
  <c r="G10989"/>
  <c r="D10989"/>
  <c r="E10989" s="1"/>
  <c r="F10989" s="1"/>
  <c r="D10988"/>
  <c r="E10988" s="1"/>
  <c r="F10988" s="1"/>
  <c r="G10988" s="1"/>
  <c r="D10987"/>
  <c r="E10987" s="1"/>
  <c r="F10987" s="1"/>
  <c r="G10987" s="1"/>
  <c r="G10986"/>
  <c r="E10986"/>
  <c r="F10986" s="1"/>
  <c r="D10986"/>
  <c r="G10985"/>
  <c r="E10985"/>
  <c r="F10985" s="1"/>
  <c r="D10985"/>
  <c r="D10984"/>
  <c r="E10984" s="1"/>
  <c r="F10984" s="1"/>
  <c r="G10984" s="1"/>
  <c r="G10983"/>
  <c r="D10983"/>
  <c r="E10983" s="1"/>
  <c r="F10983" s="1"/>
  <c r="E10982"/>
  <c r="F10982" s="1"/>
  <c r="G10982" s="1"/>
  <c r="D10982"/>
  <c r="G10981"/>
  <c r="D10981"/>
  <c r="E10981" s="1"/>
  <c r="F10981" s="1"/>
  <c r="D10980"/>
  <c r="E10980" s="1"/>
  <c r="F10980" s="1"/>
  <c r="G10980" s="1"/>
  <c r="D10979"/>
  <c r="E10979" s="1"/>
  <c r="F10979" s="1"/>
  <c r="G10979" s="1"/>
  <c r="G10978"/>
  <c r="E10978"/>
  <c r="F10978" s="1"/>
  <c r="D10978"/>
  <c r="G10977"/>
  <c r="E10977"/>
  <c r="F10977" s="1"/>
  <c r="D10977"/>
  <c r="D10976"/>
  <c r="E10976" s="1"/>
  <c r="F10976" s="1"/>
  <c r="G10976" s="1"/>
  <c r="G10975"/>
  <c r="D10975"/>
  <c r="E10975" s="1"/>
  <c r="F10975" s="1"/>
  <c r="E10974"/>
  <c r="F10974" s="1"/>
  <c r="G10974" s="1"/>
  <c r="D10974"/>
  <c r="G10973"/>
  <c r="D10973"/>
  <c r="E10973" s="1"/>
  <c r="F10973" s="1"/>
  <c r="D10972"/>
  <c r="E10972" s="1"/>
  <c r="F10972" s="1"/>
  <c r="G10972" s="1"/>
  <c r="D10971"/>
  <c r="E10971" s="1"/>
  <c r="F10971" s="1"/>
  <c r="G10971" s="1"/>
  <c r="G10970"/>
  <c r="E10970"/>
  <c r="F10970" s="1"/>
  <c r="D10970"/>
  <c r="G10969"/>
  <c r="E10969"/>
  <c r="F10969" s="1"/>
  <c r="D10969"/>
  <c r="D10968"/>
  <c r="E10968" s="1"/>
  <c r="F10968" s="1"/>
  <c r="G10968" s="1"/>
  <c r="G10967"/>
  <c r="D10967"/>
  <c r="E10967" s="1"/>
  <c r="F10967" s="1"/>
  <c r="E10966"/>
  <c r="F10966" s="1"/>
  <c r="G10966" s="1"/>
  <c r="D10966"/>
  <c r="G10965"/>
  <c r="D10965"/>
  <c r="E10965" s="1"/>
  <c r="F10965" s="1"/>
  <c r="D10964"/>
  <c r="E10964" s="1"/>
  <c r="F10964" s="1"/>
  <c r="G10964" s="1"/>
  <c r="D10963"/>
  <c r="E10963" s="1"/>
  <c r="F10963" s="1"/>
  <c r="G10963" s="1"/>
  <c r="G10962"/>
  <c r="E10962"/>
  <c r="F10962" s="1"/>
  <c r="D10962"/>
  <c r="G10961"/>
  <c r="E10961"/>
  <c r="F10961" s="1"/>
  <c r="D10961"/>
  <c r="D10960"/>
  <c r="E10960" s="1"/>
  <c r="F10960" s="1"/>
  <c r="G10960" s="1"/>
  <c r="G10959"/>
  <c r="D10959"/>
  <c r="E10959" s="1"/>
  <c r="F10959" s="1"/>
  <c r="E10958"/>
  <c r="F10958" s="1"/>
  <c r="G10958" s="1"/>
  <c r="D10958"/>
  <c r="G10957"/>
  <c r="D10957"/>
  <c r="E10957" s="1"/>
  <c r="F10957" s="1"/>
  <c r="D10956"/>
  <c r="E10956" s="1"/>
  <c r="F10956" s="1"/>
  <c r="G10956" s="1"/>
  <c r="D10955"/>
  <c r="E10955" s="1"/>
  <c r="F10955" s="1"/>
  <c r="G10955" s="1"/>
  <c r="G10954"/>
  <c r="E10954"/>
  <c r="F10954" s="1"/>
  <c r="D10954"/>
  <c r="G10953"/>
  <c r="E10953"/>
  <c r="F10953" s="1"/>
  <c r="D10953"/>
  <c r="D10952"/>
  <c r="E10952" s="1"/>
  <c r="F10952" s="1"/>
  <c r="G10952" s="1"/>
  <c r="G10951"/>
  <c r="D10951"/>
  <c r="E10951" s="1"/>
  <c r="F10951" s="1"/>
  <c r="E10950"/>
  <c r="F10950" s="1"/>
  <c r="G10950" s="1"/>
  <c r="D10950"/>
  <c r="G10949"/>
  <c r="D10949"/>
  <c r="E10949" s="1"/>
  <c r="F10949" s="1"/>
  <c r="D10948"/>
  <c r="E10948" s="1"/>
  <c r="F10948" s="1"/>
  <c r="G10948" s="1"/>
  <c r="D10947"/>
  <c r="E10947" s="1"/>
  <c r="F10947" s="1"/>
  <c r="G10947" s="1"/>
  <c r="G10946"/>
  <c r="E10946"/>
  <c r="F10946" s="1"/>
  <c r="D10946"/>
  <c r="G10945"/>
  <c r="E10945"/>
  <c r="F10945" s="1"/>
  <c r="D10945"/>
  <c r="D10944"/>
  <c r="E10944" s="1"/>
  <c r="F10944" s="1"/>
  <c r="G10944" s="1"/>
  <c r="G10943"/>
  <c r="D10943"/>
  <c r="E10943" s="1"/>
  <c r="F10943" s="1"/>
  <c r="E10942"/>
  <c r="F10942" s="1"/>
  <c r="G10942" s="1"/>
  <c r="D10942"/>
  <c r="G10941"/>
  <c r="D10941"/>
  <c r="E10941" s="1"/>
  <c r="F10941" s="1"/>
  <c r="D10940"/>
  <c r="E10940" s="1"/>
  <c r="F10940" s="1"/>
  <c r="G10940" s="1"/>
  <c r="D10939"/>
  <c r="E10939" s="1"/>
  <c r="F10939" s="1"/>
  <c r="G10939" s="1"/>
  <c r="G10938"/>
  <c r="E10938"/>
  <c r="F10938" s="1"/>
  <c r="D10938"/>
  <c r="G10937"/>
  <c r="E10937"/>
  <c r="F10937" s="1"/>
  <c r="D10937"/>
  <c r="D10936"/>
  <c r="E10936" s="1"/>
  <c r="F10936" s="1"/>
  <c r="G10936" s="1"/>
  <c r="G10935"/>
  <c r="D10935"/>
  <c r="E10935" s="1"/>
  <c r="F10935" s="1"/>
  <c r="E10934"/>
  <c r="F10934" s="1"/>
  <c r="G10934" s="1"/>
  <c r="D10934"/>
  <c r="G10933"/>
  <c r="D10933"/>
  <c r="E10933" s="1"/>
  <c r="F10933" s="1"/>
  <c r="D10932"/>
  <c r="E10932" s="1"/>
  <c r="F10932" s="1"/>
  <c r="G10932" s="1"/>
  <c r="D10931"/>
  <c r="E10931" s="1"/>
  <c r="F10931" s="1"/>
  <c r="G10931" s="1"/>
  <c r="G10930"/>
  <c r="E10930"/>
  <c r="F10930" s="1"/>
  <c r="D10930"/>
  <c r="G10929"/>
  <c r="E10929"/>
  <c r="F10929" s="1"/>
  <c r="D10929"/>
  <c r="D10928"/>
  <c r="E10928" s="1"/>
  <c r="F10928" s="1"/>
  <c r="G10928" s="1"/>
  <c r="G10927"/>
  <c r="D10927"/>
  <c r="E10927" s="1"/>
  <c r="F10927" s="1"/>
  <c r="E10926"/>
  <c r="F10926" s="1"/>
  <c r="G10926" s="1"/>
  <c r="D10926"/>
  <c r="G10925"/>
  <c r="D10925"/>
  <c r="E10925" s="1"/>
  <c r="F10925" s="1"/>
  <c r="D10924"/>
  <c r="E10924" s="1"/>
  <c r="F10924" s="1"/>
  <c r="G10924" s="1"/>
  <c r="D10923"/>
  <c r="E10923" s="1"/>
  <c r="F10923" s="1"/>
  <c r="G10923" s="1"/>
  <c r="G10922"/>
  <c r="E10922"/>
  <c r="F10922" s="1"/>
  <c r="D10922"/>
  <c r="G10921"/>
  <c r="E10921"/>
  <c r="F10921" s="1"/>
  <c r="D10921"/>
  <c r="D10920"/>
  <c r="E10920" s="1"/>
  <c r="F10920" s="1"/>
  <c r="G10920" s="1"/>
  <c r="G10919"/>
  <c r="D10919"/>
  <c r="E10919" s="1"/>
  <c r="F10919" s="1"/>
  <c r="E10918"/>
  <c r="F10918" s="1"/>
  <c r="G10918" s="1"/>
  <c r="D10918"/>
  <c r="G10917"/>
  <c r="D10917"/>
  <c r="E10917" s="1"/>
  <c r="F10917" s="1"/>
  <c r="D10916"/>
  <c r="E10916" s="1"/>
  <c r="F10916" s="1"/>
  <c r="G10916" s="1"/>
  <c r="D10915"/>
  <c r="E10915" s="1"/>
  <c r="F10915" s="1"/>
  <c r="G10915" s="1"/>
  <c r="G10914"/>
  <c r="E10914"/>
  <c r="F10914" s="1"/>
  <c r="D10914"/>
  <c r="G10913"/>
  <c r="E10913"/>
  <c r="F10913" s="1"/>
  <c r="D10913"/>
  <c r="D10912"/>
  <c r="E10912" s="1"/>
  <c r="F10912" s="1"/>
  <c r="G10912" s="1"/>
  <c r="G10911"/>
  <c r="D10911"/>
  <c r="E10911" s="1"/>
  <c r="F10911" s="1"/>
  <c r="E10910"/>
  <c r="F10910" s="1"/>
  <c r="G10910" s="1"/>
  <c r="D10910"/>
  <c r="G10909"/>
  <c r="D10909"/>
  <c r="E10909" s="1"/>
  <c r="F10909" s="1"/>
  <c r="D10908"/>
  <c r="E10908" s="1"/>
  <c r="F10908" s="1"/>
  <c r="G10908" s="1"/>
  <c r="D10907"/>
  <c r="E10907" s="1"/>
  <c r="F10907" s="1"/>
  <c r="G10907" s="1"/>
  <c r="G10906"/>
  <c r="E10906"/>
  <c r="F10906" s="1"/>
  <c r="D10906"/>
  <c r="G10905"/>
  <c r="E10905"/>
  <c r="F10905" s="1"/>
  <c r="D10905"/>
  <c r="D10904"/>
  <c r="E10904" s="1"/>
  <c r="F10904" s="1"/>
  <c r="G10904" s="1"/>
  <c r="G10903"/>
  <c r="D10903"/>
  <c r="E10903" s="1"/>
  <c r="F10903" s="1"/>
  <c r="E10902"/>
  <c r="F10902" s="1"/>
  <c r="G10902" s="1"/>
  <c r="D10902"/>
  <c r="G10901"/>
  <c r="D10901"/>
  <c r="E10901" s="1"/>
  <c r="F10901" s="1"/>
  <c r="D10900"/>
  <c r="E10900" s="1"/>
  <c r="F10900" s="1"/>
  <c r="G10900" s="1"/>
  <c r="D10899"/>
  <c r="E10899" s="1"/>
  <c r="F10899" s="1"/>
  <c r="G10899" s="1"/>
  <c r="G10898"/>
  <c r="E10898"/>
  <c r="F10898" s="1"/>
  <c r="D10898"/>
  <c r="G10897"/>
  <c r="E10897"/>
  <c r="F10897" s="1"/>
  <c r="D10897"/>
  <c r="D10896"/>
  <c r="E10896" s="1"/>
  <c r="F10896" s="1"/>
  <c r="G10896" s="1"/>
  <c r="G10895"/>
  <c r="D10895"/>
  <c r="E10895" s="1"/>
  <c r="F10895" s="1"/>
  <c r="E10894"/>
  <c r="F10894" s="1"/>
  <c r="G10894" s="1"/>
  <c r="D10894"/>
  <c r="G10893"/>
  <c r="D10893"/>
  <c r="E10893" s="1"/>
  <c r="F10893" s="1"/>
  <c r="D10892"/>
  <c r="E10892" s="1"/>
  <c r="F10892" s="1"/>
  <c r="G10892" s="1"/>
  <c r="D10891"/>
  <c r="E10891" s="1"/>
  <c r="F10891" s="1"/>
  <c r="G10891" s="1"/>
  <c r="G10890"/>
  <c r="E10890"/>
  <c r="F10890" s="1"/>
  <c r="D10890"/>
  <c r="G10889"/>
  <c r="E10889"/>
  <c r="F10889" s="1"/>
  <c r="D10889"/>
  <c r="D10888"/>
  <c r="E10888" s="1"/>
  <c r="F10888" s="1"/>
  <c r="G10888" s="1"/>
  <c r="G10887"/>
  <c r="D10887"/>
  <c r="E10887" s="1"/>
  <c r="F10887" s="1"/>
  <c r="E10886"/>
  <c r="F10886" s="1"/>
  <c r="G10886" s="1"/>
  <c r="D10886"/>
  <c r="G10885"/>
  <c r="D10885"/>
  <c r="E10885" s="1"/>
  <c r="F10885" s="1"/>
  <c r="D10884"/>
  <c r="E10884" s="1"/>
  <c r="F10884" s="1"/>
  <c r="G10884" s="1"/>
  <c r="D10883"/>
  <c r="E10883" s="1"/>
  <c r="F10883" s="1"/>
  <c r="G10883" s="1"/>
  <c r="G10882"/>
  <c r="E10882"/>
  <c r="F10882" s="1"/>
  <c r="D10882"/>
  <c r="G10881"/>
  <c r="E10881"/>
  <c r="F10881" s="1"/>
  <c r="D10881"/>
  <c r="D10880"/>
  <c r="E10880" s="1"/>
  <c r="F10880" s="1"/>
  <c r="G10880" s="1"/>
  <c r="G10879"/>
  <c r="D10879"/>
  <c r="E10879" s="1"/>
  <c r="F10879" s="1"/>
  <c r="E10878"/>
  <c r="F10878" s="1"/>
  <c r="G10878" s="1"/>
  <c r="D10878"/>
  <c r="G10877"/>
  <c r="D10877"/>
  <c r="E10877" s="1"/>
  <c r="F10877" s="1"/>
  <c r="D10876"/>
  <c r="E10876" s="1"/>
  <c r="F10876" s="1"/>
  <c r="G10876" s="1"/>
  <c r="D10875"/>
  <c r="E10875" s="1"/>
  <c r="F10875" s="1"/>
  <c r="G10875" s="1"/>
  <c r="G10874"/>
  <c r="E10874"/>
  <c r="F10874" s="1"/>
  <c r="D10874"/>
  <c r="G10873"/>
  <c r="E10873"/>
  <c r="F10873" s="1"/>
  <c r="D10873"/>
  <c r="D10872"/>
  <c r="E10872" s="1"/>
  <c r="F10872" s="1"/>
  <c r="G10872" s="1"/>
  <c r="G10871"/>
  <c r="D10871"/>
  <c r="E10871" s="1"/>
  <c r="F10871" s="1"/>
  <c r="E10870"/>
  <c r="F10870" s="1"/>
  <c r="G10870" s="1"/>
  <c r="D10870"/>
  <c r="G10869"/>
  <c r="D10869"/>
  <c r="E10869" s="1"/>
  <c r="F10869" s="1"/>
  <c r="D10868"/>
  <c r="E10868" s="1"/>
  <c r="F10868" s="1"/>
  <c r="G10868" s="1"/>
  <c r="D10867"/>
  <c r="E10867" s="1"/>
  <c r="F10867" s="1"/>
  <c r="G10867" s="1"/>
  <c r="G10866"/>
  <c r="E10866"/>
  <c r="F10866" s="1"/>
  <c r="D10866"/>
  <c r="G10865"/>
  <c r="E10865"/>
  <c r="F10865" s="1"/>
  <c r="D10865"/>
  <c r="D10864"/>
  <c r="E10864" s="1"/>
  <c r="F10864" s="1"/>
  <c r="G10864" s="1"/>
  <c r="G10863"/>
  <c r="D10863"/>
  <c r="E10863" s="1"/>
  <c r="F10863" s="1"/>
  <c r="E10862"/>
  <c r="F10862" s="1"/>
  <c r="G10862" s="1"/>
  <c r="D10862"/>
  <c r="G10861"/>
  <c r="D10861"/>
  <c r="E10861" s="1"/>
  <c r="F10861" s="1"/>
  <c r="D10860"/>
  <c r="E10860" s="1"/>
  <c r="F10860" s="1"/>
  <c r="G10860" s="1"/>
  <c r="D10859"/>
  <c r="E10859" s="1"/>
  <c r="F10859" s="1"/>
  <c r="G10859" s="1"/>
  <c r="G10858"/>
  <c r="E10858"/>
  <c r="F10858" s="1"/>
  <c r="D10858"/>
  <c r="G10857"/>
  <c r="E10857"/>
  <c r="F10857" s="1"/>
  <c r="D10857"/>
  <c r="D10856"/>
  <c r="E10856" s="1"/>
  <c r="F10856" s="1"/>
  <c r="G10856" s="1"/>
  <c r="G10855"/>
  <c r="D10855"/>
  <c r="E10855" s="1"/>
  <c r="F10855" s="1"/>
  <c r="E10854"/>
  <c r="F10854" s="1"/>
  <c r="G10854" s="1"/>
  <c r="D10854"/>
  <c r="G10853"/>
  <c r="D10853"/>
  <c r="E10853" s="1"/>
  <c r="F10853" s="1"/>
  <c r="D10852"/>
  <c r="E10852" s="1"/>
  <c r="F10852" s="1"/>
  <c r="G10852" s="1"/>
  <c r="D10851"/>
  <c r="E10851" s="1"/>
  <c r="F10851" s="1"/>
  <c r="G10851" s="1"/>
  <c r="G10850"/>
  <c r="E10850"/>
  <c r="F10850" s="1"/>
  <c r="D10850"/>
  <c r="G10849"/>
  <c r="E10849"/>
  <c r="F10849" s="1"/>
  <c r="D10849"/>
  <c r="D10848"/>
  <c r="E10848" s="1"/>
  <c r="F10848" s="1"/>
  <c r="G10848" s="1"/>
  <c r="G10847"/>
  <c r="D10847"/>
  <c r="E10847" s="1"/>
  <c r="F10847" s="1"/>
  <c r="E10846"/>
  <c r="F10846" s="1"/>
  <c r="G10846" s="1"/>
  <c r="D10846"/>
  <c r="G10845"/>
  <c r="D10845"/>
  <c r="E10845" s="1"/>
  <c r="F10845" s="1"/>
  <c r="D10844"/>
  <c r="E10844" s="1"/>
  <c r="F10844" s="1"/>
  <c r="G10844" s="1"/>
  <c r="D10843"/>
  <c r="E10843" s="1"/>
  <c r="F10843" s="1"/>
  <c r="G10843" s="1"/>
  <c r="G10842"/>
  <c r="E10842"/>
  <c r="F10842" s="1"/>
  <c r="D10842"/>
  <c r="G10841"/>
  <c r="E10841"/>
  <c r="F10841" s="1"/>
  <c r="D10841"/>
  <c r="D10840"/>
  <c r="E10840" s="1"/>
  <c r="F10840" s="1"/>
  <c r="G10840" s="1"/>
  <c r="G10839"/>
  <c r="D10839"/>
  <c r="E10839" s="1"/>
  <c r="F10839" s="1"/>
  <c r="E10838"/>
  <c r="F10838" s="1"/>
  <c r="G10838" s="1"/>
  <c r="D10838"/>
  <c r="G10837"/>
  <c r="D10837"/>
  <c r="E10837" s="1"/>
  <c r="F10837" s="1"/>
  <c r="D10836"/>
  <c r="E10836" s="1"/>
  <c r="F10836" s="1"/>
  <c r="G10836" s="1"/>
  <c r="D10835"/>
  <c r="E10835" s="1"/>
  <c r="F10835" s="1"/>
  <c r="G10835" s="1"/>
  <c r="G10834"/>
  <c r="E10834"/>
  <c r="F10834" s="1"/>
  <c r="D10834"/>
  <c r="G10833"/>
  <c r="E10833"/>
  <c r="F10833" s="1"/>
  <c r="D10833"/>
  <c r="D10832"/>
  <c r="E10832" s="1"/>
  <c r="F10832" s="1"/>
  <c r="G10832" s="1"/>
  <c r="G10831"/>
  <c r="D10831"/>
  <c r="E10831" s="1"/>
  <c r="F10831" s="1"/>
  <c r="E10830"/>
  <c r="F10830" s="1"/>
  <c r="G10830" s="1"/>
  <c r="D10830"/>
  <c r="G10829"/>
  <c r="D10829"/>
  <c r="E10829" s="1"/>
  <c r="F10829" s="1"/>
  <c r="D10828"/>
  <c r="E10828" s="1"/>
  <c r="F10828" s="1"/>
  <c r="G10828" s="1"/>
  <c r="D10827"/>
  <c r="E10827" s="1"/>
  <c r="F10827" s="1"/>
  <c r="G10827" s="1"/>
  <c r="G10826"/>
  <c r="E10826"/>
  <c r="F10826" s="1"/>
  <c r="D10826"/>
  <c r="G10825"/>
  <c r="E10825"/>
  <c r="F10825" s="1"/>
  <c r="D10825"/>
  <c r="D10824"/>
  <c r="E10824" s="1"/>
  <c r="F10824" s="1"/>
  <c r="G10824" s="1"/>
  <c r="G10823"/>
  <c r="D10823"/>
  <c r="E10823" s="1"/>
  <c r="F10823" s="1"/>
  <c r="E10822"/>
  <c r="F10822" s="1"/>
  <c r="G10822" s="1"/>
  <c r="D10822"/>
  <c r="G10821"/>
  <c r="D10821"/>
  <c r="E10821" s="1"/>
  <c r="F10821" s="1"/>
  <c r="D10820"/>
  <c r="E10820" s="1"/>
  <c r="F10820" s="1"/>
  <c r="G10820" s="1"/>
  <c r="D10819"/>
  <c r="E10819" s="1"/>
  <c r="F10819" s="1"/>
  <c r="G10819" s="1"/>
  <c r="G10818"/>
  <c r="E10818"/>
  <c r="F10818" s="1"/>
  <c r="D10818"/>
  <c r="G10817"/>
  <c r="E10817"/>
  <c r="F10817" s="1"/>
  <c r="D10817"/>
  <c r="D10816"/>
  <c r="E10816" s="1"/>
  <c r="F10816" s="1"/>
  <c r="G10816" s="1"/>
  <c r="G10815"/>
  <c r="D10815"/>
  <c r="E10815" s="1"/>
  <c r="F10815" s="1"/>
  <c r="E10814"/>
  <c r="F10814" s="1"/>
  <c r="G10814" s="1"/>
  <c r="D10814"/>
  <c r="G10813"/>
  <c r="D10813"/>
  <c r="E10813" s="1"/>
  <c r="F10813" s="1"/>
  <c r="D10812"/>
  <c r="E10812" s="1"/>
  <c r="F10812" s="1"/>
  <c r="G10812" s="1"/>
  <c r="D10811"/>
  <c r="E10811" s="1"/>
  <c r="F10811" s="1"/>
  <c r="G10811" s="1"/>
  <c r="G10810"/>
  <c r="E10810"/>
  <c r="F10810" s="1"/>
  <c r="D10810"/>
  <c r="G10809"/>
  <c r="E10809"/>
  <c r="F10809" s="1"/>
  <c r="D10809"/>
  <c r="D10808"/>
  <c r="E10808" s="1"/>
  <c r="F10808" s="1"/>
  <c r="G10808" s="1"/>
  <c r="G10807"/>
  <c r="D10807"/>
  <c r="E10807" s="1"/>
  <c r="F10807" s="1"/>
  <c r="E10806"/>
  <c r="F10806" s="1"/>
  <c r="G10806" s="1"/>
  <c r="D10806"/>
  <c r="G10805"/>
  <c r="D10805"/>
  <c r="E10805" s="1"/>
  <c r="F10805" s="1"/>
  <c r="D10804"/>
  <c r="E10804" s="1"/>
  <c r="F10804" s="1"/>
  <c r="G10804" s="1"/>
  <c r="D10803"/>
  <c r="E10803" s="1"/>
  <c r="F10803" s="1"/>
  <c r="G10803" s="1"/>
  <c r="G10802"/>
  <c r="E10802"/>
  <c r="F10802" s="1"/>
  <c r="D10802"/>
  <c r="G10801"/>
  <c r="E10801"/>
  <c r="F10801" s="1"/>
  <c r="D10801"/>
  <c r="D10800"/>
  <c r="E10800" s="1"/>
  <c r="F10800" s="1"/>
  <c r="G10800" s="1"/>
  <c r="G10799"/>
  <c r="D10799"/>
  <c r="E10799" s="1"/>
  <c r="F10799" s="1"/>
  <c r="E10798"/>
  <c r="F10798" s="1"/>
  <c r="G10798" s="1"/>
  <c r="D10798"/>
  <c r="G10797"/>
  <c r="D10797"/>
  <c r="E10797" s="1"/>
  <c r="F10797" s="1"/>
  <c r="D10796"/>
  <c r="E10796" s="1"/>
  <c r="F10796" s="1"/>
  <c r="G10796" s="1"/>
  <c r="D10795"/>
  <c r="E10795" s="1"/>
  <c r="F10795" s="1"/>
  <c r="G10795" s="1"/>
  <c r="G10794"/>
  <c r="E10794"/>
  <c r="F10794" s="1"/>
  <c r="D10794"/>
  <c r="G10793"/>
  <c r="E10793"/>
  <c r="F10793" s="1"/>
  <c r="D10793"/>
  <c r="D10792"/>
  <c r="E10792" s="1"/>
  <c r="F10792" s="1"/>
  <c r="G10792" s="1"/>
  <c r="G10791"/>
  <c r="D10791"/>
  <c r="E10791" s="1"/>
  <c r="F10791" s="1"/>
  <c r="E10790"/>
  <c r="F10790" s="1"/>
  <c r="G10790" s="1"/>
  <c r="D10790"/>
  <c r="G10789"/>
  <c r="D10789"/>
  <c r="E10789" s="1"/>
  <c r="F10789" s="1"/>
  <c r="D10788"/>
  <c r="E10788" s="1"/>
  <c r="F10788" s="1"/>
  <c r="G10788" s="1"/>
  <c r="D10787"/>
  <c r="E10787" s="1"/>
  <c r="F10787" s="1"/>
  <c r="G10787" s="1"/>
  <c r="G10786"/>
  <c r="E10786"/>
  <c r="F10786" s="1"/>
  <c r="D10786"/>
  <c r="G10785"/>
  <c r="E10785"/>
  <c r="F10785" s="1"/>
  <c r="D10785"/>
  <c r="D10784"/>
  <c r="E10784" s="1"/>
  <c r="F10784" s="1"/>
  <c r="G10784" s="1"/>
  <c r="G10783"/>
  <c r="D10783"/>
  <c r="E10783" s="1"/>
  <c r="F10783" s="1"/>
  <c r="E10782"/>
  <c r="F10782" s="1"/>
  <c r="G10782" s="1"/>
  <c r="D10782"/>
  <c r="G10781"/>
  <c r="D10781"/>
  <c r="E10781" s="1"/>
  <c r="F10781" s="1"/>
  <c r="D10780"/>
  <c r="E10780" s="1"/>
  <c r="F10780" s="1"/>
  <c r="G10780" s="1"/>
  <c r="D10779"/>
  <c r="E10779" s="1"/>
  <c r="F10779" s="1"/>
  <c r="G10779" s="1"/>
  <c r="G10778"/>
  <c r="E10778"/>
  <c r="F10778" s="1"/>
  <c r="D10778"/>
  <c r="G10777"/>
  <c r="E10777"/>
  <c r="F10777" s="1"/>
  <c r="D10777"/>
  <c r="D10776"/>
  <c r="E10776" s="1"/>
  <c r="F10776" s="1"/>
  <c r="G10776" s="1"/>
  <c r="G10775"/>
  <c r="D10775"/>
  <c r="E10775" s="1"/>
  <c r="F10775" s="1"/>
  <c r="E10774"/>
  <c r="F10774" s="1"/>
  <c r="G10774" s="1"/>
  <c r="D10774"/>
  <c r="G10773"/>
  <c r="D10773"/>
  <c r="E10773" s="1"/>
  <c r="F10773" s="1"/>
  <c r="D10772"/>
  <c r="E10772" s="1"/>
  <c r="F10772" s="1"/>
  <c r="G10772" s="1"/>
  <c r="D10771"/>
  <c r="E10771" s="1"/>
  <c r="F10771" s="1"/>
  <c r="G10771" s="1"/>
  <c r="G10770"/>
  <c r="E10770"/>
  <c r="F10770" s="1"/>
  <c r="D10770"/>
  <c r="G10769"/>
  <c r="E10769"/>
  <c r="F10769" s="1"/>
  <c r="D10769"/>
  <c r="D10768"/>
  <c r="E10768" s="1"/>
  <c r="F10768" s="1"/>
  <c r="G10768" s="1"/>
  <c r="G10767"/>
  <c r="D10767"/>
  <c r="E10767" s="1"/>
  <c r="F10767" s="1"/>
  <c r="E10766"/>
  <c r="F10766" s="1"/>
  <c r="G10766" s="1"/>
  <c r="D10766"/>
  <c r="G10765"/>
  <c r="D10765"/>
  <c r="E10765" s="1"/>
  <c r="F10765" s="1"/>
  <c r="D10764"/>
  <c r="E10764" s="1"/>
  <c r="F10764" s="1"/>
  <c r="G10764" s="1"/>
  <c r="D10763"/>
  <c r="E10763" s="1"/>
  <c r="F10763" s="1"/>
  <c r="G10763" s="1"/>
  <c r="G10762"/>
  <c r="E10762"/>
  <c r="F10762" s="1"/>
  <c r="D10762"/>
  <c r="G10761"/>
  <c r="E10761"/>
  <c r="F10761" s="1"/>
  <c r="D10761"/>
  <c r="D10760"/>
  <c r="E10760" s="1"/>
  <c r="F10760" s="1"/>
  <c r="G10760" s="1"/>
  <c r="G10759"/>
  <c r="D10759"/>
  <c r="E10759" s="1"/>
  <c r="F10759" s="1"/>
  <c r="E10758"/>
  <c r="F10758" s="1"/>
  <c r="G10758" s="1"/>
  <c r="D10758"/>
  <c r="G10757"/>
  <c r="D10757"/>
  <c r="E10757" s="1"/>
  <c r="F10757" s="1"/>
  <c r="D10756"/>
  <c r="E10756" s="1"/>
  <c r="F10756" s="1"/>
  <c r="G10756" s="1"/>
  <c r="D10755"/>
  <c r="E10755" s="1"/>
  <c r="F10755" s="1"/>
  <c r="G10755" s="1"/>
  <c r="G10754"/>
  <c r="E10754"/>
  <c r="F10754" s="1"/>
  <c r="D10754"/>
  <c r="G10753"/>
  <c r="E10753"/>
  <c r="F10753" s="1"/>
  <c r="D10753"/>
  <c r="D10752"/>
  <c r="E10752" s="1"/>
  <c r="F10752" s="1"/>
  <c r="G10752" s="1"/>
  <c r="G10751"/>
  <c r="D10751"/>
  <c r="E10751" s="1"/>
  <c r="F10751" s="1"/>
  <c r="E10750"/>
  <c r="F10750" s="1"/>
  <c r="G10750" s="1"/>
  <c r="D10750"/>
  <c r="G10749"/>
  <c r="D10749"/>
  <c r="E10749" s="1"/>
  <c r="F10749" s="1"/>
  <c r="D10748"/>
  <c r="E10748" s="1"/>
  <c r="F10748" s="1"/>
  <c r="G10748" s="1"/>
  <c r="D10747"/>
  <c r="E10747" s="1"/>
  <c r="F10747" s="1"/>
  <c r="G10747" s="1"/>
  <c r="G10746"/>
  <c r="E10746"/>
  <c r="F10746" s="1"/>
  <c r="D10746"/>
  <c r="G10745"/>
  <c r="E10745"/>
  <c r="F10745" s="1"/>
  <c r="D10745"/>
  <c r="D10744"/>
  <c r="E10744" s="1"/>
  <c r="F10744" s="1"/>
  <c r="G10744" s="1"/>
  <c r="G10743"/>
  <c r="D10743"/>
  <c r="E10743" s="1"/>
  <c r="F10743" s="1"/>
  <c r="E10742"/>
  <c r="F10742" s="1"/>
  <c r="G10742" s="1"/>
  <c r="D10742"/>
  <c r="G10741"/>
  <c r="D10741"/>
  <c r="E10741" s="1"/>
  <c r="F10741" s="1"/>
  <c r="D10740"/>
  <c r="E10740" s="1"/>
  <c r="F10740" s="1"/>
  <c r="G10740" s="1"/>
  <c r="D10739"/>
  <c r="E10739" s="1"/>
  <c r="F10739" s="1"/>
  <c r="G10739" s="1"/>
  <c r="G10738"/>
  <c r="E10738"/>
  <c r="F10738" s="1"/>
  <c r="D10738"/>
  <c r="G10737"/>
  <c r="E10737"/>
  <c r="F10737" s="1"/>
  <c r="D10737"/>
  <c r="D10736"/>
  <c r="E10736" s="1"/>
  <c r="F10736" s="1"/>
  <c r="G10736" s="1"/>
  <c r="G10735"/>
  <c r="D10735"/>
  <c r="E10735" s="1"/>
  <c r="F10735" s="1"/>
  <c r="E10734"/>
  <c r="F10734" s="1"/>
  <c r="G10734" s="1"/>
  <c r="D10734"/>
  <c r="G10733"/>
  <c r="D10733"/>
  <c r="E10733" s="1"/>
  <c r="F10733" s="1"/>
  <c r="D10732"/>
  <c r="E10732" s="1"/>
  <c r="F10732" s="1"/>
  <c r="G10732" s="1"/>
  <c r="D10731"/>
  <c r="E10731" s="1"/>
  <c r="F10731" s="1"/>
  <c r="G10731" s="1"/>
  <c r="G10730"/>
  <c r="E10730"/>
  <c r="F10730" s="1"/>
  <c r="D10730"/>
  <c r="G10729"/>
  <c r="E10729"/>
  <c r="F10729" s="1"/>
  <c r="D10729"/>
  <c r="D10728"/>
  <c r="E10728" s="1"/>
  <c r="F10728" s="1"/>
  <c r="G10728" s="1"/>
  <c r="G10727"/>
  <c r="D10727"/>
  <c r="E10727" s="1"/>
  <c r="F10727" s="1"/>
  <c r="E10726"/>
  <c r="F10726" s="1"/>
  <c r="G10726" s="1"/>
  <c r="D10726"/>
  <c r="G10725"/>
  <c r="D10725"/>
  <c r="E10725" s="1"/>
  <c r="F10725" s="1"/>
  <c r="D10724"/>
  <c r="E10724" s="1"/>
  <c r="F10724" s="1"/>
  <c r="G10724" s="1"/>
  <c r="D10723"/>
  <c r="E10723" s="1"/>
  <c r="F10723" s="1"/>
  <c r="G10723" s="1"/>
  <c r="G10722"/>
  <c r="E10722"/>
  <c r="F10722" s="1"/>
  <c r="D10722"/>
  <c r="G10721"/>
  <c r="E10721"/>
  <c r="F10721" s="1"/>
  <c r="D10721"/>
  <c r="D10720"/>
  <c r="E10720" s="1"/>
  <c r="F10720" s="1"/>
  <c r="G10720" s="1"/>
  <c r="G10719"/>
  <c r="D10719"/>
  <c r="E10719" s="1"/>
  <c r="F10719" s="1"/>
  <c r="E10718"/>
  <c r="F10718" s="1"/>
  <c r="G10718" s="1"/>
  <c r="D10718"/>
  <c r="G10717"/>
  <c r="D10717"/>
  <c r="E10717" s="1"/>
  <c r="F10717" s="1"/>
  <c r="D10716"/>
  <c r="E10716" s="1"/>
  <c r="F10716" s="1"/>
  <c r="G10716" s="1"/>
  <c r="D10715"/>
  <c r="E10715" s="1"/>
  <c r="F10715" s="1"/>
  <c r="G10715" s="1"/>
  <c r="G10714"/>
  <c r="E10714"/>
  <c r="F10714" s="1"/>
  <c r="D10714"/>
  <c r="G10713"/>
  <c r="E10713"/>
  <c r="F10713" s="1"/>
  <c r="D10713"/>
  <c r="D10712"/>
  <c r="E10712" s="1"/>
  <c r="F10712" s="1"/>
  <c r="G10712" s="1"/>
  <c r="G10711"/>
  <c r="D10711"/>
  <c r="E10711" s="1"/>
  <c r="F10711" s="1"/>
  <c r="E10710"/>
  <c r="F10710" s="1"/>
  <c r="G10710" s="1"/>
  <c r="D10710"/>
  <c r="G10709"/>
  <c r="D10709"/>
  <c r="E10709" s="1"/>
  <c r="F10709" s="1"/>
  <c r="D10708"/>
  <c r="E10708" s="1"/>
  <c r="F10708" s="1"/>
  <c r="G10708" s="1"/>
  <c r="D10707"/>
  <c r="E10707" s="1"/>
  <c r="F10707" s="1"/>
  <c r="G10707" s="1"/>
  <c r="G10706"/>
  <c r="E10706"/>
  <c r="F10706" s="1"/>
  <c r="D10706"/>
  <c r="G10705"/>
  <c r="E10705"/>
  <c r="F10705" s="1"/>
  <c r="D10705"/>
  <c r="D10704"/>
  <c r="E10704" s="1"/>
  <c r="F10704" s="1"/>
  <c r="G10704" s="1"/>
  <c r="G10703"/>
  <c r="D10703"/>
  <c r="E10703" s="1"/>
  <c r="F10703" s="1"/>
  <c r="E10702"/>
  <c r="F10702" s="1"/>
  <c r="G10702" s="1"/>
  <c r="D10702"/>
  <c r="G10701"/>
  <c r="D10701"/>
  <c r="E10701" s="1"/>
  <c r="F10701" s="1"/>
  <c r="D10700"/>
  <c r="E10700" s="1"/>
  <c r="F10700" s="1"/>
  <c r="G10700" s="1"/>
  <c r="D10699"/>
  <c r="E10699" s="1"/>
  <c r="F10699" s="1"/>
  <c r="G10699" s="1"/>
  <c r="G10698"/>
  <c r="E10698"/>
  <c r="F10698" s="1"/>
  <c r="D10698"/>
  <c r="G10697"/>
  <c r="E10697"/>
  <c r="F10697" s="1"/>
  <c r="D10697"/>
  <c r="D10696"/>
  <c r="E10696" s="1"/>
  <c r="F10696" s="1"/>
  <c r="G10696" s="1"/>
  <c r="G10695"/>
  <c r="D10695"/>
  <c r="E10695" s="1"/>
  <c r="F10695" s="1"/>
  <c r="E10694"/>
  <c r="F10694" s="1"/>
  <c r="G10694" s="1"/>
  <c r="D10694"/>
  <c r="G10693"/>
  <c r="D10693"/>
  <c r="E10693" s="1"/>
  <c r="F10693" s="1"/>
  <c r="D10692"/>
  <c r="E10692" s="1"/>
  <c r="F10692" s="1"/>
  <c r="G10692" s="1"/>
  <c r="D10691"/>
  <c r="E10691" s="1"/>
  <c r="F10691" s="1"/>
  <c r="G10691" s="1"/>
  <c r="G10690"/>
  <c r="E10690"/>
  <c r="F10690" s="1"/>
  <c r="D10690"/>
  <c r="G10689"/>
  <c r="E10689"/>
  <c r="F10689" s="1"/>
  <c r="D10689"/>
  <c r="D10688"/>
  <c r="E10688" s="1"/>
  <c r="F10688" s="1"/>
  <c r="G10688" s="1"/>
  <c r="G10687"/>
  <c r="D10687"/>
  <c r="E10687" s="1"/>
  <c r="F10687" s="1"/>
  <c r="E10686"/>
  <c r="F10686" s="1"/>
  <c r="G10686" s="1"/>
  <c r="D10686"/>
  <c r="G10685"/>
  <c r="D10685"/>
  <c r="E10685" s="1"/>
  <c r="F10685" s="1"/>
  <c r="D10684"/>
  <c r="E10684" s="1"/>
  <c r="F10684" s="1"/>
  <c r="G10684" s="1"/>
  <c r="D10683"/>
  <c r="E10683" s="1"/>
  <c r="F10683" s="1"/>
  <c r="G10683" s="1"/>
  <c r="G10682"/>
  <c r="E10682"/>
  <c r="F10682" s="1"/>
  <c r="D10682"/>
  <c r="G10681"/>
  <c r="E10681"/>
  <c r="F10681" s="1"/>
  <c r="D10681"/>
  <c r="D10680"/>
  <c r="E10680" s="1"/>
  <c r="F10680" s="1"/>
  <c r="G10680" s="1"/>
  <c r="G10679"/>
  <c r="D10679"/>
  <c r="E10679" s="1"/>
  <c r="F10679" s="1"/>
  <c r="E10678"/>
  <c r="F10678" s="1"/>
  <c r="G10678" s="1"/>
  <c r="D10678"/>
  <c r="G10677"/>
  <c r="D10677"/>
  <c r="E10677" s="1"/>
  <c r="F10677" s="1"/>
  <c r="D10676"/>
  <c r="E10676" s="1"/>
  <c r="F10676" s="1"/>
  <c r="G10676" s="1"/>
  <c r="D10675"/>
  <c r="E10675" s="1"/>
  <c r="F10675" s="1"/>
  <c r="G10675" s="1"/>
  <c r="G10674"/>
  <c r="E10674"/>
  <c r="F10674" s="1"/>
  <c r="D10674"/>
  <c r="G10673"/>
  <c r="E10673"/>
  <c r="F10673" s="1"/>
  <c r="D10673"/>
  <c r="D10672"/>
  <c r="E10672" s="1"/>
  <c r="F10672" s="1"/>
  <c r="G10672" s="1"/>
  <c r="G10671"/>
  <c r="D10671"/>
  <c r="E10671" s="1"/>
  <c r="F10671" s="1"/>
  <c r="E10670"/>
  <c r="F10670" s="1"/>
  <c r="G10670" s="1"/>
  <c r="D10670"/>
  <c r="G10669"/>
  <c r="D10669"/>
  <c r="E10669" s="1"/>
  <c r="F10669" s="1"/>
  <c r="D10668"/>
  <c r="E10668" s="1"/>
  <c r="F10668" s="1"/>
  <c r="G10668" s="1"/>
  <c r="D10667"/>
  <c r="E10667" s="1"/>
  <c r="F10667" s="1"/>
  <c r="G10667" s="1"/>
  <c r="G10666"/>
  <c r="E10666"/>
  <c r="F10666" s="1"/>
  <c r="D10666"/>
  <c r="G10665"/>
  <c r="E10665"/>
  <c r="F10665" s="1"/>
  <c r="D10665"/>
  <c r="D10664"/>
  <c r="E10664" s="1"/>
  <c r="F10664" s="1"/>
  <c r="G10664" s="1"/>
  <c r="G10663"/>
  <c r="D10663"/>
  <c r="E10663" s="1"/>
  <c r="F10663" s="1"/>
  <c r="E10662"/>
  <c r="F10662" s="1"/>
  <c r="G10662" s="1"/>
  <c r="D10662"/>
  <c r="G10661"/>
  <c r="D10661"/>
  <c r="E10661" s="1"/>
  <c r="F10661" s="1"/>
  <c r="D10660"/>
  <c r="E10660" s="1"/>
  <c r="F10660" s="1"/>
  <c r="G10660" s="1"/>
  <c r="D10659"/>
  <c r="E10659" s="1"/>
  <c r="F10659" s="1"/>
  <c r="G10659" s="1"/>
  <c r="G10658"/>
  <c r="E10658"/>
  <c r="F10658" s="1"/>
  <c r="D10658"/>
  <c r="G10657"/>
  <c r="E10657"/>
  <c r="F10657" s="1"/>
  <c r="D10657"/>
  <c r="D10656"/>
  <c r="E10656" s="1"/>
  <c r="F10656" s="1"/>
  <c r="G10656" s="1"/>
  <c r="G10655"/>
  <c r="D10655"/>
  <c r="E10655" s="1"/>
  <c r="F10655" s="1"/>
  <c r="E10654"/>
  <c r="F10654" s="1"/>
  <c r="G10654" s="1"/>
  <c r="D10654"/>
  <c r="G10653"/>
  <c r="D10653"/>
  <c r="E10653" s="1"/>
  <c r="F10653" s="1"/>
  <c r="D10652"/>
  <c r="E10652" s="1"/>
  <c r="F10652" s="1"/>
  <c r="G10652" s="1"/>
  <c r="D10651"/>
  <c r="E10651" s="1"/>
  <c r="F10651" s="1"/>
  <c r="G10651" s="1"/>
  <c r="G10650"/>
  <c r="E10650"/>
  <c r="F10650" s="1"/>
  <c r="D10650"/>
  <c r="G10649"/>
  <c r="E10649"/>
  <c r="F10649" s="1"/>
  <c r="D10649"/>
  <c r="D10648"/>
  <c r="E10648" s="1"/>
  <c r="F10648" s="1"/>
  <c r="G10648" s="1"/>
  <c r="G10647"/>
  <c r="D10647"/>
  <c r="E10647" s="1"/>
  <c r="F10647" s="1"/>
  <c r="E10646"/>
  <c r="F10646" s="1"/>
  <c r="G10646" s="1"/>
  <c r="D10646"/>
  <c r="G10645"/>
  <c r="D10645"/>
  <c r="E10645" s="1"/>
  <c r="F10645" s="1"/>
  <c r="D10644"/>
  <c r="E10644" s="1"/>
  <c r="F10644" s="1"/>
  <c r="G10644" s="1"/>
  <c r="D10643"/>
  <c r="E10643" s="1"/>
  <c r="F10643" s="1"/>
  <c r="G10643" s="1"/>
  <c r="G10642"/>
  <c r="E10642"/>
  <c r="F10642" s="1"/>
  <c r="D10642"/>
  <c r="G10641"/>
  <c r="E10641"/>
  <c r="F10641" s="1"/>
  <c r="D10641"/>
  <c r="D10640"/>
  <c r="E10640" s="1"/>
  <c r="F10640" s="1"/>
  <c r="G10640" s="1"/>
  <c r="G10639"/>
  <c r="D10639"/>
  <c r="E10639" s="1"/>
  <c r="F10639" s="1"/>
  <c r="E10638"/>
  <c r="F10638" s="1"/>
  <c r="G10638" s="1"/>
  <c r="D10638"/>
  <c r="G10637"/>
  <c r="D10637"/>
  <c r="E10637" s="1"/>
  <c r="F10637" s="1"/>
  <c r="D10636"/>
  <c r="E10636" s="1"/>
  <c r="F10636" s="1"/>
  <c r="G10636" s="1"/>
  <c r="D10635"/>
  <c r="E10635" s="1"/>
  <c r="F10635" s="1"/>
  <c r="G10635" s="1"/>
  <c r="G10634"/>
  <c r="E10634"/>
  <c r="F10634" s="1"/>
  <c r="D10634"/>
  <c r="G10633"/>
  <c r="E10633"/>
  <c r="F10633" s="1"/>
  <c r="D10633"/>
  <c r="D10632"/>
  <c r="E10632" s="1"/>
  <c r="F10632" s="1"/>
  <c r="G10632" s="1"/>
  <c r="G10631"/>
  <c r="D10631"/>
  <c r="E10631" s="1"/>
  <c r="F10631" s="1"/>
  <c r="E10630"/>
  <c r="F10630" s="1"/>
  <c r="G10630" s="1"/>
  <c r="D10630"/>
  <c r="G10629"/>
  <c r="D10629"/>
  <c r="E10629" s="1"/>
  <c r="F10629" s="1"/>
  <c r="D10628"/>
  <c r="E10628" s="1"/>
  <c r="F10628" s="1"/>
  <c r="G10628" s="1"/>
  <c r="D10627"/>
  <c r="E10627" s="1"/>
  <c r="F10627" s="1"/>
  <c r="G10627" s="1"/>
  <c r="G10626"/>
  <c r="E10626"/>
  <c r="F10626" s="1"/>
  <c r="D10626"/>
  <c r="G10625"/>
  <c r="E10625"/>
  <c r="F10625" s="1"/>
  <c r="D10625"/>
  <c r="D10624"/>
  <c r="E10624" s="1"/>
  <c r="F10624" s="1"/>
  <c r="G10624" s="1"/>
  <c r="G10623"/>
  <c r="D10623"/>
  <c r="E10623" s="1"/>
  <c r="F10623" s="1"/>
  <c r="E10622"/>
  <c r="F10622" s="1"/>
  <c r="G10622" s="1"/>
  <c r="D10622"/>
  <c r="G10621"/>
  <c r="D10621"/>
  <c r="E10621" s="1"/>
  <c r="F10621" s="1"/>
  <c r="D10620"/>
  <c r="E10620" s="1"/>
  <c r="F10620" s="1"/>
  <c r="G10620" s="1"/>
  <c r="D10619"/>
  <c r="E10619" s="1"/>
  <c r="F10619" s="1"/>
  <c r="G10619" s="1"/>
  <c r="G10618"/>
  <c r="E10618"/>
  <c r="F10618" s="1"/>
  <c r="D10618"/>
  <c r="G10617"/>
  <c r="E10617"/>
  <c r="F10617" s="1"/>
  <c r="D10617"/>
  <c r="D10616"/>
  <c r="E10616" s="1"/>
  <c r="F10616" s="1"/>
  <c r="G10616" s="1"/>
  <c r="G10615"/>
  <c r="D10615"/>
  <c r="E10615" s="1"/>
  <c r="F10615" s="1"/>
  <c r="E10614"/>
  <c r="F10614" s="1"/>
  <c r="G10614" s="1"/>
  <c r="D10614"/>
  <c r="G10613"/>
  <c r="D10613"/>
  <c r="E10613" s="1"/>
  <c r="F10613" s="1"/>
  <c r="D10612"/>
  <c r="E10612" s="1"/>
  <c r="F10612" s="1"/>
  <c r="G10612" s="1"/>
  <c r="D10611"/>
  <c r="E10611" s="1"/>
  <c r="F10611" s="1"/>
  <c r="G10611" s="1"/>
  <c r="G10610"/>
  <c r="E10610"/>
  <c r="F10610" s="1"/>
  <c r="D10610"/>
  <c r="G10609"/>
  <c r="E10609"/>
  <c r="F10609" s="1"/>
  <c r="D10609"/>
  <c r="D10608"/>
  <c r="E10608" s="1"/>
  <c r="F10608" s="1"/>
  <c r="G10608" s="1"/>
  <c r="G10607"/>
  <c r="D10607"/>
  <c r="E10607" s="1"/>
  <c r="F10607" s="1"/>
  <c r="E10606"/>
  <c r="F10606" s="1"/>
  <c r="G10606" s="1"/>
  <c r="D10606"/>
  <c r="G10605"/>
  <c r="D10605"/>
  <c r="E10605" s="1"/>
  <c r="F10605" s="1"/>
  <c r="D10604"/>
  <c r="E10604" s="1"/>
  <c r="F10604" s="1"/>
  <c r="G10604" s="1"/>
  <c r="D10603"/>
  <c r="E10603" s="1"/>
  <c r="F10603" s="1"/>
  <c r="G10603" s="1"/>
  <c r="G10602"/>
  <c r="E10602"/>
  <c r="F10602" s="1"/>
  <c r="D10602"/>
  <c r="G10601"/>
  <c r="E10601"/>
  <c r="F10601" s="1"/>
  <c r="D10601"/>
  <c r="D10600"/>
  <c r="E10600" s="1"/>
  <c r="F10600" s="1"/>
  <c r="G10600" s="1"/>
  <c r="G10599"/>
  <c r="D10599"/>
  <c r="E10599" s="1"/>
  <c r="F10599" s="1"/>
  <c r="E10598"/>
  <c r="F10598" s="1"/>
  <c r="G10598" s="1"/>
  <c r="D10598"/>
  <c r="G10597"/>
  <c r="D10597"/>
  <c r="E10597" s="1"/>
  <c r="F10597" s="1"/>
  <c r="D10596"/>
  <c r="E10596" s="1"/>
  <c r="F10596" s="1"/>
  <c r="G10596" s="1"/>
  <c r="D10595"/>
  <c r="E10595" s="1"/>
  <c r="F10595" s="1"/>
  <c r="G10595" s="1"/>
  <c r="G10594"/>
  <c r="E10594"/>
  <c r="F10594" s="1"/>
  <c r="D10594"/>
  <c r="G10593"/>
  <c r="E10593"/>
  <c r="F10593" s="1"/>
  <c r="D10593"/>
  <c r="D10592"/>
  <c r="E10592" s="1"/>
  <c r="F10592" s="1"/>
  <c r="G10592" s="1"/>
  <c r="G10591"/>
  <c r="D10591"/>
  <c r="E10591" s="1"/>
  <c r="F10591" s="1"/>
  <c r="E10590"/>
  <c r="F10590" s="1"/>
  <c r="G10590" s="1"/>
  <c r="D10590"/>
  <c r="G10589"/>
  <c r="D10589"/>
  <c r="E10589" s="1"/>
  <c r="F10589" s="1"/>
  <c r="D10588"/>
  <c r="E10588" s="1"/>
  <c r="F10588" s="1"/>
  <c r="G10588" s="1"/>
  <c r="D10587"/>
  <c r="E10587" s="1"/>
  <c r="F10587" s="1"/>
  <c r="G10587" s="1"/>
  <c r="G10586"/>
  <c r="E10586"/>
  <c r="F10586" s="1"/>
  <c r="D10586"/>
  <c r="G10585"/>
  <c r="E10585"/>
  <c r="F10585" s="1"/>
  <c r="D10585"/>
  <c r="D10584"/>
  <c r="E10584" s="1"/>
  <c r="F10584" s="1"/>
  <c r="G10584" s="1"/>
  <c r="G10583"/>
  <c r="D10583"/>
  <c r="E10583" s="1"/>
  <c r="F10583" s="1"/>
  <c r="E10582"/>
  <c r="F10582" s="1"/>
  <c r="G10582" s="1"/>
  <c r="D10582"/>
  <c r="G10581"/>
  <c r="D10581"/>
  <c r="E10581" s="1"/>
  <c r="F10581" s="1"/>
  <c r="D10580"/>
  <c r="E10580" s="1"/>
  <c r="F10580" s="1"/>
  <c r="G10580" s="1"/>
  <c r="D10579"/>
  <c r="E10579" s="1"/>
  <c r="F10579" s="1"/>
  <c r="G10579" s="1"/>
  <c r="G10578"/>
  <c r="E10578"/>
  <c r="F10578" s="1"/>
  <c r="D10578"/>
  <c r="G10577"/>
  <c r="E10577"/>
  <c r="F10577" s="1"/>
  <c r="D10577"/>
  <c r="D10576"/>
  <c r="E10576" s="1"/>
  <c r="F10576" s="1"/>
  <c r="G10576" s="1"/>
  <c r="G10575"/>
  <c r="D10575"/>
  <c r="E10575" s="1"/>
  <c r="F10575" s="1"/>
  <c r="E10574"/>
  <c r="F10574" s="1"/>
  <c r="G10574" s="1"/>
  <c r="D10574"/>
  <c r="G10573"/>
  <c r="D10573"/>
  <c r="E10573" s="1"/>
  <c r="F10573" s="1"/>
  <c r="D10572"/>
  <c r="E10572" s="1"/>
  <c r="F10572" s="1"/>
  <c r="G10572" s="1"/>
  <c r="D10571"/>
  <c r="E10571" s="1"/>
  <c r="F10571" s="1"/>
  <c r="G10571" s="1"/>
  <c r="G10570"/>
  <c r="E10570"/>
  <c r="F10570" s="1"/>
  <c r="D10570"/>
  <c r="G10569"/>
  <c r="E10569"/>
  <c r="F10569" s="1"/>
  <c r="D10569"/>
  <c r="D10568"/>
  <c r="E10568" s="1"/>
  <c r="F10568" s="1"/>
  <c r="G10568" s="1"/>
  <c r="G10567"/>
  <c r="D10567"/>
  <c r="E10567" s="1"/>
  <c r="F10567" s="1"/>
  <c r="E10566"/>
  <c r="F10566" s="1"/>
  <c r="G10566" s="1"/>
  <c r="D10566"/>
  <c r="G10565"/>
  <c r="D10565"/>
  <c r="E10565" s="1"/>
  <c r="F10565" s="1"/>
  <c r="D10564"/>
  <c r="E10564" s="1"/>
  <c r="F10564" s="1"/>
  <c r="G10564" s="1"/>
  <c r="D10563"/>
  <c r="E10563" s="1"/>
  <c r="F10563" s="1"/>
  <c r="G10563" s="1"/>
  <c r="G10562"/>
  <c r="E10562"/>
  <c r="F10562" s="1"/>
  <c r="D10562"/>
  <c r="G10561"/>
  <c r="E10561"/>
  <c r="F10561" s="1"/>
  <c r="D10561"/>
  <c r="D10560"/>
  <c r="E10560" s="1"/>
  <c r="F10560" s="1"/>
  <c r="G10560" s="1"/>
  <c r="G10559"/>
  <c r="D10559"/>
  <c r="E10559" s="1"/>
  <c r="F10559" s="1"/>
  <c r="E10558"/>
  <c r="F10558" s="1"/>
  <c r="G10558" s="1"/>
  <c r="D10558"/>
  <c r="G10557"/>
  <c r="D10557"/>
  <c r="E10557" s="1"/>
  <c r="F10557" s="1"/>
  <c r="D10556"/>
  <c r="E10556" s="1"/>
  <c r="F10556" s="1"/>
  <c r="G10556" s="1"/>
  <c r="D10555"/>
  <c r="E10555" s="1"/>
  <c r="F10555" s="1"/>
  <c r="G10555" s="1"/>
  <c r="G10554"/>
  <c r="E10554"/>
  <c r="F10554" s="1"/>
  <c r="D10554"/>
  <c r="G10553"/>
  <c r="E10553"/>
  <c r="F10553" s="1"/>
  <c r="D10553"/>
  <c r="D10552"/>
  <c r="E10552" s="1"/>
  <c r="F10552" s="1"/>
  <c r="G10552" s="1"/>
  <c r="G10551"/>
  <c r="D10551"/>
  <c r="E10551" s="1"/>
  <c r="F10551" s="1"/>
  <c r="E10550"/>
  <c r="F10550" s="1"/>
  <c r="G10550" s="1"/>
  <c r="D10550"/>
  <c r="G10549"/>
  <c r="D10549"/>
  <c r="E10549" s="1"/>
  <c r="F10549" s="1"/>
  <c r="D10548"/>
  <c r="E10548" s="1"/>
  <c r="F10548" s="1"/>
  <c r="G10548" s="1"/>
  <c r="D10547"/>
  <c r="E10547" s="1"/>
  <c r="F10547" s="1"/>
  <c r="G10547" s="1"/>
  <c r="G10546"/>
  <c r="E10546"/>
  <c r="F10546" s="1"/>
  <c r="D10546"/>
  <c r="G10545"/>
  <c r="E10545"/>
  <c r="F10545" s="1"/>
  <c r="D10545"/>
  <c r="D10544"/>
  <c r="E10544" s="1"/>
  <c r="F10544" s="1"/>
  <c r="G10544" s="1"/>
  <c r="G10543"/>
  <c r="D10543"/>
  <c r="E10543" s="1"/>
  <c r="F10543" s="1"/>
  <c r="E10542"/>
  <c r="F10542" s="1"/>
  <c r="G10542" s="1"/>
  <c r="D10542"/>
  <c r="G10541"/>
  <c r="D10541"/>
  <c r="E10541" s="1"/>
  <c r="F10541" s="1"/>
  <c r="D10540"/>
  <c r="E10540" s="1"/>
  <c r="F10540" s="1"/>
  <c r="G10540" s="1"/>
  <c r="D10539"/>
  <c r="E10539" s="1"/>
  <c r="F10539" s="1"/>
  <c r="G10539" s="1"/>
  <c r="G10538"/>
  <c r="E10538"/>
  <c r="F10538" s="1"/>
  <c r="D10538"/>
  <c r="G10537"/>
  <c r="E10537"/>
  <c r="F10537" s="1"/>
  <c r="D10537"/>
  <c r="D10536"/>
  <c r="E10536" s="1"/>
  <c r="F10536" s="1"/>
  <c r="G10536" s="1"/>
  <c r="G10535"/>
  <c r="D10535"/>
  <c r="E10535" s="1"/>
  <c r="F10535" s="1"/>
  <c r="E10534"/>
  <c r="F10534" s="1"/>
  <c r="G10534" s="1"/>
  <c r="D10534"/>
  <c r="G10533"/>
  <c r="D10533"/>
  <c r="E10533" s="1"/>
  <c r="F10533" s="1"/>
  <c r="D10532"/>
  <c r="E10532" s="1"/>
  <c r="F10532" s="1"/>
  <c r="G10532" s="1"/>
  <c r="D10531"/>
  <c r="E10531" s="1"/>
  <c r="F10531" s="1"/>
  <c r="G10531" s="1"/>
  <c r="G10530"/>
  <c r="F10530"/>
  <c r="D10530"/>
  <c r="E10530" s="1"/>
  <c r="G10529"/>
  <c r="F10529"/>
  <c r="D10529"/>
  <c r="E10529" s="1"/>
  <c r="F10528"/>
  <c r="G10528" s="1"/>
  <c r="D10528"/>
  <c r="E10528" s="1"/>
  <c r="G10527"/>
  <c r="D10527"/>
  <c r="E10527" s="1"/>
  <c r="F10527" s="1"/>
  <c r="G10526"/>
  <c r="F10526"/>
  <c r="D10526"/>
  <c r="E10526" s="1"/>
  <c r="F10525"/>
  <c r="G10525" s="1"/>
  <c r="D10525"/>
  <c r="E10525" s="1"/>
  <c r="F10524"/>
  <c r="G10524" s="1"/>
  <c r="D10524"/>
  <c r="E10524" s="1"/>
  <c r="G10523"/>
  <c r="D10523"/>
  <c r="E10523" s="1"/>
  <c r="F10523" s="1"/>
  <c r="G10522"/>
  <c r="F10522"/>
  <c r="D10522"/>
  <c r="E10522" s="1"/>
  <c r="G10521"/>
  <c r="F10521"/>
  <c r="D10521"/>
  <c r="E10521" s="1"/>
  <c r="F10520"/>
  <c r="G10520" s="1"/>
  <c r="D10520"/>
  <c r="E10520" s="1"/>
  <c r="D10519"/>
  <c r="E10519" s="1"/>
  <c r="F10519" s="1"/>
  <c r="G10519" s="1"/>
  <c r="G10518"/>
  <c r="E10518"/>
  <c r="F10518" s="1"/>
  <c r="D10518"/>
  <c r="E10517"/>
  <c r="F10517" s="1"/>
  <c r="G10517" s="1"/>
  <c r="D10517"/>
  <c r="E10516"/>
  <c r="F10516" s="1"/>
  <c r="G10516" s="1"/>
  <c r="D10516"/>
  <c r="D10515"/>
  <c r="E10515" s="1"/>
  <c r="F10515" s="1"/>
  <c r="G10515" s="1"/>
  <c r="G10514"/>
  <c r="E10514"/>
  <c r="F10514" s="1"/>
  <c r="D10514"/>
  <c r="G10513"/>
  <c r="E10513"/>
  <c r="F10513" s="1"/>
  <c r="D10513"/>
  <c r="D10512"/>
  <c r="E10512" s="1"/>
  <c r="F10512" s="1"/>
  <c r="G10512" s="1"/>
  <c r="D10511"/>
  <c r="E10511" s="1"/>
  <c r="F10511" s="1"/>
  <c r="G10511" s="1"/>
  <c r="G10510"/>
  <c r="E10510"/>
  <c r="F10510" s="1"/>
  <c r="D10510"/>
  <c r="G10509"/>
  <c r="E10509"/>
  <c r="F10509" s="1"/>
  <c r="D10509"/>
  <c r="E10508"/>
  <c r="F10508" s="1"/>
  <c r="G10508" s="1"/>
  <c r="D10508"/>
  <c r="D10507"/>
  <c r="E10507" s="1"/>
  <c r="F10507" s="1"/>
  <c r="G10507" s="1"/>
  <c r="G10506"/>
  <c r="E10506"/>
  <c r="F10506" s="1"/>
  <c r="D10506"/>
  <c r="G10505"/>
  <c r="E10505"/>
  <c r="F10505" s="1"/>
  <c r="D10505"/>
  <c r="E10504"/>
  <c r="F10504" s="1"/>
  <c r="G10504" s="1"/>
  <c r="D10504"/>
  <c r="D10503"/>
  <c r="E10503" s="1"/>
  <c r="F10503" s="1"/>
  <c r="G10503" s="1"/>
  <c r="G10502"/>
  <c r="E10502"/>
  <c r="F10502" s="1"/>
  <c r="D10502"/>
  <c r="E10501"/>
  <c r="F10501" s="1"/>
  <c r="G10501" s="1"/>
  <c r="D10501"/>
  <c r="E10500"/>
  <c r="F10500" s="1"/>
  <c r="G10500" s="1"/>
  <c r="D10500"/>
  <c r="D10499"/>
  <c r="E10499" s="1"/>
  <c r="F10499" s="1"/>
  <c r="G10499" s="1"/>
  <c r="G10498"/>
  <c r="E10498"/>
  <c r="F10498" s="1"/>
  <c r="D10498"/>
  <c r="E10497"/>
  <c r="F10497" s="1"/>
  <c r="G10497" s="1"/>
  <c r="D10497"/>
  <c r="D10496"/>
  <c r="E10496" s="1"/>
  <c r="F10496" s="1"/>
  <c r="G10496" s="1"/>
  <c r="D10495"/>
  <c r="E10495" s="1"/>
  <c r="F10495" s="1"/>
  <c r="G10495" s="1"/>
  <c r="G10494"/>
  <c r="E10494"/>
  <c r="F10494" s="1"/>
  <c r="D10494"/>
  <c r="G10493"/>
  <c r="E10493"/>
  <c r="F10493" s="1"/>
  <c r="D10493"/>
  <c r="D10492"/>
  <c r="E10492" s="1"/>
  <c r="F10492" s="1"/>
  <c r="G10492" s="1"/>
  <c r="D10491"/>
  <c r="E10491" s="1"/>
  <c r="F10491" s="1"/>
  <c r="G10491" s="1"/>
  <c r="G10490"/>
  <c r="E10490"/>
  <c r="F10490" s="1"/>
  <c r="D10490"/>
  <c r="G10489"/>
  <c r="E10489"/>
  <c r="F10489" s="1"/>
  <c r="D10489"/>
  <c r="E10488"/>
  <c r="F10488" s="1"/>
  <c r="G10488" s="1"/>
  <c r="D10488"/>
  <c r="D10487"/>
  <c r="E10487" s="1"/>
  <c r="F10487" s="1"/>
  <c r="G10487" s="1"/>
  <c r="G10486"/>
  <c r="E10486"/>
  <c r="F10486" s="1"/>
  <c r="D10486"/>
  <c r="E10485"/>
  <c r="F10485" s="1"/>
  <c r="G10485" s="1"/>
  <c r="D10485"/>
  <c r="E10484"/>
  <c r="F10484" s="1"/>
  <c r="G10484" s="1"/>
  <c r="D10484"/>
  <c r="D10483"/>
  <c r="E10483" s="1"/>
  <c r="F10483" s="1"/>
  <c r="G10483" s="1"/>
  <c r="G10482"/>
  <c r="E10482"/>
  <c r="F10482" s="1"/>
  <c r="D10482"/>
  <c r="G10481"/>
  <c r="E10481"/>
  <c r="F10481" s="1"/>
  <c r="D10481"/>
  <c r="D10480"/>
  <c r="E10480" s="1"/>
  <c r="F10480" s="1"/>
  <c r="G10480" s="1"/>
  <c r="D10479"/>
  <c r="E10479" s="1"/>
  <c r="F10479" s="1"/>
  <c r="G10479" s="1"/>
  <c r="G10478"/>
  <c r="E10478"/>
  <c r="F10478" s="1"/>
  <c r="D10478"/>
  <c r="G10477"/>
  <c r="E10477"/>
  <c r="F10477" s="1"/>
  <c r="D10477"/>
  <c r="D10476"/>
  <c r="E10476" s="1"/>
  <c r="F10476" s="1"/>
  <c r="G10476" s="1"/>
  <c r="D10475"/>
  <c r="E10475" s="1"/>
  <c r="F10475" s="1"/>
  <c r="G10475" s="1"/>
  <c r="G10474"/>
  <c r="E10474"/>
  <c r="F10474" s="1"/>
  <c r="D10474"/>
  <c r="G10473"/>
  <c r="E10473"/>
  <c r="F10473" s="1"/>
  <c r="D10473"/>
  <c r="E10472"/>
  <c r="F10472" s="1"/>
  <c r="G10472" s="1"/>
  <c r="D10472"/>
  <c r="D10471"/>
  <c r="E10471" s="1"/>
  <c r="F10471" s="1"/>
  <c r="G10471" s="1"/>
  <c r="G10470"/>
  <c r="E10470"/>
  <c r="F10470" s="1"/>
  <c r="D10470"/>
  <c r="E10469"/>
  <c r="F10469" s="1"/>
  <c r="G10469" s="1"/>
  <c r="D10469"/>
  <c r="E10468"/>
  <c r="F10468" s="1"/>
  <c r="G10468" s="1"/>
  <c r="D10468"/>
  <c r="D10467"/>
  <c r="E10467" s="1"/>
  <c r="F10467" s="1"/>
  <c r="G10467" s="1"/>
  <c r="G10466"/>
  <c r="E10466"/>
  <c r="F10466" s="1"/>
  <c r="D10466"/>
  <c r="E10465"/>
  <c r="F10465" s="1"/>
  <c r="G10465" s="1"/>
  <c r="D10465"/>
  <c r="D10464"/>
  <c r="E10464" s="1"/>
  <c r="F10464" s="1"/>
  <c r="G10464" s="1"/>
  <c r="D10463"/>
  <c r="E10463" s="1"/>
  <c r="F10463" s="1"/>
  <c r="G10463" s="1"/>
  <c r="G10462"/>
  <c r="E10462"/>
  <c r="F10462" s="1"/>
  <c r="D10462"/>
  <c r="G10461"/>
  <c r="E10461"/>
  <c r="F10461" s="1"/>
  <c r="D10461"/>
  <c r="D10460"/>
  <c r="E10460" s="1"/>
  <c r="F10460" s="1"/>
  <c r="G10460" s="1"/>
  <c r="D10459"/>
  <c r="E10459" s="1"/>
  <c r="F10459" s="1"/>
  <c r="G10459" s="1"/>
  <c r="G10458"/>
  <c r="E10458"/>
  <c r="F10458" s="1"/>
  <c r="D10458"/>
  <c r="G10457"/>
  <c r="E10457"/>
  <c r="F10457" s="1"/>
  <c r="D10457"/>
  <c r="E10456"/>
  <c r="F10456" s="1"/>
  <c r="G10456" s="1"/>
  <c r="D10456"/>
  <c r="D10455"/>
  <c r="E10455" s="1"/>
  <c r="F10455" s="1"/>
  <c r="G10455" s="1"/>
  <c r="G10454"/>
  <c r="E10454"/>
  <c r="F10454" s="1"/>
  <c r="D10454"/>
  <c r="E10453"/>
  <c r="F10453" s="1"/>
  <c r="G10453" s="1"/>
  <c r="D10453"/>
  <c r="E10452"/>
  <c r="F10452" s="1"/>
  <c r="G10452" s="1"/>
  <c r="D10452"/>
  <c r="D10451"/>
  <c r="E10451" s="1"/>
  <c r="F10451" s="1"/>
  <c r="G10451" s="1"/>
  <c r="G10450"/>
  <c r="E10450"/>
  <c r="F10450" s="1"/>
  <c r="D10450"/>
  <c r="G10449"/>
  <c r="E10449"/>
  <c r="F10449" s="1"/>
  <c r="D10449"/>
  <c r="D10448"/>
  <c r="E10448" s="1"/>
  <c r="F10448" s="1"/>
  <c r="G10448" s="1"/>
  <c r="D10447"/>
  <c r="E10447" s="1"/>
  <c r="F10447" s="1"/>
  <c r="G10447" s="1"/>
  <c r="G10446"/>
  <c r="E10446"/>
  <c r="F10446" s="1"/>
  <c r="D10446"/>
  <c r="G10445"/>
  <c r="E10445"/>
  <c r="F10445" s="1"/>
  <c r="D10445"/>
  <c r="E10444"/>
  <c r="F10444" s="1"/>
  <c r="G10444" s="1"/>
  <c r="D10444"/>
  <c r="D10443"/>
  <c r="E10443" s="1"/>
  <c r="F10443" s="1"/>
  <c r="G10443" s="1"/>
  <c r="G10442"/>
  <c r="E10442"/>
  <c r="F10442" s="1"/>
  <c r="D10442"/>
  <c r="G10441"/>
  <c r="E10441"/>
  <c r="F10441" s="1"/>
  <c r="D10441"/>
  <c r="E10440"/>
  <c r="F10440" s="1"/>
  <c r="G10440" s="1"/>
  <c r="D10440"/>
  <c r="D10439"/>
  <c r="E10439" s="1"/>
  <c r="F10439" s="1"/>
  <c r="G10439" s="1"/>
  <c r="G10438"/>
  <c r="E10438"/>
  <c r="F10438" s="1"/>
  <c r="D10438"/>
  <c r="E10437"/>
  <c r="F10437" s="1"/>
  <c r="G10437" s="1"/>
  <c r="D10437"/>
  <c r="E10436"/>
  <c r="F10436" s="1"/>
  <c r="G10436" s="1"/>
  <c r="D10436"/>
  <c r="D10435"/>
  <c r="E10435" s="1"/>
  <c r="F10435" s="1"/>
  <c r="G10435" s="1"/>
  <c r="G10434"/>
  <c r="E10434"/>
  <c r="F10434" s="1"/>
  <c r="D10434"/>
  <c r="E10433"/>
  <c r="F10433" s="1"/>
  <c r="G10433" s="1"/>
  <c r="D10433"/>
  <c r="D10432"/>
  <c r="E10432" s="1"/>
  <c r="F10432" s="1"/>
  <c r="G10432" s="1"/>
  <c r="D10431"/>
  <c r="E10431" s="1"/>
  <c r="F10431" s="1"/>
  <c r="G10431" s="1"/>
  <c r="G10430"/>
  <c r="E10430"/>
  <c r="F10430" s="1"/>
  <c r="D10430"/>
  <c r="G10429"/>
  <c r="E10429"/>
  <c r="F10429" s="1"/>
  <c r="D10429"/>
  <c r="D10428"/>
  <c r="E10428" s="1"/>
  <c r="F10428" s="1"/>
  <c r="G10428" s="1"/>
  <c r="D10427"/>
  <c r="E10427" s="1"/>
  <c r="F10427" s="1"/>
  <c r="G10427" s="1"/>
  <c r="G10426"/>
  <c r="E10426"/>
  <c r="F10426" s="1"/>
  <c r="D10426"/>
  <c r="G10425"/>
  <c r="E10425"/>
  <c r="F10425" s="1"/>
  <c r="D10425"/>
  <c r="E10424"/>
  <c r="F10424" s="1"/>
  <c r="G10424" s="1"/>
  <c r="D10424"/>
  <c r="D10423"/>
  <c r="E10423" s="1"/>
  <c r="F10423" s="1"/>
  <c r="G10423" s="1"/>
  <c r="G10422"/>
  <c r="E10422"/>
  <c r="F10422" s="1"/>
  <c r="D10422"/>
  <c r="E10421"/>
  <c r="F10421" s="1"/>
  <c r="G10421" s="1"/>
  <c r="D10421"/>
  <c r="E10420"/>
  <c r="F10420" s="1"/>
  <c r="G10420" s="1"/>
  <c r="D10420"/>
  <c r="D10419"/>
  <c r="E10419" s="1"/>
  <c r="F10419" s="1"/>
  <c r="G10419" s="1"/>
  <c r="G10418"/>
  <c r="E10418"/>
  <c r="F10418" s="1"/>
  <c r="D10418"/>
  <c r="G10417"/>
  <c r="E10417"/>
  <c r="F10417" s="1"/>
  <c r="D10417"/>
  <c r="D10416"/>
  <c r="E10416" s="1"/>
  <c r="F10416" s="1"/>
  <c r="G10416" s="1"/>
  <c r="D10415"/>
  <c r="E10415" s="1"/>
  <c r="F10415" s="1"/>
  <c r="G10415" s="1"/>
  <c r="G10414"/>
  <c r="E10414"/>
  <c r="F10414" s="1"/>
  <c r="D10414"/>
  <c r="G10413"/>
  <c r="E10413"/>
  <c r="F10413" s="1"/>
  <c r="D10413"/>
  <c r="D10412"/>
  <c r="E10412" s="1"/>
  <c r="F10412" s="1"/>
  <c r="G10412" s="1"/>
  <c r="D10411"/>
  <c r="E10411" s="1"/>
  <c r="F10411" s="1"/>
  <c r="G10411" s="1"/>
  <c r="G10410"/>
  <c r="E10410"/>
  <c r="F10410" s="1"/>
  <c r="D10410"/>
  <c r="G10409"/>
  <c r="E10409"/>
  <c r="F10409" s="1"/>
  <c r="D10409"/>
  <c r="E10408"/>
  <c r="F10408" s="1"/>
  <c r="G10408" s="1"/>
  <c r="D10408"/>
  <c r="D10407"/>
  <c r="E10407" s="1"/>
  <c r="F10407" s="1"/>
  <c r="G10407" s="1"/>
  <c r="G10406"/>
  <c r="E10406"/>
  <c r="F10406" s="1"/>
  <c r="D10406"/>
  <c r="E10405"/>
  <c r="F10405" s="1"/>
  <c r="G10405" s="1"/>
  <c r="D10405"/>
  <c r="E10404"/>
  <c r="F10404" s="1"/>
  <c r="G10404" s="1"/>
  <c r="D10404"/>
  <c r="D10403"/>
  <c r="E10403" s="1"/>
  <c r="F10403" s="1"/>
  <c r="G10403" s="1"/>
  <c r="G10402"/>
  <c r="E10402"/>
  <c r="F10402" s="1"/>
  <c r="D10402"/>
  <c r="E10401"/>
  <c r="F10401" s="1"/>
  <c r="G10401" s="1"/>
  <c r="D10401"/>
  <c r="D10400"/>
  <c r="E10400" s="1"/>
  <c r="F10400" s="1"/>
  <c r="G10400" s="1"/>
  <c r="D10399"/>
  <c r="E10399" s="1"/>
  <c r="F10399" s="1"/>
  <c r="G10399" s="1"/>
  <c r="G10398"/>
  <c r="E10398"/>
  <c r="F10398" s="1"/>
  <c r="D10398"/>
  <c r="G10397"/>
  <c r="E10397"/>
  <c r="F10397" s="1"/>
  <c r="D10397"/>
  <c r="D10396"/>
  <c r="E10396" s="1"/>
  <c r="F10396" s="1"/>
  <c r="G10396" s="1"/>
  <c r="D10395"/>
  <c r="E10395" s="1"/>
  <c r="F10395" s="1"/>
  <c r="G10395" s="1"/>
  <c r="G10394"/>
  <c r="E10394"/>
  <c r="F10394" s="1"/>
  <c r="D10394"/>
  <c r="G10393"/>
  <c r="E10393"/>
  <c r="F10393" s="1"/>
  <c r="D10393"/>
  <c r="E10392"/>
  <c r="F10392" s="1"/>
  <c r="G10392" s="1"/>
  <c r="D10392"/>
  <c r="D10391"/>
  <c r="E10391" s="1"/>
  <c r="F10391" s="1"/>
  <c r="G10391" s="1"/>
  <c r="G10390"/>
  <c r="E10390"/>
  <c r="F10390" s="1"/>
  <c r="D10390"/>
  <c r="E10389"/>
  <c r="F10389" s="1"/>
  <c r="G10389" s="1"/>
  <c r="D10389"/>
  <c r="E10388"/>
  <c r="F10388" s="1"/>
  <c r="G10388" s="1"/>
  <c r="D10388"/>
  <c r="D10387"/>
  <c r="E10387" s="1"/>
  <c r="F10387" s="1"/>
  <c r="G10387" s="1"/>
  <c r="G10386"/>
  <c r="E10386"/>
  <c r="F10386" s="1"/>
  <c r="D10386"/>
  <c r="G10385"/>
  <c r="E10385"/>
  <c r="F10385" s="1"/>
  <c r="D10385"/>
  <c r="D10384"/>
  <c r="E10384" s="1"/>
  <c r="F10384" s="1"/>
  <c r="G10384" s="1"/>
  <c r="D10383"/>
  <c r="E10383" s="1"/>
  <c r="F10383" s="1"/>
  <c r="G10383" s="1"/>
  <c r="G10382"/>
  <c r="E10382"/>
  <c r="F10382" s="1"/>
  <c r="D10382"/>
  <c r="G10381"/>
  <c r="E10381"/>
  <c r="F10381" s="1"/>
  <c r="D10381"/>
  <c r="E10380"/>
  <c r="F10380" s="1"/>
  <c r="G10380" s="1"/>
  <c r="D10380"/>
  <c r="D10379"/>
  <c r="E10379" s="1"/>
  <c r="F10379" s="1"/>
  <c r="G10379" s="1"/>
  <c r="G10378"/>
  <c r="E10378"/>
  <c r="F10378" s="1"/>
  <c r="D10378"/>
  <c r="G10377"/>
  <c r="E10377"/>
  <c r="F10377" s="1"/>
  <c r="D10377"/>
  <c r="E10376"/>
  <c r="F10376" s="1"/>
  <c r="G10376" s="1"/>
  <c r="D10376"/>
  <c r="D10375"/>
  <c r="E10375" s="1"/>
  <c r="F10375" s="1"/>
  <c r="G10375" s="1"/>
  <c r="G10374"/>
  <c r="E10374"/>
  <c r="F10374" s="1"/>
  <c r="D10374"/>
  <c r="E10373"/>
  <c r="F10373" s="1"/>
  <c r="G10373" s="1"/>
  <c r="D10373"/>
  <c r="E10372"/>
  <c r="F10372" s="1"/>
  <c r="G10372" s="1"/>
  <c r="D10372"/>
  <c r="D10371"/>
  <c r="E10371" s="1"/>
  <c r="F10371" s="1"/>
  <c r="G10371" s="1"/>
  <c r="G10370"/>
  <c r="E10370"/>
  <c r="F10370" s="1"/>
  <c r="D10370"/>
  <c r="F10369"/>
  <c r="G10369" s="1"/>
  <c r="E10369"/>
  <c r="D10369"/>
  <c r="F10368"/>
  <c r="G10368" s="1"/>
  <c r="E10368"/>
  <c r="D10368"/>
  <c r="F10367"/>
  <c r="G10367" s="1"/>
  <c r="E10367"/>
  <c r="D10367"/>
  <c r="F10366"/>
  <c r="G10366" s="1"/>
  <c r="E10366"/>
  <c r="D10366"/>
  <c r="F10365"/>
  <c r="G10365" s="1"/>
  <c r="E10365"/>
  <c r="D10365"/>
  <c r="F10364"/>
  <c r="G10364" s="1"/>
  <c r="E10364"/>
  <c r="D10364"/>
  <c r="F10363"/>
  <c r="G10363" s="1"/>
  <c r="E10363"/>
  <c r="D10363"/>
  <c r="F10362"/>
  <c r="G10362" s="1"/>
  <c r="E10362"/>
  <c r="D10362"/>
  <c r="F10361"/>
  <c r="G10361" s="1"/>
  <c r="E10361"/>
  <c r="D10361"/>
  <c r="F10360"/>
  <c r="G10360" s="1"/>
  <c r="E10360"/>
  <c r="D10360"/>
  <c r="F10359"/>
  <c r="G10359" s="1"/>
  <c r="E10359"/>
  <c r="D10359"/>
  <c r="F10358"/>
  <c r="G10358" s="1"/>
  <c r="E10358"/>
  <c r="D10358"/>
  <c r="F10357"/>
  <c r="G10357" s="1"/>
  <c r="E10357"/>
  <c r="D10357"/>
  <c r="F10356"/>
  <c r="G10356" s="1"/>
  <c r="E10356"/>
  <c r="D10356"/>
  <c r="F10355"/>
  <c r="G10355" s="1"/>
  <c r="E10355"/>
  <c r="D10355"/>
  <c r="F10354"/>
  <c r="G10354" s="1"/>
  <c r="E10354"/>
  <c r="D10354"/>
  <c r="F10353"/>
  <c r="G10353" s="1"/>
  <c r="E10353"/>
  <c r="D10353"/>
  <c r="F10352"/>
  <c r="G10352" s="1"/>
  <c r="E10352"/>
  <c r="D10352"/>
  <c r="F10351"/>
  <c r="G10351" s="1"/>
  <c r="E10351"/>
  <c r="D10351"/>
  <c r="F10350"/>
  <c r="G10350" s="1"/>
  <c r="E10350"/>
  <c r="D10350"/>
  <c r="F10349"/>
  <c r="G10349" s="1"/>
  <c r="E10349"/>
  <c r="D10349"/>
  <c r="F10348"/>
  <c r="G10348" s="1"/>
  <c r="E10348"/>
  <c r="D10348"/>
  <c r="F10347"/>
  <c r="G10347" s="1"/>
  <c r="E10347"/>
  <c r="D10347"/>
  <c r="F10346"/>
  <c r="G10346" s="1"/>
  <c r="E10346"/>
  <c r="D10346"/>
  <c r="F10345"/>
  <c r="G10345" s="1"/>
  <c r="E10345"/>
  <c r="D10345"/>
  <c r="F10344"/>
  <c r="G10344" s="1"/>
  <c r="E10344"/>
  <c r="D10344"/>
  <c r="F10343"/>
  <c r="G10343" s="1"/>
  <c r="E10343"/>
  <c r="D10343"/>
  <c r="F10342"/>
  <c r="G10342" s="1"/>
  <c r="E10342"/>
  <c r="D10342"/>
  <c r="F10341"/>
  <c r="G10341" s="1"/>
  <c r="E10341"/>
  <c r="D10341"/>
  <c r="F10340"/>
  <c r="G10340" s="1"/>
  <c r="E10340"/>
  <c r="D10340"/>
  <c r="F10339"/>
  <c r="G10339" s="1"/>
  <c r="E10339"/>
  <c r="D10339"/>
  <c r="F10338"/>
  <c r="G10338" s="1"/>
  <c r="E10338"/>
  <c r="D10338"/>
  <c r="F10337"/>
  <c r="G10337" s="1"/>
  <c r="E10337"/>
  <c r="D10337"/>
  <c r="F10336"/>
  <c r="G10336" s="1"/>
  <c r="E10336"/>
  <c r="D10336"/>
  <c r="F10335"/>
  <c r="G10335" s="1"/>
  <c r="E10335"/>
  <c r="D10335"/>
  <c r="F10334"/>
  <c r="G10334" s="1"/>
  <c r="E10334"/>
  <c r="D10334"/>
  <c r="F10333"/>
  <c r="G10333" s="1"/>
  <c r="E10333"/>
  <c r="D10333"/>
  <c r="F10332"/>
  <c r="G10332" s="1"/>
  <c r="E10332"/>
  <c r="D10332"/>
  <c r="F10331"/>
  <c r="G10331" s="1"/>
  <c r="E10331"/>
  <c r="D10331"/>
  <c r="F10330"/>
  <c r="G10330" s="1"/>
  <c r="E10330"/>
  <c r="D10330"/>
  <c r="F10329"/>
  <c r="G10329" s="1"/>
  <c r="E10329"/>
  <c r="D10329"/>
  <c r="F10328"/>
  <c r="G10328" s="1"/>
  <c r="E10328"/>
  <c r="D10328"/>
  <c r="F10327"/>
  <c r="G10327" s="1"/>
  <c r="E10327"/>
  <c r="D10327"/>
  <c r="F10326"/>
  <c r="G10326" s="1"/>
  <c r="E10326"/>
  <c r="D10326"/>
  <c r="F10325"/>
  <c r="G10325" s="1"/>
  <c r="E10325"/>
  <c r="D10325"/>
  <c r="F10324"/>
  <c r="G10324" s="1"/>
  <c r="E10324"/>
  <c r="D10324"/>
  <c r="F10323"/>
  <c r="G10323" s="1"/>
  <c r="E10323"/>
  <c r="D10323"/>
  <c r="F10322"/>
  <c r="G10322" s="1"/>
  <c r="E10322"/>
  <c r="D10322"/>
  <c r="F10321"/>
  <c r="G10321" s="1"/>
  <c r="E10321"/>
  <c r="D10321"/>
  <c r="F10320"/>
  <c r="G10320" s="1"/>
  <c r="E10320"/>
  <c r="D10320"/>
  <c r="F10319"/>
  <c r="G10319" s="1"/>
  <c r="E10319"/>
  <c r="D10319"/>
  <c r="F10318"/>
  <c r="G10318" s="1"/>
  <c r="E10318"/>
  <c r="D10318"/>
  <c r="F10317"/>
  <c r="G10317" s="1"/>
  <c r="E10317"/>
  <c r="D10317"/>
  <c r="F10316"/>
  <c r="G10316" s="1"/>
  <c r="E10316"/>
  <c r="D10316"/>
  <c r="F10315"/>
  <c r="G10315" s="1"/>
  <c r="E10315"/>
  <c r="D10315"/>
  <c r="F10314"/>
  <c r="G10314" s="1"/>
  <c r="E10314"/>
  <c r="D10314"/>
  <c r="F10313"/>
  <c r="G10313" s="1"/>
  <c r="E10313"/>
  <c r="D10313"/>
  <c r="F10312"/>
  <c r="G10312" s="1"/>
  <c r="E10312"/>
  <c r="D10312"/>
  <c r="F10311"/>
  <c r="G10311" s="1"/>
  <c r="E10311"/>
  <c r="D10311"/>
  <c r="F10310"/>
  <c r="G10310" s="1"/>
  <c r="E10310"/>
  <c r="D10310"/>
  <c r="F10309"/>
  <c r="G10309" s="1"/>
  <c r="E10309"/>
  <c r="D10309"/>
  <c r="F10308"/>
  <c r="G10308" s="1"/>
  <c r="E10308"/>
  <c r="D10308"/>
  <c r="F10307"/>
  <c r="G10307" s="1"/>
  <c r="E10307"/>
  <c r="D10307"/>
  <c r="F10306"/>
  <c r="G10306" s="1"/>
  <c r="E10306"/>
  <c r="D10306"/>
  <c r="F10305"/>
  <c r="G10305" s="1"/>
  <c r="E10305"/>
  <c r="D10305"/>
  <c r="F10304"/>
  <c r="G10304" s="1"/>
  <c r="E10304"/>
  <c r="D10304"/>
  <c r="F10303"/>
  <c r="G10303" s="1"/>
  <c r="E10303"/>
  <c r="D10303"/>
  <c r="F10302"/>
  <c r="G10302" s="1"/>
  <c r="E10302"/>
  <c r="D10302"/>
  <c r="F10301"/>
  <c r="G10301" s="1"/>
  <c r="E10301"/>
  <c r="D10301"/>
  <c r="F10300"/>
  <c r="G10300" s="1"/>
  <c r="E10300"/>
  <c r="D10300"/>
  <c r="F10299"/>
  <c r="G10299" s="1"/>
  <c r="E10299"/>
  <c r="D10299"/>
  <c r="F10298"/>
  <c r="G10298" s="1"/>
  <c r="E10298"/>
  <c r="D10298"/>
  <c r="F10297"/>
  <c r="G10297" s="1"/>
  <c r="E10297"/>
  <c r="D10297"/>
  <c r="F10296"/>
  <c r="G10296" s="1"/>
  <c r="E10296"/>
  <c r="D10296"/>
  <c r="F10295"/>
  <c r="G10295" s="1"/>
  <c r="E10295"/>
  <c r="D10295"/>
  <c r="F10294"/>
  <c r="G10294" s="1"/>
  <c r="E10294"/>
  <c r="D10294"/>
  <c r="F10293"/>
  <c r="G10293" s="1"/>
  <c r="E10293"/>
  <c r="D10293"/>
  <c r="F10292"/>
  <c r="G10292" s="1"/>
  <c r="E10292"/>
  <c r="D10292"/>
  <c r="F10291"/>
  <c r="G10291" s="1"/>
  <c r="E10291"/>
  <c r="D10291"/>
  <c r="F10290"/>
  <c r="G10290" s="1"/>
  <c r="E10290"/>
  <c r="D10290"/>
  <c r="F10289"/>
  <c r="G10289" s="1"/>
  <c r="E10289"/>
  <c r="D10289"/>
  <c r="F10288"/>
  <c r="G10288" s="1"/>
  <c r="E10288"/>
  <c r="D10288"/>
  <c r="F10287"/>
  <c r="G10287" s="1"/>
  <c r="E10287"/>
  <c r="D10287"/>
  <c r="F10286"/>
  <c r="G10286" s="1"/>
  <c r="E10286"/>
  <c r="D10286"/>
  <c r="F10285"/>
  <c r="G10285" s="1"/>
  <c r="E10285"/>
  <c r="D10285"/>
  <c r="F10284"/>
  <c r="G10284" s="1"/>
  <c r="E10284"/>
  <c r="D10284"/>
  <c r="F10283"/>
  <c r="G10283" s="1"/>
  <c r="E10283"/>
  <c r="D10283"/>
  <c r="F10282"/>
  <c r="G10282" s="1"/>
  <c r="E10282"/>
  <c r="D10282"/>
  <c r="F10281"/>
  <c r="G10281" s="1"/>
  <c r="E10281"/>
  <c r="D10281"/>
  <c r="F10280"/>
  <c r="G10280" s="1"/>
  <c r="E10280"/>
  <c r="D10280"/>
  <c r="F10279"/>
  <c r="G10279" s="1"/>
  <c r="E10279"/>
  <c r="D10279"/>
  <c r="F10278"/>
  <c r="G10278" s="1"/>
  <c r="E10278"/>
  <c r="D10278"/>
  <c r="F10277"/>
  <c r="G10277" s="1"/>
  <c r="E10277"/>
  <c r="D10277"/>
  <c r="F10276"/>
  <c r="G10276" s="1"/>
  <c r="E10276"/>
  <c r="D10276"/>
  <c r="F10275"/>
  <c r="G10275" s="1"/>
  <c r="E10275"/>
  <c r="D10275"/>
  <c r="F10274"/>
  <c r="G10274" s="1"/>
  <c r="E10274"/>
  <c r="D10274"/>
  <c r="F10273"/>
  <c r="G10273" s="1"/>
  <c r="E10273"/>
  <c r="D10273"/>
  <c r="F10272"/>
  <c r="G10272" s="1"/>
  <c r="E10272"/>
  <c r="D10272"/>
  <c r="F10271"/>
  <c r="G10271" s="1"/>
  <c r="E10271"/>
  <c r="D10271"/>
  <c r="F10270"/>
  <c r="G10270" s="1"/>
  <c r="E10270"/>
  <c r="D10270"/>
  <c r="F10269"/>
  <c r="G10269" s="1"/>
  <c r="E10269"/>
  <c r="D10269"/>
  <c r="F10268"/>
  <c r="G10268" s="1"/>
  <c r="E10268"/>
  <c r="D10268"/>
  <c r="F10267"/>
  <c r="G10267" s="1"/>
  <c r="E10267"/>
  <c r="D10267"/>
  <c r="F10266"/>
  <c r="G10266" s="1"/>
  <c r="E10266"/>
  <c r="D10266"/>
  <c r="F10265"/>
  <c r="G10265" s="1"/>
  <c r="E10265"/>
  <c r="D10265"/>
  <c r="F10264"/>
  <c r="G10264" s="1"/>
  <c r="E10264"/>
  <c r="D10264"/>
  <c r="F10263"/>
  <c r="G10263" s="1"/>
  <c r="E10263"/>
  <c r="D10263"/>
  <c r="F10262"/>
  <c r="G10262" s="1"/>
  <c r="E10262"/>
  <c r="D10262"/>
  <c r="F10261"/>
  <c r="G10261" s="1"/>
  <c r="E10261"/>
  <c r="D10261"/>
  <c r="F10260"/>
  <c r="G10260" s="1"/>
  <c r="E10260"/>
  <c r="D10260"/>
  <c r="F10259"/>
  <c r="G10259" s="1"/>
  <c r="E10259"/>
  <c r="D10259"/>
  <c r="F10258"/>
  <c r="G10258" s="1"/>
  <c r="E10258"/>
  <c r="D10258"/>
  <c r="F10257"/>
  <c r="G10257" s="1"/>
  <c r="E10257"/>
  <c r="D10257"/>
  <c r="F10256"/>
  <c r="G10256" s="1"/>
  <c r="E10256"/>
  <c r="D10256"/>
  <c r="F10255"/>
  <c r="G10255" s="1"/>
  <c r="E10255"/>
  <c r="D10255"/>
  <c r="F10254"/>
  <c r="G10254" s="1"/>
  <c r="E10254"/>
  <c r="D10254"/>
  <c r="F10253"/>
  <c r="G10253" s="1"/>
  <c r="E10253"/>
  <c r="D10253"/>
  <c r="F10252"/>
  <c r="G10252" s="1"/>
  <c r="E10252"/>
  <c r="D10252"/>
  <c r="F10251"/>
  <c r="G10251" s="1"/>
  <c r="E10251"/>
  <c r="D10251"/>
  <c r="F10250"/>
  <c r="G10250" s="1"/>
  <c r="E10250"/>
  <c r="D10250"/>
  <c r="F10249"/>
  <c r="G10249" s="1"/>
  <c r="E10249"/>
  <c r="D10249"/>
  <c r="F10248"/>
  <c r="G10248" s="1"/>
  <c r="E10248"/>
  <c r="D10248"/>
  <c r="F10247"/>
  <c r="G10247" s="1"/>
  <c r="E10247"/>
  <c r="D10247"/>
  <c r="F10246"/>
  <c r="G10246" s="1"/>
  <c r="E10246"/>
  <c r="D10246"/>
  <c r="F10245"/>
  <c r="G10245" s="1"/>
  <c r="E10245"/>
  <c r="D10245"/>
  <c r="F10244"/>
  <c r="G10244" s="1"/>
  <c r="E10244"/>
  <c r="D10244"/>
  <c r="F10243"/>
  <c r="G10243" s="1"/>
  <c r="E10243"/>
  <c r="D10243"/>
  <c r="F10242"/>
  <c r="G10242" s="1"/>
  <c r="E10242"/>
  <c r="D10242"/>
  <c r="F10241"/>
  <c r="G10241" s="1"/>
  <c r="E10241"/>
  <c r="D10241"/>
  <c r="F10240"/>
  <c r="G10240" s="1"/>
  <c r="E10240"/>
  <c r="D10240"/>
  <c r="F10239"/>
  <c r="G10239" s="1"/>
  <c r="E10239"/>
  <c r="D10239"/>
  <c r="F10238"/>
  <c r="G10238" s="1"/>
  <c r="E10238"/>
  <c r="D10238"/>
  <c r="F10237"/>
  <c r="G10237" s="1"/>
  <c r="E10237"/>
  <c r="D10237"/>
  <c r="F10236"/>
  <c r="G10236" s="1"/>
  <c r="E10236"/>
  <c r="D10236"/>
  <c r="F10235"/>
  <c r="G10235" s="1"/>
  <c r="E10235"/>
  <c r="D10235"/>
  <c r="F10234"/>
  <c r="G10234" s="1"/>
  <c r="E10234"/>
  <c r="D10234"/>
  <c r="F10233"/>
  <c r="G10233" s="1"/>
  <c r="E10233"/>
  <c r="D10233"/>
  <c r="F10232"/>
  <c r="G10232" s="1"/>
  <c r="E10232"/>
  <c r="D10232"/>
  <c r="F10231"/>
  <c r="G10231" s="1"/>
  <c r="E10231"/>
  <c r="D10231"/>
  <c r="F10230"/>
  <c r="G10230" s="1"/>
  <c r="E10230"/>
  <c r="D10230"/>
  <c r="F10229"/>
  <c r="G10229" s="1"/>
  <c r="E10229"/>
  <c r="D10229"/>
  <c r="F10228"/>
  <c r="G10228" s="1"/>
  <c r="E10228"/>
  <c r="D10228"/>
  <c r="F10227"/>
  <c r="G10227" s="1"/>
  <c r="E10227"/>
  <c r="D10227"/>
  <c r="F10226"/>
  <c r="G10226" s="1"/>
  <c r="E10226"/>
  <c r="D10226"/>
  <c r="F10225"/>
  <c r="G10225" s="1"/>
  <c r="E10225"/>
  <c r="D10225"/>
  <c r="F10224"/>
  <c r="G10224" s="1"/>
  <c r="E10224"/>
  <c r="D10224"/>
  <c r="F10223"/>
  <c r="G10223" s="1"/>
  <c r="E10223"/>
  <c r="D10223"/>
  <c r="F10222"/>
  <c r="G10222" s="1"/>
  <c r="E10222"/>
  <c r="D10222"/>
  <c r="F10221"/>
  <c r="G10221" s="1"/>
  <c r="E10221"/>
  <c r="D10221"/>
  <c r="F10220"/>
  <c r="G10220" s="1"/>
  <c r="E10220"/>
  <c r="D10220"/>
  <c r="F10219"/>
  <c r="G10219" s="1"/>
  <c r="E10219"/>
  <c r="D10219"/>
  <c r="F10218"/>
  <c r="G10218" s="1"/>
  <c r="E10218"/>
  <c r="D10218"/>
  <c r="F10217"/>
  <c r="G10217" s="1"/>
  <c r="E10217"/>
  <c r="D10217"/>
  <c r="F10216"/>
  <c r="G10216" s="1"/>
  <c r="E10216"/>
  <c r="D10216"/>
  <c r="F10215"/>
  <c r="G10215" s="1"/>
  <c r="E10215"/>
  <c r="D10215"/>
  <c r="F10214"/>
  <c r="G10214" s="1"/>
  <c r="E10214"/>
  <c r="D10214"/>
  <c r="F10213"/>
  <c r="G10213" s="1"/>
  <c r="E10213"/>
  <c r="D10213"/>
  <c r="F10212"/>
  <c r="G10212" s="1"/>
  <c r="E10212"/>
  <c r="D10212"/>
  <c r="F10211"/>
  <c r="G10211" s="1"/>
  <c r="E10211"/>
  <c r="D10211"/>
  <c r="F10210"/>
  <c r="G10210" s="1"/>
  <c r="E10210"/>
  <c r="D10210"/>
  <c r="F10209"/>
  <c r="G10209" s="1"/>
  <c r="E10209"/>
  <c r="D10209"/>
  <c r="F10208"/>
  <c r="G10208" s="1"/>
  <c r="E10208"/>
  <c r="D10208"/>
  <c r="F10207"/>
  <c r="G10207" s="1"/>
  <c r="E10207"/>
  <c r="D10207"/>
  <c r="F10206"/>
  <c r="G10206" s="1"/>
  <c r="E10206"/>
  <c r="D10206"/>
  <c r="F10205"/>
  <c r="G10205" s="1"/>
  <c r="E10205"/>
  <c r="D10205"/>
  <c r="F10204"/>
  <c r="G10204" s="1"/>
  <c r="E10204"/>
  <c r="D10204"/>
  <c r="F10203"/>
  <c r="G10203" s="1"/>
  <c r="E10203"/>
  <c r="D10203"/>
  <c r="F10202"/>
  <c r="G10202" s="1"/>
  <c r="E10202"/>
  <c r="D10202"/>
  <c r="F10201"/>
  <c r="G10201" s="1"/>
  <c r="E10201"/>
  <c r="D10201"/>
  <c r="F10200"/>
  <c r="G10200" s="1"/>
  <c r="E10200"/>
  <c r="D10200"/>
  <c r="F10199"/>
  <c r="G10199" s="1"/>
  <c r="E10199"/>
  <c r="D10199"/>
  <c r="F10198"/>
  <c r="G10198" s="1"/>
  <c r="E10198"/>
  <c r="D10198"/>
  <c r="F10197"/>
  <c r="G10197" s="1"/>
  <c r="E10197"/>
  <c r="D10197"/>
  <c r="F10196"/>
  <c r="G10196" s="1"/>
  <c r="E10196"/>
  <c r="D10196"/>
  <c r="F10195"/>
  <c r="G10195" s="1"/>
  <c r="E10195"/>
  <c r="D10195"/>
  <c r="F10194"/>
  <c r="G10194" s="1"/>
  <c r="E10194"/>
  <c r="D10194"/>
  <c r="F10193"/>
  <c r="G10193" s="1"/>
  <c r="E10193"/>
  <c r="D10193"/>
  <c r="F10192"/>
  <c r="G10192" s="1"/>
  <c r="E10192"/>
  <c r="D10192"/>
  <c r="F10191"/>
  <c r="G10191" s="1"/>
  <c r="E10191"/>
  <c r="D10191"/>
  <c r="F10190"/>
  <c r="G10190" s="1"/>
  <c r="E10190"/>
  <c r="D10190"/>
  <c r="F10189"/>
  <c r="G10189" s="1"/>
  <c r="E10189"/>
  <c r="D10189"/>
  <c r="F10188"/>
  <c r="G10188" s="1"/>
  <c r="E10188"/>
  <c r="D10188"/>
  <c r="F10187"/>
  <c r="G10187" s="1"/>
  <c r="E10187"/>
  <c r="D10187"/>
  <c r="F10186"/>
  <c r="G10186" s="1"/>
  <c r="E10186"/>
  <c r="D10186"/>
  <c r="F10185"/>
  <c r="G10185" s="1"/>
  <c r="E10185"/>
  <c r="D10185"/>
  <c r="F10184"/>
  <c r="G10184" s="1"/>
  <c r="E10184"/>
  <c r="D10184"/>
  <c r="F10183"/>
  <c r="G10183" s="1"/>
  <c r="E10183"/>
  <c r="D10183"/>
  <c r="F10182"/>
  <c r="G10182" s="1"/>
  <c r="E10182"/>
  <c r="D10182"/>
  <c r="F10181"/>
  <c r="G10181" s="1"/>
  <c r="E10181"/>
  <c r="D10181"/>
  <c r="F10180"/>
  <c r="G10180" s="1"/>
  <c r="E10180"/>
  <c r="D10180"/>
  <c r="F10179"/>
  <c r="G10179" s="1"/>
  <c r="E10179"/>
  <c r="D10179"/>
  <c r="F10178"/>
  <c r="G10178" s="1"/>
  <c r="E10178"/>
  <c r="D10178"/>
  <c r="F10177"/>
  <c r="G10177" s="1"/>
  <c r="E10177"/>
  <c r="D10177"/>
  <c r="F10176"/>
  <c r="G10176" s="1"/>
  <c r="E10176"/>
  <c r="D10176"/>
  <c r="F10175"/>
  <c r="G10175" s="1"/>
  <c r="E10175"/>
  <c r="D10175"/>
  <c r="F10174"/>
  <c r="G10174" s="1"/>
  <c r="E10174"/>
  <c r="D10174"/>
  <c r="F10173"/>
  <c r="G10173" s="1"/>
  <c r="E10173"/>
  <c r="D10173"/>
  <c r="F10172"/>
  <c r="G10172" s="1"/>
  <c r="E10172"/>
  <c r="D10172"/>
  <c r="F10171"/>
  <c r="G10171" s="1"/>
  <c r="E10171"/>
  <c r="D10171"/>
  <c r="F10170"/>
  <c r="G10170" s="1"/>
  <c r="E10170"/>
  <c r="D10170"/>
  <c r="F10169"/>
  <c r="G10169" s="1"/>
  <c r="E10169"/>
  <c r="D10169"/>
  <c r="F10168"/>
  <c r="G10168" s="1"/>
  <c r="E10168"/>
  <c r="D10168"/>
  <c r="F10167"/>
  <c r="G10167" s="1"/>
  <c r="E10167"/>
  <c r="D10167"/>
  <c r="F10166"/>
  <c r="G10166" s="1"/>
  <c r="E10166"/>
  <c r="D10166"/>
  <c r="F10165"/>
  <c r="G10165" s="1"/>
  <c r="E10165"/>
  <c r="D10165"/>
  <c r="F10164"/>
  <c r="G10164" s="1"/>
  <c r="E10164"/>
  <c r="D10164"/>
  <c r="F10163"/>
  <c r="G10163" s="1"/>
  <c r="E10163"/>
  <c r="D10163"/>
  <c r="F10162"/>
  <c r="G10162" s="1"/>
  <c r="E10162"/>
  <c r="D10162"/>
  <c r="F10161"/>
  <c r="G10161" s="1"/>
  <c r="E10161"/>
  <c r="D10161"/>
  <c r="F10160"/>
  <c r="G10160" s="1"/>
  <c r="E10160"/>
  <c r="D10160"/>
  <c r="F10159"/>
  <c r="G10159" s="1"/>
  <c r="E10159"/>
  <c r="D10159"/>
  <c r="F10158"/>
  <c r="G10158" s="1"/>
  <c r="E10158"/>
  <c r="D10158"/>
  <c r="F10157"/>
  <c r="G10157" s="1"/>
  <c r="E10157"/>
  <c r="D10157"/>
  <c r="F10156"/>
  <c r="G10156" s="1"/>
  <c r="E10156"/>
  <c r="D10156"/>
  <c r="F10155"/>
  <c r="G10155" s="1"/>
  <c r="E10155"/>
  <c r="D10155"/>
  <c r="F10154"/>
  <c r="G10154" s="1"/>
  <c r="E10154"/>
  <c r="D10154"/>
  <c r="F10153"/>
  <c r="G10153" s="1"/>
  <c r="E10153"/>
  <c r="D10153"/>
  <c r="F10152"/>
  <c r="G10152" s="1"/>
  <c r="E10152"/>
  <c r="D10152"/>
  <c r="F10151"/>
  <c r="G10151" s="1"/>
  <c r="E10151"/>
  <c r="D10151"/>
  <c r="F10150"/>
  <c r="G10150" s="1"/>
  <c r="E10150"/>
  <c r="D10150"/>
  <c r="F10149"/>
  <c r="G10149" s="1"/>
  <c r="E10149"/>
  <c r="D10149"/>
  <c r="F10148"/>
  <c r="G10148" s="1"/>
  <c r="E10148"/>
  <c r="D10148"/>
  <c r="F10147"/>
  <c r="G10147" s="1"/>
  <c r="E10147"/>
  <c r="D10147"/>
  <c r="F10146"/>
  <c r="G10146" s="1"/>
  <c r="E10146"/>
  <c r="D10146"/>
  <c r="F10145"/>
  <c r="G10145" s="1"/>
  <c r="E10145"/>
  <c r="D10145"/>
  <c r="F10144"/>
  <c r="G10144" s="1"/>
  <c r="E10144"/>
  <c r="D10144"/>
  <c r="F10143"/>
  <c r="G10143" s="1"/>
  <c r="E10143"/>
  <c r="D10143"/>
  <c r="F10142"/>
  <c r="G10142" s="1"/>
  <c r="E10142"/>
  <c r="D10142"/>
  <c r="F10141"/>
  <c r="G10141" s="1"/>
  <c r="E10141"/>
  <c r="D10141"/>
  <c r="F10140"/>
  <c r="G10140" s="1"/>
  <c r="E10140"/>
  <c r="D10140"/>
  <c r="F10139"/>
  <c r="G10139" s="1"/>
  <c r="E10139"/>
  <c r="D10139"/>
  <c r="F10138"/>
  <c r="G10138" s="1"/>
  <c r="E10138"/>
  <c r="D10138"/>
  <c r="F10137"/>
  <c r="G10137" s="1"/>
  <c r="E10137"/>
  <c r="D10137"/>
  <c r="F10136"/>
  <c r="G10136" s="1"/>
  <c r="E10136"/>
  <c r="D10136"/>
  <c r="F10135"/>
  <c r="G10135" s="1"/>
  <c r="E10135"/>
  <c r="D10135"/>
  <c r="F10134"/>
  <c r="G10134" s="1"/>
  <c r="E10134"/>
  <c r="D10134"/>
  <c r="F10133"/>
  <c r="G10133" s="1"/>
  <c r="E10133"/>
  <c r="D10133"/>
  <c r="F10132"/>
  <c r="G10132" s="1"/>
  <c r="E10132"/>
  <c r="D10132"/>
  <c r="F10131"/>
  <c r="G10131" s="1"/>
  <c r="E10131"/>
  <c r="D10131"/>
  <c r="F10130"/>
  <c r="G10130" s="1"/>
  <c r="E10130"/>
  <c r="D10130"/>
  <c r="F10129"/>
  <c r="G10129" s="1"/>
  <c r="E10129"/>
  <c r="D10129"/>
  <c r="F10128"/>
  <c r="G10128" s="1"/>
  <c r="E10128"/>
  <c r="D10128"/>
  <c r="F10127"/>
  <c r="G10127" s="1"/>
  <c r="E10127"/>
  <c r="D10127"/>
  <c r="F10126"/>
  <c r="G10126" s="1"/>
  <c r="E10126"/>
  <c r="D10126"/>
  <c r="F10125"/>
  <c r="G10125" s="1"/>
  <c r="E10125"/>
  <c r="D10125"/>
  <c r="F10124"/>
  <c r="G10124" s="1"/>
  <c r="E10124"/>
  <c r="D10124"/>
  <c r="F10123"/>
  <c r="G10123" s="1"/>
  <c r="E10123"/>
  <c r="D10123"/>
  <c r="F10122"/>
  <c r="G10122" s="1"/>
  <c r="E10122"/>
  <c r="D10122"/>
  <c r="F10121"/>
  <c r="G10121" s="1"/>
  <c r="E10121"/>
  <c r="D10121"/>
  <c r="F10120"/>
  <c r="G10120" s="1"/>
  <c r="E10120"/>
  <c r="D10120"/>
  <c r="F10119"/>
  <c r="G10119" s="1"/>
  <c r="E10119"/>
  <c r="D10119"/>
  <c r="F10118"/>
  <c r="G10118" s="1"/>
  <c r="E10118"/>
  <c r="D10118"/>
  <c r="F10117"/>
  <c r="G10117" s="1"/>
  <c r="E10117"/>
  <c r="D10117"/>
  <c r="F10116"/>
  <c r="G10116" s="1"/>
  <c r="E10116"/>
  <c r="D10116"/>
  <c r="F10115"/>
  <c r="G10115" s="1"/>
  <c r="E10115"/>
  <c r="D10115"/>
  <c r="F10114"/>
  <c r="G10114" s="1"/>
  <c r="E10114"/>
  <c r="D10114"/>
  <c r="F10113"/>
  <c r="G10113" s="1"/>
  <c r="E10113"/>
  <c r="D10113"/>
  <c r="F10112"/>
  <c r="G10112" s="1"/>
  <c r="E10112"/>
  <c r="D10112"/>
  <c r="F10111"/>
  <c r="G10111" s="1"/>
  <c r="E10111"/>
  <c r="D10111"/>
  <c r="F10110"/>
  <c r="G10110" s="1"/>
  <c r="E10110"/>
  <c r="D10110"/>
  <c r="F10109"/>
  <c r="G10109" s="1"/>
  <c r="E10109"/>
  <c r="D10109"/>
  <c r="F10108"/>
  <c r="G10108" s="1"/>
  <c r="E10108"/>
  <c r="D10108"/>
  <c r="F10107"/>
  <c r="G10107" s="1"/>
  <c r="E10107"/>
  <c r="D10107"/>
  <c r="F10106"/>
  <c r="G10106" s="1"/>
  <c r="E10106"/>
  <c r="D10106"/>
  <c r="F10105"/>
  <c r="G10105" s="1"/>
  <c r="E10105"/>
  <c r="D10105"/>
  <c r="F10104"/>
  <c r="G10104" s="1"/>
  <c r="E10104"/>
  <c r="D10104"/>
  <c r="F10103"/>
  <c r="G10103" s="1"/>
  <c r="E10103"/>
  <c r="D10103"/>
  <c r="F10102"/>
  <c r="G10102" s="1"/>
  <c r="E10102"/>
  <c r="D10102"/>
  <c r="F10101"/>
  <c r="G10101" s="1"/>
  <c r="E10101"/>
  <c r="D10101"/>
  <c r="F10100"/>
  <c r="G10100" s="1"/>
  <c r="E10100"/>
  <c r="D10100"/>
  <c r="F10099"/>
  <c r="G10099" s="1"/>
  <c r="E10099"/>
  <c r="D10099"/>
  <c r="F10098"/>
  <c r="G10098" s="1"/>
  <c r="E10098"/>
  <c r="D10098"/>
  <c r="F10097"/>
  <c r="G10097" s="1"/>
  <c r="E10097"/>
  <c r="D10097"/>
  <c r="F10096"/>
  <c r="G10096" s="1"/>
  <c r="E10096"/>
  <c r="D10096"/>
  <c r="F10095"/>
  <c r="G10095" s="1"/>
  <c r="E10095"/>
  <c r="D10095"/>
  <c r="F10094"/>
  <c r="G10094" s="1"/>
  <c r="E10094"/>
  <c r="D10094"/>
  <c r="F10093"/>
  <c r="G10093" s="1"/>
  <c r="E10093"/>
  <c r="D10093"/>
  <c r="F10092"/>
  <c r="G10092" s="1"/>
  <c r="E10092"/>
  <c r="D10092"/>
  <c r="F10091"/>
  <c r="G10091" s="1"/>
  <c r="E10091"/>
  <c r="D10091"/>
  <c r="F10090"/>
  <c r="G10090" s="1"/>
  <c r="E10090"/>
  <c r="D10090"/>
  <c r="F10089"/>
  <c r="G10089" s="1"/>
  <c r="E10089"/>
  <c r="D10089"/>
  <c r="F10088"/>
  <c r="G10088" s="1"/>
  <c r="E10088"/>
  <c r="D10088"/>
  <c r="F10087"/>
  <c r="G10087" s="1"/>
  <c r="E10087"/>
  <c r="D10087"/>
  <c r="F10086"/>
  <c r="G10086" s="1"/>
  <c r="E10086"/>
  <c r="D10086"/>
  <c r="F10085"/>
  <c r="G10085" s="1"/>
  <c r="E10085"/>
  <c r="D10085"/>
  <c r="F10084"/>
  <c r="G10084" s="1"/>
  <c r="E10084"/>
  <c r="D10084"/>
  <c r="F10083"/>
  <c r="G10083" s="1"/>
  <c r="E10083"/>
  <c r="D10083"/>
  <c r="F10082"/>
  <c r="G10082" s="1"/>
  <c r="E10082"/>
  <c r="D10082"/>
  <c r="F10081"/>
  <c r="G10081" s="1"/>
  <c r="E10081"/>
  <c r="D10081"/>
  <c r="F10080"/>
  <c r="G10080" s="1"/>
  <c r="E10080"/>
  <c r="D10080"/>
  <c r="F10079"/>
  <c r="G10079" s="1"/>
  <c r="E10079"/>
  <c r="D10079"/>
  <c r="F10078"/>
  <c r="G10078" s="1"/>
  <c r="E10078"/>
  <c r="D10078"/>
  <c r="F10077"/>
  <c r="G10077" s="1"/>
  <c r="E10077"/>
  <c r="D10077"/>
  <c r="F10076"/>
  <c r="G10076" s="1"/>
  <c r="E10076"/>
  <c r="D10076"/>
  <c r="F10075"/>
  <c r="G10075" s="1"/>
  <c r="E10075"/>
  <c r="D10075"/>
  <c r="F10074"/>
  <c r="G10074" s="1"/>
  <c r="E10074"/>
  <c r="D10074"/>
  <c r="F10073"/>
  <c r="G10073" s="1"/>
  <c r="E10073"/>
  <c r="D10073"/>
  <c r="F10072"/>
  <c r="G10072" s="1"/>
  <c r="E10072"/>
  <c r="D10072"/>
  <c r="F10071"/>
  <c r="G10071" s="1"/>
  <c r="E10071"/>
  <c r="D10071"/>
  <c r="F10070"/>
  <c r="G10070" s="1"/>
  <c r="E10070"/>
  <c r="D10070"/>
  <c r="F10069"/>
  <c r="G10069" s="1"/>
  <c r="E10069"/>
  <c r="D10069"/>
  <c r="F10068"/>
  <c r="G10068" s="1"/>
  <c r="E10068"/>
  <c r="D10068"/>
  <c r="F10067"/>
  <c r="G10067" s="1"/>
  <c r="E10067"/>
  <c r="D10067"/>
  <c r="F10066"/>
  <c r="G10066" s="1"/>
  <c r="E10066"/>
  <c r="D10066"/>
  <c r="F10065"/>
  <c r="G10065" s="1"/>
  <c r="E10065"/>
  <c r="D10065"/>
  <c r="F10064"/>
  <c r="G10064" s="1"/>
  <c r="E10064"/>
  <c r="D10064"/>
  <c r="F10063"/>
  <c r="G10063" s="1"/>
  <c r="E10063"/>
  <c r="D10063"/>
  <c r="F10062"/>
  <c r="G10062" s="1"/>
  <c r="E10062"/>
  <c r="D10062"/>
  <c r="F10061"/>
  <c r="G10061" s="1"/>
  <c r="E10061"/>
  <c r="D10061"/>
  <c r="F10060"/>
  <c r="G10060" s="1"/>
  <c r="E10060"/>
  <c r="D10060"/>
  <c r="F10059"/>
  <c r="G10059" s="1"/>
  <c r="E10059"/>
  <c r="D10059"/>
  <c r="F10058"/>
  <c r="G10058" s="1"/>
  <c r="E10058"/>
  <c r="D10058"/>
  <c r="F10057"/>
  <c r="G10057" s="1"/>
  <c r="E10057"/>
  <c r="D10057"/>
  <c r="F10056"/>
  <c r="G10056" s="1"/>
  <c r="E10056"/>
  <c r="D10056"/>
  <c r="F10055"/>
  <c r="G10055" s="1"/>
  <c r="E10055"/>
  <c r="D10055"/>
  <c r="F10054"/>
  <c r="G10054" s="1"/>
  <c r="E10054"/>
  <c r="D10054"/>
  <c r="F10053"/>
  <c r="G10053" s="1"/>
  <c r="E10053"/>
  <c r="D10053"/>
  <c r="F10052"/>
  <c r="G10052" s="1"/>
  <c r="E10052"/>
  <c r="D10052"/>
  <c r="F10051"/>
  <c r="G10051" s="1"/>
  <c r="E10051"/>
  <c r="D10051"/>
  <c r="F10050"/>
  <c r="G10050" s="1"/>
  <c r="E10050"/>
  <c r="D10050"/>
  <c r="F10049"/>
  <c r="G10049" s="1"/>
  <c r="E10049"/>
  <c r="D10049"/>
  <c r="F10048"/>
  <c r="G10048" s="1"/>
  <c r="E10048"/>
  <c r="D10048"/>
  <c r="F10047"/>
  <c r="G10047" s="1"/>
  <c r="E10047"/>
  <c r="D10047"/>
  <c r="F10046"/>
  <c r="G10046" s="1"/>
  <c r="E10046"/>
  <c r="D10046"/>
  <c r="F10045"/>
  <c r="G10045" s="1"/>
  <c r="E10045"/>
  <c r="D10045"/>
  <c r="F10044"/>
  <c r="G10044" s="1"/>
  <c r="E10044"/>
  <c r="D10044"/>
  <c r="F10043"/>
  <c r="G10043" s="1"/>
  <c r="E10043"/>
  <c r="D10043"/>
  <c r="F10042"/>
  <c r="G10042" s="1"/>
  <c r="E10042"/>
  <c r="D10042"/>
  <c r="F10041"/>
  <c r="G10041" s="1"/>
  <c r="E10041"/>
  <c r="D10041"/>
  <c r="F10040"/>
  <c r="G10040" s="1"/>
  <c r="E10040"/>
  <c r="D10040"/>
  <c r="F10039"/>
  <c r="G10039" s="1"/>
  <c r="E10039"/>
  <c r="D10039"/>
  <c r="F10038"/>
  <c r="G10038" s="1"/>
  <c r="E10038"/>
  <c r="D10038"/>
  <c r="F10037"/>
  <c r="G10037" s="1"/>
  <c r="E10037"/>
  <c r="D10037"/>
  <c r="F10036"/>
  <c r="G10036" s="1"/>
  <c r="E10036"/>
  <c r="D10036"/>
  <c r="F10035"/>
  <c r="G10035" s="1"/>
  <c r="E10035"/>
  <c r="D10035"/>
  <c r="F10034"/>
  <c r="G10034" s="1"/>
  <c r="E10034"/>
  <c r="D10034"/>
  <c r="F10033"/>
  <c r="G10033" s="1"/>
  <c r="E10033"/>
  <c r="D10033"/>
  <c r="F10032"/>
  <c r="G10032" s="1"/>
  <c r="E10032"/>
  <c r="D10032"/>
  <c r="F10031"/>
  <c r="G10031" s="1"/>
  <c r="E10031"/>
  <c r="D10031"/>
  <c r="F10030"/>
  <c r="G10030" s="1"/>
  <c r="E10030"/>
  <c r="D10030"/>
  <c r="F10029"/>
  <c r="G10029" s="1"/>
  <c r="E10029"/>
  <c r="D10029"/>
  <c r="F10028"/>
  <c r="G10028" s="1"/>
  <c r="E10028"/>
  <c r="D10028"/>
  <c r="F10027"/>
  <c r="G10027" s="1"/>
  <c r="E10027"/>
  <c r="D10027"/>
  <c r="F10026"/>
  <c r="G10026" s="1"/>
  <c r="E10026"/>
  <c r="D10026"/>
  <c r="F10025"/>
  <c r="G10025" s="1"/>
  <c r="E10025"/>
  <c r="D10025"/>
  <c r="F10024"/>
  <c r="G10024" s="1"/>
  <c r="E10024"/>
  <c r="D10024"/>
  <c r="F10023"/>
  <c r="G10023" s="1"/>
  <c r="E10023"/>
  <c r="D10023"/>
  <c r="F10022"/>
  <c r="G10022" s="1"/>
  <c r="E10022"/>
  <c r="D10022"/>
  <c r="F10021"/>
  <c r="G10021" s="1"/>
  <c r="E10021"/>
  <c r="D10021"/>
  <c r="F10020"/>
  <c r="G10020" s="1"/>
  <c r="E10020"/>
  <c r="D10020"/>
  <c r="F10019"/>
  <c r="G10019" s="1"/>
  <c r="E10019"/>
  <c r="D10019"/>
  <c r="F10018"/>
  <c r="G10018" s="1"/>
  <c r="E10018"/>
  <c r="D10018"/>
  <c r="F10017"/>
  <c r="G10017" s="1"/>
  <c r="E10017"/>
  <c r="D10017"/>
  <c r="F10016"/>
  <c r="G10016" s="1"/>
  <c r="E10016"/>
  <c r="D10016"/>
  <c r="F10015"/>
  <c r="G10015" s="1"/>
  <c r="E10015"/>
  <c r="D10015"/>
  <c r="F10014"/>
  <c r="G10014" s="1"/>
  <c r="E10014"/>
  <c r="D10014"/>
  <c r="F10013"/>
  <c r="G10013" s="1"/>
  <c r="E10013"/>
  <c r="D10013"/>
  <c r="F10012"/>
  <c r="G10012" s="1"/>
  <c r="E10012"/>
  <c r="D10012"/>
  <c r="F10011"/>
  <c r="G10011" s="1"/>
  <c r="E10011"/>
  <c r="D10011"/>
  <c r="F10010"/>
  <c r="G10010" s="1"/>
  <c r="E10010"/>
  <c r="D10010"/>
  <c r="F10009"/>
  <c r="G10009" s="1"/>
  <c r="E10009"/>
  <c r="D10009"/>
  <c r="F10008"/>
  <c r="G10008" s="1"/>
  <c r="E10008"/>
  <c r="D10008"/>
  <c r="F10007"/>
  <c r="G10007" s="1"/>
  <c r="E10007"/>
  <c r="D10007"/>
  <c r="F10006"/>
  <c r="G10006" s="1"/>
  <c r="E10006"/>
  <c r="D10006"/>
  <c r="F10005"/>
  <c r="G10005" s="1"/>
  <c r="E10005"/>
  <c r="D10005"/>
  <c r="F10004"/>
  <c r="G10004" s="1"/>
  <c r="E10004"/>
  <c r="D10004"/>
  <c r="F10003"/>
  <c r="G10003" s="1"/>
  <c r="E10003"/>
  <c r="D10003"/>
  <c r="F10002"/>
  <c r="G10002" s="1"/>
  <c r="E10002"/>
  <c r="D10002"/>
  <c r="F10001"/>
  <c r="G10001" s="1"/>
  <c r="E10001"/>
  <c r="D10001"/>
  <c r="F10000"/>
  <c r="G10000" s="1"/>
  <c r="E10000"/>
  <c r="D10000"/>
  <c r="F9999"/>
  <c r="G9999" s="1"/>
  <c r="E9999"/>
  <c r="D9999"/>
  <c r="F9998"/>
  <c r="G9998" s="1"/>
  <c r="E9998"/>
  <c r="D9998"/>
  <c r="F9997"/>
  <c r="G9997" s="1"/>
  <c r="E9997"/>
  <c r="D9997"/>
  <c r="F9996"/>
  <c r="G9996" s="1"/>
  <c r="E9996"/>
  <c r="D9996"/>
  <c r="F9995"/>
  <c r="G9995" s="1"/>
  <c r="E9995"/>
  <c r="D9995"/>
  <c r="F9994"/>
  <c r="G9994" s="1"/>
  <c r="E9994"/>
  <c r="D9994"/>
  <c r="F9993"/>
  <c r="G9993" s="1"/>
  <c r="E9993"/>
  <c r="D9993"/>
  <c r="F9992"/>
  <c r="G9992" s="1"/>
  <c r="E9992"/>
  <c r="D9992"/>
  <c r="F9991"/>
  <c r="G9991" s="1"/>
  <c r="E9991"/>
  <c r="D9991"/>
  <c r="F9990"/>
  <c r="G9990" s="1"/>
  <c r="E9990"/>
  <c r="D9990"/>
  <c r="F9989"/>
  <c r="G9989" s="1"/>
  <c r="E9989"/>
  <c r="D9989"/>
  <c r="F9988"/>
  <c r="G9988" s="1"/>
  <c r="E9988"/>
  <c r="D9988"/>
  <c r="F9987"/>
  <c r="G9987" s="1"/>
  <c r="E9987"/>
  <c r="D9987"/>
  <c r="F9986"/>
  <c r="G9986" s="1"/>
  <c r="E9986"/>
  <c r="D9986"/>
  <c r="F9985"/>
  <c r="G9985" s="1"/>
  <c r="E9985"/>
  <c r="D9985"/>
  <c r="F9984"/>
  <c r="G9984" s="1"/>
  <c r="E9984"/>
  <c r="D9984"/>
  <c r="F9983"/>
  <c r="G9983" s="1"/>
  <c r="E9983"/>
  <c r="D9983"/>
  <c r="F9982"/>
  <c r="G9982" s="1"/>
  <c r="E9982"/>
  <c r="D9982"/>
  <c r="F9981"/>
  <c r="G9981" s="1"/>
  <c r="E9981"/>
  <c r="D9981"/>
  <c r="F9980"/>
  <c r="G9980" s="1"/>
  <c r="E9980"/>
  <c r="D9980"/>
  <c r="F9979"/>
  <c r="G9979" s="1"/>
  <c r="E9979"/>
  <c r="D9979"/>
  <c r="F9978"/>
  <c r="G9978" s="1"/>
  <c r="E9978"/>
  <c r="D9978"/>
  <c r="F9977"/>
  <c r="G9977" s="1"/>
  <c r="E9977"/>
  <c r="D9977"/>
  <c r="F9976"/>
  <c r="G9976" s="1"/>
  <c r="E9976"/>
  <c r="D9976"/>
  <c r="F9975"/>
  <c r="G9975" s="1"/>
  <c r="E9975"/>
  <c r="D9975"/>
  <c r="F9974"/>
  <c r="G9974" s="1"/>
  <c r="E9974"/>
  <c r="D9974"/>
  <c r="F9973"/>
  <c r="G9973" s="1"/>
  <c r="E9973"/>
  <c r="D9973"/>
  <c r="F9972"/>
  <c r="G9972" s="1"/>
  <c r="E9972"/>
  <c r="D9972"/>
  <c r="F9971"/>
  <c r="G9971" s="1"/>
  <c r="E9971"/>
  <c r="D9971"/>
  <c r="F9970"/>
  <c r="G9970" s="1"/>
  <c r="E9970"/>
  <c r="D9970"/>
  <c r="F9969"/>
  <c r="G9969" s="1"/>
  <c r="E9969"/>
  <c r="D9969"/>
  <c r="F9968"/>
  <c r="G9968" s="1"/>
  <c r="E9968"/>
  <c r="D9968"/>
  <c r="F9967"/>
  <c r="G9967" s="1"/>
  <c r="E9967"/>
  <c r="D9967"/>
  <c r="F9966"/>
  <c r="G9966" s="1"/>
  <c r="E9966"/>
  <c r="D9966"/>
  <c r="F9965"/>
  <c r="G9965" s="1"/>
  <c r="E9965"/>
  <c r="D9965"/>
  <c r="F9964"/>
  <c r="G9964" s="1"/>
  <c r="E9964"/>
  <c r="D9964"/>
  <c r="F9963"/>
  <c r="G9963" s="1"/>
  <c r="E9963"/>
  <c r="D9963"/>
  <c r="F9962"/>
  <c r="G9962" s="1"/>
  <c r="E9962"/>
  <c r="D9962"/>
  <c r="F9961"/>
  <c r="G9961" s="1"/>
  <c r="E9961"/>
  <c r="D9961"/>
  <c r="F9960"/>
  <c r="G9960" s="1"/>
  <c r="E9960"/>
  <c r="D9960"/>
  <c r="F9959"/>
  <c r="G9959" s="1"/>
  <c r="E9959"/>
  <c r="D9959"/>
  <c r="F9958"/>
  <c r="G9958" s="1"/>
  <c r="E9958"/>
  <c r="D9958"/>
  <c r="F9957"/>
  <c r="G9957" s="1"/>
  <c r="E9957"/>
  <c r="D9957"/>
  <c r="F9956"/>
  <c r="G9956" s="1"/>
  <c r="E9956"/>
  <c r="D9956"/>
  <c r="F9955"/>
  <c r="G9955" s="1"/>
  <c r="E9955"/>
  <c r="D9955"/>
  <c r="F9954"/>
  <c r="G9954" s="1"/>
  <c r="E9954"/>
  <c r="D9954"/>
  <c r="F9953"/>
  <c r="G9953" s="1"/>
  <c r="E9953"/>
  <c r="D9953"/>
  <c r="F9952"/>
  <c r="G9952" s="1"/>
  <c r="E9952"/>
  <c r="D9952"/>
  <c r="F9951"/>
  <c r="G9951" s="1"/>
  <c r="E9951"/>
  <c r="D9951"/>
  <c r="F9950"/>
  <c r="G9950" s="1"/>
  <c r="E9950"/>
  <c r="D9950"/>
  <c r="F9949"/>
  <c r="G9949" s="1"/>
  <c r="E9949"/>
  <c r="D9949"/>
  <c r="F9948"/>
  <c r="G9948" s="1"/>
  <c r="E9948"/>
  <c r="D9948"/>
  <c r="F9947"/>
  <c r="G9947" s="1"/>
  <c r="E9947"/>
  <c r="D9947"/>
  <c r="F9946"/>
  <c r="G9946" s="1"/>
  <c r="E9946"/>
  <c r="D9946"/>
  <c r="F9945"/>
  <c r="G9945" s="1"/>
  <c r="E9945"/>
  <c r="D9945"/>
  <c r="F9944"/>
  <c r="G9944" s="1"/>
  <c r="E9944"/>
  <c r="D9944"/>
  <c r="F9943"/>
  <c r="G9943" s="1"/>
  <c r="E9943"/>
  <c r="D9943"/>
  <c r="F9942"/>
  <c r="G9942" s="1"/>
  <c r="E9942"/>
  <c r="D9942"/>
  <c r="F9941"/>
  <c r="G9941" s="1"/>
  <c r="E9941"/>
  <c r="D9941"/>
  <c r="F9940"/>
  <c r="G9940" s="1"/>
  <c r="E9940"/>
  <c r="D9940"/>
  <c r="F9939"/>
  <c r="G9939" s="1"/>
  <c r="E9939"/>
  <c r="D9939"/>
  <c r="F9938"/>
  <c r="G9938" s="1"/>
  <c r="E9938"/>
  <c r="D9938"/>
  <c r="F9937"/>
  <c r="G9937" s="1"/>
  <c r="E9937"/>
  <c r="D9937"/>
  <c r="F9936"/>
  <c r="G9936" s="1"/>
  <c r="E9936"/>
  <c r="D9936"/>
  <c r="F9935"/>
  <c r="G9935" s="1"/>
  <c r="E9935"/>
  <c r="D9935"/>
  <c r="F9934"/>
  <c r="G9934" s="1"/>
  <c r="E9934"/>
  <c r="D9934"/>
  <c r="F9933"/>
  <c r="G9933" s="1"/>
  <c r="E9933"/>
  <c r="D9933"/>
  <c r="F9932"/>
  <c r="G9932" s="1"/>
  <c r="E9932"/>
  <c r="D9932"/>
  <c r="F9931"/>
  <c r="G9931" s="1"/>
  <c r="E9931"/>
  <c r="D9931"/>
  <c r="F9930"/>
  <c r="G9930" s="1"/>
  <c r="E9930"/>
  <c r="D9930"/>
  <c r="F9929"/>
  <c r="G9929" s="1"/>
  <c r="E9929"/>
  <c r="D9929"/>
  <c r="F9928"/>
  <c r="G9928" s="1"/>
  <c r="E9928"/>
  <c r="D9928"/>
  <c r="F9927"/>
  <c r="G9927" s="1"/>
  <c r="E9927"/>
  <c r="D9927"/>
  <c r="F9926"/>
  <c r="G9926" s="1"/>
  <c r="E9926"/>
  <c r="D9926"/>
  <c r="F9925"/>
  <c r="G9925" s="1"/>
  <c r="E9925"/>
  <c r="D9925"/>
  <c r="F9924"/>
  <c r="G9924" s="1"/>
  <c r="E9924"/>
  <c r="D9924"/>
  <c r="F9923"/>
  <c r="G9923" s="1"/>
  <c r="E9923"/>
  <c r="D9923"/>
  <c r="F9922"/>
  <c r="G9922" s="1"/>
  <c r="E9922"/>
  <c r="D9922"/>
  <c r="F9921"/>
  <c r="G9921" s="1"/>
  <c r="E9921"/>
  <c r="D9921"/>
  <c r="F9920"/>
  <c r="G9920" s="1"/>
  <c r="E9920"/>
  <c r="D9920"/>
  <c r="F9919"/>
  <c r="G9919" s="1"/>
  <c r="E9919"/>
  <c r="D9919"/>
  <c r="F9918"/>
  <c r="G9918" s="1"/>
  <c r="E9918"/>
  <c r="D9918"/>
  <c r="F9917"/>
  <c r="G9917" s="1"/>
  <c r="E9917"/>
  <c r="D9917"/>
  <c r="F9916"/>
  <c r="G9916" s="1"/>
  <c r="E9916"/>
  <c r="D9916"/>
  <c r="F9915"/>
  <c r="G9915" s="1"/>
  <c r="E9915"/>
  <c r="D9915"/>
  <c r="F9914"/>
  <c r="G9914" s="1"/>
  <c r="E9914"/>
  <c r="D9914"/>
  <c r="F9913"/>
  <c r="G9913" s="1"/>
  <c r="E9913"/>
  <c r="D9913"/>
  <c r="F9912"/>
  <c r="G9912" s="1"/>
  <c r="E9912"/>
  <c r="D9912"/>
  <c r="F9911"/>
  <c r="G9911" s="1"/>
  <c r="E9911"/>
  <c r="D9911"/>
  <c r="F9910"/>
  <c r="G9910" s="1"/>
  <c r="E9910"/>
  <c r="D9910"/>
  <c r="F9909"/>
  <c r="G9909" s="1"/>
  <c r="E9909"/>
  <c r="D9909"/>
  <c r="F9908"/>
  <c r="G9908" s="1"/>
  <c r="E9908"/>
  <c r="D9908"/>
  <c r="F9907"/>
  <c r="G9907" s="1"/>
  <c r="E9907"/>
  <c r="D9907"/>
  <c r="F9906"/>
  <c r="G9906" s="1"/>
  <c r="E9906"/>
  <c r="D9906"/>
  <c r="F9905"/>
  <c r="G9905" s="1"/>
  <c r="E9905"/>
  <c r="D9905"/>
  <c r="F9904"/>
  <c r="G9904" s="1"/>
  <c r="E9904"/>
  <c r="D9904"/>
  <c r="F9903"/>
  <c r="G9903" s="1"/>
  <c r="E9903"/>
  <c r="D9903"/>
  <c r="F9902"/>
  <c r="G9902" s="1"/>
  <c r="E9902"/>
  <c r="D9902"/>
  <c r="F9901"/>
  <c r="G9901" s="1"/>
  <c r="E9901"/>
  <c r="D9901"/>
  <c r="F9900"/>
  <c r="G9900" s="1"/>
  <c r="E9900"/>
  <c r="D9900"/>
  <c r="F9899"/>
  <c r="G9899" s="1"/>
  <c r="E9899"/>
  <c r="D9899"/>
  <c r="F9898"/>
  <c r="G9898" s="1"/>
  <c r="E9898"/>
  <c r="D9898"/>
  <c r="F9897"/>
  <c r="G9897" s="1"/>
  <c r="E9897"/>
  <c r="D9897"/>
  <c r="F9896"/>
  <c r="G9896" s="1"/>
  <c r="E9896"/>
  <c r="D9896"/>
  <c r="F9895"/>
  <c r="G9895" s="1"/>
  <c r="E9895"/>
  <c r="D9895"/>
  <c r="F9894"/>
  <c r="G9894" s="1"/>
  <c r="E9894"/>
  <c r="D9894"/>
  <c r="F9893"/>
  <c r="G9893" s="1"/>
  <c r="E9893"/>
  <c r="D9893"/>
  <c r="F9892"/>
  <c r="G9892" s="1"/>
  <c r="E9892"/>
  <c r="D9892"/>
  <c r="F9891"/>
  <c r="G9891" s="1"/>
  <c r="E9891"/>
  <c r="D9891"/>
  <c r="F9890"/>
  <c r="G9890" s="1"/>
  <c r="E9890"/>
  <c r="D9890"/>
  <c r="F9889"/>
  <c r="G9889" s="1"/>
  <c r="E9889"/>
  <c r="D9889"/>
  <c r="F9888"/>
  <c r="G9888" s="1"/>
  <c r="E9888"/>
  <c r="D9888"/>
  <c r="F9887"/>
  <c r="G9887" s="1"/>
  <c r="E9887"/>
  <c r="D9887"/>
  <c r="F9886"/>
  <c r="G9886" s="1"/>
  <c r="E9886"/>
  <c r="D9886"/>
  <c r="F9885"/>
  <c r="G9885" s="1"/>
  <c r="E9885"/>
  <c r="D9885"/>
  <c r="F9884"/>
  <c r="G9884" s="1"/>
  <c r="E9884"/>
  <c r="D9884"/>
  <c r="F9883"/>
  <c r="G9883" s="1"/>
  <c r="E9883"/>
  <c r="D9883"/>
  <c r="F9882"/>
  <c r="G9882" s="1"/>
  <c r="E9882"/>
  <c r="D9882"/>
  <c r="F9881"/>
  <c r="G9881" s="1"/>
  <c r="E9881"/>
  <c r="D9881"/>
  <c r="F9880"/>
  <c r="G9880" s="1"/>
  <c r="E9880"/>
  <c r="D9880"/>
  <c r="F9879"/>
  <c r="G9879" s="1"/>
  <c r="E9879"/>
  <c r="D9879"/>
  <c r="F9878"/>
  <c r="G9878" s="1"/>
  <c r="E9878"/>
  <c r="D9878"/>
  <c r="F9877"/>
  <c r="G9877" s="1"/>
  <c r="E9877"/>
  <c r="D9877"/>
  <c r="F9876"/>
  <c r="G9876" s="1"/>
  <c r="E9876"/>
  <c r="D9876"/>
  <c r="F9875"/>
  <c r="G9875" s="1"/>
  <c r="E9875"/>
  <c r="D9875"/>
  <c r="F9874"/>
  <c r="G9874" s="1"/>
  <c r="E9874"/>
  <c r="D9874"/>
  <c r="F9873"/>
  <c r="G9873" s="1"/>
  <c r="E9873"/>
  <c r="D9873"/>
  <c r="F9872"/>
  <c r="G9872" s="1"/>
  <c r="E9872"/>
  <c r="D9872"/>
  <c r="F9871"/>
  <c r="G9871" s="1"/>
  <c r="E9871"/>
  <c r="D9871"/>
  <c r="F9870"/>
  <c r="G9870" s="1"/>
  <c r="E9870"/>
  <c r="D9870"/>
  <c r="F9869"/>
  <c r="G9869" s="1"/>
  <c r="E9869"/>
  <c r="D9869"/>
  <c r="F9868"/>
  <c r="G9868" s="1"/>
  <c r="E9868"/>
  <c r="D9868"/>
  <c r="F9867"/>
  <c r="G9867" s="1"/>
  <c r="E9867"/>
  <c r="D9867"/>
  <c r="F9866"/>
  <c r="G9866" s="1"/>
  <c r="E9866"/>
  <c r="D9866"/>
  <c r="F9865"/>
  <c r="G9865" s="1"/>
  <c r="E9865"/>
  <c r="D9865"/>
  <c r="F9864"/>
  <c r="G9864" s="1"/>
  <c r="E9864"/>
  <c r="D9864"/>
  <c r="F9863"/>
  <c r="G9863" s="1"/>
  <c r="E9863"/>
  <c r="D9863"/>
  <c r="F9862"/>
  <c r="G9862" s="1"/>
  <c r="E9862"/>
  <c r="D9862"/>
  <c r="F9861"/>
  <c r="G9861" s="1"/>
  <c r="E9861"/>
  <c r="D9861"/>
  <c r="F9860"/>
  <c r="G9860" s="1"/>
  <c r="E9860"/>
  <c r="D9860"/>
  <c r="F9859"/>
  <c r="G9859" s="1"/>
  <c r="E9859"/>
  <c r="D9859"/>
  <c r="F9858"/>
  <c r="G9858" s="1"/>
  <c r="E9858"/>
  <c r="D9858"/>
  <c r="F9857"/>
  <c r="G9857" s="1"/>
  <c r="E9857"/>
  <c r="D9857"/>
  <c r="F9856"/>
  <c r="G9856" s="1"/>
  <c r="E9856"/>
  <c r="D9856"/>
  <c r="F9855"/>
  <c r="G9855" s="1"/>
  <c r="E9855"/>
  <c r="D9855"/>
  <c r="F9854"/>
  <c r="G9854" s="1"/>
  <c r="E9854"/>
  <c r="D9854"/>
  <c r="F9853"/>
  <c r="G9853" s="1"/>
  <c r="E9853"/>
  <c r="D9853"/>
  <c r="F9852"/>
  <c r="G9852" s="1"/>
  <c r="E9852"/>
  <c r="D9852"/>
  <c r="F9851"/>
  <c r="G9851" s="1"/>
  <c r="E9851"/>
  <c r="D9851"/>
  <c r="F9850"/>
  <c r="G9850" s="1"/>
  <c r="E9850"/>
  <c r="D9850"/>
  <c r="F9849"/>
  <c r="G9849" s="1"/>
  <c r="E9849"/>
  <c r="D9849"/>
  <c r="F9848"/>
  <c r="G9848" s="1"/>
  <c r="E9848"/>
  <c r="D9848"/>
  <c r="F9847"/>
  <c r="G9847" s="1"/>
  <c r="E9847"/>
  <c r="D9847"/>
  <c r="F9846"/>
  <c r="G9846" s="1"/>
  <c r="E9846"/>
  <c r="D9846"/>
  <c r="F9845"/>
  <c r="G9845" s="1"/>
  <c r="E9845"/>
  <c r="D9845"/>
  <c r="F9844"/>
  <c r="G9844" s="1"/>
  <c r="E9844"/>
  <c r="D9844"/>
  <c r="F9843"/>
  <c r="G9843" s="1"/>
  <c r="E9843"/>
  <c r="D9843"/>
  <c r="F9842"/>
  <c r="G9842" s="1"/>
  <c r="E9842"/>
  <c r="D9842"/>
  <c r="F9841"/>
  <c r="G9841" s="1"/>
  <c r="E9841"/>
  <c r="D9841"/>
  <c r="F9840"/>
  <c r="G9840" s="1"/>
  <c r="E9840"/>
  <c r="D9840"/>
  <c r="F9839"/>
  <c r="G9839" s="1"/>
  <c r="E9839"/>
  <c r="D9839"/>
  <c r="F9838"/>
  <c r="G9838" s="1"/>
  <c r="E9838"/>
  <c r="D9838"/>
  <c r="F9837"/>
  <c r="G9837" s="1"/>
  <c r="E9837"/>
  <c r="D9837"/>
  <c r="F9836"/>
  <c r="G9836" s="1"/>
  <c r="E9836"/>
  <c r="D9836"/>
  <c r="F9835"/>
  <c r="G9835" s="1"/>
  <c r="E9835"/>
  <c r="D9835"/>
  <c r="F9834"/>
  <c r="G9834" s="1"/>
  <c r="E9834"/>
  <c r="D9834"/>
  <c r="F9833"/>
  <c r="G9833" s="1"/>
  <c r="E9833"/>
  <c r="D9833"/>
  <c r="F9832"/>
  <c r="G9832" s="1"/>
  <c r="E9832"/>
  <c r="D9832"/>
  <c r="F9831"/>
  <c r="G9831" s="1"/>
  <c r="E9831"/>
  <c r="D9831"/>
  <c r="F9830"/>
  <c r="G9830" s="1"/>
  <c r="E9830"/>
  <c r="D9830"/>
  <c r="F9829"/>
  <c r="G9829" s="1"/>
  <c r="E9829"/>
  <c r="D9829"/>
  <c r="F9828"/>
  <c r="G9828" s="1"/>
  <c r="E9828"/>
  <c r="D9828"/>
  <c r="F9827"/>
  <c r="G9827" s="1"/>
  <c r="E9827"/>
  <c r="D9827"/>
  <c r="F9826"/>
  <c r="G9826" s="1"/>
  <c r="E9826"/>
  <c r="D9826"/>
  <c r="F9825"/>
  <c r="G9825" s="1"/>
  <c r="E9825"/>
  <c r="D9825"/>
  <c r="F9824"/>
  <c r="G9824" s="1"/>
  <c r="E9824"/>
  <c r="D9824"/>
  <c r="F9823"/>
  <c r="G9823" s="1"/>
  <c r="E9823"/>
  <c r="D9823"/>
  <c r="F9822"/>
  <c r="G9822" s="1"/>
  <c r="E9822"/>
  <c r="D9822"/>
  <c r="F9821"/>
  <c r="G9821" s="1"/>
  <c r="E9821"/>
  <c r="D9821"/>
  <c r="F9820"/>
  <c r="G9820" s="1"/>
  <c r="E9820"/>
  <c r="D9820"/>
  <c r="F9819"/>
  <c r="G9819" s="1"/>
  <c r="E9819"/>
  <c r="D9819"/>
  <c r="F9818"/>
  <c r="G9818" s="1"/>
  <c r="E9818"/>
  <c r="D9818"/>
  <c r="F9817"/>
  <c r="G9817" s="1"/>
  <c r="E9817"/>
  <c r="D9817"/>
  <c r="F9816"/>
  <c r="G9816" s="1"/>
  <c r="E9816"/>
  <c r="D9816"/>
  <c r="F9815"/>
  <c r="G9815" s="1"/>
  <c r="E9815"/>
  <c r="D9815"/>
  <c r="F9814"/>
  <c r="G9814" s="1"/>
  <c r="E9814"/>
  <c r="D9814"/>
  <c r="F9813"/>
  <c r="G9813" s="1"/>
  <c r="E9813"/>
  <c r="D9813"/>
  <c r="F9812"/>
  <c r="G9812" s="1"/>
  <c r="E9812"/>
  <c r="D9812"/>
  <c r="F9811"/>
  <c r="G9811" s="1"/>
  <c r="E9811"/>
  <c r="D9811"/>
  <c r="F9810"/>
  <c r="G9810" s="1"/>
  <c r="E9810"/>
  <c r="D9810"/>
  <c r="F9809"/>
  <c r="G9809" s="1"/>
  <c r="E9809"/>
  <c r="D9809"/>
  <c r="F9808"/>
  <c r="G9808" s="1"/>
  <c r="E9808"/>
  <c r="D9808"/>
  <c r="F9807"/>
  <c r="G9807" s="1"/>
  <c r="E9807"/>
  <c r="D9807"/>
  <c r="F9806"/>
  <c r="G9806" s="1"/>
  <c r="E9806"/>
  <c r="D9806"/>
  <c r="F9805"/>
  <c r="G9805" s="1"/>
  <c r="E9805"/>
  <c r="D9805"/>
  <c r="F9804"/>
  <c r="G9804" s="1"/>
  <c r="E9804"/>
  <c r="D9804"/>
  <c r="F9803"/>
  <c r="G9803" s="1"/>
  <c r="E9803"/>
  <c r="D9803"/>
  <c r="F9802"/>
  <c r="G9802" s="1"/>
  <c r="E9802"/>
  <c r="D9802"/>
  <c r="F9801"/>
  <c r="G9801" s="1"/>
  <c r="E9801"/>
  <c r="D9801"/>
  <c r="F9800"/>
  <c r="G9800" s="1"/>
  <c r="E9800"/>
  <c r="D9800"/>
  <c r="F9799"/>
  <c r="G9799" s="1"/>
  <c r="E9799"/>
  <c r="D9799"/>
  <c r="F9798"/>
  <c r="G9798" s="1"/>
  <c r="E9798"/>
  <c r="D9798"/>
  <c r="F9797"/>
  <c r="G9797" s="1"/>
  <c r="E9797"/>
  <c r="D9797"/>
  <c r="F9796"/>
  <c r="G9796" s="1"/>
  <c r="E9796"/>
  <c r="D9796"/>
  <c r="F9795"/>
  <c r="G9795" s="1"/>
  <c r="E9795"/>
  <c r="D9795"/>
  <c r="F9794"/>
  <c r="G9794" s="1"/>
  <c r="E9794"/>
  <c r="D9794"/>
  <c r="F9793"/>
  <c r="G9793" s="1"/>
  <c r="E9793"/>
  <c r="D9793"/>
  <c r="F9792"/>
  <c r="G9792" s="1"/>
  <c r="E9792"/>
  <c r="D9792"/>
  <c r="F9791"/>
  <c r="G9791" s="1"/>
  <c r="E9791"/>
  <c r="D9791"/>
  <c r="F9790"/>
  <c r="G9790" s="1"/>
  <c r="E9790"/>
  <c r="D9790"/>
  <c r="F9789"/>
  <c r="G9789" s="1"/>
  <c r="E9789"/>
  <c r="D9789"/>
  <c r="F9788"/>
  <c r="G9788" s="1"/>
  <c r="E9788"/>
  <c r="D9788"/>
  <c r="F9787"/>
  <c r="G9787" s="1"/>
  <c r="E9787"/>
  <c r="D9787"/>
  <c r="F9786"/>
  <c r="G9786" s="1"/>
  <c r="E9786"/>
  <c r="D9786"/>
  <c r="F9785"/>
  <c r="G9785" s="1"/>
  <c r="E9785"/>
  <c r="D9785"/>
  <c r="F9784"/>
  <c r="G9784" s="1"/>
  <c r="E9784"/>
  <c r="D9784"/>
  <c r="F9783"/>
  <c r="G9783" s="1"/>
  <c r="E9783"/>
  <c r="D9783"/>
  <c r="F9782"/>
  <c r="G9782" s="1"/>
  <c r="E9782"/>
  <c r="D9782"/>
  <c r="F9781"/>
  <c r="G9781" s="1"/>
  <c r="E9781"/>
  <c r="D9781"/>
  <c r="F9780"/>
  <c r="G9780" s="1"/>
  <c r="E9780"/>
  <c r="D9780"/>
  <c r="F9779"/>
  <c r="G9779" s="1"/>
  <c r="E9779"/>
  <c r="D9779"/>
  <c r="F9778"/>
  <c r="G9778" s="1"/>
  <c r="E9778"/>
  <c r="D9778"/>
  <c r="F9777"/>
  <c r="G9777" s="1"/>
  <c r="E9777"/>
  <c r="D9777"/>
  <c r="F9776"/>
  <c r="G9776" s="1"/>
  <c r="E9776"/>
  <c r="D9776"/>
  <c r="F9775"/>
  <c r="G9775" s="1"/>
  <c r="E9775"/>
  <c r="D9775"/>
  <c r="F9774"/>
  <c r="G9774" s="1"/>
  <c r="E9774"/>
  <c r="D9774"/>
  <c r="F9773"/>
  <c r="G9773" s="1"/>
  <c r="E9773"/>
  <c r="D9773"/>
  <c r="F9772"/>
  <c r="G9772" s="1"/>
  <c r="E9772"/>
  <c r="D9772"/>
  <c r="F9771"/>
  <c r="G9771" s="1"/>
  <c r="E9771"/>
  <c r="D9771"/>
  <c r="F9770"/>
  <c r="G9770" s="1"/>
  <c r="E9770"/>
  <c r="D9770"/>
  <c r="F9769"/>
  <c r="G9769" s="1"/>
  <c r="E9769"/>
  <c r="D9769"/>
  <c r="F9768"/>
  <c r="G9768" s="1"/>
  <c r="E9768"/>
  <c r="D9768"/>
  <c r="F9767"/>
  <c r="G9767" s="1"/>
  <c r="E9767"/>
  <c r="D9767"/>
  <c r="F9766"/>
  <c r="G9766" s="1"/>
  <c r="E9766"/>
  <c r="D9766"/>
  <c r="F9765"/>
  <c r="G9765" s="1"/>
  <c r="E9765"/>
  <c r="D9765"/>
  <c r="F9764"/>
  <c r="G9764" s="1"/>
  <c r="E9764"/>
  <c r="D9764"/>
  <c r="F9763"/>
  <c r="G9763" s="1"/>
  <c r="E9763"/>
  <c r="D9763"/>
  <c r="F9762"/>
  <c r="G9762" s="1"/>
  <c r="E9762"/>
  <c r="D9762"/>
  <c r="F9761"/>
  <c r="G9761" s="1"/>
  <c r="E9761"/>
  <c r="D9761"/>
  <c r="F9760"/>
  <c r="G9760" s="1"/>
  <c r="E9760"/>
  <c r="D9760"/>
  <c r="F9759"/>
  <c r="G9759" s="1"/>
  <c r="E9759"/>
  <c r="D9759"/>
  <c r="F9758"/>
  <c r="G9758" s="1"/>
  <c r="E9758"/>
  <c r="D9758"/>
  <c r="F9757"/>
  <c r="G9757" s="1"/>
  <c r="E9757"/>
  <c r="D9757"/>
  <c r="F9756"/>
  <c r="G9756" s="1"/>
  <c r="E9756"/>
  <c r="D9756"/>
  <c r="F9755"/>
  <c r="G9755" s="1"/>
  <c r="E9755"/>
  <c r="D9755"/>
  <c r="F9754"/>
  <c r="G9754" s="1"/>
  <c r="E9754"/>
  <c r="D9754"/>
  <c r="F9753"/>
  <c r="G9753" s="1"/>
  <c r="E9753"/>
  <c r="D9753"/>
  <c r="F9752"/>
  <c r="G9752" s="1"/>
  <c r="E9752"/>
  <c r="D9752"/>
  <c r="F9751"/>
  <c r="G9751" s="1"/>
  <c r="E9751"/>
  <c r="D9751"/>
  <c r="F9750"/>
  <c r="G9750" s="1"/>
  <c r="E9750"/>
  <c r="D9750"/>
  <c r="F9749"/>
  <c r="G9749" s="1"/>
  <c r="E9749"/>
  <c r="D9749"/>
  <c r="F9748"/>
  <c r="G9748" s="1"/>
  <c r="E9748"/>
  <c r="D9748"/>
  <c r="F9747"/>
  <c r="G9747" s="1"/>
  <c r="E9747"/>
  <c r="D9747"/>
  <c r="F9746"/>
  <c r="G9746" s="1"/>
  <c r="E9746"/>
  <c r="D9746"/>
  <c r="F9745"/>
  <c r="G9745" s="1"/>
  <c r="E9745"/>
  <c r="D9745"/>
  <c r="F9744"/>
  <c r="G9744" s="1"/>
  <c r="E9744"/>
  <c r="D9744"/>
  <c r="F9743"/>
  <c r="G9743" s="1"/>
  <c r="E9743"/>
  <c r="D9743"/>
  <c r="F9742"/>
  <c r="G9742" s="1"/>
  <c r="E9742"/>
  <c r="D9742"/>
  <c r="F9741"/>
  <c r="G9741" s="1"/>
  <c r="E9741"/>
  <c r="D9741"/>
  <c r="F9740"/>
  <c r="G9740" s="1"/>
  <c r="E9740"/>
  <c r="D9740"/>
  <c r="F9739"/>
  <c r="G9739" s="1"/>
  <c r="E9739"/>
  <c r="D9739"/>
  <c r="F9738"/>
  <c r="G9738" s="1"/>
  <c r="E9738"/>
  <c r="D9738"/>
  <c r="F9737"/>
  <c r="G9737" s="1"/>
  <c r="E9737"/>
  <c r="D9737"/>
  <c r="F9736"/>
  <c r="G9736" s="1"/>
  <c r="E9736"/>
  <c r="D9736"/>
  <c r="F9735"/>
  <c r="G9735" s="1"/>
  <c r="E9735"/>
  <c r="D9735"/>
  <c r="F9734"/>
  <c r="G9734" s="1"/>
  <c r="E9734"/>
  <c r="D9734"/>
  <c r="F9733"/>
  <c r="G9733" s="1"/>
  <c r="E9733"/>
  <c r="D9733"/>
  <c r="F9732"/>
  <c r="G9732" s="1"/>
  <c r="E9732"/>
  <c r="D9732"/>
  <c r="F9731"/>
  <c r="G9731" s="1"/>
  <c r="E9731"/>
  <c r="D9731"/>
  <c r="F9730"/>
  <c r="G9730" s="1"/>
  <c r="E9730"/>
  <c r="D9730"/>
  <c r="F9729"/>
  <c r="G9729" s="1"/>
  <c r="E9729"/>
  <c r="D9729"/>
  <c r="F9728"/>
  <c r="G9728" s="1"/>
  <c r="E9728"/>
  <c r="D9728"/>
  <c r="F9727"/>
  <c r="G9727" s="1"/>
  <c r="E9727"/>
  <c r="D9727"/>
  <c r="F9726"/>
  <c r="G9726" s="1"/>
  <c r="E9726"/>
  <c r="D9726"/>
  <c r="F9725"/>
  <c r="G9725" s="1"/>
  <c r="E9725"/>
  <c r="D9725"/>
  <c r="F9724"/>
  <c r="G9724" s="1"/>
  <c r="E9724"/>
  <c r="D9724"/>
  <c r="F9723"/>
  <c r="G9723" s="1"/>
  <c r="E9723"/>
  <c r="D9723"/>
  <c r="F9722"/>
  <c r="G9722" s="1"/>
  <c r="E9722"/>
  <c r="D9722"/>
  <c r="F9721"/>
  <c r="G9721" s="1"/>
  <c r="E9721"/>
  <c r="D9721"/>
  <c r="F9720"/>
  <c r="G9720" s="1"/>
  <c r="E9720"/>
  <c r="D9720"/>
  <c r="F9719"/>
  <c r="G9719" s="1"/>
  <c r="E9719"/>
  <c r="D9719"/>
  <c r="F9718"/>
  <c r="G9718" s="1"/>
  <c r="E9718"/>
  <c r="D9718"/>
  <c r="F9717"/>
  <c r="G9717" s="1"/>
  <c r="E9717"/>
  <c r="D9717"/>
  <c r="F9716"/>
  <c r="G9716" s="1"/>
  <c r="E9716"/>
  <c r="D9716"/>
  <c r="F9715"/>
  <c r="G9715" s="1"/>
  <c r="E9715"/>
  <c r="D9715"/>
  <c r="F9714"/>
  <c r="G9714" s="1"/>
  <c r="E9714"/>
  <c r="D9714"/>
  <c r="F9713"/>
  <c r="G9713" s="1"/>
  <c r="E9713"/>
  <c r="D9713"/>
  <c r="F9712"/>
  <c r="G9712" s="1"/>
  <c r="E9712"/>
  <c r="D9712"/>
  <c r="F9711"/>
  <c r="G9711" s="1"/>
  <c r="E9711"/>
  <c r="D9711"/>
  <c r="F9710"/>
  <c r="G9710" s="1"/>
  <c r="E9710"/>
  <c r="D9710"/>
  <c r="F9709"/>
  <c r="G9709" s="1"/>
  <c r="E9709"/>
  <c r="D9709"/>
  <c r="F9708"/>
  <c r="G9708" s="1"/>
  <c r="E9708"/>
  <c r="D9708"/>
  <c r="F9707"/>
  <c r="G9707" s="1"/>
  <c r="E9707"/>
  <c r="D9707"/>
  <c r="F9706"/>
  <c r="G9706" s="1"/>
  <c r="E9706"/>
  <c r="D9706"/>
  <c r="F9705"/>
  <c r="G9705" s="1"/>
  <c r="E9705"/>
  <c r="D9705"/>
  <c r="F9704"/>
  <c r="G9704" s="1"/>
  <c r="E9704"/>
  <c r="D9704"/>
  <c r="F9703"/>
  <c r="G9703" s="1"/>
  <c r="E9703"/>
  <c r="D9703"/>
  <c r="F9702"/>
  <c r="G9702" s="1"/>
  <c r="E9702"/>
  <c r="D9702"/>
  <c r="F9701"/>
  <c r="G9701" s="1"/>
  <c r="E9701"/>
  <c r="D9701"/>
  <c r="F9700"/>
  <c r="G9700" s="1"/>
  <c r="E9700"/>
  <c r="D9700"/>
  <c r="F9699"/>
  <c r="G9699" s="1"/>
  <c r="E9699"/>
  <c r="D9699"/>
  <c r="F9698"/>
  <c r="G9698" s="1"/>
  <c r="E9698"/>
  <c r="D9698"/>
  <c r="F9697"/>
  <c r="G9697" s="1"/>
  <c r="E9697"/>
  <c r="D9697"/>
  <c r="F9696"/>
  <c r="G9696" s="1"/>
  <c r="E9696"/>
  <c r="D9696"/>
  <c r="F9695"/>
  <c r="G9695" s="1"/>
  <c r="E9695"/>
  <c r="D9695"/>
  <c r="F9694"/>
  <c r="G9694" s="1"/>
  <c r="E9694"/>
  <c r="D9694"/>
  <c r="F9693"/>
  <c r="G9693" s="1"/>
  <c r="E9693"/>
  <c r="D9693"/>
  <c r="F9692"/>
  <c r="G9692" s="1"/>
  <c r="E9692"/>
  <c r="D9692"/>
  <c r="F9691"/>
  <c r="G9691" s="1"/>
  <c r="E9691"/>
  <c r="D9691"/>
  <c r="F9690"/>
  <c r="G9690" s="1"/>
  <c r="E9690"/>
  <c r="D9690"/>
  <c r="F9689"/>
  <c r="G9689" s="1"/>
  <c r="E9689"/>
  <c r="D9689"/>
  <c r="F9688"/>
  <c r="G9688" s="1"/>
  <c r="E9688"/>
  <c r="D9688"/>
  <c r="F9687"/>
  <c r="G9687" s="1"/>
  <c r="E9687"/>
  <c r="D9687"/>
  <c r="F9686"/>
  <c r="G9686" s="1"/>
  <c r="E9686"/>
  <c r="D9686"/>
  <c r="F9685"/>
  <c r="G9685" s="1"/>
  <c r="E9685"/>
  <c r="D9685"/>
  <c r="F9684"/>
  <c r="G9684" s="1"/>
  <c r="E9684"/>
  <c r="D9684"/>
  <c r="F9683"/>
  <c r="G9683" s="1"/>
  <c r="E9683"/>
  <c r="D9683"/>
  <c r="F9682"/>
  <c r="G9682" s="1"/>
  <c r="E9682"/>
  <c r="D9682"/>
  <c r="F9681"/>
  <c r="G9681" s="1"/>
  <c r="E9681"/>
  <c r="D9681"/>
  <c r="F9680"/>
  <c r="G9680" s="1"/>
  <c r="E9680"/>
  <c r="D9680"/>
  <c r="F9679"/>
  <c r="G9679" s="1"/>
  <c r="E9679"/>
  <c r="D9679"/>
  <c r="F9678"/>
  <c r="G9678" s="1"/>
  <c r="E9678"/>
  <c r="D9678"/>
  <c r="F9677"/>
  <c r="G9677" s="1"/>
  <c r="E9677"/>
  <c r="D9677"/>
  <c r="F9676"/>
  <c r="G9676" s="1"/>
  <c r="E9676"/>
  <c r="D9676"/>
  <c r="F9675"/>
  <c r="G9675" s="1"/>
  <c r="E9675"/>
  <c r="D9675"/>
  <c r="F9674"/>
  <c r="G9674" s="1"/>
  <c r="E9674"/>
  <c r="D9674"/>
  <c r="F9673"/>
  <c r="G9673" s="1"/>
  <c r="E9673"/>
  <c r="D9673"/>
  <c r="F9672"/>
  <c r="G9672" s="1"/>
  <c r="E9672"/>
  <c r="D9672"/>
  <c r="F9671"/>
  <c r="G9671" s="1"/>
  <c r="E9671"/>
  <c r="D9671"/>
  <c r="F9670"/>
  <c r="G9670" s="1"/>
  <c r="E9670"/>
  <c r="D9670"/>
  <c r="F9669"/>
  <c r="G9669" s="1"/>
  <c r="E9669"/>
  <c r="D9669"/>
  <c r="F9668"/>
  <c r="G9668" s="1"/>
  <c r="E9668"/>
  <c r="D9668"/>
  <c r="F9667"/>
  <c r="G9667" s="1"/>
  <c r="E9667"/>
  <c r="D9667"/>
  <c r="F9666"/>
  <c r="G9666" s="1"/>
  <c r="E9666"/>
  <c r="D9666"/>
  <c r="F9665"/>
  <c r="G9665" s="1"/>
  <c r="E9665"/>
  <c r="D9665"/>
  <c r="F9664"/>
  <c r="G9664" s="1"/>
  <c r="E9664"/>
  <c r="D9664"/>
  <c r="F9663"/>
  <c r="G9663" s="1"/>
  <c r="E9663"/>
  <c r="D9663"/>
  <c r="F9662"/>
  <c r="G9662" s="1"/>
  <c r="E9662"/>
  <c r="D9662"/>
  <c r="F9661"/>
  <c r="G9661" s="1"/>
  <c r="E9661"/>
  <c r="D9661"/>
  <c r="F9660"/>
  <c r="G9660" s="1"/>
  <c r="E9660"/>
  <c r="D9660"/>
  <c r="F9659"/>
  <c r="G9659" s="1"/>
  <c r="E9659"/>
  <c r="D9659"/>
  <c r="F9658"/>
  <c r="G9658" s="1"/>
  <c r="E9658"/>
  <c r="D9658"/>
  <c r="F9657"/>
  <c r="G9657" s="1"/>
  <c r="E9657"/>
  <c r="D9657"/>
  <c r="F9656"/>
  <c r="G9656" s="1"/>
  <c r="E9656"/>
  <c r="D9656"/>
  <c r="F9655"/>
  <c r="G9655" s="1"/>
  <c r="E9655"/>
  <c r="D9655"/>
  <c r="F9654"/>
  <c r="G9654" s="1"/>
  <c r="E9654"/>
  <c r="D9654"/>
  <c r="F9653"/>
  <c r="G9653" s="1"/>
  <c r="E9653"/>
  <c r="D9653"/>
  <c r="F9652"/>
  <c r="G9652" s="1"/>
  <c r="E9652"/>
  <c r="D9652"/>
  <c r="F9651"/>
  <c r="G9651" s="1"/>
  <c r="E9651"/>
  <c r="D9651"/>
  <c r="F9650"/>
  <c r="G9650" s="1"/>
  <c r="E9650"/>
  <c r="D9650"/>
  <c r="F9649"/>
  <c r="G9649" s="1"/>
  <c r="E9649"/>
  <c r="D9649"/>
  <c r="F9648"/>
  <c r="G9648" s="1"/>
  <c r="E9648"/>
  <c r="D9648"/>
  <c r="F9647"/>
  <c r="G9647" s="1"/>
  <c r="E9647"/>
  <c r="D9647"/>
  <c r="F9646"/>
  <c r="G9646" s="1"/>
  <c r="E9646"/>
  <c r="D9646"/>
  <c r="F9645"/>
  <c r="G9645" s="1"/>
  <c r="E9645"/>
  <c r="D9645"/>
  <c r="F9644"/>
  <c r="G9644" s="1"/>
  <c r="E9644"/>
  <c r="D9644"/>
  <c r="F9643"/>
  <c r="G9643" s="1"/>
  <c r="E9643"/>
  <c r="D9643"/>
  <c r="F9642"/>
  <c r="G9642" s="1"/>
  <c r="E9642"/>
  <c r="D9642"/>
  <c r="F9641"/>
  <c r="G9641" s="1"/>
  <c r="E9641"/>
  <c r="D9641"/>
  <c r="F9640"/>
  <c r="G9640" s="1"/>
  <c r="E9640"/>
  <c r="D9640"/>
  <c r="F9639"/>
  <c r="G9639" s="1"/>
  <c r="E9639"/>
  <c r="D9639"/>
  <c r="F9638"/>
  <c r="G9638" s="1"/>
  <c r="E9638"/>
  <c r="D9638"/>
  <c r="F9637"/>
  <c r="G9637" s="1"/>
  <c r="E9637"/>
  <c r="D9637"/>
  <c r="F9636"/>
  <c r="G9636" s="1"/>
  <c r="E9636"/>
  <c r="D9636"/>
  <c r="F9635"/>
  <c r="G9635" s="1"/>
  <c r="E9635"/>
  <c r="D9635"/>
  <c r="F9634"/>
  <c r="G9634" s="1"/>
  <c r="E9634"/>
  <c r="D9634"/>
  <c r="F9633"/>
  <c r="G9633" s="1"/>
  <c r="E9633"/>
  <c r="D9633"/>
  <c r="F9632"/>
  <c r="G9632" s="1"/>
  <c r="E9632"/>
  <c r="D9632"/>
  <c r="F9631"/>
  <c r="G9631" s="1"/>
  <c r="E9631"/>
  <c r="D9631"/>
  <c r="F9630"/>
  <c r="G9630" s="1"/>
  <c r="E9630"/>
  <c r="D9630"/>
  <c r="F9629"/>
  <c r="G9629" s="1"/>
  <c r="E9629"/>
  <c r="D9629"/>
  <c r="F9628"/>
  <c r="G9628" s="1"/>
  <c r="E9628"/>
  <c r="D9628"/>
  <c r="F9627"/>
  <c r="G9627" s="1"/>
  <c r="E9627"/>
  <c r="D9627"/>
  <c r="F9626"/>
  <c r="G9626" s="1"/>
  <c r="E9626"/>
  <c r="D9626"/>
  <c r="F9625"/>
  <c r="G9625" s="1"/>
  <c r="E9625"/>
  <c r="D9625"/>
  <c r="F9624"/>
  <c r="G9624" s="1"/>
  <c r="E9624"/>
  <c r="D9624"/>
  <c r="F9623"/>
  <c r="G9623" s="1"/>
  <c r="E9623"/>
  <c r="D9623"/>
  <c r="F9622"/>
  <c r="G9622" s="1"/>
  <c r="E9622"/>
  <c r="D9622"/>
  <c r="F9621"/>
  <c r="G9621" s="1"/>
  <c r="E9621"/>
  <c r="D9621"/>
  <c r="F9620"/>
  <c r="G9620" s="1"/>
  <c r="E9620"/>
  <c r="D9620"/>
  <c r="F9619"/>
  <c r="G9619" s="1"/>
  <c r="E9619"/>
  <c r="D9619"/>
  <c r="F9618"/>
  <c r="G9618" s="1"/>
  <c r="E9618"/>
  <c r="D9618"/>
  <c r="F9617"/>
  <c r="G9617" s="1"/>
  <c r="E9617"/>
  <c r="D9617"/>
  <c r="F9616"/>
  <c r="G9616" s="1"/>
  <c r="E9616"/>
  <c r="D9616"/>
  <c r="F9615"/>
  <c r="G9615" s="1"/>
  <c r="E9615"/>
  <c r="D9615"/>
  <c r="F9614"/>
  <c r="G9614" s="1"/>
  <c r="E9614"/>
  <c r="D9614"/>
  <c r="F9613"/>
  <c r="G9613" s="1"/>
  <c r="E9613"/>
  <c r="D9613"/>
  <c r="F9612"/>
  <c r="G9612" s="1"/>
  <c r="E9612"/>
  <c r="D9612"/>
  <c r="F9611"/>
  <c r="G9611" s="1"/>
  <c r="E9611"/>
  <c r="D9611"/>
  <c r="F9610"/>
  <c r="G9610" s="1"/>
  <c r="E9610"/>
  <c r="D9610"/>
  <c r="F9609"/>
  <c r="G9609" s="1"/>
  <c r="E9609"/>
  <c r="D9609"/>
  <c r="F9608"/>
  <c r="G9608" s="1"/>
  <c r="E9608"/>
  <c r="D9608"/>
  <c r="F9607"/>
  <c r="G9607" s="1"/>
  <c r="E9607"/>
  <c r="D9607"/>
  <c r="F9606"/>
  <c r="G9606" s="1"/>
  <c r="E9606"/>
  <c r="D9606"/>
  <c r="F9605"/>
  <c r="G9605" s="1"/>
  <c r="E9605"/>
  <c r="D9605"/>
  <c r="F9604"/>
  <c r="G9604" s="1"/>
  <c r="E9604"/>
  <c r="D9604"/>
  <c r="F9603"/>
  <c r="G9603" s="1"/>
  <c r="E9603"/>
  <c r="D9603"/>
  <c r="F9602"/>
  <c r="G9602" s="1"/>
  <c r="E9602"/>
  <c r="D9602"/>
  <c r="F9601"/>
  <c r="G9601" s="1"/>
  <c r="E9601"/>
  <c r="D9601"/>
  <c r="F9600"/>
  <c r="G9600" s="1"/>
  <c r="E9600"/>
  <c r="D9600"/>
  <c r="F9599"/>
  <c r="G9599" s="1"/>
  <c r="E9599"/>
  <c r="D9599"/>
  <c r="F9598"/>
  <c r="G9598" s="1"/>
  <c r="E9598"/>
  <c r="D9598"/>
  <c r="F9597"/>
  <c r="G9597" s="1"/>
  <c r="E9597"/>
  <c r="D9597"/>
  <c r="F9596"/>
  <c r="G9596" s="1"/>
  <c r="E9596"/>
  <c r="D9596"/>
  <c r="F9595"/>
  <c r="G9595" s="1"/>
  <c r="E9595"/>
  <c r="D9595"/>
  <c r="F9594"/>
  <c r="G9594" s="1"/>
  <c r="E9594"/>
  <c r="D9594"/>
  <c r="F9593"/>
  <c r="G9593" s="1"/>
  <c r="E9593"/>
  <c r="D9593"/>
  <c r="F9592"/>
  <c r="G9592" s="1"/>
  <c r="E9592"/>
  <c r="D9592"/>
  <c r="F9591"/>
  <c r="G9591" s="1"/>
  <c r="E9591"/>
  <c r="D9591"/>
  <c r="F9590"/>
  <c r="G9590" s="1"/>
  <c r="E9590"/>
  <c r="D9590"/>
  <c r="F9589"/>
  <c r="G9589" s="1"/>
  <c r="E9589"/>
  <c r="D9589"/>
  <c r="F9588"/>
  <c r="G9588" s="1"/>
  <c r="E9588"/>
  <c r="D9588"/>
  <c r="F9587"/>
  <c r="G9587" s="1"/>
  <c r="E9587"/>
  <c r="D9587"/>
  <c r="F9586"/>
  <c r="G9586" s="1"/>
  <c r="E9586"/>
  <c r="D9586"/>
  <c r="F9585"/>
  <c r="G9585" s="1"/>
  <c r="E9585"/>
  <c r="D9585"/>
  <c r="F9584"/>
  <c r="G9584" s="1"/>
  <c r="E9584"/>
  <c r="D9584"/>
  <c r="F9583"/>
  <c r="G9583" s="1"/>
  <c r="E9583"/>
  <c r="D9583"/>
  <c r="F9582"/>
  <c r="G9582" s="1"/>
  <c r="E9582"/>
  <c r="D9582"/>
  <c r="F9581"/>
  <c r="G9581" s="1"/>
  <c r="E9581"/>
  <c r="D9581"/>
  <c r="F9580"/>
  <c r="G9580" s="1"/>
  <c r="E9580"/>
  <c r="D9580"/>
  <c r="F9579"/>
  <c r="G9579" s="1"/>
  <c r="E9579"/>
  <c r="D9579"/>
  <c r="F9578"/>
  <c r="G9578" s="1"/>
  <c r="E9578"/>
  <c r="D9578"/>
  <c r="F9577"/>
  <c r="G9577" s="1"/>
  <c r="E9577"/>
  <c r="D9577"/>
  <c r="F9576"/>
  <c r="G9576" s="1"/>
  <c r="E9576"/>
  <c r="D9576"/>
  <c r="F9575"/>
  <c r="G9575" s="1"/>
  <c r="E9575"/>
  <c r="D9575"/>
  <c r="F9574"/>
  <c r="G9574" s="1"/>
  <c r="E9574"/>
  <c r="D9574"/>
  <c r="F9573"/>
  <c r="G9573" s="1"/>
  <c r="E9573"/>
  <c r="D9573"/>
  <c r="F9572"/>
  <c r="G9572" s="1"/>
  <c r="E9572"/>
  <c r="D9572"/>
  <c r="F9571"/>
  <c r="G9571" s="1"/>
  <c r="E9571"/>
  <c r="D9571"/>
  <c r="F9570"/>
  <c r="G9570" s="1"/>
  <c r="E9570"/>
  <c r="D9570"/>
  <c r="F9569"/>
  <c r="G9569" s="1"/>
  <c r="E9569"/>
  <c r="D9569"/>
  <c r="F9568"/>
  <c r="G9568" s="1"/>
  <c r="E9568"/>
  <c r="D9568"/>
  <c r="F9567"/>
  <c r="G9567" s="1"/>
  <c r="E9567"/>
  <c r="D9567"/>
  <c r="F9566"/>
  <c r="G9566" s="1"/>
  <c r="E9566"/>
  <c r="D9566"/>
  <c r="F9565"/>
  <c r="G9565" s="1"/>
  <c r="E9565"/>
  <c r="D9565"/>
  <c r="F9564"/>
  <c r="G9564" s="1"/>
  <c r="E9564"/>
  <c r="D9564"/>
  <c r="F9563"/>
  <c r="G9563" s="1"/>
  <c r="E9563"/>
  <c r="D9563"/>
  <c r="F9562"/>
  <c r="G9562" s="1"/>
  <c r="E9562"/>
  <c r="D9562"/>
  <c r="F9561"/>
  <c r="G9561" s="1"/>
  <c r="E9561"/>
  <c r="D9561"/>
  <c r="F9560"/>
  <c r="G9560" s="1"/>
  <c r="E9560"/>
  <c r="D9560"/>
  <c r="F9559"/>
  <c r="G9559" s="1"/>
  <c r="E9559"/>
  <c r="D9559"/>
  <c r="F9558"/>
  <c r="G9558" s="1"/>
  <c r="E9558"/>
  <c r="D9558"/>
  <c r="F9557"/>
  <c r="G9557" s="1"/>
  <c r="E9557"/>
  <c r="D9557"/>
  <c r="F9556"/>
  <c r="G9556" s="1"/>
  <c r="E9556"/>
  <c r="D9556"/>
  <c r="F9555"/>
  <c r="G9555" s="1"/>
  <c r="E9555"/>
  <c r="D9555"/>
  <c r="F9554"/>
  <c r="G9554" s="1"/>
  <c r="E9554"/>
  <c r="D9554"/>
  <c r="F9553"/>
  <c r="G9553" s="1"/>
  <c r="E9553"/>
  <c r="D9553"/>
  <c r="F9552"/>
  <c r="G9552" s="1"/>
  <c r="E9552"/>
  <c r="D9552"/>
  <c r="F9551"/>
  <c r="G9551" s="1"/>
  <c r="E9551"/>
  <c r="D9551"/>
  <c r="F9550"/>
  <c r="G9550" s="1"/>
  <c r="E9550"/>
  <c r="D9550"/>
  <c r="F9549"/>
  <c r="G9549" s="1"/>
  <c r="E9549"/>
  <c r="D9549"/>
  <c r="F9548"/>
  <c r="G9548" s="1"/>
  <c r="E9548"/>
  <c r="D9548"/>
  <c r="F9547"/>
  <c r="G9547" s="1"/>
  <c r="E9547"/>
  <c r="D9547"/>
  <c r="F9546"/>
  <c r="G9546" s="1"/>
  <c r="E9546"/>
  <c r="D9546"/>
  <c r="F9545"/>
  <c r="G9545" s="1"/>
  <c r="E9545"/>
  <c r="D9545"/>
  <c r="F9544"/>
  <c r="G9544" s="1"/>
  <c r="E9544"/>
  <c r="D9544"/>
  <c r="F9543"/>
  <c r="G9543" s="1"/>
  <c r="E9543"/>
  <c r="D9543"/>
  <c r="F9542"/>
  <c r="G9542" s="1"/>
  <c r="E9542"/>
  <c r="D9542"/>
  <c r="F9541"/>
  <c r="G9541" s="1"/>
  <c r="E9541"/>
  <c r="D9541"/>
  <c r="F9540"/>
  <c r="G9540" s="1"/>
  <c r="E9540"/>
  <c r="D9540"/>
  <c r="F9539"/>
  <c r="G9539" s="1"/>
  <c r="E9539"/>
  <c r="D9539"/>
  <c r="F9538"/>
  <c r="G9538" s="1"/>
  <c r="E9538"/>
  <c r="D9538"/>
  <c r="F9537"/>
  <c r="G9537" s="1"/>
  <c r="E9537"/>
  <c r="D9537"/>
  <c r="F9536"/>
  <c r="G9536" s="1"/>
  <c r="E9536"/>
  <c r="D9536"/>
  <c r="F9535"/>
  <c r="G9535" s="1"/>
  <c r="E9535"/>
  <c r="D9535"/>
  <c r="F9534"/>
  <c r="G9534" s="1"/>
  <c r="E9534"/>
  <c r="D9534"/>
  <c r="F9533"/>
  <c r="G9533" s="1"/>
  <c r="E9533"/>
  <c r="D9533"/>
  <c r="F9532"/>
  <c r="G9532" s="1"/>
  <c r="E9532"/>
  <c r="D9532"/>
  <c r="F9531"/>
  <c r="G9531" s="1"/>
  <c r="E9531"/>
  <c r="D9531"/>
  <c r="F9530"/>
  <c r="G9530" s="1"/>
  <c r="E9530"/>
  <c r="D9530"/>
  <c r="F9529"/>
  <c r="G9529" s="1"/>
  <c r="E9529"/>
  <c r="D9529"/>
  <c r="F9528"/>
  <c r="G9528" s="1"/>
  <c r="E9528"/>
  <c r="D9528"/>
  <c r="F9527"/>
  <c r="G9527" s="1"/>
  <c r="E9527"/>
  <c r="D9527"/>
  <c r="F9526"/>
  <c r="G9526" s="1"/>
  <c r="E9526"/>
  <c r="D9526"/>
  <c r="F9525"/>
  <c r="G9525" s="1"/>
  <c r="E9525"/>
  <c r="D9525"/>
  <c r="F9524"/>
  <c r="G9524" s="1"/>
  <c r="E9524"/>
  <c r="D9524"/>
  <c r="F9523"/>
  <c r="G9523" s="1"/>
  <c r="E9523"/>
  <c r="D9523"/>
  <c r="F9522"/>
  <c r="G9522" s="1"/>
  <c r="E9522"/>
  <c r="D9522"/>
  <c r="F9521"/>
  <c r="G9521" s="1"/>
  <c r="E9521"/>
  <c r="D9521"/>
  <c r="F9520"/>
  <c r="G9520" s="1"/>
  <c r="E9520"/>
  <c r="D9520"/>
  <c r="F9519"/>
  <c r="G9519" s="1"/>
  <c r="E9519"/>
  <c r="D9519"/>
  <c r="F9518"/>
  <c r="G9518" s="1"/>
  <c r="E9518"/>
  <c r="D9518"/>
  <c r="F9517"/>
  <c r="G9517" s="1"/>
  <c r="E9517"/>
  <c r="D9517"/>
  <c r="F9516"/>
  <c r="G9516" s="1"/>
  <c r="E9516"/>
  <c r="D9516"/>
  <c r="F9515"/>
  <c r="G9515" s="1"/>
  <c r="E9515"/>
  <c r="D9515"/>
  <c r="F9514"/>
  <c r="G9514" s="1"/>
  <c r="E9514"/>
  <c r="D9514"/>
  <c r="F9513"/>
  <c r="G9513" s="1"/>
  <c r="E9513"/>
  <c r="D9513"/>
  <c r="F9512"/>
  <c r="G9512" s="1"/>
  <c r="E9512"/>
  <c r="D9512"/>
  <c r="F9511"/>
  <c r="G9511" s="1"/>
  <c r="E9511"/>
  <c r="D9511"/>
  <c r="F9510"/>
  <c r="G9510" s="1"/>
  <c r="E9510"/>
  <c r="D9510"/>
  <c r="F9509"/>
  <c r="G9509" s="1"/>
  <c r="E9509"/>
  <c r="D9509"/>
  <c r="F9508"/>
  <c r="G9508" s="1"/>
  <c r="E9508"/>
  <c r="D9508"/>
  <c r="F9507"/>
  <c r="G9507" s="1"/>
  <c r="E9507"/>
  <c r="D9507"/>
  <c r="F9506"/>
  <c r="G9506" s="1"/>
  <c r="E9506"/>
  <c r="D9506"/>
  <c r="F9505"/>
  <c r="G9505" s="1"/>
  <c r="E9505"/>
  <c r="D9505"/>
  <c r="F9504"/>
  <c r="G9504" s="1"/>
  <c r="E9504"/>
  <c r="D9504"/>
  <c r="F9503"/>
  <c r="G9503" s="1"/>
  <c r="E9503"/>
  <c r="D9503"/>
  <c r="F9502"/>
  <c r="G9502" s="1"/>
  <c r="E9502"/>
  <c r="D9502"/>
  <c r="F9501"/>
  <c r="G9501" s="1"/>
  <c r="E9501"/>
  <c r="D9501"/>
  <c r="F9500"/>
  <c r="G9500" s="1"/>
  <c r="E9500"/>
  <c r="D9500"/>
  <c r="F9499"/>
  <c r="G9499" s="1"/>
  <c r="E9499"/>
  <c r="D9499"/>
  <c r="F9498"/>
  <c r="G9498" s="1"/>
  <c r="E9498"/>
  <c r="D9498"/>
  <c r="F9497"/>
  <c r="G9497" s="1"/>
  <c r="E9497"/>
  <c r="D9497"/>
  <c r="F9496"/>
  <c r="G9496" s="1"/>
  <c r="E9496"/>
  <c r="D9496"/>
  <c r="F9495"/>
  <c r="G9495" s="1"/>
  <c r="E9495"/>
  <c r="D9495"/>
  <c r="F9494"/>
  <c r="G9494" s="1"/>
  <c r="E9494"/>
  <c r="D9494"/>
  <c r="F9493"/>
  <c r="G9493" s="1"/>
  <c r="E9493"/>
  <c r="D9493"/>
  <c r="F9492"/>
  <c r="G9492" s="1"/>
  <c r="E9492"/>
  <c r="D9492"/>
  <c r="F9491"/>
  <c r="G9491" s="1"/>
  <c r="E9491"/>
  <c r="D9491"/>
  <c r="F9490"/>
  <c r="G9490" s="1"/>
  <c r="E9490"/>
  <c r="D9490"/>
  <c r="F9489"/>
  <c r="G9489" s="1"/>
  <c r="E9489"/>
  <c r="D9489"/>
  <c r="F9488"/>
  <c r="G9488" s="1"/>
  <c r="E9488"/>
  <c r="D9488"/>
  <c r="F9487"/>
  <c r="G9487" s="1"/>
  <c r="E9487"/>
  <c r="D9487"/>
  <c r="F9486"/>
  <c r="G9486" s="1"/>
  <c r="E9486"/>
  <c r="D9486"/>
  <c r="F9485"/>
  <c r="G9485" s="1"/>
  <c r="E9485"/>
  <c r="D9485"/>
  <c r="F9484"/>
  <c r="G9484" s="1"/>
  <c r="E9484"/>
  <c r="D9484"/>
  <c r="F9483"/>
  <c r="G9483" s="1"/>
  <c r="E9483"/>
  <c r="D9483"/>
  <c r="F9482"/>
  <c r="G9482" s="1"/>
  <c r="E9482"/>
  <c r="D9482"/>
  <c r="F9481"/>
  <c r="G9481" s="1"/>
  <c r="E9481"/>
  <c r="D9481"/>
  <c r="F9480"/>
  <c r="G9480" s="1"/>
  <c r="E9480"/>
  <c r="D9480"/>
  <c r="F9479"/>
  <c r="G9479" s="1"/>
  <c r="E9479"/>
  <c r="D9479"/>
  <c r="F9478"/>
  <c r="G9478" s="1"/>
  <c r="E9478"/>
  <c r="D9478"/>
  <c r="F9477"/>
  <c r="G9477" s="1"/>
  <c r="E9477"/>
  <c r="D9477"/>
  <c r="F9476"/>
  <c r="G9476" s="1"/>
  <c r="E9476"/>
  <c r="D9476"/>
  <c r="F9475"/>
  <c r="G9475" s="1"/>
  <c r="E9475"/>
  <c r="D9475"/>
  <c r="F9474"/>
  <c r="G9474" s="1"/>
  <c r="E9474"/>
  <c r="D9474"/>
  <c r="F9473"/>
  <c r="G9473" s="1"/>
  <c r="E9473"/>
  <c r="D9473"/>
  <c r="F9472"/>
  <c r="G9472" s="1"/>
  <c r="E9472"/>
  <c r="D9472"/>
  <c r="F9471"/>
  <c r="G9471" s="1"/>
  <c r="E9471"/>
  <c r="D9471"/>
  <c r="F9470"/>
  <c r="G9470" s="1"/>
  <c r="E9470"/>
  <c r="D9470"/>
  <c r="F9469"/>
  <c r="G9469" s="1"/>
  <c r="E9469"/>
  <c r="D9469"/>
  <c r="F9468"/>
  <c r="G9468" s="1"/>
  <c r="E9468"/>
  <c r="D9468"/>
  <c r="F9467"/>
  <c r="G9467" s="1"/>
  <c r="E9467"/>
  <c r="D9467"/>
  <c r="F9466"/>
  <c r="G9466" s="1"/>
  <c r="E9466"/>
  <c r="D9466"/>
  <c r="F9465"/>
  <c r="G9465" s="1"/>
  <c r="E9465"/>
  <c r="D9465"/>
  <c r="F9464"/>
  <c r="G9464" s="1"/>
  <c r="E9464"/>
  <c r="D9464"/>
  <c r="F9463"/>
  <c r="G9463" s="1"/>
  <c r="E9463"/>
  <c r="D9463"/>
  <c r="F9462"/>
  <c r="G9462" s="1"/>
  <c r="E9462"/>
  <c r="D9462"/>
  <c r="F9461"/>
  <c r="G9461" s="1"/>
  <c r="E9461"/>
  <c r="D9461"/>
  <c r="F9460"/>
  <c r="G9460" s="1"/>
  <c r="E9460"/>
  <c r="D9460"/>
  <c r="F9459"/>
  <c r="G9459" s="1"/>
  <c r="E9459"/>
  <c r="D9459"/>
  <c r="F9458"/>
  <c r="G9458" s="1"/>
  <c r="E9458"/>
  <c r="D9458"/>
  <c r="F9457"/>
  <c r="G9457" s="1"/>
  <c r="E9457"/>
  <c r="D9457"/>
  <c r="F9456"/>
  <c r="G9456" s="1"/>
  <c r="E9456"/>
  <c r="D9456"/>
  <c r="F9455"/>
  <c r="G9455" s="1"/>
  <c r="E9455"/>
  <c r="D9455"/>
  <c r="F9454"/>
  <c r="G9454" s="1"/>
  <c r="E9454"/>
  <c r="D9454"/>
  <c r="F9453"/>
  <c r="G9453" s="1"/>
  <c r="E9453"/>
  <c r="D9453"/>
  <c r="F9452"/>
  <c r="G9452" s="1"/>
  <c r="E9452"/>
  <c r="D9452"/>
  <c r="F9451"/>
  <c r="G9451" s="1"/>
  <c r="E9451"/>
  <c r="D9451"/>
  <c r="F9450"/>
  <c r="G9450" s="1"/>
  <c r="E9450"/>
  <c r="D9450"/>
  <c r="F9449"/>
  <c r="G9449" s="1"/>
  <c r="E9449"/>
  <c r="D9449"/>
  <c r="F9448"/>
  <c r="G9448" s="1"/>
  <c r="E9448"/>
  <c r="D9448"/>
  <c r="F9447"/>
  <c r="G9447" s="1"/>
  <c r="E9447"/>
  <c r="D9447"/>
  <c r="F9446"/>
  <c r="G9446" s="1"/>
  <c r="E9446"/>
  <c r="D9446"/>
  <c r="F9445"/>
  <c r="G9445" s="1"/>
  <c r="E9445"/>
  <c r="D9445"/>
  <c r="F9444"/>
  <c r="G9444" s="1"/>
  <c r="E9444"/>
  <c r="D9444"/>
  <c r="F9443"/>
  <c r="G9443" s="1"/>
  <c r="E9443"/>
  <c r="D9443"/>
  <c r="F9442"/>
  <c r="G9442" s="1"/>
  <c r="E9442"/>
  <c r="D9442"/>
  <c r="F9441"/>
  <c r="G9441" s="1"/>
  <c r="E9441"/>
  <c r="D9441"/>
  <c r="F9440"/>
  <c r="G9440" s="1"/>
  <c r="E9440"/>
  <c r="D9440"/>
  <c r="F9439"/>
  <c r="G9439" s="1"/>
  <c r="E9439"/>
  <c r="D9439"/>
  <c r="F9438"/>
  <c r="G9438" s="1"/>
  <c r="E9438"/>
  <c r="D9438"/>
  <c r="F9437"/>
  <c r="G9437" s="1"/>
  <c r="E9437"/>
  <c r="D9437"/>
  <c r="F9436"/>
  <c r="G9436" s="1"/>
  <c r="E9436"/>
  <c r="D9436"/>
  <c r="F9435"/>
  <c r="G9435" s="1"/>
  <c r="E9435"/>
  <c r="D9435"/>
  <c r="F9434"/>
  <c r="G9434" s="1"/>
  <c r="E9434"/>
  <c r="D9434"/>
  <c r="F9433"/>
  <c r="G9433" s="1"/>
  <c r="E9433"/>
  <c r="D9433"/>
  <c r="F9432"/>
  <c r="G9432" s="1"/>
  <c r="E9432"/>
  <c r="D9432"/>
  <c r="F9431"/>
  <c r="G9431" s="1"/>
  <c r="E9431"/>
  <c r="D9431"/>
  <c r="F9430"/>
  <c r="G9430" s="1"/>
  <c r="E9430"/>
  <c r="D9430"/>
  <c r="F9429"/>
  <c r="G9429" s="1"/>
  <c r="E9429"/>
  <c r="D9429"/>
  <c r="F9428"/>
  <c r="G9428" s="1"/>
  <c r="E9428"/>
  <c r="D9428"/>
  <c r="F9427"/>
  <c r="G9427" s="1"/>
  <c r="E9427"/>
  <c r="D9427"/>
  <c r="F9426"/>
  <c r="G9426" s="1"/>
  <c r="E9426"/>
  <c r="D9426"/>
  <c r="F9425"/>
  <c r="G9425" s="1"/>
  <c r="E9425"/>
  <c r="D9425"/>
  <c r="F9424"/>
  <c r="G9424" s="1"/>
  <c r="E9424"/>
  <c r="D9424"/>
  <c r="F9423"/>
  <c r="G9423" s="1"/>
  <c r="E9423"/>
  <c r="D9423"/>
  <c r="F9422"/>
  <c r="G9422" s="1"/>
  <c r="E9422"/>
  <c r="D9422"/>
  <c r="F9421"/>
  <c r="G9421" s="1"/>
  <c r="E9421"/>
  <c r="D9421"/>
  <c r="F9420"/>
  <c r="G9420" s="1"/>
  <c r="E9420"/>
  <c r="D9420"/>
  <c r="F9419"/>
  <c r="G9419" s="1"/>
  <c r="E9419"/>
  <c r="D9419"/>
  <c r="F9418"/>
  <c r="G9418" s="1"/>
  <c r="E9418"/>
  <c r="D9418"/>
  <c r="F9417"/>
  <c r="G9417" s="1"/>
  <c r="E9417"/>
  <c r="D9417"/>
  <c r="F9416"/>
  <c r="G9416" s="1"/>
  <c r="E9416"/>
  <c r="D9416"/>
  <c r="F9415"/>
  <c r="G9415" s="1"/>
  <c r="E9415"/>
  <c r="D9415"/>
  <c r="F9414"/>
  <c r="G9414" s="1"/>
  <c r="E9414"/>
  <c r="D9414"/>
  <c r="F9413"/>
  <c r="G9413" s="1"/>
  <c r="E9413"/>
  <c r="D9413"/>
  <c r="F9412"/>
  <c r="G9412" s="1"/>
  <c r="E9412"/>
  <c r="D9412"/>
  <c r="F9411"/>
  <c r="G9411" s="1"/>
  <c r="E9411"/>
  <c r="D9411"/>
  <c r="F9410"/>
  <c r="G9410" s="1"/>
  <c r="E9410"/>
  <c r="D9410"/>
  <c r="F9409"/>
  <c r="G9409" s="1"/>
  <c r="E9409"/>
  <c r="D9409"/>
  <c r="F9408"/>
  <c r="G9408" s="1"/>
  <c r="E9408"/>
  <c r="D9408"/>
  <c r="F9407"/>
  <c r="G9407" s="1"/>
  <c r="E9407"/>
  <c r="D9407"/>
  <c r="F9406"/>
  <c r="G9406" s="1"/>
  <c r="E9406"/>
  <c r="D9406"/>
  <c r="F9405"/>
  <c r="G9405" s="1"/>
  <c r="E9405"/>
  <c r="D9405"/>
  <c r="F9404"/>
  <c r="G9404" s="1"/>
  <c r="E9404"/>
  <c r="D9404"/>
  <c r="F9403"/>
  <c r="G9403" s="1"/>
  <c r="E9403"/>
  <c r="D9403"/>
  <c r="F9402"/>
  <c r="G9402" s="1"/>
  <c r="E9402"/>
  <c r="D9402"/>
  <c r="F9401"/>
  <c r="G9401" s="1"/>
  <c r="E9401"/>
  <c r="D9401"/>
  <c r="F9400"/>
  <c r="G9400" s="1"/>
  <c r="E9400"/>
  <c r="D9400"/>
  <c r="F9399"/>
  <c r="G9399" s="1"/>
  <c r="E9399"/>
  <c r="D9399"/>
  <c r="F9398"/>
  <c r="G9398" s="1"/>
  <c r="E9398"/>
  <c r="D9398"/>
  <c r="F9397"/>
  <c r="G9397" s="1"/>
  <c r="E9397"/>
  <c r="D9397"/>
  <c r="F9396"/>
  <c r="G9396" s="1"/>
  <c r="E9396"/>
  <c r="D9396"/>
  <c r="F9395"/>
  <c r="G9395" s="1"/>
  <c r="E9395"/>
  <c r="D9395"/>
  <c r="F9394"/>
  <c r="G9394" s="1"/>
  <c r="E9394"/>
  <c r="D9394"/>
  <c r="F9393"/>
  <c r="G9393" s="1"/>
  <c r="E9393"/>
  <c r="D9393"/>
  <c r="F9392"/>
  <c r="G9392" s="1"/>
  <c r="E9392"/>
  <c r="D9392"/>
  <c r="F9391"/>
  <c r="G9391" s="1"/>
  <c r="E9391"/>
  <c r="D9391"/>
  <c r="F9390"/>
  <c r="G9390" s="1"/>
  <c r="E9390"/>
  <c r="D9390"/>
  <c r="F9389"/>
  <c r="G9389" s="1"/>
  <c r="E9389"/>
  <c r="D9389"/>
  <c r="F9388"/>
  <c r="G9388" s="1"/>
  <c r="E9388"/>
  <c r="D9388"/>
  <c r="F9387"/>
  <c r="G9387" s="1"/>
  <c r="E9387"/>
  <c r="D9387"/>
  <c r="F9386"/>
  <c r="G9386" s="1"/>
  <c r="E9386"/>
  <c r="D9386"/>
  <c r="F9385"/>
  <c r="G9385" s="1"/>
  <c r="E9385"/>
  <c r="D9385"/>
  <c r="F9384"/>
  <c r="G9384" s="1"/>
  <c r="E9384"/>
  <c r="D9384"/>
  <c r="F9383"/>
  <c r="G9383" s="1"/>
  <c r="E9383"/>
  <c r="D9383"/>
  <c r="F9382"/>
  <c r="G9382" s="1"/>
  <c r="E9382"/>
  <c r="D9382"/>
  <c r="F9381"/>
  <c r="G9381" s="1"/>
  <c r="E9381"/>
  <c r="D9381"/>
  <c r="F9380"/>
  <c r="G9380" s="1"/>
  <c r="E9380"/>
  <c r="D9380"/>
  <c r="F9379"/>
  <c r="G9379" s="1"/>
  <c r="E9379"/>
  <c r="D9379"/>
  <c r="F9378"/>
  <c r="G9378" s="1"/>
  <c r="E9378"/>
  <c r="D9378"/>
  <c r="F9377"/>
  <c r="G9377" s="1"/>
  <c r="E9377"/>
  <c r="D9377"/>
  <c r="F9376"/>
  <c r="G9376" s="1"/>
  <c r="E9376"/>
  <c r="D9376"/>
  <c r="F9375"/>
  <c r="G9375" s="1"/>
  <c r="E9375"/>
  <c r="D9375"/>
  <c r="F9374"/>
  <c r="G9374" s="1"/>
  <c r="E9374"/>
  <c r="D9374"/>
  <c r="F9373"/>
  <c r="G9373" s="1"/>
  <c r="E9373"/>
  <c r="D9373"/>
  <c r="F9372"/>
  <c r="G9372" s="1"/>
  <c r="E9372"/>
  <c r="D9372"/>
  <c r="F9371"/>
  <c r="G9371" s="1"/>
  <c r="E9371"/>
  <c r="D9371"/>
  <c r="F9370"/>
  <c r="G9370" s="1"/>
  <c r="E9370"/>
  <c r="D9370"/>
  <c r="F9369"/>
  <c r="G9369" s="1"/>
  <c r="E9369"/>
  <c r="D9369"/>
  <c r="F9368"/>
  <c r="G9368" s="1"/>
  <c r="E9368"/>
  <c r="D9368"/>
  <c r="F9367"/>
  <c r="G9367" s="1"/>
  <c r="E9367"/>
  <c r="D9367"/>
  <c r="F9366"/>
  <c r="G9366" s="1"/>
  <c r="E9366"/>
  <c r="D9366"/>
  <c r="F9365"/>
  <c r="G9365" s="1"/>
  <c r="E9365"/>
  <c r="D9365"/>
  <c r="F9364"/>
  <c r="G9364" s="1"/>
  <c r="E9364"/>
  <c r="D9364"/>
  <c r="F9363"/>
  <c r="G9363" s="1"/>
  <c r="E9363"/>
  <c r="D9363"/>
  <c r="F9362"/>
  <c r="G9362" s="1"/>
  <c r="E9362"/>
  <c r="D9362"/>
  <c r="F9361"/>
  <c r="G9361" s="1"/>
  <c r="E9361"/>
  <c r="D9361"/>
  <c r="F9360"/>
  <c r="G9360" s="1"/>
  <c r="E9360"/>
  <c r="D9360"/>
  <c r="F9359"/>
  <c r="G9359" s="1"/>
  <c r="E9359"/>
  <c r="D9359"/>
  <c r="F9358"/>
  <c r="G9358" s="1"/>
  <c r="E9358"/>
  <c r="D9358"/>
  <c r="F9357"/>
  <c r="G9357" s="1"/>
  <c r="E9357"/>
  <c r="D9357"/>
  <c r="F9356"/>
  <c r="G9356" s="1"/>
  <c r="E9356"/>
  <c r="D9356"/>
  <c r="F9355"/>
  <c r="G9355" s="1"/>
  <c r="E9355"/>
  <c r="D9355"/>
  <c r="F9354"/>
  <c r="G9354" s="1"/>
  <c r="E9354"/>
  <c r="D9354"/>
  <c r="F9353"/>
  <c r="G9353" s="1"/>
  <c r="E9353"/>
  <c r="D9353"/>
  <c r="F9352"/>
  <c r="G9352" s="1"/>
  <c r="E9352"/>
  <c r="D9352"/>
  <c r="F9351"/>
  <c r="G9351" s="1"/>
  <c r="E9351"/>
  <c r="D9351"/>
  <c r="F9350"/>
  <c r="G9350" s="1"/>
  <c r="E9350"/>
  <c r="D9350"/>
  <c r="F9349"/>
  <c r="G9349" s="1"/>
  <c r="E9349"/>
  <c r="D9349"/>
  <c r="F9348"/>
  <c r="G9348" s="1"/>
  <c r="E9348"/>
  <c r="D9348"/>
  <c r="F9347"/>
  <c r="G9347" s="1"/>
  <c r="E9347"/>
  <c r="D9347"/>
  <c r="F9346"/>
  <c r="G9346" s="1"/>
  <c r="E9346"/>
  <c r="D9346"/>
  <c r="F9345"/>
  <c r="G9345" s="1"/>
  <c r="E9345"/>
  <c r="D9345"/>
  <c r="F9344"/>
  <c r="G9344" s="1"/>
  <c r="E9344"/>
  <c r="D9344"/>
  <c r="F9343"/>
  <c r="G9343" s="1"/>
  <c r="E9343"/>
  <c r="D9343"/>
  <c r="F9342"/>
  <c r="G9342" s="1"/>
  <c r="E9342"/>
  <c r="D9342"/>
  <c r="F9341"/>
  <c r="G9341" s="1"/>
  <c r="E9341"/>
  <c r="D9341"/>
  <c r="F9340"/>
  <c r="G9340" s="1"/>
  <c r="E9340"/>
  <c r="D9340"/>
  <c r="F9339"/>
  <c r="G9339" s="1"/>
  <c r="E9339"/>
  <c r="D9339"/>
  <c r="F9338"/>
  <c r="G9338" s="1"/>
  <c r="E9338"/>
  <c r="D9338"/>
  <c r="F9337"/>
  <c r="G9337" s="1"/>
  <c r="E9337"/>
  <c r="D9337"/>
  <c r="F9336"/>
  <c r="G9336" s="1"/>
  <c r="E9336"/>
  <c r="D9336"/>
  <c r="F9335"/>
  <c r="G9335" s="1"/>
  <c r="E9335"/>
  <c r="D9335"/>
  <c r="F9334"/>
  <c r="G9334" s="1"/>
  <c r="E9334"/>
  <c r="D9334"/>
  <c r="F9333"/>
  <c r="G9333" s="1"/>
  <c r="E9333"/>
  <c r="D9333"/>
  <c r="F9332"/>
  <c r="G9332" s="1"/>
  <c r="E9332"/>
  <c r="D9332"/>
  <c r="F9331"/>
  <c r="G9331" s="1"/>
  <c r="E9331"/>
  <c r="D9331"/>
  <c r="F9330"/>
  <c r="G9330" s="1"/>
  <c r="E9330"/>
  <c r="D9330"/>
  <c r="F9329"/>
  <c r="G9329" s="1"/>
  <c r="E9329"/>
  <c r="D9329"/>
  <c r="F9328"/>
  <c r="G9328" s="1"/>
  <c r="E9328"/>
  <c r="D9328"/>
  <c r="F9327"/>
  <c r="G9327" s="1"/>
  <c r="E9327"/>
  <c r="D9327"/>
  <c r="F9326"/>
  <c r="G9326" s="1"/>
  <c r="E9326"/>
  <c r="D9326"/>
  <c r="F9325"/>
  <c r="G9325" s="1"/>
  <c r="E9325"/>
  <c r="D9325"/>
  <c r="F9324"/>
  <c r="G9324" s="1"/>
  <c r="E9324"/>
  <c r="D9324"/>
  <c r="F9323"/>
  <c r="G9323" s="1"/>
  <c r="E9323"/>
  <c r="D9323"/>
  <c r="F9322"/>
  <c r="G9322" s="1"/>
  <c r="E9322"/>
  <c r="D9322"/>
  <c r="F9321"/>
  <c r="G9321" s="1"/>
  <c r="E9321"/>
  <c r="D9321"/>
  <c r="F9320"/>
  <c r="G9320" s="1"/>
  <c r="E9320"/>
  <c r="D9320"/>
  <c r="F9319"/>
  <c r="G9319" s="1"/>
  <c r="E9319"/>
  <c r="D9319"/>
  <c r="F9318"/>
  <c r="G9318" s="1"/>
  <c r="E9318"/>
  <c r="D9318"/>
  <c r="F9317"/>
  <c r="G9317" s="1"/>
  <c r="E9317"/>
  <c r="D9317"/>
  <c r="F9316"/>
  <c r="G9316" s="1"/>
  <c r="E9316"/>
  <c r="D9316"/>
  <c r="F9315"/>
  <c r="G9315" s="1"/>
  <c r="E9315"/>
  <c r="D9315"/>
  <c r="F9314"/>
  <c r="G9314" s="1"/>
  <c r="E9314"/>
  <c r="D9314"/>
  <c r="F9313"/>
  <c r="G9313" s="1"/>
  <c r="E9313"/>
  <c r="D9313"/>
  <c r="F9312"/>
  <c r="G9312" s="1"/>
  <c r="E9312"/>
  <c r="D9312"/>
  <c r="F9311"/>
  <c r="G9311" s="1"/>
  <c r="E9311"/>
  <c r="D9311"/>
  <c r="F9310"/>
  <c r="G9310" s="1"/>
  <c r="E9310"/>
  <c r="D9310"/>
  <c r="F9309"/>
  <c r="G9309" s="1"/>
  <c r="E9309"/>
  <c r="D9309"/>
  <c r="F9308"/>
  <c r="G9308" s="1"/>
  <c r="E9308"/>
  <c r="D9308"/>
  <c r="F9307"/>
  <c r="G9307" s="1"/>
  <c r="E9307"/>
  <c r="D9307"/>
  <c r="F9306"/>
  <c r="G9306" s="1"/>
  <c r="E9306"/>
  <c r="D9306"/>
  <c r="F9305"/>
  <c r="G9305" s="1"/>
  <c r="E9305"/>
  <c r="D9305"/>
  <c r="F9304"/>
  <c r="G9304" s="1"/>
  <c r="E9304"/>
  <c r="D9304"/>
  <c r="F9303"/>
  <c r="G9303" s="1"/>
  <c r="E9303"/>
  <c r="D9303"/>
  <c r="F9302"/>
  <c r="G9302" s="1"/>
  <c r="E9302"/>
  <c r="D9302"/>
  <c r="F9301"/>
  <c r="G9301" s="1"/>
  <c r="E9301"/>
  <c r="D9301"/>
  <c r="F9300"/>
  <c r="G9300" s="1"/>
  <c r="E9300"/>
  <c r="D9300"/>
  <c r="F9299"/>
  <c r="G9299" s="1"/>
  <c r="E9299"/>
  <c r="D9299"/>
  <c r="F9298"/>
  <c r="G9298" s="1"/>
  <c r="E9298"/>
  <c r="D9298"/>
  <c r="F9297"/>
  <c r="G9297" s="1"/>
  <c r="E9297"/>
  <c r="D9297"/>
  <c r="F9296"/>
  <c r="G9296" s="1"/>
  <c r="E9296"/>
  <c r="D9296"/>
  <c r="F9295"/>
  <c r="G9295" s="1"/>
  <c r="E9295"/>
  <c r="D9295"/>
  <c r="F9294"/>
  <c r="G9294" s="1"/>
  <c r="E9294"/>
  <c r="D9294"/>
  <c r="F9293"/>
  <c r="G9293" s="1"/>
  <c r="E9293"/>
  <c r="D9293"/>
  <c r="F9292"/>
  <c r="G9292" s="1"/>
  <c r="E9292"/>
  <c r="D9292"/>
  <c r="F9291"/>
  <c r="G9291" s="1"/>
  <c r="E9291"/>
  <c r="D9291"/>
  <c r="F9290"/>
  <c r="G9290" s="1"/>
  <c r="E9290"/>
  <c r="D9290"/>
  <c r="F9289"/>
  <c r="G9289" s="1"/>
  <c r="E9289"/>
  <c r="D9289"/>
  <c r="F9288"/>
  <c r="G9288" s="1"/>
  <c r="E9288"/>
  <c r="D9288"/>
  <c r="F9287"/>
  <c r="G9287" s="1"/>
  <c r="E9287"/>
  <c r="D9287"/>
  <c r="F9286"/>
  <c r="G9286" s="1"/>
  <c r="E9286"/>
  <c r="D9286"/>
  <c r="F9285"/>
  <c r="G9285" s="1"/>
  <c r="E9285"/>
  <c r="D9285"/>
  <c r="F9284"/>
  <c r="G9284" s="1"/>
  <c r="E9284"/>
  <c r="D9284"/>
  <c r="F9283"/>
  <c r="G9283" s="1"/>
  <c r="E9283"/>
  <c r="D9283"/>
  <c r="F9282"/>
  <c r="G9282" s="1"/>
  <c r="E9282"/>
  <c r="D9282"/>
  <c r="F9281"/>
  <c r="G9281" s="1"/>
  <c r="E9281"/>
  <c r="D9281"/>
  <c r="F9280"/>
  <c r="G9280" s="1"/>
  <c r="E9280"/>
  <c r="D9280"/>
  <c r="F9279"/>
  <c r="G9279" s="1"/>
  <c r="E9279"/>
  <c r="D9279"/>
  <c r="F9278"/>
  <c r="G9278" s="1"/>
  <c r="E9278"/>
  <c r="D9278"/>
  <c r="F9277"/>
  <c r="G9277" s="1"/>
  <c r="E9277"/>
  <c r="D9277"/>
  <c r="F9276"/>
  <c r="G9276" s="1"/>
  <c r="E9276"/>
  <c r="D9276"/>
  <c r="F9275"/>
  <c r="G9275" s="1"/>
  <c r="E9275"/>
  <c r="D9275"/>
  <c r="F9274"/>
  <c r="G9274" s="1"/>
  <c r="E9274"/>
  <c r="D9274"/>
  <c r="F9273"/>
  <c r="G9273" s="1"/>
  <c r="E9273"/>
  <c r="D9273"/>
  <c r="F9272"/>
  <c r="G9272" s="1"/>
  <c r="E9272"/>
  <c r="D9272"/>
  <c r="F9271"/>
  <c r="G9271" s="1"/>
  <c r="E9271"/>
  <c r="D9271"/>
  <c r="F9270"/>
  <c r="G9270" s="1"/>
  <c r="E9270"/>
  <c r="D9270"/>
  <c r="F9269"/>
  <c r="G9269" s="1"/>
  <c r="E9269"/>
  <c r="D9269"/>
  <c r="F9268"/>
  <c r="G9268" s="1"/>
  <c r="E9268"/>
  <c r="D9268"/>
  <c r="F9267"/>
  <c r="G9267" s="1"/>
  <c r="E9267"/>
  <c r="D9267"/>
  <c r="F9266"/>
  <c r="G9266" s="1"/>
  <c r="E9266"/>
  <c r="D9266"/>
  <c r="F9265"/>
  <c r="G9265" s="1"/>
  <c r="E9265"/>
  <c r="D9265"/>
  <c r="F9264"/>
  <c r="G9264" s="1"/>
  <c r="E9264"/>
  <c r="D9264"/>
  <c r="F9263"/>
  <c r="G9263" s="1"/>
  <c r="E9263"/>
  <c r="D9263"/>
  <c r="F9262"/>
  <c r="G9262" s="1"/>
  <c r="E9262"/>
  <c r="D9262"/>
  <c r="F9261"/>
  <c r="G9261" s="1"/>
  <c r="E9261"/>
  <c r="D9261"/>
  <c r="F9260"/>
  <c r="G9260" s="1"/>
  <c r="E9260"/>
  <c r="D9260"/>
  <c r="F9259"/>
  <c r="G9259" s="1"/>
  <c r="E9259"/>
  <c r="D9259"/>
  <c r="F9258"/>
  <c r="G9258" s="1"/>
  <c r="E9258"/>
  <c r="D9258"/>
  <c r="F9257"/>
  <c r="G9257" s="1"/>
  <c r="E9257"/>
  <c r="D9257"/>
  <c r="F9256"/>
  <c r="G9256" s="1"/>
  <c r="E9256"/>
  <c r="D9256"/>
  <c r="F9255"/>
  <c r="G9255" s="1"/>
  <c r="E9255"/>
  <c r="D9255"/>
  <c r="F9254"/>
  <c r="G9254" s="1"/>
  <c r="E9254"/>
  <c r="D9254"/>
  <c r="F9253"/>
  <c r="G9253" s="1"/>
  <c r="E9253"/>
  <c r="D9253"/>
  <c r="F9252"/>
  <c r="G9252" s="1"/>
  <c r="E9252"/>
  <c r="D9252"/>
  <c r="F9251"/>
  <c r="G9251" s="1"/>
  <c r="E9251"/>
  <c r="D9251"/>
  <c r="F9250"/>
  <c r="G9250" s="1"/>
  <c r="E9250"/>
  <c r="D9250"/>
  <c r="F9249"/>
  <c r="G9249" s="1"/>
  <c r="E9249"/>
  <c r="D9249"/>
  <c r="F9248"/>
  <c r="G9248" s="1"/>
  <c r="E9248"/>
  <c r="D9248"/>
  <c r="F9247"/>
  <c r="G9247" s="1"/>
  <c r="E9247"/>
  <c r="D9247"/>
  <c r="F9246"/>
  <c r="G9246" s="1"/>
  <c r="E9246"/>
  <c r="D9246"/>
  <c r="F9245"/>
  <c r="G9245" s="1"/>
  <c r="E9245"/>
  <c r="D9245"/>
  <c r="F9244"/>
  <c r="G9244" s="1"/>
  <c r="E9244"/>
  <c r="D9244"/>
  <c r="F9243"/>
  <c r="G9243" s="1"/>
  <c r="E9243"/>
  <c r="D9243"/>
  <c r="F9242"/>
  <c r="G9242" s="1"/>
  <c r="E9242"/>
  <c r="D9242"/>
  <c r="F9241"/>
  <c r="G9241" s="1"/>
  <c r="E9241"/>
  <c r="D9241"/>
  <c r="F9240"/>
  <c r="G9240" s="1"/>
  <c r="E9240"/>
  <c r="D9240"/>
  <c r="F9239"/>
  <c r="G9239" s="1"/>
  <c r="E9239"/>
  <c r="D9239"/>
  <c r="F9238"/>
  <c r="G9238" s="1"/>
  <c r="E9238"/>
  <c r="D9238"/>
  <c r="F9237"/>
  <c r="G9237" s="1"/>
  <c r="E9237"/>
  <c r="D9237"/>
  <c r="F9236"/>
  <c r="G9236" s="1"/>
  <c r="E9236"/>
  <c r="D9236"/>
  <c r="F9235"/>
  <c r="G9235" s="1"/>
  <c r="E9235"/>
  <c r="D9235"/>
  <c r="F9234"/>
  <c r="G9234" s="1"/>
  <c r="E9234"/>
  <c r="D9234"/>
  <c r="F9233"/>
  <c r="G9233" s="1"/>
  <c r="E9233"/>
  <c r="D9233"/>
  <c r="F9232"/>
  <c r="G9232" s="1"/>
  <c r="E9232"/>
  <c r="D9232"/>
  <c r="F9231"/>
  <c r="G9231" s="1"/>
  <c r="E9231"/>
  <c r="D9231"/>
  <c r="F9230"/>
  <c r="G9230" s="1"/>
  <c r="E9230"/>
  <c r="D9230"/>
  <c r="F9229"/>
  <c r="G9229" s="1"/>
  <c r="E9229"/>
  <c r="D9229"/>
  <c r="F9228"/>
  <c r="G9228" s="1"/>
  <c r="E9228"/>
  <c r="D9228"/>
  <c r="F9227"/>
  <c r="G9227" s="1"/>
  <c r="E9227"/>
  <c r="D9227"/>
  <c r="F9226"/>
  <c r="G9226" s="1"/>
  <c r="E9226"/>
  <c r="D9226"/>
  <c r="F9225"/>
  <c r="G9225" s="1"/>
  <c r="E9225"/>
  <c r="D9225"/>
  <c r="F9224"/>
  <c r="G9224" s="1"/>
  <c r="E9224"/>
  <c r="D9224"/>
  <c r="F9223"/>
  <c r="G9223" s="1"/>
  <c r="E9223"/>
  <c r="D9223"/>
  <c r="F9222"/>
  <c r="G9222" s="1"/>
  <c r="E9222"/>
  <c r="D9222"/>
  <c r="F9221"/>
  <c r="G9221" s="1"/>
  <c r="E9221"/>
  <c r="D9221"/>
  <c r="F9220"/>
  <c r="G9220" s="1"/>
  <c r="E9220"/>
  <c r="D9220"/>
  <c r="F9219"/>
  <c r="G9219" s="1"/>
  <c r="E9219"/>
  <c r="D9219"/>
  <c r="F9218"/>
  <c r="G9218" s="1"/>
  <c r="E9218"/>
  <c r="D9218"/>
  <c r="F9217"/>
  <c r="G9217" s="1"/>
  <c r="E9217"/>
  <c r="D9217"/>
  <c r="F9216"/>
  <c r="G9216" s="1"/>
  <c r="E9216"/>
  <c r="D9216"/>
  <c r="F9215"/>
  <c r="G9215" s="1"/>
  <c r="E9215"/>
  <c r="D9215"/>
  <c r="F9214"/>
  <c r="G9214" s="1"/>
  <c r="E9214"/>
  <c r="D9214"/>
  <c r="F9213"/>
  <c r="G9213" s="1"/>
  <c r="E9213"/>
  <c r="D9213"/>
  <c r="F9212"/>
  <c r="G9212" s="1"/>
  <c r="E9212"/>
  <c r="D9212"/>
  <c r="F9211"/>
  <c r="G9211" s="1"/>
  <c r="E9211"/>
  <c r="D9211"/>
  <c r="F9210"/>
  <c r="G9210" s="1"/>
  <c r="E9210"/>
  <c r="D9210"/>
  <c r="F9209"/>
  <c r="G9209" s="1"/>
  <c r="E9209"/>
  <c r="D9209"/>
  <c r="F9208"/>
  <c r="G9208" s="1"/>
  <c r="E9208"/>
  <c r="D9208"/>
  <c r="F9207"/>
  <c r="G9207" s="1"/>
  <c r="E9207"/>
  <c r="D9207"/>
  <c r="F9206"/>
  <c r="G9206" s="1"/>
  <c r="E9206"/>
  <c r="D9206"/>
  <c r="F9205"/>
  <c r="G9205" s="1"/>
  <c r="E9205"/>
  <c r="D9205"/>
  <c r="F9204"/>
  <c r="G9204" s="1"/>
  <c r="E9204"/>
  <c r="D9204"/>
  <c r="F9203"/>
  <c r="G9203" s="1"/>
  <c r="E9203"/>
  <c r="D9203"/>
  <c r="F9202"/>
  <c r="G9202" s="1"/>
  <c r="E9202"/>
  <c r="D9202"/>
  <c r="F9201"/>
  <c r="G9201" s="1"/>
  <c r="E9201"/>
  <c r="D9201"/>
  <c r="F9200"/>
  <c r="G9200" s="1"/>
  <c r="E9200"/>
  <c r="D9200"/>
  <c r="F9199"/>
  <c r="G9199" s="1"/>
  <c r="E9199"/>
  <c r="D9199"/>
  <c r="F9198"/>
  <c r="G9198" s="1"/>
  <c r="E9198"/>
  <c r="D9198"/>
  <c r="F9197"/>
  <c r="G9197" s="1"/>
  <c r="E9197"/>
  <c r="D9197"/>
  <c r="F9196"/>
  <c r="G9196" s="1"/>
  <c r="E9196"/>
  <c r="D9196"/>
  <c r="F9195"/>
  <c r="G9195" s="1"/>
  <c r="E9195"/>
  <c r="D9195"/>
  <c r="F9194"/>
  <c r="G9194" s="1"/>
  <c r="E9194"/>
  <c r="D9194"/>
  <c r="F9193"/>
  <c r="G9193" s="1"/>
  <c r="E9193"/>
  <c r="D9193"/>
  <c r="F9192"/>
  <c r="G9192" s="1"/>
  <c r="E9192"/>
  <c r="D9192"/>
  <c r="F9191"/>
  <c r="G9191" s="1"/>
  <c r="E9191"/>
  <c r="D9191"/>
  <c r="F9190"/>
  <c r="G9190" s="1"/>
  <c r="E9190"/>
  <c r="D9190"/>
  <c r="F9189"/>
  <c r="G9189" s="1"/>
  <c r="E9189"/>
  <c r="D9189"/>
  <c r="F9188"/>
  <c r="G9188" s="1"/>
  <c r="E9188"/>
  <c r="D9188"/>
  <c r="F9187"/>
  <c r="G9187" s="1"/>
  <c r="E9187"/>
  <c r="D9187"/>
  <c r="F9186"/>
  <c r="G9186" s="1"/>
  <c r="E9186"/>
  <c r="D9186"/>
  <c r="F9185"/>
  <c r="G9185" s="1"/>
  <c r="E9185"/>
  <c r="D9185"/>
  <c r="F9184"/>
  <c r="G9184" s="1"/>
  <c r="E9184"/>
  <c r="D9184"/>
  <c r="F9183"/>
  <c r="G9183" s="1"/>
  <c r="E9183"/>
  <c r="D9183"/>
  <c r="F9182"/>
  <c r="G9182" s="1"/>
  <c r="E9182"/>
  <c r="D9182"/>
  <c r="F9181"/>
  <c r="G9181" s="1"/>
  <c r="E9181"/>
  <c r="D9181"/>
  <c r="F9180"/>
  <c r="G9180" s="1"/>
  <c r="E9180"/>
  <c r="D9180"/>
  <c r="F9179"/>
  <c r="G9179" s="1"/>
  <c r="E9179"/>
  <c r="D9179"/>
  <c r="F9178"/>
  <c r="G9178" s="1"/>
  <c r="E9178"/>
  <c r="D9178"/>
  <c r="F9177"/>
  <c r="G9177" s="1"/>
  <c r="E9177"/>
  <c r="D9177"/>
  <c r="F9176"/>
  <c r="G9176" s="1"/>
  <c r="E9176"/>
  <c r="D9176"/>
  <c r="F9175"/>
  <c r="G9175" s="1"/>
  <c r="E9175"/>
  <c r="D9175"/>
  <c r="F9174"/>
  <c r="G9174" s="1"/>
  <c r="E9174"/>
  <c r="D9174"/>
  <c r="F9173"/>
  <c r="G9173" s="1"/>
  <c r="E9173"/>
  <c r="D9173"/>
  <c r="F9172"/>
  <c r="G9172" s="1"/>
  <c r="E9172"/>
  <c r="D9172"/>
  <c r="F9171"/>
  <c r="G9171" s="1"/>
  <c r="E9171"/>
  <c r="D9171"/>
  <c r="F9170"/>
  <c r="G9170" s="1"/>
  <c r="E9170"/>
  <c r="D9170"/>
  <c r="F9169"/>
  <c r="G9169" s="1"/>
  <c r="E9169"/>
  <c r="D9169"/>
  <c r="F9168"/>
  <c r="G9168" s="1"/>
  <c r="E9168"/>
  <c r="D9168"/>
  <c r="F9167"/>
  <c r="G9167" s="1"/>
  <c r="E9167"/>
  <c r="D9167"/>
  <c r="F9166"/>
  <c r="G9166" s="1"/>
  <c r="E9166"/>
  <c r="D9166"/>
  <c r="F9165"/>
  <c r="G9165" s="1"/>
  <c r="E9165"/>
  <c r="D9165"/>
  <c r="F9164"/>
  <c r="G9164" s="1"/>
  <c r="E9164"/>
  <c r="D9164"/>
  <c r="F9163"/>
  <c r="G9163" s="1"/>
  <c r="E9163"/>
  <c r="D9163"/>
  <c r="F9162"/>
  <c r="G9162" s="1"/>
  <c r="E9162"/>
  <c r="D9162"/>
  <c r="F9161"/>
  <c r="G9161" s="1"/>
  <c r="E9161"/>
  <c r="D9161"/>
  <c r="F9160"/>
  <c r="G9160" s="1"/>
  <c r="E9160"/>
  <c r="D9160"/>
  <c r="F9159"/>
  <c r="G9159" s="1"/>
  <c r="E9159"/>
  <c r="D9159"/>
  <c r="F9158"/>
  <c r="G9158" s="1"/>
  <c r="E9158"/>
  <c r="D9158"/>
  <c r="F9157"/>
  <c r="G9157" s="1"/>
  <c r="E9157"/>
  <c r="D9157"/>
  <c r="F9156"/>
  <c r="G9156" s="1"/>
  <c r="E9156"/>
  <c r="D9156"/>
  <c r="F9155"/>
  <c r="G9155" s="1"/>
  <c r="E9155"/>
  <c r="D9155"/>
  <c r="F9154"/>
  <c r="G9154" s="1"/>
  <c r="E9154"/>
  <c r="D9154"/>
  <c r="F9153"/>
  <c r="G9153" s="1"/>
  <c r="E9153"/>
  <c r="D9153"/>
  <c r="F9152"/>
  <c r="G9152" s="1"/>
  <c r="E9152"/>
  <c r="D9152"/>
  <c r="F9151"/>
  <c r="G9151" s="1"/>
  <c r="E9151"/>
  <c r="D9151"/>
  <c r="F9150"/>
  <c r="G9150" s="1"/>
  <c r="E9150"/>
  <c r="D9150"/>
  <c r="F9149"/>
  <c r="G9149" s="1"/>
  <c r="E9149"/>
  <c r="D9149"/>
  <c r="F9148"/>
  <c r="G9148" s="1"/>
  <c r="E9148"/>
  <c r="D9148"/>
  <c r="F9147"/>
  <c r="G9147" s="1"/>
  <c r="E9147"/>
  <c r="D9147"/>
  <c r="F9146"/>
  <c r="G9146" s="1"/>
  <c r="E9146"/>
  <c r="D9146"/>
  <c r="F9145"/>
  <c r="G9145" s="1"/>
  <c r="E9145"/>
  <c r="D9145"/>
  <c r="F9144"/>
  <c r="G9144" s="1"/>
  <c r="E9144"/>
  <c r="D9144"/>
  <c r="F9143"/>
  <c r="G9143" s="1"/>
  <c r="E9143"/>
  <c r="D9143"/>
  <c r="F9142"/>
  <c r="G9142" s="1"/>
  <c r="E9142"/>
  <c r="D9142"/>
  <c r="F9141"/>
  <c r="G9141" s="1"/>
  <c r="E9141"/>
  <c r="D9141"/>
  <c r="F9140"/>
  <c r="G9140" s="1"/>
  <c r="E9140"/>
  <c r="D9140"/>
  <c r="F9139"/>
  <c r="G9139" s="1"/>
  <c r="E9139"/>
  <c r="D9139"/>
  <c r="F9138"/>
  <c r="G9138" s="1"/>
  <c r="E9138"/>
  <c r="D9138"/>
  <c r="F9137"/>
  <c r="G9137" s="1"/>
  <c r="E9137"/>
  <c r="D9137"/>
  <c r="F9136"/>
  <c r="G9136" s="1"/>
  <c r="E9136"/>
  <c r="D9136"/>
  <c r="F9135"/>
  <c r="G9135" s="1"/>
  <c r="E9135"/>
  <c r="D9135"/>
  <c r="F9134"/>
  <c r="G9134" s="1"/>
  <c r="E9134"/>
  <c r="D9134"/>
  <c r="F9133"/>
  <c r="G9133" s="1"/>
  <c r="E9133"/>
  <c r="D9133"/>
  <c r="F9132"/>
  <c r="G9132" s="1"/>
  <c r="E9132"/>
  <c r="D9132"/>
  <c r="F9131"/>
  <c r="G9131" s="1"/>
  <c r="E9131"/>
  <c r="D9131"/>
  <c r="F9130"/>
  <c r="G9130" s="1"/>
  <c r="E9130"/>
  <c r="D9130"/>
  <c r="F9129"/>
  <c r="G9129" s="1"/>
  <c r="E9129"/>
  <c r="D9129"/>
  <c r="F9128"/>
  <c r="G9128" s="1"/>
  <c r="E9128"/>
  <c r="D9128"/>
  <c r="F9127"/>
  <c r="G9127" s="1"/>
  <c r="E9127"/>
  <c r="D9127"/>
  <c r="F9126"/>
  <c r="G9126" s="1"/>
  <c r="E9126"/>
  <c r="D9126"/>
  <c r="F9125"/>
  <c r="G9125" s="1"/>
  <c r="E9125"/>
  <c r="D9125"/>
  <c r="F9124"/>
  <c r="G9124" s="1"/>
  <c r="E9124"/>
  <c r="D9124"/>
  <c r="F9123"/>
  <c r="G9123" s="1"/>
  <c r="E9123"/>
  <c r="D9123"/>
  <c r="F9122"/>
  <c r="G9122" s="1"/>
  <c r="E9122"/>
  <c r="D9122"/>
  <c r="F9121"/>
  <c r="G9121" s="1"/>
  <c r="E9121"/>
  <c r="D9121"/>
  <c r="F9120"/>
  <c r="G9120" s="1"/>
  <c r="E9120"/>
  <c r="D9120"/>
  <c r="F9119"/>
  <c r="G9119" s="1"/>
  <c r="E9119"/>
  <c r="D9119"/>
  <c r="F9118"/>
  <c r="G9118" s="1"/>
  <c r="E9118"/>
  <c r="D9118"/>
  <c r="F9117"/>
  <c r="G9117" s="1"/>
  <c r="E9117"/>
  <c r="D9117"/>
  <c r="F9116"/>
  <c r="G9116" s="1"/>
  <c r="E9116"/>
  <c r="D9116"/>
  <c r="F9115"/>
  <c r="G9115" s="1"/>
  <c r="E9115"/>
  <c r="D9115"/>
  <c r="F9114"/>
  <c r="G9114" s="1"/>
  <c r="E9114"/>
  <c r="D9114"/>
  <c r="F9113"/>
  <c r="G9113" s="1"/>
  <c r="E9113"/>
  <c r="D9113"/>
  <c r="F9112"/>
  <c r="G9112" s="1"/>
  <c r="E9112"/>
  <c r="D9112"/>
  <c r="F9111"/>
  <c r="G9111" s="1"/>
  <c r="E9111"/>
  <c r="D9111"/>
  <c r="F9110"/>
  <c r="G9110" s="1"/>
  <c r="E9110"/>
  <c r="D9110"/>
  <c r="F9109"/>
  <c r="G9109" s="1"/>
  <c r="E9109"/>
  <c r="D9109"/>
  <c r="F9108"/>
  <c r="G9108" s="1"/>
  <c r="E9108"/>
  <c r="D9108"/>
  <c r="F9107"/>
  <c r="G9107" s="1"/>
  <c r="E9107"/>
  <c r="D9107"/>
  <c r="F9106"/>
  <c r="G9106" s="1"/>
  <c r="E9106"/>
  <c r="D9106"/>
  <c r="F9105"/>
  <c r="G9105" s="1"/>
  <c r="E9105"/>
  <c r="D9105"/>
  <c r="F9104"/>
  <c r="G9104" s="1"/>
  <c r="E9104"/>
  <c r="D9104"/>
  <c r="F9103"/>
  <c r="G9103" s="1"/>
  <c r="E9103"/>
  <c r="D9103"/>
  <c r="F9102"/>
  <c r="G9102" s="1"/>
  <c r="E9102"/>
  <c r="D9102"/>
  <c r="F9101"/>
  <c r="G9101" s="1"/>
  <c r="E9101"/>
  <c r="D9101"/>
  <c r="F9100"/>
  <c r="G9100" s="1"/>
  <c r="E9100"/>
  <c r="D9100"/>
  <c r="F9099"/>
  <c r="G9099" s="1"/>
  <c r="E9099"/>
  <c r="D9099"/>
  <c r="F9098"/>
  <c r="G9098" s="1"/>
  <c r="E9098"/>
  <c r="D9098"/>
  <c r="F9097"/>
  <c r="G9097" s="1"/>
  <c r="E9097"/>
  <c r="D9097"/>
  <c r="F9096"/>
  <c r="G9096" s="1"/>
  <c r="E9096"/>
  <c r="D9096"/>
  <c r="F9095"/>
  <c r="G9095" s="1"/>
  <c r="E9095"/>
  <c r="D9095"/>
  <c r="F9094"/>
  <c r="G9094" s="1"/>
  <c r="E9094"/>
  <c r="D9094"/>
  <c r="F9093"/>
  <c r="G9093" s="1"/>
  <c r="E9093"/>
  <c r="D9093"/>
  <c r="F9092"/>
  <c r="G9092" s="1"/>
  <c r="E9092"/>
  <c r="D9092"/>
  <c r="F9091"/>
  <c r="G9091" s="1"/>
  <c r="E9091"/>
  <c r="D9091"/>
  <c r="F9090"/>
  <c r="G9090" s="1"/>
  <c r="E9090"/>
  <c r="D9090"/>
  <c r="F9089"/>
  <c r="G9089" s="1"/>
  <c r="E9089"/>
  <c r="D9089"/>
  <c r="F9088"/>
  <c r="G9088" s="1"/>
  <c r="E9088"/>
  <c r="D9088"/>
  <c r="F9087"/>
  <c r="G9087" s="1"/>
  <c r="E9087"/>
  <c r="D9087"/>
  <c r="F9086"/>
  <c r="G9086" s="1"/>
  <c r="E9086"/>
  <c r="D9086"/>
  <c r="F9085"/>
  <c r="G9085" s="1"/>
  <c r="E9085"/>
  <c r="D9085"/>
  <c r="F9084"/>
  <c r="G9084" s="1"/>
  <c r="E9084"/>
  <c r="D9084"/>
  <c r="F9083"/>
  <c r="G9083" s="1"/>
  <c r="E9083"/>
  <c r="D9083"/>
  <c r="F9082"/>
  <c r="G9082" s="1"/>
  <c r="E9082"/>
  <c r="D9082"/>
  <c r="F9081"/>
  <c r="G9081" s="1"/>
  <c r="E9081"/>
  <c r="D9081"/>
  <c r="F9080"/>
  <c r="G9080" s="1"/>
  <c r="E9080"/>
  <c r="D9080"/>
  <c r="F9079"/>
  <c r="G9079" s="1"/>
  <c r="E9079"/>
  <c r="D9079"/>
  <c r="F9078"/>
  <c r="G9078" s="1"/>
  <c r="E9078"/>
  <c r="D9078"/>
  <c r="F9077"/>
  <c r="G9077" s="1"/>
  <c r="E9077"/>
  <c r="D9077"/>
  <c r="F9076"/>
  <c r="G9076" s="1"/>
  <c r="E9076"/>
  <c r="D9076"/>
  <c r="F9075"/>
  <c r="G9075" s="1"/>
  <c r="E9075"/>
  <c r="D9075"/>
  <c r="F9074"/>
  <c r="G9074" s="1"/>
  <c r="E9074"/>
  <c r="D9074"/>
  <c r="F9073"/>
  <c r="G9073" s="1"/>
  <c r="E9073"/>
  <c r="D9073"/>
  <c r="F9072"/>
  <c r="G9072" s="1"/>
  <c r="E9072"/>
  <c r="D9072"/>
  <c r="F9071"/>
  <c r="G9071" s="1"/>
  <c r="E9071"/>
  <c r="D9071"/>
  <c r="F9070"/>
  <c r="G9070" s="1"/>
  <c r="E9070"/>
  <c r="D9070"/>
  <c r="F9069"/>
  <c r="G9069" s="1"/>
  <c r="E9069"/>
  <c r="D9069"/>
  <c r="F9068"/>
  <c r="G9068" s="1"/>
  <c r="E9068"/>
  <c r="D9068"/>
  <c r="F9067"/>
  <c r="G9067" s="1"/>
  <c r="E9067"/>
  <c r="D9067"/>
  <c r="F9066"/>
  <c r="G9066" s="1"/>
  <c r="E9066"/>
  <c r="D9066"/>
  <c r="F9065"/>
  <c r="G9065" s="1"/>
  <c r="E9065"/>
  <c r="D9065"/>
  <c r="F9064"/>
  <c r="G9064" s="1"/>
  <c r="E9064"/>
  <c r="D9064"/>
  <c r="F9063"/>
  <c r="G9063" s="1"/>
  <c r="E9063"/>
  <c r="D9063"/>
  <c r="F9062"/>
  <c r="G9062" s="1"/>
  <c r="E9062"/>
  <c r="D9062"/>
  <c r="F9061"/>
  <c r="G9061" s="1"/>
  <c r="E9061"/>
  <c r="D9061"/>
  <c r="F9060"/>
  <c r="G9060" s="1"/>
  <c r="E9060"/>
  <c r="D9060"/>
  <c r="F9059"/>
  <c r="G9059" s="1"/>
  <c r="E9059"/>
  <c r="D9059"/>
  <c r="F9058"/>
  <c r="G9058" s="1"/>
  <c r="E9058"/>
  <c r="D9058"/>
  <c r="F9057"/>
  <c r="G9057" s="1"/>
  <c r="E9057"/>
  <c r="D9057"/>
  <c r="F9056"/>
  <c r="G9056" s="1"/>
  <c r="E9056"/>
  <c r="D9056"/>
  <c r="F9055"/>
  <c r="G9055" s="1"/>
  <c r="E9055"/>
  <c r="D9055"/>
  <c r="F9054"/>
  <c r="G9054" s="1"/>
  <c r="E9054"/>
  <c r="D9054"/>
  <c r="F9053"/>
  <c r="G9053" s="1"/>
  <c r="E9053"/>
  <c r="D9053"/>
  <c r="F9052"/>
  <c r="G9052" s="1"/>
  <c r="E9052"/>
  <c r="D9052"/>
  <c r="F9051"/>
  <c r="G9051" s="1"/>
  <c r="E9051"/>
  <c r="D9051"/>
  <c r="F9050"/>
  <c r="G9050" s="1"/>
  <c r="E9050"/>
  <c r="D9050"/>
  <c r="F9049"/>
  <c r="G9049" s="1"/>
  <c r="E9049"/>
  <c r="D9049"/>
  <c r="F9048"/>
  <c r="G9048" s="1"/>
  <c r="E9048"/>
  <c r="D9048"/>
  <c r="F9047"/>
  <c r="G9047" s="1"/>
  <c r="E9047"/>
  <c r="D9047"/>
  <c r="F9046"/>
  <c r="G9046" s="1"/>
  <c r="E9046"/>
  <c r="D9046"/>
  <c r="F9045"/>
  <c r="G9045" s="1"/>
  <c r="E9045"/>
  <c r="D9045"/>
  <c r="F9044"/>
  <c r="G9044" s="1"/>
  <c r="E9044"/>
  <c r="D9044"/>
  <c r="F9043"/>
  <c r="G9043" s="1"/>
  <c r="E9043"/>
  <c r="D9043"/>
  <c r="F9042"/>
  <c r="G9042" s="1"/>
  <c r="E9042"/>
  <c r="D9042"/>
  <c r="F9041"/>
  <c r="G9041" s="1"/>
  <c r="E9041"/>
  <c r="D9041"/>
  <c r="F9040"/>
  <c r="G9040" s="1"/>
  <c r="E9040"/>
  <c r="D9040"/>
  <c r="F9039"/>
  <c r="G9039" s="1"/>
  <c r="E9039"/>
  <c r="D9039"/>
  <c r="F9038"/>
  <c r="G9038" s="1"/>
  <c r="E9038"/>
  <c r="D9038"/>
  <c r="F9037"/>
  <c r="G9037" s="1"/>
  <c r="E9037"/>
  <c r="D9037"/>
  <c r="F9036"/>
  <c r="G9036" s="1"/>
  <c r="E9036"/>
  <c r="D9036"/>
  <c r="F9035"/>
  <c r="G9035" s="1"/>
  <c r="E9035"/>
  <c r="D9035"/>
  <c r="F9034"/>
  <c r="G9034" s="1"/>
  <c r="E9034"/>
  <c r="D9034"/>
  <c r="F9033"/>
  <c r="G9033" s="1"/>
  <c r="E9033"/>
  <c r="D9033"/>
  <c r="F9032"/>
  <c r="G9032" s="1"/>
  <c r="E9032"/>
  <c r="D9032"/>
  <c r="F9031"/>
  <c r="G9031" s="1"/>
  <c r="E9031"/>
  <c r="D9031"/>
  <c r="F9030"/>
  <c r="G9030" s="1"/>
  <c r="E9030"/>
  <c r="D9030"/>
  <c r="F9029"/>
  <c r="G9029" s="1"/>
  <c r="E9029"/>
  <c r="D9029"/>
  <c r="F9028"/>
  <c r="G9028" s="1"/>
  <c r="E9028"/>
  <c r="D9028"/>
  <c r="F9027"/>
  <c r="G9027" s="1"/>
  <c r="E9027"/>
  <c r="D9027"/>
  <c r="F9026"/>
  <c r="G9026" s="1"/>
  <c r="E9026"/>
  <c r="D9026"/>
  <c r="F9025"/>
  <c r="G9025" s="1"/>
  <c r="E9025"/>
  <c r="D9025"/>
  <c r="F9024"/>
  <c r="G9024" s="1"/>
  <c r="E9024"/>
  <c r="D9024"/>
  <c r="F9023"/>
  <c r="G9023" s="1"/>
  <c r="E9023"/>
  <c r="D9023"/>
  <c r="F9022"/>
  <c r="G9022" s="1"/>
  <c r="E9022"/>
  <c r="D9022"/>
  <c r="F9021"/>
  <c r="G9021" s="1"/>
  <c r="E9021"/>
  <c r="D9021"/>
  <c r="F9020"/>
  <c r="G9020" s="1"/>
  <c r="E9020"/>
  <c r="D9020"/>
  <c r="F9019"/>
  <c r="G9019" s="1"/>
  <c r="E9019"/>
  <c r="D9019"/>
  <c r="F9018"/>
  <c r="G9018" s="1"/>
  <c r="E9018"/>
  <c r="D9018"/>
  <c r="F9017"/>
  <c r="G9017" s="1"/>
  <c r="E9017"/>
  <c r="D9017"/>
  <c r="F9016"/>
  <c r="G9016" s="1"/>
  <c r="E9016"/>
  <c r="D9016"/>
  <c r="F9015"/>
  <c r="G9015" s="1"/>
  <c r="E9015"/>
  <c r="D9015"/>
  <c r="F9014"/>
  <c r="G9014" s="1"/>
  <c r="E9014"/>
  <c r="D9014"/>
  <c r="F9013"/>
  <c r="G9013" s="1"/>
  <c r="E9013"/>
  <c r="D9013"/>
  <c r="F9012"/>
  <c r="G9012" s="1"/>
  <c r="E9012"/>
  <c r="D9012"/>
  <c r="F9011"/>
  <c r="G9011" s="1"/>
  <c r="E9011"/>
  <c r="D9011"/>
  <c r="F9010"/>
  <c r="G9010" s="1"/>
  <c r="E9010"/>
  <c r="D9010"/>
  <c r="F9009"/>
  <c r="G9009" s="1"/>
  <c r="E9009"/>
  <c r="D9009"/>
  <c r="F9008"/>
  <c r="G9008" s="1"/>
  <c r="E9008"/>
  <c r="D9008"/>
  <c r="F9007"/>
  <c r="G9007" s="1"/>
  <c r="E9007"/>
  <c r="D9007"/>
  <c r="F9006"/>
  <c r="G9006" s="1"/>
  <c r="E9006"/>
  <c r="D9006"/>
  <c r="F9005"/>
  <c r="G9005" s="1"/>
  <c r="E9005"/>
  <c r="D9005"/>
  <c r="F9004"/>
  <c r="G9004" s="1"/>
  <c r="E9004"/>
  <c r="D9004"/>
  <c r="F9003"/>
  <c r="G9003" s="1"/>
  <c r="E9003"/>
  <c r="D9003"/>
  <c r="F9002"/>
  <c r="G9002" s="1"/>
  <c r="E9002"/>
  <c r="D9002"/>
  <c r="F9001"/>
  <c r="G9001" s="1"/>
  <c r="E9001"/>
  <c r="D9001"/>
  <c r="F9000"/>
  <c r="G9000" s="1"/>
  <c r="E9000"/>
  <c r="D9000"/>
  <c r="F8999"/>
  <c r="G8999" s="1"/>
  <c r="E8999"/>
  <c r="D8999"/>
  <c r="F8998"/>
  <c r="G8998" s="1"/>
  <c r="E8998"/>
  <c r="D8998"/>
  <c r="F8997"/>
  <c r="G8997" s="1"/>
  <c r="E8997"/>
  <c r="D8997"/>
  <c r="F8996"/>
  <c r="G8996" s="1"/>
  <c r="E8996"/>
  <c r="D8996"/>
  <c r="F8995"/>
  <c r="G8995" s="1"/>
  <c r="E8995"/>
  <c r="D8995"/>
  <c r="F8994"/>
  <c r="G8994" s="1"/>
  <c r="E8994"/>
  <c r="D8994"/>
  <c r="F8993"/>
  <c r="G8993" s="1"/>
  <c r="E8993"/>
  <c r="D8993"/>
  <c r="F8992"/>
  <c r="G8992" s="1"/>
  <c r="E8992"/>
  <c r="D8992"/>
  <c r="F8991"/>
  <c r="G8991" s="1"/>
  <c r="E8991"/>
  <c r="D8991"/>
  <c r="F8990"/>
  <c r="G8990" s="1"/>
  <c r="E8990"/>
  <c r="D8990"/>
  <c r="F8989"/>
  <c r="G8989" s="1"/>
  <c r="E8989"/>
  <c r="D8989"/>
  <c r="F8988"/>
  <c r="G8988" s="1"/>
  <c r="E8988"/>
  <c r="D8988"/>
  <c r="F8987"/>
  <c r="G8987" s="1"/>
  <c r="E8987"/>
  <c r="D8987"/>
  <c r="F8986"/>
  <c r="G8986" s="1"/>
  <c r="E8986"/>
  <c r="D8986"/>
  <c r="F8985"/>
  <c r="G8985" s="1"/>
  <c r="E8985"/>
  <c r="D8985"/>
  <c r="F8984"/>
  <c r="G8984" s="1"/>
  <c r="E8984"/>
  <c r="D8984"/>
  <c r="F8983"/>
  <c r="G8983" s="1"/>
  <c r="E8983"/>
  <c r="D8983"/>
  <c r="F8982"/>
  <c r="G8982" s="1"/>
  <c r="E8982"/>
  <c r="D8982"/>
  <c r="F8981"/>
  <c r="G8981" s="1"/>
  <c r="E8981"/>
  <c r="D8981"/>
  <c r="F8980"/>
  <c r="G8980" s="1"/>
  <c r="E8980"/>
  <c r="D8980"/>
  <c r="F8979"/>
  <c r="G8979" s="1"/>
  <c r="E8979"/>
  <c r="D8979"/>
  <c r="F8978"/>
  <c r="G8978" s="1"/>
  <c r="E8978"/>
  <c r="D8978"/>
  <c r="F8977"/>
  <c r="G8977" s="1"/>
  <c r="E8977"/>
  <c r="D8977"/>
  <c r="F8976"/>
  <c r="G8976" s="1"/>
  <c r="E8976"/>
  <c r="D8976"/>
  <c r="F8975"/>
  <c r="G8975" s="1"/>
  <c r="E8975"/>
  <c r="D8975"/>
  <c r="F8974"/>
  <c r="G8974" s="1"/>
  <c r="E8974"/>
  <c r="D8974"/>
  <c r="F8973"/>
  <c r="G8973" s="1"/>
  <c r="E8973"/>
  <c r="D8973"/>
  <c r="F8972"/>
  <c r="G8972" s="1"/>
  <c r="E8972"/>
  <c r="D8972"/>
  <c r="F8971"/>
  <c r="G8971" s="1"/>
  <c r="E8971"/>
  <c r="D8971"/>
  <c r="F8970"/>
  <c r="G8970" s="1"/>
  <c r="E8970"/>
  <c r="D8970"/>
  <c r="F8969"/>
  <c r="G8969" s="1"/>
  <c r="E8969"/>
  <c r="D8969"/>
  <c r="F8968"/>
  <c r="G8968" s="1"/>
  <c r="E8968"/>
  <c r="D8968"/>
  <c r="F8967"/>
  <c r="G8967" s="1"/>
  <c r="E8967"/>
  <c r="D8967"/>
  <c r="F8966"/>
  <c r="G8966" s="1"/>
  <c r="E8966"/>
  <c r="D8966"/>
  <c r="F8965"/>
  <c r="G8965" s="1"/>
  <c r="E8965"/>
  <c r="D8965"/>
  <c r="F8964"/>
  <c r="G8964" s="1"/>
  <c r="E8964"/>
  <c r="D8964"/>
  <c r="F8963"/>
  <c r="G8963" s="1"/>
  <c r="E8963"/>
  <c r="D8963"/>
  <c r="F8962"/>
  <c r="G8962" s="1"/>
  <c r="E8962"/>
  <c r="D8962"/>
  <c r="F8961"/>
  <c r="G8961" s="1"/>
  <c r="E8961"/>
  <c r="D8961"/>
  <c r="F8960"/>
  <c r="G8960" s="1"/>
  <c r="E8960"/>
  <c r="D8960"/>
  <c r="F8959"/>
  <c r="G8959" s="1"/>
  <c r="E8959"/>
  <c r="D8959"/>
  <c r="F8958"/>
  <c r="G8958" s="1"/>
  <c r="E8958"/>
  <c r="D8958"/>
  <c r="F8957"/>
  <c r="G8957" s="1"/>
  <c r="E8957"/>
  <c r="D8957"/>
  <c r="F8956"/>
  <c r="G8956" s="1"/>
  <c r="E8956"/>
  <c r="D8956"/>
  <c r="F8955"/>
  <c r="G8955" s="1"/>
  <c r="E8955"/>
  <c r="D8955"/>
  <c r="F8954"/>
  <c r="G8954" s="1"/>
  <c r="E8954"/>
  <c r="D8954"/>
  <c r="F8953"/>
  <c r="G8953" s="1"/>
  <c r="E8953"/>
  <c r="D8953"/>
  <c r="F8952"/>
  <c r="G8952" s="1"/>
  <c r="E8952"/>
  <c r="D8952"/>
  <c r="F8951"/>
  <c r="G8951" s="1"/>
  <c r="E8951"/>
  <c r="D8951"/>
  <c r="F8950"/>
  <c r="G8950" s="1"/>
  <c r="E8950"/>
  <c r="D8950"/>
  <c r="F8949"/>
  <c r="G8949" s="1"/>
  <c r="E8949"/>
  <c r="D8949"/>
  <c r="F8948"/>
  <c r="G8948" s="1"/>
  <c r="E8948"/>
  <c r="D8948"/>
  <c r="F8947"/>
  <c r="G8947" s="1"/>
  <c r="E8947"/>
  <c r="D8947"/>
  <c r="F8946"/>
  <c r="G8946" s="1"/>
  <c r="E8946"/>
  <c r="D8946"/>
  <c r="F8945"/>
  <c r="G8945" s="1"/>
  <c r="E8945"/>
  <c r="D8945"/>
  <c r="F8944"/>
  <c r="G8944" s="1"/>
  <c r="E8944"/>
  <c r="D8944"/>
  <c r="F8943"/>
  <c r="G8943" s="1"/>
  <c r="E8943"/>
  <c r="D8943"/>
  <c r="F8942"/>
  <c r="G8942" s="1"/>
  <c r="E8942"/>
  <c r="D8942"/>
  <c r="F8941"/>
  <c r="G8941" s="1"/>
  <c r="E8941"/>
  <c r="D8941"/>
  <c r="F8940"/>
  <c r="G8940" s="1"/>
  <c r="E8940"/>
  <c r="D8940"/>
  <c r="F8939"/>
  <c r="G8939" s="1"/>
  <c r="E8939"/>
  <c r="D8939"/>
  <c r="F8938"/>
  <c r="G8938" s="1"/>
  <c r="E8938"/>
  <c r="D8938"/>
  <c r="F8937"/>
  <c r="G8937" s="1"/>
  <c r="E8937"/>
  <c r="D8937"/>
  <c r="F8936"/>
  <c r="G8936" s="1"/>
  <c r="E8936"/>
  <c r="D8936"/>
  <c r="F8935"/>
  <c r="G8935" s="1"/>
  <c r="E8935"/>
  <c r="D8935"/>
  <c r="F8934"/>
  <c r="G8934" s="1"/>
  <c r="E8934"/>
  <c r="D8934"/>
  <c r="F8933"/>
  <c r="G8933" s="1"/>
  <c r="E8933"/>
  <c r="D8933"/>
  <c r="F8932"/>
  <c r="G8932" s="1"/>
  <c r="E8932"/>
  <c r="D8932"/>
  <c r="F8931"/>
  <c r="G8931" s="1"/>
  <c r="E8931"/>
  <c r="D8931"/>
  <c r="F8930"/>
  <c r="G8930" s="1"/>
  <c r="E8930"/>
  <c r="D8930"/>
  <c r="F8929"/>
  <c r="G8929" s="1"/>
  <c r="E8929"/>
  <c r="D8929"/>
  <c r="F8928"/>
  <c r="G8928" s="1"/>
  <c r="E8928"/>
  <c r="D8928"/>
  <c r="F8927"/>
  <c r="G8927" s="1"/>
  <c r="E8927"/>
  <c r="D8927"/>
  <c r="F8926"/>
  <c r="G8926" s="1"/>
  <c r="E8926"/>
  <c r="D8926"/>
  <c r="F8925"/>
  <c r="G8925" s="1"/>
  <c r="E8925"/>
  <c r="D8925"/>
  <c r="F8924"/>
  <c r="G8924" s="1"/>
  <c r="E8924"/>
  <c r="D8924"/>
  <c r="F8923"/>
  <c r="G8923" s="1"/>
  <c r="E8923"/>
  <c r="D8923"/>
  <c r="F8922"/>
  <c r="G8922" s="1"/>
  <c r="E8922"/>
  <c r="D8922"/>
  <c r="F8921"/>
  <c r="G8921" s="1"/>
  <c r="E8921"/>
  <c r="D8921"/>
  <c r="F8920"/>
  <c r="G8920" s="1"/>
  <c r="E8920"/>
  <c r="D8920"/>
  <c r="F8919"/>
  <c r="G8919" s="1"/>
  <c r="E8919"/>
  <c r="D8919"/>
  <c r="F8918"/>
  <c r="G8918" s="1"/>
  <c r="E8918"/>
  <c r="D8918"/>
  <c r="F8917"/>
  <c r="G8917" s="1"/>
  <c r="E8917"/>
  <c r="D8917"/>
  <c r="F8916"/>
  <c r="G8916" s="1"/>
  <c r="E8916"/>
  <c r="D8916"/>
  <c r="F8915"/>
  <c r="G8915" s="1"/>
  <c r="E8915"/>
  <c r="D8915"/>
  <c r="F8914"/>
  <c r="G8914" s="1"/>
  <c r="E8914"/>
  <c r="D8914"/>
  <c r="F8913"/>
  <c r="G8913" s="1"/>
  <c r="E8913"/>
  <c r="D8913"/>
  <c r="F8912"/>
  <c r="G8912" s="1"/>
  <c r="E8912"/>
  <c r="D8912"/>
  <c r="F8911"/>
  <c r="G8911" s="1"/>
  <c r="E8911"/>
  <c r="D8911"/>
  <c r="F8910"/>
  <c r="G8910" s="1"/>
  <c r="E8910"/>
  <c r="D8910"/>
  <c r="F8909"/>
  <c r="G8909" s="1"/>
  <c r="E8909"/>
  <c r="D8909"/>
  <c r="F8908"/>
  <c r="G8908" s="1"/>
  <c r="E8908"/>
  <c r="D8908"/>
  <c r="F8907"/>
  <c r="G8907" s="1"/>
  <c r="E8907"/>
  <c r="D8907"/>
  <c r="F8906"/>
  <c r="G8906" s="1"/>
  <c r="E8906"/>
  <c r="D8906"/>
  <c r="F8905"/>
  <c r="G8905" s="1"/>
  <c r="E8905"/>
  <c r="D8905"/>
  <c r="F8904"/>
  <c r="G8904" s="1"/>
  <c r="E8904"/>
  <c r="D8904"/>
  <c r="F8903"/>
  <c r="G8903" s="1"/>
  <c r="E8903"/>
  <c r="D8903"/>
  <c r="F8902"/>
  <c r="G8902" s="1"/>
  <c r="E8902"/>
  <c r="D8902"/>
  <c r="F8901"/>
  <c r="G8901" s="1"/>
  <c r="E8901"/>
  <c r="D8901"/>
  <c r="F8900"/>
  <c r="G8900" s="1"/>
  <c r="E8900"/>
  <c r="D8900"/>
  <c r="F8899"/>
  <c r="G8899" s="1"/>
  <c r="E8899"/>
  <c r="D8899"/>
  <c r="F8898"/>
  <c r="G8898" s="1"/>
  <c r="E8898"/>
  <c r="D8898"/>
  <c r="F8897"/>
  <c r="G8897" s="1"/>
  <c r="E8897"/>
  <c r="D8897"/>
  <c r="F8896"/>
  <c r="G8896" s="1"/>
  <c r="E8896"/>
  <c r="D8896"/>
  <c r="F8895"/>
  <c r="G8895" s="1"/>
  <c r="E8895"/>
  <c r="D8895"/>
  <c r="F8894"/>
  <c r="G8894" s="1"/>
  <c r="E8894"/>
  <c r="D8894"/>
  <c r="F8893"/>
  <c r="G8893" s="1"/>
  <c r="E8893"/>
  <c r="D8893"/>
  <c r="F8892"/>
  <c r="G8892" s="1"/>
  <c r="E8892"/>
  <c r="D8892"/>
  <c r="F8891"/>
  <c r="G8891" s="1"/>
  <c r="E8891"/>
  <c r="D8891"/>
  <c r="F8890"/>
  <c r="G8890" s="1"/>
  <c r="E8890"/>
  <c r="D8890"/>
  <c r="F8889"/>
  <c r="G8889" s="1"/>
  <c r="E8889"/>
  <c r="D8889"/>
  <c r="F8888"/>
  <c r="G8888" s="1"/>
  <c r="E8888"/>
  <c r="D8888"/>
  <c r="F8887"/>
  <c r="G8887" s="1"/>
  <c r="E8887"/>
  <c r="D8887"/>
  <c r="F8886"/>
  <c r="G8886" s="1"/>
  <c r="E8886"/>
  <c r="D8886"/>
  <c r="F8885"/>
  <c r="G8885" s="1"/>
  <c r="E8885"/>
  <c r="D8885"/>
  <c r="F8884"/>
  <c r="G8884" s="1"/>
  <c r="E8884"/>
  <c r="D8884"/>
  <c r="F8883"/>
  <c r="G8883" s="1"/>
  <c r="E8883"/>
  <c r="D8883"/>
  <c r="F8882"/>
  <c r="G8882" s="1"/>
  <c r="E8882"/>
  <c r="D8882"/>
  <c r="F8881"/>
  <c r="G8881" s="1"/>
  <c r="E8881"/>
  <c r="D8881"/>
  <c r="F8880"/>
  <c r="G8880" s="1"/>
  <c r="E8880"/>
  <c r="D8880"/>
  <c r="F8879"/>
  <c r="G8879" s="1"/>
  <c r="E8879"/>
  <c r="D8879"/>
  <c r="F8878"/>
  <c r="G8878" s="1"/>
  <c r="E8878"/>
  <c r="D8878"/>
  <c r="F8877"/>
  <c r="G8877" s="1"/>
  <c r="E8877"/>
  <c r="D8877"/>
  <c r="F8876"/>
  <c r="G8876" s="1"/>
  <c r="E8876"/>
  <c r="D8876"/>
  <c r="F8875"/>
  <c r="G8875" s="1"/>
  <c r="E8875"/>
  <c r="D8875"/>
  <c r="F8874"/>
  <c r="G8874" s="1"/>
  <c r="E8874"/>
  <c r="D8874"/>
  <c r="F8873"/>
  <c r="G8873" s="1"/>
  <c r="E8873"/>
  <c r="D8873"/>
  <c r="F8872"/>
  <c r="G8872" s="1"/>
  <c r="E8872"/>
  <c r="D8872"/>
  <c r="F8871"/>
  <c r="G8871" s="1"/>
  <c r="E8871"/>
  <c r="D8871"/>
  <c r="F8870"/>
  <c r="G8870" s="1"/>
  <c r="E8870"/>
  <c r="D8870"/>
  <c r="F8869"/>
  <c r="G8869" s="1"/>
  <c r="E8869"/>
  <c r="D8869"/>
  <c r="F8868"/>
  <c r="G8868" s="1"/>
  <c r="E8868"/>
  <c r="D8868"/>
  <c r="F8867"/>
  <c r="G8867" s="1"/>
  <c r="E8867"/>
  <c r="D8867"/>
  <c r="F8866"/>
  <c r="G8866" s="1"/>
  <c r="E8866"/>
  <c r="D8866"/>
  <c r="F8865"/>
  <c r="G8865" s="1"/>
  <c r="E8865"/>
  <c r="D8865"/>
  <c r="F8864"/>
  <c r="G8864" s="1"/>
  <c r="E8864"/>
  <c r="D8864"/>
  <c r="F8863"/>
  <c r="G8863" s="1"/>
  <c r="E8863"/>
  <c r="D8863"/>
  <c r="F8862"/>
  <c r="G8862" s="1"/>
  <c r="E8862"/>
  <c r="D8862"/>
  <c r="F8861"/>
  <c r="G8861" s="1"/>
  <c r="E8861"/>
  <c r="D8861"/>
  <c r="F8860"/>
  <c r="G8860" s="1"/>
  <c r="E8860"/>
  <c r="D8860"/>
  <c r="F8859"/>
  <c r="G8859" s="1"/>
  <c r="E8859"/>
  <c r="D8859"/>
  <c r="F8858"/>
  <c r="G8858" s="1"/>
  <c r="E8858"/>
  <c r="D8858"/>
  <c r="F8857"/>
  <c r="G8857" s="1"/>
  <c r="E8857"/>
  <c r="D8857"/>
  <c r="F8856"/>
  <c r="G8856" s="1"/>
  <c r="E8856"/>
  <c r="D8856"/>
  <c r="F8855"/>
  <c r="G8855" s="1"/>
  <c r="E8855"/>
  <c r="D8855"/>
  <c r="F8854"/>
  <c r="G8854" s="1"/>
  <c r="E8854"/>
  <c r="D8854"/>
  <c r="F8853"/>
  <c r="G8853" s="1"/>
  <c r="E8853"/>
  <c r="D8853"/>
  <c r="F8852"/>
  <c r="G8852" s="1"/>
  <c r="E8852"/>
  <c r="D8852"/>
  <c r="F8851"/>
  <c r="G8851" s="1"/>
  <c r="E8851"/>
  <c r="D8851"/>
  <c r="F8850"/>
  <c r="G8850" s="1"/>
  <c r="E8850"/>
  <c r="D8850"/>
  <c r="F8849"/>
  <c r="G8849" s="1"/>
  <c r="E8849"/>
  <c r="D8849"/>
  <c r="F8848"/>
  <c r="G8848" s="1"/>
  <c r="E8848"/>
  <c r="D8848"/>
  <c r="F8847"/>
  <c r="G8847" s="1"/>
  <c r="E8847"/>
  <c r="D8847"/>
  <c r="F8846"/>
  <c r="G8846" s="1"/>
  <c r="E8846"/>
  <c r="D8846"/>
  <c r="F8845"/>
  <c r="G8845" s="1"/>
  <c r="E8845"/>
  <c r="D8845"/>
  <c r="F8844"/>
  <c r="G8844" s="1"/>
  <c r="E8844"/>
  <c r="D8844"/>
  <c r="F8843"/>
  <c r="G8843" s="1"/>
  <c r="E8843"/>
  <c r="D8843"/>
  <c r="F8842"/>
  <c r="G8842" s="1"/>
  <c r="E8842"/>
  <c r="D8842"/>
  <c r="F8841"/>
  <c r="G8841" s="1"/>
  <c r="E8841"/>
  <c r="D8841"/>
  <c r="F8840"/>
  <c r="G8840" s="1"/>
  <c r="E8840"/>
  <c r="D8840"/>
  <c r="F8839"/>
  <c r="G8839" s="1"/>
  <c r="E8839"/>
  <c r="D8839"/>
  <c r="F8838"/>
  <c r="G8838" s="1"/>
  <c r="E8838"/>
  <c r="D8838"/>
  <c r="F8837"/>
  <c r="G8837" s="1"/>
  <c r="E8837"/>
  <c r="D8837"/>
  <c r="F8836"/>
  <c r="G8836" s="1"/>
  <c r="E8836"/>
  <c r="D8836"/>
  <c r="F8835"/>
  <c r="G8835" s="1"/>
  <c r="E8835"/>
  <c r="D8835"/>
  <c r="F8834"/>
  <c r="G8834" s="1"/>
  <c r="E8834"/>
  <c r="D8834"/>
  <c r="F8833"/>
  <c r="G8833" s="1"/>
  <c r="E8833"/>
  <c r="D8833"/>
  <c r="F8832"/>
  <c r="G8832" s="1"/>
  <c r="E8832"/>
  <c r="D8832"/>
  <c r="F8831"/>
  <c r="G8831" s="1"/>
  <c r="E8831"/>
  <c r="D8831"/>
  <c r="F8830"/>
  <c r="G8830" s="1"/>
  <c r="E8830"/>
  <c r="D8830"/>
  <c r="F8829"/>
  <c r="G8829" s="1"/>
  <c r="E8829"/>
  <c r="D8829"/>
  <c r="F8828"/>
  <c r="G8828" s="1"/>
  <c r="E8828"/>
  <c r="D8828"/>
  <c r="F8827"/>
  <c r="G8827" s="1"/>
  <c r="E8827"/>
  <c r="D8827"/>
  <c r="F8826"/>
  <c r="G8826" s="1"/>
  <c r="E8826"/>
  <c r="D8826"/>
  <c r="F8825"/>
  <c r="G8825" s="1"/>
  <c r="E8825"/>
  <c r="D8825"/>
  <c r="F8824"/>
  <c r="G8824" s="1"/>
  <c r="E8824"/>
  <c r="D8824"/>
  <c r="F8823"/>
  <c r="G8823" s="1"/>
  <c r="E8823"/>
  <c r="D8823"/>
  <c r="F8822"/>
  <c r="G8822" s="1"/>
  <c r="E8822"/>
  <c r="D8822"/>
  <c r="F8821"/>
  <c r="G8821" s="1"/>
  <c r="E8821"/>
  <c r="D8821"/>
  <c r="F8820"/>
  <c r="G8820" s="1"/>
  <c r="E8820"/>
  <c r="D8820"/>
  <c r="F8819"/>
  <c r="G8819" s="1"/>
  <c r="E8819"/>
  <c r="D8819"/>
  <c r="F8818"/>
  <c r="G8818" s="1"/>
  <c r="E8818"/>
  <c r="D8818"/>
  <c r="F8817"/>
  <c r="G8817" s="1"/>
  <c r="E8817"/>
  <c r="D8817"/>
  <c r="F8816"/>
  <c r="G8816" s="1"/>
  <c r="E8816"/>
  <c r="D8816"/>
  <c r="F8815"/>
  <c r="G8815" s="1"/>
  <c r="E8815"/>
  <c r="D8815"/>
  <c r="F8814"/>
  <c r="G8814" s="1"/>
  <c r="E8814"/>
  <c r="D8814"/>
  <c r="F8813"/>
  <c r="G8813" s="1"/>
  <c r="E8813"/>
  <c r="D8813"/>
  <c r="F8812"/>
  <c r="G8812" s="1"/>
  <c r="E8812"/>
  <c r="D8812"/>
  <c r="F8811"/>
  <c r="G8811" s="1"/>
  <c r="E8811"/>
  <c r="D8811"/>
  <c r="F8810"/>
  <c r="G8810" s="1"/>
  <c r="E8810"/>
  <c r="D8810"/>
  <c r="F8809"/>
  <c r="G8809" s="1"/>
  <c r="E8809"/>
  <c r="D8809"/>
  <c r="F8808"/>
  <c r="G8808" s="1"/>
  <c r="E8808"/>
  <c r="D8808"/>
  <c r="F8807"/>
  <c r="G8807" s="1"/>
  <c r="E8807"/>
  <c r="D8807"/>
  <c r="F8806"/>
  <c r="G8806" s="1"/>
  <c r="E8806"/>
  <c r="D8806"/>
  <c r="F8805"/>
  <c r="G8805" s="1"/>
  <c r="E8805"/>
  <c r="D8805"/>
  <c r="F8804"/>
  <c r="G8804" s="1"/>
  <c r="E8804"/>
  <c r="D8804"/>
  <c r="F8803"/>
  <c r="G8803" s="1"/>
  <c r="E8803"/>
  <c r="D8803"/>
  <c r="F8802"/>
  <c r="G8802" s="1"/>
  <c r="E8802"/>
  <c r="D8802"/>
  <c r="F8801"/>
  <c r="G8801" s="1"/>
  <c r="E8801"/>
  <c r="D8801"/>
  <c r="F8800"/>
  <c r="G8800" s="1"/>
  <c r="E8800"/>
  <c r="D8800"/>
  <c r="F8799"/>
  <c r="G8799" s="1"/>
  <c r="E8799"/>
  <c r="D8799"/>
  <c r="F8798"/>
  <c r="G8798" s="1"/>
  <c r="E8798"/>
  <c r="D8798"/>
  <c r="F8797"/>
  <c r="G8797" s="1"/>
  <c r="E8797"/>
  <c r="D8797"/>
  <c r="F8796"/>
  <c r="G8796" s="1"/>
  <c r="E8796"/>
  <c r="D8796"/>
  <c r="F8795"/>
  <c r="G8795" s="1"/>
  <c r="E8795"/>
  <c r="D8795"/>
  <c r="F8794"/>
  <c r="G8794" s="1"/>
  <c r="E8794"/>
  <c r="D8794"/>
  <c r="F8793"/>
  <c r="G8793" s="1"/>
  <c r="E8793"/>
  <c r="D8793"/>
  <c r="F8792"/>
  <c r="G8792" s="1"/>
  <c r="E8792"/>
  <c r="D8792"/>
  <c r="F8791"/>
  <c r="G8791" s="1"/>
  <c r="E8791"/>
  <c r="D8791"/>
  <c r="F8790"/>
  <c r="G8790" s="1"/>
  <c r="E8790"/>
  <c r="D8790"/>
  <c r="F8789"/>
  <c r="G8789" s="1"/>
  <c r="E8789"/>
  <c r="D8789"/>
  <c r="F8788"/>
  <c r="G8788" s="1"/>
  <c r="E8788"/>
  <c r="D8788"/>
  <c r="F8787"/>
  <c r="G8787" s="1"/>
  <c r="E8787"/>
  <c r="D8787"/>
  <c r="F8786"/>
  <c r="G8786" s="1"/>
  <c r="E8786"/>
  <c r="D8786"/>
  <c r="F8785"/>
  <c r="G8785" s="1"/>
  <c r="E8785"/>
  <c r="D8785"/>
  <c r="F8784"/>
  <c r="G8784" s="1"/>
  <c r="E8784"/>
  <c r="D8784"/>
  <c r="F8783"/>
  <c r="G8783" s="1"/>
  <c r="E8783"/>
  <c r="D8783"/>
  <c r="F8782"/>
  <c r="G8782" s="1"/>
  <c r="E8782"/>
  <c r="D8782"/>
  <c r="F8781"/>
  <c r="G8781" s="1"/>
  <c r="E8781"/>
  <c r="D8781"/>
  <c r="F8780"/>
  <c r="G8780" s="1"/>
  <c r="E8780"/>
  <c r="D8780"/>
  <c r="F8779"/>
  <c r="G8779" s="1"/>
  <c r="E8779"/>
  <c r="D8779"/>
  <c r="F8778"/>
  <c r="G8778" s="1"/>
  <c r="E8778"/>
  <c r="D8778"/>
  <c r="F8777"/>
  <c r="G8777" s="1"/>
  <c r="E8777"/>
  <c r="D8777"/>
  <c r="F8776"/>
  <c r="G8776" s="1"/>
  <c r="E8776"/>
  <c r="D8776"/>
  <c r="F8775"/>
  <c r="G8775" s="1"/>
  <c r="E8775"/>
  <c r="D8775"/>
  <c r="F8774"/>
  <c r="G8774" s="1"/>
  <c r="E8774"/>
  <c r="D8774"/>
  <c r="F8773"/>
  <c r="G8773" s="1"/>
  <c r="E8773"/>
  <c r="D8773"/>
  <c r="F8772"/>
  <c r="G8772" s="1"/>
  <c r="E8772"/>
  <c r="D8772"/>
  <c r="F8771"/>
  <c r="G8771" s="1"/>
  <c r="E8771"/>
  <c r="D8771"/>
  <c r="F8770"/>
  <c r="G8770" s="1"/>
  <c r="E8770"/>
  <c r="D8770"/>
  <c r="F8769"/>
  <c r="G8769" s="1"/>
  <c r="E8769"/>
  <c r="D8769"/>
  <c r="F8768"/>
  <c r="G8768" s="1"/>
  <c r="E8768"/>
  <c r="D8768"/>
  <c r="F8767"/>
  <c r="G8767" s="1"/>
  <c r="E8767"/>
  <c r="D8767"/>
  <c r="F8766"/>
  <c r="G8766" s="1"/>
  <c r="E8766"/>
  <c r="D8766"/>
  <c r="F8765"/>
  <c r="G8765" s="1"/>
  <c r="E8765"/>
  <c r="D8765"/>
  <c r="F8764"/>
  <c r="G8764" s="1"/>
  <c r="E8764"/>
  <c r="D8764"/>
  <c r="F8763"/>
  <c r="G8763" s="1"/>
  <c r="E8763"/>
  <c r="D8763"/>
  <c r="F8762"/>
  <c r="G8762" s="1"/>
  <c r="E8762"/>
  <c r="D8762"/>
  <c r="F8761"/>
  <c r="G8761" s="1"/>
  <c r="E8761"/>
  <c r="D8761"/>
  <c r="F8760"/>
  <c r="G8760" s="1"/>
  <c r="E8760"/>
  <c r="D8760"/>
  <c r="F8759"/>
  <c r="G8759" s="1"/>
  <c r="E8759"/>
  <c r="D8759"/>
  <c r="F8758"/>
  <c r="G8758" s="1"/>
  <c r="E8758"/>
  <c r="D8758"/>
  <c r="F8757"/>
  <c r="G8757" s="1"/>
  <c r="E8757"/>
  <c r="D8757"/>
  <c r="F8756"/>
  <c r="G8756" s="1"/>
  <c r="E8756"/>
  <c r="D8756"/>
  <c r="F8755"/>
  <c r="G8755" s="1"/>
  <c r="E8755"/>
  <c r="D8755"/>
  <c r="F8754"/>
  <c r="G8754" s="1"/>
  <c r="E8754"/>
  <c r="D8754"/>
  <c r="F8753"/>
  <c r="G8753" s="1"/>
  <c r="E8753"/>
  <c r="D8753"/>
  <c r="F8752"/>
  <c r="G8752" s="1"/>
  <c r="E8752"/>
  <c r="D8752"/>
  <c r="F8751"/>
  <c r="G8751" s="1"/>
  <c r="E8751"/>
  <c r="D8751"/>
  <c r="F8750"/>
  <c r="G8750" s="1"/>
  <c r="E8750"/>
  <c r="D8750"/>
  <c r="F8749"/>
  <c r="G8749" s="1"/>
  <c r="E8749"/>
  <c r="D8749"/>
  <c r="F8748"/>
  <c r="G8748" s="1"/>
  <c r="E8748"/>
  <c r="D8748"/>
  <c r="F8747"/>
  <c r="G8747" s="1"/>
  <c r="E8747"/>
  <c r="D8747"/>
  <c r="F8746"/>
  <c r="G8746" s="1"/>
  <c r="E8746"/>
  <c r="D8746"/>
  <c r="F8745"/>
  <c r="G8745" s="1"/>
  <c r="E8745"/>
  <c r="D8745"/>
  <c r="F8744"/>
  <c r="G8744" s="1"/>
  <c r="E8744"/>
  <c r="D8744"/>
  <c r="F8743"/>
  <c r="G8743" s="1"/>
  <c r="E8743"/>
  <c r="D8743"/>
  <c r="F8742"/>
  <c r="G8742" s="1"/>
  <c r="E8742"/>
  <c r="D8742"/>
  <c r="F8741"/>
  <c r="G8741" s="1"/>
  <c r="E8741"/>
  <c r="D8741"/>
  <c r="F8740"/>
  <c r="G8740" s="1"/>
  <c r="E8740"/>
  <c r="D8740"/>
  <c r="F8739"/>
  <c r="G8739" s="1"/>
  <c r="E8739"/>
  <c r="D8739"/>
  <c r="F8738"/>
  <c r="G8738" s="1"/>
  <c r="E8738"/>
  <c r="D8738"/>
  <c r="F8737"/>
  <c r="G8737" s="1"/>
  <c r="E8737"/>
  <c r="D8737"/>
  <c r="F8736"/>
  <c r="G8736" s="1"/>
  <c r="E8736"/>
  <c r="D8736"/>
  <c r="F8735"/>
  <c r="G8735" s="1"/>
  <c r="E8735"/>
  <c r="D8735"/>
  <c r="F8734"/>
  <c r="G8734" s="1"/>
  <c r="E8734"/>
  <c r="D8734"/>
  <c r="F8733"/>
  <c r="G8733" s="1"/>
  <c r="E8733"/>
  <c r="D8733"/>
  <c r="F8732"/>
  <c r="G8732" s="1"/>
  <c r="E8732"/>
  <c r="D8732"/>
  <c r="F8731"/>
  <c r="G8731" s="1"/>
  <c r="E8731"/>
  <c r="D8731"/>
  <c r="F8730"/>
  <c r="G8730" s="1"/>
  <c r="E8730"/>
  <c r="D8730"/>
  <c r="F8729"/>
  <c r="G8729" s="1"/>
  <c r="E8729"/>
  <c r="D8729"/>
  <c r="F8728"/>
  <c r="G8728" s="1"/>
  <c r="E8728"/>
  <c r="D8728"/>
  <c r="F8727"/>
  <c r="G8727" s="1"/>
  <c r="E8727"/>
  <c r="D8727"/>
  <c r="F8726"/>
  <c r="G8726" s="1"/>
  <c r="E8726"/>
  <c r="D8726"/>
  <c r="F8725"/>
  <c r="G8725" s="1"/>
  <c r="E8725"/>
  <c r="D8725"/>
  <c r="F8724"/>
  <c r="G8724" s="1"/>
  <c r="E8724"/>
  <c r="D8724"/>
  <c r="F8723"/>
  <c r="G8723" s="1"/>
  <c r="E8723"/>
  <c r="D8723"/>
  <c r="F8722"/>
  <c r="G8722" s="1"/>
  <c r="E8722"/>
  <c r="D8722"/>
  <c r="F8721"/>
  <c r="G8721" s="1"/>
  <c r="E8721"/>
  <c r="D8721"/>
  <c r="F8720"/>
  <c r="G8720" s="1"/>
  <c r="E8720"/>
  <c r="D8720"/>
  <c r="F8719"/>
  <c r="G8719" s="1"/>
  <c r="E8719"/>
  <c r="D8719"/>
  <c r="F8718"/>
  <c r="G8718" s="1"/>
  <c r="E8718"/>
  <c r="D8718"/>
  <c r="F8717"/>
  <c r="G8717" s="1"/>
  <c r="E8717"/>
  <c r="D8717"/>
  <c r="F8716"/>
  <c r="G8716" s="1"/>
  <c r="E8716"/>
  <c r="D8716"/>
  <c r="F8715"/>
  <c r="G8715" s="1"/>
  <c r="E8715"/>
  <c r="D8715"/>
  <c r="F8714"/>
  <c r="G8714" s="1"/>
  <c r="E8714"/>
  <c r="D8714"/>
  <c r="F8713"/>
  <c r="G8713" s="1"/>
  <c r="E8713"/>
  <c r="D8713"/>
  <c r="F8712"/>
  <c r="G8712" s="1"/>
  <c r="E8712"/>
  <c r="D8712"/>
  <c r="F8711"/>
  <c r="G8711" s="1"/>
  <c r="E8711"/>
  <c r="D8711"/>
  <c r="F8710"/>
  <c r="G8710" s="1"/>
  <c r="E8710"/>
  <c r="D8710"/>
  <c r="F8709"/>
  <c r="G8709" s="1"/>
  <c r="E8709"/>
  <c r="D8709"/>
  <c r="F8708"/>
  <c r="G8708" s="1"/>
  <c r="E8708"/>
  <c r="D8708"/>
  <c r="F8707"/>
  <c r="G8707" s="1"/>
  <c r="E8707"/>
  <c r="D8707"/>
  <c r="F8706"/>
  <c r="G8706" s="1"/>
  <c r="E8706"/>
  <c r="D8706"/>
  <c r="F8705"/>
  <c r="G8705" s="1"/>
  <c r="E8705"/>
  <c r="D8705"/>
  <c r="F8704"/>
  <c r="G8704" s="1"/>
  <c r="E8704"/>
  <c r="D8704"/>
  <c r="F8703"/>
  <c r="G8703" s="1"/>
  <c r="E8703"/>
  <c r="D8703"/>
  <c r="F8702"/>
  <c r="G8702" s="1"/>
  <c r="E8702"/>
  <c r="D8702"/>
  <c r="F8701"/>
  <c r="G8701" s="1"/>
  <c r="E8701"/>
  <c r="D8701"/>
  <c r="F8700"/>
  <c r="G8700" s="1"/>
  <c r="E8700"/>
  <c r="D8700"/>
  <c r="F8699"/>
  <c r="G8699" s="1"/>
  <c r="E8699"/>
  <c r="D8699"/>
  <c r="F8698"/>
  <c r="G8698" s="1"/>
  <c r="E8698"/>
  <c r="D8698"/>
  <c r="F8697"/>
  <c r="G8697" s="1"/>
  <c r="E8697"/>
  <c r="D8697"/>
  <c r="F8696"/>
  <c r="G8696" s="1"/>
  <c r="E8696"/>
  <c r="D8696"/>
  <c r="F8695"/>
  <c r="G8695" s="1"/>
  <c r="E8695"/>
  <c r="D8695"/>
  <c r="F8694"/>
  <c r="G8694" s="1"/>
  <c r="E8694"/>
  <c r="D8694"/>
  <c r="F8693"/>
  <c r="G8693" s="1"/>
  <c r="E8693"/>
  <c r="D8693"/>
  <c r="F8692"/>
  <c r="G8692" s="1"/>
  <c r="E8692"/>
  <c r="D8692"/>
  <c r="F8691"/>
  <c r="G8691" s="1"/>
  <c r="E8691"/>
  <c r="D8691"/>
  <c r="F8690"/>
  <c r="G8690" s="1"/>
  <c r="E8690"/>
  <c r="D8690"/>
  <c r="F8689"/>
  <c r="G8689" s="1"/>
  <c r="E8689"/>
  <c r="D8689"/>
  <c r="F8688"/>
  <c r="G8688" s="1"/>
  <c r="E8688"/>
  <c r="D8688"/>
  <c r="F8687"/>
  <c r="G8687" s="1"/>
  <c r="E8687"/>
  <c r="D8687"/>
  <c r="F8686"/>
  <c r="G8686" s="1"/>
  <c r="E8686"/>
  <c r="D8686"/>
  <c r="F8685"/>
  <c r="G8685" s="1"/>
  <c r="E8685"/>
  <c r="D8685"/>
  <c r="F8684"/>
  <c r="G8684" s="1"/>
  <c r="E8684"/>
  <c r="D8684"/>
  <c r="F8683"/>
  <c r="G8683" s="1"/>
  <c r="E8683"/>
  <c r="D8683"/>
  <c r="F8682"/>
  <c r="G8682" s="1"/>
  <c r="E8682"/>
  <c r="D8682"/>
  <c r="F8681"/>
  <c r="G8681" s="1"/>
  <c r="E8681"/>
  <c r="D8681"/>
  <c r="F8680"/>
  <c r="G8680" s="1"/>
  <c r="E8680"/>
  <c r="D8680"/>
  <c r="F8679"/>
  <c r="G8679" s="1"/>
  <c r="E8679"/>
  <c r="D8679"/>
  <c r="F8678"/>
  <c r="G8678" s="1"/>
  <c r="E8678"/>
  <c r="D8678"/>
  <c r="F8677"/>
  <c r="G8677" s="1"/>
  <c r="E8677"/>
  <c r="D8677"/>
  <c r="F8676"/>
  <c r="G8676" s="1"/>
  <c r="E8676"/>
  <c r="D8676"/>
  <c r="F8675"/>
  <c r="G8675" s="1"/>
  <c r="E8675"/>
  <c r="D8675"/>
  <c r="F8674"/>
  <c r="G8674" s="1"/>
  <c r="E8674"/>
  <c r="D8674"/>
  <c r="F8673"/>
  <c r="G8673" s="1"/>
  <c r="E8673"/>
  <c r="D8673"/>
  <c r="F8672"/>
  <c r="G8672" s="1"/>
  <c r="E8672"/>
  <c r="D8672"/>
  <c r="F8671"/>
  <c r="G8671" s="1"/>
  <c r="E8671"/>
  <c r="D8671"/>
  <c r="F8670"/>
  <c r="G8670" s="1"/>
  <c r="E8670"/>
  <c r="D8670"/>
  <c r="F8669"/>
  <c r="G8669" s="1"/>
  <c r="E8669"/>
  <c r="D8669"/>
  <c r="F8668"/>
  <c r="G8668" s="1"/>
  <c r="E8668"/>
  <c r="D8668"/>
  <c r="F8667"/>
  <c r="G8667" s="1"/>
  <c r="E8667"/>
  <c r="D8667"/>
  <c r="F8666"/>
  <c r="G8666" s="1"/>
  <c r="E8666"/>
  <c r="D8666"/>
  <c r="F8665"/>
  <c r="G8665" s="1"/>
  <c r="E8665"/>
  <c r="D8665"/>
  <c r="F8664"/>
  <c r="G8664" s="1"/>
  <c r="E8664"/>
  <c r="D8664"/>
  <c r="F8663"/>
  <c r="G8663" s="1"/>
  <c r="E8663"/>
  <c r="D8663"/>
  <c r="F8662"/>
  <c r="G8662" s="1"/>
  <c r="E8662"/>
  <c r="D8662"/>
  <c r="F8661"/>
  <c r="G8661" s="1"/>
  <c r="E8661"/>
  <c r="D8661"/>
  <c r="F8660"/>
  <c r="G8660" s="1"/>
  <c r="E8660"/>
  <c r="D8660"/>
  <c r="F8659"/>
  <c r="G8659" s="1"/>
  <c r="E8659"/>
  <c r="D8659"/>
  <c r="F8658"/>
  <c r="G8658" s="1"/>
  <c r="E8658"/>
  <c r="D8658"/>
  <c r="F8657"/>
  <c r="G8657" s="1"/>
  <c r="E8657"/>
  <c r="D8657"/>
  <c r="F8656"/>
  <c r="G8656" s="1"/>
  <c r="E8656"/>
  <c r="D8656"/>
  <c r="F8655"/>
  <c r="G8655" s="1"/>
  <c r="E8655"/>
  <c r="D8655"/>
  <c r="F8654"/>
  <c r="G8654" s="1"/>
  <c r="E8654"/>
  <c r="D8654"/>
  <c r="F8653"/>
  <c r="G8653" s="1"/>
  <c r="E8653"/>
  <c r="D8653"/>
  <c r="F8652"/>
  <c r="G8652" s="1"/>
  <c r="E8652"/>
  <c r="D8652"/>
  <c r="F8651"/>
  <c r="G8651" s="1"/>
  <c r="E8651"/>
  <c r="D8651"/>
  <c r="F8650"/>
  <c r="G8650" s="1"/>
  <c r="E8650"/>
  <c r="D8650"/>
  <c r="F8649"/>
  <c r="G8649" s="1"/>
  <c r="E8649"/>
  <c r="D8649"/>
  <c r="F8648"/>
  <c r="G8648" s="1"/>
  <c r="E8648"/>
  <c r="D8648"/>
  <c r="F8647"/>
  <c r="G8647" s="1"/>
  <c r="E8647"/>
  <c r="D8647"/>
  <c r="F8646"/>
  <c r="G8646" s="1"/>
  <c r="E8646"/>
  <c r="D8646"/>
  <c r="F8645"/>
  <c r="G8645" s="1"/>
  <c r="E8645"/>
  <c r="D8645"/>
  <c r="F8644"/>
  <c r="G8644" s="1"/>
  <c r="E8644"/>
  <c r="D8644"/>
  <c r="F8643"/>
  <c r="G8643" s="1"/>
  <c r="E8643"/>
  <c r="D8643"/>
  <c r="F8642"/>
  <c r="G8642" s="1"/>
  <c r="E8642"/>
  <c r="D8642"/>
  <c r="F8641"/>
  <c r="G8641" s="1"/>
  <c r="E8641"/>
  <c r="D8641"/>
  <c r="F8640"/>
  <c r="G8640" s="1"/>
  <c r="E8640"/>
  <c r="D8640"/>
  <c r="F8639"/>
  <c r="G8639" s="1"/>
  <c r="E8639"/>
  <c r="D8639"/>
  <c r="F8638"/>
  <c r="G8638" s="1"/>
  <c r="E8638"/>
  <c r="D8638"/>
  <c r="F8637"/>
  <c r="G8637" s="1"/>
  <c r="E8637"/>
  <c r="D8637"/>
  <c r="F8636"/>
  <c r="G8636" s="1"/>
  <c r="E8636"/>
  <c r="D8636"/>
  <c r="F8635"/>
  <c r="G8635" s="1"/>
  <c r="E8635"/>
  <c r="D8635"/>
  <c r="F8634"/>
  <c r="G8634" s="1"/>
  <c r="E8634"/>
  <c r="D8634"/>
  <c r="F8633"/>
  <c r="G8633" s="1"/>
  <c r="E8633"/>
  <c r="D8633"/>
  <c r="F8632"/>
  <c r="G8632" s="1"/>
  <c r="E8632"/>
  <c r="D8632"/>
  <c r="F8631"/>
  <c r="G8631" s="1"/>
  <c r="E8631"/>
  <c r="D8631"/>
  <c r="F8630"/>
  <c r="G8630" s="1"/>
  <c r="E8630"/>
  <c r="D8630"/>
  <c r="F8629"/>
  <c r="G8629" s="1"/>
  <c r="E8629"/>
  <c r="D8629"/>
  <c r="F8628"/>
  <c r="G8628" s="1"/>
  <c r="E8628"/>
  <c r="D8628"/>
  <c r="F8627"/>
  <c r="G8627" s="1"/>
  <c r="E8627"/>
  <c r="D8627"/>
  <c r="F8626"/>
  <c r="G8626" s="1"/>
  <c r="E8626"/>
  <c r="D8626"/>
  <c r="F8625"/>
  <c r="G8625" s="1"/>
  <c r="E8625"/>
  <c r="D8625"/>
  <c r="F8624"/>
  <c r="G8624" s="1"/>
  <c r="E8624"/>
  <c r="D8624"/>
  <c r="F8623"/>
  <c r="G8623" s="1"/>
  <c r="E8623"/>
  <c r="D8623"/>
  <c r="F8622"/>
  <c r="G8622" s="1"/>
  <c r="E8622"/>
  <c r="D8622"/>
  <c r="F8621"/>
  <c r="G8621" s="1"/>
  <c r="E8621"/>
  <c r="D8621"/>
  <c r="F8620"/>
  <c r="G8620" s="1"/>
  <c r="E8620"/>
  <c r="D8620"/>
  <c r="F8619"/>
  <c r="G8619" s="1"/>
  <c r="E8619"/>
  <c r="D8619"/>
  <c r="F8618"/>
  <c r="G8618" s="1"/>
  <c r="E8618"/>
  <c r="D8618"/>
  <c r="F8617"/>
  <c r="G8617" s="1"/>
  <c r="E8617"/>
  <c r="D8617"/>
  <c r="F8616"/>
  <c r="G8616" s="1"/>
  <c r="E8616"/>
  <c r="D8616"/>
  <c r="F8615"/>
  <c r="G8615" s="1"/>
  <c r="E8615"/>
  <c r="D8615"/>
  <c r="F8614"/>
  <c r="G8614" s="1"/>
  <c r="E8614"/>
  <c r="D8614"/>
  <c r="F8613"/>
  <c r="G8613" s="1"/>
  <c r="E8613"/>
  <c r="D8613"/>
  <c r="F8612"/>
  <c r="G8612" s="1"/>
  <c r="E8612"/>
  <c r="D8612"/>
  <c r="F8611"/>
  <c r="G8611" s="1"/>
  <c r="E8611"/>
  <c r="D8611"/>
  <c r="F8610"/>
  <c r="G8610" s="1"/>
  <c r="E8610"/>
  <c r="D8610"/>
  <c r="F8609"/>
  <c r="G8609" s="1"/>
  <c r="E8609"/>
  <c r="D8609"/>
  <c r="F8608"/>
  <c r="G8608" s="1"/>
  <c r="E8608"/>
  <c r="D8608"/>
  <c r="F8607"/>
  <c r="G8607" s="1"/>
  <c r="E8607"/>
  <c r="D8607"/>
  <c r="F8606"/>
  <c r="G8606" s="1"/>
  <c r="E8606"/>
  <c r="D8606"/>
  <c r="F8605"/>
  <c r="G8605" s="1"/>
  <c r="E8605"/>
  <c r="D8605"/>
  <c r="F8604"/>
  <c r="G8604" s="1"/>
  <c r="E8604"/>
  <c r="D8604"/>
  <c r="F8603"/>
  <c r="G8603" s="1"/>
  <c r="E8603"/>
  <c r="D8603"/>
  <c r="F8602"/>
  <c r="G8602" s="1"/>
  <c r="E8602"/>
  <c r="D8602"/>
  <c r="F8601"/>
  <c r="G8601" s="1"/>
  <c r="E8601"/>
  <c r="D8601"/>
  <c r="F8600"/>
  <c r="G8600" s="1"/>
  <c r="E8600"/>
  <c r="D8600"/>
  <c r="F8599"/>
  <c r="G8599" s="1"/>
  <c r="E8599"/>
  <c r="D8599"/>
  <c r="F8598"/>
  <c r="G8598" s="1"/>
  <c r="E8598"/>
  <c r="D8598"/>
  <c r="F8597"/>
  <c r="G8597" s="1"/>
  <c r="E8597"/>
  <c r="D8597"/>
  <c r="F8596"/>
  <c r="G8596" s="1"/>
  <c r="E8596"/>
  <c r="D8596"/>
  <c r="F8595"/>
  <c r="G8595" s="1"/>
  <c r="E8595"/>
  <c r="D8595"/>
  <c r="F8594"/>
  <c r="G8594" s="1"/>
  <c r="E8594"/>
  <c r="D8594"/>
  <c r="F8593"/>
  <c r="G8593" s="1"/>
  <c r="E8593"/>
  <c r="D8593"/>
  <c r="F8592"/>
  <c r="G8592" s="1"/>
  <c r="E8592"/>
  <c r="D8592"/>
  <c r="F8591"/>
  <c r="G8591" s="1"/>
  <c r="E8591"/>
  <c r="D8591"/>
  <c r="F8590"/>
  <c r="G8590" s="1"/>
  <c r="E8590"/>
  <c r="D8590"/>
  <c r="F8589"/>
  <c r="G8589" s="1"/>
  <c r="E8589"/>
  <c r="D8589"/>
  <c r="F8588"/>
  <c r="G8588" s="1"/>
  <c r="E8588"/>
  <c r="D8588"/>
  <c r="F8587"/>
  <c r="G8587" s="1"/>
  <c r="E8587"/>
  <c r="D8587"/>
  <c r="F8586"/>
  <c r="G8586" s="1"/>
  <c r="E8586"/>
  <c r="D8586"/>
  <c r="F8585"/>
  <c r="G8585" s="1"/>
  <c r="E8585"/>
  <c r="D8585"/>
  <c r="F8584"/>
  <c r="G8584" s="1"/>
  <c r="E8584"/>
  <c r="D8584"/>
  <c r="F8583"/>
  <c r="G8583" s="1"/>
  <c r="E8583"/>
  <c r="D8583"/>
  <c r="F8582"/>
  <c r="G8582" s="1"/>
  <c r="E8582"/>
  <c r="D8582"/>
  <c r="F8581"/>
  <c r="G8581" s="1"/>
  <c r="E8581"/>
  <c r="D8581"/>
  <c r="F8580"/>
  <c r="G8580" s="1"/>
  <c r="E8580"/>
  <c r="D8580"/>
  <c r="F8579"/>
  <c r="G8579" s="1"/>
  <c r="E8579"/>
  <c r="D8579"/>
  <c r="F8578"/>
  <c r="G8578" s="1"/>
  <c r="E8578"/>
  <c r="D8578"/>
  <c r="F8577"/>
  <c r="G8577" s="1"/>
  <c r="E8577"/>
  <c r="D8577"/>
  <c r="F8576"/>
  <c r="G8576" s="1"/>
  <c r="E8576"/>
  <c r="D8576"/>
  <c r="F8575"/>
  <c r="G8575" s="1"/>
  <c r="E8575"/>
  <c r="D8575"/>
  <c r="F8574"/>
  <c r="G8574" s="1"/>
  <c r="E8574"/>
  <c r="D8574"/>
  <c r="F8573"/>
  <c r="G8573" s="1"/>
  <c r="E8573"/>
  <c r="D8573"/>
  <c r="F8572"/>
  <c r="G8572" s="1"/>
  <c r="E8572"/>
  <c r="D8572"/>
  <c r="F8571"/>
  <c r="G8571" s="1"/>
  <c r="E8571"/>
  <c r="D8571"/>
  <c r="F8570"/>
  <c r="G8570" s="1"/>
  <c r="E8570"/>
  <c r="D8570"/>
  <c r="F8569"/>
  <c r="G8569" s="1"/>
  <c r="E8569"/>
  <c r="D8569"/>
  <c r="F8568"/>
  <c r="G8568" s="1"/>
  <c r="E8568"/>
  <c r="D8568"/>
  <c r="F8567"/>
  <c r="G8567" s="1"/>
  <c r="E8567"/>
  <c r="D8567"/>
  <c r="F8566"/>
  <c r="G8566" s="1"/>
  <c r="E8566"/>
  <c r="D8566"/>
  <c r="F8565"/>
  <c r="G8565" s="1"/>
  <c r="E8565"/>
  <c r="D8565"/>
  <c r="F8564"/>
  <c r="G8564" s="1"/>
  <c r="E8564"/>
  <c r="D8564"/>
  <c r="F8563"/>
  <c r="G8563" s="1"/>
  <c r="E8563"/>
  <c r="D8563"/>
  <c r="F8562"/>
  <c r="G8562" s="1"/>
  <c r="E8562"/>
  <c r="D8562"/>
  <c r="F8561"/>
  <c r="G8561" s="1"/>
  <c r="E8561"/>
  <c r="D8561"/>
  <c r="F8560"/>
  <c r="G8560" s="1"/>
  <c r="E8560"/>
  <c r="D8560"/>
  <c r="F8559"/>
  <c r="G8559" s="1"/>
  <c r="E8559"/>
  <c r="D8559"/>
  <c r="F8558"/>
  <c r="G8558" s="1"/>
  <c r="E8558"/>
  <c r="D8558"/>
  <c r="F8557"/>
  <c r="G8557" s="1"/>
  <c r="E8557"/>
  <c r="D8557"/>
  <c r="F8556"/>
  <c r="G8556" s="1"/>
  <c r="E8556"/>
  <c r="D8556"/>
  <c r="F8555"/>
  <c r="G8555" s="1"/>
  <c r="E8555"/>
  <c r="D8555"/>
  <c r="F8554"/>
  <c r="G8554" s="1"/>
  <c r="E8554"/>
  <c r="D8554"/>
  <c r="F8553"/>
  <c r="G8553" s="1"/>
  <c r="E8553"/>
  <c r="D8553"/>
  <c r="F8552"/>
  <c r="G8552" s="1"/>
  <c r="E8552"/>
  <c r="D8552"/>
  <c r="F8551"/>
  <c r="G8551" s="1"/>
  <c r="E8551"/>
  <c r="D8551"/>
  <c r="F8550"/>
  <c r="G8550" s="1"/>
  <c r="E8550"/>
  <c r="D8550"/>
  <c r="F8549"/>
  <c r="G8549" s="1"/>
  <c r="E8549"/>
  <c r="D8549"/>
  <c r="F8548"/>
  <c r="G8548" s="1"/>
  <c r="E8548"/>
  <c r="D8548"/>
  <c r="F8547"/>
  <c r="G8547" s="1"/>
  <c r="E8547"/>
  <c r="D8547"/>
  <c r="F8546"/>
  <c r="G8546" s="1"/>
  <c r="E8546"/>
  <c r="D8546"/>
  <c r="F8545"/>
  <c r="G8545" s="1"/>
  <c r="E8545"/>
  <c r="D8545"/>
  <c r="F8544"/>
  <c r="G8544" s="1"/>
  <c r="E8544"/>
  <c r="D8544"/>
  <c r="F8543"/>
  <c r="G8543" s="1"/>
  <c r="E8543"/>
  <c r="D8543"/>
  <c r="F8542"/>
  <c r="G8542" s="1"/>
  <c r="E8542"/>
  <c r="D8542"/>
  <c r="F8541"/>
  <c r="G8541" s="1"/>
  <c r="E8541"/>
  <c r="D8541"/>
  <c r="F8540"/>
  <c r="G8540" s="1"/>
  <c r="E8540"/>
  <c r="D8540"/>
  <c r="F8539"/>
  <c r="G8539" s="1"/>
  <c r="E8539"/>
  <c r="D8539"/>
  <c r="F8538"/>
  <c r="G8538" s="1"/>
  <c r="E8538"/>
  <c r="D8538"/>
  <c r="F8537"/>
  <c r="G8537" s="1"/>
  <c r="E8537"/>
  <c r="D8537"/>
  <c r="F8536"/>
  <c r="G8536" s="1"/>
  <c r="E8536"/>
  <c r="D8536"/>
  <c r="F8535"/>
  <c r="G8535" s="1"/>
  <c r="E8535"/>
  <c r="D8535"/>
  <c r="F8534"/>
  <c r="G8534" s="1"/>
  <c r="E8534"/>
  <c r="D8534"/>
  <c r="F8533"/>
  <c r="G8533" s="1"/>
  <c r="E8533"/>
  <c r="D8533"/>
  <c r="F8532"/>
  <c r="G8532" s="1"/>
  <c r="E8532"/>
  <c r="D8532"/>
  <c r="F8531"/>
  <c r="G8531" s="1"/>
  <c r="E8531"/>
  <c r="D8531"/>
  <c r="F8530"/>
  <c r="G8530" s="1"/>
  <c r="E8530"/>
  <c r="D8530"/>
  <c r="F8529"/>
  <c r="G8529" s="1"/>
  <c r="E8529"/>
  <c r="D8529"/>
  <c r="F8528"/>
  <c r="G8528" s="1"/>
  <c r="E8528"/>
  <c r="D8528"/>
  <c r="F8527"/>
  <c r="G8527" s="1"/>
  <c r="E8527"/>
  <c r="D8527"/>
  <c r="F8526"/>
  <c r="G8526" s="1"/>
  <c r="E8526"/>
  <c r="D8526"/>
  <c r="F8525"/>
  <c r="G8525" s="1"/>
  <c r="E8525"/>
  <c r="D8525"/>
  <c r="F8524"/>
  <c r="G8524" s="1"/>
  <c r="E8524"/>
  <c r="D8524"/>
  <c r="F8523"/>
  <c r="G8523" s="1"/>
  <c r="E8523"/>
  <c r="D8523"/>
  <c r="F8522"/>
  <c r="G8522" s="1"/>
  <c r="E8522"/>
  <c r="D8522"/>
  <c r="F8521"/>
  <c r="G8521" s="1"/>
  <c r="E8521"/>
  <c r="D8521"/>
  <c r="F8520"/>
  <c r="G8520" s="1"/>
  <c r="E8520"/>
  <c r="D8520"/>
  <c r="F8519"/>
  <c r="G8519" s="1"/>
  <c r="E8519"/>
  <c r="D8519"/>
  <c r="F8518"/>
  <c r="G8518" s="1"/>
  <c r="E8518"/>
  <c r="D8518"/>
  <c r="F8517"/>
  <c r="G8517" s="1"/>
  <c r="E8517"/>
  <c r="D8517"/>
  <c r="F8516"/>
  <c r="G8516" s="1"/>
  <c r="E8516"/>
  <c r="D8516"/>
  <c r="F8515"/>
  <c r="G8515" s="1"/>
  <c r="E8515"/>
  <c r="D8515"/>
  <c r="F8514"/>
  <c r="G8514" s="1"/>
  <c r="E8514"/>
  <c r="D8514"/>
  <c r="F8513"/>
  <c r="G8513" s="1"/>
  <c r="E8513"/>
  <c r="D8513"/>
  <c r="F8512"/>
  <c r="G8512" s="1"/>
  <c r="E8512"/>
  <c r="D8512"/>
  <c r="F8511"/>
  <c r="G8511" s="1"/>
  <c r="E8511"/>
  <c r="D8511"/>
  <c r="F8510"/>
  <c r="G8510" s="1"/>
  <c r="E8510"/>
  <c r="D8510"/>
  <c r="F8509"/>
  <c r="G8509" s="1"/>
  <c r="E8509"/>
  <c r="D8509"/>
  <c r="F8508"/>
  <c r="G8508" s="1"/>
  <c r="E8508"/>
  <c r="D8508"/>
  <c r="F8507"/>
  <c r="G8507" s="1"/>
  <c r="E8507"/>
  <c r="D8507"/>
  <c r="F8506"/>
  <c r="G8506" s="1"/>
  <c r="E8506"/>
  <c r="D8506"/>
  <c r="F8505"/>
  <c r="G8505" s="1"/>
  <c r="E8505"/>
  <c r="D8505"/>
  <c r="F8504"/>
  <c r="G8504" s="1"/>
  <c r="E8504"/>
  <c r="D8504"/>
  <c r="F8503"/>
  <c r="G8503" s="1"/>
  <c r="E8503"/>
  <c r="D8503"/>
  <c r="F8502"/>
  <c r="G8502" s="1"/>
  <c r="E8502"/>
  <c r="D8502"/>
  <c r="F8501"/>
  <c r="G8501" s="1"/>
  <c r="E8501"/>
  <c r="D8501"/>
  <c r="F8500"/>
  <c r="G8500" s="1"/>
  <c r="E8500"/>
  <c r="D8500"/>
  <c r="F8499"/>
  <c r="G8499" s="1"/>
  <c r="E8499"/>
  <c r="D8499"/>
  <c r="F8498"/>
  <c r="G8498" s="1"/>
  <c r="E8498"/>
  <c r="D8498"/>
  <c r="F8497"/>
  <c r="G8497" s="1"/>
  <c r="E8497"/>
  <c r="D8497"/>
  <c r="F8496"/>
  <c r="G8496" s="1"/>
  <c r="E8496"/>
  <c r="D8496"/>
  <c r="F8495"/>
  <c r="G8495" s="1"/>
  <c r="E8495"/>
  <c r="D8495"/>
  <c r="F8494"/>
  <c r="G8494" s="1"/>
  <c r="E8494"/>
  <c r="D8494"/>
  <c r="F8493"/>
  <c r="G8493" s="1"/>
  <c r="E8493"/>
  <c r="D8493"/>
  <c r="F8492"/>
  <c r="G8492" s="1"/>
  <c r="E8492"/>
  <c r="D8492"/>
  <c r="F8491"/>
  <c r="G8491" s="1"/>
  <c r="E8491"/>
  <c r="D8491"/>
  <c r="F8490"/>
  <c r="G8490" s="1"/>
  <c r="E8490"/>
  <c r="D8490"/>
  <c r="F8489"/>
  <c r="G8489" s="1"/>
  <c r="E8489"/>
  <c r="D8489"/>
  <c r="F8488"/>
  <c r="G8488" s="1"/>
  <c r="E8488"/>
  <c r="D8488"/>
  <c r="F8487"/>
  <c r="G8487" s="1"/>
  <c r="E8487"/>
  <c r="D8487"/>
  <c r="F8486"/>
  <c r="G8486" s="1"/>
  <c r="E8486"/>
  <c r="D8486"/>
  <c r="F8485"/>
  <c r="G8485" s="1"/>
  <c r="E8485"/>
  <c r="D8485"/>
  <c r="F8484"/>
  <c r="G8484" s="1"/>
  <c r="E8484"/>
  <c r="D8484"/>
  <c r="F8483"/>
  <c r="G8483" s="1"/>
  <c r="E8483"/>
  <c r="D8483"/>
  <c r="F8482"/>
  <c r="G8482" s="1"/>
  <c r="E8482"/>
  <c r="D8482"/>
  <c r="F8481"/>
  <c r="G8481" s="1"/>
  <c r="E8481"/>
  <c r="D8481"/>
  <c r="F8480"/>
  <c r="G8480" s="1"/>
  <c r="E8480"/>
  <c r="D8480"/>
  <c r="F8479"/>
  <c r="G8479" s="1"/>
  <c r="E8479"/>
  <c r="D8479"/>
  <c r="F8478"/>
  <c r="G8478" s="1"/>
  <c r="E8478"/>
  <c r="D8478"/>
  <c r="F8477"/>
  <c r="G8477" s="1"/>
  <c r="E8477"/>
  <c r="D8477"/>
  <c r="F8476"/>
  <c r="G8476" s="1"/>
  <c r="E8476"/>
  <c r="D8476"/>
  <c r="F8475"/>
  <c r="G8475" s="1"/>
  <c r="E8475"/>
  <c r="D8475"/>
  <c r="F8474"/>
  <c r="G8474" s="1"/>
  <c r="E8474"/>
  <c r="D8474"/>
  <c r="F8473"/>
  <c r="G8473" s="1"/>
  <c r="E8473"/>
  <c r="D8473"/>
  <c r="F8472"/>
  <c r="G8472" s="1"/>
  <c r="E8472"/>
  <c r="D8472"/>
  <c r="F8471"/>
  <c r="G8471" s="1"/>
  <c r="E8471"/>
  <c r="D8471"/>
  <c r="F8470"/>
  <c r="G8470" s="1"/>
  <c r="E8470"/>
  <c r="D8470"/>
  <c r="F8469"/>
  <c r="G8469" s="1"/>
  <c r="E8469"/>
  <c r="D8469"/>
  <c r="F8468"/>
  <c r="G8468" s="1"/>
  <c r="E8468"/>
  <c r="D8468"/>
  <c r="F8467"/>
  <c r="G8467" s="1"/>
  <c r="E8467"/>
  <c r="D8467"/>
  <c r="F8466"/>
  <c r="G8466" s="1"/>
  <c r="E8466"/>
  <c r="D8466"/>
  <c r="F8465"/>
  <c r="G8465" s="1"/>
  <c r="E8465"/>
  <c r="D8465"/>
  <c r="F8464"/>
  <c r="G8464" s="1"/>
  <c r="E8464"/>
  <c r="D8464"/>
  <c r="F8463"/>
  <c r="G8463" s="1"/>
  <c r="E8463"/>
  <c r="D8463"/>
  <c r="F8462"/>
  <c r="G8462" s="1"/>
  <c r="E8462"/>
  <c r="D8462"/>
  <c r="F8461"/>
  <c r="G8461" s="1"/>
  <c r="E8461"/>
  <c r="D8461"/>
  <c r="F8460"/>
  <c r="G8460" s="1"/>
  <c r="E8460"/>
  <c r="D8460"/>
  <c r="F8459"/>
  <c r="G8459" s="1"/>
  <c r="E8459"/>
  <c r="D8459"/>
  <c r="F8458"/>
  <c r="G8458" s="1"/>
  <c r="E8458"/>
  <c r="D8458"/>
  <c r="F8457"/>
  <c r="G8457" s="1"/>
  <c r="E8457"/>
  <c r="D8457"/>
  <c r="F8456"/>
  <c r="G8456" s="1"/>
  <c r="E8456"/>
  <c r="D8456"/>
  <c r="F8455"/>
  <c r="G8455" s="1"/>
  <c r="E8455"/>
  <c r="D8455"/>
  <c r="F8454"/>
  <c r="G8454" s="1"/>
  <c r="E8454"/>
  <c r="D8454"/>
  <c r="F8453"/>
  <c r="G8453" s="1"/>
  <c r="E8453"/>
  <c r="D8453"/>
  <c r="F8452"/>
  <c r="G8452" s="1"/>
  <c r="E8452"/>
  <c r="D8452"/>
  <c r="F8451"/>
  <c r="G8451" s="1"/>
  <c r="E8451"/>
  <c r="D8451"/>
  <c r="F8450"/>
  <c r="G8450" s="1"/>
  <c r="E8450"/>
  <c r="D8450"/>
  <c r="F8449"/>
  <c r="G8449" s="1"/>
  <c r="E8449"/>
  <c r="D8449"/>
  <c r="F8448"/>
  <c r="G8448" s="1"/>
  <c r="E8448"/>
  <c r="D8448"/>
  <c r="F8447"/>
  <c r="G8447" s="1"/>
  <c r="E8447"/>
  <c r="D8447"/>
  <c r="F8446"/>
  <c r="G8446" s="1"/>
  <c r="E8446"/>
  <c r="D8446"/>
  <c r="F8445"/>
  <c r="G8445" s="1"/>
  <c r="E8445"/>
  <c r="D8445"/>
  <c r="F8444"/>
  <c r="G8444" s="1"/>
  <c r="E8444"/>
  <c r="D8444"/>
  <c r="F8443"/>
  <c r="G8443" s="1"/>
  <c r="E8443"/>
  <c r="D8443"/>
  <c r="F8442"/>
  <c r="G8442" s="1"/>
  <c r="E8442"/>
  <c r="D8442"/>
  <c r="F8441"/>
  <c r="G8441" s="1"/>
  <c r="E8441"/>
  <c r="D8441"/>
  <c r="F8440"/>
  <c r="G8440" s="1"/>
  <c r="E8440"/>
  <c r="D8440"/>
  <c r="F8439"/>
  <c r="G8439" s="1"/>
  <c r="E8439"/>
  <c r="D8439"/>
  <c r="F8438"/>
  <c r="G8438" s="1"/>
  <c r="E8438"/>
  <c r="D8438"/>
  <c r="F8437"/>
  <c r="G8437" s="1"/>
  <c r="E8437"/>
  <c r="D8437"/>
  <c r="F8436"/>
  <c r="G8436" s="1"/>
  <c r="E8436"/>
  <c r="D8436"/>
  <c r="F8435"/>
  <c r="G8435" s="1"/>
  <c r="E8435"/>
  <c r="D8435"/>
  <c r="F8434"/>
  <c r="G8434" s="1"/>
  <c r="E8434"/>
  <c r="D8434"/>
  <c r="F8433"/>
  <c r="G8433" s="1"/>
  <c r="E8433"/>
  <c r="D8433"/>
  <c r="F8432"/>
  <c r="G8432" s="1"/>
  <c r="E8432"/>
  <c r="D8432"/>
  <c r="F8431"/>
  <c r="G8431" s="1"/>
  <c r="E8431"/>
  <c r="D8431"/>
  <c r="F8430"/>
  <c r="G8430" s="1"/>
  <c r="E8430"/>
  <c r="D8430"/>
  <c r="F8429"/>
  <c r="G8429" s="1"/>
  <c r="E8429"/>
  <c r="D8429"/>
  <c r="F8428"/>
  <c r="G8428" s="1"/>
  <c r="E8428"/>
  <c r="D8428"/>
  <c r="F8427"/>
  <c r="G8427" s="1"/>
  <c r="E8427"/>
  <c r="D8427"/>
  <c r="F8426"/>
  <c r="G8426" s="1"/>
  <c r="E8426"/>
  <c r="D8426"/>
  <c r="F8425"/>
  <c r="G8425" s="1"/>
  <c r="E8425"/>
  <c r="D8425"/>
  <c r="F8424"/>
  <c r="G8424" s="1"/>
  <c r="E8424"/>
  <c r="D8424"/>
  <c r="F8423"/>
  <c r="G8423" s="1"/>
  <c r="E8423"/>
  <c r="D8423"/>
  <c r="F8422"/>
  <c r="G8422" s="1"/>
  <c r="E8422"/>
  <c r="D8422"/>
  <c r="F8421"/>
  <c r="G8421" s="1"/>
  <c r="E8421"/>
  <c r="D8421"/>
  <c r="F8420"/>
  <c r="G8420" s="1"/>
  <c r="E8420"/>
  <c r="D8420"/>
  <c r="F8419"/>
  <c r="G8419" s="1"/>
  <c r="E8419"/>
  <c r="D8419"/>
  <c r="F8418"/>
  <c r="G8418" s="1"/>
  <c r="E8418"/>
  <c r="D8418"/>
  <c r="F8417"/>
  <c r="G8417" s="1"/>
  <c r="E8417"/>
  <c r="D8417"/>
  <c r="F8416"/>
  <c r="G8416" s="1"/>
  <c r="E8416"/>
  <c r="D8416"/>
  <c r="F8415"/>
  <c r="G8415" s="1"/>
  <c r="E8415"/>
  <c r="D8415"/>
  <c r="F8414"/>
  <c r="G8414" s="1"/>
  <c r="E8414"/>
  <c r="D8414"/>
  <c r="F8413"/>
  <c r="G8413" s="1"/>
  <c r="E8413"/>
  <c r="D8413"/>
  <c r="F8412"/>
  <c r="G8412" s="1"/>
  <c r="E8412"/>
  <c r="D8412"/>
  <c r="F8411"/>
  <c r="G8411" s="1"/>
  <c r="E8411"/>
  <c r="D8411"/>
  <c r="F8410"/>
  <c r="G8410" s="1"/>
  <c r="E8410"/>
  <c r="D8410"/>
  <c r="F8409"/>
  <c r="G8409" s="1"/>
  <c r="E8409"/>
  <c r="D8409"/>
  <c r="F8408"/>
  <c r="G8408" s="1"/>
  <c r="E8408"/>
  <c r="D8408"/>
  <c r="F8407"/>
  <c r="G8407" s="1"/>
  <c r="E8407"/>
  <c r="D8407"/>
  <c r="F8406"/>
  <c r="G8406" s="1"/>
  <c r="E8406"/>
  <c r="D8406"/>
  <c r="F8405"/>
  <c r="G8405" s="1"/>
  <c r="E8405"/>
  <c r="D8405"/>
  <c r="F8404"/>
  <c r="G8404" s="1"/>
  <c r="E8404"/>
  <c r="D8404"/>
  <c r="F8403"/>
  <c r="G8403" s="1"/>
  <c r="E8403"/>
  <c r="D8403"/>
  <c r="F8402"/>
  <c r="G8402" s="1"/>
  <c r="E8402"/>
  <c r="D8402"/>
  <c r="F8401"/>
  <c r="G8401" s="1"/>
  <c r="E8401"/>
  <c r="D8401"/>
  <c r="F8400"/>
  <c r="G8400" s="1"/>
  <c r="E8400"/>
  <c r="D8400"/>
  <c r="F8399"/>
  <c r="G8399" s="1"/>
  <c r="E8399"/>
  <c r="D8399"/>
  <c r="F8398"/>
  <c r="G8398" s="1"/>
  <c r="E8398"/>
  <c r="D8398"/>
  <c r="F8397"/>
  <c r="G8397" s="1"/>
  <c r="E8397"/>
  <c r="D8397"/>
  <c r="F8396"/>
  <c r="G8396" s="1"/>
  <c r="E8396"/>
  <c r="D8396"/>
  <c r="F8395"/>
  <c r="G8395" s="1"/>
  <c r="E8395"/>
  <c r="D8395"/>
  <c r="F8394"/>
  <c r="G8394" s="1"/>
  <c r="E8394"/>
  <c r="D8394"/>
  <c r="F8393"/>
  <c r="G8393" s="1"/>
  <c r="E8393"/>
  <c r="D8393"/>
  <c r="F8392"/>
  <c r="G8392" s="1"/>
  <c r="E8392"/>
  <c r="D8392"/>
  <c r="F8391"/>
  <c r="G8391" s="1"/>
  <c r="E8391"/>
  <c r="D8391"/>
  <c r="F8390"/>
  <c r="G8390" s="1"/>
  <c r="E8390"/>
  <c r="D8390"/>
  <c r="F8389"/>
  <c r="G8389" s="1"/>
  <c r="E8389"/>
  <c r="D8389"/>
  <c r="F8388"/>
  <c r="G8388" s="1"/>
  <c r="E8388"/>
  <c r="D8388"/>
  <c r="F8387"/>
  <c r="G8387" s="1"/>
  <c r="E8387"/>
  <c r="D8387"/>
  <c r="F8386"/>
  <c r="G8386" s="1"/>
  <c r="E8386"/>
  <c r="D8386"/>
  <c r="F8385"/>
  <c r="G8385" s="1"/>
  <c r="E8385"/>
  <c r="D8385"/>
  <c r="F8384"/>
  <c r="G8384" s="1"/>
  <c r="E8384"/>
  <c r="D8384"/>
  <c r="F8383"/>
  <c r="G8383" s="1"/>
  <c r="E8383"/>
  <c r="D8383"/>
  <c r="F8382"/>
  <c r="G8382" s="1"/>
  <c r="E8382"/>
  <c r="D8382"/>
  <c r="F8381"/>
  <c r="G8381" s="1"/>
  <c r="E8381"/>
  <c r="D8381"/>
  <c r="F8380"/>
  <c r="G8380" s="1"/>
  <c r="E8380"/>
  <c r="D8380"/>
  <c r="F8379"/>
  <c r="G8379" s="1"/>
  <c r="E8379"/>
  <c r="D8379"/>
  <c r="F8378"/>
  <c r="G8378" s="1"/>
  <c r="E8378"/>
  <c r="D8378"/>
  <c r="F8377"/>
  <c r="G8377" s="1"/>
  <c r="E8377"/>
  <c r="D8377"/>
  <c r="F8376"/>
  <c r="G8376" s="1"/>
  <c r="E8376"/>
  <c r="D8376"/>
  <c r="F8375"/>
  <c r="G8375" s="1"/>
  <c r="E8375"/>
  <c r="D8375"/>
  <c r="F8374"/>
  <c r="G8374" s="1"/>
  <c r="E8374"/>
  <c r="D8374"/>
  <c r="F8373"/>
  <c r="G8373" s="1"/>
  <c r="E8373"/>
  <c r="D8373"/>
  <c r="F8372"/>
  <c r="G8372" s="1"/>
  <c r="E8372"/>
  <c r="D8372"/>
  <c r="F8371"/>
  <c r="G8371" s="1"/>
  <c r="E8371"/>
  <c r="D8371"/>
  <c r="F8370"/>
  <c r="G8370" s="1"/>
  <c r="E8370"/>
  <c r="D8370"/>
  <c r="F8369"/>
  <c r="G8369" s="1"/>
  <c r="E8369"/>
  <c r="D8369"/>
  <c r="F8368"/>
  <c r="G8368" s="1"/>
  <c r="E8368"/>
  <c r="D8368"/>
  <c r="F8367"/>
  <c r="G8367" s="1"/>
  <c r="E8367"/>
  <c r="D8367"/>
  <c r="F8366"/>
  <c r="G8366" s="1"/>
  <c r="E8366"/>
  <c r="D8366"/>
  <c r="F8365"/>
  <c r="G8365" s="1"/>
  <c r="E8365"/>
  <c r="D8365"/>
  <c r="F8364"/>
  <c r="G8364" s="1"/>
  <c r="E8364"/>
  <c r="D8364"/>
  <c r="F8363"/>
  <c r="G8363" s="1"/>
  <c r="E8363"/>
  <c r="D8363"/>
  <c r="F8362"/>
  <c r="G8362" s="1"/>
  <c r="E8362"/>
  <c r="D8362"/>
  <c r="F8361"/>
  <c r="G8361" s="1"/>
  <c r="E8361"/>
  <c r="D8361"/>
  <c r="F8360"/>
  <c r="G8360" s="1"/>
  <c r="E8360"/>
  <c r="D8360"/>
  <c r="F8359"/>
  <c r="G8359" s="1"/>
  <c r="E8359"/>
  <c r="D8359"/>
  <c r="F8358"/>
  <c r="G8358" s="1"/>
  <c r="E8358"/>
  <c r="D8358"/>
  <c r="F8357"/>
  <c r="G8357" s="1"/>
  <c r="E8357"/>
  <c r="D8357"/>
  <c r="F8356"/>
  <c r="G8356" s="1"/>
  <c r="E8356"/>
  <c r="D8356"/>
  <c r="F8355"/>
  <c r="G8355" s="1"/>
  <c r="E8355"/>
  <c r="D8355"/>
  <c r="F8354"/>
  <c r="G8354" s="1"/>
  <c r="E8354"/>
  <c r="D8354"/>
  <c r="F8353"/>
  <c r="G8353" s="1"/>
  <c r="E8353"/>
  <c r="D8353"/>
  <c r="F8352"/>
  <c r="G8352" s="1"/>
  <c r="E8352"/>
  <c r="D8352"/>
  <c r="F8351"/>
  <c r="G8351" s="1"/>
  <c r="E8351"/>
  <c r="D8351"/>
  <c r="F8350"/>
  <c r="G8350" s="1"/>
  <c r="E8350"/>
  <c r="D8350"/>
  <c r="F8349"/>
  <c r="G8349" s="1"/>
  <c r="E8349"/>
  <c r="D8349"/>
  <c r="F8348"/>
  <c r="G8348" s="1"/>
  <c r="E8348"/>
  <c r="D8348"/>
  <c r="F8347"/>
  <c r="G8347" s="1"/>
  <c r="E8347"/>
  <c r="D8347"/>
  <c r="F8346"/>
  <c r="G8346" s="1"/>
  <c r="E8346"/>
  <c r="D8346"/>
  <c r="F8345"/>
  <c r="G8345" s="1"/>
  <c r="E8345"/>
  <c r="D8345"/>
  <c r="F8344"/>
  <c r="G8344" s="1"/>
  <c r="E8344"/>
  <c r="D8344"/>
  <c r="F8343"/>
  <c r="G8343" s="1"/>
  <c r="E8343"/>
  <c r="D8343"/>
  <c r="F8342"/>
  <c r="G8342" s="1"/>
  <c r="E8342"/>
  <c r="D8342"/>
  <c r="F8341"/>
  <c r="G8341" s="1"/>
  <c r="E8341"/>
  <c r="D8341"/>
  <c r="F8340"/>
  <c r="G8340" s="1"/>
  <c r="E8340"/>
  <c r="D8340"/>
  <c r="F8339"/>
  <c r="G8339" s="1"/>
  <c r="E8339"/>
  <c r="D8339"/>
  <c r="F8338"/>
  <c r="G8338" s="1"/>
  <c r="E8338"/>
  <c r="D8338"/>
  <c r="F8337"/>
  <c r="G8337" s="1"/>
  <c r="E8337"/>
  <c r="D8337"/>
  <c r="F8336"/>
  <c r="G8336" s="1"/>
  <c r="E8336"/>
  <c r="D8336"/>
  <c r="F8335"/>
  <c r="G8335" s="1"/>
  <c r="E8335"/>
  <c r="D8335"/>
  <c r="F8334"/>
  <c r="G8334" s="1"/>
  <c r="E8334"/>
  <c r="D8334"/>
  <c r="F8333"/>
  <c r="G8333" s="1"/>
  <c r="E8333"/>
  <c r="D8333"/>
  <c r="F8332"/>
  <c r="G8332" s="1"/>
  <c r="E8332"/>
  <c r="D8332"/>
  <c r="F8331"/>
  <c r="G8331" s="1"/>
  <c r="E8331"/>
  <c r="D8331"/>
  <c r="F8330"/>
  <c r="G8330" s="1"/>
  <c r="E8330"/>
  <c r="D8330"/>
  <c r="F8329"/>
  <c r="G8329" s="1"/>
  <c r="E8329"/>
  <c r="D8329"/>
  <c r="F8328"/>
  <c r="G8328" s="1"/>
  <c r="E8328"/>
  <c r="D8328"/>
  <c r="F8327"/>
  <c r="G8327" s="1"/>
  <c r="E8327"/>
  <c r="D8327"/>
  <c r="F8326"/>
  <c r="G8326" s="1"/>
  <c r="E8326"/>
  <c r="D8326"/>
  <c r="F8325"/>
  <c r="G8325" s="1"/>
  <c r="E8325"/>
  <c r="D8325"/>
  <c r="F8324"/>
  <c r="G8324" s="1"/>
  <c r="E8324"/>
  <c r="D8324"/>
  <c r="F8323"/>
  <c r="G8323" s="1"/>
  <c r="E8323"/>
  <c r="D8323"/>
  <c r="F8322"/>
  <c r="G8322" s="1"/>
  <c r="E8322"/>
  <c r="D8322"/>
  <c r="F8321"/>
  <c r="G8321" s="1"/>
  <c r="E8321"/>
  <c r="D8321"/>
  <c r="F8320"/>
  <c r="G8320" s="1"/>
  <c r="E8320"/>
  <c r="D8320"/>
  <c r="F8319"/>
  <c r="G8319" s="1"/>
  <c r="E8319"/>
  <c r="D8319"/>
  <c r="F8318"/>
  <c r="G8318" s="1"/>
  <c r="E8318"/>
  <c r="D8318"/>
  <c r="F8317"/>
  <c r="G8317" s="1"/>
  <c r="E8317"/>
  <c r="D8317"/>
  <c r="F8316"/>
  <c r="G8316" s="1"/>
  <c r="E8316"/>
  <c r="D8316"/>
  <c r="F8315"/>
  <c r="G8315" s="1"/>
  <c r="E8315"/>
  <c r="D8315"/>
  <c r="F8314"/>
  <c r="G8314" s="1"/>
  <c r="E8314"/>
  <c r="D8314"/>
  <c r="F8313"/>
  <c r="G8313" s="1"/>
  <c r="E8313"/>
  <c r="D8313"/>
  <c r="F8312"/>
  <c r="G8312" s="1"/>
  <c r="E8312"/>
  <c r="D8312"/>
  <c r="F8311"/>
  <c r="G8311" s="1"/>
  <c r="E8311"/>
  <c r="D8311"/>
  <c r="F8310"/>
  <c r="G8310" s="1"/>
  <c r="E8310"/>
  <c r="D8310"/>
  <c r="F8309"/>
  <c r="G8309" s="1"/>
  <c r="E8309"/>
  <c r="D8309"/>
  <c r="F8308"/>
  <c r="G8308" s="1"/>
  <c r="E8308"/>
  <c r="D8308"/>
  <c r="F8307"/>
  <c r="G8307" s="1"/>
  <c r="E8307"/>
  <c r="D8307"/>
  <c r="F8306"/>
  <c r="G8306" s="1"/>
  <c r="E8306"/>
  <c r="D8306"/>
  <c r="F8305"/>
  <c r="G8305" s="1"/>
  <c r="E8305"/>
  <c r="D8305"/>
  <c r="F8304"/>
  <c r="G8304" s="1"/>
  <c r="E8304"/>
  <c r="D8304"/>
  <c r="F8303"/>
  <c r="G8303" s="1"/>
  <c r="E8303"/>
  <c r="D8303"/>
  <c r="F8302"/>
  <c r="G8302" s="1"/>
  <c r="E8302"/>
  <c r="D8302"/>
  <c r="F8301"/>
  <c r="G8301" s="1"/>
  <c r="E8301"/>
  <c r="D8301"/>
  <c r="F8300"/>
  <c r="G8300" s="1"/>
  <c r="E8300"/>
  <c r="D8300"/>
  <c r="F8299"/>
  <c r="G8299" s="1"/>
  <c r="E8299"/>
  <c r="D8299"/>
  <c r="F8298"/>
  <c r="G8298" s="1"/>
  <c r="E8298"/>
  <c r="D8298"/>
  <c r="F8297"/>
  <c r="G8297" s="1"/>
  <c r="E8297"/>
  <c r="D8297"/>
  <c r="F8296"/>
  <c r="G8296" s="1"/>
  <c r="E8296"/>
  <c r="D8296"/>
  <c r="F8295"/>
  <c r="G8295" s="1"/>
  <c r="E8295"/>
  <c r="D8295"/>
  <c r="F8294"/>
  <c r="G8294" s="1"/>
  <c r="E8294"/>
  <c r="D8294"/>
  <c r="F8293"/>
  <c r="G8293" s="1"/>
  <c r="E8293"/>
  <c r="D8293"/>
  <c r="F8292"/>
  <c r="G8292" s="1"/>
  <c r="E8292"/>
  <c r="D8292"/>
  <c r="F8291"/>
  <c r="G8291" s="1"/>
  <c r="E8291"/>
  <c r="D8291"/>
  <c r="F8290"/>
  <c r="G8290" s="1"/>
  <c r="E8290"/>
  <c r="D8290"/>
  <c r="F8289"/>
  <c r="G8289" s="1"/>
  <c r="E8289"/>
  <c r="D8289"/>
  <c r="F8288"/>
  <c r="G8288" s="1"/>
  <c r="E8288"/>
  <c r="D8288"/>
  <c r="F8287"/>
  <c r="G8287" s="1"/>
  <c r="E8287"/>
  <c r="D8287"/>
  <c r="F8286"/>
  <c r="G8286" s="1"/>
  <c r="E8286"/>
  <c r="D8286"/>
  <c r="F8285"/>
  <c r="G8285" s="1"/>
  <c r="E8285"/>
  <c r="D8285"/>
  <c r="F8284"/>
  <c r="G8284" s="1"/>
  <c r="E8284"/>
  <c r="D8284"/>
  <c r="F8283"/>
  <c r="G8283" s="1"/>
  <c r="E8283"/>
  <c r="D8283"/>
  <c r="F8282"/>
  <c r="G8282" s="1"/>
  <c r="E8282"/>
  <c r="D8282"/>
  <c r="F8281"/>
  <c r="G8281" s="1"/>
  <c r="E8281"/>
  <c r="D8281"/>
  <c r="F8280"/>
  <c r="G8280" s="1"/>
  <c r="E8280"/>
  <c r="D8280"/>
  <c r="F8279"/>
  <c r="G8279" s="1"/>
  <c r="E8279"/>
  <c r="D8279"/>
  <c r="F8278"/>
  <c r="G8278" s="1"/>
  <c r="E8278"/>
  <c r="D8278"/>
  <c r="F8277"/>
  <c r="G8277" s="1"/>
  <c r="E8277"/>
  <c r="D8277"/>
  <c r="F8276"/>
  <c r="G8276" s="1"/>
  <c r="E8276"/>
  <c r="D8276"/>
  <c r="F8275"/>
  <c r="G8275" s="1"/>
  <c r="E8275"/>
  <c r="D8275"/>
  <c r="F8274"/>
  <c r="G8274" s="1"/>
  <c r="E8274"/>
  <c r="D8274"/>
  <c r="F8273"/>
  <c r="G8273" s="1"/>
  <c r="E8273"/>
  <c r="D8273"/>
  <c r="F8272"/>
  <c r="G8272" s="1"/>
  <c r="E8272"/>
  <c r="D8272"/>
  <c r="F8271"/>
  <c r="G8271" s="1"/>
  <c r="E8271"/>
  <c r="D8271"/>
  <c r="F8270"/>
  <c r="G8270" s="1"/>
  <c r="E8270"/>
  <c r="D8270"/>
  <c r="F8269"/>
  <c r="G8269" s="1"/>
  <c r="E8269"/>
  <c r="D8269"/>
  <c r="F8268"/>
  <c r="G8268" s="1"/>
  <c r="E8268"/>
  <c r="D8268"/>
  <c r="F8267"/>
  <c r="G8267" s="1"/>
  <c r="E8267"/>
  <c r="D8267"/>
  <c r="F8266"/>
  <c r="G8266" s="1"/>
  <c r="E8266"/>
  <c r="D8266"/>
  <c r="F8265"/>
  <c r="G8265" s="1"/>
  <c r="E8265"/>
  <c r="D8265"/>
  <c r="F8264"/>
  <c r="G8264" s="1"/>
  <c r="E8264"/>
  <c r="D8264"/>
  <c r="F8263"/>
  <c r="G8263" s="1"/>
  <c r="E8263"/>
  <c r="D8263"/>
  <c r="F8262"/>
  <c r="G8262" s="1"/>
  <c r="E8262"/>
  <c r="D8262"/>
  <c r="F8261"/>
  <c r="G8261" s="1"/>
  <c r="E8261"/>
  <c r="D8261"/>
  <c r="F8260"/>
  <c r="G8260" s="1"/>
  <c r="E8260"/>
  <c r="D8260"/>
  <c r="F8259"/>
  <c r="G8259" s="1"/>
  <c r="E8259"/>
  <c r="D8259"/>
  <c r="F8258"/>
  <c r="G8258" s="1"/>
  <c r="E8258"/>
  <c r="D8258"/>
  <c r="F8257"/>
  <c r="G8257" s="1"/>
  <c r="E8257"/>
  <c r="D8257"/>
  <c r="F8256"/>
  <c r="G8256" s="1"/>
  <c r="E8256"/>
  <c r="D8256"/>
  <c r="F8255"/>
  <c r="G8255" s="1"/>
  <c r="E8255"/>
  <c r="D8255"/>
  <c r="F8254"/>
  <c r="G8254" s="1"/>
  <c r="E8254"/>
  <c r="D8254"/>
  <c r="F8253"/>
  <c r="G8253" s="1"/>
  <c r="E8253"/>
  <c r="D8253"/>
  <c r="F8252"/>
  <c r="G8252" s="1"/>
  <c r="E8252"/>
  <c r="D8252"/>
  <c r="F8251"/>
  <c r="G8251" s="1"/>
  <c r="E8251"/>
  <c r="D8251"/>
  <c r="F8250"/>
  <c r="G8250" s="1"/>
  <c r="E8250"/>
  <c r="D8250"/>
  <c r="F8249"/>
  <c r="G8249" s="1"/>
  <c r="E8249"/>
  <c r="D8249"/>
  <c r="F8248"/>
  <c r="G8248" s="1"/>
  <c r="E8248"/>
  <c r="D8248"/>
  <c r="F8247"/>
  <c r="G8247" s="1"/>
  <c r="E8247"/>
  <c r="D8247"/>
  <c r="F8246"/>
  <c r="G8246" s="1"/>
  <c r="E8246"/>
  <c r="D8246"/>
  <c r="F8245"/>
  <c r="G8245" s="1"/>
  <c r="E8245"/>
  <c r="D8245"/>
  <c r="F8244"/>
  <c r="G8244" s="1"/>
  <c r="E8244"/>
  <c r="D8244"/>
  <c r="F8243"/>
  <c r="G8243" s="1"/>
  <c r="E8243"/>
  <c r="D8243"/>
  <c r="F8242"/>
  <c r="G8242" s="1"/>
  <c r="E8242"/>
  <c r="D8242"/>
  <c r="F8241"/>
  <c r="G8241" s="1"/>
  <c r="E8241"/>
  <c r="D8241"/>
  <c r="F8240"/>
  <c r="G8240" s="1"/>
  <c r="E8240"/>
  <c r="D8240"/>
  <c r="F8239"/>
  <c r="G8239" s="1"/>
  <c r="E8239"/>
  <c r="D8239"/>
  <c r="F8238"/>
  <c r="G8238" s="1"/>
  <c r="E8238"/>
  <c r="D8238"/>
  <c r="F8237"/>
  <c r="G8237" s="1"/>
  <c r="E8237"/>
  <c r="D8237"/>
  <c r="F8236"/>
  <c r="G8236" s="1"/>
  <c r="E8236"/>
  <c r="D8236"/>
  <c r="F8235"/>
  <c r="G8235" s="1"/>
  <c r="E8235"/>
  <c r="D8235"/>
  <c r="F8234"/>
  <c r="G8234" s="1"/>
  <c r="E8234"/>
  <c r="D8234"/>
  <c r="F8233"/>
  <c r="G8233" s="1"/>
  <c r="E8233"/>
  <c r="D8233"/>
  <c r="F8232"/>
  <c r="G8232" s="1"/>
  <c r="E8232"/>
  <c r="D8232"/>
  <c r="F8231"/>
  <c r="G8231" s="1"/>
  <c r="E8231"/>
  <c r="D8231"/>
  <c r="F8230"/>
  <c r="G8230" s="1"/>
  <c r="E8230"/>
  <c r="D8230"/>
  <c r="F8229"/>
  <c r="G8229" s="1"/>
  <c r="E8229"/>
  <c r="D8229"/>
  <c r="F8228"/>
  <c r="G8228" s="1"/>
  <c r="E8228"/>
  <c r="D8228"/>
  <c r="F8227"/>
  <c r="G8227" s="1"/>
  <c r="E8227"/>
  <c r="D8227"/>
  <c r="F8226"/>
  <c r="G8226" s="1"/>
  <c r="E8226"/>
  <c r="D8226"/>
  <c r="F8225"/>
  <c r="G8225" s="1"/>
  <c r="E8225"/>
  <c r="D8225"/>
  <c r="F8224"/>
  <c r="G8224" s="1"/>
  <c r="E8224"/>
  <c r="D8224"/>
  <c r="F8223"/>
  <c r="G8223" s="1"/>
  <c r="E8223"/>
  <c r="D8223"/>
  <c r="F8222"/>
  <c r="G8222" s="1"/>
  <c r="E8222"/>
  <c r="D8222"/>
  <c r="F8221"/>
  <c r="G8221" s="1"/>
  <c r="E8221"/>
  <c r="D8221"/>
  <c r="F8220"/>
  <c r="G8220" s="1"/>
  <c r="E8220"/>
  <c r="D8220"/>
  <c r="F8219"/>
  <c r="G8219" s="1"/>
  <c r="E8219"/>
  <c r="D8219"/>
  <c r="F8218"/>
  <c r="G8218" s="1"/>
  <c r="E8218"/>
  <c r="D8218"/>
  <c r="F8217"/>
  <c r="G8217" s="1"/>
  <c r="E8217"/>
  <c r="D8217"/>
  <c r="F8216"/>
  <c r="G8216" s="1"/>
  <c r="E8216"/>
  <c r="D8216"/>
  <c r="F8215"/>
  <c r="G8215" s="1"/>
  <c r="E8215"/>
  <c r="D8215"/>
  <c r="F8214"/>
  <c r="G8214" s="1"/>
  <c r="E8214"/>
  <c r="D8214"/>
  <c r="F8213"/>
  <c r="G8213" s="1"/>
  <c r="E8213"/>
  <c r="D8213"/>
  <c r="F8212"/>
  <c r="G8212" s="1"/>
  <c r="E8212"/>
  <c r="D8212"/>
  <c r="F8211"/>
  <c r="G8211" s="1"/>
  <c r="E8211"/>
  <c r="D8211"/>
  <c r="F8210"/>
  <c r="G8210" s="1"/>
  <c r="E8210"/>
  <c r="D8210"/>
  <c r="F8209"/>
  <c r="G8209" s="1"/>
  <c r="E8209"/>
  <c r="D8209"/>
  <c r="F8208"/>
  <c r="G8208" s="1"/>
  <c r="E8208"/>
  <c r="D8208"/>
  <c r="F8207"/>
  <c r="G8207" s="1"/>
  <c r="E8207"/>
  <c r="D8207"/>
  <c r="F8206"/>
  <c r="G8206" s="1"/>
  <c r="E8206"/>
  <c r="D8206"/>
  <c r="F8205"/>
  <c r="G8205" s="1"/>
  <c r="E8205"/>
  <c r="D8205"/>
  <c r="F8204"/>
  <c r="G8204" s="1"/>
  <c r="E8204"/>
  <c r="D8204"/>
  <c r="F8203"/>
  <c r="G8203" s="1"/>
  <c r="E8203"/>
  <c r="D8203"/>
  <c r="F8202"/>
  <c r="G8202" s="1"/>
  <c r="E8202"/>
  <c r="D8202"/>
  <c r="F8201"/>
  <c r="G8201" s="1"/>
  <c r="E8201"/>
  <c r="D8201"/>
  <c r="F8200"/>
  <c r="G8200" s="1"/>
  <c r="E8200"/>
  <c r="D8200"/>
  <c r="F8199"/>
  <c r="G8199" s="1"/>
  <c r="E8199"/>
  <c r="D8199"/>
  <c r="F8198"/>
  <c r="G8198" s="1"/>
  <c r="E8198"/>
  <c r="D8198"/>
  <c r="F8197"/>
  <c r="G8197" s="1"/>
  <c r="E8197"/>
  <c r="D8197"/>
  <c r="F8196"/>
  <c r="G8196" s="1"/>
  <c r="E8196"/>
  <c r="D8196"/>
  <c r="F8195"/>
  <c r="G8195" s="1"/>
  <c r="E8195"/>
  <c r="D8195"/>
  <c r="F8194"/>
  <c r="G8194" s="1"/>
  <c r="E8194"/>
  <c r="D8194"/>
  <c r="F8193"/>
  <c r="G8193" s="1"/>
  <c r="E8193"/>
  <c r="D8193"/>
  <c r="F8192"/>
  <c r="G8192" s="1"/>
  <c r="E8192"/>
  <c r="D8192"/>
  <c r="F8191"/>
  <c r="G8191" s="1"/>
  <c r="E8191"/>
  <c r="D8191"/>
  <c r="F8190"/>
  <c r="G8190" s="1"/>
  <c r="E8190"/>
  <c r="D8190"/>
  <c r="F8189"/>
  <c r="G8189" s="1"/>
  <c r="E8189"/>
  <c r="D8189"/>
  <c r="F8188"/>
  <c r="G8188" s="1"/>
  <c r="E8188"/>
  <c r="D8188"/>
  <c r="F8187"/>
  <c r="G8187" s="1"/>
  <c r="E8187"/>
  <c r="D8187"/>
  <c r="F8186"/>
  <c r="G8186" s="1"/>
  <c r="E8186"/>
  <c r="D8186"/>
  <c r="F8185"/>
  <c r="G8185" s="1"/>
  <c r="E8185"/>
  <c r="D8185"/>
  <c r="F8184"/>
  <c r="G8184" s="1"/>
  <c r="E8184"/>
  <c r="D8184"/>
  <c r="F8183"/>
  <c r="G8183" s="1"/>
  <c r="E8183"/>
  <c r="D8183"/>
  <c r="F8182"/>
  <c r="G8182" s="1"/>
  <c r="E8182"/>
  <c r="D8182"/>
  <c r="F8181"/>
  <c r="G8181" s="1"/>
  <c r="E8181"/>
  <c r="D8181"/>
  <c r="F8180"/>
  <c r="G8180" s="1"/>
  <c r="E8180"/>
  <c r="D8180"/>
  <c r="F8179"/>
  <c r="G8179" s="1"/>
  <c r="E8179"/>
  <c r="D8179"/>
  <c r="F8178"/>
  <c r="G8178" s="1"/>
  <c r="E8178"/>
  <c r="D8178"/>
  <c r="F8177"/>
  <c r="G8177" s="1"/>
  <c r="E8177"/>
  <c r="D8177"/>
  <c r="F8176"/>
  <c r="G8176" s="1"/>
  <c r="E8176"/>
  <c r="D8176"/>
  <c r="F8175"/>
  <c r="G8175" s="1"/>
  <c r="E8175"/>
  <c r="D8175"/>
  <c r="F8174"/>
  <c r="G8174" s="1"/>
  <c r="E8174"/>
  <c r="D8174"/>
  <c r="F8173"/>
  <c r="G8173" s="1"/>
  <c r="E8173"/>
  <c r="D8173"/>
  <c r="F8172"/>
  <c r="G8172" s="1"/>
  <c r="E8172"/>
  <c r="D8172"/>
  <c r="F8171"/>
  <c r="G8171" s="1"/>
  <c r="E8171"/>
  <c r="D8171"/>
  <c r="F8170"/>
  <c r="G8170" s="1"/>
  <c r="E8170"/>
  <c r="D8170"/>
  <c r="F8169"/>
  <c r="G8169" s="1"/>
  <c r="E8169"/>
  <c r="D8169"/>
  <c r="F8168"/>
  <c r="G8168" s="1"/>
  <c r="E8168"/>
  <c r="D8168"/>
  <c r="F8167"/>
  <c r="G8167" s="1"/>
  <c r="E8167"/>
  <c r="D8167"/>
  <c r="F8166"/>
  <c r="G8166" s="1"/>
  <c r="E8166"/>
  <c r="D8166"/>
  <c r="F8165"/>
  <c r="G8165" s="1"/>
  <c r="E8165"/>
  <c r="D8165"/>
  <c r="F8164"/>
  <c r="G8164" s="1"/>
  <c r="E8164"/>
  <c r="D8164"/>
  <c r="F8163"/>
  <c r="G8163" s="1"/>
  <c r="E8163"/>
  <c r="D8163"/>
  <c r="F8162"/>
  <c r="G8162" s="1"/>
  <c r="E8162"/>
  <c r="D8162"/>
  <c r="F8161"/>
  <c r="G8161" s="1"/>
  <c r="E8161"/>
  <c r="D8161"/>
  <c r="F8160"/>
  <c r="G8160" s="1"/>
  <c r="E8160"/>
  <c r="D8160"/>
  <c r="F8159"/>
  <c r="G8159" s="1"/>
  <c r="E8159"/>
  <c r="D8159"/>
  <c r="F8158"/>
  <c r="G8158" s="1"/>
  <c r="E8158"/>
  <c r="D8158"/>
  <c r="F8157"/>
  <c r="G8157" s="1"/>
  <c r="E8157"/>
  <c r="D8157"/>
  <c r="F8156"/>
  <c r="G8156" s="1"/>
  <c r="E8156"/>
  <c r="D8156"/>
  <c r="F8155"/>
  <c r="G8155" s="1"/>
  <c r="E8155"/>
  <c r="D8155"/>
  <c r="F8154"/>
  <c r="G8154" s="1"/>
  <c r="E8154"/>
  <c r="D8154"/>
  <c r="F8153"/>
  <c r="G8153" s="1"/>
  <c r="E8153"/>
  <c r="D8153"/>
  <c r="F8152"/>
  <c r="G8152" s="1"/>
  <c r="E8152"/>
  <c r="D8152"/>
  <c r="F8151"/>
  <c r="G8151" s="1"/>
  <c r="E8151"/>
  <c r="D8151"/>
  <c r="F8150"/>
  <c r="G8150" s="1"/>
  <c r="E8150"/>
  <c r="D8150"/>
  <c r="F8149"/>
  <c r="G8149" s="1"/>
  <c r="E8149"/>
  <c r="D8149"/>
  <c r="F8148"/>
  <c r="G8148" s="1"/>
  <c r="E8148"/>
  <c r="D8148"/>
  <c r="F8147"/>
  <c r="G8147" s="1"/>
  <c r="E8147"/>
  <c r="D8147"/>
  <c r="F8146"/>
  <c r="G8146" s="1"/>
  <c r="E8146"/>
  <c r="D8146"/>
  <c r="F8145"/>
  <c r="G8145" s="1"/>
  <c r="E8145"/>
  <c r="D8145"/>
  <c r="F8144"/>
  <c r="G8144" s="1"/>
  <c r="E8144"/>
  <c r="D8144"/>
  <c r="F8143"/>
  <c r="G8143" s="1"/>
  <c r="E8143"/>
  <c r="D8143"/>
  <c r="F8142"/>
  <c r="G8142" s="1"/>
  <c r="E8142"/>
  <c r="D8142"/>
  <c r="F8141"/>
  <c r="G8141" s="1"/>
  <c r="E8141"/>
  <c r="D8141"/>
  <c r="F8140"/>
  <c r="G8140" s="1"/>
  <c r="E8140"/>
  <c r="D8140"/>
  <c r="F8139"/>
  <c r="G8139" s="1"/>
  <c r="E8139"/>
  <c r="D8139"/>
  <c r="F8138"/>
  <c r="G8138" s="1"/>
  <c r="E8138"/>
  <c r="D8138"/>
  <c r="F8137"/>
  <c r="G8137" s="1"/>
  <c r="E8137"/>
  <c r="D8137"/>
  <c r="F8136"/>
  <c r="G8136" s="1"/>
  <c r="E8136"/>
  <c r="D8136"/>
  <c r="F8135"/>
  <c r="G8135" s="1"/>
  <c r="E8135"/>
  <c r="D8135"/>
  <c r="F8134"/>
  <c r="G8134" s="1"/>
  <c r="E8134"/>
  <c r="D8134"/>
  <c r="F8133"/>
  <c r="G8133" s="1"/>
  <c r="E8133"/>
  <c r="D8133"/>
  <c r="F8132"/>
  <c r="G8132" s="1"/>
  <c r="E8132"/>
  <c r="D8132"/>
  <c r="F8131"/>
  <c r="G8131" s="1"/>
  <c r="E8131"/>
  <c r="D8131"/>
  <c r="F8130"/>
  <c r="G8130" s="1"/>
  <c r="E8130"/>
  <c r="D8130"/>
  <c r="F8129"/>
  <c r="G8129" s="1"/>
  <c r="E8129"/>
  <c r="D8129"/>
  <c r="F8128"/>
  <c r="G8128" s="1"/>
  <c r="E8128"/>
  <c r="D8128"/>
  <c r="F8127"/>
  <c r="G8127" s="1"/>
  <c r="E8127"/>
  <c r="D8127"/>
  <c r="F8126"/>
  <c r="G8126" s="1"/>
  <c r="E8126"/>
  <c r="D8126"/>
  <c r="F8125"/>
  <c r="G8125" s="1"/>
  <c r="E8125"/>
  <c r="D8125"/>
  <c r="F8124"/>
  <c r="G8124" s="1"/>
  <c r="E8124"/>
  <c r="D8124"/>
  <c r="F8123"/>
  <c r="G8123" s="1"/>
  <c r="E8123"/>
  <c r="D8123"/>
  <c r="F8122"/>
  <c r="G8122" s="1"/>
  <c r="E8122"/>
  <c r="D8122"/>
  <c r="F8121"/>
  <c r="G8121" s="1"/>
  <c r="E8121"/>
  <c r="D8121"/>
  <c r="F8120"/>
  <c r="G8120" s="1"/>
  <c r="E8120"/>
  <c r="D8120"/>
  <c r="F8119"/>
  <c r="G8119" s="1"/>
  <c r="E8119"/>
  <c r="D8119"/>
  <c r="F8118"/>
  <c r="G8118" s="1"/>
  <c r="E8118"/>
  <c r="D8118"/>
  <c r="F8117"/>
  <c r="G8117" s="1"/>
  <c r="E8117"/>
  <c r="D8117"/>
  <c r="F8116"/>
  <c r="G8116" s="1"/>
  <c r="E8116"/>
  <c r="D8116"/>
  <c r="F8115"/>
  <c r="G8115" s="1"/>
  <c r="E8115"/>
  <c r="D8115"/>
  <c r="F8114"/>
  <c r="G8114" s="1"/>
  <c r="E8114"/>
  <c r="D8114"/>
  <c r="F8113"/>
  <c r="G8113" s="1"/>
  <c r="E8113"/>
  <c r="D8113"/>
  <c r="F8112"/>
  <c r="G8112" s="1"/>
  <c r="E8112"/>
  <c r="D8112"/>
  <c r="F8111"/>
  <c r="G8111" s="1"/>
  <c r="E8111"/>
  <c r="D8111"/>
  <c r="F8110"/>
  <c r="G8110" s="1"/>
  <c r="E8110"/>
  <c r="D8110"/>
  <c r="F8109"/>
  <c r="G8109" s="1"/>
  <c r="E8109"/>
  <c r="D8109"/>
  <c r="F8108"/>
  <c r="G8108" s="1"/>
  <c r="E8108"/>
  <c r="D8108"/>
  <c r="F8107"/>
  <c r="G8107" s="1"/>
  <c r="E8107"/>
  <c r="D8107"/>
  <c r="F8106"/>
  <c r="G8106" s="1"/>
  <c r="E8106"/>
  <c r="D8106"/>
  <c r="F8105"/>
  <c r="G8105" s="1"/>
  <c r="E8105"/>
  <c r="D8105"/>
  <c r="F8104"/>
  <c r="G8104" s="1"/>
  <c r="E8104"/>
  <c r="D8104"/>
  <c r="F8103"/>
  <c r="G8103" s="1"/>
  <c r="E8103"/>
  <c r="D8103"/>
  <c r="F8102"/>
  <c r="G8102" s="1"/>
  <c r="E8102"/>
  <c r="D8102"/>
  <c r="F8101"/>
  <c r="G8101" s="1"/>
  <c r="E8101"/>
  <c r="D8101"/>
  <c r="F8100"/>
  <c r="G8100" s="1"/>
  <c r="E8100"/>
  <c r="D8100"/>
  <c r="F8099"/>
  <c r="G8099" s="1"/>
  <c r="E8099"/>
  <c r="D8099"/>
  <c r="F8098"/>
  <c r="G8098" s="1"/>
  <c r="E8098"/>
  <c r="D8098"/>
  <c r="F8097"/>
  <c r="G8097" s="1"/>
  <c r="E8097"/>
  <c r="D8097"/>
  <c r="F8096"/>
  <c r="G8096" s="1"/>
  <c r="E8096"/>
  <c r="D8096"/>
  <c r="F8095"/>
  <c r="G8095" s="1"/>
  <c r="E8095"/>
  <c r="D8095"/>
  <c r="F8094"/>
  <c r="G8094" s="1"/>
  <c r="E8094"/>
  <c r="D8094"/>
  <c r="F8093"/>
  <c r="G8093" s="1"/>
  <c r="E8093"/>
  <c r="D8093"/>
  <c r="F8092"/>
  <c r="G8092" s="1"/>
  <c r="E8092"/>
  <c r="D8092"/>
  <c r="F8091"/>
  <c r="G8091" s="1"/>
  <c r="E8091"/>
  <c r="D8091"/>
  <c r="F8090"/>
  <c r="G8090" s="1"/>
  <c r="E8090"/>
  <c r="D8090"/>
  <c r="F8089"/>
  <c r="G8089" s="1"/>
  <c r="E8089"/>
  <c r="D8089"/>
  <c r="F8088"/>
  <c r="G8088" s="1"/>
  <c r="E8088"/>
  <c r="D8088"/>
  <c r="F8087"/>
  <c r="G8087" s="1"/>
  <c r="E8087"/>
  <c r="D8087"/>
  <c r="F8086"/>
  <c r="G8086" s="1"/>
  <c r="E8086"/>
  <c r="D8086"/>
  <c r="F8085"/>
  <c r="G8085" s="1"/>
  <c r="E8085"/>
  <c r="D8085"/>
  <c r="F8084"/>
  <c r="G8084" s="1"/>
  <c r="E8084"/>
  <c r="D8084"/>
  <c r="F8083"/>
  <c r="G8083" s="1"/>
  <c r="E8083"/>
  <c r="D8083"/>
  <c r="F8082"/>
  <c r="G8082" s="1"/>
  <c r="E8082"/>
  <c r="D8082"/>
  <c r="F8081"/>
  <c r="G8081" s="1"/>
  <c r="E8081"/>
  <c r="D8081"/>
  <c r="F8080"/>
  <c r="G8080" s="1"/>
  <c r="E8080"/>
  <c r="D8080"/>
  <c r="F8079"/>
  <c r="G8079" s="1"/>
  <c r="E8079"/>
  <c r="D8079"/>
  <c r="F8078"/>
  <c r="G8078" s="1"/>
  <c r="E8078"/>
  <c r="D8078"/>
  <c r="F8077"/>
  <c r="G8077" s="1"/>
  <c r="E8077"/>
  <c r="D8077"/>
  <c r="F8076"/>
  <c r="G8076" s="1"/>
  <c r="E8076"/>
  <c r="D8076"/>
  <c r="F8075"/>
  <c r="G8075" s="1"/>
  <c r="E8075"/>
  <c r="D8075"/>
  <c r="F8074"/>
  <c r="G8074" s="1"/>
  <c r="E8074"/>
  <c r="D8074"/>
  <c r="F8073"/>
  <c r="G8073" s="1"/>
  <c r="E8073"/>
  <c r="D8073"/>
  <c r="F8072"/>
  <c r="G8072" s="1"/>
  <c r="E8072"/>
  <c r="D8072"/>
  <c r="F8071"/>
  <c r="G8071" s="1"/>
  <c r="E8071"/>
  <c r="D8071"/>
  <c r="F8070"/>
  <c r="G8070" s="1"/>
  <c r="E8070"/>
  <c r="D8070"/>
  <c r="F8069"/>
  <c r="G8069" s="1"/>
  <c r="E8069"/>
  <c r="D8069"/>
  <c r="F8068"/>
  <c r="G8068" s="1"/>
  <c r="E8068"/>
  <c r="D8068"/>
  <c r="F8067"/>
  <c r="G8067" s="1"/>
  <c r="E8067"/>
  <c r="D8067"/>
  <c r="F8066"/>
  <c r="G8066" s="1"/>
  <c r="E8066"/>
  <c r="D8066"/>
  <c r="F8065"/>
  <c r="G8065" s="1"/>
  <c r="E8065"/>
  <c r="D8065"/>
  <c r="F8064"/>
  <c r="G8064" s="1"/>
  <c r="E8064"/>
  <c r="D8064"/>
  <c r="F8063"/>
  <c r="G8063" s="1"/>
  <c r="E8063"/>
  <c r="D8063"/>
  <c r="F8062"/>
  <c r="G8062" s="1"/>
  <c r="E8062"/>
  <c r="D8062"/>
  <c r="F8061"/>
  <c r="G8061" s="1"/>
  <c r="E8061"/>
  <c r="D8061"/>
  <c r="F8060"/>
  <c r="G8060" s="1"/>
  <c r="E8060"/>
  <c r="D8060"/>
  <c r="F8059"/>
  <c r="G8059" s="1"/>
  <c r="E8059"/>
  <c r="D8059"/>
  <c r="F8058"/>
  <c r="G8058" s="1"/>
  <c r="E8058"/>
  <c r="D8058"/>
  <c r="F8057"/>
  <c r="G8057" s="1"/>
  <c r="E8057"/>
  <c r="D8057"/>
  <c r="F8056"/>
  <c r="G8056" s="1"/>
  <c r="E8056"/>
  <c r="D8056"/>
  <c r="F8055"/>
  <c r="G8055" s="1"/>
  <c r="E8055"/>
  <c r="D8055"/>
  <c r="F8054"/>
  <c r="G8054" s="1"/>
  <c r="E8054"/>
  <c r="D8054"/>
  <c r="F8053"/>
  <c r="G8053" s="1"/>
  <c r="E8053"/>
  <c r="D8053"/>
  <c r="F8052"/>
  <c r="G8052" s="1"/>
  <c r="E8052"/>
  <c r="D8052"/>
  <c r="F8051"/>
  <c r="G8051" s="1"/>
  <c r="E8051"/>
  <c r="D8051"/>
  <c r="F8050"/>
  <c r="G8050" s="1"/>
  <c r="E8050"/>
  <c r="D8050"/>
  <c r="F8049"/>
  <c r="G8049" s="1"/>
  <c r="E8049"/>
  <c r="D8049"/>
  <c r="F8048"/>
  <c r="G8048" s="1"/>
  <c r="E8048"/>
  <c r="D8048"/>
  <c r="F8047"/>
  <c r="G8047" s="1"/>
  <c r="E8047"/>
  <c r="D8047"/>
  <c r="F8046"/>
  <c r="G8046" s="1"/>
  <c r="E8046"/>
  <c r="D8046"/>
  <c r="F8045"/>
  <c r="G8045" s="1"/>
  <c r="E8045"/>
  <c r="D8045"/>
  <c r="F8044"/>
  <c r="G8044" s="1"/>
  <c r="E8044"/>
  <c r="D8044"/>
  <c r="F8043"/>
  <c r="G8043" s="1"/>
  <c r="E8043"/>
  <c r="D8043"/>
  <c r="F8042"/>
  <c r="G8042" s="1"/>
  <c r="E8042"/>
  <c r="D8042"/>
  <c r="F8041"/>
  <c r="G8041" s="1"/>
  <c r="E8041"/>
  <c r="D8041"/>
  <c r="F8040"/>
  <c r="G8040" s="1"/>
  <c r="E8040"/>
  <c r="D8040"/>
  <c r="F8039"/>
  <c r="G8039" s="1"/>
  <c r="E8039"/>
  <c r="D8039"/>
  <c r="F8038"/>
  <c r="G8038" s="1"/>
  <c r="E8038"/>
  <c r="D8038"/>
  <c r="F8037"/>
  <c r="G8037" s="1"/>
  <c r="E8037"/>
  <c r="D8037"/>
  <c r="F8036"/>
  <c r="G8036" s="1"/>
  <c r="E8036"/>
  <c r="D8036"/>
  <c r="F8035"/>
  <c r="G8035" s="1"/>
  <c r="E8035"/>
  <c r="D8035"/>
  <c r="F8034"/>
  <c r="G8034" s="1"/>
  <c r="E8034"/>
  <c r="D8034"/>
  <c r="F8033"/>
  <c r="G8033" s="1"/>
  <c r="E8033"/>
  <c r="D8033"/>
  <c r="F8032"/>
  <c r="G8032" s="1"/>
  <c r="E8032"/>
  <c r="D8032"/>
  <c r="F8031"/>
  <c r="G8031" s="1"/>
  <c r="E8031"/>
  <c r="D8031"/>
  <c r="F8030"/>
  <c r="G8030" s="1"/>
  <c r="E8030"/>
  <c r="D8030"/>
  <c r="F8029"/>
  <c r="G8029" s="1"/>
  <c r="E8029"/>
  <c r="D8029"/>
  <c r="F8028"/>
  <c r="G8028" s="1"/>
  <c r="E8028"/>
  <c r="D8028"/>
  <c r="F8027"/>
  <c r="G8027" s="1"/>
  <c r="E8027"/>
  <c r="D8027"/>
  <c r="F8026"/>
  <c r="G8026" s="1"/>
  <c r="E8026"/>
  <c r="D8026"/>
  <c r="F8025"/>
  <c r="G8025" s="1"/>
  <c r="E8025"/>
  <c r="D8025"/>
  <c r="F8024"/>
  <c r="G8024" s="1"/>
  <c r="E8024"/>
  <c r="D8024"/>
  <c r="F8023"/>
  <c r="G8023" s="1"/>
  <c r="E8023"/>
  <c r="D8023"/>
  <c r="F8022"/>
  <c r="G8022" s="1"/>
  <c r="E8022"/>
  <c r="D8022"/>
  <c r="F8021"/>
  <c r="G8021" s="1"/>
  <c r="E8021"/>
  <c r="D8021"/>
  <c r="F8020"/>
  <c r="G8020" s="1"/>
  <c r="E8020"/>
  <c r="D8020"/>
  <c r="F8019"/>
  <c r="G8019" s="1"/>
  <c r="E8019"/>
  <c r="D8019"/>
  <c r="F8018"/>
  <c r="G8018" s="1"/>
  <c r="E8018"/>
  <c r="D8018"/>
  <c r="F8017"/>
  <c r="G8017" s="1"/>
  <c r="E8017"/>
  <c r="D8017"/>
  <c r="F8016"/>
  <c r="G8016" s="1"/>
  <c r="E8016"/>
  <c r="D8016"/>
  <c r="F8015"/>
  <c r="G8015" s="1"/>
  <c r="E8015"/>
  <c r="D8015"/>
  <c r="F8014"/>
  <c r="G8014" s="1"/>
  <c r="E8014"/>
  <c r="D8014"/>
  <c r="F8013"/>
  <c r="G8013" s="1"/>
  <c r="E8013"/>
  <c r="D8013"/>
  <c r="F8012"/>
  <c r="G8012" s="1"/>
  <c r="E8012"/>
  <c r="D8012"/>
  <c r="F8011"/>
  <c r="G8011" s="1"/>
  <c r="E8011"/>
  <c r="D8011"/>
  <c r="F8010"/>
  <c r="G8010" s="1"/>
  <c r="E8010"/>
  <c r="D8010"/>
  <c r="F8009"/>
  <c r="G8009" s="1"/>
  <c r="E8009"/>
  <c r="D8009"/>
  <c r="F8008"/>
  <c r="G8008" s="1"/>
  <c r="E8008"/>
  <c r="D8008"/>
  <c r="F8007"/>
  <c r="G8007" s="1"/>
  <c r="E8007"/>
  <c r="D8007"/>
  <c r="F8006"/>
  <c r="G8006" s="1"/>
  <c r="E8006"/>
  <c r="D8006"/>
  <c r="F8005"/>
  <c r="G8005" s="1"/>
  <c r="E8005"/>
  <c r="D8005"/>
  <c r="F8004"/>
  <c r="G8004" s="1"/>
  <c r="E8004"/>
  <c r="D8004"/>
  <c r="F8003"/>
  <c r="G8003" s="1"/>
  <c r="E8003"/>
  <c r="D8003"/>
  <c r="F8002"/>
  <c r="G8002" s="1"/>
  <c r="E8002"/>
  <c r="D8002"/>
  <c r="F8001"/>
  <c r="G8001" s="1"/>
  <c r="E8001"/>
  <c r="D8001"/>
  <c r="F8000"/>
  <c r="G8000" s="1"/>
  <c r="E8000"/>
  <c r="D8000"/>
  <c r="F7999"/>
  <c r="G7999" s="1"/>
  <c r="E7999"/>
  <c r="D7999"/>
  <c r="F7998"/>
  <c r="G7998" s="1"/>
  <c r="E7998"/>
  <c r="D7998"/>
  <c r="F7997"/>
  <c r="G7997" s="1"/>
  <c r="E7997"/>
  <c r="D7997"/>
  <c r="F7996"/>
  <c r="G7996" s="1"/>
  <c r="E7996"/>
  <c r="D7996"/>
  <c r="F7995"/>
  <c r="G7995" s="1"/>
  <c r="E7995"/>
  <c r="D7995"/>
  <c r="F7994"/>
  <c r="G7994" s="1"/>
  <c r="E7994"/>
  <c r="D7994"/>
  <c r="F7993"/>
  <c r="G7993" s="1"/>
  <c r="E7993"/>
  <c r="D7993"/>
  <c r="F7992"/>
  <c r="G7992" s="1"/>
  <c r="E7992"/>
  <c r="D7992"/>
  <c r="F7991"/>
  <c r="G7991" s="1"/>
  <c r="E7991"/>
  <c r="D7991"/>
  <c r="F7990"/>
  <c r="G7990" s="1"/>
  <c r="E7990"/>
  <c r="D7990"/>
  <c r="F7989"/>
  <c r="G7989" s="1"/>
  <c r="E7989"/>
  <c r="D7989"/>
  <c r="F7988"/>
  <c r="G7988" s="1"/>
  <c r="E7988"/>
  <c r="D7988"/>
  <c r="F7987"/>
  <c r="G7987" s="1"/>
  <c r="E7987"/>
  <c r="D7987"/>
  <c r="F7986"/>
  <c r="G7986" s="1"/>
  <c r="E7986"/>
  <c r="D7986"/>
  <c r="F7985"/>
  <c r="G7985" s="1"/>
  <c r="E7985"/>
  <c r="D7985"/>
  <c r="F7984"/>
  <c r="G7984" s="1"/>
  <c r="E7984"/>
  <c r="D7984"/>
  <c r="F7983"/>
  <c r="G7983" s="1"/>
  <c r="E7983"/>
  <c r="D7983"/>
  <c r="F7982"/>
  <c r="G7982" s="1"/>
  <c r="E7982"/>
  <c r="D7982"/>
  <c r="F7981"/>
  <c r="G7981" s="1"/>
  <c r="E7981"/>
  <c r="D7981"/>
  <c r="F7980"/>
  <c r="G7980" s="1"/>
  <c r="E7980"/>
  <c r="D7980"/>
  <c r="F7979"/>
  <c r="G7979" s="1"/>
  <c r="E7979"/>
  <c r="D7979"/>
  <c r="F7978"/>
  <c r="G7978" s="1"/>
  <c r="E7978"/>
  <c r="D7978"/>
  <c r="F7977"/>
  <c r="G7977" s="1"/>
  <c r="E7977"/>
  <c r="D7977"/>
  <c r="F7976"/>
  <c r="G7976" s="1"/>
  <c r="E7976"/>
  <c r="D7976"/>
  <c r="F7975"/>
  <c r="G7975" s="1"/>
  <c r="E7975"/>
  <c r="D7975"/>
  <c r="F7974"/>
  <c r="G7974" s="1"/>
  <c r="E7974"/>
  <c r="D7974"/>
  <c r="F7973"/>
  <c r="G7973" s="1"/>
  <c r="E7973"/>
  <c r="D7973"/>
  <c r="F7972"/>
  <c r="G7972" s="1"/>
  <c r="E7972"/>
  <c r="D7972"/>
  <c r="F7971"/>
  <c r="G7971" s="1"/>
  <c r="E7971"/>
  <c r="D7971"/>
  <c r="F7970"/>
  <c r="G7970" s="1"/>
  <c r="E7970"/>
  <c r="D7970"/>
  <c r="F7969"/>
  <c r="G7969" s="1"/>
  <c r="E7969"/>
  <c r="D7969"/>
  <c r="F7968"/>
  <c r="G7968" s="1"/>
  <c r="E7968"/>
  <c r="D7968"/>
  <c r="F7967"/>
  <c r="G7967" s="1"/>
  <c r="E7967"/>
  <c r="D7967"/>
  <c r="F7966"/>
  <c r="G7966" s="1"/>
  <c r="E7966"/>
  <c r="D7966"/>
  <c r="F7965"/>
  <c r="G7965" s="1"/>
  <c r="E7965"/>
  <c r="D7965"/>
  <c r="F7964"/>
  <c r="G7964" s="1"/>
  <c r="E7964"/>
  <c r="D7964"/>
  <c r="F7963"/>
  <c r="G7963" s="1"/>
  <c r="E7963"/>
  <c r="D7963"/>
  <c r="F7962"/>
  <c r="G7962" s="1"/>
  <c r="E7962"/>
  <c r="D7962"/>
  <c r="F7961"/>
  <c r="G7961" s="1"/>
  <c r="E7961"/>
  <c r="D7961"/>
  <c r="F7960"/>
  <c r="G7960" s="1"/>
  <c r="E7960"/>
  <c r="D7960"/>
  <c r="F7959"/>
  <c r="G7959" s="1"/>
  <c r="E7959"/>
  <c r="D7959"/>
  <c r="F7958"/>
  <c r="G7958" s="1"/>
  <c r="E7958"/>
  <c r="D7958"/>
  <c r="F7957"/>
  <c r="G7957" s="1"/>
  <c r="E7957"/>
  <c r="D7957"/>
  <c r="F7956"/>
  <c r="G7956" s="1"/>
  <c r="E7956"/>
  <c r="D7956"/>
  <c r="F7955"/>
  <c r="G7955" s="1"/>
  <c r="E7955"/>
  <c r="D7955"/>
  <c r="F7954"/>
  <c r="G7954" s="1"/>
  <c r="E7954"/>
  <c r="D7954"/>
  <c r="F7953"/>
  <c r="G7953" s="1"/>
  <c r="E7953"/>
  <c r="D7953"/>
  <c r="F7952"/>
  <c r="G7952" s="1"/>
  <c r="E7952"/>
  <c r="D7952"/>
  <c r="F7951"/>
  <c r="G7951" s="1"/>
  <c r="E7951"/>
  <c r="D7951"/>
  <c r="F7950"/>
  <c r="G7950" s="1"/>
  <c r="E7950"/>
  <c r="D7950"/>
  <c r="F7949"/>
  <c r="G7949" s="1"/>
  <c r="E7949"/>
  <c r="D7949"/>
  <c r="F7948"/>
  <c r="G7948" s="1"/>
  <c r="E7948"/>
  <c r="D7948"/>
  <c r="F7947"/>
  <c r="G7947" s="1"/>
  <c r="E7947"/>
  <c r="D7947"/>
  <c r="F7946"/>
  <c r="G7946" s="1"/>
  <c r="E7946"/>
  <c r="D7946"/>
  <c r="F7945"/>
  <c r="G7945" s="1"/>
  <c r="E7945"/>
  <c r="D7945"/>
  <c r="F7944"/>
  <c r="G7944" s="1"/>
  <c r="E7944"/>
  <c r="D7944"/>
  <c r="F7943"/>
  <c r="G7943" s="1"/>
  <c r="E7943"/>
  <c r="D7943"/>
  <c r="F7942"/>
  <c r="G7942" s="1"/>
  <c r="E7942"/>
  <c r="D7942"/>
  <c r="F7941"/>
  <c r="G7941" s="1"/>
  <c r="E7941"/>
  <c r="D7941"/>
  <c r="F7940"/>
  <c r="G7940" s="1"/>
  <c r="E7940"/>
  <c r="D7940"/>
  <c r="F7939"/>
  <c r="G7939" s="1"/>
  <c r="E7939"/>
  <c r="D7939"/>
  <c r="F7938"/>
  <c r="G7938" s="1"/>
  <c r="E7938"/>
  <c r="D7938"/>
  <c r="F7937"/>
  <c r="G7937" s="1"/>
  <c r="E7937"/>
  <c r="D7937"/>
  <c r="F7936"/>
  <c r="G7936" s="1"/>
  <c r="E7936"/>
  <c r="D7936"/>
  <c r="F7935"/>
  <c r="G7935" s="1"/>
  <c r="E7935"/>
  <c r="D7935"/>
  <c r="F7934"/>
  <c r="G7934" s="1"/>
  <c r="E7934"/>
  <c r="D7934"/>
  <c r="F7933"/>
  <c r="G7933" s="1"/>
  <c r="E7933"/>
  <c r="D7933"/>
  <c r="F7932"/>
  <c r="G7932" s="1"/>
  <c r="E7932"/>
  <c r="D7932"/>
  <c r="F7931"/>
  <c r="G7931" s="1"/>
  <c r="E7931"/>
  <c r="D7931"/>
  <c r="F7930"/>
  <c r="G7930" s="1"/>
  <c r="E7930"/>
  <c r="D7930"/>
  <c r="F7929"/>
  <c r="G7929" s="1"/>
  <c r="E7929"/>
  <c r="D7929"/>
  <c r="F7928"/>
  <c r="G7928" s="1"/>
  <c r="E7928"/>
  <c r="D7928"/>
  <c r="F7927"/>
  <c r="G7927" s="1"/>
  <c r="E7927"/>
  <c r="D7927"/>
  <c r="F7926"/>
  <c r="G7926" s="1"/>
  <c r="E7926"/>
  <c r="D7926"/>
  <c r="F7925"/>
  <c r="G7925" s="1"/>
  <c r="E7925"/>
  <c r="D7925"/>
  <c r="F7924"/>
  <c r="G7924" s="1"/>
  <c r="E7924"/>
  <c r="D7924"/>
  <c r="F7923"/>
  <c r="G7923" s="1"/>
  <c r="E7923"/>
  <c r="D7923"/>
  <c r="F7922"/>
  <c r="G7922" s="1"/>
  <c r="E7922"/>
  <c r="D7922"/>
  <c r="F7921"/>
  <c r="G7921" s="1"/>
  <c r="E7921"/>
  <c r="D7921"/>
  <c r="F7920"/>
  <c r="G7920" s="1"/>
  <c r="E7920"/>
  <c r="D7920"/>
  <c r="F7919"/>
  <c r="G7919" s="1"/>
  <c r="E7919"/>
  <c r="D7919"/>
  <c r="F7918"/>
  <c r="G7918" s="1"/>
  <c r="E7918"/>
  <c r="D7918"/>
  <c r="F7917"/>
  <c r="G7917" s="1"/>
  <c r="E7917"/>
  <c r="D7917"/>
  <c r="F7916"/>
  <c r="G7916" s="1"/>
  <c r="E7916"/>
  <c r="D7916"/>
  <c r="F7915"/>
  <c r="G7915" s="1"/>
  <c r="E7915"/>
  <c r="D7915"/>
  <c r="F7914"/>
  <c r="G7914" s="1"/>
  <c r="E7914"/>
  <c r="D7914"/>
  <c r="F7913"/>
  <c r="G7913" s="1"/>
  <c r="E7913"/>
  <c r="D7913"/>
  <c r="F7912"/>
  <c r="G7912" s="1"/>
  <c r="E7912"/>
  <c r="D7912"/>
  <c r="F7911"/>
  <c r="G7911" s="1"/>
  <c r="E7911"/>
  <c r="D7911"/>
  <c r="F7910"/>
  <c r="G7910" s="1"/>
  <c r="E7910"/>
  <c r="D7910"/>
  <c r="F7909"/>
  <c r="G7909" s="1"/>
  <c r="E7909"/>
  <c r="D7909"/>
  <c r="F7908"/>
  <c r="G7908" s="1"/>
  <c r="E7908"/>
  <c r="D7908"/>
  <c r="F7907"/>
  <c r="G7907" s="1"/>
  <c r="E7907"/>
  <c r="D7907"/>
  <c r="F7906"/>
  <c r="G7906" s="1"/>
  <c r="E7906"/>
  <c r="D7906"/>
  <c r="F7905"/>
  <c r="G7905" s="1"/>
  <c r="E7905"/>
  <c r="D7905"/>
  <c r="F7904"/>
  <c r="G7904" s="1"/>
  <c r="E7904"/>
  <c r="D7904"/>
  <c r="F7903"/>
  <c r="G7903" s="1"/>
  <c r="E7903"/>
  <c r="D7903"/>
  <c r="F7902"/>
  <c r="G7902" s="1"/>
  <c r="E7902"/>
  <c r="D7902"/>
  <c r="F7901"/>
  <c r="G7901" s="1"/>
  <c r="E7901"/>
  <c r="D7901"/>
  <c r="F7900"/>
  <c r="G7900" s="1"/>
  <c r="E7900"/>
  <c r="D7900"/>
  <c r="F7899"/>
  <c r="G7899" s="1"/>
  <c r="E7899"/>
  <c r="D7899"/>
  <c r="F7898"/>
  <c r="G7898" s="1"/>
  <c r="E7898"/>
  <c r="D7898"/>
  <c r="F7897"/>
  <c r="G7897" s="1"/>
  <c r="E7897"/>
  <c r="D7897"/>
  <c r="F7896"/>
  <c r="G7896" s="1"/>
  <c r="E7896"/>
  <c r="D7896"/>
  <c r="F7895"/>
  <c r="G7895" s="1"/>
  <c r="E7895"/>
  <c r="D7895"/>
  <c r="F7894"/>
  <c r="G7894" s="1"/>
  <c r="E7894"/>
  <c r="D7894"/>
  <c r="F7893"/>
  <c r="G7893" s="1"/>
  <c r="E7893"/>
  <c r="D7893"/>
  <c r="F7892"/>
  <c r="G7892" s="1"/>
  <c r="E7892"/>
  <c r="D7892"/>
  <c r="F7891"/>
  <c r="G7891" s="1"/>
  <c r="E7891"/>
  <c r="D7891"/>
  <c r="F7890"/>
  <c r="G7890" s="1"/>
  <c r="E7890"/>
  <c r="D7890"/>
  <c r="F7889"/>
  <c r="G7889" s="1"/>
  <c r="E7889"/>
  <c r="D7889"/>
  <c r="F7888"/>
  <c r="G7888" s="1"/>
  <c r="E7888"/>
  <c r="D7888"/>
  <c r="F7887"/>
  <c r="G7887" s="1"/>
  <c r="E7887"/>
  <c r="D7887"/>
  <c r="F7886"/>
  <c r="G7886" s="1"/>
  <c r="E7886"/>
  <c r="D7886"/>
  <c r="F7885"/>
  <c r="G7885" s="1"/>
  <c r="E7885"/>
  <c r="D7885"/>
  <c r="F7884"/>
  <c r="G7884" s="1"/>
  <c r="E7884"/>
  <c r="D7884"/>
  <c r="F7883"/>
  <c r="G7883" s="1"/>
  <c r="E7883"/>
  <c r="D7883"/>
  <c r="F7882"/>
  <c r="G7882" s="1"/>
  <c r="E7882"/>
  <c r="D7882"/>
  <c r="F7881"/>
  <c r="G7881" s="1"/>
  <c r="E7881"/>
  <c r="D7881"/>
  <c r="F7880"/>
  <c r="G7880" s="1"/>
  <c r="E7880"/>
  <c r="D7880"/>
  <c r="F7879"/>
  <c r="G7879" s="1"/>
  <c r="E7879"/>
  <c r="D7879"/>
  <c r="F7878"/>
  <c r="G7878" s="1"/>
  <c r="E7878"/>
  <c r="D7878"/>
  <c r="F7877"/>
  <c r="G7877" s="1"/>
  <c r="E7877"/>
  <c r="D7877"/>
  <c r="F7876"/>
  <c r="G7876" s="1"/>
  <c r="E7876"/>
  <c r="D7876"/>
  <c r="F7875"/>
  <c r="G7875" s="1"/>
  <c r="E7875"/>
  <c r="D7875"/>
  <c r="F7874"/>
  <c r="G7874" s="1"/>
  <c r="E7874"/>
  <c r="D7874"/>
  <c r="F7873"/>
  <c r="G7873" s="1"/>
  <c r="E7873"/>
  <c r="D7873"/>
  <c r="F7872"/>
  <c r="G7872" s="1"/>
  <c r="E7872"/>
  <c r="D7872"/>
  <c r="F7871"/>
  <c r="G7871" s="1"/>
  <c r="E7871"/>
  <c r="D7871"/>
  <c r="F7870"/>
  <c r="G7870" s="1"/>
  <c r="E7870"/>
  <c r="D7870"/>
  <c r="F7869"/>
  <c r="G7869" s="1"/>
  <c r="E7869"/>
  <c r="D7869"/>
  <c r="F7868"/>
  <c r="G7868" s="1"/>
  <c r="E7868"/>
  <c r="D7868"/>
  <c r="F7867"/>
  <c r="G7867" s="1"/>
  <c r="E7867"/>
  <c r="D7867"/>
  <c r="F7866"/>
  <c r="G7866" s="1"/>
  <c r="E7866"/>
  <c r="D7866"/>
  <c r="F7865"/>
  <c r="G7865" s="1"/>
  <c r="E7865"/>
  <c r="D7865"/>
  <c r="F7864"/>
  <c r="G7864" s="1"/>
  <c r="E7864"/>
  <c r="D7864"/>
  <c r="F7863"/>
  <c r="G7863" s="1"/>
  <c r="E7863"/>
  <c r="D7863"/>
  <c r="F7862"/>
  <c r="G7862" s="1"/>
  <c r="E7862"/>
  <c r="D7862"/>
  <c r="F7861"/>
  <c r="G7861" s="1"/>
  <c r="E7861"/>
  <c r="D7861"/>
  <c r="F7860"/>
  <c r="G7860" s="1"/>
  <c r="E7860"/>
  <c r="D7860"/>
  <c r="F7859"/>
  <c r="G7859" s="1"/>
  <c r="E7859"/>
  <c r="D7859"/>
  <c r="F7858"/>
  <c r="G7858" s="1"/>
  <c r="E7858"/>
  <c r="D7858"/>
  <c r="F7857"/>
  <c r="G7857" s="1"/>
  <c r="E7857"/>
  <c r="D7857"/>
  <c r="F7856"/>
  <c r="G7856" s="1"/>
  <c r="E7856"/>
  <c r="D7856"/>
  <c r="F7855"/>
  <c r="G7855" s="1"/>
  <c r="E7855"/>
  <c r="D7855"/>
  <c r="F7854"/>
  <c r="G7854" s="1"/>
  <c r="E7854"/>
  <c r="D7854"/>
  <c r="F7853"/>
  <c r="G7853" s="1"/>
  <c r="E7853"/>
  <c r="D7853"/>
  <c r="F7852"/>
  <c r="G7852" s="1"/>
  <c r="E7852"/>
  <c r="D7852"/>
  <c r="F7851"/>
  <c r="G7851" s="1"/>
  <c r="E7851"/>
  <c r="D7851"/>
  <c r="F7850"/>
  <c r="G7850" s="1"/>
  <c r="E7850"/>
  <c r="D7850"/>
  <c r="F7849"/>
  <c r="G7849" s="1"/>
  <c r="E7849"/>
  <c r="D7849"/>
  <c r="F7848"/>
  <c r="G7848" s="1"/>
  <c r="E7848"/>
  <c r="D7848"/>
  <c r="F7847"/>
  <c r="G7847" s="1"/>
  <c r="E7847"/>
  <c r="D7847"/>
  <c r="F7846"/>
  <c r="G7846" s="1"/>
  <c r="E7846"/>
  <c r="D7846"/>
  <c r="F7845"/>
  <c r="G7845" s="1"/>
  <c r="E7845"/>
  <c r="D7845"/>
  <c r="F7844"/>
  <c r="G7844" s="1"/>
  <c r="E7844"/>
  <c r="D7844"/>
  <c r="F7843"/>
  <c r="G7843" s="1"/>
  <c r="E7843"/>
  <c r="D7843"/>
  <c r="F7842"/>
  <c r="G7842" s="1"/>
  <c r="E7842"/>
  <c r="D7842"/>
  <c r="F7841"/>
  <c r="G7841" s="1"/>
  <c r="E7841"/>
  <c r="D7841"/>
  <c r="F7840"/>
  <c r="G7840" s="1"/>
  <c r="E7840"/>
  <c r="D7840"/>
  <c r="F7839"/>
  <c r="G7839" s="1"/>
  <c r="E7839"/>
  <c r="D7839"/>
  <c r="F7838"/>
  <c r="G7838" s="1"/>
  <c r="E7838"/>
  <c r="D7838"/>
  <c r="F7837"/>
  <c r="G7837" s="1"/>
  <c r="E7837"/>
  <c r="D7837"/>
  <c r="F7836"/>
  <c r="G7836" s="1"/>
  <c r="E7836"/>
  <c r="D7836"/>
  <c r="F7835"/>
  <c r="G7835" s="1"/>
  <c r="E7835"/>
  <c r="D7835"/>
  <c r="F7834"/>
  <c r="G7834" s="1"/>
  <c r="E7834"/>
  <c r="D7834"/>
  <c r="F7833"/>
  <c r="G7833" s="1"/>
  <c r="E7833"/>
  <c r="D7833"/>
  <c r="F7832"/>
  <c r="G7832" s="1"/>
  <c r="E7832"/>
  <c r="D7832"/>
  <c r="F7831"/>
  <c r="G7831" s="1"/>
  <c r="E7831"/>
  <c r="D7831"/>
  <c r="F7830"/>
  <c r="G7830" s="1"/>
  <c r="E7830"/>
  <c r="D7830"/>
  <c r="F7829"/>
  <c r="G7829" s="1"/>
  <c r="E7829"/>
  <c r="D7829"/>
  <c r="F7828"/>
  <c r="G7828" s="1"/>
  <c r="E7828"/>
  <c r="D7828"/>
  <c r="F7827"/>
  <c r="G7827" s="1"/>
  <c r="E7827"/>
  <c r="D7827"/>
  <c r="F7826"/>
  <c r="G7826" s="1"/>
  <c r="E7826"/>
  <c r="D7826"/>
  <c r="F7825"/>
  <c r="G7825" s="1"/>
  <c r="E7825"/>
  <c r="D7825"/>
  <c r="F7824"/>
  <c r="G7824" s="1"/>
  <c r="E7824"/>
  <c r="D7824"/>
  <c r="F7823"/>
  <c r="G7823" s="1"/>
  <c r="E7823"/>
  <c r="D7823"/>
  <c r="F7822"/>
  <c r="G7822" s="1"/>
  <c r="E7822"/>
  <c r="D7822"/>
  <c r="F7821"/>
  <c r="G7821" s="1"/>
  <c r="E7821"/>
  <c r="D7821"/>
  <c r="F7820"/>
  <c r="G7820" s="1"/>
  <c r="E7820"/>
  <c r="D7820"/>
  <c r="F7819"/>
  <c r="G7819" s="1"/>
  <c r="E7819"/>
  <c r="D7819"/>
  <c r="F7818"/>
  <c r="G7818" s="1"/>
  <c r="E7818"/>
  <c r="D7818"/>
  <c r="F7817"/>
  <c r="G7817" s="1"/>
  <c r="E7817"/>
  <c r="D7817"/>
  <c r="F7816"/>
  <c r="G7816" s="1"/>
  <c r="E7816"/>
  <c r="D7816"/>
  <c r="F7815"/>
  <c r="G7815" s="1"/>
  <c r="E7815"/>
  <c r="D7815"/>
  <c r="F7814"/>
  <c r="G7814" s="1"/>
  <c r="E7814"/>
  <c r="D7814"/>
  <c r="F7813"/>
  <c r="G7813" s="1"/>
  <c r="E7813"/>
  <c r="D7813"/>
  <c r="F7812"/>
  <c r="G7812" s="1"/>
  <c r="E7812"/>
  <c r="D7812"/>
  <c r="F7811"/>
  <c r="G7811" s="1"/>
  <c r="E7811"/>
  <c r="D7811"/>
  <c r="F7810"/>
  <c r="G7810" s="1"/>
  <c r="E7810"/>
  <c r="D7810"/>
  <c r="F7809"/>
  <c r="G7809" s="1"/>
  <c r="E7809"/>
  <c r="D7809"/>
  <c r="F7808"/>
  <c r="G7808" s="1"/>
  <c r="E7808"/>
  <c r="D7808"/>
  <c r="F7807"/>
  <c r="G7807" s="1"/>
  <c r="E7807"/>
  <c r="D7807"/>
  <c r="F7806"/>
  <c r="G7806" s="1"/>
  <c r="E7806"/>
  <c r="D7806"/>
  <c r="F7805"/>
  <c r="G7805" s="1"/>
  <c r="E7805"/>
  <c r="D7805"/>
  <c r="F7804"/>
  <c r="G7804" s="1"/>
  <c r="E7804"/>
  <c r="D7804"/>
  <c r="F7803"/>
  <c r="G7803" s="1"/>
  <c r="E7803"/>
  <c r="D7803"/>
  <c r="F7802"/>
  <c r="G7802" s="1"/>
  <c r="E7802"/>
  <c r="D7802"/>
  <c r="F7801"/>
  <c r="G7801" s="1"/>
  <c r="E7801"/>
  <c r="D7801"/>
  <c r="F7800"/>
  <c r="G7800" s="1"/>
  <c r="E7800"/>
  <c r="D7800"/>
  <c r="F7799"/>
  <c r="G7799" s="1"/>
  <c r="E7799"/>
  <c r="D7799"/>
  <c r="F7798"/>
  <c r="G7798" s="1"/>
  <c r="E7798"/>
  <c r="D7798"/>
  <c r="F7797"/>
  <c r="G7797" s="1"/>
  <c r="E7797"/>
  <c r="D7797"/>
  <c r="F7796"/>
  <c r="G7796" s="1"/>
  <c r="E7796"/>
  <c r="D7796"/>
  <c r="F7795"/>
  <c r="G7795" s="1"/>
  <c r="E7795"/>
  <c r="D7795"/>
  <c r="F7794"/>
  <c r="G7794" s="1"/>
  <c r="E7794"/>
  <c r="D7794"/>
  <c r="F7793"/>
  <c r="G7793" s="1"/>
  <c r="E7793"/>
  <c r="D7793"/>
  <c r="F7792"/>
  <c r="G7792" s="1"/>
  <c r="E7792"/>
  <c r="D7792"/>
  <c r="F7791"/>
  <c r="G7791" s="1"/>
  <c r="E7791"/>
  <c r="D7791"/>
  <c r="F7790"/>
  <c r="G7790" s="1"/>
  <c r="E7790"/>
  <c r="D7790"/>
  <c r="F7789"/>
  <c r="G7789" s="1"/>
  <c r="E7789"/>
  <c r="D7789"/>
  <c r="F7788"/>
  <c r="G7788" s="1"/>
  <c r="E7788"/>
  <c r="D7788"/>
  <c r="F7787"/>
  <c r="G7787" s="1"/>
  <c r="E7787"/>
  <c r="D7787"/>
  <c r="F7786"/>
  <c r="G7786" s="1"/>
  <c r="E7786"/>
  <c r="D7786"/>
  <c r="F7785"/>
  <c r="G7785" s="1"/>
  <c r="E7785"/>
  <c r="D7785"/>
  <c r="F7784"/>
  <c r="G7784" s="1"/>
  <c r="E7784"/>
  <c r="D7784"/>
  <c r="F7783"/>
  <c r="G7783" s="1"/>
  <c r="E7783"/>
  <c r="D7783"/>
  <c r="F7782"/>
  <c r="G7782" s="1"/>
  <c r="E7782"/>
  <c r="D7782"/>
  <c r="F7781"/>
  <c r="G7781" s="1"/>
  <c r="E7781"/>
  <c r="D7781"/>
  <c r="F7780"/>
  <c r="G7780" s="1"/>
  <c r="E7780"/>
  <c r="D7780"/>
  <c r="F7779"/>
  <c r="G7779" s="1"/>
  <c r="E7779"/>
  <c r="D7779"/>
  <c r="F7778"/>
  <c r="G7778" s="1"/>
  <c r="E7778"/>
  <c r="D7778"/>
  <c r="F7777"/>
  <c r="G7777" s="1"/>
  <c r="E7777"/>
  <c r="D7777"/>
  <c r="F7776"/>
  <c r="G7776" s="1"/>
  <c r="E7776"/>
  <c r="D7776"/>
  <c r="F7775"/>
  <c r="G7775" s="1"/>
  <c r="E7775"/>
  <c r="D7775"/>
  <c r="F7774"/>
  <c r="G7774" s="1"/>
  <c r="E7774"/>
  <c r="D7774"/>
  <c r="F7773"/>
  <c r="G7773" s="1"/>
  <c r="E7773"/>
  <c r="D7773"/>
  <c r="F7772"/>
  <c r="G7772" s="1"/>
  <c r="E7772"/>
  <c r="D7772"/>
  <c r="F7771"/>
  <c r="G7771" s="1"/>
  <c r="E7771"/>
  <c r="D7771"/>
  <c r="F7770"/>
  <c r="G7770" s="1"/>
  <c r="E7770"/>
  <c r="D7770"/>
  <c r="F7769"/>
  <c r="G7769" s="1"/>
  <c r="E7769"/>
  <c r="D7769"/>
  <c r="F7768"/>
  <c r="G7768" s="1"/>
  <c r="E7768"/>
  <c r="D7768"/>
  <c r="F7767"/>
  <c r="G7767" s="1"/>
  <c r="E7767"/>
  <c r="D7767"/>
  <c r="F7766"/>
  <c r="G7766" s="1"/>
  <c r="E7766"/>
  <c r="D7766"/>
  <c r="F7765"/>
  <c r="G7765" s="1"/>
  <c r="E7765"/>
  <c r="D7765"/>
  <c r="F7764"/>
  <c r="G7764" s="1"/>
  <c r="E7764"/>
  <c r="D7764"/>
  <c r="F7763"/>
  <c r="G7763" s="1"/>
  <c r="E7763"/>
  <c r="D7763"/>
  <c r="F7762"/>
  <c r="G7762" s="1"/>
  <c r="E7762"/>
  <c r="D7762"/>
  <c r="F7761"/>
  <c r="G7761" s="1"/>
  <c r="E7761"/>
  <c r="D7761"/>
  <c r="F7760"/>
  <c r="G7760" s="1"/>
  <c r="E7760"/>
  <c r="D7760"/>
  <c r="F7759"/>
  <c r="G7759" s="1"/>
  <c r="E7759"/>
  <c r="D7759"/>
  <c r="F7758"/>
  <c r="G7758" s="1"/>
  <c r="E7758"/>
  <c r="D7758"/>
  <c r="F7757"/>
  <c r="G7757" s="1"/>
  <c r="E7757"/>
  <c r="D7757"/>
  <c r="F7756"/>
  <c r="G7756" s="1"/>
  <c r="E7756"/>
  <c r="D7756"/>
  <c r="F7755"/>
  <c r="G7755" s="1"/>
  <c r="E7755"/>
  <c r="D7755"/>
  <c r="F7754"/>
  <c r="G7754" s="1"/>
  <c r="E7754"/>
  <c r="D7754"/>
  <c r="F7753"/>
  <c r="G7753" s="1"/>
  <c r="E7753"/>
  <c r="D7753"/>
  <c r="F7752"/>
  <c r="G7752" s="1"/>
  <c r="E7752"/>
  <c r="D7752"/>
  <c r="F7751"/>
  <c r="G7751" s="1"/>
  <c r="E7751"/>
  <c r="D7751"/>
  <c r="F7750"/>
  <c r="G7750" s="1"/>
  <c r="E7750"/>
  <c r="D7750"/>
  <c r="F7749"/>
  <c r="G7749" s="1"/>
  <c r="E7749"/>
  <c r="D7749"/>
  <c r="F7748"/>
  <c r="G7748" s="1"/>
  <c r="E7748"/>
  <c r="D7748"/>
  <c r="F7747"/>
  <c r="G7747" s="1"/>
  <c r="E7747"/>
  <c r="D7747"/>
  <c r="F7746"/>
  <c r="G7746" s="1"/>
  <c r="E7746"/>
  <c r="D7746"/>
  <c r="F7745"/>
  <c r="G7745" s="1"/>
  <c r="E7745"/>
  <c r="D7745"/>
  <c r="F7744"/>
  <c r="G7744" s="1"/>
  <c r="E7744"/>
  <c r="D7744"/>
  <c r="F7743"/>
  <c r="G7743" s="1"/>
  <c r="E7743"/>
  <c r="D7743"/>
  <c r="F7742"/>
  <c r="G7742" s="1"/>
  <c r="E7742"/>
  <c r="D7742"/>
  <c r="F7741"/>
  <c r="G7741" s="1"/>
  <c r="E7741"/>
  <c r="D7741"/>
  <c r="F7740"/>
  <c r="G7740" s="1"/>
  <c r="E7740"/>
  <c r="D7740"/>
  <c r="F7739"/>
  <c r="G7739" s="1"/>
  <c r="E7739"/>
  <c r="D7739"/>
  <c r="F7738"/>
  <c r="G7738" s="1"/>
  <c r="E7738"/>
  <c r="D7738"/>
  <c r="F7737"/>
  <c r="G7737" s="1"/>
  <c r="E7737"/>
  <c r="D7737"/>
  <c r="F7736"/>
  <c r="G7736" s="1"/>
  <c r="E7736"/>
  <c r="D7736"/>
  <c r="F7735"/>
  <c r="G7735" s="1"/>
  <c r="E7735"/>
  <c r="D7735"/>
  <c r="F7734"/>
  <c r="G7734" s="1"/>
  <c r="E7734"/>
  <c r="D7734"/>
  <c r="F7733"/>
  <c r="G7733" s="1"/>
  <c r="E7733"/>
  <c r="D7733"/>
  <c r="F7732"/>
  <c r="G7732" s="1"/>
  <c r="E7732"/>
  <c r="D7732"/>
  <c r="F7731"/>
  <c r="G7731" s="1"/>
  <c r="E7731"/>
  <c r="D7731"/>
  <c r="F7730"/>
  <c r="G7730" s="1"/>
  <c r="E7730"/>
  <c r="D7730"/>
  <c r="F7729"/>
  <c r="G7729" s="1"/>
  <c r="E7729"/>
  <c r="D7729"/>
  <c r="F7728"/>
  <c r="G7728" s="1"/>
  <c r="E7728"/>
  <c r="D7728"/>
  <c r="F7727"/>
  <c r="G7727" s="1"/>
  <c r="E7727"/>
  <c r="D7727"/>
  <c r="F7726"/>
  <c r="G7726" s="1"/>
  <c r="E7726"/>
  <c r="D7726"/>
  <c r="F7725"/>
  <c r="G7725" s="1"/>
  <c r="E7725"/>
  <c r="D7725"/>
  <c r="F7724"/>
  <c r="G7724" s="1"/>
  <c r="E7724"/>
  <c r="D7724"/>
  <c r="F7723"/>
  <c r="G7723" s="1"/>
  <c r="E7723"/>
  <c r="D7723"/>
  <c r="F7722"/>
  <c r="G7722" s="1"/>
  <c r="E7722"/>
  <c r="D7722"/>
  <c r="F7721"/>
  <c r="G7721" s="1"/>
  <c r="E7721"/>
  <c r="D7721"/>
  <c r="F7720"/>
  <c r="G7720" s="1"/>
  <c r="E7720"/>
  <c r="D7720"/>
  <c r="F7719"/>
  <c r="G7719" s="1"/>
  <c r="E7719"/>
  <c r="D7719"/>
  <c r="F7718"/>
  <c r="G7718" s="1"/>
  <c r="E7718"/>
  <c r="D7718"/>
  <c r="F7717"/>
  <c r="G7717" s="1"/>
  <c r="E7717"/>
  <c r="D7717"/>
  <c r="F7716"/>
  <c r="G7716" s="1"/>
  <c r="E7716"/>
  <c r="D7716"/>
  <c r="F7715"/>
  <c r="G7715" s="1"/>
  <c r="E7715"/>
  <c r="D7715"/>
  <c r="F7714"/>
  <c r="G7714" s="1"/>
  <c r="E7714"/>
  <c r="D7714"/>
  <c r="F7713"/>
  <c r="G7713" s="1"/>
  <c r="E7713"/>
  <c r="D7713"/>
  <c r="F7712"/>
  <c r="G7712" s="1"/>
  <c r="E7712"/>
  <c r="D7712"/>
  <c r="F7711"/>
  <c r="G7711" s="1"/>
  <c r="E7711"/>
  <c r="D7711"/>
  <c r="F7710"/>
  <c r="G7710" s="1"/>
  <c r="E7710"/>
  <c r="D7710"/>
  <c r="F7709"/>
  <c r="G7709" s="1"/>
  <c r="E7709"/>
  <c r="D7709"/>
  <c r="F7708"/>
  <c r="G7708" s="1"/>
  <c r="E7708"/>
  <c r="D7708"/>
  <c r="F7707"/>
  <c r="G7707" s="1"/>
  <c r="E7707"/>
  <c r="D7707"/>
  <c r="F7706"/>
  <c r="G7706" s="1"/>
  <c r="E7706"/>
  <c r="D7706"/>
  <c r="F7705"/>
  <c r="G7705" s="1"/>
  <c r="E7705"/>
  <c r="D7705"/>
  <c r="F7704"/>
  <c r="G7704" s="1"/>
  <c r="E7704"/>
  <c r="D7704"/>
  <c r="F7703"/>
  <c r="G7703" s="1"/>
  <c r="E7703"/>
  <c r="D7703"/>
  <c r="F7702"/>
  <c r="G7702" s="1"/>
  <c r="E7702"/>
  <c r="D7702"/>
  <c r="F7701"/>
  <c r="G7701" s="1"/>
  <c r="E7701"/>
  <c r="D7701"/>
  <c r="F7700"/>
  <c r="G7700" s="1"/>
  <c r="E7700"/>
  <c r="D7700"/>
  <c r="F7699"/>
  <c r="G7699" s="1"/>
  <c r="E7699"/>
  <c r="D7699"/>
  <c r="F7698"/>
  <c r="G7698" s="1"/>
  <c r="E7698"/>
  <c r="D7698"/>
  <c r="F7697"/>
  <c r="G7697" s="1"/>
  <c r="E7697"/>
  <c r="D7697"/>
  <c r="F7696"/>
  <c r="G7696" s="1"/>
  <c r="E7696"/>
  <c r="D7696"/>
  <c r="F7695"/>
  <c r="G7695" s="1"/>
  <c r="E7695"/>
  <c r="D7695"/>
  <c r="F7694"/>
  <c r="G7694" s="1"/>
  <c r="E7694"/>
  <c r="D7694"/>
  <c r="F7693"/>
  <c r="G7693" s="1"/>
  <c r="E7693"/>
  <c r="D7693"/>
  <c r="F7692"/>
  <c r="G7692" s="1"/>
  <c r="E7692"/>
  <c r="D7692"/>
  <c r="F7691"/>
  <c r="G7691" s="1"/>
  <c r="E7691"/>
  <c r="D7691"/>
  <c r="F7690"/>
  <c r="G7690" s="1"/>
  <c r="E7690"/>
  <c r="D7690"/>
  <c r="F7689"/>
  <c r="G7689" s="1"/>
  <c r="E7689"/>
  <c r="D7689"/>
  <c r="F7688"/>
  <c r="G7688" s="1"/>
  <c r="E7688"/>
  <c r="D7688"/>
  <c r="F7687"/>
  <c r="G7687" s="1"/>
  <c r="E7687"/>
  <c r="D7687"/>
  <c r="F7686"/>
  <c r="G7686" s="1"/>
  <c r="E7686"/>
  <c r="D7686"/>
  <c r="F7685"/>
  <c r="G7685" s="1"/>
  <c r="E7685"/>
  <c r="D7685"/>
  <c r="F7684"/>
  <c r="G7684" s="1"/>
  <c r="E7684"/>
  <c r="D7684"/>
  <c r="F7683"/>
  <c r="G7683" s="1"/>
  <c r="E7683"/>
  <c r="D7683"/>
  <c r="F7682"/>
  <c r="G7682" s="1"/>
  <c r="E7682"/>
  <c r="D7682"/>
  <c r="F7681"/>
  <c r="G7681" s="1"/>
  <c r="E7681"/>
  <c r="D7681"/>
  <c r="F7680"/>
  <c r="G7680" s="1"/>
  <c r="E7680"/>
  <c r="D7680"/>
  <c r="F7679"/>
  <c r="G7679" s="1"/>
  <c r="E7679"/>
  <c r="D7679"/>
  <c r="F7678"/>
  <c r="G7678" s="1"/>
  <c r="E7678"/>
  <c r="D7678"/>
  <c r="F7677"/>
  <c r="G7677" s="1"/>
  <c r="E7677"/>
  <c r="D7677"/>
  <c r="F7676"/>
  <c r="G7676" s="1"/>
  <c r="E7676"/>
  <c r="D7676"/>
  <c r="F7675"/>
  <c r="G7675" s="1"/>
  <c r="E7675"/>
  <c r="D7675"/>
  <c r="F7674"/>
  <c r="G7674" s="1"/>
  <c r="E7674"/>
  <c r="D7674"/>
  <c r="F7673"/>
  <c r="G7673" s="1"/>
  <c r="E7673"/>
  <c r="D7673"/>
  <c r="F7672"/>
  <c r="G7672" s="1"/>
  <c r="E7672"/>
  <c r="D7672"/>
  <c r="F7671"/>
  <c r="G7671" s="1"/>
  <c r="E7671"/>
  <c r="D7671"/>
  <c r="F7670"/>
  <c r="G7670" s="1"/>
  <c r="E7670"/>
  <c r="D7670"/>
  <c r="F7669"/>
  <c r="G7669" s="1"/>
  <c r="E7669"/>
  <c r="D7669"/>
  <c r="F7668"/>
  <c r="G7668" s="1"/>
  <c r="E7668"/>
  <c r="D7668"/>
  <c r="F7667"/>
  <c r="G7667" s="1"/>
  <c r="E7667"/>
  <c r="D7667"/>
  <c r="F7666"/>
  <c r="G7666" s="1"/>
  <c r="E7666"/>
  <c r="D7666"/>
  <c r="F7665"/>
  <c r="G7665" s="1"/>
  <c r="E7665"/>
  <c r="D7665"/>
  <c r="F7664"/>
  <c r="G7664" s="1"/>
  <c r="E7664"/>
  <c r="D7664"/>
  <c r="F7663"/>
  <c r="G7663" s="1"/>
  <c r="E7663"/>
  <c r="D7663"/>
  <c r="F7662"/>
  <c r="G7662" s="1"/>
  <c r="E7662"/>
  <c r="D7662"/>
  <c r="F7661"/>
  <c r="G7661" s="1"/>
  <c r="E7661"/>
  <c r="D7661"/>
  <c r="F7660"/>
  <c r="G7660" s="1"/>
  <c r="E7660"/>
  <c r="D7660"/>
  <c r="F7659"/>
  <c r="G7659" s="1"/>
  <c r="E7659"/>
  <c r="D7659"/>
  <c r="F7658"/>
  <c r="G7658" s="1"/>
  <c r="E7658"/>
  <c r="D7658"/>
  <c r="F7657"/>
  <c r="G7657" s="1"/>
  <c r="E7657"/>
  <c r="D7657"/>
  <c r="F7656"/>
  <c r="G7656" s="1"/>
  <c r="E7656"/>
  <c r="D7656"/>
  <c r="F7655"/>
  <c r="G7655" s="1"/>
  <c r="E7655"/>
  <c r="D7655"/>
  <c r="F7654"/>
  <c r="G7654" s="1"/>
  <c r="E7654"/>
  <c r="D7654"/>
  <c r="F7653"/>
  <c r="G7653" s="1"/>
  <c r="E7653"/>
  <c r="D7653"/>
  <c r="F7652"/>
  <c r="G7652" s="1"/>
  <c r="E7652"/>
  <c r="D7652"/>
  <c r="F7651"/>
  <c r="G7651" s="1"/>
  <c r="E7651"/>
  <c r="D7651"/>
  <c r="F7650"/>
  <c r="G7650" s="1"/>
  <c r="E7650"/>
  <c r="D7650"/>
  <c r="F7649"/>
  <c r="G7649" s="1"/>
  <c r="E7649"/>
  <c r="D7649"/>
  <c r="F7648"/>
  <c r="G7648" s="1"/>
  <c r="E7648"/>
  <c r="D7648"/>
  <c r="F7647"/>
  <c r="G7647" s="1"/>
  <c r="E7647"/>
  <c r="D7647"/>
  <c r="F7646"/>
  <c r="G7646" s="1"/>
  <c r="E7646"/>
  <c r="D7646"/>
  <c r="F7645"/>
  <c r="G7645" s="1"/>
  <c r="E7645"/>
  <c r="D7645"/>
  <c r="F7644"/>
  <c r="G7644" s="1"/>
  <c r="E7644"/>
  <c r="D7644"/>
  <c r="F7643"/>
  <c r="G7643" s="1"/>
  <c r="E7643"/>
  <c r="D7643"/>
  <c r="F7642"/>
  <c r="G7642" s="1"/>
  <c r="E7642"/>
  <c r="D7642"/>
  <c r="F7641"/>
  <c r="G7641" s="1"/>
  <c r="E7641"/>
  <c r="D7641"/>
  <c r="F7640"/>
  <c r="G7640" s="1"/>
  <c r="E7640"/>
  <c r="D7640"/>
  <c r="F7639"/>
  <c r="G7639" s="1"/>
  <c r="E7639"/>
  <c r="D7639"/>
  <c r="F7638"/>
  <c r="G7638" s="1"/>
  <c r="E7638"/>
  <c r="D7638"/>
  <c r="F7637"/>
  <c r="G7637" s="1"/>
  <c r="E7637"/>
  <c r="D7637"/>
  <c r="F7636"/>
  <c r="G7636" s="1"/>
  <c r="E7636"/>
  <c r="D7636"/>
  <c r="F7635"/>
  <c r="G7635" s="1"/>
  <c r="E7635"/>
  <c r="D7635"/>
  <c r="F7634"/>
  <c r="G7634" s="1"/>
  <c r="E7634"/>
  <c r="D7634"/>
  <c r="F7633"/>
  <c r="G7633" s="1"/>
  <c r="E7633"/>
  <c r="D7633"/>
  <c r="F7632"/>
  <c r="G7632" s="1"/>
  <c r="E7632"/>
  <c r="D7632"/>
  <c r="F7631"/>
  <c r="G7631" s="1"/>
  <c r="E7631"/>
  <c r="D7631"/>
  <c r="F7630"/>
  <c r="G7630" s="1"/>
  <c r="E7630"/>
  <c r="D7630"/>
  <c r="F7629"/>
  <c r="G7629" s="1"/>
  <c r="E7629"/>
  <c r="D7629"/>
  <c r="F7628"/>
  <c r="G7628" s="1"/>
  <c r="E7628"/>
  <c r="D7628"/>
  <c r="F7627"/>
  <c r="G7627" s="1"/>
  <c r="E7627"/>
  <c r="D7627"/>
  <c r="F7626"/>
  <c r="G7626" s="1"/>
  <c r="E7626"/>
  <c r="D7626"/>
  <c r="F7625"/>
  <c r="G7625" s="1"/>
  <c r="E7625"/>
  <c r="D7625"/>
  <c r="F7624"/>
  <c r="G7624" s="1"/>
  <c r="E7624"/>
  <c r="D7624"/>
  <c r="F7623"/>
  <c r="G7623" s="1"/>
  <c r="E7623"/>
  <c r="D7623"/>
  <c r="F7622"/>
  <c r="G7622" s="1"/>
  <c r="E7622"/>
  <c r="D7622"/>
  <c r="F7621"/>
  <c r="G7621" s="1"/>
  <c r="E7621"/>
  <c r="D7621"/>
  <c r="F7620"/>
  <c r="G7620" s="1"/>
  <c r="E7620"/>
  <c r="D7620"/>
  <c r="F7619"/>
  <c r="G7619" s="1"/>
  <c r="E7619"/>
  <c r="D7619"/>
  <c r="F7618"/>
  <c r="G7618" s="1"/>
  <c r="E7618"/>
  <c r="D7618"/>
  <c r="F7617"/>
  <c r="G7617" s="1"/>
  <c r="E7617"/>
  <c r="D7617"/>
  <c r="F7616"/>
  <c r="G7616" s="1"/>
  <c r="E7616"/>
  <c r="D7616"/>
  <c r="F7615"/>
  <c r="G7615" s="1"/>
  <c r="E7615"/>
  <c r="D7615"/>
  <c r="F7614"/>
  <c r="G7614" s="1"/>
  <c r="E7614"/>
  <c r="D7614"/>
  <c r="F7613"/>
  <c r="G7613" s="1"/>
  <c r="E7613"/>
  <c r="D7613"/>
  <c r="F7612"/>
  <c r="G7612" s="1"/>
  <c r="E7612"/>
  <c r="D7612"/>
  <c r="F7611"/>
  <c r="G7611" s="1"/>
  <c r="E7611"/>
  <c r="D7611"/>
  <c r="F7610"/>
  <c r="G7610" s="1"/>
  <c r="E7610"/>
  <c r="D7610"/>
  <c r="F7609"/>
  <c r="G7609" s="1"/>
  <c r="E7609"/>
  <c r="D7609"/>
  <c r="F7608"/>
  <c r="G7608" s="1"/>
  <c r="E7608"/>
  <c r="D7608"/>
  <c r="F7607"/>
  <c r="G7607" s="1"/>
  <c r="E7607"/>
  <c r="D7607"/>
  <c r="F7606"/>
  <c r="G7606" s="1"/>
  <c r="E7606"/>
  <c r="D7606"/>
  <c r="F7605"/>
  <c r="G7605" s="1"/>
  <c r="E7605"/>
  <c r="D7605"/>
  <c r="F7604"/>
  <c r="G7604" s="1"/>
  <c r="E7604"/>
  <c r="D7604"/>
  <c r="F7603"/>
  <c r="G7603" s="1"/>
  <c r="E7603"/>
  <c r="D7603"/>
  <c r="F7602"/>
  <c r="G7602" s="1"/>
  <c r="E7602"/>
  <c r="D7602"/>
  <c r="F7601"/>
  <c r="G7601" s="1"/>
  <c r="E7601"/>
  <c r="D7601"/>
  <c r="F7600"/>
  <c r="G7600" s="1"/>
  <c r="E7600"/>
  <c r="D7600"/>
  <c r="F7599"/>
  <c r="G7599" s="1"/>
  <c r="E7599"/>
  <c r="D7599"/>
  <c r="F7598"/>
  <c r="G7598" s="1"/>
  <c r="E7598"/>
  <c r="D7598"/>
  <c r="F7597"/>
  <c r="G7597" s="1"/>
  <c r="E7597"/>
  <c r="D7597"/>
  <c r="F7596"/>
  <c r="G7596" s="1"/>
  <c r="E7596"/>
  <c r="D7596"/>
  <c r="F7595"/>
  <c r="G7595" s="1"/>
  <c r="E7595"/>
  <c r="D7595"/>
  <c r="F7594"/>
  <c r="G7594" s="1"/>
  <c r="E7594"/>
  <c r="D7594"/>
  <c r="F7593"/>
  <c r="G7593" s="1"/>
  <c r="E7593"/>
  <c r="D7593"/>
  <c r="F7592"/>
  <c r="G7592" s="1"/>
  <c r="E7592"/>
  <c r="D7592"/>
  <c r="F7591"/>
  <c r="G7591" s="1"/>
  <c r="E7591"/>
  <c r="D7591"/>
  <c r="F7590"/>
  <c r="G7590" s="1"/>
  <c r="E7590"/>
  <c r="D7590"/>
  <c r="F7589"/>
  <c r="G7589" s="1"/>
  <c r="E7589"/>
  <c r="D7589"/>
  <c r="F7588"/>
  <c r="G7588" s="1"/>
  <c r="E7588"/>
  <c r="D7588"/>
  <c r="F7587"/>
  <c r="G7587" s="1"/>
  <c r="E7587"/>
  <c r="D7587"/>
  <c r="F7586"/>
  <c r="G7586" s="1"/>
  <c r="E7586"/>
  <c r="D7586"/>
  <c r="F7585"/>
  <c r="G7585" s="1"/>
  <c r="E7585"/>
  <c r="D7585"/>
  <c r="F7584"/>
  <c r="G7584" s="1"/>
  <c r="E7584"/>
  <c r="D7584"/>
  <c r="F7583"/>
  <c r="G7583" s="1"/>
  <c r="E7583"/>
  <c r="D7583"/>
  <c r="F7582"/>
  <c r="G7582" s="1"/>
  <c r="E7582"/>
  <c r="D7582"/>
  <c r="F7581"/>
  <c r="G7581" s="1"/>
  <c r="E7581"/>
  <c r="D7581"/>
  <c r="F7580"/>
  <c r="G7580" s="1"/>
  <c r="E7580"/>
  <c r="D7580"/>
  <c r="F7579"/>
  <c r="G7579" s="1"/>
  <c r="E7579"/>
  <c r="D7579"/>
  <c r="F7578"/>
  <c r="G7578" s="1"/>
  <c r="E7578"/>
  <c r="D7578"/>
  <c r="F7577"/>
  <c r="G7577" s="1"/>
  <c r="E7577"/>
  <c r="D7577"/>
  <c r="F7576"/>
  <c r="G7576" s="1"/>
  <c r="E7576"/>
  <c r="D7576"/>
  <c r="F7575"/>
  <c r="G7575" s="1"/>
  <c r="E7575"/>
  <c r="D7575"/>
  <c r="F7574"/>
  <c r="G7574" s="1"/>
  <c r="E7574"/>
  <c r="D7574"/>
  <c r="F7573"/>
  <c r="G7573" s="1"/>
  <c r="E7573"/>
  <c r="D7573"/>
  <c r="F7572"/>
  <c r="G7572" s="1"/>
  <c r="E7572"/>
  <c r="D7572"/>
  <c r="F7571"/>
  <c r="G7571" s="1"/>
  <c r="E7571"/>
  <c r="D7571"/>
  <c r="F7570"/>
  <c r="G7570" s="1"/>
  <c r="E7570"/>
  <c r="D7570"/>
  <c r="F7569"/>
  <c r="G7569" s="1"/>
  <c r="E7569"/>
  <c r="D7569"/>
  <c r="F7568"/>
  <c r="G7568" s="1"/>
  <c r="E7568"/>
  <c r="D7568"/>
  <c r="F7567"/>
  <c r="G7567" s="1"/>
  <c r="E7567"/>
  <c r="D7567"/>
  <c r="F7566"/>
  <c r="G7566" s="1"/>
  <c r="E7566"/>
  <c r="D7566"/>
  <c r="F7565"/>
  <c r="G7565" s="1"/>
  <c r="E7565"/>
  <c r="D7565"/>
  <c r="F7564"/>
  <c r="G7564" s="1"/>
  <c r="E7564"/>
  <c r="D7564"/>
  <c r="F7563"/>
  <c r="G7563" s="1"/>
  <c r="E7563"/>
  <c r="D7563"/>
  <c r="F7562"/>
  <c r="G7562" s="1"/>
  <c r="E7562"/>
  <c r="D7562"/>
  <c r="F7561"/>
  <c r="G7561" s="1"/>
  <c r="E7561"/>
  <c r="D7561"/>
  <c r="F7560"/>
  <c r="G7560" s="1"/>
  <c r="E7560"/>
  <c r="D7560"/>
  <c r="F7559"/>
  <c r="G7559" s="1"/>
  <c r="E7559"/>
  <c r="D7559"/>
  <c r="F7558"/>
  <c r="G7558" s="1"/>
  <c r="E7558"/>
  <c r="D7558"/>
  <c r="F7557"/>
  <c r="G7557" s="1"/>
  <c r="E7557"/>
  <c r="D7557"/>
  <c r="F7556"/>
  <c r="G7556" s="1"/>
  <c r="E7556"/>
  <c r="D7556"/>
  <c r="F7555"/>
  <c r="G7555" s="1"/>
  <c r="E7555"/>
  <c r="D7555"/>
  <c r="F7554"/>
  <c r="G7554" s="1"/>
  <c r="E7554"/>
  <c r="D7554"/>
  <c r="F7553"/>
  <c r="G7553" s="1"/>
  <c r="E7553"/>
  <c r="D7553"/>
  <c r="F7552"/>
  <c r="G7552" s="1"/>
  <c r="E7552"/>
  <c r="D7552"/>
  <c r="F7551"/>
  <c r="G7551" s="1"/>
  <c r="E7551"/>
  <c r="D7551"/>
  <c r="F7550"/>
  <c r="G7550" s="1"/>
  <c r="E7550"/>
  <c r="D7550"/>
  <c r="F7549"/>
  <c r="G7549" s="1"/>
  <c r="E7549"/>
  <c r="D7549"/>
  <c r="F7548"/>
  <c r="G7548" s="1"/>
  <c r="E7548"/>
  <c r="D7548"/>
  <c r="F7547"/>
  <c r="G7547" s="1"/>
  <c r="E7547"/>
  <c r="D7547"/>
  <c r="F7546"/>
  <c r="G7546" s="1"/>
  <c r="E7546"/>
  <c r="D7546"/>
  <c r="F7545"/>
  <c r="G7545" s="1"/>
  <c r="E7545"/>
  <c r="D7545"/>
  <c r="F7544"/>
  <c r="G7544" s="1"/>
  <c r="E7544"/>
  <c r="D7544"/>
  <c r="F7543"/>
  <c r="G7543" s="1"/>
  <c r="E7543"/>
  <c r="D7543"/>
  <c r="F7542"/>
  <c r="G7542" s="1"/>
  <c r="E7542"/>
  <c r="D7542"/>
  <c r="F7541"/>
  <c r="G7541" s="1"/>
  <c r="E7541"/>
  <c r="D7541"/>
  <c r="F7540"/>
  <c r="G7540" s="1"/>
  <c r="E7540"/>
  <c r="D7540"/>
  <c r="F7539"/>
  <c r="G7539" s="1"/>
  <c r="E7539"/>
  <c r="D7539"/>
  <c r="F7538"/>
  <c r="G7538" s="1"/>
  <c r="E7538"/>
  <c r="D7538"/>
  <c r="F7537"/>
  <c r="G7537" s="1"/>
  <c r="E7537"/>
  <c r="D7537"/>
  <c r="F7536"/>
  <c r="G7536" s="1"/>
  <c r="E7536"/>
  <c r="D7536"/>
  <c r="F7535"/>
  <c r="G7535" s="1"/>
  <c r="E7535"/>
  <c r="D7535"/>
  <c r="F7534"/>
  <c r="G7534" s="1"/>
  <c r="E7534"/>
  <c r="D7534"/>
  <c r="F7533"/>
  <c r="G7533" s="1"/>
  <c r="E7533"/>
  <c r="D7533"/>
  <c r="F7532"/>
  <c r="G7532" s="1"/>
  <c r="E7532"/>
  <c r="D7532"/>
  <c r="F7531"/>
  <c r="G7531" s="1"/>
  <c r="E7531"/>
  <c r="D7531"/>
  <c r="F7530"/>
  <c r="G7530" s="1"/>
  <c r="E7530"/>
  <c r="D7530"/>
  <c r="F7529"/>
  <c r="G7529" s="1"/>
  <c r="E7529"/>
  <c r="D7529"/>
  <c r="F7528"/>
  <c r="G7528" s="1"/>
  <c r="E7528"/>
  <c r="D7528"/>
  <c r="F7527"/>
  <c r="G7527" s="1"/>
  <c r="E7527"/>
  <c r="D7527"/>
  <c r="F7526"/>
  <c r="G7526" s="1"/>
  <c r="E7526"/>
  <c r="D7526"/>
  <c r="F7525"/>
  <c r="G7525" s="1"/>
  <c r="E7525"/>
  <c r="D7525"/>
  <c r="F7524"/>
  <c r="G7524" s="1"/>
  <c r="E7524"/>
  <c r="D7524"/>
  <c r="F7523"/>
  <c r="G7523" s="1"/>
  <c r="E7523"/>
  <c r="D7523"/>
  <c r="F7522"/>
  <c r="G7522" s="1"/>
  <c r="E7522"/>
  <c r="D7522"/>
  <c r="F7521"/>
  <c r="G7521" s="1"/>
  <c r="E7521"/>
  <c r="D7521"/>
  <c r="F7520"/>
  <c r="G7520" s="1"/>
  <c r="E7520"/>
  <c r="D7520"/>
  <c r="F7519"/>
  <c r="G7519" s="1"/>
  <c r="E7519"/>
  <c r="D7519"/>
  <c r="F7518"/>
  <c r="G7518" s="1"/>
  <c r="E7518"/>
  <c r="D7518"/>
  <c r="F7517"/>
  <c r="G7517" s="1"/>
  <c r="E7517"/>
  <c r="D7517"/>
  <c r="F7516"/>
  <c r="G7516" s="1"/>
  <c r="E7516"/>
  <c r="D7516"/>
  <c r="F7515"/>
  <c r="G7515" s="1"/>
  <c r="E7515"/>
  <c r="D7515"/>
  <c r="F7514"/>
  <c r="G7514" s="1"/>
  <c r="E7514"/>
  <c r="D7514"/>
  <c r="F7513"/>
  <c r="G7513" s="1"/>
  <c r="E7513"/>
  <c r="D7513"/>
  <c r="F7512"/>
  <c r="G7512" s="1"/>
  <c r="E7512"/>
  <c r="D7512"/>
  <c r="F7511"/>
  <c r="G7511" s="1"/>
  <c r="E7511"/>
  <c r="D7511"/>
  <c r="F7510"/>
  <c r="G7510" s="1"/>
  <c r="E7510"/>
  <c r="D7510"/>
  <c r="F7509"/>
  <c r="G7509" s="1"/>
  <c r="E7509"/>
  <c r="D7509"/>
  <c r="F7508"/>
  <c r="G7508" s="1"/>
  <c r="E7508"/>
  <c r="D7508"/>
  <c r="F7507"/>
  <c r="G7507" s="1"/>
  <c r="E7507"/>
  <c r="D7507"/>
  <c r="F7506"/>
  <c r="G7506" s="1"/>
  <c r="E7506"/>
  <c r="D7506"/>
  <c r="F7505"/>
  <c r="G7505" s="1"/>
  <c r="E7505"/>
  <c r="D7505"/>
  <c r="F7504"/>
  <c r="G7504" s="1"/>
  <c r="E7504"/>
  <c r="D7504"/>
  <c r="F7503"/>
  <c r="G7503" s="1"/>
  <c r="E7503"/>
  <c r="D7503"/>
  <c r="F7502"/>
  <c r="G7502" s="1"/>
  <c r="E7502"/>
  <c r="D7502"/>
  <c r="F7501"/>
  <c r="G7501" s="1"/>
  <c r="E7501"/>
  <c r="D7501"/>
  <c r="F7500"/>
  <c r="G7500" s="1"/>
  <c r="E7500"/>
  <c r="D7500"/>
  <c r="F7499"/>
  <c r="G7499" s="1"/>
  <c r="E7499"/>
  <c r="D7499"/>
  <c r="F7498"/>
  <c r="G7498" s="1"/>
  <c r="E7498"/>
  <c r="D7498"/>
  <c r="F7497"/>
  <c r="G7497" s="1"/>
  <c r="E7497"/>
  <c r="D7497"/>
  <c r="F7496"/>
  <c r="G7496" s="1"/>
  <c r="E7496"/>
  <c r="D7496"/>
  <c r="F7495"/>
  <c r="G7495" s="1"/>
  <c r="E7495"/>
  <c r="D7495"/>
  <c r="F7494"/>
  <c r="G7494" s="1"/>
  <c r="E7494"/>
  <c r="D7494"/>
  <c r="F7493"/>
  <c r="G7493" s="1"/>
  <c r="E7493"/>
  <c r="D7493"/>
  <c r="F7492"/>
  <c r="G7492" s="1"/>
  <c r="E7492"/>
  <c r="D7492"/>
  <c r="F7491"/>
  <c r="G7491" s="1"/>
  <c r="E7491"/>
  <c r="D7491"/>
  <c r="F7490"/>
  <c r="G7490" s="1"/>
  <c r="E7490"/>
  <c r="D7490"/>
  <c r="F7489"/>
  <c r="G7489" s="1"/>
  <c r="E7489"/>
  <c r="D7489"/>
  <c r="F7488"/>
  <c r="G7488" s="1"/>
  <c r="E7488"/>
  <c r="D7488"/>
  <c r="F7487"/>
  <c r="G7487" s="1"/>
  <c r="E7487"/>
  <c r="D7487"/>
  <c r="F7486"/>
  <c r="G7486" s="1"/>
  <c r="E7486"/>
  <c r="D7486"/>
  <c r="F7485"/>
  <c r="G7485" s="1"/>
  <c r="E7485"/>
  <c r="D7485"/>
  <c r="F7484"/>
  <c r="G7484" s="1"/>
  <c r="E7484"/>
  <c r="D7484"/>
  <c r="F7483"/>
  <c r="G7483" s="1"/>
  <c r="E7483"/>
  <c r="D7483"/>
  <c r="F7482"/>
  <c r="G7482" s="1"/>
  <c r="E7482"/>
  <c r="D7482"/>
  <c r="F7481"/>
  <c r="G7481" s="1"/>
  <c r="E7481"/>
  <c r="D7481"/>
  <c r="F7480"/>
  <c r="G7480" s="1"/>
  <c r="E7480"/>
  <c r="D7480"/>
  <c r="F7479"/>
  <c r="G7479" s="1"/>
  <c r="E7479"/>
  <c r="D7479"/>
  <c r="F7478"/>
  <c r="G7478" s="1"/>
  <c r="E7478"/>
  <c r="D7478"/>
  <c r="F7477"/>
  <c r="G7477" s="1"/>
  <c r="E7477"/>
  <c r="D7477"/>
  <c r="F7476"/>
  <c r="G7476" s="1"/>
  <c r="E7476"/>
  <c r="D7476"/>
  <c r="F7475"/>
  <c r="G7475" s="1"/>
  <c r="E7475"/>
  <c r="D7475"/>
  <c r="F7474"/>
  <c r="G7474" s="1"/>
  <c r="E7474"/>
  <c r="D7474"/>
  <c r="F7473"/>
  <c r="G7473" s="1"/>
  <c r="E7473"/>
  <c r="D7473"/>
  <c r="F7472"/>
  <c r="G7472" s="1"/>
  <c r="E7472"/>
  <c r="D7472"/>
  <c r="F7471"/>
  <c r="G7471" s="1"/>
  <c r="E7471"/>
  <c r="D7471"/>
  <c r="F7470"/>
  <c r="G7470" s="1"/>
  <c r="E7470"/>
  <c r="D7470"/>
  <c r="F7469"/>
  <c r="G7469" s="1"/>
  <c r="E7469"/>
  <c r="D7469"/>
  <c r="F7468"/>
  <c r="G7468" s="1"/>
  <c r="E7468"/>
  <c r="D7468"/>
  <c r="F7467"/>
  <c r="G7467" s="1"/>
  <c r="E7467"/>
  <c r="D7467"/>
  <c r="F7466"/>
  <c r="G7466" s="1"/>
  <c r="E7466"/>
  <c r="D7466"/>
  <c r="F7465"/>
  <c r="G7465" s="1"/>
  <c r="E7465"/>
  <c r="D7465"/>
  <c r="F7464"/>
  <c r="G7464" s="1"/>
  <c r="E7464"/>
  <c r="D7464"/>
  <c r="F7463"/>
  <c r="G7463" s="1"/>
  <c r="E7463"/>
  <c r="D7463"/>
  <c r="F7462"/>
  <c r="G7462" s="1"/>
  <c r="E7462"/>
  <c r="D7462"/>
  <c r="F7461"/>
  <c r="G7461" s="1"/>
  <c r="E7461"/>
  <c r="D7461"/>
  <c r="F7460"/>
  <c r="G7460" s="1"/>
  <c r="E7460"/>
  <c r="D7460"/>
  <c r="F7459"/>
  <c r="G7459" s="1"/>
  <c r="E7459"/>
  <c r="D7459"/>
  <c r="F7458"/>
  <c r="G7458" s="1"/>
  <c r="E7458"/>
  <c r="D7458"/>
  <c r="F7457"/>
  <c r="G7457" s="1"/>
  <c r="E7457"/>
  <c r="D7457"/>
  <c r="F7456"/>
  <c r="G7456" s="1"/>
  <c r="E7456"/>
  <c r="D7456"/>
  <c r="F7455"/>
  <c r="G7455" s="1"/>
  <c r="E7455"/>
  <c r="D7455"/>
  <c r="F7454"/>
  <c r="G7454" s="1"/>
  <c r="E7454"/>
  <c r="D7454"/>
  <c r="F7453"/>
  <c r="G7453" s="1"/>
  <c r="E7453"/>
  <c r="D7453"/>
  <c r="F7452"/>
  <c r="G7452" s="1"/>
  <c r="E7452"/>
  <c r="D7452"/>
  <c r="F7451"/>
  <c r="G7451" s="1"/>
  <c r="E7451"/>
  <c r="D7451"/>
  <c r="F7450"/>
  <c r="G7450" s="1"/>
  <c r="E7450"/>
  <c r="D7450"/>
  <c r="F7449"/>
  <c r="G7449" s="1"/>
  <c r="E7449"/>
  <c r="D7449"/>
  <c r="F7448"/>
  <c r="G7448" s="1"/>
  <c r="E7448"/>
  <c r="D7448"/>
  <c r="F7447"/>
  <c r="G7447" s="1"/>
  <c r="E7447"/>
  <c r="D7447"/>
  <c r="F7446"/>
  <c r="G7446" s="1"/>
  <c r="E7446"/>
  <c r="D7446"/>
  <c r="F7445"/>
  <c r="G7445" s="1"/>
  <c r="E7445"/>
  <c r="D7445"/>
  <c r="F7444"/>
  <c r="G7444" s="1"/>
  <c r="E7444"/>
  <c r="D7444"/>
  <c r="F7443"/>
  <c r="G7443" s="1"/>
  <c r="E7443"/>
  <c r="D7443"/>
  <c r="F7442"/>
  <c r="G7442" s="1"/>
  <c r="E7442"/>
  <c r="D7442"/>
  <c r="F7441"/>
  <c r="G7441" s="1"/>
  <c r="E7441"/>
  <c r="D7441"/>
  <c r="F7440"/>
  <c r="G7440" s="1"/>
  <c r="E7440"/>
  <c r="D7440"/>
  <c r="F7439"/>
  <c r="G7439" s="1"/>
  <c r="E7439"/>
  <c r="D7439"/>
  <c r="F7438"/>
  <c r="G7438" s="1"/>
  <c r="E7438"/>
  <c r="D7438"/>
  <c r="F7437"/>
  <c r="G7437" s="1"/>
  <c r="E7437"/>
  <c r="D7437"/>
  <c r="F7436"/>
  <c r="G7436" s="1"/>
  <c r="E7436"/>
  <c r="D7436"/>
  <c r="F7435"/>
  <c r="G7435" s="1"/>
  <c r="E7435"/>
  <c r="D7435"/>
  <c r="F7434"/>
  <c r="G7434" s="1"/>
  <c r="E7434"/>
  <c r="D7434"/>
  <c r="F7433"/>
  <c r="G7433" s="1"/>
  <c r="E7433"/>
  <c r="D7433"/>
  <c r="F7432"/>
  <c r="G7432" s="1"/>
  <c r="E7432"/>
  <c r="D7432"/>
  <c r="F7431"/>
  <c r="G7431" s="1"/>
  <c r="E7431"/>
  <c r="D7431"/>
  <c r="F7430"/>
  <c r="G7430" s="1"/>
  <c r="E7430"/>
  <c r="D7430"/>
  <c r="F7429"/>
  <c r="G7429" s="1"/>
  <c r="E7429"/>
  <c r="D7429"/>
  <c r="F7428"/>
  <c r="G7428" s="1"/>
  <c r="E7428"/>
  <c r="D7428"/>
  <c r="F7427"/>
  <c r="G7427" s="1"/>
  <c r="E7427"/>
  <c r="D7427"/>
  <c r="F7426"/>
  <c r="G7426" s="1"/>
  <c r="E7426"/>
  <c r="D7426"/>
  <c r="F7425"/>
  <c r="G7425" s="1"/>
  <c r="E7425"/>
  <c r="D7425"/>
  <c r="F7424"/>
  <c r="G7424" s="1"/>
  <c r="E7424"/>
  <c r="D7424"/>
  <c r="F7423"/>
  <c r="G7423" s="1"/>
  <c r="E7423"/>
  <c r="D7423"/>
  <c r="F7422"/>
  <c r="G7422" s="1"/>
  <c r="E7422"/>
  <c r="D7422"/>
  <c r="F7421"/>
  <c r="G7421" s="1"/>
  <c r="E7421"/>
  <c r="D7421"/>
  <c r="F7420"/>
  <c r="G7420" s="1"/>
  <c r="E7420"/>
  <c r="D7420"/>
  <c r="F7419"/>
  <c r="G7419" s="1"/>
  <c r="E7419"/>
  <c r="D7419"/>
  <c r="F7418"/>
  <c r="G7418" s="1"/>
  <c r="E7418"/>
  <c r="D7418"/>
  <c r="F7417"/>
  <c r="G7417" s="1"/>
  <c r="E7417"/>
  <c r="D7417"/>
  <c r="F7416"/>
  <c r="G7416" s="1"/>
  <c r="E7416"/>
  <c r="D7416"/>
  <c r="F7415"/>
  <c r="G7415" s="1"/>
  <c r="E7415"/>
  <c r="D7415"/>
  <c r="F7414"/>
  <c r="G7414" s="1"/>
  <c r="E7414"/>
  <c r="D7414"/>
  <c r="F7413"/>
  <c r="G7413" s="1"/>
  <c r="E7413"/>
  <c r="D7413"/>
  <c r="F7412"/>
  <c r="G7412" s="1"/>
  <c r="E7412"/>
  <c r="D7412"/>
  <c r="F7411"/>
  <c r="G7411" s="1"/>
  <c r="E7411"/>
  <c r="D7411"/>
  <c r="F7410"/>
  <c r="G7410" s="1"/>
  <c r="E7410"/>
  <c r="D7410"/>
  <c r="F7409"/>
  <c r="G7409" s="1"/>
  <c r="E7409"/>
  <c r="D7409"/>
  <c r="F7408"/>
  <c r="G7408" s="1"/>
  <c r="E7408"/>
  <c r="D7408"/>
  <c r="F7407"/>
  <c r="G7407" s="1"/>
  <c r="E7407"/>
  <c r="D7407"/>
  <c r="F7406"/>
  <c r="G7406" s="1"/>
  <c r="E7406"/>
  <c r="D7406"/>
  <c r="F7405"/>
  <c r="G7405" s="1"/>
  <c r="E7405"/>
  <c r="D7405"/>
  <c r="F7404"/>
  <c r="G7404" s="1"/>
  <c r="E7404"/>
  <c r="D7404"/>
  <c r="F7403"/>
  <c r="G7403" s="1"/>
  <c r="E7403"/>
  <c r="D7403"/>
  <c r="F7402"/>
  <c r="G7402" s="1"/>
  <c r="E7402"/>
  <c r="D7402"/>
  <c r="F7401"/>
  <c r="G7401" s="1"/>
  <c r="E7401"/>
  <c r="D7401"/>
  <c r="F7400"/>
  <c r="G7400" s="1"/>
  <c r="E7400"/>
  <c r="D7400"/>
  <c r="F7399"/>
  <c r="G7399" s="1"/>
  <c r="E7399"/>
  <c r="D7399"/>
  <c r="F7398"/>
  <c r="G7398" s="1"/>
  <c r="E7398"/>
  <c r="D7398"/>
  <c r="F7397"/>
  <c r="G7397" s="1"/>
  <c r="E7397"/>
  <c r="D7397"/>
  <c r="F7396"/>
  <c r="G7396" s="1"/>
  <c r="E7396"/>
  <c r="D7396"/>
  <c r="F7395"/>
  <c r="G7395" s="1"/>
  <c r="E7395"/>
  <c r="D7395"/>
  <c r="F7394"/>
  <c r="G7394" s="1"/>
  <c r="E7394"/>
  <c r="D7394"/>
  <c r="F7393"/>
  <c r="G7393" s="1"/>
  <c r="E7393"/>
  <c r="D7393"/>
  <c r="F7392"/>
  <c r="G7392" s="1"/>
  <c r="E7392"/>
  <c r="D7392"/>
  <c r="F7391"/>
  <c r="G7391" s="1"/>
  <c r="E7391"/>
  <c r="D7391"/>
  <c r="F7390"/>
  <c r="G7390" s="1"/>
  <c r="E7390"/>
  <c r="D7390"/>
  <c r="F7389"/>
  <c r="G7389" s="1"/>
  <c r="E7389"/>
  <c r="D7389"/>
  <c r="F7388"/>
  <c r="G7388" s="1"/>
  <c r="E7388"/>
  <c r="D7388"/>
  <c r="F7387"/>
  <c r="G7387" s="1"/>
  <c r="E7387"/>
  <c r="D7387"/>
  <c r="F7386"/>
  <c r="G7386" s="1"/>
  <c r="E7386"/>
  <c r="D7386"/>
  <c r="F7385"/>
  <c r="G7385" s="1"/>
  <c r="E7385"/>
  <c r="D7385"/>
  <c r="F7384"/>
  <c r="G7384" s="1"/>
  <c r="E7384"/>
  <c r="D7384"/>
  <c r="F7383"/>
  <c r="G7383" s="1"/>
  <c r="E7383"/>
  <c r="D7383"/>
  <c r="F7382"/>
  <c r="G7382" s="1"/>
  <c r="E7382"/>
  <c r="D7382"/>
  <c r="F7381"/>
  <c r="G7381" s="1"/>
  <c r="E7381"/>
  <c r="D7381"/>
  <c r="F7380"/>
  <c r="G7380" s="1"/>
  <c r="E7380"/>
  <c r="D7380"/>
  <c r="F7379"/>
  <c r="G7379" s="1"/>
  <c r="E7379"/>
  <c r="D7379"/>
  <c r="F7378"/>
  <c r="G7378" s="1"/>
  <c r="E7378"/>
  <c r="D7378"/>
  <c r="F7377"/>
  <c r="G7377" s="1"/>
  <c r="E7377"/>
  <c r="D7377"/>
  <c r="F7376"/>
  <c r="G7376" s="1"/>
  <c r="E7376"/>
  <c r="D7376"/>
  <c r="F7375"/>
  <c r="G7375" s="1"/>
  <c r="E7375"/>
  <c r="D7375"/>
  <c r="F7374"/>
  <c r="G7374" s="1"/>
  <c r="E7374"/>
  <c r="D7374"/>
  <c r="F7373"/>
  <c r="G7373" s="1"/>
  <c r="E7373"/>
  <c r="D7373"/>
  <c r="F7372"/>
  <c r="G7372" s="1"/>
  <c r="E7372"/>
  <c r="D7372"/>
  <c r="F7371"/>
  <c r="G7371" s="1"/>
  <c r="E7371"/>
  <c r="D7371"/>
  <c r="F7370"/>
  <c r="G7370" s="1"/>
  <c r="E7370"/>
  <c r="D7370"/>
  <c r="F7369"/>
  <c r="G7369" s="1"/>
  <c r="E7369"/>
  <c r="D7369"/>
  <c r="F7368"/>
  <c r="G7368" s="1"/>
  <c r="E7368"/>
  <c r="D7368"/>
  <c r="F7367"/>
  <c r="G7367" s="1"/>
  <c r="E7367"/>
  <c r="D7367"/>
  <c r="F7366"/>
  <c r="G7366" s="1"/>
  <c r="E7366"/>
  <c r="D7366"/>
  <c r="F7365"/>
  <c r="G7365" s="1"/>
  <c r="E7365"/>
  <c r="D7365"/>
  <c r="F7364"/>
  <c r="G7364" s="1"/>
  <c r="E7364"/>
  <c r="D7364"/>
  <c r="F7363"/>
  <c r="G7363" s="1"/>
  <c r="E7363"/>
  <c r="D7363"/>
  <c r="F7362"/>
  <c r="G7362" s="1"/>
  <c r="E7362"/>
  <c r="D7362"/>
  <c r="F7361"/>
  <c r="G7361" s="1"/>
  <c r="E7361"/>
  <c r="D7361"/>
  <c r="F7360"/>
  <c r="G7360" s="1"/>
  <c r="E7360"/>
  <c r="D7360"/>
  <c r="F7359"/>
  <c r="G7359" s="1"/>
  <c r="E7359"/>
  <c r="D7359"/>
  <c r="F7358"/>
  <c r="G7358" s="1"/>
  <c r="E7358"/>
  <c r="D7358"/>
  <c r="F7357"/>
  <c r="G7357" s="1"/>
  <c r="E7357"/>
  <c r="D7357"/>
  <c r="F7356"/>
  <c r="G7356" s="1"/>
  <c r="E7356"/>
  <c r="D7356"/>
  <c r="F7355"/>
  <c r="G7355" s="1"/>
  <c r="E7355"/>
  <c r="D7355"/>
  <c r="F7354"/>
  <c r="G7354" s="1"/>
  <c r="E7354"/>
  <c r="D7354"/>
  <c r="F7353"/>
  <c r="G7353" s="1"/>
  <c r="E7353"/>
  <c r="D7353"/>
  <c r="F7352"/>
  <c r="G7352" s="1"/>
  <c r="E7352"/>
  <c r="D7352"/>
  <c r="F7351"/>
  <c r="G7351" s="1"/>
  <c r="E7351"/>
  <c r="D7351"/>
  <c r="F7350"/>
  <c r="G7350" s="1"/>
  <c r="E7350"/>
  <c r="D7350"/>
  <c r="F7349"/>
  <c r="G7349" s="1"/>
  <c r="E7349"/>
  <c r="D7349"/>
  <c r="F7348"/>
  <c r="G7348" s="1"/>
  <c r="E7348"/>
  <c r="D7348"/>
  <c r="F7347"/>
  <c r="G7347" s="1"/>
  <c r="E7347"/>
  <c r="D7347"/>
  <c r="F7346"/>
  <c r="G7346" s="1"/>
  <c r="E7346"/>
  <c r="D7346"/>
  <c r="F7345"/>
  <c r="G7345" s="1"/>
  <c r="E7345"/>
  <c r="D7345"/>
  <c r="F7344"/>
  <c r="G7344" s="1"/>
  <c r="E7344"/>
  <c r="D7344"/>
  <c r="F7343"/>
  <c r="G7343" s="1"/>
  <c r="E7343"/>
  <c r="D7343"/>
  <c r="F7342"/>
  <c r="G7342" s="1"/>
  <c r="E7342"/>
  <c r="D7342"/>
  <c r="F7341"/>
  <c r="G7341" s="1"/>
  <c r="E7341"/>
  <c r="D7341"/>
  <c r="F7340"/>
  <c r="G7340" s="1"/>
  <c r="E7340"/>
  <c r="D7340"/>
  <c r="F7339"/>
  <c r="G7339" s="1"/>
  <c r="E7339"/>
  <c r="D7339"/>
  <c r="F7338"/>
  <c r="G7338" s="1"/>
  <c r="E7338"/>
  <c r="D7338"/>
  <c r="F7337"/>
  <c r="G7337" s="1"/>
  <c r="E7337"/>
  <c r="D7337"/>
  <c r="F7336"/>
  <c r="G7336" s="1"/>
  <c r="E7336"/>
  <c r="D7336"/>
  <c r="F7335"/>
  <c r="G7335" s="1"/>
  <c r="E7335"/>
  <c r="D7335"/>
  <c r="F7334"/>
  <c r="G7334" s="1"/>
  <c r="E7334"/>
  <c r="D7334"/>
  <c r="F7333"/>
  <c r="G7333" s="1"/>
  <c r="E7333"/>
  <c r="D7333"/>
  <c r="F7332"/>
  <c r="G7332" s="1"/>
  <c r="E7332"/>
  <c r="D7332"/>
  <c r="F7331"/>
  <c r="G7331" s="1"/>
  <c r="E7331"/>
  <c r="D7331"/>
  <c r="F7330"/>
  <c r="G7330" s="1"/>
  <c r="E7330"/>
  <c r="D7330"/>
  <c r="F7329"/>
  <c r="G7329" s="1"/>
  <c r="E7329"/>
  <c r="D7329"/>
  <c r="F7328"/>
  <c r="G7328" s="1"/>
  <c r="E7328"/>
  <c r="D7328"/>
  <c r="F7327"/>
  <c r="G7327" s="1"/>
  <c r="E7327"/>
  <c r="D7327"/>
  <c r="F7326"/>
  <c r="G7326" s="1"/>
  <c r="E7326"/>
  <c r="D7326"/>
  <c r="F7325"/>
  <c r="G7325" s="1"/>
  <c r="E7325"/>
  <c r="D7325"/>
  <c r="F7324"/>
  <c r="G7324" s="1"/>
  <c r="E7324"/>
  <c r="D7324"/>
  <c r="F7323"/>
  <c r="G7323" s="1"/>
  <c r="E7323"/>
  <c r="D7323"/>
  <c r="F7322"/>
  <c r="G7322" s="1"/>
  <c r="E7322"/>
  <c r="D7322"/>
  <c r="F7321"/>
  <c r="G7321" s="1"/>
  <c r="E7321"/>
  <c r="D7321"/>
  <c r="F7320"/>
  <c r="G7320" s="1"/>
  <c r="E7320"/>
  <c r="D7320"/>
  <c r="F7319"/>
  <c r="G7319" s="1"/>
  <c r="E7319"/>
  <c r="D7319"/>
  <c r="F7318"/>
  <c r="G7318" s="1"/>
  <c r="E7318"/>
  <c r="D7318"/>
  <c r="F7317"/>
  <c r="G7317" s="1"/>
  <c r="E7317"/>
  <c r="D7317"/>
  <c r="F7316"/>
  <c r="G7316" s="1"/>
  <c r="E7316"/>
  <c r="D7316"/>
  <c r="F7315"/>
  <c r="G7315" s="1"/>
  <c r="E7315"/>
  <c r="D7315"/>
  <c r="F7314"/>
  <c r="G7314" s="1"/>
  <c r="E7314"/>
  <c r="D7314"/>
  <c r="F7313"/>
  <c r="G7313" s="1"/>
  <c r="E7313"/>
  <c r="D7313"/>
  <c r="F7312"/>
  <c r="G7312" s="1"/>
  <c r="E7312"/>
  <c r="D7312"/>
  <c r="F7311"/>
  <c r="G7311" s="1"/>
  <c r="E7311"/>
  <c r="D7311"/>
  <c r="F7310"/>
  <c r="G7310" s="1"/>
  <c r="E7310"/>
  <c r="D7310"/>
  <c r="F7309"/>
  <c r="G7309" s="1"/>
  <c r="E7309"/>
  <c r="D7309"/>
  <c r="F7308"/>
  <c r="G7308" s="1"/>
  <c r="E7308"/>
  <c r="D7308"/>
  <c r="F7307"/>
  <c r="G7307" s="1"/>
  <c r="E7307"/>
  <c r="D7307"/>
  <c r="F7306"/>
  <c r="G7306" s="1"/>
  <c r="E7306"/>
  <c r="D7306"/>
  <c r="F7305"/>
  <c r="G7305" s="1"/>
  <c r="E7305"/>
  <c r="D7305"/>
  <c r="F7304"/>
  <c r="G7304" s="1"/>
  <c r="E7304"/>
  <c r="D7304"/>
  <c r="F7303"/>
  <c r="G7303" s="1"/>
  <c r="E7303"/>
  <c r="D7303"/>
  <c r="F7302"/>
  <c r="G7302" s="1"/>
  <c r="E7302"/>
  <c r="D7302"/>
  <c r="F7301"/>
  <c r="G7301" s="1"/>
  <c r="E7301"/>
  <c r="D7301"/>
  <c r="F7300"/>
  <c r="G7300" s="1"/>
  <c r="E7300"/>
  <c r="D7300"/>
  <c r="F7299"/>
  <c r="G7299" s="1"/>
  <c r="E7299"/>
  <c r="D7299"/>
  <c r="F7298"/>
  <c r="G7298" s="1"/>
  <c r="E7298"/>
  <c r="D7298"/>
  <c r="F7297"/>
  <c r="G7297" s="1"/>
  <c r="E7297"/>
  <c r="D7297"/>
  <c r="F7296"/>
  <c r="G7296" s="1"/>
  <c r="E7296"/>
  <c r="D7296"/>
  <c r="F7295"/>
  <c r="G7295" s="1"/>
  <c r="E7295"/>
  <c r="D7295"/>
  <c r="F7294"/>
  <c r="G7294" s="1"/>
  <c r="E7294"/>
  <c r="D7294"/>
  <c r="F7293"/>
  <c r="G7293" s="1"/>
  <c r="E7293"/>
  <c r="D7293"/>
  <c r="F7292"/>
  <c r="G7292" s="1"/>
  <c r="E7292"/>
  <c r="D7292"/>
  <c r="F7291"/>
  <c r="G7291" s="1"/>
  <c r="E7291"/>
  <c r="D7291"/>
  <c r="F7290"/>
  <c r="G7290" s="1"/>
  <c r="E7290"/>
  <c r="D7290"/>
  <c r="F7289"/>
  <c r="G7289" s="1"/>
  <c r="E7289"/>
  <c r="D7289"/>
  <c r="F7288"/>
  <c r="G7288" s="1"/>
  <c r="E7288"/>
  <c r="D7288"/>
  <c r="F7287"/>
  <c r="G7287" s="1"/>
  <c r="E7287"/>
  <c r="D7287"/>
  <c r="F7286"/>
  <c r="G7286" s="1"/>
  <c r="E7286"/>
  <c r="D7286"/>
  <c r="F7285"/>
  <c r="G7285" s="1"/>
  <c r="E7285"/>
  <c r="D7285"/>
  <c r="F7284"/>
  <c r="G7284" s="1"/>
  <c r="E7284"/>
  <c r="D7284"/>
  <c r="F7283"/>
  <c r="G7283" s="1"/>
  <c r="E7283"/>
  <c r="D7283"/>
  <c r="F7282"/>
  <c r="G7282" s="1"/>
  <c r="E7282"/>
  <c r="D7282"/>
  <c r="F7281"/>
  <c r="G7281" s="1"/>
  <c r="E7281"/>
  <c r="D7281"/>
  <c r="F7280"/>
  <c r="G7280" s="1"/>
  <c r="E7280"/>
  <c r="D7280"/>
  <c r="F7279"/>
  <c r="G7279" s="1"/>
  <c r="E7279"/>
  <c r="D7279"/>
  <c r="F7278"/>
  <c r="G7278" s="1"/>
  <c r="E7278"/>
  <c r="D7278"/>
  <c r="F7277"/>
  <c r="G7277" s="1"/>
  <c r="E7277"/>
  <c r="D7277"/>
  <c r="F7276"/>
  <c r="G7276" s="1"/>
  <c r="E7276"/>
  <c r="D7276"/>
  <c r="F7275"/>
  <c r="G7275" s="1"/>
  <c r="E7275"/>
  <c r="D7275"/>
  <c r="F7274"/>
  <c r="G7274" s="1"/>
  <c r="E7274"/>
  <c r="D7274"/>
  <c r="F7273"/>
  <c r="G7273" s="1"/>
  <c r="E7273"/>
  <c r="D7273"/>
  <c r="F7272"/>
  <c r="G7272" s="1"/>
  <c r="E7272"/>
  <c r="D7272"/>
  <c r="F7271"/>
  <c r="G7271" s="1"/>
  <c r="E7271"/>
  <c r="D7271"/>
  <c r="F7270"/>
  <c r="G7270" s="1"/>
  <c r="E7270"/>
  <c r="D7270"/>
  <c r="F7269"/>
  <c r="G7269" s="1"/>
  <c r="E7269"/>
  <c r="D7269"/>
  <c r="F7268"/>
  <c r="G7268" s="1"/>
  <c r="E7268"/>
  <c r="D7268"/>
  <c r="F7267"/>
  <c r="G7267" s="1"/>
  <c r="E7267"/>
  <c r="D7267"/>
  <c r="F7266"/>
  <c r="G7266" s="1"/>
  <c r="E7266"/>
  <c r="D7266"/>
  <c r="F7265"/>
  <c r="G7265" s="1"/>
  <c r="E7265"/>
  <c r="D7265"/>
  <c r="F7264"/>
  <c r="G7264" s="1"/>
  <c r="E7264"/>
  <c r="D7264"/>
  <c r="F7263"/>
  <c r="G7263" s="1"/>
  <c r="E7263"/>
  <c r="D7263"/>
  <c r="F7262"/>
  <c r="G7262" s="1"/>
  <c r="E7262"/>
  <c r="D7262"/>
  <c r="F7261"/>
  <c r="G7261" s="1"/>
  <c r="E7261"/>
  <c r="D7261"/>
  <c r="F7260"/>
  <c r="G7260" s="1"/>
  <c r="E7260"/>
  <c r="D7260"/>
  <c r="F7259"/>
  <c r="G7259" s="1"/>
  <c r="E7259"/>
  <c r="D7259"/>
  <c r="F7258"/>
  <c r="G7258" s="1"/>
  <c r="E7258"/>
  <c r="D7258"/>
  <c r="F7257"/>
  <c r="G7257" s="1"/>
  <c r="E7257"/>
  <c r="D7257"/>
  <c r="F7256"/>
  <c r="G7256" s="1"/>
  <c r="E7256"/>
  <c r="D7256"/>
  <c r="F7255"/>
  <c r="G7255" s="1"/>
  <c r="E7255"/>
  <c r="D7255"/>
  <c r="F7254"/>
  <c r="G7254" s="1"/>
  <c r="E7254"/>
  <c r="D7254"/>
  <c r="F7253"/>
  <c r="G7253" s="1"/>
  <c r="E7253"/>
  <c r="D7253"/>
  <c r="F7252"/>
  <c r="G7252" s="1"/>
  <c r="E7252"/>
  <c r="D7252"/>
  <c r="F7251"/>
  <c r="G7251" s="1"/>
  <c r="E7251"/>
  <c r="D7251"/>
  <c r="F7250"/>
  <c r="G7250" s="1"/>
  <c r="E7250"/>
  <c r="D7250"/>
  <c r="F7249"/>
  <c r="G7249" s="1"/>
  <c r="E7249"/>
  <c r="D7249"/>
  <c r="F7248"/>
  <c r="G7248" s="1"/>
  <c r="E7248"/>
  <c r="D7248"/>
  <c r="F7247"/>
  <c r="G7247" s="1"/>
  <c r="E7247"/>
  <c r="D7247"/>
  <c r="F7246"/>
  <c r="G7246" s="1"/>
  <c r="E7246"/>
  <c r="D7246"/>
  <c r="F7245"/>
  <c r="G7245" s="1"/>
  <c r="E7245"/>
  <c r="D7245"/>
  <c r="F7244"/>
  <c r="G7244" s="1"/>
  <c r="E7244"/>
  <c r="D7244"/>
  <c r="F7243"/>
  <c r="G7243" s="1"/>
  <c r="E7243"/>
  <c r="D7243"/>
  <c r="F7242"/>
  <c r="G7242" s="1"/>
  <c r="E7242"/>
  <c r="D7242"/>
  <c r="F7241"/>
  <c r="G7241" s="1"/>
  <c r="E7241"/>
  <c r="D7241"/>
  <c r="F7240"/>
  <c r="G7240" s="1"/>
  <c r="E7240"/>
  <c r="D7240"/>
  <c r="F7239"/>
  <c r="G7239" s="1"/>
  <c r="E7239"/>
  <c r="D7239"/>
  <c r="F7238"/>
  <c r="G7238" s="1"/>
  <c r="E7238"/>
  <c r="D7238"/>
  <c r="F7237"/>
  <c r="G7237" s="1"/>
  <c r="E7237"/>
  <c r="D7237"/>
  <c r="F7236"/>
  <c r="G7236" s="1"/>
  <c r="E7236"/>
  <c r="D7236"/>
  <c r="F7235"/>
  <c r="G7235" s="1"/>
  <c r="E7235"/>
  <c r="D7235"/>
  <c r="F7234"/>
  <c r="G7234" s="1"/>
  <c r="E7234"/>
  <c r="D7234"/>
  <c r="F7233"/>
  <c r="G7233" s="1"/>
  <c r="E7233"/>
  <c r="D7233"/>
  <c r="F7232"/>
  <c r="G7232" s="1"/>
  <c r="E7232"/>
  <c r="D7232"/>
  <c r="F7231"/>
  <c r="G7231" s="1"/>
  <c r="E7231"/>
  <c r="D7231"/>
  <c r="F7230"/>
  <c r="G7230" s="1"/>
  <c r="E7230"/>
  <c r="D7230"/>
  <c r="F7229"/>
  <c r="G7229" s="1"/>
  <c r="E7229"/>
  <c r="D7229"/>
  <c r="F7228"/>
  <c r="G7228" s="1"/>
  <c r="E7228"/>
  <c r="D7228"/>
  <c r="F7227"/>
  <c r="G7227" s="1"/>
  <c r="E7227"/>
  <c r="D7227"/>
  <c r="F7226"/>
  <c r="G7226" s="1"/>
  <c r="E7226"/>
  <c r="D7226"/>
  <c r="F7225"/>
  <c r="G7225" s="1"/>
  <c r="E7225"/>
  <c r="D7225"/>
  <c r="F7224"/>
  <c r="G7224" s="1"/>
  <c r="E7224"/>
  <c r="D7224"/>
  <c r="F7223"/>
  <c r="G7223" s="1"/>
  <c r="E7223"/>
  <c r="D7223"/>
  <c r="F7222"/>
  <c r="G7222" s="1"/>
  <c r="E7222"/>
  <c r="D7222"/>
  <c r="F7221"/>
  <c r="G7221" s="1"/>
  <c r="E7221"/>
  <c r="D7221"/>
  <c r="F7220"/>
  <c r="G7220" s="1"/>
  <c r="E7220"/>
  <c r="D7220"/>
  <c r="F7219"/>
  <c r="G7219" s="1"/>
  <c r="E7219"/>
  <c r="D7219"/>
  <c r="F7218"/>
  <c r="G7218" s="1"/>
  <c r="E7218"/>
  <c r="D7218"/>
  <c r="F7217"/>
  <c r="G7217" s="1"/>
  <c r="E7217"/>
  <c r="D7217"/>
  <c r="F7216"/>
  <c r="G7216" s="1"/>
  <c r="E7216"/>
  <c r="D7216"/>
  <c r="F7215"/>
  <c r="G7215" s="1"/>
  <c r="E7215"/>
  <c r="D7215"/>
  <c r="F7214"/>
  <c r="G7214" s="1"/>
  <c r="E7214"/>
  <c r="D7214"/>
  <c r="F7213"/>
  <c r="G7213" s="1"/>
  <c r="E7213"/>
  <c r="D7213"/>
  <c r="F7212"/>
  <c r="G7212" s="1"/>
  <c r="E7212"/>
  <c r="D7212"/>
  <c r="F7211"/>
  <c r="G7211" s="1"/>
  <c r="E7211"/>
  <c r="D7211"/>
  <c r="F7210"/>
  <c r="G7210" s="1"/>
  <c r="E7210"/>
  <c r="D7210"/>
  <c r="F7209"/>
  <c r="G7209" s="1"/>
  <c r="E7209"/>
  <c r="D7209"/>
  <c r="F7208"/>
  <c r="G7208" s="1"/>
  <c r="E7208"/>
  <c r="D7208"/>
  <c r="F7207"/>
  <c r="G7207" s="1"/>
  <c r="E7207"/>
  <c r="D7207"/>
  <c r="F7206"/>
  <c r="G7206" s="1"/>
  <c r="E7206"/>
  <c r="D7206"/>
  <c r="F7205"/>
  <c r="G7205" s="1"/>
  <c r="E7205"/>
  <c r="D7205"/>
  <c r="F7204"/>
  <c r="G7204" s="1"/>
  <c r="E7204"/>
  <c r="D7204"/>
  <c r="F7203"/>
  <c r="G7203" s="1"/>
  <c r="E7203"/>
  <c r="D7203"/>
  <c r="F7202"/>
  <c r="G7202" s="1"/>
  <c r="E7202"/>
  <c r="D7202"/>
  <c r="F7201"/>
  <c r="G7201" s="1"/>
  <c r="E7201"/>
  <c r="D7201"/>
  <c r="F7200"/>
  <c r="G7200" s="1"/>
  <c r="E7200"/>
  <c r="D7200"/>
  <c r="F7199"/>
  <c r="G7199" s="1"/>
  <c r="E7199"/>
  <c r="D7199"/>
  <c r="F7198"/>
  <c r="G7198" s="1"/>
  <c r="E7198"/>
  <c r="D7198"/>
  <c r="F7197"/>
  <c r="G7197" s="1"/>
  <c r="E7197"/>
  <c r="D7197"/>
  <c r="F7196"/>
  <c r="G7196" s="1"/>
  <c r="E7196"/>
  <c r="D7196"/>
  <c r="F7195"/>
  <c r="G7195" s="1"/>
  <c r="E7195"/>
  <c r="D7195"/>
  <c r="F7194"/>
  <c r="G7194" s="1"/>
  <c r="E7194"/>
  <c r="D7194"/>
  <c r="F7193"/>
  <c r="G7193" s="1"/>
  <c r="E7193"/>
  <c r="D7193"/>
  <c r="F7192"/>
  <c r="G7192" s="1"/>
  <c r="E7192"/>
  <c r="D7192"/>
  <c r="F7191"/>
  <c r="G7191" s="1"/>
  <c r="E7191"/>
  <c r="D7191"/>
  <c r="F7190"/>
  <c r="G7190" s="1"/>
  <c r="E7190"/>
  <c r="D7190"/>
  <c r="F7189"/>
  <c r="G7189" s="1"/>
  <c r="E7189"/>
  <c r="D7189"/>
  <c r="F7188"/>
  <c r="G7188" s="1"/>
  <c r="E7188"/>
  <c r="D7188"/>
  <c r="F7187"/>
  <c r="G7187" s="1"/>
  <c r="E7187"/>
  <c r="D7187"/>
  <c r="F7186"/>
  <c r="G7186" s="1"/>
  <c r="E7186"/>
  <c r="D7186"/>
  <c r="F7185"/>
  <c r="G7185" s="1"/>
  <c r="E7185"/>
  <c r="D7185"/>
  <c r="F7184"/>
  <c r="G7184" s="1"/>
  <c r="E7184"/>
  <c r="D7184"/>
  <c r="F7183"/>
  <c r="G7183" s="1"/>
  <c r="E7183"/>
  <c r="D7183"/>
  <c r="F7182"/>
  <c r="G7182" s="1"/>
  <c r="E7182"/>
  <c r="D7182"/>
  <c r="F7181"/>
  <c r="G7181" s="1"/>
  <c r="E7181"/>
  <c r="D7181"/>
  <c r="F7180"/>
  <c r="G7180" s="1"/>
  <c r="E7180"/>
  <c r="D7180"/>
  <c r="F7179"/>
  <c r="G7179" s="1"/>
  <c r="E7179"/>
  <c r="D7179"/>
  <c r="F7178"/>
  <c r="G7178" s="1"/>
  <c r="E7178"/>
  <c r="D7178"/>
  <c r="F7177"/>
  <c r="G7177" s="1"/>
  <c r="E7177"/>
  <c r="D7177"/>
  <c r="F7176"/>
  <c r="G7176" s="1"/>
  <c r="E7176"/>
  <c r="D7176"/>
  <c r="F7175"/>
  <c r="G7175" s="1"/>
  <c r="E7175"/>
  <c r="D7175"/>
  <c r="F7174"/>
  <c r="G7174" s="1"/>
  <c r="E7174"/>
  <c r="D7174"/>
  <c r="F7173"/>
  <c r="G7173" s="1"/>
  <c r="E7173"/>
  <c r="D7173"/>
  <c r="F7172"/>
  <c r="G7172" s="1"/>
  <c r="E7172"/>
  <c r="D7172"/>
  <c r="F7171"/>
  <c r="G7171" s="1"/>
  <c r="E7171"/>
  <c r="D7171"/>
  <c r="F7170"/>
  <c r="G7170" s="1"/>
  <c r="E7170"/>
  <c r="D7170"/>
  <c r="F7169"/>
  <c r="G7169" s="1"/>
  <c r="E7169"/>
  <c r="D7169"/>
  <c r="F7168"/>
  <c r="G7168" s="1"/>
  <c r="E7168"/>
  <c r="D7168"/>
  <c r="F7167"/>
  <c r="G7167" s="1"/>
  <c r="E7167"/>
  <c r="D7167"/>
  <c r="F7166"/>
  <c r="G7166" s="1"/>
  <c r="E7166"/>
  <c r="D7166"/>
  <c r="F7165"/>
  <c r="G7165" s="1"/>
  <c r="E7165"/>
  <c r="D7165"/>
  <c r="F7164"/>
  <c r="G7164" s="1"/>
  <c r="E7164"/>
  <c r="D7164"/>
  <c r="F7163"/>
  <c r="G7163" s="1"/>
  <c r="E7163"/>
  <c r="D7163"/>
  <c r="F7162"/>
  <c r="G7162" s="1"/>
  <c r="E7162"/>
  <c r="D7162"/>
  <c r="F7161"/>
  <c r="G7161" s="1"/>
  <c r="E7161"/>
  <c r="D7161"/>
  <c r="F7160"/>
  <c r="G7160" s="1"/>
  <c r="E7160"/>
  <c r="D7160"/>
  <c r="F7159"/>
  <c r="G7159" s="1"/>
  <c r="E7159"/>
  <c r="D7159"/>
  <c r="F7158"/>
  <c r="G7158" s="1"/>
  <c r="E7158"/>
  <c r="D7158"/>
  <c r="F7157"/>
  <c r="G7157" s="1"/>
  <c r="E7157"/>
  <c r="D7157"/>
  <c r="F7156"/>
  <c r="G7156" s="1"/>
  <c r="E7156"/>
  <c r="D7156"/>
  <c r="F7155"/>
  <c r="G7155" s="1"/>
  <c r="E7155"/>
  <c r="D7155"/>
  <c r="F7154"/>
  <c r="G7154" s="1"/>
  <c r="E7154"/>
  <c r="D7154"/>
  <c r="F7153"/>
  <c r="G7153" s="1"/>
  <c r="E7153"/>
  <c r="D7153"/>
  <c r="F7152"/>
  <c r="G7152" s="1"/>
  <c r="E7152"/>
  <c r="D7152"/>
  <c r="F7151"/>
  <c r="G7151" s="1"/>
  <c r="E7151"/>
  <c r="D7151"/>
  <c r="F7150"/>
  <c r="G7150" s="1"/>
  <c r="E7150"/>
  <c r="D7150"/>
  <c r="F7149"/>
  <c r="G7149" s="1"/>
  <c r="E7149"/>
  <c r="D7149"/>
  <c r="F7148"/>
  <c r="G7148" s="1"/>
  <c r="E7148"/>
  <c r="D7148"/>
  <c r="F7147"/>
  <c r="G7147" s="1"/>
  <c r="E7147"/>
  <c r="D7147"/>
  <c r="F7146"/>
  <c r="G7146" s="1"/>
  <c r="E7146"/>
  <c r="D7146"/>
  <c r="F7145"/>
  <c r="G7145" s="1"/>
  <c r="E7145"/>
  <c r="D7145"/>
  <c r="F7144"/>
  <c r="G7144" s="1"/>
  <c r="E7144"/>
  <c r="D7144"/>
  <c r="F7143"/>
  <c r="G7143" s="1"/>
  <c r="E7143"/>
  <c r="D7143"/>
  <c r="F7142"/>
  <c r="G7142" s="1"/>
  <c r="E7142"/>
  <c r="D7142"/>
  <c r="F7141"/>
  <c r="G7141" s="1"/>
  <c r="E7141"/>
  <c r="D7141"/>
  <c r="F7140"/>
  <c r="G7140" s="1"/>
  <c r="E7140"/>
  <c r="D7140"/>
  <c r="F7139"/>
  <c r="G7139" s="1"/>
  <c r="E7139"/>
  <c r="D7139"/>
  <c r="F7138"/>
  <c r="G7138" s="1"/>
  <c r="E7138"/>
  <c r="D7138"/>
  <c r="F7137"/>
  <c r="G7137" s="1"/>
  <c r="E7137"/>
  <c r="D7137"/>
  <c r="F7136"/>
  <c r="G7136" s="1"/>
  <c r="E7136"/>
  <c r="D7136"/>
  <c r="F7135"/>
  <c r="G7135" s="1"/>
  <c r="E7135"/>
  <c r="D7135"/>
  <c r="F7134"/>
  <c r="G7134" s="1"/>
  <c r="E7134"/>
  <c r="D7134"/>
  <c r="F7133"/>
  <c r="G7133" s="1"/>
  <c r="E7133"/>
  <c r="D7133"/>
  <c r="F7132"/>
  <c r="G7132" s="1"/>
  <c r="E7132"/>
  <c r="D7132"/>
  <c r="F7131"/>
  <c r="G7131" s="1"/>
  <c r="E7131"/>
  <c r="D7131"/>
  <c r="F7130"/>
  <c r="G7130" s="1"/>
  <c r="E7130"/>
  <c r="D7130"/>
  <c r="F7129"/>
  <c r="G7129" s="1"/>
  <c r="E7129"/>
  <c r="D7129"/>
  <c r="F7128"/>
  <c r="G7128" s="1"/>
  <c r="E7128"/>
  <c r="D7128"/>
  <c r="F7127"/>
  <c r="G7127" s="1"/>
  <c r="E7127"/>
  <c r="D7127"/>
  <c r="F7126"/>
  <c r="G7126" s="1"/>
  <c r="E7126"/>
  <c r="D7126"/>
  <c r="F7125"/>
  <c r="G7125" s="1"/>
  <c r="E7125"/>
  <c r="D7125"/>
  <c r="F7124"/>
  <c r="G7124" s="1"/>
  <c r="E7124"/>
  <c r="D7124"/>
  <c r="F7123"/>
  <c r="G7123" s="1"/>
  <c r="E7123"/>
  <c r="D7123"/>
  <c r="F7122"/>
  <c r="G7122" s="1"/>
  <c r="E7122"/>
  <c r="D7122"/>
  <c r="F7121"/>
  <c r="G7121" s="1"/>
  <c r="E7121"/>
  <c r="D7121"/>
  <c r="F7120"/>
  <c r="G7120" s="1"/>
  <c r="E7120"/>
  <c r="D7120"/>
  <c r="F7119"/>
  <c r="G7119" s="1"/>
  <c r="E7119"/>
  <c r="D7119"/>
  <c r="F7118"/>
  <c r="G7118" s="1"/>
  <c r="E7118"/>
  <c r="D7118"/>
  <c r="F7117"/>
  <c r="G7117" s="1"/>
  <c r="E7117"/>
  <c r="D7117"/>
  <c r="F7116"/>
  <c r="G7116" s="1"/>
  <c r="E7116"/>
  <c r="D7116"/>
  <c r="F7115"/>
  <c r="G7115" s="1"/>
  <c r="E7115"/>
  <c r="D7115"/>
  <c r="F7114"/>
  <c r="G7114" s="1"/>
  <c r="E7114"/>
  <c r="D7114"/>
  <c r="F7113"/>
  <c r="G7113" s="1"/>
  <c r="E7113"/>
  <c r="D7113"/>
  <c r="F7112"/>
  <c r="G7112" s="1"/>
  <c r="E7112"/>
  <c r="D7112"/>
  <c r="F7111"/>
  <c r="G7111" s="1"/>
  <c r="E7111"/>
  <c r="D7111"/>
  <c r="F7110"/>
  <c r="G7110" s="1"/>
  <c r="E7110"/>
  <c r="D7110"/>
  <c r="F7109"/>
  <c r="G7109" s="1"/>
  <c r="E7109"/>
  <c r="D7109"/>
  <c r="F7108"/>
  <c r="G7108" s="1"/>
  <c r="E7108"/>
  <c r="D7108"/>
  <c r="F7107"/>
  <c r="G7107" s="1"/>
  <c r="E7107"/>
  <c r="D7107"/>
  <c r="F7106"/>
  <c r="G7106" s="1"/>
  <c r="E7106"/>
  <c r="D7106"/>
  <c r="F7105"/>
  <c r="G7105" s="1"/>
  <c r="E7105"/>
  <c r="D7105"/>
  <c r="F7104"/>
  <c r="G7104" s="1"/>
  <c r="E7104"/>
  <c r="D7104"/>
  <c r="F7103"/>
  <c r="G7103" s="1"/>
  <c r="E7103"/>
  <c r="D7103"/>
  <c r="F7102"/>
  <c r="G7102" s="1"/>
  <c r="E7102"/>
  <c r="D7102"/>
  <c r="F7101"/>
  <c r="G7101" s="1"/>
  <c r="E7101"/>
  <c r="D7101"/>
  <c r="F7100"/>
  <c r="G7100" s="1"/>
  <c r="E7100"/>
  <c r="D7100"/>
  <c r="F7099"/>
  <c r="G7099" s="1"/>
  <c r="E7099"/>
  <c r="D7099"/>
  <c r="F7098"/>
  <c r="G7098" s="1"/>
  <c r="E7098"/>
  <c r="D7098"/>
  <c r="F7097"/>
  <c r="G7097" s="1"/>
  <c r="E7097"/>
  <c r="D7097"/>
  <c r="F7096"/>
  <c r="G7096" s="1"/>
  <c r="E7096"/>
  <c r="D7096"/>
  <c r="F7095"/>
  <c r="G7095" s="1"/>
  <c r="E7095"/>
  <c r="D7095"/>
  <c r="F7094"/>
  <c r="G7094" s="1"/>
  <c r="E7094"/>
  <c r="D7094"/>
  <c r="F7093"/>
  <c r="G7093" s="1"/>
  <c r="E7093"/>
  <c r="D7093"/>
  <c r="F7092"/>
  <c r="G7092" s="1"/>
  <c r="E7092"/>
  <c r="D7092"/>
  <c r="F7091"/>
  <c r="G7091" s="1"/>
  <c r="E7091"/>
  <c r="D7091"/>
  <c r="F7090"/>
  <c r="G7090" s="1"/>
  <c r="E7090"/>
  <c r="D7090"/>
  <c r="F7089"/>
  <c r="G7089" s="1"/>
  <c r="E7089"/>
  <c r="D7089"/>
  <c r="F7088"/>
  <c r="G7088" s="1"/>
  <c r="E7088"/>
  <c r="D7088"/>
  <c r="F7087"/>
  <c r="G7087" s="1"/>
  <c r="E7087"/>
  <c r="D7087"/>
  <c r="F7086"/>
  <c r="G7086" s="1"/>
  <c r="E7086"/>
  <c r="D7086"/>
  <c r="F7085"/>
  <c r="G7085" s="1"/>
  <c r="E7085"/>
  <c r="D7085"/>
  <c r="F7084"/>
  <c r="G7084" s="1"/>
  <c r="E7084"/>
  <c r="D7084"/>
  <c r="F7083"/>
  <c r="G7083" s="1"/>
  <c r="E7083"/>
  <c r="D7083"/>
  <c r="F7082"/>
  <c r="G7082" s="1"/>
  <c r="E7082"/>
  <c r="D7082"/>
  <c r="F7081"/>
  <c r="G7081" s="1"/>
  <c r="E7081"/>
  <c r="D7081"/>
  <c r="F7080"/>
  <c r="G7080" s="1"/>
  <c r="E7080"/>
  <c r="D7080"/>
  <c r="F7079"/>
  <c r="G7079" s="1"/>
  <c r="E7079"/>
  <c r="D7079"/>
  <c r="F7078"/>
  <c r="G7078" s="1"/>
  <c r="E7078"/>
  <c r="D7078"/>
  <c r="F7077"/>
  <c r="G7077" s="1"/>
  <c r="E7077"/>
  <c r="D7077"/>
  <c r="F7076"/>
  <c r="G7076" s="1"/>
  <c r="E7076"/>
  <c r="D7076"/>
  <c r="F7075"/>
  <c r="G7075" s="1"/>
  <c r="E7075"/>
  <c r="D7075"/>
  <c r="F7074"/>
  <c r="G7074" s="1"/>
  <c r="E7074"/>
  <c r="D7074"/>
  <c r="F7073"/>
  <c r="G7073" s="1"/>
  <c r="E7073"/>
  <c r="D7073"/>
  <c r="F7072"/>
  <c r="G7072" s="1"/>
  <c r="E7072"/>
  <c r="D7072"/>
  <c r="F7071"/>
  <c r="G7071" s="1"/>
  <c r="E7071"/>
  <c r="D7071"/>
  <c r="F7070"/>
  <c r="G7070" s="1"/>
  <c r="E7070"/>
  <c r="D7070"/>
  <c r="F7069"/>
  <c r="G7069" s="1"/>
  <c r="E7069"/>
  <c r="D7069"/>
  <c r="F7068"/>
  <c r="G7068" s="1"/>
  <c r="E7068"/>
  <c r="D7068"/>
  <c r="F7067"/>
  <c r="G7067" s="1"/>
  <c r="E7067"/>
  <c r="D7067"/>
  <c r="F7066"/>
  <c r="G7066" s="1"/>
  <c r="E7066"/>
  <c r="D7066"/>
  <c r="F7065"/>
  <c r="G7065" s="1"/>
  <c r="E7065"/>
  <c r="D7065"/>
  <c r="F7064"/>
  <c r="G7064" s="1"/>
  <c r="E7064"/>
  <c r="D7064"/>
  <c r="F7063"/>
  <c r="G7063" s="1"/>
  <c r="E7063"/>
  <c r="D7063"/>
  <c r="F7062"/>
  <c r="G7062" s="1"/>
  <c r="E7062"/>
  <c r="D7062"/>
  <c r="F7061"/>
  <c r="G7061" s="1"/>
  <c r="E7061"/>
  <c r="D7061"/>
  <c r="F7060"/>
  <c r="G7060" s="1"/>
  <c r="E7060"/>
  <c r="D7060"/>
  <c r="F7059"/>
  <c r="G7059" s="1"/>
  <c r="E7059"/>
  <c r="D7059"/>
  <c r="F7058"/>
  <c r="G7058" s="1"/>
  <c r="E7058"/>
  <c r="D7058"/>
  <c r="F7057"/>
  <c r="G7057" s="1"/>
  <c r="E7057"/>
  <c r="D7057"/>
  <c r="F7056"/>
  <c r="G7056" s="1"/>
  <c r="E7056"/>
  <c r="D7056"/>
  <c r="F7055"/>
  <c r="G7055" s="1"/>
  <c r="E7055"/>
  <c r="D7055"/>
  <c r="F7054"/>
  <c r="G7054" s="1"/>
  <c r="E7054"/>
  <c r="D7054"/>
  <c r="F7053"/>
  <c r="G7053" s="1"/>
  <c r="E7053"/>
  <c r="D7053"/>
  <c r="F7052"/>
  <c r="G7052" s="1"/>
  <c r="E7052"/>
  <c r="D7052"/>
  <c r="F7051"/>
  <c r="G7051" s="1"/>
  <c r="E7051"/>
  <c r="D7051"/>
  <c r="F7050"/>
  <c r="G7050" s="1"/>
  <c r="E7050"/>
  <c r="D7050"/>
  <c r="F7049"/>
  <c r="G7049" s="1"/>
  <c r="E7049"/>
  <c r="D7049"/>
  <c r="F7048"/>
  <c r="G7048" s="1"/>
  <c r="E7048"/>
  <c r="D7048"/>
  <c r="F7047"/>
  <c r="G7047" s="1"/>
  <c r="E7047"/>
  <c r="D7047"/>
  <c r="F7046"/>
  <c r="G7046" s="1"/>
  <c r="E7046"/>
  <c r="D7046"/>
  <c r="F7045"/>
  <c r="G7045" s="1"/>
  <c r="E7045"/>
  <c r="D7045"/>
  <c r="F7044"/>
  <c r="G7044" s="1"/>
  <c r="E7044"/>
  <c r="D7044"/>
  <c r="F7043"/>
  <c r="G7043" s="1"/>
  <c r="E7043"/>
  <c r="D7043"/>
  <c r="F7042"/>
  <c r="G7042" s="1"/>
  <c r="E7042"/>
  <c r="D7042"/>
  <c r="F7041"/>
  <c r="G7041" s="1"/>
  <c r="E7041"/>
  <c r="D7041"/>
  <c r="F7040"/>
  <c r="G7040" s="1"/>
  <c r="E7040"/>
  <c r="D7040"/>
  <c r="F7039"/>
  <c r="G7039" s="1"/>
  <c r="E7039"/>
  <c r="D7039"/>
  <c r="F7038"/>
  <c r="G7038" s="1"/>
  <c r="E7038"/>
  <c r="D7038"/>
  <c r="F7037"/>
  <c r="G7037" s="1"/>
  <c r="E7037"/>
  <c r="D7037"/>
  <c r="F7036"/>
  <c r="G7036" s="1"/>
  <c r="E7036"/>
  <c r="D7036"/>
  <c r="F7035"/>
  <c r="G7035" s="1"/>
  <c r="E7035"/>
  <c r="D7035"/>
  <c r="F7034"/>
  <c r="G7034" s="1"/>
  <c r="E7034"/>
  <c r="D7034"/>
  <c r="F7033"/>
  <c r="G7033" s="1"/>
  <c r="E7033"/>
  <c r="D7033"/>
  <c r="F7032"/>
  <c r="G7032" s="1"/>
  <c r="E7032"/>
  <c r="D7032"/>
  <c r="F7031"/>
  <c r="G7031" s="1"/>
  <c r="E7031"/>
  <c r="D7031"/>
  <c r="F7030"/>
  <c r="G7030" s="1"/>
  <c r="E7030"/>
  <c r="D7030"/>
  <c r="F7029"/>
  <c r="G7029" s="1"/>
  <c r="E7029"/>
  <c r="D7029"/>
  <c r="F7028"/>
  <c r="G7028" s="1"/>
  <c r="E7028"/>
  <c r="D7028"/>
  <c r="F7027"/>
  <c r="G7027" s="1"/>
  <c r="E7027"/>
  <c r="D7027"/>
  <c r="F7026"/>
  <c r="G7026" s="1"/>
  <c r="E7026"/>
  <c r="D7026"/>
  <c r="F7025"/>
  <c r="G7025" s="1"/>
  <c r="E7025"/>
  <c r="D7025"/>
  <c r="F7024"/>
  <c r="G7024" s="1"/>
  <c r="E7024"/>
  <c r="D7024"/>
  <c r="F7023"/>
  <c r="G7023" s="1"/>
  <c r="E7023"/>
  <c r="D7023"/>
  <c r="F7022"/>
  <c r="G7022" s="1"/>
  <c r="E7022"/>
  <c r="D7022"/>
  <c r="F7021"/>
  <c r="G7021" s="1"/>
  <c r="E7021"/>
  <c r="D7021"/>
  <c r="F7020"/>
  <c r="G7020" s="1"/>
  <c r="E7020"/>
  <c r="D7020"/>
  <c r="F7019"/>
  <c r="G7019" s="1"/>
  <c r="E7019"/>
  <c r="D7019"/>
  <c r="F7018"/>
  <c r="G7018" s="1"/>
  <c r="E7018"/>
  <c r="D7018"/>
  <c r="F7017"/>
  <c r="G7017" s="1"/>
  <c r="E7017"/>
  <c r="D7017"/>
  <c r="F7016"/>
  <c r="G7016" s="1"/>
  <c r="E7016"/>
  <c r="D7016"/>
  <c r="F7015"/>
  <c r="G7015" s="1"/>
  <c r="E7015"/>
  <c r="D7015"/>
  <c r="F7014"/>
  <c r="G7014" s="1"/>
  <c r="E7014"/>
  <c r="D7014"/>
  <c r="F7013"/>
  <c r="G7013" s="1"/>
  <c r="E7013"/>
  <c r="D7013"/>
  <c r="F7012"/>
  <c r="G7012" s="1"/>
  <c r="E7012"/>
  <c r="D7012"/>
  <c r="F7011"/>
  <c r="G7011" s="1"/>
  <c r="E7011"/>
  <c r="D7011"/>
  <c r="F7010"/>
  <c r="G7010" s="1"/>
  <c r="E7010"/>
  <c r="D7010"/>
  <c r="F7009"/>
  <c r="G7009" s="1"/>
  <c r="E7009"/>
  <c r="D7009"/>
  <c r="F7008"/>
  <c r="G7008" s="1"/>
  <c r="E7008"/>
  <c r="D7008"/>
  <c r="F7007"/>
  <c r="G7007" s="1"/>
  <c r="E7007"/>
  <c r="D7007"/>
  <c r="F7006"/>
  <c r="G7006" s="1"/>
  <c r="E7006"/>
  <c r="D7006"/>
  <c r="F7005"/>
  <c r="G7005" s="1"/>
  <c r="E7005"/>
  <c r="D7005"/>
  <c r="F7004"/>
  <c r="G7004" s="1"/>
  <c r="E7004"/>
  <c r="D7004"/>
  <c r="F7003"/>
  <c r="G7003" s="1"/>
  <c r="E7003"/>
  <c r="D7003"/>
  <c r="F7002"/>
  <c r="G7002" s="1"/>
  <c r="E7002"/>
  <c r="D7002"/>
  <c r="F7001"/>
  <c r="G7001" s="1"/>
  <c r="E7001"/>
  <c r="D7001"/>
  <c r="F7000"/>
  <c r="G7000" s="1"/>
  <c r="E7000"/>
  <c r="D7000"/>
  <c r="F6999"/>
  <c r="G6999" s="1"/>
  <c r="E6999"/>
  <c r="D6999"/>
  <c r="F6998"/>
  <c r="G6998" s="1"/>
  <c r="E6998"/>
  <c r="D6998"/>
  <c r="F6997"/>
  <c r="G6997" s="1"/>
  <c r="E6997"/>
  <c r="D6997"/>
  <c r="F6996"/>
  <c r="G6996" s="1"/>
  <c r="E6996"/>
  <c r="D6996"/>
  <c r="F6995"/>
  <c r="G6995" s="1"/>
  <c r="E6995"/>
  <c r="D6995"/>
  <c r="F6994"/>
  <c r="G6994" s="1"/>
  <c r="E6994"/>
  <c r="D6994"/>
  <c r="F6993"/>
  <c r="G6993" s="1"/>
  <c r="E6993"/>
  <c r="D6993"/>
  <c r="F6992"/>
  <c r="G6992" s="1"/>
  <c r="E6992"/>
  <c r="D6992"/>
  <c r="F6991"/>
  <c r="G6991" s="1"/>
  <c r="E6991"/>
  <c r="D6991"/>
  <c r="F6990"/>
  <c r="G6990" s="1"/>
  <c r="E6990"/>
  <c r="D6990"/>
  <c r="F6989"/>
  <c r="G6989" s="1"/>
  <c r="E6989"/>
  <c r="D6989"/>
  <c r="F6988"/>
  <c r="G6988" s="1"/>
  <c r="E6988"/>
  <c r="D6988"/>
  <c r="F6987"/>
  <c r="G6987" s="1"/>
  <c r="E6987"/>
  <c r="D6987"/>
  <c r="F6986"/>
  <c r="G6986" s="1"/>
  <c r="E6986"/>
  <c r="D6986"/>
  <c r="F6985"/>
  <c r="G6985" s="1"/>
  <c r="E6985"/>
  <c r="D6985"/>
  <c r="F6984"/>
  <c r="G6984" s="1"/>
  <c r="E6984"/>
  <c r="D6984"/>
  <c r="F6983"/>
  <c r="G6983" s="1"/>
  <c r="E6983"/>
  <c r="D6983"/>
  <c r="F6982"/>
  <c r="G6982" s="1"/>
  <c r="E6982"/>
  <c r="D6982"/>
  <c r="F6981"/>
  <c r="G6981" s="1"/>
  <c r="E6981"/>
  <c r="D6981"/>
  <c r="F6980"/>
  <c r="G6980" s="1"/>
  <c r="E6980"/>
  <c r="D6980"/>
  <c r="F6979"/>
  <c r="G6979" s="1"/>
  <c r="E6979"/>
  <c r="D6979"/>
  <c r="F6978"/>
  <c r="G6978" s="1"/>
  <c r="E6978"/>
  <c r="D6978"/>
  <c r="F6977"/>
  <c r="G6977" s="1"/>
  <c r="E6977"/>
  <c r="D6977"/>
  <c r="F6976"/>
  <c r="G6976" s="1"/>
  <c r="E6976"/>
  <c r="D6976"/>
  <c r="F6975"/>
  <c r="G6975" s="1"/>
  <c r="E6975"/>
  <c r="D6975"/>
  <c r="F6974"/>
  <c r="G6974" s="1"/>
  <c r="E6974"/>
  <c r="D6974"/>
  <c r="F6973"/>
  <c r="G6973" s="1"/>
  <c r="E6973"/>
  <c r="D6973"/>
  <c r="F6972"/>
  <c r="G6972" s="1"/>
  <c r="E6972"/>
  <c r="D6972"/>
  <c r="F6971"/>
  <c r="G6971" s="1"/>
  <c r="E6971"/>
  <c r="D6971"/>
  <c r="F6970"/>
  <c r="G6970" s="1"/>
  <c r="E6970"/>
  <c r="D6970"/>
  <c r="F6969"/>
  <c r="G6969" s="1"/>
  <c r="E6969"/>
  <c r="D6969"/>
  <c r="F6968"/>
  <c r="G6968" s="1"/>
  <c r="E6968"/>
  <c r="D6968"/>
  <c r="F6967"/>
  <c r="G6967" s="1"/>
  <c r="E6967"/>
  <c r="D6967"/>
  <c r="F6966"/>
  <c r="G6966" s="1"/>
  <c r="E6966"/>
  <c r="D6966"/>
  <c r="F6965"/>
  <c r="G6965" s="1"/>
  <c r="E6965"/>
  <c r="D6965"/>
  <c r="F6964"/>
  <c r="G6964" s="1"/>
  <c r="E6964"/>
  <c r="D6964"/>
  <c r="F6963"/>
  <c r="G6963" s="1"/>
  <c r="E6963"/>
  <c r="D6963"/>
  <c r="F6962"/>
  <c r="G6962" s="1"/>
  <c r="E6962"/>
  <c r="D6962"/>
  <c r="F6961"/>
  <c r="G6961" s="1"/>
  <c r="E6961"/>
  <c r="D6961"/>
  <c r="F6960"/>
  <c r="G6960" s="1"/>
  <c r="E6960"/>
  <c r="D6960"/>
  <c r="F6959"/>
  <c r="G6959" s="1"/>
  <c r="E6959"/>
  <c r="D6959"/>
  <c r="F6958"/>
  <c r="G6958" s="1"/>
  <c r="E6958"/>
  <c r="D6958"/>
  <c r="F6957"/>
  <c r="G6957" s="1"/>
  <c r="E6957"/>
  <c r="D6957"/>
  <c r="F6956"/>
  <c r="G6956" s="1"/>
  <c r="E6956"/>
  <c r="D6956"/>
  <c r="F6955"/>
  <c r="G6955" s="1"/>
  <c r="E6955"/>
  <c r="D6955"/>
  <c r="F6954"/>
  <c r="G6954" s="1"/>
  <c r="E6954"/>
  <c r="D6954"/>
  <c r="F6953"/>
  <c r="G6953" s="1"/>
  <c r="E6953"/>
  <c r="D6953"/>
  <c r="F6952"/>
  <c r="G6952" s="1"/>
  <c r="E6952"/>
  <c r="D6952"/>
  <c r="F6951"/>
  <c r="G6951" s="1"/>
  <c r="E6951"/>
  <c r="D6951"/>
  <c r="F6950"/>
  <c r="G6950" s="1"/>
  <c r="E6950"/>
  <c r="D6950"/>
  <c r="F6949"/>
  <c r="G6949" s="1"/>
  <c r="E6949"/>
  <c r="D6949"/>
  <c r="F6948"/>
  <c r="G6948" s="1"/>
  <c r="E6948"/>
  <c r="D6948"/>
  <c r="F6947"/>
  <c r="G6947" s="1"/>
  <c r="E6947"/>
  <c r="D6947"/>
  <c r="F6946"/>
  <c r="G6946" s="1"/>
  <c r="E6946"/>
  <c r="D6946"/>
  <c r="F6945"/>
  <c r="G6945" s="1"/>
  <c r="E6945"/>
  <c r="D6945"/>
  <c r="F6944"/>
  <c r="G6944" s="1"/>
  <c r="E6944"/>
  <c r="D6944"/>
  <c r="F6943"/>
  <c r="G6943" s="1"/>
  <c r="E6943"/>
  <c r="D6943"/>
  <c r="F6942"/>
  <c r="G6942" s="1"/>
  <c r="E6942"/>
  <c r="D6942"/>
  <c r="F6941"/>
  <c r="G6941" s="1"/>
  <c r="E6941"/>
  <c r="D6941"/>
  <c r="F6940"/>
  <c r="G6940" s="1"/>
  <c r="E6940"/>
  <c r="D6940"/>
  <c r="F6939"/>
  <c r="G6939" s="1"/>
  <c r="E6939"/>
  <c r="D6939"/>
  <c r="F6938"/>
  <c r="G6938" s="1"/>
  <c r="E6938"/>
  <c r="D6938"/>
  <c r="F6937"/>
  <c r="G6937" s="1"/>
  <c r="E6937"/>
  <c r="D6937"/>
  <c r="F6936"/>
  <c r="G6936" s="1"/>
  <c r="E6936"/>
  <c r="D6936"/>
  <c r="F6935"/>
  <c r="G6935" s="1"/>
  <c r="E6935"/>
  <c r="D6935"/>
  <c r="F6934"/>
  <c r="G6934" s="1"/>
  <c r="E6934"/>
  <c r="D6934"/>
  <c r="F6933"/>
  <c r="G6933" s="1"/>
  <c r="E6933"/>
  <c r="D6933"/>
  <c r="F6932"/>
  <c r="G6932" s="1"/>
  <c r="E6932"/>
  <c r="D6932"/>
  <c r="F6931"/>
  <c r="G6931" s="1"/>
  <c r="E6931"/>
  <c r="D6931"/>
  <c r="F6930"/>
  <c r="G6930" s="1"/>
  <c r="E6930"/>
  <c r="D6930"/>
  <c r="F6929"/>
  <c r="G6929" s="1"/>
  <c r="E6929"/>
  <c r="D6929"/>
  <c r="F6928"/>
  <c r="G6928" s="1"/>
  <c r="E6928"/>
  <c r="D6928"/>
  <c r="F6927"/>
  <c r="G6927" s="1"/>
  <c r="E6927"/>
  <c r="D6927"/>
  <c r="F6926"/>
  <c r="G6926" s="1"/>
  <c r="E6926"/>
  <c r="D6926"/>
  <c r="F6925"/>
  <c r="G6925" s="1"/>
  <c r="E6925"/>
  <c r="D6925"/>
  <c r="F6924"/>
  <c r="G6924" s="1"/>
  <c r="E6924"/>
  <c r="D6924"/>
  <c r="F6923"/>
  <c r="G6923" s="1"/>
  <c r="E6923"/>
  <c r="D6923"/>
  <c r="F6922"/>
  <c r="G6922" s="1"/>
  <c r="E6922"/>
  <c r="D6922"/>
  <c r="F6921"/>
  <c r="G6921" s="1"/>
  <c r="E6921"/>
  <c r="D6921"/>
  <c r="F6920"/>
  <c r="G6920" s="1"/>
  <c r="E6920"/>
  <c r="D6920"/>
  <c r="F6919"/>
  <c r="G6919" s="1"/>
  <c r="E6919"/>
  <c r="D6919"/>
  <c r="F6918"/>
  <c r="G6918" s="1"/>
  <c r="E6918"/>
  <c r="D6918"/>
  <c r="F6917"/>
  <c r="G6917" s="1"/>
  <c r="E6917"/>
  <c r="D6917"/>
  <c r="F6916"/>
  <c r="G6916" s="1"/>
  <c r="E6916"/>
  <c r="D6916"/>
  <c r="F6915"/>
  <c r="G6915" s="1"/>
  <c r="E6915"/>
  <c r="D6915"/>
  <c r="F6914"/>
  <c r="G6914" s="1"/>
  <c r="E6914"/>
  <c r="D6914"/>
  <c r="F6913"/>
  <c r="G6913" s="1"/>
  <c r="E6913"/>
  <c r="D6913"/>
  <c r="F6912"/>
  <c r="G6912" s="1"/>
  <c r="E6912"/>
  <c r="D6912"/>
  <c r="F6911"/>
  <c r="G6911" s="1"/>
  <c r="E6911"/>
  <c r="D6911"/>
  <c r="F6910"/>
  <c r="G6910" s="1"/>
  <c r="E6910"/>
  <c r="D6910"/>
  <c r="F6909"/>
  <c r="G6909" s="1"/>
  <c r="E6909"/>
  <c r="D6909"/>
  <c r="F6908"/>
  <c r="G6908" s="1"/>
  <c r="E6908"/>
  <c r="D6908"/>
  <c r="F6907"/>
  <c r="G6907" s="1"/>
  <c r="E6907"/>
  <c r="D6907"/>
  <c r="F6906"/>
  <c r="G6906" s="1"/>
  <c r="E6906"/>
  <c r="D6906"/>
  <c r="F6905"/>
  <c r="G6905" s="1"/>
  <c r="E6905"/>
  <c r="D6905"/>
  <c r="F6904"/>
  <c r="G6904" s="1"/>
  <c r="E6904"/>
  <c r="D6904"/>
  <c r="F6903"/>
  <c r="G6903" s="1"/>
  <c r="E6903"/>
  <c r="D6903"/>
  <c r="F6902"/>
  <c r="G6902" s="1"/>
  <c r="E6902"/>
  <c r="D6902"/>
  <c r="F6901"/>
  <c r="G6901" s="1"/>
  <c r="E6901"/>
  <c r="D6901"/>
  <c r="F6900"/>
  <c r="G6900" s="1"/>
  <c r="E6900"/>
  <c r="D6900"/>
  <c r="F6899"/>
  <c r="G6899" s="1"/>
  <c r="E6899"/>
  <c r="D6899"/>
  <c r="F6898"/>
  <c r="G6898" s="1"/>
  <c r="E6898"/>
  <c r="D6898"/>
  <c r="F6897"/>
  <c r="G6897" s="1"/>
  <c r="E6897"/>
  <c r="D6897"/>
  <c r="F6896"/>
  <c r="G6896" s="1"/>
  <c r="E6896"/>
  <c r="D6896"/>
  <c r="F6895"/>
  <c r="G6895" s="1"/>
  <c r="E6895"/>
  <c r="D6895"/>
  <c r="F6894"/>
  <c r="G6894" s="1"/>
  <c r="E6894"/>
  <c r="D6894"/>
  <c r="F6893"/>
  <c r="G6893" s="1"/>
  <c r="E6893"/>
  <c r="D6893"/>
  <c r="F6892"/>
  <c r="G6892" s="1"/>
  <c r="E6892"/>
  <c r="D6892"/>
  <c r="F6891"/>
  <c r="G6891" s="1"/>
  <c r="E6891"/>
  <c r="D6891"/>
  <c r="F6890"/>
  <c r="G6890" s="1"/>
  <c r="E6890"/>
  <c r="D6890"/>
  <c r="F6889"/>
  <c r="G6889" s="1"/>
  <c r="E6889"/>
  <c r="D6889"/>
  <c r="F6888"/>
  <c r="G6888" s="1"/>
  <c r="E6888"/>
  <c r="D6888"/>
  <c r="F6887"/>
  <c r="G6887" s="1"/>
  <c r="E6887"/>
  <c r="D6887"/>
  <c r="F6886"/>
  <c r="G6886" s="1"/>
  <c r="E6886"/>
  <c r="D6886"/>
  <c r="F6885"/>
  <c r="G6885" s="1"/>
  <c r="E6885"/>
  <c r="D6885"/>
  <c r="F6884"/>
  <c r="G6884" s="1"/>
  <c r="E6884"/>
  <c r="D6884"/>
  <c r="F6883"/>
  <c r="G6883" s="1"/>
  <c r="E6883"/>
  <c r="D6883"/>
  <c r="F6882"/>
  <c r="G6882" s="1"/>
  <c r="E6882"/>
  <c r="D6882"/>
  <c r="F6881"/>
  <c r="G6881" s="1"/>
  <c r="E6881"/>
  <c r="D6881"/>
  <c r="F6880"/>
  <c r="G6880" s="1"/>
  <c r="E6880"/>
  <c r="D6880"/>
  <c r="F6879"/>
  <c r="G6879" s="1"/>
  <c r="E6879"/>
  <c r="D6879"/>
  <c r="F6878"/>
  <c r="G6878" s="1"/>
  <c r="E6878"/>
  <c r="D6878"/>
  <c r="F6877"/>
  <c r="G6877" s="1"/>
  <c r="E6877"/>
  <c r="D6877"/>
  <c r="F6876"/>
  <c r="G6876" s="1"/>
  <c r="E6876"/>
  <c r="D6876"/>
  <c r="F6875"/>
  <c r="G6875" s="1"/>
  <c r="E6875"/>
  <c r="D6875"/>
  <c r="F6874"/>
  <c r="G6874" s="1"/>
  <c r="E6874"/>
  <c r="D6874"/>
  <c r="F6873"/>
  <c r="G6873" s="1"/>
  <c r="E6873"/>
  <c r="D6873"/>
  <c r="F6872"/>
  <c r="G6872" s="1"/>
  <c r="E6872"/>
  <c r="D6872"/>
  <c r="F6871"/>
  <c r="G6871" s="1"/>
  <c r="E6871"/>
  <c r="D6871"/>
  <c r="F6870"/>
  <c r="G6870" s="1"/>
  <c r="E6870"/>
  <c r="D6870"/>
  <c r="F6869"/>
  <c r="G6869" s="1"/>
  <c r="E6869"/>
  <c r="D6869"/>
  <c r="F6868"/>
  <c r="G6868" s="1"/>
  <c r="E6868"/>
  <c r="D6868"/>
  <c r="F6867"/>
  <c r="G6867" s="1"/>
  <c r="E6867"/>
  <c r="D6867"/>
  <c r="F6866"/>
  <c r="G6866" s="1"/>
  <c r="E6866"/>
  <c r="D6866"/>
  <c r="F6865"/>
  <c r="G6865" s="1"/>
  <c r="E6865"/>
  <c r="D6865"/>
  <c r="F6864"/>
  <c r="G6864" s="1"/>
  <c r="E6864"/>
  <c r="D6864"/>
  <c r="F6863"/>
  <c r="G6863" s="1"/>
  <c r="E6863"/>
  <c r="D6863"/>
  <c r="F6862"/>
  <c r="G6862" s="1"/>
  <c r="E6862"/>
  <c r="D6862"/>
  <c r="F6861"/>
  <c r="G6861" s="1"/>
  <c r="E6861"/>
  <c r="D6861"/>
  <c r="F6860"/>
  <c r="G6860" s="1"/>
  <c r="E6860"/>
  <c r="D6860"/>
  <c r="F6859"/>
  <c r="G6859" s="1"/>
  <c r="E6859"/>
  <c r="D6859"/>
  <c r="F6858"/>
  <c r="G6858" s="1"/>
  <c r="E6858"/>
  <c r="D6858"/>
  <c r="F6857"/>
  <c r="G6857" s="1"/>
  <c r="E6857"/>
  <c r="D6857"/>
  <c r="F6856"/>
  <c r="G6856" s="1"/>
  <c r="E6856"/>
  <c r="D6856"/>
  <c r="F6855"/>
  <c r="G6855" s="1"/>
  <c r="E6855"/>
  <c r="D6855"/>
  <c r="F6854"/>
  <c r="G6854" s="1"/>
  <c r="E6854"/>
  <c r="D6854"/>
  <c r="F6853"/>
  <c r="G6853" s="1"/>
  <c r="E6853"/>
  <c r="D6853"/>
  <c r="F6852"/>
  <c r="G6852" s="1"/>
  <c r="E6852"/>
  <c r="D6852"/>
  <c r="F6851"/>
  <c r="G6851" s="1"/>
  <c r="E6851"/>
  <c r="D6851"/>
  <c r="F6850"/>
  <c r="G6850" s="1"/>
  <c r="E6850"/>
  <c r="D6850"/>
  <c r="F6849"/>
  <c r="G6849" s="1"/>
  <c r="E6849"/>
  <c r="D6849"/>
  <c r="F6848"/>
  <c r="G6848" s="1"/>
  <c r="E6848"/>
  <c r="D6848"/>
  <c r="F6847"/>
  <c r="G6847" s="1"/>
  <c r="E6847"/>
  <c r="D6847"/>
  <c r="F6846"/>
  <c r="G6846" s="1"/>
  <c r="E6846"/>
  <c r="D6846"/>
  <c r="F6845"/>
  <c r="G6845" s="1"/>
  <c r="E6845"/>
  <c r="D6845"/>
  <c r="F6844"/>
  <c r="G6844" s="1"/>
  <c r="E6844"/>
  <c r="D6844"/>
  <c r="F6843"/>
  <c r="G6843" s="1"/>
  <c r="E6843"/>
  <c r="D6843"/>
  <c r="F6842"/>
  <c r="G6842" s="1"/>
  <c r="E6842"/>
  <c r="D6842"/>
  <c r="F6841"/>
  <c r="G6841" s="1"/>
  <c r="E6841"/>
  <c r="D6841"/>
  <c r="F6840"/>
  <c r="G6840" s="1"/>
  <c r="E6840"/>
  <c r="D6840"/>
  <c r="F6839"/>
  <c r="G6839" s="1"/>
  <c r="E6839"/>
  <c r="D6839"/>
  <c r="F6838"/>
  <c r="G6838" s="1"/>
  <c r="E6838"/>
  <c r="D6838"/>
  <c r="F6837"/>
  <c r="G6837" s="1"/>
  <c r="E6837"/>
  <c r="D6837"/>
  <c r="F6836"/>
  <c r="G6836" s="1"/>
  <c r="E6836"/>
  <c r="D6836"/>
  <c r="F6835"/>
  <c r="G6835" s="1"/>
  <c r="E6835"/>
  <c r="D6835"/>
  <c r="F6834"/>
  <c r="G6834" s="1"/>
  <c r="E6834"/>
  <c r="D6834"/>
  <c r="F6833"/>
  <c r="G6833" s="1"/>
  <c r="E6833"/>
  <c r="D6833"/>
  <c r="F6832"/>
  <c r="G6832" s="1"/>
  <c r="E6832"/>
  <c r="D6832"/>
  <c r="F6831"/>
  <c r="G6831" s="1"/>
  <c r="E6831"/>
  <c r="D6831"/>
  <c r="F6830"/>
  <c r="G6830" s="1"/>
  <c r="E6830"/>
  <c r="D6830"/>
  <c r="F6829"/>
  <c r="G6829" s="1"/>
  <c r="E6829"/>
  <c r="D6829"/>
  <c r="F6828"/>
  <c r="G6828" s="1"/>
  <c r="E6828"/>
  <c r="D6828"/>
  <c r="F6827"/>
  <c r="G6827" s="1"/>
  <c r="E6827"/>
  <c r="D6827"/>
  <c r="F6826"/>
  <c r="G6826" s="1"/>
  <c r="E6826"/>
  <c r="D6826"/>
  <c r="F6825"/>
  <c r="G6825" s="1"/>
  <c r="E6825"/>
  <c r="D6825"/>
  <c r="F6824"/>
  <c r="G6824" s="1"/>
  <c r="E6824"/>
  <c r="D6824"/>
  <c r="F6823"/>
  <c r="G6823" s="1"/>
  <c r="E6823"/>
  <c r="D6823"/>
  <c r="F6822"/>
  <c r="G6822" s="1"/>
  <c r="E6822"/>
  <c r="D6822"/>
  <c r="F6821"/>
  <c r="G6821" s="1"/>
  <c r="E6821"/>
  <c r="D6821"/>
  <c r="F6820"/>
  <c r="G6820" s="1"/>
  <c r="E6820"/>
  <c r="D6820"/>
  <c r="F6819"/>
  <c r="G6819" s="1"/>
  <c r="E6819"/>
  <c r="D6819"/>
  <c r="F6818"/>
  <c r="G6818" s="1"/>
  <c r="E6818"/>
  <c r="D6818"/>
  <c r="F6817"/>
  <c r="G6817" s="1"/>
  <c r="E6817"/>
  <c r="D6817"/>
  <c r="F6816"/>
  <c r="G6816" s="1"/>
  <c r="E6816"/>
  <c r="D6816"/>
  <c r="F6815"/>
  <c r="G6815" s="1"/>
  <c r="E6815"/>
  <c r="D6815"/>
  <c r="F6814"/>
  <c r="G6814" s="1"/>
  <c r="E6814"/>
  <c r="D6814"/>
  <c r="F6813"/>
  <c r="G6813" s="1"/>
  <c r="E6813"/>
  <c r="D6813"/>
  <c r="F6812"/>
  <c r="G6812" s="1"/>
  <c r="E6812"/>
  <c r="D6812"/>
  <c r="F6811"/>
  <c r="G6811" s="1"/>
  <c r="E6811"/>
  <c r="D6811"/>
  <c r="F6810"/>
  <c r="G6810" s="1"/>
  <c r="E6810"/>
  <c r="D6810"/>
  <c r="F6809"/>
  <c r="G6809" s="1"/>
  <c r="E6809"/>
  <c r="D6809"/>
  <c r="F6808"/>
  <c r="G6808" s="1"/>
  <c r="E6808"/>
  <c r="D6808"/>
  <c r="F6807"/>
  <c r="G6807" s="1"/>
  <c r="E6807"/>
  <c r="D6807"/>
  <c r="F6806"/>
  <c r="G6806" s="1"/>
  <c r="E6806"/>
  <c r="D6806"/>
  <c r="F6805"/>
  <c r="G6805" s="1"/>
  <c r="E6805"/>
  <c r="D6805"/>
  <c r="F6804"/>
  <c r="G6804" s="1"/>
  <c r="E6804"/>
  <c r="D6804"/>
  <c r="F6803"/>
  <c r="G6803" s="1"/>
  <c r="E6803"/>
  <c r="D6803"/>
  <c r="F6802"/>
  <c r="G6802" s="1"/>
  <c r="E6802"/>
  <c r="D6802"/>
  <c r="F6801"/>
  <c r="G6801" s="1"/>
  <c r="E6801"/>
  <c r="D6801"/>
  <c r="F6800"/>
  <c r="G6800" s="1"/>
  <c r="E6800"/>
  <c r="D6800"/>
  <c r="F6799"/>
  <c r="G6799" s="1"/>
  <c r="E6799"/>
  <c r="D6799"/>
  <c r="F6798"/>
  <c r="G6798" s="1"/>
  <c r="E6798"/>
  <c r="D6798"/>
  <c r="F6797"/>
  <c r="G6797" s="1"/>
  <c r="E6797"/>
  <c r="D6797"/>
  <c r="F6796"/>
  <c r="G6796" s="1"/>
  <c r="E6796"/>
  <c r="D6796"/>
  <c r="F6795"/>
  <c r="G6795" s="1"/>
  <c r="E6795"/>
  <c r="D6795"/>
  <c r="F6794"/>
  <c r="G6794" s="1"/>
  <c r="E6794"/>
  <c r="D6794"/>
  <c r="F6793"/>
  <c r="G6793" s="1"/>
  <c r="E6793"/>
  <c r="D6793"/>
  <c r="F6792"/>
  <c r="G6792" s="1"/>
  <c r="E6792"/>
  <c r="D6792"/>
  <c r="F6791"/>
  <c r="G6791" s="1"/>
  <c r="E6791"/>
  <c r="D6791"/>
  <c r="F6790"/>
  <c r="G6790" s="1"/>
  <c r="E6790"/>
  <c r="D6790"/>
  <c r="F6789"/>
  <c r="G6789" s="1"/>
  <c r="E6789"/>
  <c r="D6789"/>
  <c r="F6788"/>
  <c r="G6788" s="1"/>
  <c r="E6788"/>
  <c r="D6788"/>
  <c r="F6787"/>
  <c r="G6787" s="1"/>
  <c r="E6787"/>
  <c r="D6787"/>
  <c r="F6786"/>
  <c r="G6786" s="1"/>
  <c r="E6786"/>
  <c r="D6786"/>
  <c r="F6785"/>
  <c r="G6785" s="1"/>
  <c r="E6785"/>
  <c r="D6785"/>
  <c r="F6784"/>
  <c r="G6784" s="1"/>
  <c r="E6784"/>
  <c r="D6784"/>
  <c r="F6783"/>
  <c r="G6783" s="1"/>
  <c r="E6783"/>
  <c r="D6783"/>
  <c r="F6782"/>
  <c r="G6782" s="1"/>
  <c r="E6782"/>
  <c r="D6782"/>
  <c r="F6781"/>
  <c r="G6781" s="1"/>
  <c r="E6781"/>
  <c r="D6781"/>
  <c r="F6780"/>
  <c r="G6780" s="1"/>
  <c r="E6780"/>
  <c r="D6780"/>
  <c r="F6779"/>
  <c r="G6779" s="1"/>
  <c r="E6779"/>
  <c r="D6779"/>
  <c r="F6778"/>
  <c r="G6778" s="1"/>
  <c r="E6778"/>
  <c r="D6778"/>
  <c r="F6777"/>
  <c r="G6777" s="1"/>
  <c r="E6777"/>
  <c r="D6777"/>
  <c r="F6776"/>
  <c r="G6776" s="1"/>
  <c r="E6776"/>
  <c r="D6776"/>
  <c r="F6775"/>
  <c r="G6775" s="1"/>
  <c r="E6775"/>
  <c r="D6775"/>
  <c r="F6774"/>
  <c r="G6774" s="1"/>
  <c r="E6774"/>
  <c r="D6774"/>
  <c r="F6773"/>
  <c r="G6773" s="1"/>
  <c r="E6773"/>
  <c r="D6773"/>
  <c r="F6772"/>
  <c r="G6772" s="1"/>
  <c r="E6772"/>
  <c r="D6772"/>
  <c r="F6771"/>
  <c r="G6771" s="1"/>
  <c r="E6771"/>
  <c r="D6771"/>
  <c r="F6770"/>
  <c r="G6770" s="1"/>
  <c r="E6770"/>
  <c r="D6770"/>
  <c r="F6769"/>
  <c r="G6769" s="1"/>
  <c r="E6769"/>
  <c r="D6769"/>
  <c r="F6768"/>
  <c r="G6768" s="1"/>
  <c r="E6768"/>
  <c r="D6768"/>
  <c r="F6767"/>
  <c r="G6767" s="1"/>
  <c r="E6767"/>
  <c r="D6767"/>
  <c r="F6766"/>
  <c r="G6766" s="1"/>
  <c r="E6766"/>
  <c r="D6766"/>
  <c r="F6765"/>
  <c r="G6765" s="1"/>
  <c r="E6765"/>
  <c r="D6765"/>
  <c r="F6764"/>
  <c r="G6764" s="1"/>
  <c r="E6764"/>
  <c r="D6764"/>
  <c r="F6763"/>
  <c r="G6763" s="1"/>
  <c r="E6763"/>
  <c r="D6763"/>
  <c r="F6762"/>
  <c r="G6762" s="1"/>
  <c r="E6762"/>
  <c r="D6762"/>
  <c r="F6761"/>
  <c r="G6761" s="1"/>
  <c r="E6761"/>
  <c r="D6761"/>
  <c r="F6760"/>
  <c r="G6760" s="1"/>
  <c r="E6760"/>
  <c r="D6760"/>
  <c r="F6759"/>
  <c r="G6759" s="1"/>
  <c r="E6759"/>
  <c r="D6759"/>
  <c r="F6758"/>
  <c r="G6758" s="1"/>
  <c r="E6758"/>
  <c r="D6758"/>
  <c r="F6757"/>
  <c r="G6757" s="1"/>
  <c r="E6757"/>
  <c r="D6757"/>
  <c r="F6756"/>
  <c r="G6756" s="1"/>
  <c r="E6756"/>
  <c r="D6756"/>
  <c r="F6755"/>
  <c r="G6755" s="1"/>
  <c r="E6755"/>
  <c r="D6755"/>
  <c r="F6754"/>
  <c r="G6754" s="1"/>
  <c r="E6754"/>
  <c r="D6754"/>
  <c r="F6753"/>
  <c r="G6753" s="1"/>
  <c r="E6753"/>
  <c r="D6753"/>
  <c r="F6752"/>
  <c r="G6752" s="1"/>
  <c r="E6752"/>
  <c r="D6752"/>
  <c r="F6751"/>
  <c r="G6751" s="1"/>
  <c r="E6751"/>
  <c r="D6751"/>
  <c r="F6750"/>
  <c r="G6750" s="1"/>
  <c r="E6750"/>
  <c r="D6750"/>
  <c r="F6749"/>
  <c r="G6749" s="1"/>
  <c r="E6749"/>
  <c r="D6749"/>
  <c r="F6748"/>
  <c r="G6748" s="1"/>
  <c r="E6748"/>
  <c r="D6748"/>
  <c r="F6747"/>
  <c r="G6747" s="1"/>
  <c r="E6747"/>
  <c r="D6747"/>
  <c r="F6746"/>
  <c r="G6746" s="1"/>
  <c r="E6746"/>
  <c r="D6746"/>
  <c r="F6745"/>
  <c r="G6745" s="1"/>
  <c r="E6745"/>
  <c r="D6745"/>
  <c r="F6744"/>
  <c r="G6744" s="1"/>
  <c r="E6744"/>
  <c r="D6744"/>
  <c r="F6743"/>
  <c r="G6743" s="1"/>
  <c r="E6743"/>
  <c r="D6743"/>
  <c r="F6742"/>
  <c r="G6742" s="1"/>
  <c r="E6742"/>
  <c r="D6742"/>
  <c r="F6741"/>
  <c r="G6741" s="1"/>
  <c r="E6741"/>
  <c r="D6741"/>
  <c r="F6740"/>
  <c r="G6740" s="1"/>
  <c r="E6740"/>
  <c r="D6740"/>
  <c r="F6739"/>
  <c r="G6739" s="1"/>
  <c r="E6739"/>
  <c r="D6739"/>
  <c r="F6738"/>
  <c r="G6738" s="1"/>
  <c r="E6738"/>
  <c r="D6738"/>
  <c r="F6737"/>
  <c r="G6737" s="1"/>
  <c r="E6737"/>
  <c r="D6737"/>
  <c r="F6736"/>
  <c r="G6736" s="1"/>
  <c r="E6736"/>
  <c r="D6736"/>
  <c r="F6735"/>
  <c r="G6735" s="1"/>
  <c r="E6735"/>
  <c r="D6735"/>
  <c r="F6734"/>
  <c r="G6734" s="1"/>
  <c r="E6734"/>
  <c r="D6734"/>
  <c r="F6733"/>
  <c r="G6733" s="1"/>
  <c r="E6733"/>
  <c r="D6733"/>
  <c r="F6732"/>
  <c r="G6732" s="1"/>
  <c r="E6732"/>
  <c r="D6732"/>
  <c r="F6731"/>
  <c r="G6731" s="1"/>
  <c r="E6731"/>
  <c r="D6731"/>
  <c r="F6730"/>
  <c r="G6730" s="1"/>
  <c r="E6730"/>
  <c r="D6730"/>
  <c r="F6729"/>
  <c r="G6729" s="1"/>
  <c r="E6729"/>
  <c r="D6729"/>
  <c r="F6728"/>
  <c r="G6728" s="1"/>
  <c r="E6728"/>
  <c r="D6728"/>
  <c r="F6727"/>
  <c r="G6727" s="1"/>
  <c r="E6727"/>
  <c r="D6727"/>
  <c r="F6726"/>
  <c r="G6726" s="1"/>
  <c r="E6726"/>
  <c r="D6726"/>
  <c r="F6725"/>
  <c r="G6725" s="1"/>
  <c r="E6725"/>
  <c r="D6725"/>
  <c r="F6724"/>
  <c r="G6724" s="1"/>
  <c r="E6724"/>
  <c r="D6724"/>
  <c r="F6723"/>
  <c r="G6723" s="1"/>
  <c r="E6723"/>
  <c r="D6723"/>
  <c r="F6722"/>
  <c r="G6722" s="1"/>
  <c r="E6722"/>
  <c r="D6722"/>
  <c r="F6721"/>
  <c r="G6721" s="1"/>
  <c r="E6721"/>
  <c r="D6721"/>
  <c r="F6720"/>
  <c r="G6720" s="1"/>
  <c r="E6720"/>
  <c r="D6720"/>
  <c r="F6719"/>
  <c r="G6719" s="1"/>
  <c r="E6719"/>
  <c r="D6719"/>
  <c r="F6718"/>
  <c r="G6718" s="1"/>
  <c r="E6718"/>
  <c r="D6718"/>
  <c r="F6717"/>
  <c r="G6717" s="1"/>
  <c r="E6717"/>
  <c r="D6717"/>
  <c r="F6716"/>
  <c r="G6716" s="1"/>
  <c r="E6716"/>
  <c r="D6716"/>
  <c r="F6715"/>
  <c r="G6715" s="1"/>
  <c r="E6715"/>
  <c r="D6715"/>
  <c r="F6714"/>
  <c r="G6714" s="1"/>
  <c r="E6714"/>
  <c r="D6714"/>
  <c r="F6713"/>
  <c r="G6713" s="1"/>
  <c r="E6713"/>
  <c r="D6713"/>
  <c r="F6712"/>
  <c r="G6712" s="1"/>
  <c r="E6712"/>
  <c r="D6712"/>
  <c r="F6711"/>
  <c r="G6711" s="1"/>
  <c r="E6711"/>
  <c r="D6711"/>
  <c r="F6710"/>
  <c r="G6710" s="1"/>
  <c r="E6710"/>
  <c r="D6710"/>
  <c r="F6709"/>
  <c r="G6709" s="1"/>
  <c r="E6709"/>
  <c r="D6709"/>
  <c r="F6708"/>
  <c r="G6708" s="1"/>
  <c r="E6708"/>
  <c r="D6708"/>
  <c r="F6707"/>
  <c r="G6707" s="1"/>
  <c r="E6707"/>
  <c r="D6707"/>
  <c r="F6706"/>
  <c r="G6706" s="1"/>
  <c r="E6706"/>
  <c r="D6706"/>
  <c r="F6705"/>
  <c r="G6705" s="1"/>
  <c r="E6705"/>
  <c r="D6705"/>
  <c r="F6704"/>
  <c r="G6704" s="1"/>
  <c r="E6704"/>
  <c r="D6704"/>
  <c r="F6703"/>
  <c r="G6703" s="1"/>
  <c r="E6703"/>
  <c r="D6703"/>
  <c r="F6702"/>
  <c r="G6702" s="1"/>
  <c r="E6702"/>
  <c r="D6702"/>
  <c r="F6701"/>
  <c r="G6701" s="1"/>
  <c r="E6701"/>
  <c r="D6701"/>
  <c r="F6700"/>
  <c r="G6700" s="1"/>
  <c r="E6700"/>
  <c r="D6700"/>
  <c r="F6699"/>
  <c r="G6699" s="1"/>
  <c r="E6699"/>
  <c r="D6699"/>
  <c r="F6698"/>
  <c r="G6698" s="1"/>
  <c r="E6698"/>
  <c r="D6698"/>
  <c r="F6697"/>
  <c r="G6697" s="1"/>
  <c r="E6697"/>
  <c r="D6697"/>
  <c r="F6696"/>
  <c r="G6696" s="1"/>
  <c r="E6696"/>
  <c r="D6696"/>
  <c r="F6695"/>
  <c r="G6695" s="1"/>
  <c r="E6695"/>
  <c r="D6695"/>
  <c r="F6694"/>
  <c r="G6694" s="1"/>
  <c r="E6694"/>
  <c r="D6694"/>
  <c r="F6693"/>
  <c r="G6693" s="1"/>
  <c r="E6693"/>
  <c r="D6693"/>
  <c r="F6692"/>
  <c r="G6692" s="1"/>
  <c r="E6692"/>
  <c r="D6692"/>
  <c r="F6691"/>
  <c r="G6691" s="1"/>
  <c r="E6691"/>
  <c r="D6691"/>
  <c r="F6690"/>
  <c r="G6690" s="1"/>
  <c r="E6690"/>
  <c r="D6690"/>
  <c r="F6689"/>
  <c r="G6689" s="1"/>
  <c r="E6689"/>
  <c r="D6689"/>
  <c r="F6688"/>
  <c r="G6688" s="1"/>
  <c r="E6688"/>
  <c r="D6688"/>
  <c r="F6687"/>
  <c r="G6687" s="1"/>
  <c r="E6687"/>
  <c r="D6687"/>
  <c r="F6686"/>
  <c r="G6686" s="1"/>
  <c r="E6686"/>
  <c r="D6686"/>
  <c r="F6685"/>
  <c r="G6685" s="1"/>
  <c r="E6685"/>
  <c r="D6685"/>
  <c r="F6684"/>
  <c r="G6684" s="1"/>
  <c r="E6684"/>
  <c r="D6684"/>
  <c r="F6683"/>
  <c r="G6683" s="1"/>
  <c r="E6683"/>
  <c r="D6683"/>
  <c r="F6682"/>
  <c r="G6682" s="1"/>
  <c r="E6682"/>
  <c r="D6682"/>
  <c r="F6681"/>
  <c r="G6681" s="1"/>
  <c r="E6681"/>
  <c r="D6681"/>
  <c r="F6680"/>
  <c r="G6680" s="1"/>
  <c r="E6680"/>
  <c r="D6680"/>
  <c r="F6679"/>
  <c r="G6679" s="1"/>
  <c r="E6679"/>
  <c r="D6679"/>
  <c r="F6678"/>
  <c r="G6678" s="1"/>
  <c r="E6678"/>
  <c r="D6678"/>
  <c r="F6677"/>
  <c r="G6677" s="1"/>
  <c r="E6677"/>
  <c r="D6677"/>
  <c r="F6676"/>
  <c r="G6676" s="1"/>
  <c r="E6676"/>
  <c r="D6676"/>
  <c r="F6675"/>
  <c r="G6675" s="1"/>
  <c r="E6675"/>
  <c r="D6675"/>
  <c r="F6674"/>
  <c r="G6674" s="1"/>
  <c r="E6674"/>
  <c r="D6674"/>
  <c r="F6673"/>
  <c r="G6673" s="1"/>
  <c r="E6673"/>
  <c r="D6673"/>
  <c r="F6672"/>
  <c r="G6672" s="1"/>
  <c r="E6672"/>
  <c r="D6672"/>
  <c r="F6671"/>
  <c r="G6671" s="1"/>
  <c r="E6671"/>
  <c r="D6671"/>
  <c r="F6670"/>
  <c r="G6670" s="1"/>
  <c r="E6670"/>
  <c r="D6670"/>
  <c r="F6669"/>
  <c r="G6669" s="1"/>
  <c r="E6669"/>
  <c r="D6669"/>
  <c r="F6668"/>
  <c r="G6668" s="1"/>
  <c r="E6668"/>
  <c r="D6668"/>
  <c r="F6667"/>
  <c r="G6667" s="1"/>
  <c r="E6667"/>
  <c r="D6667"/>
  <c r="F6666"/>
  <c r="G6666" s="1"/>
  <c r="E6666"/>
  <c r="D6666"/>
  <c r="F6665"/>
  <c r="G6665" s="1"/>
  <c r="E6665"/>
  <c r="D6665"/>
  <c r="F6664"/>
  <c r="G6664" s="1"/>
  <c r="E6664"/>
  <c r="D6664"/>
  <c r="F6663"/>
  <c r="G6663" s="1"/>
  <c r="E6663"/>
  <c r="D6663"/>
  <c r="F6662"/>
  <c r="G6662" s="1"/>
  <c r="E6662"/>
  <c r="D6662"/>
  <c r="F6661"/>
  <c r="G6661" s="1"/>
  <c r="E6661"/>
  <c r="D6661"/>
  <c r="F6660"/>
  <c r="G6660" s="1"/>
  <c r="E6660"/>
  <c r="D6660"/>
  <c r="F6659"/>
  <c r="G6659" s="1"/>
  <c r="E6659"/>
  <c r="D6659"/>
  <c r="F6658"/>
  <c r="G6658" s="1"/>
  <c r="E6658"/>
  <c r="D6658"/>
  <c r="F6657"/>
  <c r="G6657" s="1"/>
  <c r="E6657"/>
  <c r="D6657"/>
  <c r="F6656"/>
  <c r="G6656" s="1"/>
  <c r="E6656"/>
  <c r="D6656"/>
  <c r="F6655"/>
  <c r="G6655" s="1"/>
  <c r="E6655"/>
  <c r="D6655"/>
  <c r="F6654"/>
  <c r="G6654" s="1"/>
  <c r="E6654"/>
  <c r="D6654"/>
  <c r="F6653"/>
  <c r="G6653" s="1"/>
  <c r="E6653"/>
  <c r="D6653"/>
  <c r="F6652"/>
  <c r="G6652" s="1"/>
  <c r="E6652"/>
  <c r="D6652"/>
  <c r="F6651"/>
  <c r="G6651" s="1"/>
  <c r="E6651"/>
  <c r="D6651"/>
  <c r="F6650"/>
  <c r="G6650" s="1"/>
  <c r="E6650"/>
  <c r="D6650"/>
  <c r="F6649"/>
  <c r="G6649" s="1"/>
  <c r="E6649"/>
  <c r="D6649"/>
  <c r="F6648"/>
  <c r="G6648" s="1"/>
  <c r="E6648"/>
  <c r="D6648"/>
  <c r="F6647"/>
  <c r="G6647" s="1"/>
  <c r="E6647"/>
  <c r="D6647"/>
  <c r="F6646"/>
  <c r="G6646" s="1"/>
  <c r="E6646"/>
  <c r="D6646"/>
  <c r="F6645"/>
  <c r="G6645" s="1"/>
  <c r="E6645"/>
  <c r="D6645"/>
  <c r="F6644"/>
  <c r="G6644" s="1"/>
  <c r="E6644"/>
  <c r="D6644"/>
  <c r="F6643"/>
  <c r="G6643" s="1"/>
  <c r="E6643"/>
  <c r="D6643"/>
  <c r="F6642"/>
  <c r="G6642" s="1"/>
  <c r="E6642"/>
  <c r="D6642"/>
  <c r="F6641"/>
  <c r="G6641" s="1"/>
  <c r="E6641"/>
  <c r="D6641"/>
  <c r="F6640"/>
  <c r="G6640" s="1"/>
  <c r="E6640"/>
  <c r="D6640"/>
  <c r="F6639"/>
  <c r="G6639" s="1"/>
  <c r="E6639"/>
  <c r="D6639"/>
  <c r="F6638"/>
  <c r="G6638" s="1"/>
  <c r="E6638"/>
  <c r="D6638"/>
  <c r="F6637"/>
  <c r="G6637" s="1"/>
  <c r="E6637"/>
  <c r="D6637"/>
  <c r="F6636"/>
  <c r="G6636" s="1"/>
  <c r="E6636"/>
  <c r="D6636"/>
  <c r="F6635"/>
  <c r="G6635" s="1"/>
  <c r="E6635"/>
  <c r="D6635"/>
  <c r="F6634"/>
  <c r="G6634" s="1"/>
  <c r="E6634"/>
  <c r="D6634"/>
  <c r="F6633"/>
  <c r="G6633" s="1"/>
  <c r="E6633"/>
  <c r="D6633"/>
  <c r="F6632"/>
  <c r="G6632" s="1"/>
  <c r="E6632"/>
  <c r="D6632"/>
  <c r="F6631"/>
  <c r="G6631" s="1"/>
  <c r="E6631"/>
  <c r="D6631"/>
  <c r="F6630"/>
  <c r="G6630" s="1"/>
  <c r="E6630"/>
  <c r="D6630"/>
  <c r="F6629"/>
  <c r="G6629" s="1"/>
  <c r="E6629"/>
  <c r="D6629"/>
  <c r="F6628"/>
  <c r="G6628" s="1"/>
  <c r="E6628"/>
  <c r="D6628"/>
  <c r="F6627"/>
  <c r="G6627" s="1"/>
  <c r="E6627"/>
  <c r="D6627"/>
  <c r="F6626"/>
  <c r="G6626" s="1"/>
  <c r="E6626"/>
  <c r="D6626"/>
  <c r="F6625"/>
  <c r="G6625" s="1"/>
  <c r="E6625"/>
  <c r="D6625"/>
  <c r="F6624"/>
  <c r="G6624" s="1"/>
  <c r="E6624"/>
  <c r="D6624"/>
  <c r="F6623"/>
  <c r="G6623" s="1"/>
  <c r="E6623"/>
  <c r="D6623"/>
  <c r="F6622"/>
  <c r="G6622" s="1"/>
  <c r="E6622"/>
  <c r="D6622"/>
  <c r="F6621"/>
  <c r="G6621" s="1"/>
  <c r="E6621"/>
  <c r="D6621"/>
  <c r="F6620"/>
  <c r="G6620" s="1"/>
  <c r="E6620"/>
  <c r="D6620"/>
  <c r="F6619"/>
  <c r="G6619" s="1"/>
  <c r="E6619"/>
  <c r="D6619"/>
  <c r="F6618"/>
  <c r="G6618" s="1"/>
  <c r="E6618"/>
  <c r="D6618"/>
  <c r="F6617"/>
  <c r="G6617" s="1"/>
  <c r="E6617"/>
  <c r="D6617"/>
  <c r="F6616"/>
  <c r="G6616" s="1"/>
  <c r="E6616"/>
  <c r="D6616"/>
  <c r="F6615"/>
  <c r="G6615" s="1"/>
  <c r="E6615"/>
  <c r="D6615"/>
  <c r="F6614"/>
  <c r="G6614" s="1"/>
  <c r="E6614"/>
  <c r="D6614"/>
  <c r="F6613"/>
  <c r="G6613" s="1"/>
  <c r="E6613"/>
  <c r="D6613"/>
  <c r="F6612"/>
  <c r="G6612" s="1"/>
  <c r="E6612"/>
  <c r="D6612"/>
  <c r="F6611"/>
  <c r="G6611" s="1"/>
  <c r="E6611"/>
  <c r="D6611"/>
  <c r="F6610"/>
  <c r="G6610" s="1"/>
  <c r="E6610"/>
  <c r="D6610"/>
  <c r="F6609"/>
  <c r="G6609" s="1"/>
  <c r="E6609"/>
  <c r="D6609"/>
  <c r="F6608"/>
  <c r="G6608" s="1"/>
  <c r="E6608"/>
  <c r="D6608"/>
  <c r="F6607"/>
  <c r="G6607" s="1"/>
  <c r="E6607"/>
  <c r="D6607"/>
  <c r="F6606"/>
  <c r="G6606" s="1"/>
  <c r="E6606"/>
  <c r="D6606"/>
  <c r="F6605"/>
  <c r="G6605" s="1"/>
  <c r="E6605"/>
  <c r="D6605"/>
  <c r="F6604"/>
  <c r="G6604" s="1"/>
  <c r="E6604"/>
  <c r="D6604"/>
  <c r="F6603"/>
  <c r="G6603" s="1"/>
  <c r="E6603"/>
  <c r="D6603"/>
  <c r="F6602"/>
  <c r="G6602" s="1"/>
  <c r="E6602"/>
  <c r="D6602"/>
  <c r="F6601"/>
  <c r="G6601" s="1"/>
  <c r="E6601"/>
  <c r="D6601"/>
  <c r="F6600"/>
  <c r="G6600" s="1"/>
  <c r="E6600"/>
  <c r="D6600"/>
  <c r="F6599"/>
  <c r="G6599" s="1"/>
  <c r="E6599"/>
  <c r="D6599"/>
  <c r="F6598"/>
  <c r="G6598" s="1"/>
  <c r="E6598"/>
  <c r="D6598"/>
  <c r="F6597"/>
  <c r="G6597" s="1"/>
  <c r="E6597"/>
  <c r="D6597"/>
  <c r="F6596"/>
  <c r="G6596" s="1"/>
  <c r="E6596"/>
  <c r="D6596"/>
  <c r="F6595"/>
  <c r="G6595" s="1"/>
  <c r="E6595"/>
  <c r="D6595"/>
  <c r="F6594"/>
  <c r="G6594" s="1"/>
  <c r="E6594"/>
  <c r="D6594"/>
  <c r="F6593"/>
  <c r="G6593" s="1"/>
  <c r="E6593"/>
  <c r="D6593"/>
  <c r="F6592"/>
  <c r="G6592" s="1"/>
  <c r="E6592"/>
  <c r="D6592"/>
  <c r="F6591"/>
  <c r="G6591" s="1"/>
  <c r="E6591"/>
  <c r="D6591"/>
  <c r="F6590"/>
  <c r="G6590" s="1"/>
  <c r="E6590"/>
  <c r="D6590"/>
  <c r="F6589"/>
  <c r="G6589" s="1"/>
  <c r="E6589"/>
  <c r="D6589"/>
  <c r="F6588"/>
  <c r="G6588" s="1"/>
  <c r="E6588"/>
  <c r="D6588"/>
  <c r="F6587"/>
  <c r="G6587" s="1"/>
  <c r="E6587"/>
  <c r="D6587"/>
  <c r="F6586"/>
  <c r="G6586" s="1"/>
  <c r="E6586"/>
  <c r="D6586"/>
  <c r="F6585"/>
  <c r="G6585" s="1"/>
  <c r="E6585"/>
  <c r="D6585"/>
  <c r="F6584"/>
  <c r="G6584" s="1"/>
  <c r="E6584"/>
  <c r="D6584"/>
  <c r="F6583"/>
  <c r="G6583" s="1"/>
  <c r="E6583"/>
  <c r="D6583"/>
  <c r="F6582"/>
  <c r="G6582" s="1"/>
  <c r="E6582"/>
  <c r="D6582"/>
  <c r="F6581"/>
  <c r="G6581" s="1"/>
  <c r="E6581"/>
  <c r="D6581"/>
  <c r="F6580"/>
  <c r="G6580" s="1"/>
  <c r="E6580"/>
  <c r="D6580"/>
  <c r="F6579"/>
  <c r="G6579" s="1"/>
  <c r="E6579"/>
  <c r="D6579"/>
  <c r="F6578"/>
  <c r="G6578" s="1"/>
  <c r="E6578"/>
  <c r="D6578"/>
  <c r="F6577"/>
  <c r="G6577" s="1"/>
  <c r="E6577"/>
  <c r="D6577"/>
  <c r="F6576"/>
  <c r="G6576" s="1"/>
  <c r="E6576"/>
  <c r="D6576"/>
  <c r="F6575"/>
  <c r="G6575" s="1"/>
  <c r="E6575"/>
  <c r="D6575"/>
  <c r="F6574"/>
  <c r="G6574" s="1"/>
  <c r="E6574"/>
  <c r="D6574"/>
  <c r="F6573"/>
  <c r="G6573" s="1"/>
  <c r="E6573"/>
  <c r="D6573"/>
  <c r="F6572"/>
  <c r="G6572" s="1"/>
  <c r="E6572"/>
  <c r="D6572"/>
  <c r="F6571"/>
  <c r="G6571" s="1"/>
  <c r="E6571"/>
  <c r="D6571"/>
  <c r="F6570"/>
  <c r="G6570" s="1"/>
  <c r="E6570"/>
  <c r="D6570"/>
  <c r="F6569"/>
  <c r="G6569" s="1"/>
  <c r="E6569"/>
  <c r="D6569"/>
  <c r="F6568"/>
  <c r="G6568" s="1"/>
  <c r="E6568"/>
  <c r="D6568"/>
  <c r="F6567"/>
  <c r="G6567" s="1"/>
  <c r="E6567"/>
  <c r="D6567"/>
  <c r="F6566"/>
  <c r="G6566" s="1"/>
  <c r="E6566"/>
  <c r="D6566"/>
  <c r="F6565"/>
  <c r="G6565" s="1"/>
  <c r="E6565"/>
  <c r="D6565"/>
  <c r="F6564"/>
  <c r="G6564" s="1"/>
  <c r="E6564"/>
  <c r="D6564"/>
  <c r="F6563"/>
  <c r="G6563" s="1"/>
  <c r="E6563"/>
  <c r="D6563"/>
  <c r="F6562"/>
  <c r="G6562" s="1"/>
  <c r="E6562"/>
  <c r="D6562"/>
  <c r="F6561"/>
  <c r="G6561" s="1"/>
  <c r="E6561"/>
  <c r="D6561"/>
  <c r="F6560"/>
  <c r="G6560" s="1"/>
  <c r="E6560"/>
  <c r="D6560"/>
  <c r="F6559"/>
  <c r="G6559" s="1"/>
  <c r="E6559"/>
  <c r="D6559"/>
  <c r="F6558"/>
  <c r="G6558" s="1"/>
  <c r="E6558"/>
  <c r="D6558"/>
  <c r="F6557"/>
  <c r="G6557" s="1"/>
  <c r="E6557"/>
  <c r="D6557"/>
  <c r="F6556"/>
  <c r="G6556" s="1"/>
  <c r="E6556"/>
  <c r="D6556"/>
  <c r="F6555"/>
  <c r="G6555" s="1"/>
  <c r="E6555"/>
  <c r="D6555"/>
  <c r="F6554"/>
  <c r="G6554" s="1"/>
  <c r="E6554"/>
  <c r="D6554"/>
  <c r="F6553"/>
  <c r="G6553" s="1"/>
  <c r="E6553"/>
  <c r="D6553"/>
  <c r="F6552"/>
  <c r="G6552" s="1"/>
  <c r="E6552"/>
  <c r="D6552"/>
  <c r="F6551"/>
  <c r="G6551" s="1"/>
  <c r="E6551"/>
  <c r="D6551"/>
  <c r="F6550"/>
  <c r="G6550" s="1"/>
  <c r="E6550"/>
  <c r="D6550"/>
  <c r="F6549"/>
  <c r="G6549" s="1"/>
  <c r="E6549"/>
  <c r="D6549"/>
  <c r="F6548"/>
  <c r="G6548" s="1"/>
  <c r="E6548"/>
  <c r="D6548"/>
  <c r="F6547"/>
  <c r="G6547" s="1"/>
  <c r="E6547"/>
  <c r="D6547"/>
  <c r="F6546"/>
  <c r="G6546" s="1"/>
  <c r="E6546"/>
  <c r="D6546"/>
  <c r="F6545"/>
  <c r="G6545" s="1"/>
  <c r="E6545"/>
  <c r="D6545"/>
  <c r="F6544"/>
  <c r="G6544" s="1"/>
  <c r="E6544"/>
  <c r="D6544"/>
  <c r="F6543"/>
  <c r="G6543" s="1"/>
  <c r="E6543"/>
  <c r="D6543"/>
  <c r="F6542"/>
  <c r="G6542" s="1"/>
  <c r="E6542"/>
  <c r="D6542"/>
  <c r="F6541"/>
  <c r="G6541" s="1"/>
  <c r="E6541"/>
  <c r="D6541"/>
  <c r="F6540"/>
  <c r="G6540" s="1"/>
  <c r="E6540"/>
  <c r="D6540"/>
  <c r="F6539"/>
  <c r="G6539" s="1"/>
  <c r="E6539"/>
  <c r="D6539"/>
  <c r="F6538"/>
  <c r="G6538" s="1"/>
  <c r="E6538"/>
  <c r="D6538"/>
  <c r="F6537"/>
  <c r="G6537" s="1"/>
  <c r="E6537"/>
  <c r="D6537"/>
  <c r="F6536"/>
  <c r="G6536" s="1"/>
  <c r="E6536"/>
  <c r="D6536"/>
  <c r="F6535"/>
  <c r="G6535" s="1"/>
  <c r="E6535"/>
  <c r="D6535"/>
  <c r="F6534"/>
  <c r="G6534" s="1"/>
  <c r="E6534"/>
  <c r="D6534"/>
  <c r="F6533"/>
  <c r="G6533" s="1"/>
  <c r="E6533"/>
  <c r="D6533"/>
  <c r="F6532"/>
  <c r="G6532" s="1"/>
  <c r="E6532"/>
  <c r="D6532"/>
  <c r="F6531"/>
  <c r="G6531" s="1"/>
  <c r="E6531"/>
  <c r="D6531"/>
  <c r="F6530"/>
  <c r="G6530" s="1"/>
  <c r="E6530"/>
  <c r="D6530"/>
  <c r="F6529"/>
  <c r="G6529" s="1"/>
  <c r="E6529"/>
  <c r="D6529"/>
  <c r="F6528"/>
  <c r="G6528" s="1"/>
  <c r="E6528"/>
  <c r="D6528"/>
  <c r="F6527"/>
  <c r="G6527" s="1"/>
  <c r="E6527"/>
  <c r="D6527"/>
  <c r="F6526"/>
  <c r="G6526" s="1"/>
  <c r="E6526"/>
  <c r="D6526"/>
  <c r="F6525"/>
  <c r="G6525" s="1"/>
  <c r="E6525"/>
  <c r="D6525"/>
  <c r="F6524"/>
  <c r="G6524" s="1"/>
  <c r="E6524"/>
  <c r="D6524"/>
  <c r="F6523"/>
  <c r="G6523" s="1"/>
  <c r="E6523"/>
  <c r="D6523"/>
  <c r="F6522"/>
  <c r="G6522" s="1"/>
  <c r="E6522"/>
  <c r="D6522"/>
  <c r="F6521"/>
  <c r="G6521" s="1"/>
  <c r="E6521"/>
  <c r="D6521"/>
  <c r="F6520"/>
  <c r="G6520" s="1"/>
  <c r="E6520"/>
  <c r="D6520"/>
  <c r="F6519"/>
  <c r="G6519" s="1"/>
  <c r="E6519"/>
  <c r="D6519"/>
  <c r="F6518"/>
  <c r="G6518" s="1"/>
  <c r="E6518"/>
  <c r="D6518"/>
  <c r="F6517"/>
  <c r="G6517" s="1"/>
  <c r="E6517"/>
  <c r="D6517"/>
  <c r="F6516"/>
  <c r="G6516" s="1"/>
  <c r="E6516"/>
  <c r="D6516"/>
  <c r="F6515"/>
  <c r="G6515" s="1"/>
  <c r="E6515"/>
  <c r="D6515"/>
  <c r="F6514"/>
  <c r="G6514" s="1"/>
  <c r="E6514"/>
  <c r="D6514"/>
  <c r="F6513"/>
  <c r="G6513" s="1"/>
  <c r="E6513"/>
  <c r="D6513"/>
  <c r="F6512"/>
  <c r="G6512" s="1"/>
  <c r="E6512"/>
  <c r="D6512"/>
  <c r="F6511"/>
  <c r="G6511" s="1"/>
  <c r="E6511"/>
  <c r="D6511"/>
  <c r="F6510"/>
  <c r="G6510" s="1"/>
  <c r="E6510"/>
  <c r="D6510"/>
  <c r="F6509"/>
  <c r="G6509" s="1"/>
  <c r="E6509"/>
  <c r="D6509"/>
  <c r="F6508"/>
  <c r="G6508" s="1"/>
  <c r="E6508"/>
  <c r="D6508"/>
  <c r="F6507"/>
  <c r="G6507" s="1"/>
  <c r="E6507"/>
  <c r="D6507"/>
  <c r="F6506"/>
  <c r="G6506" s="1"/>
  <c r="E6506"/>
  <c r="D6506"/>
  <c r="F6505"/>
  <c r="G6505" s="1"/>
  <c r="E6505"/>
  <c r="D6505"/>
  <c r="F6504"/>
  <c r="G6504" s="1"/>
  <c r="E6504"/>
  <c r="D6504"/>
  <c r="F6503"/>
  <c r="G6503" s="1"/>
  <c r="E6503"/>
  <c r="D6503"/>
  <c r="F6502"/>
  <c r="G6502" s="1"/>
  <c r="E6502"/>
  <c r="D6502"/>
  <c r="F6501"/>
  <c r="G6501" s="1"/>
  <c r="E6501"/>
  <c r="D6501"/>
  <c r="F6500"/>
  <c r="G6500" s="1"/>
  <c r="E6500"/>
  <c r="D6500"/>
  <c r="F6499"/>
  <c r="G6499" s="1"/>
  <c r="E6499"/>
  <c r="D6499"/>
  <c r="F6498"/>
  <c r="G6498" s="1"/>
  <c r="E6498"/>
  <c r="D6498"/>
  <c r="F6497"/>
  <c r="G6497" s="1"/>
  <c r="E6497"/>
  <c r="D6497"/>
  <c r="F6496"/>
  <c r="G6496" s="1"/>
  <c r="E6496"/>
  <c r="D6496"/>
  <c r="F6495"/>
  <c r="G6495" s="1"/>
  <c r="E6495"/>
  <c r="D6495"/>
  <c r="F6494"/>
  <c r="G6494" s="1"/>
  <c r="E6494"/>
  <c r="D6494"/>
  <c r="F6493"/>
  <c r="G6493" s="1"/>
  <c r="E6493"/>
  <c r="D6493"/>
  <c r="F6492"/>
  <c r="G6492" s="1"/>
  <c r="E6492"/>
  <c r="D6492"/>
  <c r="F6491"/>
  <c r="G6491" s="1"/>
  <c r="E6491"/>
  <c r="D6491"/>
  <c r="F6490"/>
  <c r="G6490" s="1"/>
  <c r="E6490"/>
  <c r="D6490"/>
  <c r="F6489"/>
  <c r="G6489" s="1"/>
  <c r="E6489"/>
  <c r="D6489"/>
  <c r="F6488"/>
  <c r="G6488" s="1"/>
  <c r="E6488"/>
  <c r="D6488"/>
  <c r="F6487"/>
  <c r="G6487" s="1"/>
  <c r="E6487"/>
  <c r="D6487"/>
  <c r="F6486"/>
  <c r="G6486" s="1"/>
  <c r="E6486"/>
  <c r="D6486"/>
  <c r="F6485"/>
  <c r="G6485" s="1"/>
  <c r="E6485"/>
  <c r="D6485"/>
  <c r="F6484"/>
  <c r="G6484" s="1"/>
  <c r="E6484"/>
  <c r="D6484"/>
  <c r="F6483"/>
  <c r="G6483" s="1"/>
  <c r="E6483"/>
  <c r="D6483"/>
  <c r="F6482"/>
  <c r="G6482" s="1"/>
  <c r="E6482"/>
  <c r="D6482"/>
  <c r="F6481"/>
  <c r="G6481" s="1"/>
  <c r="E6481"/>
  <c r="D6481"/>
  <c r="F6480"/>
  <c r="G6480" s="1"/>
  <c r="E6480"/>
  <c r="D6480"/>
  <c r="F6479"/>
  <c r="G6479" s="1"/>
  <c r="E6479"/>
  <c r="D6479"/>
  <c r="F6478"/>
  <c r="G6478" s="1"/>
  <c r="E6478"/>
  <c r="D6478"/>
  <c r="F6477"/>
  <c r="G6477" s="1"/>
  <c r="E6477"/>
  <c r="D6477"/>
  <c r="F6476"/>
  <c r="G6476" s="1"/>
  <c r="E6476"/>
  <c r="D6476"/>
  <c r="F6475"/>
  <c r="G6475" s="1"/>
  <c r="E6475"/>
  <c r="D6475"/>
  <c r="F6474"/>
  <c r="G6474" s="1"/>
  <c r="E6474"/>
  <c r="D6474"/>
  <c r="F6473"/>
  <c r="G6473" s="1"/>
  <c r="E6473"/>
  <c r="D6473"/>
  <c r="F6472"/>
  <c r="G6472" s="1"/>
  <c r="E6472"/>
  <c r="D6472"/>
  <c r="F6471"/>
  <c r="G6471" s="1"/>
  <c r="E6471"/>
  <c r="D6471"/>
  <c r="F6470"/>
  <c r="G6470" s="1"/>
  <c r="E6470"/>
  <c r="D6470"/>
  <c r="F6469"/>
  <c r="G6469" s="1"/>
  <c r="E6469"/>
  <c r="D6469"/>
  <c r="F6468"/>
  <c r="G6468" s="1"/>
  <c r="E6468"/>
  <c r="D6468"/>
  <c r="F6467"/>
  <c r="G6467" s="1"/>
  <c r="E6467"/>
  <c r="D6467"/>
  <c r="F6466"/>
  <c r="G6466" s="1"/>
  <c r="E6466"/>
  <c r="D6466"/>
  <c r="F6465"/>
  <c r="G6465" s="1"/>
  <c r="E6465"/>
  <c r="D6465"/>
  <c r="F6464"/>
  <c r="G6464" s="1"/>
  <c r="E6464"/>
  <c r="D6464"/>
  <c r="F6463"/>
  <c r="G6463" s="1"/>
  <c r="E6463"/>
  <c r="D6463"/>
  <c r="F6462"/>
  <c r="G6462" s="1"/>
  <c r="E6462"/>
  <c r="D6462"/>
  <c r="F6461"/>
  <c r="G6461" s="1"/>
  <c r="E6461"/>
  <c r="D6461"/>
  <c r="F6460"/>
  <c r="G6460" s="1"/>
  <c r="E6460"/>
  <c r="D6460"/>
  <c r="F6459"/>
  <c r="G6459" s="1"/>
  <c r="E6459"/>
  <c r="D6459"/>
  <c r="F6458"/>
  <c r="G6458" s="1"/>
  <c r="E6458"/>
  <c r="D6458"/>
  <c r="F6457"/>
  <c r="G6457" s="1"/>
  <c r="E6457"/>
  <c r="D6457"/>
  <c r="F6456"/>
  <c r="G6456" s="1"/>
  <c r="E6456"/>
  <c r="D6456"/>
  <c r="F6455"/>
  <c r="G6455" s="1"/>
  <c r="E6455"/>
  <c r="D6455"/>
  <c r="F6454"/>
  <c r="G6454" s="1"/>
  <c r="E6454"/>
  <c r="D6454"/>
  <c r="F6453"/>
  <c r="G6453" s="1"/>
  <c r="E6453"/>
  <c r="D6453"/>
  <c r="F6452"/>
  <c r="G6452" s="1"/>
  <c r="E6452"/>
  <c r="D6452"/>
  <c r="F6451"/>
  <c r="G6451" s="1"/>
  <c r="E6451"/>
  <c r="D6451"/>
  <c r="F6450"/>
  <c r="G6450" s="1"/>
  <c r="E6450"/>
  <c r="D6450"/>
  <c r="F6449"/>
  <c r="G6449" s="1"/>
  <c r="E6449"/>
  <c r="D6449"/>
  <c r="F6448"/>
  <c r="G6448" s="1"/>
  <c r="E6448"/>
  <c r="D6448"/>
  <c r="F6447"/>
  <c r="G6447" s="1"/>
  <c r="E6447"/>
  <c r="D6447"/>
  <c r="F6446"/>
  <c r="G6446" s="1"/>
  <c r="E6446"/>
  <c r="D6446"/>
  <c r="F6445"/>
  <c r="G6445" s="1"/>
  <c r="E6445"/>
  <c r="D6445"/>
  <c r="F6444"/>
  <c r="G6444" s="1"/>
  <c r="E6444"/>
  <c r="D6444"/>
  <c r="F6443"/>
  <c r="G6443" s="1"/>
  <c r="E6443"/>
  <c r="D6443"/>
  <c r="F6442"/>
  <c r="G6442" s="1"/>
  <c r="E6442"/>
  <c r="D6442"/>
  <c r="F6441"/>
  <c r="G6441" s="1"/>
  <c r="E6441"/>
  <c r="D6441"/>
  <c r="F6440"/>
  <c r="G6440" s="1"/>
  <c r="E6440"/>
  <c r="D6440"/>
  <c r="F6439"/>
  <c r="G6439" s="1"/>
  <c r="E6439"/>
  <c r="D6439"/>
  <c r="F6438"/>
  <c r="G6438" s="1"/>
  <c r="E6438"/>
  <c r="D6438"/>
  <c r="F6437"/>
  <c r="G6437" s="1"/>
  <c r="E6437"/>
  <c r="D6437"/>
  <c r="F6436"/>
  <c r="G6436" s="1"/>
  <c r="E6436"/>
  <c r="D6436"/>
  <c r="F6435"/>
  <c r="G6435" s="1"/>
  <c r="E6435"/>
  <c r="D6435"/>
  <c r="F6434"/>
  <c r="G6434" s="1"/>
  <c r="E6434"/>
  <c r="D6434"/>
  <c r="F6433"/>
  <c r="G6433" s="1"/>
  <c r="E6433"/>
  <c r="D6433"/>
  <c r="F6432"/>
  <c r="G6432" s="1"/>
  <c r="E6432"/>
  <c r="D6432"/>
  <c r="F6431"/>
  <c r="G6431" s="1"/>
  <c r="E6431"/>
  <c r="D6431"/>
  <c r="F6430"/>
  <c r="G6430" s="1"/>
  <c r="E6430"/>
  <c r="D6430"/>
  <c r="F6429"/>
  <c r="G6429" s="1"/>
  <c r="E6429"/>
  <c r="D6429"/>
  <c r="F6428"/>
  <c r="G6428" s="1"/>
  <c r="E6428"/>
  <c r="D6428"/>
  <c r="F6427"/>
  <c r="G6427" s="1"/>
  <c r="E6427"/>
  <c r="D6427"/>
  <c r="F6426"/>
  <c r="G6426" s="1"/>
  <c r="E6426"/>
  <c r="D6426"/>
  <c r="F6425"/>
  <c r="G6425" s="1"/>
  <c r="E6425"/>
  <c r="D6425"/>
  <c r="F6424"/>
  <c r="G6424" s="1"/>
  <c r="E6424"/>
  <c r="D6424"/>
  <c r="F6423"/>
  <c r="G6423" s="1"/>
  <c r="E6423"/>
  <c r="D6423"/>
  <c r="F6422"/>
  <c r="G6422" s="1"/>
  <c r="E6422"/>
  <c r="D6422"/>
  <c r="F6421"/>
  <c r="G6421" s="1"/>
  <c r="E6421"/>
  <c r="D6421"/>
  <c r="F6420"/>
  <c r="G6420" s="1"/>
  <c r="E6420"/>
  <c r="D6420"/>
  <c r="F6419"/>
  <c r="G6419" s="1"/>
  <c r="E6419"/>
  <c r="D6419"/>
  <c r="F6418"/>
  <c r="G6418" s="1"/>
  <c r="E6418"/>
  <c r="D6418"/>
  <c r="F6417"/>
  <c r="G6417" s="1"/>
  <c r="E6417"/>
  <c r="D6417"/>
  <c r="F6416"/>
  <c r="G6416" s="1"/>
  <c r="E6416"/>
  <c r="D6416"/>
  <c r="F6415"/>
  <c r="G6415" s="1"/>
  <c r="E6415"/>
  <c r="D6415"/>
  <c r="F6414"/>
  <c r="G6414" s="1"/>
  <c r="E6414"/>
  <c r="D6414"/>
  <c r="F6413"/>
  <c r="G6413" s="1"/>
  <c r="E6413"/>
  <c r="D6413"/>
  <c r="F6412"/>
  <c r="G6412" s="1"/>
  <c r="E6412"/>
  <c r="D6412"/>
  <c r="F6411"/>
  <c r="G6411" s="1"/>
  <c r="E6411"/>
  <c r="D6411"/>
  <c r="F6410"/>
  <c r="G6410" s="1"/>
  <c r="E6410"/>
  <c r="D6410"/>
  <c r="F6409"/>
  <c r="G6409" s="1"/>
  <c r="E6409"/>
  <c r="D6409"/>
  <c r="F6408"/>
  <c r="G6408" s="1"/>
  <c r="E6408"/>
  <c r="D6408"/>
  <c r="F6407"/>
  <c r="G6407" s="1"/>
  <c r="E6407"/>
  <c r="D6407"/>
  <c r="F6406"/>
  <c r="G6406" s="1"/>
  <c r="E6406"/>
  <c r="D6406"/>
  <c r="F6405"/>
  <c r="G6405" s="1"/>
  <c r="E6405"/>
  <c r="D6405"/>
  <c r="F6404"/>
  <c r="G6404" s="1"/>
  <c r="E6404"/>
  <c r="D6404"/>
  <c r="F6403"/>
  <c r="G6403" s="1"/>
  <c r="E6403"/>
  <c r="D6403"/>
  <c r="F6402"/>
  <c r="G6402" s="1"/>
  <c r="E6402"/>
  <c r="D6402"/>
  <c r="F6401"/>
  <c r="G6401" s="1"/>
  <c r="E6401"/>
  <c r="D6401"/>
  <c r="F6400"/>
  <c r="G6400" s="1"/>
  <c r="E6400"/>
  <c r="D6400"/>
  <c r="F6399"/>
  <c r="G6399" s="1"/>
  <c r="E6399"/>
  <c r="D6399"/>
  <c r="F6398"/>
  <c r="G6398" s="1"/>
  <c r="E6398"/>
  <c r="D6398"/>
  <c r="F6397"/>
  <c r="G6397" s="1"/>
  <c r="E6397"/>
  <c r="D6397"/>
  <c r="F6396"/>
  <c r="G6396" s="1"/>
  <c r="E6396"/>
  <c r="D6396"/>
  <c r="F6395"/>
  <c r="G6395" s="1"/>
  <c r="E6395"/>
  <c r="D6395"/>
  <c r="F6394"/>
  <c r="G6394" s="1"/>
  <c r="E6394"/>
  <c r="D6394"/>
  <c r="F6393"/>
  <c r="G6393" s="1"/>
  <c r="E6393"/>
  <c r="D6393"/>
  <c r="F6392"/>
  <c r="G6392" s="1"/>
  <c r="E6392"/>
  <c r="D6392"/>
  <c r="F6391"/>
  <c r="G6391" s="1"/>
  <c r="E6391"/>
  <c r="D6391"/>
  <c r="F6390"/>
  <c r="G6390" s="1"/>
  <c r="E6390"/>
  <c r="D6390"/>
  <c r="F6389"/>
  <c r="G6389" s="1"/>
  <c r="E6389"/>
  <c r="D6389"/>
  <c r="F6388"/>
  <c r="G6388" s="1"/>
  <c r="E6388"/>
  <c r="D6388"/>
  <c r="F6387"/>
  <c r="G6387" s="1"/>
  <c r="E6387"/>
  <c r="D6387"/>
  <c r="F6386"/>
  <c r="G6386" s="1"/>
  <c r="E6386"/>
  <c r="D6386"/>
  <c r="F6385"/>
  <c r="G6385" s="1"/>
  <c r="E6385"/>
  <c r="D6385"/>
  <c r="F6384"/>
  <c r="G6384" s="1"/>
  <c r="E6384"/>
  <c r="D6384"/>
  <c r="F6383"/>
  <c r="G6383" s="1"/>
  <c r="E6383"/>
  <c r="D6383"/>
  <c r="F6382"/>
  <c r="G6382" s="1"/>
  <c r="E6382"/>
  <c r="D6382"/>
  <c r="F6381"/>
  <c r="G6381" s="1"/>
  <c r="E6381"/>
  <c r="D6381"/>
  <c r="F6380"/>
  <c r="G6380" s="1"/>
  <c r="E6380"/>
  <c r="D6380"/>
  <c r="F6379"/>
  <c r="G6379" s="1"/>
  <c r="E6379"/>
  <c r="D6379"/>
  <c r="F6378"/>
  <c r="G6378" s="1"/>
  <c r="E6378"/>
  <c r="D6378"/>
  <c r="F6377"/>
  <c r="G6377" s="1"/>
  <c r="E6377"/>
  <c r="D6377"/>
  <c r="F6376"/>
  <c r="G6376" s="1"/>
  <c r="E6376"/>
  <c r="D6376"/>
  <c r="F6375"/>
  <c r="G6375" s="1"/>
  <c r="E6375"/>
  <c r="D6375"/>
  <c r="F6374"/>
  <c r="G6374" s="1"/>
  <c r="E6374"/>
  <c r="D6374"/>
  <c r="F6373"/>
  <c r="G6373" s="1"/>
  <c r="E6373"/>
  <c r="D6373"/>
  <c r="F6372"/>
  <c r="G6372" s="1"/>
  <c r="E6372"/>
  <c r="D6372"/>
  <c r="F6371"/>
  <c r="G6371" s="1"/>
  <c r="E6371"/>
  <c r="D6371"/>
  <c r="F6370"/>
  <c r="G6370" s="1"/>
  <c r="E6370"/>
  <c r="D6370"/>
  <c r="F6369"/>
  <c r="G6369" s="1"/>
  <c r="E6369"/>
  <c r="D6369"/>
  <c r="F6368"/>
  <c r="G6368" s="1"/>
  <c r="E6368"/>
  <c r="D6368"/>
  <c r="F6367"/>
  <c r="G6367" s="1"/>
  <c r="E6367"/>
  <c r="D6367"/>
  <c r="F6366"/>
  <c r="G6366" s="1"/>
  <c r="E6366"/>
  <c r="D6366"/>
  <c r="F6365"/>
  <c r="G6365" s="1"/>
  <c r="E6365"/>
  <c r="D6365"/>
  <c r="F6364"/>
  <c r="G6364" s="1"/>
  <c r="E6364"/>
  <c r="D6364"/>
  <c r="F6363"/>
  <c r="G6363" s="1"/>
  <c r="E6363"/>
  <c r="D6363"/>
  <c r="F6362"/>
  <c r="G6362" s="1"/>
  <c r="E6362"/>
  <c r="D6362"/>
  <c r="F6361"/>
  <c r="G6361" s="1"/>
  <c r="E6361"/>
  <c r="D6361"/>
  <c r="F6360"/>
  <c r="G6360" s="1"/>
  <c r="E6360"/>
  <c r="D6360"/>
  <c r="F6359"/>
  <c r="G6359" s="1"/>
  <c r="E6359"/>
  <c r="D6359"/>
  <c r="F6358"/>
  <c r="G6358" s="1"/>
  <c r="E6358"/>
  <c r="D6358"/>
  <c r="F6357"/>
  <c r="G6357" s="1"/>
  <c r="E6357"/>
  <c r="D6357"/>
  <c r="F6356"/>
  <c r="G6356" s="1"/>
  <c r="E6356"/>
  <c r="D6356"/>
  <c r="F6355"/>
  <c r="G6355" s="1"/>
  <c r="E6355"/>
  <c r="D6355"/>
  <c r="F6354"/>
  <c r="G6354" s="1"/>
  <c r="E6354"/>
  <c r="D6354"/>
  <c r="F6353"/>
  <c r="G6353" s="1"/>
  <c r="E6353"/>
  <c r="D6353"/>
  <c r="F6352"/>
  <c r="G6352" s="1"/>
  <c r="E6352"/>
  <c r="D6352"/>
  <c r="F6351"/>
  <c r="G6351" s="1"/>
  <c r="E6351"/>
  <c r="D6351"/>
  <c r="F6350"/>
  <c r="G6350" s="1"/>
  <c r="E6350"/>
  <c r="D6350"/>
  <c r="F6349"/>
  <c r="G6349" s="1"/>
  <c r="E6349"/>
  <c r="D6349"/>
  <c r="F6348"/>
  <c r="G6348" s="1"/>
  <c r="E6348"/>
  <c r="D6348"/>
  <c r="F6347"/>
  <c r="G6347" s="1"/>
  <c r="E6347"/>
  <c r="D6347"/>
  <c r="F6346"/>
  <c r="G6346" s="1"/>
  <c r="E6346"/>
  <c r="D6346"/>
  <c r="F6345"/>
  <c r="G6345" s="1"/>
  <c r="E6345"/>
  <c r="D6345"/>
  <c r="F6344"/>
  <c r="G6344" s="1"/>
  <c r="E6344"/>
  <c r="D6344"/>
  <c r="F6343"/>
  <c r="G6343" s="1"/>
  <c r="E6343"/>
  <c r="D6343"/>
  <c r="F6342"/>
  <c r="G6342" s="1"/>
  <c r="E6342"/>
  <c r="D6342"/>
  <c r="F6341"/>
  <c r="G6341" s="1"/>
  <c r="E6341"/>
  <c r="D6341"/>
  <c r="F6340"/>
  <c r="G6340" s="1"/>
  <c r="E6340"/>
  <c r="D6340"/>
  <c r="F6339"/>
  <c r="G6339" s="1"/>
  <c r="E6339"/>
  <c r="D6339"/>
  <c r="F6338"/>
  <c r="G6338" s="1"/>
  <c r="E6338"/>
  <c r="D6338"/>
  <c r="F6337"/>
  <c r="G6337" s="1"/>
  <c r="E6337"/>
  <c r="D6337"/>
  <c r="F6336"/>
  <c r="G6336" s="1"/>
  <c r="E6336"/>
  <c r="D6336"/>
  <c r="F6335"/>
  <c r="G6335" s="1"/>
  <c r="E6335"/>
  <c r="D6335"/>
  <c r="F6334"/>
  <c r="G6334" s="1"/>
  <c r="E6334"/>
  <c r="D6334"/>
  <c r="F6333"/>
  <c r="G6333" s="1"/>
  <c r="E6333"/>
  <c r="D6333"/>
  <c r="F6332"/>
  <c r="G6332" s="1"/>
  <c r="E6332"/>
  <c r="D6332"/>
  <c r="F6331"/>
  <c r="G6331" s="1"/>
  <c r="E6331"/>
  <c r="D6331"/>
  <c r="F6330"/>
  <c r="G6330" s="1"/>
  <c r="E6330"/>
  <c r="D6330"/>
  <c r="F6329"/>
  <c r="G6329" s="1"/>
  <c r="E6329"/>
  <c r="D6329"/>
  <c r="F6328"/>
  <c r="G6328" s="1"/>
  <c r="E6328"/>
  <c r="D6328"/>
  <c r="F6327"/>
  <c r="G6327" s="1"/>
  <c r="E6327"/>
  <c r="D6327"/>
  <c r="F6326"/>
  <c r="G6326" s="1"/>
  <c r="E6326"/>
  <c r="D6326"/>
  <c r="F6325"/>
  <c r="G6325" s="1"/>
  <c r="E6325"/>
  <c r="D6325"/>
  <c r="F6324"/>
  <c r="G6324" s="1"/>
  <c r="E6324"/>
  <c r="D6324"/>
  <c r="F6323"/>
  <c r="G6323" s="1"/>
  <c r="E6323"/>
  <c r="D6323"/>
  <c r="F6322"/>
  <c r="G6322" s="1"/>
  <c r="E6322"/>
  <c r="D6322"/>
  <c r="F6321"/>
  <c r="G6321" s="1"/>
  <c r="E6321"/>
  <c r="D6321"/>
  <c r="F6320"/>
  <c r="G6320" s="1"/>
  <c r="E6320"/>
  <c r="D6320"/>
  <c r="F6319"/>
  <c r="G6319" s="1"/>
  <c r="E6319"/>
  <c r="D6319"/>
  <c r="F6318"/>
  <c r="G6318" s="1"/>
  <c r="E6318"/>
  <c r="D6318"/>
  <c r="F6317"/>
  <c r="G6317" s="1"/>
  <c r="E6317"/>
  <c r="D6317"/>
  <c r="F6316"/>
  <c r="G6316" s="1"/>
  <c r="E6316"/>
  <c r="D6316"/>
  <c r="F6315"/>
  <c r="G6315" s="1"/>
  <c r="E6315"/>
  <c r="D6315"/>
  <c r="F6314"/>
  <c r="G6314" s="1"/>
  <c r="E6314"/>
  <c r="D6314"/>
  <c r="F6313"/>
  <c r="G6313" s="1"/>
  <c r="E6313"/>
  <c r="D6313"/>
  <c r="F6312"/>
  <c r="G6312" s="1"/>
  <c r="E6312"/>
  <c r="D6312"/>
  <c r="F6311"/>
  <c r="G6311" s="1"/>
  <c r="E6311"/>
  <c r="D6311"/>
  <c r="F6310"/>
  <c r="G6310" s="1"/>
  <c r="E6310"/>
  <c r="D6310"/>
  <c r="F6309"/>
  <c r="G6309" s="1"/>
  <c r="E6309"/>
  <c r="D6309"/>
  <c r="F6308"/>
  <c r="G6308" s="1"/>
  <c r="E6308"/>
  <c r="D6308"/>
  <c r="F6307"/>
  <c r="G6307" s="1"/>
  <c r="E6307"/>
  <c r="D6307"/>
  <c r="F6306"/>
  <c r="G6306" s="1"/>
  <c r="E6306"/>
  <c r="D6306"/>
  <c r="F6305"/>
  <c r="G6305" s="1"/>
  <c r="E6305"/>
  <c r="D6305"/>
  <c r="F6304"/>
  <c r="G6304" s="1"/>
  <c r="E6304"/>
  <c r="D6304"/>
  <c r="F6303"/>
  <c r="G6303" s="1"/>
  <c r="E6303"/>
  <c r="D6303"/>
  <c r="F6302"/>
  <c r="G6302" s="1"/>
  <c r="E6302"/>
  <c r="D6302"/>
  <c r="F6301"/>
  <c r="G6301" s="1"/>
  <c r="E6301"/>
  <c r="D6301"/>
  <c r="F6300"/>
  <c r="G6300" s="1"/>
  <c r="E6300"/>
  <c r="D6300"/>
  <c r="F6299"/>
  <c r="G6299" s="1"/>
  <c r="E6299"/>
  <c r="D6299"/>
  <c r="F6298"/>
  <c r="G6298" s="1"/>
  <c r="E6298"/>
  <c r="D6298"/>
  <c r="F6297"/>
  <c r="G6297" s="1"/>
  <c r="E6297"/>
  <c r="D6297"/>
  <c r="F6296"/>
  <c r="G6296" s="1"/>
  <c r="E6296"/>
  <c r="D6296"/>
  <c r="F6295"/>
  <c r="G6295" s="1"/>
  <c r="E6295"/>
  <c r="D6295"/>
  <c r="F6294"/>
  <c r="G6294" s="1"/>
  <c r="E6294"/>
  <c r="D6294"/>
  <c r="F6293"/>
  <c r="G6293" s="1"/>
  <c r="E6293"/>
  <c r="D6293"/>
  <c r="F6292"/>
  <c r="G6292" s="1"/>
  <c r="E6292"/>
  <c r="D6292"/>
  <c r="F6291"/>
  <c r="G6291" s="1"/>
  <c r="E6291"/>
  <c r="D6291"/>
  <c r="F6290"/>
  <c r="G6290" s="1"/>
  <c r="E6290"/>
  <c r="D6290"/>
  <c r="F6289"/>
  <c r="G6289" s="1"/>
  <c r="E6289"/>
  <c r="D6289"/>
  <c r="F6288"/>
  <c r="G6288" s="1"/>
  <c r="E6288"/>
  <c r="D6288"/>
  <c r="F6287"/>
  <c r="G6287" s="1"/>
  <c r="E6287"/>
  <c r="D6287"/>
  <c r="F6286"/>
  <c r="G6286" s="1"/>
  <c r="E6286"/>
  <c r="D6286"/>
  <c r="F6285"/>
  <c r="G6285" s="1"/>
  <c r="E6285"/>
  <c r="D6285"/>
  <c r="F6284"/>
  <c r="G6284" s="1"/>
  <c r="E6284"/>
  <c r="D6284"/>
  <c r="F6283"/>
  <c r="G6283" s="1"/>
  <c r="E6283"/>
  <c r="D6283"/>
  <c r="F6282"/>
  <c r="G6282" s="1"/>
  <c r="E6282"/>
  <c r="D6282"/>
  <c r="F6281"/>
  <c r="G6281" s="1"/>
  <c r="E6281"/>
  <c r="D6281"/>
  <c r="F6280"/>
  <c r="G6280" s="1"/>
  <c r="E6280"/>
  <c r="D6280"/>
  <c r="F6279"/>
  <c r="G6279" s="1"/>
  <c r="E6279"/>
  <c r="D6279"/>
  <c r="G6278"/>
  <c r="F6278"/>
  <c r="E6278"/>
  <c r="D6278"/>
  <c r="G6277"/>
  <c r="F6277"/>
  <c r="E6277"/>
  <c r="D6277"/>
  <c r="G6276"/>
  <c r="F6276"/>
  <c r="E6276"/>
  <c r="D6276"/>
  <c r="G6275"/>
  <c r="F6275"/>
  <c r="E6275"/>
  <c r="D6275"/>
  <c r="G6274"/>
  <c r="F6274"/>
  <c r="E6274"/>
  <c r="D6274"/>
  <c r="G6273"/>
  <c r="F6273"/>
  <c r="E6273"/>
  <c r="D6273"/>
  <c r="G6272"/>
  <c r="F6272"/>
  <c r="E6272"/>
  <c r="D6272"/>
  <c r="G6271"/>
  <c r="F6271"/>
  <c r="E6271"/>
  <c r="D6271"/>
  <c r="G6270"/>
  <c r="F6270"/>
  <c r="E6270"/>
  <c r="D6270"/>
  <c r="G6269"/>
  <c r="F6269"/>
  <c r="E6269"/>
  <c r="D6269"/>
  <c r="G6268"/>
  <c r="F6268"/>
  <c r="E6268"/>
  <c r="D6268"/>
  <c r="G6267"/>
  <c r="F6267"/>
  <c r="E6267"/>
  <c r="D6267"/>
  <c r="G6266"/>
  <c r="F6266"/>
  <c r="E6266"/>
  <c r="D6266"/>
  <c r="G6265"/>
  <c r="F6265"/>
  <c r="E6265"/>
  <c r="D6265"/>
  <c r="G6264"/>
  <c r="F6264"/>
  <c r="E6264"/>
  <c r="D6264"/>
  <c r="G6263"/>
  <c r="F6263"/>
  <c r="E6263"/>
  <c r="D6263"/>
  <c r="G6262"/>
  <c r="F6262"/>
  <c r="E6262"/>
  <c r="D6262"/>
  <c r="G6261"/>
  <c r="F6261"/>
  <c r="E6261"/>
  <c r="D6261"/>
  <c r="G6260"/>
  <c r="F6260"/>
  <c r="E6260"/>
  <c r="D6260"/>
  <c r="G6259"/>
  <c r="F6259"/>
  <c r="E6259"/>
  <c r="D6259"/>
  <c r="G6258"/>
  <c r="F6258"/>
  <c r="E6258"/>
  <c r="D6258"/>
  <c r="G6257"/>
  <c r="F6257"/>
  <c r="E6257"/>
  <c r="D6257"/>
  <c r="G6256"/>
  <c r="F6256"/>
  <c r="E6256"/>
  <c r="D6256"/>
  <c r="G6255"/>
  <c r="F6255"/>
  <c r="E6255"/>
  <c r="D6255"/>
  <c r="G6254"/>
  <c r="F6254"/>
  <c r="E6254"/>
  <c r="D6254"/>
  <c r="G6253"/>
  <c r="F6253"/>
  <c r="E6253"/>
  <c r="D6253"/>
  <c r="G6252"/>
  <c r="F6252"/>
  <c r="E6252"/>
  <c r="D6252"/>
  <c r="G6251"/>
  <c r="F6251"/>
  <c r="E6251"/>
  <c r="D6251"/>
  <c r="G6250"/>
  <c r="F6250"/>
  <c r="E6250"/>
  <c r="D6250"/>
  <c r="G6249"/>
  <c r="F6249"/>
  <c r="E6249"/>
  <c r="D6249"/>
  <c r="G6248"/>
  <c r="F6248"/>
  <c r="E6248"/>
  <c r="D6248"/>
  <c r="G6247"/>
  <c r="F6247"/>
  <c r="E6247"/>
  <c r="D6247"/>
  <c r="G6246"/>
  <c r="F6246"/>
  <c r="E6246"/>
  <c r="D6246"/>
  <c r="G6245"/>
  <c r="F6245"/>
  <c r="E6245"/>
  <c r="D6245"/>
  <c r="G6244"/>
  <c r="F6244"/>
  <c r="E6244"/>
  <c r="D6244"/>
  <c r="G6243"/>
  <c r="F6243"/>
  <c r="E6243"/>
  <c r="D6243"/>
  <c r="G6242"/>
  <c r="F6242"/>
  <c r="E6242"/>
  <c r="D6242"/>
  <c r="G6241"/>
  <c r="F6241"/>
  <c r="E6241"/>
  <c r="D6241"/>
  <c r="G6240"/>
  <c r="F6240"/>
  <c r="E6240"/>
  <c r="D6240"/>
  <c r="G6239"/>
  <c r="F6239"/>
  <c r="E6239"/>
  <c r="D6239"/>
  <c r="G6238"/>
  <c r="F6238"/>
  <c r="E6238"/>
  <c r="D6238"/>
  <c r="G6237"/>
  <c r="F6237"/>
  <c r="E6237"/>
  <c r="D6237"/>
  <c r="G6236"/>
  <c r="F6236"/>
  <c r="E6236"/>
  <c r="D6236"/>
  <c r="G6235"/>
  <c r="F6235"/>
  <c r="E6235"/>
  <c r="D6235"/>
  <c r="G6234"/>
  <c r="F6234"/>
  <c r="E6234"/>
  <c r="D6234"/>
  <c r="G6233"/>
  <c r="F6233"/>
  <c r="E6233"/>
  <c r="D6233"/>
  <c r="G6232"/>
  <c r="F6232"/>
  <c r="E6232"/>
  <c r="D6232"/>
  <c r="G6231"/>
  <c r="F6231"/>
  <c r="E6231"/>
  <c r="D6231"/>
  <c r="G6230"/>
  <c r="F6230"/>
  <c r="E6230"/>
  <c r="D6230"/>
  <c r="G6229"/>
  <c r="F6229"/>
  <c r="E6229"/>
  <c r="D6229"/>
  <c r="G6228"/>
  <c r="F6228"/>
  <c r="E6228"/>
  <c r="D6228"/>
  <c r="G6227"/>
  <c r="F6227"/>
  <c r="E6227"/>
  <c r="D6227"/>
  <c r="G6226"/>
  <c r="F6226"/>
  <c r="E6226"/>
  <c r="D6226"/>
  <c r="G6225"/>
  <c r="F6225"/>
  <c r="E6225"/>
  <c r="D6225"/>
  <c r="G6224"/>
  <c r="F6224"/>
  <c r="E6224"/>
  <c r="D6224"/>
  <c r="G6223"/>
  <c r="F6223"/>
  <c r="E6223"/>
  <c r="D6223"/>
  <c r="G6222"/>
  <c r="F6222"/>
  <c r="E6222"/>
  <c r="D6222"/>
  <c r="G6221"/>
  <c r="F6221"/>
  <c r="E6221"/>
  <c r="D6221"/>
  <c r="G6220"/>
  <c r="F6220"/>
  <c r="E6220"/>
  <c r="D6220"/>
  <c r="G6219"/>
  <c r="F6219"/>
  <c r="E6219"/>
  <c r="D6219"/>
  <c r="G6218"/>
  <c r="F6218"/>
  <c r="E6218"/>
  <c r="D6218"/>
  <c r="G6217"/>
  <c r="F6217"/>
  <c r="E6217"/>
  <c r="D6217"/>
  <c r="G6216"/>
  <c r="F6216"/>
  <c r="E6216"/>
  <c r="D6216"/>
  <c r="G6215"/>
  <c r="F6215"/>
  <c r="E6215"/>
  <c r="D6215"/>
  <c r="G6214"/>
  <c r="F6214"/>
  <c r="E6214"/>
  <c r="D6214"/>
  <c r="G6213"/>
  <c r="F6213"/>
  <c r="E6213"/>
  <c r="D6213"/>
  <c r="G6212"/>
  <c r="F6212"/>
  <c r="E6212"/>
  <c r="D6212"/>
  <c r="G6211"/>
  <c r="F6211"/>
  <c r="E6211"/>
  <c r="D6211"/>
  <c r="G6210"/>
  <c r="F6210"/>
  <c r="E6210"/>
  <c r="D6210"/>
  <c r="G6209"/>
  <c r="F6209"/>
  <c r="E6209"/>
  <c r="D6209"/>
  <c r="G6208"/>
  <c r="F6208"/>
  <c r="E6208"/>
  <c r="D6208"/>
  <c r="G6207"/>
  <c r="F6207"/>
  <c r="E6207"/>
  <c r="D6207"/>
  <c r="G6206"/>
  <c r="F6206"/>
  <c r="E6206"/>
  <c r="D6206"/>
  <c r="G6205"/>
  <c r="F6205"/>
  <c r="E6205"/>
  <c r="D6205"/>
  <c r="G6204"/>
  <c r="F6204"/>
  <c r="E6204"/>
  <c r="D6204"/>
  <c r="G6203"/>
  <c r="F6203"/>
  <c r="E6203"/>
  <c r="D6203"/>
  <c r="G6202"/>
  <c r="F6202"/>
  <c r="E6202"/>
  <c r="D6202"/>
  <c r="G6201"/>
  <c r="F6201"/>
  <c r="E6201"/>
  <c r="D6201"/>
  <c r="G6200"/>
  <c r="F6200"/>
  <c r="E6200"/>
  <c r="D6200"/>
  <c r="G6199"/>
  <c r="F6199"/>
  <c r="E6199"/>
  <c r="D6199"/>
  <c r="G6198"/>
  <c r="F6198"/>
  <c r="E6198"/>
  <c r="D6198"/>
  <c r="G6197"/>
  <c r="F6197"/>
  <c r="E6197"/>
  <c r="D6197"/>
  <c r="G6196"/>
  <c r="F6196"/>
  <c r="E6196"/>
  <c r="D6196"/>
  <c r="G6195"/>
  <c r="F6195"/>
  <c r="E6195"/>
  <c r="D6195"/>
  <c r="G6194"/>
  <c r="F6194"/>
  <c r="E6194"/>
  <c r="D6194"/>
  <c r="G6193"/>
  <c r="F6193"/>
  <c r="E6193"/>
  <c r="D6193"/>
  <c r="G6192"/>
  <c r="F6192"/>
  <c r="E6192"/>
  <c r="D6192"/>
  <c r="G6191"/>
  <c r="F6191"/>
  <c r="E6191"/>
  <c r="D6191"/>
  <c r="G6190"/>
  <c r="F6190"/>
  <c r="E6190"/>
  <c r="D6190"/>
  <c r="G6189"/>
  <c r="F6189"/>
  <c r="E6189"/>
  <c r="D6189"/>
  <c r="G6188"/>
  <c r="F6188"/>
  <c r="E6188"/>
  <c r="D6188"/>
  <c r="G6187"/>
  <c r="F6187"/>
  <c r="E6187"/>
  <c r="D6187"/>
  <c r="G6186"/>
  <c r="F6186"/>
  <c r="E6186"/>
  <c r="D6186"/>
  <c r="G6185"/>
  <c r="F6185"/>
  <c r="E6185"/>
  <c r="D6185"/>
  <c r="G6184"/>
  <c r="F6184"/>
  <c r="E6184"/>
  <c r="D6184"/>
  <c r="G6183"/>
  <c r="F6183"/>
  <c r="E6183"/>
  <c r="D6183"/>
  <c r="G6182"/>
  <c r="F6182"/>
  <c r="E6182"/>
  <c r="D6182"/>
  <c r="G6181"/>
  <c r="F6181"/>
  <c r="E6181"/>
  <c r="D6181"/>
  <c r="G6180"/>
  <c r="F6180"/>
  <c r="E6180"/>
  <c r="D6180"/>
  <c r="G6179"/>
  <c r="F6179"/>
  <c r="E6179"/>
  <c r="D6179"/>
  <c r="G6178"/>
  <c r="F6178"/>
  <c r="E6178"/>
  <c r="D6178"/>
  <c r="G6177"/>
  <c r="F6177"/>
  <c r="E6177"/>
  <c r="D6177"/>
  <c r="G6176"/>
  <c r="F6176"/>
  <c r="E6176"/>
  <c r="D6176"/>
  <c r="G6175"/>
  <c r="F6175"/>
  <c r="E6175"/>
  <c r="D6175"/>
  <c r="G6174"/>
  <c r="F6174"/>
  <c r="E6174"/>
  <c r="D6174"/>
  <c r="G6173"/>
  <c r="F6173"/>
  <c r="E6173"/>
  <c r="D6173"/>
  <c r="G6172"/>
  <c r="F6172"/>
  <c r="E6172"/>
  <c r="D6172"/>
  <c r="G6171"/>
  <c r="F6171"/>
  <c r="E6171"/>
  <c r="D6171"/>
  <c r="G6170"/>
  <c r="F6170"/>
  <c r="E6170"/>
  <c r="D6170"/>
  <c r="G6169"/>
  <c r="F6169"/>
  <c r="E6169"/>
  <c r="D6169"/>
  <c r="G6168"/>
  <c r="F6168"/>
  <c r="E6168"/>
  <c r="D6168"/>
  <c r="G6167"/>
  <c r="F6167"/>
  <c r="E6167"/>
  <c r="D6167"/>
  <c r="G6166"/>
  <c r="F6166"/>
  <c r="E6166"/>
  <c r="D6166"/>
  <c r="G6165"/>
  <c r="F6165"/>
  <c r="E6165"/>
  <c r="D6165"/>
  <c r="G6164"/>
  <c r="F6164"/>
  <c r="E6164"/>
  <c r="D6164"/>
  <c r="G6163"/>
  <c r="F6163"/>
  <c r="E6163"/>
  <c r="D6163"/>
  <c r="G6162"/>
  <c r="F6162"/>
  <c r="E6162"/>
  <c r="D6162"/>
  <c r="G6161"/>
  <c r="F6161"/>
  <c r="E6161"/>
  <c r="D6161"/>
  <c r="G6160"/>
  <c r="F6160"/>
  <c r="E6160"/>
  <c r="D6160"/>
  <c r="G6159"/>
  <c r="F6159"/>
  <c r="E6159"/>
  <c r="D6159"/>
  <c r="G6158"/>
  <c r="F6158"/>
  <c r="E6158"/>
  <c r="D6158"/>
  <c r="G6157"/>
  <c r="F6157"/>
  <c r="E6157"/>
  <c r="D6157"/>
  <c r="G6156"/>
  <c r="F6156"/>
  <c r="E6156"/>
  <c r="D6156"/>
  <c r="G6155"/>
  <c r="F6155"/>
  <c r="E6155"/>
  <c r="D6155"/>
  <c r="G6154"/>
  <c r="F6154"/>
  <c r="E6154"/>
  <c r="D6154"/>
  <c r="G6153"/>
  <c r="F6153"/>
  <c r="E6153"/>
  <c r="D6153"/>
  <c r="G6152"/>
  <c r="F6152"/>
  <c r="E6152"/>
  <c r="D6152"/>
  <c r="G6151"/>
  <c r="F6151"/>
  <c r="E6151"/>
  <c r="D6151"/>
  <c r="G6150"/>
  <c r="F6150"/>
  <c r="E6150"/>
  <c r="D6150"/>
  <c r="G6149"/>
  <c r="F6149"/>
  <c r="E6149"/>
  <c r="D6149"/>
  <c r="G6148"/>
  <c r="F6148"/>
  <c r="E6148"/>
  <c r="D6148"/>
  <c r="G6147"/>
  <c r="F6147"/>
  <c r="E6147"/>
  <c r="D6147"/>
  <c r="G6146"/>
  <c r="F6146"/>
  <c r="E6146"/>
  <c r="D6146"/>
  <c r="G6145"/>
  <c r="F6145"/>
  <c r="E6145"/>
  <c r="D6145"/>
  <c r="G6144"/>
  <c r="F6144"/>
  <c r="E6144"/>
  <c r="D6144"/>
  <c r="G6143"/>
  <c r="F6143"/>
  <c r="E6143"/>
  <c r="D6143"/>
  <c r="G6142"/>
  <c r="F6142"/>
  <c r="E6142"/>
  <c r="D6142"/>
  <c r="G6141"/>
  <c r="F6141"/>
  <c r="E6141"/>
  <c r="D6141"/>
  <c r="G6140"/>
  <c r="F6140"/>
  <c r="E6140"/>
  <c r="D6140"/>
  <c r="G6139"/>
  <c r="F6139"/>
  <c r="E6139"/>
  <c r="D6139"/>
  <c r="G6138"/>
  <c r="F6138"/>
  <c r="E6138"/>
  <c r="D6138"/>
  <c r="G6137"/>
  <c r="F6137"/>
  <c r="E6137"/>
  <c r="D6137"/>
  <c r="G6136"/>
  <c r="F6136"/>
  <c r="E6136"/>
  <c r="D6136"/>
  <c r="G6135"/>
  <c r="F6135"/>
  <c r="E6135"/>
  <c r="D6135"/>
  <c r="G6134"/>
  <c r="F6134"/>
  <c r="E6134"/>
  <c r="D6134"/>
  <c r="G6133"/>
  <c r="F6133"/>
  <c r="E6133"/>
  <c r="D6133"/>
  <c r="G6132"/>
  <c r="F6132"/>
  <c r="E6132"/>
  <c r="D6132"/>
  <c r="G6131"/>
  <c r="F6131"/>
  <c r="E6131"/>
  <c r="D6131"/>
  <c r="G6130"/>
  <c r="F6130"/>
  <c r="E6130"/>
  <c r="D6130"/>
  <c r="G6129"/>
  <c r="F6129"/>
  <c r="E6129"/>
  <c r="D6129"/>
  <c r="G6128"/>
  <c r="F6128"/>
  <c r="E6128"/>
  <c r="D6128"/>
  <c r="G6127"/>
  <c r="F6127"/>
  <c r="E6127"/>
  <c r="D6127"/>
  <c r="G6126"/>
  <c r="F6126"/>
  <c r="E6126"/>
  <c r="D6126"/>
  <c r="G6125"/>
  <c r="F6125"/>
  <c r="E6125"/>
  <c r="D6125"/>
  <c r="G6124"/>
  <c r="F6124"/>
  <c r="E6124"/>
  <c r="D6124"/>
  <c r="G6123"/>
  <c r="F6123"/>
  <c r="E6123"/>
  <c r="D6123"/>
  <c r="G6122"/>
  <c r="F6122"/>
  <c r="E6122"/>
  <c r="D6122"/>
  <c r="G6121"/>
  <c r="F6121"/>
  <c r="E6121"/>
  <c r="D6121"/>
  <c r="G6120"/>
  <c r="F6120"/>
  <c r="E6120"/>
  <c r="D6120"/>
  <c r="G6119"/>
  <c r="F6119"/>
  <c r="E6119"/>
  <c r="D6119"/>
  <c r="G6118"/>
  <c r="F6118"/>
  <c r="E6118"/>
  <c r="D6118"/>
  <c r="G6117"/>
  <c r="F6117"/>
  <c r="E6117"/>
  <c r="D6117"/>
  <c r="G6116"/>
  <c r="F6116"/>
  <c r="E6116"/>
  <c r="D6116"/>
  <c r="G6115"/>
  <c r="F6115"/>
  <c r="E6115"/>
  <c r="D6115"/>
  <c r="G6114"/>
  <c r="F6114"/>
  <c r="E6114"/>
  <c r="D6114"/>
  <c r="G6113"/>
  <c r="F6113"/>
  <c r="E6113"/>
  <c r="D6113"/>
  <c r="G6112"/>
  <c r="F6112"/>
  <c r="E6112"/>
  <c r="D6112"/>
  <c r="G6111"/>
  <c r="F6111"/>
  <c r="E6111"/>
  <c r="D6111"/>
  <c r="G6110"/>
  <c r="F6110"/>
  <c r="E6110"/>
  <c r="D6110"/>
  <c r="G6109"/>
  <c r="F6109"/>
  <c r="E6109"/>
  <c r="D6109"/>
  <c r="G6108"/>
  <c r="F6108"/>
  <c r="E6108"/>
  <c r="D6108"/>
  <c r="G6107"/>
  <c r="F6107"/>
  <c r="E6107"/>
  <c r="D6107"/>
  <c r="G6106"/>
  <c r="F6106"/>
  <c r="E6106"/>
  <c r="D6106"/>
  <c r="G6105"/>
  <c r="F6105"/>
  <c r="E6105"/>
  <c r="D6105"/>
  <c r="G6104"/>
  <c r="F6104"/>
  <c r="E6104"/>
  <c r="D6104"/>
  <c r="G6103"/>
  <c r="F6103"/>
  <c r="E6103"/>
  <c r="D6103"/>
  <c r="G6102"/>
  <c r="F6102"/>
  <c r="E6102"/>
  <c r="D6102"/>
  <c r="G6101"/>
  <c r="F6101"/>
  <c r="E6101"/>
  <c r="D6101"/>
  <c r="G6100"/>
  <c r="F6100"/>
  <c r="E6100"/>
  <c r="D6100"/>
  <c r="G6099"/>
  <c r="F6099"/>
  <c r="E6099"/>
  <c r="D6099"/>
  <c r="G6098"/>
  <c r="F6098"/>
  <c r="E6098"/>
  <c r="D6098"/>
  <c r="G6097"/>
  <c r="F6097"/>
  <c r="E6097"/>
  <c r="D6097"/>
  <c r="G6096"/>
  <c r="F6096"/>
  <c r="E6096"/>
  <c r="D6096"/>
  <c r="G6095"/>
  <c r="F6095"/>
  <c r="E6095"/>
  <c r="D6095"/>
  <c r="G6094"/>
  <c r="F6094"/>
  <c r="E6094"/>
  <c r="D6094"/>
  <c r="G6093"/>
  <c r="F6093"/>
  <c r="E6093"/>
  <c r="D6093"/>
  <c r="G6092"/>
  <c r="F6092"/>
  <c r="E6092"/>
  <c r="D6092"/>
  <c r="G6091"/>
  <c r="F6091"/>
  <c r="E6091"/>
  <c r="D6091"/>
  <c r="G6090"/>
  <c r="F6090"/>
  <c r="E6090"/>
  <c r="D6090"/>
  <c r="G6089"/>
  <c r="F6089"/>
  <c r="E6089"/>
  <c r="D6089"/>
  <c r="G6088"/>
  <c r="F6088"/>
  <c r="E6088"/>
  <c r="D6088"/>
  <c r="G6087"/>
  <c r="F6087"/>
  <c r="E6087"/>
  <c r="D6087"/>
  <c r="G6086"/>
  <c r="F6086"/>
  <c r="E6086"/>
  <c r="D6086"/>
  <c r="G6085"/>
  <c r="F6085"/>
  <c r="E6085"/>
  <c r="D6085"/>
  <c r="G6084"/>
  <c r="F6084"/>
  <c r="E6084"/>
  <c r="D6084"/>
  <c r="G6083"/>
  <c r="F6083"/>
  <c r="E6083"/>
  <c r="D6083"/>
  <c r="G6082"/>
  <c r="F6082"/>
  <c r="E6082"/>
  <c r="D6082"/>
  <c r="G6081"/>
  <c r="F6081"/>
  <c r="E6081"/>
  <c r="D6081"/>
  <c r="G6080"/>
  <c r="F6080"/>
  <c r="E6080"/>
  <c r="D6080"/>
  <c r="G6079"/>
  <c r="F6079"/>
  <c r="E6079"/>
  <c r="D6079"/>
  <c r="G6078"/>
  <c r="F6078"/>
  <c r="E6078"/>
  <c r="D6078"/>
  <c r="G6077"/>
  <c r="F6077"/>
  <c r="E6077"/>
  <c r="D6077"/>
  <c r="G6076"/>
  <c r="F6076"/>
  <c r="E6076"/>
  <c r="D6076"/>
  <c r="G6075"/>
  <c r="F6075"/>
  <c r="E6075"/>
  <c r="D6075"/>
  <c r="G6074"/>
  <c r="F6074"/>
  <c r="E6074"/>
  <c r="D6074"/>
  <c r="G6073"/>
  <c r="F6073"/>
  <c r="E6073"/>
  <c r="D6073"/>
  <c r="G6072"/>
  <c r="F6072"/>
  <c r="E6072"/>
  <c r="D6072"/>
  <c r="G6071"/>
  <c r="F6071"/>
  <c r="E6071"/>
  <c r="D6071"/>
  <c r="G6070"/>
  <c r="F6070"/>
  <c r="E6070"/>
  <c r="D6070"/>
  <c r="G6069"/>
  <c r="F6069"/>
  <c r="E6069"/>
  <c r="D6069"/>
  <c r="G6068"/>
  <c r="F6068"/>
  <c r="E6068"/>
  <c r="D6068"/>
  <c r="G6067"/>
  <c r="F6067"/>
  <c r="E6067"/>
  <c r="D6067"/>
  <c r="G6066"/>
  <c r="F6066"/>
  <c r="E6066"/>
  <c r="D6066"/>
  <c r="G6065"/>
  <c r="F6065"/>
  <c r="E6065"/>
  <c r="D6065"/>
  <c r="G6064"/>
  <c r="F6064"/>
  <c r="E6064"/>
  <c r="D6064"/>
  <c r="G6063"/>
  <c r="F6063"/>
  <c r="E6063"/>
  <c r="D6063"/>
  <c r="G6062"/>
  <c r="F6062"/>
  <c r="E6062"/>
  <c r="D6062"/>
  <c r="G6061"/>
  <c r="F6061"/>
  <c r="E6061"/>
  <c r="D6061"/>
  <c r="G6060"/>
  <c r="F6060"/>
  <c r="E6060"/>
  <c r="D6060"/>
  <c r="G6059"/>
  <c r="F6059"/>
  <c r="E6059"/>
  <c r="D6059"/>
  <c r="G6058"/>
  <c r="F6058"/>
  <c r="E6058"/>
  <c r="D6058"/>
  <c r="G6057"/>
  <c r="F6057"/>
  <c r="E6057"/>
  <c r="D6057"/>
  <c r="G6056"/>
  <c r="F6056"/>
  <c r="E6056"/>
  <c r="D6056"/>
  <c r="G6055"/>
  <c r="F6055"/>
  <c r="E6055"/>
  <c r="D6055"/>
  <c r="G6054"/>
  <c r="F6054"/>
  <c r="E6054"/>
  <c r="D6054"/>
  <c r="G6053"/>
  <c r="F6053"/>
  <c r="E6053"/>
  <c r="D6053"/>
  <c r="G6052"/>
  <c r="F6052"/>
  <c r="E6052"/>
  <c r="D6052"/>
  <c r="G6051"/>
  <c r="F6051"/>
  <c r="E6051"/>
  <c r="D6051"/>
  <c r="G6050"/>
  <c r="F6050"/>
  <c r="E6050"/>
  <c r="D6050"/>
  <c r="G6049"/>
  <c r="F6049"/>
  <c r="E6049"/>
  <c r="D6049"/>
  <c r="G6048"/>
  <c r="F6048"/>
  <c r="E6048"/>
  <c r="D6048"/>
  <c r="G6047"/>
  <c r="F6047"/>
  <c r="E6047"/>
  <c r="D6047"/>
  <c r="G6046"/>
  <c r="F6046"/>
  <c r="E6046"/>
  <c r="D6046"/>
  <c r="G6045"/>
  <c r="F6045"/>
  <c r="E6045"/>
  <c r="D6045"/>
  <c r="G6044"/>
  <c r="F6044"/>
  <c r="E6044"/>
  <c r="D6044"/>
  <c r="G6043"/>
  <c r="F6043"/>
  <c r="E6043"/>
  <c r="D6043"/>
  <c r="G6042"/>
  <c r="F6042"/>
  <c r="E6042"/>
  <c r="D6042"/>
  <c r="G6041"/>
  <c r="F6041"/>
  <c r="E6041"/>
  <c r="D6041"/>
  <c r="G6040"/>
  <c r="F6040"/>
  <c r="E6040"/>
  <c r="D6040"/>
  <c r="G6039"/>
  <c r="F6039"/>
  <c r="E6039"/>
  <c r="D6039"/>
  <c r="G6038"/>
  <c r="F6038"/>
  <c r="E6038"/>
  <c r="D6038"/>
  <c r="G6037"/>
  <c r="F6037"/>
  <c r="E6037"/>
  <c r="D6037"/>
  <c r="G6036"/>
  <c r="F6036"/>
  <c r="E6036"/>
  <c r="D6036"/>
  <c r="G6035"/>
  <c r="F6035"/>
  <c r="E6035"/>
  <c r="D6035"/>
  <c r="G6034"/>
  <c r="F6034"/>
  <c r="E6034"/>
  <c r="D6034"/>
  <c r="G6033"/>
  <c r="F6033"/>
  <c r="E6033"/>
  <c r="D6033"/>
  <c r="G6032"/>
  <c r="F6032"/>
  <c r="E6032"/>
  <c r="D6032"/>
  <c r="G6031"/>
  <c r="F6031"/>
  <c r="E6031"/>
  <c r="D6031"/>
  <c r="G6030"/>
  <c r="F6030"/>
  <c r="E6030"/>
  <c r="D6030"/>
  <c r="G6029"/>
  <c r="F6029"/>
  <c r="E6029"/>
  <c r="D6029"/>
  <c r="G6028"/>
  <c r="F6028"/>
  <c r="E6028"/>
  <c r="D6028"/>
  <c r="G6027"/>
  <c r="F6027"/>
  <c r="E6027"/>
  <c r="D6027"/>
  <c r="G6026"/>
  <c r="F6026"/>
  <c r="E6026"/>
  <c r="D6026"/>
  <c r="G6025"/>
  <c r="F6025"/>
  <c r="E6025"/>
  <c r="D6025"/>
  <c r="G6024"/>
  <c r="F6024"/>
  <c r="E6024"/>
  <c r="D6024"/>
  <c r="G6023"/>
  <c r="F6023"/>
  <c r="E6023"/>
  <c r="D6023"/>
  <c r="G6022"/>
  <c r="F6022"/>
  <c r="E6022"/>
  <c r="D6022"/>
  <c r="G6021"/>
  <c r="F6021"/>
  <c r="E6021"/>
  <c r="D6021"/>
  <c r="G6020"/>
  <c r="F6020"/>
  <c r="E6020"/>
  <c r="D6020"/>
  <c r="G6019"/>
  <c r="F6019"/>
  <c r="E6019"/>
  <c r="D6019"/>
  <c r="G6018"/>
  <c r="F6018"/>
  <c r="E6018"/>
  <c r="D6018"/>
  <c r="G6017"/>
  <c r="F6017"/>
  <c r="E6017"/>
  <c r="D6017"/>
  <c r="G6016"/>
  <c r="F6016"/>
  <c r="E6016"/>
  <c r="D6016"/>
  <c r="G6015"/>
  <c r="F6015"/>
  <c r="E6015"/>
  <c r="D6015"/>
  <c r="G6014"/>
  <c r="F6014"/>
  <c r="E6014"/>
  <c r="D6014"/>
  <c r="G6013"/>
  <c r="F6013"/>
  <c r="E6013"/>
  <c r="D6013"/>
  <c r="G6012"/>
  <c r="F6012"/>
  <c r="E6012"/>
  <c r="D6012"/>
  <c r="G6011"/>
  <c r="F6011"/>
  <c r="E6011"/>
  <c r="D6011"/>
  <c r="G6010"/>
  <c r="F6010"/>
  <c r="E6010"/>
  <c r="D6010"/>
  <c r="G6009"/>
  <c r="F6009"/>
  <c r="E6009"/>
  <c r="D6009"/>
  <c r="G6008"/>
  <c r="F6008"/>
  <c r="E6008"/>
  <c r="D6008"/>
  <c r="G6007"/>
  <c r="F6007"/>
  <c r="E6007"/>
  <c r="D6007"/>
  <c r="G6006"/>
  <c r="F6006"/>
  <c r="E6006"/>
  <c r="D6006"/>
  <c r="G6005"/>
  <c r="F6005"/>
  <c r="E6005"/>
  <c r="D6005"/>
  <c r="G6004"/>
  <c r="F6004"/>
  <c r="E6004"/>
  <c r="D6004"/>
  <c r="G6003"/>
  <c r="F6003"/>
  <c r="E6003"/>
  <c r="D6003"/>
  <c r="G6002"/>
  <c r="F6002"/>
  <c r="E6002"/>
  <c r="D6002"/>
  <c r="G6001"/>
  <c r="F6001"/>
  <c r="E6001"/>
  <c r="D6001"/>
  <c r="G6000"/>
  <c r="F6000"/>
  <c r="E6000"/>
  <c r="D6000"/>
  <c r="G5999"/>
  <c r="F5999"/>
  <c r="E5999"/>
  <c r="D5999"/>
  <c r="G5998"/>
  <c r="F5998"/>
  <c r="E5998"/>
  <c r="D5998"/>
  <c r="G5997"/>
  <c r="F5997"/>
  <c r="E5997"/>
  <c r="D5997"/>
  <c r="G5996"/>
  <c r="F5996"/>
  <c r="E5996"/>
  <c r="D5996"/>
  <c r="G5995"/>
  <c r="F5995"/>
  <c r="E5995"/>
  <c r="D5995"/>
  <c r="G5994"/>
  <c r="F5994"/>
  <c r="E5994"/>
  <c r="D5994"/>
  <c r="G5993"/>
  <c r="F5993"/>
  <c r="E5993"/>
  <c r="D5993"/>
  <c r="G5992"/>
  <c r="F5992"/>
  <c r="E5992"/>
  <c r="D5992"/>
  <c r="G5991"/>
  <c r="F5991"/>
  <c r="E5991"/>
  <c r="D5991"/>
  <c r="G5990"/>
  <c r="F5990"/>
  <c r="E5990"/>
  <c r="D5990"/>
  <c r="G5989"/>
  <c r="F5989"/>
  <c r="E5989"/>
  <c r="D5989"/>
  <c r="G5988"/>
  <c r="F5988"/>
  <c r="E5988"/>
  <c r="D5988"/>
  <c r="G5987"/>
  <c r="F5987"/>
  <c r="E5987"/>
  <c r="D5987"/>
  <c r="G5986"/>
  <c r="F5986"/>
  <c r="E5986"/>
  <c r="D5986"/>
  <c r="G5985"/>
  <c r="F5985"/>
  <c r="E5985"/>
  <c r="D5985"/>
  <c r="G5984"/>
  <c r="F5984"/>
  <c r="E5984"/>
  <c r="D5984"/>
  <c r="G5983"/>
  <c r="F5983"/>
  <c r="E5983"/>
  <c r="D5983"/>
  <c r="G5982"/>
  <c r="F5982"/>
  <c r="E5982"/>
  <c r="D5982"/>
  <c r="G5981"/>
  <c r="F5981"/>
  <c r="E5981"/>
  <c r="D5981"/>
  <c r="G5980"/>
  <c r="F5980"/>
  <c r="E5980"/>
  <c r="D5980"/>
  <c r="G5979"/>
  <c r="F5979"/>
  <c r="E5979"/>
  <c r="D5979"/>
  <c r="G5978"/>
  <c r="F5978"/>
  <c r="E5978"/>
  <c r="D5978"/>
  <c r="G5977"/>
  <c r="F5977"/>
  <c r="E5977"/>
  <c r="D5977"/>
  <c r="G5976"/>
  <c r="F5976"/>
  <c r="E5976"/>
  <c r="D5976"/>
  <c r="G5975"/>
  <c r="F5975"/>
  <c r="E5975"/>
  <c r="D5975"/>
  <c r="G5974"/>
  <c r="F5974"/>
  <c r="E5974"/>
  <c r="D5974"/>
  <c r="G5973"/>
  <c r="F5973"/>
  <c r="E5973"/>
  <c r="D5973"/>
  <c r="G5972"/>
  <c r="F5972"/>
  <c r="E5972"/>
  <c r="D5972"/>
  <c r="G5971"/>
  <c r="F5971"/>
  <c r="E5971"/>
  <c r="D5971"/>
  <c r="G5970"/>
  <c r="F5970"/>
  <c r="E5970"/>
  <c r="D5970"/>
  <c r="G5969"/>
  <c r="F5969"/>
  <c r="E5969"/>
  <c r="D5969"/>
  <c r="G5968"/>
  <c r="F5968"/>
  <c r="E5968"/>
  <c r="D5968"/>
  <c r="G5967"/>
  <c r="F5967"/>
  <c r="E5967"/>
  <c r="D5967"/>
  <c r="G5966"/>
  <c r="F5966"/>
  <c r="E5966"/>
  <c r="D5966"/>
  <c r="G5965"/>
  <c r="F5965"/>
  <c r="E5965"/>
  <c r="D5965"/>
  <c r="G5964"/>
  <c r="F5964"/>
  <c r="E5964"/>
  <c r="D5964"/>
  <c r="G5963"/>
  <c r="F5963"/>
  <c r="E5963"/>
  <c r="D5963"/>
  <c r="G5962"/>
  <c r="F5962"/>
  <c r="E5962"/>
  <c r="D5962"/>
  <c r="G5961"/>
  <c r="F5961"/>
  <c r="E5961"/>
  <c r="D5961"/>
  <c r="G5960"/>
  <c r="F5960"/>
  <c r="E5960"/>
  <c r="D5960"/>
  <c r="G5959"/>
  <c r="F5959"/>
  <c r="E5959"/>
  <c r="D5959"/>
  <c r="G5958"/>
  <c r="F5958"/>
  <c r="E5958"/>
  <c r="D5958"/>
  <c r="G5957"/>
  <c r="F5957"/>
  <c r="E5957"/>
  <c r="D5957"/>
  <c r="G5956"/>
  <c r="F5956"/>
  <c r="E5956"/>
  <c r="D5956"/>
  <c r="G5955"/>
  <c r="F5955"/>
  <c r="E5955"/>
  <c r="D5955"/>
  <c r="G5954"/>
  <c r="F5954"/>
  <c r="E5954"/>
  <c r="D5954"/>
  <c r="G5953"/>
  <c r="F5953"/>
  <c r="E5953"/>
  <c r="D5953"/>
  <c r="G5952"/>
  <c r="F5952"/>
  <c r="E5952"/>
  <c r="D5952"/>
  <c r="G5951"/>
  <c r="F5951"/>
  <c r="E5951"/>
  <c r="D5951"/>
  <c r="G5950"/>
  <c r="F5950"/>
  <c r="E5950"/>
  <c r="D5950"/>
  <c r="G5949"/>
  <c r="F5949"/>
  <c r="E5949"/>
  <c r="D5949"/>
  <c r="G5948"/>
  <c r="F5948"/>
  <c r="E5948"/>
  <c r="D5948"/>
  <c r="G5947"/>
  <c r="F5947"/>
  <c r="E5947"/>
  <c r="D5947"/>
  <c r="G5946"/>
  <c r="F5946"/>
  <c r="E5946"/>
  <c r="D5946"/>
  <c r="G5945"/>
  <c r="F5945"/>
  <c r="E5945"/>
  <c r="D5945"/>
  <c r="G5944"/>
  <c r="F5944"/>
  <c r="E5944"/>
  <c r="D5944"/>
  <c r="G5943"/>
  <c r="F5943"/>
  <c r="E5943"/>
  <c r="D5943"/>
  <c r="G5942"/>
  <c r="F5942"/>
  <c r="E5942"/>
  <c r="D5942"/>
  <c r="G5941"/>
  <c r="F5941"/>
  <c r="E5941"/>
  <c r="D5941"/>
  <c r="G5940"/>
  <c r="F5940"/>
  <c r="E5940"/>
  <c r="D5940"/>
  <c r="G5939"/>
  <c r="F5939"/>
  <c r="E5939"/>
  <c r="D5939"/>
  <c r="G5938"/>
  <c r="F5938"/>
  <c r="E5938"/>
  <c r="D5938"/>
  <c r="G5937"/>
  <c r="F5937"/>
  <c r="E5937"/>
  <c r="D5937"/>
  <c r="G5936"/>
  <c r="F5936"/>
  <c r="E5936"/>
  <c r="D5936"/>
  <c r="G5935"/>
  <c r="F5935"/>
  <c r="E5935"/>
  <c r="D5935"/>
  <c r="G5934"/>
  <c r="F5934"/>
  <c r="E5934"/>
  <c r="D5934"/>
  <c r="G5933"/>
  <c r="F5933"/>
  <c r="E5933"/>
  <c r="D5933"/>
  <c r="G5932"/>
  <c r="F5932"/>
  <c r="E5932"/>
  <c r="D5932"/>
  <c r="G5931"/>
  <c r="F5931"/>
  <c r="E5931"/>
  <c r="D5931"/>
  <c r="G5930"/>
  <c r="F5930"/>
  <c r="E5930"/>
  <c r="D5930"/>
  <c r="G5929"/>
  <c r="F5929"/>
  <c r="E5929"/>
  <c r="D5929"/>
  <c r="G5928"/>
  <c r="F5928"/>
  <c r="E5928"/>
  <c r="D5928"/>
  <c r="G5927"/>
  <c r="F5927"/>
  <c r="E5927"/>
  <c r="D5927"/>
  <c r="G5926"/>
  <c r="F5926"/>
  <c r="E5926"/>
  <c r="D5926"/>
  <c r="G5925"/>
  <c r="F5925"/>
  <c r="E5925"/>
  <c r="D5925"/>
  <c r="G5924"/>
  <c r="F5924"/>
  <c r="E5924"/>
  <c r="D5924"/>
  <c r="G5923"/>
  <c r="F5923"/>
  <c r="E5923"/>
  <c r="D5923"/>
  <c r="G5922"/>
  <c r="F5922"/>
  <c r="E5922"/>
  <c r="D5922"/>
  <c r="G5921"/>
  <c r="F5921"/>
  <c r="E5921"/>
  <c r="D5921"/>
  <c r="G5920"/>
  <c r="F5920"/>
  <c r="E5920"/>
  <c r="D5920"/>
  <c r="G5919"/>
  <c r="F5919"/>
  <c r="E5919"/>
  <c r="D5919"/>
  <c r="G5918"/>
  <c r="F5918"/>
  <c r="E5918"/>
  <c r="D5918"/>
  <c r="G5917"/>
  <c r="F5917"/>
  <c r="E5917"/>
  <c r="D5917"/>
  <c r="G5916"/>
  <c r="F5916"/>
  <c r="E5916"/>
  <c r="D5916"/>
  <c r="G5915"/>
  <c r="F5915"/>
  <c r="E5915"/>
  <c r="D5915"/>
  <c r="G5914"/>
  <c r="F5914"/>
  <c r="E5914"/>
  <c r="D5914"/>
  <c r="G5913"/>
  <c r="F5913"/>
  <c r="E5913"/>
  <c r="D5913"/>
  <c r="G5912"/>
  <c r="F5912"/>
  <c r="E5912"/>
  <c r="D5912"/>
  <c r="G5911"/>
  <c r="F5911"/>
  <c r="E5911"/>
  <c r="D5911"/>
  <c r="G5910"/>
  <c r="F5910"/>
  <c r="E5910"/>
  <c r="D5910"/>
  <c r="G5909"/>
  <c r="F5909"/>
  <c r="E5909"/>
  <c r="D5909"/>
  <c r="G5908"/>
  <c r="F5908"/>
  <c r="E5908"/>
  <c r="D5908"/>
  <c r="G5907"/>
  <c r="F5907"/>
  <c r="E5907"/>
  <c r="D5907"/>
  <c r="G5906"/>
  <c r="F5906"/>
  <c r="E5906"/>
  <c r="D5906"/>
  <c r="G5905"/>
  <c r="F5905"/>
  <c r="E5905"/>
  <c r="D5905"/>
  <c r="G5904"/>
  <c r="F5904"/>
  <c r="E5904"/>
  <c r="D5904"/>
  <c r="G5903"/>
  <c r="F5903"/>
  <c r="E5903"/>
  <c r="D5903"/>
  <c r="G5902"/>
  <c r="F5902"/>
  <c r="E5902"/>
  <c r="D5902"/>
  <c r="G5901"/>
  <c r="F5901"/>
  <c r="E5901"/>
  <c r="D5901"/>
  <c r="G5900"/>
  <c r="F5900"/>
  <c r="E5900"/>
  <c r="D5900"/>
  <c r="G5899"/>
  <c r="F5899"/>
  <c r="E5899"/>
  <c r="D5899"/>
  <c r="G5898"/>
  <c r="F5898"/>
  <c r="E5898"/>
  <c r="D5898"/>
  <c r="G5897"/>
  <c r="F5897"/>
  <c r="E5897"/>
  <c r="D5897"/>
  <c r="G5896"/>
  <c r="F5896"/>
  <c r="E5896"/>
  <c r="D5896"/>
  <c r="G5895"/>
  <c r="F5895"/>
  <c r="E5895"/>
  <c r="D5895"/>
  <c r="G5894"/>
  <c r="F5894"/>
  <c r="E5894"/>
  <c r="D5894"/>
  <c r="G5893"/>
  <c r="F5893"/>
  <c r="E5893"/>
  <c r="D5893"/>
  <c r="G5892"/>
  <c r="F5892"/>
  <c r="E5892"/>
  <c r="D5892"/>
  <c r="G5891"/>
  <c r="F5891"/>
  <c r="E5891"/>
  <c r="D5891"/>
  <c r="G5890"/>
  <c r="F5890"/>
  <c r="E5890"/>
  <c r="D5890"/>
  <c r="G5889"/>
  <c r="F5889"/>
  <c r="E5889"/>
  <c r="D5889"/>
  <c r="G5888"/>
  <c r="F5888"/>
  <c r="E5888"/>
  <c r="D5888"/>
  <c r="G5887"/>
  <c r="F5887"/>
  <c r="E5887"/>
  <c r="D5887"/>
  <c r="G5886"/>
  <c r="F5886"/>
  <c r="E5886"/>
  <c r="D5886"/>
  <c r="G5885"/>
  <c r="F5885"/>
  <c r="E5885"/>
  <c r="D5885"/>
  <c r="G5884"/>
  <c r="F5884"/>
  <c r="E5884"/>
  <c r="D5884"/>
  <c r="G5883"/>
  <c r="F5883"/>
  <c r="E5883"/>
  <c r="D5883"/>
  <c r="G5882"/>
  <c r="F5882"/>
  <c r="E5882"/>
  <c r="D5882"/>
  <c r="G5881"/>
  <c r="F5881"/>
  <c r="E5881"/>
  <c r="D5881"/>
  <c r="G5880"/>
  <c r="F5880"/>
  <c r="E5880"/>
  <c r="D5880"/>
  <c r="G5879"/>
  <c r="F5879"/>
  <c r="E5879"/>
  <c r="D5879"/>
  <c r="G5878"/>
  <c r="F5878"/>
  <c r="E5878"/>
  <c r="D5878"/>
  <c r="G5877"/>
  <c r="F5877"/>
  <c r="E5877"/>
  <c r="D5877"/>
  <c r="G5876"/>
  <c r="F5876"/>
  <c r="E5876"/>
  <c r="D5876"/>
  <c r="G5875"/>
  <c r="F5875"/>
  <c r="E5875"/>
  <c r="D5875"/>
  <c r="G5874"/>
  <c r="F5874"/>
  <c r="E5874"/>
  <c r="D5874"/>
  <c r="G5873"/>
  <c r="F5873"/>
  <c r="E5873"/>
  <c r="D5873"/>
  <c r="G5872"/>
  <c r="F5872"/>
  <c r="E5872"/>
  <c r="D5872"/>
  <c r="G5871"/>
  <c r="F5871"/>
  <c r="E5871"/>
  <c r="D5871"/>
  <c r="G5870"/>
  <c r="F5870"/>
  <c r="E5870"/>
  <c r="D5870"/>
  <c r="G5869"/>
  <c r="F5869"/>
  <c r="E5869"/>
  <c r="D5869"/>
  <c r="G5868"/>
  <c r="F5868"/>
  <c r="E5868"/>
  <c r="D5868"/>
  <c r="G5867"/>
  <c r="F5867"/>
  <c r="E5867"/>
  <c r="D5867"/>
  <c r="G5866"/>
  <c r="F5866"/>
  <c r="E5866"/>
  <c r="D5866"/>
  <c r="G5865"/>
  <c r="F5865"/>
  <c r="E5865"/>
  <c r="D5865"/>
  <c r="G5864"/>
  <c r="F5864"/>
  <c r="E5864"/>
  <c r="D5864"/>
  <c r="G5863"/>
  <c r="F5863"/>
  <c r="E5863"/>
  <c r="D5863"/>
  <c r="G5862"/>
  <c r="F5862"/>
  <c r="E5862"/>
  <c r="D5862"/>
  <c r="G5861"/>
  <c r="F5861"/>
  <c r="E5861"/>
  <c r="D5861"/>
  <c r="G5860"/>
  <c r="F5860"/>
  <c r="E5860"/>
  <c r="D5860"/>
  <c r="G5859"/>
  <c r="F5859"/>
  <c r="E5859"/>
  <c r="D5859"/>
  <c r="G5858"/>
  <c r="F5858"/>
  <c r="E5858"/>
  <c r="D5858"/>
  <c r="G5857"/>
  <c r="F5857"/>
  <c r="E5857"/>
  <c r="D5857"/>
  <c r="G5856"/>
  <c r="F5856"/>
  <c r="E5856"/>
  <c r="D5856"/>
  <c r="G5855"/>
  <c r="F5855"/>
  <c r="E5855"/>
  <c r="D5855"/>
  <c r="G5854"/>
  <c r="F5854"/>
  <c r="E5854"/>
  <c r="D5854"/>
  <c r="G5853"/>
  <c r="F5853"/>
  <c r="E5853"/>
  <c r="D5853"/>
  <c r="G5852"/>
  <c r="F5852"/>
  <c r="E5852"/>
  <c r="D5852"/>
  <c r="G5851"/>
  <c r="F5851"/>
  <c r="E5851"/>
  <c r="D5851"/>
  <c r="G5850"/>
  <c r="F5850"/>
  <c r="E5850"/>
  <c r="D5850"/>
  <c r="G5849"/>
  <c r="F5849"/>
  <c r="E5849"/>
  <c r="D5849"/>
  <c r="G5848"/>
  <c r="F5848"/>
  <c r="E5848"/>
  <c r="D5848"/>
  <c r="G5847"/>
  <c r="F5847"/>
  <c r="E5847"/>
  <c r="D5847"/>
  <c r="G5846"/>
  <c r="F5846"/>
  <c r="E5846"/>
  <c r="D5846"/>
  <c r="G5845"/>
  <c r="F5845"/>
  <c r="E5845"/>
  <c r="D5845"/>
  <c r="G5844"/>
  <c r="F5844"/>
  <c r="E5844"/>
  <c r="D5844"/>
  <c r="G5843"/>
  <c r="F5843"/>
  <c r="E5843"/>
  <c r="D5843"/>
  <c r="G5842"/>
  <c r="F5842"/>
  <c r="E5842"/>
  <c r="D5842"/>
  <c r="G5841"/>
  <c r="F5841"/>
  <c r="E5841"/>
  <c r="D5841"/>
  <c r="G5840"/>
  <c r="F5840"/>
  <c r="E5840"/>
  <c r="D5840"/>
  <c r="G5839"/>
  <c r="F5839"/>
  <c r="E5839"/>
  <c r="D5839"/>
  <c r="G5838"/>
  <c r="F5838"/>
  <c r="E5838"/>
  <c r="D5838"/>
  <c r="G5837"/>
  <c r="F5837"/>
  <c r="E5837"/>
  <c r="D5837"/>
  <c r="G5836"/>
  <c r="F5836"/>
  <c r="E5836"/>
  <c r="D5836"/>
  <c r="G5835"/>
  <c r="F5835"/>
  <c r="E5835"/>
  <c r="D5835"/>
  <c r="G5834"/>
  <c r="F5834"/>
  <c r="E5834"/>
  <c r="D5834"/>
  <c r="G5833"/>
  <c r="F5833"/>
  <c r="E5833"/>
  <c r="D5833"/>
  <c r="G5832"/>
  <c r="F5832"/>
  <c r="E5832"/>
  <c r="D5832"/>
  <c r="G5831"/>
  <c r="F5831"/>
  <c r="E5831"/>
  <c r="D5831"/>
  <c r="G5830"/>
  <c r="F5830"/>
  <c r="E5830"/>
  <c r="D5830"/>
  <c r="G5829"/>
  <c r="F5829"/>
  <c r="E5829"/>
  <c r="D5829"/>
  <c r="G5828"/>
  <c r="F5828"/>
  <c r="E5828"/>
  <c r="D5828"/>
  <c r="G5827"/>
  <c r="F5827"/>
  <c r="E5827"/>
  <c r="D5827"/>
  <c r="G5826"/>
  <c r="F5826"/>
  <c r="E5826"/>
  <c r="D5826"/>
  <c r="G5825"/>
  <c r="F5825"/>
  <c r="E5825"/>
  <c r="D5825"/>
  <c r="G5824"/>
  <c r="F5824"/>
  <c r="E5824"/>
  <c r="D5824"/>
  <c r="G5823"/>
  <c r="F5823"/>
  <c r="E5823"/>
  <c r="D5823"/>
  <c r="G5822"/>
  <c r="F5822"/>
  <c r="E5822"/>
  <c r="D5822"/>
  <c r="G5821"/>
  <c r="F5821"/>
  <c r="E5821"/>
  <c r="D5821"/>
  <c r="G5820"/>
  <c r="F5820"/>
  <c r="E5820"/>
  <c r="D5820"/>
  <c r="G5819"/>
  <c r="F5819"/>
  <c r="E5819"/>
  <c r="D5819"/>
  <c r="G5818"/>
  <c r="F5818"/>
  <c r="E5818"/>
  <c r="D5818"/>
  <c r="G5817"/>
  <c r="F5817"/>
  <c r="E5817"/>
  <c r="D5817"/>
  <c r="G5816"/>
  <c r="F5816"/>
  <c r="E5816"/>
  <c r="D5816"/>
  <c r="G5815"/>
  <c r="F5815"/>
  <c r="E5815"/>
  <c r="D5815"/>
  <c r="G5814"/>
  <c r="F5814"/>
  <c r="E5814"/>
  <c r="D5814"/>
  <c r="G5813"/>
  <c r="F5813"/>
  <c r="E5813"/>
  <c r="D5813"/>
  <c r="G5812"/>
  <c r="F5812"/>
  <c r="E5812"/>
  <c r="D5812"/>
  <c r="G5811"/>
  <c r="F5811"/>
  <c r="E5811"/>
  <c r="D5811"/>
  <c r="G5810"/>
  <c r="F5810"/>
  <c r="E5810"/>
  <c r="D5810"/>
  <c r="G5809"/>
  <c r="F5809"/>
  <c r="E5809"/>
  <c r="D5809"/>
  <c r="G5808"/>
  <c r="F5808"/>
  <c r="E5808"/>
  <c r="D5808"/>
  <c r="G5807"/>
  <c r="F5807"/>
  <c r="E5807"/>
  <c r="D5807"/>
  <c r="G5806"/>
  <c r="F5806"/>
  <c r="E5806"/>
  <c r="D5806"/>
  <c r="G5805"/>
  <c r="F5805"/>
  <c r="E5805"/>
  <c r="D5805"/>
  <c r="G5804"/>
  <c r="F5804"/>
  <c r="E5804"/>
  <c r="D5804"/>
  <c r="G5803"/>
  <c r="F5803"/>
  <c r="E5803"/>
  <c r="D5803"/>
  <c r="G5802"/>
  <c r="F5802"/>
  <c r="E5802"/>
  <c r="D5802"/>
  <c r="G5801"/>
  <c r="F5801"/>
  <c r="E5801"/>
  <c r="D5801"/>
  <c r="G5800"/>
  <c r="F5800"/>
  <c r="E5800"/>
  <c r="D5800"/>
  <c r="G5799"/>
  <c r="F5799"/>
  <c r="E5799"/>
  <c r="D5799"/>
  <c r="G5798"/>
  <c r="F5798"/>
  <c r="E5798"/>
  <c r="D5798"/>
  <c r="G5797"/>
  <c r="F5797"/>
  <c r="E5797"/>
  <c r="D5797"/>
  <c r="G5796"/>
  <c r="F5796"/>
  <c r="E5796"/>
  <c r="D5796"/>
  <c r="G5795"/>
  <c r="F5795"/>
  <c r="E5795"/>
  <c r="D5795"/>
  <c r="G5794"/>
  <c r="F5794"/>
  <c r="E5794"/>
  <c r="D5794"/>
  <c r="G5793"/>
  <c r="F5793"/>
  <c r="E5793"/>
  <c r="D5793"/>
  <c r="G5792"/>
  <c r="F5792"/>
  <c r="E5792"/>
  <c r="D5792"/>
  <c r="G5791"/>
  <c r="F5791"/>
  <c r="E5791"/>
  <c r="D5791"/>
  <c r="G5790"/>
  <c r="F5790"/>
  <c r="E5790"/>
  <c r="D5790"/>
  <c r="G5789"/>
  <c r="F5789"/>
  <c r="E5789"/>
  <c r="D5789"/>
  <c r="G5788"/>
  <c r="F5788"/>
  <c r="E5788"/>
  <c r="D5788"/>
  <c r="G5787"/>
  <c r="F5787"/>
  <c r="E5787"/>
  <c r="D5787"/>
  <c r="G5786"/>
  <c r="F5786"/>
  <c r="E5786"/>
  <c r="D5786"/>
  <c r="G5785"/>
  <c r="F5785"/>
  <c r="E5785"/>
  <c r="D5785"/>
  <c r="G5784"/>
  <c r="F5784"/>
  <c r="E5784"/>
  <c r="D5784"/>
  <c r="G5783"/>
  <c r="F5783"/>
  <c r="E5783"/>
  <c r="D5783"/>
  <c r="G5782"/>
  <c r="F5782"/>
  <c r="E5782"/>
  <c r="D5782"/>
  <c r="G5781"/>
  <c r="F5781"/>
  <c r="E5781"/>
  <c r="D5781"/>
  <c r="G5780"/>
  <c r="F5780"/>
  <c r="E5780"/>
  <c r="D5780"/>
  <c r="G5779"/>
  <c r="F5779"/>
  <c r="E5779"/>
  <c r="D5779"/>
  <c r="G5778"/>
  <c r="F5778"/>
  <c r="E5778"/>
  <c r="D5778"/>
  <c r="G5777"/>
  <c r="F5777"/>
  <c r="E5777"/>
  <c r="D5777"/>
  <c r="G5776"/>
  <c r="F5776"/>
  <c r="E5776"/>
  <c r="D5776"/>
  <c r="G5775"/>
  <c r="F5775"/>
  <c r="E5775"/>
  <c r="D5775"/>
  <c r="G5774"/>
  <c r="F5774"/>
  <c r="E5774"/>
  <c r="D5774"/>
  <c r="G5773"/>
  <c r="F5773"/>
  <c r="E5773"/>
  <c r="D5773"/>
  <c r="G5772"/>
  <c r="F5772"/>
  <c r="E5772"/>
  <c r="D5772"/>
  <c r="G5771"/>
  <c r="F5771"/>
  <c r="E5771"/>
  <c r="D5771"/>
  <c r="G5770"/>
  <c r="F5770"/>
  <c r="E5770"/>
  <c r="D5770"/>
  <c r="G5769"/>
  <c r="F5769"/>
  <c r="E5769"/>
  <c r="D5769"/>
  <c r="G5768"/>
  <c r="F5768"/>
  <c r="E5768"/>
  <c r="D5768"/>
  <c r="G5767"/>
  <c r="F5767"/>
  <c r="E5767"/>
  <c r="D5767"/>
  <c r="G5766"/>
  <c r="F5766"/>
  <c r="E5766"/>
  <c r="D5766"/>
  <c r="G5765"/>
  <c r="F5765"/>
  <c r="E5765"/>
  <c r="D5765"/>
  <c r="G5764"/>
  <c r="F5764"/>
  <c r="E5764"/>
  <c r="D5764"/>
  <c r="G5763"/>
  <c r="F5763"/>
  <c r="E5763"/>
  <c r="D5763"/>
  <c r="G5762"/>
  <c r="F5762"/>
  <c r="E5762"/>
  <c r="D5762"/>
  <c r="G5761"/>
  <c r="F5761"/>
  <c r="E5761"/>
  <c r="D5761"/>
  <c r="G5760"/>
  <c r="F5760"/>
  <c r="E5760"/>
  <c r="D5760"/>
  <c r="G5759"/>
  <c r="F5759"/>
  <c r="E5759"/>
  <c r="D5759"/>
  <c r="G5758"/>
  <c r="F5758"/>
  <c r="E5758"/>
  <c r="D5758"/>
  <c r="G5757"/>
  <c r="F5757"/>
  <c r="E5757"/>
  <c r="D5757"/>
  <c r="G5756"/>
  <c r="F5756"/>
  <c r="E5756"/>
  <c r="D5756"/>
  <c r="G5755"/>
  <c r="F5755"/>
  <c r="E5755"/>
  <c r="D5755"/>
  <c r="G5754"/>
  <c r="F5754"/>
  <c r="E5754"/>
  <c r="D5754"/>
  <c r="G5753"/>
  <c r="F5753"/>
  <c r="E5753"/>
  <c r="D5753"/>
  <c r="G5752"/>
  <c r="F5752"/>
  <c r="E5752"/>
  <c r="D5752"/>
  <c r="G5751"/>
  <c r="F5751"/>
  <c r="E5751"/>
  <c r="D5751"/>
  <c r="G5750"/>
  <c r="F5750"/>
  <c r="E5750"/>
  <c r="D5750"/>
  <c r="G5749"/>
  <c r="F5749"/>
  <c r="E5749"/>
  <c r="D5749"/>
  <c r="G5748"/>
  <c r="F5748"/>
  <c r="E5748"/>
  <c r="D5748"/>
  <c r="G5747"/>
  <c r="F5747"/>
  <c r="E5747"/>
  <c r="D5747"/>
  <c r="G5746"/>
  <c r="F5746"/>
  <c r="E5746"/>
  <c r="D5746"/>
  <c r="G5745"/>
  <c r="F5745"/>
  <c r="E5745"/>
  <c r="D5745"/>
  <c r="G5744"/>
  <c r="F5744"/>
  <c r="E5744"/>
  <c r="D5744"/>
  <c r="G5743"/>
  <c r="F5743"/>
  <c r="E5743"/>
  <c r="D5743"/>
  <c r="G5742"/>
  <c r="F5742"/>
  <c r="E5742"/>
  <c r="D5742"/>
  <c r="G5741"/>
  <c r="F5741"/>
  <c r="E5741"/>
  <c r="D5741"/>
  <c r="G5740"/>
  <c r="F5740"/>
  <c r="E5740"/>
  <c r="D5740"/>
  <c r="G5739"/>
  <c r="F5739"/>
  <c r="E5739"/>
  <c r="D5739"/>
  <c r="G5738"/>
  <c r="F5738"/>
  <c r="E5738"/>
  <c r="D5738"/>
  <c r="G5737"/>
  <c r="F5737"/>
  <c r="E5737"/>
  <c r="D5737"/>
  <c r="G5736"/>
  <c r="F5736"/>
  <c r="E5736"/>
  <c r="D5736"/>
  <c r="G5735"/>
  <c r="F5735"/>
  <c r="E5735"/>
  <c r="D5735"/>
  <c r="G5734"/>
  <c r="F5734"/>
  <c r="E5734"/>
  <c r="D5734"/>
  <c r="G5733"/>
  <c r="F5733"/>
  <c r="E5733"/>
  <c r="D5733"/>
  <c r="G5732"/>
  <c r="F5732"/>
  <c r="E5732"/>
  <c r="D5732"/>
  <c r="G5731"/>
  <c r="F5731"/>
  <c r="E5731"/>
  <c r="D5731"/>
  <c r="G5730"/>
  <c r="F5730"/>
  <c r="E5730"/>
  <c r="D5730"/>
  <c r="G5729"/>
  <c r="F5729"/>
  <c r="E5729"/>
  <c r="D5729"/>
  <c r="G5728"/>
  <c r="F5728"/>
  <c r="E5728"/>
  <c r="D5728"/>
  <c r="G5727"/>
  <c r="F5727"/>
  <c r="E5727"/>
  <c r="D5727"/>
  <c r="G5726"/>
  <c r="F5726"/>
  <c r="E5726"/>
  <c r="D5726"/>
  <c r="G5725"/>
  <c r="F5725"/>
  <c r="E5725"/>
  <c r="D5725"/>
  <c r="G5724"/>
  <c r="F5724"/>
  <c r="E5724"/>
  <c r="D5724"/>
  <c r="G5723"/>
  <c r="F5723"/>
  <c r="E5723"/>
  <c r="D5723"/>
  <c r="G5722"/>
  <c r="F5722"/>
  <c r="E5722"/>
  <c r="D5722"/>
  <c r="G5721"/>
  <c r="F5721"/>
  <c r="E5721"/>
  <c r="D5721"/>
  <c r="G5720"/>
  <c r="F5720"/>
  <c r="E5720"/>
  <c r="D5720"/>
  <c r="G5719"/>
  <c r="F5719"/>
  <c r="E5719"/>
  <c r="D5719"/>
  <c r="G5718"/>
  <c r="F5718"/>
  <c r="E5718"/>
  <c r="D5718"/>
  <c r="G5717"/>
  <c r="F5717"/>
  <c r="E5717"/>
  <c r="D5717"/>
  <c r="G5716"/>
  <c r="F5716"/>
  <c r="E5716"/>
  <c r="D5716"/>
  <c r="G5715"/>
  <c r="F5715"/>
  <c r="E5715"/>
  <c r="D5715"/>
  <c r="G5714"/>
  <c r="F5714"/>
  <c r="E5714"/>
  <c r="D5714"/>
  <c r="G5713"/>
  <c r="F5713"/>
  <c r="E5713"/>
  <c r="D5713"/>
  <c r="G5712"/>
  <c r="F5712"/>
  <c r="E5712"/>
  <c r="D5712"/>
  <c r="G5711"/>
  <c r="F5711"/>
  <c r="E5711"/>
  <c r="D5711"/>
  <c r="G5710"/>
  <c r="F5710"/>
  <c r="E5710"/>
  <c r="D5710"/>
  <c r="G5709"/>
  <c r="F5709"/>
  <c r="E5709"/>
  <c r="D5709"/>
  <c r="G5708"/>
  <c r="F5708"/>
  <c r="E5708"/>
  <c r="D5708"/>
  <c r="G5707"/>
  <c r="F5707"/>
  <c r="E5707"/>
  <c r="D5707"/>
  <c r="G5706"/>
  <c r="F5706"/>
  <c r="E5706"/>
  <c r="D5706"/>
  <c r="G5705"/>
  <c r="F5705"/>
  <c r="E5705"/>
  <c r="D5705"/>
  <c r="G5704"/>
  <c r="F5704"/>
  <c r="E5704"/>
  <c r="D5704"/>
  <c r="G5703"/>
  <c r="F5703"/>
  <c r="E5703"/>
  <c r="D5703"/>
  <c r="G5702"/>
  <c r="F5702"/>
  <c r="E5702"/>
  <c r="D5702"/>
  <c r="G5701"/>
  <c r="F5701"/>
  <c r="E5701"/>
  <c r="D5701"/>
  <c r="G5700"/>
  <c r="F5700"/>
  <c r="E5700"/>
  <c r="D5700"/>
  <c r="G5699"/>
  <c r="F5699"/>
  <c r="E5699"/>
  <c r="D5699"/>
  <c r="G5698"/>
  <c r="F5698"/>
  <c r="E5698"/>
  <c r="D5698"/>
  <c r="G5697"/>
  <c r="F5697"/>
  <c r="E5697"/>
  <c r="D5697"/>
  <c r="G5696"/>
  <c r="F5696"/>
  <c r="E5696"/>
  <c r="D5696"/>
  <c r="G5695"/>
  <c r="F5695"/>
  <c r="E5695"/>
  <c r="D5695"/>
  <c r="G5694"/>
  <c r="F5694"/>
  <c r="E5694"/>
  <c r="D5694"/>
  <c r="G5693"/>
  <c r="F5693"/>
  <c r="E5693"/>
  <c r="D5693"/>
  <c r="G5692"/>
  <c r="F5692"/>
  <c r="E5692"/>
  <c r="D5692"/>
  <c r="G5691"/>
  <c r="F5691"/>
  <c r="E5691"/>
  <c r="D5691"/>
  <c r="G5690"/>
  <c r="F5690"/>
  <c r="E5690"/>
  <c r="D5690"/>
  <c r="G5689"/>
  <c r="F5689"/>
  <c r="E5689"/>
  <c r="D5689"/>
  <c r="G5688"/>
  <c r="F5688"/>
  <c r="E5688"/>
  <c r="D5688"/>
  <c r="G5687"/>
  <c r="F5687"/>
  <c r="E5687"/>
  <c r="D5687"/>
  <c r="G5686"/>
  <c r="F5686"/>
  <c r="E5686"/>
  <c r="D5686"/>
  <c r="G5685"/>
  <c r="F5685"/>
  <c r="E5685"/>
  <c r="D5685"/>
  <c r="G5684"/>
  <c r="F5684"/>
  <c r="E5684"/>
  <c r="D5684"/>
  <c r="G5683"/>
  <c r="F5683"/>
  <c r="E5683"/>
  <c r="D5683"/>
  <c r="G5682"/>
  <c r="F5682"/>
  <c r="E5682"/>
  <c r="D5682"/>
  <c r="G5681"/>
  <c r="F5681"/>
  <c r="E5681"/>
  <c r="D5681"/>
  <c r="G5680"/>
  <c r="F5680"/>
  <c r="E5680"/>
  <c r="D5680"/>
  <c r="G5679"/>
  <c r="F5679"/>
  <c r="E5679"/>
  <c r="D5679"/>
  <c r="G5678"/>
  <c r="F5678"/>
  <c r="E5678"/>
  <c r="D5678"/>
  <c r="G5677"/>
  <c r="F5677"/>
  <c r="E5677"/>
  <c r="D5677"/>
  <c r="G5676"/>
  <c r="F5676"/>
  <c r="E5676"/>
  <c r="D5676"/>
  <c r="G5675"/>
  <c r="F5675"/>
  <c r="E5675"/>
  <c r="D5675"/>
  <c r="G5674"/>
  <c r="F5674"/>
  <c r="E5674"/>
  <c r="D5674"/>
  <c r="G5673"/>
  <c r="F5673"/>
  <c r="E5673"/>
  <c r="D5673"/>
  <c r="G5672"/>
  <c r="F5672"/>
  <c r="E5672"/>
  <c r="D5672"/>
  <c r="G5671"/>
  <c r="F5671"/>
  <c r="E5671"/>
  <c r="D5671"/>
  <c r="G5670"/>
  <c r="F5670"/>
  <c r="E5670"/>
  <c r="D5670"/>
  <c r="G5669"/>
  <c r="F5669"/>
  <c r="E5669"/>
  <c r="D5669"/>
  <c r="G5668"/>
  <c r="F5668"/>
  <c r="E5668"/>
  <c r="D5668"/>
  <c r="G5667"/>
  <c r="F5667"/>
  <c r="E5667"/>
  <c r="D5667"/>
  <c r="G5666"/>
  <c r="F5666"/>
  <c r="E5666"/>
  <c r="D5666"/>
  <c r="G5665"/>
  <c r="F5665"/>
  <c r="E5665"/>
  <c r="D5665"/>
  <c r="G5664"/>
  <c r="F5664"/>
  <c r="E5664"/>
  <c r="D5664"/>
  <c r="G5663"/>
  <c r="F5663"/>
  <c r="E5663"/>
  <c r="D5663"/>
  <c r="G5662"/>
  <c r="F5662"/>
  <c r="E5662"/>
  <c r="D5662"/>
  <c r="G5661"/>
  <c r="F5661"/>
  <c r="E5661"/>
  <c r="D5661"/>
  <c r="G5660"/>
  <c r="F5660"/>
  <c r="E5660"/>
  <c r="D5660"/>
  <c r="G5659"/>
  <c r="F5659"/>
  <c r="E5659"/>
  <c r="D5659"/>
  <c r="G5658"/>
  <c r="F5658"/>
  <c r="E5658"/>
  <c r="D5658"/>
  <c r="G5657"/>
  <c r="F5657"/>
  <c r="E5657"/>
  <c r="D5657"/>
  <c r="G5656"/>
  <c r="F5656"/>
  <c r="E5656"/>
  <c r="D5656"/>
  <c r="G5655"/>
  <c r="F5655"/>
  <c r="E5655"/>
  <c r="D5655"/>
  <c r="G5654"/>
  <c r="F5654"/>
  <c r="E5654"/>
  <c r="D5654"/>
  <c r="G5653"/>
  <c r="F5653"/>
  <c r="E5653"/>
  <c r="D5653"/>
  <c r="G5652"/>
  <c r="F5652"/>
  <c r="E5652"/>
  <c r="D5652"/>
  <c r="G5651"/>
  <c r="F5651"/>
  <c r="E5651"/>
  <c r="D5651"/>
  <c r="G5650"/>
  <c r="F5650"/>
  <c r="E5650"/>
  <c r="D5650"/>
  <c r="G5649"/>
  <c r="F5649"/>
  <c r="E5649"/>
  <c r="D5649"/>
  <c r="G5648"/>
  <c r="F5648"/>
  <c r="E5648"/>
  <c r="D5648"/>
  <c r="G5647"/>
  <c r="F5647"/>
  <c r="E5647"/>
  <c r="D5647"/>
  <c r="G5646"/>
  <c r="F5646"/>
  <c r="E5646"/>
  <c r="D5646"/>
  <c r="G5645"/>
  <c r="F5645"/>
  <c r="E5645"/>
  <c r="D5645"/>
  <c r="G5644"/>
  <c r="F5644"/>
  <c r="E5644"/>
  <c r="D5644"/>
  <c r="G5643"/>
  <c r="F5643"/>
  <c r="E5643"/>
  <c r="D5643"/>
  <c r="G5642"/>
  <c r="F5642"/>
  <c r="E5642"/>
  <c r="D5642"/>
  <c r="G5641"/>
  <c r="F5641"/>
  <c r="E5641"/>
  <c r="D5641"/>
  <c r="G5640"/>
  <c r="F5640"/>
  <c r="E5640"/>
  <c r="D5640"/>
  <c r="G5639"/>
  <c r="F5639"/>
  <c r="E5639"/>
  <c r="D5639"/>
  <c r="G5638"/>
  <c r="F5638"/>
  <c r="E5638"/>
  <c r="D5638"/>
  <c r="G5637"/>
  <c r="F5637"/>
  <c r="E5637"/>
  <c r="D5637"/>
  <c r="G5636"/>
  <c r="F5636"/>
  <c r="E5636"/>
  <c r="D5636"/>
  <c r="G5635"/>
  <c r="F5635"/>
  <c r="E5635"/>
  <c r="D5635"/>
  <c r="G5634"/>
  <c r="F5634"/>
  <c r="E5634"/>
  <c r="D5634"/>
  <c r="G5633"/>
  <c r="F5633"/>
  <c r="E5633"/>
  <c r="D5633"/>
  <c r="G5632"/>
  <c r="F5632"/>
  <c r="E5632"/>
  <c r="D5632"/>
  <c r="G5631"/>
  <c r="F5631"/>
  <c r="E5631"/>
  <c r="D5631"/>
  <c r="G5630"/>
  <c r="F5630"/>
  <c r="E5630"/>
  <c r="D5630"/>
  <c r="G5629"/>
  <c r="F5629"/>
  <c r="E5629"/>
  <c r="D5629"/>
  <c r="G5628"/>
  <c r="F5628"/>
  <c r="E5628"/>
  <c r="D5628"/>
  <c r="G5627"/>
  <c r="F5627"/>
  <c r="E5627"/>
  <c r="D5627"/>
  <c r="G5626"/>
  <c r="F5626"/>
  <c r="E5626"/>
  <c r="D5626"/>
  <c r="G5625"/>
  <c r="F5625"/>
  <c r="E5625"/>
  <c r="D5625"/>
  <c r="G5624"/>
  <c r="F5624"/>
  <c r="E5624"/>
  <c r="D5624"/>
  <c r="G5623"/>
  <c r="F5623"/>
  <c r="E5623"/>
  <c r="D5623"/>
  <c r="G5622"/>
  <c r="F5622"/>
  <c r="E5622"/>
  <c r="D5622"/>
  <c r="G5621"/>
  <c r="F5621"/>
  <c r="E5621"/>
  <c r="D5621"/>
  <c r="G5620"/>
  <c r="F5620"/>
  <c r="E5620"/>
  <c r="D5620"/>
  <c r="G5619"/>
  <c r="F5619"/>
  <c r="E5619"/>
  <c r="D5619"/>
  <c r="G5618"/>
  <c r="F5618"/>
  <c r="E5618"/>
  <c r="D5618"/>
  <c r="G5617"/>
  <c r="F5617"/>
  <c r="E5617"/>
  <c r="D5617"/>
  <c r="G5616"/>
  <c r="F5616"/>
  <c r="E5616"/>
  <c r="D5616"/>
  <c r="G5615"/>
  <c r="F5615"/>
  <c r="E5615"/>
  <c r="D5615"/>
  <c r="G5614"/>
  <c r="F5614"/>
  <c r="E5614"/>
  <c r="D5614"/>
  <c r="G5613"/>
  <c r="F5613"/>
  <c r="E5613"/>
  <c r="D5613"/>
  <c r="G5612"/>
  <c r="F5612"/>
  <c r="E5612"/>
  <c r="D5612"/>
  <c r="G5611"/>
  <c r="F5611"/>
  <c r="E5611"/>
  <c r="D5611"/>
  <c r="G5610"/>
  <c r="F5610"/>
  <c r="E5610"/>
  <c r="D5610"/>
  <c r="G5609"/>
  <c r="F5609"/>
  <c r="E5609"/>
  <c r="D5609"/>
  <c r="G5608"/>
  <c r="F5608"/>
  <c r="E5608"/>
  <c r="D5608"/>
  <c r="G5607"/>
  <c r="F5607"/>
  <c r="E5607"/>
  <c r="D5607"/>
  <c r="G5606"/>
  <c r="F5606"/>
  <c r="E5606"/>
  <c r="D5606"/>
  <c r="G5605"/>
  <c r="F5605"/>
  <c r="E5605"/>
  <c r="D5605"/>
  <c r="G5604"/>
  <c r="F5604"/>
  <c r="E5604"/>
  <c r="D5604"/>
  <c r="G5603"/>
  <c r="F5603"/>
  <c r="E5603"/>
  <c r="D5603"/>
  <c r="G5602"/>
  <c r="F5602"/>
  <c r="E5602"/>
  <c r="D5602"/>
  <c r="G5601"/>
  <c r="F5601"/>
  <c r="E5601"/>
  <c r="D5601"/>
  <c r="G5600"/>
  <c r="F5600"/>
  <c r="E5600"/>
  <c r="D5600"/>
  <c r="G5599"/>
  <c r="F5599"/>
  <c r="E5599"/>
  <c r="D5599"/>
  <c r="G5598"/>
  <c r="F5598"/>
  <c r="E5598"/>
  <c r="D5598"/>
  <c r="G5597"/>
  <c r="F5597"/>
  <c r="E5597"/>
  <c r="D5597"/>
  <c r="G5596"/>
  <c r="F5596"/>
  <c r="E5596"/>
  <c r="D5596"/>
  <c r="G5595"/>
  <c r="F5595"/>
  <c r="E5595"/>
  <c r="D5595"/>
  <c r="G5594"/>
  <c r="F5594"/>
  <c r="E5594"/>
  <c r="D5594"/>
  <c r="G5593"/>
  <c r="F5593"/>
  <c r="E5593"/>
  <c r="D5593"/>
  <c r="G5592"/>
  <c r="F5592"/>
  <c r="E5592"/>
  <c r="D5592"/>
  <c r="G5591"/>
  <c r="F5591"/>
  <c r="E5591"/>
  <c r="D5591"/>
  <c r="G5590"/>
  <c r="F5590"/>
  <c r="E5590"/>
  <c r="D5590"/>
  <c r="G5589"/>
  <c r="F5589"/>
  <c r="E5589"/>
  <c r="D5589"/>
  <c r="G5588"/>
  <c r="F5588"/>
  <c r="E5588"/>
  <c r="D5588"/>
  <c r="G5587"/>
  <c r="F5587"/>
  <c r="E5587"/>
  <c r="D5587"/>
  <c r="G5586"/>
  <c r="F5586"/>
  <c r="E5586"/>
  <c r="D5586"/>
  <c r="G5585"/>
  <c r="F5585"/>
  <c r="E5585"/>
  <c r="D5585"/>
  <c r="G5584"/>
  <c r="F5584"/>
  <c r="E5584"/>
  <c r="D5584"/>
  <c r="G5583"/>
  <c r="F5583"/>
  <c r="E5583"/>
  <c r="D5583"/>
  <c r="G5582"/>
  <c r="F5582"/>
  <c r="E5582"/>
  <c r="D5582"/>
  <c r="G5581"/>
  <c r="F5581"/>
  <c r="E5581"/>
  <c r="D5581"/>
  <c r="G5580"/>
  <c r="F5580"/>
  <c r="E5580"/>
  <c r="D5580"/>
  <c r="G5579"/>
  <c r="F5579"/>
  <c r="E5579"/>
  <c r="D5579"/>
  <c r="G5578"/>
  <c r="F5578"/>
  <c r="E5578"/>
  <c r="D5578"/>
  <c r="G5577"/>
  <c r="F5577"/>
  <c r="E5577"/>
  <c r="D5577"/>
  <c r="G5576"/>
  <c r="F5576"/>
  <c r="E5576"/>
  <c r="D5576"/>
  <c r="G5575"/>
  <c r="F5575"/>
  <c r="E5575"/>
  <c r="D5575"/>
  <c r="G5574"/>
  <c r="F5574"/>
  <c r="E5574"/>
  <c r="D5574"/>
  <c r="G5573"/>
  <c r="F5573"/>
  <c r="E5573"/>
  <c r="D5573"/>
  <c r="G5572"/>
  <c r="F5572"/>
  <c r="E5572"/>
  <c r="D5572"/>
  <c r="G5571"/>
  <c r="F5571"/>
  <c r="E5571"/>
  <c r="D5571"/>
  <c r="G5570"/>
  <c r="F5570"/>
  <c r="E5570"/>
  <c r="D5570"/>
  <c r="G5569"/>
  <c r="F5569"/>
  <c r="E5569"/>
  <c r="D5569"/>
  <c r="G5568"/>
  <c r="F5568"/>
  <c r="E5568"/>
  <c r="D5568"/>
  <c r="G5567"/>
  <c r="F5567"/>
  <c r="E5567"/>
  <c r="D5567"/>
  <c r="G5566"/>
  <c r="F5566"/>
  <c r="E5566"/>
  <c r="D5566"/>
  <c r="G5565"/>
  <c r="F5565"/>
  <c r="E5565"/>
  <c r="D5565"/>
  <c r="G5564"/>
  <c r="F5564"/>
  <c r="E5564"/>
  <c r="D5564"/>
  <c r="G5563"/>
  <c r="F5563"/>
  <c r="E5563"/>
  <c r="D5563"/>
  <c r="G5562"/>
  <c r="F5562"/>
  <c r="E5562"/>
  <c r="D5562"/>
  <c r="G5561"/>
  <c r="F5561"/>
  <c r="E5561"/>
  <c r="D5561"/>
  <c r="G5560"/>
  <c r="F5560"/>
  <c r="E5560"/>
  <c r="D5560"/>
  <c r="G5559"/>
  <c r="F5559"/>
  <c r="E5559"/>
  <c r="D5559"/>
  <c r="G5558"/>
  <c r="F5558"/>
  <c r="E5558"/>
  <c r="D5558"/>
  <c r="G5557"/>
  <c r="F5557"/>
  <c r="E5557"/>
  <c r="D5557"/>
  <c r="G5556"/>
  <c r="F5556"/>
  <c r="E5556"/>
  <c r="D5556"/>
  <c r="G5555"/>
  <c r="F5555"/>
  <c r="E5555"/>
  <c r="D5555"/>
  <c r="G5554"/>
  <c r="F5554"/>
  <c r="E5554"/>
  <c r="D5554"/>
  <c r="G5553"/>
  <c r="F5553"/>
  <c r="E5553"/>
  <c r="D5553"/>
  <c r="G5552"/>
  <c r="F5552"/>
  <c r="E5552"/>
  <c r="D5552"/>
  <c r="G5551"/>
  <c r="F5551"/>
  <c r="E5551"/>
  <c r="D5551"/>
  <c r="G5550"/>
  <c r="F5550"/>
  <c r="E5550"/>
  <c r="D5550"/>
  <c r="G5549"/>
  <c r="F5549"/>
  <c r="E5549"/>
  <c r="D5549"/>
  <c r="G5548"/>
  <c r="F5548"/>
  <c r="E5548"/>
  <c r="D5548"/>
  <c r="G5547"/>
  <c r="F5547"/>
  <c r="E5547"/>
  <c r="D5547"/>
  <c r="G5546"/>
  <c r="F5546"/>
  <c r="E5546"/>
  <c r="D5546"/>
  <c r="G5545"/>
  <c r="F5545"/>
  <c r="E5545"/>
  <c r="D5545"/>
  <c r="G5544"/>
  <c r="F5544"/>
  <c r="E5544"/>
  <c r="D5544"/>
  <c r="G5543"/>
  <c r="F5543"/>
  <c r="E5543"/>
  <c r="D5543"/>
  <c r="G5542"/>
  <c r="F5542"/>
  <c r="E5542"/>
  <c r="D5542"/>
  <c r="G5541"/>
  <c r="F5541"/>
  <c r="E5541"/>
  <c r="D5541"/>
  <c r="G5540"/>
  <c r="F5540"/>
  <c r="E5540"/>
  <c r="D5540"/>
  <c r="G5539"/>
  <c r="F5539"/>
  <c r="E5539"/>
  <c r="D5539"/>
  <c r="G5538"/>
  <c r="F5538"/>
  <c r="E5538"/>
  <c r="D5538"/>
  <c r="G5537"/>
  <c r="F5537"/>
  <c r="E5537"/>
  <c r="D5537"/>
  <c r="G5536"/>
  <c r="F5536"/>
  <c r="E5536"/>
  <c r="D5536"/>
  <c r="G5535"/>
  <c r="F5535"/>
  <c r="E5535"/>
  <c r="D5535"/>
  <c r="G5534"/>
  <c r="F5534"/>
  <c r="E5534"/>
  <c r="D5534"/>
  <c r="G5533"/>
  <c r="F5533"/>
  <c r="E5533"/>
  <c r="D5533"/>
  <c r="G5532"/>
  <c r="F5532"/>
  <c r="E5532"/>
  <c r="D5532"/>
  <c r="G5531"/>
  <c r="F5531"/>
  <c r="E5531"/>
  <c r="D5531"/>
  <c r="G5530"/>
  <c r="F5530"/>
  <c r="E5530"/>
  <c r="D5530"/>
  <c r="G5529"/>
  <c r="F5529"/>
  <c r="E5529"/>
  <c r="D5529"/>
  <c r="G5528"/>
  <c r="F5528"/>
  <c r="E5528"/>
  <c r="D5528"/>
  <c r="G5527"/>
  <c r="F5527"/>
  <c r="E5527"/>
  <c r="D5527"/>
  <c r="G5526"/>
  <c r="F5526"/>
  <c r="E5526"/>
  <c r="D5526"/>
  <c r="G5525"/>
  <c r="F5525"/>
  <c r="E5525"/>
  <c r="D5525"/>
  <c r="G5524"/>
  <c r="F5524"/>
  <c r="E5524"/>
  <c r="D5524"/>
  <c r="G5523"/>
  <c r="F5523"/>
  <c r="E5523"/>
  <c r="D5523"/>
  <c r="G5522"/>
  <c r="F5522"/>
  <c r="E5522"/>
  <c r="D5522"/>
  <c r="G5521"/>
  <c r="F5521"/>
  <c r="E5521"/>
  <c r="D5521"/>
  <c r="G5520"/>
  <c r="F5520"/>
  <c r="E5520"/>
  <c r="D5520"/>
  <c r="G5519"/>
  <c r="F5519"/>
  <c r="E5519"/>
  <c r="D5519"/>
  <c r="G5518"/>
  <c r="F5518"/>
  <c r="E5518"/>
  <c r="D5518"/>
  <c r="G5517"/>
  <c r="F5517"/>
  <c r="E5517"/>
  <c r="D5517"/>
  <c r="G5516"/>
  <c r="F5516"/>
  <c r="E5516"/>
  <c r="D5516"/>
  <c r="G5515"/>
  <c r="F5515"/>
  <c r="E5515"/>
  <c r="D5515"/>
  <c r="G5514"/>
  <c r="F5514"/>
  <c r="E5514"/>
  <c r="D5514"/>
  <c r="G5513"/>
  <c r="F5513"/>
  <c r="E5513"/>
  <c r="D5513"/>
  <c r="G5512"/>
  <c r="F5512"/>
  <c r="E5512"/>
  <c r="D5512"/>
  <c r="G5511"/>
  <c r="F5511"/>
  <c r="E5511"/>
  <c r="D5511"/>
  <c r="G5510"/>
  <c r="F5510"/>
  <c r="E5510"/>
  <c r="D5510"/>
  <c r="G5509"/>
  <c r="F5509"/>
  <c r="E5509"/>
  <c r="D5509"/>
  <c r="G5508"/>
  <c r="F5508"/>
  <c r="E5508"/>
  <c r="D5508"/>
  <c r="G5507"/>
  <c r="F5507"/>
  <c r="E5507"/>
  <c r="D5507"/>
  <c r="G5506"/>
  <c r="F5506"/>
  <c r="E5506"/>
  <c r="D5506"/>
  <c r="G5505"/>
  <c r="F5505"/>
  <c r="E5505"/>
  <c r="D5505"/>
  <c r="G5504"/>
  <c r="F5504"/>
  <c r="E5504"/>
  <c r="D5504"/>
  <c r="G5503"/>
  <c r="F5503"/>
  <c r="E5503"/>
  <c r="D5503"/>
  <c r="G5502"/>
  <c r="F5502"/>
  <c r="E5502"/>
  <c r="D5502"/>
  <c r="G5501"/>
  <c r="F5501"/>
  <c r="E5501"/>
  <c r="D5501"/>
  <c r="G5500"/>
  <c r="F5500"/>
  <c r="E5500"/>
  <c r="D5500"/>
  <c r="G5499"/>
  <c r="F5499"/>
  <c r="E5499"/>
  <c r="D5499"/>
  <c r="G5498"/>
  <c r="F5498"/>
  <c r="E5498"/>
  <c r="D5498"/>
  <c r="G5497"/>
  <c r="F5497"/>
  <c r="E5497"/>
  <c r="D5497"/>
  <c r="G5496"/>
  <c r="F5496"/>
  <c r="E5496"/>
  <c r="D5496"/>
  <c r="G5495"/>
  <c r="F5495"/>
  <c r="E5495"/>
  <c r="D5495"/>
  <c r="G5494"/>
  <c r="F5494"/>
  <c r="E5494"/>
  <c r="D5494"/>
  <c r="G5493"/>
  <c r="F5493"/>
  <c r="E5493"/>
  <c r="D5493"/>
  <c r="G5492"/>
  <c r="F5492"/>
  <c r="E5492"/>
  <c r="D5492"/>
  <c r="G5491"/>
  <c r="F5491"/>
  <c r="E5491"/>
  <c r="D5491"/>
  <c r="G5490"/>
  <c r="F5490"/>
  <c r="E5490"/>
  <c r="D5490"/>
  <c r="G5489"/>
  <c r="F5489"/>
  <c r="E5489"/>
  <c r="D5489"/>
  <c r="G5488"/>
  <c r="F5488"/>
  <c r="E5488"/>
  <c r="D5488"/>
  <c r="G5487"/>
  <c r="F5487"/>
  <c r="E5487"/>
  <c r="D5487"/>
  <c r="G5486"/>
  <c r="F5486"/>
  <c r="E5486"/>
  <c r="D5486"/>
  <c r="G5485"/>
  <c r="F5485"/>
  <c r="E5485"/>
  <c r="D5485"/>
  <c r="G5484"/>
  <c r="F5484"/>
  <c r="E5484"/>
  <c r="D5484"/>
  <c r="G5483"/>
  <c r="F5483"/>
  <c r="E5483"/>
  <c r="D5483"/>
  <c r="G5482"/>
  <c r="F5482"/>
  <c r="E5482"/>
  <c r="D5482"/>
  <c r="G5481"/>
  <c r="F5481"/>
  <c r="E5481"/>
  <c r="D5481"/>
  <c r="G5480"/>
  <c r="F5480"/>
  <c r="E5480"/>
  <c r="D5480"/>
  <c r="G5479"/>
  <c r="F5479"/>
  <c r="E5479"/>
  <c r="D5479"/>
  <c r="G5478"/>
  <c r="F5478"/>
  <c r="E5478"/>
  <c r="D5478"/>
  <c r="G5477"/>
  <c r="F5477"/>
  <c r="E5477"/>
  <c r="D5477"/>
  <c r="G5476"/>
  <c r="F5476"/>
  <c r="E5476"/>
  <c r="D5476"/>
  <c r="G5475"/>
  <c r="F5475"/>
  <c r="E5475"/>
  <c r="D5475"/>
  <c r="G5474"/>
  <c r="F5474"/>
  <c r="E5474"/>
  <c r="D5474"/>
  <c r="G5473"/>
  <c r="F5473"/>
  <c r="E5473"/>
  <c r="D5473"/>
  <c r="G5472"/>
  <c r="F5472"/>
  <c r="E5472"/>
  <c r="D5472"/>
  <c r="G5471"/>
  <c r="F5471"/>
  <c r="E5471"/>
  <c r="D5471"/>
  <c r="G5470"/>
  <c r="F5470"/>
  <c r="E5470"/>
  <c r="D5470"/>
  <c r="G5469"/>
  <c r="F5469"/>
  <c r="E5469"/>
  <c r="D5469"/>
  <c r="G5468"/>
  <c r="F5468"/>
  <c r="E5468"/>
  <c r="D5468"/>
  <c r="G5467"/>
  <c r="F5467"/>
  <c r="E5467"/>
  <c r="D5467"/>
  <c r="G5466"/>
  <c r="F5466"/>
  <c r="E5466"/>
  <c r="D5466"/>
  <c r="G5465"/>
  <c r="F5465"/>
  <c r="E5465"/>
  <c r="D5465"/>
  <c r="G5464"/>
  <c r="F5464"/>
  <c r="E5464"/>
  <c r="D5464"/>
  <c r="G5463"/>
  <c r="F5463"/>
  <c r="E5463"/>
  <c r="D5463"/>
  <c r="G5462"/>
  <c r="F5462"/>
  <c r="E5462"/>
  <c r="D5462"/>
  <c r="G5461"/>
  <c r="F5461"/>
  <c r="E5461"/>
  <c r="D5461"/>
  <c r="G5460"/>
  <c r="F5460"/>
  <c r="E5460"/>
  <c r="D5460"/>
  <c r="G5459"/>
  <c r="F5459"/>
  <c r="E5459"/>
  <c r="D5459"/>
  <c r="G5458"/>
  <c r="F5458"/>
  <c r="E5458"/>
  <c r="D5458"/>
  <c r="G5457"/>
  <c r="F5457"/>
  <c r="E5457"/>
  <c r="D5457"/>
  <c r="G5456"/>
  <c r="F5456"/>
  <c r="E5456"/>
  <c r="D5456"/>
  <c r="G5455"/>
  <c r="F5455"/>
  <c r="E5455"/>
  <c r="D5455"/>
  <c r="G5454"/>
  <c r="F5454"/>
  <c r="E5454"/>
  <c r="D5454"/>
  <c r="G5453"/>
  <c r="F5453"/>
  <c r="E5453"/>
  <c r="D5453"/>
  <c r="G5452"/>
  <c r="F5452"/>
  <c r="E5452"/>
  <c r="D5452"/>
  <c r="G5451"/>
  <c r="F5451"/>
  <c r="E5451"/>
  <c r="D5451"/>
  <c r="G5450"/>
  <c r="F5450"/>
  <c r="E5450"/>
  <c r="D5450"/>
  <c r="G5449"/>
  <c r="F5449"/>
  <c r="E5449"/>
  <c r="D5449"/>
  <c r="G5448"/>
  <c r="F5448"/>
  <c r="E5448"/>
  <c r="D5448"/>
  <c r="G5447"/>
  <c r="F5447"/>
  <c r="E5447"/>
  <c r="D5447"/>
  <c r="G5446"/>
  <c r="F5446"/>
  <c r="E5446"/>
  <c r="D5446"/>
  <c r="G5445"/>
  <c r="F5445"/>
  <c r="E5445"/>
  <c r="D5445"/>
  <c r="G5444"/>
  <c r="F5444"/>
  <c r="E5444"/>
  <c r="D5444"/>
  <c r="G5443"/>
  <c r="F5443"/>
  <c r="E5443"/>
  <c r="D5443"/>
  <c r="G5442"/>
  <c r="F5442"/>
  <c r="E5442"/>
  <c r="D5442"/>
  <c r="G5441"/>
  <c r="F5441"/>
  <c r="E5441"/>
  <c r="D5441"/>
  <c r="G5440"/>
  <c r="F5440"/>
  <c r="E5440"/>
  <c r="D5440"/>
  <c r="G5439"/>
  <c r="F5439"/>
  <c r="E5439"/>
  <c r="D5439"/>
  <c r="G5438"/>
  <c r="F5438"/>
  <c r="E5438"/>
  <c r="D5438"/>
  <c r="G5437"/>
  <c r="F5437"/>
  <c r="E5437"/>
  <c r="D5437"/>
  <c r="G5436"/>
  <c r="F5436"/>
  <c r="E5436"/>
  <c r="D5436"/>
  <c r="G5435"/>
  <c r="F5435"/>
  <c r="E5435"/>
  <c r="D5435"/>
  <c r="G5434"/>
  <c r="F5434"/>
  <c r="E5434"/>
  <c r="D5434"/>
  <c r="G5433"/>
  <c r="F5433"/>
  <c r="E5433"/>
  <c r="D5433"/>
  <c r="G5432"/>
  <c r="F5432"/>
  <c r="E5432"/>
  <c r="D5432"/>
  <c r="G5431"/>
  <c r="F5431"/>
  <c r="E5431"/>
  <c r="D5431"/>
  <c r="G5430"/>
  <c r="F5430"/>
  <c r="E5430"/>
  <c r="D5430"/>
  <c r="G5429"/>
  <c r="F5429"/>
  <c r="E5429"/>
  <c r="D5429"/>
  <c r="G5428"/>
  <c r="F5428"/>
  <c r="E5428"/>
  <c r="D5428"/>
  <c r="G5427"/>
  <c r="F5427"/>
  <c r="E5427"/>
  <c r="D5427"/>
  <c r="G5426"/>
  <c r="F5426"/>
  <c r="E5426"/>
  <c r="D5426"/>
  <c r="G5425"/>
  <c r="F5425"/>
  <c r="E5425"/>
  <c r="D5425"/>
  <c r="G5424"/>
  <c r="F5424"/>
  <c r="E5424"/>
  <c r="D5424"/>
  <c r="G5423"/>
  <c r="F5423"/>
  <c r="E5423"/>
  <c r="D5423"/>
  <c r="G5422"/>
  <c r="F5422"/>
  <c r="E5422"/>
  <c r="D5422"/>
  <c r="G5421"/>
  <c r="F5421"/>
  <c r="E5421"/>
  <c r="D5421"/>
  <c r="G5420"/>
  <c r="F5420"/>
  <c r="E5420"/>
  <c r="D5420"/>
  <c r="G5419"/>
  <c r="F5419"/>
  <c r="E5419"/>
  <c r="D5419"/>
  <c r="G5418"/>
  <c r="F5418"/>
  <c r="E5418"/>
  <c r="D5418"/>
  <c r="G5417"/>
  <c r="F5417"/>
  <c r="E5417"/>
  <c r="D5417"/>
  <c r="G5416"/>
  <c r="F5416"/>
  <c r="E5416"/>
  <c r="D5416"/>
  <c r="G5415"/>
  <c r="F5415"/>
  <c r="E5415"/>
  <c r="D5415"/>
  <c r="G5414"/>
  <c r="F5414"/>
  <c r="E5414"/>
  <c r="D5414"/>
  <c r="G5413"/>
  <c r="F5413"/>
  <c r="E5413"/>
  <c r="D5413"/>
  <c r="G5412"/>
  <c r="F5412"/>
  <c r="E5412"/>
  <c r="D5412"/>
  <c r="G5411"/>
  <c r="F5411"/>
  <c r="E5411"/>
  <c r="D5411"/>
  <c r="G5410"/>
  <c r="F5410"/>
  <c r="E5410"/>
  <c r="D5410"/>
  <c r="G5409"/>
  <c r="F5409"/>
  <c r="E5409"/>
  <c r="D5409"/>
  <c r="G5408"/>
  <c r="F5408"/>
  <c r="E5408"/>
  <c r="D5408"/>
  <c r="G5407"/>
  <c r="F5407"/>
  <c r="E5407"/>
  <c r="D5407"/>
  <c r="G5406"/>
  <c r="F5406"/>
  <c r="E5406"/>
  <c r="D5406"/>
  <c r="G5405"/>
  <c r="F5405"/>
  <c r="E5405"/>
  <c r="D5405"/>
  <c r="G5404"/>
  <c r="F5404"/>
  <c r="E5404"/>
  <c r="D5404"/>
  <c r="G5403"/>
  <c r="F5403"/>
  <c r="E5403"/>
  <c r="D5403"/>
  <c r="G5402"/>
  <c r="F5402"/>
  <c r="E5402"/>
  <c r="D5402"/>
  <c r="G5401"/>
  <c r="F5401"/>
  <c r="E5401"/>
  <c r="D5401"/>
  <c r="G5400"/>
  <c r="F5400"/>
  <c r="E5400"/>
  <c r="D5400"/>
  <c r="G5399"/>
  <c r="F5399"/>
  <c r="E5399"/>
  <c r="D5399"/>
  <c r="G5398"/>
  <c r="F5398"/>
  <c r="E5398"/>
  <c r="D5398"/>
  <c r="G5397"/>
  <c r="F5397"/>
  <c r="E5397"/>
  <c r="D5397"/>
  <c r="G5396"/>
  <c r="F5396"/>
  <c r="E5396"/>
  <c r="D5396"/>
  <c r="G5395"/>
  <c r="F5395"/>
  <c r="E5395"/>
  <c r="D5395"/>
  <c r="G5394"/>
  <c r="F5394"/>
  <c r="E5394"/>
  <c r="D5394"/>
  <c r="G5393"/>
  <c r="F5393"/>
  <c r="E5393"/>
  <c r="D5393"/>
  <c r="G5392"/>
  <c r="F5392"/>
  <c r="E5392"/>
  <c r="D5392"/>
  <c r="G5391"/>
  <c r="F5391"/>
  <c r="E5391"/>
  <c r="D5391"/>
  <c r="G5390"/>
  <c r="F5390"/>
  <c r="E5390"/>
  <c r="D5390"/>
  <c r="G5389"/>
  <c r="F5389"/>
  <c r="E5389"/>
  <c r="D5389"/>
  <c r="G5388"/>
  <c r="F5388"/>
  <c r="E5388"/>
  <c r="D5388"/>
  <c r="G5387"/>
  <c r="F5387"/>
  <c r="E5387"/>
  <c r="D5387"/>
  <c r="G5386"/>
  <c r="F5386"/>
  <c r="E5386"/>
  <c r="D5386"/>
  <c r="G5385"/>
  <c r="F5385"/>
  <c r="E5385"/>
  <c r="D5385"/>
  <c r="G5384"/>
  <c r="F5384"/>
  <c r="E5384"/>
  <c r="D5384"/>
  <c r="G5383"/>
  <c r="F5383"/>
  <c r="E5383"/>
  <c r="D5383"/>
  <c r="G5382"/>
  <c r="F5382"/>
  <c r="E5382"/>
  <c r="D5382"/>
  <c r="G5381"/>
  <c r="F5381"/>
  <c r="E5381"/>
  <c r="D5381"/>
  <c r="G5380"/>
  <c r="F5380"/>
  <c r="E5380"/>
  <c r="D5380"/>
  <c r="G5379"/>
  <c r="F5379"/>
  <c r="E5379"/>
  <c r="D5379"/>
  <c r="G5378"/>
  <c r="F5378"/>
  <c r="E5378"/>
  <c r="D5378"/>
  <c r="G5377"/>
  <c r="F5377"/>
  <c r="E5377"/>
  <c r="D5377"/>
  <c r="G5376"/>
  <c r="F5376"/>
  <c r="E5376"/>
  <c r="D5376"/>
  <c r="G5375"/>
  <c r="F5375"/>
  <c r="E5375"/>
  <c r="D5375"/>
  <c r="G5374"/>
  <c r="F5374"/>
  <c r="E5374"/>
  <c r="D5374"/>
  <c r="G5373"/>
  <c r="F5373"/>
  <c r="E5373"/>
  <c r="D5373"/>
  <c r="G5372"/>
  <c r="F5372"/>
  <c r="E5372"/>
  <c r="D5372"/>
  <c r="G5371"/>
  <c r="F5371"/>
  <c r="E5371"/>
  <c r="D5371"/>
  <c r="G5370"/>
  <c r="F5370"/>
  <c r="E5370"/>
  <c r="D5370"/>
  <c r="G5369"/>
  <c r="F5369"/>
  <c r="E5369"/>
  <c r="D5369"/>
  <c r="G5368"/>
  <c r="F5368"/>
  <c r="E5368"/>
  <c r="D5368"/>
  <c r="G5367"/>
  <c r="F5367"/>
  <c r="E5367"/>
  <c r="D5367"/>
  <c r="G5366"/>
  <c r="F5366"/>
  <c r="E5366"/>
  <c r="D5366"/>
  <c r="G5365"/>
  <c r="F5365"/>
  <c r="E5365"/>
  <c r="D5365"/>
  <c r="G5364"/>
  <c r="F5364"/>
  <c r="E5364"/>
  <c r="D5364"/>
  <c r="G5363"/>
  <c r="F5363"/>
  <c r="E5363"/>
  <c r="D5363"/>
  <c r="G5362"/>
  <c r="F5362"/>
  <c r="E5362"/>
  <c r="D5362"/>
  <c r="G5361"/>
  <c r="F5361"/>
  <c r="E5361"/>
  <c r="D5361"/>
  <c r="G5360"/>
  <c r="F5360"/>
  <c r="E5360"/>
  <c r="D5360"/>
  <c r="G5359"/>
  <c r="F5359"/>
  <c r="E5359"/>
  <c r="D5359"/>
  <c r="G5358"/>
  <c r="F5358"/>
  <c r="E5358"/>
  <c r="D5358"/>
  <c r="G5357"/>
  <c r="F5357"/>
  <c r="E5357"/>
  <c r="D5357"/>
  <c r="G5356"/>
  <c r="F5356"/>
  <c r="E5356"/>
  <c r="D5356"/>
  <c r="G5355"/>
  <c r="F5355"/>
  <c r="E5355"/>
  <c r="D5355"/>
  <c r="G5354"/>
  <c r="F5354"/>
  <c r="E5354"/>
  <c r="D5354"/>
  <c r="G5353"/>
  <c r="F5353"/>
  <c r="E5353"/>
  <c r="D5353"/>
  <c r="G5352"/>
  <c r="F5352"/>
  <c r="E5352"/>
  <c r="D5352"/>
  <c r="G5351"/>
  <c r="F5351"/>
  <c r="E5351"/>
  <c r="D5351"/>
  <c r="G5350"/>
  <c r="F5350"/>
  <c r="E5350"/>
  <c r="D5350"/>
  <c r="G5349"/>
  <c r="F5349"/>
  <c r="E5349"/>
  <c r="D5349"/>
  <c r="G5348"/>
  <c r="F5348"/>
  <c r="E5348"/>
  <c r="D5348"/>
  <c r="G5347"/>
  <c r="F5347"/>
  <c r="E5347"/>
  <c r="D5347"/>
  <c r="G5346"/>
  <c r="F5346"/>
  <c r="E5346"/>
  <c r="D5346"/>
  <c r="G5345"/>
  <c r="F5345"/>
  <c r="E5345"/>
  <c r="D5345"/>
  <c r="G5344"/>
  <c r="F5344"/>
  <c r="E5344"/>
  <c r="D5344"/>
  <c r="G5343"/>
  <c r="F5343"/>
  <c r="E5343"/>
  <c r="D5343"/>
  <c r="G5342"/>
  <c r="F5342"/>
  <c r="E5342"/>
  <c r="D5342"/>
  <c r="G5341"/>
  <c r="F5341"/>
  <c r="E5341"/>
  <c r="D5341"/>
  <c r="G5340"/>
  <c r="F5340"/>
  <c r="E5340"/>
  <c r="D5340"/>
  <c r="G5339"/>
  <c r="F5339"/>
  <c r="E5339"/>
  <c r="D5339"/>
  <c r="G5338"/>
  <c r="F5338"/>
  <c r="E5338"/>
  <c r="D5338"/>
  <c r="G5337"/>
  <c r="F5337"/>
  <c r="E5337"/>
  <c r="D5337"/>
  <c r="G5336"/>
  <c r="F5336"/>
  <c r="E5336"/>
  <c r="D5336"/>
  <c r="G5335"/>
  <c r="F5335"/>
  <c r="E5335"/>
  <c r="D5335"/>
  <c r="G5334"/>
  <c r="F5334"/>
  <c r="E5334"/>
  <c r="D5334"/>
  <c r="G5333"/>
  <c r="F5333"/>
  <c r="E5333"/>
  <c r="D5333"/>
  <c r="G5332"/>
  <c r="F5332"/>
  <c r="E5332"/>
  <c r="D5332"/>
  <c r="G5331"/>
  <c r="F5331"/>
  <c r="E5331"/>
  <c r="D5331"/>
  <c r="G5330"/>
  <c r="F5330"/>
  <c r="E5330"/>
  <c r="D5330"/>
  <c r="G5329"/>
  <c r="F5329"/>
  <c r="E5329"/>
  <c r="D5329"/>
  <c r="G5328"/>
  <c r="F5328"/>
  <c r="E5328"/>
  <c r="D5328"/>
  <c r="G5327"/>
  <c r="F5327"/>
  <c r="E5327"/>
  <c r="D5327"/>
  <c r="G5326"/>
  <c r="F5326"/>
  <c r="E5326"/>
  <c r="D5326"/>
  <c r="G5325"/>
  <c r="F5325"/>
  <c r="E5325"/>
  <c r="D5325"/>
  <c r="G5324"/>
  <c r="F5324"/>
  <c r="E5324"/>
  <c r="D5324"/>
  <c r="G5323"/>
  <c r="F5323"/>
  <c r="E5323"/>
  <c r="D5323"/>
  <c r="G5322"/>
  <c r="F5322"/>
  <c r="E5322"/>
  <c r="D5322"/>
  <c r="G5321"/>
  <c r="F5321"/>
  <c r="E5321"/>
  <c r="D5321"/>
  <c r="G5320"/>
  <c r="F5320"/>
  <c r="E5320"/>
  <c r="D5320"/>
  <c r="G5319"/>
  <c r="F5319"/>
  <c r="E5319"/>
  <c r="D5319"/>
  <c r="G5318"/>
  <c r="F5318"/>
  <c r="E5318"/>
  <c r="D5318"/>
  <c r="G5317"/>
  <c r="F5317"/>
  <c r="E5317"/>
  <c r="D5317"/>
  <c r="G5316"/>
  <c r="F5316"/>
  <c r="E5316"/>
  <c r="D5316"/>
  <c r="G5315"/>
  <c r="F5315"/>
  <c r="E5315"/>
  <c r="D5315"/>
  <c r="G5314"/>
  <c r="F5314"/>
  <c r="E5314"/>
  <c r="D5314"/>
  <c r="G5313"/>
  <c r="F5313"/>
  <c r="E5313"/>
  <c r="D5313"/>
  <c r="G5312"/>
  <c r="F5312"/>
  <c r="E5312"/>
  <c r="D5312"/>
  <c r="G5311"/>
  <c r="F5311"/>
  <c r="E5311"/>
  <c r="D5311"/>
  <c r="G5310"/>
  <c r="F5310"/>
  <c r="E5310"/>
  <c r="D5310"/>
  <c r="G5309"/>
  <c r="F5309"/>
  <c r="E5309"/>
  <c r="D5309"/>
  <c r="G5308"/>
  <c r="F5308"/>
  <c r="E5308"/>
  <c r="D5308"/>
  <c r="G5307"/>
  <c r="F5307"/>
  <c r="E5307"/>
  <c r="D5307"/>
  <c r="G5306"/>
  <c r="F5306"/>
  <c r="E5306"/>
  <c r="D5306"/>
  <c r="G5305"/>
  <c r="F5305"/>
  <c r="E5305"/>
  <c r="D5305"/>
  <c r="G5304"/>
  <c r="F5304"/>
  <c r="E5304"/>
  <c r="D5304"/>
  <c r="G5303"/>
  <c r="F5303"/>
  <c r="E5303"/>
  <c r="D5303"/>
  <c r="G5302"/>
  <c r="F5302"/>
  <c r="E5302"/>
  <c r="D5302"/>
  <c r="G5301"/>
  <c r="F5301"/>
  <c r="E5301"/>
  <c r="D5301"/>
  <c r="G5300"/>
  <c r="F5300"/>
  <c r="E5300"/>
  <c r="D5300"/>
  <c r="G5299"/>
  <c r="F5299"/>
  <c r="E5299"/>
  <c r="D5299"/>
  <c r="G5298"/>
  <c r="F5298"/>
  <c r="E5298"/>
  <c r="D5298"/>
  <c r="G5297"/>
  <c r="F5297"/>
  <c r="E5297"/>
  <c r="D5297"/>
  <c r="G5296"/>
  <c r="F5296"/>
  <c r="E5296"/>
  <c r="D5296"/>
  <c r="G5295"/>
  <c r="F5295"/>
  <c r="E5295"/>
  <c r="D5295"/>
  <c r="G5294"/>
  <c r="F5294"/>
  <c r="E5294"/>
  <c r="D5294"/>
  <c r="G5293"/>
  <c r="F5293"/>
  <c r="E5293"/>
  <c r="D5293"/>
  <c r="G5292"/>
  <c r="F5292"/>
  <c r="E5292"/>
  <c r="D5292"/>
  <c r="G5291"/>
  <c r="F5291"/>
  <c r="E5291"/>
  <c r="D5291"/>
  <c r="G5290"/>
  <c r="F5290"/>
  <c r="E5290"/>
  <c r="D5290"/>
  <c r="G5289"/>
  <c r="F5289"/>
  <c r="E5289"/>
  <c r="D5289"/>
  <c r="G5288"/>
  <c r="F5288"/>
  <c r="E5288"/>
  <c r="D5288"/>
  <c r="G5287"/>
  <c r="F5287"/>
  <c r="E5287"/>
  <c r="D5287"/>
  <c r="G5286"/>
  <c r="F5286"/>
  <c r="E5286"/>
  <c r="D5286"/>
  <c r="G5285"/>
  <c r="F5285"/>
  <c r="E5285"/>
  <c r="D5285"/>
  <c r="G5284"/>
  <c r="F5284"/>
  <c r="E5284"/>
  <c r="D5284"/>
  <c r="G5283"/>
  <c r="F5283"/>
  <c r="E5283"/>
  <c r="D5283"/>
  <c r="G5282"/>
  <c r="F5282"/>
  <c r="E5282"/>
  <c r="D5282"/>
  <c r="G5281"/>
  <c r="F5281"/>
  <c r="E5281"/>
  <c r="D5281"/>
  <c r="G5280"/>
  <c r="F5280"/>
  <c r="E5280"/>
  <c r="D5280"/>
  <c r="G5279"/>
  <c r="F5279"/>
  <c r="E5279"/>
  <c r="D5279"/>
  <c r="G5278"/>
  <c r="F5278"/>
  <c r="E5278"/>
  <c r="D5278"/>
  <c r="G5277"/>
  <c r="F5277"/>
  <c r="E5277"/>
  <c r="D5277"/>
  <c r="G5276"/>
  <c r="F5276"/>
  <c r="E5276"/>
  <c r="D5276"/>
  <c r="G5275"/>
  <c r="F5275"/>
  <c r="E5275"/>
  <c r="D5275"/>
  <c r="G5274"/>
  <c r="F5274"/>
  <c r="E5274"/>
  <c r="D5274"/>
  <c r="G5273"/>
  <c r="F5273"/>
  <c r="E5273"/>
  <c r="D5273"/>
  <c r="G5272"/>
  <c r="F5272"/>
  <c r="E5272"/>
  <c r="D5272"/>
  <c r="G5271"/>
  <c r="F5271"/>
  <c r="E5271"/>
  <c r="D5271"/>
  <c r="G5270"/>
  <c r="F5270"/>
  <c r="E5270"/>
  <c r="D5270"/>
  <c r="G5269"/>
  <c r="F5269"/>
  <c r="E5269"/>
  <c r="D5269"/>
  <c r="G5268"/>
  <c r="F5268"/>
  <c r="E5268"/>
  <c r="D5268"/>
  <c r="G5267"/>
  <c r="F5267"/>
  <c r="E5267"/>
  <c r="D5267"/>
  <c r="G5266"/>
  <c r="F5266"/>
  <c r="E5266"/>
  <c r="D5266"/>
  <c r="G5265"/>
  <c r="F5265"/>
  <c r="E5265"/>
  <c r="D5265"/>
  <c r="G5264"/>
  <c r="F5264"/>
  <c r="E5264"/>
  <c r="D5264"/>
  <c r="G5263"/>
  <c r="F5263"/>
  <c r="E5263"/>
  <c r="D5263"/>
  <c r="G5262"/>
  <c r="F5262"/>
  <c r="E5262"/>
  <c r="D5262"/>
  <c r="G5261"/>
  <c r="F5261"/>
  <c r="E5261"/>
  <c r="D5261"/>
  <c r="G5260"/>
  <c r="F5260"/>
  <c r="E5260"/>
  <c r="D5260"/>
  <c r="G5259"/>
  <c r="F5259"/>
  <c r="E5259"/>
  <c r="D5259"/>
  <c r="G5258"/>
  <c r="F5258"/>
  <c r="E5258"/>
  <c r="D5258"/>
  <c r="G5257"/>
  <c r="F5257"/>
  <c r="E5257"/>
  <c r="D5257"/>
  <c r="G5256"/>
  <c r="F5256"/>
  <c r="E5256"/>
  <c r="D5256"/>
  <c r="G5255"/>
  <c r="F5255"/>
  <c r="E5255"/>
  <c r="D5255"/>
  <c r="G5254"/>
  <c r="F5254"/>
  <c r="E5254"/>
  <c r="D5254"/>
  <c r="G5253"/>
  <c r="F5253"/>
  <c r="E5253"/>
  <c r="D5253"/>
  <c r="G5252"/>
  <c r="F5252"/>
  <c r="E5252"/>
  <c r="D5252"/>
  <c r="G5251"/>
  <c r="F5251"/>
  <c r="E5251"/>
  <c r="D5251"/>
  <c r="G5250"/>
  <c r="F5250"/>
  <c r="E5250"/>
  <c r="D5250"/>
  <c r="G5249"/>
  <c r="F5249"/>
  <c r="E5249"/>
  <c r="D5249"/>
  <c r="G5248"/>
  <c r="F5248"/>
  <c r="E5248"/>
  <c r="D5248"/>
  <c r="G5247"/>
  <c r="F5247"/>
  <c r="E5247"/>
  <c r="D5247"/>
  <c r="G5246"/>
  <c r="F5246"/>
  <c r="E5246"/>
  <c r="D5246"/>
  <c r="G5245"/>
  <c r="F5245"/>
  <c r="E5245"/>
  <c r="D5245"/>
  <c r="G5244"/>
  <c r="F5244"/>
  <c r="E5244"/>
  <c r="D5244"/>
  <c r="G5243"/>
  <c r="F5243"/>
  <c r="E5243"/>
  <c r="D5243"/>
  <c r="G5242"/>
  <c r="F5242"/>
  <c r="E5242"/>
  <c r="D5242"/>
  <c r="G5241"/>
  <c r="F5241"/>
  <c r="E5241"/>
  <c r="D5241"/>
  <c r="G5240"/>
  <c r="F5240"/>
  <c r="E5240"/>
  <c r="D5240"/>
  <c r="G5239"/>
  <c r="F5239"/>
  <c r="E5239"/>
  <c r="D5239"/>
  <c r="G5238"/>
  <c r="F5238"/>
  <c r="E5238"/>
  <c r="D5238"/>
  <c r="G5237"/>
  <c r="F5237"/>
  <c r="E5237"/>
  <c r="D5237"/>
  <c r="G5236"/>
  <c r="F5236"/>
  <c r="E5236"/>
  <c r="D5236"/>
  <c r="G5235"/>
  <c r="F5235"/>
  <c r="E5235"/>
  <c r="D5235"/>
  <c r="G5234"/>
  <c r="F5234"/>
  <c r="E5234"/>
  <c r="D5234"/>
  <c r="G5233"/>
  <c r="F5233"/>
  <c r="E5233"/>
  <c r="D5233"/>
  <c r="G5232"/>
  <c r="F5232"/>
  <c r="E5232"/>
  <c r="D5232"/>
  <c r="G5231"/>
  <c r="F5231"/>
  <c r="E5231"/>
  <c r="D5231"/>
  <c r="G5230"/>
  <c r="F5230"/>
  <c r="E5230"/>
  <c r="D5230"/>
  <c r="G5229"/>
  <c r="F5229"/>
  <c r="E5229"/>
  <c r="D5229"/>
  <c r="G5228"/>
  <c r="F5228"/>
  <c r="E5228"/>
  <c r="D5228"/>
  <c r="G5227"/>
  <c r="F5227"/>
  <c r="E5227"/>
  <c r="D5227"/>
  <c r="G5226"/>
  <c r="F5226"/>
  <c r="E5226"/>
  <c r="D5226"/>
  <c r="G5225"/>
  <c r="F5225"/>
  <c r="E5225"/>
  <c r="D5225"/>
  <c r="G5224"/>
  <c r="F5224"/>
  <c r="E5224"/>
  <c r="D5224"/>
  <c r="G5223"/>
  <c r="F5223"/>
  <c r="E5223"/>
  <c r="D5223"/>
  <c r="G5222"/>
  <c r="F5222"/>
  <c r="E5222"/>
  <c r="D5222"/>
  <c r="G5221"/>
  <c r="F5221"/>
  <c r="E5221"/>
  <c r="D5221"/>
  <c r="G5220"/>
  <c r="F5220"/>
  <c r="E5220"/>
  <c r="D5220"/>
  <c r="G5219"/>
  <c r="F5219"/>
  <c r="E5219"/>
  <c r="D5219"/>
  <c r="G5218"/>
  <c r="F5218"/>
  <c r="E5218"/>
  <c r="D5218"/>
  <c r="G5217"/>
  <c r="F5217"/>
  <c r="E5217"/>
  <c r="D5217"/>
  <c r="G5216"/>
  <c r="F5216"/>
  <c r="E5216"/>
  <c r="D5216"/>
  <c r="G5215"/>
  <c r="F5215"/>
  <c r="E5215"/>
  <c r="D5215"/>
  <c r="G5214"/>
  <c r="F5214"/>
  <c r="E5214"/>
  <c r="D5214"/>
  <c r="G5213"/>
  <c r="F5213"/>
  <c r="E5213"/>
  <c r="D5213"/>
  <c r="G5212"/>
  <c r="F5212"/>
  <c r="E5212"/>
  <c r="D5212"/>
  <c r="G5211"/>
  <c r="F5211"/>
  <c r="E5211"/>
  <c r="D5211"/>
  <c r="G5210"/>
  <c r="F5210"/>
  <c r="E5210"/>
  <c r="D5210"/>
  <c r="G5209"/>
  <c r="F5209"/>
  <c r="E5209"/>
  <c r="D5209"/>
  <c r="G5208"/>
  <c r="F5208"/>
  <c r="E5208"/>
  <c r="D5208"/>
  <c r="G5207"/>
  <c r="F5207"/>
  <c r="E5207"/>
  <c r="D5207"/>
  <c r="G5206"/>
  <c r="F5206"/>
  <c r="E5206"/>
  <c r="D5206"/>
  <c r="G5205"/>
  <c r="F5205"/>
  <c r="E5205"/>
  <c r="D5205"/>
  <c r="G5204"/>
  <c r="F5204"/>
  <c r="E5204"/>
  <c r="D5204"/>
  <c r="G5203"/>
  <c r="F5203"/>
  <c r="E5203"/>
  <c r="D5203"/>
  <c r="G5202"/>
  <c r="F5202"/>
  <c r="E5202"/>
  <c r="D5202"/>
  <c r="G5201"/>
  <c r="F5201"/>
  <c r="E5201"/>
  <c r="D5201"/>
  <c r="G5200"/>
  <c r="F5200"/>
  <c r="E5200"/>
  <c r="D5200"/>
  <c r="G5199"/>
  <c r="F5199"/>
  <c r="E5199"/>
  <c r="D5199"/>
  <c r="G5198"/>
  <c r="F5198"/>
  <c r="E5198"/>
  <c r="D5198"/>
  <c r="G5197"/>
  <c r="F5197"/>
  <c r="E5197"/>
  <c r="D5197"/>
  <c r="G5196"/>
  <c r="F5196"/>
  <c r="E5196"/>
  <c r="D5196"/>
  <c r="G5195"/>
  <c r="F5195"/>
  <c r="E5195"/>
  <c r="D5195"/>
  <c r="G5194"/>
  <c r="F5194"/>
  <c r="E5194"/>
  <c r="D5194"/>
  <c r="G5193"/>
  <c r="F5193"/>
  <c r="E5193"/>
  <c r="D5193"/>
  <c r="G5192"/>
  <c r="F5192"/>
  <c r="E5192"/>
  <c r="D5192"/>
  <c r="G5191"/>
  <c r="F5191"/>
  <c r="E5191"/>
  <c r="D5191"/>
  <c r="G5190"/>
  <c r="F5190"/>
  <c r="E5190"/>
  <c r="D5190"/>
  <c r="G5189"/>
  <c r="F5189"/>
  <c r="E5189"/>
  <c r="D5189"/>
  <c r="G5188"/>
  <c r="F5188"/>
  <c r="E5188"/>
  <c r="D5188"/>
  <c r="G5187"/>
  <c r="F5187"/>
  <c r="E5187"/>
  <c r="D5187"/>
  <c r="G5186"/>
  <c r="F5186"/>
  <c r="E5186"/>
  <c r="D5186"/>
  <c r="G5185"/>
  <c r="F5185"/>
  <c r="E5185"/>
  <c r="D5185"/>
  <c r="G5184"/>
  <c r="F5184"/>
  <c r="E5184"/>
  <c r="D5184"/>
  <c r="G5183"/>
  <c r="F5183"/>
  <c r="E5183"/>
  <c r="D5183"/>
  <c r="G5182"/>
  <c r="F5182"/>
  <c r="E5182"/>
  <c r="D5182"/>
  <c r="G5181"/>
  <c r="F5181"/>
  <c r="E5181"/>
  <c r="D5181"/>
  <c r="G5180"/>
  <c r="F5180"/>
  <c r="E5180"/>
  <c r="D5180"/>
  <c r="G5179"/>
  <c r="F5179"/>
  <c r="E5179"/>
  <c r="D5179"/>
  <c r="G5178"/>
  <c r="F5178"/>
  <c r="E5178"/>
  <c r="D5178"/>
  <c r="G5177"/>
  <c r="F5177"/>
  <c r="E5177"/>
  <c r="D5177"/>
  <c r="G5176"/>
  <c r="F5176"/>
  <c r="E5176"/>
  <c r="D5176"/>
  <c r="G5175"/>
  <c r="F5175"/>
  <c r="E5175"/>
  <c r="D5175"/>
  <c r="G5174"/>
  <c r="F5174"/>
  <c r="E5174"/>
  <c r="D5174"/>
  <c r="G5173"/>
  <c r="F5173"/>
  <c r="E5173"/>
  <c r="D5173"/>
  <c r="G5172"/>
  <c r="F5172"/>
  <c r="E5172"/>
  <c r="D5172"/>
  <c r="G5171"/>
  <c r="F5171"/>
  <c r="E5171"/>
  <c r="D5171"/>
  <c r="G5170"/>
  <c r="F5170"/>
  <c r="E5170"/>
  <c r="D5170"/>
  <c r="G5169"/>
  <c r="F5169"/>
  <c r="E5169"/>
  <c r="D5169"/>
  <c r="G5168"/>
  <c r="F5168"/>
  <c r="E5168"/>
  <c r="D5168"/>
  <c r="G5167"/>
  <c r="F5167"/>
  <c r="E5167"/>
  <c r="D5167"/>
  <c r="G5166"/>
  <c r="F5166"/>
  <c r="E5166"/>
  <c r="D5166"/>
  <c r="G5165"/>
  <c r="F5165"/>
  <c r="E5165"/>
  <c r="D5165"/>
  <c r="G5164"/>
  <c r="F5164"/>
  <c r="E5164"/>
  <c r="D5164"/>
  <c r="G5163"/>
  <c r="F5163"/>
  <c r="E5163"/>
  <c r="D5163"/>
  <c r="G5162"/>
  <c r="F5162"/>
  <c r="E5162"/>
  <c r="D5162"/>
  <c r="G5161"/>
  <c r="F5161"/>
  <c r="E5161"/>
  <c r="D5161"/>
  <c r="G5160"/>
  <c r="F5160"/>
  <c r="E5160"/>
  <c r="D5160"/>
  <c r="G5159"/>
  <c r="F5159"/>
  <c r="E5159"/>
  <c r="D5159"/>
  <c r="G5158"/>
  <c r="F5158"/>
  <c r="E5158"/>
  <c r="D5158"/>
  <c r="G5157"/>
  <c r="F5157"/>
  <c r="E5157"/>
  <c r="D5157"/>
  <c r="G5156"/>
  <c r="F5156"/>
  <c r="E5156"/>
  <c r="D5156"/>
  <c r="G5155"/>
  <c r="F5155"/>
  <c r="E5155"/>
  <c r="D5155"/>
  <c r="G5154"/>
  <c r="F5154"/>
  <c r="E5154"/>
  <c r="D5154"/>
  <c r="G5153"/>
  <c r="F5153"/>
  <c r="E5153"/>
  <c r="D5153"/>
  <c r="G5152"/>
  <c r="F5152"/>
  <c r="E5152"/>
  <c r="D5152"/>
  <c r="G5151"/>
  <c r="F5151"/>
  <c r="E5151"/>
  <c r="D5151"/>
  <c r="G5150"/>
  <c r="F5150"/>
  <c r="E5150"/>
  <c r="D5150"/>
  <c r="G5149"/>
  <c r="F5149"/>
  <c r="E5149"/>
  <c r="D5149"/>
  <c r="G5148"/>
  <c r="F5148"/>
  <c r="E5148"/>
  <c r="D5148"/>
  <c r="G5147"/>
  <c r="F5147"/>
  <c r="E5147"/>
  <c r="D5147"/>
  <c r="G5146"/>
  <c r="F5146"/>
  <c r="E5146"/>
  <c r="D5146"/>
  <c r="G5145"/>
  <c r="F5145"/>
  <c r="E5145"/>
  <c r="D5145"/>
  <c r="G5144"/>
  <c r="F5144"/>
  <c r="E5144"/>
  <c r="D5144"/>
  <c r="G5143"/>
  <c r="F5143"/>
  <c r="E5143"/>
  <c r="D5143"/>
  <c r="G5142"/>
  <c r="F5142"/>
  <c r="E5142"/>
  <c r="D5142"/>
  <c r="G5141"/>
  <c r="F5141"/>
  <c r="E5141"/>
  <c r="D5141"/>
  <c r="G5140"/>
  <c r="F5140"/>
  <c r="E5140"/>
  <c r="D5140"/>
  <c r="G5139"/>
  <c r="F5139"/>
  <c r="E5139"/>
  <c r="D5139"/>
  <c r="G5138"/>
  <c r="F5138"/>
  <c r="E5138"/>
  <c r="D5138"/>
  <c r="G5137"/>
  <c r="F5137"/>
  <c r="E5137"/>
  <c r="D5137"/>
  <c r="G5136"/>
  <c r="F5136"/>
  <c r="E5136"/>
  <c r="D5136"/>
  <c r="G5135"/>
  <c r="F5135"/>
  <c r="E5135"/>
  <c r="D5135"/>
  <c r="G5134"/>
  <c r="F5134"/>
  <c r="E5134"/>
  <c r="D5134"/>
  <c r="G5133"/>
  <c r="F5133"/>
  <c r="E5133"/>
  <c r="D5133"/>
  <c r="G5132"/>
  <c r="F5132"/>
  <c r="E5132"/>
  <c r="D5132"/>
  <c r="G5131"/>
  <c r="F5131"/>
  <c r="E5131"/>
  <c r="D5131"/>
  <c r="G5130"/>
  <c r="F5130"/>
  <c r="E5130"/>
  <c r="D5130"/>
  <c r="G5129"/>
  <c r="F5129"/>
  <c r="E5129"/>
  <c r="D5129"/>
  <c r="G5128"/>
  <c r="F5128"/>
  <c r="E5128"/>
  <c r="D5128"/>
  <c r="G5127"/>
  <c r="F5127"/>
  <c r="E5127"/>
  <c r="D5127"/>
  <c r="G5126"/>
  <c r="F5126"/>
  <c r="E5126"/>
  <c r="D5126"/>
  <c r="G5125"/>
  <c r="F5125"/>
  <c r="E5125"/>
  <c r="D5125"/>
  <c r="G5124"/>
  <c r="F5124"/>
  <c r="E5124"/>
  <c r="D5124"/>
  <c r="G5123"/>
  <c r="F5123"/>
  <c r="E5123"/>
  <c r="D5123"/>
  <c r="G5122"/>
  <c r="F5122"/>
  <c r="E5122"/>
  <c r="D5122"/>
  <c r="G5121"/>
  <c r="F5121"/>
  <c r="E5121"/>
  <c r="D5121"/>
  <c r="G5120"/>
  <c r="F5120"/>
  <c r="E5120"/>
  <c r="D5120"/>
  <c r="G5119"/>
  <c r="F5119"/>
  <c r="E5119"/>
  <c r="D5119"/>
  <c r="G5118"/>
  <c r="F5118"/>
  <c r="E5118"/>
  <c r="D5118"/>
  <c r="G5117"/>
  <c r="F5117"/>
  <c r="E5117"/>
  <c r="D5117"/>
  <c r="G5116"/>
  <c r="F5116"/>
  <c r="E5116"/>
  <c r="D5116"/>
  <c r="G5115"/>
  <c r="F5115"/>
  <c r="E5115"/>
  <c r="D5115"/>
  <c r="G5114"/>
  <c r="F5114"/>
  <c r="E5114"/>
  <c r="D5114"/>
  <c r="G5113"/>
  <c r="F5113"/>
  <c r="E5113"/>
  <c r="D5113"/>
  <c r="G5112"/>
  <c r="F5112"/>
  <c r="E5112"/>
  <c r="D5112"/>
  <c r="G5111"/>
  <c r="F5111"/>
  <c r="E5111"/>
  <c r="D5111"/>
  <c r="G5110"/>
  <c r="F5110"/>
  <c r="E5110"/>
  <c r="D5110"/>
  <c r="G5109"/>
  <c r="F5109"/>
  <c r="E5109"/>
  <c r="D5109"/>
  <c r="G5108"/>
  <c r="F5108"/>
  <c r="E5108"/>
  <c r="D5108"/>
  <c r="G5107"/>
  <c r="F5107"/>
  <c r="E5107"/>
  <c r="D5107"/>
  <c r="G5106"/>
  <c r="F5106"/>
  <c r="E5106"/>
  <c r="D5106"/>
  <c r="G5105"/>
  <c r="F5105"/>
  <c r="E5105"/>
  <c r="D5105"/>
  <c r="G5104"/>
  <c r="F5104"/>
  <c r="E5104"/>
  <c r="D5104"/>
  <c r="G5103"/>
  <c r="F5103"/>
  <c r="E5103"/>
  <c r="D5103"/>
  <c r="G5102"/>
  <c r="F5102"/>
  <c r="E5102"/>
  <c r="D5102"/>
  <c r="G5101"/>
  <c r="F5101"/>
  <c r="E5101"/>
  <c r="D5101"/>
  <c r="G5100"/>
  <c r="F5100"/>
  <c r="E5100"/>
  <c r="D5100"/>
  <c r="G5099"/>
  <c r="F5099"/>
  <c r="E5099"/>
  <c r="D5099"/>
  <c r="G5098"/>
  <c r="F5098"/>
  <c r="E5098"/>
  <c r="D5098"/>
  <c r="G5097"/>
  <c r="F5097"/>
  <c r="E5097"/>
  <c r="D5097"/>
  <c r="G5096"/>
  <c r="F5096"/>
  <c r="E5096"/>
  <c r="D5096"/>
  <c r="G5095"/>
  <c r="F5095"/>
  <c r="E5095"/>
  <c r="D5095"/>
  <c r="G5094"/>
  <c r="F5094"/>
  <c r="E5094"/>
  <c r="D5094"/>
  <c r="G5093"/>
  <c r="F5093"/>
  <c r="E5093"/>
  <c r="D5093"/>
  <c r="G5092"/>
  <c r="F5092"/>
  <c r="E5092"/>
  <c r="D5092"/>
  <c r="G5091"/>
  <c r="F5091"/>
  <c r="E5091"/>
  <c r="D5091"/>
  <c r="G5090"/>
  <c r="F5090"/>
  <c r="E5090"/>
  <c r="D5090"/>
  <c r="G5089"/>
  <c r="F5089"/>
  <c r="E5089"/>
  <c r="D5089"/>
  <c r="G5088"/>
  <c r="F5088"/>
  <c r="E5088"/>
  <c r="D5088"/>
  <c r="G5087"/>
  <c r="F5087"/>
  <c r="E5087"/>
  <c r="D5087"/>
  <c r="G5086"/>
  <c r="F5086"/>
  <c r="E5086"/>
  <c r="D5086"/>
  <c r="G5085"/>
  <c r="F5085"/>
  <c r="E5085"/>
  <c r="D5085"/>
  <c r="G5084"/>
  <c r="F5084"/>
  <c r="E5084"/>
  <c r="D5084"/>
  <c r="G5083"/>
  <c r="F5083"/>
  <c r="E5083"/>
  <c r="D5083"/>
  <c r="G5082"/>
  <c r="F5082"/>
  <c r="E5082"/>
  <c r="D5082"/>
  <c r="G5081"/>
  <c r="F5081"/>
  <c r="E5081"/>
  <c r="D5081"/>
  <c r="G5080"/>
  <c r="F5080"/>
  <c r="E5080"/>
  <c r="D5080"/>
  <c r="G5079"/>
  <c r="F5079"/>
  <c r="E5079"/>
  <c r="D5079"/>
  <c r="G5078"/>
  <c r="F5078"/>
  <c r="E5078"/>
  <c r="D5078"/>
  <c r="G5077"/>
  <c r="F5077"/>
  <c r="E5077"/>
  <c r="D5077"/>
  <c r="G5076"/>
  <c r="F5076"/>
  <c r="E5076"/>
  <c r="D5076"/>
  <c r="G5075"/>
  <c r="F5075"/>
  <c r="E5075"/>
  <c r="D5075"/>
  <c r="G5074"/>
  <c r="F5074"/>
  <c r="E5074"/>
  <c r="D5074"/>
  <c r="G5073"/>
  <c r="F5073"/>
  <c r="E5073"/>
  <c r="D5073"/>
  <c r="G5072"/>
  <c r="F5072"/>
  <c r="E5072"/>
  <c r="D5072"/>
  <c r="G5071"/>
  <c r="F5071"/>
  <c r="E5071"/>
  <c r="D5071"/>
  <c r="G5070"/>
  <c r="F5070"/>
  <c r="E5070"/>
  <c r="D5070"/>
  <c r="G5069"/>
  <c r="F5069"/>
  <c r="E5069"/>
  <c r="D5069"/>
  <c r="G5068"/>
  <c r="F5068"/>
  <c r="E5068"/>
  <c r="D5068"/>
  <c r="G5067"/>
  <c r="F5067"/>
  <c r="E5067"/>
  <c r="D5067"/>
  <c r="G5066"/>
  <c r="F5066"/>
  <c r="E5066"/>
  <c r="D5066"/>
  <c r="G5065"/>
  <c r="F5065"/>
  <c r="E5065"/>
  <c r="D5065"/>
  <c r="G5064"/>
  <c r="F5064"/>
  <c r="E5064"/>
  <c r="D5064"/>
  <c r="G5063"/>
  <c r="F5063"/>
  <c r="E5063"/>
  <c r="D5063"/>
  <c r="G5062"/>
  <c r="F5062"/>
  <c r="E5062"/>
  <c r="D5062"/>
  <c r="G5061"/>
  <c r="F5061"/>
  <c r="E5061"/>
  <c r="D5061"/>
  <c r="G5060"/>
  <c r="F5060"/>
  <c r="E5060"/>
  <c r="D5060"/>
  <c r="G5059"/>
  <c r="F5059"/>
  <c r="E5059"/>
  <c r="D5059"/>
  <c r="G5058"/>
  <c r="F5058"/>
  <c r="E5058"/>
  <c r="D5058"/>
  <c r="G5057"/>
  <c r="F5057"/>
  <c r="E5057"/>
  <c r="D5057"/>
  <c r="G5056"/>
  <c r="F5056"/>
  <c r="E5056"/>
  <c r="D5056"/>
  <c r="G5055"/>
  <c r="F5055"/>
  <c r="E5055"/>
  <c r="D5055"/>
  <c r="G5054"/>
  <c r="F5054"/>
  <c r="E5054"/>
  <c r="D5054"/>
  <c r="G5053"/>
  <c r="F5053"/>
  <c r="E5053"/>
  <c r="D5053"/>
  <c r="G5052"/>
  <c r="F5052"/>
  <c r="E5052"/>
  <c r="D5052"/>
  <c r="G5051"/>
  <c r="F5051"/>
  <c r="E5051"/>
  <c r="D5051"/>
  <c r="G5050"/>
  <c r="F5050"/>
  <c r="E5050"/>
  <c r="D5050"/>
  <c r="G5049"/>
  <c r="F5049"/>
  <c r="E5049"/>
  <c r="D5049"/>
  <c r="G5048"/>
  <c r="F5048"/>
  <c r="E5048"/>
  <c r="D5048"/>
  <c r="G5047"/>
  <c r="F5047"/>
  <c r="E5047"/>
  <c r="D5047"/>
  <c r="G5046"/>
  <c r="F5046"/>
  <c r="E5046"/>
  <c r="D5046"/>
  <c r="G5045"/>
  <c r="F5045"/>
  <c r="E5045"/>
  <c r="D5045"/>
  <c r="G5044"/>
  <c r="F5044"/>
  <c r="E5044"/>
  <c r="D5044"/>
  <c r="G5043"/>
  <c r="F5043"/>
  <c r="E5043"/>
  <c r="D5043"/>
  <c r="G5042"/>
  <c r="F5042"/>
  <c r="E5042"/>
  <c r="D5042"/>
  <c r="G5041"/>
  <c r="F5041"/>
  <c r="E5041"/>
  <c r="D5041"/>
  <c r="G5040"/>
  <c r="F5040"/>
  <c r="E5040"/>
  <c r="D5040"/>
  <c r="G5039"/>
  <c r="F5039"/>
  <c r="E5039"/>
  <c r="D5039"/>
  <c r="G5038"/>
  <c r="F5038"/>
  <c r="E5038"/>
  <c r="D5038"/>
  <c r="G5037"/>
  <c r="F5037"/>
  <c r="E5037"/>
  <c r="D5037"/>
  <c r="G5036"/>
  <c r="F5036"/>
  <c r="E5036"/>
  <c r="D5036"/>
  <c r="G5035"/>
  <c r="F5035"/>
  <c r="E5035"/>
  <c r="D5035"/>
  <c r="G5034"/>
  <c r="F5034"/>
  <c r="E5034"/>
  <c r="D5034"/>
  <c r="G5033"/>
  <c r="F5033"/>
  <c r="E5033"/>
  <c r="D5033"/>
  <c r="G5032"/>
  <c r="F5032"/>
  <c r="E5032"/>
  <c r="D5032"/>
  <c r="G5031"/>
  <c r="F5031"/>
  <c r="E5031"/>
  <c r="D5031"/>
  <c r="G5030"/>
  <c r="F5030"/>
  <c r="E5030"/>
  <c r="D5030"/>
  <c r="G5029"/>
  <c r="F5029"/>
  <c r="E5029"/>
  <c r="D5029"/>
  <c r="G5028"/>
  <c r="F5028"/>
  <c r="E5028"/>
  <c r="D5028"/>
  <c r="G5027"/>
  <c r="F5027"/>
  <c r="E5027"/>
  <c r="D5027"/>
  <c r="G5026"/>
  <c r="F5026"/>
  <c r="E5026"/>
  <c r="D5026"/>
  <c r="G5025"/>
  <c r="F5025"/>
  <c r="E5025"/>
  <c r="D5025"/>
  <c r="G5024"/>
  <c r="F5024"/>
  <c r="E5024"/>
  <c r="D5024"/>
  <c r="G5023"/>
  <c r="F5023"/>
  <c r="E5023"/>
  <c r="D5023"/>
  <c r="G5022"/>
  <c r="F5022"/>
  <c r="E5022"/>
  <c r="D5022"/>
  <c r="G5021"/>
  <c r="F5021"/>
  <c r="E5021"/>
  <c r="D5021"/>
  <c r="G5020"/>
  <c r="F5020"/>
  <c r="E5020"/>
  <c r="D5020"/>
  <c r="G5019"/>
  <c r="F5019"/>
  <c r="E5019"/>
  <c r="D5019"/>
  <c r="G5018"/>
  <c r="F5018"/>
  <c r="E5018"/>
  <c r="D5018"/>
  <c r="G5017"/>
  <c r="F5017"/>
  <c r="E5017"/>
  <c r="D5017"/>
  <c r="G5016"/>
  <c r="F5016"/>
  <c r="E5016"/>
  <c r="D5016"/>
  <c r="G5015"/>
  <c r="F5015"/>
  <c r="E5015"/>
  <c r="D5015"/>
  <c r="G5014"/>
  <c r="F5014"/>
  <c r="E5014"/>
  <c r="D5014"/>
  <c r="G5013"/>
  <c r="F5013"/>
  <c r="E5013"/>
  <c r="D5013"/>
  <c r="G5012"/>
  <c r="F5012"/>
  <c r="E5012"/>
  <c r="D5012"/>
  <c r="G5011"/>
  <c r="F5011"/>
  <c r="E5011"/>
  <c r="D5011"/>
  <c r="G5010"/>
  <c r="F5010"/>
  <c r="E5010"/>
  <c r="D5010"/>
  <c r="G5009"/>
  <c r="F5009"/>
  <c r="E5009"/>
  <c r="D5009"/>
  <c r="G5008"/>
  <c r="F5008"/>
  <c r="E5008"/>
  <c r="D5008"/>
  <c r="G5007"/>
  <c r="F5007"/>
  <c r="E5007"/>
  <c r="D5007"/>
  <c r="G5006"/>
  <c r="F5006"/>
  <c r="E5006"/>
  <c r="D5006"/>
  <c r="G5005"/>
  <c r="F5005"/>
  <c r="E5005"/>
  <c r="D5005"/>
  <c r="G5004"/>
  <c r="F5004"/>
  <c r="E5004"/>
  <c r="D5004"/>
  <c r="G5003"/>
  <c r="F5003"/>
  <c r="E5003"/>
  <c r="D5003"/>
  <c r="G5002"/>
  <c r="F5002"/>
  <c r="E5002"/>
  <c r="D5002"/>
  <c r="G5001"/>
  <c r="F5001"/>
  <c r="E5001"/>
  <c r="D5001"/>
  <c r="G5000"/>
  <c r="F5000"/>
  <c r="E5000"/>
  <c r="D5000"/>
  <c r="G4999"/>
  <c r="F4999"/>
  <c r="E4999"/>
  <c r="D4999"/>
  <c r="G4998"/>
  <c r="F4998"/>
  <c r="E4998"/>
  <c r="D4998"/>
  <c r="G4997"/>
  <c r="F4997"/>
  <c r="E4997"/>
  <c r="D4997"/>
  <c r="G4996"/>
  <c r="F4996"/>
  <c r="E4996"/>
  <c r="D4996"/>
  <c r="G4995"/>
  <c r="F4995"/>
  <c r="E4995"/>
  <c r="D4995"/>
  <c r="G4994"/>
  <c r="F4994"/>
  <c r="E4994"/>
  <c r="D4994"/>
  <c r="G4993"/>
  <c r="F4993"/>
  <c r="E4993"/>
  <c r="D4993"/>
  <c r="G4992"/>
  <c r="F4992"/>
  <c r="E4992"/>
  <c r="D4992"/>
  <c r="G4991"/>
  <c r="F4991"/>
  <c r="E4991"/>
  <c r="D4991"/>
  <c r="G4990"/>
  <c r="F4990"/>
  <c r="E4990"/>
  <c r="D4990"/>
  <c r="G4989"/>
  <c r="F4989"/>
  <c r="E4989"/>
  <c r="D4989"/>
  <c r="G4988"/>
  <c r="F4988"/>
  <c r="E4988"/>
  <c r="D4988"/>
  <c r="G4987"/>
  <c r="F4987"/>
  <c r="E4987"/>
  <c r="D4987"/>
  <c r="G4986"/>
  <c r="F4986"/>
  <c r="E4986"/>
  <c r="D4986"/>
  <c r="G4985"/>
  <c r="F4985"/>
  <c r="E4985"/>
  <c r="D4985"/>
  <c r="G4984"/>
  <c r="F4984"/>
  <c r="E4984"/>
  <c r="D4984"/>
  <c r="G4983"/>
  <c r="F4983"/>
  <c r="E4983"/>
  <c r="D4983"/>
  <c r="G4982"/>
  <c r="F4982"/>
  <c r="E4982"/>
  <c r="D4982"/>
  <c r="G4981"/>
  <c r="F4981"/>
  <c r="E4981"/>
  <c r="D4981"/>
  <c r="G4980"/>
  <c r="F4980"/>
  <c r="E4980"/>
  <c r="D4980"/>
  <c r="G4979"/>
  <c r="F4979"/>
  <c r="E4979"/>
  <c r="D4979"/>
  <c r="G4978"/>
  <c r="F4978"/>
  <c r="E4978"/>
  <c r="D4978"/>
  <c r="G4977"/>
  <c r="F4977"/>
  <c r="E4977"/>
  <c r="D4977"/>
  <c r="G4976"/>
  <c r="F4976"/>
  <c r="E4976"/>
  <c r="D4976"/>
  <c r="G4975"/>
  <c r="F4975"/>
  <c r="E4975"/>
  <c r="D4975"/>
  <c r="G4974"/>
  <c r="F4974"/>
  <c r="E4974"/>
  <c r="D4974"/>
  <c r="G4973"/>
  <c r="F4973"/>
  <c r="E4973"/>
  <c r="D4973"/>
  <c r="G4972"/>
  <c r="F4972"/>
  <c r="E4972"/>
  <c r="D4972"/>
  <c r="G4971"/>
  <c r="F4971"/>
  <c r="E4971"/>
  <c r="D4971"/>
  <c r="G4970"/>
  <c r="F4970"/>
  <c r="E4970"/>
  <c r="D4970"/>
  <c r="G4969"/>
  <c r="F4969"/>
  <c r="E4969"/>
  <c r="D4969"/>
  <c r="G4968"/>
  <c r="F4968"/>
  <c r="E4968"/>
  <c r="D4968"/>
  <c r="G4967"/>
  <c r="F4967"/>
  <c r="E4967"/>
  <c r="D4967"/>
  <c r="G4966"/>
  <c r="F4966"/>
  <c r="E4966"/>
  <c r="D4966"/>
  <c r="G4965"/>
  <c r="F4965"/>
  <c r="E4965"/>
  <c r="D4965"/>
  <c r="G4964"/>
  <c r="F4964"/>
  <c r="E4964"/>
  <c r="D4964"/>
  <c r="G4963"/>
  <c r="F4963"/>
  <c r="E4963"/>
  <c r="D4963"/>
  <c r="G4962"/>
  <c r="F4962"/>
  <c r="E4962"/>
  <c r="D4962"/>
  <c r="G4961"/>
  <c r="F4961"/>
  <c r="E4961"/>
  <c r="D4961"/>
  <c r="G4960"/>
  <c r="F4960"/>
  <c r="E4960"/>
  <c r="D4960"/>
  <c r="G4959"/>
  <c r="F4959"/>
  <c r="E4959"/>
  <c r="D4959"/>
  <c r="G4958"/>
  <c r="F4958"/>
  <c r="E4958"/>
  <c r="D4958"/>
  <c r="G4957"/>
  <c r="F4957"/>
  <c r="E4957"/>
  <c r="D4957"/>
  <c r="G4956"/>
  <c r="F4956"/>
  <c r="E4956"/>
  <c r="D4956"/>
  <c r="G4955"/>
  <c r="F4955"/>
  <c r="E4955"/>
  <c r="D4955"/>
  <c r="G4954"/>
  <c r="F4954"/>
  <c r="E4954"/>
  <c r="D4954"/>
  <c r="G4953"/>
  <c r="F4953"/>
  <c r="E4953"/>
  <c r="D4953"/>
  <c r="G4952"/>
  <c r="F4952"/>
  <c r="E4952"/>
  <c r="D4952"/>
  <c r="G4951"/>
  <c r="F4951"/>
  <c r="E4951"/>
  <c r="D4951"/>
  <c r="G4950"/>
  <c r="F4950"/>
  <c r="E4950"/>
  <c r="D4950"/>
  <c r="G4949"/>
  <c r="F4949"/>
  <c r="E4949"/>
  <c r="D4949"/>
  <c r="G4948"/>
  <c r="F4948"/>
  <c r="E4948"/>
  <c r="D4948"/>
  <c r="G4947"/>
  <c r="F4947"/>
  <c r="E4947"/>
  <c r="D4947"/>
  <c r="G4946"/>
  <c r="F4946"/>
  <c r="E4946"/>
  <c r="D4946"/>
  <c r="G4945"/>
  <c r="F4945"/>
  <c r="E4945"/>
  <c r="D4945"/>
  <c r="G4944"/>
  <c r="F4944"/>
  <c r="E4944"/>
  <c r="D4944"/>
  <c r="G4943"/>
  <c r="F4943"/>
  <c r="E4943"/>
  <c r="D4943"/>
  <c r="G4942"/>
  <c r="F4942"/>
  <c r="E4942"/>
  <c r="D4942"/>
  <c r="G4941"/>
  <c r="F4941"/>
  <c r="E4941"/>
  <c r="D4941"/>
  <c r="G4940"/>
  <c r="F4940"/>
  <c r="E4940"/>
  <c r="D4940"/>
  <c r="G4939"/>
  <c r="F4939"/>
  <c r="E4939"/>
  <c r="D4939"/>
  <c r="G4938"/>
  <c r="F4938"/>
  <c r="E4938"/>
  <c r="D4938"/>
  <c r="G4937"/>
  <c r="F4937"/>
  <c r="E4937"/>
  <c r="D4937"/>
  <c r="G4936"/>
  <c r="F4936"/>
  <c r="E4936"/>
  <c r="D4936"/>
  <c r="G4935"/>
  <c r="F4935"/>
  <c r="E4935"/>
  <c r="D4935"/>
  <c r="G4934"/>
  <c r="F4934"/>
  <c r="E4934"/>
  <c r="D4934"/>
  <c r="G4933"/>
  <c r="F4933"/>
  <c r="E4933"/>
  <c r="D4933"/>
  <c r="G4932"/>
  <c r="F4932"/>
  <c r="E4932"/>
  <c r="D4932"/>
  <c r="G4931"/>
  <c r="F4931"/>
  <c r="E4931"/>
  <c r="D4931"/>
  <c r="G4930"/>
  <c r="F4930"/>
  <c r="E4930"/>
  <c r="D4930"/>
  <c r="G4929"/>
  <c r="F4929"/>
  <c r="E4929"/>
  <c r="D4929"/>
  <c r="G4928"/>
  <c r="F4928"/>
  <c r="E4928"/>
  <c r="D4928"/>
  <c r="G4927"/>
  <c r="F4927"/>
  <c r="E4927"/>
  <c r="D4927"/>
  <c r="G4926"/>
  <c r="F4926"/>
  <c r="E4926"/>
  <c r="D4926"/>
  <c r="G4925"/>
  <c r="F4925"/>
  <c r="E4925"/>
  <c r="D4925"/>
  <c r="G4924"/>
  <c r="F4924"/>
  <c r="E4924"/>
  <c r="D4924"/>
  <c r="G4923"/>
  <c r="F4923"/>
  <c r="E4923"/>
  <c r="D4923"/>
  <c r="G4922"/>
  <c r="F4922"/>
  <c r="E4922"/>
  <c r="D4922"/>
  <c r="G4921"/>
  <c r="F4921"/>
  <c r="E4921"/>
  <c r="D4921"/>
  <c r="G4920"/>
  <c r="F4920"/>
  <c r="E4920"/>
  <c r="D4920"/>
  <c r="G4919"/>
  <c r="F4919"/>
  <c r="E4919"/>
  <c r="D4919"/>
  <c r="G4918"/>
  <c r="F4918"/>
  <c r="E4918"/>
  <c r="D4918"/>
  <c r="G4917"/>
  <c r="F4917"/>
  <c r="E4917"/>
  <c r="D4917"/>
  <c r="G4916"/>
  <c r="F4916"/>
  <c r="E4916"/>
  <c r="D4916"/>
  <c r="G4915"/>
  <c r="F4915"/>
  <c r="E4915"/>
  <c r="D4915"/>
  <c r="G4914"/>
  <c r="F4914"/>
  <c r="E4914"/>
  <c r="D4914"/>
  <c r="G4913"/>
  <c r="F4913"/>
  <c r="E4913"/>
  <c r="D4913"/>
  <c r="G4912"/>
  <c r="F4912"/>
  <c r="E4912"/>
  <c r="D4912"/>
  <c r="G4911"/>
  <c r="F4911"/>
  <c r="E4911"/>
  <c r="D4911"/>
  <c r="G4910"/>
  <c r="F4910"/>
  <c r="E4910"/>
  <c r="D4910"/>
  <c r="G4909"/>
  <c r="F4909"/>
  <c r="E4909"/>
  <c r="D4909"/>
  <c r="G4908"/>
  <c r="F4908"/>
  <c r="E4908"/>
  <c r="D4908"/>
  <c r="G4907"/>
  <c r="F4907"/>
  <c r="E4907"/>
  <c r="D4907"/>
  <c r="G4906"/>
  <c r="F4906"/>
  <c r="E4906"/>
  <c r="D4906"/>
  <c r="G4905"/>
  <c r="F4905"/>
  <c r="E4905"/>
  <c r="D4905"/>
  <c r="G4904"/>
  <c r="F4904"/>
  <c r="E4904"/>
  <c r="D4904"/>
  <c r="G4903"/>
  <c r="F4903"/>
  <c r="E4903"/>
  <c r="D4903"/>
  <c r="G4902"/>
  <c r="F4902"/>
  <c r="E4902"/>
  <c r="D4902"/>
  <c r="G4901"/>
  <c r="F4901"/>
  <c r="E4901"/>
  <c r="D4901"/>
  <c r="G4900"/>
  <c r="F4900"/>
  <c r="E4900"/>
  <c r="D4900"/>
  <c r="G4899"/>
  <c r="F4899"/>
  <c r="E4899"/>
  <c r="D4899"/>
  <c r="G4898"/>
  <c r="F4898"/>
  <c r="E4898"/>
  <c r="D4898"/>
  <c r="G4897"/>
  <c r="F4897"/>
  <c r="E4897"/>
  <c r="D4897"/>
  <c r="G4896"/>
  <c r="F4896"/>
  <c r="E4896"/>
  <c r="D4896"/>
  <c r="G4895"/>
  <c r="F4895"/>
  <c r="E4895"/>
  <c r="D4895"/>
  <c r="G4894"/>
  <c r="F4894"/>
  <c r="E4894"/>
  <c r="D4894"/>
  <c r="G4893"/>
  <c r="F4893"/>
  <c r="E4893"/>
  <c r="D4893"/>
  <c r="G4892"/>
  <c r="F4892"/>
  <c r="E4892"/>
  <c r="D4892"/>
  <c r="G4891"/>
  <c r="F4891"/>
  <c r="E4891"/>
  <c r="D4891"/>
  <c r="G4890"/>
  <c r="F4890"/>
  <c r="E4890"/>
  <c r="D4890"/>
  <c r="G4889"/>
  <c r="F4889"/>
  <c r="E4889"/>
  <c r="D4889"/>
  <c r="G4888"/>
  <c r="F4888"/>
  <c r="E4888"/>
  <c r="D4888"/>
  <c r="G4887"/>
  <c r="F4887"/>
  <c r="E4887"/>
  <c r="D4887"/>
  <c r="G4886"/>
  <c r="F4886"/>
  <c r="E4886"/>
  <c r="D4886"/>
  <c r="G4885"/>
  <c r="F4885"/>
  <c r="E4885"/>
  <c r="D4885"/>
  <c r="G4884"/>
  <c r="F4884"/>
  <c r="E4884"/>
  <c r="D4884"/>
  <c r="G4883"/>
  <c r="F4883"/>
  <c r="E4883"/>
  <c r="D4883"/>
  <c r="G4882"/>
  <c r="F4882"/>
  <c r="E4882"/>
  <c r="D4882"/>
  <c r="G4881"/>
  <c r="F4881"/>
  <c r="E4881"/>
  <c r="D4881"/>
  <c r="G4880"/>
  <c r="F4880"/>
  <c r="E4880"/>
  <c r="D4880"/>
  <c r="G4879"/>
  <c r="F4879"/>
  <c r="E4879"/>
  <c r="D4879"/>
  <c r="G4878"/>
  <c r="F4878"/>
  <c r="E4878"/>
  <c r="D4878"/>
  <c r="G4877"/>
  <c r="F4877"/>
  <c r="E4877"/>
  <c r="D4877"/>
  <c r="G4876"/>
  <c r="F4876"/>
  <c r="E4876"/>
  <c r="D4876"/>
  <c r="G4875"/>
  <c r="F4875"/>
  <c r="E4875"/>
  <c r="D4875"/>
  <c r="G4874"/>
  <c r="F4874"/>
  <c r="E4874"/>
  <c r="D4874"/>
  <c r="G4873"/>
  <c r="F4873"/>
  <c r="E4873"/>
  <c r="D4873"/>
  <c r="G4872"/>
  <c r="F4872"/>
  <c r="E4872"/>
  <c r="D4872"/>
  <c r="G4871"/>
  <c r="F4871"/>
  <c r="E4871"/>
  <c r="D4871"/>
  <c r="G4870"/>
  <c r="F4870"/>
  <c r="E4870"/>
  <c r="D4870"/>
  <c r="G4869"/>
  <c r="F4869"/>
  <c r="E4869"/>
  <c r="D4869"/>
  <c r="G4868"/>
  <c r="F4868"/>
  <c r="E4868"/>
  <c r="D4868"/>
  <c r="G4867"/>
  <c r="F4867"/>
  <c r="E4867"/>
  <c r="D4867"/>
  <c r="G4866"/>
  <c r="F4866"/>
  <c r="E4866"/>
  <c r="D4866"/>
  <c r="G4865"/>
  <c r="F4865"/>
  <c r="E4865"/>
  <c r="D4865"/>
  <c r="G4864"/>
  <c r="F4864"/>
  <c r="E4864"/>
  <c r="D4864"/>
  <c r="G4863"/>
  <c r="F4863"/>
  <c r="E4863"/>
  <c r="D4863"/>
  <c r="G4862"/>
  <c r="F4862"/>
  <c r="E4862"/>
  <c r="D4862"/>
  <c r="G4861"/>
  <c r="F4861"/>
  <c r="E4861"/>
  <c r="D4861"/>
  <c r="G4860"/>
  <c r="F4860"/>
  <c r="E4860"/>
  <c r="D4860"/>
  <c r="G4859"/>
  <c r="F4859"/>
  <c r="E4859"/>
  <c r="D4859"/>
  <c r="G4858"/>
  <c r="F4858"/>
  <c r="E4858"/>
  <c r="D4858"/>
  <c r="G4857"/>
  <c r="F4857"/>
  <c r="E4857"/>
  <c r="D4857"/>
  <c r="G4856"/>
  <c r="F4856"/>
  <c r="E4856"/>
  <c r="D4856"/>
  <c r="G4855"/>
  <c r="F4855"/>
  <c r="E4855"/>
  <c r="D4855"/>
  <c r="G4854"/>
  <c r="F4854"/>
  <c r="E4854"/>
  <c r="D4854"/>
  <c r="G4853"/>
  <c r="F4853"/>
  <c r="E4853"/>
  <c r="D4853"/>
  <c r="G4852"/>
  <c r="F4852"/>
  <c r="E4852"/>
  <c r="D4852"/>
  <c r="G4851"/>
  <c r="F4851"/>
  <c r="E4851"/>
  <c r="D4851"/>
  <c r="G4850"/>
  <c r="F4850"/>
  <c r="E4850"/>
  <c r="D4850"/>
  <c r="G4849"/>
  <c r="F4849"/>
  <c r="E4849"/>
  <c r="D4849"/>
  <c r="G4848"/>
  <c r="F4848"/>
  <c r="E4848"/>
  <c r="D4848"/>
  <c r="G4847"/>
  <c r="F4847"/>
  <c r="E4847"/>
  <c r="D4847"/>
  <c r="G4846"/>
  <c r="F4846"/>
  <c r="E4846"/>
  <c r="D4846"/>
  <c r="G4845"/>
  <c r="F4845"/>
  <c r="E4845"/>
  <c r="D4845"/>
  <c r="G4844"/>
  <c r="F4844"/>
  <c r="E4844"/>
  <c r="D4844"/>
  <c r="G4843"/>
  <c r="F4843"/>
  <c r="E4843"/>
  <c r="D4843"/>
  <c r="G4842"/>
  <c r="F4842"/>
  <c r="E4842"/>
  <c r="D4842"/>
  <c r="G4841"/>
  <c r="F4841"/>
  <c r="E4841"/>
  <c r="D4841"/>
  <c r="G4840"/>
  <c r="F4840"/>
  <c r="E4840"/>
  <c r="D4840"/>
  <c r="G4839"/>
  <c r="F4839"/>
  <c r="E4839"/>
  <c r="D4839"/>
  <c r="G4838"/>
  <c r="F4838"/>
  <c r="E4838"/>
  <c r="D4838"/>
  <c r="G4837"/>
  <c r="F4837"/>
  <c r="E4837"/>
  <c r="D4837"/>
  <c r="G4836"/>
  <c r="F4836"/>
  <c r="E4836"/>
  <c r="D4836"/>
  <c r="G4835"/>
  <c r="F4835"/>
  <c r="E4835"/>
  <c r="D4835"/>
  <c r="G4834"/>
  <c r="F4834"/>
  <c r="E4834"/>
  <c r="D4834"/>
  <c r="G4833"/>
  <c r="F4833"/>
  <c r="E4833"/>
  <c r="D4833"/>
  <c r="G4832"/>
  <c r="F4832"/>
  <c r="E4832"/>
  <c r="D4832"/>
  <c r="G4831"/>
  <c r="F4831"/>
  <c r="E4831"/>
  <c r="D4831"/>
  <c r="G4830"/>
  <c r="F4830"/>
  <c r="E4830"/>
  <c r="D4830"/>
  <c r="G4829"/>
  <c r="F4829"/>
  <c r="E4829"/>
  <c r="D4829"/>
  <c r="G4828"/>
  <c r="F4828"/>
  <c r="E4828"/>
  <c r="D4828"/>
  <c r="G4827"/>
  <c r="F4827"/>
  <c r="E4827"/>
  <c r="D4827"/>
  <c r="G4826"/>
  <c r="F4826"/>
  <c r="E4826"/>
  <c r="D4826"/>
  <c r="G4825"/>
  <c r="F4825"/>
  <c r="E4825"/>
  <c r="D4825"/>
  <c r="G4824"/>
  <c r="F4824"/>
  <c r="E4824"/>
  <c r="D4824"/>
  <c r="G4823"/>
  <c r="F4823"/>
  <c r="E4823"/>
  <c r="D4823"/>
  <c r="G4822"/>
  <c r="F4822"/>
  <c r="E4822"/>
  <c r="D4822"/>
  <c r="G4821"/>
  <c r="F4821"/>
  <c r="E4821"/>
  <c r="D4821"/>
  <c r="G4820"/>
  <c r="F4820"/>
  <c r="E4820"/>
  <c r="D4820"/>
  <c r="G4819"/>
  <c r="F4819"/>
  <c r="E4819"/>
  <c r="D4819"/>
  <c r="G4818"/>
  <c r="F4818"/>
  <c r="E4818"/>
  <c r="D4818"/>
  <c r="G4817"/>
  <c r="F4817"/>
  <c r="E4817"/>
  <c r="D4817"/>
  <c r="G4816"/>
  <c r="F4816"/>
  <c r="E4816"/>
  <c r="D4816"/>
  <c r="G4815"/>
  <c r="F4815"/>
  <c r="E4815"/>
  <c r="D4815"/>
  <c r="G4814"/>
  <c r="F4814"/>
  <c r="E4814"/>
  <c r="D4814"/>
  <c r="G4813"/>
  <c r="F4813"/>
  <c r="E4813"/>
  <c r="D4813"/>
  <c r="G4812"/>
  <c r="F4812"/>
  <c r="E4812"/>
  <c r="D4812"/>
  <c r="G4811"/>
  <c r="F4811"/>
  <c r="E4811"/>
  <c r="D4811"/>
  <c r="G4810"/>
  <c r="F4810"/>
  <c r="E4810"/>
  <c r="D4810"/>
  <c r="G4809"/>
  <c r="F4809"/>
  <c r="E4809"/>
  <c r="D4809"/>
  <c r="G4808"/>
  <c r="F4808"/>
  <c r="E4808"/>
  <c r="D4808"/>
  <c r="G4807"/>
  <c r="F4807"/>
  <c r="E4807"/>
  <c r="D4807"/>
  <c r="G4806"/>
  <c r="F4806"/>
  <c r="E4806"/>
  <c r="D4806"/>
  <c r="G4805"/>
  <c r="F4805"/>
  <c r="E4805"/>
  <c r="D4805"/>
  <c r="G4804"/>
  <c r="F4804"/>
  <c r="E4804"/>
  <c r="D4804"/>
  <c r="G4803"/>
  <c r="F4803"/>
  <c r="E4803"/>
  <c r="D4803"/>
  <c r="G4802"/>
  <c r="F4802"/>
  <c r="E4802"/>
  <c r="D4802"/>
  <c r="G4801"/>
  <c r="F4801"/>
  <c r="E4801"/>
  <c r="D4801"/>
  <c r="G4800"/>
  <c r="F4800"/>
  <c r="E4800"/>
  <c r="D4800"/>
  <c r="G4799"/>
  <c r="F4799"/>
  <c r="E4799"/>
  <c r="D4799"/>
  <c r="G4798"/>
  <c r="F4798"/>
  <c r="E4798"/>
  <c r="D4798"/>
  <c r="G4797"/>
  <c r="F4797"/>
  <c r="E4797"/>
  <c r="D4797"/>
  <c r="G4796"/>
  <c r="F4796"/>
  <c r="E4796"/>
  <c r="D4796"/>
  <c r="G4795"/>
  <c r="F4795"/>
  <c r="E4795"/>
  <c r="D4795"/>
  <c r="G4794"/>
  <c r="F4794"/>
  <c r="E4794"/>
  <c r="D4794"/>
  <c r="G4793"/>
  <c r="F4793"/>
  <c r="E4793"/>
  <c r="D4793"/>
  <c r="G4792"/>
  <c r="F4792"/>
  <c r="E4792"/>
  <c r="D4792"/>
  <c r="G4791"/>
  <c r="F4791"/>
  <c r="E4791"/>
  <c r="D4791"/>
  <c r="G4790"/>
  <c r="F4790"/>
  <c r="E4790"/>
  <c r="D4790"/>
  <c r="G4789"/>
  <c r="F4789"/>
  <c r="E4789"/>
  <c r="D4789"/>
  <c r="G4788"/>
  <c r="F4788"/>
  <c r="E4788"/>
  <c r="D4788"/>
  <c r="G4787"/>
  <c r="F4787"/>
  <c r="E4787"/>
  <c r="D4787"/>
  <c r="G4786"/>
  <c r="F4786"/>
  <c r="E4786"/>
  <c r="D4786"/>
  <c r="G4785"/>
  <c r="F4785"/>
  <c r="E4785"/>
  <c r="D4785"/>
  <c r="G4784"/>
  <c r="F4784"/>
  <c r="E4784"/>
  <c r="D4784"/>
  <c r="G4783"/>
  <c r="F4783"/>
  <c r="E4783"/>
  <c r="D4783"/>
  <c r="G4782"/>
  <c r="F4782"/>
  <c r="E4782"/>
  <c r="D4782"/>
  <c r="G4781"/>
  <c r="F4781"/>
  <c r="E4781"/>
  <c r="D4781"/>
  <c r="G4780"/>
  <c r="F4780"/>
  <c r="E4780"/>
  <c r="D4780"/>
  <c r="G4779"/>
  <c r="F4779"/>
  <c r="E4779"/>
  <c r="D4779"/>
  <c r="G4778"/>
  <c r="F4778"/>
  <c r="E4778"/>
  <c r="D4778"/>
  <c r="G4777"/>
  <c r="F4777"/>
  <c r="E4777"/>
  <c r="D4777"/>
  <c r="G4776"/>
  <c r="F4776"/>
  <c r="E4776"/>
  <c r="D4776"/>
  <c r="G4775"/>
  <c r="F4775"/>
  <c r="E4775"/>
  <c r="D4775"/>
  <c r="G4774"/>
  <c r="F4774"/>
  <c r="E4774"/>
  <c r="D4774"/>
  <c r="G4773"/>
  <c r="F4773"/>
  <c r="E4773"/>
  <c r="D4773"/>
  <c r="G4772"/>
  <c r="F4772"/>
  <c r="E4772"/>
  <c r="D4772"/>
  <c r="G4771"/>
  <c r="F4771"/>
  <c r="E4771"/>
  <c r="D4771"/>
  <c r="G4770"/>
  <c r="F4770"/>
  <c r="E4770"/>
  <c r="D4770"/>
  <c r="G4769"/>
  <c r="F4769"/>
  <c r="E4769"/>
  <c r="D4769"/>
  <c r="G4768"/>
  <c r="F4768"/>
  <c r="E4768"/>
  <c r="D4768"/>
  <c r="G4767"/>
  <c r="F4767"/>
  <c r="E4767"/>
  <c r="D4767"/>
  <c r="G4766"/>
  <c r="F4766"/>
  <c r="E4766"/>
  <c r="D4766"/>
  <c r="G4765"/>
  <c r="F4765"/>
  <c r="E4765"/>
  <c r="D4765"/>
  <c r="G4764"/>
  <c r="F4764"/>
  <c r="E4764"/>
  <c r="D4764"/>
  <c r="G4763"/>
  <c r="F4763"/>
  <c r="E4763"/>
  <c r="D4763"/>
  <c r="G4762"/>
  <c r="F4762"/>
  <c r="E4762"/>
  <c r="D4762"/>
  <c r="G4761"/>
  <c r="F4761"/>
  <c r="E4761"/>
  <c r="D4761"/>
  <c r="G4760"/>
  <c r="F4760"/>
  <c r="E4760"/>
  <c r="D4760"/>
  <c r="G4759"/>
  <c r="F4759"/>
  <c r="E4759"/>
  <c r="D4759"/>
  <c r="G4758"/>
  <c r="F4758"/>
  <c r="E4758"/>
  <c r="D4758"/>
  <c r="G4757"/>
  <c r="F4757"/>
  <c r="E4757"/>
  <c r="D4757"/>
  <c r="G4756"/>
  <c r="F4756"/>
  <c r="E4756"/>
  <c r="D4756"/>
  <c r="G4755"/>
  <c r="F4755"/>
  <c r="E4755"/>
  <c r="D4755"/>
  <c r="G4754"/>
  <c r="F4754"/>
  <c r="E4754"/>
  <c r="D4754"/>
  <c r="G4753"/>
  <c r="F4753"/>
  <c r="E4753"/>
  <c r="D4753"/>
  <c r="G4752"/>
  <c r="F4752"/>
  <c r="E4752"/>
  <c r="D4752"/>
  <c r="G4751"/>
  <c r="F4751"/>
  <c r="E4751"/>
  <c r="D4751"/>
  <c r="G4750"/>
  <c r="F4750"/>
  <c r="E4750"/>
  <c r="D4750"/>
  <c r="G4749"/>
  <c r="F4749"/>
  <c r="E4749"/>
  <c r="D4749"/>
  <c r="G4748"/>
  <c r="F4748"/>
  <c r="E4748"/>
  <c r="D4748"/>
  <c r="G4747"/>
  <c r="F4747"/>
  <c r="E4747"/>
  <c r="D4747"/>
  <c r="G4746"/>
  <c r="F4746"/>
  <c r="E4746"/>
  <c r="D4746"/>
  <c r="G4745"/>
  <c r="F4745"/>
  <c r="E4745"/>
  <c r="D4745"/>
  <c r="G4744"/>
  <c r="F4744"/>
  <c r="E4744"/>
  <c r="D4744"/>
  <c r="G4743"/>
  <c r="F4743"/>
  <c r="E4743"/>
  <c r="D4743"/>
  <c r="G4742"/>
  <c r="F4742"/>
  <c r="E4742"/>
  <c r="D4742"/>
  <c r="G4741"/>
  <c r="F4741"/>
  <c r="E4741"/>
  <c r="D4741"/>
  <c r="G4740"/>
  <c r="F4740"/>
  <c r="E4740"/>
  <c r="D4740"/>
  <c r="G4739"/>
  <c r="F4739"/>
  <c r="E4739"/>
  <c r="D4739"/>
  <c r="G4738"/>
  <c r="F4738"/>
  <c r="E4738"/>
  <c r="D4738"/>
  <c r="G4737"/>
  <c r="F4737"/>
  <c r="E4737"/>
  <c r="D4737"/>
  <c r="G4736"/>
  <c r="F4736"/>
  <c r="E4736"/>
  <c r="D4736"/>
  <c r="G4735"/>
  <c r="F4735"/>
  <c r="E4735"/>
  <c r="D4735"/>
  <c r="G4734"/>
  <c r="F4734"/>
  <c r="E4734"/>
  <c r="D4734"/>
  <c r="G4733"/>
  <c r="F4733"/>
  <c r="E4733"/>
  <c r="D4733"/>
  <c r="G4732"/>
  <c r="F4732"/>
  <c r="E4732"/>
  <c r="D4732"/>
  <c r="G4731"/>
  <c r="F4731"/>
  <c r="E4731"/>
  <c r="D4731"/>
  <c r="G4730"/>
  <c r="F4730"/>
  <c r="E4730"/>
  <c r="D4730"/>
  <c r="G4729"/>
  <c r="F4729"/>
  <c r="E4729"/>
  <c r="D4729"/>
  <c r="G4728"/>
  <c r="F4728"/>
  <c r="E4728"/>
  <c r="D4728"/>
  <c r="G4727"/>
  <c r="F4727"/>
  <c r="E4727"/>
  <c r="D4727"/>
  <c r="G4726"/>
  <c r="F4726"/>
  <c r="E4726"/>
  <c r="D4726"/>
  <c r="G4725"/>
  <c r="F4725"/>
  <c r="E4725"/>
  <c r="D4725"/>
  <c r="G4724"/>
  <c r="F4724"/>
  <c r="E4724"/>
  <c r="D4724"/>
  <c r="G4723"/>
  <c r="F4723"/>
  <c r="E4723"/>
  <c r="D4723"/>
  <c r="G4722"/>
  <c r="F4722"/>
  <c r="E4722"/>
  <c r="D4722"/>
  <c r="G4721"/>
  <c r="F4721"/>
  <c r="E4721"/>
  <c r="D4721"/>
  <c r="G4720"/>
  <c r="F4720"/>
  <c r="E4720"/>
  <c r="D4720"/>
  <c r="G4719"/>
  <c r="F4719"/>
  <c r="E4719"/>
  <c r="D4719"/>
  <c r="G4718"/>
  <c r="F4718"/>
  <c r="E4718"/>
  <c r="D4718"/>
  <c r="G4717"/>
  <c r="F4717"/>
  <c r="E4717"/>
  <c r="D4717"/>
  <c r="G4716"/>
  <c r="F4716"/>
  <c r="E4716"/>
  <c r="D4716"/>
  <c r="G4715"/>
  <c r="F4715"/>
  <c r="E4715"/>
  <c r="D4715"/>
  <c r="G4714"/>
  <c r="F4714"/>
  <c r="E4714"/>
  <c r="D4714"/>
  <c r="G4713"/>
  <c r="F4713"/>
  <c r="E4713"/>
  <c r="D4713"/>
  <c r="G4712"/>
  <c r="F4712"/>
  <c r="E4712"/>
  <c r="D4712"/>
  <c r="G4711"/>
  <c r="F4711"/>
  <c r="E4711"/>
  <c r="D4711"/>
  <c r="G4710"/>
  <c r="F4710"/>
  <c r="E4710"/>
  <c r="D4710"/>
  <c r="G4709"/>
  <c r="F4709"/>
  <c r="E4709"/>
  <c r="D4709"/>
  <c r="G4708"/>
  <c r="F4708"/>
  <c r="E4708"/>
  <c r="D4708"/>
  <c r="G4707"/>
  <c r="F4707"/>
  <c r="E4707"/>
  <c r="D4707"/>
  <c r="G4706"/>
  <c r="F4706"/>
  <c r="E4706"/>
  <c r="D4706"/>
  <c r="G4705"/>
  <c r="F4705"/>
  <c r="E4705"/>
  <c r="D4705"/>
  <c r="G4704"/>
  <c r="F4704"/>
  <c r="E4704"/>
  <c r="D4704"/>
  <c r="G4703"/>
  <c r="F4703"/>
  <c r="E4703"/>
  <c r="D4703"/>
  <c r="G4702"/>
  <c r="F4702"/>
  <c r="E4702"/>
  <c r="D4702"/>
  <c r="G4701"/>
  <c r="F4701"/>
  <c r="E4701"/>
  <c r="D4701"/>
  <c r="G4700"/>
  <c r="F4700"/>
  <c r="E4700"/>
  <c r="D4700"/>
  <c r="G4699"/>
  <c r="F4699"/>
  <c r="E4699"/>
  <c r="D4699"/>
  <c r="G4698"/>
  <c r="F4698"/>
  <c r="E4698"/>
  <c r="D4698"/>
  <c r="G4697"/>
  <c r="F4697"/>
  <c r="E4697"/>
  <c r="D4697"/>
  <c r="G4696"/>
  <c r="F4696"/>
  <c r="E4696"/>
  <c r="D4696"/>
  <c r="G4695"/>
  <c r="F4695"/>
  <c r="E4695"/>
  <c r="D4695"/>
  <c r="G4694"/>
  <c r="F4694"/>
  <c r="E4694"/>
  <c r="D4694"/>
  <c r="G4693"/>
  <c r="F4693"/>
  <c r="E4693"/>
  <c r="D4693"/>
  <c r="G4692"/>
  <c r="F4692"/>
  <c r="E4692"/>
  <c r="D4692"/>
  <c r="G4691"/>
  <c r="F4691"/>
  <c r="E4691"/>
  <c r="D4691"/>
  <c r="G4690"/>
  <c r="F4690"/>
  <c r="E4690"/>
  <c r="D4690"/>
  <c r="G4689"/>
  <c r="F4689"/>
  <c r="E4689"/>
  <c r="D4689"/>
  <c r="G4688"/>
  <c r="F4688"/>
  <c r="E4688"/>
  <c r="D4688"/>
  <c r="G4687"/>
  <c r="F4687"/>
  <c r="E4687"/>
  <c r="D4687"/>
  <c r="G4686"/>
  <c r="F4686"/>
  <c r="E4686"/>
  <c r="D4686"/>
  <c r="G4685"/>
  <c r="F4685"/>
  <c r="E4685"/>
  <c r="D4685"/>
  <c r="G4684"/>
  <c r="F4684"/>
  <c r="E4684"/>
  <c r="D4684"/>
  <c r="G4683"/>
  <c r="F4683"/>
  <c r="E4683"/>
  <c r="D4683"/>
  <c r="G4682"/>
  <c r="F4682"/>
  <c r="E4682"/>
  <c r="D4682"/>
  <c r="G4681"/>
  <c r="F4681"/>
  <c r="E4681"/>
  <c r="D4681"/>
  <c r="G4680"/>
  <c r="F4680"/>
  <c r="E4680"/>
  <c r="D4680"/>
  <c r="G4679"/>
  <c r="F4679"/>
  <c r="E4679"/>
  <c r="D4679"/>
  <c r="G4678"/>
  <c r="F4678"/>
  <c r="E4678"/>
  <c r="D4678"/>
  <c r="G4677"/>
  <c r="F4677"/>
  <c r="E4677"/>
  <c r="D4677"/>
  <c r="G4676"/>
  <c r="F4676"/>
  <c r="E4676"/>
  <c r="D4676"/>
  <c r="G4675"/>
  <c r="F4675"/>
  <c r="E4675"/>
  <c r="D4675"/>
  <c r="G4674"/>
  <c r="F4674"/>
  <c r="E4674"/>
  <c r="D4674"/>
  <c r="G4673"/>
  <c r="F4673"/>
  <c r="E4673"/>
  <c r="D4673"/>
  <c r="G4672"/>
  <c r="F4672"/>
  <c r="E4672"/>
  <c r="D4672"/>
  <c r="G4671"/>
  <c r="F4671"/>
  <c r="E4671"/>
  <c r="D4671"/>
  <c r="G4670"/>
  <c r="F4670"/>
  <c r="E4670"/>
  <c r="D4670"/>
  <c r="G4669"/>
  <c r="F4669"/>
  <c r="E4669"/>
  <c r="D4669"/>
  <c r="G4668"/>
  <c r="F4668"/>
  <c r="E4668"/>
  <c r="D4668"/>
  <c r="G4667"/>
  <c r="F4667"/>
  <c r="E4667"/>
  <c r="D4667"/>
  <c r="G4666"/>
  <c r="F4666"/>
  <c r="E4666"/>
  <c r="D4666"/>
  <c r="G4665"/>
  <c r="F4665"/>
  <c r="E4665"/>
  <c r="D4665"/>
  <c r="G4664"/>
  <c r="F4664"/>
  <c r="E4664"/>
  <c r="D4664"/>
  <c r="G4663"/>
  <c r="F4663"/>
  <c r="E4663"/>
  <c r="D4663"/>
  <c r="G4662"/>
  <c r="F4662"/>
  <c r="E4662"/>
  <c r="D4662"/>
  <c r="G4661"/>
  <c r="F4661"/>
  <c r="E4661"/>
  <c r="D4661"/>
  <c r="G4660"/>
  <c r="F4660"/>
  <c r="E4660"/>
  <c r="D4660"/>
  <c r="G4659"/>
  <c r="F4659"/>
  <c r="E4659"/>
  <c r="D4659"/>
  <c r="G4658"/>
  <c r="F4658"/>
  <c r="E4658"/>
  <c r="D4658"/>
  <c r="G4657"/>
  <c r="F4657"/>
  <c r="E4657"/>
  <c r="D4657"/>
  <c r="G4656"/>
  <c r="F4656"/>
  <c r="E4656"/>
  <c r="D4656"/>
  <c r="G4655"/>
  <c r="F4655"/>
  <c r="E4655"/>
  <c r="D4655"/>
  <c r="G4654"/>
  <c r="F4654"/>
  <c r="E4654"/>
  <c r="D4654"/>
  <c r="G4653"/>
  <c r="F4653"/>
  <c r="E4653"/>
  <c r="D4653"/>
  <c r="G4652"/>
  <c r="F4652"/>
  <c r="E4652"/>
  <c r="D4652"/>
  <c r="G4651"/>
  <c r="F4651"/>
  <c r="E4651"/>
  <c r="D4651"/>
  <c r="G4650"/>
  <c r="F4650"/>
  <c r="E4650"/>
  <c r="D4650"/>
  <c r="G4649"/>
  <c r="F4649"/>
  <c r="E4649"/>
  <c r="D4649"/>
  <c r="G4648"/>
  <c r="F4648"/>
  <c r="E4648"/>
  <c r="D4648"/>
  <c r="G4647"/>
  <c r="F4647"/>
  <c r="E4647"/>
  <c r="D4647"/>
  <c r="G4646"/>
  <c r="F4646"/>
  <c r="E4646"/>
  <c r="D4646"/>
  <c r="G4645"/>
  <c r="F4645"/>
  <c r="E4645"/>
  <c r="D4645"/>
  <c r="G4644"/>
  <c r="F4644"/>
  <c r="E4644"/>
  <c r="D4644"/>
  <c r="G4643"/>
  <c r="F4643"/>
  <c r="E4643"/>
  <c r="D4643"/>
  <c r="G4642"/>
  <c r="F4642"/>
  <c r="E4642"/>
  <c r="D4642"/>
  <c r="G4641"/>
  <c r="F4641"/>
  <c r="E4641"/>
  <c r="D4641"/>
  <c r="G4640"/>
  <c r="F4640"/>
  <c r="E4640"/>
  <c r="D4640"/>
  <c r="G4639"/>
  <c r="F4639"/>
  <c r="E4639"/>
  <c r="D4639"/>
  <c r="G4638"/>
  <c r="F4638"/>
  <c r="E4638"/>
  <c r="D4638"/>
  <c r="G4637"/>
  <c r="F4637"/>
  <c r="E4637"/>
  <c r="D4637"/>
  <c r="G4636"/>
  <c r="F4636"/>
  <c r="E4636"/>
  <c r="D4636"/>
  <c r="G4635"/>
  <c r="F4635"/>
  <c r="E4635"/>
  <c r="D4635"/>
  <c r="G4634"/>
  <c r="F4634"/>
  <c r="E4634"/>
  <c r="D4634"/>
  <c r="G4633"/>
  <c r="F4633"/>
  <c r="E4633"/>
  <c r="D4633"/>
  <c r="G4632"/>
  <c r="F4632"/>
  <c r="E4632"/>
  <c r="D4632"/>
  <c r="G4631"/>
  <c r="F4631"/>
  <c r="E4631"/>
  <c r="D4631"/>
  <c r="G4630"/>
  <c r="F4630"/>
  <c r="E4630"/>
  <c r="D4630"/>
  <c r="G4629"/>
  <c r="F4629"/>
  <c r="E4629"/>
  <c r="D4629"/>
  <c r="G4628"/>
  <c r="F4628"/>
  <c r="E4628"/>
  <c r="D4628"/>
  <c r="G4627"/>
  <c r="F4627"/>
  <c r="E4627"/>
  <c r="D4627"/>
  <c r="G4626"/>
  <c r="F4626"/>
  <c r="E4626"/>
  <c r="D4626"/>
  <c r="G4625"/>
  <c r="F4625"/>
  <c r="E4625"/>
  <c r="D4625"/>
  <c r="G4624"/>
  <c r="F4624"/>
  <c r="E4624"/>
  <c r="D4624"/>
  <c r="G4623"/>
  <c r="F4623"/>
  <c r="E4623"/>
  <c r="D4623"/>
  <c r="G4622"/>
  <c r="F4622"/>
  <c r="E4622"/>
  <c r="D4622"/>
  <c r="G4621"/>
  <c r="F4621"/>
  <c r="E4621"/>
  <c r="D4621"/>
  <c r="G4620"/>
  <c r="F4620"/>
  <c r="E4620"/>
  <c r="D4620"/>
  <c r="G4619"/>
  <c r="F4619"/>
  <c r="E4619"/>
  <c r="D4619"/>
  <c r="G4618"/>
  <c r="F4618"/>
  <c r="E4618"/>
  <c r="D4618"/>
  <c r="G4617"/>
  <c r="F4617"/>
  <c r="E4617"/>
  <c r="D4617"/>
  <c r="G4616"/>
  <c r="F4616"/>
  <c r="E4616"/>
  <c r="D4616"/>
  <c r="G4615"/>
  <c r="F4615"/>
  <c r="E4615"/>
  <c r="D4615"/>
  <c r="G4614"/>
  <c r="F4614"/>
  <c r="E4614"/>
  <c r="D4614"/>
  <c r="G4613"/>
  <c r="F4613"/>
  <c r="E4613"/>
  <c r="D4613"/>
  <c r="G4612"/>
  <c r="F4612"/>
  <c r="E4612"/>
  <c r="D4612"/>
  <c r="G4611"/>
  <c r="F4611"/>
  <c r="E4611"/>
  <c r="D4611"/>
  <c r="G4610"/>
  <c r="F4610"/>
  <c r="E4610"/>
  <c r="D4610"/>
  <c r="G4609"/>
  <c r="F4609"/>
  <c r="E4609"/>
  <c r="D4609"/>
  <c r="G4608"/>
  <c r="F4608"/>
  <c r="E4608"/>
  <c r="D4608"/>
  <c r="G4607"/>
  <c r="F4607"/>
  <c r="E4607"/>
  <c r="D4607"/>
  <c r="G4606"/>
  <c r="F4606"/>
  <c r="E4606"/>
  <c r="D4606"/>
  <c r="G4605"/>
  <c r="F4605"/>
  <c r="E4605"/>
  <c r="D4605"/>
  <c r="G4604"/>
  <c r="F4604"/>
  <c r="E4604"/>
  <c r="D4604"/>
  <c r="G4603"/>
  <c r="F4603"/>
  <c r="E4603"/>
  <c r="D4603"/>
  <c r="G4602"/>
  <c r="F4602"/>
  <c r="E4602"/>
  <c r="D4602"/>
  <c r="G4601"/>
  <c r="F4601"/>
  <c r="E4601"/>
  <c r="D4601"/>
  <c r="G4600"/>
  <c r="F4600"/>
  <c r="E4600"/>
  <c r="D4600"/>
  <c r="G4599"/>
  <c r="F4599"/>
  <c r="E4599"/>
  <c r="D4599"/>
  <c r="G4598"/>
  <c r="F4598"/>
  <c r="E4598"/>
  <c r="D4598"/>
  <c r="G4597"/>
  <c r="F4597"/>
  <c r="E4597"/>
  <c r="D4597"/>
  <c r="G4596"/>
  <c r="F4596"/>
  <c r="E4596"/>
  <c r="D4596"/>
  <c r="G4595"/>
  <c r="F4595"/>
  <c r="E4595"/>
  <c r="D4595"/>
  <c r="G4594"/>
  <c r="F4594"/>
  <c r="E4594"/>
  <c r="D4594"/>
  <c r="G4593"/>
  <c r="F4593"/>
  <c r="E4593"/>
  <c r="D4593"/>
  <c r="G4592"/>
  <c r="F4592"/>
  <c r="E4592"/>
  <c r="D4592"/>
  <c r="G4591"/>
  <c r="F4591"/>
  <c r="E4591"/>
  <c r="D4591"/>
  <c r="G4590"/>
  <c r="F4590"/>
  <c r="E4590"/>
  <c r="D4590"/>
  <c r="G4589"/>
  <c r="F4589"/>
  <c r="E4589"/>
  <c r="D4589"/>
  <c r="G4588"/>
  <c r="F4588"/>
  <c r="E4588"/>
  <c r="D4588"/>
  <c r="G4587"/>
  <c r="F4587"/>
  <c r="E4587"/>
  <c r="D4587"/>
  <c r="G4586"/>
  <c r="F4586"/>
  <c r="E4586"/>
  <c r="D4586"/>
  <c r="G4585"/>
  <c r="F4585"/>
  <c r="E4585"/>
  <c r="D4585"/>
  <c r="G4584"/>
  <c r="F4584"/>
  <c r="E4584"/>
  <c r="D4584"/>
  <c r="G4583"/>
  <c r="F4583"/>
  <c r="E4583"/>
  <c r="D4583"/>
  <c r="G4582"/>
  <c r="F4582"/>
  <c r="E4582"/>
  <c r="D4582"/>
  <c r="G4581"/>
  <c r="F4581"/>
  <c r="E4581"/>
  <c r="D4581"/>
  <c r="G4580"/>
  <c r="F4580"/>
  <c r="E4580"/>
  <c r="D4580"/>
  <c r="G4579"/>
  <c r="F4579"/>
  <c r="E4579"/>
  <c r="D4579"/>
  <c r="G4578"/>
  <c r="F4578"/>
  <c r="E4578"/>
  <c r="D4578"/>
  <c r="G4577"/>
  <c r="F4577"/>
  <c r="E4577"/>
  <c r="D4577"/>
  <c r="G4576"/>
  <c r="F4576"/>
  <c r="E4576"/>
  <c r="D4576"/>
  <c r="G4575"/>
  <c r="F4575"/>
  <c r="E4575"/>
  <c r="D4575"/>
  <c r="G4574"/>
  <c r="F4574"/>
  <c r="E4574"/>
  <c r="D4574"/>
  <c r="G4573"/>
  <c r="F4573"/>
  <c r="E4573"/>
  <c r="D4573"/>
  <c r="G4572"/>
  <c r="F4572"/>
  <c r="E4572"/>
  <c r="D4572"/>
  <c r="G4571"/>
  <c r="F4571"/>
  <c r="E4571"/>
  <c r="D4571"/>
  <c r="G4570"/>
  <c r="F4570"/>
  <c r="E4570"/>
  <c r="D4570"/>
  <c r="G4569"/>
  <c r="F4569"/>
  <c r="E4569"/>
  <c r="D4569"/>
  <c r="G4568"/>
  <c r="F4568"/>
  <c r="E4568"/>
  <c r="D4568"/>
  <c r="G4567"/>
  <c r="F4567"/>
  <c r="E4567"/>
  <c r="D4567"/>
  <c r="G4566"/>
  <c r="F4566"/>
  <c r="E4566"/>
  <c r="D4566"/>
  <c r="G4565"/>
  <c r="F4565"/>
  <c r="E4565"/>
  <c r="D4565"/>
  <c r="G4564"/>
  <c r="F4564"/>
  <c r="E4564"/>
  <c r="D4564"/>
  <c r="G4563"/>
  <c r="F4563"/>
  <c r="E4563"/>
  <c r="D4563"/>
  <c r="G4562"/>
  <c r="F4562"/>
  <c r="E4562"/>
  <c r="D4562"/>
  <c r="G4561"/>
  <c r="F4561"/>
  <c r="E4561"/>
  <c r="D4561"/>
  <c r="G4560"/>
  <c r="F4560"/>
  <c r="E4560"/>
  <c r="D4560"/>
  <c r="G4559"/>
  <c r="F4559"/>
  <c r="E4559"/>
  <c r="D4559"/>
  <c r="G4558"/>
  <c r="F4558"/>
  <c r="E4558"/>
  <c r="D4558"/>
  <c r="G4557"/>
  <c r="F4557"/>
  <c r="E4557"/>
  <c r="D4557"/>
  <c r="G4556"/>
  <c r="F4556"/>
  <c r="E4556"/>
  <c r="D4556"/>
  <c r="G4555"/>
  <c r="F4555"/>
  <c r="E4555"/>
  <c r="D4555"/>
  <c r="G4554"/>
  <c r="F4554"/>
  <c r="E4554"/>
  <c r="D4554"/>
  <c r="G4553"/>
  <c r="F4553"/>
  <c r="E4553"/>
  <c r="D4553"/>
  <c r="G4552"/>
  <c r="F4552"/>
  <c r="E4552"/>
  <c r="D4552"/>
  <c r="G4551"/>
  <c r="F4551"/>
  <c r="E4551"/>
  <c r="D4551"/>
  <c r="G4550"/>
  <c r="F4550"/>
  <c r="E4550"/>
  <c r="D4550"/>
  <c r="G4549"/>
  <c r="F4549"/>
  <c r="E4549"/>
  <c r="D4549"/>
  <c r="G4548"/>
  <c r="F4548"/>
  <c r="E4548"/>
  <c r="D4548"/>
  <c r="G4547"/>
  <c r="F4547"/>
  <c r="E4547"/>
  <c r="D4547"/>
  <c r="G4546"/>
  <c r="F4546"/>
  <c r="E4546"/>
  <c r="D4546"/>
  <c r="G4545"/>
  <c r="F4545"/>
  <c r="E4545"/>
  <c r="D4545"/>
  <c r="G4544"/>
  <c r="F4544"/>
  <c r="E4544"/>
  <c r="D4544"/>
  <c r="G4543"/>
  <c r="F4543"/>
  <c r="E4543"/>
  <c r="D4543"/>
  <c r="G4542"/>
  <c r="F4542"/>
  <c r="E4542"/>
  <c r="D4542"/>
  <c r="G4541"/>
  <c r="F4541"/>
  <c r="E4541"/>
  <c r="D4541"/>
  <c r="G4540"/>
  <c r="F4540"/>
  <c r="E4540"/>
  <c r="D4540"/>
  <c r="G4539"/>
  <c r="F4539"/>
  <c r="E4539"/>
  <c r="D4539"/>
  <c r="G4538"/>
  <c r="F4538"/>
  <c r="E4538"/>
  <c r="D4538"/>
  <c r="G4537"/>
  <c r="F4537"/>
  <c r="E4537"/>
  <c r="D4537"/>
  <c r="G4536"/>
  <c r="F4536"/>
  <c r="E4536"/>
  <c r="D4536"/>
  <c r="G4535"/>
  <c r="F4535"/>
  <c r="E4535"/>
  <c r="D4535"/>
  <c r="G4534"/>
  <c r="F4534"/>
  <c r="E4534"/>
  <c r="D4534"/>
  <c r="G4533"/>
  <c r="F4533"/>
  <c r="E4533"/>
  <c r="D4533"/>
  <c r="G4532"/>
  <c r="F4532"/>
  <c r="E4532"/>
  <c r="D4532"/>
  <c r="G4531"/>
  <c r="F4531"/>
  <c r="E4531"/>
  <c r="D4531"/>
  <c r="G4530"/>
  <c r="F4530"/>
  <c r="E4530"/>
  <c r="D4530"/>
  <c r="G4529"/>
  <c r="F4529"/>
  <c r="E4529"/>
  <c r="D4529"/>
  <c r="G4528"/>
  <c r="F4528"/>
  <c r="E4528"/>
  <c r="D4528"/>
  <c r="G4527"/>
  <c r="F4527"/>
  <c r="E4527"/>
  <c r="D4527"/>
  <c r="G4526"/>
  <c r="F4526"/>
  <c r="E4526"/>
  <c r="D4526"/>
  <c r="G4525"/>
  <c r="F4525"/>
  <c r="E4525"/>
  <c r="D4525"/>
  <c r="G4524"/>
  <c r="F4524"/>
  <c r="E4524"/>
  <c r="D4524"/>
  <c r="G4523"/>
  <c r="F4523"/>
  <c r="E4523"/>
  <c r="D4523"/>
  <c r="G4522"/>
  <c r="F4522"/>
  <c r="E4522"/>
  <c r="D4522"/>
  <c r="G4521"/>
  <c r="F4521"/>
  <c r="E4521"/>
  <c r="D4521"/>
  <c r="G4520"/>
  <c r="F4520"/>
  <c r="E4520"/>
  <c r="D4520"/>
  <c r="G4519"/>
  <c r="F4519"/>
  <c r="E4519"/>
  <c r="D4519"/>
  <c r="G4518"/>
  <c r="F4518"/>
  <c r="E4518"/>
  <c r="D4518"/>
  <c r="G4517"/>
  <c r="F4517"/>
  <c r="E4517"/>
  <c r="D4517"/>
  <c r="G4516"/>
  <c r="F4516"/>
  <c r="E4516"/>
  <c r="D4516"/>
  <c r="G4515"/>
  <c r="F4515"/>
  <c r="E4515"/>
  <c r="D4515"/>
  <c r="G4514"/>
  <c r="F4514"/>
  <c r="E4514"/>
  <c r="D4514"/>
  <c r="G4513"/>
  <c r="F4513"/>
  <c r="E4513"/>
  <c r="D4513"/>
  <c r="G4512"/>
  <c r="F4512"/>
  <c r="E4512"/>
  <c r="D4512"/>
  <c r="G4511"/>
  <c r="F4511"/>
  <c r="E4511"/>
  <c r="D4511"/>
  <c r="G4510"/>
  <c r="F4510"/>
  <c r="E4510"/>
  <c r="D4510"/>
  <c r="G4509"/>
  <c r="F4509"/>
  <c r="E4509"/>
  <c r="D4509"/>
  <c r="G4508"/>
  <c r="F4508"/>
  <c r="E4508"/>
  <c r="D4508"/>
  <c r="G4507"/>
  <c r="F4507"/>
  <c r="E4507"/>
  <c r="D4507"/>
  <c r="G4506"/>
  <c r="F4506"/>
  <c r="E4506"/>
  <c r="D4506"/>
  <c r="G4505"/>
  <c r="F4505"/>
  <c r="E4505"/>
  <c r="D4505"/>
  <c r="G4504"/>
  <c r="F4504"/>
  <c r="E4504"/>
  <c r="D4504"/>
  <c r="G4503"/>
  <c r="F4503"/>
  <c r="E4503"/>
  <c r="D4503"/>
  <c r="G4502"/>
  <c r="F4502"/>
  <c r="E4502"/>
  <c r="D4502"/>
  <c r="G4501"/>
  <c r="F4501"/>
  <c r="E4501"/>
  <c r="D4501"/>
  <c r="G4500"/>
  <c r="F4500"/>
  <c r="E4500"/>
  <c r="D4500"/>
  <c r="G4499"/>
  <c r="F4499"/>
  <c r="E4499"/>
  <c r="D4499"/>
  <c r="G4498"/>
  <c r="F4498"/>
  <c r="E4498"/>
  <c r="D4498"/>
  <c r="G4497"/>
  <c r="F4497"/>
  <c r="E4497"/>
  <c r="D4497"/>
  <c r="G4496"/>
  <c r="F4496"/>
  <c r="E4496"/>
  <c r="D4496"/>
  <c r="G4495"/>
  <c r="F4495"/>
  <c r="E4495"/>
  <c r="D4495"/>
  <c r="G4494"/>
  <c r="F4494"/>
  <c r="E4494"/>
  <c r="D4494"/>
  <c r="G4493"/>
  <c r="F4493"/>
  <c r="E4493"/>
  <c r="D4493"/>
  <c r="G4492"/>
  <c r="F4492"/>
  <c r="E4492"/>
  <c r="D4492"/>
  <c r="G4491"/>
  <c r="F4491"/>
  <c r="E4491"/>
  <c r="D4491"/>
  <c r="G4490"/>
  <c r="F4490"/>
  <c r="E4490"/>
  <c r="D4490"/>
  <c r="G4489"/>
  <c r="F4489"/>
  <c r="E4489"/>
  <c r="D4489"/>
  <c r="G4488"/>
  <c r="F4488"/>
  <c r="E4488"/>
  <c r="D4488"/>
  <c r="G4487"/>
  <c r="F4487"/>
  <c r="E4487"/>
  <c r="D4487"/>
  <c r="G4486"/>
  <c r="F4486"/>
  <c r="E4486"/>
  <c r="D4486"/>
  <c r="G4485"/>
  <c r="F4485"/>
  <c r="E4485"/>
  <c r="D4485"/>
  <c r="G4484"/>
  <c r="F4484"/>
  <c r="E4484"/>
  <c r="D4484"/>
  <c r="G4483"/>
  <c r="F4483"/>
  <c r="E4483"/>
  <c r="D4483"/>
  <c r="G4482"/>
  <c r="F4482"/>
  <c r="E4482"/>
  <c r="D4482"/>
  <c r="G4481"/>
  <c r="F4481"/>
  <c r="E4481"/>
  <c r="D4481"/>
  <c r="G4480"/>
  <c r="F4480"/>
  <c r="E4480"/>
  <c r="D4480"/>
  <c r="G4479"/>
  <c r="F4479"/>
  <c r="E4479"/>
  <c r="D4479"/>
  <c r="G4478"/>
  <c r="F4478"/>
  <c r="E4478"/>
  <c r="D4478"/>
  <c r="G4477"/>
  <c r="F4477"/>
  <c r="E4477"/>
  <c r="D4477"/>
  <c r="G4476"/>
  <c r="F4476"/>
  <c r="E4476"/>
  <c r="D4476"/>
  <c r="G4475"/>
  <c r="F4475"/>
  <c r="E4475"/>
  <c r="D4475"/>
  <c r="G4474"/>
  <c r="F4474"/>
  <c r="E4474"/>
  <c r="D4474"/>
  <c r="G4473"/>
  <c r="F4473"/>
  <c r="E4473"/>
  <c r="D4473"/>
  <c r="G4472"/>
  <c r="F4472"/>
  <c r="E4472"/>
  <c r="D4472"/>
  <c r="G4471"/>
  <c r="F4471"/>
  <c r="E4471"/>
  <c r="D4471"/>
  <c r="G4470"/>
  <c r="F4470"/>
  <c r="E4470"/>
  <c r="D4470"/>
  <c r="G4469"/>
  <c r="F4469"/>
  <c r="E4469"/>
  <c r="D4469"/>
  <c r="G4468"/>
  <c r="F4468"/>
  <c r="E4468"/>
  <c r="D4468"/>
  <c r="G4467"/>
  <c r="F4467"/>
  <c r="E4467"/>
  <c r="D4467"/>
  <c r="G4466"/>
  <c r="F4466"/>
  <c r="E4466"/>
  <c r="D4466"/>
  <c r="G4465"/>
  <c r="F4465"/>
  <c r="E4465"/>
  <c r="D4465"/>
  <c r="G4464"/>
  <c r="F4464"/>
  <c r="E4464"/>
  <c r="D4464"/>
  <c r="G4463"/>
  <c r="F4463"/>
  <c r="E4463"/>
  <c r="D4463"/>
  <c r="G4462"/>
  <c r="F4462"/>
  <c r="E4462"/>
  <c r="D4462"/>
  <c r="G4461"/>
  <c r="F4461"/>
  <c r="E4461"/>
  <c r="D4461"/>
  <c r="G4460"/>
  <c r="F4460"/>
  <c r="E4460"/>
  <c r="D4460"/>
  <c r="G4459"/>
  <c r="F4459"/>
  <c r="E4459"/>
  <c r="D4459"/>
  <c r="G4458"/>
  <c r="F4458"/>
  <c r="E4458"/>
  <c r="D4458"/>
  <c r="G4457"/>
  <c r="F4457"/>
  <c r="E4457"/>
  <c r="D4457"/>
  <c r="G4456"/>
  <c r="F4456"/>
  <c r="E4456"/>
  <c r="D4456"/>
  <c r="G4455"/>
  <c r="F4455"/>
  <c r="E4455"/>
  <c r="D4455"/>
  <c r="G4454"/>
  <c r="F4454"/>
  <c r="E4454"/>
  <c r="D4454"/>
  <c r="G4453"/>
  <c r="F4453"/>
  <c r="E4453"/>
  <c r="D4453"/>
  <c r="G4452"/>
  <c r="F4452"/>
  <c r="E4452"/>
  <c r="D4452"/>
  <c r="G4451"/>
  <c r="F4451"/>
  <c r="E4451"/>
  <c r="D4451"/>
  <c r="G4450"/>
  <c r="F4450"/>
  <c r="E4450"/>
  <c r="D4450"/>
  <c r="G4449"/>
  <c r="F4449"/>
  <c r="E4449"/>
  <c r="D4449"/>
  <c r="G4448"/>
  <c r="F4448"/>
  <c r="E4448"/>
  <c r="D4448"/>
  <c r="G4447"/>
  <c r="F4447"/>
  <c r="E4447"/>
  <c r="D4447"/>
  <c r="G4446"/>
  <c r="F4446"/>
  <c r="E4446"/>
  <c r="D4446"/>
  <c r="G4445"/>
  <c r="F4445"/>
  <c r="E4445"/>
  <c r="D4445"/>
  <c r="G4444"/>
  <c r="F4444"/>
  <c r="E4444"/>
  <c r="D4444"/>
  <c r="G4443"/>
  <c r="F4443"/>
  <c r="E4443"/>
  <c r="D4443"/>
  <c r="G4442"/>
  <c r="F4442"/>
  <c r="E4442"/>
  <c r="D4442"/>
  <c r="G4441"/>
  <c r="F4441"/>
  <c r="E4441"/>
  <c r="D4441"/>
  <c r="G4440"/>
  <c r="F4440"/>
  <c r="E4440"/>
  <c r="D4440"/>
  <c r="G4439"/>
  <c r="F4439"/>
  <c r="E4439"/>
  <c r="D4439"/>
  <c r="G4438"/>
  <c r="F4438"/>
  <c r="E4438"/>
  <c r="D4438"/>
  <c r="G4437"/>
  <c r="F4437"/>
  <c r="E4437"/>
  <c r="D4437"/>
  <c r="G4436"/>
  <c r="F4436"/>
  <c r="E4436"/>
  <c r="D4436"/>
  <c r="G4435"/>
  <c r="F4435"/>
  <c r="E4435"/>
  <c r="D4435"/>
  <c r="G4434"/>
  <c r="F4434"/>
  <c r="E4434"/>
  <c r="D4434"/>
  <c r="G4433"/>
  <c r="F4433"/>
  <c r="E4433"/>
  <c r="D4433"/>
  <c r="G4432"/>
  <c r="F4432"/>
  <c r="E4432"/>
  <c r="D4432"/>
  <c r="G4431"/>
  <c r="F4431"/>
  <c r="E4431"/>
  <c r="D4431"/>
  <c r="G4430"/>
  <c r="F4430"/>
  <c r="E4430"/>
  <c r="D4430"/>
  <c r="G4429"/>
  <c r="F4429"/>
  <c r="E4429"/>
  <c r="D4429"/>
  <c r="G4428"/>
  <c r="F4428"/>
  <c r="E4428"/>
  <c r="D4428"/>
  <c r="G4427"/>
  <c r="F4427"/>
  <c r="E4427"/>
  <c r="D4427"/>
  <c r="G4426"/>
  <c r="F4426"/>
  <c r="E4426"/>
  <c r="D4426"/>
  <c r="G4425"/>
  <c r="F4425"/>
  <c r="E4425"/>
  <c r="D4425"/>
  <c r="G4424"/>
  <c r="F4424"/>
  <c r="E4424"/>
  <c r="D4424"/>
  <c r="G4423"/>
  <c r="F4423"/>
  <c r="E4423"/>
  <c r="D4423"/>
  <c r="G4422"/>
  <c r="F4422"/>
  <c r="E4422"/>
  <c r="D4422"/>
  <c r="G4421"/>
  <c r="F4421"/>
  <c r="E4421"/>
  <c r="D4421"/>
  <c r="G4420"/>
  <c r="F4420"/>
  <c r="E4420"/>
  <c r="D4420"/>
  <c r="G4419"/>
  <c r="F4419"/>
  <c r="E4419"/>
  <c r="D4419"/>
  <c r="G4418"/>
  <c r="F4418"/>
  <c r="E4418"/>
  <c r="D4418"/>
  <c r="G4417"/>
  <c r="F4417"/>
  <c r="E4417"/>
  <c r="D4417"/>
  <c r="G4416"/>
  <c r="F4416"/>
  <c r="E4416"/>
  <c r="D4416"/>
  <c r="G4415"/>
  <c r="F4415"/>
  <c r="E4415"/>
  <c r="D4415"/>
  <c r="G4414"/>
  <c r="F4414"/>
  <c r="E4414"/>
  <c r="D4414"/>
  <c r="G4413"/>
  <c r="F4413"/>
  <c r="E4413"/>
  <c r="D4413"/>
  <c r="G4412"/>
  <c r="F4412"/>
  <c r="E4412"/>
  <c r="D4412"/>
  <c r="G4411"/>
  <c r="F4411"/>
  <c r="E4411"/>
  <c r="D4411"/>
  <c r="G4410"/>
  <c r="F4410"/>
  <c r="E4410"/>
  <c r="D4410"/>
  <c r="G4409"/>
  <c r="F4409"/>
  <c r="E4409"/>
  <c r="D4409"/>
  <c r="G4408"/>
  <c r="F4408"/>
  <c r="E4408"/>
  <c r="D4408"/>
  <c r="G4407"/>
  <c r="F4407"/>
  <c r="E4407"/>
  <c r="D4407"/>
  <c r="G4406"/>
  <c r="F4406"/>
  <c r="E4406"/>
  <c r="D4406"/>
  <c r="G4405"/>
  <c r="F4405"/>
  <c r="E4405"/>
  <c r="D4405"/>
  <c r="G4404"/>
  <c r="F4404"/>
  <c r="E4404"/>
  <c r="D4404"/>
  <c r="G4403"/>
  <c r="F4403"/>
  <c r="E4403"/>
  <c r="D4403"/>
  <c r="G4402"/>
  <c r="F4402"/>
  <c r="E4402"/>
  <c r="D4402"/>
  <c r="G4401"/>
  <c r="F4401"/>
  <c r="E4401"/>
  <c r="D4401"/>
  <c r="G4400"/>
  <c r="F4400"/>
  <c r="E4400"/>
  <c r="D4400"/>
  <c r="G4399"/>
  <c r="F4399"/>
  <c r="E4399"/>
  <c r="D4399"/>
  <c r="G4398"/>
  <c r="F4398"/>
  <c r="E4398"/>
  <c r="D4398"/>
  <c r="G4397"/>
  <c r="F4397"/>
  <c r="E4397"/>
  <c r="D4397"/>
  <c r="G4396"/>
  <c r="F4396"/>
  <c r="E4396"/>
  <c r="D4396"/>
  <c r="G4395"/>
  <c r="F4395"/>
  <c r="E4395"/>
  <c r="D4395"/>
  <c r="G4394"/>
  <c r="F4394"/>
  <c r="E4394"/>
  <c r="D4394"/>
  <c r="G4393"/>
  <c r="F4393"/>
  <c r="E4393"/>
  <c r="D4393"/>
  <c r="G4392"/>
  <c r="F4392"/>
  <c r="E4392"/>
  <c r="D4392"/>
  <c r="G4391"/>
  <c r="F4391"/>
  <c r="E4391"/>
  <c r="D4391"/>
  <c r="G4390"/>
  <c r="F4390"/>
  <c r="E4390"/>
  <c r="D4390"/>
  <c r="G4389"/>
  <c r="F4389"/>
  <c r="E4389"/>
  <c r="D4389"/>
  <c r="G4388"/>
  <c r="F4388"/>
  <c r="E4388"/>
  <c r="D4388"/>
  <c r="G4387"/>
  <c r="F4387"/>
  <c r="E4387"/>
  <c r="D4387"/>
  <c r="G4386"/>
  <c r="F4386"/>
  <c r="E4386"/>
  <c r="D4386"/>
  <c r="G4385"/>
  <c r="F4385"/>
  <c r="E4385"/>
  <c r="D4385"/>
  <c r="G4384"/>
  <c r="F4384"/>
  <c r="E4384"/>
  <c r="D4384"/>
  <c r="G4383"/>
  <c r="F4383"/>
  <c r="E4383"/>
  <c r="D4383"/>
  <c r="G4382"/>
  <c r="F4382"/>
  <c r="E4382"/>
  <c r="D4382"/>
  <c r="G4381"/>
  <c r="F4381"/>
  <c r="E4381"/>
  <c r="D4381"/>
  <c r="G4380"/>
  <c r="F4380"/>
  <c r="E4380"/>
  <c r="D4380"/>
  <c r="G4379"/>
  <c r="F4379"/>
  <c r="E4379"/>
  <c r="D4379"/>
  <c r="G4378"/>
  <c r="F4378"/>
  <c r="E4378"/>
  <c r="D4378"/>
  <c r="G4377"/>
  <c r="F4377"/>
  <c r="E4377"/>
  <c r="D4377"/>
  <c r="G4376"/>
  <c r="F4376"/>
  <c r="E4376"/>
  <c r="D4376"/>
  <c r="G4375"/>
  <c r="F4375"/>
  <c r="E4375"/>
  <c r="D4375"/>
  <c r="G4374"/>
  <c r="F4374"/>
  <c r="E4374"/>
  <c r="D4374"/>
  <c r="G4373"/>
  <c r="F4373"/>
  <c r="E4373"/>
  <c r="D4373"/>
  <c r="G4372"/>
  <c r="F4372"/>
  <c r="E4372"/>
  <c r="D4372"/>
  <c r="G4371"/>
  <c r="F4371"/>
  <c r="E4371"/>
  <c r="D4371"/>
  <c r="G4370"/>
  <c r="F4370"/>
  <c r="E4370"/>
  <c r="D4370"/>
  <c r="G4369"/>
  <c r="F4369"/>
  <c r="E4369"/>
  <c r="D4369"/>
  <c r="G4368"/>
  <c r="F4368"/>
  <c r="E4368"/>
  <c r="D4368"/>
  <c r="G4367"/>
  <c r="F4367"/>
  <c r="E4367"/>
  <c r="D4367"/>
  <c r="G4366"/>
  <c r="F4366"/>
  <c r="E4366"/>
  <c r="D4366"/>
  <c r="G4365"/>
  <c r="F4365"/>
  <c r="E4365"/>
  <c r="D4365"/>
  <c r="G4364"/>
  <c r="F4364"/>
  <c r="E4364"/>
  <c r="D4364"/>
  <c r="G4363"/>
  <c r="F4363"/>
  <c r="E4363"/>
  <c r="D4363"/>
  <c r="G4362"/>
  <c r="F4362"/>
  <c r="E4362"/>
  <c r="D4362"/>
  <c r="G4361"/>
  <c r="F4361"/>
  <c r="E4361"/>
  <c r="D4361"/>
  <c r="G4360"/>
  <c r="F4360"/>
  <c r="E4360"/>
  <c r="D4360"/>
  <c r="G4359"/>
  <c r="F4359"/>
  <c r="E4359"/>
  <c r="D4359"/>
  <c r="G4358"/>
  <c r="F4358"/>
  <c r="E4358"/>
  <c r="D4358"/>
  <c r="G4357"/>
  <c r="F4357"/>
  <c r="E4357"/>
  <c r="D4357"/>
  <c r="G4356"/>
  <c r="F4356"/>
  <c r="E4356"/>
  <c r="D4356"/>
  <c r="G4355"/>
  <c r="F4355"/>
  <c r="E4355"/>
  <c r="D4355"/>
  <c r="G4354"/>
  <c r="F4354"/>
  <c r="E4354"/>
  <c r="D4354"/>
  <c r="G4353"/>
  <c r="F4353"/>
  <c r="E4353"/>
  <c r="D4353"/>
  <c r="G4352"/>
  <c r="F4352"/>
  <c r="E4352"/>
  <c r="D4352"/>
  <c r="G4351"/>
  <c r="F4351"/>
  <c r="E4351"/>
  <c r="D4351"/>
  <c r="G4350"/>
  <c r="F4350"/>
  <c r="E4350"/>
  <c r="D4350"/>
  <c r="G4349"/>
  <c r="F4349"/>
  <c r="E4349"/>
  <c r="D4349"/>
  <c r="G4348"/>
  <c r="F4348"/>
  <c r="E4348"/>
  <c r="D4348"/>
  <c r="G4347"/>
  <c r="F4347"/>
  <c r="E4347"/>
  <c r="D4347"/>
  <c r="G4346"/>
  <c r="F4346"/>
  <c r="E4346"/>
  <c r="D4346"/>
  <c r="G4345"/>
  <c r="F4345"/>
  <c r="E4345"/>
  <c r="D4345"/>
  <c r="G4344"/>
  <c r="F4344"/>
  <c r="E4344"/>
  <c r="D4344"/>
  <c r="G4343"/>
  <c r="F4343"/>
  <c r="E4343"/>
  <c r="D4343"/>
  <c r="G4342"/>
  <c r="F4342"/>
  <c r="E4342"/>
  <c r="D4342"/>
  <c r="G4341"/>
  <c r="F4341"/>
  <c r="E4341"/>
  <c r="D4341"/>
  <c r="G4340"/>
  <c r="F4340"/>
  <c r="E4340"/>
  <c r="D4340"/>
  <c r="G4339"/>
  <c r="F4339"/>
  <c r="E4339"/>
  <c r="D4339"/>
  <c r="G4338"/>
  <c r="F4338"/>
  <c r="E4338"/>
  <c r="D4338"/>
  <c r="G4337"/>
  <c r="F4337"/>
  <c r="E4337"/>
  <c r="D4337"/>
  <c r="G4336"/>
  <c r="F4336"/>
  <c r="D4336"/>
  <c r="E4336" s="1"/>
  <c r="D4335"/>
  <c r="E4335" s="1"/>
  <c r="F4335" s="1"/>
  <c r="G4335" s="1"/>
  <c r="D4334"/>
  <c r="E4334" s="1"/>
  <c r="F4334" s="1"/>
  <c r="G4334" s="1"/>
  <c r="G4333"/>
  <c r="F4333"/>
  <c r="D4333"/>
  <c r="E4333" s="1"/>
  <c r="G4332"/>
  <c r="F4332"/>
  <c r="D4332"/>
  <c r="E4332" s="1"/>
  <c r="D4331"/>
  <c r="E4331" s="1"/>
  <c r="F4331" s="1"/>
  <c r="G4331" s="1"/>
  <c r="D4330"/>
  <c r="E4330" s="1"/>
  <c r="F4330" s="1"/>
  <c r="G4330" s="1"/>
  <c r="G4329"/>
  <c r="F4329"/>
  <c r="D4329"/>
  <c r="E4329" s="1"/>
  <c r="G4328"/>
  <c r="F4328"/>
  <c r="D4328"/>
  <c r="E4328" s="1"/>
  <c r="F4327"/>
  <c r="G4327" s="1"/>
  <c r="D4327"/>
  <c r="E4327" s="1"/>
  <c r="D4326"/>
  <c r="E4326" s="1"/>
  <c r="F4326" s="1"/>
  <c r="G4326" s="1"/>
  <c r="G4325"/>
  <c r="F4325"/>
  <c r="D4325"/>
  <c r="E4325" s="1"/>
  <c r="F4324"/>
  <c r="G4324" s="1"/>
  <c r="D4324"/>
  <c r="E4324" s="1"/>
  <c r="F4323"/>
  <c r="G4323" s="1"/>
  <c r="D4323"/>
  <c r="E4323" s="1"/>
  <c r="D4322"/>
  <c r="E4322" s="1"/>
  <c r="F4322" s="1"/>
  <c r="G4322" s="1"/>
  <c r="G4321"/>
  <c r="F4321"/>
  <c r="D4321"/>
  <c r="E4321" s="1"/>
  <c r="F4320"/>
  <c r="G4320" s="1"/>
  <c r="D4320"/>
  <c r="E4320" s="1"/>
  <c r="D4319"/>
  <c r="E4319" s="1"/>
  <c r="F4319" s="1"/>
  <c r="G4319" s="1"/>
  <c r="D4318"/>
  <c r="E4318" s="1"/>
  <c r="F4318" s="1"/>
  <c r="G4318" s="1"/>
  <c r="G4317"/>
  <c r="F4317"/>
  <c r="D4317"/>
  <c r="E4317" s="1"/>
  <c r="F4316"/>
  <c r="G4316" s="1"/>
  <c r="D4316"/>
  <c r="E4316" s="1"/>
  <c r="F4315"/>
  <c r="G4315" s="1"/>
  <c r="D4315"/>
  <c r="E4315" s="1"/>
  <c r="D4314"/>
  <c r="E4314" s="1"/>
  <c r="F4314" s="1"/>
  <c r="G4314" s="1"/>
  <c r="G4313"/>
  <c r="F4313"/>
  <c r="D4313"/>
  <c r="E4313" s="1"/>
  <c r="G4312"/>
  <c r="F4312"/>
  <c r="D4312"/>
  <c r="E4312" s="1"/>
  <c r="D4311"/>
  <c r="E4311" s="1"/>
  <c r="F4311" s="1"/>
  <c r="G4311" s="1"/>
  <c r="D4310"/>
  <c r="E4310" s="1"/>
  <c r="F4310" s="1"/>
  <c r="G4310" s="1"/>
  <c r="G4309"/>
  <c r="F4309"/>
  <c r="D4309"/>
  <c r="E4309" s="1"/>
  <c r="F4308"/>
  <c r="G4308" s="1"/>
  <c r="D4308"/>
  <c r="E4308" s="1"/>
  <c r="F4307"/>
  <c r="G4307" s="1"/>
  <c r="D4307"/>
  <c r="E4307" s="1"/>
  <c r="D4306"/>
  <c r="E4306" s="1"/>
  <c r="F4306" s="1"/>
  <c r="G4306" s="1"/>
  <c r="G4305"/>
  <c r="F4305"/>
  <c r="D4305"/>
  <c r="E4305" s="1"/>
  <c r="G4304"/>
  <c r="F4304"/>
  <c r="D4304"/>
  <c r="E4304" s="1"/>
  <c r="D4303"/>
  <c r="E4303" s="1"/>
  <c r="F4303" s="1"/>
  <c r="G4303" s="1"/>
  <c r="D4302"/>
  <c r="E4302" s="1"/>
  <c r="F4302" s="1"/>
  <c r="G4302" s="1"/>
  <c r="G4301"/>
  <c r="F4301"/>
  <c r="D4301"/>
  <c r="E4301" s="1"/>
  <c r="G4300"/>
  <c r="F4300"/>
  <c r="D4300"/>
  <c r="E4300" s="1"/>
  <c r="D4299"/>
  <c r="E4299" s="1"/>
  <c r="F4299" s="1"/>
  <c r="G4299" s="1"/>
  <c r="D4298"/>
  <c r="E4298" s="1"/>
  <c r="F4298" s="1"/>
  <c r="G4298" s="1"/>
  <c r="G4297"/>
  <c r="F4297"/>
  <c r="D4297"/>
  <c r="E4297" s="1"/>
  <c r="G4296"/>
  <c r="F4296"/>
  <c r="D4296"/>
  <c r="E4296" s="1"/>
  <c r="F4295"/>
  <c r="G4295" s="1"/>
  <c r="D4295"/>
  <c r="E4295" s="1"/>
  <c r="D4294"/>
  <c r="E4294" s="1"/>
  <c r="F4294" s="1"/>
  <c r="G4294" s="1"/>
  <c r="G4293"/>
  <c r="F4293"/>
  <c r="D4293"/>
  <c r="E4293" s="1"/>
  <c r="F4292"/>
  <c r="G4292" s="1"/>
  <c r="D4292"/>
  <c r="E4292" s="1"/>
  <c r="F4291"/>
  <c r="G4291" s="1"/>
  <c r="D4291"/>
  <c r="E4291" s="1"/>
  <c r="D4290"/>
  <c r="E4290" s="1"/>
  <c r="F4290" s="1"/>
  <c r="G4290" s="1"/>
  <c r="G4289"/>
  <c r="F4289"/>
  <c r="D4289"/>
  <c r="E4289" s="1"/>
  <c r="F4288"/>
  <c r="G4288" s="1"/>
  <c r="D4288"/>
  <c r="E4288" s="1"/>
  <c r="D4287"/>
  <c r="E4287" s="1"/>
  <c r="F4287" s="1"/>
  <c r="G4287" s="1"/>
  <c r="D4286"/>
  <c r="E4286" s="1"/>
  <c r="F4286" s="1"/>
  <c r="G4286" s="1"/>
  <c r="G4285"/>
  <c r="F4285"/>
  <c r="D4285"/>
  <c r="E4285" s="1"/>
  <c r="F4284"/>
  <c r="G4284" s="1"/>
  <c r="D4284"/>
  <c r="E4284" s="1"/>
  <c r="F4283"/>
  <c r="G4283" s="1"/>
  <c r="D4283"/>
  <c r="E4283" s="1"/>
  <c r="D4282"/>
  <c r="E4282" s="1"/>
  <c r="F4282" s="1"/>
  <c r="G4282" s="1"/>
  <c r="G4281"/>
  <c r="F4281"/>
  <c r="D4281"/>
  <c r="E4281" s="1"/>
  <c r="G4280"/>
  <c r="F4280"/>
  <c r="D4280"/>
  <c r="E4280" s="1"/>
  <c r="D4279"/>
  <c r="E4279" s="1"/>
  <c r="F4279" s="1"/>
  <c r="G4279" s="1"/>
  <c r="D4278"/>
  <c r="E4278" s="1"/>
  <c r="F4278" s="1"/>
  <c r="G4278" s="1"/>
  <c r="G4277"/>
  <c r="F4277"/>
  <c r="D4277"/>
  <c r="E4277" s="1"/>
  <c r="F4276"/>
  <c r="G4276" s="1"/>
  <c r="D4276"/>
  <c r="E4276" s="1"/>
  <c r="F4275"/>
  <c r="G4275" s="1"/>
  <c r="D4275"/>
  <c r="E4275" s="1"/>
  <c r="D4274"/>
  <c r="E4274" s="1"/>
  <c r="F4274" s="1"/>
  <c r="G4274" s="1"/>
  <c r="G4273"/>
  <c r="F4273"/>
  <c r="D4273"/>
  <c r="E4273" s="1"/>
  <c r="G4272"/>
  <c r="F4272"/>
  <c r="D4272"/>
  <c r="E4272" s="1"/>
  <c r="D4271"/>
  <c r="E4271" s="1"/>
  <c r="F4271" s="1"/>
  <c r="G4271" s="1"/>
  <c r="D4270"/>
  <c r="E4270" s="1"/>
  <c r="F4270" s="1"/>
  <c r="G4270" s="1"/>
  <c r="G4269"/>
  <c r="F4269"/>
  <c r="D4269"/>
  <c r="E4269" s="1"/>
  <c r="G4268"/>
  <c r="F4268"/>
  <c r="D4268"/>
  <c r="E4268" s="1"/>
  <c r="F4267"/>
  <c r="G4267" s="1"/>
  <c r="D4267"/>
  <c r="E4267" s="1"/>
  <c r="D4266"/>
  <c r="E4266" s="1"/>
  <c r="F4266" s="1"/>
  <c r="G4266" s="1"/>
  <c r="G4265"/>
  <c r="F4265"/>
  <c r="D4265"/>
  <c r="E4265" s="1"/>
  <c r="G4264"/>
  <c r="F4264"/>
  <c r="D4264"/>
  <c r="E4264" s="1"/>
  <c r="F4263"/>
  <c r="G4263" s="1"/>
  <c r="D4263"/>
  <c r="E4263" s="1"/>
  <c r="D4262"/>
  <c r="E4262" s="1"/>
  <c r="F4262" s="1"/>
  <c r="G4262" s="1"/>
  <c r="G4261"/>
  <c r="F4261"/>
  <c r="D4261"/>
  <c r="E4261" s="1"/>
  <c r="F4260"/>
  <c r="G4260" s="1"/>
  <c r="D4260"/>
  <c r="E4260" s="1"/>
  <c r="F4259"/>
  <c r="G4259" s="1"/>
  <c r="D4259"/>
  <c r="E4259" s="1"/>
  <c r="D4258"/>
  <c r="E4258" s="1"/>
  <c r="F4258" s="1"/>
  <c r="G4258" s="1"/>
  <c r="G4257"/>
  <c r="F4257"/>
  <c r="D4257"/>
  <c r="E4257" s="1"/>
  <c r="F4256"/>
  <c r="G4256" s="1"/>
  <c r="D4256"/>
  <c r="E4256" s="1"/>
  <c r="D4255"/>
  <c r="E4255" s="1"/>
  <c r="F4255" s="1"/>
  <c r="G4255" s="1"/>
  <c r="D4254"/>
  <c r="E4254" s="1"/>
  <c r="F4254" s="1"/>
  <c r="G4254" s="1"/>
  <c r="G4253"/>
  <c r="F4253"/>
  <c r="D4253"/>
  <c r="E4253" s="1"/>
  <c r="F4252"/>
  <c r="G4252" s="1"/>
  <c r="D4252"/>
  <c r="E4252" s="1"/>
  <c r="F4251"/>
  <c r="G4251" s="1"/>
  <c r="D4251"/>
  <c r="E4251" s="1"/>
  <c r="D4250"/>
  <c r="E4250" s="1"/>
  <c r="F4250" s="1"/>
  <c r="G4250" s="1"/>
  <c r="G4249"/>
  <c r="F4249"/>
  <c r="D4249"/>
  <c r="E4249" s="1"/>
  <c r="G4248"/>
  <c r="F4248"/>
  <c r="D4248"/>
  <c r="E4248" s="1"/>
  <c r="D4247"/>
  <c r="E4247" s="1"/>
  <c r="F4247" s="1"/>
  <c r="G4247" s="1"/>
  <c r="D4246"/>
  <c r="E4246" s="1"/>
  <c r="F4246" s="1"/>
  <c r="G4246" s="1"/>
  <c r="G4245"/>
  <c r="F4245"/>
  <c r="D4245"/>
  <c r="E4245" s="1"/>
  <c r="F4244"/>
  <c r="G4244" s="1"/>
  <c r="D4244"/>
  <c r="E4244" s="1"/>
  <c r="F4243"/>
  <c r="G4243" s="1"/>
  <c r="D4243"/>
  <c r="E4243" s="1"/>
  <c r="D4242"/>
  <c r="E4242" s="1"/>
  <c r="F4242" s="1"/>
  <c r="G4242" s="1"/>
  <c r="G4241"/>
  <c r="F4241"/>
  <c r="D4241"/>
  <c r="E4241" s="1"/>
  <c r="G4240"/>
  <c r="F4240"/>
  <c r="D4240"/>
  <c r="E4240" s="1"/>
  <c r="D4239"/>
  <c r="E4239" s="1"/>
  <c r="F4239" s="1"/>
  <c r="G4239" s="1"/>
  <c r="D4238"/>
  <c r="E4238" s="1"/>
  <c r="F4238" s="1"/>
  <c r="G4238" s="1"/>
  <c r="G4237"/>
  <c r="F4237"/>
  <c r="D4237"/>
  <c r="E4237" s="1"/>
  <c r="G4236"/>
  <c r="F4236"/>
  <c r="D4236"/>
  <c r="E4236" s="1"/>
  <c r="D4235"/>
  <c r="E4235" s="1"/>
  <c r="F4235" s="1"/>
  <c r="G4235" s="1"/>
  <c r="D4234"/>
  <c r="E4234" s="1"/>
  <c r="F4234" s="1"/>
  <c r="G4234" s="1"/>
  <c r="G4233"/>
  <c r="F4233"/>
  <c r="D4233"/>
  <c r="E4233" s="1"/>
  <c r="G4232"/>
  <c r="F4232"/>
  <c r="D4232"/>
  <c r="E4232" s="1"/>
  <c r="F4231"/>
  <c r="G4231" s="1"/>
  <c r="D4231"/>
  <c r="E4231" s="1"/>
  <c r="D4230"/>
  <c r="E4230" s="1"/>
  <c r="F4230" s="1"/>
  <c r="G4230" s="1"/>
  <c r="G4229"/>
  <c r="F4229"/>
  <c r="D4229"/>
  <c r="E4229" s="1"/>
  <c r="F4228"/>
  <c r="G4228" s="1"/>
  <c r="D4228"/>
  <c r="E4228" s="1"/>
  <c r="F4227"/>
  <c r="G4227" s="1"/>
  <c r="D4227"/>
  <c r="E4227" s="1"/>
  <c r="D4226"/>
  <c r="E4226" s="1"/>
  <c r="F4226" s="1"/>
  <c r="G4226" s="1"/>
  <c r="G4225"/>
  <c r="F4225"/>
  <c r="D4225"/>
  <c r="E4225" s="1"/>
  <c r="F4224"/>
  <c r="G4224" s="1"/>
  <c r="D4224"/>
  <c r="E4224" s="1"/>
  <c r="D4223"/>
  <c r="E4223" s="1"/>
  <c r="F4223" s="1"/>
  <c r="G4223" s="1"/>
  <c r="D4222"/>
  <c r="E4222" s="1"/>
  <c r="F4222" s="1"/>
  <c r="G4222" s="1"/>
  <c r="G4221"/>
  <c r="F4221"/>
  <c r="D4221"/>
  <c r="E4221" s="1"/>
  <c r="F4220"/>
  <c r="G4220" s="1"/>
  <c r="D4220"/>
  <c r="E4220" s="1"/>
  <c r="F4219"/>
  <c r="G4219" s="1"/>
  <c r="D4219"/>
  <c r="E4219" s="1"/>
  <c r="D4218"/>
  <c r="E4218" s="1"/>
  <c r="F4218" s="1"/>
  <c r="G4218" s="1"/>
  <c r="G4217"/>
  <c r="F4217"/>
  <c r="D4217"/>
  <c r="E4217" s="1"/>
  <c r="G4216"/>
  <c r="F4216"/>
  <c r="D4216"/>
  <c r="E4216" s="1"/>
  <c r="D4215"/>
  <c r="E4215" s="1"/>
  <c r="F4215" s="1"/>
  <c r="G4215" s="1"/>
  <c r="D4214"/>
  <c r="E4214" s="1"/>
  <c r="F4214" s="1"/>
  <c r="G4214" s="1"/>
  <c r="G4213"/>
  <c r="F4213"/>
  <c r="D4213"/>
  <c r="E4213" s="1"/>
  <c r="F4212"/>
  <c r="G4212" s="1"/>
  <c r="D4212"/>
  <c r="E4212" s="1"/>
  <c r="F4211"/>
  <c r="G4211" s="1"/>
  <c r="D4211"/>
  <c r="E4211" s="1"/>
  <c r="D4210"/>
  <c r="E4210" s="1"/>
  <c r="F4210" s="1"/>
  <c r="G4210" s="1"/>
  <c r="G4209"/>
  <c r="F4209"/>
  <c r="D4209"/>
  <c r="E4209" s="1"/>
  <c r="G4208"/>
  <c r="F4208"/>
  <c r="D4208"/>
  <c r="E4208" s="1"/>
  <c r="D4207"/>
  <c r="E4207" s="1"/>
  <c r="F4207" s="1"/>
  <c r="G4207" s="1"/>
  <c r="D4206"/>
  <c r="E4206" s="1"/>
  <c r="F4206" s="1"/>
  <c r="G4206" s="1"/>
  <c r="G4205"/>
  <c r="F4205"/>
  <c r="D4205"/>
  <c r="E4205" s="1"/>
  <c r="G4204"/>
  <c r="F4204"/>
  <c r="D4204"/>
  <c r="E4204" s="1"/>
  <c r="D4203"/>
  <c r="E4203" s="1"/>
  <c r="F4203" s="1"/>
  <c r="G4203" s="1"/>
  <c r="D4202"/>
  <c r="E4202" s="1"/>
  <c r="F4202" s="1"/>
  <c r="G4202" s="1"/>
  <c r="G4201"/>
  <c r="F4201"/>
  <c r="D4201"/>
  <c r="E4201" s="1"/>
  <c r="G4200"/>
  <c r="F4200"/>
  <c r="D4200"/>
  <c r="E4200" s="1"/>
  <c r="F4199"/>
  <c r="G4199" s="1"/>
  <c r="D4199"/>
  <c r="E4199" s="1"/>
  <c r="D4198"/>
  <c r="E4198" s="1"/>
  <c r="F4198" s="1"/>
  <c r="G4198" s="1"/>
  <c r="G4197"/>
  <c r="F4197"/>
  <c r="D4197"/>
  <c r="E4197" s="1"/>
  <c r="F4196"/>
  <c r="G4196" s="1"/>
  <c r="D4196"/>
  <c r="E4196" s="1"/>
  <c r="F4195"/>
  <c r="G4195" s="1"/>
  <c r="D4195"/>
  <c r="E4195" s="1"/>
  <c r="D4194"/>
  <c r="E4194" s="1"/>
  <c r="F4194" s="1"/>
  <c r="G4194" s="1"/>
  <c r="G4193"/>
  <c r="F4193"/>
  <c r="D4193"/>
  <c r="E4193" s="1"/>
  <c r="F4192"/>
  <c r="G4192" s="1"/>
  <c r="D4192"/>
  <c r="E4192" s="1"/>
  <c r="D4191"/>
  <c r="E4191" s="1"/>
  <c r="F4191" s="1"/>
  <c r="G4191" s="1"/>
  <c r="D4190"/>
  <c r="E4190" s="1"/>
  <c r="F4190" s="1"/>
  <c r="G4190" s="1"/>
  <c r="G4189"/>
  <c r="F4189"/>
  <c r="D4189"/>
  <c r="E4189" s="1"/>
  <c r="F4188"/>
  <c r="G4188" s="1"/>
  <c r="D4188"/>
  <c r="E4188" s="1"/>
  <c r="F4187"/>
  <c r="G4187" s="1"/>
  <c r="D4187"/>
  <c r="E4187" s="1"/>
  <c r="D4186"/>
  <c r="E4186" s="1"/>
  <c r="F4186" s="1"/>
  <c r="G4186" s="1"/>
  <c r="G4185"/>
  <c r="F4185"/>
  <c r="D4185"/>
  <c r="E4185" s="1"/>
  <c r="G4184"/>
  <c r="F4184"/>
  <c r="D4184"/>
  <c r="E4184" s="1"/>
  <c r="D4183"/>
  <c r="E4183" s="1"/>
  <c r="F4183" s="1"/>
  <c r="G4183" s="1"/>
  <c r="D4182"/>
  <c r="E4182" s="1"/>
  <c r="F4182" s="1"/>
  <c r="G4182" s="1"/>
  <c r="G4181"/>
  <c r="F4181"/>
  <c r="D4181"/>
  <c r="E4181" s="1"/>
  <c r="F4180"/>
  <c r="G4180" s="1"/>
  <c r="D4180"/>
  <c r="E4180" s="1"/>
  <c r="F4179"/>
  <c r="G4179" s="1"/>
  <c r="D4179"/>
  <c r="E4179" s="1"/>
  <c r="D4178"/>
  <c r="E4178" s="1"/>
  <c r="F4178" s="1"/>
  <c r="G4178" s="1"/>
  <c r="G4177"/>
  <c r="F4177"/>
  <c r="D4177"/>
  <c r="E4177" s="1"/>
  <c r="G4176"/>
  <c r="F4176"/>
  <c r="D4176"/>
  <c r="E4176" s="1"/>
  <c r="D4175"/>
  <c r="E4175" s="1"/>
  <c r="F4175" s="1"/>
  <c r="G4175" s="1"/>
  <c r="D4174"/>
  <c r="E4174" s="1"/>
  <c r="F4174" s="1"/>
  <c r="G4174" s="1"/>
  <c r="G4173"/>
  <c r="F4173"/>
  <c r="D4173"/>
  <c r="E4173" s="1"/>
  <c r="G4172"/>
  <c r="F4172"/>
  <c r="D4172"/>
  <c r="E4172" s="1"/>
  <c r="D4171"/>
  <c r="E4171" s="1"/>
  <c r="F4171" s="1"/>
  <c r="G4171" s="1"/>
  <c r="D4170"/>
  <c r="E4170" s="1"/>
  <c r="F4170" s="1"/>
  <c r="G4170" s="1"/>
  <c r="G4169"/>
  <c r="F4169"/>
  <c r="D4169"/>
  <c r="E4169" s="1"/>
  <c r="G4168"/>
  <c r="F4168"/>
  <c r="D4168"/>
  <c r="E4168" s="1"/>
  <c r="F4167"/>
  <c r="G4167" s="1"/>
  <c r="D4167"/>
  <c r="E4167" s="1"/>
  <c r="D4166"/>
  <c r="E4166" s="1"/>
  <c r="F4166" s="1"/>
  <c r="G4166" s="1"/>
  <c r="G4165"/>
  <c r="F4165"/>
  <c r="D4165"/>
  <c r="E4165" s="1"/>
  <c r="F4164"/>
  <c r="G4164" s="1"/>
  <c r="D4164"/>
  <c r="E4164" s="1"/>
  <c r="F4163"/>
  <c r="G4163" s="1"/>
  <c r="D4163"/>
  <c r="E4163" s="1"/>
  <c r="D4162"/>
  <c r="E4162" s="1"/>
  <c r="F4162" s="1"/>
  <c r="G4162" s="1"/>
  <c r="G4161"/>
  <c r="F4161"/>
  <c r="D4161"/>
  <c r="E4161" s="1"/>
  <c r="F4160"/>
  <c r="G4160" s="1"/>
  <c r="D4160"/>
  <c r="E4160" s="1"/>
  <c r="D4159"/>
  <c r="E4159" s="1"/>
  <c r="F4159" s="1"/>
  <c r="G4159" s="1"/>
  <c r="D4158"/>
  <c r="E4158" s="1"/>
  <c r="F4158" s="1"/>
  <c r="G4158" s="1"/>
  <c r="G4157"/>
  <c r="F4157"/>
  <c r="D4157"/>
  <c r="E4157" s="1"/>
  <c r="F4156"/>
  <c r="G4156" s="1"/>
  <c r="D4156"/>
  <c r="E4156" s="1"/>
  <c r="F4155"/>
  <c r="G4155" s="1"/>
  <c r="D4155"/>
  <c r="E4155" s="1"/>
  <c r="D4154"/>
  <c r="E4154" s="1"/>
  <c r="F4154" s="1"/>
  <c r="G4154" s="1"/>
  <c r="G4153"/>
  <c r="F4153"/>
  <c r="D4153"/>
  <c r="E4153" s="1"/>
  <c r="G4152"/>
  <c r="F4152"/>
  <c r="D4152"/>
  <c r="E4152" s="1"/>
  <c r="D4151"/>
  <c r="E4151" s="1"/>
  <c r="F4151" s="1"/>
  <c r="G4151" s="1"/>
  <c r="D4150"/>
  <c r="E4150" s="1"/>
  <c r="F4150" s="1"/>
  <c r="G4150" s="1"/>
  <c r="G4149"/>
  <c r="F4149"/>
  <c r="D4149"/>
  <c r="E4149" s="1"/>
  <c r="F4148"/>
  <c r="G4148" s="1"/>
  <c r="D4148"/>
  <c r="E4148" s="1"/>
  <c r="F4147"/>
  <c r="G4147" s="1"/>
  <c r="D4147"/>
  <c r="E4147" s="1"/>
  <c r="D4146"/>
  <c r="E4146" s="1"/>
  <c r="F4146" s="1"/>
  <c r="G4146" s="1"/>
  <c r="G4145"/>
  <c r="F4145"/>
  <c r="D4145"/>
  <c r="E4145" s="1"/>
  <c r="G4144"/>
  <c r="F4144"/>
  <c r="D4144"/>
  <c r="E4144" s="1"/>
  <c r="D4143"/>
  <c r="E4143" s="1"/>
  <c r="F4143" s="1"/>
  <c r="G4143" s="1"/>
  <c r="D4142"/>
  <c r="E4142" s="1"/>
  <c r="F4142" s="1"/>
  <c r="G4142" s="1"/>
  <c r="G4141"/>
  <c r="F4141"/>
  <c r="D4141"/>
  <c r="E4141" s="1"/>
  <c r="G4140"/>
  <c r="F4140"/>
  <c r="D4140"/>
  <c r="E4140" s="1"/>
  <c r="F4139"/>
  <c r="G4139" s="1"/>
  <c r="D4139"/>
  <c r="E4139" s="1"/>
  <c r="D4138"/>
  <c r="E4138" s="1"/>
  <c r="F4138" s="1"/>
  <c r="G4138" s="1"/>
  <c r="G4137"/>
  <c r="F4137"/>
  <c r="D4137"/>
  <c r="E4137" s="1"/>
  <c r="G4136"/>
  <c r="F4136"/>
  <c r="D4136"/>
  <c r="E4136" s="1"/>
  <c r="F4135"/>
  <c r="G4135" s="1"/>
  <c r="D4135"/>
  <c r="E4135" s="1"/>
  <c r="D4134"/>
  <c r="E4134" s="1"/>
  <c r="F4134" s="1"/>
  <c r="G4134" s="1"/>
  <c r="G4133"/>
  <c r="F4133"/>
  <c r="D4133"/>
  <c r="E4133" s="1"/>
  <c r="F4132"/>
  <c r="G4132" s="1"/>
  <c r="D4132"/>
  <c r="E4132" s="1"/>
  <c r="F4131"/>
  <c r="G4131" s="1"/>
  <c r="D4131"/>
  <c r="E4131" s="1"/>
  <c r="D4130"/>
  <c r="E4130" s="1"/>
  <c r="F4130" s="1"/>
  <c r="G4130" s="1"/>
  <c r="G4129"/>
  <c r="F4129"/>
  <c r="D4129"/>
  <c r="E4129" s="1"/>
  <c r="F4128"/>
  <c r="G4128" s="1"/>
  <c r="D4128"/>
  <c r="E4128" s="1"/>
  <c r="D4127"/>
  <c r="E4127" s="1"/>
  <c r="F4127" s="1"/>
  <c r="G4127" s="1"/>
  <c r="D4126"/>
  <c r="E4126" s="1"/>
  <c r="F4126" s="1"/>
  <c r="G4126" s="1"/>
  <c r="G4125"/>
  <c r="F4125"/>
  <c r="D4125"/>
  <c r="E4125" s="1"/>
  <c r="F4124"/>
  <c r="G4124" s="1"/>
  <c r="D4124"/>
  <c r="E4124" s="1"/>
  <c r="F4123"/>
  <c r="G4123" s="1"/>
  <c r="D4123"/>
  <c r="E4123" s="1"/>
  <c r="G4122"/>
  <c r="D4122"/>
  <c r="E4122" s="1"/>
  <c r="F4122" s="1"/>
  <c r="G4121"/>
  <c r="F4121"/>
  <c r="D4121"/>
  <c r="E4121" s="1"/>
  <c r="F4120"/>
  <c r="G4120" s="1"/>
  <c r="D4120"/>
  <c r="E4120" s="1"/>
  <c r="F4119"/>
  <c r="G4119" s="1"/>
  <c r="D4119"/>
  <c r="E4119" s="1"/>
  <c r="G4118"/>
  <c r="D4118"/>
  <c r="E4118" s="1"/>
  <c r="F4118" s="1"/>
  <c r="G4117"/>
  <c r="F4117"/>
  <c r="D4117"/>
  <c r="E4117" s="1"/>
  <c r="G4116"/>
  <c r="F4116"/>
  <c r="D4116"/>
  <c r="E4116" s="1"/>
  <c r="F4115"/>
  <c r="G4115" s="1"/>
  <c r="D4115"/>
  <c r="E4115" s="1"/>
  <c r="G4114"/>
  <c r="D4114"/>
  <c r="E4114" s="1"/>
  <c r="F4114" s="1"/>
  <c r="G4113"/>
  <c r="F4113"/>
  <c r="D4113"/>
  <c r="E4113" s="1"/>
  <c r="D4112"/>
  <c r="E4112" s="1"/>
  <c r="F4112" s="1"/>
  <c r="G4112" s="1"/>
  <c r="F4111"/>
  <c r="G4111" s="1"/>
  <c r="D4111"/>
  <c r="E4111" s="1"/>
  <c r="D4110"/>
  <c r="E4110" s="1"/>
  <c r="F4110" s="1"/>
  <c r="G4110" s="1"/>
  <c r="G4109"/>
  <c r="F4109"/>
  <c r="D4109"/>
  <c r="E4109" s="1"/>
  <c r="G4108"/>
  <c r="F4108"/>
  <c r="D4108"/>
  <c r="E4108" s="1"/>
  <c r="D4107"/>
  <c r="E4107" s="1"/>
  <c r="F4107" s="1"/>
  <c r="G4107" s="1"/>
  <c r="G4106"/>
  <c r="D4106"/>
  <c r="E4106" s="1"/>
  <c r="F4106" s="1"/>
  <c r="F4105"/>
  <c r="G4105" s="1"/>
  <c r="D4105"/>
  <c r="E4105" s="1"/>
  <c r="D4104"/>
  <c r="E4104" s="1"/>
  <c r="F4104" s="1"/>
  <c r="G4104" s="1"/>
  <c r="F4103"/>
  <c r="G4103" s="1"/>
  <c r="D4103"/>
  <c r="E4103" s="1"/>
  <c r="D4102"/>
  <c r="E4102" s="1"/>
  <c r="F4102" s="1"/>
  <c r="G4102" s="1"/>
  <c r="G4101"/>
  <c r="F4101"/>
  <c r="D4101"/>
  <c r="E4101" s="1"/>
  <c r="G4100"/>
  <c r="F4100"/>
  <c r="D4100"/>
  <c r="E4100" s="1"/>
  <c r="D4099"/>
  <c r="E4099" s="1"/>
  <c r="F4099" s="1"/>
  <c r="G4099" s="1"/>
  <c r="G4098"/>
  <c r="D4098"/>
  <c r="E4098" s="1"/>
  <c r="F4098" s="1"/>
  <c r="F4097"/>
  <c r="G4097" s="1"/>
  <c r="D4097"/>
  <c r="E4097" s="1"/>
  <c r="F4096"/>
  <c r="G4096" s="1"/>
  <c r="D4096"/>
  <c r="E4096" s="1"/>
  <c r="F4095"/>
  <c r="G4095" s="1"/>
  <c r="D4095"/>
  <c r="E4095" s="1"/>
  <c r="G4094"/>
  <c r="D4094"/>
  <c r="E4094" s="1"/>
  <c r="F4094" s="1"/>
  <c r="G4093"/>
  <c r="F4093"/>
  <c r="D4093"/>
  <c r="E4093" s="1"/>
  <c r="F4092"/>
  <c r="G4092" s="1"/>
  <c r="D4092"/>
  <c r="E4092" s="1"/>
  <c r="F4091"/>
  <c r="G4091" s="1"/>
  <c r="D4091"/>
  <c r="E4091" s="1"/>
  <c r="G4090"/>
  <c r="D4090"/>
  <c r="E4090" s="1"/>
  <c r="F4090" s="1"/>
  <c r="G4089"/>
  <c r="F4089"/>
  <c r="D4089"/>
  <c r="E4089" s="1"/>
  <c r="F4088"/>
  <c r="G4088" s="1"/>
  <c r="D4088"/>
  <c r="E4088" s="1"/>
  <c r="F4087"/>
  <c r="G4087" s="1"/>
  <c r="D4087"/>
  <c r="E4087" s="1"/>
  <c r="G4086"/>
  <c r="D4086"/>
  <c r="E4086" s="1"/>
  <c r="F4086" s="1"/>
  <c r="G4085"/>
  <c r="F4085"/>
  <c r="D4085"/>
  <c r="E4085" s="1"/>
  <c r="G4084"/>
  <c r="F4084"/>
  <c r="D4084"/>
  <c r="E4084" s="1"/>
  <c r="F4083"/>
  <c r="G4083" s="1"/>
  <c r="D4083"/>
  <c r="E4083" s="1"/>
  <c r="G4082"/>
  <c r="D4082"/>
  <c r="E4082" s="1"/>
  <c r="F4082" s="1"/>
  <c r="G4081"/>
  <c r="F4081"/>
  <c r="D4081"/>
  <c r="E4081" s="1"/>
  <c r="D4080"/>
  <c r="E4080" s="1"/>
  <c r="F4080" s="1"/>
  <c r="G4080" s="1"/>
  <c r="F4079"/>
  <c r="G4079" s="1"/>
  <c r="D4079"/>
  <c r="E4079" s="1"/>
  <c r="D4078"/>
  <c r="E4078" s="1"/>
  <c r="F4078" s="1"/>
  <c r="G4078" s="1"/>
  <c r="G4077"/>
  <c r="F4077"/>
  <c r="D4077"/>
  <c r="E4077" s="1"/>
  <c r="G4076"/>
  <c r="F4076"/>
  <c r="D4076"/>
  <c r="E4076" s="1"/>
  <c r="D4075"/>
  <c r="E4075" s="1"/>
  <c r="F4075" s="1"/>
  <c r="G4075" s="1"/>
  <c r="G4074"/>
  <c r="D4074"/>
  <c r="E4074" s="1"/>
  <c r="F4074" s="1"/>
  <c r="F4073"/>
  <c r="G4073" s="1"/>
  <c r="D4073"/>
  <c r="E4073" s="1"/>
  <c r="D4072"/>
  <c r="E4072" s="1"/>
  <c r="F4072" s="1"/>
  <c r="G4072" s="1"/>
  <c r="F4071"/>
  <c r="G4071" s="1"/>
  <c r="D4071"/>
  <c r="E4071" s="1"/>
  <c r="D4070"/>
  <c r="E4070" s="1"/>
  <c r="F4070" s="1"/>
  <c r="G4070" s="1"/>
  <c r="G4069"/>
  <c r="F4069"/>
  <c r="D4069"/>
  <c r="E4069" s="1"/>
  <c r="F4068"/>
  <c r="G4068" s="1"/>
  <c r="D4068"/>
  <c r="E4068" s="1"/>
  <c r="D4067"/>
  <c r="E4067" s="1"/>
  <c r="F4067" s="1"/>
  <c r="G4067" s="1"/>
  <c r="G4066"/>
  <c r="D4066"/>
  <c r="E4066" s="1"/>
  <c r="F4066" s="1"/>
  <c r="F4065"/>
  <c r="G4065" s="1"/>
  <c r="D4065"/>
  <c r="E4065" s="1"/>
  <c r="F4064"/>
  <c r="G4064" s="1"/>
  <c r="D4064"/>
  <c r="E4064" s="1"/>
  <c r="F4063"/>
  <c r="G4063" s="1"/>
  <c r="D4063"/>
  <c r="E4063" s="1"/>
  <c r="G4062"/>
  <c r="D4062"/>
  <c r="E4062" s="1"/>
  <c r="F4062" s="1"/>
  <c r="G4061"/>
  <c r="F4061"/>
  <c r="D4061"/>
  <c r="E4061" s="1"/>
  <c r="F4060"/>
  <c r="G4060" s="1"/>
  <c r="D4060"/>
  <c r="E4060" s="1"/>
  <c r="F4059"/>
  <c r="G4059" s="1"/>
  <c r="D4059"/>
  <c r="E4059" s="1"/>
  <c r="G4058"/>
  <c r="D4058"/>
  <c r="E4058" s="1"/>
  <c r="F4058" s="1"/>
  <c r="G4057"/>
  <c r="F4057"/>
  <c r="D4057"/>
  <c r="E4057" s="1"/>
  <c r="F4056"/>
  <c r="G4056" s="1"/>
  <c r="D4056"/>
  <c r="E4056" s="1"/>
  <c r="F4055"/>
  <c r="G4055" s="1"/>
  <c r="D4055"/>
  <c r="E4055" s="1"/>
  <c r="G4054"/>
  <c r="D4054"/>
  <c r="E4054" s="1"/>
  <c r="F4054" s="1"/>
  <c r="G4053"/>
  <c r="F4053"/>
  <c r="D4053"/>
  <c r="E4053" s="1"/>
  <c r="G4052"/>
  <c r="F4052"/>
  <c r="D4052"/>
  <c r="E4052" s="1"/>
  <c r="F4051"/>
  <c r="G4051" s="1"/>
  <c r="D4051"/>
  <c r="E4051" s="1"/>
  <c r="G4050"/>
  <c r="D4050"/>
  <c r="E4050" s="1"/>
  <c r="F4050" s="1"/>
  <c r="G4049"/>
  <c r="F4049"/>
  <c r="D4049"/>
  <c r="E4049" s="1"/>
  <c r="F4048"/>
  <c r="G4048" s="1"/>
  <c r="D4048"/>
  <c r="E4048" s="1"/>
  <c r="F4047"/>
  <c r="G4047" s="1"/>
  <c r="D4047"/>
  <c r="E4047" s="1"/>
  <c r="G4046"/>
  <c r="D4046"/>
  <c r="E4046" s="1"/>
  <c r="F4046" s="1"/>
  <c r="G4045"/>
  <c r="F4045"/>
  <c r="D4045"/>
  <c r="E4045" s="1"/>
  <c r="G4044"/>
  <c r="F4044"/>
  <c r="D4044"/>
  <c r="E4044" s="1"/>
  <c r="F4043"/>
  <c r="G4043" s="1"/>
  <c r="D4043"/>
  <c r="E4043" s="1"/>
  <c r="G4042"/>
  <c r="D4042"/>
  <c r="E4042" s="1"/>
  <c r="F4042" s="1"/>
  <c r="G4041"/>
  <c r="F4041"/>
  <c r="D4041"/>
  <c r="E4041" s="1"/>
  <c r="D4040"/>
  <c r="E4040" s="1"/>
  <c r="F4040" s="1"/>
  <c r="G4040" s="1"/>
  <c r="F4039"/>
  <c r="G4039" s="1"/>
  <c r="D4039"/>
  <c r="E4039" s="1"/>
  <c r="D4038"/>
  <c r="E4038" s="1"/>
  <c r="F4038" s="1"/>
  <c r="G4038" s="1"/>
  <c r="G4037"/>
  <c r="F4037"/>
  <c r="D4037"/>
  <c r="E4037" s="1"/>
  <c r="F4036"/>
  <c r="G4036" s="1"/>
  <c r="D4036"/>
  <c r="E4036" s="1"/>
  <c r="D4035"/>
  <c r="E4035" s="1"/>
  <c r="F4035" s="1"/>
  <c r="G4035" s="1"/>
  <c r="G4034"/>
  <c r="D4034"/>
  <c r="E4034" s="1"/>
  <c r="F4034" s="1"/>
  <c r="F4033"/>
  <c r="G4033" s="1"/>
  <c r="D4033"/>
  <c r="E4033" s="1"/>
  <c r="F4032"/>
  <c r="G4032" s="1"/>
  <c r="D4032"/>
  <c r="E4032" s="1"/>
  <c r="F4031"/>
  <c r="G4031" s="1"/>
  <c r="D4031"/>
  <c r="E4031" s="1"/>
  <c r="G4030"/>
  <c r="D4030"/>
  <c r="E4030" s="1"/>
  <c r="F4030" s="1"/>
  <c r="G4029"/>
  <c r="F4029"/>
  <c r="D4029"/>
  <c r="E4029" s="1"/>
  <c r="F4028"/>
  <c r="G4028" s="1"/>
  <c r="D4028"/>
  <c r="E4028" s="1"/>
  <c r="F4027"/>
  <c r="G4027" s="1"/>
  <c r="D4027"/>
  <c r="E4027" s="1"/>
  <c r="G4026"/>
  <c r="D4026"/>
  <c r="E4026" s="1"/>
  <c r="F4026" s="1"/>
  <c r="G4025"/>
  <c r="F4025"/>
  <c r="D4025"/>
  <c r="E4025" s="1"/>
  <c r="F4024"/>
  <c r="G4024" s="1"/>
  <c r="D4024"/>
  <c r="E4024" s="1"/>
  <c r="F4023"/>
  <c r="G4023" s="1"/>
  <c r="D4023"/>
  <c r="E4023" s="1"/>
  <c r="G4022"/>
  <c r="D4022"/>
  <c r="E4022" s="1"/>
  <c r="F4022" s="1"/>
  <c r="G4021"/>
  <c r="F4021"/>
  <c r="D4021"/>
  <c r="E4021" s="1"/>
  <c r="G4020"/>
  <c r="F4020"/>
  <c r="D4020"/>
  <c r="E4020" s="1"/>
  <c r="F4019"/>
  <c r="G4019" s="1"/>
  <c r="D4019"/>
  <c r="E4019" s="1"/>
  <c r="G4018"/>
  <c r="D4018"/>
  <c r="E4018" s="1"/>
  <c r="F4018" s="1"/>
  <c r="G4017"/>
  <c r="F4017"/>
  <c r="D4017"/>
  <c r="E4017" s="1"/>
  <c r="D4016"/>
  <c r="E4016" s="1"/>
  <c r="F4016" s="1"/>
  <c r="G4016" s="1"/>
  <c r="F4015"/>
  <c r="G4015" s="1"/>
  <c r="D4015"/>
  <c r="E4015" s="1"/>
  <c r="D4014"/>
  <c r="E4014" s="1"/>
  <c r="F4014" s="1"/>
  <c r="G4014" s="1"/>
  <c r="G4013"/>
  <c r="F4013"/>
  <c r="D4013"/>
  <c r="E4013" s="1"/>
  <c r="G4012"/>
  <c r="F4012"/>
  <c r="D4012"/>
  <c r="E4012" s="1"/>
  <c r="D4011"/>
  <c r="E4011" s="1"/>
  <c r="F4011" s="1"/>
  <c r="G4011" s="1"/>
  <c r="G4010"/>
  <c r="D4010"/>
  <c r="E4010" s="1"/>
  <c r="F4010" s="1"/>
  <c r="F4009"/>
  <c r="G4009" s="1"/>
  <c r="D4009"/>
  <c r="E4009" s="1"/>
  <c r="D4008"/>
  <c r="E4008" s="1"/>
  <c r="F4008" s="1"/>
  <c r="G4008" s="1"/>
  <c r="F4007"/>
  <c r="G4007" s="1"/>
  <c r="D4007"/>
  <c r="E4007" s="1"/>
  <c r="D4006"/>
  <c r="E4006" s="1"/>
  <c r="F4006" s="1"/>
  <c r="G4006" s="1"/>
  <c r="G4005"/>
  <c r="F4005"/>
  <c r="D4005"/>
  <c r="E4005" s="1"/>
  <c r="F4004"/>
  <c r="G4004" s="1"/>
  <c r="D4004"/>
  <c r="E4004" s="1"/>
  <c r="D4003"/>
  <c r="E4003" s="1"/>
  <c r="F4003" s="1"/>
  <c r="G4003" s="1"/>
  <c r="G4002"/>
  <c r="D4002"/>
  <c r="E4002" s="1"/>
  <c r="F4002" s="1"/>
  <c r="F4001"/>
  <c r="G4001" s="1"/>
  <c r="D4001"/>
  <c r="E4001" s="1"/>
  <c r="F4000"/>
  <c r="G4000" s="1"/>
  <c r="D4000"/>
  <c r="E4000" s="1"/>
  <c r="F3999"/>
  <c r="G3999" s="1"/>
  <c r="D3999"/>
  <c r="E3999" s="1"/>
  <c r="G3998"/>
  <c r="D3998"/>
  <c r="E3998" s="1"/>
  <c r="F3998" s="1"/>
  <c r="G3997"/>
  <c r="F3997"/>
  <c r="D3997"/>
  <c r="E3997" s="1"/>
  <c r="F3996"/>
  <c r="G3996" s="1"/>
  <c r="D3996"/>
  <c r="E3996" s="1"/>
  <c r="F3995"/>
  <c r="G3995" s="1"/>
  <c r="D3995"/>
  <c r="E3995" s="1"/>
  <c r="G3994"/>
  <c r="D3994"/>
  <c r="E3994" s="1"/>
  <c r="F3994" s="1"/>
  <c r="G3993"/>
  <c r="F3993"/>
  <c r="D3993"/>
  <c r="E3993" s="1"/>
  <c r="F3992"/>
  <c r="G3992" s="1"/>
  <c r="D3992"/>
  <c r="E3992" s="1"/>
  <c r="F3991"/>
  <c r="G3991" s="1"/>
  <c r="D3991"/>
  <c r="E3991" s="1"/>
  <c r="G3990"/>
  <c r="D3990"/>
  <c r="E3990" s="1"/>
  <c r="F3990" s="1"/>
  <c r="G3989"/>
  <c r="F3989"/>
  <c r="D3989"/>
  <c r="E3989" s="1"/>
  <c r="G3988"/>
  <c r="F3988"/>
  <c r="D3988"/>
  <c r="E3988" s="1"/>
  <c r="F3987"/>
  <c r="G3987" s="1"/>
  <c r="D3987"/>
  <c r="E3987" s="1"/>
  <c r="G3986"/>
  <c r="D3986"/>
  <c r="E3986" s="1"/>
  <c r="F3986" s="1"/>
  <c r="G3985"/>
  <c r="F3985"/>
  <c r="D3985"/>
  <c r="E3985" s="1"/>
  <c r="D3984"/>
  <c r="E3984" s="1"/>
  <c r="F3984" s="1"/>
  <c r="G3984" s="1"/>
  <c r="F3983"/>
  <c r="G3983" s="1"/>
  <c r="D3983"/>
  <c r="E3983" s="1"/>
  <c r="D3982"/>
  <c r="E3982" s="1"/>
  <c r="F3982" s="1"/>
  <c r="G3982" s="1"/>
  <c r="G3981"/>
  <c r="F3981"/>
  <c r="D3981"/>
  <c r="E3981" s="1"/>
  <c r="G3980"/>
  <c r="F3980"/>
  <c r="D3980"/>
  <c r="E3980" s="1"/>
  <c r="D3979"/>
  <c r="E3979" s="1"/>
  <c r="F3979" s="1"/>
  <c r="G3979" s="1"/>
  <c r="G3978"/>
  <c r="D3978"/>
  <c r="E3978" s="1"/>
  <c r="F3978" s="1"/>
  <c r="F3977"/>
  <c r="G3977" s="1"/>
  <c r="D3977"/>
  <c r="E3977" s="1"/>
  <c r="D3976"/>
  <c r="E3976" s="1"/>
  <c r="F3976" s="1"/>
  <c r="G3976" s="1"/>
  <c r="F3975"/>
  <c r="G3975" s="1"/>
  <c r="D3975"/>
  <c r="E3975" s="1"/>
  <c r="D3974"/>
  <c r="E3974" s="1"/>
  <c r="F3974" s="1"/>
  <c r="G3974" s="1"/>
  <c r="G3973"/>
  <c r="F3973"/>
  <c r="D3973"/>
  <c r="E3973" s="1"/>
  <c r="G3972"/>
  <c r="F3972"/>
  <c r="D3972"/>
  <c r="E3972" s="1"/>
  <c r="D3971"/>
  <c r="E3971" s="1"/>
  <c r="F3971" s="1"/>
  <c r="G3971" s="1"/>
  <c r="G3970"/>
  <c r="D3970"/>
  <c r="E3970" s="1"/>
  <c r="F3970" s="1"/>
  <c r="F3969"/>
  <c r="G3969" s="1"/>
  <c r="D3969"/>
  <c r="E3969" s="1"/>
  <c r="F3968"/>
  <c r="G3968" s="1"/>
  <c r="D3968"/>
  <c r="E3968" s="1"/>
  <c r="F3967"/>
  <c r="G3967" s="1"/>
  <c r="D3967"/>
  <c r="E3967" s="1"/>
  <c r="G3966"/>
  <c r="D3966"/>
  <c r="E3966" s="1"/>
  <c r="F3966" s="1"/>
  <c r="G3965"/>
  <c r="F3965"/>
  <c r="D3965"/>
  <c r="E3965" s="1"/>
  <c r="F3964"/>
  <c r="G3964" s="1"/>
  <c r="D3964"/>
  <c r="E3964" s="1"/>
  <c r="F3963"/>
  <c r="G3963" s="1"/>
  <c r="D3963"/>
  <c r="E3963" s="1"/>
  <c r="G3962"/>
  <c r="D3962"/>
  <c r="E3962" s="1"/>
  <c r="F3962" s="1"/>
  <c r="G3961"/>
  <c r="F3961"/>
  <c r="D3961"/>
  <c r="E3961" s="1"/>
  <c r="F3960"/>
  <c r="G3960" s="1"/>
  <c r="D3960"/>
  <c r="E3960" s="1"/>
  <c r="F3959"/>
  <c r="G3959" s="1"/>
  <c r="D3959"/>
  <c r="E3959" s="1"/>
  <c r="G3958"/>
  <c r="D3958"/>
  <c r="E3958" s="1"/>
  <c r="F3958" s="1"/>
  <c r="G3957"/>
  <c r="F3957"/>
  <c r="D3957"/>
  <c r="E3957" s="1"/>
  <c r="G3956"/>
  <c r="F3956"/>
  <c r="D3956"/>
  <c r="E3956" s="1"/>
  <c r="F3955"/>
  <c r="G3955" s="1"/>
  <c r="D3955"/>
  <c r="E3955" s="1"/>
  <c r="G3954"/>
  <c r="D3954"/>
  <c r="E3954" s="1"/>
  <c r="F3954" s="1"/>
  <c r="G3953"/>
  <c r="F3953"/>
  <c r="D3953"/>
  <c r="E3953" s="1"/>
  <c r="D3952"/>
  <c r="E3952" s="1"/>
  <c r="F3952" s="1"/>
  <c r="G3952" s="1"/>
  <c r="F3951"/>
  <c r="G3951" s="1"/>
  <c r="D3951"/>
  <c r="E3951" s="1"/>
  <c r="D3950"/>
  <c r="E3950" s="1"/>
  <c r="F3950" s="1"/>
  <c r="G3950" s="1"/>
  <c r="G3949"/>
  <c r="F3949"/>
  <c r="D3949"/>
  <c r="E3949" s="1"/>
  <c r="G3948"/>
  <c r="F3948"/>
  <c r="D3948"/>
  <c r="E3948" s="1"/>
  <c r="D3947"/>
  <c r="E3947" s="1"/>
  <c r="F3947" s="1"/>
  <c r="G3947" s="1"/>
  <c r="G3946"/>
  <c r="D3946"/>
  <c r="E3946" s="1"/>
  <c r="F3946" s="1"/>
  <c r="F3945"/>
  <c r="G3945" s="1"/>
  <c r="D3945"/>
  <c r="E3945" s="1"/>
  <c r="D3944"/>
  <c r="E3944" s="1"/>
  <c r="F3944" s="1"/>
  <c r="G3944" s="1"/>
  <c r="F3943"/>
  <c r="G3943" s="1"/>
  <c r="D3943"/>
  <c r="E3943" s="1"/>
  <c r="D3942"/>
  <c r="E3942" s="1"/>
  <c r="F3942" s="1"/>
  <c r="G3942" s="1"/>
  <c r="G3941"/>
  <c r="F3941"/>
  <c r="D3941"/>
  <c r="E3941" s="1"/>
  <c r="F3940"/>
  <c r="G3940" s="1"/>
  <c r="D3940"/>
  <c r="E3940" s="1"/>
  <c r="D3939"/>
  <c r="E3939" s="1"/>
  <c r="F3939" s="1"/>
  <c r="G3939" s="1"/>
  <c r="G3938"/>
  <c r="D3938"/>
  <c r="E3938" s="1"/>
  <c r="F3938" s="1"/>
  <c r="F3937"/>
  <c r="G3937" s="1"/>
  <c r="D3937"/>
  <c r="E3937" s="1"/>
  <c r="F3936"/>
  <c r="G3936" s="1"/>
  <c r="D3936"/>
  <c r="E3936" s="1"/>
  <c r="F3935"/>
  <c r="G3935" s="1"/>
  <c r="D3935"/>
  <c r="E3935" s="1"/>
  <c r="G3934"/>
  <c r="D3934"/>
  <c r="E3934" s="1"/>
  <c r="F3934" s="1"/>
  <c r="G3933"/>
  <c r="F3933"/>
  <c r="D3933"/>
  <c r="E3933" s="1"/>
  <c r="F3932"/>
  <c r="G3932" s="1"/>
  <c r="D3932"/>
  <c r="E3932" s="1"/>
  <c r="F3931"/>
  <c r="G3931" s="1"/>
  <c r="D3931"/>
  <c r="E3931" s="1"/>
  <c r="G3930"/>
  <c r="D3930"/>
  <c r="E3930" s="1"/>
  <c r="F3930" s="1"/>
  <c r="G3929"/>
  <c r="F3929"/>
  <c r="D3929"/>
  <c r="E3929" s="1"/>
  <c r="F3928"/>
  <c r="G3928" s="1"/>
  <c r="D3928"/>
  <c r="E3928" s="1"/>
  <c r="F3927"/>
  <c r="G3927" s="1"/>
  <c r="D3927"/>
  <c r="E3927" s="1"/>
  <c r="G3926"/>
  <c r="D3926"/>
  <c r="E3926" s="1"/>
  <c r="F3926" s="1"/>
  <c r="G3925"/>
  <c r="F3925"/>
  <c r="D3925"/>
  <c r="E3925" s="1"/>
  <c r="G3924"/>
  <c r="F3924"/>
  <c r="D3924"/>
  <c r="E3924" s="1"/>
  <c r="F3923"/>
  <c r="G3923" s="1"/>
  <c r="D3923"/>
  <c r="E3923" s="1"/>
  <c r="G3922"/>
  <c r="D3922"/>
  <c r="E3922" s="1"/>
  <c r="F3922" s="1"/>
  <c r="G3921"/>
  <c r="F3921"/>
  <c r="D3921"/>
  <c r="E3921" s="1"/>
  <c r="F3920"/>
  <c r="G3920" s="1"/>
  <c r="D3920"/>
  <c r="E3920" s="1"/>
  <c r="F3919"/>
  <c r="G3919" s="1"/>
  <c r="D3919"/>
  <c r="E3919" s="1"/>
  <c r="G3918"/>
  <c r="D3918"/>
  <c r="E3918" s="1"/>
  <c r="F3918" s="1"/>
  <c r="G3917"/>
  <c r="F3917"/>
  <c r="D3917"/>
  <c r="E3917" s="1"/>
  <c r="G3916"/>
  <c r="F3916"/>
  <c r="D3916"/>
  <c r="E3916" s="1"/>
  <c r="F3915"/>
  <c r="G3915" s="1"/>
  <c r="D3915"/>
  <c r="E3915" s="1"/>
  <c r="G3914"/>
  <c r="D3914"/>
  <c r="E3914" s="1"/>
  <c r="F3914" s="1"/>
  <c r="G3913"/>
  <c r="F3913"/>
  <c r="D3913"/>
  <c r="E3913" s="1"/>
  <c r="D3912"/>
  <c r="E3912" s="1"/>
  <c r="F3912" s="1"/>
  <c r="G3912" s="1"/>
  <c r="F3911"/>
  <c r="G3911" s="1"/>
  <c r="D3911"/>
  <c r="E3911" s="1"/>
  <c r="D3910"/>
  <c r="E3910" s="1"/>
  <c r="F3910" s="1"/>
  <c r="G3910" s="1"/>
  <c r="G3909"/>
  <c r="F3909"/>
  <c r="D3909"/>
  <c r="E3909" s="1"/>
  <c r="F3908"/>
  <c r="G3908" s="1"/>
  <c r="D3908"/>
  <c r="E3908" s="1"/>
  <c r="D3907"/>
  <c r="E3907" s="1"/>
  <c r="F3907" s="1"/>
  <c r="G3907" s="1"/>
  <c r="G3906"/>
  <c r="D3906"/>
  <c r="E3906" s="1"/>
  <c r="F3906" s="1"/>
  <c r="F3905"/>
  <c r="G3905" s="1"/>
  <c r="D3905"/>
  <c r="E3905" s="1"/>
  <c r="F3904"/>
  <c r="G3904" s="1"/>
  <c r="D3904"/>
  <c r="E3904" s="1"/>
  <c r="F3903"/>
  <c r="G3903" s="1"/>
  <c r="D3903"/>
  <c r="E3903" s="1"/>
  <c r="G3902"/>
  <c r="D3902"/>
  <c r="E3902" s="1"/>
  <c r="F3902" s="1"/>
  <c r="G3901"/>
  <c r="F3901"/>
  <c r="D3901"/>
  <c r="E3901" s="1"/>
  <c r="F3900"/>
  <c r="G3900" s="1"/>
  <c r="D3900"/>
  <c r="E3900" s="1"/>
  <c r="F3899"/>
  <c r="G3899" s="1"/>
  <c r="D3899"/>
  <c r="E3899" s="1"/>
  <c r="G3898"/>
  <c r="D3898"/>
  <c r="E3898" s="1"/>
  <c r="F3898" s="1"/>
  <c r="G3897"/>
  <c r="F3897"/>
  <c r="D3897"/>
  <c r="E3897" s="1"/>
  <c r="F3896"/>
  <c r="G3896" s="1"/>
  <c r="D3896"/>
  <c r="E3896" s="1"/>
  <c r="F3895"/>
  <c r="G3895" s="1"/>
  <c r="D3895"/>
  <c r="E3895" s="1"/>
  <c r="G3894"/>
  <c r="D3894"/>
  <c r="E3894" s="1"/>
  <c r="F3894" s="1"/>
  <c r="G3893"/>
  <c r="F3893"/>
  <c r="D3893"/>
  <c r="E3893" s="1"/>
  <c r="G3892"/>
  <c r="F3892"/>
  <c r="D3892"/>
  <c r="E3892" s="1"/>
  <c r="F3891"/>
  <c r="G3891" s="1"/>
  <c r="D3891"/>
  <c r="E3891" s="1"/>
  <c r="G3890"/>
  <c r="D3890"/>
  <c r="E3890" s="1"/>
  <c r="F3890" s="1"/>
  <c r="G3889"/>
  <c r="F3889"/>
  <c r="D3889"/>
  <c r="E3889" s="1"/>
  <c r="D3888"/>
  <c r="E3888" s="1"/>
  <c r="F3888" s="1"/>
  <c r="G3888" s="1"/>
  <c r="F3887"/>
  <c r="G3887" s="1"/>
  <c r="D3887"/>
  <c r="E3887" s="1"/>
  <c r="D3886"/>
  <c r="E3886" s="1"/>
  <c r="F3886" s="1"/>
  <c r="G3886" s="1"/>
  <c r="G3885"/>
  <c r="F3885"/>
  <c r="D3885"/>
  <c r="E3885" s="1"/>
  <c r="G3884"/>
  <c r="F3884"/>
  <c r="D3884"/>
  <c r="E3884" s="1"/>
  <c r="D3883"/>
  <c r="E3883" s="1"/>
  <c r="F3883" s="1"/>
  <c r="G3883" s="1"/>
  <c r="G3882"/>
  <c r="D3882"/>
  <c r="E3882" s="1"/>
  <c r="F3882" s="1"/>
  <c r="F3881"/>
  <c r="G3881" s="1"/>
  <c r="D3881"/>
  <c r="E3881" s="1"/>
  <c r="D3880"/>
  <c r="E3880" s="1"/>
  <c r="F3880" s="1"/>
  <c r="G3880" s="1"/>
  <c r="F3879"/>
  <c r="G3879" s="1"/>
  <c r="D3879"/>
  <c r="E3879" s="1"/>
  <c r="D3878"/>
  <c r="E3878" s="1"/>
  <c r="F3878" s="1"/>
  <c r="G3878" s="1"/>
  <c r="G3877"/>
  <c r="F3877"/>
  <c r="D3877"/>
  <c r="E3877" s="1"/>
  <c r="F3876"/>
  <c r="G3876" s="1"/>
  <c r="D3876"/>
  <c r="E3876" s="1"/>
  <c r="D3875"/>
  <c r="E3875" s="1"/>
  <c r="F3875" s="1"/>
  <c r="G3875" s="1"/>
  <c r="G3874"/>
  <c r="D3874"/>
  <c r="E3874" s="1"/>
  <c r="F3874" s="1"/>
  <c r="F3873"/>
  <c r="G3873" s="1"/>
  <c r="D3873"/>
  <c r="E3873" s="1"/>
  <c r="F3872"/>
  <c r="G3872" s="1"/>
  <c r="D3872"/>
  <c r="E3872" s="1"/>
  <c r="F3871"/>
  <c r="G3871" s="1"/>
  <c r="D3871"/>
  <c r="E3871" s="1"/>
  <c r="G3870"/>
  <c r="D3870"/>
  <c r="E3870" s="1"/>
  <c r="F3870" s="1"/>
  <c r="G3869"/>
  <c r="F3869"/>
  <c r="D3869"/>
  <c r="E3869" s="1"/>
  <c r="F3868"/>
  <c r="G3868" s="1"/>
  <c r="D3868"/>
  <c r="E3868" s="1"/>
  <c r="F3867"/>
  <c r="G3867" s="1"/>
  <c r="D3867"/>
  <c r="E3867" s="1"/>
  <c r="G3866"/>
  <c r="D3866"/>
  <c r="E3866" s="1"/>
  <c r="F3866" s="1"/>
  <c r="G3865"/>
  <c r="F3865"/>
  <c r="D3865"/>
  <c r="E3865" s="1"/>
  <c r="F3864"/>
  <c r="G3864" s="1"/>
  <c r="D3864"/>
  <c r="E3864" s="1"/>
  <c r="F3863"/>
  <c r="G3863" s="1"/>
  <c r="D3863"/>
  <c r="E3863" s="1"/>
  <c r="G3862"/>
  <c r="D3862"/>
  <c r="E3862" s="1"/>
  <c r="F3862" s="1"/>
  <c r="G3861"/>
  <c r="F3861"/>
  <c r="D3861"/>
  <c r="E3861" s="1"/>
  <c r="G3860"/>
  <c r="F3860"/>
  <c r="D3860"/>
  <c r="E3860" s="1"/>
  <c r="F3859"/>
  <c r="G3859" s="1"/>
  <c r="D3859"/>
  <c r="E3859" s="1"/>
  <c r="G3858"/>
  <c r="D3858"/>
  <c r="E3858" s="1"/>
  <c r="F3858" s="1"/>
  <c r="G3857"/>
  <c r="F3857"/>
  <c r="D3857"/>
  <c r="E3857" s="1"/>
  <c r="D3856"/>
  <c r="E3856" s="1"/>
  <c r="F3856" s="1"/>
  <c r="G3856" s="1"/>
  <c r="F3855"/>
  <c r="G3855" s="1"/>
  <c r="D3855"/>
  <c r="E3855" s="1"/>
  <c r="D3854"/>
  <c r="E3854" s="1"/>
  <c r="F3854" s="1"/>
  <c r="G3854" s="1"/>
  <c r="G3853"/>
  <c r="F3853"/>
  <c r="D3853"/>
  <c r="E3853" s="1"/>
  <c r="G3852"/>
  <c r="F3852"/>
  <c r="D3852"/>
  <c r="E3852" s="1"/>
  <c r="D3851"/>
  <c r="E3851" s="1"/>
  <c r="F3851" s="1"/>
  <c r="G3851" s="1"/>
  <c r="G3850"/>
  <c r="D3850"/>
  <c r="E3850" s="1"/>
  <c r="F3850" s="1"/>
  <c r="F3849"/>
  <c r="G3849" s="1"/>
  <c r="D3849"/>
  <c r="E3849" s="1"/>
  <c r="D3848"/>
  <c r="E3848" s="1"/>
  <c r="F3848" s="1"/>
  <c r="G3848" s="1"/>
  <c r="F3847"/>
  <c r="G3847" s="1"/>
  <c r="D3847"/>
  <c r="E3847" s="1"/>
  <c r="D3846"/>
  <c r="E3846" s="1"/>
  <c r="F3846" s="1"/>
  <c r="G3846" s="1"/>
  <c r="G3845"/>
  <c r="F3845"/>
  <c r="D3845"/>
  <c r="E3845" s="1"/>
  <c r="G3844"/>
  <c r="F3844"/>
  <c r="D3844"/>
  <c r="E3844" s="1"/>
  <c r="D3843"/>
  <c r="E3843" s="1"/>
  <c r="F3843" s="1"/>
  <c r="G3843" s="1"/>
  <c r="G3842"/>
  <c r="D3842"/>
  <c r="E3842" s="1"/>
  <c r="F3842" s="1"/>
  <c r="F3841"/>
  <c r="G3841" s="1"/>
  <c r="D3841"/>
  <c r="E3841" s="1"/>
  <c r="F3840"/>
  <c r="G3840" s="1"/>
  <c r="D3840"/>
  <c r="E3840" s="1"/>
  <c r="F3839"/>
  <c r="G3839" s="1"/>
  <c r="D3839"/>
  <c r="E3839" s="1"/>
  <c r="G3838"/>
  <c r="D3838"/>
  <c r="E3838" s="1"/>
  <c r="F3838" s="1"/>
  <c r="G3837"/>
  <c r="F3837"/>
  <c r="D3837"/>
  <c r="E3837" s="1"/>
  <c r="F3836"/>
  <c r="G3836" s="1"/>
  <c r="D3836"/>
  <c r="E3836" s="1"/>
  <c r="F3835"/>
  <c r="G3835" s="1"/>
  <c r="D3835"/>
  <c r="E3835" s="1"/>
  <c r="G3834"/>
  <c r="D3834"/>
  <c r="E3834" s="1"/>
  <c r="F3834" s="1"/>
  <c r="G3833"/>
  <c r="F3833"/>
  <c r="D3833"/>
  <c r="E3833" s="1"/>
  <c r="F3832"/>
  <c r="G3832" s="1"/>
  <c r="D3832"/>
  <c r="E3832" s="1"/>
  <c r="F3831"/>
  <c r="G3831" s="1"/>
  <c r="D3831"/>
  <c r="E3831" s="1"/>
  <c r="G3830"/>
  <c r="D3830"/>
  <c r="E3830" s="1"/>
  <c r="F3830" s="1"/>
  <c r="G3829"/>
  <c r="F3829"/>
  <c r="D3829"/>
  <c r="E3829" s="1"/>
  <c r="G3828"/>
  <c r="F3828"/>
  <c r="D3828"/>
  <c r="E3828" s="1"/>
  <c r="F3827"/>
  <c r="G3827" s="1"/>
  <c r="D3827"/>
  <c r="E3827" s="1"/>
  <c r="G3826"/>
  <c r="D3826"/>
  <c r="E3826" s="1"/>
  <c r="F3826" s="1"/>
  <c r="G3825"/>
  <c r="F3825"/>
  <c r="D3825"/>
  <c r="E3825" s="1"/>
  <c r="D3824"/>
  <c r="E3824" s="1"/>
  <c r="F3824" s="1"/>
  <c r="G3824" s="1"/>
  <c r="F3823"/>
  <c r="G3823" s="1"/>
  <c r="D3823"/>
  <c r="E3823" s="1"/>
  <c r="D3822"/>
  <c r="E3822" s="1"/>
  <c r="F3822" s="1"/>
  <c r="G3822" s="1"/>
  <c r="G3821"/>
  <c r="F3821"/>
  <c r="D3821"/>
  <c r="E3821" s="1"/>
  <c r="G3820"/>
  <c r="F3820"/>
  <c r="D3820"/>
  <c r="E3820" s="1"/>
  <c r="D3819"/>
  <c r="E3819" s="1"/>
  <c r="F3819" s="1"/>
  <c r="G3819" s="1"/>
  <c r="G3818"/>
  <c r="D3818"/>
  <c r="E3818" s="1"/>
  <c r="F3818" s="1"/>
  <c r="F3817"/>
  <c r="G3817" s="1"/>
  <c r="D3817"/>
  <c r="E3817" s="1"/>
  <c r="D3816"/>
  <c r="E3816" s="1"/>
  <c r="F3816" s="1"/>
  <c r="G3816" s="1"/>
  <c r="F3815"/>
  <c r="G3815" s="1"/>
  <c r="D3815"/>
  <c r="E3815" s="1"/>
  <c r="D3814"/>
  <c r="E3814" s="1"/>
  <c r="F3814" s="1"/>
  <c r="G3814" s="1"/>
  <c r="G3813"/>
  <c r="F3813"/>
  <c r="D3813"/>
  <c r="E3813" s="1"/>
  <c r="F3812"/>
  <c r="G3812" s="1"/>
  <c r="D3812"/>
  <c r="E3812" s="1"/>
  <c r="D3811"/>
  <c r="E3811" s="1"/>
  <c r="F3811" s="1"/>
  <c r="G3811" s="1"/>
  <c r="G3810"/>
  <c r="D3810"/>
  <c r="E3810" s="1"/>
  <c r="F3810" s="1"/>
  <c r="F3809"/>
  <c r="G3809" s="1"/>
  <c r="D3809"/>
  <c r="E3809" s="1"/>
  <c r="F3808"/>
  <c r="G3808" s="1"/>
  <c r="D3808"/>
  <c r="E3808" s="1"/>
  <c r="F3807"/>
  <c r="G3807" s="1"/>
  <c r="D3807"/>
  <c r="E3807" s="1"/>
  <c r="G3806"/>
  <c r="D3806"/>
  <c r="E3806" s="1"/>
  <c r="F3806" s="1"/>
  <c r="G3805"/>
  <c r="F3805"/>
  <c r="D3805"/>
  <c r="E3805" s="1"/>
  <c r="F3804"/>
  <c r="G3804" s="1"/>
  <c r="D3804"/>
  <c r="E3804" s="1"/>
  <c r="F3803"/>
  <c r="G3803" s="1"/>
  <c r="D3803"/>
  <c r="E3803" s="1"/>
  <c r="G3802"/>
  <c r="D3802"/>
  <c r="E3802" s="1"/>
  <c r="F3802" s="1"/>
  <c r="G3801"/>
  <c r="F3801"/>
  <c r="D3801"/>
  <c r="E3801" s="1"/>
  <c r="F3800"/>
  <c r="G3800" s="1"/>
  <c r="D3800"/>
  <c r="E3800" s="1"/>
  <c r="F3799"/>
  <c r="G3799" s="1"/>
  <c r="D3799"/>
  <c r="E3799" s="1"/>
  <c r="G3798"/>
  <c r="D3798"/>
  <c r="E3798" s="1"/>
  <c r="F3798" s="1"/>
  <c r="G3797"/>
  <c r="F3797"/>
  <c r="D3797"/>
  <c r="E3797" s="1"/>
  <c r="G3796"/>
  <c r="F3796"/>
  <c r="D3796"/>
  <c r="E3796" s="1"/>
  <c r="F3795"/>
  <c r="G3795" s="1"/>
  <c r="D3795"/>
  <c r="E3795" s="1"/>
  <c r="G3794"/>
  <c r="D3794"/>
  <c r="E3794" s="1"/>
  <c r="F3794" s="1"/>
  <c r="G3793"/>
  <c r="F3793"/>
  <c r="D3793"/>
  <c r="E3793" s="1"/>
  <c r="F3792"/>
  <c r="G3792" s="1"/>
  <c r="D3792"/>
  <c r="E3792" s="1"/>
  <c r="F3791"/>
  <c r="G3791" s="1"/>
  <c r="D3791"/>
  <c r="E3791" s="1"/>
  <c r="G3790"/>
  <c r="D3790"/>
  <c r="E3790" s="1"/>
  <c r="F3790" s="1"/>
  <c r="G3789"/>
  <c r="F3789"/>
  <c r="D3789"/>
  <c r="E3789" s="1"/>
  <c r="G3788"/>
  <c r="F3788"/>
  <c r="D3788"/>
  <c r="E3788" s="1"/>
  <c r="F3787"/>
  <c r="G3787" s="1"/>
  <c r="D3787"/>
  <c r="E3787" s="1"/>
  <c r="G3786"/>
  <c r="D3786"/>
  <c r="E3786" s="1"/>
  <c r="F3786" s="1"/>
  <c r="G3785"/>
  <c r="F3785"/>
  <c r="D3785"/>
  <c r="E3785" s="1"/>
  <c r="D3784"/>
  <c r="E3784" s="1"/>
  <c r="F3784" s="1"/>
  <c r="G3784" s="1"/>
  <c r="F3783"/>
  <c r="G3783" s="1"/>
  <c r="D3783"/>
  <c r="E3783" s="1"/>
  <c r="D3782"/>
  <c r="E3782" s="1"/>
  <c r="F3782" s="1"/>
  <c r="G3782" s="1"/>
  <c r="G3781"/>
  <c r="F3781"/>
  <c r="D3781"/>
  <c r="E3781" s="1"/>
  <c r="F3780"/>
  <c r="G3780" s="1"/>
  <c r="D3780"/>
  <c r="E3780" s="1"/>
  <c r="D3779"/>
  <c r="E3779" s="1"/>
  <c r="F3779" s="1"/>
  <c r="G3779" s="1"/>
  <c r="G3778"/>
  <c r="D3778"/>
  <c r="E3778" s="1"/>
  <c r="F3778" s="1"/>
  <c r="F3777"/>
  <c r="G3777" s="1"/>
  <c r="D3777"/>
  <c r="E3777" s="1"/>
  <c r="D3776"/>
  <c r="E3776" s="1"/>
  <c r="F3776" s="1"/>
  <c r="G3776" s="1"/>
  <c r="F3775"/>
  <c r="G3775" s="1"/>
  <c r="D3775"/>
  <c r="E3775" s="1"/>
  <c r="D3774"/>
  <c r="E3774" s="1"/>
  <c r="F3774" s="1"/>
  <c r="G3774" s="1"/>
  <c r="G3773"/>
  <c r="F3773"/>
  <c r="D3773"/>
  <c r="E3773" s="1"/>
  <c r="F3772"/>
  <c r="G3772" s="1"/>
  <c r="D3772"/>
  <c r="E3772" s="1"/>
  <c r="D3771"/>
  <c r="E3771" s="1"/>
  <c r="F3771" s="1"/>
  <c r="G3771" s="1"/>
  <c r="G3770"/>
  <c r="D3770"/>
  <c r="E3770" s="1"/>
  <c r="F3770" s="1"/>
  <c r="F3769"/>
  <c r="G3769" s="1"/>
  <c r="D3769"/>
  <c r="E3769" s="1"/>
  <c r="D3768"/>
  <c r="E3768" s="1"/>
  <c r="F3768" s="1"/>
  <c r="G3768" s="1"/>
  <c r="F3767"/>
  <c r="G3767" s="1"/>
  <c r="D3767"/>
  <c r="E3767" s="1"/>
  <c r="D3766"/>
  <c r="E3766" s="1"/>
  <c r="F3766" s="1"/>
  <c r="G3766" s="1"/>
  <c r="G3765"/>
  <c r="F3765"/>
  <c r="D3765"/>
  <c r="E3765" s="1"/>
  <c r="G3764"/>
  <c r="F3764"/>
  <c r="D3764"/>
  <c r="E3764" s="1"/>
  <c r="D3763"/>
  <c r="E3763" s="1"/>
  <c r="F3763" s="1"/>
  <c r="G3763" s="1"/>
  <c r="G3762"/>
  <c r="D3762"/>
  <c r="E3762" s="1"/>
  <c r="F3762" s="1"/>
  <c r="F3761"/>
  <c r="G3761" s="1"/>
  <c r="D3761"/>
  <c r="E3761" s="1"/>
  <c r="D3760"/>
  <c r="E3760" s="1"/>
  <c r="F3760" s="1"/>
  <c r="G3760" s="1"/>
  <c r="F3759"/>
  <c r="G3759" s="1"/>
  <c r="D3759"/>
  <c r="E3759" s="1"/>
  <c r="D3758"/>
  <c r="E3758" s="1"/>
  <c r="F3758" s="1"/>
  <c r="G3758" s="1"/>
  <c r="G3757"/>
  <c r="F3757"/>
  <c r="D3757"/>
  <c r="E3757" s="1"/>
  <c r="F3756"/>
  <c r="G3756" s="1"/>
  <c r="D3756"/>
  <c r="E3756" s="1"/>
  <c r="D3755"/>
  <c r="E3755" s="1"/>
  <c r="F3755" s="1"/>
  <c r="G3755" s="1"/>
  <c r="G3754"/>
  <c r="D3754"/>
  <c r="E3754" s="1"/>
  <c r="F3754" s="1"/>
  <c r="F3753"/>
  <c r="G3753" s="1"/>
  <c r="D3753"/>
  <c r="E3753" s="1"/>
  <c r="D3752"/>
  <c r="E3752" s="1"/>
  <c r="F3752" s="1"/>
  <c r="G3752" s="1"/>
  <c r="F3751"/>
  <c r="G3751" s="1"/>
  <c r="D3751"/>
  <c r="E3751" s="1"/>
  <c r="D3750"/>
  <c r="E3750" s="1"/>
  <c r="F3750" s="1"/>
  <c r="G3750" s="1"/>
  <c r="G3749"/>
  <c r="F3749"/>
  <c r="D3749"/>
  <c r="E3749" s="1"/>
  <c r="F3748"/>
  <c r="G3748" s="1"/>
  <c r="D3748"/>
  <c r="E3748" s="1"/>
  <c r="D3747"/>
  <c r="E3747" s="1"/>
  <c r="F3747" s="1"/>
  <c r="G3747" s="1"/>
  <c r="G3746"/>
  <c r="D3746"/>
  <c r="E3746" s="1"/>
  <c r="F3746" s="1"/>
  <c r="F3745"/>
  <c r="G3745" s="1"/>
  <c r="D3745"/>
  <c r="E3745" s="1"/>
  <c r="D3744"/>
  <c r="E3744" s="1"/>
  <c r="F3744" s="1"/>
  <c r="G3744" s="1"/>
  <c r="F3743"/>
  <c r="G3743" s="1"/>
  <c r="D3743"/>
  <c r="E3743" s="1"/>
  <c r="D3742"/>
  <c r="E3742" s="1"/>
  <c r="F3742" s="1"/>
  <c r="G3742" s="1"/>
  <c r="G3741"/>
  <c r="F3741"/>
  <c r="D3741"/>
  <c r="E3741" s="1"/>
  <c r="F3740"/>
  <c r="G3740" s="1"/>
  <c r="D3740"/>
  <c r="E3740" s="1"/>
  <c r="D3739"/>
  <c r="E3739" s="1"/>
  <c r="F3739" s="1"/>
  <c r="G3739" s="1"/>
  <c r="G3738"/>
  <c r="D3738"/>
  <c r="E3738" s="1"/>
  <c r="F3738" s="1"/>
  <c r="F3737"/>
  <c r="G3737" s="1"/>
  <c r="D3737"/>
  <c r="E3737" s="1"/>
  <c r="D3736"/>
  <c r="E3736" s="1"/>
  <c r="F3736" s="1"/>
  <c r="G3736" s="1"/>
  <c r="F3735"/>
  <c r="G3735" s="1"/>
  <c r="D3735"/>
  <c r="E3735" s="1"/>
  <c r="D3734"/>
  <c r="E3734" s="1"/>
  <c r="F3734" s="1"/>
  <c r="G3734" s="1"/>
  <c r="G3733"/>
  <c r="F3733"/>
  <c r="D3733"/>
  <c r="E3733" s="1"/>
  <c r="G3732"/>
  <c r="F3732"/>
  <c r="D3732"/>
  <c r="E3732" s="1"/>
  <c r="D3731"/>
  <c r="E3731" s="1"/>
  <c r="F3731" s="1"/>
  <c r="G3731" s="1"/>
  <c r="G3730"/>
  <c r="D3730"/>
  <c r="E3730" s="1"/>
  <c r="F3730" s="1"/>
  <c r="F3729"/>
  <c r="G3729" s="1"/>
  <c r="D3729"/>
  <c r="E3729" s="1"/>
  <c r="D3728"/>
  <c r="E3728" s="1"/>
  <c r="F3728" s="1"/>
  <c r="G3728" s="1"/>
  <c r="F3727"/>
  <c r="G3727" s="1"/>
  <c r="D3727"/>
  <c r="E3727" s="1"/>
  <c r="D3726"/>
  <c r="E3726" s="1"/>
  <c r="F3726" s="1"/>
  <c r="G3726" s="1"/>
  <c r="G3725"/>
  <c r="F3725"/>
  <c r="D3725"/>
  <c r="E3725" s="1"/>
  <c r="F3724"/>
  <c r="G3724" s="1"/>
  <c r="D3724"/>
  <c r="E3724" s="1"/>
  <c r="D3723"/>
  <c r="E3723" s="1"/>
  <c r="F3723" s="1"/>
  <c r="G3723" s="1"/>
  <c r="G3722"/>
  <c r="D3722"/>
  <c r="E3722" s="1"/>
  <c r="F3722" s="1"/>
  <c r="F3721"/>
  <c r="G3721" s="1"/>
  <c r="D3721"/>
  <c r="E3721" s="1"/>
  <c r="D3720"/>
  <c r="E3720" s="1"/>
  <c r="F3720" s="1"/>
  <c r="G3720" s="1"/>
  <c r="F3719"/>
  <c r="G3719" s="1"/>
  <c r="D3719"/>
  <c r="E3719" s="1"/>
  <c r="D3718"/>
  <c r="E3718" s="1"/>
  <c r="F3718" s="1"/>
  <c r="G3718" s="1"/>
  <c r="G3717"/>
  <c r="F3717"/>
  <c r="D3717"/>
  <c r="E3717" s="1"/>
  <c r="F3716"/>
  <c r="G3716" s="1"/>
  <c r="D3716"/>
  <c r="E3716" s="1"/>
  <c r="D3715"/>
  <c r="E3715" s="1"/>
  <c r="F3715" s="1"/>
  <c r="G3715" s="1"/>
  <c r="G3714"/>
  <c r="D3714"/>
  <c r="E3714" s="1"/>
  <c r="F3714" s="1"/>
  <c r="F3713"/>
  <c r="G3713" s="1"/>
  <c r="D3713"/>
  <c r="E3713" s="1"/>
  <c r="D3712"/>
  <c r="E3712" s="1"/>
  <c r="F3712" s="1"/>
  <c r="G3712" s="1"/>
  <c r="F3711"/>
  <c r="G3711" s="1"/>
  <c r="D3711"/>
  <c r="E3711" s="1"/>
  <c r="D3710"/>
  <c r="E3710" s="1"/>
  <c r="F3710" s="1"/>
  <c r="G3710" s="1"/>
  <c r="G3709"/>
  <c r="F3709"/>
  <c r="D3709"/>
  <c r="E3709" s="1"/>
  <c r="F3708"/>
  <c r="G3708" s="1"/>
  <c r="D3708"/>
  <c r="E3708" s="1"/>
  <c r="D3707"/>
  <c r="E3707" s="1"/>
  <c r="F3707" s="1"/>
  <c r="G3707" s="1"/>
  <c r="G3706"/>
  <c r="D3706"/>
  <c r="E3706" s="1"/>
  <c r="F3706" s="1"/>
  <c r="F3705"/>
  <c r="G3705" s="1"/>
  <c r="D3705"/>
  <c r="E3705" s="1"/>
  <c r="D3704"/>
  <c r="E3704" s="1"/>
  <c r="F3704" s="1"/>
  <c r="G3704" s="1"/>
  <c r="F3703"/>
  <c r="G3703" s="1"/>
  <c r="D3703"/>
  <c r="E3703" s="1"/>
  <c r="D3702"/>
  <c r="E3702" s="1"/>
  <c r="F3702" s="1"/>
  <c r="G3702" s="1"/>
  <c r="G3701"/>
  <c r="F3701"/>
  <c r="D3701"/>
  <c r="E3701" s="1"/>
  <c r="G3700"/>
  <c r="F3700"/>
  <c r="D3700"/>
  <c r="E3700" s="1"/>
  <c r="D3699"/>
  <c r="E3699" s="1"/>
  <c r="F3699" s="1"/>
  <c r="G3699" s="1"/>
  <c r="G3698"/>
  <c r="D3698"/>
  <c r="E3698" s="1"/>
  <c r="F3698" s="1"/>
  <c r="F3697"/>
  <c r="G3697" s="1"/>
  <c r="D3697"/>
  <c r="E3697" s="1"/>
  <c r="D3696"/>
  <c r="E3696" s="1"/>
  <c r="F3696" s="1"/>
  <c r="G3696" s="1"/>
  <c r="F3695"/>
  <c r="G3695" s="1"/>
  <c r="D3695"/>
  <c r="E3695" s="1"/>
  <c r="D3694"/>
  <c r="E3694" s="1"/>
  <c r="F3694" s="1"/>
  <c r="G3694" s="1"/>
  <c r="G3693"/>
  <c r="F3693"/>
  <c r="D3693"/>
  <c r="E3693" s="1"/>
  <c r="F3692"/>
  <c r="G3692" s="1"/>
  <c r="D3692"/>
  <c r="E3692" s="1"/>
  <c r="D3691"/>
  <c r="E3691" s="1"/>
  <c r="F3691" s="1"/>
  <c r="G3691" s="1"/>
  <c r="G3690"/>
  <c r="D3690"/>
  <c r="E3690" s="1"/>
  <c r="F3690" s="1"/>
  <c r="F3689"/>
  <c r="G3689" s="1"/>
  <c r="D3689"/>
  <c r="E3689" s="1"/>
  <c r="D3688"/>
  <c r="E3688" s="1"/>
  <c r="F3688" s="1"/>
  <c r="G3688" s="1"/>
  <c r="F3687"/>
  <c r="G3687" s="1"/>
  <c r="D3687"/>
  <c r="E3687" s="1"/>
  <c r="D3686"/>
  <c r="E3686" s="1"/>
  <c r="F3686" s="1"/>
  <c r="G3686" s="1"/>
  <c r="G3685"/>
  <c r="F3685"/>
  <c r="D3685"/>
  <c r="E3685" s="1"/>
  <c r="F3684"/>
  <c r="G3684" s="1"/>
  <c r="D3684"/>
  <c r="E3684" s="1"/>
  <c r="D3683"/>
  <c r="E3683" s="1"/>
  <c r="F3683" s="1"/>
  <c r="G3683" s="1"/>
  <c r="G3682"/>
  <c r="D3682"/>
  <c r="E3682" s="1"/>
  <c r="F3682" s="1"/>
  <c r="F3681"/>
  <c r="G3681" s="1"/>
  <c r="D3681"/>
  <c r="E3681" s="1"/>
  <c r="D3680"/>
  <c r="E3680" s="1"/>
  <c r="F3680" s="1"/>
  <c r="G3680" s="1"/>
  <c r="F3679"/>
  <c r="G3679" s="1"/>
  <c r="D3679"/>
  <c r="E3679" s="1"/>
  <c r="D3678"/>
  <c r="E3678" s="1"/>
  <c r="F3678" s="1"/>
  <c r="G3678" s="1"/>
  <c r="G3677"/>
  <c r="F3677"/>
  <c r="D3677"/>
  <c r="E3677" s="1"/>
  <c r="F3676"/>
  <c r="G3676" s="1"/>
  <c r="D3676"/>
  <c r="E3676" s="1"/>
  <c r="D3675"/>
  <c r="E3675" s="1"/>
  <c r="F3675" s="1"/>
  <c r="G3675" s="1"/>
  <c r="G3674"/>
  <c r="D3674"/>
  <c r="E3674" s="1"/>
  <c r="F3674" s="1"/>
  <c r="F3673"/>
  <c r="G3673" s="1"/>
  <c r="D3673"/>
  <c r="E3673" s="1"/>
  <c r="D3672"/>
  <c r="E3672" s="1"/>
  <c r="F3672" s="1"/>
  <c r="G3672" s="1"/>
  <c r="F3671"/>
  <c r="G3671" s="1"/>
  <c r="D3671"/>
  <c r="E3671" s="1"/>
  <c r="D3670"/>
  <c r="E3670" s="1"/>
  <c r="F3670" s="1"/>
  <c r="G3670" s="1"/>
  <c r="G3669"/>
  <c r="F3669"/>
  <c r="D3669"/>
  <c r="E3669" s="1"/>
  <c r="G3668"/>
  <c r="F3668"/>
  <c r="D3668"/>
  <c r="E3668" s="1"/>
  <c r="D3667"/>
  <c r="E3667" s="1"/>
  <c r="F3667" s="1"/>
  <c r="G3667" s="1"/>
  <c r="G3666"/>
  <c r="D3666"/>
  <c r="E3666" s="1"/>
  <c r="F3666" s="1"/>
  <c r="F3665"/>
  <c r="G3665" s="1"/>
  <c r="D3665"/>
  <c r="E3665" s="1"/>
  <c r="D3664"/>
  <c r="E3664" s="1"/>
  <c r="F3664" s="1"/>
  <c r="G3664" s="1"/>
  <c r="F3663"/>
  <c r="G3663" s="1"/>
  <c r="D3663"/>
  <c r="E3663" s="1"/>
  <c r="D3662"/>
  <c r="E3662" s="1"/>
  <c r="F3662" s="1"/>
  <c r="G3662" s="1"/>
  <c r="G3661"/>
  <c r="F3661"/>
  <c r="D3661"/>
  <c r="E3661" s="1"/>
  <c r="F3660"/>
  <c r="G3660" s="1"/>
  <c r="D3660"/>
  <c r="E3660" s="1"/>
  <c r="D3659"/>
  <c r="E3659" s="1"/>
  <c r="F3659" s="1"/>
  <c r="G3659" s="1"/>
  <c r="G3658"/>
  <c r="D3658"/>
  <c r="E3658" s="1"/>
  <c r="F3658" s="1"/>
  <c r="F3657"/>
  <c r="G3657" s="1"/>
  <c r="D3657"/>
  <c r="E3657" s="1"/>
  <c r="D3656"/>
  <c r="E3656" s="1"/>
  <c r="F3656" s="1"/>
  <c r="G3656" s="1"/>
  <c r="F3655"/>
  <c r="G3655" s="1"/>
  <c r="D3655"/>
  <c r="E3655" s="1"/>
  <c r="D3654"/>
  <c r="E3654" s="1"/>
  <c r="F3654" s="1"/>
  <c r="G3654" s="1"/>
  <c r="G3653"/>
  <c r="F3653"/>
  <c r="D3653"/>
  <c r="E3653" s="1"/>
  <c r="F3652"/>
  <c r="G3652" s="1"/>
  <c r="D3652"/>
  <c r="E3652" s="1"/>
  <c r="D3651"/>
  <c r="E3651" s="1"/>
  <c r="F3651" s="1"/>
  <c r="G3651" s="1"/>
  <c r="G3650"/>
  <c r="D3650"/>
  <c r="E3650" s="1"/>
  <c r="F3650" s="1"/>
  <c r="F3649"/>
  <c r="G3649" s="1"/>
  <c r="D3649"/>
  <c r="E3649" s="1"/>
  <c r="D3648"/>
  <c r="E3648" s="1"/>
  <c r="F3648" s="1"/>
  <c r="G3648" s="1"/>
  <c r="F3647"/>
  <c r="G3647" s="1"/>
  <c r="D3647"/>
  <c r="E3647" s="1"/>
  <c r="D3646"/>
  <c r="E3646" s="1"/>
  <c r="F3646" s="1"/>
  <c r="G3646" s="1"/>
  <c r="G3645"/>
  <c r="F3645"/>
  <c r="D3645"/>
  <c r="E3645" s="1"/>
  <c r="F3644"/>
  <c r="G3644" s="1"/>
  <c r="D3644"/>
  <c r="E3644" s="1"/>
  <c r="D3643"/>
  <c r="E3643" s="1"/>
  <c r="F3643" s="1"/>
  <c r="G3643" s="1"/>
  <c r="G3642"/>
  <c r="D3642"/>
  <c r="E3642" s="1"/>
  <c r="F3642" s="1"/>
  <c r="F3641"/>
  <c r="G3641" s="1"/>
  <c r="D3641"/>
  <c r="E3641" s="1"/>
  <c r="D3640"/>
  <c r="E3640" s="1"/>
  <c r="F3640" s="1"/>
  <c r="G3640" s="1"/>
  <c r="F3639"/>
  <c r="G3639" s="1"/>
  <c r="D3639"/>
  <c r="E3639" s="1"/>
  <c r="D3638"/>
  <c r="E3638" s="1"/>
  <c r="F3638" s="1"/>
  <c r="G3638" s="1"/>
  <c r="G3637"/>
  <c r="F3637"/>
  <c r="D3637"/>
  <c r="E3637" s="1"/>
  <c r="G3636"/>
  <c r="F3636"/>
  <c r="D3636"/>
  <c r="E3636" s="1"/>
  <c r="D3635"/>
  <c r="E3635" s="1"/>
  <c r="F3635" s="1"/>
  <c r="G3635" s="1"/>
  <c r="G3634"/>
  <c r="D3634"/>
  <c r="E3634" s="1"/>
  <c r="F3634" s="1"/>
  <c r="F3633"/>
  <c r="G3633" s="1"/>
  <c r="D3633"/>
  <c r="E3633" s="1"/>
  <c r="D3632"/>
  <c r="E3632" s="1"/>
  <c r="F3632" s="1"/>
  <c r="G3632" s="1"/>
  <c r="F3631"/>
  <c r="G3631" s="1"/>
  <c r="D3631"/>
  <c r="E3631" s="1"/>
  <c r="D3630"/>
  <c r="E3630" s="1"/>
  <c r="F3630" s="1"/>
  <c r="G3630" s="1"/>
  <c r="G3629"/>
  <c r="F3629"/>
  <c r="D3629"/>
  <c r="E3629" s="1"/>
  <c r="F3628"/>
  <c r="G3628" s="1"/>
  <c r="D3628"/>
  <c r="E3628" s="1"/>
  <c r="D3627"/>
  <c r="E3627" s="1"/>
  <c r="F3627" s="1"/>
  <c r="G3627" s="1"/>
  <c r="G3626"/>
  <c r="D3626"/>
  <c r="E3626" s="1"/>
  <c r="F3626" s="1"/>
  <c r="F3625"/>
  <c r="G3625" s="1"/>
  <c r="D3625"/>
  <c r="E3625" s="1"/>
  <c r="D3624"/>
  <c r="E3624" s="1"/>
  <c r="F3624" s="1"/>
  <c r="G3624" s="1"/>
  <c r="F3623"/>
  <c r="G3623" s="1"/>
  <c r="D3623"/>
  <c r="E3623" s="1"/>
  <c r="D3622"/>
  <c r="E3622" s="1"/>
  <c r="F3622" s="1"/>
  <c r="G3622" s="1"/>
  <c r="G3621"/>
  <c r="F3621"/>
  <c r="D3621"/>
  <c r="E3621" s="1"/>
  <c r="F3620"/>
  <c r="G3620" s="1"/>
  <c r="D3620"/>
  <c r="E3620" s="1"/>
  <c r="D3619"/>
  <c r="E3619" s="1"/>
  <c r="F3619" s="1"/>
  <c r="G3619" s="1"/>
  <c r="G3618"/>
  <c r="D3618"/>
  <c r="E3618" s="1"/>
  <c r="F3618" s="1"/>
  <c r="F3617"/>
  <c r="G3617" s="1"/>
  <c r="D3617"/>
  <c r="E3617" s="1"/>
  <c r="D3616"/>
  <c r="E3616" s="1"/>
  <c r="F3616" s="1"/>
  <c r="G3616" s="1"/>
  <c r="F3615"/>
  <c r="G3615" s="1"/>
  <c r="D3615"/>
  <c r="E3615" s="1"/>
  <c r="D3614"/>
  <c r="E3614" s="1"/>
  <c r="F3614" s="1"/>
  <c r="G3614" s="1"/>
  <c r="G3613"/>
  <c r="F3613"/>
  <c r="D3613"/>
  <c r="E3613" s="1"/>
  <c r="F3612"/>
  <c r="G3612" s="1"/>
  <c r="D3612"/>
  <c r="E3612" s="1"/>
  <c r="D3611"/>
  <c r="E3611" s="1"/>
  <c r="F3611" s="1"/>
  <c r="G3611" s="1"/>
  <c r="G3610"/>
  <c r="D3610"/>
  <c r="E3610" s="1"/>
  <c r="F3610" s="1"/>
  <c r="F3609"/>
  <c r="G3609" s="1"/>
  <c r="D3609"/>
  <c r="E3609" s="1"/>
  <c r="D3608"/>
  <c r="E3608" s="1"/>
  <c r="F3608" s="1"/>
  <c r="G3608" s="1"/>
  <c r="F3607"/>
  <c r="G3607" s="1"/>
  <c r="D3607"/>
  <c r="E3607" s="1"/>
  <c r="D3606"/>
  <c r="E3606" s="1"/>
  <c r="F3606" s="1"/>
  <c r="G3606" s="1"/>
  <c r="G3605"/>
  <c r="F3605"/>
  <c r="D3605"/>
  <c r="E3605" s="1"/>
  <c r="G3604"/>
  <c r="F3604"/>
  <c r="D3604"/>
  <c r="E3604" s="1"/>
  <c r="D3603"/>
  <c r="E3603" s="1"/>
  <c r="F3603" s="1"/>
  <c r="G3603" s="1"/>
  <c r="G3602"/>
  <c r="D3602"/>
  <c r="E3602" s="1"/>
  <c r="F3602" s="1"/>
  <c r="F3601"/>
  <c r="G3601" s="1"/>
  <c r="D3601"/>
  <c r="E3601" s="1"/>
  <c r="D3600"/>
  <c r="E3600" s="1"/>
  <c r="F3600" s="1"/>
  <c r="G3600" s="1"/>
  <c r="F3599"/>
  <c r="G3599" s="1"/>
  <c r="D3599"/>
  <c r="E3599" s="1"/>
  <c r="D3598"/>
  <c r="E3598" s="1"/>
  <c r="F3598" s="1"/>
  <c r="G3598" s="1"/>
  <c r="G3597"/>
  <c r="F3597"/>
  <c r="D3597"/>
  <c r="E3597" s="1"/>
  <c r="F3596"/>
  <c r="G3596" s="1"/>
  <c r="D3596"/>
  <c r="E3596" s="1"/>
  <c r="D3595"/>
  <c r="E3595" s="1"/>
  <c r="F3595" s="1"/>
  <c r="G3595" s="1"/>
  <c r="G3594"/>
  <c r="D3594"/>
  <c r="E3594" s="1"/>
  <c r="F3594" s="1"/>
  <c r="F3593"/>
  <c r="G3593" s="1"/>
  <c r="D3593"/>
  <c r="E3593" s="1"/>
  <c r="D3592"/>
  <c r="E3592" s="1"/>
  <c r="F3592" s="1"/>
  <c r="G3592" s="1"/>
  <c r="F3591"/>
  <c r="G3591" s="1"/>
  <c r="D3591"/>
  <c r="E3591" s="1"/>
  <c r="D3590"/>
  <c r="E3590" s="1"/>
  <c r="F3590" s="1"/>
  <c r="G3590" s="1"/>
  <c r="G3589"/>
  <c r="F3589"/>
  <c r="D3589"/>
  <c r="E3589" s="1"/>
  <c r="F3588"/>
  <c r="G3588" s="1"/>
  <c r="D3588"/>
  <c r="E3588" s="1"/>
  <c r="D3587"/>
  <c r="E3587" s="1"/>
  <c r="F3587" s="1"/>
  <c r="G3587" s="1"/>
  <c r="G3586"/>
  <c r="D3586"/>
  <c r="E3586" s="1"/>
  <c r="F3586" s="1"/>
  <c r="F3585"/>
  <c r="G3585" s="1"/>
  <c r="D3585"/>
  <c r="E3585" s="1"/>
  <c r="D3584"/>
  <c r="E3584" s="1"/>
  <c r="F3584" s="1"/>
  <c r="G3584" s="1"/>
  <c r="F3583"/>
  <c r="G3583" s="1"/>
  <c r="D3583"/>
  <c r="E3583" s="1"/>
  <c r="D3582"/>
  <c r="E3582" s="1"/>
  <c r="F3582" s="1"/>
  <c r="G3582" s="1"/>
  <c r="G3581"/>
  <c r="F3581"/>
  <c r="D3581"/>
  <c r="E3581" s="1"/>
  <c r="F3580"/>
  <c r="G3580" s="1"/>
  <c r="D3580"/>
  <c r="E3580" s="1"/>
  <c r="D3579"/>
  <c r="E3579" s="1"/>
  <c r="F3579" s="1"/>
  <c r="G3579" s="1"/>
  <c r="G3578"/>
  <c r="D3578"/>
  <c r="E3578" s="1"/>
  <c r="F3578" s="1"/>
  <c r="F3577"/>
  <c r="G3577" s="1"/>
  <c r="D3577"/>
  <c r="E3577" s="1"/>
  <c r="D3576"/>
  <c r="E3576" s="1"/>
  <c r="F3576" s="1"/>
  <c r="G3576" s="1"/>
  <c r="F3575"/>
  <c r="G3575" s="1"/>
  <c r="D3575"/>
  <c r="E3575" s="1"/>
  <c r="D3574"/>
  <c r="E3574" s="1"/>
  <c r="F3574" s="1"/>
  <c r="G3574" s="1"/>
  <c r="G3573"/>
  <c r="F3573"/>
  <c r="D3573"/>
  <c r="E3573" s="1"/>
  <c r="G3572"/>
  <c r="F3572"/>
  <c r="D3572"/>
  <c r="E3572" s="1"/>
  <c r="D3571"/>
  <c r="E3571" s="1"/>
  <c r="F3571" s="1"/>
  <c r="G3571" s="1"/>
  <c r="G3570"/>
  <c r="D3570"/>
  <c r="E3570" s="1"/>
  <c r="F3570" s="1"/>
  <c r="F3569"/>
  <c r="G3569" s="1"/>
  <c r="D3569"/>
  <c r="E3569" s="1"/>
  <c r="D3568"/>
  <c r="E3568" s="1"/>
  <c r="F3568" s="1"/>
  <c r="G3568" s="1"/>
  <c r="F3567"/>
  <c r="G3567" s="1"/>
  <c r="D3567"/>
  <c r="E3567" s="1"/>
  <c r="D3566"/>
  <c r="E3566" s="1"/>
  <c r="F3566" s="1"/>
  <c r="G3566" s="1"/>
  <c r="G3565"/>
  <c r="F3565"/>
  <c r="D3565"/>
  <c r="E3565" s="1"/>
  <c r="F3564"/>
  <c r="G3564" s="1"/>
  <c r="D3564"/>
  <c r="E3564" s="1"/>
  <c r="D3563"/>
  <c r="E3563" s="1"/>
  <c r="F3563" s="1"/>
  <c r="G3563" s="1"/>
  <c r="G3562"/>
  <c r="D3562"/>
  <c r="E3562" s="1"/>
  <c r="F3562" s="1"/>
  <c r="F3561"/>
  <c r="G3561" s="1"/>
  <c r="D3561"/>
  <c r="E3561" s="1"/>
  <c r="D3560"/>
  <c r="E3560" s="1"/>
  <c r="F3560" s="1"/>
  <c r="G3560" s="1"/>
  <c r="F3559"/>
  <c r="G3559" s="1"/>
  <c r="D3559"/>
  <c r="E3559" s="1"/>
  <c r="D3558"/>
  <c r="E3558" s="1"/>
  <c r="F3558" s="1"/>
  <c r="G3558" s="1"/>
  <c r="G3557"/>
  <c r="F3557"/>
  <c r="D3557"/>
  <c r="E3557" s="1"/>
  <c r="F3556"/>
  <c r="G3556" s="1"/>
  <c r="D3556"/>
  <c r="E3556" s="1"/>
  <c r="D3555"/>
  <c r="E3555" s="1"/>
  <c r="F3555" s="1"/>
  <c r="G3555" s="1"/>
  <c r="G3554"/>
  <c r="D3554"/>
  <c r="E3554" s="1"/>
  <c r="F3554" s="1"/>
  <c r="F3553"/>
  <c r="G3553" s="1"/>
  <c r="D3553"/>
  <c r="E3553" s="1"/>
  <c r="D3552"/>
  <c r="E3552" s="1"/>
  <c r="F3552" s="1"/>
  <c r="G3552" s="1"/>
  <c r="F3551"/>
  <c r="G3551" s="1"/>
  <c r="D3551"/>
  <c r="E3551" s="1"/>
  <c r="D3550"/>
  <c r="E3550" s="1"/>
  <c r="F3550" s="1"/>
  <c r="G3550" s="1"/>
  <c r="G3549"/>
  <c r="F3549"/>
  <c r="D3549"/>
  <c r="E3549" s="1"/>
  <c r="F3548"/>
  <c r="G3548" s="1"/>
  <c r="D3548"/>
  <c r="E3548" s="1"/>
  <c r="D3547"/>
  <c r="E3547" s="1"/>
  <c r="F3547" s="1"/>
  <c r="G3547" s="1"/>
  <c r="G3546"/>
  <c r="D3546"/>
  <c r="E3546" s="1"/>
  <c r="F3546" s="1"/>
  <c r="F3545"/>
  <c r="G3545" s="1"/>
  <c r="D3545"/>
  <c r="E3545" s="1"/>
  <c r="D3544"/>
  <c r="E3544" s="1"/>
  <c r="F3544" s="1"/>
  <c r="G3544" s="1"/>
  <c r="F3543"/>
  <c r="G3543" s="1"/>
  <c r="D3543"/>
  <c r="E3543" s="1"/>
  <c r="D3542"/>
  <c r="E3542" s="1"/>
  <c r="F3542" s="1"/>
  <c r="G3542" s="1"/>
  <c r="G3541"/>
  <c r="F3541"/>
  <c r="D3541"/>
  <c r="E3541" s="1"/>
  <c r="G3540"/>
  <c r="F3540"/>
  <c r="D3540"/>
  <c r="E3540" s="1"/>
  <c r="D3539"/>
  <c r="E3539" s="1"/>
  <c r="F3539" s="1"/>
  <c r="G3539" s="1"/>
  <c r="G3538"/>
  <c r="D3538"/>
  <c r="E3538" s="1"/>
  <c r="F3538" s="1"/>
  <c r="F3537"/>
  <c r="G3537" s="1"/>
  <c r="D3537"/>
  <c r="E3537" s="1"/>
  <c r="D3536"/>
  <c r="E3536" s="1"/>
  <c r="F3536" s="1"/>
  <c r="G3536" s="1"/>
  <c r="F3535"/>
  <c r="G3535" s="1"/>
  <c r="D3535"/>
  <c r="E3535" s="1"/>
  <c r="D3534"/>
  <c r="E3534" s="1"/>
  <c r="F3534" s="1"/>
  <c r="G3534" s="1"/>
  <c r="G3533"/>
  <c r="F3533"/>
  <c r="D3533"/>
  <c r="E3533" s="1"/>
  <c r="F3532"/>
  <c r="G3532" s="1"/>
  <c r="D3532"/>
  <c r="E3532" s="1"/>
  <c r="D3531"/>
  <c r="E3531" s="1"/>
  <c r="F3531" s="1"/>
  <c r="G3531" s="1"/>
  <c r="G3530"/>
  <c r="D3530"/>
  <c r="E3530" s="1"/>
  <c r="F3530" s="1"/>
  <c r="F3529"/>
  <c r="G3529" s="1"/>
  <c r="D3529"/>
  <c r="E3529" s="1"/>
  <c r="D3528"/>
  <c r="E3528" s="1"/>
  <c r="F3528" s="1"/>
  <c r="G3528" s="1"/>
  <c r="F3527"/>
  <c r="G3527" s="1"/>
  <c r="D3527"/>
  <c r="E3527" s="1"/>
  <c r="D3526"/>
  <c r="E3526" s="1"/>
  <c r="F3526" s="1"/>
  <c r="G3526" s="1"/>
  <c r="G3525"/>
  <c r="F3525"/>
  <c r="D3525"/>
  <c r="E3525" s="1"/>
  <c r="F3524"/>
  <c r="G3524" s="1"/>
  <c r="D3524"/>
  <c r="E3524" s="1"/>
  <c r="D3523"/>
  <c r="E3523" s="1"/>
  <c r="F3523" s="1"/>
  <c r="G3523" s="1"/>
  <c r="G3522"/>
  <c r="D3522"/>
  <c r="E3522" s="1"/>
  <c r="F3522" s="1"/>
  <c r="F3521"/>
  <c r="G3521" s="1"/>
  <c r="D3521"/>
  <c r="E3521" s="1"/>
  <c r="D3520"/>
  <c r="E3520" s="1"/>
  <c r="F3520" s="1"/>
  <c r="G3520" s="1"/>
  <c r="F3519"/>
  <c r="G3519" s="1"/>
  <c r="D3519"/>
  <c r="E3519" s="1"/>
  <c r="D3518"/>
  <c r="E3518" s="1"/>
  <c r="F3518" s="1"/>
  <c r="G3518" s="1"/>
  <c r="G3517"/>
  <c r="F3517"/>
  <c r="D3517"/>
  <c r="E3517" s="1"/>
  <c r="F3516"/>
  <c r="G3516" s="1"/>
  <c r="D3516"/>
  <c r="E3516" s="1"/>
  <c r="D3515"/>
  <c r="E3515" s="1"/>
  <c r="F3515" s="1"/>
  <c r="G3515" s="1"/>
  <c r="G3514"/>
  <c r="D3514"/>
  <c r="E3514" s="1"/>
  <c r="F3514" s="1"/>
  <c r="F3513"/>
  <c r="G3513" s="1"/>
  <c r="D3513"/>
  <c r="E3513" s="1"/>
  <c r="D3512"/>
  <c r="E3512" s="1"/>
  <c r="F3512" s="1"/>
  <c r="G3512" s="1"/>
  <c r="F3511"/>
  <c r="G3511" s="1"/>
  <c r="D3511"/>
  <c r="E3511" s="1"/>
  <c r="D3510"/>
  <c r="E3510" s="1"/>
  <c r="F3510" s="1"/>
  <c r="G3510" s="1"/>
  <c r="G3509"/>
  <c r="F3509"/>
  <c r="D3509"/>
  <c r="E3509" s="1"/>
  <c r="G3508"/>
  <c r="F3508"/>
  <c r="D3508"/>
  <c r="E3508" s="1"/>
  <c r="D3507"/>
  <c r="E3507" s="1"/>
  <c r="F3507" s="1"/>
  <c r="G3507" s="1"/>
  <c r="G3506"/>
  <c r="D3506"/>
  <c r="E3506" s="1"/>
  <c r="F3506" s="1"/>
  <c r="F3505"/>
  <c r="G3505" s="1"/>
  <c r="D3505"/>
  <c r="E3505" s="1"/>
  <c r="D3504"/>
  <c r="E3504" s="1"/>
  <c r="F3504" s="1"/>
  <c r="G3504" s="1"/>
  <c r="F3503"/>
  <c r="G3503" s="1"/>
  <c r="D3503"/>
  <c r="E3503" s="1"/>
  <c r="D3502"/>
  <c r="E3502" s="1"/>
  <c r="F3502" s="1"/>
  <c r="G3502" s="1"/>
  <c r="G3501"/>
  <c r="F3501"/>
  <c r="D3501"/>
  <c r="E3501" s="1"/>
  <c r="F3500"/>
  <c r="G3500" s="1"/>
  <c r="D3500"/>
  <c r="E3500" s="1"/>
  <c r="D3499"/>
  <c r="E3499" s="1"/>
  <c r="F3499" s="1"/>
  <c r="G3499" s="1"/>
  <c r="G3498"/>
  <c r="D3498"/>
  <c r="E3498" s="1"/>
  <c r="F3498" s="1"/>
  <c r="F3497"/>
  <c r="G3497" s="1"/>
  <c r="D3497"/>
  <c r="E3497" s="1"/>
  <c r="D3496"/>
  <c r="E3496" s="1"/>
  <c r="F3496" s="1"/>
  <c r="G3496" s="1"/>
  <c r="F3495"/>
  <c r="G3495" s="1"/>
  <c r="D3495"/>
  <c r="E3495" s="1"/>
  <c r="D3494"/>
  <c r="E3494" s="1"/>
  <c r="F3494" s="1"/>
  <c r="G3494" s="1"/>
  <c r="G3493"/>
  <c r="F3493"/>
  <c r="D3493"/>
  <c r="E3493" s="1"/>
  <c r="F3492"/>
  <c r="G3492" s="1"/>
  <c r="D3492"/>
  <c r="E3492" s="1"/>
  <c r="D3491"/>
  <c r="E3491" s="1"/>
  <c r="F3491" s="1"/>
  <c r="G3491" s="1"/>
  <c r="G3490"/>
  <c r="D3490"/>
  <c r="E3490" s="1"/>
  <c r="F3490" s="1"/>
  <c r="F3489"/>
  <c r="G3489" s="1"/>
  <c r="D3489"/>
  <c r="E3489" s="1"/>
  <c r="D3488"/>
  <c r="E3488" s="1"/>
  <c r="F3488" s="1"/>
  <c r="G3488" s="1"/>
  <c r="F3487"/>
  <c r="G3487" s="1"/>
  <c r="D3487"/>
  <c r="E3487" s="1"/>
  <c r="D3486"/>
  <c r="E3486" s="1"/>
  <c r="F3486" s="1"/>
  <c r="G3486" s="1"/>
  <c r="G3485"/>
  <c r="F3485"/>
  <c r="D3485"/>
  <c r="E3485" s="1"/>
  <c r="F3484"/>
  <c r="G3484" s="1"/>
  <c r="D3484"/>
  <c r="E3484" s="1"/>
  <c r="D3483"/>
  <c r="E3483" s="1"/>
  <c r="F3483" s="1"/>
  <c r="G3483" s="1"/>
  <c r="G3482"/>
  <c r="D3482"/>
  <c r="E3482" s="1"/>
  <c r="F3482" s="1"/>
  <c r="F3481"/>
  <c r="G3481" s="1"/>
  <c r="D3481"/>
  <c r="E3481" s="1"/>
  <c r="D3480"/>
  <c r="E3480" s="1"/>
  <c r="F3480" s="1"/>
  <c r="G3480" s="1"/>
  <c r="F3479"/>
  <c r="G3479" s="1"/>
  <c r="D3479"/>
  <c r="E3479" s="1"/>
  <c r="D3478"/>
  <c r="E3478" s="1"/>
  <c r="F3478" s="1"/>
  <c r="G3478" s="1"/>
  <c r="G3477"/>
  <c r="F3477"/>
  <c r="D3477"/>
  <c r="E3477" s="1"/>
  <c r="G3476"/>
  <c r="F3476"/>
  <c r="D3476"/>
  <c r="E3476" s="1"/>
  <c r="D3475"/>
  <c r="E3475" s="1"/>
  <c r="F3475" s="1"/>
  <c r="G3475" s="1"/>
  <c r="G3474"/>
  <c r="D3474"/>
  <c r="E3474" s="1"/>
  <c r="F3474" s="1"/>
  <c r="F3473"/>
  <c r="G3473" s="1"/>
  <c r="D3473"/>
  <c r="E3473" s="1"/>
  <c r="D3472"/>
  <c r="E3472" s="1"/>
  <c r="F3472" s="1"/>
  <c r="G3472" s="1"/>
  <c r="F3471"/>
  <c r="G3471" s="1"/>
  <c r="D3471"/>
  <c r="E3471" s="1"/>
  <c r="D3470"/>
  <c r="E3470" s="1"/>
  <c r="F3470" s="1"/>
  <c r="G3470" s="1"/>
  <c r="G3469"/>
  <c r="F3469"/>
  <c r="D3469"/>
  <c r="E3469" s="1"/>
  <c r="F3468"/>
  <c r="G3468" s="1"/>
  <c r="D3468"/>
  <c r="E3468" s="1"/>
  <c r="D3467"/>
  <c r="E3467" s="1"/>
  <c r="F3467" s="1"/>
  <c r="G3467" s="1"/>
  <c r="G3466"/>
  <c r="D3466"/>
  <c r="E3466" s="1"/>
  <c r="F3466" s="1"/>
  <c r="F3465"/>
  <c r="G3465" s="1"/>
  <c r="D3465"/>
  <c r="E3465" s="1"/>
  <c r="D3464"/>
  <c r="E3464" s="1"/>
  <c r="F3464" s="1"/>
  <c r="G3464" s="1"/>
  <c r="F3463"/>
  <c r="G3463" s="1"/>
  <c r="D3463"/>
  <c r="E3463" s="1"/>
  <c r="D3462"/>
  <c r="E3462" s="1"/>
  <c r="F3462" s="1"/>
  <c r="G3462" s="1"/>
  <c r="G3461"/>
  <c r="F3461"/>
  <c r="D3461"/>
  <c r="E3461" s="1"/>
  <c r="F3460"/>
  <c r="G3460" s="1"/>
  <c r="D3460"/>
  <c r="E3460" s="1"/>
  <c r="D3459"/>
  <c r="E3459" s="1"/>
  <c r="F3459" s="1"/>
  <c r="G3459" s="1"/>
  <c r="G3458"/>
  <c r="D3458"/>
  <c r="E3458" s="1"/>
  <c r="F3458" s="1"/>
  <c r="F3457"/>
  <c r="G3457" s="1"/>
  <c r="D3457"/>
  <c r="E3457" s="1"/>
  <c r="D3456"/>
  <c r="E3456" s="1"/>
  <c r="F3456" s="1"/>
  <c r="G3456" s="1"/>
  <c r="F3455"/>
  <c r="G3455" s="1"/>
  <c r="D3455"/>
  <c r="E3455" s="1"/>
  <c r="D3454"/>
  <c r="E3454" s="1"/>
  <c r="F3454" s="1"/>
  <c r="G3454" s="1"/>
  <c r="G3453"/>
  <c r="F3453"/>
  <c r="D3453"/>
  <c r="E3453" s="1"/>
  <c r="F3452"/>
  <c r="G3452" s="1"/>
  <c r="D3452"/>
  <c r="E3452" s="1"/>
  <c r="D3451"/>
  <c r="E3451" s="1"/>
  <c r="F3451" s="1"/>
  <c r="G3451" s="1"/>
  <c r="G3450"/>
  <c r="D3450"/>
  <c r="E3450" s="1"/>
  <c r="F3450" s="1"/>
  <c r="F3449"/>
  <c r="G3449" s="1"/>
  <c r="D3449"/>
  <c r="E3449" s="1"/>
  <c r="D3448"/>
  <c r="E3448" s="1"/>
  <c r="F3448" s="1"/>
  <c r="G3448" s="1"/>
  <c r="F3447"/>
  <c r="G3447" s="1"/>
  <c r="D3447"/>
  <c r="E3447" s="1"/>
  <c r="D3446"/>
  <c r="E3446" s="1"/>
  <c r="F3446" s="1"/>
  <c r="G3446" s="1"/>
  <c r="G3445"/>
  <c r="F3445"/>
  <c r="D3445"/>
  <c r="E3445" s="1"/>
  <c r="G3444"/>
  <c r="F3444"/>
  <c r="D3444"/>
  <c r="E3444" s="1"/>
  <c r="D3443"/>
  <c r="E3443" s="1"/>
  <c r="F3443" s="1"/>
  <c r="G3443" s="1"/>
  <c r="G3442"/>
  <c r="D3442"/>
  <c r="E3442" s="1"/>
  <c r="F3442" s="1"/>
  <c r="F3441"/>
  <c r="G3441" s="1"/>
  <c r="D3441"/>
  <c r="E3441" s="1"/>
  <c r="D3440"/>
  <c r="E3440" s="1"/>
  <c r="F3440" s="1"/>
  <c r="G3440" s="1"/>
  <c r="F3439"/>
  <c r="G3439" s="1"/>
  <c r="D3439"/>
  <c r="E3439" s="1"/>
  <c r="D3438"/>
  <c r="E3438" s="1"/>
  <c r="F3438" s="1"/>
  <c r="G3438" s="1"/>
  <c r="G3437"/>
  <c r="F3437"/>
  <c r="D3437"/>
  <c r="E3437" s="1"/>
  <c r="F3436"/>
  <c r="G3436" s="1"/>
  <c r="D3436"/>
  <c r="E3436" s="1"/>
  <c r="D3435"/>
  <c r="E3435" s="1"/>
  <c r="F3435" s="1"/>
  <c r="G3435" s="1"/>
  <c r="G3434"/>
  <c r="D3434"/>
  <c r="E3434" s="1"/>
  <c r="F3434" s="1"/>
  <c r="F3433"/>
  <c r="G3433" s="1"/>
  <c r="D3433"/>
  <c r="E3433" s="1"/>
  <c r="D3432"/>
  <c r="E3432" s="1"/>
  <c r="F3432" s="1"/>
  <c r="G3432" s="1"/>
  <c r="F3431"/>
  <c r="G3431" s="1"/>
  <c r="D3431"/>
  <c r="E3431" s="1"/>
  <c r="D3430"/>
  <c r="E3430" s="1"/>
  <c r="F3430" s="1"/>
  <c r="G3430" s="1"/>
  <c r="G3429"/>
  <c r="F3429"/>
  <c r="D3429"/>
  <c r="E3429" s="1"/>
  <c r="F3428"/>
  <c r="G3428" s="1"/>
  <c r="D3428"/>
  <c r="E3428" s="1"/>
  <c r="D3427"/>
  <c r="E3427" s="1"/>
  <c r="F3427" s="1"/>
  <c r="G3427" s="1"/>
  <c r="G3426"/>
  <c r="D3426"/>
  <c r="E3426" s="1"/>
  <c r="F3426" s="1"/>
  <c r="F3425"/>
  <c r="G3425" s="1"/>
  <c r="D3425"/>
  <c r="E3425" s="1"/>
  <c r="D3424"/>
  <c r="E3424" s="1"/>
  <c r="F3424" s="1"/>
  <c r="G3424" s="1"/>
  <c r="F3423"/>
  <c r="G3423" s="1"/>
  <c r="D3423"/>
  <c r="E3423" s="1"/>
  <c r="D3422"/>
  <c r="E3422" s="1"/>
  <c r="F3422" s="1"/>
  <c r="G3422" s="1"/>
  <c r="G3421"/>
  <c r="F3421"/>
  <c r="D3421"/>
  <c r="E3421" s="1"/>
  <c r="F3420"/>
  <c r="G3420" s="1"/>
  <c r="D3420"/>
  <c r="E3420" s="1"/>
  <c r="D3419"/>
  <c r="E3419" s="1"/>
  <c r="F3419" s="1"/>
  <c r="G3419" s="1"/>
  <c r="G3418"/>
  <c r="D3418"/>
  <c r="E3418" s="1"/>
  <c r="F3418" s="1"/>
  <c r="F3417"/>
  <c r="G3417" s="1"/>
  <c r="D3417"/>
  <c r="E3417" s="1"/>
  <c r="D3416"/>
  <c r="E3416" s="1"/>
  <c r="F3416" s="1"/>
  <c r="G3416" s="1"/>
  <c r="F3415"/>
  <c r="G3415" s="1"/>
  <c r="D3415"/>
  <c r="E3415" s="1"/>
  <c r="D3414"/>
  <c r="E3414" s="1"/>
  <c r="F3414" s="1"/>
  <c r="G3414" s="1"/>
  <c r="G3413"/>
  <c r="F3413"/>
  <c r="D3413"/>
  <c r="E3413" s="1"/>
  <c r="G3412"/>
  <c r="F3412"/>
  <c r="D3412"/>
  <c r="E3412" s="1"/>
  <c r="D3411"/>
  <c r="E3411" s="1"/>
  <c r="F3411" s="1"/>
  <c r="G3411" s="1"/>
  <c r="G3410"/>
  <c r="D3410"/>
  <c r="E3410" s="1"/>
  <c r="F3410" s="1"/>
  <c r="F3409"/>
  <c r="G3409" s="1"/>
  <c r="D3409"/>
  <c r="E3409" s="1"/>
  <c r="D3408"/>
  <c r="E3408" s="1"/>
  <c r="F3408" s="1"/>
  <c r="G3408" s="1"/>
  <c r="F3407"/>
  <c r="G3407" s="1"/>
  <c r="D3407"/>
  <c r="E3407" s="1"/>
  <c r="D3406"/>
  <c r="E3406" s="1"/>
  <c r="F3406" s="1"/>
  <c r="G3406" s="1"/>
  <c r="G3405"/>
  <c r="F3405"/>
  <c r="D3405"/>
  <c r="E3405" s="1"/>
  <c r="F3404"/>
  <c r="G3404" s="1"/>
  <c r="D3404"/>
  <c r="E3404" s="1"/>
  <c r="D3403"/>
  <c r="E3403" s="1"/>
  <c r="F3403" s="1"/>
  <c r="G3403" s="1"/>
  <c r="G3402"/>
  <c r="D3402"/>
  <c r="E3402" s="1"/>
  <c r="F3402" s="1"/>
  <c r="F3401"/>
  <c r="G3401" s="1"/>
  <c r="D3401"/>
  <c r="E3401" s="1"/>
  <c r="D3400"/>
  <c r="E3400" s="1"/>
  <c r="F3400" s="1"/>
  <c r="G3400" s="1"/>
  <c r="F3399"/>
  <c r="G3399" s="1"/>
  <c r="D3399"/>
  <c r="E3399" s="1"/>
  <c r="D3398"/>
  <c r="E3398" s="1"/>
  <c r="F3398" s="1"/>
  <c r="G3398" s="1"/>
  <c r="G3397"/>
  <c r="F3397"/>
  <c r="D3397"/>
  <c r="E3397" s="1"/>
  <c r="F3396"/>
  <c r="G3396" s="1"/>
  <c r="D3396"/>
  <c r="E3396" s="1"/>
  <c r="D3395"/>
  <c r="E3395" s="1"/>
  <c r="F3395" s="1"/>
  <c r="G3395" s="1"/>
  <c r="G3394"/>
  <c r="D3394"/>
  <c r="E3394" s="1"/>
  <c r="F3394" s="1"/>
  <c r="F3393"/>
  <c r="G3393" s="1"/>
  <c r="D3393"/>
  <c r="E3393" s="1"/>
  <c r="D3392"/>
  <c r="E3392" s="1"/>
  <c r="F3392" s="1"/>
  <c r="G3392" s="1"/>
  <c r="F3391"/>
  <c r="G3391" s="1"/>
  <c r="D3391"/>
  <c r="E3391" s="1"/>
  <c r="D3390"/>
  <c r="E3390" s="1"/>
  <c r="F3390" s="1"/>
  <c r="G3390" s="1"/>
  <c r="G3389"/>
  <c r="F3389"/>
  <c r="D3389"/>
  <c r="E3389" s="1"/>
  <c r="F3388"/>
  <c r="G3388" s="1"/>
  <c r="D3388"/>
  <c r="E3388" s="1"/>
  <c r="D3387"/>
  <c r="E3387" s="1"/>
  <c r="F3387" s="1"/>
  <c r="G3387" s="1"/>
  <c r="G3386"/>
  <c r="D3386"/>
  <c r="E3386" s="1"/>
  <c r="F3386" s="1"/>
  <c r="F3385"/>
  <c r="G3385" s="1"/>
  <c r="D3385"/>
  <c r="E3385" s="1"/>
  <c r="D3384"/>
  <c r="E3384" s="1"/>
  <c r="F3384" s="1"/>
  <c r="G3384" s="1"/>
  <c r="F3383"/>
  <c r="G3383" s="1"/>
  <c r="D3383"/>
  <c r="E3383" s="1"/>
  <c r="D3382"/>
  <c r="E3382" s="1"/>
  <c r="F3382" s="1"/>
  <c r="G3382" s="1"/>
  <c r="G3381"/>
  <c r="F3381"/>
  <c r="D3381"/>
  <c r="E3381" s="1"/>
  <c r="G3380"/>
  <c r="F3380"/>
  <c r="D3380"/>
  <c r="E3380" s="1"/>
  <c r="D3379"/>
  <c r="E3379" s="1"/>
  <c r="F3379" s="1"/>
  <c r="G3379" s="1"/>
  <c r="G3378"/>
  <c r="D3378"/>
  <c r="E3378" s="1"/>
  <c r="F3378" s="1"/>
  <c r="F3377"/>
  <c r="G3377" s="1"/>
  <c r="D3377"/>
  <c r="E3377" s="1"/>
  <c r="D3376"/>
  <c r="E3376" s="1"/>
  <c r="F3376" s="1"/>
  <c r="G3376" s="1"/>
  <c r="F3375"/>
  <c r="G3375" s="1"/>
  <c r="D3375"/>
  <c r="E3375" s="1"/>
  <c r="D3374"/>
  <c r="E3374" s="1"/>
  <c r="F3374" s="1"/>
  <c r="G3374" s="1"/>
  <c r="G3373"/>
  <c r="F3373"/>
  <c r="D3373"/>
  <c r="E3373" s="1"/>
  <c r="F3372"/>
  <c r="G3372" s="1"/>
  <c r="D3372"/>
  <c r="E3372" s="1"/>
  <c r="D3371"/>
  <c r="E3371" s="1"/>
  <c r="F3371" s="1"/>
  <c r="G3371" s="1"/>
  <c r="G3370"/>
  <c r="D3370"/>
  <c r="E3370" s="1"/>
  <c r="F3370" s="1"/>
  <c r="F3369"/>
  <c r="G3369" s="1"/>
  <c r="D3369"/>
  <c r="E3369" s="1"/>
  <c r="D3368"/>
  <c r="E3368" s="1"/>
  <c r="F3368" s="1"/>
  <c r="G3368" s="1"/>
  <c r="F3367"/>
  <c r="G3367" s="1"/>
  <c r="D3367"/>
  <c r="E3367" s="1"/>
  <c r="D3366"/>
  <c r="E3366" s="1"/>
  <c r="F3366" s="1"/>
  <c r="G3366" s="1"/>
  <c r="G3365"/>
  <c r="F3365"/>
  <c r="D3365"/>
  <c r="E3365" s="1"/>
  <c r="F3364"/>
  <c r="G3364" s="1"/>
  <c r="D3364"/>
  <c r="E3364" s="1"/>
  <c r="D3363"/>
  <c r="E3363" s="1"/>
  <c r="F3363" s="1"/>
  <c r="G3363" s="1"/>
  <c r="G3362"/>
  <c r="D3362"/>
  <c r="E3362" s="1"/>
  <c r="F3362" s="1"/>
  <c r="F3361"/>
  <c r="G3361" s="1"/>
  <c r="D3361"/>
  <c r="E3361" s="1"/>
  <c r="D3360"/>
  <c r="E3360" s="1"/>
  <c r="F3360" s="1"/>
  <c r="G3360" s="1"/>
  <c r="F3359"/>
  <c r="G3359" s="1"/>
  <c r="D3359"/>
  <c r="E3359" s="1"/>
  <c r="D3358"/>
  <c r="E3358" s="1"/>
  <c r="F3358" s="1"/>
  <c r="G3358" s="1"/>
  <c r="G3357"/>
  <c r="F3357"/>
  <c r="D3357"/>
  <c r="E3357" s="1"/>
  <c r="F3356"/>
  <c r="G3356" s="1"/>
  <c r="D3356"/>
  <c r="E3356" s="1"/>
  <c r="D3355"/>
  <c r="E3355" s="1"/>
  <c r="F3355" s="1"/>
  <c r="G3355" s="1"/>
  <c r="G3354"/>
  <c r="D3354"/>
  <c r="E3354" s="1"/>
  <c r="F3354" s="1"/>
  <c r="F3353"/>
  <c r="G3353" s="1"/>
  <c r="D3353"/>
  <c r="E3353" s="1"/>
  <c r="D3352"/>
  <c r="E3352" s="1"/>
  <c r="F3352" s="1"/>
  <c r="G3352" s="1"/>
  <c r="F3351"/>
  <c r="G3351" s="1"/>
  <c r="E3351"/>
  <c r="D3351"/>
  <c r="E3350"/>
  <c r="F3350" s="1"/>
  <c r="G3350" s="1"/>
  <c r="D3350"/>
  <c r="E3349"/>
  <c r="F3349" s="1"/>
  <c r="G3349" s="1"/>
  <c r="D3349"/>
  <c r="D3348"/>
  <c r="E3348" s="1"/>
  <c r="F3348" s="1"/>
  <c r="G3348" s="1"/>
  <c r="F3347"/>
  <c r="G3347" s="1"/>
  <c r="E3347"/>
  <c r="D3347"/>
  <c r="E3346"/>
  <c r="F3346" s="1"/>
  <c r="G3346" s="1"/>
  <c r="D3346"/>
  <c r="D3345"/>
  <c r="E3345" s="1"/>
  <c r="F3345" s="1"/>
  <c r="G3345" s="1"/>
  <c r="D3344"/>
  <c r="E3344" s="1"/>
  <c r="F3344" s="1"/>
  <c r="G3344" s="1"/>
  <c r="F3343"/>
  <c r="G3343" s="1"/>
  <c r="E3343"/>
  <c r="D3343"/>
  <c r="E3342"/>
  <c r="F3342" s="1"/>
  <c r="G3342" s="1"/>
  <c r="D3342"/>
  <c r="D3341"/>
  <c r="E3341" s="1"/>
  <c r="F3341" s="1"/>
  <c r="G3341" s="1"/>
  <c r="D3340"/>
  <c r="E3340" s="1"/>
  <c r="F3340" s="1"/>
  <c r="G3340" s="1"/>
  <c r="F3339"/>
  <c r="G3339" s="1"/>
  <c r="E3339"/>
  <c r="D3339"/>
  <c r="F3338"/>
  <c r="G3338" s="1"/>
  <c r="E3338"/>
  <c r="D3338"/>
  <c r="D3337"/>
  <c r="E3337" s="1"/>
  <c r="F3337" s="1"/>
  <c r="G3337" s="1"/>
  <c r="D3336"/>
  <c r="E3336" s="1"/>
  <c r="F3336" s="1"/>
  <c r="G3336" s="1"/>
  <c r="F3335"/>
  <c r="G3335" s="1"/>
  <c r="E3335"/>
  <c r="D3335"/>
  <c r="E3334"/>
  <c r="F3334" s="1"/>
  <c r="G3334" s="1"/>
  <c r="D3334"/>
  <c r="E3333"/>
  <c r="F3333" s="1"/>
  <c r="G3333" s="1"/>
  <c r="D3333"/>
  <c r="D3332"/>
  <c r="E3332" s="1"/>
  <c r="F3332" s="1"/>
  <c r="G3332" s="1"/>
  <c r="F3331"/>
  <c r="G3331" s="1"/>
  <c r="E3331"/>
  <c r="D3331"/>
  <c r="E3330"/>
  <c r="F3330" s="1"/>
  <c r="G3330" s="1"/>
  <c r="D3330"/>
  <c r="D3329"/>
  <c r="E3329" s="1"/>
  <c r="F3329" s="1"/>
  <c r="G3329" s="1"/>
  <c r="D3328"/>
  <c r="E3328" s="1"/>
  <c r="F3328" s="1"/>
  <c r="G3328" s="1"/>
  <c r="F3327"/>
  <c r="G3327" s="1"/>
  <c r="E3327"/>
  <c r="D3327"/>
  <c r="E3326"/>
  <c r="F3326" s="1"/>
  <c r="G3326" s="1"/>
  <c r="D3326"/>
  <c r="D3325"/>
  <c r="E3325" s="1"/>
  <c r="F3325" s="1"/>
  <c r="G3325" s="1"/>
  <c r="D3324"/>
  <c r="E3324" s="1"/>
  <c r="F3324" s="1"/>
  <c r="G3324" s="1"/>
  <c r="F3323"/>
  <c r="G3323" s="1"/>
  <c r="E3323"/>
  <c r="D3323"/>
  <c r="F3322"/>
  <c r="G3322" s="1"/>
  <c r="E3322"/>
  <c r="D3322"/>
  <c r="D3321"/>
  <c r="E3321" s="1"/>
  <c r="F3321" s="1"/>
  <c r="G3321" s="1"/>
  <c r="D3320"/>
  <c r="E3320" s="1"/>
  <c r="F3320" s="1"/>
  <c r="G3320" s="1"/>
  <c r="F3319"/>
  <c r="G3319" s="1"/>
  <c r="E3319"/>
  <c r="D3319"/>
  <c r="E3318"/>
  <c r="F3318" s="1"/>
  <c r="G3318" s="1"/>
  <c r="D3318"/>
  <c r="E3317"/>
  <c r="F3317" s="1"/>
  <c r="G3317" s="1"/>
  <c r="D3317"/>
  <c r="D3316"/>
  <c r="E3316" s="1"/>
  <c r="F3316" s="1"/>
  <c r="G3316" s="1"/>
  <c r="F3315"/>
  <c r="G3315" s="1"/>
  <c r="E3315"/>
  <c r="D3315"/>
  <c r="E3314"/>
  <c r="F3314" s="1"/>
  <c r="G3314" s="1"/>
  <c r="D3314"/>
  <c r="D3313"/>
  <c r="E3313" s="1"/>
  <c r="F3313" s="1"/>
  <c r="G3313" s="1"/>
  <c r="D3312"/>
  <c r="E3312" s="1"/>
  <c r="F3312" s="1"/>
  <c r="G3312" s="1"/>
  <c r="F3311"/>
  <c r="G3311" s="1"/>
  <c r="E3311"/>
  <c r="D3311"/>
  <c r="E3310"/>
  <c r="F3310" s="1"/>
  <c r="G3310" s="1"/>
  <c r="D3310"/>
  <c r="D3309"/>
  <c r="E3309" s="1"/>
  <c r="F3309" s="1"/>
  <c r="G3309" s="1"/>
  <c r="D3308"/>
  <c r="E3308" s="1"/>
  <c r="F3308" s="1"/>
  <c r="G3308" s="1"/>
  <c r="F3307"/>
  <c r="G3307" s="1"/>
  <c r="E3307"/>
  <c r="D3307"/>
  <c r="F3306"/>
  <c r="G3306" s="1"/>
  <c r="E3306"/>
  <c r="D3306"/>
  <c r="D3305"/>
  <c r="E3305" s="1"/>
  <c r="F3305" s="1"/>
  <c r="G3305" s="1"/>
  <c r="D3304"/>
  <c r="E3304" s="1"/>
  <c r="F3304" s="1"/>
  <c r="G3304" s="1"/>
  <c r="F3303"/>
  <c r="G3303" s="1"/>
  <c r="E3303"/>
  <c r="D3303"/>
  <c r="E3302"/>
  <c r="F3302" s="1"/>
  <c r="G3302" s="1"/>
  <c r="D3302"/>
  <c r="E3301"/>
  <c r="F3301" s="1"/>
  <c r="G3301" s="1"/>
  <c r="D3301"/>
  <c r="D3300"/>
  <c r="E3300" s="1"/>
  <c r="F3300" s="1"/>
  <c r="G3300" s="1"/>
  <c r="F3299"/>
  <c r="G3299" s="1"/>
  <c r="E3299"/>
  <c r="D3299"/>
  <c r="E3298"/>
  <c r="F3298" s="1"/>
  <c r="G3298" s="1"/>
  <c r="D3298"/>
  <c r="D3297"/>
  <c r="E3297" s="1"/>
  <c r="F3297" s="1"/>
  <c r="G3297" s="1"/>
  <c r="D3296"/>
  <c r="E3296" s="1"/>
  <c r="F3296" s="1"/>
  <c r="G3296" s="1"/>
  <c r="F3295"/>
  <c r="G3295" s="1"/>
  <c r="E3295"/>
  <c r="D3295"/>
  <c r="E3294"/>
  <c r="F3294" s="1"/>
  <c r="G3294" s="1"/>
  <c r="D3294"/>
  <c r="D3293"/>
  <c r="E3293" s="1"/>
  <c r="F3293" s="1"/>
  <c r="G3293" s="1"/>
  <c r="D3292"/>
  <c r="E3292" s="1"/>
  <c r="F3292" s="1"/>
  <c r="G3292" s="1"/>
  <c r="F3291"/>
  <c r="G3291" s="1"/>
  <c r="E3291"/>
  <c r="D3291"/>
  <c r="F3290"/>
  <c r="G3290" s="1"/>
  <c r="E3290"/>
  <c r="D3290"/>
  <c r="D3289"/>
  <c r="E3289" s="1"/>
  <c r="F3289" s="1"/>
  <c r="G3289" s="1"/>
  <c r="D3288"/>
  <c r="E3288" s="1"/>
  <c r="F3288" s="1"/>
  <c r="G3288" s="1"/>
  <c r="F3287"/>
  <c r="G3287" s="1"/>
  <c r="E3287"/>
  <c r="D3287"/>
  <c r="E3286"/>
  <c r="F3286" s="1"/>
  <c r="G3286" s="1"/>
  <c r="D3286"/>
  <c r="E3285"/>
  <c r="F3285" s="1"/>
  <c r="G3285" s="1"/>
  <c r="D3285"/>
  <c r="D3284"/>
  <c r="E3284" s="1"/>
  <c r="F3284" s="1"/>
  <c r="G3284" s="1"/>
  <c r="F3283"/>
  <c r="G3283" s="1"/>
  <c r="E3283"/>
  <c r="D3283"/>
  <c r="E3282"/>
  <c r="F3282" s="1"/>
  <c r="G3282" s="1"/>
  <c r="D3282"/>
  <c r="D3281"/>
  <c r="E3281" s="1"/>
  <c r="F3281" s="1"/>
  <c r="G3281" s="1"/>
  <c r="D3280"/>
  <c r="E3280" s="1"/>
  <c r="F3280" s="1"/>
  <c r="G3280" s="1"/>
  <c r="F3279"/>
  <c r="G3279" s="1"/>
  <c r="E3279"/>
  <c r="D3279"/>
  <c r="E3278"/>
  <c r="F3278" s="1"/>
  <c r="G3278" s="1"/>
  <c r="D3278"/>
  <c r="D3277"/>
  <c r="E3277" s="1"/>
  <c r="F3277" s="1"/>
  <c r="G3277" s="1"/>
  <c r="D3276"/>
  <c r="E3276" s="1"/>
  <c r="F3276" s="1"/>
  <c r="G3276" s="1"/>
  <c r="F3275"/>
  <c r="G3275" s="1"/>
  <c r="E3275"/>
  <c r="D3275"/>
  <c r="F3274"/>
  <c r="G3274" s="1"/>
  <c r="E3274"/>
  <c r="D3274"/>
  <c r="D3273"/>
  <c r="E3273" s="1"/>
  <c r="F3273" s="1"/>
  <c r="G3273" s="1"/>
  <c r="D3272"/>
  <c r="E3272" s="1"/>
  <c r="F3272" s="1"/>
  <c r="G3272" s="1"/>
  <c r="F3271"/>
  <c r="G3271" s="1"/>
  <c r="E3271"/>
  <c r="D3271"/>
  <c r="E3270"/>
  <c r="F3270" s="1"/>
  <c r="G3270" s="1"/>
  <c r="D3270"/>
  <c r="E3269"/>
  <c r="F3269" s="1"/>
  <c r="G3269" s="1"/>
  <c r="D3269"/>
  <c r="D3268"/>
  <c r="E3268" s="1"/>
  <c r="F3268" s="1"/>
  <c r="G3268" s="1"/>
  <c r="F3267"/>
  <c r="G3267" s="1"/>
  <c r="E3267"/>
  <c r="D3267"/>
  <c r="E3266"/>
  <c r="F3266" s="1"/>
  <c r="G3266" s="1"/>
  <c r="D3266"/>
  <c r="D3265"/>
  <c r="E3265" s="1"/>
  <c r="F3265" s="1"/>
  <c r="G3265" s="1"/>
  <c r="D3264"/>
  <c r="E3264" s="1"/>
  <c r="F3264" s="1"/>
  <c r="G3264" s="1"/>
  <c r="F3263"/>
  <c r="G3263" s="1"/>
  <c r="E3263"/>
  <c r="D3263"/>
  <c r="E3262"/>
  <c r="F3262" s="1"/>
  <c r="G3262" s="1"/>
  <c r="D3262"/>
  <c r="D3261"/>
  <c r="E3261" s="1"/>
  <c r="F3261" s="1"/>
  <c r="G3261" s="1"/>
  <c r="D3260"/>
  <c r="E3260" s="1"/>
  <c r="F3260" s="1"/>
  <c r="G3260" s="1"/>
  <c r="F3259"/>
  <c r="G3259" s="1"/>
  <c r="E3259"/>
  <c r="D3259"/>
  <c r="F3258"/>
  <c r="G3258" s="1"/>
  <c r="E3258"/>
  <c r="D3258"/>
  <c r="D3257"/>
  <c r="E3257" s="1"/>
  <c r="F3257" s="1"/>
  <c r="G3257" s="1"/>
  <c r="D3256"/>
  <c r="E3256" s="1"/>
  <c r="F3256" s="1"/>
  <c r="G3256" s="1"/>
  <c r="F3255"/>
  <c r="G3255" s="1"/>
  <c r="E3255"/>
  <c r="D3255"/>
  <c r="E3254"/>
  <c r="F3254" s="1"/>
  <c r="G3254" s="1"/>
  <c r="D3254"/>
  <c r="E3253"/>
  <c r="F3253" s="1"/>
  <c r="G3253" s="1"/>
  <c r="D3253"/>
  <c r="D3252"/>
  <c r="E3252" s="1"/>
  <c r="F3252" s="1"/>
  <c r="G3252" s="1"/>
  <c r="F3251"/>
  <c r="G3251" s="1"/>
  <c r="E3251"/>
  <c r="D3251"/>
  <c r="E3250"/>
  <c r="F3250" s="1"/>
  <c r="G3250" s="1"/>
  <c r="D3250"/>
  <c r="D3249"/>
  <c r="E3249" s="1"/>
  <c r="F3249" s="1"/>
  <c r="G3249" s="1"/>
  <c r="D3248"/>
  <c r="E3248" s="1"/>
  <c r="F3248" s="1"/>
  <c r="G3248" s="1"/>
  <c r="F3247"/>
  <c r="G3247" s="1"/>
  <c r="E3247"/>
  <c r="D3247"/>
  <c r="E3246"/>
  <c r="F3246" s="1"/>
  <c r="G3246" s="1"/>
  <c r="D3246"/>
  <c r="D3245"/>
  <c r="E3245" s="1"/>
  <c r="F3245" s="1"/>
  <c r="G3245" s="1"/>
  <c r="D3244"/>
  <c r="E3244" s="1"/>
  <c r="F3244" s="1"/>
  <c r="G3244" s="1"/>
  <c r="F3243"/>
  <c r="G3243" s="1"/>
  <c r="E3243"/>
  <c r="D3243"/>
  <c r="F3242"/>
  <c r="G3242" s="1"/>
  <c r="E3242"/>
  <c r="D3242"/>
  <c r="D3241"/>
  <c r="E3241" s="1"/>
  <c r="F3241" s="1"/>
  <c r="G3241" s="1"/>
  <c r="D3240"/>
  <c r="E3240" s="1"/>
  <c r="F3240" s="1"/>
  <c r="G3240" s="1"/>
  <c r="F3239"/>
  <c r="G3239" s="1"/>
  <c r="E3239"/>
  <c r="D3239"/>
  <c r="E3238"/>
  <c r="F3238" s="1"/>
  <c r="G3238" s="1"/>
  <c r="D3238"/>
  <c r="E3237"/>
  <c r="F3237" s="1"/>
  <c r="G3237" s="1"/>
  <c r="D3237"/>
  <c r="D3236"/>
  <c r="E3236" s="1"/>
  <c r="F3236" s="1"/>
  <c r="G3236" s="1"/>
  <c r="F3235"/>
  <c r="G3235" s="1"/>
  <c r="E3235"/>
  <c r="D3235"/>
  <c r="E3234"/>
  <c r="F3234" s="1"/>
  <c r="G3234" s="1"/>
  <c r="D3234"/>
  <c r="D3233"/>
  <c r="E3233" s="1"/>
  <c r="F3233" s="1"/>
  <c r="G3233" s="1"/>
  <c r="D3232"/>
  <c r="E3232" s="1"/>
  <c r="F3232" s="1"/>
  <c r="G3232" s="1"/>
  <c r="F3231"/>
  <c r="G3231" s="1"/>
  <c r="E3231"/>
  <c r="D3231"/>
  <c r="E3230"/>
  <c r="F3230" s="1"/>
  <c r="G3230" s="1"/>
  <c r="D3230"/>
  <c r="D3229"/>
  <c r="E3229" s="1"/>
  <c r="F3229" s="1"/>
  <c r="G3229" s="1"/>
  <c r="D3228"/>
  <c r="E3228" s="1"/>
  <c r="F3228" s="1"/>
  <c r="G3228" s="1"/>
  <c r="F3227"/>
  <c r="G3227" s="1"/>
  <c r="E3227"/>
  <c r="D3227"/>
  <c r="F3226"/>
  <c r="G3226" s="1"/>
  <c r="E3226"/>
  <c r="D3226"/>
  <c r="D3225"/>
  <c r="E3225" s="1"/>
  <c r="F3225" s="1"/>
  <c r="G3225" s="1"/>
  <c r="D3224"/>
  <c r="E3224" s="1"/>
  <c r="F3224" s="1"/>
  <c r="G3224" s="1"/>
  <c r="F3223"/>
  <c r="G3223" s="1"/>
  <c r="E3223"/>
  <c r="D3223"/>
  <c r="E3222"/>
  <c r="F3222" s="1"/>
  <c r="G3222" s="1"/>
  <c r="D3222"/>
  <c r="E3221"/>
  <c r="F3221" s="1"/>
  <c r="G3221" s="1"/>
  <c r="D3221"/>
  <c r="D3220"/>
  <c r="E3220" s="1"/>
  <c r="F3220" s="1"/>
  <c r="G3220" s="1"/>
  <c r="F3219"/>
  <c r="G3219" s="1"/>
  <c r="E3219"/>
  <c r="D3219"/>
  <c r="E3218"/>
  <c r="F3218" s="1"/>
  <c r="G3218" s="1"/>
  <c r="D3218"/>
  <c r="D3217"/>
  <c r="E3217" s="1"/>
  <c r="F3217" s="1"/>
  <c r="G3217" s="1"/>
  <c r="D3216"/>
  <c r="E3216" s="1"/>
  <c r="F3216" s="1"/>
  <c r="G3216" s="1"/>
  <c r="F3215"/>
  <c r="G3215" s="1"/>
  <c r="E3215"/>
  <c r="D3215"/>
  <c r="E3214"/>
  <c r="F3214" s="1"/>
  <c r="G3214" s="1"/>
  <c r="D3214"/>
  <c r="D3213"/>
  <c r="E3213" s="1"/>
  <c r="F3213" s="1"/>
  <c r="G3213" s="1"/>
  <c r="D3212"/>
  <c r="E3212" s="1"/>
  <c r="F3212" s="1"/>
  <c r="G3212" s="1"/>
  <c r="F3211"/>
  <c r="G3211" s="1"/>
  <c r="E3211"/>
  <c r="D3211"/>
  <c r="F3210"/>
  <c r="G3210" s="1"/>
  <c r="E3210"/>
  <c r="D3210"/>
  <c r="D3209"/>
  <c r="E3209" s="1"/>
  <c r="F3209" s="1"/>
  <c r="G3209" s="1"/>
  <c r="D3208"/>
  <c r="E3208" s="1"/>
  <c r="F3208" s="1"/>
  <c r="G3208" s="1"/>
  <c r="F3207"/>
  <c r="G3207" s="1"/>
  <c r="E3207"/>
  <c r="D3207"/>
  <c r="E3206"/>
  <c r="F3206" s="1"/>
  <c r="G3206" s="1"/>
  <c r="D3206"/>
  <c r="E3205"/>
  <c r="F3205" s="1"/>
  <c r="G3205" s="1"/>
  <c r="D3205"/>
  <c r="D3204"/>
  <c r="E3204" s="1"/>
  <c r="F3204" s="1"/>
  <c r="G3204" s="1"/>
  <c r="F3203"/>
  <c r="G3203" s="1"/>
  <c r="E3203"/>
  <c r="D3203"/>
  <c r="E3202"/>
  <c r="F3202" s="1"/>
  <c r="G3202" s="1"/>
  <c r="D3202"/>
  <c r="D3201"/>
  <c r="E3201" s="1"/>
  <c r="F3201" s="1"/>
  <c r="G3201" s="1"/>
  <c r="D3200"/>
  <c r="E3200" s="1"/>
  <c r="F3200" s="1"/>
  <c r="G3200" s="1"/>
  <c r="F3199"/>
  <c r="G3199" s="1"/>
  <c r="E3199"/>
  <c r="D3199"/>
  <c r="E3198"/>
  <c r="F3198" s="1"/>
  <c r="G3198" s="1"/>
  <c r="D3198"/>
  <c r="D3197"/>
  <c r="E3197" s="1"/>
  <c r="F3197" s="1"/>
  <c r="G3197" s="1"/>
  <c r="D3196"/>
  <c r="E3196" s="1"/>
  <c r="F3196" s="1"/>
  <c r="G3196" s="1"/>
  <c r="F3195"/>
  <c r="G3195" s="1"/>
  <c r="E3195"/>
  <c r="D3195"/>
  <c r="F3194"/>
  <c r="G3194" s="1"/>
  <c r="E3194"/>
  <c r="D3194"/>
  <c r="D3193"/>
  <c r="E3193" s="1"/>
  <c r="F3193" s="1"/>
  <c r="G3193" s="1"/>
  <c r="D3192"/>
  <c r="E3192" s="1"/>
  <c r="F3192" s="1"/>
  <c r="G3192" s="1"/>
  <c r="F3191"/>
  <c r="G3191" s="1"/>
  <c r="E3191"/>
  <c r="D3191"/>
  <c r="E3190"/>
  <c r="F3190" s="1"/>
  <c r="G3190" s="1"/>
  <c r="D3190"/>
  <c r="E3189"/>
  <c r="F3189" s="1"/>
  <c r="G3189" s="1"/>
  <c r="D3189"/>
  <c r="D3188"/>
  <c r="E3188" s="1"/>
  <c r="F3188" s="1"/>
  <c r="G3188" s="1"/>
  <c r="F3187"/>
  <c r="G3187" s="1"/>
  <c r="E3187"/>
  <c r="D3187"/>
  <c r="E3186"/>
  <c r="F3186" s="1"/>
  <c r="G3186" s="1"/>
  <c r="D3186"/>
  <c r="D3185"/>
  <c r="E3185" s="1"/>
  <c r="F3185" s="1"/>
  <c r="G3185" s="1"/>
  <c r="D3184"/>
  <c r="E3184" s="1"/>
  <c r="F3184" s="1"/>
  <c r="G3184" s="1"/>
  <c r="F3183"/>
  <c r="G3183" s="1"/>
  <c r="E3183"/>
  <c r="D3183"/>
  <c r="E3182"/>
  <c r="F3182" s="1"/>
  <c r="G3182" s="1"/>
  <c r="D3182"/>
  <c r="D3181"/>
  <c r="E3181" s="1"/>
  <c r="F3181" s="1"/>
  <c r="G3181" s="1"/>
  <c r="D3180"/>
  <c r="E3180" s="1"/>
  <c r="F3180" s="1"/>
  <c r="G3180" s="1"/>
  <c r="F3179"/>
  <c r="G3179" s="1"/>
  <c r="E3179"/>
  <c r="D3179"/>
  <c r="F3178"/>
  <c r="G3178" s="1"/>
  <c r="E3178"/>
  <c r="D3178"/>
  <c r="D3177"/>
  <c r="E3177" s="1"/>
  <c r="F3177" s="1"/>
  <c r="G3177" s="1"/>
  <c r="D3176"/>
  <c r="E3176" s="1"/>
  <c r="F3176" s="1"/>
  <c r="G3176" s="1"/>
  <c r="F3175"/>
  <c r="G3175" s="1"/>
  <c r="E3175"/>
  <c r="D3175"/>
  <c r="E3174"/>
  <c r="F3174" s="1"/>
  <c r="G3174" s="1"/>
  <c r="D3174"/>
  <c r="E3173"/>
  <c r="F3173" s="1"/>
  <c r="G3173" s="1"/>
  <c r="D3173"/>
  <c r="D3172"/>
  <c r="E3172" s="1"/>
  <c r="F3172" s="1"/>
  <c r="G3172" s="1"/>
  <c r="F3171"/>
  <c r="G3171" s="1"/>
  <c r="E3171"/>
  <c r="D3171"/>
  <c r="E3170"/>
  <c r="F3170" s="1"/>
  <c r="G3170" s="1"/>
  <c r="D3170"/>
  <c r="D3169"/>
  <c r="E3169" s="1"/>
  <c r="F3169" s="1"/>
  <c r="G3169" s="1"/>
  <c r="D3168"/>
  <c r="E3168" s="1"/>
  <c r="F3168" s="1"/>
  <c r="G3168" s="1"/>
  <c r="F3167"/>
  <c r="G3167" s="1"/>
  <c r="E3167"/>
  <c r="D3167"/>
  <c r="E3166"/>
  <c r="F3166" s="1"/>
  <c r="G3166" s="1"/>
  <c r="D3166"/>
  <c r="D3165"/>
  <c r="E3165" s="1"/>
  <c r="F3165" s="1"/>
  <c r="G3165" s="1"/>
  <c r="D3164"/>
  <c r="E3164" s="1"/>
  <c r="F3164" s="1"/>
  <c r="G3164" s="1"/>
  <c r="F3163"/>
  <c r="G3163" s="1"/>
  <c r="E3163"/>
  <c r="D3163"/>
  <c r="F3162"/>
  <c r="G3162" s="1"/>
  <c r="E3162"/>
  <c r="D3162"/>
  <c r="D3161"/>
  <c r="E3161" s="1"/>
  <c r="F3161" s="1"/>
  <c r="G3161" s="1"/>
  <c r="D3160"/>
  <c r="E3160" s="1"/>
  <c r="F3160" s="1"/>
  <c r="G3160" s="1"/>
  <c r="F3159"/>
  <c r="G3159" s="1"/>
  <c r="E3159"/>
  <c r="D3159"/>
  <c r="E3158"/>
  <c r="F3158" s="1"/>
  <c r="G3158" s="1"/>
  <c r="D3158"/>
  <c r="E3157"/>
  <c r="F3157" s="1"/>
  <c r="G3157" s="1"/>
  <c r="D3157"/>
  <c r="D3156"/>
  <c r="E3156" s="1"/>
  <c r="F3156" s="1"/>
  <c r="G3156" s="1"/>
  <c r="F3155"/>
  <c r="G3155" s="1"/>
  <c r="E3155"/>
  <c r="D3155"/>
  <c r="E3154"/>
  <c r="F3154" s="1"/>
  <c r="G3154" s="1"/>
  <c r="D3154"/>
  <c r="D3153"/>
  <c r="E3153" s="1"/>
  <c r="F3153" s="1"/>
  <c r="G3153" s="1"/>
  <c r="D3152"/>
  <c r="E3152" s="1"/>
  <c r="F3152" s="1"/>
  <c r="G3152" s="1"/>
  <c r="F3151"/>
  <c r="G3151" s="1"/>
  <c r="E3151"/>
  <c r="D3151"/>
  <c r="E3150"/>
  <c r="F3150" s="1"/>
  <c r="G3150" s="1"/>
  <c r="D3150"/>
  <c r="D3149"/>
  <c r="E3149" s="1"/>
  <c r="F3149" s="1"/>
  <c r="G3149" s="1"/>
  <c r="D3148"/>
  <c r="E3148" s="1"/>
  <c r="F3148" s="1"/>
  <c r="G3148" s="1"/>
  <c r="F3147"/>
  <c r="G3147" s="1"/>
  <c r="E3147"/>
  <c r="D3147"/>
  <c r="F3146"/>
  <c r="G3146" s="1"/>
  <c r="E3146"/>
  <c r="D3146"/>
  <c r="D3145"/>
  <c r="E3145" s="1"/>
  <c r="F3145" s="1"/>
  <c r="G3145" s="1"/>
  <c r="D3144"/>
  <c r="E3144" s="1"/>
  <c r="F3144" s="1"/>
  <c r="G3144" s="1"/>
  <c r="F3143"/>
  <c r="G3143" s="1"/>
  <c r="E3143"/>
  <c r="D3143"/>
  <c r="E3142"/>
  <c r="F3142" s="1"/>
  <c r="G3142" s="1"/>
  <c r="D3142"/>
  <c r="E3141"/>
  <c r="F3141" s="1"/>
  <c r="G3141" s="1"/>
  <c r="D3141"/>
  <c r="D3140"/>
  <c r="E3140" s="1"/>
  <c r="F3140" s="1"/>
  <c r="G3140" s="1"/>
  <c r="F3139"/>
  <c r="G3139" s="1"/>
  <c r="E3139"/>
  <c r="D3139"/>
  <c r="E3138"/>
  <c r="F3138" s="1"/>
  <c r="G3138" s="1"/>
  <c r="D3138"/>
  <c r="D3137"/>
  <c r="E3137" s="1"/>
  <c r="F3137" s="1"/>
  <c r="G3137" s="1"/>
  <c r="D3136"/>
  <c r="E3136" s="1"/>
  <c r="F3136" s="1"/>
  <c r="G3136" s="1"/>
  <c r="F3135"/>
  <c r="G3135" s="1"/>
  <c r="E3135"/>
  <c r="D3135"/>
  <c r="E3134"/>
  <c r="F3134" s="1"/>
  <c r="G3134" s="1"/>
  <c r="D3134"/>
  <c r="D3133"/>
  <c r="E3133" s="1"/>
  <c r="F3133" s="1"/>
  <c r="G3133" s="1"/>
  <c r="D3132"/>
  <c r="E3132" s="1"/>
  <c r="F3132" s="1"/>
  <c r="G3132" s="1"/>
  <c r="F3131"/>
  <c r="G3131" s="1"/>
  <c r="E3131"/>
  <c r="D3131"/>
  <c r="F3130"/>
  <c r="G3130" s="1"/>
  <c r="E3130"/>
  <c r="D3130"/>
  <c r="D3129"/>
  <c r="E3129" s="1"/>
  <c r="F3129" s="1"/>
  <c r="G3129" s="1"/>
  <c r="D3128"/>
  <c r="E3128" s="1"/>
  <c r="F3128" s="1"/>
  <c r="G3128" s="1"/>
  <c r="F3127"/>
  <c r="G3127" s="1"/>
  <c r="E3127"/>
  <c r="D3127"/>
  <c r="E3126"/>
  <c r="F3126" s="1"/>
  <c r="G3126" s="1"/>
  <c r="D3126"/>
  <c r="E3125"/>
  <c r="F3125" s="1"/>
  <c r="G3125" s="1"/>
  <c r="D3125"/>
  <c r="D3124"/>
  <c r="E3124" s="1"/>
  <c r="F3124" s="1"/>
  <c r="G3124" s="1"/>
  <c r="F3123"/>
  <c r="G3123" s="1"/>
  <c r="E3123"/>
  <c r="D3123"/>
  <c r="E3122"/>
  <c r="F3122" s="1"/>
  <c r="G3122" s="1"/>
  <c r="D3122"/>
  <c r="D3121"/>
  <c r="E3121" s="1"/>
  <c r="F3121" s="1"/>
  <c r="G3121" s="1"/>
  <c r="D3120"/>
  <c r="E3120" s="1"/>
  <c r="F3120" s="1"/>
  <c r="G3120" s="1"/>
  <c r="F3119"/>
  <c r="G3119" s="1"/>
  <c r="E3119"/>
  <c r="D3119"/>
  <c r="E3118"/>
  <c r="F3118" s="1"/>
  <c r="G3118" s="1"/>
  <c r="D3118"/>
  <c r="D3117"/>
  <c r="E3117" s="1"/>
  <c r="F3117" s="1"/>
  <c r="G3117" s="1"/>
  <c r="D3116"/>
  <c r="E3116" s="1"/>
  <c r="F3116" s="1"/>
  <c r="G3116" s="1"/>
  <c r="F3115"/>
  <c r="G3115" s="1"/>
  <c r="E3115"/>
  <c r="D3115"/>
  <c r="F3114"/>
  <c r="G3114" s="1"/>
  <c r="E3114"/>
  <c r="D3114"/>
  <c r="D3113"/>
  <c r="E3113" s="1"/>
  <c r="F3113" s="1"/>
  <c r="G3113" s="1"/>
  <c r="D3112"/>
  <c r="E3112" s="1"/>
  <c r="F3112" s="1"/>
  <c r="G3112" s="1"/>
  <c r="F3111"/>
  <c r="G3111" s="1"/>
  <c r="E3111"/>
  <c r="D3111"/>
  <c r="E3110"/>
  <c r="F3110" s="1"/>
  <c r="G3110" s="1"/>
  <c r="D3110"/>
  <c r="E3109"/>
  <c r="F3109" s="1"/>
  <c r="G3109" s="1"/>
  <c r="D3109"/>
  <c r="D3108"/>
  <c r="E3108" s="1"/>
  <c r="F3108" s="1"/>
  <c r="G3108" s="1"/>
  <c r="F3107"/>
  <c r="G3107" s="1"/>
  <c r="E3107"/>
  <c r="D3107"/>
  <c r="E3106"/>
  <c r="F3106" s="1"/>
  <c r="G3106" s="1"/>
  <c r="D3106"/>
  <c r="D3105"/>
  <c r="E3105" s="1"/>
  <c r="F3105" s="1"/>
  <c r="G3105" s="1"/>
  <c r="D3104"/>
  <c r="E3104" s="1"/>
  <c r="F3104" s="1"/>
  <c r="G3104" s="1"/>
  <c r="F3103"/>
  <c r="G3103" s="1"/>
  <c r="E3103"/>
  <c r="D3103"/>
  <c r="E3102"/>
  <c r="F3102" s="1"/>
  <c r="G3102" s="1"/>
  <c r="D3102"/>
  <c r="D3101"/>
  <c r="E3101" s="1"/>
  <c r="F3101" s="1"/>
  <c r="G3101" s="1"/>
  <c r="D3100"/>
  <c r="E3100" s="1"/>
  <c r="F3100" s="1"/>
  <c r="G3100" s="1"/>
  <c r="F3099"/>
  <c r="G3099" s="1"/>
  <c r="E3099"/>
  <c r="D3099"/>
  <c r="F3098"/>
  <c r="G3098" s="1"/>
  <c r="E3098"/>
  <c r="D3098"/>
  <c r="D3097"/>
  <c r="E3097" s="1"/>
  <c r="F3097" s="1"/>
  <c r="G3097" s="1"/>
  <c r="D3096"/>
  <c r="E3096" s="1"/>
  <c r="F3096" s="1"/>
  <c r="G3096" s="1"/>
  <c r="F3095"/>
  <c r="G3095" s="1"/>
  <c r="E3095"/>
  <c r="D3095"/>
  <c r="E3094"/>
  <c r="F3094" s="1"/>
  <c r="G3094" s="1"/>
  <c r="D3094"/>
  <c r="E3093"/>
  <c r="F3093" s="1"/>
  <c r="G3093" s="1"/>
  <c r="D3093"/>
  <c r="D3092"/>
  <c r="E3092" s="1"/>
  <c r="F3092" s="1"/>
  <c r="G3092" s="1"/>
  <c r="F3091"/>
  <c r="G3091" s="1"/>
  <c r="E3091"/>
  <c r="D3091"/>
  <c r="E3090"/>
  <c r="F3090" s="1"/>
  <c r="G3090" s="1"/>
  <c r="D3090"/>
  <c r="D3089"/>
  <c r="E3089" s="1"/>
  <c r="F3089" s="1"/>
  <c r="G3089" s="1"/>
  <c r="D3088"/>
  <c r="E3088" s="1"/>
  <c r="F3088" s="1"/>
  <c r="G3088" s="1"/>
  <c r="F3087"/>
  <c r="G3087" s="1"/>
  <c r="E3087"/>
  <c r="D3087"/>
  <c r="E3086"/>
  <c r="F3086" s="1"/>
  <c r="G3086" s="1"/>
  <c r="D3086"/>
  <c r="D3085"/>
  <c r="E3085" s="1"/>
  <c r="F3085" s="1"/>
  <c r="G3085" s="1"/>
  <c r="D3084"/>
  <c r="E3084" s="1"/>
  <c r="F3084" s="1"/>
  <c r="G3084" s="1"/>
  <c r="F3083"/>
  <c r="G3083" s="1"/>
  <c r="E3083"/>
  <c r="D3083"/>
  <c r="F3082"/>
  <c r="G3082" s="1"/>
  <c r="E3082"/>
  <c r="D3082"/>
  <c r="D3081"/>
  <c r="E3081" s="1"/>
  <c r="F3081" s="1"/>
  <c r="G3081" s="1"/>
  <c r="D3080"/>
  <c r="E3080" s="1"/>
  <c r="F3080" s="1"/>
  <c r="G3080" s="1"/>
  <c r="F3079"/>
  <c r="G3079" s="1"/>
  <c r="E3079"/>
  <c r="D3079"/>
  <c r="E3078"/>
  <c r="F3078" s="1"/>
  <c r="G3078" s="1"/>
  <c r="D3078"/>
  <c r="E3077"/>
  <c r="F3077" s="1"/>
  <c r="G3077" s="1"/>
  <c r="D3077"/>
  <c r="D3076"/>
  <c r="E3076" s="1"/>
  <c r="F3076" s="1"/>
  <c r="G3076" s="1"/>
  <c r="F3075"/>
  <c r="G3075" s="1"/>
  <c r="E3075"/>
  <c r="D3075"/>
  <c r="E3074"/>
  <c r="F3074" s="1"/>
  <c r="G3074" s="1"/>
  <c r="D3074"/>
  <c r="D3073"/>
  <c r="E3073" s="1"/>
  <c r="F3073" s="1"/>
  <c r="G3073" s="1"/>
  <c r="D3072"/>
  <c r="E3072" s="1"/>
  <c r="F3072" s="1"/>
  <c r="G3072" s="1"/>
  <c r="F3071"/>
  <c r="G3071" s="1"/>
  <c r="E3071"/>
  <c r="D3071"/>
  <c r="E3070"/>
  <c r="F3070" s="1"/>
  <c r="G3070" s="1"/>
  <c r="D3070"/>
  <c r="D3069"/>
  <c r="E3069" s="1"/>
  <c r="F3069" s="1"/>
  <c r="G3069" s="1"/>
  <c r="D3068"/>
  <c r="E3068" s="1"/>
  <c r="F3068" s="1"/>
  <c r="G3068" s="1"/>
  <c r="F3067"/>
  <c r="G3067" s="1"/>
  <c r="E3067"/>
  <c r="D3067"/>
  <c r="F3066"/>
  <c r="G3066" s="1"/>
  <c r="E3066"/>
  <c r="D3066"/>
  <c r="D3065"/>
  <c r="E3065" s="1"/>
  <c r="F3065" s="1"/>
  <c r="G3065" s="1"/>
  <c r="D3064"/>
  <c r="E3064" s="1"/>
  <c r="F3064" s="1"/>
  <c r="G3064" s="1"/>
  <c r="F3063"/>
  <c r="G3063" s="1"/>
  <c r="E3063"/>
  <c r="D3063"/>
  <c r="E3062"/>
  <c r="F3062" s="1"/>
  <c r="G3062" s="1"/>
  <c r="D3062"/>
  <c r="E3061"/>
  <c r="F3061" s="1"/>
  <c r="G3061" s="1"/>
  <c r="D3061"/>
  <c r="D3060"/>
  <c r="E3060" s="1"/>
  <c r="F3060" s="1"/>
  <c r="G3060" s="1"/>
  <c r="F3059"/>
  <c r="G3059" s="1"/>
  <c r="E3059"/>
  <c r="D3059"/>
  <c r="E3058"/>
  <c r="F3058" s="1"/>
  <c r="G3058" s="1"/>
  <c r="D3058"/>
  <c r="D3057"/>
  <c r="E3057" s="1"/>
  <c r="F3057" s="1"/>
  <c r="G3057" s="1"/>
  <c r="D3056"/>
  <c r="E3056" s="1"/>
  <c r="F3056" s="1"/>
  <c r="G3056" s="1"/>
  <c r="F3055"/>
  <c r="G3055" s="1"/>
  <c r="E3055"/>
  <c r="D3055"/>
  <c r="E3054"/>
  <c r="F3054" s="1"/>
  <c r="G3054" s="1"/>
  <c r="D3054"/>
  <c r="D3053"/>
  <c r="E3053" s="1"/>
  <c r="F3053" s="1"/>
  <c r="G3053" s="1"/>
  <c r="D3052"/>
  <c r="E3052" s="1"/>
  <c r="F3052" s="1"/>
  <c r="G3052" s="1"/>
  <c r="F3051"/>
  <c r="G3051" s="1"/>
  <c r="E3051"/>
  <c r="D3051"/>
  <c r="F3050"/>
  <c r="G3050" s="1"/>
  <c r="E3050"/>
  <c r="D3050"/>
  <c r="D3049"/>
  <c r="E3049" s="1"/>
  <c r="F3049" s="1"/>
  <c r="G3049" s="1"/>
  <c r="D3048"/>
  <c r="E3048" s="1"/>
  <c r="F3048" s="1"/>
  <c r="G3048" s="1"/>
  <c r="F3047"/>
  <c r="G3047" s="1"/>
  <c r="E3047"/>
  <c r="D3047"/>
  <c r="E3046"/>
  <c r="F3046" s="1"/>
  <c r="G3046" s="1"/>
  <c r="D3046"/>
  <c r="E3045"/>
  <c r="F3045" s="1"/>
  <c r="G3045" s="1"/>
  <c r="D3045"/>
  <c r="D3044"/>
  <c r="E3044" s="1"/>
  <c r="F3044" s="1"/>
  <c r="G3044" s="1"/>
  <c r="F3043"/>
  <c r="G3043" s="1"/>
  <c r="E3043"/>
  <c r="D3043"/>
  <c r="E3042"/>
  <c r="F3042" s="1"/>
  <c r="G3042" s="1"/>
  <c r="D3042"/>
  <c r="D3041"/>
  <c r="E3041" s="1"/>
  <c r="F3041" s="1"/>
  <c r="G3041" s="1"/>
  <c r="D3040"/>
  <c r="E3040" s="1"/>
  <c r="F3040" s="1"/>
  <c r="G3040" s="1"/>
  <c r="F3039"/>
  <c r="G3039" s="1"/>
  <c r="E3039"/>
  <c r="D3039"/>
  <c r="E3038"/>
  <c r="F3038" s="1"/>
  <c r="G3038" s="1"/>
  <c r="D3038"/>
  <c r="D3037"/>
  <c r="E3037" s="1"/>
  <c r="F3037" s="1"/>
  <c r="G3037" s="1"/>
  <c r="D3036"/>
  <c r="E3036" s="1"/>
  <c r="F3036" s="1"/>
  <c r="G3036" s="1"/>
  <c r="F3035"/>
  <c r="G3035" s="1"/>
  <c r="E3035"/>
  <c r="D3035"/>
  <c r="F3034"/>
  <c r="G3034" s="1"/>
  <c r="E3034"/>
  <c r="D3034"/>
  <c r="D3033"/>
  <c r="E3033" s="1"/>
  <c r="F3033" s="1"/>
  <c r="G3033" s="1"/>
  <c r="D3032"/>
  <c r="E3032" s="1"/>
  <c r="F3032" s="1"/>
  <c r="G3032" s="1"/>
  <c r="F3031"/>
  <c r="G3031" s="1"/>
  <c r="E3031"/>
  <c r="D3031"/>
  <c r="E3030"/>
  <c r="F3030" s="1"/>
  <c r="G3030" s="1"/>
  <c r="D3030"/>
  <c r="E3029"/>
  <c r="F3029" s="1"/>
  <c r="G3029" s="1"/>
  <c r="D3029"/>
  <c r="D3028"/>
  <c r="E3028" s="1"/>
  <c r="F3028" s="1"/>
  <c r="G3028" s="1"/>
  <c r="F3027"/>
  <c r="G3027" s="1"/>
  <c r="E3027"/>
  <c r="D3027"/>
  <c r="E3026"/>
  <c r="F3026" s="1"/>
  <c r="G3026" s="1"/>
  <c r="D3026"/>
  <c r="D3025"/>
  <c r="E3025" s="1"/>
  <c r="F3025" s="1"/>
  <c r="G3025" s="1"/>
  <c r="D3024"/>
  <c r="E3024" s="1"/>
  <c r="F3024" s="1"/>
  <c r="G3024" s="1"/>
  <c r="F3023"/>
  <c r="G3023" s="1"/>
  <c r="E3023"/>
  <c r="D3023"/>
  <c r="E3022"/>
  <c r="F3022" s="1"/>
  <c r="G3022" s="1"/>
  <c r="D3022"/>
  <c r="D3021"/>
  <c r="E3021" s="1"/>
  <c r="F3021" s="1"/>
  <c r="G3021" s="1"/>
  <c r="D3020"/>
  <c r="E3020" s="1"/>
  <c r="F3020" s="1"/>
  <c r="G3020" s="1"/>
  <c r="F3019"/>
  <c r="G3019" s="1"/>
  <c r="E3019"/>
  <c r="D3019"/>
  <c r="F3018"/>
  <c r="G3018" s="1"/>
  <c r="E3018"/>
  <c r="D3018"/>
  <c r="D3017"/>
  <c r="E3017" s="1"/>
  <c r="F3017" s="1"/>
  <c r="G3017" s="1"/>
  <c r="D3016"/>
  <c r="E3016" s="1"/>
  <c r="F3016" s="1"/>
  <c r="G3016" s="1"/>
  <c r="F3015"/>
  <c r="G3015" s="1"/>
  <c r="E3015"/>
  <c r="D3015"/>
  <c r="E3014"/>
  <c r="F3014" s="1"/>
  <c r="G3014" s="1"/>
  <c r="D3014"/>
  <c r="E3013"/>
  <c r="F3013" s="1"/>
  <c r="G3013" s="1"/>
  <c r="D3013"/>
  <c r="D3012"/>
  <c r="E3012" s="1"/>
  <c r="F3012" s="1"/>
  <c r="G3012" s="1"/>
  <c r="F3011"/>
  <c r="G3011" s="1"/>
  <c r="E3011"/>
  <c r="D3011"/>
  <c r="E3010"/>
  <c r="F3010" s="1"/>
  <c r="G3010" s="1"/>
  <c r="D3010"/>
  <c r="D3009"/>
  <c r="E3009" s="1"/>
  <c r="F3009" s="1"/>
  <c r="G3009" s="1"/>
  <c r="D3008"/>
  <c r="E3008" s="1"/>
  <c r="F3008" s="1"/>
  <c r="G3008" s="1"/>
  <c r="F3007"/>
  <c r="G3007" s="1"/>
  <c r="E3007"/>
  <c r="D3007"/>
  <c r="E3006"/>
  <c r="F3006" s="1"/>
  <c r="G3006" s="1"/>
  <c r="D3006"/>
  <c r="D3005"/>
  <c r="E3005" s="1"/>
  <c r="F3005" s="1"/>
  <c r="G3005" s="1"/>
  <c r="D3004"/>
  <c r="E3004" s="1"/>
  <c r="F3004" s="1"/>
  <c r="G3004" s="1"/>
  <c r="F3003"/>
  <c r="G3003" s="1"/>
  <c r="E3003"/>
  <c r="D3003"/>
  <c r="F3002"/>
  <c r="G3002" s="1"/>
  <c r="E3002"/>
  <c r="D3002"/>
  <c r="D3001"/>
  <c r="E3001" s="1"/>
  <c r="F3001" s="1"/>
  <c r="G3001" s="1"/>
  <c r="D3000"/>
  <c r="E3000" s="1"/>
  <c r="F3000" s="1"/>
  <c r="G3000" s="1"/>
  <c r="F2999"/>
  <c r="G2999" s="1"/>
  <c r="E2999"/>
  <c r="D2999"/>
  <c r="E2998"/>
  <c r="F2998" s="1"/>
  <c r="G2998" s="1"/>
  <c r="D2998"/>
  <c r="E2997"/>
  <c r="F2997" s="1"/>
  <c r="G2997" s="1"/>
  <c r="D2997"/>
  <c r="D2996"/>
  <c r="E2996" s="1"/>
  <c r="F2996" s="1"/>
  <c r="G2996" s="1"/>
  <c r="F2995"/>
  <c r="G2995" s="1"/>
  <c r="E2995"/>
  <c r="D2995"/>
  <c r="E2994"/>
  <c r="F2994" s="1"/>
  <c r="G2994" s="1"/>
  <c r="D2994"/>
  <c r="D2993"/>
  <c r="E2993" s="1"/>
  <c r="F2993" s="1"/>
  <c r="G2993" s="1"/>
  <c r="D2992"/>
  <c r="E2992" s="1"/>
  <c r="F2992" s="1"/>
  <c r="G2992" s="1"/>
  <c r="F2991"/>
  <c r="G2991" s="1"/>
  <c r="E2991"/>
  <c r="D2991"/>
  <c r="E2990"/>
  <c r="F2990" s="1"/>
  <c r="G2990" s="1"/>
  <c r="D2990"/>
  <c r="D2989"/>
  <c r="E2989" s="1"/>
  <c r="F2989" s="1"/>
  <c r="G2989" s="1"/>
  <c r="D2988"/>
  <c r="E2988" s="1"/>
  <c r="F2988" s="1"/>
  <c r="G2988" s="1"/>
  <c r="F2987"/>
  <c r="G2987" s="1"/>
  <c r="E2987"/>
  <c r="D2987"/>
  <c r="F2986"/>
  <c r="G2986" s="1"/>
  <c r="E2986"/>
  <c r="D2986"/>
  <c r="D2985"/>
  <c r="E2985" s="1"/>
  <c r="F2985" s="1"/>
  <c r="G2985" s="1"/>
  <c r="D2984"/>
  <c r="E2984" s="1"/>
  <c r="F2984" s="1"/>
  <c r="G2984" s="1"/>
  <c r="F2983"/>
  <c r="G2983" s="1"/>
  <c r="E2983"/>
  <c r="D2983"/>
  <c r="E2982"/>
  <c r="F2982" s="1"/>
  <c r="G2982" s="1"/>
  <c r="D2982"/>
  <c r="E2981"/>
  <c r="F2981" s="1"/>
  <c r="G2981" s="1"/>
  <c r="D2981"/>
  <c r="D2980"/>
  <c r="E2980" s="1"/>
  <c r="F2980" s="1"/>
  <c r="G2980" s="1"/>
  <c r="F2979"/>
  <c r="G2979" s="1"/>
  <c r="E2979"/>
  <c r="D2979"/>
  <c r="E2978"/>
  <c r="F2978" s="1"/>
  <c r="G2978" s="1"/>
  <c r="D2978"/>
  <c r="D2977"/>
  <c r="E2977" s="1"/>
  <c r="F2977" s="1"/>
  <c r="G2977" s="1"/>
  <c r="D2976"/>
  <c r="E2976" s="1"/>
  <c r="F2976" s="1"/>
  <c r="G2976" s="1"/>
  <c r="F2975"/>
  <c r="G2975" s="1"/>
  <c r="E2975"/>
  <c r="D2975"/>
  <c r="E2974"/>
  <c r="F2974" s="1"/>
  <c r="G2974" s="1"/>
  <c r="D2974"/>
  <c r="D2973"/>
  <c r="E2973" s="1"/>
  <c r="F2973" s="1"/>
  <c r="G2973" s="1"/>
  <c r="D2972"/>
  <c r="E2972" s="1"/>
  <c r="F2972" s="1"/>
  <c r="G2972" s="1"/>
  <c r="F2971"/>
  <c r="G2971" s="1"/>
  <c r="E2971"/>
  <c r="D2971"/>
  <c r="F2970"/>
  <c r="G2970" s="1"/>
  <c r="E2970"/>
  <c r="D2970"/>
  <c r="D2969"/>
  <c r="E2969" s="1"/>
  <c r="F2969" s="1"/>
  <c r="G2969" s="1"/>
  <c r="D2968"/>
  <c r="E2968" s="1"/>
  <c r="F2968" s="1"/>
  <c r="G2968" s="1"/>
  <c r="F2967"/>
  <c r="G2967" s="1"/>
  <c r="E2967"/>
  <c r="D2967"/>
  <c r="E2966"/>
  <c r="F2966" s="1"/>
  <c r="G2966" s="1"/>
  <c r="D2966"/>
  <c r="E2965"/>
  <c r="F2965" s="1"/>
  <c r="G2965" s="1"/>
  <c r="D2965"/>
  <c r="D2964"/>
  <c r="E2964" s="1"/>
  <c r="F2964" s="1"/>
  <c r="G2964" s="1"/>
  <c r="F2963"/>
  <c r="G2963" s="1"/>
  <c r="E2963"/>
  <c r="D2963"/>
  <c r="E2962"/>
  <c r="F2962" s="1"/>
  <c r="G2962" s="1"/>
  <c r="D2962"/>
  <c r="D2961"/>
  <c r="E2961" s="1"/>
  <c r="F2961" s="1"/>
  <c r="G2961" s="1"/>
  <c r="D2960"/>
  <c r="E2960" s="1"/>
  <c r="F2960" s="1"/>
  <c r="G2960" s="1"/>
  <c r="F2959"/>
  <c r="G2959" s="1"/>
  <c r="E2959"/>
  <c r="D2959"/>
  <c r="E2958"/>
  <c r="F2958" s="1"/>
  <c r="G2958" s="1"/>
  <c r="D2958"/>
  <c r="D2957"/>
  <c r="E2957" s="1"/>
  <c r="F2957" s="1"/>
  <c r="G2957" s="1"/>
  <c r="D2956"/>
  <c r="E2956" s="1"/>
  <c r="F2956" s="1"/>
  <c r="G2956" s="1"/>
  <c r="F2955"/>
  <c r="G2955" s="1"/>
  <c r="E2955"/>
  <c r="D2955"/>
  <c r="F2954"/>
  <c r="G2954" s="1"/>
  <c r="E2954"/>
  <c r="D2954"/>
  <c r="D2953"/>
  <c r="E2953" s="1"/>
  <c r="F2953" s="1"/>
  <c r="G2953" s="1"/>
  <c r="D2952"/>
  <c r="E2952" s="1"/>
  <c r="F2952" s="1"/>
  <c r="G2952" s="1"/>
  <c r="F2951"/>
  <c r="G2951" s="1"/>
  <c r="E2951"/>
  <c r="D2951"/>
  <c r="E2950"/>
  <c r="F2950" s="1"/>
  <c r="G2950" s="1"/>
  <c r="D2950"/>
  <c r="E2949"/>
  <c r="F2949" s="1"/>
  <c r="G2949" s="1"/>
  <c r="D2949"/>
  <c r="D2948"/>
  <c r="E2948" s="1"/>
  <c r="F2948" s="1"/>
  <c r="G2948" s="1"/>
  <c r="F2947"/>
  <c r="G2947" s="1"/>
  <c r="E2947"/>
  <c r="D2947"/>
  <c r="E2946"/>
  <c r="F2946" s="1"/>
  <c r="G2946" s="1"/>
  <c r="D2946"/>
  <c r="D2945"/>
  <c r="E2945" s="1"/>
  <c r="F2945" s="1"/>
  <c r="G2945" s="1"/>
  <c r="D2944"/>
  <c r="E2944" s="1"/>
  <c r="F2944" s="1"/>
  <c r="G2944" s="1"/>
  <c r="F2943"/>
  <c r="G2943" s="1"/>
  <c r="E2943"/>
  <c r="D2943"/>
  <c r="E2942"/>
  <c r="F2942" s="1"/>
  <c r="G2942" s="1"/>
  <c r="D2942"/>
  <c r="D2941"/>
  <c r="E2941" s="1"/>
  <c r="F2941" s="1"/>
  <c r="G2941" s="1"/>
  <c r="D2940"/>
  <c r="E2940" s="1"/>
  <c r="F2940" s="1"/>
  <c r="G2940" s="1"/>
  <c r="F2939"/>
  <c r="G2939" s="1"/>
  <c r="E2939"/>
  <c r="D2939"/>
  <c r="F2938"/>
  <c r="G2938" s="1"/>
  <c r="E2938"/>
  <c r="D2938"/>
  <c r="D2937"/>
  <c r="E2937" s="1"/>
  <c r="F2937" s="1"/>
  <c r="G2937" s="1"/>
  <c r="D2936"/>
  <c r="E2936" s="1"/>
  <c r="F2936" s="1"/>
  <c r="G2936" s="1"/>
  <c r="F2935"/>
  <c r="G2935" s="1"/>
  <c r="E2935"/>
  <c r="D2935"/>
  <c r="E2934"/>
  <c r="F2934" s="1"/>
  <c r="G2934" s="1"/>
  <c r="D2934"/>
  <c r="E2933"/>
  <c r="F2933" s="1"/>
  <c r="G2933" s="1"/>
  <c r="D2933"/>
  <c r="D2932"/>
  <c r="E2932" s="1"/>
  <c r="F2932" s="1"/>
  <c r="G2932" s="1"/>
  <c r="F2931"/>
  <c r="G2931" s="1"/>
  <c r="E2931"/>
  <c r="D2931"/>
  <c r="E2930"/>
  <c r="F2930" s="1"/>
  <c r="G2930" s="1"/>
  <c r="D2930"/>
  <c r="D2929"/>
  <c r="E2929" s="1"/>
  <c r="F2929" s="1"/>
  <c r="G2929" s="1"/>
  <c r="D2928"/>
  <c r="E2928" s="1"/>
  <c r="F2928" s="1"/>
  <c r="G2928" s="1"/>
  <c r="F2927"/>
  <c r="G2927" s="1"/>
  <c r="E2927"/>
  <c r="D2927"/>
  <c r="E2926"/>
  <c r="F2926" s="1"/>
  <c r="G2926" s="1"/>
  <c r="D2926"/>
  <c r="D2925"/>
  <c r="E2925" s="1"/>
  <c r="F2925" s="1"/>
  <c r="G2925" s="1"/>
  <c r="D2924"/>
  <c r="E2924" s="1"/>
  <c r="F2924" s="1"/>
  <c r="G2924" s="1"/>
  <c r="F2923"/>
  <c r="G2923" s="1"/>
  <c r="E2923"/>
  <c r="D2923"/>
  <c r="F2922"/>
  <c r="G2922" s="1"/>
  <c r="E2922"/>
  <c r="D2922"/>
  <c r="D2921"/>
  <c r="E2921" s="1"/>
  <c r="F2921" s="1"/>
  <c r="G2921" s="1"/>
  <c r="D2920"/>
  <c r="E2920" s="1"/>
  <c r="F2920" s="1"/>
  <c r="G2920" s="1"/>
  <c r="F2919"/>
  <c r="G2919" s="1"/>
  <c r="E2919"/>
  <c r="D2919"/>
  <c r="E2918"/>
  <c r="F2918" s="1"/>
  <c r="G2918" s="1"/>
  <c r="D2918"/>
  <c r="E2917"/>
  <c r="F2917" s="1"/>
  <c r="G2917" s="1"/>
  <c r="D2917"/>
  <c r="D2916"/>
  <c r="E2916" s="1"/>
  <c r="F2916" s="1"/>
  <c r="G2916" s="1"/>
  <c r="F2915"/>
  <c r="G2915" s="1"/>
  <c r="E2915"/>
  <c r="D2915"/>
  <c r="E2914"/>
  <c r="F2914" s="1"/>
  <c r="G2914" s="1"/>
  <c r="D2914"/>
  <c r="D2913"/>
  <c r="E2913" s="1"/>
  <c r="F2913" s="1"/>
  <c r="G2913" s="1"/>
  <c r="D2912"/>
  <c r="E2912" s="1"/>
  <c r="F2912" s="1"/>
  <c r="G2912" s="1"/>
  <c r="F2911"/>
  <c r="G2911" s="1"/>
  <c r="E2911"/>
  <c r="D2911"/>
  <c r="E2910"/>
  <c r="F2910" s="1"/>
  <c r="G2910" s="1"/>
  <c r="D2910"/>
  <c r="D2909"/>
  <c r="E2909" s="1"/>
  <c r="F2909" s="1"/>
  <c r="G2909" s="1"/>
  <c r="D2908"/>
  <c r="E2908" s="1"/>
  <c r="F2908" s="1"/>
  <c r="G2908" s="1"/>
  <c r="F2907"/>
  <c r="G2907" s="1"/>
  <c r="E2907"/>
  <c r="D2907"/>
  <c r="F2906"/>
  <c r="G2906" s="1"/>
  <c r="E2906"/>
  <c r="D2906"/>
  <c r="D2905"/>
  <c r="E2905" s="1"/>
  <c r="F2905" s="1"/>
  <c r="G2905" s="1"/>
  <c r="D2904"/>
  <c r="E2904" s="1"/>
  <c r="F2904" s="1"/>
  <c r="G2904" s="1"/>
  <c r="F2903"/>
  <c r="G2903" s="1"/>
  <c r="E2903"/>
  <c r="D2903"/>
  <c r="E2902"/>
  <c r="F2902" s="1"/>
  <c r="G2902" s="1"/>
  <c r="D2902"/>
  <c r="E2901"/>
  <c r="F2901" s="1"/>
  <c r="G2901" s="1"/>
  <c r="D2901"/>
  <c r="D2900"/>
  <c r="E2900" s="1"/>
  <c r="F2900" s="1"/>
  <c r="G2900" s="1"/>
  <c r="F2899"/>
  <c r="G2899" s="1"/>
  <c r="E2899"/>
  <c r="D2899"/>
  <c r="E2898"/>
  <c r="F2898" s="1"/>
  <c r="G2898" s="1"/>
  <c r="D2898"/>
  <c r="D2897"/>
  <c r="E2897" s="1"/>
  <c r="F2897" s="1"/>
  <c r="G2897" s="1"/>
  <c r="D2896"/>
  <c r="E2896" s="1"/>
  <c r="F2896" s="1"/>
  <c r="G2896" s="1"/>
  <c r="F2895"/>
  <c r="G2895" s="1"/>
  <c r="E2895"/>
  <c r="D2895"/>
  <c r="E2894"/>
  <c r="F2894" s="1"/>
  <c r="G2894" s="1"/>
  <c r="D2894"/>
  <c r="D2893"/>
  <c r="E2893" s="1"/>
  <c r="F2893" s="1"/>
  <c r="G2893" s="1"/>
  <c r="D2892"/>
  <c r="E2892" s="1"/>
  <c r="F2892" s="1"/>
  <c r="G2892" s="1"/>
  <c r="F2891"/>
  <c r="G2891" s="1"/>
  <c r="E2891"/>
  <c r="D2891"/>
  <c r="F2890"/>
  <c r="G2890" s="1"/>
  <c r="E2890"/>
  <c r="D2890"/>
  <c r="D2889"/>
  <c r="E2889" s="1"/>
  <c r="F2889" s="1"/>
  <c r="G2889" s="1"/>
  <c r="D2888"/>
  <c r="E2888" s="1"/>
  <c r="F2888" s="1"/>
  <c r="G2888" s="1"/>
  <c r="F2887"/>
  <c r="G2887" s="1"/>
  <c r="E2887"/>
  <c r="D2887"/>
  <c r="E2886"/>
  <c r="F2886" s="1"/>
  <c r="G2886" s="1"/>
  <c r="D2886"/>
  <c r="E2885"/>
  <c r="F2885" s="1"/>
  <c r="G2885" s="1"/>
  <c r="D2885"/>
  <c r="D2884"/>
  <c r="E2884" s="1"/>
  <c r="F2884" s="1"/>
  <c r="G2884" s="1"/>
  <c r="F2883"/>
  <c r="G2883" s="1"/>
  <c r="E2883"/>
  <c r="D2883"/>
  <c r="E2882"/>
  <c r="F2882" s="1"/>
  <c r="G2882" s="1"/>
  <c r="D2882"/>
  <c r="D2881"/>
  <c r="E2881" s="1"/>
  <c r="F2881" s="1"/>
  <c r="G2881" s="1"/>
  <c r="D2880"/>
  <c r="E2880" s="1"/>
  <c r="F2880" s="1"/>
  <c r="G2880" s="1"/>
  <c r="F2879"/>
  <c r="G2879" s="1"/>
  <c r="E2879"/>
  <c r="D2879"/>
  <c r="E2878"/>
  <c r="F2878" s="1"/>
  <c r="G2878" s="1"/>
  <c r="D2878"/>
  <c r="D2877"/>
  <c r="E2877" s="1"/>
  <c r="F2877" s="1"/>
  <c r="G2877" s="1"/>
  <c r="D2876"/>
  <c r="E2876" s="1"/>
  <c r="F2876" s="1"/>
  <c r="G2876" s="1"/>
  <c r="F2875"/>
  <c r="G2875" s="1"/>
  <c r="E2875"/>
  <c r="D2875"/>
  <c r="F2874"/>
  <c r="G2874" s="1"/>
  <c r="E2874"/>
  <c r="D2874"/>
  <c r="D2873"/>
  <c r="E2873" s="1"/>
  <c r="F2873" s="1"/>
  <c r="G2873" s="1"/>
  <c r="D2872"/>
  <c r="E2872" s="1"/>
  <c r="F2872" s="1"/>
  <c r="G2872" s="1"/>
  <c r="F2871"/>
  <c r="G2871" s="1"/>
  <c r="E2871"/>
  <c r="D2871"/>
  <c r="E2870"/>
  <c r="F2870" s="1"/>
  <c r="G2870" s="1"/>
  <c r="D2870"/>
  <c r="E2869"/>
  <c r="F2869" s="1"/>
  <c r="G2869" s="1"/>
  <c r="D2869"/>
  <c r="D2868"/>
  <c r="E2868" s="1"/>
  <c r="F2868" s="1"/>
  <c r="G2868" s="1"/>
  <c r="F2867"/>
  <c r="G2867" s="1"/>
  <c r="E2867"/>
  <c r="D2867"/>
  <c r="E2866"/>
  <c r="F2866" s="1"/>
  <c r="G2866" s="1"/>
  <c r="D2866"/>
  <c r="D2865"/>
  <c r="E2865" s="1"/>
  <c r="F2865" s="1"/>
  <c r="G2865" s="1"/>
  <c r="D2864"/>
  <c r="E2864" s="1"/>
  <c r="F2864" s="1"/>
  <c r="G2864" s="1"/>
  <c r="F2863"/>
  <c r="G2863" s="1"/>
  <c r="E2863"/>
  <c r="D2863"/>
  <c r="E2862"/>
  <c r="F2862" s="1"/>
  <c r="G2862" s="1"/>
  <c r="D2862"/>
  <c r="D2861"/>
  <c r="E2861" s="1"/>
  <c r="F2861" s="1"/>
  <c r="G2861" s="1"/>
  <c r="D2860"/>
  <c r="E2860" s="1"/>
  <c r="F2860" s="1"/>
  <c r="G2860" s="1"/>
  <c r="F2859"/>
  <c r="G2859" s="1"/>
  <c r="E2859"/>
  <c r="D2859"/>
  <c r="F2858"/>
  <c r="G2858" s="1"/>
  <c r="E2858"/>
  <c r="D2858"/>
  <c r="D2857"/>
  <c r="E2857" s="1"/>
  <c r="F2857" s="1"/>
  <c r="G2857" s="1"/>
  <c r="D2856"/>
  <c r="E2856" s="1"/>
  <c r="F2856" s="1"/>
  <c r="G2856" s="1"/>
  <c r="F2855"/>
  <c r="G2855" s="1"/>
  <c r="E2855"/>
  <c r="D2855"/>
  <c r="E2854"/>
  <c r="F2854" s="1"/>
  <c r="G2854" s="1"/>
  <c r="D2854"/>
  <c r="E2853"/>
  <c r="F2853" s="1"/>
  <c r="G2853" s="1"/>
  <c r="D2853"/>
  <c r="D2852"/>
  <c r="E2852" s="1"/>
  <c r="F2852" s="1"/>
  <c r="G2852" s="1"/>
  <c r="F2851"/>
  <c r="G2851" s="1"/>
  <c r="E2851"/>
  <c r="D2851"/>
  <c r="E2850"/>
  <c r="F2850" s="1"/>
  <c r="G2850" s="1"/>
  <c r="D2850"/>
  <c r="D2849"/>
  <c r="E2849" s="1"/>
  <c r="F2849" s="1"/>
  <c r="G2849" s="1"/>
  <c r="D2848"/>
  <c r="E2848" s="1"/>
  <c r="F2848" s="1"/>
  <c r="G2848" s="1"/>
  <c r="F2847"/>
  <c r="G2847" s="1"/>
  <c r="E2847"/>
  <c r="D2847"/>
  <c r="E2846"/>
  <c r="F2846" s="1"/>
  <c r="G2846" s="1"/>
  <c r="D2846"/>
  <c r="D2845"/>
  <c r="E2845" s="1"/>
  <c r="F2845" s="1"/>
  <c r="G2845" s="1"/>
  <c r="D2844"/>
  <c r="E2844" s="1"/>
  <c r="F2844" s="1"/>
  <c r="G2844" s="1"/>
  <c r="F2843"/>
  <c r="G2843" s="1"/>
  <c r="E2843"/>
  <c r="D2843"/>
  <c r="F2842"/>
  <c r="G2842" s="1"/>
  <c r="E2842"/>
  <c r="D2842"/>
  <c r="D2841"/>
  <c r="E2841" s="1"/>
  <c r="F2841" s="1"/>
  <c r="G2841" s="1"/>
  <c r="D2840"/>
  <c r="E2840" s="1"/>
  <c r="F2840" s="1"/>
  <c r="G2840" s="1"/>
  <c r="F2839"/>
  <c r="G2839" s="1"/>
  <c r="E2839"/>
  <c r="D2839"/>
  <c r="E2838"/>
  <c r="F2838" s="1"/>
  <c r="G2838" s="1"/>
  <c r="D2838"/>
  <c r="E2837"/>
  <c r="F2837" s="1"/>
  <c r="G2837" s="1"/>
  <c r="D2837"/>
  <c r="D2836"/>
  <c r="E2836" s="1"/>
  <c r="F2836" s="1"/>
  <c r="G2836" s="1"/>
  <c r="F2835"/>
  <c r="G2835" s="1"/>
  <c r="E2835"/>
  <c r="D2835"/>
  <c r="E2834"/>
  <c r="F2834" s="1"/>
  <c r="G2834" s="1"/>
  <c r="D2834"/>
  <c r="D2833"/>
  <c r="E2833" s="1"/>
  <c r="F2833" s="1"/>
  <c r="G2833" s="1"/>
  <c r="D2832"/>
  <c r="E2832" s="1"/>
  <c r="F2832" s="1"/>
  <c r="G2832" s="1"/>
  <c r="F2831"/>
  <c r="G2831" s="1"/>
  <c r="E2831"/>
  <c r="D2831"/>
  <c r="E2830"/>
  <c r="F2830" s="1"/>
  <c r="G2830" s="1"/>
  <c r="D2830"/>
  <c r="D2829"/>
  <c r="E2829" s="1"/>
  <c r="F2829" s="1"/>
  <c r="G2829" s="1"/>
  <c r="D2828"/>
  <c r="E2828" s="1"/>
  <c r="F2828" s="1"/>
  <c r="G2828" s="1"/>
  <c r="F2827"/>
  <c r="G2827" s="1"/>
  <c r="E2827"/>
  <c r="D2827"/>
  <c r="F2826"/>
  <c r="G2826" s="1"/>
  <c r="E2826"/>
  <c r="D2826"/>
  <c r="D2825"/>
  <c r="E2825" s="1"/>
  <c r="F2825" s="1"/>
  <c r="G2825" s="1"/>
  <c r="D2824"/>
  <c r="E2824" s="1"/>
  <c r="F2824" s="1"/>
  <c r="G2824" s="1"/>
  <c r="F2823"/>
  <c r="G2823" s="1"/>
  <c r="E2823"/>
  <c r="D2823"/>
  <c r="E2822"/>
  <c r="F2822" s="1"/>
  <c r="G2822" s="1"/>
  <c r="D2822"/>
  <c r="E2821"/>
  <c r="F2821" s="1"/>
  <c r="G2821" s="1"/>
  <c r="D2821"/>
  <c r="D2820"/>
  <c r="E2820" s="1"/>
  <c r="F2820" s="1"/>
  <c r="G2820" s="1"/>
  <c r="F2819"/>
  <c r="G2819" s="1"/>
  <c r="E2819"/>
  <c r="D2819"/>
  <c r="E2818"/>
  <c r="F2818" s="1"/>
  <c r="G2818" s="1"/>
  <c r="D2818"/>
  <c r="D2817"/>
  <c r="E2817" s="1"/>
  <c r="F2817" s="1"/>
  <c r="G2817" s="1"/>
  <c r="D2816"/>
  <c r="E2816" s="1"/>
  <c r="F2816" s="1"/>
  <c r="G2816" s="1"/>
  <c r="F2815"/>
  <c r="G2815" s="1"/>
  <c r="E2815"/>
  <c r="D2815"/>
  <c r="E2814"/>
  <c r="F2814" s="1"/>
  <c r="G2814" s="1"/>
  <c r="D2814"/>
  <c r="D2813"/>
  <c r="E2813" s="1"/>
  <c r="F2813" s="1"/>
  <c r="G2813" s="1"/>
  <c r="D2812"/>
  <c r="E2812" s="1"/>
  <c r="F2812" s="1"/>
  <c r="G2812" s="1"/>
  <c r="F2811"/>
  <c r="G2811" s="1"/>
  <c r="E2811"/>
  <c r="D2811"/>
  <c r="F2810"/>
  <c r="G2810" s="1"/>
  <c r="E2810"/>
  <c r="D2810"/>
  <c r="D2809"/>
  <c r="E2809" s="1"/>
  <c r="F2809" s="1"/>
  <c r="G2809" s="1"/>
  <c r="D2808"/>
  <c r="E2808" s="1"/>
  <c r="F2808" s="1"/>
  <c r="G2808" s="1"/>
  <c r="F2807"/>
  <c r="G2807" s="1"/>
  <c r="E2807"/>
  <c r="D2807"/>
  <c r="E2806"/>
  <c r="F2806" s="1"/>
  <c r="G2806" s="1"/>
  <c r="D2806"/>
  <c r="E2805"/>
  <c r="F2805" s="1"/>
  <c r="G2805" s="1"/>
  <c r="D2805"/>
  <c r="D2804"/>
  <c r="E2804" s="1"/>
  <c r="F2804" s="1"/>
  <c r="G2804" s="1"/>
  <c r="F2803"/>
  <c r="G2803" s="1"/>
  <c r="E2803"/>
  <c r="D2803"/>
  <c r="E2802"/>
  <c r="F2802" s="1"/>
  <c r="G2802" s="1"/>
  <c r="D2802"/>
  <c r="D2801"/>
  <c r="E2801" s="1"/>
  <c r="F2801" s="1"/>
  <c r="G2801" s="1"/>
  <c r="D2800"/>
  <c r="E2800" s="1"/>
  <c r="F2800" s="1"/>
  <c r="G2800" s="1"/>
  <c r="F2799"/>
  <c r="G2799" s="1"/>
  <c r="E2799"/>
  <c r="D2799"/>
  <c r="E2798"/>
  <c r="F2798" s="1"/>
  <c r="G2798" s="1"/>
  <c r="D2798"/>
  <c r="D2797"/>
  <c r="E2797" s="1"/>
  <c r="F2797" s="1"/>
  <c r="G2797" s="1"/>
  <c r="D2796"/>
  <c r="E2796" s="1"/>
  <c r="F2796" s="1"/>
  <c r="G2796" s="1"/>
  <c r="F2795"/>
  <c r="G2795" s="1"/>
  <c r="E2795"/>
  <c r="D2795"/>
  <c r="F2794"/>
  <c r="G2794" s="1"/>
  <c r="E2794"/>
  <c r="D2794"/>
  <c r="D2793"/>
  <c r="E2793" s="1"/>
  <c r="F2793" s="1"/>
  <c r="G2793" s="1"/>
  <c r="D2792"/>
  <c r="E2792" s="1"/>
  <c r="F2792" s="1"/>
  <c r="G2792" s="1"/>
  <c r="F2791"/>
  <c r="G2791" s="1"/>
  <c r="E2791"/>
  <c r="D2791"/>
  <c r="E2790"/>
  <c r="F2790" s="1"/>
  <c r="G2790" s="1"/>
  <c r="D2790"/>
  <c r="E2789"/>
  <c r="F2789" s="1"/>
  <c r="G2789" s="1"/>
  <c r="D2789"/>
  <c r="D2788"/>
  <c r="E2788" s="1"/>
  <c r="F2788" s="1"/>
  <c r="G2788" s="1"/>
  <c r="F2787"/>
  <c r="G2787" s="1"/>
  <c r="E2787"/>
  <c r="D2787"/>
  <c r="E2786"/>
  <c r="F2786" s="1"/>
  <c r="G2786" s="1"/>
  <c r="D2786"/>
  <c r="D2785"/>
  <c r="E2785" s="1"/>
  <c r="F2785" s="1"/>
  <c r="G2785" s="1"/>
  <c r="D2784"/>
  <c r="E2784" s="1"/>
  <c r="F2784" s="1"/>
  <c r="G2784" s="1"/>
  <c r="F2783"/>
  <c r="G2783" s="1"/>
  <c r="E2783"/>
  <c r="D2783"/>
  <c r="E2782"/>
  <c r="F2782" s="1"/>
  <c r="G2782" s="1"/>
  <c r="D2782"/>
  <c r="D2781"/>
  <c r="E2781" s="1"/>
  <c r="F2781" s="1"/>
  <c r="G2781" s="1"/>
  <c r="D2780"/>
  <c r="E2780" s="1"/>
  <c r="F2780" s="1"/>
  <c r="G2780" s="1"/>
  <c r="F2779"/>
  <c r="G2779" s="1"/>
  <c r="E2779"/>
  <c r="D2779"/>
  <c r="F2778"/>
  <c r="G2778" s="1"/>
  <c r="E2778"/>
  <c r="D2778"/>
  <c r="D2777"/>
  <c r="E2777" s="1"/>
  <c r="F2777" s="1"/>
  <c r="G2777" s="1"/>
  <c r="D2776"/>
  <c r="E2776" s="1"/>
  <c r="F2776" s="1"/>
  <c r="G2776" s="1"/>
  <c r="F2775"/>
  <c r="G2775" s="1"/>
  <c r="E2775"/>
  <c r="D2775"/>
  <c r="E2774"/>
  <c r="F2774" s="1"/>
  <c r="G2774" s="1"/>
  <c r="D2774"/>
  <c r="E2773"/>
  <c r="F2773" s="1"/>
  <c r="G2773" s="1"/>
  <c r="D2773"/>
  <c r="D2772"/>
  <c r="E2772" s="1"/>
  <c r="F2772" s="1"/>
  <c r="G2772" s="1"/>
  <c r="F2771"/>
  <c r="G2771" s="1"/>
  <c r="E2771"/>
  <c r="D2771"/>
  <c r="E2770"/>
  <c r="F2770" s="1"/>
  <c r="G2770" s="1"/>
  <c r="D2770"/>
  <c r="D2769"/>
  <c r="E2769" s="1"/>
  <c r="F2769" s="1"/>
  <c r="G2769" s="1"/>
  <c r="D2768"/>
  <c r="E2768" s="1"/>
  <c r="F2768" s="1"/>
  <c r="G2768" s="1"/>
  <c r="F2767"/>
  <c r="G2767" s="1"/>
  <c r="E2767"/>
  <c r="D2767"/>
  <c r="E2766"/>
  <c r="F2766" s="1"/>
  <c r="G2766" s="1"/>
  <c r="D2766"/>
  <c r="D2765"/>
  <c r="E2765" s="1"/>
  <c r="F2765" s="1"/>
  <c r="G2765" s="1"/>
  <c r="D2764"/>
  <c r="E2764" s="1"/>
  <c r="F2764" s="1"/>
  <c r="G2764" s="1"/>
  <c r="F2763"/>
  <c r="G2763" s="1"/>
  <c r="E2763"/>
  <c r="D2763"/>
  <c r="F2762"/>
  <c r="G2762" s="1"/>
  <c r="E2762"/>
  <c r="D2762"/>
  <c r="D2761"/>
  <c r="E2761" s="1"/>
  <c r="F2761" s="1"/>
  <c r="G2761" s="1"/>
  <c r="D2760"/>
  <c r="E2760" s="1"/>
  <c r="F2760" s="1"/>
  <c r="G2760" s="1"/>
  <c r="F2759"/>
  <c r="G2759" s="1"/>
  <c r="E2759"/>
  <c r="D2759"/>
  <c r="E2758"/>
  <c r="F2758" s="1"/>
  <c r="G2758" s="1"/>
  <c r="D2758"/>
  <c r="E2757"/>
  <c r="F2757" s="1"/>
  <c r="G2757" s="1"/>
  <c r="D2757"/>
  <c r="D2756"/>
  <c r="E2756" s="1"/>
  <c r="F2756" s="1"/>
  <c r="G2756" s="1"/>
  <c r="F2755"/>
  <c r="G2755" s="1"/>
  <c r="E2755"/>
  <c r="D2755"/>
  <c r="E2754"/>
  <c r="F2754" s="1"/>
  <c r="G2754" s="1"/>
  <c r="D2754"/>
  <c r="D2753"/>
  <c r="E2753" s="1"/>
  <c r="F2753" s="1"/>
  <c r="G2753" s="1"/>
  <c r="D2752"/>
  <c r="E2752" s="1"/>
  <c r="F2752" s="1"/>
  <c r="G2752" s="1"/>
  <c r="F2751"/>
  <c r="G2751" s="1"/>
  <c r="E2751"/>
  <c r="D2751"/>
  <c r="E2750"/>
  <c r="F2750" s="1"/>
  <c r="G2750" s="1"/>
  <c r="D2750"/>
  <c r="D2749"/>
  <c r="E2749" s="1"/>
  <c r="F2749" s="1"/>
  <c r="G2749" s="1"/>
  <c r="D2748"/>
  <c r="E2748" s="1"/>
  <c r="F2748" s="1"/>
  <c r="G2748" s="1"/>
  <c r="F2747"/>
  <c r="G2747" s="1"/>
  <c r="E2747"/>
  <c r="D2747"/>
  <c r="F2746"/>
  <c r="G2746" s="1"/>
  <c r="E2746"/>
  <c r="D2746"/>
  <c r="D2745"/>
  <c r="E2745" s="1"/>
  <c r="F2745" s="1"/>
  <c r="G2745" s="1"/>
  <c r="D2744"/>
  <c r="E2744" s="1"/>
  <c r="F2744" s="1"/>
  <c r="G2744" s="1"/>
  <c r="F2743"/>
  <c r="G2743" s="1"/>
  <c r="E2743"/>
  <c r="D2743"/>
  <c r="E2742"/>
  <c r="F2742" s="1"/>
  <c r="G2742" s="1"/>
  <c r="D2742"/>
  <c r="E2741"/>
  <c r="F2741" s="1"/>
  <c r="G2741" s="1"/>
  <c r="D2741"/>
  <c r="D2740"/>
  <c r="E2740" s="1"/>
  <c r="F2740" s="1"/>
  <c r="G2740" s="1"/>
  <c r="F2739"/>
  <c r="G2739" s="1"/>
  <c r="E2739"/>
  <c r="D2739"/>
  <c r="E2738"/>
  <c r="F2738" s="1"/>
  <c r="G2738" s="1"/>
  <c r="D2738"/>
  <c r="D2737"/>
  <c r="E2737" s="1"/>
  <c r="F2737" s="1"/>
  <c r="G2737" s="1"/>
  <c r="D2736"/>
  <c r="E2736" s="1"/>
  <c r="F2736" s="1"/>
  <c r="G2736" s="1"/>
  <c r="F2735"/>
  <c r="G2735" s="1"/>
  <c r="E2735"/>
  <c r="D2735"/>
  <c r="E2734"/>
  <c r="F2734" s="1"/>
  <c r="G2734" s="1"/>
  <c r="D2734"/>
  <c r="D2733"/>
  <c r="E2733" s="1"/>
  <c r="F2733" s="1"/>
  <c r="G2733" s="1"/>
  <c r="D2732"/>
  <c r="E2732" s="1"/>
  <c r="F2732" s="1"/>
  <c r="G2732" s="1"/>
  <c r="F2731"/>
  <c r="G2731" s="1"/>
  <c r="E2731"/>
  <c r="D2731"/>
  <c r="F2730"/>
  <c r="G2730" s="1"/>
  <c r="E2730"/>
  <c r="D2730"/>
  <c r="D2729"/>
  <c r="E2729" s="1"/>
  <c r="F2729" s="1"/>
  <c r="G2729" s="1"/>
  <c r="D2728"/>
  <c r="E2728" s="1"/>
  <c r="F2728" s="1"/>
  <c r="G2728" s="1"/>
  <c r="F2727"/>
  <c r="G2727" s="1"/>
  <c r="E2727"/>
  <c r="D2727"/>
  <c r="E2726"/>
  <c r="F2726" s="1"/>
  <c r="G2726" s="1"/>
  <c r="D2726"/>
  <c r="E2725"/>
  <c r="F2725" s="1"/>
  <c r="G2725" s="1"/>
  <c r="D2725"/>
  <c r="D2724"/>
  <c r="E2724" s="1"/>
  <c r="F2724" s="1"/>
  <c r="G2724" s="1"/>
  <c r="F2723"/>
  <c r="G2723" s="1"/>
  <c r="E2723"/>
  <c r="D2723"/>
  <c r="E2722"/>
  <c r="F2722" s="1"/>
  <c r="G2722" s="1"/>
  <c r="D2722"/>
  <c r="D2721"/>
  <c r="E2721" s="1"/>
  <c r="F2721" s="1"/>
  <c r="G2721" s="1"/>
  <c r="D2720"/>
  <c r="E2720" s="1"/>
  <c r="F2720" s="1"/>
  <c r="G2720" s="1"/>
  <c r="F2719"/>
  <c r="G2719" s="1"/>
  <c r="E2719"/>
  <c r="D2719"/>
  <c r="E2718"/>
  <c r="F2718" s="1"/>
  <c r="G2718" s="1"/>
  <c r="D2718"/>
  <c r="D2717"/>
  <c r="E2717" s="1"/>
  <c r="F2717" s="1"/>
  <c r="G2717" s="1"/>
  <c r="D2716"/>
  <c r="E2716" s="1"/>
  <c r="F2716" s="1"/>
  <c r="G2716" s="1"/>
  <c r="F2715"/>
  <c r="G2715" s="1"/>
  <c r="E2715"/>
  <c r="D2715"/>
  <c r="F2714"/>
  <c r="G2714" s="1"/>
  <c r="E2714"/>
  <c r="D2714"/>
  <c r="D2713"/>
  <c r="E2713" s="1"/>
  <c r="F2713" s="1"/>
  <c r="G2713" s="1"/>
  <c r="D2712"/>
  <c r="E2712" s="1"/>
  <c r="F2712" s="1"/>
  <c r="G2712" s="1"/>
  <c r="F2711"/>
  <c r="G2711" s="1"/>
  <c r="E2711"/>
  <c r="D2711"/>
  <c r="E2710"/>
  <c r="F2710" s="1"/>
  <c r="G2710" s="1"/>
  <c r="D2710"/>
  <c r="E2709"/>
  <c r="F2709" s="1"/>
  <c r="G2709" s="1"/>
  <c r="D2709"/>
  <c r="D2708"/>
  <c r="E2708" s="1"/>
  <c r="F2708" s="1"/>
  <c r="G2708" s="1"/>
  <c r="F2707"/>
  <c r="G2707" s="1"/>
  <c r="E2707"/>
  <c r="D2707"/>
  <c r="E2706"/>
  <c r="F2706" s="1"/>
  <c r="G2706" s="1"/>
  <c r="D2706"/>
  <c r="D2705"/>
  <c r="E2705" s="1"/>
  <c r="F2705" s="1"/>
  <c r="G2705" s="1"/>
  <c r="D2704"/>
  <c r="E2704" s="1"/>
  <c r="F2704" s="1"/>
  <c r="G2704" s="1"/>
  <c r="F2703"/>
  <c r="G2703" s="1"/>
  <c r="E2703"/>
  <c r="D2703"/>
  <c r="E2702"/>
  <c r="F2702" s="1"/>
  <c r="G2702" s="1"/>
  <c r="D2702"/>
  <c r="D2701"/>
  <c r="E2701" s="1"/>
  <c r="F2701" s="1"/>
  <c r="G2701" s="1"/>
  <c r="D2700"/>
  <c r="E2700" s="1"/>
  <c r="F2700" s="1"/>
  <c r="G2700" s="1"/>
  <c r="F2699"/>
  <c r="G2699" s="1"/>
  <c r="E2699"/>
  <c r="D2699"/>
  <c r="F2698"/>
  <c r="G2698" s="1"/>
  <c r="E2698"/>
  <c r="D2698"/>
  <c r="D2697"/>
  <c r="E2697" s="1"/>
  <c r="F2697" s="1"/>
  <c r="G2697" s="1"/>
  <c r="D2696"/>
  <c r="E2696" s="1"/>
  <c r="F2696" s="1"/>
  <c r="G2696" s="1"/>
  <c r="F2695"/>
  <c r="G2695" s="1"/>
  <c r="E2695"/>
  <c r="D2695"/>
  <c r="E2694"/>
  <c r="F2694" s="1"/>
  <c r="G2694" s="1"/>
  <c r="D2694"/>
  <c r="E2693"/>
  <c r="F2693" s="1"/>
  <c r="G2693" s="1"/>
  <c r="D2693"/>
  <c r="D2692"/>
  <c r="E2692" s="1"/>
  <c r="F2692" s="1"/>
  <c r="G2692" s="1"/>
  <c r="F2691"/>
  <c r="G2691" s="1"/>
  <c r="E2691"/>
  <c r="D2691"/>
  <c r="E2690"/>
  <c r="F2690" s="1"/>
  <c r="G2690" s="1"/>
  <c r="D2690"/>
  <c r="D2689"/>
  <c r="E2689" s="1"/>
  <c r="F2689" s="1"/>
  <c r="G2689" s="1"/>
  <c r="D2688"/>
  <c r="E2688" s="1"/>
  <c r="F2688" s="1"/>
  <c r="G2688" s="1"/>
  <c r="F2687"/>
  <c r="G2687" s="1"/>
  <c r="E2687"/>
  <c r="D2687"/>
  <c r="E2686"/>
  <c r="F2686" s="1"/>
  <c r="G2686" s="1"/>
  <c r="D2686"/>
  <c r="D2685"/>
  <c r="E2685" s="1"/>
  <c r="F2685" s="1"/>
  <c r="G2685" s="1"/>
  <c r="D2684"/>
  <c r="E2684" s="1"/>
  <c r="F2684" s="1"/>
  <c r="G2684" s="1"/>
  <c r="F2683"/>
  <c r="G2683" s="1"/>
  <c r="E2683"/>
  <c r="D2683"/>
  <c r="F2682"/>
  <c r="G2682" s="1"/>
  <c r="E2682"/>
  <c r="D2682"/>
  <c r="D2681"/>
  <c r="E2681" s="1"/>
  <c r="F2681" s="1"/>
  <c r="G2681" s="1"/>
  <c r="D2680"/>
  <c r="E2680" s="1"/>
  <c r="F2680" s="1"/>
  <c r="G2680" s="1"/>
  <c r="F2679"/>
  <c r="G2679" s="1"/>
  <c r="E2679"/>
  <c r="D2679"/>
  <c r="E2678"/>
  <c r="F2678" s="1"/>
  <c r="G2678" s="1"/>
  <c r="D2678"/>
  <c r="E2677"/>
  <c r="F2677" s="1"/>
  <c r="G2677" s="1"/>
  <c r="D2677"/>
  <c r="D2676"/>
  <c r="E2676" s="1"/>
  <c r="F2676" s="1"/>
  <c r="G2676" s="1"/>
  <c r="F2675"/>
  <c r="G2675" s="1"/>
  <c r="E2675"/>
  <c r="D2675"/>
  <c r="E2674"/>
  <c r="F2674" s="1"/>
  <c r="G2674" s="1"/>
  <c r="D2674"/>
  <c r="D2673"/>
  <c r="E2673" s="1"/>
  <c r="F2673" s="1"/>
  <c r="G2673" s="1"/>
  <c r="D2672"/>
  <c r="E2672" s="1"/>
  <c r="F2672" s="1"/>
  <c r="G2672" s="1"/>
  <c r="F2671"/>
  <c r="G2671" s="1"/>
  <c r="E2671"/>
  <c r="D2671"/>
  <c r="E2670"/>
  <c r="F2670" s="1"/>
  <c r="G2670" s="1"/>
  <c r="D2670"/>
  <c r="D2669"/>
  <c r="E2669" s="1"/>
  <c r="F2669" s="1"/>
  <c r="G2669" s="1"/>
  <c r="D2668"/>
  <c r="E2668" s="1"/>
  <c r="F2668" s="1"/>
  <c r="G2668" s="1"/>
  <c r="F2667"/>
  <c r="G2667" s="1"/>
  <c r="E2667"/>
  <c r="D2667"/>
  <c r="F2666"/>
  <c r="G2666" s="1"/>
  <c r="E2666"/>
  <c r="D2666"/>
  <c r="D2665"/>
  <c r="E2665" s="1"/>
  <c r="F2665" s="1"/>
  <c r="G2665" s="1"/>
  <c r="D2664"/>
  <c r="E2664" s="1"/>
  <c r="F2664" s="1"/>
  <c r="G2664" s="1"/>
  <c r="F2663"/>
  <c r="G2663" s="1"/>
  <c r="E2663"/>
  <c r="D2663"/>
  <c r="E2662"/>
  <c r="F2662" s="1"/>
  <c r="G2662" s="1"/>
  <c r="D2662"/>
  <c r="E2661"/>
  <c r="F2661" s="1"/>
  <c r="G2661" s="1"/>
  <c r="D2661"/>
  <c r="D2660"/>
  <c r="E2660" s="1"/>
  <c r="F2660" s="1"/>
  <c r="G2660" s="1"/>
  <c r="F2659"/>
  <c r="G2659" s="1"/>
  <c r="E2659"/>
  <c r="D2659"/>
  <c r="E2658"/>
  <c r="F2658" s="1"/>
  <c r="G2658" s="1"/>
  <c r="D2658"/>
  <c r="D2657"/>
  <c r="E2657" s="1"/>
  <c r="F2657" s="1"/>
  <c r="G2657" s="1"/>
  <c r="D2656"/>
  <c r="E2656" s="1"/>
  <c r="F2656" s="1"/>
  <c r="G2656" s="1"/>
  <c r="F2655"/>
  <c r="G2655" s="1"/>
  <c r="E2655"/>
  <c r="D2655"/>
  <c r="E2654"/>
  <c r="F2654" s="1"/>
  <c r="G2654" s="1"/>
  <c r="D2654"/>
  <c r="D2653"/>
  <c r="E2653" s="1"/>
  <c r="F2653" s="1"/>
  <c r="G2653" s="1"/>
  <c r="D2652"/>
  <c r="E2652" s="1"/>
  <c r="F2652" s="1"/>
  <c r="G2652" s="1"/>
  <c r="F2651"/>
  <c r="G2651" s="1"/>
  <c r="E2651"/>
  <c r="D2651"/>
  <c r="F2650"/>
  <c r="G2650" s="1"/>
  <c r="E2650"/>
  <c r="D2650"/>
  <c r="D2649"/>
  <c r="E2649" s="1"/>
  <c r="F2649" s="1"/>
  <c r="G2649" s="1"/>
  <c r="D2648"/>
  <c r="E2648" s="1"/>
  <c r="F2648" s="1"/>
  <c r="G2648" s="1"/>
  <c r="F2647"/>
  <c r="G2647" s="1"/>
  <c r="E2647"/>
  <c r="D2647"/>
  <c r="E2646"/>
  <c r="F2646" s="1"/>
  <c r="G2646" s="1"/>
  <c r="D2646"/>
  <c r="E2645"/>
  <c r="F2645" s="1"/>
  <c r="G2645" s="1"/>
  <c r="D2645"/>
  <c r="D2644"/>
  <c r="E2644" s="1"/>
  <c r="F2644" s="1"/>
  <c r="G2644" s="1"/>
  <c r="F2643"/>
  <c r="G2643" s="1"/>
  <c r="E2643"/>
  <c r="D2643"/>
  <c r="E2642"/>
  <c r="F2642" s="1"/>
  <c r="G2642" s="1"/>
  <c r="D2642"/>
  <c r="D2641"/>
  <c r="E2641" s="1"/>
  <c r="F2641" s="1"/>
  <c r="G2641" s="1"/>
  <c r="D2640"/>
  <c r="E2640" s="1"/>
  <c r="F2640" s="1"/>
  <c r="G2640" s="1"/>
  <c r="F2639"/>
  <c r="G2639" s="1"/>
  <c r="E2639"/>
  <c r="D2639"/>
  <c r="E2638"/>
  <c r="F2638" s="1"/>
  <c r="G2638" s="1"/>
  <c r="D2638"/>
  <c r="D2637"/>
  <c r="E2637" s="1"/>
  <c r="F2637" s="1"/>
  <c r="G2637" s="1"/>
  <c r="D2636"/>
  <c r="E2636" s="1"/>
  <c r="F2636" s="1"/>
  <c r="G2636" s="1"/>
  <c r="F2635"/>
  <c r="G2635" s="1"/>
  <c r="E2635"/>
  <c r="D2635"/>
  <c r="F2634"/>
  <c r="G2634" s="1"/>
  <c r="E2634"/>
  <c r="D2634"/>
  <c r="D2633"/>
  <c r="E2633" s="1"/>
  <c r="F2633" s="1"/>
  <c r="G2633" s="1"/>
  <c r="D2632"/>
  <c r="E2632" s="1"/>
  <c r="F2632" s="1"/>
  <c r="G2632" s="1"/>
  <c r="F2631"/>
  <c r="G2631" s="1"/>
  <c r="E2631"/>
  <c r="D2631"/>
  <c r="E2630"/>
  <c r="F2630" s="1"/>
  <c r="G2630" s="1"/>
  <c r="D2630"/>
  <c r="E2629"/>
  <c r="F2629" s="1"/>
  <c r="G2629" s="1"/>
  <c r="D2629"/>
  <c r="D2628"/>
  <c r="E2628" s="1"/>
  <c r="F2628" s="1"/>
  <c r="G2628" s="1"/>
  <c r="F2627"/>
  <c r="G2627" s="1"/>
  <c r="E2627"/>
  <c r="D2627"/>
  <c r="E2626"/>
  <c r="F2626" s="1"/>
  <c r="G2626" s="1"/>
  <c r="D2626"/>
  <c r="D2625"/>
  <c r="E2625" s="1"/>
  <c r="F2625" s="1"/>
  <c r="G2625" s="1"/>
  <c r="D2624"/>
  <c r="E2624" s="1"/>
  <c r="F2624" s="1"/>
  <c r="G2624" s="1"/>
  <c r="F2623"/>
  <c r="G2623" s="1"/>
  <c r="E2623"/>
  <c r="D2623"/>
  <c r="E2622"/>
  <c r="F2622" s="1"/>
  <c r="G2622" s="1"/>
  <c r="D2622"/>
  <c r="D2621"/>
  <c r="E2621" s="1"/>
  <c r="F2621" s="1"/>
  <c r="G2621" s="1"/>
  <c r="D2620"/>
  <c r="E2620" s="1"/>
  <c r="F2620" s="1"/>
  <c r="G2620" s="1"/>
  <c r="F2619"/>
  <c r="G2619" s="1"/>
  <c r="E2619"/>
  <c r="D2619"/>
  <c r="F2618"/>
  <c r="G2618" s="1"/>
  <c r="E2618"/>
  <c r="D2618"/>
  <c r="D2617"/>
  <c r="E2617" s="1"/>
  <c r="F2617" s="1"/>
  <c r="G2617" s="1"/>
  <c r="D2616"/>
  <c r="E2616" s="1"/>
  <c r="F2616" s="1"/>
  <c r="G2616" s="1"/>
  <c r="F2615"/>
  <c r="G2615" s="1"/>
  <c r="E2615"/>
  <c r="D2615"/>
  <c r="E2614"/>
  <c r="F2614" s="1"/>
  <c r="G2614" s="1"/>
  <c r="D2614"/>
  <c r="E2613"/>
  <c r="F2613" s="1"/>
  <c r="G2613" s="1"/>
  <c r="D2613"/>
  <c r="D2612"/>
  <c r="E2612" s="1"/>
  <c r="F2612" s="1"/>
  <c r="G2612" s="1"/>
  <c r="F2611"/>
  <c r="G2611" s="1"/>
  <c r="E2611"/>
  <c r="D2611"/>
  <c r="E2610"/>
  <c r="F2610" s="1"/>
  <c r="G2610" s="1"/>
  <c r="D2610"/>
  <c r="D2609"/>
  <c r="E2609" s="1"/>
  <c r="F2609" s="1"/>
  <c r="G2609" s="1"/>
  <c r="D2608"/>
  <c r="E2608" s="1"/>
  <c r="F2608" s="1"/>
  <c r="G2608" s="1"/>
  <c r="F2607"/>
  <c r="G2607" s="1"/>
  <c r="E2607"/>
  <c r="D2607"/>
  <c r="E2606"/>
  <c r="F2606" s="1"/>
  <c r="G2606" s="1"/>
  <c r="D2606"/>
  <c r="D2605"/>
  <c r="E2605" s="1"/>
  <c r="F2605" s="1"/>
  <c r="G2605" s="1"/>
  <c r="D2604"/>
  <c r="E2604" s="1"/>
  <c r="F2604" s="1"/>
  <c r="G2604" s="1"/>
  <c r="F2603"/>
  <c r="G2603" s="1"/>
  <c r="E2603"/>
  <c r="D2603"/>
  <c r="F2602"/>
  <c r="G2602" s="1"/>
  <c r="E2602"/>
  <c r="D2602"/>
  <c r="D2601"/>
  <c r="E2601" s="1"/>
  <c r="F2601" s="1"/>
  <c r="G2601" s="1"/>
  <c r="D2600"/>
  <c r="E2600" s="1"/>
  <c r="F2600" s="1"/>
  <c r="G2600" s="1"/>
  <c r="F2599"/>
  <c r="G2599" s="1"/>
  <c r="E2599"/>
  <c r="D2599"/>
  <c r="E2598"/>
  <c r="F2598" s="1"/>
  <c r="G2598" s="1"/>
  <c r="D2598"/>
  <c r="E2597"/>
  <c r="F2597" s="1"/>
  <c r="G2597" s="1"/>
  <c r="D2597"/>
  <c r="D2596"/>
  <c r="E2596" s="1"/>
  <c r="F2596" s="1"/>
  <c r="G2596" s="1"/>
  <c r="F2595"/>
  <c r="G2595" s="1"/>
  <c r="E2595"/>
  <c r="D2595"/>
  <c r="E2594"/>
  <c r="F2594" s="1"/>
  <c r="G2594" s="1"/>
  <c r="D2594"/>
  <c r="D2593"/>
  <c r="E2593" s="1"/>
  <c r="F2593" s="1"/>
  <c r="G2593" s="1"/>
  <c r="D2592"/>
  <c r="E2592" s="1"/>
  <c r="F2592" s="1"/>
  <c r="G2592" s="1"/>
  <c r="F2591"/>
  <c r="G2591" s="1"/>
  <c r="E2591"/>
  <c r="D2591"/>
  <c r="E2590"/>
  <c r="F2590" s="1"/>
  <c r="G2590" s="1"/>
  <c r="D2590"/>
  <c r="D2589"/>
  <c r="E2589" s="1"/>
  <c r="F2589" s="1"/>
  <c r="G2589" s="1"/>
  <c r="D2588"/>
  <c r="E2588" s="1"/>
  <c r="F2588" s="1"/>
  <c r="G2588" s="1"/>
  <c r="F2587"/>
  <c r="G2587" s="1"/>
  <c r="E2587"/>
  <c r="D2587"/>
  <c r="F2586"/>
  <c r="G2586" s="1"/>
  <c r="E2586"/>
  <c r="D2586"/>
  <c r="D2585"/>
  <c r="E2585" s="1"/>
  <c r="F2585" s="1"/>
  <c r="G2585" s="1"/>
  <c r="D2584"/>
  <c r="E2584" s="1"/>
  <c r="F2584" s="1"/>
  <c r="G2584" s="1"/>
  <c r="F2583"/>
  <c r="G2583" s="1"/>
  <c r="E2583"/>
  <c r="D2583"/>
  <c r="E2582"/>
  <c r="F2582" s="1"/>
  <c r="G2582" s="1"/>
  <c r="D2582"/>
  <c r="E2581"/>
  <c r="F2581" s="1"/>
  <c r="G2581" s="1"/>
  <c r="D2581"/>
  <c r="D2580"/>
  <c r="E2580" s="1"/>
  <c r="F2580" s="1"/>
  <c r="G2580" s="1"/>
  <c r="F2579"/>
  <c r="G2579" s="1"/>
  <c r="E2579"/>
  <c r="D2579"/>
  <c r="E2578"/>
  <c r="F2578" s="1"/>
  <c r="G2578" s="1"/>
  <c r="D2578"/>
  <c r="D2577"/>
  <c r="E2577" s="1"/>
  <c r="F2577" s="1"/>
  <c r="G2577" s="1"/>
  <c r="D2576"/>
  <c r="E2576" s="1"/>
  <c r="F2576" s="1"/>
  <c r="G2576" s="1"/>
  <c r="F2575"/>
  <c r="G2575" s="1"/>
  <c r="E2575"/>
  <c r="D2575"/>
  <c r="E2574"/>
  <c r="F2574" s="1"/>
  <c r="G2574" s="1"/>
  <c r="D2574"/>
  <c r="D2573"/>
  <c r="E2573" s="1"/>
  <c r="F2573" s="1"/>
  <c r="G2573" s="1"/>
  <c r="D2572"/>
  <c r="E2572" s="1"/>
  <c r="F2572" s="1"/>
  <c r="G2572" s="1"/>
  <c r="F2571"/>
  <c r="G2571" s="1"/>
  <c r="E2571"/>
  <c r="D2571"/>
  <c r="F2570"/>
  <c r="G2570" s="1"/>
  <c r="E2570"/>
  <c r="D2570"/>
  <c r="D2569"/>
  <c r="E2569" s="1"/>
  <c r="F2569" s="1"/>
  <c r="G2569" s="1"/>
  <c r="D2568"/>
  <c r="E2568" s="1"/>
  <c r="F2568" s="1"/>
  <c r="G2568" s="1"/>
  <c r="F2567"/>
  <c r="G2567" s="1"/>
  <c r="E2567"/>
  <c r="D2567"/>
  <c r="E2566"/>
  <c r="F2566" s="1"/>
  <c r="G2566" s="1"/>
  <c r="D2566"/>
  <c r="E2565"/>
  <c r="F2565" s="1"/>
  <c r="G2565" s="1"/>
  <c r="D2565"/>
  <c r="D2564"/>
  <c r="E2564" s="1"/>
  <c r="F2564" s="1"/>
  <c r="G2564" s="1"/>
  <c r="F2563"/>
  <c r="G2563" s="1"/>
  <c r="E2563"/>
  <c r="D2563"/>
  <c r="E2562"/>
  <c r="F2562" s="1"/>
  <c r="G2562" s="1"/>
  <c r="D2562"/>
  <c r="D2561"/>
  <c r="E2561" s="1"/>
  <c r="F2561" s="1"/>
  <c r="G2561" s="1"/>
  <c r="D2560"/>
  <c r="E2560" s="1"/>
  <c r="F2560" s="1"/>
  <c r="G2560" s="1"/>
  <c r="F2559"/>
  <c r="G2559" s="1"/>
  <c r="E2559"/>
  <c r="D2559"/>
  <c r="E2558"/>
  <c r="F2558" s="1"/>
  <c r="G2558" s="1"/>
  <c r="D2558"/>
  <c r="D2557"/>
  <c r="E2557" s="1"/>
  <c r="F2557" s="1"/>
  <c r="G2557" s="1"/>
  <c r="D2556"/>
  <c r="E2556" s="1"/>
  <c r="F2556" s="1"/>
  <c r="G2556" s="1"/>
  <c r="F2555"/>
  <c r="G2555" s="1"/>
  <c r="E2555"/>
  <c r="D2555"/>
  <c r="F2554"/>
  <c r="G2554" s="1"/>
  <c r="E2554"/>
  <c r="D2554"/>
  <c r="D2553"/>
  <c r="E2553" s="1"/>
  <c r="F2553" s="1"/>
  <c r="G2553" s="1"/>
  <c r="D2552"/>
  <c r="E2552" s="1"/>
  <c r="F2552" s="1"/>
  <c r="G2552" s="1"/>
  <c r="F2551"/>
  <c r="G2551" s="1"/>
  <c r="E2551"/>
  <c r="D2551"/>
  <c r="E2550"/>
  <c r="F2550" s="1"/>
  <c r="G2550" s="1"/>
  <c r="D2550"/>
  <c r="E2549"/>
  <c r="F2549" s="1"/>
  <c r="G2549" s="1"/>
  <c r="D2549"/>
  <c r="D2548"/>
  <c r="E2548" s="1"/>
  <c r="F2548" s="1"/>
  <c r="G2548" s="1"/>
  <c r="F2547"/>
  <c r="G2547" s="1"/>
  <c r="E2547"/>
  <c r="D2547"/>
  <c r="E2546"/>
  <c r="F2546" s="1"/>
  <c r="G2546" s="1"/>
  <c r="D2546"/>
  <c r="D2545"/>
  <c r="E2545" s="1"/>
  <c r="F2545" s="1"/>
  <c r="G2545" s="1"/>
  <c r="D2544"/>
  <c r="E2544" s="1"/>
  <c r="F2544" s="1"/>
  <c r="G2544" s="1"/>
  <c r="F2543"/>
  <c r="G2543" s="1"/>
  <c r="E2543"/>
  <c r="D2543"/>
  <c r="E2542"/>
  <c r="F2542" s="1"/>
  <c r="G2542" s="1"/>
  <c r="D2542"/>
  <c r="D2541"/>
  <c r="E2541" s="1"/>
  <c r="F2541" s="1"/>
  <c r="G2541" s="1"/>
  <c r="D2540"/>
  <c r="E2540" s="1"/>
  <c r="F2540" s="1"/>
  <c r="G2540" s="1"/>
  <c r="F2539"/>
  <c r="G2539" s="1"/>
  <c r="E2539"/>
  <c r="D2539"/>
  <c r="F2538"/>
  <c r="G2538" s="1"/>
  <c r="E2538"/>
  <c r="D2538"/>
  <c r="D2537"/>
  <c r="E2537" s="1"/>
  <c r="F2537" s="1"/>
  <c r="G2537" s="1"/>
  <c r="D2536"/>
  <c r="E2536" s="1"/>
  <c r="F2536" s="1"/>
  <c r="G2536" s="1"/>
  <c r="F2535"/>
  <c r="G2535" s="1"/>
  <c r="E2535"/>
  <c r="D2535"/>
  <c r="E2534"/>
  <c r="F2534" s="1"/>
  <c r="G2534" s="1"/>
  <c r="D2534"/>
  <c r="E2533"/>
  <c r="F2533" s="1"/>
  <c r="G2533" s="1"/>
  <c r="D2533"/>
  <c r="D2532"/>
  <c r="E2532" s="1"/>
  <c r="F2532" s="1"/>
  <c r="G2532" s="1"/>
  <c r="F2531"/>
  <c r="G2531" s="1"/>
  <c r="E2531"/>
  <c r="D2531"/>
  <c r="E2530"/>
  <c r="F2530" s="1"/>
  <c r="G2530" s="1"/>
  <c r="D2530"/>
  <c r="D2529"/>
  <c r="E2529" s="1"/>
  <c r="F2529" s="1"/>
  <c r="G2529" s="1"/>
  <c r="D2528"/>
  <c r="E2528" s="1"/>
  <c r="F2528" s="1"/>
  <c r="G2528" s="1"/>
  <c r="F2527"/>
  <c r="G2527" s="1"/>
  <c r="E2527"/>
  <c r="D2527"/>
  <c r="E2526"/>
  <c r="F2526" s="1"/>
  <c r="G2526" s="1"/>
  <c r="D2526"/>
  <c r="D2525"/>
  <c r="E2525" s="1"/>
  <c r="F2525" s="1"/>
  <c r="G2525" s="1"/>
  <c r="D2524"/>
  <c r="E2524" s="1"/>
  <c r="F2524" s="1"/>
  <c r="G2524" s="1"/>
  <c r="F2523"/>
  <c r="G2523" s="1"/>
  <c r="E2523"/>
  <c r="D2523"/>
  <c r="F2522"/>
  <c r="G2522" s="1"/>
  <c r="E2522"/>
  <c r="D2522"/>
  <c r="D2521"/>
  <c r="E2521" s="1"/>
  <c r="F2521" s="1"/>
  <c r="G2521" s="1"/>
  <c r="D2520"/>
  <c r="E2520" s="1"/>
  <c r="F2520" s="1"/>
  <c r="G2520" s="1"/>
  <c r="F2519"/>
  <c r="G2519" s="1"/>
  <c r="E2519"/>
  <c r="D2519"/>
  <c r="E2518"/>
  <c r="F2518" s="1"/>
  <c r="G2518" s="1"/>
  <c r="D2518"/>
  <c r="E2517"/>
  <c r="F2517" s="1"/>
  <c r="G2517" s="1"/>
  <c r="D2517"/>
  <c r="D2516"/>
  <c r="E2516" s="1"/>
  <c r="F2516" s="1"/>
  <c r="G2516" s="1"/>
  <c r="F2515"/>
  <c r="G2515" s="1"/>
  <c r="E2515"/>
  <c r="D2515"/>
  <c r="E2514"/>
  <c r="F2514" s="1"/>
  <c r="G2514" s="1"/>
  <c r="D2514"/>
  <c r="D2513"/>
  <c r="E2513" s="1"/>
  <c r="F2513" s="1"/>
  <c r="G2513" s="1"/>
  <c r="D2512"/>
  <c r="E2512" s="1"/>
  <c r="F2512" s="1"/>
  <c r="G2512" s="1"/>
  <c r="F2511"/>
  <c r="G2511" s="1"/>
  <c r="E2511"/>
  <c r="D2511"/>
  <c r="E2510"/>
  <c r="F2510" s="1"/>
  <c r="G2510" s="1"/>
  <c r="D2510"/>
  <c r="D2509"/>
  <c r="E2509" s="1"/>
  <c r="F2509" s="1"/>
  <c r="G2509" s="1"/>
  <c r="D2508"/>
  <c r="E2508" s="1"/>
  <c r="F2508" s="1"/>
  <c r="G2508" s="1"/>
  <c r="F2507"/>
  <c r="G2507" s="1"/>
  <c r="E2507"/>
  <c r="D2507"/>
  <c r="F2506"/>
  <c r="G2506" s="1"/>
  <c r="E2506"/>
  <c r="D2506"/>
  <c r="D2505"/>
  <c r="E2505" s="1"/>
  <c r="F2505" s="1"/>
  <c r="G2505" s="1"/>
  <c r="D2504"/>
  <c r="E2504" s="1"/>
  <c r="F2504" s="1"/>
  <c r="G2504" s="1"/>
  <c r="F2503"/>
  <c r="G2503" s="1"/>
  <c r="E2503"/>
  <c r="D2503"/>
  <c r="E2502"/>
  <c r="F2502" s="1"/>
  <c r="G2502" s="1"/>
  <c r="D2502"/>
  <c r="E2501"/>
  <c r="F2501" s="1"/>
  <c r="G2501" s="1"/>
  <c r="D2501"/>
  <c r="D2500"/>
  <c r="E2500" s="1"/>
  <c r="F2500" s="1"/>
  <c r="G2500" s="1"/>
  <c r="F2499"/>
  <c r="G2499" s="1"/>
  <c r="E2499"/>
  <c r="D2499"/>
  <c r="E2498"/>
  <c r="F2498" s="1"/>
  <c r="G2498" s="1"/>
  <c r="D2498"/>
  <c r="D2497"/>
  <c r="E2497" s="1"/>
  <c r="F2497" s="1"/>
  <c r="G2497" s="1"/>
  <c r="D2496"/>
  <c r="E2496" s="1"/>
  <c r="F2496" s="1"/>
  <c r="G2496" s="1"/>
  <c r="F2495"/>
  <c r="G2495" s="1"/>
  <c r="E2495"/>
  <c r="D2495"/>
  <c r="E2494"/>
  <c r="F2494" s="1"/>
  <c r="G2494" s="1"/>
  <c r="D2494"/>
  <c r="D2493"/>
  <c r="E2493" s="1"/>
  <c r="F2493" s="1"/>
  <c r="G2493" s="1"/>
  <c r="D2492"/>
  <c r="E2492" s="1"/>
  <c r="F2492" s="1"/>
  <c r="G2492" s="1"/>
  <c r="F2491"/>
  <c r="G2491" s="1"/>
  <c r="E2491"/>
  <c r="D2491"/>
  <c r="F2490"/>
  <c r="G2490" s="1"/>
  <c r="E2490"/>
  <c r="D2490"/>
  <c r="D2489"/>
  <c r="E2489" s="1"/>
  <c r="F2489" s="1"/>
  <c r="G2489" s="1"/>
  <c r="D2488"/>
  <c r="E2488" s="1"/>
  <c r="F2488" s="1"/>
  <c r="G2488" s="1"/>
  <c r="F2487"/>
  <c r="G2487" s="1"/>
  <c r="E2487"/>
  <c r="D2487"/>
  <c r="E2486"/>
  <c r="F2486" s="1"/>
  <c r="G2486" s="1"/>
  <c r="D2486"/>
  <c r="E2485"/>
  <c r="F2485" s="1"/>
  <c r="G2485" s="1"/>
  <c r="D2485"/>
  <c r="D2484"/>
  <c r="E2484" s="1"/>
  <c r="F2484" s="1"/>
  <c r="G2484" s="1"/>
  <c r="F2483"/>
  <c r="G2483" s="1"/>
  <c r="E2483"/>
  <c r="D2483"/>
  <c r="E2482"/>
  <c r="F2482" s="1"/>
  <c r="G2482" s="1"/>
  <c r="D2482"/>
  <c r="D2481"/>
  <c r="E2481" s="1"/>
  <c r="F2481" s="1"/>
  <c r="G2481" s="1"/>
  <c r="D2480"/>
  <c r="E2480" s="1"/>
  <c r="F2480" s="1"/>
  <c r="G2480" s="1"/>
  <c r="F2479"/>
  <c r="G2479" s="1"/>
  <c r="E2479"/>
  <c r="D2479"/>
  <c r="E2478"/>
  <c r="F2478" s="1"/>
  <c r="G2478" s="1"/>
  <c r="D2478"/>
  <c r="D2477"/>
  <c r="E2477" s="1"/>
  <c r="F2477" s="1"/>
  <c r="G2477" s="1"/>
  <c r="D2476"/>
  <c r="E2476" s="1"/>
  <c r="F2476" s="1"/>
  <c r="G2476" s="1"/>
  <c r="F2475"/>
  <c r="G2475" s="1"/>
  <c r="E2475"/>
  <c r="D2475"/>
  <c r="F2474"/>
  <c r="G2474" s="1"/>
  <c r="E2474"/>
  <c r="D2474"/>
  <c r="D2473"/>
  <c r="E2473" s="1"/>
  <c r="F2473" s="1"/>
  <c r="G2473" s="1"/>
  <c r="D2472"/>
  <c r="E2472" s="1"/>
  <c r="F2472" s="1"/>
  <c r="G2472" s="1"/>
  <c r="F2471"/>
  <c r="G2471" s="1"/>
  <c r="E2471"/>
  <c r="D2471"/>
  <c r="E2470"/>
  <c r="F2470" s="1"/>
  <c r="G2470" s="1"/>
  <c r="D2470"/>
  <c r="E2469"/>
  <c r="F2469" s="1"/>
  <c r="G2469" s="1"/>
  <c r="D2469"/>
  <c r="D2468"/>
  <c r="E2468" s="1"/>
  <c r="F2468" s="1"/>
  <c r="G2468" s="1"/>
  <c r="F2467"/>
  <c r="G2467" s="1"/>
  <c r="E2467"/>
  <c r="D2467"/>
  <c r="E2466"/>
  <c r="F2466" s="1"/>
  <c r="G2466" s="1"/>
  <c r="D2466"/>
  <c r="D2465"/>
  <c r="E2465" s="1"/>
  <c r="F2465" s="1"/>
  <c r="G2465" s="1"/>
  <c r="D2464"/>
  <c r="E2464" s="1"/>
  <c r="F2464" s="1"/>
  <c r="G2464" s="1"/>
  <c r="F2463"/>
  <c r="G2463" s="1"/>
  <c r="E2463"/>
  <c r="D2463"/>
  <c r="E2462"/>
  <c r="F2462" s="1"/>
  <c r="G2462" s="1"/>
  <c r="D2462"/>
  <c r="D2461"/>
  <c r="E2461" s="1"/>
  <c r="F2461" s="1"/>
  <c r="G2461" s="1"/>
  <c r="D2460"/>
  <c r="E2460" s="1"/>
  <c r="F2460" s="1"/>
  <c r="G2460" s="1"/>
  <c r="F2459"/>
  <c r="G2459" s="1"/>
  <c r="E2459"/>
  <c r="D2459"/>
  <c r="F2458"/>
  <c r="G2458" s="1"/>
  <c r="E2458"/>
  <c r="D2458"/>
  <c r="D2457"/>
  <c r="E2457" s="1"/>
  <c r="F2457" s="1"/>
  <c r="G2457" s="1"/>
  <c r="D2456"/>
  <c r="E2456" s="1"/>
  <c r="F2456" s="1"/>
  <c r="G2456" s="1"/>
  <c r="F2455"/>
  <c r="G2455" s="1"/>
  <c r="E2455"/>
  <c r="D2455"/>
  <c r="E2454"/>
  <c r="F2454" s="1"/>
  <c r="G2454" s="1"/>
  <c r="D2454"/>
  <c r="E2453"/>
  <c r="F2453" s="1"/>
  <c r="G2453" s="1"/>
  <c r="D2453"/>
  <c r="D2452"/>
  <c r="E2452" s="1"/>
  <c r="F2452" s="1"/>
  <c r="G2452" s="1"/>
  <c r="F2451"/>
  <c r="G2451" s="1"/>
  <c r="E2451"/>
  <c r="D2451"/>
  <c r="E2450"/>
  <c r="F2450" s="1"/>
  <c r="G2450" s="1"/>
  <c r="D2450"/>
  <c r="D2449"/>
  <c r="E2449" s="1"/>
  <c r="F2449" s="1"/>
  <c r="G2449" s="1"/>
  <c r="D2448"/>
  <c r="E2448" s="1"/>
  <c r="F2448" s="1"/>
  <c r="G2448" s="1"/>
  <c r="F2447"/>
  <c r="G2447" s="1"/>
  <c r="E2447"/>
  <c r="D2447"/>
  <c r="E2446"/>
  <c r="F2446" s="1"/>
  <c r="G2446" s="1"/>
  <c r="D2446"/>
  <c r="D2445"/>
  <c r="E2445" s="1"/>
  <c r="F2445" s="1"/>
  <c r="G2445" s="1"/>
  <c r="D2444"/>
  <c r="E2444" s="1"/>
  <c r="F2444" s="1"/>
  <c r="G2444" s="1"/>
  <c r="F2443"/>
  <c r="G2443" s="1"/>
  <c r="E2443"/>
  <c r="D2443"/>
  <c r="F2442"/>
  <c r="G2442" s="1"/>
  <c r="E2442"/>
  <c r="D2442"/>
  <c r="D2441"/>
  <c r="E2441" s="1"/>
  <c r="F2441" s="1"/>
  <c r="G2441" s="1"/>
  <c r="D2440"/>
  <c r="E2440" s="1"/>
  <c r="F2440" s="1"/>
  <c r="G2440" s="1"/>
  <c r="F2439"/>
  <c r="G2439" s="1"/>
  <c r="E2439"/>
  <c r="D2439"/>
  <c r="E2438"/>
  <c r="F2438" s="1"/>
  <c r="G2438" s="1"/>
  <c r="D2438"/>
  <c r="E2437"/>
  <c r="F2437" s="1"/>
  <c r="G2437" s="1"/>
  <c r="D2437"/>
  <c r="D2436"/>
  <c r="E2436" s="1"/>
  <c r="F2436" s="1"/>
  <c r="G2436" s="1"/>
  <c r="F2435"/>
  <c r="G2435" s="1"/>
  <c r="E2435"/>
  <c r="D2435"/>
  <c r="E2434"/>
  <c r="F2434" s="1"/>
  <c r="G2434" s="1"/>
  <c r="D2434"/>
  <c r="D2433"/>
  <c r="E2433" s="1"/>
  <c r="F2433" s="1"/>
  <c r="G2433" s="1"/>
  <c r="D2432"/>
  <c r="E2432" s="1"/>
  <c r="F2432" s="1"/>
  <c r="G2432" s="1"/>
  <c r="F2431"/>
  <c r="G2431" s="1"/>
  <c r="E2431"/>
  <c r="D2431"/>
  <c r="E2430"/>
  <c r="F2430" s="1"/>
  <c r="G2430" s="1"/>
  <c r="D2430"/>
  <c r="D2429"/>
  <c r="E2429" s="1"/>
  <c r="F2429" s="1"/>
  <c r="G2429" s="1"/>
  <c r="D2428"/>
  <c r="E2428" s="1"/>
  <c r="F2428" s="1"/>
  <c r="G2428" s="1"/>
  <c r="F2427"/>
  <c r="G2427" s="1"/>
  <c r="E2427"/>
  <c r="D2427"/>
  <c r="F2426"/>
  <c r="G2426" s="1"/>
  <c r="E2426"/>
  <c r="D2426"/>
  <c r="D2425"/>
  <c r="E2425" s="1"/>
  <c r="F2425" s="1"/>
  <c r="G2425" s="1"/>
  <c r="D2424"/>
  <c r="E2424" s="1"/>
  <c r="F2424" s="1"/>
  <c r="G2424" s="1"/>
  <c r="F2423"/>
  <c r="G2423" s="1"/>
  <c r="E2423"/>
  <c r="D2423"/>
  <c r="E2422"/>
  <c r="F2422" s="1"/>
  <c r="G2422" s="1"/>
  <c r="D2422"/>
  <c r="E2421"/>
  <c r="F2421" s="1"/>
  <c r="G2421" s="1"/>
  <c r="D2421"/>
  <c r="D2420"/>
  <c r="E2420" s="1"/>
  <c r="F2420" s="1"/>
  <c r="G2420" s="1"/>
  <c r="F2419"/>
  <c r="G2419" s="1"/>
  <c r="E2419"/>
  <c r="D2419"/>
  <c r="E2418"/>
  <c r="F2418" s="1"/>
  <c r="G2418" s="1"/>
  <c r="D2418"/>
  <c r="D2417"/>
  <c r="E2417" s="1"/>
  <c r="F2417" s="1"/>
  <c r="G2417" s="1"/>
  <c r="D2416"/>
  <c r="E2416" s="1"/>
  <c r="F2416" s="1"/>
  <c r="G2416" s="1"/>
  <c r="F2415"/>
  <c r="G2415" s="1"/>
  <c r="E2415"/>
  <c r="D2415"/>
  <c r="E2414"/>
  <c r="F2414" s="1"/>
  <c r="G2414" s="1"/>
  <c r="D2414"/>
  <c r="D2413"/>
  <c r="E2413" s="1"/>
  <c r="F2413" s="1"/>
  <c r="G2413" s="1"/>
  <c r="D2412"/>
  <c r="E2412" s="1"/>
  <c r="F2412" s="1"/>
  <c r="G2412" s="1"/>
  <c r="F2411"/>
  <c r="G2411" s="1"/>
  <c r="E2411"/>
  <c r="D2411"/>
  <c r="F2410"/>
  <c r="G2410" s="1"/>
  <c r="E2410"/>
  <c r="D2410"/>
  <c r="D2409"/>
  <c r="E2409" s="1"/>
  <c r="F2409" s="1"/>
  <c r="G2409" s="1"/>
  <c r="D2408"/>
  <c r="E2408" s="1"/>
  <c r="F2408" s="1"/>
  <c r="G2408" s="1"/>
  <c r="F2407"/>
  <c r="G2407" s="1"/>
  <c r="E2407"/>
  <c r="D2407"/>
  <c r="E2406"/>
  <c r="F2406" s="1"/>
  <c r="G2406" s="1"/>
  <c r="D2406"/>
  <c r="E2405"/>
  <c r="F2405" s="1"/>
  <c r="G2405" s="1"/>
  <c r="D2405"/>
  <c r="D2404"/>
  <c r="E2404" s="1"/>
  <c r="F2404" s="1"/>
  <c r="G2404" s="1"/>
  <c r="F2403"/>
  <c r="G2403" s="1"/>
  <c r="E2403"/>
  <c r="D2403"/>
  <c r="E2402"/>
  <c r="F2402" s="1"/>
  <c r="G2402" s="1"/>
  <c r="D2402"/>
  <c r="D2401"/>
  <c r="E2401" s="1"/>
  <c r="F2401" s="1"/>
  <c r="G2401" s="1"/>
  <c r="D2400"/>
  <c r="E2400" s="1"/>
  <c r="F2400" s="1"/>
  <c r="G2400" s="1"/>
  <c r="F2399"/>
  <c r="G2399" s="1"/>
  <c r="E2399"/>
  <c r="D2399"/>
  <c r="E2398"/>
  <c r="F2398" s="1"/>
  <c r="G2398" s="1"/>
  <c r="D2398"/>
  <c r="D2397"/>
  <c r="E2397" s="1"/>
  <c r="F2397" s="1"/>
  <c r="G2397" s="1"/>
  <c r="D2396"/>
  <c r="E2396" s="1"/>
  <c r="F2396" s="1"/>
  <c r="G2396" s="1"/>
  <c r="F2395"/>
  <c r="G2395" s="1"/>
  <c r="E2395"/>
  <c r="D2395"/>
  <c r="F2394"/>
  <c r="G2394" s="1"/>
  <c r="E2394"/>
  <c r="D2394"/>
  <c r="D2393"/>
  <c r="E2393" s="1"/>
  <c r="F2393" s="1"/>
  <c r="G2393" s="1"/>
  <c r="D2392"/>
  <c r="E2392" s="1"/>
  <c r="F2392" s="1"/>
  <c r="G2392" s="1"/>
  <c r="F2391"/>
  <c r="G2391" s="1"/>
  <c r="E2391"/>
  <c r="D2391"/>
  <c r="E2390"/>
  <c r="F2390" s="1"/>
  <c r="G2390" s="1"/>
  <c r="D2390"/>
  <c r="E2389"/>
  <c r="F2389" s="1"/>
  <c r="G2389" s="1"/>
  <c r="D2389"/>
  <c r="D2388"/>
  <c r="E2388" s="1"/>
  <c r="F2388" s="1"/>
  <c r="G2388" s="1"/>
  <c r="F2387"/>
  <c r="G2387" s="1"/>
  <c r="E2387"/>
  <c r="D2387"/>
  <c r="E2386"/>
  <c r="F2386" s="1"/>
  <c r="G2386" s="1"/>
  <c r="D2386"/>
  <c r="D2385"/>
  <c r="E2385" s="1"/>
  <c r="F2385" s="1"/>
  <c r="G2385" s="1"/>
  <c r="D2384"/>
  <c r="E2384" s="1"/>
  <c r="F2384" s="1"/>
  <c r="G2384" s="1"/>
  <c r="F2383"/>
  <c r="G2383" s="1"/>
  <c r="E2383"/>
  <c r="D2383"/>
  <c r="E2382"/>
  <c r="F2382" s="1"/>
  <c r="G2382" s="1"/>
  <c r="D2382"/>
  <c r="D2381"/>
  <c r="E2381" s="1"/>
  <c r="F2381" s="1"/>
  <c r="G2381" s="1"/>
  <c r="D2380"/>
  <c r="E2380" s="1"/>
  <c r="F2380" s="1"/>
  <c r="G2380" s="1"/>
  <c r="F2379"/>
  <c r="G2379" s="1"/>
  <c r="E2379"/>
  <c r="D2379"/>
  <c r="F2378"/>
  <c r="G2378" s="1"/>
  <c r="E2378"/>
  <c r="D2378"/>
  <c r="D2377"/>
  <c r="E2377" s="1"/>
  <c r="F2377" s="1"/>
  <c r="G2377" s="1"/>
  <c r="D2376"/>
  <c r="E2376" s="1"/>
  <c r="F2376" s="1"/>
  <c r="G2376" s="1"/>
  <c r="F2375"/>
  <c r="G2375" s="1"/>
  <c r="E2375"/>
  <c r="D2375"/>
  <c r="E2374"/>
  <c r="F2374" s="1"/>
  <c r="G2374" s="1"/>
  <c r="D2374"/>
  <c r="E2373"/>
  <c r="F2373" s="1"/>
  <c r="G2373" s="1"/>
  <c r="D2373"/>
  <c r="D2372"/>
  <c r="E2372" s="1"/>
  <c r="F2372" s="1"/>
  <c r="G2372" s="1"/>
  <c r="F2371"/>
  <c r="G2371" s="1"/>
  <c r="E2371"/>
  <c r="D2371"/>
  <c r="E2370"/>
  <c r="F2370" s="1"/>
  <c r="G2370" s="1"/>
  <c r="D2370"/>
  <c r="D2369"/>
  <c r="E2369" s="1"/>
  <c r="F2369" s="1"/>
  <c r="G2369" s="1"/>
  <c r="D2368"/>
  <c r="E2368" s="1"/>
  <c r="F2368" s="1"/>
  <c r="G2368" s="1"/>
  <c r="F2367"/>
  <c r="G2367" s="1"/>
  <c r="E2367"/>
  <c r="D2367"/>
  <c r="E2366"/>
  <c r="F2366" s="1"/>
  <c r="G2366" s="1"/>
  <c r="D2366"/>
  <c r="D2365"/>
  <c r="E2365" s="1"/>
  <c r="F2365" s="1"/>
  <c r="G2365" s="1"/>
  <c r="D2364"/>
  <c r="E2364" s="1"/>
  <c r="F2364" s="1"/>
  <c r="G2364" s="1"/>
  <c r="F2363"/>
  <c r="G2363" s="1"/>
  <c r="E2363"/>
  <c r="D2363"/>
  <c r="F2362"/>
  <c r="G2362" s="1"/>
  <c r="E2362"/>
  <c r="D2362"/>
  <c r="D2361"/>
  <c r="E2361" s="1"/>
  <c r="F2361" s="1"/>
  <c r="G2361" s="1"/>
  <c r="D2360"/>
  <c r="E2360" s="1"/>
  <c r="F2360" s="1"/>
  <c r="G2360" s="1"/>
  <c r="F2359"/>
  <c r="G2359" s="1"/>
  <c r="E2359"/>
  <c r="D2359"/>
  <c r="E2358"/>
  <c r="F2358" s="1"/>
  <c r="G2358" s="1"/>
  <c r="D2358"/>
  <c r="E2357"/>
  <c r="F2357" s="1"/>
  <c r="G2357" s="1"/>
  <c r="D2357"/>
  <c r="D2356"/>
  <c r="E2356" s="1"/>
  <c r="F2356" s="1"/>
  <c r="G2356" s="1"/>
  <c r="F2355"/>
  <c r="G2355" s="1"/>
  <c r="E2355"/>
  <c r="D2355"/>
  <c r="E2354"/>
  <c r="F2354" s="1"/>
  <c r="G2354" s="1"/>
  <c r="D2354"/>
  <c r="D2353"/>
  <c r="E2353" s="1"/>
  <c r="F2353" s="1"/>
  <c r="G2353" s="1"/>
  <c r="D2352"/>
  <c r="E2352" s="1"/>
  <c r="F2352" s="1"/>
  <c r="G2352" s="1"/>
  <c r="F2351"/>
  <c r="G2351" s="1"/>
  <c r="E2351"/>
  <c r="D2351"/>
  <c r="E2350"/>
  <c r="F2350" s="1"/>
  <c r="G2350" s="1"/>
  <c r="D2350"/>
  <c r="D2349"/>
  <c r="E2349" s="1"/>
  <c r="F2349" s="1"/>
  <c r="G2349" s="1"/>
  <c r="D2348"/>
  <c r="E2348" s="1"/>
  <c r="F2348" s="1"/>
  <c r="G2348" s="1"/>
  <c r="F2347"/>
  <c r="G2347" s="1"/>
  <c r="E2347"/>
  <c r="D2347"/>
  <c r="F2346"/>
  <c r="G2346" s="1"/>
  <c r="E2346"/>
  <c r="D2346"/>
  <c r="D2345"/>
  <c r="E2345" s="1"/>
  <c r="F2345" s="1"/>
  <c r="G2345" s="1"/>
  <c r="D2344"/>
  <c r="E2344" s="1"/>
  <c r="F2344" s="1"/>
  <c r="G2344" s="1"/>
  <c r="F2343"/>
  <c r="G2343" s="1"/>
  <c r="E2343"/>
  <c r="D2343"/>
  <c r="E2342"/>
  <c r="F2342" s="1"/>
  <c r="G2342" s="1"/>
  <c r="D2342"/>
  <c r="E2341"/>
  <c r="F2341" s="1"/>
  <c r="G2341" s="1"/>
  <c r="D2341"/>
  <c r="D2340"/>
  <c r="E2340" s="1"/>
  <c r="F2340" s="1"/>
  <c r="G2340" s="1"/>
  <c r="F2339"/>
  <c r="G2339" s="1"/>
  <c r="E2339"/>
  <c r="D2339"/>
  <c r="E2338"/>
  <c r="F2338" s="1"/>
  <c r="G2338" s="1"/>
  <c r="D2338"/>
  <c r="D2337"/>
  <c r="E2337" s="1"/>
  <c r="F2337" s="1"/>
  <c r="G2337" s="1"/>
  <c r="D2336"/>
  <c r="E2336" s="1"/>
  <c r="F2336" s="1"/>
  <c r="G2336" s="1"/>
  <c r="F2335"/>
  <c r="G2335" s="1"/>
  <c r="E2335"/>
  <c r="D2335"/>
  <c r="E2334"/>
  <c r="F2334" s="1"/>
  <c r="G2334" s="1"/>
  <c r="D2334"/>
  <c r="D2333"/>
  <c r="E2333" s="1"/>
  <c r="F2333" s="1"/>
  <c r="G2333" s="1"/>
  <c r="D2332"/>
  <c r="E2332" s="1"/>
  <c r="F2332" s="1"/>
  <c r="G2332" s="1"/>
  <c r="F2331"/>
  <c r="G2331" s="1"/>
  <c r="E2331"/>
  <c r="D2331"/>
  <c r="F2330"/>
  <c r="G2330" s="1"/>
  <c r="E2330"/>
  <c r="D2330"/>
  <c r="D2329"/>
  <c r="E2329" s="1"/>
  <c r="F2329" s="1"/>
  <c r="G2329" s="1"/>
  <c r="D2328"/>
  <c r="E2328" s="1"/>
  <c r="F2328" s="1"/>
  <c r="G2328" s="1"/>
  <c r="F2327"/>
  <c r="G2327" s="1"/>
  <c r="E2327"/>
  <c r="D2327"/>
  <c r="E2326"/>
  <c r="F2326" s="1"/>
  <c r="G2326" s="1"/>
  <c r="D2326"/>
  <c r="E2325"/>
  <c r="F2325" s="1"/>
  <c r="G2325" s="1"/>
  <c r="D2325"/>
  <c r="D2324"/>
  <c r="E2324" s="1"/>
  <c r="F2324" s="1"/>
  <c r="G2324" s="1"/>
  <c r="F2323"/>
  <c r="G2323" s="1"/>
  <c r="E2323"/>
  <c r="D2323"/>
  <c r="E2322"/>
  <c r="F2322" s="1"/>
  <c r="G2322" s="1"/>
  <c r="D2322"/>
  <c r="D2321"/>
  <c r="E2321" s="1"/>
  <c r="F2321" s="1"/>
  <c r="G2321" s="1"/>
  <c r="D2320"/>
  <c r="E2320" s="1"/>
  <c r="F2320" s="1"/>
  <c r="G2320" s="1"/>
  <c r="F2319"/>
  <c r="G2319" s="1"/>
  <c r="E2319"/>
  <c r="D2319"/>
  <c r="E2318"/>
  <c r="F2318" s="1"/>
  <c r="G2318" s="1"/>
  <c r="D2318"/>
  <c r="D2317"/>
  <c r="E2317" s="1"/>
  <c r="F2317" s="1"/>
  <c r="G2317" s="1"/>
  <c r="D2316"/>
  <c r="E2316" s="1"/>
  <c r="F2316" s="1"/>
  <c r="G2316" s="1"/>
  <c r="F2315"/>
  <c r="G2315" s="1"/>
  <c r="E2315"/>
  <c r="D2315"/>
  <c r="F2314"/>
  <c r="G2314" s="1"/>
  <c r="E2314"/>
  <c r="D2314"/>
  <c r="D2313"/>
  <c r="E2313" s="1"/>
  <c r="F2313" s="1"/>
  <c r="G2313" s="1"/>
  <c r="D2312"/>
  <c r="E2312" s="1"/>
  <c r="F2312" s="1"/>
  <c r="G2312" s="1"/>
  <c r="F2311"/>
  <c r="G2311" s="1"/>
  <c r="E2311"/>
  <c r="D2311"/>
  <c r="E2310"/>
  <c r="F2310" s="1"/>
  <c r="G2310" s="1"/>
  <c r="D2310"/>
  <c r="E2309"/>
  <c r="F2309" s="1"/>
  <c r="G2309" s="1"/>
  <c r="D2309"/>
  <c r="D2308"/>
  <c r="E2308" s="1"/>
  <c r="F2308" s="1"/>
  <c r="G2308" s="1"/>
  <c r="F2307"/>
  <c r="G2307" s="1"/>
  <c r="E2307"/>
  <c r="D2307"/>
  <c r="E2306"/>
  <c r="F2306" s="1"/>
  <c r="G2306" s="1"/>
  <c r="D2306"/>
  <c r="D2305"/>
  <c r="E2305" s="1"/>
  <c r="F2305" s="1"/>
  <c r="G2305" s="1"/>
  <c r="D2304"/>
  <c r="E2304" s="1"/>
  <c r="F2304" s="1"/>
  <c r="G2304" s="1"/>
  <c r="F2303"/>
  <c r="G2303" s="1"/>
  <c r="E2303"/>
  <c r="D2303"/>
  <c r="E2302"/>
  <c r="F2302" s="1"/>
  <c r="G2302" s="1"/>
  <c r="D2302"/>
  <c r="D2301"/>
  <c r="E2301" s="1"/>
  <c r="F2301" s="1"/>
  <c r="G2301" s="1"/>
  <c r="D2300"/>
  <c r="E2300" s="1"/>
  <c r="F2300" s="1"/>
  <c r="G2300" s="1"/>
  <c r="F2299"/>
  <c r="G2299" s="1"/>
  <c r="E2299"/>
  <c r="D2299"/>
  <c r="F2298"/>
  <c r="G2298" s="1"/>
  <c r="E2298"/>
  <c r="D2298"/>
  <c r="D2297"/>
  <c r="E2297" s="1"/>
  <c r="F2297" s="1"/>
  <c r="G2297" s="1"/>
  <c r="D2296"/>
  <c r="E2296" s="1"/>
  <c r="F2296" s="1"/>
  <c r="G2296" s="1"/>
  <c r="F2295"/>
  <c r="G2295" s="1"/>
  <c r="E2295"/>
  <c r="D2295"/>
  <c r="E2294"/>
  <c r="F2294" s="1"/>
  <c r="G2294" s="1"/>
  <c r="D2294"/>
  <c r="E2293"/>
  <c r="F2293" s="1"/>
  <c r="G2293" s="1"/>
  <c r="D2293"/>
  <c r="D2292"/>
  <c r="E2292" s="1"/>
  <c r="F2292" s="1"/>
  <c r="G2292" s="1"/>
  <c r="F2291"/>
  <c r="G2291" s="1"/>
  <c r="E2291"/>
  <c r="D2291"/>
  <c r="E2290"/>
  <c r="F2290" s="1"/>
  <c r="G2290" s="1"/>
  <c r="D2290"/>
  <c r="D2289"/>
  <c r="E2289" s="1"/>
  <c r="F2289" s="1"/>
  <c r="G2289" s="1"/>
  <c r="D2288"/>
  <c r="E2288" s="1"/>
  <c r="F2288" s="1"/>
  <c r="G2288" s="1"/>
  <c r="F2287"/>
  <c r="G2287" s="1"/>
  <c r="E2287"/>
  <c r="D2287"/>
  <c r="E2286"/>
  <c r="F2286" s="1"/>
  <c r="G2286" s="1"/>
  <c r="D2286"/>
  <c r="D2285"/>
  <c r="E2285" s="1"/>
  <c r="F2285" s="1"/>
  <c r="G2285" s="1"/>
  <c r="D2284"/>
  <c r="E2284" s="1"/>
  <c r="F2284" s="1"/>
  <c r="G2284" s="1"/>
  <c r="F2283"/>
  <c r="G2283" s="1"/>
  <c r="E2283"/>
  <c r="D2283"/>
  <c r="F2282"/>
  <c r="G2282" s="1"/>
  <c r="E2282"/>
  <c r="D2282"/>
  <c r="D2281"/>
  <c r="E2281" s="1"/>
  <c r="F2281" s="1"/>
  <c r="G2281" s="1"/>
  <c r="D2280"/>
  <c r="E2280" s="1"/>
  <c r="F2280" s="1"/>
  <c r="G2280" s="1"/>
  <c r="F2279"/>
  <c r="G2279" s="1"/>
  <c r="E2279"/>
  <c r="D2279"/>
  <c r="E2278"/>
  <c r="F2278" s="1"/>
  <c r="G2278" s="1"/>
  <c r="D2278"/>
  <c r="E2277"/>
  <c r="F2277" s="1"/>
  <c r="G2277" s="1"/>
  <c r="D2277"/>
  <c r="D2276"/>
  <c r="E2276" s="1"/>
  <c r="F2276" s="1"/>
  <c r="G2276" s="1"/>
  <c r="F2275"/>
  <c r="G2275" s="1"/>
  <c r="E2275"/>
  <c r="D2275"/>
  <c r="E2274"/>
  <c r="F2274" s="1"/>
  <c r="G2274" s="1"/>
  <c r="D2274"/>
  <c r="D2273"/>
  <c r="E2273" s="1"/>
  <c r="F2273" s="1"/>
  <c r="G2273" s="1"/>
  <c r="D2272"/>
  <c r="E2272" s="1"/>
  <c r="F2272" s="1"/>
  <c r="G2272" s="1"/>
  <c r="F2271"/>
  <c r="G2271" s="1"/>
  <c r="E2271"/>
  <c r="D2271"/>
  <c r="E2270"/>
  <c r="F2270" s="1"/>
  <c r="G2270" s="1"/>
  <c r="D2270"/>
  <c r="D2269"/>
  <c r="E2269" s="1"/>
  <c r="F2269" s="1"/>
  <c r="G2269" s="1"/>
  <c r="D2268"/>
  <c r="E2268" s="1"/>
  <c r="F2268" s="1"/>
  <c r="G2268" s="1"/>
  <c r="F2267"/>
  <c r="G2267" s="1"/>
  <c r="E2267"/>
  <c r="D2267"/>
  <c r="F2266"/>
  <c r="G2266" s="1"/>
  <c r="E2266"/>
  <c r="D2266"/>
  <c r="D2265"/>
  <c r="E2265" s="1"/>
  <c r="F2265" s="1"/>
  <c r="G2265" s="1"/>
  <c r="D2264"/>
  <c r="E2264" s="1"/>
  <c r="F2264" s="1"/>
  <c r="G2264" s="1"/>
  <c r="F2263"/>
  <c r="G2263" s="1"/>
  <c r="E2263"/>
  <c r="D2263"/>
  <c r="E2262"/>
  <c r="F2262" s="1"/>
  <c r="G2262" s="1"/>
  <c r="D2262"/>
  <c r="E2261"/>
  <c r="F2261" s="1"/>
  <c r="G2261" s="1"/>
  <c r="D2261"/>
  <c r="D2260"/>
  <c r="E2260" s="1"/>
  <c r="F2260" s="1"/>
  <c r="G2260" s="1"/>
  <c r="F2259"/>
  <c r="G2259" s="1"/>
  <c r="E2259"/>
  <c r="D2259"/>
  <c r="E2258"/>
  <c r="F2258" s="1"/>
  <c r="G2258" s="1"/>
  <c r="D2258"/>
  <c r="D2257"/>
  <c r="E2257" s="1"/>
  <c r="F2257" s="1"/>
  <c r="G2257" s="1"/>
  <c r="D2256"/>
  <c r="E2256" s="1"/>
  <c r="F2256" s="1"/>
  <c r="G2256" s="1"/>
  <c r="F2255"/>
  <c r="G2255" s="1"/>
  <c r="E2255"/>
  <c r="D2255"/>
  <c r="E2254"/>
  <c r="F2254" s="1"/>
  <c r="G2254" s="1"/>
  <c r="D2254"/>
  <c r="D2253"/>
  <c r="E2253" s="1"/>
  <c r="F2253" s="1"/>
  <c r="G2253" s="1"/>
  <c r="D2252"/>
  <c r="E2252" s="1"/>
  <c r="F2252" s="1"/>
  <c r="G2252" s="1"/>
  <c r="F2251"/>
  <c r="G2251" s="1"/>
  <c r="E2251"/>
  <c r="D2251"/>
  <c r="F2250"/>
  <c r="G2250" s="1"/>
  <c r="E2250"/>
  <c r="D2250"/>
  <c r="D2249"/>
  <c r="E2249" s="1"/>
  <c r="F2249" s="1"/>
  <c r="G2249" s="1"/>
  <c r="D2248"/>
  <c r="E2248" s="1"/>
  <c r="F2248" s="1"/>
  <c r="G2248" s="1"/>
  <c r="F2247"/>
  <c r="G2247" s="1"/>
  <c r="E2247"/>
  <c r="D2247"/>
  <c r="E2246"/>
  <c r="F2246" s="1"/>
  <c r="G2246" s="1"/>
  <c r="D2246"/>
  <c r="E2245"/>
  <c r="F2245" s="1"/>
  <c r="G2245" s="1"/>
  <c r="D2245"/>
  <c r="D2244"/>
  <c r="E2244" s="1"/>
  <c r="F2244" s="1"/>
  <c r="G2244" s="1"/>
  <c r="F2243"/>
  <c r="G2243" s="1"/>
  <c r="E2243"/>
  <c r="D2243"/>
  <c r="E2242"/>
  <c r="F2242" s="1"/>
  <c r="G2242" s="1"/>
  <c r="D2242"/>
  <c r="D2241"/>
  <c r="E2241" s="1"/>
  <c r="F2241" s="1"/>
  <c r="G2241" s="1"/>
  <c r="D2240"/>
  <c r="E2240" s="1"/>
  <c r="F2240" s="1"/>
  <c r="G2240" s="1"/>
  <c r="F2239"/>
  <c r="G2239" s="1"/>
  <c r="E2239"/>
  <c r="D2239"/>
  <c r="E2238"/>
  <c r="F2238" s="1"/>
  <c r="G2238" s="1"/>
  <c r="D2238"/>
  <c r="D2237"/>
  <c r="E2237" s="1"/>
  <c r="F2237" s="1"/>
  <c r="G2237" s="1"/>
  <c r="D2236"/>
  <c r="E2236" s="1"/>
  <c r="F2236" s="1"/>
  <c r="G2236" s="1"/>
  <c r="F2235"/>
  <c r="G2235" s="1"/>
  <c r="E2235"/>
  <c r="D2235"/>
  <c r="F2234"/>
  <c r="G2234" s="1"/>
  <c r="E2234"/>
  <c r="D2234"/>
  <c r="D2233"/>
  <c r="E2233" s="1"/>
  <c r="F2233" s="1"/>
  <c r="G2233" s="1"/>
  <c r="D2232"/>
  <c r="E2232" s="1"/>
  <c r="F2232" s="1"/>
  <c r="G2232" s="1"/>
  <c r="F2231"/>
  <c r="G2231" s="1"/>
  <c r="E2231"/>
  <c r="D2231"/>
  <c r="E2230"/>
  <c r="F2230" s="1"/>
  <c r="G2230" s="1"/>
  <c r="D2230"/>
  <c r="E2229"/>
  <c r="F2229" s="1"/>
  <c r="G2229" s="1"/>
  <c r="D2229"/>
  <c r="D2228"/>
  <c r="E2228" s="1"/>
  <c r="F2228" s="1"/>
  <c r="G2228" s="1"/>
  <c r="F2227"/>
  <c r="G2227" s="1"/>
  <c r="E2227"/>
  <c r="D2227"/>
  <c r="E2226"/>
  <c r="F2226" s="1"/>
  <c r="G2226" s="1"/>
  <c r="D2226"/>
  <c r="D2225"/>
  <c r="E2225" s="1"/>
  <c r="F2225" s="1"/>
  <c r="G2225" s="1"/>
  <c r="D2224"/>
  <c r="E2224" s="1"/>
  <c r="F2224" s="1"/>
  <c r="G2224" s="1"/>
  <c r="F2223"/>
  <c r="G2223" s="1"/>
  <c r="E2223"/>
  <c r="D2223"/>
  <c r="E2222"/>
  <c r="F2222" s="1"/>
  <c r="G2222" s="1"/>
  <c r="D2222"/>
  <c r="D2221"/>
  <c r="E2221" s="1"/>
  <c r="F2221" s="1"/>
  <c r="G2221" s="1"/>
  <c r="D2220"/>
  <c r="E2220" s="1"/>
  <c r="F2220" s="1"/>
  <c r="G2220" s="1"/>
  <c r="F2219"/>
  <c r="G2219" s="1"/>
  <c r="E2219"/>
  <c r="D2219"/>
  <c r="F2218"/>
  <c r="G2218" s="1"/>
  <c r="E2218"/>
  <c r="D2218"/>
  <c r="D2217"/>
  <c r="E2217" s="1"/>
  <c r="F2217" s="1"/>
  <c r="G2217" s="1"/>
  <c r="D2216"/>
  <c r="E2216" s="1"/>
  <c r="F2216" s="1"/>
  <c r="G2216" s="1"/>
  <c r="F2215"/>
  <c r="G2215" s="1"/>
  <c r="E2215"/>
  <c r="D2215"/>
  <c r="E2214"/>
  <c r="F2214" s="1"/>
  <c r="G2214" s="1"/>
  <c r="D2214"/>
  <c r="E2213"/>
  <c r="F2213" s="1"/>
  <c r="G2213" s="1"/>
  <c r="D2213"/>
  <c r="D2212"/>
  <c r="E2212" s="1"/>
  <c r="F2212" s="1"/>
  <c r="G2212" s="1"/>
  <c r="F2211"/>
  <c r="G2211" s="1"/>
  <c r="E2211"/>
  <c r="D2211"/>
  <c r="E2210"/>
  <c r="F2210" s="1"/>
  <c r="G2210" s="1"/>
  <c r="D2210"/>
  <c r="D2209"/>
  <c r="E2209" s="1"/>
  <c r="F2209" s="1"/>
  <c r="G2209" s="1"/>
  <c r="D2208"/>
  <c r="E2208" s="1"/>
  <c r="F2208" s="1"/>
  <c r="G2208" s="1"/>
  <c r="F2207"/>
  <c r="G2207" s="1"/>
  <c r="E2207"/>
  <c r="D2207"/>
  <c r="E2206"/>
  <c r="F2206" s="1"/>
  <c r="G2206" s="1"/>
  <c r="D2206"/>
  <c r="D2205"/>
  <c r="E2205" s="1"/>
  <c r="F2205" s="1"/>
  <c r="G2205" s="1"/>
  <c r="D2204"/>
  <c r="E2204" s="1"/>
  <c r="F2204" s="1"/>
  <c r="G2204" s="1"/>
  <c r="F2203"/>
  <c r="G2203" s="1"/>
  <c r="E2203"/>
  <c r="D2203"/>
  <c r="F2202"/>
  <c r="G2202" s="1"/>
  <c r="E2202"/>
  <c r="D2202"/>
  <c r="D2201"/>
  <c r="E2201" s="1"/>
  <c r="F2201" s="1"/>
  <c r="G2201" s="1"/>
  <c r="D2200"/>
  <c r="E2200" s="1"/>
  <c r="F2200" s="1"/>
  <c r="G2200" s="1"/>
  <c r="F2199"/>
  <c r="G2199" s="1"/>
  <c r="E2199"/>
  <c r="D2199"/>
  <c r="E2198"/>
  <c r="F2198" s="1"/>
  <c r="G2198" s="1"/>
  <c r="D2198"/>
  <c r="E2197"/>
  <c r="F2197" s="1"/>
  <c r="G2197" s="1"/>
  <c r="D2197"/>
  <c r="D2196"/>
  <c r="E2196" s="1"/>
  <c r="F2196" s="1"/>
  <c r="G2196" s="1"/>
  <c r="F2195"/>
  <c r="G2195" s="1"/>
  <c r="E2195"/>
  <c r="D2195"/>
  <c r="E2194"/>
  <c r="F2194" s="1"/>
  <c r="G2194" s="1"/>
  <c r="D2194"/>
  <c r="D2193"/>
  <c r="E2193" s="1"/>
  <c r="F2193" s="1"/>
  <c r="G2193" s="1"/>
  <c r="D2192"/>
  <c r="E2192" s="1"/>
  <c r="F2192" s="1"/>
  <c r="G2192" s="1"/>
  <c r="F2191"/>
  <c r="G2191" s="1"/>
  <c r="E2191"/>
  <c r="D2191"/>
  <c r="E2190"/>
  <c r="F2190" s="1"/>
  <c r="G2190" s="1"/>
  <c r="D2190"/>
  <c r="D2189"/>
  <c r="E2189" s="1"/>
  <c r="F2189" s="1"/>
  <c r="G2189" s="1"/>
  <c r="D2188"/>
  <c r="E2188" s="1"/>
  <c r="F2188" s="1"/>
  <c r="G2188" s="1"/>
  <c r="F2187"/>
  <c r="G2187" s="1"/>
  <c r="E2187"/>
  <c r="D2187"/>
  <c r="F2186"/>
  <c r="G2186" s="1"/>
  <c r="E2186"/>
  <c r="D2186"/>
  <c r="D2185"/>
  <c r="E2185" s="1"/>
  <c r="F2185" s="1"/>
  <c r="G2185" s="1"/>
  <c r="D2184"/>
  <c r="E2184" s="1"/>
  <c r="F2184" s="1"/>
  <c r="G2184" s="1"/>
  <c r="F2183"/>
  <c r="G2183" s="1"/>
  <c r="E2183"/>
  <c r="D2183"/>
  <c r="E2182"/>
  <c r="F2182" s="1"/>
  <c r="G2182" s="1"/>
  <c r="D2182"/>
  <c r="E2181"/>
  <c r="F2181" s="1"/>
  <c r="G2181" s="1"/>
  <c r="D2181"/>
  <c r="D2180"/>
  <c r="E2180" s="1"/>
  <c r="F2180" s="1"/>
  <c r="G2180" s="1"/>
  <c r="F2179"/>
  <c r="G2179" s="1"/>
  <c r="E2179"/>
  <c r="D2179"/>
  <c r="E2178"/>
  <c r="F2178" s="1"/>
  <c r="G2178" s="1"/>
  <c r="D2178"/>
  <c r="D2177"/>
  <c r="E2177" s="1"/>
  <c r="F2177" s="1"/>
  <c r="G2177" s="1"/>
  <c r="D2176"/>
  <c r="E2176" s="1"/>
  <c r="F2176" s="1"/>
  <c r="G2176" s="1"/>
  <c r="F2175"/>
  <c r="G2175" s="1"/>
  <c r="E2175"/>
  <c r="D2175"/>
  <c r="E2174"/>
  <c r="F2174" s="1"/>
  <c r="G2174" s="1"/>
  <c r="D2174"/>
  <c r="D2173"/>
  <c r="E2173" s="1"/>
  <c r="F2173" s="1"/>
  <c r="G2173" s="1"/>
  <c r="D2172"/>
  <c r="E2172" s="1"/>
  <c r="F2172" s="1"/>
  <c r="G2172" s="1"/>
  <c r="F2171"/>
  <c r="G2171" s="1"/>
  <c r="E2171"/>
  <c r="D2171"/>
  <c r="F2170"/>
  <c r="G2170" s="1"/>
  <c r="E2170"/>
  <c r="D2170"/>
  <c r="D2169"/>
  <c r="E2169" s="1"/>
  <c r="F2169" s="1"/>
  <c r="G2169" s="1"/>
  <c r="D2168"/>
  <c r="E2168" s="1"/>
  <c r="F2168" s="1"/>
  <c r="G2168" s="1"/>
  <c r="F2167"/>
  <c r="G2167" s="1"/>
  <c r="E2167"/>
  <c r="D2167"/>
  <c r="E2166"/>
  <c r="F2166" s="1"/>
  <c r="G2166" s="1"/>
  <c r="D2166"/>
  <c r="E2165"/>
  <c r="F2165" s="1"/>
  <c r="G2165" s="1"/>
  <c r="D2165"/>
  <c r="D2164"/>
  <c r="E2164" s="1"/>
  <c r="F2164" s="1"/>
  <c r="G2164" s="1"/>
  <c r="F2163"/>
  <c r="G2163" s="1"/>
  <c r="E2163"/>
  <c r="D2163"/>
  <c r="E2162"/>
  <c r="F2162" s="1"/>
  <c r="G2162" s="1"/>
  <c r="D2162"/>
  <c r="D2161"/>
  <c r="E2161" s="1"/>
  <c r="F2161" s="1"/>
  <c r="G2161" s="1"/>
  <c r="D2160"/>
  <c r="E2160" s="1"/>
  <c r="F2160" s="1"/>
  <c r="G2160" s="1"/>
  <c r="F2159"/>
  <c r="G2159" s="1"/>
  <c r="E2159"/>
  <c r="D2159"/>
  <c r="E2158"/>
  <c r="F2158" s="1"/>
  <c r="G2158" s="1"/>
  <c r="D2158"/>
  <c r="D2157"/>
  <c r="E2157" s="1"/>
  <c r="F2157" s="1"/>
  <c r="G2157" s="1"/>
  <c r="D2156"/>
  <c r="E2156" s="1"/>
  <c r="F2156" s="1"/>
  <c r="G2156" s="1"/>
  <c r="F2155"/>
  <c r="G2155" s="1"/>
  <c r="E2155"/>
  <c r="D2155"/>
  <c r="F2154"/>
  <c r="G2154" s="1"/>
  <c r="E2154"/>
  <c r="D2154"/>
  <c r="D2153"/>
  <c r="E2153" s="1"/>
  <c r="F2153" s="1"/>
  <c r="G2153" s="1"/>
  <c r="D2152"/>
  <c r="E2152" s="1"/>
  <c r="F2152" s="1"/>
  <c r="G2152" s="1"/>
  <c r="F2151"/>
  <c r="G2151" s="1"/>
  <c r="E2151"/>
  <c r="D2151"/>
  <c r="E2150"/>
  <c r="F2150" s="1"/>
  <c r="G2150" s="1"/>
  <c r="D2150"/>
  <c r="E2149"/>
  <c r="F2149" s="1"/>
  <c r="G2149" s="1"/>
  <c r="D2149"/>
  <c r="D2148"/>
  <c r="E2148" s="1"/>
  <c r="F2148" s="1"/>
  <c r="G2148" s="1"/>
  <c r="F2147"/>
  <c r="G2147" s="1"/>
  <c r="E2147"/>
  <c r="D2147"/>
  <c r="E2146"/>
  <c r="F2146" s="1"/>
  <c r="G2146" s="1"/>
  <c r="D2146"/>
  <c r="D2145"/>
  <c r="E2145" s="1"/>
  <c r="F2145" s="1"/>
  <c r="G2145" s="1"/>
  <c r="D2144"/>
  <c r="E2144" s="1"/>
  <c r="F2144" s="1"/>
  <c r="G2144" s="1"/>
  <c r="F2143"/>
  <c r="G2143" s="1"/>
  <c r="E2143"/>
  <c r="D2143"/>
  <c r="E2142"/>
  <c r="F2142" s="1"/>
  <c r="G2142" s="1"/>
  <c r="D2142"/>
  <c r="D2141"/>
  <c r="E2141" s="1"/>
  <c r="F2141" s="1"/>
  <c r="G2141" s="1"/>
  <c r="D2140"/>
  <c r="E2140" s="1"/>
  <c r="F2140" s="1"/>
  <c r="G2140" s="1"/>
  <c r="F2139"/>
  <c r="G2139" s="1"/>
  <c r="E2139"/>
  <c r="D2139"/>
  <c r="F2138"/>
  <c r="G2138" s="1"/>
  <c r="E2138"/>
  <c r="D2138"/>
  <c r="D2137"/>
  <c r="E2137" s="1"/>
  <c r="F2137" s="1"/>
  <c r="G2137" s="1"/>
  <c r="D2136"/>
  <c r="E2136" s="1"/>
  <c r="F2136" s="1"/>
  <c r="G2136" s="1"/>
  <c r="F2135"/>
  <c r="G2135" s="1"/>
  <c r="E2135"/>
  <c r="D2135"/>
  <c r="E2134"/>
  <c r="F2134" s="1"/>
  <c r="G2134" s="1"/>
  <c r="D2134"/>
  <c r="E2133"/>
  <c r="F2133" s="1"/>
  <c r="G2133" s="1"/>
  <c r="D2133"/>
  <c r="D2132"/>
  <c r="E2132" s="1"/>
  <c r="F2132" s="1"/>
  <c r="G2132" s="1"/>
  <c r="F2131"/>
  <c r="G2131" s="1"/>
  <c r="E2131"/>
  <c r="D2131"/>
  <c r="E2130"/>
  <c r="F2130" s="1"/>
  <c r="G2130" s="1"/>
  <c r="D2130"/>
  <c r="D2129"/>
  <c r="E2129" s="1"/>
  <c r="F2129" s="1"/>
  <c r="G2129" s="1"/>
  <c r="D2128"/>
  <c r="E2128" s="1"/>
  <c r="F2128" s="1"/>
  <c r="G2128" s="1"/>
  <c r="F2127"/>
  <c r="G2127" s="1"/>
  <c r="E2127"/>
  <c r="D2127"/>
  <c r="E2126"/>
  <c r="F2126" s="1"/>
  <c r="G2126" s="1"/>
  <c r="D2126"/>
  <c r="D2125"/>
  <c r="E2125" s="1"/>
  <c r="F2125" s="1"/>
  <c r="G2125" s="1"/>
  <c r="D2124"/>
  <c r="E2124" s="1"/>
  <c r="F2124" s="1"/>
  <c r="G2124" s="1"/>
  <c r="F2123"/>
  <c r="G2123" s="1"/>
  <c r="E2123"/>
  <c r="D2123"/>
  <c r="F2122"/>
  <c r="G2122" s="1"/>
  <c r="E2122"/>
  <c r="D2122"/>
  <c r="D2121"/>
  <c r="E2121" s="1"/>
  <c r="F2121" s="1"/>
  <c r="G2121" s="1"/>
  <c r="D2120"/>
  <c r="E2120" s="1"/>
  <c r="F2120" s="1"/>
  <c r="G2120" s="1"/>
  <c r="F2119"/>
  <c r="G2119" s="1"/>
  <c r="E2119"/>
  <c r="D2119"/>
  <c r="E2118"/>
  <c r="F2118" s="1"/>
  <c r="G2118" s="1"/>
  <c r="D2118"/>
  <c r="E2117"/>
  <c r="F2117" s="1"/>
  <c r="G2117" s="1"/>
  <c r="D2117"/>
  <c r="D2116"/>
  <c r="E2116" s="1"/>
  <c r="F2116" s="1"/>
  <c r="G2116" s="1"/>
  <c r="F2115"/>
  <c r="G2115" s="1"/>
  <c r="E2115"/>
  <c r="D2115"/>
  <c r="E2114"/>
  <c r="F2114" s="1"/>
  <c r="G2114" s="1"/>
  <c r="D2114"/>
  <c r="D2113"/>
  <c r="E2113" s="1"/>
  <c r="F2113" s="1"/>
  <c r="G2113" s="1"/>
  <c r="D2112"/>
  <c r="E2112" s="1"/>
  <c r="F2112" s="1"/>
  <c r="G2112" s="1"/>
  <c r="F2111"/>
  <c r="G2111" s="1"/>
  <c r="E2111"/>
  <c r="D2111"/>
  <c r="E2110"/>
  <c r="F2110" s="1"/>
  <c r="G2110" s="1"/>
  <c r="D2110"/>
  <c r="D2109"/>
  <c r="E2109" s="1"/>
  <c r="F2109" s="1"/>
  <c r="G2109" s="1"/>
  <c r="D2108"/>
  <c r="E2108" s="1"/>
  <c r="F2108" s="1"/>
  <c r="G2108" s="1"/>
  <c r="F2107"/>
  <c r="G2107" s="1"/>
  <c r="E2107"/>
  <c r="D2107"/>
  <c r="F2106"/>
  <c r="G2106" s="1"/>
  <c r="E2106"/>
  <c r="D2106"/>
  <c r="D2105"/>
  <c r="E2105" s="1"/>
  <c r="F2105" s="1"/>
  <c r="G2105" s="1"/>
  <c r="D2104"/>
  <c r="E2104" s="1"/>
  <c r="F2104" s="1"/>
  <c r="G2104" s="1"/>
  <c r="F2103"/>
  <c r="G2103" s="1"/>
  <c r="E2103"/>
  <c r="D2103"/>
  <c r="E2102"/>
  <c r="F2102" s="1"/>
  <c r="G2102" s="1"/>
  <c r="D2102"/>
  <c r="E2101"/>
  <c r="F2101" s="1"/>
  <c r="G2101" s="1"/>
  <c r="D2101"/>
  <c r="D2100"/>
  <c r="E2100" s="1"/>
  <c r="F2100" s="1"/>
  <c r="G2100" s="1"/>
  <c r="F2099"/>
  <c r="G2099" s="1"/>
  <c r="E2099"/>
  <c r="D2099"/>
  <c r="E2098"/>
  <c r="F2098" s="1"/>
  <c r="G2098" s="1"/>
  <c r="D2098"/>
  <c r="D2097"/>
  <c r="E2097" s="1"/>
  <c r="F2097" s="1"/>
  <c r="G2097" s="1"/>
  <c r="D2096"/>
  <c r="E2096" s="1"/>
  <c r="F2096" s="1"/>
  <c r="G2096" s="1"/>
  <c r="F2095"/>
  <c r="G2095" s="1"/>
  <c r="E2095"/>
  <c r="D2095"/>
  <c r="E2094"/>
  <c r="F2094" s="1"/>
  <c r="G2094" s="1"/>
  <c r="D2094"/>
  <c r="D2093"/>
  <c r="E2093" s="1"/>
  <c r="F2093" s="1"/>
  <c r="G2093" s="1"/>
  <c r="D2092"/>
  <c r="E2092" s="1"/>
  <c r="F2092" s="1"/>
  <c r="G2092" s="1"/>
  <c r="F2091"/>
  <c r="G2091" s="1"/>
  <c r="E2091"/>
  <c r="D2091"/>
  <c r="F2090"/>
  <c r="G2090" s="1"/>
  <c r="E2090"/>
  <c r="D2090"/>
  <c r="D2089"/>
  <c r="E2089" s="1"/>
  <c r="F2089" s="1"/>
  <c r="G2089" s="1"/>
  <c r="D2088"/>
  <c r="E2088" s="1"/>
  <c r="F2088" s="1"/>
  <c r="G2088" s="1"/>
  <c r="F2087"/>
  <c r="G2087" s="1"/>
  <c r="E2087"/>
  <c r="D2087"/>
  <c r="E2086"/>
  <c r="F2086" s="1"/>
  <c r="G2086" s="1"/>
  <c r="D2086"/>
  <c r="E2085"/>
  <c r="F2085" s="1"/>
  <c r="G2085" s="1"/>
  <c r="D2085"/>
  <c r="D2084"/>
  <c r="E2084" s="1"/>
  <c r="F2084" s="1"/>
  <c r="G2084" s="1"/>
  <c r="F2083"/>
  <c r="G2083" s="1"/>
  <c r="E2083"/>
  <c r="D2083"/>
  <c r="E2082"/>
  <c r="F2082" s="1"/>
  <c r="G2082" s="1"/>
  <c r="D2082"/>
  <c r="D2081"/>
  <c r="E2081" s="1"/>
  <c r="F2081" s="1"/>
  <c r="G2081" s="1"/>
  <c r="D2080"/>
  <c r="E2080" s="1"/>
  <c r="F2080" s="1"/>
  <c r="G2080" s="1"/>
  <c r="F2079"/>
  <c r="G2079" s="1"/>
  <c r="E2079"/>
  <c r="D2079"/>
  <c r="E2078"/>
  <c r="F2078" s="1"/>
  <c r="G2078" s="1"/>
  <c r="D2078"/>
  <c r="D2077"/>
  <c r="E2077" s="1"/>
  <c r="F2077" s="1"/>
  <c r="G2077" s="1"/>
  <c r="D2076"/>
  <c r="E2076" s="1"/>
  <c r="F2076" s="1"/>
  <c r="G2076" s="1"/>
  <c r="F2075"/>
  <c r="G2075" s="1"/>
  <c r="E2075"/>
  <c r="D2075"/>
  <c r="F2074"/>
  <c r="G2074" s="1"/>
  <c r="E2074"/>
  <c r="D2074"/>
  <c r="D2073"/>
  <c r="E2073" s="1"/>
  <c r="F2073" s="1"/>
  <c r="G2073" s="1"/>
  <c r="D2072"/>
  <c r="E2072" s="1"/>
  <c r="F2072" s="1"/>
  <c r="G2072" s="1"/>
  <c r="F2071"/>
  <c r="G2071" s="1"/>
  <c r="E2071"/>
  <c r="D2071"/>
  <c r="E2070"/>
  <c r="F2070" s="1"/>
  <c r="G2070" s="1"/>
  <c r="D2070"/>
  <c r="E2069"/>
  <c r="F2069" s="1"/>
  <c r="G2069" s="1"/>
  <c r="D2069"/>
  <c r="D2068"/>
  <c r="E2068" s="1"/>
  <c r="F2068" s="1"/>
  <c r="G2068" s="1"/>
  <c r="F2067"/>
  <c r="G2067" s="1"/>
  <c r="E2067"/>
  <c r="D2067"/>
  <c r="E2066"/>
  <c r="F2066" s="1"/>
  <c r="G2066" s="1"/>
  <c r="D2066"/>
  <c r="D2065"/>
  <c r="E2065" s="1"/>
  <c r="F2065" s="1"/>
  <c r="G2065" s="1"/>
  <c r="D2064"/>
  <c r="E2064" s="1"/>
  <c r="F2064" s="1"/>
  <c r="G2064" s="1"/>
  <c r="F2063"/>
  <c r="G2063" s="1"/>
  <c r="E2063"/>
  <c r="D2063"/>
  <c r="E2062"/>
  <c r="F2062" s="1"/>
  <c r="G2062" s="1"/>
  <c r="D2062"/>
  <c r="D2061"/>
  <c r="E2061" s="1"/>
  <c r="F2061" s="1"/>
  <c r="G2061" s="1"/>
  <c r="D2060"/>
  <c r="E2060" s="1"/>
  <c r="F2060" s="1"/>
  <c r="G2060" s="1"/>
  <c r="F2059"/>
  <c r="G2059" s="1"/>
  <c r="E2059"/>
  <c r="D2059"/>
  <c r="F2058"/>
  <c r="G2058" s="1"/>
  <c r="E2058"/>
  <c r="D2058"/>
  <c r="D2057"/>
  <c r="E2057" s="1"/>
  <c r="F2057" s="1"/>
  <c r="G2057" s="1"/>
  <c r="D2056"/>
  <c r="E2056" s="1"/>
  <c r="F2056" s="1"/>
  <c r="G2056" s="1"/>
  <c r="F2055"/>
  <c r="G2055" s="1"/>
  <c r="E2055"/>
  <c r="D2055"/>
  <c r="E2054"/>
  <c r="F2054" s="1"/>
  <c r="G2054" s="1"/>
  <c r="D2054"/>
  <c r="E2053"/>
  <c r="F2053" s="1"/>
  <c r="G2053" s="1"/>
  <c r="D2053"/>
  <c r="D2052"/>
  <c r="E2052" s="1"/>
  <c r="F2052" s="1"/>
  <c r="G2052" s="1"/>
  <c r="F2051"/>
  <c r="G2051" s="1"/>
  <c r="E2051"/>
  <c r="D2051"/>
  <c r="E2050"/>
  <c r="F2050" s="1"/>
  <c r="G2050" s="1"/>
  <c r="D2050"/>
  <c r="D2049"/>
  <c r="E2049" s="1"/>
  <c r="F2049" s="1"/>
  <c r="G2049" s="1"/>
  <c r="D2048"/>
  <c r="E2048" s="1"/>
  <c r="F2048" s="1"/>
  <c r="G2048" s="1"/>
  <c r="F2047"/>
  <c r="G2047" s="1"/>
  <c r="E2047"/>
  <c r="D2047"/>
  <c r="E2046"/>
  <c r="F2046" s="1"/>
  <c r="G2046" s="1"/>
  <c r="D2046"/>
  <c r="D2045"/>
  <c r="E2045" s="1"/>
  <c r="F2045" s="1"/>
  <c r="G2045" s="1"/>
  <c r="D2044"/>
  <c r="E2044" s="1"/>
  <c r="F2044" s="1"/>
  <c r="G2044" s="1"/>
  <c r="F2043"/>
  <c r="G2043" s="1"/>
  <c r="E2043"/>
  <c r="D2043"/>
  <c r="F2042"/>
  <c r="G2042" s="1"/>
  <c r="E2042"/>
  <c r="D2042"/>
  <c r="D2041"/>
  <c r="E2041" s="1"/>
  <c r="F2041" s="1"/>
  <c r="G2041" s="1"/>
  <c r="D2040"/>
  <c r="E2040" s="1"/>
  <c r="F2040" s="1"/>
  <c r="G2040" s="1"/>
  <c r="F2039"/>
  <c r="G2039" s="1"/>
  <c r="E2039"/>
  <c r="D2039"/>
  <c r="E2038"/>
  <c r="F2038" s="1"/>
  <c r="G2038" s="1"/>
  <c r="D2038"/>
  <c r="E2037"/>
  <c r="F2037" s="1"/>
  <c r="G2037" s="1"/>
  <c r="D2037"/>
  <c r="D2036"/>
  <c r="E2036" s="1"/>
  <c r="F2036" s="1"/>
  <c r="G2036" s="1"/>
  <c r="F2035"/>
  <c r="G2035" s="1"/>
  <c r="E2035"/>
  <c r="D2035"/>
  <c r="E2034"/>
  <c r="F2034" s="1"/>
  <c r="G2034" s="1"/>
  <c r="D2034"/>
  <c r="D2033"/>
  <c r="E2033" s="1"/>
  <c r="F2033" s="1"/>
  <c r="G2033" s="1"/>
  <c r="D2032"/>
  <c r="E2032" s="1"/>
  <c r="F2032" s="1"/>
  <c r="G2032" s="1"/>
  <c r="F2031"/>
  <c r="G2031" s="1"/>
  <c r="E2031"/>
  <c r="D2031"/>
  <c r="E2030"/>
  <c r="F2030" s="1"/>
  <c r="G2030" s="1"/>
  <c r="D2030"/>
  <c r="D2029"/>
  <c r="E2029" s="1"/>
  <c r="F2029" s="1"/>
  <c r="G2029" s="1"/>
  <c r="D2028"/>
  <c r="E2028" s="1"/>
  <c r="F2028" s="1"/>
  <c r="G2028" s="1"/>
  <c r="F2027"/>
  <c r="G2027" s="1"/>
  <c r="E2027"/>
  <c r="D2027"/>
  <c r="F2026"/>
  <c r="G2026" s="1"/>
  <c r="E2026"/>
  <c r="D2026"/>
  <c r="D2025"/>
  <c r="E2025" s="1"/>
  <c r="F2025" s="1"/>
  <c r="G2025" s="1"/>
  <c r="D2024"/>
  <c r="E2024" s="1"/>
  <c r="F2024" s="1"/>
  <c r="G2024" s="1"/>
  <c r="F2023"/>
  <c r="G2023" s="1"/>
  <c r="E2023"/>
  <c r="D2023"/>
  <c r="E2022"/>
  <c r="F2022" s="1"/>
  <c r="G2022" s="1"/>
  <c r="D2022"/>
  <c r="E2021"/>
  <c r="F2021" s="1"/>
  <c r="G2021" s="1"/>
  <c r="D2021"/>
  <c r="D2020"/>
  <c r="E2020" s="1"/>
  <c r="F2020" s="1"/>
  <c r="G2020" s="1"/>
  <c r="F2019"/>
  <c r="G2019" s="1"/>
  <c r="E2019"/>
  <c r="D2019"/>
  <c r="E2018"/>
  <c r="F2018" s="1"/>
  <c r="G2018" s="1"/>
  <c r="D2018"/>
  <c r="D2017"/>
  <c r="E2017" s="1"/>
  <c r="F2017" s="1"/>
  <c r="G2017" s="1"/>
  <c r="D2016"/>
  <c r="E2016" s="1"/>
  <c r="F2016" s="1"/>
  <c r="G2016" s="1"/>
  <c r="F2015"/>
  <c r="G2015" s="1"/>
  <c r="E2015"/>
  <c r="D2015"/>
  <c r="E2014"/>
  <c r="F2014" s="1"/>
  <c r="G2014" s="1"/>
  <c r="D2014"/>
  <c r="D2013"/>
  <c r="E2013" s="1"/>
  <c r="F2013" s="1"/>
  <c r="G2013" s="1"/>
  <c r="D2012"/>
  <c r="E2012" s="1"/>
  <c r="F2012" s="1"/>
  <c r="G2012" s="1"/>
  <c r="F2011"/>
  <c r="G2011" s="1"/>
  <c r="E2011"/>
  <c r="D2011"/>
  <c r="F2010"/>
  <c r="G2010" s="1"/>
  <c r="E2010"/>
  <c r="D2010"/>
  <c r="D2009"/>
  <c r="E2009" s="1"/>
  <c r="F2009" s="1"/>
  <c r="G2009" s="1"/>
  <c r="D2008"/>
  <c r="E2008" s="1"/>
  <c r="F2008" s="1"/>
  <c r="G2008" s="1"/>
  <c r="F2007"/>
  <c r="G2007" s="1"/>
  <c r="E2007"/>
  <c r="D2007"/>
  <c r="E2006"/>
  <c r="F2006" s="1"/>
  <c r="G2006" s="1"/>
  <c r="D2006"/>
  <c r="E2005"/>
  <c r="F2005" s="1"/>
  <c r="G2005" s="1"/>
  <c r="D2005"/>
  <c r="D2004"/>
  <c r="E2004" s="1"/>
  <c r="F2004" s="1"/>
  <c r="G2004" s="1"/>
  <c r="F2003"/>
  <c r="G2003" s="1"/>
  <c r="E2003"/>
  <c r="D2003"/>
  <c r="E2002"/>
  <c r="F2002" s="1"/>
  <c r="G2002" s="1"/>
  <c r="D2002"/>
  <c r="D2001"/>
  <c r="E2001" s="1"/>
  <c r="F2001" s="1"/>
  <c r="G2001" s="1"/>
  <c r="D2000"/>
  <c r="E2000" s="1"/>
  <c r="F2000" s="1"/>
  <c r="G2000" s="1"/>
  <c r="F1999"/>
  <c r="G1999" s="1"/>
  <c r="E1999"/>
  <c r="D1999"/>
  <c r="E1998"/>
  <c r="F1998" s="1"/>
  <c r="G1998" s="1"/>
  <c r="D1998"/>
  <c r="D1997"/>
  <c r="E1997" s="1"/>
  <c r="F1997" s="1"/>
  <c r="G1997" s="1"/>
  <c r="D1996"/>
  <c r="E1996" s="1"/>
  <c r="F1996" s="1"/>
  <c r="G1996" s="1"/>
  <c r="F1995"/>
  <c r="G1995" s="1"/>
  <c r="E1995"/>
  <c r="D1995"/>
  <c r="F1994"/>
  <c r="G1994" s="1"/>
  <c r="E1994"/>
  <c r="D1994"/>
  <c r="D1993"/>
  <c r="E1993" s="1"/>
  <c r="F1993" s="1"/>
  <c r="G1993" s="1"/>
  <c r="D1992"/>
  <c r="E1992" s="1"/>
  <c r="F1992" s="1"/>
  <c r="G1992" s="1"/>
  <c r="F1991"/>
  <c r="G1991" s="1"/>
  <c r="E1991"/>
  <c r="D1991"/>
  <c r="E1990"/>
  <c r="F1990" s="1"/>
  <c r="G1990" s="1"/>
  <c r="D1990"/>
  <c r="E1989"/>
  <c r="F1989" s="1"/>
  <c r="G1989" s="1"/>
  <c r="D1989"/>
  <c r="D1988"/>
  <c r="E1988" s="1"/>
  <c r="F1988" s="1"/>
  <c r="G1988" s="1"/>
  <c r="F1987"/>
  <c r="G1987" s="1"/>
  <c r="E1987"/>
  <c r="D1987"/>
  <c r="E1986"/>
  <c r="F1986" s="1"/>
  <c r="G1986" s="1"/>
  <c r="D1986"/>
  <c r="D1985"/>
  <c r="E1985" s="1"/>
  <c r="F1985" s="1"/>
  <c r="G1985" s="1"/>
  <c r="D1984"/>
  <c r="E1984" s="1"/>
  <c r="F1984" s="1"/>
  <c r="G1984" s="1"/>
  <c r="F1983"/>
  <c r="G1983" s="1"/>
  <c r="E1983"/>
  <c r="D1983"/>
  <c r="E1982"/>
  <c r="F1982" s="1"/>
  <c r="G1982" s="1"/>
  <c r="D1982"/>
  <c r="D1981"/>
  <c r="E1981" s="1"/>
  <c r="F1981" s="1"/>
  <c r="G1981" s="1"/>
  <c r="D1980"/>
  <c r="E1980" s="1"/>
  <c r="F1980" s="1"/>
  <c r="G1980" s="1"/>
  <c r="F1979"/>
  <c r="G1979" s="1"/>
  <c r="E1979"/>
  <c r="D1979"/>
  <c r="F1978"/>
  <c r="G1978" s="1"/>
  <c r="E1978"/>
  <c r="D1978"/>
  <c r="D1977"/>
  <c r="E1977" s="1"/>
  <c r="F1977" s="1"/>
  <c r="G1977" s="1"/>
  <c r="D1976"/>
  <c r="E1976" s="1"/>
  <c r="F1976" s="1"/>
  <c r="G1976" s="1"/>
  <c r="F1975"/>
  <c r="G1975" s="1"/>
  <c r="E1975"/>
  <c r="D1975"/>
  <c r="E1974"/>
  <c r="F1974" s="1"/>
  <c r="G1974" s="1"/>
  <c r="D1974"/>
  <c r="E1973"/>
  <c r="F1973" s="1"/>
  <c r="G1973" s="1"/>
  <c r="D1973"/>
  <c r="D1972"/>
  <c r="E1972" s="1"/>
  <c r="F1972" s="1"/>
  <c r="G1972" s="1"/>
  <c r="F1971"/>
  <c r="G1971" s="1"/>
  <c r="E1971"/>
  <c r="D1971"/>
  <c r="E1970"/>
  <c r="F1970" s="1"/>
  <c r="G1970" s="1"/>
  <c r="D1970"/>
  <c r="D1969"/>
  <c r="E1969" s="1"/>
  <c r="F1969" s="1"/>
  <c r="G1969" s="1"/>
  <c r="D1968"/>
  <c r="E1968" s="1"/>
  <c r="F1968" s="1"/>
  <c r="G1968" s="1"/>
  <c r="F1967"/>
  <c r="G1967" s="1"/>
  <c r="E1967"/>
  <c r="D1967"/>
  <c r="E1966"/>
  <c r="F1966" s="1"/>
  <c r="G1966" s="1"/>
  <c r="D1966"/>
  <c r="D1965"/>
  <c r="E1965" s="1"/>
  <c r="F1965" s="1"/>
  <c r="G1965" s="1"/>
  <c r="D1964"/>
  <c r="E1964" s="1"/>
  <c r="F1964" s="1"/>
  <c r="G1964" s="1"/>
  <c r="F1963"/>
  <c r="G1963" s="1"/>
  <c r="E1963"/>
  <c r="D1963"/>
  <c r="F1962"/>
  <c r="G1962" s="1"/>
  <c r="E1962"/>
  <c r="D1962"/>
  <c r="D1961"/>
  <c r="E1961" s="1"/>
  <c r="F1961" s="1"/>
  <c r="G1961" s="1"/>
  <c r="D1960"/>
  <c r="E1960" s="1"/>
  <c r="F1960" s="1"/>
  <c r="G1960" s="1"/>
  <c r="F1959"/>
  <c r="G1959" s="1"/>
  <c r="E1959"/>
  <c r="D1959"/>
  <c r="E1958"/>
  <c r="F1958" s="1"/>
  <c r="G1958" s="1"/>
  <c r="D1958"/>
  <c r="E1957"/>
  <c r="F1957" s="1"/>
  <c r="G1957" s="1"/>
  <c r="D1957"/>
  <c r="D1956"/>
  <c r="E1956" s="1"/>
  <c r="F1956" s="1"/>
  <c r="G1956" s="1"/>
  <c r="F1955"/>
  <c r="G1955" s="1"/>
  <c r="E1955"/>
  <c r="D1955"/>
  <c r="E1954"/>
  <c r="F1954" s="1"/>
  <c r="G1954" s="1"/>
  <c r="D1954"/>
  <c r="D1953"/>
  <c r="E1953" s="1"/>
  <c r="F1953" s="1"/>
  <c r="G1953" s="1"/>
  <c r="D1952"/>
  <c r="E1952" s="1"/>
  <c r="F1952" s="1"/>
  <c r="G1952" s="1"/>
  <c r="F1951"/>
  <c r="G1951" s="1"/>
  <c r="E1951"/>
  <c r="D1951"/>
  <c r="E1950"/>
  <c r="F1950" s="1"/>
  <c r="G1950" s="1"/>
  <c r="D1950"/>
  <c r="D1949"/>
  <c r="E1949" s="1"/>
  <c r="F1949" s="1"/>
  <c r="G1949" s="1"/>
  <c r="D1948"/>
  <c r="E1948" s="1"/>
  <c r="F1948" s="1"/>
  <c r="G1948" s="1"/>
  <c r="F1947"/>
  <c r="G1947" s="1"/>
  <c r="E1947"/>
  <c r="D1947"/>
  <c r="F1946"/>
  <c r="G1946" s="1"/>
  <c r="E1946"/>
  <c r="D1946"/>
  <c r="D1945"/>
  <c r="E1945" s="1"/>
  <c r="F1945" s="1"/>
  <c r="G1945" s="1"/>
  <c r="D1944"/>
  <c r="E1944" s="1"/>
  <c r="F1944" s="1"/>
  <c r="G1944" s="1"/>
  <c r="F1943"/>
  <c r="G1943" s="1"/>
  <c r="E1943"/>
  <c r="D1943"/>
  <c r="E1942"/>
  <c r="F1942" s="1"/>
  <c r="G1942" s="1"/>
  <c r="D1942"/>
  <c r="E1941"/>
  <c r="F1941" s="1"/>
  <c r="G1941" s="1"/>
  <c r="D1941"/>
  <c r="D1940"/>
  <c r="E1940" s="1"/>
  <c r="F1940" s="1"/>
  <c r="G1940" s="1"/>
  <c r="F1939"/>
  <c r="G1939" s="1"/>
  <c r="E1939"/>
  <c r="D1939"/>
  <c r="E1938"/>
  <c r="F1938" s="1"/>
  <c r="G1938" s="1"/>
  <c r="D1938"/>
  <c r="D1937"/>
  <c r="E1937" s="1"/>
  <c r="F1937" s="1"/>
  <c r="G1937" s="1"/>
  <c r="D1936"/>
  <c r="E1936" s="1"/>
  <c r="F1936" s="1"/>
  <c r="G1936" s="1"/>
  <c r="F1935"/>
  <c r="G1935" s="1"/>
  <c r="E1935"/>
  <c r="D1935"/>
  <c r="E1934"/>
  <c r="F1934" s="1"/>
  <c r="G1934" s="1"/>
  <c r="D1934"/>
  <c r="D1933"/>
  <c r="E1933" s="1"/>
  <c r="F1933" s="1"/>
  <c r="G1933" s="1"/>
  <c r="D1932"/>
  <c r="E1932" s="1"/>
  <c r="F1932" s="1"/>
  <c r="G1932" s="1"/>
  <c r="F1931"/>
  <c r="G1931" s="1"/>
  <c r="E1931"/>
  <c r="D1931"/>
  <c r="F1930"/>
  <c r="G1930" s="1"/>
  <c r="E1930"/>
  <c r="D1930"/>
  <c r="D1929"/>
  <c r="E1929" s="1"/>
  <c r="F1929" s="1"/>
  <c r="G1929" s="1"/>
  <c r="D1928"/>
  <c r="E1928" s="1"/>
  <c r="F1928" s="1"/>
  <c r="G1928" s="1"/>
  <c r="F1927"/>
  <c r="G1927" s="1"/>
  <c r="E1927"/>
  <c r="D1927"/>
  <c r="E1926"/>
  <c r="F1926" s="1"/>
  <c r="G1926" s="1"/>
  <c r="D1926"/>
  <c r="E1925"/>
  <c r="F1925" s="1"/>
  <c r="G1925" s="1"/>
  <c r="D1925"/>
  <c r="D1924"/>
  <c r="E1924" s="1"/>
  <c r="F1924" s="1"/>
  <c r="G1924" s="1"/>
  <c r="F1923"/>
  <c r="G1923" s="1"/>
  <c r="E1923"/>
  <c r="D1923"/>
  <c r="E1922"/>
  <c r="F1922" s="1"/>
  <c r="G1922" s="1"/>
  <c r="D1922"/>
  <c r="D1921"/>
  <c r="E1921" s="1"/>
  <c r="F1921" s="1"/>
  <c r="G1921" s="1"/>
  <c r="D1920"/>
  <c r="E1920" s="1"/>
  <c r="F1920" s="1"/>
  <c r="G1920" s="1"/>
  <c r="F1919"/>
  <c r="G1919" s="1"/>
  <c r="E1919"/>
  <c r="D1919"/>
  <c r="E1918"/>
  <c r="F1918" s="1"/>
  <c r="G1918" s="1"/>
  <c r="D1918"/>
  <c r="D1917"/>
  <c r="E1917" s="1"/>
  <c r="F1917" s="1"/>
  <c r="G1917" s="1"/>
  <c r="D1916"/>
  <c r="E1916" s="1"/>
  <c r="F1916" s="1"/>
  <c r="G1916" s="1"/>
  <c r="F1915"/>
  <c r="G1915" s="1"/>
  <c r="E1915"/>
  <c r="D1915"/>
  <c r="F1914"/>
  <c r="G1914" s="1"/>
  <c r="E1914"/>
  <c r="D1914"/>
  <c r="D1913"/>
  <c r="E1913" s="1"/>
  <c r="F1913" s="1"/>
  <c r="G1913" s="1"/>
  <c r="D1912"/>
  <c r="E1912" s="1"/>
  <c r="F1912" s="1"/>
  <c r="G1912" s="1"/>
  <c r="F1911"/>
  <c r="G1911" s="1"/>
  <c r="E1911"/>
  <c r="D1911"/>
  <c r="E1910"/>
  <c r="F1910" s="1"/>
  <c r="G1910" s="1"/>
  <c r="D1910"/>
  <c r="E1909"/>
  <c r="F1909" s="1"/>
  <c r="G1909" s="1"/>
  <c r="D1909"/>
  <c r="D1908"/>
  <c r="E1908" s="1"/>
  <c r="F1908" s="1"/>
  <c r="G1908" s="1"/>
  <c r="F1907"/>
  <c r="G1907" s="1"/>
  <c r="E1907"/>
  <c r="D1907"/>
  <c r="E1906"/>
  <c r="F1906" s="1"/>
  <c r="G1906" s="1"/>
  <c r="D1906"/>
  <c r="D1905"/>
  <c r="E1905" s="1"/>
  <c r="F1905" s="1"/>
  <c r="G1905" s="1"/>
  <c r="D1904"/>
  <c r="E1904" s="1"/>
  <c r="F1904" s="1"/>
  <c r="G1904" s="1"/>
  <c r="F1903"/>
  <c r="G1903" s="1"/>
  <c r="E1903"/>
  <c r="D1903"/>
  <c r="E1902"/>
  <c r="F1902" s="1"/>
  <c r="G1902" s="1"/>
  <c r="D1902"/>
  <c r="D1901"/>
  <c r="E1901" s="1"/>
  <c r="F1901" s="1"/>
  <c r="G1901" s="1"/>
  <c r="D1900"/>
  <c r="E1900" s="1"/>
  <c r="F1900" s="1"/>
  <c r="G1900" s="1"/>
  <c r="F1899"/>
  <c r="G1899" s="1"/>
  <c r="E1899"/>
  <c r="D1899"/>
  <c r="F1898"/>
  <c r="G1898" s="1"/>
  <c r="E1898"/>
  <c r="D1898"/>
  <c r="D1897"/>
  <c r="E1897" s="1"/>
  <c r="F1897" s="1"/>
  <c r="G1897" s="1"/>
  <c r="D1896"/>
  <c r="E1896" s="1"/>
  <c r="F1896" s="1"/>
  <c r="G1896" s="1"/>
  <c r="F1895"/>
  <c r="G1895" s="1"/>
  <c r="E1895"/>
  <c r="D1895"/>
  <c r="E1894"/>
  <c r="F1894" s="1"/>
  <c r="G1894" s="1"/>
  <c r="D1894"/>
  <c r="E1893"/>
  <c r="F1893" s="1"/>
  <c r="G1893" s="1"/>
  <c r="D1893"/>
  <c r="D1892"/>
  <c r="E1892" s="1"/>
  <c r="F1892" s="1"/>
  <c r="G1892" s="1"/>
  <c r="F1891"/>
  <c r="G1891" s="1"/>
  <c r="E1891"/>
  <c r="D1891"/>
  <c r="E1890"/>
  <c r="F1890" s="1"/>
  <c r="G1890" s="1"/>
  <c r="D1890"/>
  <c r="D1889"/>
  <c r="E1889" s="1"/>
  <c r="F1889" s="1"/>
  <c r="G1889" s="1"/>
  <c r="D1888"/>
  <c r="E1888" s="1"/>
  <c r="F1888" s="1"/>
  <c r="G1888" s="1"/>
  <c r="F1887"/>
  <c r="G1887" s="1"/>
  <c r="E1887"/>
  <c r="D1887"/>
  <c r="E1886"/>
  <c r="F1886" s="1"/>
  <c r="G1886" s="1"/>
  <c r="D1886"/>
  <c r="D1885"/>
  <c r="E1885" s="1"/>
  <c r="F1885" s="1"/>
  <c r="G1885" s="1"/>
  <c r="D1884"/>
  <c r="E1884" s="1"/>
  <c r="F1884" s="1"/>
  <c r="G1884" s="1"/>
  <c r="F1883"/>
  <c r="G1883" s="1"/>
  <c r="E1883"/>
  <c r="D1883"/>
  <c r="F1882"/>
  <c r="G1882" s="1"/>
  <c r="E1882"/>
  <c r="D1882"/>
  <c r="D1881"/>
  <c r="E1881" s="1"/>
  <c r="F1881" s="1"/>
  <c r="G1881" s="1"/>
  <c r="D1880"/>
  <c r="E1880" s="1"/>
  <c r="F1880" s="1"/>
  <c r="G1880" s="1"/>
  <c r="F1879"/>
  <c r="G1879" s="1"/>
  <c r="E1879"/>
  <c r="D1879"/>
  <c r="E1878"/>
  <c r="F1878" s="1"/>
  <c r="G1878" s="1"/>
  <c r="D1878"/>
  <c r="E1877"/>
  <c r="F1877" s="1"/>
  <c r="G1877" s="1"/>
  <c r="D1877"/>
  <c r="D1876"/>
  <c r="E1876" s="1"/>
  <c r="F1876" s="1"/>
  <c r="G1876" s="1"/>
  <c r="F1875"/>
  <c r="G1875" s="1"/>
  <c r="E1875"/>
  <c r="D1875"/>
  <c r="E1874"/>
  <c r="F1874" s="1"/>
  <c r="G1874" s="1"/>
  <c r="D1874"/>
  <c r="D1873"/>
  <c r="E1873" s="1"/>
  <c r="F1873" s="1"/>
  <c r="G1873" s="1"/>
  <c r="D1872"/>
  <c r="E1872" s="1"/>
  <c r="F1872" s="1"/>
  <c r="G1872" s="1"/>
  <c r="F1871"/>
  <c r="G1871" s="1"/>
  <c r="E1871"/>
  <c r="D1871"/>
  <c r="E1870"/>
  <c r="F1870" s="1"/>
  <c r="G1870" s="1"/>
  <c r="D1870"/>
  <c r="D1869"/>
  <c r="E1869" s="1"/>
  <c r="F1869" s="1"/>
  <c r="G1869" s="1"/>
  <c r="D1868"/>
  <c r="E1868" s="1"/>
  <c r="F1868" s="1"/>
  <c r="G1868" s="1"/>
  <c r="F1867"/>
  <c r="G1867" s="1"/>
  <c r="E1867"/>
  <c r="D1867"/>
  <c r="F1866"/>
  <c r="G1866" s="1"/>
  <c r="E1866"/>
  <c r="D1866"/>
  <c r="D1865"/>
  <c r="E1865" s="1"/>
  <c r="F1865" s="1"/>
  <c r="G1865" s="1"/>
  <c r="D1864"/>
  <c r="E1864" s="1"/>
  <c r="F1864" s="1"/>
  <c r="G1864" s="1"/>
  <c r="F1863"/>
  <c r="G1863" s="1"/>
  <c r="E1863"/>
  <c r="D1863"/>
  <c r="E1862"/>
  <c r="F1862" s="1"/>
  <c r="G1862" s="1"/>
  <c r="D1862"/>
  <c r="E1861"/>
  <c r="F1861" s="1"/>
  <c r="G1861" s="1"/>
  <c r="D1861"/>
  <c r="D1860"/>
  <c r="E1860" s="1"/>
  <c r="F1860" s="1"/>
  <c r="G1860" s="1"/>
  <c r="F1859"/>
  <c r="G1859" s="1"/>
  <c r="E1859"/>
  <c r="D1859"/>
  <c r="E1858"/>
  <c r="F1858" s="1"/>
  <c r="G1858" s="1"/>
  <c r="D1858"/>
  <c r="D1857"/>
  <c r="E1857" s="1"/>
  <c r="F1857" s="1"/>
  <c r="G1857" s="1"/>
  <c r="D1856"/>
  <c r="E1856" s="1"/>
  <c r="F1856" s="1"/>
  <c r="G1856" s="1"/>
  <c r="F1855"/>
  <c r="G1855" s="1"/>
  <c r="E1855"/>
  <c r="D1855"/>
  <c r="E1854"/>
  <c r="F1854" s="1"/>
  <c r="G1854" s="1"/>
  <c r="D1854"/>
  <c r="D1853"/>
  <c r="E1853" s="1"/>
  <c r="F1853" s="1"/>
  <c r="G1853" s="1"/>
  <c r="D1852"/>
  <c r="E1852" s="1"/>
  <c r="F1852" s="1"/>
  <c r="G1852" s="1"/>
  <c r="F1851"/>
  <c r="G1851" s="1"/>
  <c r="E1851"/>
  <c r="D1851"/>
  <c r="F1850"/>
  <c r="G1850" s="1"/>
  <c r="E1850"/>
  <c r="D1850"/>
  <c r="D1849"/>
  <c r="E1849" s="1"/>
  <c r="F1849" s="1"/>
  <c r="G1849" s="1"/>
  <c r="D1848"/>
  <c r="E1848" s="1"/>
  <c r="F1848" s="1"/>
  <c r="G1848" s="1"/>
  <c r="F1847"/>
  <c r="G1847" s="1"/>
  <c r="E1847"/>
  <c r="D1847"/>
  <c r="E1846"/>
  <c r="F1846" s="1"/>
  <c r="G1846" s="1"/>
  <c r="D1846"/>
  <c r="E1845"/>
  <c r="F1845" s="1"/>
  <c r="G1845" s="1"/>
  <c r="D1845"/>
  <c r="D1844"/>
  <c r="E1844" s="1"/>
  <c r="F1844" s="1"/>
  <c r="G1844" s="1"/>
  <c r="F1843"/>
  <c r="G1843" s="1"/>
  <c r="E1843"/>
  <c r="D1843"/>
  <c r="E1842"/>
  <c r="F1842" s="1"/>
  <c r="G1842" s="1"/>
  <c r="D1842"/>
  <c r="D1841"/>
  <c r="E1841" s="1"/>
  <c r="F1841" s="1"/>
  <c r="G1841" s="1"/>
  <c r="D1840"/>
  <c r="E1840" s="1"/>
  <c r="F1840" s="1"/>
  <c r="G1840" s="1"/>
  <c r="F1839"/>
  <c r="G1839" s="1"/>
  <c r="E1839"/>
  <c r="D1839"/>
  <c r="E1838"/>
  <c r="F1838" s="1"/>
  <c r="G1838" s="1"/>
  <c r="D1838"/>
  <c r="D1837"/>
  <c r="E1837" s="1"/>
  <c r="F1837" s="1"/>
  <c r="G1837" s="1"/>
  <c r="D1836"/>
  <c r="E1836" s="1"/>
  <c r="F1836" s="1"/>
  <c r="G1836" s="1"/>
  <c r="F1835"/>
  <c r="G1835" s="1"/>
  <c r="E1835"/>
  <c r="D1835"/>
  <c r="F1834"/>
  <c r="G1834" s="1"/>
  <c r="E1834"/>
  <c r="D1834"/>
  <c r="D1833"/>
  <c r="E1833" s="1"/>
  <c r="F1833" s="1"/>
  <c r="G1833" s="1"/>
  <c r="D1832"/>
  <c r="E1832" s="1"/>
  <c r="F1832" s="1"/>
  <c r="G1832" s="1"/>
  <c r="F1831"/>
  <c r="G1831" s="1"/>
  <c r="E1831"/>
  <c r="D1831"/>
  <c r="E1830"/>
  <c r="F1830" s="1"/>
  <c r="G1830" s="1"/>
  <c r="D1830"/>
  <c r="E1829"/>
  <c r="F1829" s="1"/>
  <c r="G1829" s="1"/>
  <c r="D1829"/>
  <c r="D1828"/>
  <c r="E1828" s="1"/>
  <c r="F1828" s="1"/>
  <c r="G1828" s="1"/>
  <c r="F1827"/>
  <c r="G1827" s="1"/>
  <c r="E1827"/>
  <c r="D1827"/>
  <c r="E1826"/>
  <c r="F1826" s="1"/>
  <c r="G1826" s="1"/>
  <c r="D1826"/>
  <c r="D1825"/>
  <c r="E1825" s="1"/>
  <c r="F1825" s="1"/>
  <c r="G1825" s="1"/>
  <c r="D1824"/>
  <c r="E1824" s="1"/>
  <c r="F1824" s="1"/>
  <c r="G1824" s="1"/>
  <c r="D1823"/>
  <c r="E1823" s="1"/>
  <c r="F1823" s="1"/>
  <c r="G1823" s="1"/>
  <c r="D1822"/>
  <c r="E1822" s="1"/>
  <c r="F1822" s="1"/>
  <c r="G1822" s="1"/>
  <c r="D1821"/>
  <c r="E1821" s="1"/>
  <c r="F1821" s="1"/>
  <c r="G1821" s="1"/>
  <c r="D1820"/>
  <c r="E1820" s="1"/>
  <c r="F1820" s="1"/>
  <c r="G1820" s="1"/>
  <c r="D1819"/>
  <c r="E1819" s="1"/>
  <c r="F1819" s="1"/>
  <c r="G1819" s="1"/>
  <c r="D1818"/>
  <c r="E1818" s="1"/>
  <c r="F1818" s="1"/>
  <c r="G1818" s="1"/>
  <c r="D1817"/>
  <c r="E1817" s="1"/>
  <c r="F1817" s="1"/>
  <c r="G1817" s="1"/>
  <c r="D1816"/>
  <c r="E1816" s="1"/>
  <c r="F1816" s="1"/>
  <c r="G1816" s="1"/>
  <c r="D1815"/>
  <c r="E1815" s="1"/>
  <c r="F1815" s="1"/>
  <c r="G1815" s="1"/>
  <c r="D1814"/>
  <c r="E1814" s="1"/>
  <c r="F1814" s="1"/>
  <c r="G1814" s="1"/>
  <c r="D1813"/>
  <c r="E1813" s="1"/>
  <c r="F1813" s="1"/>
  <c r="G1813" s="1"/>
  <c r="D1812"/>
  <c r="E1812" s="1"/>
  <c r="F1812" s="1"/>
  <c r="G1812" s="1"/>
  <c r="D1811"/>
  <c r="E1811" s="1"/>
  <c r="F1811" s="1"/>
  <c r="G1811" s="1"/>
  <c r="D1810"/>
  <c r="E1810" s="1"/>
  <c r="F1810" s="1"/>
  <c r="G1810" s="1"/>
  <c r="D1809"/>
  <c r="E1809" s="1"/>
  <c r="F1809" s="1"/>
  <c r="G1809" s="1"/>
  <c r="D1808"/>
  <c r="E1808" s="1"/>
  <c r="F1808" s="1"/>
  <c r="G1808" s="1"/>
  <c r="D1807"/>
  <c r="E1807" s="1"/>
  <c r="F1807" s="1"/>
  <c r="G1807" s="1"/>
  <c r="D1806"/>
  <c r="E1806" s="1"/>
  <c r="F1806" s="1"/>
  <c r="G1806" s="1"/>
  <c r="D1805"/>
  <c r="E1805" s="1"/>
  <c r="F1805" s="1"/>
  <c r="G1805" s="1"/>
  <c r="D1804"/>
  <c r="E1804" s="1"/>
  <c r="F1804" s="1"/>
  <c r="G1804" s="1"/>
  <c r="D1803"/>
  <c r="E1803" s="1"/>
  <c r="F1803" s="1"/>
  <c r="G1803" s="1"/>
  <c r="D1802"/>
  <c r="E1802" s="1"/>
  <c r="F1802" s="1"/>
  <c r="G1802" s="1"/>
  <c r="D1801"/>
  <c r="E1801" s="1"/>
  <c r="F1801" s="1"/>
  <c r="G1801" s="1"/>
  <c r="D1800"/>
  <c r="E1800" s="1"/>
  <c r="F1800" s="1"/>
  <c r="G1800" s="1"/>
  <c r="D1799"/>
  <c r="E1799" s="1"/>
  <c r="F1799" s="1"/>
  <c r="G1799" s="1"/>
  <c r="D1798"/>
  <c r="E1798" s="1"/>
  <c r="F1798" s="1"/>
  <c r="G1798" s="1"/>
  <c r="D1797"/>
  <c r="E1797" s="1"/>
  <c r="F1797" s="1"/>
  <c r="G1797" s="1"/>
  <c r="D1796"/>
  <c r="E1796" s="1"/>
  <c r="F1796" s="1"/>
  <c r="G1796" s="1"/>
  <c r="D1795"/>
  <c r="E1795" s="1"/>
  <c r="F1795" s="1"/>
  <c r="G1795" s="1"/>
  <c r="D1794"/>
  <c r="E1794" s="1"/>
  <c r="F1794" s="1"/>
  <c r="G1794" s="1"/>
  <c r="D1793"/>
  <c r="E1793" s="1"/>
  <c r="F1793" s="1"/>
  <c r="G1793" s="1"/>
  <c r="D1792"/>
  <c r="E1792" s="1"/>
  <c r="F1792" s="1"/>
  <c r="G1792" s="1"/>
  <c r="D1791"/>
  <c r="E1791" s="1"/>
  <c r="F1791" s="1"/>
  <c r="G1791" s="1"/>
  <c r="D1790"/>
  <c r="E1790" s="1"/>
  <c r="F1790" s="1"/>
  <c r="G1790" s="1"/>
  <c r="D1789"/>
  <c r="E1789" s="1"/>
  <c r="F1789" s="1"/>
  <c r="G1789" s="1"/>
  <c r="D1788"/>
  <c r="E1788" s="1"/>
  <c r="F1788" s="1"/>
  <c r="G1788" s="1"/>
  <c r="D1787"/>
  <c r="E1787" s="1"/>
  <c r="F1787" s="1"/>
  <c r="G1787" s="1"/>
  <c r="D1786"/>
  <c r="E1786" s="1"/>
  <c r="F1786" s="1"/>
  <c r="G1786" s="1"/>
  <c r="D1785"/>
  <c r="E1785" s="1"/>
  <c r="F1785" s="1"/>
  <c r="G1785" s="1"/>
  <c r="D1784"/>
  <c r="E1784" s="1"/>
  <c r="F1784" s="1"/>
  <c r="G1784" s="1"/>
  <c r="D1783"/>
  <c r="E1783" s="1"/>
  <c r="F1783" s="1"/>
  <c r="G1783" s="1"/>
  <c r="D1782"/>
  <c r="E1782" s="1"/>
  <c r="F1782" s="1"/>
  <c r="G1782" s="1"/>
  <c r="D1781"/>
  <c r="E1781" s="1"/>
  <c r="F1781" s="1"/>
  <c r="G1781" s="1"/>
  <c r="D1780"/>
  <c r="E1780" s="1"/>
  <c r="F1780" s="1"/>
  <c r="G1780" s="1"/>
  <c r="D1779"/>
  <c r="E1779" s="1"/>
  <c r="F1779" s="1"/>
  <c r="G1779" s="1"/>
  <c r="D1778"/>
  <c r="E1778" s="1"/>
  <c r="F1778" s="1"/>
  <c r="G1778" s="1"/>
  <c r="D1777"/>
  <c r="E1777" s="1"/>
  <c r="F1777" s="1"/>
  <c r="G1777" s="1"/>
  <c r="D1776"/>
  <c r="E1776" s="1"/>
  <c r="F1776" s="1"/>
  <c r="G1776" s="1"/>
  <c r="D1775"/>
  <c r="E1775" s="1"/>
  <c r="F1775" s="1"/>
  <c r="G1775" s="1"/>
  <c r="D1774"/>
  <c r="E1774" s="1"/>
  <c r="F1774" s="1"/>
  <c r="G1774" s="1"/>
  <c r="D1773"/>
  <c r="E1773" s="1"/>
  <c r="F1773" s="1"/>
  <c r="G1773" s="1"/>
  <c r="D1772"/>
  <c r="E1772" s="1"/>
  <c r="F1772" s="1"/>
  <c r="G1772" s="1"/>
  <c r="D1771"/>
  <c r="E1771" s="1"/>
  <c r="F1771" s="1"/>
  <c r="G1771" s="1"/>
  <c r="D1770"/>
  <c r="E1770" s="1"/>
  <c r="F1770" s="1"/>
  <c r="G1770" s="1"/>
  <c r="D1769"/>
  <c r="E1769" s="1"/>
  <c r="F1769" s="1"/>
  <c r="G1769" s="1"/>
  <c r="D1768"/>
  <c r="E1768" s="1"/>
  <c r="F1768" s="1"/>
  <c r="G1768" s="1"/>
  <c r="D1767"/>
  <c r="E1767" s="1"/>
  <c r="F1767" s="1"/>
  <c r="G1767" s="1"/>
  <c r="D1766"/>
  <c r="E1766" s="1"/>
  <c r="F1766" s="1"/>
  <c r="G1766" s="1"/>
  <c r="D1765"/>
  <c r="E1765" s="1"/>
  <c r="F1765" s="1"/>
  <c r="G1765" s="1"/>
  <c r="D1764"/>
  <c r="E1764" s="1"/>
  <c r="F1764" s="1"/>
  <c r="G1764" s="1"/>
  <c r="D1763"/>
  <c r="E1763" s="1"/>
  <c r="F1763" s="1"/>
  <c r="G1763" s="1"/>
  <c r="D1762"/>
  <c r="E1762" s="1"/>
  <c r="F1762" s="1"/>
  <c r="G1762" s="1"/>
  <c r="D1761"/>
  <c r="E1761" s="1"/>
  <c r="F1761" s="1"/>
  <c r="G1761" s="1"/>
  <c r="D1760"/>
  <c r="E1760" s="1"/>
  <c r="F1760" s="1"/>
  <c r="G1760" s="1"/>
  <c r="D1759"/>
  <c r="E1759" s="1"/>
  <c r="F1759" s="1"/>
  <c r="G1759" s="1"/>
  <c r="D1758"/>
  <c r="E1758" s="1"/>
  <c r="F1758" s="1"/>
  <c r="G1758" s="1"/>
  <c r="D1757"/>
  <c r="E1757" s="1"/>
  <c r="F1757" s="1"/>
  <c r="G1757" s="1"/>
  <c r="D1756"/>
  <c r="E1756" s="1"/>
  <c r="F1756" s="1"/>
  <c r="G1756" s="1"/>
  <c r="D1755"/>
  <c r="E1755" s="1"/>
  <c r="F1755" s="1"/>
  <c r="G1755" s="1"/>
  <c r="D1754"/>
  <c r="E1754" s="1"/>
  <c r="F1754" s="1"/>
  <c r="G1754" s="1"/>
  <c r="D1753"/>
  <c r="E1753" s="1"/>
  <c r="F1753" s="1"/>
  <c r="G1753" s="1"/>
  <c r="D1752"/>
  <c r="E1752" s="1"/>
  <c r="F1752" s="1"/>
  <c r="G1752" s="1"/>
  <c r="D1751"/>
  <c r="E1751" s="1"/>
  <c r="F1751" s="1"/>
  <c r="G1751" s="1"/>
  <c r="D1750"/>
  <c r="E1750" s="1"/>
  <c r="F1750" s="1"/>
  <c r="G1750" s="1"/>
  <c r="D1749"/>
  <c r="E1749" s="1"/>
  <c r="F1749" s="1"/>
  <c r="G1749" s="1"/>
  <c r="D1748"/>
  <c r="E1748" s="1"/>
  <c r="F1748" s="1"/>
  <c r="G1748" s="1"/>
  <c r="D1747"/>
  <c r="E1747" s="1"/>
  <c r="F1747" s="1"/>
  <c r="G1747" s="1"/>
  <c r="D1746"/>
  <c r="E1746" s="1"/>
  <c r="F1746" s="1"/>
  <c r="G1746" s="1"/>
  <c r="D1745"/>
  <c r="E1745" s="1"/>
  <c r="F1745" s="1"/>
  <c r="G1745" s="1"/>
  <c r="D1744"/>
  <c r="E1744" s="1"/>
  <c r="F1744" s="1"/>
  <c r="G1744" s="1"/>
  <c r="D1743"/>
  <c r="E1743" s="1"/>
  <c r="F1743" s="1"/>
  <c r="G1743" s="1"/>
  <c r="D1742"/>
  <c r="E1742" s="1"/>
  <c r="F1742" s="1"/>
  <c r="G1742" s="1"/>
  <c r="D1741"/>
  <c r="E1741" s="1"/>
  <c r="F1741" s="1"/>
  <c r="G1741" s="1"/>
  <c r="D1740"/>
  <c r="E1740" s="1"/>
  <c r="F1740" s="1"/>
  <c r="G1740" s="1"/>
  <c r="D1739"/>
  <c r="E1739" s="1"/>
  <c r="F1739" s="1"/>
  <c r="G1739" s="1"/>
  <c r="D1738"/>
  <c r="E1738" s="1"/>
  <c r="F1738" s="1"/>
  <c r="G1738" s="1"/>
  <c r="D1737"/>
  <c r="E1737" s="1"/>
  <c r="F1737" s="1"/>
  <c r="G1737" s="1"/>
  <c r="D1736"/>
  <c r="E1736" s="1"/>
  <c r="F1736" s="1"/>
  <c r="G1736" s="1"/>
  <c r="D1735"/>
  <c r="E1735" s="1"/>
  <c r="F1735" s="1"/>
  <c r="G1735" s="1"/>
  <c r="D1734"/>
  <c r="E1734" s="1"/>
  <c r="F1734" s="1"/>
  <c r="G1734" s="1"/>
  <c r="D1733"/>
  <c r="E1733" s="1"/>
  <c r="F1733" s="1"/>
  <c r="G1733" s="1"/>
  <c r="D1732"/>
  <c r="E1732" s="1"/>
  <c r="F1732" s="1"/>
  <c r="G1732" s="1"/>
  <c r="D1731"/>
  <c r="E1731" s="1"/>
  <c r="F1731" s="1"/>
  <c r="G1731" s="1"/>
  <c r="D1730"/>
  <c r="E1730" s="1"/>
  <c r="F1730" s="1"/>
  <c r="G1730" s="1"/>
  <c r="D1729"/>
  <c r="E1729" s="1"/>
  <c r="F1729" s="1"/>
  <c r="G1729" s="1"/>
  <c r="D1728"/>
  <c r="E1728" s="1"/>
  <c r="F1728" s="1"/>
  <c r="G1728" s="1"/>
  <c r="D1727"/>
  <c r="E1727" s="1"/>
  <c r="F1727" s="1"/>
  <c r="G1727" s="1"/>
  <c r="D1726"/>
  <c r="E1726" s="1"/>
  <c r="F1726" s="1"/>
  <c r="G1726" s="1"/>
  <c r="D1725"/>
  <c r="E1725" s="1"/>
  <c r="F1725" s="1"/>
  <c r="G1725" s="1"/>
  <c r="D1724"/>
  <c r="E1724" s="1"/>
  <c r="F1724" s="1"/>
  <c r="G1724" s="1"/>
  <c r="D1723"/>
  <c r="E1723" s="1"/>
  <c r="F1723" s="1"/>
  <c r="G1723" s="1"/>
  <c r="D1722"/>
  <c r="E1722" s="1"/>
  <c r="F1722" s="1"/>
  <c r="G1722" s="1"/>
  <c r="D1721"/>
  <c r="E1721" s="1"/>
  <c r="F1721" s="1"/>
  <c r="G1721" s="1"/>
  <c r="D1720"/>
  <c r="E1720" s="1"/>
  <c r="F1720" s="1"/>
  <c r="G1720" s="1"/>
  <c r="D1719"/>
  <c r="E1719" s="1"/>
  <c r="F1719" s="1"/>
  <c r="G1719" s="1"/>
  <c r="D1718"/>
  <c r="E1718" s="1"/>
  <c r="F1718" s="1"/>
  <c r="G1718" s="1"/>
  <c r="D1717"/>
  <c r="E1717" s="1"/>
  <c r="F1717" s="1"/>
  <c r="G1717" s="1"/>
  <c r="D1716"/>
  <c r="E1716" s="1"/>
  <c r="F1716" s="1"/>
  <c r="G1716" s="1"/>
  <c r="D1715"/>
  <c r="E1715" s="1"/>
  <c r="F1715" s="1"/>
  <c r="G1715" s="1"/>
  <c r="D1714"/>
  <c r="E1714" s="1"/>
  <c r="F1714" s="1"/>
  <c r="G1714" s="1"/>
  <c r="D1713"/>
  <c r="E1713" s="1"/>
  <c r="F1713" s="1"/>
  <c r="G1713" s="1"/>
  <c r="D1712"/>
  <c r="E1712" s="1"/>
  <c r="F1712" s="1"/>
  <c r="G1712" s="1"/>
  <c r="D1711"/>
  <c r="E1711" s="1"/>
  <c r="F1711" s="1"/>
  <c r="G1711" s="1"/>
  <c r="D1710"/>
  <c r="E1710" s="1"/>
  <c r="F1710" s="1"/>
  <c r="G1710" s="1"/>
  <c r="D1709"/>
  <c r="E1709" s="1"/>
  <c r="F1709" s="1"/>
  <c r="G1709" s="1"/>
  <c r="D1708"/>
  <c r="E1708" s="1"/>
  <c r="F1708" s="1"/>
  <c r="G1708" s="1"/>
  <c r="D1707"/>
  <c r="E1707" s="1"/>
  <c r="F1707" s="1"/>
  <c r="G1707" s="1"/>
  <c r="D1706"/>
  <c r="E1706" s="1"/>
  <c r="F1706" s="1"/>
  <c r="G1706" s="1"/>
  <c r="D1705"/>
  <c r="E1705" s="1"/>
  <c r="F1705" s="1"/>
  <c r="G1705" s="1"/>
  <c r="D1704"/>
  <c r="E1704" s="1"/>
  <c r="F1704" s="1"/>
  <c r="G1704" s="1"/>
  <c r="D1703"/>
  <c r="E1703" s="1"/>
  <c r="F1703" s="1"/>
  <c r="G1703" s="1"/>
  <c r="D1702"/>
  <c r="E1702" s="1"/>
  <c r="F1702" s="1"/>
  <c r="G1702" s="1"/>
  <c r="D1701"/>
  <c r="E1701" s="1"/>
  <c r="F1701" s="1"/>
  <c r="G1701" s="1"/>
  <c r="D1700"/>
  <c r="E1700" s="1"/>
  <c r="F1700" s="1"/>
  <c r="G1700" s="1"/>
  <c r="D1699"/>
  <c r="E1699" s="1"/>
  <c r="F1699" s="1"/>
  <c r="G1699" s="1"/>
  <c r="D1698"/>
  <c r="E1698" s="1"/>
  <c r="F1698" s="1"/>
  <c r="G1698" s="1"/>
  <c r="D1697"/>
  <c r="E1697" s="1"/>
  <c r="F1697" s="1"/>
  <c r="G1697" s="1"/>
  <c r="D1696"/>
  <c r="E1696" s="1"/>
  <c r="F1696" s="1"/>
  <c r="G1696" s="1"/>
  <c r="D1695"/>
  <c r="E1695" s="1"/>
  <c r="F1695" s="1"/>
  <c r="G1695" s="1"/>
  <c r="D1694"/>
  <c r="E1694" s="1"/>
  <c r="F1694" s="1"/>
  <c r="G1694" s="1"/>
  <c r="D1693"/>
  <c r="E1693" s="1"/>
  <c r="F1693" s="1"/>
  <c r="G1693" s="1"/>
  <c r="D1692"/>
  <c r="E1692" s="1"/>
  <c r="F1692" s="1"/>
  <c r="G1692" s="1"/>
  <c r="D1691"/>
  <c r="E1691" s="1"/>
  <c r="F1691" s="1"/>
  <c r="G1691" s="1"/>
  <c r="D1690"/>
  <c r="E1690" s="1"/>
  <c r="F1690" s="1"/>
  <c r="G1690" s="1"/>
  <c r="D1689"/>
  <c r="E1689" s="1"/>
  <c r="F1689" s="1"/>
  <c r="G1689" s="1"/>
  <c r="D1688"/>
  <c r="E1688" s="1"/>
  <c r="F1688" s="1"/>
  <c r="G1688" s="1"/>
  <c r="D1687"/>
  <c r="E1687" s="1"/>
  <c r="F1687" s="1"/>
  <c r="G1687" s="1"/>
  <c r="D1686"/>
  <c r="E1686" s="1"/>
  <c r="F1686" s="1"/>
  <c r="G1686" s="1"/>
  <c r="D1685"/>
  <c r="E1685" s="1"/>
  <c r="F1685" s="1"/>
  <c r="G1685" s="1"/>
  <c r="D1684"/>
  <c r="E1684" s="1"/>
  <c r="F1684" s="1"/>
  <c r="G1684" s="1"/>
  <c r="D1683"/>
  <c r="E1683" s="1"/>
  <c r="F1683" s="1"/>
  <c r="G1683" s="1"/>
  <c r="D1682"/>
  <c r="E1682" s="1"/>
  <c r="F1682" s="1"/>
  <c r="G1682" s="1"/>
  <c r="D1681"/>
  <c r="E1681" s="1"/>
  <c r="F1681" s="1"/>
  <c r="G1681" s="1"/>
  <c r="D1680"/>
  <c r="E1680" s="1"/>
  <c r="F1680" s="1"/>
  <c r="G1680" s="1"/>
  <c r="D1679"/>
  <c r="E1679" s="1"/>
  <c r="F1679" s="1"/>
  <c r="G1679" s="1"/>
  <c r="D1678"/>
  <c r="E1678" s="1"/>
  <c r="F1678" s="1"/>
  <c r="G1678" s="1"/>
  <c r="D1677"/>
  <c r="E1677" s="1"/>
  <c r="F1677" s="1"/>
  <c r="G1677" s="1"/>
  <c r="D1676"/>
  <c r="E1676" s="1"/>
  <c r="F1676" s="1"/>
  <c r="G1676" s="1"/>
  <c r="D1675"/>
  <c r="E1675" s="1"/>
  <c r="F1675" s="1"/>
  <c r="G1675" s="1"/>
  <c r="D1674"/>
  <c r="E1674" s="1"/>
  <c r="F1674" s="1"/>
  <c r="G1674" s="1"/>
  <c r="D1673"/>
  <c r="E1673" s="1"/>
  <c r="F1673" s="1"/>
  <c r="G1673" s="1"/>
  <c r="D1672"/>
  <c r="E1672" s="1"/>
  <c r="F1672" s="1"/>
  <c r="G1672" s="1"/>
  <c r="D1671"/>
  <c r="E1671" s="1"/>
  <c r="F1671" s="1"/>
  <c r="G1671" s="1"/>
  <c r="D1670"/>
  <c r="E1670" s="1"/>
  <c r="F1670" s="1"/>
  <c r="G1670" s="1"/>
  <c r="D1669"/>
  <c r="E1669" s="1"/>
  <c r="F1669" s="1"/>
  <c r="G1669" s="1"/>
  <c r="D1668"/>
  <c r="E1668" s="1"/>
  <c r="F1668" s="1"/>
  <c r="G1668" s="1"/>
  <c r="D1667"/>
  <c r="E1667" s="1"/>
  <c r="F1667" s="1"/>
  <c r="G1667" s="1"/>
  <c r="D1666"/>
  <c r="E1666" s="1"/>
  <c r="F1666" s="1"/>
  <c r="G1666" s="1"/>
  <c r="D1665"/>
  <c r="E1665" s="1"/>
  <c r="F1665" s="1"/>
  <c r="G1665" s="1"/>
  <c r="D1664"/>
  <c r="E1664" s="1"/>
  <c r="F1664" s="1"/>
  <c r="G1664" s="1"/>
  <c r="D1663"/>
  <c r="E1663" s="1"/>
  <c r="F1663" s="1"/>
  <c r="G1663" s="1"/>
  <c r="D1662"/>
  <c r="E1662" s="1"/>
  <c r="F1662" s="1"/>
  <c r="G1662" s="1"/>
  <c r="D1661"/>
  <c r="E1661" s="1"/>
  <c r="F1661" s="1"/>
  <c r="G1661" s="1"/>
  <c r="D1660"/>
  <c r="E1660" s="1"/>
  <c r="F1660" s="1"/>
  <c r="G1660" s="1"/>
  <c r="D1659"/>
  <c r="E1659" s="1"/>
  <c r="F1659" s="1"/>
  <c r="G1659" s="1"/>
  <c r="D1658"/>
  <c r="E1658" s="1"/>
  <c r="F1658" s="1"/>
  <c r="G1658" s="1"/>
  <c r="D1657"/>
  <c r="E1657" s="1"/>
  <c r="F1657" s="1"/>
  <c r="G1657" s="1"/>
  <c r="D1656"/>
  <c r="E1656" s="1"/>
  <c r="F1656" s="1"/>
  <c r="G1656" s="1"/>
  <c r="D1655"/>
  <c r="E1655" s="1"/>
  <c r="F1655" s="1"/>
  <c r="G1655" s="1"/>
  <c r="D1654"/>
  <c r="E1654" s="1"/>
  <c r="F1654" s="1"/>
  <c r="G1654" s="1"/>
  <c r="D1653"/>
  <c r="E1653" s="1"/>
  <c r="F1653" s="1"/>
  <c r="G1653" s="1"/>
  <c r="D1652"/>
  <c r="E1652" s="1"/>
  <c r="F1652" s="1"/>
  <c r="G1652" s="1"/>
  <c r="D1651"/>
  <c r="E1651" s="1"/>
  <c r="F1651" s="1"/>
  <c r="G1651" s="1"/>
  <c r="D1650"/>
  <c r="E1650" s="1"/>
  <c r="F1650" s="1"/>
  <c r="G1650" s="1"/>
  <c r="D1649"/>
  <c r="E1649" s="1"/>
  <c r="F1649" s="1"/>
  <c r="G1649" s="1"/>
  <c r="D1648"/>
  <c r="E1648" s="1"/>
  <c r="F1648" s="1"/>
  <c r="G1648" s="1"/>
  <c r="D1647"/>
  <c r="E1647" s="1"/>
  <c r="F1647" s="1"/>
  <c r="G1647" s="1"/>
  <c r="D1646"/>
  <c r="E1646" s="1"/>
  <c r="F1646" s="1"/>
  <c r="G1646" s="1"/>
  <c r="D1645"/>
  <c r="E1645" s="1"/>
  <c r="F1645" s="1"/>
  <c r="G1645" s="1"/>
  <c r="D1644"/>
  <c r="E1644" s="1"/>
  <c r="F1644" s="1"/>
  <c r="G1644" s="1"/>
  <c r="D1643"/>
  <c r="E1643" s="1"/>
  <c r="F1643" s="1"/>
  <c r="G1643" s="1"/>
  <c r="D1642"/>
  <c r="E1642" s="1"/>
  <c r="F1642" s="1"/>
  <c r="G1642" s="1"/>
  <c r="D1641"/>
  <c r="E1641" s="1"/>
  <c r="F1641" s="1"/>
  <c r="G1641" s="1"/>
  <c r="D1640"/>
  <c r="E1640" s="1"/>
  <c r="F1640" s="1"/>
  <c r="G1640" s="1"/>
  <c r="D1639"/>
  <c r="E1639" s="1"/>
  <c r="F1639" s="1"/>
  <c r="G1639" s="1"/>
  <c r="D1638"/>
  <c r="E1638" s="1"/>
  <c r="F1638" s="1"/>
  <c r="G1638" s="1"/>
  <c r="D1637"/>
  <c r="E1637" s="1"/>
  <c r="F1637" s="1"/>
  <c r="G1637" s="1"/>
  <c r="D1636"/>
  <c r="E1636" s="1"/>
  <c r="F1636" s="1"/>
  <c r="G1636" s="1"/>
  <c r="D1635"/>
  <c r="E1635" s="1"/>
  <c r="F1635" s="1"/>
  <c r="G1635" s="1"/>
  <c r="D1634"/>
  <c r="E1634" s="1"/>
  <c r="F1634" s="1"/>
  <c r="G1634" s="1"/>
  <c r="D1633"/>
  <c r="E1633" s="1"/>
  <c r="F1633" s="1"/>
  <c r="G1633" s="1"/>
  <c r="D1632"/>
  <c r="E1632" s="1"/>
  <c r="F1632" s="1"/>
  <c r="G1632" s="1"/>
  <c r="D1631"/>
  <c r="E1631" s="1"/>
  <c r="F1631" s="1"/>
  <c r="G1631" s="1"/>
  <c r="D1630"/>
  <c r="E1630" s="1"/>
  <c r="F1630" s="1"/>
  <c r="G1630" s="1"/>
  <c r="D1629"/>
  <c r="E1629" s="1"/>
  <c r="F1629" s="1"/>
  <c r="G1629" s="1"/>
  <c r="D1628"/>
  <c r="E1628" s="1"/>
  <c r="F1628" s="1"/>
  <c r="G1628" s="1"/>
  <c r="D1627"/>
  <c r="E1627" s="1"/>
  <c r="F1627" s="1"/>
  <c r="G1627" s="1"/>
  <c r="D1626"/>
  <c r="E1626" s="1"/>
  <c r="F1626" s="1"/>
  <c r="G1626" s="1"/>
  <c r="D1625"/>
  <c r="E1625" s="1"/>
  <c r="F1625" s="1"/>
  <c r="G1625" s="1"/>
  <c r="D1624"/>
  <c r="E1624" s="1"/>
  <c r="F1624" s="1"/>
  <c r="G1624" s="1"/>
  <c r="D1623"/>
  <c r="E1623" s="1"/>
  <c r="F1623" s="1"/>
  <c r="G1623" s="1"/>
  <c r="D1622"/>
  <c r="E1622" s="1"/>
  <c r="F1622" s="1"/>
  <c r="G1622" s="1"/>
  <c r="D1621"/>
  <c r="E1621" s="1"/>
  <c r="F1621" s="1"/>
  <c r="G1621" s="1"/>
  <c r="D1620"/>
  <c r="E1620" s="1"/>
  <c r="F1620" s="1"/>
  <c r="G1620" s="1"/>
  <c r="D1619"/>
  <c r="E1619" s="1"/>
  <c r="F1619" s="1"/>
  <c r="G1619" s="1"/>
  <c r="D1618"/>
  <c r="E1618" s="1"/>
  <c r="F1618" s="1"/>
  <c r="G1618" s="1"/>
  <c r="D1617"/>
  <c r="E1617" s="1"/>
  <c r="F1617" s="1"/>
  <c r="G1617" s="1"/>
  <c r="D1616"/>
  <c r="E1616" s="1"/>
  <c r="F1616" s="1"/>
  <c r="G1616" s="1"/>
  <c r="D1615"/>
  <c r="E1615" s="1"/>
  <c r="F1615" s="1"/>
  <c r="G1615" s="1"/>
  <c r="D1614"/>
  <c r="E1614" s="1"/>
  <c r="F1614" s="1"/>
  <c r="G1614" s="1"/>
  <c r="D1613"/>
  <c r="E1613" s="1"/>
  <c r="F1613" s="1"/>
  <c r="G1613" s="1"/>
  <c r="D1612"/>
  <c r="E1612" s="1"/>
  <c r="F1612" s="1"/>
  <c r="G1612" s="1"/>
  <c r="D1611"/>
  <c r="E1611" s="1"/>
  <c r="F1611" s="1"/>
  <c r="G1611" s="1"/>
  <c r="D1610"/>
  <c r="E1610" s="1"/>
  <c r="F1610" s="1"/>
  <c r="G1610" s="1"/>
  <c r="D1609"/>
  <c r="E1609" s="1"/>
  <c r="F1609" s="1"/>
  <c r="G1609" s="1"/>
  <c r="D1608"/>
  <c r="E1608" s="1"/>
  <c r="F1608" s="1"/>
  <c r="G1608" s="1"/>
  <c r="D1607"/>
  <c r="E1607" s="1"/>
  <c r="F1607" s="1"/>
  <c r="G1607" s="1"/>
  <c r="D1606"/>
  <c r="E1606" s="1"/>
  <c r="F1606" s="1"/>
  <c r="G1606" s="1"/>
  <c r="D1605"/>
  <c r="E1605" s="1"/>
  <c r="F1605" s="1"/>
  <c r="G1605" s="1"/>
  <c r="D1604"/>
  <c r="E1604" s="1"/>
  <c r="F1604" s="1"/>
  <c r="G1604" s="1"/>
  <c r="D1603"/>
  <c r="E1603" s="1"/>
  <c r="F1603" s="1"/>
  <c r="G1603" s="1"/>
  <c r="D1602"/>
  <c r="E1602" s="1"/>
  <c r="F1602" s="1"/>
  <c r="G1602" s="1"/>
  <c r="D1601"/>
  <c r="E1601" s="1"/>
  <c r="F1601" s="1"/>
  <c r="G1601" s="1"/>
  <c r="D1600"/>
  <c r="E1600" s="1"/>
  <c r="F1600" s="1"/>
  <c r="G1600" s="1"/>
  <c r="D1599"/>
  <c r="E1599" s="1"/>
  <c r="F1599" s="1"/>
  <c r="G1599" s="1"/>
  <c r="D1598"/>
  <c r="E1598" s="1"/>
  <c r="F1598" s="1"/>
  <c r="G1598" s="1"/>
  <c r="D1597"/>
  <c r="E1597" s="1"/>
  <c r="F1597" s="1"/>
  <c r="G1597" s="1"/>
  <c r="D1596"/>
  <c r="E1596" s="1"/>
  <c r="F1596" s="1"/>
  <c r="G1596" s="1"/>
  <c r="D1595"/>
  <c r="E1595" s="1"/>
  <c r="F1595" s="1"/>
  <c r="G1595" s="1"/>
  <c r="D1594"/>
  <c r="E1594" s="1"/>
  <c r="F1594" s="1"/>
  <c r="G1594" s="1"/>
  <c r="D1593"/>
  <c r="E1593" s="1"/>
  <c r="F1593" s="1"/>
  <c r="G1593" s="1"/>
  <c r="D1592"/>
  <c r="E1592" s="1"/>
  <c r="F1592" s="1"/>
  <c r="G1592" s="1"/>
  <c r="D1591"/>
  <c r="E1591" s="1"/>
  <c r="F1591" s="1"/>
  <c r="G1591" s="1"/>
  <c r="D1590"/>
  <c r="E1590" s="1"/>
  <c r="F1590" s="1"/>
  <c r="G1590" s="1"/>
  <c r="D1589"/>
  <c r="E1589" s="1"/>
  <c r="F1589" s="1"/>
  <c r="G1589" s="1"/>
  <c r="D1588"/>
  <c r="E1588" s="1"/>
  <c r="F1588" s="1"/>
  <c r="G1588" s="1"/>
  <c r="D1587"/>
  <c r="E1587" s="1"/>
  <c r="F1587" s="1"/>
  <c r="G1587" s="1"/>
  <c r="D1586"/>
  <c r="E1586" s="1"/>
  <c r="F1586" s="1"/>
  <c r="G1586" s="1"/>
  <c r="D1585"/>
  <c r="E1585" s="1"/>
  <c r="F1585" s="1"/>
  <c r="G1585" s="1"/>
  <c r="D1584"/>
  <c r="E1584" s="1"/>
  <c r="F1584" s="1"/>
  <c r="G1584" s="1"/>
  <c r="D1583"/>
  <c r="E1583" s="1"/>
  <c r="F1583" s="1"/>
  <c r="G1583" s="1"/>
  <c r="D1582"/>
  <c r="E1582" s="1"/>
  <c r="F1582" s="1"/>
  <c r="G1582" s="1"/>
  <c r="D1581"/>
  <c r="E1581" s="1"/>
  <c r="F1581" s="1"/>
  <c r="G1581" s="1"/>
  <c r="D1580"/>
  <c r="E1580" s="1"/>
  <c r="F1580" s="1"/>
  <c r="G1580" s="1"/>
  <c r="D1579"/>
  <c r="E1579" s="1"/>
  <c r="F1579" s="1"/>
  <c r="G1579" s="1"/>
  <c r="D1578"/>
  <c r="E1578" s="1"/>
  <c r="F1578" s="1"/>
  <c r="G1578" s="1"/>
  <c r="D1577"/>
  <c r="E1577" s="1"/>
  <c r="F1577" s="1"/>
  <c r="G1577" s="1"/>
  <c r="D1576"/>
  <c r="E1576" s="1"/>
  <c r="F1576" s="1"/>
  <c r="G1576" s="1"/>
  <c r="D1575"/>
  <c r="E1575" s="1"/>
  <c r="F1575" s="1"/>
  <c r="G1575" s="1"/>
  <c r="D1574"/>
  <c r="E1574" s="1"/>
  <c r="F1574" s="1"/>
  <c r="G1574" s="1"/>
  <c r="D1573"/>
  <c r="E1573" s="1"/>
  <c r="F1573" s="1"/>
  <c r="G1573" s="1"/>
  <c r="D1572"/>
  <c r="E1572" s="1"/>
  <c r="F1572" s="1"/>
  <c r="G1572" s="1"/>
  <c r="D1571"/>
  <c r="E1571" s="1"/>
  <c r="F1571" s="1"/>
  <c r="G1571" s="1"/>
  <c r="D1570"/>
  <c r="E1570" s="1"/>
  <c r="F1570" s="1"/>
  <c r="G1570" s="1"/>
  <c r="D1569"/>
  <c r="E1569" s="1"/>
  <c r="F1569" s="1"/>
  <c r="G1569" s="1"/>
  <c r="D1568"/>
  <c r="E1568" s="1"/>
  <c r="F1568" s="1"/>
  <c r="G1568" s="1"/>
  <c r="D1567"/>
  <c r="E1567" s="1"/>
  <c r="F1567" s="1"/>
  <c r="G1567" s="1"/>
  <c r="D1566"/>
  <c r="E1566" s="1"/>
  <c r="F1566" s="1"/>
  <c r="G1566" s="1"/>
  <c r="D1565"/>
  <c r="E1565" s="1"/>
  <c r="F1565" s="1"/>
  <c r="G1565" s="1"/>
  <c r="D1564"/>
  <c r="E1564" s="1"/>
  <c r="F1564" s="1"/>
  <c r="G1564" s="1"/>
  <c r="D1563"/>
  <c r="E1563" s="1"/>
  <c r="F1563" s="1"/>
  <c r="G1563" s="1"/>
  <c r="D1562"/>
  <c r="E1562" s="1"/>
  <c r="F1562" s="1"/>
  <c r="G1562" s="1"/>
  <c r="D1561"/>
  <c r="E1561" s="1"/>
  <c r="F1561" s="1"/>
  <c r="G1561" s="1"/>
  <c r="D1560"/>
  <c r="E1560" s="1"/>
  <c r="F1560" s="1"/>
  <c r="G1560" s="1"/>
  <c r="D1559"/>
  <c r="E1559" s="1"/>
  <c r="F1559" s="1"/>
  <c r="G1559" s="1"/>
  <c r="D1558"/>
  <c r="E1558" s="1"/>
  <c r="F1558" s="1"/>
  <c r="G1558" s="1"/>
  <c r="D1557"/>
  <c r="E1557" s="1"/>
  <c r="F1557" s="1"/>
  <c r="G1557" s="1"/>
  <c r="D1556"/>
  <c r="E1556" s="1"/>
  <c r="F1556" s="1"/>
  <c r="G1556" s="1"/>
  <c r="D1555"/>
  <c r="E1555" s="1"/>
  <c r="F1555" s="1"/>
  <c r="G1555" s="1"/>
  <c r="D1554"/>
  <c r="E1554" s="1"/>
  <c r="F1554" s="1"/>
  <c r="G1554" s="1"/>
  <c r="D1553"/>
  <c r="E1553" s="1"/>
  <c r="F1553" s="1"/>
  <c r="G1553" s="1"/>
  <c r="D1552"/>
  <c r="E1552" s="1"/>
  <c r="F1552" s="1"/>
  <c r="G1552" s="1"/>
  <c r="D1551"/>
  <c r="E1551" s="1"/>
  <c r="F1551" s="1"/>
  <c r="G1551" s="1"/>
  <c r="D1550"/>
  <c r="E1550" s="1"/>
  <c r="F1550" s="1"/>
  <c r="G1550" s="1"/>
  <c r="D1549"/>
  <c r="E1549" s="1"/>
  <c r="F1549" s="1"/>
  <c r="G1549" s="1"/>
  <c r="D1548"/>
  <c r="E1548" s="1"/>
  <c r="F1548" s="1"/>
  <c r="G1548" s="1"/>
  <c r="D1547"/>
  <c r="E1547" s="1"/>
  <c r="F1547" s="1"/>
  <c r="G1547" s="1"/>
  <c r="D1546"/>
  <c r="E1546" s="1"/>
  <c r="F1546" s="1"/>
  <c r="G1546" s="1"/>
  <c r="D1545"/>
  <c r="E1545" s="1"/>
  <c r="F1545" s="1"/>
  <c r="G1545" s="1"/>
  <c r="D1544"/>
  <c r="E1544" s="1"/>
  <c r="F1544" s="1"/>
  <c r="G1544" s="1"/>
  <c r="D1543"/>
  <c r="E1543" s="1"/>
  <c r="F1543" s="1"/>
  <c r="G1543" s="1"/>
  <c r="D1542"/>
  <c r="E1542" s="1"/>
  <c r="F1542" s="1"/>
  <c r="G1542" s="1"/>
  <c r="D1541"/>
  <c r="E1541" s="1"/>
  <c r="F1541" s="1"/>
  <c r="G1541" s="1"/>
  <c r="D1540"/>
  <c r="E1540" s="1"/>
  <c r="F1540" s="1"/>
  <c r="G1540" s="1"/>
  <c r="D1539"/>
  <c r="E1539" s="1"/>
  <c r="F1539" s="1"/>
  <c r="G1539" s="1"/>
  <c r="D1538"/>
  <c r="E1538" s="1"/>
  <c r="F1538" s="1"/>
  <c r="G1538" s="1"/>
  <c r="D1537"/>
  <c r="E1537" s="1"/>
  <c r="F1537" s="1"/>
  <c r="G1537" s="1"/>
  <c r="D1536"/>
  <c r="E1536" s="1"/>
  <c r="F1536" s="1"/>
  <c r="G1536" s="1"/>
  <c r="D1535"/>
  <c r="E1535" s="1"/>
  <c r="F1535" s="1"/>
  <c r="G1535" s="1"/>
  <c r="D1534"/>
  <c r="E1534" s="1"/>
  <c r="F1534" s="1"/>
  <c r="G1534" s="1"/>
  <c r="D1533"/>
  <c r="E1533" s="1"/>
  <c r="F1533" s="1"/>
  <c r="G1533" s="1"/>
  <c r="D1532"/>
  <c r="E1532" s="1"/>
  <c r="F1532" s="1"/>
  <c r="G1532" s="1"/>
  <c r="D1531"/>
  <c r="E1531" s="1"/>
  <c r="F1531" s="1"/>
  <c r="G1531" s="1"/>
  <c r="D1530"/>
  <c r="E1530" s="1"/>
  <c r="F1530" s="1"/>
  <c r="G1530" s="1"/>
  <c r="D1529"/>
  <c r="E1529" s="1"/>
  <c r="F1529" s="1"/>
  <c r="G1529" s="1"/>
  <c r="D1528"/>
  <c r="E1528" s="1"/>
  <c r="F1528" s="1"/>
  <c r="G1528" s="1"/>
  <c r="D1527"/>
  <c r="E1527" s="1"/>
  <c r="F1527" s="1"/>
  <c r="G1527" s="1"/>
  <c r="D1526"/>
  <c r="E1526" s="1"/>
  <c r="F1526" s="1"/>
  <c r="G1526" s="1"/>
  <c r="D1525"/>
  <c r="E1525" s="1"/>
  <c r="F1525" s="1"/>
  <c r="G1525" s="1"/>
  <c r="D1524"/>
  <c r="E1524" s="1"/>
  <c r="F1524" s="1"/>
  <c r="G1524" s="1"/>
  <c r="D1523"/>
  <c r="E1523" s="1"/>
  <c r="F1523" s="1"/>
  <c r="G1523" s="1"/>
  <c r="D1522"/>
  <c r="E1522" s="1"/>
  <c r="F1522" s="1"/>
  <c r="G1522" s="1"/>
  <c r="D1521"/>
  <c r="E1521" s="1"/>
  <c r="F1521" s="1"/>
  <c r="G1521" s="1"/>
  <c r="D1520"/>
  <c r="E1520" s="1"/>
  <c r="F1520" s="1"/>
  <c r="G1520" s="1"/>
  <c r="D1519"/>
  <c r="E1519" s="1"/>
  <c r="F1519" s="1"/>
  <c r="G1519" s="1"/>
  <c r="D1518"/>
  <c r="E1518" s="1"/>
  <c r="F1518" s="1"/>
  <c r="G1518" s="1"/>
  <c r="D1517"/>
  <c r="E1517" s="1"/>
  <c r="F1517" s="1"/>
  <c r="G1517" s="1"/>
  <c r="D1516"/>
  <c r="E1516" s="1"/>
  <c r="F1516" s="1"/>
  <c r="G1516" s="1"/>
  <c r="D1515"/>
  <c r="E1515" s="1"/>
  <c r="F1515" s="1"/>
  <c r="G1515" s="1"/>
  <c r="D1514"/>
  <c r="E1514" s="1"/>
  <c r="F1514" s="1"/>
  <c r="G1514" s="1"/>
  <c r="D1513"/>
  <c r="E1513" s="1"/>
  <c r="F1513" s="1"/>
  <c r="G1513" s="1"/>
  <c r="D1512"/>
  <c r="E1512" s="1"/>
  <c r="F1512" s="1"/>
  <c r="G1512" s="1"/>
  <c r="D1511"/>
  <c r="E1511" s="1"/>
  <c r="F1511" s="1"/>
  <c r="G1511" s="1"/>
  <c r="D1510"/>
  <c r="E1510" s="1"/>
  <c r="F1510" s="1"/>
  <c r="G1510" s="1"/>
  <c r="D1509"/>
  <c r="E1509" s="1"/>
  <c r="F1509" s="1"/>
  <c r="G1509" s="1"/>
  <c r="D1508"/>
  <c r="E1508" s="1"/>
  <c r="F1508" s="1"/>
  <c r="G1508" s="1"/>
  <c r="D1507"/>
  <c r="E1507" s="1"/>
  <c r="F1507" s="1"/>
  <c r="G1507" s="1"/>
  <c r="D1506"/>
  <c r="E1506" s="1"/>
  <c r="F1506" s="1"/>
  <c r="G1506" s="1"/>
  <c r="D1505"/>
  <c r="E1505" s="1"/>
  <c r="F1505" s="1"/>
  <c r="G1505" s="1"/>
  <c r="D1504"/>
  <c r="E1504" s="1"/>
  <c r="F1504" s="1"/>
  <c r="G1504" s="1"/>
  <c r="D1503"/>
  <c r="E1503" s="1"/>
  <c r="F1503" s="1"/>
  <c r="G1503" s="1"/>
  <c r="D1502"/>
  <c r="E1502" s="1"/>
  <c r="F1502" s="1"/>
  <c r="G1502" s="1"/>
  <c r="D1501"/>
  <c r="E1501" s="1"/>
  <c r="F1501" s="1"/>
  <c r="G1501" s="1"/>
  <c r="D1500"/>
  <c r="E1500" s="1"/>
  <c r="F1500" s="1"/>
  <c r="G1500" s="1"/>
  <c r="D1499"/>
  <c r="E1499" s="1"/>
  <c r="F1499" s="1"/>
  <c r="G1499" s="1"/>
  <c r="D1498"/>
  <c r="E1498" s="1"/>
  <c r="F1498" s="1"/>
  <c r="G1498" s="1"/>
  <c r="D1497"/>
  <c r="E1497" s="1"/>
  <c r="F1497" s="1"/>
  <c r="G1497" s="1"/>
  <c r="D1496"/>
  <c r="E1496" s="1"/>
  <c r="F1496" s="1"/>
  <c r="G1496" s="1"/>
  <c r="D1495"/>
  <c r="E1495" s="1"/>
  <c r="F1495" s="1"/>
  <c r="G1495" s="1"/>
  <c r="D1494"/>
  <c r="E1494" s="1"/>
  <c r="F1494" s="1"/>
  <c r="G1494" s="1"/>
  <c r="D1493"/>
  <c r="E1493" s="1"/>
  <c r="F1493" s="1"/>
  <c r="G1493" s="1"/>
  <c r="D1492"/>
  <c r="E1492" s="1"/>
  <c r="F1492" s="1"/>
  <c r="G1492" s="1"/>
  <c r="D1491"/>
  <c r="E1491" s="1"/>
  <c r="F1491" s="1"/>
  <c r="G1491" s="1"/>
  <c r="D1490"/>
  <c r="E1490" s="1"/>
  <c r="F1490" s="1"/>
  <c r="G1490" s="1"/>
  <c r="D1489"/>
  <c r="E1489" s="1"/>
  <c r="F1489" s="1"/>
  <c r="G1489" s="1"/>
  <c r="D1488"/>
  <c r="E1488" s="1"/>
  <c r="F1488" s="1"/>
  <c r="G1488" s="1"/>
  <c r="D1487"/>
  <c r="E1487" s="1"/>
  <c r="F1487" s="1"/>
  <c r="G1487" s="1"/>
  <c r="D1486"/>
  <c r="E1486" s="1"/>
  <c r="F1486" s="1"/>
  <c r="G1486" s="1"/>
  <c r="D1485"/>
  <c r="E1485" s="1"/>
  <c r="F1485" s="1"/>
  <c r="G1485" s="1"/>
  <c r="D1484"/>
  <c r="E1484" s="1"/>
  <c r="F1484" s="1"/>
  <c r="G1484" s="1"/>
  <c r="D1483"/>
  <c r="E1483" s="1"/>
  <c r="F1483" s="1"/>
  <c r="G1483" s="1"/>
  <c r="D1482"/>
  <c r="E1482" s="1"/>
  <c r="F1482" s="1"/>
  <c r="G1482" s="1"/>
  <c r="D1481"/>
  <c r="E1481" s="1"/>
  <c r="F1481" s="1"/>
  <c r="G1481" s="1"/>
  <c r="D1480"/>
  <c r="E1480" s="1"/>
  <c r="F1480" s="1"/>
  <c r="G1480" s="1"/>
  <c r="D1479"/>
  <c r="E1479" s="1"/>
  <c r="F1479" s="1"/>
  <c r="G1479" s="1"/>
  <c r="D1478"/>
  <c r="E1478" s="1"/>
  <c r="F1478" s="1"/>
  <c r="G1478" s="1"/>
  <c r="D1477"/>
  <c r="E1477" s="1"/>
  <c r="F1477" s="1"/>
  <c r="G1477" s="1"/>
  <c r="D1476"/>
  <c r="E1476" s="1"/>
  <c r="F1476" s="1"/>
  <c r="G1476" s="1"/>
  <c r="D1475"/>
  <c r="E1475" s="1"/>
  <c r="F1475" s="1"/>
  <c r="G1475" s="1"/>
  <c r="D1474"/>
  <c r="E1474" s="1"/>
  <c r="F1474" s="1"/>
  <c r="G1474" s="1"/>
  <c r="D1473"/>
  <c r="E1473" s="1"/>
  <c r="F1473" s="1"/>
  <c r="G1473" s="1"/>
  <c r="D1472"/>
  <c r="E1472" s="1"/>
  <c r="F1472" s="1"/>
  <c r="G1472" s="1"/>
  <c r="D1471"/>
  <c r="E1471" s="1"/>
  <c r="F1471" s="1"/>
  <c r="G1471" s="1"/>
  <c r="D1470"/>
  <c r="E1470" s="1"/>
  <c r="F1470" s="1"/>
  <c r="G1470" s="1"/>
  <c r="D1469"/>
  <c r="E1469" s="1"/>
  <c r="F1469" s="1"/>
  <c r="G1469" s="1"/>
  <c r="D1468"/>
  <c r="E1468" s="1"/>
  <c r="F1468" s="1"/>
  <c r="G1468" s="1"/>
  <c r="D1467"/>
  <c r="E1467" s="1"/>
  <c r="F1467" s="1"/>
  <c r="G1467" s="1"/>
  <c r="D1466"/>
  <c r="E1466" s="1"/>
  <c r="F1466" s="1"/>
  <c r="G1466" s="1"/>
  <c r="D1465"/>
  <c r="E1465" s="1"/>
  <c r="F1465" s="1"/>
  <c r="G1465" s="1"/>
  <c r="D1464"/>
  <c r="E1464" s="1"/>
  <c r="F1464" s="1"/>
  <c r="G1464" s="1"/>
  <c r="D1463"/>
  <c r="E1463" s="1"/>
  <c r="F1463" s="1"/>
  <c r="G1463" s="1"/>
  <c r="D1462"/>
  <c r="E1462" s="1"/>
  <c r="F1462" s="1"/>
  <c r="G1462" s="1"/>
  <c r="D1461"/>
  <c r="E1461" s="1"/>
  <c r="F1461" s="1"/>
  <c r="G1461" s="1"/>
  <c r="D1460"/>
  <c r="E1460" s="1"/>
  <c r="F1460" s="1"/>
  <c r="G1460" s="1"/>
  <c r="D1459"/>
  <c r="E1459" s="1"/>
  <c r="F1459" s="1"/>
  <c r="G1459" s="1"/>
  <c r="D1458"/>
  <c r="E1458" s="1"/>
  <c r="F1458" s="1"/>
  <c r="G1458" s="1"/>
  <c r="D1457"/>
  <c r="E1457" s="1"/>
  <c r="F1457" s="1"/>
  <c r="G1457" s="1"/>
  <c r="D1456"/>
  <c r="E1456" s="1"/>
  <c r="F1456" s="1"/>
  <c r="G1456" s="1"/>
  <c r="D1455"/>
  <c r="E1455" s="1"/>
  <c r="F1455" s="1"/>
  <c r="G1455" s="1"/>
  <c r="D1454"/>
  <c r="E1454" s="1"/>
  <c r="F1454" s="1"/>
  <c r="G1454" s="1"/>
  <c r="D1453"/>
  <c r="E1453" s="1"/>
  <c r="F1453" s="1"/>
  <c r="G1453" s="1"/>
  <c r="D1452"/>
  <c r="E1452" s="1"/>
  <c r="F1452" s="1"/>
  <c r="G1452" s="1"/>
  <c r="D1451"/>
  <c r="E1451" s="1"/>
  <c r="F1451" s="1"/>
  <c r="G1451" s="1"/>
  <c r="D1450"/>
  <c r="E1450" s="1"/>
  <c r="F1450" s="1"/>
  <c r="G1450" s="1"/>
  <c r="D1449"/>
  <c r="E1449" s="1"/>
  <c r="F1449" s="1"/>
  <c r="G1449" s="1"/>
  <c r="D1448"/>
  <c r="E1448" s="1"/>
  <c r="F1448" s="1"/>
  <c r="G1448" s="1"/>
  <c r="D1447"/>
  <c r="E1447" s="1"/>
  <c r="F1447" s="1"/>
  <c r="G1447" s="1"/>
  <c r="D1446"/>
  <c r="E1446" s="1"/>
  <c r="F1446" s="1"/>
  <c r="G1446" s="1"/>
  <c r="D1445"/>
  <c r="E1445" s="1"/>
  <c r="F1445" s="1"/>
  <c r="G1445" s="1"/>
  <c r="D1444"/>
  <c r="E1444" s="1"/>
  <c r="F1444" s="1"/>
  <c r="G1444" s="1"/>
  <c r="D1443"/>
  <c r="E1443" s="1"/>
  <c r="F1443" s="1"/>
  <c r="G1443" s="1"/>
  <c r="D1442"/>
  <c r="E1442" s="1"/>
  <c r="F1442" s="1"/>
  <c r="G1442" s="1"/>
  <c r="D1441"/>
  <c r="E1441" s="1"/>
  <c r="F1441" s="1"/>
  <c r="G1441" s="1"/>
  <c r="D1440"/>
  <c r="E1440" s="1"/>
  <c r="F1440" s="1"/>
  <c r="G1440" s="1"/>
  <c r="D1439"/>
  <c r="E1439" s="1"/>
  <c r="F1439" s="1"/>
  <c r="G1439" s="1"/>
  <c r="D1438"/>
  <c r="E1438" s="1"/>
  <c r="F1438" s="1"/>
  <c r="G1438" s="1"/>
  <c r="D1437"/>
  <c r="E1437" s="1"/>
  <c r="F1437" s="1"/>
  <c r="G1437" s="1"/>
  <c r="D1436"/>
  <c r="E1436" s="1"/>
  <c r="F1436" s="1"/>
  <c r="G1436" s="1"/>
  <c r="D1435"/>
  <c r="E1435" s="1"/>
  <c r="F1435" s="1"/>
  <c r="G1435" s="1"/>
  <c r="D1434"/>
  <c r="E1434" s="1"/>
  <c r="F1434" s="1"/>
  <c r="G1434" s="1"/>
  <c r="D1433"/>
  <c r="E1433" s="1"/>
  <c r="F1433" s="1"/>
  <c r="G1433" s="1"/>
  <c r="D1432"/>
  <c r="E1432" s="1"/>
  <c r="F1432" s="1"/>
  <c r="G1432" s="1"/>
  <c r="D1431"/>
  <c r="E1431" s="1"/>
  <c r="F1431" s="1"/>
  <c r="G1431" s="1"/>
  <c r="D1430"/>
  <c r="E1430" s="1"/>
  <c r="F1430" s="1"/>
  <c r="G1430" s="1"/>
  <c r="D1429"/>
  <c r="E1429" s="1"/>
  <c r="F1429" s="1"/>
  <c r="G1429" s="1"/>
  <c r="D1428"/>
  <c r="E1428" s="1"/>
  <c r="F1428" s="1"/>
  <c r="G1428" s="1"/>
  <c r="D1427"/>
  <c r="E1427" s="1"/>
  <c r="F1427" s="1"/>
  <c r="G1427" s="1"/>
  <c r="D1426"/>
  <c r="E1426" s="1"/>
  <c r="F1426" s="1"/>
  <c r="G1426" s="1"/>
  <c r="D1425"/>
  <c r="E1425" s="1"/>
  <c r="F1425" s="1"/>
  <c r="G1425" s="1"/>
  <c r="D1424"/>
  <c r="E1424" s="1"/>
  <c r="F1424" s="1"/>
  <c r="G1424" s="1"/>
  <c r="D1423"/>
  <c r="E1423" s="1"/>
  <c r="F1423" s="1"/>
  <c r="G1423" s="1"/>
  <c r="D1422"/>
  <c r="E1422" s="1"/>
  <c r="F1422" s="1"/>
  <c r="G1422" s="1"/>
  <c r="D1421"/>
  <c r="E1421" s="1"/>
  <c r="F1421" s="1"/>
  <c r="G1421" s="1"/>
  <c r="D1420"/>
  <c r="E1420" s="1"/>
  <c r="F1420" s="1"/>
  <c r="G1420" s="1"/>
  <c r="D1419"/>
  <c r="E1419" s="1"/>
  <c r="F1419" s="1"/>
  <c r="G1419" s="1"/>
  <c r="D1418"/>
  <c r="E1418" s="1"/>
  <c r="F1418" s="1"/>
  <c r="G1418" s="1"/>
  <c r="D1417"/>
  <c r="E1417" s="1"/>
  <c r="F1417" s="1"/>
  <c r="G1417" s="1"/>
  <c r="D1416"/>
  <c r="E1416" s="1"/>
  <c r="F1416" s="1"/>
  <c r="G1416" s="1"/>
  <c r="D1415"/>
  <c r="E1415" s="1"/>
  <c r="F1415" s="1"/>
  <c r="G1415" s="1"/>
  <c r="D1414"/>
  <c r="E1414" s="1"/>
  <c r="F1414" s="1"/>
  <c r="G1414" s="1"/>
  <c r="D1413"/>
  <c r="E1413" s="1"/>
  <c r="F1413" s="1"/>
  <c r="G1413" s="1"/>
  <c r="D1412"/>
  <c r="E1412" s="1"/>
  <c r="F1412" s="1"/>
  <c r="G1412" s="1"/>
  <c r="D1411"/>
  <c r="E1411" s="1"/>
  <c r="F1411" s="1"/>
  <c r="G1411" s="1"/>
  <c r="D1410"/>
  <c r="E1410" s="1"/>
  <c r="F1410" s="1"/>
  <c r="G1410" s="1"/>
  <c r="D1409"/>
  <c r="E1409" s="1"/>
  <c r="F1409" s="1"/>
  <c r="G1409" s="1"/>
  <c r="D1408"/>
  <c r="E1408" s="1"/>
  <c r="F1408" s="1"/>
  <c r="G1408" s="1"/>
  <c r="D1407"/>
  <c r="E1407" s="1"/>
  <c r="F1407" s="1"/>
  <c r="G1407" s="1"/>
  <c r="D1406"/>
  <c r="E1406" s="1"/>
  <c r="F1406" s="1"/>
  <c r="G1406" s="1"/>
  <c r="D1405"/>
  <c r="E1405" s="1"/>
  <c r="F1405" s="1"/>
  <c r="G1405" s="1"/>
  <c r="D1404"/>
  <c r="E1404" s="1"/>
  <c r="F1404" s="1"/>
  <c r="G1404" s="1"/>
  <c r="D1403"/>
  <c r="E1403" s="1"/>
  <c r="F1403" s="1"/>
  <c r="G1403" s="1"/>
  <c r="D1402"/>
  <c r="E1402" s="1"/>
  <c r="F1402" s="1"/>
  <c r="G1402" s="1"/>
  <c r="D1401"/>
  <c r="E1401" s="1"/>
  <c r="F1401" s="1"/>
  <c r="G1401" s="1"/>
  <c r="D1400"/>
  <c r="E1400" s="1"/>
  <c r="F1400" s="1"/>
  <c r="G1400" s="1"/>
  <c r="D1399"/>
  <c r="E1399" s="1"/>
  <c r="F1399" s="1"/>
  <c r="G1399" s="1"/>
  <c r="D1398"/>
  <c r="E1398" s="1"/>
  <c r="F1398" s="1"/>
  <c r="G1398" s="1"/>
  <c r="D1397"/>
  <c r="E1397" s="1"/>
  <c r="F1397" s="1"/>
  <c r="G1397" s="1"/>
  <c r="D1396"/>
  <c r="E1396" s="1"/>
  <c r="F1396" s="1"/>
  <c r="G1396" s="1"/>
  <c r="D1395"/>
  <c r="E1395" s="1"/>
  <c r="F1395" s="1"/>
  <c r="G1395" s="1"/>
  <c r="D1394"/>
  <c r="E1394" s="1"/>
  <c r="F1394" s="1"/>
  <c r="G1394" s="1"/>
  <c r="D1393"/>
  <c r="E1393" s="1"/>
  <c r="F1393" s="1"/>
  <c r="G1393" s="1"/>
  <c r="D1392"/>
  <c r="E1392" s="1"/>
  <c r="F1392" s="1"/>
  <c r="G1392" s="1"/>
  <c r="D1391"/>
  <c r="E1391" s="1"/>
  <c r="F1391" s="1"/>
  <c r="G1391" s="1"/>
  <c r="D1390"/>
  <c r="E1390" s="1"/>
  <c r="F1390" s="1"/>
  <c r="G1390" s="1"/>
  <c r="D1389"/>
  <c r="E1389" s="1"/>
  <c r="F1389" s="1"/>
  <c r="G1389" s="1"/>
  <c r="D1388"/>
  <c r="E1388" s="1"/>
  <c r="F1388" s="1"/>
  <c r="G1388" s="1"/>
  <c r="D1387"/>
  <c r="E1387" s="1"/>
  <c r="F1387" s="1"/>
  <c r="G1387" s="1"/>
  <c r="D1386"/>
  <c r="E1386" s="1"/>
  <c r="F1386" s="1"/>
  <c r="G1386" s="1"/>
  <c r="D1385"/>
  <c r="E1385" s="1"/>
  <c r="F1385" s="1"/>
  <c r="G1385" s="1"/>
  <c r="D1384"/>
  <c r="E1384" s="1"/>
  <c r="F1384" s="1"/>
  <c r="G1384" s="1"/>
  <c r="D1383"/>
  <c r="E1383" s="1"/>
  <c r="F1383" s="1"/>
  <c r="G1383" s="1"/>
  <c r="D1382"/>
  <c r="E1382" s="1"/>
  <c r="F1382" s="1"/>
  <c r="G1382" s="1"/>
  <c r="D1381"/>
  <c r="E1381" s="1"/>
  <c r="F1381" s="1"/>
  <c r="G1381" s="1"/>
  <c r="D1380"/>
  <c r="E1380" s="1"/>
  <c r="F1380" s="1"/>
  <c r="G1380" s="1"/>
  <c r="D1379"/>
  <c r="E1379" s="1"/>
  <c r="F1379" s="1"/>
  <c r="G1379" s="1"/>
  <c r="D1378"/>
  <c r="E1378" s="1"/>
  <c r="F1378" s="1"/>
  <c r="G1378" s="1"/>
  <c r="D1377"/>
  <c r="E1377" s="1"/>
  <c r="F1377" s="1"/>
  <c r="G1377" s="1"/>
  <c r="D1376"/>
  <c r="E1376" s="1"/>
  <c r="F1376" s="1"/>
  <c r="G1376" s="1"/>
  <c r="D1375"/>
  <c r="E1375" s="1"/>
  <c r="F1375" s="1"/>
  <c r="G1375" s="1"/>
  <c r="D1374"/>
  <c r="E1374" s="1"/>
  <c r="F1374" s="1"/>
  <c r="G1374" s="1"/>
  <c r="D1373"/>
  <c r="E1373" s="1"/>
  <c r="F1373" s="1"/>
  <c r="G1373" s="1"/>
  <c r="D1372"/>
  <c r="E1372" s="1"/>
  <c r="F1372" s="1"/>
  <c r="G1372" s="1"/>
  <c r="D1371"/>
  <c r="E1371" s="1"/>
  <c r="F1371" s="1"/>
  <c r="G1371" s="1"/>
  <c r="D1370"/>
  <c r="E1370" s="1"/>
  <c r="F1370" s="1"/>
  <c r="G1370" s="1"/>
  <c r="D1369"/>
  <c r="E1369" s="1"/>
  <c r="F1369" s="1"/>
  <c r="G1369" s="1"/>
  <c r="D1368"/>
  <c r="E1368" s="1"/>
  <c r="F1368" s="1"/>
  <c r="G1368" s="1"/>
  <c r="D1367"/>
  <c r="E1367" s="1"/>
  <c r="F1367" s="1"/>
  <c r="G1367" s="1"/>
  <c r="D1366"/>
  <c r="E1366" s="1"/>
  <c r="F1366" s="1"/>
  <c r="G1366" s="1"/>
  <c r="D1365"/>
  <c r="E1365" s="1"/>
  <c r="F1365" s="1"/>
  <c r="G1365" s="1"/>
  <c r="D1364"/>
  <c r="E1364" s="1"/>
  <c r="F1364" s="1"/>
  <c r="G1364" s="1"/>
  <c r="D1363"/>
  <c r="E1363" s="1"/>
  <c r="F1363" s="1"/>
  <c r="G1363" s="1"/>
  <c r="D1362"/>
  <c r="E1362" s="1"/>
  <c r="F1362" s="1"/>
  <c r="G1362" s="1"/>
  <c r="D1361"/>
  <c r="E1361" s="1"/>
  <c r="F1361" s="1"/>
  <c r="G1361" s="1"/>
  <c r="D1360"/>
  <c r="E1360" s="1"/>
  <c r="F1360" s="1"/>
  <c r="G1360" s="1"/>
  <c r="D1359"/>
  <c r="E1359" s="1"/>
  <c r="F1359" s="1"/>
  <c r="G1359" s="1"/>
  <c r="D1358"/>
  <c r="E1358" s="1"/>
  <c r="F1358" s="1"/>
  <c r="G1358" s="1"/>
  <c r="D1357"/>
  <c r="E1357" s="1"/>
  <c r="F1357" s="1"/>
  <c r="G1357" s="1"/>
  <c r="D1356"/>
  <c r="E1356" s="1"/>
  <c r="F1356" s="1"/>
  <c r="G1356" s="1"/>
  <c r="D1355"/>
  <c r="E1355" s="1"/>
  <c r="F1355" s="1"/>
  <c r="G1355" s="1"/>
  <c r="D1354"/>
  <c r="E1354" s="1"/>
  <c r="F1354" s="1"/>
  <c r="G1354" s="1"/>
  <c r="D1353"/>
  <c r="E1353" s="1"/>
  <c r="F1353" s="1"/>
  <c r="G1353" s="1"/>
  <c r="D1352"/>
  <c r="E1352" s="1"/>
  <c r="F1352" s="1"/>
  <c r="G1352" s="1"/>
  <c r="D1351"/>
  <c r="E1351" s="1"/>
  <c r="F1351" s="1"/>
  <c r="G1351" s="1"/>
  <c r="D1350"/>
  <c r="E1350" s="1"/>
  <c r="F1350" s="1"/>
  <c r="G1350" s="1"/>
  <c r="D1349"/>
  <c r="E1349" s="1"/>
  <c r="F1349" s="1"/>
  <c r="G1349" s="1"/>
  <c r="D1348"/>
  <c r="E1348" s="1"/>
  <c r="F1348" s="1"/>
  <c r="G1348" s="1"/>
  <c r="D1347"/>
  <c r="E1347" s="1"/>
  <c r="F1347" s="1"/>
  <c r="G1347" s="1"/>
  <c r="D1346"/>
  <c r="E1346" s="1"/>
  <c r="F1346" s="1"/>
  <c r="G1346" s="1"/>
  <c r="D1345"/>
  <c r="E1345" s="1"/>
  <c r="F1345" s="1"/>
  <c r="G1345" s="1"/>
  <c r="D1344"/>
  <c r="E1344" s="1"/>
  <c r="F1344" s="1"/>
  <c r="G1344" s="1"/>
  <c r="D1343"/>
  <c r="E1343" s="1"/>
  <c r="F1343" s="1"/>
  <c r="G1343" s="1"/>
  <c r="D1342"/>
  <c r="E1342" s="1"/>
  <c r="F1342" s="1"/>
  <c r="G1342" s="1"/>
  <c r="D1341"/>
  <c r="E1341" s="1"/>
  <c r="F1341" s="1"/>
  <c r="G1341" s="1"/>
  <c r="D1340"/>
  <c r="E1340" s="1"/>
  <c r="F1340" s="1"/>
  <c r="G1340" s="1"/>
  <c r="D1339"/>
  <c r="E1339" s="1"/>
  <c r="F1339" s="1"/>
  <c r="G1339" s="1"/>
  <c r="D1338"/>
  <c r="E1338" s="1"/>
  <c r="F1338" s="1"/>
  <c r="G1338" s="1"/>
  <c r="D1337"/>
  <c r="E1337" s="1"/>
  <c r="F1337" s="1"/>
  <c r="G1337" s="1"/>
  <c r="D1336"/>
  <c r="E1336" s="1"/>
  <c r="F1336" s="1"/>
  <c r="G1336" s="1"/>
  <c r="D1335"/>
  <c r="E1335" s="1"/>
  <c r="F1335" s="1"/>
  <c r="G1335" s="1"/>
  <c r="D1334"/>
  <c r="E1334" s="1"/>
  <c r="F1334" s="1"/>
  <c r="G1334" s="1"/>
  <c r="D1333"/>
  <c r="E1333" s="1"/>
  <c r="F1333" s="1"/>
  <c r="G1333" s="1"/>
  <c r="D1332"/>
  <c r="E1332" s="1"/>
  <c r="F1332" s="1"/>
  <c r="G1332" s="1"/>
  <c r="D1331"/>
  <c r="E1331" s="1"/>
  <c r="F1331" s="1"/>
  <c r="G1331" s="1"/>
  <c r="D1330"/>
  <c r="E1330" s="1"/>
  <c r="F1330" s="1"/>
  <c r="G1330" s="1"/>
  <c r="D1329"/>
  <c r="E1329" s="1"/>
  <c r="F1329" s="1"/>
  <c r="G1329" s="1"/>
  <c r="D1328"/>
  <c r="E1328" s="1"/>
  <c r="F1328" s="1"/>
  <c r="G1328" s="1"/>
  <c r="D1327"/>
  <c r="E1327" s="1"/>
  <c r="F1327" s="1"/>
  <c r="G1327" s="1"/>
  <c r="D1326"/>
  <c r="E1326" s="1"/>
  <c r="F1326" s="1"/>
  <c r="G1326" s="1"/>
  <c r="D1325"/>
  <c r="E1325" s="1"/>
  <c r="F1325" s="1"/>
  <c r="G1325" s="1"/>
  <c r="D1324"/>
  <c r="E1324" s="1"/>
  <c r="F1324" s="1"/>
  <c r="G1324" s="1"/>
  <c r="D1323"/>
  <c r="E1323" s="1"/>
  <c r="F1323" s="1"/>
  <c r="G1323" s="1"/>
  <c r="D1322"/>
  <c r="E1322" s="1"/>
  <c r="F1322" s="1"/>
  <c r="G1322" s="1"/>
  <c r="D1321"/>
  <c r="E1321" s="1"/>
  <c r="F1321" s="1"/>
  <c r="G1321" s="1"/>
  <c r="D1320"/>
  <c r="E1320" s="1"/>
  <c r="F1320" s="1"/>
  <c r="G1320" s="1"/>
  <c r="D1319"/>
  <c r="E1319" s="1"/>
  <c r="F1319" s="1"/>
  <c r="G1319" s="1"/>
  <c r="D1318"/>
  <c r="E1318" s="1"/>
  <c r="F1318" s="1"/>
  <c r="G1318" s="1"/>
  <c r="D1317"/>
  <c r="E1317" s="1"/>
  <c r="F1317" s="1"/>
  <c r="G1317" s="1"/>
  <c r="D1316"/>
  <c r="E1316" s="1"/>
  <c r="F1316" s="1"/>
  <c r="G1316" s="1"/>
  <c r="D1315"/>
  <c r="E1315" s="1"/>
  <c r="F1315" s="1"/>
  <c r="G1315" s="1"/>
  <c r="D1314"/>
  <c r="E1314" s="1"/>
  <c r="F1314" s="1"/>
  <c r="G1314" s="1"/>
  <c r="D1313"/>
  <c r="E1313" s="1"/>
  <c r="F1313" s="1"/>
  <c r="G1313" s="1"/>
  <c r="D1312"/>
  <c r="E1312" s="1"/>
  <c r="F1312" s="1"/>
  <c r="G1312" s="1"/>
  <c r="D1311"/>
  <c r="E1311" s="1"/>
  <c r="F1311" s="1"/>
  <c r="G1311" s="1"/>
  <c r="D1310"/>
  <c r="E1310" s="1"/>
  <c r="F1310" s="1"/>
  <c r="G1310" s="1"/>
  <c r="D1309"/>
  <c r="E1309" s="1"/>
  <c r="F1309" s="1"/>
  <c r="G1309" s="1"/>
  <c r="D1308"/>
  <c r="E1308" s="1"/>
  <c r="F1308" s="1"/>
  <c r="G1308" s="1"/>
  <c r="D1307"/>
  <c r="E1307" s="1"/>
  <c r="F1307" s="1"/>
  <c r="G1307" s="1"/>
  <c r="D1306"/>
  <c r="E1306" s="1"/>
  <c r="F1306" s="1"/>
  <c r="G1306" s="1"/>
  <c r="D1305"/>
  <c r="E1305" s="1"/>
  <c r="F1305" s="1"/>
  <c r="G1305" s="1"/>
  <c r="D1304"/>
  <c r="E1304" s="1"/>
  <c r="F1304" s="1"/>
  <c r="G1304" s="1"/>
  <c r="D1303"/>
  <c r="E1303" s="1"/>
  <c r="F1303" s="1"/>
  <c r="G1303" s="1"/>
  <c r="D1302"/>
  <c r="E1302" s="1"/>
  <c r="F1302" s="1"/>
  <c r="G1302" s="1"/>
  <c r="D1301"/>
  <c r="E1301" s="1"/>
  <c r="F1301" s="1"/>
  <c r="G1301" s="1"/>
  <c r="D1300"/>
  <c r="E1300" s="1"/>
  <c r="F1300" s="1"/>
  <c r="G1300" s="1"/>
  <c r="D1299"/>
  <c r="E1299" s="1"/>
  <c r="F1299" s="1"/>
  <c r="G1299" s="1"/>
  <c r="D1298"/>
  <c r="E1298" s="1"/>
  <c r="F1298" s="1"/>
  <c r="G1298" s="1"/>
  <c r="D1297"/>
  <c r="E1297" s="1"/>
  <c r="F1297" s="1"/>
  <c r="G1297" s="1"/>
  <c r="D1296"/>
  <c r="E1296" s="1"/>
  <c r="F1296" s="1"/>
  <c r="G1296" s="1"/>
  <c r="D1295"/>
  <c r="E1295" s="1"/>
  <c r="F1295" s="1"/>
  <c r="G1295" s="1"/>
  <c r="D1294"/>
  <c r="E1294" s="1"/>
  <c r="F1294" s="1"/>
  <c r="G1294" s="1"/>
  <c r="D1293"/>
  <c r="E1293" s="1"/>
  <c r="F1293" s="1"/>
  <c r="G1293" s="1"/>
  <c r="D1292"/>
  <c r="E1292" s="1"/>
  <c r="F1292" s="1"/>
  <c r="G1292" s="1"/>
  <c r="D1291"/>
  <c r="E1291" s="1"/>
  <c r="F1291" s="1"/>
  <c r="G1291" s="1"/>
  <c r="D1290"/>
  <c r="E1290" s="1"/>
  <c r="F1290" s="1"/>
  <c r="G1290" s="1"/>
  <c r="D1289"/>
  <c r="E1289" s="1"/>
  <c r="F1289" s="1"/>
  <c r="G1289" s="1"/>
  <c r="D1288"/>
  <c r="E1288" s="1"/>
  <c r="F1288" s="1"/>
  <c r="G1288" s="1"/>
  <c r="D1287"/>
  <c r="E1287" s="1"/>
  <c r="F1287" s="1"/>
  <c r="G1287" s="1"/>
  <c r="D1286"/>
  <c r="E1286" s="1"/>
  <c r="F1286" s="1"/>
  <c r="G1286" s="1"/>
  <c r="D1285"/>
  <c r="E1285" s="1"/>
  <c r="F1285" s="1"/>
  <c r="G1285" s="1"/>
  <c r="D1284"/>
  <c r="E1284" s="1"/>
  <c r="F1284" s="1"/>
  <c r="G1284" s="1"/>
  <c r="D1283"/>
  <c r="E1283" s="1"/>
  <c r="F1283" s="1"/>
  <c r="G1283" s="1"/>
  <c r="D1282"/>
  <c r="E1282" s="1"/>
  <c r="F1282" s="1"/>
  <c r="G1282" s="1"/>
  <c r="D1281"/>
  <c r="E1281" s="1"/>
  <c r="F1281" s="1"/>
  <c r="G1281" s="1"/>
  <c r="D1280"/>
  <c r="E1280" s="1"/>
  <c r="F1280" s="1"/>
  <c r="G1280" s="1"/>
  <c r="D1279"/>
  <c r="E1279" s="1"/>
  <c r="F1279" s="1"/>
  <c r="G1279" s="1"/>
  <c r="D1278"/>
  <c r="E1278" s="1"/>
  <c r="F1278" s="1"/>
  <c r="G1278" s="1"/>
  <c r="D1277"/>
  <c r="E1277" s="1"/>
  <c r="F1277" s="1"/>
  <c r="G1277" s="1"/>
  <c r="D1276"/>
  <c r="E1276" s="1"/>
  <c r="F1276" s="1"/>
  <c r="G1276" s="1"/>
  <c r="D1275"/>
  <c r="E1275" s="1"/>
  <c r="F1275" s="1"/>
  <c r="G1275" s="1"/>
  <c r="D1274"/>
  <c r="E1274" s="1"/>
  <c r="F1274" s="1"/>
  <c r="G1274" s="1"/>
  <c r="D1273"/>
  <c r="E1273" s="1"/>
  <c r="F1273" s="1"/>
  <c r="G1273" s="1"/>
  <c r="D1272"/>
  <c r="E1272" s="1"/>
  <c r="F1272" s="1"/>
  <c r="G1272" s="1"/>
  <c r="D1271"/>
  <c r="E1271" s="1"/>
  <c r="F1271" s="1"/>
  <c r="G1271" s="1"/>
  <c r="D1270"/>
  <c r="E1270" s="1"/>
  <c r="F1270" s="1"/>
  <c r="G1270" s="1"/>
  <c r="D1269"/>
  <c r="E1269" s="1"/>
  <c r="F1269" s="1"/>
  <c r="G1269" s="1"/>
  <c r="D1268"/>
  <c r="E1268" s="1"/>
  <c r="F1268" s="1"/>
  <c r="G1268" s="1"/>
  <c r="D1267"/>
  <c r="E1267" s="1"/>
  <c r="F1267" s="1"/>
  <c r="G1267" s="1"/>
  <c r="D1266"/>
  <c r="E1266" s="1"/>
  <c r="F1266" s="1"/>
  <c r="G1266" s="1"/>
  <c r="D1265"/>
  <c r="E1265" s="1"/>
  <c r="F1265" s="1"/>
  <c r="G1265" s="1"/>
  <c r="D1264"/>
  <c r="E1264" s="1"/>
  <c r="F1264" s="1"/>
  <c r="G1264" s="1"/>
  <c r="D1263"/>
  <c r="E1263" s="1"/>
  <c r="F1263" s="1"/>
  <c r="G1263" s="1"/>
  <c r="D1262"/>
  <c r="E1262" s="1"/>
  <c r="F1262" s="1"/>
  <c r="G1262" s="1"/>
  <c r="D1261"/>
  <c r="E1261" s="1"/>
  <c r="F1261" s="1"/>
  <c r="G1261" s="1"/>
  <c r="D1260"/>
  <c r="E1260" s="1"/>
  <c r="F1260" s="1"/>
  <c r="G1260" s="1"/>
  <c r="D1259"/>
  <c r="E1259" s="1"/>
  <c r="F1259" s="1"/>
  <c r="G1259" s="1"/>
  <c r="D1258"/>
  <c r="E1258" s="1"/>
  <c r="F1258" s="1"/>
  <c r="G1258" s="1"/>
  <c r="D1257"/>
  <c r="E1257" s="1"/>
  <c r="F1257" s="1"/>
  <c r="G1257" s="1"/>
  <c r="D1256"/>
  <c r="E1256" s="1"/>
  <c r="F1256" s="1"/>
  <c r="G1256" s="1"/>
  <c r="D1255"/>
  <c r="E1255" s="1"/>
  <c r="F1255" s="1"/>
  <c r="G1255" s="1"/>
  <c r="D1254"/>
  <c r="E1254" s="1"/>
  <c r="F1254" s="1"/>
  <c r="G1254" s="1"/>
  <c r="D1253"/>
  <c r="E1253" s="1"/>
  <c r="F1253" s="1"/>
  <c r="G1253" s="1"/>
  <c r="D1252"/>
  <c r="E1252" s="1"/>
  <c r="F1252" s="1"/>
  <c r="G1252" s="1"/>
  <c r="D1251"/>
  <c r="E1251" s="1"/>
  <c r="F1251" s="1"/>
  <c r="G1251" s="1"/>
  <c r="D1250"/>
  <c r="E1250" s="1"/>
  <c r="F1250" s="1"/>
  <c r="G1250" s="1"/>
  <c r="D1249"/>
  <c r="E1249" s="1"/>
  <c r="F1249" s="1"/>
  <c r="G1249" s="1"/>
  <c r="D1248"/>
  <c r="E1248" s="1"/>
  <c r="F1248" s="1"/>
  <c r="G1248" s="1"/>
  <c r="D1247"/>
  <c r="E1247" s="1"/>
  <c r="F1247" s="1"/>
  <c r="G1247" s="1"/>
  <c r="D1246"/>
  <c r="E1246" s="1"/>
  <c r="F1246" s="1"/>
  <c r="G1246" s="1"/>
  <c r="D1245"/>
  <c r="E1245" s="1"/>
  <c r="F1245" s="1"/>
  <c r="G1245" s="1"/>
  <c r="D1244"/>
  <c r="E1244" s="1"/>
  <c r="F1244" s="1"/>
  <c r="G1244" s="1"/>
  <c r="D1243"/>
  <c r="E1243" s="1"/>
  <c r="F1243" s="1"/>
  <c r="G1243" s="1"/>
  <c r="D1242"/>
  <c r="E1242" s="1"/>
  <c r="F1242" s="1"/>
  <c r="G1242" s="1"/>
  <c r="D1241"/>
  <c r="E1241" s="1"/>
  <c r="F1241" s="1"/>
  <c r="G1241" s="1"/>
  <c r="D1240"/>
  <c r="E1240" s="1"/>
  <c r="F1240" s="1"/>
  <c r="G1240" s="1"/>
  <c r="D1239"/>
  <c r="E1239" s="1"/>
  <c r="F1239" s="1"/>
  <c r="G1239" s="1"/>
  <c r="D1238"/>
  <c r="E1238" s="1"/>
  <c r="F1238" s="1"/>
  <c r="G1238" s="1"/>
  <c r="D1237"/>
  <c r="E1237" s="1"/>
  <c r="F1237" s="1"/>
  <c r="G1237" s="1"/>
  <c r="D1236"/>
  <c r="E1236" s="1"/>
  <c r="F1236" s="1"/>
  <c r="G1236" s="1"/>
  <c r="D1235"/>
  <c r="E1235" s="1"/>
  <c r="F1235" s="1"/>
  <c r="G1235" s="1"/>
  <c r="D1234"/>
  <c r="E1234" s="1"/>
  <c r="F1234" s="1"/>
  <c r="G1234" s="1"/>
  <c r="E1233"/>
  <c r="F1233" s="1"/>
  <c r="G1233" s="1"/>
  <c r="D1233"/>
  <c r="D1232"/>
  <c r="E1232" s="1"/>
  <c r="F1232" s="1"/>
  <c r="G1232" s="1"/>
  <c r="D1231"/>
  <c r="E1231" s="1"/>
  <c r="F1231" s="1"/>
  <c r="G1231" s="1"/>
  <c r="D1230"/>
  <c r="E1230" s="1"/>
  <c r="F1230" s="1"/>
  <c r="G1230" s="1"/>
  <c r="E1229"/>
  <c r="F1229" s="1"/>
  <c r="G1229" s="1"/>
  <c r="D1229"/>
  <c r="D1228"/>
  <c r="E1228" s="1"/>
  <c r="F1228" s="1"/>
  <c r="G1228" s="1"/>
  <c r="D1227"/>
  <c r="E1227" s="1"/>
  <c r="F1227" s="1"/>
  <c r="G1227" s="1"/>
  <c r="D1226"/>
  <c r="E1226" s="1"/>
  <c r="F1226" s="1"/>
  <c r="G1226" s="1"/>
  <c r="E1225"/>
  <c r="F1225" s="1"/>
  <c r="G1225" s="1"/>
  <c r="D1225"/>
  <c r="D1224"/>
  <c r="E1224" s="1"/>
  <c r="F1224" s="1"/>
  <c r="G1224" s="1"/>
  <c r="D1223"/>
  <c r="E1223" s="1"/>
  <c r="F1223" s="1"/>
  <c r="G1223" s="1"/>
  <c r="D1222"/>
  <c r="E1222" s="1"/>
  <c r="F1222" s="1"/>
  <c r="G1222" s="1"/>
  <c r="E1221"/>
  <c r="F1221" s="1"/>
  <c r="G1221" s="1"/>
  <c r="D1221"/>
  <c r="D1220"/>
  <c r="E1220" s="1"/>
  <c r="F1220" s="1"/>
  <c r="G1220" s="1"/>
  <c r="D1219"/>
  <c r="E1219" s="1"/>
  <c r="F1219" s="1"/>
  <c r="G1219" s="1"/>
  <c r="D1218"/>
  <c r="E1218" s="1"/>
  <c r="F1218" s="1"/>
  <c r="G1218" s="1"/>
  <c r="E1217"/>
  <c r="F1217" s="1"/>
  <c r="G1217" s="1"/>
  <c r="D1217"/>
  <c r="D1216"/>
  <c r="E1216" s="1"/>
  <c r="F1216" s="1"/>
  <c r="G1216" s="1"/>
  <c r="D1215"/>
  <c r="E1215" s="1"/>
  <c r="F1215" s="1"/>
  <c r="G1215" s="1"/>
  <c r="D1214"/>
  <c r="E1214" s="1"/>
  <c r="F1214" s="1"/>
  <c r="G1214" s="1"/>
  <c r="E1213"/>
  <c r="F1213" s="1"/>
  <c r="G1213" s="1"/>
  <c r="D1213"/>
  <c r="D1212"/>
  <c r="E1212" s="1"/>
  <c r="F1212" s="1"/>
  <c r="G1212" s="1"/>
  <c r="D1211"/>
  <c r="E1211" s="1"/>
  <c r="F1211" s="1"/>
  <c r="G1211" s="1"/>
  <c r="D1210"/>
  <c r="E1210" s="1"/>
  <c r="F1210" s="1"/>
  <c r="G1210" s="1"/>
  <c r="E1209"/>
  <c r="F1209" s="1"/>
  <c r="G1209" s="1"/>
  <c r="D1209"/>
  <c r="D1208"/>
  <c r="E1208" s="1"/>
  <c r="F1208" s="1"/>
  <c r="G1208" s="1"/>
  <c r="D1207"/>
  <c r="E1207" s="1"/>
  <c r="F1207" s="1"/>
  <c r="G1207" s="1"/>
  <c r="D1206"/>
  <c r="E1206" s="1"/>
  <c r="F1206" s="1"/>
  <c r="G1206" s="1"/>
  <c r="E1205"/>
  <c r="F1205" s="1"/>
  <c r="G1205" s="1"/>
  <c r="D1205"/>
  <c r="D1204"/>
  <c r="E1204" s="1"/>
  <c r="F1204" s="1"/>
  <c r="G1204" s="1"/>
  <c r="D1203"/>
  <c r="E1203" s="1"/>
  <c r="F1203" s="1"/>
  <c r="G1203" s="1"/>
  <c r="D1202"/>
  <c r="E1202" s="1"/>
  <c r="F1202" s="1"/>
  <c r="G1202" s="1"/>
  <c r="E1201"/>
  <c r="F1201" s="1"/>
  <c r="G1201" s="1"/>
  <c r="D1201"/>
  <c r="D1200"/>
  <c r="E1200" s="1"/>
  <c r="F1200" s="1"/>
  <c r="G1200" s="1"/>
  <c r="D1199"/>
  <c r="E1199" s="1"/>
  <c r="F1199" s="1"/>
  <c r="G1199" s="1"/>
  <c r="D1198"/>
  <c r="E1198" s="1"/>
  <c r="F1198" s="1"/>
  <c r="G1198" s="1"/>
  <c r="E1197"/>
  <c r="F1197" s="1"/>
  <c r="G1197" s="1"/>
  <c r="D1197"/>
  <c r="D1196"/>
  <c r="E1196" s="1"/>
  <c r="F1196" s="1"/>
  <c r="G1196" s="1"/>
  <c r="D1195"/>
  <c r="E1195" s="1"/>
  <c r="F1195" s="1"/>
  <c r="G1195" s="1"/>
  <c r="D1194"/>
  <c r="E1194" s="1"/>
  <c r="F1194" s="1"/>
  <c r="G1194" s="1"/>
  <c r="E1193"/>
  <c r="F1193" s="1"/>
  <c r="G1193" s="1"/>
  <c r="D1193"/>
  <c r="D1192"/>
  <c r="E1192" s="1"/>
  <c r="F1192" s="1"/>
  <c r="G1192" s="1"/>
  <c r="D1191"/>
  <c r="E1191" s="1"/>
  <c r="F1191" s="1"/>
  <c r="G1191" s="1"/>
  <c r="D1190"/>
  <c r="E1190" s="1"/>
  <c r="F1190" s="1"/>
  <c r="G1190" s="1"/>
  <c r="E1189"/>
  <c r="F1189" s="1"/>
  <c r="G1189" s="1"/>
  <c r="D1189"/>
  <c r="D1188"/>
  <c r="E1188" s="1"/>
  <c r="F1188" s="1"/>
  <c r="G1188" s="1"/>
  <c r="D1187"/>
  <c r="E1187" s="1"/>
  <c r="F1187" s="1"/>
  <c r="G1187" s="1"/>
  <c r="D1186"/>
  <c r="E1186" s="1"/>
  <c r="F1186" s="1"/>
  <c r="G1186" s="1"/>
  <c r="E1185"/>
  <c r="F1185" s="1"/>
  <c r="G1185" s="1"/>
  <c r="D1185"/>
  <c r="D1184"/>
  <c r="E1184" s="1"/>
  <c r="F1184" s="1"/>
  <c r="G1184" s="1"/>
  <c r="D1183"/>
  <c r="E1183" s="1"/>
  <c r="F1183" s="1"/>
  <c r="G1183" s="1"/>
  <c r="D1182"/>
  <c r="E1182" s="1"/>
  <c r="F1182" s="1"/>
  <c r="G1182" s="1"/>
  <c r="E1181"/>
  <c r="F1181" s="1"/>
  <c r="G1181" s="1"/>
  <c r="D1181"/>
  <c r="D1180"/>
  <c r="E1180" s="1"/>
  <c r="F1180" s="1"/>
  <c r="G1180" s="1"/>
  <c r="D1179"/>
  <c r="E1179" s="1"/>
  <c r="F1179" s="1"/>
  <c r="G1179" s="1"/>
  <c r="D1178"/>
  <c r="E1178" s="1"/>
  <c r="F1178" s="1"/>
  <c r="G1178" s="1"/>
  <c r="E1177"/>
  <c r="F1177" s="1"/>
  <c r="G1177" s="1"/>
  <c r="D1177"/>
  <c r="D1176"/>
  <c r="E1176" s="1"/>
  <c r="F1176" s="1"/>
  <c r="G1176" s="1"/>
  <c r="D1175"/>
  <c r="E1175" s="1"/>
  <c r="F1175" s="1"/>
  <c r="G1175" s="1"/>
  <c r="D1174"/>
  <c r="E1174" s="1"/>
  <c r="F1174" s="1"/>
  <c r="G1174" s="1"/>
  <c r="E1173"/>
  <c r="F1173" s="1"/>
  <c r="G1173" s="1"/>
  <c r="D1173"/>
  <c r="D1172"/>
  <c r="E1172" s="1"/>
  <c r="F1172" s="1"/>
  <c r="G1172" s="1"/>
  <c r="D1171"/>
  <c r="E1171" s="1"/>
  <c r="F1171" s="1"/>
  <c r="G1171" s="1"/>
  <c r="D1170"/>
  <c r="E1170" s="1"/>
  <c r="F1170" s="1"/>
  <c r="G1170" s="1"/>
  <c r="E1169"/>
  <c r="F1169" s="1"/>
  <c r="G1169" s="1"/>
  <c r="D1169"/>
  <c r="D1168"/>
  <c r="E1168" s="1"/>
  <c r="F1168" s="1"/>
  <c r="G1168" s="1"/>
  <c r="D1167"/>
  <c r="E1167" s="1"/>
  <c r="F1167" s="1"/>
  <c r="G1167" s="1"/>
  <c r="D1166"/>
  <c r="E1166" s="1"/>
  <c r="F1166" s="1"/>
  <c r="G1166" s="1"/>
  <c r="E1165"/>
  <c r="F1165" s="1"/>
  <c r="G1165" s="1"/>
  <c r="D1165"/>
  <c r="D1164"/>
  <c r="E1164" s="1"/>
  <c r="F1164" s="1"/>
  <c r="G1164" s="1"/>
  <c r="D1163"/>
  <c r="E1163" s="1"/>
  <c r="F1163" s="1"/>
  <c r="G1163" s="1"/>
  <c r="D1162"/>
  <c r="E1162" s="1"/>
  <c r="F1162" s="1"/>
  <c r="G1162" s="1"/>
  <c r="E1161"/>
  <c r="F1161" s="1"/>
  <c r="G1161" s="1"/>
  <c r="D1161"/>
  <c r="D1160"/>
  <c r="E1160" s="1"/>
  <c r="F1160" s="1"/>
  <c r="G1160" s="1"/>
  <c r="D1159"/>
  <c r="E1159" s="1"/>
  <c r="F1159" s="1"/>
  <c r="G1159" s="1"/>
  <c r="D1158"/>
  <c r="E1158" s="1"/>
  <c r="F1158" s="1"/>
  <c r="G1158" s="1"/>
  <c r="E1157"/>
  <c r="F1157" s="1"/>
  <c r="G1157" s="1"/>
  <c r="D1157"/>
  <c r="D1156"/>
  <c r="E1156" s="1"/>
  <c r="F1156" s="1"/>
  <c r="G1156" s="1"/>
  <c r="D1155"/>
  <c r="E1155" s="1"/>
  <c r="F1155" s="1"/>
  <c r="G1155" s="1"/>
  <c r="D1154"/>
  <c r="E1154" s="1"/>
  <c r="F1154" s="1"/>
  <c r="G1154" s="1"/>
  <c r="E1153"/>
  <c r="F1153" s="1"/>
  <c r="G1153" s="1"/>
  <c r="D1153"/>
  <c r="D1152"/>
  <c r="E1152" s="1"/>
  <c r="F1152" s="1"/>
  <c r="G1152" s="1"/>
  <c r="D1151"/>
  <c r="E1151" s="1"/>
  <c r="F1151" s="1"/>
  <c r="G1151" s="1"/>
  <c r="D1150"/>
  <c r="E1150" s="1"/>
  <c r="F1150" s="1"/>
  <c r="G1150" s="1"/>
  <c r="E1149"/>
  <c r="F1149" s="1"/>
  <c r="G1149" s="1"/>
  <c r="D1149"/>
  <c r="D1148"/>
  <c r="E1148" s="1"/>
  <c r="F1148" s="1"/>
  <c r="G1148" s="1"/>
  <c r="D1147"/>
  <c r="E1147" s="1"/>
  <c r="F1147" s="1"/>
  <c r="G1147" s="1"/>
  <c r="D1146"/>
  <c r="E1146" s="1"/>
  <c r="F1146" s="1"/>
  <c r="G1146" s="1"/>
  <c r="E1145"/>
  <c r="F1145" s="1"/>
  <c r="G1145" s="1"/>
  <c r="D1145"/>
  <c r="D1144"/>
  <c r="E1144" s="1"/>
  <c r="F1144" s="1"/>
  <c r="G1144" s="1"/>
  <c r="D1143"/>
  <c r="E1143" s="1"/>
  <c r="F1143" s="1"/>
  <c r="G1143" s="1"/>
  <c r="D1142"/>
  <c r="E1142" s="1"/>
  <c r="F1142" s="1"/>
  <c r="G1142" s="1"/>
  <c r="E1141"/>
  <c r="F1141" s="1"/>
  <c r="G1141" s="1"/>
  <c r="D1141"/>
  <c r="D1140"/>
  <c r="E1140" s="1"/>
  <c r="F1140" s="1"/>
  <c r="G1140" s="1"/>
  <c r="D1139"/>
  <c r="E1139" s="1"/>
  <c r="F1139" s="1"/>
  <c r="G1139" s="1"/>
  <c r="D1138"/>
  <c r="E1138" s="1"/>
  <c r="F1138" s="1"/>
  <c r="G1138" s="1"/>
  <c r="E1137"/>
  <c r="F1137" s="1"/>
  <c r="G1137" s="1"/>
  <c r="D1137"/>
  <c r="D1136"/>
  <c r="E1136" s="1"/>
  <c r="F1136" s="1"/>
  <c r="G1136" s="1"/>
  <c r="D1135"/>
  <c r="E1135" s="1"/>
  <c r="F1135" s="1"/>
  <c r="G1135" s="1"/>
  <c r="D1134"/>
  <c r="E1134" s="1"/>
  <c r="F1134" s="1"/>
  <c r="G1134" s="1"/>
  <c r="E1133"/>
  <c r="F1133" s="1"/>
  <c r="G1133" s="1"/>
  <c r="D1133"/>
  <c r="D1132"/>
  <c r="E1132" s="1"/>
  <c r="F1132" s="1"/>
  <c r="G1132" s="1"/>
  <c r="D1131"/>
  <c r="E1131" s="1"/>
  <c r="F1131" s="1"/>
  <c r="G1131" s="1"/>
  <c r="D1130"/>
  <c r="E1130" s="1"/>
  <c r="F1130" s="1"/>
  <c r="G1130" s="1"/>
  <c r="E1129"/>
  <c r="F1129" s="1"/>
  <c r="G1129" s="1"/>
  <c r="D1129"/>
  <c r="D1128"/>
  <c r="E1128" s="1"/>
  <c r="F1128" s="1"/>
  <c r="G1128" s="1"/>
  <c r="D1127"/>
  <c r="E1127" s="1"/>
  <c r="F1127" s="1"/>
  <c r="G1127" s="1"/>
  <c r="D1126"/>
  <c r="E1126" s="1"/>
  <c r="F1126" s="1"/>
  <c r="G1126" s="1"/>
  <c r="E1125"/>
  <c r="F1125" s="1"/>
  <c r="G1125" s="1"/>
  <c r="D1125"/>
  <c r="D1124"/>
  <c r="E1124" s="1"/>
  <c r="F1124" s="1"/>
  <c r="G1124" s="1"/>
  <c r="D1123"/>
  <c r="E1123" s="1"/>
  <c r="F1123" s="1"/>
  <c r="G1123" s="1"/>
  <c r="D1122"/>
  <c r="E1122" s="1"/>
  <c r="F1122" s="1"/>
  <c r="G1122" s="1"/>
  <c r="E1121"/>
  <c r="F1121" s="1"/>
  <c r="G1121" s="1"/>
  <c r="D1121"/>
  <c r="D1120"/>
  <c r="E1120" s="1"/>
  <c r="F1120" s="1"/>
  <c r="G1120" s="1"/>
  <c r="D1119"/>
  <c r="E1119" s="1"/>
  <c r="F1119" s="1"/>
  <c r="G1119" s="1"/>
  <c r="D1118"/>
  <c r="E1118" s="1"/>
  <c r="F1118" s="1"/>
  <c r="G1118" s="1"/>
  <c r="E1117"/>
  <c r="F1117" s="1"/>
  <c r="G1117" s="1"/>
  <c r="D1117"/>
  <c r="D1116"/>
  <c r="E1116" s="1"/>
  <c r="F1116" s="1"/>
  <c r="G1116" s="1"/>
  <c r="D1115"/>
  <c r="E1115" s="1"/>
  <c r="F1115" s="1"/>
  <c r="G1115" s="1"/>
  <c r="D1114"/>
  <c r="E1114" s="1"/>
  <c r="F1114" s="1"/>
  <c r="G1114" s="1"/>
  <c r="E1113"/>
  <c r="F1113" s="1"/>
  <c r="G1113" s="1"/>
  <c r="D1113"/>
  <c r="D1112"/>
  <c r="E1112" s="1"/>
  <c r="F1112" s="1"/>
  <c r="G1112" s="1"/>
  <c r="D1111"/>
  <c r="E1111" s="1"/>
  <c r="F1111" s="1"/>
  <c r="G1111" s="1"/>
  <c r="D1110"/>
  <c r="E1110" s="1"/>
  <c r="F1110" s="1"/>
  <c r="G1110" s="1"/>
  <c r="E1109"/>
  <c r="F1109" s="1"/>
  <c r="G1109" s="1"/>
  <c r="D1109"/>
  <c r="D1108"/>
  <c r="E1108" s="1"/>
  <c r="F1108" s="1"/>
  <c r="G1108" s="1"/>
  <c r="D1107"/>
  <c r="E1107" s="1"/>
  <c r="F1107" s="1"/>
  <c r="G1107" s="1"/>
  <c r="D1106"/>
  <c r="E1106" s="1"/>
  <c r="F1106" s="1"/>
  <c r="G1106" s="1"/>
  <c r="E1105"/>
  <c r="F1105" s="1"/>
  <c r="G1105" s="1"/>
  <c r="D1105"/>
  <c r="D1104"/>
  <c r="E1104" s="1"/>
  <c r="F1104" s="1"/>
  <c r="G1104" s="1"/>
  <c r="D1103"/>
  <c r="E1103" s="1"/>
  <c r="F1103" s="1"/>
  <c r="G1103" s="1"/>
  <c r="D1102"/>
  <c r="E1102" s="1"/>
  <c r="F1102" s="1"/>
  <c r="G1102" s="1"/>
  <c r="E1101"/>
  <c r="F1101" s="1"/>
  <c r="G1101" s="1"/>
  <c r="D1101"/>
  <c r="D1100"/>
  <c r="E1100" s="1"/>
  <c r="F1100" s="1"/>
  <c r="G1100" s="1"/>
  <c r="D1099"/>
  <c r="E1099" s="1"/>
  <c r="F1099" s="1"/>
  <c r="G1099" s="1"/>
  <c r="D1098"/>
  <c r="E1098" s="1"/>
  <c r="F1098" s="1"/>
  <c r="G1098" s="1"/>
  <c r="E1097"/>
  <c r="F1097" s="1"/>
  <c r="G1097" s="1"/>
  <c r="D1097"/>
  <c r="D1096"/>
  <c r="E1096" s="1"/>
  <c r="F1096" s="1"/>
  <c r="G1096" s="1"/>
  <c r="D1095"/>
  <c r="E1095" s="1"/>
  <c r="F1095" s="1"/>
  <c r="G1095" s="1"/>
  <c r="D1094"/>
  <c r="E1094" s="1"/>
  <c r="F1094" s="1"/>
  <c r="G1094" s="1"/>
  <c r="E1093"/>
  <c r="F1093" s="1"/>
  <c r="G1093" s="1"/>
  <c r="D1093"/>
  <c r="D1092"/>
  <c r="E1092" s="1"/>
  <c r="F1092" s="1"/>
  <c r="G1092" s="1"/>
  <c r="D1091"/>
  <c r="E1091" s="1"/>
  <c r="F1091" s="1"/>
  <c r="G1091" s="1"/>
  <c r="D1090"/>
  <c r="E1090" s="1"/>
  <c r="F1090" s="1"/>
  <c r="G1090" s="1"/>
  <c r="E1089"/>
  <c r="F1089" s="1"/>
  <c r="G1089" s="1"/>
  <c r="D1089"/>
  <c r="D1088"/>
  <c r="E1088" s="1"/>
  <c r="F1088" s="1"/>
  <c r="G1088" s="1"/>
  <c r="D1087"/>
  <c r="E1087" s="1"/>
  <c r="F1087" s="1"/>
  <c r="G1087" s="1"/>
  <c r="D1086"/>
  <c r="E1086" s="1"/>
  <c r="F1086" s="1"/>
  <c r="G1086" s="1"/>
  <c r="E1085"/>
  <c r="F1085" s="1"/>
  <c r="G1085" s="1"/>
  <c r="D1085"/>
  <c r="D1084"/>
  <c r="E1084" s="1"/>
  <c r="F1084" s="1"/>
  <c r="G1084" s="1"/>
  <c r="D1083"/>
  <c r="E1083" s="1"/>
  <c r="F1083" s="1"/>
  <c r="G1083" s="1"/>
  <c r="D1082"/>
  <c r="E1082" s="1"/>
  <c r="F1082" s="1"/>
  <c r="G1082" s="1"/>
  <c r="E1081"/>
  <c r="F1081" s="1"/>
  <c r="G1081" s="1"/>
  <c r="D1081"/>
  <c r="D1080"/>
  <c r="E1080" s="1"/>
  <c r="F1080" s="1"/>
  <c r="G1080" s="1"/>
  <c r="D1079"/>
  <c r="E1079" s="1"/>
  <c r="F1079" s="1"/>
  <c r="G1079" s="1"/>
  <c r="D1078"/>
  <c r="E1078" s="1"/>
  <c r="F1078" s="1"/>
  <c r="G1078" s="1"/>
  <c r="E1077"/>
  <c r="F1077" s="1"/>
  <c r="G1077" s="1"/>
  <c r="D1077"/>
  <c r="D1076"/>
  <c r="E1076" s="1"/>
  <c r="F1076" s="1"/>
  <c r="G1076" s="1"/>
  <c r="D1075"/>
  <c r="E1075" s="1"/>
  <c r="F1075" s="1"/>
  <c r="G1075" s="1"/>
  <c r="D1074"/>
  <c r="E1074" s="1"/>
  <c r="F1074" s="1"/>
  <c r="G1074" s="1"/>
  <c r="E1073"/>
  <c r="F1073" s="1"/>
  <c r="G1073" s="1"/>
  <c r="D1073"/>
  <c r="D1072"/>
  <c r="E1072" s="1"/>
  <c r="F1072" s="1"/>
  <c r="G1072" s="1"/>
  <c r="D1071"/>
  <c r="E1071" s="1"/>
  <c r="F1071" s="1"/>
  <c r="G1071" s="1"/>
  <c r="D1070"/>
  <c r="E1070" s="1"/>
  <c r="F1070" s="1"/>
  <c r="G1070" s="1"/>
  <c r="E1069"/>
  <c r="F1069" s="1"/>
  <c r="G1069" s="1"/>
  <c r="D1069"/>
  <c r="D1068"/>
  <c r="E1068" s="1"/>
  <c r="F1068" s="1"/>
  <c r="G1068" s="1"/>
  <c r="D1067"/>
  <c r="E1067" s="1"/>
  <c r="F1067" s="1"/>
  <c r="G1067" s="1"/>
  <c r="D1066"/>
  <c r="E1066" s="1"/>
  <c r="F1066" s="1"/>
  <c r="G1066" s="1"/>
  <c r="E1065"/>
  <c r="F1065" s="1"/>
  <c r="G1065" s="1"/>
  <c r="D1065"/>
  <c r="D1064"/>
  <c r="E1064" s="1"/>
  <c r="F1064" s="1"/>
  <c r="G1064" s="1"/>
  <c r="D1063"/>
  <c r="E1063" s="1"/>
  <c r="F1063" s="1"/>
  <c r="G1063" s="1"/>
  <c r="D1062"/>
  <c r="E1062" s="1"/>
  <c r="F1062" s="1"/>
  <c r="G1062" s="1"/>
  <c r="E1061"/>
  <c r="F1061" s="1"/>
  <c r="G1061" s="1"/>
  <c r="D1061"/>
  <c r="D1060"/>
  <c r="E1060" s="1"/>
  <c r="F1060" s="1"/>
  <c r="G1060" s="1"/>
  <c r="D1059"/>
  <c r="E1059" s="1"/>
  <c r="F1059" s="1"/>
  <c r="G1059" s="1"/>
  <c r="D1058"/>
  <c r="E1058" s="1"/>
  <c r="F1058" s="1"/>
  <c r="G1058" s="1"/>
  <c r="E1057"/>
  <c r="F1057" s="1"/>
  <c r="G1057" s="1"/>
  <c r="D1057"/>
  <c r="D1056"/>
  <c r="E1056" s="1"/>
  <c r="F1056" s="1"/>
  <c r="G1056" s="1"/>
  <c r="D1055"/>
  <c r="E1055" s="1"/>
  <c r="F1055" s="1"/>
  <c r="G1055" s="1"/>
  <c r="D1054"/>
  <c r="E1054" s="1"/>
  <c r="F1054" s="1"/>
  <c r="G1054" s="1"/>
  <c r="E1053"/>
  <c r="F1053" s="1"/>
  <c r="G1053" s="1"/>
  <c r="D1053"/>
  <c r="D1052"/>
  <c r="E1052" s="1"/>
  <c r="F1052" s="1"/>
  <c r="G1052" s="1"/>
  <c r="D1051"/>
  <c r="E1051" s="1"/>
  <c r="F1051" s="1"/>
  <c r="G1051" s="1"/>
  <c r="D1050"/>
  <c r="E1050" s="1"/>
  <c r="F1050" s="1"/>
  <c r="G1050" s="1"/>
  <c r="E1049"/>
  <c r="F1049" s="1"/>
  <c r="G1049" s="1"/>
  <c r="D1049"/>
  <c r="D1048"/>
  <c r="E1048" s="1"/>
  <c r="F1048" s="1"/>
  <c r="G1048" s="1"/>
  <c r="D1047"/>
  <c r="E1047" s="1"/>
  <c r="F1047" s="1"/>
  <c r="G1047" s="1"/>
  <c r="D1046"/>
  <c r="E1046" s="1"/>
  <c r="F1046" s="1"/>
  <c r="G1046" s="1"/>
  <c r="E1045"/>
  <c r="F1045" s="1"/>
  <c r="G1045" s="1"/>
  <c r="D1045"/>
  <c r="D1044"/>
  <c r="E1044" s="1"/>
  <c r="F1044" s="1"/>
  <c r="G1044" s="1"/>
  <c r="D1043"/>
  <c r="E1043" s="1"/>
  <c r="F1043" s="1"/>
  <c r="G1043" s="1"/>
  <c r="D1042"/>
  <c r="E1042" s="1"/>
  <c r="F1042" s="1"/>
  <c r="G1042" s="1"/>
  <c r="E1041"/>
  <c r="F1041" s="1"/>
  <c r="G1041" s="1"/>
  <c r="D1041"/>
  <c r="D1040"/>
  <c r="E1040" s="1"/>
  <c r="F1040" s="1"/>
  <c r="G1040" s="1"/>
  <c r="D1039"/>
  <c r="E1039" s="1"/>
  <c r="F1039" s="1"/>
  <c r="G1039" s="1"/>
  <c r="D1038"/>
  <c r="E1038" s="1"/>
  <c r="F1038" s="1"/>
  <c r="G1038" s="1"/>
  <c r="E1037"/>
  <c r="F1037" s="1"/>
  <c r="G1037" s="1"/>
  <c r="D1037"/>
  <c r="D1036"/>
  <c r="E1036" s="1"/>
  <c r="F1036" s="1"/>
  <c r="G1036" s="1"/>
  <c r="D1035"/>
  <c r="E1035" s="1"/>
  <c r="F1035" s="1"/>
  <c r="G1035" s="1"/>
  <c r="D1034"/>
  <c r="E1034" s="1"/>
  <c r="F1034" s="1"/>
  <c r="G1034" s="1"/>
  <c r="E1033"/>
  <c r="F1033" s="1"/>
  <c r="G1033" s="1"/>
  <c r="D1033"/>
  <c r="D1032"/>
  <c r="E1032" s="1"/>
  <c r="F1032" s="1"/>
  <c r="G1032" s="1"/>
  <c r="D1031"/>
  <c r="E1031" s="1"/>
  <c r="F1031" s="1"/>
  <c r="G1031" s="1"/>
  <c r="D1030"/>
  <c r="E1030" s="1"/>
  <c r="F1030" s="1"/>
  <c r="G1030" s="1"/>
  <c r="E1029"/>
  <c r="F1029" s="1"/>
  <c r="G1029" s="1"/>
  <c r="D1029"/>
  <c r="D1028"/>
  <c r="E1028" s="1"/>
  <c r="F1028" s="1"/>
  <c r="G1028" s="1"/>
  <c r="D1027"/>
  <c r="E1027" s="1"/>
  <c r="F1027" s="1"/>
  <c r="G1027" s="1"/>
  <c r="D1026"/>
  <c r="E1026" s="1"/>
  <c r="F1026" s="1"/>
  <c r="G1026" s="1"/>
  <c r="E1025"/>
  <c r="F1025" s="1"/>
  <c r="G1025" s="1"/>
  <c r="D1025"/>
  <c r="D1024"/>
  <c r="E1024" s="1"/>
  <c r="F1024" s="1"/>
  <c r="G1024" s="1"/>
  <c r="D1023"/>
  <c r="E1023" s="1"/>
  <c r="F1023" s="1"/>
  <c r="G1023" s="1"/>
  <c r="D1022"/>
  <c r="E1022" s="1"/>
  <c r="F1022" s="1"/>
  <c r="G1022" s="1"/>
  <c r="E1021"/>
  <c r="F1021" s="1"/>
  <c r="G1021" s="1"/>
  <c r="D1021"/>
  <c r="D1020"/>
  <c r="E1020" s="1"/>
  <c r="F1020" s="1"/>
  <c r="G1020" s="1"/>
  <c r="D1019"/>
  <c r="E1019" s="1"/>
  <c r="F1019" s="1"/>
  <c r="G1019" s="1"/>
  <c r="D1018"/>
  <c r="E1018" s="1"/>
  <c r="F1018" s="1"/>
  <c r="G1018" s="1"/>
  <c r="E1017"/>
  <c r="F1017" s="1"/>
  <c r="G1017" s="1"/>
  <c r="D1017"/>
  <c r="D1016"/>
  <c r="E1016" s="1"/>
  <c r="F1016" s="1"/>
  <c r="G1016" s="1"/>
  <c r="D1015"/>
  <c r="E1015" s="1"/>
  <c r="F1015" s="1"/>
  <c r="G1015" s="1"/>
  <c r="D1014"/>
  <c r="E1014" s="1"/>
  <c r="F1014" s="1"/>
  <c r="G1014" s="1"/>
  <c r="E1013"/>
  <c r="F1013" s="1"/>
  <c r="G1013" s="1"/>
  <c r="D1013"/>
  <c r="D1012"/>
  <c r="E1012" s="1"/>
  <c r="F1012" s="1"/>
  <c r="G1012" s="1"/>
  <c r="D1011"/>
  <c r="E1011" s="1"/>
  <c r="F1011" s="1"/>
  <c r="G1011" s="1"/>
  <c r="D1010"/>
  <c r="E1010" s="1"/>
  <c r="F1010" s="1"/>
  <c r="G1010" s="1"/>
  <c r="E1009"/>
  <c r="F1009" s="1"/>
  <c r="G1009" s="1"/>
  <c r="D1009"/>
  <c r="D1008"/>
  <c r="E1008" s="1"/>
  <c r="F1008" s="1"/>
  <c r="G1008" s="1"/>
  <c r="D1007"/>
  <c r="E1007" s="1"/>
  <c r="F1007" s="1"/>
  <c r="G1007" s="1"/>
  <c r="D1006"/>
  <c r="E1006" s="1"/>
  <c r="F1006" s="1"/>
  <c r="G1006" s="1"/>
  <c r="E1005"/>
  <c r="F1005" s="1"/>
  <c r="G1005" s="1"/>
  <c r="D1005"/>
  <c r="D1004"/>
  <c r="E1004" s="1"/>
  <c r="F1004" s="1"/>
  <c r="G1004" s="1"/>
  <c r="D1003"/>
  <c r="E1003" s="1"/>
  <c r="F1003" s="1"/>
  <c r="G1003" s="1"/>
  <c r="D1002"/>
  <c r="E1002" s="1"/>
  <c r="F1002" s="1"/>
  <c r="G1002" s="1"/>
  <c r="E1001"/>
  <c r="F1001" s="1"/>
  <c r="G1001" s="1"/>
  <c r="D1001"/>
  <c r="D1000"/>
  <c r="E1000" s="1"/>
  <c r="F1000" s="1"/>
  <c r="G1000" s="1"/>
  <c r="D999"/>
  <c r="E999" s="1"/>
  <c r="F999" s="1"/>
  <c r="G999" s="1"/>
  <c r="D998"/>
  <c r="E998" s="1"/>
  <c r="F998" s="1"/>
  <c r="G998" s="1"/>
  <c r="E997"/>
  <c r="F997" s="1"/>
  <c r="G997" s="1"/>
  <c r="D997"/>
  <c r="D996"/>
  <c r="E996" s="1"/>
  <c r="F996" s="1"/>
  <c r="G996" s="1"/>
  <c r="D995"/>
  <c r="E995" s="1"/>
  <c r="F995" s="1"/>
  <c r="G995" s="1"/>
  <c r="D994"/>
  <c r="E994" s="1"/>
  <c r="F994" s="1"/>
  <c r="G994" s="1"/>
  <c r="E993"/>
  <c r="F993" s="1"/>
  <c r="G993" s="1"/>
  <c r="D993"/>
  <c r="D992"/>
  <c r="E992" s="1"/>
  <c r="F992" s="1"/>
  <c r="G992" s="1"/>
  <c r="D991"/>
  <c r="E991" s="1"/>
  <c r="F991" s="1"/>
  <c r="G991" s="1"/>
  <c r="D990"/>
  <c r="E990" s="1"/>
  <c r="F990" s="1"/>
  <c r="G990" s="1"/>
  <c r="E989"/>
  <c r="F989" s="1"/>
  <c r="G989" s="1"/>
  <c r="D989"/>
  <c r="D988"/>
  <c r="E988" s="1"/>
  <c r="F988" s="1"/>
  <c r="G988" s="1"/>
  <c r="D987"/>
  <c r="E987" s="1"/>
  <c r="F987" s="1"/>
  <c r="G987" s="1"/>
  <c r="D986"/>
  <c r="E986" s="1"/>
  <c r="F986" s="1"/>
  <c r="G986" s="1"/>
  <c r="E985"/>
  <c r="F985" s="1"/>
  <c r="G985" s="1"/>
  <c r="D985"/>
  <c r="D984"/>
  <c r="E984" s="1"/>
  <c r="F984" s="1"/>
  <c r="G984" s="1"/>
  <c r="D983"/>
  <c r="E983" s="1"/>
  <c r="F983" s="1"/>
  <c r="G983" s="1"/>
  <c r="D982"/>
  <c r="E982" s="1"/>
  <c r="F982" s="1"/>
  <c r="G982" s="1"/>
  <c r="E981"/>
  <c r="F981" s="1"/>
  <c r="G981" s="1"/>
  <c r="D981"/>
  <c r="D980"/>
  <c r="E980" s="1"/>
  <c r="F980" s="1"/>
  <c r="G980" s="1"/>
  <c r="D979"/>
  <c r="E979" s="1"/>
  <c r="F979" s="1"/>
  <c r="G979" s="1"/>
  <c r="D978"/>
  <c r="E978" s="1"/>
  <c r="F978" s="1"/>
  <c r="G978" s="1"/>
  <c r="E977"/>
  <c r="F977" s="1"/>
  <c r="G977" s="1"/>
  <c r="D977"/>
  <c r="D976"/>
  <c r="E976" s="1"/>
  <c r="F976" s="1"/>
  <c r="G976" s="1"/>
  <c r="D975"/>
  <c r="E975" s="1"/>
  <c r="F975" s="1"/>
  <c r="G975" s="1"/>
  <c r="D974"/>
  <c r="E974" s="1"/>
  <c r="F974" s="1"/>
  <c r="G974" s="1"/>
  <c r="E973"/>
  <c r="F973" s="1"/>
  <c r="G973" s="1"/>
  <c r="D973"/>
  <c r="D972"/>
  <c r="E972" s="1"/>
  <c r="F972" s="1"/>
  <c r="G972" s="1"/>
  <c r="D971"/>
  <c r="E971" s="1"/>
  <c r="F971" s="1"/>
  <c r="G971" s="1"/>
  <c r="D970"/>
  <c r="E970" s="1"/>
  <c r="F970" s="1"/>
  <c r="G970" s="1"/>
  <c r="E969"/>
  <c r="F969" s="1"/>
  <c r="G969" s="1"/>
  <c r="D969"/>
  <c r="D968"/>
  <c r="E968" s="1"/>
  <c r="F968" s="1"/>
  <c r="G968" s="1"/>
  <c r="D967"/>
  <c r="E967" s="1"/>
  <c r="F967" s="1"/>
  <c r="G967" s="1"/>
  <c r="D966"/>
  <c r="E966" s="1"/>
  <c r="F966" s="1"/>
  <c r="G966" s="1"/>
  <c r="E965"/>
  <c r="F965" s="1"/>
  <c r="G965" s="1"/>
  <c r="D965"/>
  <c r="D964"/>
  <c r="E964" s="1"/>
  <c r="F964" s="1"/>
  <c r="G964" s="1"/>
  <c r="D963"/>
  <c r="E963" s="1"/>
  <c r="F963" s="1"/>
  <c r="G963" s="1"/>
  <c r="D962"/>
  <c r="E962" s="1"/>
  <c r="F962" s="1"/>
  <c r="G962" s="1"/>
  <c r="E961"/>
  <c r="F961" s="1"/>
  <c r="G961" s="1"/>
  <c r="D961"/>
  <c r="D960"/>
  <c r="E960" s="1"/>
  <c r="F960" s="1"/>
  <c r="G960" s="1"/>
  <c r="D959"/>
  <c r="E959" s="1"/>
  <c r="F959" s="1"/>
  <c r="G959" s="1"/>
  <c r="D958"/>
  <c r="E958" s="1"/>
  <c r="F958" s="1"/>
  <c r="G958" s="1"/>
  <c r="E957"/>
  <c r="F957" s="1"/>
  <c r="G957" s="1"/>
  <c r="D957"/>
  <c r="D956"/>
  <c r="E956" s="1"/>
  <c r="F956" s="1"/>
  <c r="G956" s="1"/>
  <c r="D955"/>
  <c r="E955" s="1"/>
  <c r="F955" s="1"/>
  <c r="G955" s="1"/>
  <c r="D954"/>
  <c r="E954" s="1"/>
  <c r="F954" s="1"/>
  <c r="G954" s="1"/>
  <c r="E953"/>
  <c r="F953" s="1"/>
  <c r="G953" s="1"/>
  <c r="D953"/>
  <c r="D952"/>
  <c r="E952" s="1"/>
  <c r="F952" s="1"/>
  <c r="G952" s="1"/>
  <c r="D951"/>
  <c r="E951" s="1"/>
  <c r="F951" s="1"/>
  <c r="G951" s="1"/>
  <c r="D950"/>
  <c r="E950" s="1"/>
  <c r="F950" s="1"/>
  <c r="G950" s="1"/>
  <c r="E949"/>
  <c r="F949" s="1"/>
  <c r="G949" s="1"/>
  <c r="D949"/>
  <c r="D948"/>
  <c r="E948" s="1"/>
  <c r="F948" s="1"/>
  <c r="G948" s="1"/>
  <c r="D947"/>
  <c r="E947" s="1"/>
  <c r="F947" s="1"/>
  <c r="G947" s="1"/>
  <c r="D946"/>
  <c r="E946" s="1"/>
  <c r="F946" s="1"/>
  <c r="G946" s="1"/>
  <c r="E945"/>
  <c r="F945" s="1"/>
  <c r="G945" s="1"/>
  <c r="D945"/>
  <c r="D944"/>
  <c r="E944" s="1"/>
  <c r="F944" s="1"/>
  <c r="G944" s="1"/>
  <c r="D943"/>
  <c r="E943" s="1"/>
  <c r="F943" s="1"/>
  <c r="G943" s="1"/>
  <c r="D942"/>
  <c r="E942" s="1"/>
  <c r="F942" s="1"/>
  <c r="G942" s="1"/>
  <c r="E941"/>
  <c r="F941" s="1"/>
  <c r="G941" s="1"/>
  <c r="D941"/>
  <c r="D940"/>
  <c r="E940" s="1"/>
  <c r="F940" s="1"/>
  <c r="G940" s="1"/>
  <c r="D939"/>
  <c r="E939" s="1"/>
  <c r="F939" s="1"/>
  <c r="G939" s="1"/>
  <c r="D938"/>
  <c r="E938" s="1"/>
  <c r="F938" s="1"/>
  <c r="G938" s="1"/>
  <c r="E937"/>
  <c r="F937" s="1"/>
  <c r="G937" s="1"/>
  <c r="D937"/>
  <c r="D936"/>
  <c r="E936" s="1"/>
  <c r="F936" s="1"/>
  <c r="G936" s="1"/>
  <c r="D935"/>
  <c r="E935" s="1"/>
  <c r="F935" s="1"/>
  <c r="G935" s="1"/>
  <c r="D934"/>
  <c r="E934" s="1"/>
  <c r="F934" s="1"/>
  <c r="G934" s="1"/>
  <c r="E933"/>
  <c r="F933" s="1"/>
  <c r="G933" s="1"/>
  <c r="D933"/>
  <c r="D932"/>
  <c r="E932" s="1"/>
  <c r="F932" s="1"/>
  <c r="G932" s="1"/>
  <c r="D931"/>
  <c r="E931" s="1"/>
  <c r="F931" s="1"/>
  <c r="G931" s="1"/>
  <c r="D930"/>
  <c r="E930" s="1"/>
  <c r="F930" s="1"/>
  <c r="G930" s="1"/>
  <c r="E929"/>
  <c r="F929" s="1"/>
  <c r="G929" s="1"/>
  <c r="D929"/>
  <c r="D928"/>
  <c r="E928" s="1"/>
  <c r="F928" s="1"/>
  <c r="G928" s="1"/>
  <c r="D927"/>
  <c r="E927" s="1"/>
  <c r="F927" s="1"/>
  <c r="G927" s="1"/>
  <c r="D926"/>
  <c r="E926" s="1"/>
  <c r="F926" s="1"/>
  <c r="G926" s="1"/>
  <c r="E925"/>
  <c r="F925" s="1"/>
  <c r="G925" s="1"/>
  <c r="D925"/>
  <c r="D924"/>
  <c r="E924" s="1"/>
  <c r="F924" s="1"/>
  <c r="G924" s="1"/>
  <c r="D923"/>
  <c r="E923" s="1"/>
  <c r="F923" s="1"/>
  <c r="G923" s="1"/>
  <c r="D922"/>
  <c r="E922" s="1"/>
  <c r="F922" s="1"/>
  <c r="G922" s="1"/>
  <c r="E921"/>
  <c r="F921" s="1"/>
  <c r="G921" s="1"/>
  <c r="D921"/>
  <c r="D920"/>
  <c r="E920" s="1"/>
  <c r="F920" s="1"/>
  <c r="G920" s="1"/>
  <c r="D919"/>
  <c r="E919" s="1"/>
  <c r="F919" s="1"/>
  <c r="G919" s="1"/>
  <c r="D918"/>
  <c r="E918" s="1"/>
  <c r="F918" s="1"/>
  <c r="G918" s="1"/>
  <c r="E917"/>
  <c r="F917" s="1"/>
  <c r="G917" s="1"/>
  <c r="D917"/>
  <c r="D916"/>
  <c r="E916" s="1"/>
  <c r="F916" s="1"/>
  <c r="G916" s="1"/>
  <c r="D915"/>
  <c r="E915" s="1"/>
  <c r="F915" s="1"/>
  <c r="G915" s="1"/>
  <c r="D914"/>
  <c r="E914" s="1"/>
  <c r="F914" s="1"/>
  <c r="G914" s="1"/>
  <c r="E913"/>
  <c r="F913" s="1"/>
  <c r="G913" s="1"/>
  <c r="D913"/>
  <c r="D912"/>
  <c r="E912" s="1"/>
  <c r="F912" s="1"/>
  <c r="G912" s="1"/>
  <c r="D911"/>
  <c r="E911" s="1"/>
  <c r="F911" s="1"/>
  <c r="G911" s="1"/>
  <c r="D910"/>
  <c r="E910" s="1"/>
  <c r="F910" s="1"/>
  <c r="G910" s="1"/>
  <c r="E909"/>
  <c r="F909" s="1"/>
  <c r="G909" s="1"/>
  <c r="D909"/>
  <c r="D908"/>
  <c r="E908" s="1"/>
  <c r="F908" s="1"/>
  <c r="G908" s="1"/>
  <c r="D907"/>
  <c r="E907" s="1"/>
  <c r="F907" s="1"/>
  <c r="G907" s="1"/>
  <c r="D906"/>
  <c r="E906" s="1"/>
  <c r="F906" s="1"/>
  <c r="G906" s="1"/>
  <c r="E905"/>
  <c r="F905" s="1"/>
  <c r="G905" s="1"/>
  <c r="D905"/>
  <c r="D904"/>
  <c r="E904" s="1"/>
  <c r="F904" s="1"/>
  <c r="G904" s="1"/>
  <c r="D903"/>
  <c r="E903" s="1"/>
  <c r="F903" s="1"/>
  <c r="G903" s="1"/>
  <c r="D902"/>
  <c r="E902" s="1"/>
  <c r="F902" s="1"/>
  <c r="G902" s="1"/>
  <c r="E901"/>
  <c r="F901" s="1"/>
  <c r="G901" s="1"/>
  <c r="D901"/>
  <c r="D900"/>
  <c r="E900" s="1"/>
  <c r="F900" s="1"/>
  <c r="G900" s="1"/>
  <c r="D899"/>
  <c r="E899" s="1"/>
  <c r="F899" s="1"/>
  <c r="G899" s="1"/>
  <c r="D898"/>
  <c r="E898" s="1"/>
  <c r="F898" s="1"/>
  <c r="G898" s="1"/>
  <c r="E897"/>
  <c r="F897" s="1"/>
  <c r="G897" s="1"/>
  <c r="D897"/>
  <c r="D896"/>
  <c r="E896" s="1"/>
  <c r="F896" s="1"/>
  <c r="G896" s="1"/>
  <c r="D895"/>
  <c r="E895" s="1"/>
  <c r="F895" s="1"/>
  <c r="G895" s="1"/>
  <c r="D894"/>
  <c r="E894" s="1"/>
  <c r="F894" s="1"/>
  <c r="G894" s="1"/>
  <c r="E893"/>
  <c r="F893" s="1"/>
  <c r="G893" s="1"/>
  <c r="D893"/>
  <c r="D892"/>
  <c r="E892" s="1"/>
  <c r="F892" s="1"/>
  <c r="G892" s="1"/>
  <c r="D891"/>
  <c r="E891" s="1"/>
  <c r="F891" s="1"/>
  <c r="G891" s="1"/>
  <c r="D890"/>
  <c r="E890" s="1"/>
  <c r="F890" s="1"/>
  <c r="G890" s="1"/>
  <c r="E889"/>
  <c r="F889" s="1"/>
  <c r="G889" s="1"/>
  <c r="D889"/>
  <c r="D888"/>
  <c r="E888" s="1"/>
  <c r="F888" s="1"/>
  <c r="G888" s="1"/>
  <c r="D887"/>
  <c r="E887" s="1"/>
  <c r="F887" s="1"/>
  <c r="G887" s="1"/>
  <c r="D886"/>
  <c r="E886" s="1"/>
  <c r="F886" s="1"/>
  <c r="G886" s="1"/>
  <c r="E885"/>
  <c r="F885" s="1"/>
  <c r="G885" s="1"/>
  <c r="D885"/>
  <c r="D884"/>
  <c r="E884" s="1"/>
  <c r="F884" s="1"/>
  <c r="G884" s="1"/>
  <c r="D883"/>
  <c r="E883" s="1"/>
  <c r="F883" s="1"/>
  <c r="G883" s="1"/>
  <c r="D882"/>
  <c r="E882" s="1"/>
  <c r="F882" s="1"/>
  <c r="G882" s="1"/>
  <c r="E881"/>
  <c r="F881" s="1"/>
  <c r="G881" s="1"/>
  <c r="D881"/>
  <c r="D880"/>
  <c r="E880" s="1"/>
  <c r="F880" s="1"/>
  <c r="G880" s="1"/>
  <c r="D879"/>
  <c r="E879" s="1"/>
  <c r="F879" s="1"/>
  <c r="G879" s="1"/>
  <c r="D878"/>
  <c r="E878" s="1"/>
  <c r="F878" s="1"/>
  <c r="G878" s="1"/>
  <c r="E877"/>
  <c r="F877" s="1"/>
  <c r="G877" s="1"/>
  <c r="D877"/>
  <c r="D876"/>
  <c r="E876" s="1"/>
  <c r="F876" s="1"/>
  <c r="G876" s="1"/>
  <c r="D875"/>
  <c r="E875" s="1"/>
  <c r="F875" s="1"/>
  <c r="G875" s="1"/>
  <c r="D874"/>
  <c r="E874" s="1"/>
  <c r="F874" s="1"/>
  <c r="G874" s="1"/>
  <c r="E873"/>
  <c r="F873" s="1"/>
  <c r="G873" s="1"/>
  <c r="D873"/>
  <c r="D872"/>
  <c r="E872" s="1"/>
  <c r="F872" s="1"/>
  <c r="G872" s="1"/>
  <c r="D871"/>
  <c r="E871" s="1"/>
  <c r="F871" s="1"/>
  <c r="G871" s="1"/>
  <c r="D870"/>
  <c r="E870" s="1"/>
  <c r="F870" s="1"/>
  <c r="G870" s="1"/>
  <c r="E869"/>
  <c r="F869" s="1"/>
  <c r="G869" s="1"/>
  <c r="D869"/>
  <c r="D868"/>
  <c r="E868" s="1"/>
  <c r="F868" s="1"/>
  <c r="G868" s="1"/>
  <c r="D867"/>
  <c r="E867" s="1"/>
  <c r="F867" s="1"/>
  <c r="G867" s="1"/>
  <c r="D866"/>
  <c r="E866" s="1"/>
  <c r="F866" s="1"/>
  <c r="G866" s="1"/>
  <c r="E865"/>
  <c r="F865" s="1"/>
  <c r="G865" s="1"/>
  <c r="D865"/>
  <c r="D864"/>
  <c r="E864" s="1"/>
  <c r="F864" s="1"/>
  <c r="G864" s="1"/>
  <c r="D863"/>
  <c r="E863" s="1"/>
  <c r="F863" s="1"/>
  <c r="G863" s="1"/>
  <c r="D862"/>
  <c r="E862" s="1"/>
  <c r="F862" s="1"/>
  <c r="G862" s="1"/>
  <c r="E861"/>
  <c r="F861" s="1"/>
  <c r="G861" s="1"/>
  <c r="D861"/>
  <c r="D860"/>
  <c r="E860" s="1"/>
  <c r="F860" s="1"/>
  <c r="G860" s="1"/>
  <c r="D859"/>
  <c r="E859" s="1"/>
  <c r="F859" s="1"/>
  <c r="G859" s="1"/>
  <c r="D858"/>
  <c r="E858" s="1"/>
  <c r="F858" s="1"/>
  <c r="G858" s="1"/>
  <c r="E857"/>
  <c r="F857" s="1"/>
  <c r="G857" s="1"/>
  <c r="D857"/>
  <c r="D856"/>
  <c r="E856" s="1"/>
  <c r="F856" s="1"/>
  <c r="G856" s="1"/>
  <c r="D855"/>
  <c r="E855" s="1"/>
  <c r="F855" s="1"/>
  <c r="G855" s="1"/>
  <c r="D854"/>
  <c r="E854" s="1"/>
  <c r="F854" s="1"/>
  <c r="G854" s="1"/>
  <c r="E853"/>
  <c r="F853" s="1"/>
  <c r="G853" s="1"/>
  <c r="D853"/>
  <c r="D852"/>
  <c r="E852" s="1"/>
  <c r="F852" s="1"/>
  <c r="G852" s="1"/>
  <c r="D851"/>
  <c r="E851" s="1"/>
  <c r="F851" s="1"/>
  <c r="G851" s="1"/>
  <c r="D850"/>
  <c r="E850" s="1"/>
  <c r="F850" s="1"/>
  <c r="G850" s="1"/>
  <c r="E849"/>
  <c r="F849" s="1"/>
  <c r="G849" s="1"/>
  <c r="D849"/>
  <c r="D848"/>
  <c r="E848" s="1"/>
  <c r="F848" s="1"/>
  <c r="G848" s="1"/>
  <c r="D847"/>
  <c r="E847" s="1"/>
  <c r="F847" s="1"/>
  <c r="G847" s="1"/>
  <c r="D846"/>
  <c r="E846" s="1"/>
  <c r="F846" s="1"/>
  <c r="G846" s="1"/>
  <c r="E845"/>
  <c r="F845" s="1"/>
  <c r="G845" s="1"/>
  <c r="D845"/>
  <c r="D844"/>
  <c r="E844" s="1"/>
  <c r="F844" s="1"/>
  <c r="G844" s="1"/>
  <c r="D843"/>
  <c r="E843" s="1"/>
  <c r="F843" s="1"/>
  <c r="G843" s="1"/>
  <c r="D842"/>
  <c r="E842" s="1"/>
  <c r="F842" s="1"/>
  <c r="G842" s="1"/>
  <c r="E841"/>
  <c r="F841" s="1"/>
  <c r="G841" s="1"/>
  <c r="D841"/>
  <c r="D840"/>
  <c r="E840" s="1"/>
  <c r="F840" s="1"/>
  <c r="G840" s="1"/>
  <c r="D839"/>
  <c r="E839" s="1"/>
  <c r="F839" s="1"/>
  <c r="G839" s="1"/>
  <c r="D838"/>
  <c r="E838" s="1"/>
  <c r="F838" s="1"/>
  <c r="G838" s="1"/>
  <c r="E837"/>
  <c r="F837" s="1"/>
  <c r="G837" s="1"/>
  <c r="D837"/>
  <c r="D836"/>
  <c r="E836" s="1"/>
  <c r="F836" s="1"/>
  <c r="G836" s="1"/>
  <c r="D835"/>
  <c r="E835" s="1"/>
  <c r="F835" s="1"/>
  <c r="G835" s="1"/>
  <c r="D834"/>
  <c r="E834" s="1"/>
  <c r="F834" s="1"/>
  <c r="G834" s="1"/>
  <c r="E833"/>
  <c r="F833" s="1"/>
  <c r="G833" s="1"/>
  <c r="D833"/>
  <c r="D832"/>
  <c r="E832" s="1"/>
  <c r="F832" s="1"/>
  <c r="G832" s="1"/>
  <c r="D831"/>
  <c r="E831" s="1"/>
  <c r="F831" s="1"/>
  <c r="G831" s="1"/>
  <c r="D830"/>
  <c r="E830" s="1"/>
  <c r="F830" s="1"/>
  <c r="G830" s="1"/>
  <c r="E829"/>
  <c r="F829" s="1"/>
  <c r="G829" s="1"/>
  <c r="D829"/>
  <c r="D828"/>
  <c r="E828" s="1"/>
  <c r="F828" s="1"/>
  <c r="G828" s="1"/>
  <c r="D827"/>
  <c r="E827" s="1"/>
  <c r="F827" s="1"/>
  <c r="G827" s="1"/>
  <c r="D826"/>
  <c r="E826" s="1"/>
  <c r="F826" s="1"/>
  <c r="G826" s="1"/>
  <c r="E825"/>
  <c r="F825" s="1"/>
  <c r="G825" s="1"/>
  <c r="D825"/>
  <c r="D824"/>
  <c r="E824" s="1"/>
  <c r="F824" s="1"/>
  <c r="G824" s="1"/>
  <c r="D823"/>
  <c r="E823" s="1"/>
  <c r="F823" s="1"/>
  <c r="G823" s="1"/>
  <c r="D822"/>
  <c r="E822" s="1"/>
  <c r="F822" s="1"/>
  <c r="G822" s="1"/>
  <c r="E821"/>
  <c r="F821" s="1"/>
  <c r="G821" s="1"/>
  <c r="D821"/>
  <c r="D820"/>
  <c r="E820" s="1"/>
  <c r="F820" s="1"/>
  <c r="G820" s="1"/>
  <c r="D819"/>
  <c r="E819" s="1"/>
  <c r="F819" s="1"/>
  <c r="G819" s="1"/>
  <c r="D818"/>
  <c r="E818" s="1"/>
  <c r="F818" s="1"/>
  <c r="G818" s="1"/>
  <c r="E817"/>
  <c r="F817" s="1"/>
  <c r="G817" s="1"/>
  <c r="D817"/>
  <c r="D816"/>
  <c r="E816" s="1"/>
  <c r="F816" s="1"/>
  <c r="G816" s="1"/>
  <c r="D815"/>
  <c r="E815" s="1"/>
  <c r="F815" s="1"/>
  <c r="G815" s="1"/>
  <c r="D814"/>
  <c r="E814" s="1"/>
  <c r="F814" s="1"/>
  <c r="G814" s="1"/>
  <c r="E813"/>
  <c r="F813" s="1"/>
  <c r="G813" s="1"/>
  <c r="D813"/>
  <c r="D812"/>
  <c r="E812" s="1"/>
  <c r="F812" s="1"/>
  <c r="G812" s="1"/>
  <c r="D811"/>
  <c r="E811" s="1"/>
  <c r="F811" s="1"/>
  <c r="G811" s="1"/>
  <c r="D810"/>
  <c r="E810" s="1"/>
  <c r="F810" s="1"/>
  <c r="G810" s="1"/>
  <c r="E809"/>
  <c r="F809" s="1"/>
  <c r="G809" s="1"/>
  <c r="D809"/>
  <c r="D808"/>
  <c r="E808" s="1"/>
  <c r="F808" s="1"/>
  <c r="G808" s="1"/>
  <c r="D807"/>
  <c r="E807" s="1"/>
  <c r="F807" s="1"/>
  <c r="G807" s="1"/>
  <c r="D806"/>
  <c r="E806" s="1"/>
  <c r="F806" s="1"/>
  <c r="G806" s="1"/>
  <c r="E805"/>
  <c r="F805" s="1"/>
  <c r="G805" s="1"/>
  <c r="D805"/>
  <c r="D804"/>
  <c r="E804" s="1"/>
  <c r="F804" s="1"/>
  <c r="G804" s="1"/>
  <c r="D803"/>
  <c r="E803" s="1"/>
  <c r="F803" s="1"/>
  <c r="G803" s="1"/>
  <c r="D802"/>
  <c r="E802" s="1"/>
  <c r="F802" s="1"/>
  <c r="G802" s="1"/>
  <c r="E801"/>
  <c r="F801" s="1"/>
  <c r="G801" s="1"/>
  <c r="D801"/>
  <c r="D800"/>
  <c r="E800" s="1"/>
  <c r="F800" s="1"/>
  <c r="G800" s="1"/>
  <c r="D799"/>
  <c r="E799" s="1"/>
  <c r="F799" s="1"/>
  <c r="G799" s="1"/>
  <c r="D798"/>
  <c r="E798" s="1"/>
  <c r="F798" s="1"/>
  <c r="G798" s="1"/>
  <c r="E797"/>
  <c r="F797" s="1"/>
  <c r="G797" s="1"/>
  <c r="D797"/>
  <c r="D796"/>
  <c r="E796" s="1"/>
  <c r="F796" s="1"/>
  <c r="G796" s="1"/>
  <c r="D795"/>
  <c r="E795" s="1"/>
  <c r="F795" s="1"/>
  <c r="G795" s="1"/>
  <c r="D794"/>
  <c r="E794" s="1"/>
  <c r="F794" s="1"/>
  <c r="G794" s="1"/>
  <c r="E793"/>
  <c r="F793" s="1"/>
  <c r="G793" s="1"/>
  <c r="D793"/>
  <c r="D792"/>
  <c r="E792" s="1"/>
  <c r="F792" s="1"/>
  <c r="G792" s="1"/>
  <c r="D791"/>
  <c r="E791" s="1"/>
  <c r="F791" s="1"/>
  <c r="G791" s="1"/>
  <c r="D790"/>
  <c r="E790" s="1"/>
  <c r="F790" s="1"/>
  <c r="G790" s="1"/>
  <c r="E789"/>
  <c r="F789" s="1"/>
  <c r="G789" s="1"/>
  <c r="D789"/>
  <c r="D788"/>
  <c r="E788" s="1"/>
  <c r="F788" s="1"/>
  <c r="G788" s="1"/>
  <c r="D787"/>
  <c r="E787" s="1"/>
  <c r="F787" s="1"/>
  <c r="G787" s="1"/>
  <c r="D786"/>
  <c r="E786" s="1"/>
  <c r="F786" s="1"/>
  <c r="G786" s="1"/>
  <c r="E785"/>
  <c r="F785" s="1"/>
  <c r="G785" s="1"/>
  <c r="D785"/>
  <c r="D784"/>
  <c r="E784" s="1"/>
  <c r="F784" s="1"/>
  <c r="G784" s="1"/>
  <c r="D783"/>
  <c r="E783" s="1"/>
  <c r="F783" s="1"/>
  <c r="G783" s="1"/>
  <c r="D782"/>
  <c r="E782" s="1"/>
  <c r="F782" s="1"/>
  <c r="G782" s="1"/>
  <c r="E781"/>
  <c r="F781" s="1"/>
  <c r="G781" s="1"/>
  <c r="D781"/>
  <c r="D780"/>
  <c r="E780" s="1"/>
  <c r="F780" s="1"/>
  <c r="G780" s="1"/>
  <c r="D779"/>
  <c r="E779" s="1"/>
  <c r="F779" s="1"/>
  <c r="G779" s="1"/>
  <c r="D778"/>
  <c r="E778" s="1"/>
  <c r="F778" s="1"/>
  <c r="G778" s="1"/>
  <c r="E777"/>
  <c r="F777" s="1"/>
  <c r="G777" s="1"/>
  <c r="D777"/>
  <c r="D776"/>
  <c r="E776" s="1"/>
  <c r="F776" s="1"/>
  <c r="G776" s="1"/>
  <c r="D775"/>
  <c r="E775" s="1"/>
  <c r="F775" s="1"/>
  <c r="G775" s="1"/>
  <c r="D774"/>
  <c r="E774" s="1"/>
  <c r="F774" s="1"/>
  <c r="G774" s="1"/>
  <c r="E773"/>
  <c r="F773" s="1"/>
  <c r="G773" s="1"/>
  <c r="D773"/>
  <c r="D772"/>
  <c r="E772" s="1"/>
  <c r="F772" s="1"/>
  <c r="G772" s="1"/>
  <c r="D771"/>
  <c r="E771" s="1"/>
  <c r="F771" s="1"/>
  <c r="G771" s="1"/>
  <c r="D770"/>
  <c r="E770" s="1"/>
  <c r="F770" s="1"/>
  <c r="G770" s="1"/>
  <c r="E769"/>
  <c r="F769" s="1"/>
  <c r="G769" s="1"/>
  <c r="D769"/>
  <c r="D768"/>
  <c r="E768" s="1"/>
  <c r="F768" s="1"/>
  <c r="G768" s="1"/>
  <c r="D767"/>
  <c r="E767" s="1"/>
  <c r="F767" s="1"/>
  <c r="G767" s="1"/>
  <c r="D766"/>
  <c r="E766" s="1"/>
  <c r="F766" s="1"/>
  <c r="G766" s="1"/>
  <c r="E765"/>
  <c r="F765" s="1"/>
  <c r="G765" s="1"/>
  <c r="D765"/>
  <c r="D764"/>
  <c r="E764" s="1"/>
  <c r="F764" s="1"/>
  <c r="G764" s="1"/>
  <c r="D763"/>
  <c r="E763" s="1"/>
  <c r="F763" s="1"/>
  <c r="G763" s="1"/>
  <c r="D762"/>
  <c r="E762" s="1"/>
  <c r="F762" s="1"/>
  <c r="G762" s="1"/>
  <c r="E761"/>
  <c r="F761" s="1"/>
  <c r="G761" s="1"/>
  <c r="D761"/>
  <c r="D760"/>
  <c r="E760" s="1"/>
  <c r="F760" s="1"/>
  <c r="G760" s="1"/>
  <c r="D759"/>
  <c r="E759" s="1"/>
  <c r="F759" s="1"/>
  <c r="G759" s="1"/>
  <c r="D758"/>
  <c r="E758" s="1"/>
  <c r="F758" s="1"/>
  <c r="G758" s="1"/>
  <c r="E757"/>
  <c r="F757" s="1"/>
  <c r="G757" s="1"/>
  <c r="D757"/>
  <c r="D756"/>
  <c r="E756" s="1"/>
  <c r="F756" s="1"/>
  <c r="G756" s="1"/>
  <c r="D755"/>
  <c r="E755" s="1"/>
  <c r="F755" s="1"/>
  <c r="G755" s="1"/>
  <c r="D754"/>
  <c r="E754" s="1"/>
  <c r="F754" s="1"/>
  <c r="G754" s="1"/>
  <c r="E753"/>
  <c r="F753" s="1"/>
  <c r="G753" s="1"/>
  <c r="D753"/>
  <c r="D752"/>
  <c r="E752" s="1"/>
  <c r="F752" s="1"/>
  <c r="G752" s="1"/>
  <c r="D751"/>
  <c r="E751" s="1"/>
  <c r="F751" s="1"/>
  <c r="G751" s="1"/>
  <c r="D750"/>
  <c r="E750" s="1"/>
  <c r="F750" s="1"/>
  <c r="G750" s="1"/>
  <c r="E749"/>
  <c r="F749" s="1"/>
  <c r="G749" s="1"/>
  <c r="D749"/>
  <c r="D748"/>
  <c r="E748" s="1"/>
  <c r="F748" s="1"/>
  <c r="G748" s="1"/>
  <c r="D747"/>
  <c r="E747" s="1"/>
  <c r="F747" s="1"/>
  <c r="G747" s="1"/>
  <c r="D746"/>
  <c r="E746" s="1"/>
  <c r="F746" s="1"/>
  <c r="G746" s="1"/>
  <c r="E745"/>
  <c r="F745" s="1"/>
  <c r="G745" s="1"/>
  <c r="D745"/>
  <c r="D744"/>
  <c r="E744" s="1"/>
  <c r="F744" s="1"/>
  <c r="G744" s="1"/>
  <c r="D743"/>
  <c r="E743" s="1"/>
  <c r="F743" s="1"/>
  <c r="G743" s="1"/>
  <c r="D742"/>
  <c r="E742" s="1"/>
  <c r="F742" s="1"/>
  <c r="G742" s="1"/>
  <c r="E741"/>
  <c r="F741" s="1"/>
  <c r="G741" s="1"/>
  <c r="D741"/>
  <c r="D740"/>
  <c r="E740" s="1"/>
  <c r="F740" s="1"/>
  <c r="G740" s="1"/>
  <c r="D739"/>
  <c r="E739" s="1"/>
  <c r="F739" s="1"/>
  <c r="G739" s="1"/>
  <c r="D738"/>
  <c r="E738" s="1"/>
  <c r="F738" s="1"/>
  <c r="G738" s="1"/>
  <c r="E737"/>
  <c r="F737" s="1"/>
  <c r="G737" s="1"/>
  <c r="D737"/>
  <c r="D736"/>
  <c r="E736" s="1"/>
  <c r="F736" s="1"/>
  <c r="G736" s="1"/>
  <c r="D735"/>
  <c r="E735" s="1"/>
  <c r="F735" s="1"/>
  <c r="G735" s="1"/>
  <c r="D734"/>
  <c r="E734" s="1"/>
  <c r="F734" s="1"/>
  <c r="G734" s="1"/>
  <c r="E733"/>
  <c r="F733" s="1"/>
  <c r="G733" s="1"/>
  <c r="D733"/>
  <c r="D732"/>
  <c r="E732" s="1"/>
  <c r="F732" s="1"/>
  <c r="G732" s="1"/>
  <c r="D731"/>
  <c r="E731" s="1"/>
  <c r="F731" s="1"/>
  <c r="G731" s="1"/>
  <c r="D730"/>
  <c r="E730" s="1"/>
  <c r="F730" s="1"/>
  <c r="G730" s="1"/>
  <c r="E729"/>
  <c r="F729" s="1"/>
  <c r="G729" s="1"/>
  <c r="D729"/>
  <c r="D728"/>
  <c r="E728" s="1"/>
  <c r="F728" s="1"/>
  <c r="G728" s="1"/>
  <c r="D727"/>
  <c r="E727" s="1"/>
  <c r="F727" s="1"/>
  <c r="G727" s="1"/>
  <c r="D726"/>
  <c r="E726" s="1"/>
  <c r="F726" s="1"/>
  <c r="G726" s="1"/>
  <c r="E725"/>
  <c r="F725" s="1"/>
  <c r="G725" s="1"/>
  <c r="D725"/>
  <c r="D724"/>
  <c r="E724" s="1"/>
  <c r="F724" s="1"/>
  <c r="G724" s="1"/>
  <c r="D723"/>
  <c r="E723" s="1"/>
  <c r="F723" s="1"/>
  <c r="G723" s="1"/>
  <c r="D722"/>
  <c r="E722" s="1"/>
  <c r="F722" s="1"/>
  <c r="G722" s="1"/>
  <c r="E721"/>
  <c r="F721" s="1"/>
  <c r="G721" s="1"/>
  <c r="D721"/>
  <c r="D720"/>
  <c r="E720" s="1"/>
  <c r="F720" s="1"/>
  <c r="G720" s="1"/>
  <c r="D719"/>
  <c r="E719" s="1"/>
  <c r="F719" s="1"/>
  <c r="G719" s="1"/>
  <c r="D718"/>
  <c r="E718" s="1"/>
  <c r="F718" s="1"/>
  <c r="G718" s="1"/>
  <c r="E717"/>
  <c r="F717" s="1"/>
  <c r="G717" s="1"/>
  <c r="D717"/>
  <c r="D716"/>
  <c r="E716" s="1"/>
  <c r="F716" s="1"/>
  <c r="G716" s="1"/>
  <c r="D715"/>
  <c r="E715" s="1"/>
  <c r="F715" s="1"/>
  <c r="G715" s="1"/>
  <c r="D714"/>
  <c r="E714" s="1"/>
  <c r="F714" s="1"/>
  <c r="G714" s="1"/>
  <c r="E713"/>
  <c r="F713" s="1"/>
  <c r="G713" s="1"/>
  <c r="D713"/>
  <c r="D712"/>
  <c r="E712" s="1"/>
  <c r="F712" s="1"/>
  <c r="G712" s="1"/>
  <c r="D711"/>
  <c r="E711" s="1"/>
  <c r="F711" s="1"/>
  <c r="G711" s="1"/>
  <c r="D710"/>
  <c r="E710" s="1"/>
  <c r="F710" s="1"/>
  <c r="G710" s="1"/>
  <c r="E709"/>
  <c r="F709" s="1"/>
  <c r="G709" s="1"/>
  <c r="D709"/>
  <c r="D708"/>
  <c r="E708" s="1"/>
  <c r="F708" s="1"/>
  <c r="G708" s="1"/>
  <c r="D707"/>
  <c r="E707" s="1"/>
  <c r="F707" s="1"/>
  <c r="G707" s="1"/>
  <c r="D706"/>
  <c r="E706" s="1"/>
  <c r="F706" s="1"/>
  <c r="G706" s="1"/>
  <c r="E705"/>
  <c r="F705" s="1"/>
  <c r="G705" s="1"/>
  <c r="D705"/>
  <c r="D704"/>
  <c r="E704" s="1"/>
  <c r="F704" s="1"/>
  <c r="G704" s="1"/>
  <c r="D703"/>
  <c r="E703" s="1"/>
  <c r="F703" s="1"/>
  <c r="G703" s="1"/>
  <c r="D702"/>
  <c r="E702" s="1"/>
  <c r="F702" s="1"/>
  <c r="G702" s="1"/>
  <c r="E701"/>
  <c r="F701" s="1"/>
  <c r="G701" s="1"/>
  <c r="D701"/>
  <c r="D700"/>
  <c r="E700" s="1"/>
  <c r="F700" s="1"/>
  <c r="G700" s="1"/>
  <c r="D699"/>
  <c r="E699" s="1"/>
  <c r="F699" s="1"/>
  <c r="G699" s="1"/>
  <c r="D698"/>
  <c r="E698" s="1"/>
  <c r="F698" s="1"/>
  <c r="G698" s="1"/>
  <c r="E697"/>
  <c r="F697" s="1"/>
  <c r="G697" s="1"/>
  <c r="D697"/>
  <c r="D696"/>
  <c r="E696" s="1"/>
  <c r="F696" s="1"/>
  <c r="G696" s="1"/>
  <c r="D695"/>
  <c r="E695" s="1"/>
  <c r="F695" s="1"/>
  <c r="G695" s="1"/>
  <c r="D694"/>
  <c r="E694" s="1"/>
  <c r="F694" s="1"/>
  <c r="G694" s="1"/>
  <c r="E693"/>
  <c r="F693" s="1"/>
  <c r="G693" s="1"/>
  <c r="D693"/>
  <c r="D692"/>
  <c r="E692" s="1"/>
  <c r="F692" s="1"/>
  <c r="G692" s="1"/>
  <c r="D691"/>
  <c r="E691" s="1"/>
  <c r="F691" s="1"/>
  <c r="G691" s="1"/>
  <c r="D690"/>
  <c r="E690" s="1"/>
  <c r="F690" s="1"/>
  <c r="G690" s="1"/>
  <c r="E689"/>
  <c r="F689" s="1"/>
  <c r="G689" s="1"/>
  <c r="D689"/>
  <c r="D688"/>
  <c r="E688" s="1"/>
  <c r="F688" s="1"/>
  <c r="G688" s="1"/>
  <c r="D687"/>
  <c r="E687" s="1"/>
  <c r="F687" s="1"/>
  <c r="G687" s="1"/>
  <c r="D686"/>
  <c r="E686" s="1"/>
  <c r="F686" s="1"/>
  <c r="G686" s="1"/>
  <c r="E685"/>
  <c r="F685" s="1"/>
  <c r="G685" s="1"/>
  <c r="D685"/>
  <c r="D684"/>
  <c r="E684" s="1"/>
  <c r="F684" s="1"/>
  <c r="G684" s="1"/>
  <c r="D683"/>
  <c r="E683" s="1"/>
  <c r="F683" s="1"/>
  <c r="G683" s="1"/>
  <c r="D682"/>
  <c r="E682" s="1"/>
  <c r="F682" s="1"/>
  <c r="G682" s="1"/>
  <c r="E681"/>
  <c r="F681" s="1"/>
  <c r="G681" s="1"/>
  <c r="D681"/>
  <c r="D680"/>
  <c r="E680" s="1"/>
  <c r="F680" s="1"/>
  <c r="G680" s="1"/>
  <c r="D679"/>
  <c r="E679" s="1"/>
  <c r="F679" s="1"/>
  <c r="G679" s="1"/>
  <c r="D678"/>
  <c r="E678" s="1"/>
  <c r="F678" s="1"/>
  <c r="G678" s="1"/>
  <c r="E677"/>
  <c r="F677" s="1"/>
  <c r="G677" s="1"/>
  <c r="D677"/>
  <c r="D676"/>
  <c r="E676" s="1"/>
  <c r="F676" s="1"/>
  <c r="G676" s="1"/>
  <c r="D675"/>
  <c r="E675" s="1"/>
  <c r="F675" s="1"/>
  <c r="G675" s="1"/>
  <c r="D674"/>
  <c r="E674" s="1"/>
  <c r="F674" s="1"/>
  <c r="G674" s="1"/>
  <c r="E673"/>
  <c r="F673" s="1"/>
  <c r="G673" s="1"/>
  <c r="D673"/>
  <c r="D672"/>
  <c r="E672" s="1"/>
  <c r="F672" s="1"/>
  <c r="G672" s="1"/>
  <c r="D671"/>
  <c r="E671" s="1"/>
  <c r="F671" s="1"/>
  <c r="G671" s="1"/>
  <c r="D670"/>
  <c r="E670" s="1"/>
  <c r="F670" s="1"/>
  <c r="G670" s="1"/>
  <c r="E669"/>
  <c r="F669" s="1"/>
  <c r="G669" s="1"/>
  <c r="D669"/>
  <c r="D668"/>
  <c r="E668" s="1"/>
  <c r="F668" s="1"/>
  <c r="G668" s="1"/>
  <c r="D667"/>
  <c r="E667" s="1"/>
  <c r="F667" s="1"/>
  <c r="G667" s="1"/>
  <c r="D666"/>
  <c r="E666" s="1"/>
  <c r="F666" s="1"/>
  <c r="G666" s="1"/>
  <c r="E665"/>
  <c r="F665" s="1"/>
  <c r="G665" s="1"/>
  <c r="D665"/>
  <c r="D664"/>
  <c r="E664" s="1"/>
  <c r="F664" s="1"/>
  <c r="G664" s="1"/>
  <c r="D663"/>
  <c r="E663" s="1"/>
  <c r="F663" s="1"/>
  <c r="G663" s="1"/>
  <c r="D662"/>
  <c r="E662" s="1"/>
  <c r="F662" s="1"/>
  <c r="G662" s="1"/>
  <c r="E661"/>
  <c r="F661" s="1"/>
  <c r="G661" s="1"/>
  <c r="D661"/>
  <c r="D660"/>
  <c r="E660" s="1"/>
  <c r="F660" s="1"/>
  <c r="G660" s="1"/>
  <c r="D659"/>
  <c r="E659" s="1"/>
  <c r="F659" s="1"/>
  <c r="G659" s="1"/>
  <c r="D658"/>
  <c r="E658" s="1"/>
  <c r="F658" s="1"/>
  <c r="G658" s="1"/>
  <c r="E657"/>
  <c r="F657" s="1"/>
  <c r="G657" s="1"/>
  <c r="D657"/>
  <c r="D656"/>
  <c r="E656" s="1"/>
  <c r="F656" s="1"/>
  <c r="G656" s="1"/>
  <c r="D655"/>
  <c r="E655" s="1"/>
  <c r="F655" s="1"/>
  <c r="G655" s="1"/>
  <c r="D654"/>
  <c r="E654" s="1"/>
  <c r="F654" s="1"/>
  <c r="G654" s="1"/>
  <c r="E653"/>
  <c r="F653" s="1"/>
  <c r="G653" s="1"/>
  <c r="D653"/>
  <c r="D652"/>
  <c r="E652" s="1"/>
  <c r="F652" s="1"/>
  <c r="G652" s="1"/>
  <c r="D651"/>
  <c r="E651" s="1"/>
  <c r="F651" s="1"/>
  <c r="G651" s="1"/>
  <c r="D650"/>
  <c r="E650" s="1"/>
  <c r="F650" s="1"/>
  <c r="G650" s="1"/>
  <c r="E649"/>
  <c r="F649" s="1"/>
  <c r="G649" s="1"/>
  <c r="D649"/>
  <c r="D648"/>
  <c r="E648" s="1"/>
  <c r="F648" s="1"/>
  <c r="G648" s="1"/>
  <c r="D647"/>
  <c r="E647" s="1"/>
  <c r="F647" s="1"/>
  <c r="G647" s="1"/>
  <c r="D646"/>
  <c r="E646" s="1"/>
  <c r="F646" s="1"/>
  <c r="G646" s="1"/>
  <c r="E645"/>
  <c r="F645" s="1"/>
  <c r="G645" s="1"/>
  <c r="D645"/>
  <c r="D644"/>
  <c r="E644" s="1"/>
  <c r="F644" s="1"/>
  <c r="G644" s="1"/>
  <c r="D643"/>
  <c r="E643" s="1"/>
  <c r="F643" s="1"/>
  <c r="G643" s="1"/>
  <c r="D642"/>
  <c r="E642" s="1"/>
  <c r="F642" s="1"/>
  <c r="G642" s="1"/>
  <c r="E641"/>
  <c r="F641" s="1"/>
  <c r="G641" s="1"/>
  <c r="D641"/>
  <c r="D640"/>
  <c r="E640" s="1"/>
  <c r="F640" s="1"/>
  <c r="G640" s="1"/>
  <c r="D639"/>
  <c r="E639" s="1"/>
  <c r="F639" s="1"/>
  <c r="G639" s="1"/>
  <c r="D638"/>
  <c r="E638" s="1"/>
  <c r="F638" s="1"/>
  <c r="G638" s="1"/>
  <c r="E637"/>
  <c r="F637" s="1"/>
  <c r="G637" s="1"/>
  <c r="D637"/>
  <c r="D636"/>
  <c r="E636" s="1"/>
  <c r="F636" s="1"/>
  <c r="G636" s="1"/>
  <c r="D635"/>
  <c r="E635" s="1"/>
  <c r="F635" s="1"/>
  <c r="G635" s="1"/>
  <c r="D634"/>
  <c r="E634" s="1"/>
  <c r="F634" s="1"/>
  <c r="G634" s="1"/>
  <c r="E633"/>
  <c r="F633" s="1"/>
  <c r="G633" s="1"/>
  <c r="D633"/>
  <c r="D632"/>
  <c r="E632" s="1"/>
  <c r="F632" s="1"/>
  <c r="G632" s="1"/>
  <c r="D631"/>
  <c r="E631" s="1"/>
  <c r="F631" s="1"/>
  <c r="G631" s="1"/>
  <c r="D630"/>
  <c r="E630" s="1"/>
  <c r="F630" s="1"/>
  <c r="G630" s="1"/>
  <c r="E629"/>
  <c r="F629" s="1"/>
  <c r="G629" s="1"/>
  <c r="D629"/>
  <c r="D628"/>
  <c r="E628" s="1"/>
  <c r="F628" s="1"/>
  <c r="G628" s="1"/>
  <c r="D627"/>
  <c r="E627" s="1"/>
  <c r="F627" s="1"/>
  <c r="G627" s="1"/>
  <c r="D626"/>
  <c r="E626" s="1"/>
  <c r="F626" s="1"/>
  <c r="G626" s="1"/>
  <c r="E625"/>
  <c r="F625" s="1"/>
  <c r="G625" s="1"/>
  <c r="D625"/>
  <c r="D624"/>
  <c r="E624" s="1"/>
  <c r="F624" s="1"/>
  <c r="G624" s="1"/>
  <c r="D623"/>
  <c r="E623" s="1"/>
  <c r="F623" s="1"/>
  <c r="G623" s="1"/>
  <c r="D622"/>
  <c r="E622" s="1"/>
  <c r="F622" s="1"/>
  <c r="G622" s="1"/>
  <c r="E621"/>
  <c r="F621" s="1"/>
  <c r="G621" s="1"/>
  <c r="D621"/>
  <c r="D620"/>
  <c r="E620" s="1"/>
  <c r="F620" s="1"/>
  <c r="G620" s="1"/>
  <c r="D619"/>
  <c r="E619" s="1"/>
  <c r="F619" s="1"/>
  <c r="G619" s="1"/>
  <c r="D618"/>
  <c r="E618" s="1"/>
  <c r="F618" s="1"/>
  <c r="G618" s="1"/>
  <c r="E617"/>
  <c r="F617" s="1"/>
  <c r="G617" s="1"/>
  <c r="D617"/>
  <c r="D616"/>
  <c r="E616" s="1"/>
  <c r="F616" s="1"/>
  <c r="G616" s="1"/>
  <c r="D615"/>
  <c r="E615" s="1"/>
  <c r="F615" s="1"/>
  <c r="G615" s="1"/>
  <c r="D614"/>
  <c r="E614" s="1"/>
  <c r="F614" s="1"/>
  <c r="G614" s="1"/>
  <c r="E613"/>
  <c r="F613" s="1"/>
  <c r="G613" s="1"/>
  <c r="D613"/>
  <c r="D612"/>
  <c r="E612" s="1"/>
  <c r="F612" s="1"/>
  <c r="G612" s="1"/>
  <c r="D611"/>
  <c r="E611" s="1"/>
  <c r="F611" s="1"/>
  <c r="G611" s="1"/>
  <c r="D610"/>
  <c r="E610" s="1"/>
  <c r="F610" s="1"/>
  <c r="G610" s="1"/>
  <c r="E609"/>
  <c r="F609" s="1"/>
  <c r="G609" s="1"/>
  <c r="D609"/>
  <c r="D608"/>
  <c r="E608" s="1"/>
  <c r="F608" s="1"/>
  <c r="G608" s="1"/>
  <c r="D607"/>
  <c r="E607" s="1"/>
  <c r="F607" s="1"/>
  <c r="G607" s="1"/>
  <c r="D606"/>
  <c r="E606" s="1"/>
  <c r="F606" s="1"/>
  <c r="G606" s="1"/>
  <c r="E605"/>
  <c r="F605" s="1"/>
  <c r="G605" s="1"/>
  <c r="D605"/>
  <c r="D604"/>
  <c r="E604" s="1"/>
  <c r="F604" s="1"/>
  <c r="G604" s="1"/>
  <c r="D603"/>
  <c r="E603" s="1"/>
  <c r="F603" s="1"/>
  <c r="G603" s="1"/>
  <c r="D602"/>
  <c r="E602" s="1"/>
  <c r="F602" s="1"/>
  <c r="G602" s="1"/>
  <c r="E601"/>
  <c r="F601" s="1"/>
  <c r="G601" s="1"/>
  <c r="D601"/>
  <c r="D600"/>
  <c r="E600" s="1"/>
  <c r="F600" s="1"/>
  <c r="G600" s="1"/>
  <c r="D599"/>
  <c r="E599" s="1"/>
  <c r="F599" s="1"/>
  <c r="G599" s="1"/>
  <c r="D598"/>
  <c r="E598" s="1"/>
  <c r="F598" s="1"/>
  <c r="G598" s="1"/>
  <c r="E597"/>
  <c r="F597" s="1"/>
  <c r="G597" s="1"/>
  <c r="D597"/>
  <c r="D596"/>
  <c r="E596" s="1"/>
  <c r="F596" s="1"/>
  <c r="G596" s="1"/>
  <c r="D595"/>
  <c r="E595" s="1"/>
  <c r="F595" s="1"/>
  <c r="G595" s="1"/>
  <c r="D594"/>
  <c r="E594" s="1"/>
  <c r="F594" s="1"/>
  <c r="G594" s="1"/>
  <c r="E593"/>
  <c r="F593" s="1"/>
  <c r="G593" s="1"/>
  <c r="D593"/>
  <c r="D592"/>
  <c r="E592" s="1"/>
  <c r="F592" s="1"/>
  <c r="G592" s="1"/>
  <c r="D591"/>
  <c r="E591" s="1"/>
  <c r="F591" s="1"/>
  <c r="G591" s="1"/>
  <c r="D590"/>
  <c r="E590" s="1"/>
  <c r="F590" s="1"/>
  <c r="G590" s="1"/>
  <c r="E589"/>
  <c r="F589" s="1"/>
  <c r="G589" s="1"/>
  <c r="D589"/>
  <c r="D588"/>
  <c r="E588" s="1"/>
  <c r="F588" s="1"/>
  <c r="G588" s="1"/>
  <c r="D587"/>
  <c r="E587" s="1"/>
  <c r="F587" s="1"/>
  <c r="G587" s="1"/>
  <c r="D586"/>
  <c r="E586" s="1"/>
  <c r="F586" s="1"/>
  <c r="G586" s="1"/>
  <c r="E585"/>
  <c r="F585" s="1"/>
  <c r="G585" s="1"/>
  <c r="D585"/>
  <c r="D584"/>
  <c r="E584" s="1"/>
  <c r="F584" s="1"/>
  <c r="G584" s="1"/>
  <c r="D583"/>
  <c r="E583" s="1"/>
  <c r="F583" s="1"/>
  <c r="G583" s="1"/>
  <c r="D582"/>
  <c r="E582" s="1"/>
  <c r="F582" s="1"/>
  <c r="G582" s="1"/>
  <c r="E581"/>
  <c r="F581" s="1"/>
  <c r="G581" s="1"/>
  <c r="D581"/>
  <c r="D580"/>
  <c r="E580" s="1"/>
  <c r="F580" s="1"/>
  <c r="G580" s="1"/>
  <c r="D579"/>
  <c r="E579" s="1"/>
  <c r="F579" s="1"/>
  <c r="G579" s="1"/>
  <c r="D578"/>
  <c r="E578" s="1"/>
  <c r="F578" s="1"/>
  <c r="G578" s="1"/>
  <c r="E577"/>
  <c r="F577" s="1"/>
  <c r="G577" s="1"/>
  <c r="D577"/>
  <c r="D576"/>
  <c r="E576" s="1"/>
  <c r="F576" s="1"/>
  <c r="G576" s="1"/>
  <c r="D575"/>
  <c r="E575" s="1"/>
  <c r="F575" s="1"/>
  <c r="G575" s="1"/>
  <c r="D574"/>
  <c r="E574" s="1"/>
  <c r="F574" s="1"/>
  <c r="G574" s="1"/>
  <c r="E573"/>
  <c r="F573" s="1"/>
  <c r="G573" s="1"/>
  <c r="D573"/>
  <c r="D572"/>
  <c r="E572" s="1"/>
  <c r="F572" s="1"/>
  <c r="G572" s="1"/>
  <c r="D571"/>
  <c r="E571" s="1"/>
  <c r="F571" s="1"/>
  <c r="G571" s="1"/>
  <c r="D570"/>
  <c r="E570" s="1"/>
  <c r="F570" s="1"/>
  <c r="G570" s="1"/>
  <c r="E569"/>
  <c r="F569" s="1"/>
  <c r="G569" s="1"/>
  <c r="D569"/>
  <c r="D568"/>
  <c r="E568" s="1"/>
  <c r="F568" s="1"/>
  <c r="G568" s="1"/>
  <c r="D567"/>
  <c r="E567" s="1"/>
  <c r="F567" s="1"/>
  <c r="G567" s="1"/>
  <c r="D566"/>
  <c r="E566" s="1"/>
  <c r="F566" s="1"/>
  <c r="G566" s="1"/>
  <c r="E565"/>
  <c r="F565" s="1"/>
  <c r="G565" s="1"/>
  <c r="D565"/>
  <c r="D564"/>
  <c r="E564" s="1"/>
  <c r="F564" s="1"/>
  <c r="G564" s="1"/>
  <c r="D563"/>
  <c r="E563" s="1"/>
  <c r="F563" s="1"/>
  <c r="G563" s="1"/>
  <c r="D562"/>
  <c r="E562" s="1"/>
  <c r="F562" s="1"/>
  <c r="G562" s="1"/>
  <c r="E561"/>
  <c r="F561" s="1"/>
  <c r="G561" s="1"/>
  <c r="D561"/>
  <c r="D560"/>
  <c r="E560" s="1"/>
  <c r="F560" s="1"/>
  <c r="G560" s="1"/>
  <c r="D559"/>
  <c r="E559" s="1"/>
  <c r="F559" s="1"/>
  <c r="G559" s="1"/>
  <c r="D558"/>
  <c r="E558" s="1"/>
  <c r="F558" s="1"/>
  <c r="G558" s="1"/>
  <c r="E557"/>
  <c r="F557" s="1"/>
  <c r="G557" s="1"/>
  <c r="D557"/>
  <c r="D556"/>
  <c r="E556" s="1"/>
  <c r="F556" s="1"/>
  <c r="G556" s="1"/>
  <c r="D555"/>
  <c r="E555" s="1"/>
  <c r="F555" s="1"/>
  <c r="G555" s="1"/>
  <c r="D554"/>
  <c r="E554" s="1"/>
  <c r="F554" s="1"/>
  <c r="G554" s="1"/>
  <c r="E553"/>
  <c r="F553" s="1"/>
  <c r="G553" s="1"/>
  <c r="D553"/>
  <c r="D552"/>
  <c r="E552" s="1"/>
  <c r="F552" s="1"/>
  <c r="G552" s="1"/>
  <c r="D551"/>
  <c r="E551" s="1"/>
  <c r="F551" s="1"/>
  <c r="G551" s="1"/>
  <c r="D550"/>
  <c r="E550" s="1"/>
  <c r="F550" s="1"/>
  <c r="G550" s="1"/>
  <c r="E549"/>
  <c r="F549" s="1"/>
  <c r="G549" s="1"/>
  <c r="D549"/>
  <c r="D548"/>
  <c r="E548" s="1"/>
  <c r="F548" s="1"/>
  <c r="G548" s="1"/>
  <c r="D547"/>
  <c r="E547" s="1"/>
  <c r="F547" s="1"/>
  <c r="G547" s="1"/>
  <c r="D546"/>
  <c r="E546" s="1"/>
  <c r="F546" s="1"/>
  <c r="G546" s="1"/>
  <c r="E545"/>
  <c r="F545" s="1"/>
  <c r="G545" s="1"/>
  <c r="D545"/>
  <c r="D544"/>
  <c r="E544" s="1"/>
  <c r="F544" s="1"/>
  <c r="G544" s="1"/>
  <c r="D543"/>
  <c r="E543" s="1"/>
  <c r="F543" s="1"/>
  <c r="G543" s="1"/>
  <c r="D542"/>
  <c r="E542" s="1"/>
  <c r="F542" s="1"/>
  <c r="G542" s="1"/>
  <c r="E541"/>
  <c r="F541" s="1"/>
  <c r="G541" s="1"/>
  <c r="D541"/>
  <c r="D540"/>
  <c r="E540" s="1"/>
  <c r="F540" s="1"/>
  <c r="G540" s="1"/>
  <c r="D539"/>
  <c r="E539" s="1"/>
  <c r="F539" s="1"/>
  <c r="G539" s="1"/>
  <c r="D538"/>
  <c r="E538" s="1"/>
  <c r="F538" s="1"/>
  <c r="G538" s="1"/>
  <c r="E537"/>
  <c r="F537" s="1"/>
  <c r="G537" s="1"/>
  <c r="D537"/>
  <c r="D536"/>
  <c r="E536" s="1"/>
  <c r="F536" s="1"/>
  <c r="G536" s="1"/>
  <c r="D535"/>
  <c r="E535" s="1"/>
  <c r="F535" s="1"/>
  <c r="G535" s="1"/>
  <c r="D534"/>
  <c r="E534" s="1"/>
  <c r="F534" s="1"/>
  <c r="G534" s="1"/>
  <c r="E533"/>
  <c r="F533" s="1"/>
  <c r="G533" s="1"/>
  <c r="D533"/>
  <c r="D532"/>
  <c r="E532" s="1"/>
  <c r="F532" s="1"/>
  <c r="G532" s="1"/>
  <c r="D531"/>
  <c r="E531" s="1"/>
  <c r="F531" s="1"/>
  <c r="G531" s="1"/>
  <c r="D530"/>
  <c r="E530" s="1"/>
  <c r="F530" s="1"/>
  <c r="G530" s="1"/>
  <c r="E529"/>
  <c r="F529" s="1"/>
  <c r="G529" s="1"/>
  <c r="D529"/>
  <c r="D528"/>
  <c r="E528" s="1"/>
  <c r="F528" s="1"/>
  <c r="G528" s="1"/>
  <c r="D527"/>
  <c r="E527" s="1"/>
  <c r="F527" s="1"/>
  <c r="G527" s="1"/>
  <c r="D526"/>
  <c r="E526" s="1"/>
  <c r="F526" s="1"/>
  <c r="G526" s="1"/>
  <c r="E525"/>
  <c r="F525" s="1"/>
  <c r="G525" s="1"/>
  <c r="D525"/>
  <c r="D524"/>
  <c r="E524" s="1"/>
  <c r="F524" s="1"/>
  <c r="G524" s="1"/>
  <c r="D523"/>
  <c r="E523" s="1"/>
  <c r="F523" s="1"/>
  <c r="G523" s="1"/>
  <c r="D522"/>
  <c r="E522" s="1"/>
  <c r="F522" s="1"/>
  <c r="G522" s="1"/>
  <c r="E521"/>
  <c r="F521" s="1"/>
  <c r="G521" s="1"/>
  <c r="D521"/>
  <c r="D520"/>
  <c r="E520" s="1"/>
  <c r="F520" s="1"/>
  <c r="G520" s="1"/>
  <c r="D519"/>
  <c r="E519" s="1"/>
  <c r="F519" s="1"/>
  <c r="G519" s="1"/>
  <c r="D518"/>
  <c r="E518" s="1"/>
  <c r="F518" s="1"/>
  <c r="G518" s="1"/>
  <c r="E517"/>
  <c r="F517" s="1"/>
  <c r="G517" s="1"/>
  <c r="D517"/>
  <c r="D516"/>
  <c r="E516" s="1"/>
  <c r="F516" s="1"/>
  <c r="G516" s="1"/>
  <c r="D515"/>
  <c r="E515" s="1"/>
  <c r="F515" s="1"/>
  <c r="G515" s="1"/>
  <c r="D514"/>
  <c r="E514" s="1"/>
  <c r="F514" s="1"/>
  <c r="G514" s="1"/>
  <c r="E513"/>
  <c r="F513" s="1"/>
  <c r="G513" s="1"/>
  <c r="D513"/>
  <c r="D512"/>
  <c r="E512" s="1"/>
  <c r="F512" s="1"/>
  <c r="G512" s="1"/>
  <c r="D511"/>
  <c r="E511" s="1"/>
  <c r="F511" s="1"/>
  <c r="G511" s="1"/>
  <c r="D510"/>
  <c r="E510" s="1"/>
  <c r="F510" s="1"/>
  <c r="G510" s="1"/>
  <c r="E509"/>
  <c r="F509" s="1"/>
  <c r="G509" s="1"/>
  <c r="D509"/>
  <c r="D508"/>
  <c r="E508" s="1"/>
  <c r="F508" s="1"/>
  <c r="G508" s="1"/>
  <c r="D507"/>
  <c r="E507" s="1"/>
  <c r="F507" s="1"/>
  <c r="G507" s="1"/>
  <c r="D506"/>
  <c r="E506" s="1"/>
  <c r="F506" s="1"/>
  <c r="G506" s="1"/>
  <c r="E505"/>
  <c r="F505" s="1"/>
  <c r="G505" s="1"/>
  <c r="D505"/>
  <c r="D504"/>
  <c r="E504" s="1"/>
  <c r="F504" s="1"/>
  <c r="G504" s="1"/>
  <c r="D503"/>
  <c r="E503" s="1"/>
  <c r="F503" s="1"/>
  <c r="G503" s="1"/>
  <c r="D502"/>
  <c r="E502" s="1"/>
  <c r="F502" s="1"/>
  <c r="G502" s="1"/>
  <c r="E501"/>
  <c r="F501" s="1"/>
  <c r="G501" s="1"/>
  <c r="D501"/>
  <c r="D500"/>
  <c r="E500" s="1"/>
  <c r="F500" s="1"/>
  <c r="G500" s="1"/>
  <c r="D499"/>
  <c r="E499" s="1"/>
  <c r="F499" s="1"/>
  <c r="G499" s="1"/>
  <c r="D498"/>
  <c r="E498" s="1"/>
  <c r="F498" s="1"/>
  <c r="G498" s="1"/>
  <c r="E497"/>
  <c r="F497" s="1"/>
  <c r="G497" s="1"/>
  <c r="D497"/>
  <c r="D496"/>
  <c r="E496" s="1"/>
  <c r="F496" s="1"/>
  <c r="G496" s="1"/>
  <c r="D495"/>
  <c r="E495" s="1"/>
  <c r="F495" s="1"/>
  <c r="G495" s="1"/>
  <c r="D494"/>
  <c r="E494" s="1"/>
  <c r="F494" s="1"/>
  <c r="G494" s="1"/>
  <c r="E493"/>
  <c r="F493" s="1"/>
  <c r="G493" s="1"/>
  <c r="D493"/>
  <c r="D492"/>
  <c r="E492" s="1"/>
  <c r="F492" s="1"/>
  <c r="G492" s="1"/>
  <c r="D491"/>
  <c r="E491" s="1"/>
  <c r="F491" s="1"/>
  <c r="G491" s="1"/>
  <c r="D490"/>
  <c r="E490" s="1"/>
  <c r="F490" s="1"/>
  <c r="G490" s="1"/>
  <c r="E489"/>
  <c r="F489" s="1"/>
  <c r="G489" s="1"/>
  <c r="D489"/>
  <c r="D488"/>
  <c r="E488" s="1"/>
  <c r="F488" s="1"/>
  <c r="G488" s="1"/>
  <c r="D487"/>
  <c r="E487" s="1"/>
  <c r="F487" s="1"/>
  <c r="G487" s="1"/>
  <c r="D486"/>
  <c r="E486" s="1"/>
  <c r="F486" s="1"/>
  <c r="G486" s="1"/>
  <c r="E485"/>
  <c r="F485" s="1"/>
  <c r="G485" s="1"/>
  <c r="D485"/>
  <c r="D484"/>
  <c r="E484" s="1"/>
  <c r="F484" s="1"/>
  <c r="G484" s="1"/>
  <c r="D483"/>
  <c r="E483" s="1"/>
  <c r="F483" s="1"/>
  <c r="G483" s="1"/>
  <c r="D482"/>
  <c r="E482" s="1"/>
  <c r="F482" s="1"/>
  <c r="G482" s="1"/>
  <c r="E481"/>
  <c r="F481" s="1"/>
  <c r="G481" s="1"/>
  <c r="D481"/>
  <c r="D480"/>
  <c r="E480" s="1"/>
  <c r="F480" s="1"/>
  <c r="G480" s="1"/>
  <c r="D479"/>
  <c r="E479" s="1"/>
  <c r="F479" s="1"/>
  <c r="G479" s="1"/>
  <c r="D478"/>
  <c r="E478" s="1"/>
  <c r="F478" s="1"/>
  <c r="G478" s="1"/>
  <c r="E477"/>
  <c r="F477" s="1"/>
  <c r="G477" s="1"/>
  <c r="D477"/>
  <c r="D476"/>
  <c r="E476" s="1"/>
  <c r="F476" s="1"/>
  <c r="G476" s="1"/>
  <c r="D475"/>
  <c r="E475" s="1"/>
  <c r="F475" s="1"/>
  <c r="G475" s="1"/>
  <c r="D474"/>
  <c r="E474" s="1"/>
  <c r="F474" s="1"/>
  <c r="G474" s="1"/>
  <c r="E473"/>
  <c r="F473" s="1"/>
  <c r="G473" s="1"/>
  <c r="D473"/>
  <c r="D472"/>
  <c r="E472" s="1"/>
  <c r="F472" s="1"/>
  <c r="G472" s="1"/>
  <c r="D471"/>
  <c r="E471" s="1"/>
  <c r="F471" s="1"/>
  <c r="G471" s="1"/>
  <c r="D470"/>
  <c r="E470" s="1"/>
  <c r="F470" s="1"/>
  <c r="G470" s="1"/>
  <c r="E469"/>
  <c r="F469" s="1"/>
  <c r="G469" s="1"/>
  <c r="D469"/>
  <c r="D468"/>
  <c r="E468" s="1"/>
  <c r="F468" s="1"/>
  <c r="G468" s="1"/>
  <c r="D467"/>
  <c r="E467" s="1"/>
  <c r="F467" s="1"/>
  <c r="G467" s="1"/>
  <c r="D466"/>
  <c r="E466" s="1"/>
  <c r="F466" s="1"/>
  <c r="G466" s="1"/>
  <c r="E465"/>
  <c r="F465" s="1"/>
  <c r="G465" s="1"/>
  <c r="D465"/>
  <c r="D464"/>
  <c r="E464" s="1"/>
  <c r="F464" s="1"/>
  <c r="G464" s="1"/>
  <c r="D463"/>
  <c r="E463" s="1"/>
  <c r="F463" s="1"/>
  <c r="G463" s="1"/>
  <c r="D462"/>
  <c r="E462" s="1"/>
  <c r="F462" s="1"/>
  <c r="G462" s="1"/>
  <c r="E461"/>
  <c r="F461" s="1"/>
  <c r="G461" s="1"/>
  <c r="D461"/>
  <c r="D460"/>
  <c r="E460" s="1"/>
  <c r="F460" s="1"/>
  <c r="G460" s="1"/>
  <c r="D459"/>
  <c r="E459" s="1"/>
  <c r="F459" s="1"/>
  <c r="G459" s="1"/>
  <c r="D458"/>
  <c r="E458" s="1"/>
  <c r="F458" s="1"/>
  <c r="G458" s="1"/>
  <c r="E457"/>
  <c r="F457" s="1"/>
  <c r="G457" s="1"/>
  <c r="D457"/>
  <c r="D456"/>
  <c r="E456" s="1"/>
  <c r="F456" s="1"/>
  <c r="G456" s="1"/>
  <c r="D455"/>
  <c r="E455" s="1"/>
  <c r="F455" s="1"/>
  <c r="G455" s="1"/>
  <c r="D454"/>
  <c r="E454" s="1"/>
  <c r="F454" s="1"/>
  <c r="G454" s="1"/>
  <c r="E453"/>
  <c r="F453" s="1"/>
  <c r="G453" s="1"/>
  <c r="D453"/>
  <c r="D452"/>
  <c r="E452" s="1"/>
  <c r="F452" s="1"/>
  <c r="G452" s="1"/>
  <c r="D451"/>
  <c r="E451" s="1"/>
  <c r="F451" s="1"/>
  <c r="G451" s="1"/>
  <c r="D450"/>
  <c r="E450" s="1"/>
  <c r="F450" s="1"/>
  <c r="G450" s="1"/>
  <c r="E449"/>
  <c r="F449" s="1"/>
  <c r="G449" s="1"/>
  <c r="D449"/>
  <c r="D448"/>
  <c r="E448" s="1"/>
  <c r="F448" s="1"/>
  <c r="G448" s="1"/>
  <c r="D447"/>
  <c r="E447" s="1"/>
  <c r="F447" s="1"/>
  <c r="G447" s="1"/>
  <c r="D446"/>
  <c r="E446" s="1"/>
  <c r="F446" s="1"/>
  <c r="G446" s="1"/>
  <c r="E445"/>
  <c r="F445" s="1"/>
  <c r="G445" s="1"/>
  <c r="D445"/>
  <c r="D444"/>
  <c r="E444" s="1"/>
  <c r="F444" s="1"/>
  <c r="G444" s="1"/>
  <c r="D443"/>
  <c r="E443" s="1"/>
  <c r="F443" s="1"/>
  <c r="G443" s="1"/>
  <c r="D442"/>
  <c r="E442" s="1"/>
  <c r="F442" s="1"/>
  <c r="G442" s="1"/>
  <c r="E441"/>
  <c r="F441" s="1"/>
  <c r="G441" s="1"/>
  <c r="D441"/>
  <c r="D440"/>
  <c r="E440" s="1"/>
  <c r="F440" s="1"/>
  <c r="G440" s="1"/>
  <c r="D439"/>
  <c r="E439" s="1"/>
  <c r="F439" s="1"/>
  <c r="G439" s="1"/>
  <c r="D438"/>
  <c r="E438" s="1"/>
  <c r="F438" s="1"/>
  <c r="G438" s="1"/>
  <c r="E437"/>
  <c r="F437" s="1"/>
  <c r="G437" s="1"/>
  <c r="D437"/>
  <c r="D436"/>
  <c r="E436" s="1"/>
  <c r="F436" s="1"/>
  <c r="G436" s="1"/>
  <c r="D435"/>
  <c r="E435" s="1"/>
  <c r="F435" s="1"/>
  <c r="G435" s="1"/>
  <c r="D434"/>
  <c r="E434" s="1"/>
  <c r="F434" s="1"/>
  <c r="G434" s="1"/>
  <c r="E433"/>
  <c r="F433" s="1"/>
  <c r="G433" s="1"/>
  <c r="D433"/>
  <c r="D432"/>
  <c r="E432" s="1"/>
  <c r="F432" s="1"/>
  <c r="G432" s="1"/>
  <c r="D431"/>
  <c r="E431" s="1"/>
  <c r="F431" s="1"/>
  <c r="G431" s="1"/>
  <c r="D430"/>
  <c r="E430" s="1"/>
  <c r="F430" s="1"/>
  <c r="G430" s="1"/>
  <c r="E429"/>
  <c r="F429" s="1"/>
  <c r="G429" s="1"/>
  <c r="D429"/>
  <c r="D428"/>
  <c r="E428" s="1"/>
  <c r="F428" s="1"/>
  <c r="G428" s="1"/>
  <c r="D427"/>
  <c r="E427" s="1"/>
  <c r="F427" s="1"/>
  <c r="G427" s="1"/>
  <c r="D426"/>
  <c r="E426" s="1"/>
  <c r="F426" s="1"/>
  <c r="G426" s="1"/>
  <c r="E425"/>
  <c r="F425" s="1"/>
  <c r="G425" s="1"/>
  <c r="D425"/>
  <c r="D424"/>
  <c r="E424" s="1"/>
  <c r="F424" s="1"/>
  <c r="G424" s="1"/>
  <c r="D423"/>
  <c r="E423" s="1"/>
  <c r="F423" s="1"/>
  <c r="G423" s="1"/>
  <c r="D422"/>
  <c r="E422" s="1"/>
  <c r="F422" s="1"/>
  <c r="G422" s="1"/>
  <c r="E421"/>
  <c r="F421" s="1"/>
  <c r="G421" s="1"/>
  <c r="D421"/>
  <c r="D420"/>
  <c r="E420" s="1"/>
  <c r="F420" s="1"/>
  <c r="G420" s="1"/>
  <c r="D419"/>
  <c r="E419" s="1"/>
  <c r="F419" s="1"/>
  <c r="G419" s="1"/>
  <c r="D418"/>
  <c r="E418" s="1"/>
  <c r="F418" s="1"/>
  <c r="G418" s="1"/>
  <c r="E417"/>
  <c r="F417" s="1"/>
  <c r="G417" s="1"/>
  <c r="D417"/>
  <c r="D416"/>
  <c r="E416" s="1"/>
  <c r="F416" s="1"/>
  <c r="G416" s="1"/>
  <c r="D415"/>
  <c r="E415" s="1"/>
  <c r="F415" s="1"/>
  <c r="G415" s="1"/>
  <c r="D414"/>
  <c r="E414" s="1"/>
  <c r="F414" s="1"/>
  <c r="G414" s="1"/>
  <c r="E413"/>
  <c r="F413" s="1"/>
  <c r="G413" s="1"/>
  <c r="D413"/>
  <c r="D412"/>
  <c r="E412" s="1"/>
  <c r="F412" s="1"/>
  <c r="G412" s="1"/>
  <c r="D411"/>
  <c r="E411" s="1"/>
  <c r="F411" s="1"/>
  <c r="G411" s="1"/>
  <c r="D410"/>
  <c r="E410" s="1"/>
  <c r="F410" s="1"/>
  <c r="G410" s="1"/>
  <c r="E409"/>
  <c r="F409" s="1"/>
  <c r="G409" s="1"/>
  <c r="D409"/>
  <c r="D408"/>
  <c r="E408" s="1"/>
  <c r="F408" s="1"/>
  <c r="G408" s="1"/>
  <c r="D407"/>
  <c r="E407" s="1"/>
  <c r="F407" s="1"/>
  <c r="G407" s="1"/>
  <c r="D406"/>
  <c r="E406" s="1"/>
  <c r="F406" s="1"/>
  <c r="G406" s="1"/>
  <c r="E405"/>
  <c r="F405" s="1"/>
  <c r="G405" s="1"/>
  <c r="D405"/>
  <c r="D404"/>
  <c r="E404" s="1"/>
  <c r="F404" s="1"/>
  <c r="G404" s="1"/>
  <c r="D403"/>
  <c r="E403" s="1"/>
  <c r="F403" s="1"/>
  <c r="G403" s="1"/>
  <c r="D402"/>
  <c r="E402" s="1"/>
  <c r="F402" s="1"/>
  <c r="G402" s="1"/>
  <c r="E401"/>
  <c r="F401" s="1"/>
  <c r="G401" s="1"/>
  <c r="D401"/>
  <c r="D400"/>
  <c r="E400" s="1"/>
  <c r="F400" s="1"/>
  <c r="G400" s="1"/>
  <c r="D399"/>
  <c r="E399" s="1"/>
  <c r="F399" s="1"/>
  <c r="G399" s="1"/>
  <c r="D398"/>
  <c r="E398" s="1"/>
  <c r="F398" s="1"/>
  <c r="G398" s="1"/>
  <c r="E397"/>
  <c r="F397" s="1"/>
  <c r="G397" s="1"/>
  <c r="D397"/>
  <c r="D396"/>
  <c r="E396" s="1"/>
  <c r="F396" s="1"/>
  <c r="G396" s="1"/>
  <c r="D395"/>
  <c r="E395" s="1"/>
  <c r="F395" s="1"/>
  <c r="G395" s="1"/>
  <c r="D394"/>
  <c r="E394" s="1"/>
  <c r="F394" s="1"/>
  <c r="G394" s="1"/>
  <c r="E393"/>
  <c r="F393" s="1"/>
  <c r="G393" s="1"/>
  <c r="D393"/>
  <c r="D392"/>
  <c r="E392" s="1"/>
  <c r="F392" s="1"/>
  <c r="G392" s="1"/>
  <c r="D391"/>
  <c r="E391" s="1"/>
  <c r="F391" s="1"/>
  <c r="G391" s="1"/>
  <c r="D390"/>
  <c r="E390" s="1"/>
  <c r="F390" s="1"/>
  <c r="G390" s="1"/>
  <c r="E389"/>
  <c r="F389" s="1"/>
  <c r="G389" s="1"/>
  <c r="D389"/>
  <c r="D388"/>
  <c r="E388" s="1"/>
  <c r="F388" s="1"/>
  <c r="G388" s="1"/>
  <c r="D387"/>
  <c r="E387" s="1"/>
  <c r="F387" s="1"/>
  <c r="G387" s="1"/>
  <c r="D386"/>
  <c r="E386" s="1"/>
  <c r="F386" s="1"/>
  <c r="G386" s="1"/>
  <c r="E385"/>
  <c r="F385" s="1"/>
  <c r="G385" s="1"/>
  <c r="D385"/>
  <c r="D384"/>
  <c r="E384" s="1"/>
  <c r="F384" s="1"/>
  <c r="G384" s="1"/>
  <c r="D383"/>
  <c r="E383" s="1"/>
  <c r="F383" s="1"/>
  <c r="G383" s="1"/>
  <c r="D382"/>
  <c r="E382" s="1"/>
  <c r="F382" s="1"/>
  <c r="G382" s="1"/>
  <c r="E381"/>
  <c r="F381" s="1"/>
  <c r="G381" s="1"/>
  <c r="D381"/>
  <c r="D380"/>
  <c r="E380" s="1"/>
  <c r="F380" s="1"/>
  <c r="G380" s="1"/>
  <c r="D379"/>
  <c r="E379" s="1"/>
  <c r="F379" s="1"/>
  <c r="G379" s="1"/>
  <c r="D378"/>
  <c r="E378" s="1"/>
  <c r="F378" s="1"/>
  <c r="G378" s="1"/>
  <c r="E377"/>
  <c r="F377" s="1"/>
  <c r="G377" s="1"/>
  <c r="D377"/>
  <c r="D376"/>
  <c r="E376" s="1"/>
  <c r="F376" s="1"/>
  <c r="G376" s="1"/>
  <c r="D375"/>
  <c r="E375" s="1"/>
  <c r="F375" s="1"/>
  <c r="G375" s="1"/>
  <c r="D374"/>
  <c r="E374" s="1"/>
  <c r="F374" s="1"/>
  <c r="G374" s="1"/>
  <c r="E373"/>
  <c r="F373" s="1"/>
  <c r="G373" s="1"/>
  <c r="D373"/>
  <c r="D372"/>
  <c r="E372" s="1"/>
  <c r="F372" s="1"/>
  <c r="G372" s="1"/>
  <c r="D371"/>
  <c r="E371" s="1"/>
  <c r="F371" s="1"/>
  <c r="G371" s="1"/>
  <c r="D370"/>
  <c r="E370" s="1"/>
  <c r="F370" s="1"/>
  <c r="G370" s="1"/>
  <c r="E369"/>
  <c r="F369" s="1"/>
  <c r="G369" s="1"/>
  <c r="D369"/>
  <c r="D368"/>
  <c r="E368" s="1"/>
  <c r="F368" s="1"/>
  <c r="G368" s="1"/>
  <c r="D367"/>
  <c r="E367" s="1"/>
  <c r="F367" s="1"/>
  <c r="G367" s="1"/>
  <c r="D366"/>
  <c r="E366" s="1"/>
  <c r="F366" s="1"/>
  <c r="G366" s="1"/>
  <c r="E365"/>
  <c r="F365" s="1"/>
  <c r="G365" s="1"/>
  <c r="D365"/>
  <c r="D364"/>
  <c r="E364" s="1"/>
  <c r="F364" s="1"/>
  <c r="G364" s="1"/>
  <c r="D363"/>
  <c r="E363" s="1"/>
  <c r="F363" s="1"/>
  <c r="G363" s="1"/>
  <c r="D362"/>
  <c r="E362" s="1"/>
  <c r="F362" s="1"/>
  <c r="G362" s="1"/>
  <c r="E361"/>
  <c r="F361" s="1"/>
  <c r="G361" s="1"/>
  <c r="D361"/>
  <c r="D360"/>
  <c r="E360" s="1"/>
  <c r="F360" s="1"/>
  <c r="G360" s="1"/>
  <c r="D359"/>
  <c r="E359" s="1"/>
  <c r="F359" s="1"/>
  <c r="G359" s="1"/>
  <c r="D358"/>
  <c r="E358" s="1"/>
  <c r="F358" s="1"/>
  <c r="G358" s="1"/>
  <c r="E357"/>
  <c r="F357" s="1"/>
  <c r="G357" s="1"/>
  <c r="D357"/>
  <c r="D356"/>
  <c r="E356" s="1"/>
  <c r="F356" s="1"/>
  <c r="G356" s="1"/>
  <c r="D355"/>
  <c r="E355" s="1"/>
  <c r="F355" s="1"/>
  <c r="G355" s="1"/>
  <c r="D354"/>
  <c r="E354" s="1"/>
  <c r="F354" s="1"/>
  <c r="G354" s="1"/>
  <c r="E353"/>
  <c r="F353" s="1"/>
  <c r="G353" s="1"/>
  <c r="D353"/>
  <c r="D352"/>
  <c r="E352" s="1"/>
  <c r="F352" s="1"/>
  <c r="G352" s="1"/>
  <c r="D351"/>
  <c r="E351" s="1"/>
  <c r="F351" s="1"/>
  <c r="G351" s="1"/>
  <c r="D350"/>
  <c r="E350" s="1"/>
  <c r="F350" s="1"/>
  <c r="G350" s="1"/>
  <c r="E349"/>
  <c r="F349" s="1"/>
  <c r="G349" s="1"/>
  <c r="D349"/>
  <c r="D348"/>
  <c r="E348" s="1"/>
  <c r="F348" s="1"/>
  <c r="G348" s="1"/>
  <c r="D347"/>
  <c r="E347" s="1"/>
  <c r="F347" s="1"/>
  <c r="G347" s="1"/>
  <c r="D346"/>
  <c r="E346" s="1"/>
  <c r="F346" s="1"/>
  <c r="G346" s="1"/>
  <c r="E345"/>
  <c r="F345" s="1"/>
  <c r="G345" s="1"/>
  <c r="D345"/>
  <c r="D344"/>
  <c r="E344" s="1"/>
  <c r="F344" s="1"/>
  <c r="G344" s="1"/>
  <c r="D343"/>
  <c r="E343" s="1"/>
  <c r="F343" s="1"/>
  <c r="G343" s="1"/>
  <c r="D342"/>
  <c r="E342" s="1"/>
  <c r="F342" s="1"/>
  <c r="G342" s="1"/>
  <c r="E341"/>
  <c r="F341" s="1"/>
  <c r="G341" s="1"/>
  <c r="D341"/>
  <c r="D340"/>
  <c r="E340" s="1"/>
  <c r="F340" s="1"/>
  <c r="G340" s="1"/>
  <c r="D339"/>
  <c r="E339" s="1"/>
  <c r="F339" s="1"/>
  <c r="G339" s="1"/>
  <c r="D338"/>
  <c r="E338" s="1"/>
  <c r="F338" s="1"/>
  <c r="G338" s="1"/>
  <c r="E337"/>
  <c r="F337" s="1"/>
  <c r="G337" s="1"/>
  <c r="D337"/>
  <c r="D336"/>
  <c r="E336" s="1"/>
  <c r="F336" s="1"/>
  <c r="G336" s="1"/>
  <c r="D335"/>
  <c r="E335" s="1"/>
  <c r="F335" s="1"/>
  <c r="G335" s="1"/>
  <c r="D334"/>
  <c r="E334" s="1"/>
  <c r="F334" s="1"/>
  <c r="G334" s="1"/>
  <c r="E333"/>
  <c r="F333" s="1"/>
  <c r="G333" s="1"/>
  <c r="D333"/>
  <c r="D332"/>
  <c r="E332" s="1"/>
  <c r="F332" s="1"/>
  <c r="G332" s="1"/>
  <c r="D331"/>
  <c r="E331" s="1"/>
  <c r="F331" s="1"/>
  <c r="G331" s="1"/>
  <c r="D330"/>
  <c r="E330" s="1"/>
  <c r="F330" s="1"/>
  <c r="G330" s="1"/>
  <c r="E329"/>
  <c r="F329" s="1"/>
  <c r="G329" s="1"/>
  <c r="D329"/>
  <c r="D328"/>
  <c r="E328" s="1"/>
  <c r="F328" s="1"/>
  <c r="G328" s="1"/>
  <c r="D327"/>
  <c r="E327" s="1"/>
  <c r="F327" s="1"/>
  <c r="G327" s="1"/>
  <c r="D326"/>
  <c r="E326" s="1"/>
  <c r="F326" s="1"/>
  <c r="G326" s="1"/>
  <c r="E325"/>
  <c r="F325" s="1"/>
  <c r="G325" s="1"/>
  <c r="D325"/>
  <c r="D324"/>
  <c r="E324" s="1"/>
  <c r="F324" s="1"/>
  <c r="G324" s="1"/>
  <c r="D323"/>
  <c r="E323" s="1"/>
  <c r="F323" s="1"/>
  <c r="G323" s="1"/>
  <c r="D322"/>
  <c r="E322" s="1"/>
  <c r="F322" s="1"/>
  <c r="G322" s="1"/>
  <c r="E321"/>
  <c r="F321" s="1"/>
  <c r="G321" s="1"/>
  <c r="D321"/>
  <c r="D320"/>
  <c r="E320" s="1"/>
  <c r="F320" s="1"/>
  <c r="G320" s="1"/>
  <c r="D319"/>
  <c r="E319" s="1"/>
  <c r="F319" s="1"/>
  <c r="G319" s="1"/>
  <c r="D318"/>
  <c r="E318" s="1"/>
  <c r="F318" s="1"/>
  <c r="G318" s="1"/>
  <c r="E317"/>
  <c r="F317" s="1"/>
  <c r="G317" s="1"/>
  <c r="D317"/>
  <c r="D316"/>
  <c r="E316" s="1"/>
  <c r="F316" s="1"/>
  <c r="G316" s="1"/>
  <c r="D315"/>
  <c r="E315" s="1"/>
  <c r="F315" s="1"/>
  <c r="G315" s="1"/>
  <c r="D314"/>
  <c r="E314" s="1"/>
  <c r="F314" s="1"/>
  <c r="G314" s="1"/>
  <c r="E313"/>
  <c r="F313" s="1"/>
  <c r="G313" s="1"/>
  <c r="D313"/>
  <c r="D312"/>
  <c r="E312" s="1"/>
  <c r="F312" s="1"/>
  <c r="G312" s="1"/>
  <c r="D311"/>
  <c r="E311" s="1"/>
  <c r="F311" s="1"/>
  <c r="G311" s="1"/>
  <c r="D310"/>
  <c r="E310" s="1"/>
  <c r="F310" s="1"/>
  <c r="G310" s="1"/>
  <c r="E309"/>
  <c r="F309" s="1"/>
  <c r="G309" s="1"/>
  <c r="D309"/>
  <c r="D308"/>
  <c r="E308" s="1"/>
  <c r="F308" s="1"/>
  <c r="G308" s="1"/>
  <c r="D307"/>
  <c r="E307" s="1"/>
  <c r="F307" s="1"/>
  <c r="G307" s="1"/>
  <c r="D306"/>
  <c r="E306" s="1"/>
  <c r="F306" s="1"/>
  <c r="G306" s="1"/>
  <c r="E305"/>
  <c r="F305" s="1"/>
  <c r="G305" s="1"/>
  <c r="D305"/>
  <c r="D304"/>
  <c r="E304" s="1"/>
  <c r="F304" s="1"/>
  <c r="G304" s="1"/>
  <c r="D303"/>
  <c r="E303" s="1"/>
  <c r="F303" s="1"/>
  <c r="G303" s="1"/>
  <c r="D302"/>
  <c r="E302" s="1"/>
  <c r="F302" s="1"/>
  <c r="G302" s="1"/>
  <c r="E301"/>
  <c r="F301" s="1"/>
  <c r="G301" s="1"/>
  <c r="D301"/>
  <c r="D300"/>
  <c r="E300" s="1"/>
  <c r="F300" s="1"/>
  <c r="G300" s="1"/>
  <c r="D299"/>
  <c r="E299" s="1"/>
  <c r="F299" s="1"/>
  <c r="G299" s="1"/>
  <c r="D298"/>
  <c r="E298" s="1"/>
  <c r="F298" s="1"/>
  <c r="G298" s="1"/>
  <c r="E297"/>
  <c r="F297" s="1"/>
  <c r="G297" s="1"/>
  <c r="D297"/>
  <c r="D296"/>
  <c r="E296" s="1"/>
  <c r="F296" s="1"/>
  <c r="G296" s="1"/>
  <c r="D295"/>
  <c r="E295" s="1"/>
  <c r="F295" s="1"/>
  <c r="G295" s="1"/>
  <c r="D294"/>
  <c r="E294" s="1"/>
  <c r="F294" s="1"/>
  <c r="G294" s="1"/>
  <c r="E293"/>
  <c r="F293" s="1"/>
  <c r="G293" s="1"/>
  <c r="D293"/>
  <c r="D292"/>
  <c r="E292" s="1"/>
  <c r="F292" s="1"/>
  <c r="G292" s="1"/>
  <c r="D291"/>
  <c r="E291" s="1"/>
  <c r="F291" s="1"/>
  <c r="G291" s="1"/>
  <c r="D290"/>
  <c r="E290" s="1"/>
  <c r="F290" s="1"/>
  <c r="G290" s="1"/>
  <c r="E289"/>
  <c r="F289" s="1"/>
  <c r="G289" s="1"/>
  <c r="D289"/>
  <c r="D288"/>
  <c r="E288" s="1"/>
  <c r="F288" s="1"/>
  <c r="G288" s="1"/>
  <c r="D287"/>
  <c r="E287" s="1"/>
  <c r="F287" s="1"/>
  <c r="G287" s="1"/>
  <c r="D286"/>
  <c r="E286" s="1"/>
  <c r="F286" s="1"/>
  <c r="G286" s="1"/>
  <c r="E285"/>
  <c r="F285" s="1"/>
  <c r="G285" s="1"/>
  <c r="D285"/>
  <c r="D284"/>
  <c r="E284" s="1"/>
  <c r="F284" s="1"/>
  <c r="G284" s="1"/>
  <c r="D283"/>
  <c r="E283" s="1"/>
  <c r="F283" s="1"/>
  <c r="G283" s="1"/>
  <c r="D282"/>
  <c r="E282" s="1"/>
  <c r="F282" s="1"/>
  <c r="G282" s="1"/>
  <c r="E281"/>
  <c r="F281" s="1"/>
  <c r="G281" s="1"/>
  <c r="D281"/>
  <c r="D280"/>
  <c r="E280" s="1"/>
  <c r="F280" s="1"/>
  <c r="G280" s="1"/>
  <c r="D279"/>
  <c r="E279" s="1"/>
  <c r="F279" s="1"/>
  <c r="G279" s="1"/>
  <c r="D278"/>
  <c r="E278" s="1"/>
  <c r="F278" s="1"/>
  <c r="G278" s="1"/>
  <c r="E277"/>
  <c r="F277" s="1"/>
  <c r="G277" s="1"/>
  <c r="D277"/>
  <c r="D276"/>
  <c r="E276" s="1"/>
  <c r="F276" s="1"/>
  <c r="G276" s="1"/>
  <c r="D275"/>
  <c r="E275" s="1"/>
  <c r="F275" s="1"/>
  <c r="G275" s="1"/>
  <c r="D274"/>
  <c r="E274" s="1"/>
  <c r="F274" s="1"/>
  <c r="G274" s="1"/>
  <c r="E273"/>
  <c r="F273" s="1"/>
  <c r="G273" s="1"/>
  <c r="D273"/>
  <c r="D272"/>
  <c r="E272" s="1"/>
  <c r="F272" s="1"/>
  <c r="G272" s="1"/>
  <c r="D271"/>
  <c r="E271" s="1"/>
  <c r="F271" s="1"/>
  <c r="G271" s="1"/>
  <c r="D270"/>
  <c r="E270" s="1"/>
  <c r="F270" s="1"/>
  <c r="G270" s="1"/>
  <c r="E269"/>
  <c r="F269" s="1"/>
  <c r="G269" s="1"/>
  <c r="D269"/>
  <c r="D268"/>
  <c r="E268" s="1"/>
  <c r="F268" s="1"/>
  <c r="G268" s="1"/>
  <c r="D267"/>
  <c r="E267" s="1"/>
  <c r="F267" s="1"/>
  <c r="G267" s="1"/>
  <c r="D266"/>
  <c r="E266" s="1"/>
  <c r="F266" s="1"/>
  <c r="G266" s="1"/>
  <c r="E265"/>
  <c r="F265" s="1"/>
  <c r="G265" s="1"/>
  <c r="D265"/>
  <c r="D264"/>
  <c r="E264" s="1"/>
  <c r="F264" s="1"/>
  <c r="G264" s="1"/>
  <c r="D263"/>
  <c r="E263" s="1"/>
  <c r="F263" s="1"/>
  <c r="G263" s="1"/>
  <c r="D262"/>
  <c r="E262" s="1"/>
  <c r="F262" s="1"/>
  <c r="G262" s="1"/>
  <c r="E261"/>
  <c r="F261" s="1"/>
  <c r="G261" s="1"/>
  <c r="D261"/>
  <c r="D260"/>
  <c r="E260" s="1"/>
  <c r="F260" s="1"/>
  <c r="G260" s="1"/>
  <c r="D259"/>
  <c r="E259" s="1"/>
  <c r="F259" s="1"/>
  <c r="G259" s="1"/>
  <c r="D258"/>
  <c r="E258" s="1"/>
  <c r="F258" s="1"/>
  <c r="G258" s="1"/>
  <c r="E257"/>
  <c r="F257" s="1"/>
  <c r="G257" s="1"/>
  <c r="D257"/>
  <c r="D256"/>
  <c r="E256" s="1"/>
  <c r="F256" s="1"/>
  <c r="G256" s="1"/>
  <c r="D255"/>
  <c r="E255" s="1"/>
  <c r="F255" s="1"/>
  <c r="G255" s="1"/>
  <c r="D254"/>
  <c r="E254" s="1"/>
  <c r="F254" s="1"/>
  <c r="G254" s="1"/>
  <c r="E253"/>
  <c r="F253" s="1"/>
  <c r="G253" s="1"/>
  <c r="D253"/>
  <c r="D252"/>
  <c r="E252" s="1"/>
  <c r="F252" s="1"/>
  <c r="G252" s="1"/>
  <c r="D251"/>
  <c r="E251" s="1"/>
  <c r="F251" s="1"/>
  <c r="G251" s="1"/>
  <c r="D250"/>
  <c r="E250" s="1"/>
  <c r="F250" s="1"/>
  <c r="G250" s="1"/>
  <c r="E249"/>
  <c r="F249" s="1"/>
  <c r="G249" s="1"/>
  <c r="D249"/>
  <c r="D248"/>
  <c r="E248" s="1"/>
  <c r="F248" s="1"/>
  <c r="G248" s="1"/>
  <c r="D247"/>
  <c r="E247" s="1"/>
  <c r="F247" s="1"/>
  <c r="G247" s="1"/>
  <c r="D246"/>
  <c r="E246" s="1"/>
  <c r="F246" s="1"/>
  <c r="G246" s="1"/>
  <c r="E245"/>
  <c r="F245" s="1"/>
  <c r="G245" s="1"/>
  <c r="D245"/>
  <c r="D244"/>
  <c r="E244" s="1"/>
  <c r="F244" s="1"/>
  <c r="G244" s="1"/>
  <c r="D243"/>
  <c r="E243" s="1"/>
  <c r="F243" s="1"/>
  <c r="G243" s="1"/>
  <c r="D242"/>
  <c r="E242" s="1"/>
  <c r="F242" s="1"/>
  <c r="G242" s="1"/>
  <c r="E241"/>
  <c r="F241" s="1"/>
  <c r="G241" s="1"/>
  <c r="D241"/>
  <c r="D240"/>
  <c r="E240" s="1"/>
  <c r="F240" s="1"/>
  <c r="G240" s="1"/>
  <c r="D239"/>
  <c r="E239" s="1"/>
  <c r="F239" s="1"/>
  <c r="G239" s="1"/>
  <c r="D238"/>
  <c r="E238" s="1"/>
  <c r="F238" s="1"/>
  <c r="G238" s="1"/>
  <c r="E237"/>
  <c r="F237" s="1"/>
  <c r="G237" s="1"/>
  <c r="D237"/>
  <c r="D236"/>
  <c r="E236" s="1"/>
  <c r="F236" s="1"/>
  <c r="G236" s="1"/>
  <c r="D235"/>
  <c r="E235" s="1"/>
  <c r="F235" s="1"/>
  <c r="G235" s="1"/>
  <c r="D234"/>
  <c r="E234" s="1"/>
  <c r="F234" s="1"/>
  <c r="G234" s="1"/>
  <c r="E233"/>
  <c r="F233" s="1"/>
  <c r="G233" s="1"/>
  <c r="D233"/>
  <c r="D232"/>
  <c r="E232" s="1"/>
  <c r="F232" s="1"/>
  <c r="G232" s="1"/>
  <c r="D231"/>
  <c r="E231" s="1"/>
  <c r="F231" s="1"/>
  <c r="G231" s="1"/>
  <c r="D230"/>
  <c r="E230" s="1"/>
  <c r="F230" s="1"/>
  <c r="G230" s="1"/>
  <c r="E229"/>
  <c r="F229" s="1"/>
  <c r="G229" s="1"/>
  <c r="D229"/>
  <c r="D228"/>
  <c r="E228" s="1"/>
  <c r="F228" s="1"/>
  <c r="G228" s="1"/>
  <c r="D227"/>
  <c r="E227" s="1"/>
  <c r="F227" s="1"/>
  <c r="G227" s="1"/>
  <c r="D226"/>
  <c r="E226" s="1"/>
  <c r="F226" s="1"/>
  <c r="G226" s="1"/>
  <c r="E225"/>
  <c r="F225" s="1"/>
  <c r="G225" s="1"/>
  <c r="D225"/>
  <c r="D224"/>
  <c r="E224" s="1"/>
  <c r="F224" s="1"/>
  <c r="G224" s="1"/>
  <c r="D223"/>
  <c r="E223" s="1"/>
  <c r="F223" s="1"/>
  <c r="G223" s="1"/>
  <c r="D222"/>
  <c r="E222" s="1"/>
  <c r="F222" s="1"/>
  <c r="G222" s="1"/>
  <c r="E221"/>
  <c r="F221" s="1"/>
  <c r="G221" s="1"/>
  <c r="D221"/>
  <c r="D220"/>
  <c r="E220" s="1"/>
  <c r="F220" s="1"/>
  <c r="G220" s="1"/>
  <c r="D219"/>
  <c r="E219" s="1"/>
  <c r="F219" s="1"/>
  <c r="G219" s="1"/>
  <c r="D218"/>
  <c r="E218" s="1"/>
  <c r="F218" s="1"/>
  <c r="G218" s="1"/>
  <c r="E217"/>
  <c r="F217" s="1"/>
  <c r="G217" s="1"/>
  <c r="D217"/>
  <c r="D216"/>
  <c r="E216" s="1"/>
  <c r="F216" s="1"/>
  <c r="G216" s="1"/>
  <c r="D215"/>
  <c r="E215" s="1"/>
  <c r="F215" s="1"/>
  <c r="G215" s="1"/>
  <c r="D214"/>
  <c r="E214" s="1"/>
  <c r="F214" s="1"/>
  <c r="G214" s="1"/>
  <c r="E213"/>
  <c r="F213" s="1"/>
  <c r="G213" s="1"/>
  <c r="D213"/>
  <c r="D212"/>
  <c r="E212" s="1"/>
  <c r="F212" s="1"/>
  <c r="G212" s="1"/>
  <c r="D211"/>
  <c r="E211" s="1"/>
  <c r="F211" s="1"/>
  <c r="G211" s="1"/>
  <c r="D210"/>
  <c r="E210" s="1"/>
  <c r="F210" s="1"/>
  <c r="G210" s="1"/>
  <c r="E209"/>
  <c r="F209" s="1"/>
  <c r="G209" s="1"/>
  <c r="D209"/>
  <c r="D208"/>
  <c r="E208" s="1"/>
  <c r="F208" s="1"/>
  <c r="G208" s="1"/>
  <c r="D207"/>
  <c r="E207" s="1"/>
  <c r="F207" s="1"/>
  <c r="G207" s="1"/>
  <c r="D206"/>
  <c r="E206" s="1"/>
  <c r="F206" s="1"/>
  <c r="G206" s="1"/>
  <c r="E205"/>
  <c r="F205" s="1"/>
  <c r="G205" s="1"/>
  <c r="D205"/>
  <c r="D204"/>
  <c r="E204" s="1"/>
  <c r="F204" s="1"/>
  <c r="G204" s="1"/>
  <c r="D203"/>
  <c r="E203" s="1"/>
  <c r="F203" s="1"/>
  <c r="G203" s="1"/>
  <c r="D202"/>
  <c r="E202" s="1"/>
  <c r="F202" s="1"/>
  <c r="G202" s="1"/>
  <c r="E201"/>
  <c r="F201" s="1"/>
  <c r="G201" s="1"/>
  <c r="D201"/>
  <c r="D200"/>
  <c r="E200" s="1"/>
  <c r="F200" s="1"/>
  <c r="G200" s="1"/>
  <c r="D199"/>
  <c r="E199" s="1"/>
  <c r="F199" s="1"/>
  <c r="G199" s="1"/>
  <c r="D198"/>
  <c r="E198" s="1"/>
  <c r="F198" s="1"/>
  <c r="G198" s="1"/>
  <c r="E197"/>
  <c r="F197" s="1"/>
  <c r="G197" s="1"/>
  <c r="D197"/>
  <c r="D196"/>
  <c r="E196" s="1"/>
  <c r="F196" s="1"/>
  <c r="G196" s="1"/>
  <c r="D195"/>
  <c r="E195" s="1"/>
  <c r="F195" s="1"/>
  <c r="G195" s="1"/>
  <c r="D194"/>
  <c r="E194" s="1"/>
  <c r="F194" s="1"/>
  <c r="G194" s="1"/>
  <c r="E193"/>
  <c r="F193" s="1"/>
  <c r="G193" s="1"/>
  <c r="D193"/>
  <c r="D192"/>
  <c r="E192" s="1"/>
  <c r="F192" s="1"/>
  <c r="G192" s="1"/>
  <c r="D191"/>
  <c r="E191" s="1"/>
  <c r="F191" s="1"/>
  <c r="G191" s="1"/>
  <c r="D190"/>
  <c r="E190" s="1"/>
  <c r="F190" s="1"/>
  <c r="G190" s="1"/>
  <c r="E189"/>
  <c r="F189" s="1"/>
  <c r="G189" s="1"/>
  <c r="D189"/>
  <c r="D188"/>
  <c r="E188" s="1"/>
  <c r="F188" s="1"/>
  <c r="G188" s="1"/>
  <c r="D187"/>
  <c r="E187" s="1"/>
  <c r="F187" s="1"/>
  <c r="G187" s="1"/>
  <c r="D186"/>
  <c r="E186" s="1"/>
  <c r="F186" s="1"/>
  <c r="G186" s="1"/>
  <c r="E185"/>
  <c r="F185" s="1"/>
  <c r="G185" s="1"/>
  <c r="D185"/>
  <c r="D184"/>
  <c r="E184" s="1"/>
  <c r="F184" s="1"/>
  <c r="G184" s="1"/>
  <c r="D183"/>
  <c r="E183" s="1"/>
  <c r="F183" s="1"/>
  <c r="G183" s="1"/>
  <c r="D182"/>
  <c r="E182" s="1"/>
  <c r="F182" s="1"/>
  <c r="G182" s="1"/>
  <c r="E181"/>
  <c r="F181" s="1"/>
  <c r="G181" s="1"/>
  <c r="D181"/>
  <c r="D180"/>
  <c r="E180" s="1"/>
  <c r="F180" s="1"/>
  <c r="G180" s="1"/>
  <c r="D179"/>
  <c r="E179" s="1"/>
  <c r="F179" s="1"/>
  <c r="G179" s="1"/>
  <c r="D178"/>
  <c r="E178" s="1"/>
  <c r="F178" s="1"/>
  <c r="G178" s="1"/>
  <c r="E177"/>
  <c r="F177" s="1"/>
  <c r="G177" s="1"/>
  <c r="D177"/>
  <c r="D176"/>
  <c r="E176" s="1"/>
  <c r="F176" s="1"/>
  <c r="G176" s="1"/>
  <c r="D175"/>
  <c r="E175" s="1"/>
  <c r="F175" s="1"/>
  <c r="G175" s="1"/>
  <c r="D174"/>
  <c r="E174" s="1"/>
  <c r="F174" s="1"/>
  <c r="G174" s="1"/>
  <c r="E173"/>
  <c r="F173" s="1"/>
  <c r="G173" s="1"/>
  <c r="D173"/>
  <c r="D172"/>
  <c r="E172" s="1"/>
  <c r="F172" s="1"/>
  <c r="G172" s="1"/>
  <c r="D171"/>
  <c r="E171" s="1"/>
  <c r="F171" s="1"/>
  <c r="G171" s="1"/>
  <c r="D170"/>
  <c r="E170" s="1"/>
  <c r="F170" s="1"/>
  <c r="G170" s="1"/>
  <c r="E169"/>
  <c r="F169" s="1"/>
  <c r="G169" s="1"/>
  <c r="D169"/>
  <c r="D168"/>
  <c r="E168" s="1"/>
  <c r="F168" s="1"/>
  <c r="G168" s="1"/>
  <c r="D167"/>
  <c r="E167" s="1"/>
  <c r="F167" s="1"/>
  <c r="G167" s="1"/>
  <c r="D166"/>
  <c r="E166" s="1"/>
  <c r="F166" s="1"/>
  <c r="G166" s="1"/>
  <c r="E165"/>
  <c r="F165" s="1"/>
  <c r="G165" s="1"/>
  <c r="D165"/>
  <c r="D164"/>
  <c r="E164" s="1"/>
  <c r="F164" s="1"/>
  <c r="G164" s="1"/>
  <c r="D163"/>
  <c r="E163" s="1"/>
  <c r="F163" s="1"/>
  <c r="G163" s="1"/>
  <c r="D162"/>
  <c r="E162" s="1"/>
  <c r="F162" s="1"/>
  <c r="G162" s="1"/>
  <c r="E161"/>
  <c r="F161" s="1"/>
  <c r="G161" s="1"/>
  <c r="D161"/>
  <c r="D160"/>
  <c r="E160" s="1"/>
  <c r="F160" s="1"/>
  <c r="G160" s="1"/>
  <c r="D159"/>
  <c r="E159" s="1"/>
  <c r="F159" s="1"/>
  <c r="G159" s="1"/>
  <c r="D158"/>
  <c r="E158" s="1"/>
  <c r="F158" s="1"/>
  <c r="G158" s="1"/>
  <c r="E157"/>
  <c r="F157" s="1"/>
  <c r="G157" s="1"/>
  <c r="D157"/>
  <c r="D156"/>
  <c r="E156" s="1"/>
  <c r="F156" s="1"/>
  <c r="G156" s="1"/>
  <c r="D155"/>
  <c r="E155" s="1"/>
  <c r="F155" s="1"/>
  <c r="G155" s="1"/>
  <c r="D154"/>
  <c r="E154" s="1"/>
  <c r="F154" s="1"/>
  <c r="G154" s="1"/>
  <c r="E153"/>
  <c r="F153" s="1"/>
  <c r="G153" s="1"/>
  <c r="D153"/>
  <c r="D152"/>
  <c r="E152" s="1"/>
  <c r="F152" s="1"/>
  <c r="G152" s="1"/>
  <c r="D151"/>
  <c r="E151" s="1"/>
  <c r="F151" s="1"/>
  <c r="G151" s="1"/>
  <c r="D150"/>
  <c r="E150" s="1"/>
  <c r="F150" s="1"/>
  <c r="G150" s="1"/>
  <c r="E149"/>
  <c r="F149" s="1"/>
  <c r="G149" s="1"/>
  <c r="D149"/>
  <c r="D148"/>
  <c r="E148" s="1"/>
  <c r="F148" s="1"/>
  <c r="G148" s="1"/>
  <c r="D147"/>
  <c r="E147" s="1"/>
  <c r="F147" s="1"/>
  <c r="G147" s="1"/>
  <c r="D146"/>
  <c r="E146" s="1"/>
  <c r="F146" s="1"/>
  <c r="G146" s="1"/>
  <c r="E145"/>
  <c r="F145" s="1"/>
  <c r="G145" s="1"/>
  <c r="D145"/>
  <c r="D144"/>
  <c r="E144" s="1"/>
  <c r="F144" s="1"/>
  <c r="G144" s="1"/>
  <c r="D143"/>
  <c r="E143" s="1"/>
  <c r="F143" s="1"/>
  <c r="G143" s="1"/>
  <c r="D142"/>
  <c r="E142" s="1"/>
  <c r="F142" s="1"/>
  <c r="G142" s="1"/>
  <c r="E141"/>
  <c r="F141" s="1"/>
  <c r="G141" s="1"/>
  <c r="D141"/>
  <c r="D140"/>
  <c r="E140" s="1"/>
  <c r="F140" s="1"/>
  <c r="G140" s="1"/>
  <c r="D139"/>
  <c r="E139" s="1"/>
  <c r="F139" s="1"/>
  <c r="G139" s="1"/>
  <c r="D138"/>
  <c r="E138" s="1"/>
  <c r="F138" s="1"/>
  <c r="G138" s="1"/>
  <c r="E137"/>
  <c r="F137" s="1"/>
  <c r="G137" s="1"/>
  <c r="D137"/>
  <c r="D136"/>
  <c r="E136" s="1"/>
  <c r="F136" s="1"/>
  <c r="G136" s="1"/>
  <c r="D135"/>
  <c r="E135" s="1"/>
  <c r="F135" s="1"/>
  <c r="G135" s="1"/>
  <c r="D134"/>
  <c r="E134" s="1"/>
  <c r="F134" s="1"/>
  <c r="G134" s="1"/>
  <c r="E133"/>
  <c r="F133" s="1"/>
  <c r="G133" s="1"/>
  <c r="D133"/>
  <c r="D132"/>
  <c r="E132" s="1"/>
  <c r="F132" s="1"/>
  <c r="G132" s="1"/>
  <c r="D131"/>
  <c r="E131" s="1"/>
  <c r="F131" s="1"/>
  <c r="G131" s="1"/>
  <c r="D130"/>
  <c r="E130" s="1"/>
  <c r="F130" s="1"/>
  <c r="G130" s="1"/>
  <c r="E129"/>
  <c r="F129" s="1"/>
  <c r="G129" s="1"/>
  <c r="D129"/>
  <c r="D128"/>
  <c r="E128" s="1"/>
  <c r="F128" s="1"/>
  <c r="G128" s="1"/>
  <c r="D127"/>
  <c r="E127" s="1"/>
  <c r="F127" s="1"/>
  <c r="G127" s="1"/>
  <c r="D126"/>
  <c r="E126" s="1"/>
  <c r="F126" s="1"/>
  <c r="G126" s="1"/>
  <c r="E125"/>
  <c r="F125" s="1"/>
  <c r="G125" s="1"/>
  <c r="D125"/>
  <c r="D124"/>
  <c r="E124" s="1"/>
  <c r="F124" s="1"/>
  <c r="G124" s="1"/>
  <c r="D123"/>
  <c r="E123" s="1"/>
  <c r="F123" s="1"/>
  <c r="G123" s="1"/>
  <c r="D122"/>
  <c r="E122" s="1"/>
  <c r="F122" s="1"/>
  <c r="G122" s="1"/>
  <c r="E121"/>
  <c r="F121" s="1"/>
  <c r="G121" s="1"/>
  <c r="D121"/>
  <c r="D120"/>
  <c r="E120" s="1"/>
  <c r="F120" s="1"/>
  <c r="G120" s="1"/>
  <c r="D119"/>
  <c r="E119" s="1"/>
  <c r="F119" s="1"/>
  <c r="G119" s="1"/>
  <c r="D118"/>
  <c r="E118" s="1"/>
  <c r="F118" s="1"/>
  <c r="G118" s="1"/>
  <c r="E117"/>
  <c r="F117" s="1"/>
  <c r="G117" s="1"/>
  <c r="D117"/>
  <c r="D116"/>
  <c r="E116" s="1"/>
  <c r="F116" s="1"/>
  <c r="G116" s="1"/>
  <c r="D115"/>
  <c r="E115" s="1"/>
  <c r="F115" s="1"/>
  <c r="G115" s="1"/>
  <c r="D114"/>
  <c r="E114" s="1"/>
  <c r="F114" s="1"/>
  <c r="G114" s="1"/>
  <c r="E113"/>
  <c r="F113" s="1"/>
  <c r="G113" s="1"/>
  <c r="D113"/>
  <c r="D112"/>
  <c r="E112" s="1"/>
  <c r="F112" s="1"/>
  <c r="G112" s="1"/>
  <c r="D111"/>
  <c r="E111" s="1"/>
  <c r="F111" s="1"/>
  <c r="G111" s="1"/>
  <c r="D110"/>
  <c r="E110" s="1"/>
  <c r="F110" s="1"/>
  <c r="G110" s="1"/>
  <c r="E109"/>
  <c r="F109" s="1"/>
  <c r="G109" s="1"/>
  <c r="D109"/>
  <c r="D108"/>
  <c r="E108" s="1"/>
  <c r="F108" s="1"/>
  <c r="G108" s="1"/>
  <c r="D107"/>
  <c r="E107" s="1"/>
  <c r="F107" s="1"/>
  <c r="G107" s="1"/>
  <c r="D106"/>
  <c r="E106" s="1"/>
  <c r="F106" s="1"/>
  <c r="G106" s="1"/>
  <c r="E105"/>
  <c r="F105" s="1"/>
  <c r="G105" s="1"/>
  <c r="D105"/>
  <c r="D104"/>
  <c r="E104" s="1"/>
  <c r="F104" s="1"/>
  <c r="G104" s="1"/>
  <c r="D103"/>
  <c r="E103" s="1"/>
  <c r="F103" s="1"/>
  <c r="G103" s="1"/>
  <c r="D102"/>
  <c r="E102" s="1"/>
  <c r="F102" s="1"/>
  <c r="G102" s="1"/>
  <c r="E101"/>
  <c r="F101" s="1"/>
  <c r="G101" s="1"/>
  <c r="D101"/>
  <c r="D100"/>
  <c r="E100" s="1"/>
  <c r="F100" s="1"/>
  <c r="G100" s="1"/>
  <c r="D99"/>
  <c r="E99" s="1"/>
  <c r="F99" s="1"/>
  <c r="G99" s="1"/>
  <c r="D98"/>
  <c r="E98" s="1"/>
  <c r="F98" s="1"/>
  <c r="G98" s="1"/>
  <c r="E97"/>
  <c r="F97" s="1"/>
  <c r="G97" s="1"/>
  <c r="D97"/>
  <c r="D96"/>
  <c r="E96" s="1"/>
  <c r="F96" s="1"/>
  <c r="G96" s="1"/>
  <c r="D95"/>
  <c r="E95" s="1"/>
  <c r="F95" s="1"/>
  <c r="G95" s="1"/>
  <c r="D94"/>
  <c r="E94" s="1"/>
  <c r="F94" s="1"/>
  <c r="G94" s="1"/>
  <c r="E93"/>
  <c r="F93" s="1"/>
  <c r="G93" s="1"/>
  <c r="D93"/>
  <c r="D92"/>
  <c r="E92" s="1"/>
  <c r="F92" s="1"/>
  <c r="G92" s="1"/>
  <c r="D91"/>
  <c r="E91" s="1"/>
  <c r="F91" s="1"/>
  <c r="G91" s="1"/>
  <c r="D90"/>
  <c r="E90" s="1"/>
  <c r="F90" s="1"/>
  <c r="G90" s="1"/>
  <c r="E89"/>
  <c r="F89" s="1"/>
  <c r="G89" s="1"/>
  <c r="D89"/>
  <c r="D88"/>
  <c r="E88" s="1"/>
  <c r="F88" s="1"/>
  <c r="G88" s="1"/>
  <c r="D87"/>
  <c r="E87" s="1"/>
  <c r="F87" s="1"/>
  <c r="G87" s="1"/>
  <c r="D86"/>
  <c r="E86" s="1"/>
  <c r="F86" s="1"/>
  <c r="G86" s="1"/>
  <c r="E85"/>
  <c r="F85" s="1"/>
  <c r="G85" s="1"/>
  <c r="D85"/>
  <c r="D84"/>
  <c r="E84" s="1"/>
  <c r="F84" s="1"/>
  <c r="G84" s="1"/>
  <c r="D83"/>
  <c r="E83" s="1"/>
  <c r="F83" s="1"/>
  <c r="G83" s="1"/>
  <c r="D82"/>
  <c r="E82" s="1"/>
  <c r="F82" s="1"/>
  <c r="G82" s="1"/>
  <c r="E81"/>
  <c r="F81" s="1"/>
  <c r="G81" s="1"/>
  <c r="D81"/>
  <c r="D80"/>
  <c r="E80" s="1"/>
  <c r="F80" s="1"/>
  <c r="G80" s="1"/>
  <c r="D79"/>
  <c r="E79" s="1"/>
  <c r="F79" s="1"/>
  <c r="G79" s="1"/>
  <c r="D78"/>
  <c r="E78" s="1"/>
  <c r="F78" s="1"/>
  <c r="G78" s="1"/>
  <c r="E77"/>
  <c r="F77" s="1"/>
  <c r="G77" s="1"/>
  <c r="D77"/>
  <c r="D76"/>
  <c r="E76" s="1"/>
  <c r="F76" s="1"/>
  <c r="G76" s="1"/>
  <c r="D75"/>
  <c r="E75" s="1"/>
  <c r="F75" s="1"/>
  <c r="G75" s="1"/>
  <c r="D74"/>
  <c r="E74" s="1"/>
  <c r="F74" s="1"/>
  <c r="G74" s="1"/>
  <c r="E73"/>
  <c r="F73" s="1"/>
  <c r="G73" s="1"/>
  <c r="D73"/>
  <c r="D72"/>
  <c r="E72" s="1"/>
  <c r="F72" s="1"/>
  <c r="G72" s="1"/>
  <c r="D71"/>
  <c r="E71" s="1"/>
  <c r="F71" s="1"/>
  <c r="G71" s="1"/>
  <c r="D70"/>
  <c r="E70" s="1"/>
  <c r="F70" s="1"/>
  <c r="G70" s="1"/>
  <c r="E69"/>
  <c r="F69" s="1"/>
  <c r="G69" s="1"/>
  <c r="D69"/>
  <c r="D68"/>
  <c r="E68" s="1"/>
  <c r="F68" s="1"/>
  <c r="G68" s="1"/>
  <c r="D67"/>
  <c r="E67" s="1"/>
  <c r="F67" s="1"/>
  <c r="G67" s="1"/>
  <c r="D66"/>
  <c r="E66" s="1"/>
  <c r="F66" s="1"/>
  <c r="G66" s="1"/>
  <c r="E65"/>
  <c r="F65" s="1"/>
  <c r="G65" s="1"/>
  <c r="D65"/>
  <c r="D64"/>
  <c r="E64" s="1"/>
  <c r="F64" s="1"/>
  <c r="G64" s="1"/>
  <c r="D63"/>
  <c r="E63" s="1"/>
  <c r="F63" s="1"/>
  <c r="G63" s="1"/>
  <c r="D62"/>
  <c r="E62" s="1"/>
  <c r="F62" s="1"/>
  <c r="G62" s="1"/>
  <c r="E61"/>
  <c r="F61" s="1"/>
  <c r="G61" s="1"/>
  <c r="D61"/>
  <c r="D60"/>
  <c r="E60" s="1"/>
  <c r="F60" s="1"/>
  <c r="G60" s="1"/>
  <c r="D59"/>
  <c r="E59" s="1"/>
  <c r="F59" s="1"/>
  <c r="G59" s="1"/>
  <c r="D58"/>
  <c r="E58" s="1"/>
  <c r="F58" s="1"/>
  <c r="G58" s="1"/>
  <c r="E57"/>
  <c r="F57" s="1"/>
  <c r="G57" s="1"/>
  <c r="D57"/>
  <c r="D56"/>
  <c r="E56" s="1"/>
  <c r="F56" s="1"/>
  <c r="G56" s="1"/>
  <c r="D55"/>
  <c r="E55" s="1"/>
  <c r="F55" s="1"/>
  <c r="G55" s="1"/>
  <c r="D54"/>
  <c r="E54" s="1"/>
  <c r="F54" s="1"/>
  <c r="G54" s="1"/>
  <c r="E53"/>
  <c r="F53" s="1"/>
  <c r="G53" s="1"/>
  <c r="D53"/>
  <c r="D52"/>
  <c r="E52" s="1"/>
  <c r="F52" s="1"/>
  <c r="G52" s="1"/>
  <c r="D51"/>
  <c r="E51" s="1"/>
  <c r="F51" s="1"/>
  <c r="G51" s="1"/>
  <c r="D50"/>
  <c r="E50" s="1"/>
  <c r="F50" s="1"/>
  <c r="G50" s="1"/>
  <c r="E49"/>
  <c r="F49" s="1"/>
  <c r="G49" s="1"/>
  <c r="D49"/>
  <c r="D48"/>
  <c r="E48" s="1"/>
  <c r="F48" s="1"/>
  <c r="G48" s="1"/>
  <c r="D47"/>
  <c r="E47" s="1"/>
  <c r="F47" s="1"/>
  <c r="G47" s="1"/>
  <c r="D46"/>
  <c r="E46" s="1"/>
  <c r="F46" s="1"/>
  <c r="G46" s="1"/>
  <c r="E45"/>
  <c r="F45" s="1"/>
  <c r="G45" s="1"/>
  <c r="D45"/>
  <c r="D44"/>
  <c r="E44" s="1"/>
  <c r="F44" s="1"/>
  <c r="G44" s="1"/>
  <c r="D43"/>
  <c r="E43" s="1"/>
  <c r="F43" s="1"/>
  <c r="G43" s="1"/>
  <c r="D42"/>
  <c r="E42" s="1"/>
  <c r="F42" s="1"/>
  <c r="G42" s="1"/>
  <c r="E41"/>
  <c r="F41" s="1"/>
  <c r="G41" s="1"/>
  <c r="D41"/>
  <c r="D40"/>
  <c r="E40" s="1"/>
  <c r="F40" s="1"/>
  <c r="G40" s="1"/>
  <c r="D39"/>
  <c r="E39" s="1"/>
  <c r="F39" s="1"/>
  <c r="G39" s="1"/>
  <c r="D38"/>
  <c r="E38" s="1"/>
  <c r="F38" s="1"/>
  <c r="G38" s="1"/>
  <c r="E37"/>
  <c r="F37" s="1"/>
  <c r="G37" s="1"/>
  <c r="D37"/>
  <c r="D36"/>
  <c r="E36" s="1"/>
  <c r="F36" s="1"/>
  <c r="G36" s="1"/>
  <c r="D35"/>
  <c r="E35" s="1"/>
  <c r="F35" s="1"/>
  <c r="G35" s="1"/>
  <c r="D34"/>
  <c r="E34" s="1"/>
  <c r="F34" s="1"/>
  <c r="G34" s="1"/>
  <c r="E33"/>
  <c r="F33" s="1"/>
  <c r="G33" s="1"/>
  <c r="D33"/>
  <c r="D32"/>
  <c r="E32" s="1"/>
  <c r="F32" s="1"/>
  <c r="G32" s="1"/>
  <c r="D31"/>
  <c r="E31" s="1"/>
  <c r="F31" s="1"/>
  <c r="G31" s="1"/>
  <c r="D30"/>
  <c r="E30" s="1"/>
  <c r="F30" s="1"/>
  <c r="G30" s="1"/>
  <c r="E29"/>
  <c r="F29" s="1"/>
  <c r="G29" s="1"/>
  <c r="D29"/>
  <c r="D28"/>
  <c r="E28" s="1"/>
  <c r="F28" s="1"/>
  <c r="G28" s="1"/>
  <c r="D27"/>
  <c r="E27" s="1"/>
  <c r="F27" s="1"/>
  <c r="G27" s="1"/>
  <c r="D26"/>
  <c r="E26" s="1"/>
  <c r="F26" s="1"/>
  <c r="G26" s="1"/>
  <c r="E25"/>
  <c r="F25" s="1"/>
  <c r="G25" s="1"/>
  <c r="D25"/>
  <c r="D24"/>
  <c r="E24" s="1"/>
  <c r="F24" s="1"/>
  <c r="G24" s="1"/>
  <c r="D23"/>
  <c r="E23" s="1"/>
  <c r="F23" s="1"/>
  <c r="G23" s="1"/>
  <c r="D22"/>
  <c r="E22" s="1"/>
  <c r="F22" s="1"/>
  <c r="G22" s="1"/>
  <c r="E21"/>
  <c r="F21" s="1"/>
  <c r="G21" s="1"/>
  <c r="D21"/>
  <c r="D20"/>
  <c r="E20" s="1"/>
  <c r="F20" s="1"/>
  <c r="G20" s="1"/>
  <c r="D19"/>
  <c r="E19" s="1"/>
  <c r="F19" s="1"/>
  <c r="G19" s="1"/>
  <c r="D18"/>
  <c r="E18" s="1"/>
  <c r="F18" s="1"/>
  <c r="G18" s="1"/>
  <c r="E17"/>
  <c r="F17" s="1"/>
  <c r="G17" s="1"/>
  <c r="D17"/>
  <c r="D16"/>
  <c r="E16" s="1"/>
  <c r="F16" s="1"/>
  <c r="G16" s="1"/>
  <c r="D15"/>
  <c r="E15" s="1"/>
  <c r="F15" s="1"/>
  <c r="G15" s="1"/>
  <c r="D14"/>
  <c r="E14" s="1"/>
  <c r="F14" s="1"/>
  <c r="G14" s="1"/>
  <c r="E13"/>
  <c r="F13" s="1"/>
  <c r="G13" s="1"/>
  <c r="D13"/>
  <c r="D12"/>
  <c r="E12" s="1"/>
  <c r="F12" s="1"/>
  <c r="G12" s="1"/>
  <c r="D11"/>
  <c r="E11" s="1"/>
  <c r="F11" s="1"/>
  <c r="G11" s="1"/>
  <c r="D10"/>
  <c r="E10" s="1"/>
  <c r="F10" s="1"/>
  <c r="G10" s="1"/>
  <c r="E9"/>
  <c r="F9" s="1"/>
  <c r="G9" s="1"/>
  <c r="D9"/>
  <c r="D8"/>
  <c r="E8" s="1"/>
  <c r="F8" s="1"/>
  <c r="G8" s="1"/>
  <c r="D7"/>
  <c r="E7" s="1"/>
  <c r="F7" s="1"/>
  <c r="G7" s="1"/>
  <c r="D6"/>
  <c r="E6" s="1"/>
  <c r="F6" s="1"/>
  <c r="G6" s="1"/>
  <c r="E5"/>
  <c r="F5" s="1"/>
  <c r="G5" s="1"/>
  <c r="D5"/>
  <c r="D4"/>
  <c r="E4" s="1"/>
  <c r="F4" s="1"/>
  <c r="G4" s="1"/>
  <c r="D3"/>
  <c r="E3" s="1"/>
  <c r="F3" s="1"/>
  <c r="G3" s="1"/>
  <c r="D2"/>
  <c r="E2" s="1"/>
  <c r="F2" s="1"/>
  <c r="G2" s="1"/>
  <c r="F12716" i="1"/>
  <c r="E12716"/>
  <c r="F12715"/>
  <c r="E12715"/>
  <c r="F12714"/>
  <c r="E12714"/>
  <c r="F12713"/>
  <c r="E12713"/>
  <c r="F12712"/>
  <c r="E12712"/>
  <c r="F12711"/>
  <c r="E12711"/>
  <c r="F12710"/>
  <c r="E12710"/>
  <c r="F12709"/>
  <c r="E12709"/>
  <c r="F12708"/>
  <c r="E12708"/>
  <c r="F12707"/>
  <c r="E12707"/>
  <c r="F12706"/>
  <c r="E12706"/>
  <c r="F12705"/>
  <c r="E12705"/>
  <c r="F12704"/>
  <c r="E12704"/>
  <c r="F12703"/>
  <c r="E12703"/>
  <c r="F12702"/>
  <c r="E12702"/>
  <c r="F12701"/>
  <c r="E12701"/>
  <c r="F12700"/>
  <c r="E12700"/>
  <c r="F12699"/>
  <c r="E12699"/>
  <c r="F12698"/>
  <c r="E12698"/>
  <c r="F12697"/>
  <c r="E12697"/>
  <c r="F12696"/>
  <c r="E12696"/>
  <c r="F12695"/>
  <c r="E12695"/>
  <c r="F12694"/>
  <c r="E12694"/>
  <c r="F12693"/>
  <c r="E12693"/>
  <c r="F12692"/>
  <c r="E12692"/>
  <c r="F12691"/>
  <c r="E12691"/>
  <c r="F12690"/>
  <c r="E12690"/>
  <c r="F12689"/>
  <c r="E12689"/>
  <c r="F12688"/>
  <c r="E12688"/>
  <c r="F12687"/>
  <c r="E12687"/>
  <c r="F12686"/>
  <c r="E12686"/>
  <c r="F12685"/>
  <c r="E12685"/>
  <c r="F12684"/>
  <c r="E12684"/>
  <c r="F12683"/>
  <c r="E12683"/>
  <c r="F12682"/>
  <c r="E12682"/>
  <c r="F12681"/>
  <c r="E12681"/>
  <c r="F12680"/>
  <c r="E12680"/>
  <c r="F12679"/>
  <c r="E12679"/>
  <c r="F12678"/>
  <c r="E12678"/>
  <c r="F12677"/>
  <c r="E12677"/>
  <c r="F12676"/>
  <c r="E12676"/>
  <c r="F12675"/>
  <c r="E12675"/>
  <c r="F12674"/>
  <c r="E12674"/>
  <c r="F12673"/>
  <c r="E12673"/>
  <c r="F12672"/>
  <c r="E12672"/>
  <c r="F12671"/>
  <c r="E12671"/>
  <c r="F12670"/>
  <c r="E12670"/>
  <c r="F12669"/>
  <c r="E12669"/>
  <c r="F12668"/>
  <c r="E12668"/>
  <c r="F12667"/>
  <c r="E12667"/>
  <c r="F12666"/>
  <c r="E12666"/>
  <c r="F12665"/>
  <c r="E12665"/>
  <c r="F12664"/>
  <c r="E12664"/>
  <c r="F12663"/>
  <c r="E12663"/>
  <c r="F12662"/>
  <c r="E12662"/>
  <c r="F12661"/>
  <c r="E12661"/>
  <c r="F12660"/>
  <c r="E12660"/>
  <c r="F12659"/>
  <c r="E12659"/>
  <c r="F12658"/>
  <c r="E12658"/>
  <c r="F12657"/>
  <c r="E12657"/>
  <c r="F12656"/>
  <c r="E12656"/>
  <c r="F12655"/>
  <c r="E12655"/>
  <c r="F12654"/>
  <c r="E12654"/>
  <c r="F12653"/>
  <c r="E12653"/>
  <c r="F12652"/>
  <c r="E12652"/>
  <c r="F12651"/>
  <c r="E12651"/>
  <c r="F12650"/>
  <c r="E12650"/>
  <c r="F12649"/>
  <c r="E12649"/>
  <c r="F12648"/>
  <c r="E12648"/>
  <c r="F12647"/>
  <c r="E12647"/>
  <c r="F12646"/>
  <c r="E12646"/>
  <c r="F12645"/>
  <c r="E12645"/>
  <c r="F12644"/>
  <c r="E12644"/>
  <c r="F12643"/>
  <c r="E12643"/>
  <c r="F12642"/>
  <c r="E12642"/>
  <c r="F12641"/>
  <c r="E12641"/>
  <c r="F12640"/>
  <c r="E12640"/>
  <c r="F12639"/>
  <c r="E12639"/>
  <c r="F12638"/>
  <c r="E12638"/>
  <c r="F12637"/>
  <c r="E12637"/>
  <c r="F12636"/>
  <c r="E12636"/>
  <c r="F12635"/>
  <c r="E12635"/>
  <c r="F12634"/>
  <c r="E12634"/>
  <c r="F12633"/>
  <c r="E12633"/>
  <c r="F12632"/>
  <c r="E12632"/>
  <c r="F12631"/>
  <c r="E12631"/>
  <c r="F12630"/>
  <c r="E12630"/>
  <c r="F12629"/>
  <c r="E12629"/>
  <c r="F12628"/>
  <c r="E12628"/>
  <c r="F12627"/>
  <c r="E12627"/>
  <c r="F12626"/>
  <c r="E12626"/>
  <c r="F12625"/>
  <c r="E12625"/>
  <c r="F12624"/>
  <c r="E12624"/>
  <c r="F12623"/>
  <c r="E12623"/>
  <c r="F12622"/>
  <c r="E12622"/>
  <c r="F12621"/>
  <c r="E12621"/>
  <c r="F12620"/>
  <c r="E12620"/>
  <c r="F12619"/>
  <c r="E12619"/>
  <c r="F12618"/>
  <c r="E12618"/>
  <c r="F12617"/>
  <c r="E12617"/>
  <c r="F12616"/>
  <c r="E12616"/>
  <c r="F12615"/>
  <c r="E12615"/>
  <c r="F12614"/>
  <c r="E12614"/>
  <c r="F12613"/>
  <c r="E12613"/>
  <c r="F12612"/>
  <c r="E12612"/>
  <c r="F12611"/>
  <c r="E12611"/>
  <c r="F12610"/>
  <c r="E12610"/>
  <c r="F12609"/>
  <c r="E12609"/>
  <c r="F12608"/>
  <c r="E12608"/>
  <c r="F12607"/>
  <c r="E12607"/>
  <c r="F12606"/>
  <c r="E12606"/>
  <c r="F12605"/>
  <c r="E12605"/>
  <c r="F12604"/>
  <c r="E12604"/>
  <c r="F12603"/>
  <c r="E12603"/>
  <c r="F12602"/>
  <c r="E12602"/>
  <c r="F12601"/>
  <c r="E12601"/>
  <c r="F12600"/>
  <c r="E12600"/>
  <c r="F12599"/>
  <c r="E12599"/>
  <c r="F12598"/>
  <c r="E12598"/>
  <c r="F12597"/>
  <c r="E12597"/>
  <c r="F12596"/>
  <c r="E12596"/>
  <c r="F12595"/>
  <c r="E12595"/>
  <c r="F12594"/>
  <c r="E12594"/>
  <c r="F12593"/>
  <c r="E12593"/>
  <c r="F12592"/>
  <c r="E12592"/>
  <c r="F12591"/>
  <c r="E12591"/>
  <c r="F12590"/>
  <c r="E12590"/>
  <c r="F12589"/>
  <c r="E12589"/>
  <c r="F12588"/>
  <c r="E12588"/>
  <c r="F12587"/>
  <c r="E12587"/>
  <c r="F12586"/>
  <c r="E12586"/>
  <c r="F12585"/>
  <c r="E12585"/>
  <c r="F12584"/>
  <c r="E12584"/>
  <c r="F12583"/>
  <c r="E12583"/>
  <c r="F12582"/>
  <c r="E12582"/>
  <c r="F12581"/>
  <c r="E12581"/>
  <c r="F12580"/>
  <c r="E12580"/>
  <c r="F12579"/>
  <c r="E12579"/>
  <c r="F12578"/>
  <c r="E12578"/>
  <c r="F12577"/>
  <c r="E12577"/>
  <c r="F12576"/>
  <c r="E12576"/>
  <c r="F12575"/>
  <c r="E12575"/>
  <c r="F12574"/>
  <c r="E12574"/>
  <c r="F12573"/>
  <c r="E12573"/>
  <c r="F12572"/>
  <c r="E12572"/>
  <c r="F12571"/>
  <c r="E12571"/>
  <c r="F12570"/>
  <c r="E12570"/>
  <c r="F12569"/>
  <c r="E12569"/>
  <c r="F12568"/>
  <c r="E12568"/>
  <c r="F12567"/>
  <c r="E12567"/>
  <c r="F12566"/>
  <c r="E12566"/>
  <c r="F12565"/>
  <c r="E12565"/>
  <c r="F12564"/>
  <c r="E12564"/>
  <c r="F12563"/>
  <c r="E12563"/>
  <c r="F12562"/>
  <c r="E12562"/>
  <c r="F12561"/>
  <c r="E12561"/>
  <c r="F12560"/>
  <c r="E12560"/>
  <c r="F12559"/>
  <c r="E12559"/>
  <c r="F12558"/>
  <c r="E12558"/>
  <c r="F12557"/>
  <c r="E12557"/>
  <c r="F12556"/>
  <c r="E12556"/>
  <c r="F12555"/>
  <c r="E12555"/>
  <c r="F12554"/>
  <c r="E12554"/>
  <c r="F12553"/>
  <c r="E12553"/>
  <c r="F12552"/>
  <c r="E12552"/>
  <c r="F12551"/>
  <c r="E12551"/>
  <c r="F12550"/>
  <c r="E12550"/>
  <c r="F12549"/>
  <c r="E12549"/>
  <c r="F12548"/>
  <c r="E12548"/>
  <c r="F12547"/>
  <c r="E12547"/>
  <c r="F12546"/>
  <c r="E12546"/>
  <c r="F12545"/>
  <c r="E12545"/>
  <c r="F12544"/>
  <c r="E12544"/>
  <c r="F12543"/>
  <c r="E12543"/>
  <c r="F12542"/>
  <c r="E12542"/>
  <c r="F12541"/>
  <c r="E12541"/>
  <c r="F12540"/>
  <c r="E12540"/>
  <c r="F12539"/>
  <c r="E12539"/>
  <c r="F12538"/>
  <c r="E12538"/>
  <c r="F12537"/>
  <c r="E12537"/>
  <c r="F12536"/>
  <c r="E12536"/>
  <c r="F12535"/>
  <c r="E12535"/>
  <c r="F12534"/>
  <c r="E12534"/>
  <c r="F12533"/>
  <c r="E12533"/>
  <c r="F12532"/>
  <c r="E12532"/>
  <c r="F12531"/>
  <c r="E12531"/>
  <c r="F12530"/>
  <c r="E12530"/>
  <c r="F12529"/>
  <c r="E12529"/>
  <c r="F12528"/>
  <c r="E12528"/>
  <c r="F12527"/>
  <c r="E12527"/>
  <c r="F12526"/>
  <c r="E12526"/>
  <c r="F12525"/>
  <c r="E12525"/>
  <c r="F12524"/>
  <c r="E12524"/>
  <c r="F12523"/>
  <c r="E12523"/>
  <c r="F12522"/>
  <c r="E12522"/>
  <c r="F12521"/>
  <c r="E12521"/>
  <c r="F12520"/>
  <c r="E12520"/>
  <c r="F12519"/>
  <c r="E12519"/>
  <c r="F12518"/>
  <c r="E12518"/>
  <c r="F12517"/>
  <c r="E12517"/>
  <c r="F12516"/>
  <c r="E12516"/>
  <c r="F12515"/>
  <c r="E12515"/>
  <c r="F12514"/>
  <c r="E12514"/>
  <c r="F12513"/>
  <c r="E12513"/>
  <c r="F12512"/>
  <c r="E12512"/>
  <c r="F12511"/>
  <c r="E12511"/>
  <c r="F12510"/>
  <c r="E12510"/>
  <c r="F12509"/>
  <c r="E12509"/>
  <c r="F12508"/>
  <c r="E12508"/>
  <c r="F12507"/>
  <c r="E12507"/>
  <c r="F12506"/>
  <c r="E12506"/>
  <c r="F12505"/>
  <c r="E12505"/>
  <c r="F12504"/>
  <c r="E12504"/>
  <c r="F12503"/>
  <c r="E12503"/>
  <c r="F12502"/>
  <c r="E12502"/>
  <c r="F12501"/>
  <c r="E12501"/>
  <c r="F12500"/>
  <c r="E12500"/>
  <c r="F12499"/>
  <c r="E12499"/>
  <c r="F12498"/>
  <c r="E12498"/>
  <c r="F12497"/>
  <c r="E12497"/>
  <c r="F12496"/>
  <c r="E12496"/>
  <c r="F12495"/>
  <c r="E12495"/>
  <c r="F12494"/>
  <c r="E12494"/>
  <c r="F12493"/>
  <c r="E12493"/>
  <c r="F12492"/>
  <c r="E12492"/>
  <c r="F12491"/>
  <c r="E12491"/>
  <c r="F12490"/>
  <c r="E12490"/>
  <c r="F12489"/>
  <c r="E12489"/>
  <c r="F12488"/>
  <c r="E12488"/>
  <c r="F12487"/>
  <c r="E12487"/>
  <c r="F12486"/>
  <c r="E12486"/>
  <c r="F12485"/>
  <c r="E12485"/>
  <c r="F12484"/>
  <c r="E12484"/>
  <c r="F12483"/>
  <c r="E12483"/>
  <c r="F12482"/>
  <c r="E12482"/>
  <c r="F12481"/>
  <c r="E12481"/>
  <c r="F12480"/>
  <c r="E12480"/>
  <c r="F12479"/>
  <c r="E12479"/>
  <c r="F12478"/>
  <c r="E12478"/>
  <c r="F12477"/>
  <c r="E12477"/>
  <c r="F12476"/>
  <c r="E12476"/>
  <c r="F12475"/>
  <c r="E12475"/>
  <c r="F12474"/>
  <c r="E12474"/>
  <c r="F12473"/>
  <c r="E12473"/>
  <c r="F12472"/>
  <c r="E12472"/>
  <c r="F12471"/>
  <c r="E12471"/>
  <c r="F12470"/>
  <c r="E12470"/>
  <c r="F12469"/>
  <c r="E12469"/>
  <c r="F12468"/>
  <c r="E12468"/>
  <c r="F12467"/>
  <c r="E12467"/>
  <c r="F12466"/>
  <c r="E12466"/>
  <c r="F12465"/>
  <c r="E12465"/>
  <c r="F12464"/>
  <c r="E12464"/>
  <c r="F12463"/>
  <c r="E12463"/>
  <c r="F12462"/>
  <c r="E12462"/>
  <c r="F12461"/>
  <c r="E12461"/>
  <c r="F12460"/>
  <c r="E12460"/>
  <c r="F12459"/>
  <c r="E12459"/>
  <c r="F12458"/>
  <c r="E12458"/>
  <c r="F12457"/>
  <c r="E12457"/>
  <c r="F12456"/>
  <c r="E12456"/>
  <c r="F12455"/>
  <c r="E12455"/>
  <c r="F12454"/>
  <c r="E12454"/>
  <c r="F12453"/>
  <c r="E12453"/>
  <c r="F12452"/>
  <c r="E12452"/>
  <c r="F12451"/>
  <c r="E12451"/>
  <c r="F12450"/>
  <c r="E12450"/>
  <c r="F12449"/>
  <c r="E12449"/>
  <c r="F12448"/>
  <c r="E12448"/>
  <c r="F12447"/>
  <c r="E12447"/>
  <c r="F12446"/>
  <c r="E12446"/>
  <c r="F12445"/>
  <c r="E12445"/>
  <c r="F12444"/>
  <c r="E12444"/>
  <c r="F12443"/>
  <c r="E12443"/>
  <c r="F12442"/>
  <c r="E12442"/>
  <c r="F12441"/>
  <c r="E12441"/>
  <c r="F12440"/>
  <c r="E12440"/>
  <c r="F12439"/>
  <c r="E12439"/>
  <c r="F12438"/>
  <c r="E12438"/>
  <c r="F12437"/>
  <c r="E12437"/>
  <c r="F12436"/>
  <c r="E12436"/>
  <c r="F12435"/>
  <c r="E12435"/>
  <c r="F12434"/>
  <c r="E12434"/>
  <c r="F12433"/>
  <c r="E12433"/>
  <c r="F12432"/>
  <c r="E12432"/>
  <c r="F12431"/>
  <c r="E12431"/>
  <c r="F12430"/>
  <c r="E12430"/>
  <c r="F12429"/>
  <c r="E12429"/>
  <c r="F12428"/>
  <c r="E12428"/>
  <c r="F12427"/>
  <c r="E12427"/>
  <c r="F12426"/>
  <c r="E12426"/>
  <c r="F12425"/>
  <c r="E12425"/>
  <c r="F12424"/>
  <c r="E12424"/>
  <c r="F12423"/>
  <c r="E12423"/>
  <c r="F12422"/>
  <c r="E12422"/>
  <c r="F12421"/>
  <c r="E12421"/>
  <c r="F12420"/>
  <c r="E12420"/>
  <c r="F12419"/>
  <c r="E12419"/>
  <c r="F12418"/>
  <c r="E12418"/>
  <c r="F12417"/>
  <c r="E12417"/>
  <c r="F12416"/>
  <c r="E12416"/>
  <c r="F12415"/>
  <c r="E12415"/>
  <c r="F12414"/>
  <c r="E12414"/>
  <c r="F12413"/>
  <c r="E12413"/>
  <c r="F12412"/>
  <c r="E12412"/>
  <c r="F12411"/>
  <c r="E12411"/>
  <c r="F12410"/>
  <c r="E12410"/>
  <c r="F12409"/>
  <c r="E12409"/>
  <c r="F12408"/>
  <c r="E12408"/>
  <c r="F12407"/>
  <c r="E12407"/>
  <c r="F12406"/>
  <c r="E12406"/>
  <c r="F12405"/>
  <c r="E12405"/>
  <c r="F12404"/>
  <c r="E12404"/>
  <c r="F12403"/>
  <c r="E12403"/>
  <c r="F12402"/>
  <c r="E12402"/>
  <c r="F12401"/>
  <c r="E12401"/>
  <c r="F12400"/>
  <c r="E12400"/>
  <c r="F12399"/>
  <c r="E12399"/>
  <c r="F12398"/>
  <c r="E12398"/>
  <c r="F12397"/>
  <c r="E12397"/>
  <c r="F12396"/>
  <c r="E12396"/>
  <c r="F12395"/>
  <c r="E12395"/>
  <c r="F12394"/>
  <c r="E12394"/>
  <c r="F12393"/>
  <c r="E12393"/>
  <c r="F12392"/>
  <c r="E12392"/>
  <c r="F12391"/>
  <c r="E12391"/>
  <c r="F12390"/>
  <c r="E12390"/>
  <c r="F12389"/>
  <c r="E12389"/>
  <c r="F12388"/>
  <c r="E12388"/>
  <c r="F12387"/>
  <c r="E12387"/>
  <c r="F12386"/>
  <c r="E12386"/>
  <c r="F12385"/>
  <c r="E12385"/>
  <c r="F12384"/>
  <c r="E12384"/>
  <c r="F12383"/>
  <c r="E12383"/>
  <c r="F12382"/>
  <c r="E12382"/>
  <c r="F12381"/>
  <c r="E12381"/>
  <c r="F12380"/>
  <c r="E12380"/>
  <c r="F12379"/>
  <c r="E12379"/>
  <c r="F12378"/>
  <c r="E12378"/>
  <c r="F12377"/>
  <c r="E12377"/>
  <c r="F12376"/>
  <c r="E12376"/>
  <c r="F12375"/>
  <c r="E12375"/>
  <c r="F12374"/>
  <c r="E12374"/>
  <c r="F12373"/>
  <c r="E12373"/>
  <c r="F12372"/>
  <c r="E12372"/>
  <c r="F12371"/>
  <c r="E12371"/>
  <c r="F12370"/>
  <c r="E12370"/>
  <c r="F12369"/>
  <c r="E12369"/>
  <c r="F12368"/>
  <c r="E12368"/>
  <c r="F12367"/>
  <c r="E12367"/>
  <c r="F12366"/>
  <c r="E12366"/>
  <c r="F12365"/>
  <c r="E12365"/>
  <c r="F12364"/>
  <c r="E12364"/>
  <c r="F12363"/>
  <c r="E12363"/>
  <c r="F12362"/>
  <c r="E12362"/>
  <c r="F12361"/>
  <c r="E12361"/>
  <c r="F12360"/>
  <c r="E12360"/>
  <c r="F12359"/>
  <c r="E12359"/>
  <c r="F12358"/>
  <c r="E12358"/>
  <c r="F12357"/>
  <c r="E12357"/>
  <c r="F12356"/>
  <c r="E12356"/>
  <c r="F12355"/>
  <c r="E12355"/>
  <c r="F12354"/>
  <c r="E12354"/>
  <c r="F12353"/>
  <c r="E12353"/>
  <c r="F12352"/>
  <c r="E12352"/>
  <c r="F12351"/>
  <c r="E12351"/>
  <c r="F12350"/>
  <c r="E12350"/>
  <c r="F12349"/>
  <c r="E12349"/>
  <c r="F12348"/>
  <c r="E12348"/>
  <c r="F12347"/>
  <c r="E12347"/>
  <c r="F12346"/>
  <c r="E12346"/>
  <c r="F12345"/>
  <c r="E12345"/>
  <c r="F12344"/>
  <c r="E12344"/>
  <c r="F12343"/>
  <c r="E12343"/>
  <c r="F12342"/>
  <c r="E12342"/>
  <c r="F12341"/>
  <c r="E12341"/>
  <c r="F12340"/>
  <c r="E12340"/>
  <c r="F12339"/>
  <c r="E12339"/>
  <c r="F12338"/>
  <c r="E12338"/>
  <c r="F12337"/>
  <c r="E12337"/>
  <c r="F12336"/>
  <c r="E12336"/>
  <c r="F12335"/>
  <c r="E12335"/>
  <c r="F12334"/>
  <c r="E12334"/>
  <c r="F12333"/>
  <c r="E12333"/>
  <c r="F12332"/>
  <c r="E12332"/>
  <c r="F12331"/>
  <c r="E12331"/>
  <c r="F12330"/>
  <c r="E12330"/>
  <c r="F12329"/>
  <c r="E12329"/>
  <c r="F12328"/>
  <c r="E12328"/>
  <c r="F12327"/>
  <c r="E12327"/>
  <c r="F12326"/>
  <c r="E12326"/>
  <c r="F12325"/>
  <c r="E12325"/>
  <c r="F12324"/>
  <c r="E12324"/>
  <c r="F12323"/>
  <c r="E12323"/>
  <c r="F12322"/>
  <c r="E12322"/>
  <c r="F12321"/>
  <c r="E12321"/>
  <c r="F12320"/>
  <c r="E12320"/>
  <c r="F12319"/>
  <c r="E12319"/>
  <c r="F12318"/>
  <c r="E12318"/>
  <c r="F12317"/>
  <c r="E12317"/>
  <c r="F12316"/>
  <c r="E12316"/>
  <c r="F12315"/>
  <c r="E12315"/>
  <c r="F12314"/>
  <c r="E12314"/>
  <c r="F12313"/>
  <c r="E12313"/>
  <c r="F12312"/>
  <c r="E12312"/>
  <c r="F12311"/>
  <c r="E12311"/>
  <c r="F12310"/>
  <c r="E12310"/>
  <c r="F12309"/>
  <c r="E12309"/>
  <c r="F12308"/>
  <c r="E12308"/>
  <c r="F12307"/>
  <c r="E12307"/>
  <c r="F12306"/>
  <c r="E12306"/>
  <c r="F12305"/>
  <c r="E12305"/>
  <c r="F12304"/>
  <c r="E12304"/>
  <c r="F12303"/>
  <c r="E12303"/>
  <c r="F12302"/>
  <c r="E12302"/>
  <c r="F12301"/>
  <c r="E12301"/>
  <c r="F12300"/>
  <c r="E12300"/>
  <c r="F12299"/>
  <c r="E12299"/>
  <c r="F12298"/>
  <c r="E12298"/>
  <c r="F12297"/>
  <c r="E12297"/>
  <c r="F12296"/>
  <c r="E12296"/>
  <c r="F12295"/>
  <c r="E12295"/>
  <c r="F12294"/>
  <c r="E12294"/>
  <c r="F12293"/>
  <c r="E12293"/>
  <c r="F12292"/>
  <c r="E12292"/>
  <c r="F12291"/>
  <c r="E12291"/>
  <c r="F12290"/>
  <c r="E12290"/>
  <c r="F12289"/>
  <c r="E12289"/>
  <c r="F12288"/>
  <c r="E12288"/>
  <c r="F12287"/>
  <c r="E12287"/>
  <c r="F12286"/>
  <c r="E12286"/>
  <c r="F12285"/>
  <c r="E12285"/>
  <c r="F12284"/>
  <c r="E12284"/>
  <c r="F12283"/>
  <c r="E12283"/>
  <c r="F12282"/>
  <c r="E12282"/>
  <c r="F12281"/>
  <c r="E12281"/>
  <c r="F12280"/>
  <c r="E12280"/>
  <c r="F12279"/>
  <c r="E12279"/>
  <c r="F12278"/>
  <c r="E12278"/>
  <c r="F12277"/>
  <c r="E12277"/>
  <c r="F12276"/>
  <c r="E12276"/>
  <c r="F12275"/>
  <c r="E12275"/>
  <c r="F12274"/>
  <c r="E12274"/>
  <c r="F12273"/>
  <c r="E12273"/>
  <c r="F12272"/>
  <c r="E12272"/>
  <c r="F12271"/>
  <c r="E12271"/>
  <c r="F12270"/>
  <c r="E12270"/>
  <c r="F12269"/>
  <c r="E12269"/>
  <c r="F12268"/>
  <c r="E12268"/>
  <c r="F12267"/>
  <c r="E12267"/>
  <c r="F12266"/>
  <c r="E12266"/>
  <c r="F12265"/>
  <c r="E12265"/>
  <c r="F12264"/>
  <c r="E12264"/>
  <c r="F12263"/>
  <c r="E12263"/>
  <c r="F12262"/>
  <c r="E12262"/>
  <c r="F12261"/>
  <c r="E12261"/>
  <c r="F12260"/>
  <c r="E12260"/>
  <c r="F12259"/>
  <c r="E12259"/>
  <c r="F12258"/>
  <c r="E12258"/>
  <c r="F12257"/>
  <c r="E12257"/>
  <c r="F12256"/>
  <c r="E12256"/>
  <c r="F12255"/>
  <c r="E12255"/>
  <c r="F12254"/>
  <c r="E12254"/>
  <c r="F12253"/>
  <c r="E12253"/>
  <c r="F12252"/>
  <c r="E12252"/>
  <c r="F12251"/>
  <c r="E12251"/>
  <c r="F12250"/>
  <c r="E12250"/>
  <c r="F12249"/>
  <c r="E12249"/>
  <c r="F12248"/>
  <c r="E12248"/>
  <c r="F12247"/>
  <c r="E12247"/>
  <c r="F12246"/>
  <c r="E12246"/>
  <c r="F12245"/>
  <c r="E12245"/>
  <c r="F12244"/>
  <c r="E12244"/>
  <c r="F12243"/>
  <c r="E12243"/>
  <c r="F12242"/>
  <c r="E12242"/>
  <c r="F12241"/>
  <c r="E12241"/>
  <c r="F12240"/>
  <c r="E12240"/>
  <c r="F12239"/>
  <c r="E12239"/>
  <c r="F12238"/>
  <c r="E12238"/>
  <c r="F12237"/>
  <c r="E12237"/>
  <c r="F12236"/>
  <c r="E12236"/>
  <c r="F12235"/>
  <c r="E12235"/>
  <c r="F12234"/>
  <c r="E12234"/>
  <c r="F12233"/>
  <c r="E12233"/>
  <c r="F12232"/>
  <c r="E12232"/>
  <c r="F12231"/>
  <c r="E12231"/>
  <c r="F12230"/>
  <c r="E12230"/>
  <c r="F12229"/>
  <c r="E12229"/>
  <c r="F12228"/>
  <c r="E12228"/>
  <c r="F12227"/>
  <c r="E12227"/>
  <c r="F12226"/>
  <c r="E12226"/>
  <c r="F12225"/>
  <c r="E12225"/>
  <c r="F12224"/>
  <c r="E12224"/>
  <c r="F12223"/>
  <c r="E12223"/>
  <c r="F12222"/>
  <c r="E12222"/>
  <c r="F12221"/>
  <c r="E12221"/>
  <c r="F12220"/>
  <c r="E12220"/>
  <c r="F12219"/>
  <c r="E12219"/>
  <c r="F12218"/>
  <c r="E12218"/>
  <c r="F12217"/>
  <c r="E12217"/>
  <c r="F12216"/>
  <c r="E12216"/>
  <c r="F12215"/>
  <c r="E12215"/>
  <c r="F12214"/>
  <c r="E12214"/>
  <c r="F12213"/>
  <c r="E12213"/>
  <c r="F12212"/>
  <c r="E12212"/>
  <c r="F12211"/>
  <c r="E12211"/>
  <c r="F12210"/>
  <c r="E12210"/>
  <c r="F12209"/>
  <c r="E12209"/>
  <c r="F12208"/>
  <c r="E12208"/>
  <c r="F12207"/>
  <c r="E12207"/>
  <c r="F12206"/>
  <c r="E12206"/>
  <c r="F12205"/>
  <c r="E12205"/>
  <c r="F12204"/>
  <c r="E12204"/>
  <c r="F12203"/>
  <c r="E12203"/>
  <c r="F12202"/>
  <c r="E12202"/>
  <c r="F12201"/>
  <c r="E12201"/>
  <c r="F12200"/>
  <c r="E12200"/>
  <c r="F12199"/>
  <c r="E12199"/>
  <c r="F12198"/>
  <c r="E12198"/>
  <c r="F12197"/>
  <c r="E12197"/>
  <c r="F12196"/>
  <c r="E12196"/>
  <c r="F12195"/>
  <c r="E12195"/>
  <c r="F12194"/>
  <c r="E12194"/>
  <c r="F12193"/>
  <c r="E12193"/>
  <c r="F12192"/>
  <c r="E12192"/>
  <c r="F12191"/>
  <c r="E12191"/>
  <c r="F12190"/>
  <c r="E12190"/>
  <c r="F12189"/>
  <c r="E12189"/>
  <c r="F12188"/>
  <c r="E12188"/>
  <c r="F12187"/>
  <c r="E12187"/>
  <c r="F12186"/>
  <c r="E12186"/>
  <c r="F12185"/>
  <c r="E12185"/>
  <c r="F12184"/>
  <c r="E12184"/>
  <c r="F12183"/>
  <c r="E12183"/>
  <c r="F12182"/>
  <c r="E12182"/>
  <c r="F12181"/>
  <c r="E12181"/>
  <c r="F12180"/>
  <c r="E12180"/>
  <c r="F12179"/>
  <c r="E12179"/>
  <c r="F12178"/>
  <c r="E12178"/>
  <c r="F12177"/>
  <c r="E12177"/>
  <c r="F12176"/>
  <c r="E12176"/>
  <c r="F12175"/>
  <c r="E12175"/>
  <c r="F12174"/>
  <c r="E12174"/>
  <c r="F12173"/>
  <c r="E12173"/>
  <c r="F12172"/>
  <c r="E12172"/>
  <c r="F12171"/>
  <c r="E12171"/>
  <c r="F12170"/>
  <c r="E12170"/>
  <c r="F12169"/>
  <c r="E12169"/>
  <c r="F12168"/>
  <c r="E12168"/>
  <c r="F12167"/>
  <c r="E12167"/>
  <c r="F12166"/>
  <c r="E12166"/>
  <c r="F12165"/>
  <c r="E12165"/>
  <c r="F12164"/>
  <c r="E12164"/>
  <c r="F12163"/>
  <c r="E12163"/>
  <c r="F12162"/>
  <c r="E12162"/>
  <c r="F12161"/>
  <c r="E12161"/>
  <c r="F12160"/>
  <c r="E12160"/>
  <c r="F12159"/>
  <c r="E12159"/>
  <c r="F12158"/>
  <c r="E12158"/>
  <c r="F12157"/>
  <c r="E12157"/>
  <c r="F12156"/>
  <c r="E12156"/>
  <c r="F12155"/>
  <c r="E12155"/>
  <c r="F12154"/>
  <c r="E12154"/>
  <c r="F12153"/>
  <c r="E12153"/>
  <c r="F12152"/>
  <c r="E12152"/>
  <c r="F12151"/>
  <c r="E12151"/>
  <c r="F12150"/>
  <c r="E12150"/>
  <c r="F12149"/>
  <c r="E12149"/>
  <c r="F12148"/>
  <c r="E12148"/>
  <c r="F12147"/>
  <c r="E12147"/>
  <c r="F12146"/>
  <c r="E12146"/>
  <c r="F12145"/>
  <c r="E12145"/>
  <c r="F12144"/>
  <c r="E12144"/>
  <c r="F12143"/>
  <c r="E12143"/>
  <c r="F12142"/>
  <c r="E12142"/>
  <c r="F12141"/>
  <c r="E12141"/>
  <c r="F12140"/>
  <c r="E12140"/>
  <c r="F12139"/>
  <c r="E12139"/>
  <c r="F12138"/>
  <c r="E12138"/>
  <c r="F12137"/>
  <c r="E12137"/>
  <c r="F12136"/>
  <c r="E12136"/>
  <c r="F12135"/>
  <c r="E12135"/>
  <c r="F12134"/>
  <c r="E12134"/>
  <c r="F12133"/>
  <c r="E12133"/>
  <c r="F12132"/>
  <c r="E12132"/>
  <c r="F12131"/>
  <c r="E12131"/>
  <c r="F12130"/>
  <c r="E12130"/>
  <c r="F12129"/>
  <c r="E12129"/>
  <c r="F12128"/>
  <c r="E12128"/>
  <c r="F12127"/>
  <c r="E12127"/>
  <c r="F12126"/>
  <c r="E12126"/>
  <c r="F12125"/>
  <c r="E12125"/>
  <c r="F12124"/>
  <c r="E12124"/>
  <c r="F12123"/>
  <c r="E12123"/>
  <c r="F12122"/>
  <c r="E12122"/>
  <c r="F12121"/>
  <c r="E12121"/>
  <c r="F12120"/>
  <c r="E12120"/>
  <c r="F12119"/>
  <c r="E12119"/>
  <c r="F12118"/>
  <c r="E12118"/>
  <c r="F12117"/>
  <c r="E12117"/>
  <c r="F12116"/>
  <c r="E12116"/>
  <c r="F12115"/>
  <c r="E12115"/>
  <c r="F12114"/>
  <c r="E12114"/>
  <c r="F12113"/>
  <c r="E12113"/>
  <c r="F12112"/>
  <c r="E12112"/>
  <c r="F12111"/>
  <c r="E12111"/>
  <c r="F12110"/>
  <c r="E12110"/>
  <c r="F12109"/>
  <c r="E12109"/>
  <c r="F12108"/>
  <c r="E12108"/>
  <c r="F12107"/>
  <c r="E12107"/>
  <c r="F12106"/>
  <c r="E12106"/>
  <c r="F12105"/>
  <c r="E12105"/>
  <c r="F12104"/>
  <c r="E12104"/>
  <c r="F12103"/>
  <c r="E12103"/>
  <c r="F12102"/>
  <c r="E12102"/>
  <c r="F12101"/>
  <c r="E12101"/>
  <c r="F12100"/>
  <c r="E12100"/>
  <c r="F12099"/>
  <c r="E12099"/>
  <c r="F12098"/>
  <c r="E12098"/>
  <c r="F12097"/>
  <c r="E12097"/>
  <c r="F12096"/>
  <c r="E12096"/>
  <c r="F12095"/>
  <c r="E12095"/>
  <c r="F12094"/>
  <c r="E12094"/>
  <c r="F12093"/>
  <c r="E12093"/>
  <c r="F12092"/>
  <c r="E12092"/>
  <c r="F12091"/>
  <c r="E12091"/>
  <c r="F12090"/>
  <c r="E12090"/>
  <c r="F12089"/>
  <c r="E12089"/>
  <c r="F12088"/>
  <c r="E12088"/>
  <c r="F12087"/>
  <c r="E12087"/>
  <c r="F12086"/>
  <c r="E12086"/>
  <c r="F12085"/>
  <c r="E12085"/>
  <c r="F12084"/>
  <c r="E12084"/>
  <c r="F12083"/>
  <c r="E12083"/>
  <c r="F12082"/>
  <c r="E12082"/>
  <c r="F12081"/>
  <c r="E12081"/>
  <c r="F12080"/>
  <c r="E12080"/>
  <c r="F12079"/>
  <c r="E12079"/>
  <c r="F12078"/>
  <c r="E12078"/>
  <c r="F12077"/>
  <c r="E12077"/>
  <c r="F12076"/>
  <c r="E12076"/>
  <c r="F12075"/>
  <c r="E12075"/>
  <c r="F12074"/>
  <c r="E12074"/>
  <c r="F12073"/>
  <c r="E12073"/>
  <c r="F12072"/>
  <c r="E12072"/>
  <c r="F12071"/>
  <c r="E12071"/>
  <c r="F12070"/>
  <c r="E12070"/>
  <c r="F12069"/>
  <c r="E12069"/>
  <c r="F12068"/>
  <c r="E12068"/>
  <c r="F12067"/>
  <c r="E12067"/>
  <c r="F12066"/>
  <c r="E12066"/>
  <c r="F12065"/>
  <c r="E12065"/>
  <c r="F12064"/>
  <c r="E12064"/>
  <c r="F12063"/>
  <c r="E12063"/>
  <c r="F12062"/>
  <c r="E12062"/>
  <c r="F12061"/>
  <c r="E12061"/>
  <c r="F12060"/>
  <c r="E12060"/>
  <c r="F12059"/>
  <c r="E12059"/>
  <c r="F12058"/>
  <c r="E12058"/>
  <c r="F12057"/>
  <c r="E12057"/>
  <c r="F12056"/>
  <c r="E12056"/>
  <c r="F12055"/>
  <c r="E12055"/>
  <c r="F12054"/>
  <c r="E12054"/>
  <c r="F12053"/>
  <c r="E12053"/>
  <c r="F12052"/>
  <c r="E12052"/>
  <c r="F12051"/>
  <c r="E12051"/>
  <c r="F12050"/>
  <c r="E12050"/>
  <c r="F12049"/>
  <c r="E12049"/>
  <c r="F12048"/>
  <c r="E12048"/>
  <c r="F12047"/>
  <c r="E12047"/>
  <c r="F12046"/>
  <c r="E12046"/>
  <c r="F12045"/>
  <c r="E12045"/>
  <c r="F12044"/>
  <c r="E12044"/>
  <c r="F12043"/>
  <c r="E12043"/>
  <c r="F12042"/>
  <c r="E12042"/>
  <c r="F12041"/>
  <c r="E12041"/>
  <c r="F12040"/>
  <c r="E12040"/>
  <c r="F12039"/>
  <c r="E12039"/>
  <c r="F12038"/>
  <c r="E12038"/>
  <c r="F12037"/>
  <c r="E12037"/>
  <c r="F12036"/>
  <c r="E12036"/>
  <c r="F12035"/>
  <c r="E12035"/>
  <c r="F12034"/>
  <c r="E12034"/>
  <c r="F12033"/>
  <c r="E12033"/>
  <c r="F12032"/>
  <c r="E12032"/>
  <c r="F12031"/>
  <c r="E12031"/>
  <c r="F12030"/>
  <c r="E12030"/>
  <c r="F12029"/>
  <c r="E12029"/>
  <c r="F12028"/>
  <c r="E12028"/>
  <c r="F12027"/>
  <c r="E12027"/>
  <c r="F12026"/>
  <c r="E12026"/>
  <c r="F12025"/>
  <c r="E12025"/>
  <c r="F12024"/>
  <c r="E12024"/>
  <c r="F12023"/>
  <c r="E12023"/>
  <c r="F12022"/>
  <c r="E12022"/>
  <c r="F12021"/>
  <c r="E12021"/>
  <c r="F12020"/>
  <c r="E12020"/>
  <c r="F12019"/>
  <c r="E12019"/>
  <c r="F12018"/>
  <c r="E12018"/>
  <c r="F12017"/>
  <c r="E12017"/>
  <c r="F12016"/>
  <c r="E12016"/>
  <c r="F12015"/>
  <c r="E12015"/>
  <c r="F12014"/>
  <c r="E12014"/>
  <c r="F12013"/>
  <c r="E12013"/>
  <c r="F12012"/>
  <c r="E12012"/>
  <c r="F12011"/>
  <c r="E12011"/>
  <c r="F12010"/>
  <c r="E12010"/>
  <c r="F12009"/>
  <c r="E12009"/>
  <c r="F12008"/>
  <c r="E12008"/>
  <c r="F12007"/>
  <c r="E12007"/>
  <c r="F12006"/>
  <c r="E12006"/>
  <c r="F12005"/>
  <c r="E12005"/>
  <c r="F12004"/>
  <c r="E12004"/>
  <c r="F12003"/>
  <c r="E12003"/>
  <c r="F12002"/>
  <c r="E12002"/>
  <c r="F12001"/>
  <c r="E12001"/>
  <c r="F12000"/>
  <c r="E12000"/>
  <c r="F11999"/>
  <c r="E11999"/>
  <c r="F11998"/>
  <c r="E11998"/>
  <c r="F11997"/>
  <c r="E11997"/>
  <c r="F11996"/>
  <c r="E11996"/>
  <c r="F11995"/>
  <c r="E11995"/>
  <c r="F11994"/>
  <c r="E11994"/>
  <c r="F11993"/>
  <c r="E11993"/>
  <c r="F11992"/>
  <c r="E11992"/>
  <c r="F11991"/>
  <c r="E11991"/>
  <c r="F11990"/>
  <c r="E11990"/>
  <c r="F11989"/>
  <c r="E11989"/>
  <c r="F11988"/>
  <c r="E11988"/>
  <c r="F11987"/>
  <c r="E11987"/>
  <c r="F11986"/>
  <c r="E11986"/>
  <c r="F11985"/>
  <c r="E11985"/>
  <c r="F11984"/>
  <c r="E11984"/>
  <c r="F11983"/>
  <c r="E11983"/>
  <c r="F11982"/>
  <c r="E11982"/>
  <c r="F11981"/>
  <c r="E11981"/>
  <c r="F11980"/>
  <c r="E11980"/>
  <c r="F11979"/>
  <c r="E11979"/>
  <c r="F11978"/>
  <c r="E11978"/>
  <c r="F11977"/>
  <c r="E11977"/>
  <c r="F11976"/>
  <c r="E11976"/>
  <c r="F11975"/>
  <c r="E11975"/>
  <c r="F11974"/>
  <c r="E11974"/>
  <c r="F11973"/>
  <c r="E11973"/>
  <c r="F11972"/>
  <c r="E11972"/>
  <c r="F11971"/>
  <c r="E11971"/>
  <c r="F11970"/>
  <c r="E11970"/>
  <c r="F11969"/>
  <c r="E11969"/>
  <c r="F11968"/>
  <c r="E11968"/>
  <c r="F11967"/>
  <c r="E11967"/>
  <c r="F11966"/>
  <c r="E11966"/>
  <c r="F11965"/>
  <c r="E11965"/>
  <c r="F11964"/>
  <c r="E11964"/>
  <c r="F11963"/>
  <c r="E11963"/>
  <c r="F11962"/>
  <c r="E11962"/>
  <c r="F11961"/>
  <c r="E11961"/>
  <c r="F11960"/>
  <c r="E11960"/>
  <c r="F11959"/>
  <c r="E11959"/>
  <c r="F11958"/>
  <c r="E11958"/>
  <c r="F11957"/>
  <c r="E11957"/>
  <c r="F11956"/>
  <c r="E11956"/>
  <c r="F11955"/>
  <c r="E11955"/>
  <c r="F11954"/>
  <c r="E11954"/>
  <c r="F11953"/>
  <c r="E11953"/>
  <c r="F11952"/>
  <c r="E11952"/>
  <c r="F11951"/>
  <c r="E11951"/>
  <c r="F11950"/>
  <c r="E11950"/>
  <c r="F11949"/>
  <c r="E11949"/>
  <c r="F11948"/>
  <c r="E11948"/>
  <c r="F11947"/>
  <c r="E11947"/>
  <c r="F11946"/>
  <c r="E11946"/>
  <c r="F11945"/>
  <c r="E11945"/>
  <c r="F11944"/>
  <c r="E11944"/>
  <c r="F11943"/>
  <c r="E11943"/>
  <c r="F11942"/>
  <c r="E11942"/>
  <c r="F11941"/>
  <c r="E11941"/>
  <c r="F11940"/>
  <c r="E11940"/>
  <c r="F11939"/>
  <c r="E11939"/>
  <c r="F11938"/>
  <c r="E11938"/>
  <c r="F11937"/>
  <c r="E11937"/>
  <c r="F11936"/>
  <c r="E11936"/>
  <c r="F11935"/>
  <c r="E11935"/>
  <c r="F11934"/>
  <c r="E11934"/>
  <c r="F11933"/>
  <c r="E11933"/>
  <c r="F11932"/>
  <c r="E11932"/>
  <c r="F11931"/>
  <c r="E11931"/>
  <c r="F11930"/>
  <c r="E11930"/>
  <c r="F11929"/>
  <c r="E11929"/>
  <c r="F11928"/>
  <c r="E11928"/>
  <c r="F11927"/>
  <c r="E11927"/>
  <c r="F11926"/>
  <c r="E11926"/>
  <c r="F11925"/>
  <c r="E11925"/>
  <c r="F11924"/>
  <c r="E11924"/>
  <c r="F11923"/>
  <c r="E11923"/>
  <c r="F11922"/>
  <c r="E11922"/>
  <c r="F11921"/>
  <c r="E11921"/>
  <c r="F11920"/>
  <c r="E11920"/>
  <c r="F11919"/>
  <c r="E11919"/>
  <c r="F11918"/>
  <c r="E11918"/>
  <c r="F11917"/>
  <c r="E11917"/>
  <c r="F11916"/>
  <c r="E11916"/>
  <c r="F11915"/>
  <c r="E11915"/>
  <c r="F11914"/>
  <c r="E11914"/>
  <c r="F11913"/>
  <c r="E11913"/>
  <c r="F11912"/>
  <c r="E11912"/>
  <c r="F11911"/>
  <c r="E11911"/>
  <c r="F11910"/>
  <c r="E11910"/>
  <c r="F11909"/>
  <c r="E11909"/>
  <c r="F11908"/>
  <c r="E11908"/>
  <c r="F11907"/>
  <c r="E11907"/>
  <c r="F11906"/>
  <c r="E11906"/>
  <c r="F11905"/>
  <c r="E11905"/>
  <c r="F11904"/>
  <c r="E11904"/>
  <c r="F11903"/>
  <c r="E11903"/>
  <c r="F11902"/>
  <c r="E11902"/>
  <c r="F11901"/>
  <c r="E11901"/>
  <c r="F11900"/>
  <c r="E11900"/>
  <c r="F11899"/>
  <c r="E11899"/>
  <c r="F11898"/>
  <c r="E11898"/>
  <c r="F11897"/>
  <c r="E11897"/>
  <c r="F11896"/>
  <c r="E11896"/>
  <c r="F11895"/>
  <c r="E11895"/>
  <c r="F11894"/>
  <c r="E11894"/>
  <c r="F11893"/>
  <c r="E11893"/>
  <c r="F11892"/>
  <c r="E11892"/>
  <c r="F11891"/>
  <c r="E11891"/>
  <c r="F11890"/>
  <c r="E11890"/>
  <c r="F11889"/>
  <c r="E11889"/>
  <c r="F11888"/>
  <c r="E11888"/>
  <c r="F11887"/>
  <c r="E11887"/>
  <c r="F11886"/>
  <c r="E11886"/>
  <c r="F11885"/>
  <c r="E11885"/>
  <c r="F11884"/>
  <c r="E11884"/>
  <c r="F11883"/>
  <c r="E11883"/>
  <c r="F11882"/>
  <c r="E11882"/>
  <c r="F11881"/>
  <c r="E11881"/>
  <c r="F11880"/>
  <c r="E11880"/>
  <c r="F11879"/>
  <c r="E11879"/>
  <c r="F11878"/>
  <c r="E11878"/>
  <c r="F11877"/>
  <c r="E11877"/>
  <c r="F11876"/>
  <c r="E11876"/>
  <c r="F11875"/>
  <c r="E11875"/>
  <c r="F11874"/>
  <c r="E11874"/>
  <c r="F11873"/>
  <c r="E11873"/>
  <c r="F11872"/>
  <c r="E11872"/>
  <c r="F11871"/>
  <c r="E11871"/>
  <c r="F11870"/>
  <c r="E11870"/>
  <c r="F11869"/>
  <c r="E11869"/>
  <c r="F11868"/>
  <c r="E11868"/>
  <c r="F11867"/>
  <c r="E11867"/>
  <c r="F11866"/>
  <c r="E11866"/>
  <c r="F11865"/>
  <c r="E11865"/>
  <c r="F11864"/>
  <c r="E11864"/>
  <c r="F11863"/>
  <c r="E11863"/>
  <c r="F11862"/>
  <c r="E11862"/>
  <c r="F11861"/>
  <c r="E11861"/>
  <c r="F11860"/>
  <c r="E11860"/>
  <c r="F11859"/>
  <c r="E11859"/>
  <c r="F11858"/>
  <c r="E11858"/>
  <c r="F11857"/>
  <c r="E11857"/>
  <c r="F11856"/>
  <c r="E11856"/>
  <c r="F11855"/>
  <c r="E11855"/>
  <c r="F11854"/>
  <c r="E11854"/>
  <c r="F11853"/>
  <c r="E11853"/>
  <c r="F11852"/>
  <c r="E11852"/>
  <c r="F11851"/>
  <c r="E11851"/>
  <c r="F11850"/>
  <c r="E11850"/>
  <c r="F11849"/>
  <c r="E11849"/>
  <c r="F11848"/>
  <c r="E11848"/>
  <c r="F11847"/>
  <c r="E11847"/>
  <c r="F11846"/>
  <c r="E11846"/>
  <c r="F11845"/>
  <c r="E11845"/>
  <c r="F11844"/>
  <c r="E11844"/>
  <c r="F11843"/>
  <c r="E11843"/>
  <c r="F11842"/>
  <c r="E11842"/>
  <c r="F11841"/>
  <c r="E11841"/>
  <c r="F11840"/>
  <c r="E11840"/>
  <c r="F11839"/>
  <c r="E11839"/>
  <c r="F11838"/>
  <c r="E11838"/>
  <c r="F11837"/>
  <c r="E11837"/>
  <c r="F11836"/>
  <c r="E11836"/>
  <c r="F11835"/>
  <c r="E11835"/>
  <c r="F11834"/>
  <c r="E11834"/>
  <c r="F11833"/>
  <c r="E11833"/>
  <c r="F11832"/>
  <c r="E11832"/>
  <c r="F11831"/>
  <c r="E11831"/>
  <c r="F11830"/>
  <c r="E11830"/>
  <c r="F11829"/>
  <c r="E11829"/>
  <c r="F11828"/>
  <c r="E11828"/>
  <c r="F11827"/>
  <c r="E11827"/>
  <c r="F11826"/>
  <c r="E11826"/>
  <c r="F11825"/>
  <c r="E11825"/>
  <c r="F11824"/>
  <c r="E11824"/>
  <c r="F11823"/>
  <c r="E11823"/>
  <c r="F11822"/>
  <c r="E11822"/>
  <c r="F11821"/>
  <c r="E11821"/>
  <c r="F11820"/>
  <c r="E11820"/>
  <c r="F11819"/>
  <c r="E11819"/>
  <c r="F11818"/>
  <c r="E11818"/>
  <c r="F11817"/>
  <c r="E11817"/>
  <c r="F11816"/>
  <c r="E11816"/>
  <c r="F11815"/>
  <c r="E11815"/>
  <c r="F11814"/>
  <c r="E11814"/>
  <c r="F11813"/>
  <c r="E11813"/>
  <c r="F11812"/>
  <c r="E11812"/>
  <c r="F11811"/>
  <c r="E11811"/>
  <c r="F11810"/>
  <c r="E11810"/>
  <c r="F11809"/>
  <c r="E11809"/>
  <c r="F11808"/>
  <c r="E11808"/>
  <c r="F11807"/>
  <c r="E11807"/>
  <c r="F11806"/>
  <c r="E11806"/>
  <c r="F11805"/>
  <c r="E11805"/>
  <c r="F11804"/>
  <c r="E11804"/>
  <c r="F11803"/>
  <c r="E11803"/>
  <c r="F11802"/>
  <c r="E11802"/>
  <c r="F11801"/>
  <c r="E11801"/>
  <c r="F11800"/>
  <c r="E11800"/>
  <c r="F11799"/>
  <c r="E11799"/>
  <c r="F11798"/>
  <c r="E11798"/>
  <c r="F11797"/>
  <c r="E11797"/>
  <c r="F11796"/>
  <c r="E11796"/>
  <c r="F11795"/>
  <c r="E11795"/>
  <c r="F11794"/>
  <c r="E11794"/>
  <c r="F11793"/>
  <c r="E11793"/>
  <c r="F11792"/>
  <c r="E11792"/>
  <c r="F11791"/>
  <c r="E11791"/>
  <c r="F11790"/>
  <c r="E11790"/>
  <c r="F11789"/>
  <c r="E11789"/>
  <c r="F11788"/>
  <c r="E11788"/>
  <c r="F11787"/>
  <c r="E11787"/>
  <c r="F11786"/>
  <c r="E11786"/>
  <c r="F11785"/>
  <c r="E11785"/>
  <c r="F11784"/>
  <c r="E11784"/>
  <c r="F11783"/>
  <c r="E11783"/>
  <c r="F11782"/>
  <c r="E11782"/>
  <c r="F11781"/>
  <c r="E11781"/>
  <c r="F11780"/>
  <c r="E11780"/>
  <c r="F11779"/>
  <c r="E11779"/>
  <c r="F11778"/>
  <c r="E11778"/>
  <c r="F11777"/>
  <c r="E11777"/>
  <c r="F11776"/>
  <c r="E11776"/>
  <c r="F11775"/>
  <c r="E11775"/>
  <c r="F11774"/>
  <c r="E11774"/>
  <c r="F11773"/>
  <c r="E11773"/>
  <c r="F11772"/>
  <c r="E11772"/>
  <c r="F11771"/>
  <c r="E11771"/>
  <c r="F11770"/>
  <c r="E11770"/>
  <c r="F11769"/>
  <c r="E11769"/>
  <c r="F11768"/>
  <c r="E11768"/>
  <c r="F11767"/>
  <c r="E11767"/>
  <c r="F11766"/>
  <c r="E11766"/>
  <c r="F11765"/>
  <c r="E11765"/>
  <c r="F11764"/>
  <c r="E11764"/>
  <c r="F11763"/>
  <c r="E11763"/>
  <c r="F11762"/>
  <c r="E11762"/>
  <c r="F11761"/>
  <c r="E11761"/>
  <c r="F11760"/>
  <c r="E11760"/>
  <c r="F11759"/>
  <c r="E11759"/>
  <c r="F11758"/>
  <c r="E11758"/>
  <c r="F11757"/>
  <c r="E11757"/>
  <c r="F11756"/>
  <c r="E11756"/>
  <c r="F11755"/>
  <c r="E11755"/>
  <c r="F11754"/>
  <c r="E11754"/>
  <c r="F11753"/>
  <c r="E11753"/>
  <c r="F11752"/>
  <c r="E11752"/>
  <c r="F11751"/>
  <c r="E11751"/>
  <c r="F11750"/>
  <c r="E11750"/>
  <c r="F11749"/>
  <c r="E11749"/>
  <c r="F11748"/>
  <c r="E11748"/>
  <c r="F11747"/>
  <c r="E11747"/>
  <c r="F11746"/>
  <c r="E11746"/>
  <c r="F11745"/>
  <c r="E11745"/>
  <c r="F11744"/>
  <c r="E11744"/>
  <c r="F11743"/>
  <c r="E11743"/>
  <c r="F11742"/>
  <c r="E11742"/>
  <c r="F11741"/>
  <c r="E11741"/>
  <c r="F11740"/>
  <c r="E11740"/>
  <c r="F11739"/>
  <c r="E11739"/>
  <c r="F11738"/>
  <c r="E11738"/>
  <c r="F11737"/>
  <c r="E11737"/>
  <c r="F11736"/>
  <c r="E11736"/>
  <c r="F11735"/>
  <c r="E11735"/>
  <c r="F11734"/>
  <c r="E11734"/>
  <c r="F11733"/>
  <c r="E11733"/>
  <c r="F11732"/>
  <c r="E11732"/>
  <c r="F11731"/>
  <c r="E11731"/>
  <c r="F11730"/>
  <c r="E11730"/>
  <c r="F11729"/>
  <c r="E11729"/>
  <c r="F11728"/>
  <c r="E11728"/>
  <c r="F11727"/>
  <c r="E11727"/>
  <c r="F11726"/>
  <c r="E11726"/>
  <c r="F11725"/>
  <c r="E11725"/>
  <c r="F11724"/>
  <c r="E11724"/>
  <c r="F11723"/>
  <c r="E11723"/>
  <c r="F11722"/>
  <c r="E11722"/>
  <c r="F11721"/>
  <c r="E11721"/>
  <c r="F11720"/>
  <c r="E11720"/>
  <c r="F11719"/>
  <c r="E11719"/>
  <c r="F11718"/>
  <c r="E11718"/>
  <c r="F11717"/>
  <c r="E11717"/>
  <c r="F11716"/>
  <c r="E11716"/>
  <c r="F11715"/>
  <c r="E11715"/>
  <c r="F11714"/>
  <c r="E11714"/>
  <c r="F11713"/>
  <c r="E11713"/>
  <c r="F11712"/>
  <c r="E11712"/>
  <c r="F11711"/>
  <c r="E11711"/>
  <c r="F11710"/>
  <c r="E11710"/>
  <c r="F11709"/>
  <c r="E11709"/>
  <c r="F11708"/>
  <c r="E11708"/>
  <c r="F11707"/>
  <c r="E11707"/>
  <c r="F11706"/>
  <c r="E11706"/>
  <c r="F11705"/>
  <c r="E11705"/>
  <c r="F11704"/>
  <c r="E11704"/>
  <c r="F11703"/>
  <c r="E11703"/>
  <c r="F11702"/>
  <c r="E11702"/>
  <c r="F11701"/>
  <c r="E11701"/>
  <c r="F11700"/>
  <c r="E11700"/>
  <c r="F11699"/>
  <c r="E11699"/>
  <c r="F11698"/>
  <c r="E11698"/>
  <c r="F11697"/>
  <c r="E11697"/>
  <c r="F11696"/>
  <c r="E11696"/>
  <c r="F11695"/>
  <c r="E11695"/>
  <c r="F11694"/>
  <c r="E11694"/>
  <c r="F11693"/>
  <c r="E11693"/>
  <c r="F11692"/>
  <c r="E11692"/>
  <c r="F11691"/>
  <c r="E11691"/>
  <c r="F11690"/>
  <c r="E11690"/>
  <c r="F11689"/>
  <c r="E11689"/>
  <c r="F11688"/>
  <c r="E11688"/>
  <c r="F11687"/>
  <c r="E11687"/>
  <c r="F11686"/>
  <c r="E11686"/>
  <c r="F11685"/>
  <c r="E11685"/>
  <c r="F11684"/>
  <c r="E11684"/>
  <c r="F11683"/>
  <c r="E11683"/>
  <c r="F11682"/>
  <c r="E11682"/>
  <c r="F11681"/>
  <c r="E11681"/>
  <c r="F11680"/>
  <c r="E11680"/>
  <c r="F11679"/>
  <c r="E11679"/>
  <c r="F11678"/>
  <c r="E11678"/>
  <c r="F11677"/>
  <c r="E11677"/>
  <c r="F11676"/>
  <c r="E11676"/>
  <c r="F11675"/>
  <c r="E11675"/>
  <c r="F11674"/>
  <c r="E11674"/>
  <c r="F11673"/>
  <c r="E11673"/>
  <c r="F11672"/>
  <c r="E11672"/>
  <c r="F11671"/>
  <c r="E11671"/>
  <c r="F11670"/>
  <c r="E11670"/>
  <c r="F11669"/>
  <c r="E11669"/>
  <c r="F11668"/>
  <c r="E11668"/>
  <c r="F11667"/>
  <c r="E11667"/>
  <c r="F11666"/>
  <c r="E11666"/>
  <c r="F11665"/>
  <c r="E11665"/>
  <c r="F11664"/>
  <c r="E11664"/>
  <c r="F11663"/>
  <c r="E11663"/>
  <c r="F11662"/>
  <c r="E11662"/>
  <c r="F11661"/>
  <c r="E11661"/>
  <c r="F11660"/>
  <c r="E11660"/>
  <c r="F11659"/>
  <c r="E11659"/>
  <c r="F11658"/>
  <c r="E11658"/>
  <c r="F11657"/>
  <c r="E11657"/>
  <c r="F11656"/>
  <c r="E11656"/>
  <c r="F11655"/>
  <c r="E11655"/>
  <c r="F11654"/>
  <c r="E11654"/>
  <c r="F11653"/>
  <c r="E11653"/>
  <c r="F11652"/>
  <c r="E11652"/>
  <c r="F11651"/>
  <c r="E11651"/>
  <c r="F11650"/>
  <c r="E11650"/>
  <c r="F11649"/>
  <c r="E11649"/>
  <c r="F11648"/>
  <c r="E11648"/>
  <c r="F11647"/>
  <c r="E11647"/>
  <c r="F11646"/>
  <c r="E11646"/>
  <c r="F11645"/>
  <c r="E11645"/>
  <c r="F11644"/>
  <c r="E11644"/>
  <c r="F11643"/>
  <c r="E11643"/>
  <c r="F11642"/>
  <c r="E11642"/>
  <c r="F11641"/>
  <c r="E11641"/>
  <c r="F11640"/>
  <c r="E11640"/>
  <c r="F11639"/>
  <c r="E11639"/>
  <c r="F11638"/>
  <c r="E11638"/>
  <c r="F11637"/>
  <c r="E11637"/>
  <c r="F11636"/>
  <c r="E11636"/>
  <c r="F11635"/>
  <c r="E11635"/>
  <c r="F11634"/>
  <c r="E11634"/>
  <c r="F11633"/>
  <c r="E11633"/>
  <c r="F11632"/>
  <c r="E11632"/>
  <c r="F11631"/>
  <c r="E11631"/>
  <c r="F11630"/>
  <c r="E11630"/>
  <c r="F11629"/>
  <c r="E11629"/>
  <c r="F11628"/>
  <c r="E11628"/>
  <c r="F11627"/>
  <c r="E11627"/>
  <c r="F11626"/>
  <c r="E11626"/>
  <c r="F11625"/>
  <c r="E11625"/>
  <c r="F11624"/>
  <c r="E11624"/>
  <c r="F11623"/>
  <c r="E11623"/>
  <c r="F11622"/>
  <c r="E11622"/>
  <c r="F11621"/>
  <c r="E11621"/>
  <c r="F11620"/>
  <c r="E11620"/>
  <c r="F11619"/>
  <c r="E11619"/>
  <c r="F11618"/>
  <c r="E11618"/>
  <c r="F11617"/>
  <c r="E11617"/>
  <c r="F11616"/>
  <c r="E11616"/>
  <c r="F11615"/>
  <c r="E11615"/>
  <c r="F11614"/>
  <c r="E11614"/>
  <c r="F11613"/>
  <c r="E11613"/>
  <c r="F11612"/>
  <c r="E11612"/>
  <c r="F11611"/>
  <c r="E11611"/>
  <c r="F11610"/>
  <c r="E11610"/>
  <c r="F11609"/>
  <c r="E11609"/>
  <c r="F11608"/>
  <c r="E11608"/>
  <c r="F11607"/>
  <c r="E11607"/>
  <c r="F11606"/>
  <c r="E11606"/>
  <c r="F11605"/>
  <c r="E11605"/>
  <c r="F11604"/>
  <c r="E11604"/>
  <c r="F11603"/>
  <c r="E11603"/>
  <c r="F11602"/>
  <c r="E11602"/>
  <c r="F11601"/>
  <c r="E11601"/>
  <c r="F11600"/>
  <c r="E11600"/>
  <c r="F11599"/>
  <c r="E11599"/>
  <c r="F11598"/>
  <c r="E11598"/>
  <c r="F11597"/>
  <c r="E11597"/>
  <c r="F11596"/>
  <c r="E11596"/>
  <c r="F11595"/>
  <c r="E11595"/>
  <c r="F11594"/>
  <c r="E11594"/>
  <c r="F11593"/>
  <c r="E11593"/>
  <c r="F11592"/>
  <c r="E11592"/>
  <c r="F11591"/>
  <c r="E11591"/>
  <c r="F11590"/>
  <c r="E11590"/>
  <c r="F11589"/>
  <c r="E11589"/>
  <c r="F11588"/>
  <c r="E11588"/>
  <c r="F11587"/>
  <c r="E11587"/>
  <c r="F11586"/>
  <c r="E11586"/>
  <c r="F11585"/>
  <c r="E11585"/>
  <c r="F11584"/>
  <c r="E11584"/>
  <c r="F11583"/>
  <c r="E11583"/>
  <c r="F11582"/>
  <c r="E11582"/>
  <c r="F11581"/>
  <c r="E11581"/>
  <c r="F11580"/>
  <c r="E11580"/>
  <c r="F11579"/>
  <c r="E11579"/>
  <c r="F11578"/>
  <c r="E11578"/>
  <c r="F11577"/>
  <c r="E11577"/>
  <c r="F11576"/>
  <c r="E11576"/>
  <c r="F11575"/>
  <c r="E11575"/>
  <c r="F11574"/>
  <c r="E11574"/>
  <c r="F11573"/>
  <c r="E11573"/>
  <c r="F11572"/>
  <c r="E11572"/>
  <c r="F11571"/>
  <c r="E11571"/>
  <c r="F11570"/>
  <c r="E11570"/>
  <c r="F11569"/>
  <c r="E11569"/>
  <c r="F11568"/>
  <c r="E11568"/>
  <c r="F11567"/>
  <c r="E11567"/>
  <c r="F11566"/>
  <c r="E11566"/>
  <c r="F11565"/>
  <c r="E11565"/>
  <c r="F11564"/>
  <c r="E11564"/>
  <c r="F11563"/>
  <c r="E11563"/>
  <c r="F11562"/>
  <c r="E11562"/>
  <c r="F11561"/>
  <c r="E11561"/>
  <c r="F11560"/>
  <c r="E11560"/>
  <c r="F11559"/>
  <c r="E11559"/>
  <c r="F11558"/>
  <c r="E11558"/>
  <c r="F11557"/>
  <c r="E11557"/>
  <c r="F11556"/>
  <c r="E11556"/>
  <c r="F11555"/>
  <c r="E11555"/>
  <c r="F11554"/>
  <c r="E11554"/>
  <c r="F11553"/>
  <c r="E11553"/>
  <c r="F11552"/>
  <c r="E11552"/>
  <c r="F11551"/>
  <c r="E11551"/>
  <c r="F11550"/>
  <c r="E11550"/>
  <c r="F11549"/>
  <c r="E11549"/>
  <c r="F11548"/>
  <c r="E11548"/>
  <c r="F11547"/>
  <c r="E11547"/>
  <c r="F11546"/>
  <c r="E11546"/>
  <c r="F11545"/>
  <c r="E11545"/>
  <c r="F11544"/>
  <c r="E11544"/>
  <c r="F11543"/>
  <c r="E11543"/>
  <c r="F11542"/>
  <c r="E11542"/>
  <c r="F11541"/>
  <c r="E11541"/>
  <c r="F11540"/>
  <c r="E11540"/>
  <c r="F11539"/>
  <c r="E11539"/>
  <c r="F11538"/>
  <c r="E11538"/>
  <c r="F11537"/>
  <c r="E11537"/>
  <c r="F11536"/>
  <c r="E11536"/>
  <c r="F11535"/>
  <c r="E11535"/>
  <c r="F11534"/>
  <c r="E11534"/>
  <c r="F11533"/>
  <c r="E11533"/>
  <c r="F11532"/>
  <c r="E11532"/>
  <c r="F11531"/>
  <c r="E11531"/>
  <c r="F11530"/>
  <c r="E11530"/>
  <c r="F11529"/>
  <c r="E11529"/>
  <c r="F11528"/>
  <c r="E11528"/>
  <c r="F11527"/>
  <c r="E11527"/>
  <c r="F11526"/>
  <c r="E11526"/>
  <c r="F11525"/>
  <c r="E11525"/>
  <c r="F11524"/>
  <c r="E11524"/>
  <c r="F11523"/>
  <c r="E11523"/>
  <c r="F11522"/>
  <c r="E11522"/>
  <c r="F11521"/>
  <c r="E11521"/>
  <c r="F11520"/>
  <c r="E11520"/>
  <c r="F11519"/>
  <c r="E11519"/>
  <c r="F11518"/>
  <c r="E11518"/>
  <c r="F11517"/>
  <c r="E11517"/>
  <c r="F11516"/>
  <c r="E11516"/>
  <c r="F11515"/>
  <c r="E11515"/>
  <c r="F11514"/>
  <c r="E11514"/>
  <c r="F11513"/>
  <c r="E11513"/>
  <c r="F11512"/>
  <c r="E11512"/>
  <c r="F11511"/>
  <c r="E11511"/>
  <c r="F11510"/>
  <c r="E11510"/>
  <c r="F11509"/>
  <c r="E11509"/>
  <c r="F11508"/>
  <c r="E11508"/>
  <c r="F11507"/>
  <c r="E11507"/>
  <c r="F11506"/>
  <c r="E11506"/>
  <c r="F11505"/>
  <c r="E11505"/>
  <c r="F11504"/>
  <c r="E11504"/>
  <c r="F11503"/>
  <c r="E11503"/>
  <c r="F11502"/>
  <c r="E11502"/>
  <c r="F11501"/>
  <c r="E11501"/>
  <c r="F11500"/>
  <c r="E11500"/>
  <c r="F11499"/>
  <c r="E11499"/>
  <c r="F11498"/>
  <c r="E11498"/>
  <c r="F11497"/>
  <c r="E11497"/>
  <c r="F11496"/>
  <c r="E11496"/>
  <c r="F11495"/>
  <c r="E11495"/>
  <c r="F11494"/>
  <c r="E11494"/>
  <c r="F11493"/>
  <c r="E11493"/>
  <c r="F11492"/>
  <c r="E11492"/>
  <c r="F11491"/>
  <c r="E11491"/>
  <c r="F11490"/>
  <c r="E11490"/>
  <c r="F11489"/>
  <c r="E11489"/>
  <c r="F11488"/>
  <c r="E11488"/>
  <c r="F11487"/>
  <c r="E11487"/>
  <c r="F11486"/>
  <c r="E11486"/>
  <c r="F11485"/>
  <c r="E11485"/>
  <c r="F11484"/>
  <c r="E11484"/>
  <c r="F11483"/>
  <c r="E11483"/>
  <c r="F11482"/>
  <c r="E11482"/>
  <c r="F11481"/>
  <c r="E11481"/>
  <c r="F11480"/>
  <c r="E11480"/>
  <c r="F11479"/>
  <c r="E11479"/>
  <c r="F11478"/>
  <c r="E11478"/>
  <c r="F11477"/>
  <c r="E11477"/>
  <c r="F11476"/>
  <c r="E11476"/>
  <c r="F11475"/>
  <c r="E11475"/>
  <c r="F11474"/>
  <c r="E11474"/>
  <c r="F11473"/>
  <c r="E11473"/>
  <c r="F11472"/>
  <c r="E11472"/>
  <c r="F11471"/>
  <c r="E11471"/>
  <c r="F11470"/>
  <c r="E11470"/>
  <c r="F11469"/>
  <c r="E11469"/>
  <c r="F11468"/>
  <c r="E11468"/>
  <c r="F11467"/>
  <c r="E11467"/>
  <c r="F11466"/>
  <c r="E11466"/>
  <c r="F11465"/>
  <c r="E11465"/>
  <c r="F11464"/>
  <c r="E11464"/>
  <c r="F11463"/>
  <c r="E11463"/>
  <c r="F11462"/>
  <c r="E11462"/>
  <c r="F11461"/>
  <c r="E11461"/>
  <c r="F11460"/>
  <c r="E11460"/>
  <c r="F11459"/>
  <c r="E11459"/>
  <c r="F11458"/>
  <c r="E11458"/>
  <c r="F11457"/>
  <c r="E11457"/>
  <c r="F11456"/>
  <c r="E11456"/>
  <c r="F11455"/>
  <c r="E11455"/>
  <c r="F11454"/>
  <c r="E11454"/>
  <c r="F11453"/>
  <c r="E11453"/>
  <c r="F11452"/>
  <c r="E11452"/>
  <c r="F11451"/>
  <c r="E11451"/>
  <c r="F11450"/>
  <c r="E11450"/>
  <c r="F11449"/>
  <c r="E11449"/>
  <c r="F11448"/>
  <c r="E11448"/>
  <c r="F11447"/>
  <c r="E11447"/>
  <c r="F11446"/>
  <c r="E11446"/>
  <c r="F11445"/>
  <c r="E11445"/>
  <c r="F11444"/>
  <c r="E11444"/>
  <c r="F11443"/>
  <c r="E11443"/>
  <c r="F11442"/>
  <c r="E11442"/>
  <c r="F11441"/>
  <c r="E11441"/>
  <c r="F11440"/>
  <c r="E11440"/>
  <c r="F11439"/>
  <c r="E11439"/>
  <c r="F11438"/>
  <c r="E11438"/>
  <c r="F11437"/>
  <c r="E11437"/>
  <c r="F11436"/>
  <c r="E11436"/>
  <c r="F11435"/>
  <c r="E11435"/>
  <c r="F11434"/>
  <c r="E11434"/>
  <c r="F11433"/>
  <c r="E11433"/>
  <c r="F11432"/>
  <c r="E11432"/>
  <c r="F11431"/>
  <c r="E11431"/>
  <c r="F11430"/>
  <c r="E11430"/>
  <c r="F11429"/>
  <c r="E11429"/>
  <c r="F11428"/>
  <c r="E11428"/>
  <c r="F11427"/>
  <c r="E11427"/>
  <c r="F11426"/>
  <c r="E11426"/>
  <c r="F11425"/>
  <c r="E11425"/>
  <c r="F11424"/>
  <c r="E11424"/>
  <c r="F11423"/>
  <c r="E11423"/>
  <c r="F11422"/>
  <c r="E11422"/>
  <c r="F11421"/>
  <c r="E11421"/>
  <c r="F11420"/>
  <c r="E11420"/>
  <c r="F11419"/>
  <c r="E11419"/>
  <c r="F11418"/>
  <c r="E11418"/>
  <c r="F11417"/>
  <c r="E11417"/>
  <c r="F11416"/>
  <c r="E11416"/>
  <c r="F11415"/>
  <c r="E11415"/>
  <c r="F11414"/>
  <c r="E11414"/>
  <c r="F11413"/>
  <c r="E11413"/>
  <c r="F11412"/>
  <c r="E11412"/>
  <c r="F11411"/>
  <c r="E11411"/>
  <c r="F11410"/>
  <c r="E11410"/>
  <c r="F11409"/>
  <c r="E11409"/>
  <c r="F11408"/>
  <c r="E11408"/>
  <c r="F11407"/>
  <c r="E11407"/>
  <c r="F11406"/>
  <c r="E11406"/>
  <c r="F11405"/>
  <c r="E11405"/>
  <c r="F11404"/>
  <c r="E11404"/>
  <c r="F11403"/>
  <c r="E11403"/>
  <c r="F11402"/>
  <c r="E11402"/>
  <c r="F11401"/>
  <c r="E11401"/>
  <c r="F11400"/>
  <c r="E11400"/>
  <c r="F11399"/>
  <c r="E11399"/>
  <c r="F11398"/>
  <c r="E11398"/>
  <c r="F11397"/>
  <c r="E11397"/>
  <c r="F11396"/>
  <c r="E11396"/>
  <c r="F11395"/>
  <c r="E11395"/>
  <c r="F11394"/>
  <c r="E11394"/>
  <c r="F11393"/>
  <c r="E11393"/>
  <c r="F11392"/>
  <c r="E11392"/>
  <c r="F11391"/>
  <c r="E11391"/>
  <c r="F11390"/>
  <c r="E11390"/>
  <c r="F11389"/>
  <c r="E11389"/>
  <c r="F11388"/>
  <c r="E11388"/>
  <c r="F11387"/>
  <c r="E11387"/>
  <c r="F11386"/>
  <c r="E11386"/>
  <c r="F11385"/>
  <c r="E11385"/>
  <c r="F11384"/>
  <c r="E11384"/>
  <c r="F11383"/>
  <c r="E11383"/>
  <c r="F11382"/>
  <c r="E11382"/>
  <c r="F11381"/>
  <c r="E11381"/>
  <c r="F11380"/>
  <c r="E11380"/>
  <c r="F11379"/>
  <c r="E11379"/>
  <c r="F11378"/>
  <c r="E11378"/>
  <c r="F11377"/>
  <c r="E11377"/>
  <c r="F11376"/>
  <c r="E11376"/>
  <c r="F11375"/>
  <c r="E11375"/>
  <c r="F11374"/>
  <c r="E11374"/>
  <c r="F11373"/>
  <c r="E11373"/>
  <c r="F11372"/>
  <c r="E11372"/>
  <c r="F11371"/>
  <c r="E11371"/>
  <c r="F11370"/>
  <c r="E11370"/>
  <c r="F11369"/>
  <c r="E11369"/>
  <c r="F11368"/>
  <c r="E11368"/>
  <c r="F11367"/>
  <c r="E11367"/>
  <c r="F11366"/>
  <c r="E11366"/>
  <c r="F11365"/>
  <c r="E11365"/>
  <c r="F11364"/>
  <c r="E11364"/>
  <c r="F11363"/>
  <c r="E11363"/>
  <c r="F11362"/>
  <c r="E11362"/>
  <c r="F11361"/>
  <c r="E11361"/>
  <c r="F11360"/>
  <c r="E11360"/>
  <c r="F11359"/>
  <c r="E11359"/>
  <c r="F11358"/>
  <c r="E11358"/>
  <c r="F11357"/>
  <c r="E11357"/>
  <c r="F11356"/>
  <c r="E11356"/>
  <c r="F11355"/>
  <c r="E11355"/>
  <c r="F11354"/>
  <c r="E11354"/>
  <c r="F11353"/>
  <c r="E11353"/>
  <c r="F11352"/>
  <c r="E11352"/>
  <c r="F11351"/>
  <c r="E11351"/>
  <c r="F11350"/>
  <c r="E11350"/>
  <c r="F11349"/>
  <c r="E11349"/>
  <c r="F11348"/>
  <c r="E11348"/>
  <c r="F11347"/>
  <c r="E11347"/>
  <c r="F11346"/>
  <c r="E11346"/>
  <c r="F11345"/>
  <c r="E11345"/>
  <c r="F11344"/>
  <c r="E11344"/>
  <c r="F11343"/>
  <c r="E11343"/>
  <c r="F11342"/>
  <c r="E11342"/>
  <c r="F11341"/>
  <c r="E11341"/>
  <c r="F11340"/>
  <c r="E11340"/>
  <c r="F11339"/>
  <c r="E11339"/>
  <c r="F11338"/>
  <c r="E11338"/>
  <c r="F11337"/>
  <c r="E11337"/>
  <c r="F11336"/>
  <c r="E11336"/>
  <c r="F11335"/>
  <c r="E11335"/>
  <c r="F11334"/>
  <c r="E11334"/>
  <c r="F11333"/>
  <c r="E11333"/>
  <c r="F11332"/>
  <c r="E11332"/>
  <c r="F11331"/>
  <c r="E11331"/>
  <c r="F11330"/>
  <c r="E11330"/>
  <c r="F11329"/>
  <c r="E11329"/>
  <c r="F11328"/>
  <c r="E11328"/>
  <c r="F11327"/>
  <c r="E11327"/>
  <c r="F11326"/>
  <c r="E11326"/>
  <c r="F11325"/>
  <c r="E11325"/>
  <c r="F11324"/>
  <c r="E11324"/>
  <c r="F11323"/>
  <c r="E11323"/>
  <c r="F11322"/>
  <c r="E11322"/>
  <c r="F11321"/>
  <c r="E11321"/>
  <c r="F11320"/>
  <c r="E11320"/>
  <c r="F11319"/>
  <c r="E11319"/>
  <c r="F11318"/>
  <c r="E11318"/>
  <c r="F11317"/>
  <c r="E11317"/>
  <c r="F11316"/>
  <c r="E11316"/>
  <c r="F11315"/>
  <c r="E11315"/>
  <c r="F11314"/>
  <c r="E11314"/>
  <c r="F11313"/>
  <c r="E11313"/>
  <c r="F11312"/>
  <c r="E11312"/>
  <c r="F11311"/>
  <c r="E11311"/>
  <c r="F11310"/>
  <c r="E11310"/>
  <c r="F11309"/>
  <c r="E11309"/>
  <c r="F11308"/>
  <c r="E11308"/>
  <c r="F11307"/>
  <c r="E11307"/>
  <c r="F11306"/>
  <c r="E11306"/>
  <c r="F11305"/>
  <c r="E11305"/>
  <c r="F11304"/>
  <c r="E11304"/>
  <c r="F11303"/>
  <c r="E11303"/>
  <c r="F11302"/>
  <c r="E11302"/>
  <c r="F11301"/>
  <c r="E11301"/>
  <c r="F11300"/>
  <c r="E11300"/>
  <c r="F11299"/>
  <c r="E11299"/>
  <c r="F11298"/>
  <c r="E11298"/>
  <c r="F11297"/>
  <c r="E11297"/>
  <c r="F11296"/>
  <c r="E11296"/>
  <c r="F11295"/>
  <c r="E11295"/>
  <c r="F11294"/>
  <c r="E11294"/>
  <c r="F11293"/>
  <c r="E11293"/>
  <c r="F11292"/>
  <c r="E11292"/>
  <c r="F11291"/>
  <c r="E11291"/>
  <c r="F11290"/>
  <c r="E11290"/>
  <c r="F11289"/>
  <c r="E11289"/>
  <c r="F11288"/>
  <c r="E11288"/>
  <c r="F11287"/>
  <c r="E11287"/>
  <c r="F11286"/>
  <c r="E11286"/>
  <c r="F11285"/>
  <c r="E11285"/>
  <c r="F11284"/>
  <c r="E11284"/>
  <c r="F11283"/>
  <c r="E11283"/>
  <c r="F11282"/>
  <c r="E11282"/>
  <c r="F11281"/>
  <c r="E11281"/>
  <c r="F11280"/>
  <c r="E11280"/>
  <c r="F11279"/>
  <c r="E11279"/>
  <c r="F11278"/>
  <c r="E11278"/>
  <c r="F11277"/>
  <c r="E11277"/>
  <c r="F11276"/>
  <c r="E11276"/>
  <c r="F11275"/>
  <c r="E11275"/>
  <c r="F11274"/>
  <c r="E11274"/>
  <c r="F11273"/>
  <c r="E11273"/>
  <c r="F11272"/>
  <c r="E11272"/>
  <c r="F11271"/>
  <c r="E11271"/>
  <c r="F11270"/>
  <c r="E11270"/>
  <c r="F11269"/>
  <c r="E11269"/>
  <c r="F11268"/>
  <c r="E11268"/>
  <c r="F11267"/>
  <c r="E11267"/>
  <c r="F11266"/>
  <c r="E11266"/>
  <c r="F11265"/>
  <c r="E11265"/>
  <c r="F11264"/>
  <c r="E11264"/>
  <c r="F11263"/>
  <c r="E11263"/>
  <c r="F11262"/>
  <c r="E11262"/>
  <c r="F11261"/>
  <c r="E11261"/>
  <c r="F11260"/>
  <c r="E11260"/>
  <c r="F11259"/>
  <c r="E11259"/>
  <c r="F11258"/>
  <c r="E11258"/>
  <c r="F11257"/>
  <c r="E11257"/>
  <c r="F11256"/>
  <c r="E11256"/>
  <c r="F11255"/>
  <c r="E11255"/>
  <c r="F11254"/>
  <c r="E11254"/>
  <c r="F11253"/>
  <c r="E11253"/>
  <c r="F11252"/>
  <c r="E11252"/>
  <c r="F11251"/>
  <c r="E11251"/>
  <c r="F11250"/>
  <c r="E11250"/>
  <c r="F11249"/>
  <c r="E11249"/>
  <c r="F11248"/>
  <c r="E11248"/>
  <c r="F11247"/>
  <c r="E11247"/>
  <c r="F11246"/>
  <c r="E11246"/>
  <c r="F11245"/>
  <c r="E11245"/>
  <c r="F11244"/>
  <c r="E11244"/>
  <c r="F11243"/>
  <c r="E11243"/>
  <c r="F11242"/>
  <c r="E11242"/>
  <c r="F11241"/>
  <c r="E11241"/>
  <c r="F11240"/>
  <c r="E11240"/>
  <c r="F11239"/>
  <c r="E11239"/>
  <c r="F11238"/>
  <c r="E11238"/>
  <c r="F11237"/>
  <c r="E11237"/>
  <c r="F11236"/>
  <c r="E11236"/>
  <c r="F11235"/>
  <c r="E11235"/>
  <c r="F11234"/>
  <c r="E11234"/>
  <c r="F11233"/>
  <c r="E11233"/>
  <c r="F11232"/>
  <c r="E11232"/>
  <c r="F11231"/>
  <c r="E11231"/>
  <c r="F11230"/>
  <c r="E11230"/>
  <c r="F11229"/>
  <c r="E11229"/>
  <c r="F11228"/>
  <c r="E11228"/>
  <c r="F11227"/>
  <c r="E11227"/>
  <c r="F11226"/>
  <c r="E11226"/>
  <c r="F11225"/>
  <c r="E11225"/>
  <c r="F11224"/>
  <c r="E11224"/>
  <c r="F11223"/>
  <c r="E11223"/>
  <c r="F11222"/>
  <c r="E11222"/>
  <c r="F11221"/>
  <c r="E11221"/>
  <c r="F11220"/>
  <c r="E11220"/>
  <c r="F11219"/>
  <c r="E11219"/>
  <c r="F11218"/>
  <c r="E11218"/>
  <c r="F11217"/>
  <c r="E11217"/>
  <c r="F11216"/>
  <c r="E11216"/>
  <c r="F11215"/>
  <c r="E11215"/>
  <c r="F11214"/>
  <c r="E11214"/>
  <c r="F11213"/>
  <c r="E11213"/>
  <c r="F11212"/>
  <c r="E11212"/>
  <c r="F11211"/>
  <c r="E11211"/>
  <c r="F11210"/>
  <c r="E11210"/>
  <c r="F11209"/>
  <c r="E11209"/>
  <c r="F11208"/>
  <c r="E11208"/>
  <c r="F11207"/>
  <c r="E11207"/>
  <c r="F11206"/>
  <c r="E11206"/>
  <c r="F11205"/>
  <c r="E11205"/>
  <c r="F11204"/>
  <c r="E11204"/>
  <c r="F11203"/>
  <c r="E11203"/>
  <c r="F11202"/>
  <c r="E11202"/>
  <c r="F11201"/>
  <c r="E11201"/>
  <c r="F11200"/>
  <c r="E11200"/>
  <c r="F11199"/>
  <c r="E11199"/>
  <c r="F11198"/>
  <c r="E11198"/>
  <c r="F11197"/>
  <c r="E11197"/>
  <c r="F11196"/>
  <c r="E11196"/>
  <c r="F11195"/>
  <c r="E11195"/>
  <c r="F11194"/>
  <c r="E11194"/>
  <c r="F11193"/>
  <c r="E11193"/>
  <c r="F11192"/>
  <c r="E11192"/>
  <c r="F11191"/>
  <c r="E11191"/>
  <c r="F11190"/>
  <c r="E11190"/>
  <c r="F11189"/>
  <c r="E11189"/>
  <c r="F11188"/>
  <c r="E11188"/>
  <c r="F11187"/>
  <c r="E11187"/>
  <c r="F11186"/>
  <c r="E11186"/>
  <c r="F11185"/>
  <c r="E11185"/>
  <c r="F11184"/>
  <c r="E11184"/>
  <c r="F11183"/>
  <c r="E11183"/>
  <c r="F11182"/>
  <c r="E11182"/>
  <c r="F11181"/>
  <c r="E11181"/>
  <c r="F11180"/>
  <c r="E11180"/>
  <c r="F11179"/>
  <c r="E11179"/>
  <c r="F11178"/>
  <c r="E11178"/>
  <c r="F11177"/>
  <c r="E11177"/>
  <c r="F11176"/>
  <c r="E11176"/>
  <c r="F11175"/>
  <c r="E11175"/>
  <c r="F11174"/>
  <c r="E11174"/>
  <c r="F11173"/>
  <c r="E11173"/>
  <c r="F11172"/>
  <c r="E11172"/>
  <c r="F11171"/>
  <c r="E11171"/>
  <c r="F11170"/>
  <c r="E11170"/>
  <c r="F11169"/>
  <c r="E11169"/>
  <c r="F11168"/>
  <c r="E11168"/>
  <c r="F11167"/>
  <c r="E11167"/>
  <c r="F11166"/>
  <c r="E11166"/>
  <c r="F11165"/>
  <c r="E11165"/>
  <c r="F11164"/>
  <c r="E11164"/>
  <c r="F11163"/>
  <c r="E11163"/>
  <c r="F11162"/>
  <c r="E11162"/>
  <c r="F11161"/>
  <c r="E11161"/>
  <c r="F11160"/>
  <c r="E11160"/>
  <c r="F11159"/>
  <c r="E11159"/>
  <c r="F11158"/>
  <c r="E11158"/>
  <c r="F11157"/>
  <c r="E11157"/>
  <c r="F11156"/>
  <c r="E11156"/>
  <c r="F11155"/>
  <c r="E11155"/>
  <c r="F11154"/>
  <c r="E11154"/>
  <c r="F11153"/>
  <c r="E11153"/>
  <c r="F11152"/>
  <c r="E11152"/>
  <c r="F11151"/>
  <c r="E11151"/>
  <c r="F11150"/>
  <c r="E11150"/>
  <c r="F11149"/>
  <c r="E11149"/>
  <c r="F11148"/>
  <c r="E11148"/>
  <c r="F11147"/>
  <c r="E11147"/>
  <c r="F11146"/>
  <c r="E11146"/>
  <c r="F11145"/>
  <c r="E11145"/>
  <c r="F11144"/>
  <c r="E11144"/>
  <c r="F11143"/>
  <c r="E11143"/>
  <c r="F11142"/>
  <c r="E11142"/>
  <c r="F11141"/>
  <c r="E11141"/>
  <c r="F11140"/>
  <c r="E11140"/>
  <c r="F11139"/>
  <c r="E11139"/>
  <c r="F11138"/>
  <c r="E11138"/>
  <c r="F11137"/>
  <c r="E11137"/>
  <c r="F11136"/>
  <c r="E11136"/>
  <c r="F11135"/>
  <c r="E11135"/>
  <c r="F11134"/>
  <c r="E11134"/>
  <c r="F11133"/>
  <c r="E11133"/>
  <c r="F11132"/>
  <c r="E11132"/>
  <c r="F11131"/>
  <c r="E11131"/>
  <c r="F11130"/>
  <c r="E11130"/>
  <c r="F11129"/>
  <c r="E11129"/>
  <c r="F11128"/>
  <c r="E11128"/>
  <c r="F11127"/>
  <c r="E11127"/>
  <c r="F11126"/>
  <c r="E11126"/>
  <c r="F11125"/>
  <c r="E11125"/>
  <c r="F11124"/>
  <c r="E11124"/>
  <c r="F11123"/>
  <c r="E11123"/>
  <c r="F11122"/>
  <c r="E11122"/>
  <c r="F11121"/>
  <c r="E11121"/>
  <c r="F11120"/>
  <c r="E11120"/>
  <c r="F11119"/>
  <c r="E11119"/>
  <c r="F11118"/>
  <c r="E11118"/>
  <c r="F11117"/>
  <c r="E11117"/>
  <c r="F11116"/>
  <c r="E11116"/>
  <c r="F11115"/>
  <c r="E11115"/>
  <c r="F11114"/>
  <c r="E11114"/>
  <c r="F11113"/>
  <c r="E11113"/>
  <c r="F11112"/>
  <c r="E11112"/>
  <c r="F11111"/>
  <c r="E11111"/>
  <c r="F11110"/>
  <c r="E11110"/>
  <c r="F11109"/>
  <c r="E11109"/>
  <c r="F11108"/>
  <c r="E11108"/>
  <c r="F11107"/>
  <c r="E11107"/>
  <c r="F11106"/>
  <c r="E11106"/>
  <c r="F11105"/>
  <c r="E11105"/>
  <c r="F11104"/>
  <c r="E11104"/>
  <c r="F11103"/>
  <c r="E11103"/>
  <c r="F11102"/>
  <c r="E11102"/>
  <c r="F11101"/>
  <c r="E11101"/>
  <c r="F11100"/>
  <c r="E11100"/>
  <c r="F11099"/>
  <c r="E11099"/>
  <c r="F11098"/>
  <c r="E11098"/>
  <c r="F11097"/>
  <c r="E11097"/>
  <c r="F11096"/>
  <c r="E11096"/>
  <c r="F11095"/>
  <c r="E11095"/>
  <c r="F11094"/>
  <c r="E11094"/>
  <c r="F11093"/>
  <c r="E11093"/>
  <c r="F11092"/>
  <c r="E11092"/>
  <c r="F11091"/>
  <c r="E11091"/>
  <c r="F11090"/>
  <c r="E11090"/>
  <c r="F11089"/>
  <c r="E11089"/>
  <c r="F11088"/>
  <c r="E11088"/>
  <c r="F11087"/>
  <c r="E11087"/>
  <c r="F11086"/>
  <c r="E11086"/>
  <c r="F11085"/>
  <c r="E11085"/>
  <c r="F11084"/>
  <c r="E11084"/>
  <c r="F11083"/>
  <c r="E11083"/>
  <c r="F11082"/>
  <c r="E11082"/>
  <c r="F11081"/>
  <c r="E11081"/>
  <c r="F11080"/>
  <c r="E11080"/>
  <c r="F11079"/>
  <c r="E11079"/>
  <c r="F11078"/>
  <c r="E11078"/>
  <c r="F11077"/>
  <c r="E11077"/>
  <c r="F11076"/>
  <c r="E11076"/>
  <c r="F11075"/>
  <c r="E11075"/>
  <c r="F11074"/>
  <c r="E11074"/>
  <c r="F11073"/>
  <c r="E11073"/>
  <c r="F11072"/>
  <c r="E11072"/>
  <c r="F11071"/>
  <c r="E11071"/>
  <c r="F11070"/>
  <c r="E11070"/>
  <c r="F11069"/>
  <c r="E11069"/>
  <c r="F11068"/>
  <c r="E11068"/>
  <c r="F11067"/>
  <c r="E11067"/>
  <c r="F11066"/>
  <c r="E11066"/>
  <c r="F11065"/>
  <c r="E11065"/>
  <c r="F11064"/>
  <c r="E11064"/>
  <c r="F11063"/>
  <c r="E11063"/>
  <c r="F11062"/>
  <c r="E11062"/>
  <c r="F11061"/>
  <c r="E11061"/>
  <c r="F11060"/>
  <c r="E11060"/>
  <c r="F11059"/>
  <c r="E11059"/>
  <c r="F11058"/>
  <c r="E11058"/>
  <c r="F11057"/>
  <c r="E11057"/>
  <c r="F11056"/>
  <c r="E11056"/>
  <c r="F11055"/>
  <c r="E11055"/>
  <c r="F11054"/>
  <c r="E11054"/>
  <c r="F11053"/>
  <c r="E11053"/>
  <c r="F11052"/>
  <c r="E11052"/>
  <c r="F11051"/>
  <c r="E11051"/>
  <c r="F11050"/>
  <c r="E11050"/>
  <c r="F11049"/>
  <c r="E11049"/>
  <c r="F11048"/>
  <c r="E11048"/>
  <c r="F11047"/>
  <c r="E11047"/>
  <c r="F11046"/>
  <c r="E11046"/>
  <c r="F11045"/>
  <c r="E11045"/>
  <c r="F11044"/>
  <c r="E11044"/>
  <c r="F11043"/>
  <c r="E11043"/>
  <c r="F11042"/>
  <c r="E11042"/>
  <c r="F11041"/>
  <c r="E11041"/>
  <c r="F11040"/>
  <c r="E11040"/>
  <c r="F11039"/>
  <c r="E11039"/>
  <c r="F11038"/>
  <c r="E11038"/>
  <c r="F11037"/>
  <c r="E11037"/>
  <c r="F11036"/>
  <c r="E11036"/>
  <c r="F11035"/>
  <c r="E11035"/>
  <c r="F11034"/>
  <c r="E11034"/>
  <c r="F11033"/>
  <c r="E11033"/>
  <c r="F11032"/>
  <c r="E11032"/>
  <c r="F11031"/>
  <c r="E11031"/>
  <c r="F11030"/>
  <c r="E11030"/>
  <c r="F11029"/>
  <c r="E11029"/>
  <c r="F11028"/>
  <c r="E11028"/>
  <c r="F11027"/>
  <c r="E11027"/>
  <c r="F11026"/>
  <c r="E11026"/>
  <c r="F11025"/>
  <c r="E11025"/>
  <c r="F11024"/>
  <c r="E11024"/>
  <c r="F11023"/>
  <c r="E11023"/>
  <c r="F11022"/>
  <c r="E11022"/>
  <c r="F11021"/>
  <c r="E11021"/>
  <c r="F11020"/>
  <c r="E11020"/>
  <c r="F11019"/>
  <c r="E11019"/>
  <c r="F11018"/>
  <c r="E11018"/>
  <c r="F11017"/>
  <c r="E11017"/>
  <c r="F11016"/>
  <c r="E11016"/>
  <c r="F11015"/>
  <c r="E11015"/>
  <c r="F11014"/>
  <c r="E11014"/>
  <c r="F11013"/>
  <c r="E11013"/>
  <c r="F11012"/>
  <c r="E11012"/>
  <c r="F11011"/>
  <c r="E11011"/>
  <c r="F11010"/>
  <c r="E11010"/>
  <c r="F11009"/>
  <c r="E11009"/>
  <c r="F11008"/>
  <c r="E11008"/>
  <c r="F11007"/>
  <c r="E11007"/>
  <c r="F11006"/>
  <c r="E11006"/>
  <c r="F11005"/>
  <c r="E11005"/>
  <c r="F11004"/>
  <c r="E11004"/>
  <c r="F11003"/>
  <c r="E11003"/>
  <c r="F11002"/>
  <c r="E11002"/>
  <c r="F11001"/>
  <c r="E11001"/>
  <c r="F11000"/>
  <c r="E11000"/>
  <c r="F10999"/>
  <c r="E10999"/>
  <c r="F10998"/>
  <c r="E10998"/>
  <c r="F10997"/>
  <c r="E10997"/>
  <c r="F10996"/>
  <c r="E10996"/>
  <c r="F10995"/>
  <c r="E10995"/>
  <c r="F10994"/>
  <c r="E10994"/>
  <c r="F10993"/>
  <c r="E10993"/>
  <c r="F10992"/>
  <c r="E10992"/>
  <c r="F10991"/>
  <c r="E10991"/>
  <c r="F10990"/>
  <c r="E10990"/>
  <c r="F10989"/>
  <c r="E10989"/>
  <c r="F10988"/>
  <c r="E10988"/>
  <c r="F10987"/>
  <c r="E10987"/>
  <c r="F10986"/>
  <c r="E10986"/>
  <c r="F10985"/>
  <c r="E10985"/>
  <c r="F10984"/>
  <c r="E10984"/>
  <c r="F10983"/>
  <c r="E10983"/>
  <c r="F10982"/>
  <c r="E10982"/>
  <c r="F10981"/>
  <c r="E10981"/>
  <c r="F10980"/>
  <c r="E10980"/>
  <c r="F10979"/>
  <c r="E10979"/>
  <c r="F10978"/>
  <c r="E10978"/>
  <c r="F10977"/>
  <c r="E10977"/>
  <c r="F10976"/>
  <c r="E10976"/>
  <c r="F10975"/>
  <c r="E10975"/>
  <c r="F10974"/>
  <c r="E10974"/>
  <c r="F10973"/>
  <c r="E10973"/>
  <c r="F10972"/>
  <c r="E10972"/>
  <c r="F10971"/>
  <c r="E10971"/>
  <c r="F10970"/>
  <c r="E10970"/>
  <c r="F10969"/>
  <c r="E10969"/>
  <c r="F10968"/>
  <c r="E10968"/>
  <c r="F10967"/>
  <c r="E10967"/>
  <c r="F10966"/>
  <c r="E10966"/>
  <c r="F10965"/>
  <c r="E10965"/>
  <c r="F10964"/>
  <c r="E10964"/>
  <c r="F10963"/>
  <c r="E10963"/>
  <c r="F10962"/>
  <c r="E10962"/>
  <c r="F10961"/>
  <c r="E10961"/>
  <c r="F10960"/>
  <c r="E10960"/>
  <c r="F10959"/>
  <c r="E10959"/>
  <c r="F10958"/>
  <c r="E10958"/>
  <c r="F10957"/>
  <c r="E10957"/>
  <c r="F10956"/>
  <c r="E10956"/>
  <c r="F10955"/>
  <c r="E10955"/>
  <c r="F10954"/>
  <c r="E10954"/>
  <c r="F10953"/>
  <c r="E10953"/>
  <c r="F10952"/>
  <c r="E10952"/>
  <c r="F10951"/>
  <c r="E10951"/>
  <c r="F10950"/>
  <c r="E10950"/>
  <c r="F10949"/>
  <c r="E10949"/>
  <c r="F10948"/>
  <c r="E10948"/>
  <c r="F10947"/>
  <c r="E10947"/>
  <c r="F10946"/>
  <c r="E10946"/>
  <c r="F10945"/>
  <c r="E10945"/>
  <c r="F10944"/>
  <c r="E10944"/>
  <c r="F10943"/>
  <c r="E10943"/>
  <c r="F10942"/>
  <c r="E10942"/>
  <c r="F10941"/>
  <c r="E10941"/>
  <c r="F10940"/>
  <c r="E10940"/>
  <c r="F10939"/>
  <c r="E10939"/>
  <c r="F10938"/>
  <c r="E10938"/>
  <c r="F10937"/>
  <c r="E10937"/>
  <c r="F10936"/>
  <c r="E10936"/>
  <c r="F10935"/>
  <c r="E10935"/>
  <c r="F10934"/>
  <c r="E10934"/>
  <c r="F10933"/>
  <c r="E10933"/>
  <c r="F10932"/>
  <c r="E10932"/>
  <c r="F10931"/>
  <c r="E10931"/>
  <c r="F10930"/>
  <c r="E10930"/>
  <c r="F10929"/>
  <c r="E10929"/>
  <c r="F10928"/>
  <c r="E10928"/>
  <c r="F10927"/>
  <c r="E10927"/>
  <c r="F10926"/>
  <c r="E10926"/>
  <c r="F10925"/>
  <c r="E10925"/>
  <c r="F10924"/>
  <c r="E10924"/>
  <c r="F10923"/>
  <c r="E10923"/>
  <c r="F10922"/>
  <c r="E10922"/>
  <c r="F10921"/>
  <c r="E10921"/>
  <c r="F10920"/>
  <c r="E10920"/>
  <c r="F10919"/>
  <c r="E10919"/>
  <c r="F10918"/>
  <c r="E10918"/>
  <c r="F10917"/>
  <c r="E10917"/>
  <c r="F10916"/>
  <c r="E10916"/>
  <c r="F10915"/>
  <c r="E10915"/>
  <c r="F10914"/>
  <c r="E10914"/>
  <c r="F10913"/>
  <c r="E10913"/>
  <c r="F10912"/>
  <c r="E10912"/>
  <c r="F10911"/>
  <c r="E10911"/>
  <c r="F10910"/>
  <c r="E10910"/>
  <c r="F10909"/>
  <c r="E10909"/>
  <c r="F10908"/>
  <c r="E10908"/>
  <c r="F10907"/>
  <c r="E10907"/>
  <c r="F10906"/>
  <c r="E10906"/>
  <c r="F10905"/>
  <c r="E10905"/>
  <c r="F10904"/>
  <c r="E10904"/>
  <c r="F10903"/>
  <c r="E10903"/>
  <c r="F10902"/>
  <c r="E10902"/>
  <c r="F10901"/>
  <c r="E10901"/>
  <c r="F10900"/>
  <c r="E10900"/>
  <c r="F10899"/>
  <c r="E10899"/>
  <c r="F10898"/>
  <c r="E10898"/>
  <c r="F10897"/>
  <c r="E10897"/>
  <c r="F10896"/>
  <c r="E10896"/>
  <c r="F10895"/>
  <c r="E10895"/>
  <c r="F10894"/>
  <c r="E10894"/>
  <c r="F10893"/>
  <c r="E10893"/>
  <c r="F10892"/>
  <c r="E10892"/>
  <c r="F10891"/>
  <c r="E10891"/>
  <c r="F10890"/>
  <c r="E10890"/>
  <c r="F10889"/>
  <c r="E10889"/>
  <c r="F10888"/>
  <c r="E10888"/>
  <c r="F10887"/>
  <c r="E10887"/>
  <c r="F10886"/>
  <c r="E10886"/>
  <c r="F10885"/>
  <c r="E10885"/>
  <c r="F10884"/>
  <c r="E10884"/>
  <c r="F10883"/>
  <c r="E10883"/>
  <c r="F10882"/>
  <c r="E10882"/>
  <c r="F10881"/>
  <c r="E10881"/>
  <c r="F10880"/>
  <c r="E10880"/>
  <c r="F10879"/>
  <c r="E10879"/>
  <c r="F10878"/>
  <c r="E10878"/>
  <c r="F10877"/>
  <c r="E10877"/>
  <c r="F10876"/>
  <c r="E10876"/>
  <c r="F10875"/>
  <c r="E10875"/>
  <c r="F10874"/>
  <c r="E10874"/>
  <c r="F10873"/>
  <c r="E10873"/>
  <c r="F10872"/>
  <c r="E10872"/>
  <c r="F10871"/>
  <c r="E10871"/>
  <c r="F10870"/>
  <c r="E10870"/>
  <c r="F10869"/>
  <c r="E10869"/>
  <c r="F10868"/>
  <c r="E10868"/>
  <c r="F10867"/>
  <c r="E10867"/>
  <c r="F10866"/>
  <c r="E10866"/>
  <c r="F10865"/>
  <c r="E10865"/>
  <c r="F10864"/>
  <c r="E10864"/>
  <c r="F10863"/>
  <c r="E10863"/>
  <c r="F10862"/>
  <c r="E10862"/>
  <c r="F10861"/>
  <c r="E10861"/>
  <c r="F10860"/>
  <c r="E10860"/>
  <c r="F10859"/>
  <c r="E10859"/>
  <c r="F10858"/>
  <c r="E10858"/>
  <c r="F10857"/>
  <c r="E10857"/>
  <c r="F10856"/>
  <c r="E10856"/>
  <c r="F10855"/>
  <c r="E10855"/>
  <c r="F10854"/>
  <c r="E10854"/>
  <c r="F10853"/>
  <c r="E10853"/>
  <c r="F10852"/>
  <c r="E10852"/>
  <c r="F10851"/>
  <c r="E10851"/>
  <c r="F10850"/>
  <c r="E10850"/>
  <c r="F10849"/>
  <c r="E10849"/>
  <c r="F10848"/>
  <c r="E10848"/>
  <c r="F10847"/>
  <c r="E10847"/>
  <c r="F10846"/>
  <c r="E10846"/>
  <c r="F10845"/>
  <c r="E10845"/>
  <c r="F10844"/>
  <c r="E10844"/>
  <c r="F10843"/>
  <c r="E10843"/>
  <c r="F10842"/>
  <c r="E10842"/>
  <c r="F10841"/>
  <c r="E10841"/>
  <c r="F10840"/>
  <c r="E10840"/>
  <c r="F10839"/>
  <c r="E10839"/>
  <c r="F10838"/>
  <c r="E10838"/>
  <c r="F10837"/>
  <c r="E10837"/>
  <c r="F10836"/>
  <c r="E10836"/>
  <c r="F10835"/>
  <c r="E10835"/>
  <c r="F10834"/>
  <c r="E10834"/>
  <c r="F10833"/>
  <c r="E10833"/>
  <c r="F10832"/>
  <c r="E10832"/>
  <c r="F10831"/>
  <c r="E10831"/>
  <c r="F10830"/>
  <c r="E10830"/>
  <c r="F10829"/>
  <c r="E10829"/>
  <c r="F10828"/>
  <c r="E10828"/>
  <c r="F10827"/>
  <c r="E10827"/>
  <c r="F10826"/>
  <c r="E10826"/>
  <c r="F10825"/>
  <c r="E10825"/>
  <c r="F10824"/>
  <c r="E10824"/>
  <c r="F10823"/>
  <c r="E10823"/>
  <c r="F10822"/>
  <c r="E10822"/>
  <c r="F10821"/>
  <c r="E10821"/>
  <c r="F10820"/>
  <c r="E10820"/>
  <c r="F10819"/>
  <c r="E10819"/>
  <c r="F10818"/>
  <c r="E10818"/>
  <c r="F10817"/>
  <c r="E10817"/>
  <c r="F10816"/>
  <c r="E10816"/>
  <c r="F10815"/>
  <c r="E10815"/>
  <c r="F10814"/>
  <c r="E10814"/>
  <c r="F10813"/>
  <c r="E10813"/>
  <c r="F10812"/>
  <c r="E10812"/>
  <c r="F10811"/>
  <c r="E10811"/>
  <c r="F10810"/>
  <c r="E10810"/>
  <c r="F10809"/>
  <c r="E10809"/>
  <c r="F10808"/>
  <c r="E10808"/>
  <c r="F10807"/>
  <c r="E10807"/>
  <c r="F10806"/>
  <c r="E10806"/>
  <c r="F10805"/>
  <c r="E10805"/>
  <c r="F10804"/>
  <c r="E10804"/>
  <c r="F10803"/>
  <c r="E10803"/>
  <c r="F10802"/>
  <c r="E10802"/>
  <c r="F10801"/>
  <c r="E10801"/>
  <c r="F10800"/>
  <c r="E10800"/>
  <c r="F10799"/>
  <c r="E10799"/>
  <c r="F10798"/>
  <c r="E10798"/>
  <c r="F10797"/>
  <c r="E10797"/>
  <c r="F10796"/>
  <c r="E10796"/>
  <c r="F10795"/>
  <c r="E10795"/>
  <c r="F10794"/>
  <c r="E10794"/>
  <c r="F10793"/>
  <c r="E10793"/>
  <c r="F10792"/>
  <c r="E10792"/>
  <c r="F10791"/>
  <c r="E10791"/>
  <c r="F10790"/>
  <c r="E10790"/>
  <c r="F10789"/>
  <c r="E10789"/>
  <c r="F10788"/>
  <c r="E10788"/>
  <c r="F10787"/>
  <c r="E10787"/>
  <c r="F10786"/>
  <c r="E10786"/>
  <c r="F10785"/>
  <c r="E10785"/>
  <c r="F10784"/>
  <c r="E10784"/>
  <c r="F10783"/>
  <c r="E10783"/>
  <c r="F10782"/>
  <c r="E10782"/>
  <c r="F10781"/>
  <c r="E10781"/>
  <c r="F10780"/>
  <c r="E10780"/>
  <c r="F10779"/>
  <c r="E10779"/>
  <c r="F10778"/>
  <c r="E10778"/>
  <c r="F10777"/>
  <c r="E10777"/>
  <c r="F10776"/>
  <c r="E10776"/>
  <c r="F10775"/>
  <c r="E10775"/>
  <c r="F10774"/>
  <c r="E10774"/>
  <c r="F10773"/>
  <c r="E10773"/>
  <c r="F10772"/>
  <c r="E10772"/>
  <c r="F10771"/>
  <c r="E10771"/>
  <c r="F10770"/>
  <c r="E10770"/>
  <c r="F10769"/>
  <c r="E10769"/>
  <c r="F10768"/>
  <c r="E10768"/>
  <c r="F10767"/>
  <c r="E10767"/>
  <c r="F10766"/>
  <c r="E10766"/>
  <c r="F10765"/>
  <c r="E10765"/>
  <c r="F10764"/>
  <c r="E10764"/>
  <c r="F10763"/>
  <c r="E10763"/>
  <c r="F10762"/>
  <c r="E10762"/>
  <c r="F10761"/>
  <c r="E10761"/>
  <c r="F10760"/>
  <c r="E10760"/>
  <c r="F10759"/>
  <c r="E10759"/>
  <c r="F10758"/>
  <c r="E10758"/>
  <c r="F10757"/>
  <c r="E10757"/>
  <c r="F10756"/>
  <c r="E10756"/>
  <c r="F10755"/>
  <c r="E10755"/>
  <c r="F10754"/>
  <c r="E10754"/>
  <c r="F10753"/>
  <c r="E10753"/>
  <c r="F10752"/>
  <c r="E10752"/>
  <c r="F10751"/>
  <c r="E10751"/>
  <c r="F10750"/>
  <c r="E10750"/>
  <c r="F10749"/>
  <c r="E10749"/>
  <c r="F10748"/>
  <c r="E10748"/>
  <c r="F10747"/>
  <c r="E10747"/>
  <c r="F10746"/>
  <c r="E10746"/>
  <c r="F10745"/>
  <c r="E10745"/>
  <c r="F10744"/>
  <c r="E10744"/>
  <c r="F10743"/>
  <c r="E10743"/>
  <c r="F10742"/>
  <c r="E10742"/>
  <c r="F10741"/>
  <c r="E10741"/>
  <c r="F10740"/>
  <c r="E10740"/>
  <c r="F10739"/>
  <c r="E10739"/>
  <c r="F10738"/>
  <c r="E10738"/>
  <c r="F10737"/>
  <c r="E10737"/>
  <c r="F10736"/>
  <c r="E10736"/>
  <c r="F10735"/>
  <c r="E10735"/>
  <c r="F10734"/>
  <c r="E10734"/>
  <c r="F10733"/>
  <c r="E10733"/>
  <c r="F10732"/>
  <c r="E10732"/>
  <c r="F10731"/>
  <c r="E10731"/>
  <c r="F10730"/>
  <c r="E10730"/>
  <c r="F10729"/>
  <c r="E10729"/>
  <c r="F10728"/>
  <c r="E10728"/>
  <c r="F10727"/>
  <c r="E10727"/>
  <c r="F10726"/>
  <c r="E10726"/>
  <c r="F10725"/>
  <c r="E10725"/>
  <c r="F10724"/>
  <c r="E10724"/>
  <c r="F10723"/>
  <c r="E10723"/>
  <c r="F10722"/>
  <c r="E10722"/>
  <c r="F10721"/>
  <c r="E10721"/>
  <c r="F10720"/>
  <c r="E10720"/>
  <c r="F10719"/>
  <c r="E10719"/>
  <c r="F10718"/>
  <c r="E10718"/>
  <c r="F10717"/>
  <c r="E10717"/>
  <c r="F10716"/>
  <c r="E10716"/>
  <c r="F10715"/>
  <c r="E10715"/>
  <c r="F10714"/>
  <c r="E10714"/>
  <c r="F10713"/>
  <c r="E10713"/>
  <c r="F10712"/>
  <c r="E10712"/>
  <c r="F10711"/>
  <c r="E10711"/>
  <c r="F10710"/>
  <c r="E10710"/>
  <c r="F10709"/>
  <c r="E10709"/>
  <c r="F10708"/>
  <c r="E10708"/>
  <c r="F10707"/>
  <c r="E10707"/>
  <c r="F10706"/>
  <c r="E10706"/>
  <c r="F10705"/>
  <c r="E10705"/>
  <c r="F10704"/>
  <c r="E10704"/>
  <c r="F10703"/>
  <c r="E10703"/>
  <c r="F10702"/>
  <c r="E10702"/>
  <c r="F10701"/>
  <c r="E10701"/>
  <c r="F10700"/>
  <c r="E10700"/>
  <c r="F10699"/>
  <c r="E10699"/>
  <c r="F10698"/>
  <c r="E10698"/>
  <c r="F10697"/>
  <c r="E10697"/>
  <c r="F10696"/>
  <c r="E10696"/>
  <c r="F10695"/>
  <c r="E10695"/>
  <c r="F10694"/>
  <c r="E10694"/>
  <c r="F10693"/>
  <c r="E10693"/>
  <c r="F10692"/>
  <c r="E10692"/>
  <c r="F10691"/>
  <c r="E10691"/>
  <c r="F10690"/>
  <c r="E10690"/>
  <c r="F10689"/>
  <c r="E10689"/>
  <c r="F10688"/>
  <c r="E10688"/>
  <c r="F10687"/>
  <c r="E10687"/>
  <c r="F10686"/>
  <c r="E10686"/>
  <c r="F10685"/>
  <c r="E10685"/>
  <c r="F10684"/>
  <c r="E10684"/>
  <c r="F10683"/>
  <c r="E10683"/>
  <c r="F10682"/>
  <c r="E10682"/>
  <c r="F10681"/>
  <c r="E10681"/>
  <c r="F10680"/>
  <c r="E10680"/>
  <c r="F10679"/>
  <c r="E10679"/>
  <c r="F10678"/>
  <c r="E10678"/>
  <c r="F10677"/>
  <c r="E10677"/>
  <c r="F10676"/>
  <c r="E10676"/>
  <c r="F10675"/>
  <c r="E10675"/>
  <c r="F10674"/>
  <c r="E10674"/>
  <c r="F10673"/>
  <c r="E10673"/>
  <c r="F10672"/>
  <c r="E10672"/>
  <c r="F10671"/>
  <c r="E10671"/>
  <c r="F10670"/>
  <c r="E10670"/>
  <c r="F10669"/>
  <c r="E10669"/>
  <c r="F10668"/>
  <c r="E10668"/>
  <c r="F10667"/>
  <c r="E10667"/>
  <c r="F10666"/>
  <c r="E10666"/>
  <c r="F10665"/>
  <c r="E10665"/>
  <c r="F10664"/>
  <c r="E10664"/>
  <c r="F10663"/>
  <c r="E10663"/>
  <c r="F10662"/>
  <c r="E10662"/>
  <c r="F10661"/>
  <c r="E10661"/>
  <c r="F10660"/>
  <c r="E10660"/>
  <c r="F10659"/>
  <c r="E10659"/>
  <c r="F10658"/>
  <c r="E10658"/>
  <c r="F10657"/>
  <c r="E10657"/>
  <c r="F10656"/>
  <c r="E10656"/>
  <c r="F10655"/>
  <c r="E10655"/>
  <c r="F10654"/>
  <c r="E10654"/>
  <c r="F10653"/>
  <c r="E10653"/>
  <c r="F10652"/>
  <c r="E10652"/>
  <c r="F10651"/>
  <c r="E10651"/>
  <c r="F10650"/>
  <c r="E10650"/>
  <c r="F10649"/>
  <c r="E10649"/>
  <c r="F10648"/>
  <c r="E10648"/>
  <c r="F10647"/>
  <c r="E10647"/>
  <c r="F10646"/>
  <c r="E10646"/>
  <c r="F10645"/>
  <c r="E10645"/>
  <c r="F10644"/>
  <c r="E10644"/>
  <c r="F10643"/>
  <c r="E10643"/>
  <c r="F10642"/>
  <c r="E10642"/>
  <c r="F10641"/>
  <c r="E10641"/>
  <c r="F10640"/>
  <c r="E10640"/>
  <c r="F10639"/>
  <c r="E10639"/>
  <c r="F10638"/>
  <c r="E10638"/>
  <c r="F10637"/>
  <c r="E10637"/>
  <c r="F10636"/>
  <c r="E10636"/>
  <c r="F10635"/>
  <c r="E10635"/>
  <c r="F10634"/>
  <c r="E10634"/>
  <c r="F10633"/>
  <c r="E10633"/>
  <c r="F10632"/>
  <c r="E10632"/>
  <c r="F10631"/>
  <c r="E10631"/>
  <c r="F10630"/>
  <c r="E10630"/>
  <c r="F10629"/>
  <c r="E10629"/>
  <c r="F10628"/>
  <c r="E10628"/>
  <c r="F10627"/>
  <c r="E10627"/>
  <c r="F10626"/>
  <c r="E10626"/>
  <c r="F10625"/>
  <c r="E10625"/>
  <c r="F10624"/>
  <c r="E10624"/>
  <c r="F10623"/>
  <c r="E10623"/>
  <c r="F10622"/>
  <c r="E10622"/>
  <c r="F10621"/>
  <c r="E10621"/>
  <c r="F10620"/>
  <c r="E10620"/>
  <c r="F10619"/>
  <c r="E10619"/>
  <c r="F10618"/>
  <c r="E10618"/>
  <c r="F10617"/>
  <c r="E10617"/>
  <c r="F10616"/>
  <c r="E10616"/>
  <c r="F10615"/>
  <c r="E10615"/>
  <c r="F10614"/>
  <c r="E10614"/>
  <c r="F10613"/>
  <c r="E10613"/>
  <c r="F10612"/>
  <c r="E10612"/>
  <c r="F10611"/>
  <c r="E10611"/>
  <c r="F10610"/>
  <c r="E10610"/>
  <c r="F10609"/>
  <c r="E10609"/>
  <c r="F10608"/>
  <c r="E10608"/>
  <c r="F10607"/>
  <c r="E10607"/>
  <c r="F10606"/>
  <c r="E10606"/>
  <c r="F10605"/>
  <c r="E10605"/>
  <c r="F10604"/>
  <c r="E10604"/>
  <c r="F10603"/>
  <c r="E10603"/>
  <c r="F10602"/>
  <c r="E10602"/>
  <c r="F10601"/>
  <c r="E10601"/>
  <c r="F10600"/>
  <c r="E10600"/>
  <c r="F10599"/>
  <c r="E10599"/>
  <c r="F10598"/>
  <c r="E10598"/>
  <c r="F10597"/>
  <c r="E10597"/>
  <c r="F10596"/>
  <c r="E10596"/>
  <c r="F10595"/>
  <c r="E10595"/>
  <c r="F10594"/>
  <c r="E10594"/>
  <c r="F10593"/>
  <c r="E10593"/>
  <c r="F10592"/>
  <c r="E10592"/>
  <c r="F10591"/>
  <c r="E10591"/>
  <c r="F10590"/>
  <c r="E10590"/>
  <c r="F10589"/>
  <c r="E10589"/>
  <c r="F10588"/>
  <c r="E10588"/>
  <c r="F10587"/>
  <c r="E10587"/>
  <c r="F10586"/>
  <c r="E10586"/>
  <c r="F10585"/>
  <c r="E10585"/>
  <c r="F10584"/>
  <c r="E10584"/>
  <c r="F10583"/>
  <c r="E10583"/>
  <c r="F10582"/>
  <c r="E10582"/>
  <c r="F10581"/>
  <c r="E10581"/>
  <c r="F10580"/>
  <c r="E10580"/>
  <c r="F10579"/>
  <c r="E10579"/>
  <c r="F10578"/>
  <c r="E10578"/>
  <c r="F10577"/>
  <c r="E10577"/>
  <c r="F10576"/>
  <c r="E10576"/>
  <c r="F10575"/>
  <c r="E10575"/>
  <c r="F10574"/>
  <c r="E10574"/>
  <c r="F10573"/>
  <c r="E10573"/>
  <c r="F10572"/>
  <c r="E10572"/>
  <c r="F10571"/>
  <c r="E10571"/>
  <c r="F10570"/>
  <c r="E10570"/>
  <c r="F10569"/>
  <c r="E10569"/>
  <c r="F10568"/>
  <c r="E10568"/>
  <c r="F10567"/>
  <c r="E10567"/>
  <c r="F10566"/>
  <c r="E10566"/>
  <c r="F10565"/>
  <c r="E10565"/>
  <c r="F10564"/>
  <c r="E10564"/>
  <c r="F10563"/>
  <c r="E10563"/>
  <c r="F10562"/>
  <c r="E10562"/>
  <c r="F10561"/>
  <c r="E10561"/>
  <c r="F10560"/>
  <c r="E10560"/>
  <c r="F10559"/>
  <c r="E10559"/>
  <c r="F10558"/>
  <c r="E10558"/>
  <c r="F10557"/>
  <c r="E10557"/>
  <c r="F10556"/>
  <c r="E10556"/>
  <c r="F10555"/>
  <c r="E10555"/>
  <c r="F10554"/>
  <c r="E10554"/>
  <c r="F10553"/>
  <c r="E10553"/>
  <c r="F10552"/>
  <c r="E10552"/>
  <c r="F10551"/>
  <c r="E10551"/>
  <c r="F10550"/>
  <c r="E10550"/>
  <c r="F10549"/>
  <c r="E10549"/>
  <c r="F10548"/>
  <c r="E10548"/>
  <c r="F10547"/>
  <c r="E10547"/>
  <c r="F10546"/>
  <c r="E10546"/>
  <c r="F10545"/>
  <c r="E10545"/>
  <c r="F10544"/>
  <c r="E10544"/>
  <c r="F10543"/>
  <c r="E10543"/>
  <c r="F10542"/>
  <c r="E10542"/>
  <c r="F10541"/>
  <c r="E10541"/>
  <c r="F10540"/>
  <c r="E10540"/>
  <c r="F10539"/>
  <c r="E10539"/>
  <c r="F10538"/>
  <c r="E10538"/>
  <c r="F10537"/>
  <c r="E10537"/>
  <c r="F10536"/>
  <c r="E10536"/>
  <c r="F10535"/>
  <c r="E10535"/>
  <c r="F10534"/>
  <c r="E10534"/>
  <c r="F10533"/>
  <c r="E10533"/>
  <c r="F10532"/>
  <c r="E10532"/>
  <c r="F10531"/>
  <c r="E10531"/>
  <c r="F10530"/>
  <c r="E10530"/>
  <c r="F10529"/>
  <c r="E10529"/>
  <c r="F10528"/>
  <c r="E10528"/>
  <c r="F10527"/>
  <c r="E10527"/>
  <c r="F10526"/>
  <c r="E10526"/>
  <c r="F10525"/>
  <c r="E10525"/>
  <c r="F10524"/>
  <c r="E10524"/>
  <c r="F10523"/>
  <c r="E10523"/>
  <c r="F10522"/>
  <c r="E10522"/>
  <c r="F10521"/>
  <c r="E10521"/>
  <c r="F10520"/>
  <c r="E10520"/>
  <c r="F10519"/>
  <c r="E10519"/>
  <c r="F10518"/>
  <c r="E10518"/>
  <c r="F10517"/>
  <c r="E10517"/>
  <c r="F10516"/>
  <c r="E10516"/>
  <c r="F10515"/>
  <c r="E10515"/>
  <c r="F10514"/>
  <c r="E10514"/>
  <c r="F10513"/>
  <c r="E10513"/>
  <c r="F10512"/>
  <c r="E10512"/>
  <c r="F10511"/>
  <c r="E10511"/>
  <c r="F10510"/>
  <c r="E10510"/>
  <c r="F10509"/>
  <c r="E10509"/>
  <c r="F10508"/>
  <c r="E10508"/>
  <c r="F10507"/>
  <c r="E10507"/>
  <c r="F10506"/>
  <c r="E10506"/>
  <c r="F10505"/>
  <c r="E10505"/>
  <c r="F10504"/>
  <c r="E10504"/>
  <c r="F10503"/>
  <c r="E10503"/>
  <c r="F10502"/>
  <c r="E10502"/>
  <c r="F10501"/>
  <c r="E10501"/>
  <c r="F10500"/>
  <c r="E10500"/>
  <c r="F10499"/>
  <c r="E10499"/>
  <c r="F10498"/>
  <c r="E10498"/>
  <c r="F10497"/>
  <c r="E10497"/>
  <c r="F10496"/>
  <c r="E10496"/>
  <c r="F10495"/>
  <c r="E10495"/>
  <c r="F10494"/>
  <c r="E10494"/>
  <c r="F10493"/>
  <c r="E10493"/>
  <c r="F10492"/>
  <c r="E10492"/>
  <c r="F10491"/>
  <c r="E10491"/>
  <c r="F10490"/>
  <c r="E10490"/>
  <c r="F10489"/>
  <c r="E10489"/>
  <c r="F10488"/>
  <c r="E10488"/>
  <c r="F10487"/>
  <c r="E10487"/>
  <c r="F10486"/>
  <c r="E10486"/>
  <c r="F10485"/>
  <c r="E10485"/>
  <c r="F10484"/>
  <c r="E10484"/>
  <c r="F10483"/>
  <c r="E10483"/>
  <c r="F10482"/>
  <c r="E10482"/>
  <c r="F10481"/>
  <c r="E10481"/>
  <c r="F10480"/>
  <c r="E10480"/>
  <c r="F10479"/>
  <c r="E10479"/>
  <c r="F10478"/>
  <c r="E10478"/>
  <c r="F10477"/>
  <c r="E10477"/>
  <c r="F10476"/>
  <c r="E10476"/>
  <c r="F10475"/>
  <c r="E10475"/>
  <c r="F10474"/>
  <c r="E10474"/>
  <c r="F10473"/>
  <c r="E10473"/>
  <c r="F10472"/>
  <c r="E10472"/>
  <c r="F10471"/>
  <c r="E10471"/>
  <c r="F10470"/>
  <c r="E10470"/>
  <c r="F10469"/>
  <c r="E10469"/>
  <c r="F10468"/>
  <c r="E10468"/>
  <c r="F10467"/>
  <c r="E10467"/>
  <c r="F10466"/>
  <c r="E10466"/>
  <c r="F10465"/>
  <c r="E10465"/>
  <c r="F10464"/>
  <c r="E10464"/>
  <c r="F10463"/>
  <c r="E10463"/>
  <c r="F10462"/>
  <c r="E10462"/>
  <c r="F10461"/>
  <c r="E10461"/>
  <c r="F10460"/>
  <c r="E10460"/>
  <c r="F10459"/>
  <c r="E10459"/>
  <c r="F10458"/>
  <c r="E10458"/>
  <c r="F10457"/>
  <c r="E10457"/>
  <c r="F10456"/>
  <c r="E10456"/>
  <c r="F10455"/>
  <c r="E10455"/>
  <c r="F10454"/>
  <c r="E10454"/>
  <c r="F10453"/>
  <c r="E10453"/>
  <c r="F10452"/>
  <c r="E10452"/>
  <c r="F10451"/>
  <c r="E10451"/>
  <c r="F10450"/>
  <c r="E10450"/>
  <c r="F10449"/>
  <c r="E10449"/>
  <c r="F10448"/>
  <c r="E10448"/>
  <c r="F10447"/>
  <c r="E10447"/>
  <c r="F10446"/>
  <c r="E10446"/>
  <c r="F10445"/>
  <c r="E10445"/>
  <c r="F10444"/>
  <c r="E10444"/>
  <c r="F10443"/>
  <c r="E10443"/>
  <c r="F10442"/>
  <c r="E10442"/>
  <c r="F10441"/>
  <c r="E10441"/>
  <c r="F10440"/>
  <c r="E10440"/>
  <c r="F10439"/>
  <c r="E10439"/>
  <c r="F10438"/>
  <c r="E10438"/>
  <c r="F10437"/>
  <c r="E10437"/>
  <c r="F10436"/>
  <c r="E10436"/>
  <c r="F10435"/>
  <c r="E10435"/>
  <c r="F10434"/>
  <c r="E10434"/>
  <c r="F10433"/>
  <c r="E10433"/>
  <c r="F10432"/>
  <c r="E10432"/>
  <c r="F10431"/>
  <c r="E10431"/>
  <c r="F10430"/>
  <c r="E10430"/>
  <c r="F10429"/>
  <c r="E10429"/>
  <c r="F10428"/>
  <c r="E10428"/>
  <c r="F10427"/>
  <c r="E10427"/>
  <c r="F10426"/>
  <c r="E10426"/>
  <c r="F10425"/>
  <c r="E10425"/>
  <c r="F10424"/>
  <c r="E10424"/>
  <c r="F10423"/>
  <c r="E10423"/>
  <c r="F10422"/>
  <c r="E10422"/>
  <c r="F10421"/>
  <c r="E10421"/>
  <c r="F10420"/>
  <c r="E10420"/>
  <c r="F10419"/>
  <c r="E10419"/>
  <c r="F10418"/>
  <c r="E10418"/>
  <c r="F10417"/>
  <c r="E10417"/>
  <c r="F10416"/>
  <c r="E10416"/>
  <c r="F10415"/>
  <c r="E10415"/>
  <c r="F10414"/>
  <c r="E10414"/>
  <c r="F10413"/>
  <c r="E10413"/>
  <c r="F10412"/>
  <c r="E10412"/>
  <c r="F10411"/>
  <c r="E10411"/>
  <c r="F10410"/>
  <c r="E10410"/>
  <c r="F10409"/>
  <c r="E10409"/>
  <c r="F10408"/>
  <c r="E10408"/>
  <c r="F10407"/>
  <c r="E10407"/>
  <c r="F10406"/>
  <c r="E10406"/>
  <c r="F10405"/>
  <c r="E10405"/>
  <c r="F10404"/>
  <c r="E10404"/>
  <c r="F10403"/>
  <c r="E10403"/>
  <c r="F10402"/>
  <c r="E10402"/>
  <c r="F10401"/>
  <c r="E10401"/>
  <c r="F10400"/>
  <c r="E10400"/>
  <c r="F10399"/>
  <c r="E10399"/>
  <c r="F10398"/>
  <c r="E10398"/>
  <c r="F10397"/>
  <c r="E10397"/>
  <c r="F10396"/>
  <c r="E10396"/>
  <c r="F10395"/>
  <c r="E10395"/>
  <c r="F10394"/>
  <c r="E10394"/>
  <c r="F10393"/>
  <c r="E10393"/>
  <c r="F10392"/>
  <c r="E10392"/>
  <c r="F10391"/>
  <c r="E10391"/>
  <c r="F10390"/>
  <c r="E10390"/>
  <c r="F10389"/>
  <c r="E10389"/>
  <c r="F10388"/>
  <c r="E10388"/>
  <c r="F10387"/>
  <c r="E10387"/>
  <c r="F10386"/>
  <c r="E10386"/>
  <c r="F10385"/>
  <c r="E10385"/>
  <c r="F10384"/>
  <c r="E10384"/>
  <c r="F10383"/>
  <c r="E10383"/>
  <c r="F10382"/>
  <c r="E10382"/>
  <c r="F10381"/>
  <c r="E10381"/>
  <c r="F10380"/>
  <c r="E10380"/>
  <c r="F10379"/>
  <c r="E10379"/>
  <c r="F10378"/>
  <c r="E10378"/>
  <c r="F10377"/>
  <c r="E10377"/>
  <c r="F10376"/>
  <c r="E10376"/>
  <c r="F10375"/>
  <c r="E10375"/>
  <c r="F10374"/>
  <c r="E10374"/>
  <c r="F10373"/>
  <c r="E10373"/>
  <c r="F10372"/>
  <c r="E10372"/>
  <c r="F10371"/>
  <c r="E10371"/>
  <c r="F10370"/>
  <c r="E10370"/>
  <c r="F10369"/>
  <c r="E10369"/>
  <c r="F10368"/>
  <c r="E10368"/>
  <c r="F10367"/>
  <c r="E10367"/>
  <c r="F10366"/>
  <c r="E10366"/>
  <c r="F10365"/>
  <c r="E10365"/>
  <c r="F10364"/>
  <c r="E10364"/>
  <c r="F10363"/>
  <c r="E10363"/>
  <c r="F10362"/>
  <c r="E10362"/>
  <c r="F10361"/>
  <c r="E10361"/>
  <c r="F10360"/>
  <c r="E10360"/>
  <c r="F10359"/>
  <c r="E10359"/>
  <c r="F10358"/>
  <c r="E10358"/>
  <c r="F10357"/>
  <c r="E10357"/>
  <c r="F10356"/>
  <c r="E10356"/>
  <c r="F10355"/>
  <c r="E10355"/>
  <c r="F10354"/>
  <c r="E10354"/>
  <c r="F10353"/>
  <c r="E10353"/>
  <c r="F10352"/>
  <c r="E10352"/>
  <c r="F10351"/>
  <c r="E10351"/>
  <c r="F10350"/>
  <c r="E10350"/>
  <c r="F10349"/>
  <c r="E10349"/>
  <c r="F10348"/>
  <c r="E10348"/>
  <c r="F10347"/>
  <c r="E10347"/>
  <c r="F10346"/>
  <c r="E10346"/>
  <c r="F10345"/>
  <c r="E10345"/>
  <c r="F10344"/>
  <c r="E10344"/>
  <c r="F10343"/>
  <c r="E10343"/>
  <c r="F10342"/>
  <c r="E10342"/>
  <c r="F10341"/>
  <c r="E10341"/>
  <c r="F10340"/>
  <c r="E10340"/>
  <c r="F10339"/>
  <c r="E10339"/>
  <c r="F10338"/>
  <c r="E10338"/>
  <c r="F10337"/>
  <c r="E10337"/>
  <c r="F10336"/>
  <c r="E10336"/>
  <c r="F10335"/>
  <c r="E10335"/>
  <c r="F10334"/>
  <c r="E10334"/>
  <c r="F10333"/>
  <c r="E10333"/>
  <c r="F10332"/>
  <c r="E10332"/>
  <c r="F10331"/>
  <c r="E10331"/>
  <c r="F10330"/>
  <c r="E10330"/>
  <c r="F10329"/>
  <c r="E10329"/>
  <c r="F10328"/>
  <c r="E10328"/>
  <c r="F10327"/>
  <c r="E10327"/>
  <c r="F10326"/>
  <c r="E10326"/>
  <c r="F10325"/>
  <c r="E10325"/>
  <c r="F10324"/>
  <c r="E10324"/>
  <c r="F10323"/>
  <c r="E10323"/>
  <c r="F10322"/>
  <c r="E10322"/>
  <c r="F10321"/>
  <c r="E10321"/>
  <c r="F10320"/>
  <c r="E10320"/>
  <c r="F10319"/>
  <c r="E10319"/>
  <c r="F10318"/>
  <c r="E10318"/>
  <c r="F10317"/>
  <c r="E10317"/>
  <c r="F10316"/>
  <c r="E10316"/>
  <c r="F10315"/>
  <c r="E10315"/>
  <c r="F10314"/>
  <c r="E10314"/>
  <c r="F10313"/>
  <c r="E10313"/>
  <c r="F10312"/>
  <c r="E10312"/>
  <c r="F10311"/>
  <c r="E10311"/>
  <c r="F10310"/>
  <c r="E10310"/>
  <c r="F10309"/>
  <c r="E10309"/>
  <c r="F10308"/>
  <c r="E10308"/>
  <c r="F10307"/>
  <c r="E10307"/>
  <c r="F10306"/>
  <c r="E10306"/>
  <c r="F10305"/>
  <c r="E10305"/>
  <c r="F10304"/>
  <c r="E10304"/>
  <c r="F10303"/>
  <c r="E10303"/>
  <c r="F10302"/>
  <c r="E10302"/>
  <c r="F10301"/>
  <c r="E10301"/>
  <c r="F10300"/>
  <c r="E10300"/>
  <c r="F10299"/>
  <c r="E10299"/>
  <c r="F10298"/>
  <c r="E10298"/>
  <c r="F10297"/>
  <c r="E10297"/>
  <c r="F10296"/>
  <c r="E10296"/>
  <c r="F10295"/>
  <c r="E10295"/>
  <c r="F10294"/>
  <c r="E10294"/>
  <c r="F10293"/>
  <c r="E10293"/>
  <c r="F10292"/>
  <c r="E10292"/>
  <c r="F10291"/>
  <c r="E10291"/>
  <c r="F10290"/>
  <c r="E10290"/>
  <c r="F10289"/>
  <c r="E10289"/>
  <c r="F10288"/>
  <c r="E10288"/>
  <c r="F10287"/>
  <c r="E10287"/>
  <c r="F10286"/>
  <c r="E10286"/>
  <c r="F10285"/>
  <c r="E10285"/>
  <c r="F10284"/>
  <c r="E10284"/>
  <c r="F10283"/>
  <c r="E10283"/>
  <c r="F10282"/>
  <c r="E10282"/>
  <c r="F10281"/>
  <c r="E10281"/>
  <c r="F10280"/>
  <c r="E10280"/>
  <c r="F10279"/>
  <c r="E10279"/>
  <c r="F10278"/>
  <c r="E10278"/>
  <c r="F10277"/>
  <c r="E10277"/>
  <c r="F10276"/>
  <c r="E10276"/>
  <c r="F10275"/>
  <c r="E10275"/>
  <c r="F10274"/>
  <c r="E10274"/>
  <c r="F10273"/>
  <c r="E10273"/>
  <c r="F10272"/>
  <c r="E10272"/>
  <c r="F10271"/>
  <c r="E10271"/>
  <c r="F10270"/>
  <c r="E10270"/>
  <c r="F10269"/>
  <c r="E10269"/>
  <c r="F10268"/>
  <c r="E10268"/>
  <c r="F10267"/>
  <c r="E10267"/>
  <c r="F10266"/>
  <c r="E10266"/>
  <c r="F10265"/>
  <c r="E10265"/>
  <c r="F10264"/>
  <c r="E10264"/>
  <c r="F10263"/>
  <c r="E10263"/>
  <c r="F10262"/>
  <c r="E10262"/>
  <c r="F10261"/>
  <c r="E10261"/>
  <c r="F10260"/>
  <c r="E10260"/>
  <c r="F10259"/>
  <c r="E10259"/>
  <c r="F10258"/>
  <c r="E10258"/>
  <c r="F10257"/>
  <c r="E10257"/>
  <c r="F10256"/>
  <c r="E10256"/>
  <c r="F10255"/>
  <c r="E10255"/>
  <c r="F10254"/>
  <c r="E10254"/>
  <c r="F10253"/>
  <c r="E10253"/>
  <c r="F10252"/>
  <c r="E10252"/>
  <c r="F10251"/>
  <c r="E10251"/>
  <c r="F10250"/>
  <c r="E10250"/>
  <c r="F10249"/>
  <c r="E10249"/>
  <c r="F10248"/>
  <c r="E10248"/>
  <c r="F10247"/>
  <c r="E10247"/>
  <c r="F10246"/>
  <c r="E10246"/>
  <c r="F10245"/>
  <c r="E10245"/>
  <c r="F10244"/>
  <c r="E10244"/>
  <c r="F10243"/>
  <c r="E10243"/>
  <c r="F10242"/>
  <c r="E10242"/>
  <c r="F10241"/>
  <c r="E10241"/>
  <c r="F10240"/>
  <c r="E10240"/>
  <c r="F10239"/>
  <c r="E10239"/>
  <c r="F10238"/>
  <c r="E10238"/>
  <c r="F10237"/>
  <c r="E10237"/>
  <c r="F10236"/>
  <c r="E10236"/>
  <c r="F10235"/>
  <c r="E10235"/>
  <c r="F10234"/>
  <c r="E10234"/>
  <c r="F10233"/>
  <c r="E10233"/>
  <c r="F10232"/>
  <c r="E10232"/>
  <c r="F10231"/>
  <c r="E10231"/>
  <c r="F10230"/>
  <c r="E10230"/>
  <c r="F10229"/>
  <c r="E10229"/>
  <c r="F10228"/>
  <c r="E10228"/>
  <c r="F10227"/>
  <c r="E10227"/>
  <c r="F10226"/>
  <c r="E10226"/>
  <c r="F10225"/>
  <c r="E10225"/>
  <c r="F10224"/>
  <c r="E10224"/>
  <c r="F10223"/>
  <c r="E10223"/>
  <c r="F10222"/>
  <c r="E10222"/>
  <c r="F10221"/>
  <c r="E10221"/>
  <c r="F10220"/>
  <c r="E10220"/>
  <c r="F10219"/>
  <c r="E10219"/>
  <c r="F10218"/>
  <c r="E10218"/>
  <c r="F10217"/>
  <c r="E10217"/>
  <c r="F10216"/>
  <c r="E10216"/>
  <c r="F10215"/>
  <c r="E10215"/>
  <c r="F10214"/>
  <c r="E10214"/>
  <c r="F10213"/>
  <c r="E10213"/>
  <c r="F10212"/>
  <c r="E10212"/>
  <c r="F10211"/>
  <c r="E10211"/>
  <c r="F10210"/>
  <c r="E10210"/>
  <c r="F10209"/>
  <c r="E10209"/>
  <c r="F10208"/>
  <c r="E10208"/>
  <c r="F10207"/>
  <c r="E10207"/>
  <c r="F10206"/>
  <c r="E10206"/>
  <c r="F10205"/>
  <c r="E10205"/>
  <c r="F10204"/>
  <c r="E10204"/>
  <c r="F10203"/>
  <c r="E10203"/>
  <c r="F10202"/>
  <c r="E10202"/>
  <c r="F10201"/>
  <c r="E10201"/>
  <c r="F10200"/>
  <c r="E10200"/>
  <c r="F10199"/>
  <c r="E10199"/>
  <c r="F10198"/>
  <c r="E10198"/>
  <c r="F10197"/>
  <c r="E10197"/>
  <c r="F10196"/>
  <c r="E10196"/>
  <c r="F10195"/>
  <c r="E10195"/>
  <c r="F10194"/>
  <c r="E10194"/>
  <c r="F10193"/>
  <c r="E10193"/>
  <c r="F10192"/>
  <c r="E10192"/>
  <c r="F10191"/>
  <c r="E10191"/>
  <c r="F10190"/>
  <c r="E10190"/>
  <c r="F10189"/>
  <c r="E10189"/>
  <c r="F10188"/>
  <c r="E10188"/>
  <c r="F10187"/>
  <c r="E10187"/>
  <c r="F10186"/>
  <c r="E10186"/>
  <c r="F10185"/>
  <c r="E10185"/>
  <c r="F10184"/>
  <c r="E10184"/>
  <c r="F10183"/>
  <c r="E10183"/>
  <c r="F10182"/>
  <c r="E10182"/>
  <c r="F10181"/>
  <c r="E10181"/>
  <c r="F10180"/>
  <c r="E10180"/>
  <c r="F10179"/>
  <c r="E10179"/>
  <c r="F10178"/>
  <c r="E10178"/>
  <c r="F10177"/>
  <c r="E10177"/>
  <c r="F10176"/>
  <c r="E10176"/>
  <c r="F10175"/>
  <c r="E10175"/>
  <c r="F10174"/>
  <c r="E10174"/>
  <c r="F10173"/>
  <c r="E10173"/>
  <c r="F10172"/>
  <c r="E10172"/>
  <c r="F10171"/>
  <c r="E10171"/>
  <c r="F10170"/>
  <c r="E10170"/>
  <c r="F10169"/>
  <c r="E10169"/>
  <c r="F10168"/>
  <c r="E10168"/>
  <c r="F10167"/>
  <c r="E10167"/>
  <c r="F10166"/>
  <c r="E10166"/>
  <c r="F10165"/>
  <c r="E10165"/>
  <c r="F10164"/>
  <c r="E10164"/>
  <c r="F10163"/>
  <c r="E10163"/>
  <c r="F10162"/>
  <c r="E10162"/>
  <c r="F10161"/>
  <c r="E10161"/>
  <c r="F10160"/>
  <c r="E10160"/>
  <c r="F10159"/>
  <c r="E10159"/>
  <c r="F10158"/>
  <c r="E10158"/>
  <c r="F10157"/>
  <c r="E10157"/>
  <c r="F10156"/>
  <c r="E10156"/>
  <c r="F10155"/>
  <c r="E10155"/>
  <c r="F10154"/>
  <c r="E10154"/>
  <c r="F10153"/>
  <c r="E10153"/>
  <c r="F10152"/>
  <c r="E10152"/>
  <c r="F10151"/>
  <c r="E10151"/>
  <c r="F10150"/>
  <c r="E10150"/>
  <c r="F10149"/>
  <c r="E10149"/>
  <c r="F10148"/>
  <c r="E10148"/>
  <c r="F10147"/>
  <c r="E10147"/>
  <c r="F10146"/>
  <c r="E10146"/>
  <c r="F10145"/>
  <c r="E10145"/>
  <c r="F10144"/>
  <c r="E10144"/>
  <c r="F10143"/>
  <c r="E10143"/>
  <c r="F10142"/>
  <c r="E10142"/>
  <c r="F10141"/>
  <c r="E10141"/>
  <c r="F10140"/>
  <c r="E10140"/>
  <c r="F10139"/>
  <c r="E10139"/>
  <c r="F10138"/>
  <c r="E10138"/>
  <c r="F10137"/>
  <c r="E10137"/>
  <c r="F10136"/>
  <c r="E10136"/>
  <c r="F10135"/>
  <c r="E10135"/>
  <c r="F10134"/>
  <c r="E10134"/>
  <c r="F10133"/>
  <c r="E10133"/>
  <c r="F10132"/>
  <c r="E10132"/>
  <c r="F10131"/>
  <c r="E10131"/>
  <c r="F10130"/>
  <c r="E10130"/>
  <c r="F10129"/>
  <c r="E10129"/>
  <c r="F10128"/>
  <c r="E10128"/>
  <c r="F10127"/>
  <c r="E10127"/>
  <c r="F10126"/>
  <c r="E10126"/>
  <c r="F10125"/>
  <c r="E10125"/>
  <c r="F10124"/>
  <c r="E10124"/>
  <c r="F10123"/>
  <c r="E10123"/>
  <c r="F10122"/>
  <c r="E10122"/>
  <c r="F10121"/>
  <c r="E10121"/>
  <c r="F10120"/>
  <c r="E10120"/>
  <c r="F10119"/>
  <c r="E10119"/>
  <c r="F10118"/>
  <c r="E10118"/>
  <c r="F10117"/>
  <c r="E10117"/>
  <c r="F10116"/>
  <c r="E10116"/>
  <c r="F10115"/>
  <c r="E10115"/>
  <c r="F10114"/>
  <c r="E10114"/>
  <c r="F10113"/>
  <c r="E10113"/>
  <c r="F10112"/>
  <c r="E10112"/>
  <c r="F10111"/>
  <c r="E10111"/>
  <c r="F10110"/>
  <c r="E10110"/>
  <c r="F10109"/>
  <c r="E10109"/>
  <c r="F10108"/>
  <c r="E10108"/>
  <c r="F10107"/>
  <c r="E10107"/>
  <c r="F10106"/>
  <c r="E10106"/>
  <c r="F10105"/>
  <c r="E10105"/>
  <c r="F10104"/>
  <c r="E10104"/>
  <c r="F10103"/>
  <c r="E10103"/>
  <c r="F10102"/>
  <c r="E10102"/>
  <c r="F10101"/>
  <c r="E10101"/>
  <c r="F10100"/>
  <c r="E10100"/>
  <c r="F10099"/>
  <c r="E10099"/>
  <c r="F10098"/>
  <c r="E10098"/>
  <c r="F10097"/>
  <c r="E10097"/>
  <c r="F10096"/>
  <c r="E10096"/>
  <c r="F10095"/>
  <c r="E10095"/>
  <c r="F10094"/>
  <c r="E10094"/>
  <c r="F10093"/>
  <c r="E10093"/>
  <c r="F10092"/>
  <c r="E10092"/>
  <c r="F10091"/>
  <c r="E10091"/>
  <c r="F10090"/>
  <c r="E10090"/>
  <c r="F10089"/>
  <c r="E10089"/>
  <c r="F10088"/>
  <c r="E10088"/>
  <c r="F10087"/>
  <c r="E10087"/>
  <c r="F10086"/>
  <c r="E10086"/>
  <c r="F10085"/>
  <c r="E10085"/>
  <c r="F10084"/>
  <c r="E10084"/>
  <c r="F10083"/>
  <c r="E10083"/>
  <c r="F10082"/>
  <c r="E10082"/>
  <c r="F10081"/>
  <c r="E10081"/>
  <c r="F10080"/>
  <c r="E10080"/>
  <c r="F10079"/>
  <c r="E10079"/>
  <c r="F10078"/>
  <c r="E10078"/>
  <c r="F10077"/>
  <c r="E10077"/>
  <c r="F10076"/>
  <c r="E10076"/>
  <c r="F10075"/>
  <c r="E10075"/>
  <c r="F10074"/>
  <c r="E10074"/>
  <c r="F10073"/>
  <c r="E10073"/>
  <c r="F10072"/>
  <c r="E10072"/>
  <c r="F10071"/>
  <c r="E10071"/>
  <c r="F10070"/>
  <c r="E10070"/>
  <c r="F10069"/>
  <c r="E10069"/>
  <c r="F10068"/>
  <c r="E10068"/>
  <c r="F10067"/>
  <c r="E10067"/>
  <c r="F10066"/>
  <c r="E10066"/>
  <c r="F10065"/>
  <c r="E10065"/>
  <c r="F10064"/>
  <c r="E10064"/>
  <c r="F10063"/>
  <c r="E10063"/>
  <c r="F10062"/>
  <c r="E10062"/>
  <c r="F10061"/>
  <c r="E10061"/>
  <c r="F10060"/>
  <c r="E10060"/>
  <c r="F10059"/>
  <c r="E10059"/>
  <c r="F10058"/>
  <c r="E10058"/>
  <c r="F10057"/>
  <c r="E10057"/>
  <c r="F10056"/>
  <c r="E10056"/>
  <c r="F10055"/>
  <c r="E10055"/>
  <c r="F10054"/>
  <c r="E10054"/>
  <c r="F10053"/>
  <c r="E10053"/>
  <c r="F10052"/>
  <c r="E10052"/>
  <c r="F10051"/>
  <c r="E10051"/>
  <c r="F10050"/>
  <c r="E10050"/>
  <c r="F10049"/>
  <c r="E10049"/>
  <c r="F10048"/>
  <c r="E10048"/>
  <c r="F10047"/>
  <c r="E10047"/>
  <c r="F10046"/>
  <c r="E10046"/>
  <c r="F10045"/>
  <c r="E10045"/>
  <c r="F10044"/>
  <c r="E10044"/>
  <c r="F10043"/>
  <c r="E10043"/>
  <c r="F10042"/>
  <c r="E10042"/>
  <c r="F10041"/>
  <c r="E10041"/>
  <c r="F10040"/>
  <c r="E10040"/>
  <c r="F10039"/>
  <c r="E10039"/>
  <c r="F10038"/>
  <c r="E10038"/>
  <c r="F10037"/>
  <c r="E10037"/>
  <c r="F10036"/>
  <c r="E10036"/>
  <c r="F10035"/>
  <c r="E10035"/>
  <c r="F10034"/>
  <c r="E10034"/>
  <c r="F10033"/>
  <c r="E10033"/>
  <c r="F10032"/>
  <c r="E10032"/>
  <c r="F10031"/>
  <c r="E10031"/>
  <c r="F10030"/>
  <c r="E10030"/>
  <c r="F10029"/>
  <c r="E10029"/>
  <c r="F10028"/>
  <c r="E10028"/>
  <c r="F10027"/>
  <c r="E10027"/>
  <c r="F10026"/>
  <c r="E10026"/>
  <c r="F10025"/>
  <c r="E10025"/>
  <c r="F10024"/>
  <c r="E10024"/>
  <c r="F10023"/>
  <c r="E10023"/>
  <c r="F10022"/>
  <c r="E10022"/>
  <c r="F10021"/>
  <c r="E10021"/>
  <c r="F10020"/>
  <c r="E10020"/>
  <c r="F10019"/>
  <c r="E10019"/>
  <c r="F10018"/>
  <c r="E10018"/>
  <c r="F10017"/>
  <c r="E10017"/>
  <c r="F10016"/>
  <c r="E10016"/>
  <c r="F10015"/>
  <c r="E10015"/>
  <c r="F10014"/>
  <c r="E10014"/>
  <c r="F10013"/>
  <c r="E10013"/>
  <c r="F10012"/>
  <c r="E10012"/>
  <c r="F10011"/>
  <c r="E10011"/>
  <c r="F10010"/>
  <c r="E10010"/>
  <c r="F10009"/>
  <c r="E10009"/>
  <c r="F10008"/>
  <c r="E10008"/>
  <c r="F10007"/>
  <c r="E10007"/>
  <c r="F10006"/>
  <c r="E10006"/>
  <c r="F10005"/>
  <c r="E10005"/>
  <c r="F10004"/>
  <c r="E10004"/>
  <c r="F10003"/>
  <c r="E10003"/>
  <c r="F10002"/>
  <c r="E10002"/>
  <c r="F10001"/>
  <c r="E10001"/>
  <c r="F10000"/>
  <c r="E10000"/>
  <c r="F9999"/>
  <c r="E9999"/>
  <c r="F9998"/>
  <c r="E9998"/>
  <c r="F9997"/>
  <c r="E9997"/>
  <c r="F9996"/>
  <c r="E9996"/>
  <c r="F9995"/>
  <c r="E9995"/>
  <c r="F9994"/>
  <c r="E9994"/>
  <c r="F9993"/>
  <c r="E9993"/>
  <c r="F9992"/>
  <c r="E9992"/>
  <c r="F9991"/>
  <c r="E9991"/>
  <c r="F9990"/>
  <c r="E9990"/>
  <c r="F9989"/>
  <c r="E9989"/>
  <c r="F9988"/>
  <c r="E9988"/>
  <c r="F9987"/>
  <c r="E9987"/>
  <c r="F9986"/>
  <c r="E9986"/>
  <c r="F9985"/>
  <c r="E9985"/>
  <c r="F9984"/>
  <c r="E9984"/>
  <c r="F9983"/>
  <c r="E9983"/>
  <c r="F9982"/>
  <c r="E9982"/>
  <c r="F9981"/>
  <c r="E9981"/>
  <c r="F9980"/>
  <c r="E9980"/>
  <c r="F9979"/>
  <c r="E9979"/>
  <c r="F9978"/>
  <c r="E9978"/>
  <c r="F9977"/>
  <c r="E9977"/>
  <c r="F9976"/>
  <c r="E9976"/>
  <c r="F9975"/>
  <c r="E9975"/>
  <c r="F9974"/>
  <c r="E9974"/>
  <c r="F9973"/>
  <c r="E9973"/>
  <c r="F9972"/>
  <c r="E9972"/>
  <c r="F9971"/>
  <c r="E9971"/>
  <c r="F9970"/>
  <c r="E9970"/>
  <c r="F9969"/>
  <c r="E9969"/>
  <c r="F9968"/>
  <c r="E9968"/>
  <c r="F9967"/>
  <c r="E9967"/>
  <c r="F9966"/>
  <c r="E9966"/>
  <c r="F9965"/>
  <c r="E9965"/>
  <c r="F9964"/>
  <c r="E9964"/>
  <c r="F9963"/>
  <c r="E9963"/>
  <c r="F9962"/>
  <c r="E9962"/>
  <c r="F9961"/>
  <c r="E9961"/>
  <c r="F9960"/>
  <c r="E9960"/>
  <c r="F9959"/>
  <c r="E9959"/>
  <c r="F9958"/>
  <c r="E9958"/>
  <c r="F9957"/>
  <c r="E9957"/>
  <c r="F9956"/>
  <c r="E9956"/>
  <c r="F9955"/>
  <c r="E9955"/>
  <c r="F9954"/>
  <c r="E9954"/>
  <c r="F9953"/>
  <c r="E9953"/>
  <c r="F9952"/>
  <c r="E9952"/>
  <c r="F9951"/>
  <c r="E9951"/>
  <c r="F9950"/>
  <c r="E9950"/>
  <c r="F9949"/>
  <c r="E9949"/>
  <c r="F9948"/>
  <c r="E9948"/>
  <c r="F9947"/>
  <c r="E9947"/>
  <c r="F9946"/>
  <c r="E9946"/>
  <c r="F9945"/>
  <c r="E9945"/>
  <c r="F9944"/>
  <c r="E9944"/>
  <c r="F9943"/>
  <c r="E9943"/>
  <c r="F9942"/>
  <c r="E9942"/>
  <c r="F9941"/>
  <c r="E9941"/>
  <c r="F9940"/>
  <c r="E9940"/>
  <c r="F9939"/>
  <c r="E9939"/>
  <c r="F9938"/>
  <c r="E9938"/>
  <c r="F9937"/>
  <c r="E9937"/>
  <c r="F9936"/>
  <c r="E9936"/>
  <c r="F9935"/>
  <c r="E9935"/>
  <c r="F9934"/>
  <c r="E9934"/>
  <c r="F9933"/>
  <c r="E9933"/>
  <c r="F9932"/>
  <c r="E9932"/>
  <c r="F9931"/>
  <c r="E9931"/>
  <c r="F9930"/>
  <c r="E9930"/>
  <c r="F9929"/>
  <c r="E9929"/>
  <c r="F9928"/>
  <c r="E9928"/>
  <c r="F9927"/>
  <c r="E9927"/>
  <c r="F9926"/>
  <c r="E9926"/>
  <c r="F9925"/>
  <c r="E9925"/>
  <c r="F9924"/>
  <c r="E9924"/>
  <c r="F9923"/>
  <c r="E9923"/>
  <c r="F9922"/>
  <c r="E9922"/>
  <c r="F9921"/>
  <c r="E9921"/>
  <c r="F9920"/>
  <c r="E9920"/>
  <c r="F9919"/>
  <c r="E9919"/>
  <c r="F9918"/>
  <c r="E9918"/>
  <c r="F9917"/>
  <c r="E9917"/>
  <c r="F9916"/>
  <c r="E9916"/>
  <c r="F9915"/>
  <c r="E9915"/>
  <c r="F9914"/>
  <c r="E9914"/>
  <c r="F9913"/>
  <c r="E9913"/>
  <c r="F9912"/>
  <c r="E9912"/>
  <c r="F9911"/>
  <c r="E9911"/>
  <c r="F9910"/>
  <c r="E9910"/>
  <c r="F9909"/>
  <c r="E9909"/>
  <c r="F9908"/>
  <c r="E9908"/>
  <c r="F9907"/>
  <c r="E9907"/>
  <c r="F9906"/>
  <c r="E9906"/>
  <c r="F9905"/>
  <c r="E9905"/>
  <c r="F9904"/>
  <c r="E9904"/>
  <c r="F9903"/>
  <c r="E9903"/>
  <c r="F9902"/>
  <c r="E9902"/>
  <c r="F9901"/>
  <c r="E9901"/>
  <c r="F9900"/>
  <c r="E9900"/>
  <c r="F9899"/>
  <c r="E9899"/>
  <c r="E9898"/>
  <c r="F9897"/>
  <c r="E9897"/>
  <c r="F9896"/>
  <c r="E9896"/>
  <c r="F9895"/>
  <c r="E9895"/>
  <c r="F9894"/>
  <c r="E9894"/>
  <c r="F9893"/>
  <c r="E9893"/>
  <c r="F9892"/>
  <c r="E9892"/>
  <c r="F9891"/>
  <c r="E9891"/>
  <c r="F9890"/>
  <c r="E9890"/>
  <c r="F9889"/>
  <c r="E9889"/>
  <c r="F9888"/>
  <c r="E9888"/>
  <c r="F9887"/>
  <c r="E9887"/>
  <c r="F9886"/>
  <c r="E9886"/>
  <c r="F9885"/>
  <c r="E9885"/>
  <c r="F9884"/>
  <c r="E9884"/>
  <c r="F9883"/>
  <c r="E9883"/>
  <c r="F9882"/>
  <c r="E9882"/>
  <c r="F9881"/>
  <c r="E9881"/>
  <c r="F9880"/>
  <c r="E9880"/>
  <c r="F9879"/>
  <c r="E9879"/>
  <c r="F9878"/>
  <c r="E9878"/>
  <c r="F9877"/>
  <c r="E9877"/>
  <c r="F9876"/>
  <c r="E9876"/>
  <c r="F9875"/>
  <c r="E9875"/>
  <c r="F9874"/>
  <c r="E9874"/>
  <c r="F9873"/>
  <c r="E9873"/>
  <c r="F9872"/>
  <c r="E9872"/>
  <c r="F9871"/>
  <c r="E9871"/>
  <c r="F9870"/>
  <c r="E9870"/>
  <c r="F9869"/>
  <c r="E9869"/>
  <c r="F9868"/>
  <c r="E9868"/>
  <c r="F9867"/>
  <c r="E9867"/>
  <c r="F9866"/>
  <c r="E9866"/>
  <c r="F9865"/>
  <c r="E9865"/>
  <c r="F9864"/>
  <c r="E9864"/>
  <c r="F9863"/>
  <c r="E9863"/>
  <c r="F9862"/>
  <c r="E9862"/>
  <c r="F9861"/>
  <c r="E9861"/>
  <c r="F9860"/>
  <c r="E9860"/>
  <c r="F9859"/>
  <c r="E9859"/>
  <c r="F9858"/>
  <c r="E9858"/>
  <c r="F9857"/>
  <c r="E9857"/>
  <c r="F9856"/>
  <c r="E9856"/>
  <c r="F9855"/>
  <c r="E9855"/>
  <c r="F9854"/>
  <c r="E9854"/>
  <c r="F9853"/>
  <c r="E9853"/>
  <c r="F9852"/>
  <c r="E9852"/>
  <c r="F9851"/>
  <c r="E9851"/>
  <c r="F9850"/>
  <c r="E9850"/>
  <c r="F9849"/>
  <c r="E9849"/>
  <c r="F9848"/>
  <c r="E9848"/>
  <c r="F9847"/>
  <c r="E9847"/>
  <c r="F9846"/>
  <c r="E9846"/>
  <c r="F9845"/>
  <c r="E9845"/>
  <c r="F9844"/>
  <c r="E9844"/>
  <c r="F9843"/>
  <c r="E9843"/>
  <c r="F9842"/>
  <c r="E9842"/>
  <c r="F9841"/>
  <c r="E9841"/>
  <c r="F9840"/>
  <c r="E9840"/>
  <c r="F9839"/>
  <c r="E9839"/>
  <c r="F9838"/>
  <c r="E9838"/>
  <c r="F9837"/>
  <c r="E9837"/>
  <c r="F9836"/>
  <c r="E9836"/>
  <c r="F9835"/>
  <c r="E9835"/>
  <c r="F9834"/>
  <c r="E9834"/>
  <c r="F9833"/>
  <c r="E9833"/>
  <c r="F9832"/>
  <c r="E9832"/>
  <c r="F9831"/>
  <c r="E9831"/>
  <c r="F9830"/>
  <c r="E9830"/>
  <c r="F9829"/>
  <c r="E9829"/>
  <c r="F9828"/>
  <c r="E9828"/>
  <c r="F9827"/>
  <c r="E9827"/>
  <c r="F9826"/>
  <c r="E9826"/>
  <c r="F9825"/>
  <c r="E9825"/>
  <c r="F9824"/>
  <c r="E9824"/>
  <c r="F9823"/>
  <c r="E9823"/>
  <c r="F9822"/>
  <c r="E9822"/>
  <c r="F9821"/>
  <c r="E9821"/>
  <c r="F9820"/>
  <c r="E9820"/>
  <c r="F9819"/>
  <c r="E9819"/>
  <c r="F9818"/>
  <c r="E9818"/>
  <c r="F9817"/>
  <c r="E9817"/>
  <c r="F9816"/>
  <c r="E9816"/>
  <c r="F9815"/>
  <c r="E9815"/>
  <c r="F9814"/>
  <c r="E9814"/>
  <c r="F9813"/>
  <c r="E9813"/>
  <c r="F9812"/>
  <c r="E9812"/>
  <c r="F9811"/>
  <c r="E9811"/>
  <c r="F9810"/>
  <c r="E9810"/>
  <c r="F9809"/>
  <c r="E9809"/>
  <c r="F9808"/>
  <c r="E9808"/>
  <c r="F9807"/>
  <c r="E9807"/>
  <c r="F9806"/>
  <c r="E9806"/>
  <c r="F9805"/>
  <c r="E9805"/>
  <c r="F9804"/>
  <c r="E9804"/>
  <c r="F9803"/>
  <c r="E9803"/>
  <c r="F9802"/>
  <c r="E9802"/>
  <c r="F9801"/>
  <c r="E9801"/>
  <c r="F9800"/>
  <c r="E9800"/>
  <c r="F9799"/>
  <c r="E9799"/>
  <c r="F9798"/>
  <c r="E9798"/>
  <c r="F9797"/>
  <c r="E9797"/>
  <c r="F9796"/>
  <c r="E9796"/>
  <c r="F9795"/>
  <c r="E9795"/>
  <c r="F9794"/>
  <c r="E9794"/>
  <c r="F9793"/>
  <c r="E9793"/>
  <c r="F9792"/>
  <c r="E9792"/>
  <c r="F9791"/>
  <c r="E9791"/>
  <c r="F9790"/>
  <c r="E9790"/>
  <c r="F9789"/>
  <c r="E9789"/>
  <c r="F9788"/>
  <c r="E9788"/>
  <c r="F9787"/>
  <c r="E9787"/>
  <c r="F9786"/>
  <c r="E9786"/>
  <c r="F9785"/>
  <c r="E9785"/>
  <c r="F9784"/>
  <c r="E9784"/>
  <c r="F9783"/>
  <c r="E9783"/>
  <c r="F9782"/>
  <c r="E9782"/>
  <c r="F9781"/>
  <c r="E9781"/>
  <c r="F9780"/>
  <c r="E9780"/>
  <c r="F9779"/>
  <c r="E9779"/>
  <c r="F9778"/>
  <c r="E9778"/>
  <c r="F9777"/>
  <c r="E9777"/>
  <c r="F9776"/>
  <c r="E9776"/>
  <c r="F9775"/>
  <c r="E9775"/>
  <c r="F9774"/>
  <c r="E9774"/>
  <c r="F9773"/>
  <c r="E9773"/>
  <c r="F9772"/>
  <c r="E9772"/>
  <c r="F9771"/>
  <c r="E9771"/>
  <c r="F9770"/>
  <c r="E9770"/>
  <c r="F9769"/>
  <c r="E9769"/>
  <c r="F9768"/>
  <c r="E9768"/>
  <c r="F9767"/>
  <c r="E9767"/>
  <c r="F9766"/>
  <c r="E9766"/>
  <c r="F9765"/>
  <c r="E9765"/>
  <c r="F9764"/>
  <c r="E9764"/>
  <c r="F9763"/>
  <c r="E9763"/>
  <c r="F9762"/>
  <c r="E9762"/>
  <c r="F9761"/>
  <c r="E9761"/>
  <c r="F9760"/>
  <c r="E9760"/>
  <c r="F9759"/>
  <c r="E9759"/>
  <c r="F9758"/>
  <c r="E9758"/>
  <c r="F9757"/>
  <c r="E9757"/>
  <c r="F9756"/>
  <c r="E9756"/>
  <c r="F9755"/>
  <c r="E9755"/>
  <c r="F9754"/>
  <c r="E9754"/>
  <c r="F9753"/>
  <c r="E9753"/>
  <c r="F9752"/>
  <c r="E9752"/>
  <c r="F9751"/>
  <c r="E9751"/>
  <c r="F9750"/>
  <c r="E9750"/>
  <c r="F9749"/>
  <c r="E9749"/>
  <c r="F9748"/>
  <c r="E9748"/>
  <c r="F9747"/>
  <c r="E9747"/>
  <c r="F9746"/>
  <c r="E9746"/>
  <c r="F9745"/>
  <c r="E9745"/>
  <c r="F9744"/>
  <c r="E9744"/>
  <c r="F9743"/>
  <c r="E9743"/>
  <c r="F9742"/>
  <c r="E9742"/>
  <c r="F9741"/>
  <c r="E9741"/>
  <c r="F9740"/>
  <c r="E9740"/>
  <c r="F9739"/>
  <c r="E9739"/>
  <c r="F9738"/>
  <c r="E9738"/>
  <c r="F9737"/>
  <c r="E9737"/>
  <c r="F9736"/>
  <c r="E9736"/>
  <c r="F9735"/>
  <c r="E9735"/>
  <c r="F9734"/>
  <c r="E9734"/>
  <c r="F9733"/>
  <c r="E9733"/>
  <c r="F9732"/>
  <c r="E9732"/>
  <c r="F9731"/>
  <c r="E9731"/>
  <c r="F9730"/>
  <c r="E9730"/>
  <c r="F9729"/>
  <c r="E9729"/>
  <c r="F9728"/>
  <c r="E9728"/>
  <c r="F9727"/>
  <c r="E9727"/>
  <c r="F9726"/>
  <c r="E9726"/>
  <c r="F9725"/>
  <c r="E9725"/>
  <c r="F9724"/>
  <c r="E9724"/>
  <c r="F9723"/>
  <c r="E9723"/>
  <c r="F9722"/>
  <c r="E9722"/>
  <c r="F9721"/>
  <c r="E9721"/>
  <c r="F9720"/>
  <c r="E9720"/>
  <c r="F9719"/>
  <c r="E9719"/>
  <c r="F9718"/>
  <c r="E9718"/>
  <c r="F9717"/>
  <c r="E9717"/>
  <c r="F9716"/>
  <c r="E9716"/>
  <c r="F9715"/>
  <c r="E9715"/>
  <c r="F9714"/>
  <c r="E9714"/>
  <c r="F9713"/>
  <c r="E9713"/>
  <c r="F9712"/>
  <c r="E9712"/>
  <c r="F9711"/>
  <c r="E9711"/>
  <c r="F9710"/>
  <c r="E9710"/>
  <c r="F9709"/>
  <c r="E9709"/>
  <c r="F9708"/>
  <c r="E9708"/>
  <c r="F9707"/>
  <c r="E9707"/>
  <c r="F9706"/>
  <c r="E9706"/>
  <c r="F9705"/>
  <c r="E9705"/>
  <c r="F9704"/>
  <c r="E9704"/>
  <c r="F9703"/>
  <c r="E9703"/>
  <c r="F9702"/>
  <c r="E9702"/>
  <c r="F9701"/>
  <c r="E9701"/>
  <c r="F9700"/>
  <c r="E9700"/>
  <c r="F9699"/>
  <c r="E9699"/>
  <c r="F9698"/>
  <c r="E9698"/>
  <c r="F9697"/>
  <c r="E9697"/>
  <c r="F9696"/>
  <c r="E9696"/>
  <c r="F9695"/>
  <c r="E9695"/>
  <c r="F9694"/>
  <c r="E9694"/>
  <c r="F9693"/>
  <c r="E9693"/>
  <c r="F9692"/>
  <c r="E9692"/>
  <c r="F9691"/>
  <c r="E9691"/>
  <c r="F9690"/>
  <c r="E9690"/>
  <c r="F9689"/>
  <c r="E9689"/>
  <c r="F9688"/>
  <c r="E9688"/>
  <c r="F9687"/>
  <c r="E9687"/>
  <c r="F9686"/>
  <c r="E9686"/>
  <c r="F9685"/>
  <c r="E9685"/>
  <c r="F9684"/>
  <c r="E9684"/>
  <c r="F9683"/>
  <c r="E9683"/>
  <c r="F9682"/>
  <c r="E9682"/>
  <c r="F9681"/>
  <c r="E9681"/>
  <c r="F9680"/>
  <c r="E9680"/>
  <c r="F9679"/>
  <c r="E9679"/>
  <c r="F9678"/>
  <c r="E9678"/>
  <c r="F9677"/>
  <c r="E9677"/>
  <c r="F9676"/>
  <c r="E9676"/>
  <c r="F9675"/>
  <c r="E9675"/>
  <c r="F9674"/>
  <c r="E9674"/>
  <c r="F9673"/>
  <c r="E9673"/>
  <c r="F9672"/>
  <c r="E9672"/>
  <c r="F9671"/>
  <c r="E9671"/>
  <c r="F9670"/>
  <c r="E9670"/>
  <c r="F9669"/>
  <c r="E9669"/>
  <c r="F9668"/>
  <c r="E9668"/>
  <c r="F9667"/>
  <c r="E9667"/>
  <c r="F9666"/>
  <c r="E9666"/>
  <c r="F9665"/>
  <c r="E9665"/>
  <c r="F9664"/>
  <c r="E9664"/>
  <c r="F9663"/>
  <c r="E9663"/>
  <c r="F9662"/>
  <c r="E9662"/>
  <c r="F9661"/>
  <c r="E9661"/>
  <c r="F9660"/>
  <c r="E9660"/>
  <c r="F9659"/>
  <c r="E9659"/>
  <c r="F9658"/>
  <c r="E9658"/>
  <c r="F9657"/>
  <c r="E9657"/>
  <c r="F9656"/>
  <c r="E9656"/>
  <c r="F9655"/>
  <c r="E9655"/>
  <c r="F9654"/>
  <c r="E9654"/>
  <c r="F9653"/>
  <c r="E9653"/>
  <c r="F9652"/>
  <c r="E9652"/>
  <c r="F9651"/>
  <c r="E9651"/>
  <c r="F9650"/>
  <c r="E9650"/>
  <c r="F9649"/>
  <c r="E9649"/>
  <c r="F9648"/>
  <c r="E9648"/>
  <c r="F9647"/>
  <c r="E9647"/>
  <c r="F9646"/>
  <c r="E9646"/>
  <c r="F9645"/>
  <c r="E9645"/>
  <c r="F9644"/>
  <c r="E9644"/>
  <c r="F9643"/>
  <c r="E9643"/>
  <c r="F9642"/>
  <c r="E9642"/>
  <c r="F9641"/>
  <c r="E9641"/>
  <c r="F9640"/>
  <c r="E9640"/>
  <c r="F9639"/>
  <c r="E9639"/>
  <c r="F9638"/>
  <c r="E9638"/>
  <c r="F9637"/>
  <c r="E9637"/>
  <c r="F9636"/>
  <c r="E9636"/>
  <c r="F9635"/>
  <c r="E9635"/>
  <c r="F9634"/>
  <c r="E9634"/>
  <c r="F9633"/>
  <c r="E9633"/>
  <c r="F9632"/>
  <c r="E9632"/>
  <c r="F9631"/>
  <c r="E9631"/>
  <c r="F9630"/>
  <c r="E9630"/>
  <c r="F9629"/>
  <c r="E9629"/>
  <c r="F9628"/>
  <c r="E9628"/>
  <c r="F9627"/>
  <c r="E9627"/>
  <c r="F9626"/>
  <c r="E9626"/>
  <c r="F9625"/>
  <c r="E9625"/>
  <c r="F9624"/>
  <c r="E9624"/>
  <c r="F9623"/>
  <c r="E9623"/>
  <c r="F9622"/>
  <c r="E9622"/>
  <c r="F9621"/>
  <c r="E9621"/>
  <c r="F9620"/>
  <c r="E9620"/>
  <c r="F9619"/>
  <c r="E9619"/>
  <c r="F9618"/>
  <c r="E9618"/>
  <c r="F9617"/>
  <c r="E9617"/>
  <c r="F9616"/>
  <c r="E9616"/>
  <c r="F9615"/>
  <c r="E9615"/>
  <c r="F9614"/>
  <c r="E9614"/>
  <c r="F9613"/>
  <c r="E9613"/>
  <c r="F9612"/>
  <c r="E9612"/>
  <c r="F9611"/>
  <c r="E9611"/>
  <c r="F9610"/>
  <c r="E9610"/>
  <c r="F9609"/>
  <c r="E9609"/>
  <c r="F9608"/>
  <c r="E9608"/>
  <c r="F9607"/>
  <c r="E9607"/>
  <c r="F9606"/>
  <c r="E9606"/>
  <c r="F9605"/>
  <c r="E9605"/>
  <c r="F9604"/>
  <c r="E9604"/>
  <c r="F9603"/>
  <c r="E9603"/>
  <c r="F9602"/>
  <c r="E9602"/>
  <c r="F9601"/>
  <c r="E9601"/>
  <c r="F9600"/>
  <c r="E9600"/>
  <c r="F9599"/>
  <c r="E9599"/>
  <c r="F9598"/>
  <c r="E9598"/>
  <c r="F9597"/>
  <c r="E9597"/>
  <c r="F9596"/>
  <c r="E9596"/>
  <c r="F9595"/>
  <c r="E9595"/>
  <c r="F9594"/>
  <c r="E9594"/>
  <c r="F9593"/>
  <c r="E9593"/>
  <c r="F9592"/>
  <c r="E9592"/>
  <c r="F9591"/>
  <c r="E9591"/>
  <c r="F9590"/>
  <c r="E9590"/>
  <c r="F9589"/>
  <c r="E9589"/>
  <c r="F9588"/>
  <c r="E9588"/>
  <c r="F9587"/>
  <c r="E9587"/>
  <c r="F9586"/>
  <c r="E9586"/>
  <c r="F9585"/>
  <c r="E9585"/>
  <c r="F9584"/>
  <c r="E9584"/>
  <c r="F9583"/>
  <c r="E9583"/>
  <c r="F9582"/>
  <c r="E9582"/>
  <c r="F9581"/>
  <c r="E9581"/>
  <c r="F9580"/>
  <c r="E9580"/>
  <c r="F9579"/>
  <c r="E9579"/>
  <c r="F9578"/>
  <c r="E9578"/>
  <c r="F9577"/>
  <c r="E9577"/>
  <c r="F9576"/>
  <c r="E9576"/>
  <c r="F9575"/>
  <c r="E9575"/>
  <c r="F9574"/>
  <c r="E9574"/>
  <c r="F9573"/>
  <c r="E9573"/>
  <c r="F9572"/>
  <c r="E9572"/>
  <c r="F9571"/>
  <c r="E9571"/>
  <c r="F9570"/>
  <c r="E9570"/>
  <c r="F9569"/>
  <c r="E9569"/>
  <c r="F9568"/>
  <c r="E9568"/>
  <c r="F9567"/>
  <c r="E9567"/>
  <c r="F9566"/>
  <c r="E9566"/>
  <c r="F9565"/>
  <c r="E9565"/>
  <c r="F9564"/>
  <c r="E9564"/>
  <c r="F9563"/>
  <c r="E9563"/>
  <c r="F9562"/>
  <c r="E9562"/>
  <c r="F9561"/>
  <c r="E9561"/>
  <c r="F9560"/>
  <c r="E9560"/>
  <c r="F9559"/>
  <c r="E9559"/>
  <c r="F9558"/>
  <c r="E9558"/>
  <c r="F9557"/>
  <c r="E9557"/>
  <c r="F9556"/>
  <c r="E9556"/>
  <c r="F9555"/>
  <c r="E9555"/>
  <c r="F9554"/>
  <c r="E9554"/>
  <c r="F9553"/>
  <c r="E9553"/>
  <c r="F9552"/>
  <c r="E9552"/>
  <c r="F9551"/>
  <c r="E9551"/>
  <c r="F9550"/>
  <c r="E9550"/>
  <c r="F9549"/>
  <c r="E9549"/>
  <c r="F9548"/>
  <c r="E9548"/>
  <c r="F9547"/>
  <c r="E9547"/>
  <c r="F9546"/>
  <c r="E9546"/>
  <c r="F9545"/>
  <c r="E9545"/>
  <c r="F9544"/>
  <c r="E9544"/>
  <c r="F9543"/>
  <c r="E9543"/>
  <c r="F9542"/>
  <c r="E9542"/>
  <c r="F9541"/>
  <c r="E9541"/>
  <c r="F9540"/>
  <c r="E9540"/>
  <c r="F9539"/>
  <c r="E9539"/>
  <c r="F9538"/>
  <c r="E9538"/>
  <c r="F9537"/>
  <c r="E9537"/>
  <c r="F9536"/>
  <c r="E9536"/>
  <c r="F9535"/>
  <c r="E9535"/>
  <c r="F9534"/>
  <c r="E9534"/>
  <c r="F9533"/>
  <c r="E9533"/>
  <c r="F9532"/>
  <c r="E9532"/>
  <c r="F9531"/>
  <c r="E9531"/>
  <c r="F9530"/>
  <c r="E9530"/>
  <c r="F9529"/>
  <c r="E9529"/>
  <c r="F9528"/>
  <c r="E9528"/>
  <c r="F9527"/>
  <c r="E9527"/>
  <c r="F9526"/>
  <c r="E9526"/>
  <c r="F9525"/>
  <c r="E9525"/>
  <c r="F9524"/>
  <c r="E9524"/>
  <c r="F9523"/>
  <c r="E9523"/>
  <c r="F9522"/>
  <c r="E9522"/>
  <c r="F9521"/>
  <c r="E9521"/>
  <c r="F9520"/>
  <c r="E9520"/>
  <c r="F9519"/>
  <c r="E9519"/>
  <c r="F9518"/>
  <c r="E9518"/>
  <c r="F9517"/>
  <c r="E9517"/>
  <c r="F9516"/>
  <c r="E9516"/>
  <c r="F9515"/>
  <c r="E9515"/>
  <c r="F9514"/>
  <c r="E9514"/>
  <c r="F9513"/>
  <c r="E9513"/>
  <c r="F9512"/>
  <c r="E9512"/>
  <c r="F9511"/>
  <c r="E9511"/>
  <c r="F9510"/>
  <c r="E9510"/>
  <c r="F9509"/>
  <c r="E9509"/>
  <c r="F9508"/>
  <c r="E9508"/>
  <c r="F9507"/>
  <c r="E9507"/>
  <c r="F9506"/>
  <c r="E9506"/>
  <c r="F9505"/>
  <c r="E9505"/>
  <c r="F9504"/>
  <c r="E9504"/>
  <c r="F9503"/>
  <c r="E9503"/>
  <c r="F9502"/>
  <c r="E9502"/>
  <c r="F9501"/>
  <c r="E9501"/>
  <c r="F9500"/>
  <c r="E9500"/>
  <c r="F9499"/>
  <c r="E9499"/>
  <c r="F9498"/>
  <c r="E9498"/>
  <c r="F9497"/>
  <c r="E9497"/>
  <c r="F9496"/>
  <c r="E9496"/>
  <c r="F9495"/>
  <c r="E9495"/>
  <c r="F9494"/>
  <c r="E9494"/>
  <c r="F9493"/>
  <c r="E9493"/>
  <c r="F9492"/>
  <c r="E9492"/>
  <c r="F9491"/>
  <c r="E9491"/>
  <c r="F9490"/>
  <c r="E9490"/>
  <c r="F9489"/>
  <c r="E9489"/>
  <c r="F9488"/>
  <c r="E9488"/>
  <c r="F9487"/>
  <c r="E9487"/>
  <c r="F9486"/>
  <c r="E9486"/>
  <c r="F9485"/>
  <c r="E9485"/>
  <c r="F9484"/>
  <c r="E9484"/>
  <c r="F9483"/>
  <c r="E9483"/>
  <c r="F9482"/>
  <c r="E9482"/>
  <c r="F9481"/>
  <c r="E9481"/>
  <c r="F9480"/>
  <c r="E9480"/>
  <c r="F9479"/>
  <c r="E9479"/>
  <c r="F9478"/>
  <c r="E9478"/>
  <c r="F9477"/>
  <c r="E9477"/>
  <c r="F9476"/>
  <c r="E9476"/>
  <c r="F9475"/>
  <c r="E9475"/>
  <c r="F9474"/>
  <c r="E9474"/>
  <c r="F9473"/>
  <c r="E9473"/>
  <c r="F9472"/>
  <c r="E9472"/>
  <c r="F9471"/>
  <c r="E9471"/>
  <c r="F9470"/>
  <c r="E9470"/>
  <c r="F9469"/>
  <c r="E9469"/>
  <c r="F9468"/>
  <c r="E9468"/>
  <c r="F9467"/>
  <c r="E9467"/>
  <c r="F9466"/>
  <c r="E9466"/>
  <c r="F9465"/>
  <c r="E9465"/>
  <c r="F9464"/>
  <c r="E9464"/>
  <c r="F9463"/>
  <c r="E9463"/>
  <c r="F9462"/>
  <c r="E9462"/>
  <c r="F9461"/>
  <c r="E9461"/>
  <c r="F9460"/>
  <c r="E9460"/>
  <c r="F9459"/>
  <c r="E9459"/>
  <c r="F9458"/>
  <c r="E9458"/>
  <c r="F9457"/>
  <c r="E9457"/>
  <c r="F9456"/>
  <c r="E9456"/>
  <c r="F9455"/>
  <c r="E9455"/>
  <c r="F9454"/>
  <c r="E9454"/>
  <c r="F9453"/>
  <c r="E9453"/>
  <c r="F9452"/>
  <c r="E9452"/>
  <c r="F9451"/>
  <c r="E9451"/>
  <c r="F9450"/>
  <c r="E9450"/>
  <c r="F9449"/>
  <c r="E9449"/>
  <c r="F9448"/>
  <c r="E9448"/>
  <c r="F9447"/>
  <c r="E9447"/>
  <c r="F9446"/>
  <c r="E9446"/>
  <c r="E9445"/>
  <c r="F9444"/>
  <c r="E9444"/>
  <c r="F9443"/>
  <c r="E9443"/>
  <c r="F9442"/>
  <c r="E9442"/>
  <c r="F9441"/>
  <c r="E9441"/>
  <c r="F9440"/>
  <c r="E9440"/>
  <c r="F9439"/>
  <c r="E9439"/>
  <c r="F9438"/>
  <c r="E9438"/>
  <c r="F9437"/>
  <c r="E9437"/>
  <c r="F9436"/>
  <c r="E9436"/>
  <c r="F9435"/>
  <c r="E9435"/>
  <c r="F9434"/>
  <c r="E9434"/>
  <c r="F9433"/>
  <c r="E9433"/>
  <c r="F9432"/>
  <c r="E9432"/>
  <c r="F9431"/>
  <c r="E9431"/>
  <c r="F9430"/>
  <c r="E9430"/>
  <c r="F9429"/>
  <c r="E9429"/>
  <c r="F9428"/>
  <c r="E9428"/>
  <c r="F9427"/>
  <c r="E9427"/>
  <c r="F9426"/>
  <c r="E9426"/>
  <c r="F9425"/>
  <c r="E9425"/>
  <c r="F9424"/>
  <c r="E9424"/>
  <c r="F9423"/>
  <c r="E9423"/>
  <c r="F9422"/>
  <c r="E9422"/>
  <c r="F9421"/>
  <c r="E9421"/>
  <c r="F9420"/>
  <c r="E9420"/>
  <c r="F9419"/>
  <c r="E9419"/>
  <c r="F9418"/>
  <c r="E9418"/>
  <c r="F9417"/>
  <c r="E9417"/>
  <c r="F9416"/>
  <c r="E9416"/>
  <c r="F9415"/>
  <c r="E9415"/>
  <c r="F9414"/>
  <c r="E9414"/>
  <c r="F9413"/>
  <c r="E9413"/>
  <c r="F9412"/>
  <c r="E9412"/>
  <c r="F9411"/>
  <c r="E9411"/>
  <c r="F9410"/>
  <c r="E9410"/>
  <c r="F9409"/>
  <c r="E9409"/>
  <c r="F9408"/>
  <c r="E9408"/>
  <c r="F9407"/>
  <c r="E9407"/>
  <c r="F9406"/>
  <c r="E9406"/>
  <c r="F9405"/>
  <c r="E9405"/>
  <c r="F9404"/>
  <c r="E9404"/>
  <c r="F9403"/>
  <c r="E9403"/>
  <c r="F9402"/>
  <c r="E9402"/>
  <c r="F9401"/>
  <c r="E9401"/>
  <c r="F9400"/>
  <c r="E9400"/>
  <c r="F9399"/>
  <c r="E9399"/>
  <c r="F9398"/>
  <c r="E9398"/>
  <c r="F9397"/>
  <c r="E9397"/>
  <c r="F9396"/>
  <c r="E9396"/>
  <c r="F9395"/>
  <c r="E9395"/>
  <c r="F9394"/>
  <c r="E9394"/>
  <c r="F9393"/>
  <c r="E9393"/>
  <c r="F9392"/>
  <c r="E9392"/>
  <c r="F9391"/>
  <c r="E9391"/>
  <c r="F9390"/>
  <c r="E9390"/>
  <c r="F9389"/>
  <c r="E9389"/>
  <c r="F9388"/>
  <c r="E9388"/>
  <c r="F9387"/>
  <c r="E9387"/>
  <c r="F9386"/>
  <c r="E9386"/>
  <c r="F9385"/>
  <c r="E9385"/>
  <c r="F9384"/>
  <c r="E9384"/>
  <c r="F9383"/>
  <c r="E9383"/>
  <c r="F9382"/>
  <c r="E9382"/>
  <c r="F9381"/>
  <c r="E9381"/>
  <c r="F9380"/>
  <c r="E9380"/>
  <c r="F9379"/>
  <c r="E9379"/>
  <c r="F9378"/>
  <c r="E9378"/>
  <c r="F9377"/>
  <c r="E9377"/>
  <c r="F9376"/>
  <c r="E9376"/>
  <c r="F9375"/>
  <c r="E9375"/>
  <c r="F9374"/>
  <c r="E9374"/>
  <c r="F9373"/>
  <c r="E9373"/>
  <c r="F9372"/>
  <c r="E9372"/>
  <c r="F9371"/>
  <c r="E9371"/>
  <c r="F9370"/>
  <c r="E9370"/>
  <c r="F9369"/>
  <c r="E9369"/>
  <c r="F9368"/>
  <c r="E9368"/>
  <c r="F9367"/>
  <c r="E9367"/>
  <c r="F9366"/>
  <c r="E9366"/>
  <c r="F9365"/>
  <c r="E9365"/>
  <c r="F9364"/>
  <c r="E9364"/>
  <c r="F9363"/>
  <c r="E9363"/>
  <c r="F9362"/>
  <c r="E9362"/>
  <c r="F9361"/>
  <c r="E9361"/>
  <c r="F9360"/>
  <c r="E9360"/>
  <c r="F9359"/>
  <c r="E9359"/>
  <c r="F9358"/>
  <c r="E9358"/>
  <c r="F9357"/>
  <c r="E9357"/>
  <c r="F9356"/>
  <c r="E9356"/>
  <c r="F9355"/>
  <c r="E9355"/>
  <c r="F9354"/>
  <c r="E9354"/>
  <c r="F9353"/>
  <c r="E9353"/>
  <c r="F9352"/>
  <c r="E9352"/>
  <c r="F9351"/>
  <c r="E9351"/>
  <c r="F9350"/>
  <c r="E9350"/>
  <c r="F9349"/>
  <c r="E9349"/>
  <c r="F9348"/>
  <c r="E9348"/>
  <c r="F9347"/>
  <c r="E9347"/>
  <c r="F9346"/>
  <c r="E9346"/>
  <c r="F9345"/>
  <c r="E9345"/>
  <c r="F9344"/>
  <c r="E9344"/>
  <c r="F9343"/>
  <c r="E9343"/>
  <c r="F9342"/>
  <c r="E9342"/>
  <c r="F9341"/>
  <c r="E9341"/>
  <c r="F9340"/>
  <c r="E9340"/>
  <c r="F9339"/>
  <c r="E9339"/>
  <c r="F9338"/>
  <c r="E9338"/>
  <c r="F9337"/>
  <c r="E9337"/>
  <c r="F9336"/>
  <c r="E9336"/>
  <c r="F9335"/>
  <c r="E9335"/>
  <c r="F9334"/>
  <c r="E9334"/>
  <c r="F9333"/>
  <c r="E9333"/>
  <c r="F9332"/>
  <c r="E9332"/>
  <c r="F9331"/>
  <c r="E9331"/>
  <c r="F9330"/>
  <c r="E9330"/>
  <c r="F9329"/>
  <c r="E9329"/>
  <c r="F9328"/>
  <c r="E9328"/>
  <c r="F9327"/>
  <c r="E9327"/>
  <c r="F9326"/>
  <c r="E9326"/>
  <c r="F9325"/>
  <c r="E9325"/>
  <c r="F9324"/>
  <c r="E9324"/>
  <c r="F9323"/>
  <c r="E9323"/>
  <c r="F9322"/>
  <c r="E9322"/>
  <c r="F9321"/>
  <c r="E9321"/>
  <c r="F9320"/>
  <c r="E9320"/>
  <c r="F9319"/>
  <c r="E9319"/>
  <c r="F9318"/>
  <c r="E9318"/>
  <c r="F9317"/>
  <c r="E9317"/>
  <c r="F9316"/>
  <c r="E9316"/>
  <c r="F9315"/>
  <c r="E9315"/>
  <c r="F9314"/>
  <c r="E9314"/>
  <c r="F9313"/>
  <c r="E9313"/>
  <c r="F9312"/>
  <c r="E9312"/>
  <c r="F9311"/>
  <c r="E9311"/>
  <c r="F9310"/>
  <c r="E9310"/>
  <c r="F9309"/>
  <c r="E9309"/>
  <c r="F9308"/>
  <c r="E9308"/>
  <c r="F9307"/>
  <c r="E9307"/>
  <c r="F9306"/>
  <c r="E9306"/>
  <c r="F9305"/>
  <c r="E9305"/>
  <c r="F9304"/>
  <c r="E9304"/>
  <c r="F9303"/>
  <c r="E9303"/>
  <c r="F9302"/>
  <c r="E9302"/>
  <c r="F9301"/>
  <c r="E9301"/>
  <c r="F9300"/>
  <c r="E9300"/>
  <c r="F9299"/>
  <c r="E9299"/>
  <c r="F9298"/>
  <c r="E9298"/>
  <c r="F9297"/>
  <c r="E9297"/>
  <c r="F9296"/>
  <c r="E9296"/>
  <c r="F9295"/>
  <c r="E9295"/>
  <c r="F9294"/>
  <c r="E9294"/>
  <c r="F9293"/>
  <c r="E9293"/>
  <c r="F9292"/>
  <c r="E9292"/>
  <c r="F9291"/>
  <c r="E9291"/>
  <c r="F9290"/>
  <c r="E9290"/>
  <c r="F9289"/>
  <c r="E9289"/>
  <c r="F9288"/>
  <c r="E9288"/>
  <c r="F9287"/>
  <c r="E9287"/>
  <c r="F9286"/>
  <c r="E9286"/>
  <c r="F9285"/>
  <c r="E9285"/>
  <c r="F9284"/>
  <c r="E9284"/>
  <c r="F9283"/>
  <c r="E9283"/>
  <c r="F9282"/>
  <c r="E9282"/>
  <c r="F9281"/>
  <c r="E9281"/>
  <c r="F9280"/>
  <c r="E9280"/>
  <c r="F9279"/>
  <c r="E9279"/>
  <c r="F9278"/>
  <c r="E9278"/>
  <c r="F9277"/>
  <c r="E9277"/>
  <c r="F9276"/>
  <c r="E9276"/>
  <c r="F9275"/>
  <c r="E9275"/>
  <c r="F9274"/>
  <c r="E9274"/>
  <c r="F9273"/>
  <c r="E9273"/>
  <c r="F9272"/>
  <c r="E9272"/>
  <c r="F9271"/>
  <c r="E9271"/>
  <c r="F9270"/>
  <c r="E9270"/>
  <c r="F9269"/>
  <c r="E9269"/>
  <c r="F9268"/>
  <c r="E9268"/>
  <c r="F9267"/>
  <c r="E9267"/>
  <c r="F9266"/>
  <c r="E9266"/>
  <c r="F9265"/>
  <c r="E9265"/>
  <c r="F9264"/>
  <c r="E9264"/>
  <c r="F9263"/>
  <c r="E9263"/>
  <c r="F9262"/>
  <c r="E9262"/>
  <c r="F9261"/>
  <c r="E9261"/>
  <c r="F9260"/>
  <c r="E9260"/>
  <c r="F9259"/>
  <c r="E9259"/>
  <c r="F9258"/>
  <c r="E9258"/>
  <c r="F9257"/>
  <c r="E9257"/>
  <c r="F9256"/>
  <c r="E9256"/>
  <c r="F9255"/>
  <c r="E9255"/>
  <c r="F9254"/>
  <c r="E9254"/>
  <c r="F9253"/>
  <c r="E9253"/>
  <c r="F9252"/>
  <c r="E9252"/>
  <c r="F9251"/>
  <c r="E9251"/>
  <c r="F9250"/>
  <c r="E9250"/>
  <c r="F9249"/>
  <c r="E9249"/>
  <c r="F9248"/>
  <c r="E9248"/>
  <c r="F9247"/>
  <c r="E9247"/>
  <c r="F9246"/>
  <c r="E9246"/>
  <c r="F9245"/>
  <c r="E9245"/>
  <c r="F9244"/>
  <c r="E9244"/>
  <c r="F9243"/>
  <c r="E9243"/>
  <c r="F9242"/>
  <c r="E9242"/>
  <c r="F9241"/>
  <c r="E9241"/>
  <c r="F9240"/>
  <c r="E9240"/>
  <c r="F9239"/>
  <c r="E9239"/>
  <c r="F9238"/>
  <c r="E9238"/>
  <c r="F9237"/>
  <c r="E9237"/>
  <c r="F9236"/>
  <c r="E9236"/>
  <c r="F9235"/>
  <c r="E9235"/>
  <c r="F9234"/>
  <c r="E9234"/>
  <c r="F9233"/>
  <c r="E9233"/>
  <c r="F9232"/>
  <c r="E9232"/>
  <c r="F9231"/>
  <c r="E9231"/>
  <c r="F9230"/>
  <c r="E9230"/>
  <c r="F9229"/>
  <c r="E9229"/>
  <c r="F9228"/>
  <c r="E9228"/>
  <c r="F9227"/>
  <c r="E9227"/>
  <c r="F9226"/>
  <c r="E9226"/>
  <c r="F9225"/>
  <c r="E9225"/>
  <c r="F9224"/>
  <c r="E9224"/>
  <c r="F9223"/>
  <c r="E9223"/>
  <c r="F9222"/>
  <c r="E9222"/>
  <c r="F9221"/>
  <c r="E9221"/>
  <c r="F9220"/>
  <c r="E9220"/>
  <c r="F9219"/>
  <c r="E9219"/>
  <c r="F9218"/>
  <c r="E9218"/>
  <c r="F9217"/>
  <c r="E9217"/>
  <c r="F9216"/>
  <c r="E9216"/>
  <c r="F9215"/>
  <c r="E9215"/>
  <c r="F9214"/>
  <c r="E9214"/>
  <c r="F9213"/>
  <c r="E9213"/>
  <c r="F9212"/>
  <c r="E9212"/>
  <c r="F9211"/>
  <c r="E9211"/>
  <c r="F9210"/>
  <c r="E9210"/>
  <c r="F9209"/>
  <c r="E9209"/>
  <c r="F9208"/>
  <c r="E9208"/>
  <c r="F9207"/>
  <c r="E9207"/>
  <c r="F9206"/>
  <c r="E9206"/>
  <c r="F9205"/>
  <c r="E9205"/>
  <c r="F9204"/>
  <c r="E9204"/>
  <c r="F9203"/>
  <c r="E9203"/>
  <c r="F9202"/>
  <c r="E9202"/>
  <c r="F9201"/>
  <c r="E9201"/>
  <c r="F9200"/>
  <c r="E9200"/>
  <c r="F9199"/>
  <c r="E9199"/>
  <c r="F9198"/>
  <c r="E9198"/>
  <c r="F9197"/>
  <c r="E9197"/>
  <c r="F9196"/>
  <c r="E9196"/>
  <c r="F9195"/>
  <c r="E9195"/>
  <c r="F9194"/>
  <c r="E9194"/>
  <c r="F9193"/>
  <c r="E9193"/>
  <c r="F9192"/>
  <c r="E9192"/>
  <c r="F9191"/>
  <c r="E9191"/>
  <c r="F9190"/>
  <c r="E9190"/>
  <c r="F9189"/>
  <c r="E9189"/>
  <c r="F9188"/>
  <c r="E9188"/>
  <c r="F9187"/>
  <c r="E9187"/>
  <c r="F9186"/>
  <c r="E9186"/>
  <c r="F9185"/>
  <c r="E9185"/>
  <c r="F9184"/>
  <c r="E9184"/>
  <c r="F9183"/>
  <c r="E9183"/>
  <c r="F9182"/>
  <c r="E9182"/>
  <c r="F9181"/>
  <c r="E9181"/>
  <c r="F9180"/>
  <c r="E9180"/>
  <c r="F9179"/>
  <c r="E9179"/>
  <c r="F9178"/>
  <c r="E9178"/>
  <c r="F9177"/>
  <c r="E9177"/>
  <c r="F9176"/>
  <c r="E9176"/>
  <c r="F9175"/>
  <c r="E9175"/>
  <c r="F9174"/>
  <c r="E9174"/>
  <c r="F9173"/>
  <c r="E9173"/>
  <c r="F9172"/>
  <c r="E9172"/>
  <c r="F9171"/>
  <c r="E9171"/>
  <c r="F9170"/>
  <c r="E9170"/>
  <c r="F9169"/>
  <c r="E9169"/>
  <c r="F9168"/>
  <c r="E9168"/>
  <c r="F9167"/>
  <c r="E9167"/>
  <c r="F9166"/>
  <c r="E9166"/>
  <c r="F9165"/>
  <c r="E9165"/>
  <c r="F9164"/>
  <c r="E9164"/>
  <c r="F9163"/>
  <c r="E9163"/>
  <c r="F9162"/>
  <c r="E9162"/>
  <c r="F9161"/>
  <c r="E9161"/>
  <c r="F9160"/>
  <c r="E9160"/>
  <c r="F9159"/>
  <c r="E9159"/>
  <c r="F9158"/>
  <c r="E9158"/>
  <c r="F9157"/>
  <c r="E9157"/>
  <c r="F9156"/>
  <c r="E9156"/>
  <c r="F9155"/>
  <c r="E9155"/>
  <c r="F9154"/>
  <c r="E9154"/>
  <c r="F9153"/>
  <c r="E9153"/>
  <c r="F9152"/>
  <c r="E9152"/>
  <c r="F9151"/>
  <c r="E9151"/>
  <c r="F9150"/>
  <c r="E9150"/>
  <c r="F9149"/>
  <c r="E9149"/>
  <c r="F9148"/>
  <c r="E9148"/>
  <c r="F9147"/>
  <c r="E9147"/>
  <c r="F9146"/>
  <c r="E9146"/>
  <c r="F9145"/>
  <c r="E9145"/>
  <c r="F9144"/>
  <c r="E9144"/>
  <c r="F9143"/>
  <c r="E9143"/>
  <c r="F9142"/>
  <c r="E9142"/>
  <c r="F9141"/>
  <c r="E9141"/>
  <c r="F9140"/>
  <c r="E9140"/>
  <c r="F9139"/>
  <c r="E9139"/>
  <c r="F9138"/>
  <c r="E9138"/>
  <c r="F9137"/>
  <c r="E9137"/>
  <c r="F9136"/>
  <c r="E9136"/>
  <c r="F9135"/>
  <c r="E9135"/>
  <c r="F9134"/>
  <c r="E9134"/>
  <c r="F9133"/>
  <c r="E9133"/>
  <c r="F9132"/>
  <c r="E9132"/>
  <c r="F9131"/>
  <c r="E9131"/>
  <c r="F9130"/>
  <c r="E9130"/>
  <c r="F9129"/>
  <c r="E9129"/>
  <c r="F9128"/>
  <c r="E9128"/>
  <c r="F9127"/>
  <c r="E9127"/>
  <c r="F9126"/>
  <c r="E9126"/>
  <c r="F9125"/>
  <c r="E9125"/>
  <c r="F9124"/>
  <c r="E9124"/>
  <c r="F9123"/>
  <c r="E9123"/>
  <c r="F9122"/>
  <c r="E9122"/>
  <c r="F9121"/>
  <c r="E9121"/>
  <c r="F9120"/>
  <c r="E9120"/>
  <c r="F9119"/>
  <c r="E9119"/>
  <c r="F9118"/>
  <c r="E9118"/>
  <c r="F9117"/>
  <c r="E9117"/>
  <c r="F9116"/>
  <c r="E9116"/>
  <c r="F9115"/>
  <c r="E9115"/>
  <c r="F9114"/>
  <c r="E9114"/>
  <c r="F9113"/>
  <c r="E9113"/>
  <c r="F9112"/>
  <c r="E9112"/>
  <c r="F9111"/>
  <c r="E9111"/>
  <c r="F9110"/>
  <c r="E9110"/>
  <c r="F9109"/>
  <c r="E9109"/>
  <c r="F9108"/>
  <c r="E9108"/>
  <c r="F9107"/>
  <c r="E9107"/>
  <c r="F9106"/>
  <c r="E9106"/>
  <c r="F9105"/>
  <c r="E9105"/>
  <c r="F9104"/>
  <c r="E9104"/>
  <c r="F9103"/>
  <c r="E9103"/>
  <c r="F9102"/>
  <c r="E9102"/>
  <c r="F9101"/>
  <c r="E9101"/>
  <c r="F9100"/>
  <c r="E9100"/>
  <c r="F9099"/>
  <c r="E9099"/>
  <c r="F9098"/>
  <c r="E9098"/>
  <c r="F9097"/>
  <c r="E9097"/>
  <c r="F9096"/>
  <c r="E9096"/>
  <c r="F9095"/>
  <c r="E9095"/>
  <c r="F9094"/>
  <c r="E9094"/>
  <c r="F9093"/>
  <c r="E9093"/>
  <c r="F9092"/>
  <c r="E9092"/>
  <c r="F9091"/>
  <c r="E9091"/>
  <c r="F9090"/>
  <c r="E9090"/>
  <c r="F9089"/>
  <c r="E9089"/>
  <c r="F9088"/>
  <c r="E9088"/>
  <c r="F9087"/>
  <c r="E9087"/>
  <c r="F9086"/>
  <c r="E9086"/>
  <c r="F9085"/>
  <c r="E9085"/>
  <c r="F9084"/>
  <c r="E9084"/>
  <c r="F9083"/>
  <c r="E9083"/>
  <c r="F9082"/>
  <c r="E9082"/>
  <c r="F9081"/>
  <c r="E9081"/>
  <c r="F9080"/>
  <c r="E9080"/>
  <c r="F9079"/>
  <c r="E9079"/>
  <c r="F9078"/>
  <c r="E9078"/>
  <c r="F9077"/>
  <c r="E9077"/>
  <c r="F9076"/>
  <c r="E9076"/>
  <c r="F9075"/>
  <c r="E9075"/>
  <c r="F9074"/>
  <c r="E9074"/>
  <c r="F9073"/>
  <c r="E9073"/>
  <c r="F9072"/>
  <c r="E9072"/>
  <c r="F9071"/>
  <c r="E9071"/>
  <c r="F9070"/>
  <c r="E9070"/>
  <c r="F9069"/>
  <c r="E9069"/>
  <c r="F9068"/>
  <c r="E9068"/>
  <c r="F9067"/>
  <c r="E9067"/>
  <c r="F9066"/>
  <c r="E9066"/>
  <c r="F9065"/>
  <c r="E9065"/>
  <c r="F9064"/>
  <c r="E9064"/>
  <c r="F9063"/>
  <c r="E9063"/>
  <c r="F9062"/>
  <c r="E9062"/>
  <c r="F9061"/>
  <c r="E9061"/>
  <c r="F9060"/>
  <c r="E9060"/>
  <c r="F9059"/>
  <c r="E9059"/>
  <c r="F9058"/>
  <c r="E9058"/>
  <c r="F9057"/>
  <c r="E9057"/>
  <c r="F9056"/>
  <c r="E9056"/>
  <c r="F9055"/>
  <c r="E9055"/>
  <c r="F9054"/>
  <c r="E9054"/>
  <c r="F9053"/>
  <c r="E9053"/>
  <c r="F9052"/>
  <c r="E9052"/>
  <c r="F9051"/>
  <c r="E9051"/>
  <c r="F9050"/>
  <c r="E9050"/>
  <c r="F9049"/>
  <c r="E9049"/>
  <c r="F9048"/>
  <c r="E9048"/>
  <c r="F9047"/>
  <c r="E9047"/>
  <c r="F9046"/>
  <c r="E9046"/>
  <c r="F9045"/>
  <c r="E9045"/>
  <c r="F9044"/>
  <c r="E9044"/>
  <c r="F9043"/>
  <c r="E9043"/>
  <c r="F9042"/>
  <c r="E9042"/>
  <c r="F9041"/>
  <c r="E9041"/>
  <c r="F9040"/>
  <c r="E9040"/>
  <c r="F9039"/>
  <c r="E9039"/>
  <c r="F9038"/>
  <c r="E9038"/>
  <c r="F9037"/>
  <c r="E9037"/>
  <c r="F9036"/>
  <c r="E9036"/>
  <c r="F9035"/>
  <c r="E9035"/>
  <c r="F9034"/>
  <c r="E9034"/>
  <c r="F9033"/>
  <c r="E9033"/>
  <c r="F9032"/>
  <c r="E9032"/>
  <c r="F9031"/>
  <c r="E9031"/>
  <c r="F9030"/>
  <c r="E9030"/>
  <c r="F9029"/>
  <c r="E9029"/>
  <c r="F9028"/>
  <c r="E9028"/>
  <c r="F9027"/>
  <c r="E9027"/>
  <c r="F9026"/>
  <c r="E9026"/>
  <c r="F9025"/>
  <c r="E9025"/>
  <c r="F9024"/>
  <c r="E9024"/>
  <c r="F9023"/>
  <c r="E9023"/>
  <c r="F9022"/>
  <c r="E9022"/>
  <c r="F9021"/>
  <c r="E9021"/>
  <c r="F9020"/>
  <c r="E9020"/>
  <c r="F9019"/>
  <c r="E9019"/>
  <c r="F9018"/>
  <c r="E9018"/>
  <c r="F9017"/>
  <c r="E9017"/>
  <c r="F9016"/>
  <c r="E9016"/>
  <c r="F9015"/>
  <c r="E9015"/>
  <c r="F9014"/>
  <c r="E9014"/>
  <c r="F9013"/>
  <c r="E9013"/>
  <c r="F9012"/>
  <c r="E9012"/>
  <c r="F9011"/>
  <c r="E9011"/>
  <c r="F9010"/>
  <c r="E9010"/>
  <c r="F9009"/>
  <c r="E9009"/>
  <c r="F9008"/>
  <c r="E9008"/>
  <c r="F9007"/>
  <c r="E9007"/>
  <c r="F9006"/>
  <c r="E9006"/>
  <c r="F9005"/>
  <c r="E9005"/>
  <c r="F9004"/>
  <c r="E9004"/>
  <c r="F9003"/>
  <c r="E9003"/>
  <c r="F9002"/>
  <c r="E9002"/>
  <c r="F9001"/>
  <c r="E9001"/>
  <c r="F9000"/>
  <c r="E9000"/>
  <c r="F8999"/>
  <c r="E8999"/>
  <c r="F8998"/>
  <c r="E8998"/>
  <c r="F8997"/>
  <c r="E8997"/>
  <c r="F8996"/>
  <c r="E8996"/>
  <c r="F8995"/>
  <c r="E8995"/>
  <c r="F8994"/>
  <c r="E8994"/>
  <c r="F8993"/>
  <c r="E8993"/>
  <c r="F8992"/>
  <c r="E8992"/>
  <c r="F8991"/>
  <c r="E8991"/>
  <c r="F8990"/>
  <c r="E8990"/>
  <c r="F8989"/>
  <c r="E8989"/>
  <c r="F8988"/>
  <c r="E8988"/>
  <c r="F8987"/>
  <c r="E8987"/>
  <c r="F8986"/>
  <c r="E8986"/>
  <c r="F8985"/>
  <c r="E8985"/>
  <c r="F8984"/>
  <c r="E8984"/>
  <c r="F8983"/>
  <c r="E8983"/>
  <c r="F8982"/>
  <c r="E8982"/>
  <c r="F8981"/>
  <c r="E8981"/>
  <c r="F8980"/>
  <c r="E8980"/>
  <c r="F8979"/>
  <c r="E8979"/>
  <c r="F8978"/>
  <c r="E8978"/>
  <c r="F8977"/>
  <c r="E8977"/>
  <c r="F8976"/>
  <c r="E8976"/>
  <c r="F8975"/>
  <c r="E8975"/>
  <c r="F8974"/>
  <c r="E8974"/>
  <c r="F8973"/>
  <c r="E8973"/>
  <c r="F8972"/>
  <c r="E8972"/>
  <c r="F8971"/>
  <c r="E8971"/>
  <c r="F8970"/>
  <c r="E8970"/>
  <c r="F8969"/>
  <c r="E8969"/>
  <c r="F8968"/>
  <c r="E8968"/>
  <c r="F8967"/>
  <c r="E8967"/>
  <c r="F8966"/>
  <c r="E8966"/>
  <c r="F8965"/>
  <c r="E8965"/>
  <c r="F8964"/>
  <c r="E8964"/>
  <c r="F8963"/>
  <c r="E8963"/>
  <c r="F8962"/>
  <c r="E8962"/>
  <c r="F8961"/>
  <c r="E8961"/>
  <c r="F8960"/>
  <c r="E8960"/>
  <c r="F8959"/>
  <c r="E8959"/>
  <c r="F8958"/>
  <c r="E8958"/>
  <c r="F8957"/>
  <c r="E8957"/>
  <c r="F8956"/>
  <c r="E8956"/>
  <c r="F8955"/>
  <c r="E8955"/>
  <c r="F8954"/>
  <c r="E8954"/>
  <c r="F8953"/>
  <c r="E8953"/>
  <c r="F8952"/>
  <c r="E8952"/>
  <c r="F8951"/>
  <c r="E8951"/>
  <c r="F8950"/>
  <c r="E8950"/>
  <c r="F8949"/>
  <c r="E8949"/>
  <c r="F8948"/>
  <c r="E8948"/>
  <c r="F8947"/>
  <c r="E8947"/>
  <c r="F8946"/>
  <c r="E8946"/>
  <c r="F8945"/>
  <c r="E8945"/>
  <c r="F8944"/>
  <c r="E8944"/>
  <c r="F8943"/>
  <c r="E8943"/>
  <c r="F8942"/>
  <c r="E8942"/>
  <c r="F8941"/>
  <c r="E8941"/>
  <c r="F8940"/>
  <c r="E8940"/>
  <c r="F8939"/>
  <c r="E8939"/>
  <c r="F8938"/>
  <c r="E8938"/>
  <c r="F8937"/>
  <c r="E8937"/>
  <c r="F8936"/>
  <c r="E8936"/>
  <c r="F8935"/>
  <c r="E8935"/>
  <c r="F8934"/>
  <c r="E8934"/>
  <c r="F8933"/>
  <c r="E8933"/>
  <c r="F8932"/>
  <c r="E8932"/>
  <c r="F8931"/>
  <c r="E8931"/>
  <c r="F8930"/>
  <c r="E8930"/>
  <c r="F8929"/>
  <c r="E8929"/>
  <c r="F8928"/>
  <c r="E8928"/>
  <c r="F8927"/>
  <c r="E8927"/>
  <c r="F8926"/>
  <c r="E8926"/>
  <c r="F8925"/>
  <c r="E8925"/>
  <c r="F8924"/>
  <c r="E8924"/>
  <c r="F8923"/>
  <c r="E8923"/>
  <c r="F8922"/>
  <c r="E8922"/>
  <c r="F8921"/>
  <c r="E8921"/>
  <c r="F8920"/>
  <c r="E8920"/>
  <c r="F8919"/>
  <c r="E8919"/>
  <c r="F8918"/>
  <c r="E8918"/>
  <c r="F8917"/>
  <c r="E8917"/>
  <c r="F8916"/>
  <c r="E8916"/>
  <c r="F8915"/>
  <c r="E8915"/>
  <c r="F8914"/>
  <c r="E8914"/>
  <c r="F8913"/>
  <c r="E8913"/>
  <c r="F8912"/>
  <c r="E8912"/>
  <c r="F8911"/>
  <c r="E8911"/>
  <c r="F8910"/>
  <c r="E8910"/>
  <c r="F8909"/>
  <c r="E8909"/>
  <c r="F8908"/>
  <c r="E8908"/>
  <c r="F8907"/>
  <c r="E8907"/>
  <c r="F8906"/>
  <c r="E8906"/>
  <c r="F8905"/>
  <c r="E8905"/>
  <c r="F8904"/>
  <c r="E8904"/>
  <c r="F8903"/>
  <c r="E8903"/>
  <c r="F8902"/>
  <c r="E8902"/>
  <c r="F8901"/>
  <c r="E8901"/>
  <c r="F8900"/>
  <c r="E8900"/>
  <c r="F8899"/>
  <c r="E8899"/>
  <c r="F8898"/>
  <c r="E8898"/>
  <c r="F8897"/>
  <c r="E8897"/>
  <c r="F8896"/>
  <c r="E8896"/>
  <c r="F8895"/>
  <c r="E8895"/>
  <c r="F8894"/>
  <c r="E8894"/>
  <c r="F8893"/>
  <c r="E8893"/>
  <c r="F8892"/>
  <c r="E8892"/>
  <c r="F8891"/>
  <c r="E8891"/>
  <c r="F8890"/>
  <c r="E8890"/>
  <c r="F8889"/>
  <c r="E8889"/>
  <c r="F8888"/>
  <c r="E8888"/>
  <c r="F8887"/>
  <c r="E8887"/>
  <c r="F8886"/>
  <c r="E8886"/>
  <c r="F8885"/>
  <c r="E8885"/>
  <c r="F8884"/>
  <c r="E8884"/>
  <c r="F8883"/>
  <c r="E8883"/>
  <c r="F8882"/>
  <c r="E8882"/>
  <c r="F8881"/>
  <c r="E8881"/>
  <c r="F8880"/>
  <c r="E8880"/>
  <c r="F8879"/>
  <c r="E8879"/>
  <c r="F8878"/>
  <c r="E8878"/>
  <c r="F8877"/>
  <c r="E8877"/>
  <c r="F8876"/>
  <c r="E8876"/>
  <c r="F8875"/>
  <c r="E8875"/>
  <c r="F8874"/>
  <c r="E8874"/>
  <c r="F8873"/>
  <c r="E8873"/>
  <c r="F8872"/>
  <c r="E8872"/>
  <c r="F8871"/>
  <c r="E8871"/>
  <c r="F8870"/>
  <c r="E8870"/>
  <c r="F8869"/>
  <c r="E8869"/>
  <c r="F8868"/>
  <c r="E8868"/>
  <c r="F8867"/>
  <c r="E8867"/>
  <c r="F8866"/>
  <c r="E8866"/>
  <c r="F8865"/>
  <c r="E8865"/>
  <c r="F8864"/>
  <c r="E8864"/>
  <c r="F8863"/>
  <c r="E8863"/>
  <c r="F8862"/>
  <c r="E8862"/>
  <c r="F8861"/>
  <c r="E8861"/>
  <c r="F8860"/>
  <c r="E8860"/>
  <c r="F8859"/>
  <c r="E8859"/>
  <c r="F8858"/>
  <c r="E8858"/>
  <c r="F8857"/>
  <c r="E8857"/>
  <c r="F8856"/>
  <c r="E8856"/>
  <c r="F8855"/>
  <c r="E8855"/>
  <c r="F8854"/>
  <c r="E8854"/>
  <c r="F8853"/>
  <c r="E8853"/>
  <c r="F8852"/>
  <c r="E8852"/>
  <c r="F8851"/>
  <c r="E8851"/>
  <c r="F8850"/>
  <c r="E8850"/>
  <c r="F8849"/>
  <c r="E8849"/>
  <c r="F8848"/>
  <c r="E8848"/>
  <c r="F8847"/>
  <c r="E8847"/>
  <c r="F8846"/>
  <c r="E8846"/>
  <c r="F8845"/>
  <c r="E8845"/>
  <c r="F8844"/>
  <c r="E8844"/>
  <c r="F8843"/>
  <c r="E8843"/>
  <c r="F8842"/>
  <c r="E8842"/>
  <c r="F8841"/>
  <c r="E8841"/>
  <c r="F8840"/>
  <c r="E8840"/>
  <c r="F8839"/>
  <c r="E8839"/>
  <c r="F8838"/>
  <c r="E8838"/>
  <c r="F8837"/>
  <c r="E8837"/>
  <c r="F8836"/>
  <c r="E8836"/>
  <c r="F8835"/>
  <c r="E8835"/>
  <c r="F8834"/>
  <c r="E8834"/>
  <c r="F8833"/>
  <c r="E8833"/>
  <c r="F8832"/>
  <c r="E8832"/>
  <c r="F8831"/>
  <c r="E8831"/>
  <c r="F8830"/>
  <c r="E8830"/>
  <c r="F8829"/>
  <c r="E8829"/>
  <c r="F8828"/>
  <c r="E8828"/>
  <c r="F8827"/>
  <c r="E8827"/>
  <c r="F8826"/>
  <c r="E8826"/>
  <c r="F8825"/>
  <c r="E8825"/>
  <c r="F8824"/>
  <c r="E8824"/>
  <c r="F8823"/>
  <c r="E8823"/>
  <c r="F8822"/>
  <c r="E8822"/>
  <c r="F8821"/>
  <c r="E8821"/>
  <c r="F8820"/>
  <c r="E8820"/>
  <c r="F8819"/>
  <c r="E8819"/>
  <c r="F8818"/>
  <c r="E8818"/>
  <c r="F8817"/>
  <c r="E8817"/>
  <c r="F8816"/>
  <c r="E8816"/>
  <c r="F8815"/>
  <c r="E8815"/>
  <c r="F8814"/>
  <c r="E8814"/>
  <c r="F8813"/>
  <c r="E8813"/>
  <c r="F8812"/>
  <c r="E8812"/>
  <c r="F8811"/>
  <c r="E8811"/>
  <c r="F8810"/>
  <c r="E8810"/>
  <c r="F8809"/>
  <c r="E8809"/>
  <c r="F8808"/>
  <c r="E8808"/>
  <c r="F8807"/>
  <c r="E8807"/>
  <c r="F8806"/>
  <c r="E8806"/>
  <c r="F8805"/>
  <c r="E8805"/>
  <c r="F8804"/>
  <c r="E8804"/>
  <c r="F8803"/>
  <c r="E8803"/>
  <c r="F8802"/>
  <c r="E8802"/>
  <c r="F8801"/>
  <c r="E8801"/>
  <c r="F8800"/>
  <c r="E8800"/>
  <c r="F8799"/>
  <c r="E8799"/>
  <c r="F8798"/>
  <c r="E8798"/>
  <c r="F8797"/>
  <c r="E8797"/>
  <c r="F8796"/>
  <c r="E8796"/>
  <c r="F8795"/>
  <c r="E8795"/>
  <c r="F8794"/>
  <c r="E8794"/>
  <c r="F8793"/>
  <c r="E8793"/>
  <c r="F8792"/>
  <c r="E8792"/>
  <c r="F8791"/>
  <c r="E8791"/>
  <c r="F8790"/>
  <c r="E8790"/>
  <c r="F8789"/>
  <c r="E8789"/>
  <c r="F8788"/>
  <c r="E8788"/>
  <c r="F8787"/>
  <c r="E8787"/>
  <c r="F8786"/>
  <c r="E8786"/>
  <c r="F8785"/>
  <c r="E8785"/>
  <c r="F8784"/>
  <c r="E8784"/>
  <c r="F8783"/>
  <c r="E8783"/>
  <c r="F8782"/>
  <c r="E8782"/>
  <c r="F8781"/>
  <c r="E8781"/>
  <c r="F8780"/>
  <c r="E8780"/>
  <c r="F8779"/>
  <c r="E8779"/>
  <c r="F8778"/>
  <c r="E8778"/>
  <c r="F8777"/>
  <c r="E8777"/>
  <c r="F8776"/>
  <c r="E8776"/>
  <c r="F8775"/>
  <c r="E8775"/>
  <c r="F8774"/>
  <c r="E8774"/>
  <c r="F8773"/>
  <c r="E8773"/>
  <c r="F8772"/>
  <c r="E8772"/>
  <c r="F8771"/>
  <c r="E8771"/>
  <c r="F8770"/>
  <c r="E8770"/>
  <c r="F8769"/>
  <c r="E8769"/>
  <c r="F8768"/>
  <c r="E8768"/>
  <c r="F8767"/>
  <c r="E8767"/>
  <c r="F8766"/>
  <c r="E8766"/>
  <c r="F8765"/>
  <c r="E8765"/>
  <c r="F8764"/>
  <c r="E8764"/>
  <c r="F8763"/>
  <c r="E8763"/>
  <c r="F8762"/>
  <c r="E8762"/>
  <c r="F8761"/>
  <c r="E8761"/>
  <c r="F8760"/>
  <c r="E8760"/>
  <c r="F8759"/>
  <c r="E8759"/>
  <c r="F8758"/>
  <c r="E8758"/>
  <c r="F8757"/>
  <c r="E8757"/>
  <c r="F8756"/>
  <c r="E8756"/>
  <c r="F8755"/>
  <c r="E8755"/>
  <c r="F8754"/>
  <c r="E8754"/>
  <c r="F8753"/>
  <c r="E8753"/>
  <c r="F8752"/>
  <c r="E8752"/>
  <c r="F8751"/>
  <c r="E8751"/>
  <c r="F8750"/>
  <c r="E8750"/>
  <c r="F8749"/>
  <c r="E8749"/>
  <c r="F8748"/>
  <c r="E8748"/>
  <c r="F8747"/>
  <c r="E8747"/>
  <c r="F8746"/>
  <c r="E8746"/>
  <c r="F8745"/>
  <c r="E8745"/>
  <c r="F8744"/>
  <c r="E8744"/>
  <c r="F8743"/>
  <c r="E8743"/>
  <c r="F8742"/>
  <c r="E8742"/>
  <c r="F8741"/>
  <c r="E8741"/>
  <c r="F8740"/>
  <c r="E8740"/>
  <c r="F8739"/>
  <c r="E8739"/>
  <c r="F8738"/>
  <c r="E8738"/>
  <c r="F8737"/>
  <c r="E8737"/>
  <c r="F8736"/>
  <c r="E8736"/>
  <c r="F8735"/>
  <c r="E8735"/>
  <c r="F8734"/>
  <c r="E8734"/>
  <c r="F8733"/>
  <c r="E8733"/>
  <c r="F8732"/>
  <c r="E8732"/>
  <c r="F8731"/>
  <c r="E8731"/>
  <c r="F8730"/>
  <c r="E8730"/>
  <c r="F8729"/>
  <c r="E8729"/>
  <c r="F8728"/>
  <c r="E8728"/>
  <c r="F8727"/>
  <c r="E8727"/>
  <c r="F8726"/>
  <c r="E8726"/>
  <c r="F8725"/>
  <c r="E8725"/>
  <c r="F8724"/>
  <c r="E8724"/>
  <c r="F8723"/>
  <c r="E8723"/>
  <c r="F8722"/>
  <c r="E8722"/>
  <c r="F8721"/>
  <c r="E8721"/>
  <c r="F8720"/>
  <c r="E8720"/>
  <c r="F8719"/>
  <c r="E8719"/>
  <c r="F8718"/>
  <c r="E8718"/>
  <c r="F8717"/>
  <c r="E8717"/>
  <c r="F8716"/>
  <c r="E8716"/>
  <c r="F8715"/>
  <c r="E8715"/>
  <c r="F8714"/>
  <c r="E8714"/>
  <c r="F8713"/>
  <c r="E8713"/>
  <c r="F8712"/>
  <c r="E8712"/>
  <c r="F8711"/>
  <c r="E8711"/>
  <c r="F8710"/>
  <c r="E8710"/>
  <c r="F8709"/>
  <c r="E8709"/>
  <c r="F8708"/>
  <c r="E8708"/>
  <c r="F8707"/>
  <c r="E8707"/>
  <c r="F8706"/>
  <c r="E8706"/>
  <c r="F8705"/>
  <c r="E8705"/>
  <c r="F8704"/>
  <c r="E8704"/>
  <c r="F8703"/>
  <c r="E8703"/>
  <c r="F8702"/>
  <c r="E8702"/>
  <c r="F8701"/>
  <c r="E8701"/>
  <c r="F8700"/>
  <c r="E8700"/>
  <c r="F8699"/>
  <c r="E8699"/>
  <c r="F8698"/>
  <c r="E8698"/>
  <c r="F8697"/>
  <c r="E8697"/>
  <c r="F8696"/>
  <c r="E8696"/>
  <c r="F8695"/>
  <c r="E8695"/>
  <c r="F8694"/>
  <c r="E8694"/>
  <c r="F8693"/>
  <c r="E8693"/>
  <c r="F8692"/>
  <c r="E8692"/>
  <c r="F8691"/>
  <c r="E8691"/>
  <c r="F8690"/>
  <c r="E8690"/>
  <c r="F8689"/>
  <c r="E8689"/>
  <c r="F8688"/>
  <c r="E8688"/>
  <c r="F8687"/>
  <c r="E8687"/>
  <c r="F8686"/>
  <c r="E8686"/>
  <c r="F8685"/>
  <c r="E8685"/>
  <c r="F8684"/>
  <c r="E8684"/>
  <c r="F8683"/>
  <c r="E8683"/>
  <c r="F8682"/>
  <c r="E8682"/>
  <c r="F8681"/>
  <c r="E8681"/>
  <c r="F8680"/>
  <c r="E8680"/>
  <c r="F8679"/>
  <c r="E8679"/>
  <c r="F8678"/>
  <c r="E8678"/>
  <c r="F8677"/>
  <c r="E8677"/>
  <c r="F8676"/>
  <c r="E8676"/>
  <c r="F8675"/>
  <c r="E8675"/>
  <c r="F8674"/>
  <c r="E8674"/>
  <c r="F8673"/>
  <c r="E8673"/>
  <c r="F8672"/>
  <c r="E8672"/>
  <c r="F8671"/>
  <c r="E8671"/>
  <c r="F8670"/>
  <c r="E8670"/>
  <c r="F8669"/>
  <c r="E8669"/>
  <c r="F8668"/>
  <c r="E8668"/>
  <c r="F8667"/>
  <c r="E8667"/>
  <c r="F8666"/>
  <c r="E8666"/>
  <c r="F8665"/>
  <c r="E8665"/>
  <c r="F8664"/>
  <c r="E8664"/>
  <c r="F8663"/>
  <c r="E8663"/>
  <c r="F8662"/>
  <c r="E8662"/>
  <c r="F8661"/>
  <c r="E8661"/>
  <c r="F8660"/>
  <c r="E8660"/>
  <c r="F8659"/>
  <c r="E8659"/>
  <c r="F8658"/>
  <c r="E8658"/>
  <c r="F8657"/>
  <c r="E8657"/>
  <c r="F8656"/>
  <c r="E8656"/>
  <c r="F8655"/>
  <c r="E8655"/>
  <c r="F8654"/>
  <c r="E8654"/>
  <c r="F8653"/>
  <c r="E8653"/>
  <c r="F8652"/>
  <c r="E8652"/>
  <c r="F8651"/>
  <c r="E8651"/>
  <c r="F8650"/>
  <c r="E8650"/>
  <c r="F8649"/>
  <c r="E8649"/>
  <c r="F8648"/>
  <c r="E8648"/>
  <c r="F8647"/>
  <c r="E8647"/>
  <c r="F8646"/>
  <c r="E8646"/>
  <c r="F8645"/>
  <c r="E8645"/>
  <c r="F8644"/>
  <c r="E8644"/>
  <c r="F8643"/>
  <c r="E8643"/>
  <c r="F8642"/>
  <c r="E8642"/>
  <c r="F8641"/>
  <c r="E8641"/>
  <c r="F8640"/>
  <c r="E8640"/>
  <c r="F8639"/>
  <c r="E8639"/>
  <c r="F8638"/>
  <c r="E8638"/>
  <c r="F8637"/>
  <c r="E8637"/>
  <c r="F8636"/>
  <c r="E8636"/>
  <c r="F8635"/>
  <c r="E8635"/>
  <c r="F8634"/>
  <c r="E8634"/>
  <c r="F8633"/>
  <c r="E8633"/>
  <c r="F8632"/>
  <c r="E8632"/>
  <c r="F8631"/>
  <c r="E8631"/>
  <c r="F8630"/>
  <c r="E8630"/>
  <c r="F8629"/>
  <c r="E8629"/>
  <c r="F8628"/>
  <c r="E8628"/>
  <c r="F8627"/>
  <c r="E8627"/>
  <c r="F8626"/>
  <c r="E8626"/>
  <c r="F8625"/>
  <c r="E8625"/>
  <c r="F8624"/>
  <c r="E8624"/>
  <c r="F8623"/>
  <c r="E8623"/>
  <c r="F8622"/>
  <c r="E8622"/>
  <c r="F8621"/>
  <c r="E8621"/>
  <c r="F8620"/>
  <c r="E8620"/>
  <c r="F8619"/>
  <c r="E8619"/>
  <c r="F8618"/>
  <c r="E8618"/>
  <c r="F8617"/>
  <c r="E8617"/>
  <c r="F8616"/>
  <c r="E8616"/>
  <c r="F8615"/>
  <c r="E8615"/>
  <c r="F8614"/>
  <c r="E8614"/>
  <c r="F8613"/>
  <c r="E8613"/>
  <c r="F8612"/>
  <c r="E8612"/>
  <c r="F8611"/>
  <c r="E8611"/>
  <c r="F8610"/>
  <c r="E8610"/>
  <c r="F8609"/>
  <c r="E8609"/>
  <c r="F8608"/>
  <c r="E8608"/>
  <c r="F8607"/>
  <c r="E8607"/>
  <c r="F8606"/>
  <c r="E8606"/>
  <c r="F8605"/>
  <c r="E8605"/>
  <c r="F8604"/>
  <c r="E8604"/>
  <c r="F8603"/>
  <c r="E8603"/>
  <c r="F8602"/>
  <c r="E8602"/>
  <c r="F8601"/>
  <c r="E8601"/>
  <c r="F8600"/>
  <c r="E8600"/>
  <c r="F8599"/>
  <c r="E8599"/>
  <c r="F8598"/>
  <c r="E8598"/>
  <c r="F8597"/>
  <c r="E8597"/>
  <c r="F8596"/>
  <c r="E8596"/>
  <c r="F8595"/>
  <c r="E8595"/>
  <c r="F8594"/>
  <c r="E8594"/>
  <c r="F8593"/>
  <c r="E8593"/>
  <c r="F8592"/>
  <c r="E8592"/>
  <c r="F8591"/>
  <c r="E8591"/>
  <c r="F8590"/>
  <c r="E8590"/>
  <c r="F8589"/>
  <c r="E8589"/>
  <c r="F8588"/>
  <c r="E8588"/>
  <c r="F8587"/>
  <c r="E8587"/>
  <c r="F8586"/>
  <c r="E8586"/>
  <c r="F8585"/>
  <c r="E8585"/>
  <c r="F8584"/>
  <c r="E8584"/>
  <c r="F8583"/>
  <c r="E8583"/>
  <c r="F8582"/>
  <c r="E8582"/>
  <c r="F8581"/>
  <c r="E8581"/>
  <c r="F8580"/>
  <c r="E8580"/>
  <c r="F8579"/>
  <c r="E8579"/>
  <c r="F8578"/>
  <c r="E8578"/>
  <c r="F8577"/>
  <c r="E8577"/>
  <c r="F8576"/>
  <c r="E8576"/>
  <c r="F8575"/>
  <c r="E8575"/>
  <c r="F8574"/>
  <c r="E8574"/>
  <c r="F8573"/>
  <c r="E8573"/>
  <c r="F8572"/>
  <c r="E8572"/>
  <c r="F8571"/>
  <c r="E8571"/>
  <c r="F8570"/>
  <c r="E8570"/>
  <c r="F8569"/>
  <c r="E8569"/>
  <c r="F8568"/>
  <c r="E8568"/>
  <c r="F8567"/>
  <c r="E8567"/>
  <c r="F8566"/>
  <c r="E8566"/>
  <c r="F8565"/>
  <c r="E8565"/>
  <c r="F8564"/>
  <c r="E8564"/>
  <c r="F8563"/>
  <c r="E8563"/>
  <c r="F8562"/>
  <c r="E8562"/>
  <c r="F8561"/>
  <c r="E8561"/>
  <c r="F8560"/>
  <c r="E8560"/>
  <c r="F8559"/>
  <c r="E8559"/>
  <c r="F8558"/>
  <c r="E8558"/>
  <c r="F8557"/>
  <c r="E8557"/>
  <c r="F8556"/>
  <c r="E8556"/>
  <c r="F8555"/>
  <c r="E8555"/>
  <c r="F8554"/>
  <c r="E8554"/>
  <c r="F8553"/>
  <c r="E8553"/>
  <c r="F8552"/>
  <c r="E8552"/>
  <c r="F8551"/>
  <c r="E8551"/>
  <c r="F8550"/>
  <c r="E8550"/>
  <c r="F8549"/>
  <c r="E8549"/>
  <c r="F8548"/>
  <c r="E8548"/>
  <c r="F8547"/>
  <c r="E8547"/>
  <c r="F8546"/>
  <c r="E8546"/>
  <c r="F8545"/>
  <c r="E8545"/>
  <c r="F8544"/>
  <c r="E8544"/>
  <c r="F8543"/>
  <c r="E8543"/>
  <c r="F8542"/>
  <c r="E8542"/>
  <c r="F8541"/>
  <c r="E8541"/>
  <c r="F8540"/>
  <c r="E8540"/>
  <c r="F8539"/>
  <c r="E8539"/>
  <c r="F8538"/>
  <c r="E8538"/>
  <c r="F8537"/>
  <c r="E8537"/>
  <c r="F8536"/>
  <c r="E8536"/>
  <c r="F8535"/>
  <c r="E8535"/>
  <c r="F8534"/>
  <c r="E8534"/>
  <c r="F8533"/>
  <c r="E8533"/>
  <c r="F8532"/>
  <c r="E8532"/>
  <c r="F8531"/>
  <c r="E8531"/>
  <c r="F8530"/>
  <c r="E8530"/>
  <c r="F8529"/>
  <c r="E8529"/>
  <c r="F8528"/>
  <c r="E8528"/>
  <c r="F8527"/>
  <c r="E8527"/>
  <c r="F8526"/>
  <c r="E8526"/>
  <c r="F8525"/>
  <c r="E8525"/>
  <c r="F8524"/>
  <c r="E8524"/>
  <c r="F8523"/>
  <c r="E8523"/>
  <c r="F8522"/>
  <c r="E8522"/>
  <c r="F8521"/>
  <c r="E8521"/>
  <c r="F8520"/>
  <c r="E8520"/>
  <c r="F8519"/>
  <c r="E8519"/>
  <c r="F8518"/>
  <c r="E8518"/>
  <c r="F8517"/>
  <c r="E8517"/>
  <c r="F8516"/>
  <c r="E8516"/>
  <c r="F8515"/>
  <c r="E8515"/>
  <c r="F8514"/>
  <c r="E8514"/>
  <c r="F8513"/>
  <c r="E8513"/>
  <c r="F8512"/>
  <c r="E8512"/>
  <c r="F8511"/>
  <c r="E8511"/>
  <c r="F8510"/>
  <c r="E8510"/>
  <c r="F8509"/>
  <c r="E8509"/>
  <c r="F8508"/>
  <c r="E8508"/>
  <c r="F8507"/>
  <c r="E8507"/>
  <c r="F8506"/>
  <c r="E8506"/>
  <c r="F8505"/>
  <c r="E8505"/>
  <c r="F8504"/>
  <c r="E8504"/>
  <c r="F8503"/>
  <c r="E8503"/>
  <c r="F8502"/>
  <c r="E8502"/>
  <c r="F8501"/>
  <c r="E8501"/>
  <c r="F8500"/>
  <c r="E8500"/>
  <c r="F8499"/>
  <c r="E8499"/>
  <c r="F8498"/>
  <c r="E8498"/>
  <c r="F8497"/>
  <c r="E8497"/>
  <c r="F8496"/>
  <c r="E8496"/>
  <c r="F8495"/>
  <c r="E8495"/>
  <c r="F8494"/>
  <c r="E8494"/>
  <c r="F8493"/>
  <c r="E8493"/>
  <c r="F8492"/>
  <c r="E8492"/>
  <c r="F8491"/>
  <c r="E8491"/>
  <c r="F8490"/>
  <c r="E8490"/>
  <c r="F8489"/>
  <c r="E8489"/>
  <c r="F8488"/>
  <c r="E8488"/>
  <c r="F8487"/>
  <c r="E8487"/>
  <c r="F8486"/>
  <c r="E8486"/>
  <c r="F8485"/>
  <c r="E8485"/>
  <c r="F8484"/>
  <c r="E8484"/>
  <c r="F8483"/>
  <c r="E8483"/>
  <c r="F8482"/>
  <c r="E8482"/>
  <c r="F8481"/>
  <c r="E8481"/>
  <c r="F8480"/>
  <c r="E8480"/>
  <c r="F8479"/>
  <c r="E8479"/>
  <c r="F8478"/>
  <c r="E8478"/>
  <c r="F8477"/>
  <c r="E8477"/>
  <c r="F8476"/>
  <c r="E8476"/>
  <c r="F8475"/>
  <c r="E8475"/>
  <c r="F8474"/>
  <c r="E8474"/>
  <c r="F8473"/>
  <c r="E8473"/>
  <c r="F8472"/>
  <c r="E8472"/>
  <c r="F8471"/>
  <c r="E8471"/>
  <c r="F8470"/>
  <c r="E8470"/>
  <c r="F8469"/>
  <c r="E8469"/>
  <c r="F8468"/>
  <c r="E8468"/>
  <c r="F8467"/>
  <c r="E8467"/>
  <c r="F8466"/>
  <c r="E8466"/>
  <c r="F8465"/>
  <c r="E8465"/>
  <c r="F8464"/>
  <c r="E8464"/>
  <c r="F8463"/>
  <c r="E8463"/>
  <c r="F8462"/>
  <c r="E8462"/>
  <c r="F8461"/>
  <c r="E8461"/>
  <c r="F8460"/>
  <c r="E8460"/>
  <c r="F8459"/>
  <c r="E8459"/>
  <c r="F8458"/>
  <c r="E8458"/>
  <c r="F8457"/>
  <c r="E8457"/>
  <c r="F8456"/>
  <c r="E8456"/>
  <c r="F8455"/>
  <c r="E8455"/>
  <c r="F8454"/>
  <c r="E8454"/>
  <c r="F8453"/>
  <c r="E8453"/>
  <c r="F8452"/>
  <c r="E8452"/>
  <c r="F8451"/>
  <c r="E8451"/>
  <c r="F8450"/>
  <c r="E8450"/>
  <c r="F8449"/>
  <c r="E8449"/>
  <c r="F8448"/>
  <c r="E8448"/>
  <c r="F8447"/>
  <c r="E8447"/>
  <c r="F8446"/>
  <c r="E8446"/>
  <c r="F8445"/>
  <c r="E8445"/>
  <c r="F8444"/>
  <c r="E8444"/>
  <c r="F8443"/>
  <c r="E8443"/>
  <c r="F8442"/>
  <c r="E8442"/>
  <c r="F8441"/>
  <c r="E8441"/>
  <c r="F8440"/>
  <c r="E8440"/>
  <c r="F8439"/>
  <c r="E8439"/>
  <c r="F8438"/>
  <c r="E8438"/>
  <c r="F8437"/>
  <c r="E8437"/>
  <c r="F8436"/>
  <c r="E8436"/>
  <c r="F8435"/>
  <c r="E8435"/>
  <c r="F8434"/>
  <c r="E8434"/>
  <c r="F8433"/>
  <c r="E8433"/>
  <c r="F8432"/>
  <c r="E8432"/>
  <c r="F8431"/>
  <c r="E8431"/>
  <c r="F8430"/>
  <c r="E8430"/>
  <c r="F8429"/>
  <c r="E8429"/>
  <c r="F8428"/>
  <c r="E8428"/>
  <c r="F8427"/>
  <c r="E8427"/>
  <c r="F8426"/>
  <c r="E8426"/>
  <c r="F8425"/>
  <c r="E8425"/>
  <c r="F8424"/>
  <c r="E8424"/>
  <c r="F8423"/>
  <c r="E8423"/>
  <c r="F8422"/>
  <c r="E8422"/>
  <c r="F8421"/>
  <c r="E8421"/>
  <c r="F8420"/>
  <c r="E8420"/>
  <c r="F8419"/>
  <c r="E8419"/>
  <c r="F8418"/>
  <c r="E8418"/>
  <c r="F8417"/>
  <c r="E8417"/>
  <c r="F8416"/>
  <c r="E8416"/>
  <c r="F8415"/>
  <c r="E8415"/>
  <c r="F8414"/>
  <c r="E8414"/>
  <c r="F8413"/>
  <c r="E8413"/>
  <c r="F8412"/>
  <c r="E8412"/>
  <c r="F8411"/>
  <c r="E8411"/>
  <c r="F8410"/>
  <c r="E8410"/>
  <c r="F8409"/>
  <c r="E8409"/>
  <c r="F8408"/>
  <c r="E8408"/>
  <c r="F8407"/>
  <c r="E8407"/>
  <c r="F8406"/>
  <c r="E8406"/>
  <c r="F8405"/>
  <c r="E8405"/>
  <c r="F8404"/>
  <c r="E8404"/>
  <c r="F8403"/>
  <c r="E8403"/>
  <c r="F8402"/>
  <c r="E8402"/>
  <c r="F8401"/>
  <c r="E8401"/>
  <c r="F8400"/>
  <c r="E8400"/>
  <c r="F8399"/>
  <c r="E8399"/>
  <c r="F8398"/>
  <c r="E8398"/>
  <c r="F8397"/>
  <c r="E8397"/>
  <c r="F8396"/>
  <c r="E8396"/>
  <c r="F8395"/>
  <c r="E8395"/>
  <c r="F8394"/>
  <c r="E8394"/>
  <c r="F8393"/>
  <c r="E8393"/>
  <c r="F8392"/>
  <c r="E8392"/>
  <c r="F8391"/>
  <c r="E8391"/>
  <c r="F8390"/>
  <c r="E8390"/>
  <c r="F8389"/>
  <c r="E8389"/>
  <c r="F8388"/>
  <c r="E8388"/>
  <c r="F8387"/>
  <c r="E8387"/>
  <c r="F8386"/>
  <c r="E8386"/>
  <c r="F8385"/>
  <c r="E8385"/>
  <c r="F8384"/>
  <c r="E8384"/>
  <c r="F8383"/>
  <c r="E8383"/>
  <c r="F8382"/>
  <c r="E8382"/>
  <c r="F8381"/>
  <c r="E8381"/>
  <c r="F8380"/>
  <c r="E8380"/>
  <c r="F8379"/>
  <c r="E8379"/>
  <c r="F8378"/>
  <c r="E8378"/>
  <c r="F8377"/>
  <c r="E8377"/>
  <c r="F8376"/>
  <c r="E8376"/>
  <c r="F8375"/>
  <c r="E8375"/>
  <c r="F8374"/>
  <c r="E8374"/>
  <c r="F8373"/>
  <c r="E8373"/>
  <c r="F8372"/>
  <c r="E8372"/>
  <c r="F8371"/>
  <c r="E8371"/>
  <c r="F8370"/>
  <c r="E8370"/>
  <c r="F8369"/>
  <c r="E8369"/>
  <c r="F8368"/>
  <c r="E8368"/>
  <c r="F8367"/>
  <c r="E8367"/>
  <c r="F8366"/>
  <c r="E8366"/>
  <c r="F8365"/>
  <c r="E8365"/>
  <c r="F8364"/>
  <c r="E8364"/>
  <c r="F8363"/>
  <c r="E8363"/>
  <c r="F8362"/>
  <c r="E8362"/>
  <c r="F8361"/>
  <c r="E8361"/>
  <c r="F8360"/>
  <c r="E8360"/>
  <c r="F8359"/>
  <c r="E8359"/>
  <c r="F8358"/>
  <c r="E8358"/>
  <c r="F8357"/>
  <c r="E8357"/>
  <c r="F8356"/>
  <c r="E8356"/>
  <c r="F8355"/>
  <c r="E8355"/>
  <c r="F8354"/>
  <c r="E8354"/>
  <c r="F8353"/>
  <c r="E8353"/>
  <c r="F8352"/>
  <c r="E8352"/>
  <c r="F8351"/>
  <c r="E8351"/>
  <c r="F8350"/>
  <c r="E8350"/>
  <c r="F8349"/>
  <c r="E8349"/>
  <c r="F8348"/>
  <c r="E8348"/>
  <c r="F8347"/>
  <c r="E8347"/>
  <c r="F8346"/>
  <c r="E8346"/>
  <c r="F8345"/>
  <c r="E8345"/>
  <c r="F8344"/>
  <c r="E8344"/>
  <c r="F8343"/>
  <c r="E8343"/>
  <c r="F8342"/>
  <c r="E8342"/>
  <c r="F8341"/>
  <c r="E8341"/>
  <c r="F8340"/>
  <c r="E8340"/>
  <c r="F8339"/>
  <c r="E8339"/>
  <c r="F8338"/>
  <c r="E8338"/>
  <c r="F8337"/>
  <c r="E8337"/>
  <c r="F8336"/>
  <c r="E8336"/>
  <c r="F8335"/>
  <c r="E8335"/>
  <c r="F8334"/>
  <c r="E8334"/>
  <c r="F8333"/>
  <c r="E8333"/>
  <c r="F8332"/>
  <c r="E8332"/>
  <c r="F8331"/>
  <c r="E8331"/>
  <c r="F8330"/>
  <c r="E8330"/>
  <c r="F8329"/>
  <c r="E8329"/>
  <c r="F8328"/>
  <c r="E8328"/>
  <c r="F8327"/>
  <c r="E8327"/>
  <c r="F8326"/>
  <c r="E8326"/>
  <c r="F8325"/>
  <c r="E8325"/>
  <c r="F8324"/>
  <c r="E8324"/>
  <c r="F8323"/>
  <c r="E8323"/>
  <c r="F8322"/>
  <c r="E8322"/>
  <c r="F8321"/>
  <c r="E8321"/>
  <c r="F8320"/>
  <c r="E8320"/>
  <c r="F8319"/>
  <c r="E8319"/>
  <c r="F8318"/>
  <c r="E8318"/>
  <c r="F8317"/>
  <c r="E8317"/>
  <c r="F8316"/>
  <c r="E8316"/>
  <c r="F8315"/>
  <c r="E8315"/>
  <c r="F8314"/>
  <c r="E8314"/>
  <c r="F8313"/>
  <c r="E8313"/>
  <c r="F8312"/>
  <c r="E8312"/>
  <c r="F8311"/>
  <c r="E8311"/>
  <c r="F8310"/>
  <c r="E8310"/>
  <c r="F8309"/>
  <c r="E8309"/>
  <c r="F8308"/>
  <c r="E8308"/>
  <c r="F8307"/>
  <c r="E8307"/>
  <c r="F8306"/>
  <c r="E8306"/>
  <c r="F8305"/>
  <c r="E8305"/>
  <c r="F8304"/>
  <c r="E8304"/>
  <c r="F8303"/>
  <c r="E8303"/>
  <c r="F8302"/>
  <c r="E8302"/>
  <c r="F8301"/>
  <c r="E8301"/>
  <c r="F8300"/>
  <c r="E8300"/>
  <c r="F8299"/>
  <c r="E8299"/>
  <c r="F8298"/>
  <c r="E8298"/>
  <c r="F8297"/>
  <c r="E8297"/>
  <c r="F8296"/>
  <c r="E8296"/>
  <c r="F8295"/>
  <c r="E8295"/>
  <c r="F8294"/>
  <c r="E8294"/>
  <c r="F8293"/>
  <c r="E8293"/>
  <c r="F8292"/>
  <c r="E8292"/>
  <c r="F8291"/>
  <c r="E8291"/>
  <c r="F8290"/>
  <c r="E8290"/>
  <c r="F8289"/>
  <c r="E8289"/>
  <c r="F8288"/>
  <c r="E8288"/>
  <c r="F8287"/>
  <c r="E8287"/>
  <c r="F8286"/>
  <c r="E8286"/>
  <c r="F8285"/>
  <c r="E8285"/>
  <c r="F8284"/>
  <c r="E8284"/>
  <c r="F8283"/>
  <c r="E8283"/>
  <c r="F8282"/>
  <c r="E8282"/>
  <c r="F8281"/>
  <c r="E8281"/>
  <c r="F8280"/>
  <c r="E8280"/>
  <c r="F8279"/>
  <c r="E8279"/>
  <c r="F8278"/>
  <c r="E8278"/>
  <c r="F8277"/>
  <c r="E8277"/>
  <c r="F8276"/>
  <c r="E8276"/>
  <c r="F8275"/>
  <c r="E8275"/>
  <c r="F8274"/>
  <c r="E8274"/>
  <c r="F8273"/>
  <c r="E8273"/>
  <c r="F8272"/>
  <c r="E8272"/>
  <c r="F8271"/>
  <c r="E8271"/>
  <c r="F8270"/>
  <c r="E8270"/>
  <c r="F8269"/>
  <c r="E8269"/>
  <c r="F8268"/>
  <c r="E8268"/>
  <c r="F8267"/>
  <c r="E8267"/>
  <c r="F8266"/>
  <c r="E8266"/>
  <c r="F8265"/>
  <c r="E8265"/>
  <c r="F8264"/>
  <c r="E8264"/>
  <c r="F8263"/>
  <c r="E8263"/>
  <c r="F8262"/>
  <c r="E8262"/>
  <c r="F8261"/>
  <c r="E8261"/>
  <c r="F8260"/>
  <c r="E8260"/>
  <c r="F8259"/>
  <c r="E8259"/>
  <c r="F8258"/>
  <c r="E8258"/>
  <c r="F8257"/>
  <c r="E8257"/>
  <c r="F8256"/>
  <c r="E8256"/>
  <c r="F8255"/>
  <c r="E8255"/>
  <c r="F8254"/>
  <c r="E8254"/>
  <c r="F8253"/>
  <c r="E8253"/>
  <c r="F8252"/>
  <c r="E8252"/>
  <c r="F8251"/>
  <c r="E8251"/>
  <c r="F8250"/>
  <c r="E8250"/>
  <c r="F8249"/>
  <c r="E8249"/>
  <c r="F8248"/>
  <c r="E8248"/>
  <c r="F8247"/>
  <c r="E8247"/>
  <c r="F8246"/>
  <c r="E8246"/>
  <c r="F8245"/>
  <c r="E8245"/>
  <c r="F8244"/>
  <c r="E8244"/>
  <c r="F8243"/>
  <c r="E8243"/>
  <c r="F8242"/>
  <c r="E8242"/>
  <c r="F8241"/>
  <c r="E8241"/>
  <c r="F8240"/>
  <c r="E8240"/>
  <c r="F8239"/>
  <c r="E8239"/>
  <c r="F8238"/>
  <c r="E8238"/>
  <c r="F8237"/>
  <c r="E8237"/>
  <c r="F8236"/>
  <c r="E8236"/>
  <c r="F8235"/>
  <c r="E8235"/>
  <c r="F8234"/>
  <c r="E8234"/>
  <c r="F8233"/>
  <c r="E8233"/>
  <c r="F8232"/>
  <c r="E8232"/>
  <c r="F8231"/>
  <c r="E8231"/>
  <c r="F8230"/>
  <c r="E8230"/>
  <c r="F8229"/>
  <c r="E8229"/>
  <c r="F8228"/>
  <c r="E8228"/>
  <c r="F8227"/>
  <c r="E8227"/>
  <c r="F8226"/>
  <c r="E8226"/>
  <c r="F8225"/>
  <c r="E8225"/>
  <c r="F8224"/>
  <c r="E8224"/>
  <c r="F8223"/>
  <c r="E8223"/>
  <c r="F8222"/>
  <c r="E8222"/>
  <c r="F8221"/>
  <c r="E8221"/>
  <c r="F8220"/>
  <c r="E8220"/>
  <c r="F8219"/>
  <c r="E8219"/>
  <c r="F8218"/>
  <c r="E8218"/>
  <c r="F8217"/>
  <c r="E8217"/>
  <c r="F8216"/>
  <c r="E8216"/>
  <c r="F8215"/>
  <c r="E8215"/>
  <c r="F8214"/>
  <c r="E8214"/>
  <c r="F8213"/>
  <c r="E8213"/>
  <c r="F8212"/>
  <c r="E8212"/>
  <c r="F8211"/>
  <c r="E8211"/>
  <c r="F8210"/>
  <c r="E8210"/>
  <c r="F8209"/>
  <c r="E8209"/>
  <c r="F8208"/>
  <c r="E8208"/>
  <c r="F8207"/>
  <c r="E8207"/>
  <c r="F8206"/>
  <c r="E8206"/>
  <c r="F8205"/>
  <c r="E8205"/>
  <c r="F8204"/>
  <c r="E8204"/>
  <c r="F8203"/>
  <c r="E8203"/>
  <c r="F8202"/>
  <c r="E8202"/>
  <c r="F8201"/>
  <c r="E8201"/>
  <c r="F8200"/>
  <c r="E8200"/>
  <c r="F8199"/>
  <c r="E8199"/>
  <c r="F8198"/>
  <c r="E8198"/>
  <c r="F8197"/>
  <c r="E8197"/>
  <c r="F8196"/>
  <c r="E8196"/>
  <c r="F8195"/>
  <c r="E8195"/>
  <c r="F8194"/>
  <c r="E8194"/>
  <c r="F8193"/>
  <c r="E8193"/>
  <c r="F8192"/>
  <c r="E8192"/>
  <c r="F8191"/>
  <c r="E8191"/>
  <c r="F8190"/>
  <c r="E8190"/>
  <c r="F8189"/>
  <c r="E8189"/>
  <c r="F8188"/>
  <c r="E8188"/>
  <c r="F8187"/>
  <c r="E8187"/>
  <c r="F8186"/>
  <c r="E8186"/>
  <c r="F8185"/>
  <c r="E8185"/>
  <c r="F8184"/>
  <c r="E8184"/>
  <c r="F8183"/>
  <c r="E8183"/>
  <c r="F8182"/>
  <c r="E8182"/>
  <c r="F8181"/>
  <c r="E8181"/>
  <c r="F8180"/>
  <c r="E8180"/>
  <c r="F8179"/>
  <c r="E8179"/>
  <c r="F8178"/>
  <c r="E8178"/>
  <c r="F8177"/>
  <c r="E8177"/>
  <c r="F8176"/>
  <c r="E8176"/>
  <c r="F8175"/>
  <c r="E8175"/>
  <c r="F8174"/>
  <c r="E8174"/>
  <c r="F8173"/>
  <c r="E8173"/>
  <c r="F8172"/>
  <c r="E8172"/>
  <c r="F8171"/>
  <c r="E8171"/>
  <c r="F8170"/>
  <c r="E8170"/>
  <c r="F8169"/>
  <c r="E8169"/>
  <c r="F8168"/>
  <c r="E8168"/>
  <c r="F8167"/>
  <c r="E8167"/>
  <c r="F8166"/>
  <c r="E8166"/>
  <c r="F8165"/>
  <c r="E8165"/>
  <c r="F8164"/>
  <c r="E8164"/>
  <c r="F8163"/>
  <c r="E8163"/>
  <c r="F8162"/>
  <c r="E8162"/>
  <c r="F8161"/>
  <c r="E8161"/>
  <c r="F8160"/>
  <c r="E8160"/>
  <c r="F8159"/>
  <c r="E8159"/>
  <c r="F8158"/>
  <c r="E8158"/>
  <c r="F8157"/>
  <c r="E8157"/>
  <c r="F8156"/>
  <c r="E8156"/>
  <c r="F8155"/>
  <c r="E8155"/>
  <c r="F8154"/>
  <c r="E8154"/>
  <c r="F8153"/>
  <c r="E8153"/>
  <c r="F8152"/>
  <c r="E8152"/>
  <c r="F8151"/>
  <c r="E8151"/>
  <c r="F8150"/>
  <c r="E8150"/>
  <c r="F8149"/>
  <c r="E8149"/>
  <c r="F8148"/>
  <c r="E8148"/>
  <c r="F8147"/>
  <c r="E8147"/>
  <c r="F8146"/>
  <c r="E8146"/>
  <c r="F8145"/>
  <c r="E8145"/>
  <c r="F8144"/>
  <c r="E8144"/>
  <c r="F8143"/>
  <c r="E8143"/>
  <c r="F8142"/>
  <c r="E8142"/>
  <c r="F8141"/>
  <c r="E8141"/>
  <c r="F8140"/>
  <c r="E8140"/>
  <c r="F8139"/>
  <c r="E8139"/>
  <c r="F8138"/>
  <c r="E8138"/>
  <c r="F8137"/>
  <c r="E8137"/>
  <c r="F8136"/>
  <c r="E8136"/>
  <c r="F8135"/>
  <c r="E8135"/>
  <c r="F8134"/>
  <c r="E8134"/>
  <c r="F8133"/>
  <c r="E8133"/>
  <c r="F8132"/>
  <c r="E8132"/>
  <c r="F8131"/>
  <c r="E8131"/>
  <c r="F8130"/>
  <c r="E8130"/>
  <c r="F8129"/>
  <c r="E8129"/>
  <c r="F8128"/>
  <c r="E8128"/>
  <c r="F8127"/>
  <c r="E8127"/>
  <c r="F8126"/>
  <c r="E8126"/>
  <c r="F8125"/>
  <c r="E8125"/>
  <c r="F8124"/>
  <c r="E8124"/>
  <c r="F8123"/>
  <c r="E8123"/>
  <c r="F8122"/>
  <c r="E8122"/>
  <c r="F8121"/>
  <c r="E8121"/>
  <c r="F8120"/>
  <c r="E8120"/>
  <c r="F8119"/>
  <c r="E8119"/>
  <c r="F8118"/>
  <c r="E8118"/>
  <c r="F8117"/>
  <c r="E8117"/>
  <c r="F8116"/>
  <c r="E8116"/>
  <c r="F8115"/>
  <c r="E8115"/>
  <c r="F8114"/>
  <c r="E8114"/>
  <c r="F8113"/>
  <c r="E8113"/>
  <c r="F8112"/>
  <c r="E8112"/>
  <c r="F8111"/>
  <c r="E8111"/>
  <c r="F8110"/>
  <c r="E8110"/>
  <c r="F8109"/>
  <c r="E8109"/>
  <c r="F8108"/>
  <c r="E8108"/>
  <c r="F8107"/>
  <c r="E8107"/>
  <c r="F8106"/>
  <c r="E8106"/>
  <c r="F8105"/>
  <c r="E8105"/>
  <c r="F8104"/>
  <c r="E8104"/>
  <c r="F8103"/>
  <c r="E8103"/>
  <c r="F8102"/>
  <c r="E8102"/>
  <c r="F8101"/>
  <c r="E8101"/>
  <c r="F8100"/>
  <c r="E8100"/>
  <c r="F8099"/>
  <c r="E8099"/>
  <c r="F8098"/>
  <c r="E8098"/>
  <c r="F8097"/>
  <c r="E8097"/>
  <c r="F8096"/>
  <c r="E8096"/>
  <c r="F8095"/>
  <c r="E8095"/>
  <c r="F8094"/>
  <c r="E8094"/>
  <c r="F8093"/>
  <c r="E8093"/>
  <c r="F8092"/>
  <c r="E8092"/>
  <c r="F8091"/>
  <c r="E8091"/>
  <c r="F8090"/>
  <c r="E8090"/>
  <c r="F8089"/>
  <c r="E8089"/>
  <c r="F8088"/>
  <c r="E8088"/>
  <c r="F8087"/>
  <c r="E8087"/>
  <c r="F8086"/>
  <c r="E8086"/>
  <c r="F8085"/>
  <c r="E8085"/>
  <c r="F8084"/>
  <c r="E8084"/>
  <c r="F8083"/>
  <c r="E8083"/>
  <c r="F8082"/>
  <c r="E8082"/>
  <c r="F8081"/>
  <c r="E8081"/>
  <c r="F8080"/>
  <c r="E8080"/>
  <c r="F8079"/>
  <c r="E8079"/>
  <c r="F8078"/>
  <c r="E8078"/>
  <c r="F8077"/>
  <c r="E8077"/>
  <c r="F8076"/>
  <c r="E8076"/>
  <c r="F8075"/>
  <c r="E8075"/>
  <c r="F8074"/>
  <c r="E8074"/>
  <c r="F8073"/>
  <c r="E8073"/>
  <c r="F8072"/>
  <c r="E8072"/>
  <c r="F8071"/>
  <c r="E8071"/>
  <c r="F8070"/>
  <c r="E8070"/>
  <c r="F8069"/>
  <c r="E8069"/>
  <c r="F8068"/>
  <c r="E8068"/>
  <c r="F8067"/>
  <c r="E8067"/>
  <c r="F8066"/>
  <c r="E8066"/>
  <c r="F8065"/>
  <c r="E8065"/>
  <c r="F8064"/>
  <c r="E8064"/>
  <c r="F8063"/>
  <c r="E8063"/>
  <c r="F8062"/>
  <c r="E8062"/>
  <c r="F8061"/>
  <c r="E8061"/>
  <c r="F8060"/>
  <c r="E8060"/>
  <c r="F8059"/>
  <c r="E8059"/>
  <c r="F8058"/>
  <c r="E8058"/>
  <c r="F8057"/>
  <c r="E8057"/>
  <c r="F8056"/>
  <c r="E8056"/>
  <c r="F8055"/>
  <c r="E8055"/>
  <c r="F8054"/>
  <c r="E8054"/>
  <c r="F8053"/>
  <c r="E8053"/>
  <c r="F8052"/>
  <c r="E8052"/>
  <c r="F8051"/>
  <c r="E8051"/>
  <c r="F8050"/>
  <c r="E8050"/>
  <c r="F8049"/>
  <c r="E8049"/>
  <c r="F8048"/>
  <c r="E8048"/>
  <c r="F8047"/>
  <c r="E8047"/>
  <c r="F8046"/>
  <c r="E8046"/>
  <c r="F8045"/>
  <c r="E8045"/>
  <c r="F8044"/>
  <c r="E8044"/>
  <c r="F8043"/>
  <c r="E8043"/>
  <c r="F8042"/>
  <c r="E8042"/>
  <c r="F8041"/>
  <c r="E8041"/>
  <c r="F8040"/>
  <c r="E8040"/>
  <c r="F8039"/>
  <c r="E8039"/>
  <c r="F8038"/>
  <c r="E8038"/>
  <c r="F8037"/>
  <c r="E8037"/>
  <c r="F8036"/>
  <c r="E8036"/>
  <c r="F8035"/>
  <c r="E8035"/>
  <c r="F8034"/>
  <c r="E8034"/>
  <c r="F8033"/>
  <c r="E8033"/>
  <c r="F8032"/>
  <c r="E8032"/>
  <c r="F8031"/>
  <c r="E8031"/>
  <c r="F8030"/>
  <c r="E8030"/>
  <c r="F8029"/>
  <c r="E8029"/>
  <c r="F8028"/>
  <c r="E8028"/>
  <c r="F8027"/>
  <c r="E8027"/>
  <c r="F8026"/>
  <c r="E8026"/>
  <c r="F8025"/>
  <c r="E8025"/>
  <c r="F8024"/>
  <c r="E8024"/>
  <c r="F8023"/>
  <c r="E8023"/>
  <c r="F8022"/>
  <c r="E8022"/>
  <c r="F8021"/>
  <c r="E8021"/>
  <c r="F8020"/>
  <c r="E8020"/>
  <c r="F8019"/>
  <c r="E8019"/>
  <c r="F8018"/>
  <c r="E8018"/>
  <c r="F8017"/>
  <c r="E8017"/>
  <c r="F8016"/>
  <c r="E8016"/>
  <c r="F8015"/>
  <c r="E8015"/>
  <c r="F8014"/>
  <c r="E8014"/>
  <c r="F8013"/>
  <c r="E8013"/>
  <c r="F8012"/>
  <c r="E8012"/>
  <c r="F8011"/>
  <c r="E8011"/>
  <c r="F8010"/>
  <c r="E8010"/>
  <c r="F8009"/>
  <c r="E8009"/>
  <c r="F8008"/>
  <c r="E8008"/>
  <c r="F8007"/>
  <c r="E8007"/>
  <c r="F8006"/>
  <c r="E8006"/>
  <c r="F8005"/>
  <c r="E8005"/>
  <c r="F8004"/>
  <c r="E8004"/>
  <c r="F8003"/>
  <c r="E8003"/>
  <c r="F8002"/>
  <c r="E8002"/>
  <c r="F8001"/>
  <c r="E8001"/>
  <c r="F8000"/>
  <c r="E8000"/>
  <c r="F7999"/>
  <c r="E7999"/>
  <c r="F7998"/>
  <c r="E7998"/>
  <c r="F7997"/>
  <c r="E7997"/>
  <c r="F7996"/>
  <c r="E7996"/>
  <c r="F7995"/>
  <c r="E7995"/>
  <c r="F7994"/>
  <c r="E7994"/>
  <c r="F7993"/>
  <c r="E7993"/>
  <c r="F7992"/>
  <c r="E7992"/>
  <c r="F7991"/>
  <c r="E7991"/>
  <c r="F7990"/>
  <c r="E7990"/>
  <c r="F7989"/>
  <c r="E7989"/>
  <c r="F7988"/>
  <c r="E7988"/>
  <c r="F7987"/>
  <c r="E7987"/>
  <c r="F7986"/>
  <c r="E7986"/>
  <c r="F7985"/>
  <c r="E7985"/>
  <c r="F7984"/>
  <c r="E7984"/>
  <c r="F7983"/>
  <c r="E7983"/>
  <c r="F7982"/>
  <c r="E7982"/>
  <c r="F7981"/>
  <c r="E7981"/>
  <c r="F7980"/>
  <c r="E7980"/>
  <c r="F7979"/>
  <c r="E7979"/>
  <c r="F7978"/>
  <c r="E7978"/>
  <c r="F7977"/>
  <c r="E7977"/>
  <c r="F7976"/>
  <c r="E7976"/>
  <c r="F7975"/>
  <c r="E7975"/>
  <c r="F7974"/>
  <c r="E7974"/>
  <c r="F7973"/>
  <c r="E7973"/>
  <c r="F7972"/>
  <c r="E7972"/>
  <c r="F7971"/>
  <c r="E7971"/>
  <c r="F7970"/>
  <c r="E7970"/>
  <c r="F7969"/>
  <c r="E7969"/>
  <c r="F7968"/>
  <c r="E7968"/>
  <c r="F7967"/>
  <c r="E7967"/>
  <c r="F7966"/>
  <c r="E7966"/>
  <c r="F7965"/>
  <c r="E7965"/>
  <c r="F7964"/>
  <c r="E7964"/>
  <c r="F7963"/>
  <c r="E7963"/>
  <c r="F7962"/>
  <c r="E7962"/>
  <c r="F7961"/>
  <c r="E7961"/>
  <c r="F7960"/>
  <c r="E7960"/>
  <c r="F7959"/>
  <c r="E7959"/>
  <c r="F7958"/>
  <c r="E7958"/>
  <c r="F7957"/>
  <c r="E7957"/>
  <c r="F7956"/>
  <c r="E7956"/>
  <c r="F7955"/>
  <c r="E7955"/>
  <c r="F7954"/>
  <c r="E7954"/>
  <c r="F7953"/>
  <c r="E7953"/>
  <c r="F7952"/>
  <c r="E7952"/>
  <c r="F7951"/>
  <c r="E7951"/>
  <c r="F7950"/>
  <c r="E7950"/>
  <c r="F7949"/>
  <c r="E7949"/>
  <c r="F7948"/>
  <c r="E7948"/>
  <c r="F7947"/>
  <c r="E7947"/>
  <c r="F7946"/>
  <c r="E7946"/>
  <c r="F7945"/>
  <c r="E7945"/>
  <c r="F7944"/>
  <c r="E7944"/>
  <c r="F7943"/>
  <c r="E7943"/>
  <c r="F7942"/>
  <c r="E7942"/>
  <c r="F7941"/>
  <c r="E7941"/>
  <c r="F7940"/>
  <c r="E7940"/>
  <c r="F7939"/>
  <c r="E7939"/>
  <c r="F7938"/>
  <c r="E7938"/>
  <c r="F7937"/>
  <c r="E7937"/>
  <c r="F7936"/>
  <c r="E7936"/>
  <c r="F7935"/>
  <c r="E7935"/>
  <c r="F7934"/>
  <c r="E7934"/>
  <c r="F7933"/>
  <c r="E7933"/>
  <c r="F7932"/>
  <c r="E7932"/>
  <c r="F7931"/>
  <c r="E7931"/>
  <c r="F7930"/>
  <c r="E7930"/>
  <c r="F7929"/>
  <c r="E7929"/>
  <c r="F7928"/>
  <c r="E7928"/>
  <c r="F7927"/>
  <c r="E7927"/>
  <c r="F7926"/>
  <c r="E7926"/>
  <c r="F7925"/>
  <c r="E7925"/>
  <c r="F7924"/>
  <c r="E7924"/>
  <c r="F7923"/>
  <c r="E7923"/>
  <c r="F7922"/>
  <c r="E7922"/>
  <c r="F7921"/>
  <c r="E7921"/>
  <c r="F7920"/>
  <c r="E7920"/>
  <c r="F7919"/>
  <c r="E7919"/>
  <c r="F7918"/>
  <c r="E7918"/>
  <c r="F7917"/>
  <c r="E7917"/>
  <c r="F7916"/>
  <c r="E7916"/>
  <c r="F7915"/>
  <c r="E7915"/>
  <c r="F7914"/>
  <c r="E7914"/>
  <c r="F7913"/>
  <c r="E7913"/>
  <c r="F7912"/>
  <c r="E7912"/>
  <c r="F7911"/>
  <c r="E7911"/>
  <c r="F7910"/>
  <c r="E7910"/>
  <c r="F7909"/>
  <c r="E7909"/>
  <c r="F7908"/>
  <c r="E7908"/>
  <c r="F7907"/>
  <c r="E7907"/>
  <c r="F7906"/>
  <c r="E7906"/>
  <c r="F7905"/>
  <c r="E7905"/>
  <c r="F7904"/>
  <c r="E7904"/>
  <c r="F7903"/>
  <c r="E7903"/>
  <c r="F7902"/>
  <c r="E7902"/>
  <c r="F7901"/>
  <c r="E7901"/>
  <c r="F7900"/>
  <c r="E7900"/>
  <c r="F7899"/>
  <c r="E7899"/>
  <c r="F7898"/>
  <c r="E7898"/>
  <c r="F7897"/>
  <c r="E7897"/>
  <c r="F7896"/>
  <c r="E7896"/>
  <c r="F7895"/>
  <c r="E7895"/>
  <c r="F7894"/>
  <c r="E7894"/>
  <c r="F7893"/>
  <c r="E7893"/>
  <c r="F7892"/>
  <c r="E7892"/>
  <c r="F7891"/>
  <c r="E7891"/>
  <c r="F7890"/>
  <c r="E7890"/>
  <c r="F7889"/>
  <c r="E7889"/>
  <c r="F7888"/>
  <c r="E7888"/>
  <c r="F7887"/>
  <c r="E7887"/>
  <c r="F7886"/>
  <c r="E7886"/>
  <c r="F7885"/>
  <c r="E7885"/>
  <c r="F7884"/>
  <c r="E7884"/>
  <c r="F7883"/>
  <c r="E7883"/>
  <c r="F7882"/>
  <c r="E7882"/>
  <c r="F7881"/>
  <c r="E7881"/>
  <c r="F7880"/>
  <c r="E7880"/>
  <c r="F7879"/>
  <c r="E7879"/>
  <c r="F7878"/>
  <c r="E7878"/>
  <c r="F7877"/>
  <c r="E7877"/>
  <c r="F7876"/>
  <c r="E7876"/>
  <c r="F7875"/>
  <c r="E7875"/>
  <c r="F7874"/>
  <c r="E7874"/>
  <c r="F7873"/>
  <c r="E7873"/>
  <c r="F7872"/>
  <c r="E7872"/>
  <c r="F7871"/>
  <c r="E7871"/>
  <c r="F7870"/>
  <c r="E7870"/>
  <c r="F7869"/>
  <c r="E7869"/>
  <c r="F7868"/>
  <c r="E7868"/>
  <c r="F7867"/>
  <c r="E7867"/>
  <c r="F7866"/>
  <c r="E7866"/>
  <c r="F7865"/>
  <c r="E7865"/>
  <c r="F7864"/>
  <c r="E7864"/>
  <c r="F7863"/>
  <c r="E7863"/>
  <c r="F7862"/>
  <c r="E7862"/>
  <c r="F7861"/>
  <c r="E7861"/>
  <c r="F7860"/>
  <c r="E7860"/>
  <c r="F7859"/>
  <c r="E7859"/>
  <c r="F7858"/>
  <c r="E7858"/>
  <c r="F7857"/>
  <c r="E7857"/>
  <c r="F7856"/>
  <c r="E7856"/>
  <c r="F7855"/>
  <c r="E7855"/>
  <c r="F7854"/>
  <c r="E7854"/>
  <c r="F7853"/>
  <c r="E7853"/>
  <c r="F7852"/>
  <c r="E7852"/>
  <c r="F7851"/>
  <c r="E7851"/>
  <c r="F7850"/>
  <c r="E7850"/>
  <c r="F7849"/>
  <c r="E7849"/>
  <c r="F7848"/>
  <c r="E7848"/>
  <c r="F7847"/>
  <c r="E7847"/>
  <c r="F7846"/>
  <c r="E7846"/>
  <c r="F7845"/>
  <c r="E7845"/>
  <c r="F7844"/>
  <c r="E7844"/>
  <c r="F7843"/>
  <c r="E7843"/>
  <c r="F7842"/>
  <c r="E7842"/>
  <c r="F7841"/>
  <c r="E7841"/>
  <c r="F7840"/>
  <c r="E7840"/>
  <c r="F7839"/>
  <c r="E7839"/>
  <c r="F7838"/>
  <c r="E7838"/>
  <c r="F7837"/>
  <c r="E7837"/>
  <c r="F7836"/>
  <c r="E7836"/>
  <c r="F7835"/>
  <c r="E7835"/>
  <c r="F7834"/>
  <c r="E7834"/>
  <c r="F7833"/>
  <c r="E7833"/>
  <c r="F7832"/>
  <c r="E7832"/>
  <c r="F7831"/>
  <c r="E7831"/>
  <c r="F7830"/>
  <c r="E7830"/>
  <c r="F7829"/>
  <c r="E7829"/>
  <c r="F7828"/>
  <c r="E7828"/>
  <c r="F7827"/>
  <c r="E7827"/>
  <c r="F7826"/>
  <c r="E7826"/>
  <c r="F7825"/>
  <c r="E7825"/>
  <c r="F7824"/>
  <c r="E7824"/>
  <c r="F7823"/>
  <c r="E7823"/>
  <c r="F7822"/>
  <c r="E7822"/>
  <c r="F7821"/>
  <c r="E7821"/>
  <c r="F7820"/>
  <c r="E7820"/>
  <c r="F7819"/>
  <c r="E7819"/>
  <c r="F7818"/>
  <c r="E7818"/>
  <c r="F7817"/>
  <c r="E7817"/>
  <c r="F7816"/>
  <c r="E7816"/>
  <c r="F7815"/>
  <c r="E7815"/>
  <c r="F7814"/>
  <c r="E7814"/>
  <c r="F7813"/>
  <c r="E7813"/>
  <c r="F7812"/>
  <c r="E7812"/>
  <c r="F7811"/>
  <c r="E7811"/>
  <c r="F7810"/>
  <c r="E7810"/>
  <c r="F7809"/>
  <c r="E7809"/>
  <c r="F7808"/>
  <c r="E7808"/>
  <c r="F7807"/>
  <c r="E7807"/>
  <c r="F7806"/>
  <c r="E7806"/>
  <c r="F7805"/>
  <c r="E7805"/>
  <c r="F7804"/>
  <c r="E7804"/>
  <c r="F7803"/>
  <c r="E7803"/>
  <c r="F7802"/>
  <c r="E7802"/>
  <c r="F7801"/>
  <c r="E7801"/>
  <c r="F7800"/>
  <c r="E7800"/>
  <c r="F7799"/>
  <c r="E7799"/>
  <c r="F7798"/>
  <c r="E7798"/>
  <c r="F7797"/>
  <c r="E7797"/>
  <c r="F7796"/>
  <c r="E7796"/>
  <c r="F7795"/>
  <c r="E7795"/>
  <c r="F7794"/>
  <c r="E7794"/>
  <c r="F7793"/>
  <c r="E7793"/>
  <c r="F7792"/>
  <c r="E7792"/>
  <c r="F7791"/>
  <c r="E7791"/>
  <c r="F7790"/>
  <c r="E7790"/>
  <c r="F7789"/>
  <c r="E7789"/>
  <c r="F7788"/>
  <c r="E7788"/>
  <c r="F7787"/>
  <c r="E7787"/>
  <c r="F7786"/>
  <c r="E7786"/>
  <c r="F7785"/>
  <c r="E7785"/>
  <c r="F7784"/>
  <c r="E7784"/>
  <c r="F7783"/>
  <c r="E7783"/>
  <c r="F7782"/>
  <c r="E7782"/>
  <c r="F7781"/>
  <c r="E7781"/>
  <c r="F7780"/>
  <c r="E7780"/>
  <c r="F7779"/>
  <c r="E7779"/>
  <c r="F7778"/>
  <c r="E7778"/>
  <c r="F7777"/>
  <c r="E7777"/>
  <c r="F7776"/>
  <c r="E7776"/>
  <c r="F7775"/>
  <c r="E7775"/>
  <c r="F7774"/>
  <c r="E7774"/>
  <c r="F7773"/>
  <c r="E7773"/>
  <c r="F7772"/>
  <c r="E7772"/>
  <c r="F7771"/>
  <c r="E7771"/>
  <c r="F7770"/>
  <c r="E7770"/>
  <c r="F7769"/>
  <c r="E7769"/>
  <c r="F7768"/>
  <c r="E7768"/>
  <c r="F7767"/>
  <c r="E7767"/>
  <c r="F7766"/>
  <c r="E7766"/>
  <c r="F7765"/>
  <c r="E7765"/>
  <c r="F7764"/>
  <c r="E7764"/>
  <c r="F7763"/>
  <c r="E7763"/>
  <c r="F7762"/>
  <c r="E7762"/>
  <c r="F7761"/>
  <c r="E7761"/>
  <c r="F7760"/>
  <c r="E7760"/>
  <c r="F7759"/>
  <c r="E7759"/>
  <c r="F7758"/>
  <c r="E7758"/>
  <c r="F7757"/>
  <c r="E7757"/>
  <c r="F7756"/>
  <c r="E7756"/>
  <c r="F7755"/>
  <c r="E7755"/>
  <c r="F7754"/>
  <c r="E7754"/>
  <c r="F7753"/>
  <c r="E7753"/>
  <c r="F7752"/>
  <c r="E7752"/>
  <c r="F7751"/>
  <c r="E7751"/>
  <c r="F7750"/>
  <c r="E7750"/>
  <c r="F7749"/>
  <c r="E7749"/>
  <c r="F7748"/>
  <c r="E7748"/>
  <c r="F7747"/>
  <c r="E7747"/>
  <c r="F7746"/>
  <c r="E7746"/>
  <c r="F7745"/>
  <c r="E7745"/>
  <c r="F7744"/>
  <c r="E7744"/>
  <c r="F7743"/>
  <c r="E7743"/>
  <c r="F7742"/>
  <c r="E7742"/>
  <c r="F7741"/>
  <c r="E7741"/>
  <c r="F7740"/>
  <c r="E7740"/>
  <c r="F7739"/>
  <c r="E7739"/>
  <c r="F7738"/>
  <c r="E7738"/>
  <c r="F7737"/>
  <c r="E7737"/>
  <c r="F7736"/>
  <c r="E7736"/>
  <c r="F7735"/>
  <c r="E7735"/>
  <c r="F7734"/>
  <c r="E7734"/>
  <c r="F7733"/>
  <c r="E7733"/>
  <c r="F7732"/>
  <c r="E7732"/>
  <c r="F7731"/>
  <c r="E7731"/>
  <c r="F7730"/>
  <c r="E7730"/>
  <c r="F7729"/>
  <c r="E7729"/>
  <c r="F7728"/>
  <c r="E7728"/>
  <c r="F7727"/>
  <c r="E7727"/>
  <c r="F7726"/>
  <c r="E7726"/>
  <c r="F7725"/>
  <c r="E7725"/>
  <c r="F7724"/>
  <c r="E7724"/>
  <c r="F7723"/>
  <c r="E7723"/>
  <c r="F7722"/>
  <c r="E7722"/>
  <c r="F7721"/>
  <c r="E7721"/>
  <c r="F7720"/>
  <c r="E7720"/>
  <c r="F7719"/>
  <c r="E7719"/>
  <c r="F7718"/>
  <c r="E7718"/>
  <c r="F7717"/>
  <c r="E7717"/>
  <c r="F7716"/>
  <c r="E7716"/>
  <c r="F7715"/>
  <c r="E7715"/>
  <c r="F7714"/>
  <c r="E7714"/>
  <c r="F7713"/>
  <c r="E7713"/>
  <c r="F7712"/>
  <c r="E7712"/>
  <c r="F7711"/>
  <c r="E7711"/>
  <c r="F7710"/>
  <c r="E7710"/>
  <c r="F7709"/>
  <c r="E7709"/>
  <c r="F7708"/>
  <c r="E7708"/>
  <c r="F7707"/>
  <c r="E7707"/>
  <c r="F7706"/>
  <c r="E7706"/>
  <c r="F7705"/>
  <c r="E7705"/>
  <c r="F7704"/>
  <c r="E7704"/>
  <c r="F7703"/>
  <c r="E7703"/>
  <c r="F7702"/>
  <c r="E7702"/>
  <c r="F7701"/>
  <c r="E7701"/>
  <c r="F7700"/>
  <c r="E7700"/>
  <c r="F7699"/>
  <c r="E7699"/>
  <c r="F7698"/>
  <c r="E7698"/>
  <c r="F7697"/>
  <c r="E7697"/>
  <c r="F7696"/>
  <c r="E7696"/>
  <c r="F7695"/>
  <c r="E7695"/>
  <c r="F7694"/>
  <c r="E7694"/>
  <c r="F7693"/>
  <c r="E7693"/>
  <c r="F7692"/>
  <c r="E7692"/>
  <c r="F7691"/>
  <c r="E7691"/>
  <c r="F7690"/>
  <c r="E7690"/>
  <c r="F7689"/>
  <c r="E7689"/>
  <c r="F7688"/>
  <c r="E7688"/>
  <c r="F7687"/>
  <c r="E7687"/>
  <c r="F7686"/>
  <c r="E7686"/>
  <c r="F7685"/>
  <c r="E7685"/>
  <c r="F7684"/>
  <c r="E7684"/>
  <c r="F7683"/>
  <c r="E7683"/>
  <c r="F7682"/>
  <c r="E7682"/>
  <c r="F7681"/>
  <c r="E7681"/>
  <c r="F7680"/>
  <c r="E7680"/>
  <c r="F7679"/>
  <c r="E7679"/>
  <c r="F7678"/>
  <c r="E7678"/>
  <c r="F7677"/>
  <c r="E7677"/>
  <c r="F7676"/>
  <c r="E7676"/>
  <c r="F7675"/>
  <c r="E7675"/>
  <c r="F7674"/>
  <c r="E7674"/>
  <c r="F7673"/>
  <c r="E7673"/>
  <c r="F7672"/>
  <c r="E7672"/>
  <c r="F7671"/>
  <c r="E7671"/>
  <c r="F7670"/>
  <c r="E7670"/>
  <c r="F7669"/>
  <c r="E7669"/>
  <c r="F7668"/>
  <c r="E7668"/>
  <c r="F7667"/>
  <c r="E7667"/>
  <c r="F7666"/>
  <c r="E7666"/>
  <c r="F7665"/>
  <c r="E7665"/>
  <c r="F7664"/>
  <c r="E7664"/>
  <c r="F7663"/>
  <c r="E7663"/>
  <c r="F7662"/>
  <c r="E7662"/>
  <c r="F7661"/>
  <c r="E7661"/>
  <c r="F7660"/>
  <c r="E7660"/>
  <c r="F7659"/>
  <c r="E7659"/>
  <c r="F7658"/>
  <c r="E7658"/>
  <c r="F7657"/>
  <c r="E7657"/>
  <c r="F7656"/>
  <c r="E7656"/>
  <c r="F7655"/>
  <c r="E7655"/>
  <c r="F7654"/>
  <c r="E7654"/>
  <c r="F7653"/>
  <c r="E7653"/>
  <c r="F7652"/>
  <c r="E7652"/>
  <c r="F7651"/>
  <c r="E7651"/>
  <c r="F7650"/>
  <c r="E7650"/>
  <c r="F7649"/>
  <c r="E7649"/>
  <c r="F7648"/>
  <c r="E7648"/>
  <c r="F7647"/>
  <c r="E7647"/>
  <c r="F7646"/>
  <c r="E7646"/>
  <c r="F7645"/>
  <c r="E7645"/>
  <c r="F7644"/>
  <c r="E7644"/>
  <c r="F7643"/>
  <c r="E7643"/>
  <c r="F7642"/>
  <c r="E7642"/>
  <c r="F7641"/>
  <c r="E7641"/>
  <c r="F7640"/>
  <c r="E7640"/>
  <c r="F7639"/>
  <c r="E7639"/>
  <c r="F7638"/>
  <c r="E7638"/>
  <c r="F7637"/>
  <c r="E7637"/>
  <c r="F7636"/>
  <c r="E7636"/>
  <c r="F7635"/>
  <c r="E7635"/>
  <c r="F7634"/>
  <c r="E7634"/>
  <c r="F7633"/>
  <c r="E7633"/>
  <c r="F7632"/>
  <c r="E7632"/>
  <c r="F7631"/>
  <c r="E7631"/>
  <c r="F7630"/>
  <c r="E7630"/>
  <c r="F7629"/>
  <c r="E7629"/>
  <c r="F7628"/>
  <c r="E7628"/>
  <c r="F7627"/>
  <c r="E7627"/>
  <c r="F7626"/>
  <c r="E7626"/>
  <c r="F7625"/>
  <c r="E7625"/>
  <c r="F7624"/>
  <c r="E7624"/>
  <c r="F7623"/>
  <c r="E7623"/>
  <c r="F7622"/>
  <c r="E7622"/>
  <c r="F7621"/>
  <c r="E7621"/>
  <c r="F7620"/>
  <c r="E7620"/>
  <c r="F7619"/>
  <c r="E7619"/>
  <c r="F7618"/>
  <c r="E7618"/>
  <c r="F7617"/>
  <c r="E7617"/>
  <c r="F7616"/>
  <c r="E7616"/>
  <c r="F7615"/>
  <c r="E7615"/>
  <c r="F7614"/>
  <c r="E7614"/>
  <c r="F7613"/>
  <c r="E7613"/>
  <c r="F7612"/>
  <c r="E7612"/>
  <c r="F7611"/>
  <c r="E7611"/>
  <c r="F7610"/>
  <c r="E7610"/>
  <c r="F7609"/>
  <c r="E7609"/>
  <c r="F7608"/>
  <c r="E7608"/>
  <c r="F7607"/>
  <c r="E7607"/>
  <c r="F7606"/>
  <c r="E7606"/>
  <c r="F7605"/>
  <c r="E7605"/>
  <c r="F7604"/>
  <c r="E7604"/>
  <c r="F7603"/>
  <c r="E7603"/>
  <c r="F7602"/>
  <c r="E7602"/>
  <c r="F7601"/>
  <c r="E7601"/>
  <c r="F7600"/>
  <c r="E7600"/>
  <c r="F7599"/>
  <c r="E7599"/>
  <c r="F7598"/>
  <c r="E7598"/>
  <c r="F7597"/>
  <c r="E7597"/>
  <c r="F7596"/>
  <c r="E7596"/>
  <c r="F7595"/>
  <c r="E7595"/>
  <c r="F7594"/>
  <c r="E7594"/>
  <c r="F7593"/>
  <c r="E7593"/>
  <c r="F7592"/>
  <c r="E7592"/>
  <c r="F7591"/>
  <c r="E7591"/>
  <c r="F7590"/>
  <c r="E7590"/>
  <c r="F7589"/>
  <c r="E7589"/>
  <c r="F7588"/>
  <c r="E7588"/>
  <c r="F7587"/>
  <c r="E7587"/>
  <c r="F7586"/>
  <c r="E7586"/>
  <c r="F7585"/>
  <c r="E7585"/>
  <c r="F7584"/>
  <c r="E7584"/>
  <c r="F7583"/>
  <c r="E7583"/>
  <c r="F7582"/>
  <c r="E7582"/>
  <c r="F7581"/>
  <c r="E7581"/>
  <c r="F7580"/>
  <c r="E7580"/>
  <c r="F7579"/>
  <c r="E7579"/>
  <c r="F7578"/>
  <c r="E7578"/>
  <c r="F7577"/>
  <c r="E7577"/>
  <c r="F7576"/>
  <c r="E7576"/>
  <c r="F7575"/>
  <c r="E7575"/>
  <c r="F7574"/>
  <c r="E7574"/>
  <c r="F7573"/>
  <c r="E7573"/>
  <c r="F7572"/>
  <c r="E7572"/>
  <c r="F7571"/>
  <c r="E7571"/>
  <c r="F7570"/>
  <c r="E7570"/>
  <c r="F7569"/>
  <c r="E7569"/>
  <c r="F7568"/>
  <c r="E7568"/>
  <c r="F7567"/>
  <c r="E7567"/>
  <c r="F7566"/>
  <c r="E7566"/>
  <c r="F7565"/>
  <c r="E7565"/>
  <c r="F7564"/>
  <c r="E7564"/>
  <c r="F7563"/>
  <c r="E7563"/>
  <c r="F7562"/>
  <c r="E7562"/>
  <c r="F7561"/>
  <c r="E7561"/>
  <c r="F7560"/>
  <c r="E7560"/>
  <c r="F7559"/>
  <c r="E7559"/>
  <c r="F7558"/>
  <c r="E7558"/>
  <c r="F7557"/>
  <c r="E7557"/>
  <c r="F7556"/>
  <c r="E7556"/>
  <c r="F7555"/>
  <c r="E7555"/>
  <c r="F7554"/>
  <c r="E7554"/>
  <c r="F7553"/>
  <c r="E7553"/>
  <c r="F7552"/>
  <c r="E7552"/>
  <c r="F7551"/>
  <c r="E7551"/>
  <c r="F7550"/>
  <c r="E7550"/>
  <c r="F7549"/>
  <c r="E7549"/>
  <c r="F7548"/>
  <c r="E7548"/>
  <c r="F7547"/>
  <c r="E7547"/>
  <c r="F7546"/>
  <c r="E7546"/>
  <c r="F7545"/>
  <c r="E7545"/>
  <c r="F7544"/>
  <c r="E7544"/>
  <c r="F7543"/>
  <c r="E7543"/>
  <c r="F7542"/>
  <c r="E7542"/>
  <c r="F7541"/>
  <c r="E7541"/>
  <c r="F7540"/>
  <c r="E7540"/>
  <c r="F7539"/>
  <c r="E7539"/>
  <c r="F7538"/>
  <c r="E7538"/>
  <c r="F7537"/>
  <c r="E7537"/>
  <c r="F7536"/>
  <c r="E7536"/>
  <c r="F7535"/>
  <c r="E7535"/>
  <c r="F7534"/>
  <c r="E7534"/>
  <c r="F7533"/>
  <c r="E7533"/>
  <c r="F7532"/>
  <c r="E7532"/>
  <c r="F7531"/>
  <c r="E7531"/>
  <c r="F7530"/>
  <c r="E7530"/>
  <c r="F7529"/>
  <c r="E7529"/>
  <c r="F7528"/>
  <c r="E7528"/>
  <c r="F7527"/>
  <c r="E7527"/>
  <c r="F7526"/>
  <c r="E7526"/>
  <c r="F7525"/>
  <c r="E7525"/>
  <c r="F7524"/>
  <c r="E7524"/>
  <c r="F7523"/>
  <c r="E7523"/>
  <c r="F7522"/>
  <c r="E7522"/>
  <c r="F7521"/>
  <c r="E7521"/>
  <c r="F7520"/>
  <c r="E7520"/>
  <c r="F7519"/>
  <c r="E7519"/>
  <c r="F7518"/>
  <c r="E7518"/>
  <c r="F7517"/>
  <c r="E7517"/>
  <c r="F7516"/>
  <c r="E7516"/>
  <c r="F7515"/>
  <c r="E7515"/>
  <c r="F7514"/>
  <c r="E7514"/>
  <c r="F7513"/>
  <c r="E7513"/>
  <c r="F7512"/>
  <c r="E7512"/>
  <c r="F7511"/>
  <c r="E7511"/>
  <c r="F7510"/>
  <c r="E7510"/>
  <c r="F7509"/>
  <c r="E7509"/>
  <c r="F7508"/>
  <c r="E7508"/>
  <c r="F7507"/>
  <c r="E7507"/>
  <c r="F7506"/>
  <c r="E7506"/>
  <c r="F7505"/>
  <c r="E7505"/>
  <c r="F7504"/>
  <c r="E7504"/>
  <c r="F7503"/>
  <c r="E7503"/>
  <c r="F7502"/>
  <c r="E7502"/>
  <c r="F7501"/>
  <c r="E7501"/>
  <c r="F7500"/>
  <c r="E7500"/>
  <c r="F7499"/>
  <c r="E7499"/>
  <c r="F7498"/>
  <c r="E7498"/>
  <c r="F7497"/>
  <c r="E7497"/>
  <c r="F7496"/>
  <c r="E7496"/>
  <c r="F7495"/>
  <c r="E7495"/>
  <c r="F7494"/>
  <c r="E7494"/>
  <c r="F7493"/>
  <c r="E7493"/>
  <c r="F7492"/>
  <c r="E7492"/>
  <c r="F7491"/>
  <c r="E7491"/>
  <c r="F7490"/>
  <c r="E7490"/>
  <c r="F7489"/>
  <c r="E7489"/>
  <c r="F7488"/>
  <c r="E7488"/>
  <c r="F7487"/>
  <c r="E7487"/>
  <c r="F7486"/>
  <c r="E7486"/>
  <c r="F7485"/>
  <c r="E7485"/>
  <c r="F7484"/>
  <c r="E7484"/>
  <c r="F7483"/>
  <c r="E7483"/>
  <c r="F7482"/>
  <c r="E7482"/>
  <c r="F7481"/>
  <c r="E7481"/>
  <c r="F7480"/>
  <c r="E7480"/>
  <c r="F7479"/>
  <c r="E7479"/>
  <c r="F7478"/>
  <c r="E7478"/>
  <c r="F7477"/>
  <c r="E7477"/>
  <c r="F7476"/>
  <c r="E7476"/>
  <c r="F7475"/>
  <c r="E7475"/>
  <c r="F7474"/>
  <c r="E7474"/>
  <c r="F7473"/>
  <c r="E7473"/>
  <c r="F7472"/>
  <c r="E7472"/>
  <c r="F7471"/>
  <c r="E7471"/>
  <c r="F7470"/>
  <c r="E7470"/>
  <c r="F7469"/>
  <c r="E7469"/>
  <c r="F7468"/>
  <c r="E7468"/>
  <c r="F7467"/>
  <c r="E7467"/>
  <c r="F7466"/>
  <c r="E7466"/>
  <c r="F7465"/>
  <c r="E7465"/>
  <c r="F7464"/>
  <c r="E7464"/>
  <c r="F7463"/>
  <c r="E7463"/>
  <c r="F7462"/>
  <c r="E7462"/>
  <c r="F7461"/>
  <c r="E7461"/>
  <c r="F7460"/>
  <c r="E7460"/>
  <c r="F7459"/>
  <c r="E7459"/>
  <c r="F7458"/>
  <c r="E7458"/>
  <c r="F7457"/>
  <c r="E7457"/>
  <c r="F7456"/>
  <c r="E7456"/>
  <c r="F7455"/>
  <c r="E7455"/>
  <c r="F7454"/>
  <c r="E7454"/>
  <c r="F7453"/>
  <c r="E7453"/>
  <c r="F7452"/>
  <c r="E7452"/>
  <c r="F7451"/>
  <c r="E7451"/>
  <c r="F7450"/>
  <c r="E7450"/>
  <c r="F7449"/>
  <c r="E7449"/>
  <c r="F7448"/>
  <c r="E7448"/>
  <c r="F7447"/>
  <c r="E7447"/>
  <c r="F7446"/>
  <c r="E7446"/>
  <c r="F7445"/>
  <c r="E7445"/>
  <c r="F7444"/>
  <c r="E7444"/>
  <c r="F7443"/>
  <c r="E7443"/>
  <c r="F7442"/>
  <c r="E7442"/>
  <c r="F7441"/>
  <c r="E7441"/>
  <c r="F7440"/>
  <c r="E7440"/>
  <c r="F7439"/>
  <c r="E7439"/>
  <c r="F7438"/>
  <c r="E7438"/>
  <c r="F7437"/>
  <c r="E7437"/>
  <c r="F7436"/>
  <c r="E7436"/>
  <c r="F7435"/>
  <c r="E7435"/>
  <c r="F7434"/>
  <c r="E7434"/>
  <c r="F7433"/>
  <c r="E7433"/>
  <c r="F7432"/>
  <c r="E7432"/>
  <c r="F7431"/>
  <c r="E7431"/>
  <c r="F7430"/>
  <c r="E7430"/>
  <c r="F7429"/>
  <c r="E7429"/>
  <c r="F7428"/>
  <c r="E7428"/>
  <c r="F7427"/>
  <c r="E7427"/>
  <c r="F7426"/>
  <c r="E7426"/>
  <c r="F7425"/>
  <c r="E7425"/>
  <c r="F7424"/>
  <c r="E7424"/>
  <c r="F7423"/>
  <c r="E7423"/>
  <c r="F7422"/>
  <c r="E7422"/>
  <c r="F7421"/>
  <c r="E7421"/>
  <c r="F7420"/>
  <c r="E7420"/>
  <c r="F7419"/>
  <c r="E7419"/>
  <c r="F7418"/>
  <c r="E7418"/>
  <c r="F7417"/>
  <c r="E7417"/>
  <c r="F7416"/>
  <c r="E7416"/>
  <c r="F7415"/>
  <c r="E7415"/>
  <c r="F7414"/>
  <c r="E7414"/>
  <c r="F7413"/>
  <c r="E7413"/>
  <c r="F7412"/>
  <c r="E7412"/>
  <c r="F7411"/>
  <c r="E7411"/>
  <c r="F7410"/>
  <c r="E7410"/>
  <c r="F7409"/>
  <c r="E7409"/>
  <c r="F7408"/>
  <c r="E7408"/>
  <c r="F7407"/>
  <c r="E7407"/>
  <c r="F7406"/>
  <c r="E7406"/>
  <c r="F7405"/>
  <c r="E7405"/>
  <c r="F7404"/>
  <c r="E7404"/>
  <c r="F7403"/>
  <c r="E7403"/>
  <c r="F7402"/>
  <c r="E7402"/>
  <c r="F7401"/>
  <c r="E7401"/>
  <c r="F7400"/>
  <c r="E7400"/>
  <c r="F7399"/>
  <c r="E7399"/>
  <c r="F7398"/>
  <c r="E7398"/>
  <c r="F7397"/>
  <c r="E7397"/>
  <c r="F7396"/>
  <c r="E7396"/>
  <c r="F7395"/>
  <c r="E7395"/>
  <c r="F7394"/>
  <c r="E7394"/>
  <c r="F7393"/>
  <c r="E7393"/>
  <c r="F7392"/>
  <c r="E7392"/>
  <c r="F7391"/>
  <c r="E7391"/>
  <c r="F7390"/>
  <c r="E7390"/>
  <c r="F7389"/>
  <c r="E7389"/>
  <c r="F7388"/>
  <c r="E7388"/>
  <c r="F7387"/>
  <c r="E7387"/>
  <c r="F7386"/>
  <c r="E7386"/>
  <c r="F7385"/>
  <c r="E7385"/>
  <c r="F7384"/>
  <c r="E7384"/>
  <c r="F7383"/>
  <c r="E7383"/>
  <c r="F7382"/>
  <c r="E7382"/>
  <c r="F7381"/>
  <c r="E7381"/>
  <c r="F7380"/>
  <c r="E7380"/>
  <c r="F7379"/>
  <c r="E7379"/>
  <c r="F7378"/>
  <c r="E7378"/>
  <c r="F7377"/>
  <c r="E7377"/>
  <c r="F7376"/>
  <c r="E7376"/>
  <c r="F7375"/>
  <c r="E7375"/>
  <c r="F7374"/>
  <c r="E7374"/>
  <c r="F7373"/>
  <c r="E7373"/>
  <c r="F7372"/>
  <c r="E7372"/>
  <c r="F7371"/>
  <c r="E7371"/>
  <c r="F7370"/>
  <c r="E7370"/>
  <c r="F7369"/>
  <c r="E7369"/>
  <c r="F7368"/>
  <c r="E7368"/>
  <c r="F7367"/>
  <c r="E7367"/>
  <c r="F7366"/>
  <c r="E7366"/>
  <c r="F7365"/>
  <c r="E7365"/>
  <c r="F7364"/>
  <c r="E7364"/>
  <c r="F7363"/>
  <c r="E7363"/>
  <c r="F7362"/>
  <c r="E7362"/>
  <c r="F7361"/>
  <c r="E7361"/>
  <c r="F7360"/>
  <c r="E7360"/>
  <c r="F7359"/>
  <c r="E7359"/>
  <c r="F7358"/>
  <c r="E7358"/>
  <c r="F7357"/>
  <c r="E7357"/>
  <c r="F7356"/>
  <c r="E7356"/>
  <c r="F7355"/>
  <c r="E7355"/>
  <c r="F7354"/>
  <c r="E7354"/>
  <c r="F7353"/>
  <c r="E7353"/>
  <c r="F7352"/>
  <c r="E7352"/>
  <c r="F7351"/>
  <c r="E7351"/>
  <c r="F7350"/>
  <c r="E7350"/>
  <c r="F7349"/>
  <c r="E7349"/>
  <c r="F7348"/>
  <c r="E7348"/>
  <c r="F7347"/>
  <c r="E7347"/>
  <c r="F7346"/>
  <c r="E7346"/>
  <c r="F7345"/>
  <c r="E7345"/>
  <c r="F7344"/>
  <c r="E7344"/>
  <c r="F7343"/>
  <c r="E7343"/>
  <c r="F7342"/>
  <c r="E7342"/>
  <c r="F7341"/>
  <c r="E7341"/>
  <c r="F7340"/>
  <c r="E7340"/>
  <c r="F7339"/>
  <c r="E7339"/>
  <c r="F7338"/>
  <c r="E7338"/>
  <c r="F7337"/>
  <c r="E7337"/>
  <c r="F7336"/>
  <c r="E7336"/>
  <c r="F7335"/>
  <c r="E7335"/>
  <c r="F7334"/>
  <c r="E7334"/>
  <c r="F7333"/>
  <c r="E7333"/>
  <c r="F7332"/>
  <c r="E7332"/>
  <c r="F7331"/>
  <c r="E7331"/>
  <c r="F7330"/>
  <c r="E7330"/>
  <c r="F7329"/>
  <c r="E7329"/>
  <c r="F7328"/>
  <c r="E7328"/>
  <c r="F7327"/>
  <c r="E7327"/>
  <c r="F7326"/>
  <c r="E7326"/>
  <c r="F7325"/>
  <c r="E7325"/>
  <c r="F7324"/>
  <c r="E7324"/>
  <c r="F7323"/>
  <c r="E7323"/>
  <c r="F7322"/>
  <c r="E7322"/>
  <c r="F7321"/>
  <c r="E7321"/>
  <c r="F7320"/>
  <c r="E7320"/>
  <c r="F7319"/>
  <c r="E7319"/>
  <c r="F7318"/>
  <c r="E7318"/>
  <c r="F7317"/>
  <c r="E7317"/>
  <c r="F7316"/>
  <c r="E7316"/>
  <c r="F7315"/>
  <c r="E7315"/>
  <c r="F7314"/>
  <c r="E7314"/>
  <c r="F7313"/>
  <c r="E7313"/>
  <c r="F7312"/>
  <c r="E7312"/>
  <c r="F7311"/>
  <c r="E7311"/>
  <c r="F7310"/>
  <c r="E7310"/>
  <c r="F7309"/>
  <c r="E7309"/>
  <c r="F7308"/>
  <c r="E7308"/>
  <c r="F7307"/>
  <c r="E7307"/>
  <c r="F7306"/>
  <c r="E7306"/>
  <c r="F7305"/>
  <c r="E7305"/>
  <c r="F7304"/>
  <c r="E7304"/>
  <c r="F7303"/>
  <c r="E7303"/>
  <c r="F7302"/>
  <c r="E7302"/>
  <c r="F7301"/>
  <c r="E7301"/>
  <c r="F7300"/>
  <c r="E7300"/>
  <c r="F7299"/>
  <c r="E7299"/>
  <c r="F7298"/>
  <c r="E7298"/>
  <c r="F7297"/>
  <c r="E7297"/>
  <c r="F7296"/>
  <c r="E7296"/>
  <c r="F7295"/>
  <c r="E7295"/>
  <c r="F7294"/>
  <c r="E7294"/>
  <c r="F7293"/>
  <c r="E7293"/>
  <c r="F7292"/>
  <c r="E7292"/>
  <c r="F7291"/>
  <c r="E7291"/>
  <c r="F7290"/>
  <c r="E7290"/>
  <c r="F7289"/>
  <c r="E7289"/>
  <c r="F7288"/>
  <c r="E7288"/>
  <c r="F7287"/>
  <c r="E7287"/>
  <c r="F7286"/>
  <c r="E7286"/>
  <c r="F7285"/>
  <c r="E7285"/>
  <c r="F7284"/>
  <c r="E7284"/>
  <c r="F7283"/>
  <c r="E7283"/>
  <c r="F7282"/>
  <c r="E7282"/>
  <c r="F7281"/>
  <c r="E7281"/>
  <c r="F7280"/>
  <c r="E7280"/>
  <c r="F7279"/>
  <c r="E7279"/>
  <c r="F7278"/>
  <c r="E7278"/>
  <c r="F7277"/>
  <c r="E7277"/>
  <c r="F7276"/>
  <c r="E7276"/>
  <c r="F7275"/>
  <c r="E7275"/>
  <c r="F7274"/>
  <c r="E7274"/>
  <c r="F7273"/>
  <c r="E7273"/>
  <c r="F7272"/>
  <c r="E7272"/>
  <c r="F7271"/>
  <c r="E7271"/>
  <c r="F7270"/>
  <c r="E7270"/>
  <c r="F7269"/>
  <c r="E7269"/>
  <c r="F7268"/>
  <c r="E7268"/>
  <c r="F7267"/>
  <c r="E7267"/>
  <c r="F7266"/>
  <c r="E7266"/>
  <c r="F7265"/>
  <c r="E7265"/>
  <c r="F7264"/>
  <c r="E7264"/>
  <c r="F7263"/>
  <c r="E7263"/>
  <c r="F7262"/>
  <c r="E7262"/>
  <c r="F7261"/>
  <c r="E7261"/>
  <c r="F7260"/>
  <c r="E7260"/>
  <c r="F7259"/>
  <c r="E7259"/>
  <c r="F7258"/>
  <c r="E7258"/>
  <c r="F7257"/>
  <c r="E7257"/>
  <c r="F7256"/>
  <c r="E7256"/>
  <c r="F7255"/>
  <c r="E7255"/>
  <c r="F7254"/>
  <c r="E7254"/>
  <c r="F7253"/>
  <c r="E7253"/>
  <c r="F7252"/>
  <c r="E7252"/>
  <c r="F7251"/>
  <c r="E7251"/>
  <c r="F7250"/>
  <c r="E7250"/>
  <c r="F7249"/>
  <c r="E7249"/>
  <c r="F7248"/>
  <c r="E7248"/>
  <c r="F7247"/>
  <c r="E7247"/>
  <c r="F7246"/>
  <c r="E7246"/>
  <c r="F7245"/>
  <c r="E7245"/>
  <c r="F7244"/>
  <c r="E7244"/>
  <c r="F7243"/>
  <c r="E7243"/>
  <c r="F7242"/>
  <c r="E7242"/>
  <c r="F7241"/>
  <c r="E7241"/>
  <c r="F7240"/>
  <c r="E7240"/>
  <c r="F7239"/>
  <c r="E7239"/>
  <c r="F7238"/>
  <c r="E7238"/>
  <c r="F7237"/>
  <c r="E7237"/>
  <c r="F7236"/>
  <c r="E7236"/>
  <c r="F7235"/>
  <c r="E7235"/>
  <c r="F7234"/>
  <c r="E7234"/>
  <c r="F7233"/>
  <c r="E7233"/>
  <c r="F7232"/>
  <c r="E7232"/>
  <c r="F7231"/>
  <c r="E7231"/>
  <c r="F7230"/>
  <c r="E7230"/>
  <c r="F7229"/>
  <c r="E7229"/>
  <c r="F7228"/>
  <c r="E7228"/>
  <c r="F7227"/>
  <c r="E7227"/>
  <c r="F7226"/>
  <c r="E7226"/>
  <c r="F7225"/>
  <c r="E7225"/>
  <c r="F7224"/>
  <c r="E7224"/>
  <c r="F7223"/>
  <c r="E7223"/>
  <c r="F7222"/>
  <c r="E7222"/>
  <c r="F7221"/>
  <c r="E7221"/>
  <c r="F7220"/>
  <c r="E7220"/>
  <c r="F7219"/>
  <c r="E7219"/>
  <c r="F7218"/>
  <c r="E7218"/>
  <c r="F7217"/>
  <c r="E7217"/>
  <c r="F7216"/>
  <c r="E7216"/>
  <c r="F7215"/>
  <c r="E7215"/>
  <c r="F7214"/>
  <c r="E7214"/>
  <c r="F7213"/>
  <c r="E7213"/>
  <c r="F7212"/>
  <c r="E7212"/>
  <c r="F7211"/>
  <c r="E7211"/>
  <c r="F7210"/>
  <c r="E7210"/>
  <c r="F7209"/>
  <c r="E7209"/>
  <c r="F7208"/>
  <c r="E7208"/>
  <c r="F7207"/>
  <c r="E7207"/>
  <c r="F7206"/>
  <c r="E7206"/>
  <c r="F7205"/>
  <c r="E7205"/>
  <c r="F7204"/>
  <c r="E7204"/>
  <c r="F7203"/>
  <c r="E7203"/>
  <c r="F7202"/>
  <c r="E7202"/>
  <c r="F7201"/>
  <c r="E7201"/>
  <c r="F7200"/>
  <c r="E7200"/>
  <c r="F7199"/>
  <c r="E7199"/>
  <c r="F7198"/>
  <c r="E7198"/>
  <c r="F7197"/>
  <c r="E7197"/>
  <c r="F7196"/>
  <c r="E7196"/>
  <c r="F7195"/>
  <c r="E7195"/>
  <c r="F7194"/>
  <c r="E7194"/>
  <c r="F7193"/>
  <c r="E7193"/>
  <c r="F7192"/>
  <c r="E7192"/>
  <c r="F7191"/>
  <c r="E7191"/>
  <c r="F7190"/>
  <c r="E7190"/>
  <c r="F7189"/>
  <c r="E7189"/>
  <c r="F7188"/>
  <c r="E7188"/>
  <c r="F7187"/>
  <c r="E7187"/>
  <c r="F7186"/>
  <c r="E7186"/>
  <c r="F7185"/>
  <c r="E7185"/>
  <c r="F7184"/>
  <c r="E7184"/>
  <c r="F7183"/>
  <c r="E7183"/>
  <c r="F7182"/>
  <c r="E7182"/>
  <c r="F7181"/>
  <c r="E7181"/>
  <c r="F7180"/>
  <c r="E7180"/>
  <c r="F7179"/>
  <c r="E7179"/>
  <c r="F7178"/>
  <c r="E7178"/>
  <c r="F7177"/>
  <c r="E7177"/>
  <c r="F7176"/>
  <c r="E7176"/>
  <c r="F7175"/>
  <c r="E7175"/>
  <c r="F7174"/>
  <c r="E7174"/>
  <c r="F7173"/>
  <c r="E7173"/>
  <c r="F7172"/>
  <c r="E7172"/>
  <c r="F7171"/>
  <c r="E7171"/>
  <c r="F7170"/>
  <c r="E7170"/>
  <c r="F7169"/>
  <c r="E7169"/>
  <c r="F7168"/>
  <c r="E7168"/>
  <c r="F7167"/>
  <c r="E7167"/>
  <c r="F7166"/>
  <c r="E7166"/>
  <c r="F7165"/>
  <c r="E7165"/>
  <c r="F7164"/>
  <c r="E7164"/>
  <c r="F7163"/>
  <c r="E7163"/>
  <c r="F7162"/>
  <c r="E7162"/>
  <c r="F7161"/>
  <c r="E7161"/>
  <c r="F7160"/>
  <c r="E7160"/>
  <c r="F7159"/>
  <c r="E7159"/>
  <c r="F7158"/>
  <c r="E7158"/>
  <c r="F7157"/>
  <c r="E7157"/>
  <c r="F7156"/>
  <c r="E7156"/>
  <c r="F7155"/>
  <c r="E7155"/>
  <c r="F7154"/>
  <c r="E7154"/>
  <c r="F7153"/>
  <c r="E7153"/>
  <c r="F7152"/>
  <c r="E7152"/>
  <c r="F7151"/>
  <c r="E7151"/>
  <c r="F7150"/>
  <c r="E7150"/>
  <c r="F7149"/>
  <c r="E7149"/>
  <c r="F7148"/>
  <c r="E7148"/>
  <c r="F7147"/>
  <c r="E7147"/>
  <c r="F7146"/>
  <c r="E7146"/>
  <c r="F7145"/>
  <c r="E7145"/>
  <c r="F7144"/>
  <c r="E7144"/>
  <c r="F7143"/>
  <c r="E7143"/>
  <c r="F7142"/>
  <c r="E7142"/>
  <c r="F7141"/>
  <c r="E7141"/>
  <c r="F7140"/>
  <c r="E7140"/>
  <c r="F7139"/>
  <c r="E7139"/>
  <c r="F7138"/>
  <c r="E7138"/>
  <c r="F7137"/>
  <c r="E7137"/>
  <c r="F7136"/>
  <c r="E7136"/>
  <c r="F7135"/>
  <c r="E7135"/>
  <c r="F7134"/>
  <c r="E7134"/>
  <c r="F7133"/>
  <c r="E7133"/>
  <c r="F7132"/>
  <c r="E7132"/>
  <c r="F7131"/>
  <c r="E7131"/>
  <c r="F7130"/>
  <c r="E7130"/>
  <c r="F7129"/>
  <c r="E7129"/>
  <c r="F7128"/>
  <c r="E7128"/>
  <c r="F7127"/>
  <c r="E7127"/>
  <c r="F7126"/>
  <c r="E7126"/>
  <c r="F7125"/>
  <c r="E7125"/>
  <c r="F7124"/>
  <c r="E7124"/>
  <c r="F7123"/>
  <c r="E7123"/>
  <c r="F7122"/>
  <c r="E7122"/>
  <c r="F7121"/>
  <c r="E7121"/>
  <c r="F7120"/>
  <c r="E7120"/>
  <c r="F7119"/>
  <c r="E7119"/>
  <c r="F7118"/>
  <c r="E7118"/>
  <c r="F7117"/>
  <c r="E7117"/>
  <c r="F7116"/>
  <c r="E7116"/>
  <c r="F7115"/>
  <c r="E7115"/>
  <c r="F7114"/>
  <c r="E7114"/>
  <c r="F7113"/>
  <c r="E7113"/>
  <c r="F7112"/>
  <c r="E7112"/>
  <c r="F7111"/>
  <c r="E7111"/>
  <c r="F7110"/>
  <c r="E7110"/>
  <c r="F7109"/>
  <c r="E7109"/>
  <c r="F7108"/>
  <c r="E7108"/>
  <c r="F7107"/>
  <c r="E7107"/>
  <c r="F7106"/>
  <c r="E7106"/>
  <c r="F7105"/>
  <c r="E7105"/>
  <c r="F7104"/>
  <c r="E7104"/>
  <c r="F7103"/>
  <c r="E7103"/>
  <c r="F7102"/>
  <c r="E7102"/>
  <c r="F7101"/>
  <c r="E7101"/>
  <c r="F7100"/>
  <c r="E7100"/>
  <c r="F7099"/>
  <c r="E7099"/>
  <c r="F7098"/>
  <c r="E7098"/>
  <c r="F7097"/>
  <c r="E7097"/>
  <c r="F7096"/>
  <c r="E7096"/>
  <c r="F7095"/>
  <c r="E7095"/>
  <c r="F7094"/>
  <c r="E7094"/>
  <c r="F7093"/>
  <c r="E7093"/>
  <c r="F7092"/>
  <c r="E7092"/>
  <c r="F7091"/>
  <c r="E7091"/>
  <c r="F7090"/>
  <c r="E7090"/>
  <c r="F7089"/>
  <c r="E7089"/>
  <c r="F7088"/>
  <c r="E7088"/>
  <c r="F7087"/>
  <c r="E7087"/>
  <c r="F7086"/>
  <c r="E7086"/>
  <c r="F7085"/>
  <c r="E7085"/>
  <c r="F7084"/>
  <c r="E7084"/>
  <c r="F7083"/>
  <c r="E7083"/>
  <c r="F7082"/>
  <c r="E7082"/>
  <c r="F7081"/>
  <c r="E7081"/>
  <c r="F7080"/>
  <c r="E7080"/>
  <c r="F7079"/>
  <c r="E7079"/>
  <c r="F7078"/>
  <c r="E7078"/>
  <c r="F7077"/>
  <c r="E7077"/>
  <c r="F7076"/>
  <c r="E7076"/>
  <c r="F7075"/>
  <c r="E7075"/>
  <c r="F7074"/>
  <c r="E7074"/>
  <c r="F7073"/>
  <c r="E7073"/>
  <c r="F7072"/>
  <c r="E7072"/>
  <c r="F7071"/>
  <c r="E7071"/>
  <c r="F7070"/>
  <c r="E7070"/>
  <c r="F7069"/>
  <c r="E7069"/>
  <c r="F7068"/>
  <c r="E7068"/>
  <c r="F7067"/>
  <c r="E7067"/>
  <c r="F7066"/>
  <c r="E7066"/>
  <c r="F7065"/>
  <c r="E7065"/>
  <c r="F7064"/>
  <c r="E7064"/>
  <c r="F7063"/>
  <c r="E7063"/>
  <c r="F7062"/>
  <c r="E7062"/>
  <c r="F7061"/>
  <c r="E7061"/>
  <c r="F7060"/>
  <c r="E7060"/>
  <c r="F7059"/>
  <c r="E7059"/>
  <c r="F7058"/>
  <c r="E7058"/>
  <c r="F7057"/>
  <c r="E7057"/>
  <c r="F7056"/>
  <c r="E7056"/>
  <c r="F7055"/>
  <c r="E7055"/>
  <c r="F7054"/>
  <c r="E7054"/>
  <c r="F7053"/>
  <c r="E7053"/>
  <c r="F7052"/>
  <c r="E7052"/>
  <c r="F7051"/>
  <c r="E7051"/>
  <c r="F7050"/>
  <c r="E7050"/>
  <c r="F7049"/>
  <c r="E7049"/>
  <c r="F7048"/>
  <c r="E7048"/>
  <c r="F7047"/>
  <c r="E7047"/>
  <c r="F7046"/>
  <c r="E7046"/>
  <c r="F7045"/>
  <c r="E7045"/>
  <c r="F7044"/>
  <c r="E7044"/>
  <c r="F7043"/>
  <c r="E7043"/>
  <c r="F7042"/>
  <c r="E7042"/>
  <c r="F7041"/>
  <c r="E7041"/>
  <c r="F7040"/>
  <c r="E7040"/>
  <c r="F7039"/>
  <c r="E7039"/>
  <c r="F7038"/>
  <c r="E7038"/>
  <c r="F7037"/>
  <c r="E7037"/>
  <c r="F7036"/>
  <c r="E7036"/>
  <c r="F7035"/>
  <c r="E7035"/>
  <c r="F7034"/>
  <c r="E7034"/>
  <c r="F7033"/>
  <c r="E7033"/>
  <c r="F7032"/>
  <c r="E7032"/>
  <c r="F7031"/>
  <c r="E7031"/>
  <c r="F7030"/>
  <c r="E7030"/>
  <c r="F7029"/>
  <c r="E7029"/>
  <c r="F7028"/>
  <c r="E7028"/>
  <c r="F7027"/>
  <c r="E7027"/>
  <c r="F7026"/>
  <c r="E7026"/>
  <c r="F7025"/>
  <c r="E7025"/>
  <c r="F7024"/>
  <c r="E7024"/>
  <c r="F7023"/>
  <c r="E7023"/>
  <c r="F7022"/>
  <c r="E7022"/>
  <c r="F7021"/>
  <c r="E7021"/>
  <c r="F7020"/>
  <c r="E7020"/>
  <c r="F7019"/>
  <c r="E7019"/>
  <c r="F7018"/>
  <c r="E7018"/>
  <c r="F7017"/>
  <c r="E7017"/>
  <c r="F7016"/>
  <c r="E7016"/>
  <c r="F7015"/>
  <c r="E7015"/>
  <c r="F7014"/>
  <c r="E7014"/>
  <c r="F7013"/>
  <c r="E7013"/>
  <c r="F7012"/>
  <c r="E7012"/>
  <c r="F7011"/>
  <c r="E7011"/>
  <c r="F7010"/>
  <c r="E7010"/>
  <c r="F7009"/>
  <c r="E7009"/>
  <c r="F7008"/>
  <c r="E7008"/>
  <c r="F7007"/>
  <c r="E7007"/>
  <c r="F7006"/>
  <c r="E7006"/>
  <c r="F7005"/>
  <c r="E7005"/>
  <c r="F7004"/>
  <c r="E7004"/>
  <c r="F7003"/>
  <c r="E7003"/>
  <c r="F7002"/>
  <c r="E7002"/>
  <c r="F7001"/>
  <c r="E7001"/>
  <c r="F7000"/>
  <c r="E7000"/>
  <c r="F6999"/>
  <c r="E6999"/>
  <c r="F6998"/>
  <c r="E6998"/>
  <c r="F6997"/>
  <c r="E6997"/>
  <c r="F6996"/>
  <c r="E6996"/>
  <c r="F6995"/>
  <c r="E6995"/>
  <c r="F6994"/>
  <c r="E6994"/>
  <c r="F6993"/>
  <c r="E6993"/>
  <c r="F6992"/>
  <c r="E6992"/>
  <c r="F6991"/>
  <c r="E6991"/>
  <c r="F6990"/>
  <c r="E6990"/>
  <c r="F6989"/>
  <c r="E6989"/>
  <c r="F6988"/>
  <c r="E6988"/>
  <c r="F6987"/>
  <c r="E6987"/>
  <c r="F6986"/>
  <c r="E6986"/>
  <c r="F6985"/>
  <c r="E6985"/>
  <c r="F6984"/>
  <c r="E6984"/>
  <c r="F6983"/>
  <c r="E6983"/>
  <c r="F6982"/>
  <c r="E6982"/>
  <c r="F6981"/>
  <c r="E6981"/>
  <c r="F6980"/>
  <c r="E6980"/>
  <c r="F6979"/>
  <c r="E6979"/>
  <c r="F6978"/>
  <c r="E6978"/>
  <c r="F6977"/>
  <c r="E6977"/>
  <c r="F6976"/>
  <c r="E6976"/>
  <c r="F6975"/>
  <c r="E6975"/>
  <c r="F6974"/>
  <c r="E6974"/>
  <c r="F6973"/>
  <c r="E6973"/>
  <c r="F6972"/>
  <c r="E6972"/>
  <c r="F6971"/>
  <c r="E6971"/>
  <c r="F6970"/>
  <c r="E6970"/>
  <c r="F6969"/>
  <c r="E6969"/>
  <c r="F6968"/>
  <c r="E6968"/>
  <c r="F6967"/>
  <c r="E6967"/>
  <c r="F6966"/>
  <c r="E6966"/>
  <c r="F6965"/>
  <c r="E6965"/>
  <c r="F6964"/>
  <c r="E6964"/>
  <c r="F6963"/>
  <c r="E6963"/>
  <c r="F6962"/>
  <c r="E6962"/>
  <c r="F6961"/>
  <c r="E6961"/>
  <c r="F6960"/>
  <c r="E6960"/>
  <c r="F6959"/>
  <c r="E6959"/>
  <c r="F6958"/>
  <c r="E6958"/>
  <c r="F6957"/>
  <c r="E6957"/>
  <c r="F6956"/>
  <c r="E6956"/>
  <c r="F6955"/>
  <c r="E6955"/>
  <c r="F6954"/>
  <c r="E6954"/>
  <c r="F6953"/>
  <c r="E6953"/>
  <c r="F6952"/>
  <c r="E6952"/>
  <c r="F6951"/>
  <c r="E6951"/>
  <c r="F6950"/>
  <c r="E6950"/>
  <c r="F6949"/>
  <c r="E6949"/>
  <c r="F6948"/>
  <c r="E6948"/>
  <c r="F6947"/>
  <c r="E6947"/>
  <c r="F6946"/>
  <c r="E6946"/>
  <c r="F6945"/>
  <c r="E6945"/>
  <c r="F6944"/>
  <c r="E6944"/>
  <c r="F6943"/>
  <c r="E6943"/>
  <c r="F6942"/>
  <c r="E6942"/>
  <c r="F6941"/>
  <c r="E6941"/>
  <c r="F6940"/>
  <c r="E6940"/>
  <c r="F6939"/>
  <c r="E6939"/>
  <c r="F6938"/>
  <c r="E6938"/>
  <c r="F6937"/>
  <c r="E6937"/>
  <c r="F6936"/>
  <c r="E6936"/>
  <c r="F6935"/>
  <c r="E6935"/>
  <c r="F6934"/>
  <c r="E6934"/>
  <c r="F6933"/>
  <c r="E6933"/>
  <c r="F6932"/>
  <c r="E6932"/>
  <c r="F6931"/>
  <c r="E6931"/>
  <c r="F6930"/>
  <c r="E6930"/>
  <c r="F6929"/>
  <c r="E6929"/>
  <c r="F6928"/>
  <c r="E6928"/>
  <c r="F6927"/>
  <c r="E6927"/>
  <c r="F6926"/>
  <c r="E6926"/>
  <c r="F6925"/>
  <c r="E6925"/>
  <c r="F6924"/>
  <c r="E6924"/>
  <c r="F6923"/>
  <c r="E6923"/>
  <c r="F6922"/>
  <c r="E6922"/>
  <c r="F6921"/>
  <c r="E6921"/>
  <c r="F6920"/>
  <c r="E6920"/>
  <c r="F6919"/>
  <c r="E6919"/>
  <c r="F6918"/>
  <c r="E6918"/>
  <c r="F6917"/>
  <c r="E6917"/>
  <c r="F6916"/>
  <c r="E6916"/>
  <c r="F6915"/>
  <c r="E6915"/>
  <c r="F6914"/>
  <c r="E6914"/>
  <c r="F6913"/>
  <c r="E6913"/>
  <c r="F6912"/>
  <c r="E6912"/>
  <c r="F6911"/>
  <c r="E6911"/>
  <c r="F6910"/>
  <c r="E6910"/>
  <c r="F6909"/>
  <c r="E6909"/>
  <c r="F6908"/>
  <c r="E6908"/>
  <c r="F6907"/>
  <c r="E6907"/>
  <c r="F6906"/>
  <c r="E6906"/>
  <c r="F6905"/>
  <c r="E6905"/>
  <c r="F6904"/>
  <c r="E6904"/>
  <c r="F6903"/>
  <c r="E6903"/>
  <c r="F6902"/>
  <c r="E6902"/>
  <c r="F6901"/>
  <c r="E6901"/>
  <c r="F6900"/>
  <c r="E6900"/>
  <c r="F6899"/>
  <c r="E6899"/>
  <c r="F6898"/>
  <c r="E6898"/>
  <c r="F6897"/>
  <c r="E6897"/>
  <c r="F6896"/>
  <c r="E6896"/>
  <c r="F6895"/>
  <c r="E6895"/>
  <c r="F6894"/>
  <c r="E6894"/>
  <c r="F6893"/>
  <c r="E6893"/>
  <c r="F6892"/>
  <c r="E6892"/>
  <c r="F6891"/>
  <c r="E6891"/>
  <c r="F6890"/>
  <c r="E6890"/>
  <c r="F6889"/>
  <c r="E6889"/>
  <c r="F6888"/>
  <c r="E6888"/>
  <c r="F6887"/>
  <c r="E6887"/>
  <c r="F6886"/>
  <c r="E6886"/>
  <c r="F6885"/>
  <c r="E6885"/>
  <c r="F6884"/>
  <c r="E6884"/>
  <c r="F6883"/>
  <c r="E6883"/>
  <c r="F6882"/>
  <c r="E6882"/>
  <c r="F6881"/>
  <c r="E6881"/>
  <c r="F6880"/>
  <c r="E6880"/>
  <c r="F6879"/>
  <c r="E6879"/>
  <c r="F6878"/>
  <c r="E6878"/>
  <c r="F6877"/>
  <c r="E6877"/>
  <c r="F6876"/>
  <c r="E6876"/>
  <c r="F6875"/>
  <c r="E6875"/>
  <c r="F6874"/>
  <c r="E6874"/>
  <c r="F6873"/>
  <c r="E6873"/>
  <c r="F6872"/>
  <c r="E6872"/>
  <c r="F6871"/>
  <c r="E6871"/>
  <c r="F6870"/>
  <c r="E6870"/>
  <c r="F6869"/>
  <c r="E6869"/>
  <c r="F6868"/>
  <c r="E6868"/>
  <c r="F6867"/>
  <c r="E6867"/>
  <c r="F6866"/>
  <c r="E6866"/>
  <c r="F6865"/>
  <c r="E6865"/>
  <c r="F6864"/>
  <c r="E6864"/>
  <c r="F6863"/>
  <c r="E6863"/>
  <c r="F6862"/>
  <c r="E6862"/>
  <c r="F6861"/>
  <c r="E6861"/>
  <c r="F6860"/>
  <c r="E6860"/>
  <c r="F6859"/>
  <c r="E6859"/>
  <c r="F6858"/>
  <c r="E6858"/>
  <c r="F6857"/>
  <c r="E6857"/>
  <c r="F6856"/>
  <c r="E6856"/>
  <c r="F6855"/>
  <c r="E6855"/>
  <c r="F6854"/>
  <c r="E6854"/>
  <c r="F6853"/>
  <c r="E6853"/>
  <c r="F6852"/>
  <c r="E6852"/>
  <c r="F6851"/>
  <c r="E6851"/>
  <c r="F6850"/>
  <c r="E6850"/>
  <c r="F6849"/>
  <c r="E6849"/>
  <c r="F6848"/>
  <c r="E6848"/>
  <c r="F6847"/>
  <c r="E6847"/>
  <c r="F6846"/>
  <c r="E6846"/>
  <c r="F6845"/>
  <c r="E6845"/>
  <c r="F6844"/>
  <c r="E6844"/>
  <c r="F6843"/>
  <c r="E6843"/>
  <c r="F6842"/>
  <c r="E6842"/>
  <c r="F6841"/>
  <c r="E6841"/>
  <c r="F6840"/>
  <c r="E6840"/>
  <c r="F6839"/>
  <c r="E6839"/>
  <c r="F6838"/>
  <c r="E6838"/>
  <c r="F6837"/>
  <c r="E6837"/>
  <c r="F6836"/>
  <c r="E6836"/>
  <c r="F6835"/>
  <c r="E6835"/>
  <c r="F6834"/>
  <c r="E6834"/>
  <c r="F6833"/>
  <c r="E6833"/>
  <c r="F6832"/>
  <c r="E6832"/>
  <c r="F6831"/>
  <c r="E6831"/>
  <c r="F6830"/>
  <c r="E6830"/>
  <c r="F6829"/>
  <c r="E6829"/>
  <c r="F6828"/>
  <c r="E6828"/>
  <c r="F6827"/>
  <c r="E6827"/>
  <c r="F6826"/>
  <c r="E6826"/>
  <c r="F6825"/>
  <c r="E6825"/>
  <c r="F6824"/>
  <c r="E6824"/>
  <c r="F6823"/>
  <c r="E6823"/>
  <c r="F6822"/>
  <c r="E6822"/>
  <c r="F6821"/>
  <c r="E6821"/>
  <c r="F6820"/>
  <c r="E6820"/>
  <c r="F6819"/>
  <c r="E6819"/>
  <c r="F6818"/>
  <c r="E6818"/>
  <c r="F6817"/>
  <c r="E6817"/>
  <c r="F6816"/>
  <c r="E6816"/>
  <c r="F6815"/>
  <c r="E6815"/>
  <c r="F6814"/>
  <c r="E6814"/>
  <c r="F6813"/>
  <c r="E6813"/>
  <c r="F6812"/>
  <c r="E6812"/>
  <c r="F6811"/>
  <c r="E6811"/>
  <c r="F6810"/>
  <c r="E6810"/>
  <c r="F6809"/>
  <c r="E6809"/>
  <c r="F6808"/>
  <c r="E6808"/>
  <c r="F6807"/>
  <c r="E6807"/>
  <c r="F6806"/>
  <c r="E6806"/>
  <c r="F6805"/>
  <c r="E6805"/>
  <c r="F6804"/>
  <c r="E6804"/>
  <c r="F6803"/>
  <c r="E6803"/>
  <c r="F6802"/>
  <c r="E6802"/>
  <c r="F6801"/>
  <c r="E6801"/>
  <c r="F6800"/>
  <c r="E6800"/>
  <c r="F6799"/>
  <c r="E6799"/>
  <c r="F6798"/>
  <c r="E6798"/>
  <c r="F6797"/>
  <c r="E6797"/>
  <c r="F6796"/>
  <c r="E6796"/>
  <c r="F6795"/>
  <c r="E6795"/>
  <c r="F6794"/>
  <c r="E6794"/>
  <c r="F6793"/>
  <c r="E6793"/>
  <c r="F6792"/>
  <c r="E6792"/>
  <c r="F6791"/>
  <c r="E6791"/>
  <c r="F6790"/>
  <c r="E6790"/>
  <c r="F6789"/>
  <c r="E6789"/>
  <c r="F6788"/>
  <c r="E6788"/>
  <c r="F6787"/>
  <c r="E6787"/>
  <c r="F6786"/>
  <c r="E6786"/>
  <c r="F6785"/>
  <c r="E6785"/>
  <c r="F6784"/>
  <c r="E6784"/>
  <c r="F6783"/>
  <c r="E6783"/>
  <c r="F6782"/>
  <c r="E6782"/>
  <c r="F6781"/>
  <c r="E6781"/>
  <c r="F6780"/>
  <c r="E6780"/>
  <c r="F6779"/>
  <c r="E6779"/>
  <c r="F6778"/>
  <c r="E6778"/>
  <c r="F6777"/>
  <c r="E6777"/>
  <c r="F6776"/>
  <c r="E6776"/>
  <c r="F6775"/>
  <c r="E6775"/>
  <c r="F6774"/>
  <c r="E6774"/>
  <c r="F6773"/>
  <c r="E6773"/>
  <c r="F6772"/>
  <c r="E6772"/>
  <c r="F6771"/>
  <c r="E6771"/>
  <c r="F6770"/>
  <c r="E6770"/>
  <c r="F6769"/>
  <c r="E6769"/>
  <c r="F6768"/>
  <c r="E6768"/>
  <c r="F6767"/>
  <c r="E6767"/>
  <c r="F6766"/>
  <c r="E6766"/>
  <c r="F6765"/>
  <c r="E6765"/>
  <c r="F6764"/>
  <c r="E6764"/>
  <c r="F6763"/>
  <c r="E6763"/>
  <c r="F6762"/>
  <c r="E6762"/>
  <c r="F6761"/>
  <c r="E6761"/>
  <c r="F6760"/>
  <c r="E6760"/>
  <c r="F6759"/>
  <c r="E6759"/>
  <c r="F6758"/>
  <c r="E6758"/>
  <c r="F6757"/>
  <c r="E6757"/>
  <c r="F6756"/>
  <c r="E6756"/>
  <c r="F6755"/>
  <c r="E6755"/>
  <c r="F6754"/>
  <c r="E6754"/>
  <c r="F6753"/>
  <c r="E6753"/>
  <c r="F6752"/>
  <c r="E6752"/>
  <c r="F6751"/>
  <c r="E6751"/>
  <c r="F6750"/>
  <c r="E6750"/>
  <c r="F6749"/>
  <c r="E6749"/>
  <c r="F6748"/>
  <c r="E6748"/>
  <c r="F6747"/>
  <c r="E6747"/>
  <c r="F6746"/>
  <c r="E6746"/>
  <c r="F6745"/>
  <c r="E6745"/>
  <c r="F6744"/>
  <c r="E6744"/>
  <c r="F6743"/>
  <c r="E6743"/>
  <c r="F6742"/>
  <c r="E6742"/>
  <c r="F6741"/>
  <c r="E6741"/>
  <c r="F6740"/>
  <c r="E6740"/>
  <c r="F6739"/>
  <c r="E6739"/>
  <c r="F6738"/>
  <c r="E6738"/>
  <c r="F6737"/>
  <c r="E6737"/>
  <c r="F6736"/>
  <c r="E6736"/>
  <c r="F6735"/>
  <c r="E6735"/>
  <c r="F6734"/>
  <c r="E6734"/>
  <c r="F6733"/>
  <c r="E6733"/>
  <c r="F6732"/>
  <c r="E6732"/>
  <c r="F6731"/>
  <c r="E6731"/>
  <c r="F6730"/>
  <c r="E6730"/>
  <c r="F6729"/>
  <c r="E6729"/>
  <c r="F6728"/>
  <c r="E6728"/>
  <c r="F6727"/>
  <c r="E6727"/>
  <c r="F6726"/>
  <c r="E6726"/>
  <c r="F6725"/>
  <c r="E6725"/>
  <c r="F6724"/>
  <c r="E6724"/>
  <c r="F6723"/>
  <c r="E6723"/>
  <c r="F6722"/>
  <c r="E6722"/>
  <c r="F6721"/>
  <c r="E6721"/>
  <c r="F6720"/>
  <c r="E6720"/>
  <c r="F6719"/>
  <c r="E6719"/>
  <c r="F6718"/>
  <c r="E6718"/>
  <c r="F6717"/>
  <c r="E6717"/>
  <c r="F6716"/>
  <c r="E6716"/>
  <c r="F6715"/>
  <c r="E6715"/>
  <c r="F6714"/>
  <c r="E6714"/>
  <c r="F6713"/>
  <c r="E6713"/>
  <c r="F6712"/>
  <c r="E6712"/>
  <c r="F6711"/>
  <c r="E6711"/>
  <c r="F6710"/>
  <c r="E6710"/>
  <c r="F6709"/>
  <c r="E6709"/>
  <c r="F6708"/>
  <c r="E6708"/>
  <c r="F6707"/>
  <c r="E6707"/>
  <c r="F6706"/>
  <c r="E6706"/>
  <c r="F6705"/>
  <c r="E6705"/>
  <c r="F6704"/>
  <c r="E6704"/>
  <c r="F6703"/>
  <c r="E6703"/>
  <c r="F6702"/>
  <c r="E6702"/>
  <c r="F6701"/>
  <c r="E6701"/>
  <c r="F6700"/>
  <c r="E6700"/>
  <c r="F6699"/>
  <c r="E6699"/>
  <c r="F6698"/>
  <c r="E6698"/>
  <c r="F6697"/>
  <c r="E6697"/>
  <c r="F6696"/>
  <c r="E6696"/>
  <c r="F6695"/>
  <c r="E6695"/>
  <c r="F6694"/>
  <c r="E6694"/>
  <c r="F6693"/>
  <c r="E6693"/>
  <c r="F6692"/>
  <c r="E6692"/>
  <c r="F6691"/>
  <c r="E6691"/>
  <c r="F6690"/>
  <c r="E6690"/>
  <c r="F6689"/>
  <c r="E6689"/>
  <c r="F6688"/>
  <c r="E6688"/>
  <c r="F6687"/>
  <c r="E6687"/>
  <c r="F6686"/>
  <c r="E6686"/>
  <c r="F6685"/>
  <c r="E6685"/>
  <c r="F6684"/>
  <c r="E6684"/>
  <c r="F6683"/>
  <c r="E6683"/>
  <c r="F6682"/>
  <c r="E6682"/>
  <c r="F6681"/>
  <c r="E6681"/>
  <c r="F6680"/>
  <c r="E6680"/>
  <c r="F6679"/>
  <c r="E6679"/>
  <c r="F6678"/>
  <c r="E6678"/>
  <c r="F6677"/>
  <c r="E6677"/>
  <c r="F6676"/>
  <c r="E6676"/>
  <c r="F6675"/>
  <c r="E6675"/>
  <c r="F6674"/>
  <c r="E6674"/>
  <c r="F6673"/>
  <c r="E6673"/>
  <c r="F6672"/>
  <c r="E6672"/>
  <c r="F6671"/>
  <c r="E6671"/>
  <c r="F6670"/>
  <c r="E6670"/>
  <c r="F6669"/>
  <c r="E6669"/>
  <c r="F6668"/>
  <c r="E6668"/>
  <c r="F6667"/>
  <c r="E6667"/>
  <c r="F6666"/>
  <c r="E6666"/>
  <c r="F6665"/>
  <c r="E6665"/>
  <c r="F6664"/>
  <c r="E6664"/>
  <c r="F6663"/>
  <c r="E6663"/>
  <c r="F6662"/>
  <c r="E6662"/>
  <c r="F6661"/>
  <c r="E6661"/>
  <c r="F6660"/>
  <c r="E6660"/>
  <c r="F6659"/>
  <c r="E6659"/>
  <c r="F6658"/>
  <c r="E6658"/>
  <c r="F6657"/>
  <c r="E6657"/>
  <c r="F6656"/>
  <c r="E6656"/>
  <c r="F6655"/>
  <c r="E6655"/>
  <c r="F6654"/>
  <c r="E6654"/>
  <c r="F6653"/>
  <c r="E6653"/>
  <c r="F6652"/>
  <c r="E6652"/>
  <c r="F6651"/>
  <c r="E6651"/>
  <c r="F6650"/>
  <c r="E6650"/>
  <c r="F6649"/>
  <c r="E6649"/>
  <c r="F6648"/>
  <c r="E6648"/>
  <c r="F6647"/>
  <c r="E6647"/>
  <c r="F6646"/>
  <c r="E6646"/>
  <c r="F6645"/>
  <c r="E6645"/>
  <c r="F6644"/>
  <c r="E6644"/>
  <c r="F6643"/>
  <c r="E6643"/>
  <c r="F6642"/>
  <c r="E6642"/>
  <c r="F6641"/>
  <c r="E6641"/>
  <c r="F6640"/>
  <c r="E6640"/>
  <c r="F6639"/>
  <c r="E6639"/>
  <c r="F6638"/>
  <c r="E6638"/>
  <c r="F6637"/>
  <c r="E6637"/>
  <c r="F6636"/>
  <c r="E6636"/>
  <c r="F6635"/>
  <c r="E6635"/>
  <c r="F6634"/>
  <c r="E6634"/>
  <c r="F6633"/>
  <c r="E6633"/>
  <c r="F6632"/>
  <c r="E6632"/>
  <c r="F6631"/>
  <c r="E6631"/>
  <c r="F6630"/>
  <c r="E6630"/>
  <c r="F6629"/>
  <c r="E6629"/>
  <c r="F6628"/>
  <c r="E6628"/>
  <c r="F6627"/>
  <c r="E6627"/>
  <c r="F6626"/>
  <c r="E6626"/>
  <c r="F6625"/>
  <c r="E6625"/>
  <c r="F6624"/>
  <c r="E6624"/>
  <c r="F6623"/>
  <c r="E6623"/>
  <c r="F6622"/>
  <c r="E6622"/>
  <c r="F6621"/>
  <c r="E6621"/>
  <c r="F6620"/>
  <c r="E6620"/>
  <c r="F6619"/>
  <c r="E6619"/>
  <c r="F6618"/>
  <c r="E6618"/>
  <c r="F6617"/>
  <c r="E6617"/>
  <c r="F6616"/>
  <c r="E6616"/>
  <c r="F6615"/>
  <c r="E6615"/>
  <c r="F6614"/>
  <c r="E6614"/>
  <c r="F6613"/>
  <c r="E6613"/>
  <c r="F6612"/>
  <c r="E6612"/>
  <c r="F6611"/>
  <c r="E6611"/>
  <c r="F6610"/>
  <c r="E6610"/>
  <c r="F6609"/>
  <c r="E6609"/>
  <c r="F6608"/>
  <c r="E6608"/>
  <c r="F6607"/>
  <c r="E6607"/>
  <c r="F6606"/>
  <c r="E6606"/>
  <c r="F6605"/>
  <c r="E6605"/>
  <c r="F6604"/>
  <c r="E6604"/>
  <c r="F6603"/>
  <c r="E6603"/>
  <c r="F6602"/>
  <c r="E6602"/>
  <c r="F6601"/>
  <c r="E6601"/>
  <c r="F6600"/>
  <c r="E6600"/>
  <c r="F6599"/>
  <c r="E6599"/>
  <c r="F6598"/>
  <c r="E6598"/>
  <c r="F6597"/>
  <c r="E6597"/>
  <c r="F6596"/>
  <c r="E6596"/>
  <c r="F6595"/>
  <c r="E6595"/>
  <c r="F6594"/>
  <c r="E6594"/>
  <c r="F6593"/>
  <c r="E6593"/>
  <c r="F6592"/>
  <c r="E6592"/>
  <c r="F6591"/>
  <c r="E6591"/>
  <c r="F6590"/>
  <c r="E6590"/>
  <c r="F6589"/>
  <c r="E6589"/>
  <c r="F6588"/>
  <c r="E6588"/>
  <c r="F6587"/>
  <c r="E6587"/>
  <c r="F6586"/>
  <c r="E6586"/>
  <c r="F6585"/>
  <c r="E6585"/>
  <c r="F6584"/>
  <c r="E6584"/>
  <c r="F6583"/>
  <c r="E6583"/>
  <c r="F6582"/>
  <c r="E6582"/>
  <c r="F6581"/>
  <c r="E6581"/>
  <c r="F6580"/>
  <c r="E6580"/>
  <c r="F6579"/>
  <c r="E6579"/>
  <c r="F6578"/>
  <c r="E6578"/>
  <c r="F6577"/>
  <c r="E6577"/>
  <c r="F6576"/>
  <c r="E6576"/>
  <c r="F6575"/>
  <c r="E6575"/>
  <c r="F6574"/>
  <c r="E6574"/>
  <c r="F6573"/>
  <c r="E6573"/>
  <c r="F6572"/>
  <c r="E6572"/>
  <c r="F6571"/>
  <c r="E6571"/>
  <c r="F6570"/>
  <c r="E6570"/>
  <c r="F6569"/>
  <c r="E6569"/>
  <c r="F6568"/>
  <c r="E6568"/>
  <c r="F6567"/>
  <c r="E6567"/>
  <c r="F6566"/>
  <c r="E6566"/>
  <c r="F6565"/>
  <c r="E6565"/>
  <c r="F6564"/>
  <c r="E6564"/>
  <c r="F6563"/>
  <c r="E6563"/>
  <c r="F6562"/>
  <c r="E6562"/>
  <c r="F6561"/>
  <c r="E6561"/>
  <c r="F6560"/>
  <c r="E6560"/>
  <c r="F6559"/>
  <c r="E6559"/>
  <c r="F6558"/>
  <c r="E6558"/>
  <c r="F6557"/>
  <c r="E6557"/>
  <c r="F6556"/>
  <c r="E6556"/>
  <c r="F6555"/>
  <c r="E6555"/>
  <c r="F6554"/>
  <c r="E6554"/>
  <c r="F6553"/>
  <c r="E6553"/>
  <c r="F6552"/>
  <c r="E6552"/>
  <c r="F6551"/>
  <c r="E6551"/>
  <c r="F6550"/>
  <c r="E6550"/>
  <c r="F6549"/>
  <c r="E6549"/>
  <c r="F6548"/>
  <c r="E6548"/>
  <c r="F6547"/>
  <c r="E6547"/>
  <c r="F6546"/>
  <c r="E6546"/>
  <c r="F6545"/>
  <c r="E6545"/>
  <c r="F6544"/>
  <c r="E6544"/>
  <c r="F6543"/>
  <c r="E6543"/>
  <c r="F6542"/>
  <c r="E6542"/>
  <c r="F6541"/>
  <c r="E6541"/>
  <c r="F6540"/>
  <c r="E6540"/>
  <c r="F6539"/>
  <c r="E6539"/>
  <c r="F6538"/>
  <c r="E6538"/>
  <c r="F6537"/>
  <c r="E6537"/>
  <c r="F6536"/>
  <c r="E6536"/>
  <c r="F6535"/>
  <c r="E6535"/>
  <c r="F6534"/>
  <c r="E6534"/>
  <c r="F6533"/>
  <c r="E6533"/>
  <c r="F6532"/>
  <c r="E6532"/>
  <c r="F6531"/>
  <c r="E6531"/>
  <c r="F6530"/>
  <c r="E6530"/>
  <c r="F6529"/>
  <c r="E6529"/>
  <c r="F6528"/>
  <c r="E6528"/>
  <c r="F6527"/>
  <c r="E6527"/>
  <c r="F6526"/>
  <c r="E6526"/>
  <c r="F6525"/>
  <c r="E6525"/>
  <c r="F6524"/>
  <c r="E6524"/>
  <c r="F6523"/>
  <c r="E6523"/>
  <c r="F6522"/>
  <c r="E6522"/>
  <c r="F6521"/>
  <c r="E6521"/>
  <c r="F6520"/>
  <c r="E6520"/>
  <c r="F6519"/>
  <c r="E6519"/>
  <c r="F6518"/>
  <c r="E6518"/>
  <c r="F6517"/>
  <c r="E6517"/>
  <c r="F6516"/>
  <c r="E6516"/>
  <c r="F6515"/>
  <c r="E6515"/>
  <c r="F6514"/>
  <c r="E6514"/>
  <c r="F6513"/>
  <c r="E6513"/>
  <c r="F6512"/>
  <c r="E6512"/>
  <c r="F6511"/>
  <c r="E6511"/>
  <c r="F6510"/>
  <c r="E6510"/>
  <c r="F6509"/>
  <c r="E6509"/>
  <c r="F6508"/>
  <c r="E6508"/>
  <c r="F6507"/>
  <c r="E6507"/>
  <c r="F6506"/>
  <c r="E6506"/>
  <c r="F6505"/>
  <c r="E6505"/>
  <c r="F6504"/>
  <c r="E6504"/>
  <c r="F6503"/>
  <c r="E6503"/>
  <c r="F6502"/>
  <c r="E6502"/>
  <c r="F6501"/>
  <c r="E6501"/>
  <c r="F6500"/>
  <c r="E6500"/>
  <c r="F6499"/>
  <c r="E6499"/>
  <c r="F6498"/>
  <c r="E6498"/>
  <c r="F6497"/>
  <c r="E6497"/>
  <c r="F6496"/>
  <c r="E6496"/>
  <c r="F6495"/>
  <c r="E6495"/>
  <c r="F6494"/>
  <c r="E6494"/>
  <c r="F6493"/>
  <c r="E6493"/>
  <c r="F6492"/>
  <c r="E6492"/>
  <c r="F6491"/>
  <c r="E6491"/>
  <c r="F6490"/>
  <c r="E6490"/>
  <c r="F6489"/>
  <c r="E6489"/>
  <c r="F6488"/>
  <c r="E6488"/>
  <c r="F6487"/>
  <c r="E6487"/>
  <c r="F6486"/>
  <c r="E6486"/>
  <c r="F6485"/>
  <c r="E6485"/>
  <c r="F6484"/>
  <c r="E6484"/>
  <c r="F6483"/>
  <c r="E6483"/>
  <c r="F6482"/>
  <c r="E6482"/>
  <c r="F6481"/>
  <c r="E6481"/>
  <c r="F6480"/>
  <c r="E6480"/>
  <c r="F6479"/>
  <c r="E6479"/>
  <c r="F6478"/>
  <c r="E6478"/>
  <c r="F6477"/>
  <c r="E6477"/>
  <c r="F6476"/>
  <c r="E6476"/>
  <c r="F6475"/>
  <c r="E6475"/>
  <c r="F6474"/>
  <c r="E6474"/>
  <c r="F6473"/>
  <c r="E6473"/>
  <c r="F6472"/>
  <c r="E6472"/>
  <c r="F6471"/>
  <c r="E6471"/>
  <c r="F6470"/>
  <c r="E6470"/>
  <c r="F6469"/>
  <c r="E6469"/>
  <c r="F6468"/>
  <c r="E6468"/>
  <c r="F6467"/>
  <c r="E6467"/>
  <c r="F6466"/>
  <c r="E6466"/>
  <c r="F6465"/>
  <c r="E6465"/>
  <c r="F6464"/>
  <c r="E6464"/>
  <c r="F6463"/>
  <c r="E6463"/>
  <c r="F6462"/>
  <c r="E6462"/>
  <c r="F6461"/>
  <c r="E6461"/>
  <c r="F6460"/>
  <c r="E6460"/>
  <c r="F6459"/>
  <c r="E6459"/>
  <c r="F6458"/>
  <c r="E6458"/>
  <c r="F6457"/>
  <c r="E6457"/>
  <c r="F6456"/>
  <c r="E6456"/>
  <c r="F6455"/>
  <c r="E6455"/>
  <c r="F6454"/>
  <c r="E6454"/>
  <c r="F6453"/>
  <c r="E6453"/>
  <c r="F6452"/>
  <c r="E6452"/>
  <c r="F6451"/>
  <c r="E6451"/>
  <c r="F6450"/>
  <c r="E6450"/>
  <c r="F6449"/>
  <c r="E6449"/>
  <c r="F6448"/>
  <c r="E6448"/>
  <c r="F6447"/>
  <c r="E6447"/>
  <c r="F6446"/>
  <c r="E6446"/>
  <c r="F6445"/>
  <c r="E6445"/>
  <c r="F6444"/>
  <c r="E6444"/>
  <c r="F6443"/>
  <c r="E6443"/>
  <c r="F6442"/>
  <c r="E6442"/>
  <c r="F6441"/>
  <c r="E6441"/>
  <c r="F6440"/>
  <c r="E6440"/>
  <c r="F6439"/>
  <c r="E6439"/>
  <c r="F6438"/>
  <c r="E6438"/>
  <c r="F6437"/>
  <c r="E6437"/>
  <c r="F6436"/>
  <c r="E6436"/>
  <c r="F6435"/>
  <c r="E6435"/>
  <c r="F6434"/>
  <c r="E6434"/>
  <c r="F6433"/>
  <c r="E6433"/>
  <c r="F6432"/>
  <c r="E6432"/>
  <c r="F6431"/>
  <c r="E6431"/>
  <c r="F6430"/>
  <c r="E6430"/>
  <c r="F6429"/>
  <c r="E6429"/>
  <c r="F6428"/>
  <c r="E6428"/>
  <c r="F6427"/>
  <c r="E6427"/>
  <c r="F6426"/>
  <c r="E6426"/>
  <c r="F6425"/>
  <c r="E6425"/>
  <c r="F6424"/>
  <c r="E6424"/>
  <c r="F6423"/>
  <c r="E6423"/>
  <c r="F6422"/>
  <c r="E6422"/>
  <c r="F6421"/>
  <c r="E6421"/>
  <c r="F6420"/>
  <c r="E6420"/>
  <c r="F6419"/>
  <c r="E6419"/>
  <c r="F6418"/>
  <c r="E6418"/>
  <c r="F6417"/>
  <c r="E6417"/>
  <c r="F6416"/>
  <c r="E6416"/>
  <c r="F6415"/>
  <c r="E6415"/>
  <c r="F6414"/>
  <c r="E6414"/>
  <c r="F6413"/>
  <c r="E6413"/>
  <c r="F6412"/>
  <c r="E6412"/>
  <c r="F6411"/>
  <c r="E6411"/>
  <c r="F6410"/>
  <c r="E6410"/>
  <c r="F6409"/>
  <c r="E6409"/>
  <c r="F6408"/>
  <c r="E6408"/>
  <c r="F6407"/>
  <c r="E6407"/>
  <c r="F6406"/>
  <c r="E6406"/>
  <c r="F6405"/>
  <c r="E6405"/>
  <c r="F6404"/>
  <c r="E6404"/>
  <c r="F6403"/>
  <c r="E6403"/>
  <c r="F6402"/>
  <c r="E6402"/>
  <c r="F6401"/>
  <c r="E6401"/>
  <c r="F6400"/>
  <c r="E6400"/>
  <c r="F6399"/>
  <c r="E6399"/>
  <c r="F6398"/>
  <c r="E6398"/>
  <c r="F6397"/>
  <c r="E6397"/>
  <c r="F6396"/>
  <c r="E6396"/>
  <c r="F6395"/>
  <c r="E6395"/>
  <c r="F6394"/>
  <c r="E6394"/>
  <c r="F6393"/>
  <c r="E6393"/>
  <c r="F6392"/>
  <c r="E6392"/>
  <c r="F6391"/>
  <c r="E6391"/>
  <c r="F6390"/>
  <c r="E6390"/>
  <c r="F6389"/>
  <c r="E6389"/>
  <c r="F6388"/>
  <c r="E6388"/>
  <c r="F6387"/>
  <c r="E6387"/>
  <c r="F6386"/>
  <c r="E6386"/>
  <c r="F6385"/>
  <c r="E6385"/>
  <c r="F6384"/>
  <c r="E6384"/>
  <c r="F6383"/>
  <c r="E6383"/>
  <c r="F6382"/>
  <c r="E6382"/>
  <c r="F6381"/>
  <c r="E6381"/>
  <c r="F6380"/>
  <c r="E6380"/>
  <c r="F6379"/>
  <c r="E6379"/>
  <c r="F6378"/>
  <c r="E6378"/>
  <c r="F6377"/>
  <c r="E6377"/>
  <c r="F6376"/>
  <c r="E6376"/>
  <c r="F6375"/>
  <c r="E6375"/>
  <c r="F6374"/>
  <c r="E6374"/>
  <c r="F6373"/>
  <c r="E6373"/>
  <c r="F6372"/>
  <c r="E6372"/>
  <c r="F6371"/>
  <c r="E6371"/>
  <c r="F6370"/>
  <c r="E6370"/>
  <c r="F6369"/>
  <c r="E6369"/>
  <c r="F6368"/>
  <c r="E6368"/>
  <c r="F6367"/>
  <c r="E6367"/>
  <c r="F6366"/>
  <c r="E6366"/>
  <c r="F6365"/>
  <c r="E6365"/>
  <c r="F6364"/>
  <c r="E6364"/>
  <c r="F6363"/>
  <c r="E6363"/>
  <c r="F6362"/>
  <c r="E6362"/>
  <c r="F6361"/>
  <c r="E6361"/>
  <c r="F6360"/>
  <c r="E6360"/>
  <c r="F6359"/>
  <c r="E6359"/>
  <c r="F6358"/>
  <c r="E6358"/>
  <c r="F6357"/>
  <c r="E6357"/>
  <c r="F6356"/>
  <c r="E6356"/>
  <c r="F6355"/>
  <c r="E6355"/>
  <c r="F6354"/>
  <c r="E6354"/>
  <c r="F6353"/>
  <c r="E6353"/>
  <c r="F6352"/>
  <c r="E6352"/>
  <c r="F6351"/>
  <c r="E6351"/>
  <c r="F6350"/>
  <c r="E6350"/>
  <c r="F6349"/>
  <c r="E6349"/>
  <c r="F6348"/>
  <c r="E6348"/>
  <c r="F6347"/>
  <c r="E6347"/>
  <c r="F6346"/>
  <c r="E6346"/>
  <c r="F6345"/>
  <c r="E6345"/>
  <c r="F6344"/>
  <c r="E6344"/>
  <c r="F6343"/>
  <c r="E6343"/>
  <c r="F6342"/>
  <c r="E6342"/>
  <c r="F6341"/>
  <c r="E6341"/>
  <c r="F6340"/>
  <c r="E6340"/>
  <c r="F6339"/>
  <c r="E6339"/>
  <c r="F6338"/>
  <c r="E6338"/>
  <c r="F6337"/>
  <c r="E6337"/>
  <c r="F6336"/>
  <c r="E6336"/>
  <c r="F6335"/>
  <c r="E6335"/>
  <c r="F6334"/>
  <c r="E6334"/>
  <c r="F6333"/>
  <c r="E6333"/>
  <c r="F6332"/>
  <c r="E6332"/>
  <c r="F6331"/>
  <c r="E6331"/>
  <c r="F6330"/>
  <c r="E6330"/>
  <c r="F6329"/>
  <c r="E6329"/>
  <c r="F6328"/>
  <c r="E6328"/>
  <c r="F6327"/>
  <c r="E6327"/>
  <c r="F6326"/>
  <c r="E6326"/>
  <c r="F6325"/>
  <c r="E6325"/>
  <c r="F6324"/>
  <c r="E6324"/>
  <c r="F6323"/>
  <c r="E6323"/>
  <c r="F6322"/>
  <c r="E6322"/>
  <c r="F6321"/>
  <c r="E6321"/>
  <c r="F6320"/>
  <c r="E6320"/>
  <c r="F6319"/>
  <c r="E6319"/>
  <c r="F6318"/>
  <c r="E6318"/>
  <c r="F6317"/>
  <c r="E6317"/>
  <c r="F6316"/>
  <c r="E6316"/>
  <c r="F6315"/>
  <c r="E6315"/>
  <c r="F6314"/>
  <c r="E6314"/>
  <c r="F6313"/>
  <c r="E6313"/>
  <c r="F6312"/>
  <c r="E6312"/>
  <c r="F6311"/>
  <c r="E6311"/>
  <c r="F6310"/>
  <c r="E6310"/>
  <c r="F6309"/>
  <c r="E6309"/>
  <c r="F6308"/>
  <c r="E6308"/>
  <c r="F6307"/>
  <c r="E6307"/>
  <c r="F6306"/>
  <c r="E6306"/>
  <c r="F6305"/>
  <c r="E6305"/>
  <c r="F6304"/>
  <c r="E6304"/>
  <c r="F6303"/>
  <c r="E6303"/>
  <c r="F6302"/>
  <c r="E6302"/>
  <c r="F6301"/>
  <c r="E6301"/>
  <c r="F6300"/>
  <c r="E6300"/>
  <c r="F6299"/>
  <c r="E6299"/>
  <c r="F6298"/>
  <c r="E6298"/>
  <c r="F6297"/>
  <c r="E6297"/>
  <c r="F6296"/>
  <c r="E6296"/>
  <c r="F6295"/>
  <c r="E6295"/>
  <c r="F6294"/>
  <c r="E6294"/>
  <c r="F6293"/>
  <c r="E6293"/>
  <c r="F6292"/>
  <c r="E6292"/>
  <c r="F6291"/>
  <c r="E6291"/>
  <c r="F6290"/>
  <c r="E6290"/>
  <c r="F6289"/>
  <c r="E6289"/>
  <c r="F6288"/>
  <c r="E6288"/>
  <c r="F6287"/>
  <c r="E6287"/>
  <c r="F6286"/>
  <c r="E6286"/>
  <c r="F6285"/>
  <c r="E6285"/>
  <c r="F6284"/>
  <c r="E6284"/>
  <c r="F6283"/>
  <c r="E6283"/>
  <c r="F6282"/>
  <c r="E6282"/>
  <c r="F6281"/>
  <c r="E6281"/>
  <c r="F6280"/>
  <c r="E6280"/>
  <c r="F6279"/>
  <c r="E6279"/>
  <c r="F6278"/>
  <c r="E6278"/>
  <c r="F6277"/>
  <c r="E6277"/>
  <c r="F6276"/>
  <c r="E6276"/>
  <c r="F6275"/>
  <c r="E6275"/>
  <c r="F6274"/>
  <c r="E6274"/>
  <c r="F6273"/>
  <c r="E6273"/>
  <c r="F6272"/>
  <c r="E6272"/>
  <c r="F6271"/>
  <c r="E6271"/>
  <c r="F6270"/>
  <c r="E6270"/>
  <c r="F6269"/>
  <c r="E6269"/>
  <c r="F6268"/>
  <c r="E6268"/>
  <c r="F6267"/>
  <c r="E6267"/>
  <c r="F6266"/>
  <c r="E6266"/>
  <c r="F6265"/>
  <c r="E6265"/>
  <c r="F6264"/>
  <c r="E6264"/>
  <c r="F6263"/>
  <c r="E6263"/>
  <c r="F6262"/>
  <c r="E6262"/>
  <c r="F6261"/>
  <c r="E6261"/>
  <c r="F6260"/>
  <c r="E6260"/>
  <c r="F6259"/>
  <c r="E6259"/>
  <c r="F6258"/>
  <c r="E6258"/>
  <c r="F6257"/>
  <c r="E6257"/>
  <c r="F6256"/>
  <c r="E6256"/>
  <c r="F6255"/>
  <c r="E6255"/>
  <c r="F6254"/>
  <c r="E6254"/>
  <c r="F6253"/>
  <c r="E6253"/>
  <c r="F6252"/>
  <c r="E6252"/>
  <c r="F6251"/>
  <c r="E6251"/>
  <c r="F6250"/>
  <c r="E6250"/>
  <c r="F6249"/>
  <c r="E6249"/>
  <c r="F6248"/>
  <c r="E6248"/>
  <c r="F6247"/>
  <c r="E6247"/>
  <c r="F6246"/>
  <c r="E6246"/>
  <c r="F6245"/>
  <c r="E6245"/>
  <c r="F6244"/>
  <c r="E6244"/>
  <c r="F6243"/>
  <c r="E6243"/>
  <c r="F6242"/>
  <c r="E6242"/>
  <c r="F6241"/>
  <c r="E6241"/>
  <c r="F6240"/>
  <c r="E6240"/>
  <c r="F6239"/>
  <c r="E6239"/>
  <c r="F6238"/>
  <c r="E6238"/>
  <c r="F6237"/>
  <c r="E6237"/>
  <c r="F6236"/>
  <c r="E6236"/>
  <c r="F6235"/>
  <c r="E6235"/>
  <c r="F6234"/>
  <c r="E6234"/>
  <c r="F6233"/>
  <c r="E6233"/>
  <c r="F6232"/>
  <c r="E6232"/>
  <c r="F6231"/>
  <c r="E6231"/>
  <c r="F6230"/>
  <c r="E6230"/>
  <c r="F6229"/>
  <c r="E6229"/>
  <c r="F6228"/>
  <c r="E6228"/>
  <c r="F6227"/>
  <c r="E6227"/>
  <c r="F6226"/>
  <c r="E6226"/>
  <c r="F6225"/>
  <c r="E6225"/>
  <c r="F6224"/>
  <c r="E6224"/>
  <c r="F6223"/>
  <c r="E6223"/>
  <c r="F6222"/>
  <c r="E6222"/>
  <c r="F6221"/>
  <c r="E6221"/>
  <c r="F6220"/>
  <c r="E6220"/>
  <c r="F6219"/>
  <c r="E6219"/>
  <c r="F6218"/>
  <c r="E6218"/>
  <c r="F6217"/>
  <c r="E6217"/>
  <c r="F6216"/>
  <c r="E6216"/>
  <c r="F6215"/>
  <c r="E6215"/>
  <c r="F6214"/>
  <c r="E6214"/>
  <c r="F6213"/>
  <c r="E6213"/>
  <c r="F6212"/>
  <c r="E6212"/>
  <c r="F6211"/>
  <c r="E6211"/>
  <c r="F6210"/>
  <c r="E6210"/>
  <c r="F6209"/>
  <c r="E6209"/>
  <c r="F6208"/>
  <c r="E6208"/>
  <c r="F6207"/>
  <c r="E6207"/>
  <c r="F6206"/>
  <c r="E6206"/>
  <c r="F6205"/>
  <c r="E6205"/>
  <c r="F6204"/>
  <c r="E6204"/>
  <c r="F6203"/>
  <c r="E6203"/>
  <c r="F6202"/>
  <c r="E6202"/>
  <c r="F6201"/>
  <c r="E6201"/>
  <c r="F6200"/>
  <c r="E6200"/>
  <c r="F6199"/>
  <c r="E6199"/>
  <c r="F6198"/>
  <c r="E6198"/>
  <c r="F6197"/>
  <c r="E6197"/>
  <c r="F6196"/>
  <c r="E6196"/>
  <c r="F6195"/>
  <c r="E6195"/>
  <c r="F6194"/>
  <c r="E6194"/>
  <c r="F6193"/>
  <c r="E6193"/>
  <c r="F6192"/>
  <c r="E6192"/>
  <c r="F6191"/>
  <c r="E6191"/>
  <c r="F6190"/>
  <c r="E6190"/>
  <c r="F6189"/>
  <c r="E6189"/>
  <c r="F6188"/>
  <c r="E6188"/>
  <c r="F6187"/>
  <c r="E6187"/>
  <c r="F6186"/>
  <c r="E6186"/>
  <c r="F6185"/>
  <c r="E6185"/>
  <c r="F6184"/>
  <c r="E6184"/>
  <c r="F6183"/>
  <c r="E6183"/>
  <c r="F6182"/>
  <c r="E6182"/>
  <c r="F6181"/>
  <c r="E6181"/>
  <c r="F6180"/>
  <c r="E6180"/>
  <c r="F6179"/>
  <c r="E6179"/>
  <c r="F6178"/>
  <c r="E6178"/>
  <c r="F6177"/>
  <c r="E6177"/>
  <c r="F6176"/>
  <c r="E6176"/>
  <c r="F6175"/>
  <c r="E6175"/>
  <c r="F6174"/>
  <c r="E6174"/>
  <c r="F6173"/>
  <c r="E6173"/>
  <c r="F6172"/>
  <c r="E6172"/>
  <c r="F6171"/>
  <c r="E6171"/>
  <c r="F6170"/>
  <c r="E6170"/>
  <c r="F6169"/>
  <c r="E6169"/>
  <c r="F6168"/>
  <c r="E6168"/>
  <c r="F6167"/>
  <c r="E6167"/>
  <c r="F6166"/>
  <c r="E6166"/>
  <c r="F6165"/>
  <c r="E6165"/>
  <c r="F6164"/>
  <c r="E6164"/>
  <c r="F6163"/>
  <c r="E6163"/>
  <c r="F6162"/>
  <c r="E6162"/>
  <c r="F6161"/>
  <c r="E6161"/>
  <c r="F6160"/>
  <c r="E6160"/>
  <c r="F6159"/>
  <c r="E6159"/>
  <c r="F6158"/>
  <c r="E6158"/>
  <c r="F6157"/>
  <c r="E6157"/>
  <c r="F6156"/>
  <c r="E6156"/>
  <c r="F6155"/>
  <c r="E6155"/>
  <c r="F6154"/>
  <c r="E6154"/>
  <c r="F6153"/>
  <c r="E6153"/>
  <c r="F6152"/>
  <c r="E6152"/>
  <c r="F6151"/>
  <c r="E6151"/>
  <c r="F6150"/>
  <c r="E6150"/>
  <c r="F6149"/>
  <c r="E6149"/>
  <c r="F6148"/>
  <c r="E6148"/>
  <c r="F6147"/>
  <c r="E6147"/>
  <c r="F6146"/>
  <c r="E6146"/>
  <c r="F6145"/>
  <c r="E6145"/>
  <c r="F6144"/>
  <c r="E6144"/>
  <c r="F6143"/>
  <c r="E6143"/>
  <c r="F6142"/>
  <c r="E6142"/>
  <c r="F6141"/>
  <c r="E6141"/>
  <c r="F6140"/>
  <c r="E6140"/>
  <c r="F6139"/>
  <c r="E6139"/>
  <c r="F6138"/>
  <c r="E6138"/>
  <c r="F6137"/>
  <c r="E6137"/>
  <c r="F6136"/>
  <c r="E6136"/>
  <c r="F6135"/>
  <c r="E6135"/>
  <c r="F6134"/>
  <c r="E6134"/>
  <c r="F6133"/>
  <c r="E6133"/>
  <c r="F6132"/>
  <c r="E6132"/>
  <c r="F6131"/>
  <c r="E6131"/>
  <c r="F6130"/>
  <c r="E6130"/>
  <c r="F6129"/>
  <c r="E6129"/>
  <c r="F6128"/>
  <c r="E6128"/>
  <c r="F6127"/>
  <c r="E6127"/>
  <c r="F6126"/>
  <c r="E6126"/>
  <c r="F6125"/>
  <c r="E6125"/>
  <c r="F6124"/>
  <c r="E6124"/>
  <c r="F6123"/>
  <c r="E6123"/>
  <c r="F6122"/>
  <c r="E6122"/>
  <c r="F6121"/>
  <c r="E6121"/>
  <c r="F6120"/>
  <c r="E6120"/>
  <c r="F6119"/>
  <c r="E6119"/>
  <c r="F6118"/>
  <c r="E6118"/>
  <c r="F6117"/>
  <c r="E6117"/>
  <c r="F6116"/>
  <c r="E6116"/>
  <c r="F6115"/>
  <c r="E6115"/>
  <c r="F6114"/>
  <c r="E6114"/>
  <c r="F6113"/>
  <c r="E6113"/>
  <c r="F6112"/>
  <c r="E6112"/>
  <c r="F6111"/>
  <c r="E6111"/>
  <c r="F6110"/>
  <c r="E6110"/>
  <c r="F6109"/>
  <c r="E6109"/>
  <c r="F6108"/>
  <c r="E6108"/>
  <c r="F6107"/>
  <c r="E6107"/>
  <c r="F6106"/>
  <c r="E6106"/>
  <c r="F6105"/>
  <c r="E6105"/>
  <c r="F6104"/>
  <c r="E6104"/>
  <c r="F6103"/>
  <c r="E6103"/>
  <c r="F6102"/>
  <c r="E6102"/>
  <c r="F6101"/>
  <c r="E6101"/>
  <c r="F6100"/>
  <c r="E6100"/>
  <c r="F6099"/>
  <c r="E6099"/>
  <c r="F6098"/>
  <c r="E6098"/>
  <c r="F6097"/>
  <c r="E6097"/>
  <c r="F6096"/>
  <c r="E6096"/>
  <c r="F6095"/>
  <c r="E6095"/>
  <c r="F6094"/>
  <c r="E6094"/>
  <c r="F6093"/>
  <c r="E6093"/>
  <c r="F6092"/>
  <c r="E6092"/>
  <c r="F6091"/>
  <c r="E6091"/>
  <c r="F6090"/>
  <c r="E6090"/>
  <c r="F6089"/>
  <c r="E6089"/>
  <c r="F6088"/>
  <c r="E6088"/>
  <c r="F6087"/>
  <c r="E6087"/>
  <c r="F6086"/>
  <c r="E6086"/>
  <c r="F6085"/>
  <c r="E6085"/>
  <c r="F6084"/>
  <c r="E6084"/>
  <c r="F6083"/>
  <c r="E6083"/>
  <c r="F6082"/>
  <c r="E6082"/>
  <c r="F6081"/>
  <c r="E6081"/>
  <c r="F6080"/>
  <c r="E6080"/>
  <c r="F6079"/>
  <c r="E6079"/>
  <c r="F6078"/>
  <c r="E6078"/>
  <c r="F6077"/>
  <c r="E6077"/>
  <c r="F6076"/>
  <c r="E6076"/>
  <c r="F6075"/>
  <c r="E6075"/>
  <c r="F6074"/>
  <c r="E6074"/>
  <c r="F6073"/>
  <c r="E6073"/>
  <c r="F6072"/>
  <c r="E6072"/>
  <c r="F6071"/>
  <c r="E6071"/>
  <c r="F6070"/>
  <c r="E6070"/>
  <c r="F6069"/>
  <c r="E6069"/>
  <c r="F6068"/>
  <c r="E6068"/>
  <c r="F6067"/>
  <c r="E6067"/>
  <c r="F6066"/>
  <c r="E6066"/>
  <c r="F6065"/>
  <c r="E6065"/>
  <c r="F6064"/>
  <c r="E6064"/>
  <c r="F6063"/>
  <c r="E6063"/>
  <c r="F6062"/>
  <c r="E6062"/>
  <c r="F6061"/>
  <c r="E6061"/>
  <c r="F6060"/>
  <c r="E6060"/>
  <c r="F6059"/>
  <c r="E6059"/>
  <c r="F6058"/>
  <c r="E6058"/>
  <c r="F6057"/>
  <c r="E6057"/>
  <c r="F6056"/>
  <c r="E6056"/>
  <c r="F6055"/>
  <c r="E6055"/>
  <c r="F6054"/>
  <c r="E6054"/>
  <c r="F6053"/>
  <c r="E6053"/>
  <c r="F6052"/>
  <c r="E6052"/>
  <c r="F6051"/>
  <c r="E6051"/>
  <c r="F6050"/>
  <c r="E6050"/>
  <c r="F6049"/>
  <c r="E6049"/>
  <c r="F6048"/>
  <c r="E6048"/>
  <c r="F6047"/>
  <c r="E6047"/>
  <c r="F6046"/>
  <c r="E6046"/>
  <c r="F6045"/>
  <c r="E6045"/>
  <c r="F6044"/>
  <c r="E6044"/>
  <c r="F6043"/>
  <c r="E6043"/>
  <c r="F6042"/>
  <c r="E6042"/>
  <c r="F6041"/>
  <c r="E6041"/>
  <c r="F6040"/>
  <c r="E6040"/>
  <c r="F6039"/>
  <c r="E6039"/>
  <c r="F6038"/>
  <c r="E6038"/>
  <c r="F6037"/>
  <c r="E6037"/>
  <c r="F6036"/>
  <c r="E6036"/>
  <c r="F6035"/>
  <c r="E6035"/>
  <c r="F6034"/>
  <c r="E6034"/>
  <c r="F6033"/>
  <c r="E6033"/>
  <c r="F6032"/>
  <c r="E6032"/>
  <c r="F6031"/>
  <c r="E6031"/>
  <c r="F6030"/>
  <c r="E6030"/>
  <c r="F6029"/>
  <c r="E6029"/>
  <c r="F6028"/>
  <c r="E6028"/>
  <c r="F6027"/>
  <c r="E6027"/>
  <c r="F6026"/>
  <c r="E6026"/>
  <c r="F6025"/>
  <c r="E6025"/>
  <c r="F6024"/>
  <c r="E6024"/>
  <c r="F6023"/>
  <c r="E6023"/>
  <c r="F6022"/>
  <c r="E6022"/>
  <c r="F6021"/>
  <c r="E6021"/>
  <c r="F6020"/>
  <c r="E6020"/>
  <c r="F6019"/>
  <c r="E6019"/>
  <c r="F6018"/>
  <c r="E6018"/>
  <c r="F6017"/>
  <c r="E6017"/>
  <c r="F6016"/>
  <c r="E6016"/>
  <c r="F6015"/>
  <c r="E6015"/>
  <c r="F6014"/>
  <c r="E6014"/>
  <c r="F6013"/>
  <c r="E6013"/>
  <c r="F6012"/>
  <c r="E6012"/>
  <c r="F6011"/>
  <c r="E6011"/>
  <c r="F6010"/>
  <c r="E6010"/>
  <c r="F6009"/>
  <c r="E6009"/>
  <c r="F6008"/>
  <c r="E6008"/>
  <c r="F6007"/>
  <c r="E6007"/>
  <c r="F6006"/>
  <c r="E6006"/>
  <c r="F6005"/>
  <c r="E6005"/>
  <c r="F6004"/>
  <c r="E6004"/>
  <c r="F6003"/>
  <c r="E6003"/>
  <c r="F6002"/>
  <c r="E6002"/>
  <c r="F6001"/>
  <c r="E6001"/>
  <c r="F6000"/>
  <c r="E6000"/>
  <c r="F5999"/>
  <c r="E5999"/>
  <c r="F5998"/>
  <c r="E5998"/>
  <c r="F5997"/>
  <c r="E5997"/>
  <c r="F5996"/>
  <c r="E5996"/>
  <c r="F5995"/>
  <c r="E5995"/>
  <c r="F5994"/>
  <c r="E5994"/>
  <c r="F5993"/>
  <c r="E5993"/>
  <c r="F5992"/>
  <c r="E5992"/>
  <c r="F5991"/>
  <c r="E5991"/>
  <c r="F5990"/>
  <c r="E5990"/>
  <c r="F5989"/>
  <c r="E5989"/>
  <c r="F5988"/>
  <c r="E5988"/>
  <c r="F5987"/>
  <c r="E5987"/>
  <c r="F5986"/>
  <c r="E5986"/>
  <c r="F5985"/>
  <c r="E5985"/>
  <c r="F5984"/>
  <c r="E5984"/>
  <c r="F5983"/>
  <c r="E5983"/>
  <c r="F5982"/>
  <c r="E5982"/>
  <c r="F5981"/>
  <c r="E5981"/>
  <c r="F5980"/>
  <c r="E5980"/>
  <c r="F5979"/>
  <c r="E5979"/>
  <c r="F5978"/>
  <c r="E5978"/>
  <c r="F5977"/>
  <c r="E5977"/>
  <c r="F5976"/>
  <c r="E5976"/>
  <c r="F5975"/>
  <c r="E5975"/>
  <c r="F5974"/>
  <c r="E5974"/>
  <c r="F5973"/>
  <c r="E5973"/>
  <c r="F5972"/>
  <c r="E5972"/>
  <c r="F5971"/>
  <c r="E5971"/>
  <c r="F5970"/>
  <c r="E5970"/>
  <c r="F5969"/>
  <c r="E5969"/>
  <c r="F5968"/>
  <c r="E5968"/>
  <c r="F5967"/>
  <c r="E5967"/>
  <c r="F5966"/>
  <c r="E5966"/>
  <c r="F5965"/>
  <c r="E5965"/>
  <c r="F5964"/>
  <c r="E5964"/>
  <c r="F5963"/>
  <c r="E5963"/>
  <c r="F5962"/>
  <c r="E5962"/>
  <c r="F5961"/>
  <c r="E5961"/>
  <c r="F5960"/>
  <c r="E5960"/>
  <c r="F5959"/>
  <c r="E5959"/>
  <c r="F5958"/>
  <c r="E5958"/>
  <c r="F5957"/>
  <c r="E5957"/>
  <c r="F5956"/>
  <c r="E5956"/>
  <c r="F5955"/>
  <c r="E5955"/>
  <c r="F5954"/>
  <c r="E5954"/>
  <c r="F5953"/>
  <c r="E5953"/>
  <c r="F5952"/>
  <c r="E5952"/>
  <c r="F5951"/>
  <c r="E5951"/>
  <c r="F5950"/>
  <c r="E5950"/>
  <c r="F5949"/>
  <c r="E5949"/>
  <c r="F5948"/>
  <c r="E5948"/>
  <c r="F5947"/>
  <c r="E5947"/>
  <c r="F5946"/>
  <c r="E5946"/>
  <c r="F5945"/>
  <c r="E5945"/>
  <c r="F5944"/>
  <c r="E5944"/>
  <c r="F5943"/>
  <c r="E5943"/>
  <c r="F5942"/>
  <c r="E5942"/>
  <c r="F5941"/>
  <c r="E5941"/>
  <c r="F5940"/>
  <c r="E5940"/>
  <c r="F5939"/>
  <c r="E5939"/>
  <c r="F5938"/>
  <c r="E5938"/>
  <c r="F5937"/>
  <c r="E5937"/>
  <c r="F5936"/>
  <c r="E5936"/>
  <c r="F5935"/>
  <c r="E5935"/>
  <c r="F5934"/>
  <c r="E5934"/>
  <c r="F5933"/>
  <c r="E5933"/>
  <c r="F5932"/>
  <c r="E5932"/>
  <c r="F5931"/>
  <c r="E5931"/>
  <c r="F5930"/>
  <c r="E5930"/>
  <c r="F5929"/>
  <c r="E5929"/>
  <c r="F5928"/>
  <c r="E5928"/>
  <c r="F5927"/>
  <c r="E5927"/>
  <c r="F5926"/>
  <c r="E5926"/>
  <c r="F5925"/>
  <c r="E5925"/>
  <c r="F5924"/>
  <c r="E5924"/>
  <c r="F5923"/>
  <c r="E5923"/>
  <c r="F5922"/>
  <c r="E5922"/>
  <c r="F5921"/>
  <c r="E5921"/>
  <c r="F5920"/>
  <c r="E5920"/>
  <c r="F5919"/>
  <c r="E5919"/>
  <c r="F5918"/>
  <c r="E5918"/>
  <c r="F5917"/>
  <c r="E5917"/>
  <c r="F5916"/>
  <c r="E5916"/>
  <c r="F5915"/>
  <c r="E5915"/>
  <c r="F5914"/>
  <c r="E5914"/>
  <c r="F5913"/>
  <c r="E5913"/>
  <c r="F5912"/>
  <c r="E5912"/>
  <c r="F5911"/>
  <c r="E5911"/>
  <c r="F5910"/>
  <c r="E5910"/>
  <c r="F5909"/>
  <c r="E5909"/>
  <c r="F5908"/>
  <c r="E5908"/>
  <c r="F5907"/>
  <c r="E5907"/>
  <c r="F5906"/>
  <c r="E5906"/>
  <c r="F5905"/>
  <c r="E5905"/>
  <c r="F5904"/>
  <c r="E5904"/>
  <c r="F5903"/>
  <c r="E5903"/>
  <c r="F5902"/>
  <c r="E5902"/>
  <c r="F5901"/>
  <c r="E5901"/>
  <c r="F5900"/>
  <c r="E5900"/>
  <c r="F5899"/>
  <c r="E5899"/>
  <c r="F5898"/>
  <c r="E5898"/>
  <c r="F5897"/>
  <c r="E5897"/>
  <c r="F5896"/>
  <c r="E5896"/>
  <c r="F5895"/>
  <c r="E5895"/>
  <c r="F5894"/>
  <c r="E5894"/>
  <c r="F5893"/>
  <c r="E5893"/>
  <c r="F5892"/>
  <c r="E5892"/>
  <c r="F5891"/>
  <c r="E5891"/>
  <c r="F5890"/>
  <c r="E5890"/>
  <c r="F5889"/>
  <c r="E5889"/>
  <c r="F5888"/>
  <c r="E5888"/>
  <c r="F5887"/>
  <c r="E5887"/>
  <c r="F5886"/>
  <c r="E5886"/>
  <c r="F5885"/>
  <c r="E5885"/>
  <c r="F5884"/>
  <c r="E5884"/>
  <c r="F5883"/>
  <c r="E5883"/>
  <c r="F5882"/>
  <c r="E5882"/>
  <c r="F5881"/>
  <c r="E5881"/>
  <c r="F5880"/>
  <c r="E5880"/>
  <c r="F5879"/>
  <c r="E5879"/>
  <c r="F5878"/>
  <c r="E5878"/>
  <c r="F5877"/>
  <c r="E5877"/>
  <c r="F5876"/>
  <c r="E5876"/>
  <c r="F5875"/>
  <c r="E5875"/>
  <c r="F5874"/>
  <c r="E5874"/>
  <c r="F5873"/>
  <c r="E5873"/>
  <c r="F5872"/>
  <c r="E5872"/>
  <c r="F5871"/>
  <c r="E5871"/>
  <c r="F5870"/>
  <c r="E5870"/>
  <c r="F5869"/>
  <c r="E5869"/>
  <c r="F5868"/>
  <c r="E5868"/>
  <c r="F5867"/>
  <c r="E5867"/>
  <c r="F5866"/>
  <c r="E5866"/>
  <c r="F5865"/>
  <c r="E5865"/>
  <c r="F5864"/>
  <c r="E5864"/>
  <c r="F5863"/>
  <c r="E5863"/>
  <c r="F5862"/>
  <c r="E5862"/>
  <c r="F5861"/>
  <c r="E5861"/>
  <c r="F5860"/>
  <c r="E5860"/>
  <c r="F5859"/>
  <c r="E5859"/>
  <c r="F5858"/>
  <c r="E5858"/>
  <c r="F5857"/>
  <c r="E5857"/>
  <c r="F5856"/>
  <c r="E5856"/>
  <c r="F5855"/>
  <c r="E5855"/>
  <c r="F5854"/>
  <c r="E5854"/>
  <c r="F5853"/>
  <c r="E5853"/>
  <c r="F5852"/>
  <c r="E5852"/>
  <c r="F5851"/>
  <c r="E5851"/>
  <c r="F5850"/>
  <c r="E5850"/>
  <c r="F5849"/>
  <c r="E5849"/>
  <c r="F5848"/>
  <c r="E5848"/>
  <c r="F5847"/>
  <c r="E5847"/>
  <c r="F5846"/>
  <c r="E5846"/>
  <c r="F5845"/>
  <c r="E5845"/>
  <c r="F5844"/>
  <c r="E5844"/>
  <c r="F5843"/>
  <c r="E5843"/>
  <c r="F5842"/>
  <c r="E5842"/>
  <c r="F5841"/>
  <c r="E5841"/>
  <c r="F5840"/>
  <c r="E5840"/>
  <c r="F5839"/>
  <c r="E5839"/>
  <c r="F5838"/>
  <c r="E5838"/>
  <c r="F5837"/>
  <c r="E5837"/>
  <c r="F5836"/>
  <c r="E5836"/>
  <c r="F5835"/>
  <c r="E5835"/>
  <c r="F5834"/>
  <c r="E5834"/>
  <c r="F5833"/>
  <c r="E5833"/>
  <c r="F5832"/>
  <c r="E5832"/>
  <c r="F5831"/>
  <c r="E5831"/>
  <c r="F5830"/>
  <c r="E5830"/>
  <c r="F5829"/>
  <c r="E5829"/>
  <c r="F5828"/>
  <c r="E5828"/>
  <c r="F5827"/>
  <c r="E5827"/>
  <c r="F5826"/>
  <c r="E5826"/>
  <c r="F5825"/>
  <c r="E5825"/>
  <c r="F5824"/>
  <c r="E5824"/>
  <c r="F5823"/>
  <c r="E5823"/>
  <c r="F5822"/>
  <c r="E5822"/>
  <c r="F5821"/>
  <c r="E5821"/>
  <c r="F5820"/>
  <c r="E5820"/>
  <c r="F5819"/>
  <c r="E5819"/>
  <c r="F5818"/>
  <c r="E5818"/>
  <c r="F5817"/>
  <c r="E5817"/>
  <c r="F5816"/>
  <c r="E5816"/>
  <c r="F5815"/>
  <c r="E5815"/>
  <c r="F5814"/>
  <c r="E5814"/>
  <c r="F5813"/>
  <c r="E5813"/>
  <c r="F5812"/>
  <c r="E5812"/>
  <c r="F5811"/>
  <c r="E5811"/>
  <c r="F5810"/>
  <c r="E5810"/>
  <c r="F5809"/>
  <c r="E5809"/>
  <c r="F5808"/>
  <c r="E5808"/>
  <c r="F5807"/>
  <c r="E5807"/>
  <c r="F5806"/>
  <c r="E5806"/>
  <c r="F5805"/>
  <c r="E5805"/>
  <c r="F5804"/>
  <c r="E5804"/>
  <c r="F5803"/>
  <c r="E5803"/>
  <c r="F5802"/>
  <c r="E5802"/>
  <c r="F5801"/>
  <c r="E5801"/>
  <c r="F5800"/>
  <c r="E5800"/>
  <c r="F5799"/>
  <c r="E5799"/>
  <c r="F5798"/>
  <c r="E5798"/>
  <c r="F5797"/>
  <c r="E5797"/>
  <c r="F5796"/>
  <c r="E5796"/>
  <c r="F5795"/>
  <c r="E5795"/>
  <c r="F5794"/>
  <c r="E5794"/>
  <c r="F5793"/>
  <c r="E5793"/>
  <c r="F5792"/>
  <c r="E5792"/>
  <c r="F5791"/>
  <c r="E5791"/>
  <c r="F5790"/>
  <c r="E5790"/>
  <c r="F5789"/>
  <c r="E5789"/>
  <c r="F5788"/>
  <c r="E5788"/>
  <c r="F5787"/>
  <c r="E5787"/>
  <c r="F5786"/>
  <c r="E5786"/>
  <c r="F5785"/>
  <c r="E5785"/>
  <c r="F5784"/>
  <c r="E5784"/>
  <c r="F5783"/>
  <c r="E5783"/>
  <c r="F5782"/>
  <c r="E5782"/>
  <c r="F5781"/>
  <c r="E5781"/>
  <c r="F5780"/>
  <c r="E5780"/>
  <c r="F5779"/>
  <c r="E5779"/>
  <c r="F5778"/>
  <c r="E5778"/>
  <c r="F5777"/>
  <c r="E5777"/>
  <c r="F5776"/>
  <c r="E5776"/>
  <c r="F5775"/>
  <c r="E5775"/>
  <c r="F5774"/>
  <c r="E5774"/>
  <c r="F5773"/>
  <c r="E5773"/>
  <c r="F5772"/>
  <c r="E5772"/>
  <c r="F5771"/>
  <c r="E5771"/>
  <c r="F5770"/>
  <c r="E5770"/>
  <c r="F5769"/>
  <c r="E5769"/>
  <c r="F5768"/>
  <c r="E5768"/>
  <c r="F5767"/>
  <c r="E5767"/>
  <c r="F5766"/>
  <c r="E5766"/>
  <c r="F5765"/>
  <c r="E5765"/>
  <c r="F5764"/>
  <c r="E5764"/>
  <c r="F5763"/>
  <c r="E5763"/>
  <c r="F5762"/>
  <c r="E5762"/>
  <c r="F5761"/>
  <c r="E5761"/>
  <c r="F5760"/>
  <c r="E5760"/>
  <c r="F5759"/>
  <c r="E5759"/>
  <c r="F5758"/>
  <c r="E5758"/>
  <c r="F5757"/>
  <c r="E5757"/>
  <c r="F5756"/>
  <c r="E5756"/>
  <c r="F5755"/>
  <c r="E5755"/>
  <c r="F5754"/>
  <c r="E5754"/>
  <c r="F5753"/>
  <c r="E5753"/>
  <c r="F5752"/>
  <c r="E5752"/>
  <c r="F5751"/>
  <c r="E5751"/>
  <c r="F5750"/>
  <c r="E5750"/>
  <c r="F5749"/>
  <c r="E5749"/>
  <c r="F5748"/>
  <c r="E5748"/>
  <c r="F5747"/>
  <c r="E5747"/>
  <c r="F5746"/>
  <c r="E5746"/>
  <c r="F5745"/>
  <c r="E5745"/>
  <c r="F5744"/>
  <c r="E5744"/>
  <c r="F5743"/>
  <c r="E5743"/>
  <c r="F5742"/>
  <c r="E5742"/>
  <c r="F5741"/>
  <c r="E5741"/>
  <c r="F5740"/>
  <c r="E5740"/>
  <c r="F5739"/>
  <c r="E5739"/>
  <c r="F5738"/>
  <c r="E5738"/>
  <c r="F5737"/>
  <c r="E5737"/>
  <c r="F5736"/>
  <c r="E5736"/>
  <c r="F5735"/>
  <c r="E5735"/>
  <c r="F5734"/>
  <c r="E5734"/>
  <c r="F5733"/>
  <c r="E5733"/>
  <c r="F5732"/>
  <c r="E5732"/>
  <c r="F5731"/>
  <c r="E5731"/>
  <c r="F5730"/>
  <c r="E5730"/>
  <c r="F5729"/>
  <c r="E5729"/>
  <c r="F5728"/>
  <c r="E5728"/>
  <c r="F5727"/>
  <c r="E5727"/>
  <c r="F5726"/>
  <c r="E5726"/>
  <c r="F5725"/>
  <c r="E5725"/>
  <c r="F5724"/>
  <c r="E5724"/>
  <c r="F5723"/>
  <c r="E5723"/>
  <c r="F5722"/>
  <c r="E5722"/>
  <c r="F5721"/>
  <c r="E5721"/>
  <c r="F5720"/>
  <c r="E5720"/>
  <c r="F5719"/>
  <c r="E5719"/>
  <c r="F5718"/>
  <c r="E5718"/>
  <c r="F5717"/>
  <c r="E5717"/>
  <c r="F5716"/>
  <c r="E5716"/>
  <c r="F5715"/>
  <c r="E5715"/>
  <c r="F5714"/>
  <c r="E5714"/>
  <c r="F5713"/>
  <c r="E5713"/>
  <c r="F5712"/>
  <c r="E5712"/>
  <c r="F5711"/>
  <c r="E5711"/>
  <c r="F5710"/>
  <c r="E5710"/>
  <c r="F5709"/>
  <c r="E5709"/>
  <c r="F5708"/>
  <c r="E5708"/>
  <c r="F5707"/>
  <c r="E5707"/>
  <c r="F5706"/>
  <c r="E5706"/>
  <c r="F5705"/>
  <c r="E5705"/>
  <c r="F5704"/>
  <c r="E5704"/>
  <c r="F5703"/>
  <c r="E5703"/>
  <c r="F5702"/>
  <c r="E5702"/>
  <c r="F5701"/>
  <c r="E5701"/>
  <c r="F5700"/>
  <c r="E5700"/>
  <c r="F5699"/>
  <c r="E5699"/>
  <c r="F5698"/>
  <c r="E5698"/>
  <c r="F5697"/>
  <c r="E5697"/>
  <c r="F5696"/>
  <c r="E5696"/>
  <c r="F5695"/>
  <c r="E5695"/>
  <c r="F5694"/>
  <c r="E5694"/>
  <c r="F5693"/>
  <c r="E5693"/>
  <c r="F5692"/>
  <c r="E5692"/>
  <c r="F5691"/>
  <c r="E5691"/>
  <c r="F5690"/>
  <c r="E5690"/>
  <c r="F5689"/>
  <c r="E5689"/>
  <c r="F5688"/>
  <c r="E5688"/>
  <c r="F5687"/>
  <c r="E5687"/>
  <c r="F5686"/>
  <c r="E5686"/>
  <c r="F5685"/>
  <c r="E5685"/>
  <c r="F5684"/>
  <c r="E5684"/>
  <c r="F5683"/>
  <c r="E5683"/>
  <c r="F5682"/>
  <c r="E5682"/>
  <c r="F5681"/>
  <c r="E5681"/>
  <c r="F5680"/>
  <c r="E5680"/>
  <c r="F5679"/>
  <c r="E5679"/>
  <c r="F5678"/>
  <c r="E5678"/>
  <c r="F5677"/>
  <c r="E5677"/>
  <c r="F5676"/>
  <c r="E5676"/>
  <c r="F5675"/>
  <c r="E5675"/>
  <c r="F5674"/>
  <c r="E5674"/>
  <c r="F5673"/>
  <c r="E5673"/>
  <c r="F5672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F4324"/>
  <c r="E4324"/>
  <c r="F4323"/>
  <c r="E4323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F3512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F3424"/>
  <c r="E3424"/>
  <c r="F3423"/>
  <c r="E3423"/>
  <c r="F3422"/>
  <c r="E3422"/>
  <c r="F3421"/>
  <c r="E3421"/>
  <c r="F3420"/>
  <c r="E3420"/>
  <c r="F3419"/>
  <c r="E3419"/>
  <c r="F3418"/>
  <c r="E3418"/>
  <c r="F3417"/>
  <c r="E3417"/>
  <c r="F3416"/>
  <c r="E3416"/>
  <c r="F3415"/>
  <c r="E3415"/>
  <c r="F3414"/>
  <c r="E3414"/>
  <c r="F3413"/>
  <c r="E3413"/>
  <c r="F3412"/>
  <c r="E3412"/>
  <c r="F3411"/>
  <c r="E3411"/>
  <c r="F3410"/>
  <c r="E3410"/>
  <c r="F3409"/>
  <c r="E3409"/>
  <c r="F3408"/>
  <c r="E3408"/>
  <c r="F3407"/>
  <c r="E3407"/>
  <c r="F3406"/>
  <c r="E3406"/>
  <c r="F3405"/>
  <c r="E3405"/>
  <c r="F3404"/>
  <c r="E3404"/>
  <c r="F3403"/>
  <c r="E3403"/>
  <c r="F3402"/>
  <c r="E3402"/>
  <c r="F3401"/>
  <c r="E3401"/>
  <c r="F3400"/>
  <c r="E3400"/>
  <c r="F3399"/>
  <c r="E3399"/>
  <c r="F3398"/>
  <c r="E3398"/>
  <c r="F3397"/>
  <c r="E3397"/>
  <c r="F3396"/>
  <c r="E3396"/>
  <c r="F3395"/>
  <c r="E3395"/>
  <c r="F3394"/>
  <c r="E3394"/>
  <c r="F3393"/>
  <c r="E3393"/>
  <c r="F3392"/>
  <c r="E3392"/>
  <c r="F3391"/>
  <c r="E3391"/>
  <c r="F3390"/>
  <c r="E3390"/>
  <c r="F3389"/>
  <c r="E3389"/>
  <c r="F3388"/>
  <c r="E3388"/>
  <c r="F3387"/>
  <c r="E3387"/>
  <c r="F3386"/>
  <c r="E3386"/>
  <c r="F3385"/>
  <c r="E3385"/>
  <c r="F3384"/>
  <c r="E3384"/>
  <c r="F3383"/>
  <c r="E3383"/>
  <c r="F3382"/>
  <c r="E3382"/>
  <c r="F3381"/>
  <c r="E3381"/>
  <c r="F3380"/>
  <c r="E3380"/>
  <c r="F3379"/>
  <c r="E3379"/>
  <c r="F3378"/>
  <c r="E3378"/>
  <c r="F3377"/>
  <c r="E3377"/>
  <c r="F3376"/>
  <c r="E3376"/>
  <c r="F3375"/>
  <c r="E3375"/>
  <c r="F3374"/>
  <c r="E3374"/>
  <c r="F3373"/>
  <c r="E3373"/>
  <c r="F3372"/>
  <c r="E3372"/>
  <c r="F3371"/>
  <c r="E3371"/>
  <c r="F3370"/>
  <c r="E3370"/>
  <c r="F3369"/>
  <c r="E3369"/>
  <c r="F3368"/>
  <c r="E3368"/>
  <c r="F3367"/>
  <c r="E3367"/>
  <c r="F3366"/>
  <c r="E3366"/>
  <c r="F3365"/>
  <c r="E3365"/>
  <c r="F3364"/>
  <c r="E3364"/>
  <c r="F3363"/>
  <c r="E3363"/>
  <c r="F3362"/>
  <c r="E3362"/>
  <c r="F3361"/>
  <c r="E3361"/>
  <c r="F3360"/>
  <c r="E3360"/>
  <c r="F3359"/>
  <c r="E3359"/>
  <c r="F3358"/>
  <c r="E3358"/>
  <c r="F3357"/>
  <c r="E3357"/>
  <c r="F3356"/>
  <c r="E3356"/>
  <c r="F3355"/>
  <c r="E3355"/>
  <c r="F3354"/>
  <c r="E3354"/>
  <c r="F3353"/>
  <c r="E3353"/>
  <c r="F3352"/>
  <c r="E3352"/>
  <c r="F3351"/>
  <c r="E3351"/>
  <c r="F3350"/>
  <c r="E3350"/>
  <c r="F3349"/>
  <c r="E3349"/>
  <c r="F3348"/>
  <c r="E3348"/>
  <c r="F3347"/>
  <c r="E3347"/>
  <c r="F3346"/>
  <c r="E3346"/>
  <c r="F3345"/>
  <c r="E3345"/>
  <c r="F3344"/>
  <c r="E3344"/>
  <c r="F3343"/>
  <c r="E3343"/>
  <c r="F3342"/>
  <c r="E3342"/>
  <c r="F3341"/>
  <c r="E3341"/>
  <c r="F3340"/>
  <c r="E3340"/>
  <c r="F3339"/>
  <c r="E3339"/>
  <c r="F3338"/>
  <c r="E3338"/>
  <c r="F3337"/>
  <c r="E3337"/>
  <c r="F3336"/>
  <c r="E3336"/>
  <c r="F3335"/>
  <c r="E3335"/>
  <c r="F3334"/>
  <c r="E3334"/>
  <c r="F3333"/>
  <c r="E3333"/>
  <c r="F3332"/>
  <c r="E3332"/>
  <c r="F3331"/>
  <c r="E3331"/>
  <c r="F3330"/>
  <c r="E3330"/>
  <c r="F3329"/>
  <c r="E3329"/>
  <c r="F3328"/>
  <c r="E3328"/>
  <c r="F3327"/>
  <c r="E3327"/>
  <c r="F3326"/>
  <c r="E3326"/>
  <c r="F3325"/>
  <c r="E3325"/>
  <c r="F3324"/>
  <c r="E3324"/>
  <c r="F3323"/>
  <c r="E3323"/>
  <c r="F3322"/>
  <c r="E3322"/>
  <c r="F3321"/>
  <c r="E3321"/>
  <c r="F3320"/>
  <c r="E3320"/>
  <c r="F3319"/>
  <c r="E3319"/>
  <c r="F3318"/>
  <c r="E3318"/>
  <c r="F3317"/>
  <c r="E3317"/>
  <c r="F3316"/>
  <c r="E3316"/>
  <c r="F3315"/>
  <c r="E3315"/>
  <c r="F3314"/>
  <c r="E3314"/>
  <c r="F3313"/>
  <c r="E3313"/>
  <c r="F3312"/>
  <c r="E3312"/>
  <c r="F3311"/>
  <c r="E3311"/>
  <c r="F3310"/>
  <c r="E3310"/>
  <c r="F3309"/>
  <c r="E3309"/>
  <c r="F3308"/>
  <c r="E3308"/>
  <c r="F3307"/>
  <c r="E3307"/>
  <c r="F3306"/>
  <c r="E3306"/>
  <c r="F3305"/>
  <c r="E3305"/>
  <c r="F3304"/>
  <c r="E3304"/>
  <c r="F3303"/>
  <c r="E3303"/>
  <c r="F3302"/>
  <c r="E3302"/>
  <c r="F3301"/>
  <c r="E3301"/>
  <c r="F3300"/>
  <c r="E3300"/>
  <c r="F3299"/>
  <c r="E3299"/>
  <c r="F3298"/>
  <c r="E3298"/>
  <c r="F3297"/>
  <c r="E3297"/>
  <c r="F3296"/>
  <c r="E3296"/>
  <c r="F3295"/>
  <c r="E3295"/>
  <c r="F3294"/>
  <c r="E3294"/>
  <c r="F3293"/>
  <c r="E3293"/>
  <c r="F3292"/>
  <c r="E3292"/>
  <c r="F3291"/>
  <c r="E3291"/>
  <c r="F3290"/>
  <c r="E3290"/>
  <c r="F3289"/>
  <c r="E3289"/>
  <c r="F3288"/>
  <c r="E3288"/>
  <c r="F3287"/>
  <c r="E3287"/>
  <c r="F3286"/>
  <c r="E3286"/>
  <c r="F3285"/>
  <c r="E3285"/>
  <c r="F3284"/>
  <c r="E3284"/>
  <c r="F3283"/>
  <c r="E3283"/>
  <c r="F3282"/>
  <c r="E3282"/>
  <c r="F3281"/>
  <c r="E3281"/>
  <c r="F3280"/>
  <c r="E3280"/>
  <c r="F3279"/>
  <c r="E3279"/>
  <c r="F3278"/>
  <c r="E3278"/>
  <c r="F3277"/>
  <c r="E3277"/>
  <c r="F3276"/>
  <c r="E3276"/>
  <c r="F3275"/>
  <c r="E3275"/>
  <c r="F3274"/>
  <c r="E3274"/>
  <c r="F3273"/>
  <c r="E3273"/>
  <c r="F3272"/>
  <c r="E3272"/>
  <c r="F3271"/>
  <c r="E3271"/>
  <c r="F3270"/>
  <c r="E3270"/>
  <c r="F3269"/>
  <c r="E3269"/>
  <c r="F3268"/>
  <c r="E3268"/>
  <c r="F3267"/>
  <c r="E3267"/>
  <c r="F3266"/>
  <c r="E3266"/>
  <c r="F3265"/>
  <c r="E3265"/>
  <c r="F3264"/>
  <c r="E3264"/>
  <c r="F3263"/>
  <c r="E3263"/>
  <c r="F3262"/>
  <c r="E3262"/>
  <c r="F3261"/>
  <c r="E3261"/>
  <c r="F3260"/>
  <c r="E3260"/>
  <c r="F3259"/>
  <c r="E3259"/>
  <c r="F3258"/>
  <c r="E3258"/>
  <c r="F3257"/>
  <c r="E3257"/>
  <c r="F3256"/>
  <c r="E3256"/>
  <c r="F3255"/>
  <c r="E3255"/>
  <c r="F3254"/>
  <c r="E3254"/>
  <c r="F3253"/>
  <c r="E3253"/>
  <c r="F3252"/>
  <c r="E3252"/>
  <c r="F3251"/>
  <c r="E3251"/>
  <c r="F3250"/>
  <c r="E3250"/>
  <c r="F3249"/>
  <c r="E3249"/>
  <c r="F3248"/>
  <c r="E3248"/>
  <c r="F3247"/>
  <c r="E3247"/>
  <c r="F3246"/>
  <c r="E3246"/>
  <c r="F3245"/>
  <c r="E3245"/>
  <c r="F3244"/>
  <c r="E3244"/>
  <c r="F3243"/>
  <c r="E3243"/>
  <c r="F3242"/>
  <c r="E3242"/>
  <c r="F3241"/>
  <c r="E3241"/>
  <c r="F3240"/>
  <c r="E3240"/>
  <c r="F3239"/>
  <c r="E3239"/>
  <c r="F3238"/>
  <c r="E3238"/>
  <c r="F3237"/>
  <c r="E3237"/>
  <c r="F3236"/>
  <c r="E3236"/>
  <c r="F3235"/>
  <c r="E3235"/>
  <c r="F3234"/>
  <c r="E3234"/>
  <c r="F3233"/>
  <c r="E3233"/>
  <c r="F3232"/>
  <c r="E3232"/>
  <c r="F3231"/>
  <c r="E3231"/>
  <c r="F3230"/>
  <c r="E3230"/>
  <c r="F3229"/>
  <c r="E3229"/>
  <c r="F3228"/>
  <c r="E3228"/>
  <c r="F3227"/>
  <c r="E3227"/>
  <c r="F3226"/>
  <c r="E3226"/>
  <c r="F3225"/>
  <c r="E3225"/>
  <c r="F3224"/>
  <c r="E3224"/>
  <c r="F3223"/>
  <c r="E3223"/>
  <c r="F3222"/>
  <c r="E3222"/>
  <c r="F3221"/>
  <c r="E3221"/>
  <c r="F3220"/>
  <c r="E3220"/>
  <c r="F3219"/>
  <c r="E3219"/>
  <c r="F3218"/>
  <c r="E3218"/>
  <c r="F3217"/>
  <c r="E3217"/>
  <c r="F3216"/>
  <c r="E3216"/>
  <c r="F3215"/>
  <c r="E3215"/>
  <c r="F3214"/>
  <c r="E3214"/>
  <c r="F3213"/>
  <c r="E3213"/>
  <c r="F3212"/>
  <c r="E3212"/>
  <c r="F3211"/>
  <c r="E3211"/>
  <c r="F3210"/>
  <c r="E3210"/>
  <c r="F3209"/>
  <c r="E3209"/>
  <c r="F3208"/>
  <c r="E3208"/>
  <c r="F3207"/>
  <c r="E3207"/>
  <c r="F3206"/>
  <c r="E3206"/>
  <c r="F3205"/>
  <c r="E3205"/>
  <c r="F3204"/>
  <c r="E3204"/>
  <c r="F3203"/>
  <c r="E3203"/>
  <c r="F3202"/>
  <c r="E3202"/>
  <c r="F3201"/>
  <c r="E3201"/>
  <c r="F3200"/>
  <c r="E3200"/>
  <c r="F3199"/>
  <c r="E3199"/>
  <c r="F3198"/>
  <c r="E3198"/>
  <c r="F3197"/>
  <c r="E3197"/>
  <c r="F3196"/>
  <c r="E3196"/>
  <c r="F3195"/>
  <c r="E3195"/>
  <c r="F3194"/>
  <c r="E3194"/>
  <c r="F3193"/>
  <c r="E3193"/>
  <c r="F3192"/>
  <c r="E3192"/>
  <c r="F3191"/>
  <c r="E3191"/>
  <c r="F3190"/>
  <c r="E3190"/>
  <c r="F3189"/>
  <c r="E3189"/>
  <c r="F3188"/>
  <c r="E3188"/>
  <c r="F3187"/>
  <c r="E3187"/>
  <c r="F3186"/>
  <c r="E3186"/>
  <c r="F3185"/>
  <c r="E3185"/>
  <c r="F3184"/>
  <c r="E3184"/>
  <c r="F3183"/>
  <c r="E3183"/>
  <c r="F3182"/>
  <c r="E3182"/>
  <c r="F3181"/>
  <c r="E3181"/>
  <c r="F3180"/>
  <c r="E3180"/>
  <c r="F3179"/>
  <c r="E3179"/>
  <c r="F3178"/>
  <c r="E3178"/>
  <c r="F3177"/>
  <c r="E3177"/>
  <c r="F3176"/>
  <c r="E3176"/>
  <c r="F3175"/>
  <c r="E3175"/>
  <c r="F3174"/>
  <c r="E3174"/>
  <c r="F3173"/>
  <c r="E3173"/>
  <c r="F3172"/>
  <c r="E3172"/>
  <c r="F3171"/>
  <c r="E3171"/>
  <c r="F3170"/>
  <c r="E3170"/>
  <c r="F3169"/>
  <c r="E3169"/>
  <c r="F3168"/>
  <c r="E3168"/>
  <c r="F3167"/>
  <c r="E3167"/>
  <c r="F3166"/>
  <c r="E3166"/>
  <c r="F3165"/>
  <c r="E3165"/>
  <c r="F3164"/>
  <c r="E3164"/>
  <c r="F3163"/>
  <c r="E3163"/>
  <c r="F3162"/>
  <c r="E3162"/>
  <c r="F3161"/>
  <c r="E3161"/>
  <c r="F3160"/>
  <c r="E3160"/>
  <c r="F3159"/>
  <c r="E3159"/>
  <c r="F3158"/>
  <c r="E3158"/>
  <c r="F3157"/>
  <c r="E3157"/>
  <c r="F3156"/>
  <c r="E3156"/>
  <c r="F3155"/>
  <c r="E3155"/>
  <c r="F3154"/>
  <c r="E3154"/>
  <c r="F3153"/>
  <c r="E3153"/>
  <c r="F3152"/>
  <c r="E3152"/>
  <c r="F3151"/>
  <c r="E3151"/>
  <c r="F3150"/>
  <c r="E3150"/>
  <c r="F3149"/>
  <c r="E3149"/>
  <c r="F3148"/>
  <c r="E3148"/>
  <c r="F3147"/>
  <c r="E3147"/>
  <c r="F3146"/>
  <c r="E3146"/>
  <c r="F3145"/>
  <c r="E3145"/>
  <c r="F3144"/>
  <c r="E3144"/>
  <c r="F3143"/>
  <c r="E3143"/>
  <c r="F3142"/>
  <c r="E3142"/>
  <c r="F3141"/>
  <c r="E3141"/>
  <c r="F3140"/>
  <c r="E3140"/>
  <c r="F3139"/>
  <c r="E3139"/>
  <c r="F3138"/>
  <c r="E3138"/>
  <c r="F3137"/>
  <c r="E3137"/>
  <c r="F3136"/>
  <c r="E3136"/>
  <c r="F3135"/>
  <c r="E3135"/>
  <c r="F3134"/>
  <c r="E3134"/>
  <c r="F3133"/>
  <c r="E3133"/>
  <c r="F3132"/>
  <c r="E3132"/>
  <c r="F3131"/>
  <c r="E3131"/>
  <c r="F3130"/>
  <c r="E3130"/>
  <c r="F3129"/>
  <c r="E3129"/>
  <c r="F3128"/>
  <c r="E3128"/>
  <c r="F3127"/>
  <c r="E3127"/>
  <c r="F3126"/>
  <c r="E3126"/>
  <c r="E3125"/>
  <c r="F3124"/>
  <c r="E3124"/>
  <c r="F3123"/>
  <c r="E3123"/>
  <c r="F3122"/>
  <c r="E3122"/>
  <c r="F3121"/>
  <c r="E3121"/>
  <c r="F3120"/>
  <c r="E3120"/>
  <c r="F3119"/>
  <c r="E3119"/>
  <c r="F3118"/>
  <c r="E3118"/>
  <c r="F3117"/>
  <c r="E3117"/>
  <c r="F3116"/>
  <c r="E3116"/>
  <c r="F3115"/>
  <c r="E3115"/>
  <c r="F3114"/>
  <c r="E3114"/>
  <c r="F3113"/>
  <c r="E3113"/>
  <c r="F3112"/>
  <c r="E3112"/>
  <c r="F3111"/>
  <c r="E3111"/>
  <c r="F3110"/>
  <c r="E3110"/>
  <c r="F3109"/>
  <c r="E3109"/>
  <c r="F3108"/>
  <c r="E3108"/>
  <c r="F3107"/>
  <c r="E3107"/>
  <c r="F3106"/>
  <c r="E3106"/>
  <c r="F3105"/>
  <c r="E3105"/>
  <c r="F3104"/>
  <c r="E3104"/>
  <c r="F3103"/>
  <c r="E3103"/>
  <c r="F3102"/>
  <c r="E3102"/>
  <c r="F3101"/>
  <c r="E3101"/>
  <c r="F3100"/>
  <c r="E3100"/>
  <c r="F3099"/>
  <c r="E3099"/>
  <c r="F3098"/>
  <c r="E3098"/>
  <c r="F3097"/>
  <c r="E3097"/>
  <c r="F3096"/>
  <c r="E3096"/>
  <c r="F3095"/>
  <c r="E3095"/>
  <c r="F3094"/>
  <c r="E3094"/>
  <c r="F3093"/>
  <c r="E3093"/>
  <c r="F3092"/>
  <c r="E3092"/>
  <c r="F3091"/>
  <c r="E3091"/>
  <c r="F3090"/>
  <c r="E3090"/>
  <c r="F3089"/>
  <c r="E3089"/>
  <c r="F3088"/>
  <c r="E3088"/>
  <c r="F3087"/>
  <c r="E3087"/>
  <c r="F3086"/>
  <c r="E3086"/>
  <c r="F3085"/>
  <c r="E3085"/>
  <c r="F3084"/>
  <c r="E3084"/>
  <c r="F3083"/>
  <c r="E3083"/>
  <c r="F3082"/>
  <c r="E3082"/>
  <c r="F3081"/>
  <c r="E3081"/>
  <c r="F3080"/>
  <c r="E3080"/>
  <c r="F3079"/>
  <c r="E3079"/>
  <c r="F3078"/>
  <c r="E3078"/>
  <c r="F3077"/>
  <c r="E3077"/>
  <c r="F3076"/>
  <c r="E3076"/>
  <c r="F3075"/>
  <c r="E3075"/>
  <c r="F3074"/>
  <c r="E3074"/>
  <c r="F3073"/>
  <c r="E3073"/>
  <c r="F3072"/>
  <c r="E3072"/>
  <c r="F3071"/>
  <c r="E3071"/>
  <c r="F3070"/>
  <c r="E3070"/>
  <c r="F3069"/>
  <c r="E3069"/>
  <c r="F3068"/>
  <c r="E3068"/>
  <c r="F3067"/>
  <c r="E3067"/>
  <c r="F3066"/>
  <c r="E3066"/>
  <c r="F3065"/>
  <c r="E3065"/>
  <c r="F3064"/>
  <c r="E3064"/>
  <c r="F3063"/>
  <c r="E3063"/>
  <c r="F3062"/>
  <c r="E3062"/>
  <c r="F3061"/>
  <c r="E3061"/>
  <c r="F3060"/>
  <c r="E3060"/>
  <c r="F3059"/>
  <c r="E3059"/>
  <c r="F3058"/>
  <c r="E3058"/>
  <c r="F3057"/>
  <c r="E3057"/>
  <c r="F3056"/>
  <c r="E3056"/>
  <c r="F3055"/>
  <c r="E3055"/>
  <c r="F3054"/>
  <c r="E3054"/>
  <c r="F3053"/>
  <c r="E3053"/>
  <c r="F3052"/>
  <c r="E3052"/>
  <c r="F3051"/>
  <c r="E3051"/>
  <c r="F3050"/>
  <c r="E3050"/>
  <c r="F3049"/>
  <c r="E3049"/>
  <c r="F3048"/>
  <c r="E3048"/>
  <c r="F3047"/>
  <c r="E3047"/>
  <c r="F3046"/>
  <c r="E3046"/>
  <c r="F3045"/>
  <c r="E3045"/>
  <c r="F3044"/>
  <c r="E3044"/>
  <c r="F3043"/>
  <c r="E3043"/>
  <c r="F3042"/>
  <c r="E3042"/>
  <c r="F3041"/>
  <c r="E3041"/>
  <c r="F3040"/>
  <c r="E3040"/>
  <c r="F3039"/>
  <c r="E3039"/>
  <c r="F3038"/>
  <c r="E3038"/>
  <c r="F3037"/>
  <c r="E3037"/>
  <c r="F3036"/>
  <c r="E3036"/>
  <c r="F3035"/>
  <c r="E3035"/>
  <c r="F3034"/>
  <c r="E3034"/>
  <c r="F3033"/>
  <c r="E3033"/>
  <c r="F3032"/>
  <c r="E3032"/>
  <c r="F3031"/>
  <c r="E3031"/>
  <c r="F3030"/>
  <c r="E3030"/>
  <c r="F3029"/>
  <c r="E3029"/>
  <c r="F3028"/>
  <c r="E3028"/>
  <c r="F3027"/>
  <c r="E3027"/>
  <c r="F3026"/>
  <c r="E3026"/>
  <c r="F3025"/>
  <c r="E3025"/>
  <c r="F3024"/>
  <c r="E3024"/>
  <c r="F3023"/>
  <c r="E3023"/>
  <c r="F3022"/>
  <c r="E3022"/>
  <c r="F3021"/>
  <c r="E3021"/>
  <c r="F3020"/>
  <c r="E3020"/>
  <c r="F3019"/>
  <c r="E3019"/>
  <c r="F3018"/>
  <c r="E3018"/>
  <c r="F3017"/>
  <c r="E3017"/>
  <c r="F3016"/>
  <c r="E3016"/>
  <c r="F3015"/>
  <c r="E3015"/>
  <c r="F3014"/>
  <c r="E3014"/>
  <c r="F3013"/>
  <c r="E3013"/>
  <c r="F3012"/>
  <c r="E3012"/>
  <c r="F3011"/>
  <c r="E3011"/>
  <c r="F3010"/>
  <c r="E3010"/>
  <c r="F3009"/>
  <c r="E3009"/>
  <c r="F3008"/>
  <c r="E3008"/>
  <c r="F3007"/>
  <c r="E3007"/>
  <c r="F3006"/>
  <c r="E3006"/>
  <c r="F3005"/>
  <c r="E3005"/>
  <c r="F3004"/>
  <c r="E3004"/>
  <c r="F3003"/>
  <c r="E3003"/>
  <c r="F3002"/>
  <c r="E3002"/>
  <c r="F3001"/>
  <c r="E3001"/>
  <c r="F3000"/>
  <c r="E3000"/>
  <c r="F2999"/>
  <c r="E2999"/>
  <c r="F2998"/>
  <c r="E2998"/>
  <c r="F2997"/>
  <c r="E2997"/>
  <c r="F2996"/>
  <c r="E2996"/>
  <c r="F2995"/>
  <c r="E2995"/>
  <c r="F2994"/>
  <c r="E2994"/>
  <c r="F2993"/>
  <c r="E2993"/>
  <c r="F2992"/>
  <c r="E2992"/>
  <c r="F2991"/>
  <c r="E2991"/>
  <c r="F2990"/>
  <c r="E2990"/>
  <c r="F2989"/>
  <c r="E2989"/>
  <c r="F2988"/>
  <c r="E2988"/>
  <c r="F2987"/>
  <c r="E2987"/>
  <c r="F2986"/>
  <c r="E2986"/>
  <c r="F2985"/>
  <c r="E2985"/>
  <c r="F2984"/>
  <c r="E2984"/>
  <c r="F2983"/>
  <c r="E2983"/>
  <c r="F2982"/>
  <c r="E2982"/>
  <c r="F2981"/>
  <c r="E2981"/>
  <c r="F2980"/>
  <c r="E2980"/>
  <c r="F2979"/>
  <c r="E2979"/>
  <c r="F2978"/>
  <c r="E2978"/>
  <c r="F2977"/>
  <c r="E2977"/>
  <c r="F2976"/>
  <c r="E2976"/>
  <c r="F2975"/>
  <c r="E2975"/>
  <c r="F2974"/>
  <c r="E2974"/>
  <c r="F2973"/>
  <c r="E2973"/>
  <c r="F2972"/>
  <c r="E2972"/>
  <c r="F2971"/>
  <c r="E2971"/>
  <c r="F2970"/>
  <c r="E2970"/>
  <c r="F2969"/>
  <c r="E2969"/>
  <c r="F2968"/>
  <c r="E2968"/>
  <c r="F2967"/>
  <c r="E2967"/>
  <c r="F2966"/>
  <c r="E2966"/>
  <c r="F2965"/>
  <c r="E2965"/>
  <c r="F2964"/>
  <c r="E2964"/>
  <c r="F2963"/>
  <c r="E2963"/>
  <c r="F2962"/>
  <c r="E2962"/>
  <c r="F2961"/>
  <c r="E2961"/>
  <c r="F2960"/>
  <c r="E2960"/>
  <c r="F2959"/>
  <c r="E2959"/>
  <c r="F2958"/>
  <c r="E2958"/>
  <c r="F2957"/>
  <c r="E2957"/>
  <c r="F2956"/>
  <c r="E2956"/>
  <c r="F2955"/>
  <c r="E2955"/>
  <c r="F2954"/>
  <c r="E2954"/>
  <c r="F2953"/>
  <c r="E2953"/>
  <c r="F2952"/>
  <c r="E2952"/>
  <c r="F2951"/>
  <c r="E2951"/>
  <c r="F2950"/>
  <c r="E2950"/>
  <c r="F2949"/>
  <c r="E2949"/>
  <c r="F2948"/>
  <c r="E2948"/>
  <c r="F2947"/>
  <c r="E2947"/>
  <c r="F2946"/>
  <c r="E2946"/>
  <c r="F2945"/>
  <c r="E2945"/>
  <c r="F2944"/>
  <c r="E2944"/>
  <c r="F2943"/>
  <c r="E2943"/>
  <c r="F2942"/>
  <c r="E2942"/>
  <c r="F2941"/>
  <c r="E2941"/>
  <c r="F2940"/>
  <c r="E2940"/>
  <c r="F2939"/>
  <c r="E2939"/>
  <c r="F2938"/>
  <c r="E2938"/>
  <c r="F2937"/>
  <c r="E2937"/>
  <c r="F2936"/>
  <c r="E2936"/>
  <c r="F2935"/>
  <c r="E2935"/>
  <c r="F2934"/>
  <c r="E2934"/>
  <c r="F2933"/>
  <c r="E2933"/>
  <c r="F2932"/>
  <c r="E2932"/>
  <c r="F2931"/>
  <c r="E2931"/>
  <c r="F2930"/>
  <c r="E2930"/>
  <c r="F2929"/>
  <c r="E2929"/>
  <c r="F2928"/>
  <c r="E2928"/>
  <c r="F2927"/>
  <c r="E2927"/>
  <c r="F2926"/>
  <c r="E2926"/>
  <c r="F2925"/>
  <c r="E2925"/>
  <c r="F2924"/>
  <c r="E2924"/>
  <c r="F2923"/>
  <c r="E2923"/>
  <c r="F2922"/>
  <c r="E2922"/>
  <c r="F2921"/>
  <c r="E2921"/>
  <c r="F2920"/>
  <c r="E2920"/>
  <c r="F2919"/>
  <c r="E2919"/>
  <c r="F2918"/>
  <c r="E2918"/>
  <c r="F2917"/>
  <c r="E2917"/>
  <c r="F2916"/>
  <c r="E2916"/>
  <c r="F2915"/>
  <c r="E2915"/>
  <c r="F2914"/>
  <c r="E2914"/>
  <c r="F2913"/>
  <c r="E2913"/>
  <c r="F2912"/>
  <c r="E2912"/>
  <c r="F2911"/>
  <c r="E2911"/>
  <c r="F2910"/>
  <c r="E2910"/>
  <c r="F2909"/>
  <c r="E2909"/>
  <c r="F2908"/>
  <c r="E2908"/>
  <c r="F2907"/>
  <c r="E2907"/>
  <c r="F2906"/>
  <c r="E2906"/>
  <c r="F2905"/>
  <c r="E2905"/>
  <c r="F2904"/>
  <c r="E2904"/>
  <c r="F2903"/>
  <c r="E2903"/>
  <c r="F2902"/>
  <c r="E2902"/>
  <c r="F2901"/>
  <c r="E2901"/>
  <c r="F2900"/>
  <c r="E2900"/>
  <c r="F2899"/>
  <c r="E2899"/>
  <c r="F2898"/>
  <c r="E2898"/>
  <c r="F2897"/>
  <c r="E2897"/>
  <c r="F2896"/>
  <c r="E2896"/>
  <c r="F2895"/>
  <c r="E2895"/>
  <c r="F2894"/>
  <c r="E2894"/>
  <c r="F2893"/>
  <c r="E2893"/>
  <c r="F2892"/>
  <c r="E2892"/>
  <c r="F2891"/>
  <c r="E2891"/>
  <c r="F2890"/>
  <c r="E2890"/>
  <c r="F2889"/>
  <c r="E2889"/>
  <c r="F2888"/>
  <c r="E2888"/>
  <c r="F2887"/>
  <c r="E2887"/>
  <c r="F2886"/>
  <c r="E2886"/>
  <c r="F2885"/>
  <c r="E2885"/>
  <c r="F2884"/>
  <c r="E2884"/>
  <c r="F2883"/>
  <c r="E2883"/>
  <c r="F2882"/>
  <c r="E2882"/>
  <c r="F2881"/>
  <c r="E2881"/>
  <c r="F2880"/>
  <c r="E2880"/>
  <c r="F2879"/>
  <c r="E2879"/>
  <c r="F2878"/>
  <c r="E2878"/>
  <c r="F2877"/>
  <c r="E2877"/>
  <c r="F2876"/>
  <c r="E2876"/>
  <c r="F2875"/>
  <c r="E2875"/>
  <c r="F2874"/>
  <c r="E2874"/>
  <c r="F2873"/>
  <c r="E2873"/>
  <c r="F2872"/>
  <c r="E2872"/>
  <c r="F2871"/>
  <c r="E2871"/>
  <c r="F2870"/>
  <c r="E2870"/>
  <c r="F2869"/>
  <c r="E2869"/>
  <c r="F2868"/>
  <c r="E2868"/>
  <c r="F2867"/>
  <c r="E2867"/>
  <c r="F2866"/>
  <c r="E2866"/>
  <c r="F2865"/>
  <c r="E2865"/>
  <c r="F2864"/>
  <c r="E2864"/>
  <c r="F2863"/>
  <c r="E2863"/>
  <c r="F2862"/>
  <c r="E2862"/>
  <c r="F2861"/>
  <c r="E2861"/>
  <c r="F2860"/>
  <c r="E2860"/>
  <c r="F2859"/>
  <c r="E2859"/>
  <c r="F2858"/>
  <c r="E2858"/>
  <c r="F2857"/>
  <c r="E2857"/>
  <c r="F2856"/>
  <c r="E2856"/>
  <c r="F2855"/>
  <c r="E2855"/>
  <c r="F2854"/>
  <c r="E2854"/>
  <c r="F2853"/>
  <c r="E2853"/>
  <c r="F2852"/>
  <c r="E2852"/>
  <c r="F2851"/>
  <c r="E2851"/>
  <c r="F2850"/>
  <c r="E2850"/>
  <c r="F2849"/>
  <c r="E2849"/>
  <c r="F2848"/>
  <c r="E2848"/>
  <c r="F2847"/>
  <c r="E2847"/>
  <c r="F2846"/>
  <c r="E2846"/>
  <c r="F2845"/>
  <c r="E2845"/>
  <c r="F2844"/>
  <c r="E2844"/>
  <c r="F2843"/>
  <c r="E2843"/>
  <c r="F2842"/>
  <c r="E2842"/>
  <c r="F2841"/>
  <c r="E2841"/>
  <c r="F2840"/>
  <c r="E2840"/>
  <c r="F2839"/>
  <c r="E2839"/>
  <c r="F2838"/>
  <c r="E2838"/>
  <c r="F2837"/>
  <c r="E2837"/>
  <c r="F2836"/>
  <c r="E2836"/>
  <c r="F2835"/>
  <c r="E2835"/>
  <c r="F2834"/>
  <c r="E2834"/>
  <c r="F2833"/>
  <c r="E2833"/>
  <c r="F2832"/>
  <c r="E2832"/>
  <c r="F2831"/>
  <c r="E2831"/>
  <c r="F2830"/>
  <c r="E2830"/>
  <c r="F2829"/>
  <c r="E2829"/>
  <c r="F2828"/>
  <c r="E2828"/>
  <c r="F2827"/>
  <c r="E2827"/>
  <c r="F2826"/>
  <c r="E2826"/>
  <c r="F2825"/>
  <c r="E2825"/>
  <c r="F2824"/>
  <c r="E2824"/>
  <c r="F2823"/>
  <c r="E2823"/>
  <c r="F2822"/>
  <c r="E2822"/>
  <c r="F2821"/>
  <c r="E2821"/>
  <c r="F2820"/>
  <c r="E2820"/>
  <c r="F2819"/>
  <c r="E2819"/>
  <c r="F2818"/>
  <c r="E2818"/>
  <c r="F2817"/>
  <c r="E2817"/>
  <c r="F2816"/>
  <c r="E2816"/>
  <c r="F2815"/>
  <c r="E2815"/>
  <c r="F2814"/>
  <c r="E2814"/>
  <c r="F2813"/>
  <c r="E2813"/>
  <c r="F2812"/>
  <c r="E2812"/>
  <c r="F2811"/>
  <c r="E2811"/>
  <c r="F2810"/>
  <c r="E2810"/>
  <c r="F2809"/>
  <c r="E2809"/>
  <c r="F2808"/>
  <c r="E2808"/>
  <c r="F2807"/>
  <c r="E2807"/>
  <c r="F2806"/>
  <c r="E2806"/>
  <c r="F2805"/>
  <c r="E2805"/>
  <c r="F2804"/>
  <c r="E2804"/>
  <c r="F2803"/>
  <c r="E2803"/>
  <c r="F2802"/>
  <c r="E2802"/>
  <c r="F2801"/>
  <c r="E2801"/>
  <c r="F2800"/>
  <c r="E2800"/>
  <c r="F2799"/>
  <c r="E2799"/>
  <c r="F2798"/>
  <c r="E2798"/>
  <c r="F2797"/>
  <c r="E2797"/>
  <c r="F2796"/>
  <c r="E2796"/>
  <c r="F2795"/>
  <c r="E2795"/>
  <c r="F2794"/>
  <c r="E2794"/>
  <c r="F2793"/>
  <c r="E2793"/>
  <c r="F2792"/>
  <c r="E2792"/>
  <c r="F2791"/>
  <c r="E2791"/>
  <c r="F2790"/>
  <c r="E2790"/>
  <c r="F2789"/>
  <c r="E2789"/>
  <c r="F2788"/>
  <c r="E2788"/>
  <c r="F2787"/>
  <c r="E2787"/>
  <c r="F2786"/>
  <c r="E2786"/>
  <c r="F2785"/>
  <c r="E2785"/>
  <c r="F2784"/>
  <c r="E2784"/>
  <c r="F2783"/>
  <c r="E2783"/>
  <c r="F2782"/>
  <c r="E2782"/>
  <c r="F2781"/>
  <c r="E2781"/>
  <c r="F2780"/>
  <c r="E2780"/>
  <c r="F2779"/>
  <c r="E2779"/>
  <c r="F2778"/>
  <c r="E2778"/>
  <c r="F2777"/>
  <c r="E2777"/>
  <c r="F2776"/>
  <c r="E2776"/>
  <c r="F2775"/>
  <c r="E2775"/>
  <c r="F2774"/>
  <c r="E2774"/>
  <c r="F2773"/>
  <c r="E2773"/>
  <c r="F2772"/>
  <c r="E2772"/>
  <c r="F2771"/>
  <c r="E2771"/>
  <c r="F2770"/>
  <c r="E2770"/>
  <c r="F2769"/>
  <c r="E2769"/>
  <c r="F2768"/>
  <c r="E2768"/>
  <c r="F2767"/>
  <c r="E2767"/>
  <c r="F2766"/>
  <c r="E2766"/>
  <c r="F2765"/>
  <c r="E2765"/>
  <c r="F2764"/>
  <c r="E2764"/>
  <c r="F2763"/>
  <c r="E2763"/>
  <c r="F2762"/>
  <c r="E2762"/>
  <c r="F2761"/>
  <c r="E2761"/>
  <c r="F2760"/>
  <c r="E2760"/>
  <c r="F2759"/>
  <c r="E2759"/>
  <c r="F2758"/>
  <c r="E2758"/>
  <c r="F2757"/>
  <c r="E2757"/>
  <c r="F2756"/>
  <c r="E2756"/>
  <c r="F2755"/>
  <c r="E2755"/>
  <c r="F2754"/>
  <c r="E2754"/>
  <c r="F2753"/>
  <c r="E2753"/>
  <c r="F2752"/>
  <c r="E2752"/>
  <c r="F2751"/>
  <c r="E2751"/>
  <c r="F2750"/>
  <c r="E2750"/>
  <c r="F2749"/>
  <c r="E2749"/>
  <c r="F2748"/>
  <c r="E2748"/>
  <c r="F2747"/>
  <c r="E2747"/>
  <c r="F2746"/>
  <c r="E2746"/>
  <c r="F2745"/>
  <c r="E2745"/>
  <c r="F2744"/>
  <c r="E2744"/>
  <c r="F2743"/>
  <c r="E2743"/>
  <c r="F2742"/>
  <c r="E2742"/>
  <c r="F2741"/>
  <c r="E2741"/>
  <c r="F2740"/>
  <c r="E2740"/>
  <c r="F2739"/>
  <c r="E2739"/>
  <c r="F2738"/>
  <c r="E2738"/>
  <c r="F2737"/>
  <c r="E2737"/>
  <c r="F2736"/>
  <c r="E2736"/>
  <c r="F2735"/>
  <c r="E2735"/>
  <c r="F2734"/>
  <c r="E2734"/>
  <c r="F2733"/>
  <c r="E2733"/>
  <c r="F2732"/>
  <c r="E2732"/>
  <c r="F2731"/>
  <c r="E2731"/>
  <c r="F2730"/>
  <c r="E2730"/>
  <c r="F2729"/>
  <c r="E2729"/>
  <c r="F2728"/>
  <c r="E2728"/>
  <c r="F2727"/>
  <c r="E2727"/>
  <c r="F2726"/>
  <c r="E2726"/>
  <c r="F2725"/>
  <c r="E2725"/>
  <c r="F2724"/>
  <c r="E2724"/>
  <c r="F2723"/>
  <c r="E2723"/>
  <c r="F2722"/>
  <c r="E2722"/>
  <c r="F2721"/>
  <c r="E2721"/>
  <c r="F2720"/>
  <c r="E2720"/>
  <c r="F2719"/>
  <c r="E2719"/>
  <c r="F2718"/>
  <c r="E2718"/>
  <c r="F2717"/>
  <c r="E2717"/>
  <c r="F2716"/>
  <c r="E2716"/>
  <c r="F2715"/>
  <c r="E2715"/>
  <c r="F2714"/>
  <c r="E2714"/>
  <c r="F2713"/>
  <c r="E2713"/>
  <c r="F2712"/>
  <c r="E2712"/>
  <c r="F2711"/>
  <c r="E2711"/>
  <c r="F2710"/>
  <c r="E2710"/>
  <c r="F2709"/>
  <c r="E2709"/>
  <c r="F2708"/>
  <c r="E2708"/>
  <c r="F2707"/>
  <c r="E2707"/>
  <c r="F2706"/>
  <c r="E2706"/>
  <c r="F2705"/>
  <c r="E2705"/>
  <c r="F2704"/>
  <c r="E2704"/>
  <c r="F2703"/>
  <c r="E2703"/>
  <c r="F2702"/>
  <c r="E2702"/>
  <c r="F2701"/>
  <c r="E2701"/>
  <c r="F2700"/>
  <c r="E2700"/>
  <c r="F2699"/>
  <c r="E2699"/>
  <c r="F2698"/>
  <c r="E2698"/>
  <c r="F2697"/>
  <c r="E2697"/>
  <c r="F2696"/>
  <c r="E2696"/>
  <c r="F2695"/>
  <c r="E2695"/>
  <c r="F2694"/>
  <c r="E2694"/>
  <c r="F2693"/>
  <c r="E2693"/>
  <c r="F2692"/>
  <c r="E2692"/>
  <c r="F2691"/>
  <c r="E2691"/>
  <c r="F2690"/>
  <c r="E2690"/>
  <c r="F2689"/>
  <c r="E2689"/>
  <c r="F2688"/>
  <c r="E2688"/>
  <c r="F2687"/>
  <c r="E2687"/>
  <c r="F2686"/>
  <c r="E2686"/>
  <c r="F2685"/>
  <c r="E2685"/>
  <c r="F2684"/>
  <c r="E2684"/>
  <c r="F2683"/>
  <c r="E2683"/>
  <c r="F2682"/>
  <c r="E2682"/>
  <c r="F2681"/>
  <c r="E2681"/>
  <c r="F2680"/>
  <c r="E2680"/>
  <c r="F2679"/>
  <c r="E2679"/>
  <c r="E2678"/>
  <c r="F2677"/>
  <c r="E2677"/>
  <c r="F2676"/>
  <c r="E2676"/>
  <c r="F2675"/>
  <c r="E2675"/>
  <c r="F2674"/>
  <c r="E2674"/>
  <c r="F2673"/>
  <c r="E2673"/>
  <c r="F2672"/>
  <c r="E2672"/>
  <c r="F2671"/>
  <c r="E2671"/>
  <c r="F2670"/>
  <c r="E2670"/>
  <c r="F2669"/>
  <c r="E2669"/>
  <c r="F2668"/>
  <c r="E2668"/>
  <c r="F2667"/>
  <c r="E2667"/>
  <c r="F2666"/>
  <c r="E2666"/>
  <c r="F2665"/>
  <c r="E2665"/>
  <c r="F2664"/>
  <c r="E2664"/>
  <c r="F2663"/>
  <c r="E2663"/>
  <c r="F2662"/>
  <c r="E2662"/>
  <c r="F2661"/>
  <c r="E2661"/>
  <c r="F2660"/>
  <c r="E2660"/>
  <c r="F2659"/>
  <c r="E2659"/>
  <c r="F2658"/>
  <c r="E2658"/>
  <c r="F2657"/>
  <c r="E2657"/>
  <c r="F2656"/>
  <c r="E2656"/>
  <c r="F2655"/>
  <c r="E2655"/>
  <c r="F2654"/>
  <c r="E2654"/>
  <c r="F2653"/>
  <c r="E2653"/>
  <c r="F2652"/>
  <c r="E2652"/>
  <c r="F2651"/>
  <c r="E2651"/>
  <c r="F2650"/>
  <c r="E2650"/>
  <c r="F2649"/>
  <c r="E2649"/>
  <c r="F2648"/>
  <c r="E2648"/>
  <c r="F2647"/>
  <c r="E2647"/>
  <c r="F2646"/>
  <c r="E2646"/>
  <c r="F2645"/>
  <c r="E2645"/>
  <c r="F2644"/>
  <c r="E2644"/>
  <c r="F2643"/>
  <c r="E2643"/>
  <c r="F2642"/>
  <c r="E2642"/>
  <c r="F2641"/>
  <c r="E2641"/>
  <c r="F2640"/>
  <c r="E2640"/>
  <c r="F2639"/>
  <c r="E2639"/>
  <c r="F2638"/>
  <c r="E2638"/>
  <c r="F2637"/>
  <c r="E2637"/>
  <c r="F2636"/>
  <c r="E2636"/>
  <c r="F2635"/>
  <c r="E2635"/>
  <c r="F2634"/>
  <c r="E2634"/>
  <c r="F2633"/>
  <c r="E2633"/>
  <c r="F2632"/>
  <c r="E2632"/>
  <c r="F2631"/>
  <c r="E2631"/>
  <c r="F2630"/>
  <c r="E2630"/>
  <c r="F2629"/>
  <c r="E2629"/>
  <c r="F2628"/>
  <c r="E2628"/>
  <c r="F2627"/>
  <c r="E2627"/>
  <c r="F2626"/>
  <c r="E2626"/>
  <c r="F2625"/>
  <c r="E2625"/>
  <c r="F2624"/>
  <c r="E2624"/>
  <c r="F2623"/>
  <c r="E2623"/>
  <c r="F2622"/>
  <c r="E2622"/>
  <c r="F2621"/>
  <c r="E2621"/>
  <c r="F2620"/>
  <c r="E2620"/>
  <c r="F2619"/>
  <c r="E2619"/>
  <c r="F2618"/>
  <c r="E2618"/>
  <c r="F2617"/>
  <c r="E2617"/>
  <c r="F2616"/>
  <c r="E2616"/>
  <c r="F2615"/>
  <c r="E2615"/>
  <c r="F2614"/>
  <c r="E2614"/>
  <c r="F2613"/>
  <c r="E2613"/>
  <c r="F2612"/>
  <c r="E2612"/>
  <c r="F2611"/>
  <c r="E2611"/>
  <c r="F2610"/>
  <c r="E2610"/>
  <c r="F2609"/>
  <c r="E2609"/>
  <c r="F2608"/>
  <c r="E2608"/>
  <c r="F2607"/>
  <c r="E2607"/>
  <c r="F2606"/>
  <c r="E2606"/>
  <c r="F2605"/>
  <c r="E2605"/>
  <c r="F2604"/>
  <c r="E2604"/>
  <c r="F2603"/>
  <c r="E2603"/>
  <c r="F2602"/>
  <c r="E2602"/>
  <c r="F2601"/>
  <c r="E2601"/>
  <c r="F2600"/>
  <c r="E2600"/>
  <c r="F2599"/>
  <c r="E2599"/>
  <c r="F2598"/>
  <c r="E2598"/>
  <c r="F2597"/>
  <c r="E2597"/>
  <c r="F2596"/>
  <c r="E2596"/>
  <c r="F2595"/>
  <c r="E2595"/>
  <c r="F2594"/>
  <c r="E2594"/>
  <c r="F2593"/>
  <c r="E2593"/>
  <c r="F2592"/>
  <c r="E2592"/>
  <c r="F2591"/>
  <c r="E2591"/>
  <c r="F2590"/>
  <c r="E2590"/>
  <c r="F2589"/>
  <c r="E2589"/>
  <c r="F2588"/>
  <c r="E2588"/>
  <c r="F2587"/>
  <c r="E2587"/>
  <c r="F2586"/>
  <c r="E2586"/>
  <c r="F2585"/>
  <c r="E2585"/>
  <c r="F2584"/>
  <c r="E2584"/>
  <c r="F2583"/>
  <c r="E2583"/>
  <c r="F2582"/>
  <c r="E2582"/>
  <c r="F2581"/>
  <c r="E2581"/>
  <c r="F2580"/>
  <c r="E2580"/>
  <c r="F2579"/>
  <c r="E2579"/>
  <c r="F2578"/>
  <c r="E2578"/>
  <c r="F2577"/>
  <c r="E2577"/>
  <c r="F2576"/>
  <c r="E2576"/>
  <c r="F2575"/>
  <c r="E2575"/>
  <c r="F2574"/>
  <c r="E2574"/>
  <c r="F2573"/>
  <c r="E2573"/>
  <c r="F2572"/>
  <c r="E2572"/>
  <c r="F2571"/>
  <c r="E2571"/>
  <c r="F2570"/>
  <c r="E2570"/>
  <c r="F2569"/>
  <c r="E2569"/>
  <c r="F2568"/>
  <c r="E2568"/>
  <c r="F2567"/>
  <c r="E2567"/>
  <c r="F2566"/>
  <c r="E2566"/>
  <c r="F2565"/>
  <c r="E2565"/>
  <c r="F2564"/>
  <c r="E2564"/>
  <c r="F2563"/>
  <c r="E2563"/>
  <c r="F2562"/>
  <c r="E2562"/>
  <c r="F2561"/>
  <c r="E2561"/>
  <c r="F2560"/>
  <c r="E2560"/>
  <c r="F2559"/>
  <c r="E2559"/>
  <c r="F2558"/>
  <c r="E2558"/>
  <c r="F2557"/>
  <c r="E2557"/>
  <c r="F2556"/>
  <c r="E2556"/>
  <c r="F2555"/>
  <c r="E2555"/>
  <c r="F2554"/>
  <c r="E2554"/>
  <c r="F2553"/>
  <c r="E2553"/>
  <c r="F2552"/>
  <c r="E2552"/>
  <c r="F2551"/>
  <c r="E2551"/>
  <c r="F2550"/>
  <c r="E2550"/>
  <c r="F2549"/>
  <c r="E2549"/>
  <c r="F2548"/>
  <c r="E2548"/>
  <c r="F2547"/>
  <c r="E2547"/>
  <c r="F2546"/>
  <c r="E2546"/>
  <c r="F2545"/>
  <c r="E2545"/>
  <c r="F2544"/>
  <c r="E2544"/>
  <c r="F2543"/>
  <c r="E2543"/>
  <c r="F2542"/>
  <c r="E2542"/>
  <c r="F2541"/>
  <c r="E2541"/>
  <c r="F2540"/>
  <c r="E2540"/>
  <c r="F2539"/>
  <c r="E2539"/>
  <c r="F2538"/>
  <c r="E2538"/>
  <c r="F2537"/>
  <c r="E2537"/>
  <c r="F2536"/>
  <c r="E2536"/>
  <c r="F2535"/>
  <c r="E2535"/>
  <c r="F2534"/>
  <c r="E2534"/>
  <c r="F2533"/>
  <c r="E2533"/>
  <c r="F2532"/>
  <c r="E2532"/>
  <c r="F2531"/>
  <c r="E2531"/>
  <c r="F2530"/>
  <c r="E2530"/>
  <c r="F2529"/>
  <c r="E2529"/>
  <c r="F2528"/>
  <c r="E2528"/>
  <c r="F2527"/>
  <c r="E2527"/>
  <c r="F2526"/>
  <c r="E2526"/>
  <c r="F2525"/>
  <c r="E2525"/>
  <c r="F2524"/>
  <c r="E2524"/>
  <c r="F2523"/>
  <c r="E2523"/>
  <c r="F2522"/>
  <c r="E2522"/>
  <c r="F2521"/>
  <c r="E2521"/>
  <c r="F2520"/>
  <c r="E2520"/>
  <c r="F2519"/>
  <c r="E2519"/>
  <c r="F2518"/>
  <c r="E2518"/>
  <c r="F2517"/>
  <c r="E2517"/>
  <c r="F2516"/>
  <c r="E2516"/>
  <c r="F2515"/>
  <c r="E2515"/>
  <c r="F2514"/>
  <c r="E2514"/>
  <c r="F2513"/>
  <c r="E2513"/>
  <c r="F2512"/>
  <c r="E2512"/>
  <c r="F2511"/>
  <c r="E2511"/>
  <c r="F2510"/>
  <c r="E2510"/>
  <c r="F2509"/>
  <c r="E2509"/>
  <c r="F2508"/>
  <c r="E2508"/>
  <c r="F2507"/>
  <c r="E2507"/>
  <c r="F2506"/>
  <c r="E2506"/>
  <c r="F2505"/>
  <c r="E2505"/>
  <c r="F2504"/>
  <c r="E2504"/>
  <c r="F2503"/>
  <c r="E2503"/>
  <c r="F2502"/>
  <c r="E2502"/>
  <c r="F2501"/>
  <c r="E2501"/>
  <c r="F2500"/>
  <c r="E2500"/>
  <c r="F2499"/>
  <c r="E2499"/>
  <c r="F2498"/>
  <c r="E2498"/>
  <c r="F2497"/>
  <c r="E2497"/>
  <c r="F2496"/>
  <c r="E2496"/>
  <c r="F2495"/>
  <c r="E2495"/>
  <c r="F2494"/>
  <c r="E2494"/>
  <c r="F2493"/>
  <c r="E2493"/>
  <c r="F2492"/>
  <c r="E2492"/>
  <c r="F2491"/>
  <c r="E2491"/>
  <c r="F2490"/>
  <c r="E2490"/>
  <c r="F2489"/>
  <c r="E2489"/>
  <c r="F2488"/>
  <c r="E2488"/>
  <c r="F2487"/>
  <c r="E2487"/>
  <c r="F2486"/>
  <c r="E2486"/>
  <c r="F2485"/>
  <c r="E2485"/>
  <c r="F2484"/>
  <c r="E2484"/>
  <c r="F2483"/>
  <c r="E2483"/>
  <c r="F2482"/>
  <c r="E2482"/>
  <c r="F2481"/>
  <c r="E2481"/>
  <c r="F2480"/>
  <c r="E2480"/>
  <c r="F2479"/>
  <c r="E2479"/>
  <c r="F2478"/>
  <c r="E2478"/>
  <c r="F2477"/>
  <c r="E2477"/>
  <c r="F2476"/>
  <c r="E2476"/>
  <c r="F2475"/>
  <c r="E2475"/>
  <c r="F2474"/>
  <c r="E2474"/>
  <c r="F2473"/>
  <c r="E2473"/>
  <c r="F2472"/>
  <c r="E2472"/>
  <c r="F2471"/>
  <c r="E2471"/>
  <c r="F2470"/>
  <c r="E2470"/>
  <c r="F2469"/>
  <c r="E2469"/>
  <c r="F2468"/>
  <c r="E2468"/>
  <c r="F2467"/>
  <c r="E2467"/>
  <c r="F2466"/>
  <c r="E2466"/>
  <c r="F2465"/>
  <c r="E2465"/>
  <c r="F2464"/>
  <c r="E2464"/>
  <c r="F2463"/>
  <c r="E2463"/>
  <c r="F2462"/>
  <c r="E2462"/>
  <c r="F2461"/>
  <c r="E2461"/>
  <c r="F2460"/>
  <c r="E2460"/>
  <c r="F2459"/>
  <c r="E2459"/>
  <c r="F2458"/>
  <c r="E2458"/>
  <c r="F2457"/>
  <c r="E2457"/>
  <c r="F2456"/>
  <c r="E2456"/>
  <c r="F2455"/>
  <c r="E2455"/>
  <c r="F2454"/>
  <c r="E2454"/>
  <c r="F2453"/>
  <c r="E2453"/>
  <c r="F2452"/>
  <c r="E2452"/>
  <c r="F2451"/>
  <c r="E2451"/>
  <c r="F2450"/>
  <c r="E2450"/>
  <c r="F2449"/>
  <c r="E2449"/>
  <c r="F2448"/>
  <c r="E2448"/>
  <c r="F2447"/>
  <c r="E2447"/>
  <c r="F2446"/>
  <c r="E2446"/>
  <c r="F2445"/>
  <c r="E2445"/>
  <c r="F2444"/>
  <c r="E2444"/>
  <c r="F2443"/>
  <c r="E2443"/>
  <c r="F2442"/>
  <c r="E2442"/>
  <c r="F2441"/>
  <c r="E2441"/>
  <c r="F2440"/>
  <c r="E2440"/>
  <c r="F2439"/>
  <c r="E2439"/>
  <c r="F2438"/>
  <c r="E2438"/>
  <c r="F2437"/>
  <c r="E2437"/>
  <c r="F2436"/>
  <c r="E2436"/>
  <c r="F2435"/>
  <c r="E2435"/>
  <c r="F2434"/>
  <c r="E2434"/>
  <c r="F2433"/>
  <c r="E2433"/>
  <c r="F2432"/>
  <c r="E2432"/>
  <c r="F2431"/>
  <c r="E2431"/>
  <c r="F2430"/>
  <c r="E2430"/>
  <c r="F2429"/>
  <c r="E2429"/>
  <c r="F2428"/>
  <c r="E2428"/>
  <c r="F2427"/>
  <c r="E2427"/>
  <c r="F2426"/>
  <c r="E2426"/>
  <c r="F2425"/>
  <c r="E2425"/>
  <c r="F2424"/>
  <c r="E2424"/>
  <c r="F2423"/>
  <c r="E2423"/>
  <c r="F2422"/>
  <c r="E2422"/>
  <c r="F2421"/>
  <c r="E2421"/>
  <c r="F2420"/>
  <c r="E2420"/>
  <c r="F2419"/>
  <c r="E2419"/>
  <c r="F2418"/>
  <c r="E2418"/>
  <c r="F2417"/>
  <c r="E2417"/>
  <c r="F2416"/>
  <c r="E2416"/>
  <c r="F2415"/>
  <c r="E2415"/>
  <c r="F2414"/>
  <c r="E2414"/>
  <c r="F2413"/>
  <c r="E2413"/>
  <c r="F2412"/>
  <c r="E2412"/>
  <c r="F2411"/>
  <c r="E2411"/>
  <c r="F2410"/>
  <c r="E2410"/>
  <c r="F2409"/>
  <c r="E2409"/>
  <c r="F2408"/>
  <c r="E2408"/>
  <c r="F2407"/>
  <c r="E2407"/>
  <c r="F2406"/>
  <c r="E2406"/>
  <c r="F2405"/>
  <c r="E2405"/>
  <c r="F2404"/>
  <c r="E2404"/>
  <c r="F2403"/>
  <c r="E2403"/>
  <c r="F2402"/>
  <c r="E2402"/>
  <c r="F2401"/>
  <c r="E2401"/>
  <c r="F2400"/>
  <c r="E2400"/>
  <c r="F2399"/>
  <c r="E2399"/>
  <c r="F2398"/>
  <c r="E2398"/>
  <c r="F2397"/>
  <c r="E2397"/>
  <c r="F2396"/>
  <c r="E2396"/>
  <c r="F2395"/>
  <c r="E2395"/>
  <c r="F2394"/>
  <c r="E2394"/>
  <c r="F2393"/>
  <c r="E2393"/>
  <c r="F2392"/>
  <c r="E2392"/>
  <c r="F2391"/>
  <c r="E2391"/>
  <c r="F2390"/>
  <c r="E2390"/>
  <c r="F2389"/>
  <c r="E2389"/>
  <c r="F2388"/>
  <c r="E2388"/>
  <c r="F2387"/>
  <c r="E2387"/>
  <c r="F2386"/>
  <c r="E2386"/>
  <c r="F2385"/>
  <c r="E2385"/>
  <c r="F2384"/>
  <c r="E2384"/>
  <c r="F2383"/>
  <c r="E2383"/>
  <c r="F2382"/>
  <c r="E2382"/>
  <c r="F2381"/>
  <c r="E2381"/>
  <c r="F2380"/>
  <c r="E2380"/>
  <c r="F2379"/>
  <c r="E2379"/>
  <c r="F2378"/>
  <c r="E2378"/>
  <c r="F2377"/>
  <c r="E2377"/>
  <c r="F2376"/>
  <c r="E2376"/>
  <c r="F2375"/>
  <c r="E2375"/>
  <c r="F2374"/>
  <c r="E2374"/>
  <c r="F2373"/>
  <c r="E2373"/>
  <c r="F2372"/>
  <c r="E2372"/>
  <c r="F2371"/>
  <c r="E2371"/>
  <c r="F2370"/>
  <c r="E2370"/>
  <c r="F2369"/>
  <c r="E2369"/>
  <c r="F2368"/>
  <c r="E2368"/>
  <c r="F2367"/>
  <c r="E2367"/>
  <c r="F2366"/>
  <c r="E2366"/>
  <c r="F2365"/>
  <c r="E2365"/>
  <c r="F2364"/>
  <c r="E2364"/>
  <c r="F2363"/>
  <c r="E2363"/>
  <c r="F2362"/>
  <c r="E2362"/>
  <c r="F2361"/>
  <c r="E2361"/>
  <c r="F2360"/>
  <c r="E2360"/>
  <c r="F2359"/>
  <c r="E2359"/>
  <c r="F2358"/>
  <c r="E2358"/>
  <c r="F2357"/>
  <c r="E2357"/>
  <c r="F2356"/>
  <c r="E2356"/>
  <c r="F2355"/>
  <c r="E2355"/>
  <c r="F2354"/>
  <c r="E2354"/>
  <c r="F2353"/>
  <c r="E2353"/>
  <c r="F2352"/>
  <c r="E2352"/>
  <c r="F2351"/>
  <c r="E2351"/>
  <c r="F2350"/>
  <c r="E2350"/>
  <c r="F2349"/>
  <c r="E2349"/>
  <c r="F2348"/>
  <c r="E2348"/>
  <c r="F2347"/>
  <c r="E2347"/>
  <c r="F2346"/>
  <c r="E2346"/>
  <c r="F2345"/>
  <c r="E2345"/>
  <c r="F2344"/>
  <c r="E2344"/>
  <c r="F2343"/>
  <c r="E2343"/>
  <c r="F2342"/>
  <c r="E2342"/>
  <c r="F2341"/>
  <c r="E2341"/>
  <c r="F2340"/>
  <c r="E2340"/>
  <c r="F2339"/>
  <c r="E2339"/>
  <c r="F2338"/>
  <c r="E2338"/>
  <c r="F2337"/>
  <c r="E2337"/>
  <c r="F2336"/>
  <c r="E2336"/>
  <c r="F2335"/>
  <c r="E2335"/>
  <c r="F2334"/>
  <c r="E2334"/>
  <c r="F2333"/>
  <c r="E2333"/>
  <c r="F2332"/>
  <c r="E2332"/>
  <c r="F2331"/>
  <c r="E2331"/>
  <c r="F2330"/>
  <c r="E2330"/>
  <c r="F2329"/>
  <c r="E2329"/>
  <c r="F2328"/>
  <c r="E2328"/>
  <c r="F2327"/>
  <c r="E2327"/>
  <c r="F2326"/>
  <c r="E2326"/>
  <c r="F2325"/>
  <c r="E2325"/>
  <c r="F2324"/>
  <c r="E2324"/>
  <c r="F2323"/>
  <c r="E2323"/>
  <c r="F2322"/>
  <c r="E2322"/>
  <c r="F2321"/>
  <c r="E2321"/>
  <c r="F2320"/>
  <c r="E2320"/>
  <c r="F2319"/>
  <c r="E2319"/>
  <c r="F2318"/>
  <c r="E2318"/>
  <c r="F2317"/>
  <c r="E2317"/>
  <c r="F2316"/>
  <c r="E2316"/>
  <c r="F2315"/>
  <c r="E2315"/>
  <c r="F2314"/>
  <c r="E2314"/>
  <c r="F2313"/>
  <c r="E2313"/>
  <c r="F2312"/>
  <c r="E2312"/>
  <c r="F2311"/>
  <c r="E2311"/>
  <c r="F2310"/>
  <c r="E2310"/>
  <c r="F2309"/>
  <c r="E2309"/>
  <c r="F2308"/>
  <c r="E2308"/>
  <c r="F2307"/>
  <c r="E2307"/>
  <c r="F2306"/>
  <c r="E2306"/>
  <c r="F2305"/>
  <c r="E2305"/>
  <c r="F2304"/>
  <c r="E2304"/>
  <c r="F2303"/>
  <c r="E2303"/>
  <c r="F2302"/>
  <c r="E2302"/>
  <c r="F2301"/>
  <c r="E2301"/>
  <c r="F2300"/>
  <c r="E2300"/>
  <c r="F2299"/>
  <c r="E2299"/>
  <c r="F2298"/>
  <c r="E2298"/>
  <c r="F2297"/>
  <c r="E2297"/>
  <c r="F2296"/>
  <c r="E2296"/>
  <c r="F2295"/>
  <c r="E2295"/>
  <c r="F2294"/>
  <c r="E2294"/>
  <c r="F2293"/>
  <c r="E2293"/>
  <c r="F2292"/>
  <c r="E2292"/>
  <c r="F2291"/>
  <c r="E2291"/>
  <c r="F2290"/>
  <c r="E2290"/>
  <c r="F2289"/>
  <c r="E2289"/>
  <c r="F2288"/>
  <c r="E2288"/>
  <c r="F2287"/>
  <c r="E2287"/>
  <c r="F2286"/>
  <c r="E2286"/>
  <c r="F2285"/>
  <c r="E2285"/>
  <c r="F2284"/>
  <c r="E2284"/>
  <c r="F2283"/>
  <c r="E2283"/>
  <c r="F2282"/>
  <c r="E2282"/>
  <c r="F2281"/>
  <c r="E2281"/>
  <c r="F2280"/>
  <c r="E2280"/>
  <c r="F2279"/>
  <c r="E2279"/>
  <c r="F2278"/>
  <c r="E2278"/>
  <c r="F2277"/>
  <c r="E2277"/>
  <c r="F2276"/>
  <c r="E2276"/>
  <c r="F2275"/>
  <c r="E2275"/>
  <c r="F2274"/>
  <c r="E2274"/>
  <c r="F2273"/>
  <c r="E2273"/>
  <c r="F2272"/>
  <c r="E2272"/>
  <c r="F2271"/>
  <c r="E2271"/>
  <c r="F2270"/>
  <c r="E2270"/>
  <c r="F2269"/>
  <c r="E2269"/>
  <c r="F2268"/>
  <c r="E2268"/>
  <c r="F2267"/>
  <c r="E2267"/>
  <c r="F2266"/>
  <c r="E2266"/>
  <c r="F2265"/>
  <c r="E2265"/>
  <c r="F2264"/>
  <c r="E2264"/>
  <c r="F2263"/>
  <c r="E2263"/>
  <c r="F2262"/>
  <c r="E2262"/>
  <c r="F2261"/>
  <c r="E2261"/>
  <c r="F2260"/>
  <c r="E2260"/>
  <c r="F2259"/>
  <c r="E2259"/>
  <c r="F2258"/>
  <c r="E2258"/>
  <c r="F2257"/>
  <c r="E2257"/>
  <c r="F2256"/>
  <c r="E2256"/>
  <c r="F2255"/>
  <c r="E2255"/>
  <c r="F2254"/>
  <c r="E2254"/>
  <c r="F2253"/>
  <c r="E2253"/>
  <c r="F2252"/>
  <c r="E2252"/>
  <c r="F2251"/>
  <c r="E2251"/>
  <c r="F2250"/>
  <c r="E2250"/>
  <c r="F2249"/>
  <c r="E2249"/>
  <c r="F2248"/>
  <c r="E2248"/>
  <c r="F2247"/>
  <c r="E2247"/>
  <c r="F2246"/>
  <c r="E2246"/>
  <c r="F2245"/>
  <c r="E2245"/>
  <c r="F2244"/>
  <c r="E2244"/>
  <c r="F2243"/>
  <c r="E2243"/>
  <c r="F2242"/>
  <c r="E2242"/>
  <c r="F2241"/>
  <c r="E2241"/>
  <c r="F2240"/>
  <c r="E2240"/>
  <c r="F2239"/>
  <c r="E2239"/>
  <c r="F2238"/>
  <c r="E2238"/>
  <c r="F2237"/>
  <c r="E2237"/>
  <c r="F2236"/>
  <c r="E2236"/>
  <c r="F2235"/>
  <c r="E2235"/>
  <c r="F2234"/>
  <c r="E2234"/>
  <c r="F2233"/>
  <c r="E2233"/>
  <c r="F2232"/>
  <c r="E2232"/>
  <c r="F2231"/>
  <c r="E2231"/>
  <c r="F2230"/>
  <c r="E2230"/>
  <c r="F2229"/>
  <c r="E2229"/>
  <c r="F2228"/>
  <c r="E2228"/>
  <c r="F2227"/>
  <c r="E2227"/>
  <c r="F2226"/>
  <c r="E2226"/>
  <c r="F2225"/>
  <c r="E2225"/>
  <c r="F2224"/>
  <c r="E2224"/>
  <c r="F2223"/>
  <c r="E2223"/>
  <c r="F2222"/>
  <c r="E2222"/>
  <c r="F2221"/>
  <c r="E2221"/>
  <c r="F2220"/>
  <c r="E2220"/>
  <c r="F2219"/>
  <c r="E2219"/>
  <c r="F2218"/>
  <c r="E2218"/>
  <c r="F2217"/>
  <c r="E2217"/>
  <c r="F2216"/>
  <c r="E2216"/>
  <c r="F2215"/>
  <c r="E2215"/>
  <c r="F2214"/>
  <c r="E2214"/>
  <c r="F2213"/>
  <c r="E2213"/>
  <c r="F2212"/>
  <c r="E2212"/>
  <c r="F2211"/>
  <c r="E2211"/>
  <c r="F2210"/>
  <c r="E2210"/>
  <c r="F2209"/>
  <c r="E2209"/>
  <c r="F2208"/>
  <c r="E2208"/>
  <c r="F2207"/>
  <c r="E2207"/>
  <c r="F2206"/>
  <c r="E2206"/>
  <c r="F2205"/>
  <c r="E2205"/>
  <c r="F2204"/>
  <c r="E2204"/>
  <c r="F2203"/>
  <c r="E2203"/>
  <c r="F2202"/>
  <c r="E2202"/>
  <c r="F2201"/>
  <c r="E2201"/>
  <c r="F2200"/>
  <c r="E2200"/>
  <c r="F2199"/>
  <c r="E2199"/>
  <c r="F2198"/>
  <c r="E2198"/>
  <c r="F2197"/>
  <c r="E2197"/>
  <c r="F2196"/>
  <c r="E2196"/>
  <c r="F2195"/>
  <c r="E2195"/>
  <c r="F2194"/>
  <c r="E2194"/>
  <c r="F2193"/>
  <c r="E2193"/>
  <c r="F2192"/>
  <c r="E2192"/>
  <c r="F2191"/>
  <c r="E2191"/>
  <c r="F2190"/>
  <c r="E2190"/>
  <c r="F2189"/>
  <c r="E2189"/>
  <c r="F2188"/>
  <c r="E2188"/>
  <c r="F2187"/>
  <c r="E2187"/>
  <c r="F2186"/>
  <c r="E2186"/>
  <c r="F2185"/>
  <c r="E2185"/>
  <c r="F2184"/>
  <c r="E2184"/>
  <c r="F2183"/>
  <c r="E2183"/>
  <c r="F2182"/>
  <c r="E2182"/>
  <c r="F2181"/>
  <c r="E2181"/>
  <c r="F2180"/>
  <c r="E2180"/>
  <c r="F2179"/>
  <c r="E2179"/>
  <c r="F2178"/>
  <c r="E2178"/>
  <c r="F2177"/>
  <c r="E2177"/>
  <c r="F2176"/>
  <c r="E2176"/>
  <c r="F2175"/>
  <c r="E2175"/>
  <c r="F2174"/>
  <c r="E2174"/>
  <c r="F2173"/>
  <c r="E2173"/>
  <c r="F2172"/>
  <c r="E2172"/>
  <c r="F2171"/>
  <c r="E2171"/>
  <c r="F2170"/>
  <c r="E2170"/>
  <c r="F2169"/>
  <c r="E2169"/>
  <c r="F2168"/>
  <c r="E2168"/>
  <c r="F2167"/>
  <c r="E2167"/>
  <c r="F2166"/>
  <c r="E2166"/>
  <c r="F2165"/>
  <c r="E2165"/>
  <c r="F2164"/>
  <c r="E2164"/>
  <c r="F2163"/>
  <c r="E2163"/>
  <c r="F2162"/>
  <c r="E2162"/>
  <c r="F2161"/>
  <c r="E2161"/>
  <c r="F2160"/>
  <c r="E2160"/>
  <c r="F2159"/>
  <c r="E2159"/>
  <c r="F2158"/>
  <c r="E2158"/>
  <c r="F2157"/>
  <c r="E2157"/>
  <c r="F2156"/>
  <c r="E2156"/>
  <c r="F2155"/>
  <c r="E2155"/>
  <c r="F2154"/>
  <c r="E2154"/>
  <c r="F2153"/>
  <c r="E2153"/>
  <c r="F2152"/>
  <c r="E2152"/>
  <c r="F2151"/>
  <c r="E2151"/>
  <c r="F2150"/>
  <c r="E2150"/>
  <c r="F2149"/>
  <c r="E2149"/>
  <c r="F2148"/>
  <c r="E2148"/>
  <c r="F2147"/>
  <c r="E2147"/>
  <c r="F2146"/>
  <c r="E2146"/>
  <c r="F2145"/>
  <c r="E2145"/>
  <c r="F2144"/>
  <c r="E2144"/>
  <c r="F2143"/>
  <c r="E2143"/>
  <c r="F2142"/>
  <c r="E2142"/>
  <c r="F2141"/>
  <c r="E2141"/>
  <c r="F2140"/>
  <c r="E2140"/>
  <c r="F2139"/>
  <c r="E2139"/>
  <c r="F2138"/>
  <c r="E2138"/>
  <c r="F2137"/>
  <c r="E2137"/>
  <c r="F2136"/>
  <c r="E2136"/>
  <c r="F2135"/>
  <c r="E2135"/>
  <c r="F2134"/>
  <c r="E2134"/>
  <c r="F2133"/>
  <c r="E2133"/>
  <c r="F2132"/>
  <c r="E2132"/>
  <c r="F2131"/>
  <c r="E2131"/>
  <c r="F2130"/>
  <c r="E2130"/>
  <c r="F2129"/>
  <c r="E2129"/>
  <c r="F2128"/>
  <c r="E2128"/>
  <c r="F2127"/>
  <c r="E2127"/>
  <c r="F2126"/>
  <c r="E2126"/>
  <c r="F2125"/>
  <c r="E2125"/>
  <c r="F2124"/>
  <c r="E2124"/>
  <c r="F2123"/>
  <c r="E2123"/>
  <c r="F2122"/>
  <c r="E2122"/>
  <c r="F2121"/>
  <c r="E2121"/>
  <c r="F2120"/>
  <c r="E2120"/>
  <c r="F2119"/>
  <c r="E2119"/>
  <c r="F2118"/>
  <c r="E2118"/>
  <c r="F2117"/>
  <c r="E2117"/>
  <c r="F2116"/>
  <c r="E2116"/>
  <c r="F2115"/>
  <c r="E2115"/>
  <c r="F2114"/>
  <c r="E2114"/>
  <c r="F2113"/>
  <c r="E2113"/>
  <c r="F2112"/>
  <c r="E2112"/>
  <c r="F2111"/>
  <c r="E2111"/>
  <c r="F2110"/>
  <c r="E2110"/>
  <c r="F2109"/>
  <c r="E2109"/>
  <c r="F2108"/>
  <c r="E2108"/>
  <c r="F2107"/>
  <c r="E2107"/>
  <c r="F2106"/>
  <c r="E2106"/>
  <c r="F2105"/>
  <c r="E2105"/>
  <c r="F2104"/>
  <c r="E2104"/>
  <c r="F2103"/>
  <c r="E2103"/>
  <c r="F2102"/>
  <c r="E2102"/>
  <c r="F2101"/>
  <c r="E2101"/>
  <c r="F2100"/>
  <c r="E2100"/>
  <c r="F2099"/>
  <c r="E2099"/>
  <c r="F2098"/>
  <c r="E2098"/>
  <c r="F2097"/>
  <c r="E2097"/>
  <c r="F2096"/>
  <c r="E2096"/>
  <c r="F2095"/>
  <c r="E2095"/>
  <c r="F2094"/>
  <c r="E2094"/>
  <c r="F2093"/>
  <c r="E2093"/>
  <c r="F2092"/>
  <c r="E2092"/>
  <c r="F2091"/>
  <c r="E2091"/>
  <c r="F2090"/>
  <c r="E2090"/>
  <c r="F2089"/>
  <c r="E2089"/>
  <c r="F2088"/>
  <c r="E2088"/>
  <c r="F2087"/>
  <c r="E2087"/>
  <c r="F2086"/>
  <c r="E2086"/>
  <c r="F2085"/>
  <c r="E2085"/>
  <c r="F2084"/>
  <c r="E2084"/>
  <c r="F2083"/>
  <c r="E2083"/>
  <c r="F2082"/>
  <c r="E2082"/>
  <c r="F2081"/>
  <c r="E2081"/>
  <c r="F2080"/>
  <c r="E2080"/>
  <c r="F2079"/>
  <c r="E2079"/>
  <c r="F2078"/>
  <c r="E2078"/>
  <c r="F2077"/>
  <c r="E2077"/>
  <c r="F2076"/>
  <c r="E2076"/>
  <c r="F2075"/>
  <c r="E2075"/>
  <c r="F2074"/>
  <c r="E2074"/>
  <c r="F2073"/>
  <c r="E2073"/>
  <c r="F2072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F1174"/>
  <c r="E1174"/>
  <c r="F1173"/>
  <c r="E1173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E1086"/>
  <c r="F1085"/>
  <c r="E1085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E546"/>
  <c r="F545"/>
  <c r="E545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F2"/>
  <c r="E2"/>
  <c r="F18" l="1"/>
  <c r="F36"/>
  <c r="F55"/>
  <c r="F546" l="1"/>
  <c r="F71"/>
  <c r="F495"/>
  <c r="F1086" s="1"/>
  <c r="F579"/>
  <c r="F1642" l="1"/>
  <c r="F2678" l="1"/>
  <c r="F3125" l="1"/>
  <c r="F4100" s="1"/>
  <c r="F4571" s="1"/>
  <c r="F9445" l="1"/>
  <c r="F9898" s="1"/>
  <c r="C1" i="7" s="1"/>
  <c r="A42" l="1" a="1"/>
  <c r="A42" s="1"/>
  <c r="A38" a="1"/>
  <c r="A38" s="1"/>
  <c r="A34" a="1"/>
  <c r="A34" s="1"/>
  <c r="A30" a="1"/>
  <c r="A30" s="1"/>
  <c r="A26" a="1"/>
  <c r="A26" s="1"/>
  <c r="A22" a="1"/>
  <c r="A22" s="1"/>
  <c r="A120" a="1"/>
  <c r="A120" s="1"/>
  <c r="A118" a="1"/>
  <c r="A118" s="1"/>
  <c r="A116" a="1"/>
  <c r="A116" s="1"/>
  <c r="A114" a="1"/>
  <c r="A114" s="1"/>
  <c r="A112" a="1"/>
  <c r="A112" s="1"/>
  <c r="A110" a="1"/>
  <c r="A110" s="1"/>
  <c r="A108" a="1"/>
  <c r="A108" s="1"/>
  <c r="A106" a="1"/>
  <c r="A106" s="1"/>
  <c r="A104" a="1"/>
  <c r="A104" s="1"/>
  <c r="A102" a="1"/>
  <c r="A102" s="1"/>
  <c r="A100" a="1"/>
  <c r="A100" s="1"/>
  <c r="A98" a="1"/>
  <c r="A98" s="1"/>
  <c r="A96" a="1"/>
  <c r="A96" s="1"/>
  <c r="A94" a="1"/>
  <c r="A94" s="1"/>
  <c r="A92" a="1"/>
  <c r="A92" s="1"/>
  <c r="A90" a="1"/>
  <c r="A90" s="1"/>
  <c r="A88" a="1"/>
  <c r="A88" s="1"/>
  <c r="A86" a="1"/>
  <c r="A86" s="1"/>
  <c r="A84" a="1"/>
  <c r="A84" s="1"/>
  <c r="A82" a="1"/>
  <c r="A82" s="1"/>
  <c r="A80" a="1"/>
  <c r="A80" s="1"/>
  <c r="A78" a="1"/>
  <c r="A78" s="1"/>
  <c r="A76" a="1"/>
  <c r="A76" s="1"/>
  <c r="A74" a="1"/>
  <c r="A74" s="1"/>
  <c r="A72" a="1"/>
  <c r="A72" s="1"/>
  <c r="A70" a="1"/>
  <c r="A70" s="1"/>
  <c r="A68" a="1"/>
  <c r="A68" s="1"/>
  <c r="A66" a="1"/>
  <c r="A66" s="1"/>
  <c r="A64" a="1"/>
  <c r="A64" s="1"/>
  <c r="A62" a="1"/>
  <c r="A62" s="1"/>
  <c r="A60" a="1"/>
  <c r="A60" s="1"/>
  <c r="A58" a="1"/>
  <c r="A58" s="1"/>
  <c r="A56" a="1"/>
  <c r="A56" s="1"/>
  <c r="A54" a="1"/>
  <c r="A54" s="1"/>
  <c r="A52" a="1"/>
  <c r="A52" s="1"/>
  <c r="A50" a="1"/>
  <c r="A50" s="1"/>
  <c r="A48" a="1"/>
  <c r="A48" s="1"/>
  <c r="A46" a="1"/>
  <c r="A46" s="1"/>
  <c r="A44" a="1"/>
  <c r="A44" s="1"/>
  <c r="A41" a="1"/>
  <c r="A41" s="1"/>
  <c r="A37" a="1"/>
  <c r="A37" s="1"/>
  <c r="A33" a="1"/>
  <c r="A33" s="1"/>
  <c r="A27" a="1"/>
  <c r="A27" s="1"/>
  <c r="A119" a="1"/>
  <c r="A119" s="1"/>
  <c r="A115" a="1"/>
  <c r="A115" s="1"/>
  <c r="A111" a="1"/>
  <c r="A111" s="1"/>
  <c r="A107" a="1"/>
  <c r="A107" s="1"/>
  <c r="A103" a="1"/>
  <c r="A103" s="1"/>
  <c r="A99" a="1"/>
  <c r="A99" s="1"/>
  <c r="A95" a="1"/>
  <c r="A95" s="1"/>
  <c r="A91" a="1"/>
  <c r="A91" s="1"/>
  <c r="A87" a="1"/>
  <c r="A87" s="1"/>
  <c r="A83" a="1"/>
  <c r="A83" s="1"/>
  <c r="A79" a="1"/>
  <c r="A79" s="1"/>
  <c r="A75" a="1"/>
  <c r="A75" s="1"/>
  <c r="A71" a="1"/>
  <c r="A71" s="1"/>
  <c r="A67" a="1"/>
  <c r="A67" s="1"/>
  <c r="A63" a="1"/>
  <c r="A63" s="1"/>
  <c r="A59" a="1"/>
  <c r="A59" s="1"/>
  <c r="A55" a="1"/>
  <c r="A55" s="1"/>
  <c r="A51" a="1"/>
  <c r="A51" s="1"/>
  <c r="A47" a="1"/>
  <c r="A47" s="1"/>
  <c r="A43" a="1"/>
  <c r="A43" s="1"/>
  <c r="A39" a="1"/>
  <c r="A39" s="1"/>
  <c r="A35" a="1"/>
  <c r="A35" s="1"/>
  <c r="A25" a="1"/>
  <c r="A25" s="1"/>
  <c r="A24" a="1"/>
  <c r="A24" s="1"/>
  <c r="A113" a="1"/>
  <c r="A113" s="1"/>
  <c r="A105" a="1"/>
  <c r="A105" s="1"/>
  <c r="A97" a="1"/>
  <c r="A97" s="1"/>
  <c r="A89" a="1"/>
  <c r="A89" s="1"/>
  <c r="A81" a="1"/>
  <c r="A81" s="1"/>
  <c r="A73" a="1"/>
  <c r="A73" s="1"/>
  <c r="A65" a="1"/>
  <c r="A65" s="1"/>
  <c r="A57" a="1"/>
  <c r="A57" s="1"/>
  <c r="A49" a="1"/>
  <c r="A49" s="1"/>
  <c r="A29" a="1"/>
  <c r="A29" s="1"/>
  <c r="A36" a="1"/>
  <c r="A36" s="1"/>
  <c r="A23" a="1"/>
  <c r="A23" s="1"/>
  <c r="A109" a="1"/>
  <c r="A109" s="1"/>
  <c r="A93" a="1"/>
  <c r="A93" s="1"/>
  <c r="A77" a="1"/>
  <c r="A77" s="1"/>
  <c r="A61" a="1"/>
  <c r="A61" s="1"/>
  <c r="A45" a="1"/>
  <c r="A45" s="1"/>
  <c r="A40" a="1"/>
  <c r="A40" s="1"/>
  <c r="A31" a="1"/>
  <c r="A31" s="1"/>
  <c r="A117" a="1"/>
  <c r="A117" s="1"/>
  <c r="A85" a="1"/>
  <c r="A85" s="1"/>
  <c r="A53" a="1"/>
  <c r="A53" s="1"/>
  <c r="A32" a="1"/>
  <c r="A32" s="1"/>
  <c r="A28" a="1"/>
  <c r="A28" s="1"/>
  <c r="A69" a="1"/>
  <c r="A69" s="1"/>
  <c r="A101" a="1"/>
  <c r="A101" s="1"/>
  <c r="D28" l="1" a="1"/>
  <c r="D28" s="1"/>
  <c r="B28" a="1"/>
  <c r="B28" s="1"/>
  <c r="C28" a="1"/>
  <c r="C28" s="1"/>
  <c r="E28" a="1"/>
  <c r="E28" s="1"/>
  <c r="D61" a="1"/>
  <c r="D61" s="1"/>
  <c r="B61" a="1"/>
  <c r="B61" s="1"/>
  <c r="C61" a="1"/>
  <c r="C61" s="1"/>
  <c r="E61" a="1"/>
  <c r="E61" s="1"/>
  <c r="E23" a="1"/>
  <c r="E23" s="1"/>
  <c r="B23" a="1"/>
  <c r="B23" s="1"/>
  <c r="D23" a="1"/>
  <c r="D23" s="1"/>
  <c r="C23" a="1"/>
  <c r="C23" s="1"/>
  <c r="D24" a="1"/>
  <c r="D24" s="1"/>
  <c r="B24" a="1"/>
  <c r="B24" s="1"/>
  <c r="E24" a="1"/>
  <c r="E24" s="1"/>
  <c r="C24" a="1"/>
  <c r="C24" s="1"/>
  <c r="D75" a="1"/>
  <c r="D75" s="1"/>
  <c r="B75" a="1"/>
  <c r="B75" s="1"/>
  <c r="E75" a="1"/>
  <c r="E75" s="1"/>
  <c r="C75" a="1"/>
  <c r="C75" s="1"/>
  <c r="D91" a="1"/>
  <c r="D91" s="1"/>
  <c r="B91" a="1"/>
  <c r="B91" s="1"/>
  <c r="E91" a="1"/>
  <c r="E91" s="1"/>
  <c r="C91" a="1"/>
  <c r="C91" s="1"/>
  <c r="D107" a="1"/>
  <c r="D107" s="1"/>
  <c r="B107" a="1"/>
  <c r="B107" s="1"/>
  <c r="E107" a="1"/>
  <c r="E107" s="1"/>
  <c r="C107" a="1"/>
  <c r="C107" s="1"/>
  <c r="D27" a="1"/>
  <c r="D27" s="1"/>
  <c r="C27" a="1"/>
  <c r="C27" s="1"/>
  <c r="E27" a="1"/>
  <c r="E27" s="1"/>
  <c r="B27" a="1"/>
  <c r="B27" s="1"/>
  <c r="E44" a="1"/>
  <c r="E44" s="1"/>
  <c r="C44" a="1"/>
  <c r="C44" s="1"/>
  <c r="D44" a="1"/>
  <c r="D44" s="1"/>
  <c r="B44" a="1"/>
  <c r="B44" s="1"/>
  <c r="E52" a="1"/>
  <c r="E52" s="1"/>
  <c r="C52" a="1"/>
  <c r="C52" s="1"/>
  <c r="D52" a="1"/>
  <c r="D52" s="1"/>
  <c r="B52" a="1"/>
  <c r="B52" s="1"/>
  <c r="E60" a="1"/>
  <c r="E60" s="1"/>
  <c r="C60" a="1"/>
  <c r="C60" s="1"/>
  <c r="D60" a="1"/>
  <c r="D60" s="1"/>
  <c r="B60" a="1"/>
  <c r="B60" s="1"/>
  <c r="E68" a="1"/>
  <c r="E68" s="1"/>
  <c r="C68" a="1"/>
  <c r="C68" s="1"/>
  <c r="D68" a="1"/>
  <c r="D68" s="1"/>
  <c r="B68" a="1"/>
  <c r="B68" s="1"/>
  <c r="E76" a="1"/>
  <c r="E76" s="1"/>
  <c r="C76" a="1"/>
  <c r="C76" s="1"/>
  <c r="D76" a="1"/>
  <c r="D76" s="1"/>
  <c r="B76" a="1"/>
  <c r="B76" s="1"/>
  <c r="E84" a="1"/>
  <c r="E84" s="1"/>
  <c r="C84" a="1"/>
  <c r="C84" s="1"/>
  <c r="D84" a="1"/>
  <c r="D84" s="1"/>
  <c r="B84" a="1"/>
  <c r="B84" s="1"/>
  <c r="E92" a="1"/>
  <c r="E92" s="1"/>
  <c r="C92" a="1"/>
  <c r="C92" s="1"/>
  <c r="D92" a="1"/>
  <c r="D92" s="1"/>
  <c r="B92" a="1"/>
  <c r="B92" s="1"/>
  <c r="E100" a="1"/>
  <c r="E100" s="1"/>
  <c r="C100" a="1"/>
  <c r="C100" s="1"/>
  <c r="D100" a="1"/>
  <c r="D100" s="1"/>
  <c r="B100" a="1"/>
  <c r="B100" s="1"/>
  <c r="E108" a="1"/>
  <c r="E108" s="1"/>
  <c r="C108" a="1"/>
  <c r="C108" s="1"/>
  <c r="D108" a="1"/>
  <c r="D108" s="1"/>
  <c r="B108" a="1"/>
  <c r="B108" s="1"/>
  <c r="E116" a="1"/>
  <c r="E116" s="1"/>
  <c r="C116" a="1"/>
  <c r="C116" s="1"/>
  <c r="D116" a="1"/>
  <c r="D116" s="1"/>
  <c r="B116" a="1"/>
  <c r="B116" s="1"/>
  <c r="E26" a="1"/>
  <c r="E26" s="1"/>
  <c r="C26" a="1"/>
  <c r="C26" s="1"/>
  <c r="D26" a="1"/>
  <c r="D26" s="1"/>
  <c r="B26" a="1"/>
  <c r="B26" s="1"/>
  <c r="E42" a="1"/>
  <c r="E42" s="1"/>
  <c r="C42" a="1"/>
  <c r="C42" s="1"/>
  <c r="D42" a="1"/>
  <c r="D42" s="1"/>
  <c r="B42" a="1"/>
  <c r="B42" s="1"/>
  <c r="D89" a="1"/>
  <c r="D89" s="1"/>
  <c r="B89" a="1"/>
  <c r="B89" s="1"/>
  <c r="C89" a="1"/>
  <c r="C89" s="1"/>
  <c r="E89" a="1"/>
  <c r="E89" s="1"/>
  <c r="D59" a="1"/>
  <c r="D59" s="1"/>
  <c r="B59" a="1"/>
  <c r="B59" s="1"/>
  <c r="E59" a="1"/>
  <c r="E59" s="1"/>
  <c r="C59" a="1"/>
  <c r="C59" s="1"/>
  <c r="D69" a="1"/>
  <c r="D69" s="1"/>
  <c r="B69" a="1"/>
  <c r="B69" s="1"/>
  <c r="C69" a="1"/>
  <c r="C69" s="1"/>
  <c r="E69" a="1"/>
  <c r="E69" s="1"/>
  <c r="D85" a="1"/>
  <c r="D85" s="1"/>
  <c r="B85" a="1"/>
  <c r="B85" s="1"/>
  <c r="C85" a="1"/>
  <c r="C85" s="1"/>
  <c r="E85" a="1"/>
  <c r="E85" s="1"/>
  <c r="D45" a="1"/>
  <c r="D45" s="1"/>
  <c r="B45" a="1"/>
  <c r="B45" s="1"/>
  <c r="C45" a="1"/>
  <c r="C45" s="1"/>
  <c r="E45" a="1"/>
  <c r="E45" s="1"/>
  <c r="D109" a="1"/>
  <c r="D109" s="1"/>
  <c r="B109" a="1"/>
  <c r="B109" s="1"/>
  <c r="C109" a="1"/>
  <c r="C109" s="1"/>
  <c r="E109" a="1"/>
  <c r="E109" s="1"/>
  <c r="D49" a="1"/>
  <c r="D49" s="1"/>
  <c r="B49" a="1"/>
  <c r="B49" s="1"/>
  <c r="C49" a="1"/>
  <c r="C49" s="1"/>
  <c r="E49" a="1"/>
  <c r="E49" s="1"/>
  <c r="D81" a="1"/>
  <c r="D81" s="1"/>
  <c r="B81" a="1"/>
  <c r="B81" s="1"/>
  <c r="C81" a="1"/>
  <c r="C81" s="1"/>
  <c r="E81" a="1"/>
  <c r="E81" s="1"/>
  <c r="D113" a="1"/>
  <c r="D113" s="1"/>
  <c r="B113" a="1"/>
  <c r="B113" s="1"/>
  <c r="C113" a="1"/>
  <c r="C113" s="1"/>
  <c r="E113" a="1"/>
  <c r="E113" s="1"/>
  <c r="D39" a="1"/>
  <c r="D39" s="1"/>
  <c r="B39" a="1"/>
  <c r="B39" s="1"/>
  <c r="E39" a="1"/>
  <c r="E39" s="1"/>
  <c r="C39" a="1"/>
  <c r="C39" s="1"/>
  <c r="D55" a="1"/>
  <c r="D55" s="1"/>
  <c r="B55" a="1"/>
  <c r="B55" s="1"/>
  <c r="E55" a="1"/>
  <c r="E55" s="1"/>
  <c r="C55" a="1"/>
  <c r="C55" s="1"/>
  <c r="D71" a="1"/>
  <c r="D71" s="1"/>
  <c r="B71" a="1"/>
  <c r="B71" s="1"/>
  <c r="E71" a="1"/>
  <c r="E71" s="1"/>
  <c r="C71" a="1"/>
  <c r="C71" s="1"/>
  <c r="D87" a="1"/>
  <c r="D87" s="1"/>
  <c r="B87" a="1"/>
  <c r="B87" s="1"/>
  <c r="E87" a="1"/>
  <c r="E87" s="1"/>
  <c r="C87" a="1"/>
  <c r="C87" s="1"/>
  <c r="D103" a="1"/>
  <c r="D103" s="1"/>
  <c r="B103" a="1"/>
  <c r="B103" s="1"/>
  <c r="E103" a="1"/>
  <c r="E103" s="1"/>
  <c r="C103" a="1"/>
  <c r="C103" s="1"/>
  <c r="D119" a="1"/>
  <c r="D119" s="1"/>
  <c r="B119" a="1"/>
  <c r="B119" s="1"/>
  <c r="E119" a="1"/>
  <c r="E119" s="1"/>
  <c r="C119" a="1"/>
  <c r="C119" s="1"/>
  <c r="E41" a="1"/>
  <c r="E41" s="1"/>
  <c r="C41" a="1"/>
  <c r="C41" s="1"/>
  <c r="B41" a="1"/>
  <c r="B41" s="1"/>
  <c r="D41" a="1"/>
  <c r="D41" s="1"/>
  <c r="E50" a="1"/>
  <c r="E50" s="1"/>
  <c r="C50" a="1"/>
  <c r="C50" s="1"/>
  <c r="B50" a="1"/>
  <c r="B50" s="1"/>
  <c r="D50" a="1"/>
  <c r="D50" s="1"/>
  <c r="E58" a="1"/>
  <c r="E58" s="1"/>
  <c r="C58" a="1"/>
  <c r="C58" s="1"/>
  <c r="B58" a="1"/>
  <c r="B58" s="1"/>
  <c r="D58" a="1"/>
  <c r="D58" s="1"/>
  <c r="E66" a="1"/>
  <c r="E66" s="1"/>
  <c r="C66" a="1"/>
  <c r="C66" s="1"/>
  <c r="B66" a="1"/>
  <c r="B66" s="1"/>
  <c r="D66" a="1"/>
  <c r="D66" s="1"/>
  <c r="E74" a="1"/>
  <c r="E74" s="1"/>
  <c r="C74" a="1"/>
  <c r="C74" s="1"/>
  <c r="B74" a="1"/>
  <c r="B74" s="1"/>
  <c r="D74" a="1"/>
  <c r="D74" s="1"/>
  <c r="E82" a="1"/>
  <c r="E82" s="1"/>
  <c r="C82" a="1"/>
  <c r="C82" s="1"/>
  <c r="B82" a="1"/>
  <c r="B82" s="1"/>
  <c r="D82" a="1"/>
  <c r="D82" s="1"/>
  <c r="E90" a="1"/>
  <c r="E90" s="1"/>
  <c r="C90" a="1"/>
  <c r="C90" s="1"/>
  <c r="B90" a="1"/>
  <c r="B90" s="1"/>
  <c r="D90" a="1"/>
  <c r="D90" s="1"/>
  <c r="E98" a="1"/>
  <c r="E98" s="1"/>
  <c r="C98" a="1"/>
  <c r="C98" s="1"/>
  <c r="B98" a="1"/>
  <c r="B98" s="1"/>
  <c r="D98" a="1"/>
  <c r="D98" s="1"/>
  <c r="E106" a="1"/>
  <c r="E106" s="1"/>
  <c r="C106" a="1"/>
  <c r="C106" s="1"/>
  <c r="B106" a="1"/>
  <c r="B106" s="1"/>
  <c r="D106" a="1"/>
  <c r="D106" s="1"/>
  <c r="E114" a="1"/>
  <c r="E114" s="1"/>
  <c r="C114" a="1"/>
  <c r="C114" s="1"/>
  <c r="B114" a="1"/>
  <c r="B114" s="1"/>
  <c r="D114" a="1"/>
  <c r="D114" s="1"/>
  <c r="E22" a="1"/>
  <c r="E22" s="1"/>
  <c r="C22" a="1"/>
  <c r="C22" s="1"/>
  <c r="B22" a="1"/>
  <c r="B22" s="1"/>
  <c r="D22" a="1"/>
  <c r="D22" s="1"/>
  <c r="E38" a="1"/>
  <c r="E38" s="1"/>
  <c r="C38" a="1"/>
  <c r="C38" s="1"/>
  <c r="D38" a="1"/>
  <c r="D38" s="1"/>
  <c r="B38" a="1"/>
  <c r="B38" s="1"/>
  <c r="D57" a="1"/>
  <c r="D57" s="1"/>
  <c r="B57" a="1"/>
  <c r="B57" s="1"/>
  <c r="C57" a="1"/>
  <c r="C57" s="1"/>
  <c r="E57" a="1"/>
  <c r="E57" s="1"/>
  <c r="D101" a="1"/>
  <c r="D101" s="1"/>
  <c r="B101" a="1"/>
  <c r="B101" s="1"/>
  <c r="C101" a="1"/>
  <c r="C101" s="1"/>
  <c r="E101" a="1"/>
  <c r="E101" s="1"/>
  <c r="D40" a="1"/>
  <c r="D40" s="1"/>
  <c r="B40" a="1"/>
  <c r="B40" s="1"/>
  <c r="C40" a="1"/>
  <c r="C40" s="1"/>
  <c r="E40" a="1"/>
  <c r="E40" s="1"/>
  <c r="D73" a="1"/>
  <c r="D73" s="1"/>
  <c r="B73" a="1"/>
  <c r="B73" s="1"/>
  <c r="C73" a="1"/>
  <c r="C73" s="1"/>
  <c r="E73" a="1"/>
  <c r="E73" s="1"/>
  <c r="D105" a="1"/>
  <c r="D105" s="1"/>
  <c r="B105" a="1"/>
  <c r="B105" s="1"/>
  <c r="C105" a="1"/>
  <c r="C105" s="1"/>
  <c r="E105" a="1"/>
  <c r="E105" s="1"/>
  <c r="D35" a="1"/>
  <c r="D35" s="1"/>
  <c r="B35" a="1"/>
  <c r="B35" s="1"/>
  <c r="E35" a="1"/>
  <c r="E35" s="1"/>
  <c r="C35" a="1"/>
  <c r="C35" s="1"/>
  <c r="D51" a="1"/>
  <c r="D51" s="1"/>
  <c r="B51" a="1"/>
  <c r="B51" s="1"/>
  <c r="E51" a="1"/>
  <c r="E51" s="1"/>
  <c r="C51" a="1"/>
  <c r="C51" s="1"/>
  <c r="D67" a="1"/>
  <c r="D67" s="1"/>
  <c r="B67" a="1"/>
  <c r="B67" s="1"/>
  <c r="E67" a="1"/>
  <c r="E67" s="1"/>
  <c r="C67" a="1"/>
  <c r="C67" s="1"/>
  <c r="D83" a="1"/>
  <c r="D83" s="1"/>
  <c r="B83" a="1"/>
  <c r="B83" s="1"/>
  <c r="E83" a="1"/>
  <c r="E83" s="1"/>
  <c r="C83" a="1"/>
  <c r="C83" s="1"/>
  <c r="D99" a="1"/>
  <c r="D99" s="1"/>
  <c r="B99" a="1"/>
  <c r="B99" s="1"/>
  <c r="E99" a="1"/>
  <c r="E99" s="1"/>
  <c r="C99" a="1"/>
  <c r="C99" s="1"/>
  <c r="D115" a="1"/>
  <c r="D115" s="1"/>
  <c r="B115" a="1"/>
  <c r="B115" s="1"/>
  <c r="E115" a="1"/>
  <c r="E115" s="1"/>
  <c r="C115" a="1"/>
  <c r="C115" s="1"/>
  <c r="E37" a="1"/>
  <c r="E37" s="1"/>
  <c r="C37" a="1"/>
  <c r="C37" s="1"/>
  <c r="B37" a="1"/>
  <c r="B37" s="1"/>
  <c r="D37" a="1"/>
  <c r="D37" s="1"/>
  <c r="E48" a="1"/>
  <c r="E48" s="1"/>
  <c r="C48" a="1"/>
  <c r="C48" s="1"/>
  <c r="D48" a="1"/>
  <c r="D48" s="1"/>
  <c r="B48" a="1"/>
  <c r="B48" s="1"/>
  <c r="E56" a="1"/>
  <c r="E56" s="1"/>
  <c r="C56" a="1"/>
  <c r="C56" s="1"/>
  <c r="D56" a="1"/>
  <c r="D56" s="1"/>
  <c r="B56" a="1"/>
  <c r="B56" s="1"/>
  <c r="E64" a="1"/>
  <c r="E64" s="1"/>
  <c r="C64" a="1"/>
  <c r="C64" s="1"/>
  <c r="D64" a="1"/>
  <c r="D64" s="1"/>
  <c r="B64" a="1"/>
  <c r="B64" s="1"/>
  <c r="E72" a="1"/>
  <c r="E72" s="1"/>
  <c r="C72" a="1"/>
  <c r="C72" s="1"/>
  <c r="D72" a="1"/>
  <c r="D72" s="1"/>
  <c r="B72" a="1"/>
  <c r="B72" s="1"/>
  <c r="E80" a="1"/>
  <c r="E80" s="1"/>
  <c r="C80" a="1"/>
  <c r="C80" s="1"/>
  <c r="D80" a="1"/>
  <c r="D80" s="1"/>
  <c r="B80" a="1"/>
  <c r="B80" s="1"/>
  <c r="E88" a="1"/>
  <c r="E88" s="1"/>
  <c r="C88" a="1"/>
  <c r="C88" s="1"/>
  <c r="D88" a="1"/>
  <c r="D88" s="1"/>
  <c r="B88" a="1"/>
  <c r="B88" s="1"/>
  <c r="E96" a="1"/>
  <c r="E96" s="1"/>
  <c r="C96" a="1"/>
  <c r="C96" s="1"/>
  <c r="D96" a="1"/>
  <c r="D96" s="1"/>
  <c r="B96" a="1"/>
  <c r="B96" s="1"/>
  <c r="E104" a="1"/>
  <c r="E104" s="1"/>
  <c r="C104" a="1"/>
  <c r="C104" s="1"/>
  <c r="D104" a="1"/>
  <c r="D104" s="1"/>
  <c r="B104" a="1"/>
  <c r="B104" s="1"/>
  <c r="E112" a="1"/>
  <c r="E112" s="1"/>
  <c r="C112" a="1"/>
  <c r="C112" s="1"/>
  <c r="D112" a="1"/>
  <c r="D112" s="1"/>
  <c r="B112" a="1"/>
  <c r="B112" s="1"/>
  <c r="E120" a="1"/>
  <c r="E120" s="1"/>
  <c r="C120" a="1"/>
  <c r="C120" s="1"/>
  <c r="D120" a="1"/>
  <c r="D120" s="1"/>
  <c r="B120" a="1"/>
  <c r="B120" s="1"/>
  <c r="E34" a="1"/>
  <c r="E34" s="1"/>
  <c r="C34" a="1"/>
  <c r="C34" s="1"/>
  <c r="D34" a="1"/>
  <c r="D34" s="1"/>
  <c r="B34" a="1"/>
  <c r="B34" s="1"/>
  <c r="D117" a="1"/>
  <c r="D117" s="1"/>
  <c r="B117" a="1"/>
  <c r="B117" s="1"/>
  <c r="C117" a="1"/>
  <c r="C117" s="1"/>
  <c r="E117" a="1"/>
  <c r="E117" s="1"/>
  <c r="D43" a="1"/>
  <c r="D43" s="1"/>
  <c r="B43" a="1"/>
  <c r="B43" s="1"/>
  <c r="E43" a="1"/>
  <c r="E43" s="1"/>
  <c r="C43" a="1"/>
  <c r="C43" s="1"/>
  <c r="D53" a="1"/>
  <c r="D53" s="1"/>
  <c r="B53" a="1"/>
  <c r="B53" s="1"/>
  <c r="C53" a="1"/>
  <c r="C53" s="1"/>
  <c r="E53" a="1"/>
  <c r="E53" s="1"/>
  <c r="D93" a="1"/>
  <c r="D93" s="1"/>
  <c r="B93" a="1"/>
  <c r="B93" s="1"/>
  <c r="C93" a="1"/>
  <c r="C93" s="1"/>
  <c r="E93" a="1"/>
  <c r="E93" s="1"/>
  <c r="C29" a="1"/>
  <c r="C29" s="1"/>
  <c r="E29" a="1"/>
  <c r="E29" s="1"/>
  <c r="B29" a="1"/>
  <c r="B29" s="1"/>
  <c r="D29" a="1"/>
  <c r="D29" s="1"/>
  <c r="D32" a="1"/>
  <c r="D32" s="1"/>
  <c r="B32" a="1"/>
  <c r="B32" s="1"/>
  <c r="C32" a="1"/>
  <c r="C32" s="1"/>
  <c r="E32" a="1"/>
  <c r="E32" s="1"/>
  <c r="D31" a="1"/>
  <c r="D31" s="1"/>
  <c r="E31" a="1"/>
  <c r="E31" s="1"/>
  <c r="B31" a="1"/>
  <c r="B31" s="1"/>
  <c r="C31" a="1"/>
  <c r="C31" s="1"/>
  <c r="D77" a="1"/>
  <c r="D77" s="1"/>
  <c r="B77" a="1"/>
  <c r="B77" s="1"/>
  <c r="C77" a="1"/>
  <c r="C77" s="1"/>
  <c r="E77" a="1"/>
  <c r="E77" s="1"/>
  <c r="D36" a="1"/>
  <c r="D36" s="1"/>
  <c r="B36" a="1"/>
  <c r="B36" s="1"/>
  <c r="C36" a="1"/>
  <c r="C36" s="1"/>
  <c r="E36" a="1"/>
  <c r="E36" s="1"/>
  <c r="D65" a="1"/>
  <c r="D65" s="1"/>
  <c r="B65" a="1"/>
  <c r="B65" s="1"/>
  <c r="C65" a="1"/>
  <c r="C65" s="1"/>
  <c r="E65" a="1"/>
  <c r="E65" s="1"/>
  <c r="D97" a="1"/>
  <c r="D97" s="1"/>
  <c r="B97" a="1"/>
  <c r="B97" s="1"/>
  <c r="C97" a="1"/>
  <c r="C97" s="1"/>
  <c r="E97" a="1"/>
  <c r="E97" s="1"/>
  <c r="D25" a="1"/>
  <c r="D25" s="1"/>
  <c r="E25" a="1"/>
  <c r="E25" s="1"/>
  <c r="B25" a="1"/>
  <c r="B25" s="1"/>
  <c r="C25" a="1"/>
  <c r="C25" s="1"/>
  <c r="D47" a="1"/>
  <c r="D47" s="1"/>
  <c r="B47" a="1"/>
  <c r="B47" s="1"/>
  <c r="E47" a="1"/>
  <c r="E47" s="1"/>
  <c r="C47" a="1"/>
  <c r="C47" s="1"/>
  <c r="D63" a="1"/>
  <c r="D63" s="1"/>
  <c r="B63" a="1"/>
  <c r="B63" s="1"/>
  <c r="E63" a="1"/>
  <c r="E63" s="1"/>
  <c r="C63" a="1"/>
  <c r="C63" s="1"/>
  <c r="D79" a="1"/>
  <c r="D79" s="1"/>
  <c r="B79" a="1"/>
  <c r="B79" s="1"/>
  <c r="E79" a="1"/>
  <c r="E79" s="1"/>
  <c r="C79" a="1"/>
  <c r="C79" s="1"/>
  <c r="D95" a="1"/>
  <c r="D95" s="1"/>
  <c r="B95" a="1"/>
  <c r="B95" s="1"/>
  <c r="E95" a="1"/>
  <c r="E95" s="1"/>
  <c r="C95" a="1"/>
  <c r="C95" s="1"/>
  <c r="D111" a="1"/>
  <c r="D111" s="1"/>
  <c r="B111" a="1"/>
  <c r="B111" s="1"/>
  <c r="E111" a="1"/>
  <c r="E111" s="1"/>
  <c r="C111" a="1"/>
  <c r="C111" s="1"/>
  <c r="E33" a="1"/>
  <c r="E33" s="1"/>
  <c r="C33" a="1"/>
  <c r="C33" s="1"/>
  <c r="B33" a="1"/>
  <c r="B33" s="1"/>
  <c r="D33" a="1"/>
  <c r="D33" s="1"/>
  <c r="E46" a="1"/>
  <c r="E46" s="1"/>
  <c r="C46" a="1"/>
  <c r="C46" s="1"/>
  <c r="B46" a="1"/>
  <c r="B46" s="1"/>
  <c r="D46" a="1"/>
  <c r="D46" s="1"/>
  <c r="E54" a="1"/>
  <c r="E54" s="1"/>
  <c r="C54" a="1"/>
  <c r="C54" s="1"/>
  <c r="B54" a="1"/>
  <c r="B54" s="1"/>
  <c r="D54" a="1"/>
  <c r="D54" s="1"/>
  <c r="E62" a="1"/>
  <c r="E62" s="1"/>
  <c r="C62" a="1"/>
  <c r="C62" s="1"/>
  <c r="B62" a="1"/>
  <c r="B62" s="1"/>
  <c r="D62" a="1"/>
  <c r="D62" s="1"/>
  <c r="E70" a="1"/>
  <c r="E70" s="1"/>
  <c r="C70" a="1"/>
  <c r="C70" s="1"/>
  <c r="B70" a="1"/>
  <c r="B70" s="1"/>
  <c r="D70" a="1"/>
  <c r="D70" s="1"/>
  <c r="E78" a="1"/>
  <c r="E78" s="1"/>
  <c r="C78" a="1"/>
  <c r="C78" s="1"/>
  <c r="B78" a="1"/>
  <c r="B78" s="1"/>
  <c r="D78" a="1"/>
  <c r="D78" s="1"/>
  <c r="E86" a="1"/>
  <c r="E86" s="1"/>
  <c r="C86" a="1"/>
  <c r="C86" s="1"/>
  <c r="B86" a="1"/>
  <c r="B86" s="1"/>
  <c r="D86" a="1"/>
  <c r="D86" s="1"/>
  <c r="E94" a="1"/>
  <c r="E94" s="1"/>
  <c r="C94" a="1"/>
  <c r="C94" s="1"/>
  <c r="B94" a="1"/>
  <c r="B94" s="1"/>
  <c r="D94" a="1"/>
  <c r="D94" s="1"/>
  <c r="E102" a="1"/>
  <c r="E102" s="1"/>
  <c r="C102" a="1"/>
  <c r="C102" s="1"/>
  <c r="B102" a="1"/>
  <c r="B102" s="1"/>
  <c r="D102" a="1"/>
  <c r="D102" s="1"/>
  <c r="E110" a="1"/>
  <c r="E110" s="1"/>
  <c r="C110" a="1"/>
  <c r="C110" s="1"/>
  <c r="B110" a="1"/>
  <c r="B110" s="1"/>
  <c r="D110" a="1"/>
  <c r="D110" s="1"/>
  <c r="E118" a="1"/>
  <c r="E118" s="1"/>
  <c r="C118" a="1"/>
  <c r="C118" s="1"/>
  <c r="B118" a="1"/>
  <c r="B118" s="1"/>
  <c r="D118" a="1"/>
  <c r="D118" s="1"/>
  <c r="E30" a="1"/>
  <c r="E30" s="1"/>
  <c r="C30" a="1"/>
  <c r="C30" s="1"/>
  <c r="B30" a="1"/>
  <c r="B30" s="1"/>
  <c r="D30" a="1"/>
  <c r="D30" s="1"/>
</calcChain>
</file>

<file path=xl/sharedStrings.xml><?xml version="1.0" encoding="utf-8"?>
<sst xmlns="http://schemas.openxmlformats.org/spreadsheetml/2006/main" count="150793" uniqueCount="19806">
  <si>
    <t>Season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</si>
  <si>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</si>
  <si>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</si>
  <si>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</si>
  <si>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</si>
  <si>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</si>
  <si>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</si>
  <si>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</si>
  <si>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</si>
  <si>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</si>
  <si>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</si>
  <si>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</si>
  <si>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</si>
  <si>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</si>
  <si>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</si>
  <si>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</si>
  <si>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</si>
  <si>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</si>
  <si>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98-99</t>
  </si>
  <si>
    <t>97-98</t>
  </si>
  <si>
    <t>96-97</t>
  </si>
  <si>
    <t>95-96</t>
  </si>
  <si>
    <t>94-95</t>
  </si>
  <si>
    <t>93-94</t>
  </si>
  <si>
    <t>1992-93</t>
  </si>
  <si>
    <t>1991-92</t>
  </si>
  <si>
    <t>1990-91</t>
  </si>
  <si>
    <t>ATL</t>
  </si>
  <si>
    <t>Atlanta Hawks</t>
  </si>
  <si>
    <t>BKN</t>
  </si>
  <si>
    <t>Brooklyn Nets</t>
  </si>
  <si>
    <t>BOS</t>
  </si>
  <si>
    <t>Boston Celtics</t>
  </si>
  <si>
    <t>CHA</t>
  </si>
  <si>
    <t>Charlotte Hornets</t>
  </si>
  <si>
    <t>Charlotte Bobcats</t>
  </si>
  <si>
    <t>CHI</t>
  </si>
  <si>
    <t>Chicago Bulls</t>
  </si>
  <si>
    <t>CLE</t>
  </si>
  <si>
    <t>Cleveland Cavaliers</t>
  </si>
  <si>
    <t>DAL</t>
  </si>
  <si>
    <t>Dallas Mavericks</t>
  </si>
  <si>
    <t>DEN</t>
  </si>
  <si>
    <t>Denver Nuggets</t>
  </si>
  <si>
    <t>DET</t>
  </si>
  <si>
    <t>Detroit Pistons</t>
  </si>
  <si>
    <t>Golden State Warriors</t>
  </si>
  <si>
    <t>GSW</t>
  </si>
  <si>
    <t>HOU</t>
  </si>
  <si>
    <t>Houston Rockets</t>
  </si>
  <si>
    <t>IND</t>
  </si>
  <si>
    <t>Indiana Pacers</t>
  </si>
  <si>
    <t>LAC</t>
  </si>
  <si>
    <t>Los Angeles Clippers</t>
  </si>
  <si>
    <t>LAL</t>
  </si>
  <si>
    <t>Los Angeles Lakers</t>
  </si>
  <si>
    <t>MEM</t>
  </si>
  <si>
    <t>Memphis Grizzlies</t>
  </si>
  <si>
    <t>MIA</t>
  </si>
  <si>
    <t>Miami Heat</t>
  </si>
  <si>
    <t>MIL</t>
  </si>
  <si>
    <t>Milwaukee Bucks</t>
  </si>
  <si>
    <t>MIN</t>
  </si>
  <si>
    <t>Minnesota Timberwolves</t>
  </si>
  <si>
    <t>New Jersey Nets</t>
  </si>
  <si>
    <t>New Orleans Hornets</t>
  </si>
  <si>
    <t>New Orleans Pelicans</t>
  </si>
  <si>
    <t>New York Knicks</t>
  </si>
  <si>
    <t>NOP</t>
  </si>
  <si>
    <t>NYK</t>
  </si>
  <si>
    <t>OKC</t>
  </si>
  <si>
    <t>Oklahoma City Thunder</t>
  </si>
  <si>
    <t>ORL</t>
  </si>
  <si>
    <t>Orlando Magic</t>
  </si>
  <si>
    <t>PHI</t>
  </si>
  <si>
    <t>Philadelphia 76ers</t>
  </si>
  <si>
    <t>Phoenix Suns</t>
  </si>
  <si>
    <t>PHX</t>
  </si>
  <si>
    <t>POR</t>
  </si>
  <si>
    <t>Portland Trailblazers</t>
  </si>
  <si>
    <t>SAC</t>
  </si>
  <si>
    <t>Sacramento Kings</t>
  </si>
  <si>
    <t>San Antonio Spurs</t>
  </si>
  <si>
    <t>SAS</t>
  </si>
  <si>
    <t>Seattle SuperSonics</t>
  </si>
  <si>
    <t>Team</t>
  </si>
  <si>
    <t>TOR</t>
  </si>
  <si>
    <t>Toronto Raptors</t>
  </si>
  <si>
    <t>Utah Jazz</t>
  </si>
  <si>
    <t>UTH</t>
  </si>
  <si>
    <t>Vancouver Grizzlies</t>
  </si>
  <si>
    <t>WAS</t>
  </si>
  <si>
    <t>Washington Wizards</t>
  </si>
  <si>
    <t>Washington Bullets</t>
  </si>
  <si>
    <t>Salary Cap</t>
  </si>
  <si>
    <t>Info</t>
  </si>
  <si>
    <t/>
  </si>
  <si>
    <t>Type</t>
  </si>
  <si>
    <t>Salary</t>
  </si>
  <si>
    <t xml:space="preserve">  Paul Millsap ............... $18,671,659</t>
  </si>
  <si>
    <t>$18,671,659</t>
  </si>
  <si>
    <t>Player</t>
  </si>
  <si>
    <t>Paul Millsap</t>
  </si>
  <si>
    <t xml:space="preserve">  Al Horford ................. $12,000,000</t>
  </si>
  <si>
    <t>$12,000,000</t>
  </si>
  <si>
    <t>Al Horford</t>
  </si>
  <si>
    <t xml:space="preserve">  Tiago Splitter .............  $9,756,250</t>
  </si>
  <si>
    <t>$9,756,250</t>
  </si>
  <si>
    <t>Tiago Splitter</t>
  </si>
  <si>
    <t xml:space="preserve">  Jeff Teague ................  $8,000,000</t>
  </si>
  <si>
    <t>$8,000,000</t>
  </si>
  <si>
    <t>Jeff Teague</t>
  </si>
  <si>
    <t xml:space="preserve">  Kyle Korver ................  $5,746,479</t>
  </si>
  <si>
    <t>$5,746,479</t>
  </si>
  <si>
    <t>Kyle Korver</t>
  </si>
  <si>
    <t xml:space="preserve">  Thabo Sefolosha ............  $4,000,000</t>
  </si>
  <si>
    <t>$4,000,000</t>
  </si>
  <si>
    <t>Thabo Sefolosha</t>
  </si>
  <si>
    <t xml:space="preserve">  Mike Scott .................  $3,333,333</t>
  </si>
  <si>
    <t>$3,333,333</t>
  </si>
  <si>
    <t>Mike Scott</t>
  </si>
  <si>
    <t xml:space="preserve">  Kirk Hinrich ...............  $2,854,940</t>
  </si>
  <si>
    <t>$2,854,940</t>
  </si>
  <si>
    <t>Kirk Hinrich</t>
  </si>
  <si>
    <t xml:space="preserve">  Kent Bazemore ..............  $2,000,000</t>
  </si>
  <si>
    <t>$2,000,000</t>
  </si>
  <si>
    <t>Kent Bazemore</t>
  </si>
  <si>
    <t xml:space="preserve">  Dennis Schroeder ...........  $1,763,400  3rd year rookie contract (#17)</t>
  </si>
  <si>
    <t xml:space="preserve">$1,763,400 </t>
  </si>
  <si>
    <t>Dennis Schroeder</t>
  </si>
  <si>
    <t xml:space="preserve">  Tim Hardaway ...............  $1,304,520  3rd year rookie contract (#24)</t>
  </si>
  <si>
    <t xml:space="preserve">$1,304,520 </t>
  </si>
  <si>
    <t>Tim Hardaway</t>
  </si>
  <si>
    <t xml:space="preserve">  Kris Humphries .............  $1,000,000  signed 3/2</t>
  </si>
  <si>
    <t xml:space="preserve">$1,000,000 </t>
  </si>
  <si>
    <t>Kris Humphries</t>
  </si>
  <si>
    <t xml:space="preserve">  Walter Tavares .............  $1,000,000</t>
  </si>
  <si>
    <t>$1,000,000</t>
  </si>
  <si>
    <t>Walter Tavares</t>
  </si>
  <si>
    <t xml:space="preserve">  Mike Muscala ...............    $947,276  minimum</t>
  </si>
  <si>
    <t>$947,276  m</t>
  </si>
  <si>
    <t>Mike Muscala</t>
  </si>
  <si>
    <t xml:space="preserve">  Lamar Patterson ............    $525,093  minimum</t>
  </si>
  <si>
    <t>$525,093  m</t>
  </si>
  <si>
    <t>Lamar Patterson</t>
  </si>
  <si>
    <t xml:space="preserve">  David Lee .................. $15,035,105  released 2/19</t>
  </si>
  <si>
    <t>YearEnd</t>
  </si>
  <si>
    <t>$15,035,105</t>
  </si>
  <si>
    <t>David Lee</t>
  </si>
  <si>
    <t xml:space="preserve">  Amir Johnson ............... $12,000,000</t>
  </si>
  <si>
    <t>Amir Johnson</t>
  </si>
  <si>
    <t xml:space="preserve">  Avery Bradley ..............  $7,730,337</t>
  </si>
  <si>
    <t>$7,730,337</t>
  </si>
  <si>
    <t>Avery Bradley</t>
  </si>
  <si>
    <t xml:space="preserve">  Isaiah Thomas ..............  $6,912,869</t>
  </si>
  <si>
    <t>BelowMin</t>
  </si>
  <si>
    <t>$6,912,869</t>
  </si>
  <si>
    <t>Dwight Howard</t>
  </si>
  <si>
    <t>Isaiah Thomas</t>
  </si>
  <si>
    <t xml:space="preserve">  Jae Crowder ................  $6,796,117</t>
  </si>
  <si>
    <t>$6,796,117</t>
  </si>
  <si>
    <t>Jae Crowder</t>
  </si>
  <si>
    <t xml:space="preserve">  Jonas Jerebko ..............  $5,000,000</t>
  </si>
  <si>
    <t>$5,000,000</t>
  </si>
  <si>
    <t>Jonas Jerebko</t>
  </si>
  <si>
    <t xml:space="preserve">  Marcus Smart ...............  $3,431,040  2nd year rookie contract (#6)</t>
  </si>
  <si>
    <t xml:space="preserve">$3,431,040 </t>
  </si>
  <si>
    <t>Marcus Smart</t>
  </si>
  <si>
    <t xml:space="preserve">  Evan Turner ................  $3,425,410</t>
  </si>
  <si>
    <t>$3,425,410</t>
  </si>
  <si>
    <t>Evan Turner</t>
  </si>
  <si>
    <t xml:space="preserve">  Tyler Zeller ...............  $2,616,975  4th year rookie contract (#17)</t>
  </si>
  <si>
    <t xml:space="preserve">$2,616,975 </t>
  </si>
  <si>
    <t>Tyler Zeller</t>
  </si>
  <si>
    <t xml:space="preserve">  Jared Sullinger ............  $2,269,260  4th year rookie contract (#21)</t>
  </si>
  <si>
    <t xml:space="preserve">$2,269,260 </t>
  </si>
  <si>
    <t>Jared Sullinger</t>
  </si>
  <si>
    <t xml:space="preserve">  Kelly Olynyk ...............  $2,165,160  3rd year rookie contract (#13)</t>
  </si>
  <si>
    <t xml:space="preserve">$2,165,160 </t>
  </si>
  <si>
    <t>Kelly Olynyk</t>
  </si>
  <si>
    <t xml:space="preserve">  Perry Jones ................  $2,038,206  rel 10/24, 4th year rc (#28)</t>
  </si>
  <si>
    <t xml:space="preserve">$2,038,206 </t>
  </si>
  <si>
    <t>Perry Jones</t>
  </si>
  <si>
    <t xml:space="preserve">  Terry Rozier ...............  $1,824,360  1st year rookie contract (#16)</t>
  </si>
  <si>
    <t xml:space="preserve">$1,824,360 </t>
  </si>
  <si>
    <t>Terry Rozier</t>
  </si>
  <si>
    <t xml:space="preserve">  Zoran Dragic ...............  $1,756,500  released 8/10</t>
  </si>
  <si>
    <t xml:space="preserve">$1,756,500 </t>
  </si>
  <si>
    <t>Zoran Dragic</t>
  </si>
  <si>
    <t xml:space="preserve">  James Young ................  $1,749,840  2nd year rookie contract (#17)</t>
  </si>
  <si>
    <t xml:space="preserve">$1,749,840 </t>
  </si>
  <si>
    <t>James Young</t>
  </si>
  <si>
    <t xml:space="preserve">  Jordan Mickey ..............  $1,170,960</t>
  </si>
  <si>
    <t>$1,170,960</t>
  </si>
  <si>
    <t>Jordan Mickey</t>
  </si>
  <si>
    <t xml:space="preserve">  R.J. Hunter ................  $1,148,640  1st year rookie contract (#28)</t>
  </si>
  <si>
    <t xml:space="preserve">$1,148,640 </t>
  </si>
  <si>
    <t>R.J. Hunter</t>
  </si>
  <si>
    <t xml:space="preserve">  Coty Clarke ................     $62,141  min, s 2 10-day 3/7-3/27</t>
  </si>
  <si>
    <t>$62,141  mi</t>
  </si>
  <si>
    <t>Coty Clarke</t>
  </si>
  <si>
    <t xml:space="preserve">  John Holland ...............      $6,214  signed 4/11</t>
  </si>
  <si>
    <t>$6,214  sig</t>
  </si>
  <si>
    <t>John Holland</t>
  </si>
  <si>
    <t xml:space="preserve">  Joe Johnson ................ $21,894,863  released 2/25</t>
  </si>
  <si>
    <t>$21,894,863</t>
  </si>
  <si>
    <t>Joe Johnson</t>
  </si>
  <si>
    <t xml:space="preserve">  Brook Lopez ................ $19,689,000</t>
  </si>
  <si>
    <t>$19,689,000</t>
  </si>
  <si>
    <t>Brook Lopez</t>
  </si>
  <si>
    <t xml:space="preserve">  Deron Williams ............. $13,280,424  released 7/10</t>
  </si>
  <si>
    <t>$13,280,424</t>
  </si>
  <si>
    <t>Deron Williams</t>
  </si>
  <si>
    <t xml:space="preserve">  Thaddeus Young ............. $11,235,955</t>
  </si>
  <si>
    <t>$11,235,955</t>
  </si>
  <si>
    <t>Thaddeus Young</t>
  </si>
  <si>
    <t xml:space="preserve">  Jarrett Jack ...............  $6,300,000</t>
  </si>
  <si>
    <t>$6,300,000</t>
  </si>
  <si>
    <t>Jarrett Jack</t>
  </si>
  <si>
    <t xml:space="preserve">  Bojan Bogdanovic ...........  $3,425,510</t>
  </si>
  <si>
    <t>$3,425,510</t>
  </si>
  <si>
    <t>Bojan Bogdanovic</t>
  </si>
  <si>
    <t xml:space="preserve">  Sergey Karasev .............  $1,599,840  3rd year rookie contract (#19)</t>
  </si>
  <si>
    <t xml:space="preserve">$1,599,840 </t>
  </si>
  <si>
    <t>Sergey Karasev</t>
  </si>
  <si>
    <t xml:space="preserve">  Wayne Ellington ............  $1,500,000</t>
  </si>
  <si>
    <t>$1,500,000</t>
  </si>
  <si>
    <t>Wayne Ellington</t>
  </si>
  <si>
    <t xml:space="preserve">  Shane Larkin ...............  $1,500,000</t>
  </si>
  <si>
    <t>Shane Larkin</t>
  </si>
  <si>
    <t xml:space="preserve">  Chris McCullough ...........  $1,140,240  1st year rookie contract (#29)</t>
  </si>
  <si>
    <t xml:space="preserve">$1,140,240 </t>
  </si>
  <si>
    <t>Chris McCullough</t>
  </si>
  <si>
    <t xml:space="preserve">  Andrea Bargnani ............  $1,362,897  minimum, released 2/20</t>
  </si>
  <si>
    <t xml:space="preserve">$1,362,897 </t>
  </si>
  <si>
    <t>Andrea Bargnani</t>
  </si>
  <si>
    <t xml:space="preserve">  R. Hollis-Jefferson ........  $1,335,480  1st year rookie contract (#23)</t>
  </si>
  <si>
    <t xml:space="preserve">$1,335,480 </t>
  </si>
  <si>
    <t>R. Hollis-Jefferson</t>
  </si>
  <si>
    <t xml:space="preserve">  Donald Sloan ...............  $1,015,421  minimum, counts $947,276</t>
  </si>
  <si>
    <t xml:space="preserve">$1,015,421 </t>
  </si>
  <si>
    <t>Donald Sloan</t>
  </si>
  <si>
    <t xml:space="preserve">  Thomas Robinson ............    $981,348  minimum (multi-year)</t>
  </si>
  <si>
    <t>$981,348  m</t>
  </si>
  <si>
    <t>Thomas Robinson</t>
  </si>
  <si>
    <t xml:space="preserve">  Willie Reed ................    $947,276  minimum</t>
  </si>
  <si>
    <t>Dennis Schroder</t>
  </si>
  <si>
    <t>Willie Reed</t>
  </si>
  <si>
    <t xml:space="preserve">  Markel Brown ...............    $845,059  minimum</t>
  </si>
  <si>
    <t>$845,059  m</t>
  </si>
  <si>
    <t>Markel Brown</t>
  </si>
  <si>
    <t xml:space="preserve">  Henry Sims .................    $156,783  min, counts $151,340, s 3/17</t>
  </si>
  <si>
    <t>$156,783  m</t>
  </si>
  <si>
    <t>Henry Sims</t>
  </si>
  <si>
    <t xml:space="preserve">  Sean Kilpatrick ............    $136,711  minimum, signed 2/28</t>
  </si>
  <si>
    <t>$136,711  m</t>
  </si>
  <si>
    <t>Sean Kilpatrick</t>
  </si>
  <si>
    <t>Malcolm Delaney</t>
  </si>
  <si>
    <t xml:space="preserve">  Al Jefferson ............... $13,500,000</t>
  </si>
  <si>
    <t>$13,500,000</t>
  </si>
  <si>
    <t>Al Jefferson</t>
  </si>
  <si>
    <t xml:space="preserve">  Nicolas Batum .............. $13,125,306</t>
  </si>
  <si>
    <t>$13,125,306</t>
  </si>
  <si>
    <t>Nicolas Batum</t>
  </si>
  <si>
    <t xml:space="preserve">  Kemba Walker ............... $12,000,000</t>
  </si>
  <si>
    <t>Tim Hardaway Jr.</t>
  </si>
  <si>
    <t>Kemba Walker</t>
  </si>
  <si>
    <t xml:space="preserve">  Marvin Williams ............  $7,000,000</t>
  </si>
  <si>
    <t>$7,000,000</t>
  </si>
  <si>
    <t>Marvin Williams</t>
  </si>
  <si>
    <t xml:space="preserve">  Michael Kidd-Gilchrist .....  $6,331,404  4th year rookie contract (#2)</t>
  </si>
  <si>
    <t xml:space="preserve">$6,331,404 </t>
  </si>
  <si>
    <t>Michael Kidd-Gilchrist</t>
  </si>
  <si>
    <t xml:space="preserve">  Spencer Hawes ..............  $6,110,034</t>
  </si>
  <si>
    <t>$6,110,034</t>
  </si>
  <si>
    <t>Spencer Hawes</t>
  </si>
  <si>
    <t xml:space="preserve">  Courtney Lee ...............  $5,675,000</t>
  </si>
  <si>
    <t>$5,675,000</t>
  </si>
  <si>
    <t>Courtney Lee</t>
  </si>
  <si>
    <t xml:space="preserve">  Cody Zeller ................  $4,204,200  3rd year rookie contract (#4)</t>
  </si>
  <si>
    <t xml:space="preserve">$4,204,200 </t>
  </si>
  <si>
    <t>Cody Zeller</t>
  </si>
  <si>
    <t>Edy Tavares</t>
  </si>
  <si>
    <t xml:space="preserve">  Jeremy Lamb ................  $3,034,356  4th year rookie contract (#12)</t>
  </si>
  <si>
    <t xml:space="preserve">$3,034,356 </t>
  </si>
  <si>
    <t>Jeremy Lamb</t>
  </si>
  <si>
    <t xml:space="preserve">  Frank Kaminsky .............  $2,612,520  1st year rookie contract (#9)</t>
  </si>
  <si>
    <t xml:space="preserve">$2,612,520 </t>
  </si>
  <si>
    <t>Frank Kaminsky</t>
  </si>
  <si>
    <t xml:space="preserve">  Jeremy Lin .................  $2,139,000</t>
  </si>
  <si>
    <t>$2,139,000</t>
  </si>
  <si>
    <t>Jeremy Lin</t>
  </si>
  <si>
    <t xml:space="preserve">  Tyler Hansbrough ...........  $1,185,784  minimum, counts $947,276</t>
  </si>
  <si>
    <t xml:space="preserve">$1,185,784 </t>
  </si>
  <si>
    <t>Tyler Hansbrough</t>
  </si>
  <si>
    <t xml:space="preserve">  Troy Daniels ...............    $947,276  minimum</t>
  </si>
  <si>
    <t>Troy Daniels</t>
  </si>
  <si>
    <t xml:space="preserve">  Aaron Harrison .............    $525,093  minimum</t>
  </si>
  <si>
    <t>Ryan Kelly</t>
  </si>
  <si>
    <t>Aaron Harrison</t>
  </si>
  <si>
    <t xml:space="preserve">  Jorge Gutierrez ............    $301,953  min, counts $291,470, s 2/20</t>
  </si>
  <si>
    <t>$301,953  m</t>
  </si>
  <si>
    <t>Jorge Gutierrez</t>
  </si>
  <si>
    <t xml:space="preserve">  Derrick Rose ............... $20,093,064</t>
  </si>
  <si>
    <t>$20,093,064</t>
  </si>
  <si>
    <t>Derrick Rose</t>
  </si>
  <si>
    <t xml:space="preserve">  Jimmy Butler ............... $16,407,500</t>
  </si>
  <si>
    <t>$16,407,500</t>
  </si>
  <si>
    <t>Jimmy Butler</t>
  </si>
  <si>
    <t xml:space="preserve">  Joakim Noah ................ $13,400,000</t>
  </si>
  <si>
    <t>$13,400,000</t>
  </si>
  <si>
    <t>Matt Costello</t>
  </si>
  <si>
    <t>Joakim Noah</t>
  </si>
  <si>
    <t xml:space="preserve">  Taj Gibson .................  $8,500,000</t>
  </si>
  <si>
    <t>$8,500,000</t>
  </si>
  <si>
    <t>Taj Gibson</t>
  </si>
  <si>
    <t xml:space="preserve">  Pau Gasol ..................  $7,448,760</t>
  </si>
  <si>
    <t>$7,448,760</t>
  </si>
  <si>
    <t>Pau Gasol</t>
  </si>
  <si>
    <t xml:space="preserve">  Nikola Mirotic .............  $5,543,725</t>
  </si>
  <si>
    <t>$5,543,725</t>
  </si>
  <si>
    <t>Nikola Mirotic</t>
  </si>
  <si>
    <t xml:space="preserve">  Mike Dunleavy ..............  $4,500,000</t>
  </si>
  <si>
    <t>$4,500,000</t>
  </si>
  <si>
    <t>Mike Dunleavy</t>
  </si>
  <si>
    <t xml:space="preserve">  Doug McDermott .............  $2,380,440  2nd year rookie contract (#11)</t>
  </si>
  <si>
    <t xml:space="preserve">$2,380,440 </t>
  </si>
  <si>
    <t>Doug McDermott</t>
  </si>
  <si>
    <t xml:space="preserve">  Aaron Brooks ...............  $2,250,000</t>
  </si>
  <si>
    <t>$2,250,000</t>
  </si>
  <si>
    <t>Aaron Brooks</t>
  </si>
  <si>
    <t xml:space="preserve">  Tony Snell .................  $1,535,880  3rd year rookie contract (#20)</t>
  </si>
  <si>
    <t xml:space="preserve">$1,535,880 </t>
  </si>
  <si>
    <t>Tony Snell</t>
  </si>
  <si>
    <t xml:space="preserve">  Bobby Portis ...............  $1,391,160  1st year rookie contract (#22)</t>
  </si>
  <si>
    <t xml:space="preserve">$1,391,160 </t>
  </si>
  <si>
    <t>Bobby Portis</t>
  </si>
  <si>
    <t xml:space="preserve">  E'Twaun Moore ..............  $1,015,421  minimum (multi-year)</t>
  </si>
  <si>
    <t>E'Twaun Moore</t>
  </si>
  <si>
    <t xml:space="preserve">  Justin Holiday .............    $947,276  minimum</t>
  </si>
  <si>
    <t>Justin Holiday</t>
  </si>
  <si>
    <t xml:space="preserve">  Cameron Bairstow ...........    $845,059  minimum</t>
  </si>
  <si>
    <t>Cameron Bairstow</t>
  </si>
  <si>
    <t xml:space="preserve">  Cristiano Felicio ..........    $525,093  minimum</t>
  </si>
  <si>
    <t>Cristiano Felicio</t>
  </si>
  <si>
    <t xml:space="preserve">  LeBron James ............... $22,970,500</t>
  </si>
  <si>
    <t>$22,970,500</t>
  </si>
  <si>
    <t>LeBron James</t>
  </si>
  <si>
    <t xml:space="preserve">  Kevin Love ................. $19,689,000</t>
  </si>
  <si>
    <t>Kevin Love</t>
  </si>
  <si>
    <t xml:space="preserve">  Kyrie Irving ............... $16,407,500</t>
  </si>
  <si>
    <t>Kyrie Irving</t>
  </si>
  <si>
    <t xml:space="preserve">  Tristan Thompson ........... $14,260,000</t>
  </si>
  <si>
    <t>$14,260,000</t>
  </si>
  <si>
    <t>Tristan Thompson</t>
  </si>
  <si>
    <t xml:space="preserve">  Iman Shumpert ..............  $8,988,765</t>
  </si>
  <si>
    <t>$8,988,765</t>
  </si>
  <si>
    <t>Iman Shumpert</t>
  </si>
  <si>
    <t xml:space="preserve">  Channing Frye ..............  $8,193,029</t>
  </si>
  <si>
    <t>$8,193,029</t>
  </si>
  <si>
    <t>Channing Frye</t>
  </si>
  <si>
    <t xml:space="preserve">  J.R. Smith .................  $5,000,000</t>
  </si>
  <si>
    <t>J.R. Smith</t>
  </si>
  <si>
    <t xml:space="preserve">  Timofey Mozgov .............  $4,950,000</t>
  </si>
  <si>
    <t>$4,950,000</t>
  </si>
  <si>
    <t>Timofey Mozgov</t>
  </si>
  <si>
    <t xml:space="preserve">  Maurice Williams ...........  $2,100,000</t>
  </si>
  <si>
    <t>$2,100,000</t>
  </si>
  <si>
    <t>Maurice Williams</t>
  </si>
  <si>
    <t xml:space="preserve">  Richard Jefferson ..........  $1,499,187  minimum, counts $947,276</t>
  </si>
  <si>
    <t xml:space="preserve">$1,499,187 </t>
  </si>
  <si>
    <t>Richard Jefferson</t>
  </si>
  <si>
    <t xml:space="preserve">  James Jones ................  $1,499,187  minimum, counts $947,276</t>
  </si>
  <si>
    <t>James Jones</t>
  </si>
  <si>
    <t xml:space="preserve">  Matthew Dellavedova ........  $1,147,276</t>
  </si>
  <si>
    <t>$1,147,276</t>
  </si>
  <si>
    <t>Matthew Dellavedova</t>
  </si>
  <si>
    <t xml:space="preserve">  Sasha Kaun .................  $1,276,000</t>
  </si>
  <si>
    <t>$1,276,000</t>
  </si>
  <si>
    <t>Sasha Kaun</t>
  </si>
  <si>
    <t xml:space="preserve">  Jordan McRae ...............    $136,711  minimum, signed 2/28</t>
  </si>
  <si>
    <t>Jordan McRae</t>
  </si>
  <si>
    <t xml:space="preserve">  Dahntay Jones ..............      $8,871  min, c $5,605, signed 4/13</t>
  </si>
  <si>
    <t>$8,871  min</t>
  </si>
  <si>
    <t>Dahntay Jones</t>
  </si>
  <si>
    <t xml:space="preserve">  Wesley Matthews ............ $16,407,500</t>
  </si>
  <si>
    <t>Wesley Matthews</t>
  </si>
  <si>
    <t xml:space="preserve">  Chandler Parsons ........... $15,361,500</t>
  </si>
  <si>
    <t>$15,361,500</t>
  </si>
  <si>
    <t>Chandler Parsons</t>
  </si>
  <si>
    <t xml:space="preserve">  Dirk Nowitzki ..............  $8,333,334</t>
  </si>
  <si>
    <t>$8,333,334</t>
  </si>
  <si>
    <t>Dirk Nowitzki</t>
  </si>
  <si>
    <t xml:space="preserve">  Deron Williams .............  $5,378,974</t>
  </si>
  <si>
    <t>$5,378,974</t>
  </si>
  <si>
    <t xml:space="preserve">  Zaza Pachulia ..............  $5,200,000</t>
  </si>
  <si>
    <t>$5,200,000</t>
  </si>
  <si>
    <t>Zaza Pachulia</t>
  </si>
  <si>
    <t xml:space="preserve">  J.J. Barea .................  $4,290,000</t>
  </si>
  <si>
    <t>$4,290,000</t>
  </si>
  <si>
    <t>J.J. Barea</t>
  </si>
  <si>
    <t xml:space="preserve">  Devin Harris ...............  $4,053,446</t>
  </si>
  <si>
    <t>$4,053,446</t>
  </si>
  <si>
    <t>Devin Harris</t>
  </si>
  <si>
    <t xml:space="preserve">  Raymond Felton .............  $3,950,313</t>
  </si>
  <si>
    <t>$3,950,313</t>
  </si>
  <si>
    <t>Raymond Felton</t>
  </si>
  <si>
    <t xml:space="preserve">  David Lee ..................  $2,085,671  signed 2/22</t>
  </si>
  <si>
    <t>Gerald Green</t>
  </si>
  <si>
    <t xml:space="preserve">$2,085,671 </t>
  </si>
  <si>
    <t xml:space="preserve">  Justin Anderson ............  $1,449,000  1st year rookie contract (#21)</t>
  </si>
  <si>
    <t xml:space="preserve">$1,449,000 </t>
  </si>
  <si>
    <t>Justin Anderson</t>
  </si>
  <si>
    <t xml:space="preserve">  Samuel Dalembert ...........  $1,499,187  min, c $947,276, rel 10/24</t>
  </si>
  <si>
    <t>Samuel Dalembert</t>
  </si>
  <si>
    <t xml:space="preserve">  Charlie Villanueva .........  $1,499,187  minimum, counts $947,276</t>
  </si>
  <si>
    <t>Charlie Villanueva</t>
  </si>
  <si>
    <t xml:space="preserve">  JaVale McGee ...............  $1,270,964  minimum, counts $947,276</t>
  </si>
  <si>
    <t xml:space="preserve">$1,270,964 </t>
  </si>
  <si>
    <t>JaVale McGee</t>
  </si>
  <si>
    <t xml:space="preserve">  Jeremy Evans ...............  $1,100,602  minimum (multi-year)</t>
  </si>
  <si>
    <t xml:space="preserve">$1,100,602 </t>
  </si>
  <si>
    <t>Jeremy Evans</t>
  </si>
  <si>
    <t xml:space="preserve">  Gal Mekel ..................    $947,276  minimum, released 10/29/15</t>
  </si>
  <si>
    <t>Gal Mekel</t>
  </si>
  <si>
    <t xml:space="preserve">  Dwight Powell ..............    $845,059  minimum</t>
  </si>
  <si>
    <t>Dwight Powell</t>
  </si>
  <si>
    <t xml:space="preserve">  Salah Mejri ................    $525,093  minimum</t>
  </si>
  <si>
    <t>Salah Mejri</t>
  </si>
  <si>
    <t xml:space="preserve">  Maurice Ndour ..............    $525,093  minimum, released 10/26</t>
  </si>
  <si>
    <t>Ben Bentil</t>
  </si>
  <si>
    <t>Maurice Ndour</t>
  </si>
  <si>
    <t xml:space="preserve">  Danilo Gallinari ........... $14,000,000</t>
  </si>
  <si>
    <t>$14,000,000</t>
  </si>
  <si>
    <t>Danilo Gallinari</t>
  </si>
  <si>
    <t xml:space="preserve">  Kenneth Faried ............. $11,235,855</t>
  </si>
  <si>
    <t>$11,235,855</t>
  </si>
  <si>
    <t>Kenneth Faried</t>
  </si>
  <si>
    <t xml:space="preserve">  Wilson Chandler ............ $10,449,438</t>
  </si>
  <si>
    <t>Damion Lee</t>
  </si>
  <si>
    <t>$10,449,438</t>
  </si>
  <si>
    <t>Wilson Chandler</t>
  </si>
  <si>
    <t xml:space="preserve">  J.J. Hickson ...............  $5,613,500  released 2/19</t>
  </si>
  <si>
    <t xml:space="preserve">$5,613,500 </t>
  </si>
  <si>
    <t>J.J. Hickson</t>
  </si>
  <si>
    <t xml:space="preserve">  Jameer Nelson ..............  $4,345,000</t>
  </si>
  <si>
    <t>$4,345,000</t>
  </si>
  <si>
    <t>Jameer Nelson</t>
  </si>
  <si>
    <t xml:space="preserve">  Steve Novak ................  $3,750,000  released 2/19</t>
  </si>
  <si>
    <t xml:space="preserve">$3,750,000 </t>
  </si>
  <si>
    <t>Steve Novak</t>
  </si>
  <si>
    <t xml:space="preserve">  Will Barton ................  $3,533,333</t>
  </si>
  <si>
    <t>Jalen Jones</t>
  </si>
  <si>
    <t>$3,533,333</t>
  </si>
  <si>
    <t>Will Barton</t>
  </si>
  <si>
    <t xml:space="preserve">  Emmanuel Mudiay ............  $3,102,240  1st year rookie contract (#7)</t>
  </si>
  <si>
    <t xml:space="preserve">$3,102,240 </t>
  </si>
  <si>
    <t>Emmanuel Mudiay</t>
  </si>
  <si>
    <t xml:space="preserve">  D.J. Augustin ..............  $3,000,000</t>
  </si>
  <si>
    <t>$3,000,000</t>
  </si>
  <si>
    <t>D.J. Augustin</t>
  </si>
  <si>
    <t>Marcus Georges-Hunt</t>
  </si>
  <si>
    <t xml:space="preserve">  Darrell Arthur .............  $2,814,000</t>
  </si>
  <si>
    <t>$2,814,000</t>
  </si>
  <si>
    <t>Darrell Arthur</t>
  </si>
  <si>
    <t xml:space="preserve">  Jusuf Nurkic ...............  $1,842,000  2nd year rookie contract (#16)</t>
  </si>
  <si>
    <t xml:space="preserve">$1,842,000 </t>
  </si>
  <si>
    <t>Jusuf Nurkic</t>
  </si>
  <si>
    <t xml:space="preserve">  Joffrey Lauvergne ..........  $1,709,719</t>
  </si>
  <si>
    <t>$1,709,719</t>
  </si>
  <si>
    <t>Joffrey Lauvergne</t>
  </si>
  <si>
    <t xml:space="preserve">  Gary Harris ................  $1,587,480  2nd year rookie contract (#19)</t>
  </si>
  <si>
    <t xml:space="preserve">$1,587,480 </t>
  </si>
  <si>
    <t>Gary Harris</t>
  </si>
  <si>
    <t xml:space="preserve">  Mike Miller ................  $1,499,187  minimum, counts $947,276</t>
  </si>
  <si>
    <t>Mike Miller</t>
  </si>
  <si>
    <t xml:space="preserve">  Nikola Jokic ...............  $1,300,000</t>
  </si>
  <si>
    <t>$1,300,000</t>
  </si>
  <si>
    <t>Nikola Jokic</t>
  </si>
  <si>
    <t xml:space="preserve">  Joey Dorsey ................  $1,015,421  min (multi-year) rel 8/19</t>
  </si>
  <si>
    <t>Joey Dorsey</t>
  </si>
  <si>
    <t xml:space="preserve">  Nick Johnson ...............    $845,059  minimum, released 10/24</t>
  </si>
  <si>
    <t>Nick Johnson</t>
  </si>
  <si>
    <t xml:space="preserve">  JaKarr Sampson .............    $250,017  minimum, signed 2/22</t>
  </si>
  <si>
    <t>$250,017  m</t>
  </si>
  <si>
    <t>JaKarr Sampson</t>
  </si>
  <si>
    <t xml:space="preserve">  Kostas Papanikolaou ........    $195,745  min, signed 11/5, rel 1/7</t>
  </si>
  <si>
    <t>Trevor Booker</t>
  </si>
  <si>
    <t>$195,745  m</t>
  </si>
  <si>
    <t>Kostas Papanikolaou</t>
  </si>
  <si>
    <t xml:space="preserve">  Alex Toupane ...............    $127,389  minimum, signed 3/3</t>
  </si>
  <si>
    <t>$127,389  m</t>
  </si>
  <si>
    <t>Alex Toupane</t>
  </si>
  <si>
    <t xml:space="preserve">  Sean Kilpatrick ............     $62,141  minimum, s 2 10-day 1/12-2/1</t>
  </si>
  <si>
    <t xml:space="preserve">  Erick Green ................     $27,964  minimum, released 11/5</t>
  </si>
  <si>
    <t>Luis Scola</t>
  </si>
  <si>
    <t>$27,964  mi</t>
  </si>
  <si>
    <t>Erick Green</t>
  </si>
  <si>
    <t xml:space="preserve">  Tobias Harris .............. $16,000,000</t>
  </si>
  <si>
    <t>$16,000,000</t>
  </si>
  <si>
    <t>Tobias Harris</t>
  </si>
  <si>
    <t xml:space="preserve">  Josh Smith ................. $14,000,000  released 12/22/14</t>
  </si>
  <si>
    <t>Josh Smith</t>
  </si>
  <si>
    <t xml:space="preserve">  Reggie Jackson ............. $13,913,044</t>
  </si>
  <si>
    <t>$13,913,044</t>
  </si>
  <si>
    <t>Reggie Jackson</t>
  </si>
  <si>
    <t xml:space="preserve">  Aron Baynes ................  $6,500,000</t>
  </si>
  <si>
    <t>$6,500,000</t>
  </si>
  <si>
    <t>Aron Baynes</t>
  </si>
  <si>
    <t xml:space="preserve">  Jodie Meeks ................  $6,270,000</t>
  </si>
  <si>
    <t>$6,270,000</t>
  </si>
  <si>
    <t>Jodie Meeks</t>
  </si>
  <si>
    <t xml:space="preserve">  Marcus Morris ..............  $5,000,000</t>
  </si>
  <si>
    <t>Marcus Morris</t>
  </si>
  <si>
    <t xml:space="preserve">  Andre Drummond .............  $3,272,091  4th year rookie contract (#9)</t>
  </si>
  <si>
    <t xml:space="preserve">$3,272,091 </t>
  </si>
  <si>
    <t>Andre Drummond</t>
  </si>
  <si>
    <t xml:space="preserve">  Anthony Tolliver ...........  $3,000,000</t>
  </si>
  <si>
    <t>Anthony Tolliver</t>
  </si>
  <si>
    <t xml:space="preserve">  Kentavious Caldwell-Pope ...  $2,891,760  3rd year rookie contract (#8)</t>
  </si>
  <si>
    <t xml:space="preserve">$2,891,760 </t>
  </si>
  <si>
    <t>Kentavious Caldwell-Pope</t>
  </si>
  <si>
    <t xml:space="preserve">  Stanley Johnson ............  $2,841,960  1st year rookie contract (#8)</t>
  </si>
  <si>
    <t xml:space="preserve">$2,841,960 </t>
  </si>
  <si>
    <t>Greivis Vasquez</t>
  </si>
  <si>
    <t>Stanley Johnson</t>
  </si>
  <si>
    <t xml:space="preserve">  Joel Anthony ...............  $2,500,000</t>
  </si>
  <si>
    <t>$2,500,000</t>
  </si>
  <si>
    <t>Joel Anthony</t>
  </si>
  <si>
    <t xml:space="preserve">  Steve Blake ................  $2,170,465</t>
  </si>
  <si>
    <t>$2,170,465</t>
  </si>
  <si>
    <t>Steve Blake</t>
  </si>
  <si>
    <t xml:space="preserve">  Danny Granger ..............  $2,100,000  released 10/26</t>
  </si>
  <si>
    <t xml:space="preserve">$2,100,000 </t>
  </si>
  <si>
    <t>Danny Granger</t>
  </si>
  <si>
    <t xml:space="preserve">  Aaron Gray .................  $1,356,146  min (multi-year), rel 10/27/14</t>
  </si>
  <si>
    <t xml:space="preserve">$1,356,146 </t>
  </si>
  <si>
    <t>Aaron Gray</t>
  </si>
  <si>
    <t xml:space="preserve">  Carter Martin ..............  $1,270,964  min (multi-year), rel 11/2</t>
  </si>
  <si>
    <t>Carter Martin</t>
  </si>
  <si>
    <t xml:space="preserve">  Reggie Bullock .............  $1,252,440  3rd year rookie contract (#25)</t>
  </si>
  <si>
    <t xml:space="preserve">$1,252,440 </t>
  </si>
  <si>
    <t>Reggie Bullock</t>
  </si>
  <si>
    <t xml:space="preserve">  Spencer Dinwiddie ..........    $845,059  minimum</t>
  </si>
  <si>
    <t>Justin Hamilton</t>
  </si>
  <si>
    <t>Spencer Dinwiddie</t>
  </si>
  <si>
    <t xml:space="preserve">  Darrun Hillard .............    $600,000</t>
  </si>
  <si>
    <t>$600,000</t>
  </si>
  <si>
    <t>Darrun Hillard</t>
  </si>
  <si>
    <t xml:space="preserve">  Lorenzo Brown ..............    $117,709  min, s 3/18-4/7, s 4/13</t>
  </si>
  <si>
    <t>$117,709  m</t>
  </si>
  <si>
    <t>Lorenzo Brown</t>
  </si>
  <si>
    <t xml:space="preserve">  Justin Harper ..............     $62,141  min, s 2 10-day 2/24-3/15</t>
  </si>
  <si>
    <t>Randy Foye</t>
  </si>
  <si>
    <t>Justin Harper</t>
  </si>
  <si>
    <t xml:space="preserve">  Klay Thompson .............. $15,501,000</t>
  </si>
  <si>
    <t>$15,501,000</t>
  </si>
  <si>
    <t>Klay Thompson</t>
  </si>
  <si>
    <t xml:space="preserve">  Draymond Green ............. $14,260,870</t>
  </si>
  <si>
    <t>$14,260,870</t>
  </si>
  <si>
    <t>Draymond Green</t>
  </si>
  <si>
    <t xml:space="preserve">  Andrew Bogut ............... $13,800,000</t>
  </si>
  <si>
    <t>Rondae Hollis-Jefferson</t>
  </si>
  <si>
    <t>$13,800,000</t>
  </si>
  <si>
    <t>Andrew Bogut</t>
  </si>
  <si>
    <t xml:space="preserve">  Andre Iguodala ............. $11,710,456</t>
  </si>
  <si>
    <t>$11,710,456</t>
  </si>
  <si>
    <t>Andre Iguodala</t>
  </si>
  <si>
    <t xml:space="preserve">  Stephen Curry .............. $11,370,786</t>
  </si>
  <si>
    <t>$11,370,786</t>
  </si>
  <si>
    <t>Stephen Curry</t>
  </si>
  <si>
    <t xml:space="preserve">  Jason Thompson .............  $6,431,250  released 2/22</t>
  </si>
  <si>
    <t xml:space="preserve">$6,431,250 </t>
  </si>
  <si>
    <t>Jason Thompson</t>
  </si>
  <si>
    <t xml:space="preserve">  Shaun Livingston ...........  $5,543,725</t>
  </si>
  <si>
    <t>Shaun Livingston</t>
  </si>
  <si>
    <t xml:space="preserve">  Harrison Barnes ............  $3,873,398  4th year rookie contract (#7)</t>
  </si>
  <si>
    <t xml:space="preserve">$3,873,398 </t>
  </si>
  <si>
    <t>Harrison Barnes</t>
  </si>
  <si>
    <t xml:space="preserve">  Marreese Speights ..........  $3,815,000</t>
  </si>
  <si>
    <t>Anthony Bennett</t>
  </si>
  <si>
    <t>$3,815,000</t>
  </si>
  <si>
    <t>Marreese Speights</t>
  </si>
  <si>
    <t xml:space="preserve">  Leandro Barbosa ............  $2,500,000</t>
  </si>
  <si>
    <t>Leandro Barbosa</t>
  </si>
  <si>
    <t xml:space="preserve">  Festus Ezeli ...............  $2,008,748  4th year rookie contract (#30)</t>
  </si>
  <si>
    <t xml:space="preserve">$2,008,748 </t>
  </si>
  <si>
    <t>Festus Ezeli</t>
  </si>
  <si>
    <t xml:space="preserve">  Brandon Rush ...............  $1,270,964  minimum (multi-year)</t>
  </si>
  <si>
    <t>Joe Harris</t>
  </si>
  <si>
    <t>Brandon Rush</t>
  </si>
  <si>
    <t xml:space="preserve">  Kevon Looney ...............  $1,131,960  1st year rookie contract (#30)</t>
  </si>
  <si>
    <t xml:space="preserve">$1,131,960 </t>
  </si>
  <si>
    <t>Kevon Looney</t>
  </si>
  <si>
    <t xml:space="preserve">  Ian Clark ..................    $947,276  minimum</t>
  </si>
  <si>
    <t>Ian Clark</t>
  </si>
  <si>
    <t xml:space="preserve">  James Michael McAdoo .......    $845,059  minimum</t>
  </si>
  <si>
    <t>James Michael McAdoo</t>
  </si>
  <si>
    <t xml:space="preserve">  Anderson Varejao ...........    $443,546  min, counts $280,259, s 2/22</t>
  </si>
  <si>
    <t>$443,546  m</t>
  </si>
  <si>
    <t>Anderson Varejao</t>
  </si>
  <si>
    <t xml:space="preserve">  Dwight Howard .............. $22,359,364</t>
  </si>
  <si>
    <t>$22,359,364</t>
  </si>
  <si>
    <t xml:space="preserve">  James Harden ............... $15,756,438</t>
  </si>
  <si>
    <t>$15,756,438</t>
  </si>
  <si>
    <t>James Harden</t>
  </si>
  <si>
    <t xml:space="preserve">  Ty Lawson .................. $12,179,495  released 3/2</t>
  </si>
  <si>
    <t>$12,179,495</t>
  </si>
  <si>
    <t>Ty Lawson</t>
  </si>
  <si>
    <t xml:space="preserve">  Corey Brewer ...............  $8,229,375</t>
  </si>
  <si>
    <t>$8,229,375</t>
  </si>
  <si>
    <t>Corey Brewer</t>
  </si>
  <si>
    <t xml:space="preserve">  Trevor Ariza ...............  $8,193,030</t>
  </si>
  <si>
    <t>$8,193,030</t>
  </si>
  <si>
    <t>Trevor Ariza</t>
  </si>
  <si>
    <t xml:space="preserve">  Patrick Beverley ...........  $6,486,486</t>
  </si>
  <si>
    <t>$6,486,486</t>
  </si>
  <si>
    <t>Patrick Beverley</t>
  </si>
  <si>
    <t xml:space="preserve">  K.J. McDaniels .............  $3,189,794</t>
  </si>
  <si>
    <t>$3,189,794</t>
  </si>
  <si>
    <t>K.J. McDaniels</t>
  </si>
  <si>
    <t xml:space="preserve">  Terrence Jones .............  $2,489,530  4th year rookie contract (#18)</t>
  </si>
  <si>
    <t>Egidijus Mockevicius</t>
  </si>
  <si>
    <t xml:space="preserve">$2,489,530 </t>
  </si>
  <si>
    <t>Terrence Jones</t>
  </si>
  <si>
    <t xml:space="preserve">  Donatas Motiejunas .........  $2,288,205  4th year rookie contract (#20)</t>
  </si>
  <si>
    <t xml:space="preserve">$2,288,205 </t>
  </si>
  <si>
    <t>Donatas Motiejunas</t>
  </si>
  <si>
    <t xml:space="preserve">  Sam Dekker .................  $1,646,400  1st year rookie contract (#18)</t>
  </si>
  <si>
    <t xml:space="preserve">$1,646,400 </t>
  </si>
  <si>
    <t>Sam Dekker</t>
  </si>
  <si>
    <t xml:space="preserve">  Josh Smith .................  $1,499,187  minimum, counts $947,276</t>
  </si>
  <si>
    <t xml:space="preserve">  Jason Terry ................  $1,499,187  minimum, counts $947,276</t>
  </si>
  <si>
    <t>Yogi Ferrell</t>
  </si>
  <si>
    <t>Jason Terry</t>
  </si>
  <si>
    <t xml:space="preserve">  Clint Capela ...............  $1,242,720  2nd year rookie contract (#25)</t>
  </si>
  <si>
    <t xml:space="preserve">$1,242,720 </t>
  </si>
  <si>
    <t>Clint Capela</t>
  </si>
  <si>
    <t xml:space="preserve">  Marcus Thornton ............  $1,185,784  minimum,, released 2/27</t>
  </si>
  <si>
    <t>Marcus Thornton</t>
  </si>
  <si>
    <t xml:space="preserve">  Montrezl Harrell ...........  $1,000,000</t>
  </si>
  <si>
    <t>Beau Beech</t>
  </si>
  <si>
    <t>Montrezl Harrell</t>
  </si>
  <si>
    <t xml:space="preserve">  Michael Beasley ............    $300,820  min, c $224,207, signed 3/4</t>
  </si>
  <si>
    <t>$300,820  m</t>
  </si>
  <si>
    <t>Michael Beasley</t>
  </si>
  <si>
    <t xml:space="preserve">  Andrew Goudelock ...........    $196,181  minimum, signed 3/9</t>
  </si>
  <si>
    <t>$196,181  m</t>
  </si>
  <si>
    <t>Andrew Goudelock</t>
  </si>
  <si>
    <t xml:space="preserve">  Chuck Hayes ................     $64,515  min, c $44,842, s 11/1-11/9</t>
  </si>
  <si>
    <t>$64,515  mi</t>
  </si>
  <si>
    <t>Chuck Hayes</t>
  </si>
  <si>
    <t xml:space="preserve">  Paul George ................ $17,120,106</t>
  </si>
  <si>
    <t>$17,120,106</t>
  </si>
  <si>
    <t>Paul George</t>
  </si>
  <si>
    <t xml:space="preserve">  Monta Ellis ................ $10,300,000</t>
  </si>
  <si>
    <t>$10,300,000</t>
  </si>
  <si>
    <t>Monta Ellis</t>
  </si>
  <si>
    <t xml:space="preserve">  George Hill ................  $8,000,000</t>
  </si>
  <si>
    <t>George Hill</t>
  </si>
  <si>
    <t xml:space="preserve">  Rodney Stuckey .............  $7,000,000</t>
  </si>
  <si>
    <t>Rodney Stuckey</t>
  </si>
  <si>
    <t xml:space="preserve">  Chase Budinger .............  $5,000,000  released 3/5</t>
  </si>
  <si>
    <t xml:space="preserve">$5,000,000 </t>
  </si>
  <si>
    <t>Chase Budinger</t>
  </si>
  <si>
    <t xml:space="preserve">  C.J. Miles .................  $4,394,225</t>
  </si>
  <si>
    <t>$4,394,225</t>
  </si>
  <si>
    <t>C.J. Miles</t>
  </si>
  <si>
    <t xml:space="preserve">  Lavoy Allen ................  $4,050,000</t>
  </si>
  <si>
    <t>$4,050,000</t>
  </si>
  <si>
    <t>Lavoy Allen</t>
  </si>
  <si>
    <t xml:space="preserve">  Jordan Hill ................  $4,000,000</t>
  </si>
  <si>
    <t>Jordan Hill</t>
  </si>
  <si>
    <t xml:space="preserve">  Ian Mahinmi ................  $4,000,000</t>
  </si>
  <si>
    <t>Ian Mahinmi</t>
  </si>
  <si>
    <t xml:space="preserve">  Myles Turner ...............  $2,357,760  1st year rookie contract (#11)</t>
  </si>
  <si>
    <t xml:space="preserve">$2,357,760 </t>
  </si>
  <si>
    <t>Myles Turner</t>
  </si>
  <si>
    <t xml:space="preserve">  Solomon Hill ...............  $1,358,880  3rd year rookie contract (#23)</t>
  </si>
  <si>
    <t xml:space="preserve">$1,358,880 </t>
  </si>
  <si>
    <t>Solomon Hill</t>
  </si>
  <si>
    <t xml:space="preserve">  Glenn Robinson .............  $1,100,000</t>
  </si>
  <si>
    <t>$1,100,000</t>
  </si>
  <si>
    <t>Glenn Robinson</t>
  </si>
  <si>
    <t xml:space="preserve">  Rakeem Christmas ...........  $1,007,026</t>
  </si>
  <si>
    <t>$1,007,026</t>
  </si>
  <si>
    <t>Rakeem Christmas</t>
  </si>
  <si>
    <t xml:space="preserve">  Joe Young ..................  $1,007,026</t>
  </si>
  <si>
    <t>Joe Young</t>
  </si>
  <si>
    <t xml:space="preserve">  Shayne Whittington .........    $845,059  minimum</t>
  </si>
  <si>
    <t>Shayne Whittington</t>
  </si>
  <si>
    <t xml:space="preserve">  Tony Douglas ...............    $600,000  released 10/26</t>
  </si>
  <si>
    <t>$600,000  r</t>
  </si>
  <si>
    <t>Tony Douglas</t>
  </si>
  <si>
    <t xml:space="preserve">  Ty Lawson ..................    $259,610  min, counts $207,392, s 3/7</t>
  </si>
  <si>
    <t>$259,610  m</t>
  </si>
  <si>
    <t xml:space="preserve">  Chris Paul ................. $21,486,695</t>
  </si>
  <si>
    <t>$21,486,695</t>
  </si>
  <si>
    <t>Chris Paul</t>
  </si>
  <si>
    <t xml:space="preserve">  DeAndre Jordan ............. $19,689,000</t>
  </si>
  <si>
    <t>Marco Belinelli</t>
  </si>
  <si>
    <t>DeAndre Jordan</t>
  </si>
  <si>
    <t xml:space="preserve">  Blake Griffin .............. $18,907,725</t>
  </si>
  <si>
    <t>$18,907,725</t>
  </si>
  <si>
    <t>Blake Griffin</t>
  </si>
  <si>
    <t xml:space="preserve">  Jeff Green .................  $9,200,000</t>
  </si>
  <si>
    <t>$9,200,000</t>
  </si>
  <si>
    <t>Jeff Green</t>
  </si>
  <si>
    <t xml:space="preserve">  J.J. Redick ................  $7,085,000</t>
  </si>
  <si>
    <t>$7,085,000</t>
  </si>
  <si>
    <t>J.J. Redick</t>
  </si>
  <si>
    <t>Ramon Sessions</t>
  </si>
  <si>
    <t xml:space="preserve">  Jamal Crawford .............  $5,675,000</t>
  </si>
  <si>
    <t>Jamal Crawford</t>
  </si>
  <si>
    <t xml:space="preserve">  Paul Pierce ................  $3,376,000</t>
  </si>
  <si>
    <t>$3,376,000</t>
  </si>
  <si>
    <t>Paul Pierce</t>
  </si>
  <si>
    <t xml:space="preserve">  Austin Rivers ..............  $3,110,796  4th year rookie contract (#10)</t>
  </si>
  <si>
    <t xml:space="preserve">$3,110,796 </t>
  </si>
  <si>
    <t>Austin Rivers</t>
  </si>
  <si>
    <t xml:space="preserve">  Jordan Farmar ..............  $2,100,000  released 1/16/15</t>
  </si>
  <si>
    <t>Jordan Farmar</t>
  </si>
  <si>
    <t xml:space="preserve">  Luc Mbah a Moute ...........  $1,270,964  minimum counts $947,276</t>
  </si>
  <si>
    <t>Luc Mbah a Moute</t>
  </si>
  <si>
    <t xml:space="preserve">  C.J. Wilcox ................  $1,159,680  2nd year rookie contract (#28)</t>
  </si>
  <si>
    <t xml:space="preserve">$1,159,680 </t>
  </si>
  <si>
    <t>C.J. Wilcox</t>
  </si>
  <si>
    <t xml:space="preserve">  Cole Aldrich ...............  $1,100,602  minimum (multi-year)</t>
  </si>
  <si>
    <t>Roy Hibbert</t>
  </si>
  <si>
    <t>Cole Aldrich</t>
  </si>
  <si>
    <t xml:space="preserve">  Wesley Johnson .............  $1,100,602  minimum (multi-year)</t>
  </si>
  <si>
    <t>Wesley Johnson</t>
  </si>
  <si>
    <t xml:space="preserve">  Pablo Prigioni .............    $981,348  minimum, counts $947,726</t>
  </si>
  <si>
    <t>Pablo Prigioni</t>
  </si>
  <si>
    <t xml:space="preserve">  Branden Dawson .............    $525,093  minimum</t>
  </si>
  <si>
    <t>Branden Dawson</t>
  </si>
  <si>
    <t xml:space="preserve">  Jeff Ayres .................    $312,597  c $269,049, s 1/23-2/17+3/16</t>
  </si>
  <si>
    <t>$312,597  c</t>
  </si>
  <si>
    <t>Jeff Ayres</t>
  </si>
  <si>
    <t xml:space="preserve">  Alex Stepheson .............     $62,141  minimum, s 2 10-day 2/21-3/11</t>
  </si>
  <si>
    <t>Alex Stepheson</t>
  </si>
  <si>
    <t xml:space="preserve">  Kobe Bryant ................ $25,000,000</t>
  </si>
  <si>
    <t>Brian Roberts</t>
  </si>
  <si>
    <t>$25,000,000</t>
  </si>
  <si>
    <t>Kobe Bryant</t>
  </si>
  <si>
    <t xml:space="preserve">  Roy Hibbert ................ $15,514,031</t>
  </si>
  <si>
    <t>$15,514,031</t>
  </si>
  <si>
    <t xml:space="preserve">  Louis Williams .............  $7,000,000</t>
  </si>
  <si>
    <t>Louis Williams</t>
  </si>
  <si>
    <t xml:space="preserve">  Nick Young .................  $5,219,169</t>
  </si>
  <si>
    <t>$5,219,169</t>
  </si>
  <si>
    <t>Nick Young</t>
  </si>
  <si>
    <t xml:space="preserve">  D'Angelo Russell ...........  $5,103,120  1st year rookie contract (#2)</t>
  </si>
  <si>
    <t xml:space="preserve">$5,103,120 </t>
  </si>
  <si>
    <t>D'Angelo Russell</t>
  </si>
  <si>
    <t xml:space="preserve">  Julius Randle ..............  $3,132,240  2nd year rookie contract (#7)</t>
  </si>
  <si>
    <t xml:space="preserve">$3,132,240 </t>
  </si>
  <si>
    <t>Julius Randle</t>
  </si>
  <si>
    <t xml:space="preserve">  Brandon Bass ...............  $3,000,000</t>
  </si>
  <si>
    <t>Christian Wood</t>
  </si>
  <si>
    <t>Brandon Bass</t>
  </si>
  <si>
    <t xml:space="preserve">  Ryan Kelly .................  $1,724,250</t>
  </si>
  <si>
    <t>$1,724,250</t>
  </si>
  <si>
    <t xml:space="preserve">  Metta World Peace ..........  $1,499,187  minimum, counts $947,276</t>
  </si>
  <si>
    <t>Metta World Peace</t>
  </si>
  <si>
    <t xml:space="preserve">  Larry Nance ................  $1,155,600  1st year rookie contract (#27)</t>
  </si>
  <si>
    <t>Treveon Graham</t>
  </si>
  <si>
    <t xml:space="preserve">$1,155,600 </t>
  </si>
  <si>
    <t>Larry Nance</t>
  </si>
  <si>
    <t xml:space="preserve">  Robert Sacre ...............    $981,348  minimum (multi-year)</t>
  </si>
  <si>
    <t>Mike Tobey</t>
  </si>
  <si>
    <t>Robert Sacre</t>
  </si>
  <si>
    <t xml:space="preserve">  Tarik Black ................    $845,059  minimum</t>
  </si>
  <si>
    <t>Tarik Black</t>
  </si>
  <si>
    <t xml:space="preserve">  Jordan Clarkson ............    $845,059  minimum</t>
  </si>
  <si>
    <t>Jordan Clarkson</t>
  </si>
  <si>
    <t xml:space="preserve">  Anthony Brown ..............    $700,000</t>
  </si>
  <si>
    <t>$700,000</t>
  </si>
  <si>
    <t>Anthony Brown</t>
  </si>
  <si>
    <t>Dwyane Wade</t>
  </si>
  <si>
    <t xml:space="preserve">  Marcelo Huertas ............    $525,093  minimum</t>
  </si>
  <si>
    <t>Marcelo Huertas</t>
  </si>
  <si>
    <t xml:space="preserve">  Jonathan Holmes ............    $100,000  released 10/23</t>
  </si>
  <si>
    <t>$100,000  r</t>
  </si>
  <si>
    <t>Jonathan Holmes</t>
  </si>
  <si>
    <t xml:space="preserve">  Marc Gasol ................. $19,688,000</t>
  </si>
  <si>
    <t>$19,688,000</t>
  </si>
  <si>
    <t>Marc Gasol</t>
  </si>
  <si>
    <t xml:space="preserve">  Zach Randolph ..............  $9,638,555</t>
  </si>
  <si>
    <t>$9,638,555</t>
  </si>
  <si>
    <t>Zach Randolph</t>
  </si>
  <si>
    <t xml:space="preserve">  Mike Conley ................  $9,680,000</t>
  </si>
  <si>
    <t>$9,680,000</t>
  </si>
  <si>
    <t>Mike Conley</t>
  </si>
  <si>
    <t xml:space="preserve">  Lance Stephenson ...........  $9,000,000</t>
  </si>
  <si>
    <t>$9,000,000</t>
  </si>
  <si>
    <t>Rajon Rondo</t>
  </si>
  <si>
    <t>Lance Stephenson</t>
  </si>
  <si>
    <t xml:space="preserve">  Brandan Wright .............  $5,464,000</t>
  </si>
  <si>
    <t>$5,464,000</t>
  </si>
  <si>
    <t>Brandan Wright</t>
  </si>
  <si>
    <t xml:space="preserve">  Tony Allen .................  $5,158,539</t>
  </si>
  <si>
    <t>$5,158,539</t>
  </si>
  <si>
    <t>Tony Allen</t>
  </si>
  <si>
    <t xml:space="preserve">  Chris Andersen .............  $5,000,000</t>
  </si>
  <si>
    <t>Robin Lopez</t>
  </si>
  <si>
    <t>Chris Andersen</t>
  </si>
  <si>
    <t xml:space="preserve">  Mario Chalmers .............  $4,300,000  released 3/10</t>
  </si>
  <si>
    <t xml:space="preserve">$4,300,000 </t>
  </si>
  <si>
    <t>Mario Chalmers</t>
  </si>
  <si>
    <t xml:space="preserve">  Vince Carter ...............  $4,088,019</t>
  </si>
  <si>
    <t>$4,088,019</t>
  </si>
  <si>
    <t>Vince Carter</t>
  </si>
  <si>
    <t xml:space="preserve">  Matt Barnes ................  $3,542,500</t>
  </si>
  <si>
    <t>$3,542,500</t>
  </si>
  <si>
    <t>Matt Barnes</t>
  </si>
  <si>
    <t xml:space="preserve">  Jordan Adams ...............  $1,404,600  2nd year rookie contract (#22)</t>
  </si>
  <si>
    <t xml:space="preserve">$1,404,600 </t>
  </si>
  <si>
    <t>Jordan Adams</t>
  </si>
  <si>
    <t xml:space="preserve">  Jarell Martin ..............  $1,230,840  1st year rookie contract (#25)</t>
  </si>
  <si>
    <t xml:space="preserve">$1,230,840 </t>
  </si>
  <si>
    <t>Jarell Martin</t>
  </si>
  <si>
    <t xml:space="preserve">  P.J. Hairston ..............  $1,201,440  2nd year rookie contract (#26)</t>
  </si>
  <si>
    <t xml:space="preserve">$1,201,440 </t>
  </si>
  <si>
    <t>P.J. Hairston</t>
  </si>
  <si>
    <t xml:space="preserve">  Ryan Hollins ...............  $1,019,116  $711,858 12/29-1/7 1/21-2/9 3/3-4/7</t>
  </si>
  <si>
    <t xml:space="preserve">$1,019,116 </t>
  </si>
  <si>
    <t>Ryan Hollins</t>
  </si>
  <si>
    <t xml:space="preserve">  James Ennis ................    $845,059  minimum, released 3/2</t>
  </si>
  <si>
    <t>James Ennis</t>
  </si>
  <si>
    <t xml:space="preserve">  JaMychal Green .............    $845,059  minimum</t>
  </si>
  <si>
    <t>JaMychal Green</t>
  </si>
  <si>
    <t xml:space="preserve">  Russ Smith .................    $315,022  minimum, released 12/29</t>
  </si>
  <si>
    <t>Michael Carter-Williams</t>
  </si>
  <si>
    <t>$315,022  m</t>
  </si>
  <si>
    <t>Russ Smith</t>
  </si>
  <si>
    <t xml:space="preserve">  Jordan Farmar ..............    $184,564  min, counts $128,919, s 3/21</t>
  </si>
  <si>
    <t>$184,564  m</t>
  </si>
  <si>
    <t xml:space="preserve">  Ray McCallum ...............    $100,007  min, s 2 10-day 3/12-4/1</t>
  </si>
  <si>
    <t>$100,007  m</t>
  </si>
  <si>
    <t>Ray McCallum</t>
  </si>
  <si>
    <t xml:space="preserve">  Xavier Munford .............     $86,998  minimum, signed 3/16</t>
  </si>
  <si>
    <t>$86,998  mi</t>
  </si>
  <si>
    <t>Xavier Munford</t>
  </si>
  <si>
    <t xml:space="preserve">  Bryce Cotton ...............     $60,004  minimum, signed 4/1</t>
  </si>
  <si>
    <t>$60,004  mi</t>
  </si>
  <si>
    <t>Bryce Cotton</t>
  </si>
  <si>
    <t xml:space="preserve">  Elliot Williams ............     $58,068  min, c $56,052, s 10-day 1/8</t>
  </si>
  <si>
    <t>$58,068  mi</t>
  </si>
  <si>
    <t>Elliot Williams</t>
  </si>
  <si>
    <t xml:space="preserve">  Alex Stepheson .............     $31,071  minimum, s 10-day 3/12</t>
  </si>
  <si>
    <t>Jerian Grant</t>
  </si>
  <si>
    <t>$31,071  mi</t>
  </si>
  <si>
    <t xml:space="preserve">  Briante Weber ..............     $31,071  minimum, s 10-day 3/11</t>
  </si>
  <si>
    <t>Briante Weber</t>
  </si>
  <si>
    <t xml:space="preserve">  Chris Bosh ................. $22,192,730</t>
  </si>
  <si>
    <t>$22,192,730</t>
  </si>
  <si>
    <t>Chris Bosh</t>
  </si>
  <si>
    <t xml:space="preserve">  Dwyane Wade ................ $20,000,000</t>
  </si>
  <si>
    <t>$20,000,000</t>
  </si>
  <si>
    <t xml:space="preserve">  Goran Dragic ............... $14,783,000</t>
  </si>
  <si>
    <t>$14,783,000</t>
  </si>
  <si>
    <t>Goran Dragic</t>
  </si>
  <si>
    <t xml:space="preserve">  Luol Deng .................. $10,151,612</t>
  </si>
  <si>
    <t>$10,151,612</t>
  </si>
  <si>
    <t>Isaiah Canaan</t>
  </si>
  <si>
    <t>Luol Deng</t>
  </si>
  <si>
    <t xml:space="preserve">  Josh McRoberts .............  $5,543,725</t>
  </si>
  <si>
    <t>Josh McRoberts</t>
  </si>
  <si>
    <t xml:space="preserve">  Udonis Haslem ..............  $2,854,940</t>
  </si>
  <si>
    <t>Udonis Haslem</t>
  </si>
  <si>
    <t xml:space="preserve">  Justise Winslow ............  $2,481,720  1st year rookie contract (#10)</t>
  </si>
  <si>
    <t xml:space="preserve">$2,481,720 </t>
  </si>
  <si>
    <t>Justise Winslow</t>
  </si>
  <si>
    <t xml:space="preserve">  Beno Udrih .................  $2,080,465  released 2/29</t>
  </si>
  <si>
    <t xml:space="preserve">$2,080,465 </t>
  </si>
  <si>
    <t>Beno Udrih</t>
  </si>
  <si>
    <t xml:space="preserve">  Amare Stoudemire ...........  $1,499,187  minimum, counts $947,276</t>
  </si>
  <si>
    <t>Amare Stoudemire</t>
  </si>
  <si>
    <t xml:space="preserve">  Gerald Green ...............  $1,362,897  minimum, counts $947,276</t>
  </si>
  <si>
    <t xml:space="preserve">  Hassan Whiteside ...........    $981,348  minimum</t>
  </si>
  <si>
    <t>Hassan Whiteside</t>
  </si>
  <si>
    <t xml:space="preserve">  Tyler Johnson ..............    $845,059  minimum</t>
  </si>
  <si>
    <t>Tyler Johnson</t>
  </si>
  <si>
    <t xml:space="preserve">  Josh Richardson ............    $525,093  minimum</t>
  </si>
  <si>
    <t>Josh Richardson</t>
  </si>
  <si>
    <t xml:space="preserve">  Joe Johnson ................    $399,192  min, counts $252,233, s 2/27</t>
  </si>
  <si>
    <t>Thomas Walkup</t>
  </si>
  <si>
    <t>$399,192  m</t>
  </si>
  <si>
    <t xml:space="preserve">  Dorell Wright ..............      $8,871  min, counts $5,605, s 4/12</t>
  </si>
  <si>
    <t>Dorell Wright</t>
  </si>
  <si>
    <t xml:space="preserve">  Briante Weber ..............      $6,214  minimum, signed 4/11</t>
  </si>
  <si>
    <t>$6,214  min</t>
  </si>
  <si>
    <t xml:space="preserve">  Greg Monroe ................ $16,407,500</t>
  </si>
  <si>
    <t>Greg Monroe</t>
  </si>
  <si>
    <t xml:space="preserve">  Khris Middleton ............ $14,700,000</t>
  </si>
  <si>
    <t>$14,700,000</t>
  </si>
  <si>
    <t>Khris Middleton</t>
  </si>
  <si>
    <t xml:space="preserve">  O.J. Mayo ..................  $8,000,000</t>
  </si>
  <si>
    <t>O.J. Mayo</t>
  </si>
  <si>
    <t xml:space="preserve">  Greivis Vasquez ............  $6,600,000</t>
  </si>
  <si>
    <t>$6,600,000</t>
  </si>
  <si>
    <t xml:space="preserve">  Jabari Parker ..............  $5,152,440  2nd year rookie contract (#2)</t>
  </si>
  <si>
    <t xml:space="preserve">$5,152,440 </t>
  </si>
  <si>
    <t>Jabari Parker</t>
  </si>
  <si>
    <t xml:space="preserve">  Larry Sanders ..............  $5,000,000  released 2/21/15</t>
  </si>
  <si>
    <t>Larry Sanders</t>
  </si>
  <si>
    <t xml:space="preserve">  Jerryd Bayless .............  $3,000,000</t>
  </si>
  <si>
    <t>Jerryd Bayless</t>
  </si>
  <si>
    <t xml:space="preserve">  John Henson ................  $2,943,221  4th year rookie contract (#14)</t>
  </si>
  <si>
    <t xml:space="preserve">$2,943,221 </t>
  </si>
  <si>
    <t>John Henson</t>
  </si>
  <si>
    <t xml:space="preserve">  Mike Carter-Williams .......  $2,399,040  3rd year rookie contract (#11)</t>
  </si>
  <si>
    <t xml:space="preserve">$2,399,040 </t>
  </si>
  <si>
    <t>Mike Carter-Williams</t>
  </si>
  <si>
    <t xml:space="preserve">  Miles Plumlee ..............  $2,109,294  4th year rookie contract (#26)</t>
  </si>
  <si>
    <t xml:space="preserve">$2,109,294 </t>
  </si>
  <si>
    <t>Miles Plumlee</t>
  </si>
  <si>
    <t xml:space="preserve">  Giannis Antetokounmpo ......  $1,953,960  3rd year rookie contract (#15)</t>
  </si>
  <si>
    <t xml:space="preserve">$1,953,960 </t>
  </si>
  <si>
    <t>Giannis Antetokounmpo</t>
  </si>
  <si>
    <t xml:space="preserve">  Rashad Vaughn ..............  $1,733,040  1st year rookie contract (#17)</t>
  </si>
  <si>
    <t xml:space="preserve">$1,733,040 </t>
  </si>
  <si>
    <t>Rashad Vaughn</t>
  </si>
  <si>
    <t xml:space="preserve">  Tyler Ennis ................  $1,662,360  2nd year rookie contract (#18)</t>
  </si>
  <si>
    <t xml:space="preserve">$1,662,360 </t>
  </si>
  <si>
    <t>Tyler Ennis</t>
  </si>
  <si>
    <t xml:space="preserve">  Damien Inglis ..............    $855,000</t>
  </si>
  <si>
    <t>$855,000</t>
  </si>
  <si>
    <t>Damien Inglis</t>
  </si>
  <si>
    <t xml:space="preserve">  Johnny O'Bryant ............    $845,059  minimum</t>
  </si>
  <si>
    <t>Johnny O'Bryant</t>
  </si>
  <si>
    <t xml:space="preserve">  Steve Novak ................    $403,224  min, counts $280,259, s 2/22</t>
  </si>
  <si>
    <t>$403,224  m</t>
  </si>
  <si>
    <t xml:space="preserve">  Jared Cunningham ...........     $56,052  minimum, s 10-day 3/16</t>
  </si>
  <si>
    <t>$56,052  mi</t>
  </si>
  <si>
    <t>Jared Cunningham</t>
  </si>
  <si>
    <t xml:space="preserve">  Ricky Rubio ................ $12,700,000</t>
  </si>
  <si>
    <t>$12,700,000</t>
  </si>
  <si>
    <t>Ricky Rubio</t>
  </si>
  <si>
    <t xml:space="preserve">  Nikola Pekovic ............. $12,100,000</t>
  </si>
  <si>
    <t>$12,100,000</t>
  </si>
  <si>
    <t>Nikola Pekovic</t>
  </si>
  <si>
    <t xml:space="preserve">  Kevin Garnett ..............  $8,500,000</t>
  </si>
  <si>
    <t>Kevin Garnett</t>
  </si>
  <si>
    <t xml:space="preserve">  Kevin Martin ...............  $7,085,000  released 3/2</t>
  </si>
  <si>
    <t xml:space="preserve">$7,085,000 </t>
  </si>
  <si>
    <t>Kevin Martin</t>
  </si>
  <si>
    <t xml:space="preserve">  Andrew Wiggins .............  $5,758,680  2nd year rookie contract (#1)</t>
  </si>
  <si>
    <t xml:space="preserve">$5,758,680 </t>
  </si>
  <si>
    <t>Andrew Wiggins</t>
  </si>
  <si>
    <t xml:space="preserve">  Karl-Anthony Towns .........  $5,703,600  1st year rookie contract (#1)</t>
  </si>
  <si>
    <t xml:space="preserve">$5,703,600 </t>
  </si>
  <si>
    <t>Karl-Anthony Towns</t>
  </si>
  <si>
    <t xml:space="preserve">  Anthony Bennett ............  $4,836,300  rel 9/23, 3rd year rc (#1)</t>
  </si>
  <si>
    <t xml:space="preserve">$4,836,300 </t>
  </si>
  <si>
    <t xml:space="preserve">  Nemanja Bjelica ............  $3,950,001</t>
  </si>
  <si>
    <t>$3,950,001</t>
  </si>
  <si>
    <t>Nemanja Bjelica</t>
  </si>
  <si>
    <t xml:space="preserve">  Zach LaVine ................  $2,148,360  2nd year rookie contract (#13)</t>
  </si>
  <si>
    <t xml:space="preserve">$2,148,360 </t>
  </si>
  <si>
    <t>Zach LaVine</t>
  </si>
  <si>
    <t xml:space="preserve">  Shabazz Muhammad ...........  $2,056,920  3rd year rookie contract (#14)</t>
  </si>
  <si>
    <t xml:space="preserve">$2,056,920 </t>
  </si>
  <si>
    <t>Shabazz Muhammad</t>
  </si>
  <si>
    <t xml:space="preserve">  Adreian Payne ..............  $1,938,840  2nd year rookie contract (#15)</t>
  </si>
  <si>
    <t xml:space="preserve">$1,938,840 </t>
  </si>
  <si>
    <t>Adreian Payne</t>
  </si>
  <si>
    <t xml:space="preserve">  Andre Miller ...............  $1,499,187  min, c $947,276, rel 2/25</t>
  </si>
  <si>
    <t>Mo Williams</t>
  </si>
  <si>
    <t>Andre Miller</t>
  </si>
  <si>
    <t xml:space="preserve">  Tayshaun Prince ............  $1,499,187  minimum, counts $947,276</t>
  </si>
  <si>
    <t>Tayshaun Prince</t>
  </si>
  <si>
    <t xml:space="preserve">  Gorgui Dieng ...............  $1,474,440  3rd year rookie contract (#21)</t>
  </si>
  <si>
    <t xml:space="preserve">$1,474,440 </t>
  </si>
  <si>
    <t>Gorgui Dieng</t>
  </si>
  <si>
    <t xml:space="preserve">  Tyus Jones .................  $1,282,080  1st year rookie contract (#24)</t>
  </si>
  <si>
    <t xml:space="preserve">$1,282,080 </t>
  </si>
  <si>
    <t>Tyus Jones</t>
  </si>
  <si>
    <t xml:space="preserve">  Damjan Rudez ...............  $1,149,500</t>
  </si>
  <si>
    <t>$1,149,500</t>
  </si>
  <si>
    <t>Damjan Rudez</t>
  </si>
  <si>
    <t xml:space="preserve">  Greg Smith .................    $252,353  min, counts $235,418, s 3/2</t>
  </si>
  <si>
    <t>$252,353  m</t>
  </si>
  <si>
    <t>Greg Smith</t>
  </si>
  <si>
    <t xml:space="preserve">  Eric Gordon ................ $15,514,031</t>
  </si>
  <si>
    <t>Eric Gordon</t>
  </si>
  <si>
    <t xml:space="preserve">  Tyreke Evans ............... $10,734,586</t>
  </si>
  <si>
    <t>$10,734,586</t>
  </si>
  <si>
    <t>Tyreke Evans</t>
  </si>
  <si>
    <t xml:space="preserve">  Jrue Holiday ............... $10,595,507</t>
  </si>
  <si>
    <t>$10,595,507</t>
  </si>
  <si>
    <t>Jrue Holiday</t>
  </si>
  <si>
    <t xml:space="preserve">  Omer Asik ..................  $9,213,483</t>
  </si>
  <si>
    <t>$9,213,483</t>
  </si>
  <si>
    <t>Omer Asik</t>
  </si>
  <si>
    <t>DeAndre Liggins</t>
  </si>
  <si>
    <t xml:space="preserve">  Ryan Anderson ..............  $8,500,000</t>
  </si>
  <si>
    <t>Ryan Anderson</t>
  </si>
  <si>
    <t xml:space="preserve">  Anthony Davis ..............  $7,070,730  4th year rookie contract (#1)</t>
  </si>
  <si>
    <t xml:space="preserve">$7,070,730 </t>
  </si>
  <si>
    <t>Anthony Davis</t>
  </si>
  <si>
    <t xml:space="preserve">  Alexis Ajinca ..............  $4,539,607</t>
  </si>
  <si>
    <t>$4,539,607</t>
  </si>
  <si>
    <t>Alexis Ajinca</t>
  </si>
  <si>
    <t xml:space="preserve">  Quincy Pondexter ...........  $3,382,023</t>
  </si>
  <si>
    <t>$3,382,023</t>
  </si>
  <si>
    <t>Quincy Pondexter</t>
  </si>
  <si>
    <t xml:space="preserve">  Norris Cole ................  $3,036,927</t>
  </si>
  <si>
    <t>$3,036,927</t>
  </si>
  <si>
    <t>Norris Cole</t>
  </si>
  <si>
    <t xml:space="preserve">  Dante Cunningham ...........  $2,850,000</t>
  </si>
  <si>
    <t>$2,850,000</t>
  </si>
  <si>
    <t>Dante Cunningham</t>
  </si>
  <si>
    <t xml:space="preserve">  Kendrick Perkins ...........  $1,499,187  minimum, counts $947,276</t>
  </si>
  <si>
    <t>Kay Felder</t>
  </si>
  <si>
    <t>Kendrick Perkins</t>
  </si>
  <si>
    <t xml:space="preserve">  Alonzo Gee .................  $1,320,000</t>
  </si>
  <si>
    <t>$1,320,000</t>
  </si>
  <si>
    <t>Alonzo Gee</t>
  </si>
  <si>
    <t xml:space="preserve">  Toney Douglas ..............  $1,157,718  min, c $924,855, s 10/30</t>
  </si>
  <si>
    <t xml:space="preserve">$1,157,718 </t>
  </si>
  <si>
    <t>Toney Douglas</t>
  </si>
  <si>
    <t xml:space="preserve">  Luke Babbitt ...............  $1,100,602  minimum (multi-year)</t>
  </si>
  <si>
    <t>Luke Babbitt</t>
  </si>
  <si>
    <t xml:space="preserve">  Jarnell Stokes .............    $525,093  released 2/19</t>
  </si>
  <si>
    <t>$525,093  r</t>
  </si>
  <si>
    <t>Jarnell Stokes</t>
  </si>
  <si>
    <t xml:space="preserve">  Bryce Dejean-Jones .........    $164,674  minimum, signed 2/19</t>
  </si>
  <si>
    <t>$164,674  m</t>
  </si>
  <si>
    <t>Bryce Dejean-Jones</t>
  </si>
  <si>
    <t xml:space="preserve">  Tim Frazier ................    $140,010  minimum, signed 3/16</t>
  </si>
  <si>
    <t>$140,010  m</t>
  </si>
  <si>
    <t>Tim Frazier</t>
  </si>
  <si>
    <t xml:space="preserve">  Jordan Hamilton ............    $114,160  min, c $106,498, s 3/25</t>
  </si>
  <si>
    <t>$114,160  m</t>
  </si>
  <si>
    <t>Jordan Hamilton</t>
  </si>
  <si>
    <t xml:space="preserve">  James Ennis ................     $70,005  minimum, signed 3/30</t>
  </si>
  <si>
    <t>$70,005  mi</t>
  </si>
  <si>
    <t xml:space="preserve">  Jimmer Fredette ............     $58,068  m, c $56,052, s 11/10-11/20</t>
  </si>
  <si>
    <t>$58,068  m,</t>
  </si>
  <si>
    <t>Jimmer Fredette</t>
  </si>
  <si>
    <t xml:space="preserve">  Orlando Johnson ............     $50,003  min, s 10-day 3/9</t>
  </si>
  <si>
    <t>$50,003  mi</t>
  </si>
  <si>
    <t>Orlando Johnson</t>
  </si>
  <si>
    <t xml:space="preserve">  Nate Robinson ..............     $16,129  min, c $11,210, rel 10/29</t>
  </si>
  <si>
    <t>$16,129  mi</t>
  </si>
  <si>
    <t>Nate Robinson</t>
  </si>
  <si>
    <t xml:space="preserve">  Carmelo Anthony ............ $22,875,000</t>
  </si>
  <si>
    <t>$22,875,000</t>
  </si>
  <si>
    <t>Carmelo Anthony</t>
  </si>
  <si>
    <t xml:space="preserve">  Robin Lopez ................ $12,650,000</t>
  </si>
  <si>
    <t>$12,650,000</t>
  </si>
  <si>
    <t xml:space="preserve">  Arron Afflalo ..............  $8,000,000</t>
  </si>
  <si>
    <t>Arron Afflalo</t>
  </si>
  <si>
    <t xml:space="preserve">  Jose Calderon ..............  $7,402,812</t>
  </si>
  <si>
    <t>$7,402,812</t>
  </si>
  <si>
    <t>Jose Calderon</t>
  </si>
  <si>
    <t xml:space="preserve">  Kristaps Porzingis .........  $4,131,720  1st year rookie contract (#4)</t>
  </si>
  <si>
    <t xml:space="preserve">$4,131,720 </t>
  </si>
  <si>
    <t>Kristaps Porzingis</t>
  </si>
  <si>
    <t xml:space="preserve">  Derrick Williams ...........  $4,400,000</t>
  </si>
  <si>
    <t>$4,400,000</t>
  </si>
  <si>
    <t>Derrick Williams</t>
  </si>
  <si>
    <t xml:space="preserve">  Kyle O'Quinn ...............  $3,750,000</t>
  </si>
  <si>
    <t>$3,750,000</t>
  </si>
  <si>
    <t>Kyle O'Quinn</t>
  </si>
  <si>
    <t xml:space="preserve">  Kevin Seraphin .............  $2,814,000</t>
  </si>
  <si>
    <t>Kevin Seraphin</t>
  </si>
  <si>
    <t xml:space="preserve">  Louis Amundson .............  $1,635,476</t>
  </si>
  <si>
    <t>$1,635,476</t>
  </si>
  <si>
    <t>Louis Amundson</t>
  </si>
  <si>
    <t xml:space="preserve">  Lance Thomas ...............  $1,636,842</t>
  </si>
  <si>
    <t>$1,636,842</t>
  </si>
  <si>
    <t>Lance Thomas</t>
  </si>
  <si>
    <t xml:space="preserve">  Jerian Grant ...............  $1,572,360  1st year rookie contract (#19)</t>
  </si>
  <si>
    <t xml:space="preserve">$1,572,360 </t>
  </si>
  <si>
    <t xml:space="preserve">  Sasha Vujacic ..............  $1,356,146  minimum, counts $947,276</t>
  </si>
  <si>
    <t>Sasha Vujacic</t>
  </si>
  <si>
    <t xml:space="preserve">  Cleanthony Early ...........    $845,059  minimum</t>
  </si>
  <si>
    <t>Cleanthony Early</t>
  </si>
  <si>
    <t xml:space="preserve">  Langson Galloway ...........    $845,059  minimum</t>
  </si>
  <si>
    <t>Langson Galloway</t>
  </si>
  <si>
    <t xml:space="preserve">  Tony Wroten ................    $165,290  m, counts $156,945, s 3/16</t>
  </si>
  <si>
    <t>$165,290  m</t>
  </si>
  <si>
    <t>Tony Wroten</t>
  </si>
  <si>
    <t xml:space="preserve">  Jimmer Fredette ............     $58,068  m, c $56,052, s 2/22-3/4</t>
  </si>
  <si>
    <t xml:space="preserve">  Thanasis Antetokounmpo .....     $31,071  minimum, s 10-day 1/29</t>
  </si>
  <si>
    <t>Thanasis Antetokounmpo</t>
  </si>
  <si>
    <t xml:space="preserve">  Kevin Durant ............... $20,158,622</t>
  </si>
  <si>
    <t>$20,158,622</t>
  </si>
  <si>
    <t>Kevin Durant</t>
  </si>
  <si>
    <t xml:space="preserve">  Russell Westbrook .......... $16,744,218</t>
  </si>
  <si>
    <t>Seth Curry</t>
  </si>
  <si>
    <t>$16,744,218</t>
  </si>
  <si>
    <t>Russell Westbrook</t>
  </si>
  <si>
    <t xml:space="preserve">  Enes Kanter ................ $16,407,500</t>
  </si>
  <si>
    <t>Enes Kanter</t>
  </si>
  <si>
    <t xml:space="preserve">  Serge Ibaka ................ $12,250,000</t>
  </si>
  <si>
    <t>$12,250,000</t>
  </si>
  <si>
    <t>Serge Ibaka</t>
  </si>
  <si>
    <t xml:space="preserve">  Dion Waiters ...............  $5,138,430  4th year rookie contract (#4)</t>
  </si>
  <si>
    <t xml:space="preserve">$5,138,430 </t>
  </si>
  <si>
    <t>Dion Waiters</t>
  </si>
  <si>
    <t xml:space="preserve">  Kyle Singler ...............  $4,500,000</t>
  </si>
  <si>
    <t>Kyle Singler</t>
  </si>
  <si>
    <t xml:space="preserve">  Nick Collison ..............  $3,750,000</t>
  </si>
  <si>
    <t>Nick Collison</t>
  </si>
  <si>
    <t xml:space="preserve">  Anthony Morrow .............  $3,344,000</t>
  </si>
  <si>
    <t>Quincy Acy</t>
  </si>
  <si>
    <t>$3,344,000</t>
  </si>
  <si>
    <t>Anthony Morrow</t>
  </si>
  <si>
    <t xml:space="preserve">  Randy Foye .................  $3,135,000</t>
  </si>
  <si>
    <t>$3,135,000</t>
  </si>
  <si>
    <t xml:space="preserve">  Steven Adams ...............  $2,279,040  3rd year rookie contract (#12)</t>
  </si>
  <si>
    <t xml:space="preserve">$2,279,040 </t>
  </si>
  <si>
    <t>Steven Adams</t>
  </si>
  <si>
    <t xml:space="preserve">  Cameron Payne ..............  $2,021,520  1st year rookie contract (#14)</t>
  </si>
  <si>
    <t xml:space="preserve">$2,021,520 </t>
  </si>
  <si>
    <t>Cameron Payne</t>
  </si>
  <si>
    <t xml:space="preserve">  Mitch McGary ...............  $1,463,040  2nd year rookie contract (#21)</t>
  </si>
  <si>
    <t xml:space="preserve">$1,463,040 </t>
  </si>
  <si>
    <t>Mitch McGary</t>
  </si>
  <si>
    <t xml:space="preserve">  Andre Roberson .............  $1,210,800  3rd year rookie contract (#26)</t>
  </si>
  <si>
    <t xml:space="preserve">$1,210,800 </t>
  </si>
  <si>
    <t>Andre Roberson</t>
  </si>
  <si>
    <t xml:space="preserve">  Josh Huestis ...............  $1,140,240  1st year rookie contract (#29)</t>
  </si>
  <si>
    <t>Dorian Finney-Smith</t>
  </si>
  <si>
    <t>Josh Huestis</t>
  </si>
  <si>
    <t xml:space="preserve">  Nazr Mohammed ..............    $345,966  min, counts $218,602, s 3/5</t>
  </si>
  <si>
    <t>$345,966  m</t>
  </si>
  <si>
    <t>Nazr Mohammed</t>
  </si>
  <si>
    <t xml:space="preserve">  Nikola Vucevic ............. $11,250,000</t>
  </si>
  <si>
    <t>$11,250,000</t>
  </si>
  <si>
    <t>Nikola Vucevic</t>
  </si>
  <si>
    <t xml:space="preserve">  Brandon Jennings ...........  $8,344,497</t>
  </si>
  <si>
    <t>$8,344,497</t>
  </si>
  <si>
    <t>Brandon Jennings</t>
  </si>
  <si>
    <t>Jonathan Gibson</t>
  </si>
  <si>
    <t xml:space="preserve">  Ersan Ilyasova .............  $7,900,000</t>
  </si>
  <si>
    <t>$7,900,000</t>
  </si>
  <si>
    <t>Ersan Ilyasova</t>
  </si>
  <si>
    <t xml:space="preserve">  Victor Oladipo .............  $5,192,520  3rd year rookie contract (#2)</t>
  </si>
  <si>
    <t xml:space="preserve">$5,192,520 </t>
  </si>
  <si>
    <t>Victor Oladipo</t>
  </si>
  <si>
    <t xml:space="preserve">  C.J. Watson ................  $5,000,000</t>
  </si>
  <si>
    <t>C.J. Watson</t>
  </si>
  <si>
    <t xml:space="preserve">  Jason Smith ................  $4,300,000</t>
  </si>
  <si>
    <t>$4,300,000</t>
  </si>
  <si>
    <t>Nicolas Brussino</t>
  </si>
  <si>
    <t>Jason Smith</t>
  </si>
  <si>
    <t xml:space="preserve">  Aaron Gordon ...............  $4,171,680  2nd year rookie contract (#4)</t>
  </si>
  <si>
    <t xml:space="preserve">$4,171,680 </t>
  </si>
  <si>
    <t>Aaron Gordon</t>
  </si>
  <si>
    <t xml:space="preserve">  Mario Hezonja ..............  $3,741,480  1st year rookie contract (#5)</t>
  </si>
  <si>
    <t xml:space="preserve">$3,741,480 </t>
  </si>
  <si>
    <t>Mario Hezonja</t>
  </si>
  <si>
    <t xml:space="preserve">  Elfrid Payton ..............  $2,505,720  2nd year rookie contract (#10)</t>
  </si>
  <si>
    <t xml:space="preserve">$2,505,720 </t>
  </si>
  <si>
    <t>Elfrid Payton</t>
  </si>
  <si>
    <t xml:space="preserve">  Andrew Nicholson ...........  $2,380,594  4th year rookie contract (#19)</t>
  </si>
  <si>
    <t xml:space="preserve">$2,380,594 </t>
  </si>
  <si>
    <t>Andrew Nicholson</t>
  </si>
  <si>
    <t xml:space="preserve">  Evan Fournier ..............  $2,288,205  4th year rookie contract (#20)</t>
  </si>
  <si>
    <t>Evan Fournier</t>
  </si>
  <si>
    <t xml:space="preserve">  Shabazz Napier .............  $1,294,440  2nd year rookie contract (#24)</t>
  </si>
  <si>
    <t xml:space="preserve">$1,294,440 </t>
  </si>
  <si>
    <t>Shabazz Napier</t>
  </si>
  <si>
    <t xml:space="preserve">  Jared Cunningham ...........  $1,227,286  minimum, counts $947,276</t>
  </si>
  <si>
    <t xml:space="preserve">$1,227,286 </t>
  </si>
  <si>
    <t xml:space="preserve">  Chris Copeland .............  $1,150,000  claimed off waiver wire 2/24</t>
  </si>
  <si>
    <t xml:space="preserve">$1,150,000 </t>
  </si>
  <si>
    <t>Chris Copeland</t>
  </si>
  <si>
    <t xml:space="preserve">  Dewayne Dedmon .............    $947,276  minimum</t>
  </si>
  <si>
    <t>Kyle Collinsworth</t>
  </si>
  <si>
    <t>Dewayne Dedmon</t>
  </si>
  <si>
    <t xml:space="preserve">  Joe Harris .................    $845,059  minimum, released 1/14</t>
  </si>
  <si>
    <t xml:space="preserve">  Devyn Marble ...............    $845,059  minimum</t>
  </si>
  <si>
    <t>Jameel Warney</t>
  </si>
  <si>
    <t>Devyn Marble</t>
  </si>
  <si>
    <t xml:space="preserve">  Keith Appling ..............     $62,141  minimum, s 2 10-day 1/18</t>
  </si>
  <si>
    <t>Keith Appling</t>
  </si>
  <si>
    <t xml:space="preserve">  JaVale McGee ............... $12,000,000  released 3/2/15</t>
  </si>
  <si>
    <t xml:space="preserve">  Gerald Wallace ............. $10,105,855  released 9/27</t>
  </si>
  <si>
    <t>$10,105,855</t>
  </si>
  <si>
    <t>Gerald Wallace</t>
  </si>
  <si>
    <t xml:space="preserve">  Carl Landry ................  $6,500,000</t>
  </si>
  <si>
    <t>Carl Landry</t>
  </si>
  <si>
    <t xml:space="preserve">  Joel Embiid ................  $4,626,960  2nd year rookie contract (#3)</t>
  </si>
  <si>
    <t xml:space="preserve">$4,626,960 </t>
  </si>
  <si>
    <t>Joel Embiid</t>
  </si>
  <si>
    <t xml:space="preserve">  Jahlil Okafor ..............  $4,582,680  1st year rookie contract (#3)</t>
  </si>
  <si>
    <t xml:space="preserve">$4,582,680 </t>
  </si>
  <si>
    <t>Jahlil Okafor</t>
  </si>
  <si>
    <t xml:space="preserve">  Nerlens Noel ...............  $3,457,800  3rd year rookie contract (#6)</t>
  </si>
  <si>
    <t xml:space="preserve">$3,457,800 </t>
  </si>
  <si>
    <t>Nerlens Noel</t>
  </si>
  <si>
    <t xml:space="preserve">  Sonny Weems ................  $2,814,000  claimed 3/7, released  3/27</t>
  </si>
  <si>
    <t xml:space="preserve">$2,814,000 </t>
  </si>
  <si>
    <t>Sonny Weems</t>
  </si>
  <si>
    <t xml:space="preserve">  Nik Stauskas ...............  $2,869,440  2nd year rookie contract (#8)</t>
  </si>
  <si>
    <t xml:space="preserve">$2,869,440 </t>
  </si>
  <si>
    <t>Nik Stauskas</t>
  </si>
  <si>
    <t xml:space="preserve">  Furkan Aldemir .............  $2,683,841  released 10/26</t>
  </si>
  <si>
    <t xml:space="preserve">$2,683,841 </t>
  </si>
  <si>
    <t>Furkan Aldemir</t>
  </si>
  <si>
    <t xml:space="preserve">  Tony Wroten ................  $2,179,354  4th year rc (#25), rel 12/24</t>
  </si>
  <si>
    <t xml:space="preserve">$2,179,354 </t>
  </si>
  <si>
    <t xml:space="preserve">  Kendall Marshall ...........  $2,144,722</t>
  </si>
  <si>
    <t>$2,144,722</t>
  </si>
  <si>
    <t>Kendall Marshall</t>
  </si>
  <si>
    <t xml:space="preserve">  Ish Smith ..................  $1,100,602  minimum, counts $947,276</t>
  </si>
  <si>
    <t>Ish Smith</t>
  </si>
  <si>
    <t xml:space="preserve">  Richuan Holmes .............  $1,075,000</t>
  </si>
  <si>
    <t>$1,075,000</t>
  </si>
  <si>
    <t>Richuan Holmes</t>
  </si>
  <si>
    <t xml:space="preserve">  Robert Covington ...........  $1,000,000</t>
  </si>
  <si>
    <t>Robert Covington</t>
  </si>
  <si>
    <t xml:space="preserve">  Isaiah Canaan ..............    $947,276  minimum</t>
  </si>
  <si>
    <t xml:space="preserve">  Hollis Thompson ............    $947,276  minimum</t>
  </si>
  <si>
    <t>Hollis Thompson</t>
  </si>
  <si>
    <t xml:space="preserve">  Elton Brand ................    $878,222  m, counts $554,913, s 1/4</t>
  </si>
  <si>
    <t>$878,222  m</t>
  </si>
  <si>
    <t>Elton Brand</t>
  </si>
  <si>
    <t xml:space="preserve">  Jerami Grant ...............    $845,059  minimum</t>
  </si>
  <si>
    <t>Jerami Grant</t>
  </si>
  <si>
    <t xml:space="preserve">  JaKarr Sampson .............    $845,059  minimum, released 2/18</t>
  </si>
  <si>
    <t xml:space="preserve">  Pierre Jackson .............    $750,000  released 10/26</t>
  </si>
  <si>
    <t>$750,000  r</t>
  </si>
  <si>
    <t>Pierre Jackson</t>
  </si>
  <si>
    <t xml:space="preserve">  T.J. McConnell .............    $525,093  minimum</t>
  </si>
  <si>
    <t>T.J. McConnell</t>
  </si>
  <si>
    <t xml:space="preserve">  Christian Wood .............    $298,278  m, r 1/4, s 3/5-3/15, s 3/27</t>
  </si>
  <si>
    <t>$298,278  m</t>
  </si>
  <si>
    <t xml:space="preserve">  Scott Wilbekin .............    $200,000  released 10/26</t>
  </si>
  <si>
    <t>$200,000  r</t>
  </si>
  <si>
    <t>Scott Wilbekin</t>
  </si>
  <si>
    <t xml:space="preserve">  Phil Pressey ...............    $150,010  min, s 11/4, rel 12/4</t>
  </si>
  <si>
    <t>$150,010  m</t>
  </si>
  <si>
    <t>Phil Pressey</t>
  </si>
  <si>
    <t xml:space="preserve">  Eric Bledsoe ............... $13,500,000</t>
  </si>
  <si>
    <t>Eric Bledsoe</t>
  </si>
  <si>
    <t xml:space="preserve">  Brandon Knight ............. $13,500,000</t>
  </si>
  <si>
    <t>Brandon Knight</t>
  </si>
  <si>
    <t xml:space="preserve">  Tyson Chandler ............. $13,000,000</t>
  </si>
  <si>
    <t>$13,000,000</t>
  </si>
  <si>
    <t>Tyson Chandler</t>
  </si>
  <si>
    <t xml:space="preserve">  Mirza Teletovic ............  $5,500,000</t>
  </si>
  <si>
    <t>$5,500,000</t>
  </si>
  <si>
    <t>Mirza Teletovic</t>
  </si>
  <si>
    <t xml:space="preserve">  P.J. Tucker ................  $5,500,000</t>
  </si>
  <si>
    <t>P.J. Tucker</t>
  </si>
  <si>
    <t xml:space="preserve">  Alex Len ...................  $3,807,120  3rd year rookie contract (#5)</t>
  </si>
  <si>
    <t xml:space="preserve">$3,807,120 </t>
  </si>
  <si>
    <t>Alex Len</t>
  </si>
  <si>
    <t xml:space="preserve">  Kris Humphries .............  $3,440,000  released 2/28</t>
  </si>
  <si>
    <t xml:space="preserve">$3,440,000 </t>
  </si>
  <si>
    <t xml:space="preserve">  Devin Booker ...............  $2,127,840  1st year rookie contract (#13)</t>
  </si>
  <si>
    <t xml:space="preserve">$2,127,840 </t>
  </si>
  <si>
    <t>Devin Booker</t>
  </si>
  <si>
    <t xml:space="preserve">  T.J. Warren ................  $2,041,080  2nd year rookie contract (#14)</t>
  </si>
  <si>
    <t xml:space="preserve">$2,041,080 </t>
  </si>
  <si>
    <t>T.J. Warren</t>
  </si>
  <si>
    <t xml:space="preserve">  DeJuan Blair ...............  $2,000,000  released 2/22</t>
  </si>
  <si>
    <t xml:space="preserve">$2,000,000 </t>
  </si>
  <si>
    <t>DeJuan Blair</t>
  </si>
  <si>
    <t xml:space="preserve">  Ronnie Price ...............  $1,362,897  minimum, counts $947,276</t>
  </si>
  <si>
    <t>Ronnie Price</t>
  </si>
  <si>
    <t xml:space="preserve">  Archie Goodwin .............  $1,160,160  3rd year rookie contract (#29)</t>
  </si>
  <si>
    <t xml:space="preserve">$1,160,160 </t>
  </si>
  <si>
    <t>Archie Goodwin</t>
  </si>
  <si>
    <t xml:space="preserve">  Jon Leuer ..................  $1,035,000</t>
  </si>
  <si>
    <t>$1,035,000</t>
  </si>
  <si>
    <t>Jon Leuer</t>
  </si>
  <si>
    <t xml:space="preserve">  John Jenkins ...............    $981,348  min, c $947,276, claimed 3/9</t>
  </si>
  <si>
    <t>John Jenkins</t>
  </si>
  <si>
    <t xml:space="preserve">  Cory Jefferson .............    $254,779  min, rel 1/7, s 10-day 1/21</t>
  </si>
  <si>
    <t>$254,779  m</t>
  </si>
  <si>
    <t>Cory Jefferson</t>
  </si>
  <si>
    <t xml:space="preserve">  Chase Budinger .............    $252,593  min, counts $201,787, s 3/8</t>
  </si>
  <si>
    <t>$252,593  m</t>
  </si>
  <si>
    <t xml:space="preserve">  Bryce Cotton ...............    $215,015  minimum, released 1/7</t>
  </si>
  <si>
    <t>Robbie Hummel</t>
  </si>
  <si>
    <t>$215,015  m</t>
  </si>
  <si>
    <t xml:space="preserve">  Lorenzo Brown ..............    $112,104  min, s 2 10-day 1/8-1/28</t>
  </si>
  <si>
    <t>$112,104  m</t>
  </si>
  <si>
    <t xml:space="preserve">  Phil Pressey ...............    $100,007  min, s 2 10-day 2/20-3/11</t>
  </si>
  <si>
    <t xml:space="preserve">  Alan Williams ..............    $108,747  minimum, signed 3/9</t>
  </si>
  <si>
    <t>D.J. Kennedy</t>
  </si>
  <si>
    <t>$108,747  m</t>
  </si>
  <si>
    <t>Alan Williams</t>
  </si>
  <si>
    <t xml:space="preserve">  Jordan McRae ...............     $62,141  min, s 2 10-day 1/29-2/18</t>
  </si>
  <si>
    <t xml:space="preserve">  Orlando Johnson ............     $50,003  min, s 10-day 2/5-2/15</t>
  </si>
  <si>
    <t xml:space="preserve">  Anderson Varejao ........... $10,258,800  released 2/19</t>
  </si>
  <si>
    <t>Nate Wolters</t>
  </si>
  <si>
    <t>$10,258,800</t>
  </si>
  <si>
    <t xml:space="preserve">  Al-Farouq Aminu ............  $8,042,895</t>
  </si>
  <si>
    <t>$8,042,895</t>
  </si>
  <si>
    <t>Al-Farouq Aminu</t>
  </si>
  <si>
    <t xml:space="preserve">  Ed Davis ...................  $6,980,802</t>
  </si>
  <si>
    <t>$6,980,802</t>
  </si>
  <si>
    <t>Ed Davis</t>
  </si>
  <si>
    <t xml:space="preserve">  Gerald Henderson ...........  $6,000,000</t>
  </si>
  <si>
    <t>$6,000,000</t>
  </si>
  <si>
    <t>Gerald Henderson</t>
  </si>
  <si>
    <t xml:space="preserve">  Chris Kaman ................  $5,016,000</t>
  </si>
  <si>
    <t>$5,016,000</t>
  </si>
  <si>
    <t>Chris Kaman</t>
  </si>
  <si>
    <t xml:space="preserve">  Damian Lillard .............  $4,236,287  4th year rookie contract (#6)</t>
  </si>
  <si>
    <t xml:space="preserve">$4,236,287 </t>
  </si>
  <si>
    <t>Damian Lillard</t>
  </si>
  <si>
    <t xml:space="preserve">  Meyers Leonard .............  $3,075,880  4th year rookie contract (#11)</t>
  </si>
  <si>
    <t xml:space="preserve">$3,075,880 </t>
  </si>
  <si>
    <t>Meyers Leonard</t>
  </si>
  <si>
    <t xml:space="preserve">  Mike Miller ................  $3,083,181  released 9/28</t>
  </si>
  <si>
    <t xml:space="preserve">$3,083,181 </t>
  </si>
  <si>
    <t xml:space="preserve">  Maurice Harkless ...........  $2,894,059  4th year rookie contract (#15)</t>
  </si>
  <si>
    <t xml:space="preserve">$2,894,059 </t>
  </si>
  <si>
    <t>Maurice Harkless</t>
  </si>
  <si>
    <t xml:space="preserve">  Brian Roberts ..............  $2,854,940</t>
  </si>
  <si>
    <t xml:space="preserve">  Noah Vonleh ................  $2,637,720  2nd year rookie contract (#9)</t>
  </si>
  <si>
    <t xml:space="preserve">$2,637,720 </t>
  </si>
  <si>
    <t>Noah Vonleh</t>
  </si>
  <si>
    <t xml:space="preserve">  C.J. McCollum ..............  $2,525,160  3rd year rookie contract (#10)</t>
  </si>
  <si>
    <t xml:space="preserve">$2,525,160 </t>
  </si>
  <si>
    <t>C.J. McCollum</t>
  </si>
  <si>
    <t xml:space="preserve">  Mason Plumlee ..............  $1,415,520  3rd year rookie contract (#22)</t>
  </si>
  <si>
    <t xml:space="preserve">$1,415,520 </t>
  </si>
  <si>
    <t>Mason Plumlee</t>
  </si>
  <si>
    <t xml:space="preserve">  Allen Crabbe ...............    $947,276  minimum</t>
  </si>
  <si>
    <t>Allen Crabbe</t>
  </si>
  <si>
    <t xml:space="preserve">  Tim Frazier ................    $845,059  minimum, released 2/18</t>
  </si>
  <si>
    <t xml:space="preserve">  Pat Connaughton ............    $625,093</t>
  </si>
  <si>
    <t>$625,093</t>
  </si>
  <si>
    <t>Pat Connaughton</t>
  </si>
  <si>
    <t xml:space="preserve">  Cliff Alexander ............    $525,093  minimum</t>
  </si>
  <si>
    <t>Cliff Alexander</t>
  </si>
  <si>
    <t xml:space="preserve">  Luis Montero ...............    $525,093  minimum</t>
  </si>
  <si>
    <t>Luis Montero</t>
  </si>
  <si>
    <t xml:space="preserve">  DeMarcus Cousins ........... $15,851,950</t>
  </si>
  <si>
    <t>$15,851,950</t>
  </si>
  <si>
    <t>DeMarcus Cousins</t>
  </si>
  <si>
    <t xml:space="preserve">  Rudy Gay ................... $12,403,101</t>
  </si>
  <si>
    <t>$12,403,101</t>
  </si>
  <si>
    <t>Rudy Gay</t>
  </si>
  <si>
    <t xml:space="preserve">  Rajon Rondo ................  $9,500,000</t>
  </si>
  <si>
    <t>$9,500,000</t>
  </si>
  <si>
    <t xml:space="preserve">  Kosta Koufos ...............  $7,700,000</t>
  </si>
  <si>
    <t>$7,700,000</t>
  </si>
  <si>
    <t>Kosta Koufos</t>
  </si>
  <si>
    <t xml:space="preserve">  Marco Belinelli ............  $6,060,606</t>
  </si>
  <si>
    <t>Boban Marjanovic</t>
  </si>
  <si>
    <t>$6,060,606</t>
  </si>
  <si>
    <t xml:space="preserve">  Darren Collison ............  $5,013,559</t>
  </si>
  <si>
    <t>$5,013,559</t>
  </si>
  <si>
    <t>Darren Collison</t>
  </si>
  <si>
    <t xml:space="preserve">  Willie Cauley-Stein ........  $3,398,280  1st year rookie contract (#6)</t>
  </si>
  <si>
    <t xml:space="preserve">$3,398,280 </t>
  </si>
  <si>
    <t>Willie Cauley-Stein</t>
  </si>
  <si>
    <t xml:space="preserve">  Ben McLemore ...............  $3,156,600  3rd year rookie contract (#7)</t>
  </si>
  <si>
    <t xml:space="preserve">$3,156,600 </t>
  </si>
  <si>
    <t>Ben McLemore</t>
  </si>
  <si>
    <t xml:space="preserve">  Omri Casspi ................  $2,836,186</t>
  </si>
  <si>
    <t>$2,836,186</t>
  </si>
  <si>
    <t>Omri Casspi</t>
  </si>
  <si>
    <t xml:space="preserve">  Caron Butler ...............  $1,449,187</t>
  </si>
  <si>
    <t>$1,449,187</t>
  </si>
  <si>
    <t>Caron Butler</t>
  </si>
  <si>
    <t xml:space="preserve">  James Anderson .............  $1,015,421  minimum (multi-year)</t>
  </si>
  <si>
    <t>James Anderson</t>
  </si>
  <si>
    <t xml:space="preserve">  Quincy Acy .................    $981,348  minimum (multi-year)</t>
  </si>
  <si>
    <t xml:space="preserve">  Seth Curry .................    $947,276  minimum</t>
  </si>
  <si>
    <t>Max Salary:</t>
  </si>
  <si>
    <t xml:space="preserve">  Eric Moreland ..............    $845,059  minimum</t>
  </si>
  <si>
    <t>Eric Moreland</t>
  </si>
  <si>
    <t xml:space="preserve">  Duje Dukan .................    $525,093  minimum</t>
  </si>
  <si>
    <t>Duje Dukan</t>
  </si>
  <si>
    <t xml:space="preserve">  LaMarcus Aldridge .......... $19,689,000</t>
  </si>
  <si>
    <t>LaMarcus Aldridge</t>
  </si>
  <si>
    <t xml:space="preserve">  Kawhi Leonard .............. $16,407,500</t>
  </si>
  <si>
    <t>Kawhi Leonard</t>
  </si>
  <si>
    <t xml:space="preserve">  Tony Parker ................ $13,437,500</t>
  </si>
  <si>
    <t>$13,437,500</t>
  </si>
  <si>
    <t>Tony Parker</t>
  </si>
  <si>
    <t xml:space="preserve">  Danny Green ................ $10,000,000</t>
  </si>
  <si>
    <t>$10,000,000</t>
  </si>
  <si>
    <t>Danny Green</t>
  </si>
  <si>
    <t xml:space="preserve">  Boris Diaw .................  $7,500,000</t>
  </si>
  <si>
    <t>$7,500,000</t>
  </si>
  <si>
    <t>Boris Diaw</t>
  </si>
  <si>
    <t>Min Salary:</t>
  </si>
  <si>
    <t xml:space="preserve">  Tim Duncan .................  $5,250,000</t>
  </si>
  <si>
    <t>$5,250,000</t>
  </si>
  <si>
    <t>Tim Duncan</t>
  </si>
  <si>
    <t xml:space="preserve">  Patrick Mills ..............  $3,578,947</t>
  </si>
  <si>
    <t>$3,578,947</t>
  </si>
  <si>
    <t>Patrick Mills</t>
  </si>
  <si>
    <t xml:space="preserve">  Manu Ginobili ..............  $2,814,000</t>
  </si>
  <si>
    <t>Manu Ginobili</t>
  </si>
  <si>
    <t xml:space="preserve">  Rasual Butler ..............  $1,499,187  min, c $947,276, released 3/9</t>
  </si>
  <si>
    <t>Rasual Butler</t>
  </si>
  <si>
    <t>Min Year:</t>
  </si>
  <si>
    <t xml:space="preserve">  David West .................  $1,499,187  minimum</t>
  </si>
  <si>
    <t>David West</t>
  </si>
  <si>
    <t xml:space="preserve">  Boban Marjanovic ...........  $1,200,000</t>
  </si>
  <si>
    <t>$1,200,000</t>
  </si>
  <si>
    <t xml:space="preserve">  Kyle Anderson ..............  $1,142,880  2nd year rookie contract (#30)</t>
  </si>
  <si>
    <t>Max Year:</t>
  </si>
  <si>
    <t xml:space="preserve">$1,142,880 </t>
  </si>
  <si>
    <t>Kyle Anderson</t>
  </si>
  <si>
    <t>Player Name:</t>
  </si>
  <si>
    <t xml:space="preserve">  Matt Bonner ................  $1,499,187  minimum, counts $947,276</t>
  </si>
  <si>
    <t>Matt Bonner</t>
  </si>
  <si>
    <t xml:space="preserve">  Ray McCallum ...............    $947,276  minimum, released 2/29</t>
  </si>
  <si>
    <t xml:space="preserve">  Jonathon Simmons ...........    $525,093  minimum</t>
  </si>
  <si>
    <t>Jonathon Simmons</t>
  </si>
  <si>
    <t xml:space="preserve">  Andre Miller ...............    $381,450  min, counts $241,023, s 2/29</t>
  </si>
  <si>
    <t>$381,450  m</t>
  </si>
  <si>
    <t>Teams:</t>
  </si>
  <si>
    <t xml:space="preserve">  Kevin Martin ...............    $310,483  min, counts $196,181, s 3/9</t>
  </si>
  <si>
    <t>$310,483  m</t>
  </si>
  <si>
    <t>Place an "X" next to teams you wish to include</t>
  </si>
  <si>
    <t xml:space="preserve">  DeMarre Carroll ............ $13,600,000</t>
  </si>
  <si>
    <t>Darrun Hilliard</t>
  </si>
  <si>
    <t>$13,600,000</t>
  </si>
  <si>
    <t>DeMarre Carroll</t>
  </si>
  <si>
    <t xml:space="preserve">  Kyle Lowry ................. $12,000,000</t>
  </si>
  <si>
    <t>Kyle Lowry</t>
  </si>
  <si>
    <t xml:space="preserve">  DeMar DeRozan .............. $10,050,000</t>
  </si>
  <si>
    <t>$10,050,000</t>
  </si>
  <si>
    <t>DeMar DeRozan</t>
  </si>
  <si>
    <t xml:space="preserve">  Cory Joseph ................  $7,000,000</t>
  </si>
  <si>
    <t>Nikola Jovanovic</t>
  </si>
  <si>
    <t>Cory Joseph</t>
  </si>
  <si>
    <t xml:space="preserve">  Patrick Patterson ..........  $6,268,675</t>
  </si>
  <si>
    <t>$6,268,675</t>
  </si>
  <si>
    <t>Patrick Patterson</t>
  </si>
  <si>
    <t xml:space="preserve">  Jonas Valanciunas ..........  $4,660,482</t>
  </si>
  <si>
    <t>$4,660,482</t>
  </si>
  <si>
    <t>Jonas Valanciunas</t>
  </si>
  <si>
    <t xml:space="preserve">  Terrence Ross ..............  $3,553,917  4th year rookie contract (#8)</t>
  </si>
  <si>
    <t xml:space="preserve">$3,553,917 </t>
  </si>
  <si>
    <t>Terrence Ross</t>
  </si>
  <si>
    <t xml:space="preserve">  Luis Scola .................  $2,900,000</t>
  </si>
  <si>
    <t>X</t>
  </si>
  <si>
    <t>$2,900,000</t>
  </si>
  <si>
    <t>Trey Freeman</t>
  </si>
  <si>
    <t xml:space="preserve">  Bismack Biyombo ............  $2,814,000</t>
  </si>
  <si>
    <t>Bismack Biyombo</t>
  </si>
  <si>
    <t xml:space="preserve">  James Johnson ..............  $2,500,000</t>
  </si>
  <si>
    <t>James Johnson</t>
  </si>
  <si>
    <t xml:space="preserve">  Lucas Nogueira .............  $1,842,000</t>
  </si>
  <si>
    <t>$1,842,000</t>
  </si>
  <si>
    <t>Lucas Nogueira</t>
  </si>
  <si>
    <t xml:space="preserve">  Bruno Caboclo ..............  $1,524,000  2nd year rookie contract (#20)</t>
  </si>
  <si>
    <t>x</t>
  </si>
  <si>
    <t xml:space="preserve">$1,524,000 </t>
  </si>
  <si>
    <t>Bruno Caboclo</t>
  </si>
  <si>
    <t xml:space="preserve">  Delon Wright ...............  $1,509,360  1st year rookie contract (#20)</t>
  </si>
  <si>
    <t xml:space="preserve">$1,509,360 </t>
  </si>
  <si>
    <t>Delon Wright</t>
  </si>
  <si>
    <t xml:space="preserve">  Anthony Bennett ............    $947,276  minimum, released 3/1 </t>
  </si>
  <si>
    <t xml:space="preserve">  Norman Powell ..............    $650,000</t>
  </si>
  <si>
    <t>$650,000</t>
  </si>
  <si>
    <t>Norman Powell</t>
  </si>
  <si>
    <t xml:space="preserve">  Jason Thompson .............    $323,381  min, counts $241,023, s 3/1</t>
  </si>
  <si>
    <t>$323,381  m</t>
  </si>
  <si>
    <t xml:space="preserve">  Gordon Hayward ............. $15,409,570</t>
  </si>
  <si>
    <t>$15,409,570</t>
  </si>
  <si>
    <t>Gordon Hayward</t>
  </si>
  <si>
    <t xml:space="preserve">  Derrick Favors ............. $12,000,000</t>
  </si>
  <si>
    <t>Derrick Favors</t>
  </si>
  <si>
    <t xml:space="preserve">  Alec Burks .................  $9,213,484</t>
  </si>
  <si>
    <t>$9,213,484</t>
  </si>
  <si>
    <t>Alec Burks</t>
  </si>
  <si>
    <t xml:space="preserve">  Trevor Booker ..............  $4,775,000</t>
  </si>
  <si>
    <t>$4,775,000</t>
  </si>
  <si>
    <t xml:space="preserve">  Dante Exum .................  $3,777,720  2nd year rookie contract (#5)</t>
  </si>
  <si>
    <t xml:space="preserve">$3,777,720 </t>
  </si>
  <si>
    <t>Dante Exum</t>
  </si>
  <si>
    <t xml:space="preserve">  Tibor Pleiss ...............  $2,900,000</t>
  </si>
  <si>
    <t>Tibor Pleiss</t>
  </si>
  <si>
    <t xml:space="preserve">  Trey Burke .................  $2,658,240  3rd year rookie contract (#9)</t>
  </si>
  <si>
    <t xml:space="preserve">$2,658,240 </t>
  </si>
  <si>
    <t>Trey Burke</t>
  </si>
  <si>
    <t xml:space="preserve">  Shelvin Mack ...............  $2,433,333</t>
  </si>
  <si>
    <t>$2,433,333</t>
  </si>
  <si>
    <t>Shelvin Mack</t>
  </si>
  <si>
    <t xml:space="preserve">  Trey Lyles .................  $2,239,800  1st year rookie contract (#12)</t>
  </si>
  <si>
    <t xml:space="preserve">$2,239,800 </t>
  </si>
  <si>
    <t>Trey Lyles</t>
  </si>
  <si>
    <t xml:space="preserve">  Joe Ingles .................  $2,100,000</t>
  </si>
  <si>
    <t>Joe Ingles</t>
  </si>
  <si>
    <t xml:space="preserve">  Rodney Hood ................  $1,348,440  2nd year rookie contract (#23)</t>
  </si>
  <si>
    <t xml:space="preserve">$1,348,440 </t>
  </si>
  <si>
    <t>Rodney Hood</t>
  </si>
  <si>
    <t xml:space="preserve">  Rudy Gobert ................  $1,175,880  3rd year rookie contract (#27)</t>
  </si>
  <si>
    <t xml:space="preserve">$1,175,880 </t>
  </si>
  <si>
    <t>Rudy Gobert</t>
  </si>
  <si>
    <t xml:space="preserve">  Grant Jerrett ..............    $947,276  minimum, released 10/15</t>
  </si>
  <si>
    <t>Grant Jerrett</t>
  </si>
  <si>
    <t xml:space="preserve">  Chris Johnson ..............    $947,276  minimum, counts $981,348</t>
  </si>
  <si>
    <t>Chris Johnson</t>
  </si>
  <si>
    <t xml:space="preserve">  Jeff Withey ................    $947,276  minimum</t>
  </si>
  <si>
    <t>Jeff Withey</t>
  </si>
  <si>
    <t xml:space="preserve">  Raul Neto ..................    $840,000</t>
  </si>
  <si>
    <t>$840,000</t>
  </si>
  <si>
    <t>Raul Neto</t>
  </si>
  <si>
    <t xml:space="preserve">  Elijah Millsap .............    $217,494  minimum, released 1/5</t>
  </si>
  <si>
    <t>$217,494  m</t>
  </si>
  <si>
    <t>Elijah Millsap</t>
  </si>
  <si>
    <t xml:space="preserve">  Erick Green ................     $62,141  minimum, s 2 10-day 1/26-2/16</t>
  </si>
  <si>
    <t xml:space="preserve">  J.J. O'Brien ...............     $31,071  minimum, s 10-day 1/16-1/26</t>
  </si>
  <si>
    <t>J.J. O'Brien</t>
  </si>
  <si>
    <t xml:space="preserve">  John Wall .................. $15,851,950</t>
  </si>
  <si>
    <t>John Wall</t>
  </si>
  <si>
    <t xml:space="preserve">  Nene ....................... $13,000,000</t>
  </si>
  <si>
    <t>Nene</t>
  </si>
  <si>
    <t xml:space="preserve">  Marcin Gortat .............. $11,217,391</t>
  </si>
  <si>
    <t>$11,217,391</t>
  </si>
  <si>
    <t>Marcin Gortat</t>
  </si>
  <si>
    <t xml:space="preserve">  Markieff Morris ............  $8,000,000</t>
  </si>
  <si>
    <t>Markieff Morris</t>
  </si>
  <si>
    <t xml:space="preserve">  Martell Webster ............  $5,713,500  released 11/30</t>
  </si>
  <si>
    <t xml:space="preserve">$5,713,500 </t>
  </si>
  <si>
    <t>Martell Webster</t>
  </si>
  <si>
    <t xml:space="preserve">  Bradley Beal ...............  $5,694,674  4th year rookie contract (#3)</t>
  </si>
  <si>
    <t xml:space="preserve">$5,694,674 </t>
  </si>
  <si>
    <t>Bradley Beal</t>
  </si>
  <si>
    <t xml:space="preserve">  Otto Porter ................  $4,662,960  3rd year rookie contract (#3)</t>
  </si>
  <si>
    <t xml:space="preserve">$4,662,960 </t>
  </si>
  <si>
    <t>Otto Porter</t>
  </si>
  <si>
    <t xml:space="preserve">  Jared Dudley ...............  $4,375,000</t>
  </si>
  <si>
    <t>$4,375,000</t>
  </si>
  <si>
    <t>Jared Dudley</t>
  </si>
  <si>
    <t xml:space="preserve">  Alan Anderson ..............  $4,000,000</t>
  </si>
  <si>
    <t>Alan Anderson</t>
  </si>
  <si>
    <t xml:space="preserve">  Drew Gooden ................  $3,300,000</t>
  </si>
  <si>
    <t>$3,300,000</t>
  </si>
  <si>
    <t>Drew Gooden</t>
  </si>
  <si>
    <t xml:space="preserve">  Ramon Sessions .............  $2,170,465</t>
  </si>
  <si>
    <t xml:space="preserve">  Gary Neal ..................  $2,139,000  released 3/9</t>
  </si>
  <si>
    <t xml:space="preserve">$2,139,000 </t>
  </si>
  <si>
    <t>Gary Neal</t>
  </si>
  <si>
    <t xml:space="preserve">  Kelly Oubre ................  $1,920,240  1st year rookie contract (#15)</t>
  </si>
  <si>
    <t xml:space="preserve">$1,920,240 </t>
  </si>
  <si>
    <t>Kelly Oubre</t>
  </si>
  <si>
    <t xml:space="preserve">  Garrett Temple .............  $1,100,602  minimum (multi-year)</t>
  </si>
  <si>
    <t>Garrett Temple</t>
  </si>
  <si>
    <t xml:space="preserve">  Jarell Eddie ...............    $555,039  minimum, signed 12/23</t>
  </si>
  <si>
    <t>$555,039  m</t>
  </si>
  <si>
    <t>Jarell Eddie</t>
  </si>
  <si>
    <t xml:space="preserve">  J.J. Hickson ...............    $353,463  min, counts $263,444, s 2/25</t>
  </si>
  <si>
    <t>$353,463  m</t>
  </si>
  <si>
    <t xml:space="preserve">  Marcus Thornton .............    $227,935  min, counts $196,181, s 3/9</t>
  </si>
  <si>
    <t>$227,935  m</t>
  </si>
  <si>
    <t xml:space="preserve">  Ryan Hollins ...............    $184,564  m, c $128,919, s 11/30-12/23</t>
  </si>
  <si>
    <t xml:space="preserve">  Al Horford ................... $12,000,000</t>
  </si>
  <si>
    <t xml:space="preserve">  Paul Millsap .................  $9,500,000</t>
  </si>
  <si>
    <t xml:space="preserve">  Jeff Teague ..................  $8,000,000</t>
  </si>
  <si>
    <t xml:space="preserve">  Kyle Korver ..................  $6,253,521</t>
  </si>
  <si>
    <t>$6,253,521</t>
  </si>
  <si>
    <t xml:space="preserve">  Thabo Sefolosha ..............  $4,150,000</t>
  </si>
  <si>
    <t>$4,150,000</t>
  </si>
  <si>
    <t xml:space="preserve">  Mike Scott ...................  $3,333,333</t>
  </si>
  <si>
    <t xml:space="preserve">  DeMarre Carroll ..............  $2,500,000</t>
  </si>
  <si>
    <t xml:space="preserve">  Shelvin Mack .................  $2,433,333  signed 2/8</t>
  </si>
  <si>
    <t xml:space="preserve">$2,433,333 </t>
  </si>
  <si>
    <t xml:space="preserve">  Kent Bazemore ................  $2,000,000</t>
  </si>
  <si>
    <t xml:space="preserve">  Elton Brand ..................  $2,000,000</t>
  </si>
  <si>
    <t xml:space="preserve">  Dennis Schroeder .............  $1,690,680  2nd year rookie contract (#17)</t>
  </si>
  <si>
    <t xml:space="preserve">$1,690,680 </t>
  </si>
  <si>
    <t xml:space="preserve">  John Jenkins .................  $1,312,920  3rd year rookie contract (#23)</t>
  </si>
  <si>
    <t xml:space="preserve">$1,312,920 </t>
  </si>
  <si>
    <t xml:space="preserve">  Pero Antic ...................  $1,250,000</t>
  </si>
  <si>
    <t>$1,250,000</t>
  </si>
  <si>
    <t>Pero Antic</t>
  </si>
  <si>
    <t xml:space="preserve">  John Salmons .................  $1,000,000  released 7/13</t>
  </si>
  <si>
    <t>John Salmons</t>
  </si>
  <si>
    <t xml:space="preserve">  Mike Muscala .................    $816,482  minimum</t>
  </si>
  <si>
    <t>$816,482  m</t>
  </si>
  <si>
    <t xml:space="preserve">  Austin Daye ..................    $200,166  counts $172,281, signed 3/15</t>
  </si>
  <si>
    <t>Cameron Jones</t>
  </si>
  <si>
    <t>$200,166  c</t>
  </si>
  <si>
    <t>Austin Daye</t>
  </si>
  <si>
    <t xml:space="preserve">  Jarell Eddie .................     $29,843  signed 3/15</t>
  </si>
  <si>
    <t>$29,843  si</t>
  </si>
  <si>
    <t xml:space="preserve">  Gerald Wallace ............... $10,105,855</t>
  </si>
  <si>
    <t xml:space="preserve">  Isaiah Thomas ................  $7,238,606</t>
  </si>
  <si>
    <t>$7,238,606</t>
  </si>
  <si>
    <t>Elgin Cook</t>
  </si>
  <si>
    <t xml:space="preserve">  Avery Bradley ................  $7,191,011</t>
  </si>
  <si>
    <t>$7,191,011</t>
  </si>
  <si>
    <t xml:space="preserve">  Brandon Bass .................  $6,950,000</t>
  </si>
  <si>
    <t>$6,950,000</t>
  </si>
  <si>
    <t xml:space="preserve">  Jonas Jerebko ................  $4,500,000</t>
  </si>
  <si>
    <t xml:space="preserve">  Marcus Smart .................  $3,283,320  1st year rookie contract (#6)</t>
  </si>
  <si>
    <t>Scott Wood</t>
  </si>
  <si>
    <t xml:space="preserve">$3,283,320 </t>
  </si>
  <si>
    <t xml:space="preserve">  Evan Turner ..................  $3,278,000</t>
  </si>
  <si>
    <t>$3,278,000</t>
  </si>
  <si>
    <t xml:space="preserve">  Will Bynum ...................  $2,915,908  released 10/27</t>
  </si>
  <si>
    <t xml:space="preserve">$2,915,908 </t>
  </si>
  <si>
    <t>Will Bynum</t>
  </si>
  <si>
    <t xml:space="preserve">  Nate Robinson ................  $2,106,720  released 1/14</t>
  </si>
  <si>
    <t xml:space="preserve">$2,106,720 </t>
  </si>
  <si>
    <t xml:space="preserve">  Vitor Faverani ...............  $2,090,000  released 12/18</t>
  </si>
  <si>
    <t xml:space="preserve">$2,090,000 </t>
  </si>
  <si>
    <t>Vitor Faverani</t>
  </si>
  <si>
    <t xml:space="preserve">  Kelly Olynyk .................  $2,075,760  2nd year rookie contract (#13)</t>
  </si>
  <si>
    <t xml:space="preserve">$2,075,760 </t>
  </si>
  <si>
    <t xml:space="preserve">  Gigi Datome ..................  $1,750,000</t>
  </si>
  <si>
    <t>$1,750,000</t>
  </si>
  <si>
    <t>Gigi Datome</t>
  </si>
  <si>
    <t xml:space="preserve">  Tyler Zeller .................  $1,703,760  3rd year rookie contract (#17)</t>
  </si>
  <si>
    <t xml:space="preserve">$1,703,760 </t>
  </si>
  <si>
    <t xml:space="preserve">  James Young ..................  $1,674,480  1st year rookie contract (#17)</t>
  </si>
  <si>
    <t xml:space="preserve">$1,674,480 </t>
  </si>
  <si>
    <t xml:space="preserve">  Jared Sullinger ..............  $1,424,520  3rd year rookie contract (#21)</t>
  </si>
  <si>
    <t xml:space="preserve">$1,424,520 </t>
  </si>
  <si>
    <t xml:space="preserve">  Shavlik Randolph .............  $1,227,985  counts $915,243, rel 4/6</t>
  </si>
  <si>
    <t xml:space="preserve">$1,227,985 </t>
  </si>
  <si>
    <t>Shavlik Randolph</t>
  </si>
  <si>
    <t xml:space="preserve">  Chris Douglas-Roberts ........  $1,063,384  counts $915,243, rel 1/18</t>
  </si>
  <si>
    <t xml:space="preserve">$1,063,384 </t>
  </si>
  <si>
    <t>Chris Douglas-Roberts</t>
  </si>
  <si>
    <t xml:space="preserve">  Jae Crowder ..................    $915,243  minimum</t>
  </si>
  <si>
    <t>$915,243  m</t>
  </si>
  <si>
    <t xml:space="preserve">  Phil Pressey .................    $816,482  minimum</t>
  </si>
  <si>
    <t xml:space="preserve">  Chris Babb ...................     $72,234  counts $53,838, signed 4/6</t>
  </si>
  <si>
    <t>$72,234  co</t>
  </si>
  <si>
    <t>Chris Babb</t>
  </si>
  <si>
    <t xml:space="preserve">  Andre Dawkins ................     $59,687  signed 1/23, released 2/12</t>
  </si>
  <si>
    <t>$59,687  si</t>
  </si>
  <si>
    <t>Andre Dawkins</t>
  </si>
  <si>
    <t xml:space="preserve">  Joe Johnson .................. $23,180,790</t>
  </si>
  <si>
    <t>$23,180,790</t>
  </si>
  <si>
    <t xml:space="preserve">  Deron Williams ............... $19,754,465</t>
  </si>
  <si>
    <t>$19,754,465</t>
  </si>
  <si>
    <t xml:space="preserve">  Brook Lopez .................. $15,719,000</t>
  </si>
  <si>
    <t>$15,719,000</t>
  </si>
  <si>
    <t xml:space="preserve">  Thaddeus Young ...............  $9,410,869</t>
  </si>
  <si>
    <t>$9,410,869</t>
  </si>
  <si>
    <t xml:space="preserve">  Jarrett Jack .................  $6,300,000</t>
  </si>
  <si>
    <t xml:space="preserve">  Travis Outlaw ................  $4,000,000  amnesty rel 12/15/12, dnc</t>
  </si>
  <si>
    <t xml:space="preserve">$4,000,000 </t>
  </si>
  <si>
    <t>Travis Outlaw</t>
  </si>
  <si>
    <t xml:space="preserve">  Mirza Teletovic ..............  $3,368,100</t>
  </si>
  <si>
    <t>$3,368,100</t>
  </si>
  <si>
    <t xml:space="preserve">  Bojan Bogdanovic .............  $3,278,000</t>
  </si>
  <si>
    <t xml:space="preserve">  Sergey Karasev ...............  $1,533,840  2nd year rookie contract (#19)</t>
  </si>
  <si>
    <t xml:space="preserve">$1,533,840 </t>
  </si>
  <si>
    <t xml:space="preserve">  Mason Plumlee ................  $1,357,080  2nd year rookie contract (#22)</t>
  </si>
  <si>
    <t xml:space="preserve">$1,357,080 </t>
  </si>
  <si>
    <t xml:space="preserve">  Alan Anderson ................  $1,276,061</t>
  </si>
  <si>
    <t>$1,276,061</t>
  </si>
  <si>
    <t xml:space="preserve">  Jerome Jordan ................    $816,482  minimum</t>
  </si>
  <si>
    <t>Jerome Jordan</t>
  </si>
  <si>
    <t xml:space="preserve">  Darius Morris ................    $702,156  counts $678,357, signed 12/11</t>
  </si>
  <si>
    <t>$702,156  c</t>
  </si>
  <si>
    <t>Darius Morris</t>
  </si>
  <si>
    <t xml:space="preserve">  Markel Brown .................    $507,336  minimum</t>
  </si>
  <si>
    <t>Nene Hilario</t>
  </si>
  <si>
    <t>$507,336  m</t>
  </si>
  <si>
    <t xml:space="preserve">  Cory Jefferson ...............    $507,336  minimum</t>
  </si>
  <si>
    <t xml:space="preserve">  Brandon Davies ...............    $336,198  released 1/6</t>
  </si>
  <si>
    <t>$336,198  r</t>
  </si>
  <si>
    <t>Brandon Davies</t>
  </si>
  <si>
    <t xml:space="preserve">  Earl Clark ...................    $125,104  counts $107,676, signed 3/27</t>
  </si>
  <si>
    <t>$125,104  c</t>
  </si>
  <si>
    <t>Earl Clark</t>
  </si>
  <si>
    <t xml:space="preserve">  Al Jefferson ................. $13,500,000</t>
  </si>
  <si>
    <t xml:space="preserve">  Tyrus Thomas .................  $9,388,430  amnesty rel 7/10/14, dnc</t>
  </si>
  <si>
    <t xml:space="preserve">$9,388,430 </t>
  </si>
  <si>
    <t>Tyrus Thomas</t>
  </si>
  <si>
    <t xml:space="preserve">  Lance Stephenson .............  $9,000,000</t>
  </si>
  <si>
    <t xml:space="preserve">  Marvin Williams ..............  $7,000,000</t>
  </si>
  <si>
    <t xml:space="preserve">  Gerald Henderson .............  $6,000,000</t>
  </si>
  <si>
    <t xml:space="preserve">  Michael Kidd-Gilchrist .......  $5,016,960  3rd year rookie contract (#2)</t>
  </si>
  <si>
    <t xml:space="preserve">$5,016,960 </t>
  </si>
  <si>
    <t xml:space="preserve">  Bismack Biyombo ..............  $4,086,454  4th year rookie contract (#7)</t>
  </si>
  <si>
    <t>Bobby Brown</t>
  </si>
  <si>
    <t xml:space="preserve">$4,086,454 </t>
  </si>
  <si>
    <t xml:space="preserve">  Cody Zeller ..................  $4,300,560  2nd year rookie contract (#4)</t>
  </si>
  <si>
    <t xml:space="preserve">$4,300,560 </t>
  </si>
  <si>
    <t xml:space="preserve">  Maurice Williams .............  $3,750,000</t>
  </si>
  <si>
    <t xml:space="preserve">  Kemba Walker .................  $3,452,183  4th year rookie contract (#9)</t>
  </si>
  <si>
    <t>Gary Payton II</t>
  </si>
  <si>
    <t xml:space="preserve">$3,452,183 </t>
  </si>
  <si>
    <t xml:space="preserve">  Brian Roberts ................  $2,732,000</t>
  </si>
  <si>
    <t>$2,732,000</t>
  </si>
  <si>
    <t xml:space="preserve">  Noah Vonleh ..................  $2,524,200  1st year rookie contract (#9)</t>
  </si>
  <si>
    <t xml:space="preserve">$2,524,200 </t>
  </si>
  <si>
    <t xml:space="preserve">  Jannero Pargo ................  $1,448,490  counts $915,243</t>
  </si>
  <si>
    <t xml:space="preserve">$1,448,490 </t>
  </si>
  <si>
    <t>Jannero Pargo</t>
  </si>
  <si>
    <t xml:space="preserve">  Jason Maxiell ................  $1,316,809  counts $915,243</t>
  </si>
  <si>
    <t>Kyle Wiltjer</t>
  </si>
  <si>
    <t xml:space="preserve">$1,316,809 </t>
  </si>
  <si>
    <t>Jason Maxiell</t>
  </si>
  <si>
    <t xml:space="preserve">  P.J. Hairston ................  $1,149,720  1st year rookie contract (#26)</t>
  </si>
  <si>
    <t xml:space="preserve">$1,149,720 </t>
  </si>
  <si>
    <t xml:space="preserve">  Jeff Taylor ..................    $915,243  minimum</t>
  </si>
  <si>
    <t>Jeff Taylor</t>
  </si>
  <si>
    <t xml:space="preserve">  Troy Daniels .................    $816,482  minimum</t>
  </si>
  <si>
    <t>Isaiah Taylor</t>
  </si>
  <si>
    <t xml:space="preserve">  Derrick Rose ................. $18,862,876</t>
  </si>
  <si>
    <t>$18,862,876</t>
  </si>
  <si>
    <t xml:space="preserve">  Carlos Boozer ................ $13,550,000  amnesty rel 7/15, dnc</t>
  </si>
  <si>
    <t>$13,550,000</t>
  </si>
  <si>
    <t>Carlos Boozer</t>
  </si>
  <si>
    <t xml:space="preserve">  Joakim Noah .................. $12,700,000</t>
  </si>
  <si>
    <t xml:space="preserve">  Taj Gibson ...................  $8,000,000</t>
  </si>
  <si>
    <t xml:space="preserve">  Pau Gasol ....................  $7,128,000</t>
  </si>
  <si>
    <t>$7,128,000</t>
  </si>
  <si>
    <t xml:space="preserve">  Nikola Mirotic ...............  $5,305,000</t>
  </si>
  <si>
    <t>$5,305,000</t>
  </si>
  <si>
    <t xml:space="preserve">  Mike Dunleavy ................  $3,000,000</t>
  </si>
  <si>
    <t xml:space="preserve">  Kirk Hinrich .................  $2,730,000</t>
  </si>
  <si>
    <t>$2,730,000</t>
  </si>
  <si>
    <t xml:space="preserve">  Doug McDermott ...............  $2,277,960  1st year rookie contract (#11)</t>
  </si>
  <si>
    <t xml:space="preserve">$2,277,960 </t>
  </si>
  <si>
    <t xml:space="preserve">  Jimmy Butler .................  $2,119,214  4th year rookie contract (#30)</t>
  </si>
  <si>
    <t xml:space="preserve">$2,119,214 </t>
  </si>
  <si>
    <t xml:space="preserve">  Tony Snell ...................  $1,472,400  2nd year rookie contract (#20)</t>
  </si>
  <si>
    <t xml:space="preserve">$1,472,400 </t>
  </si>
  <si>
    <t xml:space="preserve">  Nazr Mohammed ................  $1,448,490  counts $915,243</t>
  </si>
  <si>
    <t xml:space="preserve">  E'Twaun Moore ................    $948,163  minimum [multi-year]</t>
  </si>
  <si>
    <t>$948,163  m</t>
  </si>
  <si>
    <t xml:space="preserve">  Aaron Brooks .................    $915,243  minimum</t>
  </si>
  <si>
    <t xml:space="preserve">  Cameron Bairstow .............    $507,336  minimum</t>
  </si>
  <si>
    <t xml:space="preserve">  LeBron James ................. $20,644,400</t>
  </si>
  <si>
    <t>$20,644,400</t>
  </si>
  <si>
    <t xml:space="preserve">  Kevin Love ................... $15,719,063</t>
  </si>
  <si>
    <t>$15,719,063</t>
  </si>
  <si>
    <t xml:space="preserve">  Anderson Varejao .............  $9,800,000</t>
  </si>
  <si>
    <t>$9,800,000</t>
  </si>
  <si>
    <t xml:space="preserve">  Kyrie Irving .................  $7,459,925  4th year rookie contract (#1)</t>
  </si>
  <si>
    <t xml:space="preserve">$7,459,925 </t>
  </si>
  <si>
    <t xml:space="preserve">  J.R. Smith ...................  $6,515,510</t>
  </si>
  <si>
    <t>$6,515,510</t>
  </si>
  <si>
    <t xml:space="preserve">  Tristan Thompson .............  $5,421,333  4th year rookie contract (#4)</t>
  </si>
  <si>
    <t xml:space="preserve">$5,421,333 </t>
  </si>
  <si>
    <t xml:space="preserve">  Timofey Mozgov ...............  $4,650,000</t>
  </si>
  <si>
    <t>$4,650,000</t>
  </si>
  <si>
    <t xml:space="preserve">  Iman Shumpert ................  $2,761,114  4th year rookie contract (#17)</t>
  </si>
  <si>
    <t xml:space="preserve">$2,761,114 </t>
  </si>
  <si>
    <t xml:space="preserve">  Mike Miller ..................  $2,732,000</t>
  </si>
  <si>
    <t xml:space="preserve">  Brendan Haywood ..............  $2,000,000</t>
  </si>
  <si>
    <t>Brendan Haywood</t>
  </si>
  <si>
    <t xml:space="preserve">  James Jones ..................  $1,448,490  counts $915,243</t>
  </si>
  <si>
    <t xml:space="preserve">  Shawn Marion .................  $1,448,490  counts $915,243</t>
  </si>
  <si>
    <t>Shawn Marion</t>
  </si>
  <si>
    <t xml:space="preserve">  Joe Harris ...................    $884,879</t>
  </si>
  <si>
    <t>$884,879</t>
  </si>
  <si>
    <t xml:space="preserve">  Matthew Dellavedova ..........    $816,482  minimum</t>
  </si>
  <si>
    <t xml:space="preserve">  Kendrick Perkins .............    $434,547  counts $274,573, signed 2/24</t>
  </si>
  <si>
    <t>$434,547  c</t>
  </si>
  <si>
    <t xml:space="preserve">  A.J. Price ...................    $281,484  c $242,270, r 1/4, s 11/30-1/7</t>
  </si>
  <si>
    <t>$281,484  c</t>
  </si>
  <si>
    <t>A.J. Price</t>
  </si>
  <si>
    <t xml:space="preserve">  Will Cherry ..................     $77,560  signed 11/4, released 11/30</t>
  </si>
  <si>
    <t>$77,560  si</t>
  </si>
  <si>
    <t>Will Cherry</t>
  </si>
  <si>
    <t xml:space="preserve">  Chandler Parsons ............. $14,700,000</t>
  </si>
  <si>
    <t xml:space="preserve">  Tyson Chandler ............... $14,596,888</t>
  </si>
  <si>
    <t>$14,596,888</t>
  </si>
  <si>
    <t xml:space="preserve">  Rajon Rondo .................. $12,909,090</t>
  </si>
  <si>
    <t>$12,909,090</t>
  </si>
  <si>
    <t xml:space="preserve">  Monta Ellis ..................  $8,720,000</t>
  </si>
  <si>
    <t>$8,720,000</t>
  </si>
  <si>
    <t xml:space="preserve">  Dirk Nowitzki ................  $7,974,482</t>
  </si>
  <si>
    <t>$7,974,482</t>
  </si>
  <si>
    <t xml:space="preserve">  Brendan Haywood ..............  $7,798,000  amnesty rel 7/12/13, dnc</t>
  </si>
  <si>
    <t xml:space="preserve">$7,798,000 </t>
  </si>
  <si>
    <t xml:space="preserve">  Devin Harris .................  $3,878,896</t>
  </si>
  <si>
    <t>$3,878,896</t>
  </si>
  <si>
    <t xml:space="preserve">  Raymond Felton ...............  $3,793,693</t>
  </si>
  <si>
    <t>$3,793,693</t>
  </si>
  <si>
    <t xml:space="preserve">  Richard Jefferson ............  $1,448,490  counts $915,243</t>
  </si>
  <si>
    <t xml:space="preserve">  Charlie Villanueva ...........  $1,316,809  counts $915,243</t>
  </si>
  <si>
    <t xml:space="preserve">  J.J. Barea ...................  $1,302,579  counts $909,859, signed 10/29</t>
  </si>
  <si>
    <t xml:space="preserve">$1,302,579 </t>
  </si>
  <si>
    <t xml:space="preserve">  Bernard James ................  $1,259,805  rel 10/25 [guar], s 2/11</t>
  </si>
  <si>
    <t xml:space="preserve">$1,259,805 </t>
  </si>
  <si>
    <t>Bernard James</t>
  </si>
  <si>
    <t xml:space="preserve">  Al-Farouq Aminu ..............    $981,084  minimum [multi-year]</t>
  </si>
  <si>
    <t>$981,084  m</t>
  </si>
  <si>
    <t xml:space="preserve">  Greg Smith ...................    $948,163  counts $915,243</t>
  </si>
  <si>
    <t>$948,163  c</t>
  </si>
  <si>
    <t xml:space="preserve">  Ricky Ledo ...................    $816,482  minimum, released 2/19</t>
  </si>
  <si>
    <t>Ricky Ledo</t>
  </si>
  <si>
    <t xml:space="preserve">  Gal Mekel ....................    $816,482  minimum, released 10/29</t>
  </si>
  <si>
    <t xml:space="preserve">  Dwight Powell ................    $507,336  minimum</t>
  </si>
  <si>
    <t xml:space="preserve">  Amare Stoudemire .............    $477,150  counts $301,492, signed 2/19</t>
  </si>
  <si>
    <t>$477,150  c</t>
  </si>
  <si>
    <t xml:space="preserve">  Ty Lawson .................... $11,595,506</t>
  </si>
  <si>
    <t>$11,595,506</t>
  </si>
  <si>
    <t xml:space="preserve">  Danilo Gallinari ............. $10,854,850</t>
  </si>
  <si>
    <t>$10,854,850</t>
  </si>
  <si>
    <t xml:space="preserve">  Wilson Chandler ..............  $6,754,913</t>
  </si>
  <si>
    <t>$6,754,913</t>
  </si>
  <si>
    <t xml:space="preserve">  J.J. Hickson .................  $5,381,750</t>
  </si>
  <si>
    <t>$5,381,750</t>
  </si>
  <si>
    <t>Glenn Robinson III</t>
  </si>
  <si>
    <t xml:space="preserve">  Darrell Arthur ...............  $3,457,149</t>
  </si>
  <si>
    <t>$3,457,149</t>
  </si>
  <si>
    <t xml:space="preserve">  Randy Foye ...................  $3,000,000</t>
  </si>
  <si>
    <t xml:space="preserve">  Jameer Nelson ................  $2,750,000</t>
  </si>
  <si>
    <t>$2,750,000</t>
  </si>
  <si>
    <t xml:space="preserve">  Thomas Robinson ..............  $2,596,490  released 2/20</t>
  </si>
  <si>
    <t xml:space="preserve">$2,596,490 </t>
  </si>
  <si>
    <t xml:space="preserve">  Kenneth Faried ...............  $2,373,538  4th year rookie contract (#22)</t>
  </si>
  <si>
    <t xml:space="preserve">$2,373,538 </t>
  </si>
  <si>
    <t xml:space="preserve">  Joffrey Lauvergne ............  $1,790,281  signed 2/19</t>
  </si>
  <si>
    <t xml:space="preserve">$1,790,281 </t>
  </si>
  <si>
    <t xml:space="preserve">  Jusuf Nurkic .................  $1,762,280  1st year rookie contract (#16)</t>
  </si>
  <si>
    <t>Julyan Stone</t>
  </si>
  <si>
    <t xml:space="preserve">$1,762,280 </t>
  </si>
  <si>
    <t xml:space="preserve">  Gary Harris ..................  $1,519,200  1st year rookie contract (#19)</t>
  </si>
  <si>
    <t xml:space="preserve">$1,519,200 </t>
  </si>
  <si>
    <t xml:space="preserve">  Victor Claver ................  $1,370,000  released 2/20</t>
  </si>
  <si>
    <t xml:space="preserve">$1,370,000 </t>
  </si>
  <si>
    <t>Victor Claver</t>
  </si>
  <si>
    <t xml:space="preserve">  Will Barton ..................    $915,243  minimum</t>
  </si>
  <si>
    <t>Alex Poythress</t>
  </si>
  <si>
    <t xml:space="preserve">  Erick Green ..................    $507,336  minimum</t>
  </si>
  <si>
    <t xml:space="preserve">  Ian Clark ....................     $91,254  signed 3/28</t>
  </si>
  <si>
    <t>$91,254  si</t>
  </si>
  <si>
    <t xml:space="preserve">  Shavlik Randolph .............     $28,894  c $21,535, s 4/8, rel 4/12</t>
  </si>
  <si>
    <t xml:space="preserve">$28,894  c </t>
  </si>
  <si>
    <t xml:space="preserve">  Jamaal Franklin ..............     $19,211  signed 4/12</t>
  </si>
  <si>
    <t>$19,211  si</t>
  </si>
  <si>
    <t>Jamaal Franklin</t>
  </si>
  <si>
    <t xml:space="preserve">  Josh Smith ................... $14,000,000  released 12/22</t>
  </si>
  <si>
    <t xml:space="preserve">  Brandon Jennings .............  $8,000,000</t>
  </si>
  <si>
    <t xml:space="preserve">  Tayshaun Prince ..............  $7,707,865</t>
  </si>
  <si>
    <t>$7,707,865</t>
  </si>
  <si>
    <t xml:space="preserve">  Jodie Meeks ..................  $6,000,000</t>
  </si>
  <si>
    <t xml:space="preserve">  Greg Monroe ..................  $5,479,933</t>
  </si>
  <si>
    <t>$5,479,933</t>
  </si>
  <si>
    <t xml:space="preserve">  Caron Butler .................  $4,500,000</t>
  </si>
  <si>
    <t xml:space="preserve">  Joel Anthony .................  $3,800,000</t>
  </si>
  <si>
    <t>$3,800,000</t>
  </si>
  <si>
    <t xml:space="preserve">  Anthony Tolliver .............  $3,000,000</t>
  </si>
  <si>
    <t>Nick Zeisloft</t>
  </si>
  <si>
    <t xml:space="preserve">  Kentavious Caldwell-Pope .....  $2,772,480  2nd year rookie contract (#8)</t>
  </si>
  <si>
    <t xml:space="preserve">$2,772,480 </t>
  </si>
  <si>
    <t xml:space="preserve">  Andre Drummond ...............  $2,568,360  3rd year rookie contract (#9)</t>
  </si>
  <si>
    <t xml:space="preserve">$2,568,360 </t>
  </si>
  <si>
    <t xml:space="preserve">  Reggie Jackson ...............  $2,325,680  4th year rookie contract (#24)</t>
  </si>
  <si>
    <t xml:space="preserve">$2,325,680 </t>
  </si>
  <si>
    <t xml:space="preserve">  Aaron Gary ...................  $1,227,985  minimum [multi], rel 10/27</t>
  </si>
  <si>
    <t>Aaron Gary</t>
  </si>
  <si>
    <t xml:space="preserve">  Cartier Martin ...............  $1,145,685  minimum [multi]</t>
  </si>
  <si>
    <t xml:space="preserve">$1,145,685 </t>
  </si>
  <si>
    <t>Cartier Martin</t>
  </si>
  <si>
    <t xml:space="preserve">  Spencer Dinwiddie ............    $700,000</t>
  </si>
  <si>
    <t xml:space="preserve">  John Lucas ...................    $527,311  counts $393,016, signed 2/2</t>
  </si>
  <si>
    <t>$527,311  c</t>
  </si>
  <si>
    <t>John Lucas</t>
  </si>
  <si>
    <t xml:space="preserve">  Shawne Williams ..............    $361,172  counts $269,189, signed 2/25</t>
  </si>
  <si>
    <t>$361,172  c</t>
  </si>
  <si>
    <t>Shawne Williams</t>
  </si>
  <si>
    <t xml:space="preserve">  Quincy Miller ................    $290,724  signed 2/21</t>
  </si>
  <si>
    <t>$290,724  s</t>
  </si>
  <si>
    <t>Quincy Miller</t>
  </si>
  <si>
    <t xml:space="preserve">  David Lee .................... $15,012,000</t>
  </si>
  <si>
    <t>$15,012,000</t>
  </si>
  <si>
    <t xml:space="preserve">  Andrew Bogut ................. $12,972,973</t>
  </si>
  <si>
    <t>$12,972,973</t>
  </si>
  <si>
    <t xml:space="preserve">  Andre Iguodala ............... $12,289,544</t>
  </si>
  <si>
    <t>$12,289,544</t>
  </si>
  <si>
    <t xml:space="preserve">  Stephen Curry ................ $10,629,213</t>
  </si>
  <si>
    <t>$10,629,213</t>
  </si>
  <si>
    <t xml:space="preserve">  Shaun Livingston .............  $5,305,000</t>
  </si>
  <si>
    <t xml:space="preserve">  Marreese Speights ............  $3,657,500</t>
  </si>
  <si>
    <t>$3,657,500</t>
  </si>
  <si>
    <t xml:space="preserve">  Klay Thompson ................  $3,245,152  4th year rookie contract (#11)</t>
  </si>
  <si>
    <t xml:space="preserve">$3,245,152 </t>
  </si>
  <si>
    <t xml:space="preserve">  Harrison Barnes ..............  $3,049,920  3rd year rookie contract (#7)</t>
  </si>
  <si>
    <t xml:space="preserve">$3,049,920 </t>
  </si>
  <si>
    <t xml:space="preserve">  Leandro Barbosa ..............  $1,448,490  counts $915,243</t>
  </si>
  <si>
    <t xml:space="preserve">  Brandon Rush .................  $1,145,685  minimum [multi]</t>
  </si>
  <si>
    <t xml:space="preserve">  Festus Ezeli .................  $1,112,880  3rd year rookie contract (#30)</t>
  </si>
  <si>
    <t xml:space="preserve">$1,112,880 </t>
  </si>
  <si>
    <t xml:space="preserve">  Nemanja Nedovic ..............  $1,104,240  2nd yr rookie (#30), rel 11/11</t>
  </si>
  <si>
    <t xml:space="preserve">$1,104,240 </t>
  </si>
  <si>
    <t>Nemanja Nedovic</t>
  </si>
  <si>
    <t xml:space="preserve">  Draymond Green ...............    $915,243  minimum</t>
  </si>
  <si>
    <t xml:space="preserve">  Justin Holiday ...............    $816,482  minimum</t>
  </si>
  <si>
    <t xml:space="preserve">  Ognjen Kuzmic ................    $816,482  minimum</t>
  </si>
  <si>
    <t>Ognjen Kuzmic</t>
  </si>
  <si>
    <t xml:space="preserve">  James Michael McAdoo .........    $259,637  signed 1/19</t>
  </si>
  <si>
    <t>$259,637  s</t>
  </si>
  <si>
    <t xml:space="preserve">  Dwight Howard ................ $21,436,271</t>
  </si>
  <si>
    <t>$21,436,271</t>
  </si>
  <si>
    <t xml:space="preserve">  James Harden ................. $14,728,844</t>
  </si>
  <si>
    <t>$14,728,844</t>
  </si>
  <si>
    <t xml:space="preserve">  Trevor Ariza .................  $8,600,000</t>
  </si>
  <si>
    <t>$8,600,000</t>
  </si>
  <si>
    <t xml:space="preserve">  Luis Scola ...................  $6,541,037  amnesty rel 7/13/13, dnc</t>
  </si>
  <si>
    <t xml:space="preserve">$6,541,037 </t>
  </si>
  <si>
    <t xml:space="preserve">  Jason Terry ..................  $5,450,000</t>
  </si>
  <si>
    <t>$5,450,000</t>
  </si>
  <si>
    <t xml:space="preserve">  Kostas Papanikolaou ..........  $4,797,664</t>
  </si>
  <si>
    <t>$4,797,664</t>
  </si>
  <si>
    <t xml:space="preserve">  Corey Brewer .................  $4,702,500</t>
  </si>
  <si>
    <t>$4,702,500</t>
  </si>
  <si>
    <t xml:space="preserve">  Pablo Prigioni ...............  $1,662,961</t>
  </si>
  <si>
    <t>$1,662,961</t>
  </si>
  <si>
    <t xml:space="preserve">  Terrence Jones ...............  $1,618,680  3rd year rookie contract (#18)</t>
  </si>
  <si>
    <t xml:space="preserve">$1,618,680 </t>
  </si>
  <si>
    <t xml:space="preserve">  Francisco Garcia .............  $1,316,809  counts $915,243, rel 12/19</t>
  </si>
  <si>
    <t>Francisco Garcia</t>
  </si>
  <si>
    <t xml:space="preserve">  Donatas Motiejunas ...........  $1,236,600  4th year rookie contract (#20)</t>
  </si>
  <si>
    <t xml:space="preserve">$1,236,600 </t>
  </si>
  <si>
    <t xml:space="preserve">  Clint Capela .................  $1,189,200  1st year rookie contract (#25)</t>
  </si>
  <si>
    <t xml:space="preserve">$1,189,200 </t>
  </si>
  <si>
    <t xml:space="preserve">  Jeff Adrien ..................    $981,084  counts $915,243, rel 10/27</t>
  </si>
  <si>
    <t>$981,084  c</t>
  </si>
  <si>
    <t>Jeff Adrien</t>
  </si>
  <si>
    <t xml:space="preserve">  Joey Dorsey ..................    $948,163  minimum [multi]</t>
  </si>
  <si>
    <t xml:space="preserve">  Josh Smith ...................    $945,779  counts $597,600, signed 12/26</t>
  </si>
  <si>
    <t>$945,779  c</t>
  </si>
  <si>
    <t xml:space="preserve">  Patrick Beverley .............    $915,243  minimum</t>
  </si>
  <si>
    <t xml:space="preserve">  Ish Smith ....................    $915,243  minimum, released 10/27</t>
  </si>
  <si>
    <t xml:space="preserve">  Nick Johnson .................    $507,336  minimum</t>
  </si>
  <si>
    <t xml:space="preserve">  K.J. McDaniels ...............    $507,336  minimum</t>
  </si>
  <si>
    <t xml:space="preserve">  Tarik Black ..................    $176,075  released 12/26</t>
  </si>
  <si>
    <t>$176,075  r</t>
  </si>
  <si>
    <t>Carlos Delfino</t>
  </si>
  <si>
    <t xml:space="preserve">  Paul George .................. $15,800,000</t>
  </si>
  <si>
    <t>$15,800,000</t>
  </si>
  <si>
    <t xml:space="preserve">  Roy Hibbert .................. $14,898,938</t>
  </si>
  <si>
    <t>$14,898,938</t>
  </si>
  <si>
    <t xml:space="preserve">  David West ................... $12,000,000</t>
  </si>
  <si>
    <t xml:space="preserve">  George Hill ..................  $8,000,000</t>
  </si>
  <si>
    <t xml:space="preserve">  Luis Scola ...................  $4,500,000</t>
  </si>
  <si>
    <t xml:space="preserve">  C.J. Miles ...................  $4,205,000</t>
  </si>
  <si>
    <t>$4,205,000</t>
  </si>
  <si>
    <t xml:space="preserve">  Ian Mahinmi ..................  $4,000,000</t>
  </si>
  <si>
    <t xml:space="preserve">  Chris Copeland ...............  $3,130,000</t>
  </si>
  <si>
    <t>$3,130,000</t>
  </si>
  <si>
    <t xml:space="preserve">  C.J. Watson ..................  $2,077,000</t>
  </si>
  <si>
    <t>$2,077,000</t>
  </si>
  <si>
    <t xml:space="preserve">  Solomon Hill .................  $1,302,840  2nd year rookie contract (#23)</t>
  </si>
  <si>
    <t xml:space="preserve">$1,302,840 </t>
  </si>
  <si>
    <t xml:space="preserve">  Rodney Stuckey ...............  $1,227,985  counts $915,243</t>
  </si>
  <si>
    <t xml:space="preserve">  Damjan Rudez .................  $1,100,000</t>
  </si>
  <si>
    <t xml:space="preserve">  Lavoy Allen ..................    $948,163  counts $915,243</t>
  </si>
  <si>
    <t>Miroslav Raduljica</t>
  </si>
  <si>
    <t xml:space="preserve">  Donald Sloan .................    $948,163  minimum [multi]</t>
  </si>
  <si>
    <t xml:space="preserve">  Shayne Whittington ...........    $507,336  minimum</t>
  </si>
  <si>
    <t xml:space="preserve">  A.J. Price ...................    $137,614  c $118,443, s 11/6, r 11/28</t>
  </si>
  <si>
    <t>$137,614  c</t>
  </si>
  <si>
    <t xml:space="preserve">  Chris Paul ................... $20,068,563</t>
  </si>
  <si>
    <t>$20,068,563</t>
  </si>
  <si>
    <t xml:space="preserve">  Blake Griffin ................ $17,674,613</t>
  </si>
  <si>
    <t>$17,674,613</t>
  </si>
  <si>
    <t xml:space="preserve">  DeAndre Jordan ............... $11,440,123</t>
  </si>
  <si>
    <t>$11,440,123</t>
  </si>
  <si>
    <t xml:space="preserve">  J.J. Redick ..................  $6,792,500</t>
  </si>
  <si>
    <t>$6,792,500</t>
  </si>
  <si>
    <t xml:space="preserve">  Jamal Crawford ...............  $5,450,000</t>
  </si>
  <si>
    <t xml:space="preserve">  Spencer Hawes ................  $5,305,000</t>
  </si>
  <si>
    <t xml:space="preserve">  Matt Barnes ..................  $3,396,250</t>
  </si>
  <si>
    <t>$3,396,250</t>
  </si>
  <si>
    <t xml:space="preserve">  Carlos Delfino ...............  $3,250,000  released 8/30</t>
  </si>
  <si>
    <t xml:space="preserve">$3,250,000 </t>
  </si>
  <si>
    <t xml:space="preserve">  Austin Rivers ................  $2,439,840  3rd year rookie contract (#10)</t>
  </si>
  <si>
    <t xml:space="preserve">$2,439,840 </t>
  </si>
  <si>
    <t xml:space="preserve">  Jordan Farmar ................  $2,100,000  released 1/16</t>
  </si>
  <si>
    <t xml:space="preserve">  Miroslav Radujica ............  $1,500,000  released 8/30</t>
  </si>
  <si>
    <t xml:space="preserve">$1,500,000 </t>
  </si>
  <si>
    <t>Miroslav Radujica</t>
  </si>
  <si>
    <t>Lou Williams</t>
  </si>
  <si>
    <t xml:space="preserve">  Hedo Turkoglu ................  $1,448,490  counts $915,243</t>
  </si>
  <si>
    <t>Hedo Turkoglu</t>
  </si>
  <si>
    <t xml:space="preserve">  Glen Davis ...................  $1,227,985  counts $915,243</t>
  </si>
  <si>
    <t>Glen Davis</t>
  </si>
  <si>
    <t xml:space="preserve">  C.J. Wilcox ..................  $1,109,760  1st year rookie contract (#28)</t>
  </si>
  <si>
    <t xml:space="preserve">$1,109,760 </t>
  </si>
  <si>
    <t xml:space="preserve">  Ekpe Udoh ....................    $981,084  counts $915,243</t>
  </si>
  <si>
    <t>Ekpe Udoh</t>
  </si>
  <si>
    <t xml:space="preserve">  Dahntay Jones ................    $783,889  counts $495,308, signed 1/14</t>
  </si>
  <si>
    <t>$783,889  c</t>
  </si>
  <si>
    <t xml:space="preserve">  Jordan Hamilton ..............    $262,139  c $253,038, s 2/24-3/16, s 3/20</t>
  </si>
  <si>
    <t>$262,139  c</t>
  </si>
  <si>
    <t xml:space="preserve">  Nate Robinson ................    $154,919  counts $107,676, s 3/7-3/27</t>
  </si>
  <si>
    <t>$154,919  c</t>
  </si>
  <si>
    <t xml:space="preserve">  Lester Hudson ................     $89,239  c $86,141, s 3/29-4/10, s 4/12</t>
  </si>
  <si>
    <t xml:space="preserve">$89,239  c </t>
  </si>
  <si>
    <t>Lester Hudson</t>
  </si>
  <si>
    <t xml:space="preserve">  Kobe Bryant .................. $23,500,000</t>
  </si>
  <si>
    <t>$23,500,000</t>
  </si>
  <si>
    <t xml:space="preserve">  Jeremy Lin ................... $14,898,938  counts $8,374,646 *</t>
  </si>
  <si>
    <t xml:space="preserve">  Steve Nash ...................  $9,701,000  released 4/1</t>
  </si>
  <si>
    <t xml:space="preserve">$9,701,000 </t>
  </si>
  <si>
    <t>Steve Nash</t>
  </si>
  <si>
    <t xml:space="preserve">  Jordan Hill ..................  $9,000,000</t>
  </si>
  <si>
    <t xml:space="preserve">  Nick Young ...................  $4,994,420</t>
  </si>
  <si>
    <t>$4,994,420</t>
  </si>
  <si>
    <t xml:space="preserve">  Carlos Boozer ................  $3,250,000</t>
  </si>
  <si>
    <t>$3,250,000</t>
  </si>
  <si>
    <t xml:space="preserve">  Julius Randle ................  $2,997,360  1st year rookie contract (#7)</t>
  </si>
  <si>
    <t xml:space="preserve">$2,997,360 </t>
  </si>
  <si>
    <t xml:space="preserve">  Ryan Kelly ...................  $1,650,000</t>
  </si>
  <si>
    <t>$1,650,000</t>
  </si>
  <si>
    <t xml:space="preserve">  Ronnie Price .................  $1,316,809  counts $915,243</t>
  </si>
  <si>
    <t xml:space="preserve">  Xavier Henry .................  $1,082,000  released 12/28</t>
  </si>
  <si>
    <t xml:space="preserve">$1,082,000 </t>
  </si>
  <si>
    <t>Xavier Henry</t>
  </si>
  <si>
    <t xml:space="preserve">  Wayne Ellington ..............  $1,063,384  counts $915,243</t>
  </si>
  <si>
    <t xml:space="preserve">  Ed Davis .....................    $981,084  minimum [multi]</t>
  </si>
  <si>
    <t xml:space="preserve">  Wesley Johnson ...............    $981,084  counts $915,243</t>
  </si>
  <si>
    <t xml:space="preserve">  Robert Sacre .................    $915,243  minimum</t>
  </si>
  <si>
    <t xml:space="preserve">  Jordan Clarkson ..............    $507,336  minimum</t>
  </si>
  <si>
    <t xml:space="preserve">  Tarik Black ..................    $325,292  signed 12/28</t>
  </si>
  <si>
    <t>$325,292  s</t>
  </si>
  <si>
    <t xml:space="preserve">  Jabari Brown .................    $110,420  signed 3/10</t>
  </si>
  <si>
    <t>$110,420  s</t>
  </si>
  <si>
    <t>Jabari Brown</t>
  </si>
  <si>
    <t>Larry Nance Jr.</t>
  </si>
  <si>
    <t xml:space="preserve">  Vander Blue ..................     $48,028  signed 4/3, released 4/13</t>
  </si>
  <si>
    <t>$48,028  si</t>
  </si>
  <si>
    <t>Vander Blue</t>
  </si>
  <si>
    <t xml:space="preserve">  Dwight Buycks ................     $14,409  signed 4/13</t>
  </si>
  <si>
    <t>$14,409  si</t>
  </si>
  <si>
    <t>Dwight Buycks</t>
  </si>
  <si>
    <t xml:space="preserve">  Zach Randolph ................ $16,500,000</t>
  </si>
  <si>
    <t>$16,500,000</t>
  </si>
  <si>
    <t xml:space="preserve">  Marc Gasol ................... $15,829,688</t>
  </si>
  <si>
    <t>$15,829,688</t>
  </si>
  <si>
    <t xml:space="preserve">  Jeff Green ...................  $9,200,000</t>
  </si>
  <si>
    <t xml:space="preserve">  Mike Conley ..................  $8,760,000</t>
  </si>
  <si>
    <t>$8,760,000</t>
  </si>
  <si>
    <t xml:space="preserve">  Courtney Lee .................  $5,450,000</t>
  </si>
  <si>
    <t xml:space="preserve">  Tony Allen ...................  $5,000,000</t>
  </si>
  <si>
    <t xml:space="preserve">  Vince Carter .................  $3,911,981</t>
  </si>
  <si>
    <t>$3,911,981</t>
  </si>
  <si>
    <t xml:space="preserve">  Kosta Koufos .................  $3,000,000</t>
  </si>
  <si>
    <t xml:space="preserve">  Beno Udrih ...................  $2,077,000</t>
  </si>
  <si>
    <t xml:space="preserve">  Jordan Adams .................  $1,344,120  1st year rookie contract (#22)</t>
  </si>
  <si>
    <t>Yi Jianlian</t>
  </si>
  <si>
    <t xml:space="preserve">$1,344,120 </t>
  </si>
  <si>
    <t xml:space="preserve">  Jon Leuer ....................    $967,500</t>
  </si>
  <si>
    <t>$967,500</t>
  </si>
  <si>
    <t xml:space="preserve">  Nick Calathes ................    $816,482  minimum</t>
  </si>
  <si>
    <t>Nick Calathes</t>
  </si>
  <si>
    <t xml:space="preserve">  Russ Smith ...................    $507,336  minimum</t>
  </si>
  <si>
    <t>Zach Auguste</t>
  </si>
  <si>
    <t xml:space="preserve">  Jarnell Stokes ...............    $507,336  minimum</t>
  </si>
  <si>
    <t xml:space="preserve">  JaMychal Green ...............    $217,856  signed 2/2</t>
  </si>
  <si>
    <t>$217,856  s</t>
  </si>
  <si>
    <t xml:space="preserve">  Tyrus Thomas .................     $72,234  counts $53,838, s 1/22-2/1</t>
  </si>
  <si>
    <t xml:space="preserve">  Kalin Lucas ..................     $26,859  s 11/4-11/11, s 11/19-11/21</t>
  </si>
  <si>
    <t xml:space="preserve">$26,859  s </t>
  </si>
  <si>
    <t>Kalin Lucas</t>
  </si>
  <si>
    <t xml:space="preserve">  Hassan Whiteside .............     $10,768  signed 11/19, released 11/21</t>
  </si>
  <si>
    <t>$10,768  si</t>
  </si>
  <si>
    <t xml:space="preserve">  Chris Bosh ................... $20,644,400</t>
  </si>
  <si>
    <t xml:space="preserve">  Dwyane Wade .................. $15,000,000</t>
  </si>
  <si>
    <t>$15,000,000</t>
  </si>
  <si>
    <t xml:space="preserve">  Luol Deng ....................  $9,714,461</t>
  </si>
  <si>
    <t>$9,714,461</t>
  </si>
  <si>
    <t xml:space="preserve">  Goran Dragic .................  $7,500,000</t>
  </si>
  <si>
    <t xml:space="preserve">  Mike Miller ..................  $6,600,000  amnesty rel 7/16/14, dnc</t>
  </si>
  <si>
    <t xml:space="preserve">$6,600,000 </t>
  </si>
  <si>
    <t xml:space="preserve">  Chris Andersen ...............  $5,375,000</t>
  </si>
  <si>
    <t>$5,375,000</t>
  </si>
  <si>
    <t xml:space="preserve">  Josh McRoberts ...............  $5,305,000</t>
  </si>
  <si>
    <t xml:space="preserve">  Mario Chalmers ...............  $4,000,000</t>
  </si>
  <si>
    <t xml:space="preserve">  Udonis Haslem ................  $2,732,000</t>
  </si>
  <si>
    <t xml:space="preserve">  Zoran Dragic .................  $1,756,500</t>
  </si>
  <si>
    <t>$1,756,500</t>
  </si>
  <si>
    <t xml:space="preserve">  Shabazz Napier ...............  $1,238,640  1st year rookie contract (#24)</t>
  </si>
  <si>
    <t xml:space="preserve">$1,238,640 </t>
  </si>
  <si>
    <t xml:space="preserve">  Hassan Whiteside .............    $769,881  signed 11/24</t>
  </si>
  <si>
    <t>$769,881  s</t>
  </si>
  <si>
    <t xml:space="preserve">  James Ennis ..................    $507,336  minimum</t>
  </si>
  <si>
    <t xml:space="preserve">  Michael Beasley ..............    $330,227  counts $263,805, signed 2/26</t>
  </si>
  <si>
    <t>$330,227  c</t>
  </si>
  <si>
    <t xml:space="preserve">  Tyler Johnson ................    $262,621  s 1/12, r 1/22, s 1/29</t>
  </si>
  <si>
    <t>$262,621  s</t>
  </si>
  <si>
    <t xml:space="preserve">  Henry Walker .................    $253,928  counts $236,886, signed 3/3</t>
  </si>
  <si>
    <t>$253,928  c</t>
  </si>
  <si>
    <t>Henry Walker</t>
  </si>
  <si>
    <t xml:space="preserve">  Andre Dawkins ................    $208,903  released 1/6</t>
  </si>
  <si>
    <t>$208,903  r</t>
  </si>
  <si>
    <t xml:space="preserve">  Shannon Brown ................    $208,104  counts $145,362, rel 11/24</t>
  </si>
  <si>
    <t>$208,104  c</t>
  </si>
  <si>
    <t>Shannon Brown</t>
  </si>
  <si>
    <t xml:space="preserve">  Larry Sanders ................ $11,000,000  released 2/21</t>
  </si>
  <si>
    <t>$11,000,000</t>
  </si>
  <si>
    <t xml:space="preserve">  O.J. Mayo ....................  $8,000,000</t>
  </si>
  <si>
    <t xml:space="preserve">  Ersan Ilyasova ...............  $7,900,000</t>
  </si>
  <si>
    <t xml:space="preserve">  Drew Gooden ..................  $6,680,000  amnesty rel 7/16/14, dnc</t>
  </si>
  <si>
    <t xml:space="preserve">$6,680,000 </t>
  </si>
  <si>
    <t xml:space="preserve">  Zaza Pachulia ................  $5,200,000</t>
  </si>
  <si>
    <t xml:space="preserve">  Jabari Parker ................  $4,930,560  1st year rookie contract (#2)</t>
  </si>
  <si>
    <t xml:space="preserve">$4,930,560 </t>
  </si>
  <si>
    <t xml:space="preserve">  Jared Dudley .................  $4,250,000</t>
  </si>
  <si>
    <t>$4,250,000</t>
  </si>
  <si>
    <t xml:space="preserve">  Jerryd Bayless ...............  $3,000,000</t>
  </si>
  <si>
    <t xml:space="preserve">  Michael Carter-Williams ......  $2,300,040  2nd year rookie contract (#11)</t>
  </si>
  <si>
    <t xml:space="preserve">$2,300,040 </t>
  </si>
  <si>
    <t xml:space="preserve">  John Henson ..................  $1,987,320  3rd year rookie contract (#14)</t>
  </si>
  <si>
    <t xml:space="preserve">$1,987,320 </t>
  </si>
  <si>
    <t xml:space="preserve">  Giannis Antetokounmpo ........  $1,873,200  2nd year rookie contract (#15)</t>
  </si>
  <si>
    <t xml:space="preserve">$1,873,200 </t>
  </si>
  <si>
    <t xml:space="preserve">  Tyler Ennis ..................  $1,590,720  1st year rookie contract (#18)</t>
  </si>
  <si>
    <t xml:space="preserve">$1,590,720 </t>
  </si>
  <si>
    <t xml:space="preserve">  Miles Plumlee ................  $1,169,880  3rd year rookie contract (#26)</t>
  </si>
  <si>
    <t xml:space="preserve">$1,169,880 </t>
  </si>
  <si>
    <t xml:space="preserve">  Khris Middleton ..............    $915,243  minimum</t>
  </si>
  <si>
    <t xml:space="preserve">  Damien Inglis ................    $820,000</t>
  </si>
  <si>
    <t>$820,000</t>
  </si>
  <si>
    <t xml:space="preserve">  Nate Wolters .................    $816,482  minimum, released 1/9</t>
  </si>
  <si>
    <t xml:space="preserve">  Kenyon Martin ................    $741,286  c $468,389, s 1/9, rel 2/19</t>
  </si>
  <si>
    <t>$741,286  c</t>
  </si>
  <si>
    <t>Kenyon Martin</t>
  </si>
  <si>
    <t xml:space="preserve">  Johnny O'Bryant ..............    $600,000</t>
  </si>
  <si>
    <t xml:space="preserve">  Jorge Gutierrez ..............    $139,282  s 1/28, rel 2/17, s 4/7</t>
  </si>
  <si>
    <t>$139,282  s</t>
  </si>
  <si>
    <t xml:space="preserve">  Chris Johnson ................    $107,676  signed 3/6, released 3/26</t>
  </si>
  <si>
    <t>$107,676  s</t>
  </si>
  <si>
    <t xml:space="preserve">  Arinze Onaku .................     $43,226  signed 4/7</t>
  </si>
  <si>
    <t>Andrew Harrison</t>
  </si>
  <si>
    <t>$43,226  si</t>
  </si>
  <si>
    <t>Arinze Onaku</t>
  </si>
  <si>
    <t xml:space="preserve">  Nikola Pekovic ............... $12,100,000</t>
  </si>
  <si>
    <t xml:space="preserve">  Kevin Garnett ................ $12,000,000</t>
  </si>
  <si>
    <t xml:space="preserve">  Kevin Martin .................  $6,792,500</t>
  </si>
  <si>
    <t>Troy Williams</t>
  </si>
  <si>
    <t xml:space="preserve">  Anthony Bennett ..............  $5,563,920  2nd year rookie contract (#1)</t>
  </si>
  <si>
    <t xml:space="preserve">$5,563,920 </t>
  </si>
  <si>
    <t xml:space="preserve">  Andrew Wiggins ...............  $5,510,640  1st year rookie contract (#1)</t>
  </si>
  <si>
    <t xml:space="preserve">$5,510,640 </t>
  </si>
  <si>
    <t xml:space="preserve">  Ricky Rubio ..................  $5,070,686  4th year rookie contract (#5)</t>
  </si>
  <si>
    <t xml:space="preserve">$5,070,686 </t>
  </si>
  <si>
    <t xml:space="preserve">  Chase Budinger ...............  $5,000,000</t>
  </si>
  <si>
    <t xml:space="preserve">  J.J. Barea ...................  $4,519,500  released 10/27</t>
  </si>
  <si>
    <t xml:space="preserve">$4,519,500 </t>
  </si>
  <si>
    <t xml:space="preserve">  Gary Neal ....................  $3,250,000</t>
  </si>
  <si>
    <t>D.J. Stephens</t>
  </si>
  <si>
    <t xml:space="preserve">  Zach LaVine ..................  $2,055,840  1st year rookie contract (#13)</t>
  </si>
  <si>
    <t xml:space="preserve">$2,055,840 </t>
  </si>
  <si>
    <t xml:space="preserve">  Shabazz Muhammad .............  $1,971,960  2nd year rookie contract (#14)</t>
  </si>
  <si>
    <t xml:space="preserve">$1,971,960 </t>
  </si>
  <si>
    <t xml:space="preserve">  Adreian Payne ................  $1,855,320  1st year rookie contract (#15)</t>
  </si>
  <si>
    <t xml:space="preserve">$1,855,320 </t>
  </si>
  <si>
    <t xml:space="preserve">  Gorgui Dieng .................  $1,413,480  2nd year rookie contract (#21)</t>
  </si>
  <si>
    <t xml:space="preserve">$1,413,480 </t>
  </si>
  <si>
    <t xml:space="preserve">  Robbie Hummel ................    $880,000</t>
  </si>
  <si>
    <t>$880,000</t>
  </si>
  <si>
    <t xml:space="preserve">  Glenn Robinson ...............    $381,994  released 3/5</t>
  </si>
  <si>
    <t>$381,994  r</t>
  </si>
  <si>
    <t xml:space="preserve">  Lorenzo Brown ................    $331,396  signed 2/6</t>
  </si>
  <si>
    <t>$331,396  s</t>
  </si>
  <si>
    <t xml:space="preserve">  Jeff Adrien ..................    $243,953  c $209,968, s 11/29, rel 1/7</t>
  </si>
  <si>
    <t>$243,953  c</t>
  </si>
  <si>
    <t xml:space="preserve">  Justin Hamilton ..............    $207,719  signed 3/5</t>
  </si>
  <si>
    <t>$207,719  s</t>
  </si>
  <si>
    <t xml:space="preserve">  Miroslav Raduljica ...........     $96,057  signed 1/8, released 1/28</t>
  </si>
  <si>
    <t>$96,057  si</t>
  </si>
  <si>
    <t xml:space="preserve">  Arinze Onuaku ................     $48,028</t>
  </si>
  <si>
    <t>$48,028</t>
  </si>
  <si>
    <t>Arinze Onuaku</t>
  </si>
  <si>
    <t xml:space="preserve">  Sean Kilpatrick ..............     $29,843  signed 3/19, released 3/29</t>
  </si>
  <si>
    <t xml:space="preserve">  Eric Gordon .................. $14,898,938</t>
  </si>
  <si>
    <t xml:space="preserve">  Tyreke Evans ................. $11,265,416</t>
  </si>
  <si>
    <t>$11,265,416</t>
  </si>
  <si>
    <t xml:space="preserve">  Jrue Holiday ................. $11,000,000</t>
  </si>
  <si>
    <t xml:space="preserve">  Ryan Anderson ................  $8,491,500</t>
  </si>
  <si>
    <t>$8,491,500</t>
  </si>
  <si>
    <t xml:space="preserve">  Omer Asik ....................  $8,374,646</t>
  </si>
  <si>
    <t>$8,374,646</t>
  </si>
  <si>
    <t xml:space="preserve">  Anthony Davis ................  $5,607,240  3rd year rookie contract (#1)</t>
  </si>
  <si>
    <t xml:space="preserve">$5,607,240 </t>
  </si>
  <si>
    <t xml:space="preserve">  Quincy Pondexter .............  $3,146,068</t>
  </si>
  <si>
    <t>$3,146,068</t>
  </si>
  <si>
    <t xml:space="preserve">  Norris Cole ..................  $2,150,188  4th year rookie contract (#28)</t>
  </si>
  <si>
    <t xml:space="preserve">$2,150,188 </t>
  </si>
  <si>
    <t xml:space="preserve">  Shawne Williams ..............  $1,145,685  counts $915,243, released 2/22</t>
  </si>
  <si>
    <t xml:space="preserve">  Alexis Ajinca ................    $981,084  minimum [multi]</t>
  </si>
  <si>
    <t xml:space="preserve">  Luke Babbitt .................    $981,084  minimum [multi]</t>
  </si>
  <si>
    <t xml:space="preserve">  Jimmer Fredette ..............    $948,163  counts $915,243, minimum</t>
  </si>
  <si>
    <t xml:space="preserve">  Ish Smith ....................    $923,373  c $861,405, s 11/7, r 2/19</t>
  </si>
  <si>
    <t>$923,373  c</t>
  </si>
  <si>
    <t xml:space="preserve">  Darius Miller ................    $915,243  minimum, released 11/30</t>
  </si>
  <si>
    <t>Darius Miller</t>
  </si>
  <si>
    <t xml:space="preserve">  Dante Cunningham .............    $831,942  counts $716,043, signed 12/4</t>
  </si>
  <si>
    <t>$831,942  c</t>
  </si>
  <si>
    <t xml:space="preserve">  Justin Hamilton ..............    $816,482  minimum, released 3/3</t>
  </si>
  <si>
    <t xml:space="preserve">  Jeff Withey ..................    $816,482  minimum</t>
  </si>
  <si>
    <t xml:space="preserve">  Patric Young .................    $507,336  minimum, released 11/30</t>
  </si>
  <si>
    <t>Patric Young</t>
  </si>
  <si>
    <t xml:space="preserve">  Toney Douglas ................    $331,526  c $285,341, s 2/5-2/19, s 3/24</t>
  </si>
  <si>
    <t>$331,526  c</t>
  </si>
  <si>
    <t xml:space="preserve">  Elliot Williams ..............    $111,549  counts $107,676, signed 3/4</t>
  </si>
  <si>
    <t>$111,549  c</t>
  </si>
  <si>
    <t xml:space="preserve">  Nate Wolter ..................     $96,057  signed 1/14, released 2/3</t>
  </si>
  <si>
    <t>Nate Wolter</t>
  </si>
  <si>
    <t xml:space="preserve">  Gal Mekel ....................     $67,240  signed 12/5, released 12/19</t>
  </si>
  <si>
    <t>$67,240  si</t>
  </si>
  <si>
    <t xml:space="preserve">  Carmelo Anthony .............. $22,458,401</t>
  </si>
  <si>
    <t>$22,458,401</t>
  </si>
  <si>
    <t xml:space="preserve">  Amare Stoudemire ............. $21,410,988  released 2/15</t>
  </si>
  <si>
    <t>$21,410,988</t>
  </si>
  <si>
    <t xml:space="preserve">  Andrea Bargnani .............. $11,500,000</t>
  </si>
  <si>
    <t>$11,500,000</t>
  </si>
  <si>
    <t xml:space="preserve">  Jose Calderon ................  $7,907,191</t>
  </si>
  <si>
    <t>$7,907,191</t>
  </si>
  <si>
    <t xml:space="preserve">  Jason Smith ..................  $3,278,000</t>
  </si>
  <si>
    <t xml:space="preserve">  Alexey Shved .................  $3,198,723</t>
  </si>
  <si>
    <t>$3,198,723</t>
  </si>
  <si>
    <t>Alexey Shved</t>
  </si>
  <si>
    <t xml:space="preserve">  Samuel Dalembert .............  $1,885,755  released 1/5</t>
  </si>
  <si>
    <t xml:space="preserve">$1,885,755 </t>
  </si>
  <si>
    <t>Rodney McGruder</t>
  </si>
  <si>
    <t xml:space="preserve">  Shane Larkin .................  $1,606,080  2nd year rookie contract (#18)</t>
  </si>
  <si>
    <t xml:space="preserve">$1,606,080 </t>
  </si>
  <si>
    <t xml:space="preserve">  Louis Amundson ...............  $1,287,163  c $899,092  rel 1/7, s 1/10</t>
  </si>
  <si>
    <t xml:space="preserve">$1,287,163 </t>
  </si>
  <si>
    <t xml:space="preserve">  Tim Hardaway .................  $1,250,640  2nd year rookie contract (#24)</t>
  </si>
  <si>
    <t xml:space="preserve">$1,250,640 </t>
  </si>
  <si>
    <t xml:space="preserve">  Arnett Moultrie ..............  $1,136,160  3rd year rc (#27), rel 10/27</t>
  </si>
  <si>
    <t xml:space="preserve">$1,136,160 </t>
  </si>
  <si>
    <t>Arnett Moultrie</t>
  </si>
  <si>
    <t xml:space="preserve">  Cole Aldrich .................    $981,084  counts $915,243</t>
  </si>
  <si>
    <t xml:space="preserve">  Lance Thomas .................    $931,431  c $899,092, rel 1/7, s 1/10</t>
  </si>
  <si>
    <t>Okaro White</t>
  </si>
  <si>
    <t>$931,431  c</t>
  </si>
  <si>
    <t xml:space="preserve">  Quincy Acy ...................    $915,243  minimum</t>
  </si>
  <si>
    <t xml:space="preserve">  Cleanthony Early .............    $507,336  minimum</t>
  </si>
  <si>
    <t xml:space="preserve">  Travis Wear ..................    $507,336  minimum</t>
  </si>
  <si>
    <t>Stefan Jankovic</t>
  </si>
  <si>
    <t>Travis Wear</t>
  </si>
  <si>
    <t xml:space="preserve">  Langson Galloway .............    $295,449  signed 1/7</t>
  </si>
  <si>
    <t>$295,449  s</t>
  </si>
  <si>
    <t xml:space="preserve">  Alex Kirk ....................    $211,887  released 1/7</t>
  </si>
  <si>
    <t>$211,887  r</t>
  </si>
  <si>
    <t>Alex Kirk</t>
  </si>
  <si>
    <t xml:space="preserve">  Ricky Ledo ...................    $134,479  signed 3/19</t>
  </si>
  <si>
    <t>Keith Benson</t>
  </si>
  <si>
    <t>$134,479  s</t>
  </si>
  <si>
    <t xml:space="preserve">  Kevin Durant ................. $18,995,624</t>
  </si>
  <si>
    <t>$18,995,624</t>
  </si>
  <si>
    <t xml:space="preserve">  Russell Westbrook ............ $15,719,062</t>
  </si>
  <si>
    <t>$15,719,062</t>
  </si>
  <si>
    <t xml:space="preserve">  Serge Ibaka .................. $12,350,000</t>
  </si>
  <si>
    <t>$12,350,000</t>
  </si>
  <si>
    <t xml:space="preserve">  Enes Kanter ..................  $6,108,197  4th year rookie contract (#3)</t>
  </si>
  <si>
    <t xml:space="preserve">$6,108,197 </t>
  </si>
  <si>
    <t xml:space="preserve">  Dion Waiters .................  $4,602,000  3rd year rookie contract (#4)</t>
  </si>
  <si>
    <t xml:space="preserve">$4,602,000 </t>
  </si>
  <si>
    <t xml:space="preserve">  Steve Novak ..................  $3,445,947</t>
  </si>
  <si>
    <t>$3,445,947</t>
  </si>
  <si>
    <t xml:space="preserve">  Anthony Morrow ...............  $3,200,000</t>
  </si>
  <si>
    <t>$3,200,000</t>
  </si>
  <si>
    <t xml:space="preserve">  D.J. Augustin ................  $3,000,000</t>
  </si>
  <si>
    <t xml:space="preserve">  Nick Collison ................  $2,242,003</t>
  </si>
  <si>
    <t>$2,242,003</t>
  </si>
  <si>
    <t xml:space="preserve">  Jeremy Lamb ..................  $2,202,000  3rd year rookie contract (#12)</t>
  </si>
  <si>
    <t xml:space="preserve">$2,202,000 </t>
  </si>
  <si>
    <t xml:space="preserve">  Steven Adams .................  $2,184,960  2nd year rookie contract (#12)</t>
  </si>
  <si>
    <t xml:space="preserve">$2,184,960 </t>
  </si>
  <si>
    <t xml:space="preserve">  Mitch McGary .................  $1,400,040  1st year rookie contract (#21)</t>
  </si>
  <si>
    <t xml:space="preserve">$1,400,040 </t>
  </si>
  <si>
    <t xml:space="preserve">  Sebastian Telfair ............  $1,316,809  counts $915,243, released 11/26</t>
  </si>
  <si>
    <t>Sebastian Telfair</t>
  </si>
  <si>
    <t xml:space="preserve">  Andre Roberson ...............  $1,160,880  2nd year rookie contract (#26)</t>
  </si>
  <si>
    <t xml:space="preserve">$1,160,880 </t>
  </si>
  <si>
    <t xml:space="preserve">  Perry Jones ..................  $1,129,200  3rd year rookie contract (#28)</t>
  </si>
  <si>
    <t xml:space="preserve">$1,129,200 </t>
  </si>
  <si>
    <t xml:space="preserve">  Kyle Singler .................  $1,090,000</t>
  </si>
  <si>
    <t>$1,090,000</t>
  </si>
  <si>
    <t xml:space="preserve">  Channing Frye ................  $8,579,088</t>
  </si>
  <si>
    <t>$8,579,088</t>
  </si>
  <si>
    <t xml:space="preserve">  Al Harrington ................  $7,609,800  released 8/1/13</t>
  </si>
  <si>
    <t xml:space="preserve">$7,609,800 </t>
  </si>
  <si>
    <t>Al Harrington</t>
  </si>
  <si>
    <t xml:space="preserve">  Glen Davis ...................  $6,600,000  released 2/24/14</t>
  </si>
  <si>
    <t xml:space="preserve">  Victor Oladipo ...............  $4,978,200  2nd year rookie contract (#2)</t>
  </si>
  <si>
    <t xml:space="preserve">$4,978,200 </t>
  </si>
  <si>
    <t xml:space="preserve">  Ben Gordon ...................  $4,500,000</t>
  </si>
  <si>
    <t>Ben Gordon</t>
  </si>
  <si>
    <t xml:space="preserve">  Aaron Gordon .................  $3,992,040  1st year rookie contract (#4)</t>
  </si>
  <si>
    <t xml:space="preserve">$3,992,040 </t>
  </si>
  <si>
    <t xml:space="preserve">  Nikola Vucevic ...............  $2,902,758  4th year rookie contract (#16)</t>
  </si>
  <si>
    <t xml:space="preserve">$2,902,758 </t>
  </si>
  <si>
    <t xml:space="preserve">  Luke Ridnour .................  $2,750,000</t>
  </si>
  <si>
    <t>Luke Ridnour</t>
  </si>
  <si>
    <t xml:space="preserve">  Tobias Harris ................  $2,511,432  4th year rookie contract (#19)</t>
  </si>
  <si>
    <t xml:space="preserve">$2,511,432 </t>
  </si>
  <si>
    <t xml:space="preserve">  Elfrid Payton ................  $2,397,840  1st year rookie contract (#10)</t>
  </si>
  <si>
    <t xml:space="preserve">$2,397,840 </t>
  </si>
  <si>
    <t xml:space="preserve">  Jameer Nelson ................  $2,000,000  released 6/30/13</t>
  </si>
  <si>
    <t xml:space="preserve">  Maurice Harkless .............  $1,887,840  3rd year rookie contract (#15)</t>
  </si>
  <si>
    <t xml:space="preserve">$1,887,840 </t>
  </si>
  <si>
    <t xml:space="preserve">  Anthony Randolph .............  $1,825,359  released 7/15</t>
  </si>
  <si>
    <t xml:space="preserve">$1,825,359 </t>
  </si>
  <si>
    <t>Anthony Randolph</t>
  </si>
  <si>
    <t xml:space="preserve">  Andrew Nicholson .............  $1,545,840  3rd year rookie contract (#19)</t>
  </si>
  <si>
    <t xml:space="preserve">$1,545,840 </t>
  </si>
  <si>
    <t xml:space="preserve">  Evan Fournier ................  $1,483,920  3rd year rookie contract (#20)</t>
  </si>
  <si>
    <t xml:space="preserve">$1,483,920 </t>
  </si>
  <si>
    <t xml:space="preserve">  Willie Green .................  $1,448,490  counts $915,243</t>
  </si>
  <si>
    <t>Willie Green</t>
  </si>
  <si>
    <t xml:space="preserve">  Kyle O'Quinn .................    $915,243  minimum</t>
  </si>
  <si>
    <t xml:space="preserve">  Devyn Marble .................    $884,879</t>
  </si>
  <si>
    <t xml:space="preserve">  Dewayne Dedmon ...............    $816,482  minimum</t>
  </si>
  <si>
    <t xml:space="preserve">  JaVale McGee ................. $11,250,000  released 3/2</t>
  </si>
  <si>
    <t xml:space="preserve">  Jason Richardson .............  $6,601,125</t>
  </si>
  <si>
    <t>$6,601,125</t>
  </si>
  <si>
    <t>Jason Richardson</t>
  </si>
  <si>
    <t xml:space="preserve">  Joel Embiid ..................  $4,427,640  1st year rookie contract (#3)</t>
  </si>
  <si>
    <t xml:space="preserve">$4,427,640 </t>
  </si>
  <si>
    <t xml:space="preserve">  Luc Mbah a Moute .............  $4,382,576</t>
  </si>
  <si>
    <t>$4,382,576</t>
  </si>
  <si>
    <t xml:space="preserve">  Thomas Robinson ..............  $3,526,440  c $929,550, 3rd yr rc (#5) *</t>
  </si>
  <si>
    <t xml:space="preserve">$3,526,440 </t>
  </si>
  <si>
    <t xml:space="preserve">  Andrei Kirilenko .............  $3,326,235  released 2/21</t>
  </si>
  <si>
    <t xml:space="preserve">$3,326,235 </t>
  </si>
  <si>
    <t>Andrei Kirilenko</t>
  </si>
  <si>
    <t xml:space="preserve">  Nerlens Noel .................  $3,315,120  2nd year rookie contract (#6)</t>
  </si>
  <si>
    <t xml:space="preserve">$3,315,120 </t>
  </si>
  <si>
    <t xml:space="preserve">  Travis Outlaw ................  $3,000,000  released 10/27</t>
  </si>
  <si>
    <t xml:space="preserve">$3,000,000 </t>
  </si>
  <si>
    <t xml:space="preserve">  Furkan Aldemir ...............  $2,963,232  signed 12/15</t>
  </si>
  <si>
    <t xml:space="preserve">$2,963,232 </t>
  </si>
  <si>
    <t xml:space="preserve">  Eric Maynor ..................  $2,106,720  released 3/16/14</t>
  </si>
  <si>
    <t>Eric Maynor</t>
  </si>
  <si>
    <t xml:space="preserve">  Ronny Turiaf .................  $1,600,000  released 12/23</t>
  </si>
  <si>
    <t xml:space="preserve">$1,600,000 </t>
  </si>
  <si>
    <t>Ronny Turiaf</t>
  </si>
  <si>
    <t xml:space="preserve">  Tony Wroten ..................  $1,210,080  3rd year rookie contract (#25)</t>
  </si>
  <si>
    <t xml:space="preserve">$1,210,080 </t>
  </si>
  <si>
    <t xml:space="preserve">  Marquis Teague ...............  $1,120,920  released 10/27</t>
  </si>
  <si>
    <t xml:space="preserve">$1,120,920 </t>
  </si>
  <si>
    <t>Marquis Teague</t>
  </si>
  <si>
    <t xml:space="preserve">  Jared Cunningham .............    $915,243  minimum, released 1/8</t>
  </si>
  <si>
    <t xml:space="preserve">  Henry Sims ...................    $915,243  minimum</t>
  </si>
  <si>
    <t xml:space="preserve">  Jerami Grant .................    $884,879</t>
  </si>
  <si>
    <t xml:space="preserve">  Malcolm Thomas ...............    $842,578  c $786,032, r 11/11, s 12/5-2/22</t>
  </si>
  <si>
    <t>$842,578  c</t>
  </si>
  <si>
    <t>Malcolm Thomas</t>
  </si>
  <si>
    <t xml:space="preserve">  Isaiah Canaan ................    $816,482  minimum</t>
  </si>
  <si>
    <t xml:space="preserve">  Hollis Thompson ..............    $816,482  minimum</t>
  </si>
  <si>
    <t xml:space="preserve">  Robert Covington .............    $730,031  signed 11/15</t>
  </si>
  <si>
    <t>$730,031  s</t>
  </si>
  <si>
    <t xml:space="preserve">  JaKarr Sampson ...............    $507,336  minimum</t>
  </si>
  <si>
    <t xml:space="preserve">  Ish Smith ....................    $305,867  counts $285,340, signed 2/22</t>
  </si>
  <si>
    <t>$305,867  c</t>
  </si>
  <si>
    <t xml:space="preserve">  Jorge Guiterrez ..............    $216,128  released 12/12</t>
  </si>
  <si>
    <t>$216,128  r</t>
  </si>
  <si>
    <t>Jorge Guiterrez</t>
  </si>
  <si>
    <t xml:space="preserve">  Glenn Robinson ...............    $119,373  signed 3/7</t>
  </si>
  <si>
    <t>$119,373  s</t>
  </si>
  <si>
    <t xml:space="preserve">  Chris Johnson ................     $96,908  released 11/15</t>
  </si>
  <si>
    <t>$96,908  re</t>
  </si>
  <si>
    <t xml:space="preserve">  Drew Gordon ..................     $71,624  signed 11/11, released 12/5</t>
  </si>
  <si>
    <t>$71,624  si</t>
  </si>
  <si>
    <t>Drew Gordon</t>
  </si>
  <si>
    <t xml:space="preserve">  Larry Drew ...................     $59,687  signed 1/16</t>
  </si>
  <si>
    <t>Larry Drew</t>
  </si>
  <si>
    <t xml:space="preserve">  Tim Frazier ..................     $59,687  signed 1/16</t>
  </si>
  <si>
    <t xml:space="preserve">  Malcolm Lee ..................     $32,303  signed 12/5, released 12/11</t>
  </si>
  <si>
    <t>$32,303  si</t>
  </si>
  <si>
    <t>Malcolm Lee</t>
  </si>
  <si>
    <t xml:space="preserve">  Eric Bledsoe ................. $13,000,000</t>
  </si>
  <si>
    <t xml:space="preserve">  Marcus Thornton ..............  $8,575,000</t>
  </si>
  <si>
    <t>$8,575,000</t>
  </si>
  <si>
    <t xml:space="preserve">  Josh Childress ...............  $7,317,500  amnesty rel 7/15/13, dnc</t>
  </si>
  <si>
    <t xml:space="preserve">$7,317,500 </t>
  </si>
  <si>
    <t>Josh Childress</t>
  </si>
  <si>
    <t xml:space="preserve">  P.J. Tucker ..................  $5,700,000</t>
  </si>
  <si>
    <t>$5,700,000</t>
  </si>
  <si>
    <t xml:space="preserve">  Brandan Wright ...............  $5,000,000</t>
  </si>
  <si>
    <t xml:space="preserve">  Brandon Knight ...............  $3,749,602  4th year rookie contract (#8)</t>
  </si>
  <si>
    <t xml:space="preserve">$3,749,602 </t>
  </si>
  <si>
    <t xml:space="preserve">  Gerald Green .................  $3,500,000</t>
  </si>
  <si>
    <t>$3,500,000</t>
  </si>
  <si>
    <t xml:space="preserve">  Alex Len .....................  $3,469,920  2nd year rookie contract (#5)</t>
  </si>
  <si>
    <t xml:space="preserve">$3,469,920 </t>
  </si>
  <si>
    <t xml:space="preserve">  Markieff Morris ..............  $3,153,860  4th year rookie contract (#13)</t>
  </si>
  <si>
    <t xml:space="preserve">$3,153,860 </t>
  </si>
  <si>
    <t xml:space="preserve">  Marcus Morris ................  $3,105,302  4th year rookie contract (#14)</t>
  </si>
  <si>
    <t xml:space="preserve">$3,105,302 </t>
  </si>
  <si>
    <t xml:space="preserve">  Michael Beasley ..............  $2,333,333  released 9/3/13</t>
  </si>
  <si>
    <t xml:space="preserve">$2,333,333 </t>
  </si>
  <si>
    <t xml:space="preserve">  Danny Granger ................  $2,100,000</t>
  </si>
  <si>
    <t xml:space="preserve">  John Salmons .................  $2,000,000  released 2/21</t>
  </si>
  <si>
    <t xml:space="preserve">  T.J. Warren ..................  $1,953,120  1st year rookie contract (#14)</t>
  </si>
  <si>
    <t xml:space="preserve">$1,953,120 </t>
  </si>
  <si>
    <t xml:space="preserve">  Reggie Bullock ...............  $1,200,720  2nd year rookie contract (#25)</t>
  </si>
  <si>
    <t xml:space="preserve">$1,200,720 </t>
  </si>
  <si>
    <t xml:space="preserve">  Archie Goodwin ...............  $1,112,280  2nd year rookie contract (#29)</t>
  </si>
  <si>
    <t xml:space="preserve">$1,112,280 </t>
  </si>
  <si>
    <t xml:space="preserve">  Kendall Marshall .............    $915,243  minimum, released 2/21</t>
  </si>
  <si>
    <t xml:space="preserve">  Tony Mitchell ................    $816,482  minimum, released 1/9</t>
  </si>
  <si>
    <t>Tony Mitchell</t>
  </si>
  <si>
    <t xml:space="preserve">  Earl Barron ..................    $390,066  counts $290,724, signed 2/21</t>
  </si>
  <si>
    <t>$390,066  c</t>
  </si>
  <si>
    <t>Earl Barron</t>
  </si>
  <si>
    <t xml:space="preserve">  Jerel McNeal .................     $80,757  signed 4/1</t>
  </si>
  <si>
    <t>$80,757  si</t>
  </si>
  <si>
    <t>Jerel McNeal</t>
  </si>
  <si>
    <t xml:space="preserve">  A.J. Price ...................     $62,552  c $53,838, s 3/21, rel 3/31</t>
  </si>
  <si>
    <t xml:space="preserve">$62,552  c </t>
  </si>
  <si>
    <t xml:space="preserve">  Seth Curry ...................     $48,028  signed 3/11, released 3/21</t>
  </si>
  <si>
    <t xml:space="preserve">  LaMarcus Aldridge ............ $16,006,000</t>
  </si>
  <si>
    <t>$16,006,000</t>
  </si>
  <si>
    <t xml:space="preserve">  Brandon Roy .................. $14,399,332  amnesty rel 12/15/12, dnc</t>
  </si>
  <si>
    <t>$14,399,332</t>
  </si>
  <si>
    <t>Brandon Roy</t>
  </si>
  <si>
    <t xml:space="preserve">  Nicolas Batum ................ $11,765,500</t>
  </si>
  <si>
    <t>$11,765,500</t>
  </si>
  <si>
    <t xml:space="preserve">  Arron Afflalo ................  $7,500,000</t>
  </si>
  <si>
    <t xml:space="preserve">  Wesley Matthews ..............  $7,245,640</t>
  </si>
  <si>
    <t>$7,245,640</t>
  </si>
  <si>
    <t xml:space="preserve">  Robin Lopez ..................  $6,124,729</t>
  </si>
  <si>
    <t>$6,124,729</t>
  </si>
  <si>
    <t xml:space="preserve">  Chris Kaman ..................  $4,800,000</t>
  </si>
  <si>
    <t>$4,800,000</t>
  </si>
  <si>
    <t xml:space="preserve">  Damian Lillard ...............  $3,340,920  3rd year rookie contract (#6)</t>
  </si>
  <si>
    <t xml:space="preserve">$3,340,920 </t>
  </si>
  <si>
    <t xml:space="preserve">  Dorell Wright ................  $3,150,000</t>
  </si>
  <si>
    <t>$3,150,000</t>
  </si>
  <si>
    <t xml:space="preserve">  Joel Freeland ................  $3,100,000</t>
  </si>
  <si>
    <t>$3,100,000</t>
  </si>
  <si>
    <t>Joel Freeland</t>
  </si>
  <si>
    <t>John Lucas III</t>
  </si>
  <si>
    <t xml:space="preserve">  C.J. McCollum ................  $2,421,000  2nd year rookie contract (#10)</t>
  </si>
  <si>
    <t xml:space="preserve">$2,421,000 </t>
  </si>
  <si>
    <t xml:space="preserve">  Meyers Leonard ...............  $2,317,920  3rd year rookie contract (#11)</t>
  </si>
  <si>
    <t xml:space="preserve">$2,317,920 </t>
  </si>
  <si>
    <t xml:space="preserve">  Steve Blake ..................  $2,100,000</t>
  </si>
  <si>
    <t xml:space="preserve">  Alonzo Gee ...................  $1,063,384  counts $915,243</t>
  </si>
  <si>
    <t xml:space="preserve">  Allen Crabbe .................    $862,000</t>
  </si>
  <si>
    <t>$862,000</t>
  </si>
  <si>
    <t xml:space="preserve">  Tim Frazier ..................     $47,749  signed 3/31</t>
  </si>
  <si>
    <t>$47,749  si</t>
  </si>
  <si>
    <t xml:space="preserve">  Rudy Gay ..................... $19,317,326</t>
  </si>
  <si>
    <t>$19,317,326</t>
  </si>
  <si>
    <t xml:space="preserve">  DeMarcus Cousins ............. $14,746,000</t>
  </si>
  <si>
    <t>$14,746,000</t>
  </si>
  <si>
    <t xml:space="preserve">  Carl Landry ..................  $6,750,000</t>
  </si>
  <si>
    <t>$6,750,000</t>
  </si>
  <si>
    <t xml:space="preserve">  Derrick Williams .............  $6,679,867  4th year rookie contract (#2)</t>
  </si>
  <si>
    <t xml:space="preserve">$6,679,867 </t>
  </si>
  <si>
    <t xml:space="preserve">  Jason Thompson ...............  $6,037,500</t>
  </si>
  <si>
    <t>$6,037,500</t>
  </si>
  <si>
    <t xml:space="preserve">  Darren Collison ..............  $4,797,664</t>
  </si>
  <si>
    <t xml:space="preserve">  Andre Miller .................  $4,650,000</t>
  </si>
  <si>
    <t xml:space="preserve">  Ben McLemore .................  $3,026,280  2nd year rookie contract (#7)</t>
  </si>
  <si>
    <t xml:space="preserve">$3,026,280 </t>
  </si>
  <si>
    <t xml:space="preserve">  Nik Stauskas .................  $2,745,840  1st year rookie contract (#8)</t>
  </si>
  <si>
    <t xml:space="preserve">$2,745,840 </t>
  </si>
  <si>
    <t xml:space="preserve">  Reggie Evans .................  $1,768,654</t>
  </si>
  <si>
    <t>$1,768,654</t>
  </si>
  <si>
    <t>Reggie Evans</t>
  </si>
  <si>
    <t xml:space="preserve">  Ryan Hollins .................  $1,310,286  counts $915,243</t>
  </si>
  <si>
    <t xml:space="preserve">$1,310,286 </t>
  </si>
  <si>
    <t xml:space="preserve">  Omri Casspi ..................  $1,063,384  counts $915,243</t>
  </si>
  <si>
    <t xml:space="preserve">  Ray McCallum .................    $816,482  minimum</t>
  </si>
  <si>
    <t xml:space="preserve">  Eric Moreland ................    $507,336  minimum</t>
  </si>
  <si>
    <t xml:space="preserve">  Quincy Miller ................    $123,827  signed 1/18, released 2/10</t>
  </si>
  <si>
    <t>$123,827  s</t>
  </si>
  <si>
    <t xml:space="preserve">  David Wear ...................     $41,781  s 4/2, rel 4/3, s 4/12</t>
  </si>
  <si>
    <t xml:space="preserve">$41,781  s </t>
  </si>
  <si>
    <t>David Wear</t>
  </si>
  <si>
    <t xml:space="preserve">  Sim Bhullar ..................     $29,843  signed 4/2, released 4/12</t>
  </si>
  <si>
    <t>Sim Bhullar</t>
  </si>
  <si>
    <t xml:space="preserve">  David Stockton ...............     $29,483  signed 2/20, released 3/2</t>
  </si>
  <si>
    <t>$29,483  si</t>
  </si>
  <si>
    <t>David Stockton</t>
  </si>
  <si>
    <t xml:space="preserve">  Tony Parker .................. $12,500,000</t>
  </si>
  <si>
    <t>$12,500,000</t>
  </si>
  <si>
    <t xml:space="preserve">  Tim Duncan ................... $10,361,446</t>
  </si>
  <si>
    <t>$10,361,446</t>
  </si>
  <si>
    <t xml:space="preserve">  Tiago Splitter ...............  $9,250,000</t>
  </si>
  <si>
    <t>$9,250,000</t>
  </si>
  <si>
    <t xml:space="preserve">  Boris Diaw ...................  $7,500,000</t>
  </si>
  <si>
    <t xml:space="preserve">  Manu Ginobili ................  $7,000,000</t>
  </si>
  <si>
    <t xml:space="preserve">  Danny Green ..................  $4,025,000</t>
  </si>
  <si>
    <t>$4,025,000</t>
  </si>
  <si>
    <t xml:space="preserve">  Patrick Mills ................  $3,500,000</t>
  </si>
  <si>
    <t>Langston Galloway</t>
  </si>
  <si>
    <t xml:space="preserve">  Kawhi Leonard ................  $3,053,368  4th year rookie contract (#15)</t>
  </si>
  <si>
    <t xml:space="preserve">$3,053,368 </t>
  </si>
  <si>
    <t xml:space="preserve">  Marco Belinelli ..............  $2,873,750</t>
  </si>
  <si>
    <t>$2,873,750</t>
  </si>
  <si>
    <t xml:space="preserve">  Cory Joseph ..................  $2,134,593  4th year rookie contract (#29)</t>
  </si>
  <si>
    <t xml:space="preserve">$2,134,593 </t>
  </si>
  <si>
    <t xml:space="preserve">  Aron Baynes ..................  $2,100,000</t>
  </si>
  <si>
    <t xml:space="preserve">  Jeff Ayres ...................  $1,828,750</t>
  </si>
  <si>
    <t>$1,828,750</t>
  </si>
  <si>
    <t xml:space="preserve">  Matt Bonner ..................  $1,448,490  counts $915,243</t>
  </si>
  <si>
    <t xml:space="preserve">  Kyle Anderson ................  $1,093,680  1st year rookie contract (#30)</t>
  </si>
  <si>
    <t xml:space="preserve">$1,093,680 </t>
  </si>
  <si>
    <t xml:space="preserve">  Austin Daye ..................  $1,063,384  counts $915,243, released 1/18</t>
  </si>
  <si>
    <t xml:space="preserve">  Reggie Williams ..............    $487,906  counts $419,935, signed 1/28</t>
  </si>
  <si>
    <t>$487,906  c</t>
  </si>
  <si>
    <t>Reggie Williams</t>
  </si>
  <si>
    <t xml:space="preserve">  Kyle Lowry ................... $12,000,000</t>
  </si>
  <si>
    <t xml:space="preserve">  DeMar DeRozan ................ $10,000,000</t>
  </si>
  <si>
    <t xml:space="preserve">  Amir Johnson .................  $7,000,000</t>
  </si>
  <si>
    <t xml:space="preserve">  Greivis Vasquez ..............  $6,400,000</t>
  </si>
  <si>
    <t>$6,400,000</t>
  </si>
  <si>
    <t xml:space="preserve">  Landry Fields ................  $6,250,000</t>
  </si>
  <si>
    <t>$6,250,000</t>
  </si>
  <si>
    <t>Landry Fields</t>
  </si>
  <si>
    <t xml:space="preserve">  Chuck Hayes ..................  $5,958,750</t>
  </si>
  <si>
    <t>$5,958,750</t>
  </si>
  <si>
    <t xml:space="preserve">  Patrick Patterson ............  $5,831,326</t>
  </si>
  <si>
    <t>$5,831,326</t>
  </si>
  <si>
    <t xml:space="preserve">  Louis Williams ...............  $5,450,000</t>
  </si>
  <si>
    <t xml:space="preserve">  Jonas Valanciunas ............  $4,916,974  4th year rookie contract (#5)</t>
  </si>
  <si>
    <t xml:space="preserve">$4,916,974 </t>
  </si>
  <si>
    <t xml:space="preserve">  Marcus Camby .................  $4,177,208  released 7/17/13</t>
  </si>
  <si>
    <t xml:space="preserve">$4,177,208 </t>
  </si>
  <si>
    <t>Marcus Camby</t>
  </si>
  <si>
    <t xml:space="preserve">  Tyler Hansbrough .............  $3,326,235</t>
  </si>
  <si>
    <t>$3,326,235</t>
  </si>
  <si>
    <t xml:space="preserve">  Terrence Ross ................  $2,793,960  3rd year rookie contract (#8)</t>
  </si>
  <si>
    <t xml:space="preserve">$2,793,960 </t>
  </si>
  <si>
    <t xml:space="preserve">  James Johnson ................  $2,500,000</t>
  </si>
  <si>
    <t xml:space="preserve">  Lucas Nogueira ...............  $1,762,680</t>
  </si>
  <si>
    <t>$1,762,680</t>
  </si>
  <si>
    <t xml:space="preserve">  Bruno Caboclo ................  $1,458,360  1st year rookie contract (#20)</t>
  </si>
  <si>
    <t xml:space="preserve">$1,458,360 </t>
  </si>
  <si>
    <t xml:space="preserve">  Greg Stiemsma ................    $981,084  counts $95,243</t>
  </si>
  <si>
    <t>Greg Stiemsma</t>
  </si>
  <si>
    <t xml:space="preserve">  Gordon Hayward ............... $14,746,000</t>
  </si>
  <si>
    <t xml:space="preserve">  Derrick Favors ............... $12,950,000</t>
  </si>
  <si>
    <t>$12,950,000</t>
  </si>
  <si>
    <t xml:space="preserve">  Kendrick Perkins .............  $9,154,342  released 2/21</t>
  </si>
  <si>
    <t xml:space="preserve">$9,154,342 </t>
  </si>
  <si>
    <t xml:space="preserve">  Trevor Booker ................  $5,000,000</t>
  </si>
  <si>
    <t xml:space="preserve">  Dante Exum ...................  $3,615,000  1st year rookie contract (#5)</t>
  </si>
  <si>
    <t xml:space="preserve">$3,615,000 </t>
  </si>
  <si>
    <t xml:space="preserve">  Alec Burks ...................  $3,201,730  4th year rookie contract (#12)</t>
  </si>
  <si>
    <t xml:space="preserve">$3,201,730 </t>
  </si>
  <si>
    <t xml:space="preserve">  Trey Burke ...................  $2,548,560  2nd year rookie contract (#9)</t>
  </si>
  <si>
    <t xml:space="preserve">$2,548,560 </t>
  </si>
  <si>
    <t xml:space="preserve">  Jeremy Evans .................  $1,795,000</t>
  </si>
  <si>
    <t>$1,795,000</t>
  </si>
  <si>
    <t xml:space="preserve">  Rodney Hood ..................  $1,290,360  1st year rookie contract (#23)</t>
  </si>
  <si>
    <t xml:space="preserve">$1,290,360 </t>
  </si>
  <si>
    <t xml:space="preserve">  Rudy Gobert ..................  $1,127,400  2nd year rookie contract (#27)</t>
  </si>
  <si>
    <t xml:space="preserve">$1,127,400 </t>
  </si>
  <si>
    <t xml:space="preserve">  Toure Murry ..................  $1,000,000  released 1/4</t>
  </si>
  <si>
    <t>Toure Murry</t>
  </si>
  <si>
    <t xml:space="preserve">  Jordan Hamilton ..............    $948,163  counts $915,243, released 11/7</t>
  </si>
  <si>
    <t xml:space="preserve">  Grant Jerrett ................    $816,482  minimum</t>
  </si>
  <si>
    <t xml:space="preserve">  Elliot Williams ..............    $552,166  counts $532,994, signed 1/7</t>
  </si>
  <si>
    <t>$552,166  c</t>
  </si>
  <si>
    <t xml:space="preserve">  Ian Clark ....................    $507,336  minimum, released 3/26</t>
  </si>
  <si>
    <t xml:space="preserve">  Joe Ingles ...................    $507,336  minimum</t>
  </si>
  <si>
    <t xml:space="preserve">  Chris Johnson ................    $166,897  s 1/28, rel 2/7, s 3/26</t>
  </si>
  <si>
    <t>$166,897  s</t>
  </si>
  <si>
    <t xml:space="preserve">  Bryce Cotton .................    $152,201  signed 2/24</t>
  </si>
  <si>
    <t>$152,201  s</t>
  </si>
  <si>
    <t xml:space="preserve">  Patrick Christopher ..........     $74,608  signed 12/12, released 1/6</t>
  </si>
  <si>
    <t>$74,608  si</t>
  </si>
  <si>
    <t>Patrick Christopher</t>
  </si>
  <si>
    <t xml:space="preserve">  Elijah Millsap ...............     $59,687  signed 1/5, released 1/25</t>
  </si>
  <si>
    <t xml:space="preserve">  Jerrelle Benimon .............     $29,843  signed 3/6, released 3/16</t>
  </si>
  <si>
    <t>Jerrelle Benimon</t>
  </si>
  <si>
    <t xml:space="preserve">  Jack Cooley ..................     $29,843  signed 2/24, released 3/6</t>
  </si>
  <si>
    <t>Jack Cooley</t>
  </si>
  <si>
    <t xml:space="preserve">  John Wall .................... $14,746,000</t>
  </si>
  <si>
    <t xml:space="preserve">  Nene ......................... $13,000,000</t>
  </si>
  <si>
    <t xml:space="preserve">  Marcin Gortat ................ $10,434,782</t>
  </si>
  <si>
    <t>$10,434,782</t>
  </si>
  <si>
    <t xml:space="preserve">  Andray Blatche ...............  $8,471,339  amnesty rel 7/17/13, dnc</t>
  </si>
  <si>
    <t xml:space="preserve">$8,471,339 </t>
  </si>
  <si>
    <t>Andray Blatche</t>
  </si>
  <si>
    <t xml:space="preserve">  Martell Webster ..............  $5,381,750</t>
  </si>
  <si>
    <t xml:space="preserve">  Paul Pierce ..................  $5,305,000</t>
  </si>
  <si>
    <t xml:space="preserve">  Bradley Beal .................  $4,505,280  3rd year rookie contract (#3)</t>
  </si>
  <si>
    <t xml:space="preserve">$4,505,280 </t>
  </si>
  <si>
    <t>Mindaugas Kuzminskas</t>
  </si>
  <si>
    <t xml:space="preserve">  Otto Porter ..................  $4,470,480  2nd year rookie contract (#3)</t>
  </si>
  <si>
    <t xml:space="preserve">$4,470,480 </t>
  </si>
  <si>
    <t xml:space="preserve">  Kris Humphries ...............  $4,250,000</t>
  </si>
  <si>
    <t xml:space="preserve">  Kevin Seraphin ...............  $3,898,691</t>
  </si>
  <si>
    <t>$3,898,691</t>
  </si>
  <si>
    <t xml:space="preserve">  Ramon Sessions ...............  $2,077,000</t>
  </si>
  <si>
    <t xml:space="preserve">  DeJuan Blair .................  $2,000,000</t>
  </si>
  <si>
    <t xml:space="preserve">  Rasual Butler ................  $1,448,490  counts $915,243</t>
  </si>
  <si>
    <t>Willy Hernangomez</t>
  </si>
  <si>
    <t xml:space="preserve">  Drew Gooden ..................  $1,448,490  counts $915,243</t>
  </si>
  <si>
    <t xml:space="preserve">  Garrett Temple ...............    $981,084  minimum [multi]</t>
  </si>
  <si>
    <t xml:space="preserve">  Glen Rice ....................    $341,001  released 1/7</t>
  </si>
  <si>
    <t>$341,001  r</t>
  </si>
  <si>
    <t>Glen Rice</t>
  </si>
  <si>
    <t xml:space="preserve">  Will Bynum ...................    $144,469  counts $107,676, signed 3/27</t>
  </si>
  <si>
    <t>$144,469  c</t>
  </si>
  <si>
    <t xml:space="preserve">  Toure Murry ..................     $96,057  signed 3/12, released 3/27</t>
  </si>
  <si>
    <t xml:space="preserve">  Al Horford ............ $12,000,000</t>
  </si>
  <si>
    <t>Lou Amundson</t>
  </si>
  <si>
    <t xml:space="preserve">  Paul Millsap ..........  $9,500,000</t>
  </si>
  <si>
    <t xml:space="preserve">  Jeff Teague ...........  $8,000,000</t>
  </si>
  <si>
    <t xml:space="preserve">  Kyle Korver ...........  $6,760,563</t>
  </si>
  <si>
    <t>$6,760,563</t>
  </si>
  <si>
    <t>Marshall Plumlee</t>
  </si>
  <si>
    <t xml:space="preserve">  Louis Williams ........  $5,225,000</t>
  </si>
  <si>
    <t>$5,225,000</t>
  </si>
  <si>
    <t xml:space="preserve">  Elton Brand ...........  $4,000,000</t>
  </si>
  <si>
    <t xml:space="preserve">  DeMarre Carroll .......  $2,557,545</t>
  </si>
  <si>
    <t>$2,557,545</t>
  </si>
  <si>
    <t xml:space="preserve">  Gustavo Ayon ..........  $1,500,000</t>
  </si>
  <si>
    <t>Gustavo Ayon</t>
  </si>
  <si>
    <t xml:space="preserve">  John Jenkins ..........  $1,258,800  2nd year rookie contract (#23)</t>
  </si>
  <si>
    <t xml:space="preserve">$1,258,800 </t>
  </si>
  <si>
    <t xml:space="preserve">  Jared Cunningham ......  $1,208,400  2nd yr rook cont (#24), rel 2/22</t>
  </si>
  <si>
    <t xml:space="preserve">$1,208,400 </t>
  </si>
  <si>
    <t xml:space="preserve">  Pero Antic ............  $1,200,000</t>
  </si>
  <si>
    <t>Ron Baker</t>
  </si>
  <si>
    <t xml:space="preserve">  Dennis Schroeder ......  $1,617,840  1st year rookie contract (#17)</t>
  </si>
  <si>
    <t xml:space="preserve">$1,617,840 </t>
  </si>
  <si>
    <t xml:space="preserve">  Antawn Jamison ........  $1,399,507  min, c $884,293, rel 2/21</t>
  </si>
  <si>
    <t xml:space="preserve">$1,399,507 </t>
  </si>
  <si>
    <t>Antawn Jamison</t>
  </si>
  <si>
    <t xml:space="preserve">  Shelvin Mack ..........    $884,293  minimum</t>
  </si>
  <si>
    <t>Chasson Randle</t>
  </si>
  <si>
    <t>$884,293  m</t>
  </si>
  <si>
    <t xml:space="preserve">  Cartier Martin ........    $876,332  c$754,250, r1/7, s2/1-2/18, s2/21</t>
  </si>
  <si>
    <t>$876,332  c</t>
  </si>
  <si>
    <t xml:space="preserve">  Mike Scott ............    $778,872  minimum</t>
  </si>
  <si>
    <t>$778,872  m</t>
  </si>
  <si>
    <t xml:space="preserve">  Mike Muscala ..........     $57,668  signed 2/27, released 3/23</t>
  </si>
  <si>
    <t>J.P. Tokoto</t>
  </si>
  <si>
    <t>$57,668  si</t>
  </si>
  <si>
    <t xml:space="preserve">  James Nunnally ........     $57,668  signed 1/11, released 2/1</t>
  </si>
  <si>
    <t>James Nunnally</t>
  </si>
  <si>
    <t xml:space="preserve">  Dexter Pittman ........     $53,888  c $52,017, signed 2/22, rel 2/27</t>
  </si>
  <si>
    <t xml:space="preserve">$53,888  c </t>
  </si>
  <si>
    <t>Dexter Pittman</t>
  </si>
  <si>
    <t xml:space="preserve">  Kris Humphries ........ $12,000,000</t>
  </si>
  <si>
    <t xml:space="preserve">  Rajon Rondo ........... $12,000,000</t>
  </si>
  <si>
    <t xml:space="preserve">  Gerald Wallace ........ $10,105,855</t>
  </si>
  <si>
    <t xml:space="preserve">  Jeff Green ............  $8,700,000</t>
  </si>
  <si>
    <t>$8,700,000</t>
  </si>
  <si>
    <t xml:space="preserve">  Brandon Bass ..........  $6,450,000</t>
  </si>
  <si>
    <t>$6,450,000</t>
  </si>
  <si>
    <t xml:space="preserve">  Keith Bogans ..........  $5,058,198</t>
  </si>
  <si>
    <t>$5,058,198</t>
  </si>
  <si>
    <t>Keith Bogans</t>
  </si>
  <si>
    <t xml:space="preserve">  Joel Anthony ..........  $3,800,000</t>
  </si>
  <si>
    <t xml:space="preserve">  Jerryd Bayless ........  $3,135,000</t>
  </si>
  <si>
    <t xml:space="preserve">  Avery Bradley .........  $2,511,432  4th year rookie contract (#19)</t>
  </si>
  <si>
    <t xml:space="preserve">  Vitor Faverani ........  $2,000,000</t>
  </si>
  <si>
    <t xml:space="preserve">  Kelly Olynyk ..........  $1,986,360  1st year rookie contract (#13)</t>
  </si>
  <si>
    <t xml:space="preserve">$1,986,360 </t>
  </si>
  <si>
    <t xml:space="preserve">  Jared Sullinger .......  $1,365,720  2nd year rookie contract (#21)</t>
  </si>
  <si>
    <t xml:space="preserve">$1,365,720 </t>
  </si>
  <si>
    <t xml:space="preserve">  Phil Pressey ..........    $490,180  minimum</t>
  </si>
  <si>
    <t>Alex Abrines</t>
  </si>
  <si>
    <t>$490,180  m</t>
  </si>
  <si>
    <t xml:space="preserve">  Ryan Gomes ............    $488,542  counts $364,121, released 1/7</t>
  </si>
  <si>
    <t>$488,542  c</t>
  </si>
  <si>
    <t>Ryan Gomes</t>
  </si>
  <si>
    <t xml:space="preserve">  Chris Johnson .........    $417,638  signed 1/17</t>
  </si>
  <si>
    <t>$417,638  s</t>
  </si>
  <si>
    <t xml:space="preserve">  Chris Babb ............    $138,404  signed 2/28</t>
  </si>
  <si>
    <t>$138,404  s</t>
  </si>
  <si>
    <t xml:space="preserve">  Vander Blue ...........     $28,834  signed 1/22, released 2/1 </t>
  </si>
  <si>
    <t>$28,834  si</t>
  </si>
  <si>
    <t xml:space="preserve">  Joe Johnson ........... $21,466,718</t>
  </si>
  <si>
    <t>$21,466,718</t>
  </si>
  <si>
    <t xml:space="preserve">  Deron Williams ........ $18,466,130</t>
  </si>
  <si>
    <t>$18,466,130</t>
  </si>
  <si>
    <t xml:space="preserve">  Paul Pierce ........... $15,333,334</t>
  </si>
  <si>
    <t>$15,333,334</t>
  </si>
  <si>
    <t xml:space="preserve">  Brook Lopez ........... $14,693,906</t>
  </si>
  <si>
    <t>$14,693,906</t>
  </si>
  <si>
    <t xml:space="preserve">  Kevin Garnett ......... $12,433,735</t>
  </si>
  <si>
    <t>$12,433,735</t>
  </si>
  <si>
    <t xml:space="preserve">  Marcus Thornton .......  $8,050,000</t>
  </si>
  <si>
    <t>$8,050,000</t>
  </si>
  <si>
    <t xml:space="preserve">  Travis Outlaw .........  $4,000,000  amnesty rel 12/15/12, dnc</t>
  </si>
  <si>
    <t xml:space="preserve">  Mirza Teletovic .......  $3,229,050</t>
  </si>
  <si>
    <t>$3,229,050</t>
  </si>
  <si>
    <t xml:space="preserve">  Andrei Kirilenko ......  $3,183,000</t>
  </si>
  <si>
    <t>$3,183,000</t>
  </si>
  <si>
    <t xml:space="preserve">  Andray Blatche ........  $1,375,604</t>
  </si>
  <si>
    <t>$1,375,604</t>
  </si>
  <si>
    <t xml:space="preserve">  Mason Plumlee .........  $1,298,640  1st year rookie contract (#22)</t>
  </si>
  <si>
    <t xml:space="preserve">$1,298,640 </t>
  </si>
  <si>
    <t xml:space="preserve">  Shaun Livingston ......  $1,265,977  counts $884,293, minimum</t>
  </si>
  <si>
    <t xml:space="preserve">$1,265,977 </t>
  </si>
  <si>
    <t xml:space="preserve">  Marquis Teague ........  $1,074,720  2nd year rookie contract (#29)</t>
  </si>
  <si>
    <t xml:space="preserve">$1,074,720 </t>
  </si>
  <si>
    <t xml:space="preserve">  Alan Anderson .........    $947,907</t>
  </si>
  <si>
    <t>$947,907</t>
  </si>
  <si>
    <t xml:space="preserve">  Jason Collins .........    $436,317  counts $275,691, signed 2/23</t>
  </si>
  <si>
    <t>$436,317  c</t>
  </si>
  <si>
    <t>Jason Collins</t>
  </si>
  <si>
    <t xml:space="preserve">  Jorge Gutierrez .......    $103,803  signed 3/17</t>
  </si>
  <si>
    <t>$103,803  s</t>
  </si>
  <si>
    <t xml:space="preserve">  Al Jefferson .......... $13,500,000</t>
  </si>
  <si>
    <t xml:space="preserve">  Ben Gordon ............ $13,200,000  released 3/2</t>
  </si>
  <si>
    <t>$13,200,000</t>
  </si>
  <si>
    <t xml:space="preserve">  Tyrus Thomas ..........  $8,694,215  amnesty rel 7/10, dnc</t>
  </si>
  <si>
    <t xml:space="preserve">$8,694,215 </t>
  </si>
  <si>
    <t xml:space="preserve">  Gerald Henderson ......  $6,000,000</t>
  </si>
  <si>
    <t xml:space="preserve">  Mike Kidd-Gilchrist ...  $4,809,840  2nd year rookie contract (#2)</t>
  </si>
  <si>
    <t xml:space="preserve">$4,809,840 </t>
  </si>
  <si>
    <t>Mike Kidd-Gilchrist</t>
  </si>
  <si>
    <t xml:space="preserve">  Luke Ridnour ..........  $4,320,000</t>
  </si>
  <si>
    <t>$4,320,000</t>
  </si>
  <si>
    <t xml:space="preserve">  Cody Zeller ...........  $3,857,040  1st year rookie contract (#4)</t>
  </si>
  <si>
    <t xml:space="preserve">$3,857,040 </t>
  </si>
  <si>
    <t xml:space="preserve">  Gary Neal .............  $3,250,000</t>
  </si>
  <si>
    <t xml:space="preserve">  Bismack Biyombo .......  $3,217,680  3rd year rookie contract (#7)</t>
  </si>
  <si>
    <t xml:space="preserve">$3,217,680 </t>
  </si>
  <si>
    <t xml:space="preserve">  Josh McRoberts ........  $2,652,000</t>
  </si>
  <si>
    <t>$2,652,000</t>
  </si>
  <si>
    <t xml:space="preserve">  Kemba Walker ..........  $2,709,720  3rd year rookie contract (#9)</t>
  </si>
  <si>
    <t xml:space="preserve">$2,709,720 </t>
  </si>
  <si>
    <t xml:space="preserve">  Brendan Haywood .......  $2,000,000</t>
  </si>
  <si>
    <t xml:space="preserve">  Jannero Pargo .........  $1,399,507  counts $884,293, minimum</t>
  </si>
  <si>
    <t xml:space="preserve">  Anthony Tolliver ......  $1,027,424  counts $884,293, minimum </t>
  </si>
  <si>
    <t xml:space="preserve">$1,027,424 </t>
  </si>
  <si>
    <t xml:space="preserve">  Jeff Taylor ...........    $788,872  minimum</t>
  </si>
  <si>
    <t>$788,872  m</t>
  </si>
  <si>
    <t xml:space="preserve">  Chris Douglas-Roberts ..    $684,380  counts $660,619, signed 12/11</t>
  </si>
  <si>
    <t>$684,380  c</t>
  </si>
  <si>
    <t xml:space="preserve">  D.J. White ............    $163,179  counts $140,447, signed 3/21</t>
  </si>
  <si>
    <t>$163,179  c</t>
  </si>
  <si>
    <t>Semaj Christon</t>
  </si>
  <si>
    <t>D.J. White</t>
  </si>
  <si>
    <t xml:space="preserve">  James Southerland .....    $123,987  released 12/11</t>
  </si>
  <si>
    <t>$123,987  r</t>
  </si>
  <si>
    <t>James Southerland</t>
  </si>
  <si>
    <t xml:space="preserve">  Justin Hamilton .......     $28,834  signed 10 3/4, released 3/14</t>
  </si>
  <si>
    <t xml:space="preserve">  Derrick Rose .......... $17,632,688</t>
  </si>
  <si>
    <t>$17,632,688</t>
  </si>
  <si>
    <t xml:space="preserve">  Carlos Boozer ......... $15,300,000</t>
  </si>
  <si>
    <t>Chris Wright</t>
  </si>
  <si>
    <t>$15,300,000</t>
  </si>
  <si>
    <t xml:space="preserve">  Joakim Noah ........... $11,100,000</t>
  </si>
  <si>
    <t>$11,100,000</t>
  </si>
  <si>
    <t xml:space="preserve">  Taj Gibson ............  $7,550,000</t>
  </si>
  <si>
    <t>$7,550,000</t>
  </si>
  <si>
    <t xml:space="preserve">  Andrew Bynum ..........  $6,000,000  released 1/7</t>
  </si>
  <si>
    <t xml:space="preserve">$6,000,000 </t>
  </si>
  <si>
    <t>Andrew Bynum</t>
  </si>
  <si>
    <t xml:space="preserve">  Kirk Hinrich ..........  $4,059,000</t>
  </si>
  <si>
    <t>Kaleb Tarczewski</t>
  </si>
  <si>
    <t>$4,059,000</t>
  </si>
  <si>
    <t xml:space="preserve">  Mike Dunleavy .........  $3,183,000</t>
  </si>
  <si>
    <t xml:space="preserve">  Tony Snell ............  $1,409,040  1st year rookie contract (#20)</t>
  </si>
  <si>
    <t xml:space="preserve">$1,409,040 </t>
  </si>
  <si>
    <t xml:space="preserve">  Nazr Mohammed .........  $1,399,507  counts $884,293, minimum</t>
  </si>
  <si>
    <t>Alex Caruso</t>
  </si>
  <si>
    <t xml:space="preserve">  Jimmy Butler ..........  $1,174,080  3rd year rookie contract (#30)</t>
  </si>
  <si>
    <t xml:space="preserve">$1,174,080 </t>
  </si>
  <si>
    <t xml:space="preserve">  Tornike Shengelia .....    $788,872  minimum, released rel 4/14</t>
  </si>
  <si>
    <t>Tornike Shengelia</t>
  </si>
  <si>
    <t xml:space="preserve">  D.J. Augustin .........    $755,459  counts $650,215, signed 12/13</t>
  </si>
  <si>
    <t>$755,459  c</t>
  </si>
  <si>
    <t xml:space="preserve">  Mike James ............    $535,106  c$338,112, r12/16,s1/22-2/1,s4/10</t>
  </si>
  <si>
    <t>$535,106  c</t>
  </si>
  <si>
    <t>Mike James</t>
  </si>
  <si>
    <t xml:space="preserve">  Erik Murphy ...........    $449,812  released 4/3</t>
  </si>
  <si>
    <t>$449,812  r</t>
  </si>
  <si>
    <t>Erik Murphy</t>
  </si>
  <si>
    <t xml:space="preserve">  Jimmer Fredette .......    $239,279  signed 3/2</t>
  </si>
  <si>
    <t>$239,279  s</t>
  </si>
  <si>
    <t xml:space="preserve">  Cartier Martin ........    $120,873  counts $104,034, s 1/10, rel 1/31</t>
  </si>
  <si>
    <t>$120,873  c</t>
  </si>
  <si>
    <t xml:space="preserve">  Ronnie Brewer .........     $69,792  signed 4/7 (2 year)</t>
  </si>
  <si>
    <t>$69,792  si</t>
  </si>
  <si>
    <t>Ronnie Brewer</t>
  </si>
  <si>
    <t xml:space="preserve">  Louis Amundson ........     $48,854  (2 year)</t>
  </si>
  <si>
    <t>$48,854  (2</t>
  </si>
  <si>
    <t xml:space="preserve">  Jarvis Varnado ........     $46,404  signed 2/18, released 2/28</t>
  </si>
  <si>
    <t>$46,404  si</t>
  </si>
  <si>
    <t>Jarvis Varnado</t>
  </si>
  <si>
    <t xml:space="preserve">  Greg Smith ............     $15,605  signed 4/14</t>
  </si>
  <si>
    <t>$15,605  si</t>
  </si>
  <si>
    <t xml:space="preserve">  Luol Deng ............. $14,275,000</t>
  </si>
  <si>
    <t>$14,275,000</t>
  </si>
  <si>
    <t xml:space="preserve">  Anderson Varejao ......  $9,036,364</t>
  </si>
  <si>
    <t>$9,036,364</t>
  </si>
  <si>
    <t xml:space="preserve">  Spencer Hawes .........  $6,500,000</t>
  </si>
  <si>
    <t xml:space="preserve">  Jarrett Jack ..........  $6,300,000</t>
  </si>
  <si>
    <t xml:space="preserve">  Kyrie Irving ..........  $5,915,880  3rd year rookie contract (#1)</t>
  </si>
  <si>
    <t xml:space="preserve">$5,915,880 </t>
  </si>
  <si>
    <t xml:space="preserve">  Anthony Bennett .......  $5,324,280  1st year rookie contract (#1)</t>
  </si>
  <si>
    <t xml:space="preserve">$5,324,280 </t>
  </si>
  <si>
    <t xml:space="preserve">  Tristan Thompson ......  $4,285,560  3rd year rookie contract (#4)</t>
  </si>
  <si>
    <t xml:space="preserve">$4,285,560 </t>
  </si>
  <si>
    <t xml:space="preserve">  Dion Waiters ..........  $3,894,240  2nd year rookie contract (#4)</t>
  </si>
  <si>
    <t xml:space="preserve">$3,894,240 </t>
  </si>
  <si>
    <t xml:space="preserve">  Alonzo Gee ............  $3,250,000</t>
  </si>
  <si>
    <t xml:space="preserve">  C.J. Miles ............  $2,225,000</t>
  </si>
  <si>
    <t>$2,225,000</t>
  </si>
  <si>
    <t xml:space="preserve">  Tyler Zeller ..........  $1,633,440  2nd year rookie contract (#17)</t>
  </si>
  <si>
    <t xml:space="preserve">$1,633,440 </t>
  </si>
  <si>
    <t xml:space="preserve">  Sergey Karasev ........  $1,467,840  1st year rookie contract (#19)</t>
  </si>
  <si>
    <t xml:space="preserve">$1,467,840 </t>
  </si>
  <si>
    <t xml:space="preserve">  Scotty Hopson .........  $1,388,400  signed 3/31</t>
  </si>
  <si>
    <t xml:space="preserve">$1,388,400 </t>
  </si>
  <si>
    <t>Scotty Hopson</t>
  </si>
  <si>
    <t xml:space="preserve">  Carrick Felix .........    $510,000</t>
  </si>
  <si>
    <t>$510,000</t>
  </si>
  <si>
    <t>Carrick Felix</t>
  </si>
  <si>
    <t xml:space="preserve">  Matthew Dellavedova ...    $490,180  minimum</t>
  </si>
  <si>
    <t xml:space="preserve">  Arinze Onuaku .........     $57,668  signed 2/22, released 3/12</t>
  </si>
  <si>
    <t xml:space="preserve">  Seth Curry ............     $28,834  signed 3/21, released 4/1</t>
  </si>
  <si>
    <t xml:space="preserve">  Shane Edwards .........     $28,834  signed 3/12, released 3/22</t>
  </si>
  <si>
    <t>Shane Edwards</t>
  </si>
  <si>
    <t xml:space="preserve">  Dirk Nowitzki ......... $22,721,381</t>
  </si>
  <si>
    <t>$22,721,381</t>
  </si>
  <si>
    <t xml:space="preserve">  Shawn Marion ..........  $9,316,796</t>
  </si>
  <si>
    <t>$9,316,796</t>
  </si>
  <si>
    <t xml:space="preserve">  Monta Ellis ...........  $8,000,000</t>
  </si>
  <si>
    <t xml:space="preserve">  Brendan Haywood .......  $7,073,500  amnesty rel 7/12/13, dnc</t>
  </si>
  <si>
    <t xml:space="preserve">$7,073,500 </t>
  </si>
  <si>
    <t xml:space="preserve">  Jose Calderon .........  $6,791,570</t>
  </si>
  <si>
    <t>$6,791,570</t>
  </si>
  <si>
    <t xml:space="preserve">  Brandan Wright ........  $5,000,000</t>
  </si>
  <si>
    <t xml:space="preserve">  Samuel Dalembert ......  $3,700,748</t>
  </si>
  <si>
    <t>$3,700,748</t>
  </si>
  <si>
    <t xml:space="preserve">  Vince Carter ..........  $3,180,000</t>
  </si>
  <si>
    <t>$3,180,000</t>
  </si>
  <si>
    <t xml:space="preserve">  Wayne Ellington .......  $2,652,000</t>
  </si>
  <si>
    <t xml:space="preserve">  Shane Larkin ..........  $1,536,960  1st year rookie contract (#18)</t>
  </si>
  <si>
    <t xml:space="preserve">$1,536,960 </t>
  </si>
  <si>
    <t xml:space="preserve">  Devin Harris ..........  $1,272,279  counts $884,293, minimum</t>
  </si>
  <si>
    <t xml:space="preserve">$1,272,279 </t>
  </si>
  <si>
    <t xml:space="preserve">  DeJuan Blair ..........    $947,907  counts $884,293, minimum</t>
  </si>
  <si>
    <t>$947,907  c</t>
  </si>
  <si>
    <t xml:space="preserve">  Jae Crowder ...........    $788,872  minimum</t>
  </si>
  <si>
    <t xml:space="preserve">  Bernard James .........    $788,872  minimum</t>
  </si>
  <si>
    <t xml:space="preserve">  Ricky Ledo ............    $550,000</t>
  </si>
  <si>
    <t>$550,000</t>
  </si>
  <si>
    <t xml:space="preserve">  Gal Mekel .............    $490,180  minimum</t>
  </si>
  <si>
    <t xml:space="preserve">  Ty Lawson ............. $10,786,517</t>
  </si>
  <si>
    <t>$10,786,517</t>
  </si>
  <si>
    <t xml:space="preserve">  JaVale McGee .......... $10,750,000</t>
  </si>
  <si>
    <t>$10,750,000</t>
  </si>
  <si>
    <t xml:space="preserve">  Danilo Gallinari ...... $10,146,925</t>
  </si>
  <si>
    <t>$10,146,925</t>
  </si>
  <si>
    <t xml:space="preserve">  Wilson Chandler .......  $6,344,164</t>
  </si>
  <si>
    <t>$6,344,164</t>
  </si>
  <si>
    <t xml:space="preserve">  J.J. Hickson ..........  $5,150,000</t>
  </si>
  <si>
    <t>$5,150,000</t>
  </si>
  <si>
    <t xml:space="preserve">  Chris Andersen ........  $4,818,000  amnesty rel 7/17/13, dnc</t>
  </si>
  <si>
    <t xml:space="preserve">$4,818,000 </t>
  </si>
  <si>
    <t xml:space="preserve">  Timofey Mozgov ........  $4,400,000</t>
  </si>
  <si>
    <t xml:space="preserve">  Jan Vesely ............  $3,524,880  3rd year rookie contract (#6)</t>
  </si>
  <si>
    <t xml:space="preserve">$3,524,880 </t>
  </si>
  <si>
    <t>Jan Vesely</t>
  </si>
  <si>
    <t xml:space="preserve">  Darrell Arthur ........  $3,231,683</t>
  </si>
  <si>
    <t>$3,231,683</t>
  </si>
  <si>
    <t xml:space="preserve">  Randy Foye ............  $3,000,000</t>
  </si>
  <si>
    <t xml:space="preserve">  Nate Robinson .........  $2,016,000</t>
  </si>
  <si>
    <t>$2,016,000</t>
  </si>
  <si>
    <t xml:space="preserve">  Anthony Randolph ......  $1,750,000</t>
  </si>
  <si>
    <t xml:space="preserve">  Kenneth Faried ........  $1,442,880  3rd year rookie contract (#22)</t>
  </si>
  <si>
    <t xml:space="preserve">$1,442,880 </t>
  </si>
  <si>
    <t xml:space="preserve">  Evan Fournier .........  $1,422,720  2nd year rookie contract (#20)</t>
  </si>
  <si>
    <t xml:space="preserve">$1,422,720 </t>
  </si>
  <si>
    <t xml:space="preserve">  Aaron Brooks ..........    $947,907  counts $884,293, minimum </t>
  </si>
  <si>
    <t xml:space="preserve">  Quincy Miller .........    $788,872  minimum</t>
  </si>
  <si>
    <t xml:space="preserve">  Josh Smith ............ $13,500,000</t>
  </si>
  <si>
    <t>Sergio Rodriguez</t>
  </si>
  <si>
    <t xml:space="preserve">  Charlie Villanueva ....  $8,580,000</t>
  </si>
  <si>
    <t>$8,580,000</t>
  </si>
  <si>
    <t xml:space="preserve">  Rodney Stuckey ........  $8,500,000</t>
  </si>
  <si>
    <t xml:space="preserve">  Brandon Jennings ......  $7,655,503</t>
  </si>
  <si>
    <t>$7,655,503</t>
  </si>
  <si>
    <t xml:space="preserve">  Jonas Jerebko .........  $4,500,000</t>
  </si>
  <si>
    <t xml:space="preserve">  Greg Monroe ...........  $4,086,454  4th year rookie contract (#7)</t>
  </si>
  <si>
    <t xml:space="preserve">  Will Bynum ............  $2,790,343</t>
  </si>
  <si>
    <t>$2,790,343</t>
  </si>
  <si>
    <t xml:space="preserve">  Kent. Caldwell-Pope ...  $2,653,080  1st year rookie contract (#8)</t>
  </si>
  <si>
    <t xml:space="preserve">$2,653,080 </t>
  </si>
  <si>
    <t>Kent. Caldwell-Pope</t>
  </si>
  <si>
    <t xml:space="preserve">  Chauncey Billups ......  $2,500,000</t>
  </si>
  <si>
    <t>Chauncey Billups</t>
  </si>
  <si>
    <t xml:space="preserve">  Andre Drummond ........  $2,462,400  2nd year rookie contract (#9)</t>
  </si>
  <si>
    <t xml:space="preserve">$2,462,400 </t>
  </si>
  <si>
    <t xml:space="preserve">  Gigi Datome ...........  $1,750,000</t>
  </si>
  <si>
    <t xml:space="preserve">  Kyle Singler ..........  $1,045,000</t>
  </si>
  <si>
    <t>$1,045,000</t>
  </si>
  <si>
    <t xml:space="preserve">  Josh Harrellson .......    $884,293  minimum</t>
  </si>
  <si>
    <t>Josh Harrellson</t>
  </si>
  <si>
    <t xml:space="preserve">  Tony Mitchell .........    $500,000</t>
  </si>
  <si>
    <t>$500,000</t>
  </si>
  <si>
    <t xml:space="preserve">  Peyton Siva ...........    $490,180  minimum</t>
  </si>
  <si>
    <t>Peyton Siva</t>
  </si>
  <si>
    <t xml:space="preserve">  Andrew Bogut .......... $14,000,000</t>
  </si>
  <si>
    <t xml:space="preserve">  David Lee ............. $13,878,000</t>
  </si>
  <si>
    <t>$13,878,000</t>
  </si>
  <si>
    <t xml:space="preserve">  Andre Iguodala ........ $12,868,632</t>
  </si>
  <si>
    <t>$12,868,632</t>
  </si>
  <si>
    <t xml:space="preserve">  Stephen Curry .........  $9,887,642</t>
  </si>
  <si>
    <t>$9,887,642</t>
  </si>
  <si>
    <t xml:space="preserve">  Steve Blake ...........  $4,000,000</t>
  </si>
  <si>
    <t xml:space="preserve">  Marreese Speights .....  $3,500,000</t>
  </si>
  <si>
    <t xml:space="preserve">  Harrison Barnes .......  $2,923,920  2nd year rookie contract (#7)</t>
  </si>
  <si>
    <t xml:space="preserve">$2,923,920 </t>
  </si>
  <si>
    <t xml:space="preserve">  Klay Thompson .........  $2,445,480  3rd year rookie contract (#11)</t>
  </si>
  <si>
    <t xml:space="preserve">$2,445,480 </t>
  </si>
  <si>
    <t xml:space="preserve">  Jordan Crawford .......  $2,162,419  4th year rookie contract (#27)</t>
  </si>
  <si>
    <t xml:space="preserve">$2,162,419 </t>
  </si>
  <si>
    <t>Jordan Crawford</t>
  </si>
  <si>
    <t xml:space="preserve">  Jermaine O'Neal .......  $2,000,000</t>
  </si>
  <si>
    <t>Jermaine O'Neal</t>
  </si>
  <si>
    <t xml:space="preserve">  Festus Ezeli ..........  $1,066,920  2nd year rookie contract (#30)</t>
  </si>
  <si>
    <t>Dario Saric</t>
  </si>
  <si>
    <t xml:space="preserve">$1,066,920 </t>
  </si>
  <si>
    <t xml:space="preserve">  Nemanja Nedovic .......  $1,056,720  1st year rookie contract (#30)</t>
  </si>
  <si>
    <t xml:space="preserve">$1,056,720 </t>
  </si>
  <si>
    <t xml:space="preserve">  Draymond Green ........    $875,500</t>
  </si>
  <si>
    <t>$875,500</t>
  </si>
  <si>
    <t xml:space="preserve">  Hilton Armstrong ......    $284,053  c$244,481,s12/11-30,s2/22-3/1,s3/30</t>
  </si>
  <si>
    <t>$284,053  c</t>
  </si>
  <si>
    <t>Hilton Armstrong</t>
  </si>
  <si>
    <t xml:space="preserve">  Ognjen Kuzmic .........    $490,180  minimum</t>
  </si>
  <si>
    <t xml:space="preserve">  Dewayne Dedmon ........     $49,018  signed 11/18, released 12/5</t>
  </si>
  <si>
    <t>$49,018  si</t>
  </si>
  <si>
    <t xml:space="preserve">  Dwight Howard ......... $20,513,178</t>
  </si>
  <si>
    <t>$20,513,178</t>
  </si>
  <si>
    <t xml:space="preserve">  James Harden .......... $13,701,250</t>
  </si>
  <si>
    <t>Richaun Holmes</t>
  </si>
  <si>
    <t>$13,701,250</t>
  </si>
  <si>
    <t xml:space="preserve">  Omer Asik .............  $8,374,646</t>
  </si>
  <si>
    <t xml:space="preserve">  Jeremy Lin ............  $8,374,646</t>
  </si>
  <si>
    <t xml:space="preserve">  Luis Scola ............  $5,724,622  amnesty rel 7/13/13, dnc</t>
  </si>
  <si>
    <t xml:space="preserve">$5,724,622 </t>
  </si>
  <si>
    <t xml:space="preserve">  Terrence Jones ........  $1,551,840  2nd year rookie contract (#18)</t>
  </si>
  <si>
    <t xml:space="preserve">$1,551,840 </t>
  </si>
  <si>
    <t xml:space="preserve">  Donatas Motiejunas ....  $1,422,720  2nd year rookie contract (#20)</t>
  </si>
  <si>
    <t xml:space="preserve">  Francisco Garcia ......  $1,265,977</t>
  </si>
  <si>
    <t>$1,265,977</t>
  </si>
  <si>
    <t xml:space="preserve">  Jordan Hamilton .......  $1,234,320  3rd year rookie contract (#26)</t>
  </si>
  <si>
    <t xml:space="preserve">$1,234,320 </t>
  </si>
  <si>
    <t xml:space="preserve">  Ronnie Brewer .........  $1,186,459  minimum (2 year), released 2/21</t>
  </si>
  <si>
    <t xml:space="preserve">$1,186,459 </t>
  </si>
  <si>
    <t xml:space="preserve">  Omri Casspi ...........    $947,907  minimum (2 year)</t>
  </si>
  <si>
    <t>$947,907  m</t>
  </si>
  <si>
    <t xml:space="preserve">  Reggie Williams .......    $947,907  counts $884,293, released 10/28</t>
  </si>
  <si>
    <t xml:space="preserve">  Chandler Parsons ......    $926,500</t>
  </si>
  <si>
    <t>$926,500</t>
  </si>
  <si>
    <t xml:space="preserve">  Greg Smith ............    $884,293  minimum, released 4/10</t>
  </si>
  <si>
    <t xml:space="preserve">  Patrick Beverley ......    $788,872  minimum</t>
  </si>
  <si>
    <t xml:space="preserve">  Isaiah Canaan .........    $570,515</t>
  </si>
  <si>
    <t>$570,515</t>
  </si>
  <si>
    <t xml:space="preserve">  Robert Covington ......    $490,180  minimum</t>
  </si>
  <si>
    <t xml:space="preserve">  Troy Daniels ..........    $158,588  signed 2/21</t>
  </si>
  <si>
    <t>$158,588  s</t>
  </si>
  <si>
    <t xml:space="preserve">  Dexter Pittman ........     $32,333  counts $31,210, s 4/10, rel 4/16 </t>
  </si>
  <si>
    <t>$32,333  co</t>
  </si>
  <si>
    <t xml:space="preserve">  Josh Powell ...........      $6,511  counts $5,202, signed 4/16</t>
  </si>
  <si>
    <t>$6,511  cou</t>
  </si>
  <si>
    <t>Josh Powell</t>
  </si>
  <si>
    <t xml:space="preserve">  Roy Hibbert ........... $14,283,844</t>
  </si>
  <si>
    <t>$14,283,844</t>
  </si>
  <si>
    <t xml:space="preserve">  David West ............ $12,000,000</t>
  </si>
  <si>
    <t>Brandon Paul</t>
  </si>
  <si>
    <t xml:space="preserve">  George Hill ...........  $8,000,000</t>
  </si>
  <si>
    <t xml:space="preserve">  Evan Turner ...........  $6,679,867  4th year rookie contract (#2)</t>
  </si>
  <si>
    <t xml:space="preserve">  Luis Scola ............  $4,508,504</t>
  </si>
  <si>
    <t>James Webb</t>
  </si>
  <si>
    <t>$4,508,504</t>
  </si>
  <si>
    <t xml:space="preserve">  Ian Mahinmi ...........  $4,000,000</t>
  </si>
  <si>
    <t xml:space="preserve">  Paul George ...........  $3,282,003  4th year rookie contract (#10)</t>
  </si>
  <si>
    <t xml:space="preserve">$3,282,003 </t>
  </si>
  <si>
    <t xml:space="preserve">  Lavoy Allen ...........  $3,060,000</t>
  </si>
  <si>
    <t>$3,060,000</t>
  </si>
  <si>
    <t xml:space="preserve">  Chris Copeland ........  $3,000,000</t>
  </si>
  <si>
    <t>Shawn Long</t>
  </si>
  <si>
    <t xml:space="preserve">  C.J. Watson ...........  $2,016,000</t>
  </si>
  <si>
    <t xml:space="preserve">  Rasual Butler .........  $1,399,507  counts $884,293, minimum</t>
  </si>
  <si>
    <t xml:space="preserve">  Solomon Hill ..........  $1,246,680  1st year rookie contract (#23)</t>
  </si>
  <si>
    <t xml:space="preserve">$1,246,680 </t>
  </si>
  <si>
    <t xml:space="preserve">  Lance Stephenson ......  $1,005,000</t>
  </si>
  <si>
    <t>$1,005,000</t>
  </si>
  <si>
    <t xml:space="preserve">  Andrew Bynum ..........  $1,000,000  signed 2/1</t>
  </si>
  <si>
    <t>Cat Barber</t>
  </si>
  <si>
    <t xml:space="preserve">  Donald Sloan ..........    $884,293  minimum</t>
  </si>
  <si>
    <t xml:space="preserve">  Orlando Johnson .......    $788,872  minimum, released 2/20</t>
  </si>
  <si>
    <t xml:space="preserve">  Chris Paul ............ $18,686,431</t>
  </si>
  <si>
    <t>$18,686,431</t>
  </si>
  <si>
    <t>Dionte Christmas</t>
  </si>
  <si>
    <t xml:space="preserve">  Blake Griffin ......... $16,441,500</t>
  </si>
  <si>
    <t>$16,441,500</t>
  </si>
  <si>
    <t xml:space="preserve">  DeAndre Jordan ........ $10,986,550</t>
  </si>
  <si>
    <t>$10,986,550</t>
  </si>
  <si>
    <t xml:space="preserve">  J.J. Redick ...........  $6,500,000</t>
  </si>
  <si>
    <t xml:space="preserve">  Jamal Crawford ........  $5,225,000</t>
  </si>
  <si>
    <t xml:space="preserve">  Jared Dudley ..........  $4,250,000</t>
  </si>
  <si>
    <t xml:space="preserve">  Matt Barnes ...........  $3,250,000</t>
  </si>
  <si>
    <t xml:space="preserve">  Darren Collison .......  $1,900,000</t>
  </si>
  <si>
    <t>$1,900,000</t>
  </si>
  <si>
    <t xml:space="preserve">  Willie Green ..........  $1,399,507</t>
  </si>
  <si>
    <t>$1,399,507</t>
  </si>
  <si>
    <t xml:space="preserve">  Ryan Hollins ..........  $1,186,459  counts $884,293</t>
  </si>
  <si>
    <t xml:space="preserve">  Reggie Bullock ........  $1,149,000  1st year rookie contract (#25)</t>
  </si>
  <si>
    <t xml:space="preserve">$1,149,000 </t>
  </si>
  <si>
    <t xml:space="preserve">  Hedo Turkoglu .........    $749,148  counts $473,357, signed 1/16</t>
  </si>
  <si>
    <t>$749,148  c</t>
  </si>
  <si>
    <t xml:space="preserve">  Maalik Wayns ..........    $361,953  rel 1/5, s 10 1/8, rel 1/16</t>
  </si>
  <si>
    <t>$361,953  r</t>
  </si>
  <si>
    <t>Maalik Wayns</t>
  </si>
  <si>
    <t xml:space="preserve">  Danny Granger .........    $357,452  counts $249,683, signed 2/28</t>
  </si>
  <si>
    <t>$357,452  c</t>
  </si>
  <si>
    <t xml:space="preserve">  Glen Davis ............    $338,594  signed 2/24 (2 year)</t>
  </si>
  <si>
    <t>$338,594  s</t>
  </si>
  <si>
    <t xml:space="preserve">  Stephen Jackson .......    $255,204  c $161,253, s 12/10, rel 1/7 </t>
  </si>
  <si>
    <t>$255,204  c</t>
  </si>
  <si>
    <t>Stephen Jackson</t>
  </si>
  <si>
    <t xml:space="preserve">  Darius Morris .........    $104,034  signed 1/6, released 1/26 </t>
  </si>
  <si>
    <t>$104,034  s</t>
  </si>
  <si>
    <t xml:space="preserve">  Sasha Vujacic .........     $69,792  c $52,017, s 10 2/3, rel 2/13</t>
  </si>
  <si>
    <t xml:space="preserve">$69,792  c </t>
  </si>
  <si>
    <t xml:space="preserve">  Kobe Bryant ........... $30,453,805</t>
  </si>
  <si>
    <t>$30,453,805</t>
  </si>
  <si>
    <t xml:space="preserve">  Pau Gasol ............. $19,285,850</t>
  </si>
  <si>
    <t>$19,285,850</t>
  </si>
  <si>
    <t xml:space="preserve">  Steve Nash ............  $9,300,500</t>
  </si>
  <si>
    <t>$9,300,500</t>
  </si>
  <si>
    <t xml:space="preserve">  Metta World Peace .....  $7,727,280  amnesty rel 7/11, dnc</t>
  </si>
  <si>
    <t xml:space="preserve">$7,727,280 </t>
  </si>
  <si>
    <t xml:space="preserve">  Jordan Hill ...........  $3,500,000</t>
  </si>
  <si>
    <t xml:space="preserve">  Chris Kaman ...........  $3,183,000</t>
  </si>
  <si>
    <t xml:space="preserve">  Jodie Meeks ...........  $1,550,000</t>
  </si>
  <si>
    <t>$1,550,000</t>
  </si>
  <si>
    <t xml:space="preserve">  Chris Duhon ...........  $1,500,000  released 6/29/12</t>
  </si>
  <si>
    <t>Chris Duhon</t>
  </si>
  <si>
    <t xml:space="preserve">  MarShon Brooks ........  $1,276,560  3rd year rookie contract (#25)</t>
  </si>
  <si>
    <t xml:space="preserve">$1,276,560 </t>
  </si>
  <si>
    <t>MarShon Brooks</t>
  </si>
  <si>
    <t xml:space="preserve">  Jordan Farmar .........  $1,106,941  counts $884,293, minimum</t>
  </si>
  <si>
    <t xml:space="preserve">$1,106,941 </t>
  </si>
  <si>
    <t xml:space="preserve">  Nick Young ............  $1,106,941   minimum (2 year)</t>
  </si>
  <si>
    <t xml:space="preserve">  Xavier Henry ..........    $916,099  counts $884,293, minimum</t>
  </si>
  <si>
    <t>$916,099  c</t>
  </si>
  <si>
    <t xml:space="preserve">  Wesley Johnson ........    $916,099  counts $884,293, minimum</t>
  </si>
  <si>
    <t xml:space="preserve">  Kent Bazemore .........    $788,872  minimum  </t>
  </si>
  <si>
    <t xml:space="preserve">  Robert Sacre ..........    $788,872  minimum </t>
  </si>
  <si>
    <t xml:space="preserve">  Kendall Marshall ......    $547,570  signed 12/20</t>
  </si>
  <si>
    <t>$547,570  s</t>
  </si>
  <si>
    <t xml:space="preserve">  Ryan Kelly ............    $490,180  minimum</t>
  </si>
  <si>
    <t xml:space="preserve">  Shawne Williams .......    $483,494  c $416,138, r 1/7, s 2/6-2/16 </t>
  </si>
  <si>
    <t>$483,494  c</t>
  </si>
  <si>
    <t xml:space="preserve">  Manny Harris ..........    $104,034  signed 1/16, released 2/5</t>
  </si>
  <si>
    <t>Manny Harris</t>
  </si>
  <si>
    <t xml:space="preserve">  Elias Harris ..........     $86,502  released 11/29</t>
  </si>
  <si>
    <t>$86,502  re</t>
  </si>
  <si>
    <t>Elias Harris</t>
  </si>
  <si>
    <t xml:space="preserve">  Zach Randolph ......... $18,238,333</t>
  </si>
  <si>
    <t>$18,238,333</t>
  </si>
  <si>
    <t xml:space="preserve">  Marc Gasol ............ $14,860,523</t>
  </si>
  <si>
    <t>$14,860,523</t>
  </si>
  <si>
    <t xml:space="preserve">  Mike Conley ...........  $8,600,001</t>
  </si>
  <si>
    <t>$8,600,001</t>
  </si>
  <si>
    <t xml:space="preserve">  Tayshaun Prince .......  $7,235,955</t>
  </si>
  <si>
    <t>$7,235,955</t>
  </si>
  <si>
    <t xml:space="preserve">  Courtney Lee ..........  $5,225,000</t>
  </si>
  <si>
    <t xml:space="preserve">  Tony Allen ............  $4,494,383</t>
  </si>
  <si>
    <t>$4,494,383</t>
  </si>
  <si>
    <t>Derrick Jones</t>
  </si>
  <si>
    <t xml:space="preserve">  Ed Davis ..............  $3,153,860  4th year rookie contract (#13)</t>
  </si>
  <si>
    <t xml:space="preserve">  Kosta Koufos ..........  $3,000,000</t>
  </si>
  <si>
    <t xml:space="preserve">  Quincy Pondexter ......  $2,225,479  4th year rookie contract (#26)</t>
  </si>
  <si>
    <t xml:space="preserve">$2,225,479 </t>
  </si>
  <si>
    <t xml:space="preserve">  Mike Miller ...........  $1,399,507  counts $884,293, minimum</t>
  </si>
  <si>
    <t xml:space="preserve">  Fab Melo ..............  $1,311,240  2nd yr rook con (#22), rel 8/29</t>
  </si>
  <si>
    <t xml:space="preserve">$1,311,240 </t>
  </si>
  <si>
    <t>Fab Melo</t>
  </si>
  <si>
    <t xml:space="preserve">  Jon Leuer .............    $900,000</t>
  </si>
  <si>
    <t>$900,000</t>
  </si>
  <si>
    <t xml:space="preserve">  James Johnson .........    $680,263  counts $634,610, signed 12/16</t>
  </si>
  <si>
    <t>$680,263  c</t>
  </si>
  <si>
    <t xml:space="preserve">  Jamaal Franklin .......    $535,000</t>
  </si>
  <si>
    <t>$535,000</t>
  </si>
  <si>
    <t xml:space="preserve">  Nick Calathes .........    $490,180  minimum</t>
  </si>
  <si>
    <t xml:space="preserve">  Beno Udrih ............    $374,200  counts $260,086, signed 2/26</t>
  </si>
  <si>
    <t>$374,200  c</t>
  </si>
  <si>
    <t xml:space="preserve">  Darius Morris .........     $52,017  signed 2/3, released 2/13</t>
  </si>
  <si>
    <t>$52,017  si</t>
  </si>
  <si>
    <t xml:space="preserve">  Seth Curry ............     $31,718  signed 12/25, released 1/5</t>
  </si>
  <si>
    <t>$31,718  si</t>
  </si>
  <si>
    <t xml:space="preserve">  Chris Bosh ............ $19,067,500</t>
  </si>
  <si>
    <t>$19,067,500</t>
  </si>
  <si>
    <t xml:space="preserve">  LeBron James .......... $19,067,500</t>
  </si>
  <si>
    <t xml:space="preserve">  Dwyane Wade ........... $18,673,000</t>
  </si>
  <si>
    <t>$18,673,000</t>
  </si>
  <si>
    <t xml:space="preserve">  Mike Miller ...........  $6,200,000  amnesty rel 7/16, dnc</t>
  </si>
  <si>
    <t xml:space="preserve">$6,200,000 </t>
  </si>
  <si>
    <t xml:space="preserve">  Udonis Haslem .........  $4,340,000</t>
  </si>
  <si>
    <t>$4,340,000</t>
  </si>
  <si>
    <t xml:space="preserve">  Mario Chalmers ........  $4,000,000</t>
  </si>
  <si>
    <t xml:space="preserve">  Shane Battier .........  $3,270,000</t>
  </si>
  <si>
    <t>$3,270,000</t>
  </si>
  <si>
    <t>Shane Battier</t>
  </si>
  <si>
    <t xml:space="preserve">  Ray Allen .............  $3,229,050</t>
  </si>
  <si>
    <t>Ray Allen</t>
  </si>
  <si>
    <t xml:space="preserve">  Toney Douglas .........  $1,600,000</t>
  </si>
  <si>
    <t>$1,600,000</t>
  </si>
  <si>
    <t xml:space="preserve">  James Jones ...........  $1,500,000</t>
  </si>
  <si>
    <t xml:space="preserve">  Chris Andersen ........  $1,399,507  minimum (2 year)</t>
  </si>
  <si>
    <t xml:space="preserve">  Rashard Lewis .........  $1,399,507  minimum (2 year)</t>
  </si>
  <si>
    <t>Rashard Lewis</t>
  </si>
  <si>
    <t xml:space="preserve">  Norris Cole ...........  $1,191,240  3rd year rookie contract (#28)</t>
  </si>
  <si>
    <t xml:space="preserve">$1,191,240 </t>
  </si>
  <si>
    <t xml:space="preserve">  Michael Beasley .......  $1,027,424  counts $884,293, minimum</t>
  </si>
  <si>
    <t xml:space="preserve">  Greg Oden .............    $947,907  counts $884,293, minimum</t>
  </si>
  <si>
    <t>Greg Oden</t>
  </si>
  <si>
    <t xml:space="preserve">  DeAndre Liggins .......    $104,034  signed 2/25, released 3/14</t>
  </si>
  <si>
    <t xml:space="preserve">  Justin Hamilton .......     $98,036  signed 3/14</t>
  </si>
  <si>
    <t>$98,036  si</t>
  </si>
  <si>
    <t xml:space="preserve">  Caron Butler ..........  $8,000,000  released 2/27</t>
  </si>
  <si>
    <t xml:space="preserve">$8,000,000 </t>
  </si>
  <si>
    <t xml:space="preserve">  O.J. Mayo .............  $8,000,000</t>
  </si>
  <si>
    <t xml:space="preserve">  Ersan Ilyasova ........  $7,900,000</t>
  </si>
  <si>
    <t xml:space="preserve">  Drew Gooden ...........  $6,687,400  amnesty rel 7/16, dnc</t>
  </si>
  <si>
    <t xml:space="preserve">$6,687,400 </t>
  </si>
  <si>
    <t xml:space="preserve">  Zaza Pachulia .........  $5,200,000</t>
  </si>
  <si>
    <t xml:space="preserve">  Ramon Sessions ........  $5,000,000</t>
  </si>
  <si>
    <t xml:space="preserve">  Ekpe Udoh .............  $4,469,548  4th year rookie contract (#6)</t>
  </si>
  <si>
    <t xml:space="preserve">$4,469,548 </t>
  </si>
  <si>
    <t xml:space="preserve">  Carlos Delfino ........  $3,250,000</t>
  </si>
  <si>
    <t xml:space="preserve">  Larry Sanders .........  $3,053,368  4th year rookie contract (#15)</t>
  </si>
  <si>
    <t xml:space="preserve">  Brandon Knight ........  $2,947,800  3rd year rookie contract (#8)</t>
  </si>
  <si>
    <t xml:space="preserve">$2,947,800 </t>
  </si>
  <si>
    <t xml:space="preserve">  John Henson ...........  $1,905,360  2nd year rookie contract (#14) </t>
  </si>
  <si>
    <t xml:space="preserve">$1,905,360 </t>
  </si>
  <si>
    <t xml:space="preserve">  Giannis Antetokounmpo ..  $1,792,560  1st year rookie contract (#15)</t>
  </si>
  <si>
    <t xml:space="preserve">$1,792,560 </t>
  </si>
  <si>
    <t xml:space="preserve">  Miroslav Raduljica ....  $1,500,000</t>
  </si>
  <si>
    <t xml:space="preserve">  Jeff Adrien ...........    $916,099  minimum (2 year)</t>
  </si>
  <si>
    <t>$916,099  m</t>
  </si>
  <si>
    <t xml:space="preserve">  Khris Middleton .......    $788,872  minimum</t>
  </si>
  <si>
    <t xml:space="preserve">  Nate Wolters ..........    $490,180  minimum</t>
  </si>
  <si>
    <t xml:space="preserve">  Chris Wright ..........    $102,089  s 3/14, rel 3/24, signed 4/5</t>
  </si>
  <si>
    <t>$102,089  s</t>
  </si>
  <si>
    <t xml:space="preserve">  Tony Mitchell .........     $28,834  signed 3/4, released 3/14</t>
  </si>
  <si>
    <t xml:space="preserve">  D.J. Stephens .........     $28,834  signed 3/26, released 4/5</t>
  </si>
  <si>
    <t xml:space="preserve">  Kevin Love ............ $14,693,906</t>
  </si>
  <si>
    <t>Tim Quarterman</t>
  </si>
  <si>
    <t xml:space="preserve">  Nikola Pekovic ........ $12,100,000</t>
  </si>
  <si>
    <t xml:space="preserve">  Kevin Martin ..........  $6,500,000</t>
  </si>
  <si>
    <t xml:space="preserve">  Chase Budinger ........  $5,000,000</t>
  </si>
  <si>
    <t xml:space="preserve">  J.J. Barea ............  $4,687,000</t>
  </si>
  <si>
    <t>$4,687,000</t>
  </si>
  <si>
    <t xml:space="preserve">  Luc Mbah a Moute ......  $4,588,384</t>
  </si>
  <si>
    <t>$4,588,384</t>
  </si>
  <si>
    <t xml:space="preserve">  Corey Brewer ..........  $4,500,000</t>
  </si>
  <si>
    <t xml:space="preserve">  Ricky Rubio ...........  $4,002,120  3rd year rookie contract (#5)</t>
  </si>
  <si>
    <t xml:space="preserve">$4,002,120 </t>
  </si>
  <si>
    <t xml:space="preserve">  Alexey Shved ..........  $3,150,000</t>
  </si>
  <si>
    <t xml:space="preserve">  Dante Cunningham ......  $2,180,000</t>
  </si>
  <si>
    <t>$2,180,000</t>
  </si>
  <si>
    <t xml:space="preserve">  Shabazz Muhammad ......  $1,887,120  1st year rookie contract (#14)</t>
  </si>
  <si>
    <t xml:space="preserve">$1,887,120 </t>
  </si>
  <si>
    <t xml:space="preserve">  Ronny Turiaf ..........  $1,500,000</t>
  </si>
  <si>
    <t xml:space="preserve">  Gorgui Dieng ..........  $1,352,640  1st year rookie contract (#21)</t>
  </si>
  <si>
    <t xml:space="preserve">$1,352,640 </t>
  </si>
  <si>
    <t xml:space="preserve">  A.J. Price ............    $947,907  counts $884,293, released 4/3</t>
  </si>
  <si>
    <t xml:space="preserve">  Robbie Hummel .........    $490,180  minimum</t>
  </si>
  <si>
    <t xml:space="preserve">  Othyus Jeffers ........     $46,816  signed 4/8</t>
  </si>
  <si>
    <t>$46,816  si</t>
  </si>
  <si>
    <t>Othyus Jeffers</t>
  </si>
  <si>
    <t xml:space="preserve">  Eric Gordon ........... $14,283,844</t>
  </si>
  <si>
    <t xml:space="preserve">  Tyreke Evans .......... $11,796,247</t>
  </si>
  <si>
    <t>$11,796,247</t>
  </si>
  <si>
    <t xml:space="preserve">  Jrue Holiday ..........  $9,713,484</t>
  </si>
  <si>
    <t>$9,713,484</t>
  </si>
  <si>
    <t xml:space="preserve">  Ryan Anderson .........  $8,308,500</t>
  </si>
  <si>
    <t>$8,308,500</t>
  </si>
  <si>
    <t xml:space="preserve">  Anthony Davis .........  $5,375,760  2nd year rookie contract (#1)</t>
  </si>
  <si>
    <t xml:space="preserve">$5,375,760 </t>
  </si>
  <si>
    <t xml:space="preserve">  Al-Farouq Aminu .......  $3,749,602  4th year rookie contract (#8)</t>
  </si>
  <si>
    <t xml:space="preserve">  Greg Stiemsma .........  $2,676,000  released 4/14</t>
  </si>
  <si>
    <t xml:space="preserve">$2,676,000 </t>
  </si>
  <si>
    <t xml:space="preserve">  Jason Smith ...........  $2,500,000</t>
  </si>
  <si>
    <t xml:space="preserve">  Austin Rivers .........  $2,339,040  2nd year rookie contract (#10)</t>
  </si>
  <si>
    <t xml:space="preserve">$2,339,040 </t>
  </si>
  <si>
    <t xml:space="preserve">  Anthony Morrow ........  $1,027,424  minimum (2 year)</t>
  </si>
  <si>
    <t xml:space="preserve">  Darius Miller .........    $788,872  minimum</t>
  </si>
  <si>
    <t xml:space="preserve">  Brian Roberts .........    $788,872  minimum</t>
  </si>
  <si>
    <t xml:space="preserve">  Tyshawn Taylor ........    $788,872  minimum, released 1/23</t>
  </si>
  <si>
    <t>Tyshawn Taylor</t>
  </si>
  <si>
    <t xml:space="preserve">  Alexis Ajinca .........    $630,492  counts $608,602, signed 12/21</t>
  </si>
  <si>
    <t>$630,492  c</t>
  </si>
  <si>
    <t xml:space="preserve">  Jeff Withey ...........    $490,180  minimum</t>
  </si>
  <si>
    <t xml:space="preserve">  Luke Babbitt ..........    $387,995  signed 2/4 </t>
  </si>
  <si>
    <t>$387,995  s</t>
  </si>
  <si>
    <t xml:space="preserve">  Louis Amundson ........    $341,979  c $254,884, s 11/12, rel 12/31</t>
  </si>
  <si>
    <t>$341,979  c</t>
  </si>
  <si>
    <t xml:space="preserve">  Josh Childress ........    $216,354  c $161,253, s 11/12, rel 12/13</t>
  </si>
  <si>
    <t>$216,354  c</t>
  </si>
  <si>
    <t xml:space="preserve">  Lance Thomas ..........     $72,924  released 11/12</t>
  </si>
  <si>
    <t>$72,924  re</t>
  </si>
  <si>
    <t xml:space="preserve">  Arinze Onuaku .........     $40,368  released 11/12</t>
  </si>
  <si>
    <t>$40,368  re</t>
  </si>
  <si>
    <t xml:space="preserve">  Melvin Ely ............     $22,341  counts $15,605, signed 4/14</t>
  </si>
  <si>
    <t>$22,341  co</t>
  </si>
  <si>
    <t>Melvin Ely</t>
  </si>
  <si>
    <t xml:space="preserve">  James Southerland .....     $17,300  signed 4/11</t>
  </si>
  <si>
    <t>$17,300  si</t>
  </si>
  <si>
    <t xml:space="preserve">  Amare Stoudemire ...... $21,679,893</t>
  </si>
  <si>
    <t>$21,679,893</t>
  </si>
  <si>
    <t xml:space="preserve">  Carmelo Anthony ....... $21,388,953</t>
  </si>
  <si>
    <t>$21,388,953</t>
  </si>
  <si>
    <t xml:space="preserve">  Tyson Chandler ........ $14,100,538</t>
  </si>
  <si>
    <t>$14,100,538</t>
  </si>
  <si>
    <t xml:space="preserve">  Andrea Bargnani ....... $11,862,500</t>
  </si>
  <si>
    <t>$11,862,500</t>
  </si>
  <si>
    <t xml:space="preserve">  J.R. Smith ............  $5,565,000</t>
  </si>
  <si>
    <t>$5,565,000</t>
  </si>
  <si>
    <t xml:space="preserve">  Raymond Felton ........  $3,637,073</t>
  </si>
  <si>
    <t>$3,637,073</t>
  </si>
  <si>
    <t xml:space="preserve">  Iman Shumpert .........  $1,797,600  3rd year rookie contract (#17)</t>
  </si>
  <si>
    <t xml:space="preserve">$1,797,600 </t>
  </si>
  <si>
    <t xml:space="preserve">  Pablo Prigioni ........  $1,591,350</t>
  </si>
  <si>
    <t>$1,591,350</t>
  </si>
  <si>
    <t xml:space="preserve">  Metta World Peace .....  $1,590,000  released 2/24</t>
  </si>
  <si>
    <t xml:space="preserve">$1,590,000 </t>
  </si>
  <si>
    <t xml:space="preserve">  Kenyon Martin .........  $1,399,507  counts $884,293, minimum</t>
  </si>
  <si>
    <t xml:space="preserve">  Tim Hardaway ..........  $1,196,760  1st year rookie contract (#24)</t>
  </si>
  <si>
    <t xml:space="preserve">$1,196,760 </t>
  </si>
  <si>
    <t xml:space="preserve">  Cole Aldrich ..........    $916,099  counts $884,293</t>
  </si>
  <si>
    <t xml:space="preserve">  Beno Udrih ............    $883,111  counts $613,803, released 2/24</t>
  </si>
  <si>
    <t>$883,111  c</t>
  </si>
  <si>
    <t xml:space="preserve">  Toure Murry ...........    $490,180  minimum</t>
  </si>
  <si>
    <t xml:space="preserve">  Shannon Brown .........    $341,979  counts $254,884, signed 2/27</t>
  </si>
  <si>
    <t xml:space="preserve">  Jeremy Tyler ..........    $327,709  signed 12/31</t>
  </si>
  <si>
    <t>Isaiah Cousins</t>
  </si>
  <si>
    <t>$327,709  s</t>
  </si>
  <si>
    <t>Jeremy Tyler</t>
  </si>
  <si>
    <t xml:space="preserve">  Chris Smith ...........    $181,655  released 12/31</t>
  </si>
  <si>
    <t>$181,655  r</t>
  </si>
  <si>
    <t>Chris Smith</t>
  </si>
  <si>
    <t xml:space="preserve">  Earl Clark ............    $111,518  counts $104,034, s 2/27, rel 3/20</t>
  </si>
  <si>
    <t>$111,518  c</t>
  </si>
  <si>
    <t xml:space="preserve">  Lamar Odom ............      $8,232  signed 4/16</t>
  </si>
  <si>
    <t>$8,232  sig</t>
  </si>
  <si>
    <t>Lamar Odom</t>
  </si>
  <si>
    <t xml:space="preserve">  Kevin Durant .......... $17,832,627</t>
  </si>
  <si>
    <t>$17,832,627</t>
  </si>
  <si>
    <t xml:space="preserve">  Russell Westbrook ..... $14,693,906</t>
  </si>
  <si>
    <t xml:space="preserve">  Serge Ibaka ........... $12,350,000</t>
  </si>
  <si>
    <t xml:space="preserve">  Kendrick Perkins ......  $8,727,437</t>
  </si>
  <si>
    <t>$8,727,437</t>
  </si>
  <si>
    <t xml:space="preserve">  Thabo Sefolosha .......  $3,900,000</t>
  </si>
  <si>
    <t>$3,900,000</t>
  </si>
  <si>
    <t xml:space="preserve">  Nick Collison .........  $2,585,668</t>
  </si>
  <si>
    <t>$2,585,668</t>
  </si>
  <si>
    <t xml:space="preserve">  Jeremy Lamb ...........  $2,111,160  2nd year rookie contract (#12)</t>
  </si>
  <si>
    <t xml:space="preserve">$2,111,160 </t>
  </si>
  <si>
    <t xml:space="preserve">  Steven Adams ..........  $2,090,880  1st year rookie contract (#12)</t>
  </si>
  <si>
    <t xml:space="preserve">$2,090,880 </t>
  </si>
  <si>
    <t xml:space="preserve">  Derek Fisher ..........  $1,399,507  counts $884,293, minimum</t>
  </si>
  <si>
    <t>Derek Fisher</t>
  </si>
  <si>
    <t xml:space="preserve">  Reggie Jackson ........  $1,329,720  3rd year rookie contract (#24)</t>
  </si>
  <si>
    <t xml:space="preserve">$1,329,720 </t>
  </si>
  <si>
    <t xml:space="preserve">  Hasheem Thabeet .......  $1,200,000</t>
  </si>
  <si>
    <t>Hasheem Thabeet</t>
  </si>
  <si>
    <t xml:space="preserve">  Andre Roberson ........  $1,110,840  1st year rookie contract (#26)</t>
  </si>
  <si>
    <t xml:space="preserve">$1,110,840 </t>
  </si>
  <si>
    <t xml:space="preserve">  Perry Jones ...........  $1,082,520  2nd year rookie contract (#28)</t>
  </si>
  <si>
    <t xml:space="preserve">$1,082,520 </t>
  </si>
  <si>
    <t xml:space="preserve">  Caron Butler ..........    $386,923  counts $244,48, signed 3/1</t>
  </si>
  <si>
    <t>$386,923  c</t>
  </si>
  <si>
    <t xml:space="preserve">  Royal Ivey ............     $74,840  c $52,017, s 1/17, rel 1/26</t>
  </si>
  <si>
    <t xml:space="preserve">$74,840  c </t>
  </si>
  <si>
    <t>Royal Ivey</t>
  </si>
  <si>
    <t xml:space="preserve">  Reggie Williams .......     $55,759  c $52,017, s 10 3/28, rel 4/9</t>
  </si>
  <si>
    <t xml:space="preserve">$55,759  c </t>
  </si>
  <si>
    <t xml:space="preserve">  Mustafa Shakur ........     $52,017  signed 3/16, released 3/26</t>
  </si>
  <si>
    <t>Mustafa Shakur</t>
  </si>
  <si>
    <t xml:space="preserve">  Grant Jerrett .........     $25,951  signed 4/8</t>
  </si>
  <si>
    <t>$25,951  si</t>
  </si>
  <si>
    <t xml:space="preserve">  Gilbert Arenas ........ $22,346,536  amnesty rel 12/9/12, dnc</t>
  </si>
  <si>
    <t>$22,346,536</t>
  </si>
  <si>
    <t>Gilbert Arenas</t>
  </si>
  <si>
    <t xml:space="preserve">  Jameer Nelson .........  $8,600,000</t>
  </si>
  <si>
    <t xml:space="preserve">  Arron Afflalo .........  $7,500,000</t>
  </si>
  <si>
    <t xml:space="preserve">  Al Harrington .........  $7,148,600  released 8/1</t>
  </si>
  <si>
    <t xml:space="preserve">$7,148,600 </t>
  </si>
  <si>
    <t xml:space="preserve">  Glen Davis ............  $6,400,000  released 2/21</t>
  </si>
  <si>
    <t xml:space="preserve">$6,400,000 </t>
  </si>
  <si>
    <t>Patty Mills</t>
  </si>
  <si>
    <t xml:space="preserve">  Hedo Turkoglu .........  $6,000,000  released 1/3</t>
  </si>
  <si>
    <t xml:space="preserve">  Victor Oladipo ........  $4,763,760  1st year rookie contract (#2)</t>
  </si>
  <si>
    <t xml:space="preserve">$4,763,760 </t>
  </si>
  <si>
    <t xml:space="preserve">  Quentin Richardson ....  $2,808,600  released 10/27/12</t>
  </si>
  <si>
    <t xml:space="preserve">$2,808,600 </t>
  </si>
  <si>
    <t>Quentin Richardson</t>
  </si>
  <si>
    <t xml:space="preserve">  Jason Maxiell .........  $2,500,000</t>
  </si>
  <si>
    <t xml:space="preserve">  Nikola Vucevic ........  $1,892,280  3rd year rookie contract (#16)</t>
  </si>
  <si>
    <t xml:space="preserve">$1,892,280 </t>
  </si>
  <si>
    <t xml:space="preserve">  Maurice Harkless ......  $1,809,840  2nd year rookie contract (#15)</t>
  </si>
  <si>
    <t xml:space="preserve">$1,809,840 </t>
  </si>
  <si>
    <t xml:space="preserve">  Tobias Harris .........  $1,630,800  3rd year rookie contract (#19)</t>
  </si>
  <si>
    <t xml:space="preserve">$1,630,800 </t>
  </si>
  <si>
    <t xml:space="preserve">  Andrew Nicholson ......  $1,482,000  2nd year rookie contract (#19)</t>
  </si>
  <si>
    <t xml:space="preserve">$1,482,000 </t>
  </si>
  <si>
    <t xml:space="preserve">  Ronnie Price ..........  $1,186,459  minimum (2 year)</t>
  </si>
  <si>
    <t xml:space="preserve">  E'Twaun Moore .........    $884,293  minimum</t>
  </si>
  <si>
    <t xml:space="preserve">  Doron Lamb ............    $788,872  minimum</t>
  </si>
  <si>
    <t>Doron Lamb</t>
  </si>
  <si>
    <t xml:space="preserve">  Kyle O'Quinn ..........    $788,872  minimum</t>
  </si>
  <si>
    <t xml:space="preserve">  Solomon Jones .........    $467,604  counts $348,515, released 1/4</t>
  </si>
  <si>
    <t>$467,604  c</t>
  </si>
  <si>
    <t>Solomon Jones</t>
  </si>
  <si>
    <t xml:space="preserve">  Dewayne Dedmon ........    $147,054  signed 2/25</t>
  </si>
  <si>
    <t>$147,054  s</t>
  </si>
  <si>
    <t xml:space="preserve">  Adonis Thomas .........     $57,668  signed 2/25, released 3/17</t>
  </si>
  <si>
    <t>Adonis Thomas</t>
  </si>
  <si>
    <t xml:space="preserve">  Danny Granger ......... $14,021,788  released 2/26</t>
  </si>
  <si>
    <t>Livio Jean-Charles</t>
  </si>
  <si>
    <t>$14,021,788</t>
  </si>
  <si>
    <t xml:space="preserve">  Thaddeus Young ........  $8,850,000</t>
  </si>
  <si>
    <t>$8,850,000</t>
  </si>
  <si>
    <t xml:space="preserve">  Jason Richardson ......  $6,204,250</t>
  </si>
  <si>
    <t>$6,204,250</t>
  </si>
  <si>
    <t xml:space="preserve">  Earl Clark ............  $4,250,000  released 2/21</t>
  </si>
  <si>
    <t xml:space="preserve">$4,250,000 </t>
  </si>
  <si>
    <t xml:space="preserve">  Nerlens Noel ..........  $3,172,320  1st year rookie contract (#6)</t>
  </si>
  <si>
    <t xml:space="preserve">$3,172,320 </t>
  </si>
  <si>
    <t xml:space="preserve">  Kwame Brown ...........  $3,000,000  released 11/20</t>
  </si>
  <si>
    <t>Kwame Brown</t>
  </si>
  <si>
    <t xml:space="preserve">  Mike Carter-Williams ..  $2,200,920  1st year rookie contract (#11)</t>
  </si>
  <si>
    <t xml:space="preserve">$2,200,920 </t>
  </si>
  <si>
    <t>Bryn Forbes</t>
  </si>
  <si>
    <t xml:space="preserve">  Eric Maynor ...........  $2,016,000  released 3/16</t>
  </si>
  <si>
    <t xml:space="preserve">$2,016,000 </t>
  </si>
  <si>
    <t xml:space="preserve">  Royce White ...........  $1,719,480  2nd yr rook cont (#16), rel 10/24</t>
  </si>
  <si>
    <t xml:space="preserve">$1,719,480 </t>
  </si>
  <si>
    <t>Royce White</t>
  </si>
  <si>
    <t xml:space="preserve">  Tony Wroten ...........  $1,160,040  2nd year rookie contract (#25)</t>
  </si>
  <si>
    <t xml:space="preserve">$1,160,040 </t>
  </si>
  <si>
    <t>Davis Bertans</t>
  </si>
  <si>
    <t xml:space="preserve">  Arnett Moultrie .......  $1,089,240  2nd year rookie contract (#27)</t>
  </si>
  <si>
    <t xml:space="preserve">$1,089,240 </t>
  </si>
  <si>
    <t xml:space="preserve">  Byron Mullens .........    $947,907  minimum (2 year)</t>
  </si>
  <si>
    <t>Byron Mullens</t>
  </si>
  <si>
    <t xml:space="preserve">  James Anderson ........    $916,099  minimum (2 year)</t>
  </si>
  <si>
    <t>Nicolas Laprovittola</t>
  </si>
  <si>
    <t xml:space="preserve">  Henry Sims ............    $788,872  minimum</t>
  </si>
  <si>
    <t xml:space="preserve">  Elliot Williams .......    $769,855  signed 11/20</t>
  </si>
  <si>
    <t>$769,855  s</t>
  </si>
  <si>
    <t xml:space="preserve">  Brandon Davies ........    $490,180  minimum</t>
  </si>
  <si>
    <t>Patricio Garino</t>
  </si>
  <si>
    <t xml:space="preserve">  Hollis Thompson .......    $490,180  minimum</t>
  </si>
  <si>
    <t xml:space="preserve">  Lorenzo Brown .........    $426,745  signed 11/20, released 3/14</t>
  </si>
  <si>
    <t>$426,745  s</t>
  </si>
  <si>
    <t xml:space="preserve">  Jarvis Varnado ........    $218,100  signed 3/1</t>
  </si>
  <si>
    <t>Ryan Arcidiacono</t>
  </si>
  <si>
    <t>$218,100  s</t>
  </si>
  <si>
    <t xml:space="preserve">  Daniel Orton ..........    $201,839  released 1/7</t>
  </si>
  <si>
    <t>$201,839  r</t>
  </si>
  <si>
    <t>Daniel Orton</t>
  </si>
  <si>
    <t xml:space="preserve">  Darius Morris .........    $114,438  released 11/20</t>
  </si>
  <si>
    <t>$114,438  r</t>
  </si>
  <si>
    <t xml:space="preserve">  Casper Ware ...........     $69,202  signed 3/24</t>
  </si>
  <si>
    <t>$69,202  si</t>
  </si>
  <si>
    <t>Casper Ware</t>
  </si>
  <si>
    <t xml:space="preserve">  Dewayne Dedmon ........     $57,668  signed 1/14, released 2/3</t>
  </si>
  <si>
    <t xml:space="preserve">  James Nunnally ........     $57,668  signed 3/17, released 4/7</t>
  </si>
  <si>
    <t xml:space="preserve">  Darius Johnson-Odom ...     $46,404  signed 3/14, released 3/24</t>
  </si>
  <si>
    <t>Darius Johnson-Odom</t>
  </si>
  <si>
    <t xml:space="preserve">  Adonis Thomas .........     $28,834  signed 4/7</t>
  </si>
  <si>
    <t xml:space="preserve">  Emeka Okafor .......... $14,487,500</t>
  </si>
  <si>
    <t>$14,487,500</t>
  </si>
  <si>
    <t>Emeka Okafor</t>
  </si>
  <si>
    <t xml:space="preserve">  Goran Dragic ..........  $7,500,000</t>
  </si>
  <si>
    <t xml:space="preserve">  Josh Childress ........  $7,182,500  amnesty rel 7/15/13, dnc</t>
  </si>
  <si>
    <t xml:space="preserve">$7,182,500 </t>
  </si>
  <si>
    <t xml:space="preserve">  Channing Frye .........  $6,400,000</t>
  </si>
  <si>
    <t xml:space="preserve">  Michael Beasley .......  $6,000,000  released 9/3</t>
  </si>
  <si>
    <t xml:space="preserve">  Gerald Green ..........  $3,500,000</t>
  </si>
  <si>
    <t xml:space="preserve">  Alex Len ..............  $3,492,720  1st year rookie contract (#5)</t>
  </si>
  <si>
    <t xml:space="preserve">$3,492,720 </t>
  </si>
  <si>
    <t xml:space="preserve">  Eric Bledsoe ..........  $2,626,473  4th year rookie contract (#18)</t>
  </si>
  <si>
    <t xml:space="preserve">$2,626,473 </t>
  </si>
  <si>
    <t xml:space="preserve">  Markieff Morris .......  $2,207,040  3rd year rookie contract (#13)</t>
  </si>
  <si>
    <t xml:space="preserve">$2,207,040 </t>
  </si>
  <si>
    <t xml:space="preserve">  Marcus Morris .........  $2,096,760  3rd year rookie contract (#14)</t>
  </si>
  <si>
    <t xml:space="preserve">$2,096,760 </t>
  </si>
  <si>
    <t xml:space="preserve">  Sasha Kravtosov .......  $1,500,000  released 3/1</t>
  </si>
  <si>
    <t>Sasha Kravtosov</t>
  </si>
  <si>
    <t xml:space="preserve">  Miles Plumlee .........  $1,121,520  2nd year rookie contract (#26)</t>
  </si>
  <si>
    <t xml:space="preserve">$1,121,520 </t>
  </si>
  <si>
    <t xml:space="preserve">  Archie Goodwin ........  $1,064,400  1st year rookie contract (#29)</t>
  </si>
  <si>
    <t xml:space="preserve">$1,064,400 </t>
  </si>
  <si>
    <t xml:space="preserve">  Ish Smith .............    $916,099  minimum (2 year)</t>
  </si>
  <si>
    <t xml:space="preserve">  P.J. Tucker ...........    $884,293  minimum</t>
  </si>
  <si>
    <t xml:space="preserve">  Leandro Barbosa .......    $815,007  counts $514,971, signed 1/8</t>
  </si>
  <si>
    <t>$815,007  c</t>
  </si>
  <si>
    <t xml:space="preserve">  Dointe Christmas ......    $490,180  minimum</t>
  </si>
  <si>
    <t>Dointe Christmas</t>
  </si>
  <si>
    <t xml:space="preserve">  Shavlik Randolph ......    $306,037  counts $244,481, signed 3/1</t>
  </si>
  <si>
    <t>$306,037  c</t>
  </si>
  <si>
    <t xml:space="preserve">  Brandon Roy ........... $17,779,458  amnesty rel 12/15/12, dnc</t>
  </si>
  <si>
    <t>$17,779,458</t>
  </si>
  <si>
    <t xml:space="preserve">  LaMarcus Aldridge ..... $14,878,000</t>
  </si>
  <si>
    <t>$14,878,000</t>
  </si>
  <si>
    <t xml:space="preserve">  Nicolas Batum ......... $11,295,250</t>
  </si>
  <si>
    <t>$11,295,250</t>
  </si>
  <si>
    <t xml:space="preserve">  Wesley Matthews .......  $6,875,480</t>
  </si>
  <si>
    <t>$6,875,480</t>
  </si>
  <si>
    <t xml:space="preserve">  Robin Lopez ...........  $5,904,261</t>
  </si>
  <si>
    <t>$5,904,261</t>
  </si>
  <si>
    <t xml:space="preserve">  Thomas Robinson .......  $3,526,440  2nd year rookie contract (#5)</t>
  </si>
  <si>
    <t xml:space="preserve">  Damian Lillard ........  $3,202,920  2nd year rookie contract (#6)</t>
  </si>
  <si>
    <t xml:space="preserve">$3,202,920 </t>
  </si>
  <si>
    <t xml:space="preserve">  Dorell Wright .........  $3,000,000</t>
  </si>
  <si>
    <t xml:space="preserve">  Joel Freeland .........  $2,897,976</t>
  </si>
  <si>
    <t>$2,897,976</t>
  </si>
  <si>
    <t xml:space="preserve">  Maurice Williams ......  $2,652,000</t>
  </si>
  <si>
    <t xml:space="preserve">  C.J. McCollum .........  $2,316,720  1st year rookie contract (#10)</t>
  </si>
  <si>
    <t xml:space="preserve">$2,316,720 </t>
  </si>
  <si>
    <t xml:space="preserve">  Meyers Leonard ........  $2,222,160  2nd year rookie contract (#11)</t>
  </si>
  <si>
    <t xml:space="preserve">$2,222,160 </t>
  </si>
  <si>
    <t xml:space="preserve">  Earl Watson ...........  $1,399,507  counts $884,293, minimum</t>
  </si>
  <si>
    <t>Earl Watson</t>
  </si>
  <si>
    <t xml:space="preserve">  Victor Claver .........  $1,330,000</t>
  </si>
  <si>
    <t>$1,330,000</t>
  </si>
  <si>
    <t xml:space="preserve">  Allen Crabbe ..........    $825,000</t>
  </si>
  <si>
    <t>Fred VanVleet</t>
  </si>
  <si>
    <t>$825,000</t>
  </si>
  <si>
    <t xml:space="preserve">  Will Barton ...........    $788,872  minimum</t>
  </si>
  <si>
    <t xml:space="preserve">  Rudy Gay .............. $17,888,932</t>
  </si>
  <si>
    <t>$17,888,932</t>
  </si>
  <si>
    <t xml:space="preserve">  Carl Landry ...........  $6,500,000</t>
  </si>
  <si>
    <t>Brady Heslip</t>
  </si>
  <si>
    <t xml:space="preserve">  Jason Thompson ........  $5,643,750</t>
  </si>
  <si>
    <t>$5,643,750</t>
  </si>
  <si>
    <t xml:space="preserve">  Jason Terry ...........  $5,625,313</t>
  </si>
  <si>
    <t>$5,625,313</t>
  </si>
  <si>
    <t xml:space="preserve">  Derrick Williams ......  $5,293,080  3rd year rookie contract (#2)</t>
  </si>
  <si>
    <t xml:space="preserve">$5,293,080 </t>
  </si>
  <si>
    <t>E.J. Singler</t>
  </si>
  <si>
    <t xml:space="preserve">  DeMarcus Cousins ......  $4,916,974  4th year rookie contract (#5)</t>
  </si>
  <si>
    <t xml:space="preserve">  Travis Outlaw .........  $3,000,000</t>
  </si>
  <si>
    <t xml:space="preserve">  Ben McLemore ..........  $2,895,960  1st year rookie contract (#7)</t>
  </si>
  <si>
    <t xml:space="preserve">$2,895,960 </t>
  </si>
  <si>
    <t>Jarrod Uthoff</t>
  </si>
  <si>
    <t xml:space="preserve">  Aaron Gray ............  $2,690,875</t>
  </si>
  <si>
    <t>$2,690,875</t>
  </si>
  <si>
    <t xml:space="preserve">  Jimmer Fredette .......  $2,574,120  3rd yr rook cont (#10), rel 2/27</t>
  </si>
  <si>
    <t xml:space="preserve">$2,574,120 </t>
  </si>
  <si>
    <t xml:space="preserve">  Reggie Evans ..........  $1,695,636</t>
  </si>
  <si>
    <t>$1,695,636</t>
  </si>
  <si>
    <t>Yanick Moreira</t>
  </si>
  <si>
    <t xml:space="preserve">  Roger Mason ...........  $1,272,279  counts $884,293, released 2/23</t>
  </si>
  <si>
    <t>Roger Mason</t>
  </si>
  <si>
    <t xml:space="preserve">  Isaiah Thomas .........    $884,293  minimum</t>
  </si>
  <si>
    <t xml:space="preserve">  Quincy Acy ............    $788,872  minimum</t>
  </si>
  <si>
    <t xml:space="preserve">  Ray McCallum ..........    $524,616</t>
  </si>
  <si>
    <t>$524,616</t>
  </si>
  <si>
    <t xml:space="preserve">  Hamady N'Diaye ........    $364,121  released 1/6</t>
  </si>
  <si>
    <t>$364,121  r</t>
  </si>
  <si>
    <t>Hamady N'Diaye</t>
  </si>
  <si>
    <t xml:space="preserve">  Orlando Johnson .......     $92,808  signed 2/26, released 3/18</t>
  </si>
  <si>
    <t>$92,808  si</t>
  </si>
  <si>
    <t xml:space="preserve">  Willie Reed ...........     $92,808  signed 3/28</t>
  </si>
  <si>
    <t xml:space="preserve">  Jared Cunningham ......     $78,887  signed 3/31</t>
  </si>
  <si>
    <t>$78,887  si</t>
  </si>
  <si>
    <t xml:space="preserve">  Royce White ...........     $57,668  signed 3/9, released 3/27</t>
  </si>
  <si>
    <t xml:space="preserve">  Tony Parker ........... $12,500,000</t>
  </si>
  <si>
    <t xml:space="preserve">  Tim Duncan ............ $10,361,446</t>
  </si>
  <si>
    <t xml:space="preserve">  Tiago Splitter ........ $10,000,000</t>
  </si>
  <si>
    <t xml:space="preserve">  Manu Ginobili .........  $7,500,000</t>
  </si>
  <si>
    <t xml:space="preserve">  Boris Diaw ............  $4,702,500</t>
  </si>
  <si>
    <t xml:space="preserve">  Matt Bonner ...........  $3,945,000</t>
  </si>
  <si>
    <t>$3,945,000</t>
  </si>
  <si>
    <t xml:space="preserve">  Danny Green ...........  $3,762,500</t>
  </si>
  <si>
    <t>$3,762,500</t>
  </si>
  <si>
    <t xml:space="preserve">  Marco Belinelli .......  $2,750,000</t>
  </si>
  <si>
    <t xml:space="preserve">  Kawhi Leonard .........  $1,991,760  3rd year rookie contract (#15)</t>
  </si>
  <si>
    <t>The majority of the credit should go to Patricia Bender for cataloging salaries back to 1991 from The Dallas Morning News.</t>
  </si>
  <si>
    <t xml:space="preserve">$1,991,760 </t>
  </si>
  <si>
    <t xml:space="preserve">  Jeff Ayres ............  $1,750,000</t>
  </si>
  <si>
    <t>Mark Deeks's work on earlier versions of ShamSport.com to track salary information is probably the most important single act in helping fans understand player and team salary structures.</t>
  </si>
  <si>
    <t xml:space="preserve">  Patrick Mills .........  $1,133,950</t>
  </si>
  <si>
    <t>$1,133,950</t>
  </si>
  <si>
    <t>Eric Pincus and BasketballInsiders.com have taken up the mantle from ShamSports as the most commonly cited source for salary information.</t>
  </si>
  <si>
    <t xml:space="preserve">  Cory Joseph ...........  $1,182,600  3rd year rookie contract (#29)</t>
  </si>
  <si>
    <t xml:space="preserve">$1,182,600 </t>
  </si>
  <si>
    <t xml:space="preserve">  Austin Daye ...........    $947,907  minimum (2 year)</t>
  </si>
  <si>
    <t>Keith Smith's salary sheets have aso become a valuable resource because of their consistent formtting and ease of use for data manipulation.</t>
  </si>
  <si>
    <t xml:space="preserve">  Aron Baynes ...........    $788,872  minimum</t>
  </si>
  <si>
    <t>The table driven salary and salary cap information at basketball-reference.com, realgm.com, and spotrac.com is also very helpful.</t>
  </si>
  <si>
    <t xml:space="preserve">  Malcolm Thomas ........    $274,830  counts $265,288, s 12/3, rel 1/23</t>
  </si>
  <si>
    <t>Larry Coon's CBAFAQ is not directly used in this workbook but should always be mentioned in amateur capology activities.</t>
  </si>
  <si>
    <t>$274,830  c</t>
  </si>
  <si>
    <t xml:space="preserve">  Shannon Brown .........    $139,583  counts $104,034, s 2/1, rel 2/21</t>
  </si>
  <si>
    <t>This workbook was created from the above sources by Ryan Bernardoni.</t>
  </si>
  <si>
    <t>$139,583  c</t>
  </si>
  <si>
    <t xml:space="preserve">  Damion James ..........     $75,443  counts $72,824, signed 4/3</t>
  </si>
  <si>
    <t>$75,443  co</t>
  </si>
  <si>
    <t>Damion James</t>
  </si>
  <si>
    <t xml:space="preserve">  Othyus Jeffers ........     $52,017  signed 1/24, released 2/1</t>
  </si>
  <si>
    <t xml:space="preserve">  DeMar DeRozan .........  $9,500,000</t>
  </si>
  <si>
    <t xml:space="preserve">  John Salmons ..........  $7,583,000</t>
  </si>
  <si>
    <t>$7,583,000</t>
  </si>
  <si>
    <t xml:space="preserve">  Amir Johnson ..........  $6,500,000</t>
  </si>
  <si>
    <t xml:space="preserve">  Landry Fields .........  $6,250,000</t>
  </si>
  <si>
    <t xml:space="preserve">  Kyle Lowry ............  $6,210,000</t>
  </si>
  <si>
    <t>$6,210,000</t>
  </si>
  <si>
    <t xml:space="preserve">  Chuck Hayes ...........  $5,722,500</t>
  </si>
  <si>
    <t>$5,722,500</t>
  </si>
  <si>
    <t xml:space="preserve">  Linas Kleiza ..........  $4,600,000  amnesty rel 7/16, dnc</t>
  </si>
  <si>
    <t xml:space="preserve">$4,600,000 </t>
  </si>
  <si>
    <t>Linas Kleiza</t>
  </si>
  <si>
    <t xml:space="preserve">  Jonas Valanciunas .....  $3,880,800  3rd year rookie contract (#5)</t>
  </si>
  <si>
    <t xml:space="preserve">$3,880,800 </t>
  </si>
  <si>
    <t xml:space="preserve">  Steve Novak ...........  $3,750,000</t>
  </si>
  <si>
    <t xml:space="preserve">  Marcus Camby ..........  $3,383,773  released 7/17</t>
  </si>
  <si>
    <t xml:space="preserve">$3,383,773 </t>
  </si>
  <si>
    <t xml:space="preserve">  Tyler Hansbrough ......  $3,183,000</t>
  </si>
  <si>
    <t xml:space="preserve">  Patrick Patterson .....  $3,105,302  4th year rookie contract (#14)</t>
  </si>
  <si>
    <t xml:space="preserve">  Terrence Ross .........  $2,678,640  2nd year rookie contract (#8)</t>
  </si>
  <si>
    <t xml:space="preserve">$2,678,640 </t>
  </si>
  <si>
    <t xml:space="preserve">  Greivis Vasquez .......  $2,150,188  4th year rookie contract (#28)</t>
  </si>
  <si>
    <t xml:space="preserve">  Nando de Colo .........  $1,463,000</t>
  </si>
  <si>
    <t>$1,463,000</t>
  </si>
  <si>
    <t>Nando de Colo</t>
  </si>
  <si>
    <t xml:space="preserve">  Quentin Richardson ....  $1,399,507  released 9/3</t>
  </si>
  <si>
    <t xml:space="preserve">  D.J. Augustin .........  $1,267,000  released 12/9</t>
  </si>
  <si>
    <t xml:space="preserve">$1,267,000 </t>
  </si>
  <si>
    <t xml:space="preserve">  Julyan Stone ..........    $884,293  minimum</t>
  </si>
  <si>
    <t xml:space="preserve">  Dwight Buycks .........    $700,000</t>
  </si>
  <si>
    <t xml:space="preserve">  Richard Jefferson ..... $11,046,000</t>
  </si>
  <si>
    <t>$11,046,000</t>
  </si>
  <si>
    <t xml:space="preserve">  Andris Biedrins .......  $9,000,000  released 4/5</t>
  </si>
  <si>
    <t xml:space="preserve">$9,000,000 </t>
  </si>
  <si>
    <t>Andris Biedrins</t>
  </si>
  <si>
    <t xml:space="preserve">  Marvin Williams .......  $7,500,000</t>
  </si>
  <si>
    <t xml:space="preserve">  Derrick Favors ........  $6,008,196  4th year rookie contract (#3)</t>
  </si>
  <si>
    <t>Marcus Paige</t>
  </si>
  <si>
    <t xml:space="preserve">$6,008,196 </t>
  </si>
  <si>
    <t xml:space="preserve">  Enes Kanter ...........  $4,753,320  3rd year rookie contract (#3)</t>
  </si>
  <si>
    <t xml:space="preserve">$4,753,320 </t>
  </si>
  <si>
    <t xml:space="preserve">  Brandon Rush ..........  $4,000,000</t>
  </si>
  <si>
    <t xml:space="preserve">  Gordon Hayward ........  $3,452,183  4th year rookie contract (#9)</t>
  </si>
  <si>
    <t xml:space="preserve">  Trey Burke ............  $2,438,760  1st year rookie contract (#9)</t>
  </si>
  <si>
    <t xml:space="preserve">$2,438,760 </t>
  </si>
  <si>
    <t xml:space="preserve">  Alec Burks ............  $2,323,200  3rd year rookie contract (#12)</t>
  </si>
  <si>
    <t xml:space="preserve">$2,323,200 </t>
  </si>
  <si>
    <t>Quincy Ford</t>
  </si>
  <si>
    <t xml:space="preserve">  Jeremy Evans ..........  $1,660,257</t>
  </si>
  <si>
    <t>$1,660,257</t>
  </si>
  <si>
    <t xml:space="preserve">  John Lucas ............  $1,600,000</t>
  </si>
  <si>
    <t xml:space="preserve">  Rudy Gobert ...........  $1,078,800  1st year rookie contract (#27)</t>
  </si>
  <si>
    <t xml:space="preserve">$1,078,800 </t>
  </si>
  <si>
    <t xml:space="preserve">  Diante Garrett ........    $719,266  signed 11/13</t>
  </si>
  <si>
    <t>$719,266  s</t>
  </si>
  <si>
    <t>Diante Garrett</t>
  </si>
  <si>
    <t xml:space="preserve">  Ian Clark .............    $490,180  minimum</t>
  </si>
  <si>
    <t xml:space="preserve">  Malcolm Thomas ........    $441,883  counts $426,541, signed 1/25</t>
  </si>
  <si>
    <t>$441,883  c</t>
  </si>
  <si>
    <t xml:space="preserve">  Mike Harris ...........    $377,217  counts $364,121, released 1/7</t>
  </si>
  <si>
    <t>$377,217  c</t>
  </si>
  <si>
    <t>Mike Harris</t>
  </si>
  <si>
    <t xml:space="preserve">  Jamaal Tinsley ........    $115,286  counts $72,824, rel 11/12</t>
  </si>
  <si>
    <t>$115,286  c</t>
  </si>
  <si>
    <t>Jamaal Tinsley</t>
  </si>
  <si>
    <t xml:space="preserve">  Erik Murphy ...........     $34,601  signed 4/5</t>
  </si>
  <si>
    <t>$34,601  si</t>
  </si>
  <si>
    <t xml:space="preserve">  Nene .................. $13,000,000</t>
  </si>
  <si>
    <t xml:space="preserve">  Andray Blatche ........  $7,794,921  amnesty rel 7/17/13, dnc</t>
  </si>
  <si>
    <t xml:space="preserve">$7,794,921 </t>
  </si>
  <si>
    <t xml:space="preserve">  Trevor Ariza ..........  $7,727,280</t>
  </si>
  <si>
    <t>$7,727,280</t>
  </si>
  <si>
    <t xml:space="preserve">  Marcin Gortat .........  $7,727,280</t>
  </si>
  <si>
    <t xml:space="preserve">  John Wall .............  $7,459,925  4th year rookie contract (#1)</t>
  </si>
  <si>
    <t xml:space="preserve">  Martell Webster .......  $5,150,000</t>
  </si>
  <si>
    <t xml:space="preserve">  Andre Miller ..........  $5,000,000</t>
  </si>
  <si>
    <t xml:space="preserve">  Bradley Beal ..........  $4,319,280  2nd year rookie contract (#3)</t>
  </si>
  <si>
    <t xml:space="preserve">$4,319,280 </t>
  </si>
  <si>
    <t xml:space="preserve">  Otto Porter ...........  $4,278,000  1st year rookie contract (#3)</t>
  </si>
  <si>
    <t xml:space="preserve">$4,278,000 </t>
  </si>
  <si>
    <t xml:space="preserve">  Shannon Brown .........  $3,500,000  released 10/28</t>
  </si>
  <si>
    <t xml:space="preserve">$3,500,000 </t>
  </si>
  <si>
    <t xml:space="preserve">  Kevin Seraphin ........  $2,761,114  4th year rookie contract (#17)</t>
  </si>
  <si>
    <t xml:space="preserve">  Trevor Booker .........  $2,350,820  4th year rookie contract (#23)</t>
  </si>
  <si>
    <t xml:space="preserve">$2,350,820 </t>
  </si>
  <si>
    <t xml:space="preserve">  Kendall Marshall ......  $2,005,560  2nd yr rook cont (#13), r 10/28</t>
  </si>
  <si>
    <t xml:space="preserve">$2,005,560 </t>
  </si>
  <si>
    <t xml:space="preserve">  Chris Singleton .......  $1,707,720  3rd year rookie contract (#18)</t>
  </si>
  <si>
    <t xml:space="preserve">$1,707,720 </t>
  </si>
  <si>
    <t>Chris Singleton</t>
  </si>
  <si>
    <t xml:space="preserve">  Al Harrington .........  $1,399,507  counts $884,293, minimum</t>
  </si>
  <si>
    <t xml:space="preserve">  Garrett Temple ........    $916,099  counts $884,293, minimum</t>
  </si>
  <si>
    <t xml:space="preserve">  Malcolm Lee ...........    $884,293  minimum, released 10/28</t>
  </si>
  <si>
    <t xml:space="preserve">  Glen Rice .............    $490,180  minimum</t>
  </si>
  <si>
    <t xml:space="preserve">  Drew Gooden ...........    $411,620  counts $260,086, signed 2/26</t>
  </si>
  <si>
    <t>$411,620  c</t>
  </si>
  <si>
    <t xml:space="preserve">  Josh Smith ................. $13,200,000</t>
  </si>
  <si>
    <t>Tomas Satoransky</t>
  </si>
  <si>
    <t xml:space="preserve">  Devin Harris ...............  $8,500,000</t>
  </si>
  <si>
    <t xml:space="preserve">  Zaza Pachulia ..............  $5,248,750</t>
  </si>
  <si>
    <t>$5,248,750</t>
  </si>
  <si>
    <t xml:space="preserve">  Kyle Korver ................  $5,000,000</t>
  </si>
  <si>
    <t xml:space="preserve">  Louis Williams .............  $5,000,000</t>
  </si>
  <si>
    <t xml:space="preserve">  Johan Petro ................  $3,500,000</t>
  </si>
  <si>
    <t>Johan Petro</t>
  </si>
  <si>
    <t xml:space="preserve">  Dahntay Jones ..............  $2,900,000</t>
  </si>
  <si>
    <t xml:space="preserve">  Jeff Teague ................  $2,433,077  4th year of rookie contract</t>
  </si>
  <si>
    <t xml:space="preserve">$2,433,077 </t>
  </si>
  <si>
    <t xml:space="preserve">  DeShawn Stevenson ..........  $2,240,450</t>
  </si>
  <si>
    <t>$2,240,450</t>
  </si>
  <si>
    <t>DeShawn Stevenson</t>
  </si>
  <si>
    <t xml:space="preserve">  John Jenkins ...............  $1,204,560  1st year of rookie contract</t>
  </si>
  <si>
    <t xml:space="preserve">$1,204,560 </t>
  </si>
  <si>
    <t xml:space="preserve">  Jordan Farmer ..............  $1,500,000  released 7/16</t>
  </si>
  <si>
    <t>Jordan Farmer</t>
  </si>
  <si>
    <t xml:space="preserve">  Ivan Johnson ...............    $962,195</t>
  </si>
  <si>
    <t>$962,195</t>
  </si>
  <si>
    <t>Ivan Johnson</t>
  </si>
  <si>
    <t xml:space="preserve">  Anthony Tolliver ...........    $915,852  minimum, counts $854,389</t>
  </si>
  <si>
    <t>Daniel Ochefu</t>
  </si>
  <si>
    <t>$915,852  m</t>
  </si>
  <si>
    <t xml:space="preserve">  Jeremy Tyler ...............    $762,195  minimum</t>
  </si>
  <si>
    <t>$762,195  m</t>
  </si>
  <si>
    <t xml:space="preserve">  Jordan Williams ............    $762,195  minimum, released 9/18</t>
  </si>
  <si>
    <t>Jordan Williams</t>
  </si>
  <si>
    <t xml:space="preserve">  Mike Scott .................    $473,604  minimum</t>
  </si>
  <si>
    <t>Danuel House</t>
  </si>
  <si>
    <t>$473,604  m</t>
  </si>
  <si>
    <t xml:space="preserve">  Jeremy Pargo ...............    $165,487  m, s 1/21, r 2/13, c $115,504</t>
  </si>
  <si>
    <t>$165,487  m</t>
  </si>
  <si>
    <t>Jeremy Pargo</t>
  </si>
  <si>
    <t xml:space="preserve">  Paul Pierce ................ $16,790,345</t>
  </si>
  <si>
    <t>$16,790,345</t>
  </si>
  <si>
    <t xml:space="preserve">  Kevin Garnett .............. $11,566,265</t>
  </si>
  <si>
    <t>Sheldon Mac</t>
  </si>
  <si>
    <t>$11,566,265</t>
  </si>
  <si>
    <t xml:space="preserve">  Rajon Rondo ................ $11,000,000</t>
  </si>
  <si>
    <t xml:space="preserve">  Jeff Green .................  $8,385,000</t>
  </si>
  <si>
    <t>$8,385,000</t>
  </si>
  <si>
    <t xml:space="preserve">  Brandon Bass ...............  $6,000,000</t>
  </si>
  <si>
    <t xml:space="preserve">  Courtney Lee ...............  $5,000,000</t>
  </si>
  <si>
    <t xml:space="preserve">  Jason Terry ................  $5,000,000</t>
  </si>
  <si>
    <t xml:space="preserve">  Avery Bradley ..............  $1,630,800  3rd year of rookie contract</t>
  </si>
  <si>
    <t xml:space="preserve">  Keyon Dooling ..............  $1,352,181  min, rel 9/21, c $854,389</t>
  </si>
  <si>
    <t xml:space="preserve">$1,352,181 </t>
  </si>
  <si>
    <t>Keyon Dooling</t>
  </si>
  <si>
    <t xml:space="preserve">  Chris Wilcox ...............  $1,352,181  minimum, counts $854,389</t>
  </si>
  <si>
    <t>Chris Wilcox</t>
  </si>
  <si>
    <t xml:space="preserve">  Jared Sullinger ............  $1,306,920  1st year of rookie contract</t>
  </si>
  <si>
    <t xml:space="preserve">$1,306,920 </t>
  </si>
  <si>
    <t xml:space="preserve">  Fab Melo ...................  $1,254,720  1st year of rookie contract</t>
  </si>
  <si>
    <t xml:space="preserve">$1,254,720 </t>
  </si>
  <si>
    <t xml:space="preserve">  Jordan Crawford ............  $1,198,680  3rd year of rookie contract</t>
  </si>
  <si>
    <t xml:space="preserve">$1,198,680 </t>
  </si>
  <si>
    <t xml:space="preserve">  Terrence Williams ..........    $296,776  min, s 2/20, counts $286,472</t>
  </si>
  <si>
    <t>$296,776  m</t>
  </si>
  <si>
    <t>Terrence Williams</t>
  </si>
  <si>
    <t xml:space="preserve">  D.J. White .................    $269,368  min, s 2/27, counts $251,291</t>
  </si>
  <si>
    <t>$269,368  m</t>
  </si>
  <si>
    <t xml:space="preserve">  Dointe Christmas ...........    $236,800  released 10/16</t>
  </si>
  <si>
    <t>$236,800  r</t>
  </si>
  <si>
    <t xml:space="preserve">  Kris Joseph ................    $189,442  minimum, released 1/6</t>
  </si>
  <si>
    <t>$189,442  m</t>
  </si>
  <si>
    <t>Kris Joseph</t>
  </si>
  <si>
    <t xml:space="preserve">  Darko Milicic ..............    $159,080  min, r 11/21, counts $110,568</t>
  </si>
  <si>
    <t>$159,080  m</t>
  </si>
  <si>
    <t>Darko Milicic</t>
  </si>
  <si>
    <t xml:space="preserve">  Jarvis Varnado .............     $33,431  min, signed 12/25, rel 1/6</t>
  </si>
  <si>
    <t>$33,431  mi</t>
  </si>
  <si>
    <t xml:space="preserve">  Joe Johnson ................ $19,752,645</t>
  </si>
  <si>
    <t>$19,752,645</t>
  </si>
  <si>
    <t xml:space="preserve">  Deron Williams ............. $17,177,795</t>
  </si>
  <si>
    <t>$17,177,795</t>
  </si>
  <si>
    <t xml:space="preserve">  Brook Lopez ................ $13,668,750</t>
  </si>
  <si>
    <t>$13,668,750</t>
  </si>
  <si>
    <t xml:space="preserve">  Kris Humphries ............. $12,000,000</t>
  </si>
  <si>
    <t xml:space="preserve">  Gerald Wallace .............  $9,682,435</t>
  </si>
  <si>
    <t>$9,682,435</t>
  </si>
  <si>
    <t xml:space="preserve">  Mirza Teletovic ............  $3,090,000</t>
  </si>
  <si>
    <t>$3,090,000</t>
  </si>
  <si>
    <t xml:space="preserve">  Reggie Evans ...............  $1,622,617</t>
  </si>
  <si>
    <t>$1,622,617</t>
  </si>
  <si>
    <t xml:space="preserve">  Jerry Stackhouse ...........  $1,352,181  minimum, counts $854,389</t>
  </si>
  <si>
    <t>Jerry Stackhouse</t>
  </si>
  <si>
    <t xml:space="preserve">  Keith Bogans ...............  $1,229,225  minimum, counts $854,389</t>
  </si>
  <si>
    <t xml:space="preserve">$1,229,225 </t>
  </si>
  <si>
    <t xml:space="preserve">  MarShon Brooks .............  $1,193,280  2nd year of rookie contract</t>
  </si>
  <si>
    <t xml:space="preserve">$1,193,280 </t>
  </si>
  <si>
    <t xml:space="preserve">  Andray Blatche .............  $1,146,337  minimum, counts $854,389</t>
  </si>
  <si>
    <t xml:space="preserve">$1,146,337 </t>
  </si>
  <si>
    <t xml:space="preserve">  Travis Outlaw ..............  $1,000,000  amnesty rel 12/15/12, dnc</t>
  </si>
  <si>
    <t xml:space="preserve">  C.J. Watson ................    $992,680  minimum (multi-year)</t>
  </si>
  <si>
    <t>$992,680  m</t>
  </si>
  <si>
    <t xml:space="preserve">  Tornike Shengelia ..........    $473,604  minimum</t>
  </si>
  <si>
    <t xml:space="preserve">  Tyshawn Taylor .............    $473,604  minimum</t>
  </si>
  <si>
    <t xml:space="preserve">  Josh Childress .............    $377,474  min, r 12/29, counts $301,549</t>
  </si>
  <si>
    <t>$377,474  m</t>
  </si>
  <si>
    <t xml:space="preserve">  Damion James ...............     $50,258  minimum, s 1/15, rel 1/25</t>
  </si>
  <si>
    <t>$50,258  mi</t>
  </si>
  <si>
    <t xml:space="preserve">  Ben Gordon ................. $12,400,000</t>
  </si>
  <si>
    <t>$12,400,000</t>
  </si>
  <si>
    <t xml:space="preserve">  Tyrus Thomas ...............  $8,000,000</t>
  </si>
  <si>
    <t xml:space="preserve">  DeSagana Diop ..............  $7,372,200</t>
  </si>
  <si>
    <t>$7,372,200</t>
  </si>
  <si>
    <t>DeSagana Diop</t>
  </si>
  <si>
    <t xml:space="preserve">  Ramon Sessions .............  $5,000,000</t>
  </si>
  <si>
    <t xml:space="preserve">  Michael Kidd-Gilchrist .....  $4,602,720  1st year of rookie contract</t>
  </si>
  <si>
    <t xml:space="preserve">$4,602,720 </t>
  </si>
  <si>
    <t xml:space="preserve">  Josh McRoberts .............  $3,135,000</t>
  </si>
  <si>
    <t xml:space="preserve">  Gerald Henderson ...........  $3,101,327  4th year of rookie contract</t>
  </si>
  <si>
    <t xml:space="preserve">$3,101,327 </t>
  </si>
  <si>
    <t xml:space="preserve">  Bismack Biyombo ............  $3,007,920  2nd year of rookie contract</t>
  </si>
  <si>
    <t xml:space="preserve">$3,007,920 </t>
  </si>
  <si>
    <t xml:space="preserve">  Reggie Williams ............  $2,612,500</t>
  </si>
  <si>
    <t>$2,612,500</t>
  </si>
  <si>
    <t xml:space="preserve">  Kemba Walker ...............  $2,532,960  2nd year of rookie contract</t>
  </si>
  <si>
    <t xml:space="preserve">$2,532,960 </t>
  </si>
  <si>
    <t xml:space="preserve">  Byron Mullens ..............  $2,253,306  4th year of rookie contract</t>
  </si>
  <si>
    <t xml:space="preserve">$2,253,306 </t>
  </si>
  <si>
    <t xml:space="preserve">  Brendan Haywood ............  $2,050,000  amnesty pickup from Dal</t>
  </si>
  <si>
    <t xml:space="preserve">$2,050,000 </t>
  </si>
  <si>
    <t xml:space="preserve">  Jeff Adrien ................    $804,131  minimum, signed 12/9</t>
  </si>
  <si>
    <t>$804,131  m</t>
  </si>
  <si>
    <t xml:space="preserve">  Jeffrey Taylor .............    $575,000</t>
  </si>
  <si>
    <t>$575,000</t>
  </si>
  <si>
    <t>Jeffrey Taylor</t>
  </si>
  <si>
    <t xml:space="preserve">  Cory Higgins ...............     $44,835  minimum, released 12/9 </t>
  </si>
  <si>
    <t>$44,835  mi</t>
  </si>
  <si>
    <t>Cory Higgins</t>
  </si>
  <si>
    <t xml:space="preserve">  Derrick Rose ............... $16,402,500</t>
  </si>
  <si>
    <t>$16,402,500</t>
  </si>
  <si>
    <t xml:space="preserve">  Carlos Boozer .............. $15,000,000</t>
  </si>
  <si>
    <t xml:space="preserve">  Luol Deng .................. $13,305,000</t>
  </si>
  <si>
    <t>$13,305,000</t>
  </si>
  <si>
    <t xml:space="preserve">  Joakim Noah ................ $11,300,000</t>
  </si>
  <si>
    <t>$11,300,000</t>
  </si>
  <si>
    <t xml:space="preserve">  Richard Hamilton ...........  $5,000,000</t>
  </si>
  <si>
    <t>Richard Hamilton</t>
  </si>
  <si>
    <t xml:space="preserve">  Kirk Hinrich ...............  $3,941,000</t>
  </si>
  <si>
    <t>$3,941,000</t>
  </si>
  <si>
    <t xml:space="preserve">  Taj Gibson .................  $2,155,811  4th year of rookie contract</t>
  </si>
  <si>
    <t xml:space="preserve">$2,155,811 </t>
  </si>
  <si>
    <t xml:space="preserve">  Marco Belinelli ............  $1,957,000</t>
  </si>
  <si>
    <t>$1,957,000</t>
  </si>
  <si>
    <t xml:space="preserve">  Nazr Mohammed ..............  $1,352,181  minimum, counts $854,389</t>
  </si>
  <si>
    <t xml:space="preserve">  Vladimir Radmanovic ........  $1,352,181  minimum, counts $854,389</t>
  </si>
  <si>
    <t>Vladimir Radmanovic</t>
  </si>
  <si>
    <t xml:space="preserve">  Nate Robinson ..............  $1,146,337  minimum, counts $854,389</t>
  </si>
  <si>
    <t xml:space="preserve">  Jimmy Butler ...............  $1,097,520  2nd year of rookie contract</t>
  </si>
  <si>
    <t xml:space="preserve">$1,097,520 </t>
  </si>
  <si>
    <t xml:space="preserve">  Marquis Teague .............  $1,028,400  1st year of rookie contract</t>
  </si>
  <si>
    <t xml:space="preserve">$1,028,400 </t>
  </si>
  <si>
    <t xml:space="preserve">  Daequan Cook ...............    $589,769  min, s 1/6, counts $507,608</t>
  </si>
  <si>
    <t>$589,769  m</t>
  </si>
  <si>
    <t>Daequan Cook</t>
  </si>
  <si>
    <t xml:space="preserve">  Baron Davis ................ $14,850,000  amnesty rel 12/14/12, dnc</t>
  </si>
  <si>
    <t>$14,850,000</t>
  </si>
  <si>
    <t>Baron Davis</t>
  </si>
  <si>
    <t xml:space="preserve">  Anderson Varejao ...........  $8,368,182</t>
  </si>
  <si>
    <t>$8,368,182</t>
  </si>
  <si>
    <t xml:space="preserve">  Luke Walton ................  $6,091,363</t>
  </si>
  <si>
    <t>$6,091,363</t>
  </si>
  <si>
    <t>Luke Walton</t>
  </si>
  <si>
    <t xml:space="preserve">  Kyrie Irving ...............  $5,530,080  2nd year of rookie contract</t>
  </si>
  <si>
    <t xml:space="preserve">$5,530,080 </t>
  </si>
  <si>
    <t xml:space="preserve">  Daniel Gibson ..............  $4,792,332</t>
  </si>
  <si>
    <t>$4,792,332</t>
  </si>
  <si>
    <t>Daniel Gibson</t>
  </si>
  <si>
    <t xml:space="preserve">  Marreese Speights ..........  $4,200,000</t>
  </si>
  <si>
    <t>$4,200,000</t>
  </si>
  <si>
    <t xml:space="preserve">  Tristan Thompson ...........  $4,006,080  2nd year of rookie contract</t>
  </si>
  <si>
    <t xml:space="preserve">$4,006,080 </t>
  </si>
  <si>
    <t xml:space="preserve">  Dion Waiters ...............  $3,726,600  1st year of rookie contract</t>
  </si>
  <si>
    <t xml:space="preserve">$3,726,600 </t>
  </si>
  <si>
    <t xml:space="preserve">  Alonzo Gee .................  $3,500,000</t>
  </si>
  <si>
    <t xml:space="preserve">  Omri Casspi ................  $2,277,306  4th year of rookie contract</t>
  </si>
  <si>
    <t xml:space="preserve">$2,277,306 </t>
  </si>
  <si>
    <t xml:space="preserve">  C.J. Miles .................  $2,225,000</t>
  </si>
  <si>
    <t xml:space="preserve">  Wayne Ellington ............  $2,083,042  4th year of rookie contract</t>
  </si>
  <si>
    <t xml:space="preserve">$2,083,042 </t>
  </si>
  <si>
    <t xml:space="preserve">  Tyler Zeller ...............  $1,563,120  1st year of rookie contract</t>
  </si>
  <si>
    <t xml:space="preserve">$1,563,120 </t>
  </si>
  <si>
    <t xml:space="preserve">  Luke Harangody .............  $1,054,389  minimum, released 11/29</t>
  </si>
  <si>
    <t xml:space="preserve">$1,054,389 </t>
  </si>
  <si>
    <t>Luke Harangody</t>
  </si>
  <si>
    <t xml:space="preserve">  Kelenna Azubuike ...........    $885,120  min, rel 10/14, c $854,389</t>
  </si>
  <si>
    <t>$885,120  m</t>
  </si>
  <si>
    <t>Kelenna Azubuike</t>
  </si>
  <si>
    <t xml:space="preserve">  Shaun Livingston ...........    $768,720  min, s 12/25, c $572,943 </t>
  </si>
  <si>
    <t>$768,720  m</t>
  </si>
  <si>
    <t xml:space="preserve">  Jeremy Pargo ...............    $762,195  minimum, released 1/22</t>
  </si>
  <si>
    <t xml:space="preserve">  Josh Selby .................    $762,195  minimum</t>
  </si>
  <si>
    <t>Josh Selby</t>
  </si>
  <si>
    <t xml:space="preserve">  Kevin Jones ................    $390,027  minimum, signed 11/29</t>
  </si>
  <si>
    <t>$390,027  m</t>
  </si>
  <si>
    <t>Kevin Jones</t>
  </si>
  <si>
    <t xml:space="preserve">  Samardo Samuels ............    $341,756  minimum, released 1/6</t>
  </si>
  <si>
    <t>$341,756  m</t>
  </si>
  <si>
    <t>Samardo Samuels</t>
  </si>
  <si>
    <t xml:space="preserve">  Donald Sloan ...............    $251,076  minimum, released 12/25</t>
  </si>
  <si>
    <t>$251,076  m</t>
  </si>
  <si>
    <t xml:space="preserve">  Dirk Nowitzki .............. $20,907,128</t>
  </si>
  <si>
    <t>$20,907,128</t>
  </si>
  <si>
    <t xml:space="preserve">  Shawn Marion ...............  $8,646,364</t>
  </si>
  <si>
    <t>$8,646,364</t>
  </si>
  <si>
    <t xml:space="preserve">  Chris Kaman ................  $8,000,000</t>
  </si>
  <si>
    <t xml:space="preserve">  Brendan Haywood ............  $6,299,000  amnesty released 7/12, dnc</t>
  </si>
  <si>
    <t xml:space="preserve">$6,299,000 </t>
  </si>
  <si>
    <t xml:space="preserve">  O.J. Mayo ..................  $4,020,000</t>
  </si>
  <si>
    <t>$4,020,000</t>
  </si>
  <si>
    <t xml:space="preserve">  Anthony Morrow .............  $4,000,000</t>
  </si>
  <si>
    <t xml:space="preserve">  Vince Carter ...............  $3,090,000</t>
  </si>
  <si>
    <t xml:space="preserve">  Darren Collison ............  $2,319,344  4th year of rookie contract</t>
  </si>
  <si>
    <t xml:space="preserve">$2,319,344 </t>
  </si>
  <si>
    <t xml:space="preserve">  Rodrigue Beaubois ..........  $2,227,333  4th year of rookie contract</t>
  </si>
  <si>
    <t xml:space="preserve">$2,227,333 </t>
  </si>
  <si>
    <t>Rodrigue Beaubois</t>
  </si>
  <si>
    <t xml:space="preserve">  Elton Brand ................  $2,100,500  amnesty pickup from Phi</t>
  </si>
  <si>
    <t xml:space="preserve">$2,100,500 </t>
  </si>
  <si>
    <t xml:space="preserve">  Dominique Jones ............  $1,276,560  3rd year of rookie contract</t>
  </si>
  <si>
    <t>Dominique Jones</t>
  </si>
  <si>
    <t xml:space="preserve">  Jared Cunningham ...........  $1,156,320  1st year of rookie contract</t>
  </si>
  <si>
    <t xml:space="preserve">$1,156,320 </t>
  </si>
  <si>
    <t xml:space="preserve">  Delonte West ...............    $992,680  min, rel 10/29, c $854,389</t>
  </si>
  <si>
    <t>Delonte West</t>
  </si>
  <si>
    <t xml:space="preserve">  Brandan Wright .............    $992,680  minimum (multi-year)</t>
  </si>
  <si>
    <t xml:space="preserve">  Mike James .................    $795,401  min, s 1/8, counts $502,582</t>
  </si>
  <si>
    <t>$795,401  m</t>
  </si>
  <si>
    <t xml:space="preserve">  Jae Crowder ................    $600,491</t>
  </si>
  <si>
    <t>$600,491</t>
  </si>
  <si>
    <t xml:space="preserve">  Bernard James ..............    $473,604  minimum</t>
  </si>
  <si>
    <t xml:space="preserve">  Troy Murphy ................    $214,758  m, s 11/2, r 11/29, c $135,697</t>
  </si>
  <si>
    <t>$214,758  m</t>
  </si>
  <si>
    <t>Troy Murphy</t>
  </si>
  <si>
    <t xml:space="preserve">  Derek Fisher ...............    $182,942  m, s 11/29, r 12/22, c $115,594</t>
  </si>
  <si>
    <t>$182,942  m</t>
  </si>
  <si>
    <t xml:space="preserve">  Chris Douglas-Roberts ......     $72,892  min, s 12/23, r 1/6, c $70,361</t>
  </si>
  <si>
    <t>$72,892  mi</t>
  </si>
  <si>
    <t xml:space="preserve">  Eddy Curry .................     $23,852  min, rel 11/2, counts $15,077</t>
  </si>
  <si>
    <t>$23,852  mi</t>
  </si>
  <si>
    <t>Eddy Curry</t>
  </si>
  <si>
    <t xml:space="preserve">  Andre Iguodala ............. $14,968,250</t>
  </si>
  <si>
    <t>$14,968,250</t>
  </si>
  <si>
    <t xml:space="preserve">  JaVale McGee ............... $10,000,000</t>
  </si>
  <si>
    <t xml:space="preserve">  Danilo Gallinari ...........  $9,439,000</t>
  </si>
  <si>
    <t>$9,439,000</t>
  </si>
  <si>
    <t xml:space="preserve">  Wilson Chandler ............  $5,930,414</t>
  </si>
  <si>
    <t>$5,930,414</t>
  </si>
  <si>
    <t xml:space="preserve">  Andre Miller ...............  $5,000,000</t>
  </si>
  <si>
    <t xml:space="preserve">  Chris Andersen .............  $4,526,000  amnesty rel 7/17, dnc</t>
  </si>
  <si>
    <t xml:space="preserve">$4,526,000 </t>
  </si>
  <si>
    <t xml:space="preserve">  Corey Brewer ...............  $3,243,000</t>
  </si>
  <si>
    <t>$3,243,000</t>
  </si>
  <si>
    <t xml:space="preserve">  Timofey Mozgov .............  $3,140,429</t>
  </si>
  <si>
    <t>$3,140,429</t>
  </si>
  <si>
    <t xml:space="preserve">  Kosta Koufos ...............  $3,000,000</t>
  </si>
  <si>
    <t xml:space="preserve">  Ty Lawson ..................  $2,544,529  4th year of rookie contract</t>
  </si>
  <si>
    <t xml:space="preserve">$2,544,529 </t>
  </si>
  <si>
    <t xml:space="preserve">  Anthony Randolph ...........  $1,674,641</t>
  </si>
  <si>
    <t>$1,674,641</t>
  </si>
  <si>
    <t xml:space="preserve">  Evan Fournier ..............  $1,361,400  1st year of rookie contract</t>
  </si>
  <si>
    <t xml:space="preserve">$1,361,400 </t>
  </si>
  <si>
    <t xml:space="preserve">  Kenneth Faried .............  $1,348,800  2nd year of rookie contract</t>
  </si>
  <si>
    <t xml:space="preserve">$1,348,800 </t>
  </si>
  <si>
    <t xml:space="preserve">  Jordan Hamilton ............  $1,153,800  2nd year of rookie contract</t>
  </si>
  <si>
    <t xml:space="preserve">$1,153,800 </t>
  </si>
  <si>
    <t xml:space="preserve">  Julyan Stone ...............    $762,195  minimum</t>
  </si>
  <si>
    <t xml:space="preserve">  Quincy Miller ..............    $473,604  minimum</t>
  </si>
  <si>
    <t xml:space="preserve">  Jose Calderon .............. $11,046,591</t>
  </si>
  <si>
    <t>$11,046,591</t>
  </si>
  <si>
    <t xml:space="preserve">  Corey Maggette ............. $10,924,138</t>
  </si>
  <si>
    <t>$10,924,138</t>
  </si>
  <si>
    <t>Corey Maggette</t>
  </si>
  <si>
    <t xml:space="preserve">  Rodney Stuckey .............  $8,500,000</t>
  </si>
  <si>
    <t xml:space="preserve">  Charlie Villanueva .........  $8,060,000</t>
  </si>
  <si>
    <t>$8,060,000</t>
  </si>
  <si>
    <t xml:space="preserve">  Jason Maxiell ..............  $5,000,000</t>
  </si>
  <si>
    <t xml:space="preserve">  Jonas Jerebko ..............  $4,500,000</t>
  </si>
  <si>
    <t xml:space="preserve">  Will Bynum .................  $3,250,000</t>
  </si>
  <si>
    <t xml:space="preserve">  Greg Monroe ................  $3,217,680  3rd year of rookie contract</t>
  </si>
  <si>
    <t xml:space="preserve">  Brandon Knight .............  $2,755,560  2nd year of rookie contract</t>
  </si>
  <si>
    <t xml:space="preserve">$2,755,560 </t>
  </si>
  <si>
    <t xml:space="preserve">  Andre Drummond .............  $2,356,320  1st year of rookie contract</t>
  </si>
  <si>
    <t xml:space="preserve">$2,356,320 </t>
  </si>
  <si>
    <t xml:space="preserve">  Sasha Kravtsov .............  $1,500,000</t>
  </si>
  <si>
    <t>Sasha Kravtsov</t>
  </si>
  <si>
    <t xml:space="preserve">  Kyle Singler ...............  $1,000,000</t>
  </si>
  <si>
    <t xml:space="preserve">  Kim English ................    $473,604  minimum</t>
  </si>
  <si>
    <t>Kim English</t>
  </si>
  <si>
    <t xml:space="preserve">  Khris Middleton ............    $473,604  minimum</t>
  </si>
  <si>
    <t xml:space="preserve">  Andrew Bogut ............... $13,000,000</t>
  </si>
  <si>
    <t xml:space="preserve">  David Lee .................. $12,744,000</t>
  </si>
  <si>
    <t>$12,744,000</t>
  </si>
  <si>
    <t xml:space="preserve">  Richard Jefferson .......... $10,164,000</t>
  </si>
  <si>
    <t>$10,164,000</t>
  </si>
  <si>
    <t xml:space="preserve">  Andris Biedrins ............  $9,000,000</t>
  </si>
  <si>
    <t xml:space="preserve">  Jarrett Jack ...............  $5,400,000</t>
  </si>
  <si>
    <t>$5,400,000</t>
  </si>
  <si>
    <t xml:space="preserve">  Carl Landry ................  $4,000,000</t>
  </si>
  <si>
    <t xml:space="preserve">  Brandon Rush ...............  $4,000,000</t>
  </si>
  <si>
    <t xml:space="preserve">  Stephen Curry ..............  $3,958,742  4th year of rookie contract</t>
  </si>
  <si>
    <t xml:space="preserve">$3,958,742 </t>
  </si>
  <si>
    <t xml:space="preserve">  Harrison Barnes ............  $2,798,040  1st year of rookie contract</t>
  </si>
  <si>
    <t xml:space="preserve">$2,798,040 </t>
  </si>
  <si>
    <t xml:space="preserve">  Klay Thompson ..............  $2,286,000  2nd year of rookie contract</t>
  </si>
  <si>
    <t xml:space="preserve">$2,286,000 </t>
  </si>
  <si>
    <t xml:space="preserve">  Festus Ezeli ...............  $1,020,960  1st year of rookie contract</t>
  </si>
  <si>
    <t xml:space="preserve">$1,020,960 </t>
  </si>
  <si>
    <t xml:space="preserve">  Draymond Green .............    $850,000</t>
  </si>
  <si>
    <t>$850,000</t>
  </si>
  <si>
    <t xml:space="preserve">  Kent Bazemore ..............    $473,604  minimum</t>
  </si>
  <si>
    <t xml:space="preserve">  Omer Asik ..................  $8,374,646</t>
  </si>
  <si>
    <t xml:space="preserve">  Jeremy Lin .................  $8,374,646</t>
  </si>
  <si>
    <t xml:space="preserve">  Francisco Garcia ...........  $6,100,000</t>
  </si>
  <si>
    <t>$6,100,000</t>
  </si>
  <si>
    <t xml:space="preserve">  James Harden ...............  $5,820,417  4th year of rookie contract</t>
  </si>
  <si>
    <t xml:space="preserve">$5,820,417 </t>
  </si>
  <si>
    <t xml:space="preserve">  Luis Scola .................  $5,259,697  amnesty released 7/13, dnc</t>
  </si>
  <si>
    <t xml:space="preserve">$5,259,697 </t>
  </si>
  <si>
    <t xml:space="preserve">  Thomas Robinson ............  $3,374,640  1st year of rookie contract</t>
  </si>
  <si>
    <t xml:space="preserve">$3,374,640 </t>
  </si>
  <si>
    <t xml:space="preserve">  Daequan Cook ...............  $3,090,042  minimum, released 1/2</t>
  </si>
  <si>
    <t xml:space="preserve">$3,090,042 </t>
  </si>
  <si>
    <t xml:space="preserve">  Carlos Delfino .............  $3,000,000</t>
  </si>
  <si>
    <t xml:space="preserve">  Royce White ................  $1,645,440  1st year of rookie contract</t>
  </si>
  <si>
    <t xml:space="preserve">$1,645,440 </t>
  </si>
  <si>
    <t xml:space="preserve">  Gary Forbes ................  $1,500,000  released 10/29</t>
  </si>
  <si>
    <t>Gary Forbes</t>
  </si>
  <si>
    <t xml:space="preserve">  Terrence Jones .............  $1,485,000  1st year of rookie contract</t>
  </si>
  <si>
    <t xml:space="preserve">$1,485,000 </t>
  </si>
  <si>
    <t xml:space="preserve">  Donatas Motiejunas .........  $1,453,520  2nd year of rookie contract</t>
  </si>
  <si>
    <t xml:space="preserve">$1,453,520 </t>
  </si>
  <si>
    <t xml:space="preserve">  Lazar Hayward ..............  $1,174,080  rel 10/29, 3rd year rookie con</t>
  </si>
  <si>
    <t>Lazar Hayward</t>
  </si>
  <si>
    <t xml:space="preserve">  JaJuan Johnson .............  $1,120,440  rel 10/29, 2nd year rookie con</t>
  </si>
  <si>
    <t xml:space="preserve">$1,120,440 </t>
  </si>
  <si>
    <t>JaJuan Johnson</t>
  </si>
  <si>
    <t xml:space="preserve">  Jon Brockman ...............  $1,000,000  released 10/29</t>
  </si>
  <si>
    <t>Jon Brockman</t>
  </si>
  <si>
    <t xml:space="preserve">  Shaun Livingston ...........  $1,000,000  released 10/29</t>
  </si>
  <si>
    <t xml:space="preserve">  Chandler Parsons ...........    $888,250</t>
  </si>
  <si>
    <t>$888,250</t>
  </si>
  <si>
    <t xml:space="preserve">  Tyler Honeycutt ............    $809,875</t>
  </si>
  <si>
    <t>$809,875</t>
  </si>
  <si>
    <t>Tyler Honeycutt</t>
  </si>
  <si>
    <t xml:space="preserve">  Greg Smith .................    $762,195  minimum</t>
  </si>
  <si>
    <t xml:space="preserve">  James Anderson .............    $472,427  minimum, signed 1/2</t>
  </si>
  <si>
    <t>$472,427  m</t>
  </si>
  <si>
    <t xml:space="preserve">  Patrick Beverley ...........    $281,377  minimum, signed 1/7</t>
  </si>
  <si>
    <t>$281,377  m</t>
  </si>
  <si>
    <t xml:space="preserve">  Scott Machado ..............    $192,228  minimum, released 1/7</t>
  </si>
  <si>
    <t>$192,228  m</t>
  </si>
  <si>
    <t>Scott Machado</t>
  </si>
  <si>
    <t xml:space="preserve">  Tim Ohlbrecht ..............    $144,867  minimum, signed 2/25</t>
  </si>
  <si>
    <t>$144,867  m</t>
  </si>
  <si>
    <t>Tim Ohlbrecht</t>
  </si>
  <si>
    <t xml:space="preserve">  Roy Hibbert ................ $13,686,750</t>
  </si>
  <si>
    <t>$13,686,750</t>
  </si>
  <si>
    <t xml:space="preserve">  Danny Granger .............. $13,058,606</t>
  </si>
  <si>
    <t>$13,058,606</t>
  </si>
  <si>
    <t xml:space="preserve">  David West ................. $10,000,000</t>
  </si>
  <si>
    <t xml:space="preserve">  D.J. Augustin ..............  $3,500,000</t>
  </si>
  <si>
    <t xml:space="preserve">  Gerald Green ...............  $3,500,000</t>
  </si>
  <si>
    <t xml:space="preserve">  Tyler Hansbrough ...........  $3,055,259  4th year of rookie contract</t>
  </si>
  <si>
    <t xml:space="preserve">$3,055,259 </t>
  </si>
  <si>
    <t xml:space="preserve">  Paul George ................  $2,574,120  3rd year of rookie contract</t>
  </si>
  <si>
    <t xml:space="preserve">  Jeff Pendergraph ...........  $1,500,000</t>
  </si>
  <si>
    <t>Jeff Pendergraph</t>
  </si>
  <si>
    <t xml:space="preserve">  Miles Plumlee ..............  $1,073,280  1st year of rookie contract</t>
  </si>
  <si>
    <t xml:space="preserve">$1,073,280 </t>
  </si>
  <si>
    <t xml:space="preserve">  Lance Stephenson ...........    $870,000</t>
  </si>
  <si>
    <t>$870,000</t>
  </si>
  <si>
    <t xml:space="preserve">  Sam Young ..................    $723,716  m, rel 1/7, s 1/28, c $698,589</t>
  </si>
  <si>
    <t>$723,716  m</t>
  </si>
  <si>
    <t>Sam Young</t>
  </si>
  <si>
    <t xml:space="preserve">  Orlando Johnson ............    $550,000</t>
  </si>
  <si>
    <t xml:space="preserve">  Ben Hansbrough .............    $473,604  minimum</t>
  </si>
  <si>
    <t>Ben Hansbrough</t>
  </si>
  <si>
    <t xml:space="preserve">  Dominic McGuire ............    $122,625  min, s 1/7, r 1/28, c $58,504</t>
  </si>
  <si>
    <t>$122,625  m</t>
  </si>
  <si>
    <t>Dominic McGuire</t>
  </si>
  <si>
    <t xml:space="preserve">  Chris Paul ................. $17,779,458</t>
  </si>
  <si>
    <t xml:space="preserve">  DeAndre Jordan ............. $10,532,977</t>
  </si>
  <si>
    <t>$10,532,977</t>
  </si>
  <si>
    <t xml:space="preserve">  Lamar Odom .................  $8,200,000</t>
  </si>
  <si>
    <t>$8,200,000</t>
  </si>
  <si>
    <t xml:space="preserve">  Caron Butler ...............  $8,000,000</t>
  </si>
  <si>
    <t xml:space="preserve">  Blake Griffin ..............  $7,226,892  4th year of rookie contract</t>
  </si>
  <si>
    <t xml:space="preserve">$7,226,892 </t>
  </si>
  <si>
    <t xml:space="preserve">  Jamal Crawford .............  $5,000,000</t>
  </si>
  <si>
    <t xml:space="preserve">  Chauncey Billups ...........  $4,000,000</t>
  </si>
  <si>
    <t xml:space="preserve">  Ryan Gomes .................  $4,000,000  amnesty rel 7/17, dnc</t>
  </si>
  <si>
    <t xml:space="preserve">  Grant Hill .................  $1,975,000</t>
  </si>
  <si>
    <t>$1,975,000</t>
  </si>
  <si>
    <t>Grant Hill</t>
  </si>
  <si>
    <t xml:space="preserve">  Eric Bledsoe ...............  $1,707,720  3rd year of rookie contract</t>
  </si>
  <si>
    <t xml:space="preserve">  Willie Green ...............  $1,475,106</t>
  </si>
  <si>
    <t>$1,475,106</t>
  </si>
  <si>
    <t xml:space="preserve">  Matt Barnes ................  $1,229,255  minimum, counts $854,389</t>
  </si>
  <si>
    <t xml:space="preserve">$1,229,255 </t>
  </si>
  <si>
    <t xml:space="preserve">  Ronny Turiaf ...............  $1,146,337  minimum, counts $854,389</t>
  </si>
  <si>
    <t xml:space="preserve">  Ryan Hollins ...............  $1,069,509  minimum, counts $854,389</t>
  </si>
  <si>
    <t xml:space="preserve">$1,069,509 </t>
  </si>
  <si>
    <t xml:space="preserve">  Trey Thompkins .............    $762,195  minimum</t>
  </si>
  <si>
    <t>Trey Thompkins</t>
  </si>
  <si>
    <t xml:space="preserve">  Travis Leslie ..............    $250,000  minimum, released 10/30</t>
  </si>
  <si>
    <t>$250,000  m</t>
  </si>
  <si>
    <t>Travis Leslie</t>
  </si>
  <si>
    <t xml:space="preserve">  Kobe Bryant ................ $27,849,149</t>
  </si>
  <si>
    <t>$27,849,149</t>
  </si>
  <si>
    <t xml:space="preserve">  Dwight Howard .............. $19,536,360</t>
  </si>
  <si>
    <t>$19,536,360</t>
  </si>
  <si>
    <t xml:space="preserve">  Pau Gasol .................. $19,000,000</t>
  </si>
  <si>
    <t>$19,000,000</t>
  </si>
  <si>
    <t xml:space="preserve">  Steve Nash .................  $8,900,000</t>
  </si>
  <si>
    <t>$8,900,000</t>
  </si>
  <si>
    <t xml:space="preserve">  Metta World Peace ..........  $7,258,960</t>
  </si>
  <si>
    <t>$7,258,960</t>
  </si>
  <si>
    <t xml:space="preserve">  Steve Blake ................  $4,000,000</t>
  </si>
  <si>
    <t xml:space="preserve">  Jordan Hill ................  $3,632,527  4th year of rookie contract</t>
  </si>
  <si>
    <t xml:space="preserve">$3,632,527 </t>
  </si>
  <si>
    <t xml:space="preserve">  Chris Duhon ................  $3,500,000</t>
  </si>
  <si>
    <t xml:space="preserve">  Jodie Meeks ................  $1,500,000</t>
  </si>
  <si>
    <t xml:space="preserve">  Antawn Jamison .............  $1,352,181  minimum, counts $854,389</t>
  </si>
  <si>
    <t xml:space="preserve">  Earl Clark .................  $1,240,000</t>
  </si>
  <si>
    <t>$1,240,000</t>
  </si>
  <si>
    <t xml:space="preserve">  Devin Ebanks ...............  $1,054,389</t>
  </si>
  <si>
    <t>$1,054,389</t>
  </si>
  <si>
    <t>Devin Ebanks</t>
  </si>
  <si>
    <t xml:space="preserve">  Darius Morris ..............    $962,195</t>
  </si>
  <si>
    <t xml:space="preserve">  Robert Sacre ...............    $473,604  minimum</t>
  </si>
  <si>
    <t xml:space="preserve">  Darius Johnson-Odom ........    $192,228  minimum, released 1/7</t>
  </si>
  <si>
    <t xml:space="preserve">  Zach Randolph .............. $16,500,000</t>
  </si>
  <si>
    <t xml:space="preserve">  Marc Gasol ................. $13,891,359</t>
  </si>
  <si>
    <t>$13,891,359</t>
  </si>
  <si>
    <t xml:space="preserve">  Mike Conley ................  $7,305,786</t>
  </si>
  <si>
    <t>$7,305,786</t>
  </si>
  <si>
    <t xml:space="preserve">  Tayshaun Prince ............  $6,764,045</t>
  </si>
  <si>
    <t>$6,764,045</t>
  </si>
  <si>
    <t xml:space="preserve">  Tony Allen .................  $3,300,000</t>
  </si>
  <si>
    <t xml:space="preserve">  Darrell Arthur .............  $3,006,217</t>
  </si>
  <si>
    <t>$3,006,217</t>
  </si>
  <si>
    <t xml:space="preserve">  Austin Daye ................  $2,958,077  4th year of rookie contract</t>
  </si>
  <si>
    <t xml:space="preserve">$2,958,077 </t>
  </si>
  <si>
    <t xml:space="preserve">  Ed Davis ...................  $2,207,040  3rd year of rookie contract</t>
  </si>
  <si>
    <t xml:space="preserve">  Quincy Pondexter ...........  $1,234,320  3rd year of rookie contract</t>
  </si>
  <si>
    <t xml:space="preserve">  Tony Wroten ................  $1,110,120  1st year of rookie contract</t>
  </si>
  <si>
    <t xml:space="preserve">$1,110,120 </t>
  </si>
  <si>
    <t xml:space="preserve">  Dexter Pittman .............    $854,389  minimum</t>
  </si>
  <si>
    <t>$854,389  m</t>
  </si>
  <si>
    <t xml:space="preserve">  Jon Leuer ..................    $762,195  minimum</t>
  </si>
  <si>
    <t xml:space="preserve">  Chris Johnson ..............     $61,290  min, s 1/23, rel 2/14</t>
  </si>
  <si>
    <t>$61,290  mi</t>
  </si>
  <si>
    <t xml:space="preserve">  Chris Bosh ................. $17,545,000</t>
  </si>
  <si>
    <t>$17,545,000</t>
  </si>
  <si>
    <t xml:space="preserve">  LeBron James ............... $17,545,000</t>
  </si>
  <si>
    <t xml:space="preserve">  Dwyane Wade ................ $17,182,000</t>
  </si>
  <si>
    <t>$17,182,000</t>
  </si>
  <si>
    <t xml:space="preserve">  Mike Miller ................  $5,800,000</t>
  </si>
  <si>
    <t>$5,800,000</t>
  </si>
  <si>
    <t xml:space="preserve">  Udonis Haslem ..............  $4,060,000</t>
  </si>
  <si>
    <t>$4,060,000</t>
  </si>
  <si>
    <t xml:space="preserve">  Mario Chalmers .............  $4,000,000</t>
  </si>
  <si>
    <t xml:space="preserve">  Joel Anthony ...............  $3,750,000</t>
  </si>
  <si>
    <t xml:space="preserve">  Shane Battier ..............  $3,135,000</t>
  </si>
  <si>
    <t xml:space="preserve">  Ray Allen ..................  $3,090,000</t>
  </si>
  <si>
    <t xml:space="preserve">  James Jones ................  $1,757,161  released 6/29/10 </t>
  </si>
  <si>
    <t xml:space="preserve">$1,757,161 </t>
  </si>
  <si>
    <t xml:space="preserve">  James Jones ................  $1,500,000  [2 listings for Jones]</t>
  </si>
  <si>
    <t xml:space="preserve">  Rashard Lewis ..............  $1,352,181</t>
  </si>
  <si>
    <t>$1,352,181</t>
  </si>
  <si>
    <t xml:space="preserve">  Norris Cole ................  $1,035,960  2nd year of rookie contract</t>
  </si>
  <si>
    <t xml:space="preserve">$1,035,960 </t>
  </si>
  <si>
    <t xml:space="preserve">  Chris Andersen .............    $699,952  min, s 1/20, counts $442,272</t>
  </si>
  <si>
    <t>$699,952  m</t>
  </si>
  <si>
    <t xml:space="preserve">  Josh Harrellson ............    $354,197  min, r 1/7, s 1/10, r 1/20</t>
  </si>
  <si>
    <t>$354,197  m</t>
  </si>
  <si>
    <t xml:space="preserve">  Jarvis Varnado .............    $275,805  minimum, signed 1/9</t>
  </si>
  <si>
    <t>$275,805  m</t>
  </si>
  <si>
    <t xml:space="preserve">  Terrel Harris ..............    $186,656  minimum, released 1/5</t>
  </si>
  <si>
    <t>$186,656  m</t>
  </si>
  <si>
    <t>Terrel Harris</t>
  </si>
  <si>
    <t xml:space="preserve">  Monta Ellis ................ $11,000,000</t>
  </si>
  <si>
    <t xml:space="preserve">  Samuel Dalembert ...........  $6,698,565</t>
  </si>
  <si>
    <t>$6,698,565</t>
  </si>
  <si>
    <t xml:space="preserve">  Drew Gooden ................  $6,687,400</t>
  </si>
  <si>
    <t>$6,687,400</t>
  </si>
  <si>
    <t xml:space="preserve">  J.J. Redick ................  $6,190,000</t>
  </si>
  <si>
    <t>$6,190,000</t>
  </si>
  <si>
    <t xml:space="preserve">  Luc Mbah a Moute ...........  $4,795,192</t>
  </si>
  <si>
    <t>$4,795,192</t>
  </si>
  <si>
    <t xml:space="preserve">  Mike Dunleavy ..............  $3,750,000</t>
  </si>
  <si>
    <t xml:space="preserve">  Ekpe Udoh ..................  $3,524,880  3rd year of rookie contract</t>
  </si>
  <si>
    <t xml:space="preserve">  Brandon Jennings ...........  $3,179,493  4th year of rookie contract</t>
  </si>
  <si>
    <t xml:space="preserve">$3,179,493 </t>
  </si>
  <si>
    <t xml:space="preserve">  Larry Sanders ..............  $1,991,760  3rd year of rookie contract</t>
  </si>
  <si>
    <t xml:space="preserve">  John Henson ................  $1,823,280  1st year of rookie contract</t>
  </si>
  <si>
    <t xml:space="preserve">$1,823,280 </t>
  </si>
  <si>
    <t xml:space="preserve">  Gustavo Ayon ...............  $1,500,000</t>
  </si>
  <si>
    <t xml:space="preserve">  Joel Przybilla .............  $1,352,181  minimum, counts $854,389</t>
  </si>
  <si>
    <t>Joel Przybilla</t>
  </si>
  <si>
    <t xml:space="preserve">  Marquis Daniels ............  $1,229,255  minimum, counts $854,389</t>
  </si>
  <si>
    <t>Marquis Daniels</t>
  </si>
  <si>
    <t xml:space="preserve">  Ish Smith ..................    $854,389  minimum</t>
  </si>
  <si>
    <t xml:space="preserve">  Kevin Love ................. $13,668,750</t>
  </si>
  <si>
    <t xml:space="preserve">  Andrei Kirilenko ...........  $9,779,349</t>
  </si>
  <si>
    <t>$9,779,349</t>
  </si>
  <si>
    <t xml:space="preserve">  Darko Milicic ..............  $5,228,000  amnesty rel 7/12, dnc</t>
  </si>
  <si>
    <t xml:space="preserve">$5,228,000 </t>
  </si>
  <si>
    <t xml:space="preserve">  Brandon Roy ................  $5,100,000</t>
  </si>
  <si>
    <t>$5,100,000</t>
  </si>
  <si>
    <t xml:space="preserve">  Derrick Williams ...........  $4,947,840  2nd year of rookie contract</t>
  </si>
  <si>
    <t xml:space="preserve">$4,947,840 </t>
  </si>
  <si>
    <t xml:space="preserve">  Nikola Pekovic .............  $4,837,200</t>
  </si>
  <si>
    <t>$4,837,200</t>
  </si>
  <si>
    <t xml:space="preserve">  J.J. Barea .................  $4,493,500</t>
  </si>
  <si>
    <t>$4,493,500</t>
  </si>
  <si>
    <t xml:space="preserve">  Luke Ridnour ...............  $4,000,000</t>
  </si>
  <si>
    <t xml:space="preserve">  Ricky Rubio ................  $3,741,120  2nd year of rookie contract</t>
  </si>
  <si>
    <t xml:space="preserve">$3,741,120 </t>
  </si>
  <si>
    <t xml:space="preserve">  Alexey Shved ...............  $2,934,610</t>
  </si>
  <si>
    <t>$2,934,610</t>
  </si>
  <si>
    <t xml:space="preserve">  Greg Stiemsma ..............  $2,575,000</t>
  </si>
  <si>
    <t>$2,575,000</t>
  </si>
  <si>
    <t xml:space="preserve">  Dante Cunningham ...........  $2,090,000</t>
  </si>
  <si>
    <t>$2,090,000</t>
  </si>
  <si>
    <t xml:space="preserve">  Josh Howard ................  $1,229,255  m, s 11/16-12/20, c $854,389</t>
  </si>
  <si>
    <t>Josh Howard</t>
  </si>
  <si>
    <t xml:space="preserve">  Louis Amundson .............  $1,069,509  min, rel 2/8, counts $854,389</t>
  </si>
  <si>
    <t xml:space="preserve">  Chase Budinger .............    $885,120  minimum, counts $885,120</t>
  </si>
  <si>
    <t xml:space="preserve">  Malcolm Lee ................    $762,195  min</t>
  </si>
  <si>
    <t xml:space="preserve">  Martell Webster ............    $600,000  released 7/13</t>
  </si>
  <si>
    <t xml:space="preserve">  Mickael Gelabale ...........    $447,298  minimum, signed 1/19</t>
  </si>
  <si>
    <t>$447,298  m</t>
  </si>
  <si>
    <t>Mickael Gelabale</t>
  </si>
  <si>
    <t xml:space="preserve">  Chris Johnson ..............    $447,298  minimum, signed 1/19</t>
  </si>
  <si>
    <t xml:space="preserve">  Will Conroy ................     $85,439  minimum, released 11/16</t>
  </si>
  <si>
    <t>$85,439  mi</t>
  </si>
  <si>
    <t>Will Conroy</t>
  </si>
  <si>
    <t xml:space="preserve">  Lazar Hayward ..............     $80,413  m, s 12/31-1/6, s 1/9-1/19</t>
  </si>
  <si>
    <t>$80,413  m,</t>
  </si>
  <si>
    <t xml:space="preserve">  Rashard Lewis .............. $13,700,000  released 6/30</t>
  </si>
  <si>
    <t>$13,700,000</t>
  </si>
  <si>
    <t xml:space="preserve">  Eric Gordon ................ $13,668,750</t>
  </si>
  <si>
    <t xml:space="preserve">  Ryan Anderson ..............  $8,700,000</t>
  </si>
  <si>
    <t xml:space="preserve">  Anthony Davis ..............  $5,144,280  1st year of rookie contract</t>
  </si>
  <si>
    <t xml:space="preserve">$5,144,280 </t>
  </si>
  <si>
    <t xml:space="preserve">  Robin Lopez ................  $4,899,293</t>
  </si>
  <si>
    <t>$4,899,293</t>
  </si>
  <si>
    <t xml:space="preserve">  Matt Carroll ...............  $3,500,000  released 11/21</t>
  </si>
  <si>
    <t>Matt Carroll</t>
  </si>
  <si>
    <t xml:space="preserve">  Al-Farouq Aminu ............  $2,947,800  3rd year of rookie contract</t>
  </si>
  <si>
    <t xml:space="preserve">  Jason Smith ................  $2,500,000</t>
  </si>
  <si>
    <t xml:space="preserve">  Xavier Henry ...............  $2,323,200  3rd year of rookie contract</t>
  </si>
  <si>
    <t xml:space="preserve">  Austin Rivers ..............  $2,238,360  1st year of rookie contract</t>
  </si>
  <si>
    <t xml:space="preserve">$2,238,360 </t>
  </si>
  <si>
    <t xml:space="preserve">  Roger Mason Jr. ............  $1,223,116  minimum, counts $854,389</t>
  </si>
  <si>
    <t xml:space="preserve">$1,223,116 </t>
  </si>
  <si>
    <t>Roger Mason Jr.</t>
  </si>
  <si>
    <t xml:space="preserve">  Greivis Vasquez ............  $1,191,240  3rd year of rookie contract</t>
  </si>
  <si>
    <t xml:space="preserve">  Lance Thomas ...............    $762,195  minimum</t>
  </si>
  <si>
    <t xml:space="preserve">  Darius Miller ..............    $473,604  minimum</t>
  </si>
  <si>
    <t xml:space="preserve">  Brian Roberts ..............    $473,604  minimum</t>
  </si>
  <si>
    <t xml:space="preserve">  Dominic McGuire ............    $110,947  min, s 12/16, r 1/4, c $95,491</t>
  </si>
  <si>
    <t>$110,947  m</t>
  </si>
  <si>
    <t xml:space="preserve">  Donald Sloan ...............     $44,835  minimum, s 1/7, rel 1/18</t>
  </si>
  <si>
    <t xml:space="preserve">  Amare Stoudemire ........... $19,948,799</t>
  </si>
  <si>
    <t>$19,948,799</t>
  </si>
  <si>
    <t xml:space="preserve">  Carmelo Anthony ............ $19,450,000</t>
  </si>
  <si>
    <t>$19,450,000</t>
  </si>
  <si>
    <t xml:space="preserve">  Tyson Chandler ............. $13,604,188</t>
  </si>
  <si>
    <t>$13,604,188</t>
  </si>
  <si>
    <t xml:space="preserve">  Marcus Camby ...............  $4,590,338</t>
  </si>
  <si>
    <t>$4,590,338</t>
  </si>
  <si>
    <t xml:space="preserve">  Steve Novak ................  $4,054,055</t>
  </si>
  <si>
    <t>$4,054,055</t>
  </si>
  <si>
    <t xml:space="preserve">  Raymond Felton .............  $3,480,453</t>
  </si>
  <si>
    <t>$3,480,453</t>
  </si>
  <si>
    <t xml:space="preserve">  Jason Kidd .................  $3,090,000</t>
  </si>
  <si>
    <t>Jason Kidd</t>
  </si>
  <si>
    <t xml:space="preserve">  J.R. Smith .................  $2,806,452</t>
  </si>
  <si>
    <t>$2,806,452</t>
  </si>
  <si>
    <t xml:space="preserve">  Iman Shumpert ..............  $1,680,360  2nd year of rookie contract</t>
  </si>
  <si>
    <t xml:space="preserve">$1,680,360 </t>
  </si>
  <si>
    <t xml:space="preserve">  Renaldo Balkman ............  $1,675,000  released 2/17/12</t>
  </si>
  <si>
    <t xml:space="preserve">$1,675,000 </t>
  </si>
  <si>
    <t>Renaldo Balkman</t>
  </si>
  <si>
    <t xml:space="preserve">  Kurt Thomas ................  $1,352,181  minimum (multi-year)</t>
  </si>
  <si>
    <t>Kurt Thomas</t>
  </si>
  <si>
    <t xml:space="preserve">  Rasheed Wallace ............  $1,352,181  mimimum, counts $854,389</t>
  </si>
  <si>
    <t>Rasheed Wallace</t>
  </si>
  <si>
    <t xml:space="preserve">  James White ................    $854,389  minimum</t>
  </si>
  <si>
    <t>James White</t>
  </si>
  <si>
    <t xml:space="preserve">  Chris Copeland .............    $473,604  minimum</t>
  </si>
  <si>
    <t xml:space="preserve">  Pablo Prigioni .............    $473,604  mimimum</t>
  </si>
  <si>
    <t xml:space="preserve">  Kenyon Martin ..............    $437,470  min, s 2/21, counts $276,420</t>
  </si>
  <si>
    <t>$437,470  m</t>
  </si>
  <si>
    <t xml:space="preserve">  Kevin Durant ............... $16,669,630</t>
  </si>
  <si>
    <t>$16,669,630</t>
  </si>
  <si>
    <t xml:space="preserve">  Russell Westbrook .......... $13,668,750</t>
  </si>
  <si>
    <t xml:space="preserve">  Kevin Martin ............... $12,439,675</t>
  </si>
  <si>
    <t>$12,439,675</t>
  </si>
  <si>
    <t xml:space="preserve">  Kendrick Perkins ...........  $7,800,531</t>
  </si>
  <si>
    <t>$7,800,531</t>
  </si>
  <si>
    <t xml:space="preserve">  Thabo Sefolosha ............  $3,600,000</t>
  </si>
  <si>
    <t>$3,600,000</t>
  </si>
  <si>
    <t xml:space="preserve">  Nick Collison ..............  $2,929,332</t>
  </si>
  <si>
    <t>$2,929,332</t>
  </si>
  <si>
    <t xml:space="preserve">  Serge Ibaka ................  $2,253,062  4th year of rookie contract</t>
  </si>
  <si>
    <t xml:space="preserve">$2,253,062 </t>
  </si>
  <si>
    <t xml:space="preserve">  Jeremy Lamb ................  $2,020,200  1st year of rookie contract</t>
  </si>
  <si>
    <t xml:space="preserve">$2,020,200 </t>
  </si>
  <si>
    <t xml:space="preserve">  Reggie Jackson .............  $1,243,080  2nd year of rookie contract</t>
  </si>
  <si>
    <t xml:space="preserve">$1,243,080 </t>
  </si>
  <si>
    <t xml:space="preserve">  Hasheem Thabeet ............  $1,200,000</t>
  </si>
  <si>
    <t xml:space="preserve">  Perry Jones ................  $1,035,960  1st year of rookie contract</t>
  </si>
  <si>
    <t xml:space="preserve">  Ronnie Brewer ..............  $1,069,509  minimum, counts $854,389</t>
  </si>
  <si>
    <t xml:space="preserve">  DeAndre Liggins ............    $762,195  minimum</t>
  </si>
  <si>
    <t xml:space="preserve">  Daniel Orton ...............    $757,712  minimum, signed 10/31</t>
  </si>
  <si>
    <t>$757,712  m</t>
  </si>
  <si>
    <t xml:space="preserve">  Derek Fisher ...............    $413,608  signed 2/25, counts $261,343</t>
  </si>
  <si>
    <t>$413,608  s</t>
  </si>
  <si>
    <t xml:space="preserve">  Gilbert Arenas ............. $20,807,922  amnesty rel 12/9/12, dnc</t>
  </si>
  <si>
    <t>$20,807,922</t>
  </si>
  <si>
    <t xml:space="preserve">  Hedo Turkoglu .............. $11,815,850</t>
  </si>
  <si>
    <t>$11,815,850</t>
  </si>
  <si>
    <t xml:space="preserve">  Jameer Nelson ..............  $8,600,000</t>
  </si>
  <si>
    <t xml:space="preserve">  Arron Afflalo ..............  $7,750,000</t>
  </si>
  <si>
    <t>$7,750,000</t>
  </si>
  <si>
    <t xml:space="preserve">  Beno Udrih .................  $7,372,000</t>
  </si>
  <si>
    <t>$7,372,000</t>
  </si>
  <si>
    <t xml:space="preserve">  Al Harrington ..............  $6,687,400</t>
  </si>
  <si>
    <t xml:space="preserve">  Glen Davis .................  $6,400,000</t>
  </si>
  <si>
    <t xml:space="preserve">  Hakim Warrick ..............  $4,000,000  released 2/23</t>
  </si>
  <si>
    <t>Hakim Warrick</t>
  </si>
  <si>
    <t xml:space="preserve">  Quentin Richardson .........  $2,627,400  released 10/27</t>
  </si>
  <si>
    <t xml:space="preserve">$2,627,400 </t>
  </si>
  <si>
    <t xml:space="preserve">  Nikola Vucevic .............  $1,768,800  2nd year of rookie contract</t>
  </si>
  <si>
    <t xml:space="preserve">$1,768,800 </t>
  </si>
  <si>
    <t xml:space="preserve">  Maurice Harkless ...........  $1,731,960  1st year of rookie contract</t>
  </si>
  <si>
    <t xml:space="preserve">$1,731,960 </t>
  </si>
  <si>
    <t xml:space="preserve">  Tobias Harris ..............  $1,524,480  2nd year of rookie contract</t>
  </si>
  <si>
    <t xml:space="preserve">$1,524,480 </t>
  </si>
  <si>
    <t xml:space="preserve">  Andrew Nicholson ...........  $1,418,160  1st year of rookie contract</t>
  </si>
  <si>
    <t xml:space="preserve">$1,418,160 </t>
  </si>
  <si>
    <t xml:space="preserve">  Christian Eyenga ...........  $1,174,080  rel 10/23, 2nd year rookie con</t>
  </si>
  <si>
    <t>Christian Eyenga</t>
  </si>
  <si>
    <t xml:space="preserve">  Kyle O'Quinn ...............    $788,872</t>
  </si>
  <si>
    <t>$788,872</t>
  </si>
  <si>
    <t xml:space="preserve">  Justin Harper ..............    $762,195  minimum, released 10/27</t>
  </si>
  <si>
    <t xml:space="preserve">  E'Twaun Moore ..............    $762,195  minimum</t>
  </si>
  <si>
    <t xml:space="preserve">  Doron Lamb .................    $650,000</t>
  </si>
  <si>
    <t xml:space="preserve">  DeQuan Jones ...............    $473,504  minimum</t>
  </si>
  <si>
    <t>$473,504  m</t>
  </si>
  <si>
    <t>DeQuan Jones</t>
  </si>
  <si>
    <t xml:space="preserve">  Andrew Bynum ............... $16,889,000</t>
  </si>
  <si>
    <t>$16,889,000</t>
  </si>
  <si>
    <t xml:space="preserve">  Elton Brand ................ $16,059,854  amnesty rel 7/11, dnc</t>
  </si>
  <si>
    <t>$16,059,854</t>
  </si>
  <si>
    <t xml:space="preserve">  Spencer Hawes ..............  $8,500,000</t>
  </si>
  <si>
    <t xml:space="preserve">  Thaddeus Young .............  $8,289,130</t>
  </si>
  <si>
    <t>$8,289,130</t>
  </si>
  <si>
    <t xml:space="preserve">  Jason Richardson ...........  $5,799,625</t>
  </si>
  <si>
    <t>$5,799,625</t>
  </si>
  <si>
    <t xml:space="preserve">  Nick Young .................  $5,600,000</t>
  </si>
  <si>
    <t>$5,600,000</t>
  </si>
  <si>
    <t xml:space="preserve">  Evan Turner ................  $5,293,080  3rd year of rookie contract</t>
  </si>
  <si>
    <t xml:space="preserve">  Dorell Wright ..............  $4,106,000</t>
  </si>
  <si>
    <t>$4,106,000</t>
  </si>
  <si>
    <t xml:space="preserve">  Lavoy Allen ................  $3,000,000</t>
  </si>
  <si>
    <t xml:space="preserve">  Kwame Brown ................  $2,819,044</t>
  </si>
  <si>
    <t>$2,819,044</t>
  </si>
  <si>
    <t xml:space="preserve">  Jrue Holiday ...............  $2,674,852  4th year of rookie contract</t>
  </si>
  <si>
    <t xml:space="preserve">$2,674,852 </t>
  </si>
  <si>
    <t xml:space="preserve">  Royal Ivey .................  $1,223,166  minimum, counts $854,389</t>
  </si>
  <si>
    <t xml:space="preserve">$1,223,166 </t>
  </si>
  <si>
    <t xml:space="preserve">  Damien Wilkins .............  $1,223,166  minimum, counts $854,389</t>
  </si>
  <si>
    <t>Damien Wilkins</t>
  </si>
  <si>
    <t xml:space="preserve">  Arnett Moultrie ............  $1,042,320  1st year of rookie contract</t>
  </si>
  <si>
    <t xml:space="preserve">$1,042,320 </t>
  </si>
  <si>
    <t xml:space="preserve">  Charles Jenkins ............    $762,195  minimum</t>
  </si>
  <si>
    <t>Charles Jenkins</t>
  </si>
  <si>
    <t xml:space="preserve">  Jeremy Pargo ...............    $443,867  minimum, signed 2/8</t>
  </si>
  <si>
    <t>$443,867  m</t>
  </si>
  <si>
    <t xml:space="preserve">  Maalik Wayns ...............    $217,301  min, r 1/6, s 1/8, r 1/18</t>
  </si>
  <si>
    <t>$217,301  m</t>
  </si>
  <si>
    <t xml:space="preserve">  Shelvin Mack ...............     $89,670  min, s 1/17, rel 2/8</t>
  </si>
  <si>
    <t>$89,670  mi</t>
  </si>
  <si>
    <t xml:space="preserve">  Goran Dragic ...............  $7,500,000</t>
  </si>
  <si>
    <t xml:space="preserve">  Marcin Gortat ..............  $7,258,960</t>
  </si>
  <si>
    <t xml:space="preserve">  Josh Childress .............  $7,000,000  amnesty released 7/15, dnc</t>
  </si>
  <si>
    <t xml:space="preserve">$7,000,000 </t>
  </si>
  <si>
    <t xml:space="preserve">  Channing Frye ..............  $6,000,000</t>
  </si>
  <si>
    <t xml:space="preserve">  Michael Beasley ............  $5,750,000</t>
  </si>
  <si>
    <t>$5,750,000</t>
  </si>
  <si>
    <t xml:space="preserve">  Wesley Johnson .............  $4,285,560  3rd year of rookie contract</t>
  </si>
  <si>
    <t xml:space="preserve">  Jared Dudley ...............  $4,250,000</t>
  </si>
  <si>
    <t xml:space="preserve">  Luis Scola .................  $4,148,510  amnesty pickup from Hou</t>
  </si>
  <si>
    <t xml:space="preserve">$4,148,510 </t>
  </si>
  <si>
    <t xml:space="preserve">  Shannon Brown ..............  $3,500,000</t>
  </si>
  <si>
    <t xml:space="preserve">  Markieff Morris ............  $2,063,040  2nd year of rookie contract</t>
  </si>
  <si>
    <t xml:space="preserve">$2,063,040 </t>
  </si>
  <si>
    <t xml:space="preserve">  Marcus Morris ..............  $1,959,960  2nd year of rookie contract</t>
  </si>
  <si>
    <t xml:space="preserve">$1,959,960 </t>
  </si>
  <si>
    <t xml:space="preserve">  Kendall Marshall ...........  $1,919,160  1st year of rookie contract</t>
  </si>
  <si>
    <t xml:space="preserve">$1,919,160 </t>
  </si>
  <si>
    <t xml:space="preserve">  Jermaine O'Neal ............  $1,352,181  minimum, counts $854,389</t>
  </si>
  <si>
    <t xml:space="preserve">  Hamed Haddadi ..............  $1,300,000</t>
  </si>
  <si>
    <t>Hamed Haddadi</t>
  </si>
  <si>
    <t xml:space="preserve">  Brad Miller ................    $848,000  released 8/15</t>
  </si>
  <si>
    <t>$848,000  r</t>
  </si>
  <si>
    <t>Brad Miller</t>
  </si>
  <si>
    <t xml:space="preserve">  P.J. Tucker ................    $762,195  minimum</t>
  </si>
  <si>
    <t xml:space="preserve">  Diante Garrett .............    $473,604  minimum</t>
  </si>
  <si>
    <t xml:space="preserve">  Luke Zeller ................    $473,604  minimum, released 2/21</t>
  </si>
  <si>
    <t>Luke Zeller</t>
  </si>
  <si>
    <t xml:space="preserve">  Brandon Roy ................ $16,359,805  amnesty rel 12/15/12, dnc</t>
  </si>
  <si>
    <t>$16,359,805</t>
  </si>
  <si>
    <t xml:space="preserve">  LaMarcus Aldridge .......... $13,500,000</t>
  </si>
  <si>
    <t xml:space="preserve">  Nicolas Batum .............. $10,850,000</t>
  </si>
  <si>
    <t>$10,850,000</t>
  </si>
  <si>
    <t xml:space="preserve">  Wesley Matthews ............  $6,505,320</t>
  </si>
  <si>
    <t>$6,505,320</t>
  </si>
  <si>
    <t xml:space="preserve">  J.J. Hickson ...............  $4,000,000</t>
  </si>
  <si>
    <t xml:space="preserve">  Damian Lillard .............  $3,065,040  1st year of rookie contract</t>
  </si>
  <si>
    <t xml:space="preserve">$3,065,040 </t>
  </si>
  <si>
    <t xml:space="preserve">  Joel Freeland ..............  $3,013,512</t>
  </si>
  <si>
    <t>$3,013,512</t>
  </si>
  <si>
    <t xml:space="preserve">  Shawne Williams ............  $2,600,000  released 7/11</t>
  </si>
  <si>
    <t xml:space="preserve">$2,600,000 </t>
  </si>
  <si>
    <t xml:space="preserve">  Eric Maynor ................  $2,338,721  4th year of rookie contract</t>
  </si>
  <si>
    <t xml:space="preserve">$2,338,721 </t>
  </si>
  <si>
    <t xml:space="preserve">  Meyers Leonard .............  $2,126,520  1st year of rookie contract</t>
  </si>
  <si>
    <t xml:space="preserve">$2,126,520 </t>
  </si>
  <si>
    <t xml:space="preserve">  Luke Babbitt ...............  $1,892,280  3rd year of rookie contract</t>
  </si>
  <si>
    <t xml:space="preserve">  Jared Jeffries .............  $1,475,106</t>
  </si>
  <si>
    <t>Jared Jeffries</t>
  </si>
  <si>
    <t xml:space="preserve">  Elliot Williams ............  $1,442,880  3rd year of rookie contract</t>
  </si>
  <si>
    <t xml:space="preserve">  Nolan Smith ................  $1,404,960  2nd year of rookie contract</t>
  </si>
  <si>
    <t xml:space="preserve">$1,404,960 </t>
  </si>
  <si>
    <t>Nolan Smith</t>
  </si>
  <si>
    <t xml:space="preserve">  Victor Claver ..............  $1,300,000</t>
  </si>
  <si>
    <t xml:space="preserve">  Sasha Pavlovic .............  $1,232,713</t>
  </si>
  <si>
    <t>$1,232,713</t>
  </si>
  <si>
    <t>Sasha Pavlovic</t>
  </si>
  <si>
    <t xml:space="preserve">  Ronnie Price ...............  $1,146,337  min (multi-year), rel 2/22</t>
  </si>
  <si>
    <t xml:space="preserve">  Will Barton ................    $550,000</t>
  </si>
  <si>
    <t xml:space="preserve">  John Salmons ...............  $8,083,000</t>
  </si>
  <si>
    <t>$8,083,000</t>
  </si>
  <si>
    <t xml:space="preserve">  Marcus Thornton ............  $7,525,000</t>
  </si>
  <si>
    <t>$7,525,000</t>
  </si>
  <si>
    <t xml:space="preserve">  Chuck Hayes ................  $5,486,250</t>
  </si>
  <si>
    <t>$5,486,250</t>
  </si>
  <si>
    <t xml:space="preserve">  Tyreke Evans ...............  $5,251,825  4th year of rookie contract</t>
  </si>
  <si>
    <t xml:space="preserve">$5,251,825 </t>
  </si>
  <si>
    <t xml:space="preserve">  Jason Thompson .............  $5,250,000</t>
  </si>
  <si>
    <t xml:space="preserve">  DeMarcus Cousins ...........  $3,880,800  3rd year of rookie contract</t>
  </si>
  <si>
    <t xml:space="preserve">  Aaron Brooks ...............  $3,250,000</t>
  </si>
  <si>
    <t xml:space="preserve">  Travis Outlaw ..............  $3,000,000</t>
  </si>
  <si>
    <t xml:space="preserve">  James Johnson ..............  $2,812,006  4th year of rookie contract</t>
  </si>
  <si>
    <t xml:space="preserve">$2,812,006 </t>
  </si>
  <si>
    <t xml:space="preserve">  Cole Aldrich ...............  $2,445,480  3rd year of rookie contract</t>
  </si>
  <si>
    <t xml:space="preserve">  Jimmer Fredette ............  $2,406,240  2nd year of rookie contract</t>
  </si>
  <si>
    <t xml:space="preserve">$2,406,240 </t>
  </si>
  <si>
    <t xml:space="preserve">  Patrick Patterson ..........  $2,096,760  3rd year of rookie contract</t>
  </si>
  <si>
    <t xml:space="preserve">  Toney Douglas ..............  $2,067,880  4th year of rookie contract</t>
  </si>
  <si>
    <t xml:space="preserve">$2,067,880 </t>
  </si>
  <si>
    <t xml:space="preserve">  Isaiah Thomas ..............    $762,195  minimum</t>
  </si>
  <si>
    <t xml:space="preserve">  Manu Ginobili .............. $14,107,492</t>
  </si>
  <si>
    <t>$14,107,492</t>
  </si>
  <si>
    <t xml:space="preserve">  Tony Parker ................ $12,500,000</t>
  </si>
  <si>
    <t xml:space="preserve">  Stephen Jackson ............ $10,059,750</t>
  </si>
  <si>
    <t>$10,059,750</t>
  </si>
  <si>
    <t xml:space="preserve">  Tim Duncan .................  $9,638,554</t>
  </si>
  <si>
    <t>$9,638,554</t>
  </si>
  <si>
    <t xml:space="preserve">  Boris Diaw .................  $4,500,000</t>
  </si>
  <si>
    <t xml:space="preserve">  Tiago Splitter .............  $3,944,000</t>
  </si>
  <si>
    <t>$3,944,000</t>
  </si>
  <si>
    <t xml:space="preserve">  Matt Bonner ................  $3,630,000</t>
  </si>
  <si>
    <t>$3,630,000</t>
  </si>
  <si>
    <t xml:space="preserve">  Danny Green ................  $3,500,000</t>
  </si>
  <si>
    <t xml:space="preserve">  Kawhi Leonard ..............  $1,861,920  2nd year of rookie contract</t>
  </si>
  <si>
    <t xml:space="preserve">$1,861,920 </t>
  </si>
  <si>
    <t xml:space="preserve">  Nando de Colo ..............  $1,400,000</t>
  </si>
  <si>
    <t>$1,400,000</t>
  </si>
  <si>
    <t xml:space="preserve">  Cory Joseph ................  $1,105,560  2nd year of rookie contract</t>
  </si>
  <si>
    <t xml:space="preserve">$1,105,560 </t>
  </si>
  <si>
    <t xml:space="preserve">  Patrick Mills ..............  $1,085,120</t>
  </si>
  <si>
    <t>$1,085,120</t>
  </si>
  <si>
    <t xml:space="preserve">  DeJuan Blair ...............  $1,054,000</t>
  </si>
  <si>
    <t>$1,054,000</t>
  </si>
  <si>
    <t xml:space="preserve">  Gary Neal ..................    $854,389  minimum</t>
  </si>
  <si>
    <t xml:space="preserve">  Aron Baynes ................    $401,170  minimum, signed 1/25</t>
  </si>
  <si>
    <t>$401,170  m</t>
  </si>
  <si>
    <t xml:space="preserve">  James Anderson .............    $145,749  minimum, s 11/21, rel 12/20</t>
  </si>
  <si>
    <t>$145,749  m</t>
  </si>
  <si>
    <t xml:space="preserve">  Rudy Gay ................... $16,460,538</t>
  </si>
  <si>
    <t>$16,460,538</t>
  </si>
  <si>
    <t xml:space="preserve">  Andrea Bargnani ............ $10,000,000</t>
  </si>
  <si>
    <t xml:space="preserve">  Landry Fields ..............  $6,250,000</t>
  </si>
  <si>
    <t xml:space="preserve">  Amir Johnson ...............  $6,000,000</t>
  </si>
  <si>
    <t xml:space="preserve">  Kyle Lowry .................  $5,750,000</t>
  </si>
  <si>
    <t xml:space="preserve">  Linas Kleiza ...............  $4,600,000</t>
  </si>
  <si>
    <t>$4,600,000</t>
  </si>
  <si>
    <t xml:space="preserve">  Jonas Valanciunas ..........  $3,627,720  2nd year of rookie contract</t>
  </si>
  <si>
    <t xml:space="preserve">$3,627,720 </t>
  </si>
  <si>
    <t xml:space="preserve">  DeMar DeRozan ..............  $3,344,250  4th year of rookie contract</t>
  </si>
  <si>
    <t xml:space="preserve">$3,344,250 </t>
  </si>
  <si>
    <t xml:space="preserve">  Aaron Gray .................  $2,575,000</t>
  </si>
  <si>
    <t xml:space="preserve">  Terrence Ross ..............  $2,563,320  1st year of rookie contract</t>
  </si>
  <si>
    <t xml:space="preserve">$2,563,320 </t>
  </si>
  <si>
    <t xml:space="preserve">  Sebastian Telfair ..........  $1,567,500</t>
  </si>
  <si>
    <t>$1,567,500</t>
  </si>
  <si>
    <t xml:space="preserve">  John Lucas .................  $1,500,000</t>
  </si>
  <si>
    <t xml:space="preserve">  Mickael Pietrus ............  $1,005,097  min, s 11/30, counts $698,589</t>
  </si>
  <si>
    <t xml:space="preserve">$1,005,097 </t>
  </si>
  <si>
    <t>Mickael Pietrus</t>
  </si>
  <si>
    <t xml:space="preserve">  Alan Anderson ..............    $885,120  minimum, counts $854,389</t>
  </si>
  <si>
    <t xml:space="preserve">  Quincy Acy .................    $665,000</t>
  </si>
  <si>
    <t>Axel Toupane</t>
  </si>
  <si>
    <t>$665,000</t>
  </si>
  <si>
    <t xml:space="preserve">  Dominic McGuire ............    $181,018  min, rel 11/30, c $155,800</t>
  </si>
  <si>
    <t>$181,018  m</t>
  </si>
  <si>
    <t xml:space="preserve">  Al Jefferson ............... $15,000,000</t>
  </si>
  <si>
    <t xml:space="preserve">  Paul Millsap ...............  $8,603,633</t>
  </si>
  <si>
    <t>$8,603,633</t>
  </si>
  <si>
    <t xml:space="preserve">  Maurice Williams ...........  $8,500,000</t>
  </si>
  <si>
    <t xml:space="preserve">  Marvin Williams ............  $8,287,500</t>
  </si>
  <si>
    <t>$8,287,500</t>
  </si>
  <si>
    <t xml:space="preserve">  Derrick Favors .............  $4,753,320  3rd year of rookie contract</t>
  </si>
  <si>
    <t xml:space="preserve">  Enes Kanter ................  $4,443,360  2nd year of rookie contract</t>
  </si>
  <si>
    <t xml:space="preserve">$4,443,360 </t>
  </si>
  <si>
    <t xml:space="preserve">  Raja Bell ..................  $3,480,000</t>
  </si>
  <si>
    <t>$3,480,000</t>
  </si>
  <si>
    <t>Raja Bell</t>
  </si>
  <si>
    <t xml:space="preserve">  Gordon Hayward .............  $2,709,720  3rd year of rookie contract</t>
  </si>
  <si>
    <t xml:space="preserve">  Randy Foye .................  $2,500,000</t>
  </si>
  <si>
    <t xml:space="preserve">  Alec Burks .................  $2,171,640  2nd year of rookie contract</t>
  </si>
  <si>
    <t xml:space="preserve">$2,171,640 </t>
  </si>
  <si>
    <t xml:space="preserve">  Earl Watson ................  $2,000,000</t>
  </si>
  <si>
    <t xml:space="preserve">  Jeremy Evans ...............  $1,794,872</t>
  </si>
  <si>
    <t>$1,794,872</t>
  </si>
  <si>
    <t xml:space="preserve">  Jamaal Tinsley .............  $1,352,181  minimum (multi-year)</t>
  </si>
  <si>
    <t xml:space="preserve">  DeMarre Carroll ............    $885,120  minimum (multi-year)</t>
  </si>
  <si>
    <t xml:space="preserve">  Kevin Murphy ...............    $473,604  minimum</t>
  </si>
  <si>
    <t>Kevin Murphy</t>
  </si>
  <si>
    <t xml:space="preserve">  Emeka Okafor ............... $13,490,000</t>
  </si>
  <si>
    <t>$13,490,000</t>
  </si>
  <si>
    <t xml:space="preserve">  Trevor Ariza ...............  $7,258,960</t>
  </si>
  <si>
    <t xml:space="preserve">  Andray Blatche .............  $7,118,502  amnesty rel 7/17, dnc</t>
  </si>
  <si>
    <t xml:space="preserve">$7,118,502 </t>
  </si>
  <si>
    <t xml:space="preserve">  John Wall ..................  $5,915,880  3rd year of rookie contract</t>
  </si>
  <si>
    <t xml:space="preserve">  Bradley Beal ...............  $4,133,280  1st year of rookie contract</t>
  </si>
  <si>
    <t xml:space="preserve">$4,133,280 </t>
  </si>
  <si>
    <t xml:space="preserve">  Jan Vesely .................  $3,294,960  2nd year of rookie contract</t>
  </si>
  <si>
    <t xml:space="preserve">$3,294,960 </t>
  </si>
  <si>
    <t xml:space="preserve">  Kevin Seraphin .............  $1,797,600  3rd year of rookie contract</t>
  </si>
  <si>
    <t xml:space="preserve">  Martell Webster ............  $1,600,000</t>
  </si>
  <si>
    <t xml:space="preserve">  Chris Singleton ............  $1,596,360  2nd year of rookie contract</t>
  </si>
  <si>
    <t xml:space="preserve">$1,596,360 </t>
  </si>
  <si>
    <t xml:space="preserve">  Trevor Booker ..............  $1,385,280  3rd year of rookie contract</t>
  </si>
  <si>
    <t xml:space="preserve">$1,385,280 </t>
  </si>
  <si>
    <t xml:space="preserve">  Jason Collins ..............  $1,352,181  minimum, counts $854,389</t>
  </si>
  <si>
    <t xml:space="preserve">  Leandro Barbosa ............  $1,229,255  minimum, counts $854,389</t>
  </si>
  <si>
    <t xml:space="preserve">  Cartier Martin .............    $915,852  minimum, counts $854,389</t>
  </si>
  <si>
    <t xml:space="preserve">  A.J. Price .................    $885,120  minimum, counts $854,389</t>
  </si>
  <si>
    <t xml:space="preserve">  Garrett Temple .............    $572,943  minimum, signed 12/25</t>
  </si>
  <si>
    <t>$572,943  m</t>
  </si>
  <si>
    <t xml:space="preserve">  Earl Barron ................    $358,600  min, rel 12/23, c $286,472</t>
  </si>
  <si>
    <t>$358,600  m</t>
  </si>
  <si>
    <t xml:space="preserve">  Shaun Livingston ...........    $256,240  m, s 11/15-12/23, c $190,981</t>
  </si>
  <si>
    <t>$256,240  m</t>
  </si>
  <si>
    <t xml:space="preserve">  Jannero Pargo ..............    $115,122  min, rel 11/15, counts $80,413</t>
  </si>
  <si>
    <t>$115,122  m</t>
  </si>
  <si>
    <t xml:space="preserve">  Shelvin Mack ...............     $67,253  minimum, signed 12/23, rel 1/7</t>
  </si>
  <si>
    <t>$67,253  mi</t>
  </si>
  <si>
    <t xml:space="preserve">  Joe Johnson ................ $18,038,573  ($14,518,851)</t>
  </si>
  <si>
    <t>$18,038,573</t>
  </si>
  <si>
    <t xml:space="preserve">  Josh Smith ................. $12,400,000   ($9,980,488)</t>
  </si>
  <si>
    <t xml:space="preserve">  Al Horford ................. $12,000,000   ($9,658,537)</t>
  </si>
  <si>
    <t xml:space="preserve">  Kirk Hinrich ...............  $8,100,000   ($6,519,512)</t>
  </si>
  <si>
    <t xml:space="preserve">$8,100,000 </t>
  </si>
  <si>
    <t xml:space="preserve">  Marvin Williams ............  $7,500,000   ($6,036,585)</t>
  </si>
  <si>
    <t xml:space="preserve">$7,500,000 </t>
  </si>
  <si>
    <t xml:space="preserve">  Zaza Pachulia ..............  $4,750,000   ($3,823,171)</t>
  </si>
  <si>
    <t xml:space="preserve">$4,750,000 </t>
  </si>
  <si>
    <t xml:space="preserve">  Jeff Teague ................  $1,579,920   ($1,271,643)  3rd yr rookie con</t>
  </si>
  <si>
    <t xml:space="preserve">$1,579,920 </t>
  </si>
  <si>
    <t xml:space="preserve">  Jason Collins ..............  $1,352,181   ($1,088,341)  min, counts $854,389</t>
  </si>
  <si>
    <t xml:space="preserve">  Tracy McGrady ..............  $1,352,181   ($1,088,341)  min, counts $854,389</t>
  </si>
  <si>
    <t>BR_Name</t>
  </si>
  <si>
    <t>Tracy McGrady</t>
  </si>
  <si>
    <t>A.C. Green</t>
  </si>
  <si>
    <t xml:space="preserve">  Vladimir Radmanovic ........  $1,352,181   ($1,088,341)  min, counts $854,389</t>
  </si>
  <si>
    <t>A.J. Bramlett</t>
  </si>
  <si>
    <t>A.J. English</t>
  </si>
  <si>
    <t>A.J. Guyton</t>
  </si>
  <si>
    <t>A.J. Wynder</t>
  </si>
  <si>
    <t>Aaron McKie</t>
  </si>
  <si>
    <t xml:space="preserve">  Jerry Stackhouse ...........  $1,352,181   ($1,088,341)  min, counts $854,389</t>
  </si>
  <si>
    <t>Aaron Miles</t>
  </si>
  <si>
    <t>Aaron Swinson</t>
  </si>
  <si>
    <t>Aaron Williams</t>
  </si>
  <si>
    <t>Adrian Custis</t>
  </si>
  <si>
    <t>Acie Earl</t>
  </si>
  <si>
    <t>Acie Law</t>
  </si>
  <si>
    <t>Adam Haluska</t>
  </si>
  <si>
    <t>Adam Harrington</t>
  </si>
  <si>
    <t>Adam Keefe</t>
  </si>
  <si>
    <t>Adam Morrison</t>
  </si>
  <si>
    <t>Ademola Okulaja</t>
  </si>
  <si>
    <t xml:space="preserve">  Willie Green ...............  $1,223,166     ($984,499)  min, counts $854,389</t>
  </si>
  <si>
    <t>Adonal Foyle</t>
  </si>
  <si>
    <t>Adonis Jordan</t>
  </si>
  <si>
    <t>Adrian Caldwell</t>
  </si>
  <si>
    <t>Adrian Dantley</t>
  </si>
  <si>
    <t>Adrian Griffin</t>
  </si>
  <si>
    <t xml:space="preserve">  Jannero Pargo ..............  $1,223,166     ($984,499)  min, counts $854,389</t>
  </si>
  <si>
    <t>Al Thornton</t>
  </si>
  <si>
    <t>Alaa Abdelnaby</t>
  </si>
  <si>
    <t>Alan Bannister</t>
  </si>
  <si>
    <t>Alan Henderson</t>
  </si>
  <si>
    <t>Alan Ogg</t>
  </si>
  <si>
    <t>Alando Tucker</t>
  </si>
  <si>
    <t xml:space="preserve">  Erick Dampier ..............    $850,522     ($684,566)  m, s 2/9, c $537,411</t>
  </si>
  <si>
    <t>Alec Kessler</t>
  </si>
  <si>
    <t>Aleksandar Radojevic</t>
  </si>
  <si>
    <t>Aleksandar Pavlovic</t>
  </si>
  <si>
    <t>Alex Acker</t>
  </si>
  <si>
    <t>Alex Blackwell</t>
  </si>
  <si>
    <t xml:space="preserve">$850,522   </t>
  </si>
  <si>
    <t>Alex English</t>
  </si>
  <si>
    <t>Alex Garcia</t>
  </si>
  <si>
    <t>Erick Dampier</t>
  </si>
  <si>
    <t xml:space="preserve">  Ivan Johnson ...............    $473,604     ($381,193)  minimum</t>
  </si>
  <si>
    <t>Alex Scales</t>
  </si>
  <si>
    <t>Alex Stivrins</t>
  </si>
  <si>
    <t>Alexander Johnson</t>
  </si>
  <si>
    <t>Alexander Volkov</t>
  </si>
  <si>
    <t>Allan Houston</t>
  </si>
  <si>
    <t xml:space="preserve">$473,604   </t>
  </si>
  <si>
    <t>Allan Ray</t>
  </si>
  <si>
    <t>Allen Iverson</t>
  </si>
  <si>
    <t xml:space="preserve">  Donald Sloan ...............    $122,237      ($98,386)  min, rel 1/26</t>
  </si>
  <si>
    <t>Alonzo Mourning</t>
  </si>
  <si>
    <t>Alton Ford</t>
  </si>
  <si>
    <t>Alton Lister</t>
  </si>
  <si>
    <t>Alvin Heggs</t>
  </si>
  <si>
    <t>Alvin Jones</t>
  </si>
  <si>
    <t>Alvin Robertson</t>
  </si>
  <si>
    <t>Alvin Williams</t>
  </si>
  <si>
    <t>Amal McCaskill</t>
  </si>
  <si>
    <t xml:space="preserve">$122,237   </t>
  </si>
  <si>
    <t>Amar'e Stoudemire</t>
  </si>
  <si>
    <t xml:space="preserve">  Kevin Garnett .............. $21,247,044  ($17,101,279)</t>
  </si>
  <si>
    <t>Andrae Patterson</t>
  </si>
  <si>
    <t>Andre Barrett</t>
  </si>
  <si>
    <t>Andre Brown</t>
  </si>
  <si>
    <t>Andre Emmett</t>
  </si>
  <si>
    <t>$21,247,044</t>
  </si>
  <si>
    <t>Andre Owens</t>
  </si>
  <si>
    <t xml:space="preserve">  Paul Pierce ................ $15,333,334  ($12,341,464)</t>
  </si>
  <si>
    <t>Andre Spencer</t>
  </si>
  <si>
    <t>Andre Turner</t>
  </si>
  <si>
    <t>Andreas Glyniadakis</t>
  </si>
  <si>
    <t>Andres Guibert</t>
  </si>
  <si>
    <t xml:space="preserve">  Rajon Rondo ................ $10,045,455   ($8,085,366)</t>
  </si>
  <si>
    <t>Andres Nocioni</t>
  </si>
  <si>
    <t>Andrew DeClercq</t>
  </si>
  <si>
    <t>Andrew Gaze</t>
  </si>
  <si>
    <t>Andrew Lang</t>
  </si>
  <si>
    <t>$10,045,455</t>
  </si>
  <si>
    <t>Andrew Toney</t>
  </si>
  <si>
    <t xml:space="preserve">  Ray Allen .................. $10,000,000   ($8,048,780)</t>
  </si>
  <si>
    <t>Andy Panko</t>
  </si>
  <si>
    <t>Andy Rautins</t>
  </si>
  <si>
    <t>Andy Toolson</t>
  </si>
  <si>
    <t>Anfernee Hardaway</t>
  </si>
  <si>
    <t>Ansu Sesay</t>
  </si>
  <si>
    <t>Antonio Daniels</t>
  </si>
  <si>
    <t>Anthony Avent</t>
  </si>
  <si>
    <t>Anthony Bonner</t>
  </si>
  <si>
    <t xml:space="preserve">  Jermaine O'Neal ............  $6,226,200   ($5,011,332)</t>
  </si>
  <si>
    <t>Anthony Bowie</t>
  </si>
  <si>
    <t>Anthony Carter</t>
  </si>
  <si>
    <t>Anthony Cook</t>
  </si>
  <si>
    <t>Anthony Frederick</t>
  </si>
  <si>
    <t>Anthony Goldwire</t>
  </si>
  <si>
    <t>Antonio Harvey</t>
  </si>
  <si>
    <t>Anthony Johnson</t>
  </si>
  <si>
    <t>Anthony Mason</t>
  </si>
  <si>
    <t xml:space="preserve">$6,226,200 </t>
  </si>
  <si>
    <t>Anthony Miller</t>
  </si>
  <si>
    <t>Anthony Parker</t>
  </si>
  <si>
    <t xml:space="preserve">  Brandon Bass ...............  $4,250,000   ($3,420,732)</t>
  </si>
  <si>
    <t>Anthony Peeler</t>
  </si>
  <si>
    <t>Anthony Pullard</t>
  </si>
  <si>
    <t>Anthony Roberson</t>
  </si>
  <si>
    <t>Anthony Tucker</t>
  </si>
  <si>
    <t>Spud Webb</t>
  </si>
  <si>
    <t>Antoine Carr</t>
  </si>
  <si>
    <t>Antoine Walker</t>
  </si>
  <si>
    <t>Antoine Wright</t>
  </si>
  <si>
    <t>Antonio Anderson</t>
  </si>
  <si>
    <t xml:space="preserve">  Chris Wilcox ...............  $3,000,000   ($2,414,634)</t>
  </si>
  <si>
    <t>Antonio Burks</t>
  </si>
  <si>
    <t>Antonio Davis</t>
  </si>
  <si>
    <t>Antonio Lang</t>
  </si>
  <si>
    <t>Antonio McDyess</t>
  </si>
  <si>
    <t>Antonis Fotsis</t>
  </si>
  <si>
    <t>Armen Gilliam</t>
  </si>
  <si>
    <t>Armon Johnson</t>
  </si>
  <si>
    <t xml:space="preserve">  Keyon Dooling ..............  $2,246,400   ($1,808,078)</t>
  </si>
  <si>
    <t>Art Long</t>
  </si>
  <si>
    <t>Arthur Johnson</t>
  </si>
  <si>
    <t>Arvydas Macijauskas</t>
  </si>
  <si>
    <t>Arvydas Sabonis</t>
  </si>
  <si>
    <t>Ashraf Amaya</t>
  </si>
  <si>
    <t>Askia Jones</t>
  </si>
  <si>
    <t xml:space="preserve">$2,246,400 </t>
  </si>
  <si>
    <t>Austin Croshere</t>
  </si>
  <si>
    <t xml:space="preserve">  Avery Bradley ..............  $1,524,480   ($1,227,020)  2nd yr rookie con</t>
  </si>
  <si>
    <t>Avery Johnson</t>
  </si>
  <si>
    <t>Awvee Storey</t>
  </si>
  <si>
    <t>B.J. Armstrong</t>
  </si>
  <si>
    <t>B.J. Tyler</t>
  </si>
  <si>
    <t>Bakari Hendrix</t>
  </si>
  <si>
    <t>Steve Bardo</t>
  </si>
  <si>
    <t xml:space="preserve">  Marquis Daniels ............  $1,223,166     ($984,499)  min, counts $854,389</t>
  </si>
  <si>
    <t>Bart Kofoed</t>
  </si>
  <si>
    <t>Ben Uzoh</t>
  </si>
  <si>
    <t>Ben Davis</t>
  </si>
  <si>
    <t>Ben Handlogten</t>
  </si>
  <si>
    <t>Ben Wallace</t>
  </si>
  <si>
    <t xml:space="preserve">  Sasha Pavlovic .............  $1,223,166     ($984,499)  min, counts $854,389</t>
  </si>
  <si>
    <t>Benoit Benjamin</t>
  </si>
  <si>
    <t>Bernard King</t>
  </si>
  <si>
    <t>Bernard Robinson</t>
  </si>
  <si>
    <t>Bill Cartwright</t>
  </si>
  <si>
    <t>Bill Curley</t>
  </si>
  <si>
    <t>Bill Hanzlik</t>
  </si>
  <si>
    <t>Bill Laimbeer</t>
  </si>
  <si>
    <t xml:space="preserve">  Mickael Pietrus ............  $1,223,166     ($984,499)  min, counts $854,389</t>
  </si>
  <si>
    <t>Bill Wennington</t>
  </si>
  <si>
    <t>Billy Owens</t>
  </si>
  <si>
    <t>Billy Thomas</t>
  </si>
  <si>
    <t>Billy Thompson</t>
  </si>
  <si>
    <t>Bimbo Coles</t>
  </si>
  <si>
    <t>Bison Dele</t>
  </si>
  <si>
    <t>Blair Rasmussen</t>
  </si>
  <si>
    <t>Blake Ahearn</t>
  </si>
  <si>
    <t>Blue Edwards</t>
  </si>
  <si>
    <t xml:space="preserve">  JaJuan Johnson .............  $1,042,320     ($838,940)  1st yr rookie con</t>
  </si>
  <si>
    <t>Bo Kimble</t>
  </si>
  <si>
    <t>Bo Outlaw</t>
  </si>
  <si>
    <t>Bob Hansen</t>
  </si>
  <si>
    <t>Bob Martin</t>
  </si>
  <si>
    <t>Bob McCann</t>
  </si>
  <si>
    <t>Bob Sura</t>
  </si>
  <si>
    <t>Bob Thornton</t>
  </si>
  <si>
    <t>Bobby Hurley</t>
  </si>
  <si>
    <t>Bobby Jackson</t>
  </si>
  <si>
    <t xml:space="preserve">  Greg Stiemsma ..............    $762,195     ($613,474)  minimum</t>
  </si>
  <si>
    <t>Bobby Jones</t>
  </si>
  <si>
    <t>Bobby Phills</t>
  </si>
  <si>
    <t>Bobby Simmons</t>
  </si>
  <si>
    <t>Boniface N'Dong</t>
  </si>
  <si>
    <t>Bonzi Wells</t>
  </si>
  <si>
    <t xml:space="preserve">$762,195   </t>
  </si>
  <si>
    <t>Bostjan Nachbar</t>
  </si>
  <si>
    <t>Bracey Wright</t>
  </si>
  <si>
    <t>Brad Daugherty</t>
  </si>
  <si>
    <t xml:space="preserve">  E'Twaun Moore ..............    $473,604     ($381,193)  minimum</t>
  </si>
  <si>
    <t>Brad Davis</t>
  </si>
  <si>
    <t>Brad Lohaus</t>
  </si>
  <si>
    <t>Brad Sellers</t>
  </si>
  <si>
    <t>Brandon Armstrong</t>
  </si>
  <si>
    <t>Brandon Hunter</t>
  </si>
  <si>
    <t xml:space="preserve">  Corey Maggette ............. $10,262,069   ($8,259,714)</t>
  </si>
  <si>
    <t>Brandon Wallace</t>
  </si>
  <si>
    <t>Brandon Williams</t>
  </si>
  <si>
    <t>Brent Barry</t>
  </si>
  <si>
    <t>Brent Price</t>
  </si>
  <si>
    <t>$10,262,069</t>
  </si>
  <si>
    <t>Brent Scott</t>
  </si>
  <si>
    <t>Brett Robisch</t>
  </si>
  <si>
    <t>Brett Szabo</t>
  </si>
  <si>
    <t>Brevin Knight</t>
  </si>
  <si>
    <t xml:space="preserve">  Boris Diaw .................  $9,000,000   ($7,243,902)</t>
  </si>
  <si>
    <t>Brian Cardinal</t>
  </si>
  <si>
    <t>Brian Chase</t>
  </si>
  <si>
    <t>Brian Cook</t>
  </si>
  <si>
    <t>Brian Davis</t>
  </si>
  <si>
    <t>Brian Evans</t>
  </si>
  <si>
    <t>Brian Grant</t>
  </si>
  <si>
    <t>Brian Howard</t>
  </si>
  <si>
    <t>Brian Oliver</t>
  </si>
  <si>
    <t>Brian Quinnett</t>
  </si>
  <si>
    <t xml:space="preserve">  Tyrus Thomas ...............  $7,305,765   ($5,880,250)</t>
  </si>
  <si>
    <t>Brian Scalabrine</t>
  </si>
  <si>
    <t>Brian Shaw</t>
  </si>
  <si>
    <t>Brian Skinner</t>
  </si>
  <si>
    <t>Bryant Stith</t>
  </si>
  <si>
    <t>Britton Johnsen</t>
  </si>
  <si>
    <t xml:space="preserve">$7,305,765 </t>
  </si>
  <si>
    <t>Brooks Thompson</t>
  </si>
  <si>
    <t>Bruce Bowen</t>
  </si>
  <si>
    <t xml:space="preserve">  DeSagana Diop ..............  $6,925,400   ($5,574,102)</t>
  </si>
  <si>
    <t>Bruno Sundov</t>
  </si>
  <si>
    <t>Bryant Reeves</t>
  </si>
  <si>
    <t>Bryce Drew</t>
  </si>
  <si>
    <t>Byron Houston</t>
  </si>
  <si>
    <t>Bryon Russell</t>
  </si>
  <si>
    <t xml:space="preserve">$6,925,400 </t>
  </si>
  <si>
    <t>Byron Scott</t>
  </si>
  <si>
    <t xml:space="preserve">  Matt Carroll ...............  $3,900,000   ($3,139,024)</t>
  </si>
  <si>
    <t>Bubba Wells</t>
  </si>
  <si>
    <t>Buck Johnson</t>
  </si>
  <si>
    <t>Buck Williams</t>
  </si>
  <si>
    <t xml:space="preserve">$3,900,000 </t>
  </si>
  <si>
    <t>Byron Irvin</t>
  </si>
  <si>
    <t xml:space="preserve">  D.J. Augustin ..............  $3,236,470   ($2,604,964)  4th yr rookie con</t>
  </si>
  <si>
    <t>Cal Bowdler</t>
  </si>
  <si>
    <t>Calbert Cheaney</t>
  </si>
  <si>
    <t>Calvin Booth</t>
  </si>
  <si>
    <t xml:space="preserve">$3,236,470 </t>
  </si>
  <si>
    <t>Carl Herrera</t>
  </si>
  <si>
    <t xml:space="preserve">  Bismack Biyombo ............  $2,798,040   ($2,252,081)  1st yr rookie con</t>
  </si>
  <si>
    <t>Carl Thomas</t>
  </si>
  <si>
    <t>Carldell Johnson</t>
  </si>
  <si>
    <t>Carlos Arroyo</t>
  </si>
  <si>
    <t>Carlos Rogers</t>
  </si>
  <si>
    <t xml:space="preserve">  Eduardo Najera .............  $2,750,000   ($2,213,415)</t>
  </si>
  <si>
    <t>Carlos Strong</t>
  </si>
  <si>
    <t>Casey Jacobsen</t>
  </si>
  <si>
    <t xml:space="preserve">$2,750,000 </t>
  </si>
  <si>
    <t>Casey Shaw</t>
  </si>
  <si>
    <t>Eduardo Najera</t>
  </si>
  <si>
    <t xml:space="preserve">  Reggie Williams ............  $2,500,000   ($2,012,195)</t>
  </si>
  <si>
    <t>Cedric Bozeman</t>
  </si>
  <si>
    <t>Cedric Ceballos</t>
  </si>
  <si>
    <t>Cedric Henderson</t>
  </si>
  <si>
    <t>Cedric Jackson</t>
  </si>
  <si>
    <t>Cedric Simmons</t>
  </si>
  <si>
    <t>Cezary Trybanski</t>
  </si>
  <si>
    <t xml:space="preserve">$2,500,000 </t>
  </si>
  <si>
    <t>Charles Barkley</t>
  </si>
  <si>
    <t>Charles Claxton</t>
  </si>
  <si>
    <t xml:space="preserve">  Kemba Walker ...............  $2,356,320   ($1,896,550)  1st yr rookie con</t>
  </si>
  <si>
    <t>Charles Jones</t>
  </si>
  <si>
    <t>Charles O'Bannon</t>
  </si>
  <si>
    <t>Charles Oakley</t>
  </si>
  <si>
    <t>Charles Smith</t>
  </si>
  <si>
    <t>Charles Shackleford</t>
  </si>
  <si>
    <t>Charles Thomas</t>
  </si>
  <si>
    <t>Charlie Bell</t>
  </si>
  <si>
    <t>Charlie Ward</t>
  </si>
  <si>
    <t xml:space="preserve">  Gerald Henderson ...........  $2,250,600   ($1,811,459)  3rd yr rookie con</t>
  </si>
  <si>
    <t>Cheikh Samb</t>
  </si>
  <si>
    <t>Cherokee Parks</t>
  </si>
  <si>
    <t>Chris Anstey</t>
  </si>
  <si>
    <t xml:space="preserve">$2,250,600 </t>
  </si>
  <si>
    <t>Chris Carr</t>
  </si>
  <si>
    <t>Chris Carrawell</t>
  </si>
  <si>
    <t>Chris Childs</t>
  </si>
  <si>
    <t xml:space="preserve">  D.J. White .................  $2,001,167   ($1,610,695)  4th yr rookie con</t>
  </si>
  <si>
    <t>Chris Corchiani</t>
  </si>
  <si>
    <t>Chris Crawford</t>
  </si>
  <si>
    <t>Chris Dudley</t>
  </si>
  <si>
    <t xml:space="preserve">$2,001,167 </t>
  </si>
  <si>
    <t>Chris Garner</t>
  </si>
  <si>
    <t>Chris Gatling</t>
  </si>
  <si>
    <t>Chris Herren</t>
  </si>
  <si>
    <t xml:space="preserve">  Byron Mullens ..............  $1,288,200   ($1,036,844)  3rd yr rookie con</t>
  </si>
  <si>
    <t>Chris Hunter</t>
  </si>
  <si>
    <t>Mahmoud Abdul-Rauf</t>
  </si>
  <si>
    <t>Chris Jefferies</t>
  </si>
  <si>
    <t>Chris Jent</t>
  </si>
  <si>
    <t>Chris King</t>
  </si>
  <si>
    <t xml:space="preserve">$1,288,200 </t>
  </si>
  <si>
    <t>Chris McCray</t>
  </si>
  <si>
    <t>Chris Mihm</t>
  </si>
  <si>
    <t xml:space="preserve">  Derrick Brown ..............    $854,389     ($687,679)  minimum</t>
  </si>
  <si>
    <t>Chris Mills</t>
  </si>
  <si>
    <t>Chris Morris</t>
  </si>
  <si>
    <t>Chris Mullin</t>
  </si>
  <si>
    <t>Chris Owens</t>
  </si>
  <si>
    <t>Chris Porter</t>
  </si>
  <si>
    <t>Chris Quinn</t>
  </si>
  <si>
    <t xml:space="preserve">$854,389   </t>
  </si>
  <si>
    <t>Chris Richard</t>
  </si>
  <si>
    <t>Chris Robinson</t>
  </si>
  <si>
    <t>Derrick Brown</t>
  </si>
  <si>
    <t xml:space="preserve">  Cory Higgins ...............    $473,604     ($381,193)  minimum</t>
  </si>
  <si>
    <t>Chris Taft</t>
  </si>
  <si>
    <t>Chris Webber</t>
  </si>
  <si>
    <t>Chris Whitney</t>
  </si>
  <si>
    <t>Christian Laettner</t>
  </si>
  <si>
    <t>Chuck Nevitt</t>
  </si>
  <si>
    <t xml:space="preserve">  Carlos Boozer .............. $13,500,000  ($10,865,854)</t>
  </si>
  <si>
    <t>Chuck Person</t>
  </si>
  <si>
    <t>Chucky Atkins</t>
  </si>
  <si>
    <t>Chucky Brown</t>
  </si>
  <si>
    <t>Clarence Weatherspoon</t>
  </si>
  <si>
    <t>Cliff Levingston</t>
  </si>
  <si>
    <t>Cliff Robinson</t>
  </si>
  <si>
    <t>Clifford Robinson</t>
  </si>
  <si>
    <t>Clifford Rozier</t>
  </si>
  <si>
    <t xml:space="preserve">  Luol Deng .................. $12,325,000   ($9,920,122)</t>
  </si>
  <si>
    <t>Clint McDaniel</t>
  </si>
  <si>
    <t>Clyde Drexler</t>
  </si>
  <si>
    <t>Coby Karl</t>
  </si>
  <si>
    <t>Constantin Popa</t>
  </si>
  <si>
    <t>Cory Alexander</t>
  </si>
  <si>
    <t>Corey Beck</t>
  </si>
  <si>
    <t>Corey Benjamin</t>
  </si>
  <si>
    <t>Corey Crowder</t>
  </si>
  <si>
    <t>Corey Gaines</t>
  </si>
  <si>
    <t>$12,325,000</t>
  </si>
  <si>
    <t>Corey Williams</t>
  </si>
  <si>
    <t>Corie Blount</t>
  </si>
  <si>
    <t>Corliss Williamson</t>
  </si>
  <si>
    <t xml:space="preserve">  Joakim Noah ................ $12,000,000   ($9,658,537)</t>
  </si>
  <si>
    <t>Corsley Edwards</t>
  </si>
  <si>
    <t>Cory Carr</t>
  </si>
  <si>
    <t>Courtney Alexander</t>
  </si>
  <si>
    <t>Courtney Fortson</t>
  </si>
  <si>
    <t>Courtney Sims</t>
  </si>
  <si>
    <t xml:space="preserve">  Derrick Rose ...............  $6,993,708   ($5,629,082)  4th yr rookie con</t>
  </si>
  <si>
    <t>Craig Brackins</t>
  </si>
  <si>
    <t>Craig Ehlo</t>
  </si>
  <si>
    <t>Craig Hodges</t>
  </si>
  <si>
    <t>Craig Smith</t>
  </si>
  <si>
    <t>Curtis Blair</t>
  </si>
  <si>
    <t>Curtis Borchardt</t>
  </si>
  <si>
    <t>Cuttino Mobley</t>
  </si>
  <si>
    <t xml:space="preserve">$6,993,708 </t>
  </si>
  <si>
    <t>D.J. Strawberry</t>
  </si>
  <si>
    <t xml:space="preserve">  Richard Hamilton ...........  $5,000,000   ($4,024,390)</t>
  </si>
  <si>
    <t>Da'Sean Butler</t>
  </si>
  <si>
    <t>DaJuan Summers</t>
  </si>
  <si>
    <t>Dajuan Wagner</t>
  </si>
  <si>
    <t>Dale Davis</t>
  </si>
  <si>
    <t>Dale Ellis</t>
  </si>
  <si>
    <t>Dalibor Bagaric</t>
  </si>
  <si>
    <t xml:space="preserve">  Kyle Korver ................  $5,000,000   ($4,024,390)</t>
  </si>
  <si>
    <t>Damir Markota</t>
  </si>
  <si>
    <t>Damon Bailey</t>
  </si>
  <si>
    <t>Damon Jones</t>
  </si>
  <si>
    <t>Damon Stoudamire</t>
  </si>
  <si>
    <t>Damone Brown</t>
  </si>
  <si>
    <t>Dan Dickau</t>
  </si>
  <si>
    <t>Dan Gadzuric</t>
  </si>
  <si>
    <t xml:space="preserve">  Ronnie Brewer ..............  $4,710,000   ($3,790,976)</t>
  </si>
  <si>
    <t>Dan Godfread</t>
  </si>
  <si>
    <t>Dan Langhi</t>
  </si>
  <si>
    <t>Dan Majerle</t>
  </si>
  <si>
    <t>Dan O'Sullivan</t>
  </si>
  <si>
    <t>Danny Schayes</t>
  </si>
  <si>
    <t>Dana Barros</t>
  </si>
  <si>
    <t>Daniel Ewing</t>
  </si>
  <si>
    <t xml:space="preserve">$4,710,000 </t>
  </si>
  <si>
    <t>Daniel Horton</t>
  </si>
  <si>
    <t xml:space="preserve">  C.J. Watson ................  $3,400,000   ($2,736,585)</t>
  </si>
  <si>
    <t>Daniel Santiago</t>
  </si>
  <si>
    <t>Danny Ainge</t>
  </si>
  <si>
    <t>Danny Ferry</t>
  </si>
  <si>
    <t>Danny Fortson</t>
  </si>
  <si>
    <t xml:space="preserve">$3,400,000 </t>
  </si>
  <si>
    <t>Danny Manning</t>
  </si>
  <si>
    <t>Danny Young</t>
  </si>
  <si>
    <t xml:space="preserve">  Omer Asik ..................  $1,857,500   ($1,495,061)</t>
  </si>
  <si>
    <t>Darington Hobson</t>
  </si>
  <si>
    <t xml:space="preserve">$1,857,500 </t>
  </si>
  <si>
    <t>Darius Miles</t>
  </si>
  <si>
    <t xml:space="preserve">  Brian Scalabrine ...........  $1,352,181   ($1,088,341)  min, counts $854,389</t>
  </si>
  <si>
    <t>Darius Songaila</t>
  </si>
  <si>
    <t>Darius Washington</t>
  </si>
  <si>
    <t>Darnell Jackson</t>
  </si>
  <si>
    <t>Darnell Mee</t>
  </si>
  <si>
    <t>Darnell Valentine</t>
  </si>
  <si>
    <t>Darrell Armstrong</t>
  </si>
  <si>
    <t>Darrell Griffith</t>
  </si>
  <si>
    <t>Darrell Walker</t>
  </si>
  <si>
    <t>Darren Morningstar</t>
  </si>
  <si>
    <t>Darrick Martin</t>
  </si>
  <si>
    <t>Darrin Hancock</t>
  </si>
  <si>
    <t>Darryl Watkins</t>
  </si>
  <si>
    <t>Darvin Ham</t>
  </si>
  <si>
    <t>Dave Corzine</t>
  </si>
  <si>
    <t>Dave Feitl</t>
  </si>
  <si>
    <t>Dave Hoppen</t>
  </si>
  <si>
    <t>Dave Jamerson</t>
  </si>
  <si>
    <t>Dave Johnson</t>
  </si>
  <si>
    <t xml:space="preserve">  Taj Gibson .................  $1,195,680     ($962,377)  3rd yr rookie con</t>
  </si>
  <si>
    <t>Dave Popson</t>
  </si>
  <si>
    <t>David Andersen</t>
  </si>
  <si>
    <t>David Benoit</t>
  </si>
  <si>
    <t>Dave Greenwood</t>
  </si>
  <si>
    <t>David Harrison</t>
  </si>
  <si>
    <t>David Noel</t>
  </si>
  <si>
    <t>David Robinson</t>
  </si>
  <si>
    <t xml:space="preserve">$1,195,680 </t>
  </si>
  <si>
    <t>David Vaughn</t>
  </si>
  <si>
    <t>David Wesley</t>
  </si>
  <si>
    <t xml:space="preserve">  Jimmy Butler ...............  $1,020,960     ($821,748)  1st yr rookie con</t>
  </si>
  <si>
    <t>David Wingate</t>
  </si>
  <si>
    <t>David Wood</t>
  </si>
  <si>
    <t>Dean Garrett</t>
  </si>
  <si>
    <t>Dean Oliver</t>
  </si>
  <si>
    <t>Dedric Willoughby</t>
  </si>
  <si>
    <t>Dee Brown</t>
  </si>
  <si>
    <t>DeJuan Wheat</t>
  </si>
  <si>
    <t xml:space="preserve">  John Lucas .................    $915,852     ($737,149)  min, counts $854,389</t>
  </si>
  <si>
    <t>Delaney Rudd</t>
  </si>
  <si>
    <t>Dell Curry</t>
  </si>
  <si>
    <t>Dell Demps</t>
  </si>
  <si>
    <t>DeMarco Johnson</t>
  </si>
  <si>
    <t xml:space="preserve">$915,852   </t>
  </si>
  <si>
    <t>DeMarcus Nelson</t>
  </si>
  <si>
    <t>Demetris Nichols</t>
  </si>
  <si>
    <t xml:space="preserve">  Mike James .................    $277,566     ($223,407)  m, s 1/11-1/28, </t>
  </si>
  <si>
    <t>Deng Gai</t>
  </si>
  <si>
    <t>Dennis Hopson</t>
  </si>
  <si>
    <t>Dennis Horner</t>
  </si>
  <si>
    <t>Dennis Rodman</t>
  </si>
  <si>
    <t>Dennis Scott</t>
  </si>
  <si>
    <t>Derek Anderson</t>
  </si>
  <si>
    <t xml:space="preserve">$277,566   </t>
  </si>
  <si>
    <t>Derek Grimm</t>
  </si>
  <si>
    <t>Derek Harper</t>
  </si>
  <si>
    <t xml:space="preserve">  Antawn Jamison ............. $15,076,715  ($12,134,917)</t>
  </si>
  <si>
    <t>Derek Hood</t>
  </si>
  <si>
    <t>Derek Smith</t>
  </si>
  <si>
    <t>Derek Strong</t>
  </si>
  <si>
    <t>DerMarr Johnson</t>
  </si>
  <si>
    <t>Derrick Alston</t>
  </si>
  <si>
    <t>Derrick Caracter</t>
  </si>
  <si>
    <t>$15,076,715</t>
  </si>
  <si>
    <t>Derrick Chievous</t>
  </si>
  <si>
    <t>Derrick Coleman</t>
  </si>
  <si>
    <t>Derrick Dial</t>
  </si>
  <si>
    <t xml:space="preserve">  Baron Davis ................ $13,900,000  ($11,187,805)  amnesty 12/14, dnc</t>
  </si>
  <si>
    <t>Derrick Gervin</t>
  </si>
  <si>
    <t>Derrick McKey</t>
  </si>
  <si>
    <t>Derrick Phelps</t>
  </si>
  <si>
    <t>$13,900,000</t>
  </si>
  <si>
    <t xml:space="preserve">  Anderson Varejao ...........  $7,700,000   ($6,197,561)</t>
  </si>
  <si>
    <t>Desmon Farmer</t>
  </si>
  <si>
    <t>Desmond Mason</t>
  </si>
  <si>
    <t>Detlef Schrempf</t>
  </si>
  <si>
    <t>Devean George</t>
  </si>
  <si>
    <t>Devin Brown</t>
  </si>
  <si>
    <t>Devin Gray</t>
  </si>
  <si>
    <t xml:space="preserve">$7,700,000 </t>
  </si>
  <si>
    <t>Devin Green</t>
  </si>
  <si>
    <t xml:space="preserve">  Kyrie Irving ...............  $5,144,280   ($4,140,518)  1st yr rookie con</t>
  </si>
  <si>
    <t>Dexter Cambridge</t>
  </si>
  <si>
    <t>Dickey Simpkins</t>
  </si>
  <si>
    <t>Dijon Thompson</t>
  </si>
  <si>
    <t>Dikembe Mutombo</t>
  </si>
  <si>
    <t>Dino Radja</t>
  </si>
  <si>
    <t>Dion Glover</t>
  </si>
  <si>
    <t xml:space="preserve">  Daniel Gibson ..............  $4,403,834   ($3,544,549)</t>
  </si>
  <si>
    <t>D.J. Mbenga</t>
  </si>
  <si>
    <t>Doc Rivers</t>
  </si>
  <si>
    <t>Dominique Wilkins</t>
  </si>
  <si>
    <t>Don MacLean</t>
  </si>
  <si>
    <t xml:space="preserve">$4,403,834 </t>
  </si>
  <si>
    <t>Don Reid</t>
  </si>
  <si>
    <t>Donald Hodge</t>
  </si>
  <si>
    <t>Donald Royal</t>
  </si>
  <si>
    <t xml:space="preserve">  Ramon Sessions .............  $4,257,973   ($3,427,149)</t>
  </si>
  <si>
    <t>Donald Whiteside</t>
  </si>
  <si>
    <t>Donell Taylor</t>
  </si>
  <si>
    <t>Donnell Harvey</t>
  </si>
  <si>
    <t>Donnie Boyce</t>
  </si>
  <si>
    <t>Donny Marshall</t>
  </si>
  <si>
    <t>Donta Smith</t>
  </si>
  <si>
    <t xml:space="preserve">$4,257,973 </t>
  </si>
  <si>
    <t>Dontae' Jones</t>
  </si>
  <si>
    <t>Donte Greene</t>
  </si>
  <si>
    <t>Dontonio Wingfield</t>
  </si>
  <si>
    <t xml:space="preserve">  Tristan Thompson ...........  $3,726,600   ($2,999,459)  1st yr rookie con</t>
  </si>
  <si>
    <t>Donyell Marshall</t>
  </si>
  <si>
    <t>Doug Christie</t>
  </si>
  <si>
    <t>Doug Edwards</t>
  </si>
  <si>
    <t>Doug Lee</t>
  </si>
  <si>
    <t>Doug Overton</t>
  </si>
  <si>
    <t>Doug Smith</t>
  </si>
  <si>
    <t>Doug West</t>
  </si>
  <si>
    <t>Dragan Tarlac</t>
  </si>
  <si>
    <t xml:space="preserve">  Ryan Hollins ...............  $2,483,333   ($1,998,780)</t>
  </si>
  <si>
    <t>Drazen Petrovic</t>
  </si>
  <si>
    <t>Drew Barry</t>
  </si>
  <si>
    <t>Duane Causwell</t>
  </si>
  <si>
    <t>Duane Cooper</t>
  </si>
  <si>
    <t xml:space="preserve">$2,483,333 </t>
  </si>
  <si>
    <t>Duane Ferrell</t>
  </si>
  <si>
    <t>Dwayne Jones</t>
  </si>
  <si>
    <t xml:space="preserve">  Anthony Parker .............  $2,250,000   ($1,810,976)</t>
  </si>
  <si>
    <t>Dwayne Morton</t>
  </si>
  <si>
    <t>Dwayne Schintzius</t>
  </si>
  <si>
    <t xml:space="preserve">$2,250,000 </t>
  </si>
  <si>
    <t>Earl Boykins</t>
  </si>
  <si>
    <t>Earl Cureton</t>
  </si>
  <si>
    <t xml:space="preserve">  Omri Casspi ................  $1,341,960   ($1,080,114)  3rd yr rookie con</t>
  </si>
  <si>
    <t>Magic Johnson</t>
  </si>
  <si>
    <t>Ed Gray</t>
  </si>
  <si>
    <t>Ed Nealy</t>
  </si>
  <si>
    <t xml:space="preserve">$1,341,960 </t>
  </si>
  <si>
    <t>Ed O'Bannon</t>
  </si>
  <si>
    <t>Ed Pinckney</t>
  </si>
  <si>
    <t>Ed Stokes</t>
  </si>
  <si>
    <t>Eddie Basden</t>
  </si>
  <si>
    <t>Eddie Gill</t>
  </si>
  <si>
    <t xml:space="preserve">  Christian Eyenga ...........  $1,097,520     ($883,370)  2nd yr rookie con</t>
  </si>
  <si>
    <t>Eddie Griffin</t>
  </si>
  <si>
    <t>Eddie House</t>
  </si>
  <si>
    <t>Eddie Johnson</t>
  </si>
  <si>
    <t>Eddie Jones</t>
  </si>
  <si>
    <t>Eddie Lee Wilkins</t>
  </si>
  <si>
    <t>Eddie Robinson</t>
  </si>
  <si>
    <t>Efthimi Rentzias</t>
  </si>
  <si>
    <t xml:space="preserve">  Alonzo Gee .................    $854,389     ($687,679)  minimum</t>
  </si>
  <si>
    <t>Elden Campbell</t>
  </si>
  <si>
    <t>Eldridge Recasner</t>
  </si>
  <si>
    <t>Elliot Perry</t>
  </si>
  <si>
    <t>Elmer Bennett</t>
  </si>
  <si>
    <t>Elmore Spencer</t>
  </si>
  <si>
    <t xml:space="preserve">  Semih Erden ................    $762,195     ($613,474)  minimum</t>
  </si>
  <si>
    <t>Emanual Davis</t>
  </si>
  <si>
    <t>Ennis Whatley</t>
  </si>
  <si>
    <t>Eric Anderson</t>
  </si>
  <si>
    <t>Eric Dawson</t>
  </si>
  <si>
    <t>Semih Erden</t>
  </si>
  <si>
    <t>Sleepy Floyd</t>
  </si>
  <si>
    <t xml:space="preserve">  Luke Harangody .............    $762,195     ($613,474)  minimum</t>
  </si>
  <si>
    <t>Eric Leckner</t>
  </si>
  <si>
    <t>Eric Mobley</t>
  </si>
  <si>
    <t>Eric Montross</t>
  </si>
  <si>
    <t>Eric Murdock</t>
  </si>
  <si>
    <t>Eric Piatkowski</t>
  </si>
  <si>
    <t>Eric Riley</t>
  </si>
  <si>
    <t>Eric Snow</t>
  </si>
  <si>
    <t>Eric Washington</t>
  </si>
  <si>
    <t xml:space="preserve">  Samardo Samuels ............    $762,195     ($613,474)  minimum</t>
  </si>
  <si>
    <t>Eric Williams</t>
  </si>
  <si>
    <t>Erick Barkley</t>
  </si>
  <si>
    <t>Erick Strickland</t>
  </si>
  <si>
    <t>Erik Daniels</t>
  </si>
  <si>
    <t>Ernest Brown</t>
  </si>
  <si>
    <t>Ervin Johnson</t>
  </si>
  <si>
    <t>Esteban Batista</t>
  </si>
  <si>
    <t>Etan Thomas</t>
  </si>
  <si>
    <t xml:space="preserve">  Mychel Thompson ............    $168,035     ($135,248)  min, rel 2/7</t>
  </si>
  <si>
    <t>Etdrick Bohannon</t>
  </si>
  <si>
    <t>Evan Eschmeyer</t>
  </si>
  <si>
    <t>Evers Burns</t>
  </si>
  <si>
    <t>Fabricio Oberto</t>
  </si>
  <si>
    <t xml:space="preserve">$168,035   </t>
  </si>
  <si>
    <t>Fat Lever</t>
  </si>
  <si>
    <t>Felipe Lopez</t>
  </si>
  <si>
    <t>Mychel Thompson</t>
  </si>
  <si>
    <t>Felton Spencer</t>
  </si>
  <si>
    <t xml:space="preserve">  Manny Harris ...............    $122,942      ($98,953)  min, signed 2/21</t>
  </si>
  <si>
    <t>Ronald Murray</t>
  </si>
  <si>
    <t>Francisco Elson</t>
  </si>
  <si>
    <t>Frank Brickowski</t>
  </si>
  <si>
    <t xml:space="preserve">$122,942   </t>
  </si>
  <si>
    <t>Frank Johnson</t>
  </si>
  <si>
    <t>Frank Kornet</t>
  </si>
  <si>
    <t xml:space="preserve">  Bem Uzoh ...................     $61,433      ($49,446)  min, s 2/10, r 2/20</t>
  </si>
  <si>
    <t>Frank Williams</t>
  </si>
  <si>
    <t>Frankie King</t>
  </si>
  <si>
    <t>Fred Hoiberg</t>
  </si>
  <si>
    <t>Fred Jones</t>
  </si>
  <si>
    <t>Fred Roberts</t>
  </si>
  <si>
    <t>Fred Vinson</t>
  </si>
  <si>
    <t>Frederic Weis</t>
  </si>
  <si>
    <t xml:space="preserve">$61,433    </t>
  </si>
  <si>
    <t>Gabe Pruitt</t>
  </si>
  <si>
    <t>Bem Uzoh</t>
  </si>
  <si>
    <t>Gani Lawal</t>
  </si>
  <si>
    <t xml:space="preserve">  Dirk Nowitzki .............. $19,092,873  ($15,367,434)</t>
  </si>
  <si>
    <t>Garret Siler</t>
  </si>
  <si>
    <t>Garth Joseph</t>
  </si>
  <si>
    <t>Gary Alexander</t>
  </si>
  <si>
    <t>Gary Grant</t>
  </si>
  <si>
    <t>Gary Leonard</t>
  </si>
  <si>
    <t>$19,092,873</t>
  </si>
  <si>
    <t>Gary Payton</t>
  </si>
  <si>
    <t>Gary Plummer</t>
  </si>
  <si>
    <t xml:space="preserve">  Jason Terry ................ $11,158,000   ($8,980,829)</t>
  </si>
  <si>
    <t>Gary Trent</t>
  </si>
  <si>
    <t>Gaylon Nickerson</t>
  </si>
  <si>
    <t>Geert Hammink</t>
  </si>
  <si>
    <t>Geno Carlisle</t>
  </si>
  <si>
    <t>George Lynch</t>
  </si>
  <si>
    <t>George McCloud</t>
  </si>
  <si>
    <t>$11,158,000</t>
  </si>
  <si>
    <t>George Zidek</t>
  </si>
  <si>
    <t>Gerald Brown</t>
  </si>
  <si>
    <t>Gerald Fitch</t>
  </si>
  <si>
    <t xml:space="preserve">  Jason Kidd ................. $10,121,000   ($8,146,171)</t>
  </si>
  <si>
    <t>Gerald Glass</t>
  </si>
  <si>
    <t>Gerard King</t>
  </si>
  <si>
    <t>Gerald Madkins</t>
  </si>
  <si>
    <t>Gerald Paddio</t>
  </si>
  <si>
    <t>Gerald Wilkins</t>
  </si>
  <si>
    <t>Gheorghe Muresan</t>
  </si>
  <si>
    <t>$10,121,000</t>
  </si>
  <si>
    <t>Luigi Datome</t>
  </si>
  <si>
    <t xml:space="preserve">  Lamar Odom .................  $8,900,000   ($7,163,415)</t>
  </si>
  <si>
    <t>God Shammgod</t>
  </si>
  <si>
    <t>Gordan Giricek</t>
  </si>
  <si>
    <t xml:space="preserve">$8,900,000 </t>
  </si>
  <si>
    <t>Grady Livingston</t>
  </si>
  <si>
    <t xml:space="preserve">  Shawn Marion ...............  $8,022,449   ($6,457,093)</t>
  </si>
  <si>
    <t>Grant Long</t>
  </si>
  <si>
    <t>Greg Anderson</t>
  </si>
  <si>
    <t>Greg Anthony</t>
  </si>
  <si>
    <t>Greg Buckner</t>
  </si>
  <si>
    <t>Greg Dreiling</t>
  </si>
  <si>
    <t>Greg Foster</t>
  </si>
  <si>
    <t>Greg Graham</t>
  </si>
  <si>
    <t>Greg Grant</t>
  </si>
  <si>
    <t>Greg Kite</t>
  </si>
  <si>
    <t xml:space="preserve">$8,022,449 </t>
  </si>
  <si>
    <t>Greg Minor</t>
  </si>
  <si>
    <t xml:space="preserve">  Brendan Haywood ............  $7,624,500   ($6,136,793)</t>
  </si>
  <si>
    <t>Greg Ostertag</t>
  </si>
  <si>
    <t>Greg Sutton</t>
  </si>
  <si>
    <t>Guillermo Diaz</t>
  </si>
  <si>
    <t>Gundars Vetra</t>
  </si>
  <si>
    <t xml:space="preserve">$7,624,500 </t>
  </si>
  <si>
    <t>Guy Rucker</t>
  </si>
  <si>
    <t>Ha Seung-Jin</t>
  </si>
  <si>
    <t>Hakeem Olajuwon</t>
  </si>
  <si>
    <t xml:space="preserve">  Vince Carter ...............  $3,000,000   ($2,414,634)</t>
  </si>
  <si>
    <t>Hanno Mottola</t>
  </si>
  <si>
    <t>Harold Ellis</t>
  </si>
  <si>
    <t>Harold Jamison</t>
  </si>
  <si>
    <t>Harold Miner</t>
  </si>
  <si>
    <t>Harvey Grant</t>
  </si>
  <si>
    <t xml:space="preserve">  Brian Cardinal .............  $1,352,181   ($1,088,341)  min, counts $854,389</t>
  </si>
  <si>
    <t>Hassan Adams</t>
  </si>
  <si>
    <t>Haywoode Workman</t>
  </si>
  <si>
    <t>Henry James</t>
  </si>
  <si>
    <t>Henry Turner</t>
  </si>
  <si>
    <t>Herb Williams</t>
  </si>
  <si>
    <t>Herbert Hill</t>
  </si>
  <si>
    <t>Hersey Hawkins</t>
  </si>
  <si>
    <t>Horace Grant</t>
  </si>
  <si>
    <t xml:space="preserve">  Rodrigue Beaubois ..........  $1,236,720     ($995,409)  3rd yr rookie con</t>
  </si>
  <si>
    <t>Horace Jenkins</t>
  </si>
  <si>
    <t>Horacio Llamas Grey</t>
  </si>
  <si>
    <t>Hot Rod Williams</t>
  </si>
  <si>
    <t>Howard Eisley</t>
  </si>
  <si>
    <t>Howard Nathan</t>
  </si>
  <si>
    <t>Howard Wright</t>
  </si>
  <si>
    <t>Hubert Davis</t>
  </si>
  <si>
    <t>Jake Tsakalidis</t>
  </si>
  <si>
    <t xml:space="preserve">$1,236,720 </t>
  </si>
  <si>
    <t>Ian Lockhart</t>
  </si>
  <si>
    <t>Jan Tabak</t>
  </si>
  <si>
    <t xml:space="preserve">  Dominique Jones ............  $1,193,280     ($960,445)  2nd yr rookie con</t>
  </si>
  <si>
    <t>Ibo Kutluay</t>
  </si>
  <si>
    <t>Igor Rakocevic</t>
  </si>
  <si>
    <t>Ike Diogu</t>
  </si>
  <si>
    <t>Ime Udoka</t>
  </si>
  <si>
    <t>Ira Bowman</t>
  </si>
  <si>
    <t>Ira Newble</t>
  </si>
  <si>
    <t>Irving Thomas</t>
  </si>
  <si>
    <t>Isaac Austin</t>
  </si>
  <si>
    <t xml:space="preserve">  Delonte West ...............  $1,146,337     ($922,661)  min, counts $854,389</t>
  </si>
  <si>
    <t>Isaiah Morris</t>
  </si>
  <si>
    <t>Isaiah Rider</t>
  </si>
  <si>
    <t>Isiah Thomas</t>
  </si>
  <si>
    <t>Ivan McFarlin</t>
  </si>
  <si>
    <t xml:space="preserve">  Ian Mahinmi ................    $915,852     ($737,149)  minimum (multi-year)</t>
  </si>
  <si>
    <t>Ivano Newbill</t>
  </si>
  <si>
    <t>J.R. Bremer</t>
  </si>
  <si>
    <t>J.R. Giddens</t>
  </si>
  <si>
    <t>J.R. Henderson</t>
  </si>
  <si>
    <t>J.R. Reid</t>
  </si>
  <si>
    <t xml:space="preserve">  Brandan Wright .............    $915,852     ($737,149)  minimum (multi-year)</t>
  </si>
  <si>
    <t>Jabari Smith</t>
  </si>
  <si>
    <t>Jack Haley</t>
  </si>
  <si>
    <t>Jack Sikma</t>
  </si>
  <si>
    <t>Jackie Butler</t>
  </si>
  <si>
    <t>Jackson Vroman</t>
  </si>
  <si>
    <t>Jacque Vaughn</t>
  </si>
  <si>
    <t xml:space="preserve">  Sean Williams ..............    $885,120     ($712,414)  minimum (multi-year)</t>
  </si>
  <si>
    <t>Jahidi White</t>
  </si>
  <si>
    <t>Jake Voskuhl</t>
  </si>
  <si>
    <t>Jalen Rose</t>
  </si>
  <si>
    <t xml:space="preserve">$885,120   </t>
  </si>
  <si>
    <t>Jamaal Magloire</t>
  </si>
  <si>
    <t>Sean Williams</t>
  </si>
  <si>
    <t xml:space="preserve">  Yi Jianlian ................    $827,197     ($665,793)  m, s 1/6, c $771,684</t>
  </si>
  <si>
    <t>Jamal Mashburn</t>
  </si>
  <si>
    <t>Jamal Robinson</t>
  </si>
  <si>
    <t>Jamal Sampson</t>
  </si>
  <si>
    <t>Jamario Moon</t>
  </si>
  <si>
    <t xml:space="preserve">$827,197   </t>
  </si>
  <si>
    <t>Jamel Thomas</t>
  </si>
  <si>
    <t xml:space="preserve">  Andy Rautins ...............    $788,872     ($634,946)  released 12/15</t>
  </si>
  <si>
    <t>James Augustine</t>
  </si>
  <si>
    <t>James Collins</t>
  </si>
  <si>
    <t>James Cotton</t>
  </si>
  <si>
    <t>James Donaldson</t>
  </si>
  <si>
    <t>James Edwards</t>
  </si>
  <si>
    <t xml:space="preserve">$788,872   </t>
  </si>
  <si>
    <t xml:space="preserve">  Nene ....................... $13,000,000  ($10,463,415)</t>
  </si>
  <si>
    <t>James Lang</t>
  </si>
  <si>
    <t>James Posey</t>
  </si>
  <si>
    <t>James Robinson</t>
  </si>
  <si>
    <t>James Scott</t>
  </si>
  <si>
    <t>James Singleton</t>
  </si>
  <si>
    <t>James Thomas</t>
  </si>
  <si>
    <t xml:space="preserve">  Andre Miller ...............  $7,807,728   ($6,284,269)</t>
  </si>
  <si>
    <t>James Worthy</t>
  </si>
  <si>
    <t>JamesOn Curry</t>
  </si>
  <si>
    <t>Jamie Feick</t>
  </si>
  <si>
    <t>Jamie Watson</t>
  </si>
  <si>
    <t>Jamison Brewer</t>
  </si>
  <si>
    <t xml:space="preserve">$7,807,728 </t>
  </si>
  <si>
    <t xml:space="preserve">  Arron Afflalo ..............  $7,562,500   ($6,086,890)</t>
  </si>
  <si>
    <t>Jared Reiner</t>
  </si>
  <si>
    <t>Jaren Jackson</t>
  </si>
  <si>
    <t xml:space="preserve">$7,562,500 </t>
  </si>
  <si>
    <t>Jarron Collins</t>
  </si>
  <si>
    <t xml:space="preserve">  Al Harrington ..............  $6,226,200   ($5,011,332)</t>
  </si>
  <si>
    <t>Jarvis Hayes</t>
  </si>
  <si>
    <t>Jason Caffey</t>
  </si>
  <si>
    <t>Jason Collier</t>
  </si>
  <si>
    <t>Jason Hart</t>
  </si>
  <si>
    <t>Jason Kapono</t>
  </si>
  <si>
    <t>Jason Lawson</t>
  </si>
  <si>
    <t>Jason Miskiri</t>
  </si>
  <si>
    <t xml:space="preserve">  Chris Andersen .............  $4,234,000   ($3,407,854)</t>
  </si>
  <si>
    <t>Jason Sasser</t>
  </si>
  <si>
    <t>Jason Williams</t>
  </si>
  <si>
    <t>Javaris Crittenton</t>
  </si>
  <si>
    <t xml:space="preserve">$4,234,000 </t>
  </si>
  <si>
    <t>Jawad Williams</t>
  </si>
  <si>
    <t>Jawann Oldham</t>
  </si>
  <si>
    <t>Jay Guidinger</t>
  </si>
  <si>
    <t>Jay Humphries</t>
  </si>
  <si>
    <t>Jay Williams</t>
  </si>
  <si>
    <t>Jayson Williams</t>
  </si>
  <si>
    <t>Jeff Foote</t>
  </si>
  <si>
    <t xml:space="preserve">  Danilo Gallinari ...........  $4,190,182   ($3,372,586)  4th yr rookie con</t>
  </si>
  <si>
    <t>Jeff Foster</t>
  </si>
  <si>
    <t>Jeff Grayer</t>
  </si>
  <si>
    <t>Jeff Hornacek</t>
  </si>
  <si>
    <t>Jeff Malone</t>
  </si>
  <si>
    <t>Jeff Martin</t>
  </si>
  <si>
    <t>Jeff McInnis</t>
  </si>
  <si>
    <t>Jeff Nordgaard</t>
  </si>
  <si>
    <t>Jeff Sanders</t>
  </si>
  <si>
    <t>Jeffrey Sheppard</t>
  </si>
  <si>
    <t xml:space="preserve">$4,190,182 </t>
  </si>
  <si>
    <t xml:space="preserve">  Timofey Mozgov .............  $3,343,896   ($2,691,428)</t>
  </si>
  <si>
    <t>Jeff Trepagnier</t>
  </si>
  <si>
    <t>Jeff Turner</t>
  </si>
  <si>
    <t>Jeff Webster</t>
  </si>
  <si>
    <t>Jefferson Sobral</t>
  </si>
  <si>
    <t>Jelani McCoy</t>
  </si>
  <si>
    <t>Jerald Honeycutt</t>
  </si>
  <si>
    <t xml:space="preserve">$3,343,896 </t>
  </si>
  <si>
    <t xml:space="preserve">  Corey Brewer ...............  $3,059,000   ($2,462,122)</t>
  </si>
  <si>
    <t>Jeremy Richardson</t>
  </si>
  <si>
    <t>Jermaine Jackson</t>
  </si>
  <si>
    <t>Jermaine Taylor</t>
  </si>
  <si>
    <t>Jermaine Walker</t>
  </si>
  <si>
    <t xml:space="preserve">$3,059,000 </t>
  </si>
  <si>
    <t>Jermareo Davidson</t>
  </si>
  <si>
    <t>Jerrod Mustaf</t>
  </si>
  <si>
    <t xml:space="preserve">  Kosta Koufos ...............  $2,203,792   ($2,691,428)  4th yr rookie con</t>
  </si>
  <si>
    <t>Jerome Allen</t>
  </si>
  <si>
    <t>Jerome Beasley</t>
  </si>
  <si>
    <t>Jerome James</t>
  </si>
  <si>
    <t>Jerome Kersey</t>
  </si>
  <si>
    <t>Jerome Lane</t>
  </si>
  <si>
    <t>Jerome Moiso</t>
  </si>
  <si>
    <t>Pooh Richardson</t>
  </si>
  <si>
    <t xml:space="preserve">$2,203,792 </t>
  </si>
  <si>
    <t>Jerome Williams</t>
  </si>
  <si>
    <t>Jerry Reynolds</t>
  </si>
  <si>
    <t xml:space="preserve">  Rudy Fernandez .............  $2,180,443   ($1,754,991)  4th yr rookie con</t>
  </si>
  <si>
    <t>Jeryl Sasser</t>
  </si>
  <si>
    <t>Jim Grandholm</t>
  </si>
  <si>
    <t>Jim Jackson</t>
  </si>
  <si>
    <t>Jim Les</t>
  </si>
  <si>
    <t>Jim McIlvaine</t>
  </si>
  <si>
    <t>Jim Paxson</t>
  </si>
  <si>
    <t xml:space="preserve">$2,180,443 </t>
  </si>
  <si>
    <t>Jim Petersen</t>
  </si>
  <si>
    <t>Rudy Fernandez</t>
  </si>
  <si>
    <t>Jimmie Hunter</t>
  </si>
  <si>
    <t xml:space="preserve">  Ty Lawson ..................  $1,654,440   ($1,331,622)  3rd yr rookie con</t>
  </si>
  <si>
    <t>Jimmy King</t>
  </si>
  <si>
    <t>Jimmy Oliver</t>
  </si>
  <si>
    <t>Jiri Welsch</t>
  </si>
  <si>
    <t>Jo Jo English</t>
  </si>
  <si>
    <t>Joe Alexander</t>
  </si>
  <si>
    <t xml:space="preserve">$1,654,440 </t>
  </si>
  <si>
    <t>Joe Barry Carroll</t>
  </si>
  <si>
    <t>Joe Courtney</t>
  </si>
  <si>
    <t>Joe Crispin</t>
  </si>
  <si>
    <t>Joe Dumars</t>
  </si>
  <si>
    <t xml:space="preserve">  Kenneth Faried .............  $1,254,720   ($1,009,897)  1st yr rookie con</t>
  </si>
  <si>
    <t>Joe Kleine</t>
  </si>
  <si>
    <t>Joe Smith</t>
  </si>
  <si>
    <t>Joe Stephens</t>
  </si>
  <si>
    <t>Joe Wolf</t>
  </si>
  <si>
    <t xml:space="preserve">  Jordan Hamilton ............  $1,073,286     ($863,864)  1st yr rookie con</t>
  </si>
  <si>
    <t>Joey Graham</t>
  </si>
  <si>
    <t>John Amaechi</t>
  </si>
  <si>
    <t>John Bagley</t>
  </si>
  <si>
    <t>John Battle</t>
  </si>
  <si>
    <t xml:space="preserve">$1,073,286 </t>
  </si>
  <si>
    <t>John Celestand</t>
  </si>
  <si>
    <t>John Coker</t>
  </si>
  <si>
    <t>John Crotty</t>
  </si>
  <si>
    <t xml:space="preserve">  Julyan Stone ...............    $473,604     ($381,193)  minimum</t>
  </si>
  <si>
    <t>John Edwards</t>
  </si>
  <si>
    <t>John Long</t>
  </si>
  <si>
    <t>John Morton</t>
  </si>
  <si>
    <t>John Paxson</t>
  </si>
  <si>
    <t>John Salley</t>
  </si>
  <si>
    <t>John Shasky</t>
  </si>
  <si>
    <t xml:space="preserve">  DeMarre Carroll ............    $289,382     ($232,917)  min, rel 2/4</t>
  </si>
  <si>
    <t>John Starks</t>
  </si>
  <si>
    <t>John Stockton</t>
  </si>
  <si>
    <t>John Thomas</t>
  </si>
  <si>
    <t>John Turner</t>
  </si>
  <si>
    <t>John Wallace</t>
  </si>
  <si>
    <t>John Williams</t>
  </si>
  <si>
    <t>Johnny Dawkins</t>
  </si>
  <si>
    <t>Johnny Newman</t>
  </si>
  <si>
    <t>Johnny Taylor</t>
  </si>
  <si>
    <t xml:space="preserve">$289,382   </t>
  </si>
  <si>
    <t>Jon Barry</t>
  </si>
  <si>
    <t>Jon Koncak</t>
  </si>
  <si>
    <t xml:space="preserve">  Richard Hamilton ........... $12,500,000  ($10,060,976)  released 12/12</t>
  </si>
  <si>
    <t>Jon Stefansson</t>
  </si>
  <si>
    <t>Jon Sundvold</t>
  </si>
  <si>
    <t>Jonathan Bender</t>
  </si>
  <si>
    <t>Jonathan Kerner</t>
  </si>
  <si>
    <t>Jonny Flynn</t>
  </si>
  <si>
    <t xml:space="preserve">  Ben Gordon ................. $11,600,000   ($9,336,585)</t>
  </si>
  <si>
    <t>Jorge Garbajosa</t>
  </si>
  <si>
    <t>$11,600,000</t>
  </si>
  <si>
    <t>Joseph Forte</t>
  </si>
  <si>
    <t xml:space="preserve">  Rodney Stuckey .............  $8,500,000   ($6,841,463)</t>
  </si>
  <si>
    <t>Josh Boone</t>
  </si>
  <si>
    <t>Josh Davis</t>
  </si>
  <si>
    <t>Josh Grant</t>
  </si>
  <si>
    <t xml:space="preserve">$8,500,000 </t>
  </si>
  <si>
    <t>Josh Moore</t>
  </si>
  <si>
    <t xml:space="preserve">  Charlie Villanueva .........  $7,540,000   ($6,068,780)</t>
  </si>
  <si>
    <t>Juan Carlos Navarro</t>
  </si>
  <si>
    <t>Juan Dixon</t>
  </si>
  <si>
    <t xml:space="preserve">$7,540,000 </t>
  </si>
  <si>
    <t>Juaquin Hawkins</t>
  </si>
  <si>
    <t>Jud Buechler</t>
  </si>
  <si>
    <t>Julian Wright</t>
  </si>
  <si>
    <t xml:space="preserve">  Tayshaun Prince ............  $6,292,135   ($5,064,401)</t>
  </si>
  <si>
    <t>Julius Hodge</t>
  </si>
  <si>
    <t>Julius Nwosu</t>
  </si>
  <si>
    <t>Jumaine Jones</t>
  </si>
  <si>
    <t>Junior Burrough</t>
  </si>
  <si>
    <t>Junior Harrington</t>
  </si>
  <si>
    <t xml:space="preserve">$6,292,135 </t>
  </si>
  <si>
    <t xml:space="preserve">  Jason Maxiell ..............  $5,000,000   ($4,024,390)</t>
  </si>
  <si>
    <t>Justin Reed</t>
  </si>
  <si>
    <t>Justin Williams</t>
  </si>
  <si>
    <t>Juwan Howard</t>
  </si>
  <si>
    <t>Kaniel Dickens</t>
  </si>
  <si>
    <t xml:space="preserve">  Jonas Jerebko ..............  $4,500,000   ($3,621,951)</t>
  </si>
  <si>
    <t>Kareem Rush</t>
  </si>
  <si>
    <t>Kareem Townes</t>
  </si>
  <si>
    <t>Karl Malone</t>
  </si>
  <si>
    <t>Kebu Stewart</t>
  </si>
  <si>
    <t xml:space="preserve">$4,500,000 </t>
  </si>
  <si>
    <t>Kedrick Brown</t>
  </si>
  <si>
    <t>Keith Askins</t>
  </si>
  <si>
    <t>Keith Booth</t>
  </si>
  <si>
    <t>Keith Closs</t>
  </si>
  <si>
    <t>Keith Jennings</t>
  </si>
  <si>
    <t xml:space="preserve">  Will Bynum .................  $3,250,000   ($2,615,854)</t>
  </si>
  <si>
    <t>Keith Langford</t>
  </si>
  <si>
    <t>Keith McLeod</t>
  </si>
  <si>
    <t>Keith Owens</t>
  </si>
  <si>
    <t>Keith Tower</t>
  </si>
  <si>
    <t>Keith Van Horn</t>
  </si>
  <si>
    <t>Kelly McCarty</t>
  </si>
  <si>
    <t>Kelly Tripucka</t>
  </si>
  <si>
    <t>Kelvin Cato</t>
  </si>
  <si>
    <t>Kelvin Upshaw</t>
  </si>
  <si>
    <t xml:space="preserve">  Greg Monroe ................  $3,007,920   ($2,421,009)  2nd yr rookie con</t>
  </si>
  <si>
    <t>Ken Bannister</t>
  </si>
  <si>
    <t>Ken Johnson</t>
  </si>
  <si>
    <t>Ken Norman</t>
  </si>
  <si>
    <t>Kenny Williams</t>
  </si>
  <si>
    <t>Kendall Gill</t>
  </si>
  <si>
    <t>Kennard Winchester</t>
  </si>
  <si>
    <t>Kenny Anderson</t>
  </si>
  <si>
    <t>Kenny Battle</t>
  </si>
  <si>
    <t xml:space="preserve">  Brandon Knight .............  $2,563,320   ($2,063,160)  1st yr rookie con</t>
  </si>
  <si>
    <t>Kenny Gattison</t>
  </si>
  <si>
    <t>Kenny Harris</t>
  </si>
  <si>
    <t>Kenny Payne</t>
  </si>
  <si>
    <t>Kenny Satterfield</t>
  </si>
  <si>
    <t>Kenny Smith</t>
  </si>
  <si>
    <t>Kenny Thomas</t>
  </si>
  <si>
    <t>Kenny Walker</t>
  </si>
  <si>
    <t>Keon Clark</t>
  </si>
  <si>
    <t xml:space="preserve">  Ben Wallace ................  $2,246,400   ($1,808,078)</t>
  </si>
  <si>
    <t>Kerry Kittles</t>
  </si>
  <si>
    <t>Kevin Brooks</t>
  </si>
  <si>
    <t>Kevin Burleson</t>
  </si>
  <si>
    <t>Kevin Duckworth</t>
  </si>
  <si>
    <t>Kevin Edwards</t>
  </si>
  <si>
    <t>Kevin Gamble</t>
  </si>
  <si>
    <t>Kevin Johnson</t>
  </si>
  <si>
    <t>Kevin Lynch</t>
  </si>
  <si>
    <t xml:space="preserve">  Austin Daye ................  $1,929,600   ($1,553,093)  3rd yr rookie con</t>
  </si>
  <si>
    <t>Kevin McHale</t>
  </si>
  <si>
    <t>Kevin Ollie</t>
  </si>
  <si>
    <t>Kevin Pittsnogle</t>
  </si>
  <si>
    <t>Kevin Pritchard</t>
  </si>
  <si>
    <t>Kevin Rankin</t>
  </si>
  <si>
    <t xml:space="preserve">$1,929,600 </t>
  </si>
  <si>
    <t>Kevin Salvadori</t>
  </si>
  <si>
    <t>Kevin Thompson</t>
  </si>
  <si>
    <t xml:space="preserve">  Damien Wilkins .............  $1,146,337     ($922,661)  min, counts $854,389</t>
  </si>
  <si>
    <t>Kevin Willis</t>
  </si>
  <si>
    <t>Khalid El-Amin</t>
  </si>
  <si>
    <t>Khalid Reeves</t>
  </si>
  <si>
    <t>Kiki Vandeweghe</t>
  </si>
  <si>
    <t>Kirk Haston</t>
  </si>
  <si>
    <t xml:space="preserve">  Vernon Macklin .............    $473,604     ($381,193)  minimum</t>
  </si>
  <si>
    <t>Kirk Penney</t>
  </si>
  <si>
    <t>Kirk Snyder</t>
  </si>
  <si>
    <t>Kiwane Garris</t>
  </si>
  <si>
    <t>Korleone Young</t>
  </si>
  <si>
    <t>Kornel David</t>
  </si>
  <si>
    <t>Kosta Perovic</t>
  </si>
  <si>
    <t>Vernon Macklin</t>
  </si>
  <si>
    <t xml:space="preserve">  Walker Russell .............    $374,289     ($301,257)  min, signed 1/20</t>
  </si>
  <si>
    <t>Kurk Lee</t>
  </si>
  <si>
    <t>Kurt Rambis</t>
  </si>
  <si>
    <t xml:space="preserve">$374,289   </t>
  </si>
  <si>
    <t>Walker Russell</t>
  </si>
  <si>
    <t xml:space="preserve">  David Lee .................. $11,610,000   ($9,344,634)</t>
  </si>
  <si>
    <t>Kyle Weaver</t>
  </si>
  <si>
    <t>$11,610,000</t>
  </si>
  <si>
    <t>Kyrylo Fesenko</t>
  </si>
  <si>
    <t>LaBradford Smith</t>
  </si>
  <si>
    <t xml:space="preserve">  Monta Ellis ................ $11,000,000   ($8,853,659)</t>
  </si>
  <si>
    <t>LaMarcus Golden</t>
  </si>
  <si>
    <t>Lamond Murray</t>
  </si>
  <si>
    <t>Lamont Strothers</t>
  </si>
  <si>
    <t>Lanard Copeland</t>
  </si>
  <si>
    <t>Lance Blanks</t>
  </si>
  <si>
    <t xml:space="preserve">  Andris Biedrins ............  $9,000,000   ($7,243,902)</t>
  </si>
  <si>
    <t>LaPhonso Ellis</t>
  </si>
  <si>
    <t>Lari Ketner</t>
  </si>
  <si>
    <t>Laron Profit</t>
  </si>
  <si>
    <t>Larry Bird</t>
  </si>
  <si>
    <t>Larry Hughes</t>
  </si>
  <si>
    <t>Larry Johnson</t>
  </si>
  <si>
    <t xml:space="preserve">  Kwame Brown ................  $6,750,000   ($5,432,927)</t>
  </si>
  <si>
    <t>Larry Krystkowiak</t>
  </si>
  <si>
    <t>Larry Owens</t>
  </si>
  <si>
    <t>Larry Robinson</t>
  </si>
  <si>
    <t>Larry Smith</t>
  </si>
  <si>
    <t>Larry Stewart</t>
  </si>
  <si>
    <t xml:space="preserve">$6,750,000 </t>
  </si>
  <si>
    <t>Larry Sykes</t>
  </si>
  <si>
    <t>LaSalle Thompson</t>
  </si>
  <si>
    <t>Latrell Sprewell</t>
  </si>
  <si>
    <t>Lavor Postell</t>
  </si>
  <si>
    <t xml:space="preserve">  Charlie Bell ...............  $4,099,920   ($3,299,936)  amnesty 12/11, dnc</t>
  </si>
  <si>
    <t>Lawrence Funderburke</t>
  </si>
  <si>
    <t>Lawrence Moten</t>
  </si>
  <si>
    <t>Lawrence Roberts</t>
  </si>
  <si>
    <t>Lazaro Borrell</t>
  </si>
  <si>
    <t xml:space="preserve">$4,099,920 </t>
  </si>
  <si>
    <t>Ledell Eackles</t>
  </si>
  <si>
    <t>Lee Mayberry</t>
  </si>
  <si>
    <t xml:space="preserve">  Dorell Wright ..............  $3,823,000   ($3,077,049)</t>
  </si>
  <si>
    <t>Lee Nailon</t>
  </si>
  <si>
    <t>Leon Powe</t>
  </si>
  <si>
    <t>Leon Smith</t>
  </si>
  <si>
    <t>LeRon Ellis</t>
  </si>
  <si>
    <t>Les Jepsen</t>
  </si>
  <si>
    <t>Lester Conner</t>
  </si>
  <si>
    <t xml:space="preserve">$3,823,000 </t>
  </si>
  <si>
    <t>Lindsey Hunter</t>
  </si>
  <si>
    <t>Linton Johnson</t>
  </si>
  <si>
    <t xml:space="preserve">  Ekpe Udoh ..................  $3,294,960   ($2,652,041)  2nd yr rookie con</t>
  </si>
  <si>
    <t>Lionel Chalmers</t>
  </si>
  <si>
    <t>Lionel Simmons</t>
  </si>
  <si>
    <t>Litterial Green</t>
  </si>
  <si>
    <t>Lloyd Daniels</t>
  </si>
  <si>
    <t>Logan Vander Velden</t>
  </si>
  <si>
    <t>Lonny Baxter</t>
  </si>
  <si>
    <t>Loren Meyer</t>
  </si>
  <si>
    <t>Loren Woods</t>
  </si>
  <si>
    <t>Lorenzen Wright</t>
  </si>
  <si>
    <t xml:space="preserve">  Stephen Curry ..............  $3,117,120   ($2,508,901)  3rd yr rookie con</t>
  </si>
  <si>
    <t>Lorenzo Williams</t>
  </si>
  <si>
    <t>Lou Roe</t>
  </si>
  <si>
    <t>Louis Bullock</t>
  </si>
  <si>
    <t>Loy Vaught</t>
  </si>
  <si>
    <t xml:space="preserve">$3,117,120 </t>
  </si>
  <si>
    <t>Luc Longley</t>
  </si>
  <si>
    <t xml:space="preserve">  Brandon Rush ...............  $2,956,658   ($2,379,749)  4th yr rookie con</t>
  </si>
  <si>
    <t>Lucas Tischer</t>
  </si>
  <si>
    <t>Lucious Harris</t>
  </si>
  <si>
    <t>Luis Flores</t>
  </si>
  <si>
    <t xml:space="preserve">$2,956,658 </t>
  </si>
  <si>
    <t>Luke Jackson</t>
  </si>
  <si>
    <t xml:space="preserve">  Klay Thompson ..............  $2,126,520   ($1,711,589)  1st yr rookie con</t>
  </si>
  <si>
    <t>Luke Schenscher</t>
  </si>
  <si>
    <t>Luther Head</t>
  </si>
  <si>
    <t>Luther Wright</t>
  </si>
  <si>
    <t>Lynn Greer</t>
  </si>
  <si>
    <t xml:space="preserve">  Nate Robinson ..............    $983,307     ($791,442)  m, s 1/4, c $785,525</t>
  </si>
  <si>
    <t>Martynas Andriuskevicius</t>
  </si>
  <si>
    <t>Maceo Baston</t>
  </si>
  <si>
    <t>Maciej Lampe</t>
  </si>
  <si>
    <t>Makhtar N'Diaye</t>
  </si>
  <si>
    <t>Malcolm Huckaby</t>
  </si>
  <si>
    <t xml:space="preserve">$983,307   </t>
  </si>
  <si>
    <t>Malcolm Mackey</t>
  </si>
  <si>
    <t>Malik Allen</t>
  </si>
  <si>
    <t>Malik Hairston</t>
  </si>
  <si>
    <t xml:space="preserve">  Dominic McGuire ............    $915,852     ($737,149)  min, counts $854,389</t>
  </si>
  <si>
    <t>Malik Rose</t>
  </si>
  <si>
    <t>Malik Sealy</t>
  </si>
  <si>
    <t>Marlon Maxey</t>
  </si>
  <si>
    <t>Mamadou N'Diaye</t>
  </si>
  <si>
    <t>Manute Bol</t>
  </si>
  <si>
    <t>Marc Jackson</t>
  </si>
  <si>
    <t xml:space="preserve">  Jeremy Tyler ...............    $650,000     ($523,171)</t>
  </si>
  <si>
    <t>Marko Milic</t>
  </si>
  <si>
    <t>Marcus Banks</t>
  </si>
  <si>
    <t>Marcus Brown</t>
  </si>
  <si>
    <t>Marcus Fizer</t>
  </si>
  <si>
    <t>Marcus Haislip</t>
  </si>
  <si>
    <t>Marcus Landry</t>
  </si>
  <si>
    <t xml:space="preserve">$650,000   </t>
  </si>
  <si>
    <t>Marcus Liberty</t>
  </si>
  <si>
    <t>Marcus Mann</t>
  </si>
  <si>
    <t xml:space="preserve">  Charles Jenkins ............    $473,604     ($381,193)  minimum</t>
  </si>
  <si>
    <t>Marcus Vinicius</t>
  </si>
  <si>
    <t>Marcus Webb</t>
  </si>
  <si>
    <t>Marcus Williams</t>
  </si>
  <si>
    <t>Mardy Collins</t>
  </si>
  <si>
    <t>Mario Bennett</t>
  </si>
  <si>
    <t xml:space="preserve">  Chris Wright ...............    $473,604     ($381,193)  minimum</t>
  </si>
  <si>
    <t>Mario Elie</t>
  </si>
  <si>
    <t>Mario Kasun</t>
  </si>
  <si>
    <t>Mario West</t>
  </si>
  <si>
    <t>Mark Acres</t>
  </si>
  <si>
    <t xml:space="preserve">  Earl Barron ................    $185,588     ($149,376)  s1/14-2/7,c $165,324</t>
  </si>
  <si>
    <t>Mark Aguirre</t>
  </si>
  <si>
    <t>Mark Alarie</t>
  </si>
  <si>
    <t>Mark Blount</t>
  </si>
  <si>
    <t>Mark Bradtke</t>
  </si>
  <si>
    <t xml:space="preserve">$185,588   </t>
  </si>
  <si>
    <t>Mark Bryant</t>
  </si>
  <si>
    <t>Mark Davis</t>
  </si>
  <si>
    <t xml:space="preserve">  Ish Smith ..................    $116,768      ($93,984)  min, rel 1/13</t>
  </si>
  <si>
    <t>Mark Eaton</t>
  </si>
  <si>
    <t>Mark Hendrickson</t>
  </si>
  <si>
    <t>Mark Hughes</t>
  </si>
  <si>
    <t>Mark Jackson</t>
  </si>
  <si>
    <t>Mark Karcher</t>
  </si>
  <si>
    <t xml:space="preserve">$116,768   </t>
  </si>
  <si>
    <t>Mark Macon</t>
  </si>
  <si>
    <t>Mark Madsen</t>
  </si>
  <si>
    <t>Mark Pope</t>
  </si>
  <si>
    <t xml:space="preserve">  Kevin Martin ............... $11,519,840   ($9,272,066)</t>
  </si>
  <si>
    <t>Mark Price</t>
  </si>
  <si>
    <t>Mark Randall</t>
  </si>
  <si>
    <t>Mark Strickland</t>
  </si>
  <si>
    <t>Mark West</t>
  </si>
  <si>
    <t>Marko Jaric</t>
  </si>
  <si>
    <t>$11,519,840</t>
  </si>
  <si>
    <t>Marlon Garnett</t>
  </si>
  <si>
    <t>Marques Bragg</t>
  </si>
  <si>
    <t xml:space="preserve">  Luis Scola .................  $8,591,793   ($6,915,346)</t>
  </si>
  <si>
    <t xml:space="preserve">$8,591,793 </t>
  </si>
  <si>
    <t>Martin Lewis</t>
  </si>
  <si>
    <t>Martin Muursepp</t>
  </si>
  <si>
    <t xml:space="preserve">  Samuel Dalembert ...........  $7,000,000   ($5,634,146)</t>
  </si>
  <si>
    <t>Marty Conlon</t>
  </si>
  <si>
    <t>Mate Skelin</t>
  </si>
  <si>
    <t>Mateen Cleaves</t>
  </si>
  <si>
    <t xml:space="preserve">  Kyle Lowry .................  $5,750,000   ($4,628,049)</t>
  </si>
  <si>
    <t>Matt Bullard</t>
  </si>
  <si>
    <t xml:space="preserve">$5,750,000 </t>
  </si>
  <si>
    <t>Matt Fish</t>
  </si>
  <si>
    <t>Matt Freije</t>
  </si>
  <si>
    <t xml:space="preserve">  Hasheem Thabeet ............  $5,127,720   ($4,127,189)  3rd yr rookie con</t>
  </si>
  <si>
    <t>Matt Geiger</t>
  </si>
  <si>
    <t>Matt Harpring</t>
  </si>
  <si>
    <t>Matt Janning</t>
  </si>
  <si>
    <t>Matt Maloney</t>
  </si>
  <si>
    <t>Matt Othick</t>
  </si>
  <si>
    <t>Matt Walsh</t>
  </si>
  <si>
    <t>Matt Wenstrom</t>
  </si>
  <si>
    <t>Maurice Ager</t>
  </si>
  <si>
    <t xml:space="preserve">$5,127,720 </t>
  </si>
  <si>
    <t>Maurice Cheeks</t>
  </si>
  <si>
    <t>Maurice Evans</t>
  </si>
  <si>
    <t xml:space="preserve">  Jonny Flynn ................  $3,414,720   ($2,748,433)  3rd yr rookie con</t>
  </si>
  <si>
    <t>Maurice Taylor</t>
  </si>
  <si>
    <t>Mehmet Okur</t>
  </si>
  <si>
    <t>Melvin Robinson</t>
  </si>
  <si>
    <t>Melvin Sanders</t>
  </si>
  <si>
    <t xml:space="preserve">$3,414,720 </t>
  </si>
  <si>
    <t>Mengke Bateer</t>
  </si>
  <si>
    <t xml:space="preserve">  Jordan Hill ................  $2,855,760   ($2,298,539)  3rd yr rookie con</t>
  </si>
  <si>
    <t>Michael Adams</t>
  </si>
  <si>
    <t>Michael Ansley</t>
  </si>
  <si>
    <t>Michael Bradley</t>
  </si>
  <si>
    <t>Michael Cage</t>
  </si>
  <si>
    <t xml:space="preserve">$2,855,760 </t>
  </si>
  <si>
    <t>Michael Curry</t>
  </si>
  <si>
    <t>Michael Dickerson</t>
  </si>
  <si>
    <t xml:space="preserve">  Terrence Williams ..........  $2,369,040   ($1,906,788)  3rd yr rookie con</t>
  </si>
  <si>
    <t>Michael Doleac</t>
  </si>
  <si>
    <t>Michael Finley</t>
  </si>
  <si>
    <t>Michael Hawkins</t>
  </si>
  <si>
    <t>Mike Holton</t>
  </si>
  <si>
    <t>Michael Jordan</t>
  </si>
  <si>
    <t xml:space="preserve">$2,369,040 </t>
  </si>
  <si>
    <t>Michael Olowokandi</t>
  </si>
  <si>
    <t>Michael Redd</t>
  </si>
  <si>
    <t>Michael Ruffin</t>
  </si>
  <si>
    <t xml:space="preserve">  Courtney Lee ...............  $2,225,093   ($1,790,929)  4th yr rookie con</t>
  </si>
  <si>
    <t>Michael Smith</t>
  </si>
  <si>
    <t>Michael Stewart</t>
  </si>
  <si>
    <t>Mike Sweetney</t>
  </si>
  <si>
    <t>Micheal Williams</t>
  </si>
  <si>
    <t xml:space="preserve">$2,225,093 </t>
  </si>
  <si>
    <t>Mickell Gladness</t>
  </si>
  <si>
    <t>Mike Batiste</t>
  </si>
  <si>
    <t xml:space="preserve">  Goran Dragic ...............  $2,108,000   ($1,696,683)</t>
  </si>
  <si>
    <t>Mike Bibby</t>
  </si>
  <si>
    <t>Mike Brown</t>
  </si>
  <si>
    <t>Mike Gansey</t>
  </si>
  <si>
    <t>Mike Gminski</t>
  </si>
  <si>
    <t>Mike Hall</t>
  </si>
  <si>
    <t xml:space="preserve">$2,108,000 </t>
  </si>
  <si>
    <t>Mike Iuzzolino</t>
  </si>
  <si>
    <t xml:space="preserve">  Patrick Patterson ..........  $1,959,960   ($1,577,529)  2nd yr rookie con</t>
  </si>
  <si>
    <t>Mike Penberthy</t>
  </si>
  <si>
    <t>Mike Peplowski</t>
  </si>
  <si>
    <t>Mike Sanders</t>
  </si>
  <si>
    <t>Mike Smith</t>
  </si>
  <si>
    <t>Mike Smrek</t>
  </si>
  <si>
    <t>Mike Taylor</t>
  </si>
  <si>
    <t>Mike Wilks</t>
  </si>
  <si>
    <t>Mike Woodson</t>
  </si>
  <si>
    <t>Mikki Moore</t>
  </si>
  <si>
    <t xml:space="preserve">  Marcus Morris ..............  $1,823,280   ($1,467,518)  1st yr rookie con</t>
  </si>
  <si>
    <t>Mile Ilic</t>
  </si>
  <si>
    <t>Miles Simon</t>
  </si>
  <si>
    <t>Milos Babic</t>
  </si>
  <si>
    <t>Milt Palacio</t>
  </si>
  <si>
    <t xml:space="preserve">  Chandler Parsons ...........    $850,000     ($684,146)</t>
  </si>
  <si>
    <t>Mirsad Turkcan</t>
  </si>
  <si>
    <t>Mitch Richmond</t>
  </si>
  <si>
    <t>Mitchell Butler</t>
  </si>
  <si>
    <t>Mitchell Wiggins</t>
  </si>
  <si>
    <t>Mouhamed Sene</t>
  </si>
  <si>
    <t xml:space="preserve">$850,000   </t>
  </si>
  <si>
    <t>Monty Williams</t>
  </si>
  <si>
    <t xml:space="preserve">  Chase Budinger .............    $854,389     ($687,679)  minimum</t>
  </si>
  <si>
    <t>Moochie Norris</t>
  </si>
  <si>
    <t>Mookie Blaylock</t>
  </si>
  <si>
    <t>Morlon Wiley</t>
  </si>
  <si>
    <t>Morris Almond</t>
  </si>
  <si>
    <t>Morris Peterson</t>
  </si>
  <si>
    <t>Moses Malone</t>
  </si>
  <si>
    <t>Muggsy Bogues</t>
  </si>
  <si>
    <t>Mychal Thompson</t>
  </si>
  <si>
    <t>Myron Brown</t>
  </si>
  <si>
    <t xml:space="preserve">  Greg Smith .................    $301,733     ($242,858)  min, signed 2/8</t>
  </si>
  <si>
    <t>Nando De Colo</t>
  </si>
  <si>
    <t>Nate Higgs</t>
  </si>
  <si>
    <t>Nate Huffman</t>
  </si>
  <si>
    <t>Nate McMillan</t>
  </si>
  <si>
    <t>Nathan Jawai</t>
  </si>
  <si>
    <t xml:space="preserve">$301,733   </t>
  </si>
  <si>
    <t>Ndudi Ebi</t>
  </si>
  <si>
    <t>Negele Knight</t>
  </si>
  <si>
    <t xml:space="preserve">  Jeff Adrien ................    $270,427     ($217,661)  min, rel 2/7</t>
  </si>
  <si>
    <t>Nenad Krstic</t>
  </si>
  <si>
    <t>Nick Anderson</t>
  </si>
  <si>
    <t>Nick Fazekas</t>
  </si>
  <si>
    <t xml:space="preserve">$270,427   </t>
  </si>
  <si>
    <t>Nick Van Exel</t>
  </si>
  <si>
    <t xml:space="preserve">  Danny Granger .............. $12,015,904   ($9,671,337)</t>
  </si>
  <si>
    <t>Nikita Morgunov</t>
  </si>
  <si>
    <t>$12,015,904</t>
  </si>
  <si>
    <t xml:space="preserve">  David West ................. $10,000,000   ($8,048,780)</t>
  </si>
  <si>
    <t>Nikoloz Tskitishvili</t>
  </si>
  <si>
    <t>Norm Richardson</t>
  </si>
  <si>
    <t>Obinna Ekezie</t>
  </si>
  <si>
    <t>Olden Polynice</t>
  </si>
  <si>
    <t xml:space="preserve">  James Posey ................  $7,595,600   ($6,113,532)  amnesty 12/12, dnc</t>
  </si>
  <si>
    <t>Oleksiy Pecherov</t>
  </si>
  <si>
    <t>Oliver Miller</t>
  </si>
  <si>
    <t>Tariq Abdul-Wahad</t>
  </si>
  <si>
    <t>Olumide Oyedeji</t>
  </si>
  <si>
    <t>Omar Cook</t>
  </si>
  <si>
    <t xml:space="preserve">$7,595,600 </t>
  </si>
  <si>
    <t>Orien Greene</t>
  </si>
  <si>
    <t xml:space="preserve">  Jeff Foster ................  $3,000,000   ($2,414,634)</t>
  </si>
  <si>
    <t>Orlando Woolridge</t>
  </si>
  <si>
    <t>Oscar Torres</t>
  </si>
  <si>
    <t>Othella Harrington</t>
  </si>
  <si>
    <t>Othello Hunter</t>
  </si>
  <si>
    <t>Otis Smith</t>
  </si>
  <si>
    <t>Otis Thorpe</t>
  </si>
  <si>
    <t xml:space="preserve">  Dahntay Jones ..............  $2,700,000   ($2,173,171)</t>
  </si>
  <si>
    <t>P.J. Brown</t>
  </si>
  <si>
    <t>Pape Sow</t>
  </si>
  <si>
    <t xml:space="preserve">$2,700,000 </t>
  </si>
  <si>
    <t>Pape Sy</t>
  </si>
  <si>
    <t>Pat Burke</t>
  </si>
  <si>
    <t>Pat Carroll</t>
  </si>
  <si>
    <t xml:space="preserve">  Roy Hibbert ................  $2,588,590   ($2,083,499)  4th yr rookie con</t>
  </si>
  <si>
    <t>Pat Durham</t>
  </si>
  <si>
    <t>Pat Garrity</t>
  </si>
  <si>
    <t>Patrick Eddie</t>
  </si>
  <si>
    <t>Patrick Ewing</t>
  </si>
  <si>
    <t>Patrick O'Bryant</t>
  </si>
  <si>
    <t>Patrick Savoy</t>
  </si>
  <si>
    <t xml:space="preserve">$2,588,590 </t>
  </si>
  <si>
    <t>Paul Davis</t>
  </si>
  <si>
    <t>Paul Graham</t>
  </si>
  <si>
    <t>Paul Grant</t>
  </si>
  <si>
    <t xml:space="preserve">  Paul George ................  $2,406,240   ($1,936,730)  2nd yr rookie con</t>
  </si>
  <si>
    <t>Paul McPherson</t>
  </si>
  <si>
    <t>Paul Miller</t>
  </si>
  <si>
    <t>Paul Mokeski</t>
  </si>
  <si>
    <t>Paul Pressey</t>
  </si>
  <si>
    <t>Paul Rogers</t>
  </si>
  <si>
    <t>Paul Shirley</t>
  </si>
  <si>
    <t>Pavel Podkolzin</t>
  </si>
  <si>
    <t>Peja Stojakovic</t>
  </si>
  <si>
    <t>Pepe Sanchez</t>
  </si>
  <si>
    <t xml:space="preserve">  Louis Amundson .............  $2,403,000   ($1,936,537)</t>
  </si>
  <si>
    <t>Pervis Ellison</t>
  </si>
  <si>
    <t>Pete Chilcutt</t>
  </si>
  <si>
    <t>Pete Mickeal</t>
  </si>
  <si>
    <t>Pete Myers</t>
  </si>
  <si>
    <t xml:space="preserve">$2,403,000 </t>
  </si>
  <si>
    <t>Peter John Ramos</t>
  </si>
  <si>
    <t xml:space="preserve">  Tyler Hansbrough ...........  $2,138,040   ($1,720,861)  3rd yr rookie con</t>
  </si>
  <si>
    <t>Eugene Jeter</t>
  </si>
  <si>
    <t>Popeye Jones</t>
  </si>
  <si>
    <t>Pops Mensah-Bonsu</t>
  </si>
  <si>
    <t>Sasha Danilovic</t>
  </si>
  <si>
    <t>Predrag Drobnjak</t>
  </si>
  <si>
    <t xml:space="preserve">$2,138,040 </t>
  </si>
  <si>
    <t>Predrag Savovic</t>
  </si>
  <si>
    <t>Priest Lauderdale</t>
  </si>
  <si>
    <t>Primoz Brezec</t>
  </si>
  <si>
    <t xml:space="preserve">  George Hill ................  $2,086,360   ($1,679,265)  4th yr rookie con</t>
  </si>
  <si>
    <t>Quincy Douby</t>
  </si>
  <si>
    <t>Quincy Lewis</t>
  </si>
  <si>
    <t>Quintin Dailey</t>
  </si>
  <si>
    <t>Quinton Ross</t>
  </si>
  <si>
    <t xml:space="preserve">$2,086,360 </t>
  </si>
  <si>
    <t>Qyntel Woods</t>
  </si>
  <si>
    <t xml:space="preserve">  Jeff Pendergraph ...........  $1,500,000   ($1,207,317)</t>
  </si>
  <si>
    <t>Rasho Nesterovic</t>
  </si>
  <si>
    <t>Radisav Curcic</t>
  </si>
  <si>
    <t>Raef LaFrentz</t>
  </si>
  <si>
    <t>Rafael Addison</t>
  </si>
  <si>
    <t>Rafael Araujo</t>
  </si>
  <si>
    <t>Rafer Alston</t>
  </si>
  <si>
    <t>Ralph Sampson</t>
  </si>
  <si>
    <t xml:space="preserve">  Darren Collison ............  $1,455,960   ($1,171,870)  3rd yr rookie con</t>
  </si>
  <si>
    <t>Randell Jackson</t>
  </si>
  <si>
    <t>Randolph Childress</t>
  </si>
  <si>
    <t>Randolph Keys</t>
  </si>
  <si>
    <t>Randolph Morris</t>
  </si>
  <si>
    <t>Randy Breuer</t>
  </si>
  <si>
    <t>Randy Brown</t>
  </si>
  <si>
    <t>Randy Holcomb</t>
  </si>
  <si>
    <t>Randy Livingston</t>
  </si>
  <si>
    <t>Randy White</t>
  </si>
  <si>
    <t>Randy Wittman</t>
  </si>
  <si>
    <t>Randy Woods</t>
  </si>
  <si>
    <t>Rashad McCants</t>
  </si>
  <si>
    <t>Rastko Cvetkovic</t>
  </si>
  <si>
    <t xml:space="preserve">$1,455,960 </t>
  </si>
  <si>
    <t>Ratko Varda</t>
  </si>
  <si>
    <t>Raul Lopez</t>
  </si>
  <si>
    <t xml:space="preserve">  A.J. Price .................    $854,389     ($687,679)  minimum</t>
  </si>
  <si>
    <t>Rawle Marshall</t>
  </si>
  <si>
    <t>Ray Owes</t>
  </si>
  <si>
    <t>Reece Gaines</t>
  </si>
  <si>
    <t>Reggie Fox</t>
  </si>
  <si>
    <t xml:space="preserve">  Lance Stephenson ...........    $810,000     ($651,951)</t>
  </si>
  <si>
    <t>Reggie Geary</t>
  </si>
  <si>
    <t>Reggie Jordan</t>
  </si>
  <si>
    <t>Reggie Lewis</t>
  </si>
  <si>
    <t>Reggie Miller</t>
  </si>
  <si>
    <t>Reggie Slater</t>
  </si>
  <si>
    <t>Reggie Smith</t>
  </si>
  <si>
    <t>Reggie Theus</t>
  </si>
  <si>
    <t xml:space="preserve">$810,000   </t>
  </si>
  <si>
    <t>Renaldo Major</t>
  </si>
  <si>
    <t>Rex Chapman</t>
  </si>
  <si>
    <t xml:space="preserve">  Chris Paul ................. $16,359,805  ($13,167,648)</t>
  </si>
  <si>
    <t>Rex Walters</t>
  </si>
  <si>
    <t>Rich King</t>
  </si>
  <si>
    <t>Rich Manning</t>
  </si>
  <si>
    <t>Richard Coffey</t>
  </si>
  <si>
    <t>Richard Dumas</t>
  </si>
  <si>
    <t>Richard Hendrix</t>
  </si>
  <si>
    <t>Richard Petruska</t>
  </si>
  <si>
    <t>Richie Frahm</t>
  </si>
  <si>
    <t xml:space="preserve">  DeAndre Jordan ............. $10,079,404   ($8,112,691)</t>
  </si>
  <si>
    <t>Rick Brunson</t>
  </si>
  <si>
    <t>Rick Calloway</t>
  </si>
  <si>
    <t>Rick Fox</t>
  </si>
  <si>
    <t>Rick Hughes</t>
  </si>
  <si>
    <t>$10,079,404</t>
  </si>
  <si>
    <t>Rick Mahorn</t>
  </si>
  <si>
    <t>Rickey Green</t>
  </si>
  <si>
    <t>Ricky Blanton</t>
  </si>
  <si>
    <t xml:space="preserve">  Maurice Williams ...........  $8,500,000   ($6,841,463)</t>
  </si>
  <si>
    <t>Ricky Davis</t>
  </si>
  <si>
    <t>Ricky Pierce</t>
  </si>
  <si>
    <t>Rik Smits</t>
  </si>
  <si>
    <t>Rob Kurz</t>
  </si>
  <si>
    <t>Robert Archibald</t>
  </si>
  <si>
    <t>Robert Hite</t>
  </si>
  <si>
    <t>Robert Horry</t>
  </si>
  <si>
    <t>Robert Pack</t>
  </si>
  <si>
    <t>Robert Parish</t>
  </si>
  <si>
    <t>Robert Reid</t>
  </si>
  <si>
    <t xml:space="preserve">  Caron Butler ...............  $8,000,000   ($6,439,024)</t>
  </si>
  <si>
    <t>Robert Swift</t>
  </si>
  <si>
    <t>Robert Traylor</t>
  </si>
  <si>
    <t>Robert Werdann</t>
  </si>
  <si>
    <t>Robert Whaley</t>
  </si>
  <si>
    <t>Rod Higgins</t>
  </si>
  <si>
    <t>Rod Strickland</t>
  </si>
  <si>
    <t>Rodney Buford</t>
  </si>
  <si>
    <t>Rodney Carney</t>
  </si>
  <si>
    <t>Rodney Dent</t>
  </si>
  <si>
    <t xml:space="preserve">  Blake Griffin ..............  $5,731,080   ($4,612,820)  3rd yr rookie con</t>
  </si>
  <si>
    <t>Rodney McCray</t>
  </si>
  <si>
    <t>Rodney Monroe</t>
  </si>
  <si>
    <t>Rodney Rogers</t>
  </si>
  <si>
    <t>Rodney White</t>
  </si>
  <si>
    <t>Rodney Zimmerman</t>
  </si>
  <si>
    <t xml:space="preserve">$5,731,080 </t>
  </si>
  <si>
    <t>Rodrick Rhodes</t>
  </si>
  <si>
    <t xml:space="preserve">  Randy Foye .................  $4,250,000   ($3,420,732)</t>
  </si>
  <si>
    <t>Roger Powell</t>
  </si>
  <si>
    <t>Roko Ukic</t>
  </si>
  <si>
    <t>Rolando Blackman</t>
  </si>
  <si>
    <t>Romain Sato</t>
  </si>
  <si>
    <t>Ron Anderson</t>
  </si>
  <si>
    <t>Ron Grandison</t>
  </si>
  <si>
    <t>Ron Harper</t>
  </si>
  <si>
    <t>Ron Mercer</t>
  </si>
  <si>
    <t xml:space="preserve">  Ryan Gomes .................  $4,000,000   ($3,219,512)</t>
  </si>
  <si>
    <t>Ron Riley</t>
  </si>
  <si>
    <t>Ronald Dupree</t>
  </si>
  <si>
    <t>Rony Seikaly</t>
  </si>
  <si>
    <t>Rory Sparrow</t>
  </si>
  <si>
    <t>Roshown McLeod</t>
  </si>
  <si>
    <t>Roy Hinson</t>
  </si>
  <si>
    <t>Roy Rogers</t>
  </si>
  <si>
    <t xml:space="preserve">  Kenyon Martin ..............  $2,500,000   ($2,012,195)  signed 2/3</t>
  </si>
  <si>
    <t>Roy Tarpley</t>
  </si>
  <si>
    <t>Ruben Boumtje-Boumtje</t>
  </si>
  <si>
    <t>Ruben Garces</t>
  </si>
  <si>
    <t>Ruben Nembhard</t>
  </si>
  <si>
    <t>Ruben Patterson</t>
  </si>
  <si>
    <t>Ruben Wolkowyski</t>
  </si>
  <si>
    <t xml:space="preserve">  Chauncey Billups ...........  $2,000,032   ($1,609,782)  amnesty pickup</t>
  </si>
  <si>
    <t>Rumeal Robinson</t>
  </si>
  <si>
    <t>Rusty LaRue</t>
  </si>
  <si>
    <t>Ryan Bowen</t>
  </si>
  <si>
    <t xml:space="preserve">$2,000,032 </t>
  </si>
  <si>
    <t>Ryan Humphrey</t>
  </si>
  <si>
    <t>Ryan Lorthridge</t>
  </si>
  <si>
    <t xml:space="preserve">  Eric Bledsoe ...............  $1,596,360   ($1,284,875)  2nd yr rookie con</t>
  </si>
  <si>
    <t>Ryan Reid</t>
  </si>
  <si>
    <t>Ryan Robertson</t>
  </si>
  <si>
    <t>Ryan Stack</t>
  </si>
  <si>
    <t>Salim Stoudamire</t>
  </si>
  <si>
    <t>Sam Bowie</t>
  </si>
  <si>
    <t>Sam Cassell</t>
  </si>
  <si>
    <t>Sam Clancy</t>
  </si>
  <si>
    <t>Sam Jacobson</t>
  </si>
  <si>
    <t xml:space="preserve">  Brian Cook .................  $1,223,166     ($984,499)  minimum, multi-year</t>
  </si>
  <si>
    <t>Sam Mack</t>
  </si>
  <si>
    <t>Sam Mitchell</t>
  </si>
  <si>
    <t>Sam Perkins</t>
  </si>
  <si>
    <t>Sam Vincent</t>
  </si>
  <si>
    <t>Samaki Walker</t>
  </si>
  <si>
    <t>Sarunas Jasikevicius</t>
  </si>
  <si>
    <t>Sarunas Marciulionis</t>
  </si>
  <si>
    <t xml:space="preserve">  Reggie Evans ...............  $1,229,255     ($989,400)  min, counts $854,389</t>
  </si>
  <si>
    <t>Scot Pollard</t>
  </si>
  <si>
    <t>Scott Brooks</t>
  </si>
  <si>
    <t>Scott Burrell</t>
  </si>
  <si>
    <t>Scott Haffner</t>
  </si>
  <si>
    <t>Scott Haskin</t>
  </si>
  <si>
    <t xml:space="preserve">  Bobby Simmons ..............    $594,836     ($478,770)  m,s 2/27, c $413,439</t>
  </si>
  <si>
    <t>Scott Hastings</t>
  </si>
  <si>
    <t>Scott Meents</t>
  </si>
  <si>
    <t>Scott Padgett</t>
  </si>
  <si>
    <t>Scott Skiles</t>
  </si>
  <si>
    <t>Scottie Wilbekin</t>
  </si>
  <si>
    <t>Scott Williams</t>
  </si>
  <si>
    <t xml:space="preserve">$594,836   </t>
  </si>
  <si>
    <t>Scottie Pippen</t>
  </si>
  <si>
    <t>Sean Banks</t>
  </si>
  <si>
    <t xml:space="preserve">  Travis Leslie ..............    $473,604     ($381,193)  minimum</t>
  </si>
  <si>
    <t>Sean Elliott</t>
  </si>
  <si>
    <t>Sean Green</t>
  </si>
  <si>
    <t>Sean Higgins</t>
  </si>
  <si>
    <t>Sean Lampley</t>
  </si>
  <si>
    <t>Sean Marks</t>
  </si>
  <si>
    <t>Sean May</t>
  </si>
  <si>
    <t>Sean Rooks</t>
  </si>
  <si>
    <t>Sean Singletary</t>
  </si>
  <si>
    <t xml:space="preserve">  Trey Thompkins .............    $473,604     ($381,193)  minimum</t>
  </si>
  <si>
    <t>Sedale Threatt</t>
  </si>
  <si>
    <t>Serge Zwikker</t>
  </si>
  <si>
    <t>Sergei Bazarevich</t>
  </si>
  <si>
    <t>Sergei Monia</t>
  </si>
  <si>
    <t xml:space="preserve">  Solomon Jones ..............    $280,234     ($225,554)  m,s1/3-2/7,c$241,194</t>
  </si>
  <si>
    <t>Shammond Williams</t>
  </si>
  <si>
    <t>Shandon Anderson</t>
  </si>
  <si>
    <t>Shane Heal</t>
  </si>
  <si>
    <t xml:space="preserve">$280,234   </t>
  </si>
  <si>
    <t>Shannon Smith</t>
  </si>
  <si>
    <t>Shaquille O'Neal</t>
  </si>
  <si>
    <t>Shareef Abdur-Rahim</t>
  </si>
  <si>
    <t xml:space="preserve">  Courtney Fortson ...........     $42,009      ($33,812)  min, s 1/16-1/27</t>
  </si>
  <si>
    <t>Sharone Wright</t>
  </si>
  <si>
    <t>Sharrod Ford</t>
  </si>
  <si>
    <t>Shawn Bradley</t>
  </si>
  <si>
    <t>Shawn Kemp</t>
  </si>
  <si>
    <t>Shawn Respert</t>
  </si>
  <si>
    <t>Shawnelle Scott</t>
  </si>
  <si>
    <t>Shea Seals</t>
  </si>
  <si>
    <t>Shelden Williams</t>
  </si>
  <si>
    <t xml:space="preserve">$42,009    </t>
  </si>
  <si>
    <t>Shelton Jones</t>
  </si>
  <si>
    <t>Sherell Ford</t>
  </si>
  <si>
    <t>Sherman Douglas</t>
  </si>
  <si>
    <t xml:space="preserve">  Kobe Bryant ................ $25,244,493  ($20,318,738)</t>
  </si>
  <si>
    <t>Sherron Collins</t>
  </si>
  <si>
    <t>Sidney Green</t>
  </si>
  <si>
    <t>Sidney Moncrief</t>
  </si>
  <si>
    <t>Slavko Vranes</t>
  </si>
  <si>
    <t>Smush Parker</t>
  </si>
  <si>
    <t>Solomon Alabi</t>
  </si>
  <si>
    <t>Soumaila Samake</t>
  </si>
  <si>
    <t>$25,244,493</t>
  </si>
  <si>
    <t>Speedy Claxton</t>
  </si>
  <si>
    <t xml:space="preserve">  Pau Gasol .................. $18,714,150  ($15,062,609)</t>
  </si>
  <si>
    <t>Stacey Augmon</t>
  </si>
  <si>
    <t>Stacey King</t>
  </si>
  <si>
    <t>Stan Kimbrough</t>
  </si>
  <si>
    <t>Stanislav Medvedenko</t>
  </si>
  <si>
    <t>Stanley Jackson</t>
  </si>
  <si>
    <t>Stanley Roberts</t>
  </si>
  <si>
    <t>$18,714,150</t>
  </si>
  <si>
    <t>Stefano Rusconi</t>
  </si>
  <si>
    <t>Stephane Lasme</t>
  </si>
  <si>
    <t>Stephen Graham</t>
  </si>
  <si>
    <t xml:space="preserve">  Andrew Bynum ............... $14,900,000  ($11,992,683)</t>
  </si>
  <si>
    <t>Stephen Howard</t>
  </si>
  <si>
    <t>Stephon Marbury</t>
  </si>
  <si>
    <t>Steve Alford</t>
  </si>
  <si>
    <t>Steve Colter</t>
  </si>
  <si>
    <t>Steve Francis</t>
  </si>
  <si>
    <t>Steve Goodrich</t>
  </si>
  <si>
    <t>$14,900,000</t>
  </si>
  <si>
    <t>Steve Hamer</t>
  </si>
  <si>
    <t>Steve Henson</t>
  </si>
  <si>
    <t>Steve Kerr</t>
  </si>
  <si>
    <t xml:space="preserve">  Metta World Peace ..........  $6,790,640   ($5,465,637)</t>
  </si>
  <si>
    <t>Steve Scheffler</t>
  </si>
  <si>
    <t>Steve Smith</t>
  </si>
  <si>
    <t>Steven Hill</t>
  </si>
  <si>
    <t>Steven Hunter</t>
  </si>
  <si>
    <t>Steven Smith</t>
  </si>
  <si>
    <t>Stojko Vrankovic</t>
  </si>
  <si>
    <t xml:space="preserve">$6,790,640 </t>
  </si>
  <si>
    <t>Stromile Swift</t>
  </si>
  <si>
    <t>Stuart Gray</t>
  </si>
  <si>
    <t>Sun Yue</t>
  </si>
  <si>
    <t xml:space="preserve">  Luke Walton ................  $5,680,000   ($4,571,707)</t>
  </si>
  <si>
    <t>Sundiata Gaines</t>
  </si>
  <si>
    <t>T.J. Ford</t>
  </si>
  <si>
    <t>Tamar Slay</t>
  </si>
  <si>
    <t>Tang Hamilton</t>
  </si>
  <si>
    <t>Tarence Kinsey</t>
  </si>
  <si>
    <t xml:space="preserve">$5,680,000 </t>
  </si>
  <si>
    <t>Tate George</t>
  </si>
  <si>
    <t>Taurean Green</t>
  </si>
  <si>
    <t>Taylor Griffin</t>
  </si>
  <si>
    <t xml:space="preserve">  Steve Blake ................  $4,000,000   ($3,219,512)</t>
  </si>
  <si>
    <t>Tellis Frank</t>
  </si>
  <si>
    <t>Terence Morris</t>
  </si>
  <si>
    <t>Terrance Roberson</t>
  </si>
  <si>
    <t>Terrell Brandon</t>
  </si>
  <si>
    <t>Terrence Rencher</t>
  </si>
  <si>
    <t>Terrico White</t>
  </si>
  <si>
    <t>Terry Catledge</t>
  </si>
  <si>
    <t xml:space="preserve">  Derek Fisher ...............  $3,400,000   ($2,736,585)</t>
  </si>
  <si>
    <t>Terry Cummings</t>
  </si>
  <si>
    <t>Terry Davis</t>
  </si>
  <si>
    <t>Terry Dehere</t>
  </si>
  <si>
    <t>Terry Mills</t>
  </si>
  <si>
    <t>Terry Porter</t>
  </si>
  <si>
    <t>Terry Teagle</t>
  </si>
  <si>
    <t xml:space="preserve">  Josh McRoberts .............  $3,000,000   ($2,414,634)</t>
  </si>
  <si>
    <t>Tharon Mayes</t>
  </si>
  <si>
    <t>Theo Ratliff</t>
  </si>
  <si>
    <t>Theron Smith</t>
  </si>
  <si>
    <t>Thomas Gardner</t>
  </si>
  <si>
    <t>Thomas Hamilton</t>
  </si>
  <si>
    <t>Thurl Bailey</t>
  </si>
  <si>
    <t>Tierre Brown</t>
  </si>
  <si>
    <t>Tim Breaux</t>
  </si>
  <si>
    <t xml:space="preserve">  Matt Barnes ................  $1,906,200   ($1,534,259)</t>
  </si>
  <si>
    <t>Tim James</t>
  </si>
  <si>
    <t>Tim Kempton</t>
  </si>
  <si>
    <t>Tim Legler</t>
  </si>
  <si>
    <t>Tim McCormick</t>
  </si>
  <si>
    <t xml:space="preserve">$1,906,200 </t>
  </si>
  <si>
    <t>Tim Perry</t>
  </si>
  <si>
    <t>Tim Pickett</t>
  </si>
  <si>
    <t>Tim Thomas</t>
  </si>
  <si>
    <t xml:space="preserve">  Troy Murphy ................  $1,352,181   ($1,088,341)  min, counts $854,389</t>
  </si>
  <si>
    <t>Tim Young</t>
  </si>
  <si>
    <t>Tito Horford</t>
  </si>
  <si>
    <t>Tito Maddox</t>
  </si>
  <si>
    <t>Toby Bailey</t>
  </si>
  <si>
    <t>Tod Murphy</t>
  </si>
  <si>
    <t>Todd Day</t>
  </si>
  <si>
    <t>Todd Fuller</t>
  </si>
  <si>
    <t>Todd Lichti</t>
  </si>
  <si>
    <t>Todd Lindeman</t>
  </si>
  <si>
    <t>Todd MacCulloch</t>
  </si>
  <si>
    <t xml:space="preserve">  Jason Kapono ...............  $1,223,166     ($984,499)  min, counts $854,389</t>
  </si>
  <si>
    <t>Todd Mundt</t>
  </si>
  <si>
    <t>Tom Chambers</t>
  </si>
  <si>
    <t>Tom Copa</t>
  </si>
  <si>
    <t>Tom Garrick</t>
  </si>
  <si>
    <t>Tom Gugliotta</t>
  </si>
  <si>
    <t>Tom Hammonds</t>
  </si>
  <si>
    <t>Tom Hovasse</t>
  </si>
  <si>
    <t>Tom Tolbert</t>
  </si>
  <si>
    <t>Tommy Smith</t>
  </si>
  <si>
    <t>Toni Kukoc</t>
  </si>
  <si>
    <t xml:space="preserve">  Devin Ebanks ...............    $762,195     ($613,474)  minimum</t>
  </si>
  <si>
    <t>Tony Battie</t>
  </si>
  <si>
    <t>Tony Bennett</t>
  </si>
  <si>
    <t>Tony Bobbitt</t>
  </si>
  <si>
    <t>Tony Brown</t>
  </si>
  <si>
    <t>Tony Campbell</t>
  </si>
  <si>
    <t>Tony Delk</t>
  </si>
  <si>
    <t>Tony Dumas</t>
  </si>
  <si>
    <t>Tony Farmer</t>
  </si>
  <si>
    <t xml:space="preserve">  Andrew Goudelock ...........    $473,604     ($381,193)  minimum</t>
  </si>
  <si>
    <t>Tony Harris</t>
  </si>
  <si>
    <t>Tony Massenburg</t>
  </si>
  <si>
    <t>Sedric Toney</t>
  </si>
  <si>
    <t>Tony Smith</t>
  </si>
  <si>
    <t>Torraye Braggs</t>
  </si>
  <si>
    <t>Toure' Murry</t>
  </si>
  <si>
    <t xml:space="preserve">  Darius Morris ..............    $473,604     ($381,193)  minimum</t>
  </si>
  <si>
    <t>Tracy Moore</t>
  </si>
  <si>
    <t>Tracy Murray</t>
  </si>
  <si>
    <t>Trajan Langdon</t>
  </si>
  <si>
    <t>Travis Best</t>
  </si>
  <si>
    <t>Travis Diener</t>
  </si>
  <si>
    <t>Travis Hansen</t>
  </si>
  <si>
    <t>Travis Knight</t>
  </si>
  <si>
    <t>Travis Mays</t>
  </si>
  <si>
    <t xml:space="preserve">  Derrick Caracter ...........    $270,427     ($217,661)  min, rel 2/7</t>
  </si>
  <si>
    <t>Travis Williams</t>
  </si>
  <si>
    <t>Tree Rollins</t>
  </si>
  <si>
    <t>Tremaine Fowlkes</t>
  </si>
  <si>
    <t>Trent Tucker</t>
  </si>
  <si>
    <t>Trenton Hassell</t>
  </si>
  <si>
    <t>Trevor Ruffin</t>
  </si>
  <si>
    <t>Trevor Wilson</t>
  </si>
  <si>
    <t>Trevor Winter</t>
  </si>
  <si>
    <t xml:space="preserve">  Gerald Green ...............     $73,818      ($59,414) s12/13-12/22,c$68,864</t>
  </si>
  <si>
    <t>Trey Gilder</t>
  </si>
  <si>
    <t>Trey Johnson</t>
  </si>
  <si>
    <t>Troy Bell</t>
  </si>
  <si>
    <t xml:space="preserve">$73,818    </t>
  </si>
  <si>
    <t>Troy Hudson</t>
  </si>
  <si>
    <t xml:space="preserve">  Zach Randolph .............. $15,200,000  ($12,234,146)</t>
  </si>
  <si>
    <t>$15,200,000</t>
  </si>
  <si>
    <t>Tyrone Corbin</t>
  </si>
  <si>
    <t>Tyrone Grant</t>
  </si>
  <si>
    <t>Tyrone Hill</t>
  </si>
  <si>
    <t xml:space="preserve">  Rudy Gay ................... $15,032,144  ($12,099,043)</t>
  </si>
  <si>
    <t>Tyrone Nesby</t>
  </si>
  <si>
    <t>Tyronn Lue</t>
  </si>
  <si>
    <t>Tyus Edney</t>
  </si>
  <si>
    <t>$15,032,144</t>
  </si>
  <si>
    <t>Uros Slokar</t>
  </si>
  <si>
    <t>Vassilis Spanoulis</t>
  </si>
  <si>
    <t xml:space="preserve">  Marc Gasol ................. $12,922,194  ($10,400,790)</t>
  </si>
  <si>
    <t>Vern Fleming</t>
  </si>
  <si>
    <t>Vernon Maxwell</t>
  </si>
  <si>
    <t>Victor Alexander</t>
  </si>
  <si>
    <t>Viktor Khryapa</t>
  </si>
  <si>
    <t>$12,922,194</t>
  </si>
  <si>
    <t>Vin Baker</t>
  </si>
  <si>
    <t>Vincent Askew</t>
  </si>
  <si>
    <t>Vincent Grier</t>
  </si>
  <si>
    <t>Vincent Yarbrough</t>
  </si>
  <si>
    <t>Vincenzo Esposito</t>
  </si>
  <si>
    <t xml:space="preserve">  Mike Conley ................  $6,611,571   ($5,321,508)</t>
  </si>
  <si>
    <t>Vinnie Johnson</t>
  </si>
  <si>
    <t>Vinny Del Negro</t>
  </si>
  <si>
    <t>Virginijus Praskevicius</t>
  </si>
  <si>
    <t>Vitaly Potapenko</t>
  </si>
  <si>
    <t>Vlade Divac</t>
  </si>
  <si>
    <t>Vladimir Stepania</t>
  </si>
  <si>
    <t>Von Wafer</t>
  </si>
  <si>
    <t>Vonteego Cummings</t>
  </si>
  <si>
    <t xml:space="preserve">$6,611,571 </t>
  </si>
  <si>
    <t>Voshon Lenard</t>
  </si>
  <si>
    <t>Wally Szczerbiak</t>
  </si>
  <si>
    <t>Walt Williams</t>
  </si>
  <si>
    <t xml:space="preserve">  O.J. Mayo ..................  $5,632,637   ($4,533,586)  4th yr rookie con</t>
  </si>
  <si>
    <t>Walter Bond</t>
  </si>
  <si>
    <t>Walter Davis</t>
  </si>
  <si>
    <t>Walter Herrmann</t>
  </si>
  <si>
    <t>Walter McCarty</t>
  </si>
  <si>
    <t>Walter Palmer</t>
  </si>
  <si>
    <t>Walter Sharpe</t>
  </si>
  <si>
    <t>Wang Zhizhi</t>
  </si>
  <si>
    <t>Wayman Tisdale</t>
  </si>
  <si>
    <t>Wayne Cooper</t>
  </si>
  <si>
    <t>Wayne Simien</t>
  </si>
  <si>
    <t>Wayne Turner</t>
  </si>
  <si>
    <t xml:space="preserve">$5,632,637 </t>
  </si>
  <si>
    <t>Wesley Person</t>
  </si>
  <si>
    <t>Will Blalock</t>
  </si>
  <si>
    <t xml:space="preserve">  Tony Allen .................  $3,150,000   ($2,535,366)</t>
  </si>
  <si>
    <t>Will Perdue</t>
  </si>
  <si>
    <t>Will Solomon</t>
  </si>
  <si>
    <t>William Avery</t>
  </si>
  <si>
    <t>William Bedford</t>
  </si>
  <si>
    <t>William Cunningham</t>
  </si>
  <si>
    <t>Willie Anderson</t>
  </si>
  <si>
    <t xml:space="preserve">$3,150,000 </t>
  </si>
  <si>
    <t>Willie Burton</t>
  </si>
  <si>
    <t xml:space="preserve">  Marreese Speights ..........  $2,721,255   ($2,190,278)  4th yr rookie con</t>
  </si>
  <si>
    <t>Willie Warren</t>
  </si>
  <si>
    <t>Winston Bennett</t>
  </si>
  <si>
    <t>Winston Garland</t>
  </si>
  <si>
    <t>Xavier McDaniel</t>
  </si>
  <si>
    <t xml:space="preserve">$2,721,255 </t>
  </si>
  <si>
    <t>Yakhouba Diawara</t>
  </si>
  <si>
    <t>Yao Ming</t>
  </si>
  <si>
    <t>Yaroslav Korolev</t>
  </si>
  <si>
    <t xml:space="preserve">  Darrell Arthur .............  $2,027,119   ($1,631,584)  4th yr rookie con</t>
  </si>
  <si>
    <t>Yinka Dare</t>
  </si>
  <si>
    <t>Yuta Tabuse</t>
  </si>
  <si>
    <t>Zabian Dowdell</t>
  </si>
  <si>
    <t xml:space="preserve">$2,027,119 </t>
  </si>
  <si>
    <t>Zan Tabak</t>
  </si>
  <si>
    <t>Zarko Cabarkapa</t>
  </si>
  <si>
    <t>Zeljko Rebraca</t>
  </si>
  <si>
    <t xml:space="preserve">  Dante Cunningham ...........  $2,000,000   ($1,609,756)</t>
  </si>
  <si>
    <t>Zendon Hamilton</t>
  </si>
  <si>
    <t>Zoran Planinic</t>
  </si>
  <si>
    <t>Zydrunas Ilgauskas</t>
  </si>
  <si>
    <t xml:space="preserve">  Hamed Haddadi ..............  $1,300,000   ($1,046,341)  signed 12/31</t>
  </si>
  <si>
    <t xml:space="preserve">$1,300,000 </t>
  </si>
  <si>
    <t xml:space="preserve">  Quincy Pondexter ...........  $1,153,800     ($928,668)  2nd yr rookie con</t>
  </si>
  <si>
    <t xml:space="preserve">  Jeremy Pargo ...............  $1,000,000     ($804,878)</t>
  </si>
  <si>
    <t xml:space="preserve">  Sam Young ..................    $947,800     ($762,863)</t>
  </si>
  <si>
    <t xml:space="preserve">$947,800   </t>
  </si>
  <si>
    <t xml:space="preserve">  Josh Selby .................    $550,000     ($442,683)</t>
  </si>
  <si>
    <t xml:space="preserve">$550,000   </t>
  </si>
  <si>
    <t xml:space="preserve">  Josh Davis .................    $314,041     ($252,765)  m,r 2/7, c $303,137</t>
  </si>
  <si>
    <t xml:space="preserve">$314,041   </t>
  </si>
  <si>
    <t xml:space="preserve">  Brian Skinner ..............     $65,446      ($52,676)  m,r12/31,c $41,352</t>
  </si>
  <si>
    <t xml:space="preserve">$65,446    </t>
  </si>
  <si>
    <t xml:space="preserve">  Chris Bosh ................. $16,022,500  ($12,896,159)</t>
  </si>
  <si>
    <t>$16,022,500</t>
  </si>
  <si>
    <t xml:space="preserve">  LeBron James ............... $16,022,500  ($12,896,159)</t>
  </si>
  <si>
    <t xml:space="preserve">  Dwyane Wade ................ $15,691,000  ($12,629,341)</t>
  </si>
  <si>
    <t>$15,691,000</t>
  </si>
  <si>
    <t xml:space="preserve">  Mike Miller ................  $5,400,000   ($4,346,341)</t>
  </si>
  <si>
    <t xml:space="preserve">$5,400,000 </t>
  </si>
  <si>
    <t xml:space="preserve">  Mario Chalmers .............  $4,000,000   ($3,219,512)</t>
  </si>
  <si>
    <t xml:space="preserve">  Udonis Haslem ..............  $3,780,000   ($3,042,439)</t>
  </si>
  <si>
    <t xml:space="preserve">$3,780,000 </t>
  </si>
  <si>
    <t xml:space="preserve">  Joel Anthony ...............  $3,600,000   ($2,897,561)</t>
  </si>
  <si>
    <t xml:space="preserve">$3,600,000 </t>
  </si>
  <si>
    <t xml:space="preserve">  Shane Battier ..............  $3,000,000   ($2,414,634)</t>
  </si>
  <si>
    <t xml:space="preserve">  James Jones ................  $1,650,667   ($1,328,586)  rel 6/29/10 </t>
  </si>
  <si>
    <t xml:space="preserve">$1,650,667 </t>
  </si>
  <si>
    <t xml:space="preserve">  James Jones ................  $1,500,000   ($1,207,317)  2 listings for Jones</t>
  </si>
  <si>
    <t xml:space="preserve">  Eddie House ................  $1,352,181   ($1,088,341)  min(multi), r 12/23</t>
  </si>
  <si>
    <t xml:space="preserve">  Juwan Howard ...............  $1,352,181   ($1,088,341)  min, counts $854,389</t>
  </si>
  <si>
    <t xml:space="preserve">  Eddy Curry .................  $1,229,255     ($989,400)  min, counts $854,389</t>
  </si>
  <si>
    <t xml:space="preserve">  Norris Cole ................  $1,035,960     ($833,821)  1st yr rookie con</t>
  </si>
  <si>
    <t xml:space="preserve">  Dexter Pittman .............    $762,195     ($613,474)  minimum</t>
  </si>
  <si>
    <t xml:space="preserve">  Terrel Harris ..............    $473,604     ($381,193)  minimum</t>
  </si>
  <si>
    <t xml:space="preserve">  Mickell Gladness ...........    $248,263     ($199,821)  m,r 2/7,s 2/12-2/23, </t>
  </si>
  <si>
    <t xml:space="preserve">$248,263   </t>
  </si>
  <si>
    <t xml:space="preserve">  Andrew Bogut ............... $12,000,000   ($9,658,537)</t>
  </si>
  <si>
    <t xml:space="preserve">  Stephen Jackson ............  $9,256,500   ($7,450,354)</t>
  </si>
  <si>
    <t xml:space="preserve">$9,256,500 </t>
  </si>
  <si>
    <t xml:space="preserve">  Beno Udrih .................  $6,925,400   ($5,574,102)</t>
  </si>
  <si>
    <t xml:space="preserve">  Drew Gooden ................  $6,226,200   ($5,011,332)</t>
  </si>
  <si>
    <t xml:space="preserve">  Luc Mbah a Moute ...........  $5,000,000   ($4,024,390)</t>
  </si>
  <si>
    <t xml:space="preserve">  Mike Dunleavy ..............  $3,750,000   ($3,018,293)</t>
  </si>
  <si>
    <t xml:space="preserve">  Carlos Delfino .............  $3,500,000   ($2,817,073)</t>
  </si>
  <si>
    <t xml:space="preserve">  Shaun Livingston ...........  $3,500,000   ($2,817,073)</t>
  </si>
  <si>
    <t xml:space="preserve">  Ersan Ilyasova .............  $2,541,000   ($2,045,195)</t>
  </si>
  <si>
    <t xml:space="preserve">$2,541,000 </t>
  </si>
  <si>
    <t xml:space="preserve">  Brandon Jennings ...........  $2,493,720   ($2,007,140)  3rd yr rookie con</t>
  </si>
  <si>
    <t xml:space="preserve">$2,493,720 </t>
  </si>
  <si>
    <t xml:space="preserve">  Larry Sanders ..............  $1,861,920   ($1,498,619)  2nd yr rookie con</t>
  </si>
  <si>
    <t xml:space="preserve">  Tobias Harris ..............  $1,418,160   ($1,141,446)  1st yr rookie con</t>
  </si>
  <si>
    <t xml:space="preserve">  Jon Brockman ...............  $1,000,000     ($804,878)</t>
  </si>
  <si>
    <t xml:space="preserve">  Jon Leuer ..................    $473,604     ($381,193)  minimum</t>
  </si>
  <si>
    <t xml:space="preserve">  Darington Hobson ...........    $245,884     ($197,907)  min, rel 2/3</t>
  </si>
  <si>
    <t xml:space="preserve">$245,884   </t>
  </si>
  <si>
    <t xml:space="preserve">  Michael Beasley ............  $6,262,347   ($5,040,426)  4th yr rookie con</t>
  </si>
  <si>
    <t xml:space="preserve">$6,262,347 </t>
  </si>
  <si>
    <t xml:space="preserve">  Martell Webster ............  $5,256,000   ($4,230,439)</t>
  </si>
  <si>
    <t xml:space="preserve">$5,256,000 </t>
  </si>
  <si>
    <t xml:space="preserve">  Darko Milicic ..............  $4,776,500   ($3,844,500)</t>
  </si>
  <si>
    <t xml:space="preserve">$4,776,500 </t>
  </si>
  <si>
    <t xml:space="preserve">  Brad Miller ................  $4,752,000   ($3,824,780)</t>
  </si>
  <si>
    <t xml:space="preserve">$4,752,000 </t>
  </si>
  <si>
    <t xml:space="preserve">  Kevin Love .................  $4,609,701   ($3,710,247)  4th yr rookie con</t>
  </si>
  <si>
    <t xml:space="preserve">$4,609,701 </t>
  </si>
  <si>
    <t xml:space="preserve">  Derrick Williams ...........  $4,602,720   ($3,704,628)  1st yr rookie con</t>
  </si>
  <si>
    <t xml:space="preserve">  Nikola Pekovic .............  $4,503,600   ($3,624,849)</t>
  </si>
  <si>
    <t xml:space="preserve">$4,503,600 </t>
  </si>
  <si>
    <t xml:space="preserve">  J.J. Barea .................  $4,300,000   ($3,460,976)</t>
  </si>
  <si>
    <t xml:space="preserve">  Wesley Johnson .............  $4,006,080   ($3,224,406)  2nd yr rookie con</t>
  </si>
  <si>
    <t xml:space="preserve">  Luke Ridnour ...............  $3,680,000   ($2,961,951)</t>
  </si>
  <si>
    <t xml:space="preserve">$3,680,000 </t>
  </si>
  <si>
    <t xml:space="preserve">  Ricky Rubio ................  $3,480,120   ($2,801,072)  1st yr rookie con</t>
  </si>
  <si>
    <t xml:space="preserve">$3,480,120 </t>
  </si>
  <si>
    <t xml:space="preserve">  Anthony Randolph ...........  $2,911,231   ($2,343,186)  4th yr rookie con</t>
  </si>
  <si>
    <t xml:space="preserve">$2,911,231 </t>
  </si>
  <si>
    <t xml:space="preserve">  Anthony Tolliver ...........  $2,050,000   ($1,650,000)</t>
  </si>
  <si>
    <t xml:space="preserve">  Wayne Ellington ............  $1,154,040     ($928,861)  3rd yr rookie con</t>
  </si>
  <si>
    <t xml:space="preserve">$1,154,040 </t>
  </si>
  <si>
    <t xml:space="preserve">  Malcolm Lee ................    $500,000     ($402,439)</t>
  </si>
  <si>
    <t xml:space="preserve">$500,000   </t>
  </si>
  <si>
    <t xml:space="preserve">  Deron Williams ............. $16,359,805  ($13,167,648)</t>
  </si>
  <si>
    <t xml:space="preserve">  Mehmet Okur ................ $10,890,000   ($8,765,122)</t>
  </si>
  <si>
    <t>$10,890,000</t>
  </si>
  <si>
    <t xml:space="preserve">  Kris Humphries .............  $8,000,000   ($6,439,024)</t>
  </si>
  <si>
    <t xml:space="preserve">  Jordan Farmar ..............  $4,000,000   ($3,219,512)</t>
  </si>
  <si>
    <t xml:space="preserve">  Anthony Morrow .............  $4,000,000   ($3,219,512)</t>
  </si>
  <si>
    <t xml:space="preserve">  Travis Outlaw ..............  $4,000,000   ($3,219,512)  amnesty 12/10, dnc</t>
  </si>
  <si>
    <t xml:space="preserve">  Johan Petro ................  $3,250,000   ($2,615,854)</t>
  </si>
  <si>
    <t xml:space="preserve">  Brook Lopez ................  $3,076,983   ($2,476,596)  4th yr rookie con</t>
  </si>
  <si>
    <t xml:space="preserve">$3,076,983 </t>
  </si>
  <si>
    <t xml:space="preserve">  Shawne Williams ............  $3,000,000   ($2,414,634)</t>
  </si>
  <si>
    <t xml:space="preserve">  DeShawn Stevenson ..........  $2,500,000   ($2,012,195)</t>
  </si>
  <si>
    <t xml:space="preserve">  Damion James ...............  $1,243,080   ($1,000,528)  2nd yr rookie con</t>
  </si>
  <si>
    <t xml:space="preserve">  MarShon Brooks .............  $1,110,120     ($893,511)  1st yr rookie con</t>
  </si>
  <si>
    <t xml:space="preserve">  Shelden Williams ...........    $992,680     ($798,986)  min, counts $854,389</t>
  </si>
  <si>
    <t xml:space="preserve">$992,680   </t>
  </si>
  <si>
    <t xml:space="preserve">  Sundiata Gaines ............    $854,389     ($687,679)  minimum</t>
  </si>
  <si>
    <t xml:space="preserve">  Keith Bogans ...............    $848,266     ($682,751)  s2/1-2/14,c$592,519</t>
  </si>
  <si>
    <t xml:space="preserve">$848,266   </t>
  </si>
  <si>
    <t xml:space="preserve">  Jordan Williams ............    $473,604     ($381,193)  minimum</t>
  </si>
  <si>
    <t xml:space="preserve">  Gerald Green ...............    $443,181     ($356,707)  m,s 2/27, c $413,439</t>
  </si>
  <si>
    <t xml:space="preserve">$443,181   </t>
  </si>
  <si>
    <t xml:space="preserve">  Dennis Horner ..............     $91,642      ($73,761)  min, rel 1/18</t>
  </si>
  <si>
    <t xml:space="preserve">$91,642    </t>
  </si>
  <si>
    <t xml:space="preserve">  Larry Owens ................     $86,052      ($69,261)  min, s 1/18, r 2/1</t>
  </si>
  <si>
    <t xml:space="preserve">$86,052    </t>
  </si>
  <si>
    <t xml:space="preserve">  Andre Emmett ...............     $61,433      ($49,446)  min, s 2/14, r 2/24</t>
  </si>
  <si>
    <t xml:space="preserve">  Chris Kaman ................ $14,030,000  ($11.292.439)</t>
  </si>
  <si>
    <t>$14,030,000</t>
  </si>
  <si>
    <t xml:space="preserve">  Emeka Okafor ............... $12,541,812  ($10,094,629)</t>
  </si>
  <si>
    <t>$12,541,812</t>
  </si>
  <si>
    <t xml:space="preserve">  Carl Landry ................  $8,500,000   ($6,841,463)</t>
  </si>
  <si>
    <t xml:space="preserve">  Trevor Ariza ...............  $6,790,640   ($5,465,637)</t>
  </si>
  <si>
    <t xml:space="preserve">  Jarrett Jack ...............  $5,000,000   ($4,024,390)</t>
  </si>
  <si>
    <t xml:space="preserve">  Eric Gordon ................  $3,831,184   ($3,083,636)  4th yr rookie con</t>
  </si>
  <si>
    <t xml:space="preserve">$3,831,184 </t>
  </si>
  <si>
    <t xml:space="preserve">  Marco Belinelli ............  $3,377,604   ($2,718,559)</t>
  </si>
  <si>
    <t xml:space="preserve">$3,377,604 </t>
  </si>
  <si>
    <t xml:space="preserve">  Al-Farouq Aminu ............  $2,755,560   ($2,217,890)  2nd yr rookie con</t>
  </si>
  <si>
    <t xml:space="preserve">  Jason Smith ................  $2,500,000   ($2,012,195)</t>
  </si>
  <si>
    <t xml:space="preserve">  Xavier Henry ...............  $2,171,640   ($1,747,905)  2nd yr rookie con</t>
  </si>
  <si>
    <t xml:space="preserve">  Gustova Ayon ...............  $1,567,500   ($1,261,646)</t>
  </si>
  <si>
    <t xml:space="preserve">$1,567,500 </t>
  </si>
  <si>
    <t>Gustova Ayon</t>
  </si>
  <si>
    <t xml:space="preserve">  Greivis Vasquez ............  $1,113,600     ($896,312)  2nd yr rookie con</t>
  </si>
  <si>
    <t xml:space="preserve">$1,113,600 </t>
  </si>
  <si>
    <t xml:space="preserve">  Lance Thomas ...............    $328,444     ($264,357)  min, r 12/31, s 2/7</t>
  </si>
  <si>
    <t xml:space="preserve">$328,444   </t>
  </si>
  <si>
    <t xml:space="preserve">  DaJuan Summers .............    $303,137     ($243,988)  min, rel 2/7</t>
  </si>
  <si>
    <t xml:space="preserve">$303,137   </t>
  </si>
  <si>
    <t xml:space="preserve">  Jeff Foote .................    $225,341     ($181,372)  min, signed 3/9</t>
  </si>
  <si>
    <t xml:space="preserve">$225,341   </t>
  </si>
  <si>
    <t xml:space="preserve">  Carldell Johnson ...........    $168,035     ($135,248)  min, rel 2/7</t>
  </si>
  <si>
    <t xml:space="preserve">  Solomon Jones ..............    $160,119     ($128,876)  s2/15-3/9,c$137,813</t>
  </si>
  <si>
    <t xml:space="preserve">$160,119   </t>
  </si>
  <si>
    <t xml:space="preserve">  Donald Sloan ...............     $76,392      ($61,486)  min, s 2/8, rel 3/2</t>
  </si>
  <si>
    <t xml:space="preserve">$76,392    </t>
  </si>
  <si>
    <t xml:space="preserve">  Carmelo Anthony ............ $18,518,574  ($14,905,194)</t>
  </si>
  <si>
    <t>$18,518,574</t>
  </si>
  <si>
    <t xml:space="preserve">  Amare Stoudemire ........... $18,217,705  ($14,663,031)</t>
  </si>
  <si>
    <t>$18,217,705</t>
  </si>
  <si>
    <t xml:space="preserve">  Tyson Chandler ............. $13,107,837  ($10,550,210)</t>
  </si>
  <si>
    <t>$13,107,837</t>
  </si>
  <si>
    <t xml:space="preserve">  Chauncey Billups ........... $12,199,968   ($9,819,486)  amnesty 12/10, dnc</t>
  </si>
  <si>
    <t>$12,199,968</t>
  </si>
  <si>
    <t xml:space="preserve">  J.R. Smith .................  $2,382,353   ($1,917,504)  signed 2/17</t>
  </si>
  <si>
    <t xml:space="preserve">$2,382,353 </t>
  </si>
  <si>
    <t xml:space="preserve">  Renaldo Balkman ............  $1,675,000   ($1,348,171)  released 2/17</t>
  </si>
  <si>
    <t xml:space="preserve">  Iman Shumpert ..............  $1,563,120   ($1,258,121)  1st yr rookie con</t>
  </si>
  <si>
    <t xml:space="preserve">  Mike Bibby .................  $1,352,181   ($1,088,341)  min, counts $854,389</t>
  </si>
  <si>
    <t xml:space="preserve">  Baron Davis ................  $1,352,181   ($1,088,341)  min, counts $854,389</t>
  </si>
  <si>
    <t xml:space="preserve">  Jared Jeffries .............  $1,229,255     ($989,400)  min, counts $854,389</t>
  </si>
  <si>
    <t xml:space="preserve">  Toney Douglas ..............  $1,145,640     ($922,100)  3rd yr rookie con</t>
  </si>
  <si>
    <t xml:space="preserve">$1,145,640 </t>
  </si>
  <si>
    <t xml:space="preserve">  Steve Novak ................    $992,680     ($798,986)  min, counts $854,389</t>
  </si>
  <si>
    <t xml:space="preserve">  Bill Walker ................    $885,120     ($712,414)  minimum (multi-year)</t>
  </si>
  <si>
    <t>Bill Walker</t>
  </si>
  <si>
    <t xml:space="preserve">  Landry Fields ..............    $762,195     ($613,474)  minimum</t>
  </si>
  <si>
    <t xml:space="preserve">  Jeremy Lin .................    $762,195     ($613,474)  minimum</t>
  </si>
  <si>
    <t xml:space="preserve">  Josh Harrellson ............    $473,604     ($381,193)  minimum</t>
  </si>
  <si>
    <t xml:space="preserve">  Jerome Jordan ..............    $473,604     ($381,193)  minimum</t>
  </si>
  <si>
    <t xml:space="preserve">  Kevin Durant ............... $15,506,632  ($12,480,948)</t>
  </si>
  <si>
    <t>$15,506,632</t>
  </si>
  <si>
    <t xml:space="preserve">  Kendrick Perkins ...........  $7,123,626   ($5,733,650)</t>
  </si>
  <si>
    <t xml:space="preserve">$7,123,626 </t>
  </si>
  <si>
    <t xml:space="preserve">  Russell Westbrook ..........  $5,082,416   ($4,090,725)  4th yr rookie con</t>
  </si>
  <si>
    <t xml:space="preserve">$5,082,416 </t>
  </si>
  <si>
    <t xml:space="preserve">  James Harden ...............  $4,604,760   ($3,706,270)  3rd yr rookie con</t>
  </si>
  <si>
    <t xml:space="preserve">$4,604,760 </t>
  </si>
  <si>
    <t xml:space="preserve">  Nate Robinson ..............  $4,500,000   ($3,621,951)  released 12/25</t>
  </si>
  <si>
    <t xml:space="preserve">  Nazr Mohammed ..............  $3,750,000   ($3,018,293)</t>
  </si>
  <si>
    <t xml:space="preserve">  Daequan Cook ...............  $3,341,558   ($2,689,547)</t>
  </si>
  <si>
    <t xml:space="preserve">$3,341,558 </t>
  </si>
  <si>
    <t xml:space="preserve">  Thabo Sefolosha ............  $3,300,000   ($2,656,098)</t>
  </si>
  <si>
    <t xml:space="preserve">$3,300,000 </t>
  </si>
  <si>
    <t xml:space="preserve">  Nick Collison ..............  $3,272,997   ($2,634,363)</t>
  </si>
  <si>
    <t xml:space="preserve">$3,272,997 </t>
  </si>
  <si>
    <t xml:space="preserve">  Cole Aldrich ...............  $2,286,000   ($1,839,951)  2nd yr rookie con</t>
  </si>
  <si>
    <t xml:space="preserve">  Eric Maynor ................  $1,516,680   ($1,220,742)  3rd yr rookie con</t>
  </si>
  <si>
    <t xml:space="preserve">$1,516,680 </t>
  </si>
  <si>
    <t xml:space="preserve">  Serge Ibaka ................  $1,288,200   ($1,036,844)  3rd yr rookie con</t>
  </si>
  <si>
    <t xml:space="preserve">  Royal Ivey .................  $1,200,000     ($965,854)</t>
  </si>
  <si>
    <t xml:space="preserve">$1,200,000 </t>
  </si>
  <si>
    <t xml:space="preserve">  Reggie Jackson .............  $1,156,320     ($930,697)  1st yr rookie con</t>
  </si>
  <si>
    <t xml:space="preserve">  Lazar Hayward ..............  $1,097,520     ($883,370)  2nd yr rookie con</t>
  </si>
  <si>
    <t xml:space="preserve">  Ryan Reid ..................    $475,000     ($382,317)</t>
  </si>
  <si>
    <t xml:space="preserve">$475,000   </t>
  </si>
  <si>
    <t xml:space="preserve">  Gilbert Arenas ............. $19,269,307  ($15,509,442)  amnesty 12/9, dnc</t>
  </si>
  <si>
    <t>$19,269,307</t>
  </si>
  <si>
    <t xml:space="preserve">  Dwight Howard .............. $18,091,770  ($14,561,669)</t>
  </si>
  <si>
    <t>$18,091,770</t>
  </si>
  <si>
    <t xml:space="preserve">  Hedo Turkoglu .............. $11,015,850   ($8,866,416)</t>
  </si>
  <si>
    <t>$11,015,850</t>
  </si>
  <si>
    <t xml:space="preserve">  Jameer Nelson ..............  $7,800,000   ($6,278,049)</t>
  </si>
  <si>
    <t xml:space="preserve">$7,800,000 </t>
  </si>
  <si>
    <t xml:space="preserve">  J.J. Redick ................  $6,750,000   ($5,432,927)</t>
  </si>
  <si>
    <t xml:space="preserve">  Glen Davis .................  $6,300,000   ($5,070,732)</t>
  </si>
  <si>
    <t xml:space="preserve">$6,300,000 </t>
  </si>
  <si>
    <t xml:space="preserve">  Jason Richardson ...........  $5,395,000   ($4,342,317)</t>
  </si>
  <si>
    <t xml:space="preserve">$5,395,000 </t>
  </si>
  <si>
    <t xml:space="preserve">  Chris Duhon ................  $3,500,000   ($2,817,073)</t>
  </si>
  <si>
    <t xml:space="preserve">  Quentin Richardson .........  $2,446,600   ($1,969,215)</t>
  </si>
  <si>
    <t xml:space="preserve">$2,446,600 </t>
  </si>
  <si>
    <t xml:space="preserve">  Ryan Anderson ..............  $2,244,601   ($1,806,630)  4th yr rookie con</t>
  </si>
  <si>
    <t xml:space="preserve">$2,244,601 </t>
  </si>
  <si>
    <t xml:space="preserve">  Earl Clark .................  $1,160,000     ($933,659)</t>
  </si>
  <si>
    <t xml:space="preserve">$1,160,000 </t>
  </si>
  <si>
    <t xml:space="preserve">  Daniel Orton ...............  $1,105,560     ($889,841)  2nd yr rookie con</t>
  </si>
  <si>
    <t xml:space="preserve">  Von Wafer ..................    $992,680     ($798,986)  minimum (multi)</t>
  </si>
  <si>
    <t xml:space="preserve">  Ish Smith ..................    $522,486     ($420,538)  min, signed 2/2</t>
  </si>
  <si>
    <t xml:space="preserve">$522,486   </t>
  </si>
  <si>
    <t xml:space="preserve">  Justin Harper ..............    $473,604     ($381,193)  minimum</t>
  </si>
  <si>
    <t xml:space="preserve">  DeAndre Liggins ............    $473,604     ($381,193)  minimum</t>
  </si>
  <si>
    <t xml:space="preserve">  Larry Hughes ...............    $414,443     ($333,576)  m,r 1/2, c $261,870</t>
  </si>
  <si>
    <t xml:space="preserve">$414,443   </t>
  </si>
  <si>
    <t xml:space="preserve">  Elton Brand ................ $17,059,727  ($13,731,000)</t>
  </si>
  <si>
    <t>$17,059,727</t>
  </si>
  <si>
    <t xml:space="preserve">  Andre Iguodala ............. $13,531,750  ($10,891,409)</t>
  </si>
  <si>
    <t>$13,531,750</t>
  </si>
  <si>
    <t xml:space="preserve">  Thaddeus Young .............  $7,478,261   ($6,019,088)</t>
  </si>
  <si>
    <t xml:space="preserve">$7,478,261 </t>
  </si>
  <si>
    <t xml:space="preserve">  Andres Nocioni .............  $6,650,000   ($5,352,439)</t>
  </si>
  <si>
    <t xml:space="preserve">$6,650,000 </t>
  </si>
  <si>
    <t xml:space="preserve">  Louis Williams .............  $5,176,000   ($4,166,049)</t>
  </si>
  <si>
    <t xml:space="preserve">$5,176,000 </t>
  </si>
  <si>
    <t xml:space="preserve">  Evan Turner ................  $4,947,840   ($3,982,408)  2nd yr rookie con</t>
  </si>
  <si>
    <t xml:space="preserve">  Spencer Hawes ..............  $4,051,024   ($3,260,580)</t>
  </si>
  <si>
    <t xml:space="preserve">$4,051,024 </t>
  </si>
  <si>
    <t xml:space="preserve">  Jrue Holiday ...............  $1,741,440   ($1,401,647)  3rd yr rookie con</t>
  </si>
  <si>
    <t xml:space="preserve">$1,741,440 </t>
  </si>
  <si>
    <t xml:space="preserve">  Nikola Vucevic .............  $1,645,400   ($1,324,346)  1st yr rookie con</t>
  </si>
  <si>
    <t xml:space="preserve">$1,645,400 </t>
  </si>
  <si>
    <t xml:space="preserve">  Craig Brackins .............  $1,404,960   ($1,130,821)  2nd yr rookie con</t>
  </si>
  <si>
    <t xml:space="preserve">  Tony Battie ................  $1,352,181   ($1,088,341)  min, counts $854,389</t>
  </si>
  <si>
    <t xml:space="preserve">  Jodie Meeks ................    $854,389     ($687,679)  minimum</t>
  </si>
  <si>
    <t xml:space="preserve">  Lavoy Allen ................    $473,604     ($381,193)  minimum</t>
  </si>
  <si>
    <t xml:space="preserve">  Francisco Elson ............    $305,792     ($246,125)  m,s1/27-2/7, s </t>
  </si>
  <si>
    <t xml:space="preserve">$305,792   </t>
  </si>
  <si>
    <t xml:space="preserve">  Vince Carter ............... $18,300,000  ($14,729,268)  released 12/9</t>
  </si>
  <si>
    <t>$18,300,000</t>
  </si>
  <si>
    <t xml:space="preserve">  Steve Nash ................. $11,689,062   ($9,408,269)</t>
  </si>
  <si>
    <t>$11,689,062</t>
  </si>
  <si>
    <t xml:space="preserve">  Marcin Gortat ..............  $6,790,640   ($5,465,637)</t>
  </si>
  <si>
    <t xml:space="preserve">  Grant Hill .................  $6,500,000   ($5,231,707)</t>
  </si>
  <si>
    <t xml:space="preserve">$6,500,000 </t>
  </si>
  <si>
    <t xml:space="preserve">  Josh Childress .............  $6,000,000   ($4,829,268)</t>
  </si>
  <si>
    <t xml:space="preserve">  Channing Frye ..............  $5,600,000   ($4,507,317)</t>
  </si>
  <si>
    <t xml:space="preserve">$5,600,000 </t>
  </si>
  <si>
    <t xml:space="preserve">  Mickael Pietrus ............  $5,300,000   ($4,265,854)  released 12/22</t>
  </si>
  <si>
    <t xml:space="preserve">$5,300,000 </t>
  </si>
  <si>
    <t xml:space="preserve">  Jared Dudley ...............  $4,250,000   ($3,420,732)</t>
  </si>
  <si>
    <t xml:space="preserve">  Hakim Warrick ..............  $4,000,000   ($3,219,512)</t>
  </si>
  <si>
    <t xml:space="preserve">  Shannon Brown ..............  $3,500,000   ($2,817,073)</t>
  </si>
  <si>
    <t xml:space="preserve">  Robin Lopez ................  $2,862,602   ($2,304,046)  4th yr rookie con</t>
  </si>
  <si>
    <t xml:space="preserve">$2,862,602 </t>
  </si>
  <si>
    <t xml:space="preserve">  Markieff Morris ............  $1,919,160   ($1,544,690)  1st yr rookie con</t>
  </si>
  <si>
    <t xml:space="preserve">  Sebastian Telfair ..........  $1,500,000   ($1,207,317)</t>
  </si>
  <si>
    <t xml:space="preserve">  Michael Redd ...............  $1,308,506   ($1,053,188)  m,s 12/29,c $826,792</t>
  </si>
  <si>
    <t xml:space="preserve">$1,308,506 </t>
  </si>
  <si>
    <t xml:space="preserve">  Ronnie Price ...............  $1,069,509     ($860,824)  min, counts $854,389</t>
  </si>
  <si>
    <t xml:space="preserve">  Garret Siler ...............     $51,097      ($41,127)  min, rel 1/2</t>
  </si>
  <si>
    <t xml:space="preserve">$51,097    </t>
  </si>
  <si>
    <t xml:space="preserve">  Brandon Roy ................ $16,032,144  ($12,903,921)  amnesty 12/10, dnc</t>
  </si>
  <si>
    <t>$16,032,144</t>
  </si>
  <si>
    <t xml:space="preserve">  LaMarcus Aldridge .......... $12,372,000   ($9,957,951)</t>
  </si>
  <si>
    <t>$12,372,000</t>
  </si>
  <si>
    <t xml:space="preserve">  Marcus Camby ............... $11,227,250   ($9,036,567)</t>
  </si>
  <si>
    <t>$11,227,250</t>
  </si>
  <si>
    <t xml:space="preserve">  Gerald Wallace .............  $9,500,000   ($7,646,341)</t>
  </si>
  <si>
    <t xml:space="preserve">$9,500,000 </t>
  </si>
  <si>
    <t xml:space="preserve">  Raymond Felton .............  $7,560,000   ($6,084,878)</t>
  </si>
  <si>
    <t xml:space="preserve">$7,560,000 </t>
  </si>
  <si>
    <t xml:space="preserve">  Wes Matthews ...............  $6,135,160   ($4,938,056)</t>
  </si>
  <si>
    <t xml:space="preserve">$6,135,160 </t>
  </si>
  <si>
    <t>Wes Matthews</t>
  </si>
  <si>
    <t xml:space="preserve">  Jamal Crawford .............  $5,000,000   ($4,024,390)</t>
  </si>
  <si>
    <t xml:space="preserve">  Nicolas Batum ..............  $2,155,365   ($1,734,806)  4th yr rookie con</t>
  </si>
  <si>
    <t xml:space="preserve">$2,155,365 </t>
  </si>
  <si>
    <t xml:space="preserve">  Luke Babbitt ...............  $1,768,800   ($1,423,668)  2nd yr rookie con</t>
  </si>
  <si>
    <t xml:space="preserve">  Greg Oden ..................  $1,500,000   ($1,207,317)</t>
  </si>
  <si>
    <t xml:space="preserve">  Kurt Thomas ................  $1,352,181   ($1,088,341)  minimum (multi)</t>
  </si>
  <si>
    <t xml:space="preserve">  Elliot Williams ............  $1,348,800   ($1,085,620)  2nd yr rookie con</t>
  </si>
  <si>
    <t xml:space="preserve">  Nolan Smith ................  $1,306,920   ($1,051,911)  1st yr rookie con</t>
  </si>
  <si>
    <t xml:space="preserve">  Joel Przybilla .............  $1,145,027     ($921,607)  min,s 2/7,c $723,497</t>
  </si>
  <si>
    <t xml:space="preserve">$1,145,027 </t>
  </si>
  <si>
    <t xml:space="preserve">  Craig Smith ................    $992,680     ($798,986)  min, counts $854,389</t>
  </si>
  <si>
    <t xml:space="preserve">  Chris Johnson ..............    $762,195     ($613,474)  minimum</t>
  </si>
  <si>
    <t xml:space="preserve">  Armon Johnson ..............    $762,195     ($613,474)  min, rel 2/27</t>
  </si>
  <si>
    <t xml:space="preserve">  John Salmons ...............  $8,500,000   ($6,841,463)</t>
  </si>
  <si>
    <t xml:space="preserve">  Marcus Thornton ............  $7,000,000   ($5,634,146)</t>
  </si>
  <si>
    <t xml:space="preserve">  Francisco Garcia ...........  $5,800,000   ($4,668,293)</t>
  </si>
  <si>
    <t xml:space="preserve">$5,800,000 </t>
  </si>
  <si>
    <t xml:space="preserve">  Chuck Hayes ................  $5,250,000   ($4,225,610)</t>
  </si>
  <si>
    <t xml:space="preserve">$5,250,000 </t>
  </si>
  <si>
    <t xml:space="preserve">  Tyreke Evans ...............  $4,151,640   ($3,341,564)  3rd yr rookie con</t>
  </si>
  <si>
    <t xml:space="preserve">$4,151,640 </t>
  </si>
  <si>
    <t xml:space="preserve">  DeMarcus Cousins ...........  $3,627,720   ($2,919,872)  2nd yr rookie con</t>
  </si>
  <si>
    <t xml:space="preserve">  Jason Thompson .............  $3,001,284   ($2,415,668)  4th yr rookie con</t>
  </si>
  <si>
    <t xml:space="preserve">$3,001,284 </t>
  </si>
  <si>
    <t xml:space="preserve">  Travis Outlaw ..............  $3,000,000   ($2,414,634)  amnesty pick up</t>
  </si>
  <si>
    <t xml:space="preserve">  J.J. Hickson ...............  $2,354,537   ($1,895,115)  4th yr rookie con</t>
  </si>
  <si>
    <t xml:space="preserve">$2,354,537 </t>
  </si>
  <si>
    <t xml:space="preserve">  Jimmer Fredette ............  $2,238,360   ($1,801,607)  1st yr rookie con</t>
  </si>
  <si>
    <t xml:space="preserve">  Donte Greene ...............  $2,015,896   ($1,622,550)  4th yr rookie con</t>
  </si>
  <si>
    <t xml:space="preserve">$2,015,896 </t>
  </si>
  <si>
    <t xml:space="preserve">  Tyler Honeycutt ............    $775,000     ($623,780)</t>
  </si>
  <si>
    <t xml:space="preserve">$775,000   </t>
  </si>
  <si>
    <t xml:space="preserve">  Hassan Whiteside ...........    $762,195     ($613,474)  minimum</t>
  </si>
  <si>
    <t xml:space="preserve">  Isaiah Thomas ..............    $473,604     ($381,193)  minimum</t>
  </si>
  <si>
    <t xml:space="preserve">  Tim Duncan ................. $21,164,619  ($17,034,937)</t>
  </si>
  <si>
    <t>$21,164,619</t>
  </si>
  <si>
    <t xml:space="preserve">  Manu Ginobili .............. $12,981,038  ($10,448,153)</t>
  </si>
  <si>
    <t>$12,981,038</t>
  </si>
  <si>
    <t xml:space="preserve">  Tony Parker ................ $12,500,000  ($10,060,976)</t>
  </si>
  <si>
    <t xml:space="preserve">  Richard Jefferson ..........  $9,282,000   ($7,470,878)</t>
  </si>
  <si>
    <t xml:space="preserve">$9,282,000 </t>
  </si>
  <si>
    <t xml:space="preserve">  Tiago Splitter .............  $3,672,000   ($2,955,512)</t>
  </si>
  <si>
    <t xml:space="preserve">$3,672,000 </t>
  </si>
  <si>
    <t xml:space="preserve">  Matt Bonner ................  $3,315,000   ($2,668,171)</t>
  </si>
  <si>
    <t xml:space="preserve">$3,315,000 </t>
  </si>
  <si>
    <t xml:space="preserve">  Antonio McDyess ............  $2,640,000   ($2,124,878)  released 12/19</t>
  </si>
  <si>
    <t xml:space="preserve">$2,640,000 </t>
  </si>
  <si>
    <t xml:space="preserve">  Kawhi Leonard ..............  $1,731,960   ($1,394,017)  1st yr rookie con</t>
  </si>
  <si>
    <t xml:space="preserve">  James Anderson .............  $1,463,520   ($1,177,955)  2nd yr rookie con</t>
  </si>
  <si>
    <t xml:space="preserve">$1,463,520 </t>
  </si>
  <si>
    <t xml:space="preserve">  T.J. Ford ..................  $1,146,337     ($922,661)  min, counts $854,389</t>
  </si>
  <si>
    <t xml:space="preserve">  Cory Joseph ................  $1,028,400     ($827,737)  1st yr rookie con</t>
  </si>
  <si>
    <t xml:space="preserve">  DeJuan Blair ...............    $986,000     ($793,610)</t>
  </si>
  <si>
    <t xml:space="preserve">$986,000   </t>
  </si>
  <si>
    <t xml:space="preserve">  Danny Green ................    $854,389     ($687,679)  minimum</t>
  </si>
  <si>
    <t xml:space="preserve">  Gary Neal ..................    $762,195     ($613,474)  minimum</t>
  </si>
  <si>
    <t xml:space="preserve">  Malcolm Thomas .............    $103,104      ($82,986)  min, s 1/11, r 2/7</t>
  </si>
  <si>
    <t xml:space="preserve">$103,104   </t>
  </si>
  <si>
    <t xml:space="preserve">  Ike Diogu ..................     $64,028      ($51,535)  m,s1/3-1/11,c$55,108</t>
  </si>
  <si>
    <t xml:space="preserve">$64,028    </t>
  </si>
  <si>
    <t xml:space="preserve">  Eric Dawson ................     $38,172      ($30,724)  min, s 2/20, rel 3/2</t>
  </si>
  <si>
    <t xml:space="preserve">$38,172    </t>
  </si>
  <si>
    <t xml:space="preserve">  Jose Calderon ..............  $9,780,992   ($7,872,506)</t>
  </si>
  <si>
    <t xml:space="preserve">$9,780,992 </t>
  </si>
  <si>
    <t xml:space="preserve">  Andrea Bargnani ............  $9,250,000   ($7,445,122)</t>
  </si>
  <si>
    <t xml:space="preserve">$9,250,000 </t>
  </si>
  <si>
    <t xml:space="preserve">  Leandro Barbosa ............  $7,600,000   ($6,117,073)</t>
  </si>
  <si>
    <t xml:space="preserve">$7,600,000 </t>
  </si>
  <si>
    <t xml:space="preserve">  Amir Johnson ...............  $5,500,000   ($4,426,829)</t>
  </si>
  <si>
    <t xml:space="preserve">$5,500,000 </t>
  </si>
  <si>
    <t xml:space="preserve">  Linas Kleiza ...............  $4,605,000   ($3,706,463)</t>
  </si>
  <si>
    <t xml:space="preserve">$4,605,000 </t>
  </si>
  <si>
    <t xml:space="preserve">  Jerryd Bayless .............  $3,042,280   ($2,448,664)  4th yr rookie con</t>
  </si>
  <si>
    <t xml:space="preserve">$3,042,280 </t>
  </si>
  <si>
    <t xml:space="preserve">  Demar DeRozan ..............  $2,625,000   ($2,112,805)  3rd yr rookie con</t>
  </si>
  <si>
    <t xml:space="preserve">$2,625,000 </t>
  </si>
  <si>
    <t>Demar DeRozan</t>
  </si>
  <si>
    <t xml:space="preserve">  Aaron Gray .................  $2,500,000   ($2,012,195)</t>
  </si>
  <si>
    <t xml:space="preserve">  Ed Davis ...................  $2,063,040   ($1,660,496)  2nd yr rookie con</t>
  </si>
  <si>
    <t xml:space="preserve">  James Johnson ..............  $1,833,120   ($1,475,438)  3rd yr rookie con</t>
  </si>
  <si>
    <t xml:space="preserve">$1,833,120 </t>
  </si>
  <si>
    <t xml:space="preserve">  Gary Forbes ................  $1,500,000   ($1,207,317)</t>
  </si>
  <si>
    <t xml:space="preserve">  Anthony Carter .............  $1,352,181   ($1,088,341)  min, counts $854,389</t>
  </si>
  <si>
    <t xml:space="preserve">  Jamaal Magloire ............  $1,352,181   ($1,088,341)  min, counts $854,389</t>
  </si>
  <si>
    <t xml:space="preserve">  Rasual Butler ..............  $1,229,255     ($989,400)  min, counts $854,389</t>
  </si>
  <si>
    <t xml:space="preserve">  Solomon Alabi ..............    $830,000     ($668,049)</t>
  </si>
  <si>
    <t xml:space="preserve">$830,000   </t>
  </si>
  <si>
    <t xml:space="preserve">  Al Jefferson ............... $14,000,000  ($11,268,293)</t>
  </si>
  <si>
    <t xml:space="preserve">  Devin Harris ...............  $9,319,000   ($7,500,659)</t>
  </si>
  <si>
    <t xml:space="preserve">$9,319,000 </t>
  </si>
  <si>
    <t xml:space="preserve">  Paul Millsap ...............  $8,103,435   ($6,522,277)</t>
  </si>
  <si>
    <t xml:space="preserve">$8,103,435 </t>
  </si>
  <si>
    <t xml:space="preserve">  Derrick Favors .............  $4,443,360   ($3,576,363)  2nd yr rookie con</t>
  </si>
  <si>
    <t xml:space="preserve">  Enes Kanter ................  $4,133,280   ($3,326,786)  1st yr rookie con</t>
  </si>
  <si>
    <t xml:space="preserve">  C.J. Miles .................  $3,700,000   ($2,978,049)</t>
  </si>
  <si>
    <t xml:space="preserve">$3,700,000 </t>
  </si>
  <si>
    <t xml:space="preserve">  Raja Bell ..................  $3,240,000   ($2,607,805)</t>
  </si>
  <si>
    <t xml:space="preserve">$3,240,000 </t>
  </si>
  <si>
    <t xml:space="preserve">  Gordon Hayward .............  $2,532,960   ($2,038,724)  2nd yr rookie con</t>
  </si>
  <si>
    <t xml:space="preserve">  Josh Howard ................  $2,150,000   ($1,730,488)</t>
  </si>
  <si>
    <t xml:space="preserve">$2,150,000 </t>
  </si>
  <si>
    <t xml:space="preserve">  Alec Burks .................  $2,020,200   ($1,626,015)  1st yr rookie con</t>
  </si>
  <si>
    <t xml:space="preserve">  Earl Watson ................  $2,000,000   ($1,609,756)</t>
  </si>
  <si>
    <t xml:space="preserve">  Jamaal Tinsley .............  $1,229,255     ($989,400)  minimum (multi)</t>
  </si>
  <si>
    <t xml:space="preserve">  DeMarre Carroll ............  $1,161,120     ($934,560)  3rd yr rookie con</t>
  </si>
  <si>
    <t xml:space="preserve">$1,161,120 </t>
  </si>
  <si>
    <t xml:space="preserve">  Jeremy Evans ...............    $762,195     ($613,474)  minimum</t>
  </si>
  <si>
    <t xml:space="preserve">  DeMarre Carroll ............    $544,331     ($438,120)  min, signed 2/8</t>
  </si>
  <si>
    <t xml:space="preserve">$544,331   </t>
  </si>
  <si>
    <t xml:space="preserve">  Rashard Lewis .............. $21,136,631  ($17,012,410)</t>
  </si>
  <si>
    <t>$21,136,631</t>
  </si>
  <si>
    <t xml:space="preserve">  Andray Blatche .............  $6,442,083   ($5,185,091)</t>
  </si>
  <si>
    <t xml:space="preserve">$6,442,083 </t>
  </si>
  <si>
    <t xml:space="preserve">  John Wall ..................  $5,530,080   ($4,451,040)  2nd yr rookie con</t>
  </si>
  <si>
    <t xml:space="preserve">  Ronny Turiaf ...............  $4,360,000   ($3,509,268)</t>
  </si>
  <si>
    <t xml:space="preserve">$4,360,000 </t>
  </si>
  <si>
    <t xml:space="preserve">  Nick Young .................  $3,695,857   ($2,974,714)</t>
  </si>
  <si>
    <t xml:space="preserve">$3,695,857 </t>
  </si>
  <si>
    <t xml:space="preserve">  Jan Vesely .................  $3,065,040   ($2,466,983)  1st yr rookie con</t>
  </si>
  <si>
    <t xml:space="preserve">  JaVale McGee ...............  $2,462,400   ($1,981,932)  4th yr rookie con</t>
  </si>
  <si>
    <t xml:space="preserve">  Kevin Seraphin .............  $1,680,360   ($1,352,485)  2nd yr rookie con</t>
  </si>
  <si>
    <t xml:space="preserve">  Chris Singleton ............  $1,485,000   ($1,195,244)  1st yr rookie con</t>
  </si>
  <si>
    <t xml:space="preserve">  Trevor Booker ..............  $1,294,920   ($1,042,253)  2nd yr rookie con</t>
  </si>
  <si>
    <t xml:space="preserve">$1,294,920 </t>
  </si>
  <si>
    <t xml:space="preserve">  Maurice Evans ..............  $1,223,166     ($984,499)  min, counts $854,389</t>
  </si>
  <si>
    <t xml:space="preserve">  Jordan Crawford ............  $1,120,440     ($901,818)  2nd yr rookie con</t>
  </si>
  <si>
    <t xml:space="preserve">  Roger Mason ................  $1,146,337     ($922,661)  min, counts $854,389</t>
  </si>
  <si>
    <t xml:space="preserve">  Shelvin Mack ...............    $473,604     ($381,193)  minimum</t>
  </si>
  <si>
    <t xml:space="preserve">  Hamady N'Diaye .............    $270,427     ($217,661)  min, rel 2/7</t>
  </si>
  <si>
    <t xml:space="preserve">  Joe Johnson ................ $16,324,500</t>
  </si>
  <si>
    <t>$16,324,500</t>
  </si>
  <si>
    <t xml:space="preserve">  Josh Smith ................. $11,600,000</t>
  </si>
  <si>
    <t xml:space="preserve">  Jamal Crawford ............. $10,800,000</t>
  </si>
  <si>
    <t>$10,800,000</t>
  </si>
  <si>
    <t xml:space="preserve">  Kirk Hinrich ...............  $9,000,000</t>
  </si>
  <si>
    <t xml:space="preserve">  Marvin Williams ............  $6,712,500</t>
  </si>
  <si>
    <t>$6,712,500</t>
  </si>
  <si>
    <t xml:space="preserve">  Al Horford .................  $5,444,857  4th year of rookie contract</t>
  </si>
  <si>
    <t xml:space="preserve">$5,444,857 </t>
  </si>
  <si>
    <t xml:space="preserve">  Zaza Pachulia ..............  $4,251,250</t>
  </si>
  <si>
    <t>$4,251,250</t>
  </si>
  <si>
    <t xml:space="preserve">  Jeff Teague ................  $1,476,840  2nd year of rookie contract</t>
  </si>
  <si>
    <t xml:space="preserve">$1,476,840 </t>
  </si>
  <si>
    <t xml:space="preserve">  Etan Thomas ................  $1,223,166  minimum, counts $854,389</t>
  </si>
  <si>
    <t xml:space="preserve">  Josh Powell ................  $1,069,609  minimum, counts $854,389</t>
  </si>
  <si>
    <t xml:space="preserve">$1,069,609 </t>
  </si>
  <si>
    <t xml:space="preserve">  Hilton Armstrong ...........    $992,680  minimum, counts $854,389</t>
  </si>
  <si>
    <t xml:space="preserve">  Damien Wilkins .............    $748,656  m c $598,072, s12/3-1/5 s1/18</t>
  </si>
  <si>
    <t>$748,656  m</t>
  </si>
  <si>
    <t xml:space="preserve">  Pape Sy ....................    $473,604  minimum</t>
  </si>
  <si>
    <t xml:space="preserve">  Kevin Garnett .............. $18,800,000</t>
  </si>
  <si>
    <t>$18,800,000</t>
  </si>
  <si>
    <t xml:space="preserve">  Paul Pierce ................ $13,876,321</t>
  </si>
  <si>
    <t>$13,876,321</t>
  </si>
  <si>
    <t xml:space="preserve">  Ray Allen .................. $10,000,000</t>
  </si>
  <si>
    <t xml:space="preserve">  Rajon Rondo ................  $9,090,911</t>
  </si>
  <si>
    <t>$9,090,911</t>
  </si>
  <si>
    <t xml:space="preserve">  Rasheed Wallace ............  $6,322,320  retired 8/10/10</t>
  </si>
  <si>
    <t xml:space="preserve">$6,322,320 </t>
  </si>
  <si>
    <t xml:space="preserve">  Jermaine O'Neal ............  $5,765,000</t>
  </si>
  <si>
    <t>$5,765,000</t>
  </si>
  <si>
    <t xml:space="preserve">  Nenad Krstic ...............  $5,543,116</t>
  </si>
  <si>
    <t>$5,543,116</t>
  </si>
  <si>
    <t xml:space="preserve">  Jeff Green .................  $4,455,988  4th year of rookie contract</t>
  </si>
  <si>
    <t xml:space="preserve">$4,455,988 </t>
  </si>
  <si>
    <t xml:space="preserve">  Glen Davis .................  $3,300,000</t>
  </si>
  <si>
    <t xml:space="preserve">  Avery Bradley ..............  $1,418,160  1st year of rookie contract</t>
  </si>
  <si>
    <t xml:space="preserve">  Shaquille O'Neal ...........  $1,352,181</t>
  </si>
  <si>
    <t xml:space="preserve">  Delonte West ...............  $1,069,509  minimum, counts $854,389</t>
  </si>
  <si>
    <t xml:space="preserve">  Von Wafer ..................    $915,852  minimum, counts $854,389</t>
  </si>
  <si>
    <t xml:space="preserve">  Chris Johnson ..............    $136,509  signed 2/24</t>
  </si>
  <si>
    <t>$136,509  s</t>
  </si>
  <si>
    <t xml:space="preserve">  Boris Diaw .................  $9,000,000</t>
  </si>
  <si>
    <t xml:space="preserve">  Stephen Jackson ............  $8,453,250</t>
  </si>
  <si>
    <t>$8,453,250</t>
  </si>
  <si>
    <t xml:space="preserve">  Joel Przybilla .............  $7,405,300</t>
  </si>
  <si>
    <t>$7,405,300</t>
  </si>
  <si>
    <t xml:space="preserve">  Morris Peterson ............  $6,665,000</t>
  </si>
  <si>
    <t>$6,665,000</t>
  </si>
  <si>
    <t xml:space="preserve">  Tyrus Thomas ...............  $6,611,570</t>
  </si>
  <si>
    <t>$6,611,570</t>
  </si>
  <si>
    <t xml:space="preserve">  DeSagana Diop ..............  $6,478,600</t>
  </si>
  <si>
    <t>$6,478,600</t>
  </si>
  <si>
    <t xml:space="preserve">  Matt Carroll ...............  $4,300,000</t>
  </si>
  <si>
    <t xml:space="preserve">  Shaun Livingston ...........  $3,500,000</t>
  </si>
  <si>
    <t xml:space="preserve">  Eduardo Najera .............  $3,000,000</t>
  </si>
  <si>
    <t xml:space="preserve">  D.J. Augustin ..............  $2,540,400  3rd year of rookie contract</t>
  </si>
  <si>
    <t xml:space="preserve">$2,540,400 </t>
  </si>
  <si>
    <t xml:space="preserve">  Gerald Henderson ...........  $2,103,840  2nd year of rookie contract</t>
  </si>
  <si>
    <t xml:space="preserve">$2,103,840 </t>
  </si>
  <si>
    <t xml:space="preserve">  Sean Marks .................  $1,264,687  min, c $799,105, s 11/6</t>
  </si>
  <si>
    <t xml:space="preserve">$1,264,687 </t>
  </si>
  <si>
    <t xml:space="preserve">  Kwame Brown ................  $1,229,255  minimum, counts $854,389</t>
  </si>
  <si>
    <t xml:space="preserve">  D.J. White .................  $1,108,680  3rd year of rookie contract</t>
  </si>
  <si>
    <t xml:space="preserve">$1,108,680 </t>
  </si>
  <si>
    <t xml:space="preserve">  Dominic McGuire ............    $884,120  min, c $854,389, rel 2/24</t>
  </si>
  <si>
    <t>$884,120  m</t>
  </si>
  <si>
    <t xml:space="preserve">  Derrick Brown ..............    $762,195</t>
  </si>
  <si>
    <t>$762,195</t>
  </si>
  <si>
    <t xml:space="preserve">  Dante Cunningham ...........    $762,195  minimum</t>
  </si>
  <si>
    <t xml:space="preserve">  Sherron Collins ............    $473,604  minimum, released 2/24</t>
  </si>
  <si>
    <t xml:space="preserve">  Carlos Boozer .............. $14,400,000</t>
  </si>
  <si>
    <t>$14,400,000</t>
  </si>
  <si>
    <t xml:space="preserve">  Luol Deng .................. $11,345,000</t>
  </si>
  <si>
    <t>$11,345,000</t>
  </si>
  <si>
    <t xml:space="preserve">  Derrick Rose ...............  $5,546,160  3rd year of rookie contract</t>
  </si>
  <si>
    <t xml:space="preserve">$5,546,160 </t>
  </si>
  <si>
    <t xml:space="preserve">  Ronnie Brewer ..............  $4,790,000</t>
  </si>
  <si>
    <t>$4,790,000</t>
  </si>
  <si>
    <t xml:space="preserve">  Joakim Noah ................  $3,128,536  4th year of rookie contract</t>
  </si>
  <si>
    <t xml:space="preserve">$3,128,536 </t>
  </si>
  <si>
    <t xml:space="preserve">  C.J. Watson ................  $3,100,000</t>
  </si>
  <si>
    <t xml:space="preserve">  Omer Asik ..................  $1,721,000</t>
  </si>
  <si>
    <t>$1,721,000</t>
  </si>
  <si>
    <t xml:space="preserve">  Keith Bogans ...............  $1,600,000</t>
  </si>
  <si>
    <t xml:space="preserve">  Kurt Thomas ................  $1,352,181  minimum, counts $854,389</t>
  </si>
  <si>
    <t xml:space="preserve">  Brian Scalabrine ...........  $1,229,255  minimum, counts $854,389</t>
  </si>
  <si>
    <t xml:space="preserve">  Taj Gibson .................  $1,117,680  2nd year of rookie contract</t>
  </si>
  <si>
    <t xml:space="preserve">$1,117,680 </t>
  </si>
  <si>
    <t xml:space="preserve">  John Lucas .................    $208,264  min, c $201,033, s 11/25-1/4</t>
  </si>
  <si>
    <t>$208,264  m</t>
  </si>
  <si>
    <t xml:space="preserve">  Antawn Jamison ............. $13,358,905</t>
  </si>
  <si>
    <t>$13,358,905</t>
  </si>
  <si>
    <t xml:space="preserve">  Baron Davis ................ $13,000,000</t>
  </si>
  <si>
    <t xml:space="preserve">  Anderson Varejao ...........  $7,281,818</t>
  </si>
  <si>
    <t>$7,281,818</t>
  </si>
  <si>
    <t xml:space="preserve">  Daniel Gibson ..............  $4,015,334</t>
  </si>
  <si>
    <t>$4,015,334</t>
  </si>
  <si>
    <t xml:space="preserve">  Ramon Sessions .............  $3,964,320</t>
  </si>
  <si>
    <t>$3,964,320</t>
  </si>
  <si>
    <t xml:space="preserve">  Anthony Parker .............  $2,855,700</t>
  </si>
  <si>
    <t>$2,855,700</t>
  </si>
  <si>
    <t xml:space="preserve">  Ryan Hollins ...............  $2,333,333</t>
  </si>
  <si>
    <t>$2,333,333</t>
  </si>
  <si>
    <t xml:space="preserve">  J.J. Hickson ...............  $1,528,920  3rd year of rookie contract</t>
  </si>
  <si>
    <t xml:space="preserve">$1,528,920 </t>
  </si>
  <si>
    <t xml:space="preserve">  Christian Eyenga ...........  $1,020,960  1st year of rookie contract</t>
  </si>
  <si>
    <t xml:space="preserve">  Joey Graham ................    $992,680  minimum (2 year contract)</t>
  </si>
  <si>
    <t xml:space="preserve">  Leon Powe ..................    $915,852  min, c $854,389, rel 2/24/11</t>
  </si>
  <si>
    <t xml:space="preserve">  Samardo Samuels ............    $500,000</t>
  </si>
  <si>
    <t xml:space="preserve">  Alonzo Gee .................    $479,735  minimun, signed 12/28</t>
  </si>
  <si>
    <t>$479,735  m</t>
  </si>
  <si>
    <t xml:space="preserve">  Semih Erden ................    $473,604  minimum</t>
  </si>
  <si>
    <t xml:space="preserve">  Luke Harangody .............    $473,604  minimum</t>
  </si>
  <si>
    <t xml:space="preserve">  Manny Harris ...............    $473,604  minimum</t>
  </si>
  <si>
    <t xml:space="preserve">  Jawad Williams .............    $321,652  minimum, released 12/28</t>
  </si>
  <si>
    <t>$321,652  m</t>
  </si>
  <si>
    <t xml:space="preserve">  Dirk Nowitzki .............. $17,278,618</t>
  </si>
  <si>
    <t>$17,278,618</t>
  </si>
  <si>
    <t xml:space="preserve">  Tyson Chandler ............. $12,600,000</t>
  </si>
  <si>
    <t>$12,600,000</t>
  </si>
  <si>
    <t xml:space="preserve">  Jason Terry ................ $10,650,000</t>
  </si>
  <si>
    <t>$10,650,000</t>
  </si>
  <si>
    <t xml:space="preserve">  Caron Butler ............... $10,561,960</t>
  </si>
  <si>
    <t>$10,561,960</t>
  </si>
  <si>
    <t xml:space="preserve">  Jason Kidd .................  $8,610,500</t>
  </si>
  <si>
    <t>$8,610,500</t>
  </si>
  <si>
    <t xml:space="preserve">  Shawn Marion ...............  $7,305,500</t>
  </si>
  <si>
    <t>$7,305,500</t>
  </si>
  <si>
    <t xml:space="preserve">  Brendan Haywood ............  $6,900,000</t>
  </si>
  <si>
    <t>$6,900,000</t>
  </si>
  <si>
    <t xml:space="preserve">  DeShawn Stevenson ..........  $4,151,786</t>
  </si>
  <si>
    <t>$4,151,786</t>
  </si>
  <si>
    <t xml:space="preserve">  Jose Juan Barea ............  $1,815,000</t>
  </si>
  <si>
    <t>$1,815,000</t>
  </si>
  <si>
    <t>Jose Juan Barea</t>
  </si>
  <si>
    <t xml:space="preserve">  Brian Cardinal .............  $1,352,181  minimum, counts $854,389</t>
  </si>
  <si>
    <t xml:space="preserve">  Rodrigue Beaubois ..........  $1,156,080  2nd year of rookie contract</t>
  </si>
  <si>
    <t xml:space="preserve">$1,156,080 </t>
  </si>
  <si>
    <t xml:space="preserve">  Dominique Jones ............  $1,110,120  1st year of rookie contract</t>
  </si>
  <si>
    <t xml:space="preserve">  Ian Mahinmi ................    $762,196  minimum</t>
  </si>
  <si>
    <t>$762,196  m</t>
  </si>
  <si>
    <t xml:space="preserve">  Peja Stojakovic ............    $636,320  min, counts $402,065, s 1/24</t>
  </si>
  <si>
    <t>$636,320  m</t>
  </si>
  <si>
    <t xml:space="preserve">  Steve Novak ................    $384,766  released 1/5</t>
  </si>
  <si>
    <t>$384,766  r</t>
  </si>
  <si>
    <t xml:space="preserve">  Sasha Pavlovic .............    $134,863  min, c $100,516, s 1/10-1/30</t>
  </si>
  <si>
    <t>$134,863  m</t>
  </si>
  <si>
    <t xml:space="preserve">  Kenyon Martin .............. $16,545,454</t>
  </si>
  <si>
    <t>$16,545,454</t>
  </si>
  <si>
    <t xml:space="preserve">  Nene ....................... $11,360,000</t>
  </si>
  <si>
    <t>$11,360,000</t>
  </si>
  <si>
    <t xml:space="preserve">  Raymond Felton .............  $7,500,000</t>
  </si>
  <si>
    <t xml:space="preserve">  J.R. Smith .................  $6,757,851</t>
  </si>
  <si>
    <t>$6,757,851</t>
  </si>
  <si>
    <t xml:space="preserve">  Al Harrington ..............  $5,765,000</t>
  </si>
  <si>
    <t xml:space="preserve">  Chris Andersen .............  $4,533,300</t>
  </si>
  <si>
    <t>$4,533,300</t>
  </si>
  <si>
    <t xml:space="preserve">  Timofey Mozgov .............  $3,567,096</t>
  </si>
  <si>
    <t>$3,567,096</t>
  </si>
  <si>
    <t xml:space="preserve">  Danilo Gallinari ...........  $3,304,560  3rd year of rookie contract</t>
  </si>
  <si>
    <t xml:space="preserve">$3,304,560 </t>
  </si>
  <si>
    <t xml:space="preserve">  Wilson Chandler ............  $2,130,482  4th year of rookie contract</t>
  </si>
  <si>
    <t xml:space="preserve">$2,130,482 </t>
  </si>
  <si>
    <t xml:space="preserve">  Arron Afflalo ..............  $1,959,577  4th year of rookie contract</t>
  </si>
  <si>
    <t xml:space="preserve">$1,959,577 </t>
  </si>
  <si>
    <t xml:space="preserve">  Ty Lawson ..................  $1,546,560  2nd year of rookie contract</t>
  </si>
  <si>
    <t xml:space="preserve">$1,546,560 </t>
  </si>
  <si>
    <t xml:space="preserve">  Kosta Koufos ...............  $1,352,640  3rd year of rookie contract</t>
  </si>
  <si>
    <t xml:space="preserve">  Melvin Ely .................  $1,223,166  minimum, counts $854,389</t>
  </si>
  <si>
    <t xml:space="preserve">  Gary Forbes ................    $473,604  minimum</t>
  </si>
  <si>
    <t xml:space="preserve">  Richard Hamilton ........... $12,500,000</t>
  </si>
  <si>
    <t xml:space="preserve">  Tayshaun Prince ............ $11,148,760</t>
  </si>
  <si>
    <t>$11,148,760</t>
  </si>
  <si>
    <t xml:space="preserve">  Ben Gordon ................. $10,800,000</t>
  </si>
  <si>
    <t xml:space="preserve">  Charlie Villanueva .........  $7,020,000</t>
  </si>
  <si>
    <t>$7,020,000</t>
  </si>
  <si>
    <t xml:space="preserve">  Chris Wilcox ...............  $3,000,000</t>
  </si>
  <si>
    <t xml:space="preserve">  Greg Monroe ................  $2,798,040  1st year of rookie contract</t>
  </si>
  <si>
    <t xml:space="preserve">  Rodney Stuckey .............  $2,767,126  4th year of rookie contract</t>
  </si>
  <si>
    <t xml:space="preserve">$2,767,126 </t>
  </si>
  <si>
    <t xml:space="preserve">  Ben Wallace ................  $2,080,000</t>
  </si>
  <si>
    <t>$2,080,000</t>
  </si>
  <si>
    <t xml:space="preserve">  Austin Daye ................  $1,803,720  2nd year of rookie contract</t>
  </si>
  <si>
    <t xml:space="preserve">$1,803,720 </t>
  </si>
  <si>
    <t xml:space="preserve">  Tracy McGrady ..............  $1,352,181  minimum, counts $854,389</t>
  </si>
  <si>
    <t xml:space="preserve">  Jonas Jerebko ..............    $762,195  minimum</t>
  </si>
  <si>
    <t xml:space="preserve">  DaJuan Summers .............    $762,195  minimum</t>
  </si>
  <si>
    <t xml:space="preserve">  Terrico White ..............    $473,604  minimum</t>
  </si>
  <si>
    <t xml:space="preserve">  Troy Murphy ................ $11,968,253</t>
  </si>
  <si>
    <t>$11,968,253</t>
  </si>
  <si>
    <t xml:space="preserve">  David Lee .................. $10,800,000</t>
  </si>
  <si>
    <t xml:space="preserve">  Vladimir Radmanovic ........  $6,883,800</t>
  </si>
  <si>
    <t>$6,883,800</t>
  </si>
  <si>
    <t xml:space="preserve">  Charlie Bell ...............  $4,447,792</t>
  </si>
  <si>
    <t>$4,447,792</t>
  </si>
  <si>
    <t xml:space="preserve">  Dorell Wright ..............  $3,500,000</t>
  </si>
  <si>
    <t xml:space="preserve">  Ekpe Udoh ..................  $3,065,040  1st year of rookie contract</t>
  </si>
  <si>
    <t xml:space="preserve">  Stephen Curry ..............  $2,913,840  2nd year of rookie contract</t>
  </si>
  <si>
    <t xml:space="preserve">$2,913,840 </t>
  </si>
  <si>
    <t xml:space="preserve">  Louis Amundson .............  $2,225,000</t>
  </si>
  <si>
    <t xml:space="preserve">  Reggie Williams ............    $762,195  minimum</t>
  </si>
  <si>
    <t xml:space="preserve">  Acie Law ...................    $656,030  min, c $633,253, signed 12/9</t>
  </si>
  <si>
    <t>$656,030  m</t>
  </si>
  <si>
    <t xml:space="preserve">  Jeremy Lin .................    $473,604  minimum</t>
  </si>
  <si>
    <t xml:space="preserve">  Rodney Carney ..............    $377,116  min, c $351,807, rel 1/4</t>
  </si>
  <si>
    <t>$377,116  m</t>
  </si>
  <si>
    <t xml:space="preserve">  Jeff Adrien ................    $342,666  min, rel 12/9, signed 2/25</t>
  </si>
  <si>
    <t>$342,666  m</t>
  </si>
  <si>
    <t xml:space="preserve">  Yao Ming ................... $17,686,100</t>
  </si>
  <si>
    <t>$17,686,100</t>
  </si>
  <si>
    <t xml:space="preserve">  Kevin Martin ............... $11,100,005</t>
  </si>
  <si>
    <t>$11,100,005</t>
  </si>
  <si>
    <t xml:space="preserve">  Luis Scola .................  $7,775,378</t>
  </si>
  <si>
    <t>$7,775,378</t>
  </si>
  <si>
    <t xml:space="preserve">  Jared Jeffries .............  $6,883,800  released 2/25</t>
  </si>
  <si>
    <t xml:space="preserve">$6,883,800 </t>
  </si>
  <si>
    <t xml:space="preserve">  Hasheem Thabeet ............  $4,793,280  2nd year of rookie contract</t>
  </si>
  <si>
    <t xml:space="preserve">$4,793,280 </t>
  </si>
  <si>
    <t xml:space="preserve">  Brad Miller ................  $4,400,000</t>
  </si>
  <si>
    <t xml:space="preserve">  Jordan Hill ................  $2,669,520  2nd year of rookie contract</t>
  </si>
  <si>
    <t xml:space="preserve">$2,669,520 </t>
  </si>
  <si>
    <t xml:space="preserve">  Terrence Williams ..........  $2,214,480  2nd year of rookie contract</t>
  </si>
  <si>
    <t xml:space="preserve">$2,214,480 </t>
  </si>
  <si>
    <t xml:space="preserve">  Chuck Hayes ................  $1,972,500</t>
  </si>
  <si>
    <t>$1,972,500</t>
  </si>
  <si>
    <t xml:space="preserve">  Goran Dragic ...............  $1,972,000</t>
  </si>
  <si>
    <t>$1,972,000</t>
  </si>
  <si>
    <t xml:space="preserve">  Patrick Patterson ..........  $1,823,280  1st year of rookie contract</t>
  </si>
  <si>
    <t xml:space="preserve">  Courtney Lee ...............  $1,409,040  3rd year of rookie contract</t>
  </si>
  <si>
    <t xml:space="preserve">  DeMarre Carroll ............  $1,085,400  2nd year of rookie contract</t>
  </si>
  <si>
    <t xml:space="preserve">$1,085,400 </t>
  </si>
  <si>
    <t xml:space="preserve">  Chase Budinger .............    $780,871</t>
  </si>
  <si>
    <t>$780,871</t>
  </si>
  <si>
    <t xml:space="preserve">  Danny Granger .............. $10,973,202</t>
  </si>
  <si>
    <t>$10,973,202</t>
  </si>
  <si>
    <t xml:space="preserve">  Mike Dunleavy .............. $10,561,984</t>
  </si>
  <si>
    <t>$10,561,984</t>
  </si>
  <si>
    <t xml:space="preserve">  T.J. Ford ..................  $8,500,000</t>
  </si>
  <si>
    <t xml:space="preserve">  James Posey ................  $7,148,800</t>
  </si>
  <si>
    <t>$7,148,800</t>
  </si>
  <si>
    <t xml:space="preserve">  Jeff Foster ................  $6,655,000</t>
  </si>
  <si>
    <t>$6,655,000</t>
  </si>
  <si>
    <t xml:space="preserve">  Jamaal Tinsley .............  $5,500,000  released 7/22/09</t>
  </si>
  <si>
    <t xml:space="preserve">  Dahntay Jones ..............  $2,500,000</t>
  </si>
  <si>
    <t xml:space="preserve">  Paul George ................  $2,238,360  1st year of rookie contract</t>
  </si>
  <si>
    <t xml:space="preserve">  Brandon Rush ...............  $2,069,049  3rd year of rookie contract</t>
  </si>
  <si>
    <t xml:space="preserve">$2,069,049 </t>
  </si>
  <si>
    <t xml:space="preserve">  Tyler Hansbrough ...........  $1,998,600  2nd year of rookie contract</t>
  </si>
  <si>
    <t xml:space="preserve">$1,998,600 </t>
  </si>
  <si>
    <t xml:space="preserve">  Roy Hibbert ................  $1,685,280  3rd year of rookie contract</t>
  </si>
  <si>
    <t xml:space="preserve">$1,685,280 </t>
  </si>
  <si>
    <t xml:space="preserve">  Solomon Jones ..............  $1,500,000</t>
  </si>
  <si>
    <t xml:space="preserve">  Darren Collison ............  $1,361,040  2nd year of rookie contract</t>
  </si>
  <si>
    <t xml:space="preserve">$1,361,040 </t>
  </si>
  <si>
    <t xml:space="preserve">  Josh McRoberts .............    $885,120  minimum, counts $854,389</t>
  </si>
  <si>
    <t xml:space="preserve">  A.J. Price .................    $762,195  minimum</t>
  </si>
  <si>
    <t xml:space="preserve">  Lance Stephenson ...........    $750,000</t>
  </si>
  <si>
    <t>$750,000</t>
  </si>
  <si>
    <t xml:space="preserve">  Chris Kaman ................ $11,800,000</t>
  </si>
  <si>
    <t>$11,800,000</t>
  </si>
  <si>
    <t xml:space="preserve">  Maurice Williams ...........  $9,300,000</t>
  </si>
  <si>
    <t>$9,300,000</t>
  </si>
  <si>
    <t xml:space="preserve">  Blake Griffin ..............  $5,357,280  2nd year of rookie contract</t>
  </si>
  <si>
    <t xml:space="preserve">$5,357,280 </t>
  </si>
  <si>
    <t xml:space="preserve">  Randy Foye .................  $4,250,000</t>
  </si>
  <si>
    <t xml:space="preserve">  Ryan Gomes .................  $4,000,000</t>
  </si>
  <si>
    <t xml:space="preserve">  Eric Gordon ................  $3,016,680  3rd year of rookie contract</t>
  </si>
  <si>
    <t xml:space="preserve">$3,016,680 </t>
  </si>
  <si>
    <t xml:space="preserve">  Jamario Moon ...............  $3,000,000</t>
  </si>
  <si>
    <t xml:space="preserve">  Al-Farouq Aminu ............  $2,563,320  1st year of rookie contract</t>
  </si>
  <si>
    <t xml:space="preserve">  Rasual Butler ..............  $2,400,000</t>
  </si>
  <si>
    <t>$2,400,000</t>
  </si>
  <si>
    <t xml:space="preserve">  Craig Smith ................  $2,300,000</t>
  </si>
  <si>
    <t>$2,300,000</t>
  </si>
  <si>
    <t xml:space="preserve">  Eric Bledsoe ...............  $1,485,000  1st year of rookie contract</t>
  </si>
  <si>
    <t xml:space="preserve">  Brian Cook .................  $1,146,337</t>
  </si>
  <si>
    <t>$1,146,337</t>
  </si>
  <si>
    <t xml:space="preserve">  DeAndre Jordan .............    $854,389  minimum</t>
  </si>
  <si>
    <t xml:space="preserve">  Jarron Collins .............    $643,551  m c $447,298 r 1/3 s 1/5-1/25</t>
  </si>
  <si>
    <t>$643,551  m</t>
  </si>
  <si>
    <t xml:space="preserve">  Ike Diogu ..................    $608,772  min, c $567,917, s 12/22</t>
  </si>
  <si>
    <t>$608,772  m</t>
  </si>
  <si>
    <t xml:space="preserve">  Willie Warren ..............    $500,000</t>
  </si>
  <si>
    <t xml:space="preserve">  Kobe Bryant ................ $24,806,250</t>
  </si>
  <si>
    <t>$24,806,250</t>
  </si>
  <si>
    <t xml:space="preserve">  Pau Gasol .................. $17,823,000</t>
  </si>
  <si>
    <t>$17,823,000</t>
  </si>
  <si>
    <t xml:space="preserve">  Andrew Bynum ............... $13,700,000</t>
  </si>
  <si>
    <t xml:space="preserve">  Ron Artest .................  $6,322,320</t>
  </si>
  <si>
    <t>$6,322,320</t>
  </si>
  <si>
    <t>Ron Artest</t>
  </si>
  <si>
    <t xml:space="preserve">  Luke Walton ................  $5,260,000</t>
  </si>
  <si>
    <t>$5,260,000</t>
  </si>
  <si>
    <t xml:space="preserve">  Derek Fisher ...............  $3,700,000</t>
  </si>
  <si>
    <t>$3,700,000</t>
  </si>
  <si>
    <t xml:space="preserve">  Shannon Brown ..............  $2,200,000</t>
  </si>
  <si>
    <t>$2,200,000</t>
  </si>
  <si>
    <t xml:space="preserve">  Matt Barnes ................  $1,765,000</t>
  </si>
  <si>
    <t>$1,765,000</t>
  </si>
  <si>
    <t xml:space="preserve">  Theo Ratliff ...............  $1,352,181  minimum, counts $854,389</t>
  </si>
  <si>
    <t xml:space="preserve">  Joe Smith ..................  $1,352,181  minimum, counts $854,389</t>
  </si>
  <si>
    <t xml:space="preserve">  Derrick Caracter ...........    $473,604</t>
  </si>
  <si>
    <t>$473,604</t>
  </si>
  <si>
    <t xml:space="preserve">  Devin Ebanks ...............    $473,604  minimum</t>
  </si>
  <si>
    <t xml:space="preserve">  Zach Randolph .............. $17,666,666</t>
  </si>
  <si>
    <t>$17,666,666</t>
  </si>
  <si>
    <t xml:space="preserve">  Rudy Gay ................... $13,603,750</t>
  </si>
  <si>
    <t>$13,603,750</t>
  </si>
  <si>
    <t xml:space="preserve">  Marko Jaric ................  $7,625,000  released 12/26/09</t>
  </si>
  <si>
    <t xml:space="preserve">$7,625,000 </t>
  </si>
  <si>
    <t xml:space="preserve">  Shane Battier ..............  $7,354,500</t>
  </si>
  <si>
    <t>$7,354,500</t>
  </si>
  <si>
    <t xml:space="preserve">  Mike Conley ................  $4,913,007  4th year of rookie contract</t>
  </si>
  <si>
    <t xml:space="preserve">$4,913,007 </t>
  </si>
  <si>
    <t xml:space="preserve">  O.J. Mayo ..................  $4,456,200  3rd year of rookie contract</t>
  </si>
  <si>
    <t xml:space="preserve">$4,456,200 </t>
  </si>
  <si>
    <t xml:space="preserve">  Marc Gasol .................  $3,480,000</t>
  </si>
  <si>
    <t xml:space="preserve">  Tony Allen .................  $3,000,000</t>
  </si>
  <si>
    <t xml:space="preserve">  Xavier Henry ...............  $2,020,200  1st year of rookie contract</t>
  </si>
  <si>
    <t xml:space="preserve">  Hamed Haddadi ..............  $1,600,000</t>
  </si>
  <si>
    <t xml:space="preserve">  Darrell Arthur .............  $1,123,680  3rd year of rookie contract</t>
  </si>
  <si>
    <t xml:space="preserve">$1,123,680 </t>
  </si>
  <si>
    <t xml:space="preserve">  Greivis Vasquez ............  $1,035,960  1st year of rookie contract</t>
  </si>
  <si>
    <t xml:space="preserve">  Sam Young ..................    $886,000</t>
  </si>
  <si>
    <t>$886,000</t>
  </si>
  <si>
    <t xml:space="preserve">  Jason Williams .............    $524,964  min, c $331,704, signed 2/7</t>
  </si>
  <si>
    <t>$524,964  m</t>
  </si>
  <si>
    <t xml:space="preserve">  Ish Smith ..................    $473,604</t>
  </si>
  <si>
    <t xml:space="preserve">  Rodney Carney ..............    $274,756  min, c $256,317, signed 2/22</t>
  </si>
  <si>
    <t>$274,756  m</t>
  </si>
  <si>
    <t xml:space="preserve">  Acie Law ...................    $203,057  min, c $196,007, rel 12/4</t>
  </si>
  <si>
    <t>$203,057  m</t>
  </si>
  <si>
    <t xml:space="preserve">  Chris Bosh ................. $14,500,000</t>
  </si>
  <si>
    <t>$14,500,000</t>
  </si>
  <si>
    <t xml:space="preserve">  LeBron James ............... $14,500,000</t>
  </si>
  <si>
    <t xml:space="preserve">  Dwyane Wade ................ $14,200,000</t>
  </si>
  <si>
    <t>$14,200,000</t>
  </si>
  <si>
    <t xml:space="preserve">  Mike Miller ................  $5,000,000</t>
  </si>
  <si>
    <t xml:space="preserve">  Udonis Haslem ..............  $3,500,000</t>
  </si>
  <si>
    <t xml:space="preserve">  Joel Anthony ...............  $3,300,000</t>
  </si>
  <si>
    <t xml:space="preserve">  Eddie House ................  $1,352,181  minimum (2 year contract)</t>
  </si>
  <si>
    <t xml:space="preserve">  Juwan Howard ...............  $1,352,181  minimum, counts $854,389</t>
  </si>
  <si>
    <t xml:space="preserve">  Zydrunas Ilgauskas .........  $1,352,181  minimum (2 year contract)</t>
  </si>
  <si>
    <t xml:space="preserve">  Jamaal Magloire ............  $1,229,255  minimum, counts $854,389</t>
  </si>
  <si>
    <t xml:space="preserve">  Carlos Arroyo ..............  $1,223,166  minimum, counts $854,389</t>
  </si>
  <si>
    <t xml:space="preserve">  Erick Dampier ..............  $1,129,469  m, c $713,666, signed 11/23</t>
  </si>
  <si>
    <t xml:space="preserve">$1,129,469 </t>
  </si>
  <si>
    <t xml:space="preserve">  James Jones ................  $1,069,509  minimum, counts $854,389</t>
  </si>
  <si>
    <t xml:space="preserve">  Mario Chalmers .............    $854,389  minimum</t>
  </si>
  <si>
    <t xml:space="preserve">  Patrick Beverly ............    $473,604  released 10/25/10</t>
  </si>
  <si>
    <t>$473,604  r</t>
  </si>
  <si>
    <t>Patrick Beverly</t>
  </si>
  <si>
    <t xml:space="preserve">  Da'Sean Butler .............    $473,604  released 10/25/10</t>
  </si>
  <si>
    <t xml:space="preserve">  Dexter Pittman .............    $473,604  minimum</t>
  </si>
  <si>
    <t xml:space="preserve">  Jerry Stackhouse ...........    $222,712  min, c $140,723, rel 11/23</t>
  </si>
  <si>
    <t>$222,712  m</t>
  </si>
  <si>
    <t xml:space="preserve">  Michael Redd ............... $18,300,000</t>
  </si>
  <si>
    <t xml:space="preserve">  Andrew Bogut ............... $11,000,000</t>
  </si>
  <si>
    <t xml:space="preserve">  Corey Maggette .............  $9,600,000</t>
  </si>
  <si>
    <t>$9,600,000</t>
  </si>
  <si>
    <t xml:space="preserve">  John Salmons ...............  $8,000,000</t>
  </si>
  <si>
    <t xml:space="preserve">  Drew Gooden ................  $5,760,000</t>
  </si>
  <si>
    <t>$5,760,000</t>
  </si>
  <si>
    <t xml:space="preserve">  Carlos Delfino .............  $3,500,000</t>
  </si>
  <si>
    <t xml:space="preserve">  Brandon Jennings ...........  $2,331,120  2nd year of rookie contract</t>
  </si>
  <si>
    <t xml:space="preserve">$2,331,120 </t>
  </si>
  <si>
    <t xml:space="preserve">  Ersan Ilyasova .............  $2,320,500</t>
  </si>
  <si>
    <t>$2,320,500</t>
  </si>
  <si>
    <t xml:space="preserve">  Keyon Dooling ..............  $2,000,000</t>
  </si>
  <si>
    <t xml:space="preserve">  Larry Sanders ..............  $1,731,960  1st year of rookie contract</t>
  </si>
  <si>
    <t xml:space="preserve">  Earl Boykins ...............  $1,352,181  minimum, counts $854,389</t>
  </si>
  <si>
    <t xml:space="preserve">  Jon Brockman ...............  $1,000,000</t>
  </si>
  <si>
    <t xml:space="preserve">  Chris Douglas-Roberts ......    $854,389  minimum</t>
  </si>
  <si>
    <t xml:space="preserve">  Luc Mbah a Moute ...........    $854,389  minimum</t>
  </si>
  <si>
    <t xml:space="preserve">  Brian Skinner ..............    $270,436  min, c $170,878, s 12/2-1/5</t>
  </si>
  <si>
    <t>$270,436  m</t>
  </si>
  <si>
    <t xml:space="preserve">  Darington Hobson ...........    $103,078  minimum, released 12/2</t>
  </si>
  <si>
    <t>$103,078  m</t>
  </si>
  <si>
    <t xml:space="preserve">  Garrett Temple .............     $98,637  min, signed 1/25, rel 2/16</t>
  </si>
  <si>
    <t>$98,637  mi</t>
  </si>
  <si>
    <t xml:space="preserve">  Eddy Curry ................. $11,530,592</t>
  </si>
  <si>
    <t>$11,530,592</t>
  </si>
  <si>
    <t xml:space="preserve">  Michael Beasley ............  $4,962,240  3rd year of rookie contract</t>
  </si>
  <si>
    <t xml:space="preserve">$4,962,240 </t>
  </si>
  <si>
    <t xml:space="preserve">  Martell Webster ............  $4,800,000</t>
  </si>
  <si>
    <t xml:space="preserve">  Darko Milicic ..............  $4,325,000</t>
  </si>
  <si>
    <t>$4,325,000</t>
  </si>
  <si>
    <t xml:space="preserve">  Nikola Pekovic .............  $4,000,000</t>
  </si>
  <si>
    <t xml:space="preserve">  Wesley Johnson .............  $3,726,600  1st year of rookie contract</t>
  </si>
  <si>
    <t xml:space="preserve">  Kevin Love .................  $3,638,280  3rd year of rookie contract</t>
  </si>
  <si>
    <t xml:space="preserve">$3,638,280 </t>
  </si>
  <si>
    <t xml:space="preserve">  Jonny Flynn ................  $3,192,000  2nd year of rookie contract</t>
  </si>
  <si>
    <t xml:space="preserve">$3,192,000 </t>
  </si>
  <si>
    <t xml:space="preserve">  Sebastian Telfair ..........  $2,700,000</t>
  </si>
  <si>
    <t>$2,700,000</t>
  </si>
  <si>
    <t xml:space="preserve">  Anthony Tolliver ...........  $2,200,000</t>
  </si>
  <si>
    <t xml:space="preserve">  Anthony Randolph ...........  $1,965,720  3rd year of rookie contract</t>
  </si>
  <si>
    <t xml:space="preserve">$1,965,720 </t>
  </si>
  <si>
    <t xml:space="preserve">  Wayne Ellington ............  $1,078,800  2nd year of rookie contract</t>
  </si>
  <si>
    <t xml:space="preserve">  Lazar Hayward ..............  $1,020,960  1st year of rookie contract</t>
  </si>
  <si>
    <t xml:space="preserve">  Sundiata Gaines ............    $237,626  min, signed 11/12, rel 1/4</t>
  </si>
  <si>
    <t>$237,626  m</t>
  </si>
  <si>
    <t xml:space="preserve">  Maurice Ager ...............     $83,305  min, c $80,413, rel 11/11</t>
  </si>
  <si>
    <t>$83,305  mi</t>
  </si>
  <si>
    <t xml:space="preserve">  Deron Williams ............. $14,940,152</t>
  </si>
  <si>
    <t>$14,940,152</t>
  </si>
  <si>
    <t xml:space="preserve">  Dan Gadzuric ...............  $7,248,325</t>
  </si>
  <si>
    <t>$7,248,325</t>
  </si>
  <si>
    <t xml:space="preserve">  Travis Outlaw ..............  $7,000,000</t>
  </si>
  <si>
    <t xml:space="preserve">  Sasha Vujacic ..............  $5,475,113</t>
  </si>
  <si>
    <t>$5,475,113</t>
  </si>
  <si>
    <t xml:space="preserve">  Jordan Farmar ..............  $3,750,000</t>
  </si>
  <si>
    <t xml:space="preserve">  Brandan Wright .............  $3,398,072  4th year of rookie contract</t>
  </si>
  <si>
    <t xml:space="preserve">$3,398,072 </t>
  </si>
  <si>
    <t xml:space="preserve">  Johan Petro ................  $3,250,000</t>
  </si>
  <si>
    <t xml:space="preserve">  Kris Humphries .............  $3,200,000</t>
  </si>
  <si>
    <t xml:space="preserve">  Brook Lopez ................  $2,413,320  3rd year of rookie contract</t>
  </si>
  <si>
    <t xml:space="preserve">$2,413,320 </t>
  </si>
  <si>
    <t xml:space="preserve">  Damion James ...............  $1,156,320  1st year of rookie contract</t>
  </si>
  <si>
    <t xml:space="preserve">  Quinton Ross ...............  $1,146,337</t>
  </si>
  <si>
    <t xml:space="preserve">  Stephen Graham .............    $992,680  minimum (2 year contract)</t>
  </si>
  <si>
    <t xml:space="preserve">  Ben Uzoh ...................    $473,604  minimum</t>
  </si>
  <si>
    <t xml:space="preserve">  Orien Green ................     $52,066  min, c $50,258, s 2/1-2/11</t>
  </si>
  <si>
    <t>$52,066  mi</t>
  </si>
  <si>
    <t>Orien Green</t>
  </si>
  <si>
    <t xml:space="preserve">  Chris Paul ................. $14,940,153</t>
  </si>
  <si>
    <t>$14,940,153</t>
  </si>
  <si>
    <t xml:space="preserve">  Emeka Okafor ............... $11,495,000</t>
  </si>
  <si>
    <t>$11,495,000</t>
  </si>
  <si>
    <t xml:space="preserve">  David West .................  $8,287,500</t>
  </si>
  <si>
    <t xml:space="preserve">  Trevor Ariza ...............  $6,322,320</t>
  </si>
  <si>
    <t xml:space="preserve">  Marcus Banks ...............  $4,847,586</t>
  </si>
  <si>
    <t>$4,847,586</t>
  </si>
  <si>
    <t xml:space="preserve">  Jarrett Jack ...............  $4,600,000</t>
  </si>
  <si>
    <t xml:space="preserve">  Willie Green ...............  $3,976,000</t>
  </si>
  <si>
    <t>$3,976,000</t>
  </si>
  <si>
    <t xml:space="preserve">  Carl Landry ................  $3,000,000</t>
  </si>
  <si>
    <t xml:space="preserve">  David Andersen .............  $2,500,000</t>
  </si>
  <si>
    <t xml:space="preserve">  Marco Belinelli ............  $2,380,270  4th year of rookie contract</t>
  </si>
  <si>
    <t xml:space="preserve">$2,380,270 </t>
  </si>
  <si>
    <t xml:space="preserve">  Jason Smith ................  $2,187,913  4th year of rookie contract</t>
  </si>
  <si>
    <t xml:space="preserve">$2,187,913 </t>
  </si>
  <si>
    <t xml:space="preserve">  Quincy Pondexter ...........  $1,073,280  1st year of rookie contract</t>
  </si>
  <si>
    <t xml:space="preserve">  DJ Mbenga ..................  $1,069,509  minimum, counts $854,389</t>
  </si>
  <si>
    <t>DJ Mbenga</t>
  </si>
  <si>
    <t xml:space="preserve">  Aaron Gray .................  $1,028,840</t>
  </si>
  <si>
    <t>$1,028,840</t>
  </si>
  <si>
    <t xml:space="preserve">  Pops Mensah-Bonsu ..........    $364,461  min, c $351,807, rel 1/4</t>
  </si>
  <si>
    <t>$364,461  m</t>
  </si>
  <si>
    <t xml:space="preserve">  Joe Alexander ..............     $90,465  minimum, released 11/13</t>
  </si>
  <si>
    <t>$90,465  mi</t>
  </si>
  <si>
    <t xml:space="preserve">  Sasha Pavlovic .............     $67,432  min, c $50,258, s 2/4-2/14</t>
  </si>
  <si>
    <t>$67,432  mi</t>
  </si>
  <si>
    <t xml:space="preserve">  Carmelo Anthony ............ $17,149,243</t>
  </si>
  <si>
    <t>$17,149,243</t>
  </si>
  <si>
    <t xml:space="preserve">  Amare Stoudemire ........... $16,486,611</t>
  </si>
  <si>
    <t>$16,486,611</t>
  </si>
  <si>
    <t xml:space="preserve">  Chauncey Billups ........... $13,150,000</t>
  </si>
  <si>
    <t>$13,150,000</t>
  </si>
  <si>
    <t xml:space="preserve">  Ronny Turiaf ...............  $4,000,000</t>
  </si>
  <si>
    <t xml:space="preserve">  Corey Brewer ...............  $3,703,472  4th year of rookie contract</t>
  </si>
  <si>
    <t xml:space="preserve">$3,703,472 </t>
  </si>
  <si>
    <t xml:space="preserve">  Kelenna Azubuike ...........  $3,300,000</t>
  </si>
  <si>
    <t xml:space="preserve">  Renaldo Balkman ............  $1,675,000</t>
  </si>
  <si>
    <t>$1,675,000</t>
  </si>
  <si>
    <t xml:space="preserve">  Roger Mason Jr. ............  $1,400,000</t>
  </si>
  <si>
    <t xml:space="preserve">  Anthony Carter .............  $1,352,181  minimum, counts $854,389</t>
  </si>
  <si>
    <t xml:space="preserve">  Toney Douglas ..............  $1,071,000  2nd year of rookie contract</t>
  </si>
  <si>
    <t xml:space="preserve">$1,071,000 </t>
  </si>
  <si>
    <t xml:space="preserve">  Shelden Williams ...........    $915,852  minimum, counts $854,389</t>
  </si>
  <si>
    <t xml:space="preserve">  Shawne Williams ............    $885,210  minimum, counts $854,389</t>
  </si>
  <si>
    <t>$885,210  m</t>
  </si>
  <si>
    <t xml:space="preserve">  Bill Walker ................    $854,389  minimum</t>
  </si>
  <si>
    <t xml:space="preserve">  Andy Rautins ...............    $600,000</t>
  </si>
  <si>
    <t xml:space="preserve">  Landry Fields ..............    $473,604</t>
  </si>
  <si>
    <t xml:space="preserve">  Nick Collison .............. $13,250,000</t>
  </si>
  <si>
    <t>$13,250,000</t>
  </si>
  <si>
    <t xml:space="preserve">  Nazr Mohammed ..............  $6,883,800</t>
  </si>
  <si>
    <t xml:space="preserve">  Kevin Durant ...............  $6,053,663  4th year of rookie contract</t>
  </si>
  <si>
    <t xml:space="preserve">$6,053,663 </t>
  </si>
  <si>
    <t xml:space="preserve">  Kendrick Perkins ...........  $4,640,208</t>
  </si>
  <si>
    <t>$4,640,208</t>
  </si>
  <si>
    <t xml:space="preserve">  James Harden ...............  $4,304,520  2nd year of rookie contract</t>
  </si>
  <si>
    <t xml:space="preserve">$4,304,520 </t>
  </si>
  <si>
    <t xml:space="preserve">  Nate Robinson ..............  $4,200,000</t>
  </si>
  <si>
    <t xml:space="preserve">  Russell Westbrook ..........  $4,017,720  3rd year of rookie contract</t>
  </si>
  <si>
    <t xml:space="preserve">$4,017,720 </t>
  </si>
  <si>
    <t xml:space="preserve">  Thabo Sefolosha ............  $3,250,000</t>
  </si>
  <si>
    <t xml:space="preserve">  Daequan Cook ...............  $2,169,857  4th year of rookie contract</t>
  </si>
  <si>
    <t xml:space="preserve">$2,169,857 </t>
  </si>
  <si>
    <t xml:space="preserve">  Cole Aldrich ...............  $2,126,520  1st year of rookie contract</t>
  </si>
  <si>
    <t xml:space="preserve">  Eric Maynor ................  $1,417,800  2nd year of rookie contract</t>
  </si>
  <si>
    <t xml:space="preserve">$1,417,800 </t>
  </si>
  <si>
    <t xml:space="preserve">  Serge Ibaka ................  $1,204,200  2nd year of rookie contract</t>
  </si>
  <si>
    <t xml:space="preserve">$1,204,200 </t>
  </si>
  <si>
    <t xml:space="preserve">  Byron Mullens ..............  $1,204,200  2nd year of rookie contract</t>
  </si>
  <si>
    <t xml:space="preserve">  Royal Ivey .................  $1,200,000</t>
  </si>
  <si>
    <t xml:space="preserve">  Gilbert Arenas ............. $17,730,694</t>
  </si>
  <si>
    <t>$17,730,694</t>
  </si>
  <si>
    <t xml:space="preserve">  Dwight Howard .............. $16,647,180</t>
  </si>
  <si>
    <t>$16,647,180</t>
  </si>
  <si>
    <t xml:space="preserve">  Jason Richardson ........... $14,444,444</t>
  </si>
  <si>
    <t>$14,444,444</t>
  </si>
  <si>
    <t xml:space="preserve">  Hedo Turkoglu .............. $10,215,850</t>
  </si>
  <si>
    <t>$10,215,850</t>
  </si>
  <si>
    <t xml:space="preserve">  Jameer Nelson ..............  $7,800,000</t>
  </si>
  <si>
    <t>$7,800,000</t>
  </si>
  <si>
    <t xml:space="preserve">  J.J. Redick ................  $7,250,000</t>
  </si>
  <si>
    <t>$7,250,000</t>
  </si>
  <si>
    <t xml:space="preserve">  Brandon Bass ...............  $4,000,000</t>
  </si>
  <si>
    <t xml:space="preserve">  Quentin Richardson .........  $2,265,000</t>
  </si>
  <si>
    <t>$2,265,000</t>
  </si>
  <si>
    <t xml:space="preserve">  Earl Clark .................  $1,898,760  2nd year of rookie contract</t>
  </si>
  <si>
    <t xml:space="preserve">$1,898,760 </t>
  </si>
  <si>
    <t xml:space="preserve">  Ryan Anderson ..............  $1,409,040  3rd year of rookie contract</t>
  </si>
  <si>
    <t xml:space="preserve">  Jason Williams .............  $1,352,181  released 1/26</t>
  </si>
  <si>
    <t xml:space="preserve">  Malik Allen ................  $1,229,255  minimum, counts $854,389</t>
  </si>
  <si>
    <t xml:space="preserve">  Daniel Orton ...............  $1,028,400  1st year of rookie contract</t>
  </si>
  <si>
    <t xml:space="preserve">  Elton Brand ................ $15,959,099</t>
  </si>
  <si>
    <t>$15,959,099</t>
  </si>
  <si>
    <t xml:space="preserve">  Andre Iguodala ............. $12,345,250</t>
  </si>
  <si>
    <t>$12,345,250</t>
  </si>
  <si>
    <t xml:space="preserve">  Andres Nocioni .............  $6,850,000</t>
  </si>
  <si>
    <t>$6,850,000</t>
  </si>
  <si>
    <t xml:space="preserve">  Jason Kapono ...............  $6,641,440</t>
  </si>
  <si>
    <t>$6,641,440</t>
  </si>
  <si>
    <t xml:space="preserve">  Darius Songaila ............  $4,818,000</t>
  </si>
  <si>
    <t>$4,818,000</t>
  </si>
  <si>
    <t xml:space="preserve">  Evan Turner ................  $4,602,720  1st year of rookie contract</t>
  </si>
  <si>
    <t xml:space="preserve">  Spencer Hawes ..............  $2,974,320  4th year of rookie contract</t>
  </si>
  <si>
    <t xml:space="preserve">$2,974,320 </t>
  </si>
  <si>
    <t xml:space="preserve">  Thaddeus Young .............  $2,901,241  4th year of rookie contract</t>
  </si>
  <si>
    <t xml:space="preserve">$2,901,241 </t>
  </si>
  <si>
    <t xml:space="preserve">  Marreese Speights ..........  $1,773,960  3rd year of rookie contract</t>
  </si>
  <si>
    <t xml:space="preserve">$1,773,960 </t>
  </si>
  <si>
    <t xml:space="preserve">  Jrue Holiday ...............  $1,627,920  2nd year of rookie contract</t>
  </si>
  <si>
    <t xml:space="preserve">$1,627,920 </t>
  </si>
  <si>
    <t xml:space="preserve">  Tony Battie ................  $1,352,181  minimum, counts $854,389</t>
  </si>
  <si>
    <t xml:space="preserve">  Craig Brackins .............  $1,306,920  1st year of rookie contract</t>
  </si>
  <si>
    <t xml:space="preserve">  Jodie Meeks ................    $762,195  minimum</t>
  </si>
  <si>
    <t xml:space="preserve">  Vince Carter ............... $17,300,000</t>
  </si>
  <si>
    <t>$17,300,000</t>
  </si>
  <si>
    <t xml:space="preserve">  Steve Nash ................. $10,310,938</t>
  </si>
  <si>
    <t>$10,310,938</t>
  </si>
  <si>
    <t xml:space="preserve">  Josh Childress .............  $6,500,000</t>
  </si>
  <si>
    <t xml:space="preserve">  Marcin Gortat ..............  $6,322,320</t>
  </si>
  <si>
    <t xml:space="preserve">  Mickael Pietrus ............  $5,300,000</t>
  </si>
  <si>
    <t>$5,300,000</t>
  </si>
  <si>
    <t xml:space="preserve">  Channing Frye ..............  $5,200,000</t>
  </si>
  <si>
    <t xml:space="preserve">  Hakim Warrick ..............  $4,250,000</t>
  </si>
  <si>
    <t xml:space="preserve">  Grant Hill .................  $3,324,000</t>
  </si>
  <si>
    <t>$3,324,000</t>
  </si>
  <si>
    <t xml:space="preserve">  Jared Dudley ...............  $2,151,068  4th year of rookie contract</t>
  </si>
  <si>
    <t xml:space="preserve">$2,151,068 </t>
  </si>
  <si>
    <t xml:space="preserve">  Aaron Brooks ...............  $2,016,692  4th year of rookie contract</t>
  </si>
  <si>
    <t xml:space="preserve">$2,016,692 </t>
  </si>
  <si>
    <t xml:space="preserve">  Robin Lopez ................  $1,867,320  3rd year of rookie contract</t>
  </si>
  <si>
    <t xml:space="preserve">$1,867,320 </t>
  </si>
  <si>
    <t xml:space="preserve">  Gani Lawal .................    $473,640  minimum</t>
  </si>
  <si>
    <t>$473,640  m</t>
  </si>
  <si>
    <t xml:space="preserve">  Garret Siler ...............    $473,640  minimum</t>
  </si>
  <si>
    <t xml:space="preserve">  Zabian Dowdell .............    $242,374  m, s 1/9, rel 1/19, s 1/27</t>
  </si>
  <si>
    <t>$242,374  m</t>
  </si>
  <si>
    <t xml:space="preserve">  Earl Barron ................    $188,558  m, c $175,904, s 11/16-12/21</t>
  </si>
  <si>
    <t>$188,558  m</t>
  </si>
  <si>
    <t xml:space="preserve">  Matt Janning ...............     $58,504  minimum, released 11/16</t>
  </si>
  <si>
    <t>$58,504  mi</t>
  </si>
  <si>
    <t xml:space="preserve">  Brandon Roy ................ $13,520,500</t>
  </si>
  <si>
    <t>$13,520,500</t>
  </si>
  <si>
    <t xml:space="preserve">  Marcus Camby ............... $11,749,832</t>
  </si>
  <si>
    <t>$11,749,832</t>
  </si>
  <si>
    <t xml:space="preserve">  LaMarcus Aldridge .......... $11,244,000</t>
  </si>
  <si>
    <t>$11,244,000</t>
  </si>
  <si>
    <t xml:space="preserve">  Gerald Wallace ............. $10,500,000</t>
  </si>
  <si>
    <t>$10,500,000</t>
  </si>
  <si>
    <t xml:space="preserve">  Andre Miller ...............  $7,269,264</t>
  </si>
  <si>
    <t>$7,269,264</t>
  </si>
  <si>
    <t xml:space="preserve">  Greg Oden ..................  $6,760,524  4th year of rookie contract</t>
  </si>
  <si>
    <t xml:space="preserve">$6,760,524 </t>
  </si>
  <si>
    <t xml:space="preserve">  Wes Matthews ...............  $5,765,000</t>
  </si>
  <si>
    <t xml:space="preserve">  Luke Babbitt ...............  $1,645,440  1st year of rookie contract</t>
  </si>
  <si>
    <t xml:space="preserve">  Elliot Williams ............  $1,254,720  1st year of rookie contract</t>
  </si>
  <si>
    <t xml:space="preserve">  Rudy Fernandez .............  $1,246,680  3rd year of rookie contract</t>
  </si>
  <si>
    <t xml:space="preserve">  Nicolas Batum ..............  $1,196,760  3rd year of rookie contract</t>
  </si>
  <si>
    <t xml:space="preserve">  Fabricio Oberto ............    $992,680  min, c $854,389, ret 11/4</t>
  </si>
  <si>
    <t xml:space="preserve">  Patrick Mills ..............    $937,195</t>
  </si>
  <si>
    <t>$937,195</t>
  </si>
  <si>
    <t xml:space="preserve">  Armon Johnson ..............    $473,604  minimum</t>
  </si>
  <si>
    <t xml:space="preserve">  Chris Johnson ..............     $27,859  min, signed 1/24, rel 2/4</t>
  </si>
  <si>
    <t>$27,859  mi</t>
  </si>
  <si>
    <t xml:space="preserve">  Samuel Dalembert ........... $13,428,129</t>
  </si>
  <si>
    <t>$13,428,129</t>
  </si>
  <si>
    <t xml:space="preserve">  Beno Udrih .................  $6,478,600</t>
  </si>
  <si>
    <t xml:space="preserve">  Francisco Garcia ...........  $5,500,000</t>
  </si>
  <si>
    <t xml:space="preserve">  Tyreke Evans ...............  $3,880,920  2nd year of rookie contract</t>
  </si>
  <si>
    <t xml:space="preserve">$3,880,920 </t>
  </si>
  <si>
    <t xml:space="preserve">  DeMarcus Cousins ...........  $3,374,640  1st year of rookie contract</t>
  </si>
  <si>
    <t xml:space="preserve">  Marquis Daniels ............  $2,470,000</t>
  </si>
  <si>
    <t>$2,470,000</t>
  </si>
  <si>
    <t xml:space="preserve">  Jason Thompson .............  $2,178,000  3rd year of rookie contract</t>
  </si>
  <si>
    <t xml:space="preserve">$2,178,000 </t>
  </si>
  <si>
    <t xml:space="preserve">  Omri Casspi ................  $1,254,480  2nd year of rookie contract</t>
  </si>
  <si>
    <t xml:space="preserve">$1,254,480 </t>
  </si>
  <si>
    <t xml:space="preserve">  Donte Greene ...............  $1,116,840  3rd year of rookie contract</t>
  </si>
  <si>
    <t xml:space="preserve">$1,116,840 </t>
  </si>
  <si>
    <t xml:space="preserve">  Luther Head ................    $992,680  minimum, counts $854,389</t>
  </si>
  <si>
    <t xml:space="preserve">  Antoine Wright .............    $992,680  min, c $854,389, rel 11/29</t>
  </si>
  <si>
    <t xml:space="preserve">  Darnell Jackson ............    $854,389  minimum</t>
  </si>
  <si>
    <t xml:space="preserve">  Jermaine Taylor ............    $780,871</t>
  </si>
  <si>
    <t xml:space="preserve">  Marcus Thornton ............    $762,195  minimum</t>
  </si>
  <si>
    <t xml:space="preserve">  Hassan Whiteside ...........    $730,437</t>
  </si>
  <si>
    <t>$730,437</t>
  </si>
  <si>
    <t xml:space="preserve">  Pooh Jeter .................    $473,604  minimum</t>
  </si>
  <si>
    <t>Pooh Jeter</t>
  </si>
  <si>
    <t xml:space="preserve">  Tim Duncan ................. $18,700,000</t>
  </si>
  <si>
    <t>$18,700,000</t>
  </si>
  <si>
    <t xml:space="preserve">  Tony Parker ................ $13,500,000</t>
  </si>
  <si>
    <t xml:space="preserve">  Manu Ginobili .............. $11,854,584</t>
  </si>
  <si>
    <t>$11,854,584</t>
  </si>
  <si>
    <t xml:space="preserve">  Richard Jefferson ..........  $8,400,000</t>
  </si>
  <si>
    <t>$8,400,000</t>
  </si>
  <si>
    <t xml:space="preserve">  Antonio McDyess ............  $4,860,000</t>
  </si>
  <si>
    <t>$4,860,000</t>
  </si>
  <si>
    <t xml:space="preserve">  Tiago Splitter .............  $3,400,000</t>
  </si>
  <si>
    <t>$3,400,000</t>
  </si>
  <si>
    <t xml:space="preserve">  Matt Bonner ................  $3,000,000</t>
  </si>
  <si>
    <t xml:space="preserve">  James Anderson .............  $1,361,400  1st year of rookie contract</t>
  </si>
  <si>
    <t xml:space="preserve">  George Hill ................  $1,157,160  3rd year of rookie contract</t>
  </si>
  <si>
    <t xml:space="preserve">$1,157,160 </t>
  </si>
  <si>
    <t xml:space="preserve">  DeJuan Blair ...............    $918,000</t>
  </si>
  <si>
    <t>$918,000</t>
  </si>
  <si>
    <t xml:space="preserve">  Chris Quinn ................    $861,978  min, c $804,131, signed 11/5</t>
  </si>
  <si>
    <t>$861,978  m</t>
  </si>
  <si>
    <t xml:space="preserve">  Gary Neal ..................    $525,000</t>
  </si>
  <si>
    <t>$525,000</t>
  </si>
  <si>
    <t xml:space="preserve">  Steve Novak ................    $350,179  min, c $326,678, signed 2/8</t>
  </si>
  <si>
    <t>$350,179  m</t>
  </si>
  <si>
    <t xml:space="preserve">  Ime Udoka ..................    $264,232  min, c $211,084, s 11/24-1/5</t>
  </si>
  <si>
    <t>$264,232  m</t>
  </si>
  <si>
    <t xml:space="preserve">  Danny Green ................     $94,154  min, signed 11/17, rel 11/23</t>
  </si>
  <si>
    <t>$94,154  mi</t>
  </si>
  <si>
    <t xml:space="preserve">  Alonzo Gee .................     $76,219  minimum, released 11/16</t>
  </si>
  <si>
    <t>$76,219  mi</t>
  </si>
  <si>
    <t xml:space="preserve">  Bobby Simmons ..............     $71,951  min, c $50,258, rel 11/5</t>
  </si>
  <si>
    <t>$71,951  mi</t>
  </si>
  <si>
    <t xml:space="preserve">  Garrett Temple .............     $71,736  minimum, released 11/11</t>
  </si>
  <si>
    <t>$71,736  mi</t>
  </si>
  <si>
    <t xml:space="preserve">  Larry Owens ................     $55,718  min, signed 1/17, rel 2/8</t>
  </si>
  <si>
    <t>$55,718  mi</t>
  </si>
  <si>
    <t xml:space="preserve">  Peja Stojakovic ............ $14,896,000  released 1/20</t>
  </si>
  <si>
    <t>$14,896,000</t>
  </si>
  <si>
    <t xml:space="preserve">  Jose Calderon ..............  $9,000,000</t>
  </si>
  <si>
    <t xml:space="preserve">  Andrea Bargnani ............  $8,500,000</t>
  </si>
  <si>
    <t xml:space="preserve">  Leandro Barbosa ............  $7,100,000</t>
  </si>
  <si>
    <t>$7,100,000</t>
  </si>
  <si>
    <t xml:space="preserve">  Reggie Evans ...............  $5,080,000</t>
  </si>
  <si>
    <t>$5,080,000</t>
  </si>
  <si>
    <t xml:space="preserve">  Amir Johnson ...............  $5,000,000</t>
  </si>
  <si>
    <t xml:space="preserve">  Linas Kleiza ...............  $4,995,000</t>
  </si>
  <si>
    <t>$4,995,000</t>
  </si>
  <si>
    <t xml:space="preserve">  Julian Wright ..............  $2,858,057  4th year of rookie contract</t>
  </si>
  <si>
    <t xml:space="preserve">$2,858,057 </t>
  </si>
  <si>
    <t xml:space="preserve">  Demar DeRozan ..............  $2,453,880  2nd year of rookie contract</t>
  </si>
  <si>
    <t xml:space="preserve">$2,453,880 </t>
  </si>
  <si>
    <t xml:space="preserve">  Jerryd Bayless .............  $2,292,600  3rd year of rookie contract</t>
  </si>
  <si>
    <t xml:space="preserve">$2,292,600 </t>
  </si>
  <si>
    <t xml:space="preserve">  Ed Davis ...................  $1,919,160  1st year of rookie contract</t>
  </si>
  <si>
    <t xml:space="preserve">  James Johnson ..............  $1,713,600  2nd year of rookie contract</t>
  </si>
  <si>
    <t xml:space="preserve">$1,713,600 </t>
  </si>
  <si>
    <t xml:space="preserve">  Alexis Ajinca ..............  $1,467,840  3rd year of rookie contract</t>
  </si>
  <si>
    <t xml:space="preserve">  Joey Dorsey ................    $854,389  minimum</t>
  </si>
  <si>
    <t xml:space="preserve">  Sonny Weems ................    $854,389  minimum</t>
  </si>
  <si>
    <t xml:space="preserve">  Solomon Alabi ..............    $770,000</t>
  </si>
  <si>
    <t>$770,000</t>
  </si>
  <si>
    <t xml:space="preserve">  Sundiata Gaines ............     $89,670  min, signed 1/13, rel 1/26</t>
  </si>
  <si>
    <t xml:space="preserve">  Trey Johnson ...............     $89,670  min, signed 1/26, rel 2/22</t>
  </si>
  <si>
    <t xml:space="preserve">  Ronald Dupree ..............     $58,393  min, c $50,258, s 12/26-1/5</t>
  </si>
  <si>
    <t>$58,393  mi</t>
  </si>
  <si>
    <t xml:space="preserve">  Andrei Kirilenko ........... $17,823,000</t>
  </si>
  <si>
    <t xml:space="preserve">  Al Jefferson ............... $13,000,000</t>
  </si>
  <si>
    <t xml:space="preserve">  Mehmet Okur ................  $9,945,000</t>
  </si>
  <si>
    <t>$9,945,000</t>
  </si>
  <si>
    <t xml:space="preserve">  Devin Harris ...............  $8,981,000</t>
  </si>
  <si>
    <t>$8,981,000</t>
  </si>
  <si>
    <t xml:space="preserve">  Paul Millsap ...............  $7,600,000</t>
  </si>
  <si>
    <t>$7,600,000</t>
  </si>
  <si>
    <t xml:space="preserve">  Derrick Favors .............  $4,133,280  1st year of rookie contract</t>
  </si>
  <si>
    <t xml:space="preserve">  C.J. Miles .................  $3,700,000</t>
  </si>
  <si>
    <t xml:space="preserve">  Raja Bell ..................  $3,000,000</t>
  </si>
  <si>
    <t xml:space="preserve">  Gordon Hayward .............  $2,356,320  1st year of rookie contract</t>
  </si>
  <si>
    <t xml:space="preserve">  Ronnie Price ...............  $1,380,000</t>
  </si>
  <si>
    <t>$1,380,000</t>
  </si>
  <si>
    <t xml:space="preserve">  Earl Watson ................  $1,229,255  minimum, counts $854,389</t>
  </si>
  <si>
    <t xml:space="preserve">  Francisco Elson ............  $1,146,337  minimum, counts $854,389</t>
  </si>
  <si>
    <t xml:space="preserve">  Kyrylo Fesenko .............  $1,087,500</t>
  </si>
  <si>
    <t>$1,087,500</t>
  </si>
  <si>
    <t xml:space="preserve">  Jeremy Evans ...............    $473,604  minimum</t>
  </si>
  <si>
    <t xml:space="preserve">  Rashard Lewis .............. $19,573,711</t>
  </si>
  <si>
    <t>$19,573,711</t>
  </si>
  <si>
    <t xml:space="preserve">  Andray Blatche .............  $5,900,000</t>
  </si>
  <si>
    <t>$5,900,000</t>
  </si>
  <si>
    <t xml:space="preserve">  Mike Bibby .................  $5,564,767</t>
  </si>
  <si>
    <t>$5,564,767</t>
  </si>
  <si>
    <t xml:space="preserve">  John Wall ..................  $5,144,280  1st year of rookie contract</t>
  </si>
  <si>
    <t xml:space="preserve">  Yi Jianlian ................  $4,050,499  4th year of rookie contract</t>
  </si>
  <si>
    <t xml:space="preserve">$4,050,499 </t>
  </si>
  <si>
    <t xml:space="preserve">  Josh Howard ................  $3,000,000</t>
  </si>
  <si>
    <t xml:space="preserve">  Al Thornton ................  $2,814,196  4th year of rookie contract</t>
  </si>
  <si>
    <t xml:space="preserve">$2,814,196 </t>
  </si>
  <si>
    <t xml:space="preserve">  Nick Young .................  $2,630,503  4th year of rookie contract</t>
  </si>
  <si>
    <t xml:space="preserve">$2,630,503 </t>
  </si>
  <si>
    <t xml:space="preserve">  Maurice Evans ..............  $2,500,000</t>
  </si>
  <si>
    <t xml:space="preserve">  JaVale McGee ...............  $1,601,040  3rd year of rookie contract</t>
  </si>
  <si>
    <t xml:space="preserve">$1,601,040 </t>
  </si>
  <si>
    <t xml:space="preserve">  Kevin Seraphin .............  $1,563,120  1st year of rookie contract</t>
  </si>
  <si>
    <t xml:space="preserve">  Trevor Booker ..............  $1,204,560  1st year of rookie contract</t>
  </si>
  <si>
    <t xml:space="preserve">  Jordan Crawford ............  $1,042,320  1st year of rookie contract</t>
  </si>
  <si>
    <t xml:space="preserve">  Cartier Martin .............    $854,389  minimum</t>
  </si>
  <si>
    <t xml:space="preserve">  Hamady N'Diaye .............    $473,604  minimum</t>
  </si>
  <si>
    <t xml:space="preserve">  Lester Hudson ..............    $192,791  min, rel 11/22, s 12/20-1/5</t>
  </si>
  <si>
    <t>$192,791  m</t>
  </si>
  <si>
    <t xml:space="preserve">  Alonzo Gee .................    $125,538  min, signed 11/22, rel 12/20</t>
  </si>
  <si>
    <t>$125,538  m</t>
  </si>
  <si>
    <t xml:space="preserve">  Mustafa Shakur .............     $89,670  min, s 1/22-2/1, s 2/12-2/22</t>
  </si>
  <si>
    <t xml:space="preserve">  Joe Johnson ................ $14,976,754</t>
  </si>
  <si>
    <t>$14,976,754</t>
  </si>
  <si>
    <t xml:space="preserve">  Josh Smith ................. $10,800,000</t>
  </si>
  <si>
    <t xml:space="preserve">  Jamal Crawford .............  $9,360,000</t>
  </si>
  <si>
    <t>$9,360,000</t>
  </si>
  <si>
    <t xml:space="preserve">  Marvin Williams ............  $7,500,000</t>
  </si>
  <si>
    <t xml:space="preserve">  Mike Bibby .................  $6,217,617</t>
  </si>
  <si>
    <t>$6,217,617</t>
  </si>
  <si>
    <t xml:space="preserve">  Zaza Pachulia ..............  $4,750,000</t>
  </si>
  <si>
    <t>$4,750,000</t>
  </si>
  <si>
    <t xml:space="preserve">  Al Horford .................  $4,307,640  3rd year of rookie contract</t>
  </si>
  <si>
    <t xml:space="preserve">$4,307,640 </t>
  </si>
  <si>
    <t xml:space="preserve">  Jeff Teague ................  $1,373,880  1st year of rookie contract</t>
  </si>
  <si>
    <t xml:space="preserve">$1,373,880 </t>
  </si>
  <si>
    <t xml:space="preserve">  Joe Smith ..................  $1,306,455  minimum, counts $825,497</t>
  </si>
  <si>
    <t xml:space="preserve">$1,306,455 </t>
  </si>
  <si>
    <t xml:space="preserve">  Jason Collins ..............  $1,181,803  minimum, counts $825,497</t>
  </si>
  <si>
    <t xml:space="preserve">$1,181,803 </t>
  </si>
  <si>
    <t xml:space="preserve">  Randolph Morris ............    $855,189  minimum</t>
  </si>
  <si>
    <t>$855,189  m</t>
  </si>
  <si>
    <t xml:space="preserve">  Mario West .................    $446,740  signed 1/12/10</t>
  </si>
  <si>
    <t>$446,740  s</t>
  </si>
  <si>
    <t xml:space="preserve">  Othello Hunter .............    $307,564  released 1/5/10</t>
  </si>
  <si>
    <t>$307,564  r</t>
  </si>
  <si>
    <t xml:space="preserve">  Paul Pierce ................ $19,795,712</t>
  </si>
  <si>
    <t>$19,795,712</t>
  </si>
  <si>
    <t xml:space="preserve">  Ray Allen .................. $18,776,860</t>
  </si>
  <si>
    <t>$18,776,860</t>
  </si>
  <si>
    <t xml:space="preserve">  Kevin Garnett .............. $16,400,000</t>
  </si>
  <si>
    <t>$16,400,000</t>
  </si>
  <si>
    <t xml:space="preserve">  Rasheed Wallace ............  $5,854,000</t>
  </si>
  <si>
    <t>$5,854,000</t>
  </si>
  <si>
    <t xml:space="preserve">  Kendrick Perkins ...........  $4,250,000</t>
  </si>
  <si>
    <t xml:space="preserve">  Nate Robinson ..............  $4,000,000</t>
  </si>
  <si>
    <t xml:space="preserve">  Brian Scalabrine ...........  $3,413,793</t>
  </si>
  <si>
    <t>$3,413,793</t>
  </si>
  <si>
    <t xml:space="preserve">  Glen Davis .................  $3,000,000</t>
  </si>
  <si>
    <t xml:space="preserve">  Tony Allen .................  $2,500,000</t>
  </si>
  <si>
    <t xml:space="preserve">  Rajon Rondo ................  $2,094,922  4th year of rookie contract</t>
  </si>
  <si>
    <t xml:space="preserve">$2,094,922 </t>
  </si>
  <si>
    <t xml:space="preserve">  Marquis Daniels ............  $1,990,000</t>
  </si>
  <si>
    <t>$1,990,000</t>
  </si>
  <si>
    <t xml:space="preserve">  Shelden Williams ...........    $825,497  minimum</t>
  </si>
  <si>
    <t>$825,497  m</t>
  </si>
  <si>
    <t xml:space="preserve">  Marcus Landry ..............    $457,588  minimum</t>
  </si>
  <si>
    <t>$457,588  m</t>
  </si>
  <si>
    <t xml:space="preserve">  Lester Hudson ..............    $193,802  released 1/6/10</t>
  </si>
  <si>
    <t>$193,802  r</t>
  </si>
  <si>
    <t xml:space="preserve">  Tyson Chandler ............. $11,850,000</t>
  </si>
  <si>
    <t>$11,850,000</t>
  </si>
  <si>
    <t xml:space="preserve">  Gerald Wallace .............  $9,075,000</t>
  </si>
  <si>
    <t>$9,075,000</t>
  </si>
  <si>
    <t xml:space="preserve">  Stephen Jackson ............  $7,650,000</t>
  </si>
  <si>
    <t>$7,650,000</t>
  </si>
  <si>
    <t xml:space="preserve">  Nazr Mohammed ..............  $6,466,600</t>
  </si>
  <si>
    <t>$6,466,600</t>
  </si>
  <si>
    <t xml:space="preserve">  DeSagana Diop ..............  $6,031,800</t>
  </si>
  <si>
    <t>$6,031,800</t>
  </si>
  <si>
    <t xml:space="preserve">  Raymond Felton .............  $5,501,196</t>
  </si>
  <si>
    <t>$5,501,196</t>
  </si>
  <si>
    <t xml:space="preserve">  Tyrus Thomas ...............  $4,743,598  4th year of rookie contract</t>
  </si>
  <si>
    <t xml:space="preserve">$4,743,598 </t>
  </si>
  <si>
    <t xml:space="preserve">  D.J. Augustin ..............  $2,385,480  2nd year of rookie contract</t>
  </si>
  <si>
    <t xml:space="preserve">$2,385,480 </t>
  </si>
  <si>
    <t xml:space="preserve">  Gerald Henderson ...........  $1,957,080  1st year of rookie contract</t>
  </si>
  <si>
    <t xml:space="preserve">$1,957,080 </t>
  </si>
  <si>
    <t xml:space="preserve">  Alexis Ajinca ..............  $1,372,080  2nd year of rookie contract</t>
  </si>
  <si>
    <t xml:space="preserve">$1,372,080 </t>
  </si>
  <si>
    <t xml:space="preserve">  Theo Ratliff ...............  $1,306,455  minimum, counts $825,497</t>
  </si>
  <si>
    <t xml:space="preserve">  Stephen Graham .............    $884,881  minimum, counts $825,497</t>
  </si>
  <si>
    <t>$884,881  m</t>
  </si>
  <si>
    <t xml:space="preserve">  Derrick Brown ..............    $457,588  minimum</t>
  </si>
  <si>
    <t xml:space="preserve">  Brad Miller ................ $12,250,000</t>
  </si>
  <si>
    <t xml:space="preserve">  Luol Deng .................. $10,370,425</t>
  </si>
  <si>
    <t>$10,370,425</t>
  </si>
  <si>
    <t xml:space="preserve">  Kirk Hinrich ...............  $9,500,000</t>
  </si>
  <si>
    <t xml:space="preserve">  Jerome James ...............  $6,600,000</t>
  </si>
  <si>
    <t xml:space="preserve">  Tim Thomas .................  $6,466,600  released 7/14/09</t>
  </si>
  <si>
    <t xml:space="preserve">$6,466,600 </t>
  </si>
  <si>
    <t xml:space="preserve">  Derrick Rose ...............  $5,184,480  2nd year of rookie contract</t>
  </si>
  <si>
    <t xml:space="preserve">$5,184,480 </t>
  </si>
  <si>
    <t xml:space="preserve">  Hakim Warrick ..............  $3,000,000</t>
  </si>
  <si>
    <t xml:space="preserve">  Joe Alexander ..............  $2,583,360  2nd year of rookie contract</t>
  </si>
  <si>
    <t xml:space="preserve">$2,583,360 </t>
  </si>
  <si>
    <t xml:space="preserve">  Joakim Noah ................  $2,455,680  3rd year of rookie contract</t>
  </si>
  <si>
    <t xml:space="preserve">$2,455,680 </t>
  </si>
  <si>
    <t xml:space="preserve">  Acie Law ...................  $2,216,160  3rd year of rookie contract</t>
  </si>
  <si>
    <t xml:space="preserve">$2,216,160 </t>
  </si>
  <si>
    <t xml:space="preserve">  Jannero Pargo ..............  $2,000,000</t>
  </si>
  <si>
    <t xml:space="preserve">  Ronald Murray ..............  $1,990,000</t>
  </si>
  <si>
    <t xml:space="preserve">  James Johnson ..............  $1,594,080  1st year of rookie contract</t>
  </si>
  <si>
    <t xml:space="preserve">$1,594,080 </t>
  </si>
  <si>
    <t xml:space="preserve">  Lindsey Hunter .............  $1,306,455  minimum, counts $825,497</t>
  </si>
  <si>
    <t xml:space="preserve">  Devin Brown ................  $1,100,000</t>
  </si>
  <si>
    <t xml:space="preserve">  Taj Gibson .................  $1,039,800  1st year of rookie contract</t>
  </si>
  <si>
    <t xml:space="preserve">$1,039,800 </t>
  </si>
  <si>
    <t xml:space="preserve">  Chris Richard ..............     $43,319  min, s 2/5/10, rel 2/15/10</t>
  </si>
  <si>
    <t>$43,319  mi</t>
  </si>
  <si>
    <t xml:space="preserve">  Shaquille O'Neal ........... $20,000,000</t>
  </si>
  <si>
    <t xml:space="preserve">  LeBron James ............... $15,779,912</t>
  </si>
  <si>
    <t>$15,779,912</t>
  </si>
  <si>
    <t xml:space="preserve">  Antawn Jamison ............. $11,641,095</t>
  </si>
  <si>
    <t>$11,641,095</t>
  </si>
  <si>
    <t xml:space="preserve">  Maurice Williams ...........  $8,860,000</t>
  </si>
  <si>
    <t>$8,860,000</t>
  </si>
  <si>
    <t xml:space="preserve">  Anderson Varejao ...........  $6,300,000</t>
  </si>
  <si>
    <t xml:space="preserve">  Delonte West ...............  $4,254,250</t>
  </si>
  <si>
    <t>$4,254,250</t>
  </si>
  <si>
    <t xml:space="preserve">  Daniel Gibson ..............  $4,088,500</t>
  </si>
  <si>
    <t>$4,088,500</t>
  </si>
  <si>
    <t xml:space="preserve">  Jamario Moon ...............  $2,750,000</t>
  </si>
  <si>
    <t xml:space="preserve">  Anthony Parker .............  $2,644,230</t>
  </si>
  <si>
    <t>$2,644,230</t>
  </si>
  <si>
    <t xml:space="preserve">  Sebastian Telfair ..........  $2,500,000</t>
  </si>
  <si>
    <t xml:space="preserve">  J.J. Hickson ...............  $1,429,200  2nd year of rookie contract</t>
  </si>
  <si>
    <t xml:space="preserve">$1,429,200 </t>
  </si>
  <si>
    <t xml:space="preserve">  Leon Powe ..................    $855,189  minimum</t>
  </si>
  <si>
    <t xml:space="preserve">  Darnell Jackson ............    $736,420  minimum</t>
  </si>
  <si>
    <t>$736,420  m</t>
  </si>
  <si>
    <t xml:space="preserve">  Jawad Williams .............    $736,420  minimum</t>
  </si>
  <si>
    <t xml:space="preserve">  Danny Green ................    $457,588  minimum</t>
  </si>
  <si>
    <t xml:space="preserve">  Coby Karl ..................    $311,896  min, released 1/6/10</t>
  </si>
  <si>
    <t>$311,896  m</t>
  </si>
  <si>
    <t xml:space="preserve">  Cedric Jackson .............     $53,834  min, s 1/23/10, rel 2/12/10</t>
  </si>
  <si>
    <t>$53,834  mi</t>
  </si>
  <si>
    <t xml:space="preserve">  Dirk Nowitzki .............. $19,795,714</t>
  </si>
  <si>
    <t>$19,795,714</t>
  </si>
  <si>
    <t xml:space="preserve">  Erick Dampier .............. $12,115,500</t>
  </si>
  <si>
    <t>$12,115,500</t>
  </si>
  <si>
    <t xml:space="preserve">  Jason Terry ................  $9,862,500</t>
  </si>
  <si>
    <t>$9,862,500</t>
  </si>
  <si>
    <t xml:space="preserve">  Caron Butler ...............  $9,780,970</t>
  </si>
  <si>
    <t>$9,780,970</t>
  </si>
  <si>
    <t xml:space="preserve">  Jason Kidd .................  $8,000,000</t>
  </si>
  <si>
    <t xml:space="preserve">  Shawn Marion ...............  $6,635,068</t>
  </si>
  <si>
    <t>$6,635,068</t>
  </si>
  <si>
    <t xml:space="preserve">  Brendan Haywood ............  $6,000,000</t>
  </si>
  <si>
    <t xml:space="preserve">  Matt Carroll ...............  $4,700,000</t>
  </si>
  <si>
    <t>$4,700,000</t>
  </si>
  <si>
    <t xml:space="preserve">  DeShawn Stevenson ..........  $3,886,928</t>
  </si>
  <si>
    <t>$3,886,928</t>
  </si>
  <si>
    <t xml:space="preserve">  Eduardo Najera .............  $3,100,000</t>
  </si>
  <si>
    <t xml:space="preserve">  Jose Juan Barea ............  $1,657,500</t>
  </si>
  <si>
    <t>$1,657,500</t>
  </si>
  <si>
    <t xml:space="preserve">  Tim Thomas .................  $1,306,455  minimum, counts $825,497</t>
  </si>
  <si>
    <t xml:space="preserve">  Rodrigue Beaubois ..........  $1,075,440  1st year of rookie contract</t>
  </si>
  <si>
    <t xml:space="preserve">$1,075,440 </t>
  </si>
  <si>
    <t xml:space="preserve">  Greg Buckner ...............  $1,000,000  released 9/14/09</t>
  </si>
  <si>
    <t xml:space="preserve">  Carmelo Anthony ............ $15,779,912</t>
  </si>
  <si>
    <t xml:space="preserve">  Kenyon Martin .............. $15,363,636</t>
  </si>
  <si>
    <t>$15,363,636</t>
  </si>
  <si>
    <t xml:space="preserve">  Chauncey Billups ........... $12,100,000</t>
  </si>
  <si>
    <t xml:space="preserve">  Nene ....................... $10,520,000</t>
  </si>
  <si>
    <t>$10,520,000</t>
  </si>
  <si>
    <t xml:space="preserve">  J.R. Smith .................  $5,508,426</t>
  </si>
  <si>
    <t>$5,508,426</t>
  </si>
  <si>
    <t xml:space="preserve">  Chris Andersen .............  $3,650,000</t>
  </si>
  <si>
    <t>$3,650,000</t>
  </si>
  <si>
    <t xml:space="preserve">  Antonio McDyess ............  $3,000,000  released 11/10/08</t>
  </si>
  <si>
    <t xml:space="preserve">  Renaldo Balkman ............  $2,112,417  4th year of rookie contract</t>
  </si>
  <si>
    <t xml:space="preserve">$2,112,417 </t>
  </si>
  <si>
    <t xml:space="preserve">  Ty Lawson ..................  $1,438,690  1st year of rookie contract</t>
  </si>
  <si>
    <t xml:space="preserve">$1,438,690 </t>
  </si>
  <si>
    <t xml:space="preserve">  Anthony Carter .............  $1,306,455  minimum, counts $825,497</t>
  </si>
  <si>
    <t xml:space="preserve">  Malik Allen ................  $1,300,000</t>
  </si>
  <si>
    <t xml:space="preserve">  Arron Afflalo ..............  $1,086,240  3rd year of rookie contract</t>
  </si>
  <si>
    <t xml:space="preserve">$1,086,240 </t>
  </si>
  <si>
    <t xml:space="preserve">  Joey Graham ................    $884,881  minimum, counts $825,497</t>
  </si>
  <si>
    <t xml:space="preserve">  Johan Petro ................    $884,881  minimum, counts $825,497</t>
  </si>
  <si>
    <t xml:space="preserve">  Richard Hamilton ........... $11,625,000</t>
  </si>
  <si>
    <t>$11,625,000</t>
  </si>
  <si>
    <t xml:space="preserve">  Tayshaun Prince ............ $10,324,380</t>
  </si>
  <si>
    <t>$10,324,380</t>
  </si>
  <si>
    <t xml:space="preserve">  Ben Gordon ................. $10,000,000</t>
  </si>
  <si>
    <t xml:space="preserve">  Charlie Villanueva .........  $6,500,000</t>
  </si>
  <si>
    <t xml:space="preserve">  Kwame Brown ................  $4,100,000</t>
  </si>
  <si>
    <t>$4,100,000</t>
  </si>
  <si>
    <t xml:space="preserve">  Rodney Stuckey .............  $1,805,040  3rd year of rookie contract</t>
  </si>
  <si>
    <t xml:space="preserve">$1,805,040 </t>
  </si>
  <si>
    <t xml:space="preserve">  Fabricio Oberto ............  $1,800,000  released 7/1/09</t>
  </si>
  <si>
    <t xml:space="preserve">$1,800,000 </t>
  </si>
  <si>
    <t xml:space="preserve">  Austin Daye ................  $1,677,840  1st year of rookie contract</t>
  </si>
  <si>
    <t xml:space="preserve">$1,677,840 </t>
  </si>
  <si>
    <t xml:space="preserve">  Chucky Atkins ..............  $1,306,455  minimum, counts $825,497</t>
  </si>
  <si>
    <t xml:space="preserve">  Ben Wallace ................  $1,306,445  minimum, counts $825,497</t>
  </si>
  <si>
    <t xml:space="preserve">$1,306,445 </t>
  </si>
  <si>
    <t xml:space="preserve">  Will Bynum .................    $825,497</t>
  </si>
  <si>
    <t>$825,497</t>
  </si>
  <si>
    <t xml:space="preserve">  Jonas Jerebko ..............    $457,588  minimum</t>
  </si>
  <si>
    <t xml:space="preserve">  DaJuan Summers .............    $457,588  minimum</t>
  </si>
  <si>
    <t xml:space="preserve">  Corey Maggette .............  $8,937,931</t>
  </si>
  <si>
    <t>$8,937,931</t>
  </si>
  <si>
    <t xml:space="preserve">  Vladimir Radmanovic ........  $6,466,600</t>
  </si>
  <si>
    <t xml:space="preserve">  Raja Bell ..................  $5,250,000</t>
  </si>
  <si>
    <t xml:space="preserve">  Speedy Claxton .............  $5,209,454  released 2/6/10</t>
  </si>
  <si>
    <t xml:space="preserve">$5,209,454 </t>
  </si>
  <si>
    <t xml:space="preserve">  Ronny Turiaf ...............  $4,140,000</t>
  </si>
  <si>
    <t>$4,140,000</t>
  </si>
  <si>
    <t xml:space="preserve">  Kelenna Azubuike ...........  $3,132,000</t>
  </si>
  <si>
    <t>$3,132,000</t>
  </si>
  <si>
    <t xml:space="preserve">  Stephen Curry ..............  $2,710,560  1st year of rookie contract</t>
  </si>
  <si>
    <t xml:space="preserve">$2,710,560 </t>
  </si>
  <si>
    <t xml:space="preserve">  Brandan Wright .............  $2,671,440  3rd year of rookie contract</t>
  </si>
  <si>
    <t xml:space="preserve">$2,671,440 </t>
  </si>
  <si>
    <t xml:space="preserve">  Anthony Randolph ...........  $1,837,560  2nd year of rookie contract</t>
  </si>
  <si>
    <t xml:space="preserve">$1,837,560 </t>
  </si>
  <si>
    <t xml:space="preserve">  Devean George ..............  $1,600,000</t>
  </si>
  <si>
    <t xml:space="preserve">  C.J. Watson ................  $1,000,497</t>
  </si>
  <si>
    <t>$1,000,497</t>
  </si>
  <si>
    <t xml:space="preserve">  Anthony Morrow .............    $736,420  minimum</t>
  </si>
  <si>
    <t xml:space="preserve">  Chris Hunter ...............    $632,455  signed 11/20/09</t>
  </si>
  <si>
    <t>$632,455  s</t>
  </si>
  <si>
    <t xml:space="preserve">  Mikki Moore ................    $537,952  min, c $339,911, rel 1/4/10</t>
  </si>
  <si>
    <t>$537,952  m</t>
  </si>
  <si>
    <t xml:space="preserve">  Anthony Tolliver ...........    $359,546  signed 1/17/10</t>
  </si>
  <si>
    <t>$359,546  s</t>
  </si>
  <si>
    <t xml:space="preserve">  Cartier Martin .............     $86,638  signed 1/11/10, rel 1/31/10</t>
  </si>
  <si>
    <t>$86,638  si</t>
  </si>
  <si>
    <t xml:space="preserve">  Coby Karl ..................     $43,319  signed 1/31/10, rel 2/9/10</t>
  </si>
  <si>
    <t>$43,319  si</t>
  </si>
  <si>
    <t xml:space="preserve">  Yao Ming ................... $16,378,325</t>
  </si>
  <si>
    <t>$16,378,325</t>
  </si>
  <si>
    <t xml:space="preserve">  Kevin Martin ............... $10,180,170</t>
  </si>
  <si>
    <t>$10,180,170</t>
  </si>
  <si>
    <t xml:space="preserve">  Shane Battier ..............  $6,864,200</t>
  </si>
  <si>
    <t>$6,864,200</t>
  </si>
  <si>
    <t xml:space="preserve">  Jared Jeffries .............  $6,466,600</t>
  </si>
  <si>
    <t xml:space="preserve">  Trevor Ariza ...............  $5,854,000</t>
  </si>
  <si>
    <t xml:space="preserve">  Brian Cook .................  $3,500,000  released 2/20/10</t>
  </si>
  <si>
    <t xml:space="preserve">  Luis Scola .................  $3,375,600</t>
  </si>
  <si>
    <t>$3,375,600</t>
  </si>
  <si>
    <t xml:space="preserve">  Hilton Armstrong ...........  $2,801,198  4th year of rookie contract</t>
  </si>
  <si>
    <t xml:space="preserve">$2,801,198 </t>
  </si>
  <si>
    <t xml:space="preserve">  Jordan Hill ................  $2,483,280  1st year of rookie contract</t>
  </si>
  <si>
    <t xml:space="preserve">$2,483,280 </t>
  </si>
  <si>
    <t xml:space="preserve">  David Andersen .............  $2,300,000</t>
  </si>
  <si>
    <t xml:space="preserve">  Chuck Hayes ................  $2,111,750</t>
  </si>
  <si>
    <t>$2,111,750</t>
  </si>
  <si>
    <t xml:space="preserve">  Brent Barry ................  $2,062,800  released 10/23/09</t>
  </si>
  <si>
    <t xml:space="preserve">$2,062,800 </t>
  </si>
  <si>
    <t xml:space="preserve">  Kyle Lowry .................  $2,034,997  4th year of rookie contract</t>
  </si>
  <si>
    <t xml:space="preserve">$2,034,997 </t>
  </si>
  <si>
    <t xml:space="preserve">  Aaron Brooks ...............  $1,118,520  3rd year of rookie contract</t>
  </si>
  <si>
    <t xml:space="preserve">$1,118,520 </t>
  </si>
  <si>
    <t xml:space="preserve">  Jermaine Taylor ............    $725,000</t>
  </si>
  <si>
    <t>$725,000</t>
  </si>
  <si>
    <t xml:space="preserve">  Chase Budinger .............    $457,588  minimum</t>
  </si>
  <si>
    <t>Garrett Temple .............    $180,344  signed 2/8/10</t>
  </si>
  <si>
    <t>$180,344  s</t>
  </si>
  <si>
    <t xml:space="preserve">  Pops Mensah-Bonsu ..........     $87,406  minimum, released 11/13/09</t>
  </si>
  <si>
    <t>$87,406  mi</t>
  </si>
  <si>
    <t xml:space="preserve">  Mike Harris ................     $64,978  signed 12/23/09, rel 1/6/10</t>
  </si>
  <si>
    <t>$64,978  si</t>
  </si>
  <si>
    <t xml:space="preserve">  Will Conroy ................     $48,559  signed 1/29/10, rel 2/7/10</t>
  </si>
  <si>
    <t>$48,559  si</t>
  </si>
  <si>
    <t xml:space="preserve">  Troy Murphy ................ $11,047,619</t>
  </si>
  <si>
    <t>$11,047,619</t>
  </si>
  <si>
    <t xml:space="preserve">  Danny Granger ..............  $9,930,500</t>
  </si>
  <si>
    <t>$9,930,500</t>
  </si>
  <si>
    <t xml:space="preserve">  Mike Dunleavy ..............  $9,780,992</t>
  </si>
  <si>
    <t>$9,780,992</t>
  </si>
  <si>
    <t xml:space="preserve">  Jeff Foster ................  $6,077,500</t>
  </si>
  <si>
    <t>$6,077,500</t>
  </si>
  <si>
    <t xml:space="preserve">  Jamaal Tinsley .............  $5,200,000  released 7/22/09</t>
  </si>
  <si>
    <t xml:space="preserve">$5,200,000 </t>
  </si>
  <si>
    <t xml:space="preserve">  Earl Watson ................  $2,800,000</t>
  </si>
  <si>
    <t>$2,800,000</t>
  </si>
  <si>
    <t xml:space="preserve">  Brandon Rush ...............  $1,934,160  2nd year of rookie contract</t>
  </si>
  <si>
    <t xml:space="preserve">$1,934,160 </t>
  </si>
  <si>
    <t xml:space="preserve">  Tyler Hansbrough ...........  $1,859,160  1st year of rookie contract</t>
  </si>
  <si>
    <t xml:space="preserve">$1,859,160 </t>
  </si>
  <si>
    <t xml:space="preserve">  Travis Diener ..............  $1,740,000</t>
  </si>
  <si>
    <t>$1,740,000</t>
  </si>
  <si>
    <t xml:space="preserve">  Solomon Jones ..............  $1,620,000 </t>
  </si>
  <si>
    <t xml:space="preserve">$1,620,000 </t>
  </si>
  <si>
    <t xml:space="preserve">  Roy Hibbert ................  $1,575,360  2nd year of rookie contract</t>
  </si>
  <si>
    <t xml:space="preserve">$1,575,360 </t>
  </si>
  <si>
    <t xml:space="preserve">  Luther Head ................    $884,881  minimum, counts $825,497</t>
  </si>
  <si>
    <t xml:space="preserve">  Josh McRoberts .............    $825,497  minimum</t>
  </si>
  <si>
    <t xml:space="preserve">  A.J. Price .................    $457,588  minimum</t>
  </si>
  <si>
    <t xml:space="preserve">  Baron Davis ................ $12,150,000</t>
  </si>
  <si>
    <t>$12,150,000</t>
  </si>
  <si>
    <t xml:space="preserve">  Chris Kaman ................ $10,400,000</t>
  </si>
  <si>
    <t>$10,400,000</t>
  </si>
  <si>
    <t xml:space="preserve">  Blake Griffin ..............  $4,983,480  1st year of rookie contract</t>
  </si>
  <si>
    <t xml:space="preserve">$4,983,480 </t>
  </si>
  <si>
    <t xml:space="preserve">  Steve Blake ................  $4,930,000</t>
  </si>
  <si>
    <t>$4,930,000</t>
  </si>
  <si>
    <t xml:space="preserve">  Drew Gooden ................  $4,500,000</t>
  </si>
  <si>
    <t xml:space="preserve">  Travis Outlaw ..............  $4,000,000</t>
  </si>
  <si>
    <t xml:space="preserve">  Rasual Butler ..............  $3,945,000</t>
  </si>
  <si>
    <t xml:space="preserve">  Mark Madsen ................  $2,840,000  released 8/21/09</t>
  </si>
  <si>
    <t xml:space="preserve">$2,840,000 </t>
  </si>
  <si>
    <t xml:space="preserve">  Eric Gordon ................  $2,819,880  2nd year of rookie contract</t>
  </si>
  <si>
    <t xml:space="preserve">$2,819,880 </t>
  </si>
  <si>
    <t xml:space="preserve">  Craig Smith ................  $2,500,000</t>
  </si>
  <si>
    <t xml:space="preserve">  Ricky Davis ................  $2,484,000  released 2/16/10</t>
  </si>
  <si>
    <t xml:space="preserve">$2,484,000 </t>
  </si>
  <si>
    <t xml:space="preserve">  Mardy Collins ..............  $1,867,742  4th year of rookie contract</t>
  </si>
  <si>
    <t xml:space="preserve">$1,867,742 </t>
  </si>
  <si>
    <t xml:space="preserve">  Brian Skinner ..............  $1,306,455  minimum, counts $825,497</t>
  </si>
  <si>
    <t xml:space="preserve">  Steve Novak ................    $855,189  minimum, counts $825,497</t>
  </si>
  <si>
    <t xml:space="preserve">  Bobby Brown ................    $736,420  minimum</t>
  </si>
  <si>
    <t xml:space="preserve">  DeAndre Jordan .............    $736,420  minimum</t>
  </si>
  <si>
    <t xml:space="preserve">  Kareem Rush ................    $534,906  rel 1/22, counts $427,316</t>
  </si>
  <si>
    <t>$534,906  r</t>
  </si>
  <si>
    <t xml:space="preserve">  JamesOn Curry ..............     $26,917  signed 1/22, rel 1/27</t>
  </si>
  <si>
    <t>$26,917  si</t>
  </si>
  <si>
    <t xml:space="preserve">  Kobe Bryant ................ $23,034,375</t>
  </si>
  <si>
    <t>$23,034,375</t>
  </si>
  <si>
    <t xml:space="preserve">  Pau Gasol .................. $16,452,000</t>
  </si>
  <si>
    <t>$16,452,000</t>
  </si>
  <si>
    <t xml:space="preserve">  Andrew Bynum ............... $12,526,998</t>
  </si>
  <si>
    <t>$12,526,998</t>
  </si>
  <si>
    <t xml:space="preserve">  Lamar Odom .................  $7,500,000</t>
  </si>
  <si>
    <t xml:space="preserve">  Ron Artest .................  $5,854,000</t>
  </si>
  <si>
    <t xml:space="preserve">  Adam Morrison ..............  $5,257,229  4th year of rookie contract</t>
  </si>
  <si>
    <t xml:space="preserve">$5,257,229 </t>
  </si>
  <si>
    <t xml:space="preserve">  Derek Fisher ...............  $5,048,000</t>
  </si>
  <si>
    <t>$5,048,000</t>
  </si>
  <si>
    <t xml:space="preserve">  Sasha Vujacic ..............  $5,000,000</t>
  </si>
  <si>
    <t xml:space="preserve">  Luke Walton ................  $4,840,000</t>
  </si>
  <si>
    <t>$4,840,000</t>
  </si>
  <si>
    <t xml:space="preserve">  Shannon Brown ..............  $2,000,000</t>
  </si>
  <si>
    <t xml:space="preserve">  Jordan Farmar ..............  $1,947,240  4th year of rookie contract</t>
  </si>
  <si>
    <t xml:space="preserve">$1,947,240 </t>
  </si>
  <si>
    <t xml:space="preserve">  DJ Mbenga ..................    $959,111  minimum</t>
  </si>
  <si>
    <t>$959,111  m</t>
  </si>
  <si>
    <t xml:space="preserve">  Josh Powell ................    $959,111  minimum</t>
  </si>
  <si>
    <t xml:space="preserve">  Zach Randolph .............. $16,000,000</t>
  </si>
  <si>
    <t xml:space="preserve">  Marko Jaric ................  $7,100,000  released 12/26/09</t>
  </si>
  <si>
    <t xml:space="preserve">$7,100,000 </t>
  </si>
  <si>
    <t xml:space="preserve">  Hasheem Thabeet ............  $4,458,840  1st year of rookie contract</t>
  </si>
  <si>
    <t xml:space="preserve">$4,458,840 </t>
  </si>
  <si>
    <t xml:space="preserve">  O.J. Mayo ..................  $4,165,560  2nd year of rookie contract</t>
  </si>
  <si>
    <t xml:space="preserve">$4,165,560 </t>
  </si>
  <si>
    <t xml:space="preserve">  Mike Conley ................  $3,883,800  3rd year of rookie contract</t>
  </si>
  <si>
    <t xml:space="preserve">$3,883,800 </t>
  </si>
  <si>
    <t xml:space="preserve">  Steven Hunter ..............  $3,696,000</t>
  </si>
  <si>
    <t>$3,696,000</t>
  </si>
  <si>
    <t xml:space="preserve">  Rudy Gay ...................  $3,280,997  4th year of rookie contract</t>
  </si>
  <si>
    <t xml:space="preserve">$3,280,997 </t>
  </si>
  <si>
    <t xml:space="preserve">  Marc Gasol .................  $3,240,000</t>
  </si>
  <si>
    <t>$3,240,000</t>
  </si>
  <si>
    <t xml:space="preserve">  Ronnie Brewer ..............  $2,717,161  4th year of rookie contract</t>
  </si>
  <si>
    <t xml:space="preserve">$2,717,161 </t>
  </si>
  <si>
    <t xml:space="preserve">  Jerry Stackhouse ...........  $2,000,000  released 7/10/09</t>
  </si>
  <si>
    <t xml:space="preserve">  Hamed Haddadi ..............  $1,627,779</t>
  </si>
  <si>
    <t>$1,627,779</t>
  </si>
  <si>
    <t xml:space="preserve">  Darrell Arthur .............  $1,050,480  2nd year of rookie contract</t>
  </si>
  <si>
    <t xml:space="preserve">$1,050,480 </t>
  </si>
  <si>
    <t xml:space="preserve">  DeMarre Carroll ............  $1,009,680  1st year of rookie contract</t>
  </si>
  <si>
    <t xml:space="preserve">$1,009,680 </t>
  </si>
  <si>
    <t xml:space="preserve">  Jamaal Tinsley .............    $990,300  min, s 11/14, counts $26,917</t>
  </si>
  <si>
    <t>$990,300  m</t>
  </si>
  <si>
    <t xml:space="preserve">  Marcus Williams ............    $855,189  minimum, counts $825,497</t>
  </si>
  <si>
    <t xml:space="preserve">  Sam Young ..................    $824,200</t>
  </si>
  <si>
    <t>$824,200</t>
  </si>
  <si>
    <t xml:space="preserve">  Lester Hudson ..............    $199,185  signed 1/8/10</t>
  </si>
  <si>
    <t>$199,185  s</t>
  </si>
  <si>
    <t xml:space="preserve">  Allen Iverson ..............    $161,386  released 11/16/09</t>
  </si>
  <si>
    <t>$161,386  r</t>
  </si>
  <si>
    <t xml:space="preserve">  Trey Gilder ................     $26,917  released 11/5/09</t>
  </si>
  <si>
    <t>$26,917  re</t>
  </si>
  <si>
    <t xml:space="preserve">  Jermaine O'Neal ............ $23,016,000</t>
  </si>
  <si>
    <t>$23,016,000</t>
  </si>
  <si>
    <t xml:space="preserve">  Dwyane Wade ................ $15,779,912</t>
  </si>
  <si>
    <t xml:space="preserve">  Quentin Richardson .........  $9,352,400</t>
  </si>
  <si>
    <t>$9,352,400</t>
  </si>
  <si>
    <t xml:space="preserve">  Udonis Haslem ..............  $7,100,000</t>
  </si>
  <si>
    <t xml:space="preserve">  Michael Beasley ............  $4,638,600  2nd year of rookie contract</t>
  </si>
  <si>
    <t xml:space="preserve">$4,638,600 </t>
  </si>
  <si>
    <t xml:space="preserve">  James Jones ................  $4,320,000</t>
  </si>
  <si>
    <t xml:space="preserve">  Dorell Wright ..............  $2,750,000</t>
  </si>
  <si>
    <t xml:space="preserve">  Daequan Cook ...............  $1,362,120  3rd year of rookie contract</t>
  </si>
  <si>
    <t xml:space="preserve">$1,362,120 </t>
  </si>
  <si>
    <t xml:space="preserve">  Jamaal Magloire ............  $1,229,225</t>
  </si>
  <si>
    <t>$1,229,225</t>
  </si>
  <si>
    <t xml:space="preserve">  Carlos Arroyo ..............  $1,107,572  minimum, counts $825,497</t>
  </si>
  <si>
    <t xml:space="preserve">$1,107,572 </t>
  </si>
  <si>
    <t xml:space="preserve">  Yakhouba Diawara ...........    $945,000</t>
  </si>
  <si>
    <t>$945,000</t>
  </si>
  <si>
    <t xml:space="preserve">  Joel Anthony ...............    $825,497  minimum</t>
  </si>
  <si>
    <t xml:space="preserve">  Mario Chalmers .............    $773,500</t>
  </si>
  <si>
    <t>$773,500</t>
  </si>
  <si>
    <t xml:space="preserve">  Rafer Alston ...............    $753,133  signed 1/7, counts $475,875</t>
  </si>
  <si>
    <t>$753,133  s</t>
  </si>
  <si>
    <t xml:space="preserve">  Shavlik Randolph ...........    $255,054  rel 12/14, counts $237,937</t>
  </si>
  <si>
    <t>$255,054  r</t>
  </si>
  <si>
    <t xml:space="preserve">  Michael Redd ............... $17,040,000</t>
  </si>
  <si>
    <t>$17,040,000</t>
  </si>
  <si>
    <t xml:space="preserve">  Andrew Bogut ............... $10,000,000</t>
  </si>
  <si>
    <t xml:space="preserve">  Dan Gadzuric ...............  $6,749,260</t>
  </si>
  <si>
    <t>$6,749,260</t>
  </si>
  <si>
    <t xml:space="preserve">  Luke Ridnour ...............  $6,500,000</t>
  </si>
  <si>
    <t xml:space="preserve">  John Salmons ...............  $5,456,000</t>
  </si>
  <si>
    <t>$5,456,000</t>
  </si>
  <si>
    <t xml:space="preserve">  Kurt Thomas ................  $3,800,000</t>
  </si>
  <si>
    <t xml:space="preserve">  Charlie Bell ...............  $3,596,000</t>
  </si>
  <si>
    <t>$3,596,000</t>
  </si>
  <si>
    <t xml:space="preserve">  Brandon Jennings ...........  $2,168,520  1st year of rookie contract</t>
  </si>
  <si>
    <t xml:space="preserve">$2,168,520 </t>
  </si>
  <si>
    <t xml:space="preserve">  Ersan Ilyasova .............  $2,100,000</t>
  </si>
  <si>
    <t xml:space="preserve">  Bruce Bowen ................  $2,000,000  released 8/1/09</t>
  </si>
  <si>
    <t xml:space="preserve">  Primoz Brezec ..............  $1,107,572  minimum, counts $825,497</t>
  </si>
  <si>
    <t xml:space="preserve">  Royal Ivey .................  $1,050,000</t>
  </si>
  <si>
    <t>$1,050,000</t>
  </si>
  <si>
    <t xml:space="preserve">  Luc Mbah a Moute ...........    $736,420</t>
  </si>
  <si>
    <t>$736,420</t>
  </si>
  <si>
    <t xml:space="preserve">  Jerry Stackhouse ...........    $668,598  signed 1/18, counts $422,460</t>
  </si>
  <si>
    <t>$668,598  s</t>
  </si>
  <si>
    <t xml:space="preserve">  Roko Ukic ..................    $303,232  released 1/4/10</t>
  </si>
  <si>
    <t>$303,232  r</t>
  </si>
  <si>
    <t xml:space="preserve">  Al Jefferson ............... $12,000,000</t>
  </si>
  <si>
    <t xml:space="preserve">  Mark Blount ................  $7,962,500</t>
  </si>
  <si>
    <t>$7,962,500</t>
  </si>
  <si>
    <t xml:space="preserve">  Darko Milicic ..............  $7,500,000</t>
  </si>
  <si>
    <t xml:space="preserve">  Anthonio Daniels ...........  $5,863,580  released 10/23/09</t>
  </si>
  <si>
    <t xml:space="preserve">$5,863,580 </t>
  </si>
  <si>
    <t>Anthonio Daniels</t>
  </si>
  <si>
    <t xml:space="preserve">  Ryan Gomes .................  $3,867,500</t>
  </si>
  <si>
    <t>$3,867,500</t>
  </si>
  <si>
    <t xml:space="preserve">  Ramon Sessions .............  $3,670,667</t>
  </si>
  <si>
    <t>$3,670,667</t>
  </si>
  <si>
    <t xml:space="preserve">  Kevin Love .................  $3,401,040  2nd year of rookie contract</t>
  </si>
  <si>
    <t xml:space="preserve">$3,401,040 </t>
  </si>
  <si>
    <t xml:space="preserve">  Damien Wilkins .............  $3,300,000</t>
  </si>
  <si>
    <t xml:space="preserve">  Jonny Flynn ................  $2,969,280  1st year of rookie contract</t>
  </si>
  <si>
    <t xml:space="preserve">$2,969,280 </t>
  </si>
  <si>
    <t xml:space="preserve">  Corey Brewer ...............  $2,916,120  3rd year of rookie contract</t>
  </si>
  <si>
    <t xml:space="preserve">$2,916,120 </t>
  </si>
  <si>
    <t xml:space="preserve">  Ryan Hollins ...............  $2,183,333</t>
  </si>
  <si>
    <t>$2,183,333</t>
  </si>
  <si>
    <t xml:space="preserve">  Oleksiy Pecherov ...........  $1,547,640  3rd year of rookie contract</t>
  </si>
  <si>
    <t xml:space="preserve">$1,547,640 </t>
  </si>
  <si>
    <t xml:space="preserve">  Sasha Pavlovic .............  $1,500,000</t>
  </si>
  <si>
    <t xml:space="preserve">  Alando Tucker ..............  $1,071,720  3rd year of rookie contract</t>
  </si>
  <si>
    <t xml:space="preserve">$1,071,720 </t>
  </si>
  <si>
    <t xml:space="preserve">  Wayne Ellington ............  $1,003,560  1st year of rookie contract</t>
  </si>
  <si>
    <t xml:space="preserve">$1,003,560 </t>
  </si>
  <si>
    <t xml:space="preserve">  Chucky Atkins ..............    $760,000  released 9/22/09</t>
  </si>
  <si>
    <t>$760,000  r</t>
  </si>
  <si>
    <t xml:space="preserve">  Nathan Jawai ...............    $736,420  minimum</t>
  </si>
  <si>
    <t xml:space="preserve">  Bobby Simmons .............. $10,560,000</t>
  </si>
  <si>
    <t>$10,560,000</t>
  </si>
  <si>
    <t xml:space="preserve">  Devin Harris ...............  $8,400,000</t>
  </si>
  <si>
    <t xml:space="preserve">  Tony Battie ................  $6,292,000</t>
  </si>
  <si>
    <t>$6,292,000</t>
  </si>
  <si>
    <t xml:space="preserve">  Trenton Hassell ............  $4,350,000</t>
  </si>
  <si>
    <t>$4,350,000</t>
  </si>
  <si>
    <t xml:space="preserve">  Rafer Alston ...............  $4,300,000  released 1/5/10</t>
  </si>
  <si>
    <t xml:space="preserve">  Keyon Dooling ..............  $3,564,000</t>
  </si>
  <si>
    <t>$3,564,000</t>
  </si>
  <si>
    <t xml:space="preserve">  Yi Jianlian ................  $3,194,400  3rd year of rookie contract</t>
  </si>
  <si>
    <t xml:space="preserve">$3,194,400 </t>
  </si>
  <si>
    <t xml:space="preserve">  Shawne Williams ............  $2,416,067  4th year rookie, rel 1/15/10</t>
  </si>
  <si>
    <t xml:space="preserve">$2,416,067 </t>
  </si>
  <si>
    <t xml:space="preserve">  Brook Lopez ................  $2,225,880  2nd year of rookie contract</t>
  </si>
  <si>
    <t xml:space="preserve">$2,225,880 </t>
  </si>
  <si>
    <t xml:space="preserve">  Jarvis Hayes ...............  $2,062,800</t>
  </si>
  <si>
    <t>$2,062,800</t>
  </si>
  <si>
    <t xml:space="preserve">  Terrence Williams ..........  $2,060,040  1st year of rookie contract</t>
  </si>
  <si>
    <t xml:space="preserve">$2,060,040 </t>
  </si>
  <si>
    <t xml:space="preserve">  Josh Boone .................  $2,056,968  4th year of rookie contract</t>
  </si>
  <si>
    <t xml:space="preserve">$2,056,968 </t>
  </si>
  <si>
    <t xml:space="preserve">  Sean Williams ..............  $1,629,120  3rd year rookie, rel 1/11/09</t>
  </si>
  <si>
    <t xml:space="preserve">$1,629,120 </t>
  </si>
  <si>
    <t xml:space="preserve">  Courtney Lee ...............  $1,264,440  2nd year of rookie contract</t>
  </si>
  <si>
    <t xml:space="preserve">$1,264,440 </t>
  </si>
  <si>
    <t xml:space="preserve">  Chris Quinn ................  $1,055,000</t>
  </si>
  <si>
    <t>$1,055,000</t>
  </si>
  <si>
    <t xml:space="preserve">  Chris Douglas-Roberts ......    $736,000</t>
  </si>
  <si>
    <t>$736,000</t>
  </si>
  <si>
    <t xml:space="preserve">  Chris Paul ................. $13,520,500</t>
  </si>
  <si>
    <t xml:space="preserve">  Peja Stojakovic ............ $13,392,000</t>
  </si>
  <si>
    <t>$13,392,000</t>
  </si>
  <si>
    <t xml:space="preserve">  Emeka Okafor ............... $10,538,937</t>
  </si>
  <si>
    <t>$10,538,937</t>
  </si>
  <si>
    <t xml:space="preserve">  David West .................  $9,075,000</t>
  </si>
  <si>
    <t xml:space="preserve">  Morris Peterson ............  $6,212,960</t>
  </si>
  <si>
    <t>$6,212,960</t>
  </si>
  <si>
    <t xml:space="preserve">  James Posey ................  $6,031,800</t>
  </si>
  <si>
    <t xml:space="preserve">  Darius Songaila ............  $4,526,000</t>
  </si>
  <si>
    <t>$4,526,000</t>
  </si>
  <si>
    <t xml:space="preserve">  Julian Wright ..............  $2,000,040  3rd year of rookie contract</t>
  </si>
  <si>
    <t xml:space="preserve">$2,000,040 </t>
  </si>
  <si>
    <t xml:space="preserve">  Darren Collison ............  $1,266,120  1st year of rookie contract</t>
  </si>
  <si>
    <t xml:space="preserve">$1,266,120 </t>
  </si>
  <si>
    <t xml:space="preserve">  Sean Marks .................  $1,187,686  minimum, counts $825,497</t>
  </si>
  <si>
    <t xml:space="preserve">$1,187,686 </t>
  </si>
  <si>
    <t xml:space="preserve">  Aaron Gray .................  $1,000,497</t>
  </si>
  <si>
    <t xml:space="preserve">  Ike Diogu ..................    $884,881  minimum, counts $825,497</t>
  </si>
  <si>
    <t xml:space="preserve">  Marcus Thornton ............    $457,888</t>
  </si>
  <si>
    <t>$457,888</t>
  </si>
  <si>
    <t xml:space="preserve">  Jason Hart .................     $69,518  s 2/5, rel 2/15, c $48,559</t>
  </si>
  <si>
    <t xml:space="preserve">$69,518  s </t>
  </si>
  <si>
    <t xml:space="preserve">  Tracy McGrady .............. $23,239,562</t>
  </si>
  <si>
    <t>$23,239,562</t>
  </si>
  <si>
    <t xml:space="preserve">  Eddy Curry ................. $10,500,423</t>
  </si>
  <si>
    <t>$10,500,423</t>
  </si>
  <si>
    <t xml:space="preserve">  Al Harrington .............. $10,026,875</t>
  </si>
  <si>
    <t>$10,026,875</t>
  </si>
  <si>
    <t xml:space="preserve">  Cuttino Mobley .............  $9,500,000  retired 12/11/08</t>
  </si>
  <si>
    <t xml:space="preserve">  David Lee ..................  $7,000,000</t>
  </si>
  <si>
    <t xml:space="preserve">  Brian Cardinal .............  $6,750,000  released 2/18/10</t>
  </si>
  <si>
    <t xml:space="preserve">  Chris Duhon ................  $6,031,800</t>
  </si>
  <si>
    <t xml:space="preserve">  Danilo Gallinari ...........  $3,089,040  2nd year of rookie contract</t>
  </si>
  <si>
    <t xml:space="preserve">$3,089,040 </t>
  </si>
  <si>
    <t xml:space="preserve">  Eddie House ................  $2,862,000</t>
  </si>
  <si>
    <t>$2,862,000</t>
  </si>
  <si>
    <t xml:space="preserve">  Sergio Rodriguez ...........  $1,892,035  4th year of rookie contract</t>
  </si>
  <si>
    <t xml:space="preserve">$1,892,035 </t>
  </si>
  <si>
    <t xml:space="preserve">  Wilson Chandler ............  $1,255,440  3rd year of rookie contract</t>
  </si>
  <si>
    <t xml:space="preserve">$1,255,440 </t>
  </si>
  <si>
    <t xml:space="preserve">  J.R. Giddens ...............  $1,028,880  2nd year of rookie contract</t>
  </si>
  <si>
    <t xml:space="preserve">$1,028,880 </t>
  </si>
  <si>
    <t xml:space="preserve">  Toney Douglas ..............    $996,240  1st year of rookie contract</t>
  </si>
  <si>
    <t>$996,240  1</t>
  </si>
  <si>
    <t xml:space="preserve">  Jonathan Bender ............    $801,361  signed 12/13, counts $597,271</t>
  </si>
  <si>
    <t>$801,361  s</t>
  </si>
  <si>
    <t xml:space="preserve">  Bill Walker ................    $736,420  minimum</t>
  </si>
  <si>
    <t xml:space="preserve">  Etan Thomas ................  $7,350,000</t>
  </si>
  <si>
    <t>$7,350,000</t>
  </si>
  <si>
    <t xml:space="preserve">  Earl Watson ................  $6,600,000  released 7/17/09</t>
  </si>
  <si>
    <t xml:space="preserve">  Matt Harpring ..............  $6,500,000  released 2/22/10</t>
  </si>
  <si>
    <t xml:space="preserve">  Nick Collison ..............  $6,250,000</t>
  </si>
  <si>
    <t xml:space="preserve">  Nenad Krstic ...............  $5,400,000</t>
  </si>
  <si>
    <t xml:space="preserve">  Kevin Durant ...............  $4,796,880  3rd year of rookie contract</t>
  </si>
  <si>
    <t xml:space="preserve">$4,796,880 </t>
  </si>
  <si>
    <t xml:space="preserve">  James Harden ...............  $4,054,160  1st year of rookie contract</t>
  </si>
  <si>
    <t xml:space="preserve">$4,054,160 </t>
  </si>
  <si>
    <t xml:space="preserve">  Russell Westbrook ..........  $3,755,640  2nd year of rookie contract</t>
  </si>
  <si>
    <t xml:space="preserve">$3,755,640 </t>
  </si>
  <si>
    <t xml:space="preserve">  Jeff Green .................  $3,516,960  3rd year of rookie contract</t>
  </si>
  <si>
    <t xml:space="preserve">$3,516,960 </t>
  </si>
  <si>
    <t xml:space="preserve">  Thabo Sefolosha ............  $2,759,628  4th year of rookie contract</t>
  </si>
  <si>
    <t xml:space="preserve">$2,759,628 </t>
  </si>
  <si>
    <t xml:space="preserve">  Eric Maynor ................  $1,318,920  1st year of rookie contract</t>
  </si>
  <si>
    <t xml:space="preserve">$1,318,920 </t>
  </si>
  <si>
    <t xml:space="preserve">  Kevin Ollie ................  $1,306,455  minimum, counts $825,497</t>
  </si>
  <si>
    <t xml:space="preserve">  Serge Ibaka ................  $1,120,200  1st year of rookie contract</t>
  </si>
  <si>
    <t xml:space="preserve">$1,120,200 </t>
  </si>
  <si>
    <t xml:space="preserve">  B.J. Mullens ...............  $1,120,200  1st year of rookie contract</t>
  </si>
  <si>
    <t>B.J. Mullens</t>
  </si>
  <si>
    <t xml:space="preserve">  D.J. White .................  $1,036,440  2nd year of rookie contract</t>
  </si>
  <si>
    <t xml:space="preserve">$1,036,440 </t>
  </si>
  <si>
    <t xml:space="preserve">  Kyle Weaver ................    $870,968</t>
  </si>
  <si>
    <t>$870,968</t>
  </si>
  <si>
    <t xml:space="preserve">  Shaun Livingston ...........    $296,695  rel 12/22/09, counts $276,784</t>
  </si>
  <si>
    <t>$296,695  r</t>
  </si>
  <si>
    <t xml:space="preserve">  Ryan Bowen .................    $209,592  rel 11/25/09, counts $145,676</t>
  </si>
  <si>
    <t>$209,592  r</t>
  </si>
  <si>
    <t xml:space="preserve">  Mike Wilks .................    $175,908  s 11/26, rel 12/22, c $131,108</t>
  </si>
  <si>
    <t>$175,908  s</t>
  </si>
  <si>
    <t>Antonio Anderson ...........    $139,968  signed 2/22/10</t>
  </si>
  <si>
    <t>$139,968  s</t>
  </si>
  <si>
    <t xml:space="preserve">  Rashard Lewis .............. $18,876,000</t>
  </si>
  <si>
    <t>$18,876,000</t>
  </si>
  <si>
    <t xml:space="preserve">  Vince Carter ............... $16,300,000</t>
  </si>
  <si>
    <t>$16,300,000</t>
  </si>
  <si>
    <t xml:space="preserve">  Dwight Howard .............. $15,202,590</t>
  </si>
  <si>
    <t>$15,202,590</t>
  </si>
  <si>
    <t xml:space="preserve">  Jameer Nelson ..............  $6,138,888</t>
  </si>
  <si>
    <t>$6,138,888</t>
  </si>
  <si>
    <t xml:space="preserve">  Marcin Gortat ..............  $5,854,000</t>
  </si>
  <si>
    <t xml:space="preserve">  J.J. Redick ................  $2,839,408  4th year of rookie contract</t>
  </si>
  <si>
    <t xml:space="preserve">$2,839,408 </t>
  </si>
  <si>
    <t xml:space="preserve">  Anthony Johnson ............  $2,160,000</t>
  </si>
  <si>
    <t>$2,160,000</t>
  </si>
  <si>
    <t xml:space="preserve">  Matt Barnes ................  $1,600,000</t>
  </si>
  <si>
    <t xml:space="preserve">  Ryan Anderson ..............  $1,317,120  2nd year of rookie contract</t>
  </si>
  <si>
    <t xml:space="preserve">$1,317,120 </t>
  </si>
  <si>
    <t xml:space="preserve">  Adonal Foyle ...............  $1,306,455  minimum, counts $825,497</t>
  </si>
  <si>
    <t xml:space="preserve">  Jason Williams .............  $1,306,455  minimum, counts $825,497</t>
  </si>
  <si>
    <t xml:space="preserve">  Elton Brand ................ $14,858,471</t>
  </si>
  <si>
    <t>$14,858,471</t>
  </si>
  <si>
    <t xml:space="preserve">  Andre Iguodala ............. $12,200,000</t>
  </si>
  <si>
    <t>$12,200,000</t>
  </si>
  <si>
    <t xml:space="preserve">  Samuel Dalembert ........... $12,025,694</t>
  </si>
  <si>
    <t>$12,025,694</t>
  </si>
  <si>
    <t xml:space="preserve">  Jason Kapono ...............  $6,212,960</t>
  </si>
  <si>
    <t xml:space="preserve">  Louis Williams .............  $4,972,500</t>
  </si>
  <si>
    <t>$4,972,500</t>
  </si>
  <si>
    <t xml:space="preserve">  Willie Green ...............  $3,682,000</t>
  </si>
  <si>
    <t>$3,682,000</t>
  </si>
  <si>
    <t xml:space="preserve">  Thaddeus Young .............  $2,105,400  3rd year of rookie contract</t>
  </si>
  <si>
    <t xml:space="preserve">$2,105,400 </t>
  </si>
  <si>
    <t xml:space="preserve">  Francisco Elson ............  $1,700,000</t>
  </si>
  <si>
    <t>$1,700,000</t>
  </si>
  <si>
    <t xml:space="preserve">  Marreese Speights ..........  $1,658,280  2nd year of rookie contract</t>
  </si>
  <si>
    <t xml:space="preserve">$1,658,280 </t>
  </si>
  <si>
    <t xml:space="preserve">  Jrue Holiday ...............  $1,514,280  1st year of rookie contract</t>
  </si>
  <si>
    <t xml:space="preserve">$1,514,280 </t>
  </si>
  <si>
    <t xml:space="preserve">  Jason Smith ................  $1,418,880  3rd year of rookie contract</t>
  </si>
  <si>
    <t xml:space="preserve">$1,418,880 </t>
  </si>
  <si>
    <t xml:space="preserve">  Allen Iverson ..............  $1,029,794  signed 12/2, counts $650,686</t>
  </si>
  <si>
    <t xml:space="preserve">$1,029,794 </t>
  </si>
  <si>
    <t xml:space="preserve">  Rodney Carney ..............    $855,189  minimum, counts $825,497</t>
  </si>
  <si>
    <t xml:space="preserve">  Jodie Meeks ................    $650,000</t>
  </si>
  <si>
    <t xml:space="preserve">  Amare Stoudemire ........... $16,378,325</t>
  </si>
  <si>
    <t xml:space="preserve">  Jason Richardson ........... $13,333,333</t>
  </si>
  <si>
    <t>$13,333,333</t>
  </si>
  <si>
    <t xml:space="preserve">  Steve Nash ................. $13,125,000</t>
  </si>
  <si>
    <t>$13,125,000</t>
  </si>
  <si>
    <t xml:space="preserve">  Leandro Barbosa ............  $6,600,000</t>
  </si>
  <si>
    <t xml:space="preserve">  Grant Hill .................  $3,000,000</t>
  </si>
  <si>
    <t xml:space="preserve">  Channing Frye ..............  $2,000,000</t>
  </si>
  <si>
    <t xml:space="preserve">  Goran Dragic ...............  $1,836,000</t>
  </si>
  <si>
    <t>$1,836,000</t>
  </si>
  <si>
    <t xml:space="preserve">  Earl Clark .................  $1,766,280  1st year of rookie contract</t>
  </si>
  <si>
    <t xml:space="preserve">$1,766,280 </t>
  </si>
  <si>
    <t xml:space="preserve">  Robin Lopez ................  $1,745,520  2nd year of rookie contract</t>
  </si>
  <si>
    <t xml:space="preserve">$1,745,520 </t>
  </si>
  <si>
    <t xml:space="preserve">  Jared Dudley ...............  $1,307,640  3rd year of rookie contract</t>
  </si>
  <si>
    <t xml:space="preserve">$1,307,640 </t>
  </si>
  <si>
    <t xml:space="preserve">  Sasha Pavlovic .............  $1,250,000  released 9/15/09</t>
  </si>
  <si>
    <t xml:space="preserve">$1,250,000 </t>
  </si>
  <si>
    <t xml:space="preserve">  Jarron Collins .............  $1,181,803  minimum, counts $825,497</t>
  </si>
  <si>
    <t xml:space="preserve">  Louis Amundson .............    $855,189  minimum</t>
  </si>
  <si>
    <t xml:space="preserve">  Taylor Griffin .............    $457,588  minimum</t>
  </si>
  <si>
    <t xml:space="preserve">  Jason Hart .................    $451,866  min, rel 12/29, c $315,631</t>
  </si>
  <si>
    <t>$451,866  m</t>
  </si>
  <si>
    <t xml:space="preserve">  Darius Miles ...............  $9,000,000  released 4/14/08</t>
  </si>
  <si>
    <t xml:space="preserve">  Marcus Camby ...............  $7,650,000</t>
  </si>
  <si>
    <t xml:space="preserve">  Joel Przybilla .............  $6,857,725</t>
  </si>
  <si>
    <t>$6,857,725</t>
  </si>
  <si>
    <t xml:space="preserve">  Andre Miller ...............  $6,730,800</t>
  </si>
  <si>
    <t>$6,730,800</t>
  </si>
  <si>
    <t xml:space="preserve">  LaMarcus Aldridge ..........  $5,844,827  4th year of rookie contract</t>
  </si>
  <si>
    <t xml:space="preserve">$5,844,827 </t>
  </si>
  <si>
    <t xml:space="preserve">  Greg Oden ..................  $5,361,240  3rd year of rookie contract</t>
  </si>
  <si>
    <t xml:space="preserve">$5,361,240 </t>
  </si>
  <si>
    <t xml:space="preserve">  Martell Webster ............  $4,344,000</t>
  </si>
  <si>
    <t>$4,344,000</t>
  </si>
  <si>
    <t xml:space="preserve">  Brandon Roy ................  $3,910,816  4th year of rookie contract</t>
  </si>
  <si>
    <t xml:space="preserve">$3,910,816 </t>
  </si>
  <si>
    <t xml:space="preserve">  Jerryd Bayless .............  $2,143,080  2nd year of rookie contract</t>
  </si>
  <si>
    <t xml:space="preserve">$2,143,080 </t>
  </si>
  <si>
    <t xml:space="preserve">  Juwan Howard ...............  $1,306,455  minimum, counts $825,497</t>
  </si>
  <si>
    <t xml:space="preserve">  Rudy Fernandez .............  $1,165,320  2nd year of rookie contract</t>
  </si>
  <si>
    <t xml:space="preserve">$1,165,320 </t>
  </si>
  <si>
    <t xml:space="preserve">  Nicolas Batum ..............  $1,118,760  2nd year of rookie contract</t>
  </si>
  <si>
    <t xml:space="preserve">$1,118,760 </t>
  </si>
  <si>
    <t xml:space="preserve">  Dante Cunningham ...........    $457,588  minimum</t>
  </si>
  <si>
    <t xml:space="preserve">  Patrick Mills ..............    $457,588  minimum</t>
  </si>
  <si>
    <t xml:space="preserve">  Jeff Pendergraph ...........    $457,588  minimum</t>
  </si>
  <si>
    <t xml:space="preserve">  Shavlik Randolph ...........     $88,488  s 12/30-1/6, s 1/8-1/18, c $82,550</t>
  </si>
  <si>
    <t xml:space="preserve">$88,488  s </t>
  </si>
  <si>
    <t xml:space="preserve">  Anthony Tolliver ...........     $51,983  signed 12/17/09, rel 12/29/09</t>
  </si>
  <si>
    <t>$51,983  si</t>
  </si>
  <si>
    <t xml:space="preserve">  Larry Hughes ............... $13,655,268  released 2/23/10</t>
  </si>
  <si>
    <t>$13,655,268</t>
  </si>
  <si>
    <t xml:space="preserve">  Kenny Thomas ...............  $8,775,000  released 2/18/10</t>
  </si>
  <si>
    <t xml:space="preserve">$8,775,000 </t>
  </si>
  <si>
    <t xml:space="preserve">  Andres Nocioni .............  $7,500,000</t>
  </si>
  <si>
    <t xml:space="preserve">  Shareef Abdur-Rahim ........  $6,600,000  retired 9/22/08</t>
  </si>
  <si>
    <t xml:space="preserve">  Beno Udrih .................  $6,031,800</t>
  </si>
  <si>
    <t xml:space="preserve">  Francisco Garcia ...........  $5,800,000</t>
  </si>
  <si>
    <t xml:space="preserve">  Tyreke Evans ...............  $3,610,080  1st year of rookie contract</t>
  </si>
  <si>
    <t xml:space="preserve">$3,610,080 </t>
  </si>
  <si>
    <t xml:space="preserve">  Spencer Hawes ..............  $2,332,800  3rd year of rookie contract</t>
  </si>
  <si>
    <t xml:space="preserve">$2,332,800 </t>
  </si>
  <si>
    <t xml:space="preserve">  Jason Thompson .............  $2,035,920  2nd year of rookie contract</t>
  </si>
  <si>
    <t xml:space="preserve">$2,035,920 </t>
  </si>
  <si>
    <t xml:space="preserve">  Mikki Moore ................  $2,000,000  released 2/19/09</t>
  </si>
  <si>
    <t xml:space="preserve">  Omri Casspi ................  $1,167,000  1st year of rookie contract</t>
  </si>
  <si>
    <t xml:space="preserve">$1,167,000 </t>
  </si>
  <si>
    <t xml:space="preserve">  Donte Greene ...............  $1,044,000  2nd year of rookie contract</t>
  </si>
  <si>
    <t xml:space="preserve">$1,044,000 </t>
  </si>
  <si>
    <t xml:space="preserve">  Sean May ...................    $884,881  minimum, counts $825,497</t>
  </si>
  <si>
    <t xml:space="preserve">  Joey Dorsey ................    $881,000</t>
  </si>
  <si>
    <t>$881,000</t>
  </si>
  <si>
    <t xml:space="preserve">  Ime Udoka ..................    $838,034  signed 11/4, counts $781,794</t>
  </si>
  <si>
    <t>$838,034  s</t>
  </si>
  <si>
    <t xml:space="preserve">  Dominic McGuire ............    $825,497  minimum</t>
  </si>
  <si>
    <t xml:space="preserve">  Jon Brockman ...............    $457,588  minimum</t>
  </si>
  <si>
    <t xml:space="preserve">  Desmond Mason ..............     $76,850  rel 11/5/09, counts $48,559</t>
  </si>
  <si>
    <t>$76,850  re</t>
  </si>
  <si>
    <t xml:space="preserve">  Tim Duncan ................. $22,183,220</t>
  </si>
  <si>
    <t>$22,183,220</t>
  </si>
  <si>
    <t xml:space="preserve">  Richard Jefferson .......... $14,200,000</t>
  </si>
  <si>
    <t xml:space="preserve">  Tony Parker ................ $12,600,000</t>
  </si>
  <si>
    <t xml:space="preserve">  Manu Ginobili .............. $10,728,130</t>
  </si>
  <si>
    <t>$10,728,130</t>
  </si>
  <si>
    <t xml:space="preserve">  Antonio McDyess ............  $4,500,000</t>
  </si>
  <si>
    <t xml:space="preserve">  Roger Mason Jr .............  $3,780,000</t>
  </si>
  <si>
    <t>$3,780,000</t>
  </si>
  <si>
    <t>Roger Mason Jr</t>
  </si>
  <si>
    <t xml:space="preserve">  Matt Bonner ................  $3,240,380</t>
  </si>
  <si>
    <t>$3,240,380</t>
  </si>
  <si>
    <t xml:space="preserve">  Michael Finley .............  $2,500,000</t>
  </si>
  <si>
    <t xml:space="preserve">  George Hill ................  $1,081,680  2nd year of rookie contract</t>
  </si>
  <si>
    <t xml:space="preserve">$1,081,680 </t>
  </si>
  <si>
    <t xml:space="preserve">  Ian Mahinmi ................  $1,079,640  3rd year of rookie contract</t>
  </si>
  <si>
    <t xml:space="preserve">$1,079,640 </t>
  </si>
  <si>
    <t xml:space="preserve">  Keith Bogans ...............  $1,033,342  minimum, counts $825,497</t>
  </si>
  <si>
    <t xml:space="preserve">$1,033,342 </t>
  </si>
  <si>
    <t xml:space="preserve">  DeJuan Blair ...............    $850,000</t>
  </si>
  <si>
    <t xml:space="preserve">  Marcus Haislip .............    $825,497  released 1/22/10</t>
  </si>
  <si>
    <t>$825,497  r</t>
  </si>
  <si>
    <t xml:space="preserve">  Malik Hairston .............    $736,420  minimum</t>
  </si>
  <si>
    <t xml:space="preserve">  Chris Bosh ................. $15,779,912</t>
  </si>
  <si>
    <t xml:space="preserve">  Hedo Turkoglu ..............  $9,000,000</t>
  </si>
  <si>
    <t xml:space="preserve">  Jose Calderon ..............  $8,219,009</t>
  </si>
  <si>
    <t>$8,219,009</t>
  </si>
  <si>
    <t xml:space="preserve">  Andrea Bargnani ............  $6,527,491  4th year of rookie contract</t>
  </si>
  <si>
    <t xml:space="preserve">$6,527,491 </t>
  </si>
  <si>
    <t xml:space="preserve">  Reggie Evans ...............  $4,960,000</t>
  </si>
  <si>
    <t>$4,960,000</t>
  </si>
  <si>
    <t xml:space="preserve">  Marcus Banks ...............  $4,553,793</t>
  </si>
  <si>
    <t>$4,553,793</t>
  </si>
  <si>
    <t xml:space="preserve">  Jarrett Jack ...............  $4,500,000</t>
  </si>
  <si>
    <t xml:space="preserve">  Amir Johnson ...............  $3,666,666</t>
  </si>
  <si>
    <t>$3,666,666</t>
  </si>
  <si>
    <t xml:space="preserve">  Demar DeRozan ..............  $2,282,640  1st year of rookie contract</t>
  </si>
  <si>
    <t xml:space="preserve">$2,282,640 </t>
  </si>
  <si>
    <t xml:space="preserve">  Antoine Wright .............  $2,110,550</t>
  </si>
  <si>
    <t>$2,110,550</t>
  </si>
  <si>
    <t xml:space="preserve">  Rasho Nesterovic ...........  $1,990,000</t>
  </si>
  <si>
    <t xml:space="preserve">  Patrick O'Bryant ...........  $1,620,000</t>
  </si>
  <si>
    <t>$1,620,000</t>
  </si>
  <si>
    <t xml:space="preserve">  Marco Belinelli ............  $1,547,640  3rd year of rookie contract</t>
  </si>
  <si>
    <t xml:space="preserve">  Sonny Weems ................    $736,420  minimum</t>
  </si>
  <si>
    <t xml:space="preserve">  Pops Mensah-Bonsu ..........    $242,793  signed 11/17/09, rel 1/5/10</t>
  </si>
  <si>
    <t>$242,793  s</t>
  </si>
  <si>
    <t xml:space="preserve">  Quincy Douby ...............     $85,519  rel 11/12/09, counts $82,550</t>
  </si>
  <si>
    <t>$85,519  re</t>
  </si>
  <si>
    <t xml:space="preserve">  Andrei Kirilenko ........... $16,452,000</t>
  </si>
  <si>
    <t xml:space="preserve">  Carlos Boozer .............. $13,520,500</t>
  </si>
  <si>
    <t xml:space="preserve">  Deron Williams ............. $12,323,900</t>
  </si>
  <si>
    <t>$12,323,900</t>
  </si>
  <si>
    <t xml:space="preserve">  Mehmet Okur ................  $9,000,000</t>
  </si>
  <si>
    <t xml:space="preserve">  Paul Millsap ...............  $7,692,932</t>
  </si>
  <si>
    <t>$7,692,932</t>
  </si>
  <si>
    <t xml:space="preserve">  Kyle Korver ................  $5,155,115</t>
  </si>
  <si>
    <t>$5,155,115</t>
  </si>
  <si>
    <t xml:space="preserve">  Ronnie Price ...............  $1,250,000</t>
  </si>
  <si>
    <t xml:space="preserve">  Kosta Koufos ...............  $1,214,040  2nd year of rookie contract</t>
  </si>
  <si>
    <t xml:space="preserve">$1,214,040 </t>
  </si>
  <si>
    <t xml:space="preserve">  Kyrylo Fesenko .............    $870,000</t>
  </si>
  <si>
    <t xml:space="preserve">  Wes Matthews ...............    $457,588  minimum</t>
  </si>
  <si>
    <t xml:space="preserve">  Sundiata Gaines ............    $269,169  signed 1/5/10</t>
  </si>
  <si>
    <t>$269,169  s</t>
  </si>
  <si>
    <t xml:space="preserve">  Gilbert Arenas ............. $16,192,080  susp 1/27, #paid: $8,858,020</t>
  </si>
  <si>
    <t>$16,192,080</t>
  </si>
  <si>
    <t xml:space="preserve">  Zydrunas Ilgauskas ......... $11,541,074</t>
  </si>
  <si>
    <t>$11,541,074</t>
  </si>
  <si>
    <t xml:space="preserve">  Josh Howard ................ $10,890,000</t>
  </si>
  <si>
    <t xml:space="preserve">  Mike Miller ................  $9,750,000</t>
  </si>
  <si>
    <t>$9,750,000</t>
  </si>
  <si>
    <t xml:space="preserve">  Mike James .................  $6,466,600</t>
  </si>
  <si>
    <t xml:space="preserve">  Randy Foye .................  $3,575,761  4th year of rookie contract</t>
  </si>
  <si>
    <t xml:space="preserve">$3,575,761 </t>
  </si>
  <si>
    <t xml:space="preserve">  Andray Blatche .............  $3,000,000</t>
  </si>
  <si>
    <t xml:space="preserve">  Fabricio Oberto ............  $2,100,000</t>
  </si>
  <si>
    <t xml:space="preserve">  Al Thornton ................  $1,900,200  3rd year of rookie contract</t>
  </si>
  <si>
    <t xml:space="preserve">$1,900,200 </t>
  </si>
  <si>
    <t xml:space="preserve">  Nick Young .................  $1,714,800  3rd year of rookie contract</t>
  </si>
  <si>
    <t xml:space="preserve">$1,714,800 </t>
  </si>
  <si>
    <t xml:space="preserve">  JaVale McGee ...............  $1,496,640  2nd year of rookie contract</t>
  </si>
  <si>
    <t xml:space="preserve">$1,496,640 </t>
  </si>
  <si>
    <t xml:space="preserve">  Javaris Crittenton .........  $1,477,920  3rd rookie, #paid: $808,509</t>
  </si>
  <si>
    <t xml:space="preserve">$1,477,920 </t>
  </si>
  <si>
    <t xml:space="preserve">  Earl Boykins ...............  $1,191,180  signed 11/11, counts $752,659</t>
  </si>
  <si>
    <t xml:space="preserve">$1,191,180 </t>
  </si>
  <si>
    <t xml:space="preserve">  Quinton Ross ...............  $1,033,342  minimum, counts $825,497</t>
  </si>
  <si>
    <t xml:space="preserve">  James Singleton ............  $1,030,189</t>
  </si>
  <si>
    <t>$1,030,189</t>
  </si>
  <si>
    <t xml:space="preserve">  Paul Davis .................     $80,488  rel 11/11/09, counts $77,694</t>
  </si>
  <si>
    <t>$80,488  re</t>
  </si>
  <si>
    <t xml:space="preserve">  Mike Bibby .................. $14,983,603</t>
  </si>
  <si>
    <t>$14,983,603</t>
  </si>
  <si>
    <t xml:space="preserve">  Joe Johnson ................. $14,232,567</t>
  </si>
  <si>
    <t>$14,232,567</t>
  </si>
  <si>
    <t xml:space="preserve">  Josh Smith .................. $10,000,000</t>
  </si>
  <si>
    <t xml:space="preserve">  Speedy Claxton ..............  $5,757,818</t>
  </si>
  <si>
    <t>$5,757,818</t>
  </si>
  <si>
    <t xml:space="preserve">  Marvin Williams .............  $5,636,143</t>
  </si>
  <si>
    <t>$5,636,143</t>
  </si>
  <si>
    <t xml:space="preserve">  Al Horford ..................  $4,026,720</t>
  </si>
  <si>
    <t>$4,026,720</t>
  </si>
  <si>
    <t xml:space="preserve">  Zaza Pachulia ...............  $4,000,000</t>
  </si>
  <si>
    <t xml:space="preserve">  Maurice Evans ...............  $2,500,000</t>
  </si>
  <si>
    <t xml:space="preserve">  Acie Law ....................  $2,071,680</t>
  </si>
  <si>
    <t>$2,071,680</t>
  </si>
  <si>
    <t xml:space="preserve">  Flip Murray .................  $1,500,000</t>
  </si>
  <si>
    <t>Flip Murray</t>
  </si>
  <si>
    <t xml:space="preserve">  Solomon Jones ...............    $797,581  minimum</t>
  </si>
  <si>
    <t>$797,581  m</t>
  </si>
  <si>
    <t xml:space="preserve">  Randolph Morris .............    $797,581  minimum</t>
  </si>
  <si>
    <t xml:space="preserve">  Thomas Gardner ..............    $711,517  minimum</t>
  </si>
  <si>
    <t>$711,517  m</t>
  </si>
  <si>
    <t xml:space="preserve">  Mario West ..................    $711,517  minimum</t>
  </si>
  <si>
    <t xml:space="preserve">  Othello Hunter ..............    $442,114  minimum</t>
  </si>
  <si>
    <t>$442,114  m</t>
  </si>
  <si>
    <t xml:space="preserve">  Kevin Garnett ............... $24,751,934</t>
  </si>
  <si>
    <t>$24,751,934</t>
  </si>
  <si>
    <t xml:space="preserve">  Ray Allen ................... $18,388,430</t>
  </si>
  <si>
    <t>$18,388,430</t>
  </si>
  <si>
    <t xml:space="preserve">  Paul Pierce ................. $18,077,903</t>
  </si>
  <si>
    <t>$18,077,903</t>
  </si>
  <si>
    <t xml:space="preserve">  Kendrick Perkins ............  $4,578,880</t>
  </si>
  <si>
    <t>$4,578,880</t>
  </si>
  <si>
    <t xml:space="preserve">  Brian Scalabrine ............  $3,206,897</t>
  </si>
  <si>
    <t>$3,206,897</t>
  </si>
  <si>
    <t xml:space="preserve">  Eddie House .................  $2,650,000</t>
  </si>
  <si>
    <t>$2,650,000</t>
  </si>
  <si>
    <t xml:space="preserve">  Tony Allen ..................  $2,500,000</t>
  </si>
  <si>
    <t xml:space="preserve">  Rajon Rondo .................  $1,315,080</t>
  </si>
  <si>
    <t>$1,315,080</t>
  </si>
  <si>
    <t xml:space="preserve">  J.R. Giddens ................    $957,120</t>
  </si>
  <si>
    <t>$957,120</t>
  </si>
  <si>
    <t xml:space="preserve">  Leon Powe ...................    $797,581  minimum</t>
  </si>
  <si>
    <t xml:space="preserve">  Glen Davis ..................    $711,517  minimum</t>
  </si>
  <si>
    <t xml:space="preserve">  Gabe Pruitt .................    $711,517  minimum</t>
  </si>
  <si>
    <t xml:space="preserve">  Bill Walker .................    $542,114</t>
  </si>
  <si>
    <t>$542,114</t>
  </si>
  <si>
    <t xml:space="preserve">  Emeka Okafor ................  $9,537,500</t>
  </si>
  <si>
    <t>$9,537,500</t>
  </si>
  <si>
    <t xml:space="preserve">  Gerald Wallace ..............  $9,500,000</t>
  </si>
  <si>
    <t xml:space="preserve">  Boris Diaw ..................  $9,000,000</t>
  </si>
  <si>
    <t xml:space="preserve">  Nazr Mohammed ...............  $6,049,400</t>
  </si>
  <si>
    <t>$6,049,400</t>
  </si>
  <si>
    <t xml:space="preserve">  Vladimir Radmanovic .........  $6,049,400</t>
  </si>
  <si>
    <t xml:space="preserve">  DeSagana Diop ...............  $5,585,000</t>
  </si>
  <si>
    <t>$5,585,000</t>
  </si>
  <si>
    <t xml:space="preserve">  Raja Bell ...................  $5,000,000</t>
  </si>
  <si>
    <t xml:space="preserve">  Raymond Felton ..............  $4,148,716</t>
  </si>
  <si>
    <t>$4,148,716</t>
  </si>
  <si>
    <t xml:space="preserve">  Sean May ....................  $2,661,027</t>
  </si>
  <si>
    <t>$2,661,027</t>
  </si>
  <si>
    <t xml:space="preserve">  D.J. Augustin ...............  $2,208,960</t>
  </si>
  <si>
    <t>$2,208,960</t>
  </si>
  <si>
    <t xml:space="preserve">  Alexis Ajinca ...............  $1,276,320</t>
  </si>
  <si>
    <t>$1,276,320</t>
  </si>
  <si>
    <t xml:space="preserve">  Juwan Howard ................    $928,143  s 12/12, c $586,457</t>
  </si>
  <si>
    <t>$928,143  s</t>
  </si>
  <si>
    <t xml:space="preserve">  Sean Singletary .............    $442,114  minimum</t>
  </si>
  <si>
    <t xml:space="preserve">  Cartier Martin ..............    $200,252  signed 1/29</t>
  </si>
  <si>
    <t>$200,252  s</t>
  </si>
  <si>
    <t xml:space="preserve">  Linton Johnson ..............    $125,374  s 10/28-11/19, c $107,908</t>
  </si>
  <si>
    <t>$125,374  s</t>
  </si>
  <si>
    <t xml:space="preserve">  Andre Brown .................    $107,908  released 11/19</t>
  </si>
  <si>
    <t>$107,908  r</t>
  </si>
  <si>
    <t xml:space="preserve">  Dwayne Jones ................     $46,812  s 11/24, rel 12/12</t>
  </si>
  <si>
    <t xml:space="preserve">$46,812  s </t>
  </si>
  <si>
    <t xml:space="preserve">  Brad Miller ................. $11,375,000</t>
  </si>
  <si>
    <t>$11,375,000</t>
  </si>
  <si>
    <t xml:space="preserve">  Kirk Hinrich ................ $10,000,000</t>
  </si>
  <si>
    <t xml:space="preserve">  Luol Deng ...................  $9,385,000</t>
  </si>
  <si>
    <t>$9,385,000</t>
  </si>
  <si>
    <t xml:space="preserve">  Ben Gordon ..................  $6,404,750</t>
  </si>
  <si>
    <t>$6,404,750</t>
  </si>
  <si>
    <t xml:space="preserve">  Jerome James ................  $6,200,000</t>
  </si>
  <si>
    <t>$6,200,000</t>
  </si>
  <si>
    <t xml:space="preserve">  Tim Thomas ..................  $6,049,400</t>
  </si>
  <si>
    <t xml:space="preserve">  John Salmons ................  $5,104,000</t>
  </si>
  <si>
    <t>$5,104,000</t>
  </si>
  <si>
    <t xml:space="preserve">  Derrick Rose ................  $4,822,800</t>
  </si>
  <si>
    <t>$4,822,800</t>
  </si>
  <si>
    <t xml:space="preserve">  Tyrus Thomas ................  $3,749,880</t>
  </si>
  <si>
    <t>$3,749,880</t>
  </si>
  <si>
    <t xml:space="preserve">  Joakim Noah .................  $2,295,480</t>
  </si>
  <si>
    <t>$2,295,480</t>
  </si>
  <si>
    <t xml:space="preserve">  Lindsey Hunter ..............  $1,143,473  signed 11/13, c $722,515</t>
  </si>
  <si>
    <t xml:space="preserve">$1,143,473 </t>
  </si>
  <si>
    <t xml:space="preserve">  Anthony Roberson ............    $797,581  minimum</t>
  </si>
  <si>
    <t xml:space="preserve">  Aaron Gray ..................    $711,517  minimum</t>
  </si>
  <si>
    <t xml:space="preserve">  Demetris Nichols ............     $87,893  released 11/17</t>
  </si>
  <si>
    <t>$87,893  re</t>
  </si>
  <si>
    <t xml:space="preserve">  Ben Wallace ................. $14,500,000</t>
  </si>
  <si>
    <t xml:space="preserve">  LeBron James ................ $14,410,581</t>
  </si>
  <si>
    <t>$14,410,581</t>
  </si>
  <si>
    <t xml:space="preserve">  Wally Szczerbiak ............ $13,775,000</t>
  </si>
  <si>
    <t>$13,775,000</t>
  </si>
  <si>
    <t xml:space="preserve">  Zydrunas Ilgauskas .......... $10,841,615</t>
  </si>
  <si>
    <t>$10,841,615</t>
  </si>
  <si>
    <t xml:space="preserve">  Maurice Williams ............  $8,353,000</t>
  </si>
  <si>
    <t>$8,353,000</t>
  </si>
  <si>
    <t xml:space="preserve">  Eric Snow ...................  $7,312,500  retired</t>
  </si>
  <si>
    <t xml:space="preserve">$7,312,500 </t>
  </si>
  <si>
    <t xml:space="preserve">  Anderson Varejao ............  $5,784,480</t>
  </si>
  <si>
    <t>$5,784,480</t>
  </si>
  <si>
    <t xml:space="preserve">  Sasha Pavlovic ..............  $4,500,000</t>
  </si>
  <si>
    <t xml:space="preserve">  Delonte West ................  $3,850,000</t>
  </si>
  <si>
    <t>$3,850,000</t>
  </si>
  <si>
    <t xml:space="preserve">  Daniel Gibson ...............  $3,700,000</t>
  </si>
  <si>
    <t xml:space="preserve">  J.J. Hickson ................  $1,329,480</t>
  </si>
  <si>
    <t>$1,329,480</t>
  </si>
  <si>
    <t xml:space="preserve">  Lorenzen Wright .............  $1,262,275  min, counts $797,581</t>
  </si>
  <si>
    <t xml:space="preserve">$1,262,275 </t>
  </si>
  <si>
    <t xml:space="preserve">  Tarence Kinsey ..............    $797,581  minimum</t>
  </si>
  <si>
    <t xml:space="preserve">  Darnell Jackson .............    $450,000</t>
  </si>
  <si>
    <t>$450,000</t>
  </si>
  <si>
    <t xml:space="preserve">  Jawad Williams ..............    $244,463  rel 1/7, s 1/12, r 2/2</t>
  </si>
  <si>
    <t>$244,463  r</t>
  </si>
  <si>
    <t xml:space="preserve">  Trey Johnson ................    $187,258  signed 2/3</t>
  </si>
  <si>
    <t>$187,258  s</t>
  </si>
  <si>
    <t xml:space="preserve">  Jason Kidd .................. $21,372,000</t>
  </si>
  <si>
    <t>$21,372,000</t>
  </si>
  <si>
    <t xml:space="preserve">  Dirk Nowitzki ............... $18,077,904</t>
  </si>
  <si>
    <t>$18,077,904</t>
  </si>
  <si>
    <t xml:space="preserve">  Erick Dampier ............... $11,553,000</t>
  </si>
  <si>
    <t>$11,553,000</t>
  </si>
  <si>
    <t xml:space="preserve">  Josh Howard .................  $9,945,000</t>
  </si>
  <si>
    <t xml:space="preserve">  Jason Terry .................  $9,196,000</t>
  </si>
  <si>
    <t>$9,196,000</t>
  </si>
  <si>
    <t xml:space="preserve">  Jerry Stackhouse ............  $7,000,000</t>
  </si>
  <si>
    <t xml:space="preserve">  Matt Carroll ................  $5,050,000</t>
  </si>
  <si>
    <t>$5,050,000</t>
  </si>
  <si>
    <t xml:space="preserve">  DJ Mbenga ...................  $1,971,941  released 10/30/07</t>
  </si>
  <si>
    <t xml:space="preserve">$1,971,941 </t>
  </si>
  <si>
    <t xml:space="preserve">  Antoine Wright ..............  $1,800,000</t>
  </si>
  <si>
    <t>$1,800,000</t>
  </si>
  <si>
    <t xml:space="preserve">  Devean George ...............  $1,600,000</t>
  </si>
  <si>
    <t xml:space="preserve">  Shawne Williams .............  $1,572,960</t>
  </si>
  <si>
    <t>$1,572,960</t>
  </si>
  <si>
    <t xml:space="preserve">  J.J. Barea ..................  $1,500,000</t>
  </si>
  <si>
    <t xml:space="preserve">  Ryan Hollins ................    $972,581</t>
  </si>
  <si>
    <t>$972,581</t>
  </si>
  <si>
    <t xml:space="preserve">  Keith McLeod ................    $926,678  rel 10/23, c $797,581</t>
  </si>
  <si>
    <t>$926,678  r</t>
  </si>
  <si>
    <t xml:space="preserve">  Gerald Green ................    $854,957  min, counts $797,581</t>
  </si>
  <si>
    <t>$854,957  m</t>
  </si>
  <si>
    <t xml:space="preserve">  Brandon Bass ................    $826,269  minimum</t>
  </si>
  <si>
    <t>$826,269  m</t>
  </si>
  <si>
    <t xml:space="preserve">  James Singleton .............    $826,269  min, counts $797,581</t>
  </si>
  <si>
    <t xml:space="preserve">  Kenyon Martin ............... $14,431,816</t>
  </si>
  <si>
    <t>$14,431,816</t>
  </si>
  <si>
    <t xml:space="preserve">  Carmelo Anthony ............. $14,410,581</t>
  </si>
  <si>
    <t xml:space="preserve">  Chauncey Billups ............ $11,050,000</t>
  </si>
  <si>
    <t>$11,050,000</t>
  </si>
  <si>
    <t xml:space="preserve">  Nene ........................  $9,680,000</t>
  </si>
  <si>
    <t xml:space="preserve">  J.R. Smith ..................  $4,985,001</t>
  </si>
  <si>
    <t>$4,985,001</t>
  </si>
  <si>
    <t xml:space="preserve">  Steven Hunter ...............  $3,862,600</t>
  </si>
  <si>
    <t>$3,862,600</t>
  </si>
  <si>
    <t xml:space="preserve">  Antonio McDyess .............  $3,000,000  released 11/10</t>
  </si>
  <si>
    <t xml:space="preserve">  Johan Petro .................  $1,939,893</t>
  </si>
  <si>
    <t>$1,939,893</t>
  </si>
  <si>
    <t xml:space="preserve">  Linas Kleiza ................  $1,824,493</t>
  </si>
  <si>
    <t>$1,824,493</t>
  </si>
  <si>
    <t xml:space="preserve">  Renaldo Balkman .............  $1,369,920</t>
  </si>
  <si>
    <t>$1,369,920</t>
  </si>
  <si>
    <t xml:space="preserve">  Anthony Carter ..............  $1,147,533  min, counts $797,581</t>
  </si>
  <si>
    <t xml:space="preserve">$1,147,533 </t>
  </si>
  <si>
    <t xml:space="preserve">  Chris Andersen ..............    $998,398  min, counts $797,581</t>
  </si>
  <si>
    <t>$998,398  m</t>
  </si>
  <si>
    <t xml:space="preserve">  Dahntay Jones ...............    $926,678  min, counts $797,581</t>
  </si>
  <si>
    <t>$926,678  m</t>
  </si>
  <si>
    <t xml:space="preserve">  Sonny Weems .................    $442,114  minimum</t>
  </si>
  <si>
    <t xml:space="preserve">  Juwan Howard ................     $51,976  rel 11/3, c $32,842</t>
  </si>
  <si>
    <t>$51,976  re</t>
  </si>
  <si>
    <t xml:space="preserve">  Allen Iverson ............... $20,840,625</t>
  </si>
  <si>
    <t>$20,840,625</t>
  </si>
  <si>
    <t xml:space="preserve">  Rasheed Wallace ............. $13,930,000</t>
  </si>
  <si>
    <t>$13,930,000</t>
  </si>
  <si>
    <t xml:space="preserve">  Richard Hamilton ............ $10,812,500</t>
  </si>
  <si>
    <t>$10,812,500</t>
  </si>
  <si>
    <t xml:space="preserve">  Tayshaun Prince .............  $9,500,000</t>
  </si>
  <si>
    <t xml:space="preserve">  Kwame Brown .................  $4,000,000</t>
  </si>
  <si>
    <t xml:space="preserve">  Amir Johnson ................  $3,666,667</t>
  </si>
  <si>
    <t>$3,666,667</t>
  </si>
  <si>
    <t xml:space="preserve">  Walter Herrmann .............  $2,000,000</t>
  </si>
  <si>
    <t xml:space="preserve">  Jason Maxiell ...............  $1,877,572</t>
  </si>
  <si>
    <t>$1,877,572</t>
  </si>
  <si>
    <t xml:space="preserve">  Rodney Stuckey ..............  $1,687,320</t>
  </si>
  <si>
    <t>$1,687,320</t>
  </si>
  <si>
    <t xml:space="preserve">  Arron Afflalo ...............  $1,015,440</t>
  </si>
  <si>
    <t>$1,015,440</t>
  </si>
  <si>
    <t xml:space="preserve">  Antonio McDyess .............    $950,419  s 12/9, c $600,532</t>
  </si>
  <si>
    <t>$950,419  s</t>
  </si>
  <si>
    <t xml:space="preserve">  Will Bynum ..................    $711,517  minimum</t>
  </si>
  <si>
    <t xml:space="preserve">  Walter Sharpe ...............    $442,114  minimum</t>
  </si>
  <si>
    <t xml:space="preserve">  Monta Ellis ................. $11,000,000</t>
  </si>
  <si>
    <t xml:space="preserve">  Andris Biedrins .............  $9,000,000</t>
  </si>
  <si>
    <t xml:space="preserve">  Jamal Crawford ..............  $8,640,000</t>
  </si>
  <si>
    <t>$8,640,000</t>
  </si>
  <si>
    <t xml:space="preserve">  Corey Maggette ..............  $8,275,862</t>
  </si>
  <si>
    <t>$8,275,862</t>
  </si>
  <si>
    <t xml:space="preserve">  Stephen Jackson .............  $7,140,000</t>
  </si>
  <si>
    <t>$7,140,000</t>
  </si>
  <si>
    <t xml:space="preserve">  Adonal Foyle ................  $6,800,000  released 8/13/07</t>
  </si>
  <si>
    <t xml:space="preserve">$6,800,000 </t>
  </si>
  <si>
    <t xml:space="preserve">  Ronny Turiaf ................  $4,500,000</t>
  </si>
  <si>
    <t xml:space="preserve">  Kelenna Azubuike ............  $2,900,000</t>
  </si>
  <si>
    <t xml:space="preserve">  Brandan Wright ..............  $2,497,320</t>
  </si>
  <si>
    <t>$2,497,320</t>
  </si>
  <si>
    <t xml:space="preserve">  Anthony Randolph ............  $1,709,280</t>
  </si>
  <si>
    <t>$1,709,280</t>
  </si>
  <si>
    <t xml:space="preserve">  Marco Belinelli .............  $1,446,720</t>
  </si>
  <si>
    <t>$1,446,720</t>
  </si>
  <si>
    <t xml:space="preserve">  Marcus Williams .............  $1,262,520</t>
  </si>
  <si>
    <t>$1,262,520</t>
  </si>
  <si>
    <t xml:space="preserve">  C.J. Watson .................    $711,517  minimum</t>
  </si>
  <si>
    <t xml:space="preserve">  Anthony Morrow ..............    $442,114  minimum</t>
  </si>
  <si>
    <t xml:space="preserve">  Rob Kurz ....................    $429,111  signed 11/2</t>
  </si>
  <si>
    <t>$429,111  s</t>
  </si>
  <si>
    <t xml:space="preserve">  Jermareo Davidson ...........    $422,725  signed 1/5</t>
  </si>
  <si>
    <t>$422,725  s</t>
  </si>
  <si>
    <t xml:space="preserve">  DeMarcus Nelson .............    $182,047  released 1/5</t>
  </si>
  <si>
    <t>$182,047  r</t>
  </si>
  <si>
    <t xml:space="preserve">  Richard Hendrix .............     $57,215  released 12/18</t>
  </si>
  <si>
    <t>$57,215  re</t>
  </si>
  <si>
    <t xml:space="preserve">  Tracy McGrady ............... $20,370,437</t>
  </si>
  <si>
    <t>$20,370,437</t>
  </si>
  <si>
    <t xml:space="preserve">  Yao Ming .................... $15,070,550</t>
  </si>
  <si>
    <t>$15,070,550</t>
  </si>
  <si>
    <t xml:space="preserve">  Ron Artest ..................  $7,400,000</t>
  </si>
  <si>
    <t>$7,400,000</t>
  </si>
  <si>
    <t xml:space="preserve">  Shane Battier ...............  $6,448,900</t>
  </si>
  <si>
    <t>$6,448,900</t>
  </si>
  <si>
    <t xml:space="preserve">  Brian Cook ..................  $3,500,000</t>
  </si>
  <si>
    <t xml:space="preserve">  Luis Scola ..................  $3,100,667</t>
  </si>
  <si>
    <t>$3,100,667</t>
  </si>
  <si>
    <t xml:space="preserve">  Carl Landry .................  $3,000,000</t>
  </si>
  <si>
    <t xml:space="preserve">  Jackie Butler ...............  $2,552,000  released 10/29/07</t>
  </si>
  <si>
    <t xml:space="preserve">$2,552,000 </t>
  </si>
  <si>
    <t xml:space="preserve">  Luther Head .................  $1,962,378</t>
  </si>
  <si>
    <t>$1,962,378</t>
  </si>
  <si>
    <t xml:space="preserve">  Brent Barry .................  $1,910,000</t>
  </si>
  <si>
    <t>$1,910,000</t>
  </si>
  <si>
    <t xml:space="preserve">  Chuck Hayes .................  $1,768,000</t>
  </si>
  <si>
    <t>$1,768,000</t>
  </si>
  <si>
    <t xml:space="preserve">  Justin Reed .................  $1,573,000  released 10/29/07</t>
  </si>
  <si>
    <t xml:space="preserve">$1,573,000 </t>
  </si>
  <si>
    <t xml:space="preserve">  Kyle Lowry ..................  $1,163,520</t>
  </si>
  <si>
    <t>$1,163,520</t>
  </si>
  <si>
    <t xml:space="preserve">  Aaron Brooks ................  $1,045,560</t>
  </si>
  <si>
    <t>$1,045,560</t>
  </si>
  <si>
    <t xml:space="preserve">  Joey Dorsey .................    $816,500</t>
  </si>
  <si>
    <t>$816,500</t>
  </si>
  <si>
    <t xml:space="preserve">  Dikembe Mutombo .............    $794,491  s 12/30, c $502,007</t>
  </si>
  <si>
    <t>$794,491  s</t>
  </si>
  <si>
    <t xml:space="preserve">  Von Wafer ...................    $826,269  min, counts $797,581</t>
  </si>
  <si>
    <t xml:space="preserve">  Troy Murphy ................. $10,126,984</t>
  </si>
  <si>
    <t>$10,126,984</t>
  </si>
  <si>
    <t xml:space="preserve">  Mike Dunleavy ...............  $9,000,000</t>
  </si>
  <si>
    <t xml:space="preserve">  Rasho Nesterovic ............  $8,400,000</t>
  </si>
  <si>
    <t xml:space="preserve">  T.J. Ford ...................  $8,000,000</t>
  </si>
  <si>
    <t xml:space="preserve">  Marquis Daniels .............  $6,864,200</t>
  </si>
  <si>
    <t xml:space="preserve">  Jamaal Tinsley ..............  $6,750,000</t>
  </si>
  <si>
    <t xml:space="preserve">  Jeff Foster .................  $5,500,000</t>
  </si>
  <si>
    <t xml:space="preserve">  Danny Granger ...............  $2,329,805</t>
  </si>
  <si>
    <t>$2,329,805</t>
  </si>
  <si>
    <t xml:space="preserve">  Maceo Baston ................  $2,272,860</t>
  </si>
  <si>
    <t>$2,272,860</t>
  </si>
  <si>
    <t xml:space="preserve">  Jarrett Jack ................  $2,002,623</t>
  </si>
  <si>
    <t>$2,002,623</t>
  </si>
  <si>
    <t xml:space="preserve">  Eddie Jones .................  $2,000,000  released 10/15</t>
  </si>
  <si>
    <t xml:space="preserve">  Brandon Rush ................  $1,799,160</t>
  </si>
  <si>
    <t>$1,799,160</t>
  </si>
  <si>
    <t xml:space="preserve">  Travis Diener ...............  $1,620,000</t>
  </si>
  <si>
    <t xml:space="preserve">  Roy Hibbert .................  $1,465,400</t>
  </si>
  <si>
    <t>$1,465,400</t>
  </si>
  <si>
    <t xml:space="preserve">  Stephen Graham ..............    $826,269</t>
  </si>
  <si>
    <t>$826,269</t>
  </si>
  <si>
    <t xml:space="preserve">  Josh McRoberts ..............    $711,517  minimum</t>
  </si>
  <si>
    <t xml:space="preserve">  Zach Randolph ............... $14,666,667</t>
  </si>
  <si>
    <t>$14,666,667</t>
  </si>
  <si>
    <t xml:space="preserve">  Baron Davis ................. $11,250,000</t>
  </si>
  <si>
    <t xml:space="preserve">  Marcus Camby ................ $10,000,000</t>
  </si>
  <si>
    <t xml:space="preserve">  Chris Kaman .................  $9,500,000</t>
  </si>
  <si>
    <t xml:space="preserve">  Eric Gordon .................  $2,623,200</t>
  </si>
  <si>
    <t>$2,623,200</t>
  </si>
  <si>
    <t xml:space="preserve">  Jason Hart ..................  $2,484,000</t>
  </si>
  <si>
    <t>$2,484,000</t>
  </si>
  <si>
    <t xml:space="preserve">  Ricky Davis .................  $2,300,000</t>
  </si>
  <si>
    <t xml:space="preserve">  Al Thornton .................  $1,776,240</t>
  </si>
  <si>
    <t>$1,776,240</t>
  </si>
  <si>
    <t xml:space="preserve">  Brian Skinner ...............  $1,262,275  minimum</t>
  </si>
  <si>
    <t xml:space="preserve">  Mardy Collins ...............  $1,034,760</t>
  </si>
  <si>
    <t>$1,034,760</t>
  </si>
  <si>
    <t xml:space="preserve">  Jason Williams ..............  $1,262,275  retired 9/26, min, c $797,581</t>
  </si>
  <si>
    <t xml:space="preserve">  Steve Novak .................    $797,581  minimum</t>
  </si>
  <si>
    <t xml:space="preserve">  Cheikh Samb .................    $797,581  released 2/16</t>
  </si>
  <si>
    <t>$797,581  r</t>
  </si>
  <si>
    <t xml:space="preserve">  Alex Acker ..................    $711,517  minimum</t>
  </si>
  <si>
    <t xml:space="preserve">  Fred Jones ..................    $622,531  s 12/28-1/5, s 1/8, c $497,315</t>
  </si>
  <si>
    <t>$622,531  s</t>
  </si>
  <si>
    <t xml:space="preserve">  DeAndre Jordan ..............    $550,000</t>
  </si>
  <si>
    <t xml:space="preserve">  Mike Taylor .................    $500,000</t>
  </si>
  <si>
    <t xml:space="preserve">  Paul Davis ..................    $328,416  released 1/5</t>
  </si>
  <si>
    <t>$328,416  r</t>
  </si>
  <si>
    <t xml:space="preserve">  Hassen Adams ................    $297,163  released 1/7</t>
  </si>
  <si>
    <t>$297,163  r</t>
  </si>
  <si>
    <t>Hassen Adams</t>
  </si>
  <si>
    <t xml:space="preserve">  Kobe Bryant ................. $21,262,500</t>
  </si>
  <si>
    <t>$21,262,500</t>
  </si>
  <si>
    <t xml:space="preserve">  Pau Gasol ................... $15,106,000</t>
  </si>
  <si>
    <t>$15,106,000</t>
  </si>
  <si>
    <t xml:space="preserve">  Lamar Odom .................. $14,148,596</t>
  </si>
  <si>
    <t>$14,148,596</t>
  </si>
  <si>
    <t xml:space="preserve">  Derek Fisher ................  $4,700,000</t>
  </si>
  <si>
    <t xml:space="preserve">  Sasha Vujacic ...............  $4,524,887</t>
  </si>
  <si>
    <t>$4,524,887</t>
  </si>
  <si>
    <t xml:space="preserve">  Luke Walton .................  $4,420,000</t>
  </si>
  <si>
    <t>$4,420,000</t>
  </si>
  <si>
    <t xml:space="preserve">  Adam Morrison ...............  $4,159,200</t>
  </si>
  <si>
    <t>$4,159,200</t>
  </si>
  <si>
    <t xml:space="preserve">  Trevor Ariza ................  $3,100,000</t>
  </si>
  <si>
    <t xml:space="preserve">  Andrew Bynum ................  $2,769,300</t>
  </si>
  <si>
    <t>$2,769,300</t>
  </si>
  <si>
    <t xml:space="preserve">  Jordan Farmar ...............  $1,080,000</t>
  </si>
  <si>
    <t>$1,080,000</t>
  </si>
  <si>
    <t xml:space="preserve">  DJ Mbenga ...................    $880,658</t>
  </si>
  <si>
    <t>$880,658</t>
  </si>
  <si>
    <t xml:space="preserve">  Josh Powell .................    $854,957  minimum</t>
  </si>
  <si>
    <t xml:space="preserve">  Shannon Brown ...............    $797,581  minimum</t>
  </si>
  <si>
    <t xml:space="preserve">  Sun Yue .....................    $442,114  minimum</t>
  </si>
  <si>
    <t xml:space="preserve">  Antoine Walker ..............  $8,854,475  released 12/18</t>
  </si>
  <si>
    <t xml:space="preserve">$8,854,475 </t>
  </si>
  <si>
    <t xml:space="preserve">  Darko Milicic ...............  $7,020,000</t>
  </si>
  <si>
    <t xml:space="preserve">  Marko Jaric .................  $6,575,000</t>
  </si>
  <si>
    <t>$6,575,000</t>
  </si>
  <si>
    <t xml:space="preserve">  Greg Buckner ................  $4,010,005</t>
  </si>
  <si>
    <t>$4,010,005</t>
  </si>
  <si>
    <t xml:space="preserve">  O.J. Mayo ...................  $3,875,040</t>
  </si>
  <si>
    <t>$3,875,040</t>
  </si>
  <si>
    <t xml:space="preserve">  Mike Conley .................  $3,630,480</t>
  </si>
  <si>
    <t>$3,630,480</t>
  </si>
  <si>
    <t xml:space="preserve">  Marc Gasol ..................  $3,093,333</t>
  </si>
  <si>
    <t>$3,093,333</t>
  </si>
  <si>
    <t xml:space="preserve">  Steve Francis ...............  $2,636,550  released 1/27</t>
  </si>
  <si>
    <t xml:space="preserve">$2,636,550 </t>
  </si>
  <si>
    <t xml:space="preserve">  Rudy Gay ....................  $2,579,400</t>
  </si>
  <si>
    <t>$2,579,400</t>
  </si>
  <si>
    <t xml:space="preserve">  Chris Mihm ..................  $2,500,000</t>
  </si>
  <si>
    <t xml:space="preserve">  Damon Stoudamire ............  $2,325,000  released 1/28/08</t>
  </si>
  <si>
    <t xml:space="preserve">$2,325,000 </t>
  </si>
  <si>
    <t xml:space="preserve">  Hakim Warrick ...............  $2,119,102</t>
  </si>
  <si>
    <t>$2,119,102</t>
  </si>
  <si>
    <t xml:space="preserve">  Hamed Haddadi ...............  $1,572,221</t>
  </si>
  <si>
    <t>$1,572,221</t>
  </si>
  <si>
    <t xml:space="preserve">  Adonal Foyle ................  $1,262,275  min, counts $797,581</t>
  </si>
  <si>
    <t xml:space="preserve">  Mike Wilks ..................    $998,398  min, counts $797,581</t>
  </si>
  <si>
    <t xml:space="preserve">  Darrell Arthur ..............    $977,160</t>
  </si>
  <si>
    <t>$977,160</t>
  </si>
  <si>
    <t xml:space="preserve">  Quinton Ross ................    $854,957  min, counts $797,581</t>
  </si>
  <si>
    <t xml:space="preserve">  Darius Miles ................    $704,752  s 12/14-1/7, s 1/10, c $562,998</t>
  </si>
  <si>
    <t>$704,752  s</t>
  </si>
  <si>
    <t xml:space="preserve">  Shaun Livingston ............    $370,000  released 1/7 </t>
  </si>
  <si>
    <t>$370,000  r</t>
  </si>
  <si>
    <t xml:space="preserve">  Jermaine O'Neal ............. $21,372,000</t>
  </si>
  <si>
    <t xml:space="preserve">  Dwyane Wade ................. $14,410,581</t>
  </si>
  <si>
    <t xml:space="preserve">  Mark Blount .................  $8,513,916</t>
  </si>
  <si>
    <t>$8,513,916</t>
  </si>
  <si>
    <t xml:space="preserve">  Udonis Haslem ...............  $6,575,000</t>
  </si>
  <si>
    <t xml:space="preserve">  Michael Beasley .............  $4,314,960</t>
  </si>
  <si>
    <t>$4,314,960</t>
  </si>
  <si>
    <t xml:space="preserve">  James Jones .................  $4,010,000</t>
  </si>
  <si>
    <t>$4,010,000</t>
  </si>
  <si>
    <t xml:space="preserve">  Dorell Wright ...............  $2,612,835</t>
  </si>
  <si>
    <t>$2,612,835</t>
  </si>
  <si>
    <t xml:space="preserve">  Smush Parker ................  $1,660,000  released 3/10/08</t>
  </si>
  <si>
    <t xml:space="preserve">$1,660,000 </t>
  </si>
  <si>
    <t xml:space="preserve">  Daequan Cook ................  $1,273,200</t>
  </si>
  <si>
    <t>$1,273,200</t>
  </si>
  <si>
    <t xml:space="preserve">  Jamaal Magloire .............  $1,141,838  min, counts $797,581</t>
  </si>
  <si>
    <t xml:space="preserve">$1,141,838 </t>
  </si>
  <si>
    <t xml:space="preserve">  Chris Quinn .................    $972,581</t>
  </si>
  <si>
    <t xml:space="preserve">  Yakhouba Diawara ............    $875,000</t>
  </si>
  <si>
    <t>$875,000</t>
  </si>
  <si>
    <t xml:space="preserve">  Joel Anthony ................    $711,517  minimum</t>
  </si>
  <si>
    <t xml:space="preserve">  Jamario Moon ................    $711,517  minimum</t>
  </si>
  <si>
    <t xml:space="preserve">  Mario Chalmers ..............    $700,000</t>
  </si>
  <si>
    <t xml:space="preserve">  Jason Richards ..............    $442,114  released 10/26</t>
  </si>
  <si>
    <t>$442,114  r</t>
  </si>
  <si>
    <t>Jason Richards</t>
  </si>
  <si>
    <t xml:space="preserve">  Michael Redd ................ $15,780,000</t>
  </si>
  <si>
    <t>$15,780,000</t>
  </si>
  <si>
    <t xml:space="preserve">  Richard Jefferson ........... $13,200,000</t>
  </si>
  <si>
    <t xml:space="preserve">  Luke Ridnour ................  $6,500,000</t>
  </si>
  <si>
    <t xml:space="preserve">  Andrew Bogut ................  $6,294,310</t>
  </si>
  <si>
    <t>$6,294,310</t>
  </si>
  <si>
    <t xml:space="preserve">  Dan Gadzuric ................  $6,250,195</t>
  </si>
  <si>
    <t>$6,250,195</t>
  </si>
  <si>
    <t xml:space="preserve">  Damon Jones .................  $4,460,186</t>
  </si>
  <si>
    <t>$4,460,186</t>
  </si>
  <si>
    <t xml:space="preserve">  Charlie Villanueva ..........  $3,448,050</t>
  </si>
  <si>
    <t>$3,448,050</t>
  </si>
  <si>
    <t xml:space="preserve">  Charlie Bell ................  $3,354,480</t>
  </si>
  <si>
    <t>$3,354,480</t>
  </si>
  <si>
    <t xml:space="preserve">  Keith Bogans ................  $2,565,000</t>
  </si>
  <si>
    <t>$2,565,000</t>
  </si>
  <si>
    <t xml:space="preserve">  Joe Alexander ...............  $2,403,120</t>
  </si>
  <si>
    <t>$2,403,120</t>
  </si>
  <si>
    <t xml:space="preserve">  Adrian Griffin ..............  $1,711,000  released 10/27</t>
  </si>
  <si>
    <t xml:space="preserve">$1,711,000 </t>
  </si>
  <si>
    <t xml:space="preserve">  Francisco Elson .............  $1,700,000</t>
  </si>
  <si>
    <t xml:space="preserve">  Malik Allen .................  $1,300,000</t>
  </si>
  <si>
    <t xml:space="preserve">  Luc Mbah a Moute ............    $757,000</t>
  </si>
  <si>
    <t>$757,000</t>
  </si>
  <si>
    <t xml:space="preserve">  Ramon Sessions ..............    $722,517</t>
  </si>
  <si>
    <t>$722,517</t>
  </si>
  <si>
    <t xml:space="preserve">  Austin Croshere .............    $527,185  rel 1/6, c $333,107</t>
  </si>
  <si>
    <t>$527,185  r</t>
  </si>
  <si>
    <t xml:space="preserve">  Eddie Gill ..................    $387,613  s 2/9, c $309,649</t>
  </si>
  <si>
    <t>$387,613  s</t>
  </si>
  <si>
    <t xml:space="preserve">  Al Jefferson ................ $11,000,000</t>
  </si>
  <si>
    <t xml:space="preserve">  Mike Miller .................  $9,028,575</t>
  </si>
  <si>
    <t>$9,028,575</t>
  </si>
  <si>
    <t xml:space="preserve">  Juwan Howard ................  $7,375,500  released 10/29/07</t>
  </si>
  <si>
    <t xml:space="preserve">$7,375,500 </t>
  </si>
  <si>
    <t xml:space="preserve">  Brian Cardinal ..............  $6,300,000</t>
  </si>
  <si>
    <t xml:space="preserve">  Jason Collins ...............  $6,200,000</t>
  </si>
  <si>
    <t xml:space="preserve">  Ryan Gomes ..................  $3,650,000</t>
  </si>
  <si>
    <t xml:space="preserve">  Shelden Williams ............  $3,395,760</t>
  </si>
  <si>
    <t>$3,395,760</t>
  </si>
  <si>
    <t xml:space="preserve">  Kevin Love ..................  $3,163,680</t>
  </si>
  <si>
    <t>$3,163,680</t>
  </si>
  <si>
    <t xml:space="preserve">  Randy Foye ..................  $2,815,560</t>
  </si>
  <si>
    <t>$2,815,560</t>
  </si>
  <si>
    <t xml:space="preserve">  Corey Brewer ................  $2,725,920</t>
  </si>
  <si>
    <t>$2,725,920</t>
  </si>
  <si>
    <t xml:space="preserve">  Mark Madsen .................  $2,630,000</t>
  </si>
  <si>
    <t>$2,630,000</t>
  </si>
  <si>
    <t xml:space="preserve">  Craig Smith .................  $2,500,000</t>
  </si>
  <si>
    <t xml:space="preserve">  Sebastian Telfair ...........  $2,300,000</t>
  </si>
  <si>
    <t xml:space="preserve">  Rodney Carney ...............  $1,655,760</t>
  </si>
  <si>
    <t>$1,655,760</t>
  </si>
  <si>
    <t xml:space="preserve">  Kevin Ollie .................  $1,262,275  min, counts $797,581</t>
  </si>
  <si>
    <t xml:space="preserve">  Bobby Brown .................    $442,114  minimum</t>
  </si>
  <si>
    <t xml:space="preserve">  Vince Carter ................ $14,724,125</t>
  </si>
  <si>
    <t>$14,724,125</t>
  </si>
  <si>
    <t xml:space="preserve">  Bobby Simmons ............... $10,602,667</t>
  </si>
  <si>
    <t>$10,602,667</t>
  </si>
  <si>
    <t xml:space="preserve">  Devin Harris ................  $7,800,000</t>
  </si>
  <si>
    <t xml:space="preserve">  Stromile Swift ..............  $6,200,000</t>
  </si>
  <si>
    <t xml:space="preserve">  Trenton Hassell .............  $4,350,000</t>
  </si>
  <si>
    <t xml:space="preserve">  Keyon Dooling ...............  $3,300,000</t>
  </si>
  <si>
    <t xml:space="preserve">  Eduardo Najera ..............  $3,250,000</t>
  </si>
  <si>
    <t xml:space="preserve">  Yi Jianlian .................  $2,986,080</t>
  </si>
  <si>
    <t>$2,986,080</t>
  </si>
  <si>
    <t xml:space="preserve">  Brook Lopez .................  $2,098,560</t>
  </si>
  <si>
    <t>$2,098,560</t>
  </si>
  <si>
    <t xml:space="preserve">  Jarvis Hayes ................  $1,910,000</t>
  </si>
  <si>
    <t xml:space="preserve">  Sean Williams ...............  $1,522,920</t>
  </si>
  <si>
    <t>$1,522,920</t>
  </si>
  <si>
    <t xml:space="preserve">  Ryan Anderson ...............  $1,225,200</t>
  </si>
  <si>
    <t>$1,225,200</t>
  </si>
  <si>
    <t xml:space="preserve">  Josh Boone ..................  $1,212,120</t>
  </si>
  <si>
    <t>$1,212,120</t>
  </si>
  <si>
    <t xml:space="preserve">  Maurice Ager ................  $1,042,440</t>
  </si>
  <si>
    <t>$1,042,440</t>
  </si>
  <si>
    <t xml:space="preserve">  Chris Douglas-Roberts .......    $442,411  minimum</t>
  </si>
  <si>
    <t>$442,411  m</t>
  </si>
  <si>
    <t xml:space="preserve">  Peja Stojakovic ............. $12,528,000</t>
  </si>
  <si>
    <t>$12,528,000</t>
  </si>
  <si>
    <t xml:space="preserve">  Tyson Chandler .............. $11,350,000</t>
  </si>
  <si>
    <t>$11,350,000</t>
  </si>
  <si>
    <t xml:space="preserve">  David West ..................  $9,862,500</t>
  </si>
  <si>
    <t xml:space="preserve">  Antonio Daniels .............  $6,200,000</t>
  </si>
  <si>
    <t xml:space="preserve">  Morris Peterson .............  $5,592,240</t>
  </si>
  <si>
    <t>$5,592,240</t>
  </si>
  <si>
    <t xml:space="preserve">  James Posey .................  $5,585,000</t>
  </si>
  <si>
    <t xml:space="preserve">  Chris Paul ..................  $4,574,189</t>
  </si>
  <si>
    <t>$4,574,189</t>
  </si>
  <si>
    <t xml:space="preserve">  Rasual Butler ...............  $3,630,000</t>
  </si>
  <si>
    <t xml:space="preserve">  Hilton Armstrong ............  $2,032,800</t>
  </si>
  <si>
    <t>$2,032,800</t>
  </si>
  <si>
    <t xml:space="preserve">  Julian Wright ...............  $1,869,600</t>
  </si>
  <si>
    <t>$1,869,600</t>
  </si>
  <si>
    <t xml:space="preserve">  Ryan Bowen ..................  $1,141,838  min, counts $797,581</t>
  </si>
  <si>
    <t xml:space="preserve">  Sean Marks ..................  $1,141,838  min, counts $797,581</t>
  </si>
  <si>
    <t xml:space="preserve">  Devin Brown .................    $998,398  minimum</t>
  </si>
  <si>
    <t xml:space="preserve">  Melvin Ely ..................    $998,398  minimum</t>
  </si>
  <si>
    <t xml:space="preserve">  Anthony Toliver .............     $26,007  signed 1/21, rel 1/31</t>
  </si>
  <si>
    <t>$26,007  si</t>
  </si>
  <si>
    <t>Anthony Toliver</t>
  </si>
  <si>
    <t xml:space="preserve">  Stephon Marbury ............. $20,840,625</t>
  </si>
  <si>
    <t xml:space="preserve">  Larry Hughes ................ $12,827,676</t>
  </si>
  <si>
    <t>$12,827,676</t>
  </si>
  <si>
    <t xml:space="preserve">  Eddy Curry ..................  $9,723,983</t>
  </si>
  <si>
    <t>$9,723,983</t>
  </si>
  <si>
    <t xml:space="preserve">  Al Harrington ...............  $9,226,250</t>
  </si>
  <si>
    <t>$9,226,250</t>
  </si>
  <si>
    <t xml:space="preserve">  Cuttino Mobley ..............  $9,100,000  retired 12/11</t>
  </si>
  <si>
    <t xml:space="preserve">$9,100,000 </t>
  </si>
  <si>
    <t xml:space="preserve">  Quentin Richardson ..........  $8,685,500</t>
  </si>
  <si>
    <t>$8,685,500</t>
  </si>
  <si>
    <t xml:space="preserve">  Chris Wilcox ................  $6,750,000</t>
  </si>
  <si>
    <t xml:space="preserve">  Jared Jeffries ..............  $6,049,400</t>
  </si>
  <si>
    <t xml:space="preserve">  Chris Duhon .................  $5,585,000</t>
  </si>
  <si>
    <t xml:space="preserve">  Danilo Gallinari ............  $2,873,520</t>
  </si>
  <si>
    <t>$2,873,520</t>
  </si>
  <si>
    <t xml:space="preserve">  Nate Robinson ...............  $2,020,179</t>
  </si>
  <si>
    <t>$2,020,179</t>
  </si>
  <si>
    <t xml:space="preserve">  David Lee ...................  $1,788,033</t>
  </si>
  <si>
    <t>$1,788,033</t>
  </si>
  <si>
    <t xml:space="preserve">  Wilson Chandler .............  $1,173,480</t>
  </si>
  <si>
    <t>$1,173,480</t>
  </si>
  <si>
    <t xml:space="preserve">  Malik Rose ..................  $7,647,500</t>
  </si>
  <si>
    <t>$7,647,500</t>
  </si>
  <si>
    <t xml:space="preserve">  Nick Collison ...............  $6,350,000</t>
  </si>
  <si>
    <t>$6,350,000</t>
  </si>
  <si>
    <t xml:space="preserve">  Earl Watson .................  $6,200,000</t>
  </si>
  <si>
    <t xml:space="preserve">  Donyell Marshall ............  $5,950,894  released 8/20</t>
  </si>
  <si>
    <t xml:space="preserve">$5,950,894 </t>
  </si>
  <si>
    <t xml:space="preserve">  Desmond Mason ...............  $5,300,000</t>
  </si>
  <si>
    <t xml:space="preserve">  Joe Smith ...................  $4,795,000</t>
  </si>
  <si>
    <t>$4,795,000</t>
  </si>
  <si>
    <t xml:space="preserve">  Nenad Krstic ................  $4,778,548  signed 12/30</t>
  </si>
  <si>
    <t xml:space="preserve">$4,778,548 </t>
  </si>
  <si>
    <t xml:space="preserve">  Kevin Durant ................  $4,484,040</t>
  </si>
  <si>
    <t>$4,484,040</t>
  </si>
  <si>
    <t xml:space="preserve">  Robert Swift ................  $3,579,131</t>
  </si>
  <si>
    <t>$3,579,131</t>
  </si>
  <si>
    <t xml:space="preserve">  Russell Westbrook ...........  $3,493,680</t>
  </si>
  <si>
    <t>$3,493,680</t>
  </si>
  <si>
    <t xml:space="preserve">  Jeff Green ..................  $3,287,640</t>
  </si>
  <si>
    <t>$3,287,640</t>
  </si>
  <si>
    <t xml:space="preserve">  Chucky Atkins ...............  $3,240,000</t>
  </si>
  <si>
    <t xml:space="preserve">  Damien Wilkins ..............  $3,100,000</t>
  </si>
  <si>
    <t xml:space="preserve">  Mouhamed Sene ...............  $2,252,400  released 2/19</t>
  </si>
  <si>
    <t xml:space="preserve">$2,252,400 </t>
  </si>
  <si>
    <t xml:space="preserve">  Thabo Sefolosha .............  $1,931,160</t>
  </si>
  <si>
    <t>$1,931,160</t>
  </si>
  <si>
    <t xml:space="preserve">  D.J. White ..................    $964,080</t>
  </si>
  <si>
    <t>$964,080</t>
  </si>
  <si>
    <t xml:space="preserve">  Kyle Weaver .................    $806,452</t>
  </si>
  <si>
    <t>$806,452</t>
  </si>
  <si>
    <t xml:space="preserve">  Steven Hill .................    $148,238  signed 11/4, rel 12/30</t>
  </si>
  <si>
    <t>$148,238  s</t>
  </si>
  <si>
    <t xml:space="preserve">  John Lucas ..................     $32,842  released 11/3</t>
  </si>
  <si>
    <t>$32,842  re</t>
  </si>
  <si>
    <t xml:space="preserve">  Rashard Lewis ............... $16,447,871</t>
  </si>
  <si>
    <t>$16,447,871</t>
  </si>
  <si>
    <t xml:space="preserve">  Dwight Howard ............... $13,758,000</t>
  </si>
  <si>
    <t>$13,758,000</t>
  </si>
  <si>
    <t xml:space="preserve">  Jameer Nelson ...............  $7,700,000</t>
  </si>
  <si>
    <t xml:space="preserve">  Hedo Turkoglu ...............  $6,864,200</t>
  </si>
  <si>
    <t xml:space="preserve">  Tony Battie .................  $5,746,000</t>
  </si>
  <si>
    <t>$5,746,000</t>
  </si>
  <si>
    <t xml:space="preserve">  Mickael Pietrus .............  $5,300,000</t>
  </si>
  <si>
    <t xml:space="preserve">  Rafer Alston ................  $4,900,000</t>
  </si>
  <si>
    <t>$4,900,000</t>
  </si>
  <si>
    <t xml:space="preserve">  Tyronn Lue ..................  $2,250,000</t>
  </si>
  <si>
    <t xml:space="preserve">  J.J. Redick .................  $2,139,720</t>
  </si>
  <si>
    <t>$2,139,720</t>
  </si>
  <si>
    <t xml:space="preserve">  Anthony Johnson .............  $1,910,000</t>
  </si>
  <si>
    <t xml:space="preserve">  Courtney Lee ................  $1,176,240</t>
  </si>
  <si>
    <t>$1,176,240</t>
  </si>
  <si>
    <t xml:space="preserve">  Jeremy Richardson ...........    $769,431  rel 12/6, s 12/12</t>
  </si>
  <si>
    <t>$769,431  r</t>
  </si>
  <si>
    <t xml:space="preserve">  Marcin Gortat ...............    $711,517  minimum</t>
  </si>
  <si>
    <t xml:space="preserve">  Elton Brand ................. $13,757,844</t>
  </si>
  <si>
    <t>$13,757,844</t>
  </si>
  <si>
    <t xml:space="preserve">  Andre Iguodala .............. $11,300,000</t>
  </si>
  <si>
    <t xml:space="preserve">  Samuel Dalembert ............ $11,238,564</t>
  </si>
  <si>
    <t>$11,238,564</t>
  </si>
  <si>
    <t xml:space="preserve">  Andre Miller ................ $10,333,334</t>
  </si>
  <si>
    <t>$10,333,334</t>
  </si>
  <si>
    <t xml:space="preserve">  Reggie Evans ................  $4,640,000</t>
  </si>
  <si>
    <t>$4,640,000</t>
  </si>
  <si>
    <t xml:space="preserve">  Louis Williams ..............  $4,500,000</t>
  </si>
  <si>
    <t xml:space="preserve">  Willie Green ................  $3,388,000</t>
  </si>
  <si>
    <t>$3,388,000</t>
  </si>
  <si>
    <t xml:space="preserve">  Thaddeus Young ..............  $1,968,120</t>
  </si>
  <si>
    <t>$1,968,120</t>
  </si>
  <si>
    <t xml:space="preserve">  Marreese Speights ...........  $1,542,600</t>
  </si>
  <si>
    <t>$1,542,600</t>
  </si>
  <si>
    <t xml:space="preserve">  Jason Smith .................  $1,326,360</t>
  </si>
  <si>
    <t>$1,326,360</t>
  </si>
  <si>
    <t xml:space="preserve">  Donyell Marshall ............  $1,262,275  min, counts $797,581</t>
  </si>
  <si>
    <t xml:space="preserve">  Theo Ratliff ................  $1,262,275  min, counts $797,581</t>
  </si>
  <si>
    <t xml:space="preserve">  Kareem Rush .................    $926,678  min, counts $797,581</t>
  </si>
  <si>
    <t xml:space="preserve">  Royal Ivey ..................    $854,957  minimum</t>
  </si>
  <si>
    <t xml:space="preserve">  Shaquille O'Neal ............ $21,000,000</t>
  </si>
  <si>
    <t>$21,000,000</t>
  </si>
  <si>
    <t xml:space="preserve">  Amare Stoudemire ............ $15,070,550</t>
  </si>
  <si>
    <t xml:space="preserve">  Steve Nash .................. $12,250,000</t>
  </si>
  <si>
    <t xml:space="preserve">  Jason Richardson ............ $12,222,221</t>
  </si>
  <si>
    <t>$12,222,221</t>
  </si>
  <si>
    <t xml:space="preserve">  Leandro Barbosa .............  $6,100,000</t>
  </si>
  <si>
    <t xml:space="preserve">  Grant Hill ..................  $1,976,400</t>
  </si>
  <si>
    <t>$1,976,400</t>
  </si>
  <si>
    <t xml:space="preserve">  Goran Dragic ................  $1,700,000</t>
  </si>
  <si>
    <t xml:space="preserve">  Robin Lopez .................  $1,623,720</t>
  </si>
  <si>
    <t>$1,623,720</t>
  </si>
  <si>
    <t xml:space="preserve">  Jared Dudley ................  $1,222,320</t>
  </si>
  <si>
    <t>$1,222,320</t>
  </si>
  <si>
    <t xml:space="preserve">  Alando Tucker ...............  $1,001,880</t>
  </si>
  <si>
    <t>$1,001,880</t>
  </si>
  <si>
    <t xml:space="preserve">  Matt Barnes .................    $926,678  min, counts $797,581</t>
  </si>
  <si>
    <t xml:space="preserve">  Louis Amundson ..............    $797,581  minimum</t>
  </si>
  <si>
    <t xml:space="preserve">  Courtney Sims ...............    $184,648  s 1/20-1/30, s 2/14</t>
  </si>
  <si>
    <t>$184,648  s</t>
  </si>
  <si>
    <t xml:space="preserve">  Dee Brown ...................     $54,410  s 12/25, rel 1/6</t>
  </si>
  <si>
    <t xml:space="preserve">$54,410  s </t>
  </si>
  <si>
    <t xml:space="preserve">  Steve Francis ............... $17,180,000  released 7/10/07</t>
  </si>
  <si>
    <t>$17,180,000</t>
  </si>
  <si>
    <t xml:space="preserve">  Raef LaFrentz ............... $12,722,500</t>
  </si>
  <si>
    <t>$12,722,500</t>
  </si>
  <si>
    <t xml:space="preserve">  Darius Miles ................  $9,000,000  released 4/14/08</t>
  </si>
  <si>
    <t xml:space="preserve">  Joel Przybilla ..............  $6,310,150</t>
  </si>
  <si>
    <t>$6,310,150</t>
  </si>
  <si>
    <t xml:space="preserve">  Greg Oden ...................  $5,011,680</t>
  </si>
  <si>
    <t>$5,011,680</t>
  </si>
  <si>
    <t xml:space="preserve">  LaMarcus Aldridge ...........  $4,631,400</t>
  </si>
  <si>
    <t>$4,631,400</t>
  </si>
  <si>
    <t xml:space="preserve">  Steve Blake .................  $4,250,000</t>
  </si>
  <si>
    <t xml:space="preserve">  Travis Outlaw ...............  $4,000,000</t>
  </si>
  <si>
    <t xml:space="preserve">  Martell Webster .............  $3,771,133</t>
  </si>
  <si>
    <t>$3,771,133</t>
  </si>
  <si>
    <t xml:space="preserve">  Channing Frye ...............  $3,163,769</t>
  </si>
  <si>
    <t>$3,163,769</t>
  </si>
  <si>
    <t xml:space="preserve">  Brandon Roy .................  $3,084,240</t>
  </si>
  <si>
    <t>$3,084,240</t>
  </si>
  <si>
    <t xml:space="preserve">  Jerryd Bayless ..............  $1,993,560</t>
  </si>
  <si>
    <t>$1,993,560</t>
  </si>
  <si>
    <t xml:space="preserve">  Michael Ruffin ..............  $1,141,838  min, counts $797,581</t>
  </si>
  <si>
    <t xml:space="preserve">  Rudy Fernandez ..............  $1,084,080</t>
  </si>
  <si>
    <t>$1,084,080</t>
  </si>
  <si>
    <t xml:space="preserve">  Sergio Rodriguez ............  $1,048,800</t>
  </si>
  <si>
    <t>$1,048,800</t>
  </si>
  <si>
    <t xml:space="preserve">  Nicolas Batum ...............  $1,040,640</t>
  </si>
  <si>
    <t>$1,040,640</t>
  </si>
  <si>
    <t xml:space="preserve">  Shavlik Randolph ............    $826,269  min, counts $797,581</t>
  </si>
  <si>
    <t xml:space="preserve">  Kevin Martin ................  $8,760,335</t>
  </si>
  <si>
    <t>$8,760,335</t>
  </si>
  <si>
    <t xml:space="preserve">  Kenny Thomas ................  $8,562,500</t>
  </si>
  <si>
    <t>$8,562,500</t>
  </si>
  <si>
    <t xml:space="preserve">  Andres Nocioni ..............  $8,000,000</t>
  </si>
  <si>
    <t xml:space="preserve">  Drew Gooden .................  $7,151,183</t>
  </si>
  <si>
    <t>$7,151,183</t>
  </si>
  <si>
    <t xml:space="preserve">  Bobby Jackson ...............  $6,487,888</t>
  </si>
  <si>
    <t>$6,487,888</t>
  </si>
  <si>
    <t xml:space="preserve">  Mikki Moore .................  $5,632,200  released 2/19</t>
  </si>
  <si>
    <t xml:space="preserve">$5,632,200 </t>
  </si>
  <si>
    <t xml:space="preserve">  Beno Udrih ..................  $5,585,000</t>
  </si>
  <si>
    <t xml:space="preserve">  Ike Diogu ...................  $2,912,823</t>
  </si>
  <si>
    <t>$2,912,823</t>
  </si>
  <si>
    <t xml:space="preserve">  Rashad McCants ..............  $2,620,126</t>
  </si>
  <si>
    <t>$2,620,126</t>
  </si>
  <si>
    <t xml:space="preserve">  Spencer Hawes ...............  $2,180,760</t>
  </si>
  <si>
    <t>$2,180,760</t>
  </si>
  <si>
    <t xml:space="preserve">  Francisco Garcia ............  $1,983,454</t>
  </si>
  <si>
    <t>$1,983,454</t>
  </si>
  <si>
    <t xml:space="preserve">  Jason Thompson ..............  $1,893,840</t>
  </si>
  <si>
    <t>$1,893,840</t>
  </si>
  <si>
    <t xml:space="preserve">  Cedric Simmons ..............  $1,742,760</t>
  </si>
  <si>
    <t>$1,742,760</t>
  </si>
  <si>
    <t xml:space="preserve">  Quincy Douby ................  $1,427,040  released 2/18</t>
  </si>
  <si>
    <t xml:space="preserve">$1,427,040 </t>
  </si>
  <si>
    <t xml:space="preserve">  Calvin Booth ................  $1,319,651</t>
  </si>
  <si>
    <t>$1,319,651</t>
  </si>
  <si>
    <t xml:space="preserve">  Sam Cassell .................  $1,262,275  rel 2/18, counts $797,581</t>
  </si>
  <si>
    <t xml:space="preserve">  Donte Greene ................    $971,160</t>
  </si>
  <si>
    <t>$971,160</t>
  </si>
  <si>
    <t xml:space="preserve">  Will Solomon ................    $711,517  minimum</t>
  </si>
  <si>
    <t xml:space="preserve">  Tim Duncan .................. $20,598,704</t>
  </si>
  <si>
    <t>$20,598,704</t>
  </si>
  <si>
    <t xml:space="preserve">  Tony Parker ................. $11,550,000</t>
  </si>
  <si>
    <t>$11,550,000</t>
  </si>
  <si>
    <t xml:space="preserve">  Manu Ginobili ...............  $9,905,248</t>
  </si>
  <si>
    <t>$9,905,248</t>
  </si>
  <si>
    <t xml:space="preserve">  Kurt Thomas .................  $4,200,000</t>
  </si>
  <si>
    <t xml:space="preserve">  Bruce Bowen .................  $4,000,000</t>
  </si>
  <si>
    <t xml:space="preserve">  Fabricio Oberto .............  $3,600,000</t>
  </si>
  <si>
    <t xml:space="preserve">  Roger Mason Jr. .............  $3,500,000</t>
  </si>
  <si>
    <t xml:space="preserve">  Matt Bonner .................  $2,987,000</t>
  </si>
  <si>
    <t>$2,987,000</t>
  </si>
  <si>
    <t xml:space="preserve">  Michael Finley ..............  $2,500,000</t>
  </si>
  <si>
    <t xml:space="preserve">  Jacque Vaughn ...............  $1,262,275</t>
  </si>
  <si>
    <t>$1,262,275</t>
  </si>
  <si>
    <t xml:space="preserve">  Ime Udoka ...................  $1,080,000</t>
  </si>
  <si>
    <t xml:space="preserve">  Ian Mahinmi .................  $1,009,200</t>
  </si>
  <si>
    <t>$1,009,200</t>
  </si>
  <si>
    <t xml:space="preserve">  George Hill .................  $1,006,200</t>
  </si>
  <si>
    <t>$1,006,200</t>
  </si>
  <si>
    <t xml:space="preserve">  Malik Hairston ..............    $351,091  signed 12/2</t>
  </si>
  <si>
    <t>$351,091  s</t>
  </si>
  <si>
    <t xml:space="preserve">  Anthony Tolliver ............    $187,248  released 1/7</t>
  </si>
  <si>
    <t>$187,248  r</t>
  </si>
  <si>
    <t xml:space="preserve">  Blake Ahearn ................    $125,562  s 11/16, rel 12/15</t>
  </si>
  <si>
    <t>$125,562  s</t>
  </si>
  <si>
    <t xml:space="preserve">  Desmon Farmer ...............     $83,708  released 11/16</t>
  </si>
  <si>
    <t>$83,708  re</t>
  </si>
  <si>
    <t xml:space="preserve">  Austin Croshere .............     $74,251  s 1/16-1/26, c $46,917</t>
  </si>
  <si>
    <t xml:space="preserve">$74,251  s </t>
  </si>
  <si>
    <t xml:space="preserve">  Shawn Marion ................ $17,810,000</t>
  </si>
  <si>
    <t>$17,810,000</t>
  </si>
  <si>
    <t xml:space="preserve">  Chris Bosh .................. $14,410,581</t>
  </si>
  <si>
    <t xml:space="preserve">  Jose Calderon ...............  $7,438,018</t>
  </si>
  <si>
    <t>$7,438,018</t>
  </si>
  <si>
    <t xml:space="preserve">  Jason Kapono ................  $5,784,480</t>
  </si>
  <si>
    <t xml:space="preserve">  Andrea Bargnani .............  $5,176,440</t>
  </si>
  <si>
    <t>$5,176,440</t>
  </si>
  <si>
    <t xml:space="preserve">  Anthony Parker ..............  $4,550,000</t>
  </si>
  <si>
    <t>$4,550,000</t>
  </si>
  <si>
    <t xml:space="preserve">  Jorge Garbajosa .............  $4,350,000  released 6/18/07</t>
  </si>
  <si>
    <t xml:space="preserve">$4,350,000 </t>
  </si>
  <si>
    <t xml:space="preserve">  Marcus Banks ................  $4,260,000</t>
  </si>
  <si>
    <t>$4,260,000</t>
  </si>
  <si>
    <t xml:space="preserve">  Kris Humphries ..............  $3,200,000</t>
  </si>
  <si>
    <t xml:space="preserve">  Joey Graham .................  $2,449,184</t>
  </si>
  <si>
    <t>$2,449,184</t>
  </si>
  <si>
    <t xml:space="preserve">  Patrick O'Bryant ............  $1,500,000</t>
  </si>
  <si>
    <t xml:space="preserve">  Roko Ukic ...................  $1,250,000</t>
  </si>
  <si>
    <t xml:space="preserve">  Jake Voskuhl ................    $826,153  s 12/14, c $577,073</t>
  </si>
  <si>
    <t>$826,153  s</t>
  </si>
  <si>
    <t xml:space="preserve">  Nathan Jawai ................    $442,114  minimum</t>
  </si>
  <si>
    <t xml:space="preserve">  Andrei Kirilenko ............ $15,106,000</t>
  </si>
  <si>
    <t xml:space="preserve">  Carlos Boozer ............... $11,593,817</t>
  </si>
  <si>
    <t>$11,593,817</t>
  </si>
  <si>
    <t xml:space="preserve">  Mehmet Okur .................  $8,500,000</t>
  </si>
  <si>
    <t xml:space="preserve">  Matt Harpring ...............  $6,000,000</t>
  </si>
  <si>
    <t xml:space="preserve">  Deron Williams ..............  $5,069,449</t>
  </si>
  <si>
    <t>$5,069,449</t>
  </si>
  <si>
    <t xml:space="preserve">  Kyle Korver .................  $4,956,818</t>
  </si>
  <si>
    <t>$4,956,818</t>
  </si>
  <si>
    <t xml:space="preserve">  C.J. Miles ..................  $3,700,000</t>
  </si>
  <si>
    <t xml:space="preserve">  Jarron Collins ..............  $2,074,302</t>
  </si>
  <si>
    <t>$2,074,302</t>
  </si>
  <si>
    <t xml:space="preserve">  Brevin Knight ...............  $2,000,000</t>
  </si>
  <si>
    <t xml:space="preserve">  Ronnie Brewer ...............  $1,834,680</t>
  </si>
  <si>
    <t>$1,834,680</t>
  </si>
  <si>
    <t xml:space="preserve">  Ronnie Price ................  $1,188,000</t>
  </si>
  <si>
    <t>$1,188,000</t>
  </si>
  <si>
    <t xml:space="preserve">  Kosta Koufos ................  $1,129,320</t>
  </si>
  <si>
    <t>$1,129,320</t>
  </si>
  <si>
    <t xml:space="preserve">  Morris Almond ...............  $1,081,440</t>
  </si>
  <si>
    <t>$1,081,440</t>
  </si>
  <si>
    <t xml:space="preserve">  Kyrylo Fesenko ..............    $810,000</t>
  </si>
  <si>
    <t>$810,000</t>
  </si>
  <si>
    <t xml:space="preserve">  Paul Millsap ................    $797,581  minimum</t>
  </si>
  <si>
    <t xml:space="preserve">  Gilbert Arenas .............. $14,653,466</t>
  </si>
  <si>
    <t>$14,653,466</t>
  </si>
  <si>
    <t xml:space="preserve">  Antawn Jamison ..............  $9,923,285</t>
  </si>
  <si>
    <t>$9,923,285</t>
  </si>
  <si>
    <t xml:space="preserve">  Caron Butler ................  $9,249,980</t>
  </si>
  <si>
    <t>$9,249,980</t>
  </si>
  <si>
    <t xml:space="preserve">  Etan Thomas .................  $6,864,200</t>
  </si>
  <si>
    <t xml:space="preserve">  Mike James ..................  $6,244,093</t>
  </si>
  <si>
    <t>$6,244,093</t>
  </si>
  <si>
    <t xml:space="preserve">  Brendan Haywood .............  $5,500,000</t>
  </si>
  <si>
    <t xml:space="preserve">  Darius Songaila .............  $4,235,000</t>
  </si>
  <si>
    <t>$4,235,000</t>
  </si>
  <si>
    <t xml:space="preserve">  DeShawn Stevenson ...........  $3,616,072</t>
  </si>
  <si>
    <t>$3,616,072</t>
  </si>
  <si>
    <t xml:space="preserve">  Andray Blatche ..............  $2,739,669</t>
  </si>
  <si>
    <t>$2,739,669</t>
  </si>
  <si>
    <t xml:space="preserve">  Nick Young ..................  $1,602,960</t>
  </si>
  <si>
    <t>$1,602,960</t>
  </si>
  <si>
    <t xml:space="preserve">  Oleksiy Pecherov ............  $1,446,720</t>
  </si>
  <si>
    <t xml:space="preserve">  JaVale McGee ................  $1,392,240</t>
  </si>
  <si>
    <t>$1,392,240</t>
  </si>
  <si>
    <t xml:space="preserve">  Javaris Crittenton ..........  $1,381,560</t>
  </si>
  <si>
    <t>$1,381,560</t>
  </si>
  <si>
    <t xml:space="preserve">  Juan Dixon ..................    $998,398  min, counts $797,581</t>
  </si>
  <si>
    <t xml:space="preserve">  Dominic McGuire .............    $711,517  minimum</t>
  </si>
  <si>
    <t xml:space="preserve">  Dee Brown ...................    $184,157  released 12/10</t>
  </si>
  <si>
    <t>$184,157  r</t>
  </si>
  <si>
    <t xml:space="preserve">  Mike Bibby .................. $13,500,000</t>
  </si>
  <si>
    <t xml:space="preserve">  Joe Johnson ................. $13,488,377</t>
  </si>
  <si>
    <t>$13,488,377</t>
  </si>
  <si>
    <t xml:space="preserve">  Speedy Claxton ..............  $6,306,182</t>
  </si>
  <si>
    <t>$6,306,182</t>
  </si>
  <si>
    <t xml:space="preserve">  Marvin Williams .............  $4,466,040</t>
  </si>
  <si>
    <t>$4,466,040</t>
  </si>
  <si>
    <t xml:space="preserve">  Al Horford ..................  $3,745,800</t>
  </si>
  <si>
    <t>$3,745,800</t>
  </si>
  <si>
    <t xml:space="preserve">  Josh Childress ..............  $3,631,449</t>
  </si>
  <si>
    <t>$3,631,449</t>
  </si>
  <si>
    <t xml:space="preserve">  Josh Smith ..................  $2,243,543</t>
  </si>
  <si>
    <t>$2,243,543</t>
  </si>
  <si>
    <t xml:space="preserve">  Acie Law ....................  $1,927,080</t>
  </si>
  <si>
    <t>$1,927,080</t>
  </si>
  <si>
    <t xml:space="preserve">  Salim Stoudamire ............    $783,000</t>
  </si>
  <si>
    <t>$783,000</t>
  </si>
  <si>
    <t xml:space="preserve">  Solomon Jones ...............    $729,000</t>
  </si>
  <si>
    <t>$729,000</t>
  </si>
  <si>
    <t xml:space="preserve">  Mario West ..................    $427,163  [minimum]</t>
  </si>
  <si>
    <t>$427,163  [</t>
  </si>
  <si>
    <t xml:space="preserve">  Jeremy Richardson ...........    $253,499  [signed 2/18/08]</t>
  </si>
  <si>
    <t>$253,499  [</t>
  </si>
  <si>
    <t xml:space="preserve">  Kevin Garnett ............... $23,750,000</t>
  </si>
  <si>
    <t>$23,750,000</t>
  </si>
  <si>
    <t xml:space="preserve">  Paul Pierce ................. $16,360,094</t>
  </si>
  <si>
    <t>$16,360,094</t>
  </si>
  <si>
    <t xml:space="preserve">  Ray Allen ................... $16,000,000</t>
  </si>
  <si>
    <t xml:space="preserve">  Kendrick Perkins ............  $4,480,912</t>
  </si>
  <si>
    <t>$4,480,912</t>
  </si>
  <si>
    <t xml:space="preserve">  James Posey .................  $3,206,000</t>
  </si>
  <si>
    <t>$3,206,000</t>
  </si>
  <si>
    <t xml:space="preserve">  Brian Scalabrine ............  $3,000,000</t>
  </si>
  <si>
    <t xml:space="preserve">  Tony Allen ..................  $1,868,141</t>
  </si>
  <si>
    <t>$1,868,141</t>
  </si>
  <si>
    <t xml:space="preserve">  Eddie House .................  $1,500,000</t>
  </si>
  <si>
    <t xml:space="preserve">  Rajon Rondo .................  $1,229,280</t>
  </si>
  <si>
    <t>$1,229,280</t>
  </si>
  <si>
    <t xml:space="preserve">  Scot Pollard ................  $1,219,590  [minimum, counts $770,610]</t>
  </si>
  <si>
    <t xml:space="preserve">$1,219,590 </t>
  </si>
  <si>
    <t xml:space="preserve">  Leon Powe ...................    $687,456  [minimum]</t>
  </si>
  <si>
    <t>$687,456  [</t>
  </si>
  <si>
    <t xml:space="preserve">  Gabe Pruitt .................    $650,000</t>
  </si>
  <si>
    <t xml:space="preserve">  Glen Davis ..................    $427,163  [minimum]</t>
  </si>
  <si>
    <t xml:space="preserve">  Brandon Wallace .............    $130,819  [minimum, released 12/18]</t>
  </si>
  <si>
    <t>$130,819  [</t>
  </si>
  <si>
    <t xml:space="preserve">  Jason Richardson ............ $11,111,110</t>
  </si>
  <si>
    <t>$11,111,110</t>
  </si>
  <si>
    <t xml:space="preserve">  Nazr Mohammed ...............  $5,632,200</t>
  </si>
  <si>
    <t>$5,632,200</t>
  </si>
  <si>
    <t xml:space="preserve">  Matt Carroll ................  $5,450,000</t>
  </si>
  <si>
    <t xml:space="preserve">  Emeka Okafor ................  $5,427,307</t>
  </si>
  <si>
    <t>$5,427,307</t>
  </si>
  <si>
    <t xml:space="preserve">  Adam Morrison ...............  $3,887,880</t>
  </si>
  <si>
    <t>$3,887,880</t>
  </si>
  <si>
    <t xml:space="preserve">  Raymond Felton ..............  $3,274,440</t>
  </si>
  <si>
    <t>$3,274,440</t>
  </si>
  <si>
    <t xml:space="preserve">  Othella Harrington ..........  $2,376,000</t>
  </si>
  <si>
    <t>$2,376,000</t>
  </si>
  <si>
    <t xml:space="preserve">  Sean May ....................  $1,862,160</t>
  </si>
  <si>
    <t>$1,862,160</t>
  </si>
  <si>
    <t xml:space="preserve">  Derek Anderson ..............  $1,219,590  [minimum, counts $770,610]</t>
  </si>
  <si>
    <t xml:space="preserve">  Jeff McInnis ................  $1,219,590  [minimum, counts $770,610]</t>
  </si>
  <si>
    <t xml:space="preserve">  Jared Dudley ................  $1,137,000</t>
  </si>
  <si>
    <t>$1,137,000</t>
  </si>
  <si>
    <t xml:space="preserve">  Ryan Hollins ................    $687,456  [minimum]</t>
  </si>
  <si>
    <t xml:space="preserve">  Earl Boykins ................    $533,572  [min, c $370,856, s 1/31]</t>
  </si>
  <si>
    <t>$533,572  [</t>
  </si>
  <si>
    <t xml:space="preserve">  Jermareo Davidson ...........    $427,163  [minimum]</t>
  </si>
  <si>
    <t xml:space="preserve">  Larry Hughes ................ $12,000,084</t>
  </si>
  <si>
    <t>$12,000,084</t>
  </si>
  <si>
    <t xml:space="preserve">  Kirk Hinrich ................ $11,250,000</t>
  </si>
  <si>
    <t xml:space="preserve">  Andres Nocioni ..............  $8,500,000</t>
  </si>
  <si>
    <t xml:space="preserve">  Drew Gooden .................  $6,453,416</t>
  </si>
  <si>
    <t>$6,453,416</t>
  </si>
  <si>
    <t xml:space="preserve">  Ben Gordon ..................  $4,881,669</t>
  </si>
  <si>
    <t>$4,881,669</t>
  </si>
  <si>
    <t xml:space="preserve">  Tyrus Thomas ................  $3,505,320</t>
  </si>
  <si>
    <t>$3,505,320</t>
  </si>
  <si>
    <t xml:space="preserve">  Luol Deng ...................  $3,320,339</t>
  </si>
  <si>
    <t>$3,320,339</t>
  </si>
  <si>
    <t xml:space="preserve">  Chris Duhon .................  $3,248,000</t>
  </si>
  <si>
    <t>$3,248,000</t>
  </si>
  <si>
    <t xml:space="preserve">  Joakim Noah .................  $2,135,400</t>
  </si>
  <si>
    <t>$2,135,400</t>
  </si>
  <si>
    <t xml:space="preserve">  Viktor Khryapa ..............  $1,928,598  [released 2/7/08]</t>
  </si>
  <si>
    <t xml:space="preserve">$1,928,598 </t>
  </si>
  <si>
    <t xml:space="preserve">  Thabo Sefolosha .............  $1,805,160</t>
  </si>
  <si>
    <t>$1,805,160</t>
  </si>
  <si>
    <t xml:space="preserve">  Cedric Simmons ..............  $1,629,120</t>
  </si>
  <si>
    <t>$1,629,120</t>
  </si>
  <si>
    <t xml:space="preserve">  Shannon Brown ...............  $1,044,120</t>
  </si>
  <si>
    <t>$1,044,120</t>
  </si>
  <si>
    <t xml:space="preserve">  JamesOn Curry ...............    $427,163  [minimum]</t>
  </si>
  <si>
    <t xml:space="preserve">  Aaron Gray ..................    $427,163  [minimum]</t>
  </si>
  <si>
    <t xml:space="preserve">  Demetris Nichols ............    $427,163  [minimum]</t>
  </si>
  <si>
    <t xml:space="preserve">  Thomas Gardner ..............    $101,451  [minimum, rel 12/7/07]</t>
  </si>
  <si>
    <t>$101,451  [</t>
  </si>
  <si>
    <t xml:space="preserve">  Ben Wallace ................. $15,500,000</t>
  </si>
  <si>
    <t>$15,500,000</t>
  </si>
  <si>
    <t xml:space="preserve">  Wally Szczerbiak ............ $12,775,000</t>
  </si>
  <si>
    <t>$12,775,000</t>
  </si>
  <si>
    <t xml:space="preserve">  LeBron James ................ $13,041,250</t>
  </si>
  <si>
    <t>$13,041,250</t>
  </si>
  <si>
    <t xml:space="preserve">  Zydrunas Ilgauskas .......... $10,142,156</t>
  </si>
  <si>
    <t>$10,142,156</t>
  </si>
  <si>
    <t xml:space="preserve">  Eric Snow ...................  $6,703,125</t>
  </si>
  <si>
    <t>$6,703,125</t>
  </si>
  <si>
    <t xml:space="preserve">  Anderson Varejao ............  $5,356,000</t>
  </si>
  <si>
    <t>$5,356,000</t>
  </si>
  <si>
    <t xml:space="preserve">  Joe Smith ...................  $5,200,000</t>
  </si>
  <si>
    <t xml:space="preserve">  Sasha Pavlovic ..............  $4,250,000</t>
  </si>
  <si>
    <t xml:space="preserve">  Damon Jones .................  $4,172,432</t>
  </si>
  <si>
    <t>$4,172,432</t>
  </si>
  <si>
    <t xml:space="preserve">  Delonte West ................  $1,889,760</t>
  </si>
  <si>
    <t>$1,889,760</t>
  </si>
  <si>
    <t xml:space="preserve">  Devin Brown .................  $1,200,000</t>
  </si>
  <si>
    <t xml:space="preserve">  Dwayne Jones ................    $770,610  [minimum]</t>
  </si>
  <si>
    <t>$770,610  [</t>
  </si>
  <si>
    <t xml:space="preserve">  Daniel Gibson ...............    $687,456  [minimum]</t>
  </si>
  <si>
    <t xml:space="preserve">  Kaniel Dickens ..............    $264,897  [minimum, signed 2/22/08]</t>
  </si>
  <si>
    <t>$264,897  [</t>
  </si>
  <si>
    <t xml:space="preserve">  Billy Thomas ................    $264,897  [minimum, signed 2/22/08]</t>
  </si>
  <si>
    <t xml:space="preserve">  Jason Kidd .................. $19,728,000</t>
  </si>
  <si>
    <t>$19,728,000</t>
  </si>
  <si>
    <t xml:space="preserve">  Michael Finley .............. $18,593,750  [released 8/15/05]</t>
  </si>
  <si>
    <t>$18,593,750</t>
  </si>
  <si>
    <t xml:space="preserve">  Dirk Nowitzki ............... $16,360,094</t>
  </si>
  <si>
    <t xml:space="preserve">  Erick Dampier ............... $10,590,500</t>
  </si>
  <si>
    <t>$10,590,500</t>
  </si>
  <si>
    <t xml:space="preserve">  Josh Howard .................  $9,000,000</t>
  </si>
  <si>
    <t xml:space="preserve">  Jason Terry .................  $8,898,000</t>
  </si>
  <si>
    <t>$8,898,000</t>
  </si>
  <si>
    <t xml:space="preserve">  Jerry Stackhouse ............  $6,750,000</t>
  </si>
  <si>
    <t xml:space="preserve">  Devean George ...............  $2,369,111</t>
  </si>
  <si>
    <t>$2,369,111</t>
  </si>
  <si>
    <t xml:space="preserve">  Eddie Jones .................  $1,830,000</t>
  </si>
  <si>
    <t>$1,830,000</t>
  </si>
  <si>
    <t xml:space="preserve">  DJ Mbenga ...................  $1,800,000  [released 10/30/07]</t>
  </si>
  <si>
    <t xml:space="preserve">  Antoine Wright ..............  $1,680,600</t>
  </si>
  <si>
    <t>$1,680,600</t>
  </si>
  <si>
    <t xml:space="preserve">  Juwan Howard ................  $1,211,197  [m, c $765,794, s 10/31/07]</t>
  </si>
  <si>
    <t xml:space="preserve">$1,211,197 </t>
  </si>
  <si>
    <t xml:space="preserve">  Malik Allen .................    $998,398  [minimum, counts $770,610]</t>
  </si>
  <si>
    <t>$998,398  [</t>
  </si>
  <si>
    <t xml:space="preserve">  Brandon Bass ................    $770,610  [minimum]</t>
  </si>
  <si>
    <t xml:space="preserve">  Jose Juan Barea .............    $687,456  [minimum]</t>
  </si>
  <si>
    <t xml:space="preserve">  Nick Fazekas ................    $427,163  [minimum, released 2/19/08]</t>
  </si>
  <si>
    <t xml:space="preserve">  Allen Iverson ............... $19,012,500</t>
  </si>
  <si>
    <t>$19,012,500</t>
  </si>
  <si>
    <t xml:space="preserve">  Kenyon Martin ............... $13,250,000</t>
  </si>
  <si>
    <t xml:space="preserve">  Carmelo Anthony ............. $13,041,250</t>
  </si>
  <si>
    <t xml:space="preserve">  Marcus Camby ................ $11,250,000</t>
  </si>
  <si>
    <t xml:space="preserve">  Nene ........................  $8,840,000</t>
  </si>
  <si>
    <t>$8,840,000</t>
  </si>
  <si>
    <t xml:space="preserve">  Eduardo Najera ..............  $4,952,380</t>
  </si>
  <si>
    <t>$4,952,380</t>
  </si>
  <si>
    <t xml:space="preserve">  Steven Hunter ...............  $3,248,000</t>
  </si>
  <si>
    <t xml:space="preserve">  Chucky Atkins ...............  $3,000,000</t>
  </si>
  <si>
    <t xml:space="preserve">  J.R. Smith ..................  $2,134,067</t>
  </si>
  <si>
    <t>$2,134,067</t>
  </si>
  <si>
    <t xml:space="preserve">  Anthony Carter ..............  $1,103,225  [minimum, counts $770,610]</t>
  </si>
  <si>
    <t xml:space="preserve">$1,103,225 </t>
  </si>
  <si>
    <t xml:space="preserve">  Linas Kleiza ................  $1,011,360</t>
  </si>
  <si>
    <t>$1,011,360</t>
  </si>
  <si>
    <t xml:space="preserve">  Yakhouba Diawara ............    $687,456  [minimum]</t>
  </si>
  <si>
    <t xml:space="preserve">  Bobby Jones .................    $687,456  [minimum, released 1/7/08]</t>
  </si>
  <si>
    <t xml:space="preserve">  Taurean Green ...............    $427,163  [minimum]  </t>
  </si>
  <si>
    <t xml:space="preserve">  Mike Wilks ..................    $162,281  [min, c $139,673, r 11/28]</t>
  </si>
  <si>
    <t>$162,281  [</t>
  </si>
  <si>
    <t xml:space="preserve">  Jelani McCoy ................    $151,089  [m, c $130,040, s 11/29, </t>
  </si>
  <si>
    <t>$151,089  [</t>
  </si>
  <si>
    <t xml:space="preserve">  Rasheed Wallace ............. $12,540,000</t>
  </si>
  <si>
    <t>$12,540,000</t>
  </si>
  <si>
    <t xml:space="preserve">  Chauncey Billups ............ $10,000,000</t>
  </si>
  <si>
    <t xml:space="preserve">  Richard Hamilton ............ $10,000,000</t>
  </si>
  <si>
    <t xml:space="preserve">  Tayshaun Prince .............  $8,675,620</t>
  </si>
  <si>
    <t>$8,675,620</t>
  </si>
  <si>
    <t xml:space="preserve">  Antonio McDyess .............  $6,373,900</t>
  </si>
  <si>
    <t>$6,373,900</t>
  </si>
  <si>
    <t xml:space="preserve">  Amir Johnson ................  $3,666,666</t>
  </si>
  <si>
    <t xml:space="preserve">  Juan Dixon ..................  $2,550,000</t>
  </si>
  <si>
    <t>$2,550,000</t>
  </si>
  <si>
    <t xml:space="preserve">  Lindsey Hunter ..............  $2,250,000</t>
  </si>
  <si>
    <t xml:space="preserve">  Walter Herrmann .............  $1,944,000</t>
  </si>
  <si>
    <t>$1,944,000</t>
  </si>
  <si>
    <t xml:space="preserve">  Ronald Murray ...............  $1,890,000  [released 2/22/08]</t>
  </si>
  <si>
    <t xml:space="preserve">$1,890,000 </t>
  </si>
  <si>
    <t xml:space="preserve">  Rodney Stuckey ..............  $1,569,600</t>
  </si>
  <si>
    <t>$1,569,600</t>
  </si>
  <si>
    <t xml:space="preserve">  Jarvis Hayes ................  $1,200,000</t>
  </si>
  <si>
    <t xml:space="preserve">  Jason Maxiell ...............  $1,041,360</t>
  </si>
  <si>
    <t>$1,041,360</t>
  </si>
  <si>
    <t xml:space="preserve">  Arron Afflalo ...............    $944,520</t>
  </si>
  <si>
    <t>$944,520</t>
  </si>
  <si>
    <t xml:space="preserve">  Ronald Dupree ...............    $826,046  [released 12/14/07]</t>
  </si>
  <si>
    <t>$826,046  [</t>
  </si>
  <si>
    <t xml:space="preserve">  Cheikh Samb .................    $427,163  [minimum]</t>
  </si>
  <si>
    <t xml:space="preserve">  Baron Davis ................. $16,440,000</t>
  </si>
  <si>
    <t>$16,440,000</t>
  </si>
  <si>
    <t xml:space="preserve">  Adonal Foyle ................  $8,937,500  [released 8/13/07]</t>
  </si>
  <si>
    <t xml:space="preserve">$8,937,500 </t>
  </si>
  <si>
    <t xml:space="preserve">  Al Harrington ...............  $8,425,625</t>
  </si>
  <si>
    <t>$8,425,625</t>
  </si>
  <si>
    <t xml:space="preserve">  Stephen Jackson .............  $6,630,000</t>
  </si>
  <si>
    <t>$6,630,000</t>
  </si>
  <si>
    <t xml:space="preserve">  Mickael Pietrus .............  $3,470,770</t>
  </si>
  <si>
    <t>$3,470,770</t>
  </si>
  <si>
    <t xml:space="preserve">  Matt Barnes .................  $3,000,000</t>
  </si>
  <si>
    <t xml:space="preserve">  Andris Biedrins .............  $2,636,696</t>
  </si>
  <si>
    <t>$2,636,696</t>
  </si>
  <si>
    <t xml:space="preserve">  Brandan Wright ..............  $2,323,080</t>
  </si>
  <si>
    <t>$2,323,080</t>
  </si>
  <si>
    <t xml:space="preserve">  Patrick O'Bryant ............  $2,216,400</t>
  </si>
  <si>
    <t>$2,216,400</t>
  </si>
  <si>
    <t xml:space="preserve">  Kosta Perovic ...............  $1,800,000</t>
  </si>
  <si>
    <t xml:space="preserve">  Marco Belinelli .............  $1,345,800</t>
  </si>
  <si>
    <t>$1,345,800</t>
  </si>
  <si>
    <t xml:space="preserve">  Austin Croshere .............  $1,219,590  [minimum, counts $770,610]</t>
  </si>
  <si>
    <t xml:space="preserve">  Troy Hudson .................  $1,219,590  [min, c $770,610, r 1/29/08]</t>
  </si>
  <si>
    <t xml:space="preserve">  Monta Ellis .................    $770,610  [minimum]</t>
  </si>
  <si>
    <t xml:space="preserve">  Kelenna Azubuike ............    $687,456  [minimum]</t>
  </si>
  <si>
    <t xml:space="preserve">  Chris Webber ................    $602,173  [min, c $380,489, s 1/29/08]</t>
  </si>
  <si>
    <t>$602,173  [</t>
  </si>
  <si>
    <t xml:space="preserve">  DJ Mbenga ...................    $249,478  [m, c $240,816, s 11/17-1/6]</t>
  </si>
  <si>
    <t>$249,478  [</t>
  </si>
  <si>
    <t xml:space="preserve">  C.J. Watson .................    $125,479  [minimum, signed 1/8/08]</t>
  </si>
  <si>
    <t>$125,479  [</t>
  </si>
  <si>
    <t xml:space="preserve">  Stephane Lasme ..............     $48,056  [released 11/17/07]</t>
  </si>
  <si>
    <t>$48,056  [r</t>
  </si>
  <si>
    <t xml:space="preserve">  Tracy McGrady ............... $19,014,187</t>
  </si>
  <si>
    <t>$19,014,187</t>
  </si>
  <si>
    <t xml:space="preserve">  Yao Ming .................... $13,762,775</t>
  </si>
  <si>
    <t>$13,762,775</t>
  </si>
  <si>
    <t xml:space="preserve">  Shane Battier ...............  $5,883,600</t>
  </si>
  <si>
    <t>$5,883,600</t>
  </si>
  <si>
    <t xml:space="preserve">  Bobby Jackson ...............  $5,670,000</t>
  </si>
  <si>
    <t>$5,670,000</t>
  </si>
  <si>
    <t xml:space="preserve">  Rafer Alston ................  $4,550,000</t>
  </si>
  <si>
    <t xml:space="preserve">  Bob Sura ....................  $3,840,000  [released 10/29/07]</t>
  </si>
  <si>
    <t xml:space="preserve">$3,840,000 </t>
  </si>
  <si>
    <t xml:space="preserve">  Luis Scola ..................  $2,910,000</t>
  </si>
  <si>
    <t>$2,910,000</t>
  </si>
  <si>
    <t xml:space="preserve">  Steve Francis ...............  $2,430,000</t>
  </si>
  <si>
    <t>$2,430,000</t>
  </si>
  <si>
    <t xml:space="preserve">  Jackie Butler ...............  $2,350,000  [released 10/29/07]</t>
  </si>
  <si>
    <t xml:space="preserve">$2,350,000 </t>
  </si>
  <si>
    <t xml:space="preserve">  Chuck Hayes .................  $1,750,000</t>
  </si>
  <si>
    <t xml:space="preserve">  Gerald Green ................  $1,440,960</t>
  </si>
  <si>
    <t>$1,440,960</t>
  </si>
  <si>
    <t xml:space="preserve">  Justin Reed .................  $1,436,500  [released 10/29/07]</t>
  </si>
  <si>
    <t xml:space="preserve">$1,436,500 </t>
  </si>
  <si>
    <t xml:space="preserve">  Dikembe Mutombo .............  $1,219,590  [minimum, counts $770,610]</t>
  </si>
  <si>
    <t xml:space="preserve">  Luther Head .................  $1,122,000</t>
  </si>
  <si>
    <t>$1,122,000</t>
  </si>
  <si>
    <t xml:space="preserve">  Aaron Brooks ................    $972,720</t>
  </si>
  <si>
    <t>$972,720</t>
  </si>
  <si>
    <t xml:space="preserve">  Steve Novak .................    $687,456  [minimum]</t>
  </si>
  <si>
    <t xml:space="preserve">  Adam Haluska ................    $427,163  [minimum]</t>
  </si>
  <si>
    <t xml:space="preserve">  Carl Landry .................    $427,163  [minimum]</t>
  </si>
  <si>
    <t xml:space="preserve">  Jermaine O'Neal ............. $19,728,000</t>
  </si>
  <si>
    <t xml:space="preserve">  Troy Murphy .................  $9,206,349</t>
  </si>
  <si>
    <t>$9,206,349</t>
  </si>
  <si>
    <t xml:space="preserve">  Mike Dunleavy ...............  $8,219,008</t>
  </si>
  <si>
    <t>$8,219,008</t>
  </si>
  <si>
    <t xml:space="preserve">  Marquis Daniels .............  $6,373,900</t>
  </si>
  <si>
    <t xml:space="preserve">  Jamaal Tinsley ..............  $6,300,000</t>
  </si>
  <si>
    <t xml:space="preserve">  Ike Diogu ...................  $2,286,360</t>
  </si>
  <si>
    <t>$2,286,360</t>
  </si>
  <si>
    <t xml:space="preserve">  David Harrison ..............  $1,734,316</t>
  </si>
  <si>
    <t>$1,734,316</t>
  </si>
  <si>
    <t xml:space="preserve">  Danny Granger ...............  $1,516,800</t>
  </si>
  <si>
    <t>$1,516,800</t>
  </si>
  <si>
    <t xml:space="preserve">  Travis Diener ...............  $1,500,000</t>
  </si>
  <si>
    <t xml:space="preserve">  Shawne Williams .............  $1,470,360</t>
  </si>
  <si>
    <t>$1,470,360</t>
  </si>
  <si>
    <t xml:space="preserve">  Kareem Rush .................    $854,957  [minimum, counts $770,610]</t>
  </si>
  <si>
    <t>$854,957  [</t>
  </si>
  <si>
    <t xml:space="preserve">  Stephen Graham ..............    $770,610  [minimum]</t>
  </si>
  <si>
    <t xml:space="preserve">  Andre Owens .................    $687,456  [minimum]</t>
  </si>
  <si>
    <t xml:space="preserve">  Courtney Sims ...............    $112,130  [rel 12/4, s 12/12, r 12/19]</t>
  </si>
  <si>
    <t>$112,130  [</t>
  </si>
  <si>
    <t xml:space="preserve">  Elton Brand ................. $15,344,000</t>
  </si>
  <si>
    <t>$15,344,000</t>
  </si>
  <si>
    <t xml:space="preserve">  Chris Kaman .................  $8,600,000</t>
  </si>
  <si>
    <t xml:space="preserve">  Cuttino Mobley ..............  $8,350,000</t>
  </si>
  <si>
    <t>$8,350,000</t>
  </si>
  <si>
    <t xml:space="preserve">  Corey Maggette ..............  $7,000,000</t>
  </si>
  <si>
    <t xml:space="preserve">  Sam Cassell .................  $6,150,000</t>
  </si>
  <si>
    <t>$6,150,000</t>
  </si>
  <si>
    <t xml:space="preserve">  Tim Thomas ..................  $5,632,200  </t>
  </si>
  <si>
    <t xml:space="preserve">  Shaun Livingston ............  $4,404,629</t>
  </si>
  <si>
    <t>$4,404,629</t>
  </si>
  <si>
    <t xml:space="preserve">  Aaron Williams ..............  $1,890,000</t>
  </si>
  <si>
    <t>$1,890,000</t>
  </si>
  <si>
    <t xml:space="preserve">  Al Thornton .................  $1,652,280</t>
  </si>
  <si>
    <t>$1,652,280</t>
  </si>
  <si>
    <t xml:space="preserve">  Brevin Knight ...............  $1,600,000</t>
  </si>
  <si>
    <t xml:space="preserve">  Dan Dickau ..................    $926,678  [minimum, counts $770,610]</t>
  </si>
  <si>
    <t>$926,678  [</t>
  </si>
  <si>
    <t xml:space="preserve">  Quinton Ross ................    $826,046</t>
  </si>
  <si>
    <t>$826,046</t>
  </si>
  <si>
    <t xml:space="preserve">  Josh Powell .................    $800,000</t>
  </si>
  <si>
    <t>$800,000</t>
  </si>
  <si>
    <t xml:space="preserve">  Paul Davis ..................    $687,456  [minimum]</t>
  </si>
  <si>
    <t xml:space="preserve">  Richie Frahm ................    $623,694  [min, c $602,039, s 12/14]</t>
  </si>
  <si>
    <t>$623,694  [</t>
  </si>
  <si>
    <t xml:space="preserve">  Ruben Patterson .............    $304,897  [min, c $211,918, rel 12/13]</t>
  </si>
  <si>
    <t>$304,897  [</t>
  </si>
  <si>
    <t xml:space="preserve">  Guillermo Diaz ..............     $56,065  [min, signed 1/8, rel 1/29]</t>
  </si>
  <si>
    <t>$56,065  [m</t>
  </si>
  <si>
    <t xml:space="preserve">  Kobe Bryant ................. $19,490,625</t>
  </si>
  <si>
    <t>$19,490,625</t>
  </si>
  <si>
    <t xml:space="preserve">  Pau Gasol ................... $13,735,000</t>
  </si>
  <si>
    <t>$13,735,000</t>
  </si>
  <si>
    <t xml:space="preserve">  Lamar Odom .................. $13,248,596</t>
  </si>
  <si>
    <t>$13,248,596</t>
  </si>
  <si>
    <t xml:space="preserve">  Vladimir Radmanovic .........  $5,632,200</t>
  </si>
  <si>
    <t xml:space="preserve">  Derek Fisher ................  $4,350,000</t>
  </si>
  <si>
    <t xml:space="preserve">  Luke Walton .................  $4,000,000</t>
  </si>
  <si>
    <t xml:space="preserve">  Andrew Bynum ................  $2,172,000</t>
  </si>
  <si>
    <t>$2,172,000</t>
  </si>
  <si>
    <t xml:space="preserve">  Sasha Vujacic ...............  $1,756,951</t>
  </si>
  <si>
    <t>$1,756,951</t>
  </si>
  <si>
    <t xml:space="preserve">  Jordan Farmar ...............  $1,009,560</t>
  </si>
  <si>
    <t>$1,009,560</t>
  </si>
  <si>
    <t xml:space="preserve">  Ronny Turiaf ................    $770,610  [minimum]</t>
  </si>
  <si>
    <t xml:space="preserve">  DJ Mbenga ...................    $434,091  [min, c $419,019, s 1/21]</t>
  </si>
  <si>
    <t>$434,091  [</t>
  </si>
  <si>
    <t xml:space="preserve">  Coby Karl ...................    $427,163  [minimum]</t>
  </si>
  <si>
    <t xml:space="preserve">  Kwame Brown .................  $9,075,000</t>
  </si>
  <si>
    <t xml:space="preserve">  Mike Miller .................  $8,376,194</t>
  </si>
  <si>
    <t>$8,376,194</t>
  </si>
  <si>
    <t xml:space="preserve">  Darko Milicic ...............  $6,500,000</t>
  </si>
  <si>
    <t xml:space="preserve">  Jason Collins ...............  $6,100,000</t>
  </si>
  <si>
    <t xml:space="preserve">  Brian Cardinal ..............  $5,850,000</t>
  </si>
  <si>
    <t>$5,850,000</t>
  </si>
  <si>
    <t xml:space="preserve">  Damon Stoudamire ............  $4,350,000  [released 1/28/08]</t>
  </si>
  <si>
    <t xml:space="preserve">  Mike Conley .................  $3,377,160</t>
  </si>
  <si>
    <t>$3,377,160</t>
  </si>
  <si>
    <t xml:space="preserve">  Rudy Gay ....................  $2,411,160</t>
  </si>
  <si>
    <t>$2,411,160</t>
  </si>
  <si>
    <t xml:space="preserve">  Hakim Warrick ...............  $1,376,040</t>
  </si>
  <si>
    <t>$1,376,040</t>
  </si>
  <si>
    <t xml:space="preserve">  Javaris Crittenton ..........  $1,285,200</t>
  </si>
  <si>
    <t>$1,285,200</t>
  </si>
  <si>
    <t xml:space="preserve">  Kyle Lowry ..................  $1,087,680</t>
  </si>
  <si>
    <t>$1,087,680</t>
  </si>
  <si>
    <t xml:space="preserve">  Casey Jacobsen ..............    $826,269  [minimum, counts $770,610]</t>
  </si>
  <si>
    <t>$826,269  [</t>
  </si>
  <si>
    <t xml:space="preserve">  Aaron McKie .................    $750,000  [signed 2/1/08]</t>
  </si>
  <si>
    <t>$750,000  [</t>
  </si>
  <si>
    <t xml:space="preserve">  Andre Brown .................    $711,517  [minimum]</t>
  </si>
  <si>
    <t>$711,517  [</t>
  </si>
  <si>
    <t xml:space="preserve">  Marcus Vinicius .............    $687,456  [minimum]</t>
  </si>
  <si>
    <t xml:space="preserve">  Juan Carlos Navarro .........    $538,090</t>
  </si>
  <si>
    <t>$538,090</t>
  </si>
  <si>
    <t xml:space="preserve">  Jeremy Richardson ...........    $511,295  [min, signed 12/20]</t>
  </si>
  <si>
    <t>$511,295  [</t>
  </si>
  <si>
    <t xml:space="preserve">  Tarence Kinsey ..............    $219,533  [min, released 12/18]</t>
  </si>
  <si>
    <t>$219,533  [</t>
  </si>
  <si>
    <t xml:space="preserve">  Bobby Jones .................     $85,932  [min, signed 1/10, rel 1/30]</t>
  </si>
  <si>
    <t>$85,932  [m</t>
  </si>
  <si>
    <t xml:space="preserve">  Shawn Marion ................ $16,440,000</t>
  </si>
  <si>
    <t xml:space="preserve">  Dwyane Wade ................. $13,041,250</t>
  </si>
  <si>
    <t xml:space="preserve">  Jason Williams ..............  $8,937,500</t>
  </si>
  <si>
    <t>$8,937,500</t>
  </si>
  <si>
    <t xml:space="preserve">  Mark Blount .................  $7,901,040</t>
  </si>
  <si>
    <t>$7,901,040</t>
  </si>
  <si>
    <t xml:space="preserve">  Ricky Davis .................  $6,819,000</t>
  </si>
  <si>
    <t>$6,819,000</t>
  </si>
  <si>
    <t xml:space="preserve">  Udonis Haslem ...............  $6,050,000</t>
  </si>
  <si>
    <t>$6,050,000</t>
  </si>
  <si>
    <t xml:space="preserve">  Marcus Banks ................  $3,966,207</t>
  </si>
  <si>
    <t>$3,966,207</t>
  </si>
  <si>
    <t xml:space="preserve">  Alonzo Mourning .............  $2,762,500</t>
  </si>
  <si>
    <t>$2,762,500</t>
  </si>
  <si>
    <t xml:space="preserve">  Smush Parker ................  $2,250,000</t>
  </si>
  <si>
    <t xml:space="preserve">  Dorell Wright ...............  $2,040,746</t>
  </si>
  <si>
    <t>$2,040,746</t>
  </si>
  <si>
    <t xml:space="preserve">  Daequan Cook ................  $1,184,400</t>
  </si>
  <si>
    <t>$1,184,400</t>
  </si>
  <si>
    <t xml:space="preserve">  Earl Barron .................    $973,328</t>
  </si>
  <si>
    <t>$973,328</t>
  </si>
  <si>
    <t xml:space="preserve">  Alexander Johnson ...........    $687,456  [minimum]</t>
  </si>
  <si>
    <t xml:space="preserve">  Chris Quinn .................    $687,456  [minimum]</t>
  </si>
  <si>
    <t xml:space="preserve">  Joel Anthony ................    $427,163  [minimum]</t>
  </si>
  <si>
    <t xml:space="preserve">  Anfernee Hardaway ...........    $320,142  [min, c $202,285, rel 12/12]</t>
  </si>
  <si>
    <t>$320,142  [</t>
  </si>
  <si>
    <t xml:space="preserve">  Luke Jackson ................    $279,415  [min, c $269,714, s 12/12]</t>
  </si>
  <si>
    <t>$279,415  [</t>
  </si>
  <si>
    <t xml:space="preserve">  Michael Redd ................ $14,520,000</t>
  </si>
  <si>
    <t>$14,520,000</t>
  </si>
  <si>
    <t xml:space="preserve">  Bobby Simmons ...............  $9,280,000</t>
  </si>
  <si>
    <t>$9,280,000</t>
  </si>
  <si>
    <t xml:space="preserve">  Maurice Williams ............  $7,750,000</t>
  </si>
  <si>
    <t xml:space="preserve">  Dan Gadzuric ................  $5,751,130</t>
  </si>
  <si>
    <t>$5,751,130</t>
  </si>
  <si>
    <t xml:space="preserve">  Desmond Mason ...............  $5,000,000</t>
  </si>
  <si>
    <t xml:space="preserve">  Andrew Bogut ................  $4,991,520</t>
  </si>
  <si>
    <t>$4,991,520</t>
  </si>
  <si>
    <t xml:space="preserve">  Charlie Bell ................  $3,100,000</t>
  </si>
  <si>
    <t xml:space="preserve">  Jake Voskuhl ................  $3,000,000</t>
  </si>
  <si>
    <t xml:space="preserve">  Yi Jianlian .................  $2,777,760</t>
  </si>
  <si>
    <t>$2,777,760</t>
  </si>
  <si>
    <t xml:space="preserve">  Charlie Villanueva ..........  $2,715,000</t>
  </si>
  <si>
    <t>$2,715,000</t>
  </si>
  <si>
    <t xml:space="preserve">  Michael Ruffin ..............  $1,033,930  [minimum, counts $770,610]</t>
  </si>
  <si>
    <t xml:space="preserve">$1,033,930 </t>
  </si>
  <si>
    <t xml:space="preserve">  Royal Ivey ..................    $826,046  [minimum, counts $770,610]</t>
  </si>
  <si>
    <t xml:space="preserve">  Awvee Storey ................    $711,517  [minimum]</t>
  </si>
  <si>
    <t xml:space="preserve">  David Noel ..................    $687,456  [minimum]</t>
  </si>
  <si>
    <t xml:space="preserve">  Ramon Sessions ..............    $427,163  [minimum]</t>
  </si>
  <si>
    <t xml:space="preserve">  Theo Ratliff ................ $11,666,666</t>
  </si>
  <si>
    <t>$11,666,666</t>
  </si>
  <si>
    <t xml:space="preserve">  Antoine Walker ..............  $8,329,640</t>
  </si>
  <si>
    <t>$8,329,640</t>
  </si>
  <si>
    <t xml:space="preserve">  Juwan Howard ................  $6,883,800  [released 10/29/07]</t>
  </si>
  <si>
    <t xml:space="preserve">  Marko Jaric .................  $6,050,000</t>
  </si>
  <si>
    <t xml:space="preserve">  Troy Hudson .................  $5,953,000  [released 8/4/07]</t>
  </si>
  <si>
    <t xml:space="preserve">$5,953,000 </t>
  </si>
  <si>
    <t xml:space="preserve">  Greg Buckner ................  $3,750,000</t>
  </si>
  <si>
    <t xml:space="preserve">  Michael Doleac ..............  $3,120,000</t>
  </si>
  <si>
    <t>$3,120,000</t>
  </si>
  <si>
    <t xml:space="preserve">  Eddie Griffin ...............  $2,900,000  [released 3/13/07]</t>
  </si>
  <si>
    <t xml:space="preserve">$2,900,000 </t>
  </si>
  <si>
    <t xml:space="preserve">  Randy Foye ..................  $2,631,840</t>
  </si>
  <si>
    <t>$2,631,840</t>
  </si>
  <si>
    <t xml:space="preserve">  Sebastian Telfair ...........  $2,562,426</t>
  </si>
  <si>
    <t>$2,562,426</t>
  </si>
  <si>
    <t xml:space="preserve">  Corey Brewer ................  $2,535,720</t>
  </si>
  <si>
    <t>$2,535,720</t>
  </si>
  <si>
    <t xml:space="preserve">  Al Jefferson ................  $2,480,885</t>
  </si>
  <si>
    <t>$2,480,885</t>
  </si>
  <si>
    <t xml:space="preserve">  Mark Madsen .................  $2,420,000</t>
  </si>
  <si>
    <t>$2,420,000</t>
  </si>
  <si>
    <t xml:space="preserve">  Kirk Snyder .................  $2,358,433</t>
  </si>
  <si>
    <t>$2,358,433</t>
  </si>
  <si>
    <t xml:space="preserve">  Rashad McCants ..............  $1,769,160</t>
  </si>
  <si>
    <t>$1,769,160</t>
  </si>
  <si>
    <t xml:space="preserve">  Beno Udrih ..................  $1,747,096  [released 10/29/07]</t>
  </si>
  <si>
    <t xml:space="preserve">$1,747,096 </t>
  </si>
  <si>
    <t xml:space="preserve">  Ryan Gomes ..................    $770,610  [minimum]</t>
  </si>
  <si>
    <t xml:space="preserve">  Craig Smith .................    $687,456  [minimum]</t>
  </si>
  <si>
    <t xml:space="preserve">  Chris Richard ...............    $427,163  [minimum]</t>
  </si>
  <si>
    <t xml:space="preserve">  Vince Carter ................ $13,320,000</t>
  </si>
  <si>
    <t>$13,320,000</t>
  </si>
  <si>
    <t xml:space="preserve">  Richard Jefferson ........... $12,200,000</t>
  </si>
  <si>
    <t xml:space="preserve">  Stromile Swift ..............  $5,800,000</t>
  </si>
  <si>
    <t xml:space="preserve">  Keith Van Horn ..............  $4,300,000</t>
  </si>
  <si>
    <t xml:space="preserve">  Jamaal Magloire .............  $4,000,000  [released 2/22/08]</t>
  </si>
  <si>
    <t xml:space="preserve">  Devin Harris ................  $3,995,003</t>
  </si>
  <si>
    <t>$3,995,003</t>
  </si>
  <si>
    <t xml:space="preserve">  Bostjan Nachbar .............  $2,500,000</t>
  </si>
  <si>
    <t xml:space="preserve">  DeSagana Diop ...............  $2,146,000</t>
  </si>
  <si>
    <t>$2,146,000</t>
  </si>
  <si>
    <t xml:space="preserve">  Nenad Krstic ................  $1,889,760</t>
  </si>
  <si>
    <t xml:space="preserve">  Sean Williams ...............  $1,416,600</t>
  </si>
  <si>
    <t>$1,416,600</t>
  </si>
  <si>
    <t xml:space="preserve">  Darrell Armstrong ...........  $1,219,590  [minimum, counts $770,610]</t>
  </si>
  <si>
    <t xml:space="preserve">  Marcus Williams .............  $1,180,200</t>
  </si>
  <si>
    <t>$1,180,200</t>
  </si>
  <si>
    <t xml:space="preserve">  Josh Boone ..................  $1,133,040</t>
  </si>
  <si>
    <t>$1,133,040</t>
  </si>
  <si>
    <t xml:space="preserve">  Maurice Ager ................    $974,400</t>
  </si>
  <si>
    <t>$974,400</t>
  </si>
  <si>
    <t xml:space="preserve">  Billy Thomas ................    $510,529  [signed 12/23/07]</t>
  </si>
  <si>
    <t>$510,529  [</t>
  </si>
  <si>
    <t xml:space="preserve">  Clifford Robinson ...........    $500,000  [released 7/13/07]</t>
  </si>
  <si>
    <t>$500,000  [</t>
  </si>
  <si>
    <t xml:space="preserve">  David Wesley ................    $250,000  [released 11/1/07]</t>
  </si>
  <si>
    <t>$250,000  [</t>
  </si>
  <si>
    <t xml:space="preserve">  Eddie Gill ..................    $151,089  [min, c $130,040, s 11/15, </t>
  </si>
  <si>
    <t xml:space="preserve">  Peja Stojakovic ............. $11,664,000</t>
  </si>
  <si>
    <t>$11,664,000</t>
  </si>
  <si>
    <t xml:space="preserve">  David West .................. $10,650,000</t>
  </si>
  <si>
    <t xml:space="preserve">  Tyson Chandler .............. $10,250,000</t>
  </si>
  <si>
    <t>$10,250,000</t>
  </si>
  <si>
    <t xml:space="preserve">  Mike James ..................  $5,632,200</t>
  </si>
  <si>
    <t xml:space="preserve">  Morris Peterson .............  $5,356,000</t>
  </si>
  <si>
    <t xml:space="preserve">  Chris Paul ..................  $3,615,960</t>
  </si>
  <si>
    <t>$3,615,960</t>
  </si>
  <si>
    <t xml:space="preserve">  Rasual Butler ...............  $3,315,000</t>
  </si>
  <si>
    <t>$3,315,000</t>
  </si>
  <si>
    <t xml:space="preserve">  Bonzi Wells .................  $2,284,200</t>
  </si>
  <si>
    <t>$2,284,200</t>
  </si>
  <si>
    <t xml:space="preserve">  Hilton Armstrong ............  $1,900,200</t>
  </si>
  <si>
    <t>$1,900,200</t>
  </si>
  <si>
    <t xml:space="preserve">  Jannero Pargo ...............  $1,830,000</t>
  </si>
  <si>
    <t xml:space="preserve">  Julian Wright ...............  $1,739,160</t>
  </si>
  <si>
    <t>$1,739,160</t>
  </si>
  <si>
    <t xml:space="preserve">  Bernard Robinson ............  $1,080,000  [released 10/29/07]</t>
  </si>
  <si>
    <t xml:space="preserve">$1,080,000 </t>
  </si>
  <si>
    <t xml:space="preserve">  Ryan Bowen ..................  $1,033,930  [minimum, counts $770,610]</t>
  </si>
  <si>
    <t xml:space="preserve">  Melvin Ely ..................    $895,341  [minimum]</t>
  </si>
  <si>
    <t>$895,341  [</t>
  </si>
  <si>
    <t xml:space="preserve">  Mile Ilic ...................    $864,000  [released 10/29/07]</t>
  </si>
  <si>
    <t>$864,000  [</t>
  </si>
  <si>
    <t xml:space="preserve">  Arvydas Macijauskas .........    $500,000  [released 7/12/06]</t>
  </si>
  <si>
    <t xml:space="preserve">  Stephon Marbury ............. $19,012,500</t>
  </si>
  <si>
    <t xml:space="preserve">  Zach Randolph ............... $13,333,333</t>
  </si>
  <si>
    <t xml:space="preserve">  Eddy Curry ..................  $8,947,543</t>
  </si>
  <si>
    <t>$8,947,543</t>
  </si>
  <si>
    <t xml:space="preserve">  Quentin Richardson ..........  $8,105,500</t>
  </si>
  <si>
    <t>$8,105,500</t>
  </si>
  <si>
    <t xml:space="preserve">  Jamal Crawford ..............  $7,920,000</t>
  </si>
  <si>
    <t>$7,920,000</t>
  </si>
  <si>
    <t xml:space="preserve">  Jerome Williams .............  $7,639,400  [released 8/15/05]</t>
  </si>
  <si>
    <t xml:space="preserve">$7,639,400 </t>
  </si>
  <si>
    <t xml:space="preserve">  Malik Rose ..................  $7,101,250</t>
  </si>
  <si>
    <t>$7,101,250</t>
  </si>
  <si>
    <t xml:space="preserve">  Jerome James ................  $5,800,000</t>
  </si>
  <si>
    <t xml:space="preserve">  Jared Jeffries ..............  $5,632,200</t>
  </si>
  <si>
    <t xml:space="preserve">  Fred Jones ..................  $3,300,000</t>
  </si>
  <si>
    <t xml:space="preserve">  Dan Dickau ..................  $2,990,028  [released 10/1/07]</t>
  </si>
  <si>
    <t xml:space="preserve">$2,990,028 </t>
  </si>
  <si>
    <t xml:space="preserve">  Renaldo Balkman .............  $1,280,640</t>
  </si>
  <si>
    <t>$1,280,640</t>
  </si>
  <si>
    <t xml:space="preserve">  Nate Robinson ...............  $1,268,160</t>
  </si>
  <si>
    <t>$1,268,160</t>
  </si>
  <si>
    <t xml:space="preserve">  Wilson Chandler .............  $1,091,640</t>
  </si>
  <si>
    <t>$1,091,640</t>
  </si>
  <si>
    <t xml:space="preserve">  David Lee ...................    $990,600</t>
  </si>
  <si>
    <t>$990,600</t>
  </si>
  <si>
    <t xml:space="preserve">  Mardy Collins ...............    $967,320</t>
  </si>
  <si>
    <t>$967,320</t>
  </si>
  <si>
    <t xml:space="preserve">  Randolph Morris .............    $810,000</t>
  </si>
  <si>
    <t xml:space="preserve">  Rashard Lewis ............... $14,880,000</t>
  </si>
  <si>
    <t>$14,880,000</t>
  </si>
  <si>
    <t xml:space="preserve">  Hedo Turkoglu ...............  $6,373,900</t>
  </si>
  <si>
    <t xml:space="preserve">  Dwight Howard ...............  $6,061,274</t>
  </si>
  <si>
    <t>$6,061,274</t>
  </si>
  <si>
    <t xml:space="preserve">  Tony Battie .................  $5,200,000</t>
  </si>
  <si>
    <t xml:space="preserve">  Carlos Arroyo ...............  $4,100,000</t>
  </si>
  <si>
    <t xml:space="preserve">  Pat Garrity .................  $3,818,750</t>
  </si>
  <si>
    <t>$3,818,750</t>
  </si>
  <si>
    <t xml:space="preserve">  Keyon Dooling ...............  $3,596,000</t>
  </si>
  <si>
    <t xml:space="preserve">  Keith Bogans ................  $2,440,000</t>
  </si>
  <si>
    <t>$2,440,000</t>
  </si>
  <si>
    <t xml:space="preserve">  J.J. Redick .................  $2,000,160</t>
  </si>
  <si>
    <t>$2,000,160</t>
  </si>
  <si>
    <t xml:space="preserve">  Jameer Nelson ...............  $1,961,609</t>
  </si>
  <si>
    <t>$1,961,609</t>
  </si>
  <si>
    <t xml:space="preserve">  Maurice Evans ...............  $1,740,000</t>
  </si>
  <si>
    <t xml:space="preserve">  Adonal Foyle ................  $1,219,590</t>
  </si>
  <si>
    <t>$1,219,590</t>
  </si>
  <si>
    <t xml:space="preserve">  James Augustine .............    $687,456  [minimum]</t>
  </si>
  <si>
    <t xml:space="preserve">  Marcin Gortat ...............    $427,163  [minimum]</t>
  </si>
  <si>
    <t xml:space="preserve">  Bo Outlaw ...................    $160,071  [min, c $101,143, rel 11/20]</t>
  </si>
  <si>
    <t>$160,071  [</t>
  </si>
  <si>
    <t xml:space="preserve">  Chris Webber ................ $19,000,000  [released 1/11/07]</t>
  </si>
  <si>
    <t xml:space="preserve">  Samuel Dalembert ............ $10,250,000</t>
  </si>
  <si>
    <t xml:space="preserve">  Andre Miller ................  $9,366,666</t>
  </si>
  <si>
    <t>$9,366,666</t>
  </si>
  <si>
    <t xml:space="preserve">  Aaron McKie .................  $7,000,000  [released 8/12/05]</t>
  </si>
  <si>
    <t xml:space="preserve">  Reggie Evans ................  $4,320,000</t>
  </si>
  <si>
    <t xml:space="preserve">  Gordan Giricek ..............  $4,000,000</t>
  </si>
  <si>
    <t xml:space="preserve">  Kevin Ollie .................  $3,441,900</t>
  </si>
  <si>
    <t>$3,441,900</t>
  </si>
  <si>
    <t xml:space="preserve">  Willie Green ................  $3,094,000</t>
  </si>
  <si>
    <t>$3,094,000</t>
  </si>
  <si>
    <t xml:space="preserve">  Andre Iguodala ..............  $2,804,889</t>
  </si>
  <si>
    <t>$2,804,889</t>
  </si>
  <si>
    <t xml:space="preserve">  Greg Buckner ................  $2,080,000  [released 9/8/04]</t>
  </si>
  <si>
    <t xml:space="preserve">$2,080,000 </t>
  </si>
  <si>
    <t xml:space="preserve">  Thaddeus Young ..............  $1,830,720</t>
  </si>
  <si>
    <t>$1,830,720</t>
  </si>
  <si>
    <t xml:space="preserve">  Rodney Carney ...............  $1,547,760</t>
  </si>
  <si>
    <t>$1,547,760</t>
  </si>
  <si>
    <t xml:space="preserve">  Jason Smith .................  $1,233,840</t>
  </si>
  <si>
    <t>$1,233,840</t>
  </si>
  <si>
    <t xml:space="preserve">  Calvin Booth ................  $1,103,225</t>
  </si>
  <si>
    <t>$1,103,225</t>
  </si>
  <si>
    <t xml:space="preserve">  Shavlik Randolph ............  $1,080,000</t>
  </si>
  <si>
    <t xml:space="preserve">  Louis Williams ..............    $770,610  [minimum]</t>
  </si>
  <si>
    <t xml:space="preserve">  Louis Amundson ..............    $687,456  [minimum]</t>
  </si>
  <si>
    <t xml:space="preserve">  Herbert Hill ................    $427,163  [minimum]</t>
  </si>
  <si>
    <t xml:space="preserve">  Shaquille O'Neal ............ $20,000,000</t>
  </si>
  <si>
    <t xml:space="preserve">  Amare Stoudemire ............ $13,762,775</t>
  </si>
  <si>
    <t xml:space="preserve">  Steve Nash .................. $11,375,000</t>
  </si>
  <si>
    <t xml:space="preserve">  Leandro Barbosa .............  $5,600,000</t>
  </si>
  <si>
    <t xml:space="preserve">  Raja Bell ...................  $4,750,000</t>
  </si>
  <si>
    <t xml:space="preserve">  Grant Hill ..................  $1,830,000</t>
  </si>
  <si>
    <t xml:space="preserve">  Eric Piatkowski .............  $1,219,590</t>
  </si>
  <si>
    <t xml:space="preserve">  Brian Skinner ...............  $1,108,718  [minimum, counts $770,610]</t>
  </si>
  <si>
    <t xml:space="preserve">$1,108,718 </t>
  </si>
  <si>
    <t xml:space="preserve">  Sean Marks ..................  $1,033,930  [minimum, counts $770,610]</t>
  </si>
  <si>
    <t xml:space="preserve">  Alando Tucker ...............    $931,920</t>
  </si>
  <si>
    <t>$931,920</t>
  </si>
  <si>
    <t xml:space="preserve">  D.J. Strawberry .............    $427,163  [minimum]</t>
  </si>
  <si>
    <t xml:space="preserve">  Linton Johnson ..............    $283,953  [min, c $264,897, s 2/22]</t>
  </si>
  <si>
    <t>$283,953  [</t>
  </si>
  <si>
    <t xml:space="preserve">  Steve Francis ............... $15,070,000  [released 7/11/07]</t>
  </si>
  <si>
    <t>$15,070,000</t>
  </si>
  <si>
    <t xml:space="preserve">  Raef LaFrentz ............... $12,440,787</t>
  </si>
  <si>
    <t>$12,440,787</t>
  </si>
  <si>
    <t xml:space="preserve">  Darius Miles ................  $8,250,000</t>
  </si>
  <si>
    <t>$8,250,000</t>
  </si>
  <si>
    <t xml:space="preserve">  Joel Przybilla ..............  $5,762,575</t>
  </si>
  <si>
    <t>$5,762,575</t>
  </si>
  <si>
    <t xml:space="preserve">  Greg Oden ...................  $4,662,000</t>
  </si>
  <si>
    <t>$4,662,000</t>
  </si>
  <si>
    <t xml:space="preserve">  LaMarcus Aldridge ...........  $4,329,360</t>
  </si>
  <si>
    <t>$4,329,360</t>
  </si>
  <si>
    <t xml:space="preserve">  Martell Webster .............  $2,974,080</t>
  </si>
  <si>
    <t>$2,974,080</t>
  </si>
  <si>
    <t xml:space="preserve">  James Jones .................  $2,900,000</t>
  </si>
  <si>
    <t xml:space="preserve">  Brandon Roy .................  $2,883,120</t>
  </si>
  <si>
    <t>$2,883,120</t>
  </si>
  <si>
    <t xml:space="preserve">  Channing Frye ...............  $2,487,240</t>
  </si>
  <si>
    <t>$2,487,240</t>
  </si>
  <si>
    <t xml:space="preserve">  Jarrett Jack ................  $1,217,400</t>
  </si>
  <si>
    <t>$1,217,400</t>
  </si>
  <si>
    <t xml:space="preserve">  Sergio Rodriguez ............    $817,000</t>
  </si>
  <si>
    <t>$817,000</t>
  </si>
  <si>
    <t xml:space="preserve">  Von Wafer ...................    $770,610  [minimum]</t>
  </si>
  <si>
    <t xml:space="preserve">  Josh McRoberts ..............    $427,163  [minimum]</t>
  </si>
  <si>
    <t xml:space="preserve">  Brad Miller ................. $10,500,000</t>
  </si>
  <si>
    <t xml:space="preserve">  Kenny Thomas ................  $7,875,000</t>
  </si>
  <si>
    <t>$7,875,000</t>
  </si>
  <si>
    <t xml:space="preserve">  Shareef Abdur-Rahim .........  $5,800,000</t>
  </si>
  <si>
    <t xml:space="preserve">  Mikki Moore .................  $5,356,000</t>
  </si>
  <si>
    <t xml:space="preserve">  John Salmons ................  $4,752,000</t>
  </si>
  <si>
    <t>$4,752,000</t>
  </si>
  <si>
    <t xml:space="preserve">  Tyronn Lue ..................  $3,500,000</t>
  </si>
  <si>
    <t xml:space="preserve">  Lorenzen Wright .............  $3,250,000</t>
  </si>
  <si>
    <t xml:space="preserve">  Shelden Williams ............  $3,174,240</t>
  </si>
  <si>
    <t>$3,174,240</t>
  </si>
  <si>
    <t xml:space="preserve">  Anthony Johnson .............  $2,860,000</t>
  </si>
  <si>
    <t>$2,860,000</t>
  </si>
  <si>
    <t xml:space="preserve">  Spencer Hawes ...............  $2,028,600</t>
  </si>
  <si>
    <t>$2,028,600</t>
  </si>
  <si>
    <t xml:space="preserve">  Kevin Martin ................  $1,808,121</t>
  </si>
  <si>
    <t>$1,808,121</t>
  </si>
  <si>
    <t xml:space="preserve">  Quincy Douby ................  $1,333,920</t>
  </si>
  <si>
    <t>$1,333,920</t>
  </si>
  <si>
    <t xml:space="preserve">  Francisco Garcia ............  $1,168,800</t>
  </si>
  <si>
    <t>$1,168,800</t>
  </si>
  <si>
    <t xml:space="preserve">  Justin Williams .............    $862,456  [released 2/16/08]</t>
  </si>
  <si>
    <t>$862,456  [</t>
  </si>
  <si>
    <t xml:space="preserve">  Beno Udrih ..................    $788,349  [min, c $760,977, s 11/1/07]</t>
  </si>
  <si>
    <t>$788,349  [</t>
  </si>
  <si>
    <t xml:space="preserve">  Dahntay Jones ...............    $753,767  [m, c $703,182, s 12/10-2/16]</t>
  </si>
  <si>
    <t>$753,767  [</t>
  </si>
  <si>
    <t xml:space="preserve"> Darryl Watkins ..............    $109,461  [min, released 12/10/07]</t>
  </si>
  <si>
    <t>$109,461  [</t>
  </si>
  <si>
    <t xml:space="preserve">  Orien Green .................     $77,061  [min, released 11/15/07]</t>
  </si>
  <si>
    <t>$77,061  [m</t>
  </si>
  <si>
    <t xml:space="preserve">  Mustafa Shakur ..............      $5,450  [min, released 11/1/07]</t>
  </si>
  <si>
    <t>$5,450  [mi</t>
  </si>
  <si>
    <t xml:space="preserve">  Tim Duncan .................. $19,014,188</t>
  </si>
  <si>
    <t>$19,014,188</t>
  </si>
  <si>
    <t xml:space="preserve">  Tony Parker ................. $10,500,000</t>
  </si>
  <si>
    <t xml:space="preserve">  Manu Ginobili ...............  $9,079,811</t>
  </si>
  <si>
    <t>$9,079,811</t>
  </si>
  <si>
    <t xml:space="preserve">  Kurt Thomas .................  $8,091,188</t>
  </si>
  <si>
    <t>$8,091,188</t>
  </si>
  <si>
    <t xml:space="preserve">  Bruce Bowen .................  $4,125,000</t>
  </si>
  <si>
    <t>$4,125,000</t>
  </si>
  <si>
    <t xml:space="preserve">  Robert Horry ................  $3,630,000</t>
  </si>
  <si>
    <t xml:space="preserve">  Michael Finley ..............  $3,103,000</t>
  </si>
  <si>
    <t>$3,103,000</t>
  </si>
  <si>
    <t xml:space="preserve">  Matt Bonner .................  $2,678,000</t>
  </si>
  <si>
    <t>$2,678,000</t>
  </si>
  <si>
    <t xml:space="preserve">  Vassillis Spanoulis .........  $1,944,000  [released 8/13/07]</t>
  </si>
  <si>
    <t xml:space="preserve">$1,944,000 </t>
  </si>
  <si>
    <t>Vassillis Spanoulis</t>
  </si>
  <si>
    <t xml:space="preserve">  Jacque Vaughn ...............  $1,219,950</t>
  </si>
  <si>
    <t>$1,219,950</t>
  </si>
  <si>
    <t xml:space="preserve">  Ime Udoka ...................  $1,000,000</t>
  </si>
  <si>
    <t xml:space="preserve">  Ian Mahinmi .................    $938,760</t>
  </si>
  <si>
    <t>$938,760</t>
  </si>
  <si>
    <t xml:space="preserve">  Damon Stoudamire ............    $556,438  [min, c $351,591, s 2/3/08]</t>
  </si>
  <si>
    <t>$556,438  [</t>
  </si>
  <si>
    <t xml:space="preserve">  Keith Langford ..............    $272,316  [min, signed 12/28/07]</t>
  </si>
  <si>
    <t>$272,316  [</t>
  </si>
  <si>
    <t xml:space="preserve">  Darius Washington ...........    $154,847  [min, released 12/28/07]</t>
  </si>
  <si>
    <t>$154,847  [</t>
  </si>
  <si>
    <t xml:space="preserve">  Jeremy Richardson ...........     $85,932  [m, signed 1/10, rel 1/30]</t>
  </si>
  <si>
    <t xml:space="preserve">  DerMarr Johnson .............     $42,203  [m, c $37,714, s 12/29-1/7]</t>
  </si>
  <si>
    <t>$42,203  [m</t>
  </si>
  <si>
    <t xml:space="preserve">  Marcus Williams .............     $12,890  [min, s 12/26, rel 12/29]</t>
  </si>
  <si>
    <t>$12,890  [m</t>
  </si>
  <si>
    <t xml:space="preserve">  Chris Wilcox ................  $6,500,000</t>
  </si>
  <si>
    <t xml:space="preserve">  Donyell Marshall ............  $6,016,965</t>
  </si>
  <si>
    <t>$6,016,965</t>
  </si>
  <si>
    <t xml:space="preserve">  Earl Watson .................  $5,800,000</t>
  </si>
  <si>
    <t xml:space="preserve">  Nick Collison ...............  $5,750,000</t>
  </si>
  <si>
    <t xml:space="preserve">  Brent Barry .................  $5,544,370  [released 2/21/08]</t>
  </si>
  <si>
    <t xml:space="preserve">$5,544,370 </t>
  </si>
  <si>
    <t xml:space="preserve">  Kevin Durant ................  $4,171,200</t>
  </si>
  <si>
    <t>$4,171,200</t>
  </si>
  <si>
    <t xml:space="preserve">  Ira Newble ..................  $3,441,900</t>
  </si>
  <si>
    <t xml:space="preserve">  Jeff Green ..................  $3,058,200</t>
  </si>
  <si>
    <t>$3,058,200</t>
  </si>
  <si>
    <t xml:space="preserve">  Francisco Elson .............  $3,000,000</t>
  </si>
  <si>
    <t xml:space="preserve">  Damien Wilkins ..............  $2,900,000</t>
  </si>
  <si>
    <t xml:space="preserve">  Robert Swift ................  $2,601,113</t>
  </si>
  <si>
    <t>$2,601,113</t>
  </si>
  <si>
    <t xml:space="preserve">  Mouhamed Sene ...............  $2,105,520</t>
  </si>
  <si>
    <t>$2,105,520</t>
  </si>
  <si>
    <t xml:space="preserve">  Adrian Griffin ..............  $1,593,000</t>
  </si>
  <si>
    <t>$1,593,000</t>
  </si>
  <si>
    <t xml:space="preserve">  Johan Petro .................  $1,077,120</t>
  </si>
  <si>
    <t>$1,077,120</t>
  </si>
  <si>
    <t xml:space="preserve">  Mickael Gelabale ............    $802,000</t>
  </si>
  <si>
    <t>$802,000</t>
  </si>
  <si>
    <t xml:space="preserve">  Chris Bosh .................. $12,455,000</t>
  </si>
  <si>
    <t>$12,455,000</t>
  </si>
  <si>
    <t xml:space="preserve">  Rasho Nesterovic ............  $7,840,000</t>
  </si>
  <si>
    <t>$7,840,000</t>
  </si>
  <si>
    <t xml:space="preserve">  Jason Kapono ................  $5,356,000</t>
  </si>
  <si>
    <t xml:space="preserve">  Andrea Bargnani .............  $4,838,880</t>
  </si>
  <si>
    <t>$4,838,880</t>
  </si>
  <si>
    <t xml:space="preserve">  Alvin Williams ..............  $4,516,484  [released 7/25/06]</t>
  </si>
  <si>
    <t xml:space="preserve">$4,516,484 </t>
  </si>
  <si>
    <t xml:space="preserve">  Anthony Parker ..............  $4,350,000</t>
  </si>
  <si>
    <t xml:space="preserve">  Jorge Garbajosa .............  $4,000,000</t>
  </si>
  <si>
    <t xml:space="preserve">  Primoz Brezec ...............  $2,750,000</t>
  </si>
  <si>
    <t xml:space="preserve">  Kris Humphries ..............  $2,522,913</t>
  </si>
  <si>
    <t>$2,522,913</t>
  </si>
  <si>
    <t xml:space="preserve">  Jose Calderon ...............  $2,471,604</t>
  </si>
  <si>
    <t>$2,471,604</t>
  </si>
  <si>
    <t xml:space="preserve">  Carlos Delfino ..............  $1,868,141</t>
  </si>
  <si>
    <t xml:space="preserve">  Maceo Baston ................  $1,830,000</t>
  </si>
  <si>
    <t xml:space="preserve">  Joey Graham .................  $1,596,600</t>
  </si>
  <si>
    <t>$1,596,600</t>
  </si>
  <si>
    <t xml:space="preserve">  Darrick Martin ..............  $1,219,590  [minimum, counts $770,610]</t>
  </si>
  <si>
    <t xml:space="preserve">  Jamario Moon ................    $427,163  [minimum]</t>
  </si>
  <si>
    <t xml:space="preserve">  Andrei Kirilenko ............ $13,735,000</t>
  </si>
  <si>
    <t xml:space="preserve">  Carlos Boozer ............... $11,260,483</t>
  </si>
  <si>
    <t>$11,260,483</t>
  </si>
  <si>
    <t xml:space="preserve">  Derek Fisher ................  $6,373,900  [released 7/2/07]</t>
  </si>
  <si>
    <t xml:space="preserve">$6,373,900 </t>
  </si>
  <si>
    <t xml:space="preserve">  Kyle Korver .................  $4,400,000</t>
  </si>
  <si>
    <t xml:space="preserve">  Deron Williams ..............  $4,010,640</t>
  </si>
  <si>
    <t>$4,010,640</t>
  </si>
  <si>
    <t xml:space="preserve">  Jarron Collins ..............  $2,350,000</t>
  </si>
  <si>
    <t>$2,350,000</t>
  </si>
  <si>
    <t xml:space="preserve">  Jason Hart ..................  $2,300,000</t>
  </si>
  <si>
    <t xml:space="preserve">  Ronnie Brewer ...............  $1,715,040</t>
  </si>
  <si>
    <t>$1,715,040</t>
  </si>
  <si>
    <t xml:space="preserve">  Ronnie Price ................  $1,100,000</t>
  </si>
  <si>
    <t xml:space="preserve">  Morris Almond ...............  $1,005,960</t>
  </si>
  <si>
    <t>$1,005,960</t>
  </si>
  <si>
    <t xml:space="preserve">  C.J. Miles ..................    $770,610  [minimum]</t>
  </si>
  <si>
    <t xml:space="preserve">  Kyrylo Fesenko ..............    $750,000</t>
  </si>
  <si>
    <t xml:space="preserve">  Paul Millsap ................    $687,456  [minimum]</t>
  </si>
  <si>
    <t xml:space="preserve">  Antawn Jamison .............. $16,360,094</t>
  </si>
  <si>
    <t xml:space="preserve">  Gilbert Arenas .............. $11,950,400</t>
  </si>
  <si>
    <t>$11,950,400</t>
  </si>
  <si>
    <t xml:space="preserve">  Caron Butler ................  $8,218,990</t>
  </si>
  <si>
    <t>$8,218,990</t>
  </si>
  <si>
    <t xml:space="preserve">  Etan Thomas .................  $6,373,900</t>
  </si>
  <si>
    <t xml:space="preserve">  Antonio Daniels .............  $5,800,000</t>
  </si>
  <si>
    <t xml:space="preserve">  Brendan Haywood .............  $5,000,000</t>
  </si>
  <si>
    <t xml:space="preserve">  Darius Songaila .............  $3,942,000</t>
  </si>
  <si>
    <t>$3,942,000</t>
  </si>
  <si>
    <t xml:space="preserve">  Andray Blatche ..............  $2,470,000</t>
  </si>
  <si>
    <t xml:space="preserve">  Nick Young ..................  $1,491,240</t>
  </si>
  <si>
    <t>$1,491,240</t>
  </si>
  <si>
    <t xml:space="preserve">  Oleksiy Pecherov ............  $1,345,800</t>
  </si>
  <si>
    <t xml:space="preserve">  DeShawn Stevenson ...........  $1,033,930</t>
  </si>
  <si>
    <t>$1,033,930</t>
  </si>
  <si>
    <t xml:space="preserve">  Roger Mason Jr. .............    $798,328  [minimum, counts $770,610]</t>
  </si>
  <si>
    <t>$798,328  [</t>
  </si>
  <si>
    <t xml:space="preserve">  Dominic McGuire .............    $427,163  [minimum]</t>
  </si>
  <si>
    <t xml:space="preserve">  Mike Wilks ..................     $67,151  [m, c $57,796, s 12/19-12/31]</t>
  </si>
  <si>
    <t>$67,151  [m</t>
  </si>
  <si>
    <t xml:space="preserve">  Joe Johnson ................. $12,744,189</t>
  </si>
  <si>
    <t>$12,744,189</t>
  </si>
  <si>
    <t xml:space="preserve">  Speedy Claxton ..............  $6,854,546</t>
  </si>
  <si>
    <t>$6,854,546</t>
  </si>
  <si>
    <t xml:space="preserve">  Marvin Williams .............  $4,174,800</t>
  </si>
  <si>
    <t>$4,174,800</t>
  </si>
  <si>
    <t xml:space="preserve">  Shelden Williams ............  $2,952,840</t>
  </si>
  <si>
    <t>$2,952,840</t>
  </si>
  <si>
    <t xml:space="preserve">  Josh Childress ..............  $2,863,920</t>
  </si>
  <si>
    <t>$2,863,920</t>
  </si>
  <si>
    <t xml:space="preserve">  Anthony Johnson .............  $2,640,000</t>
  </si>
  <si>
    <t>$2,640,000</t>
  </si>
  <si>
    <t xml:space="preserve">  Josh Smith ..................  $1,460,640</t>
  </si>
  <si>
    <t>$1,460,640</t>
  </si>
  <si>
    <t xml:space="preserve">  Royal Ivey ..................    $744,551  [minimum]</t>
  </si>
  <si>
    <t>$744,551  [</t>
  </si>
  <si>
    <t xml:space="preserve">  Salim Stoudamire ............    $729,000</t>
  </si>
  <si>
    <t xml:space="preserve">  Esteban Batista .............    $664,209  [minimum]</t>
  </si>
  <si>
    <t>$664,209  [</t>
  </si>
  <si>
    <t xml:space="preserve">  Stanislav Medvedenko ........    $625,132  [min, counts $499,394, s 12/28]</t>
  </si>
  <si>
    <t>$625,132  [</t>
  </si>
  <si>
    <t xml:space="preserve">  Solomon Jones ...............    $675,000</t>
  </si>
  <si>
    <t>$675,000</t>
  </si>
  <si>
    <t xml:space="preserve">  Cedric Bozeman ..............    $412,718  [minimum, released 1/3]</t>
  </si>
  <si>
    <t>$412,718  [</t>
  </si>
  <si>
    <t xml:space="preserve">  Matt Freije .................    $145,961  [minimum, released 12/28]</t>
  </si>
  <si>
    <t>$145,961  [</t>
  </si>
  <si>
    <t xml:space="preserve">  Dijon Thompson ..............     $89,101  [min, signed 1/6, rel 1/27]</t>
  </si>
  <si>
    <t>$89,101  [m</t>
  </si>
  <si>
    <t xml:space="preserve">  Jeremy Richardson ...........     $55,365  [min, signed 1/27, rel 2/20]</t>
  </si>
  <si>
    <t>$55,365  [m</t>
  </si>
  <si>
    <t xml:space="preserve">  Paul Pierce ................. $15,101,625</t>
  </si>
  <si>
    <t>$15,101,625</t>
  </si>
  <si>
    <t xml:space="preserve">  Wally Szczerbiak ............ $11,775,000</t>
  </si>
  <si>
    <t>$11,775,000</t>
  </si>
  <si>
    <t xml:space="preserve">  Vin Baker ...................  $5,243,334  [released 2/13/04]</t>
  </si>
  <si>
    <t xml:space="preserve">$5,243,334 </t>
  </si>
  <si>
    <t xml:space="preserve">  Brian Scalabrine ............  $2,793,103</t>
  </si>
  <si>
    <t>$2,793,103</t>
  </si>
  <si>
    <t xml:space="preserve">  Luke Jackson ................  $2,091,480  [released 10/26/06]</t>
  </si>
  <si>
    <t xml:space="preserve">$2,091,480 </t>
  </si>
  <si>
    <t xml:space="preserve">  Brian Grant .................  $1,938,870  [released 10/26/06]</t>
  </si>
  <si>
    <t xml:space="preserve">$1,938,870 </t>
  </si>
  <si>
    <t xml:space="preserve">  Sebastian Telfair ...........  $1,793,160</t>
  </si>
  <si>
    <t>$1,793,160</t>
  </si>
  <si>
    <t xml:space="preserve">  Kendrick Perkins ............  $1,689,409</t>
  </si>
  <si>
    <t>$1,689,409</t>
  </si>
  <si>
    <t xml:space="preserve">  Al Jefferson ................  $1,618,320</t>
  </si>
  <si>
    <t>$1,618,320</t>
  </si>
  <si>
    <t xml:space="preserve">  Gerald Green ................  $1,347,000</t>
  </si>
  <si>
    <t>$1,347,000</t>
  </si>
  <si>
    <t xml:space="preserve">  Rajon Rondo .................  $1,143,600</t>
  </si>
  <si>
    <t>$1,143,600</t>
  </si>
  <si>
    <t xml:space="preserve">  Michael Olowokandi ..........  $1,103,225  [minimum, counts $744,551]</t>
  </si>
  <si>
    <t xml:space="preserve">  Delonte West ................  $1,080,480</t>
  </si>
  <si>
    <t>$1,080,480</t>
  </si>
  <si>
    <t xml:space="preserve">  Tony Allen ..................  $1,037,280</t>
  </si>
  <si>
    <t>$1,037,280</t>
  </si>
  <si>
    <t xml:space="preserve">  Ryan Gomes ..................    $664,209  [minimum]</t>
  </si>
  <si>
    <t xml:space="preserve">  Leon Powe ...................    $432,000</t>
  </si>
  <si>
    <t>$432,000</t>
  </si>
  <si>
    <t xml:space="preserve">  Allan Ray ...................    $412,718  [minimum]</t>
  </si>
  <si>
    <t xml:space="preserve">  Kevin Pittsnogle ............     $50,000  [released 10/20/06]</t>
  </si>
  <si>
    <t>$50,000  [r</t>
  </si>
  <si>
    <t xml:space="preserve">  Gerald Wallace ..............  $5,525,000</t>
  </si>
  <si>
    <t>$5,525,000</t>
  </si>
  <si>
    <t xml:space="preserve">  Brevin Knight ...............  $4,400,000</t>
  </si>
  <si>
    <t xml:space="preserve">  Emeka Okafor ................  $4,300,560</t>
  </si>
  <si>
    <t>$4,300,560</t>
  </si>
  <si>
    <t xml:space="preserve">  Eric Williams ...............  $4,296,000</t>
  </si>
  <si>
    <t>$4,296,000</t>
  </si>
  <si>
    <t xml:space="preserve">  Adam Morrison ...............  $3,616,680</t>
  </si>
  <si>
    <t>$3,616,680</t>
  </si>
  <si>
    <t xml:space="preserve">  Jeff McInnis ................  $3,600,000</t>
  </si>
  <si>
    <t xml:space="preserve">  Raymond Felton ..............  $3,060,840</t>
  </si>
  <si>
    <t>$3,060,840</t>
  </si>
  <si>
    <t xml:space="preserve">  Othella Harrington ..........  $2,200,000</t>
  </si>
  <si>
    <t xml:space="preserve">  Jake Voskuhl ................  $2,000,000</t>
  </si>
  <si>
    <t xml:space="preserve">  Walter Herrmann .............  $1,800,000</t>
  </si>
  <si>
    <t xml:space="preserve">  Sean May ....................  $1,740,720</t>
  </si>
  <si>
    <t>$1,740,720</t>
  </si>
  <si>
    <t xml:space="preserve">  Matt Carroll ................  $1,188,000</t>
  </si>
  <si>
    <t xml:space="preserve">  Derek Anderson ..............    $901,397  [min, counts $626,512, s 11/28]</t>
  </si>
  <si>
    <t>$901,397  [</t>
  </si>
  <si>
    <t xml:space="preserve">  Ryan Hollins ................    $412,718  [minimum]</t>
  </si>
  <si>
    <t xml:space="preserve">  Alan Anderson ...............    $102,131  [minimum, released 11/27]</t>
  </si>
  <si>
    <t>$102,131  [</t>
  </si>
  <si>
    <t xml:space="preserve">  Kevin Burleson ..............     $70,000  [released 10/30/06]</t>
  </si>
  <si>
    <t>$70,000  [r</t>
  </si>
  <si>
    <t xml:space="preserve">  Ben Wallace ................. $16,000,000</t>
  </si>
  <si>
    <t xml:space="preserve">  P.J. Brown ..................  $8,560,000</t>
  </si>
  <si>
    <t>$8,560,000</t>
  </si>
  <si>
    <t xml:space="preserve">  Andres Nocioni ..............  $3,950,000</t>
  </si>
  <si>
    <t>$3,950,000</t>
  </si>
  <si>
    <t xml:space="preserve">  Ben Gordon ..................  $3,862,080</t>
  </si>
  <si>
    <t>$3,862,080</t>
  </si>
  <si>
    <t xml:space="preserve">  Tyrus Thomas ................  $3,260,760</t>
  </si>
  <si>
    <t>$3,260,760</t>
  </si>
  <si>
    <t xml:space="preserve">  Kirk Hinrich ................  $3,192,628</t>
  </si>
  <si>
    <t>$3,192,628</t>
  </si>
  <si>
    <t xml:space="preserve">  Chris Duhon .................  $3,024,000</t>
  </si>
  <si>
    <t>$3,024,000</t>
  </si>
  <si>
    <t xml:space="preserve">  Michael Sweetney ............  $2,696,956</t>
  </si>
  <si>
    <t>$2,696,956</t>
  </si>
  <si>
    <t>Michael Sweetney</t>
  </si>
  <si>
    <t xml:space="preserve">  Luol Deng ...................  $2,614,440</t>
  </si>
  <si>
    <t>$2,614,440</t>
  </si>
  <si>
    <t xml:space="preserve">  Malik Allen .................  $1,803,600</t>
  </si>
  <si>
    <t>$1,803,600</t>
  </si>
  <si>
    <t xml:space="preserve">  Thabo Sefolosha .............  $1,679,280</t>
  </si>
  <si>
    <t>$1,679,280</t>
  </si>
  <si>
    <t xml:space="preserve">  Adrian Griffin ..............  $1,475,000</t>
  </si>
  <si>
    <t>$1,475,000</t>
  </si>
  <si>
    <t xml:space="preserve">  Viktor Khryapa ..............  $1,172,400</t>
  </si>
  <si>
    <t>$1,172,400</t>
  </si>
  <si>
    <t xml:space="preserve">  Andre Barrett ...............    $744,551  [minimum]</t>
  </si>
  <si>
    <t xml:space="preserve">  Martynas Andriuskevicius ....    $664,209  [minimum]</t>
  </si>
  <si>
    <t xml:space="preserve">  Luke Schenscher .............     $55,000  [released 10/30/06]</t>
  </si>
  <si>
    <t>$55,000  [r</t>
  </si>
  <si>
    <t xml:space="preserve">  Larry Hughes ................ $13,363,012</t>
  </si>
  <si>
    <t>$13,363,012</t>
  </si>
  <si>
    <t xml:space="preserve">  Zydrunas Ilgauskas ..........  $9,442,697</t>
  </si>
  <si>
    <t>$9,442,697</t>
  </si>
  <si>
    <t xml:space="preserve">  Drew Gooden .................  $6,645,402</t>
  </si>
  <si>
    <t>$6,645,402</t>
  </si>
  <si>
    <t xml:space="preserve">  Eric Snow ...................  $6,093,750</t>
  </si>
  <si>
    <t>$6,093,750</t>
  </si>
  <si>
    <t xml:space="preserve">  LeBron James ................  $5,828,090</t>
  </si>
  <si>
    <t>$5,828,090</t>
  </si>
  <si>
    <t xml:space="preserve">  Donyell Marshall ............  $5,633,037</t>
  </si>
  <si>
    <t>$5,633,037</t>
  </si>
  <si>
    <t xml:space="preserve">  Damon Jones .................  $3,884,678</t>
  </si>
  <si>
    <t>$3,884,678</t>
  </si>
  <si>
    <t xml:space="preserve">  Ira Newble ..................  $3,196,050</t>
  </si>
  <si>
    <t>$3,196,050</t>
  </si>
  <si>
    <t xml:space="preserve">  Scot Pollard ................  $2,200,000</t>
  </si>
  <si>
    <t xml:space="preserve">  Sasha Pavlovic ..............  $1,962,206</t>
  </si>
  <si>
    <t>$1,962,206</t>
  </si>
  <si>
    <t xml:space="preserve">  David Wesley ................  $1,750,000</t>
  </si>
  <si>
    <t xml:space="preserve">  Shannon Brown ...............    $971,280</t>
  </si>
  <si>
    <t>$971,280</t>
  </si>
  <si>
    <t xml:space="preserve">  Anderson Varejao ............    $945,600</t>
  </si>
  <si>
    <t>$945,600</t>
  </si>
  <si>
    <t xml:space="preserve">  Dwayne Jones ................    $664,209  [minimum]</t>
  </si>
  <si>
    <t xml:space="preserve">  Daniel Gibson ...............    $412,718  [minimum]</t>
  </si>
  <si>
    <t xml:space="preserve">  Michael Finley .............. $16,141,999  [released 8/15/05]</t>
  </si>
  <si>
    <t>$16,141,999</t>
  </si>
  <si>
    <t xml:space="preserve">  Dirk Nowitzki ............... $15,101,625</t>
  </si>
  <si>
    <t xml:space="preserve">  Erick Dampier ...............  $9,628,000</t>
  </si>
  <si>
    <t>$9,628,000</t>
  </si>
  <si>
    <t xml:space="preserve">  Jerry Stackhouse ............  $9,296,874</t>
  </si>
  <si>
    <t>$9,296,874</t>
  </si>
  <si>
    <t xml:space="preserve">  Jason Terry .................  $8,100,000</t>
  </si>
  <si>
    <t>$8,100,000</t>
  </si>
  <si>
    <t xml:space="preserve">  Austin Croshere .............  $7,300,000</t>
  </si>
  <si>
    <t>$7,300,000</t>
  </si>
  <si>
    <t xml:space="preserve">  Shawn Bradley ...............  $4,800,000  [released 9/18/05]</t>
  </si>
  <si>
    <t xml:space="preserve">$4,800,000 </t>
  </si>
  <si>
    <t xml:space="preserve">  Greg Buckner ................  $3,240,741</t>
  </si>
  <si>
    <t>$3,240,741</t>
  </si>
  <si>
    <t xml:space="preserve">  Devin Harris ................  $3,153,120</t>
  </si>
  <si>
    <t>$3,153,120</t>
  </si>
  <si>
    <t xml:space="preserve">  DeSagana Diop ...............  $1,998,000</t>
  </si>
  <si>
    <t>$1,998,000</t>
  </si>
  <si>
    <t xml:space="preserve">  Devean George ...............  $1,974,259</t>
  </si>
  <si>
    <t>$1,974,259</t>
  </si>
  <si>
    <t xml:space="preserve">  Tariq Abdul-Wahad ...........  $1,968,750  [released 9/28/05]</t>
  </si>
  <si>
    <t xml:space="preserve">$1,968,750 </t>
  </si>
  <si>
    <t xml:space="preserve">  Josh Howard .................  $1,667,603</t>
  </si>
  <si>
    <t>$1,667,603</t>
  </si>
  <si>
    <t xml:space="preserve">  DJ Mbenga ...................  $1,628,959</t>
  </si>
  <si>
    <t>$1,628,959</t>
  </si>
  <si>
    <t xml:space="preserve">  Maurice Ager ................    $906,480</t>
  </si>
  <si>
    <t>$906,480</t>
  </si>
  <si>
    <t xml:space="preserve">  Pavel Podkolzin .............    $600,000  [released 8/4/06]</t>
  </si>
  <si>
    <t>$600,000  [</t>
  </si>
  <si>
    <t xml:space="preserve">  Jose Juan Barea .............    $412,718  [minimum]</t>
  </si>
  <si>
    <t xml:space="preserve">  Pops Mensah-Bonsu ...........    $412,718  [minimum]</t>
  </si>
  <si>
    <t xml:space="preserve">  Pat Carroll .................    $110,000  [released 10/15/06]</t>
  </si>
  <si>
    <t>$110,000  [</t>
  </si>
  <si>
    <t xml:space="preserve">  Ndudi Ebi ...................     $90,000  [released 10/26/06]</t>
  </si>
  <si>
    <t>$90,000  [r</t>
  </si>
  <si>
    <t xml:space="preserve">  Allen Iverson ............... $17,184,375</t>
  </si>
  <si>
    <t>$17,184,375</t>
  </si>
  <si>
    <t xml:space="preserve">  Kenyon Martin ............... $12,068,182</t>
  </si>
  <si>
    <t>$12,068,182</t>
  </si>
  <si>
    <t xml:space="preserve">  Marcus Camby ................  $8,800,000</t>
  </si>
  <si>
    <t>$8,800,000</t>
  </si>
  <si>
    <t xml:space="preserve">  Nene ........................  $8,000,000</t>
  </si>
  <si>
    <t xml:space="preserve">  Carmelo Anthony .............  $4,694,041</t>
  </si>
  <si>
    <t>$4,694,041</t>
  </si>
  <si>
    <t xml:space="preserve">  Eduardo Najera ..............  $4,571,428</t>
  </si>
  <si>
    <t>$4,571,428</t>
  </si>
  <si>
    <t xml:space="preserve">  Reggie Evans ................  $4,000,000</t>
  </si>
  <si>
    <t xml:space="preserve">  J.R. Smith ..................  $1,387,560</t>
  </si>
  <si>
    <t>$1,387,560</t>
  </si>
  <si>
    <t xml:space="preserve">  Steve Blake .................  $1,330,000</t>
  </si>
  <si>
    <t xml:space="preserve">  Linas Kleiza ................    $945,360</t>
  </si>
  <si>
    <t>$945,360</t>
  </si>
  <si>
    <t xml:space="preserve">  DerMarr Johnson .............    $865,063  [minimum, counts $744,551]</t>
  </si>
  <si>
    <t>$865,063  [</t>
  </si>
  <si>
    <t xml:space="preserve">  Jamal Sampson ...............    $771,331  [minimum, counts $744,551]</t>
  </si>
  <si>
    <t>$771,331  [</t>
  </si>
  <si>
    <t xml:space="preserve">  Yakhouba Diawara ............    $412,718  [minimum]</t>
  </si>
  <si>
    <t xml:space="preserve">  Ivan McFarlin ...............    $412,718  [released 12/22]</t>
  </si>
  <si>
    <t xml:space="preserve">  Jefferson Sobral ............     $75,000  [released 10/8/06]</t>
  </si>
  <si>
    <t>$75,000  [r</t>
  </si>
  <si>
    <t xml:space="preserve">  Rasheed Wallace ............. $11,650,000</t>
  </si>
  <si>
    <t>$11,650,000</t>
  </si>
  <si>
    <t xml:space="preserve">  Richard Hamilton ............  $9,187,500</t>
  </si>
  <si>
    <t>$9,187,500</t>
  </si>
  <si>
    <t xml:space="preserve">  Tayshaun Prince .............  $7,851,240</t>
  </si>
  <si>
    <t>$7,851,240</t>
  </si>
  <si>
    <t xml:space="preserve">  Chauncey Billups ............  $6,364,400</t>
  </si>
  <si>
    <t>$6,364,400</t>
  </si>
  <si>
    <t xml:space="preserve">  Antonio McDyess .............  $5,883,600</t>
  </si>
  <si>
    <t xml:space="preserve">  Nazr Mohammed ...............  $5,215,000</t>
  </si>
  <si>
    <t>$5,215,000</t>
  </si>
  <si>
    <t xml:space="preserve">  Dale Davis ..................  $3,500,000</t>
  </si>
  <si>
    <t xml:space="preserve">  Ronald Murray ...............  $1,750,000</t>
  </si>
  <si>
    <t xml:space="preserve">  Carlos Delfino ..............  $1,037,280</t>
  </si>
  <si>
    <t xml:space="preserve">  Jason Maxiell ...............    $973,440</t>
  </si>
  <si>
    <t>$973,440</t>
  </si>
  <si>
    <t xml:space="preserve">  Alex Acker ..................    $839,209  [released 7/31/06]</t>
  </si>
  <si>
    <t>$839,209  [</t>
  </si>
  <si>
    <t xml:space="preserve">  Ronald Dupree ...............    $771,331</t>
  </si>
  <si>
    <t>$771,331</t>
  </si>
  <si>
    <t xml:space="preserve">  Chris Webber ................    $661,024  [min, counts $417,675, s 1/16]</t>
  </si>
  <si>
    <t>$661,024  [</t>
  </si>
  <si>
    <t xml:space="preserve">  Amir Johnson ................    $664,209  [minimum]</t>
  </si>
  <si>
    <t xml:space="preserve">  Will Blalock ................    $412,718  [minimum]</t>
  </si>
  <si>
    <t xml:space="preserve">  Baron Davis ................. $15,070,000</t>
  </si>
  <si>
    <t xml:space="preserve">  Jason Richardson ............  $9,999,999</t>
  </si>
  <si>
    <t>$9,999,999</t>
  </si>
  <si>
    <t xml:space="preserve">  Adonal Foyle ................  $8,125,000</t>
  </si>
  <si>
    <t>$8,125,000</t>
  </si>
  <si>
    <t xml:space="preserve">  Al Harrington ...............  $7,625,000</t>
  </si>
  <si>
    <t>$7,625,000</t>
  </si>
  <si>
    <t xml:space="preserve">  Stephen Jackson .............  $6,120,000</t>
  </si>
  <si>
    <t>$6,120,000</t>
  </si>
  <si>
    <t xml:space="preserve">  Sarunas Jasikevicius ........  $4,000,000</t>
  </si>
  <si>
    <t xml:space="preserve">  Mickael Pietrus .............  $2,535,260</t>
  </si>
  <si>
    <t>$2,535,260</t>
  </si>
  <si>
    <t xml:space="preserve">  Zarko Cabarkapa .............  $2,157,097</t>
  </si>
  <si>
    <t>$2,157,097</t>
  </si>
  <si>
    <t xml:space="preserve">  Patrick O'Bryant ............  $2,061,720</t>
  </si>
  <si>
    <t>$2,061,720</t>
  </si>
  <si>
    <t xml:space="preserve">  Andris Biedrins .............  $1,986,960</t>
  </si>
  <si>
    <t>$1,986,960</t>
  </si>
  <si>
    <t xml:space="preserve">  Matt Barnes .................    $771,331  [minimum, counts $744,551]</t>
  </si>
  <si>
    <t xml:space="preserve">  Dajuan Wagner ...............    $771,331  [minimum, released 11/20]</t>
  </si>
  <si>
    <t xml:space="preserve">  Josh Powell .................    $744,551  [minimum]</t>
  </si>
  <si>
    <t xml:space="preserve">  Andre Owens .................    $676,800  [released 10/26/06]</t>
  </si>
  <si>
    <t>$676,800  [</t>
  </si>
  <si>
    <t xml:space="preserve">  Monta Ellis .................    $664,209  [minimum]</t>
  </si>
  <si>
    <t xml:space="preserve">  Chris Taft ..................    $664,209  [minimum, released 10/27/06]</t>
  </si>
  <si>
    <t xml:space="preserve">  Devin Brown .................    $500,000  [released 10/3/06]</t>
  </si>
  <si>
    <t xml:space="preserve">  Anthony Roberson ............    $267,111  [minimum, released 1/5]  </t>
  </si>
  <si>
    <t>$267,111  [</t>
  </si>
  <si>
    <t xml:space="preserve">  Kelenna Azubuike ............    $251,657  [minimum, signed 1/2/07]</t>
  </si>
  <si>
    <t>$251,657  [</t>
  </si>
  <si>
    <t xml:space="preserve">  Renaldo Major  ..............     $20,133  [min, signed 1/17, rel 1/29]</t>
  </si>
  <si>
    <t>$20,133  [m</t>
  </si>
  <si>
    <t xml:space="preserve">  Tracy McGrady ............... $16,901,500</t>
  </si>
  <si>
    <t>$16,901,500</t>
  </si>
  <si>
    <t xml:space="preserve">  Yao Ming .................... $12,455,000</t>
  </si>
  <si>
    <t xml:space="preserve">  Juwan Howard ................  $6,392,100</t>
  </si>
  <si>
    <t>$6,392,100</t>
  </si>
  <si>
    <t xml:space="preserve">  Shane Battier ...............  $5,393,300</t>
  </si>
  <si>
    <t>$5,393,300</t>
  </si>
  <si>
    <t xml:space="preserve">  Rafer Alston ................  $4,200,000</t>
  </si>
  <si>
    <t xml:space="preserve">  Bob Sura ....................  $3,840,000</t>
  </si>
  <si>
    <t>$3,840,000</t>
  </si>
  <si>
    <t xml:space="preserve">  Jake Tsakalidis .............  $2,900,000</t>
  </si>
  <si>
    <t xml:space="preserve">  Dikembe Mutombo .............  $2,210,000</t>
  </si>
  <si>
    <t>$2,210,000</t>
  </si>
  <si>
    <t xml:space="preserve">  Bonzi Wells .................  $2,115,000</t>
  </si>
  <si>
    <t>$2,115,000</t>
  </si>
  <si>
    <t xml:space="preserve">  Vassilis Spanoulis ..........  $1,800,000</t>
  </si>
  <si>
    <t xml:space="preserve">  Kirk Snyder .................  $1,537,440</t>
  </si>
  <si>
    <t>$1,537,440</t>
  </si>
  <si>
    <t xml:space="preserve">  Luther Head .................  $1,048,800</t>
  </si>
  <si>
    <t xml:space="preserve">  Ryan Bowen ..................    $998,967  [minimum, released 10/27/06]</t>
  </si>
  <si>
    <t>$998,967  [</t>
  </si>
  <si>
    <t xml:space="preserve">  John Lucas ..................    $700,000</t>
  </si>
  <si>
    <t xml:space="preserve">  Chuck Hayes .................    $664,209  [minimum]</t>
  </si>
  <si>
    <t xml:space="preserve">  Steve Novak .................    $600,000</t>
  </si>
  <si>
    <t xml:space="preserve">  Kelenna Azubuike ............     $50,000  [released 10/24/06]</t>
  </si>
  <si>
    <t xml:space="preserve">  Casey Jacobsen ..............     $31,250  [released 10/27/06]</t>
  </si>
  <si>
    <t>$31,250  [r</t>
  </si>
  <si>
    <t xml:space="preserve">  Jermaine O'Neal ............. $18,084,000</t>
  </si>
  <si>
    <t>$18,084,000</t>
  </si>
  <si>
    <t xml:space="preserve">  Troy Murphy .................  $8,285,714</t>
  </si>
  <si>
    <t>$8,285,714</t>
  </si>
  <si>
    <t xml:space="preserve">  Mike Dunleavy ...............  $7,438,016</t>
  </si>
  <si>
    <t>$7,438,016</t>
  </si>
  <si>
    <t xml:space="preserve">  Marquis Daniels .............  $5,883,600</t>
  </si>
  <si>
    <t xml:space="preserve">  Jamaal Tinsley ..............  $5,850,000</t>
  </si>
  <si>
    <t xml:space="preserve">  Ike Diogu ...................  $2,137,200</t>
  </si>
  <si>
    <t>$2,137,200</t>
  </si>
  <si>
    <t xml:space="preserve">  Danny Granger ...............  $1,417,800</t>
  </si>
  <si>
    <t>$1,417,800</t>
  </si>
  <si>
    <t xml:space="preserve">  Shawne Williams .............  $1,367,760</t>
  </si>
  <si>
    <t>$1,367,760</t>
  </si>
  <si>
    <t xml:space="preserve">  Keith McLeod ................  $1,350,000</t>
  </si>
  <si>
    <t>$1,350,000</t>
  </si>
  <si>
    <t xml:space="preserve">  Darrell Armstrong ...........  $1,178,348</t>
  </si>
  <si>
    <t>$1,178,348</t>
  </si>
  <si>
    <t xml:space="preserve">  John Edwards ................  $1,080,000  [released 10/30/06]</t>
  </si>
  <si>
    <t xml:space="preserve">  David Harrison ..............    $960,840</t>
  </si>
  <si>
    <t>$960,840</t>
  </si>
  <si>
    <t xml:space="preserve">  Maceo Baston ................    $744,551</t>
  </si>
  <si>
    <t>$744,551</t>
  </si>
  <si>
    <t xml:space="preserve">  Orien Greene ................    $664,209  [minimum]</t>
  </si>
  <si>
    <t xml:space="preserve">  Rawle Marshall ..............    $664,209  [minimum]</t>
  </si>
  <si>
    <t xml:space="preserve">  James White .................    $412,718  [minimum, released 10/30/06]</t>
  </si>
  <si>
    <t xml:space="preserve">  Jimmie Hunter ...............    $100,000  [released 10/20/06]</t>
  </si>
  <si>
    <t>$100,000  [</t>
  </si>
  <si>
    <t xml:space="preserve">  Elton Brand ................. $14,248,000</t>
  </si>
  <si>
    <t>$14,248,000</t>
  </si>
  <si>
    <t xml:space="preserve">  Cuttino Mobley ..............  $8,125,000</t>
  </si>
  <si>
    <t xml:space="preserve">  Sam Cassell .................  $6,850,000</t>
  </si>
  <si>
    <t xml:space="preserve">  Tim Thomas ..................  $5,215,000</t>
  </si>
  <si>
    <t xml:space="preserve">  Chris Kaman .................  $3,491,768</t>
  </si>
  <si>
    <t>$3,491,768</t>
  </si>
  <si>
    <t xml:space="preserve">  Shaun Livingston ............  $3,481,920</t>
  </si>
  <si>
    <t>$3,481,920</t>
  </si>
  <si>
    <t xml:space="preserve">  Zeljko Rebraca ..............  $3,240,000</t>
  </si>
  <si>
    <t xml:space="preserve">  Yaroslav Korolev ............  $1,832,280</t>
  </si>
  <si>
    <t>$1,832,280</t>
  </si>
  <si>
    <t xml:space="preserve">  Aaron Williams ..............  $1,750,000</t>
  </si>
  <si>
    <t xml:space="preserve">  Boniface N'Dong .............    $839,209  [released 7/31/06]</t>
  </si>
  <si>
    <t xml:space="preserve">  Quinton Ross ................    $771,331  [minimum]</t>
  </si>
  <si>
    <t xml:space="preserve">  James Singleton .............    $675,000</t>
  </si>
  <si>
    <t xml:space="preserve">  Daniel Ewing ................    $664,209  [minimum]</t>
  </si>
  <si>
    <t xml:space="preserve">  Paul Davis ..................    $412,718  [minimum]</t>
  </si>
  <si>
    <t xml:space="preserve">  Jason Hart ..................    $242,640  [min, counts $208,837, s 3/5]</t>
  </si>
  <si>
    <t>$242,640  [</t>
  </si>
  <si>
    <t xml:space="preserve">  Doug Christie ...............    $158,071  [min, c $99,879, s 1/31, r 2/20]</t>
  </si>
  <si>
    <t>$158,071  [</t>
  </si>
  <si>
    <t xml:space="preserve">  Alvin Williams ..............    $103,992  [min, c $72,639, s 1/20, r 1/31]</t>
  </si>
  <si>
    <t>$103,992  [</t>
  </si>
  <si>
    <t xml:space="preserve">  Luke Jackson ................     $40,501  [min, signed 1/8, rel 1/20]</t>
  </si>
  <si>
    <t>$40,501  [m</t>
  </si>
  <si>
    <t xml:space="preserve">  Von Wafer ...................     $24,300  [min, signed 2/21, rel 2/28]</t>
  </si>
  <si>
    <t>$24,300  [m</t>
  </si>
  <si>
    <t xml:space="preserve">  Will Conroy .................     $15,099  [min, signed 2/28, rel 3/5]</t>
  </si>
  <si>
    <t>$15,099  [m</t>
  </si>
  <si>
    <t xml:space="preserve">  Kobe Bryant ................. $17,718,750</t>
  </si>
  <si>
    <t>$17,718,750</t>
  </si>
  <si>
    <t xml:space="preserve">  Brian Grant ................. $14,848,080  [released 8/10/05]</t>
  </si>
  <si>
    <t>$14,848,080</t>
  </si>
  <si>
    <t xml:space="preserve">  Lamar Odom .................. $12,348,596</t>
  </si>
  <si>
    <t>$12,348,596</t>
  </si>
  <si>
    <t xml:space="preserve">  Kwame Brown .................  $8,287,500</t>
  </si>
  <si>
    <t xml:space="preserve">  Vladimir Radmanovic .........  $5,215,000</t>
  </si>
  <si>
    <t xml:space="preserve">  Chris Mihm ..................  $4,214,241</t>
  </si>
  <si>
    <t>$4,214,241</t>
  </si>
  <si>
    <t xml:space="preserve">  Aaron McKie .................  $2,500,000</t>
  </si>
  <si>
    <t xml:space="preserve">  Andrew Bynum ................  $2,030,280</t>
  </si>
  <si>
    <t>$2,030,280</t>
  </si>
  <si>
    <t xml:space="preserve">  Brian Cook ..................  $1,817,141</t>
  </si>
  <si>
    <t>$1,817,141</t>
  </si>
  <si>
    <t xml:space="preserve">  Shammond Williams ...........  $1,750,000</t>
  </si>
  <si>
    <t xml:space="preserve">  Maurice Evans ...............  $1,620,000</t>
  </si>
  <si>
    <t xml:space="preserve">  Luke Walton .................  $1,375,000</t>
  </si>
  <si>
    <t>$1,375,000</t>
  </si>
  <si>
    <t xml:space="preserve">  Sasha Vujacic ...............    $973,920</t>
  </si>
  <si>
    <t>$973,920</t>
  </si>
  <si>
    <t xml:space="preserve">  Jordan Farmar ...............    $939,120</t>
  </si>
  <si>
    <t>$939,120</t>
  </si>
  <si>
    <t xml:space="preserve">  Smush Parker ................    $798,112</t>
  </si>
  <si>
    <t>$798,112</t>
  </si>
  <si>
    <t xml:space="preserve">  Ronny Turiaf ................    $664,209  [minimum]</t>
  </si>
  <si>
    <t xml:space="preserve">  Eddie Jones ................. $14,863,778  [buyout, released 1/30]</t>
  </si>
  <si>
    <t>$14,863,778</t>
  </si>
  <si>
    <t xml:space="preserve">  Pau Gasol ................... $12,364,000</t>
  </si>
  <si>
    <t>$12,364,000</t>
  </si>
  <si>
    <t xml:space="preserve">  Mike Miller .................  $7,623,813</t>
  </si>
  <si>
    <t>$7,623,813</t>
  </si>
  <si>
    <t xml:space="preserve">  Brian Cardinal ..............  $5,400,000</t>
  </si>
  <si>
    <t xml:space="preserve">  Stromile Swift ..............  $5,400,000</t>
  </si>
  <si>
    <t xml:space="preserve">  Damon Stoudamire ............  $4,050,000</t>
  </si>
  <si>
    <t xml:space="preserve">  Rudy Gay ....................  $2,242,290</t>
  </si>
  <si>
    <t>$2,242,290</t>
  </si>
  <si>
    <t xml:space="preserve">  Dahntay Jones ...............  $1,886,113</t>
  </si>
  <si>
    <t>$1,886,113</t>
  </si>
  <si>
    <t xml:space="preserve">  Hakim Warrick ...............  $1,286,280</t>
  </si>
  <si>
    <t>$1,286,280</t>
  </si>
  <si>
    <t xml:space="preserve">  Kyle Lowry ..................  $1,011,720</t>
  </si>
  <si>
    <t>$1,011,720</t>
  </si>
  <si>
    <t xml:space="preserve">  Scott Padgett ...............    $932,015  [minimum, counts $744,551]</t>
  </si>
  <si>
    <t>$932,015  [</t>
  </si>
  <si>
    <t xml:space="preserve">  Lawrence Roberts ............    $664,209  [minimum]</t>
  </si>
  <si>
    <t xml:space="preserve">  Alexander Johnson ...........    $412,718  [minimum]</t>
  </si>
  <si>
    <t xml:space="preserve">  Tarence Kinsey ..............    $412,718  [minimum]</t>
  </si>
  <si>
    <t xml:space="preserve">  Junior Harrington ...........    $390,556  [minimum, signed 2/9]</t>
  </si>
  <si>
    <t>$390,556  [</t>
  </si>
  <si>
    <t xml:space="preserve">  Will Conroy .................     $20,279  [min, signed 1/30, released 2/9]</t>
  </si>
  <si>
    <t>$20,279  [m</t>
  </si>
  <si>
    <t xml:space="preserve">  Jason Williams ..............  $8,250,000</t>
  </si>
  <si>
    <t xml:space="preserve">  Antoine Walker ..............  $7,606,820</t>
  </si>
  <si>
    <t>$7,606,820</t>
  </si>
  <si>
    <t xml:space="preserve">  James Posey .................  $6,392,100</t>
  </si>
  <si>
    <t xml:space="preserve">  Udonis Haslem ...............  $5,525,000</t>
  </si>
  <si>
    <t xml:space="preserve">  Dwyane Wade .................  $3,841,443</t>
  </si>
  <si>
    <t>$3,841,443</t>
  </si>
  <si>
    <t xml:space="preserve">  Michael Doleac ..............  $2,880,000</t>
  </si>
  <si>
    <t>$2,880,000</t>
  </si>
  <si>
    <t xml:space="preserve">  Alonzo Mourning .............  $2,500,000</t>
  </si>
  <si>
    <t xml:space="preserve">  Dorell Wright ...............  $1,325,160</t>
  </si>
  <si>
    <t>$1,325,160</t>
  </si>
  <si>
    <t xml:space="preserve">  Jason Kapono ................  $1,188,000</t>
  </si>
  <si>
    <t xml:space="preserve">  Gary Payton .................  $1,178,348  [minimum, counts $744,551]</t>
  </si>
  <si>
    <t xml:space="preserve">$1,178,348 </t>
  </si>
  <si>
    <t xml:space="preserve">  Wayne Simien ................    $932,760</t>
  </si>
  <si>
    <t>$932,760</t>
  </si>
  <si>
    <t xml:space="preserve">  Earl Barron .................    $744,551</t>
  </si>
  <si>
    <t xml:space="preserve">  Eddie Jones .................    $531,694  [min, counts $335,956, s 2/1]</t>
  </si>
  <si>
    <t>$531,694  [</t>
  </si>
  <si>
    <t xml:space="preserve">  Robert Hite .................    $412,718  [minimum, released 2/1]</t>
  </si>
  <si>
    <t xml:space="preserve">  Chris Quinn .................    $412,718  [minimum]</t>
  </si>
  <si>
    <t xml:space="preserve">  Derek Anderson ..............    $400,000  [released 9/12/06]</t>
  </si>
  <si>
    <t>$400,000  [</t>
  </si>
  <si>
    <t xml:space="preserve">  Mike Gansey .................    $150,000  [released 9/30/06]</t>
  </si>
  <si>
    <t>$150,000  [</t>
  </si>
  <si>
    <t xml:space="preserve">  Daniel Horton ...............     $75,000  [released 10/24/06]</t>
  </si>
  <si>
    <t xml:space="preserve">  Vincent Grier ...............     $70,000  [released 10/29/06]</t>
  </si>
  <si>
    <t xml:space="preserve">  Michael Redd ................ $13,260,000</t>
  </si>
  <si>
    <t>$13,260,000</t>
  </si>
  <si>
    <t xml:space="preserve">  Bobby Simmons ...............  $8,640,000</t>
  </si>
  <si>
    <t xml:space="preserve">  Ruben Patterson .............  $6,807,000</t>
  </si>
  <si>
    <t>$6,807,000</t>
  </si>
  <si>
    <t xml:space="preserve">  Calvin Booth ................  $6,629,891  [released 8/15/05]</t>
  </si>
  <si>
    <t xml:space="preserve">$6,629,891 </t>
  </si>
  <si>
    <t xml:space="preserve">  Brian Skinner ...............  $5,400,000</t>
  </si>
  <si>
    <t xml:space="preserve">  Dan Gadzuric ................  $5,252,065</t>
  </si>
  <si>
    <t>$5,252,065</t>
  </si>
  <si>
    <t xml:space="preserve">  Andrew Bogut ................  $4,665,960</t>
  </si>
  <si>
    <t>$4,665,960</t>
  </si>
  <si>
    <t xml:space="preserve">  Earl Boykins ................  $2,950,000</t>
  </si>
  <si>
    <t>$2,950,000</t>
  </si>
  <si>
    <t xml:space="preserve">  Charlie Villanueva ..........  $2,537,880</t>
  </si>
  <si>
    <t>$2,537,880</t>
  </si>
  <si>
    <t xml:space="preserve">  Maurice Williams ............  $1,920,000</t>
  </si>
  <si>
    <t>$1,920,000</t>
  </si>
  <si>
    <t xml:space="preserve">  Julius Hodge ................  $1,234,800  [released 2/7/07]</t>
  </si>
  <si>
    <t xml:space="preserve">$1,234,800 </t>
  </si>
  <si>
    <t xml:space="preserve">  Charlie Bell ................    $744,551  [minimum]</t>
  </si>
  <si>
    <t xml:space="preserve">  Jin Ha Seung ................    $744,551  [minimum, released 10/28/06]</t>
  </si>
  <si>
    <t>Jin Ha Seung</t>
  </si>
  <si>
    <t xml:space="preserve">  Lynn Greer ..................    $664,209  [minimum]</t>
  </si>
  <si>
    <t xml:space="preserve">  Ersan Ilyasova ..............    $664,209  [minimum]</t>
  </si>
  <si>
    <t xml:space="preserve">  Damir Markota ...............    $412,718  [minimum]</t>
  </si>
  <si>
    <t xml:space="preserve">  David Noel ..................    $412,718  [minimum]</t>
  </si>
  <si>
    <t xml:space="preserve">  Jared Reiner ................    $396,905  [minimum, signed 2/8]</t>
  </si>
  <si>
    <t>$396,905  [</t>
  </si>
  <si>
    <t xml:space="preserve">  Chris McCray ................    $161,061  [minimum, released 1/4]</t>
  </si>
  <si>
    <t>$161,061  [</t>
  </si>
  <si>
    <t xml:space="preserve">  Kevin Garnett ............... $21,000,000</t>
  </si>
  <si>
    <t xml:space="preserve">  Mark Blount .................  $7,288,165</t>
  </si>
  <si>
    <t>$7,288,165</t>
  </si>
  <si>
    <t xml:space="preserve">  Ricky Davis .................  $6,364,400</t>
  </si>
  <si>
    <t xml:space="preserve">  Troy Hudson .................  $5,603,000</t>
  </si>
  <si>
    <t>$5,603,000</t>
  </si>
  <si>
    <t xml:space="preserve">  Marko Jaric .................  $5,525,000</t>
  </si>
  <si>
    <t xml:space="preserve">  Mike James ..................  $5,215,000</t>
  </si>
  <si>
    <t xml:space="preserve">  Eddie Griffin ...............  $2,700,000</t>
  </si>
  <si>
    <t xml:space="preserve">  Randy Foye ..................  $2,448,240</t>
  </si>
  <si>
    <t>$2,448,240</t>
  </si>
  <si>
    <t xml:space="preserve">  Mark Madsen .................  $2,210,000</t>
  </si>
  <si>
    <t xml:space="preserve">  Rashad McCants ..............  $1,653,720</t>
  </si>
  <si>
    <t>$1,653,720</t>
  </si>
  <si>
    <t xml:space="preserve">  Justin Reed .................  $1,300,000</t>
  </si>
  <si>
    <t xml:space="preserve">  Bracey Wright ...............    $664,209  [minimum]</t>
  </si>
  <si>
    <t xml:space="preserve">  Craig Smith .................    $412,718  [minimum]</t>
  </si>
  <si>
    <t xml:space="preserve">  Vin Baker ...................     $86,221  [min, counts $54,479, rel 11/13]</t>
  </si>
  <si>
    <t>$86,221  [m</t>
  </si>
  <si>
    <t xml:space="preserve">  Jason Kidd .................. $18,084,000</t>
  </si>
  <si>
    <t xml:space="preserve">  Vince Carter ................ $15,101,625</t>
  </si>
  <si>
    <t xml:space="preserve">  Richard Jefferson ........... $11,200,000</t>
  </si>
  <si>
    <t>$11,200,000</t>
  </si>
  <si>
    <t xml:space="preserve">  Jason Collins ...............  $5,800,000</t>
  </si>
  <si>
    <t xml:space="preserve">  Clifford Robinson ...........  $1,600,000</t>
  </si>
  <si>
    <t xml:space="preserve">  Antoine Wright ..............  $1,570,920</t>
  </si>
  <si>
    <t>$1,570,920</t>
  </si>
  <si>
    <t xml:space="preserve">  Eddie House .................  $1,400,000</t>
  </si>
  <si>
    <t xml:space="preserve">  Marcus Williams .............  $1,097,880</t>
  </si>
  <si>
    <t>$1,097,880</t>
  </si>
  <si>
    <t xml:space="preserve">  Nenad Krstic ................  $1,080,480</t>
  </si>
  <si>
    <t xml:space="preserve">  Mikki Moore .................  $1,071,225</t>
  </si>
  <si>
    <t>$1,071,225</t>
  </si>
  <si>
    <t xml:space="preserve">  Josh Boone ..................  $1,053,960</t>
  </si>
  <si>
    <t>$1,053,960</t>
  </si>
  <si>
    <t xml:space="preserve">  Bernard Robinson ............  $1,000,000</t>
  </si>
  <si>
    <t xml:space="preserve">  Mile Ilic ...................    $800,000</t>
  </si>
  <si>
    <t xml:space="preserve">  Scott Padgett ...............    $563,302  [min, c $450,000, rel 6/30/06]</t>
  </si>
  <si>
    <t>$563,302  [</t>
  </si>
  <si>
    <t xml:space="preserve">  Hassan Adams ................    $412,718</t>
  </si>
  <si>
    <t>$412,718</t>
  </si>
  <si>
    <t xml:space="preserve">  Zoran Planinic ..............    $150,000  [released 8/11/06]</t>
  </si>
  <si>
    <t xml:space="preserve">  Peja Stojakovic ............. $10,800,000</t>
  </si>
  <si>
    <t xml:space="preserve">  Tyson Chandler ..............  $9,150,000</t>
  </si>
  <si>
    <t>$9,150,000</t>
  </si>
  <si>
    <t xml:space="preserve">  Desmond Mason ...............  $8,037,037</t>
  </si>
  <si>
    <t>$8,037,037</t>
  </si>
  <si>
    <t xml:space="preserve">  Bobby Jackson ...............  $5,259,000</t>
  </si>
  <si>
    <t>$5,259,000</t>
  </si>
  <si>
    <t xml:space="preserve">  Marc Jackson ................  $4,875,000</t>
  </si>
  <si>
    <t>$4,875,000</t>
  </si>
  <si>
    <t xml:space="preserve">  Chris Paul ..................  $3,380,160</t>
  </si>
  <si>
    <t>$3,380,160</t>
  </si>
  <si>
    <t xml:space="preserve">  Rasual Butler ...............  $3,000,000</t>
  </si>
  <si>
    <t xml:space="preserve">  David West ..................  $2,051,938</t>
  </si>
  <si>
    <t>$2,051,938</t>
  </si>
  <si>
    <t xml:space="preserve">  Hilton Armstrong ............  $1,767,600</t>
  </si>
  <si>
    <t>$1,767,600</t>
  </si>
  <si>
    <t xml:space="preserve">  Cedric Simmons ..............  $1,515,480</t>
  </si>
  <si>
    <t>$1,515,480</t>
  </si>
  <si>
    <t xml:space="preserve">  Jannero Pargo ...............  $1,000,000</t>
  </si>
  <si>
    <t xml:space="preserve">  Linton Johnson ..............    $771,331  [minimum]</t>
  </si>
  <si>
    <t xml:space="preserve">  Brandon Bass ................    $664,209  [minimum]</t>
  </si>
  <si>
    <t xml:space="preserve">  Devin Brown .................    $564,518  [min, counts $526,634, s 12/22]</t>
  </si>
  <si>
    <t>$564,518  [</t>
  </si>
  <si>
    <t xml:space="preserve">  Marcus Vinicius .............    $412,718</t>
  </si>
  <si>
    <t xml:space="preserve">  Stephon Marbury ............. $17,184,375</t>
  </si>
  <si>
    <t xml:space="preserve">  Steve Francis ............... $15,070,000</t>
  </si>
  <si>
    <t xml:space="preserve">  Jalen Rose .................. $14,601,500  [released 10/30/06]</t>
  </si>
  <si>
    <t>$14,601,500</t>
  </si>
  <si>
    <t xml:space="preserve">  Eddy Curry ..................  $8,171,103</t>
  </si>
  <si>
    <t>$8,171,103</t>
  </si>
  <si>
    <t xml:space="preserve">  Quentin Richardson ..........  $7,525,500</t>
  </si>
  <si>
    <t>$7,525,500</t>
  </si>
  <si>
    <t xml:space="preserve">  Malik Rose ..................  $7,525,397</t>
  </si>
  <si>
    <t>$7,525,397</t>
  </si>
  <si>
    <t xml:space="preserve">  Maurice Taylor ..............  $7,500,000  [released 9/29/06]</t>
  </si>
  <si>
    <t xml:space="preserve">  Shandon Anderson ............  $7,244,726  [released 11/10/04]</t>
  </si>
  <si>
    <t xml:space="preserve">$7,244,726 </t>
  </si>
  <si>
    <t xml:space="preserve">  Jamal Crawford ..............  $7,200,000</t>
  </si>
  <si>
    <t>$7,200,000</t>
  </si>
  <si>
    <t xml:space="preserve">  Jerome Williams .............  $7,014,400  [released 8/15/05]</t>
  </si>
  <si>
    <t xml:space="preserve">$7,014,400 </t>
  </si>
  <si>
    <t xml:space="preserve">  Jerome James ................  $5,400,000</t>
  </si>
  <si>
    <t xml:space="preserve">  Jared Jeffries ..............  $5,215,000</t>
  </si>
  <si>
    <t xml:space="preserve">  Channing Frye ...............  $2,325,000</t>
  </si>
  <si>
    <t>$2,325,000</t>
  </si>
  <si>
    <t xml:space="preserve">  Renaldo Balkman .............  $1,191,240</t>
  </si>
  <si>
    <t>$1,191,240</t>
  </si>
  <si>
    <t xml:space="preserve">  Nate Robinson ...............  $1,185,480</t>
  </si>
  <si>
    <t>$1,185,480</t>
  </si>
  <si>
    <t xml:space="preserve">  Kelvin Cato .................  $1,071,225  [minimum, counts $744,551]</t>
  </si>
  <si>
    <t xml:space="preserve">$1,071,225 </t>
  </si>
  <si>
    <t xml:space="preserve">  David Lee ...................    $926,040</t>
  </si>
  <si>
    <t>$926,040</t>
  </si>
  <si>
    <t xml:space="preserve">  Mardy Collins ...............    $899,880</t>
  </si>
  <si>
    <t>$899,880</t>
  </si>
  <si>
    <t xml:space="preserve">  Paul Miller .................    $100,000  [released 10/25/06]</t>
  </si>
  <si>
    <t xml:space="preserve">  Grant Hill .................. $16,901,500</t>
  </si>
  <si>
    <t xml:space="preserve">  Hedo Turkoglu ...............  $5,883,600</t>
  </si>
  <si>
    <t xml:space="preserve">  Darko Milicic ...............  $5,218,622</t>
  </si>
  <si>
    <t>$5,218,622</t>
  </si>
  <si>
    <t xml:space="preserve">  Dwight Howard ...............  $4,806,720</t>
  </si>
  <si>
    <t>$4,806,720</t>
  </si>
  <si>
    <t xml:space="preserve">  Pat Garrity .................  $3,525,000</t>
  </si>
  <si>
    <t>$3,525,000</t>
  </si>
  <si>
    <t xml:space="preserve">  Keyon Dooling ...............  $3,348,000</t>
  </si>
  <si>
    <t>$3,348,000</t>
  </si>
  <si>
    <t xml:space="preserve">  Keith Bogans ................  $2,510,000</t>
  </si>
  <si>
    <t>$2,510,000</t>
  </si>
  <si>
    <t xml:space="preserve">  J.J. Redick .................  $1,860,720</t>
  </si>
  <si>
    <t>$1,860,720</t>
  </si>
  <si>
    <t xml:space="preserve">  Jameer Nelson ...............  $1,272,120</t>
  </si>
  <si>
    <t>$1,272,120</t>
  </si>
  <si>
    <t xml:space="preserve">  Bo Outlaw ...................  $1,178,348  [minimum, counts $744,551]</t>
  </si>
  <si>
    <t xml:space="preserve">  Mario Kasun .................    $919,551  [released 7/1/06]</t>
  </si>
  <si>
    <t>$919,551  [</t>
  </si>
  <si>
    <t xml:space="preserve">  Travis Diener ...............    $664,209  [minimum]</t>
  </si>
  <si>
    <t xml:space="preserve">  James Augustine .............    $412,718  [minimum]</t>
  </si>
  <si>
    <t xml:space="preserve">  Chris Webber ................ $17,600,000  [buyout, released 1/11]</t>
  </si>
  <si>
    <t>$17,600,000</t>
  </si>
  <si>
    <t xml:space="preserve">  Samuel Dalembert ............  $9,464,307</t>
  </si>
  <si>
    <t>$9,464,307</t>
  </si>
  <si>
    <t xml:space="preserve">  Andre Miller ................  $8,733,333</t>
  </si>
  <si>
    <t>$8,733,333</t>
  </si>
  <si>
    <t xml:space="preserve">  Joe Smith ...................  $6,807,000</t>
  </si>
  <si>
    <t xml:space="preserve">  Aaron McKie .................  $5,570,874  [released 8/12/05]</t>
  </si>
  <si>
    <t xml:space="preserve">$5,570,874 </t>
  </si>
  <si>
    <t xml:space="preserve">  Kyle Korver .................  $4,018,182</t>
  </si>
  <si>
    <t>$4,018,182</t>
  </si>
  <si>
    <t xml:space="preserve">  Kevin Ollie .................  $3,196,050</t>
  </si>
  <si>
    <t xml:space="preserve">  Steven Hunter ...............  $3,024,000</t>
  </si>
  <si>
    <t xml:space="preserve">  Willie Green ................  $2,800,000</t>
  </si>
  <si>
    <t xml:space="preserve">  Andre Iguodala ..............  $2,201,640</t>
  </si>
  <si>
    <t>$2,201,640</t>
  </si>
  <si>
    <t xml:space="preserve">  Greg Buckner ................  $1,941,333  [released 8/8/04]</t>
  </si>
  <si>
    <t xml:space="preserve">$1,941,333 </t>
  </si>
  <si>
    <t xml:space="preserve">  Rodney Carney ...............  $1,439,760</t>
  </si>
  <si>
    <t>$1,439,760</t>
  </si>
  <si>
    <t xml:space="preserve">  Shavlik Randolph ............  $1,000,000</t>
  </si>
  <si>
    <t xml:space="preserve">  Louis Williams ..............    $664,209</t>
  </si>
  <si>
    <t>$664,209</t>
  </si>
  <si>
    <t xml:space="preserve">  Bobby Jones .................    $412,718  [minimum]</t>
  </si>
  <si>
    <t xml:space="preserve">  Steven Smith ................    $161,061  [released 1/4]</t>
  </si>
  <si>
    <t xml:space="preserve">  Louis Amundson ..............    $105,696  [signed to 10-day 3/8]</t>
  </si>
  <si>
    <t>$105,696  [</t>
  </si>
  <si>
    <t xml:space="preserve">  Shawn Marion ................ $15,070,000</t>
  </si>
  <si>
    <t xml:space="preserve">  Amare Stoudemire ............ $12,455,000</t>
  </si>
  <si>
    <t xml:space="preserve">  Steve Nash .................. $10,500,000</t>
  </si>
  <si>
    <t xml:space="preserve">  Kurt Thomas .................  $7,821,482</t>
  </si>
  <si>
    <t>$7,821,482</t>
  </si>
  <si>
    <t xml:space="preserve">  Marcus Banks ................  $3,672,414</t>
  </si>
  <si>
    <t>$3,672,414</t>
  </si>
  <si>
    <t xml:space="preserve">  Raja Bell ...................  $4,500,000</t>
  </si>
  <si>
    <t xml:space="preserve">  James Jones .................  $2,650,000</t>
  </si>
  <si>
    <t xml:space="preserve">  Boris Diaw ..................  $1,870,501</t>
  </si>
  <si>
    <t>$1,870,501</t>
  </si>
  <si>
    <t xml:space="preserve">  Leandro Barbosa .............  $1,679,733</t>
  </si>
  <si>
    <t>$1,679,733</t>
  </si>
  <si>
    <t xml:space="preserve">  Jalen Rose ..................  $1,540,000</t>
  </si>
  <si>
    <t>$1,540,000</t>
  </si>
  <si>
    <t xml:space="preserve">  Eric Piatkowski .............  $1,178,348</t>
  </si>
  <si>
    <t xml:space="preserve">  Jumaine Jones ...............    $998,967  [minimum, counts $744,551]</t>
  </si>
  <si>
    <t xml:space="preserve">  Sean Marks ..................    $932,015  [minimum, counts $744,551]</t>
  </si>
  <si>
    <t xml:space="preserve">  Pat Burke ...................    $810,000</t>
  </si>
  <si>
    <t xml:space="preserve">  Howard Eisley ...............    $162,660  [released 10/29/04]</t>
  </si>
  <si>
    <t>$162,660  [</t>
  </si>
  <si>
    <t xml:space="preserve">  Zach Randolph ............... $12,000,000</t>
  </si>
  <si>
    <t xml:space="preserve">  Raef LaFrentz ............... $11,532,037</t>
  </si>
  <si>
    <t>$11,532,037</t>
  </si>
  <si>
    <t xml:space="preserve">  Derek Anderson ..............  $9,742,500  [released 8/3/05]</t>
  </si>
  <si>
    <t xml:space="preserve">$9,742,500 </t>
  </si>
  <si>
    <t xml:space="preserve">  Jamaal Magloire .............  $8,433,334 </t>
  </si>
  <si>
    <t xml:space="preserve">$8,433,334 </t>
  </si>
  <si>
    <t xml:space="preserve">  Darius Miles ................  $7,750,000</t>
  </si>
  <si>
    <t xml:space="preserve">  Joel Przybilla ..............  $5,215,000</t>
  </si>
  <si>
    <t xml:space="preserve">  LaMarcus Aldridge ...........  $4,027,320</t>
  </si>
  <si>
    <t>$4,027,320</t>
  </si>
  <si>
    <t xml:space="preserve">  Fred Jones ..................  $3,100,000</t>
  </si>
  <si>
    <t xml:space="preserve">  Martell Webster .............  $2,780,160</t>
  </si>
  <si>
    <t>$2,780,160</t>
  </si>
  <si>
    <t xml:space="preserve">  Dan Dickau ..................  $2,753,218</t>
  </si>
  <si>
    <t>$2,753,218</t>
  </si>
  <si>
    <t xml:space="preserve">  Brandon Roy .................  $2,681,880</t>
  </si>
  <si>
    <t>$2,681,880</t>
  </si>
  <si>
    <t xml:space="preserve">  Travis Outlaw ...............  $1,836,426</t>
  </si>
  <si>
    <t>$1,836,426</t>
  </si>
  <si>
    <t xml:space="preserve">  Jarrett Jack ................  $1,137,960</t>
  </si>
  <si>
    <t>$1,137,960</t>
  </si>
  <si>
    <t xml:space="preserve">  Sergio Rodriguez ............    $912,000</t>
  </si>
  <si>
    <t>$912,000</t>
  </si>
  <si>
    <t xml:space="preserve">  Ime Udoka ...................    $744,551</t>
  </si>
  <si>
    <t xml:space="preserve">  Stephen Graham ..............    $259,204  [minimum, released 1/2]</t>
  </si>
  <si>
    <t>$259,204  [</t>
  </si>
  <si>
    <t xml:space="preserve">  Jeremy Richardson ...........    $120,796  [signed 3/1]</t>
  </si>
  <si>
    <t>$120,796  [</t>
  </si>
  <si>
    <t xml:space="preserve">  Mike Bibby .................. $12,500,000</t>
  </si>
  <si>
    <t xml:space="preserve">  Brad Miller .................  $9,625,000</t>
  </si>
  <si>
    <t>$9,625,000</t>
  </si>
  <si>
    <t xml:space="preserve">  Ron Artest ..................  $7,526,316</t>
  </si>
  <si>
    <t>$7,526,316</t>
  </si>
  <si>
    <t xml:space="preserve">  Kenny Thomas ................  $7,187,500</t>
  </si>
  <si>
    <t>$7,187,500</t>
  </si>
  <si>
    <t xml:space="preserve">  Corliss Williamson ..........  $6,500,000</t>
  </si>
  <si>
    <t xml:space="preserve">  Shareef Abdur-Rahim .........  $5,400,000</t>
  </si>
  <si>
    <t xml:space="preserve">  John Salmons ................  $4,400,000</t>
  </si>
  <si>
    <t xml:space="preserve">  Vitaly Potapenko ............  $3,674,584</t>
  </si>
  <si>
    <t>$3,674,584</t>
  </si>
  <si>
    <t xml:space="preserve">  Jason Hart ..................  $1,680,000  [released 3/1]</t>
  </si>
  <si>
    <t xml:space="preserve">$1,680,000 </t>
  </si>
  <si>
    <t xml:space="preserve">  Quincy Douby ................  $1,240,920</t>
  </si>
  <si>
    <t>$1,240,920</t>
  </si>
  <si>
    <t xml:space="preserve">  Francisco Garcia ............  $1,092,600</t>
  </si>
  <si>
    <t>$1,092,600</t>
  </si>
  <si>
    <t xml:space="preserve">  Maurice Taylor ..............  $1,065,918  [min, counts $744,551, rel 1/23]</t>
  </si>
  <si>
    <t xml:space="preserve">$1,065,918 </t>
  </si>
  <si>
    <t xml:space="preserve">  Kevin Martin ................  $1,002,840</t>
  </si>
  <si>
    <t>$1,002,840</t>
  </si>
  <si>
    <t xml:space="preserve">  Ronnie Price ................    $664,209  [minimum]</t>
  </si>
  <si>
    <t xml:space="preserve">  Loren Woods .................    $300,000  [released 10/31/06]</t>
  </si>
  <si>
    <t>$300,000  [</t>
  </si>
  <si>
    <t xml:space="preserve">  Justin Williams .............    $261,724  [signed 1/5]</t>
  </si>
  <si>
    <t>$261,724  [</t>
  </si>
  <si>
    <t xml:space="preserve">  Sergei Monia ................    $100,000  [released 7/26/06]</t>
  </si>
  <si>
    <t xml:space="preserve">  Louis Amundson ..............     $75,000  [released 10/26/06]</t>
  </si>
  <si>
    <t xml:space="preserve">  Tim Duncan .................. $17,429,672</t>
  </si>
  <si>
    <t>$17,429,672</t>
  </si>
  <si>
    <t xml:space="preserve">  Tony Parker .................  $9,450,000</t>
  </si>
  <si>
    <t>$9,450,000</t>
  </si>
  <si>
    <t xml:space="preserve">  Manu Ginobili ...............  $8,254,375</t>
  </si>
  <si>
    <t>$8,254,375</t>
  </si>
  <si>
    <t xml:space="preserve">  Brent Barry .................  $5,117,880</t>
  </si>
  <si>
    <t>$5,117,880</t>
  </si>
  <si>
    <t xml:space="preserve">  Bruce Bowen .................  $3,750,000</t>
  </si>
  <si>
    <t xml:space="preserve">  Robert Horry ................  $3,315,000</t>
  </si>
  <si>
    <t xml:space="preserve">  Melvin Ely ..................  $3,303,813</t>
  </si>
  <si>
    <t>$3,303,813</t>
  </si>
  <si>
    <t xml:space="preserve">  Michael Finley ..............  $2,889,000</t>
  </si>
  <si>
    <t>$2,889,000</t>
  </si>
  <si>
    <t xml:space="preserve">  Fabricio Oberto .............  $2,500,000</t>
  </si>
  <si>
    <t xml:space="preserve">  Jackie Butler ...............  $2,200,000</t>
  </si>
  <si>
    <t xml:space="preserve">  Matt Bonner .................  $2,000,000</t>
  </si>
  <si>
    <t xml:space="preserve">  Jacque Vaughn ...............  $1,071,225  [minimum, counts $744,551]</t>
  </si>
  <si>
    <t xml:space="preserve">  Beno Udrih ..................    $967,920</t>
  </si>
  <si>
    <t>$967,920</t>
  </si>
  <si>
    <t xml:space="preserve">  James White .................    $405,435  [signed 11/3]</t>
  </si>
  <si>
    <t>$405,435  [</t>
  </si>
  <si>
    <t xml:space="preserve">  Ray Allen ................... $14,611,570</t>
  </si>
  <si>
    <t>$14,611,570</t>
  </si>
  <si>
    <t xml:space="preserve">  Rashard Lewis ...............  $9,350,649</t>
  </si>
  <si>
    <t>$9,350,649</t>
  </si>
  <si>
    <t xml:space="preserve">  Danny Fortson ...............  $6,596,990</t>
  </si>
  <si>
    <t>$6,596,990</t>
  </si>
  <si>
    <t xml:space="preserve">  Chris Wilcox ................  $6,250,000</t>
  </si>
  <si>
    <t xml:space="preserve">  Earl Watson .................  $5,400,000</t>
  </si>
  <si>
    <t xml:space="preserve">  Damien Wilkins ..............  $2,700,000</t>
  </si>
  <si>
    <t xml:space="preserve">  Nick Collison ...............  $2,501,070</t>
  </si>
  <si>
    <t>$2,501,070</t>
  </si>
  <si>
    <t xml:space="preserve">  Luke Ridnour ................  $2,425,878</t>
  </si>
  <si>
    <t>$2,425,878</t>
  </si>
  <si>
    <t xml:space="preserve">  Mohamed Sene ................  $1,958,640</t>
  </si>
  <si>
    <t>$1,958,640</t>
  </si>
  <si>
    <t>Mohamed Sene</t>
  </si>
  <si>
    <t xml:space="preserve">  Robert Swift ................  $1,887,600</t>
  </si>
  <si>
    <t>$1,887,600</t>
  </si>
  <si>
    <t xml:space="preserve">  Johan Petro .................  $1,006,800</t>
  </si>
  <si>
    <t>$1,006,800</t>
  </si>
  <si>
    <t xml:space="preserve">  Mike Wilks ..................    $798,112  [minimum, counts $744,551]</t>
  </si>
  <si>
    <t>$798,112  [</t>
  </si>
  <si>
    <t xml:space="preserve">  Desmon Farmer ...............    $275,404  [minimum, released 1/4]</t>
  </si>
  <si>
    <t>$275,404  [</t>
  </si>
  <si>
    <t xml:space="preserve">  Andre Brown .................    $241,591  [signed 1/5]</t>
  </si>
  <si>
    <t>$241,591  [</t>
  </si>
  <si>
    <t xml:space="preserve">  Andreas Glyniadakis .........    $161,061  [min, signed 11/5, rel 1/4]</t>
  </si>
  <si>
    <t xml:space="preserve">  Kareem Rush .................     $19,466  [min, counts $18,160, rel 11/5]</t>
  </si>
  <si>
    <t>$19,466  [m</t>
  </si>
  <si>
    <t xml:space="preserve">  Rasho Nesterovic ............  $7,280,000</t>
  </si>
  <si>
    <t>$7,280,000</t>
  </si>
  <si>
    <t xml:space="preserve">  Morris Peterson .............  $4,550,000</t>
  </si>
  <si>
    <t xml:space="preserve">  Andrea Bargnani .............  $4,501,200</t>
  </si>
  <si>
    <t>$4,501,200</t>
  </si>
  <si>
    <t xml:space="preserve">  Alvin Williams ..............  $4,483,516  [released 7/26/06]</t>
  </si>
  <si>
    <t xml:space="preserve">$4,483,516 </t>
  </si>
  <si>
    <t xml:space="preserve">  Chris Bosh ..................  $4,235,220</t>
  </si>
  <si>
    <t>$4,235,220</t>
  </si>
  <si>
    <t xml:space="preserve">  Alonzo Mourning .............  $4,225,433  [released 2/11/05]</t>
  </si>
  <si>
    <t xml:space="preserve">$4,225,433 </t>
  </si>
  <si>
    <t xml:space="preserve">  Anthony Parker ..............  $4,150,000</t>
  </si>
  <si>
    <t xml:space="preserve">  Jorge Garbajosa .............  $3,750,000</t>
  </si>
  <si>
    <t xml:space="preserve">  T.J. Ford ...................  $2,929,467</t>
  </si>
  <si>
    <t>$2,929,467</t>
  </si>
  <si>
    <t xml:space="preserve">  Jose Calderon ...............  $2,333,334</t>
  </si>
  <si>
    <t>$2,333,334</t>
  </si>
  <si>
    <t xml:space="preserve">  Kris Humphries ..............  $1,703,520</t>
  </si>
  <si>
    <t>$1,703,520</t>
  </si>
  <si>
    <t xml:space="preserve">  Joey Graham .................  $1,492,440</t>
  </si>
  <si>
    <t>$1,492,440</t>
  </si>
  <si>
    <t xml:space="preserve">  Darrick Martin ..............  $1,178,348  [minimum, counts $744,551]</t>
  </si>
  <si>
    <t xml:space="preserve">  Pape Sow ....................    $744,551  [minimum]</t>
  </si>
  <si>
    <t xml:space="preserve">  Uros Slokar .................    $412,718  [minimum]</t>
  </si>
  <si>
    <t xml:space="preserve">  P.J. Tucker .................    $412,718  [minimum]</t>
  </si>
  <si>
    <t xml:space="preserve">  Robert Whaley ...............     $83,026  [released 6/21/06]</t>
  </si>
  <si>
    <t>$83,026  [r</t>
  </si>
  <si>
    <t xml:space="preserve">  Andrei Kirilenko ............ $12,364,000</t>
  </si>
  <si>
    <t xml:space="preserve">  Mehmet Okur .................  $8,250,000</t>
  </si>
  <si>
    <t xml:space="preserve">  Matt Harpring ...............  $6,500,000</t>
  </si>
  <si>
    <t xml:space="preserve">  Derek Fisher ................  $5,883,600</t>
  </si>
  <si>
    <t xml:space="preserve">  Deron Williams ..............  $3,749,040</t>
  </si>
  <si>
    <t>$3,749,040</t>
  </si>
  <si>
    <t xml:space="preserve">  Jarron Collins ..............  $2,625,698</t>
  </si>
  <si>
    <t>$2,625,698</t>
  </si>
  <si>
    <t xml:space="preserve">  Rafael Araujo ...............  $2,395,200</t>
  </si>
  <si>
    <t>$2,395,200</t>
  </si>
  <si>
    <t xml:space="preserve">  Ronnie Brewer ...............  $1,595,400</t>
  </si>
  <si>
    <t>$1,595,400</t>
  </si>
  <si>
    <t xml:space="preserve">  Alan Henderson ..............  $1,178,348  [min, counts $744,551, rel 3/2]</t>
  </si>
  <si>
    <t xml:space="preserve">  C.J. Miles ..................    $664,209  [minimum]</t>
  </si>
  <si>
    <t xml:space="preserve">  Paul Millsap ................    $625,000</t>
  </si>
  <si>
    <t>$625,000</t>
  </si>
  <si>
    <t xml:space="preserve">  Dee Brown ...................    $412,718  [minimum]</t>
  </si>
  <si>
    <t xml:space="preserve">  Brian Chase .................    $412,718  [minimum]</t>
  </si>
  <si>
    <t xml:space="preserve">  Roger Powell ................    $412,718  [minimum]</t>
  </si>
  <si>
    <t xml:space="preserve">  Louis Amundson ..............     $35,232  [min, signed 2/5, rel 2/27]</t>
  </si>
  <si>
    <t>$35,232  [m</t>
  </si>
  <si>
    <t xml:space="preserve">  Antawn Jamison .............. $15,101,625</t>
  </si>
  <si>
    <t xml:space="preserve">  Gilbert Arenas .............. $11,096,800</t>
  </si>
  <si>
    <t>$11,096,800</t>
  </si>
  <si>
    <t xml:space="preserve">  Caron Butler ................  $7,438,000</t>
  </si>
  <si>
    <t>$7,438,000</t>
  </si>
  <si>
    <t xml:space="preserve">  Etan Thomas .................  $5,883,600</t>
  </si>
  <si>
    <t xml:space="preserve">  Antonio Daniels .............  $5,400,000</t>
  </si>
  <si>
    <t xml:space="preserve">  Brendan Haywood .............  $4,500,000</t>
  </si>
  <si>
    <t xml:space="preserve">  Darius Songaila .............  $3,650,000</t>
  </si>
  <si>
    <t xml:space="preserve">  Jarvis Hayes ................  $2,564,127</t>
  </si>
  <si>
    <t>$2,564,127</t>
  </si>
  <si>
    <t xml:space="preserve">  Michael Ruffin ..............  $1,803,600</t>
  </si>
  <si>
    <t xml:space="preserve">  Calvin Booth ................    $998,967  [minimum]</t>
  </si>
  <si>
    <t xml:space="preserve">  DeShawn Stevenson ...........    $932,015  [minimum]</t>
  </si>
  <si>
    <t xml:space="preserve">  Roger Mason Jr ..............    $744,551</t>
  </si>
  <si>
    <t xml:space="preserve">  James Lang ..................    $771,331  [minimum, released 2/28]</t>
  </si>
  <si>
    <t xml:space="preserve">  Andray Blatche ..............    $664,209  [minimum]</t>
  </si>
  <si>
    <t xml:space="preserve">  Donell Taylor ...............    $664,209  [minimum]</t>
  </si>
  <si>
    <t xml:space="preserve">  Peter John Ramos ............    $384,776  [released 10/13/06]</t>
  </si>
  <si>
    <t>$384,776  [</t>
  </si>
  <si>
    <t xml:space="preserve">  Mike Hall ...................    $135,895  [signed 2/28]</t>
  </si>
  <si>
    <t>$135,895  [</t>
  </si>
  <si>
    <t>Joe Johnson ..................  $12,000,000</t>
  </si>
  <si>
    <t>Al Harrington ................   $6,957,500</t>
  </si>
  <si>
    <t>$6,957,500</t>
  </si>
  <si>
    <t>Zaza Pachulia ................   $4,000,000</t>
  </si>
  <si>
    <t>Marvin Williams ..............   $3,883,560</t>
  </si>
  <si>
    <t>$3,883,560</t>
  </si>
  <si>
    <t>Tyronn Lue ...................   $3,500,000</t>
  </si>
  <si>
    <t>Tony Delk ....................   $3,375,000</t>
  </si>
  <si>
    <t>$3,375,000</t>
  </si>
  <si>
    <t>Josh Childress ...............   $2,677,200</t>
  </si>
  <si>
    <t>$2,677,200</t>
  </si>
  <si>
    <t>Jason Collier ................   $1,650,000  [died 10/15/05, still counts]</t>
  </si>
  <si>
    <t xml:space="preserve">$1,650,000 </t>
  </si>
  <si>
    <t>Josh Smith ...................   $1,365,360</t>
  </si>
  <si>
    <t>$1,365,360</t>
  </si>
  <si>
    <t>John Edwards .................   $1,000,000</t>
  </si>
  <si>
    <t>Salim Stoudamire .............     $675,000</t>
  </si>
  <si>
    <t>Royal Ivey ...................     $641,748  [minimum]</t>
  </si>
  <si>
    <t>$641,748  [</t>
  </si>
  <si>
    <t>Donta Smith ..................     $641,748  [minimum]</t>
  </si>
  <si>
    <t>Esteban Batista ..............     $398,762  [minimum]</t>
  </si>
  <si>
    <t>$398,762  [</t>
  </si>
  <si>
    <t>John Thomas ..................     $178,675  [signed 11/25, released 1/5]</t>
  </si>
  <si>
    <t>$178,675  [</t>
  </si>
  <si>
    <t>Paul Pierce ..................  $13,843,156</t>
  </si>
  <si>
    <t>$13,843,156</t>
  </si>
  <si>
    <t>Raef LaFrentz ................  $10,623,288</t>
  </si>
  <si>
    <t>$10,623,288</t>
  </si>
  <si>
    <t>Ricky Davis ..................   $5,909,800</t>
  </si>
  <si>
    <t>$5,909,800</t>
  </si>
  <si>
    <t>Mark Blount ..................   $5,515,875</t>
  </si>
  <si>
    <t>$5,515,875</t>
  </si>
  <si>
    <t>Vin Baker ....................   $5,333,333  [released 2/13/04]</t>
  </si>
  <si>
    <t xml:space="preserve">$5,333,333 </t>
  </si>
  <si>
    <t>Brian Scalabrine .............   $2,586,207</t>
  </si>
  <si>
    <t>$2,586,207</t>
  </si>
  <si>
    <t>Dan Dickau ...................   $2,250,000</t>
  </si>
  <si>
    <t>Curtis Borchard ..............   $1,969,993  [released 10/12]</t>
  </si>
  <si>
    <t xml:space="preserve">$1,969,993 </t>
  </si>
  <si>
    <t>Curtis Borchard</t>
  </si>
  <si>
    <t>Marcus Banks .................   $1,724,280</t>
  </si>
  <si>
    <t>$1,724,280</t>
  </si>
  <si>
    <t>Al Jefferson .................   $1,512,840</t>
  </si>
  <si>
    <t>$1,512,840</t>
  </si>
  <si>
    <t>Gerald Green .................   $1,253,040</t>
  </si>
  <si>
    <t>$1,253,040</t>
  </si>
  <si>
    <t>Delonte West .................   $1,010,040</t>
  </si>
  <si>
    <t>$1,010,040</t>
  </si>
  <si>
    <t>Tony Allen ...................     $969,696</t>
  </si>
  <si>
    <t>$969,696</t>
  </si>
  <si>
    <t>Kendrick Perkins .............     $936,480</t>
  </si>
  <si>
    <t>$936,480</t>
  </si>
  <si>
    <t>Justin Reed ..................     $641,748  [minimum]</t>
  </si>
  <si>
    <t>Ryan Gomes ...................     $428,762</t>
  </si>
  <si>
    <t>$428,762</t>
  </si>
  <si>
    <t>Orien Greene .................     $398,762  [minimum]</t>
  </si>
  <si>
    <t>Gerald Wallace ...............   $5,000,000</t>
  </si>
  <si>
    <t>Brevin Knight ................   $4,600,000</t>
  </si>
  <si>
    <t>Emeka Okafor .................   $4,020,120</t>
  </si>
  <si>
    <t>$4,020,120</t>
  </si>
  <si>
    <t>Kareem Rush ..................   $3,000,000</t>
  </si>
  <si>
    <t>Raymond Felton ...............   $2,847,360</t>
  </si>
  <si>
    <t>$2,847,360</t>
  </si>
  <si>
    <t>Primoz Brezec ................   $2,750,000</t>
  </si>
  <si>
    <t>Melvin Ely ...................   $2,401,027</t>
  </si>
  <si>
    <t>$2,401,027</t>
  </si>
  <si>
    <t>Jake Voskuhl .................   $1,937,500</t>
  </si>
  <si>
    <t>$1,937,500</t>
  </si>
  <si>
    <t>Jumaine Jones ................   $1,875,000</t>
  </si>
  <si>
    <t>$1,875,000</t>
  </si>
  <si>
    <t>Sean May .....................   $1,619,280</t>
  </si>
  <si>
    <t>$1,619,280</t>
  </si>
  <si>
    <t>Matt Carroll .................   $1,100,000</t>
  </si>
  <si>
    <t>Keith Bogans .................     $869,373</t>
  </si>
  <si>
    <t>$869,373</t>
  </si>
  <si>
    <t>Bernard Robinson .............     $641,748  [minimum]</t>
  </si>
  <si>
    <t>Alan Anderson ................     $398,762  [minimum]</t>
  </si>
  <si>
    <t>Kevin Burleson ...............     $398,762  [minimum]</t>
  </si>
  <si>
    <t>Tim Thomas ...................  $13,975,000</t>
  </si>
  <si>
    <t>$13,975,000</t>
  </si>
  <si>
    <t>Tyson Chandler ...............   $9,000,000</t>
  </si>
  <si>
    <t>Eddie Robinson ...............   $5,444,444  [released 11/1/05]</t>
  </si>
  <si>
    <t xml:space="preserve">$5,444,444 </t>
  </si>
  <si>
    <t>Ben Gordon ...................   $3,610,200</t>
  </si>
  <si>
    <t>$3,610,200</t>
  </si>
  <si>
    <t>Othella Harrington ...........   $3,500,000</t>
  </si>
  <si>
    <t>Eric Piatkowski ..............   $3,000,000</t>
  </si>
  <si>
    <t>Chris Duhon ..................   $2,800,000</t>
  </si>
  <si>
    <t>Andres Nocioni ...............   $2,775,000</t>
  </si>
  <si>
    <t>$2,775,000</t>
  </si>
  <si>
    <t>Kirk Hinrich .................   $2,513,880</t>
  </si>
  <si>
    <t>$2,513,880</t>
  </si>
  <si>
    <t>Luol Deng ....................   $2,443,920</t>
  </si>
  <si>
    <t>$2,443,920</t>
  </si>
  <si>
    <t>Darius Songaila ..............   $2,200,000</t>
  </si>
  <si>
    <t>Michael Sweetney .............   $2,116,920</t>
  </si>
  <si>
    <t>$2,116,920</t>
  </si>
  <si>
    <t>Malik Allen ..................   $1,670,000</t>
  </si>
  <si>
    <t>$1,670,000</t>
  </si>
  <si>
    <t>Jannero Pargo ................     $895,248</t>
  </si>
  <si>
    <t>$895,248</t>
  </si>
  <si>
    <t>Jermaine Jackson .............     $771,123  [released 10/18]</t>
  </si>
  <si>
    <t>$771,123  [</t>
  </si>
  <si>
    <t>Eddie Basden .................     $398,762  [minimum]</t>
  </si>
  <si>
    <t>Randy Holcomb ................      $52,033  [signed 1/5, released 1/15]</t>
  </si>
  <si>
    <t>$52,033  [s</t>
  </si>
  <si>
    <t>Larry Hughes .................  $10,344,900</t>
  </si>
  <si>
    <t>$10,344,900</t>
  </si>
  <si>
    <t>Zydrunas Ilgauskas ...........   $8,740,000</t>
  </si>
  <si>
    <t>$8,740,000</t>
  </si>
  <si>
    <t>Eric Snow ....................   $5,484,375</t>
  </si>
  <si>
    <t>$5,484,375</t>
  </si>
  <si>
    <t>Donyell Marshall .............   $4,799,108</t>
  </si>
  <si>
    <t>$4,799,108</t>
  </si>
  <si>
    <t>LeBron James .................   $4,621,800</t>
  </si>
  <si>
    <t>$4,621,800</t>
  </si>
  <si>
    <t>Drew Gooden ..................   $4,065,811</t>
  </si>
  <si>
    <t>$4,065,811</t>
  </si>
  <si>
    <t>Damon Jones ..................   $3,590,000</t>
  </si>
  <si>
    <t>$3,590,000</t>
  </si>
  <si>
    <t>Ira Newble ...................   $2,950,200</t>
  </si>
  <si>
    <t>$2,950,200</t>
  </si>
  <si>
    <t>Luke Jackson .................   $1,955,160</t>
  </si>
  <si>
    <t>$1,955,160</t>
  </si>
  <si>
    <t>Sasha Pavlovic ...............   $1,274,160</t>
  </si>
  <si>
    <t>$1,274,160</t>
  </si>
  <si>
    <t>Alan Henderson ...............   $1,138,500  [minimum, counts $719,373]</t>
  </si>
  <si>
    <t xml:space="preserve">$1,138,500 </t>
  </si>
  <si>
    <t>Anderson Varejao .............     $866,800</t>
  </si>
  <si>
    <t>$866,800</t>
  </si>
  <si>
    <t>Mike Wilks ...................     $745,248  [minimum, counts $719,373]</t>
  </si>
  <si>
    <t>$745,248  [</t>
  </si>
  <si>
    <t>M. Andriuskevicius ...........     $398,762  [minimum]</t>
  </si>
  <si>
    <t>M. Andriuskevicius</t>
  </si>
  <si>
    <t xml:space="preserve">Zendon Hamilton ..............     $329,138  [min, counts $307,049; rel </t>
  </si>
  <si>
    <t>$329,138  [</t>
  </si>
  <si>
    <t>Michael Finley ...............  $15,937,500  [released 8/15]</t>
  </si>
  <si>
    <t>$15,937,500</t>
  </si>
  <si>
    <t>Keith Van Horn ...............  $15,694,250</t>
  </si>
  <si>
    <t>$15,694,250</t>
  </si>
  <si>
    <t>Dirk Nowitzki ................  $13,843,156</t>
  </si>
  <si>
    <t>Erick Dampier ................   $8,662,500</t>
  </si>
  <si>
    <t>$8,662,500</t>
  </si>
  <si>
    <t>Jerry Stackhouse .............   $8,367,187</t>
  </si>
  <si>
    <t>$8,367,187</t>
  </si>
  <si>
    <t>Jason Terry ..................   $6,666,667</t>
  </si>
  <si>
    <t>$6,666,667</t>
  </si>
  <si>
    <t>Marquis Daniels ..............   $5,393,300</t>
  </si>
  <si>
    <t>Shawn Bradley ................   $4,500,000  [retired 10/18]</t>
  </si>
  <si>
    <t>Evan Eschmeyer ...............   $3,711,400  [retired 10/23/04]</t>
  </si>
  <si>
    <t xml:space="preserve">$3,711,400 </t>
  </si>
  <si>
    <t>Tariq Abdul-Wahad ............   $3,656,250  [released 10/28]</t>
  </si>
  <si>
    <t xml:space="preserve">$3,656,250 </t>
  </si>
  <si>
    <t>Devin Harris .................   $2,947,440</t>
  </si>
  <si>
    <t>$2,947,440</t>
  </si>
  <si>
    <t>DeSagana Diop ................   $1,850,000</t>
  </si>
  <si>
    <t>$1,850,000</t>
  </si>
  <si>
    <t>Doug Christie ................   $1,575,000  [released 11/25]</t>
  </si>
  <si>
    <t xml:space="preserve">$1,575,000 </t>
  </si>
  <si>
    <t>Pavel Podkolzin ..............   $1,141,560</t>
  </si>
  <si>
    <t>$1,141,560</t>
  </si>
  <si>
    <t>Darrell Armstrong ............   $1,138,500  [minimum, counts $719,373]</t>
  </si>
  <si>
    <t>Josh Howard ..................     $923,880</t>
  </si>
  <si>
    <t>$923,880</t>
  </si>
  <si>
    <t>DJ Mbenga ....................     $880,000</t>
  </si>
  <si>
    <t>Adrian Griffin ...............     $768,718  [min, s 11/28, counts $614,099]</t>
  </si>
  <si>
    <t>$768,718  [</t>
  </si>
  <si>
    <t>Rawle Marshall ...............     $398,762  [minimum]</t>
  </si>
  <si>
    <t>Josh Powell ..................     $398,762  [minimum]</t>
  </si>
  <si>
    <t>Kenyon Martin ................  $10,636,364</t>
  </si>
  <si>
    <t>$10,636,364</t>
  </si>
  <si>
    <t>Marcus Camby .................   $9,150,000</t>
  </si>
  <si>
    <t>Andre Miller .................   $8,100,000</t>
  </si>
  <si>
    <t>Earl Watson ..................   $5,000,000</t>
  </si>
  <si>
    <t>Eduardo Najera ...............   $4,190,476</t>
  </si>
  <si>
    <t>$4,190,476</t>
  </si>
  <si>
    <t>Carmelo Anthony ..............   $3,713,640</t>
  </si>
  <si>
    <t>$3,713,640</t>
  </si>
  <si>
    <t>Voshon Lenard ................   $3,520,000</t>
  </si>
  <si>
    <t>$3,520,000</t>
  </si>
  <si>
    <t>Nene .........................   $3,039,889</t>
  </si>
  <si>
    <t>$3,039,889</t>
  </si>
  <si>
    <t>Earl Boykins .................   $2,750,000</t>
  </si>
  <si>
    <t>Greg Buckner .................   $1,670,000</t>
  </si>
  <si>
    <t>Julius Hodge .................   $1,148,760</t>
  </si>
  <si>
    <t>$1,148,760</t>
  </si>
  <si>
    <t>Bryon Russell ................   $1,138,500  [minimum, counts $719,373]</t>
  </si>
  <si>
    <t>Linas Kleiza .................     $879,360</t>
  </si>
  <si>
    <t>$879,360</t>
  </si>
  <si>
    <t>DerMarr Johnson ..............     $835,810  [minimum, counts $719,373]</t>
  </si>
  <si>
    <t>$835,810  [</t>
  </si>
  <si>
    <t>Francisco Elson ..............     $719,373  [minimum]</t>
  </si>
  <si>
    <t>$719,373  [</t>
  </si>
  <si>
    <t>Rasheed Wallace ..............  $10,860,000</t>
  </si>
  <si>
    <t>$10,860,000</t>
  </si>
  <si>
    <t>Richard Hamilton .............   $8,625,000</t>
  </si>
  <si>
    <t>$8,625,000</t>
  </si>
  <si>
    <t>Ben Wallace ..................   $7,500,000</t>
  </si>
  <si>
    <t>Chauncey Billups .............   $5,909,800</t>
  </si>
  <si>
    <t>Antonio McDyess ..............   $5,393,300</t>
  </si>
  <si>
    <t>Darko Milicic ................   $4,135,200</t>
  </si>
  <si>
    <t>$4,135,200</t>
  </si>
  <si>
    <t>Carlos Arroyo ................   $4,000,000</t>
  </si>
  <si>
    <t>Dale Davis ...................   $3,500,000</t>
  </si>
  <si>
    <t>Derrick Coleman ..............   $2,000,000  [released 1/5/05]</t>
  </si>
  <si>
    <t>Tayshaun Prince ..............   $1,763,115</t>
  </si>
  <si>
    <t>$1,763,115</t>
  </si>
  <si>
    <t>Lindsey Hunter ...............   $1,760,000</t>
  </si>
  <si>
    <t>$1,760,000</t>
  </si>
  <si>
    <t>Maurice Evans ................   $1,500,000</t>
  </si>
  <si>
    <t>Carlos Delfino ...............     $969,696</t>
  </si>
  <si>
    <t>Jason Maxiell ................     $905,640</t>
  </si>
  <si>
    <t>$905,640</t>
  </si>
  <si>
    <t>Alex Acker ...................     $398,762  [minimum]</t>
  </si>
  <si>
    <t>Amir Johnson .................     $398,762  [minimum]</t>
  </si>
  <si>
    <t>Baron Davis ..................  $13,700,000</t>
  </si>
  <si>
    <t>Jason Richardson .............   $8,888,888</t>
  </si>
  <si>
    <t>$8,888,888</t>
  </si>
  <si>
    <t>Troy Murphy ..................   $7,365,079</t>
  </si>
  <si>
    <t>$7,365,079</t>
  </si>
  <si>
    <t>Adonal Foyle .................   $7,312,500</t>
  </si>
  <si>
    <t>$7,312,500</t>
  </si>
  <si>
    <t>Derek Fisher .................   $5,393,300</t>
  </si>
  <si>
    <t>Mike Dunleavy ................   $4,506,261</t>
  </si>
  <si>
    <t>$4,506,261</t>
  </si>
  <si>
    <t>Ike Diogu ....................   $1,988,160</t>
  </si>
  <si>
    <t>$1,988,160</t>
  </si>
  <si>
    <t>Mickael Pietrus ..............   $1,910,520</t>
  </si>
  <si>
    <t>$1,910,520</t>
  </si>
  <si>
    <t>Andris Biedrins ..............   $1,857,360</t>
  </si>
  <si>
    <t>$1,857,360</t>
  </si>
  <si>
    <t>Calbert Cheaney ..............   $1,760,000</t>
  </si>
  <si>
    <t>Zarko Cabarkapa ..............   $1,404,360</t>
  </si>
  <si>
    <t>$1,404,360</t>
  </si>
  <si>
    <t>Monta Ellis ..................     $448,762</t>
  </si>
  <si>
    <t>$448,762</t>
  </si>
  <si>
    <t>Chris Taft ...................     $423,762</t>
  </si>
  <si>
    <t>$423,762</t>
  </si>
  <si>
    <t>Aaron Miles ..................     $155,614  [minimum, released 1/5]</t>
  </si>
  <si>
    <t>$155,614  [</t>
  </si>
  <si>
    <t>Tracy McGrady ................  $15,694,250</t>
  </si>
  <si>
    <t>Clarence Weatherspoon ........   $6,353,200  [released 8/15]</t>
  </si>
  <si>
    <t xml:space="preserve">$6,353,200 </t>
  </si>
  <si>
    <t>Juwan Howard .................   $5,900,400</t>
  </si>
  <si>
    <t>$5,900,400</t>
  </si>
  <si>
    <t>Yao Ming .....................   $5,594,906</t>
  </si>
  <si>
    <t>$5,594,906</t>
  </si>
  <si>
    <t>David Wesley .................   $5,070,000</t>
  </si>
  <si>
    <t>$5,070,000</t>
  </si>
  <si>
    <t>Stromile Swift ...............   $5,000,000</t>
  </si>
  <si>
    <t>Moochie Norris ...............   $4,200,000</t>
  </si>
  <si>
    <t>Rafer Alston .................   $3,850,000</t>
  </si>
  <si>
    <t>Vin Baker ....................   $3,850,000  [released 10/7]</t>
  </si>
  <si>
    <t xml:space="preserve">$3,850,000 </t>
  </si>
  <si>
    <t>Bob Sura .....................   $3,520,000</t>
  </si>
  <si>
    <t>Dikembe Mutombo ..............   $2,000,000</t>
  </si>
  <si>
    <t>Charlie Ward .................   $1,870,000  [released 10/12]</t>
  </si>
  <si>
    <t xml:space="preserve">$1,870,000 </t>
  </si>
  <si>
    <t>Jon Barry ....................   $1,800,000</t>
  </si>
  <si>
    <t>Derek Anderson ...............   $1,670,000</t>
  </si>
  <si>
    <t>Luther Head ..................     $975,600</t>
  </si>
  <si>
    <t>$975,600</t>
  </si>
  <si>
    <t>Ryan Bowen ...................     $900,498  [min, 2 year contract]</t>
  </si>
  <si>
    <t>$900,498  [</t>
  </si>
  <si>
    <t>Lonny Baxter .................     $745,248  [minimum, counts $719,373]</t>
  </si>
  <si>
    <t>Dion Glover ..................     $163,085  [min, rel 12/5, counts $140,365]</t>
  </si>
  <si>
    <t>$163,085  [</t>
  </si>
  <si>
    <t>Stephen Graham ...............      $48,630  [min, s 12/12, rel 12/29]</t>
  </si>
  <si>
    <t>$48,630  [m</t>
  </si>
  <si>
    <t>John Lucas ...................      $34,041  [min, s 12/29, rel 1/4, s</t>
  </si>
  <si>
    <t>$34,041  [m</t>
  </si>
  <si>
    <t>Josh Davis ...................      $17,546  [min, s 12/29 rel 1/4]</t>
  </si>
  <si>
    <t>$17,546  [m</t>
  </si>
  <si>
    <t>Jermaine O'Neal ..............  $16,440,000</t>
  </si>
  <si>
    <t>Austin Croshere ..............   $7,900,000</t>
  </si>
  <si>
    <t>Jonathan Bender ..............   $7,175,000</t>
  </si>
  <si>
    <t>$7,175,000</t>
  </si>
  <si>
    <t>Ron Artest ...................   $6,842,105</t>
  </si>
  <si>
    <t>$6,842,105</t>
  </si>
  <si>
    <t>Scot Pollard .................   $6,274,937</t>
  </si>
  <si>
    <t>$6,274,937</t>
  </si>
  <si>
    <t>Reggie Miller ................   $6,000,000  [retired 7/1]</t>
  </si>
  <si>
    <t>Stephen Jackson ..............   $5,610,000</t>
  </si>
  <si>
    <t>$5,610,000</t>
  </si>
  <si>
    <t>Jamaal Tinsley ...............   $5,400,000</t>
  </si>
  <si>
    <t>Jeff Foster ..................   $5,000,000</t>
  </si>
  <si>
    <t>Sarunas Jasikevicius .........   $4,000,000</t>
  </si>
  <si>
    <t>Anthony Johnson ..............   $2,420,000</t>
  </si>
  <si>
    <t>Fred Jones ...................   $2,328,843</t>
  </si>
  <si>
    <t>$2,328,843</t>
  </si>
  <si>
    <t>Danny Granger ................   $1,318,920</t>
  </si>
  <si>
    <t>$1,318,920</t>
  </si>
  <si>
    <t>David Harrison ...............     $898,200</t>
  </si>
  <si>
    <t>$898,200</t>
  </si>
  <si>
    <t>Eddie Gill ...................     $819,551</t>
  </si>
  <si>
    <t>$819,551</t>
  </si>
  <si>
    <t>Samaki Walker ................     $364,223  [min, rel 1/5, counts $254,412]</t>
  </si>
  <si>
    <t>$364,223  [</t>
  </si>
  <si>
    <t>Elton Brand ..................  $13,152,000</t>
  </si>
  <si>
    <t>$13,152,000</t>
  </si>
  <si>
    <t>Cuttino Mobley ...............   $7,200,000</t>
  </si>
  <si>
    <t>Corey Maggette ...............   $7,000,000</t>
  </si>
  <si>
    <t>Sam Cassell ..................   $6,875,000</t>
  </si>
  <si>
    <t>$6,875,000</t>
  </si>
  <si>
    <t>Shaun Livingston .............   $3,254,880</t>
  </si>
  <si>
    <t>$3,254,880</t>
  </si>
  <si>
    <t>Zeljko Rebraca ...............   $3,000,000</t>
  </si>
  <si>
    <t>Chris Wilcox .................   $2,812,239</t>
  </si>
  <si>
    <t>$2,812,239</t>
  </si>
  <si>
    <t>Chris Kaman ..................   $2,753,760</t>
  </si>
  <si>
    <t>$2,753,760</t>
  </si>
  <si>
    <t>Yaroslav Korolev .............   $1,704,480</t>
  </si>
  <si>
    <t>$1,704,480</t>
  </si>
  <si>
    <t>Walter McCarty ...............   $1,035,000  [minimun, counts $719,373]</t>
  </si>
  <si>
    <t xml:space="preserve">$1,035,000 </t>
  </si>
  <si>
    <t>Quinton Ross .................     $700,000</t>
  </si>
  <si>
    <t>James Singleton ..............     $625,000</t>
  </si>
  <si>
    <t>Daniel Ewing .................     $450,000</t>
  </si>
  <si>
    <t>Boniface N'Dong ..............     $398,762  [minimum]</t>
  </si>
  <si>
    <t>Howard Eisley ................     $291,567  [min, counts $184,230, s 11/17,</t>
  </si>
  <si>
    <t>$291,567  [</t>
  </si>
  <si>
    <t>Anthony Goldwire .............      $74,652  [min, rel 11/16, counts $70,183]</t>
  </si>
  <si>
    <t>$74,652  [m</t>
  </si>
  <si>
    <t>Kaniel Dickens ...............      $31,305  [min, signed 10-day 1/10]</t>
  </si>
  <si>
    <t>$31,305  [m</t>
  </si>
  <si>
    <t>Kobe Bryant ..................  $15,946,875</t>
  </si>
  <si>
    <t>$15,946,875</t>
  </si>
  <si>
    <t>Brian Grant ..................  $14,336,220  [released 8/10]</t>
  </si>
  <si>
    <t>$14,336,220</t>
  </si>
  <si>
    <t>Lamar Odom ...................  $11,465,333</t>
  </si>
  <si>
    <t>$11,465,333</t>
  </si>
  <si>
    <t>Kwame Brown ..................   $7,500,000</t>
  </si>
  <si>
    <t>Devean George ................   $5,000,600</t>
  </si>
  <si>
    <t>$5,000,600</t>
  </si>
  <si>
    <t>Chris Mihm ...................   $3,792,817</t>
  </si>
  <si>
    <t>$3,792,817</t>
  </si>
  <si>
    <t>Stanislav Medvedenko .........   $3,000,000</t>
  </si>
  <si>
    <t>Aaron McKie ..................   $2,500,000</t>
  </si>
  <si>
    <t>Vlade Divac ..................   $2,000,000  [retired 10/18]</t>
  </si>
  <si>
    <t>Andrew Bynum .................   $1,888,680</t>
  </si>
  <si>
    <t>$1,888,680</t>
  </si>
  <si>
    <t>Luke Walton ..................   $1,250,000</t>
  </si>
  <si>
    <t>Brian Cook ...................   $1,038,960</t>
  </si>
  <si>
    <t>$1,038,960</t>
  </si>
  <si>
    <t>Sasha Vujacic ................     $910,440</t>
  </si>
  <si>
    <t>$910,440</t>
  </si>
  <si>
    <t>Smush Parker .................     $745,248  [minimum, counts $719,373]</t>
  </si>
  <si>
    <t>Laron Profit .................     $745,248  [minimum, counts $719,373]</t>
  </si>
  <si>
    <t>Devin Green ..................     $398,762  [minimum]</t>
  </si>
  <si>
    <t>Von Wafer ....................     $398,762  [minimum]</t>
  </si>
  <si>
    <t>Eddie Jones ..................  $14,576,250</t>
  </si>
  <si>
    <t>$14,576,250</t>
  </si>
  <si>
    <t>Pau Gasol ....................  $10,993,000</t>
  </si>
  <si>
    <t>$10,993,000</t>
  </si>
  <si>
    <t>Lorenzen Wright ..............   $7,700,000</t>
  </si>
  <si>
    <t>Mike Miller ..................   $6,750,000</t>
  </si>
  <si>
    <t>Brian Cardinal ...............   $5,393,300</t>
  </si>
  <si>
    <t>Shane Battier ................   $4,903,000</t>
  </si>
  <si>
    <t>$4,903,000</t>
  </si>
  <si>
    <t>Damon Stoudamire .............   $3,750,000</t>
  </si>
  <si>
    <t>Bobby Jackson ................   $3,375,000</t>
  </si>
  <si>
    <t>Jake Tsakalidis ..............   $2,900,000</t>
  </si>
  <si>
    <t>Raul Lopez ...................   $1,744,313  [released 8/17]</t>
  </si>
  <si>
    <t xml:space="preserve">$1,744,313 </t>
  </si>
  <si>
    <t>Troy Bell ....................   $1,478,280  [released 11/1/04]</t>
  </si>
  <si>
    <t xml:space="preserve">$1,478,280 </t>
  </si>
  <si>
    <t>Dahntay Jones ................   $1,223,160</t>
  </si>
  <si>
    <t>$1,223,160</t>
  </si>
  <si>
    <t>Hakim Warrick ................   $1,196,520</t>
  </si>
  <si>
    <t>$1,196,520</t>
  </si>
  <si>
    <t>Antonio Burks ................     $641,748  [minimum]</t>
  </si>
  <si>
    <t>Anthony Roberson .............     $398,762  [minimum]</t>
  </si>
  <si>
    <t>Lawrence Roberts .............     $398,762  [minimum]</t>
  </si>
  <si>
    <t>John Thomas ..................     $103,443  [min, rel 11/22, counts $96,501]</t>
  </si>
  <si>
    <t>$103,443  [</t>
  </si>
  <si>
    <t>Shaquille O'Neal .............  $20,000,000</t>
  </si>
  <si>
    <t>Jason Williams ...............   $7,562,500</t>
  </si>
  <si>
    <t>$7,562,500</t>
  </si>
  <si>
    <t>Antoine Walker ...............   $6,880,000</t>
  </si>
  <si>
    <t>$6,880,000</t>
  </si>
  <si>
    <t>James Posey ..................   $5,900,400</t>
  </si>
  <si>
    <t>Udonis Haslem ................   $5,000,000</t>
  </si>
  <si>
    <t>Dwyane Wade ..................   $3,031,920</t>
  </si>
  <si>
    <t>$3,031,920</t>
  </si>
  <si>
    <t>Michael Doleac ...............   $2,640,000</t>
  </si>
  <si>
    <t>Wesley Person ................   $1,760,000  [released 3/1/05]</t>
  </si>
  <si>
    <t xml:space="preserve">$1,760,000 </t>
  </si>
  <si>
    <t>Dorell Wright ................   $1,238,640</t>
  </si>
  <si>
    <t>$1,238,640</t>
  </si>
  <si>
    <t>Alonzo Mourning ..............   $1,138,500  [minimum, 2 year contract]</t>
  </si>
  <si>
    <t>Gary Payton ..................   $1,138,500  [minimum, counts $719,373]</t>
  </si>
  <si>
    <t>Shandon Anderson .............   $1,035,000  [minimum, counts $719,373]</t>
  </si>
  <si>
    <t>Jason Kapono .................   $1,100,000</t>
  </si>
  <si>
    <t>Wayne Simien .................     $867,720</t>
  </si>
  <si>
    <t>$867,720</t>
  </si>
  <si>
    <t>Andre Emmett .................     $641,748  [released 10/31]</t>
  </si>
  <si>
    <t>Earl Barron ..................     $398,762  [minimum]</t>
  </si>
  <si>
    <t>Gerald Fitch .................     $359,858  [signed 11/18]</t>
  </si>
  <si>
    <t>$359,858  [</t>
  </si>
  <si>
    <t>Matt Walsh ...................      $38,904  [released 11/18]</t>
  </si>
  <si>
    <t>$38,904  [r</t>
  </si>
  <si>
    <t>Michael Redd .................  $12,000,000</t>
  </si>
  <si>
    <t>Jamaal Magloire ..............   $8,533,333</t>
  </si>
  <si>
    <t>$8,533,333</t>
  </si>
  <si>
    <t>Bobby Simmons ................   $8,000,000</t>
  </si>
  <si>
    <t>Calvin Booth .................   $6,354,600  [released 8/15]</t>
  </si>
  <si>
    <t xml:space="preserve">$6,354,600 </t>
  </si>
  <si>
    <t>Joe Smith ....................   $6,353,200</t>
  </si>
  <si>
    <t>$6,353,200</t>
  </si>
  <si>
    <t>Dan Gadzuric .................   $4,750,000</t>
  </si>
  <si>
    <t>Andrew Bogut .................   $4,340,520</t>
  </si>
  <si>
    <t>$4,340,520</t>
  </si>
  <si>
    <t>T.J. Ford ....................   $2,303,040</t>
  </si>
  <si>
    <t>$2,303,040</t>
  </si>
  <si>
    <t>Jiri Welsch ..................   $2,177,114</t>
  </si>
  <si>
    <t>$2,177,114</t>
  </si>
  <si>
    <t>Toni Kukoc ...................   $2,000,000</t>
  </si>
  <si>
    <t>Maurice Williams .............   $1,760,000</t>
  </si>
  <si>
    <t>Reece Gaines .................   $1,556,160</t>
  </si>
  <si>
    <t>$1,556,160</t>
  </si>
  <si>
    <t>Ervin Johnson ................   $1,138,500  [minimum, counts $719,373]</t>
  </si>
  <si>
    <t>Charlie Bell .................     $641,748  [minimum]</t>
  </si>
  <si>
    <t>Jermaine Jackson .............     $583,944  [min, s 12/15, counts $543,916]</t>
  </si>
  <si>
    <t>$583,944  [</t>
  </si>
  <si>
    <t>Ersan Ilyasova ...............     $398,762  [minimum]</t>
  </si>
  <si>
    <t>Josh Davis ...................     $131,593  [min, r 11/24, s 12/5, r 12/15]</t>
  </si>
  <si>
    <t>$131,593  [</t>
  </si>
  <si>
    <t>Kevin Garnett ................  $18,000,000</t>
  </si>
  <si>
    <t>$18,000,000</t>
  </si>
  <si>
    <t>Wally Szczerbiak .............  $10,000,000</t>
  </si>
  <si>
    <t>Michael Olowokandi ...........   $5,900,400</t>
  </si>
  <si>
    <t>Troy Hudson ..................   $5,253,000</t>
  </si>
  <si>
    <t>$5,253,000</t>
  </si>
  <si>
    <t>Marko Jaric ..................   $5,000,000</t>
  </si>
  <si>
    <t>Trenton Hassell ..............   $4,350,000</t>
  </si>
  <si>
    <t>Eddie Griffin ................   $2,500,000</t>
  </si>
  <si>
    <t>Mark Madsen ..................   $2,000,000</t>
  </si>
  <si>
    <t>Fred Hoiberg .................   $1,760,000  [released 8/15]</t>
  </si>
  <si>
    <t>Rashad McCants ...............   $1,538,400</t>
  </si>
  <si>
    <t>$1,538,400</t>
  </si>
  <si>
    <t>Ndudi Ebi ....................     $964,320  [released 10/31]</t>
  </si>
  <si>
    <t>$964,320  [</t>
  </si>
  <si>
    <t>Anthony Carter ...............     $900,498  [minimum, counts $719,373]</t>
  </si>
  <si>
    <t>Nikoloz Tskitishvili .........     $745,248  [minimum, 2 year contract]</t>
  </si>
  <si>
    <t>Ronald Dupree ................     $719,373  [minimum]</t>
  </si>
  <si>
    <t>Richie Frahm .................     $719,373  [minimum]</t>
  </si>
  <si>
    <t>Lionel Chalmers ..............     $682,050  [released 10/27]</t>
  </si>
  <si>
    <t>$682,050  [</t>
  </si>
  <si>
    <t>Dwayne Jones .................     $398,762  [minimum]</t>
  </si>
  <si>
    <t>Bracey Wright ................     $398,762  [minimum]</t>
  </si>
  <si>
    <t>Jason Kidd ...................  $16,440,000</t>
  </si>
  <si>
    <t>Vince Carter .................  $13,843,156</t>
  </si>
  <si>
    <t>Richard Jefferson ............  $10,200,000</t>
  </si>
  <si>
    <t>$10,200,000</t>
  </si>
  <si>
    <t>Jason Collins ................   $5,500,000</t>
  </si>
  <si>
    <t>Marc Jackson .................   $4,550,000</t>
  </si>
  <si>
    <t>Jeff McInnis .................   $3,400,000</t>
  </si>
  <si>
    <t>Clifford Robinson ............   $2,500,000</t>
  </si>
  <si>
    <t>Ron Mercer ...................   $1,760,000  [released 8/15]</t>
  </si>
  <si>
    <t>Scott Padgett ................   $1,670,000</t>
  </si>
  <si>
    <t>Antoine Wright ...............   $1,461,360</t>
  </si>
  <si>
    <t>$1,461,360</t>
  </si>
  <si>
    <t>Lamond Murray ................   $1,138,500  [minimum, counts $719,373]</t>
  </si>
  <si>
    <t>Zoran Planinic ...............   $1,127,280</t>
  </si>
  <si>
    <t>$1,127,280</t>
  </si>
  <si>
    <t>Jacque Vaughn ................   $1,094,550</t>
  </si>
  <si>
    <t>$1,094,550</t>
  </si>
  <si>
    <t>Nenad Krstic .................   $1,010,040</t>
  </si>
  <si>
    <t>Linton Johnson ...............     $719,373  [minimum]</t>
  </si>
  <si>
    <t>Ben Handlogten ...............      $35,091  [minimum, released 11/8]</t>
  </si>
  <si>
    <t>$35,091  [m</t>
  </si>
  <si>
    <t>P.J. Brown ...................   $8,000,000</t>
  </si>
  <si>
    <t>Desmond Mason ................   $7,333,333</t>
  </si>
  <si>
    <t>$7,333,333</t>
  </si>
  <si>
    <t>Speedy Claxton ...............   $3,600,000</t>
  </si>
  <si>
    <t>Chris Andersen ...............   $3,500,000</t>
  </si>
  <si>
    <t>George Lynch .................   $3,200,000  [released 10/28]</t>
  </si>
  <si>
    <t xml:space="preserve">$3,200,000 </t>
  </si>
  <si>
    <t>Chris Paul ...................   $3,144,240</t>
  </si>
  <si>
    <t>$3,144,240</t>
  </si>
  <si>
    <t>Arvydas Macijauskas ..........   $2,500,000</t>
  </si>
  <si>
    <t>Bostjan Nachbar ..............   $2,500,000</t>
  </si>
  <si>
    <t>Kirk Snyder ..................   $1,437,240</t>
  </si>
  <si>
    <t>$1,437,240</t>
  </si>
  <si>
    <t>David West ...................   $1,334,160</t>
  </si>
  <si>
    <t>$1,334,160</t>
  </si>
  <si>
    <t>Rasual Butler ................   $1,300,000</t>
  </si>
  <si>
    <t>J.R. Smith ...................   $1,297,080</t>
  </si>
  <si>
    <t>$1,297,080</t>
  </si>
  <si>
    <t>Maciej Lampe .................     $900,000</t>
  </si>
  <si>
    <t>Jackson Vroman ...............     $682,051</t>
  </si>
  <si>
    <t>$682,051</t>
  </si>
  <si>
    <t>Brandon Bass .................     $398,762  [minimum]</t>
  </si>
  <si>
    <t>Sean Banks ...................     $150,751  [released 1/5]</t>
  </si>
  <si>
    <t>$150,751  [</t>
  </si>
  <si>
    <t>Allan Houston ................  $19,125,000  [retired 10/17]</t>
  </si>
  <si>
    <t>$19,125,000</t>
  </si>
  <si>
    <t>Stephon Marbury ..............  $16,453,125</t>
  </si>
  <si>
    <t>$16,453,125</t>
  </si>
  <si>
    <t>Anfernee Hardaway ............  $15,750,000</t>
  </si>
  <si>
    <t>$15,750,000</t>
  </si>
  <si>
    <t>Antonio Davis ................  $13,925,000</t>
  </si>
  <si>
    <t>$13,925,000</t>
  </si>
  <si>
    <t>Maurice Taylor ...............   $9,100,000</t>
  </si>
  <si>
    <t>$9,100,000</t>
  </si>
  <si>
    <t>Shandon Anderson .............   $7,900,000  [released 11/10/04]</t>
  </si>
  <si>
    <t xml:space="preserve">$7,900,000 </t>
  </si>
  <si>
    <t>Eddy Curry ...................   $7,390,000</t>
  </si>
  <si>
    <t>$7,390,000</t>
  </si>
  <si>
    <t>Quentin Richardson ...........   $6,940,000</t>
  </si>
  <si>
    <t>$6,940,000</t>
  </si>
  <si>
    <t>Jerome Williams ..............   $6,620,063  [released 8/15]</t>
  </si>
  <si>
    <t xml:space="preserve">$6,620,063 </t>
  </si>
  <si>
    <t>Jamal Crawford ...............   $6,480,000</t>
  </si>
  <si>
    <t>$6,480,000</t>
  </si>
  <si>
    <t>Malik Rose ...................   $6,008,750</t>
  </si>
  <si>
    <t>$6,008,750</t>
  </si>
  <si>
    <t>Jerome James .................   $5,000,000</t>
  </si>
  <si>
    <t>Channing Frye ................   $2,162,880</t>
  </si>
  <si>
    <t>$2,162,880</t>
  </si>
  <si>
    <t>Nate Robinson ................   $1,102,680</t>
  </si>
  <si>
    <t>$1,102,680</t>
  </si>
  <si>
    <t>David Lee ....................     $861,360</t>
  </si>
  <si>
    <t>$861,360</t>
  </si>
  <si>
    <t>Trevor Ariza .................     $682,051</t>
  </si>
  <si>
    <t>Qyntel Woods .................     $599,834  [min, s 12/6, counts $579,008]</t>
  </si>
  <si>
    <t>$599,834  [</t>
  </si>
  <si>
    <t>Jackie Butler ................     $398,762  [minimum]</t>
  </si>
  <si>
    <t>Matt Barnes ..................     $131,593  [minimum, released 12/3]</t>
  </si>
  <si>
    <t>Grant Hill ...................  $15,694,250</t>
  </si>
  <si>
    <t>Steve Francis ................  $13,700,000</t>
  </si>
  <si>
    <t>Kelvin Cato ..................   $8,640,000</t>
  </si>
  <si>
    <t>Doug Christie ................   $8,200,000  [released 8/11]</t>
  </si>
  <si>
    <t xml:space="preserve">$8,200,000 </t>
  </si>
  <si>
    <t>Hedo Turkoglu ................   $5,393,300</t>
  </si>
  <si>
    <t>Tony Battie ..................   $5,200,000</t>
  </si>
  <si>
    <t>Dwight Howard ................   $4,493,160</t>
  </si>
  <si>
    <t>$4,493,160</t>
  </si>
  <si>
    <t>Pat Garrity ..................   $3,231,250</t>
  </si>
  <si>
    <t>$3,231,250</t>
  </si>
  <si>
    <t>Keyon Dooling ................   $3,100,000</t>
  </si>
  <si>
    <t>DeShawn Stevenson ............   $2,750,000</t>
  </si>
  <si>
    <t>Jameer Nelson ................   $1,189,200</t>
  </si>
  <si>
    <t>$1,189,200</t>
  </si>
  <si>
    <t>Stacey Augmon ................   $1,138,500  [minimum, 2 year contracts]</t>
  </si>
  <si>
    <t>Bo Outlaw ....................   $1,138,500  [minimum, counts $719,373]</t>
  </si>
  <si>
    <t>Terence Morris ...............     $835,810  [minimum, counts $719,373]</t>
  </si>
  <si>
    <t>Mario Kasun ..................     $682,050</t>
  </si>
  <si>
    <t>$682,050</t>
  </si>
  <si>
    <t>Travis Diener ................     $398,762  [minimum]</t>
  </si>
  <si>
    <t>Chris Webber .................  $19,125,000</t>
  </si>
  <si>
    <t>Allen Iverson ................  $16,453,125</t>
  </si>
  <si>
    <t>Jamal Mashburn ...............  $10,075,000</t>
  </si>
  <si>
    <t>$10,075,000</t>
  </si>
  <si>
    <t>Samuel Dalembert .............   $8,470,000</t>
  </si>
  <si>
    <t>$8,470,000</t>
  </si>
  <si>
    <t>Todd MacCulloch ..............   $6,353,200  [retired 11/22/04]</t>
  </si>
  <si>
    <t>Aaron McKie ..................   $6,000,000  [released 8/12]</t>
  </si>
  <si>
    <t>Kyle Korver ..................   $3,630,363</t>
  </si>
  <si>
    <t>$3,630,363</t>
  </si>
  <si>
    <t>Kevin Ollie ..................   $2,950,200</t>
  </si>
  <si>
    <t>Steven Hunter ................   $2,800,000</t>
  </si>
  <si>
    <t>Andre Iguodala ...............   $2,058,000</t>
  </si>
  <si>
    <t>$2,058,000</t>
  </si>
  <si>
    <t>Greg Buckner .................   $1,925,926  [released 8/8/04]</t>
  </si>
  <si>
    <t xml:space="preserve">$1,925,926 </t>
  </si>
  <si>
    <t>John Salmons .................   $1,669,001</t>
  </si>
  <si>
    <t>$1,669,001</t>
  </si>
  <si>
    <t>Lee Nailon ...................     $835,810  [minimum, counts $719,373]</t>
  </si>
  <si>
    <t>Michael Bradley ..............     $819,550</t>
  </si>
  <si>
    <t>$819,550</t>
  </si>
  <si>
    <t>Matt Barnes ..................     $552,269  [minimum, signed 12/9]</t>
  </si>
  <si>
    <t>$552,269  [</t>
  </si>
  <si>
    <t>Louis Williams ...............     $450,000</t>
  </si>
  <si>
    <t>Shavlik Randolph .............     $398,762  [minimum]</t>
  </si>
  <si>
    <t>James Thomas .................     $148,698  [minimum, released 12/8]</t>
  </si>
  <si>
    <t>$148,698  [</t>
  </si>
  <si>
    <t>Deng Gai .....................      $92,396  [minimum, released 12/8]</t>
  </si>
  <si>
    <t>$92,396  [m</t>
  </si>
  <si>
    <t>Shawn Marion .................  $13,700,000</t>
  </si>
  <si>
    <t>Steve Nash ...................   $9,625,000</t>
  </si>
  <si>
    <t>Kurt Thomas ..................   $6,620,062</t>
  </si>
  <si>
    <t>$6,620,062</t>
  </si>
  <si>
    <t>Howard Eisley ................   $5,635,417  [released 8/15]</t>
  </si>
  <si>
    <t xml:space="preserve">$5,635,417 </t>
  </si>
  <si>
    <t>Raja Bell ....................   $4,250,000</t>
  </si>
  <si>
    <t>Jim Jackson ..................   $2,640,000</t>
  </si>
  <si>
    <t>Amare Stoudemire .............   $2,589,023</t>
  </si>
  <si>
    <t>$2,589,023</t>
  </si>
  <si>
    <t>James Jones ..................   $2,400,000</t>
  </si>
  <si>
    <t>Brian Grant ..................   $1,670,000</t>
  </si>
  <si>
    <t>Boris Diaw ...................   $1,174,200</t>
  </si>
  <si>
    <t>$1,174,200</t>
  </si>
  <si>
    <t>Leandro Barbosa ..............     $930,600</t>
  </si>
  <si>
    <t>$930,600</t>
  </si>
  <si>
    <t>Eddie House ..................     $835,810  [minimum, 2 yr contract]</t>
  </si>
  <si>
    <t>Pat Burke ....................     $750,000</t>
  </si>
  <si>
    <t>Dijon Thompson ...............     $398,762  [minimum]</t>
  </si>
  <si>
    <t>Jared Reiner .................     $242,612  [minimum, released 1/5]</t>
  </si>
  <si>
    <t>$242,612  [</t>
  </si>
  <si>
    <t>Sharrod Ford .................     $116,711  [min, s 11/2, rel 12/25]</t>
  </si>
  <si>
    <t>$116,711  [</t>
  </si>
  <si>
    <t>Josh Davis ...................      $43,864  [min, s 10-day contract 1/9]</t>
  </si>
  <si>
    <t>$43,864  [m</t>
  </si>
  <si>
    <t>Lucas Tischer ................       $4,863  [minimum, released 11/2]</t>
  </si>
  <si>
    <t>$4,863  [mi</t>
  </si>
  <si>
    <t>Theo Ratliff .................  $11,666,666</t>
  </si>
  <si>
    <t>Zach Randolph ................  $10,666,667</t>
  </si>
  <si>
    <t>$10,666,667</t>
  </si>
  <si>
    <t>Derek Anderson ...............   $9,093,000  [released 8/3]</t>
  </si>
  <si>
    <t xml:space="preserve">$9,093,000 </t>
  </si>
  <si>
    <t>Darius Miles .................   $7,250,000</t>
  </si>
  <si>
    <t>Ruben Patterson ..............   $6,353,200</t>
  </si>
  <si>
    <t>Martell Webster ..............   $2,586,120</t>
  </si>
  <si>
    <t>$2,586,120</t>
  </si>
  <si>
    <t>Juan Dixon ...................   $2,500,000</t>
  </si>
  <si>
    <t>Sebastian Telfair ............   $1,676,280</t>
  </si>
  <si>
    <t>$1,676,280</t>
  </si>
  <si>
    <t>Joel Przybilla ...............   $1,560,000</t>
  </si>
  <si>
    <t>$1,560,000</t>
  </si>
  <si>
    <t>Viktor Khryapa ...............   $1,095,960</t>
  </si>
  <si>
    <t>$1,095,960</t>
  </si>
  <si>
    <t>Travis Outlaw ................   $1,082,160</t>
  </si>
  <si>
    <t>$1,082,160</t>
  </si>
  <si>
    <t>Jarrett Jack .................   $1,058,640</t>
  </si>
  <si>
    <t>$1,058,640</t>
  </si>
  <si>
    <t>Sergei Monia .................   $1,016,400</t>
  </si>
  <si>
    <t>$1,016,400</t>
  </si>
  <si>
    <t>Steve Blake ..................   $1,000,000</t>
  </si>
  <si>
    <t>Charles Smith ................     $771,123  [minimum, counts $719,373]</t>
  </si>
  <si>
    <t>Ha Seung-Jin .................     $641,748  [minimum]</t>
  </si>
  <si>
    <t>Mike Bibby ...................  $11,500,000</t>
  </si>
  <si>
    <t>Brad Miller ..................   $8,750,000</t>
  </si>
  <si>
    <t>$8,750,000</t>
  </si>
  <si>
    <t>Bonzi Wells ..................   $8,000,000</t>
  </si>
  <si>
    <t>Peja Stojakovic ..............   $7,500,000</t>
  </si>
  <si>
    <t>Kenny Thomas .................   $6,500,000</t>
  </si>
  <si>
    <t>Corliss Williamson ...........   $6,000,000</t>
  </si>
  <si>
    <t>Shareef Abdur-Rahim ..........   $5,000,000</t>
  </si>
  <si>
    <t>Brian Skinner ................   $4,950,000</t>
  </si>
  <si>
    <t>Jason Hart ...................   $1,540,000</t>
  </si>
  <si>
    <t>Francisco Garcia .............   $1,016,400</t>
  </si>
  <si>
    <t>Kevin Martin .................     $937,440</t>
  </si>
  <si>
    <t>$937,440</t>
  </si>
  <si>
    <t>Jamal Sampson ................     $719,373  [minimum]</t>
  </si>
  <si>
    <t>Ronnie Price .................     $398,762  [minimum]</t>
  </si>
  <si>
    <t>Tim Duncan ...................  $15,845,156</t>
  </si>
  <si>
    <t>$15,845,156</t>
  </si>
  <si>
    <t>Tony Parker ..................   $8,400,000</t>
  </si>
  <si>
    <t>Manu Ginobili ................   $7,428,937</t>
  </si>
  <si>
    <t>$7,428,937</t>
  </si>
  <si>
    <t>Rasho Nesterovic .............   $6,720,000</t>
  </si>
  <si>
    <t>$6,720,000</t>
  </si>
  <si>
    <t>Nazr Mohammed ................   $5,500,000</t>
  </si>
  <si>
    <t>Brent Barry ..................   $4,691,390</t>
  </si>
  <si>
    <t>$4,691,390</t>
  </si>
  <si>
    <t>Bruce Bowen ..................   $3,375,000</t>
  </si>
  <si>
    <t>Robert Horry .................   $3,000,000</t>
  </si>
  <si>
    <t>Michael Finley ...............   $2,675,000</t>
  </si>
  <si>
    <t>$2,675,000</t>
  </si>
  <si>
    <t>Fabricio Oberto ..............   $2,325,000</t>
  </si>
  <si>
    <t>Nick Van Exel ................   $1,138,500  [minimum, counts $719,373]</t>
  </si>
  <si>
    <t>Beno Udrih ...................     $904,800</t>
  </si>
  <si>
    <t>$904,800</t>
  </si>
  <si>
    <t>Sean Marks ...................     $835,810  [minimum, counts $719,373]</t>
  </si>
  <si>
    <t>Romain Sato ..................     $682,051  [released 2/24/05]</t>
  </si>
  <si>
    <t>$682,051  [</t>
  </si>
  <si>
    <t>Melvin Sanders ...............      $24,315  [min, s 11/9, rel 11/19]</t>
  </si>
  <si>
    <t>$24,315  [m</t>
  </si>
  <si>
    <t>Alex Scales ..................      $24,315  [min, s 11/17, rel 11/28]</t>
  </si>
  <si>
    <t>Ray Allen ....................  $13,223,140</t>
  </si>
  <si>
    <t>$13,223,140</t>
  </si>
  <si>
    <t>Rashard Lewis ................   $8,571,429</t>
  </si>
  <si>
    <t>$8,571,429</t>
  </si>
  <si>
    <t>Danny Fortson ................   $6,207,670</t>
  </si>
  <si>
    <t>$6,207,670</t>
  </si>
  <si>
    <t>Vitaly Potapenko .............   $3,320,000</t>
  </si>
  <si>
    <t>$3,320,000</t>
  </si>
  <si>
    <t>Vladimir Radmanovic ..........   $3,166,155</t>
  </si>
  <si>
    <t>$3,166,155</t>
  </si>
  <si>
    <t>Damien Wilkins ...............   $2,500,000</t>
  </si>
  <si>
    <t>Nick Collison ................   $1,815,000</t>
  </si>
  <si>
    <t>Robert Swift .................   $1,764,480</t>
  </si>
  <si>
    <t>$1,764,480</t>
  </si>
  <si>
    <t>Ibrahim Kutluay ..............   $1,760,000  [released 1/31/05]</t>
  </si>
  <si>
    <t>Ibrahim Kutluay</t>
  </si>
  <si>
    <t>Luke Ridnour .................   $1,638,000</t>
  </si>
  <si>
    <t>$1,638,000</t>
  </si>
  <si>
    <t>Reggie Evans .................   $1,100,000</t>
  </si>
  <si>
    <t>Rick Brunson .................   $1,029,873  [minimum, counts $719,373]</t>
  </si>
  <si>
    <t xml:space="preserve">$1,029,873 </t>
  </si>
  <si>
    <t>Mikki Moore ..................   $1,020,000</t>
  </si>
  <si>
    <t>$1,020,000</t>
  </si>
  <si>
    <t>Johan Petro ..................     $936,600</t>
  </si>
  <si>
    <t>$936,600</t>
  </si>
  <si>
    <t>Ronald Murray ................     $895,248</t>
  </si>
  <si>
    <t>Mateen Cleaves ...............     $305,784  [min, rel 1/4, counts $263,185]</t>
  </si>
  <si>
    <t>$305,784  [</t>
  </si>
  <si>
    <t>Jalen Rose ...................  $15,694,250</t>
  </si>
  <si>
    <t>Alvin Williams ...............   $6,300,000</t>
  </si>
  <si>
    <t>Lamond Murray ................   $5,250,000  [released 9/2]</t>
  </si>
  <si>
    <t>Morris Peterson ..............   $4,550,000</t>
  </si>
  <si>
    <t>Alonzo Mourning ..............   $4,000,000  [released 2/11/05]</t>
  </si>
  <si>
    <t>Eric Williams ................   $3,938,000</t>
  </si>
  <si>
    <t>$3,938,000</t>
  </si>
  <si>
    <t>Mike James ...................   $3,410,000</t>
  </si>
  <si>
    <t>$3,410,000</t>
  </si>
  <si>
    <t>Aaron Williams ...............   $3,375,000</t>
  </si>
  <si>
    <t>Chris Bosh ...................   $3,348,000</t>
  </si>
  <si>
    <t>Charlie Villanueva ...........   $2,360,880</t>
  </si>
  <si>
    <t>$2,360,880</t>
  </si>
  <si>
    <t>Rafael Araujo ................   $2,238,960</t>
  </si>
  <si>
    <t>$2,238,960</t>
  </si>
  <si>
    <t>Jose Calderon ................   $2,190,000</t>
  </si>
  <si>
    <t>$2,190,000</t>
  </si>
  <si>
    <t>Matt Bonner ..................   $2,000,000</t>
  </si>
  <si>
    <t>Joey Graham ..................   $1,388,400</t>
  </si>
  <si>
    <t>$1,388,400</t>
  </si>
  <si>
    <t>Darrick Martin ...............     $946,646  [min, s 1/16, counts $657,963]</t>
  </si>
  <si>
    <t>$946,646  [</t>
  </si>
  <si>
    <t>Loren Woods ..................     $780,000</t>
  </si>
  <si>
    <t>$780,000</t>
  </si>
  <si>
    <t>Pape Sow .....................     $641,748  [minimum]</t>
  </si>
  <si>
    <t>Carlos Boozer ................  $11,593,816</t>
  </si>
  <si>
    <t>$11,593,816</t>
  </si>
  <si>
    <t>Andrei Kirilenko .............  $10,983,000</t>
  </si>
  <si>
    <t>$10,983,000</t>
  </si>
  <si>
    <t>Mehmet Okur ..................   $8,250,000</t>
  </si>
  <si>
    <t>Matt Harpring ................   $5,020,000</t>
  </si>
  <si>
    <t>$5,020,000</t>
  </si>
  <si>
    <t>Greg Ostertag ................   $4,400,000</t>
  </si>
  <si>
    <t>Gordan Giricek ...............   $4,000,000</t>
  </si>
  <si>
    <t>Deron Williams ...............   $3,487,400</t>
  </si>
  <si>
    <t>$3,487,400</t>
  </si>
  <si>
    <t>Devin Brown ..................   $2,500,000</t>
  </si>
  <si>
    <t>Jarron Collins ...............   $1,700,000</t>
  </si>
  <si>
    <t>Kris Humphries ...............   $1,592,400</t>
  </si>
  <si>
    <t>$1,592,400</t>
  </si>
  <si>
    <t>Milt Palacio .................   $1,400,000</t>
  </si>
  <si>
    <t>Keith McLeod .................   $1,250,000</t>
  </si>
  <si>
    <t>C.J. Miles ...................     $398,762  [minimum]</t>
  </si>
  <si>
    <t>Andre Owens ..................     $398,762  [minimum]</t>
  </si>
  <si>
    <t>Robert Whaley ................     $398,762  [minimum]</t>
  </si>
  <si>
    <t>Antawn Jamison ...............  $13,843,156</t>
  </si>
  <si>
    <t>Gilbert Arenas ...............  $10,243,200</t>
  </si>
  <si>
    <t>$10,243,200</t>
  </si>
  <si>
    <t>Etan Thomas ..................   $5,393,300</t>
  </si>
  <si>
    <t>Antonio Daniels ..............   $5,000,000</t>
  </si>
  <si>
    <t>Chucky Atkins ................   $4,500,000</t>
  </si>
  <si>
    <t>Brendan Haywood ..............   $4,000,000</t>
  </si>
  <si>
    <t>Caron Butler .................   $2,461,617</t>
  </si>
  <si>
    <t>$2,461,617</t>
  </si>
  <si>
    <t>Jared Jeffries ...............   $2,433,824</t>
  </si>
  <si>
    <t>$2,433,824</t>
  </si>
  <si>
    <t>Jarvis Hayes .................   $2,011,080</t>
  </si>
  <si>
    <t>$2,011,080</t>
  </si>
  <si>
    <t>Michael Ruffin ...............   $1,670,000</t>
  </si>
  <si>
    <t>Calvin Booth .................     $900,498  [minimum, 2 year contract]</t>
  </si>
  <si>
    <t>Peter John Ramos .............     $660,000</t>
  </si>
  <si>
    <t>$660,000</t>
  </si>
  <si>
    <t>Awvee Storey .................     $641,748  [minimum]</t>
  </si>
  <si>
    <t>Andray Blatche ...............     $398,762  [minimum]</t>
  </si>
  <si>
    <t>Donell Taylor ................     $398,762  [minimum]</t>
  </si>
  <si>
    <t xml:space="preserve">  Antoine Walker ............. $14,625,000</t>
  </si>
  <si>
    <t>$14,625,000</t>
  </si>
  <si>
    <t xml:space="preserve">  Al Harrington ..............  $6,325,000</t>
  </si>
  <si>
    <t>$6,325,000</t>
  </si>
  <si>
    <t xml:space="preserve">  Chris Crawford .............  $3,250,000</t>
  </si>
  <si>
    <t xml:space="preserve">  Tony Delk ..................  $2,700,000</t>
  </si>
  <si>
    <t xml:space="preserve">  Predrag Drobnjak ...........  $2,550,000</t>
  </si>
  <si>
    <t xml:space="preserve">  Josh Childress .............  $2,490,360</t>
  </si>
  <si>
    <t>$2,490,360</t>
  </si>
  <si>
    <t xml:space="preserve">  Jon Barry ..................  $1,800,000</t>
  </si>
  <si>
    <t xml:space="preserve">  Jason Collier ..............  $1,500,000</t>
  </si>
  <si>
    <t xml:space="preserve">  Kevin Willis ...............  $1,300,000</t>
  </si>
  <si>
    <t xml:space="preserve">  Josh Smith .................  $1,270,080</t>
  </si>
  <si>
    <t>$1,270,080</t>
  </si>
  <si>
    <t xml:space="preserve">  Kenny Anderson .............  $1,100,000  [minimum, counts $745,046]</t>
  </si>
  <si>
    <t xml:space="preserve">$1,100,000 </t>
  </si>
  <si>
    <t xml:space="preserve">  Boris Diaw .................  $1,097,640</t>
  </si>
  <si>
    <t>$1,097,640</t>
  </si>
  <si>
    <t xml:space="preserve">  Royal Ivey .................    $425,000</t>
  </si>
  <si>
    <t>$425,000</t>
  </si>
  <si>
    <t xml:space="preserve">  Donta Smith ................    $425,000</t>
  </si>
  <si>
    <t xml:space="preserve">  Jelani McCoy ...............    $167,418  [min, c $154,461, s 11/8, r 12/14]</t>
  </si>
  <si>
    <t>$167,418  [</t>
  </si>
  <si>
    <t xml:space="preserve">  Anthony Miller .............     $34,118  [min, counts $27,258, rel 11/8]</t>
  </si>
  <si>
    <t>$34,118  [m</t>
  </si>
  <si>
    <t xml:space="preserve">  Paul Pierce ................ $12,584,688</t>
  </si>
  <si>
    <t>$12,584,688</t>
  </si>
  <si>
    <t xml:space="preserve">  Raef LaFrentz ..............  $9,714,538</t>
  </si>
  <si>
    <t>$9,714,538</t>
  </si>
  <si>
    <t xml:space="preserve">  Ricky Davis ................  $5,455,200</t>
  </si>
  <si>
    <t>$5,455,200</t>
  </si>
  <si>
    <t xml:space="preserve">  Gary Payton ................  $5,408,700</t>
  </si>
  <si>
    <t>$5,408,700</t>
  </si>
  <si>
    <t xml:space="preserve">  Vin Baker ..................  $5,333,333  [released]</t>
  </si>
  <si>
    <t xml:space="preserve">  Mark Blount ................  $4,903,000</t>
  </si>
  <si>
    <t xml:space="preserve">  Rick Fox ...................  $4,800,000  [retired]</t>
  </si>
  <si>
    <t xml:space="preserve">  Michael Stewart ............  $4,800,000</t>
  </si>
  <si>
    <t xml:space="preserve">  Tom Gugliotta ..............  $2,700,000</t>
  </si>
  <si>
    <t xml:space="preserve">  Marcus Banks ...............  $1,611,840</t>
  </si>
  <si>
    <t>$1,611,840</t>
  </si>
  <si>
    <t xml:space="preserve">  Jiri Welsch ................  $1,419,240</t>
  </si>
  <si>
    <t>$1,419,240</t>
  </si>
  <si>
    <t xml:space="preserve">  Al Jefferson ...............  $1,407,240</t>
  </si>
  <si>
    <t>$1,407,240</t>
  </si>
  <si>
    <t xml:space="preserve">  Walter McCarty .............  $1,337,500</t>
  </si>
  <si>
    <t>$1,337,500</t>
  </si>
  <si>
    <t xml:space="preserve">  Delonte West ...............    $939,480</t>
  </si>
  <si>
    <t>$939,480</t>
  </si>
  <si>
    <t xml:space="preserve">  Tony Allen .................    $901,920</t>
  </si>
  <si>
    <t>$901,920</t>
  </si>
  <si>
    <t xml:space="preserve">  Kendrick Perkins ...........    $875,400</t>
  </si>
  <si>
    <t>$875,400</t>
  </si>
  <si>
    <t xml:space="preserve">  Justin Reed ................    $385,277  [minimum]</t>
  </si>
  <si>
    <t>$385,277  [</t>
  </si>
  <si>
    <t xml:space="preserve">  Jahidi White ...............  $6,166,466</t>
  </si>
  <si>
    <t>$6,166,466</t>
  </si>
  <si>
    <t xml:space="preserve">  Emeka Okafor ...............  $3,739,680</t>
  </si>
  <si>
    <t>$3,739,680</t>
  </si>
  <si>
    <t xml:space="preserve">  Melvin Ely .................  $1,742,400</t>
  </si>
  <si>
    <t>$1,742,400</t>
  </si>
  <si>
    <t xml:space="preserve">  Gerald Wallace .............  $1,652,453</t>
  </si>
  <si>
    <t>$1,652,453</t>
  </si>
  <si>
    <t xml:space="preserve">  Primoz Brezec ..............  $1,554,326</t>
  </si>
  <si>
    <t>$1,554,326</t>
  </si>
  <si>
    <t xml:space="preserve">  Jason Hart .................  $1,400,000</t>
  </si>
  <si>
    <t xml:space="preserve">  Kareem Rush ................  $1,174,200</t>
  </si>
  <si>
    <t xml:space="preserve">  Steve Smith ................  $1,100,000  [minimum, counts $745,046]</t>
  </si>
  <si>
    <t xml:space="preserve">  Brevin Knight ..............    $932,546  [minimum, counts $745,046]</t>
  </si>
  <si>
    <t>$932,546  [</t>
  </si>
  <si>
    <t xml:space="preserve">  Eddie House ................    $825,000  [released 12/4]</t>
  </si>
  <si>
    <t>$825,000  [</t>
  </si>
  <si>
    <t xml:space="preserve">  Jamal Sampson ..............    $695,046  [minimum]</t>
  </si>
  <si>
    <t>$695,046  [</t>
  </si>
  <si>
    <t xml:space="preserve">  Tamar Slay .................    $695,046  [minimum]</t>
  </si>
  <si>
    <t xml:space="preserve">  Keith Bogans ...............    $620,046  [minimum]</t>
  </si>
  <si>
    <t>$620,046  [</t>
  </si>
  <si>
    <t xml:space="preserve">  Jason Kapono ...............    $620,046  [minimum]</t>
  </si>
  <si>
    <t xml:space="preserve">  Theron Smith ...............    $620,046  [minimum]</t>
  </si>
  <si>
    <t xml:space="preserve">  Bernard Robinson ...........    $385,277  [minimum]</t>
  </si>
  <si>
    <t xml:space="preserve">  Antonio Davis .............. $12,925,000</t>
  </si>
  <si>
    <t>$12,925,000</t>
  </si>
  <si>
    <t xml:space="preserve">  Scottie Pippen .............  $5,408,700  [retired]</t>
  </si>
  <si>
    <t xml:space="preserve">$5,408,700 </t>
  </si>
  <si>
    <t xml:space="preserve">  Eddie Robinson .............  $5,055,556  [released]</t>
  </si>
  <si>
    <t xml:space="preserve">$5,055,556 </t>
  </si>
  <si>
    <t xml:space="preserve">  Tyson Chandler .............  $4,801,102</t>
  </si>
  <si>
    <t>$4,801,102</t>
  </si>
  <si>
    <t xml:space="preserve">  Eddy Curry .................  $3,896,402</t>
  </si>
  <si>
    <t>$3,896,402</t>
  </si>
  <si>
    <t xml:space="preserve">  Ben Gordon .................  $3,358,320</t>
  </si>
  <si>
    <t>$3,358,320</t>
  </si>
  <si>
    <t xml:space="preserve">  Othella Harrington .........  $3,150,000</t>
  </si>
  <si>
    <t xml:space="preserve">  Eric Piatkowski ............  $2,750,000</t>
  </si>
  <si>
    <t xml:space="preserve">  Andres Nocioni .............  $2,525,000</t>
  </si>
  <si>
    <t>$2,525,000</t>
  </si>
  <si>
    <t xml:space="preserve">  Kirk Hinrich ...............  $2,349,840</t>
  </si>
  <si>
    <t>$2,349,840</t>
  </si>
  <si>
    <t xml:space="preserve">  Luol Deng ..................  $2,273,400</t>
  </si>
  <si>
    <t>$2,273,400</t>
  </si>
  <si>
    <t xml:space="preserve">  Cezary Trybanski ...........  $1,700,000  [released]</t>
  </si>
  <si>
    <t xml:space="preserve">$1,700,000 </t>
  </si>
  <si>
    <t xml:space="preserve">  Jay Williams ...............  $1,550,551  [released]</t>
  </si>
  <si>
    <t xml:space="preserve">$1,550,551 </t>
  </si>
  <si>
    <t xml:space="preserve">  Frank Williams .............    $957,480</t>
  </si>
  <si>
    <t>$957,480</t>
  </si>
  <si>
    <t xml:space="preserve">  Chris Jeffries .............    $899,040  [released]</t>
  </si>
  <si>
    <t>$899,040  [</t>
  </si>
  <si>
    <t>Chris Jeffries</t>
  </si>
  <si>
    <t xml:space="preserve">  Adrian Griffin .............    $870,046  [minimum]</t>
  </si>
  <si>
    <t>$870,046  [</t>
  </si>
  <si>
    <t xml:space="preserve">  Mike Wilks .................    $720,046  [minimum, released]</t>
  </si>
  <si>
    <t>$720,046  [</t>
  </si>
  <si>
    <t xml:space="preserve">  Jannero Pargo ..............    $695,046  [minimum]</t>
  </si>
  <si>
    <t xml:space="preserve">  Tommy Smith ................    $620,046  [minimum]</t>
  </si>
  <si>
    <t xml:space="preserve">  Chris Duhon ................    $385,277  [minimum]</t>
  </si>
  <si>
    <t xml:space="preserve">  Jared Reiner ...............    $385,277  [minimum]</t>
  </si>
  <si>
    <t xml:space="preserve">  Zydrunas Ilgauskas ......... $14,625,000</t>
  </si>
  <si>
    <t xml:space="preserve">  Eric Snow ..................  $4,875,000</t>
  </si>
  <si>
    <t xml:space="preserve">  LeBron James ...............  $4,320,360</t>
  </si>
  <si>
    <t>$4,320,360</t>
  </si>
  <si>
    <t xml:space="preserve">  Jeff McInnis ...............  $3,600,000</t>
  </si>
  <si>
    <t xml:space="preserve">  Drew Gooden ................  $3,214,080</t>
  </si>
  <si>
    <t>$3,214,080</t>
  </si>
  <si>
    <t xml:space="preserve">  Ira Newble .................  $2,704,350</t>
  </si>
  <si>
    <t>$2,704,350</t>
  </si>
  <si>
    <t xml:space="preserve">  DeSagana Diop ..............  $2,695,164</t>
  </si>
  <si>
    <t>$2,695,164</t>
  </si>
  <si>
    <t xml:space="preserve">  Dajuan Wagner ..............  $2,643,600</t>
  </si>
  <si>
    <t>$2,643,600</t>
  </si>
  <si>
    <t xml:space="preserve">  Lucious Harris .............  $2,500,000</t>
  </si>
  <si>
    <t xml:space="preserve">  Luke Jackson ...............  $1,818,720</t>
  </si>
  <si>
    <t>$1,818,720</t>
  </si>
  <si>
    <t xml:space="preserve">  Robert Traylor .............  $1,600,000</t>
  </si>
  <si>
    <t xml:space="preserve">  Scott Williams .............  $1,600,000</t>
  </si>
  <si>
    <t xml:space="preserve">  Aleksandar Pavlovic ........  $1,191,000</t>
  </si>
  <si>
    <t>$1,191,000</t>
  </si>
  <si>
    <t xml:space="preserve">  Steven Hunter ..............  $1,000,000  [released]</t>
  </si>
  <si>
    <t xml:space="preserve">  Anderson Varejao ...........    $788,000</t>
  </si>
  <si>
    <t>$788,000</t>
  </si>
  <si>
    <t xml:space="preserve">  Michael Finley ............. $14,609,375</t>
  </si>
  <si>
    <t>$14,609,375</t>
  </si>
  <si>
    <t xml:space="preserve">  Dirk Nowitzki .............. $12,584,688</t>
  </si>
  <si>
    <t xml:space="preserve">  Alan Henderson .............  $8,273,125</t>
  </si>
  <si>
    <t>$8,273,125</t>
  </si>
  <si>
    <t xml:space="preserve">  Erick Dampier ..............  $7,700,000</t>
  </si>
  <si>
    <t xml:space="preserve">  Jason Terry ................  $7,500,000</t>
  </si>
  <si>
    <t xml:space="preserve">  Jerry Stackhouse ...........  $7,437,500</t>
  </si>
  <si>
    <t>$7,437,500</t>
  </si>
  <si>
    <t xml:space="preserve">  Tariq Abdul-Wahad ..........  $6,750,000</t>
  </si>
  <si>
    <t xml:space="preserve">  Calvin Booth ...............  $5,900,700</t>
  </si>
  <si>
    <t>$5,900,700</t>
  </si>
  <si>
    <t xml:space="preserve">  Marquis Daniels ............  $4,903,000</t>
  </si>
  <si>
    <t xml:space="preserve">  Shawn Bradley ..............  $4,000,000</t>
  </si>
  <si>
    <t xml:space="preserve">  Evan Eschmeyer .............  $3,407,655  [retired]</t>
  </si>
  <si>
    <t xml:space="preserve">$3,407,655 </t>
  </si>
  <si>
    <t xml:space="preserve">  Devin Harris ...............  $2,741,880</t>
  </si>
  <si>
    <t>$2,741,880</t>
  </si>
  <si>
    <t xml:space="preserve">  Darrell Armstrong ..........  $2,275,000</t>
  </si>
  <si>
    <t>$2,275,000</t>
  </si>
  <si>
    <t xml:space="preserve">  Avery Johnson ..............  $1,100,000  [min, counts $745,046, retired]</t>
  </si>
  <si>
    <t xml:space="preserve">  Pavel Podkolzin ............  $1,061,880</t>
  </si>
  <si>
    <t>$1,061,880</t>
  </si>
  <si>
    <t xml:space="preserve">  Josh Howard ................    $863,640</t>
  </si>
  <si>
    <t>$863,640</t>
  </si>
  <si>
    <t xml:space="preserve">  DJ Mbenga ..................    $800,000</t>
  </si>
  <si>
    <t xml:space="preserve">  Kenyon Martin ..............  $9,454,546</t>
  </si>
  <si>
    <t>$9,454,546</t>
  </si>
  <si>
    <t xml:space="preserve">  Marcus Camby ...............  $8,500,000</t>
  </si>
  <si>
    <t xml:space="preserve">  Andre Miller ...............  $7,366,667</t>
  </si>
  <si>
    <t>$7,366,667</t>
  </si>
  <si>
    <t xml:space="preserve">  Carmelo Anthony ............  $3,471,360</t>
  </si>
  <si>
    <t>$3,471,360</t>
  </si>
  <si>
    <t xml:space="preserve">  Voshon Lenard ..............  $3,250,000</t>
  </si>
  <si>
    <t xml:space="preserve">  Nikoloz Tskitishvili .......  $2,910,600</t>
  </si>
  <si>
    <t>$2,910,600</t>
  </si>
  <si>
    <t xml:space="preserve">  Earl Boykins ...............  $2,500,000</t>
  </si>
  <si>
    <t xml:space="preserve">  Nene .......................  $2,260,280</t>
  </si>
  <si>
    <t>$2,260,280</t>
  </si>
  <si>
    <t xml:space="preserve">  Rodney White ...............  $1,797,845</t>
  </si>
  <si>
    <t>$1,797,845</t>
  </si>
  <si>
    <t xml:space="preserve">  Bryon Russell ..............  $1,100,000  [minimum, counts $745,046]</t>
  </si>
  <si>
    <t xml:space="preserve">  Greg Buckner ...............    $870,046  [minimum]</t>
  </si>
  <si>
    <t xml:space="preserve">  Mark Pope ..................    $870,046  [minimum, counts $745,046]</t>
  </si>
  <si>
    <t xml:space="preserve">  DerMarr Johnson ............    $745,046  [minimum]</t>
  </si>
  <si>
    <t>$745,046  [</t>
  </si>
  <si>
    <t xml:space="preserve">  Francisco Elson ............    $620,046  [minimum]</t>
  </si>
  <si>
    <t xml:space="preserve">  Arthur Johnson .............    $385,277  [minimum]</t>
  </si>
  <si>
    <t xml:space="preserve">  Rasheed Wallace ............  $9,720,000</t>
  </si>
  <si>
    <t>$9,720,000</t>
  </si>
  <si>
    <t xml:space="preserve">  Richard Hamilton ...........  $7,812,500</t>
  </si>
  <si>
    <t>$7,812,500</t>
  </si>
  <si>
    <t xml:space="preserve">  Ben Wallace ................  $7,000,000</t>
  </si>
  <si>
    <t xml:space="preserve">  Chauncey Billups ...........  $5,455,200</t>
  </si>
  <si>
    <t xml:space="preserve">  Antonio McDyess ............  $4,903,000</t>
  </si>
  <si>
    <t xml:space="preserve">  Derrick Coleman ............  $4,500,000</t>
  </si>
  <si>
    <t xml:space="preserve">  Elden Campbell .............  $4,400,000</t>
  </si>
  <si>
    <t xml:space="preserve">  Darko Milicic ..............  $3,865,440</t>
  </si>
  <si>
    <t>$3,865,440</t>
  </si>
  <si>
    <t xml:space="preserve">  Lindsey Hunter .............  $1,600,000</t>
  </si>
  <si>
    <t xml:space="preserve">  Tayshaun Prince ............  $1,038,960</t>
  </si>
  <si>
    <t xml:space="preserve">  Carlos Delfino .............    $901,920</t>
  </si>
  <si>
    <t xml:space="preserve">  Darvin Ham .................    $932,546  [minimum, counts $745,046]</t>
  </si>
  <si>
    <t xml:space="preserve">  Amal McCaskill .............    $932,546  [minimum, released]</t>
  </si>
  <si>
    <t xml:space="preserve">  Smush Parker ...............    $695,046  [minimum]</t>
  </si>
  <si>
    <t xml:space="preserve">  Ronald Dupree ..............    $620,046  [minimum]</t>
  </si>
  <si>
    <t xml:space="preserve">  Horace Jenkins .............    $385,277  [minimum]</t>
  </si>
  <si>
    <t xml:space="preserve">  Dale Davis ................. $10,068,750</t>
  </si>
  <si>
    <t>$10,068,750</t>
  </si>
  <si>
    <t xml:space="preserve">  Adonal Foyle ...............  $6,500,000</t>
  </si>
  <si>
    <t xml:space="preserve">  Christian Laettner .........  $5,500,000  [released]</t>
  </si>
  <si>
    <t xml:space="preserve">  Clifford Robinson ..........  $5,287,500</t>
  </si>
  <si>
    <t>$5,287,500</t>
  </si>
  <si>
    <t xml:space="preserve">  Derek Fisher ...............  $4,903,000</t>
  </si>
  <si>
    <t xml:space="preserve">  Eduardo Najera .............  $3,809,524</t>
  </si>
  <si>
    <t>$3,809,524</t>
  </si>
  <si>
    <t xml:space="preserve">  Mike Dunleavy ..............  $3,565,080</t>
  </si>
  <si>
    <t>$3,565,080</t>
  </si>
  <si>
    <t xml:space="preserve">  Jason Richardson ...........  $3,534,018</t>
  </si>
  <si>
    <t>$3,534,018</t>
  </si>
  <si>
    <t xml:space="preserve">  Speedy Claxton .............  $3,300,000</t>
  </si>
  <si>
    <t xml:space="preserve">  Troy Murphy ................  $2,231,808</t>
  </si>
  <si>
    <t>$2,231,808</t>
  </si>
  <si>
    <t xml:space="preserve">  Mickael Pietrus ............  $1,785,960</t>
  </si>
  <si>
    <t>$1,785,960</t>
  </si>
  <si>
    <t xml:space="preserve">  Andris Biedrins ............  $1,727,760</t>
  </si>
  <si>
    <t>$1,727,760</t>
  </si>
  <si>
    <t xml:space="preserve">  Calbert Cheaney ............  $1,600,000</t>
  </si>
  <si>
    <t xml:space="preserve">  Ansu Sesay .................    $745,046  [minimum]</t>
  </si>
  <si>
    <t xml:space="preserve">  Luis Flores ................    $385,277  [minimum]</t>
  </si>
  <si>
    <t xml:space="preserve">  Tracy McGrady .............. $14,487,000</t>
  </si>
  <si>
    <t>$14,487,000</t>
  </si>
  <si>
    <t xml:space="preserve">  Maurice Taylor .............  $8,450,000</t>
  </si>
  <si>
    <t>$8,450,000</t>
  </si>
  <si>
    <t xml:space="preserve">  Clarence Weatherspoon ......  $5,899,400</t>
  </si>
  <si>
    <t>$5,899,400</t>
  </si>
  <si>
    <t xml:space="preserve">  Juwan Howard ...............  $5,408,700</t>
  </si>
  <si>
    <t xml:space="preserve">  Dikembe Mutombo ............  $4,496,434</t>
  </si>
  <si>
    <t>$4,496,434</t>
  </si>
  <si>
    <t xml:space="preserve">  Yao Ming ...................  $4,436,880</t>
  </si>
  <si>
    <t>$4,436,880</t>
  </si>
  <si>
    <t xml:space="preserve">  Matt Maloney ...............  $3,237,500  [released]</t>
  </si>
  <si>
    <t xml:space="preserve">$3,237,500 </t>
  </si>
  <si>
    <t xml:space="preserve">  Bob Sura ...................  $3,200,000</t>
  </si>
  <si>
    <t xml:space="preserve">  Jim Jackson ................  $2,420,000</t>
  </si>
  <si>
    <t xml:space="preserve">  Charlie Ward ...............  $1,700,000</t>
  </si>
  <si>
    <t xml:space="preserve">  Tyronn Lue .................  $1,600,000</t>
  </si>
  <si>
    <t xml:space="preserve">  Bostjan Nachbar ............  $1,493,880</t>
  </si>
  <si>
    <t>$1,493,880</t>
  </si>
  <si>
    <t xml:space="preserve">  Reece Gaines ...............  $1,454,640</t>
  </si>
  <si>
    <t>$1,454,640</t>
  </si>
  <si>
    <t xml:space="preserve">  Ryan Bowen .................    $807,046  [minimum, counts $745,046]</t>
  </si>
  <si>
    <t>$807,046  [</t>
  </si>
  <si>
    <t xml:space="preserve">  Scott Padgett ..............    $807,546  [minimum]</t>
  </si>
  <si>
    <t>$807,546  [</t>
  </si>
  <si>
    <t xml:space="preserve">  Andre Barrett ..............    $385,277  [minimum]</t>
  </si>
  <si>
    <t xml:space="preserve">  Jermaine O'Neal ............ $14,796,000</t>
  </si>
  <si>
    <t>$14,796,000</t>
  </si>
  <si>
    <t xml:space="preserve">  Austin Croshere ............  $8,260,000</t>
  </si>
  <si>
    <t>$8,260,000</t>
  </si>
  <si>
    <t xml:space="preserve">  Jonathan Bender ............  $6,525,000</t>
  </si>
  <si>
    <t>$6,525,000</t>
  </si>
  <si>
    <t xml:space="preserve">  Ron Artest .................  $6,157,895</t>
  </si>
  <si>
    <t>$6,157,895</t>
  </si>
  <si>
    <t xml:space="preserve">  Scot Pollard ...............  $5,792,250</t>
  </si>
  <si>
    <t>$5,792,250</t>
  </si>
  <si>
    <t xml:space="preserve">  Reggie Miller ..............  $5,500,000</t>
  </si>
  <si>
    <t xml:space="preserve">  Stephen Jackson ............  $5,100,000</t>
  </si>
  <si>
    <t xml:space="preserve">  Jeff Foster ................  $4,500,000</t>
  </si>
  <si>
    <t xml:space="preserve">  Anthony Johnson ............  $2,200,000</t>
  </si>
  <si>
    <t xml:space="preserve">  Fred Jones .................  $1,572,480</t>
  </si>
  <si>
    <t>$1,572,480</t>
  </si>
  <si>
    <t xml:space="preserve">  Jamaal Tinsley .............  $1,554,326</t>
  </si>
  <si>
    <t xml:space="preserve">  Michael Curry ..............    $845,122  [min, counts $572,413, s 12/13]</t>
  </si>
  <si>
    <t>$845,122  [</t>
  </si>
  <si>
    <t xml:space="preserve">  David Harrison .............    $835,560</t>
  </si>
  <si>
    <t>$835,560</t>
  </si>
  <si>
    <t xml:space="preserve">  Eddie Gill .................    $720,046  [minimum]</t>
  </si>
  <si>
    <t xml:space="preserve">  James Jones ................    $620,046  [minimum]</t>
  </si>
  <si>
    <t xml:space="preserve">  Marcus Haislip .............    $576,380  [minimum, signed 12/1]</t>
  </si>
  <si>
    <t>$576,380  [</t>
  </si>
  <si>
    <t xml:space="preserve">  John Edwards ...............    $385,277  [minimum]</t>
  </si>
  <si>
    <t xml:space="preserve">  Tremaine Fowlkes ...........     $79,029  [signed 11/25, released 12/13]</t>
  </si>
  <si>
    <t>$79,029  [s</t>
  </si>
  <si>
    <t xml:space="preserve">  Britton Johnsen ............     $45,369  [signed 11/25, released 12/7]</t>
  </si>
  <si>
    <t>$45,369  [s</t>
  </si>
  <si>
    <t xml:space="preserve">  Elton Brand ................ $12,056,000</t>
  </si>
  <si>
    <t>$12,056,000</t>
  </si>
  <si>
    <t xml:space="preserve">  Kerry Kittles ..............  $9,566,667</t>
  </si>
  <si>
    <t>$9,566,667</t>
  </si>
  <si>
    <t xml:space="preserve">  Corey Maggette .............  $7,000,000</t>
  </si>
  <si>
    <t xml:space="preserve">  Shaun Livingston ...........  $3,027,840</t>
  </si>
  <si>
    <t>$3,027,840</t>
  </si>
  <si>
    <t xml:space="preserve">  Chris Kaman ................  $2,574,240</t>
  </si>
  <si>
    <t>$2,574,240</t>
  </si>
  <si>
    <t xml:space="preserve">  Zeljko Rebraca .............  $2,500,000</t>
  </si>
  <si>
    <t xml:space="preserve">  Chris Wilcox ...............  $2,210,880</t>
  </si>
  <si>
    <t>$2,210,880</t>
  </si>
  <si>
    <t xml:space="preserve">  Marko Jaric ................  $2,100,000</t>
  </si>
  <si>
    <t xml:space="preserve">  Rick Brunson ...............    $932,546  [minimum, counts $745,046]</t>
  </si>
  <si>
    <t xml:space="preserve">  Mikki Moore ................    $870,046  [minimum, counts $745,046]</t>
  </si>
  <si>
    <t xml:space="preserve">  Bobby Simmons ..............    $825,000</t>
  </si>
  <si>
    <t xml:space="preserve">  Mamadou N'diaye ............    $750,000</t>
  </si>
  <si>
    <t>Mamadou N'diaye</t>
  </si>
  <si>
    <t xml:space="preserve">  Quinton Ross ...............    $620,046  [minimum]</t>
  </si>
  <si>
    <t xml:space="preserve">  Lionel Chalmers ............    $450,000</t>
  </si>
  <si>
    <t xml:space="preserve">  Kobe Bryant ................ $14,175,000</t>
  </si>
  <si>
    <t>$14,175,000</t>
  </si>
  <si>
    <t xml:space="preserve">  Brian Grant ................ $13,233,434</t>
  </si>
  <si>
    <t>$13,233,434</t>
  </si>
  <si>
    <t xml:space="preserve">  Lamar Odom ................. $10,548,596</t>
  </si>
  <si>
    <t>$10,548,596</t>
  </si>
  <si>
    <t xml:space="preserve">  Vlade Divac ................  $4,903,000</t>
  </si>
  <si>
    <t xml:space="preserve">  Devean George ..............  $4,546,000</t>
  </si>
  <si>
    <t>$4,546,000</t>
  </si>
  <si>
    <t xml:space="preserve">  Chucky Atkins ..............  $4,200,000</t>
  </si>
  <si>
    <t xml:space="preserve">  Chris Mihm .................  $3,371,393</t>
  </si>
  <si>
    <t>$3,371,393</t>
  </si>
  <si>
    <t xml:space="preserve">  Stanislav Medvedenko .......  $3,000,000</t>
  </si>
  <si>
    <t xml:space="preserve">  Caron Butler ...............  $1,930,680</t>
  </si>
  <si>
    <t>$1,930,680</t>
  </si>
  <si>
    <t xml:space="preserve">  Jumaine Jones ..............  $1,687,500</t>
  </si>
  <si>
    <t>$1,687,500</t>
  </si>
  <si>
    <t xml:space="preserve">  Brian Cook .................    $971,160</t>
  </si>
  <si>
    <t xml:space="preserve">  Sasha Vujacic ..............    $846,840</t>
  </si>
  <si>
    <t>$846,840</t>
  </si>
  <si>
    <t xml:space="preserve">  Tierre Brown ...............    $720,046  [minimum]</t>
  </si>
  <si>
    <t xml:space="preserve">  Luke Walton ................    $620,046  [minimum]</t>
  </si>
  <si>
    <t xml:space="preserve">  Tony Bobbitt ...............    $305,403  [minimum, signed 12/6]</t>
  </si>
  <si>
    <t>$305,403  [</t>
  </si>
  <si>
    <t xml:space="preserve">  Bonzi Wells ................  $7,700,000</t>
  </si>
  <si>
    <t xml:space="preserve">  Lorenzen Wright ............  $7,150,000</t>
  </si>
  <si>
    <t>$7,150,000</t>
  </si>
  <si>
    <t xml:space="preserve">  Jason Williams .............  $6,875,000</t>
  </si>
  <si>
    <t xml:space="preserve">  Bo Outlaw ..................  $6,573,148  [released]</t>
  </si>
  <si>
    <t xml:space="preserve">$6,573,148 </t>
  </si>
  <si>
    <t xml:space="preserve">  Mike Miller ................  $6,000,000</t>
  </si>
  <si>
    <t xml:space="preserve">  Stromile Swift .............  $5,993,105</t>
  </si>
  <si>
    <t>$5,993,105</t>
  </si>
  <si>
    <t xml:space="preserve">  James Posey ................  $5,408,700</t>
  </si>
  <si>
    <t xml:space="preserve">  Brian Cardinal .............  $4,903,000</t>
  </si>
  <si>
    <t xml:space="preserve">  Pau Gasol ..................  $4,318,481</t>
  </si>
  <si>
    <t>$4,318,481</t>
  </si>
  <si>
    <t xml:space="preserve">  Shane Battier ..............  $3,212,402</t>
  </si>
  <si>
    <t>$3,212,402</t>
  </si>
  <si>
    <t xml:space="preserve">  Jake Tsakalidis ............  $2,900,000</t>
  </si>
  <si>
    <t xml:space="preserve">  Earl Watson ................  $1,458,000</t>
  </si>
  <si>
    <t>$1,458,000</t>
  </si>
  <si>
    <t xml:space="preserve">  Troy Bell ..................  $1,381,920  [released]</t>
  </si>
  <si>
    <t xml:space="preserve">$1,381,920 </t>
  </si>
  <si>
    <t xml:space="preserve">  Ryan Humphrey ..............  $1,223,160</t>
  </si>
  <si>
    <t xml:space="preserve">  Dahntay Jones ..............  $1,143,360</t>
  </si>
  <si>
    <t>$1,143,360</t>
  </si>
  <si>
    <t xml:space="preserve">  Antonio Burks ..............    $385,277  [minimum]</t>
  </si>
  <si>
    <t xml:space="preserve">  Andre Emmett ...............    $385,277  [minimum]</t>
  </si>
  <si>
    <t xml:space="preserve">  Shaquille O'Neal ........... $27,696,430</t>
  </si>
  <si>
    <t>$27,696,430</t>
  </si>
  <si>
    <t xml:space="preserve">  Eddie Jones ................ $13,455,000</t>
  </si>
  <si>
    <t>$13,455,000</t>
  </si>
  <si>
    <t xml:space="preserve">  Dwyane Wade ................  $2,834,160</t>
  </si>
  <si>
    <t>$2,834,160</t>
  </si>
  <si>
    <t xml:space="preserve">  Damon Jones ................  $2,503,000</t>
  </si>
  <si>
    <t>$2,503,000</t>
  </si>
  <si>
    <t xml:space="preserve">  Michael Doleac .............  $2,400,000</t>
  </si>
  <si>
    <t xml:space="preserve">  Malik Allen ................  $1,950,625</t>
  </si>
  <si>
    <t>$1,950,625</t>
  </si>
  <si>
    <t xml:space="preserve">  Wesley Person ..............  $1,600,000</t>
  </si>
  <si>
    <t xml:space="preserve">  Rasual Butler ..............  $1,200,000</t>
  </si>
  <si>
    <t xml:space="preserve">  Dorrell Wright .............  $1,152,240</t>
  </si>
  <si>
    <t>$1,152,240</t>
  </si>
  <si>
    <t>Dorrell Wright</t>
  </si>
  <si>
    <t xml:space="preserve">  Christian Laettner .........  $1,100,000  [minimum, counts $745,046]</t>
  </si>
  <si>
    <t xml:space="preserve">  Shandon Anderson ...........    $873,699  [min, counts $654,187, s 11/14]</t>
  </si>
  <si>
    <t>$873,699  [</t>
  </si>
  <si>
    <t xml:space="preserve">  Keyon Dooling ..............    $745,046  [minimum]</t>
  </si>
  <si>
    <t xml:space="preserve">  Wang Zhizhi ................    $745,046  [minimum]</t>
  </si>
  <si>
    <t xml:space="preserve">  Jerome Beasley .............    $620,046  [minimum]</t>
  </si>
  <si>
    <t xml:space="preserve">  Udonis Haslem ..............    $620,046  [minimum]</t>
  </si>
  <si>
    <t xml:space="preserve">  Matt Freije ................     $28,191  [released 11/14]</t>
  </si>
  <si>
    <t>$28,191  [r</t>
  </si>
  <si>
    <t xml:space="preserve">  Keith Van Horn ............. $14,487,000</t>
  </si>
  <si>
    <t xml:space="preserve">  Desmond Mason ..............  $6,529,630</t>
  </si>
  <si>
    <t>$6,529,630</t>
  </si>
  <si>
    <t xml:space="preserve">  Joe Smith ..................  $5,899,400</t>
  </si>
  <si>
    <t xml:space="preserve">  Anthony Mason ..............  $4,710,435  [released]</t>
  </si>
  <si>
    <t xml:space="preserve">$4,710,435 </t>
  </si>
  <si>
    <t xml:space="preserve">  Jason Caffey ...............  $4,148,148  [released]</t>
  </si>
  <si>
    <t xml:space="preserve">$4,148,148 </t>
  </si>
  <si>
    <t xml:space="preserve">  Mike James .................  $3,100,000</t>
  </si>
  <si>
    <t xml:space="preserve">  Toni Kukoc .................  $3,000,000</t>
  </si>
  <si>
    <t xml:space="preserve">  Michael Redd ...............  $3,000,000</t>
  </si>
  <si>
    <t xml:space="preserve">  T.J. Ford ..................  $2,152,800</t>
  </si>
  <si>
    <t>$2,152,800</t>
  </si>
  <si>
    <t xml:space="preserve">  Erick Strickland ...........  $1,650,000</t>
  </si>
  <si>
    <t xml:space="preserve">  Maurice Williams ...........  $1,600,000</t>
  </si>
  <si>
    <t xml:space="preserve">  Marcus Haislip .............  $1,400,000  [released 11/4]</t>
  </si>
  <si>
    <t xml:space="preserve">$1,400,000 </t>
  </si>
  <si>
    <t xml:space="preserve">  Daniel Santiago ............  $1,320,000</t>
  </si>
  <si>
    <t xml:space="preserve">  Kendall Gill ...............    $912,195  [min, counts $617,843, s 12/6]</t>
  </si>
  <si>
    <t>$912,195  [</t>
  </si>
  <si>
    <t xml:space="preserve">  Zendon Hamilton ............    $807,546  [minimum]</t>
  </si>
  <si>
    <t xml:space="preserve">  Marcus Fizer ...............    $735,960  [minimum, signed 11/4]</t>
  </si>
  <si>
    <t>$735,960  [</t>
  </si>
  <si>
    <t xml:space="preserve">  Eddie House ................    $563,327  [minimum, signed 12/18]</t>
  </si>
  <si>
    <t>$563,327  [</t>
  </si>
  <si>
    <t xml:space="preserve">  Dan Gadzuric ...............    $695,046  [minimum]</t>
  </si>
  <si>
    <t xml:space="preserve">  Zaza Pachulia ..............    $620,046  [minimum]</t>
  </si>
  <si>
    <t xml:space="preserve">  Anthony Goldwire ...........    $116,713  [min, c $99,945, s 11/3, r 11/29]</t>
  </si>
  <si>
    <t>$116,713  [</t>
  </si>
  <si>
    <t xml:space="preserve">  Kevin Garnett .............. $16,000,000</t>
  </si>
  <si>
    <t xml:space="preserve">  Latrell Sprewell ........... $14,625,000</t>
  </si>
  <si>
    <t xml:space="preserve">  Wally Szczerbiak ...........  $9,000,000</t>
  </si>
  <si>
    <t xml:space="preserve">  Sam Cassell ................  $6,250,000</t>
  </si>
  <si>
    <t xml:space="preserve">  Michael Olowokandi .........  $5,408,700</t>
  </si>
  <si>
    <t xml:space="preserve">  Troy Hudson ................  $4,903,000</t>
  </si>
  <si>
    <t xml:space="preserve">  Ervin Johnson ..............  $4,837,633</t>
  </si>
  <si>
    <t>$4,837,633</t>
  </si>
  <si>
    <t xml:space="preserve">  Fred Hoiberg ...............  $1,600,000</t>
  </si>
  <si>
    <t xml:space="preserve">  Ndudi Ebi ..................    $901,440</t>
  </si>
  <si>
    <t>$901,440</t>
  </si>
  <si>
    <t xml:space="preserve">  Anthony Carter .............    $807,546  [minimum, counts $745,046]</t>
  </si>
  <si>
    <t xml:space="preserve">  Mark Madsen ................    $745,046  [minimum]</t>
  </si>
  <si>
    <t xml:space="preserve">  Eddie Griffin ..............    $695,046  [minimum]</t>
  </si>
  <si>
    <t xml:space="preserve">  Dikembe Mutombo ............ $14,989,285  [released]</t>
  </si>
  <si>
    <t>$14,989,285</t>
  </si>
  <si>
    <t xml:space="preserve">  Jason Kidd ................. $14,796,000</t>
  </si>
  <si>
    <t xml:space="preserve">  Vince Carter ............... $12,584,688</t>
  </si>
  <si>
    <t xml:space="preserve">  Richard Jefferson ..........  $2,266,794</t>
  </si>
  <si>
    <t>$2,266,794</t>
  </si>
  <si>
    <t xml:space="preserve">  Jason Collins ..............  $1,887,864</t>
  </si>
  <si>
    <t>$1,887,864</t>
  </si>
  <si>
    <t xml:space="preserve">  Ron Mercer .................  $1,600,000</t>
  </si>
  <si>
    <t xml:space="preserve">  Zoran Planinic .............  $1,053,720</t>
  </si>
  <si>
    <t>$1,053,720</t>
  </si>
  <si>
    <t xml:space="preserve">  Travis Best ................  $1,000,000  [minimum, counts $745,046]</t>
  </si>
  <si>
    <t xml:space="preserve">  Nenad Krstic ...............    $939,480</t>
  </si>
  <si>
    <t xml:space="preserve">  Jacque Vaughn ..............    $932,546</t>
  </si>
  <si>
    <t>$932,546</t>
  </si>
  <si>
    <t xml:space="preserve">  Brian Scalabrine ...........    $900,000</t>
  </si>
  <si>
    <t xml:space="preserve">  Rodney Buford ..............    $745,046  [minimum]</t>
  </si>
  <si>
    <t xml:space="preserve">  Jabari Smith ...............    $720,046  [minimum]</t>
  </si>
  <si>
    <t xml:space="preserve">  Kaniel Dickens .............    $483,938  [minimum, signed 12/8]</t>
  </si>
  <si>
    <t>$483,938  [</t>
  </si>
  <si>
    <t xml:space="preserve">  Awvee Storey ...............     $84,573  [released 12/8]</t>
  </si>
  <si>
    <t>$84,573  [r</t>
  </si>
  <si>
    <t xml:space="preserve">  Baron Davis ................ $12,330,000</t>
  </si>
  <si>
    <t>$12,330,000</t>
  </si>
  <si>
    <t xml:space="preserve">  Jamal Mashburn .............  $9,300,000</t>
  </si>
  <si>
    <t xml:space="preserve">  Jamaal Magloire ............  $8,533,333</t>
  </si>
  <si>
    <t xml:space="preserve">  P.J. Brown .................  $8,000,000</t>
  </si>
  <si>
    <t xml:space="preserve">  David Wesley ...............  $4,455,000</t>
  </si>
  <si>
    <t>$4,455,000</t>
  </si>
  <si>
    <t xml:space="preserve">  George Lynch ...............  $3,000,000</t>
  </si>
  <si>
    <t xml:space="preserve">  Rodney Rogers ..............  $2,700,000</t>
  </si>
  <si>
    <t xml:space="preserve">  Chris Andersen .............  $1,600,000</t>
  </si>
  <si>
    <t xml:space="preserve">  David West .................  $1,247,160</t>
  </si>
  <si>
    <t>$1,247,160</t>
  </si>
  <si>
    <t xml:space="preserve">  J.R. Smith .................  $1,206,600</t>
  </si>
  <si>
    <t>$1,206,600</t>
  </si>
  <si>
    <t xml:space="preserve">  Dan Dickau .................    $893,400</t>
  </si>
  <si>
    <t>$893,400</t>
  </si>
  <si>
    <t xml:space="preserve">  Lee Nailon .................    $745,046  [minimum]</t>
  </si>
  <si>
    <t xml:space="preserve">  Junior Harrington ..........    $695,046  [minimum]</t>
  </si>
  <si>
    <t xml:space="preserve">  Alex Garcia ................    $620,046  [minimum]</t>
  </si>
  <si>
    <t xml:space="preserve">  Lonny Baxter ...............    $542,475  [signed 12/12]</t>
  </si>
  <si>
    <t>$542,475  [</t>
  </si>
  <si>
    <t xml:space="preserve">  Matt Freije ................    $352,388  [signed 11/19]</t>
  </si>
  <si>
    <t>$352,388  [</t>
  </si>
  <si>
    <t xml:space="preserve">  Corsley Edwards ............    $319,498  [signed 12/4]</t>
  </si>
  <si>
    <t>$319,498  [</t>
  </si>
  <si>
    <t xml:space="preserve">  Tim Pickett ................     $32,890  [released 11/19]</t>
  </si>
  <si>
    <t>$32,890  [r</t>
  </si>
  <si>
    <t xml:space="preserve">  Allan Houston .............. $17,531,250</t>
  </si>
  <si>
    <t>$17,531,250</t>
  </si>
  <si>
    <t xml:space="preserve">  Anfernee Hardaway .......... $14,625,000</t>
  </si>
  <si>
    <t xml:space="preserve">  Stephon Marbury ............ $14,625,000</t>
  </si>
  <si>
    <t xml:space="preserve">  Tim Thomas ................. $12,900,000</t>
  </si>
  <si>
    <t>$12,900,000</t>
  </si>
  <si>
    <t xml:space="preserve">  Shandon Anderson ...........  $7,300,000  [released 11/10]</t>
  </si>
  <si>
    <t xml:space="preserve">$7,300,000 </t>
  </si>
  <si>
    <t xml:space="preserve">  Jerome Williams ............  $6,187,500</t>
  </si>
  <si>
    <t>$6,187,500</t>
  </si>
  <si>
    <t xml:space="preserve">  Kurt Thomas ................  $5,884,500</t>
  </si>
  <si>
    <t>$5,884,500</t>
  </si>
  <si>
    <t xml:space="preserve">  Jamal Crawford .............  $5,760,000</t>
  </si>
  <si>
    <t xml:space="preserve">  Nazr Mohammed ..............  $5,250,000</t>
  </si>
  <si>
    <t xml:space="preserve">  Moochie Norris .............  $3,850,000</t>
  </si>
  <si>
    <t xml:space="preserve">  Vin Baker ..................  $3,500,000</t>
  </si>
  <si>
    <t xml:space="preserve">  Mike Sweetney ..............  $1,978,920</t>
  </si>
  <si>
    <t>$1,978,920</t>
  </si>
  <si>
    <t xml:space="preserve">  John Amaechi ...............  $1,200,000  [released]</t>
  </si>
  <si>
    <t xml:space="preserve">  Bruno Sundov ...............    $870,046  [minimum, counts $745,046]</t>
  </si>
  <si>
    <t xml:space="preserve">  Jamison Brewer .............    $720,046  [minimum]</t>
  </si>
  <si>
    <t xml:space="preserve">  Trevor Ariza ...............    $385,277  [minimum]</t>
  </si>
  <si>
    <t xml:space="preserve">  Grant Hill ................. $14,487,000</t>
  </si>
  <si>
    <t xml:space="preserve">  Steve Francis .............. $12,330,000</t>
  </si>
  <si>
    <t xml:space="preserve">  Kelvin Cato ................  $7,992,000</t>
  </si>
  <si>
    <t>$7,992,000</t>
  </si>
  <si>
    <t xml:space="preserve">  Cuttino Mobley .............  $5,884,500</t>
  </si>
  <si>
    <t xml:space="preserve">  Hedo Turkoglu ..............  $4,903,000</t>
  </si>
  <si>
    <t xml:space="preserve">  Tony Battie ................  $4,800,000</t>
  </si>
  <si>
    <t xml:space="preserve">  Dwight Howard ..............  $4,179,720</t>
  </si>
  <si>
    <t>$4,179,720</t>
  </si>
  <si>
    <t xml:space="preserve">  Pat Garrity ................  $2,937,500</t>
  </si>
  <si>
    <t>$2,937,500</t>
  </si>
  <si>
    <t xml:space="preserve">  Andrew DeClercq ............  $2,500,000</t>
  </si>
  <si>
    <t xml:space="preserve">  DeShawn Stevenson ..........  $2,500,000</t>
  </si>
  <si>
    <t xml:space="preserve">  Jameer Nelson ..............  $1,106,160</t>
  </si>
  <si>
    <t>$1,106,160</t>
  </si>
  <si>
    <t xml:space="preserve">  Stacey Augmon ..............  $1,100,000</t>
  </si>
  <si>
    <t xml:space="preserve">  Michael Bradley ............    $720,046  [minimum]</t>
  </si>
  <si>
    <t xml:space="preserve">  Brandon Hunter .............    $620,046  [minimum]</t>
  </si>
  <si>
    <t xml:space="preserve">  Mario Kasun ................    $385,277  [minimum]</t>
  </si>
  <si>
    <t xml:space="preserve">  Allen Iverson .............. $14,625,000</t>
  </si>
  <si>
    <t xml:space="preserve">  Glenn Robinson ............. $12,071,250</t>
  </si>
  <si>
    <t>$12,071,250</t>
  </si>
  <si>
    <t xml:space="preserve">  Kenny Thomas ...............  $6,000,000</t>
  </si>
  <si>
    <t xml:space="preserve">  Todd MacCulloch ............  $5,899,400  [retired]</t>
  </si>
  <si>
    <t xml:space="preserve">$5,899,400 </t>
  </si>
  <si>
    <t xml:space="preserve">  Aaron McKie ................  $5,500,000</t>
  </si>
  <si>
    <t xml:space="preserve">  Corliss Williamson .........  $5,500,000</t>
  </si>
  <si>
    <t xml:space="preserve">  Brian Skinner ..............  $4,500,000</t>
  </si>
  <si>
    <t xml:space="preserve">  Marc Jackson ...............  $4,225,000</t>
  </si>
  <si>
    <t>$4,225,000</t>
  </si>
  <si>
    <t xml:space="preserve">  Kevin Ollie ................  $2,704,350</t>
  </si>
  <si>
    <t xml:space="preserve">  Kedrick Brown ..............  $2,332,388</t>
  </si>
  <si>
    <t>$2,332,388</t>
  </si>
  <si>
    <t xml:space="preserve">  Andre Iguodala .............  $1,914,480</t>
  </si>
  <si>
    <t>$1,914,480</t>
  </si>
  <si>
    <t xml:space="preserve">  Greg Buckner ...............  $1,777,778  [released]</t>
  </si>
  <si>
    <t xml:space="preserve">$1,777,778 </t>
  </si>
  <si>
    <t xml:space="preserve">  Samuel Dalembert ...........  $1,599,549</t>
  </si>
  <si>
    <t>$1,599,549</t>
  </si>
  <si>
    <t xml:space="preserve">  John Salmons ...............    $925,680</t>
  </si>
  <si>
    <t>$925,680</t>
  </si>
  <si>
    <t xml:space="preserve">  Josh Davis .................    $620,046  [minimum]</t>
  </si>
  <si>
    <t xml:space="preserve">  Willie Green ...............    $620,046  [minimum]</t>
  </si>
  <si>
    <t xml:space="preserve">  Kyle Korver ................    $620,046  [minimum]</t>
  </si>
  <si>
    <t xml:space="preserve">  Efthimios Rentzias .........    $516,865  [released]</t>
  </si>
  <si>
    <t>$516,865  [</t>
  </si>
  <si>
    <t>Efthimios Rentzias</t>
  </si>
  <si>
    <t xml:space="preserve">  Shawn Marion ............... $12,330,000</t>
  </si>
  <si>
    <t xml:space="preserve">  Steve Nash .................  $8,750,000</t>
  </si>
  <si>
    <t xml:space="preserve">  Quentin Richardson .........  $5,800,000</t>
  </si>
  <si>
    <t xml:space="preserve">  Howard Eisley ..............  $5,201,923  [released]</t>
  </si>
  <si>
    <t xml:space="preserve">$5,201,923 </t>
  </si>
  <si>
    <t xml:space="preserve">  Joe Johnson ................  $2,358,954</t>
  </si>
  <si>
    <t>$2,358,954</t>
  </si>
  <si>
    <t xml:space="preserve">  Amare Stoudemire ...........  $2,032,200</t>
  </si>
  <si>
    <t>$2,032,200</t>
  </si>
  <si>
    <t xml:space="preserve">  Jake Voskuhl ...............  $1,687,500</t>
  </si>
  <si>
    <t xml:space="preserve">  Zarko Cabarkapa ............  $1,312,800</t>
  </si>
  <si>
    <t>$1,312,800</t>
  </si>
  <si>
    <t xml:space="preserve">  Bo Outlaw ..................  $1,059,756  [min, counts $717,788, s 11/8]</t>
  </si>
  <si>
    <t xml:space="preserve">$1,059,756 </t>
  </si>
  <si>
    <t xml:space="preserve">  Casey Jacobsen .............  $1,082,160</t>
  </si>
  <si>
    <t xml:space="preserve">  Maciej Lampe ...............    $900,000</t>
  </si>
  <si>
    <t xml:space="preserve">  Leandro Barbosa ............    $870,000</t>
  </si>
  <si>
    <t xml:space="preserve">  Steven Hunter ..............    $720,046  [minimum]</t>
  </si>
  <si>
    <t xml:space="preserve">  Jackson Vroman .............    $385,277  [minimum]</t>
  </si>
  <si>
    <t xml:space="preserve">  Yuta Tabuse ................    $108,066  [released 12/18]</t>
  </si>
  <si>
    <t>$108,066  [</t>
  </si>
  <si>
    <t xml:space="preserve">  Shareef Abdur-Rahim ........ $14,625,000</t>
  </si>
  <si>
    <t xml:space="preserve">  Damon Stoudamire ........... $12,500,000</t>
  </si>
  <si>
    <t xml:space="preserve">  Nick Van Exel .............. $11,933,252</t>
  </si>
  <si>
    <t>$11,933,252</t>
  </si>
  <si>
    <t xml:space="preserve">  Theo Ratliff ............... $10,937,500</t>
  </si>
  <si>
    <t>$10,937,500</t>
  </si>
  <si>
    <t xml:space="preserve">  Derek Anderson .............  $8,443,500</t>
  </si>
  <si>
    <t>$8,443,500</t>
  </si>
  <si>
    <t xml:space="preserve">  Darius Miles ...............  $6,750,000</t>
  </si>
  <si>
    <t xml:space="preserve">  Ruben Patterson ............  $5,899,400</t>
  </si>
  <si>
    <t xml:space="preserve">  Arvydas Sabonis ............  $3,000,000  [released]</t>
  </si>
  <si>
    <t xml:space="preserve">  Sebastian Telfair ..........  $1,559,280</t>
  </si>
  <si>
    <t>$1,559,280</t>
  </si>
  <si>
    <t xml:space="preserve">  Zach Randolph ..............  $1,504,272</t>
  </si>
  <si>
    <t>$1,504,272</t>
  </si>
  <si>
    <t xml:space="preserve">  Joel Przybilla .............  $1,500,000</t>
  </si>
  <si>
    <t xml:space="preserve">  Qyntel Woods ...............  $1,127,280</t>
  </si>
  <si>
    <t xml:space="preserve">  Vladimir Stepania ..........  $1,100,000</t>
  </si>
  <si>
    <t xml:space="preserve">  Viktor Khryapa .............  $1,019,400</t>
  </si>
  <si>
    <t>$1,019,400</t>
  </si>
  <si>
    <t xml:space="preserve">  Travis Outlaw ..............  $1,011,600</t>
  </si>
  <si>
    <t>$1,011,600</t>
  </si>
  <si>
    <t xml:space="preserve">  Richie Frahm ...............    $695,046  [minimum]</t>
  </si>
  <si>
    <t xml:space="preserve">  Geno Carlisle ..............     $65,779  [min, signed 11/13, rel 12/14]</t>
  </si>
  <si>
    <t>$65,779  [m</t>
  </si>
  <si>
    <t xml:space="preserve">  Chris Webber ............... $17,531,250</t>
  </si>
  <si>
    <t xml:space="preserve">  Mike Bibby ................. $10,500,000</t>
  </si>
  <si>
    <t xml:space="preserve">  Brad Miller ................  $7,875,000</t>
  </si>
  <si>
    <t xml:space="preserve">  Doug Christie ..............  $7,550,000</t>
  </si>
  <si>
    <t xml:space="preserve">  Peja Stojakovic ............  $6,875,000</t>
  </si>
  <si>
    <t xml:space="preserve">  Greg Ostertag ..............  $4,000,000</t>
  </si>
  <si>
    <t xml:space="preserve">  Bobby Jackson ..............  $3,150,000</t>
  </si>
  <si>
    <t xml:space="preserve">  Darius Songaila ............  $1,600,000</t>
  </si>
  <si>
    <t xml:space="preserve">  Kevin Martin ...............    $872,040</t>
  </si>
  <si>
    <t>$872,040</t>
  </si>
  <si>
    <t xml:space="preserve">  Matt Barnes ................    $695,046  [minimum]</t>
  </si>
  <si>
    <t xml:space="preserve">  Maurice Evans ..............    $695,046  [minimum]</t>
  </si>
  <si>
    <t xml:space="preserve">  Erik Daniels ...............    $385,277  [minimum]</t>
  </si>
  <si>
    <t xml:space="preserve">  Courtney Alexander .........     $79,029  [released 11/20]</t>
  </si>
  <si>
    <t>$79,029  [r</t>
  </si>
  <si>
    <t xml:space="preserve">  Tim Duncan ................. $14,260,641</t>
  </si>
  <si>
    <t>$14,260,641</t>
  </si>
  <si>
    <t xml:space="preserve">  Manu Ginobili ..............  $6,603,500</t>
  </si>
  <si>
    <t>$6,603,500</t>
  </si>
  <si>
    <t xml:space="preserve">  Rasho Nesterovic ...........  $6,160,000</t>
  </si>
  <si>
    <t>$6,160,000</t>
  </si>
  <si>
    <t xml:space="preserve">  Malik Rose .................  $5,462,500</t>
  </si>
  <si>
    <t>$5,462,500</t>
  </si>
  <si>
    <t xml:space="preserve">  Brent Barry ................  $4,264,900</t>
  </si>
  <si>
    <t>$4,264,900</t>
  </si>
  <si>
    <t xml:space="preserve">  Bruce Bowen ................  $3,000,000</t>
  </si>
  <si>
    <t xml:space="preserve">  Tony Parker ................  $1,545,441</t>
  </si>
  <si>
    <t>$1,545,441</t>
  </si>
  <si>
    <t xml:space="preserve">  Robert Horry ...............  $1,100,000  [minimum]</t>
  </si>
  <si>
    <t xml:space="preserve">  Tony Massenburg ............  $1,100,000  [minimum, counts $745,046]</t>
  </si>
  <si>
    <t xml:space="preserve">  Beno Udrih .................    $841,680</t>
  </si>
  <si>
    <t>$841,680</t>
  </si>
  <si>
    <t xml:space="preserve">  Sean Marks .................    $745,046  [minimum]</t>
  </si>
  <si>
    <t xml:space="preserve">  Mike Wilks .................    $720,046  [minimum]</t>
  </si>
  <si>
    <t xml:space="preserve">  Devin Brown ................    $695,046  [minimum]</t>
  </si>
  <si>
    <t xml:space="preserve">  Linton Johnson .............    $620,046  [minimum]</t>
  </si>
  <si>
    <t xml:space="preserve">  Romain Sato ................    $385,277  [minimum]</t>
  </si>
  <si>
    <t xml:space="preserve">  Ray Allen .................. $14,625,000</t>
  </si>
  <si>
    <t xml:space="preserve">  Rashard Lewis ..............  $7,792,208</t>
  </si>
  <si>
    <t>$7,792,208</t>
  </si>
  <si>
    <t xml:space="preserve">  Vitaly Potapenko ...........  $6,191,250</t>
  </si>
  <si>
    <t>$6,191,250</t>
  </si>
  <si>
    <t xml:space="preserve">  Danny Fortson ..............  $5,818,136</t>
  </si>
  <si>
    <t>$5,818,136</t>
  </si>
  <si>
    <t xml:space="preserve">  Jerome James ...............  $5,455,200</t>
  </si>
  <si>
    <t xml:space="preserve">  Vladimir Radmanovic ........  $2,300,984</t>
  </si>
  <si>
    <t>$2,300,984</t>
  </si>
  <si>
    <t xml:space="preserve">  Antonio Daniels ............  $2,200,000</t>
  </si>
  <si>
    <t xml:space="preserve">  Nick Collison ..............  $1,969,680</t>
  </si>
  <si>
    <t>$1,969,680</t>
  </si>
  <si>
    <t xml:space="preserve">  Robert Swift ...............  $1,641,360</t>
  </si>
  <si>
    <t>$1,641,360</t>
  </si>
  <si>
    <t xml:space="preserve">  Ibrahim Kutluay ............  $1,600,000</t>
  </si>
  <si>
    <t xml:space="preserve">  Luke Ridnour ...............  $1,531,200</t>
  </si>
  <si>
    <t>$1,531,200</t>
  </si>
  <si>
    <t xml:space="preserve">  Reggie Evans ...............    $880,000</t>
  </si>
  <si>
    <t xml:space="preserve">  Mateen Cleaves .............    $735,960  [signed 11/5]</t>
  </si>
  <si>
    <t xml:space="preserve">  Ronald Murray ..............    $695,046  [minimum]</t>
  </si>
  <si>
    <t xml:space="preserve">  Damien Wilkins .............    $385,277  [minimum]</t>
  </si>
  <si>
    <t xml:space="preserve">  Jalen Rose ................. $14,487,000</t>
  </si>
  <si>
    <t xml:space="preserve">  Alvin Williams .............  $5,850,000</t>
  </si>
  <si>
    <t xml:space="preserve">  Alonzo Mourning ............  $5,408,700</t>
  </si>
  <si>
    <t xml:space="preserve">  Donyell Marshall ...........  $5,023,850</t>
  </si>
  <si>
    <t>$5,023,850</t>
  </si>
  <si>
    <t xml:space="preserve">  Lamond Murray ..............  $4,875,000</t>
  </si>
  <si>
    <t xml:space="preserve">  Morris Peterson ............  $4,400,000</t>
  </si>
  <si>
    <t xml:space="preserve">  Aaron Williams .............  $3,790,257</t>
  </si>
  <si>
    <t>$3,790,257</t>
  </si>
  <si>
    <t xml:space="preserve">  Eric Williams ..............  $3,580,000</t>
  </si>
  <si>
    <t>$3,580,000</t>
  </si>
  <si>
    <t xml:space="preserve">  Rafer Alston ...............  $3,500,000</t>
  </si>
  <si>
    <t xml:space="preserve">  Chris Bosh .................  $3,129,720</t>
  </si>
  <si>
    <t>$3,129,720</t>
  </si>
  <si>
    <t xml:space="preserve">  Rafael Araujo ..............  $2,082,720</t>
  </si>
  <si>
    <t>$2,082,720</t>
  </si>
  <si>
    <t xml:space="preserve">  Jerome Moiso ...............  $1,760,000  [released 12/17]</t>
  </si>
  <si>
    <t xml:space="preserve">  Nate Huffman ...............  $1,280,000  [released]</t>
  </si>
  <si>
    <t xml:space="preserve">$1,280,000 </t>
  </si>
  <si>
    <t xml:space="preserve">  Milt Palacio ...............    $807,546  [minimum]</t>
  </si>
  <si>
    <t xml:space="preserve">  Loren Woods ................    $755,000</t>
  </si>
  <si>
    <t>$755,000</t>
  </si>
  <si>
    <t xml:space="preserve">  Matt Bonner ................    $385,277  [minimum]</t>
  </si>
  <si>
    <t xml:space="preserve">  Pape Sow ...................    $385,277  [minimum]</t>
  </si>
  <si>
    <t xml:space="preserve">  Roger Mason ................    $203,428  [released 12/16]</t>
  </si>
  <si>
    <t>$203,428  [</t>
  </si>
  <si>
    <t xml:space="preserve">  Carlos Boozer .............. $10,967,500</t>
  </si>
  <si>
    <t>$10,967,500</t>
  </si>
  <si>
    <t xml:space="preserve">  Mehmet Okur ................  $7,500,000</t>
  </si>
  <si>
    <t xml:space="preserve">  Matt Harpring ..............  $4,690,000</t>
  </si>
  <si>
    <t>$4,690,000</t>
  </si>
  <si>
    <t xml:space="preserve">  Carlos Arroyo ..............  $4,000,000</t>
  </si>
  <si>
    <t xml:space="preserve">  Gordan Giricek .............  $4,000,000</t>
  </si>
  <si>
    <t xml:space="preserve">  Jarron Collins .............  $1,700,000</t>
  </si>
  <si>
    <t xml:space="preserve">  Andrei Kirilenko ...........  $1,671,694</t>
  </si>
  <si>
    <t>$1,671,694</t>
  </si>
  <si>
    <t xml:space="preserve">  Kris Humphries .............  $1,481,400</t>
  </si>
  <si>
    <t>$1,481,400</t>
  </si>
  <si>
    <t xml:space="preserve">  Kirk Snyder ................  $1,336,920</t>
  </si>
  <si>
    <t>$1,336,920</t>
  </si>
  <si>
    <t xml:space="preserve">  Raja Bell ..................  $1,320,000</t>
  </si>
  <si>
    <t xml:space="preserve">  Curtis Borchardt ...........  $1,280,880</t>
  </si>
  <si>
    <t>$1,280,880</t>
  </si>
  <si>
    <t xml:space="preserve">  Howard Eisley ..............  $1,100,000  [minimum, counts $745,046]</t>
  </si>
  <si>
    <t xml:space="preserve">  Raul Lopez .................    $997,320</t>
  </si>
  <si>
    <t>$997,320</t>
  </si>
  <si>
    <t xml:space="preserve">  Keith McLeod ...............    $750,000</t>
  </si>
  <si>
    <t xml:space="preserve">  Aleksandar Radojevic .......    $720,046  [minimum]</t>
  </si>
  <si>
    <t xml:space="preserve">  Antawn Jamison ............. $12,584,688</t>
  </si>
  <si>
    <t xml:space="preserve">  Gilbert Arenas .............  $9,389,600</t>
  </si>
  <si>
    <t>$9,389,600</t>
  </si>
  <si>
    <t xml:space="preserve">  Larry Hughes ...............  $5,455,200</t>
  </si>
  <si>
    <t xml:space="preserve">  Kwame Brown ................  $5,361,873</t>
  </si>
  <si>
    <t>$5,361,873</t>
  </si>
  <si>
    <t xml:space="preserve">  Etan Thomas ................  $4,903,000</t>
  </si>
  <si>
    <t xml:space="preserve">  Jarvis Hayes ...............  $1,879,920</t>
  </si>
  <si>
    <t>$1,879,920</t>
  </si>
  <si>
    <t xml:space="preserve">  Jared Jeffries .............  $1,834,080</t>
  </si>
  <si>
    <t>$1,834,080</t>
  </si>
  <si>
    <t xml:space="preserve">  Brendan Haywood ............  $1,735,305</t>
  </si>
  <si>
    <t>$1,735,305</t>
  </si>
  <si>
    <t xml:space="preserve">  Anthony Peeler .............  $1,600,000</t>
  </si>
  <si>
    <t xml:space="preserve">  Juan Dixon .................  $1,348,200</t>
  </si>
  <si>
    <t>$1,348,200</t>
  </si>
  <si>
    <t xml:space="preserve">  Samaki Walker ..............    $995,046  [minimum, counts $745,046]</t>
  </si>
  <si>
    <t>$995,046  [</t>
  </si>
  <si>
    <t xml:space="preserve">  Laron Profit ...............    $745,046  [minimum]</t>
  </si>
  <si>
    <t xml:space="preserve">  Michael Ruffin .............    $745,046  [minimum]</t>
  </si>
  <si>
    <t xml:space="preserve">  Steve Blake ................    $620,046  [minimum]</t>
  </si>
  <si>
    <t xml:space="preserve">  Peter John Ramos ...........    $600,000</t>
  </si>
  <si>
    <t xml:space="preserve">  Shareef Abdur-Rahim ........ $13,500,000</t>
  </si>
  <si>
    <t xml:space="preserve">  Terrell Brandon ............ $11,100,000</t>
  </si>
  <si>
    <t xml:space="preserve">  Theo Ratliff ............... $10,156,250</t>
  </si>
  <si>
    <t>$10,156,250</t>
  </si>
  <si>
    <t xml:space="preserve">  Jason Terry ................  $8,333,333</t>
  </si>
  <si>
    <t>$8,333,333</t>
  </si>
  <si>
    <t xml:space="preserve">  Alan Henderson .............  $7,682,188</t>
  </si>
  <si>
    <t>$7,682,188</t>
  </si>
  <si>
    <t xml:space="preserve">  Nazr Mohammed ..............  $5,000,000</t>
  </si>
  <si>
    <t xml:space="preserve">  Chris Crawford .............  $3,000,000</t>
  </si>
  <si>
    <t xml:space="preserve">  Boris Diaw .................  $1,021,080</t>
  </si>
  <si>
    <t>$1,021,080</t>
  </si>
  <si>
    <t xml:space="preserve">  Dion Glover ................  $1,000,000</t>
  </si>
  <si>
    <t xml:space="preserve">  Stephen Jackson ............  $1,000,000</t>
  </si>
  <si>
    <t xml:space="preserve">  Dan Dickau .................    $835,200</t>
  </si>
  <si>
    <t>$835,200</t>
  </si>
  <si>
    <t xml:space="preserve">  Jacque Vaughn ..............    $813,679  [minimum, counts $688,679]</t>
  </si>
  <si>
    <t>$813,679  [</t>
  </si>
  <si>
    <t xml:space="preserve">  Obinna Ekezie ..............    $688,679  [minimum]</t>
  </si>
  <si>
    <t>$688,679  [</t>
  </si>
  <si>
    <t xml:space="preserve">  Travis Hansen ..............    $366,931  [minimum]</t>
  </si>
  <si>
    <t>$366,931  [</t>
  </si>
  <si>
    <t xml:space="preserve">  Vin Baker .................. $13,500,000</t>
  </si>
  <si>
    <t xml:space="preserve">  Paul Pierce ................ $11,326,219</t>
  </si>
  <si>
    <t>$11,326,219</t>
  </si>
  <si>
    <t xml:space="preserve">  Raef LaFrentz ..............  $8,178,750</t>
  </si>
  <si>
    <t>$8,178,750</t>
  </si>
  <si>
    <t xml:space="preserve">  Chris Mills ................  $6,600,000</t>
  </si>
  <si>
    <t xml:space="preserve">  Ricky Davis ................  $5,000,600</t>
  </si>
  <si>
    <t xml:space="preserve">  Michael Stewart ............  $4,480,000</t>
  </si>
  <si>
    <t>$4,480,000</t>
  </si>
  <si>
    <t xml:space="preserve">  Chris Mihm .................  $2,809,494</t>
  </si>
  <si>
    <t>$2,809,494</t>
  </si>
  <si>
    <t xml:space="preserve">  Jumaine Jones ..............  $1,500,000</t>
  </si>
  <si>
    <t xml:space="preserve">  Marcus Banks ...............  $1,499,400</t>
  </si>
  <si>
    <t>$1,499,400</t>
  </si>
  <si>
    <t xml:space="preserve">  Jiri Welsch ................  $1,326,600</t>
  </si>
  <si>
    <t>$1,326,600</t>
  </si>
  <si>
    <t xml:space="preserve">  Walter McCarty .............  $1,200,000</t>
  </si>
  <si>
    <t xml:space="preserve">  Mark Blount ................    $944,922</t>
  </si>
  <si>
    <t>$944,922</t>
  </si>
  <si>
    <t xml:space="preserve">  Kendrick Perkins ...........    $814,320</t>
  </si>
  <si>
    <t>$814,320</t>
  </si>
  <si>
    <t xml:space="preserve">  Mike James .................    $638,679  [minimum]</t>
  </si>
  <si>
    <t>$638,679  [</t>
  </si>
  <si>
    <t xml:space="preserve">  Brandon Hunter .............    $366,931  [minimum]</t>
  </si>
  <si>
    <t xml:space="preserve">  Eddie Robinson .............  $6,204,000</t>
  </si>
  <si>
    <t>$6,204,000</t>
  </si>
  <si>
    <t xml:space="preserve">  Jerome Williams ............  $5,987,500</t>
  </si>
  <si>
    <t>$5,987,500</t>
  </si>
  <si>
    <t xml:space="preserve">  Scottie Pippen .............  $4,917,000</t>
  </si>
  <si>
    <t>$4,917,000</t>
  </si>
  <si>
    <t xml:space="preserve">  Tyson Chandler .............  $3,804,360</t>
  </si>
  <si>
    <t>$3,804,360</t>
  </si>
  <si>
    <t xml:space="preserve">  Marcus Fizer ...............  $3,726,994</t>
  </si>
  <si>
    <t>$3,726,994</t>
  </si>
  <si>
    <t xml:space="preserve">  Jay Williams ...............  $3,710,880</t>
  </si>
  <si>
    <t>$3,710,880</t>
  </si>
  <si>
    <t xml:space="preserve">  Eddy Curry .................  $3,080,160</t>
  </si>
  <si>
    <t>$3,080,160</t>
  </si>
  <si>
    <t xml:space="preserve">  Jamal Crawford .............  $2,577,937</t>
  </si>
  <si>
    <t>$2,577,937</t>
  </si>
  <si>
    <t xml:space="preserve">  Kirk Hinrich ...............  $2,185,920</t>
  </si>
  <si>
    <t>$2,185,920</t>
  </si>
  <si>
    <t xml:space="preserve">  Corie Blount ...............  $1,680,000</t>
  </si>
  <si>
    <t>$1,680,000</t>
  </si>
  <si>
    <t xml:space="preserve">  Dalibor Bagaric ............  $1,599,076  [released 9/4/03]</t>
  </si>
  <si>
    <t xml:space="preserve">$1,599,076 </t>
  </si>
  <si>
    <t xml:space="preserve">  Kendall Gill ...............  $1,070,000  [minimum, counts $688,679]</t>
  </si>
  <si>
    <t xml:space="preserve">$1,070,000 </t>
  </si>
  <si>
    <t xml:space="preserve">  Chris Jefferies ............    $840,360</t>
  </si>
  <si>
    <t>$840,360</t>
  </si>
  <si>
    <t xml:space="preserve">  Rick Brunson ...............    $813,679  [minimum, counts $688,679]</t>
  </si>
  <si>
    <t xml:space="preserve">  Linton Johnson .............    $366,931</t>
  </si>
  <si>
    <t>$366,931</t>
  </si>
  <si>
    <t xml:space="preserve">  Zydrunas Ilgauskas ......... $13,500,000</t>
  </si>
  <si>
    <t xml:space="preserve">  Eric Williams ..............  $5,540,000</t>
  </si>
  <si>
    <t>$5,540,000</t>
  </si>
  <si>
    <t xml:space="preserve">  Tony Battie ................  $4,400,000</t>
  </si>
  <si>
    <t xml:space="preserve">  Darius Miles ...............  $4,130,701</t>
  </si>
  <si>
    <t>$4,130,701</t>
  </si>
  <si>
    <t xml:space="preserve">  LeBron James ...............  $4,018,920</t>
  </si>
  <si>
    <t>$4,018,920</t>
  </si>
  <si>
    <t xml:space="preserve">  Dajuan Wagner ..............  $2,471,280</t>
  </si>
  <si>
    <t>$2,471,280</t>
  </si>
  <si>
    <t xml:space="preserve">  Ira Newble .................  $2,458,500</t>
  </si>
  <si>
    <t>$2,458,500</t>
  </si>
  <si>
    <t xml:space="preserve">  Kevin Ollie ................  $2,458,500</t>
  </si>
  <si>
    <t xml:space="preserve">  DeSagana Diop ..............  $2,118,840</t>
  </si>
  <si>
    <t>$2,118,840</t>
  </si>
  <si>
    <t xml:space="preserve">  Kedrick Brown ..............  $1,757,640</t>
  </si>
  <si>
    <t>$1,757,640</t>
  </si>
  <si>
    <t xml:space="preserve">  Bimbo Coles ................  $1,050,000  [released 2/28/03]</t>
  </si>
  <si>
    <t xml:space="preserve">$1,050,000 </t>
  </si>
  <si>
    <t xml:space="preserve">  Bruno Sundov ...............    $751,159  [minimum, 2 year contract]</t>
  </si>
  <si>
    <t>$751,159  [</t>
  </si>
  <si>
    <t xml:space="preserve">  Carlos Boozer ..............    $563,679  [minimum]</t>
  </si>
  <si>
    <t>$563,679  [</t>
  </si>
  <si>
    <t xml:space="preserve">  J.R. Bremer ................    $563,679  [minimum]</t>
  </si>
  <si>
    <t xml:space="preserve">  Jason Kapono ...............    $366,931  [minimum]</t>
  </si>
  <si>
    <t xml:space="preserve">  Jelani McCoy ...............     $36,643  [rel 11/6/03, min counts $33,594]</t>
  </si>
  <si>
    <t>$36,643  [r</t>
  </si>
  <si>
    <t xml:space="preserve">  Antoine Walker ............. $13,500,000</t>
  </si>
  <si>
    <t xml:space="preserve">  Michael Finley ............. $13,281,250</t>
  </si>
  <si>
    <t>$13,281,250</t>
  </si>
  <si>
    <t xml:space="preserve">  Antawn Jamison ............. $11,326,219</t>
  </si>
  <si>
    <t xml:space="preserve">  Dirk Nowitzki .............. $11,326,219</t>
  </si>
  <si>
    <t xml:space="preserve">  Tariq Abdul-Wahad ..........  $6,187,500</t>
  </si>
  <si>
    <t xml:space="preserve">  Steve Nash .................  $5,750,000</t>
  </si>
  <si>
    <t xml:space="preserve">  Danny Fortson ..............  $5,428,602</t>
  </si>
  <si>
    <t>$5,428,602</t>
  </si>
  <si>
    <t xml:space="preserve">  Shawn Bradley ..............  $3,500,000</t>
  </si>
  <si>
    <t xml:space="preserve">  Eduardo Najera .............  $3,428,572</t>
  </si>
  <si>
    <t>$3,428,572</t>
  </si>
  <si>
    <t xml:space="preserve">  Tony Delk ..................  $2,925,000</t>
  </si>
  <si>
    <t>$2,925,000</t>
  </si>
  <si>
    <t xml:space="preserve">  Travis Best ................    $938,679  [minimum, counts $688,679]</t>
  </si>
  <si>
    <t>$938,679  [</t>
  </si>
  <si>
    <t xml:space="preserve">  Josh Howard ................    $773,400</t>
  </si>
  <si>
    <t>$773,400</t>
  </si>
  <si>
    <t xml:space="preserve">  Muggsy Bogues  .............    $437,420  [released 10/29/01]</t>
  </si>
  <si>
    <t>$437,420  [</t>
  </si>
  <si>
    <t xml:space="preserve">  Marquis Daniels ............    $366,931  [minimum]</t>
  </si>
  <si>
    <t xml:space="preserve">  Jon Stefansson .............    $366,931  [minimum]</t>
  </si>
  <si>
    <t xml:space="preserve">  Andre Miller ...............  $8,000,000</t>
  </si>
  <si>
    <t xml:space="preserve">  Marcus Camby ...............  $7,250,000</t>
  </si>
  <si>
    <t xml:space="preserve">  Carmelo Anthony ............  $3,229,200</t>
  </si>
  <si>
    <t>$3,229,200</t>
  </si>
  <si>
    <t xml:space="preserve">  Jon Barry ..................  $3,000,000</t>
  </si>
  <si>
    <t xml:space="preserve">  Nikoloz Tskitishvili .......  $2,720,760</t>
  </si>
  <si>
    <t>$2,720,760</t>
  </si>
  <si>
    <t xml:space="preserve">  Cory Alexander .............  $2,302,778  [released 10/30/00]</t>
  </si>
  <si>
    <t xml:space="preserve">$2,302,778 </t>
  </si>
  <si>
    <t xml:space="preserve">  Nene .......................  $2,102,840</t>
  </si>
  <si>
    <t>$2,102,840</t>
  </si>
  <si>
    <t xml:space="preserve">  Rodney White ...............  $1,947,600</t>
  </si>
  <si>
    <t>$1,947,600</t>
  </si>
  <si>
    <t xml:space="preserve">  Mark Jackson ...............  $1,500,000  [released 9/27/02]</t>
  </si>
  <si>
    <t xml:space="preserve">  Ryan Bowen .................  $1,250,000</t>
  </si>
  <si>
    <t xml:space="preserve">  Voshon Lenard ..............  $1,200,000</t>
  </si>
  <si>
    <t xml:space="preserve">  Mark Pope ..................    $751,179  [minimum, counts $688,679]</t>
  </si>
  <si>
    <t>$751,179  [</t>
  </si>
  <si>
    <t xml:space="preserve">  Chris Andersen .............    $638,679  [minimum]</t>
  </si>
  <si>
    <t xml:space="preserve">  Jeff Trepagnier ............    $638,679  [minimum]</t>
  </si>
  <si>
    <t xml:space="preserve">  Francisco Elson ............    $366,931  [minimum]</t>
  </si>
  <si>
    <t xml:space="preserve">  Richard Hamilton ...........  $6,500,000</t>
  </si>
  <si>
    <t xml:space="preserve">  Bob Sura ...................  $6,266,666</t>
  </si>
  <si>
    <t>$6,266,666</t>
  </si>
  <si>
    <t xml:space="preserve">  Ben Wallace ................  $5,500,000</t>
  </si>
  <si>
    <t xml:space="preserve">  Chauncey Billups ...........  $5,000,600</t>
  </si>
  <si>
    <t xml:space="preserve">  Corliss Williamson .........  $5,000,000</t>
  </si>
  <si>
    <t xml:space="preserve">  Zeljko Rebraca .............  $4,200,000</t>
  </si>
  <si>
    <t xml:space="preserve">  Elden Campbell .............  $4,000,000</t>
  </si>
  <si>
    <t xml:space="preserve">  Chucky Atkins ..............  $3,900,000</t>
  </si>
  <si>
    <t xml:space="preserve">  Darko Milicic ..............  $3,595,800</t>
  </si>
  <si>
    <t>$3,595,800</t>
  </si>
  <si>
    <t xml:space="preserve">  Lindsey Hunter .............  $3,000,000</t>
  </si>
  <si>
    <t xml:space="preserve">  Hubert Davis ...............  $2,956,250</t>
  </si>
  <si>
    <t>$2,956,250</t>
  </si>
  <si>
    <t xml:space="preserve">  Mehmet Okur ................  $1,100,000</t>
  </si>
  <si>
    <t xml:space="preserve">  Tayshaun Prince ............    $971,160</t>
  </si>
  <si>
    <t xml:space="preserve">  Darvin Ham .................    $813,679  [minimum, counts $688,679]</t>
  </si>
  <si>
    <t xml:space="preserve">  Tremaine Fowlkes ...........    $638,679  [minimum]</t>
  </si>
  <si>
    <t xml:space="preserve">  Nick Van Exel .............. $11,956,625</t>
  </si>
  <si>
    <t>$11,956,625</t>
  </si>
  <si>
    <t xml:space="preserve">  Erick Dampier ..............  $7,842,000</t>
  </si>
  <si>
    <t>$7,842,000</t>
  </si>
  <si>
    <t xml:space="preserve">  Avery Johnson ..............  $5,445,600</t>
  </si>
  <si>
    <t>$5,445,600</t>
  </si>
  <si>
    <t xml:space="preserve">  Clifford Robinson ..........  $4,700,000</t>
  </si>
  <si>
    <t xml:space="preserve">  Adonal Foyle ...............  $4,400,000</t>
  </si>
  <si>
    <t xml:space="preserve">  Mike Dunleavy ..............  $3,332,520</t>
  </si>
  <si>
    <t>$3,332,520</t>
  </si>
  <si>
    <t xml:space="preserve">  Evan Eschmeyer .............  $3,017,266</t>
  </si>
  <si>
    <t>$3,017,266</t>
  </si>
  <si>
    <t xml:space="preserve">  Speedy Claxton .............  $3,000,000</t>
  </si>
  <si>
    <t xml:space="preserve">  Jason Richardson ...........  $2,789,280</t>
  </si>
  <si>
    <t>$2,789,280</t>
  </si>
  <si>
    <t xml:space="preserve">  Mickael Pietrus ............  $1,527,946</t>
  </si>
  <si>
    <t>$1,527,946</t>
  </si>
  <si>
    <t xml:space="preserve">  Troy Murphy ................  $1,506,960</t>
  </si>
  <si>
    <t>$1,506,960</t>
  </si>
  <si>
    <t xml:space="preserve">  Popeye Jones ...............  $1,070,000  [minimum, 3 year contract]</t>
  </si>
  <si>
    <t xml:space="preserve">  Calbert Cheaney ............  $1,070,000  [minimum, counts $688,679]</t>
  </si>
  <si>
    <t xml:space="preserve">  Brian Cardinal .............    $663,679</t>
  </si>
  <si>
    <t>$663,679</t>
  </si>
  <si>
    <t xml:space="preserve">  Pepe Sanchez ...............    $663,679  [released 10/31/03, minimum]</t>
  </si>
  <si>
    <t>$663,679  [</t>
  </si>
  <si>
    <t xml:space="preserve">  Cherokee Parks .............    $228,946  [rel 12/22/03, min counts $167,970]</t>
  </si>
  <si>
    <t>$228,946  [</t>
  </si>
  <si>
    <t xml:space="preserve">  Sean Lampley ...............     $89,364  [rel 12/14/03, minimum]</t>
  </si>
  <si>
    <t>$89,364  [r</t>
  </si>
  <si>
    <t xml:space="preserve">  Dan Langhi .................     $72,843  [rel 11/21/03, minimum]</t>
  </si>
  <si>
    <t>$72,843  [r</t>
  </si>
  <si>
    <t xml:space="preserve">  Steve Francis .............. $10,960,000</t>
  </si>
  <si>
    <t>$10,960,000</t>
  </si>
  <si>
    <t xml:space="preserve">  Maurice Taylor .............  $7,800,000</t>
  </si>
  <si>
    <t xml:space="preserve">  Kelvin Cato ................  $7,344,000</t>
  </si>
  <si>
    <t>$7,344,000</t>
  </si>
  <si>
    <t xml:space="preserve">  Clarence Weatherspoon ......  $5,445,600</t>
  </si>
  <si>
    <t xml:space="preserve">  Cuttino Mobley .............  $5,394,125</t>
  </si>
  <si>
    <t>$5,394,125</t>
  </si>
  <si>
    <t xml:space="preserve">  Yao Ming ...................  $4,147,560</t>
  </si>
  <si>
    <t>$4,147,560</t>
  </si>
  <si>
    <t xml:space="preserve">  Matt Maloney ...............  $3,006,260  [released 10/99]</t>
  </si>
  <si>
    <t xml:space="preserve">$3,006,260 </t>
  </si>
  <si>
    <t xml:space="preserve">  Eric Piatkowski ............  $2,500,000</t>
  </si>
  <si>
    <t xml:space="preserve">  Eddie Griffin ..............  $2,312,760  [released 12/12/03]</t>
  </si>
  <si>
    <t xml:space="preserve">$2,312,760 </t>
  </si>
  <si>
    <t xml:space="preserve">  Jim Jackson ................  $2,200,000</t>
  </si>
  <si>
    <t xml:space="preserve">  Bostjan Nachbar ............  $1,396,440</t>
  </si>
  <si>
    <t>$1,396,440</t>
  </si>
  <si>
    <t xml:space="preserve">  Adrian Griffin .............    $751,179  [minimum, 2 year contract]</t>
  </si>
  <si>
    <t xml:space="preserve">  Scott Padgett ..............    $688,679  [minimum]</t>
  </si>
  <si>
    <t xml:space="preserve">  Mike Wilks .................    $638,679  [minimum]</t>
  </si>
  <si>
    <t xml:space="preserve">  Alton Ford .................    $586,082  [minimum]</t>
  </si>
  <si>
    <t>$586,082  [</t>
  </si>
  <si>
    <t xml:space="preserve">  Ben Davis ..................    $176,369  [released 12/12/03, minimum]</t>
  </si>
  <si>
    <t>$176,369  [</t>
  </si>
  <si>
    <t xml:space="preserve">  Torraye Braggs .............     $53,697  [released 11/23/03, minimum]</t>
  </si>
  <si>
    <t>$53,697  [r</t>
  </si>
  <si>
    <t xml:space="preserve">  Jermaine O'Neal ............ $13,152,000</t>
  </si>
  <si>
    <t xml:space="preserve">  Austin Croshere ............  $7,610,000</t>
  </si>
  <si>
    <t>$7,610,000</t>
  </si>
  <si>
    <t xml:space="preserve">  Jonathan Bender ............  $5,800,000</t>
  </si>
  <si>
    <t xml:space="preserve">  Al Harrington ..............  $5,692,500</t>
  </si>
  <si>
    <t>$5,692,500</t>
  </si>
  <si>
    <t xml:space="preserve">  Ron Artest .................  $5,473,684</t>
  </si>
  <si>
    <t>$5,473,684</t>
  </si>
  <si>
    <t xml:space="preserve">  Scot Pollard ...............  $5,309,563</t>
  </si>
  <si>
    <t>$5,309,563</t>
  </si>
  <si>
    <t xml:space="preserve">  Reggie Miller ..............  $5,000,000</t>
  </si>
  <si>
    <t xml:space="preserve">  Jeff Foster ................  $4,000,000</t>
  </si>
  <si>
    <t xml:space="preserve">  Fred Jones .................  $1,506,000</t>
  </si>
  <si>
    <t>$1,506,000</t>
  </si>
  <si>
    <t xml:space="preserve">  Kenny Anderson .............  $1,070,000  [minimum, counts $688,679]</t>
  </si>
  <si>
    <t xml:space="preserve">  Primoz Brezec ..............    $861,600</t>
  </si>
  <si>
    <t>$861,600</t>
  </si>
  <si>
    <t xml:space="preserve">  Jamaal Tinsley .............    $861,600</t>
  </si>
  <si>
    <t xml:space="preserve">  Anthony Johnson ............    $813,679  [minimum, 2 yeasr contract]</t>
  </si>
  <si>
    <t xml:space="preserve">  Jamison Brewer .............    $638,679  [minimum]</t>
  </si>
  <si>
    <t xml:space="preserve">  James Jones ................    $366,931  [minimum]</t>
  </si>
  <si>
    <t xml:space="preserve">  Elton Brand ................ $10,960,000</t>
  </si>
  <si>
    <t xml:space="preserve">  Predrag Drobnjak ...........  $2,500,000</t>
  </si>
  <si>
    <t xml:space="preserve">  Chris Kaman ................  $2,394,600</t>
  </si>
  <si>
    <t>$2,394,600</t>
  </si>
  <si>
    <t xml:space="preserve">  Keyon Dooling ..............  $2,256,444</t>
  </si>
  <si>
    <t>$2,256,444</t>
  </si>
  <si>
    <t xml:space="preserve">  Wang Zhizhi ................  $2,090,000  [released 11/21/03]</t>
  </si>
  <si>
    <t xml:space="preserve">  Chris Wilcox ...............  $2,066,760</t>
  </si>
  <si>
    <t>$2,066,760</t>
  </si>
  <si>
    <t xml:space="preserve">  Marko Jaric ................  $1,925,000</t>
  </si>
  <si>
    <t>$1,925,000</t>
  </si>
  <si>
    <t xml:space="preserve">  Quentin Richardson .........  $1,805,735</t>
  </si>
  <si>
    <t>$1,805,735</t>
  </si>
  <si>
    <t xml:space="preserve">  Melvin Ely .................  $1,628,760</t>
  </si>
  <si>
    <t>$1,628,760</t>
  </si>
  <si>
    <t xml:space="preserve">  Olden Polynice .............  $1,070,000  [minimum, counts $688,679]</t>
  </si>
  <si>
    <t xml:space="preserve">  Glen Rice ..................  $1,070,000  [minimum, counts $688,679]</t>
  </si>
  <si>
    <t xml:space="preserve">  Eddie House ................    $750,000</t>
  </si>
  <si>
    <t xml:space="preserve">  Bobby Simmons ..............    $638,679  [minimum]</t>
  </si>
  <si>
    <t xml:space="preserve">  Doug Overton ...............    $591,454  [minimum]</t>
  </si>
  <si>
    <t>$591,454  [</t>
  </si>
  <si>
    <t xml:space="preserve">  Josh Moore .................    $366,931  [minimum]</t>
  </si>
  <si>
    <t xml:space="preserve">  Shaquille O'Neal ........... $24,749,999</t>
  </si>
  <si>
    <t>$24,749,999</t>
  </si>
  <si>
    <t xml:space="preserve">  Kobe Bryant ................ $13,500,000</t>
  </si>
  <si>
    <t xml:space="preserve">  Gary Payton ................  $4,917,000</t>
  </si>
  <si>
    <t xml:space="preserve">  Rick Fox ...................  $4,734,797</t>
  </si>
  <si>
    <t>$4,734,797</t>
  </si>
  <si>
    <t xml:space="preserve">  Derek Fisher ...............  $3,000,000</t>
  </si>
  <si>
    <t xml:space="preserve">  Stanislav Medvedenko .......  $1,540,000</t>
  </si>
  <si>
    <t xml:space="preserve">  Karl Malone ................  $1,500,000</t>
  </si>
  <si>
    <t xml:space="preserve">  Kareem Rush ................  $1,097,640</t>
  </si>
  <si>
    <t xml:space="preserve">  Horace Grant ...............  $1,070,000  [minimum, counts $688,679]</t>
  </si>
  <si>
    <t xml:space="preserve">  Bryon Russell ..............  $1,070,000  [minimum, counts $688,679]</t>
  </si>
  <si>
    <t xml:space="preserve">  Brian Cook .................    $903,360</t>
  </si>
  <si>
    <t>$903,360</t>
  </si>
  <si>
    <t xml:space="preserve">  Jannero Pargo ..............    $563,679  [minimum]</t>
  </si>
  <si>
    <t xml:space="preserve">  Jamal Sampson ..............    $563,679  [minimum]</t>
  </si>
  <si>
    <t xml:space="preserve">  Luke Walton ................    $366,931  [minimum]</t>
  </si>
  <si>
    <t xml:space="preserve">  Bonzi Wells ................  $7,000,000</t>
  </si>
  <si>
    <t xml:space="preserve">  Lorenzen Wright ............  $6,600,000</t>
  </si>
  <si>
    <t xml:space="preserve">  Bo Outlaw ..................  $6,585,000</t>
  </si>
  <si>
    <t>$6,585,000</t>
  </si>
  <si>
    <t xml:space="preserve">  Michael Dickerson ..........  $6,187,500  [released 10/27/03]</t>
  </si>
  <si>
    <t xml:space="preserve">$6,187,500 </t>
  </si>
  <si>
    <t xml:space="preserve">  Jason Williams .............  $6,187,500</t>
  </si>
  <si>
    <t xml:space="preserve">  James Posey ................  $4,917,000</t>
  </si>
  <si>
    <t xml:space="preserve">  Stromile Swift .............  $4,592,418</t>
  </si>
  <si>
    <t>$4,592,418</t>
  </si>
  <si>
    <t xml:space="preserve">  Mike Miller ................  $3,380,457</t>
  </si>
  <si>
    <t>$3,380,457</t>
  </si>
  <si>
    <t xml:space="preserve">  Pau Gasol ..................  $2,618,395</t>
  </si>
  <si>
    <t>$2,618,395</t>
  </si>
  <si>
    <t xml:space="preserve">  Shane Battier ..............  $2,533,440</t>
  </si>
  <si>
    <t>$2,533,440</t>
  </si>
  <si>
    <t xml:space="preserve">  Jake Tsakalidis ............  $1,580,702</t>
  </si>
  <si>
    <t>$1,580,702</t>
  </si>
  <si>
    <t xml:space="preserve">  Earl Watson ................  $1,336,500</t>
  </si>
  <si>
    <t>$1,336,500</t>
  </si>
  <si>
    <t xml:space="preserve">  Troy Bell ..................  $1,285,440</t>
  </si>
  <si>
    <t>$1,285,440</t>
  </si>
  <si>
    <t xml:space="preserve">  Ryan Humphrey ..............  $1,143,360</t>
  </si>
  <si>
    <t xml:space="preserve">  Dahntay Jones ..............  $1,063,680</t>
  </si>
  <si>
    <t>$1,063,680</t>
  </si>
  <si>
    <t xml:space="preserve">  Theron Smith ...............    $366,931  [minimum]</t>
  </si>
  <si>
    <t xml:space="preserve">  Eddie Jones ................ $12,333,750</t>
  </si>
  <si>
    <t>$12,333,750</t>
  </si>
  <si>
    <t xml:space="preserve">  Brian Grant ................ $12,130,648</t>
  </si>
  <si>
    <t>$12,130,648</t>
  </si>
  <si>
    <t xml:space="preserve">  Lamar Odom .................  $9,963,596</t>
  </si>
  <si>
    <t>$9,963,596</t>
  </si>
  <si>
    <t xml:space="preserve">  Dwyane Wade ................  $2,636,400</t>
  </si>
  <si>
    <t>$2,636,400</t>
  </si>
  <si>
    <t xml:space="preserve">  Caron Butler ...............  $1,804,680</t>
  </si>
  <si>
    <t>$1,804,680</t>
  </si>
  <si>
    <t xml:space="preserve">  Samaki Walker ..............  $1,700,000</t>
  </si>
  <si>
    <t xml:space="preserve">  Malik Allen ................  $1,510,000</t>
  </si>
  <si>
    <t>$1,510,000</t>
  </si>
  <si>
    <t xml:space="preserve">  Bimbo Coles ................  $1,070,000  [minimum, counts $688,679]</t>
  </si>
  <si>
    <t xml:space="preserve">  John Wallace ...............    $813,679  [minimum, counts $688,679]</t>
  </si>
  <si>
    <t xml:space="preserve">  Rafer Alston ...............    $688,679  [minimum]</t>
  </si>
  <si>
    <t xml:space="preserve">  Loren Woods ................    $638,679  [minimum]</t>
  </si>
  <si>
    <t xml:space="preserve">  Rasual Butler ..............    $563,679  [minimum]</t>
  </si>
  <si>
    <t xml:space="preserve">  Wang Zhizhi ................    $530,943</t>
  </si>
  <si>
    <t>$530,943</t>
  </si>
  <si>
    <t xml:space="preserve">  Jerome Beasley .............    $366,931  [minimum]</t>
  </si>
  <si>
    <t xml:space="preserve">  Udonis Haslem ..............    $366,931  [minimum]</t>
  </si>
  <si>
    <t xml:space="preserve">  Tyrone Hill ................    $221,829  [rel 12/1/03, min counts $142,775]</t>
  </si>
  <si>
    <t>$221,829  [</t>
  </si>
  <si>
    <t xml:space="preserve">  Kirk Penney ................      $8,950  [released 11/7/03, minimum]</t>
  </si>
  <si>
    <t>$8,950  [re</t>
  </si>
  <si>
    <t xml:space="preserve">  Tim Thomas ................. $11,825,000</t>
  </si>
  <si>
    <t>$11,825,000</t>
  </si>
  <si>
    <t xml:space="preserve">  Toni Kukoc .................  $9,056,250</t>
  </si>
  <si>
    <t>$9,056,250</t>
  </si>
  <si>
    <t xml:space="preserve">  Jason Caffey ...............  $5,687,500  [released 10/16/03]</t>
  </si>
  <si>
    <t xml:space="preserve">$5,687,500 </t>
  </si>
  <si>
    <t xml:space="preserve">  Joe Smith ..................  $5,445,600</t>
  </si>
  <si>
    <t xml:space="preserve">  Anthony Mason ..............  $4,348,094  [released 10/10/03]</t>
  </si>
  <si>
    <t xml:space="preserve">$4,348,094 </t>
  </si>
  <si>
    <t xml:space="preserve">  Joel Przybilla .............  $2,373,309</t>
  </si>
  <si>
    <t>$2,373,309</t>
  </si>
  <si>
    <t xml:space="preserve">  T.J. Ford ..................  $2,002,680</t>
  </si>
  <si>
    <t>$2,002,680</t>
  </si>
  <si>
    <t xml:space="preserve">  Desmond Mason ..............  $1,898,312</t>
  </si>
  <si>
    <t>$1,898,312</t>
  </si>
  <si>
    <t xml:space="preserve">  Marcus Haislip .............  $1,547,280</t>
  </si>
  <si>
    <t>$1,547,280</t>
  </si>
  <si>
    <t xml:space="preserve">  Brian Skinner ..............  $1,500,000</t>
  </si>
  <si>
    <t xml:space="preserve">  Erick Strickland ...........  $1,500,000</t>
  </si>
  <si>
    <t xml:space="preserve">  Daniel Santiago ............  $1,200,000</t>
  </si>
  <si>
    <t xml:space="preserve">  Damon Jones ................    $751,179  [minimum, counts $688,679]</t>
  </si>
  <si>
    <t xml:space="preserve">  Dan Gadzuric ...............    $563,679  [minimum]</t>
  </si>
  <si>
    <t xml:space="preserve">  Dan Langhi .................    $530,943  [minimum]</t>
  </si>
  <si>
    <t>$530,943  [</t>
  </si>
  <si>
    <t xml:space="preserve">  Kevin Garnett .............. $28,000,000</t>
  </si>
  <si>
    <t>$28,000,000</t>
  </si>
  <si>
    <t xml:space="preserve">  Latrell Sprewell ........... $13,500,000</t>
  </si>
  <si>
    <t xml:space="preserve">  Wally Szczerbiak ...........  $8,000,000</t>
  </si>
  <si>
    <t xml:space="preserve">  Sam Cassell ................  $5,062,500</t>
  </si>
  <si>
    <t>$5,062,500</t>
  </si>
  <si>
    <t xml:space="preserve">  Michael Olowokandi .........  $4,917,000</t>
  </si>
  <si>
    <t xml:space="preserve">  Ervin Johnson ..............  $4,418,156</t>
  </si>
  <si>
    <t>$4,418,156</t>
  </si>
  <si>
    <t xml:space="preserve">  Troy Hudson ................  $2,100,000</t>
  </si>
  <si>
    <t xml:space="preserve">  Ndudi Ebi ..................    $838,560</t>
  </si>
  <si>
    <t>$838,560</t>
  </si>
  <si>
    <t xml:space="preserve">  Fred Hoiberg ...............    $938,679  [minimum, counts $688,679]</t>
  </si>
  <si>
    <t xml:space="preserve">  Gary Trent .................    $938,679  [minimum, counts $688,679]</t>
  </si>
  <si>
    <t xml:space="preserve">  Oliver Miller ..............    $686,838  [minimum, counts $503,911]</t>
  </si>
  <si>
    <t>$686,838  [</t>
  </si>
  <si>
    <t xml:space="preserve">  Mark Madsen ................    $663,679  [minimum]</t>
  </si>
  <si>
    <t xml:space="preserve">  Trenton Hassell ............    $638,679  [minimum]</t>
  </si>
  <si>
    <t xml:space="preserve">  Keith McLeod ...............    $366,931  [minimum]</t>
  </si>
  <si>
    <t xml:space="preserve">  Quincy Lewis ...............    $202,341  [released 12/20/03, minimum]</t>
  </si>
  <si>
    <t>$202,341  [</t>
  </si>
  <si>
    <t xml:space="preserve">  Dikembe Mutombo ............ $13,626,624  [released 10/4/03]</t>
  </si>
  <si>
    <t>$13,626,624</t>
  </si>
  <si>
    <t xml:space="preserve">  Jason Kidd ................. $13,152,000</t>
  </si>
  <si>
    <t xml:space="preserve">  Kerry Kittles ..............  $9,266,666</t>
  </si>
  <si>
    <t>$9,266,666</t>
  </si>
  <si>
    <t xml:space="preserve">  Kenyon Martin ..............  $5,128,689</t>
  </si>
  <si>
    <t>$5,128,689</t>
  </si>
  <si>
    <t xml:space="preserve">  Alonzo Mourning ............  $4,917,000</t>
  </si>
  <si>
    <t xml:space="preserve">  Rodney Rogers ..............  $3,075,600</t>
  </si>
  <si>
    <t>$3,075,600</t>
  </si>
  <si>
    <t xml:space="preserve">  Aaron Williams .............  $2,925,000</t>
  </si>
  <si>
    <t xml:space="preserve">  Richard Jefferson ..........  $1,586,280</t>
  </si>
  <si>
    <t>$1,586,280</t>
  </si>
  <si>
    <t xml:space="preserve">  Jason Collins ..............  $1,227,480</t>
  </si>
  <si>
    <t>$1,227,480</t>
  </si>
  <si>
    <t xml:space="preserve">  Chris Childs ...............  $1,166,667  [released 3/7/03]</t>
  </si>
  <si>
    <t xml:space="preserve">$1,166,667 </t>
  </si>
  <si>
    <t xml:space="preserve">  Brandon Armstrong ..........    $995,650</t>
  </si>
  <si>
    <t>$995,650</t>
  </si>
  <si>
    <t xml:space="preserve">  Zoran Planinic .............    $980,280</t>
  </si>
  <si>
    <t>$980,280</t>
  </si>
  <si>
    <t xml:space="preserve">  Robert Pack ................    $965,610  [minimum, counts $621,491]</t>
  </si>
  <si>
    <t>$965,610  [</t>
  </si>
  <si>
    <t xml:space="preserve">  Brian Scalabrine ...........    $800,000</t>
  </si>
  <si>
    <t xml:space="preserve">  Tamar Slay .................    $563,679  [minimum]</t>
  </si>
  <si>
    <t xml:space="preserve">  Mikki Moore ................    $513,000  [minimum, counts $470,317]</t>
  </si>
  <si>
    <t>$513,000  [</t>
  </si>
  <si>
    <t xml:space="preserve">  Damone Brown ...............    $202,508  [released 12/22/03, minimum]</t>
  </si>
  <si>
    <t>$202,508  [</t>
  </si>
  <si>
    <t xml:space="preserve">  Doug Overton ...............    $104,390  [rel 11/13/03, min counts $67,188]</t>
  </si>
  <si>
    <t>$104,390  [</t>
  </si>
  <si>
    <t xml:space="preserve">  Baron Davis ................ $10,960,000</t>
  </si>
  <si>
    <t xml:space="preserve">  Jamal Mashburn .............  $8,525,000</t>
  </si>
  <si>
    <t>$8,525,000</t>
  </si>
  <si>
    <t xml:space="preserve">  David Wesley ...............  $3,960,000</t>
  </si>
  <si>
    <t>$3,960,000</t>
  </si>
  <si>
    <t xml:space="preserve">  George Lynch ...............  $2,800,000</t>
  </si>
  <si>
    <t xml:space="preserve">  Darrell Armstrong ..........  $2,475,000</t>
  </si>
  <si>
    <t>$2,475,000</t>
  </si>
  <si>
    <t xml:space="preserve">  Stacey Augmon ..............  $2,400,000</t>
  </si>
  <si>
    <t xml:space="preserve">  Courtney Alexander .........  $2,168,193</t>
  </si>
  <si>
    <t>$2,168,193</t>
  </si>
  <si>
    <t xml:space="preserve">  Jamaal Magloire ............  $1,726,771</t>
  </si>
  <si>
    <t>$1,726,771</t>
  </si>
  <si>
    <t xml:space="preserve">  Kirk Haston ................  $1,360,080  [released 10/29/03]</t>
  </si>
  <si>
    <t xml:space="preserve">$1,360,080 </t>
  </si>
  <si>
    <t xml:space="preserve">  Bryce Drew .................  $1,300,000</t>
  </si>
  <si>
    <t xml:space="preserve">  David West .................  $1,160,160</t>
  </si>
  <si>
    <t>$1,160,160</t>
  </si>
  <si>
    <t xml:space="preserve">  Sean Rooks .................  $1,070,000  [minimum, counts $688,679]</t>
  </si>
  <si>
    <t xml:space="preserve">  Steve Smith ................  $1,070,000  [minimum, counts $688,679]</t>
  </si>
  <si>
    <t xml:space="preserve">  Robert Traylor .............    $825,000</t>
  </si>
  <si>
    <t xml:space="preserve">  Allan Houston .............. $15,937,500</t>
  </si>
  <si>
    <t xml:space="preserve">  Antonio McDyess ............ $13,500,000</t>
  </si>
  <si>
    <t xml:space="preserve">  Keith Van Horn ............. $13,279,750</t>
  </si>
  <si>
    <t>$13,279,750</t>
  </si>
  <si>
    <t xml:space="preserve">  Shandon Anderson ...........  $6,700,000</t>
  </si>
  <si>
    <t>$6,700,000</t>
  </si>
  <si>
    <t xml:space="preserve">  Charlie Ward ...............  $6,030,000</t>
  </si>
  <si>
    <t>$6,030,000</t>
  </si>
  <si>
    <t xml:space="preserve">  Howard Eisley ..............  $5,843,750</t>
  </si>
  <si>
    <t>$5,843,750</t>
  </si>
  <si>
    <t xml:space="preserve">  Kurt Thomas ................  $5,394,125</t>
  </si>
  <si>
    <t xml:space="preserve">  Travis Knight ..............  $4,402,500  [released 10/27/03]</t>
  </si>
  <si>
    <t xml:space="preserve">$4,402,500 </t>
  </si>
  <si>
    <t xml:space="preserve">  Dikembe Mutombo ............  $4,087,667</t>
  </si>
  <si>
    <t>$4,087,667</t>
  </si>
  <si>
    <t xml:space="preserve">  Moochie Norris .............  $3,500,000</t>
  </si>
  <si>
    <t xml:space="preserve">  Othella Harrington .........  $2,925,000</t>
  </si>
  <si>
    <t xml:space="preserve">  John Amaechi ...............  $2,610,000</t>
  </si>
  <si>
    <t>$2,610,000</t>
  </si>
  <si>
    <t xml:space="preserve">  Mike Sweetney ..............  $1,840,800</t>
  </si>
  <si>
    <t>$1,840,800</t>
  </si>
  <si>
    <t xml:space="preserve">  Michael Doleac .............  $1,540,000</t>
  </si>
  <si>
    <t xml:space="preserve">  Frank Williams .............    $894,960</t>
  </si>
  <si>
    <t>$894,960</t>
  </si>
  <si>
    <t xml:space="preserve">  Maciej Lampe ...............    $829,000</t>
  </si>
  <si>
    <t>$829,000</t>
  </si>
  <si>
    <t xml:space="preserve">  Slavko Vranes ..............    $129,768  [released 12/26/03]</t>
  </si>
  <si>
    <t>$129,768  [</t>
  </si>
  <si>
    <t xml:space="preserve">  Grant Hill ................. $13,279,750</t>
  </si>
  <si>
    <t xml:space="preserve">  Tracy McGrady .............. $13,279,750</t>
  </si>
  <si>
    <t xml:space="preserve">  Juwan Howard ...............  $4,917,000</t>
  </si>
  <si>
    <t xml:space="preserve">  Drew Gooden ................  $3,004,560</t>
  </si>
  <si>
    <t>$3,004,560</t>
  </si>
  <si>
    <t xml:space="preserve">  Pat Garrity ................  $2,643,750</t>
  </si>
  <si>
    <t>$2,643,750</t>
  </si>
  <si>
    <t xml:space="preserve">  Gordan Giricek .............  $1,540,000</t>
  </si>
  <si>
    <t xml:space="preserve">  Tyronn Lue .................  $1,500,000</t>
  </si>
  <si>
    <t xml:space="preserve">  Steven Hunter ..............  $1,431,600</t>
  </si>
  <si>
    <t>$1,431,600</t>
  </si>
  <si>
    <t xml:space="preserve">  Reece Gaines ...............  $1,353,120</t>
  </si>
  <si>
    <t>$1,353,120</t>
  </si>
  <si>
    <t xml:space="preserve">  Jeryl Sasser ...............  $1,125,729  [released 10/22/03]</t>
  </si>
  <si>
    <t xml:space="preserve">$1,125,729 </t>
  </si>
  <si>
    <t xml:space="preserve">  Monty Williams .............  $1,000,000  [released 12/26/03]</t>
  </si>
  <si>
    <t xml:space="preserve">  Rod Strickland .............    $887,317  [minimum, counts $571,100]</t>
  </si>
  <si>
    <t>$887,317  [</t>
  </si>
  <si>
    <t xml:space="preserve">  Shammond Williams ..........    $751,179  [minimum, counts $688,679]</t>
  </si>
  <si>
    <t xml:space="preserve">  Robert Archibald ...........    $563,679  [minimum]</t>
  </si>
  <si>
    <t xml:space="preserve">  Keith Bogans ...............    $366,931  [minimum]</t>
  </si>
  <si>
    <t xml:space="preserve">  Zaza Pachulia ..............    $366,931  [minimum]</t>
  </si>
  <si>
    <t xml:space="preserve">  Britton Johnsen ............     $44,748  [released 11/17/03, minimum]</t>
  </si>
  <si>
    <t>$44,748  [r</t>
  </si>
  <si>
    <t xml:space="preserve">  Derrick Dial ...............     $32,375  [released 11/25/03, minimum]</t>
  </si>
  <si>
    <t>$32,375  [r</t>
  </si>
  <si>
    <t xml:space="preserve">  Allen Iverson .............. $13,500,000</t>
  </si>
  <si>
    <t xml:space="preserve">  Glenn Robinson ............. $10,730,000</t>
  </si>
  <si>
    <t>$10,730,000</t>
  </si>
  <si>
    <t xml:space="preserve">  Kenny Thomas ...............  $5,500,000</t>
  </si>
  <si>
    <t xml:space="preserve">  Todd MacCulloch ............  $5,445,600</t>
  </si>
  <si>
    <t xml:space="preserve">  Aaron McKie ................  $5,000,000</t>
  </si>
  <si>
    <t xml:space="preserve">  Eric Snow ..................  $4,500,000</t>
  </si>
  <si>
    <t xml:space="preserve">  Derrick Coleman ............  $4,000,000</t>
  </si>
  <si>
    <t xml:space="preserve">  Marc Jackson ...............  $3,900,000</t>
  </si>
  <si>
    <t xml:space="preserve">  Greg Buckner ...............  $2,640,000</t>
  </si>
  <si>
    <t xml:space="preserve">  Efthimios Rentzias .........    $971,160  [released 8/8/03]</t>
  </si>
  <si>
    <t>$971,160  [</t>
  </si>
  <si>
    <t xml:space="preserve">  Samuel Dalembert ...........    $887,160</t>
  </si>
  <si>
    <t>$887,160</t>
  </si>
  <si>
    <t xml:space="preserve">  John Salmons ...............    $865,320</t>
  </si>
  <si>
    <t>$865,320</t>
  </si>
  <si>
    <t xml:space="preserve">  Amal McCaskill .............    $688,679  [minimum]</t>
  </si>
  <si>
    <t xml:space="preserve">  Sam Clancy .................    $563,679  [released 10/22/03, minimum]</t>
  </si>
  <si>
    <t xml:space="preserve">  Zendon Hamilton ............    $485,619  [minimum]</t>
  </si>
  <si>
    <t>$485,619  [</t>
  </si>
  <si>
    <t xml:space="preserve">  Willie Green ...............    $366,931  [minimum]</t>
  </si>
  <si>
    <t xml:space="preserve">  Kyle Korver ................    $366,931  [minimum]</t>
  </si>
  <si>
    <t xml:space="preserve">  Anfernee Hardaway .......... $13,500,000</t>
  </si>
  <si>
    <t xml:space="preserve">  Stephon Marbury ............ $13,500,000</t>
  </si>
  <si>
    <t xml:space="preserve">  Tom Gugliotta .............. $11,670,000</t>
  </si>
  <si>
    <t>$11,670,000</t>
  </si>
  <si>
    <t xml:space="preserve">  Shawn Marion ............... $10,960,000</t>
  </si>
  <si>
    <t xml:space="preserve">  Jahidi White ...............  $5,676,091</t>
  </si>
  <si>
    <t>$5,676,091</t>
  </si>
  <si>
    <t xml:space="preserve">  Amare Stoudemire ...........  $1,899,720</t>
  </si>
  <si>
    <t>$1,899,720</t>
  </si>
  <si>
    <t xml:space="preserve">  Joe Johnson ................  $1,850,160</t>
  </si>
  <si>
    <t>$1,850,160</t>
  </si>
  <si>
    <t xml:space="preserve">  Cezary Trybanski ...........  $1,600,000</t>
  </si>
  <si>
    <t xml:space="preserve">  Jake Voskuhl ...............  $1,500,000</t>
  </si>
  <si>
    <t xml:space="preserve">  Zarko Cabarkapa ............  $1,221,240</t>
  </si>
  <si>
    <t>$1,221,240</t>
  </si>
  <si>
    <t xml:space="preserve">  Casey Jacobsen .............  $1,011,600</t>
  </si>
  <si>
    <t xml:space="preserve">  Scott Williams .............  $1,070,000  [minimum, counts $688,679]</t>
  </si>
  <si>
    <t xml:space="preserve">  Leandro Barbosa ............    $809,280</t>
  </si>
  <si>
    <t>$809,280</t>
  </si>
  <si>
    <t xml:space="preserve">  Donnell Harvey .............    $663,679  [minimum]</t>
  </si>
  <si>
    <t xml:space="preserve">  Rasheed Wallace ............ $17,000,000</t>
  </si>
  <si>
    <t>$17,000,000</t>
  </si>
  <si>
    <t xml:space="preserve">  Shawn Kemp ................. $14,941,935  [released 8/20/02]</t>
  </si>
  <si>
    <t>$14,941,935</t>
  </si>
  <si>
    <t xml:space="preserve">  Damon Stoudamire ........... $12,375,000</t>
  </si>
  <si>
    <t>$12,375,000</t>
  </si>
  <si>
    <t xml:space="preserve">  Dale Davis .................  $9,061,875</t>
  </si>
  <si>
    <t>$9,061,875</t>
  </si>
  <si>
    <t xml:space="preserve">  Derek Anderson .............  $7,794,000</t>
  </si>
  <si>
    <t>$7,794,000</t>
  </si>
  <si>
    <t xml:space="preserve">  Wesley Person ..............  $7,700,000</t>
  </si>
  <si>
    <t xml:space="preserve">  Ruben Patterson ............  $5,445,600</t>
  </si>
  <si>
    <t xml:space="preserve">  Jeff McInnis ...............  $3,300,000</t>
  </si>
  <si>
    <t xml:space="preserve">  Zach Randolph ..............  $1,172,160</t>
  </si>
  <si>
    <t>$1,172,160</t>
  </si>
  <si>
    <t xml:space="preserve">  Qyntel Woods ...............  $1,053,720</t>
  </si>
  <si>
    <t xml:space="preserve">  Travis Outlaw ..............    $941,040</t>
  </si>
  <si>
    <t>$941,040</t>
  </si>
  <si>
    <t xml:space="preserve">  Vladimir Stepania ..........    $751,179  [minimum, 2 year contract]</t>
  </si>
  <si>
    <t xml:space="preserve">  Ruben Boumtje-Boumtje ......    $663,679  [minimum]</t>
  </si>
  <si>
    <t xml:space="preserve">  Matt Carroll ...............    $349,032  [minimum]</t>
  </si>
  <si>
    <t>$349,032  [</t>
  </si>
  <si>
    <t xml:space="preserve">  Kaniel Dickens .............    $264,011  [minimum]</t>
  </si>
  <si>
    <t>$264,011  [</t>
  </si>
  <si>
    <t xml:space="preserve">  Tracy Murray ...............    $143,537  [rel 11/21/03, min counts $92,384]</t>
  </si>
  <si>
    <t>$143,537  [</t>
  </si>
  <si>
    <t xml:space="preserve">  Chris Webber ............... $15,937,500</t>
  </si>
  <si>
    <t xml:space="preserve">  Vlade Divac ................ $12,051,510</t>
  </si>
  <si>
    <t>$12,051,510</t>
  </si>
  <si>
    <t xml:space="preserve">  Mike Bibby .................  $9,500,000</t>
  </si>
  <si>
    <t xml:space="preserve">  Brad Miller ................  $7,000,000</t>
  </si>
  <si>
    <t xml:space="preserve">  Doug Christie ..............  $6,900,000</t>
  </si>
  <si>
    <t xml:space="preserve">  Predrag Stojakovic .........  $6,250,000</t>
  </si>
  <si>
    <t>Predrag Stojakovic</t>
  </si>
  <si>
    <t xml:space="preserve">  Lawrence Funderburke .......  $3,600,000</t>
  </si>
  <si>
    <t xml:space="preserve">  Bobby Jackson ..............  $2,925,000</t>
  </si>
  <si>
    <t xml:space="preserve">  Tony Massenburg ............  $1,070,000  [minimum, counts $688,679]</t>
  </si>
  <si>
    <t xml:space="preserve">  Anthony Peeler .............  $1,070,000  [minimum, 2 year contract]</t>
  </si>
  <si>
    <t xml:space="preserve">  Gerald Wallace .............    $917,520</t>
  </si>
  <si>
    <t>$917,520</t>
  </si>
  <si>
    <t xml:space="preserve">  Jabari Smith ...............    $638,679  [minimum]</t>
  </si>
  <si>
    <t xml:space="preserve">  Darius Songaila ............    $366,931  [minimum]</t>
  </si>
  <si>
    <t xml:space="preserve">  Rodney Buford ..............    $145,686  [released 12/8/03, minimum]</t>
  </si>
  <si>
    <t>$145,686  [</t>
  </si>
  <si>
    <t xml:space="preserve">  Tim Duncan ................. $12,676,125</t>
  </si>
  <si>
    <t>$12,676,125</t>
  </si>
  <si>
    <t xml:space="preserve">  Ron Mercer .................  $6,750,000</t>
  </si>
  <si>
    <t xml:space="preserve">  Rasho Nesterovic ...........  $5,600,000</t>
  </si>
  <si>
    <t xml:space="preserve">  Malik Rose .................  $4,916,250</t>
  </si>
  <si>
    <t>$4,916,250</t>
  </si>
  <si>
    <t xml:space="preserve">  Robert Horry ...............  $4,500,000</t>
  </si>
  <si>
    <t xml:space="preserve">  Bruce Bowen ................  $3,650,000</t>
  </si>
  <si>
    <t xml:space="preserve">  Hedo Turkoglu ..............  $1,995,611</t>
  </si>
  <si>
    <t>$1,995,611</t>
  </si>
  <si>
    <t xml:space="preserve">  Manu Ginobili ..............  $1,457,500</t>
  </si>
  <si>
    <t>$1,457,500</t>
  </si>
  <si>
    <t xml:space="preserve">  Kevin Willis ...............  $1,070,000  [minimum, counts $688,679]</t>
  </si>
  <si>
    <t xml:space="preserve">  Tony Parker ................    $856,200</t>
  </si>
  <si>
    <t>$856,200</t>
  </si>
  <si>
    <t xml:space="preserve">  Anthony Carter .............    $751,179  [rel 12/5/03, min, 2 yr contract]</t>
  </si>
  <si>
    <t xml:space="preserve">  Jason Hart .................    $638,679  [minimum]</t>
  </si>
  <si>
    <t xml:space="preserve">  Sean Marks .................    $596,295  [minimum]</t>
  </si>
  <si>
    <t>$596,295  [</t>
  </si>
  <si>
    <t xml:space="preserve">  Devin Brown ................    $563,679  [minimum]</t>
  </si>
  <si>
    <t xml:space="preserve">  Alex Garcia ................    $366,931  [minimum]</t>
  </si>
  <si>
    <t xml:space="preserve">  Shane Heal .................     $75,615  [released 11/17/03, minimum]</t>
  </si>
  <si>
    <t>$75,615  [r</t>
  </si>
  <si>
    <t xml:space="preserve">  Ray Allen .................. $13,500,000</t>
  </si>
  <si>
    <t xml:space="preserve">  Rashard Lewis ..............  $7,012,987</t>
  </si>
  <si>
    <t>$7,012,987</t>
  </si>
  <si>
    <t xml:space="preserve">  Vitaly Potapenko ...........  $5,715,000</t>
  </si>
  <si>
    <t>$5,715,000</t>
  </si>
  <si>
    <t xml:space="preserve">  Calvin Booth ...............  $5,446,800</t>
  </si>
  <si>
    <t>$5,446,800</t>
  </si>
  <si>
    <t xml:space="preserve">  Brent Barry ................  $5,400,000</t>
  </si>
  <si>
    <t xml:space="preserve">  Jerome James ...............  $5,000,600</t>
  </si>
  <si>
    <t xml:space="preserve">  Vladimir Radmanovic ........  $1,669,800</t>
  </si>
  <si>
    <t>$1,669,800</t>
  </si>
  <si>
    <t xml:space="preserve">  Nick Collison ..............  $1,578,240</t>
  </si>
  <si>
    <t>$1,578,240</t>
  </si>
  <si>
    <t xml:space="preserve">  Luke Ridnour ...............  $1,424,400</t>
  </si>
  <si>
    <t>$1,424,400</t>
  </si>
  <si>
    <t xml:space="preserve">  Joseph Forte ...............  $1,080,360</t>
  </si>
  <si>
    <t>$1,080,360</t>
  </si>
  <si>
    <t xml:space="preserve">  Reggie Evans ...............    $700,000</t>
  </si>
  <si>
    <t xml:space="preserve">  Ansu Sesay .................    $688,679  [minimum]</t>
  </si>
  <si>
    <t xml:space="preserve">  Ronald Murray ..............    $563,679  [minimum]</t>
  </si>
  <si>
    <t xml:space="preserve">  Richie Frahm ...............    $366,931  [minimum]</t>
  </si>
  <si>
    <t xml:space="preserve">  Jalen Rose ................. $13,279,750</t>
  </si>
  <si>
    <t xml:space="preserve">  Vince Carter ............... $11,326,219</t>
  </si>
  <si>
    <t xml:space="preserve">  Hakeem Olajuwon ............  $6,326,923  [released 10/27/03]</t>
  </si>
  <si>
    <t xml:space="preserve">$6,326,923 </t>
  </si>
  <si>
    <t xml:space="preserve">  Alvin Williams .............  $5,500,000</t>
  </si>
  <si>
    <t xml:space="preserve">  Donyell Marshall ...........  $4,605,196</t>
  </si>
  <si>
    <t>$4,605,196</t>
  </si>
  <si>
    <t xml:space="preserve">  Lamond Murray ..............  $4,500,000</t>
  </si>
  <si>
    <t xml:space="preserve">  Eric Montross ..............  $2,960,000  [released 8/26/03]</t>
  </si>
  <si>
    <t xml:space="preserve">$2,960,000 </t>
  </si>
  <si>
    <t xml:space="preserve">  Chris Bosh .................  $2,911,320</t>
  </si>
  <si>
    <t>$2,911,320</t>
  </si>
  <si>
    <t xml:space="preserve">  Michael Curry ..............  $2,800,000</t>
  </si>
  <si>
    <t xml:space="preserve">  Nate Huffman ...............  $1,760,000  [released 1/16/03]</t>
  </si>
  <si>
    <t xml:space="preserve">  Morris Peterson ............  $1,646,079</t>
  </si>
  <si>
    <t>$1,646,079</t>
  </si>
  <si>
    <t xml:space="preserve">  Jerome Moiso ...............  $1,600,000</t>
  </si>
  <si>
    <t xml:space="preserve">  Michael Bradley ............  $1,292,040</t>
  </si>
  <si>
    <t>$1,292,040</t>
  </si>
  <si>
    <t xml:space="preserve">  Milt Palacio ...............    $688,679  [minimum]</t>
  </si>
  <si>
    <t xml:space="preserve">  Mengke Bateer ..............    $636,679  [minimum]</t>
  </si>
  <si>
    <t>$636,679  [</t>
  </si>
  <si>
    <t xml:space="preserve">  Lonny Baxter ...............    $636,679  [minimum]</t>
  </si>
  <si>
    <t xml:space="preserve">  Roger Mason Jr. ............    $563,679  [minimum]</t>
  </si>
  <si>
    <t xml:space="preserve">  Greg Ostertag ..............  $8,666,666</t>
  </si>
  <si>
    <t>$8,666,666</t>
  </si>
  <si>
    <t xml:space="preserve">  Glen Rice ..................  $6,815,000  [released 10/3/03]</t>
  </si>
  <si>
    <t xml:space="preserve">$6,815,000 </t>
  </si>
  <si>
    <t xml:space="preserve">  Keon Clark .................  $5,000,600</t>
  </si>
  <si>
    <t xml:space="preserve">  Matt Harpring ..............  $4,290,000</t>
  </si>
  <si>
    <t xml:space="preserve">  DeShawn Stevenson ..........  $1,616,087</t>
  </si>
  <si>
    <t>$1,616,087</t>
  </si>
  <si>
    <t xml:space="preserve">  Jarron Collins .............  $1,250,000</t>
  </si>
  <si>
    <t xml:space="preserve">  Curtis Borchardt ...........  $1,187,240</t>
  </si>
  <si>
    <t>$1,187,240</t>
  </si>
  <si>
    <t xml:space="preserve">  Aleksandar Pavlovic ........  $1,107,960</t>
  </si>
  <si>
    <t>$1,107,960</t>
  </si>
  <si>
    <t xml:space="preserve">  Andrei Kirilenko ...........    $955,800</t>
  </si>
  <si>
    <t>$955,800</t>
  </si>
  <si>
    <t xml:space="preserve">  Carlos Arroyo ..............    $800,000</t>
  </si>
  <si>
    <t xml:space="preserve">  Raja Bell ..................    $688,679  [minimum]</t>
  </si>
  <si>
    <t xml:space="preserve">  Michael Ruffin .............    $663,679  [minimum]</t>
  </si>
  <si>
    <t xml:space="preserve">  Raul Lopez .................    $621,520</t>
  </si>
  <si>
    <t>$621,520</t>
  </si>
  <si>
    <t xml:space="preserve">  Ben Handlogten .............    $366,931  [minimum]</t>
  </si>
  <si>
    <t xml:space="preserve">  Maurice Williams ...........    $366,931  [minimum]</t>
  </si>
  <si>
    <t xml:space="preserve">  Paul Grant .................    $350,581  [minimum]</t>
  </si>
  <si>
    <t>$350,581  [</t>
  </si>
  <si>
    <t xml:space="preserve">  Gilbert Arenas .............  $8,536,000</t>
  </si>
  <si>
    <t>$8,536,000</t>
  </si>
  <si>
    <t xml:space="preserve">  Jerry Stackhouse ...........  $6,906,250</t>
  </si>
  <si>
    <t>$6,906,250</t>
  </si>
  <si>
    <t xml:space="preserve">  Christian Laettner .........  $5,625,000</t>
  </si>
  <si>
    <t>$5,625,000</t>
  </si>
  <si>
    <t xml:space="preserve">  Larry Hughes ...............  $5,000,600</t>
  </si>
  <si>
    <t xml:space="preserve">  Brevin Knight ..............  $5,000,000</t>
  </si>
  <si>
    <t xml:space="preserve">  Kwame Brown ................  $4,252,080</t>
  </si>
  <si>
    <t>$4,252,080</t>
  </si>
  <si>
    <t xml:space="preserve">  Etan Thomas ................  $2,200,942</t>
  </si>
  <si>
    <t>$2,200,942</t>
  </si>
  <si>
    <t xml:space="preserve">  Jarvis Hayes ...............  $1,748,760</t>
  </si>
  <si>
    <t>$1,748,760</t>
  </si>
  <si>
    <t xml:space="preserve">  Jared Jeffries .............  $1,714,440</t>
  </si>
  <si>
    <t>$1,714,440</t>
  </si>
  <si>
    <t xml:space="preserve">  Juan Dixon .................  $1,260,360</t>
  </si>
  <si>
    <t>$1,260,360</t>
  </si>
  <si>
    <t xml:space="preserve">  Brendan Haywood ............  $1,125,360</t>
  </si>
  <si>
    <t>$1,125,360</t>
  </si>
  <si>
    <t xml:space="preserve">  Chris Whitney ..............  $1,070,000  [minimum, counts $688,679]</t>
  </si>
  <si>
    <t xml:space="preserve">  Mitchell Butler ............    $876,179  [minimum, counts $688,679]</t>
  </si>
  <si>
    <t>$876,179  [</t>
  </si>
  <si>
    <t xml:space="preserve">  Steve Blake ................    $366,931  [minimum]</t>
  </si>
  <si>
    <t xml:space="preserve">  Shareef Abdur-Rahim ........ $12,375,000</t>
  </si>
  <si>
    <t xml:space="preserve">  Glenn Robinson .............  $9,860,000</t>
  </si>
  <si>
    <t>$9,860,000</t>
  </si>
  <si>
    <t xml:space="preserve">  Theo Ratliff ...............  $9,375,000</t>
  </si>
  <si>
    <t>$9,375,000</t>
  </si>
  <si>
    <t xml:space="preserve">  Alan Henderson .............  $7,091,250</t>
  </si>
  <si>
    <t>$7,091,250</t>
  </si>
  <si>
    <t xml:space="preserve">  Nazr Mohammed ..............  $4,750,000</t>
  </si>
  <si>
    <t xml:space="preserve">  Chris Crawford .............  $2,750,000</t>
  </si>
  <si>
    <t xml:space="preserve">  DerMarr Johnson ............  $2,423,280</t>
  </si>
  <si>
    <t>$2,423,280</t>
  </si>
  <si>
    <t xml:space="preserve">  Jason Terry ................  $2,153,934</t>
  </si>
  <si>
    <t>$2,153,934</t>
  </si>
  <si>
    <t xml:space="preserve">  Dion Glover ................  $1,584,312</t>
  </si>
  <si>
    <t>$1,584,312</t>
  </si>
  <si>
    <t xml:space="preserve">  Emanual Davis ..............    $824,935  [minimum (2-year contract)]</t>
  </si>
  <si>
    <t>$824,935  [</t>
  </si>
  <si>
    <t xml:space="preserve">  Dan Dickau .................    $776,880</t>
  </si>
  <si>
    <t>$776,880</t>
  </si>
  <si>
    <t xml:space="preserve">  Darvin Ham .................    $699,935  [minimum, counts $637,435]</t>
  </si>
  <si>
    <t>$699,935  [</t>
  </si>
  <si>
    <t xml:space="preserve">  Ira Newble .................    $587,435  [minimum]</t>
  </si>
  <si>
    <t>$587,435  [</t>
  </si>
  <si>
    <t xml:space="preserve">  Matt Maloney ...............    $170,716  [s. 11/21, rel. 1/3, c. $155,472]</t>
  </si>
  <si>
    <t>$170,716  [</t>
  </si>
  <si>
    <t xml:space="preserve">  Amal McCaskill .............    $143,277  [released 12/10/02]</t>
  </si>
  <si>
    <t>$143,277  [</t>
  </si>
  <si>
    <t xml:space="preserve">  Antonio Harvey .............     $60,361  [released 11/9/02, counts $46,642]</t>
  </si>
  <si>
    <t>$60,361  [r</t>
  </si>
  <si>
    <t xml:space="preserve">  Paul Shirley ...............     $29,832  [signed 10-day 1/8]</t>
  </si>
  <si>
    <t>$29,832  [s</t>
  </si>
  <si>
    <t xml:space="preserve">  Mike Wilks .................     $29,832  [signed 10-day 1/9]</t>
  </si>
  <si>
    <t xml:space="preserve">  Mike Wilks .................     $25,570  [signed 12/25, released 1/7]</t>
  </si>
  <si>
    <t>$25,570  [s</t>
  </si>
  <si>
    <t xml:space="preserve">  Vin Baker .................. $12,375,000</t>
  </si>
  <si>
    <t xml:space="preserve">  Antoine Walker ............. $12,375,000</t>
  </si>
  <si>
    <t xml:space="preserve">  Paul Pierce ................ $10,067,750</t>
  </si>
  <si>
    <t>$10,067,750</t>
  </si>
  <si>
    <t xml:space="preserve">  Eric Williams ..............  $5,004,000</t>
  </si>
  <si>
    <t>$5,004,000</t>
  </si>
  <si>
    <t xml:space="preserve">  Tony Battie ................  $4,000,000</t>
  </si>
  <si>
    <t xml:space="preserve">  Shammond Williams ..........  $2,000,000</t>
  </si>
  <si>
    <t xml:space="preserve">  Kedrick Brown ..............  $1,643,040</t>
  </si>
  <si>
    <t>$1,643,040</t>
  </si>
  <si>
    <t xml:space="preserve">  Walter McCarty .............    $762,435  [minimum, counts $637,435]</t>
  </si>
  <si>
    <t>$762,435  [</t>
  </si>
  <si>
    <t xml:space="preserve">  Bruno Sundov ...............    $637,435  [minimum]</t>
  </si>
  <si>
    <t>$637,435  [</t>
  </si>
  <si>
    <t xml:space="preserve">  Ruben Wolkowyski ...........    $587,435  [minimum]</t>
  </si>
  <si>
    <t xml:space="preserve">  J.R. Bremer ................    $349,458  [minimum]</t>
  </si>
  <si>
    <t>$349,458  [</t>
  </si>
  <si>
    <t xml:space="preserve">  Mikki Moore ................     $46,642  [signed 10-day 1/6]</t>
  </si>
  <si>
    <t>$46,642  [s</t>
  </si>
  <si>
    <t xml:space="preserve">  Jalen Rose ................. $12,072,500</t>
  </si>
  <si>
    <t>$12,072,500</t>
  </si>
  <si>
    <t xml:space="preserve">  Eddie Robinson .............  $5,687,000</t>
  </si>
  <si>
    <t>$5,687,000</t>
  </si>
  <si>
    <t xml:space="preserve">  Donyell Marshall ...........  $4,186,542</t>
  </si>
  <si>
    <t>$4,186,542</t>
  </si>
  <si>
    <t xml:space="preserve">  Tyson Chandler .............  $3,556,200</t>
  </si>
  <si>
    <t>$3,556,200</t>
  </si>
  <si>
    <t xml:space="preserve">  Jay Williams ...............  $3,451,920</t>
  </si>
  <si>
    <t>$3,451,920</t>
  </si>
  <si>
    <t xml:space="preserve">  Marcus Fizer ...............  $2,946,240</t>
  </si>
  <si>
    <t>$2,946,240</t>
  </si>
  <si>
    <t xml:space="preserve">  Eddy Curry .................  $2,879,280</t>
  </si>
  <si>
    <t>$2,879,280</t>
  </si>
  <si>
    <t xml:space="preserve">  Jamal Crawford .............  $2,026,680</t>
  </si>
  <si>
    <t>$2,026,680</t>
  </si>
  <si>
    <t xml:space="preserve">  Greg Anthony ...............  $1,500,000  [released]</t>
  </si>
  <si>
    <t xml:space="preserve">  Corie Blount ...............  $1,400,000</t>
  </si>
  <si>
    <t xml:space="preserve">  Fred Hoiberg ...............  $1,400,000</t>
  </si>
  <si>
    <t xml:space="preserve">  Dalibor Bagaric ............    $830,947</t>
  </si>
  <si>
    <t>$830,947</t>
  </si>
  <si>
    <t xml:space="preserve">  Rick Brunson ...............    $699,935  [minimum, counts $637,435]</t>
  </si>
  <si>
    <t xml:space="preserve">  Erick Barkley ..............    $682,500  [released]</t>
  </si>
  <si>
    <t>$682,500  [</t>
  </si>
  <si>
    <t xml:space="preserve">  Trenton Hassell ............    $512,435  [minimum]</t>
  </si>
  <si>
    <t>$512,435  [</t>
  </si>
  <si>
    <t xml:space="preserve">  Lonny Baxter ...............    $349,458  [minimum]</t>
  </si>
  <si>
    <t xml:space="preserve">  Roger Mason Jr. ............    $349,458  [minimum]</t>
  </si>
  <si>
    <t xml:space="preserve">  Zydrunas Ilgauskas ......... $12,375,000</t>
  </si>
  <si>
    <t xml:space="preserve">  Tyrone Hill ................  $6,600,000</t>
  </si>
  <si>
    <t xml:space="preserve">  Nick Anderson ..............  $6,101,906  [released]</t>
  </si>
  <si>
    <t xml:space="preserve">$6,101,906 </t>
  </si>
  <si>
    <t xml:space="preserve">  Ricky Davis ................  $4,546,000</t>
  </si>
  <si>
    <t xml:space="preserve">  Michael Stewart ............  $4,160,000</t>
  </si>
  <si>
    <t>$4,160,000</t>
  </si>
  <si>
    <t xml:space="preserve">  Darius Miles ...............  $3,267,960</t>
  </si>
  <si>
    <t>$3,267,960</t>
  </si>
  <si>
    <t xml:space="preserve">  Bimbo Coles ................  $2,400,000</t>
  </si>
  <si>
    <t xml:space="preserve">  Dajuan Wagner ..............  $2,298,840</t>
  </si>
  <si>
    <t>$2,298,840</t>
  </si>
  <si>
    <t xml:space="preserve">  Chris Mihm .................  $2,212,200</t>
  </si>
  <si>
    <t>$2,212,200</t>
  </si>
  <si>
    <t xml:space="preserve">  DeSagana Diop ..............  $1,980,600</t>
  </si>
  <si>
    <t>$1,980,600</t>
  </si>
  <si>
    <t xml:space="preserve">  Jumaine Jones ..............  $1,419,026</t>
  </si>
  <si>
    <t>$1,419,026</t>
  </si>
  <si>
    <t xml:space="preserve">  J.R. Reid ..................    $800,000  [released]</t>
  </si>
  <si>
    <t>$800,000  [</t>
  </si>
  <si>
    <t xml:space="preserve">  Milt Palacio ...............    $750,000</t>
  </si>
  <si>
    <t xml:space="preserve">  Carlos Boozer ..............    $349,458  [minimum]</t>
  </si>
  <si>
    <t xml:space="preserve">  Smush Parker ...............    $349,458  [minimum]</t>
  </si>
  <si>
    <t xml:space="preserve">  Michael Finley ............. $11,953,125</t>
  </si>
  <si>
    <t>$11,953,125</t>
  </si>
  <si>
    <t xml:space="preserve">  Nick Van Exel .............. $11,061,234</t>
  </si>
  <si>
    <t>$11,061,234</t>
  </si>
  <si>
    <t xml:space="preserve">  Dirk Nowitzki .............. $10,067,750</t>
  </si>
  <si>
    <t xml:space="preserve">  Raef LaFrentz ..............  $7,270,000</t>
  </si>
  <si>
    <t>$7,270,000</t>
  </si>
  <si>
    <t xml:space="preserve">  Tariq Abdul-Wahad ..........  $5,625,000</t>
  </si>
  <si>
    <t xml:space="preserve">  Avery Johnson ..............  $4,991,800</t>
  </si>
  <si>
    <t>$4,991,800</t>
  </si>
  <si>
    <t xml:space="preserve">  Evan Eschmeyer .............  $3,103,800</t>
  </si>
  <si>
    <t>$3,103,800</t>
  </si>
  <si>
    <t xml:space="preserve">  Eduardo Najera .............  $3,047,620</t>
  </si>
  <si>
    <t>$3,047,620</t>
  </si>
  <si>
    <t xml:space="preserve">  Muggsy Bogues ..............  $1,659,120  [released]</t>
  </si>
  <si>
    <t xml:space="preserve">$1,659,120 </t>
  </si>
  <si>
    <t xml:space="preserve">  Popeye Jones ...............  $1,030,000  [minimum, counts $637,435]</t>
  </si>
  <si>
    <t xml:space="preserve">$1,030,000 </t>
  </si>
  <si>
    <t xml:space="preserve">  Walt Williams ..............  $1,030,000  [minimum, counts $637,435]</t>
  </si>
  <si>
    <t xml:space="preserve">  Danny Manning ..............    $900,000  [released]</t>
  </si>
  <si>
    <t>$900,000  [</t>
  </si>
  <si>
    <t xml:space="preserve">  Adrian Griffin .............    $637,435  [minimum]</t>
  </si>
  <si>
    <t xml:space="preserve">  Raja Bell ..................    $612,435  [minimum]</t>
  </si>
  <si>
    <t>$612,435  [</t>
  </si>
  <si>
    <t xml:space="preserve">  Adam Harrington ............    $140,636  [released 1/7]</t>
  </si>
  <si>
    <t>$140,636  [</t>
  </si>
  <si>
    <t xml:space="preserve">  Mark Strickland  ............    $60,361  [signed 11/16, released 11/29]</t>
  </si>
  <si>
    <t>$60,361  [s</t>
  </si>
  <si>
    <t xml:space="preserve">  Juwan Howard ............... $20,625,000</t>
  </si>
  <si>
    <t>$20,625,000</t>
  </si>
  <si>
    <t xml:space="preserve">  Marcus Camby ...............  $6,750,000</t>
  </si>
  <si>
    <t xml:space="preserve">  Mark Jackson ...............  $3,500,000  [released]</t>
  </si>
  <si>
    <t xml:space="preserve">  Chris Whitney ..............  $3,000,000</t>
  </si>
  <si>
    <t xml:space="preserve">  Nikoloz Tskitishvili .......  $2,530,920</t>
  </si>
  <si>
    <t>$2,530,920</t>
  </si>
  <si>
    <t xml:space="preserve">  Cory Alexander .............  $2,149,259  [released]</t>
  </si>
  <si>
    <t xml:space="preserve">$2,149,259 </t>
  </si>
  <si>
    <t xml:space="preserve">  Nene Hilario ...............  $1,945,520</t>
  </si>
  <si>
    <t>$1,945,520</t>
  </si>
  <si>
    <t xml:space="preserve">  Rodney White ...............  $1,820,520</t>
  </si>
  <si>
    <t>$1,820,520</t>
  </si>
  <si>
    <t xml:space="preserve">  Ryan Bowen .................  $1,111,111</t>
  </si>
  <si>
    <t>$1,111,111</t>
  </si>
  <si>
    <t xml:space="preserve">  Mark Bryant ................  $1,030,000</t>
  </si>
  <si>
    <t>$1,030,000</t>
  </si>
  <si>
    <t xml:space="preserve">  Tim Hardaway ...............  $1,000,000  [released, buyout]</t>
  </si>
  <si>
    <t xml:space="preserve">  Donnell Harvey .............    $992,040</t>
  </si>
  <si>
    <t>$992,040</t>
  </si>
  <si>
    <t xml:space="preserve">  Mark Blount ................    $762,435</t>
  </si>
  <si>
    <t>$762,435</t>
  </si>
  <si>
    <t xml:space="preserve">  Chris Andersen .............    $512,435  [minimum]</t>
  </si>
  <si>
    <t xml:space="preserve">  Junior Harrington ..........    $349,458  [minimum]</t>
  </si>
  <si>
    <t xml:space="preserve">  Predrag Savovic ............    $349,458  [minimum]</t>
  </si>
  <si>
    <t xml:space="preserve">  Vincent Yarbrough ..........    $349,458  [minimum]</t>
  </si>
  <si>
    <t xml:space="preserve">  Art Long ...................    $193,424  [released 12/20/02]</t>
  </si>
  <si>
    <t>$193,424  [</t>
  </si>
  <si>
    <t xml:space="preserve">  John Crotty ................     $75,366  [s. 10-day 1/8, counts $46,642]</t>
  </si>
  <si>
    <t>$75,366  [s</t>
  </si>
  <si>
    <t xml:space="preserve">  John Crotty ................     $62,805  [s. 12/22, rel. 1/6, c. $38,868]</t>
  </si>
  <si>
    <t>$62,805  [s</t>
  </si>
  <si>
    <t xml:space="preserve">  Clifford Robinson ..........  $8,421,875</t>
  </si>
  <si>
    <t>$8,421,875</t>
  </si>
  <si>
    <t xml:space="preserve">  Ben Wallace ................  $5,200,000</t>
  </si>
  <si>
    <t xml:space="preserve">  Chauncey Billups ...........  $4,546,000</t>
  </si>
  <si>
    <t xml:space="preserve">  Corliss Williamson .........  $4,500,000</t>
  </si>
  <si>
    <t xml:space="preserve">  Zeljko Rebraca .............  $3,850,000</t>
  </si>
  <si>
    <t xml:space="preserve">  Chucky Atkins ..............  $3,600,000</t>
  </si>
  <si>
    <t xml:space="preserve">  Jon Barry ..................  $3,175,000</t>
  </si>
  <si>
    <t>$3,175,000</t>
  </si>
  <si>
    <t xml:space="preserve">  Hubert Davis ...............  $2,687,500</t>
  </si>
  <si>
    <t>$2,687,500</t>
  </si>
  <si>
    <t xml:space="preserve">  Richard Hamilton ...........  $2,681,783</t>
  </si>
  <si>
    <t>$2,681,783</t>
  </si>
  <si>
    <t xml:space="preserve">  Michael Curry ..............  $2,600,000</t>
  </si>
  <si>
    <t>$2,600,000</t>
  </si>
  <si>
    <t xml:space="preserve">  Mikki Moore ................  $2,412,500  [released]</t>
  </si>
  <si>
    <t xml:space="preserve">$2,412,500 </t>
  </si>
  <si>
    <t xml:space="preserve">  Don Reid ...................  $1,100,000</t>
  </si>
  <si>
    <t xml:space="preserve">  Mehmet Okur ................  $1,000,000</t>
  </si>
  <si>
    <t xml:space="preserve">  Tayshaun Prince ............    $903,360</t>
  </si>
  <si>
    <t xml:space="preserve">  Pepe Sanchez ...............    $587,435  [minimum]</t>
  </si>
  <si>
    <t xml:space="preserve">  Bobby Simmons ..............    $512,435  [released]</t>
  </si>
  <si>
    <t xml:space="preserve">  Antawn Jamison ............. $10,067,750</t>
  </si>
  <si>
    <t xml:space="preserve">  Erick Dampier ..............  $6,858,500</t>
  </si>
  <si>
    <t>$6,858,500</t>
  </si>
  <si>
    <t xml:space="preserve">  Chris Mills ................  $6,000,000</t>
  </si>
  <si>
    <t xml:space="preserve">  Bob Sura ...................  $5,639,999</t>
  </si>
  <si>
    <t>$5,639,999</t>
  </si>
  <si>
    <t xml:space="preserve">  Danny Fortson ..............  $5,039,068</t>
  </si>
  <si>
    <t>$5,039,068</t>
  </si>
  <si>
    <t xml:space="preserve">  Mike Dunleavy ..............  $3,100,080</t>
  </si>
  <si>
    <t>$3,100,080</t>
  </si>
  <si>
    <t xml:space="preserve">  Jason Richardson ...........  $2,607,360</t>
  </si>
  <si>
    <t>$2,607,360</t>
  </si>
  <si>
    <t xml:space="preserve">  Troy Murphy ................  $1,408,680</t>
  </si>
  <si>
    <t>$1,408,680</t>
  </si>
  <si>
    <t xml:space="preserve">  Jiri Welsch ................  $1,234,080</t>
  </si>
  <si>
    <t>$1,234,080</t>
  </si>
  <si>
    <t xml:space="preserve">  Earl Boykins ...............    $528,605  [signed 11/27/02]</t>
  </si>
  <si>
    <t>$528,605  [</t>
  </si>
  <si>
    <t xml:space="preserve">  Gilbert Arenas .............    $512,435  [minimum]</t>
  </si>
  <si>
    <t xml:space="preserve">  Oscar Torres ...............    $168,729  [released 12/26/02]</t>
  </si>
  <si>
    <t>$168,729  [</t>
  </si>
  <si>
    <t xml:space="preserve">  Dean Oliver ................    $118,735  [released 12/5/02]</t>
  </si>
  <si>
    <t>$118,735  [</t>
  </si>
  <si>
    <t xml:space="preserve">  Guy Rucker .................     $34,946  [released 11/16/02]</t>
  </si>
  <si>
    <t>$34,946  [r</t>
  </si>
  <si>
    <t xml:space="preserve">  A.J. Guyton ................     $18,748  [signed 11/18, released 11/26/02]</t>
  </si>
  <si>
    <t>$18,748  [s</t>
  </si>
  <si>
    <t xml:space="preserve">  Glen Rice ..................  $9,200,000</t>
  </si>
  <si>
    <t xml:space="preserve">  Maurice Taylor .............  $7,150,000</t>
  </si>
  <si>
    <t xml:space="preserve">  Kelvin Cato ................  $6,696,000</t>
  </si>
  <si>
    <t>$6,696,000</t>
  </si>
  <si>
    <t xml:space="preserve">  Cuttino Mobley .............  $4,903,750</t>
  </si>
  <si>
    <t>$4,903,750</t>
  </si>
  <si>
    <t xml:space="preserve">  Steve Francis ..............  $4,383,581</t>
  </si>
  <si>
    <t>$4,383,581</t>
  </si>
  <si>
    <t xml:space="preserve">  Yao Ming ...................  $3,858,240</t>
  </si>
  <si>
    <t>$3,858,240</t>
  </si>
  <si>
    <t xml:space="preserve">  Moochie Norris .............  $3,150,000</t>
  </si>
  <si>
    <t xml:space="preserve">  Matt Maloney ...............  $2,775,000  [released]</t>
  </si>
  <si>
    <t xml:space="preserve">$2,775,000 </t>
  </si>
  <si>
    <t xml:space="preserve">  Eddie Griffin ..............  $2,161,920</t>
  </si>
  <si>
    <t>$2,161,920</t>
  </si>
  <si>
    <t xml:space="preserve">  James Posey ................  $1,723,606</t>
  </si>
  <si>
    <t>$1,723,606</t>
  </si>
  <si>
    <t xml:space="preserve">  Jason Collier ..............  $1,369,440</t>
  </si>
  <si>
    <t>$1,369,440</t>
  </si>
  <si>
    <t xml:space="preserve">  Bostjan Nachbar ............  $1,224,000</t>
  </si>
  <si>
    <t>$1,224,000</t>
  </si>
  <si>
    <t xml:space="preserve">  Juaquin Hawkins ............    $587,435  [minimum]</t>
  </si>
  <si>
    <t xml:space="preserve">  Terence Morris .............    $512,435  [minimum]</t>
  </si>
  <si>
    <t xml:space="preserve">  Tito Maddox ................    $349,458  [minimum]</t>
  </si>
  <si>
    <t xml:space="preserve">  Pete Mickeal ...............    $136,374  [released 1/8]</t>
  </si>
  <si>
    <t>$136,374  [</t>
  </si>
  <si>
    <t xml:space="preserve">  Reggie Miller .............. $12,046,473</t>
  </si>
  <si>
    <t>$12,046,473</t>
  </si>
  <si>
    <t xml:space="preserve">  Austin Croshere ............  $6,960,000</t>
  </si>
  <si>
    <t>$6,960,000</t>
  </si>
  <si>
    <t xml:space="preserve">  Jermaine O'Neal ............  $6,900,000</t>
  </si>
  <si>
    <t xml:space="preserve">  Al Harrington ..............  $5,060,000</t>
  </si>
  <si>
    <t>$5,060,000</t>
  </si>
  <si>
    <t xml:space="preserve">  Brad Miller ................  $4,800,000</t>
  </si>
  <si>
    <t xml:space="preserve">  Jonathan Bender ............  $3,226,745</t>
  </si>
  <si>
    <t>$3,226,745</t>
  </si>
  <si>
    <t xml:space="preserve">  Ron Artest .................  $1,904,860</t>
  </si>
  <si>
    <t>$1,904,860</t>
  </si>
  <si>
    <t xml:space="preserve">  Jeff Foster ................  $1,571,335</t>
  </si>
  <si>
    <t>$1,571,335</t>
  </si>
  <si>
    <t xml:space="preserve">  Fred Jones .................  $1,367,400</t>
  </si>
  <si>
    <t>$1,367,400</t>
  </si>
  <si>
    <t xml:space="preserve">  Primoz Brezec ..............    $805,320</t>
  </si>
  <si>
    <t>$805,320</t>
  </si>
  <si>
    <t xml:space="preserve">  Jamaal Tinsley .............    $805,320</t>
  </si>
  <si>
    <t xml:space="preserve">  Erick Strickland ...........    $762,435  [minimum, counts $637,435]</t>
  </si>
  <si>
    <t xml:space="preserve">  Jamison Brewer .............    $512,435  [minimum]</t>
  </si>
  <si>
    <t xml:space="preserve">  Michael Olowokandi .........  $6,061,213</t>
  </si>
  <si>
    <t>$6,061,213</t>
  </si>
  <si>
    <t xml:space="preserve">  Elton Brand ................  $4,895,656</t>
  </si>
  <si>
    <t>$4,895,656</t>
  </si>
  <si>
    <t xml:space="preserve">  Derek Strong ...............  $4,212,000  [released]</t>
  </si>
  <si>
    <t xml:space="preserve">$4,212,000 </t>
  </si>
  <si>
    <t xml:space="preserve">  Lamar Odom .................  $3,557,585</t>
  </si>
  <si>
    <t>$3,557,585</t>
  </si>
  <si>
    <t xml:space="preserve">  Eric Piatkowski ............  $3,000,000</t>
  </si>
  <si>
    <t xml:space="preserve">  Sean Rooks .................  $2,640,000</t>
  </si>
  <si>
    <t xml:space="preserve">  Andre Miller ...............  $2,460,709</t>
  </si>
  <si>
    <t>$2,460,709</t>
  </si>
  <si>
    <t xml:space="preserve">  Corey Maggette .............  $2,069,764</t>
  </si>
  <si>
    <t>$2,069,764</t>
  </si>
  <si>
    <t xml:space="preserve">  Bryant Stith ...............  $2,000,000  [released]</t>
  </si>
  <si>
    <t xml:space="preserve">  Chris Wilcox ...............  $1,922,520</t>
  </si>
  <si>
    <t>$1,922,520</t>
  </si>
  <si>
    <t xml:space="preserve">  Wang Zhizhi ................  $1,900,000</t>
  </si>
  <si>
    <t xml:space="preserve">  Keyon Dooling ..............  $1,769,760</t>
  </si>
  <si>
    <t>$1,769,760</t>
  </si>
  <si>
    <t xml:space="preserve">  Marko Jaric ................  $1,750,000</t>
  </si>
  <si>
    <t xml:space="preserve">  Melvin Ely .................  $1,490,120</t>
  </si>
  <si>
    <t>$1,490,120</t>
  </si>
  <si>
    <t xml:space="preserve">  Quentin Richardson .........  $1,174,080</t>
  </si>
  <si>
    <t>$1,174,080</t>
  </si>
  <si>
    <t xml:space="preserve">  Cherokee Parks .............    $824,935  [minimum, counts $637,435]</t>
  </si>
  <si>
    <t xml:space="preserve">  Earl Boykins ...............    $715,000  [released]</t>
  </si>
  <si>
    <t>$715,000  [</t>
  </si>
  <si>
    <t xml:space="preserve">  Tremaine Fowlkes ...........    $512,435</t>
  </si>
  <si>
    <t>$512,435</t>
  </si>
  <si>
    <t xml:space="preserve">  Shaquille O'Neal ........... $23,571,429</t>
  </si>
  <si>
    <t>$23,571,429</t>
  </si>
  <si>
    <t xml:space="preserve">  Kobe Bryant ................ $12,375,000</t>
  </si>
  <si>
    <t xml:space="preserve">  Robert Horry ...............  $5,300,000</t>
  </si>
  <si>
    <t xml:space="preserve">  Rick Fox ...................  $4,340,231</t>
  </si>
  <si>
    <t>$4,340,231</t>
  </si>
  <si>
    <t xml:space="preserve">  Tracy Murray ...............  $3,740,000</t>
  </si>
  <si>
    <t>$3,740,000</t>
  </si>
  <si>
    <t xml:space="preserve">  Samaki Walker ..............  $1,540,000</t>
  </si>
  <si>
    <t xml:space="preserve">  Stanislav Medvedenko .......  $1,400,000</t>
  </si>
  <si>
    <t xml:space="preserve">  Brian Shaw .................  $1,030,000  [minimum, counts $637,435]</t>
  </si>
  <si>
    <t xml:space="preserve">  Kareem Rush ................  $1,021,080</t>
  </si>
  <si>
    <t xml:space="preserve">  Mark Madsen ................    $813,000</t>
  </si>
  <si>
    <t>$813,000</t>
  </si>
  <si>
    <t xml:space="preserve">  Jannero Pargo ..............    $349,458  [minimum]</t>
  </si>
  <si>
    <t xml:space="preserve">  Soumalia Samake ............    $124,984  [released 12/6/02]</t>
  </si>
  <si>
    <t>$124,984  [</t>
  </si>
  <si>
    <t>Soumalia Samake</t>
  </si>
  <si>
    <t xml:space="preserve">  Bryant Reeves .............. $12,999,998  [retired]</t>
  </si>
  <si>
    <t>$12,999,998</t>
  </si>
  <si>
    <t xml:space="preserve">  Wesley Person ..............  $7,000,000</t>
  </si>
  <si>
    <t xml:space="preserve">  Lorenzen Wright ............  $6,050,000</t>
  </si>
  <si>
    <t xml:space="preserve">  Michael Dickerson ..........  $5,500,000</t>
  </si>
  <si>
    <t xml:space="preserve">  Jason Williams .............  $5,500,000</t>
  </si>
  <si>
    <t xml:space="preserve">  Stromile Swift .............  $3,639,000</t>
  </si>
  <si>
    <t>$3,639,000</t>
  </si>
  <si>
    <t xml:space="preserve">  Pau Gasol ..................  $3,193,680</t>
  </si>
  <si>
    <t>$3,193,680</t>
  </si>
  <si>
    <t xml:space="preserve">  Drew Gooden ................  $2,794,920</t>
  </si>
  <si>
    <t>$2,794,920</t>
  </si>
  <si>
    <t xml:space="preserve">  Shane Battier ..............  $2,368,200</t>
  </si>
  <si>
    <t>$2,368,200</t>
  </si>
  <si>
    <t xml:space="preserve">  Tony Massenburg ............  $1,800,000  [released]</t>
  </si>
  <si>
    <t xml:space="preserve">  Cezary Trybanski ...........  $1,500,000</t>
  </si>
  <si>
    <t xml:space="preserve">  Gordan Giricek .............  $1,400,000</t>
  </si>
  <si>
    <t xml:space="preserve">  Earl Watson ................  $1,215,000</t>
  </si>
  <si>
    <t>$1,215,000</t>
  </si>
  <si>
    <t xml:space="preserve">  Robert Archibald ...........    $349,458  [minimum]</t>
  </si>
  <si>
    <t xml:space="preserve">  Mike Batiste ...............    $349,458  [minimum]</t>
  </si>
  <si>
    <t xml:space="preserve">  Chris Owens ................    $349,458  [minimum]</t>
  </si>
  <si>
    <t xml:space="preserve">  Alonzo Mourning ............ $20,629,800</t>
  </si>
  <si>
    <t>$20,629,800</t>
  </si>
  <si>
    <t xml:space="preserve">  Eddie Jones ................ $11,212,500</t>
  </si>
  <si>
    <t>$11,212,500</t>
  </si>
  <si>
    <t xml:space="preserve">  Brian Grant ................ $11,027,862</t>
  </si>
  <si>
    <t>$11,027,862</t>
  </si>
  <si>
    <t xml:space="preserve">  Anthony Carter .............  $3,656,250</t>
  </si>
  <si>
    <t>$3,656,250</t>
  </si>
  <si>
    <t xml:space="preserve">  LaPhonso Ellis .............  $3,100,000</t>
  </si>
  <si>
    <t xml:space="preserve">  Caron Butler ...............  $1,678,800</t>
  </si>
  <si>
    <t>$1,678,800</t>
  </si>
  <si>
    <t xml:space="preserve">  Travis Best ................  $1,400,000</t>
  </si>
  <si>
    <t xml:space="preserve">  Vladimir Stepania ..........  $1,350,000</t>
  </si>
  <si>
    <t xml:space="preserve">  Eddie House ................    $637,435</t>
  </si>
  <si>
    <t>$637,435</t>
  </si>
  <si>
    <t xml:space="preserve">  Sean Marks .................    $612,435  [minimum]</t>
  </si>
  <si>
    <t xml:space="preserve">  Malik Allen ................    $512,435  [minimum]</t>
  </si>
  <si>
    <t xml:space="preserve">  Mike James .................    $512,435  [minimum]</t>
  </si>
  <si>
    <t xml:space="preserve">  Rasual Butler ..............    $349,458  [minimum]</t>
  </si>
  <si>
    <t xml:space="preserve">  Ken Johnson ................    $349,458  [minimum]</t>
  </si>
  <si>
    <t xml:space="preserve">  Sean Lampley ...............    $349,458  [minimum]</t>
  </si>
  <si>
    <t xml:space="preserve">  Ray Allen .................. $12,375,000</t>
  </si>
  <si>
    <t xml:space="preserve">  Tim Thomas ................. $10,750,000</t>
  </si>
  <si>
    <t xml:space="preserve">  Toni Kukoc .................  $8,050,000</t>
  </si>
  <si>
    <t xml:space="preserve">  Jason Caffey ...............  $5,250,000</t>
  </si>
  <si>
    <t xml:space="preserve">  Sam Cassell ................  $4,850,000</t>
  </si>
  <si>
    <t>$4,850,000</t>
  </si>
  <si>
    <t xml:space="preserve">  Anthony Mason ..............  $4,370,819</t>
  </si>
  <si>
    <t>$4,370,819</t>
  </si>
  <si>
    <t xml:space="preserve">  Ervin Johnson ..............  $3,998,679</t>
  </si>
  <si>
    <t>$3,998,679</t>
  </si>
  <si>
    <t xml:space="preserve">  Joel Przybilla .............  $1,862,880</t>
  </si>
  <si>
    <t>$1,862,880</t>
  </si>
  <si>
    <t xml:space="preserve">  Marcus Haislip .............  $1,439,400</t>
  </si>
  <si>
    <t>$1,439,400</t>
  </si>
  <si>
    <t xml:space="preserve">  Kevin Ollie ................  $1,000,000</t>
  </si>
  <si>
    <t xml:space="preserve">  Dan Gadzuric ...............    $349,458  [minimum]</t>
  </si>
  <si>
    <t xml:space="preserve">  Ronald Murray ..............    $349,458  [minimum]</t>
  </si>
  <si>
    <t xml:space="preserve">  Jamal Sampson ..............    $349,458  [minimum]</t>
  </si>
  <si>
    <t xml:space="preserve">  Kevin Garnett .............. $25,200,000</t>
  </si>
  <si>
    <t>$25,200,000</t>
  </si>
  <si>
    <t xml:space="preserve">  Terrell Brandon ............ $10,175,000</t>
  </si>
  <si>
    <t>$10,175,000</t>
  </si>
  <si>
    <t xml:space="preserve">  Joe Smith ..................  $4,991,800</t>
  </si>
  <si>
    <t xml:space="preserve">  Marc Jackson ...............  $3,575,000</t>
  </si>
  <si>
    <t>$3,575,000</t>
  </si>
  <si>
    <t xml:space="preserve">  Anthony Peeler .............  $3,350,812</t>
  </si>
  <si>
    <t>$3,350,812</t>
  </si>
  <si>
    <t xml:space="preserve">  Wally Szczerbiak ...........  $2,933,187</t>
  </si>
  <si>
    <t>$2,933,187</t>
  </si>
  <si>
    <t xml:space="preserve">  Radoslav Nesterovic ........  $2,436,813</t>
  </si>
  <si>
    <t>$2,436,813</t>
  </si>
  <si>
    <t>Radoslav Nesterovic</t>
  </si>
  <si>
    <t xml:space="preserve">  Troy Hudson ................  $2,000,000</t>
  </si>
  <si>
    <t xml:space="preserve">  Kendall Gill ...............  $1,030,000  [minimum, counts $637,435]</t>
  </si>
  <si>
    <t xml:space="preserve">  Rod Strickland .............  $1,030,000  [minimum, counts $637,435]</t>
  </si>
  <si>
    <t xml:space="preserve">  Gary Trent .................    $824,935  [minimum, counts $637,435]</t>
  </si>
  <si>
    <t xml:space="preserve">  Loren Woods ................    $662,435</t>
  </si>
  <si>
    <t>$662,435</t>
  </si>
  <si>
    <t xml:space="preserve">  Felipe Lopez ...............    $637,435</t>
  </si>
  <si>
    <t xml:space="preserve">  Igor Rakocevic .............    $349,458  [minimum]</t>
  </si>
  <si>
    <t xml:space="preserve">  Reggie Slater ..............    $321,926  [released 1/6, counts $248,755]</t>
  </si>
  <si>
    <t>$321,926  [</t>
  </si>
  <si>
    <t xml:space="preserve">  Dikembe Mutombo ............ $16,105,264</t>
  </si>
  <si>
    <t>$16,105,264</t>
  </si>
  <si>
    <t xml:space="preserve">  Jason Kidd .................  $9,265,000</t>
  </si>
  <si>
    <t>$9,265,000</t>
  </si>
  <si>
    <t xml:space="preserve">  Kerry Kittles ..............  $8,966,667</t>
  </si>
  <si>
    <t>$8,966,667</t>
  </si>
  <si>
    <t xml:space="preserve">  Jim McIlvaine ..............  $4,400,000  [released, buyout]</t>
  </si>
  <si>
    <t xml:space="preserve">$4,400,000 </t>
  </si>
  <si>
    <t xml:space="preserve">  Kenyon Martin ..............  $4,067,160</t>
  </si>
  <si>
    <t>$4,067,160</t>
  </si>
  <si>
    <t xml:space="preserve">  Rodney Rogers ..............  $2,796,000</t>
  </si>
  <si>
    <t>$2,796,000</t>
  </si>
  <si>
    <t xml:space="preserve">  Aaron Williams .............  $2,700,000</t>
  </si>
  <si>
    <t xml:space="preserve">  Lucious Harris .............  $2,640,000</t>
  </si>
  <si>
    <t xml:space="preserve">  Jamie Feick ................  $2,600,000</t>
  </si>
  <si>
    <t xml:space="preserve">  Chris Childs ...............  $1,750,000</t>
  </si>
  <si>
    <t xml:space="preserve">  Richard Jefferson ..........  $1,482,840</t>
  </si>
  <si>
    <t>$1,482,840</t>
  </si>
  <si>
    <t xml:space="preserve">  Jason Collins ..............  $1,147,440</t>
  </si>
  <si>
    <t>$1,147,440</t>
  </si>
  <si>
    <t xml:space="preserve">  Brandon Armstrong ..........    $930,720</t>
  </si>
  <si>
    <t>$930,720</t>
  </si>
  <si>
    <t xml:space="preserve">  Anthony Johnson ............    $699,935  [minimum, counts $637,435]</t>
  </si>
  <si>
    <t xml:space="preserve">  Brian Scalabrine ...........    $512,435  [minimum]</t>
  </si>
  <si>
    <t xml:space="preserve">  Tamar Slay .................    $349,458  [minimum]</t>
  </si>
  <si>
    <t xml:space="preserve">  Elden Campbell .............  $8,050,000</t>
  </si>
  <si>
    <t xml:space="preserve">  Jamal Mashburn .............  $7,750,000</t>
  </si>
  <si>
    <t xml:space="preserve">  P.J. Brown .................  $7,044,800</t>
  </si>
  <si>
    <t>$7,044,800</t>
  </si>
  <si>
    <t xml:space="preserve">  Baron Davis ................  $3,942,922</t>
  </si>
  <si>
    <t>$3,942,922</t>
  </si>
  <si>
    <t xml:space="preserve">  David Wesley ...............  $3,600,000</t>
  </si>
  <si>
    <t xml:space="preserve">  George Lynch ...............  $2,600,000</t>
  </si>
  <si>
    <t xml:space="preserve">  Jerome Moiso ...............  $1,681,200</t>
  </si>
  <si>
    <t>$1,681,200</t>
  </si>
  <si>
    <t xml:space="preserve">  Courtney Alexander .........  $1,517,280</t>
  </si>
  <si>
    <t>$1,517,280</t>
  </si>
  <si>
    <t xml:space="preserve">  Matt Bullard ...............  $1,430,000</t>
  </si>
  <si>
    <t>$1,430,000</t>
  </si>
  <si>
    <t xml:space="preserve">  Kirk Haston ................  $1,271,400</t>
  </si>
  <si>
    <t>$1,271,400</t>
  </si>
  <si>
    <t xml:space="preserve">  Jamaal Magloire ............  $1,121,280</t>
  </si>
  <si>
    <t>$1,121,280</t>
  </si>
  <si>
    <t xml:space="preserve">  Robert Traylor .............    $750,000</t>
  </si>
  <si>
    <t xml:space="preserve">  Allan Houston .............. $14,343,750</t>
  </si>
  <si>
    <t>$14,343,750</t>
  </si>
  <si>
    <t xml:space="preserve">  Antonio McDyess ............ $12,600,000</t>
  </si>
  <si>
    <t xml:space="preserve">  Latrell Sprewell ........... $12,375,000</t>
  </si>
  <si>
    <t xml:space="preserve">  Larry Johnson ..............  $9,610,714  [released]</t>
  </si>
  <si>
    <t xml:space="preserve">$9,610,714 </t>
  </si>
  <si>
    <t xml:space="preserve">  Luc Longley ................  $6,900,000  [released]</t>
  </si>
  <si>
    <t xml:space="preserve">$6,900,000 </t>
  </si>
  <si>
    <t xml:space="preserve">  Shandon Anderson ...........  $6,100,000</t>
  </si>
  <si>
    <t xml:space="preserve">  Charlie Ward ...............  $5,570,000</t>
  </si>
  <si>
    <t>$5,570,000</t>
  </si>
  <si>
    <t xml:space="preserve">  Howard Eisley ..............  $5,312,500</t>
  </si>
  <si>
    <t>$5,312,500</t>
  </si>
  <si>
    <t xml:space="preserve">  Clarence Weatherspoon ......  $4,991,800</t>
  </si>
  <si>
    <t xml:space="preserve">  Kurt Thomas ................  $4,903,750</t>
  </si>
  <si>
    <t xml:space="preserve">  Travis Knight ..............  $4,000,000</t>
  </si>
  <si>
    <t xml:space="preserve">  Othella Harrington .........  $2,700,000</t>
  </si>
  <si>
    <t xml:space="preserve">  Michael Doleac .............  $1,400,000</t>
  </si>
  <si>
    <t xml:space="preserve">  Frank Williams .............    $832,560</t>
  </si>
  <si>
    <t>$832,560</t>
  </si>
  <si>
    <t xml:space="preserve">  Mark Pope ..................    $637,435  [minimum]</t>
  </si>
  <si>
    <t xml:space="preserve">  Lee Nailon .................    $587,435</t>
  </si>
  <si>
    <t>$587,435</t>
  </si>
  <si>
    <t xml:space="preserve">  Lavor Postell ..............    $587,435  [minimum]</t>
  </si>
  <si>
    <t xml:space="preserve">  Grant Hill ................. $12,072,500</t>
  </si>
  <si>
    <t xml:space="preserve">  Tracy McGrady .............. $12,072,500</t>
  </si>
  <si>
    <t xml:space="preserve">  Darrell Armstrong ..........  $4,010,000</t>
  </si>
  <si>
    <t xml:space="preserve">  Jud Buechler ...............  $3,450,000  [released]</t>
  </si>
  <si>
    <t xml:space="preserve">$3,450,000 </t>
  </si>
  <si>
    <t xml:space="preserve">  Andrew DeClercq ............  $3,262,500</t>
  </si>
  <si>
    <t>$3,262,500</t>
  </si>
  <si>
    <t xml:space="preserve">  Mike Miller ................  $2,668,080</t>
  </si>
  <si>
    <t>$2,668,080</t>
  </si>
  <si>
    <t xml:space="preserve">  Horace Grant ...............  $2,661,538  [released]</t>
  </si>
  <si>
    <t xml:space="preserve">$2,661,538 </t>
  </si>
  <si>
    <t xml:space="preserve">  Pat Garrity ................  $2,350,000</t>
  </si>
  <si>
    <t xml:space="preserve">  Patrick Ewing ..............  $1,850,000  [released, buyout]</t>
  </si>
  <si>
    <t xml:space="preserve">$1,850,000 </t>
  </si>
  <si>
    <t xml:space="preserve">  Steven Hunter ..............  $1,338,240</t>
  </si>
  <si>
    <t>$1,338,240</t>
  </si>
  <si>
    <t xml:space="preserve">  Ryan Humphrey ..............  $1,063,680</t>
  </si>
  <si>
    <t xml:space="preserve">  Shawn Kemp .................  $1,030,000  [minimum, counts $637,435]</t>
  </si>
  <si>
    <t xml:space="preserve">  Jeryl Sasser ...............    $969,480</t>
  </si>
  <si>
    <t>$969,480</t>
  </si>
  <si>
    <t xml:space="preserve">  Jacque Vaughn ..............    $699,935  [minimum]</t>
  </si>
  <si>
    <t xml:space="preserve">  Olumide Oyedeji ............    $587,435  [minimum]</t>
  </si>
  <si>
    <t xml:space="preserve">  Pat Burke ..................    $349,458  [minimum]</t>
  </si>
  <si>
    <t xml:space="preserve">  Allen Iverson .............. $12,375,000</t>
  </si>
  <si>
    <t xml:space="preserve">  Keith Van Horn ............. $12,072,500</t>
  </si>
  <si>
    <t xml:space="preserve">  Derrick Coleman ............  $9,380,000</t>
  </si>
  <si>
    <t>$9,380,000</t>
  </si>
  <si>
    <t xml:space="preserve">  Matt Geiger ................  $8,768,480  [retired]</t>
  </si>
  <si>
    <t xml:space="preserve">$8,768,480 </t>
  </si>
  <si>
    <t xml:space="preserve">  Todd MacCulloch ............  $4,991,800</t>
  </si>
  <si>
    <t xml:space="preserve">  Aaron McKie ................  $4,500,000</t>
  </si>
  <si>
    <t xml:space="preserve">  Eric Snow ..................  $4,125,000</t>
  </si>
  <si>
    <t xml:space="preserve">  Greg Buckner ...............  $2,400,000</t>
  </si>
  <si>
    <t xml:space="preserve">  Kenny Thomas ...............  $1,557,684</t>
  </si>
  <si>
    <t>$1,557,684</t>
  </si>
  <si>
    <t xml:space="preserve">  Efthimios Rentzias .........    $903,360</t>
  </si>
  <si>
    <t xml:space="preserve">  Monty Williams .............    $887,435  [minimum (2-year contract)]</t>
  </si>
  <si>
    <t>$887,435  [</t>
  </si>
  <si>
    <t xml:space="preserve">  Samuel Dalembert ...........    $691,100</t>
  </si>
  <si>
    <t>$691,100</t>
  </si>
  <si>
    <t xml:space="preserve">  John Salmons ...............    $670,800</t>
  </si>
  <si>
    <t>$670,800</t>
  </si>
  <si>
    <t xml:space="preserve">  Brian Skinner ..............    $637,435  [minimum]</t>
  </si>
  <si>
    <t xml:space="preserve">  Kenny Satterfield ..........    $512,435  [minimum (picked up from waivers)]</t>
  </si>
  <si>
    <t xml:space="preserve">  Sam Clancy .................    $349,458  [minimum]</t>
  </si>
  <si>
    <t xml:space="preserve">  Anfernee Hardaway .......... $12,375,000</t>
  </si>
  <si>
    <t xml:space="preserve">  Stephon Marbury ............ $12,375,000</t>
  </si>
  <si>
    <t xml:space="preserve">  Tom Gugliotta .............. $10,892,000</t>
  </si>
  <si>
    <t>$10,892,000</t>
  </si>
  <si>
    <t xml:space="preserve">  Randy Brown ................  $2,700,000</t>
  </si>
  <si>
    <t xml:space="preserve">  Shawn Marion ...............  $2,265,375</t>
  </si>
  <si>
    <t>$2,265,375</t>
  </si>
  <si>
    <t xml:space="preserve">  Amare Stoudemire ...........  $1,767,120</t>
  </si>
  <si>
    <t>$1,767,120</t>
  </si>
  <si>
    <t xml:space="preserve">  Joe Johnson ................  $1,729,560</t>
  </si>
  <si>
    <t>$1,729,560</t>
  </si>
  <si>
    <t xml:space="preserve">  Scott Williams .............  $1,030,000  [minimum, counts $349,458]</t>
  </si>
  <si>
    <t xml:space="preserve">  Casey Jacobsen .............    $941,040</t>
  </si>
  <si>
    <t xml:space="preserve">  Jake Tsakalidis ............    $877,680</t>
  </si>
  <si>
    <t>$877,680</t>
  </si>
  <si>
    <t xml:space="preserve">  Dan Langhi .................    $587,435  [minimum]</t>
  </si>
  <si>
    <t xml:space="preserve">  Jake Voskuhl ...............    $587,435  [minimum]</t>
  </si>
  <si>
    <t xml:space="preserve">  Alton Ford .................    $512,435  [minimum]</t>
  </si>
  <si>
    <t xml:space="preserve">  Scottie Pippen ............. $19,727,524</t>
  </si>
  <si>
    <t>$19,727,524</t>
  </si>
  <si>
    <t xml:space="preserve">  Rasheed Wallace ............ $16,200,000</t>
  </si>
  <si>
    <t>$16,200,000</t>
  </si>
  <si>
    <t xml:space="preserve">  Shawn Kemp ................. $12,621,028  [buyout]</t>
  </si>
  <si>
    <t>$12,621,028</t>
  </si>
  <si>
    <t xml:space="preserve">  Dale Davis .................  $8,055,000</t>
  </si>
  <si>
    <t>$8,055,000</t>
  </si>
  <si>
    <t xml:space="preserve">  Derek Anderson .............  $7,144,500</t>
  </si>
  <si>
    <t>$7,144,500</t>
  </si>
  <si>
    <t xml:space="preserve">  Arvydas Sabonis ............  $6,850,000</t>
  </si>
  <si>
    <t xml:space="preserve">  Bonzi Wells ................  $6,300,000</t>
  </si>
  <si>
    <t xml:space="preserve">  Ruben Patterson ............  $4,991,800</t>
  </si>
  <si>
    <t xml:space="preserve">  Antonio Daniels ............  $3,375,000</t>
  </si>
  <si>
    <t xml:space="preserve">  Jeff McInnis ...............  $3,000,000</t>
  </si>
  <si>
    <t xml:space="preserve">  Zach Randolph ..............  $1,095,720</t>
  </si>
  <si>
    <t>$1,095,720</t>
  </si>
  <si>
    <t xml:space="preserve">  Chris Dudley ...............  $1,030,000  [minimum, counts $637,435]</t>
  </si>
  <si>
    <t xml:space="preserve">  Qyntel Woods ...............    $980,280</t>
  </si>
  <si>
    <t xml:space="preserve">  Amal McCaskill .............    $699,935  [released]</t>
  </si>
  <si>
    <t xml:space="preserve">  Charles R. Smith ...........    $637,435  [minimum]</t>
  </si>
  <si>
    <t>Charles R. Smith</t>
  </si>
  <si>
    <t xml:space="preserve">  Ruben Boumtje-Boumtje ......    $512,435</t>
  </si>
  <si>
    <t xml:space="preserve">  Chris Webber ............... $14,343,750</t>
  </si>
  <si>
    <t xml:space="preserve">  Vlade Divac ................ $11,248,076</t>
  </si>
  <si>
    <t>$11,248,076</t>
  </si>
  <si>
    <t xml:space="preserve">  Mike Bibby .................  $8,500,000</t>
  </si>
  <si>
    <t xml:space="preserve">  Doug Christie ..............  $6,250,000</t>
  </si>
  <si>
    <t xml:space="preserve">  Predrag Stojakovic .........  $5,625,000</t>
  </si>
  <si>
    <t xml:space="preserve">  Scot Pollard ...............  $4,826,874</t>
  </si>
  <si>
    <t>$4,826,874</t>
  </si>
  <si>
    <t xml:space="preserve">  Keon Clark .................  $4,546,000</t>
  </si>
  <si>
    <t xml:space="preserve">  Brent Price ................  $4,048,000</t>
  </si>
  <si>
    <t>$4,048,000</t>
  </si>
  <si>
    <t xml:space="preserve">  Lawrence Funderburke .......  $3,300,000</t>
  </si>
  <si>
    <t xml:space="preserve">  Bobby Jackson ..............  $2,700,000</t>
  </si>
  <si>
    <t xml:space="preserve">  Mateen Cleaves .............  $1,441,440</t>
  </si>
  <si>
    <t>$1,441,440</t>
  </si>
  <si>
    <t xml:space="preserve">  Hidayet Turkoglu ...........  $1,300,920</t>
  </si>
  <si>
    <t>$1,300,920</t>
  </si>
  <si>
    <t>Hidayet Turkoglu</t>
  </si>
  <si>
    <t xml:space="preserve">  Gerald Wallace .............    $857,760</t>
  </si>
  <si>
    <t>$857,760</t>
  </si>
  <si>
    <t xml:space="preserve">  Jim Jackson ................    $791,341  [signed 12/1/02, counts $489,737]</t>
  </si>
  <si>
    <t>$791,341  [</t>
  </si>
  <si>
    <t xml:space="preserve">  Damon Jones ................    $637,435  [minimum]</t>
  </si>
  <si>
    <t xml:space="preserve">  Tim Duncan ................. $12,072,500</t>
  </si>
  <si>
    <t xml:space="preserve">  David Robinson ............. $10,500,000</t>
  </si>
  <si>
    <t xml:space="preserve">  Steve Smith ................  $9,900,000</t>
  </si>
  <si>
    <t>$9,900,000</t>
  </si>
  <si>
    <t xml:space="preserve">  Danny Ferry ................  $4,546,000</t>
  </si>
  <si>
    <t xml:space="preserve">  Malik Rose .................  $4,370,000</t>
  </si>
  <si>
    <t>$4,370,000</t>
  </si>
  <si>
    <t xml:space="preserve">  Bruce Bowen ................  $3,550,000</t>
  </si>
  <si>
    <t>$3,550,000</t>
  </si>
  <si>
    <t xml:space="preserve">  Steve Kerr .................  $2,625,000</t>
  </si>
  <si>
    <t>$2,625,000</t>
  </si>
  <si>
    <t xml:space="preserve">  Emanuel Ginobili ...........  $1,325,000</t>
  </si>
  <si>
    <t>$1,325,000</t>
  </si>
  <si>
    <t>Emanuel Ginobili</t>
  </si>
  <si>
    <t xml:space="preserve">  Speedy Claxton .............  $1,076,400</t>
  </si>
  <si>
    <t>$1,076,400</t>
  </si>
  <si>
    <t xml:space="preserve">  Kevin Willis ...............  $1,030,000  [minimum, counts $637,435]</t>
  </si>
  <si>
    <t xml:space="preserve">  Tony Parker ................    $800,400</t>
  </si>
  <si>
    <t>$800,400</t>
  </si>
  <si>
    <t xml:space="preserve">  Stephen Jackson ............    $699,935</t>
  </si>
  <si>
    <t>$699,935</t>
  </si>
  <si>
    <t xml:space="preserve">  Mengke Bateer ..............    $512,453  [minimum]</t>
  </si>
  <si>
    <t>$512,453  [</t>
  </si>
  <si>
    <t xml:space="preserve">  Anthony Goldwire ...........    $139,925  [signed 11/20, released 12/29/02]</t>
  </si>
  <si>
    <t>$139,925  [</t>
  </si>
  <si>
    <t xml:space="preserve">  Devin Brown ................     $34,946  [signed 11/4, released 11/27/02]</t>
  </si>
  <si>
    <t>$34,946  [s</t>
  </si>
  <si>
    <t xml:space="preserve">  Gary Payton ................ $12,636,117</t>
  </si>
  <si>
    <t>$12,636,117</t>
  </si>
  <si>
    <t xml:space="preserve">  Kenny Anderson .............  $9,185,000</t>
  </si>
  <si>
    <t>$9,185,000</t>
  </si>
  <si>
    <t xml:space="preserve">  Rashard Lewis ..............  $6,233,766</t>
  </si>
  <si>
    <t>$6,233,766</t>
  </si>
  <si>
    <t xml:space="preserve">  Vitaly Potapenko ...........  $5,238,750</t>
  </si>
  <si>
    <t>$5,238,750</t>
  </si>
  <si>
    <t xml:space="preserve">  Brent Barry ................  $5,040,000</t>
  </si>
  <si>
    <t>$5,040,000</t>
  </si>
  <si>
    <t xml:space="preserve">  Calvin Booth ...............  $4,992,900</t>
  </si>
  <si>
    <t>$4,992,900</t>
  </si>
  <si>
    <t xml:space="preserve">  Jerome James ...............  $4,546,000</t>
  </si>
  <si>
    <t xml:space="preserve">  Vladimir Radmanovic ........  $1,560,840</t>
  </si>
  <si>
    <t>$1,560,840</t>
  </si>
  <si>
    <t xml:space="preserve">  Desmond Mason ..............  $1,235,880</t>
  </si>
  <si>
    <t>$1,235,880</t>
  </si>
  <si>
    <t xml:space="preserve">  Joseph Forte ...............  $1,009,920</t>
  </si>
  <si>
    <t>$1,009,920</t>
  </si>
  <si>
    <t xml:space="preserve">  Ansu Sesay .................    $612,435  [minimum (2-year contract)]</t>
  </si>
  <si>
    <t xml:space="preserve">  Predrag Drobnjak ...........    $526,413</t>
  </si>
  <si>
    <t>$526,413</t>
  </si>
  <si>
    <t xml:space="preserve">  Reggie Evans ...............    $349,458  [minimum]</t>
  </si>
  <si>
    <t xml:space="preserve">  Antonio Davis .............. $12,000,000</t>
  </si>
  <si>
    <t xml:space="preserve">  Vince Carter ............... $10,067,750</t>
  </si>
  <si>
    <t xml:space="preserve">  Hakeem Olajuwon ............  $5,694,231  [retired]</t>
  </si>
  <si>
    <t xml:space="preserve">$5,694,231 </t>
  </si>
  <si>
    <t xml:space="preserve">  Alvin Williams .............  $5,350,000</t>
  </si>
  <si>
    <t>$5,350,000</t>
  </si>
  <si>
    <t xml:space="preserve">  Jerome Williams ............  $5,250,000</t>
  </si>
  <si>
    <t xml:space="preserve">  Lamond Murray ..............  $4,125,000</t>
  </si>
  <si>
    <t xml:space="preserve">  Lindsey Hunter .............  $3,870,912</t>
  </si>
  <si>
    <t>$3,870,912</t>
  </si>
  <si>
    <t xml:space="preserve">  Eric Montross ..............  $2,720,000</t>
  </si>
  <si>
    <t>$2,720,000</t>
  </si>
  <si>
    <t xml:space="preserve">  Michael Bradley ............  $1,207,800</t>
  </si>
  <si>
    <t>$1,207,800</t>
  </si>
  <si>
    <t xml:space="preserve">  Morris Peterson ............  $1,033,320</t>
  </si>
  <si>
    <t>$1,033,320</t>
  </si>
  <si>
    <t xml:space="preserve">  Mamadou N'diaye ............    $848,520</t>
  </si>
  <si>
    <t>$848,520</t>
  </si>
  <si>
    <t xml:space="preserve">  Voshon Lenard ..............    $824,935  [minimum, counts $637,435]</t>
  </si>
  <si>
    <t xml:space="preserve">  Chris Jefferies ............    $781,800</t>
  </si>
  <si>
    <t>$781,800</t>
  </si>
  <si>
    <t xml:space="preserve">  Jelani McCoy ...............    $637,435  [minimum]</t>
  </si>
  <si>
    <t xml:space="preserve">  Greg Foster ................    $401,951  [s. 11/6, rel. 1/7, c. $248,755]</t>
  </si>
  <si>
    <t>$401,951  [</t>
  </si>
  <si>
    <t xml:space="preserve">  Nate Huffman ...............    $349,458  [minimum]</t>
  </si>
  <si>
    <t xml:space="preserve">  Jermaine Jackson ...........    $171,932  [signed 11/20, released 1/7]</t>
  </si>
  <si>
    <t>$171,932  [</t>
  </si>
  <si>
    <t xml:space="preserve">  Rafer Alston ...............     $37,344  [signed 10-day 1/7]</t>
  </si>
  <si>
    <t>$37,344  [s</t>
  </si>
  <si>
    <t xml:space="preserve">  Art Long ...................     $35,819  [signed 10-day 1/7]</t>
  </si>
  <si>
    <t>$35,819  [s</t>
  </si>
  <si>
    <t xml:space="preserve">  Karl Malone ................ $19,250,000</t>
  </si>
  <si>
    <t>$19,250,000</t>
  </si>
  <si>
    <t xml:space="preserve">  John Stockton ..............  $7,875,000</t>
  </si>
  <si>
    <t xml:space="preserve">  Greg Ostertag ..............  $7,799,996</t>
  </si>
  <si>
    <t>$7,799,996</t>
  </si>
  <si>
    <t xml:space="preserve">  Matt Harpring ..............  $4,000,000</t>
  </si>
  <si>
    <t xml:space="preserve">  John Amaechi ...............  $2,392,500</t>
  </si>
  <si>
    <t>$2,392,500</t>
  </si>
  <si>
    <t xml:space="preserve">  Jarron Collins .............  $1,150,000</t>
  </si>
  <si>
    <t>$1,150,000</t>
  </si>
  <si>
    <t xml:space="preserve">  Curtis Borchardt ...........  $1,113,720</t>
  </si>
  <si>
    <t>$1,113,720</t>
  </si>
  <si>
    <t xml:space="preserve">  Mark Jackson ...............  $1,030,000  [minimum, counts $637,435]</t>
  </si>
  <si>
    <t xml:space="preserve">  Calbert Cheaney ............  $1,000,000  [minimum, counts $637,435]</t>
  </si>
  <si>
    <t xml:space="preserve">  Donyell Marshall ...........  $1,000,000  [released]</t>
  </si>
  <si>
    <t xml:space="preserve">  DeShawn Stevenson ..........    $952,320</t>
  </si>
  <si>
    <t>$952,320</t>
  </si>
  <si>
    <t xml:space="preserve">  Andrei Kirilenko ...........    $893,400</t>
  </si>
  <si>
    <t xml:space="preserve">  Tony Massenburg ............    $741,098  [signed 12/16/02, counts $458,642]</t>
  </si>
  <si>
    <t>$741,098  [</t>
  </si>
  <si>
    <t xml:space="preserve">  Scott Padgett ..............    $612,435  [minimum]</t>
  </si>
  <si>
    <t xml:space="preserve">  Raul Lopez .................    $578,160</t>
  </si>
  <si>
    <t>$578,160</t>
  </si>
  <si>
    <t xml:space="preserve">  Carlos Arroyo ..............    $546,000</t>
  </si>
  <si>
    <t>$546,000</t>
  </si>
  <si>
    <t xml:space="preserve">  Jerry Stackhouse ...........  $6,375,000</t>
  </si>
  <si>
    <t>$6,375,000</t>
  </si>
  <si>
    <t xml:space="preserve">  Loy Vaught .................  $5,364,964  [released]</t>
  </si>
  <si>
    <t xml:space="preserve">$5,364,964 </t>
  </si>
  <si>
    <t xml:space="preserve">  Christian Laettner .........  $5,062,500</t>
  </si>
  <si>
    <t xml:space="preserve">  Jahidi White ...............  $4,903,750</t>
  </si>
  <si>
    <t xml:space="preserve">  Larry Hughes ...............  $4,546,000</t>
  </si>
  <si>
    <t xml:space="preserve">  Kwame Brown ................  $3,974,760</t>
  </si>
  <si>
    <t>$3,974,760</t>
  </si>
  <si>
    <t xml:space="preserve">  George McCloud .............  $2,599,900  [released]</t>
  </si>
  <si>
    <t xml:space="preserve">$2,599,900 </t>
  </si>
  <si>
    <t xml:space="preserve">  Lorenzo Williams ...........  $2,068,000  [released]</t>
  </si>
  <si>
    <t xml:space="preserve">$2,068,000 </t>
  </si>
  <si>
    <t xml:space="preserve">  Tyronn Lue .................  $1,870,000</t>
  </si>
  <si>
    <t>$1,870,000</t>
  </si>
  <si>
    <t xml:space="preserve">  Etan Thomas ................  $1,597,200</t>
  </si>
  <si>
    <t>$1,597,200</t>
  </si>
  <si>
    <t xml:space="preserve">  Jared Jeffries .............  $1,594,920</t>
  </si>
  <si>
    <t>$1,594,920</t>
  </si>
  <si>
    <t xml:space="preserve">  Bryon Russell ..............  $1,400,000</t>
  </si>
  <si>
    <t xml:space="preserve">  Juan Dixon .................  $1,172,400</t>
  </si>
  <si>
    <t xml:space="preserve">  Brendan Haywood ............  $1,051,920</t>
  </si>
  <si>
    <t>$1,051,920</t>
  </si>
  <si>
    <t xml:space="preserve">  Michael Jordan .............  $1,030,000</t>
  </si>
  <si>
    <t xml:space="preserve">  Charles Oakley .............  $1,030,000  [minimum, counts $637,435]</t>
  </si>
  <si>
    <t xml:space="preserve">  Brian Cardinal .............    $587,435  [minimum]</t>
  </si>
  <si>
    <t xml:space="preserve">  Bobby Simmons ..............    $337,457  [signed 12/27/02]</t>
  </si>
  <si>
    <t>$337,457  [</t>
  </si>
  <si>
    <t xml:space="preserve">  Ratko Varda ................    $124,984  [released 12/7/02]</t>
  </si>
  <si>
    <t xml:space="preserve">  Shareef Abdur-Rahim ........ $11,250,000</t>
  </si>
  <si>
    <t xml:space="preserve">  Theo Ratliff ...............  $9,667,969</t>
  </si>
  <si>
    <t>$9,667,969</t>
  </si>
  <si>
    <t xml:space="preserve">  Toni Kukoc .................  $7,906,783</t>
  </si>
  <si>
    <t>$7,906,783</t>
  </si>
  <si>
    <t xml:space="preserve">  Alan Henderson .............  $6,500,312</t>
  </si>
  <si>
    <t>$6,500,312</t>
  </si>
  <si>
    <t xml:space="preserve">  Nazr Mohammed ..............  $4,500,000</t>
  </si>
  <si>
    <t xml:space="preserve">  Chris Crawford .............  $2,500,000</t>
  </si>
  <si>
    <t xml:space="preserve">  DerMarr Johnson ............  $2,265,240</t>
  </si>
  <si>
    <t>$2,265,240</t>
  </si>
  <si>
    <t xml:space="preserve">  Jason Terry ................  $1,689,360</t>
  </si>
  <si>
    <t>$1,689,360</t>
  </si>
  <si>
    <t xml:space="preserve">  Cal Bowdler ................  $1,179,720</t>
  </si>
  <si>
    <t>$1,179,720</t>
  </si>
  <si>
    <t xml:space="preserve">  Dion Glover ................  $1,027,440</t>
  </si>
  <si>
    <t>$1,027,440</t>
  </si>
  <si>
    <t xml:space="preserve">  Emanual Davis ..............    $715,850  [counts $590,850]</t>
  </si>
  <si>
    <t>$715,850  [</t>
  </si>
  <si>
    <t xml:space="preserve">  Mark Strickland ............    $715,850  [counts $590,850]</t>
  </si>
  <si>
    <t xml:space="preserve">  Jacque Vaughn ..............    $590,850</t>
  </si>
  <si>
    <t>$590,850</t>
  </si>
  <si>
    <t xml:space="preserve">  Reggie Slater ..............    $523,793  [counts $432,329]</t>
  </si>
  <si>
    <t>$523,793  [</t>
  </si>
  <si>
    <t xml:space="preserve">  Hanno Mottola ..............    $465,850</t>
  </si>
  <si>
    <t>$465,850</t>
  </si>
  <si>
    <t xml:space="preserve">  Dickey Simpkins ............     $26,190  [released, counts $21,616]</t>
  </si>
  <si>
    <t>$26,190  [r</t>
  </si>
  <si>
    <t xml:space="preserve">  Antoine Walker ............. $11,250,000</t>
  </si>
  <si>
    <t xml:space="preserve">  Kenny Anderson .............  $8,350,000</t>
  </si>
  <si>
    <t xml:space="preserve">  Vitaly Potapenko ...........  $4,762,500</t>
  </si>
  <si>
    <t>$4,762,500</t>
  </si>
  <si>
    <t xml:space="preserve">  Eric Williams ..............  $4,448,000</t>
  </si>
  <si>
    <t>$4,448,000</t>
  </si>
  <si>
    <t xml:space="preserve">  Tony Battie ................  $3,600,000</t>
  </si>
  <si>
    <t xml:space="preserve">  Walter McCarty .............  $3,125,000</t>
  </si>
  <si>
    <t>$3,125,000</t>
  </si>
  <si>
    <t xml:space="preserve">  Randy Brown ................  $2,475,000</t>
  </si>
  <si>
    <t xml:space="preserve">  Paul Pierce ................  $2,051,271</t>
  </si>
  <si>
    <t>$2,051,271</t>
  </si>
  <si>
    <t xml:space="preserve">  Joe Johnson ................  $1,608,840</t>
  </si>
  <si>
    <t>$1,608,840</t>
  </si>
  <si>
    <t xml:space="preserve">  Kedrick Brown ..............  $1,528,440</t>
  </si>
  <si>
    <t>$1,528,440</t>
  </si>
  <si>
    <t xml:space="preserve">  Roshown McLeod .............  $1,509,001</t>
  </si>
  <si>
    <t>$1,509,001</t>
  </si>
  <si>
    <t xml:space="preserve">  Joseph Forte ...............    $939,360</t>
  </si>
  <si>
    <t>$939,360</t>
  </si>
  <si>
    <t xml:space="preserve">  Milt Palacio ...............    $690,000</t>
  </si>
  <si>
    <t>$690,000</t>
  </si>
  <si>
    <t xml:space="preserve">  Erick Strickland ...........    $637,415  [counts $590,850]</t>
  </si>
  <si>
    <t>$637,415  [</t>
  </si>
  <si>
    <t xml:space="preserve">  Mark Blount ................    $540,850</t>
  </si>
  <si>
    <t>$540,850</t>
  </si>
  <si>
    <t xml:space="preserve">  Elden Campbell .............  $7,975,000</t>
  </si>
  <si>
    <t>$7,975,000</t>
  </si>
  <si>
    <t xml:space="preserve">  Jamal Mashburn .............  $6,975,000</t>
  </si>
  <si>
    <t>$6,975,000</t>
  </si>
  <si>
    <t xml:space="preserve">  P.J. Brown .................  $6,404,800</t>
  </si>
  <si>
    <t>$6,404,800</t>
  </si>
  <si>
    <t xml:space="preserve">  Bobby Phills ...............  $5,220,000  [deceased]</t>
  </si>
  <si>
    <t xml:space="preserve">$5,220,000 </t>
  </si>
  <si>
    <t xml:space="preserve">  David Wesley ...............  $3,240,000</t>
  </si>
  <si>
    <t xml:space="preserve">  Baron Davis ................  $3,119,400</t>
  </si>
  <si>
    <t>$3,119,400</t>
  </si>
  <si>
    <t xml:space="preserve">  Robert Traylor .............  $2,793,505</t>
  </si>
  <si>
    <t>$2,793,505</t>
  </si>
  <si>
    <t xml:space="preserve">  George Lynch ...............  $2,400,000</t>
  </si>
  <si>
    <t xml:space="preserve">  Jerome Moiso ...............  $1,571,640</t>
  </si>
  <si>
    <t>$1,571,640</t>
  </si>
  <si>
    <t xml:space="preserve">  Matt Bullard ...............  $1,300,000</t>
  </si>
  <si>
    <t xml:space="preserve">  Eldridge Recasner ..........  $1,300,000  [released]</t>
  </si>
  <si>
    <t xml:space="preserve">  Kirk Haston ................  $1,182,600</t>
  </si>
  <si>
    <t>$1,182,600</t>
  </si>
  <si>
    <t xml:space="preserve">  Jamaal Magloire ............  $1,048,080</t>
  </si>
  <si>
    <t>$1,048,080</t>
  </si>
  <si>
    <t xml:space="preserve">  Tim James ..................    $837,720  [released]</t>
  </si>
  <si>
    <t>$837,720  [</t>
  </si>
  <si>
    <t xml:space="preserve">  Lee Nailon .................    $465,850</t>
  </si>
  <si>
    <t xml:space="preserve">  Chris Porter ...............    $465,850  [released]</t>
  </si>
  <si>
    <t>$465,850  [</t>
  </si>
  <si>
    <t xml:space="preserve">  Charles Oakley .............  $6,545,000</t>
  </si>
  <si>
    <t>$6,545,000</t>
  </si>
  <si>
    <t xml:space="preserve">  Eddie Robinson .............  $5,170,000</t>
  </si>
  <si>
    <t>$5,170,000</t>
  </si>
  <si>
    <t xml:space="preserve">  Tyson Chandler .............  $3,308,160</t>
  </si>
  <si>
    <t>$3,308,160</t>
  </si>
  <si>
    <t xml:space="preserve">  Greg Anthony ...............  $3,000,000</t>
  </si>
  <si>
    <t xml:space="preserve">  Marcus Fizer ...............  $2,754,120</t>
  </si>
  <si>
    <t>$2,754,120</t>
  </si>
  <si>
    <t xml:space="preserve">  Eddy Curry .................  $2,678,400</t>
  </si>
  <si>
    <t>$2,678,400</t>
  </si>
  <si>
    <t xml:space="preserve">  Jamal Crawford .............  $1,894,560</t>
  </si>
  <si>
    <t>$1,894,560</t>
  </si>
  <si>
    <t xml:space="preserve">  Ron Artest .................  $1,241,760</t>
  </si>
  <si>
    <t>$1,241,760</t>
  </si>
  <si>
    <t xml:space="preserve">  Dalibor Bagaric ............    $854,640</t>
  </si>
  <si>
    <t>$854,640</t>
  </si>
  <si>
    <t xml:space="preserve">  Kevin Ollie ................    $590,850</t>
  </si>
  <si>
    <t xml:space="preserve">  Michael Ruffin .............    $540,850  [released]</t>
  </si>
  <si>
    <t>$540,850  [</t>
  </si>
  <si>
    <t xml:space="preserve">  A.J. Guyton ................    $465,850</t>
  </si>
  <si>
    <t xml:space="preserve">  Soumaila Samake ............    $465,850  [released]</t>
  </si>
  <si>
    <t xml:space="preserve">  Trenton Hassell ............    $332,817</t>
  </si>
  <si>
    <t>$332,817</t>
  </si>
  <si>
    <t xml:space="preserve">  Zydrunas Ilgauskas ......... $11,250,000</t>
  </si>
  <si>
    <t xml:space="preserve">  Wesley Person ..............  $6,300,000</t>
  </si>
  <si>
    <t xml:space="preserve">  Lamond Murray ..............  $3,750,000</t>
  </si>
  <si>
    <t xml:space="preserve">  Bimbo Coles ................  $2,200,000</t>
  </si>
  <si>
    <t xml:space="preserve">  Chris Mihm .................  $2,067,960</t>
  </si>
  <si>
    <t>$2,067,960</t>
  </si>
  <si>
    <t xml:space="preserve">  Michael Doleac .............  $2,000,856</t>
  </si>
  <si>
    <t>$2,000,856</t>
  </si>
  <si>
    <t xml:space="preserve">  Bryant Stith ...............  $2,000,000</t>
  </si>
  <si>
    <t xml:space="preserve">  Andre Miller ...............  $1,934,520</t>
  </si>
  <si>
    <t>$1,934,520</t>
  </si>
  <si>
    <t xml:space="preserve">  DeSagana Diop ..............  $1,842,480</t>
  </si>
  <si>
    <t>$1,842,480</t>
  </si>
  <si>
    <t xml:space="preserve">  Trajan Langdon .............  $1,604,880</t>
  </si>
  <si>
    <t>$1,604,880</t>
  </si>
  <si>
    <t xml:space="preserve">  Ricky Davis ................  $1,496,400</t>
  </si>
  <si>
    <t>$1,496,400</t>
  </si>
  <si>
    <t xml:space="preserve">  Brian Skinner ..............  $1,483,461</t>
  </si>
  <si>
    <t>$1,483,461</t>
  </si>
  <si>
    <t xml:space="preserve">  Jumaine Jones ..............    $786,600</t>
  </si>
  <si>
    <t>$786,600</t>
  </si>
  <si>
    <t xml:space="preserve">  Jeff Trepagnier ............    $332,817</t>
  </si>
  <si>
    <t xml:space="preserve">  Juwan Howard ............... $18,750,000</t>
  </si>
  <si>
    <t>$18,750,000</t>
  </si>
  <si>
    <t xml:space="preserve">  Michael Finley ............. $10,625,000</t>
  </si>
  <si>
    <t>$10,625,000</t>
  </si>
  <si>
    <t xml:space="preserve">  Shawn Bradley ..............  $4,500,000</t>
  </si>
  <si>
    <t xml:space="preserve">  Tim Hardaway ...............  $3,360,390</t>
  </si>
  <si>
    <t>$3,360,390</t>
  </si>
  <si>
    <t xml:space="preserve">  Evan Eschmeyer .............  $3,038,000</t>
  </si>
  <si>
    <t>$3,038,000</t>
  </si>
  <si>
    <t xml:space="preserve">  Dirk Nowitzki ..............  $2,157,595</t>
  </si>
  <si>
    <t>$2,157,595</t>
  </si>
  <si>
    <t xml:space="preserve">  Muggsy Bogues ..............  $1,520,860  [released]</t>
  </si>
  <si>
    <t xml:space="preserve">$1,520,860 </t>
  </si>
  <si>
    <t xml:space="preserve">  Danny Manning ..............  $1,500,000</t>
  </si>
  <si>
    <t xml:space="preserve">  Greg Buckner ...............  $1,200,000</t>
  </si>
  <si>
    <t xml:space="preserve">  Johnny Newman ..............  $1,000,000  [counts $590,850]</t>
  </si>
  <si>
    <t xml:space="preserve">  Donnell Harvey .............    $927,360</t>
  </si>
  <si>
    <t>$927,360</t>
  </si>
  <si>
    <t xml:space="preserve">  Darrick Martin .............    $778,350  [released, counts $590,850]</t>
  </si>
  <si>
    <t>$778,350  [</t>
  </si>
  <si>
    <t xml:space="preserve">  Adrian Griffin .............    $565,850</t>
  </si>
  <si>
    <t>$565,850</t>
  </si>
  <si>
    <t xml:space="preserve">  Leon Smith .................    $517,360  [released]</t>
  </si>
  <si>
    <t>$517,360  [</t>
  </si>
  <si>
    <t xml:space="preserve">  Khalid El-Amin .............    $465,850  [released]</t>
  </si>
  <si>
    <t xml:space="preserve">  Eduardo Najera .............    $465,850</t>
  </si>
  <si>
    <t xml:space="preserve">  Wang Zhizhi ................    $465,850</t>
  </si>
  <si>
    <t xml:space="preserve">  Omar Cook ..................    $292,230</t>
  </si>
  <si>
    <t>$292,230</t>
  </si>
  <si>
    <t xml:space="preserve">  Ruben Wolkowyski ...........     $79,535  [released 11/27]</t>
  </si>
  <si>
    <t>$79,535  [r</t>
  </si>
  <si>
    <t xml:space="preserve">  Antonio McDyess ............ $11,700,000</t>
  </si>
  <si>
    <t>$11,700,000</t>
  </si>
  <si>
    <t xml:space="preserve">  Nick Van Exel .............. $10,164,642</t>
  </si>
  <si>
    <t>$10,164,642</t>
  </si>
  <si>
    <t xml:space="preserve">  Tariq Abdul-Wahad ..........  $5,062,500</t>
  </si>
  <si>
    <t xml:space="preserve">  Scott Williams .............  $4,650,000</t>
  </si>
  <si>
    <t xml:space="preserve">  Avery Johnson ..............  $4,538,000</t>
  </si>
  <si>
    <t>$4,538,000</t>
  </si>
  <si>
    <t xml:space="preserve">  Voshon Lenard ..............  $4,252,435</t>
  </si>
  <si>
    <t>$4,252,435</t>
  </si>
  <si>
    <t xml:space="preserve">  Raef LaFrentz ..............  $3,755,142</t>
  </si>
  <si>
    <t>$3,755,142</t>
  </si>
  <si>
    <t xml:space="preserve">  Calbert Cheaney ............  $2,400,000</t>
  </si>
  <si>
    <t xml:space="preserve">  George McCloud .............  $2,400,000</t>
  </si>
  <si>
    <t xml:space="preserve">  Cory Alexander .............  $1,995,741  [released]</t>
  </si>
  <si>
    <t xml:space="preserve">$1,995,741 </t>
  </si>
  <si>
    <t xml:space="preserve">  James Posey ................  $1,120,680</t>
  </si>
  <si>
    <t>$1,120,680</t>
  </si>
  <si>
    <t xml:space="preserve">  Ryan Bowen .................    $630,850</t>
  </si>
  <si>
    <t>$630,850</t>
  </si>
  <si>
    <t xml:space="preserve">  Shawnelle Scott ............    $590,850</t>
  </si>
  <si>
    <t xml:space="preserve">  Zendon Hamilton ............    $465,850</t>
  </si>
  <si>
    <t xml:space="preserve">  Kenny Satterfield ..........    $332,817</t>
  </si>
  <si>
    <t xml:space="preserve">  Chris Andersen .............    $288,171</t>
  </si>
  <si>
    <t>$288,171</t>
  </si>
  <si>
    <t xml:space="preserve">  Isaiah Rider ...............    $112,797  [released, counts 79,260]</t>
  </si>
  <si>
    <t>$112,797  [</t>
  </si>
  <si>
    <t xml:space="preserve">  Clifford Robinson ..........  $7,656,250</t>
  </si>
  <si>
    <t>$7,656,250</t>
  </si>
  <si>
    <t xml:space="preserve">  Jerry Stackhouse ...........  $5,843,750</t>
  </si>
  <si>
    <t xml:space="preserve">  Ben Wallace ................  $4,700,000</t>
  </si>
  <si>
    <t xml:space="preserve">  Corliss Williamson .........  $4,000,000</t>
  </si>
  <si>
    <t xml:space="preserve">  Zeljko Rebraca .............  $3,500,000</t>
  </si>
  <si>
    <t xml:space="preserve">  Chucky Atkins ..............  $3,300,000</t>
  </si>
  <si>
    <t xml:space="preserve">  Mikki Moore ................  $2,531,250</t>
  </si>
  <si>
    <t>$2,531,250</t>
  </si>
  <si>
    <t xml:space="preserve">  Michael Curry ..............  $2,400,000</t>
  </si>
  <si>
    <t xml:space="preserve">  Rodney White ...............  $1,693,560</t>
  </si>
  <si>
    <t>$1,693,560</t>
  </si>
  <si>
    <t xml:space="preserve">  Dana Barros ................  $1,600,000</t>
  </si>
  <si>
    <t xml:space="preserve">  Victor Alexander ...........    $653,350  [counts $590,850]</t>
  </si>
  <si>
    <t>$653,350  [</t>
  </si>
  <si>
    <t xml:space="preserve">  Damon Jones ................    $565,850</t>
  </si>
  <si>
    <t xml:space="preserve">  Brian Cardinal .............    $465,850</t>
  </si>
  <si>
    <t xml:space="preserve">  Ratko Varda ................    $332,817</t>
  </si>
  <si>
    <t xml:space="preserve">  Erick Dampier ..............  $6,235,000</t>
  </si>
  <si>
    <t>$6,235,000</t>
  </si>
  <si>
    <t xml:space="preserve">  Mookie Blaylock ............  $5,400,000</t>
  </si>
  <si>
    <t xml:space="preserve">  Chris Mills ................  $5,400,000</t>
  </si>
  <si>
    <t xml:space="preserve">  Bob Sura ...................  $5,213,333</t>
  </si>
  <si>
    <t>$5,213,333</t>
  </si>
  <si>
    <t xml:space="preserve">  Danny Fortson ..............  $4,649,534</t>
  </si>
  <si>
    <t>$4,649,534</t>
  </si>
  <si>
    <t xml:space="preserve">  Antawn Jamison .............  $3,388,176</t>
  </si>
  <si>
    <t>$3,388,176</t>
  </si>
  <si>
    <t xml:space="preserve">  Marc Jackson ...............  $3,250,000</t>
  </si>
  <si>
    <t xml:space="preserve">  Cedric Henderson ...........  $3,000,000</t>
  </si>
  <si>
    <t xml:space="preserve">  Jason Richardson ...........  $2,425,440</t>
  </si>
  <si>
    <t>$2,425,440</t>
  </si>
  <si>
    <t xml:space="preserve">  Larry Hughes ...............  $2,343,635</t>
  </si>
  <si>
    <t>$2,343,635</t>
  </si>
  <si>
    <t xml:space="preserve">  Troy Murphy ................  $1,310,400</t>
  </si>
  <si>
    <t>$1,310,400</t>
  </si>
  <si>
    <t xml:space="preserve">  Gilbert Arenas .............    $332,817</t>
  </si>
  <si>
    <t xml:space="preserve">  Dean Oliver ................    $332,817</t>
  </si>
  <si>
    <t xml:space="preserve">  Glen Rice ..................  $8,800,000</t>
  </si>
  <si>
    <t xml:space="preserve">  Maurice Taylor .............  $6,500,000</t>
  </si>
  <si>
    <t xml:space="preserve">  Kelvin Cato ................  $6,048,000</t>
  </si>
  <si>
    <t>$6,048,000</t>
  </si>
  <si>
    <t xml:space="preserve">  Walt Williams ..............  $5,000,000</t>
  </si>
  <si>
    <t xml:space="preserve">  Cuttino Mobley .............  $4,413,375</t>
  </si>
  <si>
    <t>$4,413,375</t>
  </si>
  <si>
    <t xml:space="preserve">  Steve Francis ..............  $3,473,520</t>
  </si>
  <si>
    <t>$3,473,520</t>
  </si>
  <si>
    <t xml:space="preserve">  Moochie Norris .............  $3,600,000</t>
  </si>
  <si>
    <t xml:space="preserve">  Kevin Willis ...............  $3,000,000</t>
  </si>
  <si>
    <t xml:space="preserve">  Matt Maloney ...............  $2,543,750  [released]</t>
  </si>
  <si>
    <t xml:space="preserve">$2,543,750 </t>
  </si>
  <si>
    <t xml:space="preserve">  Eddie Griffin ..............  $2,011,080</t>
  </si>
  <si>
    <t xml:space="preserve">  Jason Collier ..............  $1,280,040</t>
  </si>
  <si>
    <t>$1,280,040</t>
  </si>
  <si>
    <t xml:space="preserve">  Kenny Thomas ...............    $946,920</t>
  </si>
  <si>
    <t>$946,920</t>
  </si>
  <si>
    <t xml:space="preserve">  Dan Langhi .................    $465,850</t>
  </si>
  <si>
    <t xml:space="preserve">  Terence Morris .............    $420,000</t>
  </si>
  <si>
    <t>$420,000</t>
  </si>
  <si>
    <t xml:space="preserve">  Tierre Brown ...............    $332,817</t>
  </si>
  <si>
    <t xml:space="preserve">  Oscar Torres ...............    $332,817</t>
  </si>
  <si>
    <t xml:space="preserve">  Reggie Miller .............. $12,045,075</t>
  </si>
  <si>
    <t>$12,045,075</t>
  </si>
  <si>
    <t xml:space="preserve">  Jalen Rose ................. $10,865,250</t>
  </si>
  <si>
    <t>$10,865,250</t>
  </si>
  <si>
    <t xml:space="preserve">  Jermaine O'Neal ............  $6,325,000</t>
  </si>
  <si>
    <t xml:space="preserve">  Austin Croshere ............  $6,310,000</t>
  </si>
  <si>
    <t>$6,310,000</t>
  </si>
  <si>
    <t xml:space="preserve">  Derrick Mckey ..............  $6,000,000  [released]</t>
  </si>
  <si>
    <t>Derrick Mckey</t>
  </si>
  <si>
    <t xml:space="preserve">  Travis Best ................  $3,375,000</t>
  </si>
  <si>
    <t xml:space="preserve">  Jonathan Bender ............  $2,546,760</t>
  </si>
  <si>
    <t>$2,546,760</t>
  </si>
  <si>
    <t xml:space="preserve">  Al Harrington ..............  $1,436,982</t>
  </si>
  <si>
    <t>$1,436,982</t>
  </si>
  <si>
    <t xml:space="preserve">  Jeff Foster ................    $986,400</t>
  </si>
  <si>
    <t>$986,400</t>
  </si>
  <si>
    <t xml:space="preserve">  Carlos Rogers ..............    $778,350  [counts $590,850]</t>
  </si>
  <si>
    <t xml:space="preserve">  Primoz Brezec ..............    $749,160</t>
  </si>
  <si>
    <t>$749,160</t>
  </si>
  <si>
    <t xml:space="preserve">  Jamaal Tinsley .............    $749,160</t>
  </si>
  <si>
    <t xml:space="preserve">  Bruno Sundov ...............    $565,850</t>
  </si>
  <si>
    <t xml:space="preserve">  Jamison Brewer .............    $332,817</t>
  </si>
  <si>
    <t xml:space="preserve">  Norman Richardson ..........    $332,817</t>
  </si>
  <si>
    <t>Norman Richardson</t>
  </si>
  <si>
    <t xml:space="preserve">  Michael Olowokandi .........  $4,662,472</t>
  </si>
  <si>
    <t>$4,662,472</t>
  </si>
  <si>
    <t xml:space="preserve">  Elton Brand ................  $3,882,360</t>
  </si>
  <si>
    <t>$3,882,360</t>
  </si>
  <si>
    <t xml:space="preserve">  Derek Strong ...............  $3,861,000  [released]</t>
  </si>
  <si>
    <t xml:space="preserve">$3,861,000 </t>
  </si>
  <si>
    <t xml:space="preserve">  Darius Miles ...............  $3,054,840</t>
  </si>
  <si>
    <t>$3,054,840</t>
  </si>
  <si>
    <t xml:space="preserve">  Lamar Odom .................  $2,812,320</t>
  </si>
  <si>
    <t>$2,812,320</t>
  </si>
  <si>
    <t xml:space="preserve">  Sean Rooks .................  $2,400,000</t>
  </si>
  <si>
    <t xml:space="preserve">  Vinny Del Negro ............  $2,275,000  [released]</t>
  </si>
  <si>
    <t xml:space="preserve">$2,275,000 </t>
  </si>
  <si>
    <t xml:space="preserve">  Keyon Dooling ..............  $1,654,320</t>
  </si>
  <si>
    <t>$1,654,320</t>
  </si>
  <si>
    <t xml:space="preserve">  Corey Maggette .............  $1,448,400</t>
  </si>
  <si>
    <t>$1,448,400</t>
  </si>
  <si>
    <t xml:space="preserve">  Will Perdue ................  $1,320,000  [released]</t>
  </si>
  <si>
    <t xml:space="preserve">$1,320,000 </t>
  </si>
  <si>
    <t xml:space="preserve">  Quentin Richardson .........  $1,097,520</t>
  </si>
  <si>
    <t>$1,097,520</t>
  </si>
  <si>
    <t xml:space="preserve">  Earl Boykins ...............    $650,000</t>
  </si>
  <si>
    <t xml:space="preserve">  Harold Jamison .............    $600,000</t>
  </si>
  <si>
    <t xml:space="preserve">  Jeff McInnis ...............    $590,850</t>
  </si>
  <si>
    <t xml:space="preserve">  Obinna Ekezie ..............    $540,850</t>
  </si>
  <si>
    <t xml:space="preserve">  Shaquille O'Neal ........... $21,428,572</t>
  </si>
  <si>
    <t>$21,428,572</t>
  </si>
  <si>
    <t xml:space="preserve">  Kobe Bryant ................ $11,250,000</t>
  </si>
  <si>
    <t xml:space="preserve">  Rick Fox ...................  $3,791,250</t>
  </si>
  <si>
    <t>$3,791,250</t>
  </si>
  <si>
    <t xml:space="preserve">  Lindsey Hunter .............  $3,425,760</t>
  </si>
  <si>
    <t>$3,425,760</t>
  </si>
  <si>
    <t xml:space="preserve">  Samaki Walker ..............  $1,400,000</t>
  </si>
  <si>
    <t xml:space="preserve">  Mitch Richmond .............  $1,000,000  [counts $590,850]</t>
  </si>
  <si>
    <t xml:space="preserve">  Brian Shaw .................    $963,415  [counts $569,234]</t>
  </si>
  <si>
    <t>$963,415  [</t>
  </si>
  <si>
    <t xml:space="preserve">  Devean George ..............    $834,250</t>
  </si>
  <si>
    <t>$834,250</t>
  </si>
  <si>
    <t xml:space="preserve">  Mark Madsen ................    $759,960</t>
  </si>
  <si>
    <t>$759,960</t>
  </si>
  <si>
    <t xml:space="preserve">  Jelani McCoy ...............    $565,850</t>
  </si>
  <si>
    <t xml:space="preserve">  Stanislav Medvedenko .......    $465,850</t>
  </si>
  <si>
    <t xml:space="preserve">  Joe Crispin ................     $48,705  [released 11/25]</t>
  </si>
  <si>
    <t>$48,705  [r</t>
  </si>
  <si>
    <t xml:space="preserve">  Mike Penberthy .............     $28,405  [released 11/10]</t>
  </si>
  <si>
    <t>$28,405  [r</t>
  </si>
  <si>
    <t xml:space="preserve">  Bryant Reeves .............. $11,555,554</t>
  </si>
  <si>
    <t>$11,555,554</t>
  </si>
  <si>
    <t xml:space="preserve">  Isaac Austin ...............  $5,695,715</t>
  </si>
  <si>
    <t>$5,695,715</t>
  </si>
  <si>
    <t xml:space="preserve">  Lorenzen Wright ............  $5,500,000</t>
  </si>
  <si>
    <t xml:space="preserve">  Nick Anderson ..............  $5,401,906</t>
  </si>
  <si>
    <t>$5,401,906</t>
  </si>
  <si>
    <t xml:space="preserve">  Brevin Knight ..............  $4,500,000</t>
  </si>
  <si>
    <t xml:space="preserve">  Stromile Swift .............  $3,401,640</t>
  </si>
  <si>
    <t>$3,401,640</t>
  </si>
  <si>
    <t xml:space="preserve">  Pau Gasol ..................  $2,970,840</t>
  </si>
  <si>
    <t>$2,970,840</t>
  </si>
  <si>
    <t xml:space="preserve">  Jason Williams .............  $2,554,072</t>
  </si>
  <si>
    <t>$2,554,072</t>
  </si>
  <si>
    <t xml:space="preserve">  Grant Long .................  $2,400,000</t>
  </si>
  <si>
    <t xml:space="preserve">  Shane Battier ..............  $2,203,080</t>
  </si>
  <si>
    <t>$2,203,080</t>
  </si>
  <si>
    <t xml:space="preserve">  Michael Dickerson ..........  $1,940,702</t>
  </si>
  <si>
    <t>$1,940,702</t>
  </si>
  <si>
    <t xml:space="preserve">  Tony Massenburg ............  $1,650,000</t>
  </si>
  <si>
    <t xml:space="preserve">  Rodney Buford ..............    $481,488</t>
  </si>
  <si>
    <t>$481,488</t>
  </si>
  <si>
    <t xml:space="preserve">  Antonis Fotsis .............    $332,817</t>
  </si>
  <si>
    <t xml:space="preserve">  Will Solomon ...............    $332,817</t>
  </si>
  <si>
    <t xml:space="preserve">  Alonzo Mourning ............ $18,754,800</t>
  </si>
  <si>
    <t>$18,754,800</t>
  </si>
  <si>
    <t xml:space="preserve">  Eddie Jones ................ $10,091,250</t>
  </si>
  <si>
    <t>$10,091,250</t>
  </si>
  <si>
    <t xml:space="preserve">  Brian Grant ................  $9,925,076</t>
  </si>
  <si>
    <t>$9,925,076</t>
  </si>
  <si>
    <t xml:space="preserve">  Anthony Carter .............  $3,250,000</t>
  </si>
  <si>
    <t xml:space="preserve">  LaPhonso Ellis .............  $3,000,000</t>
  </si>
  <si>
    <t xml:space="preserve">  Chris Gatling ..............  $2,504,227</t>
  </si>
  <si>
    <t>$2,504,227</t>
  </si>
  <si>
    <t xml:space="preserve">  Kendall Gill ...............  $1,538,000</t>
  </si>
  <si>
    <t>$1,538,000</t>
  </si>
  <si>
    <t xml:space="preserve">  Rod Strickland .............  $1,000,000  [counts $590,850]</t>
  </si>
  <si>
    <t xml:space="preserve">  Jim Jackson ................    $789,170  [counts $482,768]</t>
  </si>
  <si>
    <t>$789,170  [</t>
  </si>
  <si>
    <t xml:space="preserve">  Sean Marks .................    $565,850</t>
  </si>
  <si>
    <t xml:space="preserve">  Vladimir Stepania ..........    $565,850</t>
  </si>
  <si>
    <t xml:space="preserve">  Eddie House ................    $465,850</t>
  </si>
  <si>
    <t xml:space="preserve">  Malik Allen ................    $332,817</t>
  </si>
  <si>
    <t xml:space="preserve">  Ernest Brown ...............    $332,817</t>
  </si>
  <si>
    <t xml:space="preserve">  Sam Mack ...................    $174,598  [released, counts $144,110]</t>
  </si>
  <si>
    <t>$174,598  [</t>
  </si>
  <si>
    <t xml:space="preserve">  Tang Hamilton ..............     $60,881  [released 12/2]</t>
  </si>
  <si>
    <t>$60,881  [r</t>
  </si>
  <si>
    <t xml:space="preserve">  Ray Allen .................. $11,250,000</t>
  </si>
  <si>
    <t xml:space="preserve">  Tim Thomas .................  $9,675,000</t>
  </si>
  <si>
    <t>$9,675,000</t>
  </si>
  <si>
    <t xml:space="preserve">  Glenn Robinson .............  $8,990,000</t>
  </si>
  <si>
    <t>$8,990,000</t>
  </si>
  <si>
    <t xml:space="preserve">  Jason Caffey ...............  $4,812,500</t>
  </si>
  <si>
    <t>$4,812,500</t>
  </si>
  <si>
    <t xml:space="preserve">  Anthony Mason ..............  $4,538,000</t>
  </si>
  <si>
    <t xml:space="preserve">  Sam Cassell ................  $4,350,000</t>
  </si>
  <si>
    <t xml:space="preserve">  Ervin Johnson ..............  $3,670,929</t>
  </si>
  <si>
    <t>$3,670,929</t>
  </si>
  <si>
    <t xml:space="preserve">  Greg Foster ................  $1,764,247</t>
  </si>
  <si>
    <t>$1,764,247</t>
  </si>
  <si>
    <t xml:space="preserve">  Darvin Ham .................  $1,760,000</t>
  </si>
  <si>
    <t xml:space="preserve">  Joel Przybilla .............  $1,741,440</t>
  </si>
  <si>
    <t>$1,741,440</t>
  </si>
  <si>
    <t xml:space="preserve">  Aleksandar Radojevic .......  $1,524,600  [released]</t>
  </si>
  <si>
    <t xml:space="preserve">$1,524,600 </t>
  </si>
  <si>
    <t xml:space="preserve">  Rafer Alston ...............    $625,000</t>
  </si>
  <si>
    <t xml:space="preserve">  Mark Pope ..................    $590,850</t>
  </si>
  <si>
    <t xml:space="preserve">  Jason Hart .................    $465,850  [released]</t>
  </si>
  <si>
    <t xml:space="preserve">  Michael Redd ...............    $465,850</t>
  </si>
  <si>
    <t xml:space="preserve">  Kevin Garnett .............. $22,400,000</t>
  </si>
  <si>
    <t>$22,400,000</t>
  </si>
  <si>
    <t xml:space="preserve">  Terrell Brandon ............  $9,300,000</t>
  </si>
  <si>
    <t xml:space="preserve">  Joe Smith ..................  $4,538,000</t>
  </si>
  <si>
    <t xml:space="preserve">  Dean Garrett ...............  $3,240,000</t>
  </si>
  <si>
    <t xml:space="preserve">  Anthony Peeler .............  $2,978,500</t>
  </si>
  <si>
    <t>$2,978,500</t>
  </si>
  <si>
    <t xml:space="preserve">  Chauncey Billups ...........  $2,475,000</t>
  </si>
  <si>
    <t xml:space="preserve">  Wally Szczerbiak ...........  $2,313,240</t>
  </si>
  <si>
    <t>$2,313,240</t>
  </si>
  <si>
    <t xml:space="preserve">  Tom Hammonds ...............  $1,800,000  [released]</t>
  </si>
  <si>
    <t xml:space="preserve">  Radoslav Nesterovic ........  $1,725,788</t>
  </si>
  <si>
    <t>$1,725,788</t>
  </si>
  <si>
    <t xml:space="preserve">  William Avery ..............  $1,375,920</t>
  </si>
  <si>
    <t>$1,375,920</t>
  </si>
  <si>
    <t xml:space="preserve">  Sam Mitchell ...............  $1,000,000  [counts $590,850]</t>
  </si>
  <si>
    <t xml:space="preserve">  Gary Trent .................    $715,850  [counts $590,850]</t>
  </si>
  <si>
    <t xml:space="preserve">  Felipe Lopez ...............    $565,850</t>
  </si>
  <si>
    <t xml:space="preserve">  Maurice Evans ..............    $332,817</t>
  </si>
  <si>
    <t xml:space="preserve">  Loren Woods ................    $332,817</t>
  </si>
  <si>
    <t xml:space="preserve">  Jayson Williams ............ $15,125,000  [retired]</t>
  </si>
  <si>
    <t>$15,125,000</t>
  </si>
  <si>
    <t xml:space="preserve">  Keith Van Horn ............. $10,865,250</t>
  </si>
  <si>
    <t xml:space="preserve">  Jason Kidd .................  $8,447,500</t>
  </si>
  <si>
    <t>$8,447,500</t>
  </si>
  <si>
    <t xml:space="preserve">  Kerry Kittles ..............  $8,166,667</t>
  </si>
  <si>
    <t>$8,166,667</t>
  </si>
  <si>
    <t xml:space="preserve">  Chris Dudley ...............  $6,200,000  [released]</t>
  </si>
  <si>
    <t xml:space="preserve">  Jim McIlvaine ..............  $6,000,000  [released]</t>
  </si>
  <si>
    <t xml:space="preserve">  Todd MacCulloch ............  $4,538,000</t>
  </si>
  <si>
    <t xml:space="preserve">  Kenyon Martin ..............  $3,801,960</t>
  </si>
  <si>
    <t>$3,801,960</t>
  </si>
  <si>
    <t xml:space="preserve">  Aaron Williams .............  $2,475,000</t>
  </si>
  <si>
    <t xml:space="preserve">  Jamie Feick ................  $2,400,000</t>
  </si>
  <si>
    <t xml:space="preserve">  Lucious Harris .............  $2,400,000</t>
  </si>
  <si>
    <t xml:space="preserve">  Richard Jefferson ..........  $1,379,400</t>
  </si>
  <si>
    <t>$1,379,400</t>
  </si>
  <si>
    <t xml:space="preserve">  Jason Collins ..............  $1,067,400</t>
  </si>
  <si>
    <t>$1,067,400</t>
  </si>
  <si>
    <t xml:space="preserve">  Brandon Armstrong ..........    $865,800</t>
  </si>
  <si>
    <t>$865,800</t>
  </si>
  <si>
    <t xml:space="preserve">  Derrick Dial ...............    $540,850</t>
  </si>
  <si>
    <t xml:space="preserve">  Steve Goodrich .............    $465,850</t>
  </si>
  <si>
    <t xml:space="preserve">  Brian Scalabrine ...........    $332,817</t>
  </si>
  <si>
    <t xml:space="preserve">  Reggie Slater ..............    $122,218  [released, counts $100,877]</t>
  </si>
  <si>
    <t>$122,218  [</t>
  </si>
  <si>
    <t xml:space="preserve">  Allan Houston .............. $12,750,000</t>
  </si>
  <si>
    <t>$12,750,000</t>
  </si>
  <si>
    <t xml:space="preserve">  Larry Johnson .............. $11,335,714  [retired]</t>
  </si>
  <si>
    <t>$11,335,714</t>
  </si>
  <si>
    <t xml:space="preserve">  Latrell Sprewell ........... $11,250,000</t>
  </si>
  <si>
    <t xml:space="preserve">  Marcus Camby ...............  $7,300,000</t>
  </si>
  <si>
    <t xml:space="preserve">  Luc Longley ................  $6,325,000  [retired]</t>
  </si>
  <si>
    <t xml:space="preserve">$6,325,000 </t>
  </si>
  <si>
    <t xml:space="preserve">  Shandon Anderson ...........  $5,500,000</t>
  </si>
  <si>
    <t xml:space="preserve">  Charlie Ward ...............  $5,110,000</t>
  </si>
  <si>
    <t>$5,110,000</t>
  </si>
  <si>
    <t xml:space="preserve">  Howard Eisley ..............  $4,781,250</t>
  </si>
  <si>
    <t>$4,781,250</t>
  </si>
  <si>
    <t xml:space="preserve">  Clarence Weatherspoon ......  $4,638,000</t>
  </si>
  <si>
    <t>$4,638,000</t>
  </si>
  <si>
    <t xml:space="preserve">  Kurt Thomas ................  $4,413,375</t>
  </si>
  <si>
    <t xml:space="preserve">  Mark Jackson ...............  $3,860,000</t>
  </si>
  <si>
    <t>$3,860,000</t>
  </si>
  <si>
    <t xml:space="preserve">  Travis Knight ..............  $3,600,000</t>
  </si>
  <si>
    <t xml:space="preserve">  Othella Harrington .........  $2,475,000</t>
  </si>
  <si>
    <t xml:space="preserve">  Felton Spencer .............  $1,000,000  [counts $590,850]</t>
  </si>
  <si>
    <t xml:space="preserve">  Larry Robinson .............    $715,850  [counts $590,850]</t>
  </si>
  <si>
    <t xml:space="preserve">  Vernon Maxwell .............    $473,000</t>
  </si>
  <si>
    <t>$473,000</t>
  </si>
  <si>
    <t xml:space="preserve">  Lavor Postell ..............    $465,850</t>
  </si>
  <si>
    <t xml:space="preserve">  Grant Hill ................. $10,865,250</t>
  </si>
  <si>
    <t xml:space="preserve">  Tracy McGrady .............. $10,865,250</t>
  </si>
  <si>
    <t xml:space="preserve">  Darrell Armstrong ..........  $4,005,000</t>
  </si>
  <si>
    <t>$4,005,000</t>
  </si>
  <si>
    <t xml:space="preserve">  Jud Buechler ...............  $3,600,000</t>
  </si>
  <si>
    <t xml:space="preserve">  Andrew DeClercq ............  $2,900,000</t>
  </si>
  <si>
    <t xml:space="preserve">  Mike Miller ................  $2,494,080</t>
  </si>
  <si>
    <t>$2,494,080</t>
  </si>
  <si>
    <t xml:space="preserve">  Horace Grant ...............  $2,419,580</t>
  </si>
  <si>
    <t>$2,419,580</t>
  </si>
  <si>
    <t xml:space="preserve">  Patrick Ewing ..............  $2,118,420</t>
  </si>
  <si>
    <t>$2,118,420</t>
  </si>
  <si>
    <t xml:space="preserve">  Pat Garrity ................  $1,569,691</t>
  </si>
  <si>
    <t>$1,569,691</t>
  </si>
  <si>
    <t xml:space="preserve">  Steven Hunter ..............  $1,244,880</t>
  </si>
  <si>
    <t>$1,244,880</t>
  </si>
  <si>
    <t xml:space="preserve">  Don Reid ...................  $1,000,000</t>
  </si>
  <si>
    <t xml:space="preserve">  Jeryl Sasser ...............    $901,800</t>
  </si>
  <si>
    <t>$901,800</t>
  </si>
  <si>
    <t xml:space="preserve">  Monty Williams .............    $778,350  [counts $590,850]</t>
  </si>
  <si>
    <t xml:space="preserve">  Laron Profit ...............    $630,850  [released]</t>
  </si>
  <si>
    <t>$630,850  [</t>
  </si>
  <si>
    <t xml:space="preserve">  Troy Hudson ................    $590,850</t>
  </si>
  <si>
    <t xml:space="preserve">  Dikembe Mutombo ............ $14,315,790</t>
  </si>
  <si>
    <t>$14,315,790</t>
  </si>
  <si>
    <t xml:space="preserve">  Allen Iverson .............. $11,250,000</t>
  </si>
  <si>
    <t xml:space="preserve">  Derrick Coleman ............  $8,710,000</t>
  </si>
  <si>
    <t>$8,710,000</t>
  </si>
  <si>
    <t xml:space="preserve">  Matt Geiger ................  $8,142,160  [retired]</t>
  </si>
  <si>
    <t xml:space="preserve">$8,142,160 </t>
  </si>
  <si>
    <t xml:space="preserve">  Aaron McKie ................  $4,000,000</t>
  </si>
  <si>
    <t xml:space="preserve">  Eric Snow ..................  $3,750,000</t>
  </si>
  <si>
    <t xml:space="preserve">  Matt Harpring ..............  $1,908,401</t>
  </si>
  <si>
    <t>$1,908,401</t>
  </si>
  <si>
    <t xml:space="preserve">  Corie Blount ...............  $1,609,235</t>
  </si>
  <si>
    <t>$1,609,235</t>
  </si>
  <si>
    <t xml:space="preserve">  Speedy Claxton .............  $1,006,200</t>
  </si>
  <si>
    <t xml:space="preserve">  Vonteego Cummings ..........    $810,000</t>
  </si>
  <si>
    <t xml:space="preserve">  Samuel Dalembert ...........    $771,480</t>
  </si>
  <si>
    <t>$771,480</t>
  </si>
  <si>
    <t xml:space="preserve">  Raja Bell ..................    $540,850</t>
  </si>
  <si>
    <t xml:space="preserve">  Michael Ruffin .............    $468,297</t>
  </si>
  <si>
    <t>$468,297</t>
  </si>
  <si>
    <t xml:space="preserve">  Alvin Jones ................    $332,817</t>
  </si>
  <si>
    <t xml:space="preserve">  Damone Brown ...............    $332,817</t>
  </si>
  <si>
    <t xml:space="preserve">  Tim James ..................    $105,532  [released 12/3]</t>
  </si>
  <si>
    <t>$105,532  [</t>
  </si>
  <si>
    <t xml:space="preserve">  Ira Bowman .................     $19,787  [released 11/6]</t>
  </si>
  <si>
    <t>$19,787  [r</t>
  </si>
  <si>
    <t xml:space="preserve">  Anfernee Hardaway .......... $11,250,000</t>
  </si>
  <si>
    <t xml:space="preserve">  Stephon Marbury ............ $11,250,000</t>
  </si>
  <si>
    <t xml:space="preserve">  Tom Gugliotta .............. $10,114,000</t>
  </si>
  <si>
    <t>$10,114,000</t>
  </si>
  <si>
    <t xml:space="preserve">  Bo Outlaw ..................  $6,000,000</t>
  </si>
  <si>
    <t xml:space="preserve">  Rex Chapman ................  $3,850,000  [released]</t>
  </si>
  <si>
    <t xml:space="preserve">  John Wallace ...............  $2,630,000</t>
  </si>
  <si>
    <t xml:space="preserve">  Tony Delk ..................  $2,475,000</t>
  </si>
  <si>
    <t xml:space="preserve">  Rodney Rogers ..............  $2,400,000</t>
  </si>
  <si>
    <t xml:space="preserve">  Shawn Marion ...............  $1,778,160</t>
  </si>
  <si>
    <t>$1,778,160</t>
  </si>
  <si>
    <t xml:space="preserve">  Johnny Newman ..............  $1,675,000  [released]</t>
  </si>
  <si>
    <t xml:space="preserve">  Dan Majerle ................  $1,000,000  [counts $590,850]</t>
  </si>
  <si>
    <t xml:space="preserve">  Jake Tsakalidis ............    $820,400</t>
  </si>
  <si>
    <t>$820,400</t>
  </si>
  <si>
    <t xml:space="preserve">  Daniel Santiago ............    $465,850</t>
  </si>
  <si>
    <t xml:space="preserve">  Jake Voskuhl ...............    $465,850</t>
  </si>
  <si>
    <t xml:space="preserve">  Alton Ford .................    $332,817</t>
  </si>
  <si>
    <t xml:space="preserve">  Charlie Bell ...............     $89,292  [released 12/11]</t>
  </si>
  <si>
    <t>$89,292  [r</t>
  </si>
  <si>
    <t xml:space="preserve">  Scottie Pippen ............. $18,083,564</t>
  </si>
  <si>
    <t>$18,083,564</t>
  </si>
  <si>
    <t xml:space="preserve">  Rasheed Wallace ............ $14,400,000</t>
  </si>
  <si>
    <t xml:space="preserve">  Shawn Kemp ................. $12,660,000</t>
  </si>
  <si>
    <t>$12,660,000</t>
  </si>
  <si>
    <t xml:space="preserve">  Dale Davis .................  $7,010,000</t>
  </si>
  <si>
    <t>$7,010,000</t>
  </si>
  <si>
    <t xml:space="preserve">  Derek Anderson .............  $6,495,000</t>
  </si>
  <si>
    <t>$6,495,000</t>
  </si>
  <si>
    <t xml:space="preserve">  Ruben Patterson ............  $4,538,000</t>
  </si>
  <si>
    <t xml:space="preserve">  Steve Kerr .................  $2,406,250</t>
  </si>
  <si>
    <t>$2,406,250</t>
  </si>
  <si>
    <t xml:space="preserve">  Bonzi Wells ................  $2,028,239</t>
  </si>
  <si>
    <t>$2,028,239</t>
  </si>
  <si>
    <t xml:space="preserve">  Zach Randolph ..............  $1,019,280</t>
  </si>
  <si>
    <t>$1,019,280</t>
  </si>
  <si>
    <t xml:space="preserve">  Chris Dudley ...............  $1,000,000  [counts $590,850]</t>
  </si>
  <si>
    <t xml:space="preserve">  Mitchell Butler ............    $715,850  [counts $590,850]</t>
  </si>
  <si>
    <t xml:space="preserve">  Erick Barkley ..............    $638,000</t>
  </si>
  <si>
    <t>$638,000</t>
  </si>
  <si>
    <t xml:space="preserve">  Rick Brunson ...............    $590,850</t>
  </si>
  <si>
    <t xml:space="preserve">  Ruben Boumtje-Boumtje ......    $332,817</t>
  </si>
  <si>
    <t xml:space="preserve">  Chris Webber ............... $12,750,000</t>
  </si>
  <si>
    <t xml:space="preserve">  Vlade Divac ................ $10,444,642</t>
  </si>
  <si>
    <t>$10,444,642</t>
  </si>
  <si>
    <t xml:space="preserve">  Doug Christie ..............  $5,200,000</t>
  </si>
  <si>
    <t xml:space="preserve">  Predrag Stojakovic .........  $5,000,000</t>
  </si>
  <si>
    <t xml:space="preserve">  Scot Pollard ...............  $4,344,187</t>
  </si>
  <si>
    <t>$4,344,187</t>
  </si>
  <si>
    <t xml:space="preserve">  Mike Bibby .................  $4,174,893</t>
  </si>
  <si>
    <t>$4,174,893</t>
  </si>
  <si>
    <t xml:space="preserve">  Brent Price ................  $3,680,000</t>
  </si>
  <si>
    <t>$3,680,000</t>
  </si>
  <si>
    <t xml:space="preserve">  Lawrence Funderburke .......  $3,025,000</t>
  </si>
  <si>
    <t>$3,025,000</t>
  </si>
  <si>
    <t xml:space="preserve">  Bobby Jackson ..............  $2,475,000</t>
  </si>
  <si>
    <t xml:space="preserve">  Mateen Cleaves .............  $1,347,480</t>
  </si>
  <si>
    <t>$1,347,480</t>
  </si>
  <si>
    <t xml:space="preserve">  Hidayet Turkoglu ...........  $1,216,080</t>
  </si>
  <si>
    <t>$1,216,080</t>
  </si>
  <si>
    <t xml:space="preserve">  Gerald Wallace .............    $797,880</t>
  </si>
  <si>
    <t>$797,880</t>
  </si>
  <si>
    <t xml:space="preserve">  Jabari Smith ...............    $465,850</t>
  </si>
  <si>
    <t xml:space="preserve">  Tim Duncan ................. $10,865,250</t>
  </si>
  <si>
    <t xml:space="preserve">  David Robinson .............  $9,500,000</t>
  </si>
  <si>
    <t xml:space="preserve">  Steve Smith ................  $9,000,000</t>
  </si>
  <si>
    <t xml:space="preserve">  Jaren Jackson ..............  $3,020,834  [released]</t>
  </si>
  <si>
    <t xml:space="preserve">$3,020,834 </t>
  </si>
  <si>
    <t xml:space="preserve">  Antonio Daniels ............  $3,000,000</t>
  </si>
  <si>
    <t xml:space="preserve">  Terry Porter ...............  $2,400,000</t>
  </si>
  <si>
    <t xml:space="preserve">  Malik Rose .................  $2,285,000</t>
  </si>
  <si>
    <t>$2,285,000</t>
  </si>
  <si>
    <t xml:space="preserve">  Mark Bryant ................  $1,000,000</t>
  </si>
  <si>
    <t xml:space="preserve">  Danny Ferry ................  $1,000,000</t>
  </si>
  <si>
    <t xml:space="preserve">  Tony Parker ................    $744,480</t>
  </si>
  <si>
    <t>$744,480</t>
  </si>
  <si>
    <t xml:space="preserve">  Bruce Bowen ................    $715,850</t>
  </si>
  <si>
    <t>$715,850</t>
  </si>
  <si>
    <t xml:space="preserve">  Cherokee Parks .............    $715,850  [counts $590,850]</t>
  </si>
  <si>
    <t xml:space="preserve">  Stephen Jackson ............    $590,850</t>
  </si>
  <si>
    <t xml:space="preserve">  Charles Smith ..............    $540,850</t>
  </si>
  <si>
    <t xml:space="preserve">  Amal McCaskill .............    $465,850</t>
  </si>
  <si>
    <t xml:space="preserve">  Gary Payton ................ $12,926,493</t>
  </si>
  <si>
    <t>$12,926,493</t>
  </si>
  <si>
    <t xml:space="preserve">  Vin Baker .................. $11,250,000</t>
  </si>
  <si>
    <t xml:space="preserve">  Brent Barry ................  $4,680,000</t>
  </si>
  <si>
    <t>$4,680,000</t>
  </si>
  <si>
    <t xml:space="preserve">  Calvin Booth ...............  $4,539,000</t>
  </si>
  <si>
    <t>$4,539,000</t>
  </si>
  <si>
    <t xml:space="preserve">  Rashard Lewis ..............  $4,413,375</t>
  </si>
  <si>
    <t xml:space="preserve">  Shammond Williams ..........  $1,750,000</t>
  </si>
  <si>
    <t xml:space="preserve">  Vladimir Radmanovic ........  $1,452,000</t>
  </si>
  <si>
    <t>$1,452,000</t>
  </si>
  <si>
    <t xml:space="preserve">  Desmond Mason ..............  $1,155,240</t>
  </si>
  <si>
    <t>$1,155,240</t>
  </si>
  <si>
    <t xml:space="preserve">  Antonio Harvey .............    $715,850  [counts $590,850]</t>
  </si>
  <si>
    <t xml:space="preserve">  Predrag Drobnjak ...........    $478,558</t>
  </si>
  <si>
    <t>$478,558</t>
  </si>
  <si>
    <t xml:space="preserve">  Jerome James ...............    $465,850</t>
  </si>
  <si>
    <t xml:space="preserve">  Art Long ...................    $465,850</t>
  </si>
  <si>
    <t xml:space="preserve">  Olumide Oyedeji ............    $465,850</t>
  </si>
  <si>
    <t xml:space="preserve">  Ruben Wolkowyski ...........    $465,850  [released]</t>
  </si>
  <si>
    <t xml:space="preserve">  Earl Watson ................    $332,817</t>
  </si>
  <si>
    <t xml:space="preserve">  Antonio Davis .............. $11,000,000</t>
  </si>
  <si>
    <t xml:space="preserve">  Chris Childs ...............  $5,200,000</t>
  </si>
  <si>
    <t xml:space="preserve">  Hakeem Olajuwon ............  $5,061,539</t>
  </si>
  <si>
    <t>$5,061,539</t>
  </si>
  <si>
    <t xml:space="preserve">  Jerome Williams ............  $5,000,000</t>
  </si>
  <si>
    <t xml:space="preserve">  Michael Stewart ............  $3,840,000</t>
  </si>
  <si>
    <t xml:space="preserve">  Tracy Murray ...............  $3,400,000</t>
  </si>
  <si>
    <t xml:space="preserve">  Vince Carter ...............  $3,073,032</t>
  </si>
  <si>
    <t>$3,073,032</t>
  </si>
  <si>
    <t xml:space="preserve">  Eric Montross ..............  $2,480,000</t>
  </si>
  <si>
    <t>$2,480,000</t>
  </si>
  <si>
    <t xml:space="preserve">  Dell Curry .................  $2,100,000</t>
  </si>
  <si>
    <t xml:space="preserve">  Keon Clark .................  $1,971,163</t>
  </si>
  <si>
    <t>$1,971,163</t>
  </si>
  <si>
    <t xml:space="preserve">  Michael Bradley ............  $1,123,560</t>
  </si>
  <si>
    <t>$1,123,560</t>
  </si>
  <si>
    <t xml:space="preserve">  Morris Peterson ............    $966,000</t>
  </si>
  <si>
    <t>$966,000</t>
  </si>
  <si>
    <t xml:space="preserve">  Don MacLean ................    $965,850  [released, counts $590,850]</t>
  </si>
  <si>
    <t>$965,850  [</t>
  </si>
  <si>
    <t xml:space="preserve">  Mamadou N'diaye ............    $793,200</t>
  </si>
  <si>
    <t>$793,200</t>
  </si>
  <si>
    <t xml:space="preserve">  Carlos Arroyo ..............    $332,817</t>
  </si>
  <si>
    <t xml:space="preserve">  Karl Malone ................ $17,500,000</t>
  </si>
  <si>
    <t>$17,500,000</t>
  </si>
  <si>
    <t xml:space="preserve">  John Stockton ..............  $7,000,000</t>
  </si>
  <si>
    <t xml:space="preserve">  Greg Ostertag ..............  $6,933,328</t>
  </si>
  <si>
    <t>$6,933,328</t>
  </si>
  <si>
    <t xml:space="preserve">  Donyell Marshall ...........  $6,510,000</t>
  </si>
  <si>
    <t>$6,510,000</t>
  </si>
  <si>
    <t xml:space="preserve">  Bryon Russell ..............  $5,142,857</t>
  </si>
  <si>
    <t>$5,142,857</t>
  </si>
  <si>
    <t xml:space="preserve">  John Starks ................  $2,475,000</t>
  </si>
  <si>
    <t xml:space="preserve">  John Amaechi ...............  $2,175,000</t>
  </si>
  <si>
    <t>$2,175,000</t>
  </si>
  <si>
    <t xml:space="preserve">  Quincy Lewis ...............  $1,070,280</t>
  </si>
  <si>
    <t>$1,070,280</t>
  </si>
  <si>
    <t xml:space="preserve">  John Crotty ................  $1,000,000</t>
  </si>
  <si>
    <t xml:space="preserve">  DeShawn Stevenson ..........    $890,280</t>
  </si>
  <si>
    <t>$890,280</t>
  </si>
  <si>
    <t xml:space="preserve">  Andrei Kirilenko ...........    $831,120</t>
  </si>
  <si>
    <t>$831,120</t>
  </si>
  <si>
    <t xml:space="preserve">  Scott Padgett ..............    $781,680</t>
  </si>
  <si>
    <t>$781,680</t>
  </si>
  <si>
    <t xml:space="preserve">  Jarron Collins .............    $332,817</t>
  </si>
  <si>
    <t xml:space="preserve">  Mitch Richmond ............. $10,000,000  [released]</t>
  </si>
  <si>
    <t xml:space="preserve">  Loy Vaught .................  $5,222,025  [released]</t>
  </si>
  <si>
    <t xml:space="preserve">$5,222,025 </t>
  </si>
  <si>
    <t xml:space="preserve">  Christian Laettner .........  $4,500,000</t>
  </si>
  <si>
    <t xml:space="preserve">  Jahidi White ...............  $4,413,375</t>
  </si>
  <si>
    <t xml:space="preserve">  Rod Strickland .............  $3,750,000  [released]</t>
  </si>
  <si>
    <t xml:space="preserve">  Kwame Brown ................  $3,697,440</t>
  </si>
  <si>
    <t>$3,697,440</t>
  </si>
  <si>
    <t xml:space="preserve">  Tyrone Nesby ...............  $3,260,000</t>
  </si>
  <si>
    <t>$3,260,000</t>
  </si>
  <si>
    <t xml:space="preserve">  Chris Whitney ..............  $2,700,000</t>
  </si>
  <si>
    <t xml:space="preserve">  Hubert Davis ...............  $2,418,750</t>
  </si>
  <si>
    <t>$2,418,750</t>
  </si>
  <si>
    <t xml:space="preserve">  Michael Smith ..............  $2,400,000  [released]</t>
  </si>
  <si>
    <t xml:space="preserve">$2,400,000 </t>
  </si>
  <si>
    <t xml:space="preserve">  Richard Hamilton ...........  $2,111,640</t>
  </si>
  <si>
    <t>$2,111,640</t>
  </si>
  <si>
    <t xml:space="preserve">  Lorenzo Williams ...........  $1,880,000  [released]</t>
  </si>
  <si>
    <t xml:space="preserve">$1,880,000 </t>
  </si>
  <si>
    <t xml:space="preserve">  Tyronn Lue .................  $1,700,000</t>
  </si>
  <si>
    <t xml:space="preserve">  Popeye Jones ...............  $1,500,000</t>
  </si>
  <si>
    <t xml:space="preserve">  Etan Thomas ................  $1,493,040</t>
  </si>
  <si>
    <t>$1,493,040</t>
  </si>
  <si>
    <t xml:space="preserve">  Courtney Alexander .........  $1,418,400</t>
  </si>
  <si>
    <t>$1,418,400</t>
  </si>
  <si>
    <t xml:space="preserve">  Michael Jordan .............  $1,000,000</t>
  </si>
  <si>
    <t xml:space="preserve">  Brendan Haywood ............    $978,600</t>
  </si>
  <si>
    <t>$978,600</t>
  </si>
  <si>
    <t xml:space="preserve">  Bobby Simmons ..............    $332,817</t>
  </si>
  <si>
    <t xml:space="preserve">  Dikembe Mutombo ............ $14,400,000</t>
  </si>
  <si>
    <t xml:space="preserve">  Alan Henderson .............  $5,910,000</t>
  </si>
  <si>
    <t>$5,910,000</t>
  </si>
  <si>
    <t xml:space="preserve">  Lorenzen Wright ............  $4,950,000</t>
  </si>
  <si>
    <t xml:space="preserve">  Jim Jackson ................  $2,330,000</t>
  </si>
  <si>
    <t>$2,330,000</t>
  </si>
  <si>
    <t xml:space="preserve">  Chris Crawford .............  $2,200,000</t>
  </si>
  <si>
    <t xml:space="preserve">  DerMarr Johnson ............  $2,107,200</t>
  </si>
  <si>
    <t>$2,107,200</t>
  </si>
  <si>
    <t xml:space="preserve">  Jason Terry ................  $1,579,080</t>
  </si>
  <si>
    <t>$1,579,080</t>
  </si>
  <si>
    <t xml:space="preserve">  Anthony Johnson ............  $1,200,000</t>
  </si>
  <si>
    <t xml:space="preserve">  Cal Bowdler ................  $1,102,800</t>
  </si>
  <si>
    <t>$1,102,800</t>
  </si>
  <si>
    <t xml:space="preserve">  Roshown McLeod .............    $978,600</t>
  </si>
  <si>
    <t xml:space="preserve">  Dion Glover ................    $960,480</t>
  </si>
  <si>
    <t>$960,480</t>
  </si>
  <si>
    <t xml:space="preserve">  Larry Robinson .............    $611,000  [cap amount: $548,500]</t>
  </si>
  <si>
    <t>$611,000  [</t>
  </si>
  <si>
    <t xml:space="preserve">  Matt Maloney ...............    $611,000  [cap amount: $548,500]</t>
  </si>
  <si>
    <t xml:space="preserve">  Hanno Mottola ..............    $316,969</t>
  </si>
  <si>
    <t>$316,969</t>
  </si>
  <si>
    <t xml:space="preserve">  Anthony Miller .............     $40,000  [released]</t>
  </si>
  <si>
    <t>$40,000  [r</t>
  </si>
  <si>
    <t xml:space="preserve">  Antoine Walker ............. $10,130,000</t>
  </si>
  <si>
    <t>$10,130,000</t>
  </si>
  <si>
    <t xml:space="preserve">  Kenny Anderson .............  $7,520,000</t>
  </si>
  <si>
    <t>$7,520,000</t>
  </si>
  <si>
    <t xml:space="preserve">  Bryant Stith ...............  $5,920,000</t>
  </si>
  <si>
    <t>$5,920,000</t>
  </si>
  <si>
    <t xml:space="preserve">  Vitaly Potapenko ...........  $4,290,000</t>
  </si>
  <si>
    <t xml:space="preserve">  Eric Williams ..............  $3,890,000</t>
  </si>
  <si>
    <t>$3,890,000</t>
  </si>
  <si>
    <t xml:space="preserve">  Greg Minor .................  $3,240,000  [released]</t>
  </si>
  <si>
    <t xml:space="preserve">  Tony Battie ................  $3,200,000</t>
  </si>
  <si>
    <t xml:space="preserve">  Walter McCarty .............  $2,670,000</t>
  </si>
  <si>
    <t>$2,670,000</t>
  </si>
  <si>
    <t xml:space="preserve">  Randy Brown ................  $2,250,000</t>
  </si>
  <si>
    <t xml:space="preserve">  John Williams ..............  $2,100,000  [released]</t>
  </si>
  <si>
    <t xml:space="preserve">  Paul Pierce ................  $1,608,840</t>
  </si>
  <si>
    <t xml:space="preserve">  Jerome Moiso ...............  $1,461,960</t>
  </si>
  <si>
    <t>$1,461,960</t>
  </si>
  <si>
    <t xml:space="preserve">  Chris Carr .................  $1,200,000</t>
  </si>
  <si>
    <t xml:space="preserve">  Doug Overton ...............    $548,500  [released]</t>
  </si>
  <si>
    <t>$548,500  [</t>
  </si>
  <si>
    <t xml:space="preserve">  Adrian Griffin .............    $498,500</t>
  </si>
  <si>
    <t>$498,500</t>
  </si>
  <si>
    <t xml:space="preserve">  Mark Blount ................    $316,969</t>
  </si>
  <si>
    <t xml:space="preserve">  Chris Herren ...............    $316,969</t>
  </si>
  <si>
    <t xml:space="preserve">  Milt Palacio ...............    $316,969</t>
  </si>
  <si>
    <t xml:space="preserve">  Derrick Coleman ............  $8,000,000</t>
  </si>
  <si>
    <t xml:space="preserve">  Jamal Mashburn .............  $6,200,000</t>
  </si>
  <si>
    <t xml:space="preserve">  P.J. Brown .................  $5,740,000</t>
  </si>
  <si>
    <t>$5,740,000</t>
  </si>
  <si>
    <t xml:space="preserve">  Bobby Phills ...............  $4,640,000  [deceased]</t>
  </si>
  <si>
    <t xml:space="preserve">$4,640,000 </t>
  </si>
  <si>
    <t xml:space="preserve">  Baron Davis ................  $2,916,000</t>
  </si>
  <si>
    <t>$2,916,000</t>
  </si>
  <si>
    <t xml:space="preserve">  David Wesley ...............  $2,880,000</t>
  </si>
  <si>
    <t xml:space="preserve">  Otis Thorpe ................  $2,200,000</t>
  </si>
  <si>
    <t xml:space="preserve">  Eldridge Recasner ..........  $1,200,000</t>
  </si>
  <si>
    <t xml:space="preserve">  Hersey Hawkins .............  $1,200,000</t>
  </si>
  <si>
    <t xml:space="preserve">  Jamaal Magloire ............    $975,000</t>
  </si>
  <si>
    <t>$975,000</t>
  </si>
  <si>
    <t xml:space="preserve">  Tim James ..................    $783,120</t>
  </si>
  <si>
    <t>$783,120</t>
  </si>
  <si>
    <t xml:space="preserve">  Eddie Robinson .............    $600,000</t>
  </si>
  <si>
    <t xml:space="preserve">  Rodney Buford ..............    $423,500  [released]</t>
  </si>
  <si>
    <t>$423,500  [</t>
  </si>
  <si>
    <t xml:space="preserve">  Terrance Roberson ..........    $316,969</t>
  </si>
  <si>
    <t xml:space="preserve">  Lee Nailon .................    $316,969</t>
  </si>
  <si>
    <t xml:space="preserve">  Ron Mercer .................  $5,520,000</t>
  </si>
  <si>
    <t>$5,520,000</t>
  </si>
  <si>
    <t xml:space="preserve">  Brad Miller ................  $4,000,000</t>
  </si>
  <si>
    <t xml:space="preserve">  Elton Brand ................  $3,629,160</t>
  </si>
  <si>
    <t>$3,629,160</t>
  </si>
  <si>
    <t xml:space="preserve">  Marcus Fizer ...............  $2,562,000</t>
  </si>
  <si>
    <t>$2,562,000</t>
  </si>
  <si>
    <t xml:space="preserve">  Hersey Hawkins .............  $3,560,000  [released]</t>
  </si>
  <si>
    <t xml:space="preserve">$3,560,000 </t>
  </si>
  <si>
    <t xml:space="preserve">  Dragan Tarlac ..............  $2,500,000</t>
  </si>
  <si>
    <t xml:space="preserve">  Jamal Crawford .............  $1,762,320</t>
  </si>
  <si>
    <t>$1,762,320</t>
  </si>
  <si>
    <t xml:space="preserve">  Bryce Drew .................  $1,182,600</t>
  </si>
  <si>
    <t xml:space="preserve">  Ron Artest .................  $1,160,760</t>
  </si>
  <si>
    <t>$1,160,760</t>
  </si>
  <si>
    <t xml:space="preserve">  Fred Hoiberg ...............    $880,000</t>
  </si>
  <si>
    <t xml:space="preserve">  Dalibor Bagaric ............    $795,000</t>
  </si>
  <si>
    <t>$795,000</t>
  </si>
  <si>
    <t xml:space="preserve">  Corey Benjamin .............    $749,160</t>
  </si>
  <si>
    <t xml:space="preserve">  Michael Ruffin .............    $440,000</t>
  </si>
  <si>
    <t>$440,000</t>
  </si>
  <si>
    <t xml:space="preserve">  Khalid El-Amin .............    $316,969</t>
  </si>
  <si>
    <t xml:space="preserve">  A.J. Guyton ................    $316,969</t>
  </si>
  <si>
    <t xml:space="preserve">  Jake Voskuhl ...............    $316,969</t>
  </si>
  <si>
    <t xml:space="preserve">  Zydrunas Ilgauskas ......... $10,130,000</t>
  </si>
  <si>
    <t xml:space="preserve">  Wesley Person ..............  $5,600,000</t>
  </si>
  <si>
    <t xml:space="preserve">  Chris Gatling ..............  $5,550,000</t>
  </si>
  <si>
    <t>$5,550,000</t>
  </si>
  <si>
    <t xml:space="preserve">  Brevin Knight ..............  $4,250,000</t>
  </si>
  <si>
    <t xml:space="preserve">  Lamond Murray ..............  $3,380,000</t>
  </si>
  <si>
    <t>$3,380,000</t>
  </si>
  <si>
    <t xml:space="preserve">  Cedric Henderson ...........  $2,700,000</t>
  </si>
  <si>
    <t xml:space="preserve">  Bimbo Coles ................  $2,250,000</t>
  </si>
  <si>
    <t xml:space="preserve">  Robert Traylor .............  $2,203,080</t>
  </si>
  <si>
    <t xml:space="preserve">  Mark Bryant ................  $2,200,000  [released]</t>
  </si>
  <si>
    <t xml:space="preserve">$2,200,000 </t>
  </si>
  <si>
    <t xml:space="preserve">  J.R. Reid ..................  $2,200,000</t>
  </si>
  <si>
    <t xml:space="preserve">  Clarence Weatherspoon ......  $2,100,000</t>
  </si>
  <si>
    <t xml:space="preserve">  Chris Mihm .................  $1,923,600</t>
  </si>
  <si>
    <t>$1,923,600</t>
  </si>
  <si>
    <t xml:space="preserve">  Andre Miller ...............  $1,808,400</t>
  </si>
  <si>
    <t>$1,808,400</t>
  </si>
  <si>
    <t xml:space="preserve">  Matt Harpring ..............  $1,244,880</t>
  </si>
  <si>
    <t xml:space="preserve">  Trajan Langdon .............  $1,500,120</t>
  </si>
  <si>
    <t>$1,500,120</t>
  </si>
  <si>
    <t xml:space="preserve">  Michael Hawkins ............    $423,500</t>
  </si>
  <si>
    <t>$423,500</t>
  </si>
  <si>
    <t xml:space="preserve">  Gary Grant .................    $316,969  [released]</t>
  </si>
  <si>
    <t>$316,969  [</t>
  </si>
  <si>
    <t xml:space="preserve">  Michael Finley .............  $8,400,000</t>
  </si>
  <si>
    <t xml:space="preserve">  Shawn Bradley ..............  $8,370,000</t>
  </si>
  <si>
    <t>$8,370,000</t>
  </si>
  <si>
    <t xml:space="preserve">  Christian Laettner .........  $6,625,000</t>
  </si>
  <si>
    <t>$6,625,000</t>
  </si>
  <si>
    <t xml:space="preserve">  Steve Nash .................  $5,500,000</t>
  </si>
  <si>
    <t xml:space="preserve">  Loy Vaught .................  $4,812,025  [$4,530,000 + $282,025 trade kicker]</t>
  </si>
  <si>
    <t xml:space="preserve">$4,812,025 </t>
  </si>
  <si>
    <t xml:space="preserve">  Howard Eisley ..............  $4,250,000</t>
  </si>
  <si>
    <t xml:space="preserve">  Gary Trent .................  $2,400,000</t>
  </si>
  <si>
    <t xml:space="preserve">  Hubert Davis ...............  $2,100,000</t>
  </si>
  <si>
    <t xml:space="preserve">  Dirk Nowitzki ..............  $1,693,560</t>
  </si>
  <si>
    <t xml:space="preserve">  Terry Mills ................  $1,400,000  [released]</t>
  </si>
  <si>
    <t xml:space="preserve">  Etan Thomas ................  $1,388,880</t>
  </si>
  <si>
    <t>$1,388,880</t>
  </si>
  <si>
    <t xml:space="preserve">  Courtney Alexander .........  $1,319,400</t>
  </si>
  <si>
    <t>$1,319,400</t>
  </si>
  <si>
    <t xml:space="preserve">  Greg Buckner ...............  $1,100,000</t>
  </si>
  <si>
    <t xml:space="preserve">  Donnell Harvey .............    $862,560</t>
  </si>
  <si>
    <t>$862,560</t>
  </si>
  <si>
    <t xml:space="preserve">  Mark Bryant ................    $829,268  [cap amount: $460,000 (prorated)]</t>
  </si>
  <si>
    <t>$829,268  [</t>
  </si>
  <si>
    <t xml:space="preserve">  Leon Smith .................    $483,680  [released]</t>
  </si>
  <si>
    <t>$483,680  [</t>
  </si>
  <si>
    <t xml:space="preserve">  Bill Curley ................    $423,500  [released]</t>
  </si>
  <si>
    <t xml:space="preserve">  Eduardo Najera .............    $316,969</t>
  </si>
  <si>
    <t xml:space="preserve">  Antonio McDyess ............ $10,800,000</t>
  </si>
  <si>
    <t xml:space="preserve">  Nick Van Exel ..............  $9,200,000</t>
  </si>
  <si>
    <t xml:space="preserve">  Tariq Abdul-Wahad ..........  $4,500,000</t>
  </si>
  <si>
    <t xml:space="preserve">  Robert Pack ................  $4,320,000</t>
  </si>
  <si>
    <t xml:space="preserve">  Voshon Lenard ..............  $3,780,000</t>
  </si>
  <si>
    <t xml:space="preserve">  Tracy Murray ...............  $3,060,000</t>
  </si>
  <si>
    <t xml:space="preserve">  Raef LaFrentz ..............  $2,970,840</t>
  </si>
  <si>
    <t xml:space="preserve">  Mark Strickland ............  $2,400,000</t>
  </si>
  <si>
    <t xml:space="preserve">  Calbert Cheaney ............  $2,200,000</t>
  </si>
  <si>
    <t xml:space="preserve">  George McCloud .............  $2,200,000</t>
  </si>
  <si>
    <t xml:space="preserve">  Cory Alexander .............  $2,160,000  [released]</t>
  </si>
  <si>
    <t xml:space="preserve">$2,160,000 </t>
  </si>
  <si>
    <t xml:space="preserve">  Keon Clark .................  $1,379,400</t>
  </si>
  <si>
    <t xml:space="preserve">  James Posey ................  $1,047,600</t>
  </si>
  <si>
    <t>$1,047,600</t>
  </si>
  <si>
    <t xml:space="preserve">  Terry Davis ................    $923,500  [cap amount: $548,500]</t>
  </si>
  <si>
    <t>$923,500  [</t>
  </si>
  <si>
    <t xml:space="preserve">  Mamadou N'diaye ............    $737,880</t>
  </si>
  <si>
    <t>$737,880</t>
  </si>
  <si>
    <t xml:space="preserve">  Ryan Bowen .................    $510,000</t>
  </si>
  <si>
    <t xml:space="preserve">  Jerry Stackhouse ...........  $5,310,000</t>
  </si>
  <si>
    <t>$5,310,000</t>
  </si>
  <si>
    <t xml:space="preserve">  Ben Wallace ................  $4,000,000</t>
  </si>
  <si>
    <t xml:space="preserve">  Dana Barros ................  $3,700,000</t>
  </si>
  <si>
    <t xml:space="preserve">  Jud Buechler ...............  $3,260,000</t>
  </si>
  <si>
    <t xml:space="preserve">  Chucky Atkins ..............  $3,000,000</t>
  </si>
  <si>
    <t xml:space="preserve">  Jerome Williams ............  $2,870,000</t>
  </si>
  <si>
    <t>$2,870,000</t>
  </si>
  <si>
    <t xml:space="preserve">  Mikki Moore ................  $2,850,000</t>
  </si>
  <si>
    <t xml:space="preserve">  Joe Smith ..................  $2,250,000</t>
  </si>
  <si>
    <t xml:space="preserve">  Eric Montross ..............  $2,240,000</t>
  </si>
  <si>
    <t>$2,240,000</t>
  </si>
  <si>
    <t xml:space="preserve">  Michael Curry ..............  $2,200,000</t>
  </si>
  <si>
    <t xml:space="preserve">  John Wallace ...............  $2,200,000</t>
  </si>
  <si>
    <t xml:space="preserve">  Billy Owens ................  $2,100,000</t>
  </si>
  <si>
    <t xml:space="preserve">  Eric Murdock ...............  $2,100,000  [released]</t>
  </si>
  <si>
    <t xml:space="preserve">  Mateen Cleaves .............  $1,253,400</t>
  </si>
  <si>
    <t>$1,253,400</t>
  </si>
  <si>
    <t xml:space="preserve">  Ansu Sesay .................    $508,000  [released]</t>
  </si>
  <si>
    <t>$508,000  [</t>
  </si>
  <si>
    <t xml:space="preserve">  Torraye Braggs .............    $316,969  [released]</t>
  </si>
  <si>
    <t xml:space="preserve">  Brian Cardinal .............    $316,969</t>
  </si>
  <si>
    <t xml:space="preserve">  Erick Dampier ..............  $5,610,000</t>
  </si>
  <si>
    <t xml:space="preserve">  Mookie Blaylock ............  $4,800,000</t>
  </si>
  <si>
    <t xml:space="preserve">  Chris Mills ................  $4,800,000</t>
  </si>
  <si>
    <t xml:space="preserve">  Bob Sura ...................  $4,390,000</t>
  </si>
  <si>
    <t>$4,390,000</t>
  </si>
  <si>
    <t xml:space="preserve">  Danny Fortson ..............  $3,950,000</t>
  </si>
  <si>
    <t xml:space="preserve">  Adonal Foyle ...............  $3,580,000</t>
  </si>
  <si>
    <t xml:space="preserve">  Adam Keefe .................  $3,390,000</t>
  </si>
  <si>
    <t>$3,390,000</t>
  </si>
  <si>
    <t xml:space="preserve">  Antawn Jamison .............  $2,678,400</t>
  </si>
  <si>
    <t xml:space="preserve">  Terry Cummings .............  $2,200,000  [retired]</t>
  </si>
  <si>
    <t xml:space="preserve">  Vinny Del Negro ............  $2,100,000</t>
  </si>
  <si>
    <t xml:space="preserve">  Larry Hughes ...............  $1,842,480</t>
  </si>
  <si>
    <t xml:space="preserve">  Chris Mullin ...............  $1,000,000  [cap amount: $548,500]</t>
  </si>
  <si>
    <t xml:space="preserve">  Vonteego Cummings ..........    $757,200 </t>
  </si>
  <si>
    <t xml:space="preserve">$757,200 </t>
  </si>
  <si>
    <t xml:space="preserve">  Bill Curley ................    $611,000  [cap amount: $548,500]</t>
  </si>
  <si>
    <t xml:space="preserve">  Chris Porter ...............    $316,969</t>
  </si>
  <si>
    <t xml:space="preserve">  Marc Jackson ...............    $316,969</t>
  </si>
  <si>
    <t xml:space="preserve">  Randy Livingston ...........     $20,000  [released]</t>
  </si>
  <si>
    <t>$20,000  [r</t>
  </si>
  <si>
    <t xml:space="preserve">  Hakeem Olajuwon ............ $16,700,000</t>
  </si>
  <si>
    <t>$16,700,000</t>
  </si>
  <si>
    <t xml:space="preserve">  Kelvin Cato ................  $5,330,000</t>
  </si>
  <si>
    <t>$5,330,000</t>
  </si>
  <si>
    <t xml:space="preserve">  Walt Williams ..............  $4,250,000</t>
  </si>
  <si>
    <t xml:space="preserve">  Cuttino Mobley .............  $3,920,000</t>
  </si>
  <si>
    <t>$3,920,000</t>
  </si>
  <si>
    <t xml:space="preserve">  Steve Francis ..............  $3,246,960</t>
  </si>
  <si>
    <t>$3,246,960</t>
  </si>
  <si>
    <t xml:space="preserve">  Don McLean .................  $2,380,000  [released]</t>
  </si>
  <si>
    <t xml:space="preserve">$2,380,000 </t>
  </si>
  <si>
    <t>Don McLean</t>
  </si>
  <si>
    <t xml:space="preserve">  Maurice Taylor .............  $2,250,000</t>
  </si>
  <si>
    <t xml:space="preserve">  Shandon Anderson ...........  $2,200,000</t>
  </si>
  <si>
    <t xml:space="preserve">  Carlos Rogers ..............  $2,200,000</t>
  </si>
  <si>
    <t xml:space="preserve">  Matt Bullard ...............  $2,100,000</t>
  </si>
  <si>
    <t xml:space="preserve">  Jason Collier ..............  $1,190,760</t>
  </si>
  <si>
    <t>$1,190,760</t>
  </si>
  <si>
    <t xml:space="preserve">  Matt Maloney ...............  $1,790,000  [released]</t>
  </si>
  <si>
    <t xml:space="preserve">$1,790,000 </t>
  </si>
  <si>
    <t xml:space="preserve">  Kenny Thomas ...............    $885,120</t>
  </si>
  <si>
    <t>$885,120</t>
  </si>
  <si>
    <t xml:space="preserve">  Moochie Norris .............    $523,500</t>
  </si>
  <si>
    <t>$523,500</t>
  </si>
  <si>
    <t xml:space="preserve">  Dan Langhi .................    $316,969</t>
  </si>
  <si>
    <t xml:space="preserve">  Reggie Miller .............. $10,670,000</t>
  </si>
  <si>
    <t>$10,670,000</t>
  </si>
  <si>
    <t xml:space="preserve">  Jalen Rose .................  $9,660,000</t>
  </si>
  <si>
    <t>$9,660,000</t>
  </si>
  <si>
    <t xml:space="preserve">  Jermaine O'Neal ............  $5,710,000</t>
  </si>
  <si>
    <t>$5,710,000</t>
  </si>
  <si>
    <t xml:space="preserve">  Derrick McKey ..............  $5,400,000</t>
  </si>
  <si>
    <t xml:space="preserve">  Austin Croshere ............  $5,300,000</t>
  </si>
  <si>
    <t xml:space="preserve">  Chris Mullin ...............  $3,650,000  [released]</t>
  </si>
  <si>
    <t xml:space="preserve">$3,650,000 </t>
  </si>
  <si>
    <t xml:space="preserve">  Travis Best ................  $3,500,000</t>
  </si>
  <si>
    <t xml:space="preserve">  Jonathan Bender ............  $2,380,680</t>
  </si>
  <si>
    <t>$2,380,680</t>
  </si>
  <si>
    <t xml:space="preserve">  Sam Perkins ................  $2,250,000</t>
  </si>
  <si>
    <t xml:space="preserve">  Zan Tabak ..................  $1,200,000</t>
  </si>
  <si>
    <t xml:space="preserve">  Joe Kleine .................  $1,200,000  [released]</t>
  </si>
  <si>
    <t xml:space="preserve">  Terry Mills ................  $1,000,000  [cap amount: $548,500]</t>
  </si>
  <si>
    <t xml:space="preserve">  Jeff Foster ................    $922,080</t>
  </si>
  <si>
    <t>$922,080</t>
  </si>
  <si>
    <t xml:space="preserve">  Al Harrington ..............    $797,880</t>
  </si>
  <si>
    <t xml:space="preserve">  Tyus Edney .................    $523,500</t>
  </si>
  <si>
    <t xml:space="preserve">  Bruno Sundov ...............    $498,500</t>
  </si>
  <si>
    <t xml:space="preserve">  Lari Ketner ................    $423,500</t>
  </si>
  <si>
    <t xml:space="preserve">  Michael Olowokandi .........  $3,697,440</t>
  </si>
  <si>
    <t xml:space="preserve">  Derek Strong ...............  $3,510,000</t>
  </si>
  <si>
    <t>$3,510,000</t>
  </si>
  <si>
    <t xml:space="preserve">  Darius Miles ...............  $2,841,720</t>
  </si>
  <si>
    <t>$2,841,720</t>
  </si>
  <si>
    <t xml:space="preserve">  Lamar Odom .................  $2,628,960</t>
  </si>
  <si>
    <t>$2,628,960</t>
  </si>
  <si>
    <t xml:space="preserve">  Eric Piatkowski ............  $2,200,000</t>
  </si>
  <si>
    <t xml:space="preserve">  Sean Rooks .................  $2,160,000</t>
  </si>
  <si>
    <t xml:space="preserve">  Cherokee Parks .............  $2,100,000</t>
  </si>
  <si>
    <t xml:space="preserve">  Keith Closs ................  $1,920,000  [suspended]</t>
  </si>
  <si>
    <t xml:space="preserve">$1,920,000 </t>
  </si>
  <si>
    <t xml:space="preserve">  James Robinson .............  $1,870,000  [released]</t>
  </si>
  <si>
    <t xml:space="preserve">  Keyon Dooling ..............  $1,538,880</t>
  </si>
  <si>
    <t>$1,538,880</t>
  </si>
  <si>
    <t xml:space="preserve">  Corey Maggette .............  $1,353,960</t>
  </si>
  <si>
    <t>$1,353,960</t>
  </si>
  <si>
    <t xml:space="preserve">  Quentin Richardson .........  $1,020,960</t>
  </si>
  <si>
    <t>$1,020,960</t>
  </si>
  <si>
    <t xml:space="preserve">  Brian Skinner ..............    $901,800</t>
  </si>
  <si>
    <t xml:space="preserve">  Jeff McInnis ...............    $523,500</t>
  </si>
  <si>
    <t xml:space="preserve">  Etdrick Bohannon ...........    $523,500  [released]</t>
  </si>
  <si>
    <t>$523,500  [</t>
  </si>
  <si>
    <t xml:space="preserve">  Zendon Hamilton ............    $316,969</t>
  </si>
  <si>
    <t xml:space="preserve">  Earl Boykins ...............    $498,500</t>
  </si>
  <si>
    <t xml:space="preserve">  Shaquille O'Neal ........... $19,285,715</t>
  </si>
  <si>
    <t>$19,285,715</t>
  </si>
  <si>
    <t xml:space="preserve">  Kobe Bryant ................ $10,130,000</t>
  </si>
  <si>
    <t xml:space="preserve">  Horace Grant ...............  $6,500,000</t>
  </si>
  <si>
    <t xml:space="preserve">  Robert Horry ...............  $4,800,000</t>
  </si>
  <si>
    <t xml:space="preserve">  Rick Fox ...................  $3,400,000</t>
  </si>
  <si>
    <t xml:space="preserve">  Derek Fisher ...............  $3,380,000</t>
  </si>
  <si>
    <t xml:space="preserve">  Brian Shaw .................  $2,250,000</t>
  </si>
  <si>
    <t xml:space="preserve">  Ron Harper .................  $2,200,000</t>
  </si>
  <si>
    <t xml:space="preserve">  Greg Foster ................  $1,760,000</t>
  </si>
  <si>
    <t xml:space="preserve">  Chuck Person ...............  $1,200,000  [released]</t>
  </si>
  <si>
    <t xml:space="preserve">  Tyronn Lue .................    $865,800</t>
  </si>
  <si>
    <t xml:space="preserve">  Devean George ..............    $849,720</t>
  </si>
  <si>
    <t>$849,720</t>
  </si>
  <si>
    <t xml:space="preserve">  Isaiah Rider ...............    $736,000  [cap amount: $548,500]</t>
  </si>
  <si>
    <t>$736,000  [</t>
  </si>
  <si>
    <t xml:space="preserve">  Mark Madsen ................    $707,040</t>
  </si>
  <si>
    <t>$707,040</t>
  </si>
  <si>
    <t xml:space="preserve">  Mike Penberthy .............    $316,969</t>
  </si>
  <si>
    <t xml:space="preserve">  Stanislav Medvedenko .......    $316,969</t>
  </si>
  <si>
    <t xml:space="preserve">  Sam Jacobson ...............    $270,000  [released]</t>
  </si>
  <si>
    <t>$270,000  [</t>
  </si>
  <si>
    <t xml:space="preserve">  Alonzo Mourning ............ $16,880,000</t>
  </si>
  <si>
    <t>$16,880,000</t>
  </si>
  <si>
    <t xml:space="preserve">  Tim Hardaway ............... $12,000,000</t>
  </si>
  <si>
    <t xml:space="preserve">  Eddie Jones ................  $8,960,000</t>
  </si>
  <si>
    <t>$8,960,000</t>
  </si>
  <si>
    <t xml:space="preserve">  Brian Grant ................  $8,900,000</t>
  </si>
  <si>
    <t xml:space="preserve">  Anthony Mason ..............  $5,550,000</t>
  </si>
  <si>
    <t xml:space="preserve">  Dan Majerle ................  $4,050,000</t>
  </si>
  <si>
    <t xml:space="preserve">  Duane Causwell .............  $4,000,000</t>
  </si>
  <si>
    <t xml:space="preserve">  Cedric Ceballos ............  $3,937,500</t>
  </si>
  <si>
    <t>$3,937,500</t>
  </si>
  <si>
    <t xml:space="preserve">  Dale Ellis .................  $2,290,000  [released]</t>
  </si>
  <si>
    <t xml:space="preserve">$2,290,000 </t>
  </si>
  <si>
    <t xml:space="preserve">  A.C. Green .................  $2,250,000</t>
  </si>
  <si>
    <t xml:space="preserve">  Anthony Carter .............  $1,200,000</t>
  </si>
  <si>
    <t xml:space="preserve">  Ricky Davis ................    $939,360</t>
  </si>
  <si>
    <t xml:space="preserve">  Don MacLean ................    $798,500</t>
  </si>
  <si>
    <t>$798,500</t>
  </si>
  <si>
    <t xml:space="preserve">  Bruce Bowen ................    $733,000</t>
  </si>
  <si>
    <t>$733,000</t>
  </si>
  <si>
    <t xml:space="preserve">  Todd Fuller ................    $611,000  [cap amount: $548,500]</t>
  </si>
  <si>
    <t xml:space="preserve">  Eddie House ................    $316,969</t>
  </si>
  <si>
    <t xml:space="preserve">  Jamal Robinson .............     $40,000  [released]</t>
  </si>
  <si>
    <t xml:space="preserve">  Rick Brunson ...............     $16,000  [released]</t>
  </si>
  <si>
    <t>$16,000  [r</t>
  </si>
  <si>
    <t xml:space="preserve">  Ray Allen .................. $10,130,000</t>
  </si>
  <si>
    <t xml:space="preserve">  Tim Thomas .................  $8,510,000</t>
  </si>
  <si>
    <t>$8,510,000</t>
  </si>
  <si>
    <t xml:space="preserve">  Glenn Robinson .............  $8,120,000</t>
  </si>
  <si>
    <t>$8,120,000</t>
  </si>
  <si>
    <t xml:space="preserve">  Danny Manning ..............  $6,830,000  [released]</t>
  </si>
  <si>
    <t xml:space="preserve">$6,830,000 </t>
  </si>
  <si>
    <t xml:space="preserve">  Jason Caffey ...............  $4,380,000</t>
  </si>
  <si>
    <t>$4,380,000</t>
  </si>
  <si>
    <t xml:space="preserve">  Scott Williams .............  $4,200,000</t>
  </si>
  <si>
    <t xml:space="preserve">  Sam Cassell ................  $4,000,000</t>
  </si>
  <si>
    <t xml:space="preserve">  Ervin Johnson ..............  $2,700,000</t>
  </si>
  <si>
    <t xml:space="preserve">  Lindsey Hunter .............  $2,650,000</t>
  </si>
  <si>
    <t xml:space="preserve">  Darvin Ham .................  $1,700,000</t>
  </si>
  <si>
    <t xml:space="preserve">  Joel Przybilla .............  $1,619,880</t>
  </si>
  <si>
    <t>$1,619,880</t>
  </si>
  <si>
    <t xml:space="preserve">  Jerome Kersey ..............  $1,000,000  [cap amount: $548,500]</t>
  </si>
  <si>
    <t xml:space="preserve">  Mark Pope ..................    $498,500</t>
  </si>
  <si>
    <t xml:space="preserve">  Rafer Alston ...............    $423,500</t>
  </si>
  <si>
    <t xml:space="preserve">  Maceo Baston ...............    $423,500  [released]</t>
  </si>
  <si>
    <t xml:space="preserve">  Jason Hart .................    $316,969</t>
  </si>
  <si>
    <t xml:space="preserve">  Michael Redd ...............    $316,969</t>
  </si>
  <si>
    <t xml:space="preserve">  Kevin Garnett .............. $19,610,000</t>
  </si>
  <si>
    <t>$19,610,000</t>
  </si>
  <si>
    <t xml:space="preserve">  Terrell Brandon ............  $8,330,000</t>
  </si>
  <si>
    <t>$8,330,000</t>
  </si>
  <si>
    <t xml:space="preserve">  Dean Garrett ...............  $2,880,000</t>
  </si>
  <si>
    <t xml:space="preserve">  Anthony Peeler .............  $2,740,000</t>
  </si>
  <si>
    <t>$2,740,000</t>
  </si>
  <si>
    <t xml:space="preserve">  Sam Mitchell ...............  $2,370,000</t>
  </si>
  <si>
    <t>$2,370,000</t>
  </si>
  <si>
    <t xml:space="preserve">  Chauncey Billups ...........  $2,250,000</t>
  </si>
  <si>
    <t xml:space="preserve">  Wally Szczerbiak ...........  $2,162,280</t>
  </si>
  <si>
    <t>$2,162,280</t>
  </si>
  <si>
    <t xml:space="preserve">  William Avery ..............  $1,286,160</t>
  </si>
  <si>
    <t>$1,286,160</t>
  </si>
  <si>
    <t xml:space="preserve">  LaPhonso Ellis .............  $1,200,000</t>
  </si>
  <si>
    <t xml:space="preserve">  Tom Hammonds ...............  $1,130,000</t>
  </si>
  <si>
    <t>$1,130,000</t>
  </si>
  <si>
    <t xml:space="preserve">  Radoslav Nesterovic ........  $1,123,560</t>
  </si>
  <si>
    <t xml:space="preserve">  Todd Day ...................    $736,000  [cap amount: $548,500]</t>
  </si>
  <si>
    <t xml:space="preserve">  Reggie Slater ..............    $673,500  [cap amount: $548,500]</t>
  </si>
  <si>
    <t>$673,500  [</t>
  </si>
  <si>
    <t xml:space="preserve">  Andrae Patterson ...........    $498,500</t>
  </si>
  <si>
    <t xml:space="preserve">  Sam Jacobson ...............    $498,500</t>
  </si>
  <si>
    <t xml:space="preserve">  Jayson Williams ............ $13,800,000  [retired]</t>
  </si>
  <si>
    <t xml:space="preserve">  Stephon Marbury ............ $10,130,000</t>
  </si>
  <si>
    <t xml:space="preserve">  Keith Van Horn .............  $9,000,000</t>
  </si>
  <si>
    <t xml:space="preserve">  Kerry Kittles ..............  $7,770,000</t>
  </si>
  <si>
    <t>$7,770,000</t>
  </si>
  <si>
    <t xml:space="preserve">  Kendall Gill ...............  $7,000,000</t>
  </si>
  <si>
    <t xml:space="preserve">  Jim McIlvaine ..............  $5,400,000</t>
  </si>
  <si>
    <t xml:space="preserve">  Kenyon Martin ..............  $3,536,640</t>
  </si>
  <si>
    <t>$3,536,640</t>
  </si>
  <si>
    <t xml:space="preserve">  Aaron Williams .............  $2,250,000</t>
  </si>
  <si>
    <t xml:space="preserve">  Jamie Feick ................  $2,200,000</t>
  </si>
  <si>
    <t xml:space="preserve">  Lucious Harris .............  $2,160,000</t>
  </si>
  <si>
    <t xml:space="preserve">  Johnny Newman ..............  $2,000,000</t>
  </si>
  <si>
    <t xml:space="preserve">  Sherman Douglas ............  $1,100,000</t>
  </si>
  <si>
    <t xml:space="preserve">  Elliott Perry ..............  $1,050,000  [released]</t>
  </si>
  <si>
    <t>Elliott Perry</t>
  </si>
  <si>
    <t xml:space="preserve">  Kevin Ollie ................    $523,500</t>
  </si>
  <si>
    <t xml:space="preserve">  Evan Eschmeyer .............    $423,500</t>
  </si>
  <si>
    <t xml:space="preserve">  Stephen Jackson ............    $316,969</t>
  </si>
  <si>
    <t xml:space="preserve">  Soumalia Samake ............    $316,969</t>
  </si>
  <si>
    <t xml:space="preserve">  Larry Johnson .............. $11,000,000</t>
  </si>
  <si>
    <t xml:space="preserve">  Latrell Sprewell ........... $10,125,000</t>
  </si>
  <si>
    <t>$10,125,000</t>
  </si>
  <si>
    <t xml:space="preserve">  Allan Houston ..............  $9,000,000</t>
  </si>
  <si>
    <t xml:space="preserve">  Glen Rice ..................  $7,578,900</t>
  </si>
  <si>
    <t>$7,578,900</t>
  </si>
  <si>
    <t xml:space="preserve">  Marcus Camby ...............  $5,750,000</t>
  </si>
  <si>
    <t xml:space="preserve">  Luc Longley ................  $5,750,000</t>
  </si>
  <si>
    <t xml:space="preserve">  Charlie Ward ...............  $5,040,000</t>
  </si>
  <si>
    <t xml:space="preserve">  Chris Childs ...............  $4,680,000</t>
  </si>
  <si>
    <t xml:space="preserve">  Kurt Thomas ................  $3,680,000</t>
  </si>
  <si>
    <t xml:space="preserve">  Travis Knight ..............  $3,200,000</t>
  </si>
  <si>
    <t xml:space="preserve">  Erick Strickland ...........  $2,560,000</t>
  </si>
  <si>
    <t>$2,560,000</t>
  </si>
  <si>
    <t xml:space="preserve">  Vernon Maxwell .............  $1,570,000  [released]</t>
  </si>
  <si>
    <t xml:space="preserve">$1,570,000 </t>
  </si>
  <si>
    <t xml:space="preserve">  Mirsad Turkcan .............  $1,069,400  [released]</t>
  </si>
  <si>
    <t xml:space="preserve">$1,069,400 </t>
  </si>
  <si>
    <t xml:space="preserve">  Felton Spencer .............  $1,000,000  [cap amount: $548,500]</t>
  </si>
  <si>
    <t xml:space="preserve">  Rick Brunson ...............    $523,500</t>
  </si>
  <si>
    <t xml:space="preserve">  Lazero Borrell .............    $423,500  [released]</t>
  </si>
  <si>
    <t>Lazero Borrell</t>
  </si>
  <si>
    <t xml:space="preserve">  Jonathan Kerner ............    $423,500  [released]</t>
  </si>
  <si>
    <t xml:space="preserve">  Pete Mickeal ...............    $316,969</t>
  </si>
  <si>
    <t xml:space="preserve">  Lavor Postell ..............    $316,969</t>
  </si>
  <si>
    <t xml:space="preserve">  Grant Hill .................  $9,660,000</t>
  </si>
  <si>
    <t xml:space="preserve">  Tracy McGrady ..............  $9,660,000</t>
  </si>
  <si>
    <t xml:space="preserve">  Bo Outlaw ..................  $4,500,000</t>
  </si>
  <si>
    <t xml:space="preserve">  Darrell Armstrong ..........  $3,100,000</t>
  </si>
  <si>
    <t xml:space="preserve">  Mike Miller ................  $2,320,080</t>
  </si>
  <si>
    <t>$2,320,080</t>
  </si>
  <si>
    <t xml:space="preserve">  Andrew DeClercq ............  $1,920,000</t>
  </si>
  <si>
    <t xml:space="preserve">  Michael Doleac .............  $1,452,000</t>
  </si>
  <si>
    <t xml:space="preserve">  Pat Garrity ................  $1,019,280</t>
  </si>
  <si>
    <t xml:space="preserve">  Dee Brown ..................  $1,000,000  [cap amount: $548,500]</t>
  </si>
  <si>
    <t xml:space="preserve">  Monty Williams .............  $1,000,000  [cap amount: $548,500]</t>
  </si>
  <si>
    <t xml:space="preserve">  Don Reid ...................    $611,000  [cap amount: $548,500]</t>
  </si>
  <si>
    <t xml:space="preserve">  John Amaechi ...............    $600,000</t>
  </si>
  <si>
    <t xml:space="preserve">  Troy Hudson ................    $523,500</t>
  </si>
  <si>
    <t xml:space="preserve">  Elliot Perry ...............     $94,000  [released]</t>
  </si>
  <si>
    <t>$94,000  [r</t>
  </si>
  <si>
    <t xml:space="preserve">  Allen Iverson .............. $10,130,000</t>
  </si>
  <si>
    <t xml:space="preserve">  Theo Ratliff ...............  $7,800,000</t>
  </si>
  <si>
    <t xml:space="preserve">  Matt Geiger ................  $7,515,840</t>
  </si>
  <si>
    <t>$7,515,840</t>
  </si>
  <si>
    <t xml:space="preserve">  Tyrone Hill ................  $7,300,000</t>
  </si>
  <si>
    <t xml:space="preserve">  Toni Kukoc .................  $6,000,000</t>
  </si>
  <si>
    <t xml:space="preserve">  Eric Snow ..................  $3,380,000</t>
  </si>
  <si>
    <t xml:space="preserve">  George Lynch ...............  $2,200,000</t>
  </si>
  <si>
    <t xml:space="preserve">  Aaron McKie ................  $1,818,000</t>
  </si>
  <si>
    <t>$1,818,000</t>
  </si>
  <si>
    <t xml:space="preserve">  Vernon Maxwell .............  $1,000,000  [cap amount: $548,500]</t>
  </si>
  <si>
    <t xml:space="preserve">  Speedy Claxton .............    $936,000</t>
  </si>
  <si>
    <t>$936,000</t>
  </si>
  <si>
    <t xml:space="preserve">  Nazr Mohammed ..............    $739,080</t>
  </si>
  <si>
    <t>$739,080</t>
  </si>
  <si>
    <t xml:space="preserve">  Jumaine Jones ..............    $735,600</t>
  </si>
  <si>
    <t>$735,600</t>
  </si>
  <si>
    <t xml:space="preserve">  Jermaine Jackson ...........    $423,500  [released]</t>
  </si>
  <si>
    <t xml:space="preserve">  Todd MacCulloch ............    $423,500</t>
  </si>
  <si>
    <t xml:space="preserve">  Ademola Okulaja ............    $316,969</t>
  </si>
  <si>
    <t xml:space="preserve">  Pepe Sanchez ...............    $316,969</t>
  </si>
  <si>
    <t xml:space="preserve">  Mark Karcher ...............     $50,000  [released]</t>
  </si>
  <si>
    <t xml:space="preserve">  Anfernee Hardaway .......... $10,130,000</t>
  </si>
  <si>
    <t xml:space="preserve">  Tom Gugliotta ..............  $9,360,000</t>
  </si>
  <si>
    <t xml:space="preserve">  Jason Kidd .................  $7,680,000</t>
  </si>
  <si>
    <t>$7,680,000</t>
  </si>
  <si>
    <t xml:space="preserve">  Clifford Robinson ..........  $6,890,000</t>
  </si>
  <si>
    <t>$6,890,000</t>
  </si>
  <si>
    <t xml:space="preserve">  Chris Dudley ...............  $6,200,000</t>
  </si>
  <si>
    <t xml:space="preserve">  Rex Chapman ................  $3,500,000  [retired]</t>
  </si>
  <si>
    <t xml:space="preserve">  Tony Delk ..................  $2,250,000</t>
  </si>
  <si>
    <t xml:space="preserve">  Rodney Rogers ..............  $2,200,000</t>
  </si>
  <si>
    <t xml:space="preserve">  Shawn Marion ...............  $1,662,240</t>
  </si>
  <si>
    <t>$1,662,240</t>
  </si>
  <si>
    <t xml:space="preserve">  Corie Blount ...............  $1,320,000</t>
  </si>
  <si>
    <t xml:space="preserve">  Mario Elie .................  $1,000,000  [cap amount: $548,500]</t>
  </si>
  <si>
    <t xml:space="preserve">  Iakovos Tsakalidis .........    $763,200</t>
  </si>
  <si>
    <t>$763,200</t>
  </si>
  <si>
    <t>Iakovos Tsakalidis</t>
  </si>
  <si>
    <t xml:space="preserve">  Ruben Garces ...............    $316,969</t>
  </si>
  <si>
    <t xml:space="preserve">  Paul McPherson .............    $316,969</t>
  </si>
  <si>
    <t xml:space="preserve">  Daniel Santiago ............    $316,969</t>
  </si>
  <si>
    <t xml:space="preserve">  Scottie Pippen ............. $13,750,000</t>
  </si>
  <si>
    <t>$13,750,000</t>
  </si>
  <si>
    <t xml:space="preserve">  Rasheed Wallace ............ $12,600,000</t>
  </si>
  <si>
    <t xml:space="preserve">  Shawn Kemp ................. $11,720,000</t>
  </si>
  <si>
    <t>$11,720,000</t>
  </si>
  <si>
    <t xml:space="preserve">  Arvydas Sabonis ............ $11,250,000</t>
  </si>
  <si>
    <t xml:space="preserve">  Damon Stoudamire ........... $11,250,000</t>
  </si>
  <si>
    <t xml:space="preserve">  Steve Smith ................  $8,100,000</t>
  </si>
  <si>
    <t xml:space="preserve">  Dale Davis .................  $6,000,000</t>
  </si>
  <si>
    <t xml:space="preserve">  Greg Anthony ...............  $3,500,000</t>
  </si>
  <si>
    <t xml:space="preserve">  Will Perdue ................  $2,250,000</t>
  </si>
  <si>
    <t xml:space="preserve">  Detlef Schrempf ............  $2,200,000</t>
  </si>
  <si>
    <t xml:space="preserve">  Bonzi Wells ................  $1,528,440</t>
  </si>
  <si>
    <t xml:space="preserve">  Gary Grant .................  $1,000,000  [cap amount: $548,500]</t>
  </si>
  <si>
    <t xml:space="preserve">  Stacey Augmon ..............    $923,500  [cap amount: $548,500]</t>
  </si>
  <si>
    <t xml:space="preserve">  Erick Barkley ..............    $712,200</t>
  </si>
  <si>
    <t>$712,200</t>
  </si>
  <si>
    <t xml:space="preserve">  Antonio Harvey .............    $611,000  [cap amount: $548,500]</t>
  </si>
  <si>
    <t xml:space="preserve">  Chris Webber ............... $12,000,000</t>
  </si>
  <si>
    <t xml:space="preserve">  Vlade Divac ................  $9,640,000</t>
  </si>
  <si>
    <t>$9,640,000</t>
  </si>
  <si>
    <t xml:space="preserve">  Scot Pollard ...............  $3,920,000</t>
  </si>
  <si>
    <t xml:space="preserve">  Nick Anderson ..............  $3,750,000</t>
  </si>
  <si>
    <t xml:space="preserve">  Doug Christie ..............  $3,140,000</t>
  </si>
  <si>
    <t>$3,140,000</t>
  </si>
  <si>
    <t xml:space="preserve">  Jon Barry ..................  $2,730,000</t>
  </si>
  <si>
    <t xml:space="preserve">  Lawrence Funderburke .......  $2,700,000</t>
  </si>
  <si>
    <t xml:space="preserve">  Bobby Jackson ..............  $2,250,000</t>
  </si>
  <si>
    <t xml:space="preserve">  Jason Williams .............  $2,011,080</t>
  </si>
  <si>
    <t xml:space="preserve">  Predrag Stojakovic .........  $1,480,000</t>
  </si>
  <si>
    <t>$1,480,000</t>
  </si>
  <si>
    <t xml:space="preserve">  Hidayet Turkoglu ...........  $1,131,240</t>
  </si>
  <si>
    <t>$1,131,240</t>
  </si>
  <si>
    <t xml:space="preserve">  Darrick Martin .............    $673,500  [cap amount: $548,500]</t>
  </si>
  <si>
    <t xml:space="preserve">  Roy Rogers .................    $523,500  [released]</t>
  </si>
  <si>
    <t xml:space="preserve">  Jabari Smith ...............    $316,969</t>
  </si>
  <si>
    <t xml:space="preserve">  David Robinson ............. $14,700,000</t>
  </si>
  <si>
    <t xml:space="preserve">  Tim Duncan .................  $9,660,000</t>
  </si>
  <si>
    <t xml:space="preserve">  Avery Johnson ..............  $8,000,000</t>
  </si>
  <si>
    <t xml:space="preserve">  Sean Elliott ...............  $5,300,000</t>
  </si>
  <si>
    <t xml:space="preserve">  Samaki Walker ..............  $2,960,000</t>
  </si>
  <si>
    <t>$2,960,000</t>
  </si>
  <si>
    <t xml:space="preserve">  Antonio Daniels ............  $2,820,000</t>
  </si>
  <si>
    <t>$2,820,000</t>
  </si>
  <si>
    <t xml:space="preserve">  Malik Rose .................  $2,570,000</t>
  </si>
  <si>
    <t>$2,570,000</t>
  </si>
  <si>
    <t xml:space="preserve">  Derek Anderson .............  $2,250,000</t>
  </si>
  <si>
    <t xml:space="preserve">  Terry Porter ...............  $2,200,000</t>
  </si>
  <si>
    <t xml:space="preserve">  Steve Kerr .................  $2,200,000</t>
  </si>
  <si>
    <t xml:space="preserve">  Jaren Jackson ..............  $1,750,000</t>
  </si>
  <si>
    <t xml:space="preserve">  Danny Ferry ................  $1,200,000</t>
  </si>
  <si>
    <t xml:space="preserve">  Shawnelle Scott ............    $548,500</t>
  </si>
  <si>
    <t>$548,500</t>
  </si>
  <si>
    <t xml:space="preserve">  Derrick Dial ...............    $423,500</t>
  </si>
  <si>
    <t xml:space="preserve">  Ira Newble .................    $316,969</t>
  </si>
  <si>
    <t xml:space="preserve">  Chris Carrawell ............    $316,969  [released]</t>
  </si>
  <si>
    <t xml:space="preserve">  Patrick Ewing .............. $14,000,000</t>
  </si>
  <si>
    <t xml:space="preserve">  Gary Payton ................ $12,200,000</t>
  </si>
  <si>
    <t xml:space="preserve">  Vin Baker .................. $10,130,000</t>
  </si>
  <si>
    <t xml:space="preserve">  Brent Barry ................  $4,320,000</t>
  </si>
  <si>
    <t xml:space="preserve">  Rashard Lewis ..............  $3,920,000</t>
  </si>
  <si>
    <t xml:space="preserve">  Jelani McCoy ...............  $1,110,000</t>
  </si>
  <si>
    <t>$1,110,000</t>
  </si>
  <si>
    <t xml:space="preserve">  Desmond Mason ..............  $1,074,720</t>
  </si>
  <si>
    <t>$1,074,720</t>
  </si>
  <si>
    <t xml:space="preserve">  Pervis Ellison .............  $1,000,000  [cap amount: $548,500]</t>
  </si>
  <si>
    <t xml:space="preserve">  David Wingate ..............  $1,000,000  [cap amount: $548,500]</t>
  </si>
  <si>
    <t xml:space="preserve">  Ruben Patterson ............    $990,000</t>
  </si>
  <si>
    <t>$990,000</t>
  </si>
  <si>
    <t xml:space="preserve">  Emanual Davis ..............    $610,000</t>
  </si>
  <si>
    <t>$610,000</t>
  </si>
  <si>
    <t xml:space="preserve">  Shammond Williams ..........    $550,000</t>
  </si>
  <si>
    <t xml:space="preserve">  Olumide Oyedeji ............    $316,969</t>
  </si>
  <si>
    <t xml:space="preserve">  Ruben Wolkowyski ...........    $316,969</t>
  </si>
  <si>
    <t xml:space="preserve">  Charles Oakley .............  $5,760,000</t>
  </si>
  <si>
    <t xml:space="preserve">  Antonio Davis ..............  $5,500,000</t>
  </si>
  <si>
    <t xml:space="preserve">  Corliss Williamson .........  $3,940,000</t>
  </si>
  <si>
    <t>$3,940,000</t>
  </si>
  <si>
    <t xml:space="preserve">  Mark Jackson ...............  $3,570,000</t>
  </si>
  <si>
    <t>$3,570,000</t>
  </si>
  <si>
    <t xml:space="preserve">  Michael Stewart ............  $3,520,000</t>
  </si>
  <si>
    <t xml:space="preserve">  Kevin Willis ...............  $2,870,000</t>
  </si>
  <si>
    <t xml:space="preserve">  Vince Carter ...............  $2,425,440</t>
  </si>
  <si>
    <t xml:space="preserve">  Alvin Williams .............  $2,100,000</t>
  </si>
  <si>
    <t xml:space="preserve">  Dell Curry .................  $2,000,000</t>
  </si>
  <si>
    <t xml:space="preserve">  Muggsy Bogues ..............  $1,740,000</t>
  </si>
  <si>
    <t xml:space="preserve">  Alek Radojevic .............  $1,425,120</t>
  </si>
  <si>
    <t>$1,425,120</t>
  </si>
  <si>
    <t>Alek Radojevic</t>
  </si>
  <si>
    <t xml:space="preserve">  Tyrone Corbin ..............  $1,000,000  [cap amount: $548,500]</t>
  </si>
  <si>
    <t xml:space="preserve">  Morris Peterson ............    $898,560</t>
  </si>
  <si>
    <t>$898,560</t>
  </si>
  <si>
    <t xml:space="preserve">  Vladimir Stepania ..........    $749,160  [released]</t>
  </si>
  <si>
    <t>$749,160  [</t>
  </si>
  <si>
    <t xml:space="preserve">  Kornel David ...............    $498,500</t>
  </si>
  <si>
    <t xml:space="preserve">  Garth Joseph ...............    $316,969</t>
  </si>
  <si>
    <t xml:space="preserve">  Karl Malone ................ $15,750,000</t>
  </si>
  <si>
    <t xml:space="preserve">  John Stockton .............. $11,000,000</t>
  </si>
  <si>
    <t xml:space="preserve">  Donyell Marshall ...........  $5,630,000</t>
  </si>
  <si>
    <t>$5,630,000</t>
  </si>
  <si>
    <t xml:space="preserve">  Greg Ostertag ..............  $5,200,000</t>
  </si>
  <si>
    <t xml:space="preserve">  Bryon Russell ..............  $4,570,000</t>
  </si>
  <si>
    <t>$4,570,000</t>
  </si>
  <si>
    <t xml:space="preserve">  John Starks ................  $2,250,000</t>
  </si>
  <si>
    <t xml:space="preserve">  Olden Polynice .............  $2,200,000</t>
  </si>
  <si>
    <t xml:space="preserve">  Jacque Vaughn ..............  $1,500,000</t>
  </si>
  <si>
    <t xml:space="preserve">  Danny Manning ..............  $1,200,000</t>
  </si>
  <si>
    <t xml:space="preserve">  Quincy Lewis ...............  $1,000,440</t>
  </si>
  <si>
    <t>$1,000,440</t>
  </si>
  <si>
    <t xml:space="preserve">  DeShawn Stevenson ..........    $828,120</t>
  </si>
  <si>
    <t>$828,120</t>
  </si>
  <si>
    <t xml:space="preserve">  John Crotty ................    $800,000</t>
  </si>
  <si>
    <t xml:space="preserve">  David Benoit ...............    $736,000  [cap amount: $548,500]</t>
  </si>
  <si>
    <t xml:space="preserve">  Scott Padgett ..............    $730,800</t>
  </si>
  <si>
    <t>$730,800</t>
  </si>
  <si>
    <t xml:space="preserve">  Bruno Sundov ...............    $498,500  [released]</t>
  </si>
  <si>
    <t>$498,500  [</t>
  </si>
  <si>
    <t xml:space="preserve">  Shareef Abdur-Rahim ........ $10,130,000</t>
  </si>
  <si>
    <t xml:space="preserve">  Bryant Reeves .............. $10,110,000</t>
  </si>
  <si>
    <t>$10,110,000</t>
  </si>
  <si>
    <t xml:space="preserve">  Isaac Austin ...............  $5,500,000</t>
  </si>
  <si>
    <t xml:space="preserve">  Doug West ..................  $3,680,000</t>
  </si>
  <si>
    <t xml:space="preserve">  Mike Bibby .................  $3,308,160</t>
  </si>
  <si>
    <t xml:space="preserve">  Stromile Swift .............  $3,164,280</t>
  </si>
  <si>
    <t>$3,164,280</t>
  </si>
  <si>
    <t xml:space="preserve">  Brent Price ................  $2,880,000</t>
  </si>
  <si>
    <t xml:space="preserve">  Othella Harrington .........  $2,250,000</t>
  </si>
  <si>
    <t xml:space="preserve">  Grant Long .................  $2,200,000</t>
  </si>
  <si>
    <t xml:space="preserve">  Tony Massenburg ............  $1,360,000</t>
  </si>
  <si>
    <t>$1,360,000</t>
  </si>
  <si>
    <t xml:space="preserve">  Michael Dickerson ..........  $1,310,400</t>
  </si>
  <si>
    <t xml:space="preserve">  Kevin Edwards ..............  $1,000,000  [cap amount: $548,500]</t>
  </si>
  <si>
    <t xml:space="preserve">  Mahmoud Abdul-Rauf .........    $798,500  [cap amount: $548,500]</t>
  </si>
  <si>
    <t>$798,500  [</t>
  </si>
  <si>
    <t xml:space="preserve">  Damon Jones ................    $710,000</t>
  </si>
  <si>
    <t>$710,000</t>
  </si>
  <si>
    <t xml:space="preserve">  William Cunningham .........    $498,500</t>
  </si>
  <si>
    <t xml:space="preserve">  Juwan Howard ............... $16,875,000</t>
  </si>
  <si>
    <t>$16,875,000</t>
  </si>
  <si>
    <t xml:space="preserve">  Mitch Richmond ............. $10,000,000</t>
  </si>
  <si>
    <t xml:space="preserve">  Rod Strickland ............. $10,000,000</t>
  </si>
  <si>
    <t xml:space="preserve">  Jahidi White ...............  $3,922,000</t>
  </si>
  <si>
    <t>$3,922,000</t>
  </si>
  <si>
    <t xml:space="preserve">  Tyrone Nesby ...............  $2,990,000</t>
  </si>
  <si>
    <t>$2,990,000</t>
  </si>
  <si>
    <t xml:space="preserve">  Popeye Jones ...............  $2,812,500</t>
  </si>
  <si>
    <t>$2,812,500</t>
  </si>
  <si>
    <t xml:space="preserve">  Chris Whitney ..............  $2,370,000</t>
  </si>
  <si>
    <t xml:space="preserve">  Michael Smith ..............  $2,200,000</t>
  </si>
  <si>
    <t xml:space="preserve">  Richard Hamilton ...........  $1,973,880</t>
  </si>
  <si>
    <t>$1,973,880</t>
  </si>
  <si>
    <t xml:space="preserve">  Lorenzo Williams ...........  $1,750,000  [released]</t>
  </si>
  <si>
    <t xml:space="preserve">$1,750,000 </t>
  </si>
  <si>
    <t xml:space="preserve">  Dennis Scott ...............  $1,200,000  [released]</t>
  </si>
  <si>
    <t xml:space="preserve">  Felipe Lopez ...............    $831,120</t>
  </si>
  <si>
    <t xml:space="preserve">  Laron Profit ...............    $508,000</t>
  </si>
  <si>
    <t>$508,000</t>
  </si>
  <si>
    <t xml:space="preserve">  Gerard King ................    $489,500</t>
  </si>
  <si>
    <t>$489,500</t>
  </si>
  <si>
    <t xml:space="preserve">  Calvin Booth ...............    $423,500</t>
  </si>
  <si>
    <t xml:space="preserve">  Obinna Ekezie ..............    $423,500</t>
  </si>
  <si>
    <t xml:space="preserve">  Mike Smith .................    $316,969</t>
  </si>
  <si>
    <t xml:space="preserve">  Dikembe Mutombo ............... 12,820,249</t>
  </si>
  <si>
    <t xml:space="preserve">  Isaiah Rider ..................  5,410,000</t>
  </si>
  <si>
    <t xml:space="preserve">  Alan Henderson ................  5,318,437</t>
  </si>
  <si>
    <t xml:space="preserve">  Lorenzen Wright ...............  4,400,000</t>
  </si>
  <si>
    <t xml:space="preserve">  Bimbo Coles ...................  2,300,000</t>
  </si>
  <si>
    <t xml:space="preserve">  Chris Crawford ................  2,000,000</t>
  </si>
  <si>
    <t xml:space="preserve">  LaPhonso Ellis ................  1,925,000</t>
  </si>
  <si>
    <t xml:space="preserve">  Jim Jackson ...................  1,925,000</t>
  </si>
  <si>
    <t xml:space="preserve">  Duane Ferrell .................  1,625,000  [released 8/99]</t>
  </si>
  <si>
    <t xml:space="preserve">  Jason Terry ...................  1,468,920</t>
  </si>
  <si>
    <t xml:space="preserve">  Scott Pollard .................  1,063,680  [released 2/99]</t>
  </si>
  <si>
    <t>Scott Pollard</t>
  </si>
  <si>
    <t xml:space="preserve">  Cal Bowdler ...................  1,025,880</t>
  </si>
  <si>
    <t xml:space="preserve">  Roshown McLeod ................    914,760</t>
  </si>
  <si>
    <t xml:space="preserve">  Dion Glover ...................    893,400</t>
  </si>
  <si>
    <t xml:space="preserve">  Efthimios Rentzias ............    658,700  [1997 1st rd pick*]</t>
  </si>
  <si>
    <t xml:space="preserve">  Jeff Sheppard .................    385,000  [completed contract*]</t>
  </si>
  <si>
    <t>Jeff Sheppard</t>
  </si>
  <si>
    <t xml:space="preserve">  Brandon Williams ..............     35,176  [released 12/99]</t>
  </si>
  <si>
    <t xml:space="preserve">  Antoine Walker ................  9,000,000</t>
  </si>
  <si>
    <t xml:space="preserve">  Kenny Anderson ................  6,680,000</t>
  </si>
  <si>
    <t xml:space="preserve">  Vitaly Potapenko ..............  3,810,000</t>
  </si>
  <si>
    <t xml:space="preserve">  Dana Barros ...................  3,500,000</t>
  </si>
  <si>
    <t xml:space="preserve">  Eric Williams .................  3,336,000</t>
  </si>
  <si>
    <t xml:space="preserve">  Greg Minor ....................  2,880,000</t>
  </si>
  <si>
    <t xml:space="preserve">  Pervis Ellison ................  2,750,000</t>
  </si>
  <si>
    <t xml:space="preserve">  Tony Battie ...................  2,530,920</t>
  </si>
  <si>
    <t xml:space="preserve">  Walter McCarty ................  2,500,000</t>
  </si>
  <si>
    <t xml:space="preserve">  Dino Radja ....................  2,270,500  [bought out 7/97*]</t>
  </si>
  <si>
    <t xml:space="preserve">  Calbert Cheaney ...............  2,000,000</t>
  </si>
  <si>
    <t xml:space="preserve">  Danny Fortson .................  1,678,800</t>
  </si>
  <si>
    <t xml:space="preserve">  Paul Pierce ...................  1,503,960</t>
  </si>
  <si>
    <t xml:space="preserve">  Eric Washington ...............    550,000  [released 10/99]</t>
  </si>
  <si>
    <t xml:space="preserve">  Doug Overton ..................    492,000</t>
  </si>
  <si>
    <t xml:space="preserve">  Adrian Griffin ................    385,000</t>
  </si>
  <si>
    <t xml:space="preserve">  Marty Conlon ..................    229,059  [released 12/99]</t>
  </si>
  <si>
    <t xml:space="preserve">  Wayne Turner ..................     30,000  [released 11/99]</t>
  </si>
  <si>
    <t xml:space="preserve">  Jamel Thomas ..................     26,636  [released 12/99]</t>
  </si>
  <si>
    <t xml:space="preserve">  Elden Campbell ................  7,975,000</t>
  </si>
  <si>
    <t xml:space="preserve">  Derrick Coleman ...............  7,370,000</t>
  </si>
  <si>
    <t xml:space="preserve">  Anthony Mason .................  4,860,100</t>
  </si>
  <si>
    <t xml:space="preserve">  Bobby Phills ..................  4,060,000  [deceased, still paid]</t>
  </si>
  <si>
    <t xml:space="preserve">  Baron Davis ...................  2,712,480</t>
  </si>
  <si>
    <t xml:space="preserve">  David Wesley ..................  2,520,000</t>
  </si>
  <si>
    <t xml:space="preserve">  Eddie Jones ...................  2,500,000</t>
  </si>
  <si>
    <t xml:space="preserve">  Dale Ellis ....................  2,095,250</t>
  </si>
  <si>
    <t xml:space="preserve">  Eldridge Recasner .............  1,100,000</t>
  </si>
  <si>
    <t xml:space="preserve">  Ricky Davis ...................    878,160</t>
  </si>
  <si>
    <t xml:space="preserve">  Chucky Brown ..................    510,000  [minimum $1,000,000]</t>
  </si>
  <si>
    <t>$1,000,000]</t>
  </si>
  <si>
    <t xml:space="preserve">  Eddie Robinson ................    600,000</t>
  </si>
  <si>
    <t xml:space="preserve">  Todd Fuller ...................    485,000</t>
  </si>
  <si>
    <t xml:space="preserve">  Michael Hawkins ...............    465,029</t>
  </si>
  <si>
    <t xml:space="preserve">  Brad Miller ...................    385,000</t>
  </si>
  <si>
    <t xml:space="preserve">  Derek Hood ....................     49,721  [released 11/99]</t>
  </si>
  <si>
    <t xml:space="preserve">  Tyrone Grant ..................     37,290  [released 11/99]</t>
  </si>
  <si>
    <t xml:space="preserve">  Jason Miskiri .................     15,982  [released 11/99]</t>
  </si>
  <si>
    <t xml:space="preserve">  Will Perdue ...................  5,300,000</t>
  </si>
  <si>
    <t xml:space="preserve">  Hersey Hawkins ................  4,164,100</t>
  </si>
  <si>
    <t xml:space="preserve">  John Starks ...................  4,000,000</t>
  </si>
  <si>
    <t xml:space="preserve">  Elton Brand ...................  3,375,960</t>
  </si>
  <si>
    <t xml:space="preserve">  Dickey Simpkins ...............  1,500,000</t>
  </si>
  <si>
    <t xml:space="preserve">  Randy Brown ...................  1,200,000</t>
  </si>
  <si>
    <t xml:space="preserve">  Chris Anstey ..................  1,113,720</t>
  </si>
  <si>
    <t xml:space="preserve">  Ron Artest ....................  1,079,760</t>
  </si>
  <si>
    <t xml:space="preserve">  Fred Hoiberg ..................    800,000</t>
  </si>
  <si>
    <t xml:space="preserve">  Keith Booth ...................    776,880  [released 11/99]</t>
  </si>
  <si>
    <t xml:space="preserve">  Corey Benjamin ................    696,000</t>
  </si>
  <si>
    <t xml:space="preserve">  Matt Maloney ..................    600,000</t>
  </si>
  <si>
    <t xml:space="preserve">  B.J. Armstrong ................    510,000  [minimum $1,000,000]</t>
  </si>
  <si>
    <t xml:space="preserve">  Bruce Bowen ...................    510,000  [released 2/00]</t>
  </si>
  <si>
    <t xml:space="preserve">  James Cotton ..................    460,000  [released 10/99]</t>
  </si>
  <si>
    <t xml:space="preserve">  Michael Ruffin ................    401,875</t>
  </si>
  <si>
    <t xml:space="preserve">  Kornel David ..................    175,882  [released 1/00]</t>
  </si>
  <si>
    <t xml:space="preserve">  Dedric Willoughby .............    134,956  [released 1/00]</t>
  </si>
  <si>
    <t xml:space="preserve">  Lari Ketner ...................     92,338  [released 12/99]</t>
  </si>
  <si>
    <t xml:space="preserve">  Rusty LaRue ...................     40,588  [released 12/99]</t>
  </si>
  <si>
    <t xml:space="preserve">  Khalid Reeves .................     30,309  [released 1/00]</t>
  </si>
  <si>
    <t xml:space="preserve">  Chris Carr ....................     30,000</t>
  </si>
  <si>
    <t xml:space="preserve">  Maceo Baston ..................     20,000  [released 10/99]</t>
  </si>
  <si>
    <t xml:space="preserve">  Brett Robisch .................     20,000  [released 10/99]</t>
  </si>
  <si>
    <t xml:space="preserve">  Shawn Kemp .................... 10,780,000</t>
  </si>
  <si>
    <t xml:space="preserve">  Zydrunas Ilgauskas ............  9,000,000</t>
  </si>
  <si>
    <t xml:space="preserve">  Wesley Person .................  4,900,000</t>
  </si>
  <si>
    <t xml:space="preserve">  Danny Ferry ...................  4,000,000</t>
  </si>
  <si>
    <t xml:space="preserve">  Bob Sura ......................  3,760,000</t>
  </si>
  <si>
    <t xml:space="preserve">  Lamond Murray .................  3,000,000</t>
  </si>
  <si>
    <t xml:space="preserve">  Cedric Henderson ..............  2,400,000</t>
  </si>
  <si>
    <t xml:space="preserve">  Mark Bryant ...................  2,000,000</t>
  </si>
  <si>
    <t xml:space="preserve">  Andre Miller ..................  1,682,280</t>
  </si>
  <si>
    <t xml:space="preserve">  Andrew DeClercq ...............  1,680,000</t>
  </si>
  <si>
    <t xml:space="preserve">  Trajan Langdon ................  1,394,280</t>
  </si>
  <si>
    <t xml:space="preserve">  Brevin Knight .................  1,234,080</t>
  </si>
  <si>
    <t xml:space="preserve">  Ryan Stack ....................    385,000</t>
  </si>
  <si>
    <t xml:space="preserve">  Benoit Benjamin ...............    123,529  [released 11/99]</t>
  </si>
  <si>
    <t xml:space="preserve">  A.J. Bramlett .................    118,974  [released 1/00]</t>
  </si>
  <si>
    <t xml:space="preserve">  Mark Hendrickson ..............     62,764  [released 1/00]</t>
  </si>
  <si>
    <t xml:space="preserve">  Kornel David ..................     27,059  [released 1/00]</t>
  </si>
  <si>
    <t xml:space="preserve">  Shawn Bradley .................  7,560,000  [actually earning about $2 million]</t>
  </si>
  <si>
    <t>$2 million]</t>
  </si>
  <si>
    <t xml:space="preserve">  Michael Finley ................  7,200,000</t>
  </si>
  <si>
    <t xml:space="preserve">  Steve Nash ....................  5,500,000</t>
  </si>
  <si>
    <t xml:space="preserve">  Robert Pack ...................  4,050,000</t>
  </si>
  <si>
    <t xml:space="preserve">  Cedric Ceballos ...............  3,500,000</t>
  </si>
  <si>
    <t xml:space="preserve">  Erick Strickland ..............  2,240,000</t>
  </si>
  <si>
    <t xml:space="preserve">  Gary Trent ....................  2,000,000</t>
  </si>
  <si>
    <t xml:space="preserve">  Hot Rod Williams ..............  1,925,000</t>
  </si>
  <si>
    <t xml:space="preserve">  Sean Rooks ....................  1,920,000</t>
  </si>
  <si>
    <t xml:space="preserve">  Dirk Nowitzki .................  1,583,040</t>
  </si>
  <si>
    <t xml:space="preserve">  Hubert Davis ..................    752,500</t>
  </si>
  <si>
    <t xml:space="preserve">  Ansu Sesay ....................    535,000  [completed contract*]</t>
  </si>
  <si>
    <t xml:space="preserve">  Leon Smith ....................    449,920  [released 2/00]</t>
  </si>
  <si>
    <t xml:space="preserve">  Bruno Sundov ..................    385,000</t>
  </si>
  <si>
    <t xml:space="preserve">  Randell Jackson ...............    115,500  [released 11/99]</t>
  </si>
  <si>
    <t xml:space="preserve">  Rick Hughes ...................    115,423  [released 1/00]</t>
  </si>
  <si>
    <t xml:space="preserve">  Damon Jones ...................    106,441  [signed for season 1/00 (min.)]</t>
  </si>
  <si>
    <t xml:space="preserve">  Greg Buckner ..................     47,647  [signed for season 1/00 (min.)]</t>
  </si>
  <si>
    <t xml:space="preserve">  Kebu Stewart ..................     18,941  [released 11/99]</t>
  </si>
  <si>
    <t xml:space="preserve">  Ira Bowman ....................      4,529  [released 11/99]</t>
  </si>
  <si>
    <t xml:space="preserve">  Kevin Ollie ...................      2,853  [released 10/99]</t>
  </si>
  <si>
    <t xml:space="preserve">  Jason Sasser ..................      2,706  [released 10/99]</t>
  </si>
  <si>
    <t xml:space="preserve">  Antonio McDyess ...............  9,900,000</t>
  </si>
  <si>
    <t xml:space="preserve">  Nick Van Exel .................  8,354,614</t>
  </si>
  <si>
    <t xml:space="preserve">  Bryant Stith ..................  5,290,000</t>
  </si>
  <si>
    <t xml:space="preserve">  Chris Gatling .................  4,875,200</t>
  </si>
  <si>
    <t xml:space="preserve">  Raef LaFrentz .................  2,777,160</t>
  </si>
  <si>
    <t xml:space="preserve">  Popeye Jones ..................  2,531 250</t>
  </si>
  <si>
    <t xml:space="preserve">  George McCloud ................  2,000,000</t>
  </si>
  <si>
    <t xml:space="preserve">  Corey Alexander ...............  1,980,000</t>
  </si>
  <si>
    <t>Corey Alexander</t>
  </si>
  <si>
    <t xml:space="preserve">  Tariq Abdul-Wahad .............  1,594,920</t>
  </si>
  <si>
    <t xml:space="preserve">  Keon Clark ....................  1,289,400</t>
  </si>
  <si>
    <t xml:space="preserve">  James Posey ...................    974,520</t>
  </si>
  <si>
    <t xml:space="preserve">  Dwayne Schintzius .............    550,000  [released 11/99]</t>
  </si>
  <si>
    <t xml:space="preserve">  Roy Rogers ....................    485,000</t>
  </si>
  <si>
    <t xml:space="preserve">  Ryan Bowen ....................    301,875</t>
  </si>
  <si>
    <t xml:space="preserve">  Chris Herren ..................    301,875</t>
  </si>
  <si>
    <t xml:space="preserve">  Grant Hill ....................  6,939,000</t>
  </si>
  <si>
    <t xml:space="preserve">  Christain Laettner ............  6,062,500</t>
  </si>
  <si>
    <t>Christain Laettner</t>
  </si>
  <si>
    <t xml:space="preserve">  Bison Dele ....................  5,770,000  [suspended/retired*]</t>
  </si>
  <si>
    <t xml:space="preserve">  Jerry Stackhouse ..............  4,781,250</t>
  </si>
  <si>
    <t xml:space="preserve">  Loy Vaught ....................  4,180,000</t>
  </si>
  <si>
    <t xml:space="preserve">  Jerome Williams ...............  2,550,000</t>
  </si>
  <si>
    <t xml:space="preserve">  Lindsey Hunter ................  2,350,000</t>
  </si>
  <si>
    <t xml:space="preserve">  Michael Curry .................  2,000,000</t>
  </si>
  <si>
    <t xml:space="preserve">  Eric Montross .................  2,000,000</t>
  </si>
  <si>
    <t xml:space="preserve">  Jud Buechler ..................  1,100,000</t>
  </si>
  <si>
    <t xml:space="preserve">  Derek Harper ..................  1,100,000  [suspended/retired*]</t>
  </si>
  <si>
    <t xml:space="preserve">  Don Reid ......................  1,000,000</t>
  </si>
  <si>
    <t xml:space="preserve">  Joe Dumars ....................    510,000  [completed contract*]</t>
  </si>
  <si>
    <t xml:space="preserve">  Terry Mills ...................    510,000  [minimum $885,000]</t>
  </si>
  <si>
    <t>$885,000]</t>
  </si>
  <si>
    <t xml:space="preserve">  John Crotty ...................    477,000</t>
  </si>
  <si>
    <t xml:space="preserve">  Mikki Moore ...................    460,000</t>
  </si>
  <si>
    <t xml:space="preserve">  Jermaine Jackson ..............    302,875</t>
  </si>
  <si>
    <t xml:space="preserve">  Marcus Brown ..................     43,294  [released 11/99]</t>
  </si>
  <si>
    <t xml:space="preserve">  Pooh Richardson ...............      5,882  [released 10/99]</t>
  </si>
  <si>
    <t xml:space="preserve">  Donyell Marshall ..............  5,250,000</t>
  </si>
  <si>
    <t xml:space="preserve">  Erick Dampier .................  4,988,000</t>
  </si>
  <si>
    <t xml:space="preserve">  Mookie Blaylock ...............  4,200,000</t>
  </si>
  <si>
    <t xml:space="preserve">  Chris Mills ...................  4,200,000</t>
  </si>
  <si>
    <t xml:space="preserve">  Jason Caffey ..................  3,937,500</t>
  </si>
  <si>
    <t xml:space="preserve">  Terry Cummings ................  2,600,000</t>
  </si>
  <si>
    <t xml:space="preserve">  Antawn Jamison ................  2,503,800</t>
  </si>
  <si>
    <t xml:space="preserve">  Billy Owens ...................  2,090,000</t>
  </si>
  <si>
    <t xml:space="preserve">  Adonal Foyle ..................  1,922,520</t>
  </si>
  <si>
    <t xml:space="preserve">  Larry Hughes ..................  1,722,240</t>
  </si>
  <si>
    <t xml:space="preserve">  Vonteego Cummings .............    704,400</t>
  </si>
  <si>
    <t xml:space="preserve">  Tim Legler ....................    510,000  [minimum $885,000, released 12/99]</t>
  </si>
  <si>
    <t>$885,000, r</t>
  </si>
  <si>
    <t xml:space="preserve">  Tony Farmer ...................    510,000</t>
  </si>
  <si>
    <t xml:space="preserve">  Sam Mack ......................    315,000</t>
  </si>
  <si>
    <t xml:space="preserve">  Tim Young .....................    301,875</t>
  </si>
  <si>
    <t xml:space="preserve">  Bill Curley ...................    117,867  [released 11/99]</t>
  </si>
  <si>
    <t xml:space="preserve">  Damon Jones ...................     70,206  [released 11/99]</t>
  </si>
  <si>
    <t xml:space="preserve">  Drew Barry ....................     62,765  [released 1/00]</t>
  </si>
  <si>
    <t xml:space="preserve">  Chris Carr ....................     60,000  [released 12/99]</t>
  </si>
  <si>
    <t xml:space="preserve">  Jamel Thomas ..................     31,963  [released 1/00]</t>
  </si>
  <si>
    <t xml:space="preserve">  Sam Jacobson ..................     22,647  [signed for season 1/00 (min.)]</t>
  </si>
  <si>
    <t xml:space="preserve">  John Morton ...................      6,735  [released 11/99]</t>
  </si>
  <si>
    <t xml:space="preserve">  Mark Davis ....................      6,000  [released 11/99]</t>
  </si>
  <si>
    <t xml:space="preserve">  Hakeem Olajuwon ............... 14,302,001</t>
  </si>
  <si>
    <t xml:space="preserve">  Charles Barkley ...............  9,000,000</t>
  </si>
  <si>
    <t xml:space="preserve">  Walt Williams .................  3,750,000</t>
  </si>
  <si>
    <t xml:space="preserve">  Stacey Augmon .................  3,450,000  [released 10/99]</t>
  </si>
  <si>
    <t xml:space="preserve">  Steve Francis .................  3,020,520</t>
  </si>
  <si>
    <t xml:space="preserve">  Don MacLean ...................  2,800,000  [released 10/99]</t>
  </si>
  <si>
    <t xml:space="preserve">  Carlos Rogers .................  2,100,000</t>
  </si>
  <si>
    <t xml:space="preserve">  Matt Maloney ..................  2,081,250  [released 10/99]</t>
  </si>
  <si>
    <t xml:space="preserve">  Shandon Anderson ..............  2,000,000</t>
  </si>
  <si>
    <t xml:space="preserve">  Matt Bullard ..................  1,333,333</t>
  </si>
  <si>
    <t xml:space="preserve">  Kelvin Cato ...................  1,299,000</t>
  </si>
  <si>
    <t xml:space="preserve">  Tony Massenburg ...............  1,150,000</t>
  </si>
  <si>
    <t xml:space="preserve">  Bryce Drew ....................  1,105,560</t>
  </si>
  <si>
    <t xml:space="preserve">  Brian Shaw ....................  1,100,000  [released 10/99]</t>
  </si>
  <si>
    <t xml:space="preserve">  Eddie Johnson .................  1,000,000  [released 10/99]</t>
  </si>
  <si>
    <t xml:space="preserve">  Ed Gray .......................    941,040  [released 10/99]</t>
  </si>
  <si>
    <t xml:space="preserve">  Kenny Thomas ..................    823,440</t>
  </si>
  <si>
    <t xml:space="preserve">  Thomas Hamilton ...............    510,000  [released 1/00]</t>
  </si>
  <si>
    <t xml:space="preserve">  Cuttino Mobley ................    385,000</t>
  </si>
  <si>
    <t xml:space="preserve">  Devin Gray ....................     88,223  [signed for season 1/00 (min.)]</t>
  </si>
  <si>
    <t xml:space="preserve">  Anthony Miller ................     30,000  [signed for season 1/00 (min.)]</t>
  </si>
  <si>
    <t xml:space="preserve">  Rik Smits ..................... 12,250,000</t>
  </si>
  <si>
    <t xml:space="preserve">  Reggie Miller .................  9,031,850</t>
  </si>
  <si>
    <t xml:space="preserve">  Derrick McKey .................  4,800,000</t>
  </si>
  <si>
    <t xml:space="preserve">  Dale Davis ....................  4,490,000</t>
  </si>
  <si>
    <t xml:space="preserve">  Chris Mullin ..................  4,079,100</t>
  </si>
  <si>
    <t xml:space="preserve">  Mark Jackson ..................  4,000,000</t>
  </si>
  <si>
    <t xml:space="preserve">  Travis Best ...................  3,250,000</t>
  </si>
  <si>
    <t xml:space="preserve">  Jalen Rose ....................  2,437,500</t>
  </si>
  <si>
    <t xml:space="preserve">  Jonathan Bender ...............  2,214,600</t>
  </si>
  <si>
    <t xml:space="preserve">  Sam Perkins ...................  1,925,000</t>
  </si>
  <si>
    <t xml:space="preserve">  Austin Croshere ...............  1,515,120</t>
  </si>
  <si>
    <t xml:space="preserve">  Zan Tabak .....................  1,100,000</t>
  </si>
  <si>
    <t xml:space="preserve">  Jeff Foster ...................    857,760</t>
  </si>
  <si>
    <t xml:space="preserve">  Al Harrington .................    745,800</t>
  </si>
  <si>
    <t xml:space="preserve">  LaSalle Thompson ..............    510,000  [completed contract*]</t>
  </si>
  <si>
    <t xml:space="preserve">  Mark Pope .....................    460,000  [released 10/99]</t>
  </si>
  <si>
    <t xml:space="preserve">  Brent Scott ...................    385,000  [completed contract*]</t>
  </si>
  <si>
    <t xml:space="preserve">  Mate Skelin ...................    385,000  [completed contract*]</t>
  </si>
  <si>
    <t xml:space="preserve">  Shannon Smith .................    301,875  [released 10/99]</t>
  </si>
  <si>
    <t xml:space="preserve">  Mitchell Butler ...............    150,000  [released 10/99]</t>
  </si>
  <si>
    <t xml:space="preserve">  Adrian Caldwell ...............     50,000  [released 10/99]</t>
  </si>
  <si>
    <t xml:space="preserve">  Terry Dehere ..................     50,000  [released 10/99]</t>
  </si>
  <si>
    <t xml:space="preserve">  Michael Olowokandi ............  3,456,240</t>
  </si>
  <si>
    <t xml:space="preserve">  Tyrone Nesby ..................  2,716,667</t>
  </si>
  <si>
    <t xml:space="preserve">  Lamar Odom ....................  2,445,480</t>
  </si>
  <si>
    <t xml:space="preserve">  Eric Piatkowski ...............  2,000,000</t>
  </si>
  <si>
    <t xml:space="preserve">  James Robinson ................  1,866,667  [released 3/99]</t>
  </si>
  <si>
    <t xml:space="preserve">  Eric Murdock ..................  1,925,000</t>
  </si>
  <si>
    <t xml:space="preserve">  Keith Closs ...................  1,680,000</t>
  </si>
  <si>
    <t xml:space="preserve">  Derek Anderson ................  1,439,400</t>
  </si>
  <si>
    <t xml:space="preserve">  Maurice Taylor ................  1,367,400</t>
  </si>
  <si>
    <t xml:space="preserve">  Brian Skinner .................    843,000</t>
  </si>
  <si>
    <t xml:space="preserve">  Charles Smith .................    779,960  [released 10/99]</t>
  </si>
  <si>
    <t xml:space="preserve">  Anthony Avent .................    510,000  [minimum $572,500]</t>
  </si>
  <si>
    <t>$572,500]</t>
  </si>
  <si>
    <t xml:space="preserve">  Pooh Richardson ...............    500,000  [bought out 9/99]</t>
  </si>
  <si>
    <t xml:space="preserve">  Troy Hudson ...................    460,000</t>
  </si>
  <si>
    <t xml:space="preserve">  Charles Jones .................    385,000</t>
  </si>
  <si>
    <t xml:space="preserve">  Marty Conlon ..................    114,529  [released 10/99]</t>
  </si>
  <si>
    <t xml:space="preserve">  Shaquille O'Neal .............. 17,142,858</t>
  </si>
  <si>
    <t xml:space="preserve">  Kobe Bryant ...................  9,000,000</t>
  </si>
  <si>
    <t xml:space="preserve">  Glen Rice .....................  7,000,000</t>
  </si>
  <si>
    <t xml:space="preserve">  Robert Horry ..................  4,800,000</t>
  </si>
  <si>
    <t xml:space="preserve">  Derek Fisher ..................  3,000,000</t>
  </si>
  <si>
    <t xml:space="preserve">  Rick Fox ......................  3,033,000</t>
  </si>
  <si>
    <t xml:space="preserve">  Travis Knight .................  2,800,000</t>
  </si>
  <si>
    <t xml:space="preserve">  Ron Harper ....................  2,000,000</t>
  </si>
  <si>
    <t xml:space="preserve">  A.C. Green ....................  1,700,000</t>
  </si>
  <si>
    <t xml:space="preserve">  Tyronn Lue ....................    809,280</t>
  </si>
  <si>
    <t xml:space="preserve">  Devean George .................    790,440</t>
  </si>
  <si>
    <t xml:space="preserve">  Sam Jacobson ..................    721,080  [released 11/99]</t>
  </si>
  <si>
    <t xml:space="preserve">  John Salley ...................    510,000  [minimum $1,000,000]</t>
  </si>
  <si>
    <t xml:space="preserve">  Byron Scott ...................    510,000  [completed contract*]</t>
  </si>
  <si>
    <t xml:space="preserve">  Brian Shaw ....................    510,000  [minimum $1,000,000]</t>
  </si>
  <si>
    <t xml:space="preserve">  Shea Seals ....................    385,000  [completed contract*]</t>
  </si>
  <si>
    <t xml:space="preserve">  John Celestand ................    301,875</t>
  </si>
  <si>
    <t xml:space="preserve">  Andy Panko ....................      5,000  [released 10/99]</t>
  </si>
  <si>
    <t xml:space="preserve">  Alonzo Mourning ............... 15,004,800</t>
  </si>
  <si>
    <t xml:space="preserve">  Jamal Mashburn ................  5,600,000</t>
  </si>
  <si>
    <t xml:space="preserve">  P.J. Brown ....................  5,124,800</t>
  </si>
  <si>
    <t xml:space="preserve">  Tim Hardaway ..................  4,800,000</t>
  </si>
  <si>
    <t xml:space="preserve">  Dan Majerle ...................  3,600,000</t>
  </si>
  <si>
    <t xml:space="preserve">  Voshon Lenard .................  3,308,516</t>
  </si>
  <si>
    <t xml:space="preserve">  Mark Strickland ...............  2,302,400</t>
  </si>
  <si>
    <t xml:space="preserve">  Otis Thorpe ...................  2,000,000</t>
  </si>
  <si>
    <t xml:space="preserve">  Clarence Weatherspoon .........  1,925,000</t>
  </si>
  <si>
    <t xml:space="preserve">  Keith Askins ..................  1,752,400  [released 11/99]</t>
  </si>
  <si>
    <t xml:space="preserve">  Duane Causwell ................  1,696,387</t>
  </si>
  <si>
    <t xml:space="preserve">  Rex Walters ...................  1,100,000  [released 2/00]</t>
  </si>
  <si>
    <t xml:space="preserve">  Tim James .....................    728,520</t>
  </si>
  <si>
    <t xml:space="preserve">  Willie Anderson ...............    510,000  [completed contract*]</t>
  </si>
  <si>
    <t xml:space="preserve">  Blue Edwards ..................    510,000  [completed contract*]</t>
  </si>
  <si>
    <t xml:space="preserve">  Ed Pinckney ...................    510,000  [completed contract*]</t>
  </si>
  <si>
    <t xml:space="preserve">  Amal McCaskill ................    485,000  [released 10/99]</t>
  </si>
  <si>
    <t xml:space="preserve">  Anthony Carter ................    385,000</t>
  </si>
  <si>
    <t xml:space="preserve">  Rodney Buford .................    301,875</t>
  </si>
  <si>
    <t xml:space="preserve">  Harold Jamison ................    301,875</t>
  </si>
  <si>
    <t xml:space="preserve">  Jamie Watson ..................    250,000  [released 10/99]</t>
  </si>
  <si>
    <t xml:space="preserve">  Corey Brewer ..................    100,000  [released 10/99]</t>
  </si>
  <si>
    <t xml:space="preserve">  Mark Davis ....................    100,000  [released 10/99]</t>
  </si>
  <si>
    <t xml:space="preserve">  Jermaine Walker ...............    100,000  [released 10/99]</t>
  </si>
  <si>
    <t xml:space="preserve">  Ray Allen .....................  9,000,000</t>
  </si>
  <si>
    <t xml:space="preserve">  Glenn Robinson ................  7,250,000</t>
  </si>
  <si>
    <t xml:space="preserve">  Danny Manning .................  6,833,333</t>
  </si>
  <si>
    <t xml:space="preserve">  Scott Williams ................  3,750,000</t>
  </si>
  <si>
    <t xml:space="preserve">  Sam Cassell ...................  3,500,000</t>
  </si>
  <si>
    <t xml:space="preserve">  Ervin Johnson .................  2,951,029</t>
  </si>
  <si>
    <t xml:space="preserve">  Tim Thomas ....................  2,098,560</t>
  </si>
  <si>
    <t xml:space="preserve">  Robert Traylor ................  2,059,320</t>
  </si>
  <si>
    <t xml:space="preserve">  J.R. Reid .....................  2,000,000</t>
  </si>
  <si>
    <t xml:space="preserve">  Vinny Del Negro ...............  1,925,000</t>
  </si>
  <si>
    <t xml:space="preserve">  Paul Grant ....................  1,021,080  [released 11/99]</t>
  </si>
  <si>
    <t xml:space="preserve">  Jerome Allen ..................    510,000  [completed contract*]</t>
  </si>
  <si>
    <t xml:space="preserve">  Ricky Pierce ..................    510,000  [completed contract*]</t>
  </si>
  <si>
    <t xml:space="preserve">  Haywoode Workman ..............    510,000  [released 2/00, min. $1,000,000]</t>
  </si>
  <si>
    <t xml:space="preserve">  Darvin Ham ....................    460,000</t>
  </si>
  <si>
    <t xml:space="preserve">  Rafer Alston ..................    301,875</t>
  </si>
  <si>
    <t xml:space="preserve">  Kevin Garnett ................. 16,806,300</t>
  </si>
  <si>
    <t xml:space="preserve">  Terrell Brandon ...............  7,400,000</t>
  </si>
  <si>
    <t xml:space="preserve">  Dean Garrett ..................  2,520,000</t>
  </si>
  <si>
    <t xml:space="preserve">  Anthony Peeler ................  2,495,500</t>
  </si>
  <si>
    <t xml:space="preserve">  Joe Smith .....................  2,100,000</t>
  </si>
  <si>
    <t xml:space="preserve">  Wally Szczerbiak ..............  2,011,440</t>
  </si>
  <si>
    <t xml:space="preserve">  Sam Mitchell ..................  2,000,000</t>
  </si>
  <si>
    <t xml:space="preserve">  Willliam Avery ................  1,196,520</t>
  </si>
  <si>
    <t>Willliam Avery</t>
  </si>
  <si>
    <t xml:space="preserve">  Tom Hammonds ..................  1,800,000</t>
  </si>
  <si>
    <t xml:space="preserve">  Malik Sealy ...................  1,100,000</t>
  </si>
  <si>
    <t xml:space="preserve">  Radoslav Nesterovic ...........  1,050,240</t>
  </si>
  <si>
    <t xml:space="preserve">  Bobby Jackson .................    903,360</t>
  </si>
  <si>
    <t xml:space="preserve">  James Robinson ................    510,000  [completed contract*]</t>
  </si>
  <si>
    <t xml:space="preserve">  Andrae Patterson ..............    385,000</t>
  </si>
  <si>
    <t xml:space="preserve">  Danny Schayes .................    211,765  [released 12/99]</t>
  </si>
  <si>
    <t xml:space="preserve">  Lou Roe .......................     97,412  [released 12/99]</t>
  </si>
  <si>
    <t xml:space="preserve">  Eric Riley ....................     50,206  [released 1/00]</t>
  </si>
  <si>
    <t xml:space="preserve">  Trevor Winter .................      4,529  [released 11/99]</t>
  </si>
  <si>
    <t xml:space="preserve">  Jayson Williams ............... 12,375,000</t>
  </si>
  <si>
    <t xml:space="preserve">  Stephon Marbury ...............  9,000,000</t>
  </si>
  <si>
    <t xml:space="preserve">  Kerry Kittles .................  7,166,666</t>
  </si>
  <si>
    <t xml:space="preserve">  Kendall Gill ..................  5,600,000</t>
  </si>
  <si>
    <t xml:space="preserve">  Jim McIlvaine .................  4,800,000</t>
  </si>
  <si>
    <t xml:space="preserve">  Keith Van Horn ................  3,451,920</t>
  </si>
  <si>
    <t xml:space="preserve">  Jamie Feick ...................  2,000,000</t>
  </si>
  <si>
    <t xml:space="preserve">  Elliot Perry ..................  2,000,000</t>
  </si>
  <si>
    <t xml:space="preserve">  Lucious Harris ................  1,920,000</t>
  </si>
  <si>
    <t xml:space="preserve">  Johnny Newman .................  1,100,000</t>
  </si>
  <si>
    <t xml:space="preserve">  Scott Burrell .................  1,000,000</t>
  </si>
  <si>
    <t xml:space="preserve">  Sherman Douglas ...............  1,000,000</t>
  </si>
  <si>
    <t xml:space="preserve">  Michael Cage ..................    510,000  [released 2/00, min. $1,000,000]</t>
  </si>
  <si>
    <t xml:space="preserve">  Jack Haley ....................    510,000  [completed contract*]</t>
  </si>
  <si>
    <t xml:space="preserve">  Gheorghe Muresan ..............    510,000  [minimum $572,500]</t>
  </si>
  <si>
    <t xml:space="preserve">  Evan Eschmeyer ................    301,875</t>
  </si>
  <si>
    <t xml:space="preserve">  Patrick Ewing ................. 15,000,000</t>
  </si>
  <si>
    <t xml:space="preserve">  Larry Johnson ................. 11,910,714</t>
  </si>
  <si>
    <t xml:space="preserve">  Latrell Sprewell ..............  9,000,000</t>
  </si>
  <si>
    <t xml:space="preserve">  Allan Houston .................  8,000,000</t>
  </si>
  <si>
    <t xml:space="preserve">  Chris Dudley ..................  7,100,000</t>
  </si>
  <si>
    <t xml:space="preserve">  Marcus Camby ..................  5,250,000</t>
  </si>
  <si>
    <t xml:space="preserve">  Charlie Ward ..................  4,540,000</t>
  </si>
  <si>
    <t xml:space="preserve">  Chris Childs ..................  4,160,000</t>
  </si>
  <si>
    <t xml:space="preserve">  John Wallace ..................  2,000,000</t>
  </si>
  <si>
    <t xml:space="preserve">  Kurt Thomas ...................  1,925,000</t>
  </si>
  <si>
    <t xml:space="preserve">  Frederic Weis .................    947,200  [1999 1st rd pick*]</t>
  </si>
  <si>
    <t xml:space="preserve">  Mirsad Turkcan ................    830,745  [released 2/00]</t>
  </si>
  <si>
    <t xml:space="preserve">  Andrew Lang ...................    510,000  [minimum $1,000,000]</t>
  </si>
  <si>
    <t xml:space="preserve">  David Wingate .................    510,000  [minimum $1,000,000]</t>
  </si>
  <si>
    <t xml:space="preserve">  Rick Brunson ..................    485,000</t>
  </si>
  <si>
    <t xml:space="preserve">  DeMarco Johnson ...............    111,871  [released 12/99]</t>
  </si>
  <si>
    <t xml:space="preserve">  Jimmy Oliver ..................      7,471  [released 11/99]</t>
  </si>
  <si>
    <t xml:space="preserve">  Darrell Armstrong .............  4,125,000</t>
  </si>
  <si>
    <t xml:space="preserve">  Armon Gilliam .................  3,707,200  [released 11/99]</t>
  </si>
  <si>
    <t>Armon Gilliam</t>
  </si>
  <si>
    <t xml:space="preserve">  Derek Strong ..................  3,159,000</t>
  </si>
  <si>
    <t xml:space="preserve">  Chauncey Billups ..............  3,100,080</t>
  </si>
  <si>
    <t xml:space="preserve">  Gerald Wilkins ................  3,000,000  [released 6/99]</t>
  </si>
  <si>
    <t xml:space="preserve">  Ron Mercer ....................  2,298,840</t>
  </si>
  <si>
    <t xml:space="preserve">  Bo Outlaw .....................  2,000,000</t>
  </si>
  <si>
    <t xml:space="preserve">  Terry Davis ...................  1,925,000  [released 10/99]</t>
  </si>
  <si>
    <t xml:space="preserve">  Yinka Dare ....................  1,893,500  [released 2/98]</t>
  </si>
  <si>
    <t xml:space="preserve">  Michael Smith .................  1,660,000  [released 10/99]</t>
  </si>
  <si>
    <t xml:space="preserve">  Michael Doleac ................  1,357,320</t>
  </si>
  <si>
    <t xml:space="preserve">  Corey Maggette ................  1,259,400</t>
  </si>
  <si>
    <t xml:space="preserve">  Harvey Grant ..................  1,200,000  [released 10/99]</t>
  </si>
  <si>
    <t xml:space="preserve">  Johnny Taylor .................  1,172,400</t>
  </si>
  <si>
    <t xml:space="preserve">  Matt Harpring .................  1,163,760</t>
  </si>
  <si>
    <t xml:space="preserve">  Tim Legler ....................  1,119,000  [released 9/99]</t>
  </si>
  <si>
    <t xml:space="preserve">  Anthony Johnson ...............  1,100,000</t>
  </si>
  <si>
    <t xml:space="preserve">  Anthony Parker ................    980,280  [released 1/00]</t>
  </si>
  <si>
    <t xml:space="preserve">  Pat Garrity ...................    952,800</t>
  </si>
  <si>
    <t xml:space="preserve">  Ben Wallace ...................    893,750</t>
  </si>
  <si>
    <t xml:space="preserve">  Rodrick Rhodes ................    600,000  [released 10/99]</t>
  </si>
  <si>
    <t xml:space="preserve">  Monty Williams ................    510,000  [minimum $572,500]</t>
  </si>
  <si>
    <t xml:space="preserve">  Jeff McInnis ..................    460,000  [released 10/99]</t>
  </si>
  <si>
    <t xml:space="preserve">  John Amaechi ..................    385,000</t>
  </si>
  <si>
    <t xml:space="preserve">  Chucky Atkins .................    385,000</t>
  </si>
  <si>
    <t xml:space="preserve">  Makhtar Ndiaye ................    385,000  [released 9/99]</t>
  </si>
  <si>
    <t>Makhtar Ndiaye</t>
  </si>
  <si>
    <t xml:space="preserve">  Miles Simon ...................    385,000  [completed contract*]</t>
  </si>
  <si>
    <t xml:space="preserve">  Dominique Wilkins .............    250,000  [released 6/99]</t>
  </si>
  <si>
    <t xml:space="preserve">  Earl Boykins ..................     88,324  [released 12/99]</t>
  </si>
  <si>
    <t xml:space="preserve">  Kiwane Garris .................     61,147  [released 1/00]</t>
  </si>
  <si>
    <t xml:space="preserve">  Louis Bullock .................     10,000  [released 10/99]</t>
  </si>
  <si>
    <t xml:space="preserve">  Allen Iverson .................  9,000,000</t>
  </si>
  <si>
    <t xml:space="preserve">  Theo Ratliff ..................  7,031,250</t>
  </si>
  <si>
    <t xml:space="preserve">  Matt Geiger ...................  6,889,520</t>
  </si>
  <si>
    <t xml:space="preserve">  Tyrone Hill ...................  6,422,400</t>
  </si>
  <si>
    <t xml:space="preserve">  Toni Kukoc ....................  4,500,000</t>
  </si>
  <si>
    <t xml:space="preserve">  Eric Snow .....................  3,000,000</t>
  </si>
  <si>
    <t xml:space="preserve">  George Lynch ..................  2,000,000</t>
  </si>
  <si>
    <t xml:space="preserve">  Aaron McKie ...................  1,624,000</t>
  </si>
  <si>
    <t xml:space="preserve">  Nazr Mohammed .................    690,960</t>
  </si>
  <si>
    <t xml:space="preserve">  Jumaine Jones .................    684,000</t>
  </si>
  <si>
    <t xml:space="preserve">  Rick Mahorn ...................    510,000  [completed contract*]</t>
  </si>
  <si>
    <t xml:space="preserve">  Jerald Honeycutt ..............    460,000  [completed contract*]</t>
  </si>
  <si>
    <t xml:space="preserve">  Kevin Ollie ...................    422,235</t>
  </si>
  <si>
    <t xml:space="preserve">  Todd MacCulloch ...............    301,875</t>
  </si>
  <si>
    <t xml:space="preserve">  Rodrick Rhodes ................    122,000  [released 11/99]</t>
  </si>
  <si>
    <t xml:space="preserve">  Stanley Roberts ...............    102,824  [ejected from league 11/99]</t>
  </si>
  <si>
    <t xml:space="preserve">  Doug Overton ..................    100,000  [released 10/99]</t>
  </si>
  <si>
    <t xml:space="preserve">  Casey Shaw ....................     25,000  [released 10/99]</t>
  </si>
  <si>
    <t xml:space="preserve">  Steve Goodrich ................      4,529  [released 10/99]</t>
  </si>
  <si>
    <t xml:space="preserve">  Anfernee Hardaway .............  9,000,000</t>
  </si>
  <si>
    <t xml:space="preserve">  Tom Gugliotta .................  8,558,535</t>
  </si>
  <si>
    <t xml:space="preserve">  Jason Kidd ....................  6,858,335</t>
  </si>
  <si>
    <t xml:space="preserve">  Cliff Robinson ................  6,125,000</t>
  </si>
  <si>
    <t xml:space="preserve">  Luc Longley ...................  5,175,000</t>
  </si>
  <si>
    <t xml:space="preserve">  Rex Chapman ...................  3,150,000</t>
  </si>
  <si>
    <t xml:space="preserve">  Rodney Rogers .................  2,000,000</t>
  </si>
  <si>
    <t xml:space="preserve">  Shawn Marion ..................  1,546,320</t>
  </si>
  <si>
    <t xml:space="preserve">  Corie Blount ..................  1,100,000</t>
  </si>
  <si>
    <t xml:space="preserve">  Todd Day ......................    510,000  [minimum $635,000]</t>
  </si>
  <si>
    <t>$635,000]</t>
  </si>
  <si>
    <t xml:space="preserve">  Oliver Miller .................    510,000  [minimum $697,500]</t>
  </si>
  <si>
    <t>$697,500]</t>
  </si>
  <si>
    <t xml:space="preserve">  Mark West .....................    510,000  [minimum $1,000,000]</t>
  </si>
  <si>
    <t xml:space="preserve">  Toby Bailey ...................    535,000</t>
  </si>
  <si>
    <t xml:space="preserve">  Randy Livingston ..............    485,000</t>
  </si>
  <si>
    <t xml:space="preserve">  Gerald Brown ..................    385,000  [released 12/99]</t>
  </si>
  <si>
    <t xml:space="preserve">  Ben Davis .....................     45,847  [released 1/00]</t>
  </si>
  <si>
    <t xml:space="preserve">  Mike Brown ....................     25,000  [released 10/99]</t>
  </si>
  <si>
    <t xml:space="preserve">  LaMarcus Golden ...............     25,000  [released 10/99]</t>
  </si>
  <si>
    <t xml:space="preserve">  Scottie Pippen ................ 14,795,642</t>
  </si>
  <si>
    <t xml:space="preserve">  Rasheed Wallace ............... 10,800,000</t>
  </si>
  <si>
    <t xml:space="preserve">  Damon Stoudamire .............. 10,125,000</t>
  </si>
  <si>
    <t xml:space="preserve">  Arvydas Sabonis ...............  9,818,481</t>
  </si>
  <si>
    <t xml:space="preserve">  Brian Grant ...................  7,680,862</t>
  </si>
  <si>
    <t xml:space="preserve">  Steve Smith ...................  7,200,000</t>
  </si>
  <si>
    <t xml:space="preserve">  Jermaine O'Neal ...............  5,075,000</t>
  </si>
  <si>
    <t xml:space="preserve">  Detlef Schrempf ...............  2,000,000</t>
  </si>
  <si>
    <t xml:space="preserve">  Bonzi Wells ...................  1,428,720</t>
  </si>
  <si>
    <t xml:space="preserve">  Gary Grant ....................  1,200,000</t>
  </si>
  <si>
    <t xml:space="preserve">  Greg Anthony ..................  1,100,000</t>
  </si>
  <si>
    <t xml:space="preserve">  John Crotty ...................    760,000  [released 3/99]</t>
  </si>
  <si>
    <t xml:space="preserve">  Stacey Augmon .................    510,000  [minimum $760,000]</t>
  </si>
  <si>
    <t>$760,000]</t>
  </si>
  <si>
    <t xml:space="preserve">  Antonio Harvey ................    510,000</t>
  </si>
  <si>
    <t xml:space="preserve">  Joe Kleine ....................    510,000  [minimum $1,000,000]</t>
  </si>
  <si>
    <t xml:space="preserve">  Nikita Morgunov ...............    385,000</t>
  </si>
  <si>
    <t xml:space="preserve">  Chris Webber .................. 11,000,000</t>
  </si>
  <si>
    <t xml:space="preserve">  Vlade Divac ...................  8,837,774</t>
  </si>
  <si>
    <t xml:space="preserve">  Nick Anderson .................  5,051,906</t>
  </si>
  <si>
    <t xml:space="preserve">  Corliss Williamson ............  3,560,000</t>
  </si>
  <si>
    <t xml:space="preserve">  Lawrence Funderburke ..........  2,400,000</t>
  </si>
  <si>
    <t xml:space="preserve">  Jason Williams ................  1,879,920</t>
  </si>
  <si>
    <t xml:space="preserve">  Kevin Gamble ..................  1,868,750  [released 2/98]</t>
  </si>
  <si>
    <t xml:space="preserve">  Predrag Stojakovic ............  1,310,400</t>
  </si>
  <si>
    <t xml:space="preserve">  Scot Pollard ..................  1,000,000</t>
  </si>
  <si>
    <t xml:space="preserve">  Jon Barry .....................    800,000</t>
  </si>
  <si>
    <t xml:space="preserve">  Darrick Martin ................    572,500</t>
  </si>
  <si>
    <t xml:space="preserve">  Tyrone Corbin .................    510,000  [minimum $1,000,000]</t>
  </si>
  <si>
    <t xml:space="preserve">  Bill Wennington ...............    510,000  [minimum $1,000,000]</t>
  </si>
  <si>
    <t xml:space="preserve">  Tony Delk .....................    485,000</t>
  </si>
  <si>
    <t xml:space="preserve">  Ryan Robertson ................    301,875</t>
  </si>
  <si>
    <t xml:space="preserve">  Art Long ......................     25,000  [released 10/99]</t>
  </si>
  <si>
    <t xml:space="preserve">  David Robinson ................ 11,592,683</t>
  </si>
  <si>
    <t xml:space="preserve">  Sean Elliott ..................  5,433,333</t>
  </si>
  <si>
    <t xml:space="preserve">  Tim Duncan ....................  3,858,240</t>
  </si>
  <si>
    <t xml:space="preserve">  Avery Johnson .................  3,200,000</t>
  </si>
  <si>
    <t xml:space="preserve">  Antonio Daniels ...............  2,794,920</t>
  </si>
  <si>
    <t xml:space="preserve">  Samaki Walker .................  2,716,667</t>
  </si>
  <si>
    <t xml:space="preserve">  Jaren Jackson .................  2,483,333</t>
  </si>
  <si>
    <t xml:space="preserve">  Malik Rose ....................  2,285,000</t>
  </si>
  <si>
    <t xml:space="preserve">  Terry Porter ..................  2,000,000</t>
  </si>
  <si>
    <t xml:space="preserve">  Steve Kerr ....................  1,968,750</t>
  </si>
  <si>
    <t xml:space="preserve">  Mario Elie ....................  1,925,000</t>
  </si>
  <si>
    <t xml:space="preserve">  Jerome Kersey .................  1,000,000</t>
  </si>
  <si>
    <t xml:space="preserve">  Felton Spencer ................    510,000  [minimum, $885,000]</t>
  </si>
  <si>
    <t xml:space="preserve">  Andrew Gaze ...................    460,000  [completed contract*]</t>
  </si>
  <si>
    <t xml:space="preserve">  Derrick Dial ..................    301,875</t>
  </si>
  <si>
    <t xml:space="preserve">  Gary Payton ................... 11,020,473</t>
  </si>
  <si>
    <t xml:space="preserve">  Vin Baker .....................  9,000,000</t>
  </si>
  <si>
    <t xml:space="preserve">  Horace Grant ..................  5,952,381</t>
  </si>
  <si>
    <t xml:space="preserve">  Brent Barry ...................  3,960,000</t>
  </si>
  <si>
    <t xml:space="preserve">  Greg Foster ...................  1,603,861</t>
  </si>
  <si>
    <t xml:space="preserve">  Vernon Maxwell ................  1,430,000</t>
  </si>
  <si>
    <t xml:space="preserve">  Jelani McCoy ..................  1,000,000</t>
  </si>
  <si>
    <t xml:space="preserve">  Ruben Patterson ...............    900,000</t>
  </si>
  <si>
    <t xml:space="preserve">  Vladimir Stepania .............    700,320</t>
  </si>
  <si>
    <t xml:space="preserve">  Emanual Davis .................    510,000</t>
  </si>
  <si>
    <t xml:space="preserve">  Chuck Person ..................    510,000  [minimum $1,000,000]</t>
  </si>
  <si>
    <t xml:space="preserve">  Shammond Williams .............    500,000</t>
  </si>
  <si>
    <t xml:space="preserve">  Fred Vinson ...................    485,000</t>
  </si>
  <si>
    <t xml:space="preserve">  Rashard Lewis .................    385,000</t>
  </si>
  <si>
    <t xml:space="preserve">  Lazaro Borrell ................    301,875</t>
  </si>
  <si>
    <t xml:space="preserve">  Charles Oakley ................  5,236,000</t>
  </si>
  <si>
    <t xml:space="preserve">  Antonio Davis .................  4,200,000</t>
  </si>
  <si>
    <t xml:space="preserve">  Dee Brown .....................  4,000,000</t>
  </si>
  <si>
    <t xml:space="preserve">  Michael Stewart ...............  3,200,000</t>
  </si>
  <si>
    <t xml:space="preserve">  Doug Christie .................  2,742,600</t>
  </si>
  <si>
    <t xml:space="preserve">  Kevin Willis ..................  2,625,000</t>
  </si>
  <si>
    <t xml:space="preserve">  Vince Carter ..................  2,267,280</t>
  </si>
  <si>
    <t xml:space="preserve">  Dell Curry ....................  2,100,000</t>
  </si>
  <si>
    <t xml:space="preserve">  Alvin Williams ................  1,925,000</t>
  </si>
  <si>
    <t xml:space="preserve">  Tracy McGrady .................  1,767,120</t>
  </si>
  <si>
    <t xml:space="preserve">  B.J. Tyler ....................  1,614,000  [released 10/96]</t>
  </si>
  <si>
    <t xml:space="preserve">  Aleksandar Radojevic ..........  1,325,760</t>
  </si>
  <si>
    <t xml:space="preserve">  John Thomas ...................    832,560</t>
  </si>
  <si>
    <t xml:space="preserve">  Muggsy Bogues .................    510,000  [minimum $1,000,000]</t>
  </si>
  <si>
    <t xml:space="preserve">  Sean Marks ....................    385,000</t>
  </si>
  <si>
    <t xml:space="preserve">  Karl Malone ................... 14,000,000</t>
  </si>
  <si>
    <t xml:space="preserve">  John Stockton ................. 11,000,000</t>
  </si>
  <si>
    <t xml:space="preserve">  Jeff Hornacek .................  5,200,000</t>
  </si>
  <si>
    <t xml:space="preserve">  Greg Ostertag .................  5,200,000</t>
  </si>
  <si>
    <t xml:space="preserve">  Bryon Russell .................  4,000,000</t>
  </si>
  <si>
    <t xml:space="preserve">  Adam Keefe ....................  3,000,000</t>
  </si>
  <si>
    <t xml:space="preserve">  Olden Polynice ................  2,000,000</t>
  </si>
  <si>
    <t xml:space="preserve">  Howard Eisley .................  1,560,000</t>
  </si>
  <si>
    <t xml:space="preserve">  Quincy Lewis ..................    930,720</t>
  </si>
  <si>
    <t xml:space="preserve">  Jacque Vaughn .................    781,800</t>
  </si>
  <si>
    <t xml:space="preserve">  Scott Padgettt ................    679,800</t>
  </si>
  <si>
    <t>Scott Padgettt</t>
  </si>
  <si>
    <t xml:space="preserve">  Thurl Bailey ..................    510,000  [completed contract*]</t>
  </si>
  <si>
    <t xml:space="preserve">  Pete Chilcutt .................    510,000  [released 1/00, min. $1,000,000]</t>
  </si>
  <si>
    <t xml:space="preserve">  Andrei Kirilenko ..............    632,400  [1999 1st rd pick*]</t>
  </si>
  <si>
    <t xml:space="preserve">  Armon Gilliam .................    312,000  [minimum $621,951]</t>
  </si>
  <si>
    <t>$621,951]</t>
  </si>
  <si>
    <t xml:space="preserve">  Bakari Hendrix ................     31,706  [released 11/99]</t>
  </si>
  <si>
    <t xml:space="preserve">  Shareef Abdur-Rahim ...........  9,000,000</t>
  </si>
  <si>
    <t xml:space="preserve">  Bryant Reeves .................  8,666,666</t>
  </si>
  <si>
    <t xml:space="preserve">  Doug West .....................  3,295,000</t>
  </si>
  <si>
    <t xml:space="preserve">  Mike Bibby ....................  3,092,400</t>
  </si>
  <si>
    <t xml:space="preserve">  Brent Price ...................  2,944,000</t>
  </si>
  <si>
    <t xml:space="preserve">  Othella Harrington ............  2,025,000</t>
  </si>
  <si>
    <t xml:space="preserve">  Grant Long ....................  2,000,000</t>
  </si>
  <si>
    <t xml:space="preserve">  Cherokee Parks ................  1,925,000</t>
  </si>
  <si>
    <t xml:space="preserve">  Michael Dickerson .............  1,224,960</t>
  </si>
  <si>
    <t xml:space="preserve">  Dennis Scott ..................  1,100,000</t>
  </si>
  <si>
    <t xml:space="preserve">  Antoine Carr ..................  1,000,000</t>
  </si>
  <si>
    <t xml:space="preserve">  DeJuan Wheat ..................    460,000  [completed contract*]</t>
  </si>
  <si>
    <t xml:space="preserve">  Obinna Ekezie .................    301,875</t>
  </si>
  <si>
    <t xml:space="preserve">  Milt Palacio ..................    301,875</t>
  </si>
  <si>
    <t xml:space="preserve">  Joe Stephens ..................     88,441  [released 10/99]</t>
  </si>
  <si>
    <t xml:space="preserve">  Robert Werdann ................      7,471  [released 10/99]</t>
  </si>
  <si>
    <t xml:space="preserve">  Juwan Howard .................. 15,000,000</t>
  </si>
  <si>
    <t xml:space="preserve">  Mitch Richmond ................ 10,000,000</t>
  </si>
  <si>
    <t xml:space="preserve">  Rod Strickland ................ 10,000,000</t>
  </si>
  <si>
    <t xml:space="preserve">  Isaac Austin ..................  4,819,451</t>
  </si>
  <si>
    <t xml:space="preserve">  Tracy Murray ..................  2,720,000</t>
  </si>
  <si>
    <t xml:space="preserve">  Michael Smith .................  2,000,000</t>
  </si>
  <si>
    <t xml:space="preserve">  Richard Hamilton ..............  1,836,240</t>
  </si>
  <si>
    <t xml:space="preserve">  Chris Whitney .................  1,680,000</t>
  </si>
  <si>
    <t xml:space="preserve">  Lorenzo Williams ..............  1,540,000</t>
  </si>
  <si>
    <t xml:space="preserve">  Aaron Williams ................  1,100,000</t>
  </si>
  <si>
    <t xml:space="preserve">  John Coker ....................    510,000  [completed contract*]</t>
  </si>
  <si>
    <t xml:space="preserve">  Reggie Jordan .................    510,000  [released 3/00, min. $572,500]</t>
  </si>
  <si>
    <t xml:space="preserve">  Gerard King ...................    460,000</t>
  </si>
  <si>
    <t xml:space="preserve">  Jahidi White ..................    385,000</t>
  </si>
  <si>
    <t xml:space="preserve">  Calvin Booth ..................    301,875</t>
  </si>
  <si>
    <t xml:space="preserve">  Laron Profit ..................    301,875</t>
  </si>
  <si>
    <t xml:space="preserve">  Jason Lawson ..................     25,000  [released 10/99]</t>
  </si>
  <si>
    <t xml:space="preserve">  Jonathan Kerner ...............      5,000  [released 10/99]</t>
  </si>
  <si>
    <t xml:space="preserve">  Kenny Anderson ........  $5,845,000  ($3,564,000)</t>
  </si>
  <si>
    <t xml:space="preserve">$5,845,000 </t>
  </si>
  <si>
    <t xml:space="preserve">  Dana Barros ...........   3,500,000  ($2,134,000)</t>
  </si>
  <si>
    <t>$2,134,000)</t>
  </si>
  <si>
    <t xml:space="preserve">  Greg Minor ............   2,520,000  ($1,537,000)</t>
  </si>
  <si>
    <t>$1,537,000)</t>
  </si>
  <si>
    <t xml:space="preserve">  Dino Radja ............   2,500,000  ($1,524,000)  [bought out]</t>
  </si>
  <si>
    <t>$1,524,000)</t>
  </si>
  <si>
    <t xml:space="preserve">  Pervis Ellison ........   2,420,000  ($1,476,000)</t>
  </si>
  <si>
    <t>$1,476,000)</t>
  </si>
  <si>
    <t xml:space="preserve">  Popeye Jones ..........   2,381,000* ($1,452,000)</t>
  </si>
  <si>
    <t>$1,452,000)</t>
  </si>
  <si>
    <t xml:space="preserve">  Tony Battie ...........   2,238,000  ($1,365,000)</t>
  </si>
  <si>
    <t>$1,365,000)</t>
  </si>
  <si>
    <t xml:space="preserve">  Antoine Walker ........   2,107,000  ($1,285,000)</t>
  </si>
  <si>
    <t>$1,285,000)</t>
  </si>
  <si>
    <t xml:space="preserve">  Ron Mercer ............   2,033,000  ($1,240,000)</t>
  </si>
  <si>
    <t>$1,240,000)</t>
  </si>
  <si>
    <t xml:space="preserve">  Vitaly Potapenko ......   1,339,000  ($816,400)</t>
  </si>
  <si>
    <t>$816,400)</t>
  </si>
  <si>
    <t xml:space="preserve">  Paul Pierce ...........   1,165,000* ($710,300)</t>
  </si>
  <si>
    <t>$710,300)</t>
  </si>
  <si>
    <t xml:space="preserve">  Walter McCarty ........     975,000  ($594,512)</t>
  </si>
  <si>
    <t>$594,512)</t>
  </si>
  <si>
    <t xml:space="preserve">  Dontae Jones ..........     953,856  ($581,619)  [released]</t>
  </si>
  <si>
    <t xml:space="preserve">$581,619)  </t>
  </si>
  <si>
    <t>Dontae Jones</t>
  </si>
  <si>
    <t xml:space="preserve">  Dwayne Schintzius .....     662,500* ($403,926)</t>
  </si>
  <si>
    <t>$403,926)</t>
  </si>
  <si>
    <t xml:space="preserve">  Eric Riley ............     537,500* ($327,714)</t>
  </si>
  <si>
    <t>$327,714)</t>
  </si>
  <si>
    <t xml:space="preserve">  Bruce Bowen ...........     507,000  ($309,146)</t>
  </si>
  <si>
    <t>$309,146)</t>
  </si>
  <si>
    <t xml:space="preserve">  Marlon Garnett ........     287,500* ($175,289)  [released]</t>
  </si>
  <si>
    <t xml:space="preserve">$175,289)  </t>
  </si>
  <si>
    <t xml:space="preserve">  Damon Jones ...........     287,500* ($175,289)</t>
  </si>
  <si>
    <t>$175,289)</t>
  </si>
  <si>
    <t xml:space="preserve">  Alonzo Mourning ....... $13,130,000  ($8,006,000)</t>
  </si>
  <si>
    <t>$13,130,000</t>
  </si>
  <si>
    <t xml:space="preserve">  Tim Hardaway ..........   5,600,000  ($3,415,000)</t>
  </si>
  <si>
    <t>$3,415,000)</t>
  </si>
  <si>
    <t xml:space="preserve">  Jamal Mashburn ........   5,033,000  ($3,069,000)</t>
  </si>
  <si>
    <t>$3,069,000)</t>
  </si>
  <si>
    <t xml:space="preserve">  P.J. Brown ............   4,480,000  ($2,732,000)</t>
  </si>
  <si>
    <t>$2,732,000)</t>
  </si>
  <si>
    <t xml:space="preserve">  Dan Majerle ...........   3,290,000  ($2,006,000)</t>
  </si>
  <si>
    <t>$2,006,000)</t>
  </si>
  <si>
    <t xml:space="preserve">  Voshon Lenard .........   2,837,000  ($1,730,000)</t>
  </si>
  <si>
    <t>$1,730,000)</t>
  </si>
  <si>
    <t xml:space="preserve">  Mark Strickland .......   2,100,000* ($1,280,000)</t>
  </si>
  <si>
    <t>$1,280,000)</t>
  </si>
  <si>
    <t xml:space="preserve">  Clarence Weatherspoon ..   1,750,000* ($1,067,000)</t>
  </si>
  <si>
    <t>$1,067,000)</t>
  </si>
  <si>
    <t xml:space="preserve">  Duane Causwell ........   1,454,000  ($886,613)</t>
  </si>
  <si>
    <t>$886,613)</t>
  </si>
  <si>
    <t xml:space="preserve">  Terry Mills ...........   1,145,000  ($698,293)</t>
  </si>
  <si>
    <t>$698,293)</t>
  </si>
  <si>
    <t xml:space="preserve">  Terry Porter ..........   1,000,000* ($609,700)</t>
  </si>
  <si>
    <t>$609,700)</t>
  </si>
  <si>
    <t xml:space="preserve">  Blue Edwards ..........     850,000* ($518,245)</t>
  </si>
  <si>
    <t>$518,245)</t>
  </si>
  <si>
    <t xml:space="preserve">  Keith Askins ..........     725,000* ($442,033)</t>
  </si>
  <si>
    <t>$442,033)</t>
  </si>
  <si>
    <t xml:space="preserve">  Marty Conlon ..........     662,500* ($403,926)</t>
  </si>
  <si>
    <t xml:space="preserve">  Rex Walters ...........     537,500* ($327,714)</t>
  </si>
  <si>
    <t xml:space="preserve">  Jayson Williams ....... $11,000,000* ($6,706,700)</t>
  </si>
  <si>
    <t xml:space="preserve">  Kendall Gill ..........   5,000,000  ($3,049,000)</t>
  </si>
  <si>
    <t>$3,049,000)</t>
  </si>
  <si>
    <t xml:space="preserve">  Rony Seikaly ..........   4,252,000  ($2,593,000)</t>
  </si>
  <si>
    <t>$2,593,000)</t>
  </si>
  <si>
    <t xml:space="preserve">  Jim McIlvaine .........   4,200,000  ($2,561,000)</t>
  </si>
  <si>
    <t>$2,561,000)</t>
  </si>
  <si>
    <t xml:space="preserve">  Keith Van Horn ........   3,054,000  ($1,862,000)</t>
  </si>
  <si>
    <t>$1,862,000)</t>
  </si>
  <si>
    <t xml:space="preserve">  Stephon Marbury .......   2,562,000  ($1,562,000)</t>
  </si>
  <si>
    <t>$1,562,000)</t>
  </si>
  <si>
    <t xml:space="preserve">  Michael Cage ..........   2,350,000  ($1,433,000)  [released]</t>
  </si>
  <si>
    <t>$1,433,000)</t>
  </si>
  <si>
    <t xml:space="preserve">  Elliot Perry ..........   2,000,000  ($1,220,000)</t>
  </si>
  <si>
    <t>$1,220,000)</t>
  </si>
  <si>
    <t xml:space="preserve">  Kerry Kittles .........   1,762,000  ($1,075,000)</t>
  </si>
  <si>
    <t>$1,075,000)</t>
  </si>
  <si>
    <t xml:space="preserve">  Eric Murdock ..........   1,750,000* ($1,067,000)</t>
  </si>
  <si>
    <t xml:space="preserve">  Lucious Harris ........   1,680,000  ($1,024,000)</t>
  </si>
  <si>
    <t>$1,024,000)</t>
  </si>
  <si>
    <t xml:space="preserve">  Scott Burrell .........   1,000,000* ($609,700)</t>
  </si>
  <si>
    <t xml:space="preserve">  Chris Carr ............   1,000,000  ($609,700)</t>
  </si>
  <si>
    <t xml:space="preserve">  Gheorghe Muresan ......     475,000* ($289,608)</t>
  </si>
  <si>
    <t>$289,608)</t>
  </si>
  <si>
    <t xml:space="preserve">  David Vaughn ..........     450,000* ($274,365)</t>
  </si>
  <si>
    <t>$274,365)</t>
  </si>
  <si>
    <t xml:space="preserve">  Jamie Feick ...........     425,000* ($259,123)</t>
  </si>
  <si>
    <t>$259,123)</t>
  </si>
  <si>
    <t xml:space="preserve">  Mark Hendrickson ......     425,000* ($259,123)</t>
  </si>
  <si>
    <t xml:space="preserve">  William Cunningham ....     350,000* ($213,395)</t>
  </si>
  <si>
    <t>$213,395)</t>
  </si>
  <si>
    <t xml:space="preserve">  Patrick Ewing ......... $18,500,000  ($11,280,000)</t>
  </si>
  <si>
    <t>$18,500,000</t>
  </si>
  <si>
    <t xml:space="preserve">  Larry Johnson .........  10,186,000  ($6,211,000)</t>
  </si>
  <si>
    <t>$6,211,000)</t>
  </si>
  <si>
    <t xml:space="preserve">  Latrell Sprewell ......   8,300,000  ($5,060,500)</t>
  </si>
  <si>
    <t>$5,060,500)</t>
  </si>
  <si>
    <t xml:space="preserve">  Allan Houston .........   7,000,000  ($4,268,000)</t>
  </si>
  <si>
    <t>$4,268,000)</t>
  </si>
  <si>
    <t xml:space="preserve">  Chris Childs ..........   3,640,000  ($2,220,000)</t>
  </si>
  <si>
    <t>$2,220,000)</t>
  </si>
  <si>
    <t xml:space="preserve">  Marcus Camby ..........   3,164,000  ($1,929,000)</t>
  </si>
  <si>
    <t>$1,929,000)</t>
  </si>
  <si>
    <t xml:space="preserve">  Kurt Thomas ...........   1,750,000* ($1,067,000)</t>
  </si>
  <si>
    <t xml:space="preserve">  Buck Williams .........   1,670,000  ($1,018,000)  [retired]</t>
  </si>
  <si>
    <t>$1,018,000)</t>
  </si>
  <si>
    <t xml:space="preserve">  Charlie Ward ..........   1,221,000  ($744,500)</t>
  </si>
  <si>
    <t>$744,500)</t>
  </si>
  <si>
    <t xml:space="preserve">  Dennis Scott ..........   1,000,000* ($609,700)  [released]</t>
  </si>
  <si>
    <t xml:space="preserve">$609,700)  </t>
  </si>
  <si>
    <t xml:space="preserve">  Herb Williams .........   1,000,000* ($609,700)</t>
  </si>
  <si>
    <t xml:space="preserve">  David Wingate .........   1,000,000* ($609,700)</t>
  </si>
  <si>
    <t xml:space="preserve">  Mirsad Turkcan ........     739,400* ($450,800)</t>
  </si>
  <si>
    <t>$450,800)</t>
  </si>
  <si>
    <t xml:space="preserve">  Ben Davis .............     425,000* ($259,123)</t>
  </si>
  <si>
    <t xml:space="preserve">  Rick Brunson ..........     350,000* ($213,395)</t>
  </si>
  <si>
    <t xml:space="preserve">  Chris Dudley ..........      ???</t>
  </si>
  <si>
    <t>Unknown</t>
  </si>
  <si>
    <t xml:space="preserve">  Anfernee Hardaway .....  $8,505,000  ($5,186,000)</t>
  </si>
  <si>
    <t xml:space="preserve">$8,505,000 </t>
  </si>
  <si>
    <t xml:space="preserve">  Horace Grant ..........   7,843,000  ($4,782,000)</t>
  </si>
  <si>
    <t>$4,782,000)</t>
  </si>
  <si>
    <t xml:space="preserve">  Mark Price ............   5,488,000  ($3.347,000)  [bought out]</t>
  </si>
  <si>
    <t>$3.347,000)</t>
  </si>
  <si>
    <t xml:space="preserve">  Isaac Austin ..........   5,000,000* ($3,049,000)</t>
  </si>
  <si>
    <t xml:space="preserve">  Nick Anderson .........   3,200,000  ($1,951,000)</t>
  </si>
  <si>
    <t>$1,951,000)</t>
  </si>
  <si>
    <t xml:space="preserve">  Derek Strong ..........   3,000,000* ($1,829,100)</t>
  </si>
  <si>
    <t>$1,829,100)</t>
  </si>
  <si>
    <t xml:space="preserve">  Darrell Armstrong .....   2,900,000* ($1,768,000)</t>
  </si>
  <si>
    <t>$1,768,000)</t>
  </si>
  <si>
    <t xml:space="preserve">  Gerald Wilkins ........   2,000,000* ($1,219,400)</t>
  </si>
  <si>
    <t>$1,219,400)</t>
  </si>
  <si>
    <t xml:space="preserve">  Yinka Dare ............   1,657,000  ($1,010,000)  [released]</t>
  </si>
  <si>
    <t>$1,010,000)</t>
  </si>
  <si>
    <t xml:space="preserve">  Bo Outlaw .............   1,150,000  ($701,219)</t>
  </si>
  <si>
    <t>$701,219)</t>
  </si>
  <si>
    <t xml:space="preserve">  Michael Doleac ........   1,050,000* ($640,000)</t>
  </si>
  <si>
    <t>$640,000)</t>
  </si>
  <si>
    <t xml:space="preserve">  Danny Schayes .........   1,000,000* ($609,700)</t>
  </si>
  <si>
    <t xml:space="preserve">  Dominique Wilkins .....   1,000,000* ($609,700)</t>
  </si>
  <si>
    <t xml:space="preserve">  Matt Harpring .........     900,000* ($549,000)</t>
  </si>
  <si>
    <t>$549,000)</t>
  </si>
  <si>
    <t xml:space="preserve">  B.J. Armstrong ........     850,000* ($518,245)</t>
  </si>
  <si>
    <t xml:space="preserve">  Miles Simon ...........     287,500* ($175,289)</t>
  </si>
  <si>
    <t xml:space="preserve">  Jonathan Kerner .......     287,500* ($175,289)</t>
  </si>
  <si>
    <t xml:space="preserve">  Matt Geiger ...........  $6,800,000* ($4,146,000)</t>
  </si>
  <si>
    <t>$6,800,000*</t>
  </si>
  <si>
    <t xml:space="preserve">  Theo Ratliff ..........   6,000,000* ($3,659,000)</t>
  </si>
  <si>
    <t>$3,659,000)</t>
  </si>
  <si>
    <t xml:space="preserve">  Derrick Coleman .......   5,600,000  ($3,414,000)  [bought out]</t>
  </si>
  <si>
    <t>$3,414,000)</t>
  </si>
  <si>
    <t xml:space="preserve">  Tyrone Hill ...........   5,352,000  ($3,263,000)</t>
  </si>
  <si>
    <t>$3,263,000)</t>
  </si>
  <si>
    <t xml:space="preserve">  Allen Iverson .........   3,537,000  ($2,156,000)</t>
  </si>
  <si>
    <t>$2,156,000)</t>
  </si>
  <si>
    <t xml:space="preserve">  Brian Shaw ............   3,400,000  ($2,073,000)  [released]</t>
  </si>
  <si>
    <t>$2,073,000)</t>
  </si>
  <si>
    <t xml:space="preserve">  Rex Walters ...........   1,625,000  ($999,854)  [released]</t>
  </si>
  <si>
    <t xml:space="preserve">$999,854)  </t>
  </si>
  <si>
    <t xml:space="preserve">  Aaron Mckie ...........   1,430,000  ($871,951)</t>
  </si>
  <si>
    <t>$871,951)</t>
  </si>
  <si>
    <t>Aaron Mckie</t>
  </si>
  <si>
    <t xml:space="preserve">  Larry Hughes ..........   1,330,000* ($811,000)</t>
  </si>
  <si>
    <t>$811,000)</t>
  </si>
  <si>
    <t xml:space="preserve">  Harvey Grant ..........   1,000,000* ($609,700)</t>
  </si>
  <si>
    <t xml:space="preserve">  George Lynch ..........   1,000,000* ($609,700)</t>
  </si>
  <si>
    <t xml:space="preserve">  Rick Mahorn ...........   1,000,000* ($609,700)</t>
  </si>
  <si>
    <t xml:space="preserve">  Anthony Parker ........     867,120  ($528,731)</t>
  </si>
  <si>
    <t>$528,731)</t>
  </si>
  <si>
    <t xml:space="preserve">  Eric Snow .............     846,300  ($516,037)</t>
  </si>
  <si>
    <t>$516,037)</t>
  </si>
  <si>
    <t xml:space="preserve">  Doug Overton ..........     600,000* ($365,820)</t>
  </si>
  <si>
    <t>$365,820)</t>
  </si>
  <si>
    <t xml:space="preserve">  Nazr Mohammed .........     535,000* ($326,000)</t>
  </si>
  <si>
    <t>$326,000)</t>
  </si>
  <si>
    <t xml:space="preserve">  Jerald Honeycutt ......     300,000  ($182,927)</t>
  </si>
  <si>
    <t>$182,927)</t>
  </si>
  <si>
    <t xml:space="preserve">  Casey Shaw ............     287,500* ($175,289)</t>
  </si>
  <si>
    <t xml:space="preserve">  Juwan Howard .......... $13,125,000  ($8,003,000)</t>
  </si>
  <si>
    <t xml:space="preserve">  Otis Thorpe ...........   4,400,000  ($2,683,000)</t>
  </si>
  <si>
    <t>$2,683,000)</t>
  </si>
  <si>
    <t xml:space="preserve">  Calbert Cheaney .......   4,000,000  ($2,439,000)</t>
  </si>
  <si>
    <t>$2,439,000)</t>
  </si>
  <si>
    <t xml:space="preserve">  Mitch Richmond ........   2,500,000  ($1,524,000)</t>
  </si>
  <si>
    <t xml:space="preserve">  Tracy Murray ..........   2,380,000  ($1,451,000)</t>
  </si>
  <si>
    <t>$1,451,000)</t>
  </si>
  <si>
    <t xml:space="preserve">  Terry Davis ...........   1,750,000* ($1,067,000)</t>
  </si>
  <si>
    <t xml:space="preserve">  Chris Whitney .........   1,440,000  ($878,049)</t>
  </si>
  <si>
    <t>$878,049)</t>
  </si>
  <si>
    <t xml:space="preserve">  Tim Legler ............   1,320,000  ($804,878)</t>
  </si>
  <si>
    <t>$804,878)</t>
  </si>
  <si>
    <t xml:space="preserve">  Lorenzo Williams ......   1,316,000  ($802,439)</t>
  </si>
  <si>
    <t>$802,439)</t>
  </si>
  <si>
    <t xml:space="preserve">  Ben Wallace ...........     800,000* ($488,000)</t>
  </si>
  <si>
    <t>$488,000)</t>
  </si>
  <si>
    <t xml:space="preserve">  John Coker ............     350,000* ($213,395)</t>
  </si>
  <si>
    <t xml:space="preserve">  Jeff McInnis ..........     350,000* ($213,395)</t>
  </si>
  <si>
    <t xml:space="preserve">  Randell Jackson .......     287,500* ($175,289)</t>
  </si>
  <si>
    <t xml:space="preserve">  Rod Strickland ........      ???</t>
  </si>
  <si>
    <t xml:space="preserve">  Jahidi White ..........      ???</t>
  </si>
  <si>
    <t xml:space="preserve">  Dikembe Mutombo ....... $11,218,000  ($6,840,000)</t>
  </si>
  <si>
    <t>$11,218,000</t>
  </si>
  <si>
    <t xml:space="preserve">  Steve Smith ...........   6,300,000  ($3,841,000)</t>
  </si>
  <si>
    <t>$3,841,000)</t>
  </si>
  <si>
    <t xml:space="preserve">  Alan Henderson ........   4,725,000* ($2,881,000)</t>
  </si>
  <si>
    <t>$2,881,000)</t>
  </si>
  <si>
    <t xml:space="preserve">  Ken Norman ............   3,775,000  ($2,302,000)  [released]</t>
  </si>
  <si>
    <t>$2,302,000)</t>
  </si>
  <si>
    <t xml:space="preserve">  Mookie Blaylock .......   3,600,000  ($2,195,000)</t>
  </si>
  <si>
    <t>$2,195,000)</t>
  </si>
  <si>
    <t xml:space="preserve">  Grant Long ............   2,977,000  ($1,815,000)</t>
  </si>
  <si>
    <t>$1,815,000)</t>
  </si>
  <si>
    <t xml:space="preserve">  Tyrone Corbin .........   2,400,000* ($1,463,000)</t>
  </si>
  <si>
    <t>$1,463,000)</t>
  </si>
  <si>
    <t xml:space="preserve">  LaPhonso Ellis ........   1,750,000* ($1,067,000)</t>
  </si>
  <si>
    <t xml:space="preserve">  Anthony Johnson .......   1,000,000* ($609,700)</t>
  </si>
  <si>
    <t xml:space="preserve">  Mark West .............   1,000,000* ($609,700)</t>
  </si>
  <si>
    <t xml:space="preserve">  Ed Gray ...............     832,440  ($507,585)</t>
  </si>
  <si>
    <t>$507,585)</t>
  </si>
  <si>
    <t xml:space="preserve">  Roshown McLeod ........     740,000* ($451,000)</t>
  </si>
  <si>
    <t>$451,000)</t>
  </si>
  <si>
    <t xml:space="preserve">  Chris Crawford ........     350,000* ($213,395)</t>
  </si>
  <si>
    <t xml:space="preserve">  Jeff Sheppard .........     287,500* ($175,289)</t>
  </si>
  <si>
    <t xml:space="preserve">  Elden Campbell ........  $7,000,000  ($4,268,000)</t>
  </si>
  <si>
    <t xml:space="preserve">  Derrick Coleman .......   6,667,000* ($4,065,000)</t>
  </si>
  <si>
    <t>$4,065,000)</t>
  </si>
  <si>
    <t xml:space="preserve">  Anthony Mason .........   4,165,000  ($2,540,000)</t>
  </si>
  <si>
    <t>$2,540,000)</t>
  </si>
  <si>
    <t xml:space="preserve">  Bobby Phills ..........   3,480,000  ($2,122,000)</t>
  </si>
  <si>
    <t>$2,122,000)</t>
  </si>
  <si>
    <t xml:space="preserve">  Eddie Jones ...........   2,200,000  ($1,341,000)</t>
  </si>
  <si>
    <t>$1,341,000)</t>
  </si>
  <si>
    <t xml:space="preserve">  David Wesley ..........   2,160,000  ($1,317,000)</t>
  </si>
  <si>
    <t>$1,317,000)</t>
  </si>
  <si>
    <t xml:space="preserve">  Chuck Person ..........   1,000,000* ($609,700)</t>
  </si>
  <si>
    <t xml:space="preserve">  Joe Wolf ..............   1,000,000* ($609,700)  [released]</t>
  </si>
  <si>
    <t xml:space="preserve">  Chucky Brown ..........     850,000* ($518,000)</t>
  </si>
  <si>
    <t>$518,000)</t>
  </si>
  <si>
    <t xml:space="preserve">  Ricky Davis ...........     680,000* ($414,600)</t>
  </si>
  <si>
    <t>$414,600)</t>
  </si>
  <si>
    <t xml:space="preserve">  Charles Shackleford ...     537,500* ($327,714)</t>
  </si>
  <si>
    <t xml:space="preserve">  Corey Beck ............     425,000* ($259,123)</t>
  </si>
  <si>
    <t xml:space="preserve">  Brad Miller ...........     287,500* ($175,289)</t>
  </si>
  <si>
    <t xml:space="preserve">  Eldridge Recasner .....      ???</t>
  </si>
  <si>
    <t xml:space="preserve">  Ron Harper ............  $5,280,000  ($3,220,000)</t>
  </si>
  <si>
    <t xml:space="preserve">$5,280,000 </t>
  </si>
  <si>
    <t xml:space="preserve">  Toni Kukoc ............   4,610,000  ($2,811,000)</t>
  </si>
  <si>
    <t>$2,811,000)</t>
  </si>
  <si>
    <t xml:space="preserve">  Brent Barry ...........   3,600,000* ($2,195,000)</t>
  </si>
  <si>
    <t xml:space="preserve">  Andrew Lang ...........   3,068,000  ($1,870,000)</t>
  </si>
  <si>
    <t>$1,870,000)</t>
  </si>
  <si>
    <t xml:space="preserve">  Chuck Person ..........   2,860,000  ($1.744,000)  [released]</t>
  </si>
  <si>
    <t>$1.744,000)</t>
  </si>
  <si>
    <t xml:space="preserve">  Mark Bryant ...........   2,050,000  ($1,250,000)</t>
  </si>
  <si>
    <t>$1,250,000)</t>
  </si>
  <si>
    <t xml:space="preserve">  Randy Brown ...........   1,320,000  ($804,878)</t>
  </si>
  <si>
    <t xml:space="preserve">  Bill Wennington .......   1,000,000* ($609,700)</t>
  </si>
  <si>
    <t xml:space="preserve">  Roy Rogers ............     862,560  ($525,951)  [released]</t>
  </si>
  <si>
    <t xml:space="preserve">$525,951)  </t>
  </si>
  <si>
    <t xml:space="preserve">  Martin Muursepp .......     763,200  ($465,365)  [released]</t>
  </si>
  <si>
    <t xml:space="preserve">$465,365)  </t>
  </si>
  <si>
    <t xml:space="preserve">  Keith Booth ...........     687,240  ($419,049)</t>
  </si>
  <si>
    <t>$419,049)</t>
  </si>
  <si>
    <t xml:space="preserve">  Corey Benjamin ........     540,000* ($329,240)</t>
  </si>
  <si>
    <t>$329,240)</t>
  </si>
  <si>
    <t xml:space="preserve">  Jeff Sanders ..........     475,000* ($289,608)</t>
  </si>
  <si>
    <t xml:space="preserve">  Rusty LaRue ...........     350,000* ($213,395)</t>
  </si>
  <si>
    <t xml:space="preserve">  Bubba Wells ...........     312,000  ($190,244)  [released]</t>
  </si>
  <si>
    <t xml:space="preserve">$190,244)  </t>
  </si>
  <si>
    <t xml:space="preserve">  Cory Carr .............     287,500* ($175,289)</t>
  </si>
  <si>
    <t xml:space="preserve">  Kornel David ..........     287,500* ($175,289)</t>
  </si>
  <si>
    <t xml:space="preserve">  Charles Jones .........     287,500* ($175,289)</t>
  </si>
  <si>
    <t xml:space="preserve">  Dickey Simpkins .......      ???</t>
  </si>
  <si>
    <t xml:space="preserve">  Shawn Kemp ............  $9,740,000  ($5,938,500)</t>
  </si>
  <si>
    <t xml:space="preserve">$9,740,000 </t>
  </si>
  <si>
    <t xml:space="preserve">  Wesley Person .........   4,200,000  ($2,560,000)</t>
  </si>
  <si>
    <t>$2,560,000)</t>
  </si>
  <si>
    <t xml:space="preserve">  Danny Ferry ...........   4,000,000  ($2,439,000)</t>
  </si>
  <si>
    <t xml:space="preserve">  Bob Sura ..............   3,133,000  ($1,910,000)</t>
  </si>
  <si>
    <t>$1,910,000)</t>
  </si>
  <si>
    <t xml:space="preserve">  Andrew DeClerq ........   1,440,000  ($878,048)</t>
  </si>
  <si>
    <t>$878,048)</t>
  </si>
  <si>
    <t>Andrew DeClerq</t>
  </si>
  <si>
    <t xml:space="preserve">  Derek Anderson ........   1,273,000  ($776,000)</t>
  </si>
  <si>
    <t>$776,000)</t>
  </si>
  <si>
    <t xml:space="preserve">  Brevin Knight .........   1,092,000  ($666,000)</t>
  </si>
  <si>
    <t>$666,000)</t>
  </si>
  <si>
    <t xml:space="preserve">  Johnny Newman .........   1,000,000* ($609,700)</t>
  </si>
  <si>
    <t xml:space="preserve">  Zydrundas Ilgauskas ...     936,000  ($571,000)</t>
  </si>
  <si>
    <t>$571,000)</t>
  </si>
  <si>
    <t>Zydrundas Ilgauskas</t>
  </si>
  <si>
    <t xml:space="preserve">  Corie Blount ..........     537,500* ($327,714)</t>
  </si>
  <si>
    <t xml:space="preserve">  Mitchell Butler .......     537,500* ($327,714)</t>
  </si>
  <si>
    <t xml:space="preserve">  Earl Boykins ..........     287,500* ($175,289)</t>
  </si>
  <si>
    <t xml:space="preserve">  Ryan Stack ............     287,500* ($175,289)</t>
  </si>
  <si>
    <t xml:space="preserve">  Cedric Henderson ......     250,000  ($152,425)</t>
  </si>
  <si>
    <t>$152,425)</t>
  </si>
  <si>
    <t xml:space="preserve">  Grant Hill ............  $6,675,000  ($4,070,000)</t>
  </si>
  <si>
    <t xml:space="preserve">$6,675,000 </t>
  </si>
  <si>
    <t xml:space="preserve">  Christian Laettner ....   5,360,000* ($3,268,000)</t>
  </si>
  <si>
    <t>$3,268,000)</t>
  </si>
  <si>
    <t xml:space="preserve">  Bison Dele ............   4,860,000  ($2,963,000)</t>
  </si>
  <si>
    <t>$2,963,000)</t>
  </si>
  <si>
    <t xml:space="preserve">  Jerry Stackhouse ......   3,887,000* ($2,370,000)</t>
  </si>
  <si>
    <t>$2,370,000)</t>
  </si>
  <si>
    <t xml:space="preserve">  Loy Vaught ............   3,830,000* ($2,335,000)</t>
  </si>
  <si>
    <t>$2,335,000)</t>
  </si>
  <si>
    <t xml:space="preserve">  Lindsey Hunter ........   2,050,000  ($1,250,000)</t>
  </si>
  <si>
    <t xml:space="preserve">  Eric Montross .........   1,760,000  ($1,073,000)</t>
  </si>
  <si>
    <t>$1,073,000)</t>
  </si>
  <si>
    <t xml:space="preserve">  Joe Dumars ............   1,000,000* ($609,700)</t>
  </si>
  <si>
    <t xml:space="preserve">  Scot Pollard ..........     940,920  ($573,732)  [released]</t>
  </si>
  <si>
    <t xml:space="preserve">$573,732)  </t>
  </si>
  <si>
    <t xml:space="preserve">  Randolph Childress ....     866,320  ($540,439)  [released]</t>
  </si>
  <si>
    <t xml:space="preserve">$540,439)  </t>
  </si>
  <si>
    <t xml:space="preserve">  Jud Buechler ..........     850,000* ($518,245)</t>
  </si>
  <si>
    <t xml:space="preserve">  Don Reid ..............     800,000  ($487,805)</t>
  </si>
  <si>
    <t>$487,805)</t>
  </si>
  <si>
    <t xml:space="preserve">  Jerome Williams .......     737,880  ($449,927)</t>
  </si>
  <si>
    <t>$449,927)</t>
  </si>
  <si>
    <t xml:space="preserve">  Charles O'Bannon ......     320,000  ($195,122)</t>
  </si>
  <si>
    <t>$195,122)</t>
  </si>
  <si>
    <t xml:space="preserve">  Korleone Young ........     287,500* ($175,289)</t>
  </si>
  <si>
    <t xml:space="preserve">  Khalid Reeves .........     475,000* ($289,608)</t>
  </si>
  <si>
    <t xml:space="preserve">  Rik Smits .............  $8,500,000* ($5,182,000)</t>
  </si>
  <si>
    <t>$8,500,000*</t>
  </si>
  <si>
    <t xml:space="preserve">  Reggie Miller .........   6,781,000  ($4,135,000)</t>
  </si>
  <si>
    <t>$4,135,000)</t>
  </si>
  <si>
    <t xml:space="preserve">  Derrick McKey .........   4,200,000  ($2,560,000)</t>
  </si>
  <si>
    <t xml:space="preserve">  Dale Davis ............   4,038,000  ($2,462,000)</t>
  </si>
  <si>
    <t>$2,462,000)</t>
  </si>
  <si>
    <t xml:space="preserve">  Mark Jackson ..........   3,600,000  ($2,195,000)</t>
  </si>
  <si>
    <t xml:space="preserve">  Chris Mullin ..........   3,510,000  ($2,140,000)</t>
  </si>
  <si>
    <t>$2,140,000)</t>
  </si>
  <si>
    <t xml:space="preserve">  Antonio Davis .........   3,500,000  ($2,134,000)</t>
  </si>
  <si>
    <t xml:space="preserve">  Travis Best ...........   2,750,000* ($1,676,700)</t>
  </si>
  <si>
    <t>$1,676,700)</t>
  </si>
  <si>
    <t xml:space="preserve">  Jalen Rose ............   2,145,000  ($1,308,000)</t>
  </si>
  <si>
    <t>$1,308,000)</t>
  </si>
  <si>
    <t xml:space="preserve">  Sam Perkins ...........   1,785,000* ($1,085,300)</t>
  </si>
  <si>
    <t>$1,085,300)</t>
  </si>
  <si>
    <t xml:space="preserve">  Haywoode Workman ......   1,440,000  ($878,048)  [released]</t>
  </si>
  <si>
    <t xml:space="preserve">$878,048)  </t>
  </si>
  <si>
    <t xml:space="preserve">  Austin Croshere .......   1,340,000  ($817,244)</t>
  </si>
  <si>
    <t>$817,244)</t>
  </si>
  <si>
    <t xml:space="preserve">  Fred Hoiberg ..........     600,000* ($365,820)</t>
  </si>
  <si>
    <t xml:space="preserve">  Al Harrington .........     543,000* ($331,000)</t>
  </si>
  <si>
    <t>$331,000)</t>
  </si>
  <si>
    <t xml:space="preserve">  Mark Pope .............     382,000* ($233,000)</t>
  </si>
  <si>
    <t>$233,000)</t>
  </si>
  <si>
    <t xml:space="preserve">  Mate Skelin ...........     287,500* ($175,289)</t>
  </si>
  <si>
    <t xml:space="preserve">  Glenn Robinson ........  $6,380,000  ($3,890,000)</t>
  </si>
  <si>
    <t xml:space="preserve">$6,380,000 </t>
  </si>
  <si>
    <t xml:space="preserve">  Chris Gatling .........   4,266,000  ($2,601,000)</t>
  </si>
  <si>
    <t>$2,601,000)</t>
  </si>
  <si>
    <t xml:space="preserve">  Scott Williams ........   3,300,000  ($2,012,000)</t>
  </si>
  <si>
    <t>$2,012,000)</t>
  </si>
  <si>
    <t xml:space="preserve">  Armon Gilliam .........   3,244,000  ($1,978,000)</t>
  </si>
  <si>
    <t>$1,978,000)</t>
  </si>
  <si>
    <t xml:space="preserve">  Sam Cassell ...........   3,000,000  ($1,829,000)</t>
  </si>
  <si>
    <t>$1,829,000)</t>
  </si>
  <si>
    <t xml:space="preserve">  Ervin Johnson .........   2,594,000  ($1,582,000)</t>
  </si>
  <si>
    <t>$1,582,000)</t>
  </si>
  <si>
    <t xml:space="preserve">  Ray Allen .............   2,320,000  ($1,415,000)</t>
  </si>
  <si>
    <t>$1,415,000)</t>
  </si>
  <si>
    <t xml:space="preserve">  Tim Thomas ............   1,856,000  ($1,132,000)</t>
  </si>
  <si>
    <t>$1,132,000)</t>
  </si>
  <si>
    <t xml:space="preserve">  Vinny Del Negro .......   1,750,000* ($1,067,000)</t>
  </si>
  <si>
    <t xml:space="preserve">  Robert Traylor ........   1,590,000* ($969,400)</t>
  </si>
  <si>
    <t>$969,400)</t>
  </si>
  <si>
    <t xml:space="preserve">  Dell Curry ............   1,000,000* ($609,700)</t>
  </si>
  <si>
    <t xml:space="preserve">  Paul Grant ............     903,240  ($550,756)</t>
  </si>
  <si>
    <t>$550,756)</t>
  </si>
  <si>
    <t xml:space="preserve">  Haywoode Workman ......     600,000* ($365,820)</t>
  </si>
  <si>
    <t xml:space="preserve">  Michael Curry .........     550,000  ($335,365)</t>
  </si>
  <si>
    <t>$335,365)</t>
  </si>
  <si>
    <t xml:space="preserve">  Adonis Jordan .........     350,000* ($213,395)  [released]</t>
  </si>
  <si>
    <t xml:space="preserve">$213,395)  </t>
  </si>
  <si>
    <t xml:space="preserve">  Charles Oakley ........ $10,186,000  ($6,098,000)</t>
  </si>
  <si>
    <t>$10,186,000</t>
  </si>
  <si>
    <t xml:space="preserve">  Sharone Wright ........   4,000,000  ($2,439,000)  [retired]</t>
  </si>
  <si>
    <t xml:space="preserve">  Dee Brown .............   3,750,000  ($2,287,000)</t>
  </si>
  <si>
    <t>$2,287,000)</t>
  </si>
  <si>
    <t xml:space="preserve">  Micheal Williams ......   2,975,000  ($1,814,000)</t>
  </si>
  <si>
    <t>$1,814,000)</t>
  </si>
  <si>
    <t xml:space="preserve">  Doug Christie .........   2,353,000  ($1,435,000)</t>
  </si>
  <si>
    <t>$1,435,000)</t>
  </si>
  <si>
    <t xml:space="preserve">  Kevin Willis ..........   2,100,000  ($1,280,000)</t>
  </si>
  <si>
    <t xml:space="preserve">  Vince Carter ..........   1,760,000* ($1,073,000)</t>
  </si>
  <si>
    <t xml:space="preserve">  Tracy McGrady .........   1,563,000  ($953,195)</t>
  </si>
  <si>
    <t>$953,195)</t>
  </si>
  <si>
    <t xml:space="preserve">  B.J. Tyler ............   1,411,000  ($860,300)  [released]</t>
  </si>
  <si>
    <t xml:space="preserve">$860,300)  </t>
  </si>
  <si>
    <t xml:space="preserve">  John Wallace ..........   1,021,000  ($622,536)</t>
  </si>
  <si>
    <t>$622,536)</t>
  </si>
  <si>
    <t xml:space="preserve">  Michael Stewart .......   1,000,000* ($609,700)</t>
  </si>
  <si>
    <t xml:space="preserve">  John Thomas ...........     737,000  ($449,350)</t>
  </si>
  <si>
    <t>$449,350)</t>
  </si>
  <si>
    <t xml:space="preserve">  Negele Knight .........     537,500* ($327,714)</t>
  </si>
  <si>
    <t xml:space="preserve">  Reggie Slater .........     400,000  ($243,902)</t>
  </si>
  <si>
    <t>$243,902)</t>
  </si>
  <si>
    <t xml:space="preserve">  Sean Marks ............     287,500* ($175,289)</t>
  </si>
  <si>
    <t xml:space="preserve">  Paul Rogers ...........     287,500* ($175,289)</t>
  </si>
  <si>
    <t xml:space="preserve">  Alvin Williams ........      ???</t>
  </si>
  <si>
    <t xml:space="preserve">  Shawn Bradley .........  $6,750,000  ($4,116,000)</t>
  </si>
  <si>
    <t xml:space="preserve">  Michael Finley ........   6,000,000  ($3,659,000)</t>
  </si>
  <si>
    <t xml:space="preserve">  A.C. Green ............   5,125,088  ($3,107,000)</t>
  </si>
  <si>
    <t>$3,107,000)</t>
  </si>
  <si>
    <t xml:space="preserve">  Robert Pack ...........   3,780,000  ($2,305,000)</t>
  </si>
  <si>
    <t>$2,305,000)</t>
  </si>
  <si>
    <t xml:space="preserve">  Khalid Reeves .........   2,002,000  ($1,220,000)  [released]</t>
  </si>
  <si>
    <t xml:space="preserve">  Erick Strickland ......   1,920,000  ($1,170,000)</t>
  </si>
  <si>
    <t>$1,170,000)</t>
  </si>
  <si>
    <t xml:space="preserve">  John Williams .........   1,750,000* ($1,067,000)</t>
  </si>
  <si>
    <t xml:space="preserve">  Samaki Walker .........   1,619,880  ($987,732)</t>
  </si>
  <si>
    <t>$987,732)</t>
  </si>
  <si>
    <t xml:space="preserve">  Dirk Nowitzki .........   1,472,640  ($898,000)</t>
  </si>
  <si>
    <t>$898,000)</t>
  </si>
  <si>
    <t xml:space="preserve">  Steve Nash ............   1,190,760  ($726,073)</t>
  </si>
  <si>
    <t>$726,073)</t>
  </si>
  <si>
    <t xml:space="preserve">  Gary Trent ............   1,000,000* ($609,700)</t>
  </si>
  <si>
    <t xml:space="preserve">  Chris Anstey ..........     985,200  ($600,610)</t>
  </si>
  <si>
    <t>$600,610)</t>
  </si>
  <si>
    <t xml:space="preserve">  Cedric Ceballos .......     750,000* ($457,275)</t>
  </si>
  <si>
    <t>$457,275)</t>
  </si>
  <si>
    <t xml:space="preserve">  Hubert Davis ..........     645,000  ($393,293)</t>
  </si>
  <si>
    <t>$393,293)</t>
  </si>
  <si>
    <t xml:space="preserve">  Ansu Sesay ............     287,500* ($175,289)</t>
  </si>
  <si>
    <t xml:space="preserve">  Bruno Sundov ..........     287,500* ($175,289)</t>
  </si>
  <si>
    <t xml:space="preserve">  Antonio McDyess .......  $9,000,000* ($5,488,000)</t>
  </si>
  <si>
    <t>$9,000,000*</t>
  </si>
  <si>
    <t xml:space="preserve">  Bryant Stith ..........   4,666,000  ($2,845,000)</t>
  </si>
  <si>
    <t>$2,845,000)</t>
  </si>
  <si>
    <t xml:space="preserve">  Eric Williams .........   2,780,000  ($1,695,000)</t>
  </si>
  <si>
    <t>$1,695,000)</t>
  </si>
  <si>
    <t xml:space="preserve">  Chauncey Billups ......   2,742,000  ($1,508,000)</t>
  </si>
  <si>
    <t>$1,508,000)</t>
  </si>
  <si>
    <t xml:space="preserve">  Raef LaFrentz .........   2,150,000* ($1,311,000)</t>
  </si>
  <si>
    <t>$1,311,000)</t>
  </si>
  <si>
    <t xml:space="preserve">  Nick Van Exel .........   1,900,000  ($1,159,000)</t>
  </si>
  <si>
    <t>$1,159,000)</t>
  </si>
  <si>
    <t xml:space="preserve">  Danny Fortson .........   1,485,000  ($905,561)</t>
  </si>
  <si>
    <t>$905,561)</t>
  </si>
  <si>
    <t xml:space="preserve">  Johnny Taylor .........   1,037,000  ($632,415)</t>
  </si>
  <si>
    <t>$632,415)</t>
  </si>
  <si>
    <t xml:space="preserve">  Keon Clark ............   1,000,000* ($609,700)</t>
  </si>
  <si>
    <t xml:space="preserve">  Preist Lauderdale .....     712,200  ($434,268)  [released]</t>
  </si>
  <si>
    <t xml:space="preserve">$434,268)  </t>
  </si>
  <si>
    <t>Preist Lauderdale</t>
  </si>
  <si>
    <t xml:space="preserve">  Carl Herrera ..........     662,500* ($403,926)</t>
  </si>
  <si>
    <t xml:space="preserve">  Eric Washington .......     520,000* ($317,000)</t>
  </si>
  <si>
    <t>$317,000)</t>
  </si>
  <si>
    <t xml:space="preserve">  Loren Meyer ...........     450,000* ($274,365)</t>
  </si>
  <si>
    <t xml:space="preserve">  Kelly McCarty .........     287,500* ($175,289)</t>
  </si>
  <si>
    <t xml:space="preserve">  Cory Alexander ........      ???</t>
  </si>
  <si>
    <t xml:space="preserve">  Hakeem Olajuwon ....... $12,943,000  ($7,892,000)</t>
  </si>
  <si>
    <t>$12,943,000</t>
  </si>
  <si>
    <t xml:space="preserve">  Scottie Pippen ........  11,000,000* ($6,706,700)</t>
  </si>
  <si>
    <t>$6,706,700)</t>
  </si>
  <si>
    <t xml:space="preserve">  Brent Price ...........   2,240,000  ($1,366,000)</t>
  </si>
  <si>
    <t>$1,366,000)</t>
  </si>
  <si>
    <t xml:space="preserve">  Charles Barkley .......   1,000,000* ($609,700)</t>
  </si>
  <si>
    <t xml:space="preserve">  Michael Dickerson .....     949,600* ($579,000)</t>
  </si>
  <si>
    <t>$579,000)</t>
  </si>
  <si>
    <t xml:space="preserve">  Bryce Drew ............     857,000* ($522,500)</t>
  </si>
  <si>
    <t>$522,500)</t>
  </si>
  <si>
    <t xml:space="preserve">  Sam Mack ..............     545,000  ($332,317)</t>
  </si>
  <si>
    <t>$332,317)</t>
  </si>
  <si>
    <t xml:space="preserve">  Anthony Miller ........     475,000* ($289,608)</t>
  </si>
  <si>
    <t xml:space="preserve">  Cuttino Mobley ........     287,500* ($175,289)</t>
  </si>
  <si>
    <t xml:space="preserve">  Eddie Johnson .........      ???</t>
  </si>
  <si>
    <t xml:space="preserve">  Matt Maloney ..........      ???</t>
  </si>
  <si>
    <t xml:space="preserve">  Othella Harrington ....      ???</t>
  </si>
  <si>
    <t xml:space="preserve">  Matt Bullard ..........      ???</t>
  </si>
  <si>
    <t xml:space="preserve">  Stanley Roberts .......      ???</t>
  </si>
  <si>
    <t xml:space="preserve">  Antoine Carr ..........      ???</t>
  </si>
  <si>
    <t xml:space="preserve">  Kevin Garnett ......... $14,000,000  ($8,537,000)</t>
  </si>
  <si>
    <t xml:space="preserve">  Terrell Brandon .......   6,300,000  ($3,841,000)</t>
  </si>
  <si>
    <t xml:space="preserve">  Anthony Peeler ........   2,254,000  ($1,374,000)</t>
  </si>
  <si>
    <t>$1,374,000)</t>
  </si>
  <si>
    <t xml:space="preserve">  Dean Garrett ..........   2,160,000  ($1,317,000)</t>
  </si>
  <si>
    <t xml:space="preserve">  Joe Smith .............   1,750,000* ($1,067,000)</t>
  </si>
  <si>
    <t xml:space="preserve">  Bill Curley ...........   1,544,000  ($941,463)</t>
  </si>
  <si>
    <t>$941,463)</t>
  </si>
  <si>
    <t xml:space="preserve">  Malik Sealy ...........   1,000,000* ($609,700)</t>
  </si>
  <si>
    <t xml:space="preserve">  Bobby Jackson .........     799,200  ($487,317)</t>
  </si>
  <si>
    <t>$487,317)</t>
  </si>
  <si>
    <t xml:space="preserve">  Radoslav Nesterovic ...     775,750* ($473,000)</t>
  </si>
  <si>
    <t>$473,000)</t>
  </si>
  <si>
    <t xml:space="preserve">  Dennis Scott ..........     725,000* ($442,033)</t>
  </si>
  <si>
    <t xml:space="preserve">  Brian Evans ...........     686,780  ($418,768)  [released]</t>
  </si>
  <si>
    <t xml:space="preserve">$418,768)  </t>
  </si>
  <si>
    <t xml:space="preserve">  James Robinson ........     537,500* ($327,714)</t>
  </si>
  <si>
    <t xml:space="preserve">  Andrae Patterson ......     287,500* ($175,289)</t>
  </si>
  <si>
    <t xml:space="preserve">  Trevor Winter .........     287,500* ($175,289)  [released]</t>
  </si>
  <si>
    <t xml:space="preserve">  Tom Hammonds ..........      ???</t>
  </si>
  <si>
    <t xml:space="preserve">  Reggie Jordan .........      ???</t>
  </si>
  <si>
    <t xml:space="preserve">  Sam Mitchell ..........      ???</t>
  </si>
  <si>
    <t xml:space="preserve">  David Robinson ........ $14,841,000  ($9,050,000)</t>
  </si>
  <si>
    <t>$14,841,000</t>
  </si>
  <si>
    <t xml:space="preserve">  Sean Elliott ..........   5,333,000  ($3,252,000)</t>
  </si>
  <si>
    <t>$3,252,000)</t>
  </si>
  <si>
    <t xml:space="preserve">  Charles Smith .........   4,375,143  ($2,657,000)  [released]</t>
  </si>
  <si>
    <t>$2,657,000)</t>
  </si>
  <si>
    <t xml:space="preserve">  Will Perdue ...........   4,373,000  ($2,666,000)</t>
  </si>
  <si>
    <t>$2,666,000)</t>
  </si>
  <si>
    <t xml:space="preserve">  Tim Duncan ............   3,413,000  ($2,081,000)</t>
  </si>
  <si>
    <t>$2,081,000)</t>
  </si>
  <si>
    <t xml:space="preserve">  Avery Johnson .........   3,000,000  ($1,829,000)</t>
  </si>
  <si>
    <t xml:space="preserve">  Antonio Daniels .......   2,472,000  ($1,508,000)</t>
  </si>
  <si>
    <t xml:space="preserve">  Steve Kerr ............   1,774,000* ($1,081,600)</t>
  </si>
  <si>
    <t>$1,081,600)</t>
  </si>
  <si>
    <t xml:space="preserve">  Mario Elie ............   1,750,000* ($1,067,000)</t>
  </si>
  <si>
    <t xml:space="preserve">  Jerome Kersey .........   1,000,000* ($609,700)</t>
  </si>
  <si>
    <t xml:space="preserve">  Malik Rose ............     425,000* ($259,123)</t>
  </si>
  <si>
    <t xml:space="preserve">  Andrew Gaze ...........     350,000* ($213,395)</t>
  </si>
  <si>
    <t xml:space="preserve">  Gerald King ...........     287,500* ($175,289)</t>
  </si>
  <si>
    <t>Gerald King</t>
  </si>
  <si>
    <t xml:space="preserve">  Brandon Williams ......     287,500* ($175,289)</t>
  </si>
  <si>
    <t xml:space="preserve">  Jaren Jackson .........      ???</t>
  </si>
  <si>
    <t xml:space="preserve">  Karl Malone ...........  $6,142,000  ($3,745,000)</t>
  </si>
  <si>
    <t xml:space="preserve">$6,142,000 </t>
  </si>
  <si>
    <t xml:space="preserve">  Greg Ostertag .........   4,333,000  ($2,642,000)</t>
  </si>
  <si>
    <t>$2,642,000)</t>
  </si>
  <si>
    <t xml:space="preserve">  John Stockton .........   4,000,000  ($2,439,000)</t>
  </si>
  <si>
    <t xml:space="preserve">  Jeff Hornacek .........   3,455,000  ($2,107,000)</t>
  </si>
  <si>
    <t>$2,107,000)</t>
  </si>
  <si>
    <t xml:space="preserve">  Bryon Russell .........   3,428,000  ($2,091,000)</t>
  </si>
  <si>
    <t>$2,091,000)</t>
  </si>
  <si>
    <t xml:space="preserve">  Adam Keefe ............   2,650,000  ($1,616,000)</t>
  </si>
  <si>
    <t>$1,616,000)</t>
  </si>
  <si>
    <t xml:space="preserve">  Todd Fuller ...........   1,461,000  ($891,439)</t>
  </si>
  <si>
    <t>$891,439)</t>
  </si>
  <si>
    <t xml:space="preserve">  Howard Eisley .........   1,400,000  ($853,658)</t>
  </si>
  <si>
    <t>$853,658)</t>
  </si>
  <si>
    <t xml:space="preserve">  Shandon Anderson ......   1,300,000  ($796,283)</t>
  </si>
  <si>
    <t>$796,283)</t>
  </si>
  <si>
    <t xml:space="preserve">  Thurl Bailey ..........     850,000* ($518,245)</t>
  </si>
  <si>
    <t xml:space="preserve">  Jacque Vaughn .........     691,560  ($421,683)</t>
  </si>
  <si>
    <t>$421,683)</t>
  </si>
  <si>
    <t xml:space="preserve">  Greg Foster ...........     588,000  ($358,537)</t>
  </si>
  <si>
    <t>$358,537)</t>
  </si>
  <si>
    <t xml:space="preserve">  Bryant Reeves .........  $7,222,000  ($4,404,000)</t>
  </si>
  <si>
    <t xml:space="preserve">$7,222,000 </t>
  </si>
  <si>
    <t xml:space="preserve">  Bobby Hurley ..........   4,030,000  ($2,457,000)  [released]</t>
  </si>
  <si>
    <t>$2,457,000)</t>
  </si>
  <si>
    <t xml:space="preserve">  Doug West .............   2,915,000  ($1,777,000)</t>
  </si>
  <si>
    <t>$1,777,000)</t>
  </si>
  <si>
    <t xml:space="preserve">  Shareef Abdur-Rahim ...   2,842,000  ($1,733,000)</t>
  </si>
  <si>
    <t>$1,733,000)</t>
  </si>
  <si>
    <t xml:space="preserve">  Mike Bibby ............   2,400,000* ($1,463,300)</t>
  </si>
  <si>
    <t>$1,463,300)</t>
  </si>
  <si>
    <t xml:space="preserve">  Michael Smith .........   2,180,000  ($1,329,000)</t>
  </si>
  <si>
    <t>$1,329,000)</t>
  </si>
  <si>
    <t xml:space="preserve">  Carl Herrera ..........   2,080,000  ($1,268,000)  [released]</t>
  </si>
  <si>
    <t>$1,268,000)</t>
  </si>
  <si>
    <t xml:space="preserve">  Cherokee Parks ........   2,000,000* ($1,219,400)</t>
  </si>
  <si>
    <t xml:space="preserve">  Doug Edwards ..........   1,625,000  ($990,854)  [released]</t>
  </si>
  <si>
    <t xml:space="preserve">$990,854)  </t>
  </si>
  <si>
    <t xml:space="preserve">  Lee Mayberry ..........   1,540,000  ($939,024)</t>
  </si>
  <si>
    <t>$939,024)</t>
  </si>
  <si>
    <t xml:space="preserve">  Tony Massenburg .......     900,000  ($548,780)</t>
  </si>
  <si>
    <t>$548,780)</t>
  </si>
  <si>
    <t xml:space="preserve">  Pete Chilcutt .........     700,000  ($426,829)</t>
  </si>
  <si>
    <t>$426,829)</t>
  </si>
  <si>
    <t xml:space="preserve">  Rodrick Rhodes ........     639,300  ($389,817)</t>
  </si>
  <si>
    <t>$389,817)</t>
  </si>
  <si>
    <t xml:space="preserve">  Felipe Lopez ..........     600,000* ($365,820)</t>
  </si>
  <si>
    <t xml:space="preserve">  Terry Dehere ..........     537,500* ($327,714)</t>
  </si>
  <si>
    <t xml:space="preserve">  Marcus Brown ..........     500,000  ($304,878)  [released]</t>
  </si>
  <si>
    <t xml:space="preserve">$304,878)  </t>
  </si>
  <si>
    <t xml:space="preserve">  DeJuan Wheat ..........     350,000* ($213,395)</t>
  </si>
  <si>
    <t xml:space="preserve">  J.R. Henderson ........     287,500* ($175,289)</t>
  </si>
  <si>
    <t xml:space="preserve">  Makhtar Ndiaye ........     287,500* ($175,289)</t>
  </si>
  <si>
    <t xml:space="preserve">  Donyell Marshall ......   4,370,000  ($2,665,000)</t>
  </si>
  <si>
    <t>$2,665,000)</t>
  </si>
  <si>
    <t xml:space="preserve">  John Starks ...........   4,000,000  ($2,439,000)</t>
  </si>
  <si>
    <t xml:space="preserve">  Jason Caffey ..........   3,675,000* ($2,241,000)</t>
  </si>
  <si>
    <t>$2,241,000)</t>
  </si>
  <si>
    <t xml:space="preserve">  Chris Mills ...........   3,600,000  ($2,195,000)</t>
  </si>
  <si>
    <t xml:space="preserve">  Muggsy Bogues .........   2,800,000  ($1,707,000)</t>
  </si>
  <si>
    <t>$1,707,000)</t>
  </si>
  <si>
    <t xml:space="preserve">  Bimbo Coles ...........   2,000,000  ($1,220,000)</t>
  </si>
  <si>
    <t xml:space="preserve">  Antawn Jamison ........   1,940,000* ($1,183,000)</t>
  </si>
  <si>
    <t>$1,183,000)</t>
  </si>
  <si>
    <t xml:space="preserve">  Adonal Foyle ..........   1,701,000  ($1,037,000)</t>
  </si>
  <si>
    <t>$1,037,000)</t>
  </si>
  <si>
    <t xml:space="preserve">  Felton Spencer ........   1,650,000  ($1,006,000)</t>
  </si>
  <si>
    <t>$1,006,000)</t>
  </si>
  <si>
    <t xml:space="preserve">  Erick Dampier .........   1,538,000  ($938,341)</t>
  </si>
  <si>
    <t>$938,341)</t>
  </si>
  <si>
    <t xml:space="preserve">  Duane Ferrell .........   1,430,000  ($871,951)</t>
  </si>
  <si>
    <t xml:space="preserve">  Terry Cummings ........   1,150,000  ($701,219)</t>
  </si>
  <si>
    <t xml:space="preserve">  Tony Delk .............   1,131,000  ($689,780)</t>
  </si>
  <si>
    <t>$689,780)</t>
  </si>
  <si>
    <t xml:space="preserve">  Stojko Vrankovic ......  $4,060,000  ($2,476,000)</t>
  </si>
  <si>
    <t xml:space="preserve">$4,060,000 </t>
  </si>
  <si>
    <t xml:space="preserve">  Lamond Murray .........   3,500,000  ($2,134,000)</t>
  </si>
  <si>
    <t xml:space="preserve">  Pooh Richardson .......   3,030,000  ($1,842,000)</t>
  </si>
  <si>
    <t>$1,842,000)</t>
  </si>
  <si>
    <t xml:space="preserve">  Rodney Rogers .........   3,000,000  ($1,829,000)</t>
  </si>
  <si>
    <t xml:space="preserve">  Michael Olowokandi ....   2,700,000* ($1,646,000)</t>
  </si>
  <si>
    <t>$1,646,000)</t>
  </si>
  <si>
    <t xml:space="preserve">  Sherman Douglas .......   2,200,000* ($1,341,000)</t>
  </si>
  <si>
    <t xml:space="preserve">  Lorenzen Wright .......   1,923,000  ($1,173,000)</t>
  </si>
  <si>
    <t>$1,173,000)</t>
  </si>
  <si>
    <t xml:space="preserve">  James Robinson ........   1,800,000  ($1,098,000)  [released]</t>
  </si>
  <si>
    <t>$1,098,000)</t>
  </si>
  <si>
    <t xml:space="preserve">  Eric Piatkowski .......   1,650,000  ($1,006,000)</t>
  </si>
  <si>
    <t xml:space="preserve">  Keith Closs ...........   1,440,000  ($878,048)</t>
  </si>
  <si>
    <t xml:space="preserve">  Maurice Taylor ........   1,209,000  ($737,561)</t>
  </si>
  <si>
    <t>$737,561)</t>
  </si>
  <si>
    <t xml:space="preserve">  Charles Smith .........     677,080  ($412,853)</t>
  </si>
  <si>
    <t>$412,853)</t>
  </si>
  <si>
    <t xml:space="preserve">  Brian Skinner .........     653,500* ($398,400)</t>
  </si>
  <si>
    <t>$398,400)</t>
  </si>
  <si>
    <t xml:space="preserve">  Troy Hudson ...........     287,500* ($175,289)</t>
  </si>
  <si>
    <t xml:space="preserve">  Tyrone Nesby ..........     287,500* ($175,289)</t>
  </si>
  <si>
    <t xml:space="preserve">  Darrick Martin ........      ???</t>
  </si>
  <si>
    <t xml:space="preserve">  Shaquille O'Neal ...... $15,000,000  ($9,146,000)</t>
  </si>
  <si>
    <t xml:space="preserve">  Glen Rice .............   5,248,000  ($3,310,000)</t>
  </si>
  <si>
    <t>$3,310,000)</t>
  </si>
  <si>
    <t xml:space="preserve">  Robert Horry ..........   5,000,000  ($3,049,000)</t>
  </si>
  <si>
    <t xml:space="preserve">  B.J. Armstrong ........   2,800,000  ($1,707,000)  [released]</t>
  </si>
  <si>
    <t xml:space="preserve">  Travis Knight .........   2,400,000  ($1,463,000)</t>
  </si>
  <si>
    <t xml:space="preserve">  Rick Fox ..............   1,750,000* ($1,067,000)</t>
  </si>
  <si>
    <t xml:space="preserve">  Sean Rooks ............   1,680,000  ($1,024,000)</t>
  </si>
  <si>
    <t xml:space="preserve">  Corie Blount ..........   1,625,000  ($990,854)  [released]</t>
  </si>
  <si>
    <t xml:space="preserve">  Kobe Bryant ...........   1,319,000  ($804,512)</t>
  </si>
  <si>
    <t>$804,512)</t>
  </si>
  <si>
    <t xml:space="preserve">  Derek Harper ..........   1,000,000* ($609,700)</t>
  </si>
  <si>
    <t xml:space="preserve">  Dennis Rodman .........   1,000,000* ($609,700)  [released]</t>
  </si>
  <si>
    <t xml:space="preserve">  Derek Fisher ..........     795,000  ($484,756)</t>
  </si>
  <si>
    <t>$484,756)</t>
  </si>
  <si>
    <t xml:space="preserve">  J.R. Reid .............     780,000  ($475,610)</t>
  </si>
  <si>
    <t>$475,610)</t>
  </si>
  <si>
    <t xml:space="preserve">  Ruben Patterson .......     628,500* ($383,200)</t>
  </si>
  <si>
    <t>$383,200)</t>
  </si>
  <si>
    <t xml:space="preserve">  Sam Jacobson ..........     559,000* ($340,800)</t>
  </si>
  <si>
    <t>$340,800)</t>
  </si>
  <si>
    <t xml:space="preserve">  Tyronn Lue ............     287,500* ($175,289)</t>
  </si>
  <si>
    <t xml:space="preserve">  Tom Gugliotta .........  $7,800,000* ($4,755,500)</t>
  </si>
  <si>
    <t>$7,800,000*</t>
  </si>
  <si>
    <t xml:space="preserve">  Danny Manning .........   6,833,000  ($4,167,000)</t>
  </si>
  <si>
    <t>$4,167,000)</t>
  </si>
  <si>
    <t xml:space="preserve">  Jason Kidd ............   6,041,000  ($3,683,000)</t>
  </si>
  <si>
    <t>$3,683,000)</t>
  </si>
  <si>
    <t xml:space="preserve">  Luc Longley ...........   4,000,000* ($2,439,000)</t>
  </si>
  <si>
    <t xml:space="preserve">  Clifford Robinson .....   3,500,000* ($2,134,000)</t>
  </si>
  <si>
    <t xml:space="preserve">  Rex Chapman ...........   2,800,000* ($1,707,000)</t>
  </si>
  <si>
    <t xml:space="preserve">  Joe Kleine ............   1,000,000* ($609,700)</t>
  </si>
  <si>
    <t xml:space="preserve">  Chris Morris ..........   1,000,000* ($609,700)</t>
  </si>
  <si>
    <t xml:space="preserve">  George McCloud ........     750,000* ($457,275)</t>
  </si>
  <si>
    <t xml:space="preserve">  Pat Garrity ...........     740,000* ($451,200)</t>
  </si>
  <si>
    <t>$451,200)</t>
  </si>
  <si>
    <t xml:space="preserve">  Horacio Llamas ........     425,000* ($259,123)</t>
  </si>
  <si>
    <t>Horacio Llamas</t>
  </si>
  <si>
    <t xml:space="preserve">  Marko Milic ...........     350,000* ($213,395)</t>
  </si>
  <si>
    <t xml:space="preserve">  Gerald Brown ..........     287,500* ($175,289)</t>
  </si>
  <si>
    <t xml:space="preserve">  Toby Bailey ...........     287,500* ($175,289)</t>
  </si>
  <si>
    <t xml:space="preserve">  Randy Livingston ......     287,500* ($175,289)</t>
  </si>
  <si>
    <t xml:space="preserve">  Arvydas Sabonis .......  $9,000,000* ($5,488,000)</t>
  </si>
  <si>
    <t xml:space="preserve">  Damon Stoudamire ......   9,000,000* ($5,488,000)</t>
  </si>
  <si>
    <t>$5,488,000)</t>
  </si>
  <si>
    <t xml:space="preserve">  Rasheed Wallace .......   9,000,000  ($5,488,000)</t>
  </si>
  <si>
    <t xml:space="preserve">  Brian Grant ...........   6,000,000  ($3,659,000)</t>
  </si>
  <si>
    <t xml:space="preserve">  Isaiah Rider ..........   4,810,000  ($2,933,000)</t>
  </si>
  <si>
    <t>$2,933,000)</t>
  </si>
  <si>
    <t xml:space="preserve">  Stacey Augmon .........   3,200,000  ($1,951,000)</t>
  </si>
  <si>
    <t xml:space="preserve">  Walt Williams .........   3,000,000  ($1,829,000)</t>
  </si>
  <si>
    <t xml:space="preserve">  Carlos Rogers .........   2,000,000  ($1,220,000)</t>
  </si>
  <si>
    <t xml:space="preserve">  Jim Jackson ...........   1,750,000* ($1,067,000)</t>
  </si>
  <si>
    <t xml:space="preserve">  Kelvin Cato ...........   1,149,000  ($700,683)</t>
  </si>
  <si>
    <t>$700,683)</t>
  </si>
  <si>
    <t xml:space="preserve">  Bonzi Wells ...........   1,100,000* ($671,000)</t>
  </si>
  <si>
    <t>$671,000)</t>
  </si>
  <si>
    <t xml:space="preserve">  Jermaine O'Neal .......   1,075,000  ($655,316)</t>
  </si>
  <si>
    <t>$655,316)</t>
  </si>
  <si>
    <t xml:space="preserve">  Greg Anthony ..........   1,000,000* ($609,700)</t>
  </si>
  <si>
    <t xml:space="preserve">  Gary Grant ............   1,000,000* ($609,700)</t>
  </si>
  <si>
    <t xml:space="preserve">  Brian Shaw ............     850,000* ($518,245)</t>
  </si>
  <si>
    <t xml:space="preserve">  John Crotty ...........     504,000  ($307,317)  [released]</t>
  </si>
  <si>
    <t xml:space="preserve">$307,317)  </t>
  </si>
  <si>
    <t xml:space="preserve">  Nikita Morgunov .......     287,500* ($175,289)  [released]</t>
  </si>
  <si>
    <t xml:space="preserve">  Chris Webber .......... $10,000,000  ($6,098,000)</t>
  </si>
  <si>
    <t xml:space="preserve">  Vlade Divac ...........   8,300,000* ($5,060,500)</t>
  </si>
  <si>
    <t xml:space="preserve">  Lionel Simmons ........   4,238,500  ($2,584,200)  [retired]</t>
  </si>
  <si>
    <t>$2,584,200)</t>
  </si>
  <si>
    <t xml:space="preserve">  Kevin Gamle ...........   1,645,000  ($1,003,000)  [released]</t>
  </si>
  <si>
    <t>$1,003,000)</t>
  </si>
  <si>
    <t>Kevin Gamle</t>
  </si>
  <si>
    <t xml:space="preserve">  Jason Williams ........   1,460,000* ($890,000)</t>
  </si>
  <si>
    <t>$890,000)</t>
  </si>
  <si>
    <t xml:space="preserve">  Tariq Abdul-Wahad .....   1,411,000  ($860,268)</t>
  </si>
  <si>
    <t>$860,268)</t>
  </si>
  <si>
    <t xml:space="preserve">  Vernon Maxwell ........   1,000,000* ($609,700)</t>
  </si>
  <si>
    <t xml:space="preserve">  Jon Barry .............     600,000* ($365,820)</t>
  </si>
  <si>
    <t xml:space="preserve">  Oliver Miller .........     600,000* ($365,820)</t>
  </si>
  <si>
    <t xml:space="preserve">  Terry Dehere ..........     575,000  ($350,610)  [released]</t>
  </si>
  <si>
    <t xml:space="preserve">$350,610)  </t>
  </si>
  <si>
    <t xml:space="preserve">  Lawrence Funderburke ..     575,000  ($350,610)</t>
  </si>
  <si>
    <t>$350,610)</t>
  </si>
  <si>
    <t xml:space="preserve">  Corliss Williamson ....     500,000* ($305,000)</t>
  </si>
  <si>
    <t>$305,000)</t>
  </si>
  <si>
    <t xml:space="preserve">  Chris Robinson ........     375,000  ($228,658)</t>
  </si>
  <si>
    <t>$228,658)</t>
  </si>
  <si>
    <t xml:space="preserve">  Michael Hawkins .......     350,000* ($213,395)</t>
  </si>
  <si>
    <t xml:space="preserve">  Scot Pollard ..........     350,000* ($213,395)</t>
  </si>
  <si>
    <t xml:space="preserve">  Jerome James ..........     287,500* ($175,289)</t>
  </si>
  <si>
    <t xml:space="preserve">  Predrag Stojakovic ....      ???</t>
  </si>
  <si>
    <t xml:space="preserve">  Gary Payton ...........  $8,715,000  ($5,314,000)</t>
  </si>
  <si>
    <t xml:space="preserve">$8,715,000 </t>
  </si>
  <si>
    <t xml:space="preserve">  Vin Baker .............   4,264,000  ($2,600,000)</t>
  </si>
  <si>
    <t>$2,600,000)</t>
  </si>
  <si>
    <t xml:space="preserve">  Hersey Hawkins ........   3,644,000  ($2,222,000)</t>
  </si>
  <si>
    <t>$2,222,000)</t>
  </si>
  <si>
    <t xml:space="preserve">  Detlef Schrempf .......   3,333,000  ($2,033,000)</t>
  </si>
  <si>
    <t>$2,033,000)</t>
  </si>
  <si>
    <t xml:space="preserve">  Don MacLean ...........   2,460,000  ($1,500,000)</t>
  </si>
  <si>
    <t>$1,500,000)</t>
  </si>
  <si>
    <t xml:space="preserve">  Dale Ellis ............   1,750,000* ($1,067,000)</t>
  </si>
  <si>
    <t xml:space="preserve">  Billy Owens ...........   1,750,000* ($1,067,000)</t>
  </si>
  <si>
    <t xml:space="preserve">  Olden Polynice ........   1,000,000* ($609,700)</t>
  </si>
  <si>
    <t xml:space="preserve">  John Crotty ...........     600,000* ($365,820)</t>
  </si>
  <si>
    <t xml:space="preserve">  Aaron Williams ........     575,000  ($350,610)</t>
  </si>
  <si>
    <t xml:space="preserve">  Vladimir Stepania .....     543,000* ($331,100)</t>
  </si>
  <si>
    <t>$331,100)</t>
  </si>
  <si>
    <t xml:space="preserve">  Craig Ehlo ............     504,082  ($307,367)  [released]</t>
  </si>
  <si>
    <t xml:space="preserve">$307,367)  </t>
  </si>
  <si>
    <t xml:space="preserve">  Drew Barry ............     350,000* ($213,395)</t>
  </si>
  <si>
    <t xml:space="preserve">  Moochie Norris ........     350,000* ($213,395)  [released]</t>
  </si>
  <si>
    <t xml:space="preserve">  Rashard Lewis .........     287,500* ($175,289)</t>
  </si>
  <si>
    <t xml:space="preserve">  Jelani McCoy ..........     287,500* ($175,289)</t>
  </si>
  <si>
    <t xml:space="preserve">  James Cotton ..........      ???</t>
  </si>
  <si>
    <t xml:space="preserve">  Dee Brown .............  $3,500,000</t>
  </si>
  <si>
    <t xml:space="preserve">  Dana Barros ...........   3,400,000</t>
  </si>
  <si>
    <t xml:space="preserve">  Dino Radja ............   2,500,000   [playing in Europe]</t>
  </si>
  <si>
    <t xml:space="preserve">  Chauncey Billups ......   2,384,640</t>
  </si>
  <si>
    <t xml:space="preserve">  Greg Minor ............   2,160,000</t>
  </si>
  <si>
    <t xml:space="preserve">  Pervis Ellison ........   2,090,000</t>
  </si>
  <si>
    <t xml:space="preserve">  Travis Knight .........   2,000,000</t>
  </si>
  <si>
    <t xml:space="preserve">  Antoine Walker ........   1,864,080</t>
  </si>
  <si>
    <t xml:space="preserve">  Ron Mercer ............   1,768,320</t>
  </si>
  <si>
    <t xml:space="preserve">  Andrew DeClercq .......   1,200,000</t>
  </si>
  <si>
    <t xml:space="preserve">  Walter McCarty ........     862,560</t>
  </si>
  <si>
    <t xml:space="preserve">  Dontae' Jones .........     794,880</t>
  </si>
  <si>
    <t xml:space="preserve">  Roy Rogers ............     763,080</t>
  </si>
  <si>
    <t xml:space="preserve">  John Thomas ...........     640,440</t>
  </si>
  <si>
    <t xml:space="preserve">  Bruce Bowen ...........     422,500</t>
  </si>
  <si>
    <t xml:space="preserve">  Tyus Edney ............     400,000</t>
  </si>
  <si>
    <t xml:space="preserve">  Scott Brooks ..........      50,000   [released]</t>
  </si>
  <si>
    <t xml:space="preserve">  Alonzo Mourning ....... $11,254,800</t>
  </si>
  <si>
    <t>$11,254,800</t>
  </si>
  <si>
    <t xml:space="preserve">  Tim Hardaway ..........   4,800,000</t>
  </si>
  <si>
    <t xml:space="preserve">  Jamal Mashburn ........   4,433,334</t>
  </si>
  <si>
    <t xml:space="preserve">  P.J. Brown ............   3,844,800</t>
  </si>
  <si>
    <t xml:space="preserve">  Dan Majerle ...........   2,820,000</t>
  </si>
  <si>
    <t xml:space="preserve">  Voshon Lenard .........   2,364,597</t>
  </si>
  <si>
    <t xml:space="preserve">  Duane Causwell ........   1,211,705</t>
  </si>
  <si>
    <t xml:space="preserve">  Terry Mills ...........   1,000,000</t>
  </si>
  <si>
    <t xml:space="preserve">  Keith Askins ..........     750,000</t>
  </si>
  <si>
    <t xml:space="preserve">  Charles Smith .........     619,200</t>
  </si>
  <si>
    <t xml:space="preserve">  Isaac Austin ..........     384,000</t>
  </si>
  <si>
    <t xml:space="preserve">  Todd Day ..............     272,250</t>
  </si>
  <si>
    <t xml:space="preserve">  Eric Murdock ..........     272,250</t>
  </si>
  <si>
    <t xml:space="preserve">  Mark Strickland .......     272,250</t>
  </si>
  <si>
    <t xml:space="preserve">  Malcolm Huckaby .......     242,000</t>
  </si>
  <si>
    <t xml:space="preserve">  Ruben Nembhard ........      50,000   [released]</t>
  </si>
  <si>
    <t xml:space="preserve">  Patrick Savoy .........      25,000   [released]</t>
  </si>
  <si>
    <t xml:space="preserve">  Ben Davis .............      25,000   [released]</t>
  </si>
  <si>
    <t xml:space="preserve">  Kendall Gill ..........  $4,400,000</t>
  </si>
  <si>
    <t xml:space="preserve">  Chris Gatling .........   3,656,400</t>
  </si>
  <si>
    <t xml:space="preserve">  Keith Van Horn ........   2,655,360</t>
  </si>
  <si>
    <t xml:space="preserve">  Kevin Edwards .........   2,640,000</t>
  </si>
  <si>
    <t xml:space="preserve">  Sam Cassell ...........   2,500,000</t>
  </si>
  <si>
    <t xml:space="preserve">  Jayson Williams .......   2,500,000</t>
  </si>
  <si>
    <t xml:space="preserve">  Don MacLean ...........   2,120,000</t>
  </si>
  <si>
    <t xml:space="preserve">  Michael Cage ..........   2,055,421</t>
  </si>
  <si>
    <t xml:space="preserve">  Kerry Kittles .........   1,559,040</t>
  </si>
  <si>
    <t xml:space="preserve">  Yinka Dare ............   1,552,500</t>
  </si>
  <si>
    <t xml:space="preserve">  Lucious Harris ........   1,440,000</t>
  </si>
  <si>
    <t xml:space="preserve">  David Benoit ..........     609,096</t>
  </si>
  <si>
    <t xml:space="preserve">  Sherman Douglas .......     272,250</t>
  </si>
  <si>
    <t xml:space="preserve">  Jack Haley ............     272,250</t>
  </si>
  <si>
    <t xml:space="preserve">  Steve Henson ..........     272,250</t>
  </si>
  <si>
    <t xml:space="preserve">  Patrick Ewing ......... $20,500,000</t>
  </si>
  <si>
    <t>$20,500,000</t>
  </si>
  <si>
    <t xml:space="preserve">  Larry Johnson .........   8,460,714</t>
  </si>
  <si>
    <t xml:space="preserve">  Allan Houston .........   6,000,000</t>
  </si>
  <si>
    <t xml:space="preserve">  John Starks ...........   5,112,500</t>
  </si>
  <si>
    <t xml:space="preserve">  Chris Childs ..........   3,120,000</t>
  </si>
  <si>
    <t xml:space="preserve">  Chris Mills ...........   3,000,000</t>
  </si>
  <si>
    <t xml:space="preserve">  Charles Oakley ........   2,850,000</t>
  </si>
  <si>
    <t xml:space="preserve">  Buck Williams .........   1,431,000</t>
  </si>
  <si>
    <t xml:space="preserve">  Chris Dudley ..........   1,135,000</t>
  </si>
  <si>
    <t xml:space="preserve">  Charlie Ward ..........   1,054,500</t>
  </si>
  <si>
    <t xml:space="preserve">  Herb Williams .........     766,667</t>
  </si>
  <si>
    <t xml:space="preserve">  Ronnie Grandison ......     272,250</t>
  </si>
  <si>
    <t>Ronnie Grandison</t>
  </si>
  <si>
    <t xml:space="preserve">  Pete Myers ............     272,250</t>
  </si>
  <si>
    <t xml:space="preserve">  Horace Grant .......... $14,285,714</t>
  </si>
  <si>
    <t>$14,285,714</t>
  </si>
  <si>
    <t xml:space="preserve">  Anfernee Hardaway .....   7,580,000</t>
  </si>
  <si>
    <t xml:space="preserve">  Mark Price ............   4,090,920</t>
  </si>
  <si>
    <t xml:space="preserve">  Rony Seikaly ..........   4,002,000</t>
  </si>
  <si>
    <t xml:space="preserve">  Nick Anderson .........   4,000,000</t>
  </si>
  <si>
    <t xml:space="preserve">  Derek Harper ..........   1,560,000</t>
  </si>
  <si>
    <t xml:space="preserve">  Ed O'Bannon ...........   1,472,640   [released]</t>
  </si>
  <si>
    <t xml:space="preserve">  Tree Rollins ..........   1,470,000   [???]</t>
  </si>
  <si>
    <t xml:space="preserve">  Charles Outlaw ........   1,000,000</t>
  </si>
  <si>
    <t>Charles Outlaw</t>
  </si>
  <si>
    <t xml:space="preserve">  Johnny Taylor .........     901,880</t>
  </si>
  <si>
    <t xml:space="preserve">  Clifford Rozier .......     750,000   [released]</t>
  </si>
  <si>
    <t xml:space="preserve">  Danny Schayes .........     690,000</t>
  </si>
  <si>
    <t xml:space="preserve">  Brian Evans ...........     607,545</t>
  </si>
  <si>
    <t xml:space="preserve">  Darrell Armstrong .....     350,000</t>
  </si>
  <si>
    <t xml:space="preserve">  Derek Strong ..........     326,700</t>
  </si>
  <si>
    <t xml:space="preserve">  Gerald Wilkins ........     326,700</t>
  </si>
  <si>
    <t xml:space="preserve">  Tim Kempton ...........     272,250</t>
  </si>
  <si>
    <t xml:space="preserve">  Jason Lawson ..........     242,250</t>
  </si>
  <si>
    <t xml:space="preserve">  Amal McCaskill ........      20,700   [released]</t>
  </si>
  <si>
    <t xml:space="preserve">  Rick Brunson ..........       5,000   [released]</t>
  </si>
  <si>
    <t xml:space="preserve">  Derrick Coleman .......  $8,002,800</t>
  </si>
  <si>
    <t>$8,002,800</t>
  </si>
  <si>
    <t xml:space="preserve">  Jim Jackson ...........   4,600,000</t>
  </si>
  <si>
    <t xml:space="preserve">  Allen Iverson .........   3,128,640</t>
  </si>
  <si>
    <t xml:space="preserve">  Scott Williams ........   2,850,000</t>
  </si>
  <si>
    <t xml:space="preserve">  Clarence Weatherspoon ..   2,800,000</t>
  </si>
  <si>
    <t xml:space="preserve">  Jerry Stackhouse ......   2,583,360</t>
  </si>
  <si>
    <t xml:space="preserve">  Tim Thomas ............   1,614,240</t>
  </si>
  <si>
    <t xml:space="preserve">  Eric Montross .........   1,520,000</t>
  </si>
  <si>
    <t xml:space="preserve">  Rex Walters ...........   1,430,000</t>
  </si>
  <si>
    <t xml:space="preserve">  Terry Cummings ........   1,000,000</t>
  </si>
  <si>
    <t xml:space="preserve">  Anthony Parker ........     754,080</t>
  </si>
  <si>
    <t xml:space="preserve">  Mark Davis ............     326,700</t>
  </si>
  <si>
    <t xml:space="preserve">  Doug Overton ..........     326,700</t>
  </si>
  <si>
    <t xml:space="preserve">  Kebu Stewart ..........     242,000</t>
  </si>
  <si>
    <t xml:space="preserve">  Marco Milic ...........     242,000</t>
  </si>
  <si>
    <t>Marco Milic</t>
  </si>
  <si>
    <t xml:space="preserve">  Juwan Howard .......... $11,250,000</t>
  </si>
  <si>
    <t xml:space="preserve">  Chris Webber ..........   9,000,000</t>
  </si>
  <si>
    <t xml:space="preserve">  Harvey Grant ..........   4,671,875</t>
  </si>
  <si>
    <t xml:space="preserve">  Calbert Cheaney .......   3,600,000</t>
  </si>
  <si>
    <t xml:space="preserve">  Rod Strickland ........   3,450,000</t>
  </si>
  <si>
    <t xml:space="preserve">  Tracy Murray ..........   2,040,000</t>
  </si>
  <si>
    <t xml:space="preserve">  Gheorghe Muresan ......   1,887,500</t>
  </si>
  <si>
    <t xml:space="preserve">  Chris Whitney .........   1,200,000</t>
  </si>
  <si>
    <t xml:space="preserve">  Lorenzo Williams ......   1,128,000</t>
  </si>
  <si>
    <t xml:space="preserve">  Tim Legler ............   1,105,000</t>
  </si>
  <si>
    <t xml:space="preserve">  Ben Wallace ...........     326,700</t>
  </si>
  <si>
    <t xml:space="preserve">  Terry Davis ...........     272,250</t>
  </si>
  <si>
    <t xml:space="preserve">  Darvin Ham ............     272,250</t>
  </si>
  <si>
    <t xml:space="preserve">  Jimmy Oliver ..........     272,250</t>
  </si>
  <si>
    <t xml:space="preserve">  God Shammgod ..........     242,250</t>
  </si>
  <si>
    <t xml:space="preserve">  Dikembe Mutombo .......  $9,615,187</t>
  </si>
  <si>
    <t>$9,615,187</t>
  </si>
  <si>
    <t xml:space="preserve">  Steve Smith ...........   5,400,000</t>
  </si>
  <si>
    <t xml:space="preserve">  Christian Laettner ....   5,050,000</t>
  </si>
  <si>
    <t xml:space="preserve">  Ken Norman ............   3,332,000   [released]</t>
  </si>
  <si>
    <t xml:space="preserve">  Mookie Blaylock .......   3,000,000</t>
  </si>
  <si>
    <t xml:space="preserve">  Alan Henderson ........   1,028,400</t>
  </si>
  <si>
    <t xml:space="preserve">  Ed Gray ...............     723,840</t>
  </si>
  <si>
    <t xml:space="preserve">  Tyrone Corbin .........     326,700</t>
  </si>
  <si>
    <t xml:space="preserve">  Eldridge Recasner .....     326,700</t>
  </si>
  <si>
    <t xml:space="preserve">  Greg Anderson .........     272,250</t>
  </si>
  <si>
    <t xml:space="preserve">  Chucky Brown ..........     272,250</t>
  </si>
  <si>
    <t xml:space="preserve">  Anthony Miller ........     272,250</t>
  </si>
  <si>
    <t xml:space="preserve">  Donald Whiteside ......     272,250</t>
  </si>
  <si>
    <t xml:space="preserve">  Chris Crawford ........     242,000</t>
  </si>
  <si>
    <t xml:space="preserve">  Vlade Divac ...........  $4,833,333</t>
  </si>
  <si>
    <t>$4,833,333</t>
  </si>
  <si>
    <t xml:space="preserve">  Glen Rice .............   4,702,000</t>
  </si>
  <si>
    <t xml:space="preserve">  Dell Curry ............   3,660,000</t>
  </si>
  <si>
    <t xml:space="preserve">  Anthony Mason .........   3,471,500</t>
  </si>
  <si>
    <t xml:space="preserve">  Bobby Phills ..........   2,900,000</t>
  </si>
  <si>
    <t xml:space="preserve">  Muggsy Bogues .........   1,800,000</t>
  </si>
  <si>
    <t xml:space="preserve">  David Wesley ..........   1,800,000</t>
  </si>
  <si>
    <t xml:space="preserve">  Matt Geiger ...........   1,402,000</t>
  </si>
  <si>
    <t xml:space="preserve">  Tony Delk .............   1,000,680</t>
  </si>
  <si>
    <t xml:space="preserve">  J.R. Reid .............     650,000</t>
  </si>
  <si>
    <t xml:space="preserve">  Corey Beck ............     272,250</t>
  </si>
  <si>
    <t xml:space="preserve">  Tony Farmer ...........     272,250</t>
  </si>
  <si>
    <t xml:space="preserve">  Travis Williams .......     242,000</t>
  </si>
  <si>
    <t xml:space="preserve">  Michael Jordan ........ $33,140,000</t>
  </si>
  <si>
    <t>$33,140,000</t>
  </si>
  <si>
    <t xml:space="preserve">  Ron Harper ............   4,560,000</t>
  </si>
  <si>
    <t xml:space="preserve">  Toni Kukoc ............   4,560,000</t>
  </si>
  <si>
    <t xml:space="preserve">  Dennis Rodman .........   4,500,000   [rumored, new salary wasn't listed]</t>
  </si>
  <si>
    <t xml:space="preserve">  Luc Longley ...........   3,184,900</t>
  </si>
  <si>
    <t xml:space="preserve">  Scottie Pippen ........   2,775,000</t>
  </si>
  <si>
    <t xml:space="preserve">  Bill Wennington .......   1,800,000</t>
  </si>
  <si>
    <t xml:space="preserve">  Scott Burrell .........   1,430,000</t>
  </si>
  <si>
    <t xml:space="preserve">  Randy Brown ...........   1,260,000</t>
  </si>
  <si>
    <t xml:space="preserve">  Robert Parish .........   1,150,000   [retired]</t>
  </si>
  <si>
    <t xml:space="preserve">  Jason Caffey ..........     850,920</t>
  </si>
  <si>
    <t xml:space="preserve">  Steve Kerr ............     750,000</t>
  </si>
  <si>
    <t xml:space="preserve">  Keith Booth ...........     597,600</t>
  </si>
  <si>
    <t xml:space="preserve">  Jud Buechler ..........     500,000</t>
  </si>
  <si>
    <t xml:space="preserve">  Joe Kleine ............     272,250</t>
  </si>
  <si>
    <t xml:space="preserve">  Shawn Kemp ............  $8,600,000</t>
  </si>
  <si>
    <t xml:space="preserve">  Danny Ferry ...........   4,000,000</t>
  </si>
  <si>
    <t xml:space="preserve">  Wesley Person .........   3,500,000</t>
  </si>
  <si>
    <t xml:space="preserve">  Greg Graham ...........   1,540,000</t>
  </si>
  <si>
    <t xml:space="preserve">  Tony Dumas ............   1,330,000</t>
  </si>
  <si>
    <t xml:space="preserve">  Vitaly Potapenko ......   1,228,560</t>
  </si>
  <si>
    <t xml:space="preserve">  Derek Anderson ........   1,107,240</t>
  </si>
  <si>
    <t xml:space="preserve">  Henry James ...........   1,000,000</t>
  </si>
  <si>
    <t xml:space="preserve">  Bob Sura ..............     976,920</t>
  </si>
  <si>
    <t xml:space="preserve">  Brevin Knight .........     949,320</t>
  </si>
  <si>
    <t xml:space="preserve">  Zydrunas Ilgauskas ....     828,000</t>
  </si>
  <si>
    <t xml:space="preserve">  Donny Marshall ........     540,000   [released]</t>
  </si>
  <si>
    <t xml:space="preserve">  Shawnelle Scott .......     500,000</t>
  </si>
  <si>
    <t xml:space="preserve">  Mitchell Butler .......     272,250</t>
  </si>
  <si>
    <t xml:space="preserve">  Cedric Henderson ......     250,000</t>
  </si>
  <si>
    <t xml:space="preserve">  Jerome Allen ..........      35,000   [released]</t>
  </si>
  <si>
    <t xml:space="preserve">  Adrian Caldwell .......      20,000   [released]</t>
  </si>
  <si>
    <t xml:space="preserve">  Grant Hill ............  $5,850,000</t>
  </si>
  <si>
    <t xml:space="preserve">  Brian Williams ........   4,050,000</t>
  </si>
  <si>
    <t>Brian Williams</t>
  </si>
  <si>
    <t xml:space="preserve">  Joe Dumars ............   3,000,000</t>
  </si>
  <si>
    <t xml:space="preserve">  Grant Long ............   2,610,335</t>
  </si>
  <si>
    <t xml:space="preserve">  Lindsey Hunter ........   1,750,000</t>
  </si>
  <si>
    <t xml:space="preserve">  Aaron McKie ...........   1,235,000</t>
  </si>
  <si>
    <t xml:space="preserve">  Malik Sealy ...........   1,150,000</t>
  </si>
  <si>
    <t xml:space="preserve">  Don Reid ..............   1,000,000</t>
  </si>
  <si>
    <t xml:space="preserve">  Theo Ratliff ..........     928,080</t>
  </si>
  <si>
    <t xml:space="preserve">  Scot Pollard ..........     818,160</t>
  </si>
  <si>
    <t xml:space="preserve">  Randolph Childress ....     760,000   [released]</t>
  </si>
  <si>
    <t xml:space="preserve">  Jerome Williams .......     652,800</t>
  </si>
  <si>
    <t xml:space="preserve">  Rick Mahorn ...........     480,000</t>
  </si>
  <si>
    <t xml:space="preserve">  Charles O'Bannon ......     320,000</t>
  </si>
  <si>
    <t xml:space="preserve">  Rumeal Robinson .......     272,250</t>
  </si>
  <si>
    <t xml:space="preserve">  Reggie Miller .........  $9,031,850</t>
  </si>
  <si>
    <t>$9,031,850</t>
  </si>
  <si>
    <t xml:space="preserve">  Dale Davis ............   5,273,333</t>
  </si>
  <si>
    <t xml:space="preserve">  Antonio Davis .........   4,500,000</t>
  </si>
  <si>
    <t xml:space="preserve">  Rik Smits .............   4,000,000</t>
  </si>
  <si>
    <t xml:space="preserve">  Derrick McKey .........   3,600,000</t>
  </si>
  <si>
    <t xml:space="preserve">  Mark Jackson ..........   3,200,000</t>
  </si>
  <si>
    <t xml:space="preserve">  Chris Mullin ..........   2,941,500</t>
  </si>
  <si>
    <t xml:space="preserve">  Jalen Rose ............   1,852,500</t>
  </si>
  <si>
    <t xml:space="preserve">  Haywoode Workman ......   1,260,000</t>
  </si>
  <si>
    <t xml:space="preserve">  Austin Croshere .......   1,165,440</t>
  </si>
  <si>
    <t xml:space="preserve">  Travis Best ...........     752,000</t>
  </si>
  <si>
    <t xml:space="preserve">  Mark West .............     650,000</t>
  </si>
  <si>
    <t xml:space="preserve">  Fred Hoiberg ..........     356,400</t>
  </si>
  <si>
    <t xml:space="preserve">  Etdrick Bohannon ......     272,250</t>
  </si>
  <si>
    <t xml:space="preserve">  Mark Pope .............     242,000</t>
  </si>
  <si>
    <t xml:space="preserve">  Ron Riley .............      50,000   [released]</t>
  </si>
  <si>
    <t xml:space="preserve">  Todd Lindeman .........      15,000   [released]</t>
  </si>
  <si>
    <t xml:space="preserve">  Glenn Robinson ........  $5,510,000</t>
  </si>
  <si>
    <t>$5,510,000</t>
  </si>
  <si>
    <t xml:space="preserve">  Tyrone Hill ...........   4,110,000</t>
  </si>
  <si>
    <t xml:space="preserve">  Armon Gilliam .........   2,780,400</t>
  </si>
  <si>
    <t xml:space="preserve">  Andrew Lang ...........   2,700,000</t>
  </si>
  <si>
    <t xml:space="preserve">  Ervin Johnson .........   2,281,128</t>
  </si>
  <si>
    <t xml:space="preserve">  Ray Allen .............   2,052,360</t>
  </si>
  <si>
    <t xml:space="preserve">  Elliot Perry ..........   2,000,000</t>
  </si>
  <si>
    <t xml:space="preserve">  Terrell Brandon .......   1,469,440</t>
  </si>
  <si>
    <t xml:space="preserve">  Acie Earl .............   1,430,000   [relesaed]</t>
  </si>
  <si>
    <t xml:space="preserve">  Michael Curry .........     500,000</t>
  </si>
  <si>
    <t xml:space="preserve">  Jerald Honeycutt ......     300,000</t>
  </si>
  <si>
    <t xml:space="preserve">  Tim Breaux ............     272,250</t>
  </si>
  <si>
    <t xml:space="preserve">  Jamie Feick ...........     272,250</t>
  </si>
  <si>
    <t xml:space="preserve">  Jeff Nordgaard ........     242,000</t>
  </si>
  <si>
    <t xml:space="preserve">  Walt Williams .........  $3,750,000</t>
  </si>
  <si>
    <t xml:space="preserve">  Sharone Wright ........   3,500,000</t>
  </si>
  <si>
    <t xml:space="preserve">  Marcus Camby ..........   2,799,240</t>
  </si>
  <si>
    <t xml:space="preserve">  Doug Christie .........   2,012,767</t>
  </si>
  <si>
    <t xml:space="preserve">  Carlos Rogers .........   1,900,000</t>
  </si>
  <si>
    <t xml:space="preserve">  Popeye Jones ..........   1,886,538</t>
  </si>
  <si>
    <t xml:space="preserve">  Damon Stoudamire ......   1,748,760</t>
  </si>
  <si>
    <t xml:space="preserve">  Shawn Respert .........   1,602,120</t>
  </si>
  <si>
    <t xml:space="preserve">  Tracy McGrady .........   1,359,360</t>
  </si>
  <si>
    <t xml:space="preserve">  B.J. Tyler ............   1,200,000   [released]</t>
  </si>
  <si>
    <t xml:space="preserve">  Zan Tabak .............     950,000</t>
  </si>
  <si>
    <t xml:space="preserve">  John Wallace ..........     903,120</t>
  </si>
  <si>
    <t xml:space="preserve">  Reggie Slater .........     350,000</t>
  </si>
  <si>
    <t xml:space="preserve">  John Long .............     272,500</t>
  </si>
  <si>
    <t xml:space="preserve">  Ed Stokes .............     272,500</t>
  </si>
  <si>
    <t xml:space="preserve">  Chris Garner ..........     242,000</t>
  </si>
  <si>
    <t xml:space="preserve">  Shawn Bradley .........  $5,940,000</t>
  </si>
  <si>
    <t>$5,940,000</t>
  </si>
  <si>
    <t xml:space="preserve">  A.C. Green ............   5,095,088</t>
  </si>
  <si>
    <t xml:space="preserve">  Robert Pack ...........   3,240,000</t>
  </si>
  <si>
    <t xml:space="preserve">  Dennis Scott ..........   2,920,000</t>
  </si>
  <si>
    <t xml:space="preserve">  Khalid Reeves .........   1,852,000</t>
  </si>
  <si>
    <t xml:space="preserve">  Erick Strickland ......   1,600,000</t>
  </si>
  <si>
    <t xml:space="preserve">  Samaki Walker .........   1,433,040</t>
  </si>
  <si>
    <t xml:space="preserve">  Kurt Thomas ...........   1,398,960</t>
  </si>
  <si>
    <t xml:space="preserve">  Michael Finley ........     816,840</t>
  </si>
  <si>
    <t xml:space="preserve">  Chris Anstey ..........     713,900  (to sign 11/2 or 11/3)</t>
  </si>
  <si>
    <t xml:space="preserve">  Martin Muursepp .......     675,120</t>
  </si>
  <si>
    <t xml:space="preserve">  Hubert Davis ..........     537,500</t>
  </si>
  <si>
    <t xml:space="preserve">  Adrian Caldwell .......     272,250</t>
  </si>
  <si>
    <t xml:space="preserve">  Kevin Ollie ...........     272,250</t>
  </si>
  <si>
    <t xml:space="preserve">  Bubba Wells ...........     260,000</t>
  </si>
  <si>
    <t xml:space="preserve">  Ace Custis ............     242,000</t>
  </si>
  <si>
    <t>Ace Custis</t>
  </si>
  <si>
    <t xml:space="preserve">  Bryant Stith ..........  $4,030,000</t>
  </si>
  <si>
    <t>$4,030,000</t>
  </si>
  <si>
    <t xml:space="preserve">  Sherman Douglas .......   4,025,000   [released]</t>
  </si>
  <si>
    <t xml:space="preserve">  LaPhonso Ellis ........   3,650,000</t>
  </si>
  <si>
    <t xml:space="preserve">  Elmore Spencer ........   2,050,000   [released]</t>
  </si>
  <si>
    <t xml:space="preserve">  Tony Battie ...........   1,946,880</t>
  </si>
  <si>
    <t xml:space="preserve">  Dean Garrett ..........   1,800,000</t>
  </si>
  <si>
    <t xml:space="preserve">  Johnny Newman .........   1,325,000</t>
  </si>
  <si>
    <t xml:space="preserve">  Danny Fortson .........   1,291,440</t>
  </si>
  <si>
    <t xml:space="preserve">  Eric Williams .........   1,139,520</t>
  </si>
  <si>
    <t xml:space="preserve">  Tom Hammonds ..........     970,000   [released]</t>
  </si>
  <si>
    <t xml:space="preserve">  George Zidek ..........     784,200</t>
  </si>
  <si>
    <t xml:space="preserve">  Bobby Jackson .........     694,920</t>
  </si>
  <si>
    <t xml:space="preserve">  Priest Lauderdale .....     630,000</t>
  </si>
  <si>
    <t xml:space="preserve">  Randy Woods ..........      500,000   [released]</t>
  </si>
  <si>
    <t xml:space="preserve">  Joe Wolf ..............     480,000</t>
  </si>
  <si>
    <t xml:space="preserve">  Anthony Goldwire ......     330,000</t>
  </si>
  <si>
    <t xml:space="preserve">  Steve Scheffler .......     330,000</t>
  </si>
  <si>
    <t xml:space="preserve">  Eddie Johnson .........     300,000   [released]</t>
  </si>
  <si>
    <t xml:space="preserve">  Eric Washington .......     242,000</t>
  </si>
  <si>
    <t xml:space="preserve">  Hakeem Olajuwon ....... $11,156,000</t>
  </si>
  <si>
    <t>$11,156,000</t>
  </si>
  <si>
    <t xml:space="preserve">  Clyde Drexler .........   5,500,000</t>
  </si>
  <si>
    <t xml:space="preserve">  Mario Elie ............   2,430,000</t>
  </si>
  <si>
    <t xml:space="preserve">  Charles Barkley .......   2,250,000</t>
  </si>
  <si>
    <t xml:space="preserve">  Kevin Willis ..........   1,800,000</t>
  </si>
  <si>
    <t xml:space="preserve">  Brent Price ...........   1,920,000</t>
  </si>
  <si>
    <t xml:space="preserve">  Rodrick Rhodes ........     555,900</t>
  </si>
  <si>
    <t xml:space="preserve">  Matt Bullard ..........     326,700</t>
  </si>
  <si>
    <t xml:space="preserve">  Emanual Davis .........     326,700</t>
  </si>
  <si>
    <t xml:space="preserve">  Othella Harrington ....     326,700</t>
  </si>
  <si>
    <t xml:space="preserve">  Eddie Johnson .........     326,700</t>
  </si>
  <si>
    <t xml:space="preserve">  Randy Livingston ......     326,700   [released]</t>
  </si>
  <si>
    <t xml:space="preserve">  Matt Maloney ..........     326,700</t>
  </si>
  <si>
    <t xml:space="preserve">  Joe Stephens ..........     272,250</t>
  </si>
  <si>
    <t xml:space="preserve">  Serge Zwikker .........     242,000</t>
  </si>
  <si>
    <t xml:space="preserve">  Tom Gugliotta .........  $5,500,000</t>
  </si>
  <si>
    <t xml:space="preserve">  Stanley Roberts .......   3,750,000</t>
  </si>
  <si>
    <t xml:space="preserve">  Micheal Williams ......   2,775,000</t>
  </si>
  <si>
    <t xml:space="preserve">  Doug West .............   2,535,000</t>
  </si>
  <si>
    <t xml:space="preserve">  Stephon Marbury .......   2,266,320</t>
  </si>
  <si>
    <t xml:space="preserve">  Kevin Garnett .........   2,109,120</t>
  </si>
  <si>
    <t xml:space="preserve">  Terry Porter ..........   2,000,000</t>
  </si>
  <si>
    <t xml:space="preserve">  Sam Mitchell ..........   1,400,000</t>
  </si>
  <si>
    <t xml:space="preserve">  Bill Curley ...........   1,333,800</t>
  </si>
  <si>
    <t xml:space="preserve">  Cherokee Parks ........   1,262,640</t>
  </si>
  <si>
    <t xml:space="preserve">  Chris Carr ............     900,000</t>
  </si>
  <si>
    <t xml:space="preserve">  Paul Grant ............     785,400</t>
  </si>
  <si>
    <t xml:space="preserve">  Shane Heal ............     384,000   [released]</t>
  </si>
  <si>
    <t xml:space="preserve">  Reggie Jordan .........     272,250</t>
  </si>
  <si>
    <t xml:space="preserve">  Clifford Rozier .......     272,250</t>
  </si>
  <si>
    <t xml:space="preserve">  DeJuan Wheat ..........     242,000</t>
  </si>
  <si>
    <t xml:space="preserve">  David Robinson ........ $12,397,440</t>
  </si>
  <si>
    <t>$12,397,440</t>
  </si>
  <si>
    <t xml:space="preserve">  Sean Elliott ..........   5,333,333</t>
  </si>
  <si>
    <t xml:space="preserve">  Charles Smith .........   3,957,143</t>
  </si>
  <si>
    <t xml:space="preserve">  Avery Johnson .........   3,000,000</t>
  </si>
  <si>
    <t xml:space="preserve">  Tim Duncan ............   2,967,840</t>
  </si>
  <si>
    <t xml:space="preserve">  Chuck Person ..........   2,470,000</t>
  </si>
  <si>
    <t xml:space="preserve">  Vinny Del Negro .......   2,298,777</t>
  </si>
  <si>
    <t xml:space="preserve">  Will Perdue ...........   1,987,500</t>
  </si>
  <si>
    <t xml:space="preserve">  Carl Herrera ..........   1,820,000</t>
  </si>
  <si>
    <t xml:space="preserve">  Monty Williams ........   1,235,000</t>
  </si>
  <si>
    <t xml:space="preserve">  Cory Alexander ........     562,380</t>
  </si>
  <si>
    <t xml:space="preserve">  Reggie Geary ..........     272,250</t>
  </si>
  <si>
    <t xml:space="preserve">  Jaren Jackson .........     272,250</t>
  </si>
  <si>
    <t xml:space="preserve">  Malik Rose ............     272,250</t>
  </si>
  <si>
    <t xml:space="preserve">  Karl Malone ...........  $5,118,578</t>
  </si>
  <si>
    <t>$5,118,578</t>
  </si>
  <si>
    <t xml:space="preserve">  John Stockton .........   5,000,000</t>
  </si>
  <si>
    <t xml:space="preserve">  Jeff Hornacek .........   4,195,000</t>
  </si>
  <si>
    <t xml:space="preserve">  Chris Morris ..........   3,000,000</t>
  </si>
  <si>
    <t xml:space="preserve">  Bryon Russell .........   2,857,144</t>
  </si>
  <si>
    <t xml:space="preserve">  Adam Keefe ............   2,300,000</t>
  </si>
  <si>
    <t xml:space="preserve">  Antoine Carr ..........   1,600,000</t>
  </si>
  <si>
    <t xml:space="preserve">  Howard Eisley .........   1,240,000</t>
  </si>
  <si>
    <t xml:space="preserve">  Shandon Anderson ......   1,200,000</t>
  </si>
  <si>
    <t xml:space="preserve">  Greg Ostertag .........     647,400</t>
  </si>
  <si>
    <t xml:space="preserve">  Jacque Vaughn .........     601,320</t>
  </si>
  <si>
    <t xml:space="preserve">  Greg Foster ...........     504,000</t>
  </si>
  <si>
    <t xml:space="preserve">  Troy Hudson ...........     242,000</t>
  </si>
  <si>
    <t xml:space="preserve">  Otis Thorpe ...........  $5,700,000</t>
  </si>
  <si>
    <t xml:space="preserve">  Shareef Abdur-Rahim ...   2,513,760</t>
  </si>
  <si>
    <t xml:space="preserve">  Blue Edwards ..........   2,300,000</t>
  </si>
  <si>
    <t xml:space="preserve">  Antonio Daniels .......   2,149,920</t>
  </si>
  <si>
    <t xml:space="preserve">  George Lynch ..........   2,115,000</t>
  </si>
  <si>
    <t xml:space="preserve">  Anthony Peeler ........   2,012,500</t>
  </si>
  <si>
    <t xml:space="preserve">  Bryant Reeves .........   1,915,680</t>
  </si>
  <si>
    <t xml:space="preserve">  Doug Edwards ..........   1,430,000</t>
  </si>
  <si>
    <t xml:space="preserve">  Lee Mayberry ..........   1,320,000</t>
  </si>
  <si>
    <t xml:space="preserve">  Eric Mobley ...........   1,178,000   [released]</t>
  </si>
  <si>
    <t xml:space="preserve">  Tony Massenburg .......     750,000</t>
  </si>
  <si>
    <t xml:space="preserve">  Pete Chilcutt .........     700,000</t>
  </si>
  <si>
    <t xml:space="preserve">  Marcus Brown ..........     500,000</t>
  </si>
  <si>
    <t xml:space="preserve">  Sam Mack ..............     455,000</t>
  </si>
  <si>
    <t xml:space="preserve">  Chris Robinson ........     325,000</t>
  </si>
  <si>
    <t xml:space="preserve">  Ivano Newbill .........     272,250</t>
  </si>
  <si>
    <t xml:space="preserve">  Latrell Sprewell ......  $7,770,000</t>
  </si>
  <si>
    <t xml:space="preserve">  Donyell Marshall ......   3,990,000</t>
  </si>
  <si>
    <t xml:space="preserve">  Brian Shaw ............   3,750,000</t>
  </si>
  <si>
    <t xml:space="preserve">  Joe Smith .............   3,165,160</t>
  </si>
  <si>
    <t xml:space="preserve">  B.J. Armstrong ........   2,600,000</t>
  </si>
  <si>
    <t xml:space="preserve">  Felton Spencer ........   2,178,099</t>
  </si>
  <si>
    <t xml:space="preserve">  Bimbo Coles ...........   1,700,000</t>
  </si>
  <si>
    <t xml:space="preserve">  Adonal Foyle ..........   1,495,000</t>
  </si>
  <si>
    <t xml:space="preserve">  Erick Dampier .........   1,478,880</t>
  </si>
  <si>
    <t xml:space="preserve">  Todd Fuller ...........   1,293,240</t>
  </si>
  <si>
    <t xml:space="preserve">  Duane Ferrell .........   1,235,000</t>
  </si>
  <si>
    <t xml:space="preserve">  Dickey Simpkins .......   1,235,000</t>
  </si>
  <si>
    <t xml:space="preserve">  David Vaughn ..........     693,840</t>
  </si>
  <si>
    <t xml:space="preserve">  Carl Thomas ...........     272,250</t>
  </si>
  <si>
    <t xml:space="preserve">  Stojko Vrankovic ......  $3,580,000</t>
  </si>
  <si>
    <t xml:space="preserve">  Loy Vaught ............   3,350,000</t>
  </si>
  <si>
    <t xml:space="preserve">  Lamond Murray .........   2,900,000</t>
  </si>
  <si>
    <t xml:space="preserve">  Pooh Richardson .......   2,820,710</t>
  </si>
  <si>
    <t xml:space="preserve">  Rodney Rogers .........   2,640,000</t>
  </si>
  <si>
    <t xml:space="preserve">  Lorenzen Wright .......   1,701,720</t>
  </si>
  <si>
    <t xml:space="preserve">  Eric Piatkowski .......   1,587,500</t>
  </si>
  <si>
    <t xml:space="preserve">  James Robinson ........   1,500,000</t>
  </si>
  <si>
    <t xml:space="preserve">  Keith Closs ...........   1,200,000</t>
  </si>
  <si>
    <t xml:space="preserve">  Brent Barry ...........   1,082,520</t>
  </si>
  <si>
    <t xml:space="preserve">  Maurice Taylor ........   1,051,800</t>
  </si>
  <si>
    <t xml:space="preserve">  Darrick Martin ........     431,250</t>
  </si>
  <si>
    <t xml:space="preserve">  Terry Dehere ..........     386,125   [released]</t>
  </si>
  <si>
    <t xml:space="preserve">  James Collins .........     242,000</t>
  </si>
  <si>
    <t xml:space="preserve">  Nate Huffman ..........      20,000   [released]</t>
  </si>
  <si>
    <t xml:space="preserve">  Shaquille O'Neal ...... $12,857,143</t>
  </si>
  <si>
    <t>$12,857,143</t>
  </si>
  <si>
    <t xml:space="preserve">  Elden Campbell ........   7,000,000</t>
  </si>
  <si>
    <t xml:space="preserve">  Robert Horry ..........   6,000,000</t>
  </si>
  <si>
    <t xml:space="preserve">  Eddie Jones ...........   2,000,000</t>
  </si>
  <si>
    <t xml:space="preserve">  Nick Van Exel .........   1,900,000</t>
  </si>
  <si>
    <t xml:space="preserve">  Sean Rooks ............   1,440,000</t>
  </si>
  <si>
    <t xml:space="preserve">  Corie Blount ..........   1,430,000</t>
  </si>
  <si>
    <t xml:space="preserve">  Kobe Bryant ...........   1,167,240</t>
  </si>
  <si>
    <t xml:space="preserve">  Rick Fox ..............   1,000,000</t>
  </si>
  <si>
    <t xml:space="preserve">  Derek Fisher ..........     703,200</t>
  </si>
  <si>
    <t xml:space="preserve">  Jon Barry .............     272,500</t>
  </si>
  <si>
    <t xml:space="preserve">  Mario Bennett .........     272,500</t>
  </si>
  <si>
    <t xml:space="preserve">  Shea Seals ............     242,000</t>
  </si>
  <si>
    <t xml:space="preserve">  DeJuan Wheat ..........      20,000   [released]</t>
  </si>
  <si>
    <t xml:space="preserve">  Kevin Johnson .........  $8,000,000</t>
  </si>
  <si>
    <t xml:space="preserve">  Danny Manning .........   6,833,333</t>
  </si>
  <si>
    <t xml:space="preserve">  Jason Kidd ............   5,223,333</t>
  </si>
  <si>
    <t xml:space="preserve">  John Williams .........   4,550,000</t>
  </si>
  <si>
    <t xml:space="preserve">  Antonio McDyess .......   2,876,640</t>
  </si>
  <si>
    <t xml:space="preserve">  Cedric Ceballos .......   2,605,000</t>
  </si>
  <si>
    <t xml:space="preserve">  Mark Bryant ...........   2,250,000</t>
  </si>
  <si>
    <t xml:space="preserve">  Steve Nash ............   1,053,360</t>
  </si>
  <si>
    <t xml:space="preserve">  Clifford Robinson .....   1,000,000</t>
  </si>
  <si>
    <t xml:space="preserve">  Loren Meyer ...........     722,760</t>
  </si>
  <si>
    <t xml:space="preserve">  Mario Bennett .........     630,000   [released]</t>
  </si>
  <si>
    <t xml:space="preserve">  Rex Chapman ...........     326,700</t>
  </si>
  <si>
    <t xml:space="preserve">  Horacio Llamas ........     272,250</t>
  </si>
  <si>
    <t xml:space="preserve">  George McCloud ........     272,250</t>
  </si>
  <si>
    <t xml:space="preserve">  Tom Chambers ..........     272,250</t>
  </si>
  <si>
    <t xml:space="preserve">  William Cunningham ....      50,000   [released]</t>
  </si>
  <si>
    <t xml:space="preserve">  Kenny Anderson ........  $5,010,000</t>
  </si>
  <si>
    <t>$5,010,000</t>
  </si>
  <si>
    <t xml:space="preserve">  Brian Grant ...........   5,000,000</t>
  </si>
  <si>
    <t xml:space="preserve">  Isaiah Rider ..........   4,210,000</t>
  </si>
  <si>
    <t xml:space="preserve">  Arvydas Sabonis .......   3,080,000</t>
  </si>
  <si>
    <t xml:space="preserve">  Stacey Augmon .........   2,800,000</t>
  </si>
  <si>
    <t xml:space="preserve">  Rasheed Wallace .......   2,329,080</t>
  </si>
  <si>
    <t xml:space="preserve">  Gary Trent ............   1,329,009</t>
  </si>
  <si>
    <t xml:space="preserve">  Kelvin Cato ...........     999,240</t>
  </si>
  <si>
    <t xml:space="preserve">  Jermaine O'Neal .......     950,640</t>
  </si>
  <si>
    <t xml:space="preserve">  Dontonio Wingfield ....     600,000</t>
  </si>
  <si>
    <t xml:space="preserve">  John Crotty ...........     420,000</t>
  </si>
  <si>
    <t xml:space="preserve">  Sean Higgins ..........     272,250</t>
  </si>
  <si>
    <t xml:space="preserve">  Alton Lister ..........     272,250</t>
  </si>
  <si>
    <t xml:space="preserve">  Vincent Askew .........     272,250</t>
  </si>
  <si>
    <t xml:space="preserve">  Alvin Williams ........     242,000</t>
  </si>
  <si>
    <t xml:space="preserve">  Billy Owens ...........  $4,225,200</t>
  </si>
  <si>
    <t>$4,225,200</t>
  </si>
  <si>
    <t xml:space="preserve">  Lionel Simmons ........   3,716,500   [retired]</t>
  </si>
  <si>
    <t xml:space="preserve">  Bobby Hurley ..........   3,552,000</t>
  </si>
  <si>
    <t xml:space="preserve">  Olden Polynice ........   3,610,000</t>
  </si>
  <si>
    <t xml:space="preserve">  Mahmoud Abdul-Rauf ....   3,300,000</t>
  </si>
  <si>
    <t xml:space="preserve">  Mitch Richmond ........   3,000,000</t>
  </si>
  <si>
    <t xml:space="preserve">  Michael Smith .........   1,920,000</t>
  </si>
  <si>
    <t xml:space="preserve">  Kevin Gamble ..........   1,420,250</t>
  </si>
  <si>
    <t xml:space="preserve">  Olivier Saint-Jean ....   1,226,880</t>
  </si>
  <si>
    <t>Olivier Saint-Jean</t>
  </si>
  <si>
    <t xml:space="preserve">  Corliss Williamson ....   1,199,520</t>
  </si>
  <si>
    <t xml:space="preserve">  Gary Grant ............     600,000   [released]</t>
  </si>
  <si>
    <t xml:space="preserve">  Terry Dehere ..........     500,000</t>
  </si>
  <si>
    <t xml:space="preserve">  Lawrence Funderburke ..     500,000</t>
  </si>
  <si>
    <t xml:space="preserve">  Kevin Salvadori .......     300,000</t>
  </si>
  <si>
    <t xml:space="preserve">  Derek Grimm ...........     242,000</t>
  </si>
  <si>
    <t xml:space="preserve">  Michael Stewart .......     242,000</t>
  </si>
  <si>
    <t xml:space="preserve">  Anthony Johnson .......     242,000</t>
  </si>
  <si>
    <t xml:space="preserve">  Matt Fish .............     150,000   [released]</t>
  </si>
  <si>
    <t xml:space="preserve">  Stacey King ...........     100,000   [released]</t>
  </si>
  <si>
    <t xml:space="preserve">  Gary Payton ........... $10,514,688</t>
  </si>
  <si>
    <t>$10,514,688</t>
  </si>
  <si>
    <t xml:space="preserve">  Vin Baker .............   4,064,373</t>
  </si>
  <si>
    <t xml:space="preserve">  Jim McIlvaine .........   3,600,000</t>
  </si>
  <si>
    <t xml:space="preserve">  Nate McMillan .........   3,500,000</t>
  </si>
  <si>
    <t xml:space="preserve">  Sam Perkins ...........   3,370,000</t>
  </si>
  <si>
    <t xml:space="preserve">  Detlef Schrempf .......   3,333,333</t>
  </si>
  <si>
    <t xml:space="preserve">  Hersey Hawkins ........   3,124,100</t>
  </si>
  <si>
    <t xml:space="preserve">  Dale Ellis ............   1,920,000</t>
  </si>
  <si>
    <t xml:space="preserve">  Eric Snow .............     706,300</t>
  </si>
  <si>
    <t xml:space="preserve">  Sherell Ford ..........     670,800   [released]</t>
  </si>
  <si>
    <t xml:space="preserve">  David Wingate .........     570,000</t>
  </si>
  <si>
    <t xml:space="preserve">  Jerome Kersey .........     500,000</t>
  </si>
  <si>
    <t xml:space="preserve">  Aaron Williams ........     500,000</t>
  </si>
  <si>
    <t xml:space="preserve">  Craig Ehlo ............     432,081   [released]</t>
  </si>
  <si>
    <t xml:space="preserve">  Greg Anthony ..........     272,250</t>
  </si>
  <si>
    <t xml:space="preserve">  Stephen Howard ........     272,250</t>
  </si>
  <si>
    <t xml:space="preserve">  James Cotton ..........     242,000</t>
  </si>
  <si>
    <t xml:space="preserve">  Dikembe Mutombo ......... $8,013,000</t>
  </si>
  <si>
    <t>$8,013,000</t>
  </si>
  <si>
    <t xml:space="preserve">  Christian Laettner ......  4,500,000</t>
  </si>
  <si>
    <t xml:space="preserve">  Steve Smith .............  4,500,000</t>
  </si>
  <si>
    <t xml:space="preserve">  Ken Norman ..............  2,869,000</t>
  </si>
  <si>
    <t xml:space="preserve">  Mookie Blaylock .........  2,800,000</t>
  </si>
  <si>
    <t xml:space="preserve">  Alan Henderson ............  910,000</t>
  </si>
  <si>
    <t xml:space="preserve">  Priest Lauderdale .........  548,000</t>
  </si>
  <si>
    <t xml:space="preserve">  Jon Barry .................  247,500</t>
  </si>
  <si>
    <t xml:space="preserve">  Willie Burton .............  247,500</t>
  </si>
  <si>
    <t xml:space="preserve">  Tyrone Corbin .............  247,500</t>
  </si>
  <si>
    <t xml:space="preserve">  Ivano Newbill .............  247,500</t>
  </si>
  <si>
    <t xml:space="preserve">  Eldridge Recasner .........  247,500</t>
  </si>
  <si>
    <t xml:space="preserve">  Donnie Boyce ..............  247,500</t>
  </si>
  <si>
    <t xml:space="preserve">  Henry James ...............  181,100  (signed 12/20)</t>
  </si>
  <si>
    <t xml:space="preserve">  Dino Radja .............. $5,313,000</t>
  </si>
  <si>
    <t>$5,313,000</t>
  </si>
  <si>
    <t xml:space="preserve">  Dana Barros .............  3,400,000</t>
  </si>
  <si>
    <t xml:space="preserve">  Dee Brown ...............  3,250,000</t>
  </si>
  <si>
    <t xml:space="preserve">  Todd Day ................  2,915,000</t>
  </si>
  <si>
    <t xml:space="preserve">  Greg Minor ..............  1,800,000</t>
  </si>
  <si>
    <t xml:space="preserve">  Pervis Ellison ..........  1,760,000</t>
  </si>
  <si>
    <t xml:space="preserve">  Rick Fox ................  1,750,000</t>
  </si>
  <si>
    <t xml:space="preserve">  Antoine Walker ..........  1,620,000</t>
  </si>
  <si>
    <t xml:space="preserve">  Frank Brickowski ........  1,500,000</t>
  </si>
  <si>
    <t xml:space="preserve">  Eric Williams ...........  1,008,000</t>
  </si>
  <si>
    <t xml:space="preserve">  Alton Lister ..............  500,000</t>
  </si>
  <si>
    <t xml:space="preserve">  David Wesley ..............  350,000</t>
  </si>
  <si>
    <t xml:space="preserve">  Marty Conlon ..............  247,500</t>
  </si>
  <si>
    <t xml:space="preserve">  Steve Hamer ...............  220,000</t>
  </si>
  <si>
    <t xml:space="preserve">  Brett Szabo ...............  220,000</t>
  </si>
  <si>
    <t xml:space="preserve">  Vlade Divac ............. $4,718,000</t>
  </si>
  <si>
    <t>$4,718,000</t>
  </si>
  <si>
    <t xml:space="preserve">  Glen Rice ...............  4,002,000</t>
  </si>
  <si>
    <t xml:space="preserve">  Anthony Mason ...........  2,777,000</t>
  </si>
  <si>
    <t xml:space="preserve">  Dell Curry ..............  1,830,000</t>
  </si>
  <si>
    <t xml:space="preserve">  Muggsy Bogues ...........  1,575,000</t>
  </si>
  <si>
    <t xml:space="preserve">  Matt Geiger .............  1,562,000</t>
  </si>
  <si>
    <t xml:space="preserve">  Scott Burrell ...........  1,235,000</t>
  </si>
  <si>
    <t xml:space="preserve">  Tony Delk .................  870,000</t>
  </si>
  <si>
    <t xml:space="preserve">  George Zidek ..............  694,000</t>
  </si>
  <si>
    <t xml:space="preserve">  Brad Lohaus ...............  485,000  (released)</t>
  </si>
  <si>
    <t xml:space="preserve">  Rafael Addison ............  290,000</t>
  </si>
  <si>
    <t xml:space="preserve">  Anthony Goldwire ..........  250,000</t>
  </si>
  <si>
    <t xml:space="preserve">  Tony Smith ................  247,500</t>
  </si>
  <si>
    <t xml:space="preserve">  Malik Rose ................  220,000</t>
  </si>
  <si>
    <t xml:space="preserve">  Carlos Strong .............  220,000</t>
  </si>
  <si>
    <t xml:space="preserve">  Michael Jordan ......... $30,140,000</t>
  </si>
  <si>
    <t>$30,140,000</t>
  </si>
  <si>
    <t xml:space="preserve">  Dennis Rodman ...........  9,000,000</t>
  </si>
  <si>
    <t xml:space="preserve">  Toni Kukoc ..............  3,960,000</t>
  </si>
  <si>
    <t xml:space="preserve">  Ron Harper ..............  3,840,000</t>
  </si>
  <si>
    <t xml:space="preserve">  Luc Longley .............  2,790,000</t>
  </si>
  <si>
    <t xml:space="preserve">  Scottie Pippen ..........  2,250,000</t>
  </si>
  <si>
    <t xml:space="preserve">  Randy Brown .............  1,300,000</t>
  </si>
  <si>
    <t xml:space="preserve">  Dickey Simpkins .........  1,040,000</t>
  </si>
  <si>
    <t xml:space="preserve">  Robert Parish ...........  1,000,000</t>
  </si>
  <si>
    <t xml:space="preserve">  Bill Wennington .........  1,000,000</t>
  </si>
  <si>
    <t xml:space="preserve">  Steve Kerr ................  750,000</t>
  </si>
  <si>
    <t xml:space="preserve">  Jason Caffey ..............  700,000</t>
  </si>
  <si>
    <t xml:space="preserve">  Jud Buechler ..............  500,000</t>
  </si>
  <si>
    <t xml:space="preserve">  Danny Ferry ............. $4,643,000</t>
  </si>
  <si>
    <t>$4,643,000</t>
  </si>
  <si>
    <t xml:space="preserve">  Tyrone Hill .............  3,480,000</t>
  </si>
  <si>
    <t xml:space="preserve">  Mark West ...............  2,000,000</t>
  </si>
  <si>
    <t xml:space="preserve">  Bobby Phills ............  1,808,000</t>
  </si>
  <si>
    <t xml:space="preserve">  Terrell Brandon .........  1,312,000</t>
  </si>
  <si>
    <t xml:space="preserve">  Chris Mills .............  1,235,000</t>
  </si>
  <si>
    <t xml:space="preserve">  Vitaly Potapenko ........  1,068,000</t>
  </si>
  <si>
    <t xml:space="preserve">  Bob Sura ..................  864,000</t>
  </si>
  <si>
    <t xml:space="preserve">  Zydrunas Ilgauskas ........  720,000</t>
  </si>
  <si>
    <t xml:space="preserve">  Antonio Lang ..............  520,000</t>
  </si>
  <si>
    <t xml:space="preserve">  Donny Marshall ............  450,000</t>
  </si>
  <si>
    <t xml:space="preserve">  Shawnelle Scott ...........  300,000</t>
  </si>
  <si>
    <t xml:space="preserve">  Carl Thomas ...............  247,500</t>
  </si>
  <si>
    <t xml:space="preserve">  Reggie Geary ..............  220,000</t>
  </si>
  <si>
    <t xml:space="preserve">  A.C. Green .............. $4,851,000  (traded from Phoenix, plus trade</t>
  </si>
  <si>
    <t xml:space="preserve">$4,851,000 </t>
  </si>
  <si>
    <t xml:space="preserve">  Jim Jackson .............  3,900,000</t>
  </si>
  <si>
    <t xml:space="preserve">  Jamal Mashburn ..........  3,833,000</t>
  </si>
  <si>
    <t xml:space="preserve">  Chris Gatling ...........  3,047,000</t>
  </si>
  <si>
    <t xml:space="preserve">  Terry Davis .............  2,300,000  (released 10/29)</t>
  </si>
  <si>
    <t xml:space="preserve">  Derek Harper ............  1,300,000</t>
  </si>
  <si>
    <t xml:space="preserve">  Eric Montross ...........  1,280,000</t>
  </si>
  <si>
    <t xml:space="preserve">  Samaki Walker ...........  1,246,000</t>
  </si>
  <si>
    <t xml:space="preserve">  Sam Cassell .............  1,235,000  (traded from Phoenix)</t>
  </si>
  <si>
    <t xml:space="preserve">  George McCloud ..........  1,100,000</t>
  </si>
  <si>
    <t xml:space="preserve">  Michael Finley ............  723,000  (traded from Phoenix)</t>
  </si>
  <si>
    <t xml:space="preserve">  Jimmy King ................  330,000  (released 10/29)</t>
  </si>
  <si>
    <t xml:space="preserve">  Greg Dreiling .............  247,500</t>
  </si>
  <si>
    <t xml:space="preserve">  Oliver Miller .............  247,500</t>
  </si>
  <si>
    <t xml:space="preserve">  Fred Roberts ..............  247,500</t>
  </si>
  <si>
    <t xml:space="preserve">  Erick Strickland ..........  220,000</t>
  </si>
  <si>
    <t xml:space="preserve">  Bryant Stith ............ $3,400,000</t>
  </si>
  <si>
    <t xml:space="preserve">  LaPhonso Ellis ..........  3,294,000</t>
  </si>
  <si>
    <t xml:space="preserve">  Mark Jackson ............  2,900,000</t>
  </si>
  <si>
    <t xml:space="preserve">  Antonio McDyess .........  2,545,000</t>
  </si>
  <si>
    <t xml:space="preserve">  Sarunis Marciulionis ....  2,500,000</t>
  </si>
  <si>
    <t>Sarunis Marciulionis</t>
  </si>
  <si>
    <t xml:space="preserve">  Ervin Johnson ...........  1,636,000</t>
  </si>
  <si>
    <t xml:space="preserve">  Dale Ellis ..............  1,600,000</t>
  </si>
  <si>
    <t xml:space="preserve">  Ricky Pierce ............  1,200,000</t>
  </si>
  <si>
    <t xml:space="preserve">  Tom Hammonds ............  1,070,000</t>
  </si>
  <si>
    <t xml:space="preserve">  Keith Jennings ............  247,500</t>
  </si>
  <si>
    <t xml:space="preserve">  LaSalle Thompson ..........  247,500</t>
  </si>
  <si>
    <t xml:space="preserve">  Darvin Ham ................  220,000</t>
  </si>
  <si>
    <t xml:space="preserve">  Brooks Thompson ............ 214,300  (signed 11/21)</t>
  </si>
  <si>
    <t xml:space="preserve">  Aaron Williams ............. 169,000  (signed 12/22)</t>
  </si>
  <si>
    <t xml:space="preserve">  Otis Thorpe ............. $7,000,000</t>
  </si>
  <si>
    <t xml:space="preserve">  Grant Hill ..............  5,025,000</t>
  </si>
  <si>
    <t xml:space="preserve">  Joe Dumars ..............  3,075,000</t>
  </si>
  <si>
    <t xml:space="preserve">  Stacey Augmon ...........  2,480,000</t>
  </si>
  <si>
    <t xml:space="preserve">  Terry Mills .............  2,457,000</t>
  </si>
  <si>
    <t xml:space="preserve">  Grant Long ..............  2,260,000</t>
  </si>
  <si>
    <t xml:space="preserve">  Lindsey Hunter ..........  1,715,000</t>
  </si>
  <si>
    <t xml:space="preserve">  Theo Ratliff ..............  821,000</t>
  </si>
  <si>
    <t xml:space="preserve">  Jerome Williams ...........  568,000</t>
  </si>
  <si>
    <t xml:space="preserve">  Michael Curry .............  400,000</t>
  </si>
  <si>
    <t xml:space="preserve">  Rick Mahorn ...............  400,000</t>
  </si>
  <si>
    <t xml:space="preserve">  Don Reid ..................  400,000</t>
  </si>
  <si>
    <t xml:space="preserve">  Litterial Green ...........  247,500</t>
  </si>
  <si>
    <t xml:space="preserve">  Latrell Sprewell ........ $7,000,000</t>
  </si>
  <si>
    <t xml:space="preserve">  Mark Price ..............  3,409,000</t>
  </si>
  <si>
    <t xml:space="preserve">  Donyell Marshall ........  3,360,000</t>
  </si>
  <si>
    <t xml:space="preserve">  Chris Mullin ............  2,844,000</t>
  </si>
  <si>
    <t xml:space="preserve">  Joe Smith ...............  2,794,000</t>
  </si>
  <si>
    <t xml:space="preserve">  Felton Spencer ..........  2,694,000</t>
  </si>
  <si>
    <t xml:space="preserve">  B.J. Armstrong ..........  2,400,000</t>
  </si>
  <si>
    <t xml:space="preserve">  Donald Royal ............  1,700,000</t>
  </si>
  <si>
    <t xml:space="preserve">  Bimbo Coles .............  1,400,000</t>
  </si>
  <si>
    <t xml:space="preserve">  Jon Koncak ..............  1,150,000</t>
  </si>
  <si>
    <t xml:space="preserve">  Todd Fuller .............  1,125,000</t>
  </si>
  <si>
    <t xml:space="preserve">  Andrew DeClercq ...........  276,000</t>
  </si>
  <si>
    <t xml:space="preserve">  Mike Peplowski ............  247,500</t>
  </si>
  <si>
    <t xml:space="preserve">  Lou Roe ...................  247,500</t>
  </si>
  <si>
    <t xml:space="preserve">  Ray Owes ..................  220,000</t>
  </si>
  <si>
    <t xml:space="preserve">  Marcus Mann ................ 220,000  (suspended)</t>
  </si>
  <si>
    <t xml:space="preserve">  Hakeem Olajuwon ......... $9,655,000</t>
  </si>
  <si>
    <t>$9,655,000</t>
  </si>
  <si>
    <t xml:space="preserve">  Clyde Drexler ...........  5,500,000</t>
  </si>
  <si>
    <t xml:space="preserve">  Charles Barkley .........  4,695,000</t>
  </si>
  <si>
    <t xml:space="preserve">  Brent Price .............  1,600,000</t>
  </si>
  <si>
    <t xml:space="preserve">  Kevin Willis ............  1,500,000</t>
  </si>
  <si>
    <t xml:space="preserve">  Mario Elie ..............  1,400,000</t>
  </si>
  <si>
    <t xml:space="preserve">  Matt Bullard ..............  247,500</t>
  </si>
  <si>
    <t xml:space="preserve">  Othella Harrington ........  247,500</t>
  </si>
  <si>
    <t xml:space="preserve">  Charles Jones .............  247,500</t>
  </si>
  <si>
    <t xml:space="preserve">  Sam Mack ..................  247,500</t>
  </si>
  <si>
    <t xml:space="preserve">  Matt Maloney ..............  247,500</t>
  </si>
  <si>
    <t xml:space="preserve">  Tracy Moore ...............  247,500</t>
  </si>
  <si>
    <t xml:space="preserve">  Emanual Davis .............  220,000</t>
  </si>
  <si>
    <t xml:space="preserve">  Randy Livingston ..........  220,000</t>
  </si>
  <si>
    <t xml:space="preserve">  Reggie Miller .......... $11,250,000</t>
  </si>
  <si>
    <t xml:space="preserve">  Dale Davis ..............  6,508,000</t>
  </si>
  <si>
    <t xml:space="preserve">  Antonio Davis ...........  5,200,000</t>
  </si>
  <si>
    <t xml:space="preserve">  Rik Smits ...............  4,000,000</t>
  </si>
  <si>
    <t xml:space="preserve">  Derrick McKey ...........  3,000,000</t>
  </si>
  <si>
    <t xml:space="preserve">  Vincent Askew ...........  2,000,000</t>
  </si>
  <si>
    <t xml:space="preserve">  Jalen Rose ..............  1,560,000</t>
  </si>
  <si>
    <t xml:space="preserve">  Eddie Johnson ...........  1,200,000</t>
  </si>
  <si>
    <t xml:space="preserve">  Erick Dampier ...........  1,184,000</t>
  </si>
  <si>
    <t xml:space="preserve">  Haywoode Workman ........  1,080,000</t>
  </si>
  <si>
    <t xml:space="preserve">  Duane Ferrell ...........  1,040,000</t>
  </si>
  <si>
    <t xml:space="preserve">  Travis Best ...............  666,000</t>
  </si>
  <si>
    <t xml:space="preserve">  Fred Hoiberg ..............  297,000</t>
  </si>
  <si>
    <t xml:space="preserve">  Jerome Allen ..............  247,500</t>
  </si>
  <si>
    <t xml:space="preserve">  Brent Scott ...............  247,500</t>
  </si>
  <si>
    <t xml:space="preserve">  Stanley Roberts ......... $3,250,000</t>
  </si>
  <si>
    <t xml:space="preserve">  Loy Vaught ..............  3,100,000</t>
  </si>
  <si>
    <t xml:space="preserve">  Pooh Richardson .........  2,721,000</t>
  </si>
  <si>
    <t xml:space="preserve">  Lamond Murray ...........  2,700,000</t>
  </si>
  <si>
    <t xml:space="preserve">  Rodney Rogers ...........  2,280,000</t>
  </si>
  <si>
    <t xml:space="preserve">  Terry Dehere ............  1,905,000</t>
  </si>
  <si>
    <t xml:space="preserve">  Malik Sealy .............  1,732,000</t>
  </si>
  <si>
    <t xml:space="preserve">  Lorenzen Wright .........  1,480,000</t>
  </si>
  <si>
    <t xml:space="preserve">  Eric Piatkowski .........  1,363,000</t>
  </si>
  <si>
    <t xml:space="preserve">  Brent Barry ...............  958,000</t>
  </si>
  <si>
    <t xml:space="preserve">  Dwayne Schintzius .........  625,000</t>
  </si>
  <si>
    <t xml:space="preserve">  Charles Outlaw ............  600,000</t>
  </si>
  <si>
    <t xml:space="preserve">  Darrick Martin ............  375,000</t>
  </si>
  <si>
    <t xml:space="preserve">  Kevin Duckworth ...........  247,500</t>
  </si>
  <si>
    <t xml:space="preserve">  Shaquille O'Neal ....... $10,714,000</t>
  </si>
  <si>
    <t>$10,714,000</t>
  </si>
  <si>
    <t xml:space="preserve">  Elden Campbell ..........  7,000,000</t>
  </si>
  <si>
    <t xml:space="preserve">  Cedric Ceballos .........  2,400,000</t>
  </si>
  <si>
    <t xml:space="preserve">  Nick Van Exel ...........  1,900,000</t>
  </si>
  <si>
    <t xml:space="preserve">  Eddie Jones .............  1,800,000</t>
  </si>
  <si>
    <t xml:space="preserve">  Corie Blount ............  1,235,000</t>
  </si>
  <si>
    <t xml:space="preserve">  Sean Rooks ..............  1,200,000</t>
  </si>
  <si>
    <t xml:space="preserve">  Kobe Bryant .............  1,015,000</t>
  </si>
  <si>
    <t xml:space="preserve">  Derek Fisher ..............  612,000</t>
  </si>
  <si>
    <t xml:space="preserve">  Jerome Kersey .............  247,500</t>
  </si>
  <si>
    <t xml:space="preserve">  Rumeal Robinson ...........  247,500</t>
  </si>
  <si>
    <t xml:space="preserve">  Byron Scott ...............  247,500</t>
  </si>
  <si>
    <t xml:space="preserve">  Travis Knight .............  220,000</t>
  </si>
  <si>
    <t xml:space="preserve">  Alonzo Mourning ......... $9,380,000</t>
  </si>
  <si>
    <t xml:space="preserve">  Tim Hardaway ............  2,500,000</t>
  </si>
  <si>
    <t xml:space="preserve">  Dan Majerle .............  2,350,000</t>
  </si>
  <si>
    <t xml:space="preserve">  P.J. Brown ..............  2,000,000</t>
  </si>
  <si>
    <t xml:space="preserve">  Predrag Danilovic .......  1,892,000</t>
  </si>
  <si>
    <t>Predrag Danilovic</t>
  </si>
  <si>
    <t xml:space="preserve">  Kurt Thomas .............  1,238,000</t>
  </si>
  <si>
    <t xml:space="preserve">  Keith Askins ..............  650,000</t>
  </si>
  <si>
    <t xml:space="preserve">  Gary Grant ................  500,000</t>
  </si>
  <si>
    <t xml:space="preserve">  Martin Muurseep ...........  401,000</t>
  </si>
  <si>
    <t>Martin Muurseep</t>
  </si>
  <si>
    <t xml:space="preserve">  Ed Pinckney ...............  300,000</t>
  </si>
  <si>
    <t xml:space="preserve">  Isaac Austin ..............  247,500</t>
  </si>
  <si>
    <t xml:space="preserve">  Tony Farmer ...............  247,500</t>
  </si>
  <si>
    <t xml:space="preserve">  Voshon Lenard .............  247,500</t>
  </si>
  <si>
    <t xml:space="preserve">  Mark Strickland ...........  247,500</t>
  </si>
  <si>
    <t xml:space="preserve">  James Scott ...............  220,000</t>
  </si>
  <si>
    <t xml:space="preserve">  Glenn Robinson .......... $4,640,000</t>
  </si>
  <si>
    <t xml:space="preserve">  Vin Baker ...............  3,765,000</t>
  </si>
  <si>
    <t xml:space="preserve">  Sherman Douglas .........  3,594,000</t>
  </si>
  <si>
    <t xml:space="preserve">  Andrew Lang .............  2,332,000</t>
  </si>
  <si>
    <t xml:space="preserve">  Armon Gilliam ...........  2,317,000</t>
  </si>
  <si>
    <t xml:space="preserve">  Elliot Perry ............  2,000,000</t>
  </si>
  <si>
    <t xml:space="preserve">  Ray Allen ...............  1,785,000</t>
  </si>
  <si>
    <t xml:space="preserve">  Shawn Respert ...........  1,417,000</t>
  </si>
  <si>
    <t xml:space="preserve">  Johnny Newman ...........  1,225,000</t>
  </si>
  <si>
    <t xml:space="preserve">  Chucky Brown ..............  500,000  (traded from Phoenix)</t>
  </si>
  <si>
    <t xml:space="preserve">  Joe Wolf ..................  400,000</t>
  </si>
  <si>
    <t xml:space="preserve">  David Wood ................  247,500</t>
  </si>
  <si>
    <t xml:space="preserve">  Tom Gugliotta ........... $5,000,000</t>
  </si>
  <si>
    <t xml:space="preserve">  Stoyko Vrankovic ........  2,900,000</t>
  </si>
  <si>
    <t>Stoyko Vrankovic</t>
  </si>
  <si>
    <t xml:space="preserve">  Micheal Williams ........  2,475,000</t>
  </si>
  <si>
    <t xml:space="preserve">  Doug West ...............  2,155,000</t>
  </si>
  <si>
    <t xml:space="preserve">  Stephon Marbury .........  1,917,000</t>
  </si>
  <si>
    <t xml:space="preserve">  Terry Porter ............  1,775,000</t>
  </si>
  <si>
    <t xml:space="preserve">  Kevin Garnett ...........  1,666,000</t>
  </si>
  <si>
    <t xml:space="preserve">  James Robinson ..........  1,235,000</t>
  </si>
  <si>
    <t xml:space="preserve">  Sam Mitchell ............  1,200,000</t>
  </si>
  <si>
    <t xml:space="preserve">  Bill Curley .............  1,123,000</t>
  </si>
  <si>
    <t xml:space="preserve">  Cherokee Parks ..........  1,117,000</t>
  </si>
  <si>
    <t xml:space="preserve">  Chris Carr ................  750,000</t>
  </si>
  <si>
    <t xml:space="preserve">  Shane Heal ................  320,000</t>
  </si>
  <si>
    <t xml:space="preserve">  Dean Garrett ..............  247,500</t>
  </si>
  <si>
    <t xml:space="preserve">  Virginius Praskevicius ....  220,000</t>
  </si>
  <si>
    <t>Virginius Praskevicius</t>
  </si>
  <si>
    <t xml:space="preserve">  Shawn Bradley ........... $5,130,000</t>
  </si>
  <si>
    <t>$5,130,000</t>
  </si>
  <si>
    <t xml:space="preserve">  Kendall Gill ............  3,800,000</t>
  </si>
  <si>
    <t xml:space="preserve">  Robert Pack .............  2,700,000</t>
  </si>
  <si>
    <t xml:space="preserve">  Kevin Edwards ...........  2,280,000</t>
  </si>
  <si>
    <t xml:space="preserve">  Jayson Williams .........  2,250,000</t>
  </si>
  <si>
    <t xml:space="preserve">  Reggie Williams .........  2,048,000</t>
  </si>
  <si>
    <t xml:space="preserve">  Khalid Reeves ...........  1,752,000</t>
  </si>
  <si>
    <t xml:space="preserve">  Yinka Dare ..............  1,448,000</t>
  </si>
  <si>
    <t xml:space="preserve">  Kerry Kittles ...........  1,356,000</t>
  </si>
  <si>
    <t xml:space="preserve">  Ed O'Bannon .............  1,303,000</t>
  </si>
  <si>
    <t xml:space="preserve">  David Benoit ..............  508,000</t>
  </si>
  <si>
    <t xml:space="preserve">  Xavier McDaniel ...........  254,000</t>
  </si>
  <si>
    <t xml:space="preserve">  Tony Massenburg ...........  247,500</t>
  </si>
  <si>
    <t xml:space="preserve">  Lloyd Daniels .............. 184,100  (signed 12/21)</t>
  </si>
  <si>
    <t xml:space="preserve">  Robert Werdann ............. 166,000  (signed 12/31)</t>
  </si>
  <si>
    <t xml:space="preserve">  Larry Johnson ........... $5,004,000</t>
  </si>
  <si>
    <t xml:space="preserve">  Allan Houston ...........  5,000,000</t>
  </si>
  <si>
    <t xml:space="preserve">  Patrick Ewing ...........  3,000,000</t>
  </si>
  <si>
    <t xml:space="preserve">  Chris Childs ............  2,600,000</t>
  </si>
  <si>
    <t xml:space="preserve">  Charles Oakley ..........  2,600,000</t>
  </si>
  <si>
    <t xml:space="preserve">  John Starks .............  1,913,000</t>
  </si>
  <si>
    <t xml:space="preserve">  Buck Williams ...........  1,193,000</t>
  </si>
  <si>
    <t xml:space="preserve">  Charlie Ward ..............  888,000</t>
  </si>
  <si>
    <t xml:space="preserve">  John Wallace ..............  785,000</t>
  </si>
  <si>
    <t xml:space="preserve">  Herb Williams .............  757,000</t>
  </si>
  <si>
    <t xml:space="preserve">  Walter McCarty ............  750,000</t>
  </si>
  <si>
    <t xml:space="preserve">  Dontae' Jones .............  691,000</t>
  </si>
  <si>
    <t xml:space="preserve">  Scott Brooks ..............  247,500</t>
  </si>
  <si>
    <t xml:space="preserve">  Chris Jent ................  247,500</t>
  </si>
  <si>
    <t xml:space="preserve">  Eric Leckner ..............  247,500</t>
  </si>
  <si>
    <t xml:space="preserve">  Horace Grant ........... $14,857,000</t>
  </si>
  <si>
    <t>$14,857,000</t>
  </si>
  <si>
    <t xml:space="preserve">  Anfernee Hardaway .......  6,655,000</t>
  </si>
  <si>
    <t xml:space="preserve">  Brian Shaw ..............  4,000,000</t>
  </si>
  <si>
    <t xml:space="preserve">  Nick Anderson ...........  3,790,000</t>
  </si>
  <si>
    <t xml:space="preserve">  Rony Seikaly ............  3,752,000</t>
  </si>
  <si>
    <t xml:space="preserve">  Dennis Scott ............  3,000,000</t>
  </si>
  <si>
    <t xml:space="preserve">  Clifford Rozier .........  1,040,000  (released 12/5)</t>
  </si>
  <si>
    <t xml:space="preserve">  David Vaughn ..............  614,000</t>
  </si>
  <si>
    <t xml:space="preserve">  Danny Schayes .............  575,000  (USA Today lists $247,500)</t>
  </si>
  <si>
    <t>$247,500)</t>
  </si>
  <si>
    <t xml:space="preserve">  Brian Evans ...............  551,000</t>
  </si>
  <si>
    <t xml:space="preserve">  Darrell Armstrong .........  410,000</t>
  </si>
  <si>
    <t xml:space="preserve">  Derek Strong ..............  247,500</t>
  </si>
  <si>
    <t xml:space="preserve">  Gerald Wilkins ............  247,500</t>
  </si>
  <si>
    <t xml:space="preserve">  Amal McCaskill ............  220,000</t>
  </si>
  <si>
    <t xml:space="preserve">  Kenny Smith ................ 190,100  (signed 12/18)</t>
  </si>
  <si>
    <t xml:space="preserve">  Derrick Coleman ......... $6,739,000</t>
  </si>
  <si>
    <t>$6,739,000</t>
  </si>
  <si>
    <t xml:space="preserve">  Clarence Weatherspoon ...  3,300,000</t>
  </si>
  <si>
    <t xml:space="preserve">  Scott Williams ..........  2,400,000</t>
  </si>
  <si>
    <t xml:space="preserve">  Jerry Stackhouse ........  2,286,000</t>
  </si>
  <si>
    <t xml:space="preserve">  Allen Iverson ...........  2,267,000</t>
  </si>
  <si>
    <t xml:space="preserve">  Don MacLean .............  1,780,000</t>
  </si>
  <si>
    <t xml:space="preserve">  Michael Cage ............  1,473,000</t>
  </si>
  <si>
    <t xml:space="preserve">  Rex Walters .............  1,235,000</t>
  </si>
  <si>
    <t xml:space="preserve">  Lucious Harris ..........  1,200,000</t>
  </si>
  <si>
    <t xml:space="preserve">  Mark Bradtke ..............  247,500</t>
  </si>
  <si>
    <t xml:space="preserve">  Mark Davis ................  247,500</t>
  </si>
  <si>
    <t xml:space="preserve">  Mark Hendrickson ..........  247,000</t>
  </si>
  <si>
    <t xml:space="preserve">  Doug Overton ..............  247,500</t>
  </si>
  <si>
    <t xml:space="preserve">  Kevin Johnson ........... $7,000,000</t>
  </si>
  <si>
    <t xml:space="preserve">  Danny Manning ...........  6,833,000</t>
  </si>
  <si>
    <t xml:space="preserve">  Jason Kidd ..............  4,408,000  (traded from Dallas)</t>
  </si>
  <si>
    <t xml:space="preserve">  John Williams ...........  4,151,000</t>
  </si>
  <si>
    <t xml:space="preserve">  Wayman Tisdale ..........  3,475,000</t>
  </si>
  <si>
    <t xml:space="preserve">  Robert Horry ............  1,703,000</t>
  </si>
  <si>
    <t xml:space="preserve">  Joe Kleine ..............  1,235,000</t>
  </si>
  <si>
    <t xml:space="preserve">  Marty Conlon ............  1,200,000  (released 10/29)</t>
  </si>
  <si>
    <t xml:space="preserve">  Mark Bryant .............  1,150,000</t>
  </si>
  <si>
    <t xml:space="preserve">  Tony Dumas ..............  1,120,000  (traded from Dallas)</t>
  </si>
  <si>
    <t xml:space="preserve">  Wesley Person ...........  1,040,000</t>
  </si>
  <si>
    <t xml:space="preserve">  Steve Nash ................  916,000</t>
  </si>
  <si>
    <t xml:space="preserve">  Loren Meyer ...............  639,000  (traded from Dallas)</t>
  </si>
  <si>
    <t xml:space="preserve">  Mario Bennett .............  555,000  (released 10/29)</t>
  </si>
  <si>
    <t xml:space="preserve">  Rex Chapman ...............  247,500</t>
  </si>
  <si>
    <t xml:space="preserve">  Darrin Hancock ............  247,500  (traded from Milwaukee, released)</t>
  </si>
  <si>
    <t xml:space="preserve">  Ben Davis .................  220,000</t>
  </si>
  <si>
    <t xml:space="preserve">  Kenny Anderson .......... $4,175,000</t>
  </si>
  <si>
    <t>$4,175,000</t>
  </si>
  <si>
    <t xml:space="preserve">  Chris Dudley ............  4,100,000</t>
  </si>
  <si>
    <t xml:space="preserve">  Isaiah Rider ............  3,610,000</t>
  </si>
  <si>
    <t xml:space="preserve">  Clifford Robinson .......  2,924,000</t>
  </si>
  <si>
    <t xml:space="preserve">  Arvydas Sabonis .........  2,640,000</t>
  </si>
  <si>
    <t xml:space="preserve">  Rasheed Wallace .........  2,060,000</t>
  </si>
  <si>
    <t xml:space="preserve">  Gary Trent ..............  1,176,000</t>
  </si>
  <si>
    <t xml:space="preserve">  Aaron McKie .............  1,040,000</t>
  </si>
  <si>
    <t xml:space="preserve">  Jermaine O'Neal ...........  827,000</t>
  </si>
  <si>
    <t xml:space="preserve">  Randolph Childress ........  784,000</t>
  </si>
  <si>
    <t xml:space="preserve">  Mitchell Butler ...........  600,000</t>
  </si>
  <si>
    <t xml:space="preserve">  Dontonio Wingfield ........  500,000</t>
  </si>
  <si>
    <t xml:space="preserve">  Reggie Jordan .............  247,500</t>
  </si>
  <si>
    <t xml:space="preserve">  Marcus Brown ..............  220,000</t>
  </si>
  <si>
    <t xml:space="preserve">  Billy Owens ............. $3,773,000</t>
  </si>
  <si>
    <t>$3,773,000</t>
  </si>
  <si>
    <t xml:space="preserve">  Mitch Richmond ..........  3,575,000</t>
  </si>
  <si>
    <t xml:space="preserve">  Lionel Simmons ..........  3,194,000</t>
  </si>
  <si>
    <t xml:space="preserve">  Olden Polynice ..........  3,140,000</t>
  </si>
  <si>
    <t xml:space="preserve">  Mahmoud Abdul-Rauf ......  3,100,000</t>
  </si>
  <si>
    <t xml:space="preserve">  Bobby Hurley ............  3,068,000</t>
  </si>
  <si>
    <t xml:space="preserve">  Duane Causewell .........  2,215,000</t>
  </si>
  <si>
    <t>Duane Causewell</t>
  </si>
  <si>
    <t xml:space="preserve">  Michael Smith ...........  1,570,000</t>
  </si>
  <si>
    <t xml:space="preserve">  Brian Grant .............  1,293,000</t>
  </si>
  <si>
    <t xml:space="preserve">  Kevin Gamble ............  1,196,000</t>
  </si>
  <si>
    <t xml:space="preserve">  Corliss Williamson ......  1,051,000</t>
  </si>
  <si>
    <t xml:space="preserve">  Tyus Edney ................  247,500</t>
  </si>
  <si>
    <t xml:space="preserve">  Kevin Salvadori ...........  247,500</t>
  </si>
  <si>
    <t xml:space="preserve">  Devin Gray ................. 150,200  (signed 12/21)</t>
  </si>
  <si>
    <t xml:space="preserve">  David Robinson .......... $9,952,000</t>
  </si>
  <si>
    <t>$9,952,000</t>
  </si>
  <si>
    <t xml:space="preserve">  Sean Elliott ............  5,333,000</t>
  </si>
  <si>
    <t xml:space="preserve">  Charles Smith ...........  3,557,000</t>
  </si>
  <si>
    <t xml:space="preserve">  Chuck Person ............  2,060,000</t>
  </si>
  <si>
    <t xml:space="preserve">  Vinny Del Negro .........  2,023,000</t>
  </si>
  <si>
    <t xml:space="preserve">  Carl Herrera ............  1,550,000</t>
  </si>
  <si>
    <t xml:space="preserve">  Will Perdue .............  1,544,000</t>
  </si>
  <si>
    <t xml:space="preserve">  Avery Johnson ...........  1,040,000</t>
  </si>
  <si>
    <t xml:space="preserve">  Monty Williams ..........  1,040,000</t>
  </si>
  <si>
    <t xml:space="preserve">  Vernon Maxwell ..........  1,000,000</t>
  </si>
  <si>
    <t xml:space="preserve">  Greg Anderson .............  584,000</t>
  </si>
  <si>
    <t xml:space="preserve">  Cory Alexander ............  521,000</t>
  </si>
  <si>
    <t xml:space="preserve">  Dominique Wilkins .........  247,500</t>
  </si>
  <si>
    <t xml:space="preserve">  Stephen Howard ............. 181,100  (signed 12/18)</t>
  </si>
  <si>
    <t xml:space="preserve">  Gaylon Nickerson ........... 152,900  (signed 12/26)</t>
  </si>
  <si>
    <t xml:space="preserve">  Gary Payton ............ $10,212,000</t>
  </si>
  <si>
    <t>$10,212,000</t>
  </si>
  <si>
    <t xml:space="preserve">  Detlef Schrempf .........  3,333,000</t>
  </si>
  <si>
    <t xml:space="preserve">  Shawn Kemp ..............  3,300,000</t>
  </si>
  <si>
    <t xml:space="preserve">  Jim McIlvaine ...........  3,000,000</t>
  </si>
  <si>
    <t xml:space="preserve">  Sam Perkins .............  2,730,000</t>
  </si>
  <si>
    <t xml:space="preserve">  Hersey Hawkins ..........  2,604,000</t>
  </si>
  <si>
    <t xml:space="preserve">  Nate McMillan ...........  1,355,000</t>
  </si>
  <si>
    <t xml:space="preserve">  Greg Graham .............  1,330,000</t>
  </si>
  <si>
    <t xml:space="preserve">  David Wingate .............  560,000</t>
  </si>
  <si>
    <t xml:space="preserve">  Sherell Ford ..............  500,000  (released 10/31)</t>
  </si>
  <si>
    <t xml:space="preserve">  Craig Ehlo ................  360,000</t>
  </si>
  <si>
    <t xml:space="preserve">  Steve Scheffler ...........  275,000</t>
  </si>
  <si>
    <t xml:space="preserve">  Antonio Harvey ............  247,500</t>
  </si>
  <si>
    <t xml:space="preserve">  Eric Snow .................  247,500</t>
  </si>
  <si>
    <t xml:space="preserve">  Larry Stewart .............  247,500</t>
  </si>
  <si>
    <t xml:space="preserve">  Sharone Wright .......... $3,100,000</t>
  </si>
  <si>
    <t xml:space="preserve">  Marcus Camby ............  2,434,000</t>
  </si>
  <si>
    <t xml:space="preserve">  John Salley .............  2,225,000  (released 1/29)</t>
  </si>
  <si>
    <t xml:space="preserve">  Popeye Jones ............  1,581,000</t>
  </si>
  <si>
    <t xml:space="preserve">  Damon Stoudamire ........  1,547,000</t>
  </si>
  <si>
    <t xml:space="preserve">  Doug Christie ...........  1,355,000</t>
  </si>
  <si>
    <t xml:space="preserve">  Hubert Davis ............  1,295,000</t>
  </si>
  <si>
    <t xml:space="preserve">  Acie Earl ...............  1,235,000</t>
  </si>
  <si>
    <t xml:space="preserve">  Carlos Rogers ...........  1,144,000</t>
  </si>
  <si>
    <t xml:space="preserve">  B.J. Tyler ..............  1,040,000  (released 10/31)</t>
  </si>
  <si>
    <t xml:space="preserve">  Zan Tabak .................  800,000</t>
  </si>
  <si>
    <t xml:space="preserve">  Walt Williams .............  247,500</t>
  </si>
  <si>
    <t xml:space="preserve">  Donald Whiteside ..........  220,000</t>
  </si>
  <si>
    <t xml:space="preserve">  John Long .................. 205,200  (signed 11/29)</t>
  </si>
  <si>
    <t xml:space="preserve">  Earl Cureton ............... 205,200  (signed 12/2)</t>
  </si>
  <si>
    <t xml:space="preserve">  John Stockton ........... $6,000,000</t>
  </si>
  <si>
    <t xml:space="preserve">  Karl Malone .............  4,657,000</t>
  </si>
  <si>
    <t xml:space="preserve">  Chris Morris ............  2,500,000</t>
  </si>
  <si>
    <t xml:space="preserve">  Jeff Hornacek ...........  2,396,000</t>
  </si>
  <si>
    <t xml:space="preserve">  Antoine Carr ............  2,300,000</t>
  </si>
  <si>
    <t xml:space="preserve">  Adam Keefe ..............  1,950,000</t>
  </si>
  <si>
    <t xml:space="preserve">  Kenny Gattison ..........  1,450,000  (released 9/18</t>
  </si>
  <si>
    <t xml:space="preserve">  Brooks Thompson .........  1,118,000  (released 11/15)</t>
  </si>
  <si>
    <t xml:space="preserve">  Jamie Watson ............  1,000,000</t>
  </si>
  <si>
    <t xml:space="preserve">  Greg Ostertag .............  573,000</t>
  </si>
  <si>
    <t xml:space="preserve">  Greg Foster ...............  420,000</t>
  </si>
  <si>
    <t xml:space="preserve">  Bryon Russell .............  385,000</t>
  </si>
  <si>
    <t xml:space="preserve">  Howard Eisley .............  298,000</t>
  </si>
  <si>
    <t xml:space="preserve">  Shandon Anderson ..........  220,000</t>
  </si>
  <si>
    <t xml:space="preserve">  Shareef Abdur-Rahim ..... $2,186,000</t>
  </si>
  <si>
    <t>$2,186,000</t>
  </si>
  <si>
    <t xml:space="preserve">  Blue Edwards ............  2,100,000</t>
  </si>
  <si>
    <t xml:space="preserve">  George Lynch ............  2,090,000</t>
  </si>
  <si>
    <t xml:space="preserve">  Greg Anthony ............  1,875,000</t>
  </si>
  <si>
    <t xml:space="preserve">  Bryant Reeves ...........  1,695,000</t>
  </si>
  <si>
    <t xml:space="preserve">  Anthony Peeler ..........  1,540,000</t>
  </si>
  <si>
    <t xml:space="preserve">  Lee Mayberry ............  1,100,000</t>
  </si>
  <si>
    <t xml:space="preserve">  Eric Mobley ...............  992,000</t>
  </si>
  <si>
    <t xml:space="preserve">  Pete Chilcutt .............  700,000</t>
  </si>
  <si>
    <t xml:space="preserve">  Roy Rogers ................  664,000</t>
  </si>
  <si>
    <t xml:space="preserve">  Lawrence Moten ............  321,000</t>
  </si>
  <si>
    <t xml:space="preserve">  Doug Edwards ..............  247,500</t>
  </si>
  <si>
    <t xml:space="preserve">  Rich Manning ..............  247,500</t>
  </si>
  <si>
    <t xml:space="preserve">  Chris Robinson ............  220,000</t>
  </si>
  <si>
    <t xml:space="preserve">  Juwan Howard ............ $9,750,000</t>
  </si>
  <si>
    <t xml:space="preserve">  Chris Webber ............  8,000,000</t>
  </si>
  <si>
    <t xml:space="preserve">  Harvey Grant ............  4,111,000</t>
  </si>
  <si>
    <t xml:space="preserve">  Calbert Cheaney .........  3,200,000</t>
  </si>
  <si>
    <t xml:space="preserve">  Rod Strickland ..........  3,036,000</t>
  </si>
  <si>
    <t xml:space="preserve">  Gheorghe Muresan ........  2,363,000</t>
  </si>
  <si>
    <t xml:space="preserve">  Tracy Murray ............  1,700,000</t>
  </si>
  <si>
    <t xml:space="preserve">  Lorenzo Williams ..........  940,000</t>
  </si>
  <si>
    <t xml:space="preserve">  Tim Legler ................  450,000</t>
  </si>
  <si>
    <t xml:space="preserve">  Chris Whitney .............  400,000</t>
  </si>
  <si>
    <t xml:space="preserve">  Ashraf Amaya ..............  247,500</t>
  </si>
  <si>
    <t xml:space="preserve">  Matt Fish .................  247,500</t>
  </si>
  <si>
    <t xml:space="preserve">  Jaren Jackson .............  247,500</t>
  </si>
  <si>
    <t xml:space="preserve">  Ben Wallace ...............  247,500</t>
  </si>
  <si>
    <t>Dana Barros ............. $3,300,000</t>
  </si>
  <si>
    <t>Dee Brown ...............  3,000,000</t>
  </si>
  <si>
    <t>Dino Radja ..............  2,640,000</t>
  </si>
  <si>
    <t>Todd Day ................  2,518,000</t>
  </si>
  <si>
    <t>Rick Fox ................  1,750,000</t>
  </si>
  <si>
    <t>Xavier McDaniel .........  1,565,000  (released)</t>
  </si>
  <si>
    <t>Pervis Ellison ..........  1,430,000</t>
  </si>
  <si>
    <t>Eric Montross ...........  1,040,000</t>
  </si>
  <si>
    <t>Eric Williams ...........    876,000</t>
  </si>
  <si>
    <t>Doug Smith ..............    450,000</t>
  </si>
  <si>
    <t>Greg Minor ..............    325,000</t>
  </si>
  <si>
    <t>Junior Burrough .........    300,000</t>
  </si>
  <si>
    <t>Alton Lister ............    300,000</t>
  </si>
  <si>
    <t>David Wesley ............    300,000</t>
  </si>
  <si>
    <t>Larry Sykes .............    225,000  (released)</t>
  </si>
  <si>
    <t>Charles Claxton .........    200,000  (released)</t>
  </si>
  <si>
    <t>Thomas Hamilton .........  (salary not listed)</t>
  </si>
  <si>
    <t>Alonzo Mourning ......... $4,560,000</t>
  </si>
  <si>
    <t>$4,560,000</t>
  </si>
  <si>
    <t>Kevin Willis ............  3,650,000</t>
  </si>
  <si>
    <t>Billy Owens .............  3,320,000</t>
  </si>
  <si>
    <t>Rex Chapman .............  2,004,000  (average)</t>
  </si>
  <si>
    <t>Alec Kessler ............  1,600,000  (released)</t>
  </si>
  <si>
    <t>Predrag Danilovic .......  1,455,000</t>
  </si>
  <si>
    <t>Kurt Thomas .............  1,071,000</t>
  </si>
  <si>
    <t>Bimbo Coles .............  1,002,000</t>
  </si>
  <si>
    <t>Kevin Gamble ............    845,000</t>
  </si>
  <si>
    <t>Stacey King .............    600,000</t>
  </si>
  <si>
    <t>Pete Myers ..............    600,000</t>
  </si>
  <si>
    <t>Keith Askins ............    550,000</t>
  </si>
  <si>
    <t>LeRon Ellis .............    400,000</t>
  </si>
  <si>
    <t>Ronnie Grandison ........    225,000</t>
  </si>
  <si>
    <t>Terrence Rencher ........    200,000</t>
  </si>
  <si>
    <t>Shelton Jones ...........      5,000  (released)</t>
  </si>
  <si>
    <t>Danny Schayes ...........  (salary not listed)</t>
  </si>
  <si>
    <t>Shawn Bradley ........... $4,320,000</t>
  </si>
  <si>
    <t>Kenny Anderson ..........  3,898,000</t>
  </si>
  <si>
    <t>Jayson Williams .........  2,000,000</t>
  </si>
  <si>
    <t>Tim Perry ...............  1,950,000</t>
  </si>
  <si>
    <t>Kevin Edwards ...........  1,920,000</t>
  </si>
  <si>
    <t>Armon Gilliam ...........  1,920,000</t>
  </si>
  <si>
    <t>Yinka Dare ..............  1,184,000</t>
  </si>
  <si>
    <t>Ed O'Bannon .............  1,133,000</t>
  </si>
  <si>
    <t>Greg Graham .............  1,120,000</t>
  </si>
  <si>
    <t>P.J. Brown ..............    960,000</t>
  </si>
  <si>
    <t>Vern Fleming ............    700,000</t>
  </si>
  <si>
    <t>Gerald Glass ............    475,000</t>
  </si>
  <si>
    <t>Rick Mahorn .............    400,000</t>
  </si>
  <si>
    <t>Chris Childs ............    350,000</t>
  </si>
  <si>
    <t>Robert Werdann ..........    225,000</t>
  </si>
  <si>
    <t>Grady Livingston ........     25,000  (released)</t>
  </si>
  <si>
    <t>Patrick Ewing .......... $18,724,000</t>
  </si>
  <si>
    <t>$18,724,000</t>
  </si>
  <si>
    <t>Anthony Mason ...........  3,472,000</t>
  </si>
  <si>
    <t>Charles Smith ...........  3,357,000</t>
  </si>
  <si>
    <t>Derek Harper ............  2,837,000</t>
  </si>
  <si>
    <t>Charles Oakley ..........  2,400,000</t>
  </si>
  <si>
    <t>Bo Kimble ...............  1,700,000  (released)</t>
  </si>
  <si>
    <t>Anthony Bonner ..........  1,690,000  (released)</t>
  </si>
  <si>
    <t>John Starks .............  1,613,000</t>
  </si>
  <si>
    <t>Doug Christie ...........  1,466,000</t>
  </si>
  <si>
    <t>Herb Williams ...........  1,300,000</t>
  </si>
  <si>
    <t>Doc Rivers ..............  1,137,000  (released)</t>
  </si>
  <si>
    <t>Hubert Davis ............  1,116,000</t>
  </si>
  <si>
    <t>Monty Williams ..........    845,000</t>
  </si>
  <si>
    <t>Charlie Ward ............    722,000</t>
  </si>
  <si>
    <t>Gary Grant ..............    500,000</t>
  </si>
  <si>
    <t>Eric Anderson ...........    225,000  (released)</t>
  </si>
  <si>
    <t>Anthony Tucker ..........    225,000</t>
  </si>
  <si>
    <t>Shaquille O'Neal ........ $5,700,000</t>
  </si>
  <si>
    <t>Anfernee Hardaway .......  5,230,000</t>
  </si>
  <si>
    <t>Brian Shaw ..............  4,250,000</t>
  </si>
  <si>
    <t>Nick Anderson ...........  3,200,000</t>
  </si>
  <si>
    <t>Dennis Scott ............  3,150,000</t>
  </si>
  <si>
    <t>Horace Grant ............  2,763,000</t>
  </si>
  <si>
    <t>Terry Catledge ..........  1,976,000  (released)</t>
  </si>
  <si>
    <t>Donald Royal ............  1,500,000</t>
  </si>
  <si>
    <t>Tree Rollins ............  1,470,000  (released)</t>
  </si>
  <si>
    <t>Jeff Turner .............  1,300,000</t>
  </si>
  <si>
    <t>Jon Koncak ..............  1,000,000</t>
  </si>
  <si>
    <t>Jerry Reynolds ..........    961,000  (released)</t>
  </si>
  <si>
    <t>Brooks Thompson .........    825,000</t>
  </si>
  <si>
    <t>Larry Stewart ...........    800,000  (released)</t>
  </si>
  <si>
    <t>Greg Kite ...............    550,000  (released)</t>
  </si>
  <si>
    <t>David Vaughn ............    534,000</t>
  </si>
  <si>
    <t>Anthony Bowie ...........    370,000</t>
  </si>
  <si>
    <t>Darrell Armstrong .......    350,000</t>
  </si>
  <si>
    <t>Kevin Pritchard .........    275,000  (released)</t>
  </si>
  <si>
    <t>Joe Wolf ................    225,000</t>
  </si>
  <si>
    <t>Geert Hammink ...........     97,560  (released)</t>
  </si>
  <si>
    <t>Derrick Coleman ......... $5,476,000</t>
  </si>
  <si>
    <t>$5,476,000</t>
  </si>
  <si>
    <t>Clarence Weatherspoon ...  4,500,000</t>
  </si>
  <si>
    <t>Sharone Wright ..........  2,500,000</t>
  </si>
  <si>
    <t>Jeff Malone .............  2,380,000</t>
  </si>
  <si>
    <t>Johnny Dawkins ..........  2,100,000  (released)</t>
  </si>
  <si>
    <t>Jerry Stackhouse ........  1,987,000</t>
  </si>
  <si>
    <t>Scott Williams ..........  1,950,000</t>
  </si>
  <si>
    <t>Rex Walters .............  1,040,000</t>
  </si>
  <si>
    <t>Vernon Maxwell ..........  1,000,000</t>
  </si>
  <si>
    <t>Sean Higgins ............    500,000</t>
  </si>
  <si>
    <t>Derrick Alston ..........    350,000</t>
  </si>
  <si>
    <t>Elmer Bennett ...........    225,000  (released)</t>
  </si>
  <si>
    <t>Willie Burton ...........    225,000  (released)</t>
  </si>
  <si>
    <t>Richard Dumas ...........    225,000</t>
  </si>
  <si>
    <t>Corey Gaines ............    225,000  (released)</t>
  </si>
  <si>
    <t>Gary Grant ..............    225,000  (released)</t>
  </si>
  <si>
    <t>Jeff Grayer .............    225,000  (released)</t>
  </si>
  <si>
    <t>Trevor Ruffin ...........  (salary not listed)</t>
  </si>
  <si>
    <t>Scott Skiles ............  (salary not listed)</t>
  </si>
  <si>
    <t>Mike Brown ..............  (salary not listed)</t>
  </si>
  <si>
    <t>Chris Webber ............ $7,000,000</t>
  </si>
  <si>
    <t>Mark Price ..............  3,687,000</t>
  </si>
  <si>
    <t>Calbert Cheaney .........  2,800,000</t>
  </si>
  <si>
    <t>Gheorghe Muresan ........  1,963,000  (average)</t>
  </si>
  <si>
    <t>Juwan Howard ............  1,702,000</t>
  </si>
  <si>
    <t>Rasheed Wallace .........  1,493,000</t>
  </si>
  <si>
    <t>Robert Pack .............  1,304,000</t>
  </si>
  <si>
    <t>Jim McIlvaine ...........    525,000</t>
  </si>
  <si>
    <t>Mitchell Butler .........    500,000</t>
  </si>
  <si>
    <t>Bob McCann ..............    300,000</t>
  </si>
  <si>
    <t>Tim Legler ..............    250,000</t>
  </si>
  <si>
    <t>Brent Price .............    250,000</t>
  </si>
  <si>
    <t>Mike Peplowski ..........    225,000  (released)</t>
  </si>
  <si>
    <t>Jeff Webster ............    225,000  (released)</t>
  </si>
  <si>
    <t>Ledell Eackles ..........  (salary not listed)</t>
  </si>
  <si>
    <t>Ed Stokes ...............  (salary not listed)</t>
  </si>
  <si>
    <t xml:space="preserve">Blair Rasmussen ......... $3,088,000 </t>
  </si>
  <si>
    <t xml:space="preserve">$3,088,000 </t>
  </si>
  <si>
    <t>Steve Smith .............  2,568,000</t>
  </si>
  <si>
    <t>Mookie Blaylock .........  2,500,000</t>
  </si>
  <si>
    <t>Ken Norman ..............  2,416,000</t>
  </si>
  <si>
    <t>Stacey Augmon ...........  2,160,000</t>
  </si>
  <si>
    <t>Craig Ehlo ..............  1,855,000</t>
  </si>
  <si>
    <t>Andrew Lang .............  1,964,000</t>
  </si>
  <si>
    <t>Grant Long ..............  1,860,000</t>
  </si>
  <si>
    <t>Spud Webb ...............  1,800,000</t>
  </si>
  <si>
    <t>Alan Henderson ..........    791,000</t>
  </si>
  <si>
    <t>Howard Nathan ...........    300,000  (released)</t>
  </si>
  <si>
    <t>Donnie Boyce ............    250,000</t>
  </si>
  <si>
    <t>Matt Bullard ............    225,000</t>
  </si>
  <si>
    <t>Todd Mundt ..............    225,000</t>
  </si>
  <si>
    <t>Ennis Whatley ...........    225,000  (released)</t>
  </si>
  <si>
    <t>Tim Kempton .............  (salary not listed)</t>
  </si>
  <si>
    <t>Larry Johnson ........... $4,295,000</t>
  </si>
  <si>
    <t>$4,295,000</t>
  </si>
  <si>
    <t>Glen Rice ...............  3,302,000</t>
  </si>
  <si>
    <t>Kendall Gill ............  3,200,000</t>
  </si>
  <si>
    <t>Robert Parish ...........  2,500,000</t>
  </si>
  <si>
    <t>Dell Curry ..............  1,570,000</t>
  </si>
  <si>
    <t>Khalid Reeves ...........  1,602,000</t>
  </si>
  <si>
    <t>Matt Geiger .............  1,532,000</t>
  </si>
  <si>
    <t>Muggsy Bogues ...........  1,350,000</t>
  </si>
  <si>
    <t>Michael Adams ...........  1,240,000  (averaged)</t>
  </si>
  <si>
    <t>Scott Burrell ...........  1,040,000</t>
  </si>
  <si>
    <t>George Zidek ............    603,000</t>
  </si>
  <si>
    <t>Rafael Addison ..........    360,000</t>
  </si>
  <si>
    <t>Greg Sutton .............    250,000</t>
  </si>
  <si>
    <t>Darrin Hancock ..........    225,000</t>
  </si>
  <si>
    <t>Joe Wolf ................     15,000  (released)</t>
  </si>
  <si>
    <t>Corey Beck ..............  (salary not listed)</t>
  </si>
  <si>
    <t>Michael Jordan .......... $3,850,000</t>
  </si>
  <si>
    <t>Toni Kukoc ..............  3,560,000</t>
  </si>
  <si>
    <t>Ron Harper ..............  3,120,000</t>
  </si>
  <si>
    <t>Scottie Pippen ..........  2,925,000</t>
  </si>
  <si>
    <t>Dennis Rodman ...........  2,500,000</t>
  </si>
  <si>
    <t>Luc Longley .............  2,300,000</t>
  </si>
  <si>
    <t>Bill Wennington .........  1,000,000</t>
  </si>
  <si>
    <t>Randy Brown .............    900,000</t>
  </si>
  <si>
    <t>Dickey Simpkins .........    845,000</t>
  </si>
  <si>
    <t>Steve Kerr ..............    800,000</t>
  </si>
  <si>
    <t>Jason Caffey ............    627,000</t>
  </si>
  <si>
    <t>Larry Krystkowiak .......    335,000 (released)</t>
  </si>
  <si>
    <t>Jud Buechler ............    300,000</t>
  </si>
  <si>
    <t>James Edwards ...........    225,000</t>
  </si>
  <si>
    <t>Jack Haley ..............    225,000</t>
  </si>
  <si>
    <t>Brad Daugherty .......... $4,700,000</t>
  </si>
  <si>
    <t>Danny Ferry .............  4,643,000</t>
  </si>
  <si>
    <t>Tyrone Hill .............  3,425,000</t>
  </si>
  <si>
    <t>Dan Majerle .............  3,100,000</t>
  </si>
  <si>
    <t>Michael Cage ............  2,126,000</t>
  </si>
  <si>
    <t>Harold Miner ............  1,733,000</t>
  </si>
  <si>
    <t>Bobby Phills ............  1,658,000</t>
  </si>
  <si>
    <t>John Battle .............  1,540,000  (released)</t>
  </si>
  <si>
    <t>Terrell Brandon .........  1,155,000</t>
  </si>
  <si>
    <t>Chris Mills .............  1,040,000</t>
  </si>
  <si>
    <t>Bob Sura ................    752,000</t>
  </si>
  <si>
    <t>Antonio Lang ............    423,000</t>
  </si>
  <si>
    <t>John Crotty .............    350,000</t>
  </si>
  <si>
    <t>Steve Colter ............    225,000  (released)</t>
  </si>
  <si>
    <t>Joe Courtney ............    225,000</t>
  </si>
  <si>
    <t>John Amaechi ............    200,000</t>
  </si>
  <si>
    <t>Gerald Madkins ..........    200,000  (released)</t>
  </si>
  <si>
    <t>Donny Marshall ..........    200,000</t>
  </si>
  <si>
    <t>Joe Dumars .............. $6,881,000</t>
  </si>
  <si>
    <t>$6,881,000</t>
  </si>
  <si>
    <t>Grant Hill ..............  4,050,000</t>
  </si>
  <si>
    <t>Otis Thorpe .............  2,607,000</t>
  </si>
  <si>
    <t>Terry Mills .............  2,177,000</t>
  </si>
  <si>
    <t>Mark Macon ..............  2,038,000</t>
  </si>
  <si>
    <t>Mark West ...............  1,500,000</t>
  </si>
  <si>
    <t>Lindsey Hunter ..........  1,444,000</t>
  </si>
  <si>
    <t>Allan Houston ...........  1,177,000</t>
  </si>
  <si>
    <t>Theo Ratliff ............    714,000</t>
  </si>
  <si>
    <t>Eric Leckner ............    300,000</t>
  </si>
  <si>
    <t>Rafael Addison ..........    257,000  (released)</t>
  </si>
  <si>
    <t>Stephen Bardo ...........    225,000</t>
  </si>
  <si>
    <t>Stephen Bardo</t>
  </si>
  <si>
    <t>Don Reid ................    200,000</t>
  </si>
  <si>
    <t>Lou Roe .................    200,000</t>
  </si>
  <si>
    <t>Rodney Zimmerman ........    200,000</t>
  </si>
  <si>
    <t>Dale Davis .............. $4,050,000</t>
  </si>
  <si>
    <t>Rik Smits ...............  3,750,000</t>
  </si>
  <si>
    <t>Reggie Miller ...........  3,211,000  (average)</t>
  </si>
  <si>
    <t>Derrick McKey ...........  2,800,000</t>
  </si>
  <si>
    <t>Mark Jackson ............  2,600,000</t>
  </si>
  <si>
    <t>Scott Haskin ............  1,313,000</t>
  </si>
  <si>
    <t>Eddie Johnson ...........  1,000,000</t>
  </si>
  <si>
    <t>Ricky Pierce ............  1,000,000</t>
  </si>
  <si>
    <t>Haywoode Workman ........    900,000</t>
  </si>
  <si>
    <t>Duane Ferrell ...........    845,000</t>
  </si>
  <si>
    <t>Antonio Davis ...........    800,000</t>
  </si>
  <si>
    <t>Travis Best .............    580,000</t>
  </si>
  <si>
    <t>Damon Bailey ............    250,000  (released)</t>
  </si>
  <si>
    <t>Adrian Caldwell .........    225,000</t>
  </si>
  <si>
    <t>Dwayne Schintzius .......    225,000</t>
  </si>
  <si>
    <t>Fred Hoiberg ............    200,000</t>
  </si>
  <si>
    <t>Kevin Salvadori .........    110,000  (released)</t>
  </si>
  <si>
    <t>Mark Strickland .........     50,000  (released)</t>
  </si>
  <si>
    <t>Benoit Benjamin ......... $3,975,000</t>
  </si>
  <si>
    <t>$3,975,000</t>
  </si>
  <si>
    <t>Glenn Robinson ..........  3,770,000</t>
  </si>
  <si>
    <t>Vin Baker ...............  3,765,000</t>
  </si>
  <si>
    <t>Sherman Douglas .........  3,163,000</t>
  </si>
  <si>
    <t>Kevin Duckworth .........  2,863,000</t>
  </si>
  <si>
    <t>Marty Conlon ............  1,165,000</t>
  </si>
  <si>
    <t>Shawn Respert ...........  1,232,000</t>
  </si>
  <si>
    <t>Johnny Newman ...........  1,100,000</t>
  </si>
  <si>
    <t>Lee Mayberry ............    965,000</t>
  </si>
  <si>
    <t>Terry Cummings ..........    650,000</t>
  </si>
  <si>
    <t>Randolph Keys ...........    363,000  (average)</t>
  </si>
  <si>
    <t>Jerry Reynolds ..........  (salary not listed)</t>
  </si>
  <si>
    <t>Oliver Miller ........... $2,372,000</t>
  </si>
  <si>
    <t>$2,372,000</t>
  </si>
  <si>
    <t>John Salley .............  2,402,000</t>
  </si>
  <si>
    <t>Willie Anderson .........  2,075,000  (average)</t>
  </si>
  <si>
    <t>Ed Pinckney .............  1,926,000</t>
  </si>
  <si>
    <t>Victor Alexander ........  1,595,000</t>
  </si>
  <si>
    <t>Damon Stoudamire ........  1,345,000</t>
  </si>
  <si>
    <t>Acie Earl ...............  1,040,000</t>
  </si>
  <si>
    <t>Carlos Rogers ...........    930,000</t>
  </si>
  <si>
    <t>B.J. Tyler ..............    845,000</t>
  </si>
  <si>
    <t>Keith Jennings ..........    700,000  (released)</t>
  </si>
  <si>
    <t>Zan Tabak ...............    650,000</t>
  </si>
  <si>
    <t>Tony Massenburg .........    550,000</t>
  </si>
  <si>
    <t>Vincenzo Esposito .......    500,000</t>
  </si>
  <si>
    <t>Jimmy King ..............    300,000</t>
  </si>
  <si>
    <t>Tracy Murray ............    250,000</t>
  </si>
  <si>
    <t>Alvin Robertson .........    225,000</t>
  </si>
  <si>
    <t>Martin Lewis ............    200,000</t>
  </si>
  <si>
    <t>Chris Whitney ...........     50,000  (released)</t>
  </si>
  <si>
    <t>Jason Kidd .............. $3,588,000</t>
  </si>
  <si>
    <t>$3,588,000</t>
  </si>
  <si>
    <t>Jamal Mashburn ..........  3,233,000</t>
  </si>
  <si>
    <t>Jim Jackson .............  3,200,000</t>
  </si>
  <si>
    <t>Terry Davis .............  1,920,000</t>
  </si>
  <si>
    <t>Lorenzo Williams ........  1,550,000</t>
  </si>
  <si>
    <t>Popeye Jones ............  1,425,000</t>
  </si>
  <si>
    <t>Donald Hodge ............  1,200,000</t>
  </si>
  <si>
    <t>Cherokee Parks ..........    971,000</t>
  </si>
  <si>
    <t>George McCloud ..........    950,000  (average)</t>
  </si>
  <si>
    <t>Tony Dumas ..............    910,000</t>
  </si>
  <si>
    <t>Roy Tarpley .............    775,000  (banned by league)</t>
  </si>
  <si>
    <t>Scott Brooks ............    750,000</t>
  </si>
  <si>
    <t>Lucious Harris ..........    725,000</t>
  </si>
  <si>
    <t>Loren Meyer .............    556,000</t>
  </si>
  <si>
    <t>Dikembe Mutombo ......... $3,250,000</t>
  </si>
  <si>
    <t>LaPhonso Ellis ..........  3,039,000</t>
  </si>
  <si>
    <t>Mahmoud Abdul-Rauf ......  2,600,000</t>
  </si>
  <si>
    <t>Alvin Robertson .........  2,300,000  (released)</t>
  </si>
  <si>
    <t>Antonio McDyess .........  2,213,000</t>
  </si>
  <si>
    <t>Reggie Williams .........  1,853,000</t>
  </si>
  <si>
    <t>Bryant Stith ............  1,550,000</t>
  </si>
  <si>
    <t>Dale Ellis ..............  1,310,000</t>
  </si>
  <si>
    <t>Jalen Rose ..............  1,268,000</t>
  </si>
  <si>
    <t>Elmore Spenser ..........  1,300,000  (released)</t>
  </si>
  <si>
    <t>Elmore Spenser</t>
  </si>
  <si>
    <t>Tom Hammonds ............    970,000</t>
  </si>
  <si>
    <t>Randy Woods .............    950,000  (released)</t>
  </si>
  <si>
    <t>Don MacLean .............    925,000</t>
  </si>
  <si>
    <t>Doug Overton ............    600,000</t>
  </si>
  <si>
    <t>Greg Grant ..............    225,000  (released)</t>
  </si>
  <si>
    <t>Rastko Cvetkovic ........    200,000</t>
  </si>
  <si>
    <t>Clyde Drexler ........... $9,810,000</t>
  </si>
  <si>
    <t>$9,810,000</t>
  </si>
  <si>
    <t>Hakeem Olajuwon .........  5,305,000</t>
  </si>
  <si>
    <t>Kenny Smith .............  2,683,000</t>
  </si>
  <si>
    <t>Robert Horry ............  1,601,000</t>
  </si>
  <si>
    <t>Mario Elie ..............  1,450,000  (average)</t>
  </si>
  <si>
    <t>Sam Cassell .............  1,040,000</t>
  </si>
  <si>
    <t>Mark Bryant .............  1,000,000</t>
  </si>
  <si>
    <t>Pete Chilcutt ...........    700,000  (average)</t>
  </si>
  <si>
    <t>Chucky Brown ............    425,000</t>
  </si>
  <si>
    <t>Charles Jones ...........    350,000</t>
  </si>
  <si>
    <t>Vernon Maxwell ..........    343,000  (released)</t>
  </si>
  <si>
    <t>Tim Breaux ..............    225,000</t>
  </si>
  <si>
    <t>Earl Cureton ............    225,000  (released)</t>
  </si>
  <si>
    <t>Eldridge Recasner .......    225,000</t>
  </si>
  <si>
    <t>Alvin Heggs .............    200,000  (released)</t>
  </si>
  <si>
    <t>Eric Riley ..............     50,000  (released)</t>
  </si>
  <si>
    <t>Tom Gugliotta ........... $4,500,000</t>
  </si>
  <si>
    <t>Christian Laettner ......  3,910,000</t>
  </si>
  <si>
    <t>Isaiah Rider ............  3,010,000</t>
  </si>
  <si>
    <t>Micheal Williams ........  2,375,000</t>
  </si>
  <si>
    <t>Doug West ...............  1,900,000  (average)</t>
  </si>
  <si>
    <t>Kevin Garnett ...........  1,622,000</t>
  </si>
  <si>
    <t>Terry Porter ............  1,525,000</t>
  </si>
  <si>
    <t>Sean Rooks ..............  1,200,000</t>
  </si>
  <si>
    <t>Sam Mitchell ............  1,000,000</t>
  </si>
  <si>
    <t>Stanley Jackson .........    350,000  (released)</t>
  </si>
  <si>
    <t>Eric Riley ..............    300,000</t>
  </si>
  <si>
    <t>Marques Bragg ...........    225,000</t>
  </si>
  <si>
    <t>Charles Smith ...........    225,000</t>
  </si>
  <si>
    <t>Jerome Allen ............    200,000</t>
  </si>
  <si>
    <t>Mark Davis ..............    200,000</t>
  </si>
  <si>
    <t>Richard King ............    100,000  (released)</t>
  </si>
  <si>
    <t>Richard King</t>
  </si>
  <si>
    <t>David Robinson .......... $7,700,000</t>
  </si>
  <si>
    <t>Sean Elliott ............  5,333,000  (average)</t>
  </si>
  <si>
    <t>J.R. Reid ...............  2,658,000</t>
  </si>
  <si>
    <t>Vinny Del Negro .........  1,747,000</t>
  </si>
  <si>
    <t>Chuck Person ............  1,690,000</t>
  </si>
  <si>
    <t>Will Perdue .............  1,340,000</t>
  </si>
  <si>
    <t>Carl Herrera ............  1,300,000</t>
  </si>
  <si>
    <t>Doc Rivers ..............  1,150,000</t>
  </si>
  <si>
    <t>Avery Johnson ...........    845,000</t>
  </si>
  <si>
    <t>Terry Cummings ..........    800,000  (released)</t>
  </si>
  <si>
    <t>Cory Alexander ..........    490,000</t>
  </si>
  <si>
    <t>Greg Anderson ...........    485,000</t>
  </si>
  <si>
    <t>Brad Lohaus .............    485,000</t>
  </si>
  <si>
    <t>Moses Malones ...........    305,000  (released)</t>
  </si>
  <si>
    <t>Moses Malones</t>
  </si>
  <si>
    <t>Dell Demps ..............    225,000</t>
  </si>
  <si>
    <t>Karl Malone ............. $3,676,000</t>
  </si>
  <si>
    <t>$3,676,000</t>
  </si>
  <si>
    <t>John Stockton ...........  2,800,000</t>
  </si>
  <si>
    <t>Antoine Carr ............  2,525,000</t>
  </si>
  <si>
    <t>Chris Morris ............  2,500,000</t>
  </si>
  <si>
    <t>Felton Spencer ..........  2,181,000</t>
  </si>
  <si>
    <t>Jeff Hornacek ...........  2,121,000</t>
  </si>
  <si>
    <t>Adam Keefe ..............  1,650,000</t>
  </si>
  <si>
    <t>David Benoit ............  1,200,000</t>
  </si>
  <si>
    <t>Luther Wright ...........  1,040,000  (released)</t>
  </si>
  <si>
    <t>Jamie Watson ............  1,000,000  (average)</t>
  </si>
  <si>
    <t>Greg Ostertag ...........    498,000</t>
  </si>
  <si>
    <t>Greg Foster .............    350,000</t>
  </si>
  <si>
    <t>Andy Toolson ............    310,000</t>
  </si>
  <si>
    <t>James Donaldson .........    300,000  (released)</t>
  </si>
  <si>
    <t>Bryon Russell ...........    300,000</t>
  </si>
  <si>
    <t>Howard Eisley ...........  (salary not listed)</t>
  </si>
  <si>
    <t>Gerald Wilkins .......... $2,478,000</t>
  </si>
  <si>
    <t>$2,478,000</t>
  </si>
  <si>
    <t>Eric Murdock ............  2,000,000</t>
  </si>
  <si>
    <t>Blue Edwards ............  1,900,000</t>
  </si>
  <si>
    <t>Greg Anthony ............  1,673,000</t>
  </si>
  <si>
    <t>Byron Scott .............  1,650,000</t>
  </si>
  <si>
    <t>Bryant Reeves ...........  1,474,000</t>
  </si>
  <si>
    <t>Kenny Gattison ..........  1,450,000</t>
  </si>
  <si>
    <t>Eric Mobley .............  1,328,000</t>
  </si>
  <si>
    <t>Doug Edwards ............  1,040,000</t>
  </si>
  <si>
    <t>Anthony Avent ...........    950,000</t>
  </si>
  <si>
    <t>Darrick Martin ..........    425,000</t>
  </si>
  <si>
    <t>Anthony Harvey ..........    400,000</t>
  </si>
  <si>
    <t>Anthony Harvey</t>
  </si>
  <si>
    <t>Lawrence Moten ..........    280,000</t>
  </si>
  <si>
    <t>Ashraf Amaya ............    225,000</t>
  </si>
  <si>
    <t>Rodney Dent .............    225,000  (released)</t>
  </si>
  <si>
    <t>Chris King ..............    225,000</t>
  </si>
  <si>
    <t>Richard Manning .........    225,000  (released)</t>
  </si>
  <si>
    <t>Richard Manning</t>
  </si>
  <si>
    <t>Derrick Phelps ..........    225,000  (released)</t>
  </si>
  <si>
    <t>Trevor Ruffin ...........    225,000  (released)</t>
  </si>
  <si>
    <t>Nate Higgs ..............     15,000  (released)</t>
  </si>
  <si>
    <t>Tim Hardaway ............ $3,728,000</t>
  </si>
  <si>
    <t>$3,728,000</t>
  </si>
  <si>
    <t>Rony Seikaly ............  3,532,000</t>
  </si>
  <si>
    <t>Chris Mullin ............  2,844,000  (average)</t>
  </si>
  <si>
    <t>Donyell Marshall ........  2,730,000</t>
  </si>
  <si>
    <t>Joe Smith ...............  2,473,000</t>
  </si>
  <si>
    <t>B.J. Armstrong ..........  2,400,000</t>
  </si>
  <si>
    <t>Chris Gatling ...........  1,540,000</t>
  </si>
  <si>
    <t>Latrell Sprewell ........    975,000</t>
  </si>
  <si>
    <t>Clifford Rozier .........    845,000</t>
  </si>
  <si>
    <t>Ryan Lorthridge .........    350,000  (released)</t>
  </si>
  <si>
    <t>Dwayne Morton ...........    350,000  (released)</t>
  </si>
  <si>
    <t>David Wood ..............    350,000</t>
  </si>
  <si>
    <t>Jon Barry ...............    275,000</t>
  </si>
  <si>
    <t>Jerome Kersey ...........    255,000</t>
  </si>
  <si>
    <t>Andrew DeClercq .........    230,000</t>
  </si>
  <si>
    <t>Stanley Roberts ......... $3,000,000</t>
  </si>
  <si>
    <t>Loy Vaught ..............  3,000,000</t>
  </si>
  <si>
    <t>Pooh Richardson .........  2,521,000</t>
  </si>
  <si>
    <t>Lamond Murray ...........  2,400,000</t>
  </si>
  <si>
    <t>Brian Williams ..........  2,200,000</t>
  </si>
  <si>
    <t>Rodney Rogers ...........  1,920,000</t>
  </si>
  <si>
    <t>Terry Dehere ............  1,680,000</t>
  </si>
  <si>
    <t>Malik Sealy .............  1,495,000</t>
  </si>
  <si>
    <t>Eric Piatkowski .........  1,138,000</t>
  </si>
  <si>
    <t>Brent Barry .............    833,000</t>
  </si>
  <si>
    <t>Charles Outlaw ..........    500,000  (average)</t>
  </si>
  <si>
    <t>Keith Tower .............    263,000  (average)</t>
  </si>
  <si>
    <t>Logan Vander Velden .....    200,000</t>
  </si>
  <si>
    <t>Constantin Popa .........     15,000  (released)</t>
  </si>
  <si>
    <t>James Worthy ............ $5,150,000  (retired)</t>
  </si>
  <si>
    <t xml:space="preserve">$5,150,000 </t>
  </si>
  <si>
    <t>Sam Bowie ...............  4,800,000  (retired)</t>
  </si>
  <si>
    <t>Vlade Divac .............  3,333,000</t>
  </si>
  <si>
    <t>Sedale Threatt ..........  2,400,000</t>
  </si>
  <si>
    <t>Cedric Ceballos .........  2,245,000</t>
  </si>
  <si>
    <t>Elden Campbell ..........  2,200,000</t>
  </si>
  <si>
    <t>Nick Van Exel ...........  1,900,000</t>
  </si>
  <si>
    <t>George Lynch ............  1,760,000</t>
  </si>
  <si>
    <t>Eddie Jones .............  1,600,000</t>
  </si>
  <si>
    <t>Anthony Peeler ..........  1,330,000</t>
  </si>
  <si>
    <t>Corie Blount ............  1,040,000</t>
  </si>
  <si>
    <t>Derek Strong ............  1,000,000</t>
  </si>
  <si>
    <t>Anthony Miller ..........    550,000</t>
  </si>
  <si>
    <t>Reggie Jordan ...........    225,000  (released)</t>
  </si>
  <si>
    <t>Fred Roberts ............    225,000</t>
  </si>
  <si>
    <t>Frankie King ............    200,000</t>
  </si>
  <si>
    <t>Kurt Rambis .............     40,000  (released)</t>
  </si>
  <si>
    <t>Kareem Townes ...........     40,000  (released)</t>
  </si>
  <si>
    <t>Gerard King .............     35,000  (released)</t>
  </si>
  <si>
    <t>Danny Manning ........... $6,833,000</t>
  </si>
  <si>
    <t>$6,833,000</t>
  </si>
  <si>
    <t>A.C. Green ..............  6,473,000  (average)</t>
  </si>
  <si>
    <t>Charles Barkley .........  4,760,000</t>
  </si>
  <si>
    <t>John Williams ...........  4,151,000  (average)</t>
  </si>
  <si>
    <t>Wayman Tisdale ..........  3,475,000</t>
  </si>
  <si>
    <t>Kevin Johnson ...........  2,900,000</t>
  </si>
  <si>
    <t>Elliot Perry ............  2,025,000  (average)</t>
  </si>
  <si>
    <t>Jerod Mustaf ............  1,600,000  (released)</t>
  </si>
  <si>
    <t>Jerod Mustaf</t>
  </si>
  <si>
    <t>Joe Kleine ..............  1,040,000</t>
  </si>
  <si>
    <t>Wesley Person ...........    845,000</t>
  </si>
  <si>
    <t>Michael Finley ..........    628,000</t>
  </si>
  <si>
    <t>Tony Smith ..............    500,000</t>
  </si>
  <si>
    <t>Mario Bennett ...........    480,000</t>
  </si>
  <si>
    <t>Stefano Rusconi .........    415,000</t>
  </si>
  <si>
    <t>Chris Carr ..............    200,000</t>
  </si>
  <si>
    <t>John Coker ..............    200,000</t>
  </si>
  <si>
    <t>Chris Dudley ............ $3,800,000</t>
  </si>
  <si>
    <t>Harvey Grant ............  3,551,000</t>
  </si>
  <si>
    <t>Buck Williams ...........  3,400,000</t>
  </si>
  <si>
    <t>Clifford Robinson .......  3,018,000</t>
  </si>
  <si>
    <t>Rod Strickland ..........  2,280,000</t>
  </si>
  <si>
    <t>Arvydas Sabonis .........  2,200,000</t>
  </si>
  <si>
    <t>James Robinson ..........  1,040,000</t>
  </si>
  <si>
    <t>Gary Trent ..............  1,022,000</t>
  </si>
  <si>
    <t>Bill Curley .............    913,000</t>
  </si>
  <si>
    <t>Aaron McKie .............    845,000</t>
  </si>
  <si>
    <t>Randolph Childress ......    682,000</t>
  </si>
  <si>
    <t>Dave Johnson ............    300,000  (released)</t>
  </si>
  <si>
    <t>Anthony Cook ............    225,000</t>
  </si>
  <si>
    <t>Reggie Slater ...........    225,000  (released)</t>
  </si>
  <si>
    <t>Dontonio Wingfield ......    225,000</t>
  </si>
  <si>
    <t>James Edwards ...........    200,000  (released)</t>
  </si>
  <si>
    <t>Mitch Richmond .......... $3,500,000</t>
  </si>
  <si>
    <t>Lionel Simmons ..........  2,676,000</t>
  </si>
  <si>
    <t>Bobby Hurley ............  2,584,000</t>
  </si>
  <si>
    <t>Olden Polynice ..........  2,520,000</t>
  </si>
  <si>
    <t>Walt Williams ...........  2,423,000</t>
  </si>
  <si>
    <t>Sarunas Marciulionis ....  2,400,000</t>
  </si>
  <si>
    <t>Duane Causwell ..........  1,830,000</t>
  </si>
  <si>
    <t>Tyrone Corbin ...........  1,700,000</t>
  </si>
  <si>
    <t>Michael Smith ...........  1,340,000</t>
  </si>
  <si>
    <t>Brian Grant .............  1,050,000</t>
  </si>
  <si>
    <t>Corliss Williamson ......    923,000</t>
  </si>
  <si>
    <t>Byron Houston ...........    800,000</t>
  </si>
  <si>
    <t>Henry Turner ............    235,000  (released)</t>
  </si>
  <si>
    <t>Tyus Edney ..............    210,000</t>
  </si>
  <si>
    <t>Clint McDaniel ..........    200,000</t>
  </si>
  <si>
    <t>Detlef Schrempf ......... $5,000,000</t>
  </si>
  <si>
    <t>Sam Perkins .............  3,967,000</t>
  </si>
  <si>
    <t>Frank Brickowski ........  3,250,000</t>
  </si>
  <si>
    <t>Shawn Kemp ..............  3,000,000</t>
  </si>
  <si>
    <t>Gary Payton .............  2,783,000</t>
  </si>
  <si>
    <t>Hersey Hawkins ..........  2,500,000</t>
  </si>
  <si>
    <t>Vincent Askew ...........  1,810,000</t>
  </si>
  <si>
    <t>Nate McMillan ...........  1,265,000</t>
  </si>
  <si>
    <t>Ervin Johnson ...........    767,000</t>
  </si>
  <si>
    <t>David Wingate ...........    560,000</t>
  </si>
  <si>
    <t>Sherell Ford ............    500,000</t>
  </si>
  <si>
    <t>Steve Scheffler .........    250,000</t>
  </si>
  <si>
    <t>Eric Snow ...............    200,000</t>
  </si>
  <si>
    <t>Blair Rasmussen (C) ......... 2,747,500</t>
  </si>
  <si>
    <t xml:space="preserve">Blair Rasmussen </t>
  </si>
  <si>
    <t>Craig Ehlo (G) .............. 2,650,000</t>
  </si>
  <si>
    <t xml:space="preserve">Craig Ehlo </t>
  </si>
  <si>
    <t>Jon Koncak (C) .............. 2,600,000</t>
  </si>
  <si>
    <t xml:space="preserve">Jon Koncak </t>
  </si>
  <si>
    <t>Mookie Blaylock (G) ......... 2,100,000</t>
  </si>
  <si>
    <t xml:space="preserve">Mookie Blaylock </t>
  </si>
  <si>
    <t>Ken Norman (F) .............. 1,963,000</t>
  </si>
  <si>
    <t xml:space="preserve">Ken Norman </t>
  </si>
  <si>
    <t>Steve Smith (G) ............. 1,935,900</t>
  </si>
  <si>
    <t xml:space="preserve">Steve Smith </t>
  </si>
  <si>
    <t>Stacey Augmon (G-F) ......... 1,662,500</t>
  </si>
  <si>
    <t xml:space="preserve">Stacey Augmon </t>
  </si>
  <si>
    <t>Tyrone Corbin (F) ........... 1,600,000</t>
  </si>
  <si>
    <t xml:space="preserve">Tyrone Corbin </t>
  </si>
  <si>
    <t>Andrew Lang (C) ............. 1,596,000</t>
  </si>
  <si>
    <t xml:space="preserve">Andrew Lang </t>
  </si>
  <si>
    <t>Grant Long (F) .............. 1,485,300</t>
  </si>
  <si>
    <t xml:space="preserve">Grant Long </t>
  </si>
  <si>
    <t>Doug Edwards (F) ............   845,000</t>
  </si>
  <si>
    <t xml:space="preserve">Doug Edwards </t>
  </si>
  <si>
    <t>Jim Les (G) .................   250,000</t>
  </si>
  <si>
    <t xml:space="preserve">Jim Les </t>
  </si>
  <si>
    <t>Sergei Bazarevich (G) .......   168,000</t>
  </si>
  <si>
    <t xml:space="preserve">Sergei Bazarevich </t>
  </si>
  <si>
    <t>Fred Vinson (G) .............   150,000</t>
  </si>
  <si>
    <t xml:space="preserve">Fred Vinson </t>
  </si>
  <si>
    <t>Greg Anderson (F-C) .........   110,000</t>
  </si>
  <si>
    <t xml:space="preserve">Greg Anderson </t>
  </si>
  <si>
    <t>Tom Hovasse (G-F) ...........     6,140</t>
  </si>
  <si>
    <t xml:space="preserve">Tom Hovasse </t>
  </si>
  <si>
    <t>Reggie Lewis ................ 3,300,000  (deceased)</t>
  </si>
  <si>
    <t xml:space="preserve">Dominque Wilkins (F) ........ 2,820,000  </t>
  </si>
  <si>
    <t xml:space="preserve">Dominque Wilkins </t>
  </si>
  <si>
    <t>Sherman Douglas (G) ......... 2,731,000</t>
  </si>
  <si>
    <t xml:space="preserve">Sherman Douglas </t>
  </si>
  <si>
    <t xml:space="preserve">Xavier McDaniel (F) ......... 2,640,000  </t>
  </si>
  <si>
    <t xml:space="preserve">Xavier McDaniel </t>
  </si>
  <si>
    <t>Dee Brown (G) ............... 2,500,000</t>
  </si>
  <si>
    <t xml:space="preserve">Dee Brown </t>
  </si>
  <si>
    <t>Dino Radja (F) .............. 2,145,000</t>
  </si>
  <si>
    <t xml:space="preserve">Dino Radja </t>
  </si>
  <si>
    <t>Rick Fox (G-F) .............. 1,750,000</t>
  </si>
  <si>
    <t xml:space="preserve">Rick Fox </t>
  </si>
  <si>
    <t>Blue Edwards (G-F) .......... 1,700,000</t>
  </si>
  <si>
    <t xml:space="preserve">Blue Edwards </t>
  </si>
  <si>
    <t>Pervis Ellison (C) .......... 1,100,000</t>
  </si>
  <si>
    <t xml:space="preserve">Pervis Ellison </t>
  </si>
  <si>
    <t>Acie Earl (F-C) .............   845,000</t>
  </si>
  <si>
    <t xml:space="preserve">Acie Earl </t>
  </si>
  <si>
    <t>Stojko Vrankovic (F) ........   831,000</t>
  </si>
  <si>
    <t xml:space="preserve">Stojko Vrankovic </t>
  </si>
  <si>
    <t>Eric Montross (C) ...........   800,000</t>
  </si>
  <si>
    <t xml:space="preserve">Eric Montross </t>
  </si>
  <si>
    <t>Derek Strong (F) ............   500,000</t>
  </si>
  <si>
    <t xml:space="preserve">Derek Strong </t>
  </si>
  <si>
    <t>David Wesley (G) ............   250,000</t>
  </si>
  <si>
    <t xml:space="preserve">David Wesley </t>
  </si>
  <si>
    <t>Greg Minor (G-F) ............   250,000</t>
  </si>
  <si>
    <t xml:space="preserve">Greg Minor </t>
  </si>
  <si>
    <t>Tony Harris (G) .............   150,000</t>
  </si>
  <si>
    <t xml:space="preserve">Tony Harris </t>
  </si>
  <si>
    <t>Matt Wenstrom (C) ...........   150,000</t>
  </si>
  <si>
    <t xml:space="preserve">Matt Wenstrom </t>
  </si>
  <si>
    <t>Alonzo Mourning (C) ......... 3,840,000</t>
  </si>
  <si>
    <t xml:space="preserve">Alonzo Mourning </t>
  </si>
  <si>
    <t>Larry Johnson (F) ........... 3,710,000</t>
  </si>
  <si>
    <t xml:space="preserve">Larry Johnson </t>
  </si>
  <si>
    <t>Hersey Hawkins (G) .......... 2,500,000</t>
  </si>
  <si>
    <t xml:space="preserve">Hersey Hawkins </t>
  </si>
  <si>
    <t>Robert Parish (C) ........... 1,925,000</t>
  </si>
  <si>
    <t xml:space="preserve">Robert Parish </t>
  </si>
  <si>
    <t>Dell Curry (G) .............. 1,340,000</t>
  </si>
  <si>
    <t xml:space="preserve">Dell Curry </t>
  </si>
  <si>
    <t>Kenny Gattison (F) .......... 1,250,000</t>
  </si>
  <si>
    <t xml:space="preserve">Kenny Gattison </t>
  </si>
  <si>
    <t>Michael Adams (G) ........... 1,240,000 *</t>
  </si>
  <si>
    <t xml:space="preserve">Michael Adams </t>
  </si>
  <si>
    <t>Muggsy Bogues (G) ........... 1,125,000</t>
  </si>
  <si>
    <t xml:space="preserve">Muggsy Bogues </t>
  </si>
  <si>
    <t>Scott Burrell (F) ...........   845,000</t>
  </si>
  <si>
    <t xml:space="preserve">Scott Burrell </t>
  </si>
  <si>
    <t>David Wingate (G) ...........   570,000</t>
  </si>
  <si>
    <t xml:space="preserve">David Wingate </t>
  </si>
  <si>
    <t>Tom Tolbert (F) .............   325,000</t>
  </si>
  <si>
    <t xml:space="preserve">Tom Tolbert </t>
  </si>
  <si>
    <t xml:space="preserve">Tony Bennett (G) ............   224,000 </t>
  </si>
  <si>
    <t xml:space="preserve">Tony Bennett </t>
  </si>
  <si>
    <t>Darrin Hancock ..............   150,000</t>
  </si>
  <si>
    <t>Joe Wolf (F-C) ..............   150,000</t>
  </si>
  <si>
    <t xml:space="preserve">Joe Wolf </t>
  </si>
  <si>
    <t>Greg Sutton (G) .............   139,500</t>
  </si>
  <si>
    <t xml:space="preserve">Greg Sutton </t>
  </si>
  <si>
    <t>Joe Courtney (F) ............    13,158</t>
  </si>
  <si>
    <t xml:space="preserve">Joe Courtney </t>
  </si>
  <si>
    <t xml:space="preserve">Michael Jordan (G) .......... 3,850,000  </t>
  </si>
  <si>
    <t xml:space="preserve">Michael Jordan </t>
  </si>
  <si>
    <t>Toni Kukoc (F-G) ............ 3,260,000</t>
  </si>
  <si>
    <t xml:space="preserve">Toni Kukoc </t>
  </si>
  <si>
    <t>B.J. Armstrong (G) .......... 2,800,000</t>
  </si>
  <si>
    <t xml:space="preserve">B.J. Armstrong </t>
  </si>
  <si>
    <t>Ron Harper (G) .............. 2,400,000</t>
  </si>
  <si>
    <t xml:space="preserve">Ron Harper </t>
  </si>
  <si>
    <t>Scottie Pippen (F) .......... 2,225,000</t>
  </si>
  <si>
    <t xml:space="preserve">Scottie Pippen </t>
  </si>
  <si>
    <t>Luc Longley (C) ............. 1,590,000 *</t>
  </si>
  <si>
    <t xml:space="preserve">Luc Longley </t>
  </si>
  <si>
    <t>Will Perdue (C) ............. 1,056,225  [may be wrong]</t>
  </si>
  <si>
    <t xml:space="preserve">Will Perdue </t>
  </si>
  <si>
    <t>Bill Wennington (C) ......... 1,000,000</t>
  </si>
  <si>
    <t xml:space="preserve">Bill Wennington </t>
  </si>
  <si>
    <t>Corie Blount (F) ............   845,000</t>
  </si>
  <si>
    <t xml:space="preserve">Corie Blount </t>
  </si>
  <si>
    <t>Dickey Simpkins (F) .........   650,000</t>
  </si>
  <si>
    <t xml:space="preserve">Dickey Simpkins </t>
  </si>
  <si>
    <t xml:space="preserve">Steve Kerr (G) ..............   620,000  </t>
  </si>
  <si>
    <t xml:space="preserve">Steve Kerr </t>
  </si>
  <si>
    <t>Pete Myers (G-F) ............   545,000</t>
  </si>
  <si>
    <t xml:space="preserve">Pete Myers </t>
  </si>
  <si>
    <t>John Paxson (G) .............   400,000  (retired)</t>
  </si>
  <si>
    <t xml:space="preserve">John Paxson </t>
  </si>
  <si>
    <t>Larry Krystowiak (F) ........   515,000  [out of order]</t>
  </si>
  <si>
    <t xml:space="preserve">Larry Krystowiak </t>
  </si>
  <si>
    <t>Greg Foster (C) .............    80,500</t>
  </si>
  <si>
    <t xml:space="preserve">Greg Foster </t>
  </si>
  <si>
    <t>Jud Buechler (F) ............   150,000  [out of order]</t>
  </si>
  <si>
    <t xml:space="preserve">Jud Buechler </t>
  </si>
  <si>
    <t>Jo Jo English (G) ...........    50,000</t>
  </si>
  <si>
    <t xml:space="preserve">Jo Jo English </t>
  </si>
  <si>
    <t>Kevin Rankin (C) ............    11,404</t>
  </si>
  <si>
    <t xml:space="preserve">Kevin Rankin </t>
  </si>
  <si>
    <t>Kenny Harris (F) ............     5,000</t>
  </si>
  <si>
    <t xml:space="preserve">Kenny Harris </t>
  </si>
  <si>
    <t>Danny Ferry (F) ............. 4,042,000</t>
  </si>
  <si>
    <t xml:space="preserve">Danny Ferry </t>
  </si>
  <si>
    <t>Brad Daugherty (C) .......... 3,800,000</t>
  </si>
  <si>
    <t xml:space="preserve">Brad Daugherty </t>
  </si>
  <si>
    <t>John Williams (F-C) ......... 3,786,000 *</t>
  </si>
  <si>
    <t xml:space="preserve">John Williams </t>
  </si>
  <si>
    <t>Mark Price (G) .............. 3,200,000</t>
  </si>
  <si>
    <t xml:space="preserve">Mark Price </t>
  </si>
  <si>
    <t xml:space="preserve">Tyrone Hill (F) ............. 2,820,000 </t>
  </si>
  <si>
    <t xml:space="preserve">Tyrone Hill </t>
  </si>
  <si>
    <t>Gerald Wilkins (G) .......... 2,478,000</t>
  </si>
  <si>
    <t xml:space="preserve">Gerald Wilkins </t>
  </si>
  <si>
    <t>Michael Cage (C) ............ 1,635,000</t>
  </si>
  <si>
    <t xml:space="preserve">Michael Cage </t>
  </si>
  <si>
    <t xml:space="preserve">Bobby Phills (G) ............ 1,458,000 </t>
  </si>
  <si>
    <t xml:space="preserve">Bobby Phills </t>
  </si>
  <si>
    <t>John Battle (G) ............. 1,330,000</t>
  </si>
  <si>
    <t xml:space="preserve">John Battle </t>
  </si>
  <si>
    <t xml:space="preserve">Terrell Brandon (G) .........   997,000 </t>
  </si>
  <si>
    <t xml:space="preserve">Terrell Brandon </t>
  </si>
  <si>
    <t>Chris Mills (F) .............   845,000</t>
  </si>
  <si>
    <t xml:space="preserve">Chris Mills </t>
  </si>
  <si>
    <t>Tony Campbell (F-G) .........   650,000</t>
  </si>
  <si>
    <t xml:space="preserve">Tony Campbell </t>
  </si>
  <si>
    <t>Gerald Madkins (G) ..........   615,000</t>
  </si>
  <si>
    <t xml:space="preserve">Gerald Madkins </t>
  </si>
  <si>
    <t>Greg Dreiling (C) ...........   150,000</t>
  </si>
  <si>
    <t xml:space="preserve">Greg Dreiling </t>
  </si>
  <si>
    <t>Gary Alexander (G) ..........   150,000</t>
  </si>
  <si>
    <t xml:space="preserve">Gary Alexander </t>
  </si>
  <si>
    <t>Steve Colter (G) ............   150,000</t>
  </si>
  <si>
    <t xml:space="preserve">Steve Colter </t>
  </si>
  <si>
    <t>Roy Tarpley (F-C) ........... 3,000,000</t>
  </si>
  <si>
    <t xml:space="preserve">Roy Tarpley </t>
  </si>
  <si>
    <t>Jason Kidd (G) .............. 2,770,800</t>
  </si>
  <si>
    <t xml:space="preserve">Jason Kidd </t>
  </si>
  <si>
    <t>Jim Jackson (G) ............. 2,700,000</t>
  </si>
  <si>
    <t xml:space="preserve">Jim Jackson </t>
  </si>
  <si>
    <t>Jamal Mashburn (F) .......... 2,633,300</t>
  </si>
  <si>
    <t xml:space="preserve">Jamal Mashburn </t>
  </si>
  <si>
    <t>Doug Smith (F) .............. 1,950,000</t>
  </si>
  <si>
    <t xml:space="preserve">Doug Smith </t>
  </si>
  <si>
    <t>Terry Davis (F-C) ........... 1,560,000</t>
  </si>
  <si>
    <t xml:space="preserve">Terry Davis </t>
  </si>
  <si>
    <t>Donald Hodge (C) ............ 1,005,000</t>
  </si>
  <si>
    <t xml:space="preserve">Donald Hodge </t>
  </si>
  <si>
    <t xml:space="preserve">Popeye Jones (F) ............   769,000  </t>
  </si>
  <si>
    <t xml:space="preserve">Popeye Jones </t>
  </si>
  <si>
    <t>Tony Dumas (G) ..............   700,000</t>
  </si>
  <si>
    <t xml:space="preserve">Tony Dumas </t>
  </si>
  <si>
    <t>Lucious Harris (G) ..........   455,000</t>
  </si>
  <si>
    <t xml:space="preserve">Lucious Harris </t>
  </si>
  <si>
    <t>Morlon Wiley (G) ............   310,000</t>
  </si>
  <si>
    <t xml:space="preserve">Morlon Wiley </t>
  </si>
  <si>
    <t>Lorenzo Williams (C) ........   200,000</t>
  </si>
  <si>
    <t xml:space="preserve">Lorenzo Williams </t>
  </si>
  <si>
    <t>Dikembe Mutombo (C) ......... 3,100,000</t>
  </si>
  <si>
    <t xml:space="preserve">Dikembe Mutombo </t>
  </si>
  <si>
    <t>LaPhonso Ellis (F) .......... 2,731,000</t>
  </si>
  <si>
    <t xml:space="preserve">LaPhonso Ellis </t>
  </si>
  <si>
    <t>Mahmoud Abdul Rauf (G) ...... 2,200,000</t>
  </si>
  <si>
    <t xml:space="preserve">Mahmoud Abdul Rauf </t>
  </si>
  <si>
    <t>Alvin Robertson (G) ......... 2,015,000  (retired)</t>
  </si>
  <si>
    <t xml:space="preserve">Alvin Robertson </t>
  </si>
  <si>
    <t xml:space="preserve">Brian Williams (F) .......... 2,000,000 </t>
  </si>
  <si>
    <t xml:space="preserve">Brian Williams </t>
  </si>
  <si>
    <t>Reggie Williams (F) ......... 1,567,500</t>
  </si>
  <si>
    <t xml:space="preserve">Reggie Williams </t>
  </si>
  <si>
    <t>Rodney Rogers (F) ........... 1,560,000</t>
  </si>
  <si>
    <t xml:space="preserve">Rodney Rogers </t>
  </si>
  <si>
    <t>Bryant Stith (G) ............ 1,375,000</t>
  </si>
  <si>
    <t xml:space="preserve">Bryant Stith </t>
  </si>
  <si>
    <t>Robert Pack (G) ............. 1,059,500</t>
  </si>
  <si>
    <t xml:space="preserve">Robert Pack </t>
  </si>
  <si>
    <t xml:space="preserve">Dale Ellis (G) .............. 1,007,500 </t>
  </si>
  <si>
    <t xml:space="preserve">Dale Ellis </t>
  </si>
  <si>
    <t>Jalen Rose (G) ..............   975,000</t>
  </si>
  <si>
    <t xml:space="preserve">Jalen Rose </t>
  </si>
  <si>
    <t>Tom Hammonds (F) ............   700,000</t>
  </si>
  <si>
    <t xml:space="preserve">Tom Hammonds </t>
  </si>
  <si>
    <t>Cliff Levingston (F) ........   650,000</t>
  </si>
  <si>
    <t xml:space="preserve">Cliff Levingston </t>
  </si>
  <si>
    <t>Kevin Brooks (G) ............   600,000</t>
  </si>
  <si>
    <t xml:space="preserve">Kevin Brooks </t>
  </si>
  <si>
    <t>Darnell Mee (G) .............   250,000</t>
  </si>
  <si>
    <t xml:space="preserve">Darnell Mee </t>
  </si>
  <si>
    <t>Reggie Slater (F) ...........   150,000</t>
  </si>
  <si>
    <t xml:space="preserve">Reggie Slater </t>
  </si>
  <si>
    <t>Grant Hill (F) .............. 2,750,000</t>
  </si>
  <si>
    <t xml:space="preserve">Grant Hill </t>
  </si>
  <si>
    <t xml:space="preserve">Terry Mills (F) ............. 1,897,000 </t>
  </si>
  <si>
    <t xml:space="preserve">Terry Mills </t>
  </si>
  <si>
    <t>Mark Macon (G) .............. 1,767,000</t>
  </si>
  <si>
    <t xml:space="preserve">Mark Macon </t>
  </si>
  <si>
    <t>Mark Aguirre (F) ............ 1,540,600  (retired)</t>
  </si>
  <si>
    <t xml:space="preserve">Mark Aguirre </t>
  </si>
  <si>
    <t>Oliver Miller (C) ........... 1,540,000</t>
  </si>
  <si>
    <t xml:space="preserve">Oliver Miller </t>
  </si>
  <si>
    <t>Mark West (C) ............... 1,500,000</t>
  </si>
  <si>
    <t xml:space="preserve">Mark West </t>
  </si>
  <si>
    <t>Lindsey Hunter (G) .......... 1,173,000</t>
  </si>
  <si>
    <t xml:space="preserve">Lindsey Hunter </t>
  </si>
  <si>
    <t>Joe Dumars (G) .............. 1,096,700</t>
  </si>
  <si>
    <t xml:space="preserve">Joe Dumars </t>
  </si>
  <si>
    <t>Allen Houston (G) ...........   956,000</t>
  </si>
  <si>
    <t xml:space="preserve">Allen Houston </t>
  </si>
  <si>
    <t>Bill Curley (F-C) ...........   702,000</t>
  </si>
  <si>
    <t xml:space="preserve">Bill Curley </t>
  </si>
  <si>
    <t>Greg Anderson (F-C) .........   400,000</t>
  </si>
  <si>
    <t>Eric Leckner (C) ............   350,000</t>
  </si>
  <si>
    <t xml:space="preserve">Eric Leckner </t>
  </si>
  <si>
    <t>Rafael Addison (F) ..........   250,000</t>
  </si>
  <si>
    <t xml:space="preserve">Rafael Addison </t>
  </si>
  <si>
    <t>Johnny Dawkins (G) ..........   150,000</t>
  </si>
  <si>
    <t xml:space="preserve">Johnny Dawkins </t>
  </si>
  <si>
    <t>Ivano Newbill (F) ...........   150,000</t>
  </si>
  <si>
    <t xml:space="preserve">Ivano Newbill </t>
  </si>
  <si>
    <t>Walter Bond (G) .............   117,000</t>
  </si>
  <si>
    <t xml:space="preserve">Walter Bond </t>
  </si>
  <si>
    <t>Tim Hardaway (G) ............ 3,703,000</t>
  </si>
  <si>
    <t xml:space="preserve">Tim Hardaway </t>
  </si>
  <si>
    <t>Rony Seikaly (C) ............ 3,297,000</t>
  </si>
  <si>
    <t xml:space="preserve">Rony Seikaly </t>
  </si>
  <si>
    <t>Chris Mullin (F) ............ 2,844,000 *</t>
  </si>
  <si>
    <t xml:space="preserve">Chris Mullin </t>
  </si>
  <si>
    <t xml:space="preserve">Ricky Pierce (G) ............ 2,500,000 </t>
  </si>
  <si>
    <t xml:space="preserve">Ricky Pierce </t>
  </si>
  <si>
    <t>Tom Gugliotta (F) ........... 1,625,000  [not listed, last year's salary]</t>
  </si>
  <si>
    <t xml:space="preserve">Tom Gugliotta </t>
  </si>
  <si>
    <t>Victor Alexander (C-F) ...... 1,377,500</t>
  </si>
  <si>
    <t xml:space="preserve">Victor Alexander </t>
  </si>
  <si>
    <t>Chris Gatling (F-C) ......... 1,330,000</t>
  </si>
  <si>
    <t xml:space="preserve">Chris Gatling </t>
  </si>
  <si>
    <t>Latrell Sprewell (G) ........   890,000</t>
  </si>
  <si>
    <t xml:space="preserve">Latrell Sprewell </t>
  </si>
  <si>
    <t>Carlos Rogers (F-C) .........   715,000</t>
  </si>
  <si>
    <t xml:space="preserve">Carlos Rogers </t>
  </si>
  <si>
    <t>Clifford Rozier (C-F) .......   650,000</t>
  </si>
  <si>
    <t xml:space="preserve">Clifford Rozier </t>
  </si>
  <si>
    <t xml:space="preserve">Keith Jennings (G) ..........   350,000  </t>
  </si>
  <si>
    <t xml:space="preserve">Keith Jennings </t>
  </si>
  <si>
    <t>Manute Bol (C) ..............   200,000</t>
  </si>
  <si>
    <t xml:space="preserve">Manute Bol </t>
  </si>
  <si>
    <t>David Wood (F) ..............   150,000</t>
  </si>
  <si>
    <t xml:space="preserve">David Wood </t>
  </si>
  <si>
    <t>Dwayne Morton ...............   150,000</t>
  </si>
  <si>
    <t>Rod Higgins (F) .............    15,800</t>
  </si>
  <si>
    <t xml:space="preserve">Rod Higgins </t>
  </si>
  <si>
    <t>Hakeem Olajuwon (C) ......... 3,169,900 *</t>
  </si>
  <si>
    <t xml:space="preserve">Hakeem Olajuwon </t>
  </si>
  <si>
    <t>Kenny Smith (G) ............. 2,633,000</t>
  </si>
  <si>
    <t xml:space="preserve">Kenny Smith </t>
  </si>
  <si>
    <t>Otis Thorpe (F) ............. 2,578,400</t>
  </si>
  <si>
    <t xml:space="preserve">Otis Thorpe </t>
  </si>
  <si>
    <t>Vernon Maxwell (G) .......... 1,833,000</t>
  </si>
  <si>
    <t xml:space="preserve">Vernon Maxwell </t>
  </si>
  <si>
    <t>Robert Horry (F) ............ 1,499,000</t>
  </si>
  <si>
    <t xml:space="preserve">Robert Horry </t>
  </si>
  <si>
    <t>Mario Elie (G-F) ............ 1,450,000 *</t>
  </si>
  <si>
    <t xml:space="preserve">Mario Elie </t>
  </si>
  <si>
    <t>Carl Herrera (F) ............ 1,350,000</t>
  </si>
  <si>
    <t xml:space="preserve">Carl Herrera </t>
  </si>
  <si>
    <t>Sam Cassell (G) .............   845,000</t>
  </si>
  <si>
    <t xml:space="preserve">Sam Cassell </t>
  </si>
  <si>
    <t>Scott Brooks (G) ............   550,000</t>
  </si>
  <si>
    <t xml:space="preserve">Scott Brooks </t>
  </si>
  <si>
    <t>Ian Tabak (C-F) .............   500,000</t>
  </si>
  <si>
    <t xml:space="preserve">Ian Tabak </t>
  </si>
  <si>
    <t>Eric Riley (C) ..............   305,000</t>
  </si>
  <si>
    <t xml:space="preserve">Eric Riley </t>
  </si>
  <si>
    <t>Chris Jent (F) ..............   250,000</t>
  </si>
  <si>
    <t xml:space="preserve">Chris Jent </t>
  </si>
  <si>
    <t>Tim Breaux (F) ..............   150,000</t>
  </si>
  <si>
    <t xml:space="preserve">Tim Breaux </t>
  </si>
  <si>
    <t>Adrian Caldwell (F) .........   150,000</t>
  </si>
  <si>
    <t xml:space="preserve">Adrian Caldwell </t>
  </si>
  <si>
    <t>Pete Chilcutt (F) ...........   126,300</t>
  </si>
  <si>
    <t xml:space="preserve">Pete Chilcutt </t>
  </si>
  <si>
    <t>Dave Jamerson (G) ...........   104,000</t>
  </si>
  <si>
    <t xml:space="preserve">Dave Jamerson </t>
  </si>
  <si>
    <t>Richard Petruska (F) ........    55,000</t>
  </si>
  <si>
    <t xml:space="preserve">Richard Petruska </t>
  </si>
  <si>
    <t>Larry Robinson (F) ..........    30,000</t>
  </si>
  <si>
    <t xml:space="preserve">Larry Robinson </t>
  </si>
  <si>
    <t>Dale Davis (F) .............. 4,050,000</t>
  </si>
  <si>
    <t xml:space="preserve">Dale Davis </t>
  </si>
  <si>
    <t>Rik Smits (C) ............... 3,250,000</t>
  </si>
  <si>
    <t xml:space="preserve">Rik Smits </t>
  </si>
  <si>
    <t>Reggie Miller (G) ........... 3,210,500 *</t>
  </si>
  <si>
    <t xml:space="preserve">Reggie Miller </t>
  </si>
  <si>
    <t>Derrick McKey (F) ........... 2,600,000</t>
  </si>
  <si>
    <t xml:space="preserve">Derrick McKey </t>
  </si>
  <si>
    <t>Mark Jackson (G) ............ 2,300,000</t>
  </si>
  <si>
    <t xml:space="preserve">Mark Jackson </t>
  </si>
  <si>
    <t>LaSalle Thompson (F-C) ...... 2,000,000</t>
  </si>
  <si>
    <t xml:space="preserve">LaSalle Thompson </t>
  </si>
  <si>
    <t>Vern Fleming (G) ............ 1,760,000</t>
  </si>
  <si>
    <t xml:space="preserve">Vern Fleming </t>
  </si>
  <si>
    <t>Byron Scott (G) ............. 1,550,000</t>
  </si>
  <si>
    <t xml:space="preserve">Byron Scott </t>
  </si>
  <si>
    <t>Scott Haskin (F) ............ 1,073,000</t>
  </si>
  <si>
    <t xml:space="preserve">Scott Haskin </t>
  </si>
  <si>
    <t>Sam Mitchell (F) ............   850,000</t>
  </si>
  <si>
    <t xml:space="preserve">Sam Mitchell </t>
  </si>
  <si>
    <t>Antonio Davis (F-C) .........   700,000</t>
  </si>
  <si>
    <t xml:space="preserve">Antonio Davis </t>
  </si>
  <si>
    <t>Duane Ferrell (F) ...........   650,000</t>
  </si>
  <si>
    <t xml:space="preserve">Duane Ferrell </t>
  </si>
  <si>
    <t>Haywoode Workman (G) ........   400,000</t>
  </si>
  <si>
    <t xml:space="preserve">Haywoode Workman </t>
  </si>
  <si>
    <t>John Williams (F) ...........   375,000</t>
  </si>
  <si>
    <t>Damon Baily (G) .............   150,000</t>
  </si>
  <si>
    <t xml:space="preserve">Damon Baily </t>
  </si>
  <si>
    <t>Stanley Roberts (C) ......... 3,496,000</t>
  </si>
  <si>
    <t xml:space="preserve">Stanley Roberts </t>
  </si>
  <si>
    <t>Loy Vaught (F) .............. 2,750,000</t>
  </si>
  <si>
    <t xml:space="preserve">Loy Vaught </t>
  </si>
  <si>
    <t>Pooh Richardson (G) ......... 2,120,700</t>
  </si>
  <si>
    <t xml:space="preserve">Pooh Richardson </t>
  </si>
  <si>
    <t>Lamond Murray (F) ........... 2,000,000</t>
  </si>
  <si>
    <t xml:space="preserve">Lamond Murray </t>
  </si>
  <si>
    <t>Terry Dehere (G) ............ 1,365,000</t>
  </si>
  <si>
    <t xml:space="preserve">Terry Dehere </t>
  </si>
  <si>
    <t>Malik Sealy (F) ............. 1,260,000</t>
  </si>
  <si>
    <t xml:space="preserve">Malik Sealy </t>
  </si>
  <si>
    <t>Gary Grant (F) .............. 1,100,000</t>
  </si>
  <si>
    <t xml:space="preserve">Gary Grant </t>
  </si>
  <si>
    <t>Eric Piatkowski (C) .........   962,500</t>
  </si>
  <si>
    <t xml:space="preserve">Eric Piatkowski </t>
  </si>
  <si>
    <t>Randy Woods (G) .............   800,000</t>
  </si>
  <si>
    <t xml:space="preserve">Randy Woods </t>
  </si>
  <si>
    <t xml:space="preserve">Elmore Spencer (C) ..........   700,000  </t>
  </si>
  <si>
    <t xml:space="preserve">Elmore Spencer </t>
  </si>
  <si>
    <t>Tony Massenburg (F) .........   422,500</t>
  </si>
  <si>
    <t xml:space="preserve">Tony Massenburg </t>
  </si>
  <si>
    <t>Harold Ellis (G) ............   250,000</t>
  </si>
  <si>
    <t xml:space="preserve">Harold Ellis </t>
  </si>
  <si>
    <t>Bob Martin (C) ..............   250,000</t>
  </si>
  <si>
    <t xml:space="preserve">Bob Martin </t>
  </si>
  <si>
    <t>Charles Outlaw (F) ..........   250,000</t>
  </si>
  <si>
    <t xml:space="preserve">Charles Outlaw </t>
  </si>
  <si>
    <t>Matt Fish (C) ...............   150,000</t>
  </si>
  <si>
    <t xml:space="preserve">Matt Fish </t>
  </si>
  <si>
    <t>Earvin Johnson (G) ......... 14,660,000  (retired)</t>
  </si>
  <si>
    <t xml:space="preserve">Earvin Johnson </t>
  </si>
  <si>
    <t>James Worthy (F) ............ 7,250,000  (retired)</t>
  </si>
  <si>
    <t xml:space="preserve">James Worthy </t>
  </si>
  <si>
    <t>Vlade Divac (C) ............. 3,333,300</t>
  </si>
  <si>
    <t xml:space="preserve">Vlade Divac </t>
  </si>
  <si>
    <t>Sam Bowie (C) ............... 3,200,000</t>
  </si>
  <si>
    <t xml:space="preserve">Sam Bowie </t>
  </si>
  <si>
    <t>Sedale Threatt (G) .......... 2,400,000</t>
  </si>
  <si>
    <t xml:space="preserve">Sedale Threatt </t>
  </si>
  <si>
    <t>Elden Campbell (F-C) ........ 2,100,000</t>
  </si>
  <si>
    <t xml:space="preserve">Elden Campbell </t>
  </si>
  <si>
    <t>Nick Van Exel (G) ........... 1,900,000</t>
  </si>
  <si>
    <t xml:space="preserve">Nick Van Exel </t>
  </si>
  <si>
    <t>Cedric Ceballos (F) ......... 1,750,000</t>
  </si>
  <si>
    <t xml:space="preserve">Cedric Ceballos </t>
  </si>
  <si>
    <t>George Lynch (F) ............ 1,430,000</t>
  </si>
  <si>
    <t xml:space="preserve">George Lynch </t>
  </si>
  <si>
    <t>Eddie Jones (G) ............. 1,300,000</t>
  </si>
  <si>
    <t xml:space="preserve">Eddie Jones </t>
  </si>
  <si>
    <t>Anthony Peeler (G) .......... 1,120,000</t>
  </si>
  <si>
    <t xml:space="preserve">Anthony Peeler </t>
  </si>
  <si>
    <t>Tony Smith (G) .............. 1,050,000</t>
  </si>
  <si>
    <t xml:space="preserve">Tony Smith </t>
  </si>
  <si>
    <t>Antonio Harvey (C-F) ........   325,000</t>
  </si>
  <si>
    <t xml:space="preserve">Antonio Harvey </t>
  </si>
  <si>
    <t>Anthony Miller (F) ..........   150,000</t>
  </si>
  <si>
    <t xml:space="preserve">Anthony Miller </t>
  </si>
  <si>
    <t>Trevor Ruffin (G) ...........   100,000</t>
  </si>
  <si>
    <t xml:space="preserve">Trevor Ruffin </t>
  </si>
  <si>
    <t>Kevin Willis (F-C) .......... 2,975,000</t>
  </si>
  <si>
    <t xml:space="preserve">Kevin Willis </t>
  </si>
  <si>
    <t>Billy Owens (G-F) ........... 2,867,000</t>
  </si>
  <si>
    <t xml:space="preserve">Billy Owens </t>
  </si>
  <si>
    <t>John Salley (F-C) ........... 2,652,000</t>
  </si>
  <si>
    <t xml:space="preserve">John Salley </t>
  </si>
  <si>
    <t>Glen Rice (F) ............... 2,600,000</t>
  </si>
  <si>
    <t xml:space="preserve">Glen Rice </t>
  </si>
  <si>
    <t>Harold Miner (G) ............ 1,459,000</t>
  </si>
  <si>
    <t xml:space="preserve">Harold Miner </t>
  </si>
  <si>
    <t xml:space="preserve">Matt Geiger (C) ............. 1,402,000  </t>
  </si>
  <si>
    <t xml:space="preserve">Matt Geiger </t>
  </si>
  <si>
    <t>Alec Kessler (F-C) .......... 1,402,000</t>
  </si>
  <si>
    <t xml:space="preserve">Alec Kessler </t>
  </si>
  <si>
    <t>Khalid Reeves ............... 1,300,000</t>
  </si>
  <si>
    <t>Willie Burton (G-F) ......... 1,052,000</t>
  </si>
  <si>
    <t xml:space="preserve">Willie Burton </t>
  </si>
  <si>
    <t>Bimbo Coles (G) .............   902,000</t>
  </si>
  <si>
    <t xml:space="preserve">Bimbo Coles </t>
  </si>
  <si>
    <t xml:space="preserve">Kevin Gamble (G-F) ..........   650,000  </t>
  </si>
  <si>
    <t xml:space="preserve">Kevin Gamble </t>
  </si>
  <si>
    <t xml:space="preserve">Keith Askins (G-F) ..........   406,000  </t>
  </si>
  <si>
    <t xml:space="preserve">Keith Askins </t>
  </si>
  <si>
    <t>Brad Lohaus (F-C) ...........   325,000</t>
  </si>
  <si>
    <t xml:space="preserve">Brad Lohaus </t>
  </si>
  <si>
    <t>Ledell Eackles (G) ..........   150,000</t>
  </si>
  <si>
    <t xml:space="preserve">Ledell Eackles </t>
  </si>
  <si>
    <t>Glenn Robinson (F) .......... 2,900,000</t>
  </si>
  <si>
    <t xml:space="preserve">Glenn Robinson </t>
  </si>
  <si>
    <t>Orlando Woolridge (F) ....... 2,367,000</t>
  </si>
  <si>
    <t xml:space="preserve">Orlando Woolridge </t>
  </si>
  <si>
    <t>Todd Day (G-F) .............. 2,120,000</t>
  </si>
  <si>
    <t xml:space="preserve">Todd Day </t>
  </si>
  <si>
    <t>Ed Pickney (F) .............. 1,485,000</t>
  </si>
  <si>
    <t xml:space="preserve">Ed Pickney </t>
  </si>
  <si>
    <t>Roy Hinson (F) .............. 1,137,500</t>
  </si>
  <si>
    <t xml:space="preserve">Roy Hinson </t>
  </si>
  <si>
    <t>Vin Baker (F) ............... 1,065,300</t>
  </si>
  <si>
    <t xml:space="preserve">Vin Baker </t>
  </si>
  <si>
    <t>Eric Murdock (G) ............ 1,000,000</t>
  </si>
  <si>
    <t xml:space="preserve">Eric Murdock </t>
  </si>
  <si>
    <t>Mike Gminski (C) ............ 1,000,000</t>
  </si>
  <si>
    <t xml:space="preserve">Mike Gminski </t>
  </si>
  <si>
    <t>Lee Mayberry (G) ............   820,000</t>
  </si>
  <si>
    <t xml:space="preserve">Lee Mayberry </t>
  </si>
  <si>
    <t>Jon Barry (G) ...............   800,000</t>
  </si>
  <si>
    <t xml:space="preserve">Jon Barry </t>
  </si>
  <si>
    <t>Eric Mobley (C) .............   620,000</t>
  </si>
  <si>
    <t xml:space="preserve">Eric Mobley </t>
  </si>
  <si>
    <t>Johnny Newman (F) ...........   300,000</t>
  </si>
  <si>
    <t xml:space="preserve">Johnny Newman </t>
  </si>
  <si>
    <t>Marty Conlon (F-C) ..........   182,500</t>
  </si>
  <si>
    <t xml:space="preserve">Marty Conlon </t>
  </si>
  <si>
    <t>Alton Lister (C) ............   150,000</t>
  </si>
  <si>
    <t xml:space="preserve">Alton Lister </t>
  </si>
  <si>
    <t>Aaron Williams (F) ..........   150,000</t>
  </si>
  <si>
    <t xml:space="preserve">Aaron Williams </t>
  </si>
  <si>
    <t>Danny Young (G) .............   150,000</t>
  </si>
  <si>
    <t xml:space="preserve">Danny Young </t>
  </si>
  <si>
    <t>Todd Mundt (G) ..............     9,660</t>
  </si>
  <si>
    <t xml:space="preserve">Todd Mundt </t>
  </si>
  <si>
    <t>Christian Leattner (F) ...... 3,360,000</t>
  </si>
  <si>
    <t xml:space="preserve">Christian Leattner </t>
  </si>
  <si>
    <t>Isaiah Rider (G-F) .......... 2,500,000</t>
  </si>
  <si>
    <t xml:space="preserve">Isaiah Rider </t>
  </si>
  <si>
    <t>Micheal Williams (G) ........ 2,175,000</t>
  </si>
  <si>
    <t xml:space="preserve">Micheal Williams </t>
  </si>
  <si>
    <t>Donyell Marshall (F) ........ 2,100,000</t>
  </si>
  <si>
    <t xml:space="preserve">Donyell Marshall </t>
  </si>
  <si>
    <t>Stacey King (F-C) ........... 1,900,000</t>
  </si>
  <si>
    <t xml:space="preserve">Stacey King </t>
  </si>
  <si>
    <t>Mike Brown (C-F) ............ 1,475,000</t>
  </si>
  <si>
    <t xml:space="preserve">Mike Brown </t>
  </si>
  <si>
    <t>Doug West (G) ............... 1,275,000 *</t>
  </si>
  <si>
    <t xml:space="preserve">Doug West </t>
  </si>
  <si>
    <t>Charles Shackleford (C) .....   650,000</t>
  </si>
  <si>
    <t xml:space="preserve">Charles Shackleford </t>
  </si>
  <si>
    <t>Sean Rooks (C) ..............   600,000</t>
  </si>
  <si>
    <t xml:space="preserve">Sean Rooks </t>
  </si>
  <si>
    <t>Chris Smith (G) .............   355,000</t>
  </si>
  <si>
    <t xml:space="preserve">Chris Smith </t>
  </si>
  <si>
    <t>Malron Maxey (F) ............   275,000</t>
  </si>
  <si>
    <t xml:space="preserve">Malron Maxey </t>
  </si>
  <si>
    <t>Andres Guibert (C) ..........   175,000</t>
  </si>
  <si>
    <t xml:space="preserve">Andres Guibert </t>
  </si>
  <si>
    <t>Askia Jones (G) .............   150,000</t>
  </si>
  <si>
    <t xml:space="preserve">Askia Jones </t>
  </si>
  <si>
    <t>Howard Eisley (G) ...........   150,000</t>
  </si>
  <si>
    <t xml:space="preserve">Howard Eisley </t>
  </si>
  <si>
    <t>Melvin Robinson (C) .........   150,000</t>
  </si>
  <si>
    <t xml:space="preserve">Melvin Robinson </t>
  </si>
  <si>
    <t>Winston Garland (G) .........   143,860</t>
  </si>
  <si>
    <t xml:space="preserve">Winston Garland </t>
  </si>
  <si>
    <t>Pat Durham (F) ..............   126,000</t>
  </si>
  <si>
    <t xml:space="preserve">Pat Durham </t>
  </si>
  <si>
    <t>Greg Foster (F-C) ...........   113,400</t>
  </si>
  <si>
    <t>Derrick Coleman (F) ......... 4,212,000</t>
  </si>
  <si>
    <t xml:space="preserve">Derrick Coleman </t>
  </si>
  <si>
    <t>Benoit Benjamin (C) ......... 3,774,600</t>
  </si>
  <si>
    <t xml:space="preserve">Benoit Benjamin </t>
  </si>
  <si>
    <t>Kenny Anderson (G) .......... 3,463,200</t>
  </si>
  <si>
    <t xml:space="preserve">Kenny Anderson </t>
  </si>
  <si>
    <t>Chris Morris (F) ............ 2,060,000</t>
  </si>
  <si>
    <t xml:space="preserve">Chris Morris </t>
  </si>
  <si>
    <t>Dwayne Schintzius (C) ....... 1,197,000  [out of order]</t>
  </si>
  <si>
    <t xml:space="preserve">Dwayne Schintzius </t>
  </si>
  <si>
    <t>Kevin Edwards (G) ........... 1,560,000</t>
  </si>
  <si>
    <t xml:space="preserve">Kevin Edwards </t>
  </si>
  <si>
    <t>Armon Gilliam (F) ........... 1,560,000</t>
  </si>
  <si>
    <t xml:space="preserve">Armon Gilliam </t>
  </si>
  <si>
    <t>Jayson Williams (F) ......... 1,100,000</t>
  </si>
  <si>
    <t xml:space="preserve">Jayson Williams </t>
  </si>
  <si>
    <t>Yinka Dare (C) ..............   920,000</t>
  </si>
  <si>
    <t xml:space="preserve">Yinka Dare </t>
  </si>
  <si>
    <t>Rex Walters (G) .............   845,000</t>
  </si>
  <si>
    <t xml:space="preserve">Rex Walters </t>
  </si>
  <si>
    <t>Rick Mahorn (F) .............   800,000</t>
  </si>
  <si>
    <t xml:space="preserve">Rick Mahorn </t>
  </si>
  <si>
    <t>P.J. Brown (C-F) ............   780,000</t>
  </si>
  <si>
    <t xml:space="preserve">P.J. Brown </t>
  </si>
  <si>
    <t>Sean Higgins (G-F) ..........   500,000</t>
  </si>
  <si>
    <t xml:space="preserve">Sean Higgins </t>
  </si>
  <si>
    <t>Chris Childs (G) ............   150,000</t>
  </si>
  <si>
    <t xml:space="preserve">Chris Childs </t>
  </si>
  <si>
    <t>Sleepy Floyd (G) ............   150,000</t>
  </si>
  <si>
    <t xml:space="preserve">Sleepy Floyd </t>
  </si>
  <si>
    <t>Ryan Lothridge (G) ..........    50,000</t>
  </si>
  <si>
    <t xml:space="preserve">Ryan Lothridge </t>
  </si>
  <si>
    <t>Patrick Ewing (C) ........... 4,486,700</t>
  </si>
  <si>
    <t xml:space="preserve">Patrick Ewing </t>
  </si>
  <si>
    <t>Charles Smith (F) ........... 2,857,000</t>
  </si>
  <si>
    <t xml:space="preserve">Charles Smith </t>
  </si>
  <si>
    <t>Derek Harper (G) ............ 2,382,700</t>
  </si>
  <si>
    <t xml:space="preserve">Derek Harper </t>
  </si>
  <si>
    <t>Charles Oakley (F) .......... 2,200,000</t>
  </si>
  <si>
    <t xml:space="preserve">Charles Oakley </t>
  </si>
  <si>
    <t>Greg Anthony (G) ............ 1,471,000</t>
  </si>
  <si>
    <t xml:space="preserve">Greg Anthony </t>
  </si>
  <si>
    <t>Bo Kimble (G) ............... 1,435,000</t>
  </si>
  <si>
    <t xml:space="preserve">Bo Kimble </t>
  </si>
  <si>
    <t>Doc Rivers (G) .............. 1,405,000</t>
  </si>
  <si>
    <t xml:space="preserve">Doc Rivers </t>
  </si>
  <si>
    <t>John Starks (G) ............. 1,362,500</t>
  </si>
  <si>
    <t xml:space="preserve">John Starks </t>
  </si>
  <si>
    <t>Rolando Blackman (G) ........ 1,340,000</t>
  </si>
  <si>
    <t xml:space="preserve">Rolando Blackman </t>
  </si>
  <si>
    <t>Doug Christie (G-F) ......... 1,244,000</t>
  </si>
  <si>
    <t xml:space="preserve">Doug Christie </t>
  </si>
  <si>
    <t xml:space="preserve">Anthony Mason (F) ........... 1,200,000  </t>
  </si>
  <si>
    <t xml:space="preserve">Anthony Mason </t>
  </si>
  <si>
    <t xml:space="preserve">Herb Williams (F-C) ......... 1,000,000  </t>
  </si>
  <si>
    <t xml:space="preserve">Herb Williams </t>
  </si>
  <si>
    <t>Hubert Davis (G) ............   940,000</t>
  </si>
  <si>
    <t xml:space="preserve">Hubert Davis </t>
  </si>
  <si>
    <t>Anthony Bonner (F) ..........   845,000</t>
  </si>
  <si>
    <t xml:space="preserve">Anthony Bonner </t>
  </si>
  <si>
    <t>Monty Williams (F) ..........   650,000</t>
  </si>
  <si>
    <t xml:space="preserve">Monty Williams </t>
  </si>
  <si>
    <t>Charlie Ward (G) ............   555,000</t>
  </si>
  <si>
    <t xml:space="preserve">Charlie Ward </t>
  </si>
  <si>
    <t>Tim McCormick (C) ...........   225,000</t>
  </si>
  <si>
    <t xml:space="preserve">Tim McCormick </t>
  </si>
  <si>
    <t>Ron Grandison (F) ...........   150,000</t>
  </si>
  <si>
    <t xml:space="preserve">Ron Grandison </t>
  </si>
  <si>
    <t>Shaquille O'Neal (C) ........ 4,800,000</t>
  </si>
  <si>
    <t xml:space="preserve">Shaquille O'Neal </t>
  </si>
  <si>
    <t>Anfernee Hardaway (G) ....... 4,305,000</t>
  </si>
  <si>
    <t xml:space="preserve">Anfernee Hardaway </t>
  </si>
  <si>
    <t>Dennis Scott (F) ............ 3,240,000</t>
  </si>
  <si>
    <t xml:space="preserve">Dennis Scott </t>
  </si>
  <si>
    <t>Nick Anderson (G) ........... 3,090,000</t>
  </si>
  <si>
    <t xml:space="preserve">Nick Anderson </t>
  </si>
  <si>
    <t>Horace Grant (F) ............ 2,125,000</t>
  </si>
  <si>
    <t xml:space="preserve">Horace Grant </t>
  </si>
  <si>
    <t>Terry Catledge (F) .......... 1,685,700</t>
  </si>
  <si>
    <t xml:space="preserve">Terry Catledge </t>
  </si>
  <si>
    <t>Jerry Reynolds (F) .......... 1,667,500</t>
  </si>
  <si>
    <t xml:space="preserve">Jerry Reynolds </t>
  </si>
  <si>
    <t>Greg Kite (C) ............... 1,195,000</t>
  </si>
  <si>
    <t xml:space="preserve">Greg Kite </t>
  </si>
  <si>
    <t>Jeff Turner (F) ............. 1,100,000</t>
  </si>
  <si>
    <t xml:space="preserve">Jeff Turner </t>
  </si>
  <si>
    <t>Donald Royal (F) ............ 1,000,000</t>
  </si>
  <si>
    <t xml:space="preserve">Donald Royal </t>
  </si>
  <si>
    <t>Anthony Bowie (G) ...........   900,000</t>
  </si>
  <si>
    <t xml:space="preserve">Anthony Bowie </t>
  </si>
  <si>
    <t>Anthony Avent (F) ...........   800,000</t>
  </si>
  <si>
    <t xml:space="preserve">Anthony Avent </t>
  </si>
  <si>
    <t>Tree Rollins (C) ............   735,000</t>
  </si>
  <si>
    <t xml:space="preserve">Tree Rollins </t>
  </si>
  <si>
    <t>Brian Shaw (G) ..............   692,900</t>
  </si>
  <si>
    <t xml:space="preserve">Brian Shaw </t>
  </si>
  <si>
    <t>Brooks Thompson (G) .........   650,000</t>
  </si>
  <si>
    <t xml:space="preserve">Brooks Thompson </t>
  </si>
  <si>
    <t>Geert Hammink (F-C) .........   250,000</t>
  </si>
  <si>
    <t xml:space="preserve">Geert Hammink </t>
  </si>
  <si>
    <t>Larry Krystkowiak (F) .......   210,000</t>
  </si>
  <si>
    <t xml:space="preserve">Larry Krystkowiak </t>
  </si>
  <si>
    <t>Todd Lichti (G) .............   200,000</t>
  </si>
  <si>
    <t xml:space="preserve">Todd Lichti </t>
  </si>
  <si>
    <t>Greg Grant (G) ..............   150,000</t>
  </si>
  <si>
    <t xml:space="preserve">Greg Grant </t>
  </si>
  <si>
    <t>Rodney Dent (F) .............   150,000</t>
  </si>
  <si>
    <t xml:space="preserve">Rodney Dent </t>
  </si>
  <si>
    <t>Mike Iuzzolino (G) ..........    97,500</t>
  </si>
  <si>
    <t xml:space="preserve">Mike Iuzzolino </t>
  </si>
  <si>
    <t>Keith Tower (F-C) ...........    26,316</t>
  </si>
  <si>
    <t xml:space="preserve">Keith Tower </t>
  </si>
  <si>
    <t>Clarence Weatherspoon (F) ... 4,000,000</t>
  </si>
  <si>
    <t xml:space="preserve">Clarence Weatherspoon </t>
  </si>
  <si>
    <t>Shawn Bradley (C) ........... 3,510,000</t>
  </si>
  <si>
    <t xml:space="preserve">Shawn Bradley </t>
  </si>
  <si>
    <t>Sharone Wright (F) .......... 2,020,000</t>
  </si>
  <si>
    <t xml:space="preserve">Sharone Wright </t>
  </si>
  <si>
    <t>Jeff Malone (G) ............. 1,930,000</t>
  </si>
  <si>
    <t xml:space="preserve">Jeff Malone </t>
  </si>
  <si>
    <t>Tim Perry (F) ............... 1,750,000</t>
  </si>
  <si>
    <t xml:space="preserve">Tim Perry </t>
  </si>
  <si>
    <t>Johnny Dawkins (G) .......... 1,680,000</t>
  </si>
  <si>
    <t>Scott Williams (C) .......... 1,500,000</t>
  </si>
  <si>
    <t xml:space="preserve">Scott Williams </t>
  </si>
  <si>
    <t xml:space="preserve">Dana Barros (G) .............   937,500 </t>
  </si>
  <si>
    <t xml:space="preserve">Dana Barros </t>
  </si>
  <si>
    <t>Greg Graham (G) .............   910,000</t>
  </si>
  <si>
    <t xml:space="preserve">Greg Graham </t>
  </si>
  <si>
    <t>B.J. Tyler (G) ..............   715,000</t>
  </si>
  <si>
    <t xml:space="preserve">B.J. Tyler </t>
  </si>
  <si>
    <t>Moses Malone (C) ............   300,000</t>
  </si>
  <si>
    <t xml:space="preserve">Moses Malone </t>
  </si>
  <si>
    <t>Derrick Alston (F) ..........   150,000</t>
  </si>
  <si>
    <t xml:space="preserve">Derrick Alston </t>
  </si>
  <si>
    <t>Willie Burton (G) ...........   150,000</t>
  </si>
  <si>
    <t>Jaren Jackson (G) ...........   140,350</t>
  </si>
  <si>
    <t xml:space="preserve">Jaren Jackson </t>
  </si>
  <si>
    <t>Lloyd Daniels (G) ...........    11,400</t>
  </si>
  <si>
    <t xml:space="preserve">Lloyd Daniels </t>
  </si>
  <si>
    <t>Tatte George (G) ............     5,260</t>
  </si>
  <si>
    <t xml:space="preserve">Tatte George </t>
  </si>
  <si>
    <t>A.C. Green (F) .............. 6,472,600 *</t>
  </si>
  <si>
    <t xml:space="preserve">A.C. Green </t>
  </si>
  <si>
    <t xml:space="preserve">Charles Barkley (F) ......... 4,030,000  </t>
  </si>
  <si>
    <t xml:space="preserve">Charles Barkley </t>
  </si>
  <si>
    <t>Dan Majerle (G-F) ........... 3,000,000</t>
  </si>
  <si>
    <t xml:space="preserve">Dan Majerle </t>
  </si>
  <si>
    <t>Kevin Johnson (G) ........... 2,750,000</t>
  </si>
  <si>
    <t xml:space="preserve">Kevin Johnson </t>
  </si>
  <si>
    <t>Danny Ainge (G) ............. 2,080,000</t>
  </si>
  <si>
    <t xml:space="preserve">Danny Ainge </t>
  </si>
  <si>
    <t xml:space="preserve">Danny Manning (F) ........... 1,000,000 </t>
  </si>
  <si>
    <t xml:space="preserve">Danny Manning </t>
  </si>
  <si>
    <t>Wayman Tisdale (F) ..........   850,000</t>
  </si>
  <si>
    <t xml:space="preserve">Wayman Tisdale </t>
  </si>
  <si>
    <t>Danny Schayes (C) ...........   672,000</t>
  </si>
  <si>
    <t xml:space="preserve">Danny Schayes </t>
  </si>
  <si>
    <t>Joe Kleine (C) ..............   845,000  [out of order]</t>
  </si>
  <si>
    <t xml:space="preserve">Joe Kleine </t>
  </si>
  <si>
    <t>Wesley Person (G) ...........   650,000</t>
  </si>
  <si>
    <t xml:space="preserve">Wesley Person </t>
  </si>
  <si>
    <t>Antonio Lang ................   325,000</t>
  </si>
  <si>
    <t>Elliot Perry (G) ............   250,000</t>
  </si>
  <si>
    <t xml:space="preserve">Elliot Perry </t>
  </si>
  <si>
    <t>Trevor Ruffin (G) ...........   143,860</t>
  </si>
  <si>
    <t>Aaron Swinson (F) ...........   102,424</t>
  </si>
  <si>
    <t xml:space="preserve">Aaron Swinson </t>
  </si>
  <si>
    <t>Jerome Kersey (F) ........... 3,608,000</t>
  </si>
  <si>
    <t xml:space="preserve">Jerome Kersey </t>
  </si>
  <si>
    <t>Chris Dudley (C) ............ 3,500,000</t>
  </si>
  <si>
    <t xml:space="preserve">Chris Dudley </t>
  </si>
  <si>
    <t xml:space="preserve">Buck Williams (F) ........... 3,200,000  </t>
  </si>
  <si>
    <t xml:space="preserve">Buck Williams </t>
  </si>
  <si>
    <t>Clifford Robinson (F-C) ..... 2,732,000</t>
  </si>
  <si>
    <t xml:space="preserve">Clifford Robinson </t>
  </si>
  <si>
    <t xml:space="preserve">Harvey Grant (F) ............ 2,990,000  </t>
  </si>
  <si>
    <t xml:space="preserve">Harvey Grant </t>
  </si>
  <si>
    <t>Terry Porter (G) ............ 2,600,000</t>
  </si>
  <si>
    <t xml:space="preserve">Terry Porter </t>
  </si>
  <si>
    <t>Rod Strickland (G) .......... 1,920,000</t>
  </si>
  <si>
    <t xml:space="preserve">Rod Strickland </t>
  </si>
  <si>
    <t>Clyde Drexler (G) ........... 1,578,000</t>
  </si>
  <si>
    <t xml:space="preserve">Clyde Drexler </t>
  </si>
  <si>
    <t>Mark Bryant (F) ............. 1,400,000</t>
  </si>
  <si>
    <t xml:space="preserve">Mark Bryant </t>
  </si>
  <si>
    <t>Tracy Murray (F) ............ 1,160,000</t>
  </si>
  <si>
    <t xml:space="preserve">Tracy Murray </t>
  </si>
  <si>
    <t>James Robinson (G) ..........   845,000</t>
  </si>
  <si>
    <t xml:space="preserve">James Robinson </t>
  </si>
  <si>
    <t>Aaron McKie (G) .............   650,000</t>
  </si>
  <si>
    <t xml:space="preserve">Aaron McKie </t>
  </si>
  <si>
    <t>James Edwards (C) ...........   325,000</t>
  </si>
  <si>
    <t xml:space="preserve">James Edwards </t>
  </si>
  <si>
    <t>Negele Knight (G) ...........   150,000</t>
  </si>
  <si>
    <t xml:space="preserve">Negele Knight </t>
  </si>
  <si>
    <t>Mitch Richmond (G) .......... 3,000,000</t>
  </si>
  <si>
    <t xml:space="preserve">Mitch Richmond </t>
  </si>
  <si>
    <t>Frank Brickowski (F-C) ...... 2,233,000</t>
  </si>
  <si>
    <t xml:space="preserve">Frank Brickowski </t>
  </si>
  <si>
    <t xml:space="preserve">Lionel Simmons (F) .......... 2,181,400  </t>
  </si>
  <si>
    <t xml:space="preserve">Lionel Simmons </t>
  </si>
  <si>
    <t>Bobby Hurley (G) ............ 2,100,000</t>
  </si>
  <si>
    <t xml:space="preserve">Bobby Hurley </t>
  </si>
  <si>
    <t>Spud Webb (G) ............... 2,071,600</t>
  </si>
  <si>
    <t xml:space="preserve">Spud Webb </t>
  </si>
  <si>
    <t>Walt Williams (G-F) ......... 2,040,000</t>
  </si>
  <si>
    <t xml:space="preserve">Walt Williams </t>
  </si>
  <si>
    <t>Olden Polynice (C) .......... 1,900,000</t>
  </si>
  <si>
    <t xml:space="preserve">Olden Polynice </t>
  </si>
  <si>
    <t>Duane Causwell (C) .......... 1,545,000</t>
  </si>
  <si>
    <t xml:space="preserve">Duane Causwell </t>
  </si>
  <si>
    <t>Brian Grant (F) .............   808,000</t>
  </si>
  <si>
    <t xml:space="preserve">Brian Grant </t>
  </si>
  <si>
    <t>Randy Brown (G) .............   700,000</t>
  </si>
  <si>
    <t xml:space="preserve">Randy Brown </t>
  </si>
  <si>
    <t>Alaa Abdelnaby (F) ..........   650,000</t>
  </si>
  <si>
    <t xml:space="preserve">Alaa Abdelnaby </t>
  </si>
  <si>
    <t>Trevor Wilson (F) ...........   500,000</t>
  </si>
  <si>
    <t xml:space="preserve">Trevor Wilson </t>
  </si>
  <si>
    <t>Henry Turner (G-F) ..........   180,000</t>
  </si>
  <si>
    <t xml:space="preserve">Henry Turner </t>
  </si>
  <si>
    <t>Doug Lee (G) ................   150,000</t>
  </si>
  <si>
    <t xml:space="preserve">Doug Lee </t>
  </si>
  <si>
    <t>Michael Smith (F) ...........   150,000</t>
  </si>
  <si>
    <t xml:space="preserve">Michael Smith </t>
  </si>
  <si>
    <t>David Robinson (C) .......... 7,300,000</t>
  </si>
  <si>
    <t xml:space="preserve">David Robinson </t>
  </si>
  <si>
    <t>Dennis Rodman (F) ........... 2,500,000</t>
  </si>
  <si>
    <t xml:space="preserve">Dennis Rodman </t>
  </si>
  <si>
    <t>Terry Cummings (F) .......... 2,406,600 *</t>
  </si>
  <si>
    <t xml:space="preserve">Terry Cummings </t>
  </si>
  <si>
    <t>J.R. Reid (F-C) ............. 2,215,000</t>
  </si>
  <si>
    <t xml:space="preserve">J.R. Reid </t>
  </si>
  <si>
    <t>Willie Anderson (G-F) ....... 2,075,000 *</t>
  </si>
  <si>
    <t xml:space="preserve">Willie Anderson </t>
  </si>
  <si>
    <t>Vinny Del Negro (G) ......... 1,471,000</t>
  </si>
  <si>
    <t xml:space="preserve">Vinny Del Negro </t>
  </si>
  <si>
    <t>Sean Elliott (F) ............ 1,350,000</t>
  </si>
  <si>
    <t xml:space="preserve">Sean Elliott </t>
  </si>
  <si>
    <t>Chuck Person (F) ............ 1,300,000</t>
  </si>
  <si>
    <t xml:space="preserve">Chuck Person </t>
  </si>
  <si>
    <t>Avery Johnson (G) ...........   650,000</t>
  </si>
  <si>
    <t xml:space="preserve">Avery Johnson </t>
  </si>
  <si>
    <t>Moses Malone (C) ............   468,750</t>
  </si>
  <si>
    <t xml:space="preserve">Chris Whitney (G) ...........   182,900 </t>
  </si>
  <si>
    <t xml:space="preserve">Chris Whitney </t>
  </si>
  <si>
    <t>Lloyd Daniels (G) ...........   250,000</t>
  </si>
  <si>
    <t>Julius Nwosu (F) ............   150,000</t>
  </si>
  <si>
    <t xml:space="preserve">Julius Nwosu </t>
  </si>
  <si>
    <t>Jack Haley (C) ..............   150,000</t>
  </si>
  <si>
    <t xml:space="preserve">Jack Haley </t>
  </si>
  <si>
    <t>Corey Crowder (G) ...........   142,982</t>
  </si>
  <si>
    <t xml:space="preserve">Corey Crowder </t>
  </si>
  <si>
    <t>Doc Rivers (G) ..............   109,750</t>
  </si>
  <si>
    <t>Detlef Schrempf (F) ......... 5,000,000</t>
  </si>
  <si>
    <t xml:space="preserve">Detlef Schrempf </t>
  </si>
  <si>
    <t>Sam Perkins (F-C) ........... 4,126,600</t>
  </si>
  <si>
    <t xml:space="preserve">Sam Perkins </t>
  </si>
  <si>
    <t>Kendall Gill (G) ............ 2,600,000</t>
  </si>
  <si>
    <t xml:space="preserve">Kendall Gill </t>
  </si>
  <si>
    <t>Gary Payton (G) ............. 2,583,300</t>
  </si>
  <si>
    <t xml:space="preserve">Gary Payton </t>
  </si>
  <si>
    <t>Sarunas Marciulionis (G) .... 2,100,000</t>
  </si>
  <si>
    <t xml:space="preserve">Sarunas Marciulionis </t>
  </si>
  <si>
    <t>Bill Cartwright (C) ......... 1,502,000</t>
  </si>
  <si>
    <t xml:space="preserve">Bill Cartwright </t>
  </si>
  <si>
    <t>Vincent Askew (G-F) ......... 1,460,000</t>
  </si>
  <si>
    <t xml:space="preserve">Vincent Askew </t>
  </si>
  <si>
    <t>Nate McMillan (G-F) ......... 1,060,000</t>
  </si>
  <si>
    <t xml:space="preserve">Nate McMillan </t>
  </si>
  <si>
    <t>Shawn Kemp (F) .............. 1,000,000</t>
  </si>
  <si>
    <t xml:space="preserve">Shawn Kemp </t>
  </si>
  <si>
    <t>Rich King (C) ...............   800,000</t>
  </si>
  <si>
    <t xml:space="preserve">Rich King </t>
  </si>
  <si>
    <t>Ervin Johnson (C) ...........   716,600</t>
  </si>
  <si>
    <t xml:space="preserve">Ervin Johnson </t>
  </si>
  <si>
    <t>Byron Houston (F) ...........   700,000</t>
  </si>
  <si>
    <t xml:space="preserve">Byron Houston </t>
  </si>
  <si>
    <t>Steve Scheffler (C) .........   275,000</t>
  </si>
  <si>
    <t xml:space="preserve">Steve Scheffler </t>
  </si>
  <si>
    <t>Dontonio Wingfield (F) ......   150,000</t>
  </si>
  <si>
    <t xml:space="preserve">Dontonio Wingfield </t>
  </si>
  <si>
    <t>Karl Malone (F) ............. 3,378,800</t>
  </si>
  <si>
    <t xml:space="preserve">Karl Malone </t>
  </si>
  <si>
    <t>John Stockton (G) ........... 2,600,000</t>
  </si>
  <si>
    <t xml:space="preserve">John Stockton </t>
  </si>
  <si>
    <t>Jeff Hornacek (G) ........... 2,121,400</t>
  </si>
  <si>
    <t xml:space="preserve">Jeff Hornacek </t>
  </si>
  <si>
    <t>Jay Humphries (G) ........... 1,900,000</t>
  </si>
  <si>
    <t xml:space="preserve">Jay Humphries </t>
  </si>
  <si>
    <t>Felton Spencer (C) .......... 1,881,250</t>
  </si>
  <si>
    <t xml:space="preserve">Felton Spencer </t>
  </si>
  <si>
    <t>Tom Chambers (F-C) .......... 1,700,000  [this season's salary]</t>
  </si>
  <si>
    <t xml:space="preserve">Tom Chambers </t>
  </si>
  <si>
    <t>Tom Chambers (F-C) ..........   393,000  [payment from last contract]</t>
  </si>
  <si>
    <t>Adam Keefe (F) .............. 1,500,000</t>
  </si>
  <si>
    <t xml:space="preserve">Adam Keefe </t>
  </si>
  <si>
    <t>David Benoit (F) ............ 1,000,000</t>
  </si>
  <si>
    <t xml:space="preserve">David Benoit </t>
  </si>
  <si>
    <t>Luther Wright (C) ...........   845,000</t>
  </si>
  <si>
    <t xml:space="preserve">Luther Wright </t>
  </si>
  <si>
    <t>Antoine Carr (F-C) ..........   666,600</t>
  </si>
  <si>
    <t xml:space="preserve">Antoine Carr </t>
  </si>
  <si>
    <t>Bryon Russell (F) ...........   265,000</t>
  </si>
  <si>
    <t xml:space="preserve">Bryon Russell </t>
  </si>
  <si>
    <t>John Crotty (G) .............   250,000</t>
  </si>
  <si>
    <t xml:space="preserve">John Crotty </t>
  </si>
  <si>
    <t>Jamie Watson (F) ............   150,000</t>
  </si>
  <si>
    <t xml:space="preserve">Jamie Watson </t>
  </si>
  <si>
    <t>Walter Bond (G) .............    57,900</t>
  </si>
  <si>
    <t xml:space="preserve">Kevin Duckworth (C) ......... 2,612,500  </t>
  </si>
  <si>
    <t xml:space="preserve">Kevin Duckworth </t>
  </si>
  <si>
    <t>Calbert Cheaney (F-G) ....... 2,400,000</t>
  </si>
  <si>
    <t xml:space="preserve">Calbert Cheaney </t>
  </si>
  <si>
    <t>Scott Skiles (G) ............ 2,125,000</t>
  </si>
  <si>
    <t xml:space="preserve">Scott Skiles </t>
  </si>
  <si>
    <t>Chris Webber (F-C) .......... 2,080,000</t>
  </si>
  <si>
    <t xml:space="preserve">Chris Webber </t>
  </si>
  <si>
    <t>Rex Chapman (G) ............. 2,004,500 *</t>
  </si>
  <si>
    <t xml:space="preserve">Rex Chapman </t>
  </si>
  <si>
    <t>Juwan Howard (F-C) .......... 1,309,000</t>
  </si>
  <si>
    <t xml:space="preserve">Juwan Howard </t>
  </si>
  <si>
    <t xml:space="preserve">Gheorghe Muresan (C) ........ 1,150,000  </t>
  </si>
  <si>
    <t xml:space="preserve">Gheorghe Muresan </t>
  </si>
  <si>
    <t>Don MacLean (F) .............   740,000</t>
  </si>
  <si>
    <t xml:space="preserve">Don MacLean </t>
  </si>
  <si>
    <t>Larry Stewart (F) ...........   700,000</t>
  </si>
  <si>
    <t xml:space="preserve">Larry Stewart </t>
  </si>
  <si>
    <t>Doug Overton (G) ............   550,000</t>
  </si>
  <si>
    <t xml:space="preserve">Doug Overton </t>
  </si>
  <si>
    <t xml:space="preserve">Mitchell Butler (G) .........   400,000  </t>
  </si>
  <si>
    <t xml:space="preserve">Mitchell Butler </t>
  </si>
  <si>
    <t>Brent Price (G) .............   328,750 *</t>
  </si>
  <si>
    <t xml:space="preserve">Brent Price </t>
  </si>
  <si>
    <t>Jim McIlvaine (C) ...........   200,000</t>
  </si>
  <si>
    <t xml:space="preserve">Jim McIlvaine </t>
  </si>
  <si>
    <t>Brian Oliver (G) ............   150,000</t>
  </si>
  <si>
    <t xml:space="preserve">Brian Oliver </t>
  </si>
  <si>
    <t>Anthony Tucker (F) ..........   150,000</t>
  </si>
  <si>
    <t xml:space="preserve">Anthony Tucker </t>
  </si>
  <si>
    <t xml:space="preserve">Kenny Walker (F) ............   150,000  </t>
  </si>
  <si>
    <t xml:space="preserve">Kenny Walker </t>
  </si>
  <si>
    <t>Dominque Wilkins ............ 3,500,000</t>
  </si>
  <si>
    <t>Dominque Wilkins</t>
  </si>
  <si>
    <t>Jon Koncak .................. 2,900,000</t>
  </si>
  <si>
    <t>Kevin Willis ................ 2,625,000</t>
  </si>
  <si>
    <t>Blair Rasmussen ............. 2,457,000</t>
  </si>
  <si>
    <t>Mookie Blaylock ............. 1,630,000</t>
  </si>
  <si>
    <t>Roy Hinson .................. 1,445,000</t>
  </si>
  <si>
    <t>Stacey Augmon ............... 1,400,000</t>
  </si>
  <si>
    <t>Andrew Lang ................. 1,228,000</t>
  </si>
  <si>
    <t>Craig Ehlo .................. 1,200,000</t>
  </si>
  <si>
    <t>Adam Keefe .................. 1,200,000</t>
  </si>
  <si>
    <t>Duane Ferrell ............... 1,025,000</t>
  </si>
  <si>
    <t>Doug Edwards ................   650,000</t>
  </si>
  <si>
    <t>Paul Graham .................   600,000</t>
  </si>
  <si>
    <t>Greg Foster .................   250,000</t>
  </si>
  <si>
    <t>Steve Henson ................   250,000</t>
  </si>
  <si>
    <t>Ennis Whatley ...............   150,000</t>
  </si>
  <si>
    <t>Robert Parish ............... 4,000,000</t>
  </si>
  <si>
    <t>Sherman Douglas ............. 2,300,000</t>
  </si>
  <si>
    <t>Xavier McDaniel ............. 2,145,000</t>
  </si>
  <si>
    <t>Dino Radja .................. 1,650,000</t>
  </si>
  <si>
    <t>Edward Pickney .............. 1,470,000</t>
  </si>
  <si>
    <t>Edward Pickney</t>
  </si>
  <si>
    <t>Kevin Gamble ................ 1,100,000</t>
  </si>
  <si>
    <t>Dee Brown ................... 1,025,000</t>
  </si>
  <si>
    <t>Stojko Vrankovic ............   831,000</t>
  </si>
  <si>
    <t>Alaa Abdelnaby ..............   805,000</t>
  </si>
  <si>
    <t>Rick Fox ....................   755,000</t>
  </si>
  <si>
    <t>Acie Earl ...................   650,000</t>
  </si>
  <si>
    <t>John Bagley .................   600,000</t>
  </si>
  <si>
    <t>Lorenzo Williams ............   250,000</t>
  </si>
  <si>
    <t>Chris Corchiani .............   150,000</t>
  </si>
  <si>
    <t>Matt Wenstrom ...............   150,000</t>
  </si>
  <si>
    <t>Larry Johnson ............... 3,125,000</t>
  </si>
  <si>
    <t>Alonzo Mourning ............. 3,120,000</t>
  </si>
  <si>
    <t>Hersey Hawkins .............. 2,400,000</t>
  </si>
  <si>
    <t>Mike Gminski ................ 1,850,000</t>
  </si>
  <si>
    <t>Kenny Gattison .............. 1,250,000</t>
  </si>
  <si>
    <t>Rumeal Robinson ............. 1,240,000</t>
  </si>
  <si>
    <t>Eddie Johnson ............... 1,150,000</t>
  </si>
  <si>
    <t>Dell Curry .................. 1,040,000</t>
  </si>
  <si>
    <t>Tyrone Bogues ...............   900,000</t>
  </si>
  <si>
    <t>Tyrone Bogues</t>
  </si>
  <si>
    <t>Scott Burrell ...............   650,000</t>
  </si>
  <si>
    <t>David Wingate ...............   570,000</t>
  </si>
  <si>
    <t>Kevin Lynch .................   325,000</t>
  </si>
  <si>
    <t>Tony Bennett ................   182,000</t>
  </si>
  <si>
    <t>LeRon Ellis .................   150,000</t>
  </si>
  <si>
    <t>Michael Jordan .............. 4,000,000</t>
  </si>
  <si>
    <t>Scottie Pippen .............. 3,075,000</t>
  </si>
  <si>
    <t>Bill Cartwright ............. 2,400,000</t>
  </si>
  <si>
    <t>Horace Grant ................ 1,950,000</t>
  </si>
  <si>
    <t>Stacey King ................. 1,600,000</t>
  </si>
  <si>
    <t>Will Perdue ................. 1,200,000</t>
  </si>
  <si>
    <t>Toni Kukoc .................. 1,025,000</t>
  </si>
  <si>
    <t>John Paxson .................   800,000</t>
  </si>
  <si>
    <t>Scott Williams ..............   641,000</t>
  </si>
  <si>
    <t>B.J. Armstrong ..............   620,000</t>
  </si>
  <si>
    <t>Corie Blount ................   620,000</t>
  </si>
  <si>
    <t>A.J. English ................   150,000</t>
  </si>
  <si>
    <t>Steve Kerr ..................   150,000</t>
  </si>
  <si>
    <t>Pete Myers ..................   150,000</t>
  </si>
  <si>
    <t>Bill Wennington .............   150,000</t>
  </si>
  <si>
    <t>John Williams ............... 3,786,000</t>
  </si>
  <si>
    <t>Danny Ferry ................. 3,543,000</t>
  </si>
  <si>
    <t>Brad Daugherty .............. 3,541,000</t>
  </si>
  <si>
    <t>Mark Price .................. 2,850,000</t>
  </si>
  <si>
    <t>Larry Nance ................. 2,840,000</t>
  </si>
  <si>
    <t>Gerald Wilkins .............. 2,278,000</t>
  </si>
  <si>
    <t>John Battle ................. 1,120,000</t>
  </si>
  <si>
    <t>Tyrone Hill .................. 1,075,000</t>
  </si>
  <si>
    <t>Terrell Brandon .............   840,000</t>
  </si>
  <si>
    <t>Chris Mills .................   650,000</t>
  </si>
  <si>
    <t>Gerald Madkins ..............   475,000</t>
  </si>
  <si>
    <t>Bobby Phills ................   313,000</t>
  </si>
  <si>
    <t>Jay Guidinger ...............   250,000</t>
  </si>
  <si>
    <t>Tony Sedric .................   150,000</t>
  </si>
  <si>
    <t>Tony Sedric</t>
  </si>
  <si>
    <t>Lafayette Lever ............. 2,203,000</t>
  </si>
  <si>
    <t>Lafayette Lever</t>
  </si>
  <si>
    <t>Jamal Mashburn .............. 2,033,000</t>
  </si>
  <si>
    <t>Jim Jackson ................. 2,000,000</t>
  </si>
  <si>
    <t>Tony Campbell ............... 1,682,000</t>
  </si>
  <si>
    <t>Doug Smith .................. 1,650,000</t>
  </si>
  <si>
    <t>Terry Davis ................. 1,200,000</t>
  </si>
  <si>
    <t>Randy White .................   922,000</t>
  </si>
  <si>
    <t>Donald Hodge ................   845,000</t>
  </si>
  <si>
    <t>Sean Rooks ..................   488,000</t>
  </si>
  <si>
    <t>Lucious Harris ..............   350,000</t>
  </si>
  <si>
    <t>Greg Dreiling ...............   300,000</t>
  </si>
  <si>
    <t>Popeye Jones ................   275,000</t>
  </si>
  <si>
    <t>Tim Legler ..................   250,000</t>
  </si>
  <si>
    <t>Roy Tarpley .................    80,000</t>
  </si>
  <si>
    <t>Darren Morningstar ..........    43,000</t>
  </si>
  <si>
    <t>Dikembe Mutombo ............. 3,000,000</t>
  </si>
  <si>
    <t>LaPhonso Ellis .............. 2,350,000</t>
  </si>
  <si>
    <t>Mahmoud Abdul Rauf .......... 1,825,000</t>
  </si>
  <si>
    <t>Mahmoud Abdul Rauf</t>
  </si>
  <si>
    <t>Alvin Robertson ............. 1,408,000</t>
  </si>
  <si>
    <t>Reggie Williams ............. 1,258,000</t>
  </si>
  <si>
    <t>Brian Williams .............. 1,244,000</t>
  </si>
  <si>
    <t>Mark Randell ................ 1,200,000</t>
  </si>
  <si>
    <t>Mark Randell</t>
  </si>
  <si>
    <t>Brian Stith ................. 1,100,000</t>
  </si>
  <si>
    <t>Brian Stith</t>
  </si>
  <si>
    <t>Kevin Brooks ................   975,000</t>
  </si>
  <si>
    <t>Tom Hammonds ................   800,000</t>
  </si>
  <si>
    <t>Robert Pack .................   400,000</t>
  </si>
  <si>
    <t>Robert Werdann ..............   250,000</t>
  </si>
  <si>
    <t>Darnell Mee .................   150,000</t>
  </si>
  <si>
    <t>Rodney Rogers ...............   150,000</t>
  </si>
  <si>
    <t>Isiah Thomas ................ 2,520,000</t>
  </si>
  <si>
    <t>Sean Elliott ................ 1,807,000</t>
  </si>
  <si>
    <t>Mark Macon .................. 1,498,000</t>
  </si>
  <si>
    <t>Mark Aguirre ................ 1,471,000</t>
  </si>
  <si>
    <t>Bill Laimbeer ............... 1,300,000</t>
  </si>
  <si>
    <t>Joe Dumars .................. 1,280,000</t>
  </si>
  <si>
    <t>Terry Mills ................. 1,614,000 (? - out of order)</t>
  </si>
  <si>
    <t>Lindsey Hunter ..............   902,000</t>
  </si>
  <si>
    <t>Olden Polynice ..............   850,000</t>
  </si>
  <si>
    <t>Allen Houston ...............   736,000</t>
  </si>
  <si>
    <t>Allen Houston</t>
  </si>
  <si>
    <t>Greg Anderson ...............   650,000</t>
  </si>
  <si>
    <t>Marcus Liberty ..............   650,000</t>
  </si>
  <si>
    <t>David Wood ..................   488,000</t>
  </si>
  <si>
    <t>Tracy Moore .................    40,000</t>
  </si>
  <si>
    <t>Todd Murphy .................    20,000</t>
  </si>
  <si>
    <t>Todd Murphy</t>
  </si>
  <si>
    <t>Tim Hardaway ................ 3,340,000</t>
  </si>
  <si>
    <t>Chris Mullin ................ 2,844,000</t>
  </si>
  <si>
    <t>Billy Owens ................. 2,414,000</t>
  </si>
  <si>
    <t>Sarunas Marciulionis ........ 1,900,000</t>
  </si>
  <si>
    <t>Chris Webber ................ 1,600,000</t>
  </si>
  <si>
    <t>Jim Petersen ................ 1,521,000</t>
  </si>
  <si>
    <t>Victor Alexander ............ 1,160,000</t>
  </si>
  <si>
    <t>Chris Gatling ............... 1,120,000</t>
  </si>
  <si>
    <t>Jeff Grayer .................   715,000</t>
  </si>
  <si>
    <t>Latrell Sprewell ............   700,000</t>
  </si>
  <si>
    <t>Byron Houston ...............   600,000</t>
  </si>
  <si>
    <t>Jud Buechler ................   375,000</t>
  </si>
  <si>
    <t>Avery Johnson ...............   300,000</t>
  </si>
  <si>
    <t>Keith Jennings ..............   250,000</t>
  </si>
  <si>
    <t>Andre Spencer ...............   250,000</t>
  </si>
  <si>
    <t>Josh Grant ..................   150,000</t>
  </si>
  <si>
    <t>Hakeem Olajuwon ............. 3,170,000</t>
  </si>
  <si>
    <t>Otis Thorpe ................. 2,418,000</t>
  </si>
  <si>
    <t>Kenny Smith ................. 2,150,000</t>
  </si>
  <si>
    <t>Eric Floyd .................. 1,700,000</t>
  </si>
  <si>
    <t>Eric Floyd</t>
  </si>
  <si>
    <t>Vernon Maxwell .............. 1,424,000</t>
  </si>
  <si>
    <t>Robert Horry ................ 1,200,000</t>
  </si>
  <si>
    <t>Carl Herrera ................ 1,000,000</t>
  </si>
  <si>
    <t>Mario Elie ..................   790,000</t>
  </si>
  <si>
    <t>Dave Jamerson ...............   780,000</t>
  </si>
  <si>
    <t>Matt Bullard ................   650,000</t>
  </si>
  <si>
    <t>Sam Cassell .................   650,000</t>
  </si>
  <si>
    <t>Scott Brooks ................   525,000</t>
  </si>
  <si>
    <t>Richard Petruski ............   150,000</t>
  </si>
  <si>
    <t>Richard Petruski</t>
  </si>
  <si>
    <t>Eric Riley ..................   150,000</t>
  </si>
  <si>
    <t>Reggie Miller ............... 3,011,000</t>
  </si>
  <si>
    <t>Rik Smits ................... 2,500,000</t>
  </si>
  <si>
    <t>LaSalle Thompson ............ 2,000,000</t>
  </si>
  <si>
    <t>Pooh Richardson ............. 1,694,000</t>
  </si>
  <si>
    <t>Vern Fleming ................ 1,560,000</t>
  </si>
  <si>
    <t>Derrick McKey ............... 1,262,000</t>
  </si>
  <si>
    <t>Malik Sealy ................. 1,023,000</t>
  </si>
  <si>
    <t>Scott Haskin ................   833,000</t>
  </si>
  <si>
    <t>Sam Mitchell ................   715,000</t>
  </si>
  <si>
    <t>Dale Davis ..................   688,000</t>
  </si>
  <si>
    <t>Byron Scott .................   650,000</t>
  </si>
  <si>
    <t>Antonio Davis ...............   565,000</t>
  </si>
  <si>
    <t>Ken Williams ................   375,000</t>
  </si>
  <si>
    <t>Ken Williams</t>
  </si>
  <si>
    <t>Haywoode Workman ............   320,000</t>
  </si>
  <si>
    <t>Ron Harper .................. 4,000,000</t>
  </si>
  <si>
    <t>Danny Manning ............... 3,250,000</t>
  </si>
  <si>
    <t>Stanley Roberts ............. 2,841,000</t>
  </si>
  <si>
    <t>Mark Jackson ................ 2,000,000</t>
  </si>
  <si>
    <t>Ken Norman .................. 1,275,000</t>
  </si>
  <si>
    <t>Loy Vaught .................. 1,225,000</t>
  </si>
  <si>
    <t>Gary Grant .................. 1,128,000</t>
  </si>
  <si>
    <t>John Williams ............... 1,100,000</t>
  </si>
  <si>
    <t>Terry Dehere ................ 1,050,000</t>
  </si>
  <si>
    <t>Tom Tolbert .................   650,000</t>
  </si>
  <si>
    <t>Randy Woods .................   650,000</t>
  </si>
  <si>
    <t>Elmore Spencer ..............   569,000</t>
  </si>
  <si>
    <t>Mark Aguirre ................   150,000</t>
  </si>
  <si>
    <t>Henry James .................   150,000</t>
  </si>
  <si>
    <t>Kiki Vandeweghe .............   150,000</t>
  </si>
  <si>
    <t>Vlade Divac ................. 4,133,000</t>
  </si>
  <si>
    <t>Sam Bowie ................... 3,200,000</t>
  </si>
  <si>
    <t>Earvin Johnson .............. 2,500,000</t>
  </si>
  <si>
    <t>Earvin Johnson</t>
  </si>
  <si>
    <t>Sedale Threatt .............. 2,400,000</t>
  </si>
  <si>
    <t>James Worthy ................ 1,800,000</t>
  </si>
  <si>
    <t>Elden Campbell .............. 1,700,000</t>
  </si>
  <si>
    <t>Doug Christie ............... 1,445,000</t>
  </si>
  <si>
    <t>James Edards ................ 1,300,000</t>
  </si>
  <si>
    <t>James Edards</t>
  </si>
  <si>
    <t>George Lynch ................ 1,100,000</t>
  </si>
  <si>
    <t>Nick Van Exel ............... 1,100,000</t>
  </si>
  <si>
    <t>Anthony Peeler ..............   910,000</t>
  </si>
  <si>
    <t>Tony Smith ..................   800,000</t>
  </si>
  <si>
    <t>Kurt Rambis .................   400,000</t>
  </si>
  <si>
    <t>Jack Haley ..................   390,000</t>
  </si>
  <si>
    <t>Antonio Harvey ..............   150,000</t>
  </si>
  <si>
    <t>Trevor Wilson ...............   150,000</t>
  </si>
  <si>
    <t>Rony Seikaly ................ 3,057,000</t>
  </si>
  <si>
    <t>John Salley ................. 2,452,000</t>
  </si>
  <si>
    <t>Steve Smith ................. 2,252,000</t>
  </si>
  <si>
    <t>Glen Rice ................... 2,002,000</t>
  </si>
  <si>
    <t>Brian Shaw .................. 1,513,000</t>
  </si>
  <si>
    <t>Grant Long .................. 1,410,000</t>
  </si>
  <si>
    <t>Harold Miner ................ 1,186,000</t>
  </si>
  <si>
    <t>Willie Burton ............... 1,002,000</t>
  </si>
  <si>
    <t>Alec Kessler ................   922,000</t>
  </si>
  <si>
    <t>Vernell Coles ...............   802,000</t>
  </si>
  <si>
    <t>Vernell Coles</t>
  </si>
  <si>
    <t>Manute Bol ..................   650,000</t>
  </si>
  <si>
    <t>Keith Askins ................   313,000</t>
  </si>
  <si>
    <t>Matt Geiger .................   250,000</t>
  </si>
  <si>
    <t>Frank Brickowski ............ 1,850,000</t>
  </si>
  <si>
    <t>Dan Schayes ................. 1,750,000</t>
  </si>
  <si>
    <t>Dan Schayes</t>
  </si>
  <si>
    <t>Todd Day .................... 1,723,000</t>
  </si>
  <si>
    <t>Orlando Woolridge ........... 1,542,000</t>
  </si>
  <si>
    <t>Ken Norman .................. 1,510,000</t>
  </si>
  <si>
    <t>Theodore Edwards ............ 1,500,000</t>
  </si>
  <si>
    <t>Theodore Edwards</t>
  </si>
  <si>
    <t>Brad Lohaus .................   958,000</t>
  </si>
  <si>
    <t>Vincent Baker ...............   866,000</t>
  </si>
  <si>
    <t>Vincent Baker</t>
  </si>
  <si>
    <t>Eric Murdock ................   800,000</t>
  </si>
  <si>
    <t>Lee Mayberry ................   670,000</t>
  </si>
  <si>
    <t>Anthony Cooke ...............   650,000</t>
  </si>
  <si>
    <t>Anthony Cooke</t>
  </si>
  <si>
    <t>Jon Barry ...................   650,000</t>
  </si>
  <si>
    <t>Derek Strong ................   420,000</t>
  </si>
  <si>
    <t>Christian Leattner .......... 2,730,000</t>
  </si>
  <si>
    <t>Christian Leattner</t>
  </si>
  <si>
    <t>Chuck Person ................ 2,156,000</t>
  </si>
  <si>
    <t>Micheal Williams ............ 2,075,000</t>
  </si>
  <si>
    <t>Isaiah Rider ................ 2,000,000</t>
  </si>
  <si>
    <t>Luc Longley ................. 1,590,000</t>
  </si>
  <si>
    <t>Mike Brown .................. 1,375,000</t>
  </si>
  <si>
    <t>Doug West ................... 1,275,000</t>
  </si>
  <si>
    <t>Thurl Bailey ................ 1,000,000</t>
  </si>
  <si>
    <t>Malron Maxey ................   375,000</t>
  </si>
  <si>
    <t>Malron Maxey</t>
  </si>
  <si>
    <t>Gundars Vetra ...............   300,000</t>
  </si>
  <si>
    <t>Chris Smith .................   270,000</t>
  </si>
  <si>
    <t>Tellis Frank ................   200,000</t>
  </si>
  <si>
    <t>Brian Davis .................   150,000</t>
  </si>
  <si>
    <t>Benoit Benjamin ............. 3,575,000</t>
  </si>
  <si>
    <t>Derrick Coleman ............. 3,440,000</t>
  </si>
  <si>
    <t>Kenny Anderson .............. 2,925,000</t>
  </si>
  <si>
    <t>Chris Morris ................ 1,785,000</t>
  </si>
  <si>
    <t>Johnny Newman ............... 1,435,000</t>
  </si>
  <si>
    <t>Kevin Edwards ............... 1,200,000</t>
  </si>
  <si>
    <t>Armon Gilliam ............... 1,200,000</t>
  </si>
  <si>
    <t>Jayson Williams .............   950,000</t>
  </si>
  <si>
    <t>Dwayne Schintzius ...........   921,000</t>
  </si>
  <si>
    <t>Rick Mahorn .................   650,000</t>
  </si>
  <si>
    <t>Rex Walters .................   650,000</t>
  </si>
  <si>
    <t>Tate George .................   626,000</t>
  </si>
  <si>
    <t>P.J. Brown ..................   600,000</t>
  </si>
  <si>
    <t>David Wesley ................   150,000</t>
  </si>
  <si>
    <t>Patrick Ewing ............... 3,825,000</t>
  </si>
  <si>
    <t>Charles Smith ............... 2,557,000</t>
  </si>
  <si>
    <t>Rolando Blackman ............ 1,995,000</t>
  </si>
  <si>
    <t>Charles Oakley .............. 1,950,000</t>
  </si>
  <si>
    <t>Derek Harper ................ 1,927,000</t>
  </si>
  <si>
    <t>Herb Williams ............... 1,600,000</t>
  </si>
  <si>
    <t>Greg Anthony ................ 1,269,000</t>
  </si>
  <si>
    <t>Bo Kimble ................... 1,150,000</t>
  </si>
  <si>
    <t>John Starks ................. 1,112,000</t>
  </si>
  <si>
    <t>Glen Rivers ................. 1,110,000</t>
  </si>
  <si>
    <t>Glen Rivers</t>
  </si>
  <si>
    <t>Anthony Mason ............... 1,100,000</t>
  </si>
  <si>
    <t>Tim McCormick ...............   850,000</t>
  </si>
  <si>
    <t>Hubert Davis ................   764,000</t>
  </si>
  <si>
    <t>Anthony Bonner ..............   650,000</t>
  </si>
  <si>
    <t>Eric Anderson ...............   250,000</t>
  </si>
  <si>
    <t>Shaquille O'Neal ............ 3,900,000</t>
  </si>
  <si>
    <t>Dennis Scott ................ 2,820,000</t>
  </si>
  <si>
    <t>Nick Anderson ............... 2,670,000</t>
  </si>
  <si>
    <t>Scott Skiles ................ 1,722,000</t>
  </si>
  <si>
    <t>Terry Catledge .............. 1,386,000</t>
  </si>
  <si>
    <t>Jerry Reynolds .............. 1,288,000</t>
  </si>
  <si>
    <t>Anfernee Hardaway ........... 1,244,000</t>
  </si>
  <si>
    <t>Greg Kite ...................   985,000</t>
  </si>
  <si>
    <t>Anthony Bowie ...............   900,000</t>
  </si>
  <si>
    <t>Donald Royal ................   890,000</t>
  </si>
  <si>
    <t>Anthony Avent ...............   650,000</t>
  </si>
  <si>
    <t>Larry Krystkowiak ...........   644,000</t>
  </si>
  <si>
    <t>Todd Lichti .................   565,000</t>
  </si>
  <si>
    <t>Litterial Green .............   250,000</t>
  </si>
  <si>
    <t>Lester Conner ...............    25,000</t>
  </si>
  <si>
    <t>Shawn Bradley ............... 2,700,000</t>
  </si>
  <si>
    <t>Johnny Dawkins .............. 2,100,000</t>
  </si>
  <si>
    <t>Jeff Hornacek ............... 1,946,000</t>
  </si>
  <si>
    <t>Tim Perry ................... 1,550,000</t>
  </si>
  <si>
    <t>Sidney Green ................ 1,512,000</t>
  </si>
  <si>
    <t>Moses Malone ................ 1,200,000</t>
  </si>
  <si>
    <t>Clarence Weatherspoon ....... 1,040,000</t>
  </si>
  <si>
    <t>Dana Barros .................   750,000</t>
  </si>
  <si>
    <t>Greg Graham .................   700,000</t>
  </si>
  <si>
    <t>Brian Oliver ................   456,000</t>
  </si>
  <si>
    <t>Sean Green ..................   400,000</t>
  </si>
  <si>
    <t>Ronald Anderson .............   300,000</t>
  </si>
  <si>
    <t>Ronald Anderson</t>
  </si>
  <si>
    <t>Eric Leckner ................   300,000</t>
  </si>
  <si>
    <t>Michael Curry ...............   150,000</t>
  </si>
  <si>
    <t>Orlando Woolridge ...........   150,000</t>
  </si>
  <si>
    <t>Eddie Wilkins ...............   100,000</t>
  </si>
  <si>
    <t>Eddie Wilkins</t>
  </si>
  <si>
    <t>Charles Barkley ............. 3,250,000</t>
  </si>
  <si>
    <t>Dan Majerle ................. 2,975,000</t>
  </si>
  <si>
    <t>Kevin Johnson ............... 2,300,000</t>
  </si>
  <si>
    <t>Cedric Ceballos ............. 2,000,000</t>
  </si>
  <si>
    <t>A.C. Green .................. 1,885,000</t>
  </si>
  <si>
    <t>Danny Ainge ................. 1,690,000</t>
  </si>
  <si>
    <t>Richard Dumas ............... 1,300,000</t>
  </si>
  <si>
    <t>Jerrod Mustaf ............... 1,073,000</t>
  </si>
  <si>
    <t>Mark West ................... 1,000,000</t>
  </si>
  <si>
    <t>Tom Chambers ................   690,000</t>
  </si>
  <si>
    <t>Oliver Miller ...............   672,000</t>
  </si>
  <si>
    <t>Joe Kleine ..................   650,000</t>
  </si>
  <si>
    <t>Tim Kempton .................   650,000</t>
  </si>
  <si>
    <t>Malcom Mackey ...............   550,000</t>
  </si>
  <si>
    <t>Malcom Mackey</t>
  </si>
  <si>
    <t>Frank Johnson ...............   500,000</t>
  </si>
  <si>
    <t>Joe Courtney ................   150,000</t>
  </si>
  <si>
    <t>Duane Cooper ................   150,000</t>
  </si>
  <si>
    <t>Buck Williams ............... 5,050,000</t>
  </si>
  <si>
    <t>Jerome Kersey ............... 2,940,000</t>
  </si>
  <si>
    <t>Terry Porter ................ 2,500,000</t>
  </si>
  <si>
    <t>Harvey Grant ................ 2,429,000</t>
  </si>
  <si>
    <t>Clifford Robinson ........... 2,336,000</t>
  </si>
  <si>
    <t>Clyde Drexler ............... 1,578,000</t>
  </si>
  <si>
    <t>Rod Strickland .............. 1,560,000</t>
  </si>
  <si>
    <t>Mark Bryant ................. 1,300,000</t>
  </si>
  <si>
    <t>Tracy Murray ................   943,000</t>
  </si>
  <si>
    <t>Chris Dudley ................   790,000</t>
  </si>
  <si>
    <t>Dave Johnson ................   650,000</t>
  </si>
  <si>
    <t>James Robinson ..............   650,000</t>
  </si>
  <si>
    <t>Reggie Smith ................   358,000</t>
  </si>
  <si>
    <t>Elliot Perry ................   150,000</t>
  </si>
  <si>
    <t>Kevin Thompson ..............   150,000</t>
  </si>
  <si>
    <t>Mitch Richmond .............. 2,500,000</t>
  </si>
  <si>
    <t>Wayman Tisdale .............. 2,333,000</t>
  </si>
  <si>
    <t>Lionel Simmons .............. 1,743,000</t>
  </si>
  <si>
    <t>Walt Williams ............... 1,658,000</t>
  </si>
  <si>
    <t>Bobby Hurley ................ 1,616,000</t>
  </si>
  <si>
    <t>Evers Burns ................. 1,616,000</t>
  </si>
  <si>
    <t>Anthony Webb ................ 1,567,000</t>
  </si>
  <si>
    <t>Anthony Webb</t>
  </si>
  <si>
    <t>Duane Causwell .............. 1,260,000</t>
  </si>
  <si>
    <t>Pete Chilcutt ...............   760,000</t>
  </si>
  <si>
    <t>Randy Brown .................   597,000</t>
  </si>
  <si>
    <t>Les Jepsen ..................   504,000</t>
  </si>
  <si>
    <t>Jim Les .....................   363,000</t>
  </si>
  <si>
    <t>Marty Conion ................   250,000</t>
  </si>
  <si>
    <t>Marty Conion</t>
  </si>
  <si>
    <t>Kurt Rambis .................   180,000</t>
  </si>
  <si>
    <t>Randy Beuer .................   150,000</t>
  </si>
  <si>
    <t>Randy Beuer</t>
  </si>
  <si>
    <t>Rod Higgins .................   150,000</t>
  </si>
  <si>
    <t>Mike Peplowski ..............   150,000</t>
  </si>
  <si>
    <t>David Robinson .............. 5,740,000</t>
  </si>
  <si>
    <t>Dennis Rodman ............... 2,450,000</t>
  </si>
  <si>
    <t>Terry Cummings .............. 2,407,000</t>
  </si>
  <si>
    <t>Willie Anderson ............. 2,075,000</t>
  </si>
  <si>
    <t>J.R. Reid ................... 1,818,000</t>
  </si>
  <si>
    <t>Antoine Carr ................ 1,353,000</t>
  </si>
  <si>
    <t>Dale Ellis .................. 1,300,000</t>
  </si>
  <si>
    <t>Vinny Del Negro ............. 1,195,365</t>
  </si>
  <si>
    <t>Negele Knight ...............   496,000</t>
  </si>
  <si>
    <t>Lloyd Daniels ...............   182,000</t>
  </si>
  <si>
    <t>Eric Floyd ..................   150,000</t>
  </si>
  <si>
    <t>Chris Whitney ...............   150,000</t>
  </si>
  <si>
    <t>Sam Perkins ................. 3,587,000</t>
  </si>
  <si>
    <t>Gary Payton ................. 2,383,000</t>
  </si>
  <si>
    <t>Ricky Pierce ................ 2,100,000</t>
  </si>
  <si>
    <t>Kendall Gill ................ 2,000,000</t>
  </si>
  <si>
    <t>Michael Cage ................ 1,502,000</t>
  </si>
  <si>
    <t>Detlef Schrempf ............. 1,308,000</t>
  </si>
  <si>
    <t>Nate McMillan ...............   850,000</t>
  </si>
  <si>
    <t>Shawn Kemp ..................   750,000</t>
  </si>
  <si>
    <t>Rich King ...................   700,000</t>
  </si>
  <si>
    <t>Ervin Johnson ...............   617,000</t>
  </si>
  <si>
    <t>Steve Scheffler .............   170,000</t>
  </si>
  <si>
    <t>Karl Malone ................. 3,081,000</t>
  </si>
  <si>
    <t>John Stockton ............... 2,400,000</t>
  </si>
  <si>
    <t>Jeff Malone ................. 2,380,000</t>
  </si>
  <si>
    <t>Jay Humphries ............... 1,800,000</t>
  </si>
  <si>
    <t>Felton Spencer .............. 1,581,000</t>
  </si>
  <si>
    <t>Tyrone Corbin ............... 1,400,000</t>
  </si>
  <si>
    <t>Mark Eaton .................. 1,333,000</t>
  </si>
  <si>
    <t>David Benoit ................   810,000</t>
  </si>
  <si>
    <t>Luther Wright ...............   650,000</t>
  </si>
  <si>
    <t>Tom Chambers ................   605,000</t>
  </si>
  <si>
    <t>Isaac Austin ................   450,000</t>
  </si>
  <si>
    <t>John Crotty .................   200,000</t>
  </si>
  <si>
    <t>Walter Bond .................   150,000</t>
  </si>
  <si>
    <t>Byron Russell ...............   150,000</t>
  </si>
  <si>
    <t>Byron Russell</t>
  </si>
  <si>
    <t>Kevin Duckworth ............. 2,313,000</t>
  </si>
  <si>
    <t>Pervis Ellison .............. 2,300,000</t>
  </si>
  <si>
    <t>Rex Chapman ................. 2,004,000</t>
  </si>
  <si>
    <t>Calbert Cheaney ............. 2,000,000</t>
  </si>
  <si>
    <t>Tom Gugliotta ............... 1,625,000</t>
  </si>
  <si>
    <t>Michael Adams ............... 1,309,000</t>
  </si>
  <si>
    <t>LaBradford Smith ............   940,000</t>
  </si>
  <si>
    <t>Buck Johnson ................   715,000</t>
  </si>
  <si>
    <t>Don MacLean .................   601,000</t>
  </si>
  <si>
    <t>Larry Stewart ...............   600,000</t>
  </si>
  <si>
    <t>Gheorghe Muresan ............   500,000</t>
  </si>
  <si>
    <t>Doug Overton ................   500,000</t>
  </si>
  <si>
    <t>Kenny Walker ................   400,000</t>
  </si>
  <si>
    <t>Brent Price .................   283,000</t>
  </si>
  <si>
    <t>Mitchell Butler .............   150,000</t>
  </si>
  <si>
    <t>Dominque Wilkins ............... 3,500,000</t>
  </si>
  <si>
    <t>Jon Koncak ..................... 2,450,000</t>
  </si>
  <si>
    <t>Kevin Willis ................... 2,425,000</t>
  </si>
  <si>
    <t>Blair Rasmussen ................ 1,988,000</t>
  </si>
  <si>
    <t>Roy Hinson ..................... 1,250,000</t>
  </si>
  <si>
    <t>Travis Mays .................... 1,200,000</t>
  </si>
  <si>
    <t>Stacey Augmon .................. 1,138,000</t>
  </si>
  <si>
    <t>Adam Keefe ..................... 1,000,000</t>
  </si>
  <si>
    <t>Duane Ferrell ..................   825,000</t>
  </si>
  <si>
    <t>Mookie Blaylock ................   660,000</t>
  </si>
  <si>
    <t>Maurice Cheeks .................   600,000</t>
  </si>
  <si>
    <t>Paul Graham ....................   500,000</t>
  </si>
  <si>
    <t>Jeff Sanders ...................   250,000</t>
  </si>
  <si>
    <t>Morlon Wiley ...................   250,000</t>
  </si>
  <si>
    <t>Robert Parish .................. 3,513,000</t>
  </si>
  <si>
    <t>Kevin McHale ................... 3,500,000</t>
  </si>
  <si>
    <t>Reggie Lewis ................... 3,320,000</t>
  </si>
  <si>
    <t>Larry Bird ..................... 2,300,000</t>
  </si>
  <si>
    <t>Sherman Douglas ................ 1,869,000</t>
  </si>
  <si>
    <t>Xavier McDaniel ................ 1,869,000</t>
  </si>
  <si>
    <t>Kevin Gamble ................... 1,200,000</t>
  </si>
  <si>
    <t>Joe Kleine ..................... 1,150,000</t>
  </si>
  <si>
    <t>Ed Pickney ..................... 1,150,000</t>
  </si>
  <si>
    <t>Ed Pickney</t>
  </si>
  <si>
    <t>Dee Brown ......................   865,000</t>
  </si>
  <si>
    <t>Stojko Vrankovic ...............   831,000</t>
  </si>
  <si>
    <t>Dino Radja .....................   711,000</t>
  </si>
  <si>
    <t>Rick Fox .......................   650,000</t>
  </si>
  <si>
    <t>Michael Smith ..................   650,000</t>
  </si>
  <si>
    <t>John Bagley ....................   550,000</t>
  </si>
  <si>
    <t>Alaa Abdelnaby .................   500,000</t>
  </si>
  <si>
    <t>Kenny Battie ...................   140,000</t>
  </si>
  <si>
    <t>Kenny Battie</t>
  </si>
  <si>
    <t>Bart Kofoed ....................   140,000</t>
  </si>
  <si>
    <t>Marcus Webb ....................   140,000</t>
  </si>
  <si>
    <t>A.J. Wynder ....................   140,000</t>
  </si>
  <si>
    <t>Joe Wolf .......................    29,000</t>
  </si>
  <si>
    <t>Larry Johnson .................. 2,540,000</t>
  </si>
  <si>
    <t>Alonzo Mourning ................ 2,400,000</t>
  </si>
  <si>
    <t>Kendal Gill .................... 1,908,000</t>
  </si>
  <si>
    <t>Kendal Gill</t>
  </si>
  <si>
    <t>Mike Gminski ................... 1,415,000</t>
  </si>
  <si>
    <t>Sidney Green ................... 1,288,000</t>
  </si>
  <si>
    <t>Johnny Newman .................. 1,175,000</t>
  </si>
  <si>
    <t>Tom Hammonds ...................   850,000</t>
  </si>
  <si>
    <t>Dell Curry .....................   750,000</t>
  </si>
  <si>
    <t>Muggsy Bogues ..................   700,000</t>
  </si>
  <si>
    <t>Kenny Gattison .................   598,000</t>
  </si>
  <si>
    <t>Kevin Lynch ....................   250,000</t>
  </si>
  <si>
    <t>Tony Bennett ...................   140,000</t>
  </si>
  <si>
    <t>David Wingate ..................   129,000</t>
  </si>
  <si>
    <t>Lorenzo Williams ...............     7,000</t>
  </si>
  <si>
    <t>Michael Jordan ................. 4,000,000</t>
  </si>
  <si>
    <t>Scottie Pippen ................. 3,425,000</t>
  </si>
  <si>
    <t>Bill Cartwright ................ 2,200,000</t>
  </si>
  <si>
    <t>Horace Grant ................... 1,900,000</t>
  </si>
  <si>
    <t>Stacey King .................... 1,400,000</t>
  </si>
  <si>
    <t>John Paxson .................... 1,200,000</t>
  </si>
  <si>
    <t>Rodney McCray .................. 1,075,000</t>
  </si>
  <si>
    <t>Will Perdue ....................   625,000</t>
  </si>
  <si>
    <t>Scott Williams .................   613,000</t>
  </si>
  <si>
    <t>Robert Hansen ..................   600,000</t>
  </si>
  <si>
    <t>Robert Hansen</t>
  </si>
  <si>
    <t>B.J. Armstrong .................   540,000</t>
  </si>
  <si>
    <t>Craig Hodges ...................   400,000</t>
  </si>
  <si>
    <t>Trent Tucker ...................   350,000</t>
  </si>
  <si>
    <t>Corey Williams .................   200,000</t>
  </si>
  <si>
    <t>Ricky Blanton ..................     8,000</t>
  </si>
  <si>
    <t>Hot Rod Williams ............... 3,786,000</t>
  </si>
  <si>
    <t>Danny Ferry .................... 3,143,000</t>
  </si>
  <si>
    <t>Brad Daugherty ................. 2,923,000</t>
  </si>
  <si>
    <t>Larry Nance .................... 2,775,000</t>
  </si>
  <si>
    <t>Mark Price ..................... 1,690,000</t>
  </si>
  <si>
    <t>Mike Sanders ................... 1,100,000</t>
  </si>
  <si>
    <t>Craig Ehlo ..................... 1,075,000</t>
  </si>
  <si>
    <t>John Battle ....................   910,000</t>
  </si>
  <si>
    <t>Terrell Brandon ................   682,000</t>
  </si>
  <si>
    <t>Gerald Wilkins .................   500,000</t>
  </si>
  <si>
    <t>Henry James ....................   477,000</t>
  </si>
  <si>
    <t>Bobby Phills ...................   250,000</t>
  </si>
  <si>
    <t>Jerome Lane ....................   225,000</t>
  </si>
  <si>
    <t>Jay Guidinger ..................   140,000</t>
  </si>
  <si>
    <t>Derek Harper ................... 2,069,000</t>
  </si>
  <si>
    <t>Doug Smith ..................... 1,845,000</t>
  </si>
  <si>
    <t>Fat Lever ...................... 1,802,000</t>
  </si>
  <si>
    <t>Terry Davis .................... 1,537,000</t>
  </si>
  <si>
    <t>Randy White ....................   930,000</t>
  </si>
  <si>
    <t>Donald Hodge ...................   650,000</t>
  </si>
  <si>
    <t>Sean Rooks .....................   375,000</t>
  </si>
  <si>
    <t>Tracy Moore ....................   250,000</t>
  </si>
  <si>
    <t>Mike Iuzzolino .................   241,000</t>
  </si>
  <si>
    <t>Brian Howard ...................   200,000</t>
  </si>
  <si>
    <t>Walter Bond ....................   150,000</t>
  </si>
  <si>
    <t>Dexter Cambridge ...............   150,000</t>
  </si>
  <si>
    <t>John Shasky ....................   150,000</t>
  </si>
  <si>
    <t>Bardo Stephen ..................   150,000</t>
  </si>
  <si>
    <t>Bardo Stephen</t>
  </si>
  <si>
    <t>Radsav Curcic ..................   140,000</t>
  </si>
  <si>
    <t>Radsav Curcic</t>
  </si>
  <si>
    <t>Walter Palmer ..................   140,000</t>
  </si>
  <si>
    <t>Roy Tarpley ....................    80,000</t>
  </si>
  <si>
    <t>Dikembe Mutombo ................ 2,400,000</t>
  </si>
  <si>
    <t>Chris Jackson .................. 2,358,000</t>
  </si>
  <si>
    <t>Chris Jackson</t>
  </si>
  <si>
    <t>LaPhonso Ellis ................. 1,900,000</t>
  </si>
  <si>
    <t>Mark Macon ..................... 1,228,000</t>
  </si>
  <si>
    <t>Reggie Williams ................   985,000</t>
  </si>
  <si>
    <t>Bryant Stith ...................   850,000</t>
  </si>
  <si>
    <t>Kevin Brooks ...................   800,000</t>
  </si>
  <si>
    <t>Winston Garland ................   625,000</t>
  </si>
  <si>
    <t>Scott Hastings .................   600,000</t>
  </si>
  <si>
    <t>Anthony Cook ...................   570,000</t>
  </si>
  <si>
    <t>Todd Lichti ....................   565,180</t>
  </si>
  <si>
    <t>Marcus Liberty .................   360,000</t>
  </si>
  <si>
    <t>Robert Pack ....................   250,000</t>
  </si>
  <si>
    <t>Robert Werdann .................   145,000</t>
  </si>
  <si>
    <t>Gary Plummer ...................   140,000</t>
  </si>
  <si>
    <t>Dennis Rodman .................. 2,350,000</t>
  </si>
  <si>
    <t>Isiah Thomas ................... 2,272,000</t>
  </si>
  <si>
    <t>Mark Aguirre ................... 1,351,000</t>
  </si>
  <si>
    <t>Joe Dumars ..................... 1,339,000</t>
  </si>
  <si>
    <t>Terry Mills .................... 1,337,000</t>
  </si>
  <si>
    <t>Bill Laimbeer .................. 1,319,000</t>
  </si>
  <si>
    <t>Orlando Woolridge .............. 1,108,000</t>
  </si>
  <si>
    <t>Gerald Glass ...................   903,000</t>
  </si>
  <si>
    <t>Olden Polynice .................   850,000</t>
  </si>
  <si>
    <t>Darrell Walker .................   735,000</t>
  </si>
  <si>
    <t>Mark Randall ...................   250,000</t>
  </si>
  <si>
    <t>Isaiah Morris ..................   140,000</t>
  </si>
  <si>
    <t>Chris Mullin ................... 2,844,000</t>
  </si>
  <si>
    <t>Billy Owens .................... 1,962,000</t>
  </si>
  <si>
    <t>Sarunas Marciulionis ........... 1,500,000</t>
  </si>
  <si>
    <t>Tyrone Hill .................... 1,400,000</t>
  </si>
  <si>
    <t>Alton Lister ................... 1,283,000</t>
  </si>
  <si>
    <t>Jim Petersen ................... 1,221,000</t>
  </si>
  <si>
    <t>Victor Alexander ...............   942,000</t>
  </si>
  <si>
    <t>Chris Gatling ..................   910,000</t>
  </si>
  <si>
    <t>Tim Hardaway ...................   690,000</t>
  </si>
  <si>
    <t>Tom Tolbert ....................   606,000</t>
  </si>
  <si>
    <t>Jeff Frayer ....................   550,000</t>
  </si>
  <si>
    <t>Jeff Frayer</t>
  </si>
  <si>
    <t>Latrell Sprewell ...............   550,000</t>
  </si>
  <si>
    <t>Bryon Houston ..................   500,000</t>
  </si>
  <si>
    <t>Bryon Houston</t>
  </si>
  <si>
    <t>Jud Buechler ...................   375,000</t>
  </si>
  <si>
    <t>Keith Jennings .................   140,000</t>
  </si>
  <si>
    <t>Hakeem Olajuwon ................ 3,170,000</t>
  </si>
  <si>
    <t>Otis Thorpe .................... 2,102,000</t>
  </si>
  <si>
    <t>Kenny Smith .................... 1,983,000</t>
  </si>
  <si>
    <t>Sleepy Floyd ................... 1,700,000</t>
  </si>
  <si>
    <t>Vernon Maxwell ................. 1,542,000</t>
  </si>
  <si>
    <t>Dave Jamerson .................. 1,034,000</t>
  </si>
  <si>
    <t>Robert Horry ...................   997,000</t>
  </si>
  <si>
    <t>Carl Herrera ...................   800,000</t>
  </si>
  <si>
    <t>Scott Brooks ...................   500,000</t>
  </si>
  <si>
    <t>Matt Bullard ...................   500,000</t>
  </si>
  <si>
    <t>Tod Murphy .....................   500,000</t>
  </si>
  <si>
    <t>Tree Rollins ...................   500,000</t>
  </si>
  <si>
    <t>Mark Acres .....................   250,000</t>
  </si>
  <si>
    <t>Kennard Winchester .............   140,000</t>
  </si>
  <si>
    <t>Winston Garland ................   134,000</t>
  </si>
  <si>
    <t>Curtis Blair ...................    25,000</t>
  </si>
  <si>
    <t>Reggie Miller .................. 3,211,000</t>
  </si>
  <si>
    <t>LaSalle Thompson ............... 2,000,000</t>
  </si>
  <si>
    <t>Rik Smits ...................... 2,000,000</t>
  </si>
  <si>
    <t>Detlef Schrempf ................ 1,393,000</t>
  </si>
  <si>
    <t>Vern Fleming ................... 1,360,000</t>
  </si>
  <si>
    <t>George McCloud ................. 1,040,000</t>
  </si>
  <si>
    <t>Mike Sanders ...................   910,000</t>
  </si>
  <si>
    <t>Jerome Richardson ..............   800,000</t>
  </si>
  <si>
    <t>Jerome Richardson</t>
  </si>
  <si>
    <t>Malik Sealy ....................   790,000</t>
  </si>
  <si>
    <t>Greg Dreiling ..................   650,000</t>
  </si>
  <si>
    <t>Sam Mitchell ...................   575,000</t>
  </si>
  <si>
    <t>Dale Davis .....................   559,000</t>
  </si>
  <si>
    <t>Sean Green .....................   355,000</t>
  </si>
  <si>
    <t>Ken Williams ...................   325,000</t>
  </si>
  <si>
    <t>Randy Wittman ..................   300,000</t>
  </si>
  <si>
    <t>Danny Manning .................. 2,600,000</t>
  </si>
  <si>
    <t>Ron Harper ..................... 2,220,000</t>
  </si>
  <si>
    <t>Stanley Roberts ................ 1,900,000</t>
  </si>
  <si>
    <t>Mark Jackson ................... 1,790,000</t>
  </si>
  <si>
    <t>Ken Norman ..................... 1,275,000</t>
  </si>
  <si>
    <t>Gary Grant ..................... 1,128,000</t>
  </si>
  <si>
    <t>Loy Vaught ..................... 1,100,000</t>
  </si>
  <si>
    <t>John Williams ..................   800,000</t>
  </si>
  <si>
    <t>Randy Woods ....................   500,000</t>
  </si>
  <si>
    <t>Elmore Spencer .................   438,000</t>
  </si>
  <si>
    <t>James Edwards ..................   250,000</t>
  </si>
  <si>
    <t>Jaren Jackson ..................   140,000</t>
  </si>
  <si>
    <t>Kiki Vandeweghe ................   140,000</t>
  </si>
  <si>
    <t>Tito Horford ...................     7,000</t>
  </si>
  <si>
    <t>Vlade Divac .................... 3,633,000</t>
  </si>
  <si>
    <t>Sam Perkins .................... 3,047,000</t>
  </si>
  <si>
    <t>Magic Johnson .................. 2,500,000</t>
  </si>
  <si>
    <t>James Worthy ................... 1,850,000</t>
  </si>
  <si>
    <t>A.C. Green ..................... 1,750,000</t>
  </si>
  <si>
    <t>Byron Scott .................... 1,100,000</t>
  </si>
  <si>
    <t>James Edwards .................. 1,000,000</t>
  </si>
  <si>
    <t>Sedale Threatt .................   796,000</t>
  </si>
  <si>
    <t>Anthony Peeler .................   700,000</t>
  </si>
  <si>
    <t>Elden Campbell .................   575,000</t>
  </si>
  <si>
    <t>Tony Smith .....................   450,000</t>
  </si>
  <si>
    <t>Jack Haley .....................   390,000</t>
  </si>
  <si>
    <t>Sean Higgins ...................   250,000</t>
  </si>
  <si>
    <t>Keith Owens ....................   250,000</t>
  </si>
  <si>
    <t>Alex Blackwell .................   140,000</t>
  </si>
  <si>
    <t>Duane Cooper ...................   140,000</t>
  </si>
  <si>
    <t>Cliff Robinson .................   140,000</t>
  </si>
  <si>
    <t>Rory Sparrow ...................   140,000</t>
  </si>
  <si>
    <t>Rony Seikaly ................... 2,382,000</t>
  </si>
  <si>
    <t>Steve Smith .................... 2,252,000</t>
  </si>
  <si>
    <t>John Salley .................... 2,002,000</t>
  </si>
  <si>
    <t>Glen Rice ...................... 1,552,000</t>
  </si>
  <si>
    <t>Brian Shaw ..................... 1,413,000</t>
  </si>
  <si>
    <t>Grant Long ..................... 1,258,000</t>
  </si>
  <si>
    <t>Harold Miner ...................   912,000</t>
  </si>
  <si>
    <t>Willie Burton ..................   802,000</t>
  </si>
  <si>
    <t>Alec Kessler ...................   762,000</t>
  </si>
  <si>
    <t>Kevin Edwards ..................   750,000</t>
  </si>
  <si>
    <t>Bimbo Coles ....................   650,000</t>
  </si>
  <si>
    <t>Keith Askins ...................   250,000</t>
  </si>
  <si>
    <t>Matt Geiger ....................   140,000</t>
  </si>
  <si>
    <t>Moses Malone ................... 2,230,000</t>
  </si>
  <si>
    <t>Frank Brickowski ............... 1,800,000</t>
  </si>
  <si>
    <t>Danny Schayes .................. 1,600,000</t>
  </si>
  <si>
    <t>Sam Vincent .................... 1,510,000</t>
  </si>
  <si>
    <t>Todd Day ....................... 1,325,000</t>
  </si>
  <si>
    <t>Alvin Robertson ................ 1,283,000</t>
  </si>
  <si>
    <t>Fred Roberts ...................   866,000</t>
  </si>
  <si>
    <t>Eric Murdock ...................   700,000</t>
  </si>
  <si>
    <t>Brad Lohaus ....................   583,000</t>
  </si>
  <si>
    <t>Lee Mayberry ...................   520,000</t>
  </si>
  <si>
    <t>Anthony Avent ..................   500,000</t>
  </si>
  <si>
    <t>Jon Barry ......................   500,000</t>
  </si>
  <si>
    <t>Blue Edwards ...................   475,000</t>
  </si>
  <si>
    <t>Anthony Pullard ................   140,000</t>
  </si>
  <si>
    <t>Chuck Person ................... 2,156,000</t>
  </si>
  <si>
    <t>Christian Laettner ............. 2,100,000</t>
  </si>
  <si>
    <t>Micheal Williams ............... 1,775,000</t>
  </si>
  <si>
    <t>Felton Spencer ................. 1,610,000</t>
  </si>
  <si>
    <t>Luc Longley .................... 1,590,000</t>
  </si>
  <si>
    <t>Doug West ...................... 1,275,000</t>
  </si>
  <si>
    <t>Thurl Bailey ................... 1,000,000</t>
  </si>
  <si>
    <t>Brad Sellers ...................   700,000</t>
  </si>
  <si>
    <t>Lance Blanks ...................   490,000</t>
  </si>
  <si>
    <t>Marlon Maxey ...................   325,000</t>
  </si>
  <si>
    <t>Gundars Vetra ..................   275,000</t>
  </si>
  <si>
    <t>Bob McCann .....................   225,000</t>
  </si>
  <si>
    <t>Chris Smith ....................   200,000</t>
  </si>
  <si>
    <t>Reggie Fox .....................    11,000</t>
  </si>
  <si>
    <t>Derrick Coleman ................ 2,870,000</t>
  </si>
  <si>
    <t>Sam Bowie ...................... 2,600,000</t>
  </si>
  <si>
    <t>Kenny Anderson ................. 2,376,000</t>
  </si>
  <si>
    <t>Drazen Petrovic ................ 1,615,000</t>
  </si>
  <si>
    <t>Chris Morris ................... 1,510,000</t>
  </si>
  <si>
    <t>Rumeal Robinson ................ 1,225,000</t>
  </si>
  <si>
    <t>Chris Dudley ................... 1,200,000</t>
  </si>
  <si>
    <t>Jayson Williams ................   800,000</t>
  </si>
  <si>
    <t>Tate George ....................   551,000</t>
  </si>
  <si>
    <t>Rafael Addison .................   522,000</t>
  </si>
  <si>
    <t>Rick Mahorn ....................   500,000</t>
  </si>
  <si>
    <t>Chucky Brown ...................   140,000</t>
  </si>
  <si>
    <t>Dan O'Sullivan .................   140,000</t>
  </si>
  <si>
    <t>Dwayne Schintzius ..............   140,000</t>
  </si>
  <si>
    <t>Doug Lee .......................   125,000</t>
  </si>
  <si>
    <t>Patrick Ewing .................. 3,300,000</t>
  </si>
  <si>
    <t>Rolando Blackman ............... 1,500,000</t>
  </si>
  <si>
    <t>Tony Campbell .................. 1,383,000</t>
  </si>
  <si>
    <t>Charles Smith .................. 1,250,000</t>
  </si>
  <si>
    <t>Greg Anthony ................... 1,067,000</t>
  </si>
  <si>
    <t>Charles Oakley ................. 1,050,000</t>
  </si>
  <si>
    <t>Doc Rivers .....................   895,000</t>
  </si>
  <si>
    <t>Bo Kimble ......................   865,000</t>
  </si>
  <si>
    <t>Tim McCormick ..................   660,000</t>
  </si>
  <si>
    <t>John Starks ....................   600,000</t>
  </si>
  <si>
    <t>Hubert Davis ...................   588,000</t>
  </si>
  <si>
    <t>Herb Williams ..................   430,000</t>
  </si>
  <si>
    <t>Anthony Mason ..................   273,000</t>
  </si>
  <si>
    <t>Eric Anderson ..................   140,000</t>
  </si>
  <si>
    <t>Shaquille O'Neal ............... 3,000,000</t>
  </si>
  <si>
    <t>Dennis Scott ................... 2,400,000</t>
  </si>
  <si>
    <t>Scott Skiles ................... 1,348,000</t>
  </si>
  <si>
    <t>Terry Catledge ................. 1,086,000</t>
  </si>
  <si>
    <t>Brian Williams ................. 1,011,000</t>
  </si>
  <si>
    <t>Jerry Reynolds .................   910,000</t>
  </si>
  <si>
    <t>Anthony Bowie ..................   900,000</t>
  </si>
  <si>
    <t>Lester Conner ..................   890,000</t>
  </si>
  <si>
    <t>Nick Anderson ..................   800,000</t>
  </si>
  <si>
    <t>Greg Kite ......................   775,000</t>
  </si>
  <si>
    <t>Jeff Turner ....................   700,000</t>
  </si>
  <si>
    <t>Steve Kerr .....................   550,000</t>
  </si>
  <si>
    <t>Chris Corchiani ................   300,000</t>
  </si>
  <si>
    <t>Litterial Green ................   140,000</t>
  </si>
  <si>
    <t>Donald Royal ...................   140,000</t>
  </si>
  <si>
    <t>Ron Grandison ..................    15,000</t>
  </si>
  <si>
    <t>Howard Wright ..................     5,000</t>
  </si>
  <si>
    <t>Hersey Hawkins ................. 2,400,000</t>
  </si>
  <si>
    <t>Armon Gilliam .................. 2,300,000</t>
  </si>
  <si>
    <t>Johnny Dawkins ................. 1,900,000</t>
  </si>
  <si>
    <t>Charles Shackleford ............ 1,720,000</t>
  </si>
  <si>
    <t>Manute Bol ..................... 1,650,000</t>
  </si>
  <si>
    <t>Jeff Hornacek .................. 1,646,000</t>
  </si>
  <si>
    <t>Andrew Lang .................... 1,040,000</t>
  </si>
  <si>
    <t>Ron Anderson ...................   950,000</t>
  </si>
  <si>
    <t>Tim Perry ......................   900,000</t>
  </si>
  <si>
    <t>Clarence Weatherspoon ..........   800,000</t>
  </si>
  <si>
    <t>Kenny Payne ....................   500,000</t>
  </si>
  <si>
    <t>Eddie Wilkins ..................   500,000</t>
  </si>
  <si>
    <t>Brian Oliver ...................   456,000</t>
  </si>
  <si>
    <t>Mitchell Wiggins ...............   335,000</t>
  </si>
  <si>
    <t>Greg Grant .....................   270,000</t>
  </si>
  <si>
    <t>Charles Barkley ................ 2,420,000</t>
  </si>
  <si>
    <t>Tom Chambers ................... 1,885,000</t>
  </si>
  <si>
    <t>Kevin Johnson .................. 1,850,000</t>
  </si>
  <si>
    <t>Danny Ainge .................... 1,330,000</t>
  </si>
  <si>
    <t>Kurt Rambis .................... 1,100,000</t>
  </si>
  <si>
    <t>Mark West ...................... 1,000,000</t>
  </si>
  <si>
    <t>Jerrod Mustaf ..................   904,000</t>
  </si>
  <si>
    <t>Ed Nealy .......................   800,000</t>
  </si>
  <si>
    <t>Dan Majerle ....................   735,000</t>
  </si>
  <si>
    <t>Oliver Miller ..................   517,000</t>
  </si>
  <si>
    <t>Tim Kempton ....................   500,000</t>
  </si>
  <si>
    <t>Negele Knight ..................   469,000</t>
  </si>
  <si>
    <t>Cedric Ceballos ................   350,000</t>
  </si>
  <si>
    <t>Richard Dumas ..................   140,000</t>
  </si>
  <si>
    <t>Frank Johnson ..................   140,000</t>
  </si>
  <si>
    <t>Alex Stivrins ..................   140,000</t>
  </si>
  <si>
    <t>Jerome Kersey .................. 2,655,000</t>
  </si>
  <si>
    <t>Kevin Duckworth ................ 2,213,000</t>
  </si>
  <si>
    <t>Terry Porter ................... 2,200,000</t>
  </si>
  <si>
    <t>Buck Williams .................. 1,850,000</t>
  </si>
  <si>
    <t>Cliff Robinson ................. 1,665,000</t>
  </si>
  <si>
    <t>Clyde Drexler .................. 1,378,000</t>
  </si>
  <si>
    <t>Rod Strickland ................. 1,200,000</t>
  </si>
  <si>
    <t>Mark Bryant .................... 1,100,000</t>
  </si>
  <si>
    <t>Tracy Murray ...................   725,000</t>
  </si>
  <si>
    <t>Mario Elie .....................   608,000</t>
  </si>
  <si>
    <t>Dave Johnson ...................   500,000</t>
  </si>
  <si>
    <t>Reggie Smith ...................   275,000</t>
  </si>
  <si>
    <t>Ralph Sampson .................. 2,685,000</t>
  </si>
  <si>
    <t>Wayman Tisdale ................. 2,333,000</t>
  </si>
  <si>
    <t>Lionel Simmons ................. 1,464,000</t>
  </si>
  <si>
    <t>Spuds Webb ..................... 1,317,000</t>
  </si>
  <si>
    <t>Spuds Webb</t>
  </si>
  <si>
    <t>Walt Williams .................. 1,275,000</t>
  </si>
  <si>
    <t>Mitch Richmond ................. 1,036,000</t>
  </si>
  <si>
    <t>Duance Causwell ................   950,000</t>
  </si>
  <si>
    <t>Duance Causwell</t>
  </si>
  <si>
    <t>Anthony Bonner .................   763,000</t>
  </si>
  <si>
    <t>Pete Chilcutt ..................   630,000</t>
  </si>
  <si>
    <t>Les Jepson .....................   504,000</t>
  </si>
  <si>
    <t>Les Jepson</t>
  </si>
  <si>
    <t>Jim Les ........................   413,000</t>
  </si>
  <si>
    <t>Randy Brown ....................   250,000</t>
  </si>
  <si>
    <t>Marty Conlon ...................   200,000</t>
  </si>
  <si>
    <t>Stan Kimbrough .................   133,000</t>
  </si>
  <si>
    <t>David Robinson ................. 5,720,000</t>
  </si>
  <si>
    <t>Willie Anderson ................ 2,075,000</t>
  </si>
  <si>
    <t>Terry Cummings ................. 2,407,000</t>
  </si>
  <si>
    <t>Sean Elliot .................... 1,802,000</t>
  </si>
  <si>
    <t>Sean Elliot</t>
  </si>
  <si>
    <t>J.R. Reid ...................... 1,250,000</t>
  </si>
  <si>
    <t>Antoine Carr ................... 1,233,000</t>
  </si>
  <si>
    <t>Dale Ellis ..................... 1,000,000</t>
  </si>
  <si>
    <t>Vinny Del Negro ................   920,000</t>
  </si>
  <si>
    <t>Larry Smith ....................   500,000</t>
  </si>
  <si>
    <t>David Wood .....................   375,000</t>
  </si>
  <si>
    <t>Vinnie Johnson .................   210,000</t>
  </si>
  <si>
    <t>Kevin Pritchard ................   158,000</t>
  </si>
  <si>
    <t>Lloyd Daniels ..................   140,000</t>
  </si>
  <si>
    <t>Avery Johnson ..................   140,000</t>
  </si>
  <si>
    <t>Sam Mack .......................   140,000</t>
  </si>
  <si>
    <t>Matt Othick ....................    13,000</t>
  </si>
  <si>
    <t>Benoit Benjamin ................ 3,175,000</t>
  </si>
  <si>
    <t>Gary Payton .................... 2,183,000</t>
  </si>
  <si>
    <t>Ricky Pierce ................... 2,000,000</t>
  </si>
  <si>
    <t>Michael Cage ................... 1,390,000</t>
  </si>
  <si>
    <t>Derrick McKey .................. 1,162,000</t>
  </si>
  <si>
    <t>Eddie Johnson .................. 1,100,000</t>
  </si>
  <si>
    <t>Nate McMillan ..................   750,000</t>
  </si>
  <si>
    <t>Shawn Kemp .....................   650,000</t>
  </si>
  <si>
    <t>Richard King ...................   600,000</t>
  </si>
  <si>
    <t>Dana Barros ....................   500,000</t>
  </si>
  <si>
    <t>Gerald Paddio ..................   190,000</t>
  </si>
  <si>
    <t>Vincent Askew ..................   180,000</t>
  </si>
  <si>
    <t>Steve Scheffler ................   140,000</t>
  </si>
  <si>
    <t>Corey Gaines ...................    13,000</t>
  </si>
  <si>
    <t>Karl Malone .................... 2,854,000</t>
  </si>
  <si>
    <t>John Stockton .................. 2,200,000</t>
  </si>
  <si>
    <t>Jeff Malone .................... 1,980,000</t>
  </si>
  <si>
    <t>Jay Humphries .................. 1,800,000</t>
  </si>
  <si>
    <t>Mark Eaton ..................... 1,333,000</t>
  </si>
  <si>
    <t>Mike Brown ..................... 1,275,000</t>
  </si>
  <si>
    <t>Tyrone Corbin .................. 1,100,000</t>
  </si>
  <si>
    <t>Larry Kystowiak ................   605,000</t>
  </si>
  <si>
    <t>Larry Kystowiak</t>
  </si>
  <si>
    <t>Isaac Austin ...................   400,000</t>
  </si>
  <si>
    <t>David Benoit ...................   300,000</t>
  </si>
  <si>
    <t>Corey Crowder ..................   250,000</t>
  </si>
  <si>
    <t>John Crotty ....................   140,000</t>
  </si>
  <si>
    <t>Stephen Howard .................   140,000</t>
  </si>
  <si>
    <t>Tim Tegler .....................   140,000</t>
  </si>
  <si>
    <t>Tim Tegler</t>
  </si>
  <si>
    <t>Bernard King ................... 2,500,000</t>
  </si>
  <si>
    <t>Pervis Ellison ................. 2,300,000</t>
  </si>
  <si>
    <t>Rex Chapman .................... 2,004,000</t>
  </si>
  <si>
    <t>Harvey Grant ................... 1,625,000</t>
  </si>
  <si>
    <t>Michael Adams .................. 1,309,000</t>
  </si>
  <si>
    <t>Tom Gugliotta .................. 1,250,000</t>
  </si>
  <si>
    <t>William Bedford ................   925,000</t>
  </si>
  <si>
    <t>Charles Jones ..................   875,000</t>
  </si>
  <si>
    <t>Ledell Eackles .................   780,000</t>
  </si>
  <si>
    <t>LaBradford Smith ...............   760,000</t>
  </si>
  <si>
    <t>Buck Johnson ...................   550,000</t>
  </si>
  <si>
    <t>Larry Stewart ..................   500,000</t>
  </si>
  <si>
    <t>Don MacLean ....................   463,000</t>
  </si>
  <si>
    <t>Greg Foster ....................   439,000</t>
  </si>
  <si>
    <t>A.J. English ...................   406,000</t>
  </si>
  <si>
    <t>Brent Price ....................   283,000</t>
  </si>
  <si>
    <t>Andre Turner ...................   140,000</t>
  </si>
  <si>
    <t>Doug Overton ...................   140,000</t>
  </si>
  <si>
    <t>Dominique Wilkins .............. 3,100,000</t>
  </si>
  <si>
    <t>Jon Koncak ..................... 2,000,000</t>
  </si>
  <si>
    <t>Blair Rasmussen ................ 1,558,000</t>
  </si>
  <si>
    <t>Rumeal Robinson ................ 1,025,000</t>
  </si>
  <si>
    <t>Maurice Cheeks ................. 1,000,000</t>
  </si>
  <si>
    <t>Travis Mays .................... 1,000,000</t>
  </si>
  <si>
    <t>Stacey Augmon ..................   875,000</t>
  </si>
  <si>
    <t>Kevin Willis ...................   725,000</t>
  </si>
  <si>
    <t>Alexander Volkov ...............   675,000</t>
  </si>
  <si>
    <t>Duane Ferrell ..................   500,000</t>
  </si>
  <si>
    <t>Rodney Monroe ..................   217,000</t>
  </si>
  <si>
    <t>Gary Leonard ...................   130,000</t>
  </si>
  <si>
    <t>Paul Graham ....................   125,000</t>
  </si>
  <si>
    <t>Larry Bird ..................... 7,070,000</t>
  </si>
  <si>
    <t>Reggie Lewis ................... 3,340,000</t>
  </si>
  <si>
    <t>Robert Parish .................. 3,000,000</t>
  </si>
  <si>
    <t>Kevin Gamble ................... 1,400,000</t>
  </si>
  <si>
    <t>Brian Shaw ..................... 1,313,000</t>
  </si>
  <si>
    <t>Joe Kleine .....................   950,000</t>
  </si>
  <si>
    <t>Ed Pinckney ....................   900,000</t>
  </si>
  <si>
    <t>Dee Brown ......................   705,000</t>
  </si>
  <si>
    <t>Stojko Vrankovic ...............   665,000</t>
  </si>
  <si>
    <t>Michael Smith ..................   625,000</t>
  </si>
  <si>
    <t>Rick Fox .......................   525,000</t>
  </si>
  <si>
    <t>Rickey Green ...................   315,000</t>
  </si>
  <si>
    <t>Jim Paxson .....................   225,000</t>
  </si>
  <si>
    <t>Kevin Pritchard ................   130,000</t>
  </si>
  <si>
    <t>A.J. Wynder ....................   130,000</t>
  </si>
  <si>
    <t>Larry Johnson .................. 1,955,000</t>
  </si>
  <si>
    <t>Kendall Gill ................... 1,908,000</t>
  </si>
  <si>
    <t>Mike Gminski ................... 1,850,000</t>
  </si>
  <si>
    <t>Johnny Newman .................. 1,206,000</t>
  </si>
  <si>
    <t>Dell Curry ..................... 1,006,000</t>
  </si>
  <si>
    <t>Rex Chapman ....................   940,000</t>
  </si>
  <si>
    <t>Mugssy Bogues ..................   906,000</t>
  </si>
  <si>
    <t>Mugssy Bogues</t>
  </si>
  <si>
    <t>Eric Leckner ...................   618,000</t>
  </si>
  <si>
    <t>Kenny Gattison .................   456,000</t>
  </si>
  <si>
    <t>Michael Holton .................   400,000</t>
  </si>
  <si>
    <t>Michael Holton</t>
  </si>
  <si>
    <t>Anthony Fredrick ...............   130,000</t>
  </si>
  <si>
    <t>Anthony Fredrick</t>
  </si>
  <si>
    <t>Michael Jordan ................. 3,250,000</t>
  </si>
  <si>
    <t>Scottie Pippen ................. 2,770,000</t>
  </si>
  <si>
    <t>Bill Cartwright ................ 2,000,000</t>
  </si>
  <si>
    <t>Horace Grant ................... 1,750,000</t>
  </si>
  <si>
    <t>John Paxson .................... 1,600,000</t>
  </si>
  <si>
    <t>Cliff Levingston ............... 1,350,000</t>
  </si>
  <si>
    <t>Stacey King .................... 1,100,000</t>
  </si>
  <si>
    <t>Craig Hodges ...................   700,000</t>
  </si>
  <si>
    <t>Bobby Hansen ...................   600,000</t>
  </si>
  <si>
    <t>Bobby Hansen</t>
  </si>
  <si>
    <t>Will Perdue ....................   500,000</t>
  </si>
  <si>
    <t>B.J. Armstrong .................   435,000</t>
  </si>
  <si>
    <t>Scott Williams .................   350,000</t>
  </si>
  <si>
    <t>Mark Randall ...................   180,000</t>
  </si>
  <si>
    <t>Rory Sparrow ...................   126,000</t>
  </si>
  <si>
    <t>Chuck Nevitt ...................   118,000</t>
  </si>
  <si>
    <t>Danny Ferry .................... 2,843,000</t>
  </si>
  <si>
    <t>Brad Daugherty ................. 2,245,000</t>
  </si>
  <si>
    <t>Mark Price ..................... 1,520,000</t>
  </si>
  <si>
    <t>Larry Nance .................... 1,363,000</t>
  </si>
  <si>
    <t>Craig Ehlo .....................   925,000</t>
  </si>
  <si>
    <t>John Battle ....................   700,000</t>
  </si>
  <si>
    <t>Chucky Brown ...................   640,000</t>
  </si>
  <si>
    <t>Steve Kerr .....................   553,000</t>
  </si>
  <si>
    <t>Winston Bennett ................   525,000</t>
  </si>
  <si>
    <t>Terrell Brandon ................   525,000</t>
  </si>
  <si>
    <t>John Morton ....................   450,000</t>
  </si>
  <si>
    <t>Jimmy Oliver ...................   200,000</t>
  </si>
  <si>
    <t>Darnell Valentine ..............   130,000</t>
  </si>
  <si>
    <t>Rolando Blackman ............... 1,920,000</t>
  </si>
  <si>
    <t>Derek Harper ................... 1,725,000</t>
  </si>
  <si>
    <t>Fat Lever ...................... 1,619,000</t>
  </si>
  <si>
    <t>Doug Smith ..................... 1,500,000</t>
  </si>
  <si>
    <t>Herb Williams .................. 1,183,000</t>
  </si>
  <si>
    <t>Rodney McCray .................. 1,025,000</t>
  </si>
  <si>
    <t>James Donaldson ................   880,000</t>
  </si>
  <si>
    <t>Randy White ....................   855,000</t>
  </si>
  <si>
    <t>Brad Davis .....................   600,000</t>
  </si>
  <si>
    <t>Alex English ...................   500,000</t>
  </si>
  <si>
    <t>Terry Davis ....................   382,000</t>
  </si>
  <si>
    <t>John Shasky ....................   250,000</t>
  </si>
  <si>
    <t>Kelvin Upshaw ..................   250,000</t>
  </si>
  <si>
    <t>Mike Iuzzolino .................   185,000</t>
  </si>
  <si>
    <t>Donald Hodge ...................   130,000</t>
  </si>
  <si>
    <t>Mahmoud Abdul-Rauf ............. 2,008,000</t>
  </si>
  <si>
    <t>Dikembe Mutombo ................ 2,005,000</t>
  </si>
  <si>
    <t>Greg Anderson .................. 1,465,000</t>
  </si>
  <si>
    <t>Mark Macon .....................   970,000</t>
  </si>
  <si>
    <t>Joe Wolf .......................   763,000</t>
  </si>
  <si>
    <t>Jerome Lane ....................   640,000</t>
  </si>
  <si>
    <t>Kevin Brooks ...................   625,000</t>
  </si>
  <si>
    <t>Todd Lichti ....................   565,000</t>
  </si>
  <si>
    <t>Bill Hanzlik ...................   508,000</t>
  </si>
  <si>
    <t>Scott Hastings .................   500,000</t>
  </si>
  <si>
    <t>Anthony Cook ...................   480,000</t>
  </si>
  <si>
    <t>Winston Garland ................   450,000</t>
  </si>
  <si>
    <t>Reggie Williams ................   425,000</t>
  </si>
  <si>
    <t>Marcus Liberty .................   260,000</t>
  </si>
  <si>
    <t>Walter Davis ...................   215,000</t>
  </si>
  <si>
    <t>Isiah Thomas ................... 2,960,000</t>
  </si>
  <si>
    <t>John Salley .................... 2,000,000</t>
  </si>
  <si>
    <t>Vinnie Johnson ................. 1,450,000</t>
  </si>
  <si>
    <t>Bill Laimbeer .................. 1,369,000</t>
  </si>
  <si>
    <t>Joe Dumars ..................... 1,295,000</t>
  </si>
  <si>
    <t>Mark Aguirre ................... 1,232,000</t>
  </si>
  <si>
    <t>Dennis Rodman .................. 1,075,000</t>
  </si>
  <si>
    <t>Orlando Woolridge ..............   957,000</t>
  </si>
  <si>
    <t>William Bedford ................   900,000</t>
  </si>
  <si>
    <t>Darrell Walker .................   665,000</t>
  </si>
  <si>
    <t>Brad Sellers ...................   600,000</t>
  </si>
  <si>
    <t>Lance Blanks ...................   415,000</t>
  </si>
  <si>
    <t>Mark Hughes ....................   250,000</t>
  </si>
  <si>
    <t>Bob McCann .....................   130,000</t>
  </si>
  <si>
    <t>Charles Thomas .................   130,000</t>
  </si>
  <si>
    <t>Billy Owens .................... 1,509,000</t>
  </si>
  <si>
    <t>Alton Lister ................... 1,333,000</t>
  </si>
  <si>
    <t>Sarunas Marciulionis ........... 1,267,000</t>
  </si>
  <si>
    <t>Tyrone Hill .................... 1,200,000</t>
  </si>
  <si>
    <t>Jim Petersen ...................   936,000</t>
  </si>
  <si>
    <t>Victor Alexander ...............   750,000</t>
  </si>
  <si>
    <t>Chris Gatling ..................   700,000</t>
  </si>
  <si>
    <t>Tim Hardaway ...................   640,000</t>
  </si>
  <si>
    <t>Rod Higgins ....................   550,000</t>
  </si>
  <si>
    <t>Tom Tolbert ....................   506,000</t>
  </si>
  <si>
    <t>Vincent Askew ..................   135,000</t>
  </si>
  <si>
    <t>Mario Elie .....................   130,000</t>
  </si>
  <si>
    <t>Otis Thorpe .................... 1,786,000</t>
  </si>
  <si>
    <t>Kenny Smith .................... 1,633,000</t>
  </si>
  <si>
    <t>Sleepy Floyd ................... 1,500,000</t>
  </si>
  <si>
    <t>Larry Smith ....................   997,000</t>
  </si>
  <si>
    <t>Dave Jamerson ..................   840,000</t>
  </si>
  <si>
    <t>Buck Johnson ...................   775,000</t>
  </si>
  <si>
    <t>Mike Woodson ...................   658,000</t>
  </si>
  <si>
    <t>John Turner ....................   615,000</t>
  </si>
  <si>
    <t>Tree Rollins ...................   375,000</t>
  </si>
  <si>
    <t>Carl Herrera ...................   325,000</t>
  </si>
  <si>
    <t>Vernon Maxwell .................   325,000</t>
  </si>
  <si>
    <t>Matt Bullard ...................   275,000</t>
  </si>
  <si>
    <t>Rik Smits ...................... 1,350,000</t>
  </si>
  <si>
    <t>Detlef Schrempf ................ 1,278,000</t>
  </si>
  <si>
    <t>George McCloud .................   990,000</t>
  </si>
  <si>
    <t>Mike Sanders ...................   860,000</t>
  </si>
  <si>
    <t>Vern Fleming ...................   760,000</t>
  </si>
  <si>
    <t>Greg Dreiling ..................   600,000</t>
  </si>
  <si>
    <t>Randy Wittman ..................   550,000</t>
  </si>
  <si>
    <t>Micheal Williams ...............   500,000</t>
  </si>
  <si>
    <t>Dale Davis .....................   430,000</t>
  </si>
  <si>
    <t>Kenny Williams .................   275,000</t>
  </si>
  <si>
    <t>Sean Green .....................   130,000</t>
  </si>
  <si>
    <t>Danny Manning .................. 2,300,000</t>
  </si>
  <si>
    <t>Ron Harper ..................... 1,650,000</t>
  </si>
  <si>
    <t>Doc Rivers ..................... 1,195,000</t>
  </si>
  <si>
    <t>Bo Kimble ...................... 1,150,000</t>
  </si>
  <si>
    <t>Ken Norman ..................... 1,150,000</t>
  </si>
  <si>
    <t>Charles Smith .................. 1,050,000</t>
  </si>
  <si>
    <t>Loy Vaught ..................... 1,000,000</t>
  </si>
  <si>
    <t>James Edwards ..................   933,000</t>
  </si>
  <si>
    <t>Gary Grant .....................   928,000</t>
  </si>
  <si>
    <t>Olden Polynice .................   750,000</t>
  </si>
  <si>
    <t>Ken Bannister ..................   300,000</t>
  </si>
  <si>
    <t>LeRon Ellis ....................   180,000</t>
  </si>
  <si>
    <t>Tony Brown .....................   130,000</t>
  </si>
  <si>
    <t>Lanard Copeland ................   130,000</t>
  </si>
  <si>
    <t>Elliot Perry ...................   130,000</t>
  </si>
  <si>
    <t>Sam Perkins .................... 2,507,000</t>
  </si>
  <si>
    <t>Mychal Thompson ................ 1,807,000</t>
  </si>
  <si>
    <t>James Worthy ................... 1,750,000</t>
  </si>
  <si>
    <t>Bryon Scott .................... 1,100,000</t>
  </si>
  <si>
    <t>Bryon Scott</t>
  </si>
  <si>
    <t>Vlade Divac ....................   942,000</t>
  </si>
  <si>
    <t>Terry Teagle ...................   700,000</t>
  </si>
  <si>
    <t>Sedale Threatt .................   612,000</t>
  </si>
  <si>
    <t>Larry Drew .....................   600,000</t>
  </si>
  <si>
    <t>Tony Smith .....................   400,000</t>
  </si>
  <si>
    <t>Jack Haley .....................   300,000</t>
  </si>
  <si>
    <t>Keith Owens ....................   130,000</t>
  </si>
  <si>
    <t>Steve Smith .................... 2,250,000</t>
  </si>
  <si>
    <t>Rony Seikaly ................... 2,002,000</t>
  </si>
  <si>
    <t>Willie Burton .................. 1,402,000</t>
  </si>
  <si>
    <t>Glen Rice ...................... 1,302,000</t>
  </si>
  <si>
    <t>Sherman Douglas ................ 1,250,000</t>
  </si>
  <si>
    <t>Alec Kessler ................... 1,122,000</t>
  </si>
  <si>
    <t>Kevin Edwards ..................   600,000</t>
  </si>
  <si>
    <t>Jeff Sanders ...................   385,000</t>
  </si>
  <si>
    <t>Jon Sundvold ...................   333,000</t>
  </si>
  <si>
    <t>Grant Long .....................   252,000</t>
  </si>
  <si>
    <t>Bimbo Coles ....................   212,000</t>
  </si>
  <si>
    <t>Keith Askins ...................   202,000</t>
  </si>
  <si>
    <t>Alan Ogg .......................   202,000</t>
  </si>
  <si>
    <t>Moses Malone ................... 1,600,000</t>
  </si>
  <si>
    <t>Brad Lohaus .................... 1,377,000</t>
  </si>
  <si>
    <t>Dale Ellis ..................... 1,300,000</t>
  </si>
  <si>
    <t>Frank Brickowski ............... 1,055,000</t>
  </si>
  <si>
    <t>Alvin Robertson ................ 1,033,000</t>
  </si>
  <si>
    <t>Jeff Grayer ....................   950,000</t>
  </si>
  <si>
    <t>Lester Conner ..................   900,000</t>
  </si>
  <si>
    <t>Fred Roberts ...................   791,000</t>
  </si>
  <si>
    <t>Jay Humphries ..................   760,000</t>
  </si>
  <si>
    <t>Larry Krystowiak ...............   605,000</t>
  </si>
  <si>
    <t>Larry Krystowiak</t>
  </si>
  <si>
    <t>Steve Henson ...................   350,000</t>
  </si>
  <si>
    <t>Bobby Phills ...................   130,000</t>
  </si>
  <si>
    <t>Felton Spencer ................. 1,340,000</t>
  </si>
  <si>
    <t>Randy Breuer ................... 1,250,000</t>
  </si>
  <si>
    <t>Tony Campbell .................. 1,183,000</t>
  </si>
  <si>
    <t>Tod Murphy .....................   760,000</t>
  </si>
  <si>
    <t>Pooh Richardson ................   760,000</t>
  </si>
  <si>
    <t>Gerald Glass ...................   705,000</t>
  </si>
  <si>
    <t>Sam Mitchell ...................   630,000</t>
  </si>
  <si>
    <t>Scott Brooks ...................   400,000</t>
  </si>
  <si>
    <t>Bob Thornton ...................   335,000</t>
  </si>
  <si>
    <t>Doug West ......................   310,000</t>
  </si>
  <si>
    <t>Myron Brown ....................   200,000</t>
  </si>
  <si>
    <t>Tom Garrick ....................   200,000</t>
  </si>
  <si>
    <t>Dan Godfread ...................   100,000</t>
  </si>
  <si>
    <t>Derrick Coleman ................ 2,300,000</t>
  </si>
  <si>
    <t>Sam Bowie ...................... 2,000,000</t>
  </si>
  <si>
    <t>Kenny Anderson ................. 1,828,000</t>
  </si>
  <si>
    <t>Drazen Petrovic ................ 1,375,000</t>
  </si>
  <si>
    <t>Chris Dudley ................... 1,000,000</t>
  </si>
  <si>
    <t>Roy Hinson .....................   943,000</t>
  </si>
  <si>
    <t>Terry Mills ....................   850,000</t>
  </si>
  <si>
    <t>Chris Morris ...................   650,000</t>
  </si>
  <si>
    <t>Mookie Blaylock ................   575,000</t>
  </si>
  <si>
    <t>Tate George ....................   481,000</t>
  </si>
  <si>
    <t>Raphael Addison ................   311,000</t>
  </si>
  <si>
    <t>Raphael Addison</t>
  </si>
  <si>
    <t>Doug Lee .......................   150,000</t>
  </si>
  <si>
    <t>Dave Feitl .....................   135,000</t>
  </si>
  <si>
    <t>Patrick Ewing .................. 3,139,000</t>
  </si>
  <si>
    <t>Xavier McDaniel ................ 1,625,000</t>
  </si>
  <si>
    <t>Mark Jackson ................... 1,250,000</t>
  </si>
  <si>
    <t>Kiki Vandeweghe ................ 1,020,000</t>
  </si>
  <si>
    <t>Greg Anthony ...................   865,000</t>
  </si>
  <si>
    <t>Tim McCormick ..................   825,000</t>
  </si>
  <si>
    <t>Gerald Wilkins .................   795,000</t>
  </si>
  <si>
    <t>Stuart Gray ....................   520,000</t>
  </si>
  <si>
    <t>Brian Quinnett .................   450,000</t>
  </si>
  <si>
    <t>John Starks ....................   400,000</t>
  </si>
  <si>
    <t>Anthony Mason ..................   210,000</t>
  </si>
  <si>
    <t>Patrick Eddie ..................   130,000</t>
  </si>
  <si>
    <t>Kennard Winchester .............   120,000</t>
  </si>
  <si>
    <t>Dennis Scott ................... 1,980,000</t>
  </si>
  <si>
    <t>Scott Skiles ................... 1,925,000</t>
  </si>
  <si>
    <t>Terry Catledge ................. 1,386,000</t>
  </si>
  <si>
    <t>Jerry Reynolds ................. 1,300,000</t>
  </si>
  <si>
    <t>Sam Vincent .................... 1,260,000</t>
  </si>
  <si>
    <t>Brian Williams .................   777,000</t>
  </si>
  <si>
    <t>Nick Anderson ..................   750,000</t>
  </si>
  <si>
    <t>Greg Kite ......................   700,000</t>
  </si>
  <si>
    <t>Stanley Roberts ................   550,000</t>
  </si>
  <si>
    <t>Jeff Turner ....................   550,000</t>
  </si>
  <si>
    <t>Mark Acres .....................   547,000</t>
  </si>
  <si>
    <t>Otis Smith .....................   525,000</t>
  </si>
  <si>
    <t>Charles Barkley ................ 3,200,000</t>
  </si>
  <si>
    <t>Johnny Dawkins ................. 1,700,000</t>
  </si>
  <si>
    <t>Manute Bol ..................... 1,350,000</t>
  </si>
  <si>
    <t>Armon Gilliam .................. 1,350,000</t>
  </si>
  <si>
    <t>Charles Shackleford ............ 1,332,000</t>
  </si>
  <si>
    <t>Ron Anderson ................... 1,000,000</t>
  </si>
  <si>
    <t>Hersey Hawkins .................   805,000</t>
  </si>
  <si>
    <t>Jayson Williams ................   650,000</t>
  </si>
  <si>
    <t>Dave Hoppen ....................   500,000</t>
  </si>
  <si>
    <t>Andrew Toney ...................   450,000</t>
  </si>
  <si>
    <t>Kenny Payne ....................   410,000</t>
  </si>
  <si>
    <t>Rickey Green ...................   130,000</t>
  </si>
  <si>
    <t>Thayron Mayes ..................   130,000</t>
  </si>
  <si>
    <t>Thayron Mayes</t>
  </si>
  <si>
    <t>Robert Reid ....................   130,000</t>
  </si>
  <si>
    <t>Derek Strong ...................   130,000</t>
  </si>
  <si>
    <t>Tom Chambers ................... 2,275,000</t>
  </si>
  <si>
    <t>Kevin Johnson .................. 1,950,000</t>
  </si>
  <si>
    <t>Jeff Hornacek .................. 1,428,000</t>
  </si>
  <si>
    <t>Mark West ......................   975,000</t>
  </si>
  <si>
    <t>Kurt Rambis ....................   950,000</t>
  </si>
  <si>
    <t>Joe Barry Carroll ..............   925,000</t>
  </si>
  <si>
    <t>Trent Tucker ...................   813,000</t>
  </si>
  <si>
    <t>Jerrod Mustaf ..................   735,000</t>
  </si>
  <si>
    <t>Andrew Lang ....................   700,000</t>
  </si>
  <si>
    <t>Tim Perry ......................   675,000</t>
  </si>
  <si>
    <t>Ed Nealy .......................   650,000</t>
  </si>
  <si>
    <t>Dan Majerle ....................   535,000</t>
  </si>
  <si>
    <t>Ian Lockhart ...................   263,000</t>
  </si>
  <si>
    <t>Cedric Ceballos ................   250,000</t>
  </si>
  <si>
    <t>Kevin Duckworth ................ 2,013,000</t>
  </si>
  <si>
    <t>Terry Porter ................... 1,787,000</t>
  </si>
  <si>
    <t>Buck Williams .................. 1,700,000</t>
  </si>
  <si>
    <t>Wayne Cooper ................... 1,200,000</t>
  </si>
  <si>
    <t>Walter Davis ................... 1,000,000</t>
  </si>
  <si>
    <t>Danny Ainge ....................   725,000</t>
  </si>
  <si>
    <t>Jerome Kersey ..................   561,000</t>
  </si>
  <si>
    <t>Danny Young ....................   550,000</t>
  </si>
  <si>
    <t>Alaa Abdelnaby .................   494,000</t>
  </si>
  <si>
    <t>Cliff Robinson .................   474,000</t>
  </si>
  <si>
    <t>Mark Bryant ....................   450,000</t>
  </si>
  <si>
    <t>Lamont Strothers ...............   150,000</t>
  </si>
  <si>
    <t>Robert Pack ....................   130,000</t>
  </si>
  <si>
    <t>Ennis Whatley ..................   130,000</t>
  </si>
  <si>
    <t>Lionel Simmons ................. 1,289,000</t>
  </si>
  <si>
    <t>Dennis Hopson ..................   950,000</t>
  </si>
  <si>
    <t>Mitch Richmond .................   950,000</t>
  </si>
  <si>
    <t>Duane Causwell .................   820,000</t>
  </si>
  <si>
    <t>Dwayne Schintzius ..............   650,000</t>
  </si>
  <si>
    <t>Anthony Bonner .................   568,000</t>
  </si>
  <si>
    <t>Spud Webb ......................   560,000</t>
  </si>
  <si>
    <t>Les Jepsen .....................   504,000</t>
  </si>
  <si>
    <t>Pete Chilcutt ..................   475,000</t>
  </si>
  <si>
    <t>Jim Les ........................   323,000</t>
  </si>
  <si>
    <t>Randy Brown ....................   210,000</t>
  </si>
  <si>
    <t>Jawann Oldham ..................   175,000</t>
  </si>
  <si>
    <t>David Robinson ................. 2,240,000</t>
  </si>
  <si>
    <t>Terry Cummings ................. 1,861,000</t>
  </si>
  <si>
    <t>Antoine Carr ................... 1,263,000</t>
  </si>
  <si>
    <t>Sidney Green ................... 1,063,000</t>
  </si>
  <si>
    <t>Paul Pressey ................... 1,000,000</t>
  </si>
  <si>
    <t>Willie Anderson ................   775,000</t>
  </si>
  <si>
    <t>Rod Strickland .................   400,000</t>
  </si>
  <si>
    <t>Tony Massenburg ................   200,000</t>
  </si>
  <si>
    <t>Greg Sutton ....................   175,000</t>
  </si>
  <si>
    <t>Tom Copa .......................   160,000</t>
  </si>
  <si>
    <t>Vinnie Johnson .................   130,000</t>
  </si>
  <si>
    <t>Donald Royal ...................   130,000</t>
  </si>
  <si>
    <t>Morlon Wiley ...................   130,000</t>
  </si>
  <si>
    <t>David Greenwood ................   100,000</t>
  </si>
  <si>
    <t>David Greenwood</t>
  </si>
  <si>
    <t>Benoit Benjamin ................ 2,875,000</t>
  </si>
  <si>
    <t>Gary Payton .................... 1,883,000</t>
  </si>
  <si>
    <t>Ricky Pierce ................... 1,750,000</t>
  </si>
  <si>
    <t>Derrick McKey .................. 1,112,000</t>
  </si>
  <si>
    <t>Eddie Johnson .................. 1,050,000</t>
  </si>
  <si>
    <t>Nate McMillian .................   733,000</t>
  </si>
  <si>
    <t>Nate McMillian</t>
  </si>
  <si>
    <t>Rich King ......................   600,000</t>
  </si>
  <si>
    <t>Shawn Kemp .....................   430,000</t>
  </si>
  <si>
    <t>Quinten Dailey .................   425,000</t>
  </si>
  <si>
    <t>Quinten Dailey</t>
  </si>
  <si>
    <t>Dave Corzine ...................   300,000</t>
  </si>
  <si>
    <t>Marty Conlon ...................   130,000</t>
  </si>
  <si>
    <t>Bart Kofoed  ...................   130,000</t>
  </si>
  <si>
    <t>Karl Malone .................... 2,556,000</t>
  </si>
  <si>
    <t>John Stockton .................. 2,100,000</t>
  </si>
  <si>
    <t>Jeff Malone .................... 1,580,000</t>
  </si>
  <si>
    <t>Mike Brown ..................... 1,175,000</t>
  </si>
  <si>
    <t>Tyrone Corbin ..................   922,000</t>
  </si>
  <si>
    <t>Darrell Griffith ...............   850,000</t>
  </si>
  <si>
    <t>Eric Murdock ...................   600,000</t>
  </si>
  <si>
    <t>Blue Edwards ...................   390,000</t>
  </si>
  <si>
    <t>Walter Palmer ..................   275,000</t>
  </si>
  <si>
    <t>Andy Toolson ...................   250,000</t>
  </si>
  <si>
    <t>Delaney Rudd ...................   240,000</t>
  </si>
  <si>
    <t>David Benoit ...................   230,000</t>
  </si>
  <si>
    <t>Isaac Austin ...................   130,000</t>
  </si>
  <si>
    <t>Corey Crowder ..................   130,000</t>
  </si>
  <si>
    <t>Bernard King ................... 2,525,000</t>
  </si>
  <si>
    <t>John Williams .................. 1,100,000</t>
  </si>
  <si>
    <t>Tom Hammonds ...................   825,000</t>
  </si>
  <si>
    <t>Charles Jones ..................   750,000</t>
  </si>
  <si>
    <t>LaBradford Smith ...............   620,000</t>
  </si>
  <si>
    <t>Mark Alarie ....................   550,000</t>
  </si>
  <si>
    <t>Harvey Grant ...................   450,000</t>
  </si>
  <si>
    <t>Greg Foster ....................   339,000</t>
  </si>
  <si>
    <t>A.J. English ...................   325,000</t>
  </si>
  <si>
    <t>David Wingate ..................   250,000</t>
  </si>
  <si>
    <t>Haywoode Workman ...............   250,000</t>
  </si>
  <si>
    <t>Larry Stewart ..................   130,000</t>
  </si>
  <si>
    <t>Andre Turner ...................   130,000</t>
  </si>
  <si>
    <t>Moses Malone ................... 2,406,000</t>
  </si>
  <si>
    <t>Dominique Wilkins .............. 2,065,000</t>
  </si>
  <si>
    <t>Jon Koncak ..................... 1,550,000</t>
  </si>
  <si>
    <t>Rumeal Robinson ................   800,000</t>
  </si>
  <si>
    <t>Tim McCormick ..................   775,000</t>
  </si>
  <si>
    <t>Kevin Willis ...................   685,000</t>
  </si>
  <si>
    <t>Alexander Volkov ...............   650,000</t>
  </si>
  <si>
    <t>John Battle ....................   590,000</t>
  </si>
  <si>
    <t>Sidney Moncreif ................   510,000</t>
  </si>
  <si>
    <t>Sidney Moncreif</t>
  </si>
  <si>
    <t>Spud Webb ......................   510,000</t>
  </si>
  <si>
    <t>Gary Leonard ...................   200,000</t>
  </si>
  <si>
    <t>Duane Ferrell ..................   125,000</t>
  </si>
  <si>
    <t>Others .........................   215,000</t>
  </si>
  <si>
    <t>Others</t>
  </si>
  <si>
    <t>Robert Parish .................. 2,500,000</t>
  </si>
  <si>
    <t>Larry Bird ..................... 1,500,000</t>
  </si>
  <si>
    <t>Kevin McHale ................... 1,400,000</t>
  </si>
  <si>
    <t>Brian Shaw ..................... 1,212,000</t>
  </si>
  <si>
    <t>Joe Kleine .....................   850,000</t>
  </si>
  <si>
    <t>Ed Pinckney ....................   750,000</t>
  </si>
  <si>
    <t>Dee Brown ......................   547,000</t>
  </si>
  <si>
    <t>Michael Smith ..................   525,000</t>
  </si>
  <si>
    <t>Reggie Lewis ...................   400,000</t>
  </si>
  <si>
    <t>Kevin Gamble ...................   375,000</t>
  </si>
  <si>
    <t>Derek Smith ....................   315,000</t>
  </si>
  <si>
    <t>Stojko Vrankovic ...............   222,000</t>
  </si>
  <si>
    <t>Dave Popson ....................    80,000</t>
  </si>
  <si>
    <t>A.J. Wynder ....................    30,000</t>
  </si>
  <si>
    <t>Others .........................   170,000</t>
  </si>
  <si>
    <t>Mike Gminski ................... 1,650,000</t>
  </si>
  <si>
    <t>Kendall Gill ................... 1,500,000</t>
  </si>
  <si>
    <t>Johnny Newman .................. 1,200,000</t>
  </si>
  <si>
    <t>Kelly Tripucka ................. 1,000,000</t>
  </si>
  <si>
    <t>Dell Curry .....................   900,000</t>
  </si>
  <si>
    <t>Mugssy Bogues ..................   805,000</t>
  </si>
  <si>
    <t>Rex Chapman ....................   675,000</t>
  </si>
  <si>
    <t>Eric Leckner ...................   485,000</t>
  </si>
  <si>
    <t>Kenny Gattison .................   355,000</t>
  </si>
  <si>
    <t>Randolph Keys ..................   322,000</t>
  </si>
  <si>
    <t>Steve Scheffler ................   200,000</t>
  </si>
  <si>
    <t>Scott Haffner ..................    75,000</t>
  </si>
  <si>
    <t>Others ......................... 1,160,000</t>
  </si>
  <si>
    <t>Michael Jordan ................. 2,500,000</t>
  </si>
  <si>
    <t>Bill Cartwright ................ 1,100,000</t>
  </si>
  <si>
    <t>Horace Grant ................... 1,000,000</t>
  </si>
  <si>
    <t>Stacey King .................... 1,000,000</t>
  </si>
  <si>
    <t>Dennis Hopson ..................   915,000</t>
  </si>
  <si>
    <t>Scottie Pippen .................   765,000</t>
  </si>
  <si>
    <t>Cliff Levingston ...............   750,000</t>
  </si>
  <si>
    <t>Craig Hodges ...................   600,000</t>
  </si>
  <si>
    <t>Will Perdue ....................   450,000</t>
  </si>
  <si>
    <t>B.J. Armstrong .................   425,000</t>
  </si>
  <si>
    <t>John Paxson ....................   385,000</t>
  </si>
  <si>
    <t>Scott Williams .................   150,000</t>
  </si>
  <si>
    <t>Hot Rod Williams ............... 3,785,000</t>
  </si>
  <si>
    <t>Danny Ferry .................... 2,640,000</t>
  </si>
  <si>
    <t>Mark Price ..................... 1,400,000</t>
  </si>
  <si>
    <t>Brad Daugherty ................. 1,320,000</t>
  </si>
  <si>
    <t>Larry Nance .................... 1,260,000</t>
  </si>
  <si>
    <t>Chucky Brown ...................   630,000</t>
  </si>
  <si>
    <t>Steve Kerr .....................   548,000</t>
  </si>
  <si>
    <t>Derrick Chievous ...............   525,000</t>
  </si>
  <si>
    <t>John Morton ....................   350,000</t>
  </si>
  <si>
    <t>Milos Babic ....................   200,000</t>
  </si>
  <si>
    <t>Gerald Paddio ..................   120,000</t>
  </si>
  <si>
    <t>Darnell Valentine ..............   100,000</t>
  </si>
  <si>
    <t>Henry James ....................    75,000</t>
  </si>
  <si>
    <t>Others .........................    70,000</t>
  </si>
  <si>
    <t>Rolando Blackman ............... 1,650,000</t>
  </si>
  <si>
    <t>Fat Lever ...................... 1,519,000</t>
  </si>
  <si>
    <t>Derek Harper ................... 1,519,000</t>
  </si>
  <si>
    <t>Alex English ................... 1,500,000</t>
  </si>
  <si>
    <t>Herb Williams .................. 1,000,000</t>
  </si>
  <si>
    <t>Rodney McCray ..................   985,000</t>
  </si>
  <si>
    <t>Roy Tarpley ....................   765,000</t>
  </si>
  <si>
    <t>Randy White ....................   730,000</t>
  </si>
  <si>
    <t>Steve Alford ...................   250,000</t>
  </si>
  <si>
    <t>Jim Grandholm ..................   115,000</t>
  </si>
  <si>
    <t>Kelvin Upshaw ..................    30,000</t>
  </si>
  <si>
    <t>Others .........................    50,000</t>
  </si>
  <si>
    <t>Blair Rasmussen ................ 2,185,000</t>
  </si>
  <si>
    <t>Chris Jackson .................. 1,660,000</t>
  </si>
  <si>
    <t>Greg Anderson .................. 1,365,000</t>
  </si>
  <si>
    <t>Joe Wolf .......................   990,000</t>
  </si>
  <si>
    <t>Michael Adams ..................   825,000</t>
  </si>
  <si>
    <t>Orlando Woolridge ..............   805,000</t>
  </si>
  <si>
    <t>Bill Hanzlik ...................   510,000</t>
  </si>
  <si>
    <t>Jerome Lane ....................   500,000</t>
  </si>
  <si>
    <t>Anthony Cook ...................   370,000</t>
  </si>
  <si>
    <t>Kenny Battle ...................   350,000</t>
  </si>
  <si>
    <t>Marcus Liberty .................   210,000</t>
  </si>
  <si>
    <t>Others ......................... 1,030,000</t>
  </si>
  <si>
    <t>Isiah Thomas ................... 2,720,000</t>
  </si>
  <si>
    <t>Bill Laimbeer .................. 1,510,000</t>
  </si>
  <si>
    <t>Vinnie Johnson ................. 1,400,000</t>
  </si>
  <si>
    <t>Mark Aguirre ................... 1,115,000</t>
  </si>
  <si>
    <t>Joe Dumars ..................... 1,035,000</t>
  </si>
  <si>
    <t>James Edwards ..................   935,000</t>
  </si>
  <si>
    <t>Dennis Rodman ..................   880,000</t>
  </si>
  <si>
    <t>William Bedford ................   850,000</t>
  </si>
  <si>
    <t>Tree Rollins ...................   800,000</t>
  </si>
  <si>
    <t>John Salley ....................   575,000</t>
  </si>
  <si>
    <t>Scott Hastings .................   450,000</t>
  </si>
  <si>
    <t>Lance Blanks ...................   365,000</t>
  </si>
  <si>
    <t>John Long ......................   150,000</t>
  </si>
  <si>
    <t>Gerald Henderson ...............   125,000</t>
  </si>
  <si>
    <t>Others .........................   115,000</t>
  </si>
  <si>
    <t>Chris Mullin ................... 2,850,000</t>
  </si>
  <si>
    <t>Alton Lister ................... 1,700,000</t>
  </si>
  <si>
    <t>Sarunas Marciulionis ........... 1,270,000</t>
  </si>
  <si>
    <t>Jim Petersen ................... 1,235,000</t>
  </si>
  <si>
    <t>Tyrone Hill .................... 1,000,000</t>
  </si>
  <si>
    <t>Mitch Richmond .................   850,000</t>
  </si>
  <si>
    <t>Les Jepsen .....................   505,000</t>
  </si>
  <si>
    <t>Tim Hardaway ...................   500,000</t>
  </si>
  <si>
    <t>Rod Higgins ....................   500,000</t>
  </si>
  <si>
    <t>Tom Tolbert ....................   405,000</t>
  </si>
  <si>
    <t>Kevin Pritchard ................   185,000</t>
  </si>
  <si>
    <t>Paul Mokeski ...................   100,000</t>
  </si>
  <si>
    <t>Mario Elie .....................    50,000</t>
  </si>
  <si>
    <t>Others .........................   625,000</t>
  </si>
  <si>
    <t>Hakeem Olajuwon ................ 3,175,000</t>
  </si>
  <si>
    <t>Otis Thorpe .................... 1,760,000</t>
  </si>
  <si>
    <t>Sleepy Floyd ................... 1,400,000</t>
  </si>
  <si>
    <t>Larry Smith ....................   800,000</t>
  </si>
  <si>
    <t>Kenny Smith ....................   700,000</t>
  </si>
  <si>
    <t>Buck Johnson ...................   675,000</t>
  </si>
  <si>
    <t>Dave Jamerson ..................   650,000</t>
  </si>
  <si>
    <t>David Wood .....................   300,000</t>
  </si>
  <si>
    <t>Dave Feitl .....................   275,000</t>
  </si>
  <si>
    <t>Adrian Caldwell ................   275,000</t>
  </si>
  <si>
    <t>Vernon Maxwell .................   250,000</t>
  </si>
  <si>
    <t>Matt Bullard ...................   120,000</t>
  </si>
  <si>
    <t>Others ......................... 1,460,000</t>
  </si>
  <si>
    <t>Chuck Person ................... 2,150,000</t>
  </si>
  <si>
    <t>Detlef Schrempf ................ 1,160,000</t>
  </si>
  <si>
    <t>George McCloud .................   940,000</t>
  </si>
  <si>
    <t>Mike Sanders ...................   760,000</t>
  </si>
  <si>
    <t>Vern Fleming ...................   667,000</t>
  </si>
  <si>
    <t>Reggie Miller ..................   654,000</t>
  </si>
  <si>
    <t>Randy Wittman ..................   500,000</t>
  </si>
  <si>
    <t>Micheal Williams ...............   325,000</t>
  </si>
  <si>
    <t>Greg Dreiling ..................   300,000</t>
  </si>
  <si>
    <t>Kenny Williams .................   175,000</t>
  </si>
  <si>
    <t>Others .........................   310,000</t>
  </si>
  <si>
    <t>Danny Manning .................. 2,200,000</t>
  </si>
  <si>
    <t>Ron Harper ..................... 1,365,000</t>
  </si>
  <si>
    <t>Ken Norman ..................... 1,050,000</t>
  </si>
  <si>
    <t>Charles Smith .................. 1,000,000</t>
  </si>
  <si>
    <t>Bo Kimble ......................   950,000</t>
  </si>
  <si>
    <t>Loy Vaught .....................   825,000</t>
  </si>
  <si>
    <t>Olden Polynice .................   600,000</t>
  </si>
  <si>
    <t>Gary Grant .....................   530,000</t>
  </si>
  <si>
    <t>Ken Bannister ..................   400,000</t>
  </si>
  <si>
    <t>Tom Garrick ....................   340,000</t>
  </si>
  <si>
    <t>Mike Smrek .....................   325,000</t>
  </si>
  <si>
    <t>Jeff Martin ....................   210,000</t>
  </si>
  <si>
    <t>Others .........................   370,000</t>
  </si>
  <si>
    <t>Magic Johnson .................. 2,400,000</t>
  </si>
  <si>
    <t>Sam Perkins .................... 1,970,000</t>
  </si>
  <si>
    <t>James Worthy ................... 1,600,000</t>
  </si>
  <si>
    <t>Vlade Divac ....................   770,000</t>
  </si>
  <si>
    <t>Mychal Thompson ................   615,000</t>
  </si>
  <si>
    <t>Larry Drew .....................   550,000</t>
  </si>
  <si>
    <t>Terry Teagle ...................   550,000</t>
  </si>
  <si>
    <t>Tony Smith .....................   120,000</t>
  </si>
  <si>
    <t>Irving Thomas ..................   120,000</t>
  </si>
  <si>
    <t>Others .........................    25,000</t>
  </si>
  <si>
    <t>Willie Burton .................. 2,000,000</t>
  </si>
  <si>
    <t>Alec Kessler ................... 1,600,000</t>
  </si>
  <si>
    <t>Glen Rice ...................... 1,550,000</t>
  </si>
  <si>
    <t>Rony Seikaly ...................   755,000</t>
  </si>
  <si>
    <t>Kevin Edwards ..................   425,000</t>
  </si>
  <si>
    <t>Billy Thompson .................   400,000</t>
  </si>
  <si>
    <t>Jon Sundvold ...................   335,000</t>
  </si>
  <si>
    <t>Sherman Douglas ................   325,000</t>
  </si>
  <si>
    <t>Grant Long .....................   300,000</t>
  </si>
  <si>
    <t>Bimbo Coles ....................   290,000</t>
  </si>
  <si>
    <t>Terry Davis ....................   250,000</t>
  </si>
  <si>
    <t>Keith Askins ...................   150,000</t>
  </si>
  <si>
    <t>Alan Ogg .......................   130,000</t>
  </si>
  <si>
    <t>Others .........................   415,000</t>
  </si>
  <si>
    <t>Jack Sikma ..................... 1,600,000</t>
  </si>
  <si>
    <t>Danny Schayes .................. 1,500,000</t>
  </si>
  <si>
    <t>Brad Lohaus .................... 1,275,000</t>
  </si>
  <si>
    <t>Dale Ellis ..................... 1,250,000</t>
  </si>
  <si>
    <t>Frank Brickowski ...............   905,000</t>
  </si>
  <si>
    <t>Alvin Robertson ................   870,000</t>
  </si>
  <si>
    <t>Fred Roberts ...................   690,000</t>
  </si>
  <si>
    <t>Jay Humphries ..................   650,000</t>
  </si>
  <si>
    <t>Jeff Grayer ....................   605,000</t>
  </si>
  <si>
    <t>Adrian Dantley .................   400,000</t>
  </si>
  <si>
    <t>Frank Kornet ...................   225,000</t>
  </si>
  <si>
    <t>Steve Henson ...................   120,000</t>
  </si>
  <si>
    <t>Others .........................   180,000</t>
  </si>
  <si>
    <t>Tony Campbell .................. 1,200,000</t>
  </si>
  <si>
    <t>Randy Breuer ................... 1,150,000</t>
  </si>
  <si>
    <t>Felton Spencer ................. 1,070,000</t>
  </si>
  <si>
    <t>Tyrone Corbin ..................   830,000</t>
  </si>
  <si>
    <t>Pooh Richardson ................   615,000</t>
  </si>
  <si>
    <t>Tod Murphy .....................   590,000</t>
  </si>
  <si>
    <t>Gerald Glass ...................   575,000</t>
  </si>
  <si>
    <t>Sam Mitchell ...................   500,000</t>
  </si>
  <si>
    <t>Scott Brooks ...................   295,000</t>
  </si>
  <si>
    <t>Doug West ......................   230,000</t>
  </si>
  <si>
    <t>Richard Coffey .................   150,000</t>
  </si>
  <si>
    <t>Others .........................   510,000</t>
  </si>
  <si>
    <t>Derrick Coleman ................ 2,100,000</t>
  </si>
  <si>
    <t>Drazen Petrovic ................ 1,200,000</t>
  </si>
  <si>
    <t>Chris Dudley ...................   950,000</t>
  </si>
  <si>
    <t>Reggie Theus ...................   765,000</t>
  </si>
  <si>
    <t>Chris Morris ...................   750,000</t>
  </si>
  <si>
    <t>Terry Mills ....................   600,000</t>
  </si>
  <si>
    <t>Mookie Blaylock ................   525,000</t>
  </si>
  <si>
    <t>Tate George ....................   410,000</t>
  </si>
  <si>
    <t>Jack Haley .....................   360,000</t>
  </si>
  <si>
    <t>Judd Buechler ..................   225,000</t>
  </si>
  <si>
    <t>Judd Buechler</t>
  </si>
  <si>
    <t>Derrick Gervin .................   155,000</t>
  </si>
  <si>
    <t>Kurt Lee .......................   120,000</t>
  </si>
  <si>
    <t>Kurt Lee</t>
  </si>
  <si>
    <t>Others .........................   450,000</t>
  </si>
  <si>
    <t>Patrick Ewing .................. 4,250,000</t>
  </si>
  <si>
    <t>Mark Jackson ................... 1,785,000</t>
  </si>
  <si>
    <t>Kiki Vandeweghe ................ 1,025,000</t>
  </si>
  <si>
    <t>Kenny Walker ...................   875,000</t>
  </si>
  <si>
    <t>Trent Tucker ...................   835,000</t>
  </si>
  <si>
    <t>Gerald Wilkins .................   725,000</t>
  </si>
  <si>
    <t>Jerrod Mustaf ..................   565,000</t>
  </si>
  <si>
    <t>Eddie Lee Wilkins ..............   400,000</t>
  </si>
  <si>
    <t>Brian Quinnett .................   360,000</t>
  </si>
  <si>
    <t>Greg Grant .....................   300,000</t>
  </si>
  <si>
    <t>John Starks ....................   120,000</t>
  </si>
  <si>
    <t>Others .........................   422,000</t>
  </si>
  <si>
    <t>Dennis Scott ................... 1,560,000</t>
  </si>
  <si>
    <t>Terry Catledge ................. 1,085,000</t>
  </si>
  <si>
    <t>Sam Vincent ....................   980,000</t>
  </si>
  <si>
    <t>Nick Anderson ..................   725,000</t>
  </si>
  <si>
    <t>Greg Kite ......................   480,000</t>
  </si>
  <si>
    <t>Jerry Reynolds .................   450,000</t>
  </si>
  <si>
    <t>Otis Smith .....................   450,000</t>
  </si>
  <si>
    <t>Mark Acres .....................   437,000</t>
  </si>
  <si>
    <t>Jeff Turner ....................   410,000</t>
  </si>
  <si>
    <t>Scott Skiles ...................   408,000</t>
  </si>
  <si>
    <t>Morlon Wiley ...................   347,000</t>
  </si>
  <si>
    <t>Michael Ansley .................   200,000</t>
  </si>
  <si>
    <t>Others .........................   340,000</t>
  </si>
  <si>
    <t>Charles Barkley ................ 2,900,000</t>
  </si>
  <si>
    <t>Johnny Dawkins ................. 1,500,000</t>
  </si>
  <si>
    <t>Rick Mahorn .................... 1,330,000</t>
  </si>
  <si>
    <t>Manute Bol ..................... 1,300,000</t>
  </si>
  <si>
    <t>Armon Gilliam .................. 1,200,000</t>
  </si>
  <si>
    <t>Hersey Hawkins ................. 1,000,000</t>
  </si>
  <si>
    <t>Jayson Williams ................   500,000</t>
  </si>
  <si>
    <t>Bryan Oliver ...................   455,000</t>
  </si>
  <si>
    <t>Bryan Oliver</t>
  </si>
  <si>
    <t>Ron Anderson ...................   425,000</t>
  </si>
  <si>
    <t>Kenny Payne ....................   400,000</t>
  </si>
  <si>
    <t>Dave Hoppen ....................   400,000</t>
  </si>
  <si>
    <t>Rickey Green ...................   120,000</t>
  </si>
  <si>
    <t>Andre Turner ...................   110,000</t>
  </si>
  <si>
    <t>Others .........................   745,000</t>
  </si>
  <si>
    <t>Tom Chambers ................... 2,060,000</t>
  </si>
  <si>
    <t>Kevin Johnson .................. 1,750,000</t>
  </si>
  <si>
    <t>Xavier McDaniel ................ 1,400,000</t>
  </si>
  <si>
    <t>Jeff Hornacek .................. 1,100,000</t>
  </si>
  <si>
    <t>Kurt Rambis ....................   900,000</t>
  </si>
  <si>
    <t>Mark West ......................   875,000</t>
  </si>
  <si>
    <t>Andrew Lang ....................   600,000</t>
  </si>
  <si>
    <t>Ed Nealy .......................   550,000</t>
  </si>
  <si>
    <t>Negele Knight ..................   468,000</t>
  </si>
  <si>
    <t>Dan Majerle ....................   430,000</t>
  </si>
  <si>
    <t>Joe Barry Carroll ..............   350,000</t>
  </si>
  <si>
    <t>Cedric Ceballos ................   175,000</t>
  </si>
  <si>
    <t>Ian Lockhart ...................   130,000</t>
  </si>
  <si>
    <t>Terry Porter ................... 2,000,000</t>
  </si>
  <si>
    <t>Kevin Duckworth ................ 1,710,000</t>
  </si>
  <si>
    <t>Buck Williams .................. 1,550,000</t>
  </si>
  <si>
    <t>Clyde Drexler .................. 1,180,000</t>
  </si>
  <si>
    <t>Wayne Cooper ................... 1,100,000</t>
  </si>
  <si>
    <t>Walter Davis ...................   900,000</t>
  </si>
  <si>
    <t>Jerome Kersey ..................   550,000</t>
  </si>
  <si>
    <t>Danny Young ....................   450,000</t>
  </si>
  <si>
    <t>Mark Bryant ....................   405,000</t>
  </si>
  <si>
    <t>Alaa Abdelnaby .................   395,000</t>
  </si>
  <si>
    <t>Cliff Robinson .................   250,000</t>
  </si>
  <si>
    <t>Others .........................   240,000</t>
  </si>
  <si>
    <t>Wayman Tisdale ................. 2,330,000</t>
  </si>
  <si>
    <t>Ralph Sampson .................. 2,250,000</t>
  </si>
  <si>
    <t>Lionel Simmons .................   930,000</t>
  </si>
  <si>
    <t>Travis Mays ....................   800,000</t>
  </si>
  <si>
    <t>Bill Wennington ................   700,000</t>
  </si>
  <si>
    <t>Duane Causwell .................   650,000</t>
  </si>
  <si>
    <t>Antoine Carr ...................   610,000</t>
  </si>
  <si>
    <t>Bob Hansen .....................   550,000</t>
  </si>
  <si>
    <t>Steve Colter ...................   300,000</t>
  </si>
  <si>
    <t>Rory Sparrow ...................   300,000</t>
  </si>
  <si>
    <t>Rick Calloway ..................   125,000</t>
  </si>
  <si>
    <t>Jim Les ........................    30,000</t>
  </si>
  <si>
    <t>Anthony Frederick ..............    30,000</t>
  </si>
  <si>
    <t>Others .........................   875,000</t>
  </si>
  <si>
    <t>David Robinson ................. 2,265,000</t>
  </si>
  <si>
    <t>Terry Cummings ................. 1,860,000</t>
  </si>
  <si>
    <t>Sean Elliot .................... 1,800,000</t>
  </si>
  <si>
    <t>Paul Pressey ...................   900,000</t>
  </si>
  <si>
    <t>Sidney Green ...................   837,000</t>
  </si>
  <si>
    <t>David Wingate ..................   750,000</t>
  </si>
  <si>
    <t>Willie Anderson ................   725,000</t>
  </si>
  <si>
    <t>David Greenwood ................   650,000</t>
  </si>
  <si>
    <t>Dwayne Schintzius ..............   520,000</t>
  </si>
  <si>
    <t>Sean Higgins ...................   150,000</t>
  </si>
  <si>
    <t>Tony Massenburg ................   150,000</t>
  </si>
  <si>
    <t>Avery Johnson ..................    50,000</t>
  </si>
  <si>
    <t>Others .........................   735,000</t>
  </si>
  <si>
    <t>Benoit Benjamin ................ 1,750,000</t>
  </si>
  <si>
    <t>Gary Payton .................... 1,685,000</t>
  </si>
  <si>
    <t>Ricky Pierce ................... 1,100,000</t>
  </si>
  <si>
    <t>Eddie Johnson .................. 1,000,000</t>
  </si>
  <si>
    <t>Derrick McKey ..................   962,000</t>
  </si>
  <si>
    <t>Michael Cage ...................   910,000</t>
  </si>
  <si>
    <t>Nate McMillian .................   658,000</t>
  </si>
  <si>
    <t>Sedale Threatt .................   650,000</t>
  </si>
  <si>
    <t>Shawn Kemp .....................   350,000</t>
  </si>
  <si>
    <t>Scott Meents ...................   300,000</t>
  </si>
  <si>
    <t>Others .........................   300,000</t>
  </si>
  <si>
    <t>Karl Malone .................... 2,260,000</t>
  </si>
  <si>
    <t>John Stockton .................. 2,000,000</t>
  </si>
  <si>
    <t>Mark Eaton ..................... 2,000,000</t>
  </si>
  <si>
    <t>Jeff Malone ....................   915,000</t>
  </si>
  <si>
    <t>Mike Brown .....................   650,000</t>
  </si>
  <si>
    <t>Blue Edwards ...................   360,000</t>
  </si>
  <si>
    <t>Walter Palmer ..................   225,000</t>
  </si>
  <si>
    <t>Delaney Rudd ...................   215,000</t>
  </si>
  <si>
    <t>Andy Toolson ...................   120,000</t>
  </si>
  <si>
    <t>Alan Bannister .................    50,000</t>
  </si>
  <si>
    <t>Tony Brown .....................    50,000</t>
  </si>
  <si>
    <t>Others .........................   532,000</t>
  </si>
  <si>
    <t>Bernard King ................... 1,600,000</t>
  </si>
  <si>
    <t>John Williams .................. 1,000,000</t>
  </si>
  <si>
    <t>Tom Hammonds ...................   800,000</t>
  </si>
  <si>
    <t>Charles Jones ..................   675,000</t>
  </si>
  <si>
    <t>Darrell Walker .................   610,000</t>
  </si>
  <si>
    <t>Ledell Eackles .................   605,000</t>
  </si>
  <si>
    <t>Mark Alarie ....................   500,000</t>
  </si>
  <si>
    <t>Harvey Grant ...................   475,000</t>
  </si>
  <si>
    <t>Byron Irvin ....................   375,000</t>
  </si>
  <si>
    <t>A.J. English ...................   275,000</t>
  </si>
  <si>
    <t>Greg Foster ....................   275,000</t>
  </si>
  <si>
    <t>Haywoode Workman ...............   120,000</t>
  </si>
  <si>
    <t>Others .........................    30,000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</si>
  <si>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</si>
  <si>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</si>
  <si>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</si>
  <si>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</si>
  <si>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</si>
  <si>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</si>
  <si>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</si>
  <si>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</si>
  <si>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</si>
  <si>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</si>
  <si>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</si>
  <si>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</si>
  <si>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</si>
  <si>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</si>
  <si>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</si>
  <si>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</si>
  <si>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</si>
  <si>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</si>
  <si>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</si>
  <si>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</si>
  <si>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</si>
  <si>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</si>
  <si>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</si>
  <si>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</si>
  <si>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</si>
  <si>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</si>
  <si>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</si>
  <si>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 xml:space="preserve"> </t>
  </si>
</sst>
</file>

<file path=xl/styles.xml><?xml version="1.0" encoding="utf-8"?>
<styleSheet xmlns="http://schemas.openxmlformats.org/spreadsheetml/2006/main">
  <numFmts count="3">
    <numFmt numFmtId="164" formatCode="&quot;$&quot;#,##0_);[Red]\(&quot;$&quot;#,##0\)"/>
    <numFmt numFmtId="165" formatCode="_(* #,##0_);_(* \(#,##0\);_(* &quot;-&quot;_);_(@_)"/>
    <numFmt numFmtId="166" formatCode="_(&quot;$&quot;* #,##0_);_(&quot;$&quot;* \(#,##0\);_(&quot;$&quot;* &quot;-&quot;_);_(@_)"/>
  </numFmts>
  <fonts count="7">
    <font>
      <sz val="12"/>
      <color rgb="FF000000"/>
      <name val="Calibri"/>
    </font>
    <font>
      <b/>
      <sz val="12"/>
      <color rgb="FF000000"/>
      <name val="Calibri"/>
      <family val="2"/>
    </font>
    <font>
      <sz val="11"/>
      <color rgb="FF222222"/>
      <name val="Helvetica Neue"/>
    </font>
    <font>
      <sz val="10"/>
      <color rgb="FF000000"/>
      <name val="Courier"/>
      <family val="3"/>
    </font>
    <font>
      <b/>
      <sz val="12"/>
      <color rgb="FFFF0000"/>
      <name val="Calibri"/>
      <family val="2"/>
    </font>
    <font>
      <i/>
      <sz val="12"/>
      <color rgb="FF000000"/>
      <name val="Calibri"/>
      <family val="2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</fills>
  <borders count="3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D8D8D8"/>
      </right>
      <top style="thin">
        <color rgb="FF000000"/>
      </top>
      <bottom style="thin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000000"/>
      </top>
      <bottom style="thin">
        <color rgb="FF000000"/>
      </bottom>
      <diagonal/>
    </border>
    <border>
      <left style="thin">
        <color rgb="FFD8D8D8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D8D8D8"/>
      </right>
      <top/>
      <bottom style="thin">
        <color rgb="FFA5A5A5"/>
      </bottom>
      <diagonal/>
    </border>
    <border>
      <left style="thin">
        <color rgb="FFD8D8D8"/>
      </left>
      <right style="thin">
        <color rgb="FFD8D8D8"/>
      </right>
      <top/>
      <bottom style="thin">
        <color rgb="FFA5A5A5"/>
      </bottom>
      <diagonal/>
    </border>
    <border>
      <left style="thin">
        <color rgb="FFD8D8D8"/>
      </left>
      <right style="thin">
        <color rgb="FF000000"/>
      </right>
      <top/>
      <bottom style="thin">
        <color rgb="FFA5A5A5"/>
      </bottom>
      <diagonal/>
    </border>
    <border>
      <left style="thin">
        <color rgb="FF000000"/>
      </left>
      <right style="thin">
        <color rgb="FFD8D8D8"/>
      </right>
      <top style="thin">
        <color rgb="FFA5A5A5"/>
      </top>
      <bottom style="thin">
        <color rgb="FFA5A5A5"/>
      </bottom>
      <diagonal/>
    </border>
    <border>
      <left style="thin">
        <color rgb="FFD8D8D8"/>
      </left>
      <right style="thin">
        <color rgb="FFD8D8D8"/>
      </right>
      <top style="thin">
        <color rgb="FFA5A5A5"/>
      </top>
      <bottom style="thin">
        <color rgb="FFA5A5A5"/>
      </bottom>
      <diagonal/>
    </border>
    <border>
      <left style="thin">
        <color rgb="FFD8D8D8"/>
      </left>
      <right style="thin">
        <color rgb="FF000000"/>
      </right>
      <top style="thin">
        <color rgb="FFA5A5A5"/>
      </top>
      <bottom style="thin">
        <color rgb="FFA5A5A5"/>
      </bottom>
      <diagonal/>
    </border>
    <border>
      <left style="thin">
        <color rgb="FF000000"/>
      </left>
      <right style="thin">
        <color rgb="FFD8D8D8"/>
      </right>
      <top style="thin">
        <color rgb="FFA5A5A5"/>
      </top>
      <bottom style="thin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A5A5A5"/>
      </top>
      <bottom style="thin">
        <color rgb="FF000000"/>
      </bottom>
      <diagonal/>
    </border>
    <border>
      <left style="thin">
        <color rgb="FFD8D8D8"/>
      </left>
      <right style="thin">
        <color rgb="FF000000"/>
      </right>
      <top style="thin">
        <color rgb="FFA5A5A5"/>
      </top>
      <bottom style="thin">
        <color rgb="FF000000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BFBFBF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BFBFB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FFFFFF"/>
      </right>
      <top style="thin">
        <color rgb="FFBFBFBF"/>
      </top>
      <bottom style="thin">
        <color rgb="FFBFBFBF"/>
      </bottom>
      <diagonal/>
    </border>
    <border>
      <left style="thin">
        <color rgb="FFFFFFFF"/>
      </left>
      <right style="thin">
        <color rgb="FF000000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 style="thin">
        <color rgb="FFFFFFFF"/>
      </right>
      <top style="thin">
        <color rgb="FFBFBFBF"/>
      </top>
      <bottom/>
      <diagonal/>
    </border>
    <border>
      <left style="thin">
        <color rgb="FFFFFFFF"/>
      </left>
      <right style="thin">
        <color rgb="FF000000"/>
      </right>
      <top style="thin">
        <color rgb="FFBFBFB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BFBFBF"/>
      </bottom>
      <diagonal/>
    </border>
    <border>
      <left/>
      <right style="thin">
        <color rgb="FF000000"/>
      </right>
      <top style="thin">
        <color rgb="FF000000"/>
      </top>
      <bottom style="thin">
        <color rgb="FFBFBFBF"/>
      </bottom>
      <diagonal/>
    </border>
    <border>
      <left style="thin">
        <color rgb="FF000000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000000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/>
      <top style="thin">
        <color rgb="FFBFBFBF"/>
      </top>
      <bottom style="thin">
        <color rgb="FF000000"/>
      </bottom>
      <diagonal/>
    </border>
    <border>
      <left/>
      <right style="thin">
        <color rgb="FF000000"/>
      </right>
      <top style="thin">
        <color rgb="FFBFBFB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BFBFBF"/>
      </bottom>
      <diagonal/>
    </border>
    <border>
      <left style="thin">
        <color rgb="FFFFFFFF"/>
      </left>
      <right style="thin">
        <color rgb="FFFFFFFF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 style="thin">
        <color rgb="FFFFFFFF"/>
      </right>
      <top style="thin">
        <color rgb="FFBFBFB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BFBFB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BFBFBF"/>
      </top>
      <bottom style="thin">
        <color rgb="FF000000"/>
      </bottom>
      <diagonal/>
    </border>
  </borders>
  <cellStyleXfs count="1">
    <xf numFmtId="0" fontId="0" fillId="0" borderId="0"/>
  </cellStyleXfs>
  <cellXfs count="67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165" fontId="1" fillId="0" borderId="3" xfId="0" applyNumberFormat="1" applyFont="1" applyBorder="1" applyAlignment="1">
      <alignment horizontal="center"/>
    </xf>
    <xf numFmtId="165" fontId="1" fillId="0" borderId="4" xfId="0" applyNumberFormat="1" applyFont="1" applyBorder="1" applyAlignment="1">
      <alignment horizontal="center"/>
    </xf>
    <xf numFmtId="0" fontId="0" fillId="0" borderId="5" xfId="0" applyFont="1" applyBorder="1" applyAlignment="1">
      <alignment horizontal="left"/>
    </xf>
    <xf numFmtId="165" fontId="0" fillId="0" borderId="6" xfId="0" applyNumberFormat="1" applyFont="1" applyBorder="1" applyAlignment="1">
      <alignment horizontal="center"/>
    </xf>
    <xf numFmtId="165" fontId="0" fillId="0" borderId="7" xfId="0" applyNumberFormat="1" applyFont="1" applyBorder="1" applyAlignment="1">
      <alignment horizontal="center"/>
    </xf>
    <xf numFmtId="0" fontId="0" fillId="0" borderId="8" xfId="0" applyFont="1" applyBorder="1" applyAlignment="1">
      <alignment horizontal="left"/>
    </xf>
    <xf numFmtId="165" fontId="0" fillId="0" borderId="9" xfId="0" applyNumberFormat="1" applyFont="1" applyBorder="1" applyAlignment="1">
      <alignment horizontal="center"/>
    </xf>
    <xf numFmtId="165" fontId="0" fillId="0" borderId="10" xfId="0" applyNumberFormat="1" applyFont="1" applyBorder="1" applyAlignment="1">
      <alignment horizontal="center"/>
    </xf>
    <xf numFmtId="0" fontId="0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11" xfId="0" applyFont="1" applyBorder="1" applyAlignment="1">
      <alignment horizontal="left"/>
    </xf>
    <xf numFmtId="165" fontId="0" fillId="0" borderId="12" xfId="0" applyNumberFormat="1" applyFont="1" applyBorder="1" applyAlignment="1">
      <alignment horizontal="center"/>
    </xf>
    <xf numFmtId="165" fontId="0" fillId="0" borderId="13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right"/>
    </xf>
    <xf numFmtId="165" fontId="0" fillId="0" borderId="0" xfId="0" applyNumberFormat="1" applyFont="1" applyAlignment="1">
      <alignment horizontal="right"/>
    </xf>
    <xf numFmtId="0" fontId="1" fillId="0" borderId="14" xfId="0" applyFont="1" applyBorder="1"/>
    <xf numFmtId="166" fontId="0" fillId="3" borderId="15" xfId="0" applyNumberFormat="1" applyFont="1" applyFill="1" applyBorder="1"/>
    <xf numFmtId="0" fontId="4" fillId="0" borderId="16" xfId="0" applyFont="1" applyBorder="1"/>
    <xf numFmtId="0" fontId="0" fillId="0" borderId="17" xfId="0" applyFont="1" applyBorder="1"/>
    <xf numFmtId="0" fontId="1" fillId="0" borderId="18" xfId="0" applyFont="1" applyBorder="1"/>
    <xf numFmtId="166" fontId="0" fillId="3" borderId="19" xfId="0" applyNumberFormat="1" applyFont="1" applyFill="1" applyBorder="1"/>
    <xf numFmtId="0" fontId="0" fillId="0" borderId="16" xfId="0" applyFont="1" applyBorder="1"/>
    <xf numFmtId="0" fontId="0" fillId="3" borderId="19" xfId="0" applyFont="1" applyFill="1" applyBorder="1" applyAlignment="1">
      <alignment horizontal="center"/>
    </xf>
    <xf numFmtId="0" fontId="1" fillId="0" borderId="20" xfId="0" applyFont="1" applyBorder="1"/>
    <xf numFmtId="0" fontId="0" fillId="3" borderId="21" xfId="0" applyFont="1" applyFill="1" applyBorder="1" applyAlignment="1">
      <alignment horizontal="left"/>
    </xf>
    <xf numFmtId="0" fontId="0" fillId="0" borderId="22" xfId="0" applyFont="1" applyBorder="1"/>
    <xf numFmtId="0" fontId="0" fillId="0" borderId="23" xfId="0" applyFont="1" applyBorder="1"/>
    <xf numFmtId="0" fontId="1" fillId="0" borderId="24" xfId="0" applyFont="1" applyBorder="1"/>
    <xf numFmtId="0" fontId="5" fillId="0" borderId="25" xfId="0" applyFont="1" applyBorder="1"/>
    <xf numFmtId="0" fontId="0" fillId="0" borderId="25" xfId="0" applyFont="1" applyBorder="1"/>
    <xf numFmtId="0" fontId="0" fillId="0" borderId="26" xfId="0" applyFont="1" applyBorder="1"/>
    <xf numFmtId="0" fontId="0" fillId="0" borderId="27" xfId="0" applyFont="1" applyBorder="1"/>
    <xf numFmtId="0" fontId="0" fillId="3" borderId="28" xfId="0" applyFont="1" applyFill="1" applyBorder="1" applyAlignment="1">
      <alignment horizontal="center"/>
    </xf>
    <xf numFmtId="0" fontId="0" fillId="0" borderId="29" xfId="0" applyFont="1" applyBorder="1"/>
    <xf numFmtId="0" fontId="0" fillId="3" borderId="30" xfId="0" applyFont="1" applyFill="1" applyBorder="1" applyAlignment="1">
      <alignment horizontal="center"/>
    </xf>
    <xf numFmtId="0" fontId="0" fillId="3" borderId="30" xfId="0" applyFont="1" applyFill="1" applyBorder="1" applyAlignment="1">
      <alignment horizontal="center"/>
    </xf>
    <xf numFmtId="0" fontId="0" fillId="0" borderId="31" xfId="0" applyFont="1" applyBorder="1"/>
    <xf numFmtId="0" fontId="0" fillId="3" borderId="32" xfId="0" applyFont="1" applyFill="1" applyBorder="1" applyAlignment="1">
      <alignment horizontal="center"/>
    </xf>
    <xf numFmtId="0" fontId="0" fillId="0" borderId="33" xfId="0" applyFont="1" applyBorder="1"/>
    <xf numFmtId="165" fontId="1" fillId="2" borderId="1" xfId="0" applyNumberFormat="1" applyFont="1" applyFill="1" applyBorder="1" applyAlignment="1">
      <alignment horizontal="right"/>
    </xf>
    <xf numFmtId="0" fontId="1" fillId="2" borderId="1" xfId="0" applyFont="1" applyFill="1" applyBorder="1"/>
    <xf numFmtId="0" fontId="0" fillId="0" borderId="14" xfId="0" applyFont="1" applyBorder="1" applyAlignment="1">
      <alignment horizontal="center"/>
    </xf>
    <xf numFmtId="0" fontId="0" fillId="0" borderId="34" xfId="0" applyFont="1" applyBorder="1" applyAlignment="1">
      <alignment horizontal="left"/>
    </xf>
    <xf numFmtId="165" fontId="0" fillId="0" borderId="34" xfId="0" applyNumberFormat="1" applyFont="1" applyBorder="1" applyAlignment="1">
      <alignment horizontal="right"/>
    </xf>
    <xf numFmtId="0" fontId="0" fillId="0" borderId="15" xfId="0" applyFont="1" applyBorder="1"/>
    <xf numFmtId="0" fontId="0" fillId="0" borderId="18" xfId="0" applyFont="1" applyBorder="1" applyAlignment="1">
      <alignment horizontal="center"/>
    </xf>
    <xf numFmtId="0" fontId="0" fillId="0" borderId="35" xfId="0" applyFont="1" applyBorder="1" applyAlignment="1">
      <alignment horizontal="left"/>
    </xf>
    <xf numFmtId="165" fontId="0" fillId="0" borderId="35" xfId="0" applyNumberFormat="1" applyFont="1" applyBorder="1" applyAlignment="1">
      <alignment horizontal="right"/>
    </xf>
    <xf numFmtId="0" fontId="0" fillId="0" borderId="19" xfId="0" applyFont="1" applyBorder="1"/>
    <xf numFmtId="0" fontId="0" fillId="0" borderId="36" xfId="0" applyFont="1" applyBorder="1" applyAlignment="1">
      <alignment horizontal="center"/>
    </xf>
    <xf numFmtId="0" fontId="0" fillId="0" borderId="37" xfId="0" applyFont="1" applyBorder="1" applyAlignment="1">
      <alignment horizontal="left"/>
    </xf>
    <xf numFmtId="165" fontId="0" fillId="0" borderId="37" xfId="0" applyNumberFormat="1" applyFont="1" applyBorder="1" applyAlignment="1">
      <alignment horizontal="right"/>
    </xf>
    <xf numFmtId="0" fontId="0" fillId="0" borderId="38" xfId="0" applyFont="1" applyBorder="1"/>
    <xf numFmtId="0" fontId="0" fillId="0" borderId="17" xfId="0" applyFont="1" applyBorder="1" applyAlignment="1">
      <alignment wrapText="1"/>
    </xf>
    <xf numFmtId="0" fontId="0" fillId="0" borderId="0" xfId="0"/>
    <xf numFmtId="0" fontId="6" fillId="0" borderId="0" xfId="0" applyFont="1" applyAlignment="1">
      <alignment horizontal="left"/>
    </xf>
    <xf numFmtId="0" fontId="6" fillId="0" borderId="0" xfId="0" applyFont="1"/>
  </cellXfs>
  <cellStyles count="1"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/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relativeIndent="0" justifyLastLine="0" shrinkToFit="0" mergeCell="0" readingOrder="0"/>
    </dxf>
    <dxf>
      <border outline="0">
        <right style="thin">
          <color theme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0" indent="0" relativeIndent="0" justifyLastLine="0" shrinkToFit="0" mergeCell="0" readingOrder="0"/>
    </dxf>
    <dxf>
      <alignment horizontal="general" vertical="bottom" textRotation="0" wrapText="0" indent="0" relativeIndent="0" justifyLastLine="0" shrinkToFit="0" mergeCell="0" readingOrder="0"/>
      <border diagonalUp="0" diagonalDown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2" displayName="Tabela2" ref="A1:AB2205" headerRowDxfId="31" dataDxfId="30" tableBorderDxfId="29">
  <autoFilter ref="A1:AB2205"/>
  <tableColumns count="28">
    <tableColumn id="1" name="Player" totalsRowLabel="Total" dataDxfId="28" totalsRowDxfId="27"/>
    <tableColumn id="2" name="2017" totalsRowDxfId="26" dataCellStyle="Normal"/>
    <tableColumn id="3" name="2016" totalsRowDxfId="25" dataCellStyle="Normal"/>
    <tableColumn id="4" name="2015" totalsRowDxfId="24" dataCellStyle="Normal"/>
    <tableColumn id="5" name="2014" totalsRowDxfId="23" dataCellStyle="Normal"/>
    <tableColumn id="6" name="2013" totalsRowDxfId="22" dataCellStyle="Normal"/>
    <tableColumn id="7" name="2012" totalsRowDxfId="21" dataCellStyle="Normal"/>
    <tableColumn id="8" name="2011" totalsRowDxfId="20" dataCellStyle="Normal"/>
    <tableColumn id="9" name="2010" totalsRowDxfId="19" dataCellStyle="Normal"/>
    <tableColumn id="10" name="2009" totalsRowDxfId="18" dataCellStyle="Normal"/>
    <tableColumn id="11" name="2008" totalsRowDxfId="17" dataCellStyle="Normal"/>
    <tableColumn id="12" name="2007" totalsRowDxfId="16" dataCellStyle="Normal"/>
    <tableColumn id="13" name="2006" totalsRowDxfId="15" dataCellStyle="Normal"/>
    <tableColumn id="14" name="2005" totalsRowDxfId="14" dataCellStyle="Normal"/>
    <tableColumn id="15" name="2004" totalsRowDxfId="13" dataCellStyle="Normal"/>
    <tableColumn id="16" name="2003" totalsRowDxfId="12" dataCellStyle="Normal"/>
    <tableColumn id="17" name="2002" totalsRowDxfId="11" dataCellStyle="Normal"/>
    <tableColumn id="18" name="2001" totalsRowDxfId="10" dataCellStyle="Normal"/>
    <tableColumn id="19" name="2000" totalsRowDxfId="9" dataCellStyle="Normal"/>
    <tableColumn id="20" name="1999" totalsRowDxfId="8" dataCellStyle="Normal"/>
    <tableColumn id="21" name="1998" totalsRowDxfId="7" dataCellStyle="Normal"/>
    <tableColumn id="22" name="1997" totalsRowDxfId="6" dataCellStyle="Normal"/>
    <tableColumn id="23" name="1996" totalsRowDxfId="5" dataCellStyle="Normal"/>
    <tableColumn id="24" name="1995" totalsRowDxfId="4" dataCellStyle="Normal"/>
    <tableColumn id="25" name="1994" totalsRowDxfId="3" dataCellStyle="Normal"/>
    <tableColumn id="26" name="1993" totalsRowDxfId="2" dataCellStyle="Normal"/>
    <tableColumn id="27" name="1992" totalsRowDxfId="1" dataCellStyle="Normal"/>
    <tableColumn id="28" name="1991" totalsRowFunction="count" totalsRowDxfId="0" dataCellStyle="Normal"/>
  </tableColumns>
  <tableStyleInfo name="TableStyleLight1" showFirstColumn="1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12716"/>
  <sheetViews>
    <sheetView tabSelected="1" workbookViewId="0">
      <pane ySplit="1" topLeftCell="A2" activePane="bottomLeft" state="frozen"/>
      <selection pane="bottomLeft"/>
    </sheetView>
  </sheetViews>
  <sheetFormatPr defaultColWidth="11.25" defaultRowHeight="15" customHeight="1"/>
  <cols>
    <col min="1" max="1" width="10" customWidth="1"/>
    <col min="2" max="2" width="21.75" customWidth="1"/>
    <col min="3" max="3" width="22.375" customWidth="1"/>
    <col min="4" max="4" width="15.5" customWidth="1"/>
    <col min="5" max="5" width="10.5" customWidth="1"/>
    <col min="6" max="6" width="10.5" hidden="1" customWidth="1"/>
  </cols>
  <sheetData>
    <row r="1" spans="1:6">
      <c r="A1" s="21" t="s">
        <v>146</v>
      </c>
      <c r="B1" s="22" t="s">
        <v>85</v>
      </c>
      <c r="C1" s="22" t="s">
        <v>101</v>
      </c>
      <c r="D1" s="23" t="s">
        <v>98</v>
      </c>
      <c r="E1" s="1" t="s">
        <v>155</v>
      </c>
      <c r="F1" s="1"/>
    </row>
    <row r="2" spans="1:6">
      <c r="A2" s="20">
        <v>2017</v>
      </c>
      <c r="B2" s="15" t="s">
        <v>28</v>
      </c>
      <c r="C2" s="15" t="s">
        <v>157</v>
      </c>
      <c r="D2" s="24">
        <v>23180275</v>
      </c>
      <c r="E2" t="str">
        <f>IF(D2&lt;VLOOKUP(A2,Min!A:B,2,FALSE),"Y","")</f>
        <v/>
      </c>
      <c r="F2">
        <f>IF(AND(OR(s_tmchk="all",IF(ISERROR(MATCH(B2,s_teams,0)),FALSE,TRUE)),OR(s_minsal="",s_minsal&lt;=D2),OR(s_maxsal="",s_maxsal&gt;=D2),OR(s_minyr="",s_minyr&lt;=A2),OR(s_maxyr="",s_maxyr&gt;=A2),OR(s_player="",s_player=C2)),MAX(F$1:F1)+1,0)</f>
        <v>1</v>
      </c>
    </row>
    <row r="3" spans="1:6">
      <c r="A3" s="20">
        <v>2017</v>
      </c>
      <c r="B3" s="15" t="s">
        <v>28</v>
      </c>
      <c r="C3" s="15" t="s">
        <v>102</v>
      </c>
      <c r="D3" s="24">
        <v>20072033</v>
      </c>
      <c r="E3" t="str">
        <f>IF(D3&lt;VLOOKUP(A3,Min!A:B,2,FALSE),"Y","")</f>
        <v/>
      </c>
      <c r="F3">
        <f>IF(AND(OR(s_tmchk="all",IF(ISERROR(MATCH(B3,s_teams,0)),FALSE,TRUE)),OR(s_minsal="",s_minsal&lt;=D3),OR(s_maxsal="",s_maxsal&gt;=D3),OR(s_minyr="",s_minyr&lt;=A3),OR(s_maxyr="",s_maxyr&gt;=A3),OR(s_player="",s_player=C3)),MAX(F$1:F2)+1,0)</f>
        <v>2</v>
      </c>
    </row>
    <row r="4" spans="1:6">
      <c r="A4" s="20">
        <v>2017</v>
      </c>
      <c r="B4" s="15" t="s">
        <v>28</v>
      </c>
      <c r="C4" s="15" t="s">
        <v>126</v>
      </c>
      <c r="D4" s="24">
        <v>15730338</v>
      </c>
      <c r="E4" t="str">
        <f>IF(D4&lt;VLOOKUP(A4,Min!A:B,2,FALSE),"Y","")</f>
        <v/>
      </c>
      <c r="F4">
        <f>IF(AND(OR(s_tmchk="all",IF(ISERROR(MATCH(B4,s_teams,0)),FALSE,TRUE)),OR(s_minsal="",s_minsal&lt;=D4),OR(s_maxsal="",s_maxsal&gt;=D4),OR(s_minyr="",s_minyr&lt;=A4),OR(s_maxyr="",s_maxyr&gt;=A4),OR(s_player="",s_player=C4)),MAX(F$1:F3)+1,0)</f>
        <v>0</v>
      </c>
    </row>
    <row r="5" spans="1:6">
      <c r="A5" s="20">
        <v>2017</v>
      </c>
      <c r="B5" s="15" t="s">
        <v>28</v>
      </c>
      <c r="C5" s="15" t="s">
        <v>108</v>
      </c>
      <c r="D5" s="24">
        <v>8550000</v>
      </c>
      <c r="E5" t="str">
        <f>IF(D5&lt;VLOOKUP(A5,Min!A:B,2,FALSE),"Y","")</f>
        <v/>
      </c>
      <c r="F5">
        <f>IF(AND(OR(s_tmchk="all",IF(ISERROR(MATCH(B5,s_teams,0)),FALSE,TRUE)),OR(s_minsal="",s_minsal&lt;=D5),OR(s_maxsal="",s_maxsal&gt;=D5),OR(s_minyr="",s_minyr&lt;=A5),OR(s_maxyr="",s_maxyr&gt;=A5),OR(s_player="",s_player=C5)),MAX(F$1:F4)+1,0)</f>
        <v>0</v>
      </c>
    </row>
    <row r="6" spans="1:6">
      <c r="A6" s="20">
        <v>2017</v>
      </c>
      <c r="B6" s="15" t="s">
        <v>28</v>
      </c>
      <c r="C6" s="15" t="s">
        <v>114</v>
      </c>
      <c r="D6" s="24">
        <v>5239437</v>
      </c>
      <c r="E6" t="str">
        <f>IF(D6&lt;VLOOKUP(A6,Min!A:B,2,FALSE),"Y","")</f>
        <v/>
      </c>
      <c r="F6">
        <f>IF(AND(OR(s_tmchk="all",IF(ISERROR(MATCH(B6,s_teams,0)),FALSE,TRUE)),OR(s_minsal="",s_minsal&lt;=D6),OR(s_maxsal="",s_maxsal&gt;=D6),OR(s_minyr="",s_minyr&lt;=A6),OR(s_maxyr="",s_maxyr&gt;=A6),OR(s_player="",s_player=C6)),MAX(F$1:F5)+1,0)</f>
        <v>0</v>
      </c>
    </row>
    <row r="7" spans="1:6">
      <c r="A7" s="20">
        <v>2017</v>
      </c>
      <c r="B7" s="15" t="s">
        <v>28</v>
      </c>
      <c r="C7" s="15" t="s">
        <v>135</v>
      </c>
      <c r="D7" s="24">
        <v>4000000</v>
      </c>
      <c r="E7" t="str">
        <f>IF(D7&lt;VLOOKUP(A7,Min!A:B,2,FALSE),"Y","")</f>
        <v/>
      </c>
      <c r="F7">
        <f>IF(AND(OR(s_tmchk="all",IF(ISERROR(MATCH(B7,s_teams,0)),FALSE,TRUE)),OR(s_minsal="",s_minsal&lt;=D7),OR(s_maxsal="",s_maxsal&gt;=D7),OR(s_minyr="",s_minyr&lt;=A7),OR(s_maxyr="",s_maxyr&gt;=A7),OR(s_player="",s_player=C7)),MAX(F$1:F6)+1,0)</f>
        <v>0</v>
      </c>
    </row>
    <row r="8" spans="1:6">
      <c r="A8" s="20">
        <v>2017</v>
      </c>
      <c r="B8" s="15" t="s">
        <v>28</v>
      </c>
      <c r="C8" s="15" t="s">
        <v>117</v>
      </c>
      <c r="D8" s="24">
        <v>3850000</v>
      </c>
      <c r="E8" t="str">
        <f>IF(D8&lt;VLOOKUP(A8,Min!A:B,2,FALSE),"Y","")</f>
        <v/>
      </c>
      <c r="F8">
        <f>IF(AND(OR(s_tmchk="all",IF(ISERROR(MATCH(B8,s_teams,0)),FALSE,TRUE)),OR(s_minsal="",s_minsal&lt;=D8),OR(s_maxsal="",s_maxsal&gt;=D8),OR(s_minyr="",s_minyr&lt;=A8),OR(s_maxyr="",s_maxyr&gt;=A8),OR(s_player="",s_player=C8)),MAX(F$1:F7)+1,0)</f>
        <v>0</v>
      </c>
    </row>
    <row r="9" spans="1:6">
      <c r="A9" s="20">
        <v>2017</v>
      </c>
      <c r="B9" s="15" t="s">
        <v>28</v>
      </c>
      <c r="C9" s="15" t="s">
        <v>120</v>
      </c>
      <c r="D9" s="24">
        <v>3333334</v>
      </c>
      <c r="E9" t="str">
        <f>IF(D9&lt;VLOOKUP(A9,Min!A:B,2,FALSE),"Y","")</f>
        <v/>
      </c>
      <c r="F9">
        <f>IF(AND(OR(s_tmchk="all",IF(ISERROR(MATCH(B9,s_teams,0)),FALSE,TRUE)),OR(s_minsal="",s_minsal&lt;=D9),OR(s_maxsal="",s_maxsal&gt;=D9),OR(s_minyr="",s_minyr&lt;=A9),OR(s_maxyr="",s_maxyr&gt;=A9),OR(s_player="",s_player=C9)),MAX(F$1:F8)+1,0)</f>
        <v>0</v>
      </c>
    </row>
    <row r="10" spans="1:6">
      <c r="A10" s="20">
        <v>2017</v>
      </c>
      <c r="B10" s="15" t="s">
        <v>28</v>
      </c>
      <c r="C10" s="15" t="s">
        <v>246</v>
      </c>
      <c r="D10" s="24">
        <v>2708582</v>
      </c>
      <c r="E10" t="str">
        <f>IF(D10&lt;VLOOKUP(A10,Min!A:B,2,FALSE),"Y","")</f>
        <v/>
      </c>
      <c r="F10">
        <f>IF(AND(OR(s_tmchk="all",IF(ISERROR(MATCH(B10,s_teams,0)),FALSE,TRUE)),OR(s_minsal="",s_minsal&lt;=D10),OR(s_maxsal="",s_maxsal&gt;=D10),OR(s_minyr="",s_minyr&lt;=A10),OR(s_maxyr="",s_maxyr&gt;=A10),OR(s_player="",s_player=C10)),MAX(F$1:F9)+1,0)</f>
        <v>0</v>
      </c>
    </row>
    <row r="11" spans="1:6">
      <c r="A11" s="20">
        <v>2017</v>
      </c>
      <c r="B11" s="15" t="s">
        <v>28</v>
      </c>
      <c r="C11" s="15" t="s">
        <v>257</v>
      </c>
      <c r="D11" s="24">
        <v>2500000</v>
      </c>
      <c r="E11" t="str">
        <f>IF(D11&lt;VLOOKUP(A11,Min!A:B,2,FALSE),"Y","")</f>
        <v/>
      </c>
      <c r="F11">
        <f>IF(AND(OR(s_tmchk="all",IF(ISERROR(MATCH(B11,s_teams,0)),FALSE,TRUE)),OR(s_minsal="",s_minsal&lt;=D11),OR(s_maxsal="",s_maxsal&gt;=D11),OR(s_minyr="",s_minyr&lt;=A11),OR(s_maxyr="",s_maxyr&gt;=A11),OR(s_player="",s_player=C11)),MAX(F$1:F10)+1,0)</f>
        <v>0</v>
      </c>
    </row>
    <row r="12" spans="1:6">
      <c r="A12" s="20">
        <v>2017</v>
      </c>
      <c r="B12" s="15" t="s">
        <v>28</v>
      </c>
      <c r="C12" s="15" t="s">
        <v>265</v>
      </c>
      <c r="D12" s="24">
        <v>2281605</v>
      </c>
      <c r="E12" t="str">
        <f>IF(D12&lt;VLOOKUP(A12,Min!A:B,2,FALSE),"Y","")</f>
        <v/>
      </c>
      <c r="F12">
        <f>IF(AND(OR(s_tmchk="all",IF(ISERROR(MATCH(B12,s_teams,0)),FALSE,TRUE)),OR(s_minsal="",s_minsal&lt;=D12),OR(s_maxsal="",s_maxsal&gt;=D12),OR(s_minyr="",s_minyr&lt;=A12),OR(s_maxyr="",s_maxyr&gt;=A12),OR(s_player="",s_player=C12)),MAX(F$1:F11)+1,0)</f>
        <v>0</v>
      </c>
    </row>
    <row r="13" spans="1:6">
      <c r="A13" s="20">
        <v>2017</v>
      </c>
      <c r="B13" s="15" t="s">
        <v>28</v>
      </c>
      <c r="C13" s="15" t="s">
        <v>141</v>
      </c>
      <c r="D13" s="24">
        <v>1015696</v>
      </c>
      <c r="E13" t="str">
        <f>IF(D13&lt;VLOOKUP(A13,Min!A:B,2,FALSE),"Y","")</f>
        <v/>
      </c>
      <c r="F13">
        <f>IF(AND(OR(s_tmchk="all",IF(ISERROR(MATCH(B13,s_teams,0)),FALSE,TRUE)),OR(s_minsal="",s_minsal&lt;=D13),OR(s_maxsal="",s_maxsal&gt;=D13),OR(s_minyr="",s_minyr&lt;=A13),OR(s_maxyr="",s_maxyr&gt;=A13),OR(s_player="",s_player=C13)),MAX(F$1:F12)+1,0)</f>
        <v>0</v>
      </c>
    </row>
    <row r="14" spans="1:6">
      <c r="A14" s="20">
        <v>2017</v>
      </c>
      <c r="B14" s="15" t="s">
        <v>28</v>
      </c>
      <c r="C14" s="15" t="s">
        <v>282</v>
      </c>
      <c r="D14" s="24">
        <v>1000000</v>
      </c>
      <c r="E14" t="str">
        <f>IF(D14&lt;VLOOKUP(A14,Min!A:B,2,FALSE),"Y","")</f>
        <v/>
      </c>
      <c r="F14">
        <f>IF(AND(OR(s_tmchk="all",IF(ISERROR(MATCH(B14,s_teams,0)),FALSE,TRUE)),OR(s_minsal="",s_minsal&lt;=D14),OR(s_maxsal="",s_maxsal&gt;=D14),OR(s_minyr="",s_minyr&lt;=A14),OR(s_maxyr="",s_maxyr&gt;=A14),OR(s_player="",s_player=C14)),MAX(F$1:F13)+1,0)</f>
        <v>0</v>
      </c>
    </row>
    <row r="15" spans="1:6">
      <c r="A15" s="20">
        <v>2017</v>
      </c>
      <c r="B15" s="15" t="s">
        <v>28</v>
      </c>
      <c r="C15" s="15" t="s">
        <v>218</v>
      </c>
      <c r="D15" s="24">
        <v>980431</v>
      </c>
      <c r="E15" t="str">
        <f>IF(D15&lt;VLOOKUP(A15,Min!A:B,2,FALSE),"Y","")</f>
        <v/>
      </c>
      <c r="F15">
        <f>IF(AND(OR(s_tmchk="all",IF(ISERROR(MATCH(B15,s_teams,0)),FALSE,TRUE)),OR(s_minsal="",s_minsal&lt;=D15),OR(s_maxsal="",s_maxsal&gt;=D15),OR(s_minyr="",s_minyr&lt;=A15),OR(s_maxyr="",s_maxyr&gt;=A15),OR(s_player="",s_player=C15)),MAX(F$1:F14)+1,0)</f>
        <v>0</v>
      </c>
    </row>
    <row r="16" spans="1:6">
      <c r="A16" s="20">
        <v>2017</v>
      </c>
      <c r="B16" s="15" t="s">
        <v>28</v>
      </c>
      <c r="C16" s="15" t="s">
        <v>298</v>
      </c>
      <c r="D16" s="24">
        <v>979848</v>
      </c>
      <c r="E16" t="str">
        <f>IF(D16&lt;VLOOKUP(A16,Min!A:B,2,FALSE),"Y","")</f>
        <v/>
      </c>
      <c r="F16">
        <f>IF(AND(OR(s_tmchk="all",IF(ISERROR(MATCH(B16,s_teams,0)),FALSE,TRUE)),OR(s_minsal="",s_minsal&lt;=D16),OR(s_maxsal="",s_maxsal&gt;=D16),OR(s_minyr="",s_minyr&lt;=A16),OR(s_maxyr="",s_maxyr&gt;=A16),OR(s_player="",s_player=C16)),MAX(F$1:F15)+1,0)</f>
        <v>0</v>
      </c>
    </row>
    <row r="17" spans="1:6">
      <c r="A17" s="20">
        <v>2017</v>
      </c>
      <c r="B17" s="15" t="s">
        <v>28</v>
      </c>
      <c r="C17" s="15" t="s">
        <v>311</v>
      </c>
      <c r="D17" s="24">
        <v>50000</v>
      </c>
      <c r="E17" t="str">
        <f>IF(D17&lt;VLOOKUP(A17,Min!A:B,2,FALSE),"Y","")</f>
        <v>Y</v>
      </c>
      <c r="F17">
        <f>IF(AND(OR(s_tmchk="all",IF(ISERROR(MATCH(B17,s_teams,0)),FALSE,TRUE)),OR(s_minsal="",s_minsal&lt;=D17),OR(s_maxsal="",s_maxsal&gt;=D17),OR(s_minyr="",s_minyr&lt;=A17),OR(s_maxyr="",s_maxyr&gt;=A17),OR(s_player="",s_player=C17)),MAX(F$1:F16)+1,0)</f>
        <v>0</v>
      </c>
    </row>
    <row r="18" spans="1:6">
      <c r="A18" s="20">
        <v>2017</v>
      </c>
      <c r="B18" s="15" t="s">
        <v>32</v>
      </c>
      <c r="C18" s="15" t="s">
        <v>105</v>
      </c>
      <c r="D18" s="24">
        <v>26540100</v>
      </c>
      <c r="E18" t="str">
        <f>IF(D18&lt;VLOOKUP(A18,Min!A:B,2,FALSE),"Y","")</f>
        <v/>
      </c>
      <c r="F18">
        <f>IF(AND(OR(s_tmchk="all",IF(ISERROR(MATCH(B18,s_teams,0)),FALSE,TRUE)),OR(s_minsal="",s_minsal&lt;=D18),OR(s_maxsal="",s_maxsal&gt;=D18),OR(s_minyr="",s_minyr&lt;=A18),OR(s_maxyr="",s_maxyr&gt;=A18),OR(s_player="",s_player=C18)),MAX(F$1:F17)+1,0)</f>
        <v>3</v>
      </c>
    </row>
    <row r="19" spans="1:6">
      <c r="A19" s="20">
        <v>2017</v>
      </c>
      <c r="B19" s="15" t="s">
        <v>32</v>
      </c>
      <c r="C19" s="15" t="s">
        <v>150</v>
      </c>
      <c r="D19" s="24">
        <v>12000000</v>
      </c>
      <c r="E19" t="str">
        <f>IF(D19&lt;VLOOKUP(A19,Min!A:B,2,FALSE),"Y","")</f>
        <v/>
      </c>
      <c r="F19">
        <f>IF(AND(OR(s_tmchk="all",IF(ISERROR(MATCH(B19,s_teams,0)),FALSE,TRUE)),OR(s_minsal="",s_minsal&lt;=D19),OR(s_maxsal="",s_maxsal&gt;=D19),OR(s_minyr="",s_minyr&lt;=A19),OR(s_maxyr="",s_maxyr&gt;=A19),OR(s_player="",s_player=C19)),MAX(F$1:F18)+1,0)</f>
        <v>0</v>
      </c>
    </row>
    <row r="20" spans="1:6">
      <c r="A20" s="20">
        <v>2017</v>
      </c>
      <c r="B20" s="15" t="s">
        <v>32</v>
      </c>
      <c r="C20" s="15" t="s">
        <v>153</v>
      </c>
      <c r="D20" s="24">
        <v>8269663</v>
      </c>
      <c r="E20" t="str">
        <f>IF(D20&lt;VLOOKUP(A20,Min!A:B,2,FALSE),"Y","")</f>
        <v/>
      </c>
      <c r="F20">
        <f>IF(AND(OR(s_tmchk="all",IF(ISERROR(MATCH(B20,s_teams,0)),FALSE,TRUE)),OR(s_minsal="",s_minsal&lt;=D20),OR(s_maxsal="",s_maxsal&gt;=D20),OR(s_minyr="",s_minyr&lt;=A20),OR(s_maxyr="",s_maxyr&gt;=A20),OR(s_player="",s_player=C20)),MAX(F$1:F19)+1,0)</f>
        <v>0</v>
      </c>
    </row>
    <row r="21" spans="1:6">
      <c r="A21" s="20">
        <v>2017</v>
      </c>
      <c r="B21" s="15" t="s">
        <v>32</v>
      </c>
      <c r="C21" s="15" t="s">
        <v>173</v>
      </c>
      <c r="D21" s="24">
        <v>8000000</v>
      </c>
      <c r="E21" t="str">
        <f>IF(D21&lt;VLOOKUP(A21,Min!A:B,2,FALSE),"Y","")</f>
        <v/>
      </c>
      <c r="F21">
        <f>IF(AND(OR(s_tmchk="all",IF(ISERROR(MATCH(B21,s_teams,0)),FALSE,TRUE)),OR(s_minsal="",s_minsal&lt;=D21),OR(s_maxsal="",s_maxsal&gt;=D21),OR(s_minyr="",s_minyr&lt;=A21),OR(s_maxyr="",s_maxyr&gt;=A21),OR(s_player="",s_player=C21)),MAX(F$1:F20)+1,0)</f>
        <v>0</v>
      </c>
    </row>
    <row r="22" spans="1:6">
      <c r="A22" s="20">
        <v>2017</v>
      </c>
      <c r="B22" s="15" t="s">
        <v>32</v>
      </c>
      <c r="C22" s="15" t="s">
        <v>158</v>
      </c>
      <c r="D22" s="24">
        <v>6587132</v>
      </c>
      <c r="E22" t="str">
        <f>IF(D22&lt;VLOOKUP(A22,Min!A:B,2,FALSE),"Y","")</f>
        <v/>
      </c>
      <c r="F22">
        <f>IF(AND(OR(s_tmchk="all",IF(ISERROR(MATCH(B22,s_teams,0)),FALSE,TRUE)),OR(s_minsal="",s_minsal&lt;=D22),OR(s_maxsal="",s_maxsal&gt;=D22),OR(s_minyr="",s_minyr&lt;=A22),OR(s_maxyr="",s_maxyr&gt;=A22),OR(s_player="",s_player=C22)),MAX(F$1:F21)+1,0)</f>
        <v>0</v>
      </c>
    </row>
    <row r="23" spans="1:6">
      <c r="A23" s="20">
        <v>2017</v>
      </c>
      <c r="B23" s="15" t="s">
        <v>32</v>
      </c>
      <c r="C23" s="15" t="s">
        <v>161</v>
      </c>
      <c r="D23" s="24">
        <v>6286408</v>
      </c>
      <c r="E23" t="str">
        <f>IF(D23&lt;VLOOKUP(A23,Min!A:B,2,FALSE),"Y","")</f>
        <v/>
      </c>
      <c r="F23">
        <f>IF(AND(OR(s_tmchk="all",IF(ISERROR(MATCH(B23,s_teams,0)),FALSE,TRUE)),OR(s_minsal="",s_minsal&lt;=D23),OR(s_maxsal="",s_maxsal&gt;=D23),OR(s_minyr="",s_minyr&lt;=A23),OR(s_maxyr="",s_maxyr&gt;=A23),OR(s_player="",s_player=C23)),MAX(F$1:F22)+1,0)</f>
        <v>0</v>
      </c>
    </row>
    <row r="24" spans="1:6">
      <c r="A24" s="20">
        <v>2017</v>
      </c>
      <c r="B24" s="15" t="s">
        <v>32</v>
      </c>
      <c r="C24" s="15" t="s">
        <v>164</v>
      </c>
      <c r="D24" s="24">
        <v>5000000</v>
      </c>
      <c r="E24" t="str">
        <f>IF(D24&lt;VLOOKUP(A24,Min!A:B,2,FALSE),"Y","")</f>
        <v/>
      </c>
      <c r="F24">
        <f>IF(AND(OR(s_tmchk="all",IF(ISERROR(MATCH(B24,s_teams,0)),FALSE,TRUE)),OR(s_minsal="",s_minsal&lt;=D24),OR(s_maxsal="",s_maxsal&gt;=D24),OR(s_minyr="",s_minyr&lt;=A24),OR(s_maxyr="",s_maxyr&gt;=A24),OR(s_player="",s_player=C24)),MAX(F$1:F23)+1,0)</f>
        <v>0</v>
      </c>
    </row>
    <row r="25" spans="1:6">
      <c r="A25" s="20">
        <v>2017</v>
      </c>
      <c r="B25" s="15" t="s">
        <v>32</v>
      </c>
      <c r="C25" s="15" t="s">
        <v>167</v>
      </c>
      <c r="D25" s="24">
        <v>3578880</v>
      </c>
      <c r="E25" t="str">
        <f>IF(D25&lt;VLOOKUP(A25,Min!A:B,2,FALSE),"Y","")</f>
        <v/>
      </c>
      <c r="F25">
        <f>IF(AND(OR(s_tmchk="all",IF(ISERROR(MATCH(B25,s_teams,0)),FALSE,TRUE)),OR(s_minsal="",s_minsal&lt;=D25),OR(s_maxsal="",s_maxsal&gt;=D25),OR(s_minyr="",s_minyr&lt;=A25),OR(s_maxyr="",s_maxyr&gt;=A25),OR(s_player="",s_player=C25)),MAX(F$1:F24)+1,0)</f>
        <v>0</v>
      </c>
    </row>
    <row r="26" spans="1:6">
      <c r="A26" s="20">
        <v>2017</v>
      </c>
      <c r="B26" s="15" t="s">
        <v>32</v>
      </c>
      <c r="C26" s="15" t="s">
        <v>179</v>
      </c>
      <c r="D26" s="24">
        <v>3094013</v>
      </c>
      <c r="E26" t="str">
        <f>IF(D26&lt;VLOOKUP(A26,Min!A:B,2,FALSE),"Y","")</f>
        <v/>
      </c>
      <c r="F26">
        <f>IF(AND(OR(s_tmchk="all",IF(ISERROR(MATCH(B26,s_teams,0)),FALSE,TRUE)),OR(s_minsal="",s_minsal&lt;=D26),OR(s_maxsal="",s_maxsal&gt;=D26),OR(s_minyr="",s_minyr&lt;=A26),OR(s_maxyr="",s_maxyr&gt;=A26),OR(s_player="",s_player=C26)),MAX(F$1:F25)+1,0)</f>
        <v>0</v>
      </c>
    </row>
    <row r="27" spans="1:6">
      <c r="A27" s="20">
        <v>2017</v>
      </c>
      <c r="B27" s="15" t="s">
        <v>32</v>
      </c>
      <c r="C27" s="15" t="s">
        <v>185</v>
      </c>
      <c r="D27" s="24">
        <v>1906440</v>
      </c>
      <c r="E27" t="str">
        <f>IF(D27&lt;VLOOKUP(A27,Min!A:B,2,FALSE),"Y","")</f>
        <v/>
      </c>
      <c r="F27">
        <f>IF(AND(OR(s_tmchk="all",IF(ISERROR(MATCH(B27,s_teams,0)),FALSE,TRUE)),OR(s_minsal="",s_minsal&lt;=D27),OR(s_maxsal="",s_maxsal&gt;=D27),OR(s_minyr="",s_minyr&lt;=A27),OR(s_maxyr="",s_maxyr&gt;=A27),OR(s_player="",s_player=C27)),MAX(F$1:F26)+1,0)</f>
        <v>0</v>
      </c>
    </row>
    <row r="28" spans="1:6">
      <c r="A28" s="20">
        <v>2017</v>
      </c>
      <c r="B28" s="15" t="s">
        <v>32</v>
      </c>
      <c r="C28" s="15" t="s">
        <v>191</v>
      </c>
      <c r="D28" s="24">
        <v>1825200</v>
      </c>
      <c r="E28" t="str">
        <f>IF(D28&lt;VLOOKUP(A28,Min!A:B,2,FALSE),"Y","")</f>
        <v/>
      </c>
      <c r="F28">
        <f>IF(AND(OR(s_tmchk="all",IF(ISERROR(MATCH(B28,s_teams,0)),FALSE,TRUE)),OR(s_minsal="",s_minsal&lt;=D28),OR(s_maxsal="",s_maxsal&gt;=D28),OR(s_minyr="",s_minyr&lt;=A28),OR(s_maxyr="",s_maxyr&gt;=A28),OR(s_player="",s_player=C28)),MAX(F$1:F27)+1,0)</f>
        <v>0</v>
      </c>
    </row>
    <row r="29" spans="1:6">
      <c r="A29" s="20">
        <v>2017</v>
      </c>
      <c r="B29" s="15" t="s">
        <v>32</v>
      </c>
      <c r="C29" s="15" t="s">
        <v>408</v>
      </c>
      <c r="D29" s="24">
        <v>1410598</v>
      </c>
      <c r="E29" t="str">
        <f>IF(D29&lt;VLOOKUP(A29,Min!A:B,2,FALSE),"Y","")</f>
        <v/>
      </c>
      <c r="F29">
        <f>IF(AND(OR(s_tmchk="all",IF(ISERROR(MATCH(B29,s_teams,0)),FALSE,TRUE)),OR(s_minsal="",s_minsal&lt;=D29),OR(s_maxsal="",s_maxsal&gt;=D29),OR(s_minyr="",s_minyr&lt;=A29),OR(s_maxyr="",s_maxyr&gt;=A29),OR(s_player="",s_player=C29)),MAX(F$1:F28)+1,0)</f>
        <v>0</v>
      </c>
    </row>
    <row r="30" spans="1:6">
      <c r="A30" s="20">
        <v>2017</v>
      </c>
      <c r="B30" s="15" t="s">
        <v>32</v>
      </c>
      <c r="C30" s="15" t="s">
        <v>194</v>
      </c>
      <c r="D30" s="24">
        <v>1223653</v>
      </c>
      <c r="E30" t="str">
        <f>IF(D30&lt;VLOOKUP(A30,Min!A:B,2,FALSE),"Y","")</f>
        <v/>
      </c>
      <c r="F30">
        <f>IF(AND(OR(s_tmchk="all",IF(ISERROR(MATCH(B30,s_teams,0)),FALSE,TRUE)),OR(s_minsal="",s_minsal&lt;=D30),OR(s_maxsal="",s_maxsal&gt;=D30),OR(s_minyr="",s_minyr&lt;=A30),OR(s_maxyr="",s_maxyr&gt;=A30),OR(s_player="",s_player=C30)),MAX(F$1:F29)+1,0)</f>
        <v>0</v>
      </c>
    </row>
    <row r="31" spans="1:6">
      <c r="A31" s="20">
        <v>2017</v>
      </c>
      <c r="B31" s="15" t="s">
        <v>32</v>
      </c>
      <c r="C31" s="15" t="s">
        <v>197</v>
      </c>
      <c r="D31" s="24">
        <v>1200240</v>
      </c>
      <c r="E31" t="str">
        <f>IF(D31&lt;VLOOKUP(A31,Min!A:B,2,FALSE),"Y","")</f>
        <v/>
      </c>
      <c r="F31">
        <f>IF(AND(OR(s_tmchk="all",IF(ISERROR(MATCH(B31,s_teams,0)),FALSE,TRUE)),OR(s_minsal="",s_minsal&lt;=D31),OR(s_maxsal="",s_maxsal&gt;=D31),OR(s_minyr="",s_minyr&lt;=A31),OR(s_maxyr="",s_maxyr&gt;=A31),OR(s_player="",s_player=C31)),MAX(F$1:F30)+1,0)</f>
        <v>0</v>
      </c>
    </row>
    <row r="32" spans="1:6">
      <c r="A32" s="20">
        <v>2017</v>
      </c>
      <c r="B32" s="15" t="s">
        <v>32</v>
      </c>
      <c r="C32" s="15" t="s">
        <v>430</v>
      </c>
      <c r="D32" s="24">
        <v>250000</v>
      </c>
      <c r="E32" t="str">
        <f>IF(D32&lt;VLOOKUP(A32,Min!A:B,2,FALSE),"Y","")</f>
        <v>Y</v>
      </c>
      <c r="F32">
        <f>IF(AND(OR(s_tmchk="all",IF(ISERROR(MATCH(B32,s_teams,0)),FALSE,TRUE)),OR(s_minsal="",s_minsal&lt;=D32),OR(s_maxsal="",s_maxsal&gt;=D32),OR(s_minyr="",s_minyr&lt;=A32),OR(s_maxyr="",s_maxyr&gt;=A32),OR(s_player="",s_player=C32)),MAX(F$1:F31)+1,0)</f>
        <v>0</v>
      </c>
    </row>
    <row r="33" spans="1:6">
      <c r="A33" s="20">
        <v>2017</v>
      </c>
      <c r="B33" s="15" t="s">
        <v>32</v>
      </c>
      <c r="C33" s="15" t="s">
        <v>439</v>
      </c>
      <c r="D33" s="24">
        <v>50000</v>
      </c>
      <c r="E33" t="str">
        <f>IF(D33&lt;VLOOKUP(A33,Min!A:B,2,FALSE),"Y","")</f>
        <v>Y</v>
      </c>
      <c r="F33">
        <f>IF(AND(OR(s_tmchk="all",IF(ISERROR(MATCH(B33,s_teams,0)),FALSE,TRUE)),OR(s_minsal="",s_minsal&lt;=D33),OR(s_maxsal="",s_maxsal&gt;=D33),OR(s_minyr="",s_minyr&lt;=A33),OR(s_maxyr="",s_maxyr&gt;=A33),OR(s_player="",s_player=C33)),MAX(F$1:F32)+1,0)</f>
        <v>0</v>
      </c>
    </row>
    <row r="34" spans="1:6">
      <c r="A34" s="20">
        <v>2017</v>
      </c>
      <c r="B34" s="15" t="s">
        <v>32</v>
      </c>
      <c r="C34" s="15" t="s">
        <v>452</v>
      </c>
      <c r="D34" s="24">
        <v>25000</v>
      </c>
      <c r="E34" t="str">
        <f>IF(D34&lt;VLOOKUP(A34,Min!A:B,2,FALSE),"Y","")</f>
        <v>Y</v>
      </c>
      <c r="F34">
        <f>IF(AND(OR(s_tmchk="all",IF(ISERROR(MATCH(B34,s_teams,0)),FALSE,TRUE)),OR(s_minsal="",s_minsal&lt;=D34),OR(s_maxsal="",s_maxsal&gt;=D34),OR(s_minyr="",s_minyr&lt;=A34),OR(s_maxyr="",s_maxyr&gt;=A34),OR(s_player="",s_player=C34)),MAX(F$1:F33)+1,0)</f>
        <v>0</v>
      </c>
    </row>
    <row r="35" spans="1:6">
      <c r="A35" s="20">
        <v>2017</v>
      </c>
      <c r="B35" s="15" t="s">
        <v>32</v>
      </c>
      <c r="C35" s="15" t="s">
        <v>461</v>
      </c>
      <c r="D35" s="24">
        <v>25000</v>
      </c>
      <c r="E35" t="str">
        <f>IF(D35&lt;VLOOKUP(A35,Min!A:B,2,FALSE),"Y","")</f>
        <v>Y</v>
      </c>
      <c r="F35">
        <f>IF(AND(OR(s_tmchk="all",IF(ISERROR(MATCH(B35,s_teams,0)),FALSE,TRUE)),OR(s_minsal="",s_minsal&lt;=D35),OR(s_maxsal="",s_maxsal&gt;=D35),OR(s_minyr="",s_minyr&lt;=A35),OR(s_maxyr="",s_maxyr&gt;=A35),OR(s_player="",s_player=C35)),MAX(F$1:F34)+1,0)</f>
        <v>0</v>
      </c>
    </row>
    <row r="36" spans="1:6">
      <c r="A36" s="20">
        <v>2017</v>
      </c>
      <c r="B36" s="15" t="s">
        <v>30</v>
      </c>
      <c r="C36" s="15" t="s">
        <v>209</v>
      </c>
      <c r="D36" s="24">
        <v>21165675</v>
      </c>
      <c r="E36" t="str">
        <f>IF(D36&lt;VLOOKUP(A36,Min!A:B,2,FALSE),"Y","")</f>
        <v/>
      </c>
      <c r="F36">
        <f>IF(AND(OR(s_tmchk="all",IF(ISERROR(MATCH(B36,s_teams,0)),FALSE,TRUE)),OR(s_minsal="",s_minsal&lt;=D36),OR(s_maxsal="",s_maxsal&gt;=D36),OR(s_minyr="",s_minyr&lt;=A36),OR(s_maxyr="",s_maxyr&gt;=A36),OR(s_player="",s_player=C36)),MAX(F$1:F35)+1,0)</f>
        <v>4</v>
      </c>
    </row>
    <row r="37" spans="1:6">
      <c r="A37" s="20">
        <v>2017</v>
      </c>
      <c r="B37" s="15" t="s">
        <v>30</v>
      </c>
      <c r="C37" s="15" t="s">
        <v>291</v>
      </c>
      <c r="D37" s="24">
        <v>11483254</v>
      </c>
      <c r="E37" t="str">
        <f>IF(D37&lt;VLOOKUP(A37,Min!A:B,2,FALSE),"Y","")</f>
        <v/>
      </c>
      <c r="F37">
        <f>IF(AND(OR(s_tmchk="all",IF(ISERROR(MATCH(B37,s_teams,0)),FALSE,TRUE)),OR(s_minsal="",s_minsal&lt;=D37),OR(s_maxsal="",s_maxsal&gt;=D37),OR(s_minyr="",s_minyr&lt;=A37),OR(s_maxyr="",s_maxyr&gt;=A37),OR(s_player="",s_player=C37)),MAX(F$1:F36)+1,0)</f>
        <v>0</v>
      </c>
    </row>
    <row r="38" spans="1:6">
      <c r="A38" s="20">
        <v>2017</v>
      </c>
      <c r="B38" s="15" t="s">
        <v>30</v>
      </c>
      <c r="C38" s="15" t="s">
        <v>487</v>
      </c>
      <c r="D38" s="24">
        <v>9250000</v>
      </c>
      <c r="E38" t="str">
        <f>IF(D38&lt;VLOOKUP(A38,Min!A:B,2,FALSE),"Y","")</f>
        <v/>
      </c>
      <c r="F38">
        <f>IF(AND(OR(s_tmchk="all",IF(ISERROR(MATCH(B38,s_teams,0)),FALSE,TRUE)),OR(s_minsal="",s_minsal&lt;=D38),OR(s_maxsal="",s_maxsal&gt;=D38),OR(s_minyr="",s_minyr&lt;=A38),OR(s_maxyr="",s_maxyr&gt;=A38),OR(s_player="",s_player=C38)),MAX(F$1:F37)+1,0)</f>
        <v>0</v>
      </c>
    </row>
    <row r="39" spans="1:6">
      <c r="A39" s="20">
        <v>2017</v>
      </c>
      <c r="B39" s="15" t="s">
        <v>30</v>
      </c>
      <c r="C39" s="15" t="s">
        <v>495</v>
      </c>
      <c r="D39" s="24">
        <v>5500000</v>
      </c>
      <c r="E39" t="str">
        <f>IF(D39&lt;VLOOKUP(A39,Min!A:B,2,FALSE),"Y","")</f>
        <v/>
      </c>
      <c r="F39">
        <f>IF(AND(OR(s_tmchk="all",IF(ISERROR(MATCH(B39,s_teams,0)),FALSE,TRUE)),OR(s_minsal="",s_minsal&lt;=D39),OR(s_maxsal="",s_maxsal&gt;=D39),OR(s_minyr="",s_minyr&lt;=A39),OR(s_maxyr="",s_maxyr&gt;=A39),OR(s_player="",s_player=C39)),MAX(F$1:F38)+1,0)</f>
        <v>0</v>
      </c>
    </row>
    <row r="40" spans="1:6">
      <c r="A40" s="20">
        <v>2017</v>
      </c>
      <c r="B40" s="15" t="s">
        <v>30</v>
      </c>
      <c r="C40" s="15" t="s">
        <v>212</v>
      </c>
      <c r="D40" s="24">
        <v>5474787</v>
      </c>
      <c r="E40" t="str">
        <f>IF(D40&lt;VLOOKUP(A40,Min!A:B,2,FALSE),"Y","")</f>
        <v/>
      </c>
      <c r="F40">
        <f>IF(AND(OR(s_tmchk="all",IF(ISERROR(MATCH(B40,s_teams,0)),FALSE,TRUE)),OR(s_minsal="",s_minsal&lt;=D40),OR(s_maxsal="",s_maxsal&gt;=D40),OR(s_minyr="",s_minyr&lt;=A40),OR(s_maxyr="",s_maxyr&gt;=A40),OR(s_player="",s_player=C40)),MAX(F$1:F39)+1,0)</f>
        <v>0</v>
      </c>
    </row>
    <row r="41" spans="1:6">
      <c r="A41" s="20">
        <v>2017</v>
      </c>
      <c r="B41" s="15" t="s">
        <v>30</v>
      </c>
      <c r="C41" s="15" t="s">
        <v>524</v>
      </c>
      <c r="D41" s="24">
        <v>4347826</v>
      </c>
      <c r="E41" t="str">
        <f>IF(D41&lt;VLOOKUP(A41,Min!A:B,2,FALSE),"Y","")</f>
        <v/>
      </c>
      <c r="F41">
        <f>IF(AND(OR(s_tmchk="all",IF(ISERROR(MATCH(B41,s_teams,0)),FALSE,TRUE)),OR(s_minsal="",s_minsal&lt;=D41),OR(s_maxsal="",s_maxsal&gt;=D41),OR(s_minyr="",s_minyr&lt;=A41),OR(s_maxyr="",s_maxyr&gt;=A41),OR(s_player="",s_player=C41)),MAX(F$1:F40)+1,0)</f>
        <v>0</v>
      </c>
    </row>
    <row r="42" spans="1:6">
      <c r="A42" s="20">
        <v>2017</v>
      </c>
      <c r="B42" s="15" t="s">
        <v>30</v>
      </c>
      <c r="C42" s="15" t="s">
        <v>221</v>
      </c>
      <c r="D42" s="24">
        <v>3573020</v>
      </c>
      <c r="E42" t="str">
        <f>IF(D42&lt;VLOOKUP(A42,Min!A:B,2,FALSE),"Y","")</f>
        <v/>
      </c>
      <c r="F42">
        <f>IF(AND(OR(s_tmchk="all",IF(ISERROR(MATCH(B42,s_teams,0)),FALSE,TRUE)),OR(s_minsal="",s_minsal&lt;=D42),OR(s_maxsal="",s_maxsal&gt;=D42),OR(s_minyr="",s_minyr&lt;=A42),OR(s_maxyr="",s_maxyr&gt;=A42),OR(s_player="",s_player=C42)),MAX(F$1:F41)+1,0)</f>
        <v>0</v>
      </c>
    </row>
    <row r="43" spans="1:6">
      <c r="A43" s="20">
        <v>2017</v>
      </c>
      <c r="B43" s="15" t="s">
        <v>30</v>
      </c>
      <c r="C43" s="15" t="s">
        <v>544</v>
      </c>
      <c r="D43" s="24">
        <v>3000000</v>
      </c>
      <c r="E43" t="str">
        <f>IF(D43&lt;VLOOKUP(A43,Min!A:B,2,FALSE),"Y","")</f>
        <v/>
      </c>
      <c r="F43">
        <f>IF(AND(OR(s_tmchk="all",IF(ISERROR(MATCH(B43,s_teams,0)),FALSE,TRUE)),OR(s_minsal="",s_minsal&lt;=D43),OR(s_maxsal="",s_maxsal&gt;=D43),OR(s_minyr="",s_minyr&lt;=A43),OR(s_maxyr="",s_maxyr&gt;=A43),OR(s_player="",s_player=C43)),MAX(F$1:F42)+1,0)</f>
        <v>0</v>
      </c>
    </row>
    <row r="44" spans="1:6">
      <c r="A44" s="20">
        <v>2017</v>
      </c>
      <c r="B44" s="15" t="s">
        <v>30</v>
      </c>
      <c r="C44" s="15" t="s">
        <v>553</v>
      </c>
      <c r="D44" s="24">
        <v>2500000</v>
      </c>
      <c r="E44" t="str">
        <f>IF(D44&lt;VLOOKUP(A44,Min!A:B,2,FALSE),"Y","")</f>
        <v/>
      </c>
      <c r="F44">
        <f>IF(AND(OR(s_tmchk="all",IF(ISERROR(MATCH(B44,s_teams,0)),FALSE,TRUE)),OR(s_minsal="",s_minsal&lt;=D44),OR(s_maxsal="",s_maxsal&gt;=D44),OR(s_minyr="",s_minyr&lt;=A44),OR(s_maxyr="",s_maxyr&gt;=A44),OR(s_player="",s_player=C44)),MAX(F$1:F43)+1,0)</f>
        <v>0</v>
      </c>
    </row>
    <row r="45" spans="1:6">
      <c r="A45" s="20">
        <v>2017</v>
      </c>
      <c r="B45" s="15" t="s">
        <v>30</v>
      </c>
      <c r="C45" s="15" t="s">
        <v>562</v>
      </c>
      <c r="D45" s="24">
        <v>1395600</v>
      </c>
      <c r="E45" t="str">
        <f>IF(D45&lt;VLOOKUP(A45,Min!A:B,2,FALSE),"Y","")</f>
        <v/>
      </c>
      <c r="F45">
        <f>IF(AND(OR(s_tmchk="all",IF(ISERROR(MATCH(B45,s_teams,0)),FALSE,TRUE)),OR(s_minsal="",s_minsal&lt;=D45),OR(s_maxsal="",s_maxsal&gt;=D45),OR(s_minyr="",s_minyr&lt;=A45),OR(s_maxyr="",s_maxyr&gt;=A45),OR(s_player="",s_player=C45)),MAX(F$1:F44)+1,0)</f>
        <v>0</v>
      </c>
    </row>
    <row r="46" spans="1:6">
      <c r="A46" s="20">
        <v>2017</v>
      </c>
      <c r="B46" s="15" t="s">
        <v>30</v>
      </c>
      <c r="C46" s="15" t="s">
        <v>232</v>
      </c>
      <c r="D46" s="24">
        <v>1191480</v>
      </c>
      <c r="E46" t="str">
        <f>IF(D46&lt;VLOOKUP(A46,Min!A:B,2,FALSE),"Y","")</f>
        <v/>
      </c>
      <c r="F46">
        <f>IF(AND(OR(s_tmchk="all",IF(ISERROR(MATCH(B46,s_teams,0)),FALSE,TRUE)),OR(s_minsal="",s_minsal&lt;=D46),OR(s_maxsal="",s_maxsal&gt;=D46),OR(s_minyr="",s_minyr&lt;=A46),OR(s_maxyr="",s_maxyr&gt;=A46),OR(s_player="",s_player=C46)),MAX(F$1:F45)+1,0)</f>
        <v>0</v>
      </c>
    </row>
    <row r="47" spans="1:6">
      <c r="A47" s="20">
        <v>2017</v>
      </c>
      <c r="B47" s="15" t="s">
        <v>30</v>
      </c>
      <c r="C47" s="15" t="s">
        <v>580</v>
      </c>
      <c r="D47" s="24">
        <v>1015696</v>
      </c>
      <c r="E47" t="str">
        <f>IF(D47&lt;VLOOKUP(A47,Min!A:B,2,FALSE),"Y","")</f>
        <v/>
      </c>
      <c r="F47">
        <f>IF(AND(OR(s_tmchk="all",IF(ISERROR(MATCH(B47,s_teams,0)),FALSE,TRUE)),OR(s_minsal="",s_minsal&lt;=D47),OR(s_maxsal="",s_maxsal&gt;=D47),OR(s_minyr="",s_minyr&lt;=A47),OR(s_maxyr="",s_maxyr&gt;=A47),OR(s_player="",s_player=C47)),MAX(F$1:F46)+1,0)</f>
        <v>0</v>
      </c>
    </row>
    <row r="48" spans="1:6">
      <c r="A48" s="20">
        <v>2017</v>
      </c>
      <c r="B48" s="15" t="s">
        <v>30</v>
      </c>
      <c r="C48" s="15" t="s">
        <v>589</v>
      </c>
      <c r="D48" s="24">
        <v>980431</v>
      </c>
      <c r="E48" t="str">
        <f>IF(D48&lt;VLOOKUP(A48,Min!A:B,2,FALSE),"Y","")</f>
        <v/>
      </c>
      <c r="F48">
        <f>IF(AND(OR(s_tmchk="all",IF(ISERROR(MATCH(B48,s_teams,0)),FALSE,TRUE)),OR(s_minsal="",s_minsal&lt;=D48),OR(s_maxsal="",s_maxsal&gt;=D48),OR(s_minyr="",s_minyr&lt;=A48),OR(s_maxyr="",s_maxyr&gt;=A48),OR(s_player="",s_player=C48)),MAX(F$1:F47)+1,0)</f>
        <v>0</v>
      </c>
    </row>
    <row r="49" spans="1:6">
      <c r="A49" s="20">
        <v>2017</v>
      </c>
      <c r="B49" s="15" t="s">
        <v>30</v>
      </c>
      <c r="C49" s="15" t="s">
        <v>256</v>
      </c>
      <c r="D49" s="24">
        <v>980431</v>
      </c>
      <c r="E49" t="str">
        <f>IF(D49&lt;VLOOKUP(A49,Min!A:B,2,FALSE),"Y","")</f>
        <v/>
      </c>
      <c r="F49">
        <f>IF(AND(OR(s_tmchk="all",IF(ISERROR(MATCH(B49,s_teams,0)),FALSE,TRUE)),OR(s_minsal="",s_minsal&lt;=D49),OR(s_maxsal="",s_maxsal&gt;=D49),OR(s_minyr="",s_minyr&lt;=A49),OR(s_maxyr="",s_maxyr&gt;=A49),OR(s_player="",s_player=C49)),MAX(F$1:F48)+1,0)</f>
        <v>0</v>
      </c>
    </row>
    <row r="50" spans="1:6">
      <c r="A50" s="20">
        <v>2017</v>
      </c>
      <c r="B50" s="15" t="s">
        <v>30</v>
      </c>
      <c r="C50" s="15" t="s">
        <v>218</v>
      </c>
      <c r="D50" s="24">
        <v>500000</v>
      </c>
      <c r="E50" t="str">
        <f>IF(D50&lt;VLOOKUP(A50,Min!A:B,2,FALSE),"Y","")</f>
        <v>Y</v>
      </c>
      <c r="F50">
        <f>IF(AND(OR(s_tmchk="all",IF(ISERROR(MATCH(B50,s_teams,0)),FALSE,TRUE)),OR(s_minsal="",s_minsal&lt;=D50),OR(s_maxsal="",s_maxsal&gt;=D50),OR(s_minyr="",s_minyr&lt;=A50),OR(s_maxyr="",s_maxyr&gt;=A50),OR(s_player="",s_player=C50)),MAX(F$1:F49)+1,0)</f>
        <v>0</v>
      </c>
    </row>
    <row r="51" spans="1:6">
      <c r="A51" s="20">
        <v>2017</v>
      </c>
      <c r="B51" s="15" t="s">
        <v>30</v>
      </c>
      <c r="C51" s="15" t="s">
        <v>235</v>
      </c>
      <c r="D51" s="24">
        <v>323599</v>
      </c>
      <c r="E51" t="str">
        <f>IF(D51&lt;VLOOKUP(A51,Min!A:B,2,FALSE),"Y","")</f>
        <v>Y</v>
      </c>
      <c r="F51">
        <f>IF(AND(OR(s_tmchk="all",IF(ISERROR(MATCH(B51,s_teams,0)),FALSE,TRUE)),OR(s_minsal="",s_minsal&lt;=D51),OR(s_maxsal="",s_maxsal&gt;=D51),OR(s_minyr="",s_minyr&lt;=A51),OR(s_maxyr="",s_maxyr&gt;=A51),OR(s_player="",s_player=C51)),MAX(F$1:F50)+1,0)</f>
        <v>0</v>
      </c>
    </row>
    <row r="52" spans="1:6">
      <c r="A52" s="20">
        <v>2017</v>
      </c>
      <c r="B52" s="15" t="s">
        <v>30</v>
      </c>
      <c r="C52" s="15" t="s">
        <v>622</v>
      </c>
      <c r="D52" s="24">
        <v>100000</v>
      </c>
      <c r="E52" t="str">
        <f>IF(D52&lt;VLOOKUP(A52,Min!A:B,2,FALSE),"Y","")</f>
        <v>Y</v>
      </c>
      <c r="F52">
        <f>IF(AND(OR(s_tmchk="all",IF(ISERROR(MATCH(B52,s_teams,0)),FALSE,TRUE)),OR(s_minsal="",s_minsal&lt;=D52),OR(s_maxsal="",s_maxsal&gt;=D52),OR(s_minyr="",s_minyr&lt;=A52),OR(s_maxyr="",s_maxyr&gt;=A52),OR(s_player="",s_player=C52)),MAX(F$1:F51)+1,0)</f>
        <v>0</v>
      </c>
    </row>
    <row r="53" spans="1:6">
      <c r="A53" s="20">
        <v>2017</v>
      </c>
      <c r="B53" s="15" t="s">
        <v>30</v>
      </c>
      <c r="C53" s="15" t="s">
        <v>633</v>
      </c>
      <c r="D53" s="24">
        <v>100000</v>
      </c>
      <c r="E53" t="str">
        <f>IF(D53&lt;VLOOKUP(A53,Min!A:B,2,FALSE),"Y","")</f>
        <v>Y</v>
      </c>
      <c r="F53">
        <f>IF(AND(OR(s_tmchk="all",IF(ISERROR(MATCH(B53,s_teams,0)),FALSE,TRUE)),OR(s_minsal="",s_minsal&lt;=D53),OR(s_maxsal="",s_maxsal&gt;=D53),OR(s_minyr="",s_minyr&lt;=A53),OR(s_maxyr="",s_maxyr&gt;=A53),OR(s_player="",s_player=C53)),MAX(F$1:F52)+1,0)</f>
        <v>0</v>
      </c>
    </row>
    <row r="54" spans="1:6">
      <c r="A54" s="20">
        <v>2017</v>
      </c>
      <c r="B54" s="15" t="s">
        <v>30</v>
      </c>
      <c r="C54" s="15" t="s">
        <v>641</v>
      </c>
      <c r="D54" s="24">
        <v>45000</v>
      </c>
      <c r="E54" t="str">
        <f>IF(D54&lt;VLOOKUP(A54,Min!A:B,2,FALSE),"Y","")</f>
        <v>Y</v>
      </c>
      <c r="F54">
        <f>IF(AND(OR(s_tmchk="all",IF(ISERROR(MATCH(B54,s_teams,0)),FALSE,TRUE)),OR(s_minsal="",s_minsal&lt;=D54),OR(s_maxsal="",s_maxsal&gt;=D54),OR(s_minyr="",s_minyr&lt;=A54),OR(s_maxyr="",s_maxyr&gt;=A54),OR(s_player="",s_player=C54)),MAX(F$1:F53)+1,0)</f>
        <v>0</v>
      </c>
    </row>
    <row r="55" spans="1:6">
      <c r="A55" s="20">
        <v>2017</v>
      </c>
      <c r="B55" s="15" t="s">
        <v>34</v>
      </c>
      <c r="C55" s="15" t="s">
        <v>263</v>
      </c>
      <c r="D55" s="24">
        <v>20869566</v>
      </c>
      <c r="E55" t="str">
        <f>IF(D55&lt;VLOOKUP(A55,Min!A:B,2,FALSE),"Y","")</f>
        <v/>
      </c>
      <c r="F55">
        <f>IF(AND(OR(s_tmchk="all",IF(ISERROR(MATCH(B55,s_teams,0)),FALSE,TRUE)),OR(s_minsal="",s_minsal&lt;=D55),OR(s_maxsal="",s_maxsal&gt;=D55),OR(s_minyr="",s_minyr&lt;=A55),OR(s_maxyr="",s_maxyr&gt;=A55),OR(s_player="",s_player=C55)),MAX(F$1:F54)+1,0)</f>
        <v>5</v>
      </c>
    </row>
    <row r="56" spans="1:6">
      <c r="A56" s="20">
        <v>2017</v>
      </c>
      <c r="B56" s="15" t="s">
        <v>34</v>
      </c>
      <c r="C56" s="15" t="s">
        <v>272</v>
      </c>
      <c r="D56" s="24">
        <v>13000000</v>
      </c>
      <c r="E56" t="str">
        <f>IF(D56&lt;VLOOKUP(A56,Min!A:B,2,FALSE),"Y","")</f>
        <v/>
      </c>
      <c r="F56">
        <f>IF(AND(OR(s_tmchk="all",IF(ISERROR(MATCH(B56,s_teams,0)),FALSE,TRUE)),OR(s_minsal="",s_minsal&lt;=D56),OR(s_maxsal="",s_maxsal&gt;=D56),OR(s_minyr="",s_minyr&lt;=A56),OR(s_maxyr="",s_maxyr&gt;=A56),OR(s_player="",s_player=C56)),MAX(F$1:F55)+1,0)</f>
        <v>0</v>
      </c>
    </row>
    <row r="57" spans="1:6">
      <c r="A57" s="20">
        <v>2017</v>
      </c>
      <c r="B57" s="15" t="s">
        <v>34</v>
      </c>
      <c r="C57" s="15" t="s">
        <v>269</v>
      </c>
      <c r="D57" s="24">
        <v>12250000</v>
      </c>
      <c r="E57" t="str">
        <f>IF(D57&lt;VLOOKUP(A57,Min!A:B,2,FALSE),"Y","")</f>
        <v/>
      </c>
      <c r="F57">
        <f>IF(AND(OR(s_tmchk="all",IF(ISERROR(MATCH(B57,s_teams,0)),FALSE,TRUE)),OR(s_minsal="",s_minsal&lt;=D57),OR(s_maxsal="",s_maxsal&gt;=D57),OR(s_minyr="",s_minyr&lt;=A57),OR(s_maxyr="",s_maxyr&gt;=A57),OR(s_player="",s_player=C57)),MAX(F$1:F56)+1,0)</f>
        <v>0</v>
      </c>
    </row>
    <row r="58" spans="1:6">
      <c r="A58" s="20">
        <v>2017</v>
      </c>
      <c r="B58" s="15" t="s">
        <v>34</v>
      </c>
      <c r="C58" s="15" t="s">
        <v>266</v>
      </c>
      <c r="D58" s="24">
        <v>12000000</v>
      </c>
      <c r="E58" t="str">
        <f>IF(D58&lt;VLOOKUP(A58,Min!A:B,2,FALSE),"Y","")</f>
        <v/>
      </c>
      <c r="F58">
        <f>IF(AND(OR(s_tmchk="all",IF(ISERROR(MATCH(B58,s_teams,0)),FALSE,TRUE)),OR(s_minsal="",s_minsal&lt;=D58),OR(s_maxsal="",s_maxsal&gt;=D58),OR(s_minyr="",s_minyr&lt;=A58),OR(s_maxyr="",s_maxyr&gt;=A58),OR(s_player="",s_player=C58)),MAX(F$1:F57)+1,0)</f>
        <v>0</v>
      </c>
    </row>
    <row r="59" spans="1:6">
      <c r="A59" s="20">
        <v>2017</v>
      </c>
      <c r="B59" s="15" t="s">
        <v>34</v>
      </c>
      <c r="C59" s="15" t="s">
        <v>285</v>
      </c>
      <c r="D59" s="24">
        <v>6511628</v>
      </c>
      <c r="E59" t="str">
        <f>IF(D59&lt;VLOOKUP(A59,Min!A:B,2,FALSE),"Y","")</f>
        <v/>
      </c>
      <c r="F59">
        <f>IF(AND(OR(s_tmchk="all",IF(ISERROR(MATCH(B59,s_teams,0)),FALSE,TRUE)),OR(s_minsal="",s_minsal&lt;=D59),OR(s_maxsal="",s_maxsal&gt;=D59),OR(s_minyr="",s_minyr&lt;=A59),OR(s_maxyr="",s_maxyr&gt;=A59),OR(s_player="",s_player=C59)),MAX(F$1:F58)+1,0)</f>
        <v>0</v>
      </c>
    </row>
    <row r="60" spans="1:6">
      <c r="A60" s="20">
        <v>2017</v>
      </c>
      <c r="B60" s="15" t="s">
        <v>34</v>
      </c>
      <c r="C60" s="15" t="s">
        <v>275</v>
      </c>
      <c r="D60" s="24">
        <v>6348759</v>
      </c>
      <c r="E60" t="str">
        <f>IF(D60&lt;VLOOKUP(A60,Min!A:B,2,FALSE),"Y","")</f>
        <v/>
      </c>
      <c r="F60">
        <f>IF(AND(OR(s_tmchk="all",IF(ISERROR(MATCH(B60,s_teams,0)),FALSE,TRUE)),OR(s_minsal="",s_minsal&lt;=D60),OR(s_maxsal="",s_maxsal&gt;=D60),OR(s_minyr="",s_minyr&lt;=A60),OR(s_maxyr="",s_maxyr&gt;=A60),OR(s_player="",s_player=C60)),MAX(F$1:F59)+1,0)</f>
        <v>0</v>
      </c>
    </row>
    <row r="61" spans="1:6">
      <c r="A61" s="20">
        <v>2017</v>
      </c>
      <c r="B61" s="15" t="s">
        <v>34</v>
      </c>
      <c r="C61" s="15" t="s">
        <v>700</v>
      </c>
      <c r="D61" s="24">
        <v>6333333</v>
      </c>
      <c r="E61" t="str">
        <f>IF(D61&lt;VLOOKUP(A61,Min!A:B,2,FALSE),"Y","")</f>
        <v/>
      </c>
      <c r="F61">
        <f>IF(AND(OR(s_tmchk="all",IF(ISERROR(MATCH(B61,s_teams,0)),FALSE,TRUE)),OR(s_minsal="",s_minsal&lt;=D61),OR(s_maxsal="",s_maxsal&gt;=D61),OR(s_minyr="",s_minyr&lt;=A61),OR(s_maxyr="",s_maxyr&gt;=A61),OR(s_player="",s_player=C61)),MAX(F$1:F60)+1,0)</f>
        <v>0</v>
      </c>
    </row>
    <row r="62" spans="1:6">
      <c r="A62" s="20">
        <v>2017</v>
      </c>
      <c r="B62" s="15" t="s">
        <v>34</v>
      </c>
      <c r="C62" s="15" t="s">
        <v>711</v>
      </c>
      <c r="D62" s="24">
        <v>6000000</v>
      </c>
      <c r="E62" t="str">
        <f>IF(D62&lt;VLOOKUP(A62,Min!A:B,2,FALSE),"Y","")</f>
        <v/>
      </c>
      <c r="F62">
        <f>IF(AND(OR(s_tmchk="all",IF(ISERROR(MATCH(B62,s_teams,0)),FALSE,TRUE)),OR(s_minsal="",s_minsal&lt;=D62),OR(s_maxsal="",s_maxsal&gt;=D62),OR(s_minyr="",s_minyr&lt;=A62),OR(s_maxyr="",s_maxyr&gt;=A62),OR(s_player="",s_player=C62)),MAX(F$1:F61)+1,0)</f>
        <v>0</v>
      </c>
    </row>
    <row r="63" spans="1:6">
      <c r="A63" s="20">
        <v>2017</v>
      </c>
      <c r="B63" s="15" t="s">
        <v>34</v>
      </c>
      <c r="C63" s="15" t="s">
        <v>281</v>
      </c>
      <c r="D63" s="24">
        <v>5318313</v>
      </c>
      <c r="E63" t="str">
        <f>IF(D63&lt;VLOOKUP(A63,Min!A:B,2,FALSE),"Y","")</f>
        <v/>
      </c>
      <c r="F63">
        <f>IF(AND(OR(s_tmchk="all",IF(ISERROR(MATCH(B63,s_teams,0)),FALSE,TRUE)),OR(s_minsal="",s_minsal&lt;=D63),OR(s_maxsal="",s_maxsal&gt;=D63),OR(s_minyr="",s_minyr&lt;=A63),OR(s_maxyr="",s_maxyr&gt;=A63),OR(s_player="",s_player=C63)),MAX(F$1:F62)+1,0)</f>
        <v>0</v>
      </c>
    </row>
    <row r="64" spans="1:6">
      <c r="A64" s="20">
        <v>2017</v>
      </c>
      <c r="B64" s="15" t="s">
        <v>34</v>
      </c>
      <c r="C64" s="15" t="s">
        <v>728</v>
      </c>
      <c r="D64" s="24">
        <v>5000000</v>
      </c>
      <c r="E64" t="str">
        <f>IF(D64&lt;VLOOKUP(A64,Min!A:B,2,FALSE),"Y","")</f>
        <v/>
      </c>
      <c r="F64">
        <f>IF(AND(OR(s_tmchk="all",IF(ISERROR(MATCH(B64,s_teams,0)),FALSE,TRUE)),OR(s_minsal="",s_minsal&lt;=D64),OR(s_maxsal="",s_maxsal&gt;=D64),OR(s_minyr="",s_minyr&lt;=A64),OR(s_maxyr="",s_maxyr&gt;=A64),OR(s_player="",s_player=C64)),MAX(F$1:F63)+1,0)</f>
        <v>0</v>
      </c>
    </row>
    <row r="65" spans="1:6">
      <c r="A65" s="20">
        <v>2017</v>
      </c>
      <c r="B65" s="15" t="s">
        <v>34</v>
      </c>
      <c r="C65" s="15" t="s">
        <v>288</v>
      </c>
      <c r="D65" s="24">
        <v>2730000</v>
      </c>
      <c r="E65" t="str">
        <f>IF(D65&lt;VLOOKUP(A65,Min!A:B,2,FALSE),"Y","")</f>
        <v/>
      </c>
      <c r="F65">
        <f>IF(AND(OR(s_tmchk="all",IF(ISERROR(MATCH(B65,s_teams,0)),FALSE,TRUE)),OR(s_minsal="",s_minsal&lt;=D65),OR(s_maxsal="",s_maxsal&gt;=D65),OR(s_minyr="",s_minyr&lt;=A65),OR(s_maxyr="",s_maxyr&gt;=A65),OR(s_player="",s_player=C65)),MAX(F$1:F64)+1,0)</f>
        <v>0</v>
      </c>
    </row>
    <row r="66" spans="1:6">
      <c r="A66" s="20">
        <v>2017</v>
      </c>
      <c r="B66" s="15" t="s">
        <v>34</v>
      </c>
      <c r="C66" s="15" t="s">
        <v>742</v>
      </c>
      <c r="D66" s="24">
        <v>1050961</v>
      </c>
      <c r="E66" t="str">
        <f>IF(D66&lt;VLOOKUP(A66,Min!A:B,2,FALSE),"Y","")</f>
        <v/>
      </c>
      <c r="F66">
        <f>IF(AND(OR(s_tmchk="all",IF(ISERROR(MATCH(B66,s_teams,0)),FALSE,TRUE)),OR(s_minsal="",s_minsal&lt;=D66),OR(s_maxsal="",s_maxsal&gt;=D66),OR(s_minyr="",s_minyr&lt;=A66),OR(s_maxyr="",s_maxyr&gt;=A66),OR(s_player="",s_player=C66)),MAX(F$1:F65)+1,0)</f>
        <v>0</v>
      </c>
    </row>
    <row r="67" spans="1:6">
      <c r="A67" s="20">
        <v>2017</v>
      </c>
      <c r="B67" s="15" t="s">
        <v>34</v>
      </c>
      <c r="C67" s="15" t="s">
        <v>299</v>
      </c>
      <c r="D67" s="24">
        <v>874636</v>
      </c>
      <c r="E67" t="str">
        <f>IF(D67&lt;VLOOKUP(A67,Min!A:B,2,FALSE),"Y","")</f>
        <v/>
      </c>
      <c r="F67">
        <f>IF(AND(OR(s_tmchk="all",IF(ISERROR(MATCH(B67,s_teams,0)),FALSE,TRUE)),OR(s_minsal="",s_minsal&lt;=D67),OR(s_maxsal="",s_maxsal&gt;=D67),OR(s_minyr="",s_minyr&lt;=A67),OR(s_maxyr="",s_maxyr&gt;=A67),OR(s_player="",s_player=C67)),MAX(F$1:F66)+1,0)</f>
        <v>0</v>
      </c>
    </row>
    <row r="68" spans="1:6">
      <c r="A68" s="20">
        <v>2017</v>
      </c>
      <c r="B68" s="15" t="s">
        <v>34</v>
      </c>
      <c r="C68" s="15" t="s">
        <v>759</v>
      </c>
      <c r="D68" s="24">
        <v>874636</v>
      </c>
      <c r="E68" t="str">
        <f>IF(D68&lt;VLOOKUP(A68,Min!A:B,2,FALSE),"Y","")</f>
        <v/>
      </c>
      <c r="F68">
        <f>IF(AND(OR(s_tmchk="all",IF(ISERROR(MATCH(B68,s_teams,0)),FALSE,TRUE)),OR(s_minsal="",s_minsal&lt;=D68),OR(s_maxsal="",s_maxsal&gt;=D68),OR(s_minyr="",s_minyr&lt;=A68),OR(s_maxyr="",s_maxyr&gt;=A68),OR(s_player="",s_player=C68)),MAX(F$1:F67)+1,0)</f>
        <v>0</v>
      </c>
    </row>
    <row r="69" spans="1:6">
      <c r="A69" s="20">
        <v>2017</v>
      </c>
      <c r="B69" s="15" t="s">
        <v>34</v>
      </c>
      <c r="C69" s="15" t="s">
        <v>766</v>
      </c>
      <c r="D69" s="24">
        <v>543471</v>
      </c>
      <c r="E69" t="str">
        <f>IF(D69&lt;VLOOKUP(A69,Min!A:B,2,FALSE),"Y","")</f>
        <v/>
      </c>
      <c r="F69">
        <f>IF(AND(OR(s_tmchk="all",IF(ISERROR(MATCH(B69,s_teams,0)),FALSE,TRUE)),OR(s_minsal="",s_minsal&lt;=D69),OR(s_maxsal="",s_maxsal&gt;=D69),OR(s_minyr="",s_minyr&lt;=A69),OR(s_maxyr="",s_maxyr&gt;=A69),OR(s_player="",s_player=C69)),MAX(F$1:F68)+1,0)</f>
        <v>0</v>
      </c>
    </row>
    <row r="70" spans="1:6">
      <c r="A70" s="20">
        <v>2017</v>
      </c>
      <c r="B70" s="15" t="s">
        <v>34</v>
      </c>
      <c r="C70" s="15" t="s">
        <v>770</v>
      </c>
      <c r="D70" s="24">
        <v>75000</v>
      </c>
      <c r="E70" t="str">
        <f>IF(D70&lt;VLOOKUP(A70,Min!A:B,2,FALSE),"Y","")</f>
        <v>Y</v>
      </c>
      <c r="F70">
        <f>IF(AND(OR(s_tmchk="all",IF(ISERROR(MATCH(B70,s_teams,0)),FALSE,TRUE)),OR(s_minsal="",s_minsal&lt;=D70),OR(s_maxsal="",s_maxsal&gt;=D70),OR(s_minyr="",s_minyr&lt;=A70),OR(s_maxyr="",s_maxyr&gt;=A70),OR(s_player="",s_player=C70)),MAX(F$1:F69)+1,0)</f>
        <v>0</v>
      </c>
    </row>
    <row r="71" spans="1:6">
      <c r="A71" s="20">
        <v>2017</v>
      </c>
      <c r="B71" s="15" t="s">
        <v>37</v>
      </c>
      <c r="C71" s="15" t="s">
        <v>779</v>
      </c>
      <c r="D71" s="24">
        <v>23200000</v>
      </c>
      <c r="E71" t="str">
        <f>IF(D71&lt;VLOOKUP(A71,Min!A:B,2,FALSE),"Y","")</f>
        <v/>
      </c>
      <c r="F71">
        <f>IF(AND(OR(s_tmchk="all",IF(ISERROR(MATCH(B71,s_teams,0)),FALSE,TRUE)),OR(s_minsal="",s_minsal&lt;=D71),OR(s_maxsal="",s_maxsal&gt;=D71),OR(s_minyr="",s_minyr&lt;=A71),OR(s_maxyr="",s_maxyr&gt;=A71),OR(s_player="",s_player=C71)),MAX(F$1:F70)+1,0)</f>
        <v>6</v>
      </c>
    </row>
    <row r="72" spans="1:6">
      <c r="A72" s="20">
        <v>2017</v>
      </c>
      <c r="B72" s="15" t="s">
        <v>37</v>
      </c>
      <c r="C72" s="15" t="s">
        <v>308</v>
      </c>
      <c r="D72" s="24">
        <v>17552209</v>
      </c>
      <c r="E72" t="str">
        <f>IF(D72&lt;VLOOKUP(A72,Min!A:B,2,FALSE),"Y","")</f>
        <v/>
      </c>
      <c r="F72">
        <f>IF(AND(OR(s_tmchk="all",IF(ISERROR(MATCH(B72,s_teams,0)),FALSE,TRUE)),OR(s_minsal="",s_minsal&lt;=D72),OR(s_maxsal="",s_maxsal&gt;=D72),OR(s_minyr="",s_minyr&lt;=A72),OR(s_maxyr="",s_maxyr&gt;=A72),OR(s_player="",s_player=C72)),MAX(F$1:F71)+1,0)</f>
        <v>0</v>
      </c>
    </row>
    <row r="73" spans="1:6">
      <c r="A73" s="20">
        <v>2017</v>
      </c>
      <c r="B73" s="15" t="s">
        <v>37</v>
      </c>
      <c r="C73" s="15" t="s">
        <v>796</v>
      </c>
      <c r="D73" s="24">
        <v>14000000</v>
      </c>
      <c r="E73" t="str">
        <f>IF(D73&lt;VLOOKUP(A73,Min!A:B,2,FALSE),"Y","")</f>
        <v/>
      </c>
      <c r="F73">
        <f>IF(AND(OR(s_tmchk="all",IF(ISERROR(MATCH(B73,s_teams,0)),FALSE,TRUE)),OR(s_minsal="",s_minsal&lt;=D73),OR(s_maxsal="",s_maxsal&gt;=D73),OR(s_minyr="",s_minyr&lt;=A73),OR(s_maxyr="",s_maxyr&gt;=A73),OR(s_player="",s_player=C73)),MAX(F$1:F72)+1,0)</f>
        <v>0</v>
      </c>
    </row>
    <row r="74" spans="1:6">
      <c r="A74" s="20">
        <v>2017</v>
      </c>
      <c r="B74" s="15" t="s">
        <v>37</v>
      </c>
      <c r="C74" s="15" t="s">
        <v>805</v>
      </c>
      <c r="D74" s="24">
        <v>13219250</v>
      </c>
      <c r="E74" t="str">
        <f>IF(D74&lt;VLOOKUP(A74,Min!A:B,2,FALSE),"Y","")</f>
        <v/>
      </c>
      <c r="F74">
        <f>IF(AND(OR(s_tmchk="all",IF(ISERROR(MATCH(B74,s_teams,0)),FALSE,TRUE)),OR(s_minsal="",s_minsal&lt;=D74),OR(s_maxsal="",s_maxsal&gt;=D74),OR(s_minyr="",s_minyr&lt;=A74),OR(s_maxyr="",s_maxyr&gt;=A74),OR(s_player="",s_player=C74)),MAX(F$1:F73)+1,0)</f>
        <v>0</v>
      </c>
    </row>
    <row r="75" spans="1:6">
      <c r="A75" s="20">
        <v>2017</v>
      </c>
      <c r="B75" s="15" t="s">
        <v>37</v>
      </c>
      <c r="C75" s="15" t="s">
        <v>315</v>
      </c>
      <c r="D75" s="24">
        <v>8950000</v>
      </c>
      <c r="E75" t="str">
        <f>IF(D75&lt;VLOOKUP(A75,Min!A:B,2,FALSE),"Y","")</f>
        <v/>
      </c>
      <c r="F75">
        <f>IF(AND(OR(s_tmchk="all",IF(ISERROR(MATCH(B75,s_teams,0)),FALSE,TRUE)),OR(s_minsal="",s_minsal&lt;=D75),OR(s_maxsal="",s_maxsal&gt;=D75),OR(s_minyr="",s_minyr&lt;=A75),OR(s_maxyr="",s_maxyr&gt;=A75),OR(s_player="",s_player=C75)),MAX(F$1:F74)+1,0)</f>
        <v>0</v>
      </c>
    </row>
    <row r="76" spans="1:6">
      <c r="A76" s="20">
        <v>2017</v>
      </c>
      <c r="B76" s="15" t="s">
        <v>37</v>
      </c>
      <c r="C76" s="15" t="s">
        <v>321</v>
      </c>
      <c r="D76" s="24">
        <v>5782450</v>
      </c>
      <c r="E76" t="str">
        <f>IF(D76&lt;VLOOKUP(A76,Min!A:B,2,FALSE),"Y","")</f>
        <v/>
      </c>
      <c r="F76">
        <f>IF(AND(OR(s_tmchk="all",IF(ISERROR(MATCH(B76,s_teams,0)),FALSE,TRUE)),OR(s_minsal="",s_minsal&lt;=D76),OR(s_maxsal="",s_maxsal&gt;=D76),OR(s_minyr="",s_minyr&lt;=A76),OR(s_maxyr="",s_maxyr&gt;=A76),OR(s_player="",s_player=C76)),MAX(F$1:F75)+1,0)</f>
        <v>0</v>
      </c>
    </row>
    <row r="77" spans="1:6">
      <c r="A77" s="20">
        <v>2017</v>
      </c>
      <c r="B77" s="15" t="s">
        <v>37</v>
      </c>
      <c r="C77" s="15" t="s">
        <v>833</v>
      </c>
      <c r="D77" s="24">
        <v>3183526</v>
      </c>
      <c r="E77" t="str">
        <f>IF(D77&lt;VLOOKUP(A77,Min!A:B,2,FALSE),"Y","")</f>
        <v/>
      </c>
      <c r="F77">
        <f>IF(AND(OR(s_tmchk="all",IF(ISERROR(MATCH(B77,s_teams,0)),FALSE,TRUE)),OR(s_minsal="",s_minsal&lt;=D77),OR(s_maxsal="",s_maxsal&gt;=D77),OR(s_minyr="",s_minyr&lt;=A77),OR(s_maxyr="",s_maxyr&gt;=A77),OR(s_player="",s_player=C77)),MAX(F$1:F76)+1,0)</f>
        <v>0</v>
      </c>
    </row>
    <row r="78" spans="1:6">
      <c r="A78" s="20">
        <v>2017</v>
      </c>
      <c r="B78" s="15" t="s">
        <v>37</v>
      </c>
      <c r="C78" s="15" t="s">
        <v>327</v>
      </c>
      <c r="D78" s="24">
        <v>2483040</v>
      </c>
      <c r="E78" t="str">
        <f>IF(D78&lt;VLOOKUP(A78,Min!A:B,2,FALSE),"Y","")</f>
        <v/>
      </c>
      <c r="F78">
        <f>IF(AND(OR(s_tmchk="all",IF(ISERROR(MATCH(B78,s_teams,0)),FALSE,TRUE)),OR(s_minsal="",s_minsal&lt;=D78),OR(s_maxsal="",s_maxsal&gt;=D78),OR(s_minyr="",s_minyr&lt;=A78),OR(s_maxyr="",s_maxyr&gt;=A78),OR(s_player="",s_player=C78)),MAX(F$1:F77)+1,0)</f>
        <v>0</v>
      </c>
    </row>
    <row r="79" spans="1:6">
      <c r="A79" s="20">
        <v>2017</v>
      </c>
      <c r="B79" s="15" t="s">
        <v>37</v>
      </c>
      <c r="C79" s="15" t="s">
        <v>851</v>
      </c>
      <c r="D79" s="24">
        <v>1643040</v>
      </c>
      <c r="E79" t="str">
        <f>IF(D79&lt;VLOOKUP(A79,Min!A:B,2,FALSE),"Y","")</f>
        <v/>
      </c>
      <c r="F79">
        <f>IF(AND(OR(s_tmchk="all",IF(ISERROR(MATCH(B79,s_teams,0)),FALSE,TRUE)),OR(s_minsal="",s_minsal&lt;=D79),OR(s_maxsal="",s_maxsal&gt;=D79),OR(s_minyr="",s_minyr&lt;=A79),OR(s_maxyr="",s_maxyr&gt;=A79),OR(s_player="",s_player=C79)),MAX(F$1:F78)+1,0)</f>
        <v>0</v>
      </c>
    </row>
    <row r="80" spans="1:6">
      <c r="A80" s="20">
        <v>2017</v>
      </c>
      <c r="B80" s="15" t="s">
        <v>37</v>
      </c>
      <c r="C80" s="15" t="s">
        <v>336</v>
      </c>
      <c r="D80" s="24">
        <v>1453680</v>
      </c>
      <c r="E80" t="str">
        <f>IF(D80&lt;VLOOKUP(A80,Min!A:B,2,FALSE),"Y","")</f>
        <v/>
      </c>
      <c r="F80">
        <f>IF(AND(OR(s_tmchk="all",IF(ISERROR(MATCH(B80,s_teams,0)),FALSE,TRUE)),OR(s_minsal="",s_minsal&lt;=D80),OR(s_maxsal="",s_maxsal&gt;=D80),OR(s_minyr="",s_minyr&lt;=A80),OR(s_maxyr="",s_maxyr&gt;=A80),OR(s_player="",s_player=C80)),MAX(F$1:F79)+1,0)</f>
        <v>0</v>
      </c>
    </row>
    <row r="81" spans="1:6">
      <c r="A81" s="20">
        <v>2017</v>
      </c>
      <c r="B81" s="15" t="s">
        <v>37</v>
      </c>
      <c r="C81" s="15" t="s">
        <v>865</v>
      </c>
      <c r="D81" s="24">
        <v>1015696</v>
      </c>
      <c r="E81" t="str">
        <f>IF(D81&lt;VLOOKUP(A81,Min!A:B,2,FALSE),"Y","")</f>
        <v/>
      </c>
      <c r="F81">
        <f>IF(AND(OR(s_tmchk="all",IF(ISERROR(MATCH(B81,s_teams,0)),FALSE,TRUE)),OR(s_minsal="",s_minsal&lt;=D81),OR(s_maxsal="",s_maxsal&gt;=D81),OR(s_minyr="",s_minyr&lt;=A81),OR(s_maxyr="",s_maxyr&gt;=A81),OR(s_player="",s_player=C81)),MAX(F$1:F80)+1,0)</f>
        <v>0</v>
      </c>
    </row>
    <row r="82" spans="1:6">
      <c r="A82" s="20">
        <v>2017</v>
      </c>
      <c r="B82" s="15" t="s">
        <v>37</v>
      </c>
      <c r="C82" s="15" t="s">
        <v>344</v>
      </c>
      <c r="D82" s="24">
        <v>874636</v>
      </c>
      <c r="E82" t="str">
        <f>IF(D82&lt;VLOOKUP(A82,Min!A:B,2,FALSE),"Y","")</f>
        <v/>
      </c>
      <c r="F82">
        <f>IF(AND(OR(s_tmchk="all",IF(ISERROR(MATCH(B82,s_teams,0)),FALSE,TRUE)),OR(s_minsal="",s_minsal&lt;=D82),OR(s_maxsal="",s_maxsal&gt;=D82),OR(s_minyr="",s_minyr&lt;=A82),OR(s_maxyr="",s_maxyr&gt;=A82),OR(s_player="",s_player=C82)),MAX(F$1:F81)+1,0)</f>
        <v>0</v>
      </c>
    </row>
    <row r="83" spans="1:6">
      <c r="A83" s="20">
        <v>2017</v>
      </c>
      <c r="B83" s="15" t="s">
        <v>37</v>
      </c>
      <c r="C83" s="15" t="s">
        <v>197</v>
      </c>
      <c r="D83" s="24">
        <v>864346</v>
      </c>
      <c r="E83" t="str">
        <f>IF(D83&lt;VLOOKUP(A83,Min!A:B,2,FALSE),"Y","")</f>
        <v/>
      </c>
      <c r="F83">
        <f>IF(AND(OR(s_tmchk="all",IF(ISERROR(MATCH(B83,s_teams,0)),FALSE,TRUE)),OR(s_minsal="",s_minsal&lt;=D83),OR(s_maxsal="",s_maxsal&gt;=D83),OR(s_minyr="",s_minyr&lt;=A83),OR(s_maxyr="",s_maxyr&gt;=A83),OR(s_player="",s_player=C83)),MAX(F$1:F82)+1,0)</f>
        <v>0</v>
      </c>
    </row>
    <row r="84" spans="1:6">
      <c r="A84" s="20">
        <v>2017</v>
      </c>
      <c r="B84" s="15" t="s">
        <v>37</v>
      </c>
      <c r="C84" s="15" t="s">
        <v>887</v>
      </c>
      <c r="D84" s="24">
        <v>69500</v>
      </c>
      <c r="E84" t="str">
        <f>IF(D84&lt;VLOOKUP(A84,Min!A:B,2,FALSE),"Y","")</f>
        <v>Y</v>
      </c>
      <c r="F84">
        <f>IF(AND(OR(s_tmchk="all",IF(ISERROR(MATCH(B84,s_teams,0)),FALSE,TRUE)),OR(s_minsal="",s_minsal&lt;=D84),OR(s_maxsal="",s_maxsal&gt;=D84),OR(s_minyr="",s_minyr&lt;=A84),OR(s_maxyr="",s_maxyr&gt;=A84),OR(s_player="",s_player=C84)),MAX(F$1:F83)+1,0)</f>
        <v>0</v>
      </c>
    </row>
    <row r="85" spans="1:6">
      <c r="A85" s="20">
        <v>2017</v>
      </c>
      <c r="B85" s="15" t="s">
        <v>39</v>
      </c>
      <c r="C85" s="15" t="s">
        <v>347</v>
      </c>
      <c r="D85" s="24">
        <v>30963450</v>
      </c>
      <c r="E85" t="str">
        <f>IF(D85&lt;VLOOKUP(A85,Min!A:B,2,FALSE),"Y","")</f>
        <v/>
      </c>
      <c r="F85">
        <f>IF(AND(OR(s_tmchk="all",IF(ISERROR(MATCH(B85,s_teams,0)),FALSE,TRUE)),OR(s_minsal="",s_minsal&lt;=D85),OR(s_maxsal="",s_maxsal&gt;=D85),OR(s_minyr="",s_minyr&lt;=A85),OR(s_maxyr="",s_maxyr&gt;=A85),OR(s_player="",s_player=C85)),MAX(F$1:F84)+1,0)</f>
        <v>0</v>
      </c>
    </row>
    <row r="86" spans="1:6">
      <c r="A86" s="20">
        <v>2017</v>
      </c>
      <c r="B86" s="15" t="s">
        <v>39</v>
      </c>
      <c r="C86" s="15" t="s">
        <v>349</v>
      </c>
      <c r="D86" s="24">
        <v>21165675</v>
      </c>
      <c r="E86" t="str">
        <f>IF(D86&lt;VLOOKUP(A86,Min!A:B,2,FALSE),"Y","")</f>
        <v/>
      </c>
      <c r="F86">
        <f>IF(AND(OR(s_tmchk="all",IF(ISERROR(MATCH(B86,s_teams,0)),FALSE,TRUE)),OR(s_minsal="",s_minsal&lt;=D86),OR(s_maxsal="",s_maxsal&gt;=D86),OR(s_minyr="",s_minyr&lt;=A86),OR(s_maxyr="",s_maxyr&gt;=A86),OR(s_player="",s_player=C86)),MAX(F$1:F85)+1,0)</f>
        <v>0</v>
      </c>
    </row>
    <row r="87" spans="1:6">
      <c r="A87" s="20">
        <v>2017</v>
      </c>
      <c r="B87" s="15" t="s">
        <v>39</v>
      </c>
      <c r="C87" s="15" t="s">
        <v>351</v>
      </c>
      <c r="D87" s="24">
        <v>17638063</v>
      </c>
      <c r="E87" t="str">
        <f>IF(D87&lt;VLOOKUP(A87,Min!A:B,2,FALSE),"Y","")</f>
        <v/>
      </c>
      <c r="F87">
        <f>IF(AND(OR(s_tmchk="all",IF(ISERROR(MATCH(B87,s_teams,0)),FALSE,TRUE)),OR(s_minsal="",s_minsal&lt;=D87),OR(s_maxsal="",s_maxsal&gt;=D87),OR(s_minyr="",s_minyr&lt;=A87),OR(s_maxyr="",s_maxyr&gt;=A87),OR(s_player="",s_player=C87)),MAX(F$1:F86)+1,0)</f>
        <v>0</v>
      </c>
    </row>
    <row r="88" spans="1:6">
      <c r="A88" s="20">
        <v>2017</v>
      </c>
      <c r="B88" s="15" t="s">
        <v>39</v>
      </c>
      <c r="C88" s="15" t="s">
        <v>354</v>
      </c>
      <c r="D88" s="24">
        <v>15330435</v>
      </c>
      <c r="E88" t="str">
        <f>IF(D88&lt;VLOOKUP(A88,Min!A:B,2,FALSE),"Y","")</f>
        <v/>
      </c>
      <c r="F88">
        <f>IF(AND(OR(s_tmchk="all",IF(ISERROR(MATCH(B88,s_teams,0)),FALSE,TRUE)),OR(s_minsal="",s_minsal&lt;=D88),OR(s_maxsal="",s_maxsal&gt;=D88),OR(s_minyr="",s_minyr&lt;=A88),OR(s_maxyr="",s_maxyr&gt;=A88),OR(s_player="",s_player=C88)),MAX(F$1:F87)+1,0)</f>
        <v>0</v>
      </c>
    </row>
    <row r="89" spans="1:6">
      <c r="A89" s="20">
        <v>2017</v>
      </c>
      <c r="B89" s="15" t="s">
        <v>39</v>
      </c>
      <c r="C89" s="15" t="s">
        <v>362</v>
      </c>
      <c r="D89" s="24">
        <v>12800000</v>
      </c>
      <c r="E89" t="str">
        <f>IF(D89&lt;VLOOKUP(A89,Min!A:B,2,FALSE),"Y","")</f>
        <v/>
      </c>
      <c r="F89">
        <f>IF(AND(OR(s_tmchk="all",IF(ISERROR(MATCH(B89,s_teams,0)),FALSE,TRUE)),OR(s_minsal="",s_minsal&lt;=D89),OR(s_maxsal="",s_maxsal&gt;=D89),OR(s_minyr="",s_minyr&lt;=A89),OR(s_maxyr="",s_maxyr&gt;=A89),OR(s_player="",s_player=C89)),MAX(F$1:F88)+1,0)</f>
        <v>0</v>
      </c>
    </row>
    <row r="90" spans="1:6">
      <c r="A90" s="20">
        <v>2017</v>
      </c>
      <c r="B90" s="15" t="s">
        <v>39</v>
      </c>
      <c r="C90" s="15" t="s">
        <v>357</v>
      </c>
      <c r="D90" s="24">
        <v>9662922</v>
      </c>
      <c r="E90" t="str">
        <f>IF(D90&lt;VLOOKUP(A90,Min!A:B,2,FALSE),"Y","")</f>
        <v/>
      </c>
      <c r="F90">
        <f>IF(AND(OR(s_tmchk="all",IF(ISERROR(MATCH(B90,s_teams,0)),FALSE,TRUE)),OR(s_minsal="",s_minsal&lt;=D90),OR(s_maxsal="",s_maxsal&gt;=D90),OR(s_minyr="",s_minyr&lt;=A90),OR(s_maxyr="",s_maxyr&gt;=A90),OR(s_player="",s_player=C90)),MAX(F$1:F89)+1,0)</f>
        <v>0</v>
      </c>
    </row>
    <row r="91" spans="1:6">
      <c r="A91" s="20">
        <v>2017</v>
      </c>
      <c r="B91" s="15" t="s">
        <v>39</v>
      </c>
      <c r="C91" s="15" t="s">
        <v>360</v>
      </c>
      <c r="D91" s="24">
        <v>7806971</v>
      </c>
      <c r="E91" t="str">
        <f>IF(D91&lt;VLOOKUP(A91,Min!A:B,2,FALSE),"Y","")</f>
        <v/>
      </c>
      <c r="F91">
        <f>IF(AND(OR(s_tmchk="all",IF(ISERROR(MATCH(B91,s_teams,0)),FALSE,TRUE)),OR(s_minsal="",s_minsal&lt;=D91),OR(s_maxsal="",s_maxsal&gt;=D91),OR(s_minyr="",s_minyr&lt;=A91),OR(s_maxyr="",s_maxyr&gt;=A91),OR(s_player="",s_player=C91)),MAX(F$1:F90)+1,0)</f>
        <v>0</v>
      </c>
    </row>
    <row r="92" spans="1:6">
      <c r="A92" s="20">
        <v>2017</v>
      </c>
      <c r="B92" s="15" t="s">
        <v>39</v>
      </c>
      <c r="C92" s="15" t="s">
        <v>324</v>
      </c>
      <c r="D92" s="24">
        <v>4837500</v>
      </c>
      <c r="E92" t="str">
        <f>IF(D92&lt;VLOOKUP(A92,Min!A:B,2,FALSE),"Y","")</f>
        <v/>
      </c>
      <c r="F92">
        <f>IF(AND(OR(s_tmchk="all",IF(ISERROR(MATCH(B92,s_teams,0)),FALSE,TRUE)),OR(s_minsal="",s_minsal&lt;=D92),OR(s_maxsal="",s_maxsal&gt;=D92),OR(s_minyr="",s_minyr&lt;=A92),OR(s_maxyr="",s_maxyr&gt;=A92),OR(s_player="",s_player=C92)),MAX(F$1:F91)+1,0)</f>
        <v>0</v>
      </c>
    </row>
    <row r="93" spans="1:6">
      <c r="A93" s="20">
        <v>2017</v>
      </c>
      <c r="B93" s="15" t="s">
        <v>39</v>
      </c>
      <c r="C93" s="15" t="s">
        <v>371</v>
      </c>
      <c r="D93" s="24">
        <v>2500000</v>
      </c>
      <c r="E93" t="str">
        <f>IF(D93&lt;VLOOKUP(A93,Min!A:B,2,FALSE),"Y","")</f>
        <v/>
      </c>
      <c r="F93">
        <f>IF(AND(OR(s_tmchk="all",IF(ISERROR(MATCH(B93,s_teams,0)),FALSE,TRUE)),OR(s_minsal="",s_minsal&lt;=D93),OR(s_maxsal="",s_maxsal&gt;=D93),OR(s_minyr="",s_minyr&lt;=A93),OR(s_maxyr="",s_maxyr&gt;=A93),OR(s_player="",s_player=C93)),MAX(F$1:F92)+1,0)</f>
        <v>0</v>
      </c>
    </row>
    <row r="94" spans="1:6">
      <c r="A94" s="20">
        <v>2017</v>
      </c>
      <c r="B94" s="15" t="s">
        <v>39</v>
      </c>
      <c r="C94" s="15" t="s">
        <v>969</v>
      </c>
      <c r="D94" s="24">
        <v>2194500</v>
      </c>
      <c r="E94" t="str">
        <f>IF(D94&lt;VLOOKUP(A94,Min!A:B,2,FALSE),"Y","")</f>
        <v/>
      </c>
      <c r="F94">
        <f>IF(AND(OR(s_tmchk="all",IF(ISERROR(MATCH(B94,s_teams,0)),FALSE,TRUE)),OR(s_minsal="",s_minsal&lt;=D94),OR(s_maxsal="",s_maxsal&gt;=D94),OR(s_minyr="",s_minyr&lt;=A94),OR(s_maxyr="",s_maxyr&gt;=A94),OR(s_player="",s_player=C94)),MAX(F$1:F93)+1,0)</f>
        <v>0</v>
      </c>
    </row>
    <row r="95" spans="1:6">
      <c r="A95" s="20">
        <v>2017</v>
      </c>
      <c r="B95" s="15" t="s">
        <v>39</v>
      </c>
      <c r="C95" s="15" t="s">
        <v>806</v>
      </c>
      <c r="D95" s="24">
        <v>1551659</v>
      </c>
      <c r="E95" t="str">
        <f>IF(D95&lt;VLOOKUP(A95,Min!A:B,2,FALSE),"Y","")</f>
        <v/>
      </c>
      <c r="F95">
        <f>IF(AND(OR(s_tmchk="all",IF(ISERROR(MATCH(B95,s_teams,0)),FALSE,TRUE)),OR(s_minsal="",s_minsal&lt;=D95),OR(s_maxsal="",s_maxsal&gt;=D95),OR(s_minyr="",s_minyr&lt;=A95),OR(s_maxyr="",s_maxyr&gt;=A95),OR(s_player="",s_player=C95)),MAX(F$1:F94)+1,0)</f>
        <v>0</v>
      </c>
    </row>
    <row r="96" spans="1:6">
      <c r="A96" s="20">
        <v>2017</v>
      </c>
      <c r="B96" s="15" t="s">
        <v>39</v>
      </c>
      <c r="C96" s="15" t="s">
        <v>373</v>
      </c>
      <c r="D96" s="24">
        <v>1551659</v>
      </c>
      <c r="E96" t="str">
        <f>IF(D96&lt;VLOOKUP(A96,Min!A:B,2,FALSE),"Y","")</f>
        <v/>
      </c>
      <c r="F96">
        <f>IF(AND(OR(s_tmchk="all",IF(ISERROR(MATCH(B96,s_teams,0)),FALSE,TRUE)),OR(s_minsal="",s_minsal&lt;=D96),OR(s_maxsal="",s_maxsal&gt;=D96),OR(s_minyr="",s_minyr&lt;=A96),OR(s_maxyr="",s_maxyr&gt;=A96),OR(s_player="",s_player=C96)),MAX(F$1:F95)+1,0)</f>
        <v>0</v>
      </c>
    </row>
    <row r="97" spans="1:6">
      <c r="A97" s="20">
        <v>2017</v>
      </c>
      <c r="B97" s="15" t="s">
        <v>39</v>
      </c>
      <c r="C97" s="15" t="s">
        <v>996</v>
      </c>
      <c r="D97" s="24">
        <v>1015696</v>
      </c>
      <c r="E97" t="str">
        <f>IF(D97&lt;VLOOKUP(A97,Min!A:B,2,FALSE),"Y","")</f>
        <v/>
      </c>
      <c r="F97">
        <f>IF(AND(OR(s_tmchk="all",IF(ISERROR(MATCH(B97,s_teams,0)),FALSE,TRUE)),OR(s_minsal="",s_minsal&lt;=D97),OR(s_maxsal="",s_maxsal&gt;=D97),OR(s_minyr="",s_minyr&lt;=A97),OR(s_maxyr="",s_maxyr&gt;=A97),OR(s_player="",s_player=C97)),MAX(F$1:F96)+1,0)</f>
        <v>0</v>
      </c>
    </row>
    <row r="98" spans="1:6">
      <c r="A98" s="20">
        <v>2017</v>
      </c>
      <c r="B98" s="15" t="s">
        <v>39</v>
      </c>
      <c r="C98" s="15" t="s">
        <v>381</v>
      </c>
      <c r="D98" s="24">
        <v>874636</v>
      </c>
      <c r="E98" t="str">
        <f>IF(D98&lt;VLOOKUP(A98,Min!A:B,2,FALSE),"Y","")</f>
        <v/>
      </c>
      <c r="F98">
        <f>IF(AND(OR(s_tmchk="all",IF(ISERROR(MATCH(B98,s_teams,0)),FALSE,TRUE)),OR(s_minsal="",s_minsal&lt;=D98),OR(s_maxsal="",s_maxsal&gt;=D98),OR(s_minyr="",s_minyr&lt;=A98),OR(s_maxyr="",s_maxyr&gt;=A98),OR(s_player="",s_player=C98)),MAX(F$1:F97)+1,0)</f>
        <v>0</v>
      </c>
    </row>
    <row r="99" spans="1:6">
      <c r="A99" s="20">
        <v>2017</v>
      </c>
      <c r="B99" s="15" t="s">
        <v>39</v>
      </c>
      <c r="C99" s="15" t="s">
        <v>1015</v>
      </c>
      <c r="D99" s="24">
        <v>543471</v>
      </c>
      <c r="E99" t="str">
        <f>IF(D99&lt;VLOOKUP(A99,Min!A:B,2,FALSE),"Y","")</f>
        <v/>
      </c>
      <c r="F99">
        <f>IF(AND(OR(s_tmchk="all",IF(ISERROR(MATCH(B99,s_teams,0)),FALSE,TRUE)),OR(s_minsal="",s_minsal&lt;=D99),OR(s_maxsal="",s_maxsal&gt;=D99),OR(s_minyr="",s_minyr&lt;=A99),OR(s_maxyr="",s_maxyr&gt;=A99),OR(s_player="",s_player=C99)),MAX(F$1:F98)+1,0)</f>
        <v>0</v>
      </c>
    </row>
    <row r="100" spans="1:6">
      <c r="A100" s="20">
        <v>2017</v>
      </c>
      <c r="B100" s="15" t="s">
        <v>39</v>
      </c>
      <c r="C100" s="15" t="s">
        <v>384</v>
      </c>
      <c r="D100" s="24">
        <v>18255</v>
      </c>
      <c r="E100" t="str">
        <f>IF(D100&lt;VLOOKUP(A100,Min!A:B,2,FALSE),"Y","")</f>
        <v>Y</v>
      </c>
      <c r="F100">
        <f>IF(AND(OR(s_tmchk="all",IF(ISERROR(MATCH(B100,s_teams,0)),FALSE,TRUE)),OR(s_minsal="",s_minsal&lt;=D100),OR(s_maxsal="",s_maxsal&gt;=D100),OR(s_minyr="",s_minyr&lt;=A100),OR(s_maxyr="",s_maxyr&gt;=A100),OR(s_player="",s_player=C100)),MAX(F$1:F99)+1,0)</f>
        <v>0</v>
      </c>
    </row>
    <row r="101" spans="1:6">
      <c r="A101" s="20">
        <v>2017</v>
      </c>
      <c r="B101" s="15" t="s">
        <v>41</v>
      </c>
      <c r="C101" s="15" t="s">
        <v>392</v>
      </c>
      <c r="D101" s="24">
        <v>25000000</v>
      </c>
      <c r="E101" t="str">
        <f>IF(D101&lt;VLOOKUP(A101,Min!A:B,2,FALSE),"Y","")</f>
        <v/>
      </c>
      <c r="F101">
        <f>IF(AND(OR(s_tmchk="all",IF(ISERROR(MATCH(B101,s_teams,0)),FALSE,TRUE)),OR(s_minsal="",s_minsal&lt;=D101),OR(s_maxsal="",s_maxsal&gt;=D101),OR(s_minyr="",s_minyr&lt;=A101),OR(s_maxyr="",s_maxyr&gt;=A101),OR(s_player="",s_player=C101)),MAX(F$1:F100)+1,0)</f>
        <v>0</v>
      </c>
    </row>
    <row r="102" spans="1:6">
      <c r="A102" s="20">
        <v>2017</v>
      </c>
      <c r="B102" s="15" t="s">
        <v>41</v>
      </c>
      <c r="C102" s="15" t="s">
        <v>578</v>
      </c>
      <c r="D102" s="24">
        <v>22116750</v>
      </c>
      <c r="E102" t="str">
        <f>IF(D102&lt;VLOOKUP(A102,Min!A:B,2,FALSE),"Y","")</f>
        <v/>
      </c>
      <c r="F102">
        <f>IF(AND(OR(s_tmchk="all",IF(ISERROR(MATCH(B102,s_teams,0)),FALSE,TRUE)),OR(s_minsal="",s_minsal&lt;=D102),OR(s_maxsal="",s_maxsal&gt;=D102),OR(s_minyr="",s_minyr&lt;=A102),OR(s_maxyr="",s_maxyr&gt;=A102),OR(s_player="",s_player=C102)),MAX(F$1:F101)+1,0)</f>
        <v>0</v>
      </c>
    </row>
    <row r="103" spans="1:6">
      <c r="A103" s="20">
        <v>2017</v>
      </c>
      <c r="B103" s="15" t="s">
        <v>41</v>
      </c>
      <c r="C103" s="15" t="s">
        <v>386</v>
      </c>
      <c r="D103" s="24">
        <v>17145838</v>
      </c>
      <c r="E103" t="str">
        <f>IF(D103&lt;VLOOKUP(A103,Min!A:B,2,FALSE),"Y","")</f>
        <v/>
      </c>
      <c r="F103">
        <f>IF(AND(OR(s_tmchk="all",IF(ISERROR(MATCH(B103,s_teams,0)),FALSE,TRUE)),OR(s_minsal="",s_minsal&lt;=D103),OR(s_maxsal="",s_maxsal&gt;=D103),OR(s_minyr="",s_minyr&lt;=A103),OR(s_maxyr="",s_maxyr&gt;=A103),OR(s_player="",s_player=C103)),MAX(F$1:F102)+1,0)</f>
        <v>0</v>
      </c>
    </row>
    <row r="104" spans="1:6">
      <c r="A104" s="20">
        <v>2017</v>
      </c>
      <c r="B104" s="15" t="s">
        <v>41</v>
      </c>
      <c r="C104" s="15" t="s">
        <v>564</v>
      </c>
      <c r="D104" s="24">
        <v>11027027</v>
      </c>
      <c r="E104" t="str">
        <f>IF(D104&lt;VLOOKUP(A104,Min!A:B,2,FALSE),"Y","")</f>
        <v/>
      </c>
      <c r="F104">
        <f>IF(AND(OR(s_tmchk="all",IF(ISERROR(MATCH(B104,s_teams,0)),FALSE,TRUE)),OR(s_minsal="",s_minsal&lt;=D104),OR(s_maxsal="",s_maxsal&gt;=D104),OR(s_minyr="",s_minyr&lt;=A104),OR(s_maxyr="",s_maxyr&gt;=A104),OR(s_player="",s_player=C104)),MAX(F$1:F103)+1,0)</f>
        <v>0</v>
      </c>
    </row>
    <row r="105" spans="1:6">
      <c r="A105" s="20">
        <v>2017</v>
      </c>
      <c r="B105" s="15" t="s">
        <v>41</v>
      </c>
      <c r="C105" s="15" t="s">
        <v>212</v>
      </c>
      <c r="D105" s="24">
        <v>9000000</v>
      </c>
      <c r="E105" t="str">
        <f>IF(D105&lt;VLOOKUP(A105,Min!A:B,2,FALSE),"Y","")</f>
        <v/>
      </c>
      <c r="F105">
        <f>IF(AND(OR(s_tmchk="all",IF(ISERROR(MATCH(B105,s_teams,0)),FALSE,TRUE)),OR(s_minsal="",s_minsal&lt;=D105),OR(s_maxsal="",s_maxsal&gt;=D105),OR(s_minyr="",s_minyr&lt;=A105),OR(s_maxyr="",s_maxyr&gt;=A105),OR(s_player="",s_player=C105)),MAX(F$1:F104)+1,0)</f>
        <v>0</v>
      </c>
    </row>
    <row r="106" spans="1:6">
      <c r="A106" s="20">
        <v>2017</v>
      </c>
      <c r="B106" s="15" t="s">
        <v>41</v>
      </c>
      <c r="C106" s="15" t="s">
        <v>426</v>
      </c>
      <c r="D106" s="24">
        <v>8375000</v>
      </c>
      <c r="E106" t="str">
        <f>IF(D106&lt;VLOOKUP(A106,Min!A:B,2,FALSE),"Y","")</f>
        <v/>
      </c>
      <c r="F106">
        <f>IF(AND(OR(s_tmchk="all",IF(ISERROR(MATCH(B106,s_teams,0)),FALSE,TRUE)),OR(s_minsal="",s_minsal&lt;=D106),OR(s_maxsal="",s_maxsal&gt;=D106),OR(s_minyr="",s_minyr&lt;=A106),OR(s_maxyr="",s_maxyr&gt;=A106),OR(s_player="",s_player=C106)),MAX(F$1:F105)+1,0)</f>
        <v>0</v>
      </c>
    </row>
    <row r="107" spans="1:6">
      <c r="A107" s="20">
        <v>2017</v>
      </c>
      <c r="B107" s="15" t="s">
        <v>41</v>
      </c>
      <c r="C107" s="15" t="s">
        <v>403</v>
      </c>
      <c r="D107" s="24">
        <v>4227996</v>
      </c>
      <c r="E107" t="str">
        <f>IF(D107&lt;VLOOKUP(A107,Min!A:B,2,FALSE),"Y","")</f>
        <v/>
      </c>
      <c r="F107">
        <f>IF(AND(OR(s_tmchk="all",IF(ISERROR(MATCH(B107,s_teams,0)),FALSE,TRUE)),OR(s_minsal="",s_minsal&lt;=D107),OR(s_maxsal="",s_maxsal&gt;=D107),OR(s_minyr="",s_minyr&lt;=A107),OR(s_maxyr="",s_maxyr&gt;=A107),OR(s_player="",s_player=C107)),MAX(F$1:F106)+1,0)</f>
        <v>0</v>
      </c>
    </row>
    <row r="108" spans="1:6">
      <c r="A108" s="20">
        <v>2017</v>
      </c>
      <c r="B108" s="15" t="s">
        <v>41</v>
      </c>
      <c r="C108" s="15" t="s">
        <v>400</v>
      </c>
      <c r="D108" s="24">
        <v>4096950</v>
      </c>
      <c r="E108" t="str">
        <f>IF(D108&lt;VLOOKUP(A108,Min!A:B,2,FALSE),"Y","")</f>
        <v/>
      </c>
      <c r="F108">
        <f>IF(AND(OR(s_tmchk="all",IF(ISERROR(MATCH(B108,s_teams,0)),FALSE,TRUE)),OR(s_minsal="",s_minsal&lt;=D108),OR(s_maxsal="",s_maxsal&gt;=D108),OR(s_minyr="",s_minyr&lt;=A108),OR(s_maxyr="",s_maxyr&gt;=A108),OR(s_player="",s_player=C108)),MAX(F$1:F107)+1,0)</f>
        <v>0</v>
      </c>
    </row>
    <row r="109" spans="1:6">
      <c r="A109" s="20">
        <v>2017</v>
      </c>
      <c r="B109" s="15" t="s">
        <v>41</v>
      </c>
      <c r="C109" s="15" t="s">
        <v>1093</v>
      </c>
      <c r="D109" s="24">
        <v>2898000</v>
      </c>
      <c r="E109" t="str">
        <f>IF(D109&lt;VLOOKUP(A109,Min!A:B,2,FALSE),"Y","")</f>
        <v/>
      </c>
      <c r="F109">
        <f>IF(AND(OR(s_tmchk="all",IF(ISERROR(MATCH(B109,s_teams,0)),FALSE,TRUE)),OR(s_minsal="",s_minsal&lt;=D109),OR(s_maxsal="",s_maxsal&gt;=D109),OR(s_minyr="",s_minyr&lt;=A109),OR(s_maxyr="",s_maxyr&gt;=A109),OR(s_player="",s_player=C109)),MAX(F$1:F108)+1,0)</f>
        <v>0</v>
      </c>
    </row>
    <row r="110" spans="1:6">
      <c r="A110" s="20">
        <v>2017</v>
      </c>
      <c r="B110" s="15" t="s">
        <v>41</v>
      </c>
      <c r="C110" s="15" t="s">
        <v>412</v>
      </c>
      <c r="D110" s="24">
        <v>1514160</v>
      </c>
      <c r="E110" t="str">
        <f>IF(D110&lt;VLOOKUP(A110,Min!A:B,2,FALSE),"Y","")</f>
        <v/>
      </c>
      <c r="F110">
        <f>IF(AND(OR(s_tmchk="all",IF(ISERROR(MATCH(B110,s_teams,0)),FALSE,TRUE)),OR(s_minsal="",s_minsal&lt;=D110),OR(s_maxsal="",s_maxsal&gt;=D110),OR(s_minyr="",s_minyr&lt;=A110),OR(s_maxyr="",s_maxyr&gt;=A110),OR(s_player="",s_player=C110)),MAX(F$1:F109)+1,0)</f>
        <v>0</v>
      </c>
    </row>
    <row r="111" spans="1:6">
      <c r="A111" s="20">
        <v>2017</v>
      </c>
      <c r="B111" s="15" t="s">
        <v>41</v>
      </c>
      <c r="C111" s="15" t="s">
        <v>1109</v>
      </c>
      <c r="D111" s="24">
        <v>1050961</v>
      </c>
      <c r="E111" t="str">
        <f>IF(D111&lt;VLOOKUP(A111,Min!A:B,2,FALSE),"Y","")</f>
        <v/>
      </c>
      <c r="F111">
        <f>IF(AND(OR(s_tmchk="all",IF(ISERROR(MATCH(B111,s_teams,0)),FALSE,TRUE)),OR(s_minsal="",s_minsal&lt;=D111),OR(s_maxsal="",s_maxsal&gt;=D111),OR(s_minyr="",s_minyr&lt;=A111),OR(s_maxyr="",s_maxyr&gt;=A111),OR(s_player="",s_player=C111)),MAX(F$1:F110)+1,0)</f>
        <v>0</v>
      </c>
    </row>
    <row r="112" spans="1:6">
      <c r="A112" s="20">
        <v>2017</v>
      </c>
      <c r="B112" s="15" t="s">
        <v>41</v>
      </c>
      <c r="C112" s="15" t="s">
        <v>428</v>
      </c>
      <c r="D112" s="24">
        <v>874636</v>
      </c>
      <c r="E112" t="str">
        <f>IF(D112&lt;VLOOKUP(A112,Min!A:B,2,FALSE),"Y","")</f>
        <v/>
      </c>
      <c r="F112">
        <f>IF(AND(OR(s_tmchk="all",IF(ISERROR(MATCH(B112,s_teams,0)),FALSE,TRUE)),OR(s_minsal="",s_minsal&lt;=D112),OR(s_maxsal="",s_maxsal&gt;=D112),OR(s_minyr="",s_minyr&lt;=A112),OR(s_maxyr="",s_maxyr&gt;=A112),OR(s_player="",s_player=C112)),MAX(F$1:F111)+1,0)</f>
        <v>0</v>
      </c>
    </row>
    <row r="113" spans="1:6">
      <c r="A113" s="20">
        <v>2017</v>
      </c>
      <c r="B113" s="15" t="s">
        <v>41</v>
      </c>
      <c r="C113" s="15" t="s">
        <v>1127</v>
      </c>
      <c r="D113" s="24">
        <v>543471</v>
      </c>
      <c r="E113" t="str">
        <f>IF(D113&lt;VLOOKUP(A113,Min!A:B,2,FALSE),"Y","")</f>
        <v/>
      </c>
      <c r="F113">
        <f>IF(AND(OR(s_tmchk="all",IF(ISERROR(MATCH(B113,s_teams,0)),FALSE,TRUE)),OR(s_minsal="",s_minsal&lt;=D113),OR(s_maxsal="",s_maxsal&gt;=D113),OR(s_minyr="",s_minyr&lt;=A113),OR(s_maxyr="",s_maxyr&gt;=A113),OR(s_player="",s_player=C113)),MAX(F$1:F112)+1,0)</f>
        <v>0</v>
      </c>
    </row>
    <row r="114" spans="1:6">
      <c r="A114" s="20">
        <v>2017</v>
      </c>
      <c r="B114" s="15" t="s">
        <v>41</v>
      </c>
      <c r="C114" s="15" t="s">
        <v>1138</v>
      </c>
      <c r="D114" s="24">
        <v>543471</v>
      </c>
      <c r="E114" t="str">
        <f>IF(D114&lt;VLOOKUP(A114,Min!A:B,2,FALSE),"Y","")</f>
        <v/>
      </c>
      <c r="F114">
        <f>IF(AND(OR(s_tmchk="all",IF(ISERROR(MATCH(B114,s_teams,0)),FALSE,TRUE)),OR(s_minsal="",s_minsal&lt;=D114),OR(s_maxsal="",s_maxsal&gt;=D114),OR(s_minyr="",s_minyr&lt;=A114),OR(s_maxyr="",s_maxyr&gt;=A114),OR(s_player="",s_player=C114)),MAX(F$1:F113)+1,0)</f>
        <v>0</v>
      </c>
    </row>
    <row r="115" spans="1:6">
      <c r="A115" s="20">
        <v>2017</v>
      </c>
      <c r="B115" s="15" t="s">
        <v>41</v>
      </c>
      <c r="C115" s="15" t="s">
        <v>1149</v>
      </c>
      <c r="D115" s="24">
        <v>543471</v>
      </c>
      <c r="E115" t="str">
        <f>IF(D115&lt;VLOOKUP(A115,Min!A:B,2,FALSE),"Y","")</f>
        <v/>
      </c>
      <c r="F115">
        <f>IF(AND(OR(s_tmchk="all",IF(ISERROR(MATCH(B115,s_teams,0)),FALSE,TRUE)),OR(s_minsal="",s_minsal&lt;=D115),OR(s_maxsal="",s_maxsal&gt;=D115),OR(s_minyr="",s_minyr&lt;=A115),OR(s_maxyr="",s_maxyr&gt;=A115),OR(s_player="",s_player=C115)),MAX(F$1:F114)+1,0)</f>
        <v>0</v>
      </c>
    </row>
    <row r="116" spans="1:6">
      <c r="A116" s="20">
        <v>2017</v>
      </c>
      <c r="B116" s="15" t="s">
        <v>41</v>
      </c>
      <c r="C116" s="15" t="s">
        <v>431</v>
      </c>
      <c r="D116" s="24">
        <v>437318</v>
      </c>
      <c r="E116" t="str">
        <f>IF(D116&lt;VLOOKUP(A116,Min!A:B,2,FALSE),"Y","")</f>
        <v>Y</v>
      </c>
      <c r="F116">
        <f>IF(AND(OR(s_tmchk="all",IF(ISERROR(MATCH(B116,s_teams,0)),FALSE,TRUE)),OR(s_minsal="",s_minsal&lt;=D116),OR(s_maxsal="",s_maxsal&gt;=D116),OR(s_minyr="",s_minyr&lt;=A116),OR(s_maxyr="",s_maxyr&gt;=A116),OR(s_player="",s_player=C116)),MAX(F$1:F115)+1,0)</f>
        <v>0</v>
      </c>
    </row>
    <row r="117" spans="1:6">
      <c r="A117" s="20">
        <v>2017</v>
      </c>
      <c r="B117" s="15" t="s">
        <v>41</v>
      </c>
      <c r="C117" s="15" t="s">
        <v>424</v>
      </c>
      <c r="D117" s="24">
        <v>315759</v>
      </c>
      <c r="E117" t="str">
        <f>IF(D117&lt;VLOOKUP(A117,Min!A:B,2,FALSE),"Y","")</f>
        <v>Y</v>
      </c>
      <c r="F117">
        <f>IF(AND(OR(s_tmchk="all",IF(ISERROR(MATCH(B117,s_teams,0)),FALSE,TRUE)),OR(s_minsal="",s_minsal&lt;=D117),OR(s_maxsal="",s_maxsal&gt;=D117),OR(s_minyr="",s_minyr&lt;=A117),OR(s_maxyr="",s_maxyr&gt;=A117),OR(s_player="",s_player=C117)),MAX(F$1:F116)+1,0)</f>
        <v>0</v>
      </c>
    </row>
    <row r="118" spans="1:6">
      <c r="A118" s="20">
        <v>2017</v>
      </c>
      <c r="B118" s="15" t="s">
        <v>41</v>
      </c>
      <c r="C118" s="15" t="s">
        <v>1174</v>
      </c>
      <c r="D118" s="24">
        <v>70000</v>
      </c>
      <c r="E118" t="str">
        <f>IF(D118&lt;VLOOKUP(A118,Min!A:B,2,FALSE),"Y","")</f>
        <v>Y</v>
      </c>
      <c r="F118">
        <f>IF(AND(OR(s_tmchk="all",IF(ISERROR(MATCH(B118,s_teams,0)),FALSE,TRUE)),OR(s_minsal="",s_minsal&lt;=D118),OR(s_maxsal="",s_maxsal&gt;=D118),OR(s_minyr="",s_minyr&lt;=A118),OR(s_maxyr="",s_maxyr&gt;=A118),OR(s_player="",s_player=C118)),MAX(F$1:F117)+1,0)</f>
        <v>0</v>
      </c>
    </row>
    <row r="119" spans="1:6">
      <c r="A119" s="20">
        <v>2017</v>
      </c>
      <c r="B119" s="15" t="s">
        <v>41</v>
      </c>
      <c r="C119" s="15" t="s">
        <v>1178</v>
      </c>
      <c r="D119" s="24">
        <v>20000</v>
      </c>
      <c r="E119" t="str">
        <f>IF(D119&lt;VLOOKUP(A119,Min!A:B,2,FALSE),"Y","")</f>
        <v>Y</v>
      </c>
      <c r="F119">
        <f>IF(AND(OR(s_tmchk="all",IF(ISERROR(MATCH(B119,s_teams,0)),FALSE,TRUE)),OR(s_minsal="",s_minsal&lt;=D119),OR(s_maxsal="",s_maxsal&gt;=D119),OR(s_minyr="",s_minyr&lt;=A119),OR(s_maxyr="",s_maxyr&gt;=A119),OR(s_player="",s_player=C119)),MAX(F$1:F118)+1,0)</f>
        <v>0</v>
      </c>
    </row>
    <row r="120" spans="1:6">
      <c r="A120" s="20">
        <v>2017</v>
      </c>
      <c r="B120" s="15" t="s">
        <v>43</v>
      </c>
      <c r="C120" s="15" t="s">
        <v>434</v>
      </c>
      <c r="D120" s="24">
        <v>15050000</v>
      </c>
      <c r="E120" t="str">
        <f>IF(D120&lt;VLOOKUP(A120,Min!A:B,2,FALSE),"Y","")</f>
        <v/>
      </c>
      <c r="F120">
        <f>IF(AND(OR(s_tmchk="all",IF(ISERROR(MATCH(B120,s_teams,0)),FALSE,TRUE)),OR(s_minsal="",s_minsal&lt;=D120),OR(s_maxsal="",s_maxsal&gt;=D120),OR(s_minyr="",s_minyr&lt;=A120),OR(s_maxyr="",s_maxyr&gt;=A120),OR(s_player="",s_player=C120)),MAX(F$1:F119)+1,0)</f>
        <v>0</v>
      </c>
    </row>
    <row r="121" spans="1:6">
      <c r="A121" s="20">
        <v>2017</v>
      </c>
      <c r="B121" s="15" t="s">
        <v>43</v>
      </c>
      <c r="C121" s="15" t="s">
        <v>437</v>
      </c>
      <c r="D121" s="24">
        <v>12078652</v>
      </c>
      <c r="E121" t="str">
        <f>IF(D121&lt;VLOOKUP(A121,Min!A:B,2,FALSE),"Y","")</f>
        <v/>
      </c>
      <c r="F121">
        <f>IF(AND(OR(s_tmchk="all",IF(ISERROR(MATCH(B121,s_teams,0)),FALSE,TRUE)),OR(s_minsal="",s_minsal&lt;=D121),OR(s_maxsal="",s_maxsal&gt;=D121),OR(s_minyr="",s_minyr&lt;=A121),OR(s_maxyr="",s_maxyr&gt;=A121),OR(s_player="",s_player=C121)),MAX(F$1:F120)+1,0)</f>
        <v>0</v>
      </c>
    </row>
    <row r="122" spans="1:6">
      <c r="A122" s="20">
        <v>2017</v>
      </c>
      <c r="B122" s="15" t="s">
        <v>43</v>
      </c>
      <c r="C122" s="15" t="s">
        <v>441</v>
      </c>
      <c r="D122" s="24">
        <v>11233146</v>
      </c>
      <c r="E122" t="str">
        <f>IF(D122&lt;VLOOKUP(A122,Min!A:B,2,FALSE),"Y","")</f>
        <v/>
      </c>
      <c r="F122">
        <f>IF(AND(OR(s_tmchk="all",IF(ISERROR(MATCH(B122,s_teams,0)),FALSE,TRUE)),OR(s_minsal="",s_minsal&lt;=D122),OR(s_maxsal="",s_maxsal&gt;=D122),OR(s_minyr="",s_minyr&lt;=A122),OR(s_maxyr="",s_maxyr&gt;=A122),OR(s_player="",s_player=C122)),MAX(F$1:F121)+1,0)</f>
        <v>0</v>
      </c>
    </row>
    <row r="123" spans="1:6">
      <c r="A123" s="20">
        <v>2017</v>
      </c>
      <c r="B123" s="15" t="s">
        <v>43</v>
      </c>
      <c r="C123" s="15" t="s">
        <v>464</v>
      </c>
      <c r="D123" s="24">
        <v>8070175</v>
      </c>
      <c r="E123" t="str">
        <f>IF(D123&lt;VLOOKUP(A123,Min!A:B,2,FALSE),"Y","")</f>
        <v/>
      </c>
      <c r="F123">
        <f>IF(AND(OR(s_tmchk="all",IF(ISERROR(MATCH(B123,s_teams,0)),FALSE,TRUE)),OR(s_minsal="",s_minsal&lt;=D123),OR(s_maxsal="",s_maxsal&gt;=D123),OR(s_minyr="",s_minyr&lt;=A123),OR(s_maxyr="",s_maxyr&gt;=A123),OR(s_player="",s_player=C123)),MAX(F$1:F122)+1,0)</f>
        <v>0</v>
      </c>
    </row>
    <row r="124" spans="1:6">
      <c r="A124" s="20">
        <v>2017</v>
      </c>
      <c r="B124" s="15" t="s">
        <v>43</v>
      </c>
      <c r="C124" s="15" t="s">
        <v>447</v>
      </c>
      <c r="D124" s="24">
        <v>4540525</v>
      </c>
      <c r="E124" t="str">
        <f>IF(D124&lt;VLOOKUP(A124,Min!A:B,2,FALSE),"Y","")</f>
        <v/>
      </c>
      <c r="F124">
        <f>IF(AND(OR(s_tmchk="all",IF(ISERROR(MATCH(B124,s_teams,0)),FALSE,TRUE)),OR(s_minsal="",s_minsal&lt;=D124),OR(s_maxsal="",s_maxsal&gt;=D124),OR(s_minyr="",s_minyr&lt;=A124),OR(s_maxyr="",s_maxyr&gt;=A124),OR(s_player="",s_player=C124)),MAX(F$1:F123)+1,0)</f>
        <v>0</v>
      </c>
    </row>
    <row r="125" spans="1:6">
      <c r="A125" s="20">
        <v>2017</v>
      </c>
      <c r="B125" s="15" t="s">
        <v>43</v>
      </c>
      <c r="C125" s="15" t="s">
        <v>454</v>
      </c>
      <c r="D125" s="24">
        <v>3533333</v>
      </c>
      <c r="E125" t="str">
        <f>IF(D125&lt;VLOOKUP(A125,Min!A:B,2,FALSE),"Y","")</f>
        <v/>
      </c>
      <c r="F125">
        <f>IF(AND(OR(s_tmchk="all",IF(ISERROR(MATCH(B125,s_teams,0)),FALSE,TRUE)),OR(s_minsal="",s_minsal&lt;=D125),OR(s_maxsal="",s_maxsal&gt;=D125),OR(s_minyr="",s_minyr&lt;=A125),OR(s_maxyr="",s_maxyr&gt;=A125),OR(s_player="",s_player=C125)),MAX(F$1:F124)+1,0)</f>
        <v>0</v>
      </c>
    </row>
    <row r="126" spans="1:6">
      <c r="A126" s="20">
        <v>2017</v>
      </c>
      <c r="B126" s="15" t="s">
        <v>43</v>
      </c>
      <c r="C126" s="15" t="s">
        <v>475</v>
      </c>
      <c r="D126" s="24">
        <v>3500000</v>
      </c>
      <c r="E126" t="str">
        <f>IF(D126&lt;VLOOKUP(A126,Min!A:B,2,FALSE),"Y","")</f>
        <v/>
      </c>
      <c r="F126">
        <f>IF(AND(OR(s_tmchk="all",IF(ISERROR(MATCH(B126,s_teams,0)),FALSE,TRUE)),OR(s_minsal="",s_minsal&lt;=D126),OR(s_maxsal="",s_maxsal&gt;=D126),OR(s_minyr="",s_minyr&lt;=A126),OR(s_maxyr="",s_maxyr&gt;=A126),OR(s_player="",s_player=C126)),MAX(F$1:F125)+1,0)</f>
        <v>0</v>
      </c>
    </row>
    <row r="127" spans="1:6">
      <c r="A127" s="20">
        <v>2017</v>
      </c>
      <c r="B127" s="15" t="s">
        <v>43</v>
      </c>
      <c r="C127" s="15" t="s">
        <v>457</v>
      </c>
      <c r="D127" s="24">
        <v>3241800</v>
      </c>
      <c r="E127" t="str">
        <f>IF(D127&lt;VLOOKUP(A127,Min!A:B,2,FALSE),"Y","")</f>
        <v/>
      </c>
      <c r="F127">
        <f>IF(AND(OR(s_tmchk="all",IF(ISERROR(MATCH(B127,s_teams,0)),FALSE,TRUE)),OR(s_minsal="",s_minsal&lt;=D127),OR(s_maxsal="",s_maxsal&gt;=D127),OR(s_minyr="",s_minyr&lt;=A127),OR(s_maxyr="",s_maxyr&gt;=A127),OR(s_player="",s_player=C127)),MAX(F$1:F126)+1,0)</f>
        <v>0</v>
      </c>
    </row>
    <row r="128" spans="1:6">
      <c r="A128" s="20">
        <v>2017</v>
      </c>
      <c r="B128" s="15" t="s">
        <v>43</v>
      </c>
      <c r="C128" s="15" t="s">
        <v>467</v>
      </c>
      <c r="D128" s="24">
        <v>1921320</v>
      </c>
      <c r="E128" t="str">
        <f>IF(D128&lt;VLOOKUP(A128,Min!A:B,2,FALSE),"Y","")</f>
        <v/>
      </c>
      <c r="F128">
        <f>IF(AND(OR(s_tmchk="all",IF(ISERROR(MATCH(B128,s_teams,0)),FALSE,TRUE)),OR(s_minsal="",s_minsal&lt;=D128),OR(s_maxsal="",s_maxsal&gt;=D128),OR(s_minyr="",s_minyr&lt;=A128),OR(s_maxyr="",s_maxyr&gt;=A128),OR(s_player="",s_player=C128)),MAX(F$1:F127)+1,0)</f>
        <v>0</v>
      </c>
    </row>
    <row r="129" spans="1:6">
      <c r="A129" s="20">
        <v>2017</v>
      </c>
      <c r="B129" s="15" t="s">
        <v>43</v>
      </c>
      <c r="C129" s="15" t="s">
        <v>473</v>
      </c>
      <c r="D129" s="24">
        <v>1655880</v>
      </c>
      <c r="E129" t="str">
        <f>IF(D129&lt;VLOOKUP(A129,Min!A:B,2,FALSE),"Y","")</f>
        <v/>
      </c>
      <c r="F129">
        <f>IF(AND(OR(s_tmchk="all",IF(ISERROR(MATCH(B129,s_teams,0)),FALSE,TRUE)),OR(s_minsal="",s_minsal&lt;=D129),OR(s_maxsal="",s_maxsal&gt;=D129),OR(s_minyr="",s_minyr&lt;=A129),OR(s_maxyr="",s_maxyr&gt;=A129),OR(s_player="",s_player=C129)),MAX(F$1:F128)+1,0)</f>
        <v>0</v>
      </c>
    </row>
    <row r="130" spans="1:6">
      <c r="A130" s="20">
        <v>2017</v>
      </c>
      <c r="B130" s="15" t="s">
        <v>43</v>
      </c>
      <c r="C130" s="15" t="s">
        <v>478</v>
      </c>
      <c r="D130" s="24">
        <v>1358500</v>
      </c>
      <c r="E130" t="str">
        <f>IF(D130&lt;VLOOKUP(A130,Min!A:B,2,FALSE),"Y","")</f>
        <v/>
      </c>
      <c r="F130">
        <f>IF(AND(OR(s_tmchk="all",IF(ISERROR(MATCH(B130,s_teams,0)),FALSE,TRUE)),OR(s_minsal="",s_minsal&lt;=D130),OR(s_maxsal="",s_maxsal&gt;=D130),OR(s_minyr="",s_minyr&lt;=A130),OR(s_maxyr="",s_maxyr&gt;=A130),OR(s_player="",s_player=C130)),MAX(F$1:F129)+1,0)</f>
        <v>0</v>
      </c>
    </row>
    <row r="131" spans="1:6">
      <c r="A131" s="20">
        <v>2017</v>
      </c>
      <c r="B131" s="15" t="s">
        <v>43</v>
      </c>
      <c r="C131" s="15" t="s">
        <v>1027</v>
      </c>
      <c r="D131" s="24">
        <v>980431</v>
      </c>
      <c r="E131" t="str">
        <f>IF(D131&lt;VLOOKUP(A131,Min!A:B,2,FALSE),"Y","")</f>
        <v/>
      </c>
      <c r="F131">
        <f>IF(AND(OR(s_tmchk="all",IF(ISERROR(MATCH(B131,s_teams,0)),FALSE,TRUE)),OR(s_minsal="",s_minsal&lt;=D131),OR(s_maxsal="",s_maxsal&gt;=D131),OR(s_minyr="",s_minyr&lt;=A131),OR(s_maxyr="",s_maxyr&gt;=A131),OR(s_player="",s_player=C131)),MAX(F$1:F130)+1,0)</f>
        <v>0</v>
      </c>
    </row>
    <row r="132" spans="1:6">
      <c r="A132" s="20">
        <v>2017</v>
      </c>
      <c r="B132" s="15" t="s">
        <v>43</v>
      </c>
      <c r="C132" s="15" t="s">
        <v>482</v>
      </c>
      <c r="D132" s="24">
        <v>980431</v>
      </c>
      <c r="E132" t="str">
        <f>IF(D132&lt;VLOOKUP(A132,Min!A:B,2,FALSE),"Y","")</f>
        <v/>
      </c>
      <c r="F132">
        <f>IF(AND(OR(s_tmchk="all",IF(ISERROR(MATCH(B132,s_teams,0)),FALSE,TRUE)),OR(s_minsal="",s_minsal&lt;=D132),OR(s_maxsal="",s_maxsal&gt;=D132),OR(s_minyr="",s_minyr&lt;=A132),OR(s_maxyr="",s_maxyr&gt;=A132),OR(s_player="",s_player=C132)),MAX(F$1:F131)+1,0)</f>
        <v>0</v>
      </c>
    </row>
    <row r="133" spans="1:6">
      <c r="A133" s="20">
        <v>2017</v>
      </c>
      <c r="B133" s="15" t="s">
        <v>43</v>
      </c>
      <c r="C133" s="15" t="s">
        <v>1282</v>
      </c>
      <c r="D133" s="24">
        <v>150000</v>
      </c>
      <c r="E133" t="str">
        <f>IF(D133&lt;VLOOKUP(A133,Min!A:B,2,FALSE),"Y","")</f>
        <v>Y</v>
      </c>
      <c r="F133">
        <f>IF(AND(OR(s_tmchk="all",IF(ISERROR(MATCH(B133,s_teams,0)),FALSE,TRUE)),OR(s_minsal="",s_minsal&lt;=D133),OR(s_maxsal="",s_maxsal&gt;=D133),OR(s_minyr="",s_minyr&lt;=A133),OR(s_maxyr="",s_maxyr&gt;=A133),OR(s_player="",s_player=C133)),MAX(F$1:F132)+1,0)</f>
        <v>0</v>
      </c>
    </row>
    <row r="134" spans="1:6">
      <c r="A134" s="20">
        <v>2017</v>
      </c>
      <c r="B134" s="15" t="s">
        <v>43</v>
      </c>
      <c r="C134" s="15" t="s">
        <v>1288</v>
      </c>
      <c r="D134" s="24">
        <v>50000</v>
      </c>
      <c r="E134" t="str">
        <f>IF(D134&lt;VLOOKUP(A134,Min!A:B,2,FALSE),"Y","")</f>
        <v>Y</v>
      </c>
      <c r="F134">
        <f>IF(AND(OR(s_tmchk="all",IF(ISERROR(MATCH(B134,s_teams,0)),FALSE,TRUE)),OR(s_minsal="",s_minsal&lt;=D134),OR(s_maxsal="",s_maxsal&gt;=D134),OR(s_minyr="",s_minyr&lt;=A134),OR(s_maxyr="",s_maxyr&gt;=A134),OR(s_player="",s_player=C134)),MAX(F$1:F133)+1,0)</f>
        <v>0</v>
      </c>
    </row>
    <row r="135" spans="1:6">
      <c r="A135" s="20">
        <v>2017</v>
      </c>
      <c r="B135" s="15" t="s">
        <v>43</v>
      </c>
      <c r="C135" s="15" t="s">
        <v>1294</v>
      </c>
      <c r="D135" s="24">
        <v>50000</v>
      </c>
      <c r="E135" t="str">
        <f>IF(D135&lt;VLOOKUP(A135,Min!A:B,2,FALSE),"Y","")</f>
        <v>Y</v>
      </c>
      <c r="F135">
        <f>IF(AND(OR(s_tmchk="all",IF(ISERROR(MATCH(B135,s_teams,0)),FALSE,TRUE)),OR(s_minsal="",s_minsal&lt;=D135),OR(s_maxsal="",s_maxsal&gt;=D135),OR(s_minyr="",s_minyr&lt;=A135),OR(s_maxyr="",s_maxyr&gt;=A135),OR(s_player="",s_player=C135)),MAX(F$1:F134)+1,0)</f>
        <v>0</v>
      </c>
    </row>
    <row r="136" spans="1:6">
      <c r="A136" s="20">
        <v>2017</v>
      </c>
      <c r="B136" s="15" t="s">
        <v>45</v>
      </c>
      <c r="C136" s="15" t="s">
        <v>516</v>
      </c>
      <c r="D136" s="24">
        <v>22116750</v>
      </c>
      <c r="E136" t="str">
        <f>IF(D136&lt;VLOOKUP(A136,Min!A:B,2,FALSE),"Y","")</f>
        <v/>
      </c>
      <c r="F136">
        <f>IF(AND(OR(s_tmchk="all",IF(ISERROR(MATCH(B136,s_teams,0)),FALSE,TRUE)),OR(s_minsal="",s_minsal&lt;=D136),OR(s_maxsal="",s_maxsal&gt;=D136),OR(s_minyr="",s_minyr&lt;=A136),OR(s_maxyr="",s_maxyr&gt;=A136),OR(s_player="",s_player=C136)),MAX(F$1:F135)+1,0)</f>
        <v>0</v>
      </c>
    </row>
    <row r="137" spans="1:6">
      <c r="A137" s="20">
        <v>2017</v>
      </c>
      <c r="B137" s="15" t="s">
        <v>45</v>
      </c>
      <c r="C137" s="15" t="s">
        <v>500</v>
      </c>
      <c r="D137" s="24">
        <v>17200000</v>
      </c>
      <c r="E137" t="str">
        <f>IF(D137&lt;VLOOKUP(A137,Min!A:B,2,FALSE),"Y","")</f>
        <v/>
      </c>
      <c r="F137">
        <f>IF(AND(OR(s_tmchk="all",IF(ISERROR(MATCH(B137,s_teams,0)),FALSE,TRUE)),OR(s_minsal="",s_minsal&lt;=D137),OR(s_maxsal="",s_maxsal&gt;=D137),OR(s_minyr="",s_minyr&lt;=A137),OR(s_maxyr="",s_maxyr&gt;=A137),OR(s_player="",s_player=C137)),MAX(F$1:F136)+1,0)</f>
        <v>0</v>
      </c>
    </row>
    <row r="138" spans="1:6">
      <c r="A138" s="20">
        <v>2017</v>
      </c>
      <c r="B138" s="15" t="s">
        <v>45</v>
      </c>
      <c r="C138" s="15" t="s">
        <v>505</v>
      </c>
      <c r="D138" s="24">
        <v>14956522</v>
      </c>
      <c r="E138" t="str">
        <f>IF(D138&lt;VLOOKUP(A138,Min!A:B,2,FALSE),"Y","")</f>
        <v/>
      </c>
      <c r="F138">
        <f>IF(AND(OR(s_tmchk="all",IF(ISERROR(MATCH(B138,s_teams,0)),FALSE,TRUE)),OR(s_minsal="",s_minsal&lt;=D138),OR(s_maxsal="",s_maxsal&gt;=D138),OR(s_minyr="",s_minyr&lt;=A138),OR(s_maxyr="",s_maxyr&gt;=A138),OR(s_player="",s_player=C138)),MAX(F$1:F137)+1,0)</f>
        <v>0</v>
      </c>
    </row>
    <row r="139" spans="1:6">
      <c r="A139" s="20">
        <v>2017</v>
      </c>
      <c r="B139" s="15" t="s">
        <v>45</v>
      </c>
      <c r="C139" s="15" t="s">
        <v>1273</v>
      </c>
      <c r="D139" s="24">
        <v>10991957</v>
      </c>
      <c r="E139" t="str">
        <f>IF(D139&lt;VLOOKUP(A139,Min!A:B,2,FALSE),"Y","")</f>
        <v/>
      </c>
      <c r="F139">
        <f>IF(AND(OR(s_tmchk="all",IF(ISERROR(MATCH(B139,s_teams,0)),FALSE,TRUE)),OR(s_minsal="",s_minsal&lt;=D139),OR(s_maxsal="",s_maxsal&gt;=D139),OR(s_minyr="",s_minyr&lt;=A139),OR(s_maxyr="",s_maxyr&gt;=A139),OR(s_player="",s_player=C139)),MAX(F$1:F138)+1,0)</f>
        <v>0</v>
      </c>
    </row>
    <row r="140" spans="1:6">
      <c r="A140" s="20">
        <v>2017</v>
      </c>
      <c r="B140" s="15" t="s">
        <v>45</v>
      </c>
      <c r="C140" s="15" t="s">
        <v>1351</v>
      </c>
      <c r="D140" s="24">
        <v>7000000</v>
      </c>
      <c r="E140" t="str">
        <f>IF(D140&lt;VLOOKUP(A140,Min!A:B,2,FALSE),"Y","")</f>
        <v/>
      </c>
      <c r="F140">
        <f>IF(AND(OR(s_tmchk="all",IF(ISERROR(MATCH(B140,s_teams,0)),FALSE,TRUE)),OR(s_minsal="",s_minsal&lt;=D140),OR(s_maxsal="",s_maxsal&gt;=D140),OR(s_minyr="",s_minyr&lt;=A140),OR(s_maxyr="",s_maxyr&gt;=A140),OR(s_player="",s_player=C140)),MAX(F$1:F139)+1,0)</f>
        <v>0</v>
      </c>
    </row>
    <row r="141" spans="1:6">
      <c r="A141" s="20">
        <v>2017</v>
      </c>
      <c r="B141" s="15" t="s">
        <v>45</v>
      </c>
      <c r="C141" s="15" t="s">
        <v>508</v>
      </c>
      <c r="D141" s="24">
        <v>6500000</v>
      </c>
      <c r="E141" t="str">
        <f>IF(D141&lt;VLOOKUP(A141,Min!A:B,2,FALSE),"Y","")</f>
        <v/>
      </c>
      <c r="F141">
        <f>IF(AND(OR(s_tmchk="all",IF(ISERROR(MATCH(B141,s_teams,0)),FALSE,TRUE)),OR(s_minsal="",s_minsal&lt;=D141),OR(s_maxsal="",s_maxsal&gt;=D141),OR(s_minyr="",s_minyr&lt;=A141),OR(s_maxyr="",s_maxyr&gt;=A141),OR(s_player="",s_player=C141)),MAX(F$1:F140)+1,0)</f>
        <v>0</v>
      </c>
    </row>
    <row r="142" spans="1:6">
      <c r="A142" s="20">
        <v>2017</v>
      </c>
      <c r="B142" s="15" t="s">
        <v>45</v>
      </c>
      <c r="C142" s="15" t="s">
        <v>1212</v>
      </c>
      <c r="D142" s="24">
        <v>6000000</v>
      </c>
      <c r="E142" t="str">
        <f>IF(D142&lt;VLOOKUP(A142,Min!A:B,2,FALSE),"Y","")</f>
        <v/>
      </c>
      <c r="F142">
        <f>IF(AND(OR(s_tmchk="all",IF(ISERROR(MATCH(B142,s_teams,0)),FALSE,TRUE)),OR(s_minsal="",s_minsal&lt;=D142),OR(s_maxsal="",s_maxsal&gt;=D142),OR(s_minyr="",s_minyr&lt;=A142),OR(s_maxyr="",s_maxyr&gt;=A142),OR(s_player="",s_player=C142)),MAX(F$1:F141)+1,0)</f>
        <v>0</v>
      </c>
    </row>
    <row r="143" spans="1:6">
      <c r="A143" s="20">
        <v>2017</v>
      </c>
      <c r="B143" s="15" t="s">
        <v>45</v>
      </c>
      <c r="C143" s="15" t="s">
        <v>502</v>
      </c>
      <c r="D143" s="24">
        <v>5331729</v>
      </c>
      <c r="E143" t="str">
        <f>IF(D143&lt;VLOOKUP(A143,Min!A:B,2,FALSE),"Y","")</f>
        <v/>
      </c>
      <c r="F143">
        <f>IF(AND(OR(s_tmchk="all",IF(ISERROR(MATCH(B143,s_teams,0)),FALSE,TRUE)),OR(s_minsal="",s_minsal&lt;=D143),OR(s_maxsal="",s_maxsal&gt;=D143),OR(s_minyr="",s_minyr&lt;=A143),OR(s_maxyr="",s_maxyr&gt;=A143),OR(s_player="",s_player=C143)),MAX(F$1:F142)+1,0)</f>
        <v>0</v>
      </c>
    </row>
    <row r="144" spans="1:6">
      <c r="A144" s="20">
        <v>2017</v>
      </c>
      <c r="B144" s="15" t="s">
        <v>45</v>
      </c>
      <c r="C144" s="15" t="s">
        <v>513</v>
      </c>
      <c r="D144" s="24">
        <v>4625000</v>
      </c>
      <c r="E144" t="str">
        <f>IF(D144&lt;VLOOKUP(A144,Min!A:B,2,FALSE),"Y","")</f>
        <v/>
      </c>
      <c r="F144">
        <f>IF(AND(OR(s_tmchk="all",IF(ISERROR(MATCH(B144,s_teams,0)),FALSE,TRUE)),OR(s_minsal="",s_minsal&lt;=D144),OR(s_maxsal="",s_maxsal&gt;=D144),OR(s_minyr="",s_minyr&lt;=A144),OR(s_maxyr="",s_maxyr&gt;=A144),OR(s_player="",s_player=C144)),MAX(F$1:F143)+1,0)</f>
        <v>0</v>
      </c>
    </row>
    <row r="145" spans="1:6">
      <c r="A145" s="20">
        <v>2017</v>
      </c>
      <c r="B145" s="15" t="s">
        <v>45</v>
      </c>
      <c r="C145" s="15" t="s">
        <v>521</v>
      </c>
      <c r="D145" s="24">
        <v>3678319</v>
      </c>
      <c r="E145" t="str">
        <f>IF(D145&lt;VLOOKUP(A145,Min!A:B,2,FALSE),"Y","")</f>
        <v/>
      </c>
      <c r="F145">
        <f>IF(AND(OR(s_tmchk="all",IF(ISERROR(MATCH(B145,s_teams,0)),FALSE,TRUE)),OR(s_minsal="",s_minsal&lt;=D145),OR(s_maxsal="",s_maxsal&gt;=D145),OR(s_minyr="",s_minyr&lt;=A145),OR(s_maxyr="",s_maxyr&gt;=A145),OR(s_player="",s_player=C145)),MAX(F$1:F144)+1,0)</f>
        <v>0</v>
      </c>
    </row>
    <row r="146" spans="1:6">
      <c r="A146" s="20">
        <v>2017</v>
      </c>
      <c r="B146" s="15" t="s">
        <v>45</v>
      </c>
      <c r="C146" s="15" t="s">
        <v>525</v>
      </c>
      <c r="D146" s="24">
        <v>2969880</v>
      </c>
      <c r="E146" t="str">
        <f>IF(D146&lt;VLOOKUP(A146,Min!A:B,2,FALSE),"Y","")</f>
        <v/>
      </c>
      <c r="F146">
        <f>IF(AND(OR(s_tmchk="all",IF(ISERROR(MATCH(B146,s_teams,0)),FALSE,TRUE)),OR(s_minsal="",s_minsal&lt;=D146),OR(s_maxsal="",s_maxsal&gt;=D146),OR(s_minyr="",s_minyr&lt;=A146),OR(s_maxyr="",s_maxyr&gt;=A146),OR(s_player="",s_player=C146)),MAX(F$1:F145)+1,0)</f>
        <v>0</v>
      </c>
    </row>
    <row r="147" spans="1:6">
      <c r="A147" s="20">
        <v>2017</v>
      </c>
      <c r="B147" s="15" t="s">
        <v>45</v>
      </c>
      <c r="C147" s="15" t="s">
        <v>542</v>
      </c>
      <c r="D147" s="24">
        <v>2255644</v>
      </c>
      <c r="E147" t="str">
        <f>IF(D147&lt;VLOOKUP(A147,Min!A:B,2,FALSE),"Y","")</f>
        <v/>
      </c>
      <c r="F147">
        <f>IF(AND(OR(s_tmchk="all",IF(ISERROR(MATCH(B147,s_teams,0)),FALSE,TRUE)),OR(s_minsal="",s_minsal&lt;=D147),OR(s_maxsal="",s_maxsal&gt;=D147),OR(s_minyr="",s_minyr&lt;=A147),OR(s_maxyr="",s_maxyr&gt;=A147),OR(s_player="",s_player=C147)),MAX(F$1:F146)+1,0)</f>
        <v>0</v>
      </c>
    </row>
    <row r="148" spans="1:6">
      <c r="A148" s="20">
        <v>2017</v>
      </c>
      <c r="B148" s="15" t="s">
        <v>45</v>
      </c>
      <c r="C148" s="15" t="s">
        <v>876</v>
      </c>
      <c r="D148" s="24">
        <v>1551659</v>
      </c>
      <c r="E148" t="str">
        <f>IF(D148&lt;VLOOKUP(A148,Min!A:B,2,FALSE),"Y","")</f>
        <v/>
      </c>
      <c r="F148">
        <f>IF(AND(OR(s_tmchk="all",IF(ISERROR(MATCH(B148,s_teams,0)),FALSE,TRUE)),OR(s_minsal="",s_minsal&lt;=D148),OR(s_maxsal="",s_maxsal&gt;=D148),OR(s_minyr="",s_minyr&lt;=A148),OR(s_maxyr="",s_maxyr&gt;=A148),OR(s_player="",s_player=C148)),MAX(F$1:F147)+1,0)</f>
        <v>0</v>
      </c>
    </row>
    <row r="149" spans="1:6">
      <c r="A149" s="20">
        <v>2017</v>
      </c>
      <c r="B149" s="15" t="s">
        <v>45</v>
      </c>
      <c r="C149" s="15" t="s">
        <v>1423</v>
      </c>
      <c r="D149" s="24">
        <v>874636</v>
      </c>
      <c r="E149" t="str">
        <f>IF(D149&lt;VLOOKUP(A149,Min!A:B,2,FALSE),"Y","")</f>
        <v/>
      </c>
      <c r="F149">
        <f>IF(AND(OR(s_tmchk="all",IF(ISERROR(MATCH(B149,s_teams,0)),FALSE,TRUE)),OR(s_minsal="",s_minsal&lt;=D149),OR(s_maxsal="",s_maxsal&gt;=D149),OR(s_minyr="",s_minyr&lt;=A149),OR(s_maxyr="",s_maxyr&gt;=A149),OR(s_player="",s_player=C149)),MAX(F$1:F148)+1,0)</f>
        <v>0</v>
      </c>
    </row>
    <row r="150" spans="1:6">
      <c r="A150" s="20">
        <v>2017</v>
      </c>
      <c r="B150" s="15" t="s">
        <v>45</v>
      </c>
      <c r="C150" s="15" t="s">
        <v>1432</v>
      </c>
      <c r="D150" s="24">
        <v>30000</v>
      </c>
      <c r="E150" t="str">
        <f>IF(D150&lt;VLOOKUP(A150,Min!A:B,2,FALSE),"Y","")</f>
        <v>Y</v>
      </c>
      <c r="F150">
        <f>IF(AND(OR(s_tmchk="all",IF(ISERROR(MATCH(B150,s_teams,0)),FALSE,TRUE)),OR(s_minsal="",s_minsal&lt;=D150),OR(s_maxsal="",s_maxsal&gt;=D150),OR(s_minyr="",s_minyr&lt;=A150),OR(s_maxyr="",s_maxyr&gt;=A150),OR(s_player="",s_player=C150)),MAX(F$1:F149)+1,0)</f>
        <v>0</v>
      </c>
    </row>
    <row r="151" spans="1:6">
      <c r="A151" s="20">
        <v>2017</v>
      </c>
      <c r="B151" s="15" t="s">
        <v>45</v>
      </c>
      <c r="C151" s="15" t="s">
        <v>1446</v>
      </c>
      <c r="D151" s="24">
        <v>25000</v>
      </c>
      <c r="E151" t="str">
        <f>IF(D151&lt;VLOOKUP(A151,Min!A:B,2,FALSE),"Y","")</f>
        <v>Y</v>
      </c>
      <c r="F151">
        <f>IF(AND(OR(s_tmchk="all",IF(ISERROR(MATCH(B151,s_teams,0)),FALSE,TRUE)),OR(s_minsal="",s_minsal&lt;=D151),OR(s_maxsal="",s_maxsal&gt;=D151),OR(s_minyr="",s_minyr&lt;=A151),OR(s_maxyr="",s_maxyr&gt;=A151),OR(s_player="",s_player=C151)),MAX(F$1:F150)+1,0)</f>
        <v>0</v>
      </c>
    </row>
    <row r="152" spans="1:6">
      <c r="A152" s="20">
        <v>2017</v>
      </c>
      <c r="B152" s="15" t="s">
        <v>45</v>
      </c>
      <c r="C152" s="15" t="s">
        <v>840</v>
      </c>
      <c r="D152" s="24">
        <v>11949</v>
      </c>
      <c r="E152" t="str">
        <f>IF(D152&lt;VLOOKUP(A152,Min!A:B,2,FALSE),"Y","")</f>
        <v>Y</v>
      </c>
      <c r="F152">
        <f>IF(AND(OR(s_tmchk="all",IF(ISERROR(MATCH(B152,s_teams,0)),FALSE,TRUE)),OR(s_minsal="",s_minsal&lt;=D152),OR(s_maxsal="",s_maxsal&gt;=D152),OR(s_minyr="",s_minyr&lt;=A152),OR(s_maxyr="",s_maxyr&gt;=A152),OR(s_player="",s_player=C152)),MAX(F$1:F151)+1,0)</f>
        <v>0</v>
      </c>
    </row>
    <row r="153" spans="1:6">
      <c r="A153" s="20">
        <v>2017</v>
      </c>
      <c r="B153" s="15" t="s">
        <v>46</v>
      </c>
      <c r="C153" s="15" t="s">
        <v>1091</v>
      </c>
      <c r="D153" s="24">
        <v>26540100</v>
      </c>
      <c r="E153" t="str">
        <f>IF(D153&lt;VLOOKUP(A153,Min!A:B,2,FALSE),"Y","")</f>
        <v/>
      </c>
      <c r="F153">
        <f>IF(AND(OR(s_tmchk="all",IF(ISERROR(MATCH(B153,s_teams,0)),FALSE,TRUE)),OR(s_minsal="",s_minsal&lt;=D153),OR(s_maxsal="",s_maxsal&gt;=D153),OR(s_minyr="",s_minyr&lt;=A153),OR(s_maxyr="",s_maxyr&gt;=A153),OR(s_player="",s_player=C153)),MAX(F$1:F152)+1,0)</f>
        <v>0</v>
      </c>
    </row>
    <row r="154" spans="1:6">
      <c r="A154" s="20">
        <v>2017</v>
      </c>
      <c r="B154" s="15" t="s">
        <v>46</v>
      </c>
      <c r="C154" s="15" t="s">
        <v>557</v>
      </c>
      <c r="D154" s="24">
        <v>16663575</v>
      </c>
      <c r="E154" t="str">
        <f>IF(D154&lt;VLOOKUP(A154,Min!A:B,2,FALSE),"Y","")</f>
        <v/>
      </c>
      <c r="F154">
        <f>IF(AND(OR(s_tmchk="all",IF(ISERROR(MATCH(B154,s_teams,0)),FALSE,TRUE)),OR(s_minsal="",s_minsal&lt;=D154),OR(s_maxsal="",s_maxsal&gt;=D154),OR(s_minyr="",s_minyr&lt;=A154),OR(s_maxyr="",s_maxyr&gt;=A154),OR(s_player="",s_player=C154)),MAX(F$1:F153)+1,0)</f>
        <v>0</v>
      </c>
    </row>
    <row r="155" spans="1:6">
      <c r="A155" s="20">
        <v>2017</v>
      </c>
      <c r="B155" s="15" t="s">
        <v>46</v>
      </c>
      <c r="C155" s="15" t="s">
        <v>560</v>
      </c>
      <c r="D155" s="24">
        <v>15330435</v>
      </c>
      <c r="E155" t="str">
        <f>IF(D155&lt;VLOOKUP(A155,Min!A:B,2,FALSE),"Y","")</f>
        <v/>
      </c>
      <c r="F155">
        <f>IF(AND(OR(s_tmchk="all",IF(ISERROR(MATCH(B155,s_teams,0)),FALSE,TRUE)),OR(s_minsal="",s_minsal&lt;=D155),OR(s_maxsal="",s_maxsal&gt;=D155),OR(s_minyr="",s_minyr&lt;=A155),OR(s_maxyr="",s_maxyr&gt;=A155),OR(s_player="",s_player=C155)),MAX(F$1:F154)+1,0)</f>
        <v>0</v>
      </c>
    </row>
    <row r="156" spans="1:6">
      <c r="A156" s="20">
        <v>2017</v>
      </c>
      <c r="B156" s="15" t="s">
        <v>46</v>
      </c>
      <c r="C156" s="15" t="s">
        <v>570</v>
      </c>
      <c r="D156" s="24">
        <v>12112359</v>
      </c>
      <c r="E156" t="str">
        <f>IF(D156&lt;VLOOKUP(A156,Min!A:B,2,FALSE),"Y","")</f>
        <v/>
      </c>
      <c r="F156">
        <f>IF(AND(OR(s_tmchk="all",IF(ISERROR(MATCH(B156,s_teams,0)),FALSE,TRUE)),OR(s_minsal="",s_minsal&lt;=D156),OR(s_maxsal="",s_maxsal&gt;=D156),OR(s_minyr="",s_minyr&lt;=A156),OR(s_maxyr="",s_maxyr&gt;=A156),OR(s_player="",s_player=C156)),MAX(F$1:F155)+1,0)</f>
        <v>0</v>
      </c>
    </row>
    <row r="157" spans="1:6">
      <c r="A157" s="20">
        <v>2017</v>
      </c>
      <c r="B157" s="15" t="s">
        <v>46</v>
      </c>
      <c r="C157" s="15" t="s">
        <v>567</v>
      </c>
      <c r="D157" s="24">
        <v>11131368</v>
      </c>
      <c r="E157" t="str">
        <f>IF(D157&lt;VLOOKUP(A157,Min!A:B,2,FALSE),"Y","")</f>
        <v/>
      </c>
      <c r="F157">
        <f>IF(AND(OR(s_tmchk="all",IF(ISERROR(MATCH(B157,s_teams,0)),FALSE,TRUE)),OR(s_minsal="",s_minsal&lt;=D157),OR(s_maxsal="",s_maxsal&gt;=D157),OR(s_minyr="",s_minyr&lt;=A157),OR(s_maxyr="",s_maxyr&gt;=A157),OR(s_player="",s_player=C157)),MAX(F$1:F156)+1,0)</f>
        <v>0</v>
      </c>
    </row>
    <row r="158" spans="1:6">
      <c r="A158" s="20">
        <v>2017</v>
      </c>
      <c r="B158" s="15" t="s">
        <v>46</v>
      </c>
      <c r="C158" s="15" t="s">
        <v>575</v>
      </c>
      <c r="D158" s="24">
        <v>5782450</v>
      </c>
      <c r="E158" t="str">
        <f>IF(D158&lt;VLOOKUP(A158,Min!A:B,2,FALSE),"Y","")</f>
        <v/>
      </c>
      <c r="F158">
        <f>IF(AND(OR(s_tmchk="all",IF(ISERROR(MATCH(B158,s_teams,0)),FALSE,TRUE)),OR(s_minsal="",s_minsal&lt;=D158),OR(s_maxsal="",s_maxsal&gt;=D158),OR(s_minyr="",s_minyr&lt;=A158),OR(s_maxyr="",s_maxyr&gt;=A158),OR(s_player="",s_player=C158)),MAX(F$1:F157)+1,0)</f>
        <v>0</v>
      </c>
    </row>
    <row r="159" spans="1:6">
      <c r="A159" s="20">
        <v>2017</v>
      </c>
      <c r="B159" s="15" t="s">
        <v>46</v>
      </c>
      <c r="C159" s="15" t="s">
        <v>397</v>
      </c>
      <c r="D159" s="24">
        <v>2898000</v>
      </c>
      <c r="E159" t="str">
        <f>IF(D159&lt;VLOOKUP(A159,Min!A:B,2,FALSE),"Y","")</f>
        <v/>
      </c>
      <c r="F159">
        <f>IF(AND(OR(s_tmchk="all",IF(ISERROR(MATCH(B159,s_teams,0)),FALSE,TRUE)),OR(s_minsal="",s_minsal&lt;=D159),OR(s_maxsal="",s_maxsal&gt;=D159),OR(s_minyr="",s_minyr&lt;=A159),OR(s_maxyr="",s_maxyr&gt;=A159),OR(s_player="",s_player=C159)),MAX(F$1:F158)+1,0)</f>
        <v>0</v>
      </c>
    </row>
    <row r="160" spans="1:6">
      <c r="A160" s="20">
        <v>2017</v>
      </c>
      <c r="B160" s="15" t="s">
        <v>46</v>
      </c>
      <c r="C160" s="15" t="s">
        <v>600</v>
      </c>
      <c r="D160" s="24">
        <v>1551659</v>
      </c>
      <c r="E160" t="str">
        <f>IF(D160&lt;VLOOKUP(A160,Min!A:B,2,FALSE),"Y","")</f>
        <v/>
      </c>
      <c r="F160">
        <f>IF(AND(OR(s_tmchk="all",IF(ISERROR(MATCH(B160,s_teams,0)),FALSE,TRUE)),OR(s_minsal="",s_minsal&lt;=D160),OR(s_maxsal="",s_maxsal&gt;=D160),OR(s_minyr="",s_minyr&lt;=A160),OR(s_maxyr="",s_maxyr&gt;=A160),OR(s_player="",s_player=C160)),MAX(F$1:F159)+1,0)</f>
        <v>0</v>
      </c>
    </row>
    <row r="161" spans="1:6">
      <c r="A161" s="20">
        <v>2017</v>
      </c>
      <c r="B161" s="15" t="s">
        <v>46</v>
      </c>
      <c r="C161" s="15" t="s">
        <v>1403</v>
      </c>
      <c r="D161" s="24">
        <v>1551659</v>
      </c>
      <c r="E161" t="str">
        <f>IF(D161&lt;VLOOKUP(A161,Min!A:B,2,FALSE),"Y","")</f>
        <v/>
      </c>
      <c r="F161">
        <f>IF(AND(OR(s_tmchk="all",IF(ISERROR(MATCH(B161,s_teams,0)),FALSE,TRUE)),OR(s_minsal="",s_minsal&lt;=D161),OR(s_maxsal="",s_maxsal&gt;=D161),OR(s_minyr="",s_minyr&lt;=A161),OR(s_maxyr="",s_maxyr&gt;=A161),OR(s_player="",s_player=C161)),MAX(F$1:F160)+1,0)</f>
        <v>0</v>
      </c>
    </row>
    <row r="162" spans="1:6">
      <c r="A162" s="20">
        <v>2017</v>
      </c>
      <c r="B162" s="15" t="s">
        <v>46</v>
      </c>
      <c r="C162" s="15" t="s">
        <v>419</v>
      </c>
      <c r="D162" s="24">
        <v>1403611</v>
      </c>
      <c r="E162" t="str">
        <f>IF(D162&lt;VLOOKUP(A162,Min!A:B,2,FALSE),"Y","")</f>
        <v/>
      </c>
      <c r="F162">
        <f>IF(AND(OR(s_tmchk="all",IF(ISERROR(MATCH(B162,s_teams,0)),FALSE,TRUE)),OR(s_minsal="",s_minsal&lt;=D162),OR(s_maxsal="",s_maxsal&gt;=D162),OR(s_minyr="",s_minyr&lt;=A162),OR(s_maxyr="",s_maxyr&gt;=A162),OR(s_player="",s_player=C162)),MAX(F$1:F161)+1,0)</f>
        <v>0</v>
      </c>
    </row>
    <row r="163" spans="1:6">
      <c r="A163" s="20">
        <v>2017</v>
      </c>
      <c r="B163" s="15" t="s">
        <v>46</v>
      </c>
      <c r="C163" s="15" t="s">
        <v>593</v>
      </c>
      <c r="D163" s="24">
        <v>1182840</v>
      </c>
      <c r="E163" t="str">
        <f>IF(D163&lt;VLOOKUP(A163,Min!A:B,2,FALSE),"Y","")</f>
        <v/>
      </c>
      <c r="F163">
        <f>IF(AND(OR(s_tmchk="all",IF(ISERROR(MATCH(B163,s_teams,0)),FALSE,TRUE)),OR(s_minsal="",s_minsal&lt;=D163),OR(s_maxsal="",s_maxsal&gt;=D163),OR(s_minyr="",s_minyr&lt;=A163),OR(s_maxyr="",s_maxyr&gt;=A163),OR(s_player="",s_player=C163)),MAX(F$1:F162)+1,0)</f>
        <v>0</v>
      </c>
    </row>
    <row r="164" spans="1:6">
      <c r="A164" s="20">
        <v>2017</v>
      </c>
      <c r="B164" s="15" t="s">
        <v>46</v>
      </c>
      <c r="C164" s="15" t="s">
        <v>595</v>
      </c>
      <c r="D164" s="24">
        <v>1015696</v>
      </c>
      <c r="E164" t="str">
        <f>IF(D164&lt;VLOOKUP(A164,Min!A:B,2,FALSE),"Y","")</f>
        <v/>
      </c>
      <c r="F164">
        <f>IF(AND(OR(s_tmchk="all",IF(ISERROR(MATCH(B164,s_teams,0)),FALSE,TRUE)),OR(s_minsal="",s_minsal&lt;=D164),OR(s_maxsal="",s_maxsal&gt;=D164),OR(s_minyr="",s_minyr&lt;=A164),OR(s_maxyr="",s_maxyr&gt;=A164),OR(s_player="",s_player=C164)),MAX(F$1:F163)+1,0)</f>
        <v>0</v>
      </c>
    </row>
    <row r="165" spans="1:6">
      <c r="A165" s="20">
        <v>2017</v>
      </c>
      <c r="B165" s="15" t="s">
        <v>46</v>
      </c>
      <c r="C165" s="15" t="s">
        <v>597</v>
      </c>
      <c r="D165" s="24">
        <v>980431</v>
      </c>
      <c r="E165" t="str">
        <f>IF(D165&lt;VLOOKUP(A165,Min!A:B,2,FALSE),"Y","")</f>
        <v/>
      </c>
      <c r="F165">
        <f>IF(AND(OR(s_tmchk="all",IF(ISERROR(MATCH(B165,s_teams,0)),FALSE,TRUE)),OR(s_minsal="",s_minsal&lt;=D165),OR(s_maxsal="",s_maxsal&gt;=D165),OR(s_minyr="",s_minyr&lt;=A165),OR(s_maxyr="",s_maxyr&gt;=A165),OR(s_player="",s_player=C165)),MAX(F$1:F164)+1,0)</f>
        <v>0</v>
      </c>
    </row>
    <row r="166" spans="1:6">
      <c r="A166" s="20">
        <v>2017</v>
      </c>
      <c r="B166" s="15" t="s">
        <v>46</v>
      </c>
      <c r="C166" s="15" t="s">
        <v>573</v>
      </c>
      <c r="D166" s="24">
        <v>945126</v>
      </c>
      <c r="E166" t="str">
        <f>IF(D166&lt;VLOOKUP(A166,Min!A:B,2,FALSE),"Y","")</f>
        <v/>
      </c>
      <c r="F166">
        <f>IF(AND(OR(s_tmchk="all",IF(ISERROR(MATCH(B166,s_teams,0)),FALSE,TRUE)),OR(s_minsal="",s_minsal&lt;=D166),OR(s_maxsal="",s_maxsal&gt;=D166),OR(s_minyr="",s_minyr&lt;=A166),OR(s_maxyr="",s_maxyr&gt;=A166),OR(s_player="",s_player=C166)),MAX(F$1:F165)+1,0)</f>
        <v>0</v>
      </c>
    </row>
    <row r="167" spans="1:6">
      <c r="A167" s="20">
        <v>2017</v>
      </c>
      <c r="B167" s="15" t="s">
        <v>46</v>
      </c>
      <c r="C167" s="15" t="s">
        <v>849</v>
      </c>
      <c r="D167" s="24">
        <v>250000</v>
      </c>
      <c r="E167" t="str">
        <f>IF(D167&lt;VLOOKUP(A167,Min!A:B,2,FALSE),"Y","")</f>
        <v>Y</v>
      </c>
      <c r="F167">
        <f>IF(AND(OR(s_tmchk="all",IF(ISERROR(MATCH(B167,s_teams,0)),FALSE,TRUE)),OR(s_minsal="",s_minsal&lt;=D167),OR(s_maxsal="",s_maxsal&gt;=D167),OR(s_minyr="",s_minyr&lt;=A167),OR(s_maxyr="",s_maxyr&gt;=A167),OR(s_player="",s_player=C167)),MAX(F$1:F166)+1,0)</f>
        <v>0</v>
      </c>
    </row>
    <row r="168" spans="1:6">
      <c r="A168" s="20">
        <v>2017</v>
      </c>
      <c r="B168" s="15" t="s">
        <v>46</v>
      </c>
      <c r="C168" s="15" t="s">
        <v>1582</v>
      </c>
      <c r="D168" s="24">
        <v>50000</v>
      </c>
      <c r="E168" t="str">
        <f>IF(D168&lt;VLOOKUP(A168,Min!A:B,2,FALSE),"Y","")</f>
        <v>Y</v>
      </c>
      <c r="F168">
        <f>IF(AND(OR(s_tmchk="all",IF(ISERROR(MATCH(B168,s_teams,0)),FALSE,TRUE)),OR(s_minsal="",s_minsal&lt;=D168),OR(s_maxsal="",s_maxsal&gt;=D168),OR(s_minyr="",s_minyr&lt;=A168),OR(s_maxyr="",s_maxyr&gt;=A168),OR(s_player="",s_player=C168)),MAX(F$1:F167)+1,0)</f>
        <v>0</v>
      </c>
    </row>
    <row r="169" spans="1:6">
      <c r="A169" s="20">
        <v>2017</v>
      </c>
      <c r="B169" s="15" t="s">
        <v>46</v>
      </c>
      <c r="C169" s="15" t="s">
        <v>1590</v>
      </c>
      <c r="D169" s="24">
        <v>50000</v>
      </c>
      <c r="E169" t="str">
        <f>IF(D169&lt;VLOOKUP(A169,Min!A:B,2,FALSE),"Y","")</f>
        <v>Y</v>
      </c>
      <c r="F169">
        <f>IF(AND(OR(s_tmchk="all",IF(ISERROR(MATCH(B169,s_teams,0)),FALSE,TRUE)),OR(s_minsal="",s_minsal&lt;=D169),OR(s_maxsal="",s_maxsal&gt;=D169),OR(s_minyr="",s_minyr&lt;=A169),OR(s_maxyr="",s_maxyr&gt;=A169),OR(s_player="",s_player=C169)),MAX(F$1:F168)+1,0)</f>
        <v>0</v>
      </c>
    </row>
    <row r="170" spans="1:6">
      <c r="A170" s="20">
        <v>2017</v>
      </c>
      <c r="B170" s="15" t="s">
        <v>46</v>
      </c>
      <c r="C170" s="15" t="s">
        <v>1597</v>
      </c>
      <c r="D170" s="24">
        <v>50000</v>
      </c>
      <c r="E170" t="str">
        <f>IF(D170&lt;VLOOKUP(A170,Min!A:B,2,FALSE),"Y","")</f>
        <v>Y</v>
      </c>
      <c r="F170">
        <f>IF(AND(OR(s_tmchk="all",IF(ISERROR(MATCH(B170,s_teams,0)),FALSE,TRUE)),OR(s_minsal="",s_minsal&lt;=D170),OR(s_maxsal="",s_maxsal&gt;=D170),OR(s_minyr="",s_minyr&lt;=A170),OR(s_maxyr="",s_maxyr&gt;=A170),OR(s_player="",s_player=C170)),MAX(F$1:F169)+1,0)</f>
        <v>0</v>
      </c>
    </row>
    <row r="171" spans="1:6">
      <c r="A171" s="20">
        <v>2017</v>
      </c>
      <c r="B171" s="15" t="s">
        <v>46</v>
      </c>
      <c r="C171" s="15" t="s">
        <v>1239</v>
      </c>
      <c r="D171" s="24">
        <v>35000</v>
      </c>
      <c r="E171" t="str">
        <f>IF(D171&lt;VLOOKUP(A171,Min!A:B,2,FALSE),"Y","")</f>
        <v>Y</v>
      </c>
      <c r="F171">
        <f>IF(AND(OR(s_tmchk="all",IF(ISERROR(MATCH(B171,s_teams,0)),FALSE,TRUE)),OR(s_minsal="",s_minsal&lt;=D171),OR(s_maxsal="",s_maxsal&gt;=D171),OR(s_minyr="",s_minyr&lt;=A171),OR(s_maxyr="",s_maxyr&gt;=A171),OR(s_player="",s_player=C171)),MAX(F$1:F170)+1,0)</f>
        <v>0</v>
      </c>
    </row>
    <row r="172" spans="1:6">
      <c r="A172" s="20">
        <v>2017</v>
      </c>
      <c r="B172" s="15" t="s">
        <v>49</v>
      </c>
      <c r="C172" s="15" t="s">
        <v>605</v>
      </c>
      <c r="D172" s="24">
        <v>26540100</v>
      </c>
      <c r="E172" t="str">
        <f>IF(D172&lt;VLOOKUP(A172,Min!A:B,2,FALSE),"Y","")</f>
        <v/>
      </c>
      <c r="F172">
        <f>IF(AND(OR(s_tmchk="all",IF(ISERROR(MATCH(B172,s_teams,0)),FALSE,TRUE)),OR(s_minsal="",s_minsal&lt;=D172),OR(s_maxsal="",s_maxsal&gt;=D172),OR(s_minyr="",s_minyr&lt;=A172),OR(s_maxyr="",s_maxyr&gt;=A172),OR(s_player="",s_player=C172)),MAX(F$1:F171)+1,0)</f>
        <v>0</v>
      </c>
    </row>
    <row r="173" spans="1:6">
      <c r="A173" s="20">
        <v>2017</v>
      </c>
      <c r="B173" s="15" t="s">
        <v>49</v>
      </c>
      <c r="C173" s="15" t="s">
        <v>998</v>
      </c>
      <c r="D173" s="24">
        <v>18735364</v>
      </c>
      <c r="E173" t="str">
        <f>IF(D173&lt;VLOOKUP(A173,Min!A:B,2,FALSE),"Y","")</f>
        <v/>
      </c>
      <c r="F173">
        <f>IF(AND(OR(s_tmchk="all",IF(ISERROR(MATCH(B173,s_teams,0)),FALSE,TRUE)),OR(s_minsal="",s_minsal&lt;=D173),OR(s_maxsal="",s_maxsal&gt;=D173),OR(s_minyr="",s_minyr&lt;=A173),OR(s_maxyr="",s_maxyr&gt;=A173),OR(s_player="",s_player=C173)),MAX(F$1:F172)+1,0)</f>
        <v>0</v>
      </c>
    </row>
    <row r="174" spans="1:6">
      <c r="A174" s="20">
        <v>2017</v>
      </c>
      <c r="B174" s="15" t="s">
        <v>49</v>
      </c>
      <c r="C174" s="15" t="s">
        <v>986</v>
      </c>
      <c r="D174" s="24">
        <v>12385665</v>
      </c>
      <c r="E174" t="str">
        <f>IF(D174&lt;VLOOKUP(A174,Min!A:B,2,FALSE),"Y","")</f>
        <v/>
      </c>
      <c r="F174">
        <f>IF(AND(OR(s_tmchk="all",IF(ISERROR(MATCH(B174,s_teams,0)),FALSE,TRUE)),OR(s_minsal="",s_minsal&lt;=D174),OR(s_maxsal="",s_maxsal&gt;=D174),OR(s_minyr="",s_minyr&lt;=A174),OR(s_maxyr="",s_maxyr&gt;=A174),OR(s_player="",s_player=C174)),MAX(F$1:F173)+1,0)</f>
        <v>0</v>
      </c>
    </row>
    <row r="175" spans="1:6">
      <c r="A175" s="20">
        <v>2017</v>
      </c>
      <c r="B175" s="15" t="s">
        <v>49</v>
      </c>
      <c r="C175" s="15" t="s">
        <v>614</v>
      </c>
      <c r="D175" s="24">
        <v>7806971</v>
      </c>
      <c r="E175" t="str">
        <f>IF(D175&lt;VLOOKUP(A175,Min!A:B,2,FALSE),"Y","")</f>
        <v/>
      </c>
      <c r="F175">
        <f>IF(AND(OR(s_tmchk="all",IF(ISERROR(MATCH(B175,s_teams,0)),FALSE,TRUE)),OR(s_minsal="",s_minsal&lt;=D175),OR(s_maxsal="",s_maxsal&gt;=D175),OR(s_minyr="",s_minyr&lt;=A175),OR(s_maxyr="",s_maxyr&gt;=A175),OR(s_player="",s_player=C175)),MAX(F$1:F174)+1,0)</f>
        <v>0</v>
      </c>
    </row>
    <row r="176" spans="1:6">
      <c r="A176" s="20">
        <v>2017</v>
      </c>
      <c r="B176" s="15" t="s">
        <v>49</v>
      </c>
      <c r="C176" s="15" t="s">
        <v>611</v>
      </c>
      <c r="D176" s="24">
        <v>7612172</v>
      </c>
      <c r="E176" t="str">
        <f>IF(D176&lt;VLOOKUP(A176,Min!A:B,2,FALSE),"Y","")</f>
        <v/>
      </c>
      <c r="F176">
        <f>IF(AND(OR(s_tmchk="all",IF(ISERROR(MATCH(B176,s_teams,0)),FALSE,TRUE)),OR(s_minsal="",s_minsal&lt;=D176),OR(s_maxsal="",s_maxsal&gt;=D176),OR(s_minyr="",s_minyr&lt;=A176),OR(s_maxyr="",s_maxyr&gt;=A176),OR(s_player="",s_player=C176)),MAX(F$1:F175)+1,0)</f>
        <v>0</v>
      </c>
    </row>
    <row r="177" spans="1:6">
      <c r="A177" s="20">
        <v>2017</v>
      </c>
      <c r="B177" s="15" t="s">
        <v>49</v>
      </c>
      <c r="C177" s="15" t="s">
        <v>617</v>
      </c>
      <c r="D177" s="24">
        <v>6000000</v>
      </c>
      <c r="E177" t="str">
        <f>IF(D177&lt;VLOOKUP(A177,Min!A:B,2,FALSE),"Y","")</f>
        <v/>
      </c>
      <c r="F177">
        <f>IF(AND(OR(s_tmchk="all",IF(ISERROR(MATCH(B177,s_teams,0)),FALSE,TRUE)),OR(s_minsal="",s_minsal&lt;=D177),OR(s_maxsal="",s_maxsal&gt;=D177),OR(s_minyr="",s_minyr&lt;=A177),OR(s_maxyr="",s_maxyr&gt;=A177),OR(s_player="",s_player=C177)),MAX(F$1:F176)+1,0)</f>
        <v>0</v>
      </c>
    </row>
    <row r="178" spans="1:6">
      <c r="A178" s="20">
        <v>2017</v>
      </c>
      <c r="B178" s="15" t="s">
        <v>49</v>
      </c>
      <c r="C178" s="15" t="s">
        <v>620</v>
      </c>
      <c r="D178" s="24">
        <v>3333333</v>
      </c>
      <c r="E178" t="str">
        <f>IF(D178&lt;VLOOKUP(A178,Min!A:B,2,FALSE),"Y","")</f>
        <v/>
      </c>
      <c r="F178">
        <f>IF(AND(OR(s_tmchk="all",IF(ISERROR(MATCH(B178,s_teams,0)),FALSE,TRUE)),OR(s_minsal="",s_minsal&lt;=D178),OR(s_maxsal="",s_maxsal&gt;=D178),OR(s_minyr="",s_minyr&lt;=A178),OR(s_maxyr="",s_maxyr&gt;=A178),OR(s_player="",s_player=C178)),MAX(F$1:F177)+1,0)</f>
        <v>0</v>
      </c>
    </row>
    <row r="179" spans="1:6">
      <c r="A179" s="20">
        <v>2017</v>
      </c>
      <c r="B179" s="15" t="s">
        <v>49</v>
      </c>
      <c r="C179" s="15" t="s">
        <v>1662</v>
      </c>
      <c r="D179" s="24">
        <v>2898000</v>
      </c>
      <c r="E179" t="str">
        <f>IF(D179&lt;VLOOKUP(A179,Min!A:B,2,FALSE),"Y","")</f>
        <v/>
      </c>
      <c r="F179">
        <f>IF(AND(OR(s_tmchk="all",IF(ISERROR(MATCH(B179,s_teams,0)),FALSE,TRUE)),OR(s_minsal="",s_minsal&lt;=D179),OR(s_maxsal="",s_maxsal&gt;=D179),OR(s_minyr="",s_minyr&lt;=A179),OR(s_maxyr="",s_maxyr&gt;=A179),OR(s_player="",s_player=C179)),MAX(F$1:F178)+1,0)</f>
        <v>0</v>
      </c>
    </row>
    <row r="180" spans="1:6">
      <c r="A180" s="20">
        <v>2017</v>
      </c>
      <c r="B180" s="15" t="s">
        <v>49</v>
      </c>
      <c r="C180" s="15" t="s">
        <v>926</v>
      </c>
      <c r="D180" s="24">
        <v>1733880</v>
      </c>
      <c r="E180" t="str">
        <f>IF(D180&lt;VLOOKUP(A180,Min!A:B,2,FALSE),"Y","")</f>
        <v/>
      </c>
      <c r="F180">
        <f>IF(AND(OR(s_tmchk="all",IF(ISERROR(MATCH(B180,s_teams,0)),FALSE,TRUE)),OR(s_minsal="",s_minsal&lt;=D180),OR(s_maxsal="",s_maxsal&gt;=D180),OR(s_minyr="",s_minyr&lt;=A180),OR(s_maxyr="",s_maxyr&gt;=A180),OR(s_player="",s_player=C180)),MAX(F$1:F179)+1,0)</f>
        <v>0</v>
      </c>
    </row>
    <row r="181" spans="1:6">
      <c r="A181" s="20">
        <v>2017</v>
      </c>
      <c r="B181" s="15" t="s">
        <v>49</v>
      </c>
      <c r="C181" s="15" t="s">
        <v>630</v>
      </c>
      <c r="D181" s="24">
        <v>1720560</v>
      </c>
      <c r="E181" t="str">
        <f>IF(D181&lt;VLOOKUP(A181,Min!A:B,2,FALSE),"Y","")</f>
        <v/>
      </c>
      <c r="F181">
        <f>IF(AND(OR(s_tmchk="all",IF(ISERROR(MATCH(B181,s_teams,0)),FALSE,TRUE)),OR(s_minsal="",s_minsal&lt;=D181),OR(s_maxsal="",s_maxsal&gt;=D181),OR(s_minyr="",s_minyr&lt;=A181),OR(s_maxyr="",s_maxyr&gt;=A181),OR(s_player="",s_player=C181)),MAX(F$1:F180)+1,0)</f>
        <v>0</v>
      </c>
    </row>
    <row r="182" spans="1:6">
      <c r="A182" s="20">
        <v>2017</v>
      </c>
      <c r="B182" s="15" t="s">
        <v>49</v>
      </c>
      <c r="C182" s="15" t="s">
        <v>637</v>
      </c>
      <c r="D182" s="24">
        <v>1296240</v>
      </c>
      <c r="E182" t="str">
        <f>IF(D182&lt;VLOOKUP(A182,Min!A:B,2,FALSE),"Y","")</f>
        <v/>
      </c>
      <c r="F182">
        <f>IF(AND(OR(s_tmchk="all",IF(ISERROR(MATCH(B182,s_teams,0)),FALSE,TRUE)),OR(s_minsal="",s_minsal&lt;=D182),OR(s_maxsal="",s_maxsal&gt;=D182),OR(s_minyr="",s_minyr&lt;=A182),OR(s_maxyr="",s_maxyr&gt;=A182),OR(s_player="",s_player=C182)),MAX(F$1:F181)+1,0)</f>
        <v>0</v>
      </c>
    </row>
    <row r="183" spans="1:6">
      <c r="A183" s="20">
        <v>2017</v>
      </c>
      <c r="B183" s="15" t="s">
        <v>49</v>
      </c>
      <c r="C183" s="15" t="s">
        <v>733</v>
      </c>
      <c r="D183" s="24">
        <v>1050961</v>
      </c>
      <c r="E183" t="str">
        <f>IF(D183&lt;VLOOKUP(A183,Min!A:B,2,FALSE),"Y","")</f>
        <v/>
      </c>
      <c r="F183">
        <f>IF(AND(OR(s_tmchk="all",IF(ISERROR(MATCH(B183,s_teams,0)),FALSE,TRUE)),OR(s_minsal="",s_minsal&lt;=D183),OR(s_maxsal="",s_maxsal&gt;=D183),OR(s_minyr="",s_minyr&lt;=A183),OR(s_maxyr="",s_maxyr&gt;=A183),OR(s_player="",s_player=C183)),MAX(F$1:F182)+1,0)</f>
        <v>0</v>
      </c>
    </row>
    <row r="184" spans="1:6">
      <c r="A184" s="20">
        <v>2017</v>
      </c>
      <c r="B184" s="15" t="s">
        <v>49</v>
      </c>
      <c r="C184" s="15" t="s">
        <v>642</v>
      </c>
      <c r="D184" s="24">
        <v>1045000</v>
      </c>
      <c r="E184" t="str">
        <f>IF(D184&lt;VLOOKUP(A184,Min!A:B,2,FALSE),"Y","")</f>
        <v/>
      </c>
      <c r="F184">
        <f>IF(AND(OR(s_tmchk="all",IF(ISERROR(MATCH(B184,s_teams,0)),FALSE,TRUE)),OR(s_minsal="",s_minsal&lt;=D184),OR(s_maxsal="",s_maxsal&gt;=D184),OR(s_minyr="",s_minyr&lt;=A184),OR(s_maxyr="",s_maxyr&gt;=A184),OR(s_player="",s_player=C184)),MAX(F$1:F183)+1,0)</f>
        <v>0</v>
      </c>
    </row>
    <row r="185" spans="1:6">
      <c r="A185" s="20">
        <v>2017</v>
      </c>
      <c r="B185" s="15" t="s">
        <v>49</v>
      </c>
      <c r="C185" s="15" t="s">
        <v>1681</v>
      </c>
      <c r="D185" s="24">
        <v>980431</v>
      </c>
      <c r="E185" t="str">
        <f>IF(D185&lt;VLOOKUP(A185,Min!A:B,2,FALSE),"Y","")</f>
        <v/>
      </c>
      <c r="F185">
        <f>IF(AND(OR(s_tmchk="all",IF(ISERROR(MATCH(B185,s_teams,0)),FALSE,TRUE)),OR(s_minsal="",s_minsal&lt;=D185),OR(s_maxsal="",s_maxsal&gt;=D185),OR(s_minyr="",s_minyr&lt;=A185),OR(s_maxyr="",s_maxyr&gt;=A185),OR(s_player="",s_player=C185)),MAX(F$1:F184)+1,0)</f>
        <v>0</v>
      </c>
    </row>
    <row r="186" spans="1:6">
      <c r="A186" s="20">
        <v>2017</v>
      </c>
      <c r="B186" s="15" t="s">
        <v>49</v>
      </c>
      <c r="C186" s="15" t="s">
        <v>1687</v>
      </c>
      <c r="D186" s="24">
        <v>543471</v>
      </c>
      <c r="E186" t="str">
        <f>IF(D186&lt;VLOOKUP(A186,Min!A:B,2,FALSE),"Y","")</f>
        <v/>
      </c>
      <c r="F186">
        <f>IF(AND(OR(s_tmchk="all",IF(ISERROR(MATCH(B186,s_teams,0)),FALSE,TRUE)),OR(s_minsal="",s_minsal&lt;=D186),OR(s_maxsal="",s_maxsal&gt;=D186),OR(s_minyr="",s_minyr&lt;=A186),OR(s_maxyr="",s_maxyr&gt;=A186),OR(s_player="",s_player=C186)),MAX(F$1:F185)+1,0)</f>
        <v>0</v>
      </c>
    </row>
    <row r="187" spans="1:6">
      <c r="A187" s="20">
        <v>2017</v>
      </c>
      <c r="B187" s="15" t="s">
        <v>49</v>
      </c>
      <c r="C187" s="15" t="s">
        <v>1697</v>
      </c>
      <c r="D187" s="24">
        <v>543471</v>
      </c>
      <c r="E187" t="str">
        <f>IF(D187&lt;VLOOKUP(A187,Min!A:B,2,FALSE),"Y","")</f>
        <v/>
      </c>
      <c r="F187">
        <f>IF(AND(OR(s_tmchk="all",IF(ISERROR(MATCH(B187,s_teams,0)),FALSE,TRUE)),OR(s_minsal="",s_minsal&lt;=D187),OR(s_maxsal="",s_maxsal&gt;=D187),OR(s_minyr="",s_minyr&lt;=A187),OR(s_maxyr="",s_maxyr&gt;=A187),OR(s_player="",s_player=C187)),MAX(F$1:F186)+1,0)</f>
        <v>0</v>
      </c>
    </row>
    <row r="188" spans="1:6">
      <c r="A188" s="20">
        <v>2017</v>
      </c>
      <c r="B188" s="15" t="s">
        <v>49</v>
      </c>
      <c r="C188" s="15" t="s">
        <v>1705</v>
      </c>
      <c r="D188" s="24">
        <v>50000</v>
      </c>
      <c r="E188" t="str">
        <f>IF(D188&lt;VLOOKUP(A188,Min!A:B,2,FALSE),"Y","")</f>
        <v>Y</v>
      </c>
      <c r="F188">
        <f>IF(AND(OR(s_tmchk="all",IF(ISERROR(MATCH(B188,s_teams,0)),FALSE,TRUE)),OR(s_minsal="",s_minsal&lt;=D188),OR(s_maxsal="",s_maxsal&gt;=D188),OR(s_minyr="",s_minyr&lt;=A188),OR(s_maxyr="",s_maxyr&gt;=A188),OR(s_player="",s_player=C188)),MAX(F$1:F187)+1,0)</f>
        <v>0</v>
      </c>
    </row>
    <row r="189" spans="1:6">
      <c r="A189" s="20">
        <v>2017</v>
      </c>
      <c r="B189" s="15" t="s">
        <v>49</v>
      </c>
      <c r="C189" s="15" t="s">
        <v>824</v>
      </c>
      <c r="D189" s="24">
        <v>11534</v>
      </c>
      <c r="E189" t="str">
        <f>IF(D189&lt;VLOOKUP(A189,Min!A:B,2,FALSE),"Y","")</f>
        <v>Y</v>
      </c>
      <c r="F189">
        <f>IF(AND(OR(s_tmchk="all",IF(ISERROR(MATCH(B189,s_teams,0)),FALSE,TRUE)),OR(s_minsal="",s_minsal&lt;=D189),OR(s_maxsal="",s_maxsal&gt;=D189),OR(s_minyr="",s_minyr&lt;=A189),OR(s_maxyr="",s_maxyr&gt;=A189),OR(s_player="",s_player=C189)),MAX(F$1:F188)+1,0)</f>
        <v>0</v>
      </c>
    </row>
    <row r="190" spans="1:6">
      <c r="A190" s="20">
        <v>2017</v>
      </c>
      <c r="B190" s="15" t="s">
        <v>51</v>
      </c>
      <c r="C190" s="15" t="s">
        <v>654</v>
      </c>
      <c r="D190" s="24">
        <v>18314532</v>
      </c>
      <c r="E190" t="str">
        <f>IF(D190&lt;VLOOKUP(A190,Min!A:B,2,FALSE),"Y","")</f>
        <v/>
      </c>
      <c r="F190">
        <f>IF(AND(OR(s_tmchk="all",IF(ISERROR(MATCH(B190,s_teams,0)),FALSE,TRUE)),OR(s_minsal="",s_minsal&lt;=D190),OR(s_maxsal="",s_maxsal&gt;=D190),OR(s_minyr="",s_minyr&lt;=A190),OR(s_maxyr="",s_maxyr&gt;=A190),OR(s_player="",s_player=C190)),MAX(F$1:F189)+1,0)</f>
        <v>0</v>
      </c>
    </row>
    <row r="191" spans="1:6">
      <c r="A191" s="20">
        <v>2017</v>
      </c>
      <c r="B191" s="15" t="s">
        <v>51</v>
      </c>
      <c r="C191" s="15" t="s">
        <v>215</v>
      </c>
      <c r="D191" s="24">
        <v>14153652</v>
      </c>
      <c r="E191" t="str">
        <f>IF(D191&lt;VLOOKUP(A191,Min!A:B,2,FALSE),"Y","")</f>
        <v/>
      </c>
      <c r="F191">
        <f>IF(AND(OR(s_tmchk="all",IF(ISERROR(MATCH(B191,s_teams,0)),FALSE,TRUE)),OR(s_minsal="",s_minsal&lt;=D191),OR(s_maxsal="",s_maxsal&gt;=D191),OR(s_minyr="",s_minyr&lt;=A191),OR(s_maxyr="",s_maxyr&gt;=A191),OR(s_player="",s_player=C191)),MAX(F$1:F190)+1,0)</f>
        <v>0</v>
      </c>
    </row>
    <row r="192" spans="1:6">
      <c r="A192" s="20">
        <v>2017</v>
      </c>
      <c r="B192" s="15" t="s">
        <v>51</v>
      </c>
      <c r="C192" s="15" t="s">
        <v>657</v>
      </c>
      <c r="D192" s="24">
        <v>10763500</v>
      </c>
      <c r="E192" t="str">
        <f>IF(D192&lt;VLOOKUP(A192,Min!A:B,2,FALSE),"Y","")</f>
        <v/>
      </c>
      <c r="F192">
        <f>IF(AND(OR(s_tmchk="all",IF(ISERROR(MATCH(B192,s_teams,0)),FALSE,TRUE)),OR(s_minsal="",s_minsal&lt;=D192),OR(s_maxsal="",s_maxsal&gt;=D192),OR(s_minyr="",s_minyr&lt;=A192),OR(s_maxyr="",s_maxyr&gt;=A192),OR(s_player="",s_player=C192)),MAX(F$1:F191)+1,0)</f>
        <v>0</v>
      </c>
    </row>
    <row r="193" spans="1:6">
      <c r="A193" s="20">
        <v>2017</v>
      </c>
      <c r="B193" s="15" t="s">
        <v>51</v>
      </c>
      <c r="C193" s="15" t="s">
        <v>260</v>
      </c>
      <c r="D193" s="24">
        <v>10230179</v>
      </c>
      <c r="E193" t="str">
        <f>IF(D193&lt;VLOOKUP(A193,Min!A:B,2,FALSE),"Y","")</f>
        <v/>
      </c>
      <c r="F193">
        <f>IF(AND(OR(s_tmchk="all",IF(ISERROR(MATCH(B193,s_teams,0)),FALSE,TRUE)),OR(s_minsal="",s_minsal&lt;=D193),OR(s_maxsal="",s_maxsal&gt;=D193),OR(s_minyr="",s_minyr&lt;=A193),OR(s_maxyr="",s_maxyr&gt;=A193),OR(s_player="",s_player=C193)),MAX(F$1:F192)+1,0)</f>
        <v>0</v>
      </c>
    </row>
    <row r="194" spans="1:6">
      <c r="A194" s="20">
        <v>2017</v>
      </c>
      <c r="B194" s="15" t="s">
        <v>51</v>
      </c>
      <c r="C194" s="15" t="s">
        <v>111</v>
      </c>
      <c r="D194" s="24">
        <v>8800000</v>
      </c>
      <c r="E194" t="str">
        <f>IF(D194&lt;VLOOKUP(A194,Min!A:B,2,FALSE),"Y","")</f>
        <v/>
      </c>
      <c r="F194">
        <f>IF(AND(OR(s_tmchk="all",IF(ISERROR(MATCH(B194,s_teams,0)),FALSE,TRUE)),OR(s_minsal="",s_minsal&lt;=D194),OR(s_maxsal="",s_maxsal&gt;=D194),OR(s_minyr="",s_minyr&lt;=A194),OR(s_maxyr="",s_maxyr&gt;=A194),OR(s_player="",s_player=C194)),MAX(F$1:F193)+1,0)</f>
        <v>0</v>
      </c>
    </row>
    <row r="195" spans="1:6">
      <c r="A195" s="20">
        <v>2017</v>
      </c>
      <c r="B195" s="15" t="s">
        <v>51</v>
      </c>
      <c r="C195" s="15" t="s">
        <v>661</v>
      </c>
      <c r="D195" s="24">
        <v>7000000</v>
      </c>
      <c r="E195" t="str">
        <f>IF(D195&lt;VLOOKUP(A195,Min!A:B,2,FALSE),"Y","")</f>
        <v/>
      </c>
      <c r="F195">
        <f>IF(AND(OR(s_tmchk="all",IF(ISERROR(MATCH(B195,s_teams,0)),FALSE,TRUE)),OR(s_minsal="",s_minsal&lt;=D195),OR(s_maxsal="",s_maxsal&gt;=D195),OR(s_minyr="",s_minyr&lt;=A195),OR(s_maxyr="",s_maxyr&gt;=A195),OR(s_player="",s_player=C195)),MAX(F$1:F194)+1,0)</f>
        <v>0</v>
      </c>
    </row>
    <row r="196" spans="1:6">
      <c r="A196" s="20">
        <v>2017</v>
      </c>
      <c r="B196" s="15" t="s">
        <v>51</v>
      </c>
      <c r="C196" s="15" t="s">
        <v>667</v>
      </c>
      <c r="D196" s="24">
        <v>4583450</v>
      </c>
      <c r="E196" t="str">
        <f>IF(D196&lt;VLOOKUP(A196,Min!A:B,2,FALSE),"Y","")</f>
        <v/>
      </c>
      <c r="F196">
        <f>IF(AND(OR(s_tmchk="all",IF(ISERROR(MATCH(B196,s_teams,0)),FALSE,TRUE)),OR(s_minsal="",s_minsal&lt;=D196),OR(s_maxsal="",s_maxsal&gt;=D196),OR(s_minyr="",s_minyr&lt;=A196),OR(s_maxyr="",s_maxyr&gt;=A196),OR(s_player="",s_player=C196)),MAX(F$1:F195)+1,0)</f>
        <v>0</v>
      </c>
    </row>
    <row r="197" spans="1:6">
      <c r="A197" s="20">
        <v>2017</v>
      </c>
      <c r="B197" s="15" t="s">
        <v>51</v>
      </c>
      <c r="C197" s="15" t="s">
        <v>670</v>
      </c>
      <c r="D197" s="24">
        <v>4000000</v>
      </c>
      <c r="E197" t="str">
        <f>IF(D197&lt;VLOOKUP(A197,Min!A:B,2,FALSE),"Y","")</f>
        <v/>
      </c>
      <c r="F197">
        <f>IF(AND(OR(s_tmchk="all",IF(ISERROR(MATCH(B197,s_teams,0)),FALSE,TRUE)),OR(s_minsal="",s_minsal&lt;=D197),OR(s_maxsal="",s_maxsal&gt;=D197),OR(s_minyr="",s_minyr&lt;=A197),OR(s_maxyr="",s_maxyr&gt;=A197),OR(s_player="",s_player=C197)),MAX(F$1:F196)+1,0)</f>
        <v>0</v>
      </c>
    </row>
    <row r="198" spans="1:6">
      <c r="A198" s="20">
        <v>2017</v>
      </c>
      <c r="B198" s="15" t="s">
        <v>51</v>
      </c>
      <c r="C198" s="15" t="s">
        <v>330</v>
      </c>
      <c r="D198" s="24">
        <v>2700000</v>
      </c>
      <c r="E198" t="str">
        <f>IF(D198&lt;VLOOKUP(A198,Min!A:B,2,FALSE),"Y","")</f>
        <v/>
      </c>
      <c r="F198">
        <f>IF(AND(OR(s_tmchk="all",IF(ISERROR(MATCH(B198,s_teams,0)),FALSE,TRUE)),OR(s_minsal="",s_minsal&lt;=D198),OR(s_maxsal="",s_maxsal&gt;=D198),OR(s_minyr="",s_minyr&lt;=A198),OR(s_maxyr="",s_maxyr&gt;=A198),OR(s_player="",s_player=C198)),MAX(F$1:F197)+1,0)</f>
        <v>0</v>
      </c>
    </row>
    <row r="199" spans="1:6">
      <c r="A199" s="20">
        <v>2017</v>
      </c>
      <c r="B199" s="15" t="s">
        <v>51</v>
      </c>
      <c r="C199" s="15" t="s">
        <v>677</v>
      </c>
      <c r="D199" s="24">
        <v>2463840</v>
      </c>
      <c r="E199" t="str">
        <f>IF(D199&lt;VLOOKUP(A199,Min!A:B,2,FALSE),"Y","")</f>
        <v/>
      </c>
      <c r="F199">
        <f>IF(AND(OR(s_tmchk="all",IF(ISERROR(MATCH(B199,s_teams,0)),FALSE,TRUE)),OR(s_minsal="",s_minsal&lt;=D199),OR(s_maxsal="",s_maxsal&gt;=D199),OR(s_minyr="",s_minyr&lt;=A199),OR(s_maxyr="",s_maxyr&gt;=A199),OR(s_player="",s_player=C199)),MAX(F$1:F198)+1,0)</f>
        <v>0</v>
      </c>
    </row>
    <row r="200" spans="1:6">
      <c r="A200" s="20">
        <v>2017</v>
      </c>
      <c r="B200" s="15" t="s">
        <v>51</v>
      </c>
      <c r="C200" s="15" t="s">
        <v>1068</v>
      </c>
      <c r="D200" s="24">
        <v>1800000</v>
      </c>
      <c r="E200" t="str">
        <f>IF(D200&lt;VLOOKUP(A200,Min!A:B,2,FALSE),"Y","")</f>
        <v/>
      </c>
      <c r="F200">
        <f>IF(AND(OR(s_tmchk="all",IF(ISERROR(MATCH(B200,s_teams,0)),FALSE,TRUE)),OR(s_minsal="",s_minsal&lt;=D200),OR(s_maxsal="",s_maxsal&gt;=D200),OR(s_minyr="",s_minyr&lt;=A200),OR(s_maxyr="",s_maxyr&gt;=A200),OR(s_player="",s_player=C200)),MAX(F$1:F199)+1,0)</f>
        <v>0</v>
      </c>
    </row>
    <row r="201" spans="1:6">
      <c r="A201" s="20">
        <v>2017</v>
      </c>
      <c r="B201" s="15" t="s">
        <v>51</v>
      </c>
      <c r="C201" s="15" t="s">
        <v>422</v>
      </c>
      <c r="D201" s="24">
        <v>1227286</v>
      </c>
      <c r="E201" t="str">
        <f>IF(D201&lt;VLOOKUP(A201,Min!A:B,2,FALSE),"Y","")</f>
        <v/>
      </c>
      <c r="F201">
        <f>IF(AND(OR(s_tmchk="all",IF(ISERROR(MATCH(B201,s_teams,0)),FALSE,TRUE)),OR(s_minsal="",s_minsal&lt;=D201),OR(s_maxsal="",s_maxsal&gt;=D201),OR(s_minyr="",s_minyr&lt;=A201),OR(s_maxyr="",s_maxyr&gt;=A201),OR(s_player="",s_player=C201)),MAX(F$1:F200)+1,0)</f>
        <v>0</v>
      </c>
    </row>
    <row r="202" spans="1:6">
      <c r="A202" s="20">
        <v>2017</v>
      </c>
      <c r="B202" s="15" t="s">
        <v>51</v>
      </c>
      <c r="C202" s="15" t="s">
        <v>688</v>
      </c>
      <c r="D202" s="24">
        <v>1052342</v>
      </c>
      <c r="E202" t="str">
        <f>IF(D202&lt;VLOOKUP(A202,Min!A:B,2,FALSE),"Y","")</f>
        <v/>
      </c>
      <c r="F202">
        <f>IF(AND(OR(s_tmchk="all",IF(ISERROR(MATCH(B202,s_teams,0)),FALSE,TRUE)),OR(s_minsal="",s_minsal&lt;=D202),OR(s_maxsal="",s_maxsal&gt;=D202),OR(s_minyr="",s_minyr&lt;=A202),OR(s_maxyr="",s_maxyr&gt;=A202),OR(s_player="",s_player=C202)),MAX(F$1:F201)+1,0)</f>
        <v>0</v>
      </c>
    </row>
    <row r="203" spans="1:6">
      <c r="A203" s="20">
        <v>2017</v>
      </c>
      <c r="B203" s="15" t="s">
        <v>51</v>
      </c>
      <c r="C203" s="15" t="s">
        <v>686</v>
      </c>
      <c r="D203" s="24">
        <v>1052342</v>
      </c>
      <c r="E203" t="str">
        <f>IF(D203&lt;VLOOKUP(A203,Min!A:B,2,FALSE),"Y","")</f>
        <v/>
      </c>
      <c r="F203">
        <f>IF(AND(OR(s_tmchk="all",IF(ISERROR(MATCH(B203,s_teams,0)),FALSE,TRUE)),OR(s_minsal="",s_minsal&lt;=D203),OR(s_maxsal="",s_maxsal&gt;=D203),OR(s_minyr="",s_minyr&lt;=A203),OR(s_maxyr="",s_maxyr&gt;=A203),OR(s_player="",s_player=C203)),MAX(F$1:F202)+1,0)</f>
        <v>0</v>
      </c>
    </row>
    <row r="204" spans="1:6">
      <c r="A204" s="20">
        <v>2017</v>
      </c>
      <c r="B204" s="15" t="s">
        <v>51</v>
      </c>
      <c r="C204" s="15" t="s">
        <v>1804</v>
      </c>
      <c r="D204" s="24">
        <v>1050500</v>
      </c>
      <c r="E204" t="str">
        <f>IF(D204&lt;VLOOKUP(A204,Min!A:B,2,FALSE),"Y","")</f>
        <v/>
      </c>
      <c r="F204">
        <f>IF(AND(OR(s_tmchk="all",IF(ISERROR(MATCH(B204,s_teams,0)),FALSE,TRUE)),OR(s_minsal="",s_minsal&lt;=D204),OR(s_maxsal="",s_maxsal&gt;=D204),OR(s_minyr="",s_minyr&lt;=A204),OR(s_maxyr="",s_maxyr&gt;=A204),OR(s_player="",s_player=C204)),MAX(F$1:F203)+1,0)</f>
        <v>0</v>
      </c>
    </row>
    <row r="205" spans="1:6">
      <c r="A205" s="20">
        <v>2017</v>
      </c>
      <c r="B205" s="15" t="s">
        <v>51</v>
      </c>
      <c r="C205" s="15" t="s">
        <v>430</v>
      </c>
      <c r="D205" s="24">
        <v>50000</v>
      </c>
      <c r="E205" t="str">
        <f>IF(D205&lt;VLOOKUP(A205,Min!A:B,2,FALSE),"Y","")</f>
        <v>Y</v>
      </c>
      <c r="F205">
        <f>IF(AND(OR(s_tmchk="all",IF(ISERROR(MATCH(B205,s_teams,0)),FALSE,TRUE)),OR(s_minsal="",s_minsal&lt;=D205),OR(s_maxsal="",s_maxsal&gt;=D205),OR(s_minyr="",s_minyr&lt;=A205),OR(s_maxyr="",s_maxyr&gt;=A205),OR(s_player="",s_player=C205)),MAX(F$1:F204)+1,0)</f>
        <v>0</v>
      </c>
    </row>
    <row r="206" spans="1:6">
      <c r="A206" s="20">
        <v>2017</v>
      </c>
      <c r="B206" s="15" t="s">
        <v>51</v>
      </c>
      <c r="C206" s="15" t="s">
        <v>1817</v>
      </c>
      <c r="D206" s="24">
        <v>50000</v>
      </c>
      <c r="E206" t="str">
        <f>IF(D206&lt;VLOOKUP(A206,Min!A:B,2,FALSE),"Y","")</f>
        <v>Y</v>
      </c>
      <c r="F206">
        <f>IF(AND(OR(s_tmchk="all",IF(ISERROR(MATCH(B206,s_teams,0)),FALSE,TRUE)),OR(s_minsal="",s_minsal&lt;=D206),OR(s_maxsal="",s_maxsal&gt;=D206),OR(s_minyr="",s_minyr&lt;=A206),OR(s_maxyr="",s_maxyr&gt;=A206),OR(s_player="",s_player=C206)),MAX(F$1:F205)+1,0)</f>
        <v>0</v>
      </c>
    </row>
    <row r="207" spans="1:6">
      <c r="A207" s="20">
        <v>2017</v>
      </c>
      <c r="B207" s="15" t="s">
        <v>51</v>
      </c>
      <c r="C207" s="15" t="s">
        <v>1825</v>
      </c>
      <c r="D207" s="24">
        <v>35381</v>
      </c>
      <c r="E207" t="str">
        <f>IF(D207&lt;VLOOKUP(A207,Min!A:B,2,FALSE),"Y","")</f>
        <v>Y</v>
      </c>
      <c r="F207">
        <f>IF(AND(OR(s_tmchk="all",IF(ISERROR(MATCH(B207,s_teams,0)),FALSE,TRUE)),OR(s_minsal="",s_minsal&lt;=D207),OR(s_maxsal="",s_maxsal&gt;=D207),OR(s_minyr="",s_minyr&lt;=A207),OR(s_maxyr="",s_maxyr&gt;=A207),OR(s_player="",s_player=C207)),MAX(F$1:F206)+1,0)</f>
        <v>0</v>
      </c>
    </row>
    <row r="208" spans="1:6">
      <c r="A208" s="20">
        <v>2017</v>
      </c>
      <c r="B208" s="15" t="s">
        <v>51</v>
      </c>
      <c r="C208" s="15" t="s">
        <v>1845</v>
      </c>
      <c r="D208" s="24">
        <v>25000</v>
      </c>
      <c r="E208" t="str">
        <f>IF(D208&lt;VLOOKUP(A208,Min!A:B,2,FALSE),"Y","")</f>
        <v>Y</v>
      </c>
      <c r="F208">
        <f>IF(AND(OR(s_tmchk="all",IF(ISERROR(MATCH(B208,s_teams,0)),FALSE,TRUE)),OR(s_minsal="",s_minsal&lt;=D208),OR(s_maxsal="",s_maxsal&gt;=D208),OR(s_minyr="",s_minyr&lt;=A208),OR(s_maxyr="",s_maxyr&gt;=A208),OR(s_player="",s_player=C208)),MAX(F$1:F207)+1,0)</f>
        <v>0</v>
      </c>
    </row>
    <row r="209" spans="1:6">
      <c r="A209" s="20">
        <v>2017</v>
      </c>
      <c r="B209" s="15" t="s">
        <v>53</v>
      </c>
      <c r="C209" s="15" t="s">
        <v>698</v>
      </c>
      <c r="D209" s="24">
        <v>22868827</v>
      </c>
      <c r="E209" t="str">
        <f>IF(D209&lt;VLOOKUP(A209,Min!A:B,2,FALSE),"Y","")</f>
        <v/>
      </c>
      <c r="F209">
        <f>IF(AND(OR(s_tmchk="all",IF(ISERROR(MATCH(B209,s_teams,0)),FALSE,TRUE)),OR(s_minsal="",s_minsal&lt;=D209),OR(s_maxsal="",s_maxsal&gt;=D209),OR(s_minyr="",s_minyr&lt;=A209),OR(s_maxyr="",s_maxyr&gt;=A209),OR(s_player="",s_player=C209)),MAX(F$1:F208)+1,0)</f>
        <v>0</v>
      </c>
    </row>
    <row r="210" spans="1:6">
      <c r="A210" s="20">
        <v>2017</v>
      </c>
      <c r="B210" s="15" t="s">
        <v>53</v>
      </c>
      <c r="C210" s="15" t="s">
        <v>701</v>
      </c>
      <c r="D210" s="24">
        <v>21165675</v>
      </c>
      <c r="E210" t="str">
        <f>IF(D210&lt;VLOOKUP(A210,Min!A:B,2,FALSE),"Y","")</f>
        <v/>
      </c>
      <c r="F210">
        <f>IF(AND(OR(s_tmchk="all",IF(ISERROR(MATCH(B210,s_teams,0)),FALSE,TRUE)),OR(s_minsal="",s_minsal&lt;=D210),OR(s_maxsal="",s_maxsal&gt;=D210),OR(s_minyr="",s_minyr&lt;=A210),OR(s_maxyr="",s_maxyr&gt;=A210),OR(s_player="",s_player=C210)),MAX(F$1:F209)+1,0)</f>
        <v>0</v>
      </c>
    </row>
    <row r="211" spans="1:6">
      <c r="A211" s="20">
        <v>2017</v>
      </c>
      <c r="B211" s="15" t="s">
        <v>53</v>
      </c>
      <c r="C211" s="15" t="s">
        <v>704</v>
      </c>
      <c r="D211" s="24">
        <v>20140839</v>
      </c>
      <c r="E211" t="str">
        <f>IF(D211&lt;VLOOKUP(A211,Min!A:B,2,FALSE),"Y","")</f>
        <v/>
      </c>
      <c r="F211">
        <f>IF(AND(OR(s_tmchk="all",IF(ISERROR(MATCH(B211,s_teams,0)),FALSE,TRUE)),OR(s_minsal="",s_minsal&lt;=D211),OR(s_maxsal="",s_maxsal&gt;=D211),OR(s_minyr="",s_minyr&lt;=A211),OR(s_maxyr="",s_maxyr&gt;=A211),OR(s_player="",s_player=C211)),MAX(F$1:F210)+1,0)</f>
        <v>0</v>
      </c>
    </row>
    <row r="212" spans="1:6">
      <c r="A212" s="20">
        <v>2017</v>
      </c>
      <c r="B212" s="15" t="s">
        <v>53</v>
      </c>
      <c r="C212" s="15" t="s">
        <v>713</v>
      </c>
      <c r="D212" s="24">
        <v>13253012</v>
      </c>
      <c r="E212" t="str">
        <f>IF(D212&lt;VLOOKUP(A212,Min!A:B,2,FALSE),"Y","")</f>
        <v/>
      </c>
      <c r="F212">
        <f>IF(AND(OR(s_tmchk="all",IF(ISERROR(MATCH(B212,s_teams,0)),FALSE,TRUE)),OR(s_minsal="",s_minsal&lt;=D212),OR(s_maxsal="",s_maxsal&gt;=D212),OR(s_minyr="",s_minyr&lt;=A212),OR(s_maxyr="",s_maxyr&gt;=A212),OR(s_player="",s_player=C212)),MAX(F$1:F211)+1,0)</f>
        <v>0</v>
      </c>
    </row>
    <row r="213" spans="1:6">
      <c r="A213" s="20">
        <v>2017</v>
      </c>
      <c r="B213" s="15" t="s">
        <v>53</v>
      </c>
      <c r="C213" s="15" t="s">
        <v>719</v>
      </c>
      <c r="D213" s="24">
        <v>11000000</v>
      </c>
      <c r="E213" t="str">
        <f>IF(D213&lt;VLOOKUP(A213,Min!A:B,2,FALSE),"Y","")</f>
        <v/>
      </c>
      <c r="F213">
        <f>IF(AND(OR(s_tmchk="all",IF(ISERROR(MATCH(B213,s_teams,0)),FALSE,TRUE)),OR(s_minsal="",s_minsal&lt;=D213),OR(s_maxsal="",s_maxsal&gt;=D213),OR(s_minyr="",s_minyr&lt;=A213),OR(s_maxyr="",s_maxyr&gt;=A213),OR(s_player="",s_player=C213)),MAX(F$1:F212)+1,0)</f>
        <v>0</v>
      </c>
    </row>
    <row r="214" spans="1:6">
      <c r="A214" s="20">
        <v>2017</v>
      </c>
      <c r="B214" s="15" t="s">
        <v>53</v>
      </c>
      <c r="C214" s="15" t="s">
        <v>710</v>
      </c>
      <c r="D214" s="24">
        <v>7377500</v>
      </c>
      <c r="E214" t="str">
        <f>IF(D214&lt;VLOOKUP(A214,Min!A:B,2,FALSE),"Y","")</f>
        <v/>
      </c>
      <c r="F214">
        <f>IF(AND(OR(s_tmchk="all",IF(ISERROR(MATCH(B214,s_teams,0)),FALSE,TRUE)),OR(s_minsal="",s_minsal&lt;=D214),OR(s_maxsal="",s_maxsal&gt;=D214),OR(s_minyr="",s_minyr&lt;=A214),OR(s_maxyr="",s_maxyr&gt;=A214),OR(s_player="",s_player=C214)),MAX(F$1:F213)+1,0)</f>
        <v>0</v>
      </c>
    </row>
    <row r="215" spans="1:6">
      <c r="A215" s="20">
        <v>2017</v>
      </c>
      <c r="B215" s="15" t="s">
        <v>53</v>
      </c>
      <c r="C215" s="15" t="s">
        <v>731</v>
      </c>
      <c r="D215" s="24">
        <v>5628000</v>
      </c>
      <c r="E215" t="str">
        <f>IF(D215&lt;VLOOKUP(A215,Min!A:B,2,FALSE),"Y","")</f>
        <v/>
      </c>
      <c r="F215">
        <f>IF(AND(OR(s_tmchk="all",IF(ISERROR(MATCH(B215,s_teams,0)),FALSE,TRUE)),OR(s_minsal="",s_minsal&lt;=D215),OR(s_maxsal="",s_maxsal&gt;=D215),OR(s_minyr="",s_minyr&lt;=A215),OR(s_maxyr="",s_maxyr&gt;=A215),OR(s_player="",s_player=C215)),MAX(F$1:F214)+1,0)</f>
        <v>0</v>
      </c>
    </row>
    <row r="216" spans="1:6">
      <c r="A216" s="20">
        <v>2017</v>
      </c>
      <c r="B216" s="15" t="s">
        <v>53</v>
      </c>
      <c r="C216" s="15" t="s">
        <v>716</v>
      </c>
      <c r="D216" s="24">
        <v>3527920</v>
      </c>
      <c r="E216" t="str">
        <f>IF(D216&lt;VLOOKUP(A216,Min!A:B,2,FALSE),"Y","")</f>
        <v/>
      </c>
      <c r="F216">
        <f>IF(AND(OR(s_tmchk="all",IF(ISERROR(MATCH(B216,s_teams,0)),FALSE,TRUE)),OR(s_minsal="",s_minsal&lt;=D216),OR(s_maxsal="",s_maxsal&gt;=D216),OR(s_minyr="",s_minyr&lt;=A216),OR(s_maxyr="",s_maxyr&gt;=A216),OR(s_player="",s_player=C216)),MAX(F$1:F215)+1,0)</f>
        <v>0</v>
      </c>
    </row>
    <row r="217" spans="1:6">
      <c r="A217" s="20">
        <v>2017</v>
      </c>
      <c r="B217" s="15" t="s">
        <v>53</v>
      </c>
      <c r="C217" s="15" t="s">
        <v>723</v>
      </c>
      <c r="D217" s="24">
        <v>2203000</v>
      </c>
      <c r="E217" t="str">
        <f>IF(D217&lt;VLOOKUP(A217,Min!A:B,2,FALSE),"Y","")</f>
        <v/>
      </c>
      <c r="F217">
        <f>IF(AND(OR(s_tmchk="all",IF(ISERROR(MATCH(B217,s_teams,0)),FALSE,TRUE)),OR(s_minsal="",s_minsal&lt;=D217),OR(s_maxsal="",s_maxsal&gt;=D217),OR(s_minyr="",s_minyr&lt;=A217),OR(s_maxyr="",s_maxyr&gt;=A217),OR(s_player="",s_player=C217)),MAX(F$1:F216)+1,0)</f>
        <v>0</v>
      </c>
    </row>
    <row r="218" spans="1:6">
      <c r="A218" s="20">
        <v>2017</v>
      </c>
      <c r="B218" s="15" t="s">
        <v>53</v>
      </c>
      <c r="C218" s="15" t="s">
        <v>760</v>
      </c>
      <c r="D218" s="24">
        <v>1551659</v>
      </c>
      <c r="E218" t="str">
        <f>IF(D218&lt;VLOOKUP(A218,Min!A:B,2,FALSE),"Y","")</f>
        <v/>
      </c>
      <c r="F218">
        <f>IF(AND(OR(s_tmchk="all",IF(ISERROR(MATCH(B218,s_teams,0)),FALSE,TRUE)),OR(s_minsal="",s_minsal&lt;=D218),OR(s_maxsal="",s_maxsal&gt;=D218),OR(s_minyr="",s_minyr&lt;=A218),OR(s_maxyr="",s_maxyr&gt;=A218),OR(s_player="",s_player=C218)),MAX(F$1:F217)+1,0)</f>
        <v>0</v>
      </c>
    </row>
    <row r="219" spans="1:6">
      <c r="A219" s="20">
        <v>2017</v>
      </c>
      <c r="B219" s="15" t="s">
        <v>53</v>
      </c>
      <c r="C219" s="15" t="s">
        <v>406</v>
      </c>
      <c r="D219" s="24">
        <v>1551659</v>
      </c>
      <c r="E219" t="str">
        <f>IF(D219&lt;VLOOKUP(A219,Min!A:B,2,FALSE),"Y","")</f>
        <v/>
      </c>
      <c r="F219">
        <f>IF(AND(OR(s_tmchk="all",IF(ISERROR(MATCH(B219,s_teams,0)),FALSE,TRUE)),OR(s_minsal="",s_minsal&lt;=D219),OR(s_maxsal="",s_maxsal&gt;=D219),OR(s_minyr="",s_minyr&lt;=A219),OR(s_maxyr="",s_maxyr&gt;=A219),OR(s_player="",s_player=C219)),MAX(F$1:F218)+1,0)</f>
        <v>0</v>
      </c>
    </row>
    <row r="220" spans="1:6">
      <c r="A220" s="20">
        <v>2017</v>
      </c>
      <c r="B220" s="15" t="s">
        <v>53</v>
      </c>
      <c r="C220" s="15" t="s">
        <v>582</v>
      </c>
      <c r="D220" s="24">
        <v>1403611</v>
      </c>
      <c r="E220" t="str">
        <f>IF(D220&lt;VLOOKUP(A220,Min!A:B,2,FALSE),"Y","")</f>
        <v/>
      </c>
      <c r="F220">
        <f>IF(AND(OR(s_tmchk="all",IF(ISERROR(MATCH(B220,s_teams,0)),FALSE,TRUE)),OR(s_minsal="",s_minsal&lt;=D220),OR(s_maxsal="",s_maxsal&gt;=D220),OR(s_minyr="",s_minyr&lt;=A220),OR(s_maxyr="",s_maxyr&gt;=A220),OR(s_player="",s_player=C220)),MAX(F$1:F219)+1,0)</f>
        <v>0</v>
      </c>
    </row>
    <row r="221" spans="1:6">
      <c r="A221" s="20">
        <v>2017</v>
      </c>
      <c r="B221" s="15" t="s">
        <v>53</v>
      </c>
      <c r="C221" s="15" t="s">
        <v>1536</v>
      </c>
      <c r="D221" s="24">
        <v>1315448</v>
      </c>
      <c r="E221" t="str">
        <f>IF(D221&lt;VLOOKUP(A221,Min!A:B,2,FALSE),"Y","")</f>
        <v/>
      </c>
      <c r="F221">
        <f>IF(AND(OR(s_tmchk="all",IF(ISERROR(MATCH(B221,s_teams,0)),FALSE,TRUE)),OR(s_minsal="",s_minsal&lt;=D221),OR(s_maxsal="",s_maxsal&gt;=D221),OR(s_minyr="",s_minyr&lt;=A221),OR(s_maxyr="",s_maxyr&gt;=A221),OR(s_player="",s_player=C221)),MAX(F$1:F220)+1,0)</f>
        <v>0</v>
      </c>
    </row>
    <row r="222" spans="1:6">
      <c r="A222" s="20">
        <v>2017</v>
      </c>
      <c r="B222" s="15" t="s">
        <v>53</v>
      </c>
      <c r="C222" s="15" t="s">
        <v>1931</v>
      </c>
      <c r="D222" s="24">
        <v>650000</v>
      </c>
      <c r="E222" t="str">
        <f>IF(D222&lt;VLOOKUP(A222,Min!A:B,2,FALSE),"Y","")</f>
        <v/>
      </c>
      <c r="F222">
        <f>IF(AND(OR(s_tmchk="all",IF(ISERROR(MATCH(B222,s_teams,0)),FALSE,TRUE)),OR(s_minsal="",s_minsal&lt;=D222),OR(s_maxsal="",s_maxsal&gt;=D222),OR(s_minyr="",s_minyr&lt;=A222),OR(s_maxyr="",s_maxyr&gt;=A222),OR(s_player="",s_player=C222)),MAX(F$1:F221)+1,0)</f>
        <v>0</v>
      </c>
    </row>
    <row r="223" spans="1:6">
      <c r="A223" s="20">
        <v>2017</v>
      </c>
      <c r="B223" s="15" t="s">
        <v>53</v>
      </c>
      <c r="C223" s="15" t="s">
        <v>721</v>
      </c>
      <c r="D223" s="24">
        <v>510921</v>
      </c>
      <c r="E223" t="str">
        <f>IF(D223&lt;VLOOKUP(A223,Min!A:B,2,FALSE),"Y","")</f>
        <v>Y</v>
      </c>
      <c r="F223">
        <f>IF(AND(OR(s_tmchk="all",IF(ISERROR(MATCH(B223,s_teams,0)),FALSE,TRUE)),OR(s_minsal="",s_minsal&lt;=D223),OR(s_maxsal="",s_maxsal&gt;=D223),OR(s_minyr="",s_minyr&lt;=A223),OR(s_maxyr="",s_maxyr&gt;=A223),OR(s_player="",s_player=C223)),MAX(F$1:F222)+1,0)</f>
        <v>0</v>
      </c>
    </row>
    <row r="224" spans="1:6">
      <c r="A224" s="20">
        <v>2017</v>
      </c>
      <c r="B224" s="15" t="s">
        <v>53</v>
      </c>
      <c r="C224" s="15" t="s">
        <v>1951</v>
      </c>
      <c r="D224" s="24">
        <v>252043</v>
      </c>
      <c r="E224" t="str">
        <f>IF(D224&lt;VLOOKUP(A224,Min!A:B,2,FALSE),"Y","")</f>
        <v>Y</v>
      </c>
      <c r="F224">
        <f>IF(AND(OR(s_tmchk="all",IF(ISERROR(MATCH(B224,s_teams,0)),FALSE,TRUE)),OR(s_minsal="",s_minsal&lt;=D224),OR(s_maxsal="",s_maxsal&gt;=D224),OR(s_minyr="",s_minyr&lt;=A224),OR(s_maxyr="",s_maxyr&gt;=A224),OR(s_player="",s_player=C224)),MAX(F$1:F223)+1,0)</f>
        <v>0</v>
      </c>
    </row>
    <row r="225" spans="1:6">
      <c r="A225" s="20">
        <v>2017</v>
      </c>
      <c r="B225" s="15" t="s">
        <v>55</v>
      </c>
      <c r="C225" s="15" t="s">
        <v>866</v>
      </c>
      <c r="D225" s="24">
        <v>18000000</v>
      </c>
      <c r="E225" t="str">
        <f>IF(D225&lt;VLOOKUP(A225,Min!A:B,2,FALSE),"Y","")</f>
        <v/>
      </c>
      <c r="F225">
        <f>IF(AND(OR(s_tmchk="all",IF(ISERROR(MATCH(B225,s_teams,0)),FALSE,TRUE)),OR(s_minsal="",s_minsal&lt;=D225),OR(s_maxsal="",s_maxsal&gt;=D225),OR(s_minyr="",s_minyr&lt;=A225),OR(s_maxyr="",s_maxyr&gt;=A225),OR(s_player="",s_player=C225)),MAX(F$1:F224)+1,0)</f>
        <v>0</v>
      </c>
    </row>
    <row r="226" spans="1:6">
      <c r="A226" s="20">
        <v>2017</v>
      </c>
      <c r="B226" s="15" t="s">
        <v>55</v>
      </c>
      <c r="C226" s="15" t="s">
        <v>365</v>
      </c>
      <c r="D226" s="24">
        <v>16000000</v>
      </c>
      <c r="E226" t="str">
        <f>IF(D226&lt;VLOOKUP(A226,Min!A:B,2,FALSE),"Y","")</f>
        <v/>
      </c>
      <c r="F226">
        <f>IF(AND(OR(s_tmchk="all",IF(ISERROR(MATCH(B226,s_teams,0)),FALSE,TRUE)),OR(s_minsal="",s_minsal&lt;=D226),OR(s_maxsal="",s_maxsal&gt;=D226),OR(s_minyr="",s_minyr&lt;=A226),OR(s_maxyr="",s_maxyr&gt;=A226),OR(s_player="",s_player=C226)),MAX(F$1:F225)+1,0)</f>
        <v>0</v>
      </c>
    </row>
    <row r="227" spans="1:6">
      <c r="A227" s="20">
        <v>2017</v>
      </c>
      <c r="B227" s="15" t="s">
        <v>55</v>
      </c>
      <c r="C227" s="15" t="s">
        <v>775</v>
      </c>
      <c r="D227" s="24">
        <v>12500000</v>
      </c>
      <c r="E227" t="str">
        <f>IF(D227&lt;VLOOKUP(A227,Min!A:B,2,FALSE),"Y","")</f>
        <v/>
      </c>
      <c r="F227">
        <f>IF(AND(OR(s_tmchk="all",IF(ISERROR(MATCH(B227,s_teams,0)),FALSE,TRUE)),OR(s_minsal="",s_minsal&lt;=D227),OR(s_maxsal="",s_maxsal&gt;=D227),OR(s_minyr="",s_minyr&lt;=A227),OR(s_maxyr="",s_maxyr&gt;=A227),OR(s_player="",s_player=C227)),MAX(F$1:F226)+1,0)</f>
        <v>0</v>
      </c>
    </row>
    <row r="228" spans="1:6">
      <c r="A228" s="20">
        <v>2017</v>
      </c>
      <c r="B228" s="15" t="s">
        <v>55</v>
      </c>
      <c r="C228" s="15" t="s">
        <v>1057</v>
      </c>
      <c r="D228" s="24">
        <v>7708427</v>
      </c>
      <c r="E228" t="str">
        <f>IF(D228&lt;VLOOKUP(A228,Min!A:B,2,FALSE),"Y","")</f>
        <v/>
      </c>
      <c r="F228">
        <f>IF(AND(OR(s_tmchk="all",IF(ISERROR(MATCH(B228,s_teams,0)),FALSE,TRUE)),OR(s_minsal="",s_minsal&lt;=D228),OR(s_maxsal="",s_maxsal&gt;=D228),OR(s_minyr="",s_minyr&lt;=A228),OR(s_maxyr="",s_maxyr&gt;=A228),OR(s_player="",s_player=C228)),MAX(F$1:F227)+1,0)</f>
        <v>0</v>
      </c>
    </row>
    <row r="229" spans="1:6">
      <c r="A229" s="20">
        <v>2017</v>
      </c>
      <c r="B229" s="15" t="s">
        <v>55</v>
      </c>
      <c r="C229" s="15" t="s">
        <v>1976</v>
      </c>
      <c r="D229" s="24">
        <v>7000000</v>
      </c>
      <c r="E229" t="str">
        <f>IF(D229&lt;VLOOKUP(A229,Min!A:B,2,FALSE),"Y","")</f>
        <v/>
      </c>
      <c r="F229">
        <f>IF(AND(OR(s_tmchk="all",IF(ISERROR(MATCH(B229,s_teams,0)),FALSE,TRUE)),OR(s_minsal="",s_minsal&lt;=D229),OR(s_maxsal="",s_maxsal&gt;=D229),OR(s_minyr="",s_minyr&lt;=A229),OR(s_maxyr="",s_maxyr&gt;=A229),OR(s_player="",s_player=C229)),MAX(F$1:F228)+1,0)</f>
        <v>0</v>
      </c>
    </row>
    <row r="230" spans="1:6">
      <c r="A230" s="20">
        <v>2017</v>
      </c>
      <c r="B230" s="15" t="s">
        <v>55</v>
      </c>
      <c r="C230" s="15" t="s">
        <v>773</v>
      </c>
      <c r="D230" s="24">
        <v>6191000</v>
      </c>
      <c r="E230" t="str">
        <f>IF(D230&lt;VLOOKUP(A230,Min!A:B,2,FALSE),"Y","")</f>
        <v/>
      </c>
      <c r="F230">
        <f>IF(AND(OR(s_tmchk="all",IF(ISERROR(MATCH(B230,s_teams,0)),FALSE,TRUE)),OR(s_minsal="",s_minsal&lt;=D230),OR(s_maxsal="",s_maxsal&gt;=D230),OR(s_minyr="",s_minyr&lt;=A230),OR(s_maxyr="",s_maxyr&gt;=A230),OR(s_player="",s_player=C230)),MAX(F$1:F229)+1,0)</f>
        <v>0</v>
      </c>
    </row>
    <row r="231" spans="1:6">
      <c r="A231" s="20">
        <v>2017</v>
      </c>
      <c r="B231" s="15" t="s">
        <v>55</v>
      </c>
      <c r="C231" s="15" t="s">
        <v>751</v>
      </c>
      <c r="D231" s="24">
        <v>5443918</v>
      </c>
      <c r="E231" t="str">
        <f>IF(D231&lt;VLOOKUP(A231,Min!A:B,2,FALSE),"Y","")</f>
        <v/>
      </c>
      <c r="F231">
        <f>IF(AND(OR(s_tmchk="all",IF(ISERROR(MATCH(B231,s_teams,0)),FALSE,TRUE)),OR(s_minsal="",s_minsal&lt;=D231),OR(s_maxsal="",s_maxsal&gt;=D231),OR(s_minyr="",s_minyr&lt;=A231),OR(s_maxyr="",s_maxyr&gt;=A231),OR(s_player="",s_player=C231)),MAX(F$1:F230)+1,0)</f>
        <v>0</v>
      </c>
    </row>
    <row r="232" spans="1:6">
      <c r="A232" s="20">
        <v>2017</v>
      </c>
      <c r="B232" s="15" t="s">
        <v>55</v>
      </c>
      <c r="C232" s="15" t="s">
        <v>754</v>
      </c>
      <c r="D232" s="24">
        <v>5332800</v>
      </c>
      <c r="E232" t="str">
        <f>IF(D232&lt;VLOOKUP(A232,Min!A:B,2,FALSE),"Y","")</f>
        <v/>
      </c>
      <c r="F232">
        <f>IF(AND(OR(s_tmchk="all",IF(ISERROR(MATCH(B232,s_teams,0)),FALSE,TRUE)),OR(s_minsal="",s_minsal&lt;=D232),OR(s_maxsal="",s_maxsal&gt;=D232),OR(s_minyr="",s_minyr&lt;=A232),OR(s_maxyr="",s_maxyr&gt;=A232),OR(s_player="",s_player=C232)),MAX(F$1:F231)+1,0)</f>
        <v>0</v>
      </c>
    </row>
    <row r="233" spans="1:6">
      <c r="A233" s="20">
        <v>2017</v>
      </c>
      <c r="B233" s="15" t="s">
        <v>55</v>
      </c>
      <c r="C233" s="15" t="s">
        <v>757</v>
      </c>
      <c r="D233" s="24">
        <v>3267120</v>
      </c>
      <c r="E233" t="str">
        <f>IF(D233&lt;VLOOKUP(A233,Min!A:B,2,FALSE),"Y","")</f>
        <v/>
      </c>
      <c r="F233">
        <f>IF(AND(OR(s_tmchk="all",IF(ISERROR(MATCH(B233,s_teams,0)),FALSE,TRUE)),OR(s_minsal="",s_minsal&lt;=D233),OR(s_maxsal="",s_maxsal&gt;=D233),OR(s_minyr="",s_minyr&lt;=A233),OR(s_maxyr="",s_maxyr&gt;=A233),OR(s_player="",s_player=C233)),MAX(F$1:F232)+1,0)</f>
        <v>0</v>
      </c>
    </row>
    <row r="234" spans="1:6">
      <c r="A234" s="20">
        <v>2017</v>
      </c>
      <c r="B234" s="15" t="s">
        <v>55</v>
      </c>
      <c r="C234" s="15" t="s">
        <v>764</v>
      </c>
      <c r="D234" s="24">
        <v>1551659</v>
      </c>
      <c r="E234" t="str">
        <f>IF(D234&lt;VLOOKUP(A234,Min!A:B,2,FALSE),"Y","")</f>
        <v/>
      </c>
      <c r="F234">
        <f>IF(AND(OR(s_tmchk="all",IF(ISERROR(MATCH(B234,s_teams,0)),FALSE,TRUE)),OR(s_minsal="",s_minsal&lt;=D234),OR(s_maxsal="",s_maxsal&gt;=D234),OR(s_minyr="",s_minyr&lt;=A234),OR(s_maxyr="",s_maxyr&gt;=A234),OR(s_player="",s_player=C234)),MAX(F$1:F233)+1,0)</f>
        <v>0</v>
      </c>
    </row>
    <row r="235" spans="1:6">
      <c r="A235" s="20">
        <v>2017</v>
      </c>
      <c r="B235" s="15" t="s">
        <v>55</v>
      </c>
      <c r="C235" s="15" t="s">
        <v>781</v>
      </c>
      <c r="D235" s="24">
        <v>1500000</v>
      </c>
      <c r="E235" t="str">
        <f>IF(D235&lt;VLOOKUP(A235,Min!A:B,2,FALSE),"Y","")</f>
        <v/>
      </c>
      <c r="F235">
        <f>IF(AND(OR(s_tmchk="all",IF(ISERROR(MATCH(B235,s_teams,0)),FALSE,TRUE)),OR(s_minsal="",s_minsal&lt;=D235),OR(s_maxsal="",s_maxsal&gt;=D235),OR(s_minyr="",s_minyr&lt;=A235),OR(s_maxyr="",s_maxyr&gt;=A235),OR(s_player="",s_player=C235)),MAX(F$1:F234)+1,0)</f>
        <v>0</v>
      </c>
    </row>
    <row r="236" spans="1:6">
      <c r="A236" s="20">
        <v>2017</v>
      </c>
      <c r="B236" s="15" t="s">
        <v>55</v>
      </c>
      <c r="C236" s="15" t="s">
        <v>2023</v>
      </c>
      <c r="D236" s="24">
        <v>1207680</v>
      </c>
      <c r="E236" t="str">
        <f>IF(D236&lt;VLOOKUP(A236,Min!A:B,2,FALSE),"Y","")</f>
        <v/>
      </c>
      <c r="F236">
        <f>IF(AND(OR(s_tmchk="all",IF(ISERROR(MATCH(B236,s_teams,0)),FALSE,TRUE)),OR(s_minsal="",s_minsal&lt;=D236),OR(s_maxsal="",s_maxsal&gt;=D236),OR(s_minyr="",s_minyr&lt;=A236),OR(s_maxyr="",s_maxyr&gt;=A236),OR(s_player="",s_player=C236)),MAX(F$1:F235)+1,0)</f>
        <v>0</v>
      </c>
    </row>
    <row r="237" spans="1:6">
      <c r="A237" s="20">
        <v>2017</v>
      </c>
      <c r="B237" s="15" t="s">
        <v>55</v>
      </c>
      <c r="C237" s="15" t="s">
        <v>244</v>
      </c>
      <c r="D237" s="24">
        <v>1050961</v>
      </c>
      <c r="E237" t="str">
        <f>IF(D237&lt;VLOOKUP(A237,Min!A:B,2,FALSE),"Y","")</f>
        <v/>
      </c>
      <c r="F237">
        <f>IF(AND(OR(s_tmchk="all",IF(ISERROR(MATCH(B237,s_teams,0)),FALSE,TRUE)),OR(s_minsal="",s_minsal&lt;=D237),OR(s_maxsal="",s_maxsal&gt;=D237),OR(s_minyr="",s_minyr&lt;=A237),OR(s_maxyr="",s_maxyr&gt;=A237),OR(s_player="",s_player=C237)),MAX(F$1:F236)+1,0)</f>
        <v>0</v>
      </c>
    </row>
    <row r="238" spans="1:6">
      <c r="A238" s="20">
        <v>2017</v>
      </c>
      <c r="B238" s="15" t="s">
        <v>55</v>
      </c>
      <c r="C238" s="15" t="s">
        <v>778</v>
      </c>
      <c r="D238" s="24">
        <v>874636</v>
      </c>
      <c r="E238" t="str">
        <f>IF(D238&lt;VLOOKUP(A238,Min!A:B,2,FALSE),"Y","")</f>
        <v/>
      </c>
      <c r="F238">
        <f>IF(AND(OR(s_tmchk="all",IF(ISERROR(MATCH(B238,s_teams,0)),FALSE,TRUE)),OR(s_minsal="",s_minsal&lt;=D238),OR(s_maxsal="",s_maxsal&gt;=D238),OR(s_minyr="",s_minyr&lt;=A238),OR(s_maxyr="",s_maxyr&gt;=A238),OR(s_player="",s_player=C238)),MAX(F$1:F237)+1,0)</f>
        <v>0</v>
      </c>
    </row>
    <row r="239" spans="1:6">
      <c r="A239" s="20">
        <v>2017</v>
      </c>
      <c r="B239" s="15" t="s">
        <v>55</v>
      </c>
      <c r="C239" s="15" t="s">
        <v>2044</v>
      </c>
      <c r="D239" s="24">
        <v>250000</v>
      </c>
      <c r="E239" t="str">
        <f>IF(D239&lt;VLOOKUP(A239,Min!A:B,2,FALSE),"Y","")</f>
        <v>Y</v>
      </c>
      <c r="F239">
        <f>IF(AND(OR(s_tmchk="all",IF(ISERROR(MATCH(B239,s_teams,0)),FALSE,TRUE)),OR(s_minsal="",s_minsal&lt;=D239),OR(s_maxsal="",s_maxsal&gt;=D239),OR(s_minyr="",s_minyr&lt;=A239),OR(s_maxyr="",s_maxyr&gt;=A239),OR(s_player="",s_player=C239)),MAX(F$1:F238)+1,0)</f>
        <v>0</v>
      </c>
    </row>
    <row r="240" spans="1:6">
      <c r="A240" s="20">
        <v>2017</v>
      </c>
      <c r="B240" s="15" t="s">
        <v>55</v>
      </c>
      <c r="C240" s="15" t="s">
        <v>2051</v>
      </c>
      <c r="D240" s="24">
        <v>60000</v>
      </c>
      <c r="E240" t="str">
        <f>IF(D240&lt;VLOOKUP(A240,Min!A:B,2,FALSE),"Y","")</f>
        <v>Y</v>
      </c>
      <c r="F240">
        <f>IF(AND(OR(s_tmchk="all",IF(ISERROR(MATCH(B240,s_teams,0)),FALSE,TRUE)),OR(s_minsal="",s_minsal&lt;=D240),OR(s_maxsal="",s_maxsal&gt;=D240),OR(s_minyr="",s_minyr&lt;=A240),OR(s_maxyr="",s_maxyr&gt;=A240),OR(s_player="",s_player=C240)),MAX(F$1:F239)+1,0)</f>
        <v>0</v>
      </c>
    </row>
    <row r="241" spans="1:6">
      <c r="A241" s="20">
        <v>2017</v>
      </c>
      <c r="B241" s="15" t="s">
        <v>57</v>
      </c>
      <c r="C241" s="15" t="s">
        <v>793</v>
      </c>
      <c r="D241" s="24">
        <v>26540100</v>
      </c>
      <c r="E241" t="str">
        <f>IF(D241&lt;VLOOKUP(A241,Min!A:B,2,FALSE),"Y","")</f>
        <v/>
      </c>
      <c r="F241">
        <f>IF(AND(OR(s_tmchk="all",IF(ISERROR(MATCH(B241,s_teams,0)),FALSE,TRUE)),OR(s_minsal="",s_minsal&lt;=D241),OR(s_maxsal="",s_maxsal&gt;=D241),OR(s_minyr="",s_minyr&lt;=A241),OR(s_maxyr="",s_maxyr&gt;=A241),OR(s_player="",s_player=C241)),MAX(F$1:F240)+1,0)</f>
        <v>0</v>
      </c>
    </row>
    <row r="242" spans="1:6">
      <c r="A242" s="20">
        <v>2017</v>
      </c>
      <c r="B242" s="15" t="s">
        <v>57</v>
      </c>
      <c r="C242" s="15" t="s">
        <v>389</v>
      </c>
      <c r="D242" s="24">
        <v>22116750</v>
      </c>
      <c r="E242" t="str">
        <f>IF(D242&lt;VLOOKUP(A242,Min!A:B,2,FALSE),"Y","")</f>
        <v/>
      </c>
      <c r="F242">
        <f>IF(AND(OR(s_tmchk="all",IF(ISERROR(MATCH(B242,s_teams,0)),FALSE,TRUE)),OR(s_minsal="",s_minsal&lt;=D242),OR(s_maxsal="",s_maxsal&gt;=D242),OR(s_minyr="",s_minyr&lt;=A242),OR(s_maxyr="",s_maxyr&gt;=A242),OR(s_player="",s_player=C242)),MAX(F$1:F241)+1,0)</f>
        <v>0</v>
      </c>
    </row>
    <row r="243" spans="1:6">
      <c r="A243" s="20">
        <v>2017</v>
      </c>
      <c r="B243" s="15" t="s">
        <v>57</v>
      </c>
      <c r="C243" s="15" t="s">
        <v>787</v>
      </c>
      <c r="D243" s="24">
        <v>21165675</v>
      </c>
      <c r="E243" t="str">
        <f>IF(D243&lt;VLOOKUP(A243,Min!A:B,2,FALSE),"Y","")</f>
        <v/>
      </c>
      <c r="F243">
        <f>IF(AND(OR(s_tmchk="all",IF(ISERROR(MATCH(B243,s_teams,0)),FALSE,TRUE)),OR(s_minsal="",s_minsal&lt;=D243),OR(s_maxsal="",s_maxsal&gt;=D243),OR(s_minyr="",s_minyr&lt;=A243),OR(s_maxyr="",s_maxyr&gt;=A243),OR(s_player="",s_player=C243)),MAX(F$1:F242)+1,0)</f>
        <v>0</v>
      </c>
    </row>
    <row r="244" spans="1:6">
      <c r="A244" s="20">
        <v>2017</v>
      </c>
      <c r="B244" s="15" t="s">
        <v>57</v>
      </c>
      <c r="C244" s="15" t="s">
        <v>790</v>
      </c>
      <c r="D244" s="24">
        <v>10361445</v>
      </c>
      <c r="E244" t="str">
        <f>IF(D244&lt;VLOOKUP(A244,Min!A:B,2,FALSE),"Y","")</f>
        <v/>
      </c>
      <c r="F244">
        <f>IF(AND(OR(s_tmchk="all",IF(ISERROR(MATCH(B244,s_teams,0)),FALSE,TRUE)),OR(s_minsal="",s_minsal&lt;=D244),OR(s_maxsal="",s_maxsal&gt;=D244),OR(s_minyr="",s_minyr&lt;=A244),OR(s_maxyr="",s_maxyr&gt;=A244),OR(s_player="",s_player=C244)),MAX(F$1:F243)+1,0)</f>
        <v>0</v>
      </c>
    </row>
    <row r="245" spans="1:6">
      <c r="A245" s="20">
        <v>2017</v>
      </c>
      <c r="B245" s="15" t="s">
        <v>57</v>
      </c>
      <c r="C245" s="15" t="s">
        <v>800</v>
      </c>
      <c r="D245" s="24">
        <v>5709880</v>
      </c>
      <c r="E245" t="str">
        <f>IF(D245&lt;VLOOKUP(A245,Min!A:B,2,FALSE),"Y","")</f>
        <v/>
      </c>
      <c r="F245">
        <f>IF(AND(OR(s_tmchk="all",IF(ISERROR(MATCH(B245,s_teams,0)),FALSE,TRUE)),OR(s_minsal="",s_minsal&lt;=D245),OR(s_maxsal="",s_maxsal&gt;=D245),OR(s_minyr="",s_minyr&lt;=A245),OR(s_maxyr="",s_maxyr&gt;=A245),OR(s_player="",s_player=C245)),MAX(F$1:F244)+1,0)</f>
        <v>0</v>
      </c>
    </row>
    <row r="246" spans="1:6">
      <c r="A246" s="20">
        <v>2017</v>
      </c>
      <c r="B246" s="15" t="s">
        <v>57</v>
      </c>
      <c r="C246" s="15" t="s">
        <v>803</v>
      </c>
      <c r="D246" s="24">
        <v>5505618</v>
      </c>
      <c r="E246" t="str">
        <f>IF(D246&lt;VLOOKUP(A246,Min!A:B,2,FALSE),"Y","")</f>
        <v/>
      </c>
      <c r="F246">
        <f>IF(AND(OR(s_tmchk="all",IF(ISERROR(MATCH(B246,s_teams,0)),FALSE,TRUE)),OR(s_minsal="",s_minsal&lt;=D246),OR(s_maxsal="",s_maxsal&gt;=D246),OR(s_minyr="",s_minyr&lt;=A246),OR(s_maxyr="",s_maxyr&gt;=A246),OR(s_player="",s_player=C246)),MAX(F$1:F245)+1,0)</f>
        <v>0</v>
      </c>
    </row>
    <row r="247" spans="1:6">
      <c r="A247" s="20">
        <v>2017</v>
      </c>
      <c r="B247" s="15" t="s">
        <v>57</v>
      </c>
      <c r="C247" s="15" t="s">
        <v>812</v>
      </c>
      <c r="D247" s="24">
        <v>4264057</v>
      </c>
      <c r="E247" t="str">
        <f>IF(D247&lt;VLOOKUP(A247,Min!A:B,2,FALSE),"Y","")</f>
        <v/>
      </c>
      <c r="F247">
        <f>IF(AND(OR(s_tmchk="all",IF(ISERROR(MATCH(B247,s_teams,0)),FALSE,TRUE)),OR(s_minsal="",s_minsal&lt;=D247),OR(s_maxsal="",s_maxsal&gt;=D247),OR(s_minyr="",s_minyr&lt;=A247),OR(s_maxyr="",s_maxyr&gt;=A247),OR(s_player="",s_player=C247)),MAX(F$1:F246)+1,0)</f>
        <v>0</v>
      </c>
    </row>
    <row r="248" spans="1:6">
      <c r="A248" s="20">
        <v>2017</v>
      </c>
      <c r="B248" s="15" t="s">
        <v>57</v>
      </c>
      <c r="C248" s="15" t="s">
        <v>296</v>
      </c>
      <c r="D248" s="24">
        <v>3332940</v>
      </c>
      <c r="E248" t="str">
        <f>IF(D248&lt;VLOOKUP(A248,Min!A:B,2,FALSE),"Y","")</f>
        <v/>
      </c>
      <c r="F248">
        <f>IF(AND(OR(s_tmchk="all",IF(ISERROR(MATCH(B248,s_teams,0)),FALSE,TRUE)),OR(s_minsal="",s_minsal&lt;=D248),OR(s_maxsal="",s_maxsal&gt;=D248),OR(s_minyr="",s_minyr&lt;=A248),OR(s_maxyr="",s_maxyr&gt;=A248),OR(s_player="",s_player=C248)),MAX(F$1:F247)+1,0)</f>
        <v>0</v>
      </c>
    </row>
    <row r="249" spans="1:6">
      <c r="A249" s="20">
        <v>2017</v>
      </c>
      <c r="B249" s="15" t="s">
        <v>57</v>
      </c>
      <c r="C249" s="15" t="s">
        <v>829</v>
      </c>
      <c r="D249" s="24">
        <v>2898000</v>
      </c>
      <c r="E249" t="str">
        <f>IF(D249&lt;VLOOKUP(A249,Min!A:B,2,FALSE),"Y","")</f>
        <v/>
      </c>
      <c r="F249">
        <f>IF(AND(OR(s_tmchk="all",IF(ISERROR(MATCH(B249,s_teams,0)),FALSE,TRUE)),OR(s_minsal="",s_minsal&lt;=D249),OR(s_maxsal="",s_maxsal&gt;=D249),OR(s_minyr="",s_minyr&lt;=A249),OR(s_maxyr="",s_maxyr&gt;=A249),OR(s_player="",s_player=C249)),MAX(F$1:F248)+1,0)</f>
        <v>0</v>
      </c>
    </row>
    <row r="250" spans="1:6">
      <c r="A250" s="20">
        <v>2017</v>
      </c>
      <c r="B250" s="15" t="s">
        <v>57</v>
      </c>
      <c r="C250" s="15" t="s">
        <v>821</v>
      </c>
      <c r="D250" s="24">
        <v>1286160</v>
      </c>
      <c r="E250" t="str">
        <f>IF(D250&lt;VLOOKUP(A250,Min!A:B,2,FALSE),"Y","")</f>
        <v/>
      </c>
      <c r="F250">
        <f>IF(AND(OR(s_tmchk="all",IF(ISERROR(MATCH(B250,s_teams,0)),FALSE,TRUE)),OR(s_minsal="",s_minsal&lt;=D250),OR(s_maxsal="",s_maxsal&gt;=D250),OR(s_minyr="",s_minyr&lt;=A250),OR(s_maxyr="",s_maxyr&gt;=A250),OR(s_player="",s_player=C250)),MAX(F$1:F249)+1,0)</f>
        <v>0</v>
      </c>
    </row>
    <row r="251" spans="1:6">
      <c r="A251" s="20">
        <v>2017</v>
      </c>
      <c r="B251" s="15" t="s">
        <v>57</v>
      </c>
      <c r="C251" s="15" t="s">
        <v>818</v>
      </c>
      <c r="D251" s="24">
        <v>1220900</v>
      </c>
      <c r="E251" t="str">
        <f>IF(D251&lt;VLOOKUP(A251,Min!A:B,2,FALSE),"Y","")</f>
        <v/>
      </c>
      <c r="F251">
        <f>IF(AND(OR(s_tmchk="all",IF(ISERROR(MATCH(B251,s_teams,0)),FALSE,TRUE)),OR(s_minsal="",s_minsal&lt;=D251),OR(s_maxsal="",s_maxsal&gt;=D251),OR(s_minyr="",s_minyr&lt;=A251),OR(s_maxyr="",s_maxyr&gt;=A251),OR(s_player="",s_player=C251)),MAX(F$1:F250)+1,0)</f>
        <v>0</v>
      </c>
    </row>
    <row r="252" spans="1:6">
      <c r="A252" s="20">
        <v>2017</v>
      </c>
      <c r="B252" s="15" t="s">
        <v>57</v>
      </c>
      <c r="C252" s="15" t="s">
        <v>831</v>
      </c>
      <c r="D252" s="24">
        <v>980431</v>
      </c>
      <c r="E252" t="str">
        <f>IF(D252&lt;VLOOKUP(A252,Min!A:B,2,FALSE),"Y","")</f>
        <v/>
      </c>
      <c r="F252">
        <f>IF(AND(OR(s_tmchk="all",IF(ISERROR(MATCH(B252,s_teams,0)),FALSE,TRUE)),OR(s_minsal="",s_minsal&lt;=D252),OR(s_maxsal="",s_maxsal&gt;=D252),OR(s_minyr="",s_minyr&lt;=A252),OR(s_maxyr="",s_maxyr&gt;=A252),OR(s_player="",s_player=C252)),MAX(F$1:F251)+1,0)</f>
        <v>0</v>
      </c>
    </row>
    <row r="253" spans="1:6">
      <c r="A253" s="20">
        <v>2017</v>
      </c>
      <c r="B253" s="15" t="s">
        <v>57</v>
      </c>
      <c r="C253" s="15" t="s">
        <v>2128</v>
      </c>
      <c r="D253" s="24">
        <v>945000</v>
      </c>
      <c r="E253" t="str">
        <f>IF(D253&lt;VLOOKUP(A253,Min!A:B,2,FALSE),"Y","")</f>
        <v/>
      </c>
      <c r="F253">
        <f>IF(AND(OR(s_tmchk="all",IF(ISERROR(MATCH(B253,s_teams,0)),FALSE,TRUE)),OR(s_minsal="",s_minsal&lt;=D253),OR(s_maxsal="",s_maxsal&gt;=D253),OR(s_minyr="",s_minyr&lt;=A253),OR(s_maxyr="",s_maxyr&gt;=A253),OR(s_player="",s_player=C253)),MAX(F$1:F252)+1,0)</f>
        <v>0</v>
      </c>
    </row>
    <row r="254" spans="1:6">
      <c r="A254" s="20">
        <v>2017</v>
      </c>
      <c r="B254" s="15" t="s">
        <v>57</v>
      </c>
      <c r="C254" s="15" t="s">
        <v>2134</v>
      </c>
      <c r="D254" s="24">
        <v>543471</v>
      </c>
      <c r="E254" t="str">
        <f>IF(D254&lt;VLOOKUP(A254,Min!A:B,2,FALSE),"Y","")</f>
        <v/>
      </c>
      <c r="F254">
        <f>IF(AND(OR(s_tmchk="all",IF(ISERROR(MATCH(B254,s_teams,0)),FALSE,TRUE)),OR(s_minsal="",s_minsal&lt;=D254),OR(s_maxsal="",s_maxsal&gt;=D254),OR(s_minyr="",s_minyr&lt;=A254),OR(s_maxyr="",s_maxyr&gt;=A254),OR(s_player="",s_player=C254)),MAX(F$1:F253)+1,0)</f>
        <v>0</v>
      </c>
    </row>
    <row r="255" spans="1:6">
      <c r="A255" s="20">
        <v>2017</v>
      </c>
      <c r="B255" s="15" t="s">
        <v>57</v>
      </c>
      <c r="C255" s="15" t="s">
        <v>1833</v>
      </c>
      <c r="D255" s="24">
        <v>163296</v>
      </c>
      <c r="E255" t="str">
        <f>IF(D255&lt;VLOOKUP(A255,Min!A:B,2,FALSE),"Y","")</f>
        <v>Y</v>
      </c>
      <c r="F255">
        <f>IF(AND(OR(s_tmchk="all",IF(ISERROR(MATCH(B255,s_teams,0)),FALSE,TRUE)),OR(s_minsal="",s_minsal&lt;=D255),OR(s_maxsal="",s_maxsal&gt;=D255),OR(s_minyr="",s_minyr&lt;=A255),OR(s_maxyr="",s_maxyr&gt;=A255),OR(s_player="",s_player=C255)),MAX(F$1:F254)+1,0)</f>
        <v>0</v>
      </c>
    </row>
    <row r="256" spans="1:6">
      <c r="A256" s="20">
        <v>2017</v>
      </c>
      <c r="B256" s="15" t="s">
        <v>57</v>
      </c>
      <c r="C256" s="15" t="s">
        <v>2145</v>
      </c>
      <c r="D256" s="24">
        <v>35000</v>
      </c>
      <c r="E256" t="str">
        <f>IF(D256&lt;VLOOKUP(A256,Min!A:B,2,FALSE),"Y","")</f>
        <v>Y</v>
      </c>
      <c r="F256">
        <f>IF(AND(OR(s_tmchk="all",IF(ISERROR(MATCH(B256,s_teams,0)),FALSE,TRUE)),OR(s_minsal="",s_minsal&lt;=D256),OR(s_maxsal="",s_maxsal&gt;=D256),OR(s_minyr="",s_minyr&lt;=A256),OR(s_maxyr="",s_maxyr&gt;=A256),OR(s_player="",s_player=C256)),MAX(F$1:F255)+1,0)</f>
        <v>0</v>
      </c>
    </row>
    <row r="257" spans="1:6">
      <c r="A257" s="20">
        <v>2017</v>
      </c>
      <c r="B257" s="15" t="s">
        <v>57</v>
      </c>
      <c r="C257" s="15" t="s">
        <v>311</v>
      </c>
      <c r="D257" s="24">
        <v>31500</v>
      </c>
      <c r="E257" t="str">
        <f>IF(D257&lt;VLOOKUP(A257,Min!A:B,2,FALSE),"Y","")</f>
        <v>Y</v>
      </c>
      <c r="F257">
        <f>IF(AND(OR(s_tmchk="all",IF(ISERROR(MATCH(B257,s_teams,0)),FALSE,TRUE)),OR(s_minsal="",s_minsal&lt;=D257),OR(s_maxsal="",s_maxsal&gt;=D257),OR(s_minyr="",s_minyr&lt;=A257),OR(s_maxyr="",s_maxyr&gt;=A257),OR(s_player="",s_player=C257)),MAX(F$1:F256)+1,0)</f>
        <v>0</v>
      </c>
    </row>
    <row r="258" spans="1:6">
      <c r="A258" s="20">
        <v>2017</v>
      </c>
      <c r="B258" s="15" t="s">
        <v>57</v>
      </c>
      <c r="C258" s="15" t="s">
        <v>1085</v>
      </c>
      <c r="D258" s="24">
        <v>25000</v>
      </c>
      <c r="E258" t="str">
        <f>IF(D258&lt;VLOOKUP(A258,Min!A:B,2,FALSE),"Y","")</f>
        <v>Y</v>
      </c>
      <c r="F258">
        <f>IF(AND(OR(s_tmchk="all",IF(ISERROR(MATCH(B258,s_teams,0)),FALSE,TRUE)),OR(s_minsal="",s_minsal&lt;=D258),OR(s_maxsal="",s_maxsal&gt;=D258),OR(s_minyr="",s_minyr&lt;=A258),OR(s_maxyr="",s_maxyr&gt;=A258),OR(s_player="",s_player=C258)),MAX(F$1:F257)+1,0)</f>
        <v>0</v>
      </c>
    </row>
    <row r="259" spans="1:6">
      <c r="A259" s="20">
        <v>2017</v>
      </c>
      <c r="B259" s="15" t="s">
        <v>59</v>
      </c>
      <c r="C259" s="15" t="s">
        <v>857</v>
      </c>
      <c r="D259" s="24">
        <v>23741060</v>
      </c>
      <c r="E259" t="str">
        <f>IF(D259&lt;VLOOKUP(A259,Min!A:B,2,FALSE),"Y","")</f>
        <v/>
      </c>
      <c r="F259">
        <f>IF(AND(OR(s_tmchk="all",IF(ISERROR(MATCH(B259,s_teams,0)),FALSE,TRUE)),OR(s_minsal="",s_minsal&lt;=D259),OR(s_maxsal="",s_maxsal&gt;=D259),OR(s_minyr="",s_minyr&lt;=A259),OR(s_maxyr="",s_maxyr&gt;=A259),OR(s_player="",s_player=C259)),MAX(F$1:F258)+1,0)</f>
        <v>0</v>
      </c>
    </row>
    <row r="260" spans="1:6">
      <c r="A260" s="20">
        <v>2017</v>
      </c>
      <c r="B260" s="15" t="s">
        <v>59</v>
      </c>
      <c r="C260" s="15" t="s">
        <v>881</v>
      </c>
      <c r="D260" s="24">
        <v>22116750</v>
      </c>
      <c r="E260" t="str">
        <f>IF(D260&lt;VLOOKUP(A260,Min!A:B,2,FALSE),"Y","")</f>
        <v/>
      </c>
      <c r="F260">
        <f>IF(AND(OR(s_tmchk="all",IF(ISERROR(MATCH(B260,s_teams,0)),FALSE,TRUE)),OR(s_minsal="",s_minsal&lt;=D260),OR(s_maxsal="",s_maxsal&gt;=D260),OR(s_minyr="",s_minyr&lt;=A260),OR(s_maxyr="",s_maxyr&gt;=A260),OR(s_player="",s_player=C260)),MAX(F$1:F259)+1,0)</f>
        <v>0</v>
      </c>
    </row>
    <row r="261" spans="1:6">
      <c r="A261" s="20">
        <v>2017</v>
      </c>
      <c r="B261" s="15" t="s">
        <v>59</v>
      </c>
      <c r="C261" s="15" t="s">
        <v>862</v>
      </c>
      <c r="D261" s="24">
        <v>15891725</v>
      </c>
      <c r="E261" t="str">
        <f>IF(D261&lt;VLOOKUP(A261,Min!A:B,2,FALSE),"Y","")</f>
        <v/>
      </c>
      <c r="F261">
        <f>IF(AND(OR(s_tmchk="all",IF(ISERROR(MATCH(B261,s_teams,0)),FALSE,TRUE)),OR(s_minsal="",s_minsal&lt;=D261),OR(s_maxsal="",s_maxsal&gt;=D261),OR(s_minyr="",s_minyr&lt;=A261),OR(s_maxyr="",s_maxyr&gt;=A261),OR(s_player="",s_player=C261)),MAX(F$1:F260)+1,0)</f>
        <v>0</v>
      </c>
    </row>
    <row r="262" spans="1:6">
      <c r="A262" s="20">
        <v>2017</v>
      </c>
      <c r="B262" s="15" t="s">
        <v>59</v>
      </c>
      <c r="C262" s="15" t="s">
        <v>227</v>
      </c>
      <c r="D262" s="24">
        <v>6000000</v>
      </c>
      <c r="E262" t="str">
        <f>IF(D262&lt;VLOOKUP(A262,Min!A:B,2,FALSE),"Y","")</f>
        <v/>
      </c>
      <c r="F262">
        <f>IF(AND(OR(s_tmchk="all",IF(ISERROR(MATCH(B262,s_teams,0)),FALSE,TRUE)),OR(s_minsal="",s_minsal&lt;=D262),OR(s_maxsal="",s_maxsal&gt;=D262),OR(s_minyr="",s_minyr&lt;=A262),OR(s_maxyr="",s_maxyr&gt;=A262),OR(s_player="",s_player=C262)),MAX(F$1:F261)+1,0)</f>
        <v>0</v>
      </c>
    </row>
    <row r="263" spans="1:6">
      <c r="A263" s="20">
        <v>2017</v>
      </c>
      <c r="B263" s="15" t="s">
        <v>59</v>
      </c>
      <c r="C263" s="15" t="s">
        <v>868</v>
      </c>
      <c r="D263" s="24">
        <v>5782450</v>
      </c>
      <c r="E263" t="str">
        <f>IF(D263&lt;VLOOKUP(A263,Min!A:B,2,FALSE),"Y","")</f>
        <v/>
      </c>
      <c r="F263">
        <f>IF(AND(OR(s_tmchk="all",IF(ISERROR(MATCH(B263,s_teams,0)),FALSE,TRUE)),OR(s_minsal="",s_minsal&lt;=D263),OR(s_maxsal="",s_maxsal&gt;=D263),OR(s_minyr="",s_minyr&lt;=A263),OR(s_maxyr="",s_maxyr&gt;=A263),OR(s_player="",s_player=C263)),MAX(F$1:F262)+1,0)</f>
        <v>0</v>
      </c>
    </row>
    <row r="264" spans="1:6">
      <c r="A264" s="20">
        <v>2017</v>
      </c>
      <c r="B264" s="15" t="s">
        <v>59</v>
      </c>
      <c r="C264" s="15" t="s">
        <v>883</v>
      </c>
      <c r="D264" s="24">
        <v>5628000</v>
      </c>
      <c r="E264" t="str">
        <f>IF(D264&lt;VLOOKUP(A264,Min!A:B,2,FALSE),"Y","")</f>
        <v/>
      </c>
      <c r="F264">
        <f>IF(AND(OR(s_tmchk="all",IF(ISERROR(MATCH(B264,s_teams,0)),FALSE,TRUE)),OR(s_minsal="",s_minsal&lt;=D264),OR(s_maxsal="",s_maxsal&gt;=D264),OR(s_minyr="",s_minyr&lt;=A264),OR(s_maxyr="",s_maxyr&gt;=A264),OR(s_player="",s_player=C264)),MAX(F$1:F263)+1,0)</f>
        <v>0</v>
      </c>
    </row>
    <row r="265" spans="1:6">
      <c r="A265" s="20">
        <v>2017</v>
      </c>
      <c r="B265" s="15" t="s">
        <v>59</v>
      </c>
      <c r="C265" s="15" t="s">
        <v>1063</v>
      </c>
      <c r="D265" s="24">
        <v>4598000</v>
      </c>
      <c r="E265" t="str">
        <f>IF(D265&lt;VLOOKUP(A265,Min!A:B,2,FALSE),"Y","")</f>
        <v/>
      </c>
      <c r="F265">
        <f>IF(AND(OR(s_tmchk="all",IF(ISERROR(MATCH(B265,s_teams,0)),FALSE,TRUE)),OR(s_minsal="",s_minsal&lt;=D265),OR(s_maxsal="",s_maxsal&gt;=D265),OR(s_minyr="",s_minyr&lt;=A265),OR(s_maxyr="",s_maxyr&gt;=A265),OR(s_player="",s_player=C265)),MAX(F$1:F264)+1,0)</f>
        <v>0</v>
      </c>
    </row>
    <row r="266" spans="1:6">
      <c r="A266" s="20">
        <v>2017</v>
      </c>
      <c r="B266" s="15" t="s">
        <v>59</v>
      </c>
      <c r="C266" s="15" t="s">
        <v>1450</v>
      </c>
      <c r="D266" s="24">
        <v>4000000</v>
      </c>
      <c r="E266" t="str">
        <f>IF(D266&lt;VLOOKUP(A266,Min!A:B,2,FALSE),"Y","")</f>
        <v/>
      </c>
      <c r="F266">
        <f>IF(AND(OR(s_tmchk="all",IF(ISERROR(MATCH(B266,s_teams,0)),FALSE,TRUE)),OR(s_minsal="",s_minsal&lt;=D266),OR(s_maxsal="",s_maxsal&gt;=D266),OR(s_minyr="",s_minyr&lt;=A266),OR(s_maxyr="",s_maxyr&gt;=A266),OR(s_player="",s_player=C266)),MAX(F$1:F265)+1,0)</f>
        <v>0</v>
      </c>
    </row>
    <row r="267" spans="1:6">
      <c r="A267" s="20">
        <v>2017</v>
      </c>
      <c r="B267" s="15" t="s">
        <v>59</v>
      </c>
      <c r="C267" s="15" t="s">
        <v>870</v>
      </c>
      <c r="D267" s="24">
        <v>4000000</v>
      </c>
      <c r="E267" t="str">
        <f>IF(D267&lt;VLOOKUP(A267,Min!A:B,2,FALSE),"Y","")</f>
        <v/>
      </c>
      <c r="F267">
        <f>IF(AND(OR(s_tmchk="all",IF(ISERROR(MATCH(B267,s_teams,0)),FALSE,TRUE)),OR(s_minsal="",s_minsal&lt;=D267),OR(s_maxsal="",s_maxsal&gt;=D267),OR(s_minyr="",s_minyr&lt;=A267),OR(s_maxyr="",s_maxyr&gt;=A267),OR(s_player="",s_player=C267)),MAX(F$1:F266)+1,0)</f>
        <v>0</v>
      </c>
    </row>
    <row r="268" spans="1:6">
      <c r="A268" s="20">
        <v>2017</v>
      </c>
      <c r="B268" s="15" t="s">
        <v>59</v>
      </c>
      <c r="C268" s="15" t="s">
        <v>1103</v>
      </c>
      <c r="D268" s="24">
        <v>2898000</v>
      </c>
      <c r="E268" t="str">
        <f>IF(D268&lt;VLOOKUP(A268,Min!A:B,2,FALSE),"Y","")</f>
        <v/>
      </c>
      <c r="F268">
        <f>IF(AND(OR(s_tmchk="all",IF(ISERROR(MATCH(B268,s_teams,0)),FALSE,TRUE)),OR(s_minsal="",s_minsal&lt;=D268),OR(s_maxsal="",s_maxsal&gt;=D268),OR(s_minyr="",s_minyr&lt;=A268),OR(s_maxyr="",s_maxyr&gt;=A268),OR(s_player="",s_player=C268)),MAX(F$1:F267)+1,0)</f>
        <v>0</v>
      </c>
    </row>
    <row r="269" spans="1:6">
      <c r="A269" s="20">
        <v>2017</v>
      </c>
      <c r="B269" s="15" t="s">
        <v>59</v>
      </c>
      <c r="C269" s="15" t="s">
        <v>873</v>
      </c>
      <c r="D269" s="24">
        <v>2593440</v>
      </c>
      <c r="E269" t="str">
        <f>IF(D269&lt;VLOOKUP(A269,Min!A:B,2,FALSE),"Y","")</f>
        <v/>
      </c>
      <c r="F269">
        <f>IF(AND(OR(s_tmchk="all",IF(ISERROR(MATCH(B269,s_teams,0)),FALSE,TRUE)),OR(s_minsal="",s_minsal&lt;=D269),OR(s_maxsal="",s_maxsal&gt;=D269),OR(s_minyr="",s_minyr&lt;=A269),OR(s_maxyr="",s_maxyr&gt;=A269),OR(s_player="",s_player=C269)),MAX(F$1:F268)+1,0)</f>
        <v>0</v>
      </c>
    </row>
    <row r="270" spans="1:6">
      <c r="A270" s="20">
        <v>2017</v>
      </c>
      <c r="B270" s="15" t="s">
        <v>59</v>
      </c>
      <c r="C270" s="15" t="s">
        <v>1024</v>
      </c>
      <c r="D270" s="24">
        <v>1227286</v>
      </c>
      <c r="E270" t="str">
        <f>IF(D270&lt;VLOOKUP(A270,Min!A:B,2,FALSE),"Y","")</f>
        <v/>
      </c>
      <c r="F270">
        <f>IF(AND(OR(s_tmchk="all",IF(ISERROR(MATCH(B270,s_teams,0)),FALSE,TRUE)),OR(s_minsal="",s_minsal&lt;=D270),OR(s_maxsal="",s_maxsal&gt;=D270),OR(s_minyr="",s_minyr&lt;=A270),OR(s_maxyr="",s_maxyr&gt;=A270),OR(s_player="",s_player=C270)),MAX(F$1:F269)+1,0)</f>
        <v>0</v>
      </c>
    </row>
    <row r="271" spans="1:6">
      <c r="A271" s="20">
        <v>2017</v>
      </c>
      <c r="B271" s="15" t="s">
        <v>59</v>
      </c>
      <c r="C271" s="15" t="s">
        <v>247</v>
      </c>
      <c r="D271" s="24">
        <v>1015696</v>
      </c>
      <c r="E271" t="str">
        <f>IF(D271&lt;VLOOKUP(A271,Min!A:B,2,FALSE),"Y","")</f>
        <v/>
      </c>
      <c r="F271">
        <f>IF(AND(OR(s_tmchk="all",IF(ISERROR(MATCH(B271,s_teams,0)),FALSE,TRUE)),OR(s_minsal="",s_minsal&lt;=D271),OR(s_maxsal="",s_maxsal&gt;=D271),OR(s_minyr="",s_minyr&lt;=A271),OR(s_maxyr="",s_maxyr&gt;=A271),OR(s_player="",s_player=C271)),MAX(F$1:F270)+1,0)</f>
        <v>0</v>
      </c>
    </row>
    <row r="272" spans="1:6">
      <c r="A272" s="20">
        <v>2017</v>
      </c>
      <c r="B272" s="15" t="s">
        <v>59</v>
      </c>
      <c r="C272" s="15" t="s">
        <v>885</v>
      </c>
      <c r="D272" s="24">
        <v>874636</v>
      </c>
      <c r="E272" t="str">
        <f>IF(D272&lt;VLOOKUP(A272,Min!A:B,2,FALSE),"Y","")</f>
        <v/>
      </c>
      <c r="F272">
        <f>IF(AND(OR(s_tmchk="all",IF(ISERROR(MATCH(B272,s_teams,0)),FALSE,TRUE)),OR(s_minsal="",s_minsal&lt;=D272),OR(s_maxsal="",s_maxsal&gt;=D272),OR(s_minyr="",s_minyr&lt;=A272),OR(s_maxyr="",s_maxyr&gt;=A272),OR(s_player="",s_player=C272)),MAX(F$1:F271)+1,0)</f>
        <v>0</v>
      </c>
    </row>
    <row r="273" spans="1:6">
      <c r="A273" s="20">
        <v>2017</v>
      </c>
      <c r="B273" s="15" t="s">
        <v>59</v>
      </c>
      <c r="C273" s="15" t="s">
        <v>2220</v>
      </c>
      <c r="D273" s="24">
        <v>543471</v>
      </c>
      <c r="E273" t="str">
        <f>IF(D273&lt;VLOOKUP(A273,Min!A:B,2,FALSE),"Y","")</f>
        <v/>
      </c>
      <c r="F273">
        <f>IF(AND(OR(s_tmchk="all",IF(ISERROR(MATCH(B273,s_teams,0)),FALSE,TRUE)),OR(s_minsal="",s_minsal&lt;=D273),OR(s_maxsal="",s_maxsal&gt;=D273),OR(s_minyr="",s_minyr&lt;=A273),OR(s_maxyr="",s_maxyr&gt;=A273),OR(s_player="",s_player=C273)),MAX(F$1:F272)+1,0)</f>
        <v>0</v>
      </c>
    </row>
    <row r="274" spans="1:6">
      <c r="A274" s="20">
        <v>2017</v>
      </c>
      <c r="B274" s="15" t="s">
        <v>59</v>
      </c>
      <c r="C274" s="15" t="s">
        <v>854</v>
      </c>
      <c r="D274" s="24">
        <v>327989</v>
      </c>
      <c r="E274" t="str">
        <f>IF(D274&lt;VLOOKUP(A274,Min!A:B,2,FALSE),"Y","")</f>
        <v>Y</v>
      </c>
      <c r="F274">
        <f>IF(AND(OR(s_tmchk="all",IF(ISERROR(MATCH(B274,s_teams,0)),FALSE,TRUE)),OR(s_minsal="",s_minsal&lt;=D274),OR(s_maxsal="",s_maxsal&gt;=D274),OR(s_minyr="",s_minyr&lt;=A274),OR(s_maxyr="",s_maxyr&gt;=A274),OR(s_player="",s_player=C274)),MAX(F$1:F273)+1,0)</f>
        <v>0</v>
      </c>
    </row>
    <row r="275" spans="1:6">
      <c r="A275" s="20">
        <v>2017</v>
      </c>
      <c r="B275" s="15" t="s">
        <v>59</v>
      </c>
      <c r="C275" s="15" t="s">
        <v>2232</v>
      </c>
      <c r="D275" s="24">
        <v>100000</v>
      </c>
      <c r="E275" t="str">
        <f>IF(D275&lt;VLOOKUP(A275,Min!A:B,2,FALSE),"Y","")</f>
        <v>Y</v>
      </c>
      <c r="F275">
        <f>IF(AND(OR(s_tmchk="all",IF(ISERROR(MATCH(B275,s_teams,0)),FALSE,TRUE)),OR(s_minsal="",s_minsal&lt;=D275),OR(s_maxsal="",s_maxsal&gt;=D275),OR(s_minyr="",s_minyr&lt;=A275),OR(s_maxyr="",s_maxyr&gt;=A275),OR(s_player="",s_player=C275)),MAX(F$1:F274)+1,0)</f>
        <v>0</v>
      </c>
    </row>
    <row r="276" spans="1:6">
      <c r="A276" s="20">
        <v>2017</v>
      </c>
      <c r="B276" s="15" t="s">
        <v>59</v>
      </c>
      <c r="C276" s="15" t="s">
        <v>2237</v>
      </c>
      <c r="D276" s="24">
        <v>100000</v>
      </c>
      <c r="E276" t="str">
        <f>IF(D276&lt;VLOOKUP(A276,Min!A:B,2,FALSE),"Y","")</f>
        <v>Y</v>
      </c>
      <c r="F276">
        <f>IF(AND(OR(s_tmchk="all",IF(ISERROR(MATCH(B276,s_teams,0)),FALSE,TRUE)),OR(s_minsal="",s_minsal&lt;=D276),OR(s_maxsal="",s_maxsal&gt;=D276),OR(s_minyr="",s_minyr&lt;=A276),OR(s_maxyr="",s_maxyr&gt;=A276),OR(s_player="",s_player=C276)),MAX(F$1:F275)+1,0)</f>
        <v>0</v>
      </c>
    </row>
    <row r="277" spans="1:6">
      <c r="A277" s="20">
        <v>2017</v>
      </c>
      <c r="B277" s="15" t="s">
        <v>59</v>
      </c>
      <c r="C277" s="15" t="s">
        <v>2245</v>
      </c>
      <c r="D277" s="24">
        <v>75000</v>
      </c>
      <c r="E277" t="str">
        <f>IF(D277&lt;VLOOKUP(A277,Min!A:B,2,FALSE),"Y","")</f>
        <v>Y</v>
      </c>
      <c r="F277">
        <f>IF(AND(OR(s_tmchk="all",IF(ISERROR(MATCH(B277,s_teams,0)),FALSE,TRUE)),OR(s_minsal="",s_minsal&lt;=D277),OR(s_maxsal="",s_maxsal&gt;=D277),OR(s_minyr="",s_minyr&lt;=A277),OR(s_maxyr="",s_maxyr&gt;=A277),OR(s_player="",s_player=C277)),MAX(F$1:F276)+1,0)</f>
        <v>0</v>
      </c>
    </row>
    <row r="278" spans="1:6">
      <c r="A278" s="20">
        <v>2017</v>
      </c>
      <c r="B278" s="15" t="s">
        <v>61</v>
      </c>
      <c r="C278" s="15" t="s">
        <v>894</v>
      </c>
      <c r="D278" s="24">
        <v>17145838</v>
      </c>
      <c r="E278" t="str">
        <f>IF(D278&lt;VLOOKUP(A278,Min!A:B,2,FALSE),"Y","")</f>
        <v/>
      </c>
      <c r="F278">
        <f>IF(AND(OR(s_tmchk="all",IF(ISERROR(MATCH(B278,s_teams,0)),FALSE,TRUE)),OR(s_minsal="",s_minsal&lt;=D278),OR(s_maxsal="",s_maxsal&gt;=D278),OR(s_minyr="",s_minyr&lt;=A278),OR(s_maxyr="",s_maxyr&gt;=A278),OR(s_player="",s_player=C278)),MAX(F$1:F277)+1,0)</f>
        <v>0</v>
      </c>
    </row>
    <row r="279" spans="1:6">
      <c r="A279" s="20">
        <v>2017</v>
      </c>
      <c r="B279" s="15" t="s">
        <v>61</v>
      </c>
      <c r="C279" s="15" t="s">
        <v>897</v>
      </c>
      <c r="D279" s="24">
        <v>15200000</v>
      </c>
      <c r="E279" t="str">
        <f>IF(D279&lt;VLOOKUP(A279,Min!A:B,2,FALSE),"Y","")</f>
        <v/>
      </c>
      <c r="F279">
        <f>IF(AND(OR(s_tmchk="all",IF(ISERROR(MATCH(B279,s_teams,0)),FALSE,TRUE)),OR(s_minsal="",s_minsal&lt;=D279),OR(s_maxsal="",s_maxsal&gt;=D279),OR(s_minyr="",s_minyr&lt;=A279),OR(s_maxyr="",s_maxyr&gt;=A279),OR(s_player="",s_player=C279)),MAX(F$1:F278)+1,0)</f>
        <v>0</v>
      </c>
    </row>
    <row r="280" spans="1:6">
      <c r="A280" s="20">
        <v>2017</v>
      </c>
      <c r="B280" s="15" t="s">
        <v>61</v>
      </c>
      <c r="C280" s="15" t="s">
        <v>917</v>
      </c>
      <c r="D280" s="24">
        <v>12500000</v>
      </c>
      <c r="E280" t="str">
        <f>IF(D280&lt;VLOOKUP(A280,Min!A:B,2,FALSE),"Y","")</f>
        <v/>
      </c>
      <c r="F280">
        <f>IF(AND(OR(s_tmchk="all",IF(ISERROR(MATCH(B280,s_teams,0)),FALSE,TRUE)),OR(s_minsal="",s_minsal&lt;=D280),OR(s_maxsal="",s_maxsal&gt;=D280),OR(s_minyr="",s_minyr&lt;=A280),OR(s_maxyr="",s_maxyr&gt;=A280),OR(s_player="",s_player=C280)),MAX(F$1:F279)+1,0)</f>
        <v>0</v>
      </c>
    </row>
    <row r="281" spans="1:6">
      <c r="A281" s="20">
        <v>2017</v>
      </c>
      <c r="B281" s="15" t="s">
        <v>61</v>
      </c>
      <c r="C281" s="15" t="s">
        <v>911</v>
      </c>
      <c r="D281" s="24">
        <v>12267606</v>
      </c>
      <c r="E281" t="str">
        <f>IF(D281&lt;VLOOKUP(A281,Min!A:B,2,FALSE),"Y","")</f>
        <v/>
      </c>
      <c r="F281">
        <f>IF(AND(OR(s_tmchk="all",IF(ISERROR(MATCH(B281,s_teams,0)),FALSE,TRUE)),OR(s_minsal="",s_minsal&lt;=D281),OR(s_maxsal="",s_maxsal&gt;=D281),OR(s_minyr="",s_minyr&lt;=A281),OR(s_maxyr="",s_maxyr&gt;=A281),OR(s_player="",s_player=C281)),MAX(F$1:F280)+1,0)</f>
        <v>0</v>
      </c>
    </row>
    <row r="282" spans="1:6">
      <c r="A282" s="20">
        <v>2017</v>
      </c>
      <c r="B282" s="15" t="s">
        <v>61</v>
      </c>
      <c r="C282" s="15" t="s">
        <v>1249</v>
      </c>
      <c r="D282" s="24">
        <v>10500000</v>
      </c>
      <c r="E282" t="str">
        <f>IF(D282&lt;VLOOKUP(A282,Min!A:B,2,FALSE),"Y","")</f>
        <v/>
      </c>
      <c r="F282">
        <f>IF(AND(OR(s_tmchk="all",IF(ISERROR(MATCH(B282,s_teams,0)),FALSE,TRUE)),OR(s_minsal="",s_minsal&lt;=D282),OR(s_maxsal="",s_maxsal&gt;=D282),OR(s_minyr="",s_minyr&lt;=A282),OR(s_maxyr="",s_maxyr&gt;=A282),OR(s_player="",s_player=C282)),MAX(F$1:F281)+1,0)</f>
        <v>0</v>
      </c>
    </row>
    <row r="283" spans="1:6">
      <c r="A283" s="20">
        <v>2017</v>
      </c>
      <c r="B283" s="15" t="s">
        <v>61</v>
      </c>
      <c r="C283" s="15" t="s">
        <v>376</v>
      </c>
      <c r="D283" s="24">
        <v>9607500</v>
      </c>
      <c r="E283" t="str">
        <f>IF(D283&lt;VLOOKUP(A283,Min!A:B,2,FALSE),"Y","")</f>
        <v/>
      </c>
      <c r="F283">
        <f>IF(AND(OR(s_tmchk="all",IF(ISERROR(MATCH(B283,s_teams,0)),FALSE,TRUE)),OR(s_minsal="",s_minsal&lt;=D283),OR(s_maxsal="",s_maxsal&gt;=D283),OR(s_minyr="",s_minyr&lt;=A283),OR(s_maxyr="",s_maxyr&gt;=A283),OR(s_player="",s_player=C283)),MAX(F$1:F282)+1,0)</f>
        <v>0</v>
      </c>
    </row>
    <row r="284" spans="1:6">
      <c r="A284" s="20">
        <v>2017</v>
      </c>
      <c r="B284" s="15" t="s">
        <v>61</v>
      </c>
      <c r="C284" s="15" t="s">
        <v>904</v>
      </c>
      <c r="D284" s="24">
        <v>5374320</v>
      </c>
      <c r="E284" t="str">
        <f>IF(D284&lt;VLOOKUP(A284,Min!A:B,2,FALSE),"Y","")</f>
        <v/>
      </c>
      <c r="F284">
        <f>IF(AND(OR(s_tmchk="all",IF(ISERROR(MATCH(B284,s_teams,0)),FALSE,TRUE)),OR(s_minsal="",s_minsal&lt;=D284),OR(s_maxsal="",s_maxsal&gt;=D284),OR(s_minyr="",s_minyr&lt;=A284),OR(s_maxyr="",s_maxyr&gt;=A284),OR(s_player="",s_player=C284)),MAX(F$1:F283)+1,0)</f>
        <v>0</v>
      </c>
    </row>
    <row r="285" spans="1:6">
      <c r="A285" s="20">
        <v>2017</v>
      </c>
      <c r="B285" s="15" t="s">
        <v>61</v>
      </c>
      <c r="C285" s="15" t="s">
        <v>920</v>
      </c>
      <c r="D285" s="24">
        <v>2995421</v>
      </c>
      <c r="E285" t="str">
        <f>IF(D285&lt;VLOOKUP(A285,Min!A:B,2,FALSE),"Y","")</f>
        <v/>
      </c>
      <c r="F285">
        <f>IF(AND(OR(s_tmchk="all",IF(ISERROR(MATCH(B285,s_teams,0)),FALSE,TRUE)),OR(s_minsal="",s_minsal&lt;=D285),OR(s_maxsal="",s_maxsal&gt;=D285),OR(s_minyr="",s_minyr&lt;=A285),OR(s_maxyr="",s_maxyr&gt;=A285),OR(s_player="",s_player=C285)),MAX(F$1:F284)+1,0)</f>
        <v>0</v>
      </c>
    </row>
    <row r="286" spans="1:6">
      <c r="A286" s="20">
        <v>2017</v>
      </c>
      <c r="B286" s="15" t="s">
        <v>61</v>
      </c>
      <c r="C286" s="15" t="s">
        <v>333</v>
      </c>
      <c r="D286" s="24">
        <v>2368327</v>
      </c>
      <c r="E286" t="str">
        <f>IF(D286&lt;VLOOKUP(A286,Min!A:B,2,FALSE),"Y","")</f>
        <v/>
      </c>
      <c r="F286">
        <f>IF(AND(OR(s_tmchk="all",IF(ISERROR(MATCH(B286,s_teams,0)),FALSE,TRUE)),OR(s_minsal="",s_minsal&lt;=D286),OR(s_maxsal="",s_maxsal&gt;=D286),OR(s_minyr="",s_minyr&lt;=A286),OR(s_maxyr="",s_maxyr&gt;=A286),OR(s_player="",s_player=C286)),MAX(F$1:F285)+1,0)</f>
        <v>0</v>
      </c>
    </row>
    <row r="287" spans="1:6">
      <c r="A287" s="20">
        <v>2017</v>
      </c>
      <c r="B287" s="15" t="s">
        <v>61</v>
      </c>
      <c r="C287" s="15" t="s">
        <v>906</v>
      </c>
      <c r="D287" s="24">
        <v>1865547</v>
      </c>
      <c r="E287" t="str">
        <f>IF(D287&lt;VLOOKUP(A287,Min!A:B,2,FALSE),"Y","")</f>
        <v/>
      </c>
      <c r="F287">
        <f>IF(AND(OR(s_tmchk="all",IF(ISERROR(MATCH(B287,s_teams,0)),FALSE,TRUE)),OR(s_minsal="",s_minsal&lt;=D287),OR(s_maxsal="",s_maxsal&gt;=D287),OR(s_minyr="",s_minyr&lt;=A287),OR(s_maxyr="",s_maxyr&gt;=A287),OR(s_player="",s_player=C287)),MAX(F$1:F286)+1,0)</f>
        <v>0</v>
      </c>
    </row>
    <row r="288" spans="1:6">
      <c r="A288" s="20">
        <v>2017</v>
      </c>
      <c r="B288" s="15" t="s">
        <v>61</v>
      </c>
      <c r="C288" s="15" t="s">
        <v>923</v>
      </c>
      <c r="D288" s="24">
        <v>1811040</v>
      </c>
      <c r="E288" t="str">
        <f>IF(D288&lt;VLOOKUP(A288,Min!A:B,2,FALSE),"Y","")</f>
        <v/>
      </c>
      <c r="F288">
        <f>IF(AND(OR(s_tmchk="all",IF(ISERROR(MATCH(B288,s_teams,0)),FALSE,TRUE)),OR(s_minsal="",s_minsal&lt;=D288),OR(s_maxsal="",s_maxsal&gt;=D288),OR(s_minyr="",s_minyr&lt;=A288),OR(s_maxyr="",s_maxyr&gt;=A288),OR(s_player="",s_player=C288)),MAX(F$1:F287)+1,0)</f>
        <v>0</v>
      </c>
    </row>
    <row r="289" spans="1:6">
      <c r="A289" s="20">
        <v>2017</v>
      </c>
      <c r="B289" s="15" t="s">
        <v>61</v>
      </c>
      <c r="C289" s="15" t="s">
        <v>634</v>
      </c>
      <c r="D289" s="24">
        <v>1551659</v>
      </c>
      <c r="E289" t="str">
        <f>IF(D289&lt;VLOOKUP(A289,Min!A:B,2,FALSE),"Y","")</f>
        <v/>
      </c>
      <c r="F289">
        <f>IF(AND(OR(s_tmchk="all",IF(ISERROR(MATCH(B289,s_teams,0)),FALSE,TRUE)),OR(s_minsal="",s_minsal&lt;=D289),OR(s_maxsal="",s_maxsal&gt;=D289),OR(s_minyr="",s_minyr&lt;=A289),OR(s_maxyr="",s_maxyr&gt;=A289),OR(s_player="",s_player=C289)),MAX(F$1:F288)+1,0)</f>
        <v>0</v>
      </c>
    </row>
    <row r="290" spans="1:6">
      <c r="A290" s="20">
        <v>2017</v>
      </c>
      <c r="B290" s="15" t="s">
        <v>61</v>
      </c>
      <c r="C290" s="15" t="s">
        <v>450</v>
      </c>
      <c r="D290" s="24">
        <v>1551659</v>
      </c>
      <c r="E290" t="str">
        <f>IF(D290&lt;VLOOKUP(A290,Min!A:B,2,FALSE),"Y","")</f>
        <v/>
      </c>
      <c r="F290">
        <f>IF(AND(OR(s_tmchk="all",IF(ISERROR(MATCH(B290,s_teams,0)),FALSE,TRUE)),OR(s_minsal="",s_minsal&lt;=D290),OR(s_maxsal="",s_maxsal&gt;=D290),OR(s_minyr="",s_minyr&lt;=A290),OR(s_maxyr="",s_maxyr&gt;=A290),OR(s_player="",s_player=C290)),MAX(F$1:F289)+1,0)</f>
        <v>0</v>
      </c>
    </row>
    <row r="291" spans="1:6">
      <c r="A291" s="20">
        <v>2017</v>
      </c>
      <c r="B291" s="15" t="s">
        <v>61</v>
      </c>
      <c r="C291" s="15" t="s">
        <v>645</v>
      </c>
      <c r="D291" s="24">
        <v>1403611</v>
      </c>
      <c r="E291" t="str">
        <f>IF(D291&lt;VLOOKUP(A291,Min!A:B,2,FALSE),"Y","")</f>
        <v/>
      </c>
      <c r="F291">
        <f>IF(AND(OR(s_tmchk="all",IF(ISERROR(MATCH(B291,s_teams,0)),FALSE,TRUE)),OR(s_minsal="",s_minsal&lt;=D291),OR(s_maxsal="",s_maxsal&gt;=D291),OR(s_minyr="",s_minyr&lt;=A291),OR(s_maxyr="",s_maxyr&gt;=A291),OR(s_player="",s_player=C291)),MAX(F$1:F290)+1,0)</f>
        <v>0</v>
      </c>
    </row>
    <row r="292" spans="1:6">
      <c r="A292" s="20">
        <v>2017</v>
      </c>
      <c r="B292" s="15" t="s">
        <v>63</v>
      </c>
      <c r="C292" s="15" t="s">
        <v>939</v>
      </c>
      <c r="D292" s="24">
        <v>13550000</v>
      </c>
      <c r="E292" t="str">
        <f>IF(D292&lt;VLOOKUP(A292,Min!A:B,2,FALSE),"Y","")</f>
        <v/>
      </c>
      <c r="F292">
        <f>IF(AND(OR(s_tmchk="all",IF(ISERROR(MATCH(B292,s_teams,0)),FALSE,TRUE)),OR(s_minsal="",s_minsal&lt;=D292),OR(s_maxsal="",s_maxsal&gt;=D292),OR(s_minyr="",s_minyr&lt;=A292),OR(s_maxyr="",s_maxyr&gt;=A292),OR(s_player="",s_player=C292)),MAX(F$1:F291)+1,0)</f>
        <v>0</v>
      </c>
    </row>
    <row r="293" spans="1:6">
      <c r="A293" s="20">
        <v>2017</v>
      </c>
      <c r="B293" s="15" t="s">
        <v>63</v>
      </c>
      <c r="C293" s="15" t="s">
        <v>942</v>
      </c>
      <c r="D293" s="24">
        <v>12100000</v>
      </c>
      <c r="E293" t="str">
        <f>IF(D293&lt;VLOOKUP(A293,Min!A:B,2,FALSE),"Y","")</f>
        <v/>
      </c>
      <c r="F293">
        <f>IF(AND(OR(s_tmchk="all",IF(ISERROR(MATCH(B293,s_teams,0)),FALSE,TRUE)),OR(s_minsal="",s_minsal&lt;=D293),OR(s_maxsal="",s_maxsal&gt;=D293),OR(s_minyr="",s_minyr&lt;=A293),OR(s_maxyr="",s_maxyr&gt;=A293),OR(s_player="",s_player=C293)),MAX(F$1:F292)+1,0)</f>
        <v>0</v>
      </c>
    </row>
    <row r="294" spans="1:6">
      <c r="A294" s="20">
        <v>2017</v>
      </c>
      <c r="B294" s="15" t="s">
        <v>63</v>
      </c>
      <c r="C294" s="15" t="s">
        <v>944</v>
      </c>
      <c r="D294" s="24">
        <v>8000000</v>
      </c>
      <c r="E294" t="str">
        <f>IF(D294&lt;VLOOKUP(A294,Min!A:B,2,FALSE),"Y","")</f>
        <v/>
      </c>
      <c r="F294">
        <f>IF(AND(OR(s_tmchk="all",IF(ISERROR(MATCH(B294,s_teams,0)),FALSE,TRUE)),OR(s_minsal="",s_minsal&lt;=D294),OR(s_maxsal="",s_maxsal&gt;=D294),OR(s_minyr="",s_minyr&lt;=A294),OR(s_maxyr="",s_maxyr&gt;=A294),OR(s_player="",s_player=C294)),MAX(F$1:F293)+1,0)</f>
        <v>0</v>
      </c>
    </row>
    <row r="295" spans="1:6">
      <c r="A295" s="20">
        <v>2017</v>
      </c>
      <c r="B295" s="15" t="s">
        <v>63</v>
      </c>
      <c r="C295" s="15" t="s">
        <v>729</v>
      </c>
      <c r="D295" s="24">
        <v>7643979</v>
      </c>
      <c r="E295" t="str">
        <f>IF(D295&lt;VLOOKUP(A295,Min!A:B,2,FALSE),"Y","")</f>
        <v/>
      </c>
      <c r="F295">
        <f>IF(AND(OR(s_tmchk="all",IF(ISERROR(MATCH(B295,s_teams,0)),FALSE,TRUE)),OR(s_minsal="",s_minsal&lt;=D295),OR(s_maxsal="",s_maxsal&gt;=D295),OR(s_minyr="",s_minyr&lt;=A295),OR(s_maxyr="",s_maxyr&gt;=A295),OR(s_player="",s_player=C295)),MAX(F$1:F294)+1,0)</f>
        <v>0</v>
      </c>
    </row>
    <row r="296" spans="1:6">
      <c r="A296" s="20">
        <v>2017</v>
      </c>
      <c r="B296" s="15" t="s">
        <v>63</v>
      </c>
      <c r="C296" s="15" t="s">
        <v>950</v>
      </c>
      <c r="D296" s="24">
        <v>6006600</v>
      </c>
      <c r="E296" t="str">
        <f>IF(D296&lt;VLOOKUP(A296,Min!A:B,2,FALSE),"Y","")</f>
        <v/>
      </c>
      <c r="F296">
        <f>IF(AND(OR(s_tmchk="all",IF(ISERROR(MATCH(B296,s_teams,0)),FALSE,TRUE)),OR(s_minsal="",s_minsal&lt;=D296),OR(s_maxsal="",s_maxsal&gt;=D296),OR(s_minyr="",s_minyr&lt;=A296),OR(s_maxyr="",s_maxyr&gt;=A296),OR(s_player="",s_player=C296)),MAX(F$1:F295)+1,0)</f>
        <v>0</v>
      </c>
    </row>
    <row r="297" spans="1:6">
      <c r="A297" s="20">
        <v>2017</v>
      </c>
      <c r="B297" s="15" t="s">
        <v>63</v>
      </c>
      <c r="C297" s="15" t="s">
        <v>953</v>
      </c>
      <c r="D297" s="24">
        <v>5960160</v>
      </c>
      <c r="E297" t="str">
        <f>IF(D297&lt;VLOOKUP(A297,Min!A:B,2,FALSE),"Y","")</f>
        <v/>
      </c>
      <c r="F297">
        <f>IF(AND(OR(s_tmchk="all",IF(ISERROR(MATCH(B297,s_teams,0)),FALSE,TRUE)),OR(s_minsal="",s_minsal&lt;=D297),OR(s_maxsal="",s_maxsal&gt;=D297),OR(s_minyr="",s_minyr&lt;=A297),OR(s_maxyr="",s_maxyr&gt;=A297),OR(s_player="",s_player=C297)),MAX(F$1:F296)+1,0)</f>
        <v>0</v>
      </c>
    </row>
    <row r="298" spans="1:6">
      <c r="A298" s="20">
        <v>2017</v>
      </c>
      <c r="B298" s="15" t="s">
        <v>63</v>
      </c>
      <c r="C298" s="15" t="s">
        <v>672</v>
      </c>
      <c r="D298" s="24">
        <v>4000000</v>
      </c>
      <c r="E298" t="str">
        <f>IF(D298&lt;VLOOKUP(A298,Min!A:B,2,FALSE),"Y","")</f>
        <v/>
      </c>
      <c r="F298">
        <f>IF(AND(OR(s_tmchk="all",IF(ISERROR(MATCH(B298,s_teams,0)),FALSE,TRUE)),OR(s_minsal="",s_minsal&lt;=D298),OR(s_maxsal="",s_maxsal&gt;=D298),OR(s_minyr="",s_minyr&lt;=A298),OR(s_maxyr="",s_maxyr&gt;=A298),OR(s_player="",s_player=C298)),MAX(F$1:F297)+1,0)</f>
        <v>0</v>
      </c>
    </row>
    <row r="299" spans="1:6">
      <c r="A299" s="20">
        <v>2017</v>
      </c>
      <c r="B299" s="15" t="s">
        <v>63</v>
      </c>
      <c r="C299" s="15" t="s">
        <v>958</v>
      </c>
      <c r="D299" s="24">
        <v>3800000</v>
      </c>
      <c r="E299" t="str">
        <f>IF(D299&lt;VLOOKUP(A299,Min!A:B,2,FALSE),"Y","")</f>
        <v/>
      </c>
      <c r="F299">
        <f>IF(AND(OR(s_tmchk="all",IF(ISERROR(MATCH(B299,s_teams,0)),FALSE,TRUE)),OR(s_minsal="",s_minsal&lt;=D299),OR(s_maxsal="",s_maxsal&gt;=D299),OR(s_minyr="",s_minyr&lt;=A299),OR(s_maxyr="",s_maxyr&gt;=A299),OR(s_player="",s_player=C299)),MAX(F$1:F298)+1,0)</f>
        <v>0</v>
      </c>
    </row>
    <row r="300" spans="1:6">
      <c r="A300" s="20">
        <v>2017</v>
      </c>
      <c r="B300" s="15" t="s">
        <v>63</v>
      </c>
      <c r="C300" s="15" t="s">
        <v>590</v>
      </c>
      <c r="D300" s="24">
        <v>3500000</v>
      </c>
      <c r="E300" t="str">
        <f>IF(D300&lt;VLOOKUP(A300,Min!A:B,2,FALSE),"Y","")</f>
        <v/>
      </c>
      <c r="F300">
        <f>IF(AND(OR(s_tmchk="all",IF(ISERROR(MATCH(B300,s_teams,0)),FALSE,TRUE)),OR(s_minsal="",s_minsal&lt;=D300),OR(s_maxsal="",s_maxsal&gt;=D300),OR(s_minyr="",s_minyr&lt;=A300),OR(s_maxyr="",s_maxyr&gt;=A300),OR(s_player="",s_player=C300)),MAX(F$1:F299)+1,0)</f>
        <v>0</v>
      </c>
    </row>
    <row r="301" spans="1:6">
      <c r="A301" s="20">
        <v>2017</v>
      </c>
      <c r="B301" s="15" t="s">
        <v>63</v>
      </c>
      <c r="C301" s="15" t="s">
        <v>964</v>
      </c>
      <c r="D301" s="24">
        <v>3046299</v>
      </c>
      <c r="E301" t="str">
        <f>IF(D301&lt;VLOOKUP(A301,Min!A:B,2,FALSE),"Y","")</f>
        <v/>
      </c>
      <c r="F301">
        <f>IF(AND(OR(s_tmchk="all",IF(ISERROR(MATCH(B301,s_teams,0)),FALSE,TRUE)),OR(s_minsal="",s_minsal&lt;=D301),OR(s_maxsal="",s_maxsal&gt;=D301),OR(s_minyr="",s_minyr&lt;=A301),OR(s_maxyr="",s_maxyr&gt;=A301),OR(s_player="",s_player=C301)),MAX(F$1:F300)+1,0)</f>
        <v>0</v>
      </c>
    </row>
    <row r="302" spans="1:6">
      <c r="A302" s="20">
        <v>2017</v>
      </c>
      <c r="B302" s="15" t="s">
        <v>63</v>
      </c>
      <c r="C302" s="15" t="s">
        <v>975</v>
      </c>
      <c r="D302" s="24">
        <v>2348783</v>
      </c>
      <c r="E302" t="str">
        <f>IF(D302&lt;VLOOKUP(A302,Min!A:B,2,FALSE),"Y","")</f>
        <v/>
      </c>
      <c r="F302">
        <f>IF(AND(OR(s_tmchk="all",IF(ISERROR(MATCH(B302,s_teams,0)),FALSE,TRUE)),OR(s_minsal="",s_minsal&lt;=D302),OR(s_maxsal="",s_maxsal&gt;=D302),OR(s_minyr="",s_minyr&lt;=A302),OR(s_maxyr="",s_maxyr&gt;=A302),OR(s_player="",s_player=C302)),MAX(F$1:F301)+1,0)</f>
        <v>0</v>
      </c>
    </row>
    <row r="303" spans="1:6">
      <c r="A303" s="20">
        <v>2017</v>
      </c>
      <c r="B303" s="15" t="s">
        <v>63</v>
      </c>
      <c r="C303" s="15" t="s">
        <v>961</v>
      </c>
      <c r="D303" s="24">
        <v>2240880</v>
      </c>
      <c r="E303" t="str">
        <f>IF(D303&lt;VLOOKUP(A303,Min!A:B,2,FALSE),"Y","")</f>
        <v/>
      </c>
      <c r="F303">
        <f>IF(AND(OR(s_tmchk="all",IF(ISERROR(MATCH(B303,s_teams,0)),FALSE,TRUE)),OR(s_minsal="",s_minsal&lt;=D303),OR(s_maxsal="",s_maxsal&gt;=D303),OR(s_minyr="",s_minyr&lt;=A303),OR(s_maxyr="",s_maxyr&gt;=A303),OR(s_player="",s_player=C303)),MAX(F$1:F302)+1,0)</f>
        <v>0</v>
      </c>
    </row>
    <row r="304" spans="1:6">
      <c r="A304" s="20">
        <v>2017</v>
      </c>
      <c r="B304" s="15" t="s">
        <v>63</v>
      </c>
      <c r="C304" s="15" t="s">
        <v>967</v>
      </c>
      <c r="D304" s="24">
        <v>2022240</v>
      </c>
      <c r="E304" t="str">
        <f>IF(D304&lt;VLOOKUP(A304,Min!A:B,2,FALSE),"Y","")</f>
        <v/>
      </c>
      <c r="F304">
        <f>IF(AND(OR(s_tmchk="all",IF(ISERROR(MATCH(B304,s_teams,0)),FALSE,TRUE)),OR(s_minsal="",s_minsal&lt;=D304),OR(s_maxsal="",s_maxsal&gt;=D304),OR(s_minyr="",s_minyr&lt;=A304),OR(s_maxyr="",s_maxyr&gt;=A304),OR(s_player="",s_player=C304)),MAX(F$1:F303)+1,0)</f>
        <v>0</v>
      </c>
    </row>
    <row r="305" spans="1:6">
      <c r="A305" s="20">
        <v>2017</v>
      </c>
      <c r="B305" s="15" t="s">
        <v>63</v>
      </c>
      <c r="C305" s="15" t="s">
        <v>2433</v>
      </c>
      <c r="D305" s="24">
        <v>1403611</v>
      </c>
      <c r="E305" t="str">
        <f>IF(D305&lt;VLOOKUP(A305,Min!A:B,2,FALSE),"Y","")</f>
        <v/>
      </c>
      <c r="F305">
        <f>IF(AND(OR(s_tmchk="all",IF(ISERROR(MATCH(B305,s_teams,0)),FALSE,TRUE)),OR(s_minsal="",s_minsal&lt;=D305),OR(s_maxsal="",s_maxsal&gt;=D305),OR(s_minyr="",s_minyr&lt;=A305),OR(s_maxyr="",s_maxyr&gt;=A305),OR(s_player="",s_player=C305)),MAX(F$1:F304)+1,0)</f>
        <v>0</v>
      </c>
    </row>
    <row r="306" spans="1:6">
      <c r="A306" s="20">
        <v>2017</v>
      </c>
      <c r="B306" s="15" t="s">
        <v>63</v>
      </c>
      <c r="C306" s="15" t="s">
        <v>947</v>
      </c>
      <c r="D306" s="24">
        <v>1360305</v>
      </c>
      <c r="E306" t="str">
        <f>IF(D306&lt;VLOOKUP(A306,Min!A:B,2,FALSE),"Y","")</f>
        <v/>
      </c>
      <c r="F306">
        <f>IF(AND(OR(s_tmchk="all",IF(ISERROR(MATCH(B306,s_teams,0)),FALSE,TRUE)),OR(s_minsal="",s_minsal&lt;=D306),OR(s_maxsal="",s_maxsal&gt;=D306),OR(s_minyr="",s_minyr&lt;=A306),OR(s_maxyr="",s_maxyr&gt;=A306),OR(s_player="",s_player=C306)),MAX(F$1:F305)+1,0)</f>
        <v>0</v>
      </c>
    </row>
    <row r="307" spans="1:6">
      <c r="A307" s="20">
        <v>2017</v>
      </c>
      <c r="B307" s="15" t="s">
        <v>63</v>
      </c>
      <c r="C307" s="15" t="s">
        <v>978</v>
      </c>
      <c r="D307" s="24">
        <v>1339680</v>
      </c>
      <c r="E307" t="str">
        <f>IF(D307&lt;VLOOKUP(A307,Min!A:B,2,FALSE),"Y","")</f>
        <v/>
      </c>
      <c r="F307">
        <f>IF(AND(OR(s_tmchk="all",IF(ISERROR(MATCH(B307,s_teams,0)),FALSE,TRUE)),OR(s_minsal="",s_minsal&lt;=D307),OR(s_maxsal="",s_maxsal&gt;=D307),OR(s_minyr="",s_minyr&lt;=A307),OR(s_maxyr="",s_maxyr&gt;=A307),OR(s_player="",s_player=C307)),MAX(F$1:F306)+1,0)</f>
        <v>0</v>
      </c>
    </row>
    <row r="308" spans="1:6">
      <c r="A308" s="20">
        <v>2017</v>
      </c>
      <c r="B308" s="15" t="s">
        <v>66</v>
      </c>
      <c r="C308" s="15" t="s">
        <v>1001</v>
      </c>
      <c r="D308" s="24">
        <v>22116750</v>
      </c>
      <c r="E308" t="str">
        <f>IF(D308&lt;VLOOKUP(A308,Min!A:B,2,FALSE),"Y","")</f>
        <v/>
      </c>
      <c r="F308">
        <f>IF(AND(OR(s_tmchk="all",IF(ISERROR(MATCH(B308,s_teams,0)),FALSE,TRUE)),OR(s_minsal="",s_minsal&lt;=D308),OR(s_maxsal="",s_maxsal&gt;=D308),OR(s_minyr="",s_minyr&lt;=A308),OR(s_maxyr="",s_maxyr&gt;=A308),OR(s_player="",s_player=C308)),MAX(F$1:F307)+1,0)</f>
        <v>0</v>
      </c>
    </row>
    <row r="309" spans="1:6">
      <c r="A309" s="20">
        <v>2017</v>
      </c>
      <c r="B309" s="15" t="s">
        <v>66</v>
      </c>
      <c r="C309" s="15" t="s">
        <v>992</v>
      </c>
      <c r="D309" s="24">
        <v>11286518</v>
      </c>
      <c r="E309" t="str">
        <f>IF(D309&lt;VLOOKUP(A309,Min!A:B,2,FALSE),"Y","")</f>
        <v/>
      </c>
      <c r="F309">
        <f>IF(AND(OR(s_tmchk="all",IF(ISERROR(MATCH(B309,s_teams,0)),FALSE,TRUE)),OR(s_minsal="",s_minsal&lt;=D309),OR(s_maxsal="",s_maxsal&gt;=D309),OR(s_minyr="",s_minyr&lt;=A309),OR(s_maxyr="",s_maxyr&gt;=A309),OR(s_player="",s_player=C309)),MAX(F$1:F308)+1,0)</f>
        <v>0</v>
      </c>
    </row>
    <row r="310" spans="1:6">
      <c r="A310" s="20">
        <v>2017</v>
      </c>
      <c r="B310" s="15" t="s">
        <v>66</v>
      </c>
      <c r="C310" s="15" t="s">
        <v>680</v>
      </c>
      <c r="D310" s="24">
        <v>11241218</v>
      </c>
      <c r="E310" t="str">
        <f>IF(D310&lt;VLOOKUP(A310,Min!A:B,2,FALSE),"Y","")</f>
        <v/>
      </c>
      <c r="F310">
        <f>IF(AND(OR(s_tmchk="all",IF(ISERROR(MATCH(B310,s_teams,0)),FALSE,TRUE)),OR(s_minsal="",s_minsal&lt;=D310),OR(s_maxsal="",s_maxsal&gt;=D310),OR(s_minyr="",s_minyr&lt;=A310),OR(s_maxyr="",s_maxyr&gt;=A310),OR(s_player="",s_player=C310)),MAX(F$1:F309)+1,0)</f>
        <v>0</v>
      </c>
    </row>
    <row r="311" spans="1:6">
      <c r="A311" s="20">
        <v>2017</v>
      </c>
      <c r="B311" s="15" t="s">
        <v>66</v>
      </c>
      <c r="C311" s="15" t="s">
        <v>989</v>
      </c>
      <c r="D311" s="24">
        <v>10203755</v>
      </c>
      <c r="E311" t="str">
        <f>IF(D311&lt;VLOOKUP(A311,Min!A:B,2,FALSE),"Y","")</f>
        <v/>
      </c>
      <c r="F311">
        <f>IF(AND(OR(s_tmchk="all",IF(ISERROR(MATCH(B311,s_teams,0)),FALSE,TRUE)),OR(s_minsal="",s_minsal&lt;=D311),OR(s_maxsal="",s_maxsal&gt;=D311),OR(s_minyr="",s_minyr&lt;=A311),OR(s_maxyr="",s_maxyr&gt;=A311),OR(s_player="",s_player=C311)),MAX(F$1:F310)+1,0)</f>
        <v>0</v>
      </c>
    </row>
    <row r="312" spans="1:6">
      <c r="A312" s="20">
        <v>2017</v>
      </c>
      <c r="B312" s="15" t="s">
        <v>66</v>
      </c>
      <c r="C312" s="15" t="s">
        <v>995</v>
      </c>
      <c r="D312" s="24">
        <v>9904494</v>
      </c>
      <c r="E312" t="str">
        <f>IF(D312&lt;VLOOKUP(A312,Min!A:B,2,FALSE),"Y","")</f>
        <v/>
      </c>
      <c r="F312">
        <f>IF(AND(OR(s_tmchk="all",IF(ISERROR(MATCH(B312,s_teams,0)),FALSE,TRUE)),OR(s_minsal="",s_minsal&lt;=D312),OR(s_maxsal="",s_maxsal&gt;=D312),OR(s_minyr="",s_minyr&lt;=A312),OR(s_maxyr="",s_maxyr&gt;=A312),OR(s_player="",s_player=C312)),MAX(F$1:F311)+1,0)</f>
        <v>0</v>
      </c>
    </row>
    <row r="313" spans="1:6">
      <c r="A313" s="20">
        <v>2017</v>
      </c>
      <c r="B313" s="15" t="s">
        <v>66</v>
      </c>
      <c r="C313" s="15" t="s">
        <v>338</v>
      </c>
      <c r="D313" s="24">
        <v>8081363</v>
      </c>
      <c r="E313" t="str">
        <f>IF(D313&lt;VLOOKUP(A313,Min!A:B,2,FALSE),"Y","")</f>
        <v/>
      </c>
      <c r="F313">
        <f>IF(AND(OR(s_tmchk="all",IF(ISERROR(MATCH(B313,s_teams,0)),FALSE,TRUE)),OR(s_minsal="",s_minsal&lt;=D313),OR(s_maxsal="",s_maxsal&gt;=D313),OR(s_minyr="",s_minyr&lt;=A313),OR(s_maxyr="",s_maxyr&gt;=A313),OR(s_player="",s_player=C313)),MAX(F$1:F312)+1,0)</f>
        <v>0</v>
      </c>
    </row>
    <row r="314" spans="1:6">
      <c r="A314" s="20">
        <v>2017</v>
      </c>
      <c r="B314" s="15" t="s">
        <v>66</v>
      </c>
      <c r="C314" s="15" t="s">
        <v>2489</v>
      </c>
      <c r="D314" s="24">
        <v>5200000</v>
      </c>
      <c r="E314" t="str">
        <f>IF(D314&lt;VLOOKUP(A314,Min!A:B,2,FALSE),"Y","")</f>
        <v/>
      </c>
      <c r="F314">
        <f>IF(AND(OR(s_tmchk="all",IF(ISERROR(MATCH(B314,s_teams,0)),FALSE,TRUE)),OR(s_minsal="",s_minsal&lt;=D314),OR(s_maxsal="",s_maxsal&gt;=D314),OR(s_minyr="",s_minyr&lt;=A314),OR(s_maxyr="",s_maxyr&gt;=A314),OR(s_player="",s_player=C314)),MAX(F$1:F313)+1,0)</f>
        <v>0</v>
      </c>
    </row>
    <row r="315" spans="1:6">
      <c r="A315" s="20">
        <v>2017</v>
      </c>
      <c r="B315" s="15" t="s">
        <v>66</v>
      </c>
      <c r="C315" s="15" t="s">
        <v>1004</v>
      </c>
      <c r="D315" s="24">
        <v>4638203</v>
      </c>
      <c r="E315" t="str">
        <f>IF(D315&lt;VLOOKUP(A315,Min!A:B,2,FALSE),"Y","")</f>
        <v/>
      </c>
      <c r="F315">
        <f>IF(AND(OR(s_tmchk="all",IF(ISERROR(MATCH(B315,s_teams,0)),FALSE,TRUE)),OR(s_minsal="",s_minsal&lt;=D315),OR(s_maxsal="",s_maxsal&gt;=D315),OR(s_minyr="",s_minyr&lt;=A315),OR(s_maxyr="",s_maxyr&gt;=A315),OR(s_player="",s_player=C315)),MAX(F$1:F314)+1,0)</f>
        <v>0</v>
      </c>
    </row>
    <row r="316" spans="1:6">
      <c r="A316" s="20">
        <v>2017</v>
      </c>
      <c r="B316" s="15" t="s">
        <v>66</v>
      </c>
      <c r="C316" s="15" t="s">
        <v>1007</v>
      </c>
      <c r="D316" s="24">
        <v>3617978</v>
      </c>
      <c r="E316" t="str">
        <f>IF(D316&lt;VLOOKUP(A316,Min!A:B,2,FALSE),"Y","")</f>
        <v/>
      </c>
      <c r="F316">
        <f>IF(AND(OR(s_tmchk="all",IF(ISERROR(MATCH(B316,s_teams,0)),FALSE,TRUE)),OR(s_minsal="",s_minsal&lt;=D316),OR(s_maxsal="",s_maxsal&gt;=D316),OR(s_minyr="",s_minyr&lt;=A316),OR(s_maxyr="",s_maxyr&gt;=A316),OR(s_player="",s_player=C316)),MAX(F$1:F315)+1,0)</f>
        <v>0</v>
      </c>
    </row>
    <row r="317" spans="1:6">
      <c r="A317" s="20">
        <v>2017</v>
      </c>
      <c r="B317" s="15" t="s">
        <v>66</v>
      </c>
      <c r="C317" s="15" t="s">
        <v>1013</v>
      </c>
      <c r="D317" s="24">
        <v>2978250</v>
      </c>
      <c r="E317" t="str">
        <f>IF(D317&lt;VLOOKUP(A317,Min!A:B,2,FALSE),"Y","")</f>
        <v/>
      </c>
      <c r="F317">
        <f>IF(AND(OR(s_tmchk="all",IF(ISERROR(MATCH(B317,s_teams,0)),FALSE,TRUE)),OR(s_minsal="",s_minsal&lt;=D317),OR(s_maxsal="",s_maxsal&gt;=D317),OR(s_minyr="",s_minyr&lt;=A317),OR(s_maxyr="",s_maxyr&gt;=A317),OR(s_player="",s_player=C317)),MAX(F$1:F316)+1,0)</f>
        <v>0</v>
      </c>
    </row>
    <row r="318" spans="1:6">
      <c r="A318" s="20">
        <v>2017</v>
      </c>
      <c r="B318" s="15" t="s">
        <v>66</v>
      </c>
      <c r="C318" s="15" t="s">
        <v>1033</v>
      </c>
      <c r="D318" s="24">
        <v>2090000</v>
      </c>
      <c r="E318" t="str">
        <f>IF(D318&lt;VLOOKUP(A318,Min!A:B,2,FALSE),"Y","")</f>
        <v/>
      </c>
      <c r="F318">
        <f>IF(AND(OR(s_tmchk="all",IF(ISERROR(MATCH(B318,s_teams,0)),FALSE,TRUE)),OR(s_minsal="",s_minsal&lt;=D318),OR(s_maxsal="",s_maxsal&gt;=D318),OR(s_minyr="",s_minyr&lt;=A318),OR(s_maxyr="",s_maxyr&gt;=A318),OR(s_player="",s_player=C318)),MAX(F$1:F317)+1,0)</f>
        <v>0</v>
      </c>
    </row>
    <row r="319" spans="1:6">
      <c r="A319" s="20">
        <v>2017</v>
      </c>
      <c r="B319" s="15" t="s">
        <v>66</v>
      </c>
      <c r="C319" s="15" t="s">
        <v>1019</v>
      </c>
      <c r="D319" s="24">
        <v>1400000</v>
      </c>
      <c r="E319" t="str">
        <f>IF(D319&lt;VLOOKUP(A319,Min!A:B,2,FALSE),"Y","")</f>
        <v/>
      </c>
      <c r="F319">
        <f>IF(AND(OR(s_tmchk="all",IF(ISERROR(MATCH(B319,s_teams,0)),FALSE,TRUE)),OR(s_minsal="",s_minsal&lt;=D319),OR(s_maxsal="",s_maxsal&gt;=D319),OR(s_minyr="",s_minyr&lt;=A319),OR(s_maxyr="",s_maxyr&gt;=A319),OR(s_player="",s_player=C319)),MAX(F$1:F318)+1,0)</f>
        <v>0</v>
      </c>
    </row>
    <row r="320" spans="1:6">
      <c r="A320" s="20">
        <v>2017</v>
      </c>
      <c r="B320" s="15" t="s">
        <v>66</v>
      </c>
      <c r="C320" s="15" t="s">
        <v>797</v>
      </c>
      <c r="D320" s="24">
        <v>1227286</v>
      </c>
      <c r="E320" t="str">
        <f>IF(D320&lt;VLOOKUP(A320,Min!A:B,2,FALSE),"Y","")</f>
        <v/>
      </c>
      <c r="F320">
        <f>IF(AND(OR(s_tmchk="all",IF(ISERROR(MATCH(B320,s_teams,0)),FALSE,TRUE)),OR(s_minsal="",s_minsal&lt;=D320),OR(s_maxsal="",s_maxsal&gt;=D320),OR(s_minyr="",s_minyr&lt;=A320),OR(s_maxyr="",s_maxyr&gt;=A320),OR(s_player="",s_player=C320)),MAX(F$1:F319)+1,0)</f>
        <v>0</v>
      </c>
    </row>
    <row r="321" spans="1:6">
      <c r="A321" s="20">
        <v>2017</v>
      </c>
      <c r="B321" s="15" t="s">
        <v>66</v>
      </c>
      <c r="C321" s="15" t="s">
        <v>624</v>
      </c>
      <c r="D321" s="24">
        <v>1050961</v>
      </c>
      <c r="E321" t="str">
        <f>IF(D321&lt;VLOOKUP(A321,Min!A:B,2,FALSE),"Y","")</f>
        <v/>
      </c>
      <c r="F321">
        <f>IF(AND(OR(s_tmchk="all",IF(ISERROR(MATCH(B321,s_teams,0)),FALSE,TRUE)),OR(s_minsal="",s_minsal&lt;=D321),OR(s_maxsal="",s_maxsal&gt;=D321),OR(s_minyr="",s_minyr&lt;=A321),OR(s_maxyr="",s_maxyr&gt;=A321),OR(s_player="",s_player=C321)),MAX(F$1:F320)+1,0)</f>
        <v>0</v>
      </c>
    </row>
    <row r="322" spans="1:6">
      <c r="A322" s="20">
        <v>2017</v>
      </c>
      <c r="B322" s="15" t="s">
        <v>67</v>
      </c>
      <c r="C322" s="15" t="s">
        <v>1050</v>
      </c>
      <c r="D322" s="24">
        <v>24559380</v>
      </c>
      <c r="E322" t="str">
        <f>IF(D322&lt;VLOOKUP(A322,Min!A:B,2,FALSE),"Y","")</f>
        <v/>
      </c>
      <c r="F322">
        <f>IF(AND(OR(s_tmchk="all",IF(ISERROR(MATCH(B322,s_teams,0)),FALSE,TRUE)),OR(s_minsal="",s_minsal&lt;=D322),OR(s_maxsal="",s_maxsal&gt;=D322),OR(s_minyr="",s_minyr&lt;=A322),OR(s_maxyr="",s_maxyr&gt;=A322),OR(s_player="",s_player=C322)),MAX(F$1:F321)+1,0)</f>
        <v>0</v>
      </c>
    </row>
    <row r="323" spans="1:6">
      <c r="A323" s="20">
        <v>2017</v>
      </c>
      <c r="B323" s="15" t="s">
        <v>67</v>
      </c>
      <c r="C323" s="15" t="s">
        <v>305</v>
      </c>
      <c r="D323" s="24">
        <v>21323252</v>
      </c>
      <c r="E323" t="str">
        <f>IF(D323&lt;VLOOKUP(A323,Min!A:B,2,FALSE),"Y","")</f>
        <v/>
      </c>
      <c r="F323">
        <f>IF(AND(OR(s_tmchk="all",IF(ISERROR(MATCH(B323,s_teams,0)),FALSE,TRUE)),OR(s_minsal="",s_minsal&lt;=D323),OR(s_maxsal="",s_maxsal&gt;=D323),OR(s_minyr="",s_minyr&lt;=A323),OR(s_maxyr="",s_maxyr&gt;=A323),OR(s_player="",s_player=C323)),MAX(F$1:F322)+1,0)</f>
        <v>0</v>
      </c>
    </row>
    <row r="324" spans="1:6">
      <c r="A324" s="20">
        <v>2017</v>
      </c>
      <c r="B324" s="15" t="s">
        <v>67</v>
      </c>
      <c r="C324" s="15" t="s">
        <v>312</v>
      </c>
      <c r="D324" s="24">
        <v>17000000</v>
      </c>
      <c r="E324" t="str">
        <f>IF(D324&lt;VLOOKUP(A324,Min!A:B,2,FALSE),"Y","")</f>
        <v/>
      </c>
      <c r="F324">
        <f>IF(AND(OR(s_tmchk="all",IF(ISERROR(MATCH(B324,s_teams,0)),FALSE,TRUE)),OR(s_minsal="",s_minsal&lt;=D324),OR(s_maxsal="",s_maxsal&gt;=D324),OR(s_minyr="",s_minyr&lt;=A324),OR(s_maxyr="",s_maxyr&gt;=A324),OR(s_player="",s_player=C324)),MAX(F$1:F323)+1,0)</f>
        <v>0</v>
      </c>
    </row>
    <row r="325" spans="1:6">
      <c r="A325" s="20">
        <v>2017</v>
      </c>
      <c r="B325" s="15" t="s">
        <v>67</v>
      </c>
      <c r="C325" s="15" t="s">
        <v>278</v>
      </c>
      <c r="D325" s="24">
        <v>11242000</v>
      </c>
      <c r="E325" t="str">
        <f>IF(D325&lt;VLOOKUP(A325,Min!A:B,2,FALSE),"Y","")</f>
        <v/>
      </c>
      <c r="F325">
        <f>IF(AND(OR(s_tmchk="all",IF(ISERROR(MATCH(B325,s_teams,0)),FALSE,TRUE)),OR(s_minsal="",s_minsal&lt;=D325),OR(s_maxsal="",s_maxsal&gt;=D325),OR(s_minyr="",s_minyr&lt;=A325),OR(s_maxyr="",s_maxyr&gt;=A325),OR(s_player="",s_player=C325)),MAX(F$1:F324)+1,0)</f>
        <v>0</v>
      </c>
    </row>
    <row r="326" spans="1:6">
      <c r="A326" s="20">
        <v>2017</v>
      </c>
      <c r="B326" s="15" t="s">
        <v>67</v>
      </c>
      <c r="C326" s="15" t="s">
        <v>1074</v>
      </c>
      <c r="D326" s="24">
        <v>6191000</v>
      </c>
      <c r="E326" t="str">
        <f>IF(D326&lt;VLOOKUP(A326,Min!A:B,2,FALSE),"Y","")</f>
        <v/>
      </c>
      <c r="F326">
        <f>IF(AND(OR(s_tmchk="all",IF(ISERROR(MATCH(B326,s_teams,0)),FALSE,TRUE)),OR(s_minsal="",s_minsal&lt;=D326),OR(s_maxsal="",s_maxsal&gt;=D326),OR(s_minyr="",s_minyr&lt;=A326),OR(s_maxyr="",s_maxyr&gt;=A326),OR(s_player="",s_player=C326)),MAX(F$1:F325)+1,0)</f>
        <v>0</v>
      </c>
    </row>
    <row r="327" spans="1:6">
      <c r="A327" s="20">
        <v>2017</v>
      </c>
      <c r="B327" s="15" t="s">
        <v>67</v>
      </c>
      <c r="C327" s="15" t="s">
        <v>1137</v>
      </c>
      <c r="D327" s="24">
        <v>5000000</v>
      </c>
      <c r="E327" t="str">
        <f>IF(D327&lt;VLOOKUP(A327,Min!A:B,2,FALSE),"Y","")</f>
        <v/>
      </c>
      <c r="F327">
        <f>IF(AND(OR(s_tmchk="all",IF(ISERROR(MATCH(B327,s_teams,0)),FALSE,TRUE)),OR(s_minsal="",s_minsal&lt;=D327),OR(s_maxsal="",s_maxsal&gt;=D327),OR(s_minyr="",s_minyr&lt;=A327),OR(s_maxyr="",s_maxyr&gt;=A327),OR(s_player="",s_player=C327)),MAX(F$1:F326)+1,0)</f>
        <v>0</v>
      </c>
    </row>
    <row r="328" spans="1:6">
      <c r="A328" s="20">
        <v>2017</v>
      </c>
      <c r="B328" s="15" t="s">
        <v>67</v>
      </c>
      <c r="C328" s="15" t="s">
        <v>1060</v>
      </c>
      <c r="D328" s="24">
        <v>4317720</v>
      </c>
      <c r="E328" t="str">
        <f>IF(D328&lt;VLOOKUP(A328,Min!A:B,2,FALSE),"Y","")</f>
        <v/>
      </c>
      <c r="F328">
        <f>IF(AND(OR(s_tmchk="all",IF(ISERROR(MATCH(B328,s_teams,0)),FALSE,TRUE)),OR(s_minsal="",s_minsal&lt;=D328),OR(s_maxsal="",s_maxsal&gt;=D328),OR(s_minyr="",s_minyr&lt;=A328),OR(s_maxyr="",s_maxyr&gt;=A328),OR(s_player="",s_player=C328)),MAX(F$1:F327)+1,0)</f>
        <v>0</v>
      </c>
    </row>
    <row r="329" spans="1:6">
      <c r="A329" s="20">
        <v>2017</v>
      </c>
      <c r="B329" s="15" t="s">
        <v>67</v>
      </c>
      <c r="C329" s="15" t="s">
        <v>1066</v>
      </c>
      <c r="D329" s="24">
        <v>3918750</v>
      </c>
      <c r="E329" t="str">
        <f>IF(D329&lt;VLOOKUP(A329,Min!A:B,2,FALSE),"Y","")</f>
        <v/>
      </c>
      <c r="F329">
        <f>IF(AND(OR(s_tmchk="all",IF(ISERROR(MATCH(B329,s_teams,0)),FALSE,TRUE)),OR(s_minsal="",s_minsal&lt;=D329),OR(s_maxsal="",s_maxsal&gt;=D329),OR(s_minyr="",s_minyr&lt;=A329),OR(s_maxyr="",s_maxyr&gt;=A329),OR(s_player="",s_player=C329)),MAX(F$1:F328)+1,0)</f>
        <v>0</v>
      </c>
    </row>
    <row r="330" spans="1:6">
      <c r="A330" s="20">
        <v>2017</v>
      </c>
      <c r="B330" s="15" t="s">
        <v>67</v>
      </c>
      <c r="C330" s="15" t="s">
        <v>2584</v>
      </c>
      <c r="D330" s="24">
        <v>2898000</v>
      </c>
      <c r="E330" t="str">
        <f>IF(D330&lt;VLOOKUP(A330,Min!A:B,2,FALSE),"Y","")</f>
        <v/>
      </c>
      <c r="F330">
        <f>IF(AND(OR(s_tmchk="all",IF(ISERROR(MATCH(B330,s_teams,0)),FALSE,TRUE)),OR(s_minsal="",s_minsal&lt;=D330),OR(s_maxsal="",s_maxsal&gt;=D330),OR(s_minyr="",s_minyr&lt;=A330),OR(s_maxyr="",s_maxyr&gt;=A330),OR(s_player="",s_player=C330)),MAX(F$1:F329)+1,0)</f>
        <v>0</v>
      </c>
    </row>
    <row r="331" spans="1:6">
      <c r="A331" s="20">
        <v>2017</v>
      </c>
      <c r="B331" s="15" t="s">
        <v>67</v>
      </c>
      <c r="C331" s="15" t="s">
        <v>1078</v>
      </c>
      <c r="D331" s="24">
        <v>1410598</v>
      </c>
      <c r="E331" t="str">
        <f>IF(D331&lt;VLOOKUP(A331,Min!A:B,2,FALSE),"Y","")</f>
        <v/>
      </c>
      <c r="F331">
        <f>IF(AND(OR(s_tmchk="all",IF(ISERROR(MATCH(B331,s_teams,0)),FALSE,TRUE)),OR(s_minsal="",s_minsal&lt;=D331),OR(s_maxsal="",s_maxsal&gt;=D331),OR(s_minyr="",s_minyr&lt;=A331),OR(s_maxyr="",s_maxyr&gt;=A331),OR(s_player="",s_player=C331)),MAX(F$1:F330)+1,0)</f>
        <v>0</v>
      </c>
    </row>
    <row r="332" spans="1:6">
      <c r="A332" s="20">
        <v>2017</v>
      </c>
      <c r="B332" s="15" t="s">
        <v>67</v>
      </c>
      <c r="C332" s="15" t="s">
        <v>2593</v>
      </c>
      <c r="D332" s="24">
        <v>1375000</v>
      </c>
      <c r="E332" t="str">
        <f>IF(D332&lt;VLOOKUP(A332,Min!A:B,2,FALSE),"Y","")</f>
        <v/>
      </c>
      <c r="F332">
        <f>IF(AND(OR(s_tmchk="all",IF(ISERROR(MATCH(B332,s_teams,0)),FALSE,TRUE)),OR(s_minsal="",s_minsal&lt;=D332),OR(s_maxsal="",s_maxsal&gt;=D332),OR(s_minyr="",s_minyr&lt;=A332),OR(s_maxyr="",s_maxyr&gt;=A332),OR(s_player="",s_player=C332)),MAX(F$1:F331)+1,0)</f>
        <v>0</v>
      </c>
    </row>
    <row r="333" spans="1:6">
      <c r="A333" s="20">
        <v>2017</v>
      </c>
      <c r="B333" s="15" t="s">
        <v>67</v>
      </c>
      <c r="C333" s="15" t="s">
        <v>340</v>
      </c>
      <c r="D333" s="24">
        <v>1015696</v>
      </c>
      <c r="E333" t="str">
        <f>IF(D333&lt;VLOOKUP(A333,Min!A:B,2,FALSE),"Y","")</f>
        <v/>
      </c>
      <c r="F333">
        <f>IF(AND(OR(s_tmchk="all",IF(ISERROR(MATCH(B333,s_teams,0)),FALSE,TRUE)),OR(s_minsal="",s_minsal&lt;=D333),OR(s_maxsal="",s_maxsal&gt;=D333),OR(s_minyr="",s_minyr&lt;=A333),OR(s_maxyr="",s_maxyr&gt;=A333),OR(s_player="",s_player=C333)),MAX(F$1:F332)+1,0)</f>
        <v>0</v>
      </c>
    </row>
    <row r="334" spans="1:6">
      <c r="A334" s="20">
        <v>2017</v>
      </c>
      <c r="B334" s="15" t="s">
        <v>67</v>
      </c>
      <c r="C334" s="15" t="s">
        <v>2603</v>
      </c>
      <c r="D334" s="24">
        <v>980431</v>
      </c>
      <c r="E334" t="str">
        <f>IF(D334&lt;VLOOKUP(A334,Min!A:B,2,FALSE),"Y","")</f>
        <v/>
      </c>
      <c r="F334">
        <f>IF(AND(OR(s_tmchk="all",IF(ISERROR(MATCH(B334,s_teams,0)),FALSE,TRUE)),OR(s_minsal="",s_minsal&lt;=D334),OR(s_maxsal="",s_maxsal&gt;=D334),OR(s_minyr="",s_minyr&lt;=A334),OR(s_maxyr="",s_maxyr&gt;=A334),OR(s_player="",s_player=C334)),MAX(F$1:F333)+1,0)</f>
        <v>0</v>
      </c>
    </row>
    <row r="335" spans="1:6">
      <c r="A335" s="20">
        <v>2017</v>
      </c>
      <c r="B335" s="15" t="s">
        <v>67</v>
      </c>
      <c r="C335" s="15" t="s">
        <v>2608</v>
      </c>
      <c r="D335" s="24">
        <v>543471</v>
      </c>
      <c r="E335" t="str">
        <f>IF(D335&lt;VLOOKUP(A335,Min!A:B,2,FALSE),"Y","")</f>
        <v/>
      </c>
      <c r="F335">
        <f>IF(AND(OR(s_tmchk="all",IF(ISERROR(MATCH(B335,s_teams,0)),FALSE,TRUE)),OR(s_minsal="",s_minsal&lt;=D335),OR(s_maxsal="",s_maxsal&gt;=D335),OR(s_minyr="",s_minyr&lt;=A335),OR(s_maxyr="",s_maxyr&gt;=A335),OR(s_player="",s_player=C335)),MAX(F$1:F334)+1,0)</f>
        <v>0</v>
      </c>
    </row>
    <row r="336" spans="1:6">
      <c r="A336" s="20">
        <v>2017</v>
      </c>
      <c r="B336" s="15" t="s">
        <v>67</v>
      </c>
      <c r="C336" s="15" t="s">
        <v>431</v>
      </c>
      <c r="D336" s="24">
        <v>543471</v>
      </c>
      <c r="E336" t="str">
        <f>IF(D336&lt;VLOOKUP(A336,Min!A:B,2,FALSE),"Y","")</f>
        <v/>
      </c>
      <c r="F336">
        <f>IF(AND(OR(s_tmchk="all",IF(ISERROR(MATCH(B336,s_teams,0)),FALSE,TRUE)),OR(s_minsal="",s_minsal&lt;=D336),OR(s_maxsal="",s_maxsal&gt;=D336),OR(s_minyr="",s_minyr&lt;=A336),OR(s_maxyr="",s_maxyr&gt;=A336),OR(s_player="",s_player=C336)),MAX(F$1:F335)+1,0)</f>
        <v>0</v>
      </c>
    </row>
    <row r="337" spans="1:6">
      <c r="A337" s="20">
        <v>2017</v>
      </c>
      <c r="B337" s="15" t="s">
        <v>67</v>
      </c>
      <c r="C337" s="15" t="s">
        <v>2621</v>
      </c>
      <c r="D337" s="24">
        <v>543471</v>
      </c>
      <c r="E337" t="str">
        <f>IF(D337&lt;VLOOKUP(A337,Min!A:B,2,FALSE),"Y","")</f>
        <v/>
      </c>
      <c r="F337">
        <f>IF(AND(OR(s_tmchk="all",IF(ISERROR(MATCH(B337,s_teams,0)),FALSE,TRUE)),OR(s_minsal="",s_minsal&lt;=D337),OR(s_maxsal="",s_maxsal&gt;=D337),OR(s_minyr="",s_minyr&lt;=A337),OR(s_maxyr="",s_maxyr&gt;=A337),OR(s_player="",s_player=C337)),MAX(F$1:F336)+1,0)</f>
        <v>0</v>
      </c>
    </row>
    <row r="338" spans="1:6">
      <c r="A338" s="20">
        <v>2017</v>
      </c>
      <c r="B338" s="15" t="s">
        <v>67</v>
      </c>
      <c r="C338" s="15" t="s">
        <v>2628</v>
      </c>
      <c r="D338" s="24">
        <v>100000</v>
      </c>
      <c r="E338" t="str">
        <f>IF(D338&lt;VLOOKUP(A338,Min!A:B,2,FALSE),"Y","")</f>
        <v>Y</v>
      </c>
      <c r="F338">
        <f>IF(AND(OR(s_tmchk="all",IF(ISERROR(MATCH(B338,s_teams,0)),FALSE,TRUE)),OR(s_minsal="",s_minsal&lt;=D338),OR(s_maxsal="",s_maxsal&gt;=D338),OR(s_minyr="",s_minyr&lt;=A338),OR(s_maxyr="",s_maxyr&gt;=A338),OR(s_player="",s_player=C338)),MAX(F$1:F337)+1,0)</f>
        <v>0</v>
      </c>
    </row>
    <row r="339" spans="1:6">
      <c r="A339" s="20">
        <v>2017</v>
      </c>
      <c r="B339" s="15" t="s">
        <v>67</v>
      </c>
      <c r="C339" s="15" t="s">
        <v>2635</v>
      </c>
      <c r="D339" s="24">
        <v>100000</v>
      </c>
      <c r="E339" t="str">
        <f>IF(D339&lt;VLOOKUP(A339,Min!A:B,2,FALSE),"Y","")</f>
        <v>Y</v>
      </c>
      <c r="F339">
        <f>IF(AND(OR(s_tmchk="all",IF(ISERROR(MATCH(B339,s_teams,0)),FALSE,TRUE)),OR(s_minsal="",s_minsal&lt;=D339),OR(s_maxsal="",s_maxsal&gt;=D339),OR(s_minyr="",s_minyr&lt;=A339),OR(s_maxyr="",s_maxyr&gt;=A339),OR(s_player="",s_player=C339)),MAX(F$1:F338)+1,0)</f>
        <v>0</v>
      </c>
    </row>
    <row r="340" spans="1:6">
      <c r="A340" s="20">
        <v>2017</v>
      </c>
      <c r="B340" s="15" t="s">
        <v>71</v>
      </c>
      <c r="C340" s="15" t="s">
        <v>1095</v>
      </c>
      <c r="D340" s="24">
        <v>26540100</v>
      </c>
      <c r="E340" t="str">
        <f>IF(D340&lt;VLOOKUP(A340,Min!A:B,2,FALSE),"Y","")</f>
        <v/>
      </c>
      <c r="F340">
        <f>IF(AND(OR(s_tmchk="all",IF(ISERROR(MATCH(B340,s_teams,0)),FALSE,TRUE)),OR(s_minsal="",s_minsal&lt;=D340),OR(s_maxsal="",s_maxsal&gt;=D340),OR(s_minyr="",s_minyr&lt;=A340),OR(s_maxyr="",s_maxyr&gt;=A340),OR(s_player="",s_player=C340)),MAX(F$1:F339)+1,0)</f>
        <v>0</v>
      </c>
    </row>
    <row r="341" spans="1:6">
      <c r="A341" s="20">
        <v>2017</v>
      </c>
      <c r="B341" s="15" t="s">
        <v>71</v>
      </c>
      <c r="C341" s="15" t="s">
        <v>1097</v>
      </c>
      <c r="D341" s="24">
        <v>17145838</v>
      </c>
      <c r="E341" t="str">
        <f>IF(D341&lt;VLOOKUP(A341,Min!A:B,2,FALSE),"Y","")</f>
        <v/>
      </c>
      <c r="F341">
        <f>IF(AND(OR(s_tmchk="all",IF(ISERROR(MATCH(B341,s_teams,0)),FALSE,TRUE)),OR(s_minsal="",s_minsal&lt;=D341),OR(s_maxsal="",s_maxsal&gt;=D341),OR(s_minyr="",s_minyr&lt;=A341),OR(s_maxyr="",s_maxyr&gt;=A341),OR(s_player="",s_player=C341)),MAX(F$1:F340)+1,0)</f>
        <v>0</v>
      </c>
    </row>
    <row r="342" spans="1:6">
      <c r="A342" s="20">
        <v>2017</v>
      </c>
      <c r="B342" s="15" t="s">
        <v>71</v>
      </c>
      <c r="C342" s="15" t="s">
        <v>1144</v>
      </c>
      <c r="D342" s="24">
        <v>6552960</v>
      </c>
      <c r="E342" t="str">
        <f>IF(D342&lt;VLOOKUP(A342,Min!A:B,2,FALSE),"Y","")</f>
        <v/>
      </c>
      <c r="F342">
        <f>IF(AND(OR(s_tmchk="all",IF(ISERROR(MATCH(B342,s_teams,0)),FALSE,TRUE)),OR(s_minsal="",s_minsal&lt;=D342),OR(s_maxsal="",s_maxsal&gt;=D342),OR(s_minyr="",s_minyr&lt;=A342),OR(s_maxyr="",s_maxyr&gt;=A342),OR(s_player="",s_player=C342)),MAX(F$1:F341)+1,0)</f>
        <v>0</v>
      </c>
    </row>
    <row r="343" spans="1:6">
      <c r="A343" s="20">
        <v>2017</v>
      </c>
      <c r="B343" s="15" t="s">
        <v>71</v>
      </c>
      <c r="C343" s="15" t="s">
        <v>2661</v>
      </c>
      <c r="D343" s="24">
        <v>5994764</v>
      </c>
      <c r="E343" t="str">
        <f>IF(D343&lt;VLOOKUP(A343,Min!A:B,2,FALSE),"Y","")</f>
        <v/>
      </c>
      <c r="F343">
        <f>IF(AND(OR(s_tmchk="all",IF(ISERROR(MATCH(B343,s_teams,0)),FALSE,TRUE)),OR(s_minsal="",s_minsal&lt;=D343),OR(s_maxsal="",s_maxsal&gt;=D343),OR(s_minyr="",s_minyr&lt;=A343),OR(s_maxyr="",s_maxyr&gt;=A343),OR(s_player="",s_player=C343)),MAX(F$1:F342)+1,0)</f>
        <v>0</v>
      </c>
    </row>
    <row r="344" spans="1:6">
      <c r="A344" s="20">
        <v>2017</v>
      </c>
      <c r="B344" s="15" t="s">
        <v>71</v>
      </c>
      <c r="C344" s="15" t="s">
        <v>1105</v>
      </c>
      <c r="D344" s="24">
        <v>4837500</v>
      </c>
      <c r="E344" t="str">
        <f>IF(D344&lt;VLOOKUP(A344,Min!A:B,2,FALSE),"Y","")</f>
        <v/>
      </c>
      <c r="F344">
        <f>IF(AND(OR(s_tmchk="all",IF(ISERROR(MATCH(B344,s_teams,0)),FALSE,TRUE)),OR(s_minsal="",s_minsal&lt;=D344),OR(s_maxsal="",s_maxsal&gt;=D344),OR(s_minyr="",s_minyr&lt;=A344),OR(s_maxyr="",s_maxyr&gt;=A344),OR(s_player="",s_player=C344)),MAX(F$1:F343)+1,0)</f>
        <v>0</v>
      </c>
    </row>
    <row r="345" spans="1:6">
      <c r="A345" s="20">
        <v>2017</v>
      </c>
      <c r="B345" s="15" t="s">
        <v>71</v>
      </c>
      <c r="C345" s="15" t="s">
        <v>1107</v>
      </c>
      <c r="D345" s="24">
        <v>3750000</v>
      </c>
      <c r="E345" t="str">
        <f>IF(D345&lt;VLOOKUP(A345,Min!A:B,2,FALSE),"Y","")</f>
        <v/>
      </c>
      <c r="F345">
        <f>IF(AND(OR(s_tmchk="all",IF(ISERROR(MATCH(B345,s_teams,0)),FALSE,TRUE)),OR(s_minsal="",s_minsal&lt;=D345),OR(s_maxsal="",s_maxsal&gt;=D345),OR(s_minyr="",s_minyr&lt;=A345),OR(s_maxyr="",s_maxyr&gt;=A345),OR(s_player="",s_player=C345)),MAX(F$1:F344)+1,0)</f>
        <v>0</v>
      </c>
    </row>
    <row r="346" spans="1:6">
      <c r="A346" s="20">
        <v>2017</v>
      </c>
      <c r="B346" s="15" t="s">
        <v>71</v>
      </c>
      <c r="C346" s="15" t="s">
        <v>1111</v>
      </c>
      <c r="D346" s="24">
        <v>3488000</v>
      </c>
      <c r="E346" t="str">
        <f>IF(D346&lt;VLOOKUP(A346,Min!A:B,2,FALSE),"Y","")</f>
        <v/>
      </c>
      <c r="F346">
        <f>IF(AND(OR(s_tmchk="all",IF(ISERROR(MATCH(B346,s_teams,0)),FALSE,TRUE)),OR(s_minsal="",s_minsal&lt;=D346),OR(s_maxsal="",s_maxsal&gt;=D346),OR(s_minyr="",s_minyr&lt;=A346),OR(s_maxyr="",s_maxyr&gt;=A346),OR(s_player="",s_player=C346)),MAX(F$1:F345)+1,0)</f>
        <v>0</v>
      </c>
    </row>
    <row r="347" spans="1:6">
      <c r="A347" s="20">
        <v>2017</v>
      </c>
      <c r="B347" s="15" t="s">
        <v>71</v>
      </c>
      <c r="C347" s="15" t="s">
        <v>1116</v>
      </c>
      <c r="D347" s="24">
        <v>3140517</v>
      </c>
      <c r="E347" t="str">
        <f>IF(D347&lt;VLOOKUP(A347,Min!A:B,2,FALSE),"Y","")</f>
        <v/>
      </c>
      <c r="F347">
        <f>IF(AND(OR(s_tmchk="all",IF(ISERROR(MATCH(B347,s_teams,0)),FALSE,TRUE)),OR(s_minsal="",s_minsal&lt;=D347),OR(s_maxsal="",s_maxsal&gt;=D347),OR(s_minyr="",s_minyr&lt;=A347),OR(s_maxyr="",s_maxyr&gt;=A347),OR(s_player="",s_player=C347)),MAX(F$1:F346)+1,0)</f>
        <v>0</v>
      </c>
    </row>
    <row r="348" spans="1:6">
      <c r="A348" s="20">
        <v>2017</v>
      </c>
      <c r="B348" s="15" t="s">
        <v>71</v>
      </c>
      <c r="C348" s="15" t="s">
        <v>1267</v>
      </c>
      <c r="D348" s="24">
        <v>2557545</v>
      </c>
      <c r="E348" t="str">
        <f>IF(D348&lt;VLOOKUP(A348,Min!A:B,2,FALSE),"Y","")</f>
        <v/>
      </c>
      <c r="F348">
        <f>IF(AND(OR(s_tmchk="all",IF(ISERROR(MATCH(B348,s_teams,0)),FALSE,TRUE)),OR(s_minsal="",s_minsal&lt;=D348),OR(s_maxsal="",s_maxsal&gt;=D348),OR(s_minyr="",s_minyr&lt;=A348),OR(s_maxyr="",s_maxyr&gt;=A348),OR(s_player="",s_player=C348)),MAX(F$1:F347)+1,0)</f>
        <v>0</v>
      </c>
    </row>
    <row r="349" spans="1:6">
      <c r="A349" s="20">
        <v>2017</v>
      </c>
      <c r="B349" s="15" t="s">
        <v>71</v>
      </c>
      <c r="C349" s="15" t="s">
        <v>1125</v>
      </c>
      <c r="D349" s="24">
        <v>2183072</v>
      </c>
      <c r="E349" t="str">
        <f>IF(D349&lt;VLOOKUP(A349,Min!A:B,2,FALSE),"Y","")</f>
        <v/>
      </c>
      <c r="F349">
        <f>IF(AND(OR(s_tmchk="all",IF(ISERROR(MATCH(B349,s_teams,0)),FALSE,TRUE)),OR(s_minsal="",s_minsal&lt;=D349),OR(s_maxsal="",s_maxsal&gt;=D349),OR(s_minyr="",s_minyr&lt;=A349),OR(s_maxyr="",s_maxyr&gt;=A349),OR(s_player="",s_player=C349)),MAX(F$1:F348)+1,0)</f>
        <v>0</v>
      </c>
    </row>
    <row r="350" spans="1:6">
      <c r="A350" s="20">
        <v>2017</v>
      </c>
      <c r="B350" s="15" t="s">
        <v>71</v>
      </c>
      <c r="C350" s="15" t="s">
        <v>1119</v>
      </c>
      <c r="D350" s="24">
        <v>2112480</v>
      </c>
      <c r="E350" t="str">
        <f>IF(D350&lt;VLOOKUP(A350,Min!A:B,2,FALSE),"Y","")</f>
        <v/>
      </c>
      <c r="F350">
        <f>IF(AND(OR(s_tmchk="all",IF(ISERROR(MATCH(B350,s_teams,0)),FALSE,TRUE)),OR(s_minsal="",s_minsal&lt;=D350),OR(s_maxsal="",s_maxsal&gt;=D350),OR(s_minyr="",s_minyr&lt;=A350),OR(s_maxyr="",s_maxyr&gt;=A350),OR(s_player="",s_player=C350)),MAX(F$1:F349)+1,0)</f>
        <v>0</v>
      </c>
    </row>
    <row r="351" spans="1:6">
      <c r="A351" s="20">
        <v>2017</v>
      </c>
      <c r="B351" s="15" t="s">
        <v>71</v>
      </c>
      <c r="C351" s="15" t="s">
        <v>470</v>
      </c>
      <c r="D351" s="24">
        <v>1709719</v>
      </c>
      <c r="E351" t="str">
        <f>IF(D351&lt;VLOOKUP(A351,Min!A:B,2,FALSE),"Y","")</f>
        <v/>
      </c>
      <c r="F351">
        <f>IF(AND(OR(s_tmchk="all",IF(ISERROR(MATCH(B351,s_teams,0)),FALSE,TRUE)),OR(s_minsal="",s_minsal&lt;=D351),OR(s_maxsal="",s_maxsal&gt;=D351),OR(s_minyr="",s_minyr&lt;=A351),OR(s_maxyr="",s_maxyr&gt;=A351),OR(s_player="",s_player=C351)),MAX(F$1:F350)+1,0)</f>
        <v>0</v>
      </c>
    </row>
    <row r="352" spans="1:6">
      <c r="A352" s="20">
        <v>2017</v>
      </c>
      <c r="B352" s="15" t="s">
        <v>71</v>
      </c>
      <c r="C352" s="15" t="s">
        <v>1122</v>
      </c>
      <c r="D352" s="24">
        <v>1526040</v>
      </c>
      <c r="E352" t="str">
        <f>IF(D352&lt;VLOOKUP(A352,Min!A:B,2,FALSE),"Y","")</f>
        <v/>
      </c>
      <c r="F352">
        <f>IF(AND(OR(s_tmchk="all",IF(ISERROR(MATCH(B352,s_teams,0)),FALSE,TRUE)),OR(s_minsal="",s_minsal&lt;=D352),OR(s_maxsal="",s_maxsal&gt;=D352),OR(s_minyr="",s_minyr&lt;=A352),OR(s_maxyr="",s_maxyr&gt;=A352),OR(s_player="",s_player=C352)),MAX(F$1:F351)+1,0)</f>
        <v>0</v>
      </c>
    </row>
    <row r="353" spans="1:6">
      <c r="A353" s="20">
        <v>2017</v>
      </c>
      <c r="B353" s="15" t="s">
        <v>71</v>
      </c>
      <c r="C353" s="15" t="s">
        <v>1128</v>
      </c>
      <c r="D353" s="24">
        <v>1191480</v>
      </c>
      <c r="E353" t="str">
        <f>IF(D353&lt;VLOOKUP(A353,Min!A:B,2,FALSE),"Y","")</f>
        <v/>
      </c>
      <c r="F353">
        <f>IF(AND(OR(s_tmchk="all",IF(ISERROR(MATCH(B353,s_teams,0)),FALSE,TRUE)),OR(s_minsal="",s_minsal&lt;=D353),OR(s_maxsal="",s_maxsal&gt;=D353),OR(s_minyr="",s_minyr&lt;=A353),OR(s_maxyr="",s_maxyr&gt;=A353),OR(s_player="",s_player=C353)),MAX(F$1:F352)+1,0)</f>
        <v>0</v>
      </c>
    </row>
    <row r="354" spans="1:6">
      <c r="A354" s="20">
        <v>2017</v>
      </c>
      <c r="B354" s="15" t="s">
        <v>71</v>
      </c>
      <c r="C354" s="15" t="s">
        <v>1225</v>
      </c>
      <c r="D354" s="24">
        <v>980431</v>
      </c>
      <c r="E354" t="str">
        <f>IF(D354&lt;VLOOKUP(A354,Min!A:B,2,FALSE),"Y","")</f>
        <v/>
      </c>
      <c r="F354">
        <f>IF(AND(OR(s_tmchk="all",IF(ISERROR(MATCH(B354,s_teams,0)),FALSE,TRUE)),OR(s_minsal="",s_minsal&lt;=D354),OR(s_maxsal="",s_maxsal&gt;=D354),OR(s_minyr="",s_minyr&lt;=A354),OR(s_maxyr="",s_maxyr&gt;=A354),OR(s_player="",s_player=C354)),MAX(F$1:F353)+1,0)</f>
        <v>0</v>
      </c>
    </row>
    <row r="355" spans="1:6">
      <c r="A355" s="20">
        <v>2017</v>
      </c>
      <c r="B355" s="15" t="s">
        <v>71</v>
      </c>
      <c r="C355" s="15" t="s">
        <v>2734</v>
      </c>
      <c r="D355" s="24">
        <v>543471</v>
      </c>
      <c r="E355" t="str">
        <f>IF(D355&lt;VLOOKUP(A355,Min!A:B,2,FALSE),"Y","")</f>
        <v/>
      </c>
      <c r="F355">
        <f>IF(AND(OR(s_tmchk="all",IF(ISERROR(MATCH(B355,s_teams,0)),FALSE,TRUE)),OR(s_minsal="",s_minsal&lt;=D355),OR(s_maxsal="",s_maxsal&gt;=D355),OR(s_minyr="",s_minyr&lt;=A355),OR(s_maxyr="",s_maxyr&gt;=A355),OR(s_player="",s_player=C355)),MAX(F$1:F354)+1,0)</f>
        <v>0</v>
      </c>
    </row>
    <row r="356" spans="1:6">
      <c r="A356" s="20">
        <v>2017</v>
      </c>
      <c r="B356" s="15" t="s">
        <v>71</v>
      </c>
      <c r="C356" s="15" t="s">
        <v>2743</v>
      </c>
      <c r="D356" s="24">
        <v>100000</v>
      </c>
      <c r="E356" t="str">
        <f>IF(D356&lt;VLOOKUP(A356,Min!A:B,2,FALSE),"Y","")</f>
        <v>Y</v>
      </c>
      <c r="F356">
        <f>IF(AND(OR(s_tmchk="all",IF(ISERROR(MATCH(B356,s_teams,0)),FALSE,TRUE)),OR(s_minsal="",s_minsal&lt;=D356),OR(s_maxsal="",s_maxsal&gt;=D356),OR(s_minyr="",s_minyr&lt;=A356),OR(s_maxyr="",s_maxyr&gt;=A356),OR(s_player="",s_player=C356)),MAX(F$1:F355)+1,0)</f>
        <v>0</v>
      </c>
    </row>
    <row r="357" spans="1:6">
      <c r="A357" s="20">
        <v>2017</v>
      </c>
      <c r="B357" s="15" t="s">
        <v>71</v>
      </c>
      <c r="C357" s="15" t="s">
        <v>2753</v>
      </c>
      <c r="D357" s="24">
        <v>75000</v>
      </c>
      <c r="E357" t="str">
        <f>IF(D357&lt;VLOOKUP(A357,Min!A:B,2,FALSE),"Y","")</f>
        <v>Y</v>
      </c>
      <c r="F357">
        <f>IF(AND(OR(s_tmchk="all",IF(ISERROR(MATCH(B357,s_teams,0)),FALSE,TRUE)),OR(s_minsal="",s_minsal&lt;=D357),OR(s_maxsal="",s_maxsal&gt;=D357),OR(s_minyr="",s_minyr&lt;=A357),OR(s_maxyr="",s_maxyr&gt;=A357),OR(s_player="",s_player=C357)),MAX(F$1:F356)+1,0)</f>
        <v>0</v>
      </c>
    </row>
    <row r="358" spans="1:6">
      <c r="A358" s="20">
        <v>2017</v>
      </c>
      <c r="B358" s="15" t="s">
        <v>71</v>
      </c>
      <c r="C358" s="15" t="s">
        <v>2759</v>
      </c>
      <c r="D358" s="24">
        <v>50000</v>
      </c>
      <c r="E358" t="str">
        <f>IF(D358&lt;VLOOKUP(A358,Min!A:B,2,FALSE),"Y","")</f>
        <v>Y</v>
      </c>
      <c r="F358">
        <f>IF(AND(OR(s_tmchk="all",IF(ISERROR(MATCH(B358,s_teams,0)),FALSE,TRUE)),OR(s_minsal="",s_minsal&lt;=D358),OR(s_maxsal="",s_maxsal&gt;=D358),OR(s_minyr="",s_minyr&lt;=A358),OR(s_maxyr="",s_maxyr&gt;=A358),OR(s_player="",s_player=C358)),MAX(F$1:F357)+1,0)</f>
        <v>0</v>
      </c>
    </row>
    <row r="359" spans="1:6">
      <c r="A359" s="20">
        <v>2017</v>
      </c>
      <c r="B359" s="15" t="s">
        <v>71</v>
      </c>
      <c r="C359" s="15" t="s">
        <v>2505</v>
      </c>
      <c r="D359" s="24">
        <v>50000</v>
      </c>
      <c r="E359" t="str">
        <f>IF(D359&lt;VLOOKUP(A359,Min!A:B,2,FALSE),"Y","")</f>
        <v>Y</v>
      </c>
      <c r="F359">
        <f>IF(AND(OR(s_tmchk="all",IF(ISERROR(MATCH(B359,s_teams,0)),FALSE,TRUE)),OR(s_minsal="",s_minsal&lt;=D359),OR(s_maxsal="",s_maxsal&gt;=D359),OR(s_minyr="",s_minyr&lt;=A359),OR(s_maxyr="",s_maxyr&gt;=A359),OR(s_player="",s_player=C359)),MAX(F$1:F358)+1,0)</f>
        <v>0</v>
      </c>
    </row>
    <row r="360" spans="1:6">
      <c r="A360" s="20">
        <v>2017</v>
      </c>
      <c r="B360" s="15" t="s">
        <v>73</v>
      </c>
      <c r="C360" s="15" t="s">
        <v>1448</v>
      </c>
      <c r="D360" s="24">
        <v>17000000</v>
      </c>
      <c r="E360" t="str">
        <f>IF(D360&lt;VLOOKUP(A360,Min!A:B,2,FALSE),"Y","")</f>
        <v/>
      </c>
      <c r="F360">
        <f>IF(AND(OR(s_tmchk="all",IF(ISERROR(MATCH(B360,s_teams,0)),FALSE,TRUE)),OR(s_minsal="",s_minsal&lt;=D360),OR(s_maxsal="",s_maxsal&gt;=D360),OR(s_minyr="",s_minyr&lt;=A360),OR(s_maxyr="",s_maxyr&gt;=A360),OR(s_player="",s_player=C360)),MAX(F$1:F359)+1,0)</f>
        <v>0</v>
      </c>
    </row>
    <row r="361" spans="1:6">
      <c r="A361" s="20">
        <v>2017</v>
      </c>
      <c r="B361" s="15" t="s">
        <v>73</v>
      </c>
      <c r="C361" s="15" t="s">
        <v>1164</v>
      </c>
      <c r="D361" s="24">
        <v>17000000</v>
      </c>
      <c r="E361" t="str">
        <f>IF(D361&lt;VLOOKUP(A361,Min!A:B,2,FALSE),"Y","")</f>
        <v/>
      </c>
      <c r="F361">
        <f>IF(AND(OR(s_tmchk="all",IF(ISERROR(MATCH(B361,s_teams,0)),FALSE,TRUE)),OR(s_minsal="",s_minsal&lt;=D361),OR(s_maxsal="",s_maxsal&gt;=D361),OR(s_minyr="",s_minyr&lt;=A361),OR(s_maxyr="",s_maxyr&gt;=A361),OR(s_player="",s_player=C361)),MAX(F$1:F360)+1,0)</f>
        <v>0</v>
      </c>
    </row>
    <row r="362" spans="1:6">
      <c r="A362" s="20">
        <v>2017</v>
      </c>
      <c r="B362" s="15" t="s">
        <v>73</v>
      </c>
      <c r="C362" s="15" t="s">
        <v>707</v>
      </c>
      <c r="D362" s="24">
        <v>15000000</v>
      </c>
      <c r="E362" t="str">
        <f>IF(D362&lt;VLOOKUP(A362,Min!A:B,2,FALSE),"Y","")</f>
        <v/>
      </c>
      <c r="F362">
        <f>IF(AND(OR(s_tmchk="all",IF(ISERROR(MATCH(B362,s_teams,0)),FALSE,TRUE)),OR(s_minsal="",s_minsal&lt;=D362),OR(s_maxsal="",s_maxsal&gt;=D362),OR(s_minyr="",s_minyr&lt;=A362),OR(s_maxyr="",s_maxyr&gt;=A362),OR(s_player="",s_player=C362)),MAX(F$1:F361)+1,0)</f>
        <v>0</v>
      </c>
    </row>
    <row r="363" spans="1:6">
      <c r="A363" s="20">
        <v>2017</v>
      </c>
      <c r="B363" s="15" t="s">
        <v>73</v>
      </c>
      <c r="C363" s="15" t="s">
        <v>1100</v>
      </c>
      <c r="D363" s="24">
        <v>12250000</v>
      </c>
      <c r="E363" t="str">
        <f>IF(D363&lt;VLOOKUP(A363,Min!A:B,2,FALSE),"Y","")</f>
        <v/>
      </c>
      <c r="F363">
        <f>IF(AND(OR(s_tmchk="all",IF(ISERROR(MATCH(B363,s_teams,0)),FALSE,TRUE)),OR(s_minsal="",s_minsal&lt;=D363),OR(s_maxsal="",s_maxsal&gt;=D363),OR(s_minyr="",s_minyr&lt;=A363),OR(s_maxyr="",s_maxyr&gt;=A363),OR(s_player="",s_player=C363)),MAX(F$1:F362)+1,0)</f>
        <v>0</v>
      </c>
    </row>
    <row r="364" spans="1:6">
      <c r="A364" s="20">
        <v>2017</v>
      </c>
      <c r="B364" s="15" t="s">
        <v>73</v>
      </c>
      <c r="C364" s="15" t="s">
        <v>1134</v>
      </c>
      <c r="D364" s="24">
        <v>11750000</v>
      </c>
      <c r="E364" t="str">
        <f>IF(D364&lt;VLOOKUP(A364,Min!A:B,2,FALSE),"Y","")</f>
        <v/>
      </c>
      <c r="F364">
        <f>IF(AND(OR(s_tmchk="all",IF(ISERROR(MATCH(B364,s_teams,0)),FALSE,TRUE)),OR(s_minsal="",s_minsal&lt;=D364),OR(s_maxsal="",s_maxsal&gt;=D364),OR(s_minyr="",s_minyr&lt;=A364),OR(s_maxyr="",s_maxyr&gt;=A364),OR(s_player="",s_player=C364)),MAX(F$1:F363)+1,0)</f>
        <v>0</v>
      </c>
    </row>
    <row r="365" spans="1:6">
      <c r="A365" s="20">
        <v>2017</v>
      </c>
      <c r="B365" s="15" t="s">
        <v>73</v>
      </c>
      <c r="C365" s="15" t="s">
        <v>460</v>
      </c>
      <c r="D365" s="24">
        <v>7250000</v>
      </c>
      <c r="E365" t="str">
        <f>IF(D365&lt;VLOOKUP(A365,Min!A:B,2,FALSE),"Y","")</f>
        <v/>
      </c>
      <c r="F365">
        <f>IF(AND(OR(s_tmchk="all",IF(ISERROR(MATCH(B365,s_teams,0)),FALSE,TRUE)),OR(s_minsal="",s_minsal&lt;=D365),OR(s_maxsal="",s_maxsal&gt;=D365),OR(s_minyr="",s_minyr&lt;=A365),OR(s_maxyr="",s_maxyr&gt;=A365),OR(s_player="",s_player=C365)),MAX(F$1:F364)+1,0)</f>
        <v>0</v>
      </c>
    </row>
    <row r="366" spans="1:6">
      <c r="A366" s="20">
        <v>2017</v>
      </c>
      <c r="B366" s="15" t="s">
        <v>73</v>
      </c>
      <c r="C366" s="15" t="s">
        <v>511</v>
      </c>
      <c r="D366" s="24">
        <v>6540000</v>
      </c>
      <c r="E366" t="str">
        <f>IF(D366&lt;VLOOKUP(A366,Min!A:B,2,FALSE),"Y","")</f>
        <v/>
      </c>
      <c r="F366">
        <f>IF(AND(OR(s_tmchk="all",IF(ISERROR(MATCH(B366,s_teams,0)),FALSE,TRUE)),OR(s_minsal="",s_minsal&lt;=D366),OR(s_maxsal="",s_maxsal&gt;=D366),OR(s_minyr="",s_minyr&lt;=A366),OR(s_maxyr="",s_maxyr&gt;=A366),OR(s_player="",s_player=C366)),MAX(F$1:F365)+1,0)</f>
        <v>0</v>
      </c>
    </row>
    <row r="367" spans="1:6">
      <c r="A367" s="20">
        <v>2017</v>
      </c>
      <c r="B367" s="15" t="s">
        <v>73</v>
      </c>
      <c r="C367" s="15" t="s">
        <v>1146</v>
      </c>
      <c r="D367" s="24">
        <v>5000000</v>
      </c>
      <c r="E367" t="str">
        <f>IF(D367&lt;VLOOKUP(A367,Min!A:B,2,FALSE),"Y","")</f>
        <v/>
      </c>
      <c r="F367">
        <f>IF(AND(OR(s_tmchk="all",IF(ISERROR(MATCH(B367,s_teams,0)),FALSE,TRUE)),OR(s_minsal="",s_minsal&lt;=D367),OR(s_maxsal="",s_maxsal&gt;=D367),OR(s_minyr="",s_minyr&lt;=A367),OR(s_maxyr="",s_maxyr&gt;=A367),OR(s_player="",s_player=C367)),MAX(F$1:F366)+1,0)</f>
        <v>0</v>
      </c>
    </row>
    <row r="368" spans="1:6">
      <c r="A368" s="20">
        <v>2017</v>
      </c>
      <c r="B368" s="15" t="s">
        <v>73</v>
      </c>
      <c r="C368" s="15" t="s">
        <v>1153</v>
      </c>
      <c r="D368" s="24">
        <v>4351320</v>
      </c>
      <c r="E368" t="str">
        <f>IF(D368&lt;VLOOKUP(A368,Min!A:B,2,FALSE),"Y","")</f>
        <v/>
      </c>
      <c r="F368">
        <f>IF(AND(OR(s_tmchk="all",IF(ISERROR(MATCH(B368,s_teams,0)),FALSE,TRUE)),OR(s_minsal="",s_minsal&lt;=D368),OR(s_maxsal="",s_maxsal&gt;=D368),OR(s_minyr="",s_minyr&lt;=A368),OR(s_maxyr="",s_maxyr&gt;=A368),OR(s_player="",s_player=C368)),MAX(F$1:F367)+1,0)</f>
        <v>0</v>
      </c>
    </row>
    <row r="369" spans="1:6">
      <c r="A369" s="20">
        <v>2017</v>
      </c>
      <c r="B369" s="15" t="s">
        <v>73</v>
      </c>
      <c r="C369" s="15" t="s">
        <v>1156</v>
      </c>
      <c r="D369" s="24">
        <v>3909840</v>
      </c>
      <c r="E369" t="str">
        <f>IF(D369&lt;VLOOKUP(A369,Min!A:B,2,FALSE),"Y","")</f>
        <v/>
      </c>
      <c r="F369">
        <f>IF(AND(OR(s_tmchk="all",IF(ISERROR(MATCH(B369,s_teams,0)),FALSE,TRUE)),OR(s_minsal="",s_minsal&lt;=D369),OR(s_maxsal="",s_maxsal&gt;=D369),OR(s_minyr="",s_minyr&lt;=A369),OR(s_maxyr="",s_maxyr&gt;=A369),OR(s_player="",s_player=C369)),MAX(F$1:F368)+1,0)</f>
        <v>0</v>
      </c>
    </row>
    <row r="370" spans="1:6">
      <c r="A370" s="20">
        <v>2017</v>
      </c>
      <c r="B370" s="15" t="s">
        <v>73</v>
      </c>
      <c r="C370" s="15" t="s">
        <v>1159</v>
      </c>
      <c r="D370" s="24">
        <v>2613600</v>
      </c>
      <c r="E370" t="str">
        <f>IF(D370&lt;VLOOKUP(A370,Min!A:B,2,FALSE),"Y","")</f>
        <v/>
      </c>
      <c r="F370">
        <f>IF(AND(OR(s_tmchk="all",IF(ISERROR(MATCH(B370,s_teams,0)),FALSE,TRUE)),OR(s_minsal="",s_minsal&lt;=D370),OR(s_maxsal="",s_maxsal&gt;=D370),OR(s_minyr="",s_minyr&lt;=A370),OR(s_maxyr="",s_maxyr&gt;=A370),OR(s_player="",s_player=C370)),MAX(F$1:F369)+1,0)</f>
        <v>0</v>
      </c>
    </row>
    <row r="371" spans="1:6">
      <c r="A371" s="20">
        <v>2017</v>
      </c>
      <c r="B371" s="15" t="s">
        <v>73</v>
      </c>
      <c r="C371" s="15" t="s">
        <v>726</v>
      </c>
      <c r="D371" s="24">
        <v>1209600</v>
      </c>
      <c r="E371" t="str">
        <f>IF(D371&lt;VLOOKUP(A371,Min!A:B,2,FALSE),"Y","")</f>
        <v/>
      </c>
      <c r="F371">
        <f>IF(AND(OR(s_tmchk="all",IF(ISERROR(MATCH(B371,s_teams,0)),FALSE,TRUE)),OR(s_minsal="",s_minsal&lt;=D371),OR(s_maxsal="",s_maxsal&gt;=D371),OR(s_minyr="",s_minyr&lt;=A371),OR(s_maxyr="",s_maxyr&gt;=A371),OR(s_player="",s_player=C371)),MAX(F$1:F370)+1,0)</f>
        <v>0</v>
      </c>
    </row>
    <row r="372" spans="1:6">
      <c r="A372" s="20">
        <v>2017</v>
      </c>
      <c r="B372" s="15" t="s">
        <v>73</v>
      </c>
      <c r="C372" s="15" t="s">
        <v>2168</v>
      </c>
      <c r="D372" s="24">
        <v>980431</v>
      </c>
      <c r="E372" t="str">
        <f>IF(D372&lt;VLOOKUP(A372,Min!A:B,2,FALSE),"Y","")</f>
        <v/>
      </c>
      <c r="F372">
        <f>IF(AND(OR(s_tmchk="all",IF(ISERROR(MATCH(B372,s_teams,0)),FALSE,TRUE)),OR(s_minsal="",s_minsal&lt;=D372),OR(s_maxsal="",s_maxsal&gt;=D372),OR(s_minyr="",s_minyr&lt;=A372),OR(s_maxyr="",s_maxyr&gt;=A372),OR(s_player="",s_player=C372)),MAX(F$1:F371)+1,0)</f>
        <v>0</v>
      </c>
    </row>
    <row r="373" spans="1:6">
      <c r="A373" s="20">
        <v>2017</v>
      </c>
      <c r="B373" s="15" t="s">
        <v>73</v>
      </c>
      <c r="C373" s="15" t="s">
        <v>981</v>
      </c>
      <c r="D373" s="24">
        <v>980431</v>
      </c>
      <c r="E373" t="str">
        <f>IF(D373&lt;VLOOKUP(A373,Min!A:B,2,FALSE),"Y","")</f>
        <v/>
      </c>
      <c r="F373">
        <f>IF(AND(OR(s_tmchk="all",IF(ISERROR(MATCH(B373,s_teams,0)),FALSE,TRUE)),OR(s_minsal="",s_minsal&lt;=D373),OR(s_maxsal="",s_maxsal&gt;=D373),OR(s_minyr="",s_minyr&lt;=A373),OR(s_maxyr="",s_maxyr&gt;=A373),OR(s_player="",s_player=C373)),MAX(F$1:F372)+1,0)</f>
        <v>0</v>
      </c>
    </row>
    <row r="374" spans="1:6">
      <c r="A374" s="20">
        <v>2017</v>
      </c>
      <c r="B374" s="15" t="s">
        <v>75</v>
      </c>
      <c r="C374" s="15" t="s">
        <v>908</v>
      </c>
      <c r="D374" s="24">
        <v>9424084</v>
      </c>
      <c r="E374" t="str">
        <f>IF(D374&lt;VLOOKUP(A374,Min!A:B,2,FALSE),"Y","")</f>
        <v/>
      </c>
      <c r="F374">
        <f>IF(AND(OR(s_tmchk="all",IF(ISERROR(MATCH(B374,s_teams,0)),FALSE,TRUE)),OR(s_minsal="",s_minsal&lt;=D374),OR(s_maxsal="",s_maxsal&gt;=D374),OR(s_minyr="",s_minyr&lt;=A374),OR(s_maxyr="",s_maxyr&gt;=A374),OR(s_player="",s_player=C374)),MAX(F$1:F373)+1,0)</f>
        <v>0</v>
      </c>
    </row>
    <row r="375" spans="1:6">
      <c r="A375" s="20">
        <v>2017</v>
      </c>
      <c r="B375" s="15" t="s">
        <v>75</v>
      </c>
      <c r="C375" s="15" t="s">
        <v>1304</v>
      </c>
      <c r="D375" s="24">
        <v>9000000</v>
      </c>
      <c r="E375" t="str">
        <f>IF(D375&lt;VLOOKUP(A375,Min!A:B,2,FALSE),"Y","")</f>
        <v/>
      </c>
      <c r="F375">
        <f>IF(AND(OR(s_tmchk="all",IF(ISERROR(MATCH(B375,s_teams,0)),FALSE,TRUE)),OR(s_minsal="",s_minsal&lt;=D375),OR(s_maxsal="",s_maxsal&gt;=D375),OR(s_minyr="",s_minyr&lt;=A375),OR(s_maxyr="",s_maxyr&gt;=A375),OR(s_player="",s_player=C375)),MAX(F$1:F374)+1,0)</f>
        <v>0</v>
      </c>
    </row>
    <row r="376" spans="1:6">
      <c r="A376" s="20">
        <v>2017</v>
      </c>
      <c r="B376" s="15" t="s">
        <v>75</v>
      </c>
      <c r="C376" s="15" t="s">
        <v>1141</v>
      </c>
      <c r="D376" s="24">
        <v>8400000</v>
      </c>
      <c r="E376" t="str">
        <f>IF(D376&lt;VLOOKUP(A376,Min!A:B,2,FALSE),"Y","")</f>
        <v/>
      </c>
      <c r="F376">
        <f>IF(AND(OR(s_tmchk="all",IF(ISERROR(MATCH(B376,s_teams,0)),FALSE,TRUE)),OR(s_minsal="",s_minsal&lt;=D376),OR(s_maxsal="",s_maxsal&gt;=D376),OR(s_minyr="",s_minyr&lt;=A376),OR(s_maxyr="",s_maxyr&gt;=A376),OR(s_player="",s_player=C376)),MAX(F$1:F375)+1,0)</f>
        <v>0</v>
      </c>
    </row>
    <row r="377" spans="1:6">
      <c r="A377" s="20">
        <v>2017</v>
      </c>
      <c r="B377" s="15" t="s">
        <v>75</v>
      </c>
      <c r="C377" s="15" t="s">
        <v>2873</v>
      </c>
      <c r="D377" s="24">
        <v>8000000</v>
      </c>
      <c r="E377" t="str">
        <f>IF(D377&lt;VLOOKUP(A377,Min!A:B,2,FALSE),"Y","")</f>
        <v/>
      </c>
      <c r="F377">
        <f>IF(AND(OR(s_tmchk="all",IF(ISERROR(MATCH(B377,s_teams,0)),FALSE,TRUE)),OR(s_minsal="",s_minsal&lt;=D377),OR(s_maxsal="",s_maxsal&gt;=D377),OR(s_minyr="",s_minyr&lt;=A377),OR(s_maxyr="",s_maxyr&gt;=A377),OR(s_player="",s_player=C377)),MAX(F$1:F376)+1,0)</f>
        <v>0</v>
      </c>
    </row>
    <row r="378" spans="1:6">
      <c r="A378" s="20">
        <v>2017</v>
      </c>
      <c r="B378" s="15" t="s">
        <v>75</v>
      </c>
      <c r="C378" s="15" t="s">
        <v>1187</v>
      </c>
      <c r="D378" s="24">
        <v>6500000</v>
      </c>
      <c r="E378" t="str">
        <f>IF(D378&lt;VLOOKUP(A378,Min!A:B,2,FALSE),"Y","")</f>
        <v/>
      </c>
      <c r="F378">
        <f>IF(AND(OR(s_tmchk="all",IF(ISERROR(MATCH(B378,s_teams,0)),FALSE,TRUE)),OR(s_minsal="",s_minsal&lt;=D378),OR(s_maxsal="",s_maxsal&gt;=D378),OR(s_minyr="",s_minyr&lt;=A378),OR(s_maxyr="",s_maxyr&gt;=A378),OR(s_player="",s_player=C378)),MAX(F$1:F377)+1,0)</f>
        <v>0</v>
      </c>
    </row>
    <row r="379" spans="1:6">
      <c r="A379" s="20">
        <v>2017</v>
      </c>
      <c r="B379" s="15" t="s">
        <v>75</v>
      </c>
      <c r="C379" s="15" t="s">
        <v>1190</v>
      </c>
      <c r="D379" s="24">
        <v>4826160</v>
      </c>
      <c r="E379" t="str">
        <f>IF(D379&lt;VLOOKUP(A379,Min!A:B,2,FALSE),"Y","")</f>
        <v/>
      </c>
      <c r="F379">
        <f>IF(AND(OR(s_tmchk="all",IF(ISERROR(MATCH(B379,s_teams,0)),FALSE,TRUE)),OR(s_minsal="",s_minsal&lt;=D379),OR(s_maxsal="",s_maxsal&gt;=D379),OR(s_minyr="",s_minyr&lt;=A379),OR(s_maxyr="",s_maxyr&gt;=A379),OR(s_player="",s_player=C379)),MAX(F$1:F378)+1,0)</f>
        <v>0</v>
      </c>
    </row>
    <row r="380" spans="1:6">
      <c r="A380" s="20">
        <v>2017</v>
      </c>
      <c r="B380" s="15" t="s">
        <v>75</v>
      </c>
      <c r="C380" s="15" t="s">
        <v>1193</v>
      </c>
      <c r="D380" s="24">
        <v>4788840</v>
      </c>
      <c r="E380" t="str">
        <f>IF(D380&lt;VLOOKUP(A380,Min!A:B,2,FALSE),"Y","")</f>
        <v/>
      </c>
      <c r="F380">
        <f>IF(AND(OR(s_tmchk="all",IF(ISERROR(MATCH(B380,s_teams,0)),FALSE,TRUE)),OR(s_minsal="",s_minsal&lt;=D380),OR(s_maxsal="",s_maxsal&gt;=D380),OR(s_minyr="",s_minyr&lt;=A380),OR(s_maxyr="",s_maxyr&gt;=A380),OR(s_player="",s_player=C380)),MAX(F$1:F379)+1,0)</f>
        <v>0</v>
      </c>
    </row>
    <row r="381" spans="1:6">
      <c r="A381" s="20">
        <v>2017</v>
      </c>
      <c r="B381" s="15" t="s">
        <v>75</v>
      </c>
      <c r="C381" s="15" t="s">
        <v>1196</v>
      </c>
      <c r="D381" s="24">
        <v>4384490</v>
      </c>
      <c r="E381" t="str">
        <f>IF(D381&lt;VLOOKUP(A381,Min!A:B,2,FALSE),"Y","")</f>
        <v/>
      </c>
      <c r="F381">
        <f>IF(AND(OR(s_tmchk="all",IF(ISERROR(MATCH(B381,s_teams,0)),FALSE,TRUE)),OR(s_minsal="",s_minsal&lt;=D381),OR(s_maxsal="",s_maxsal&gt;=D381),OR(s_minyr="",s_minyr&lt;=A381),OR(s_maxyr="",s_maxyr&gt;=A381),OR(s_player="",s_player=C381)),MAX(F$1:F380)+1,0)</f>
        <v>0</v>
      </c>
    </row>
    <row r="382" spans="1:6">
      <c r="A382" s="20">
        <v>2017</v>
      </c>
      <c r="B382" s="15" t="s">
        <v>75</v>
      </c>
      <c r="C382" s="15" t="s">
        <v>1481</v>
      </c>
      <c r="D382" s="24">
        <v>3000000</v>
      </c>
      <c r="E382" t="str">
        <f>IF(D382&lt;VLOOKUP(A382,Min!A:B,2,FALSE),"Y","")</f>
        <v/>
      </c>
      <c r="F382">
        <f>IF(AND(OR(s_tmchk="all",IF(ISERROR(MATCH(B382,s_teams,0)),FALSE,TRUE)),OR(s_minsal="",s_minsal&lt;=D382),OR(s_maxsal="",s_maxsal&gt;=D382),OR(s_minyr="",s_minyr&lt;=A382),OR(s_maxyr="",s_maxyr&gt;=A382),OR(s_player="",s_player=C382)),MAX(F$1:F381)+1,0)</f>
        <v>0</v>
      </c>
    </row>
    <row r="383" spans="1:6">
      <c r="A383" s="20">
        <v>2017</v>
      </c>
      <c r="B383" s="15" t="s">
        <v>75</v>
      </c>
      <c r="C383" s="15" t="s">
        <v>1202</v>
      </c>
      <c r="D383" s="24">
        <v>2993040</v>
      </c>
      <c r="E383" t="str">
        <f>IF(D383&lt;VLOOKUP(A383,Min!A:B,2,FALSE),"Y","")</f>
        <v/>
      </c>
      <c r="F383">
        <f>IF(AND(OR(s_tmchk="all",IF(ISERROR(MATCH(B383,s_teams,0)),FALSE,TRUE)),OR(s_minsal="",s_minsal&lt;=D383),OR(s_maxsal="",s_maxsal&gt;=D383),OR(s_minyr="",s_minyr&lt;=A383),OR(s_maxyr="",s_maxyr&gt;=A383),OR(s_player="",s_player=C383)),MAX(F$1:F382)+1,0)</f>
        <v>0</v>
      </c>
    </row>
    <row r="384" spans="1:6">
      <c r="A384" s="20">
        <v>2017</v>
      </c>
      <c r="B384" s="15" t="s">
        <v>75</v>
      </c>
      <c r="C384" s="15" t="s">
        <v>2918</v>
      </c>
      <c r="D384" s="24">
        <v>2318280</v>
      </c>
      <c r="E384" t="str">
        <f>IF(D384&lt;VLOOKUP(A384,Min!A:B,2,FALSE),"Y","")</f>
        <v/>
      </c>
      <c r="F384">
        <f>IF(AND(OR(s_tmchk="all",IF(ISERROR(MATCH(B384,s_teams,0)),FALSE,TRUE)),OR(s_minsal="",s_minsal&lt;=D384),OR(s_maxsal="",s_maxsal&gt;=D384),OR(s_minyr="",s_minyr&lt;=A384),OR(s_maxyr="",s_maxyr&gt;=A384),OR(s_player="",s_player=C384)),MAX(F$1:F383)+1,0)</f>
        <v>0</v>
      </c>
    </row>
    <row r="385" spans="1:6">
      <c r="A385" s="20">
        <v>2017</v>
      </c>
      <c r="B385" s="15" t="s">
        <v>75</v>
      </c>
      <c r="C385" s="15" t="s">
        <v>379</v>
      </c>
      <c r="D385" s="24">
        <v>1333420</v>
      </c>
      <c r="E385" t="str">
        <f>IF(D385&lt;VLOOKUP(A385,Min!A:B,2,FALSE),"Y","")</f>
        <v/>
      </c>
      <c r="F385">
        <f>IF(AND(OR(s_tmchk="all",IF(ISERROR(MATCH(B385,s_teams,0)),FALSE,TRUE)),OR(s_minsal="",s_minsal&lt;=D385),OR(s_maxsal="",s_maxsal&gt;=D385),OR(s_minyr="",s_minyr&lt;=A385),OR(s_maxyr="",s_maxyr&gt;=A385),OR(s_player="",s_player=C385)),MAX(F$1:F384)+1,0)</f>
        <v>0</v>
      </c>
    </row>
    <row r="386" spans="1:6">
      <c r="A386" s="20">
        <v>2017</v>
      </c>
      <c r="B386" s="15" t="s">
        <v>75</v>
      </c>
      <c r="C386" s="15" t="s">
        <v>2933</v>
      </c>
      <c r="D386" s="24">
        <v>1025831</v>
      </c>
      <c r="E386" t="str">
        <f>IF(D386&lt;VLOOKUP(A386,Min!A:B,2,FALSE),"Y","")</f>
        <v/>
      </c>
      <c r="F386">
        <f>IF(AND(OR(s_tmchk="all",IF(ISERROR(MATCH(B386,s_teams,0)),FALSE,TRUE)),OR(s_minsal="",s_minsal&lt;=D386),OR(s_maxsal="",s_maxsal&gt;=D386),OR(s_minyr="",s_minyr&lt;=A386),OR(s_maxyr="",s_maxyr&gt;=A386),OR(s_player="",s_player=C386)),MAX(F$1:F385)+1,0)</f>
        <v>0</v>
      </c>
    </row>
    <row r="387" spans="1:6">
      <c r="A387" s="20">
        <v>2017</v>
      </c>
      <c r="B387" s="15" t="s">
        <v>75</v>
      </c>
      <c r="C387" s="15" t="s">
        <v>1220</v>
      </c>
      <c r="D387" s="24">
        <v>1015696</v>
      </c>
      <c r="E387" t="str">
        <f>IF(D387&lt;VLOOKUP(A387,Min!A:B,2,FALSE),"Y","")</f>
        <v/>
      </c>
      <c r="F387">
        <f>IF(AND(OR(s_tmchk="all",IF(ISERROR(MATCH(B387,s_teams,0)),FALSE,TRUE)),OR(s_minsal="",s_minsal&lt;=D387),OR(s_maxsal="",s_maxsal&gt;=D387),OR(s_minyr="",s_minyr&lt;=A387),OR(s_maxyr="",s_maxyr&gt;=A387),OR(s_player="",s_player=C387)),MAX(F$1:F386)+1,0)</f>
        <v>0</v>
      </c>
    </row>
    <row r="388" spans="1:6">
      <c r="A388" s="20">
        <v>2017</v>
      </c>
      <c r="B388" s="15" t="s">
        <v>75</v>
      </c>
      <c r="C388" s="15" t="s">
        <v>1217</v>
      </c>
      <c r="D388" s="24">
        <v>1015696</v>
      </c>
      <c r="E388" t="str">
        <f>IF(D388&lt;VLOOKUP(A388,Min!A:B,2,FALSE),"Y","")</f>
        <v/>
      </c>
      <c r="F388">
        <f>IF(AND(OR(s_tmchk="all",IF(ISERROR(MATCH(B388,s_teams,0)),FALSE,TRUE)),OR(s_minsal="",s_minsal&lt;=D388),OR(s_maxsal="",s_maxsal&gt;=D388),OR(s_minyr="",s_minyr&lt;=A388),OR(s_maxyr="",s_maxyr&gt;=A388),OR(s_player="",s_player=C388)),MAX(F$1:F387)+1,0)</f>
        <v>0</v>
      </c>
    </row>
    <row r="389" spans="1:6">
      <c r="A389" s="20">
        <v>2017</v>
      </c>
      <c r="B389" s="15" t="s">
        <v>75</v>
      </c>
      <c r="C389" s="15" t="s">
        <v>1223</v>
      </c>
      <c r="D389" s="24">
        <v>980431</v>
      </c>
      <c r="E389" t="str">
        <f>IF(D389&lt;VLOOKUP(A389,Min!A:B,2,FALSE),"Y","")</f>
        <v/>
      </c>
      <c r="F389">
        <f>IF(AND(OR(s_tmchk="all",IF(ISERROR(MATCH(B389,s_teams,0)),FALSE,TRUE)),OR(s_minsal="",s_minsal&lt;=D389),OR(s_maxsal="",s_maxsal&gt;=D389),OR(s_minyr="",s_minyr&lt;=A389),OR(s_maxyr="",s_maxyr&gt;=A389),OR(s_player="",s_player=C389)),MAX(F$1:F388)+1,0)</f>
        <v>0</v>
      </c>
    </row>
    <row r="390" spans="1:6">
      <c r="A390" s="20">
        <v>2017</v>
      </c>
      <c r="B390" s="15" t="s">
        <v>75</v>
      </c>
      <c r="C390" s="15" t="s">
        <v>1231</v>
      </c>
      <c r="D390" s="24">
        <v>874636</v>
      </c>
      <c r="E390" t="str">
        <f>IF(D390&lt;VLOOKUP(A390,Min!A:B,2,FALSE),"Y","")</f>
        <v/>
      </c>
      <c r="F390">
        <f>IF(AND(OR(s_tmchk="all",IF(ISERROR(MATCH(B390,s_teams,0)),FALSE,TRUE)),OR(s_minsal="",s_minsal&lt;=D390),OR(s_maxsal="",s_maxsal&gt;=D390),OR(s_minyr="",s_minyr&lt;=A390),OR(s_maxyr="",s_maxyr&gt;=A390),OR(s_player="",s_player=C390)),MAX(F$1:F389)+1,0)</f>
        <v>0</v>
      </c>
    </row>
    <row r="391" spans="1:6">
      <c r="A391" s="20">
        <v>2017</v>
      </c>
      <c r="B391" s="15" t="s">
        <v>75</v>
      </c>
      <c r="C391" s="15" t="s">
        <v>2968</v>
      </c>
      <c r="D391" s="24">
        <v>155000</v>
      </c>
      <c r="E391" t="str">
        <f>IF(D391&lt;VLOOKUP(A391,Min!A:B,2,FALSE),"Y","")</f>
        <v>Y</v>
      </c>
      <c r="F391">
        <f>IF(AND(OR(s_tmchk="all",IF(ISERROR(MATCH(B391,s_teams,0)),FALSE,TRUE)),OR(s_minsal="",s_minsal&lt;=D391),OR(s_maxsal="",s_maxsal&gt;=D391),OR(s_minyr="",s_minyr&lt;=A391),OR(s_maxyr="",s_maxyr&gt;=A391),OR(s_player="",s_player=C391)),MAX(F$1:F390)+1,0)</f>
        <v>0</v>
      </c>
    </row>
    <row r="392" spans="1:6">
      <c r="A392" s="20">
        <v>2017</v>
      </c>
      <c r="B392" s="15" t="s">
        <v>75</v>
      </c>
      <c r="C392" s="15" t="s">
        <v>2972</v>
      </c>
      <c r="D392" s="24">
        <v>65000</v>
      </c>
      <c r="E392" t="str">
        <f>IF(D392&lt;VLOOKUP(A392,Min!A:B,2,FALSE),"Y","")</f>
        <v>Y</v>
      </c>
      <c r="F392">
        <f>IF(AND(OR(s_tmchk="all",IF(ISERROR(MATCH(B392,s_teams,0)),FALSE,TRUE)),OR(s_minsal="",s_minsal&lt;=D392),OR(s_maxsal="",s_maxsal&gt;=D392),OR(s_minyr="",s_minyr&lt;=A392),OR(s_maxyr="",s_maxyr&gt;=A392),OR(s_player="",s_player=C392)),MAX(F$1:F391)+1,0)</f>
        <v>0</v>
      </c>
    </row>
    <row r="393" spans="1:6">
      <c r="A393" s="20">
        <v>2017</v>
      </c>
      <c r="B393" s="15" t="s">
        <v>75</v>
      </c>
      <c r="C393" s="15" t="s">
        <v>2980</v>
      </c>
      <c r="D393" s="24">
        <v>65000</v>
      </c>
      <c r="E393" t="str">
        <f>IF(D393&lt;VLOOKUP(A393,Min!A:B,2,FALSE),"Y","")</f>
        <v>Y</v>
      </c>
      <c r="F393">
        <f>IF(AND(OR(s_tmchk="all",IF(ISERROR(MATCH(B393,s_teams,0)),FALSE,TRUE)),OR(s_minsal="",s_minsal&lt;=D393),OR(s_maxsal="",s_maxsal&gt;=D393),OR(s_minyr="",s_minyr&lt;=A393),OR(s_maxyr="",s_maxyr&gt;=A393),OR(s_player="",s_player=C393)),MAX(F$1:F392)+1,0)</f>
        <v>0</v>
      </c>
    </row>
    <row r="394" spans="1:6">
      <c r="A394" s="20">
        <v>2017</v>
      </c>
      <c r="B394" s="15" t="s">
        <v>75</v>
      </c>
      <c r="C394" s="15" t="s">
        <v>2988</v>
      </c>
      <c r="D394" s="24">
        <v>50000</v>
      </c>
      <c r="E394" t="str">
        <f>IF(D394&lt;VLOOKUP(A394,Min!A:B,2,FALSE),"Y","")</f>
        <v>Y</v>
      </c>
      <c r="F394">
        <f>IF(AND(OR(s_tmchk="all",IF(ISERROR(MATCH(B394,s_teams,0)),FALSE,TRUE)),OR(s_minsal="",s_minsal&lt;=D394),OR(s_maxsal="",s_maxsal&gt;=D394),OR(s_minyr="",s_minyr&lt;=A394),OR(s_maxyr="",s_maxyr&gt;=A394),OR(s_player="",s_player=C394)),MAX(F$1:F393)+1,0)</f>
        <v>0</v>
      </c>
    </row>
    <row r="395" spans="1:6">
      <c r="A395" s="20">
        <v>2017</v>
      </c>
      <c r="B395" s="15" t="s">
        <v>75</v>
      </c>
      <c r="C395" s="15" t="s">
        <v>2993</v>
      </c>
      <c r="D395" s="24">
        <v>50000</v>
      </c>
      <c r="E395" t="str">
        <f>IF(D395&lt;VLOOKUP(A395,Min!A:B,2,FALSE),"Y","")</f>
        <v>Y</v>
      </c>
      <c r="F395">
        <f>IF(AND(OR(s_tmchk="all",IF(ISERROR(MATCH(B395,s_teams,0)),FALSE,TRUE)),OR(s_minsal="",s_minsal&lt;=D395),OR(s_maxsal="",s_maxsal&gt;=D395),OR(s_minyr="",s_minyr&lt;=A395),OR(s_maxyr="",s_maxyr&gt;=A395),OR(s_player="",s_player=C395)),MAX(F$1:F394)+1,0)</f>
        <v>0</v>
      </c>
    </row>
    <row r="396" spans="1:6">
      <c r="A396" s="20">
        <v>2017</v>
      </c>
      <c r="B396" s="15" t="s">
        <v>76</v>
      </c>
      <c r="C396" s="15" t="s">
        <v>1241</v>
      </c>
      <c r="D396" s="24">
        <v>14000000</v>
      </c>
      <c r="E396" t="str">
        <f>IF(D396&lt;VLOOKUP(A396,Min!A:B,2,FALSE),"Y","")</f>
        <v/>
      </c>
      <c r="F396">
        <f>IF(AND(OR(s_tmchk="all",IF(ISERROR(MATCH(B396,s_teams,0)),FALSE,TRUE)),OR(s_minsal="",s_minsal&lt;=D396),OR(s_maxsal="",s_maxsal&gt;=D396),OR(s_minyr="",s_minyr&lt;=A396),OR(s_maxyr="",s_maxyr&gt;=A396),OR(s_player="",s_player=C396)),MAX(F$1:F395)+1,0)</f>
        <v>0</v>
      </c>
    </row>
    <row r="397" spans="1:6">
      <c r="A397" s="20">
        <v>2017</v>
      </c>
      <c r="B397" s="15" t="s">
        <v>76</v>
      </c>
      <c r="C397" s="15" t="s">
        <v>1243</v>
      </c>
      <c r="D397" s="24">
        <v>12606250</v>
      </c>
      <c r="E397" t="str">
        <f>IF(D397&lt;VLOOKUP(A397,Min!A:B,2,FALSE),"Y","")</f>
        <v/>
      </c>
      <c r="F397">
        <f>IF(AND(OR(s_tmchk="all",IF(ISERROR(MATCH(B397,s_teams,0)),FALSE,TRUE)),OR(s_minsal="",s_minsal&lt;=D397),OR(s_maxsal="",s_maxsal&gt;=D397),OR(s_minyr="",s_minyr&lt;=A397),OR(s_maxyr="",s_maxyr&gt;=A397),OR(s_player="",s_player=C397)),MAX(F$1:F396)+1,0)</f>
        <v>0</v>
      </c>
    </row>
    <row r="398" spans="1:6">
      <c r="A398" s="20">
        <v>2017</v>
      </c>
      <c r="B398" s="15" t="s">
        <v>76</v>
      </c>
      <c r="C398" s="15" t="s">
        <v>1246</v>
      </c>
      <c r="D398" s="24">
        <v>12415000</v>
      </c>
      <c r="E398" t="str">
        <f>IF(D398&lt;VLOOKUP(A398,Min!A:B,2,FALSE),"Y","")</f>
        <v/>
      </c>
      <c r="F398">
        <f>IF(AND(OR(s_tmchk="all",IF(ISERROR(MATCH(B398,s_teams,0)),FALSE,TRUE)),OR(s_minsal="",s_minsal&lt;=D398),OR(s_maxsal="",s_maxsal&gt;=D398),OR(s_minyr="",s_minyr&lt;=A398),OR(s_maxyr="",s_maxyr&gt;=A398),OR(s_player="",s_player=C398)),MAX(F$1:F397)+1,0)</f>
        <v>0</v>
      </c>
    </row>
    <row r="399" spans="1:6">
      <c r="A399" s="20">
        <v>2017</v>
      </c>
      <c r="B399" s="15" t="s">
        <v>76</v>
      </c>
      <c r="C399" s="15" t="s">
        <v>1534</v>
      </c>
      <c r="D399" s="24">
        <v>10470000</v>
      </c>
      <c r="E399" t="str">
        <f>IF(D399&lt;VLOOKUP(A399,Min!A:B,2,FALSE),"Y","")</f>
        <v/>
      </c>
      <c r="F399">
        <f>IF(AND(OR(s_tmchk="all",IF(ISERROR(MATCH(B399,s_teams,0)),FALSE,TRUE)),OR(s_minsal="",s_minsal&lt;=D399),OR(s_maxsal="",s_maxsal&gt;=D399),OR(s_minyr="",s_minyr&lt;=A399),OR(s_maxyr="",s_maxyr&gt;=A399),OR(s_player="",s_player=C399)),MAX(F$1:F398)+1,0)</f>
        <v>0</v>
      </c>
    </row>
    <row r="400" spans="1:6">
      <c r="A400" s="20">
        <v>2017</v>
      </c>
      <c r="B400" s="15" t="s">
        <v>76</v>
      </c>
      <c r="C400" s="15" t="s">
        <v>1251</v>
      </c>
      <c r="D400" s="24">
        <v>5300000</v>
      </c>
      <c r="E400" t="str">
        <f>IF(D400&lt;VLOOKUP(A400,Min!A:B,2,FALSE),"Y","")</f>
        <v/>
      </c>
      <c r="F400">
        <f>IF(AND(OR(s_tmchk="all",IF(ISERROR(MATCH(B400,s_teams,0)),FALSE,TRUE)),OR(s_minsal="",s_minsal&lt;=D400),OR(s_maxsal="",s_maxsal&gt;=D400),OR(s_minyr="",s_minyr&lt;=A400),OR(s_maxyr="",s_maxyr&gt;=A400),OR(s_player="",s_player=C400)),MAX(F$1:F399)+1,0)</f>
        <v>0</v>
      </c>
    </row>
    <row r="401" spans="1:6">
      <c r="A401" s="20">
        <v>2017</v>
      </c>
      <c r="B401" s="15" t="s">
        <v>76</v>
      </c>
      <c r="C401" s="15" t="s">
        <v>1254</v>
      </c>
      <c r="D401" s="24">
        <v>4823621</v>
      </c>
      <c r="E401" t="str">
        <f>IF(D401&lt;VLOOKUP(A401,Min!A:B,2,FALSE),"Y","")</f>
        <v/>
      </c>
      <c r="F401">
        <f>IF(AND(OR(s_tmchk="all",IF(ISERROR(MATCH(B401,s_teams,0)),FALSE,TRUE)),OR(s_minsal="",s_minsal&lt;=D401),OR(s_maxsal="",s_maxsal&gt;=D401),OR(s_minyr="",s_minyr&lt;=A401),OR(s_maxyr="",s_maxyr&gt;=A401),OR(s_player="",s_player=C401)),MAX(F$1:F400)+1,0)</f>
        <v>0</v>
      </c>
    </row>
    <row r="402" spans="1:6">
      <c r="A402" s="20">
        <v>2017</v>
      </c>
      <c r="B402" s="15" t="s">
        <v>76</v>
      </c>
      <c r="C402" s="15" t="s">
        <v>584</v>
      </c>
      <c r="D402" s="24">
        <v>4000000</v>
      </c>
      <c r="E402" t="str">
        <f>IF(D402&lt;VLOOKUP(A402,Min!A:B,2,FALSE),"Y","")</f>
        <v/>
      </c>
      <c r="F402">
        <f>IF(AND(OR(s_tmchk="all",IF(ISERROR(MATCH(B402,s_teams,0)),FALSE,TRUE)),OR(s_minsal="",s_minsal&lt;=D402),OR(s_maxsal="",s_maxsal&gt;=D402),OR(s_minyr="",s_minyr&lt;=A402),OR(s_maxyr="",s_maxyr&gt;=A402),OR(s_player="",s_player=C402)),MAX(F$1:F401)+1,0)</f>
        <v>0</v>
      </c>
    </row>
    <row r="403" spans="1:6">
      <c r="A403" s="20">
        <v>2017</v>
      </c>
      <c r="B403" s="15" t="s">
        <v>76</v>
      </c>
      <c r="C403" s="15" t="s">
        <v>1259</v>
      </c>
      <c r="D403" s="24">
        <v>2223600</v>
      </c>
      <c r="E403" t="str">
        <f>IF(D403&lt;VLOOKUP(A403,Min!A:B,2,FALSE),"Y","")</f>
        <v/>
      </c>
      <c r="F403">
        <f>IF(AND(OR(s_tmchk="all",IF(ISERROR(MATCH(B403,s_teams,0)),FALSE,TRUE)),OR(s_minsal="",s_minsal&lt;=D403),OR(s_maxsal="",s_maxsal&gt;=D403),OR(s_minyr="",s_minyr&lt;=A403),OR(s_maxyr="",s_maxyr&gt;=A403),OR(s_player="",s_player=C403)),MAX(F$1:F402)+1,0)</f>
        <v>0</v>
      </c>
    </row>
    <row r="404" spans="1:6">
      <c r="A404" s="20">
        <v>2017</v>
      </c>
      <c r="B404" s="15" t="s">
        <v>76</v>
      </c>
      <c r="C404" s="15" t="s">
        <v>1262</v>
      </c>
      <c r="D404" s="24">
        <v>2128920</v>
      </c>
      <c r="E404" t="str">
        <f>IF(D404&lt;VLOOKUP(A404,Min!A:B,2,FALSE),"Y","")</f>
        <v/>
      </c>
      <c r="F404">
        <f>IF(AND(OR(s_tmchk="all",IF(ISERROR(MATCH(B404,s_teams,0)),FALSE,TRUE)),OR(s_minsal="",s_minsal&lt;=D404),OR(s_maxsal="",s_maxsal&gt;=D404),OR(s_minyr="",s_minyr&lt;=A404),OR(s_maxyr="",s_maxyr&gt;=A404),OR(s_player="",s_player=C404)),MAX(F$1:F403)+1,0)</f>
        <v>0</v>
      </c>
    </row>
    <row r="405" spans="1:6">
      <c r="A405" s="20">
        <v>2017</v>
      </c>
      <c r="B405" s="15" t="s">
        <v>76</v>
      </c>
      <c r="C405" s="15" t="s">
        <v>1270</v>
      </c>
      <c r="D405" s="24">
        <v>2094089</v>
      </c>
      <c r="E405" t="str">
        <f>IF(D405&lt;VLOOKUP(A405,Min!A:B,2,FALSE),"Y","")</f>
        <v/>
      </c>
      <c r="F405">
        <f>IF(AND(OR(s_tmchk="all",IF(ISERROR(MATCH(B405,s_teams,0)),FALSE,TRUE)),OR(s_minsal="",s_minsal&lt;=D405),OR(s_maxsal="",s_maxsal&gt;=D405),OR(s_minyr="",s_minyr&lt;=A405),OR(s_maxyr="",s_maxyr&gt;=A405),OR(s_player="",s_player=C405)),MAX(F$1:F404)+1,0)</f>
        <v>0</v>
      </c>
    </row>
    <row r="406" spans="1:6">
      <c r="A406" s="20">
        <v>2017</v>
      </c>
      <c r="B406" s="15" t="s">
        <v>76</v>
      </c>
      <c r="C406" s="15" t="s">
        <v>1275</v>
      </c>
      <c r="D406" s="24">
        <v>1050961</v>
      </c>
      <c r="E406" t="str">
        <f>IF(D406&lt;VLOOKUP(A406,Min!A:B,2,FALSE),"Y","")</f>
        <v/>
      </c>
      <c r="F406">
        <f>IF(AND(OR(s_tmchk="all",IF(ISERROR(MATCH(B406,s_teams,0)),FALSE,TRUE)),OR(s_minsal="",s_minsal&lt;=D406),OR(s_maxsal="",s_maxsal&gt;=D406),OR(s_minyr="",s_minyr&lt;=A406),OR(s_maxyr="",s_maxyr&gt;=A406),OR(s_player="",s_player=C406)),MAX(F$1:F405)+1,0)</f>
        <v>0</v>
      </c>
    </row>
    <row r="407" spans="1:6">
      <c r="A407" s="20">
        <v>2017</v>
      </c>
      <c r="B407" s="15" t="s">
        <v>76</v>
      </c>
      <c r="C407" s="15" t="s">
        <v>1290</v>
      </c>
      <c r="D407" s="24">
        <v>874636</v>
      </c>
      <c r="E407" t="str">
        <f>IF(D407&lt;VLOOKUP(A407,Min!A:B,2,FALSE),"Y","")</f>
        <v/>
      </c>
      <c r="F407">
        <f>IF(AND(OR(s_tmchk="all",IF(ISERROR(MATCH(B407,s_teams,0)),FALSE,TRUE)),OR(s_minsal="",s_minsal&lt;=D407),OR(s_maxsal="",s_maxsal&gt;=D407),OR(s_minyr="",s_minyr&lt;=A407),OR(s_maxyr="",s_maxyr&gt;=A407),OR(s_player="",s_player=C407)),MAX(F$1:F406)+1,0)</f>
        <v>0</v>
      </c>
    </row>
    <row r="408" spans="1:6">
      <c r="A408" s="20">
        <v>2017</v>
      </c>
      <c r="B408" s="15" t="s">
        <v>76</v>
      </c>
      <c r="C408" s="15" t="s">
        <v>645</v>
      </c>
      <c r="D408" s="24">
        <v>777777</v>
      </c>
      <c r="E408" t="str">
        <f>IF(D408&lt;VLOOKUP(A408,Min!A:B,2,FALSE),"Y","")</f>
        <v/>
      </c>
      <c r="F408">
        <f>IF(AND(OR(s_tmchk="all",IF(ISERROR(MATCH(B408,s_teams,0)),FALSE,TRUE)),OR(s_minsal="",s_minsal&lt;=D408),OR(s_maxsal="",s_maxsal&gt;=D408),OR(s_minyr="",s_minyr&lt;=A408),OR(s_maxyr="",s_maxyr&gt;=A408),OR(s_player="",s_player=C408)),MAX(F$1:F407)+1,0)</f>
        <v>0</v>
      </c>
    </row>
    <row r="409" spans="1:6">
      <c r="A409" s="20">
        <v>2017</v>
      </c>
      <c r="B409" s="15" t="s">
        <v>76</v>
      </c>
      <c r="C409" s="15" t="s">
        <v>3071</v>
      </c>
      <c r="D409" s="24">
        <v>543471</v>
      </c>
      <c r="E409" t="str">
        <f>IF(D409&lt;VLOOKUP(A409,Min!A:B,2,FALSE),"Y","")</f>
        <v/>
      </c>
      <c r="F409">
        <f>IF(AND(OR(s_tmchk="all",IF(ISERROR(MATCH(B409,s_teams,0)),FALSE,TRUE)),OR(s_minsal="",s_minsal&lt;=D409),OR(s_maxsal="",s_maxsal&gt;=D409),OR(s_minyr="",s_minyr&lt;=A409),OR(s_maxyr="",s_maxyr&gt;=A409),OR(s_player="",s_player=C409)),MAX(F$1:F408)+1,0)</f>
        <v>0</v>
      </c>
    </row>
    <row r="410" spans="1:6">
      <c r="A410" s="20">
        <v>2017</v>
      </c>
      <c r="B410" s="15" t="s">
        <v>79</v>
      </c>
      <c r="C410" s="15" t="s">
        <v>1310</v>
      </c>
      <c r="D410" s="24">
        <v>24328425</v>
      </c>
      <c r="E410" t="str">
        <f>IF(D410&lt;VLOOKUP(A410,Min!A:B,2,FALSE),"Y","")</f>
        <v/>
      </c>
      <c r="F410">
        <f>IF(AND(OR(s_tmchk="all",IF(ISERROR(MATCH(B410,s_teams,0)),FALSE,TRUE)),OR(s_minsal="",s_minsal&lt;=D410),OR(s_maxsal="",s_maxsal&gt;=D410),OR(s_minyr="",s_minyr&lt;=A410),OR(s_maxyr="",s_maxyr&gt;=A410),OR(s_player="",s_player=C410)),MAX(F$1:F409)+1,0)</f>
        <v>0</v>
      </c>
    </row>
    <row r="411" spans="1:6">
      <c r="A411" s="20">
        <v>2017</v>
      </c>
      <c r="B411" s="15" t="s">
        <v>79</v>
      </c>
      <c r="C411" s="15" t="s">
        <v>1330</v>
      </c>
      <c r="D411" s="24">
        <v>18500000</v>
      </c>
      <c r="E411" t="str">
        <f>IF(D411&lt;VLOOKUP(A411,Min!A:B,2,FALSE),"Y","")</f>
        <v/>
      </c>
      <c r="F411">
        <f>IF(AND(OR(s_tmchk="all",IF(ISERROR(MATCH(B411,s_teams,0)),FALSE,TRUE)),OR(s_minsal="",s_minsal&lt;=D411),OR(s_maxsal="",s_maxsal&gt;=D411),OR(s_minyr="",s_minyr&lt;=A411),OR(s_maxyr="",s_maxyr&gt;=A411),OR(s_player="",s_player=C411)),MAX(F$1:F410)+1,0)</f>
        <v>0</v>
      </c>
    </row>
    <row r="412" spans="1:6">
      <c r="A412" s="20">
        <v>2017</v>
      </c>
      <c r="B412" s="15" t="s">
        <v>79</v>
      </c>
      <c r="C412" s="15" t="s">
        <v>170</v>
      </c>
      <c r="D412" s="24">
        <v>16393443</v>
      </c>
      <c r="E412" t="str">
        <f>IF(D412&lt;VLOOKUP(A412,Min!A:B,2,FALSE),"Y","")</f>
        <v/>
      </c>
      <c r="F412">
        <f>IF(AND(OR(s_tmchk="all",IF(ISERROR(MATCH(B412,s_teams,0)),FALSE,TRUE)),OR(s_minsal="",s_minsal&lt;=D412),OR(s_maxsal="",s_maxsal&gt;=D412),OR(s_minyr="",s_minyr&lt;=A412),OR(s_maxyr="",s_maxyr&gt;=A412),OR(s_player="",s_player=C412)),MAX(F$1:F411)+1,0)</f>
        <v>0</v>
      </c>
    </row>
    <row r="413" spans="1:6">
      <c r="A413" s="20">
        <v>2017</v>
      </c>
      <c r="B413" s="15" t="s">
        <v>79</v>
      </c>
      <c r="C413" s="15" t="s">
        <v>1313</v>
      </c>
      <c r="D413" s="24">
        <v>9213484</v>
      </c>
      <c r="E413" t="str">
        <f>IF(D413&lt;VLOOKUP(A413,Min!A:B,2,FALSE),"Y","")</f>
        <v/>
      </c>
      <c r="F413">
        <f>IF(AND(OR(s_tmchk="all",IF(ISERROR(MATCH(B413,s_teams,0)),FALSE,TRUE)),OR(s_minsal="",s_minsal&lt;=D413),OR(s_maxsal="",s_maxsal&gt;=D413),OR(s_minyr="",s_minyr&lt;=A413),OR(s_maxyr="",s_maxyr&gt;=A413),OR(s_player="",s_player=C413)),MAX(F$1:F412)+1,0)</f>
        <v>0</v>
      </c>
    </row>
    <row r="414" spans="1:6">
      <c r="A414" s="20">
        <v>2017</v>
      </c>
      <c r="B414" s="15" t="s">
        <v>79</v>
      </c>
      <c r="C414" s="15" t="s">
        <v>1318</v>
      </c>
      <c r="D414" s="24">
        <v>8988765</v>
      </c>
      <c r="E414" t="str">
        <f>IF(D414&lt;VLOOKUP(A414,Min!A:B,2,FALSE),"Y","")</f>
        <v/>
      </c>
      <c r="F414">
        <f>IF(AND(OR(s_tmchk="all",IF(ISERROR(MATCH(B414,s_teams,0)),FALSE,TRUE)),OR(s_minsal="",s_minsal&lt;=D414),OR(s_maxsal="",s_maxsal&gt;=D414),OR(s_minyr="",s_minyr&lt;=A414),OR(s_maxyr="",s_maxyr&gt;=A414),OR(s_player="",s_player=C414)),MAX(F$1:F413)+1,0)</f>
        <v>0</v>
      </c>
    </row>
    <row r="415" spans="1:6">
      <c r="A415" s="20">
        <v>2017</v>
      </c>
      <c r="B415" s="15" t="s">
        <v>79</v>
      </c>
      <c r="C415" s="15" t="s">
        <v>1298</v>
      </c>
      <c r="D415" s="24">
        <v>7680965</v>
      </c>
      <c r="E415" t="str">
        <f>IF(D415&lt;VLOOKUP(A415,Min!A:B,2,FALSE),"Y","")</f>
        <v/>
      </c>
      <c r="F415">
        <f>IF(AND(OR(s_tmchk="all",IF(ISERROR(MATCH(B415,s_teams,0)),FALSE,TRUE)),OR(s_minsal="",s_minsal&lt;=D415),OR(s_maxsal="",s_maxsal&gt;=D415),OR(s_minyr="",s_minyr&lt;=A415),OR(s_maxyr="",s_maxyr&gt;=A415),OR(s_player="",s_player=C415)),MAX(F$1:F414)+1,0)</f>
        <v>0</v>
      </c>
    </row>
    <row r="416" spans="1:6">
      <c r="A416" s="20">
        <v>2017</v>
      </c>
      <c r="B416" s="15" t="s">
        <v>79</v>
      </c>
      <c r="C416" s="15" t="s">
        <v>587</v>
      </c>
      <c r="D416" s="24">
        <v>7400000</v>
      </c>
      <c r="E416" t="str">
        <f>IF(D416&lt;VLOOKUP(A416,Min!A:B,2,FALSE),"Y","")</f>
        <v/>
      </c>
      <c r="F416">
        <f>IF(AND(OR(s_tmchk="all",IF(ISERROR(MATCH(B416,s_teams,0)),FALSE,TRUE)),OR(s_minsal="",s_minsal&lt;=D416),OR(s_maxsal="",s_maxsal&gt;=D416),OR(s_minyr="",s_minyr&lt;=A416),OR(s_maxyr="",s_maxyr&gt;=A416),OR(s_player="",s_player=C416)),MAX(F$1:F415)+1,0)</f>
        <v>0</v>
      </c>
    </row>
    <row r="417" spans="1:6">
      <c r="A417" s="20">
        <v>2017</v>
      </c>
      <c r="B417" s="15" t="s">
        <v>79</v>
      </c>
      <c r="C417" s="15" t="s">
        <v>1301</v>
      </c>
      <c r="D417" s="24">
        <v>6666667</v>
      </c>
      <c r="E417" t="str">
        <f>IF(D417&lt;VLOOKUP(A417,Min!A:B,2,FALSE),"Y","")</f>
        <v/>
      </c>
      <c r="F417">
        <f>IF(AND(OR(s_tmchk="all",IF(ISERROR(MATCH(B417,s_teams,0)),FALSE,TRUE)),OR(s_minsal="",s_minsal&lt;=D417),OR(s_maxsal="",s_maxsal&gt;=D417),OR(s_minyr="",s_minyr&lt;=A417),OR(s_maxyr="",s_maxyr&gt;=A417),OR(s_player="",s_player=C417)),MAX(F$1:F416)+1,0)</f>
        <v>0</v>
      </c>
    </row>
    <row r="418" spans="1:6">
      <c r="A418" s="20">
        <v>2017</v>
      </c>
      <c r="B418" s="15" t="s">
        <v>79</v>
      </c>
      <c r="C418" s="15" t="s">
        <v>1325</v>
      </c>
      <c r="D418" s="24">
        <v>3219579</v>
      </c>
      <c r="E418" t="str">
        <f>IF(D418&lt;VLOOKUP(A418,Min!A:B,2,FALSE),"Y","")</f>
        <v/>
      </c>
      <c r="F418">
        <f>IF(AND(OR(s_tmchk="all",IF(ISERROR(MATCH(B418,s_teams,0)),FALSE,TRUE)),OR(s_minsal="",s_minsal&lt;=D418),OR(s_maxsal="",s_maxsal&gt;=D418),OR(s_minyr="",s_minyr&lt;=A418),OR(s_maxyr="",s_maxyr&gt;=A418),OR(s_player="",s_player=C418)),MAX(F$1:F417)+1,0)</f>
        <v>0</v>
      </c>
    </row>
    <row r="419" spans="1:6">
      <c r="A419" s="20">
        <v>2017</v>
      </c>
      <c r="B419" s="15" t="s">
        <v>79</v>
      </c>
      <c r="C419" s="15" t="s">
        <v>1322</v>
      </c>
      <c r="D419" s="24">
        <v>2751360</v>
      </c>
      <c r="E419" t="str">
        <f>IF(D419&lt;VLOOKUP(A419,Min!A:B,2,FALSE),"Y","")</f>
        <v/>
      </c>
      <c r="F419">
        <f>IF(AND(OR(s_tmchk="all",IF(ISERROR(MATCH(B419,s_teams,0)),FALSE,TRUE)),OR(s_minsal="",s_minsal&lt;=D419),OR(s_maxsal="",s_maxsal&gt;=D419),OR(s_minyr="",s_minyr&lt;=A419),OR(s_maxyr="",s_maxyr&gt;=A419),OR(s_player="",s_player=C419)),MAX(F$1:F418)+1,0)</f>
        <v>0</v>
      </c>
    </row>
    <row r="420" spans="1:6">
      <c r="A420" s="20">
        <v>2017</v>
      </c>
      <c r="B420" s="15" t="s">
        <v>79</v>
      </c>
      <c r="C420" s="15" t="s">
        <v>1328</v>
      </c>
      <c r="D420" s="24">
        <v>2328530</v>
      </c>
      <c r="E420" t="str">
        <f>IF(D420&lt;VLOOKUP(A420,Min!A:B,2,FALSE),"Y","")</f>
        <v/>
      </c>
      <c r="F420">
        <f>IF(AND(OR(s_tmchk="all",IF(ISERROR(MATCH(B420,s_teams,0)),FALSE,TRUE)),OR(s_minsal="",s_minsal&lt;=D420),OR(s_maxsal="",s_maxsal&gt;=D420),OR(s_minyr="",s_minyr&lt;=A420),OR(s_maxyr="",s_maxyr&gt;=A420),OR(s_player="",s_player=C420)),MAX(F$1:F419)+1,0)</f>
        <v>0</v>
      </c>
    </row>
    <row r="421" spans="1:6">
      <c r="A421" s="20">
        <v>2017</v>
      </c>
      <c r="B421" s="15" t="s">
        <v>79</v>
      </c>
      <c r="C421" s="15" t="s">
        <v>600</v>
      </c>
      <c r="D421" s="24">
        <v>1984005</v>
      </c>
      <c r="E421" t="str">
        <f>IF(D421&lt;VLOOKUP(A421,Min!A:B,2,FALSE),"Y","")</f>
        <v/>
      </c>
      <c r="F421">
        <f>IF(AND(OR(s_tmchk="all",IF(ISERROR(MATCH(B421,s_teams,0)),FALSE,TRUE)),OR(s_minsal="",s_minsal&lt;=D421),OR(s_maxsal="",s_maxsal&gt;=D421),OR(s_minyr="",s_minyr&lt;=A421),OR(s_maxyr="",s_maxyr&gt;=A421),OR(s_player="",s_player=C421)),MAX(F$1:F420)+1,0)</f>
        <v>0</v>
      </c>
    </row>
    <row r="422" spans="1:6">
      <c r="A422" s="20">
        <v>2017</v>
      </c>
      <c r="B422" s="15" t="s">
        <v>79</v>
      </c>
      <c r="C422" s="15" t="s">
        <v>1167</v>
      </c>
      <c r="D422" s="24">
        <v>1350120</v>
      </c>
      <c r="E422" t="str">
        <f>IF(D422&lt;VLOOKUP(A422,Min!A:B,2,FALSE),"Y","")</f>
        <v/>
      </c>
      <c r="F422">
        <f>IF(AND(OR(s_tmchk="all",IF(ISERROR(MATCH(B422,s_teams,0)),FALSE,TRUE)),OR(s_minsal="",s_minsal&lt;=D422),OR(s_maxsal="",s_maxsal&gt;=D422),OR(s_minyr="",s_minyr&lt;=A422),OR(s_maxyr="",s_maxyr&gt;=A422),OR(s_player="",s_player=C422)),MAX(F$1:F421)+1,0)</f>
        <v>0</v>
      </c>
    </row>
    <row r="423" spans="1:6">
      <c r="A423" s="20">
        <v>2017</v>
      </c>
      <c r="B423" s="15" t="s">
        <v>79</v>
      </c>
      <c r="C423" s="15" t="s">
        <v>1334</v>
      </c>
      <c r="D423" s="24">
        <v>874636</v>
      </c>
      <c r="E423" t="str">
        <f>IF(D423&lt;VLOOKUP(A423,Min!A:B,2,FALSE),"Y","")</f>
        <v/>
      </c>
      <c r="F423">
        <f>IF(AND(OR(s_tmchk="all",IF(ISERROR(MATCH(B423,s_teams,0)),FALSE,TRUE)),OR(s_minsal="",s_minsal&lt;=D423),OR(s_maxsal="",s_maxsal&gt;=D423),OR(s_minyr="",s_minyr&lt;=A423),OR(s_maxyr="",s_maxyr&gt;=A423),OR(s_player="",s_player=C423)),MAX(F$1:F422)+1,0)</f>
        <v>0</v>
      </c>
    </row>
    <row r="424" spans="1:6">
      <c r="A424" s="20">
        <v>2017</v>
      </c>
      <c r="B424" s="15" t="s">
        <v>79</v>
      </c>
      <c r="C424" s="15" t="s">
        <v>3150</v>
      </c>
      <c r="D424" s="24">
        <v>543471</v>
      </c>
      <c r="E424" t="str">
        <f>IF(D424&lt;VLOOKUP(A424,Min!A:B,2,FALSE),"Y","")</f>
        <v/>
      </c>
      <c r="F424">
        <f>IF(AND(OR(s_tmchk="all",IF(ISERROR(MATCH(B424,s_teams,0)),FALSE,TRUE)),OR(s_minsal="",s_minsal&lt;=D424),OR(s_maxsal="",s_maxsal&gt;=D424),OR(s_minyr="",s_minyr&lt;=A424),OR(s_maxyr="",s_maxyr&gt;=A424),OR(s_player="",s_player=C424)),MAX(F$1:F423)+1,0)</f>
        <v>0</v>
      </c>
    </row>
    <row r="425" spans="1:6">
      <c r="A425" s="20">
        <v>2017</v>
      </c>
      <c r="B425" s="15" t="s">
        <v>81</v>
      </c>
      <c r="C425" s="15" t="s">
        <v>1341</v>
      </c>
      <c r="D425" s="24">
        <v>16957900</v>
      </c>
      <c r="E425" t="str">
        <f>IF(D425&lt;VLOOKUP(A425,Min!A:B,2,FALSE),"Y","")</f>
        <v/>
      </c>
      <c r="F425">
        <f>IF(AND(OR(s_tmchk="all",IF(ISERROR(MATCH(B425,s_teams,0)),FALSE,TRUE)),OR(s_minsal="",s_minsal&lt;=D425),OR(s_maxsal="",s_maxsal&gt;=D425),OR(s_minyr="",s_minyr&lt;=A425),OR(s_maxyr="",s_maxyr&gt;=A425),OR(s_player="",s_player=C425)),MAX(F$1:F424)+1,0)</f>
        <v>0</v>
      </c>
    </row>
    <row r="426" spans="1:6">
      <c r="A426" s="20">
        <v>2017</v>
      </c>
      <c r="B426" s="15" t="s">
        <v>81</v>
      </c>
      <c r="C426" s="15" t="s">
        <v>1344</v>
      </c>
      <c r="D426" s="24">
        <v>13333333</v>
      </c>
      <c r="E426" t="str">
        <f>IF(D426&lt;VLOOKUP(A426,Min!A:B,2,FALSE),"Y","")</f>
        <v/>
      </c>
      <c r="F426">
        <f>IF(AND(OR(s_tmchk="all",IF(ISERROR(MATCH(B426,s_teams,0)),FALSE,TRUE)),OR(s_minsal="",s_minsal&lt;=D426),OR(s_maxsal="",s_maxsal&gt;=D426),OR(s_minyr="",s_minyr&lt;=A426),OR(s_maxyr="",s_maxyr&gt;=A426),OR(s_player="",s_player=C426)),MAX(F$1:F425)+1,0)</f>
        <v>0</v>
      </c>
    </row>
    <row r="427" spans="1:6">
      <c r="A427" s="20">
        <v>2017</v>
      </c>
      <c r="B427" s="15" t="s">
        <v>81</v>
      </c>
      <c r="C427" s="15" t="s">
        <v>1054</v>
      </c>
      <c r="D427" s="24">
        <v>12500000</v>
      </c>
      <c r="E427" t="str">
        <f>IF(D427&lt;VLOOKUP(A427,Min!A:B,2,FALSE),"Y","")</f>
        <v/>
      </c>
      <c r="F427">
        <f>IF(AND(OR(s_tmchk="all",IF(ISERROR(MATCH(B427,s_teams,0)),FALSE,TRUE)),OR(s_minsal="",s_minsal&lt;=D427),OR(s_maxsal="",s_maxsal&gt;=D427),OR(s_minyr="",s_minyr&lt;=A427),OR(s_maxyr="",s_maxyr&gt;=A427),OR(s_player="",s_player=C427)),MAX(F$1:F426)+1,0)</f>
        <v>0</v>
      </c>
    </row>
    <row r="428" spans="1:6">
      <c r="A428" s="20">
        <v>2017</v>
      </c>
      <c r="B428" s="15" t="s">
        <v>81</v>
      </c>
      <c r="C428" s="15" t="s">
        <v>1349</v>
      </c>
      <c r="D428" s="24">
        <v>8046500</v>
      </c>
      <c r="E428" t="str">
        <f>IF(D428&lt;VLOOKUP(A428,Min!A:B,2,FALSE),"Y","")</f>
        <v/>
      </c>
      <c r="F428">
        <f>IF(AND(OR(s_tmchk="all",IF(ISERROR(MATCH(B428,s_teams,0)),FALSE,TRUE)),OR(s_minsal="",s_minsal&lt;=D428),OR(s_maxsal="",s_maxsal&gt;=D428),OR(s_minyr="",s_minyr&lt;=A428),OR(s_maxyr="",s_maxyr&gt;=A428),OR(s_player="",s_player=C428)),MAX(F$1:F427)+1,0)</f>
        <v>0</v>
      </c>
    </row>
    <row r="429" spans="1:6">
      <c r="A429" s="20">
        <v>2017</v>
      </c>
      <c r="B429" s="15" t="s">
        <v>81</v>
      </c>
      <c r="C429" s="15" t="s">
        <v>518</v>
      </c>
      <c r="D429" s="24">
        <v>8000000</v>
      </c>
      <c r="E429" t="str">
        <f>IF(D429&lt;VLOOKUP(A429,Min!A:B,2,FALSE),"Y","")</f>
        <v/>
      </c>
      <c r="F429">
        <f>IF(AND(OR(s_tmchk="all",IF(ISERROR(MATCH(B429,s_teams,0)),FALSE,TRUE)),OR(s_minsal="",s_minsal&lt;=D429),OR(s_maxsal="",s_maxsal&gt;=D429),OR(s_minyr="",s_minyr&lt;=A429),OR(s_maxyr="",s_maxyr&gt;=A429),OR(s_player="",s_player=C429)),MAX(F$1:F428)+1,0)</f>
        <v>0</v>
      </c>
    </row>
    <row r="430" spans="1:6">
      <c r="A430" s="20">
        <v>2017</v>
      </c>
      <c r="B430" s="15" t="s">
        <v>81</v>
      </c>
      <c r="C430" s="15" t="s">
        <v>1548</v>
      </c>
      <c r="D430" s="24">
        <v>8000000</v>
      </c>
      <c r="E430" t="str">
        <f>IF(D430&lt;VLOOKUP(A430,Min!A:B,2,FALSE),"Y","")</f>
        <v/>
      </c>
      <c r="F430">
        <f>IF(AND(OR(s_tmchk="all",IF(ISERROR(MATCH(B430,s_teams,0)),FALSE,TRUE)),OR(s_minsal="",s_minsal&lt;=D430),OR(s_maxsal="",s_maxsal&gt;=D430),OR(s_minyr="",s_minyr&lt;=A430),OR(s_maxyr="",s_maxyr&gt;=A430),OR(s_player="",s_player=C430)),MAX(F$1:F429)+1,0)</f>
        <v>0</v>
      </c>
    </row>
    <row r="431" spans="1:6">
      <c r="A431" s="20">
        <v>2017</v>
      </c>
      <c r="B431" s="15" t="s">
        <v>81</v>
      </c>
      <c r="C431" s="15" t="s">
        <v>815</v>
      </c>
      <c r="D431" s="24">
        <v>6125000</v>
      </c>
      <c r="E431" t="str">
        <f>IF(D431&lt;VLOOKUP(A431,Min!A:B,2,FALSE),"Y","")</f>
        <v/>
      </c>
      <c r="F431">
        <f>IF(AND(OR(s_tmchk="all",IF(ISERROR(MATCH(B431,s_teams,0)),FALSE,TRUE)),OR(s_minsal="",s_minsal&lt;=D431),OR(s_maxsal="",s_maxsal&gt;=D431),OR(s_minyr="",s_minyr&lt;=A431),OR(s_maxyr="",s_maxyr&gt;=A431),OR(s_player="",s_player=C431)),MAX(F$1:F430)+1,0)</f>
        <v>0</v>
      </c>
    </row>
    <row r="432" spans="1:6">
      <c r="A432" s="20">
        <v>2017</v>
      </c>
      <c r="B432" s="15" t="s">
        <v>81</v>
      </c>
      <c r="C432" s="15" t="s">
        <v>1355</v>
      </c>
      <c r="D432" s="24">
        <v>5229454</v>
      </c>
      <c r="E432" t="str">
        <f>IF(D432&lt;VLOOKUP(A432,Min!A:B,2,FALSE),"Y","")</f>
        <v/>
      </c>
      <c r="F432">
        <f>IF(AND(OR(s_tmchk="all",IF(ISERROR(MATCH(B432,s_teams,0)),FALSE,TRUE)),OR(s_minsal="",s_minsal&lt;=D432),OR(s_maxsal="",s_maxsal&gt;=D432),OR(s_minyr="",s_minyr&lt;=A432),OR(s_maxyr="",s_maxyr&gt;=A432),OR(s_player="",s_player=C432)),MAX(F$1:F431)+1,0)</f>
        <v>0</v>
      </c>
    </row>
    <row r="433" spans="1:6">
      <c r="A433" s="20">
        <v>2017</v>
      </c>
      <c r="B433" s="15" t="s">
        <v>81</v>
      </c>
      <c r="C433" s="15" t="s">
        <v>1361</v>
      </c>
      <c r="D433" s="24">
        <v>4008882</v>
      </c>
      <c r="E433" t="str">
        <f>IF(D433&lt;VLOOKUP(A433,Min!A:B,2,FALSE),"Y","")</f>
        <v/>
      </c>
      <c r="F433">
        <f>IF(AND(OR(s_tmchk="all",IF(ISERROR(MATCH(B433,s_teams,0)),FALSE,TRUE)),OR(s_minsal="",s_minsal&lt;=D433),OR(s_maxsal="",s_maxsal&gt;=D433),OR(s_minyr="",s_minyr&lt;=A433),OR(s_maxyr="",s_maxyr&gt;=A433),OR(s_player="",s_player=C433)),MAX(F$1:F432)+1,0)</f>
        <v>0</v>
      </c>
    </row>
    <row r="434" spans="1:6">
      <c r="A434" s="20">
        <v>2017</v>
      </c>
      <c r="B434" s="15" t="s">
        <v>81</v>
      </c>
      <c r="C434" s="15" t="s">
        <v>1358</v>
      </c>
      <c r="D434" s="24">
        <v>3551160</v>
      </c>
      <c r="E434" t="str">
        <f>IF(D434&lt;VLOOKUP(A434,Min!A:B,2,FALSE),"Y","")</f>
        <v/>
      </c>
      <c r="F434">
        <f>IF(AND(OR(s_tmchk="all",IF(ISERROR(MATCH(B434,s_teams,0)),FALSE,TRUE)),OR(s_minsal="",s_minsal&lt;=D434),OR(s_maxsal="",s_maxsal&gt;=D434),OR(s_minyr="",s_minyr&lt;=A434),OR(s_maxyr="",s_maxyr&gt;=A434),OR(s_player="",s_player=C434)),MAX(F$1:F433)+1,0)</f>
        <v>0</v>
      </c>
    </row>
    <row r="435" spans="1:6">
      <c r="A435" s="20">
        <v>2017</v>
      </c>
      <c r="B435" s="15" t="s">
        <v>81</v>
      </c>
      <c r="C435" s="15" t="s">
        <v>1364</v>
      </c>
      <c r="D435" s="24">
        <v>2963814</v>
      </c>
      <c r="E435" t="str">
        <f>IF(D435&lt;VLOOKUP(A435,Min!A:B,2,FALSE),"Y","")</f>
        <v/>
      </c>
      <c r="F435">
        <f>IF(AND(OR(s_tmchk="all",IF(ISERROR(MATCH(B435,s_teams,0)),FALSE,TRUE)),OR(s_minsal="",s_minsal&lt;=D435),OR(s_maxsal="",s_maxsal&gt;=D435),OR(s_minyr="",s_minyr&lt;=A435),OR(s_maxyr="",s_maxyr&gt;=A435),OR(s_player="",s_player=C435)),MAX(F$1:F434)+1,0)</f>
        <v>0</v>
      </c>
    </row>
    <row r="436" spans="1:6">
      <c r="A436" s="20">
        <v>2017</v>
      </c>
      <c r="B436" s="15" t="s">
        <v>81</v>
      </c>
      <c r="C436" s="15" t="s">
        <v>721</v>
      </c>
      <c r="D436" s="24">
        <v>1344217</v>
      </c>
      <c r="E436" t="str">
        <f>IF(D436&lt;VLOOKUP(A436,Min!A:B,2,FALSE),"Y","")</f>
        <v/>
      </c>
      <c r="F436">
        <f>IF(AND(OR(s_tmchk="all",IF(ISERROR(MATCH(B436,s_teams,0)),FALSE,TRUE)),OR(s_minsal="",s_minsal&lt;=D436),OR(s_maxsal="",s_maxsal&gt;=D436),OR(s_minyr="",s_minyr&lt;=A436),OR(s_maxyr="",s_maxyr&gt;=A436),OR(s_player="",s_player=C436)),MAX(F$1:F435)+1,0)</f>
        <v>0</v>
      </c>
    </row>
    <row r="437" spans="1:6">
      <c r="A437" s="20">
        <v>2017</v>
      </c>
      <c r="B437" s="15" t="s">
        <v>81</v>
      </c>
      <c r="C437" s="15" t="s">
        <v>608</v>
      </c>
      <c r="D437" s="24">
        <v>1315217</v>
      </c>
      <c r="E437" t="str">
        <f>IF(D437&lt;VLOOKUP(A437,Min!A:B,2,FALSE),"Y","")</f>
        <v/>
      </c>
      <c r="F437">
        <f>IF(AND(OR(s_tmchk="all",IF(ISERROR(MATCH(B437,s_teams,0)),FALSE,TRUE)),OR(s_minsal="",s_minsal&lt;=D437),OR(s_maxsal="",s_maxsal&gt;=D437),OR(s_minyr="",s_minyr&lt;=A437),OR(s_maxyr="",s_maxyr&gt;=A437),OR(s_player="",s_player=C437)),MAX(F$1:F436)+1,0)</f>
        <v>0</v>
      </c>
    </row>
    <row r="438" spans="1:6">
      <c r="A438" s="20">
        <v>2017</v>
      </c>
      <c r="B438" s="15" t="s">
        <v>81</v>
      </c>
      <c r="C438" s="15" t="s">
        <v>227</v>
      </c>
      <c r="D438" s="24">
        <v>882630</v>
      </c>
      <c r="E438" t="str">
        <f>IF(D438&lt;VLOOKUP(A438,Min!A:B,2,FALSE),"Y","")</f>
        <v/>
      </c>
      <c r="F438">
        <f>IF(AND(OR(s_tmchk="all",IF(ISERROR(MATCH(B438,s_teams,0)),FALSE,TRUE)),OR(s_minsal="",s_minsal&lt;=D438),OR(s_maxsal="",s_maxsal&gt;=D438),OR(s_minyr="",s_minyr&lt;=A438),OR(s_maxyr="",s_maxyr&gt;=A438),OR(s_player="",s_player=C438)),MAX(F$1:F437)+1,0)</f>
        <v>0</v>
      </c>
    </row>
    <row r="439" spans="1:6">
      <c r="A439" s="20">
        <v>2017</v>
      </c>
      <c r="B439" s="15" t="s">
        <v>81</v>
      </c>
      <c r="C439" s="15" t="s">
        <v>1367</v>
      </c>
      <c r="D439" s="24">
        <v>517220</v>
      </c>
      <c r="E439" t="str">
        <f>IF(D439&lt;VLOOKUP(A439,Min!A:B,2,FALSE),"Y","")</f>
        <v>Y</v>
      </c>
      <c r="F439">
        <f>IF(AND(OR(s_tmchk="all",IF(ISERROR(MATCH(B439,s_teams,0)),FALSE,TRUE)),OR(s_minsal="",s_minsal&lt;=D439),OR(s_maxsal="",s_maxsal&gt;=D439),OR(s_minyr="",s_minyr&lt;=A439),OR(s_maxyr="",s_maxyr&gt;=A439),OR(s_player="",s_player=C439)),MAX(F$1:F438)+1,0)</f>
        <v>0</v>
      </c>
    </row>
    <row r="440" spans="1:6">
      <c r="A440" s="20">
        <v>2017</v>
      </c>
      <c r="B440" s="15" t="s">
        <v>81</v>
      </c>
      <c r="C440" s="15" t="s">
        <v>3239</v>
      </c>
      <c r="D440" s="24">
        <v>100000</v>
      </c>
      <c r="E440" t="str">
        <f>IF(D440&lt;VLOOKUP(A440,Min!A:B,2,FALSE),"Y","")</f>
        <v>Y</v>
      </c>
      <c r="F440">
        <f>IF(AND(OR(s_tmchk="all",IF(ISERROR(MATCH(B440,s_teams,0)),FALSE,TRUE)),OR(s_minsal="",s_minsal&lt;=D440),OR(s_maxsal="",s_maxsal&gt;=D440),OR(s_minyr="",s_minyr&lt;=A440),OR(s_maxyr="",s_maxyr&gt;=A440),OR(s_player="",s_player=C440)),MAX(F$1:F439)+1,0)</f>
        <v>0</v>
      </c>
    </row>
    <row r="441" spans="1:6">
      <c r="A441" s="20">
        <v>2017</v>
      </c>
      <c r="B441" s="15" t="s">
        <v>81</v>
      </c>
      <c r="C441" s="15" t="s">
        <v>144</v>
      </c>
      <c r="D441" s="24">
        <v>100000</v>
      </c>
      <c r="E441" t="str">
        <f>IF(D441&lt;VLOOKUP(A441,Min!A:B,2,FALSE),"Y","")</f>
        <v>Y</v>
      </c>
      <c r="F441">
        <f>IF(AND(OR(s_tmchk="all",IF(ISERROR(MATCH(B441,s_teams,0)),FALSE,TRUE)),OR(s_minsal="",s_minsal&lt;=D441),OR(s_maxsal="",s_maxsal&gt;=D441),OR(s_minyr="",s_minyr&lt;=A441),OR(s_maxyr="",s_maxyr&gt;=A441),OR(s_player="",s_player=C441)),MAX(F$1:F440)+1,0)</f>
        <v>0</v>
      </c>
    </row>
    <row r="442" spans="1:6">
      <c r="A442" s="20">
        <v>2017</v>
      </c>
      <c r="B442" s="15" t="s">
        <v>81</v>
      </c>
      <c r="C442" s="15" t="s">
        <v>721</v>
      </c>
      <c r="D442" s="24">
        <v>16595</v>
      </c>
      <c r="E442" t="str">
        <f>IF(D442&lt;VLOOKUP(A442,Min!A:B,2,FALSE),"Y","")</f>
        <v>Y</v>
      </c>
      <c r="F442">
        <f>IF(AND(OR(s_tmchk="all",IF(ISERROR(MATCH(B442,s_teams,0)),FALSE,TRUE)),OR(s_minsal="",s_minsal&lt;=D442),OR(s_maxsal="",s_maxsal&gt;=D442),OR(s_minyr="",s_minyr&lt;=A442),OR(s_maxyr="",s_maxyr&gt;=A442),OR(s_player="",s_player=C442)),MAX(F$1:F441)+1,0)</f>
        <v>0</v>
      </c>
    </row>
    <row r="443" spans="1:6">
      <c r="A443" s="20">
        <v>2017</v>
      </c>
      <c r="B443" s="15" t="s">
        <v>82</v>
      </c>
      <c r="C443" s="15" t="s">
        <v>1378</v>
      </c>
      <c r="D443" s="24">
        <v>20575005</v>
      </c>
      <c r="E443" t="str">
        <f>IF(D443&lt;VLOOKUP(A443,Min!A:B,2,FALSE),"Y","")</f>
        <v/>
      </c>
      <c r="F443">
        <f>IF(AND(OR(s_tmchk="all",IF(ISERROR(MATCH(B443,s_teams,0)),FALSE,TRUE)),OR(s_minsal="",s_minsal&lt;=D443),OR(s_maxsal="",s_maxsal&gt;=D443),OR(s_minyr="",s_minyr&lt;=A443),OR(s_maxyr="",s_maxyr&gt;=A443),OR(s_player="",s_player=C443)),MAX(F$1:F442)+1,0)</f>
        <v>0</v>
      </c>
    </row>
    <row r="444" spans="1:6">
      <c r="A444" s="20">
        <v>2017</v>
      </c>
      <c r="B444" s="15" t="s">
        <v>82</v>
      </c>
      <c r="C444" s="15" t="s">
        <v>1380</v>
      </c>
      <c r="D444" s="24">
        <v>17638063</v>
      </c>
      <c r="E444" t="str">
        <f>IF(D444&lt;VLOOKUP(A444,Min!A:B,2,FALSE),"Y","")</f>
        <v/>
      </c>
      <c r="F444">
        <f>IF(AND(OR(s_tmchk="all",IF(ISERROR(MATCH(B444,s_teams,0)),FALSE,TRUE)),OR(s_minsal="",s_minsal&lt;=D444),OR(s_maxsal="",s_maxsal&gt;=D444),OR(s_minyr="",s_minyr&lt;=A444),OR(s_maxyr="",s_maxyr&gt;=A444),OR(s_player="",s_player=C444)),MAX(F$1:F443)+1,0)</f>
        <v>0</v>
      </c>
    </row>
    <row r="445" spans="1:6">
      <c r="A445" s="20">
        <v>2017</v>
      </c>
      <c r="B445" s="15" t="s">
        <v>82</v>
      </c>
      <c r="C445" s="15" t="s">
        <v>318</v>
      </c>
      <c r="D445" s="24">
        <v>15500000</v>
      </c>
      <c r="E445" t="str">
        <f>IF(D445&lt;VLOOKUP(A445,Min!A:B,2,FALSE),"Y","")</f>
        <v/>
      </c>
      <c r="F445">
        <f>IF(AND(OR(s_tmchk="all",IF(ISERROR(MATCH(B445,s_teams,0)),FALSE,TRUE)),OR(s_minsal="",s_minsal&lt;=D445),OR(s_maxsal="",s_maxsal&gt;=D445),OR(s_minyr="",s_minyr&lt;=A445),OR(s_maxyr="",s_maxyr&gt;=A445),OR(s_player="",s_player=C445)),MAX(F$1:F444)+1,0)</f>
        <v>0</v>
      </c>
    </row>
    <row r="446" spans="1:6">
      <c r="A446" s="20">
        <v>2017</v>
      </c>
      <c r="B446" s="15" t="s">
        <v>82</v>
      </c>
      <c r="C446" s="15" t="s">
        <v>1383</v>
      </c>
      <c r="D446" s="24">
        <v>14445313</v>
      </c>
      <c r="E446" t="str">
        <f>IF(D446&lt;VLOOKUP(A446,Min!A:B,2,FALSE),"Y","")</f>
        <v/>
      </c>
      <c r="F446">
        <f>IF(AND(OR(s_tmchk="all",IF(ISERROR(MATCH(B446,s_teams,0)),FALSE,TRUE)),OR(s_minsal="",s_minsal&lt;=D446),OR(s_maxsal="",s_maxsal&gt;=D446),OR(s_minyr="",s_minyr&lt;=A446),OR(s_maxyr="",s_maxyr&gt;=A446),OR(s_player="",s_player=C446)),MAX(F$1:F445)+1,0)</f>
        <v>0</v>
      </c>
    </row>
    <row r="447" spans="1:6">
      <c r="A447" s="20">
        <v>2017</v>
      </c>
      <c r="B447" s="15" t="s">
        <v>82</v>
      </c>
      <c r="C447" s="15" t="s">
        <v>1398</v>
      </c>
      <c r="D447" s="24">
        <v>14000000</v>
      </c>
      <c r="E447" t="str">
        <f>IF(D447&lt;VLOOKUP(A447,Min!A:B,2,FALSE),"Y","")</f>
        <v/>
      </c>
      <c r="F447">
        <f>IF(AND(OR(s_tmchk="all",IF(ISERROR(MATCH(B447,s_teams,0)),FALSE,TRUE)),OR(s_minsal="",s_minsal&lt;=D447),OR(s_maxsal="",s_maxsal&gt;=D447),OR(s_minyr="",s_minyr&lt;=A447),OR(s_maxyr="",s_maxyr&gt;=A447),OR(s_player="",s_player=C447)),MAX(F$1:F446)+1,0)</f>
        <v>0</v>
      </c>
    </row>
    <row r="448" spans="1:6">
      <c r="A448" s="20">
        <v>2017</v>
      </c>
      <c r="B448" s="15" t="s">
        <v>82</v>
      </c>
      <c r="C448" s="15" t="s">
        <v>1386</v>
      </c>
      <c r="D448" s="24">
        <v>10000000</v>
      </c>
      <c r="E448" t="str">
        <f>IF(D448&lt;VLOOKUP(A448,Min!A:B,2,FALSE),"Y","")</f>
        <v/>
      </c>
      <c r="F448">
        <f>IF(AND(OR(s_tmchk="all",IF(ISERROR(MATCH(B448,s_teams,0)),FALSE,TRUE)),OR(s_minsal="",s_minsal&lt;=D448),OR(s_maxsal="",s_maxsal&gt;=D448),OR(s_minyr="",s_minyr&lt;=A448),OR(s_maxyr="",s_maxyr&gt;=A448),OR(s_player="",s_player=C448)),MAX(F$1:F447)+1,0)</f>
        <v>0</v>
      </c>
    </row>
    <row r="449" spans="1:6">
      <c r="A449" s="20">
        <v>2017</v>
      </c>
      <c r="B449" s="15" t="s">
        <v>82</v>
      </c>
      <c r="C449" s="15" t="s">
        <v>3294</v>
      </c>
      <c r="D449" s="24">
        <v>3578948</v>
      </c>
      <c r="E449" t="str">
        <f>IF(D449&lt;VLOOKUP(A449,Min!A:B,2,FALSE),"Y","")</f>
        <v/>
      </c>
      <c r="F449">
        <f>IF(AND(OR(s_tmchk="all",IF(ISERROR(MATCH(B449,s_teams,0)),FALSE,TRUE)),OR(s_minsal="",s_minsal&lt;=D449),OR(s_maxsal="",s_maxsal&gt;=D449),OR(s_minyr="",s_minyr&lt;=A449),OR(s_maxyr="",s_maxyr&gt;=A449),OR(s_player="",s_player=C449)),MAX(F$1:F448)+1,0)</f>
        <v>0</v>
      </c>
    </row>
    <row r="450" spans="1:6">
      <c r="A450" s="20">
        <v>2017</v>
      </c>
      <c r="B450" s="15" t="s">
        <v>82</v>
      </c>
      <c r="C450" s="15" t="s">
        <v>1175</v>
      </c>
      <c r="D450" s="24">
        <v>2898000</v>
      </c>
      <c r="E450" t="str">
        <f>IF(D450&lt;VLOOKUP(A450,Min!A:B,2,FALSE),"Y","")</f>
        <v/>
      </c>
      <c r="F450">
        <f>IF(AND(OR(s_tmchk="all",IF(ISERROR(MATCH(B450,s_teams,0)),FALSE,TRUE)),OR(s_minsal="",s_minsal&lt;=D450),OR(s_maxsal="",s_maxsal&gt;=D450),OR(s_minyr="",s_minyr&lt;=A450),OR(s_maxyr="",s_maxyr&gt;=A450),OR(s_player="",s_player=C450)),MAX(F$1:F449)+1,0)</f>
        <v>0</v>
      </c>
    </row>
    <row r="451" spans="1:6">
      <c r="A451" s="20">
        <v>2017</v>
      </c>
      <c r="B451" s="15" t="s">
        <v>82</v>
      </c>
      <c r="C451" s="15" t="s">
        <v>1393</v>
      </c>
      <c r="D451" s="24">
        <v>1881250</v>
      </c>
      <c r="E451" t="str">
        <f>IF(D451&lt;VLOOKUP(A451,Min!A:B,2,FALSE),"Y","")</f>
        <v/>
      </c>
      <c r="F451">
        <f>IF(AND(OR(s_tmchk="all",IF(ISERROR(MATCH(B451,s_teams,0)),FALSE,TRUE)),OR(s_minsal="",s_minsal&lt;=D451),OR(s_maxsal="",s_maxsal&gt;=D451),OR(s_minyr="",s_minyr&lt;=A451),OR(s_maxyr="",s_maxyr&gt;=A451),OR(s_player="",s_player=C451)),MAX(F$1:F450)+1,0)</f>
        <v>0</v>
      </c>
    </row>
    <row r="452" spans="1:6">
      <c r="A452" s="20">
        <v>2017</v>
      </c>
      <c r="B452" s="15" t="s">
        <v>82</v>
      </c>
      <c r="C452" s="15" t="s">
        <v>148</v>
      </c>
      <c r="D452" s="24">
        <v>1551659</v>
      </c>
      <c r="E452" t="str">
        <f>IF(D452&lt;VLOOKUP(A452,Min!A:B,2,FALSE),"Y","")</f>
        <v/>
      </c>
      <c r="F452">
        <f>IF(AND(OR(s_tmchk="all",IF(ISERROR(MATCH(B452,s_teams,0)),FALSE,TRUE)),OR(s_minsal="",s_minsal&lt;=D452),OR(s_maxsal="",s_maxsal&gt;=D452),OR(s_minyr="",s_minyr&lt;=A452),OR(s_maxyr="",s_maxyr&gt;=A452),OR(s_player="",s_player=C452)),MAX(F$1:F451)+1,0)</f>
        <v>0</v>
      </c>
    </row>
    <row r="453" spans="1:6">
      <c r="A453" s="20">
        <v>2017</v>
      </c>
      <c r="B453" s="15" t="s">
        <v>82</v>
      </c>
      <c r="C453" s="15" t="s">
        <v>1409</v>
      </c>
      <c r="D453" s="24">
        <v>1192080</v>
      </c>
      <c r="E453" t="str">
        <f>IF(D453&lt;VLOOKUP(A453,Min!A:B,2,FALSE),"Y","")</f>
        <v/>
      </c>
      <c r="F453">
        <f>IF(AND(OR(s_tmchk="all",IF(ISERROR(MATCH(B453,s_teams,0)),FALSE,TRUE)),OR(s_minsal="",s_minsal&lt;=D453),OR(s_maxsal="",s_maxsal&gt;=D453),OR(s_minyr="",s_minyr&lt;=A453),OR(s_maxyr="",s_maxyr&gt;=A453),OR(s_player="",s_player=C453)),MAX(F$1:F452)+1,0)</f>
        <v>0</v>
      </c>
    </row>
    <row r="454" spans="1:6">
      <c r="A454" s="20">
        <v>2017</v>
      </c>
      <c r="B454" s="15" t="s">
        <v>82</v>
      </c>
      <c r="C454" s="15" t="s">
        <v>3323</v>
      </c>
      <c r="D454" s="24">
        <v>1188840</v>
      </c>
      <c r="E454" t="str">
        <f>IF(D454&lt;VLOOKUP(A454,Min!A:B,2,FALSE),"Y","")</f>
        <v/>
      </c>
      <c r="F454">
        <f>IF(AND(OR(s_tmchk="all",IF(ISERROR(MATCH(B454,s_teams,0)),FALSE,TRUE)),OR(s_minsal="",s_minsal&lt;=D454),OR(s_maxsal="",s_maxsal&gt;=D454),OR(s_minyr="",s_minyr&lt;=A454),OR(s_maxyr="",s_maxyr&gt;=A454),OR(s_player="",s_player=C454)),MAX(F$1:F453)+1,0)</f>
        <v>0</v>
      </c>
    </row>
    <row r="455" spans="1:6">
      <c r="A455" s="20">
        <v>2017</v>
      </c>
      <c r="B455" s="15" t="s">
        <v>82</v>
      </c>
      <c r="C455" s="15" t="s">
        <v>1415</v>
      </c>
      <c r="D455" s="24">
        <v>874636</v>
      </c>
      <c r="E455" t="str">
        <f>IF(D455&lt;VLOOKUP(A455,Min!A:B,2,FALSE),"Y","")</f>
        <v/>
      </c>
      <c r="F455">
        <f>IF(AND(OR(s_tmchk="all",IF(ISERROR(MATCH(B455,s_teams,0)),FALSE,TRUE)),OR(s_minsal="",s_minsal&lt;=D455),OR(s_maxsal="",s_maxsal&gt;=D455),OR(s_minyr="",s_minyr&lt;=A455),OR(s_maxyr="",s_maxyr&gt;=A455),OR(s_player="",s_player=C455)),MAX(F$1:F454)+1,0)</f>
        <v>0</v>
      </c>
    </row>
    <row r="456" spans="1:6">
      <c r="A456" s="20">
        <v>2017</v>
      </c>
      <c r="B456" s="15" t="s">
        <v>82</v>
      </c>
      <c r="C456" s="15" t="s">
        <v>3337</v>
      </c>
      <c r="D456" s="24">
        <v>543471</v>
      </c>
      <c r="E456" t="str">
        <f>IF(D456&lt;VLOOKUP(A456,Min!A:B,2,FALSE),"Y","")</f>
        <v/>
      </c>
      <c r="F456">
        <f>IF(AND(OR(s_tmchk="all",IF(ISERROR(MATCH(B456,s_teams,0)),FALSE,TRUE)),OR(s_minsal="",s_minsal&lt;=D456),OR(s_maxsal="",s_maxsal&gt;=D456),OR(s_minyr="",s_minyr&lt;=A456),OR(s_maxyr="",s_maxyr&gt;=A456),OR(s_player="",s_player=C456)),MAX(F$1:F455)+1,0)</f>
        <v>0</v>
      </c>
    </row>
    <row r="457" spans="1:6">
      <c r="A457" s="20">
        <v>2017</v>
      </c>
      <c r="B457" s="15" t="s">
        <v>82</v>
      </c>
      <c r="C457" s="15" t="s">
        <v>3345</v>
      </c>
      <c r="D457" s="24">
        <v>543471</v>
      </c>
      <c r="E457" t="str">
        <f>IF(D457&lt;VLOOKUP(A457,Min!A:B,2,FALSE),"Y","")</f>
        <v/>
      </c>
      <c r="F457">
        <f>IF(AND(OR(s_tmchk="all",IF(ISERROR(MATCH(B457,s_teams,0)),FALSE,TRUE)),OR(s_minsal="",s_minsal&lt;=D457),OR(s_maxsal="",s_maxsal&gt;=D457),OR(s_minyr="",s_minyr&lt;=A457),OR(s_maxyr="",s_maxyr&gt;=A457),OR(s_player="",s_player=C457)),MAX(F$1:F456)+1,0)</f>
        <v>0</v>
      </c>
    </row>
    <row r="458" spans="1:6">
      <c r="A458" s="20">
        <v>2017</v>
      </c>
      <c r="B458" s="15" t="s">
        <v>82</v>
      </c>
      <c r="C458" s="15" t="s">
        <v>3351</v>
      </c>
      <c r="D458" s="24">
        <v>543471</v>
      </c>
      <c r="E458" t="str">
        <f>IF(D458&lt;VLOOKUP(A458,Min!A:B,2,FALSE),"Y","")</f>
        <v/>
      </c>
      <c r="F458">
        <f>IF(AND(OR(s_tmchk="all",IF(ISERROR(MATCH(B458,s_teams,0)),FALSE,TRUE)),OR(s_minsal="",s_minsal&lt;=D458),OR(s_maxsal="",s_maxsal&gt;=D458),OR(s_minyr="",s_minyr&lt;=A458),OR(s_maxyr="",s_maxyr&gt;=A458),OR(s_player="",s_player=C458)),MAX(F$1:F457)+1,0)</f>
        <v>0</v>
      </c>
    </row>
    <row r="459" spans="1:6">
      <c r="A459" s="20">
        <v>2017</v>
      </c>
      <c r="B459" s="15" t="s">
        <v>82</v>
      </c>
      <c r="C459" s="15" t="s">
        <v>3356</v>
      </c>
      <c r="D459" s="24">
        <v>100000</v>
      </c>
      <c r="E459" t="str">
        <f>IF(D459&lt;VLOOKUP(A459,Min!A:B,2,FALSE),"Y","")</f>
        <v>Y</v>
      </c>
      <c r="F459">
        <f>IF(AND(OR(s_tmchk="all",IF(ISERROR(MATCH(B459,s_teams,0)),FALSE,TRUE)),OR(s_minsal="",s_minsal&lt;=D459),OR(s_maxsal="",s_maxsal&gt;=D459),OR(s_minyr="",s_minyr&lt;=A459),OR(s_maxyr="",s_maxyr&gt;=A459),OR(s_player="",s_player=C459)),MAX(F$1:F458)+1,0)</f>
        <v>0</v>
      </c>
    </row>
    <row r="460" spans="1:6">
      <c r="A460" s="20">
        <v>2017</v>
      </c>
      <c r="B460" s="15" t="s">
        <v>82</v>
      </c>
      <c r="C460" s="15" t="s">
        <v>3361</v>
      </c>
      <c r="D460" s="24">
        <v>75000</v>
      </c>
      <c r="E460" t="str">
        <f>IF(D460&lt;VLOOKUP(A460,Min!A:B,2,FALSE),"Y","")</f>
        <v>Y</v>
      </c>
      <c r="F460">
        <f>IF(AND(OR(s_tmchk="all",IF(ISERROR(MATCH(B460,s_teams,0)),FALSE,TRUE)),OR(s_minsal="",s_minsal&lt;=D460),OR(s_maxsal="",s_maxsal&gt;=D460),OR(s_minyr="",s_minyr&lt;=A460),OR(s_maxyr="",s_maxyr&gt;=A460),OR(s_player="",s_player=C460)),MAX(F$1:F459)+1,0)</f>
        <v>0</v>
      </c>
    </row>
    <row r="461" spans="1:6">
      <c r="A461" s="20">
        <v>2017</v>
      </c>
      <c r="B461" s="15" t="s">
        <v>87</v>
      </c>
      <c r="C461" s="15" t="s">
        <v>1430</v>
      </c>
      <c r="D461" s="24">
        <v>26540100</v>
      </c>
      <c r="E461" t="str">
        <f>IF(D461&lt;VLOOKUP(A461,Min!A:B,2,FALSE),"Y","")</f>
        <v/>
      </c>
      <c r="F461">
        <f>IF(AND(OR(s_tmchk="all",IF(ISERROR(MATCH(B461,s_teams,0)),FALSE,TRUE)),OR(s_minsal="",s_minsal&lt;=D461),OR(s_maxsal="",s_maxsal&gt;=D461),OR(s_minyr="",s_minyr&lt;=A461),OR(s_maxyr="",s_maxyr&gt;=A461),OR(s_player="",s_player=C461)),MAX(F$1:F460)+1,0)</f>
        <v>0</v>
      </c>
    </row>
    <row r="462" spans="1:6">
      <c r="A462" s="20">
        <v>2017</v>
      </c>
      <c r="B462" s="15" t="s">
        <v>87</v>
      </c>
      <c r="C462" s="15" t="s">
        <v>1439</v>
      </c>
      <c r="D462" s="24">
        <v>14382023</v>
      </c>
      <c r="E462" t="str">
        <f>IF(D462&lt;VLOOKUP(A462,Min!A:B,2,FALSE),"Y","")</f>
        <v/>
      </c>
      <c r="F462">
        <f>IF(AND(OR(s_tmchk="all",IF(ISERROR(MATCH(B462,s_teams,0)),FALSE,TRUE)),OR(s_minsal="",s_minsal&lt;=D462),OR(s_maxsal="",s_maxsal&gt;=D462),OR(s_minyr="",s_minyr&lt;=A462),OR(s_maxyr="",s_maxyr&gt;=A462),OR(s_player="",s_player=C462)),MAX(F$1:F461)+1,0)</f>
        <v>0</v>
      </c>
    </row>
    <row r="463" spans="1:6">
      <c r="A463" s="20">
        <v>2017</v>
      </c>
      <c r="B463" s="15" t="s">
        <v>87</v>
      </c>
      <c r="C463" s="15" t="s">
        <v>1425</v>
      </c>
      <c r="D463" s="24">
        <v>14200000</v>
      </c>
      <c r="E463" t="str">
        <f>IF(D463&lt;VLOOKUP(A463,Min!A:B,2,FALSE),"Y","")</f>
        <v/>
      </c>
      <c r="F463">
        <f>IF(AND(OR(s_tmchk="all",IF(ISERROR(MATCH(B463,s_teams,0)),FALSE,TRUE)),OR(s_minsal="",s_minsal&lt;=D463),OR(s_maxsal="",s_maxsal&gt;=D463),OR(s_minyr="",s_minyr&lt;=A463),OR(s_maxyr="",s_maxyr&gt;=A463),OR(s_player="",s_player=C463)),MAX(F$1:F462)+1,0)</f>
        <v>0</v>
      </c>
    </row>
    <row r="464" spans="1:6">
      <c r="A464" s="20">
        <v>2017</v>
      </c>
      <c r="B464" s="15" t="s">
        <v>87</v>
      </c>
      <c r="C464" s="15" t="s">
        <v>1427</v>
      </c>
      <c r="D464" s="24">
        <v>12000000</v>
      </c>
      <c r="E464" t="str">
        <f>IF(D464&lt;VLOOKUP(A464,Min!A:B,2,FALSE),"Y","")</f>
        <v/>
      </c>
      <c r="F464">
        <f>IF(AND(OR(s_tmchk="all",IF(ISERROR(MATCH(B464,s_teams,0)),FALSE,TRUE)),OR(s_minsal="",s_minsal&lt;=D464),OR(s_maxsal="",s_maxsal&gt;=D464),OR(s_minyr="",s_minyr&lt;=A464),OR(s_maxyr="",s_maxyr&gt;=A464),OR(s_player="",s_player=C464)),MAX(F$1:F463)+1,0)</f>
        <v>0</v>
      </c>
    </row>
    <row r="465" spans="1:6">
      <c r="A465" s="20">
        <v>2017</v>
      </c>
      <c r="B465" s="15" t="s">
        <v>87</v>
      </c>
      <c r="C465" s="15" t="s">
        <v>1442</v>
      </c>
      <c r="D465" s="24">
        <v>10000000</v>
      </c>
      <c r="E465" t="str">
        <f>IF(D465&lt;VLOOKUP(A465,Min!A:B,2,FALSE),"Y","")</f>
        <v/>
      </c>
      <c r="F465">
        <f>IF(AND(OR(s_tmchk="all",IF(ISERROR(MATCH(B465,s_teams,0)),FALSE,TRUE)),OR(s_minsal="",s_minsal&lt;=D465),OR(s_maxsal="",s_maxsal&gt;=D465),OR(s_minyr="",s_minyr&lt;=A465),OR(s_maxyr="",s_maxyr&gt;=A465),OR(s_player="",s_player=C465)),MAX(F$1:F464)+1,0)</f>
        <v>0</v>
      </c>
    </row>
    <row r="466" spans="1:6">
      <c r="A466" s="20">
        <v>2017</v>
      </c>
      <c r="B466" s="15" t="s">
        <v>87</v>
      </c>
      <c r="C466" s="15" t="s">
        <v>1433</v>
      </c>
      <c r="D466" s="24">
        <v>7315000</v>
      </c>
      <c r="E466" t="str">
        <f>IF(D466&lt;VLOOKUP(A466,Min!A:B,2,FALSE),"Y","")</f>
        <v/>
      </c>
      <c r="F466">
        <f>IF(AND(OR(s_tmchk="all",IF(ISERROR(MATCH(B466,s_teams,0)),FALSE,TRUE)),OR(s_minsal="",s_minsal&lt;=D466),OR(s_maxsal="",s_maxsal&gt;=D466),OR(s_minyr="",s_minyr&lt;=A466),OR(s_maxyr="",s_maxyr&gt;=A466),OR(s_player="",s_player=C466)),MAX(F$1:F465)+1,0)</f>
        <v>0</v>
      </c>
    </row>
    <row r="467" spans="1:6">
      <c r="A467" s="20">
        <v>2017</v>
      </c>
      <c r="B467" s="15" t="s">
        <v>87</v>
      </c>
      <c r="C467" s="15" t="s">
        <v>1436</v>
      </c>
      <c r="D467" s="24">
        <v>6050000</v>
      </c>
      <c r="E467" t="str">
        <f>IF(D467&lt;VLOOKUP(A467,Min!A:B,2,FALSE),"Y","")</f>
        <v/>
      </c>
      <c r="F467">
        <f>IF(AND(OR(s_tmchk="all",IF(ISERROR(MATCH(B467,s_teams,0)),FALSE,TRUE)),OR(s_minsal="",s_minsal&lt;=D467),OR(s_maxsal="",s_maxsal&gt;=D467),OR(s_minyr="",s_minyr&lt;=A467),OR(s_maxyr="",s_maxyr&gt;=A467),OR(s_player="",s_player=C467)),MAX(F$1:F466)+1,0)</f>
        <v>0</v>
      </c>
    </row>
    <row r="468" spans="1:6">
      <c r="A468" s="20">
        <v>2017</v>
      </c>
      <c r="B468" s="15" t="s">
        <v>87</v>
      </c>
      <c r="C468" s="15" t="s">
        <v>176</v>
      </c>
      <c r="D468" s="24">
        <v>5628000</v>
      </c>
      <c r="E468" t="str">
        <f>IF(D468&lt;VLOOKUP(A468,Min!A:B,2,FALSE),"Y","")</f>
        <v/>
      </c>
      <c r="F468">
        <f>IF(AND(OR(s_tmchk="all",IF(ISERROR(MATCH(B468,s_teams,0)),FALSE,TRUE)),OR(s_minsal="",s_minsal&lt;=D468),OR(s_maxsal="",s_maxsal&gt;=D468),OR(s_minyr="",s_minyr&lt;=A468),OR(s_maxyr="",s_maxyr&gt;=A468),OR(s_player="",s_player=C468)),MAX(F$1:F467)+1,0)</f>
        <v>0</v>
      </c>
    </row>
    <row r="469" spans="1:6">
      <c r="A469" s="20">
        <v>2017</v>
      </c>
      <c r="B469" s="15" t="s">
        <v>87</v>
      </c>
      <c r="C469" s="15" t="s">
        <v>1453</v>
      </c>
      <c r="D469" s="24">
        <v>1921320</v>
      </c>
      <c r="E469" t="str">
        <f>IF(D469&lt;VLOOKUP(A469,Min!A:B,2,FALSE),"Y","")</f>
        <v/>
      </c>
      <c r="F469">
        <f>IF(AND(OR(s_tmchk="all",IF(ISERROR(MATCH(B469,s_teams,0)),FALSE,TRUE)),OR(s_minsal="",s_minsal&lt;=D469),OR(s_maxsal="",s_maxsal&gt;=D469),OR(s_minyr="",s_minyr&lt;=A469),OR(s_maxyr="",s_maxyr&gt;=A469),OR(s_player="",s_player=C469)),MAX(F$1:F468)+1,0)</f>
        <v>0</v>
      </c>
    </row>
    <row r="470" spans="1:6">
      <c r="A470" s="20">
        <v>2017</v>
      </c>
      <c r="B470" s="15" t="s">
        <v>87</v>
      </c>
      <c r="C470" s="15" t="s">
        <v>1457</v>
      </c>
      <c r="D470" s="24">
        <v>1589640</v>
      </c>
      <c r="E470" t="str">
        <f>IF(D470&lt;VLOOKUP(A470,Min!A:B,2,FALSE),"Y","")</f>
        <v/>
      </c>
      <c r="F470">
        <f>IF(AND(OR(s_tmchk="all",IF(ISERROR(MATCH(B470,s_teams,0)),FALSE,TRUE)),OR(s_minsal="",s_minsal&lt;=D470),OR(s_maxsal="",s_maxsal&gt;=D470),OR(s_minyr="",s_minyr&lt;=A470),OR(s_maxyr="",s_maxyr&gt;=A470),OR(s_player="",s_player=C470)),MAX(F$1:F469)+1,0)</f>
        <v>0</v>
      </c>
    </row>
    <row r="471" spans="1:6">
      <c r="A471" s="20">
        <v>2017</v>
      </c>
      <c r="B471" s="15" t="s">
        <v>87</v>
      </c>
      <c r="C471" s="15" t="s">
        <v>1460</v>
      </c>
      <c r="D471" s="24">
        <v>1577280</v>
      </c>
      <c r="E471" t="str">
        <f>IF(D471&lt;VLOOKUP(A471,Min!A:B,2,FALSE),"Y","")</f>
        <v/>
      </c>
      <c r="F471">
        <f>IF(AND(OR(s_tmchk="all",IF(ISERROR(MATCH(B471,s_teams,0)),FALSE,TRUE)),OR(s_minsal="",s_minsal&lt;=D471),OR(s_maxsal="",s_maxsal&gt;=D471),OR(s_minyr="",s_minyr&lt;=A471),OR(s_maxyr="",s_maxyr&gt;=A471),OR(s_player="",s_player=C471)),MAX(F$1:F470)+1,0)</f>
        <v>0</v>
      </c>
    </row>
    <row r="472" spans="1:6">
      <c r="A472" s="20">
        <v>2017</v>
      </c>
      <c r="B472" s="15" t="s">
        <v>87</v>
      </c>
      <c r="C472" s="15" t="s">
        <v>1464</v>
      </c>
      <c r="D472" s="24">
        <v>874636</v>
      </c>
      <c r="E472" t="str">
        <f>IF(D472&lt;VLOOKUP(A472,Min!A:B,2,FALSE),"Y","")</f>
        <v/>
      </c>
      <c r="F472">
        <f>IF(AND(OR(s_tmchk="all",IF(ISERROR(MATCH(B472,s_teams,0)),FALSE,TRUE)),OR(s_minsal="",s_minsal&lt;=D472),OR(s_maxsal="",s_maxsal&gt;=D472),OR(s_minyr="",s_minyr&lt;=A472),OR(s_maxyr="",s_maxyr&gt;=A472),OR(s_player="",s_player=C472)),MAX(F$1:F471)+1,0)</f>
        <v>0</v>
      </c>
    </row>
    <row r="473" spans="1:6">
      <c r="A473" s="20">
        <v>2017</v>
      </c>
      <c r="B473" s="15" t="s">
        <v>87</v>
      </c>
      <c r="C473" s="15" t="s">
        <v>3433</v>
      </c>
      <c r="D473" s="24">
        <v>543471</v>
      </c>
      <c r="E473" t="str">
        <f>IF(D473&lt;VLOOKUP(A473,Min!A:B,2,FALSE),"Y","")</f>
        <v/>
      </c>
      <c r="F473">
        <f>IF(AND(OR(s_tmchk="all",IF(ISERROR(MATCH(B473,s_teams,0)),FALSE,TRUE)),OR(s_minsal="",s_minsal&lt;=D473),OR(s_maxsal="",s_maxsal&gt;=D473),OR(s_minyr="",s_minyr&lt;=A473),OR(s_maxyr="",s_maxyr&gt;=A473),OR(s_player="",s_player=C473)),MAX(F$1:F472)+1,0)</f>
        <v>0</v>
      </c>
    </row>
    <row r="474" spans="1:6">
      <c r="A474" s="20">
        <v>2017</v>
      </c>
      <c r="B474" s="15" t="s">
        <v>87</v>
      </c>
      <c r="C474" s="15" t="s">
        <v>3439</v>
      </c>
      <c r="D474" s="24">
        <v>56500</v>
      </c>
      <c r="E474" t="str">
        <f>IF(D474&lt;VLOOKUP(A474,Min!A:B,2,FALSE),"Y","")</f>
        <v>Y</v>
      </c>
      <c r="F474">
        <f>IF(AND(OR(s_tmchk="all",IF(ISERROR(MATCH(B474,s_teams,0)),FALSE,TRUE)),OR(s_minsal="",s_minsal&lt;=D474),OR(s_maxsal="",s_maxsal&gt;=D474),OR(s_minyr="",s_minyr&lt;=A474),OR(s_maxyr="",s_maxyr&gt;=A474),OR(s_player="",s_player=C474)),MAX(F$1:F473)+1,0)</f>
        <v>0</v>
      </c>
    </row>
    <row r="475" spans="1:6">
      <c r="A475" s="20">
        <v>2017</v>
      </c>
      <c r="B475" s="15" t="s">
        <v>87</v>
      </c>
      <c r="C475" s="15" t="s">
        <v>3446</v>
      </c>
      <c r="D475" s="24">
        <v>50000</v>
      </c>
      <c r="E475" t="str">
        <f>IF(D475&lt;VLOOKUP(A475,Min!A:B,2,FALSE),"Y","")</f>
        <v>Y</v>
      </c>
      <c r="F475">
        <f>IF(AND(OR(s_tmchk="all",IF(ISERROR(MATCH(B475,s_teams,0)),FALSE,TRUE)),OR(s_minsal="",s_minsal&lt;=D475),OR(s_maxsal="",s_maxsal&gt;=D475),OR(s_minyr="",s_minyr&lt;=A475),OR(s_maxyr="",s_maxyr&gt;=A475),OR(s_player="",s_player=C475)),MAX(F$1:F474)+1,0)</f>
        <v>0</v>
      </c>
    </row>
    <row r="476" spans="1:6">
      <c r="A476" s="20">
        <v>2017</v>
      </c>
      <c r="B476" s="15" t="s">
        <v>87</v>
      </c>
      <c r="C476" s="15" t="s">
        <v>3451</v>
      </c>
      <c r="D476" s="24">
        <v>50000</v>
      </c>
      <c r="E476" t="str">
        <f>IF(D476&lt;VLOOKUP(A476,Min!A:B,2,FALSE),"Y","")</f>
        <v>Y</v>
      </c>
      <c r="F476">
        <f>IF(AND(OR(s_tmchk="all",IF(ISERROR(MATCH(B476,s_teams,0)),FALSE,TRUE)),OR(s_minsal="",s_minsal&lt;=D476),OR(s_maxsal="",s_maxsal&gt;=D476),OR(s_minyr="",s_minyr&lt;=A476),OR(s_maxyr="",s_maxyr&gt;=A476),OR(s_player="",s_player=C476)),MAX(F$1:F475)+1,0)</f>
        <v>0</v>
      </c>
    </row>
    <row r="477" spans="1:6">
      <c r="A477" s="20">
        <v>2017</v>
      </c>
      <c r="B477" s="15" t="s">
        <v>87</v>
      </c>
      <c r="C477" s="15" t="s">
        <v>3458</v>
      </c>
      <c r="D477" s="24">
        <v>50000</v>
      </c>
      <c r="E477" t="str">
        <f>IF(D477&lt;VLOOKUP(A477,Min!A:B,2,FALSE),"Y","")</f>
        <v>Y</v>
      </c>
      <c r="F477">
        <f>IF(AND(OR(s_tmchk="all",IF(ISERROR(MATCH(B477,s_teams,0)),FALSE,TRUE)),OR(s_minsal="",s_minsal&lt;=D477),OR(s_maxsal="",s_maxsal&gt;=D477),OR(s_minyr="",s_minyr&lt;=A477),OR(s_maxyr="",s_maxyr&gt;=A477),OR(s_player="",s_player=C477)),MAX(F$1:F476)+1,0)</f>
        <v>0</v>
      </c>
    </row>
    <row r="478" spans="1:6">
      <c r="A478" s="20">
        <v>2017</v>
      </c>
      <c r="B478" s="15" t="s">
        <v>88</v>
      </c>
      <c r="C478" s="15" t="s">
        <v>1469</v>
      </c>
      <c r="D478" s="24">
        <v>16073140</v>
      </c>
      <c r="E478" t="str">
        <f>IF(D478&lt;VLOOKUP(A478,Min!A:B,2,FALSE),"Y","")</f>
        <v/>
      </c>
      <c r="F478">
        <f>IF(AND(OR(s_tmchk="all",IF(ISERROR(MATCH(B478,s_teams,0)),FALSE,TRUE)),OR(s_minsal="",s_minsal&lt;=D478),OR(s_maxsal="",s_maxsal&gt;=D478),OR(s_minyr="",s_minyr&lt;=A478),OR(s_maxyr="",s_maxyr&gt;=A478),OR(s_player="",s_player=C478)),MAX(F$1:F477)+1,0)</f>
        <v>0</v>
      </c>
    </row>
    <row r="479" spans="1:6">
      <c r="A479" s="20">
        <v>2017</v>
      </c>
      <c r="B479" s="15" t="s">
        <v>88</v>
      </c>
      <c r="C479" s="15" t="s">
        <v>1471</v>
      </c>
      <c r="D479" s="24">
        <v>11050000</v>
      </c>
      <c r="E479" t="str">
        <f>IF(D479&lt;VLOOKUP(A479,Min!A:B,2,FALSE),"Y","")</f>
        <v/>
      </c>
      <c r="F479">
        <f>IF(AND(OR(s_tmchk="all",IF(ISERROR(MATCH(B479,s_teams,0)),FALSE,TRUE)),OR(s_minsal="",s_minsal&lt;=D479),OR(s_maxsal="",s_maxsal&gt;=D479),OR(s_minyr="",s_minyr&lt;=A479),OR(s_maxyr="",s_maxyr&gt;=A479),OR(s_player="",s_player=C479)),MAX(F$1:F478)+1,0)</f>
        <v>0</v>
      </c>
    </row>
    <row r="480" spans="1:6">
      <c r="A480" s="20">
        <v>2017</v>
      </c>
      <c r="B480" s="15" t="s">
        <v>88</v>
      </c>
      <c r="C480" s="15" t="s">
        <v>206</v>
      </c>
      <c r="D480" s="24">
        <v>11000000</v>
      </c>
      <c r="E480" t="str">
        <f>IF(D480&lt;VLOOKUP(A480,Min!A:B,2,FALSE),"Y","")</f>
        <v/>
      </c>
      <c r="F480">
        <f>IF(AND(OR(s_tmchk="all",IF(ISERROR(MATCH(B480,s_teams,0)),FALSE,TRUE)),OR(s_minsal="",s_minsal&lt;=D480),OR(s_maxsal="",s_maxsal&gt;=D480),OR(s_minyr="",s_minyr&lt;=A480),OR(s_maxyr="",s_maxyr&gt;=A480),OR(s_player="",s_player=C480)),MAX(F$1:F479)+1,0)</f>
        <v>0</v>
      </c>
    </row>
    <row r="481" spans="1:6">
      <c r="A481" s="20">
        <v>2017</v>
      </c>
      <c r="B481" s="15" t="s">
        <v>88</v>
      </c>
      <c r="C481" s="15" t="s">
        <v>1474</v>
      </c>
      <c r="D481" s="24">
        <v>10154495</v>
      </c>
      <c r="E481" t="str">
        <f>IF(D481&lt;VLOOKUP(A481,Min!A:B,2,FALSE),"Y","")</f>
        <v/>
      </c>
      <c r="F481">
        <f>IF(AND(OR(s_tmchk="all",IF(ISERROR(MATCH(B481,s_teams,0)),FALSE,TRUE)),OR(s_minsal="",s_minsal&lt;=D481),OR(s_maxsal="",s_maxsal&gt;=D481),OR(s_minyr="",s_minyr&lt;=A481),OR(s_maxyr="",s_maxyr&gt;=A481),OR(s_player="",s_player=C481)),MAX(F$1:F480)+1,0)</f>
        <v>0</v>
      </c>
    </row>
    <row r="482" spans="1:6">
      <c r="A482" s="20">
        <v>2017</v>
      </c>
      <c r="B482" s="15" t="s">
        <v>88</v>
      </c>
      <c r="C482" s="15" t="s">
        <v>659</v>
      </c>
      <c r="D482" s="24">
        <v>8000000</v>
      </c>
      <c r="E482" t="str">
        <f>IF(D482&lt;VLOOKUP(A482,Min!A:B,2,FALSE),"Y","")</f>
        <v/>
      </c>
      <c r="F482">
        <f>IF(AND(OR(s_tmchk="all",IF(ISERROR(MATCH(B482,s_teams,0)),FALSE,TRUE)),OR(s_minsal="",s_minsal&lt;=D482),OR(s_maxsal="",s_maxsal&gt;=D482),OR(s_minyr="",s_minyr&lt;=A482),OR(s_maxyr="",s_maxyr&gt;=A482),OR(s_player="",s_player=C482)),MAX(F$1:F481)+1,0)</f>
        <v>0</v>
      </c>
    </row>
    <row r="483" spans="1:6">
      <c r="A483" s="20">
        <v>2017</v>
      </c>
      <c r="B483" s="15" t="s">
        <v>88</v>
      </c>
      <c r="C483" s="15" t="s">
        <v>1389</v>
      </c>
      <c r="D483" s="24">
        <v>7000000</v>
      </c>
      <c r="E483" t="str">
        <f>IF(D483&lt;VLOOKUP(A483,Min!A:B,2,FALSE),"Y","")</f>
        <v/>
      </c>
      <c r="F483">
        <f>IF(AND(OR(s_tmchk="all",IF(ISERROR(MATCH(B483,s_teams,0)),FALSE,TRUE)),OR(s_minsal="",s_minsal&lt;=D483),OR(s_maxsal="",s_maxsal&gt;=D483),OR(s_minyr="",s_minyr&lt;=A483),OR(s_maxyr="",s_maxyr&gt;=A483),OR(s_player="",s_player=C483)),MAX(F$1:F482)+1,0)</f>
        <v>0</v>
      </c>
    </row>
    <row r="484" spans="1:6">
      <c r="A484" s="20">
        <v>2017</v>
      </c>
      <c r="B484" s="15" t="s">
        <v>88</v>
      </c>
      <c r="C484" s="15" t="s">
        <v>1479</v>
      </c>
      <c r="D484" s="24">
        <v>3940320</v>
      </c>
      <c r="E484" t="str">
        <f>IF(D484&lt;VLOOKUP(A484,Min!A:B,2,FALSE),"Y","")</f>
        <v/>
      </c>
      <c r="F484">
        <f>IF(AND(OR(s_tmchk="all",IF(ISERROR(MATCH(B484,s_teams,0)),FALSE,TRUE)),OR(s_minsal="",s_minsal&lt;=D484),OR(s_maxsal="",s_maxsal&gt;=D484),OR(s_minyr="",s_minyr&lt;=A484),OR(s_maxyr="",s_maxyr&gt;=A484),OR(s_player="",s_player=C484)),MAX(F$1:F483)+1,0)</f>
        <v>0</v>
      </c>
    </row>
    <row r="485" spans="1:6">
      <c r="A485" s="20">
        <v>2017</v>
      </c>
      <c r="B485" s="15" t="s">
        <v>88</v>
      </c>
      <c r="C485" s="15" t="s">
        <v>1487</v>
      </c>
      <c r="D485" s="24">
        <v>2433334</v>
      </c>
      <c r="E485" t="str">
        <f>IF(D485&lt;VLOOKUP(A485,Min!A:B,2,FALSE),"Y","")</f>
        <v/>
      </c>
      <c r="F485">
        <f>IF(AND(OR(s_tmchk="all",IF(ISERROR(MATCH(B485,s_teams,0)),FALSE,TRUE)),OR(s_minsal="",s_minsal&lt;=D485),OR(s_maxsal="",s_maxsal&gt;=D485),OR(s_minyr="",s_minyr&lt;=A485),OR(s_maxyr="",s_maxyr&gt;=A485),OR(s_player="",s_player=C485)),MAX(F$1:F484)+1,0)</f>
        <v>0</v>
      </c>
    </row>
    <row r="486" spans="1:6">
      <c r="A486" s="20">
        <v>2017</v>
      </c>
      <c r="B486" s="15" t="s">
        <v>88</v>
      </c>
      <c r="C486" s="15" t="s">
        <v>1490</v>
      </c>
      <c r="D486" s="24">
        <v>2340600</v>
      </c>
      <c r="E486" t="str">
        <f>IF(D486&lt;VLOOKUP(A486,Min!A:B,2,FALSE),"Y","")</f>
        <v/>
      </c>
      <c r="F486">
        <f>IF(AND(OR(s_tmchk="all",IF(ISERROR(MATCH(B486,s_teams,0)),FALSE,TRUE)),OR(s_minsal="",s_minsal&lt;=D486),OR(s_maxsal="",s_maxsal&gt;=D486),OR(s_minyr="",s_minyr&lt;=A486),OR(s_maxyr="",s_maxyr&gt;=A486),OR(s_player="",s_player=C486)),MAX(F$1:F485)+1,0)</f>
        <v>0</v>
      </c>
    </row>
    <row r="487" spans="1:6">
      <c r="A487" s="20">
        <v>2017</v>
      </c>
      <c r="B487" s="15" t="s">
        <v>88</v>
      </c>
      <c r="C487" s="15" t="s">
        <v>1492</v>
      </c>
      <c r="D487" s="24">
        <v>2150000</v>
      </c>
      <c r="E487" t="str">
        <f>IF(D487&lt;VLOOKUP(A487,Min!A:B,2,FALSE),"Y","")</f>
        <v/>
      </c>
      <c r="F487">
        <f>IF(AND(OR(s_tmchk="all",IF(ISERROR(MATCH(B487,s_teams,0)),FALSE,TRUE)),OR(s_minsal="",s_minsal&lt;=D487),OR(s_maxsal="",s_maxsal&gt;=D487),OR(s_minyr="",s_minyr&lt;=A487),OR(s_maxyr="",s_maxyr&gt;=A487),OR(s_player="",s_player=C487)),MAX(F$1:F486)+1,0)</f>
        <v>0</v>
      </c>
    </row>
    <row r="488" spans="1:6">
      <c r="A488" s="20">
        <v>2017</v>
      </c>
      <c r="B488" s="15" t="s">
        <v>88</v>
      </c>
      <c r="C488" s="15" t="s">
        <v>1498</v>
      </c>
      <c r="D488" s="24">
        <v>2121287</v>
      </c>
      <c r="E488" t="str">
        <f>IF(D488&lt;VLOOKUP(A488,Min!A:B,2,FALSE),"Y","")</f>
        <v/>
      </c>
      <c r="F488">
        <f>IF(AND(OR(s_tmchk="all",IF(ISERROR(MATCH(B488,s_teams,0)),FALSE,TRUE)),OR(s_minsal="",s_minsal&lt;=D488),OR(s_maxsal="",s_maxsal&gt;=D488),OR(s_minyr="",s_minyr&lt;=A488),OR(s_maxyr="",s_maxyr&gt;=A488),OR(s_player="",s_player=C488)),MAX(F$1:F487)+1,0)</f>
        <v>0</v>
      </c>
    </row>
    <row r="489" spans="1:6">
      <c r="A489" s="20">
        <v>2017</v>
      </c>
      <c r="B489" s="15" t="s">
        <v>88</v>
      </c>
      <c r="C489" s="15" t="s">
        <v>1495</v>
      </c>
      <c r="D489" s="24">
        <v>1406520</v>
      </c>
      <c r="E489" t="str">
        <f>IF(D489&lt;VLOOKUP(A489,Min!A:B,2,FALSE),"Y","")</f>
        <v/>
      </c>
      <c r="F489">
        <f>IF(AND(OR(s_tmchk="all",IF(ISERROR(MATCH(B489,s_teams,0)),FALSE,TRUE)),OR(s_minsal="",s_minsal&lt;=D489),OR(s_maxsal="",s_maxsal&gt;=D489),OR(s_minyr="",s_minyr&lt;=A489),OR(s_maxyr="",s_maxyr&gt;=A489),OR(s_player="",s_player=C489)),MAX(F$1:F488)+1,0)</f>
        <v>0</v>
      </c>
    </row>
    <row r="490" spans="1:6">
      <c r="A490" s="20">
        <v>2017</v>
      </c>
      <c r="B490" s="15" t="s">
        <v>88</v>
      </c>
      <c r="C490" s="15" t="s">
        <v>1504</v>
      </c>
      <c r="D490" s="24">
        <v>1015696</v>
      </c>
      <c r="E490" t="str">
        <f>IF(D490&lt;VLOOKUP(A490,Min!A:B,2,FALSE),"Y","")</f>
        <v/>
      </c>
      <c r="F490">
        <f>IF(AND(OR(s_tmchk="all",IF(ISERROR(MATCH(B490,s_teams,0)),FALSE,TRUE)),OR(s_minsal="",s_minsal&lt;=D490),OR(s_maxsal="",s_maxsal&gt;=D490),OR(s_minyr="",s_minyr&lt;=A490),OR(s_maxyr="",s_maxyr&gt;=A490),OR(s_player="",s_player=C490)),MAX(F$1:F489)+1,0)</f>
        <v>0</v>
      </c>
    </row>
    <row r="491" spans="1:6">
      <c r="A491" s="20">
        <v>2017</v>
      </c>
      <c r="B491" s="15" t="s">
        <v>88</v>
      </c>
      <c r="C491" s="15" t="s">
        <v>1507</v>
      </c>
      <c r="D491" s="24">
        <v>937800</v>
      </c>
      <c r="E491" t="str">
        <f>IF(D491&lt;VLOOKUP(A491,Min!A:B,2,FALSE),"Y","")</f>
        <v/>
      </c>
      <c r="F491">
        <f>IF(AND(OR(s_tmchk="all",IF(ISERROR(MATCH(B491,s_teams,0)),FALSE,TRUE)),OR(s_minsal="",s_minsal&lt;=D491),OR(s_maxsal="",s_maxsal&gt;=D491),OR(s_minyr="",s_minyr&lt;=A491),OR(s_maxyr="",s_maxyr&gt;=A491),OR(s_player="",s_player=C491)),MAX(F$1:F490)+1,0)</f>
        <v>0</v>
      </c>
    </row>
    <row r="492" spans="1:6">
      <c r="A492" s="20">
        <v>2017</v>
      </c>
      <c r="B492" s="15" t="s">
        <v>88</v>
      </c>
      <c r="C492" s="15" t="s">
        <v>3545</v>
      </c>
      <c r="D492" s="24">
        <v>125000</v>
      </c>
      <c r="E492" t="str">
        <f>IF(D492&lt;VLOOKUP(A492,Min!A:B,2,FALSE),"Y","")</f>
        <v>Y</v>
      </c>
      <c r="F492">
        <f>IF(AND(OR(s_tmchk="all",IF(ISERROR(MATCH(B492,s_teams,0)),FALSE,TRUE)),OR(s_minsal="",s_minsal&lt;=D492),OR(s_maxsal="",s_maxsal&gt;=D492),OR(s_minyr="",s_minyr&lt;=A492),OR(s_maxyr="",s_maxyr&gt;=A492),OR(s_player="",s_player=C492)),MAX(F$1:F491)+1,0)</f>
        <v>0</v>
      </c>
    </row>
    <row r="493" spans="1:6">
      <c r="A493" s="20">
        <v>2017</v>
      </c>
      <c r="B493" s="15" t="s">
        <v>88</v>
      </c>
      <c r="C493" s="15" t="s">
        <v>253</v>
      </c>
      <c r="D493" s="24">
        <v>75000</v>
      </c>
      <c r="E493" t="str">
        <f>IF(D493&lt;VLOOKUP(A493,Min!A:B,2,FALSE),"Y","")</f>
        <v>Y</v>
      </c>
      <c r="F493">
        <f>IF(AND(OR(s_tmchk="all",IF(ISERROR(MATCH(B493,s_teams,0)),FALSE,TRUE)),OR(s_minsal="",s_minsal&lt;=D493),OR(s_maxsal="",s_maxsal&gt;=D493),OR(s_minyr="",s_minyr&lt;=A493),OR(s_maxyr="",s_maxyr&gt;=A493),OR(s_player="",s_player=C493)),MAX(F$1:F492)+1,0)</f>
        <v>0</v>
      </c>
    </row>
    <row r="494" spans="1:6">
      <c r="A494" s="20">
        <v>2017</v>
      </c>
      <c r="B494" s="15" t="s">
        <v>88</v>
      </c>
      <c r="C494" s="15" t="s">
        <v>3555</v>
      </c>
      <c r="D494" s="24">
        <v>75000</v>
      </c>
      <c r="E494" t="str">
        <f>IF(D494&lt;VLOOKUP(A494,Min!A:B,2,FALSE),"Y","")</f>
        <v>Y</v>
      </c>
      <c r="F494">
        <f>IF(AND(OR(s_tmchk="all",IF(ISERROR(MATCH(B494,s_teams,0)),FALSE,TRUE)),OR(s_minsal="",s_minsal&lt;=D494),OR(s_maxsal="",s_maxsal&gt;=D494),OR(s_minyr="",s_minyr&lt;=A494),OR(s_maxyr="",s_maxyr&gt;=A494),OR(s_player="",s_player=C494)),MAX(F$1:F493)+1,0)</f>
        <v>0</v>
      </c>
    </row>
    <row r="495" spans="1:6">
      <c r="A495" s="20">
        <v>2017</v>
      </c>
      <c r="B495" s="15" t="s">
        <v>92</v>
      </c>
      <c r="C495" s="15" t="s">
        <v>1528</v>
      </c>
      <c r="D495" s="24">
        <v>22116750</v>
      </c>
      <c r="E495" t="str">
        <f>IF(D495&lt;VLOOKUP(A495,Min!A:B,2,FALSE),"Y","")</f>
        <v/>
      </c>
      <c r="F495">
        <f>IF(AND(OR(s_tmchk="all",IF(ISERROR(MATCH(B495,s_teams,0)),FALSE,TRUE)),OR(s_minsal="",s_minsal&lt;=D495),OR(s_maxsal="",s_maxsal&gt;=D495),OR(s_minyr="",s_minyr&lt;=A495),OR(s_maxyr="",s_maxyr&gt;=A495),OR(s_player="",s_player=C495)),MAX(F$1:F494)+1,0)</f>
        <v>7</v>
      </c>
    </row>
    <row r="496" spans="1:6">
      <c r="A496" s="20">
        <v>2017</v>
      </c>
      <c r="B496" s="15" t="s">
        <v>92</v>
      </c>
      <c r="C496" s="15" t="s">
        <v>1515</v>
      </c>
      <c r="D496" s="24">
        <v>16957900</v>
      </c>
      <c r="E496" t="str">
        <f>IF(D496&lt;VLOOKUP(A496,Min!A:B,2,FALSE),"Y","")</f>
        <v/>
      </c>
      <c r="F496">
        <f>IF(AND(OR(s_tmchk="all",IF(ISERROR(MATCH(B496,s_teams,0)),FALSE,TRUE)),OR(s_minsal="",s_minsal&lt;=D496),OR(s_maxsal="",s_maxsal&gt;=D496),OR(s_minyr="",s_minyr&lt;=A496),OR(s_maxyr="",s_maxyr&gt;=A496),OR(s_player="",s_player=C496)),MAX(F$1:F495)+1,0)</f>
        <v>0</v>
      </c>
    </row>
    <row r="497" spans="1:6">
      <c r="A497" s="20">
        <v>2017</v>
      </c>
      <c r="B497" s="15" t="s">
        <v>92</v>
      </c>
      <c r="C497" s="15" t="s">
        <v>674</v>
      </c>
      <c r="D497" s="24">
        <v>15944154</v>
      </c>
      <c r="E497" t="str">
        <f>IF(D497&lt;VLOOKUP(A497,Min!A:B,2,FALSE),"Y","")</f>
        <v/>
      </c>
      <c r="F497">
        <f>IF(AND(OR(s_tmchk="all",IF(ISERROR(MATCH(B497,s_teams,0)),FALSE,TRUE)),OR(s_minsal="",s_minsal&lt;=D497),OR(s_maxsal="",s_maxsal&gt;=D497),OR(s_minyr="",s_minyr&lt;=A497),OR(s_maxyr="",s_maxyr&gt;=A497),OR(s_player="",s_player=C497)),MAX(F$1:F496)+1,0)</f>
        <v>0</v>
      </c>
    </row>
    <row r="498" spans="1:6">
      <c r="A498" s="20">
        <v>2017</v>
      </c>
      <c r="B498" s="15" t="s">
        <v>92</v>
      </c>
      <c r="C498" s="15" t="s">
        <v>1520</v>
      </c>
      <c r="D498" s="24">
        <v>12000000</v>
      </c>
      <c r="E498" t="str">
        <f>IF(D498&lt;VLOOKUP(A498,Min!A:B,2,FALSE),"Y","")</f>
        <v/>
      </c>
      <c r="F498">
        <f>IF(AND(OR(s_tmchk="all",IF(ISERROR(MATCH(B498,s_teams,0)),FALSE,TRUE)),OR(s_minsal="",s_minsal&lt;=D498),OR(s_maxsal="",s_maxsal&gt;=D498),OR(s_minyr="",s_minyr&lt;=A498),OR(s_maxyr="",s_maxyr&gt;=A498),OR(s_player="",s_player=C498)),MAX(F$1:F497)+1,0)</f>
        <v>0</v>
      </c>
    </row>
    <row r="499" spans="1:6">
      <c r="A499" s="20">
        <v>2017</v>
      </c>
      <c r="B499" s="15" t="s">
        <v>92</v>
      </c>
      <c r="C499" s="15" t="s">
        <v>1522</v>
      </c>
      <c r="D499" s="24">
        <v>7400000</v>
      </c>
      <c r="E499" t="str">
        <f>IF(D499&lt;VLOOKUP(A499,Min!A:B,2,FALSE),"Y","")</f>
        <v/>
      </c>
      <c r="F499">
        <f>IF(AND(OR(s_tmchk="all",IF(ISERROR(MATCH(B499,s_teams,0)),FALSE,TRUE)),OR(s_minsal="",s_minsal&lt;=D499),OR(s_maxsal="",s_maxsal&gt;=D499),OR(s_minyr="",s_minyr&lt;=A499),OR(s_maxyr="",s_maxyr&gt;=A499),OR(s_player="",s_player=C499)),MAX(F$1:F498)+1,0)</f>
        <v>0</v>
      </c>
    </row>
    <row r="500" spans="1:6">
      <c r="A500" s="20">
        <v>2017</v>
      </c>
      <c r="B500" s="15" t="s">
        <v>92</v>
      </c>
      <c r="C500" s="15" t="s">
        <v>1162</v>
      </c>
      <c r="D500" s="24">
        <v>6088993</v>
      </c>
      <c r="E500" t="str">
        <f>IF(D500&lt;VLOOKUP(A500,Min!A:B,2,FALSE),"Y","")</f>
        <v/>
      </c>
      <c r="F500">
        <f>IF(AND(OR(s_tmchk="all",IF(ISERROR(MATCH(B500,s_teams,0)),FALSE,TRUE)),OR(s_minsal="",s_minsal&lt;=D500),OR(s_maxsal="",s_maxsal&gt;=D500),OR(s_minyr="",s_minyr&lt;=A500),OR(s_maxyr="",s_maxyr&gt;=A500),OR(s_player="",s_player=C500)),MAX(F$1:F499)+1,0)</f>
        <v>0</v>
      </c>
    </row>
    <row r="501" spans="1:6">
      <c r="A501" s="20">
        <v>2017</v>
      </c>
      <c r="B501" s="15" t="s">
        <v>92</v>
      </c>
      <c r="C501" s="15" t="s">
        <v>1531</v>
      </c>
      <c r="D501" s="24">
        <v>5893981</v>
      </c>
      <c r="E501" t="str">
        <f>IF(D501&lt;VLOOKUP(A501,Min!A:B,2,FALSE),"Y","")</f>
        <v/>
      </c>
      <c r="F501">
        <f>IF(AND(OR(s_tmchk="all",IF(ISERROR(MATCH(B501,s_teams,0)),FALSE,TRUE)),OR(s_minsal="",s_minsal&lt;=D501),OR(s_maxsal="",s_maxsal&gt;=D501),OR(s_minyr="",s_minyr&lt;=A501),OR(s_maxyr="",s_maxyr&gt;=A501),OR(s_player="",s_player=C501)),MAX(F$1:F500)+1,0)</f>
        <v>0</v>
      </c>
    </row>
    <row r="502" spans="1:6">
      <c r="A502" s="20">
        <v>2017</v>
      </c>
      <c r="B502" s="15" t="s">
        <v>92</v>
      </c>
      <c r="C502" s="15" t="s">
        <v>1150</v>
      </c>
      <c r="D502" s="24">
        <v>5000000</v>
      </c>
      <c r="E502" t="str">
        <f>IF(D502&lt;VLOOKUP(A502,Min!A:B,2,FALSE),"Y","")</f>
        <v/>
      </c>
      <c r="F502">
        <f>IF(AND(OR(s_tmchk="all",IF(ISERROR(MATCH(B502,s_teams,0)),FALSE,TRUE)),OR(s_minsal="",s_minsal&lt;=D502),OR(s_maxsal="",s_maxsal&gt;=D502),OR(s_minyr="",s_minyr&lt;=A502),OR(s_maxyr="",s_maxyr&gt;=A502),OR(s_player="",s_player=C502)),MAX(F$1:F501)+1,0)</f>
        <v>0</v>
      </c>
    </row>
    <row r="503" spans="1:6">
      <c r="A503" s="20">
        <v>2017</v>
      </c>
      <c r="B503" s="15" t="s">
        <v>92</v>
      </c>
      <c r="C503" s="15" t="s">
        <v>1484</v>
      </c>
      <c r="D503" s="24">
        <v>3386598</v>
      </c>
      <c r="E503" t="str">
        <f>IF(D503&lt;VLOOKUP(A503,Min!A:B,2,FALSE),"Y","")</f>
        <v/>
      </c>
      <c r="F503">
        <f>IF(AND(OR(s_tmchk="all",IF(ISERROR(MATCH(B503,s_teams,0)),FALSE,TRUE)),OR(s_minsal="",s_minsal&lt;=D503),OR(s_maxsal="",s_maxsal&gt;=D503),OR(s_minyr="",s_minyr&lt;=A503),OR(s_maxyr="",s_maxyr&gt;=A503),OR(s_player="",s_player=C503)),MAX(F$1:F502)+1,0)</f>
        <v>0</v>
      </c>
    </row>
    <row r="504" spans="1:6">
      <c r="A504" s="20">
        <v>2017</v>
      </c>
      <c r="B504" s="15" t="s">
        <v>92</v>
      </c>
      <c r="C504" s="15" t="s">
        <v>3605</v>
      </c>
      <c r="D504" s="24">
        <v>2870813</v>
      </c>
      <c r="E504" t="str">
        <f>IF(D504&lt;VLOOKUP(A504,Min!A:B,2,FALSE),"Y","")</f>
        <v/>
      </c>
      <c r="F504">
        <f>IF(AND(OR(s_tmchk="all",IF(ISERROR(MATCH(B504,s_teams,0)),FALSE,TRUE)),OR(s_minsal="",s_minsal&lt;=D504),OR(s_maxsal="",s_maxsal&gt;=D504),OR(s_minyr="",s_minyr&lt;=A504),OR(s_maxyr="",s_maxyr&gt;=A504),OR(s_player="",s_player=C504)),MAX(F$1:F503)+1,0)</f>
        <v>0</v>
      </c>
    </row>
    <row r="505" spans="1:6">
      <c r="A505" s="20">
        <v>2017</v>
      </c>
      <c r="B505" s="15" t="s">
        <v>92</v>
      </c>
      <c r="C505" s="15" t="s">
        <v>1546</v>
      </c>
      <c r="D505" s="24">
        <v>2006640</v>
      </c>
      <c r="E505" t="str">
        <f>IF(D505&lt;VLOOKUP(A505,Min!A:B,2,FALSE),"Y","")</f>
        <v/>
      </c>
      <c r="F505">
        <f>IF(AND(OR(s_tmchk="all",IF(ISERROR(MATCH(B505,s_teams,0)),FALSE,TRUE)),OR(s_minsal="",s_minsal&lt;=D505),OR(s_maxsal="",s_maxsal&gt;=D505),OR(s_minyr="",s_minyr&lt;=A505),OR(s_maxyr="",s_maxyr&gt;=A505),OR(s_player="",s_player=C505)),MAX(F$1:F504)+1,0)</f>
        <v>0</v>
      </c>
    </row>
    <row r="506" spans="1:6">
      <c r="A506" s="20">
        <v>2017</v>
      </c>
      <c r="B506" s="15" t="s">
        <v>92</v>
      </c>
      <c r="C506" s="15" t="s">
        <v>639</v>
      </c>
      <c r="D506" s="24">
        <v>1315448</v>
      </c>
      <c r="E506" t="str">
        <f>IF(D506&lt;VLOOKUP(A506,Min!A:B,2,FALSE),"Y","")</f>
        <v/>
      </c>
      <c r="F506">
        <f>IF(AND(OR(s_tmchk="all",IF(ISERROR(MATCH(B506,s_teams,0)),FALSE,TRUE)),OR(s_minsal="",s_minsal&lt;=D506),OR(s_maxsal="",s_maxsal&gt;=D506),OR(s_minyr="",s_minyr&lt;=A506),OR(s_maxyr="",s_maxyr&gt;=A506),OR(s_player="",s_player=C506)),MAX(F$1:F505)+1,0)</f>
        <v>0</v>
      </c>
    </row>
    <row r="507" spans="1:6">
      <c r="A507" s="20">
        <v>2017</v>
      </c>
      <c r="B507" s="15" t="s">
        <v>92</v>
      </c>
      <c r="C507" s="15" t="s">
        <v>1525</v>
      </c>
      <c r="D507" s="24">
        <v>833334</v>
      </c>
      <c r="E507" t="str">
        <f>IF(D507&lt;VLOOKUP(A507,Min!A:B,2,FALSE),"Y","")</f>
        <v/>
      </c>
      <c r="F507">
        <f>IF(AND(OR(s_tmchk="all",IF(ISERROR(MATCH(B507,s_teams,0)),FALSE,TRUE)),OR(s_minsal="",s_minsal&lt;=D507),OR(s_maxsal="",s_maxsal&gt;=D507),OR(s_minyr="",s_minyr&lt;=A507),OR(s_maxyr="",s_maxyr&gt;=A507),OR(s_player="",s_player=C507)),MAX(F$1:F506)+1,0)</f>
        <v>0</v>
      </c>
    </row>
    <row r="508" spans="1:6">
      <c r="A508" s="20">
        <v>2017</v>
      </c>
      <c r="B508" s="15" t="s">
        <v>92</v>
      </c>
      <c r="C508" s="15" t="s">
        <v>3627</v>
      </c>
      <c r="D508" s="24">
        <v>543471</v>
      </c>
      <c r="E508" t="str">
        <f>IF(D508&lt;VLOOKUP(A508,Min!A:B,2,FALSE),"Y","")</f>
        <v/>
      </c>
      <c r="F508">
        <f>IF(AND(OR(s_tmchk="all",IF(ISERROR(MATCH(B508,s_teams,0)),FALSE,TRUE)),OR(s_minsal="",s_minsal&lt;=D508),OR(s_maxsal="",s_maxsal&gt;=D508),OR(s_minyr="",s_minyr&lt;=A508),OR(s_maxyr="",s_maxyr&gt;=A508),OR(s_player="",s_player=C508)),MAX(F$1:F507)+1,0)</f>
        <v>0</v>
      </c>
    </row>
    <row r="509" spans="1:6">
      <c r="A509" s="20">
        <v>2017</v>
      </c>
      <c r="B509" s="15" t="s">
        <v>92</v>
      </c>
      <c r="C509" s="15" t="s">
        <v>3634</v>
      </c>
      <c r="D509" s="24">
        <v>543471</v>
      </c>
      <c r="E509" t="str">
        <f>IF(D509&lt;VLOOKUP(A509,Min!A:B,2,FALSE),"Y","")</f>
        <v/>
      </c>
      <c r="F509">
        <f>IF(AND(OR(s_tmchk="all",IF(ISERROR(MATCH(B509,s_teams,0)),FALSE,TRUE)),OR(s_minsal="",s_minsal&lt;=D509),OR(s_maxsal="",s_maxsal&gt;=D509),OR(s_minyr="",s_minyr&lt;=A509),OR(s_maxyr="",s_maxyr&gt;=A509),OR(s_player="",s_player=C509)),MAX(F$1:F508)+1,0)</f>
        <v>0</v>
      </c>
    </row>
    <row r="510" spans="1:6">
      <c r="A510" s="20">
        <v>2017</v>
      </c>
      <c r="B510" s="15" t="s">
        <v>92</v>
      </c>
      <c r="C510" s="15" t="s">
        <v>3642</v>
      </c>
      <c r="D510" s="24">
        <v>543471</v>
      </c>
      <c r="E510" t="str">
        <f>IF(D510&lt;VLOOKUP(A510,Min!A:B,2,FALSE),"Y","")</f>
        <v/>
      </c>
      <c r="F510">
        <f>IF(AND(OR(s_tmchk="all",IF(ISERROR(MATCH(B510,s_teams,0)),FALSE,TRUE)),OR(s_minsal="",s_minsal&lt;=D510),OR(s_maxsal="",s_maxsal&gt;=D510),OR(s_minyr="",s_minyr&lt;=A510),OR(s_maxyr="",s_maxyr&gt;=A510),OR(s_player="",s_player=C510)),MAX(F$1:F509)+1,0)</f>
        <v>0</v>
      </c>
    </row>
    <row r="511" spans="1:6">
      <c r="A511" s="20">
        <v>2017</v>
      </c>
      <c r="B511" s="15" t="s">
        <v>92</v>
      </c>
      <c r="C511" s="15" t="s">
        <v>1551</v>
      </c>
      <c r="D511" s="24">
        <v>175000</v>
      </c>
      <c r="E511" t="str">
        <f>IF(D511&lt;VLOOKUP(A511,Min!A:B,2,FALSE),"Y","")</f>
        <v>Y</v>
      </c>
      <c r="F511">
        <f>IF(AND(OR(s_tmchk="all",IF(ISERROR(MATCH(B511,s_teams,0)),FALSE,TRUE)),OR(s_minsal="",s_minsal&lt;=D511),OR(s_maxsal="",s_maxsal&gt;=D511),OR(s_minyr="",s_minyr&lt;=A511),OR(s_maxyr="",s_maxyr&gt;=A511),OR(s_player="",s_player=C511)),MAX(F$1:F510)+1,0)</f>
        <v>0</v>
      </c>
    </row>
    <row r="512" spans="1:6">
      <c r="A512" s="20">
        <v>2016</v>
      </c>
      <c r="B512" s="15" t="s">
        <v>28</v>
      </c>
      <c r="C512" s="15" t="s">
        <v>102</v>
      </c>
      <c r="D512" s="24">
        <v>18671659</v>
      </c>
      <c r="E512" t="str">
        <f>IF(D512&lt;VLOOKUP(A512,Min!A:B,2,FALSE),"Y","")</f>
        <v/>
      </c>
      <c r="F512">
        <f>IF(AND(OR(s_tmchk="all",IF(ISERROR(MATCH(B512,s_teams,0)),FALSE,TRUE)),OR(s_minsal="",s_minsal&lt;=D512),OR(s_maxsal="",s_maxsal&gt;=D512),OR(s_minyr="",s_minyr&lt;=A512),OR(s_maxyr="",s_maxyr&gt;=A512),OR(s_player="",s_player=C512)),MAX(F$1:F511)+1,0)</f>
        <v>0</v>
      </c>
    </row>
    <row r="513" spans="1:6">
      <c r="A513" s="20">
        <v>2016</v>
      </c>
      <c r="B513" s="15" t="s">
        <v>28</v>
      </c>
      <c r="C513" s="15" t="s">
        <v>105</v>
      </c>
      <c r="D513" s="24">
        <v>12000000</v>
      </c>
      <c r="E513" t="str">
        <f>IF(D513&lt;VLOOKUP(A513,Min!A:B,2,FALSE),"Y","")</f>
        <v/>
      </c>
      <c r="F513">
        <f>IF(AND(OR(s_tmchk="all",IF(ISERROR(MATCH(B513,s_teams,0)),FALSE,TRUE)),OR(s_minsal="",s_minsal&lt;=D513),OR(s_maxsal="",s_maxsal&gt;=D513),OR(s_minyr="",s_minyr&lt;=A513),OR(s_maxyr="",s_maxyr&gt;=A513),OR(s_player="",s_player=C513)),MAX(F$1:F512)+1,0)</f>
        <v>0</v>
      </c>
    </row>
    <row r="514" spans="1:6">
      <c r="A514" s="20">
        <v>2016</v>
      </c>
      <c r="B514" s="15" t="s">
        <v>28</v>
      </c>
      <c r="C514" s="15" t="s">
        <v>108</v>
      </c>
      <c r="D514" s="24">
        <v>9756250</v>
      </c>
      <c r="E514" t="str">
        <f>IF(D514&lt;VLOOKUP(A514,Min!A:B,2,FALSE),"Y","")</f>
        <v/>
      </c>
      <c r="F514">
        <f>IF(AND(OR(s_tmchk="all",IF(ISERROR(MATCH(B514,s_teams,0)),FALSE,TRUE)),OR(s_minsal="",s_minsal&lt;=D514),OR(s_maxsal="",s_maxsal&gt;=D514),OR(s_minyr="",s_minyr&lt;=A514),OR(s_maxyr="",s_maxyr&gt;=A514),OR(s_player="",s_player=C514)),MAX(F$1:F513)+1,0)</f>
        <v>0</v>
      </c>
    </row>
    <row r="515" spans="1:6">
      <c r="A515" s="20">
        <v>2016</v>
      </c>
      <c r="B515" s="15" t="s">
        <v>28</v>
      </c>
      <c r="C515" s="15" t="s">
        <v>111</v>
      </c>
      <c r="D515" s="24">
        <v>8000000</v>
      </c>
      <c r="E515" t="str">
        <f>IF(D515&lt;VLOOKUP(A515,Min!A:B,2,FALSE),"Y","")</f>
        <v/>
      </c>
      <c r="F515">
        <f>IF(AND(OR(s_tmchk="all",IF(ISERROR(MATCH(B515,s_teams,0)),FALSE,TRUE)),OR(s_minsal="",s_minsal&lt;=D515),OR(s_maxsal="",s_maxsal&gt;=D515),OR(s_minyr="",s_minyr&lt;=A515),OR(s_maxyr="",s_maxyr&gt;=A515),OR(s_player="",s_player=C515)),MAX(F$1:F514)+1,0)</f>
        <v>0</v>
      </c>
    </row>
    <row r="516" spans="1:6">
      <c r="A516" s="20">
        <v>2016</v>
      </c>
      <c r="B516" s="15" t="s">
        <v>28</v>
      </c>
      <c r="C516" s="15" t="s">
        <v>114</v>
      </c>
      <c r="D516" s="24">
        <v>5746479</v>
      </c>
      <c r="E516" t="str">
        <f>IF(D516&lt;VLOOKUP(A516,Min!A:B,2,FALSE),"Y","")</f>
        <v/>
      </c>
      <c r="F516">
        <f>IF(AND(OR(s_tmchk="all",IF(ISERROR(MATCH(B516,s_teams,0)),FALSE,TRUE)),OR(s_minsal="",s_minsal&lt;=D516),OR(s_maxsal="",s_maxsal&gt;=D516),OR(s_minyr="",s_minyr&lt;=A516),OR(s_maxyr="",s_maxyr&gt;=A516),OR(s_player="",s_player=C516)),MAX(F$1:F515)+1,0)</f>
        <v>0</v>
      </c>
    </row>
    <row r="517" spans="1:6">
      <c r="A517" s="20">
        <v>2016</v>
      </c>
      <c r="B517" s="15" t="s">
        <v>28</v>
      </c>
      <c r="C517" s="15" t="s">
        <v>117</v>
      </c>
      <c r="D517" s="24">
        <v>4000000</v>
      </c>
      <c r="E517" t="str">
        <f>IF(D517&lt;VLOOKUP(A517,Min!A:B,2,FALSE),"Y","")</f>
        <v/>
      </c>
      <c r="F517">
        <f>IF(AND(OR(s_tmchk="all",IF(ISERROR(MATCH(B517,s_teams,0)),FALSE,TRUE)),OR(s_minsal="",s_minsal&lt;=D517),OR(s_maxsal="",s_maxsal&gt;=D517),OR(s_minyr="",s_minyr&lt;=A517),OR(s_maxyr="",s_maxyr&gt;=A517),OR(s_player="",s_player=C517)),MAX(F$1:F516)+1,0)</f>
        <v>0</v>
      </c>
    </row>
    <row r="518" spans="1:6">
      <c r="A518" s="20">
        <v>2016</v>
      </c>
      <c r="B518" s="15" t="s">
        <v>28</v>
      </c>
      <c r="C518" s="15" t="s">
        <v>120</v>
      </c>
      <c r="D518" s="24">
        <v>3333333</v>
      </c>
      <c r="E518" t="str">
        <f>IF(D518&lt;VLOOKUP(A518,Min!A:B,2,FALSE),"Y","")</f>
        <v/>
      </c>
      <c r="F518">
        <f>IF(AND(OR(s_tmchk="all",IF(ISERROR(MATCH(B518,s_teams,0)),FALSE,TRUE)),OR(s_minsal="",s_minsal&lt;=D518),OR(s_maxsal="",s_maxsal&gt;=D518),OR(s_minyr="",s_minyr&lt;=A518),OR(s_maxyr="",s_maxyr&gt;=A518),OR(s_player="",s_player=C518)),MAX(F$1:F517)+1,0)</f>
        <v>0</v>
      </c>
    </row>
    <row r="519" spans="1:6">
      <c r="A519" s="20">
        <v>2016</v>
      </c>
      <c r="B519" s="15" t="s">
        <v>28</v>
      </c>
      <c r="C519" s="15" t="s">
        <v>123</v>
      </c>
      <c r="D519" s="24">
        <v>2854940</v>
      </c>
      <c r="E519" t="str">
        <f>IF(D519&lt;VLOOKUP(A519,Min!A:B,2,FALSE),"Y","")</f>
        <v/>
      </c>
      <c r="F519">
        <f>IF(AND(OR(s_tmchk="all",IF(ISERROR(MATCH(B519,s_teams,0)),FALSE,TRUE)),OR(s_minsal="",s_minsal&lt;=D519),OR(s_maxsal="",s_maxsal&gt;=D519),OR(s_minyr="",s_minyr&lt;=A519),OR(s_maxyr="",s_maxyr&gt;=A519),OR(s_player="",s_player=C519)),MAX(F$1:F518)+1,0)</f>
        <v>0</v>
      </c>
    </row>
    <row r="520" spans="1:6">
      <c r="A520" s="20">
        <v>2016</v>
      </c>
      <c r="B520" s="15" t="s">
        <v>28</v>
      </c>
      <c r="C520" s="15" t="s">
        <v>126</v>
      </c>
      <c r="D520" s="24">
        <v>2000000</v>
      </c>
      <c r="E520" t="str">
        <f>IF(D520&lt;VLOOKUP(A520,Min!A:B,2,FALSE),"Y","")</f>
        <v/>
      </c>
      <c r="F520">
        <f>IF(AND(OR(s_tmchk="all",IF(ISERROR(MATCH(B520,s_teams,0)),FALSE,TRUE)),OR(s_minsal="",s_minsal&lt;=D520),OR(s_maxsal="",s_maxsal&gt;=D520),OR(s_minyr="",s_minyr&lt;=A520),OR(s_maxyr="",s_maxyr&gt;=A520),OR(s_player="",s_player=C520)),MAX(F$1:F519)+1,0)</f>
        <v>0</v>
      </c>
    </row>
    <row r="521" spans="1:6">
      <c r="A521" s="20">
        <v>2016</v>
      </c>
      <c r="B521" s="15" t="s">
        <v>28</v>
      </c>
      <c r="C521" s="15" t="s">
        <v>246</v>
      </c>
      <c r="D521" s="24">
        <v>1763400</v>
      </c>
      <c r="E521" t="str">
        <f>IF(D521&lt;VLOOKUP(A521,Min!A:B,2,FALSE),"Y","")</f>
        <v/>
      </c>
      <c r="F521">
        <f>IF(AND(OR(s_tmchk="all",IF(ISERROR(MATCH(B521,s_teams,0)),FALSE,TRUE)),OR(s_minsal="",s_minsal&lt;=D521),OR(s_maxsal="",s_maxsal&gt;=D521),OR(s_minyr="",s_minyr&lt;=A521),OR(s_maxyr="",s_maxyr&gt;=A521),OR(s_player="",s_player=C521)),MAX(F$1:F520)+1,0)</f>
        <v>0</v>
      </c>
    </row>
    <row r="522" spans="1:6">
      <c r="A522" s="20">
        <v>2016</v>
      </c>
      <c r="B522" s="15" t="s">
        <v>28</v>
      </c>
      <c r="C522" s="15" t="s">
        <v>132</v>
      </c>
      <c r="D522" s="24">
        <v>1304520</v>
      </c>
      <c r="E522" t="str">
        <f>IF(D522&lt;VLOOKUP(A522,Min!A:B,2,FALSE),"Y","")</f>
        <v/>
      </c>
      <c r="F522">
        <f>IF(AND(OR(s_tmchk="all",IF(ISERROR(MATCH(B522,s_teams,0)),FALSE,TRUE)),OR(s_minsal="",s_minsal&lt;=D522),OR(s_maxsal="",s_maxsal&gt;=D522),OR(s_minyr="",s_minyr&lt;=A522),OR(s_maxyr="",s_maxyr&gt;=A522),OR(s_player="",s_player=C522)),MAX(F$1:F521)+1,0)</f>
        <v>0</v>
      </c>
    </row>
    <row r="523" spans="1:6">
      <c r="A523" s="20">
        <v>2016</v>
      </c>
      <c r="B523" s="15" t="s">
        <v>28</v>
      </c>
      <c r="C523" s="15" t="s">
        <v>135</v>
      </c>
      <c r="D523" s="24">
        <v>1000000</v>
      </c>
      <c r="E523" t="str">
        <f>IF(D523&lt;VLOOKUP(A523,Min!A:B,2,FALSE),"Y","")</f>
        <v/>
      </c>
      <c r="F523">
        <f>IF(AND(OR(s_tmchk="all",IF(ISERROR(MATCH(B523,s_teams,0)),FALSE,TRUE)),OR(s_minsal="",s_minsal&lt;=D523),OR(s_maxsal="",s_maxsal&gt;=D523),OR(s_minyr="",s_minyr&lt;=A523),OR(s_maxyr="",s_maxyr&gt;=A523),OR(s_player="",s_player=C523)),MAX(F$1:F522)+1,0)</f>
        <v>0</v>
      </c>
    </row>
    <row r="524" spans="1:6">
      <c r="A524" s="20">
        <v>2016</v>
      </c>
      <c r="B524" s="15" t="s">
        <v>28</v>
      </c>
      <c r="C524" s="15" t="s">
        <v>282</v>
      </c>
      <c r="D524" s="24">
        <v>1000000</v>
      </c>
      <c r="E524" t="str">
        <f>IF(D524&lt;VLOOKUP(A524,Min!A:B,2,FALSE),"Y","")</f>
        <v/>
      </c>
      <c r="F524">
        <f>IF(AND(OR(s_tmchk="all",IF(ISERROR(MATCH(B524,s_teams,0)),FALSE,TRUE)),OR(s_minsal="",s_minsal&lt;=D524),OR(s_maxsal="",s_maxsal&gt;=D524),OR(s_minyr="",s_minyr&lt;=A524),OR(s_maxyr="",s_maxyr&gt;=A524),OR(s_player="",s_player=C524)),MAX(F$1:F523)+1,0)</f>
        <v>0</v>
      </c>
    </row>
    <row r="525" spans="1:6">
      <c r="A525" s="20">
        <v>2016</v>
      </c>
      <c r="B525" s="15" t="s">
        <v>28</v>
      </c>
      <c r="C525" s="15" t="s">
        <v>141</v>
      </c>
      <c r="D525" s="24">
        <v>947276</v>
      </c>
      <c r="E525" t="str">
        <f>IF(D525&lt;VLOOKUP(A525,Min!A:B,2,FALSE),"Y","")</f>
        <v/>
      </c>
      <c r="F525">
        <f>IF(AND(OR(s_tmchk="all",IF(ISERROR(MATCH(B525,s_teams,0)),FALSE,TRUE)),OR(s_minsal="",s_minsal&lt;=D525),OR(s_maxsal="",s_maxsal&gt;=D525),OR(s_minyr="",s_minyr&lt;=A525),OR(s_maxyr="",s_maxyr&gt;=A525),OR(s_player="",s_player=C525)),MAX(F$1:F524)+1,0)</f>
        <v>0</v>
      </c>
    </row>
    <row r="526" spans="1:6">
      <c r="A526" s="20">
        <v>2016</v>
      </c>
      <c r="B526" s="15" t="s">
        <v>28</v>
      </c>
      <c r="C526" s="15" t="s">
        <v>144</v>
      </c>
      <c r="D526" s="24">
        <v>525093</v>
      </c>
      <c r="E526" t="str">
        <f>IF(D526&lt;VLOOKUP(A526,Min!A:B,2,FALSE),"Y","")</f>
        <v/>
      </c>
      <c r="F526">
        <f>IF(AND(OR(s_tmchk="all",IF(ISERROR(MATCH(B526,s_teams,0)),FALSE,TRUE)),OR(s_minsal="",s_minsal&lt;=D526),OR(s_maxsal="",s_maxsal&gt;=D526),OR(s_minyr="",s_minyr&lt;=A526),OR(s_maxyr="",s_maxyr&gt;=A526),OR(s_player="",s_player=C526)),MAX(F$1:F525)+1,0)</f>
        <v>0</v>
      </c>
    </row>
    <row r="527" spans="1:6">
      <c r="A527" s="20">
        <v>2016</v>
      </c>
      <c r="B527" s="15" t="s">
        <v>32</v>
      </c>
      <c r="C527" s="15" t="s">
        <v>148</v>
      </c>
      <c r="D527" s="24">
        <v>15035105</v>
      </c>
      <c r="E527" t="str">
        <f>IF(D527&lt;VLOOKUP(A527,Min!A:B,2,FALSE),"Y","")</f>
        <v/>
      </c>
      <c r="F527">
        <f>IF(AND(OR(s_tmchk="all",IF(ISERROR(MATCH(B527,s_teams,0)),FALSE,TRUE)),OR(s_minsal="",s_minsal&lt;=D527),OR(s_maxsal="",s_maxsal&gt;=D527),OR(s_minyr="",s_minyr&lt;=A527),OR(s_maxyr="",s_maxyr&gt;=A527),OR(s_player="",s_player=C527)),MAX(F$1:F526)+1,0)</f>
        <v>0</v>
      </c>
    </row>
    <row r="528" spans="1:6">
      <c r="A528" s="20">
        <v>2016</v>
      </c>
      <c r="B528" s="15" t="s">
        <v>32</v>
      </c>
      <c r="C528" s="15" t="s">
        <v>150</v>
      </c>
      <c r="D528" s="24">
        <v>12000000</v>
      </c>
      <c r="E528" t="str">
        <f>IF(D528&lt;VLOOKUP(A528,Min!A:B,2,FALSE),"Y","")</f>
        <v/>
      </c>
      <c r="F528">
        <f>IF(AND(OR(s_tmchk="all",IF(ISERROR(MATCH(B528,s_teams,0)),FALSE,TRUE)),OR(s_minsal="",s_minsal&lt;=D528),OR(s_maxsal="",s_maxsal&gt;=D528),OR(s_minyr="",s_minyr&lt;=A528),OR(s_maxyr="",s_maxyr&gt;=A528),OR(s_player="",s_player=C528)),MAX(F$1:F527)+1,0)</f>
        <v>0</v>
      </c>
    </row>
    <row r="529" spans="1:6">
      <c r="A529" s="20">
        <v>2016</v>
      </c>
      <c r="B529" s="15" t="s">
        <v>32</v>
      </c>
      <c r="C529" s="15" t="s">
        <v>153</v>
      </c>
      <c r="D529" s="24">
        <v>7730337</v>
      </c>
      <c r="E529" t="str">
        <f>IF(D529&lt;VLOOKUP(A529,Min!A:B,2,FALSE),"Y","")</f>
        <v/>
      </c>
      <c r="F529">
        <f>IF(AND(OR(s_tmchk="all",IF(ISERROR(MATCH(B529,s_teams,0)),FALSE,TRUE)),OR(s_minsal="",s_minsal&lt;=D529),OR(s_maxsal="",s_maxsal&gt;=D529),OR(s_minyr="",s_minyr&lt;=A529),OR(s_maxyr="",s_maxyr&gt;=A529),OR(s_player="",s_player=C529)),MAX(F$1:F528)+1,0)</f>
        <v>0</v>
      </c>
    </row>
    <row r="530" spans="1:6">
      <c r="A530" s="20">
        <v>2016</v>
      </c>
      <c r="B530" s="15" t="s">
        <v>32</v>
      </c>
      <c r="C530" s="15" t="s">
        <v>158</v>
      </c>
      <c r="D530" s="24">
        <v>6912869</v>
      </c>
      <c r="E530" t="str">
        <f>IF(D530&lt;VLOOKUP(A530,Min!A:B,2,FALSE),"Y","")</f>
        <v/>
      </c>
      <c r="F530">
        <f>IF(AND(OR(s_tmchk="all",IF(ISERROR(MATCH(B530,s_teams,0)),FALSE,TRUE)),OR(s_minsal="",s_minsal&lt;=D530),OR(s_maxsal="",s_maxsal&gt;=D530),OR(s_minyr="",s_minyr&lt;=A530),OR(s_maxyr="",s_maxyr&gt;=A530),OR(s_player="",s_player=C530)),MAX(F$1:F529)+1,0)</f>
        <v>0</v>
      </c>
    </row>
    <row r="531" spans="1:6">
      <c r="A531" s="20">
        <v>2016</v>
      </c>
      <c r="B531" s="15" t="s">
        <v>32</v>
      </c>
      <c r="C531" s="15" t="s">
        <v>161</v>
      </c>
      <c r="D531" s="24">
        <v>6796117</v>
      </c>
      <c r="E531" t="str">
        <f>IF(D531&lt;VLOOKUP(A531,Min!A:B,2,FALSE),"Y","")</f>
        <v/>
      </c>
      <c r="F531">
        <f>IF(AND(OR(s_tmchk="all",IF(ISERROR(MATCH(B531,s_teams,0)),FALSE,TRUE)),OR(s_minsal="",s_minsal&lt;=D531),OR(s_maxsal="",s_maxsal&gt;=D531),OR(s_minyr="",s_minyr&lt;=A531),OR(s_maxyr="",s_maxyr&gt;=A531),OR(s_player="",s_player=C531)),MAX(F$1:F530)+1,0)</f>
        <v>0</v>
      </c>
    </row>
    <row r="532" spans="1:6">
      <c r="A532" s="20">
        <v>2016</v>
      </c>
      <c r="B532" s="15" t="s">
        <v>32</v>
      </c>
      <c r="C532" s="15" t="s">
        <v>164</v>
      </c>
      <c r="D532" s="24">
        <v>5000000</v>
      </c>
      <c r="E532" t="str">
        <f>IF(D532&lt;VLOOKUP(A532,Min!A:B,2,FALSE),"Y","")</f>
        <v/>
      </c>
      <c r="F532">
        <f>IF(AND(OR(s_tmchk="all",IF(ISERROR(MATCH(B532,s_teams,0)),FALSE,TRUE)),OR(s_minsal="",s_minsal&lt;=D532),OR(s_maxsal="",s_maxsal&gt;=D532),OR(s_minyr="",s_minyr&lt;=A532),OR(s_maxyr="",s_maxyr&gt;=A532),OR(s_player="",s_player=C532)),MAX(F$1:F531)+1,0)</f>
        <v>0</v>
      </c>
    </row>
    <row r="533" spans="1:6">
      <c r="A533" s="20">
        <v>2016</v>
      </c>
      <c r="B533" s="15" t="s">
        <v>32</v>
      </c>
      <c r="C533" s="15" t="s">
        <v>167</v>
      </c>
      <c r="D533" s="24">
        <v>3431040</v>
      </c>
      <c r="E533" t="str">
        <f>IF(D533&lt;VLOOKUP(A533,Min!A:B,2,FALSE),"Y","")</f>
        <v/>
      </c>
      <c r="F533">
        <f>IF(AND(OR(s_tmchk="all",IF(ISERROR(MATCH(B533,s_teams,0)),FALSE,TRUE)),OR(s_minsal="",s_minsal&lt;=D533),OR(s_maxsal="",s_maxsal&gt;=D533),OR(s_minyr="",s_minyr&lt;=A533),OR(s_maxyr="",s_maxyr&gt;=A533),OR(s_player="",s_player=C533)),MAX(F$1:F532)+1,0)</f>
        <v>0</v>
      </c>
    </row>
    <row r="534" spans="1:6">
      <c r="A534" s="20">
        <v>2016</v>
      </c>
      <c r="B534" s="15" t="s">
        <v>32</v>
      </c>
      <c r="C534" s="15" t="s">
        <v>170</v>
      </c>
      <c r="D534" s="24">
        <v>3425410</v>
      </c>
      <c r="E534" t="str">
        <f>IF(D534&lt;VLOOKUP(A534,Min!A:B,2,FALSE),"Y","")</f>
        <v/>
      </c>
      <c r="F534">
        <f>IF(AND(OR(s_tmchk="all",IF(ISERROR(MATCH(B534,s_teams,0)),FALSE,TRUE)),OR(s_minsal="",s_minsal&lt;=D534),OR(s_maxsal="",s_maxsal&gt;=D534),OR(s_minyr="",s_minyr&lt;=A534),OR(s_maxyr="",s_maxyr&gt;=A534),OR(s_player="",s_player=C534)),MAX(F$1:F533)+1,0)</f>
        <v>0</v>
      </c>
    </row>
    <row r="535" spans="1:6">
      <c r="A535" s="20">
        <v>2016</v>
      </c>
      <c r="B535" s="15" t="s">
        <v>32</v>
      </c>
      <c r="C535" s="15" t="s">
        <v>173</v>
      </c>
      <c r="D535" s="24">
        <v>2616975</v>
      </c>
      <c r="E535" t="str">
        <f>IF(D535&lt;VLOOKUP(A535,Min!A:B,2,FALSE),"Y","")</f>
        <v/>
      </c>
      <c r="F535">
        <f>IF(AND(OR(s_tmchk="all",IF(ISERROR(MATCH(B535,s_teams,0)),FALSE,TRUE)),OR(s_minsal="",s_minsal&lt;=D535),OR(s_maxsal="",s_maxsal&gt;=D535),OR(s_minyr="",s_minyr&lt;=A535),OR(s_maxyr="",s_maxyr&gt;=A535),OR(s_player="",s_player=C535)),MAX(F$1:F534)+1,0)</f>
        <v>0</v>
      </c>
    </row>
    <row r="536" spans="1:6">
      <c r="A536" s="20">
        <v>2016</v>
      </c>
      <c r="B536" s="15" t="s">
        <v>32</v>
      </c>
      <c r="C536" s="15" t="s">
        <v>176</v>
      </c>
      <c r="D536" s="24">
        <v>2269260</v>
      </c>
      <c r="E536" t="str">
        <f>IF(D536&lt;VLOOKUP(A536,Min!A:B,2,FALSE),"Y","")</f>
        <v/>
      </c>
      <c r="F536">
        <f>IF(AND(OR(s_tmchk="all",IF(ISERROR(MATCH(B536,s_teams,0)),FALSE,TRUE)),OR(s_minsal="",s_minsal&lt;=D536),OR(s_maxsal="",s_maxsal&gt;=D536),OR(s_minyr="",s_minyr&lt;=A536),OR(s_maxyr="",s_maxyr&gt;=A536),OR(s_player="",s_player=C536)),MAX(F$1:F535)+1,0)</f>
        <v>0</v>
      </c>
    </row>
    <row r="537" spans="1:6">
      <c r="A537" s="20">
        <v>2016</v>
      </c>
      <c r="B537" s="15" t="s">
        <v>32</v>
      </c>
      <c r="C537" s="15" t="s">
        <v>179</v>
      </c>
      <c r="D537" s="24">
        <v>2165160</v>
      </c>
      <c r="E537" t="str">
        <f>IF(D537&lt;VLOOKUP(A537,Min!A:B,2,FALSE),"Y","")</f>
        <v/>
      </c>
      <c r="F537">
        <f>IF(AND(OR(s_tmchk="all",IF(ISERROR(MATCH(B537,s_teams,0)),FALSE,TRUE)),OR(s_minsal="",s_minsal&lt;=D537),OR(s_maxsal="",s_maxsal&gt;=D537),OR(s_minyr="",s_minyr&lt;=A537),OR(s_maxyr="",s_maxyr&gt;=A537),OR(s_player="",s_player=C537)),MAX(F$1:F536)+1,0)</f>
        <v>0</v>
      </c>
    </row>
    <row r="538" spans="1:6">
      <c r="A538" s="20">
        <v>2016</v>
      </c>
      <c r="B538" s="15" t="s">
        <v>32</v>
      </c>
      <c r="C538" s="15" t="s">
        <v>182</v>
      </c>
      <c r="D538" s="24">
        <v>2038206</v>
      </c>
      <c r="E538" t="str">
        <f>IF(D538&lt;VLOOKUP(A538,Min!A:B,2,FALSE),"Y","")</f>
        <v/>
      </c>
      <c r="F538">
        <f>IF(AND(OR(s_tmchk="all",IF(ISERROR(MATCH(B538,s_teams,0)),FALSE,TRUE)),OR(s_minsal="",s_minsal&lt;=D538),OR(s_maxsal="",s_maxsal&gt;=D538),OR(s_minyr="",s_minyr&lt;=A538),OR(s_maxyr="",s_maxyr&gt;=A538),OR(s_player="",s_player=C538)),MAX(F$1:F537)+1,0)</f>
        <v>0</v>
      </c>
    </row>
    <row r="539" spans="1:6">
      <c r="A539" s="20">
        <v>2016</v>
      </c>
      <c r="B539" s="15" t="s">
        <v>32</v>
      </c>
      <c r="C539" s="15" t="s">
        <v>185</v>
      </c>
      <c r="D539" s="24">
        <v>1824360</v>
      </c>
      <c r="E539" t="str">
        <f>IF(D539&lt;VLOOKUP(A539,Min!A:B,2,FALSE),"Y","")</f>
        <v/>
      </c>
      <c r="F539">
        <f>IF(AND(OR(s_tmchk="all",IF(ISERROR(MATCH(B539,s_teams,0)),FALSE,TRUE)),OR(s_minsal="",s_minsal&lt;=D539),OR(s_maxsal="",s_maxsal&gt;=D539),OR(s_minyr="",s_minyr&lt;=A539),OR(s_maxyr="",s_maxyr&gt;=A539),OR(s_player="",s_player=C539)),MAX(F$1:F538)+1,0)</f>
        <v>0</v>
      </c>
    </row>
    <row r="540" spans="1:6">
      <c r="A540" s="20">
        <v>2016</v>
      </c>
      <c r="B540" s="15" t="s">
        <v>32</v>
      </c>
      <c r="C540" s="15" t="s">
        <v>188</v>
      </c>
      <c r="D540" s="24">
        <v>1756500</v>
      </c>
      <c r="E540" t="str">
        <f>IF(D540&lt;VLOOKUP(A540,Min!A:B,2,FALSE),"Y","")</f>
        <v/>
      </c>
      <c r="F540">
        <f>IF(AND(OR(s_tmchk="all",IF(ISERROR(MATCH(B540,s_teams,0)),FALSE,TRUE)),OR(s_minsal="",s_minsal&lt;=D540),OR(s_maxsal="",s_maxsal&gt;=D540),OR(s_minyr="",s_minyr&lt;=A540),OR(s_maxyr="",s_maxyr&gt;=A540),OR(s_player="",s_player=C540)),MAX(F$1:F539)+1,0)</f>
        <v>0</v>
      </c>
    </row>
    <row r="541" spans="1:6">
      <c r="A541" s="20">
        <v>2016</v>
      </c>
      <c r="B541" s="15" t="s">
        <v>32</v>
      </c>
      <c r="C541" s="15" t="s">
        <v>191</v>
      </c>
      <c r="D541" s="24">
        <v>1749840</v>
      </c>
      <c r="E541" t="str">
        <f>IF(D541&lt;VLOOKUP(A541,Min!A:B,2,FALSE),"Y","")</f>
        <v/>
      </c>
      <c r="F541">
        <f>IF(AND(OR(s_tmchk="all",IF(ISERROR(MATCH(B541,s_teams,0)),FALSE,TRUE)),OR(s_minsal="",s_minsal&lt;=D541),OR(s_maxsal="",s_maxsal&gt;=D541),OR(s_minyr="",s_minyr&lt;=A541),OR(s_maxyr="",s_maxyr&gt;=A541),OR(s_player="",s_player=C541)),MAX(F$1:F540)+1,0)</f>
        <v>0</v>
      </c>
    </row>
    <row r="542" spans="1:6">
      <c r="A542" s="20">
        <v>2016</v>
      </c>
      <c r="B542" s="15" t="s">
        <v>32</v>
      </c>
      <c r="C542" s="15" t="s">
        <v>194</v>
      </c>
      <c r="D542" s="24">
        <v>1170960</v>
      </c>
      <c r="E542" t="str">
        <f>IF(D542&lt;VLOOKUP(A542,Min!A:B,2,FALSE),"Y","")</f>
        <v/>
      </c>
      <c r="F542">
        <f>IF(AND(OR(s_tmchk="all",IF(ISERROR(MATCH(B542,s_teams,0)),FALSE,TRUE)),OR(s_minsal="",s_minsal&lt;=D542),OR(s_maxsal="",s_maxsal&gt;=D542),OR(s_minyr="",s_minyr&lt;=A542),OR(s_maxyr="",s_maxyr&gt;=A542),OR(s_player="",s_player=C542)),MAX(F$1:F541)+1,0)</f>
        <v>0</v>
      </c>
    </row>
    <row r="543" spans="1:6">
      <c r="A543" s="20">
        <v>2016</v>
      </c>
      <c r="B543" s="15" t="s">
        <v>32</v>
      </c>
      <c r="C543" s="15" t="s">
        <v>197</v>
      </c>
      <c r="D543" s="24">
        <v>1148640</v>
      </c>
      <c r="E543" t="str">
        <f>IF(D543&lt;VLOOKUP(A543,Min!A:B,2,FALSE),"Y","")</f>
        <v/>
      </c>
      <c r="F543">
        <f>IF(AND(OR(s_tmchk="all",IF(ISERROR(MATCH(B543,s_teams,0)),FALSE,TRUE)),OR(s_minsal="",s_minsal&lt;=D543),OR(s_maxsal="",s_maxsal&gt;=D543),OR(s_minyr="",s_minyr&lt;=A543),OR(s_maxyr="",s_maxyr&gt;=A543),OR(s_player="",s_player=C543)),MAX(F$1:F542)+1,0)</f>
        <v>0</v>
      </c>
    </row>
    <row r="544" spans="1:6">
      <c r="A544" s="20">
        <v>2016</v>
      </c>
      <c r="B544" s="15" t="s">
        <v>32</v>
      </c>
      <c r="C544" s="15" t="s">
        <v>200</v>
      </c>
      <c r="D544" s="24">
        <v>62141</v>
      </c>
      <c r="E544" t="str">
        <f>IF(D544&lt;VLOOKUP(A544,Min!A:B,2,FALSE),"Y","")</f>
        <v>Y</v>
      </c>
      <c r="F544">
        <f>IF(AND(OR(s_tmchk="all",IF(ISERROR(MATCH(B544,s_teams,0)),FALSE,TRUE)),OR(s_minsal="",s_minsal&lt;=D544),OR(s_maxsal="",s_maxsal&gt;=D544),OR(s_minyr="",s_minyr&lt;=A544),OR(s_maxyr="",s_maxyr&gt;=A544),OR(s_player="",s_player=C544)),MAX(F$1:F543)+1,0)</f>
        <v>0</v>
      </c>
    </row>
    <row r="545" spans="1:6">
      <c r="A545" s="20">
        <v>2016</v>
      </c>
      <c r="B545" s="15" t="s">
        <v>32</v>
      </c>
      <c r="C545" s="15" t="s">
        <v>203</v>
      </c>
      <c r="D545" s="24">
        <v>6214</v>
      </c>
      <c r="E545" t="str">
        <f>IF(D545&lt;VLOOKUP(A545,Min!A:B,2,FALSE),"Y","")</f>
        <v>Y</v>
      </c>
      <c r="F545">
        <f>IF(AND(OR(s_tmchk="all",IF(ISERROR(MATCH(B545,s_teams,0)),FALSE,TRUE)),OR(s_minsal="",s_minsal&lt;=D545),OR(s_maxsal="",s_maxsal&gt;=D545),OR(s_minyr="",s_minyr&lt;=A545),OR(s_maxyr="",s_maxyr&gt;=A545),OR(s_player="",s_player=C545)),MAX(F$1:F544)+1,0)</f>
        <v>0</v>
      </c>
    </row>
    <row r="546" spans="1:6">
      <c r="A546" s="20">
        <v>2016</v>
      </c>
      <c r="B546" s="15" t="s">
        <v>30</v>
      </c>
      <c r="C546" s="15" t="s">
        <v>206</v>
      </c>
      <c r="D546" s="24">
        <v>21894863</v>
      </c>
      <c r="E546" t="str">
        <f>IF(D546&lt;VLOOKUP(A546,Min!A:B,2,FALSE),"Y","")</f>
        <v/>
      </c>
      <c r="F546">
        <f>IF(AND(OR(s_tmchk="all",IF(ISERROR(MATCH(B546,s_teams,0)),FALSE,TRUE)),OR(s_minsal="",s_minsal&lt;=D546),OR(s_maxsal="",s_maxsal&gt;=D546),OR(s_minyr="",s_minyr&lt;=A546),OR(s_maxyr="",s_maxyr&gt;=A546),OR(s_player="",s_player=C546)),MAX(F$1:F545)+1,0)</f>
        <v>8</v>
      </c>
    </row>
    <row r="547" spans="1:6">
      <c r="A547" s="20">
        <v>2016</v>
      </c>
      <c r="B547" s="15" t="s">
        <v>30</v>
      </c>
      <c r="C547" s="15" t="s">
        <v>209</v>
      </c>
      <c r="D547" s="24">
        <v>19689000</v>
      </c>
      <c r="E547" t="str">
        <f>IF(D547&lt;VLOOKUP(A547,Min!A:B,2,FALSE),"Y","")</f>
        <v/>
      </c>
      <c r="F547">
        <f>IF(AND(OR(s_tmchk="all",IF(ISERROR(MATCH(B547,s_teams,0)),FALSE,TRUE)),OR(s_minsal="",s_minsal&lt;=D547),OR(s_maxsal="",s_maxsal&gt;=D547),OR(s_minyr="",s_minyr&lt;=A547),OR(s_maxyr="",s_maxyr&gt;=A547),OR(s_player="",s_player=C547)),MAX(F$1:F546)+1,0)</f>
        <v>0</v>
      </c>
    </row>
    <row r="548" spans="1:6">
      <c r="A548" s="20">
        <v>2016</v>
      </c>
      <c r="B548" s="15" t="s">
        <v>30</v>
      </c>
      <c r="C548" s="15" t="s">
        <v>212</v>
      </c>
      <c r="D548" s="24">
        <v>13280424</v>
      </c>
      <c r="E548" t="str">
        <f>IF(D548&lt;VLOOKUP(A548,Min!A:B,2,FALSE),"Y","")</f>
        <v/>
      </c>
      <c r="F548">
        <f>IF(AND(OR(s_tmchk="all",IF(ISERROR(MATCH(B548,s_teams,0)),FALSE,TRUE)),OR(s_minsal="",s_minsal&lt;=D548),OR(s_maxsal="",s_maxsal&gt;=D548),OR(s_minyr="",s_minyr&lt;=A548),OR(s_maxyr="",s_maxyr&gt;=A548),OR(s_player="",s_player=C548)),MAX(F$1:F547)+1,0)</f>
        <v>0</v>
      </c>
    </row>
    <row r="549" spans="1:6">
      <c r="A549" s="20">
        <v>2016</v>
      </c>
      <c r="B549" s="15" t="s">
        <v>30</v>
      </c>
      <c r="C549" s="15" t="s">
        <v>215</v>
      </c>
      <c r="D549" s="24">
        <v>11235955</v>
      </c>
      <c r="E549" t="str">
        <f>IF(D549&lt;VLOOKUP(A549,Min!A:B,2,FALSE),"Y","")</f>
        <v/>
      </c>
      <c r="F549">
        <f>IF(AND(OR(s_tmchk="all",IF(ISERROR(MATCH(B549,s_teams,0)),FALSE,TRUE)),OR(s_minsal="",s_minsal&lt;=D549),OR(s_maxsal="",s_maxsal&gt;=D549),OR(s_minyr="",s_minyr&lt;=A549),OR(s_maxyr="",s_maxyr&gt;=A549),OR(s_player="",s_player=C549)),MAX(F$1:F548)+1,0)</f>
        <v>0</v>
      </c>
    </row>
    <row r="550" spans="1:6">
      <c r="A550" s="20">
        <v>2016</v>
      </c>
      <c r="B550" s="15" t="s">
        <v>30</v>
      </c>
      <c r="C550" s="15" t="s">
        <v>218</v>
      </c>
      <c r="D550" s="24">
        <v>6300000</v>
      </c>
      <c r="E550" t="str">
        <f>IF(D550&lt;VLOOKUP(A550,Min!A:B,2,FALSE),"Y","")</f>
        <v/>
      </c>
      <c r="F550">
        <f>IF(AND(OR(s_tmchk="all",IF(ISERROR(MATCH(B550,s_teams,0)),FALSE,TRUE)),OR(s_minsal="",s_minsal&lt;=D550),OR(s_maxsal="",s_maxsal&gt;=D550),OR(s_minyr="",s_minyr&lt;=A550),OR(s_maxyr="",s_maxyr&gt;=A550),OR(s_player="",s_player=C550)),MAX(F$1:F549)+1,0)</f>
        <v>0</v>
      </c>
    </row>
    <row r="551" spans="1:6">
      <c r="A551" s="20">
        <v>2016</v>
      </c>
      <c r="B551" s="15" t="s">
        <v>30</v>
      </c>
      <c r="C551" s="15" t="s">
        <v>221</v>
      </c>
      <c r="D551" s="24">
        <v>3425510</v>
      </c>
      <c r="E551" t="str">
        <f>IF(D551&lt;VLOOKUP(A551,Min!A:B,2,FALSE),"Y","")</f>
        <v/>
      </c>
      <c r="F551">
        <f>IF(AND(OR(s_tmchk="all",IF(ISERROR(MATCH(B551,s_teams,0)),FALSE,TRUE)),OR(s_minsal="",s_minsal&lt;=D551),OR(s_maxsal="",s_maxsal&gt;=D551),OR(s_minyr="",s_minyr&lt;=A551),OR(s_maxyr="",s_maxyr&gt;=A551),OR(s_player="",s_player=C551)),MAX(F$1:F550)+1,0)</f>
        <v>0</v>
      </c>
    </row>
    <row r="552" spans="1:6">
      <c r="A552" s="20">
        <v>2016</v>
      </c>
      <c r="B552" s="15" t="s">
        <v>30</v>
      </c>
      <c r="C552" s="15" t="s">
        <v>224</v>
      </c>
      <c r="D552" s="24">
        <v>1599840</v>
      </c>
      <c r="E552" t="str">
        <f>IF(D552&lt;VLOOKUP(A552,Min!A:B,2,FALSE),"Y","")</f>
        <v/>
      </c>
      <c r="F552">
        <f>IF(AND(OR(s_tmchk="all",IF(ISERROR(MATCH(B552,s_teams,0)),FALSE,TRUE)),OR(s_minsal="",s_minsal&lt;=D552),OR(s_maxsal="",s_maxsal&gt;=D552),OR(s_minyr="",s_minyr&lt;=A552),OR(s_maxyr="",s_maxyr&gt;=A552),OR(s_player="",s_player=C552)),MAX(F$1:F551)+1,0)</f>
        <v>0</v>
      </c>
    </row>
    <row r="553" spans="1:6">
      <c r="A553" s="20">
        <v>2016</v>
      </c>
      <c r="B553" s="15" t="s">
        <v>30</v>
      </c>
      <c r="C553" s="15" t="s">
        <v>229</v>
      </c>
      <c r="D553" s="24">
        <v>1500000</v>
      </c>
      <c r="E553" t="str">
        <f>IF(D553&lt;VLOOKUP(A553,Min!A:B,2,FALSE),"Y","")</f>
        <v/>
      </c>
      <c r="F553">
        <f>IF(AND(OR(s_tmchk="all",IF(ISERROR(MATCH(B553,s_teams,0)),FALSE,TRUE)),OR(s_minsal="",s_minsal&lt;=D553),OR(s_maxsal="",s_maxsal&gt;=D553),OR(s_minyr="",s_minyr&lt;=A553),OR(s_maxyr="",s_maxyr&gt;=A553),OR(s_player="",s_player=C553)),MAX(F$1:F552)+1,0)</f>
        <v>0</v>
      </c>
    </row>
    <row r="554" spans="1:6">
      <c r="A554" s="20">
        <v>2016</v>
      </c>
      <c r="B554" s="15" t="s">
        <v>30</v>
      </c>
      <c r="C554" s="15" t="s">
        <v>227</v>
      </c>
      <c r="D554" s="24">
        <v>1500000</v>
      </c>
      <c r="E554" t="str">
        <f>IF(D554&lt;VLOOKUP(A554,Min!A:B,2,FALSE),"Y","")</f>
        <v/>
      </c>
      <c r="F554">
        <f>IF(AND(OR(s_tmchk="all",IF(ISERROR(MATCH(B554,s_teams,0)),FALSE,TRUE)),OR(s_minsal="",s_minsal&lt;=D554),OR(s_maxsal="",s_maxsal&gt;=D554),OR(s_minyr="",s_minyr&lt;=A554),OR(s_maxyr="",s_maxyr&gt;=A554),OR(s_player="",s_player=C554)),MAX(F$1:F553)+1,0)</f>
        <v>0</v>
      </c>
    </row>
    <row r="555" spans="1:6">
      <c r="A555" s="20">
        <v>2016</v>
      </c>
      <c r="B555" s="15" t="s">
        <v>30</v>
      </c>
      <c r="C555" s="15" t="s">
        <v>235</v>
      </c>
      <c r="D555" s="24">
        <v>1362897</v>
      </c>
      <c r="E555" t="str">
        <f>IF(D555&lt;VLOOKUP(A555,Min!A:B,2,FALSE),"Y","")</f>
        <v/>
      </c>
      <c r="F555">
        <f>IF(AND(OR(s_tmchk="all",IF(ISERROR(MATCH(B555,s_teams,0)),FALSE,TRUE)),OR(s_minsal="",s_minsal&lt;=D555),OR(s_maxsal="",s_maxsal&gt;=D555),OR(s_minyr="",s_minyr&lt;=A555),OR(s_maxyr="",s_maxyr&gt;=A555),OR(s_player="",s_player=C555)),MAX(F$1:F554)+1,0)</f>
        <v>0</v>
      </c>
    </row>
    <row r="556" spans="1:6">
      <c r="A556" s="20">
        <v>2016</v>
      </c>
      <c r="B556" s="15" t="s">
        <v>30</v>
      </c>
      <c r="C556" s="15" t="s">
        <v>562</v>
      </c>
      <c r="D556" s="24">
        <v>1335480</v>
      </c>
      <c r="E556" t="str">
        <f>IF(D556&lt;VLOOKUP(A556,Min!A:B,2,FALSE),"Y","")</f>
        <v/>
      </c>
      <c r="F556">
        <f>IF(AND(OR(s_tmchk="all",IF(ISERROR(MATCH(B556,s_teams,0)),FALSE,TRUE)),OR(s_minsal="",s_minsal&lt;=D556),OR(s_maxsal="",s_maxsal&gt;=D556),OR(s_minyr="",s_minyr&lt;=A556),OR(s_maxyr="",s_maxyr&gt;=A556),OR(s_player="",s_player=C556)),MAX(F$1:F555)+1,0)</f>
        <v>0</v>
      </c>
    </row>
    <row r="557" spans="1:6">
      <c r="A557" s="20">
        <v>2016</v>
      </c>
      <c r="B557" s="15" t="s">
        <v>30</v>
      </c>
      <c r="C557" s="15" t="s">
        <v>232</v>
      </c>
      <c r="D557" s="24">
        <v>1140240</v>
      </c>
      <c r="E557" t="str">
        <f>IF(D557&lt;VLOOKUP(A557,Min!A:B,2,FALSE),"Y","")</f>
        <v/>
      </c>
      <c r="F557">
        <f>IF(AND(OR(s_tmchk="all",IF(ISERROR(MATCH(B557,s_teams,0)),FALSE,TRUE)),OR(s_minsal="",s_minsal&lt;=D557),OR(s_maxsal="",s_maxsal&gt;=D557),OR(s_minyr="",s_minyr&lt;=A557),OR(s_maxyr="",s_maxyr&gt;=A557),OR(s_player="",s_player=C557)),MAX(F$1:F556)+1,0)</f>
        <v>0</v>
      </c>
    </row>
    <row r="558" spans="1:6">
      <c r="A558" s="20">
        <v>2016</v>
      </c>
      <c r="B558" s="15" t="s">
        <v>30</v>
      </c>
      <c r="C558" s="15" t="s">
        <v>241</v>
      </c>
      <c r="D558" s="24">
        <v>1015421</v>
      </c>
      <c r="E558" t="str">
        <f>IF(D558&lt;VLOOKUP(A558,Min!A:B,2,FALSE),"Y","")</f>
        <v/>
      </c>
      <c r="F558">
        <f>IF(AND(OR(s_tmchk="all",IF(ISERROR(MATCH(B558,s_teams,0)),FALSE,TRUE)),OR(s_minsal="",s_minsal&lt;=D558),OR(s_maxsal="",s_maxsal&gt;=D558),OR(s_minyr="",s_minyr&lt;=A558),OR(s_maxyr="",s_maxyr&gt;=A558),OR(s_player="",s_player=C558)),MAX(F$1:F557)+1,0)</f>
        <v>0</v>
      </c>
    </row>
    <row r="559" spans="1:6">
      <c r="A559" s="20">
        <v>2016</v>
      </c>
      <c r="B559" s="15" t="s">
        <v>30</v>
      </c>
      <c r="C559" s="15" t="s">
        <v>244</v>
      </c>
      <c r="D559" s="24">
        <v>981348</v>
      </c>
      <c r="E559" t="str">
        <f>IF(D559&lt;VLOOKUP(A559,Min!A:B,2,FALSE),"Y","")</f>
        <v/>
      </c>
      <c r="F559">
        <f>IF(AND(OR(s_tmchk="all",IF(ISERROR(MATCH(B559,s_teams,0)),FALSE,TRUE)),OR(s_minsal="",s_minsal&lt;=D559),OR(s_maxsal="",s_maxsal&gt;=D559),OR(s_minyr="",s_minyr&lt;=A559),OR(s_maxyr="",s_maxyr&gt;=A559),OR(s_player="",s_player=C559)),MAX(F$1:F558)+1,0)</f>
        <v>0</v>
      </c>
    </row>
    <row r="560" spans="1:6">
      <c r="A560" s="20">
        <v>2016</v>
      </c>
      <c r="B560" s="15" t="s">
        <v>30</v>
      </c>
      <c r="C560" s="15" t="s">
        <v>247</v>
      </c>
      <c r="D560" s="24">
        <v>947276</v>
      </c>
      <c r="E560" t="str">
        <f>IF(D560&lt;VLOOKUP(A560,Min!A:B,2,FALSE),"Y","")</f>
        <v/>
      </c>
      <c r="F560">
        <f>IF(AND(OR(s_tmchk="all",IF(ISERROR(MATCH(B560,s_teams,0)),FALSE,TRUE)),OR(s_minsal="",s_minsal&lt;=D560),OR(s_maxsal="",s_maxsal&gt;=D560),OR(s_minyr="",s_minyr&lt;=A560),OR(s_maxyr="",s_maxyr&gt;=A560),OR(s_player="",s_player=C560)),MAX(F$1:F559)+1,0)</f>
        <v>0</v>
      </c>
    </row>
    <row r="561" spans="1:6">
      <c r="A561" s="20">
        <v>2016</v>
      </c>
      <c r="B561" s="15" t="s">
        <v>30</v>
      </c>
      <c r="C561" s="15" t="s">
        <v>250</v>
      </c>
      <c r="D561" s="24">
        <v>845059</v>
      </c>
      <c r="E561" t="str">
        <f>IF(D561&lt;VLOOKUP(A561,Min!A:B,2,FALSE),"Y","")</f>
        <v/>
      </c>
      <c r="F561">
        <f>IF(AND(OR(s_tmchk="all",IF(ISERROR(MATCH(B561,s_teams,0)),FALSE,TRUE)),OR(s_minsal="",s_minsal&lt;=D561),OR(s_maxsal="",s_maxsal&gt;=D561),OR(s_minyr="",s_minyr&lt;=A561),OR(s_maxyr="",s_maxyr&gt;=A561),OR(s_player="",s_player=C561)),MAX(F$1:F560)+1,0)</f>
        <v>0</v>
      </c>
    </row>
    <row r="562" spans="1:6">
      <c r="A562" s="20">
        <v>2016</v>
      </c>
      <c r="B562" s="15" t="s">
        <v>30</v>
      </c>
      <c r="C562" s="15" t="s">
        <v>253</v>
      </c>
      <c r="D562" s="24">
        <v>156783</v>
      </c>
      <c r="E562" t="str">
        <f>IF(D562&lt;VLOOKUP(A562,Min!A:B,2,FALSE),"Y","")</f>
        <v>Y</v>
      </c>
      <c r="F562">
        <f>IF(AND(OR(s_tmchk="all",IF(ISERROR(MATCH(B562,s_teams,0)),FALSE,TRUE)),OR(s_minsal="",s_minsal&lt;=D562),OR(s_maxsal="",s_maxsal&gt;=D562),OR(s_minyr="",s_minyr&lt;=A562),OR(s_maxyr="",s_maxyr&gt;=A562),OR(s_player="",s_player=C562)),MAX(F$1:F561)+1,0)</f>
        <v>0</v>
      </c>
    </row>
    <row r="563" spans="1:6">
      <c r="A563" s="20">
        <v>2016</v>
      </c>
      <c r="B563" s="15" t="s">
        <v>30</v>
      </c>
      <c r="C563" s="15" t="s">
        <v>256</v>
      </c>
      <c r="D563" s="24">
        <v>136711</v>
      </c>
      <c r="E563" t="str">
        <f>IF(D563&lt;VLOOKUP(A563,Min!A:B,2,FALSE),"Y","")</f>
        <v>Y</v>
      </c>
      <c r="F563">
        <f>IF(AND(OR(s_tmchk="all",IF(ISERROR(MATCH(B563,s_teams,0)),FALSE,TRUE)),OR(s_minsal="",s_minsal&lt;=D563),OR(s_maxsal="",s_maxsal&gt;=D563),OR(s_minyr="",s_minyr&lt;=A563),OR(s_maxyr="",s_maxyr&gt;=A563),OR(s_player="",s_player=C563)),MAX(F$1:F562)+1,0)</f>
        <v>0</v>
      </c>
    </row>
    <row r="564" spans="1:6">
      <c r="A564" s="20">
        <v>2016</v>
      </c>
      <c r="B564" s="15" t="s">
        <v>34</v>
      </c>
      <c r="C564" s="15" t="s">
        <v>260</v>
      </c>
      <c r="D564" s="24">
        <v>13500000</v>
      </c>
      <c r="E564" t="str">
        <f>IF(D564&lt;VLOOKUP(A564,Min!A:B,2,FALSE),"Y","")</f>
        <v/>
      </c>
      <c r="F564">
        <f>IF(AND(OR(s_tmchk="all",IF(ISERROR(MATCH(B564,s_teams,0)),FALSE,TRUE)),OR(s_minsal="",s_minsal&lt;=D564),OR(s_maxsal="",s_maxsal&gt;=D564),OR(s_minyr="",s_minyr&lt;=A564),OR(s_maxyr="",s_maxyr&gt;=A564),OR(s_player="",s_player=C564)),MAX(F$1:F563)+1,0)</f>
        <v>0</v>
      </c>
    </row>
    <row r="565" spans="1:6">
      <c r="A565" s="20">
        <v>2016</v>
      </c>
      <c r="B565" s="15" t="s">
        <v>34</v>
      </c>
      <c r="C565" s="15" t="s">
        <v>263</v>
      </c>
      <c r="D565" s="24">
        <v>13125306</v>
      </c>
      <c r="E565" t="str">
        <f>IF(D565&lt;VLOOKUP(A565,Min!A:B,2,FALSE),"Y","")</f>
        <v/>
      </c>
      <c r="F565">
        <f>IF(AND(OR(s_tmchk="all",IF(ISERROR(MATCH(B565,s_teams,0)),FALSE,TRUE)),OR(s_minsal="",s_minsal&lt;=D565),OR(s_maxsal="",s_maxsal&gt;=D565),OR(s_minyr="",s_minyr&lt;=A565),OR(s_maxyr="",s_maxyr&gt;=A565),OR(s_player="",s_player=C565)),MAX(F$1:F564)+1,0)</f>
        <v>0</v>
      </c>
    </row>
    <row r="566" spans="1:6">
      <c r="A566" s="20">
        <v>2016</v>
      </c>
      <c r="B566" s="15" t="s">
        <v>34</v>
      </c>
      <c r="C566" s="15" t="s">
        <v>266</v>
      </c>
      <c r="D566" s="24">
        <v>12000000</v>
      </c>
      <c r="E566" t="str">
        <f>IF(D566&lt;VLOOKUP(A566,Min!A:B,2,FALSE),"Y","")</f>
        <v/>
      </c>
      <c r="F566">
        <f>IF(AND(OR(s_tmchk="all",IF(ISERROR(MATCH(B566,s_teams,0)),FALSE,TRUE)),OR(s_minsal="",s_minsal&lt;=D566),OR(s_maxsal="",s_maxsal&gt;=D566),OR(s_minyr="",s_minyr&lt;=A566),OR(s_maxyr="",s_maxyr&gt;=A566),OR(s_player="",s_player=C566)),MAX(F$1:F565)+1,0)</f>
        <v>0</v>
      </c>
    </row>
    <row r="567" spans="1:6">
      <c r="A567" s="20">
        <v>2016</v>
      </c>
      <c r="B567" s="15" t="s">
        <v>34</v>
      </c>
      <c r="C567" s="15" t="s">
        <v>269</v>
      </c>
      <c r="D567" s="24">
        <v>7000000</v>
      </c>
      <c r="E567" t="str">
        <f>IF(D567&lt;VLOOKUP(A567,Min!A:B,2,FALSE),"Y","")</f>
        <v/>
      </c>
      <c r="F567">
        <f>IF(AND(OR(s_tmchk="all",IF(ISERROR(MATCH(B567,s_teams,0)),FALSE,TRUE)),OR(s_minsal="",s_minsal&lt;=D567),OR(s_maxsal="",s_maxsal&gt;=D567),OR(s_minyr="",s_minyr&lt;=A567),OR(s_maxyr="",s_maxyr&gt;=A567),OR(s_player="",s_player=C567)),MAX(F$1:F566)+1,0)</f>
        <v>0</v>
      </c>
    </row>
    <row r="568" spans="1:6">
      <c r="A568" s="20">
        <v>2016</v>
      </c>
      <c r="B568" s="15" t="s">
        <v>34</v>
      </c>
      <c r="C568" s="15" t="s">
        <v>272</v>
      </c>
      <c r="D568" s="24">
        <v>6331404</v>
      </c>
      <c r="E568" t="str">
        <f>IF(D568&lt;VLOOKUP(A568,Min!A:B,2,FALSE),"Y","")</f>
        <v/>
      </c>
      <c r="F568">
        <f>IF(AND(OR(s_tmchk="all",IF(ISERROR(MATCH(B568,s_teams,0)),FALSE,TRUE)),OR(s_minsal="",s_minsal&lt;=D568),OR(s_maxsal="",s_maxsal&gt;=D568),OR(s_minyr="",s_minyr&lt;=A568),OR(s_maxyr="",s_maxyr&gt;=A568),OR(s_player="",s_player=C568)),MAX(F$1:F567)+1,0)</f>
        <v>0</v>
      </c>
    </row>
    <row r="569" spans="1:6">
      <c r="A569" s="20">
        <v>2016</v>
      </c>
      <c r="B569" s="15" t="s">
        <v>34</v>
      </c>
      <c r="C569" s="15" t="s">
        <v>275</v>
      </c>
      <c r="D569" s="24">
        <v>6110034</v>
      </c>
      <c r="E569" t="str">
        <f>IF(D569&lt;VLOOKUP(A569,Min!A:B,2,FALSE),"Y","")</f>
        <v/>
      </c>
      <c r="F569">
        <f>IF(AND(OR(s_tmchk="all",IF(ISERROR(MATCH(B569,s_teams,0)),FALSE,TRUE)),OR(s_minsal="",s_minsal&lt;=D569),OR(s_maxsal="",s_maxsal&gt;=D569),OR(s_minyr="",s_minyr&lt;=A569),OR(s_maxyr="",s_maxyr&gt;=A569),OR(s_player="",s_player=C569)),MAX(F$1:F568)+1,0)</f>
        <v>0</v>
      </c>
    </row>
    <row r="570" spans="1:6">
      <c r="A570" s="20">
        <v>2016</v>
      </c>
      <c r="B570" s="15" t="s">
        <v>34</v>
      </c>
      <c r="C570" s="15" t="s">
        <v>278</v>
      </c>
      <c r="D570" s="24">
        <v>5675000</v>
      </c>
      <c r="E570" t="str">
        <f>IF(D570&lt;VLOOKUP(A570,Min!A:B,2,FALSE),"Y","")</f>
        <v/>
      </c>
      <c r="F570">
        <f>IF(AND(OR(s_tmchk="all",IF(ISERROR(MATCH(B570,s_teams,0)),FALSE,TRUE)),OR(s_minsal="",s_minsal&lt;=D570),OR(s_maxsal="",s_maxsal&gt;=D570),OR(s_minyr="",s_minyr&lt;=A570),OR(s_maxyr="",s_maxyr&gt;=A570),OR(s_player="",s_player=C570)),MAX(F$1:F569)+1,0)</f>
        <v>0</v>
      </c>
    </row>
    <row r="571" spans="1:6">
      <c r="A571" s="20">
        <v>2016</v>
      </c>
      <c r="B571" s="15" t="s">
        <v>34</v>
      </c>
      <c r="C571" s="15" t="s">
        <v>281</v>
      </c>
      <c r="D571" s="24">
        <v>4204200</v>
      </c>
      <c r="E571" t="str">
        <f>IF(D571&lt;VLOOKUP(A571,Min!A:B,2,FALSE),"Y","")</f>
        <v/>
      </c>
      <c r="F571">
        <f>IF(AND(OR(s_tmchk="all",IF(ISERROR(MATCH(B571,s_teams,0)),FALSE,TRUE)),OR(s_minsal="",s_minsal&lt;=D571),OR(s_maxsal="",s_maxsal&gt;=D571),OR(s_minyr="",s_minyr&lt;=A571),OR(s_maxyr="",s_maxyr&gt;=A571),OR(s_player="",s_player=C571)),MAX(F$1:F570)+1,0)</f>
        <v>0</v>
      </c>
    </row>
    <row r="572" spans="1:6">
      <c r="A572" s="20">
        <v>2016</v>
      </c>
      <c r="B572" s="15" t="s">
        <v>34</v>
      </c>
      <c r="C572" s="15" t="s">
        <v>285</v>
      </c>
      <c r="D572" s="24">
        <v>3034356</v>
      </c>
      <c r="E572" t="str">
        <f>IF(D572&lt;VLOOKUP(A572,Min!A:B,2,FALSE),"Y","")</f>
        <v/>
      </c>
      <c r="F572">
        <f>IF(AND(OR(s_tmchk="all",IF(ISERROR(MATCH(B572,s_teams,0)),FALSE,TRUE)),OR(s_minsal="",s_minsal&lt;=D572),OR(s_maxsal="",s_maxsal&gt;=D572),OR(s_minyr="",s_minyr&lt;=A572),OR(s_maxyr="",s_maxyr&gt;=A572),OR(s_player="",s_player=C572)),MAX(F$1:F571)+1,0)</f>
        <v>0</v>
      </c>
    </row>
    <row r="573" spans="1:6">
      <c r="A573" s="20">
        <v>2016</v>
      </c>
      <c r="B573" s="15" t="s">
        <v>34</v>
      </c>
      <c r="C573" s="15" t="s">
        <v>288</v>
      </c>
      <c r="D573" s="24">
        <v>2612520</v>
      </c>
      <c r="E573" t="str">
        <f>IF(D573&lt;VLOOKUP(A573,Min!A:B,2,FALSE),"Y","")</f>
        <v/>
      </c>
      <c r="F573">
        <f>IF(AND(OR(s_tmchk="all",IF(ISERROR(MATCH(B573,s_teams,0)),FALSE,TRUE)),OR(s_minsal="",s_minsal&lt;=D573),OR(s_maxsal="",s_maxsal&gt;=D573),OR(s_minyr="",s_minyr&lt;=A573),OR(s_maxyr="",s_maxyr&gt;=A573),OR(s_player="",s_player=C573)),MAX(F$1:F572)+1,0)</f>
        <v>0</v>
      </c>
    </row>
    <row r="574" spans="1:6">
      <c r="A574" s="20">
        <v>2016</v>
      </c>
      <c r="B574" s="15" t="s">
        <v>34</v>
      </c>
      <c r="C574" s="15" t="s">
        <v>291</v>
      </c>
      <c r="D574" s="24">
        <v>2139000</v>
      </c>
      <c r="E574" t="str">
        <f>IF(D574&lt;VLOOKUP(A574,Min!A:B,2,FALSE),"Y","")</f>
        <v/>
      </c>
      <c r="F574">
        <f>IF(AND(OR(s_tmchk="all",IF(ISERROR(MATCH(B574,s_teams,0)),FALSE,TRUE)),OR(s_minsal="",s_minsal&lt;=D574),OR(s_maxsal="",s_maxsal&gt;=D574),OR(s_minyr="",s_minyr&lt;=A574),OR(s_maxyr="",s_maxyr&gt;=A574),OR(s_player="",s_player=C574)),MAX(F$1:F573)+1,0)</f>
        <v>0</v>
      </c>
    </row>
    <row r="575" spans="1:6">
      <c r="A575" s="20">
        <v>2016</v>
      </c>
      <c r="B575" s="15" t="s">
        <v>34</v>
      </c>
      <c r="C575" s="15" t="s">
        <v>294</v>
      </c>
      <c r="D575" s="24">
        <v>1185784</v>
      </c>
      <c r="E575" t="str">
        <f>IF(D575&lt;VLOOKUP(A575,Min!A:B,2,FALSE),"Y","")</f>
        <v/>
      </c>
      <c r="F575">
        <f>IF(AND(OR(s_tmchk="all",IF(ISERROR(MATCH(B575,s_teams,0)),FALSE,TRUE)),OR(s_minsal="",s_minsal&lt;=D575),OR(s_maxsal="",s_maxsal&gt;=D575),OR(s_minyr="",s_minyr&lt;=A575),OR(s_maxyr="",s_maxyr&gt;=A575),OR(s_player="",s_player=C575)),MAX(F$1:F574)+1,0)</f>
        <v>0</v>
      </c>
    </row>
    <row r="576" spans="1:6">
      <c r="A576" s="20">
        <v>2016</v>
      </c>
      <c r="B576" s="15" t="s">
        <v>34</v>
      </c>
      <c r="C576" s="15" t="s">
        <v>296</v>
      </c>
      <c r="D576" s="24">
        <v>947276</v>
      </c>
      <c r="E576" t="str">
        <f>IF(D576&lt;VLOOKUP(A576,Min!A:B,2,FALSE),"Y","")</f>
        <v/>
      </c>
      <c r="F576">
        <f>IF(AND(OR(s_tmchk="all",IF(ISERROR(MATCH(B576,s_teams,0)),FALSE,TRUE)),OR(s_minsal="",s_minsal&lt;=D576),OR(s_maxsal="",s_maxsal&gt;=D576),OR(s_minyr="",s_minyr&lt;=A576),OR(s_maxyr="",s_maxyr&gt;=A576),OR(s_player="",s_player=C576)),MAX(F$1:F575)+1,0)</f>
        <v>0</v>
      </c>
    </row>
    <row r="577" spans="1:6">
      <c r="A577" s="20">
        <v>2016</v>
      </c>
      <c r="B577" s="15" t="s">
        <v>34</v>
      </c>
      <c r="C577" s="15" t="s">
        <v>299</v>
      </c>
      <c r="D577" s="24">
        <v>525093</v>
      </c>
      <c r="E577" t="str">
        <f>IF(D577&lt;VLOOKUP(A577,Min!A:B,2,FALSE),"Y","")</f>
        <v/>
      </c>
      <c r="F577">
        <f>IF(AND(OR(s_tmchk="all",IF(ISERROR(MATCH(B577,s_teams,0)),FALSE,TRUE)),OR(s_minsal="",s_minsal&lt;=D577),OR(s_maxsal="",s_maxsal&gt;=D577),OR(s_minyr="",s_minyr&lt;=A577),OR(s_maxyr="",s_maxyr&gt;=A577),OR(s_player="",s_player=C577)),MAX(F$1:F576)+1,0)</f>
        <v>0</v>
      </c>
    </row>
    <row r="578" spans="1:6">
      <c r="A578" s="20">
        <v>2016</v>
      </c>
      <c r="B578" s="15" t="s">
        <v>34</v>
      </c>
      <c r="C578" s="15" t="s">
        <v>302</v>
      </c>
      <c r="D578" s="24">
        <v>301953</v>
      </c>
      <c r="E578" t="str">
        <f>IF(D578&lt;VLOOKUP(A578,Min!A:B,2,FALSE),"Y","")</f>
        <v>Y</v>
      </c>
      <c r="F578">
        <f>IF(AND(OR(s_tmchk="all",IF(ISERROR(MATCH(B578,s_teams,0)),FALSE,TRUE)),OR(s_minsal="",s_minsal&lt;=D578),OR(s_maxsal="",s_maxsal&gt;=D578),OR(s_minyr="",s_minyr&lt;=A578),OR(s_maxyr="",s_maxyr&gt;=A578),OR(s_player="",s_player=C578)),MAX(F$1:F577)+1,0)</f>
        <v>0</v>
      </c>
    </row>
    <row r="579" spans="1:6">
      <c r="A579" s="20">
        <v>2016</v>
      </c>
      <c r="B579" s="15" t="s">
        <v>37</v>
      </c>
      <c r="C579" s="15" t="s">
        <v>305</v>
      </c>
      <c r="D579" s="24">
        <v>20093064</v>
      </c>
      <c r="E579" t="str">
        <f>IF(D579&lt;VLOOKUP(A579,Min!A:B,2,FALSE),"Y","")</f>
        <v/>
      </c>
      <c r="F579">
        <f>IF(AND(OR(s_tmchk="all",IF(ISERROR(MATCH(B579,s_teams,0)),FALSE,TRUE)),OR(s_minsal="",s_minsal&lt;=D579),OR(s_maxsal="",s_maxsal&gt;=D579),OR(s_minyr="",s_minyr&lt;=A579),OR(s_maxyr="",s_maxyr&gt;=A579),OR(s_player="",s_player=C579)),MAX(F$1:F578)+1,0)</f>
        <v>9</v>
      </c>
    </row>
    <row r="580" spans="1:6">
      <c r="A580" s="20">
        <v>2016</v>
      </c>
      <c r="B580" s="15" t="s">
        <v>37</v>
      </c>
      <c r="C580" s="15" t="s">
        <v>308</v>
      </c>
      <c r="D580" s="24">
        <v>16407500</v>
      </c>
      <c r="E580" t="str">
        <f>IF(D580&lt;VLOOKUP(A580,Min!A:B,2,FALSE),"Y","")</f>
        <v/>
      </c>
      <c r="F580">
        <f>IF(AND(OR(s_tmchk="all",IF(ISERROR(MATCH(B580,s_teams,0)),FALSE,TRUE)),OR(s_minsal="",s_minsal&lt;=D580),OR(s_maxsal="",s_maxsal&gt;=D580),OR(s_minyr="",s_minyr&lt;=A580),OR(s_maxyr="",s_maxyr&gt;=A580),OR(s_player="",s_player=C580)),MAX(F$1:F579)+1,0)</f>
        <v>0</v>
      </c>
    </row>
    <row r="581" spans="1:6">
      <c r="A581" s="20">
        <v>2016</v>
      </c>
      <c r="B581" s="15" t="s">
        <v>37</v>
      </c>
      <c r="C581" s="15" t="s">
        <v>312</v>
      </c>
      <c r="D581" s="24">
        <v>13400000</v>
      </c>
      <c r="E581" t="str">
        <f>IF(D581&lt;VLOOKUP(A581,Min!A:B,2,FALSE),"Y","")</f>
        <v/>
      </c>
      <c r="F581">
        <f>IF(AND(OR(s_tmchk="all",IF(ISERROR(MATCH(B581,s_teams,0)),FALSE,TRUE)),OR(s_minsal="",s_minsal&lt;=D581),OR(s_maxsal="",s_maxsal&gt;=D581),OR(s_minyr="",s_minyr&lt;=A581),OR(s_maxyr="",s_maxyr&gt;=A581),OR(s_player="",s_player=C581)),MAX(F$1:F580)+1,0)</f>
        <v>0</v>
      </c>
    </row>
    <row r="582" spans="1:6">
      <c r="A582" s="20">
        <v>2016</v>
      </c>
      <c r="B582" s="15" t="s">
        <v>37</v>
      </c>
      <c r="C582" s="15" t="s">
        <v>315</v>
      </c>
      <c r="D582" s="24">
        <v>8500000</v>
      </c>
      <c r="E582" t="str">
        <f>IF(D582&lt;VLOOKUP(A582,Min!A:B,2,FALSE),"Y","")</f>
        <v/>
      </c>
      <c r="F582">
        <f>IF(AND(OR(s_tmchk="all",IF(ISERROR(MATCH(B582,s_teams,0)),FALSE,TRUE)),OR(s_minsal="",s_minsal&lt;=D582),OR(s_maxsal="",s_maxsal&gt;=D582),OR(s_minyr="",s_minyr&lt;=A582),OR(s_maxyr="",s_maxyr&gt;=A582),OR(s_player="",s_player=C582)),MAX(F$1:F581)+1,0)</f>
        <v>0</v>
      </c>
    </row>
    <row r="583" spans="1:6">
      <c r="A583" s="20">
        <v>2016</v>
      </c>
      <c r="B583" s="15" t="s">
        <v>37</v>
      </c>
      <c r="C583" s="15" t="s">
        <v>318</v>
      </c>
      <c r="D583" s="24">
        <v>7448760</v>
      </c>
      <c r="E583" t="str">
        <f>IF(D583&lt;VLOOKUP(A583,Min!A:B,2,FALSE),"Y","")</f>
        <v/>
      </c>
      <c r="F583">
        <f>IF(AND(OR(s_tmchk="all",IF(ISERROR(MATCH(B583,s_teams,0)),FALSE,TRUE)),OR(s_minsal="",s_minsal&lt;=D583),OR(s_maxsal="",s_maxsal&gt;=D583),OR(s_minyr="",s_minyr&lt;=A583),OR(s_maxyr="",s_maxyr&gt;=A583),OR(s_player="",s_player=C583)),MAX(F$1:F582)+1,0)</f>
        <v>0</v>
      </c>
    </row>
    <row r="584" spans="1:6">
      <c r="A584" s="20">
        <v>2016</v>
      </c>
      <c r="B584" s="15" t="s">
        <v>37</v>
      </c>
      <c r="C584" s="15" t="s">
        <v>321</v>
      </c>
      <c r="D584" s="24">
        <v>5543725</v>
      </c>
      <c r="E584" t="str">
        <f>IF(D584&lt;VLOOKUP(A584,Min!A:B,2,FALSE),"Y","")</f>
        <v/>
      </c>
      <c r="F584">
        <f>IF(AND(OR(s_tmchk="all",IF(ISERROR(MATCH(B584,s_teams,0)),FALSE,TRUE)),OR(s_minsal="",s_minsal&lt;=D584),OR(s_maxsal="",s_maxsal&gt;=D584),OR(s_minyr="",s_minyr&lt;=A584),OR(s_maxyr="",s_maxyr&gt;=A584),OR(s_player="",s_player=C584)),MAX(F$1:F583)+1,0)</f>
        <v>0</v>
      </c>
    </row>
    <row r="585" spans="1:6">
      <c r="A585" s="20">
        <v>2016</v>
      </c>
      <c r="B585" s="15" t="s">
        <v>37</v>
      </c>
      <c r="C585" s="15" t="s">
        <v>324</v>
      </c>
      <c r="D585" s="24">
        <v>4500000</v>
      </c>
      <c r="E585" t="str">
        <f>IF(D585&lt;VLOOKUP(A585,Min!A:B,2,FALSE),"Y","")</f>
        <v/>
      </c>
      <c r="F585">
        <f>IF(AND(OR(s_tmchk="all",IF(ISERROR(MATCH(B585,s_teams,0)),FALSE,TRUE)),OR(s_minsal="",s_minsal&lt;=D585),OR(s_maxsal="",s_maxsal&gt;=D585),OR(s_minyr="",s_minyr&lt;=A585),OR(s_maxyr="",s_maxyr&gt;=A585),OR(s_player="",s_player=C585)),MAX(F$1:F584)+1,0)</f>
        <v>0</v>
      </c>
    </row>
    <row r="586" spans="1:6">
      <c r="A586" s="20">
        <v>2016</v>
      </c>
      <c r="B586" s="15" t="s">
        <v>37</v>
      </c>
      <c r="C586" s="15" t="s">
        <v>327</v>
      </c>
      <c r="D586" s="24">
        <v>2380440</v>
      </c>
      <c r="E586" t="str">
        <f>IF(D586&lt;VLOOKUP(A586,Min!A:B,2,FALSE),"Y","")</f>
        <v/>
      </c>
      <c r="F586">
        <f>IF(AND(OR(s_tmchk="all",IF(ISERROR(MATCH(B586,s_teams,0)),FALSE,TRUE)),OR(s_minsal="",s_minsal&lt;=D586),OR(s_maxsal="",s_maxsal&gt;=D586),OR(s_minyr="",s_minyr&lt;=A586),OR(s_maxyr="",s_maxyr&gt;=A586),OR(s_player="",s_player=C586)),MAX(F$1:F585)+1,0)</f>
        <v>0</v>
      </c>
    </row>
    <row r="587" spans="1:6">
      <c r="A587" s="20">
        <v>2016</v>
      </c>
      <c r="B587" s="15" t="s">
        <v>37</v>
      </c>
      <c r="C587" s="15" t="s">
        <v>330</v>
      </c>
      <c r="D587" s="24">
        <v>2250000</v>
      </c>
      <c r="E587" t="str">
        <f>IF(D587&lt;VLOOKUP(A587,Min!A:B,2,FALSE),"Y","")</f>
        <v/>
      </c>
      <c r="F587">
        <f>IF(AND(OR(s_tmchk="all",IF(ISERROR(MATCH(B587,s_teams,0)),FALSE,TRUE)),OR(s_minsal="",s_minsal&lt;=D587),OR(s_maxsal="",s_maxsal&gt;=D587),OR(s_minyr="",s_minyr&lt;=A587),OR(s_maxyr="",s_maxyr&gt;=A587),OR(s_player="",s_player=C587)),MAX(F$1:F586)+1,0)</f>
        <v>0</v>
      </c>
    </row>
    <row r="588" spans="1:6">
      <c r="A588" s="20">
        <v>2016</v>
      </c>
      <c r="B588" s="15" t="s">
        <v>37</v>
      </c>
      <c r="C588" s="15" t="s">
        <v>333</v>
      </c>
      <c r="D588" s="24">
        <v>1535880</v>
      </c>
      <c r="E588" t="str">
        <f>IF(D588&lt;VLOOKUP(A588,Min!A:B,2,FALSE),"Y","")</f>
        <v/>
      </c>
      <c r="F588">
        <f>IF(AND(OR(s_tmchk="all",IF(ISERROR(MATCH(B588,s_teams,0)),FALSE,TRUE)),OR(s_minsal="",s_minsal&lt;=D588),OR(s_maxsal="",s_maxsal&gt;=D588),OR(s_minyr="",s_minyr&lt;=A588),OR(s_maxyr="",s_maxyr&gt;=A588),OR(s_player="",s_player=C588)),MAX(F$1:F587)+1,0)</f>
        <v>0</v>
      </c>
    </row>
    <row r="589" spans="1:6">
      <c r="A589" s="20">
        <v>2016</v>
      </c>
      <c r="B589" s="15" t="s">
        <v>37</v>
      </c>
      <c r="C589" s="15" t="s">
        <v>336</v>
      </c>
      <c r="D589" s="24">
        <v>1391160</v>
      </c>
      <c r="E589" t="str">
        <f>IF(D589&lt;VLOOKUP(A589,Min!A:B,2,FALSE),"Y","")</f>
        <v/>
      </c>
      <c r="F589">
        <f>IF(AND(OR(s_tmchk="all",IF(ISERROR(MATCH(B589,s_teams,0)),FALSE,TRUE)),OR(s_minsal="",s_minsal&lt;=D589),OR(s_maxsal="",s_maxsal&gt;=D589),OR(s_minyr="",s_minyr&lt;=A589),OR(s_maxyr="",s_maxyr&gt;=A589),OR(s_player="",s_player=C589)),MAX(F$1:F588)+1,0)</f>
        <v>0</v>
      </c>
    </row>
    <row r="590" spans="1:6">
      <c r="A590" s="20">
        <v>2016</v>
      </c>
      <c r="B590" s="15" t="s">
        <v>37</v>
      </c>
      <c r="C590" s="15" t="s">
        <v>338</v>
      </c>
      <c r="D590" s="24">
        <v>1015421</v>
      </c>
      <c r="E590" t="str">
        <f>IF(D590&lt;VLOOKUP(A590,Min!A:B,2,FALSE),"Y","")</f>
        <v/>
      </c>
      <c r="F590">
        <f>IF(AND(OR(s_tmchk="all",IF(ISERROR(MATCH(B590,s_teams,0)),FALSE,TRUE)),OR(s_minsal="",s_minsal&lt;=D590),OR(s_maxsal="",s_maxsal&gt;=D590),OR(s_minyr="",s_minyr&lt;=A590),OR(s_maxyr="",s_maxyr&gt;=A590),OR(s_player="",s_player=C590)),MAX(F$1:F589)+1,0)</f>
        <v>0</v>
      </c>
    </row>
    <row r="591" spans="1:6">
      <c r="A591" s="20">
        <v>2016</v>
      </c>
      <c r="B591" s="15" t="s">
        <v>37</v>
      </c>
      <c r="C591" s="15" t="s">
        <v>340</v>
      </c>
      <c r="D591" s="24">
        <v>947276</v>
      </c>
      <c r="E591" t="str">
        <f>IF(D591&lt;VLOOKUP(A591,Min!A:B,2,FALSE),"Y","")</f>
        <v/>
      </c>
      <c r="F591">
        <f>IF(AND(OR(s_tmchk="all",IF(ISERROR(MATCH(B591,s_teams,0)),FALSE,TRUE)),OR(s_minsal="",s_minsal&lt;=D591),OR(s_maxsal="",s_maxsal&gt;=D591),OR(s_minyr="",s_minyr&lt;=A591),OR(s_maxyr="",s_maxyr&gt;=A591),OR(s_player="",s_player=C591)),MAX(F$1:F590)+1,0)</f>
        <v>0</v>
      </c>
    </row>
    <row r="592" spans="1:6">
      <c r="A592" s="20">
        <v>2016</v>
      </c>
      <c r="B592" s="15" t="s">
        <v>37</v>
      </c>
      <c r="C592" s="15" t="s">
        <v>342</v>
      </c>
      <c r="D592" s="24">
        <v>845059</v>
      </c>
      <c r="E592" t="str">
        <f>IF(D592&lt;VLOOKUP(A592,Min!A:B,2,FALSE),"Y","")</f>
        <v/>
      </c>
      <c r="F592">
        <f>IF(AND(OR(s_tmchk="all",IF(ISERROR(MATCH(B592,s_teams,0)),FALSE,TRUE)),OR(s_minsal="",s_minsal&lt;=D592),OR(s_maxsal="",s_maxsal&gt;=D592),OR(s_minyr="",s_minyr&lt;=A592),OR(s_maxyr="",s_maxyr&gt;=A592),OR(s_player="",s_player=C592)),MAX(F$1:F591)+1,0)</f>
        <v>0</v>
      </c>
    </row>
    <row r="593" spans="1:6">
      <c r="A593" s="20">
        <v>2016</v>
      </c>
      <c r="B593" s="15" t="s">
        <v>37</v>
      </c>
      <c r="C593" s="15" t="s">
        <v>344</v>
      </c>
      <c r="D593" s="24">
        <v>525093</v>
      </c>
      <c r="E593" t="str">
        <f>IF(D593&lt;VLOOKUP(A593,Min!A:B,2,FALSE),"Y","")</f>
        <v/>
      </c>
      <c r="F593">
        <f>IF(AND(OR(s_tmchk="all",IF(ISERROR(MATCH(B593,s_teams,0)),FALSE,TRUE)),OR(s_minsal="",s_minsal&lt;=D593),OR(s_maxsal="",s_maxsal&gt;=D593),OR(s_minyr="",s_minyr&lt;=A593),OR(s_maxyr="",s_maxyr&gt;=A593),OR(s_player="",s_player=C593)),MAX(F$1:F592)+1,0)</f>
        <v>0</v>
      </c>
    </row>
    <row r="594" spans="1:6">
      <c r="A594" s="20">
        <v>2016</v>
      </c>
      <c r="B594" s="15" t="s">
        <v>39</v>
      </c>
      <c r="C594" s="15" t="s">
        <v>347</v>
      </c>
      <c r="D594" s="24">
        <v>22970500</v>
      </c>
      <c r="E594" t="str">
        <f>IF(D594&lt;VLOOKUP(A594,Min!A:B,2,FALSE),"Y","")</f>
        <v/>
      </c>
      <c r="F594">
        <f>IF(AND(OR(s_tmchk="all",IF(ISERROR(MATCH(B594,s_teams,0)),FALSE,TRUE)),OR(s_minsal="",s_minsal&lt;=D594),OR(s_maxsal="",s_maxsal&gt;=D594),OR(s_minyr="",s_minyr&lt;=A594),OR(s_maxyr="",s_maxyr&gt;=A594),OR(s_player="",s_player=C594)),MAX(F$1:F593)+1,0)</f>
        <v>0</v>
      </c>
    </row>
    <row r="595" spans="1:6">
      <c r="A595" s="20">
        <v>2016</v>
      </c>
      <c r="B595" s="15" t="s">
        <v>39</v>
      </c>
      <c r="C595" s="15" t="s">
        <v>349</v>
      </c>
      <c r="D595" s="24">
        <v>19689000</v>
      </c>
      <c r="E595" t="str">
        <f>IF(D595&lt;VLOOKUP(A595,Min!A:B,2,FALSE),"Y","")</f>
        <v/>
      </c>
      <c r="F595">
        <f>IF(AND(OR(s_tmchk="all",IF(ISERROR(MATCH(B595,s_teams,0)),FALSE,TRUE)),OR(s_minsal="",s_minsal&lt;=D595),OR(s_maxsal="",s_maxsal&gt;=D595),OR(s_minyr="",s_minyr&lt;=A595),OR(s_maxyr="",s_maxyr&gt;=A595),OR(s_player="",s_player=C595)),MAX(F$1:F594)+1,0)</f>
        <v>0</v>
      </c>
    </row>
    <row r="596" spans="1:6">
      <c r="A596" s="20">
        <v>2016</v>
      </c>
      <c r="B596" s="15" t="s">
        <v>39</v>
      </c>
      <c r="C596" s="15" t="s">
        <v>351</v>
      </c>
      <c r="D596" s="24">
        <v>16407500</v>
      </c>
      <c r="E596" t="str">
        <f>IF(D596&lt;VLOOKUP(A596,Min!A:B,2,FALSE),"Y","")</f>
        <v/>
      </c>
      <c r="F596">
        <f>IF(AND(OR(s_tmchk="all",IF(ISERROR(MATCH(B596,s_teams,0)),FALSE,TRUE)),OR(s_minsal="",s_minsal&lt;=D596),OR(s_maxsal="",s_maxsal&gt;=D596),OR(s_minyr="",s_minyr&lt;=A596),OR(s_maxyr="",s_maxyr&gt;=A596),OR(s_player="",s_player=C596)),MAX(F$1:F595)+1,0)</f>
        <v>0</v>
      </c>
    </row>
    <row r="597" spans="1:6">
      <c r="A597" s="20">
        <v>2016</v>
      </c>
      <c r="B597" s="15" t="s">
        <v>39</v>
      </c>
      <c r="C597" s="15" t="s">
        <v>354</v>
      </c>
      <c r="D597" s="24">
        <v>14260000</v>
      </c>
      <c r="E597" t="str">
        <f>IF(D597&lt;VLOOKUP(A597,Min!A:B,2,FALSE),"Y","")</f>
        <v/>
      </c>
      <c r="F597">
        <f>IF(AND(OR(s_tmchk="all",IF(ISERROR(MATCH(B597,s_teams,0)),FALSE,TRUE)),OR(s_minsal="",s_minsal&lt;=D597),OR(s_maxsal="",s_maxsal&gt;=D597),OR(s_minyr="",s_minyr&lt;=A597),OR(s_maxyr="",s_maxyr&gt;=A597),OR(s_player="",s_player=C597)),MAX(F$1:F596)+1,0)</f>
        <v>0</v>
      </c>
    </row>
    <row r="598" spans="1:6">
      <c r="A598" s="20">
        <v>2016</v>
      </c>
      <c r="B598" s="15" t="s">
        <v>39</v>
      </c>
      <c r="C598" s="15" t="s">
        <v>357</v>
      </c>
      <c r="D598" s="24">
        <v>8988765</v>
      </c>
      <c r="E598" t="str">
        <f>IF(D598&lt;VLOOKUP(A598,Min!A:B,2,FALSE),"Y","")</f>
        <v/>
      </c>
      <c r="F598">
        <f>IF(AND(OR(s_tmchk="all",IF(ISERROR(MATCH(B598,s_teams,0)),FALSE,TRUE)),OR(s_minsal="",s_minsal&lt;=D598),OR(s_maxsal="",s_maxsal&gt;=D598),OR(s_minyr="",s_minyr&lt;=A598),OR(s_maxyr="",s_maxyr&gt;=A598),OR(s_player="",s_player=C598)),MAX(F$1:F597)+1,0)</f>
        <v>0</v>
      </c>
    </row>
    <row r="599" spans="1:6">
      <c r="A599" s="20">
        <v>2016</v>
      </c>
      <c r="B599" s="15" t="s">
        <v>39</v>
      </c>
      <c r="C599" s="15" t="s">
        <v>360</v>
      </c>
      <c r="D599" s="24">
        <v>8193029</v>
      </c>
      <c r="E599" t="str">
        <f>IF(D599&lt;VLOOKUP(A599,Min!A:B,2,FALSE),"Y","")</f>
        <v/>
      </c>
      <c r="F599">
        <f>IF(AND(OR(s_tmchk="all",IF(ISERROR(MATCH(B599,s_teams,0)),FALSE,TRUE)),OR(s_minsal="",s_minsal&lt;=D599),OR(s_maxsal="",s_maxsal&gt;=D599),OR(s_minyr="",s_minyr&lt;=A599),OR(s_maxyr="",s_maxyr&gt;=A599),OR(s_player="",s_player=C599)),MAX(F$1:F598)+1,0)</f>
        <v>0</v>
      </c>
    </row>
    <row r="600" spans="1:6">
      <c r="A600" s="20">
        <v>2016</v>
      </c>
      <c r="B600" s="15" t="s">
        <v>39</v>
      </c>
      <c r="C600" s="15" t="s">
        <v>362</v>
      </c>
      <c r="D600" s="24">
        <v>5000000</v>
      </c>
      <c r="E600" t="str">
        <f>IF(D600&lt;VLOOKUP(A600,Min!A:B,2,FALSE),"Y","")</f>
        <v/>
      </c>
      <c r="F600">
        <f>IF(AND(OR(s_tmchk="all",IF(ISERROR(MATCH(B600,s_teams,0)),FALSE,TRUE)),OR(s_minsal="",s_minsal&lt;=D600),OR(s_maxsal="",s_maxsal&gt;=D600),OR(s_minyr="",s_minyr&lt;=A600),OR(s_maxyr="",s_maxyr&gt;=A600),OR(s_player="",s_player=C600)),MAX(F$1:F599)+1,0)</f>
        <v>0</v>
      </c>
    </row>
    <row r="601" spans="1:6">
      <c r="A601" s="20">
        <v>2016</v>
      </c>
      <c r="B601" s="15" t="s">
        <v>39</v>
      </c>
      <c r="C601" s="15" t="s">
        <v>365</v>
      </c>
      <c r="D601" s="24">
        <v>4950000</v>
      </c>
      <c r="E601" t="str">
        <f>IF(D601&lt;VLOOKUP(A601,Min!A:B,2,FALSE),"Y","")</f>
        <v/>
      </c>
      <c r="F601">
        <f>IF(AND(OR(s_tmchk="all",IF(ISERROR(MATCH(B601,s_teams,0)),FALSE,TRUE)),OR(s_minsal="",s_minsal&lt;=D601),OR(s_maxsal="",s_maxsal&gt;=D601),OR(s_minyr="",s_minyr&lt;=A601),OR(s_maxyr="",s_maxyr&gt;=A601),OR(s_player="",s_player=C601)),MAX(F$1:F600)+1,0)</f>
        <v>0</v>
      </c>
    </row>
    <row r="602" spans="1:6">
      <c r="A602" s="20">
        <v>2016</v>
      </c>
      <c r="B602" s="15" t="s">
        <v>39</v>
      </c>
      <c r="C602" s="15" t="s">
        <v>969</v>
      </c>
      <c r="D602" s="24">
        <v>2100000</v>
      </c>
      <c r="E602" t="str">
        <f>IF(D602&lt;VLOOKUP(A602,Min!A:B,2,FALSE),"Y","")</f>
        <v/>
      </c>
      <c r="F602">
        <f>IF(AND(OR(s_tmchk="all",IF(ISERROR(MATCH(B602,s_teams,0)),FALSE,TRUE)),OR(s_minsal="",s_minsal&lt;=D602),OR(s_maxsal="",s_maxsal&gt;=D602),OR(s_minyr="",s_minyr&lt;=A602),OR(s_maxyr="",s_maxyr&gt;=A602),OR(s_player="",s_player=C602)),MAX(F$1:F601)+1,0)</f>
        <v>0</v>
      </c>
    </row>
    <row r="603" spans="1:6">
      <c r="A603" s="20">
        <v>2016</v>
      </c>
      <c r="B603" s="15" t="s">
        <v>39</v>
      </c>
      <c r="C603" s="15" t="s">
        <v>373</v>
      </c>
      <c r="D603" s="24">
        <v>1499187</v>
      </c>
      <c r="E603" t="str">
        <f>IF(D603&lt;VLOOKUP(A603,Min!A:B,2,FALSE),"Y","")</f>
        <v/>
      </c>
      <c r="F603">
        <f>IF(AND(OR(s_tmchk="all",IF(ISERROR(MATCH(B603,s_teams,0)),FALSE,TRUE)),OR(s_minsal="",s_minsal&lt;=D603),OR(s_maxsal="",s_maxsal&gt;=D603),OR(s_minyr="",s_minyr&lt;=A603),OR(s_maxyr="",s_maxyr&gt;=A603),OR(s_player="",s_player=C603)),MAX(F$1:F602)+1,0)</f>
        <v>0</v>
      </c>
    </row>
    <row r="604" spans="1:6">
      <c r="A604" s="20">
        <v>2016</v>
      </c>
      <c r="B604" s="15" t="s">
        <v>39</v>
      </c>
      <c r="C604" s="15" t="s">
        <v>371</v>
      </c>
      <c r="D604" s="24">
        <v>1499187</v>
      </c>
      <c r="E604" t="str">
        <f>IF(D604&lt;VLOOKUP(A604,Min!A:B,2,FALSE),"Y","")</f>
        <v/>
      </c>
      <c r="F604">
        <f>IF(AND(OR(s_tmchk="all",IF(ISERROR(MATCH(B604,s_teams,0)),FALSE,TRUE)),OR(s_minsal="",s_minsal&lt;=D604),OR(s_maxsal="",s_maxsal&gt;=D604),OR(s_minyr="",s_minyr&lt;=A604),OR(s_maxyr="",s_maxyr&gt;=A604),OR(s_player="",s_player=C604)),MAX(F$1:F603)+1,0)</f>
        <v>0</v>
      </c>
    </row>
    <row r="605" spans="1:6">
      <c r="A605" s="20">
        <v>2016</v>
      </c>
      <c r="B605" s="15" t="s">
        <v>39</v>
      </c>
      <c r="C605" s="15" t="s">
        <v>379</v>
      </c>
      <c r="D605" s="24">
        <v>1276000</v>
      </c>
      <c r="E605" t="str">
        <f>IF(D605&lt;VLOOKUP(A605,Min!A:B,2,FALSE),"Y","")</f>
        <v/>
      </c>
      <c r="F605">
        <f>IF(AND(OR(s_tmchk="all",IF(ISERROR(MATCH(B605,s_teams,0)),FALSE,TRUE)),OR(s_minsal="",s_minsal&lt;=D605),OR(s_maxsal="",s_maxsal&gt;=D605),OR(s_minyr="",s_minyr&lt;=A605),OR(s_maxyr="",s_maxyr&gt;=A605),OR(s_player="",s_player=C605)),MAX(F$1:F604)+1,0)</f>
        <v>0</v>
      </c>
    </row>
    <row r="606" spans="1:6">
      <c r="A606" s="20">
        <v>2016</v>
      </c>
      <c r="B606" s="15" t="s">
        <v>39</v>
      </c>
      <c r="C606" s="15" t="s">
        <v>376</v>
      </c>
      <c r="D606" s="24">
        <v>1147276</v>
      </c>
      <c r="E606" t="str">
        <f>IF(D606&lt;VLOOKUP(A606,Min!A:B,2,FALSE),"Y","")</f>
        <v/>
      </c>
      <c r="F606">
        <f>IF(AND(OR(s_tmchk="all",IF(ISERROR(MATCH(B606,s_teams,0)),FALSE,TRUE)),OR(s_minsal="",s_minsal&lt;=D606),OR(s_maxsal="",s_maxsal&gt;=D606),OR(s_minyr="",s_minyr&lt;=A606),OR(s_maxyr="",s_maxyr&gt;=A606),OR(s_player="",s_player=C606)),MAX(F$1:F605)+1,0)</f>
        <v>0</v>
      </c>
    </row>
    <row r="607" spans="1:6">
      <c r="A607" s="20">
        <v>2016</v>
      </c>
      <c r="B607" s="15" t="s">
        <v>39</v>
      </c>
      <c r="C607" s="15" t="s">
        <v>381</v>
      </c>
      <c r="D607" s="24">
        <v>136711</v>
      </c>
      <c r="E607" t="str">
        <f>IF(D607&lt;VLOOKUP(A607,Min!A:B,2,FALSE),"Y","")</f>
        <v>Y</v>
      </c>
      <c r="F607">
        <f>IF(AND(OR(s_tmchk="all",IF(ISERROR(MATCH(B607,s_teams,0)),FALSE,TRUE)),OR(s_minsal="",s_minsal&lt;=D607),OR(s_maxsal="",s_maxsal&gt;=D607),OR(s_minyr="",s_minyr&lt;=A607),OR(s_maxyr="",s_maxyr&gt;=A607),OR(s_player="",s_player=C607)),MAX(F$1:F606)+1,0)</f>
        <v>0</v>
      </c>
    </row>
    <row r="608" spans="1:6">
      <c r="A608" s="20">
        <v>2016</v>
      </c>
      <c r="B608" s="15" t="s">
        <v>39</v>
      </c>
      <c r="C608" s="15" t="s">
        <v>384</v>
      </c>
      <c r="D608" s="24">
        <v>8871</v>
      </c>
      <c r="E608" t="str">
        <f>IF(D608&lt;VLOOKUP(A608,Min!A:B,2,FALSE),"Y","")</f>
        <v>Y</v>
      </c>
      <c r="F608">
        <f>IF(AND(OR(s_tmchk="all",IF(ISERROR(MATCH(B608,s_teams,0)),FALSE,TRUE)),OR(s_minsal="",s_minsal&lt;=D608),OR(s_maxsal="",s_maxsal&gt;=D608),OR(s_minyr="",s_minyr&lt;=A608),OR(s_maxyr="",s_maxyr&gt;=A608),OR(s_player="",s_player=C608)),MAX(F$1:F607)+1,0)</f>
        <v>0</v>
      </c>
    </row>
    <row r="609" spans="1:6">
      <c r="A609" s="20">
        <v>2016</v>
      </c>
      <c r="B609" s="15" t="s">
        <v>41</v>
      </c>
      <c r="C609" s="15" t="s">
        <v>386</v>
      </c>
      <c r="D609" s="24">
        <v>16407500</v>
      </c>
      <c r="E609" t="str">
        <f>IF(D609&lt;VLOOKUP(A609,Min!A:B,2,FALSE),"Y","")</f>
        <v/>
      </c>
      <c r="F609">
        <f>IF(AND(OR(s_tmchk="all",IF(ISERROR(MATCH(B609,s_teams,0)),FALSE,TRUE)),OR(s_minsal="",s_minsal&lt;=D609),OR(s_maxsal="",s_maxsal&gt;=D609),OR(s_minyr="",s_minyr&lt;=A609),OR(s_maxyr="",s_maxyr&gt;=A609),OR(s_player="",s_player=C609)),MAX(F$1:F608)+1,0)</f>
        <v>0</v>
      </c>
    </row>
    <row r="610" spans="1:6">
      <c r="A610" s="20">
        <v>2016</v>
      </c>
      <c r="B610" s="15" t="s">
        <v>41</v>
      </c>
      <c r="C610" s="15" t="s">
        <v>389</v>
      </c>
      <c r="D610" s="24">
        <v>15361500</v>
      </c>
      <c r="E610" t="str">
        <f>IF(D610&lt;VLOOKUP(A610,Min!A:B,2,FALSE),"Y","")</f>
        <v/>
      </c>
      <c r="F610">
        <f>IF(AND(OR(s_tmchk="all",IF(ISERROR(MATCH(B610,s_teams,0)),FALSE,TRUE)),OR(s_minsal="",s_minsal&lt;=D610),OR(s_maxsal="",s_maxsal&gt;=D610),OR(s_minyr="",s_minyr&lt;=A610),OR(s_maxyr="",s_maxyr&gt;=A610),OR(s_player="",s_player=C610)),MAX(F$1:F609)+1,0)</f>
        <v>0</v>
      </c>
    </row>
    <row r="611" spans="1:6">
      <c r="A611" s="20">
        <v>2016</v>
      </c>
      <c r="B611" s="15" t="s">
        <v>41</v>
      </c>
      <c r="C611" s="15" t="s">
        <v>392</v>
      </c>
      <c r="D611" s="24">
        <v>8333334</v>
      </c>
      <c r="E611" t="str">
        <f>IF(D611&lt;VLOOKUP(A611,Min!A:B,2,FALSE),"Y","")</f>
        <v/>
      </c>
      <c r="F611">
        <f>IF(AND(OR(s_tmchk="all",IF(ISERROR(MATCH(B611,s_teams,0)),FALSE,TRUE)),OR(s_minsal="",s_minsal&lt;=D611),OR(s_maxsal="",s_maxsal&gt;=D611),OR(s_minyr="",s_minyr&lt;=A611),OR(s_maxyr="",s_maxyr&gt;=A611),OR(s_player="",s_player=C611)),MAX(F$1:F610)+1,0)</f>
        <v>0</v>
      </c>
    </row>
    <row r="612" spans="1:6">
      <c r="A612" s="20">
        <v>2016</v>
      </c>
      <c r="B612" s="15" t="s">
        <v>41</v>
      </c>
      <c r="C612" s="15" t="s">
        <v>212</v>
      </c>
      <c r="D612" s="24">
        <v>5378974</v>
      </c>
      <c r="E612" t="str">
        <f>IF(D612&lt;VLOOKUP(A612,Min!A:B,2,FALSE),"Y","")</f>
        <v/>
      </c>
      <c r="F612">
        <f>IF(AND(OR(s_tmchk="all",IF(ISERROR(MATCH(B612,s_teams,0)),FALSE,TRUE)),OR(s_minsal="",s_minsal&lt;=D612),OR(s_maxsal="",s_maxsal&gt;=D612),OR(s_minyr="",s_minyr&lt;=A612),OR(s_maxyr="",s_maxyr&gt;=A612),OR(s_player="",s_player=C612)),MAX(F$1:F611)+1,0)</f>
        <v>0</v>
      </c>
    </row>
    <row r="613" spans="1:6">
      <c r="A613" s="20">
        <v>2016</v>
      </c>
      <c r="B613" s="15" t="s">
        <v>41</v>
      </c>
      <c r="C613" s="15" t="s">
        <v>397</v>
      </c>
      <c r="D613" s="24">
        <v>5200000</v>
      </c>
      <c r="E613" t="str">
        <f>IF(D613&lt;VLOOKUP(A613,Min!A:B,2,FALSE),"Y","")</f>
        <v/>
      </c>
      <c r="F613">
        <f>IF(AND(OR(s_tmchk="all",IF(ISERROR(MATCH(B613,s_teams,0)),FALSE,TRUE)),OR(s_minsal="",s_minsal&lt;=D613),OR(s_maxsal="",s_maxsal&gt;=D613),OR(s_minyr="",s_minyr&lt;=A613),OR(s_maxyr="",s_maxyr&gt;=A613),OR(s_player="",s_player=C613)),MAX(F$1:F612)+1,0)</f>
        <v>0</v>
      </c>
    </row>
    <row r="614" spans="1:6">
      <c r="A614" s="20">
        <v>2016</v>
      </c>
      <c r="B614" s="15" t="s">
        <v>41</v>
      </c>
      <c r="C614" s="15" t="s">
        <v>400</v>
      </c>
      <c r="D614" s="24">
        <v>4290000</v>
      </c>
      <c r="E614" t="str">
        <f>IF(D614&lt;VLOOKUP(A614,Min!A:B,2,FALSE),"Y","")</f>
        <v/>
      </c>
      <c r="F614">
        <f>IF(AND(OR(s_tmchk="all",IF(ISERROR(MATCH(B614,s_teams,0)),FALSE,TRUE)),OR(s_minsal="",s_minsal&lt;=D614),OR(s_maxsal="",s_maxsal&gt;=D614),OR(s_minyr="",s_minyr&lt;=A614),OR(s_maxyr="",s_maxyr&gt;=A614),OR(s_player="",s_player=C614)),MAX(F$1:F613)+1,0)</f>
        <v>0</v>
      </c>
    </row>
    <row r="615" spans="1:6">
      <c r="A615" s="20">
        <v>2016</v>
      </c>
      <c r="B615" s="15" t="s">
        <v>41</v>
      </c>
      <c r="C615" s="15" t="s">
        <v>403</v>
      </c>
      <c r="D615" s="24">
        <v>4053446</v>
      </c>
      <c r="E615" t="str">
        <f>IF(D615&lt;VLOOKUP(A615,Min!A:B,2,FALSE),"Y","")</f>
        <v/>
      </c>
      <c r="F615">
        <f>IF(AND(OR(s_tmchk="all",IF(ISERROR(MATCH(B615,s_teams,0)),FALSE,TRUE)),OR(s_minsal="",s_minsal&lt;=D615),OR(s_maxsal="",s_maxsal&gt;=D615),OR(s_minyr="",s_minyr&lt;=A615),OR(s_maxyr="",s_maxyr&gt;=A615),OR(s_player="",s_player=C615)),MAX(F$1:F614)+1,0)</f>
        <v>0</v>
      </c>
    </row>
    <row r="616" spans="1:6">
      <c r="A616" s="20">
        <v>2016</v>
      </c>
      <c r="B616" s="15" t="s">
        <v>41</v>
      </c>
      <c r="C616" s="15" t="s">
        <v>406</v>
      </c>
      <c r="D616" s="24">
        <v>3950313</v>
      </c>
      <c r="E616" t="str">
        <f>IF(D616&lt;VLOOKUP(A616,Min!A:B,2,FALSE),"Y","")</f>
        <v/>
      </c>
      <c r="F616">
        <f>IF(AND(OR(s_tmchk="all",IF(ISERROR(MATCH(B616,s_teams,0)),FALSE,TRUE)),OR(s_minsal="",s_minsal&lt;=D616),OR(s_maxsal="",s_maxsal&gt;=D616),OR(s_minyr="",s_minyr&lt;=A616),OR(s_maxyr="",s_maxyr&gt;=A616),OR(s_player="",s_player=C616)),MAX(F$1:F615)+1,0)</f>
        <v>0</v>
      </c>
    </row>
    <row r="617" spans="1:6">
      <c r="A617" s="20">
        <v>2016</v>
      </c>
      <c r="B617" s="15" t="s">
        <v>41</v>
      </c>
      <c r="C617" s="15" t="s">
        <v>148</v>
      </c>
      <c r="D617" s="24">
        <v>2085671</v>
      </c>
      <c r="E617" t="str">
        <f>IF(D617&lt;VLOOKUP(A617,Min!A:B,2,FALSE),"Y","")</f>
        <v/>
      </c>
      <c r="F617">
        <f>IF(AND(OR(s_tmchk="all",IF(ISERROR(MATCH(B617,s_teams,0)),FALSE,TRUE)),OR(s_minsal="",s_minsal&lt;=D617),OR(s_maxsal="",s_maxsal&gt;=D617),OR(s_minyr="",s_minyr&lt;=A617),OR(s_maxyr="",s_maxyr&gt;=A617),OR(s_player="",s_player=C617)),MAX(F$1:F616)+1,0)</f>
        <v>0</v>
      </c>
    </row>
    <row r="618" spans="1:6">
      <c r="A618" s="20">
        <v>2016</v>
      </c>
      <c r="B618" s="15" t="s">
        <v>41</v>
      </c>
      <c r="C618" s="15" t="s">
        <v>416</v>
      </c>
      <c r="D618" s="24">
        <v>1499187</v>
      </c>
      <c r="E618" t="str">
        <f>IF(D618&lt;VLOOKUP(A618,Min!A:B,2,FALSE),"Y","")</f>
        <v/>
      </c>
      <c r="F618">
        <f>IF(AND(OR(s_tmchk="all",IF(ISERROR(MATCH(B618,s_teams,0)),FALSE,TRUE)),OR(s_minsal="",s_minsal&lt;=D618),OR(s_maxsal="",s_maxsal&gt;=D618),OR(s_minyr="",s_minyr&lt;=A618),OR(s_maxyr="",s_maxyr&gt;=A618),OR(s_player="",s_player=C618)),MAX(F$1:F617)+1,0)</f>
        <v>0</v>
      </c>
    </row>
    <row r="619" spans="1:6">
      <c r="A619" s="20">
        <v>2016</v>
      </c>
      <c r="B619" s="15" t="s">
        <v>41</v>
      </c>
      <c r="C619" s="15" t="s">
        <v>414</v>
      </c>
      <c r="D619" s="24">
        <v>1499187</v>
      </c>
      <c r="E619" t="str">
        <f>IF(D619&lt;VLOOKUP(A619,Min!A:B,2,FALSE),"Y","")</f>
        <v/>
      </c>
      <c r="F619">
        <f>IF(AND(OR(s_tmchk="all",IF(ISERROR(MATCH(B619,s_teams,0)),FALSE,TRUE)),OR(s_minsal="",s_minsal&lt;=D619),OR(s_maxsal="",s_maxsal&gt;=D619),OR(s_minyr="",s_minyr&lt;=A619),OR(s_maxyr="",s_maxyr&gt;=A619),OR(s_player="",s_player=C619)),MAX(F$1:F618)+1,0)</f>
        <v>0</v>
      </c>
    </row>
    <row r="620" spans="1:6">
      <c r="A620" s="20">
        <v>2016</v>
      </c>
      <c r="B620" s="15" t="s">
        <v>41</v>
      </c>
      <c r="C620" s="15" t="s">
        <v>412</v>
      </c>
      <c r="D620" s="24">
        <v>1449000</v>
      </c>
      <c r="E620" t="str">
        <f>IF(D620&lt;VLOOKUP(A620,Min!A:B,2,FALSE),"Y","")</f>
        <v/>
      </c>
      <c r="F620">
        <f>IF(AND(OR(s_tmchk="all",IF(ISERROR(MATCH(B620,s_teams,0)),FALSE,TRUE)),OR(s_minsal="",s_minsal&lt;=D620),OR(s_maxsal="",s_maxsal&gt;=D620),OR(s_minyr="",s_minyr&lt;=A620),OR(s_maxyr="",s_maxyr&gt;=A620),OR(s_player="",s_player=C620)),MAX(F$1:F619)+1,0)</f>
        <v>0</v>
      </c>
    </row>
    <row r="621" spans="1:6">
      <c r="A621" s="20">
        <v>2016</v>
      </c>
      <c r="B621" s="15" t="s">
        <v>41</v>
      </c>
      <c r="C621" s="15" t="s">
        <v>419</v>
      </c>
      <c r="D621" s="24">
        <v>1270964</v>
      </c>
      <c r="E621" t="str">
        <f>IF(D621&lt;VLOOKUP(A621,Min!A:B,2,FALSE),"Y","")</f>
        <v/>
      </c>
      <c r="F621">
        <f>IF(AND(OR(s_tmchk="all",IF(ISERROR(MATCH(B621,s_teams,0)),FALSE,TRUE)),OR(s_minsal="",s_minsal&lt;=D621),OR(s_maxsal="",s_maxsal&gt;=D621),OR(s_minyr="",s_minyr&lt;=A621),OR(s_maxyr="",s_maxyr&gt;=A621),OR(s_player="",s_player=C621)),MAX(F$1:F620)+1,0)</f>
        <v>0</v>
      </c>
    </row>
    <row r="622" spans="1:6">
      <c r="A622" s="20">
        <v>2016</v>
      </c>
      <c r="B622" s="15" t="s">
        <v>41</v>
      </c>
      <c r="C622" s="15" t="s">
        <v>422</v>
      </c>
      <c r="D622" s="24">
        <v>1100602</v>
      </c>
      <c r="E622" t="str">
        <f>IF(D622&lt;VLOOKUP(A622,Min!A:B,2,FALSE),"Y","")</f>
        <v/>
      </c>
      <c r="F622">
        <f>IF(AND(OR(s_tmchk="all",IF(ISERROR(MATCH(B622,s_teams,0)),FALSE,TRUE)),OR(s_minsal="",s_minsal&lt;=D622),OR(s_maxsal="",s_maxsal&gt;=D622),OR(s_minyr="",s_minyr&lt;=A622),OR(s_maxyr="",s_maxyr&gt;=A622),OR(s_player="",s_player=C622)),MAX(F$1:F621)+1,0)</f>
        <v>0</v>
      </c>
    </row>
    <row r="623" spans="1:6">
      <c r="A623" s="20">
        <v>2016</v>
      </c>
      <c r="B623" s="15" t="s">
        <v>41</v>
      </c>
      <c r="C623" s="15" t="s">
        <v>424</v>
      </c>
      <c r="D623" s="24">
        <v>947276</v>
      </c>
      <c r="E623" t="str">
        <f>IF(D623&lt;VLOOKUP(A623,Min!A:B,2,FALSE),"Y","")</f>
        <v/>
      </c>
      <c r="F623">
        <f>IF(AND(OR(s_tmchk="all",IF(ISERROR(MATCH(B623,s_teams,0)),FALSE,TRUE)),OR(s_minsal="",s_minsal&lt;=D623),OR(s_maxsal="",s_maxsal&gt;=D623),OR(s_minyr="",s_minyr&lt;=A623),OR(s_maxyr="",s_maxyr&gt;=A623),OR(s_player="",s_player=C623)),MAX(F$1:F622)+1,0)</f>
        <v>0</v>
      </c>
    </row>
    <row r="624" spans="1:6">
      <c r="A624" s="20">
        <v>2016</v>
      </c>
      <c r="B624" s="15" t="s">
        <v>41</v>
      </c>
      <c r="C624" s="15" t="s">
        <v>426</v>
      </c>
      <c r="D624" s="24">
        <v>845059</v>
      </c>
      <c r="E624" t="str">
        <f>IF(D624&lt;VLOOKUP(A624,Min!A:B,2,FALSE),"Y","")</f>
        <v/>
      </c>
      <c r="F624">
        <f>IF(AND(OR(s_tmchk="all",IF(ISERROR(MATCH(B624,s_teams,0)),FALSE,TRUE)),OR(s_minsal="",s_minsal&lt;=D624),OR(s_maxsal="",s_maxsal&gt;=D624),OR(s_minyr="",s_minyr&lt;=A624),OR(s_maxyr="",s_maxyr&gt;=A624),OR(s_player="",s_player=C624)),MAX(F$1:F623)+1,0)</f>
        <v>0</v>
      </c>
    </row>
    <row r="625" spans="1:6">
      <c r="A625" s="20">
        <v>2016</v>
      </c>
      <c r="B625" s="15" t="s">
        <v>41</v>
      </c>
      <c r="C625" s="15" t="s">
        <v>431</v>
      </c>
      <c r="D625" s="24">
        <v>525093</v>
      </c>
      <c r="E625" t="str">
        <f>IF(D625&lt;VLOOKUP(A625,Min!A:B,2,FALSE),"Y","")</f>
        <v/>
      </c>
      <c r="F625">
        <f>IF(AND(OR(s_tmchk="all",IF(ISERROR(MATCH(B625,s_teams,0)),FALSE,TRUE)),OR(s_minsal="",s_minsal&lt;=D625),OR(s_maxsal="",s_maxsal&gt;=D625),OR(s_minyr="",s_minyr&lt;=A625),OR(s_maxyr="",s_maxyr&gt;=A625),OR(s_player="",s_player=C625)),MAX(F$1:F624)+1,0)</f>
        <v>0</v>
      </c>
    </row>
    <row r="626" spans="1:6">
      <c r="A626" s="20">
        <v>2016</v>
      </c>
      <c r="B626" s="15" t="s">
        <v>41</v>
      </c>
      <c r="C626" s="15" t="s">
        <v>428</v>
      </c>
      <c r="D626" s="24">
        <v>525093</v>
      </c>
      <c r="E626" t="str">
        <f>IF(D626&lt;VLOOKUP(A626,Min!A:B,2,FALSE),"Y","")</f>
        <v/>
      </c>
      <c r="F626">
        <f>IF(AND(OR(s_tmchk="all",IF(ISERROR(MATCH(B626,s_teams,0)),FALSE,TRUE)),OR(s_minsal="",s_minsal&lt;=D626),OR(s_maxsal="",s_maxsal&gt;=D626),OR(s_minyr="",s_minyr&lt;=A626),OR(s_maxyr="",s_maxyr&gt;=A626),OR(s_player="",s_player=C626)),MAX(F$1:F625)+1,0)</f>
        <v>0</v>
      </c>
    </row>
    <row r="627" spans="1:6">
      <c r="A627" s="20">
        <v>2016</v>
      </c>
      <c r="B627" s="15" t="s">
        <v>43</v>
      </c>
      <c r="C627" s="15" t="s">
        <v>434</v>
      </c>
      <c r="D627" s="24">
        <v>14000000</v>
      </c>
      <c r="E627" t="str">
        <f>IF(D627&lt;VLOOKUP(A627,Min!A:B,2,FALSE),"Y","")</f>
        <v/>
      </c>
      <c r="F627">
        <f>IF(AND(OR(s_tmchk="all",IF(ISERROR(MATCH(B627,s_teams,0)),FALSE,TRUE)),OR(s_minsal="",s_minsal&lt;=D627),OR(s_maxsal="",s_maxsal&gt;=D627),OR(s_minyr="",s_minyr&lt;=A627),OR(s_maxyr="",s_maxyr&gt;=A627),OR(s_player="",s_player=C627)),MAX(F$1:F626)+1,0)</f>
        <v>0</v>
      </c>
    </row>
    <row r="628" spans="1:6">
      <c r="A628" s="20">
        <v>2016</v>
      </c>
      <c r="B628" s="15" t="s">
        <v>43</v>
      </c>
      <c r="C628" s="15" t="s">
        <v>437</v>
      </c>
      <c r="D628" s="24">
        <v>11235855</v>
      </c>
      <c r="E628" t="str">
        <f>IF(D628&lt;VLOOKUP(A628,Min!A:B,2,FALSE),"Y","")</f>
        <v/>
      </c>
      <c r="F628">
        <f>IF(AND(OR(s_tmchk="all",IF(ISERROR(MATCH(B628,s_teams,0)),FALSE,TRUE)),OR(s_minsal="",s_minsal&lt;=D628),OR(s_maxsal="",s_maxsal&gt;=D628),OR(s_minyr="",s_minyr&lt;=A628),OR(s_maxyr="",s_maxyr&gt;=A628),OR(s_player="",s_player=C628)),MAX(F$1:F627)+1,0)</f>
        <v>0</v>
      </c>
    </row>
    <row r="629" spans="1:6">
      <c r="A629" s="20">
        <v>2016</v>
      </c>
      <c r="B629" s="15" t="s">
        <v>43</v>
      </c>
      <c r="C629" s="15" t="s">
        <v>441</v>
      </c>
      <c r="D629" s="24">
        <v>10449438</v>
      </c>
      <c r="E629" t="str">
        <f>IF(D629&lt;VLOOKUP(A629,Min!A:B,2,FALSE),"Y","")</f>
        <v/>
      </c>
      <c r="F629">
        <f>IF(AND(OR(s_tmchk="all",IF(ISERROR(MATCH(B629,s_teams,0)),FALSE,TRUE)),OR(s_minsal="",s_minsal&lt;=D629),OR(s_maxsal="",s_maxsal&gt;=D629),OR(s_minyr="",s_minyr&lt;=A629),OR(s_maxyr="",s_maxyr&gt;=A629),OR(s_player="",s_player=C629)),MAX(F$1:F628)+1,0)</f>
        <v>0</v>
      </c>
    </row>
    <row r="630" spans="1:6">
      <c r="A630" s="20">
        <v>2016</v>
      </c>
      <c r="B630" s="15" t="s">
        <v>43</v>
      </c>
      <c r="C630" s="15" t="s">
        <v>444</v>
      </c>
      <c r="D630" s="24">
        <v>5613500</v>
      </c>
      <c r="E630" t="str">
        <f>IF(D630&lt;VLOOKUP(A630,Min!A:B,2,FALSE),"Y","")</f>
        <v/>
      </c>
      <c r="F630">
        <f>IF(AND(OR(s_tmchk="all",IF(ISERROR(MATCH(B630,s_teams,0)),FALSE,TRUE)),OR(s_minsal="",s_minsal&lt;=D630),OR(s_maxsal="",s_maxsal&gt;=D630),OR(s_minyr="",s_minyr&lt;=A630),OR(s_maxyr="",s_maxyr&gt;=A630),OR(s_player="",s_player=C630)),MAX(F$1:F629)+1,0)</f>
        <v>0</v>
      </c>
    </row>
    <row r="631" spans="1:6">
      <c r="A631" s="20">
        <v>2016</v>
      </c>
      <c r="B631" s="15" t="s">
        <v>43</v>
      </c>
      <c r="C631" s="15" t="s">
        <v>447</v>
      </c>
      <c r="D631" s="24">
        <v>4345000</v>
      </c>
      <c r="E631" t="str">
        <f>IF(D631&lt;VLOOKUP(A631,Min!A:B,2,FALSE),"Y","")</f>
        <v/>
      </c>
      <c r="F631">
        <f>IF(AND(OR(s_tmchk="all",IF(ISERROR(MATCH(B631,s_teams,0)),FALSE,TRUE)),OR(s_minsal="",s_minsal&lt;=D631),OR(s_maxsal="",s_maxsal&gt;=D631),OR(s_minyr="",s_minyr&lt;=A631),OR(s_maxyr="",s_maxyr&gt;=A631),OR(s_player="",s_player=C631)),MAX(F$1:F630)+1,0)</f>
        <v>0</v>
      </c>
    </row>
    <row r="632" spans="1:6">
      <c r="A632" s="20">
        <v>2016</v>
      </c>
      <c r="B632" s="15" t="s">
        <v>43</v>
      </c>
      <c r="C632" s="15" t="s">
        <v>450</v>
      </c>
      <c r="D632" s="24">
        <v>3750000</v>
      </c>
      <c r="E632" t="str">
        <f>IF(D632&lt;VLOOKUP(A632,Min!A:B,2,FALSE),"Y","")</f>
        <v/>
      </c>
      <c r="F632">
        <f>IF(AND(OR(s_tmchk="all",IF(ISERROR(MATCH(B632,s_teams,0)),FALSE,TRUE)),OR(s_minsal="",s_minsal&lt;=D632),OR(s_maxsal="",s_maxsal&gt;=D632),OR(s_minyr="",s_minyr&lt;=A632),OR(s_maxyr="",s_maxyr&gt;=A632),OR(s_player="",s_player=C632)),MAX(F$1:F631)+1,0)</f>
        <v>0</v>
      </c>
    </row>
    <row r="633" spans="1:6">
      <c r="A633" s="20">
        <v>2016</v>
      </c>
      <c r="B633" s="15" t="s">
        <v>43</v>
      </c>
      <c r="C633" s="15" t="s">
        <v>454</v>
      </c>
      <c r="D633" s="24">
        <v>3533333</v>
      </c>
      <c r="E633" t="str">
        <f>IF(D633&lt;VLOOKUP(A633,Min!A:B,2,FALSE),"Y","")</f>
        <v/>
      </c>
      <c r="F633">
        <f>IF(AND(OR(s_tmchk="all",IF(ISERROR(MATCH(B633,s_teams,0)),FALSE,TRUE)),OR(s_minsal="",s_minsal&lt;=D633),OR(s_maxsal="",s_maxsal&gt;=D633),OR(s_minyr="",s_minyr&lt;=A633),OR(s_maxyr="",s_maxyr&gt;=A633),OR(s_player="",s_player=C633)),MAX(F$1:F632)+1,0)</f>
        <v>0</v>
      </c>
    </row>
    <row r="634" spans="1:6">
      <c r="A634" s="20">
        <v>2016</v>
      </c>
      <c r="B634" s="15" t="s">
        <v>43</v>
      </c>
      <c r="C634" s="15" t="s">
        <v>457</v>
      </c>
      <c r="D634" s="24">
        <v>3102240</v>
      </c>
      <c r="E634" t="str">
        <f>IF(D634&lt;VLOOKUP(A634,Min!A:B,2,FALSE),"Y","")</f>
        <v/>
      </c>
      <c r="F634">
        <f>IF(AND(OR(s_tmchk="all",IF(ISERROR(MATCH(B634,s_teams,0)),FALSE,TRUE)),OR(s_minsal="",s_minsal&lt;=D634),OR(s_maxsal="",s_maxsal&gt;=D634),OR(s_minyr="",s_minyr&lt;=A634),OR(s_maxyr="",s_maxyr&gt;=A634),OR(s_player="",s_player=C634)),MAX(F$1:F633)+1,0)</f>
        <v>0</v>
      </c>
    </row>
    <row r="635" spans="1:6">
      <c r="A635" s="20">
        <v>2016</v>
      </c>
      <c r="B635" s="15" t="s">
        <v>43</v>
      </c>
      <c r="C635" s="15" t="s">
        <v>460</v>
      </c>
      <c r="D635" s="24">
        <v>3000000</v>
      </c>
      <c r="E635" t="str">
        <f>IF(D635&lt;VLOOKUP(A635,Min!A:B,2,FALSE),"Y","")</f>
        <v/>
      </c>
      <c r="F635">
        <f>IF(AND(OR(s_tmchk="all",IF(ISERROR(MATCH(B635,s_teams,0)),FALSE,TRUE)),OR(s_minsal="",s_minsal&lt;=D635),OR(s_maxsal="",s_maxsal&gt;=D635),OR(s_minyr="",s_minyr&lt;=A635),OR(s_maxyr="",s_maxyr&gt;=A635),OR(s_player="",s_player=C635)),MAX(F$1:F634)+1,0)</f>
        <v>0</v>
      </c>
    </row>
    <row r="636" spans="1:6">
      <c r="A636" s="20">
        <v>2016</v>
      </c>
      <c r="B636" s="15" t="s">
        <v>43</v>
      </c>
      <c r="C636" s="15" t="s">
        <v>464</v>
      </c>
      <c r="D636" s="24">
        <v>2814000</v>
      </c>
      <c r="E636" t="str">
        <f>IF(D636&lt;VLOOKUP(A636,Min!A:B,2,FALSE),"Y","")</f>
        <v/>
      </c>
      <c r="F636">
        <f>IF(AND(OR(s_tmchk="all",IF(ISERROR(MATCH(B636,s_teams,0)),FALSE,TRUE)),OR(s_minsal="",s_minsal&lt;=D636),OR(s_maxsal="",s_maxsal&gt;=D636),OR(s_minyr="",s_minyr&lt;=A636),OR(s_maxyr="",s_maxyr&gt;=A636),OR(s_player="",s_player=C636)),MAX(F$1:F635)+1,0)</f>
        <v>0</v>
      </c>
    </row>
    <row r="637" spans="1:6">
      <c r="A637" s="20">
        <v>2016</v>
      </c>
      <c r="B637" s="15" t="s">
        <v>43</v>
      </c>
      <c r="C637" s="15" t="s">
        <v>467</v>
      </c>
      <c r="D637" s="24">
        <v>1842000</v>
      </c>
      <c r="E637" t="str">
        <f>IF(D637&lt;VLOOKUP(A637,Min!A:B,2,FALSE),"Y","")</f>
        <v/>
      </c>
      <c r="F637">
        <f>IF(AND(OR(s_tmchk="all",IF(ISERROR(MATCH(B637,s_teams,0)),FALSE,TRUE)),OR(s_minsal="",s_minsal&lt;=D637),OR(s_maxsal="",s_maxsal&gt;=D637),OR(s_minyr="",s_minyr&lt;=A637),OR(s_maxyr="",s_maxyr&gt;=A637),OR(s_player="",s_player=C637)),MAX(F$1:F636)+1,0)</f>
        <v>0</v>
      </c>
    </row>
    <row r="638" spans="1:6">
      <c r="A638" s="20">
        <v>2016</v>
      </c>
      <c r="B638" s="15" t="s">
        <v>43</v>
      </c>
      <c r="C638" s="15" t="s">
        <v>470</v>
      </c>
      <c r="D638" s="24">
        <v>1709719</v>
      </c>
      <c r="E638" t="str">
        <f>IF(D638&lt;VLOOKUP(A638,Min!A:B,2,FALSE),"Y","")</f>
        <v/>
      </c>
      <c r="F638">
        <f>IF(AND(OR(s_tmchk="all",IF(ISERROR(MATCH(B638,s_teams,0)),FALSE,TRUE)),OR(s_minsal="",s_minsal&lt;=D638),OR(s_maxsal="",s_maxsal&gt;=D638),OR(s_minyr="",s_minyr&lt;=A638),OR(s_maxyr="",s_maxyr&gt;=A638),OR(s_player="",s_player=C638)),MAX(F$1:F637)+1,0)</f>
        <v>0</v>
      </c>
    </row>
    <row r="639" spans="1:6">
      <c r="A639" s="20">
        <v>2016</v>
      </c>
      <c r="B639" s="15" t="s">
        <v>43</v>
      </c>
      <c r="C639" s="15" t="s">
        <v>473</v>
      </c>
      <c r="D639" s="24">
        <v>1587480</v>
      </c>
      <c r="E639" t="str">
        <f>IF(D639&lt;VLOOKUP(A639,Min!A:B,2,FALSE),"Y","")</f>
        <v/>
      </c>
      <c r="F639">
        <f>IF(AND(OR(s_tmchk="all",IF(ISERROR(MATCH(B639,s_teams,0)),FALSE,TRUE)),OR(s_minsal="",s_minsal&lt;=D639),OR(s_maxsal="",s_maxsal&gt;=D639),OR(s_minyr="",s_minyr&lt;=A639),OR(s_maxyr="",s_maxyr&gt;=A639),OR(s_player="",s_player=C639)),MAX(F$1:F638)+1,0)</f>
        <v>0</v>
      </c>
    </row>
    <row r="640" spans="1:6">
      <c r="A640" s="20">
        <v>2016</v>
      </c>
      <c r="B640" s="15" t="s">
        <v>43</v>
      </c>
      <c r="C640" s="15" t="s">
        <v>475</v>
      </c>
      <c r="D640" s="24">
        <v>1499187</v>
      </c>
      <c r="E640" t="str">
        <f>IF(D640&lt;VLOOKUP(A640,Min!A:B,2,FALSE),"Y","")</f>
        <v/>
      </c>
      <c r="F640">
        <f>IF(AND(OR(s_tmchk="all",IF(ISERROR(MATCH(B640,s_teams,0)),FALSE,TRUE)),OR(s_minsal="",s_minsal&lt;=D640),OR(s_maxsal="",s_maxsal&gt;=D640),OR(s_minyr="",s_minyr&lt;=A640),OR(s_maxyr="",s_maxyr&gt;=A640),OR(s_player="",s_player=C640)),MAX(F$1:F639)+1,0)</f>
        <v>0</v>
      </c>
    </row>
    <row r="641" spans="1:6">
      <c r="A641" s="20">
        <v>2016</v>
      </c>
      <c r="B641" s="15" t="s">
        <v>43</v>
      </c>
      <c r="C641" s="15" t="s">
        <v>478</v>
      </c>
      <c r="D641" s="24">
        <v>1300000</v>
      </c>
      <c r="E641" t="str">
        <f>IF(D641&lt;VLOOKUP(A641,Min!A:B,2,FALSE),"Y","")</f>
        <v/>
      </c>
      <c r="F641">
        <f>IF(AND(OR(s_tmchk="all",IF(ISERROR(MATCH(B641,s_teams,0)),FALSE,TRUE)),OR(s_minsal="",s_minsal&lt;=D641),OR(s_maxsal="",s_maxsal&gt;=D641),OR(s_minyr="",s_minyr&lt;=A641),OR(s_maxyr="",s_maxyr&gt;=A641),OR(s_player="",s_player=C641)),MAX(F$1:F640)+1,0)</f>
        <v>0</v>
      </c>
    </row>
    <row r="642" spans="1:6">
      <c r="A642" s="20">
        <v>2016</v>
      </c>
      <c r="B642" s="15" t="s">
        <v>43</v>
      </c>
      <c r="C642" s="15" t="s">
        <v>480</v>
      </c>
      <c r="D642" s="24">
        <v>1015421</v>
      </c>
      <c r="E642" t="str">
        <f>IF(D642&lt;VLOOKUP(A642,Min!A:B,2,FALSE),"Y","")</f>
        <v/>
      </c>
      <c r="F642">
        <f>IF(AND(OR(s_tmchk="all",IF(ISERROR(MATCH(B642,s_teams,0)),FALSE,TRUE)),OR(s_minsal="",s_minsal&lt;=D642),OR(s_maxsal="",s_maxsal&gt;=D642),OR(s_minyr="",s_minyr&lt;=A642),OR(s_maxyr="",s_maxyr&gt;=A642),OR(s_player="",s_player=C642)),MAX(F$1:F641)+1,0)</f>
        <v>0</v>
      </c>
    </row>
    <row r="643" spans="1:6">
      <c r="A643" s="20">
        <v>2016</v>
      </c>
      <c r="B643" s="15" t="s">
        <v>43</v>
      </c>
      <c r="C643" s="15" t="s">
        <v>482</v>
      </c>
      <c r="D643" s="24">
        <v>845059</v>
      </c>
      <c r="E643" t="str">
        <f>IF(D643&lt;VLOOKUP(A643,Min!A:B,2,FALSE),"Y","")</f>
        <v/>
      </c>
      <c r="F643">
        <f>IF(AND(OR(s_tmchk="all",IF(ISERROR(MATCH(B643,s_teams,0)),FALSE,TRUE)),OR(s_minsal="",s_minsal&lt;=D643),OR(s_maxsal="",s_maxsal&gt;=D643),OR(s_minyr="",s_minyr&lt;=A643),OR(s_maxyr="",s_maxyr&gt;=A643),OR(s_player="",s_player=C643)),MAX(F$1:F642)+1,0)</f>
        <v>0</v>
      </c>
    </row>
    <row r="644" spans="1:6">
      <c r="A644" s="20">
        <v>2016</v>
      </c>
      <c r="B644" s="15" t="s">
        <v>43</v>
      </c>
      <c r="C644" s="15" t="s">
        <v>485</v>
      </c>
      <c r="D644" s="24">
        <v>250017</v>
      </c>
      <c r="E644" t="str">
        <f>IF(D644&lt;VLOOKUP(A644,Min!A:B,2,FALSE),"Y","")</f>
        <v>Y</v>
      </c>
      <c r="F644">
        <f>IF(AND(OR(s_tmchk="all",IF(ISERROR(MATCH(B644,s_teams,0)),FALSE,TRUE)),OR(s_minsal="",s_minsal&lt;=D644),OR(s_maxsal="",s_maxsal&gt;=D644),OR(s_minyr="",s_minyr&lt;=A644),OR(s_maxyr="",s_maxyr&gt;=A644),OR(s_player="",s_player=C644)),MAX(F$1:F643)+1,0)</f>
        <v>0</v>
      </c>
    </row>
    <row r="645" spans="1:6">
      <c r="A645" s="20">
        <v>2016</v>
      </c>
      <c r="B645" s="15" t="s">
        <v>43</v>
      </c>
      <c r="C645" s="15" t="s">
        <v>489</v>
      </c>
      <c r="D645" s="24">
        <v>195745</v>
      </c>
      <c r="E645" t="str">
        <f>IF(D645&lt;VLOOKUP(A645,Min!A:B,2,FALSE),"Y","")</f>
        <v>Y</v>
      </c>
      <c r="F645">
        <f>IF(AND(OR(s_tmchk="all",IF(ISERROR(MATCH(B645,s_teams,0)),FALSE,TRUE)),OR(s_minsal="",s_minsal&lt;=D645),OR(s_maxsal="",s_maxsal&gt;=D645),OR(s_minyr="",s_minyr&lt;=A645),OR(s_maxyr="",s_maxyr&gt;=A645),OR(s_player="",s_player=C645)),MAX(F$1:F644)+1,0)</f>
        <v>0</v>
      </c>
    </row>
    <row r="646" spans="1:6">
      <c r="A646" s="20">
        <v>2016</v>
      </c>
      <c r="B646" s="15" t="s">
        <v>43</v>
      </c>
      <c r="C646" s="15" t="s">
        <v>4427</v>
      </c>
      <c r="D646" s="24">
        <v>127389</v>
      </c>
      <c r="E646" t="str">
        <f>IF(D646&lt;VLOOKUP(A646,Min!A:B,2,FALSE),"Y","")</f>
        <v>Y</v>
      </c>
      <c r="F646">
        <f>IF(AND(OR(s_tmchk="all",IF(ISERROR(MATCH(B646,s_teams,0)),FALSE,TRUE)),OR(s_minsal="",s_minsal&lt;=D646),OR(s_maxsal="",s_maxsal&gt;=D646),OR(s_minyr="",s_minyr&lt;=A646),OR(s_maxyr="",s_maxyr&gt;=A646),OR(s_player="",s_player=C646)),MAX(F$1:F645)+1,0)</f>
        <v>0</v>
      </c>
    </row>
    <row r="647" spans="1:6">
      <c r="A647" s="20">
        <v>2016</v>
      </c>
      <c r="B647" s="15" t="s">
        <v>43</v>
      </c>
      <c r="C647" s="15" t="s">
        <v>256</v>
      </c>
      <c r="D647" s="24">
        <v>62141</v>
      </c>
      <c r="E647" t="str">
        <f>IF(D647&lt;VLOOKUP(A647,Min!A:B,2,FALSE),"Y","")</f>
        <v>Y</v>
      </c>
      <c r="F647">
        <f>IF(AND(OR(s_tmchk="all",IF(ISERROR(MATCH(B647,s_teams,0)),FALSE,TRUE)),OR(s_minsal="",s_minsal&lt;=D647),OR(s_maxsal="",s_maxsal&gt;=D647),OR(s_minyr="",s_minyr&lt;=A647),OR(s_maxyr="",s_maxyr&gt;=A647),OR(s_player="",s_player=C647)),MAX(F$1:F646)+1,0)</f>
        <v>0</v>
      </c>
    </row>
    <row r="648" spans="1:6">
      <c r="A648" s="20">
        <v>2016</v>
      </c>
      <c r="B648" s="15" t="s">
        <v>43</v>
      </c>
      <c r="C648" s="15" t="s">
        <v>497</v>
      </c>
      <c r="D648" s="24">
        <v>27964</v>
      </c>
      <c r="E648" t="str">
        <f>IF(D648&lt;VLOOKUP(A648,Min!A:B,2,FALSE),"Y","")</f>
        <v>Y</v>
      </c>
      <c r="F648">
        <f>IF(AND(OR(s_tmchk="all",IF(ISERROR(MATCH(B648,s_teams,0)),FALSE,TRUE)),OR(s_minsal="",s_minsal&lt;=D648),OR(s_maxsal="",s_maxsal&gt;=D648),OR(s_minyr="",s_minyr&lt;=A648),OR(s_maxyr="",s_maxyr&gt;=A648),OR(s_player="",s_player=C648)),MAX(F$1:F647)+1,0)</f>
        <v>0</v>
      </c>
    </row>
    <row r="649" spans="1:6">
      <c r="A649" s="20">
        <v>2016</v>
      </c>
      <c r="B649" s="15" t="s">
        <v>45</v>
      </c>
      <c r="C649" s="15" t="s">
        <v>500</v>
      </c>
      <c r="D649" s="24">
        <v>16000000</v>
      </c>
      <c r="E649" t="str">
        <f>IF(D649&lt;VLOOKUP(A649,Min!A:B,2,FALSE),"Y","")</f>
        <v/>
      </c>
      <c r="F649">
        <f>IF(AND(OR(s_tmchk="all",IF(ISERROR(MATCH(B649,s_teams,0)),FALSE,TRUE)),OR(s_minsal="",s_minsal&lt;=D649),OR(s_maxsal="",s_maxsal&gt;=D649),OR(s_minyr="",s_minyr&lt;=A649),OR(s_maxyr="",s_maxyr&gt;=A649),OR(s_player="",s_player=C649)),MAX(F$1:F648)+1,0)</f>
        <v>0</v>
      </c>
    </row>
    <row r="650" spans="1:6">
      <c r="A650" s="20">
        <v>2016</v>
      </c>
      <c r="B650" s="15" t="s">
        <v>45</v>
      </c>
      <c r="C650" s="15" t="s">
        <v>502</v>
      </c>
      <c r="D650" s="24">
        <v>14000000</v>
      </c>
      <c r="E650" t="str">
        <f>IF(D650&lt;VLOOKUP(A650,Min!A:B,2,FALSE),"Y","")</f>
        <v/>
      </c>
      <c r="F650">
        <f>IF(AND(OR(s_tmchk="all",IF(ISERROR(MATCH(B650,s_teams,0)),FALSE,TRUE)),OR(s_minsal="",s_minsal&lt;=D650),OR(s_maxsal="",s_maxsal&gt;=D650),OR(s_minyr="",s_minyr&lt;=A650),OR(s_maxyr="",s_maxyr&gt;=A650),OR(s_player="",s_player=C650)),MAX(F$1:F649)+1,0)</f>
        <v>0</v>
      </c>
    </row>
    <row r="651" spans="1:6">
      <c r="A651" s="20">
        <v>2016</v>
      </c>
      <c r="B651" s="15" t="s">
        <v>45</v>
      </c>
      <c r="C651" s="15" t="s">
        <v>505</v>
      </c>
      <c r="D651" s="24">
        <v>13913044</v>
      </c>
      <c r="E651" t="str">
        <f>IF(D651&lt;VLOOKUP(A651,Min!A:B,2,FALSE),"Y","")</f>
        <v/>
      </c>
      <c r="F651">
        <f>IF(AND(OR(s_tmchk="all",IF(ISERROR(MATCH(B651,s_teams,0)),FALSE,TRUE)),OR(s_minsal="",s_minsal&lt;=D651),OR(s_maxsal="",s_maxsal&gt;=D651),OR(s_minyr="",s_minyr&lt;=A651),OR(s_maxyr="",s_maxyr&gt;=A651),OR(s_player="",s_player=C651)),MAX(F$1:F650)+1,0)</f>
        <v>0</v>
      </c>
    </row>
    <row r="652" spans="1:6">
      <c r="A652" s="20">
        <v>2016</v>
      </c>
      <c r="B652" s="15" t="s">
        <v>45</v>
      </c>
      <c r="C652" s="15" t="s">
        <v>508</v>
      </c>
      <c r="D652" s="24">
        <v>6500000</v>
      </c>
      <c r="E652" t="str">
        <f>IF(D652&lt;VLOOKUP(A652,Min!A:B,2,FALSE),"Y","")</f>
        <v/>
      </c>
      <c r="F652">
        <f>IF(AND(OR(s_tmchk="all",IF(ISERROR(MATCH(B652,s_teams,0)),FALSE,TRUE)),OR(s_minsal="",s_minsal&lt;=D652),OR(s_maxsal="",s_maxsal&gt;=D652),OR(s_minyr="",s_minyr&lt;=A652),OR(s_maxyr="",s_maxyr&gt;=A652),OR(s_player="",s_player=C652)),MAX(F$1:F651)+1,0)</f>
        <v>0</v>
      </c>
    </row>
    <row r="653" spans="1:6">
      <c r="A653" s="20">
        <v>2016</v>
      </c>
      <c r="B653" s="15" t="s">
        <v>45</v>
      </c>
      <c r="C653" s="15" t="s">
        <v>511</v>
      </c>
      <c r="D653" s="24">
        <v>6270000</v>
      </c>
      <c r="E653" t="str">
        <f>IF(D653&lt;VLOOKUP(A653,Min!A:B,2,FALSE),"Y","")</f>
        <v/>
      </c>
      <c r="F653">
        <f>IF(AND(OR(s_tmchk="all",IF(ISERROR(MATCH(B653,s_teams,0)),FALSE,TRUE)),OR(s_minsal="",s_minsal&lt;=D653),OR(s_maxsal="",s_maxsal&gt;=D653),OR(s_minyr="",s_minyr&lt;=A653),OR(s_maxyr="",s_maxyr&gt;=A653),OR(s_player="",s_player=C653)),MAX(F$1:F652)+1,0)</f>
        <v>0</v>
      </c>
    </row>
    <row r="654" spans="1:6">
      <c r="A654" s="20">
        <v>2016</v>
      </c>
      <c r="B654" s="15" t="s">
        <v>45</v>
      </c>
      <c r="C654" s="15" t="s">
        <v>513</v>
      </c>
      <c r="D654" s="24">
        <v>5000000</v>
      </c>
      <c r="E654" t="str">
        <f>IF(D654&lt;VLOOKUP(A654,Min!A:B,2,FALSE),"Y","")</f>
        <v/>
      </c>
      <c r="F654">
        <f>IF(AND(OR(s_tmchk="all",IF(ISERROR(MATCH(B654,s_teams,0)),FALSE,TRUE)),OR(s_minsal="",s_minsal&lt;=D654),OR(s_maxsal="",s_maxsal&gt;=D654),OR(s_minyr="",s_minyr&lt;=A654),OR(s_maxyr="",s_maxyr&gt;=A654),OR(s_player="",s_player=C654)),MAX(F$1:F653)+1,0)</f>
        <v>0</v>
      </c>
    </row>
    <row r="655" spans="1:6">
      <c r="A655" s="20">
        <v>2016</v>
      </c>
      <c r="B655" s="15" t="s">
        <v>45</v>
      </c>
      <c r="C655" s="15" t="s">
        <v>516</v>
      </c>
      <c r="D655" s="24">
        <v>3272091</v>
      </c>
      <c r="E655" t="str">
        <f>IF(D655&lt;VLOOKUP(A655,Min!A:B,2,FALSE),"Y","")</f>
        <v/>
      </c>
      <c r="F655">
        <f>IF(AND(OR(s_tmchk="all",IF(ISERROR(MATCH(B655,s_teams,0)),FALSE,TRUE)),OR(s_minsal="",s_minsal&lt;=D655),OR(s_maxsal="",s_maxsal&gt;=D655),OR(s_minyr="",s_minyr&lt;=A655),OR(s_maxyr="",s_maxyr&gt;=A655),OR(s_player="",s_player=C655)),MAX(F$1:F654)+1,0)</f>
        <v>0</v>
      </c>
    </row>
    <row r="656" spans="1:6">
      <c r="A656" s="20">
        <v>2016</v>
      </c>
      <c r="B656" s="15" t="s">
        <v>45</v>
      </c>
      <c r="C656" s="15" t="s">
        <v>518</v>
      </c>
      <c r="D656" s="24">
        <v>3000000</v>
      </c>
      <c r="E656" t="str">
        <f>IF(D656&lt;VLOOKUP(A656,Min!A:B,2,FALSE),"Y","")</f>
        <v/>
      </c>
      <c r="F656">
        <f>IF(AND(OR(s_tmchk="all",IF(ISERROR(MATCH(B656,s_teams,0)),FALSE,TRUE)),OR(s_minsal="",s_minsal&lt;=D656),OR(s_maxsal="",s_maxsal&gt;=D656),OR(s_minyr="",s_minyr&lt;=A656),OR(s_maxyr="",s_maxyr&gt;=A656),OR(s_player="",s_player=C656)),MAX(F$1:F655)+1,0)</f>
        <v>0</v>
      </c>
    </row>
    <row r="657" spans="1:6">
      <c r="A657" s="20">
        <v>2016</v>
      </c>
      <c r="B657" s="15" t="s">
        <v>45</v>
      </c>
      <c r="C657" s="15" t="s">
        <v>521</v>
      </c>
      <c r="D657" s="24">
        <v>2891760</v>
      </c>
      <c r="E657" t="str">
        <f>IF(D657&lt;VLOOKUP(A657,Min!A:B,2,FALSE),"Y","")</f>
        <v/>
      </c>
      <c r="F657">
        <f>IF(AND(OR(s_tmchk="all",IF(ISERROR(MATCH(B657,s_teams,0)),FALSE,TRUE)),OR(s_minsal="",s_minsal&lt;=D657),OR(s_maxsal="",s_maxsal&gt;=D657),OR(s_minyr="",s_minyr&lt;=A657),OR(s_maxyr="",s_maxyr&gt;=A657),OR(s_player="",s_player=C657)),MAX(F$1:F656)+1,0)</f>
        <v>0</v>
      </c>
    </row>
    <row r="658" spans="1:6">
      <c r="A658" s="20">
        <v>2016</v>
      </c>
      <c r="B658" s="15" t="s">
        <v>45</v>
      </c>
      <c r="C658" s="15" t="s">
        <v>525</v>
      </c>
      <c r="D658" s="24">
        <v>2841960</v>
      </c>
      <c r="E658" t="str">
        <f>IF(D658&lt;VLOOKUP(A658,Min!A:B,2,FALSE),"Y","")</f>
        <v/>
      </c>
      <c r="F658">
        <f>IF(AND(OR(s_tmchk="all",IF(ISERROR(MATCH(B658,s_teams,0)),FALSE,TRUE)),OR(s_minsal="",s_minsal&lt;=D658),OR(s_maxsal="",s_maxsal&gt;=D658),OR(s_minyr="",s_minyr&lt;=A658),OR(s_maxyr="",s_maxyr&gt;=A658),OR(s_player="",s_player=C658)),MAX(F$1:F657)+1,0)</f>
        <v>0</v>
      </c>
    </row>
    <row r="659" spans="1:6">
      <c r="A659" s="20">
        <v>2016</v>
      </c>
      <c r="B659" s="15" t="s">
        <v>45</v>
      </c>
      <c r="C659" s="15" t="s">
        <v>528</v>
      </c>
      <c r="D659" s="24">
        <v>2500000</v>
      </c>
      <c r="E659" t="str">
        <f>IF(D659&lt;VLOOKUP(A659,Min!A:B,2,FALSE),"Y","")</f>
        <v/>
      </c>
      <c r="F659">
        <f>IF(AND(OR(s_tmchk="all",IF(ISERROR(MATCH(B659,s_teams,0)),FALSE,TRUE)),OR(s_minsal="",s_minsal&lt;=D659),OR(s_maxsal="",s_maxsal&gt;=D659),OR(s_minyr="",s_minyr&lt;=A659),OR(s_maxyr="",s_maxyr&gt;=A659),OR(s_player="",s_player=C659)),MAX(F$1:F658)+1,0)</f>
        <v>0</v>
      </c>
    </row>
    <row r="660" spans="1:6">
      <c r="A660" s="20">
        <v>2016</v>
      </c>
      <c r="B660" s="15" t="s">
        <v>45</v>
      </c>
      <c r="C660" s="15" t="s">
        <v>531</v>
      </c>
      <c r="D660" s="24">
        <v>2170465</v>
      </c>
      <c r="E660" t="str">
        <f>IF(D660&lt;VLOOKUP(A660,Min!A:B,2,FALSE),"Y","")</f>
        <v/>
      </c>
      <c r="F660">
        <f>IF(AND(OR(s_tmchk="all",IF(ISERROR(MATCH(B660,s_teams,0)),FALSE,TRUE)),OR(s_minsal="",s_minsal&lt;=D660),OR(s_maxsal="",s_maxsal&gt;=D660),OR(s_minyr="",s_minyr&lt;=A660),OR(s_maxyr="",s_maxyr&gt;=A660),OR(s_player="",s_player=C660)),MAX(F$1:F659)+1,0)</f>
        <v>0</v>
      </c>
    </row>
    <row r="661" spans="1:6">
      <c r="A661" s="20">
        <v>2016</v>
      </c>
      <c r="B661" s="15" t="s">
        <v>45</v>
      </c>
      <c r="C661" s="15" t="s">
        <v>534</v>
      </c>
      <c r="D661" s="24">
        <v>2100000</v>
      </c>
      <c r="E661" t="str">
        <f>IF(D661&lt;VLOOKUP(A661,Min!A:B,2,FALSE),"Y","")</f>
        <v/>
      </c>
      <c r="F661">
        <f>IF(AND(OR(s_tmchk="all",IF(ISERROR(MATCH(B661,s_teams,0)),FALSE,TRUE)),OR(s_minsal="",s_minsal&lt;=D661),OR(s_maxsal="",s_maxsal&gt;=D661),OR(s_minyr="",s_minyr&lt;=A661),OR(s_maxyr="",s_maxyr&gt;=A661),OR(s_player="",s_player=C661)),MAX(F$1:F660)+1,0)</f>
        <v>0</v>
      </c>
    </row>
    <row r="662" spans="1:6">
      <c r="A662" s="20">
        <v>2016</v>
      </c>
      <c r="B662" s="15" t="s">
        <v>45</v>
      </c>
      <c r="C662" s="15" t="s">
        <v>537</v>
      </c>
      <c r="D662" s="24">
        <v>1356146</v>
      </c>
      <c r="E662" t="str">
        <f>IF(D662&lt;VLOOKUP(A662,Min!A:B,2,FALSE),"Y","")</f>
        <v/>
      </c>
      <c r="F662">
        <f>IF(AND(OR(s_tmchk="all",IF(ISERROR(MATCH(B662,s_teams,0)),FALSE,TRUE)),OR(s_minsal="",s_minsal&lt;=D662),OR(s_maxsal="",s_maxsal&gt;=D662),OR(s_minyr="",s_minyr&lt;=A662),OR(s_maxyr="",s_maxyr&gt;=A662),OR(s_player="",s_player=C662)),MAX(F$1:F661)+1,0)</f>
        <v>0</v>
      </c>
    </row>
    <row r="663" spans="1:6">
      <c r="A663" s="20">
        <v>2016</v>
      </c>
      <c r="B663" s="15" t="s">
        <v>45</v>
      </c>
      <c r="C663" s="15" t="s">
        <v>1856</v>
      </c>
      <c r="D663" s="24">
        <v>1270964</v>
      </c>
      <c r="E663" t="str">
        <f>IF(D663&lt;VLOOKUP(A663,Min!A:B,2,FALSE),"Y","")</f>
        <v/>
      </c>
      <c r="F663">
        <f>IF(AND(OR(s_tmchk="all",IF(ISERROR(MATCH(B663,s_teams,0)),FALSE,TRUE)),OR(s_minsal="",s_minsal&lt;=D663),OR(s_maxsal="",s_maxsal&gt;=D663),OR(s_minyr="",s_minyr&lt;=A663),OR(s_maxyr="",s_maxyr&gt;=A663),OR(s_player="",s_player=C663)),MAX(F$1:F662)+1,0)</f>
        <v>0</v>
      </c>
    </row>
    <row r="664" spans="1:6">
      <c r="A664" s="20">
        <v>2016</v>
      </c>
      <c r="B664" s="15" t="s">
        <v>45</v>
      </c>
      <c r="C664" s="15" t="s">
        <v>542</v>
      </c>
      <c r="D664" s="24">
        <v>1252440</v>
      </c>
      <c r="E664" t="str">
        <f>IF(D664&lt;VLOOKUP(A664,Min!A:B,2,FALSE),"Y","")</f>
        <v/>
      </c>
      <c r="F664">
        <f>IF(AND(OR(s_tmchk="all",IF(ISERROR(MATCH(B664,s_teams,0)),FALSE,TRUE)),OR(s_minsal="",s_minsal&lt;=D664),OR(s_maxsal="",s_maxsal&gt;=D664),OR(s_minyr="",s_minyr&lt;=A664),OR(s_maxyr="",s_maxyr&gt;=A664),OR(s_player="",s_player=C664)),MAX(F$1:F663)+1,0)</f>
        <v>0</v>
      </c>
    </row>
    <row r="665" spans="1:6">
      <c r="A665" s="20">
        <v>2016</v>
      </c>
      <c r="B665" s="15" t="s">
        <v>45</v>
      </c>
      <c r="C665" s="15" t="s">
        <v>545</v>
      </c>
      <c r="D665" s="24">
        <v>845059</v>
      </c>
      <c r="E665" t="str">
        <f>IF(D665&lt;VLOOKUP(A665,Min!A:B,2,FALSE),"Y","")</f>
        <v/>
      </c>
      <c r="F665">
        <f>IF(AND(OR(s_tmchk="all",IF(ISERROR(MATCH(B665,s_teams,0)),FALSE,TRUE)),OR(s_minsal="",s_minsal&lt;=D665),OR(s_maxsal="",s_maxsal&gt;=D665),OR(s_minyr="",s_minyr&lt;=A665),OR(s_maxyr="",s_maxyr&gt;=A665),OR(s_player="",s_player=C665)),MAX(F$1:F664)+1,0)</f>
        <v>0</v>
      </c>
    </row>
    <row r="666" spans="1:6">
      <c r="A666" s="20">
        <v>2016</v>
      </c>
      <c r="B666" s="15" t="s">
        <v>45</v>
      </c>
      <c r="C666" s="15" t="s">
        <v>1423</v>
      </c>
      <c r="D666" s="24">
        <v>600000</v>
      </c>
      <c r="E666" t="str">
        <f>IF(D666&lt;VLOOKUP(A666,Min!A:B,2,FALSE),"Y","")</f>
        <v/>
      </c>
      <c r="F666">
        <f>IF(AND(OR(s_tmchk="all",IF(ISERROR(MATCH(B666,s_teams,0)),FALSE,TRUE)),OR(s_minsal="",s_minsal&lt;=D666),OR(s_maxsal="",s_maxsal&gt;=D666),OR(s_minyr="",s_minyr&lt;=A666),OR(s_maxyr="",s_maxyr&gt;=A666),OR(s_player="",s_player=C666)),MAX(F$1:F665)+1,0)</f>
        <v>0</v>
      </c>
    </row>
    <row r="667" spans="1:6">
      <c r="A667" s="20">
        <v>2016</v>
      </c>
      <c r="B667" s="15" t="s">
        <v>45</v>
      </c>
      <c r="C667" s="15" t="s">
        <v>551</v>
      </c>
      <c r="D667" s="24">
        <v>117709</v>
      </c>
      <c r="E667" t="str">
        <f>IF(D667&lt;VLOOKUP(A667,Min!A:B,2,FALSE),"Y","")</f>
        <v>Y</v>
      </c>
      <c r="F667">
        <f>IF(AND(OR(s_tmchk="all",IF(ISERROR(MATCH(B667,s_teams,0)),FALSE,TRUE)),OR(s_minsal="",s_minsal&lt;=D667),OR(s_maxsal="",s_maxsal&gt;=D667),OR(s_minyr="",s_minyr&lt;=A667),OR(s_maxyr="",s_maxyr&gt;=A667),OR(s_player="",s_player=C667)),MAX(F$1:F666)+1,0)</f>
        <v>0</v>
      </c>
    </row>
    <row r="668" spans="1:6">
      <c r="A668" s="20">
        <v>2016</v>
      </c>
      <c r="B668" s="15" t="s">
        <v>45</v>
      </c>
      <c r="C668" s="15" t="s">
        <v>554</v>
      </c>
      <c r="D668" s="24">
        <v>62141</v>
      </c>
      <c r="E668" t="str">
        <f>IF(D668&lt;VLOOKUP(A668,Min!A:B,2,FALSE),"Y","")</f>
        <v>Y</v>
      </c>
      <c r="F668">
        <f>IF(AND(OR(s_tmchk="all",IF(ISERROR(MATCH(B668,s_teams,0)),FALSE,TRUE)),OR(s_minsal="",s_minsal&lt;=D668),OR(s_maxsal="",s_maxsal&gt;=D668),OR(s_minyr="",s_minyr&lt;=A668),OR(s_maxyr="",s_maxyr&gt;=A668),OR(s_player="",s_player=C668)),MAX(F$1:F667)+1,0)</f>
        <v>0</v>
      </c>
    </row>
    <row r="669" spans="1:6">
      <c r="A669" s="20">
        <v>2016</v>
      </c>
      <c r="B669" s="15" t="s">
        <v>46</v>
      </c>
      <c r="C669" s="15" t="s">
        <v>557</v>
      </c>
      <c r="D669" s="24">
        <v>15501000</v>
      </c>
      <c r="E669" t="str">
        <f>IF(D669&lt;VLOOKUP(A669,Min!A:B,2,FALSE),"Y","")</f>
        <v/>
      </c>
      <c r="F669">
        <f>IF(AND(OR(s_tmchk="all",IF(ISERROR(MATCH(B669,s_teams,0)),FALSE,TRUE)),OR(s_minsal="",s_minsal&lt;=D669),OR(s_maxsal="",s_maxsal&gt;=D669),OR(s_minyr="",s_minyr&lt;=A669),OR(s_maxyr="",s_maxyr&gt;=A669),OR(s_player="",s_player=C669)),MAX(F$1:F668)+1,0)</f>
        <v>0</v>
      </c>
    </row>
    <row r="670" spans="1:6">
      <c r="A670" s="20">
        <v>2016</v>
      </c>
      <c r="B670" s="15" t="s">
        <v>46</v>
      </c>
      <c r="C670" s="15" t="s">
        <v>560</v>
      </c>
      <c r="D670" s="24">
        <v>14260870</v>
      </c>
      <c r="E670" t="str">
        <f>IF(D670&lt;VLOOKUP(A670,Min!A:B,2,FALSE),"Y","")</f>
        <v/>
      </c>
      <c r="F670">
        <f>IF(AND(OR(s_tmchk="all",IF(ISERROR(MATCH(B670,s_teams,0)),FALSE,TRUE)),OR(s_minsal="",s_minsal&lt;=D670),OR(s_maxsal="",s_maxsal&gt;=D670),OR(s_minyr="",s_minyr&lt;=A670),OR(s_maxyr="",s_maxyr&gt;=A670),OR(s_player="",s_player=C670)),MAX(F$1:F669)+1,0)</f>
        <v>0</v>
      </c>
    </row>
    <row r="671" spans="1:6">
      <c r="A671" s="20">
        <v>2016</v>
      </c>
      <c r="B671" s="15" t="s">
        <v>46</v>
      </c>
      <c r="C671" s="15" t="s">
        <v>564</v>
      </c>
      <c r="D671" s="24">
        <v>13800000</v>
      </c>
      <c r="E671" t="str">
        <f>IF(D671&lt;VLOOKUP(A671,Min!A:B,2,FALSE),"Y","")</f>
        <v/>
      </c>
      <c r="F671">
        <f>IF(AND(OR(s_tmchk="all",IF(ISERROR(MATCH(B671,s_teams,0)),FALSE,TRUE)),OR(s_minsal="",s_minsal&lt;=D671),OR(s_maxsal="",s_maxsal&gt;=D671),OR(s_minyr="",s_minyr&lt;=A671),OR(s_maxyr="",s_maxyr&gt;=A671),OR(s_player="",s_player=C671)),MAX(F$1:F670)+1,0)</f>
        <v>0</v>
      </c>
    </row>
    <row r="672" spans="1:6">
      <c r="A672" s="20">
        <v>2016</v>
      </c>
      <c r="B672" s="15" t="s">
        <v>46</v>
      </c>
      <c r="C672" s="15" t="s">
        <v>567</v>
      </c>
      <c r="D672" s="24">
        <v>11710456</v>
      </c>
      <c r="E672" t="str">
        <f>IF(D672&lt;VLOOKUP(A672,Min!A:B,2,FALSE),"Y","")</f>
        <v/>
      </c>
      <c r="F672">
        <f>IF(AND(OR(s_tmchk="all",IF(ISERROR(MATCH(B672,s_teams,0)),FALSE,TRUE)),OR(s_minsal="",s_minsal&lt;=D672),OR(s_maxsal="",s_maxsal&gt;=D672),OR(s_minyr="",s_minyr&lt;=A672),OR(s_maxyr="",s_maxyr&gt;=A672),OR(s_player="",s_player=C672)),MAX(F$1:F671)+1,0)</f>
        <v>0</v>
      </c>
    </row>
    <row r="673" spans="1:6">
      <c r="A673" s="20">
        <v>2016</v>
      </c>
      <c r="B673" s="15" t="s">
        <v>46</v>
      </c>
      <c r="C673" s="15" t="s">
        <v>570</v>
      </c>
      <c r="D673" s="24">
        <v>11370786</v>
      </c>
      <c r="E673" t="str">
        <f>IF(D673&lt;VLOOKUP(A673,Min!A:B,2,FALSE),"Y","")</f>
        <v/>
      </c>
      <c r="F673">
        <f>IF(AND(OR(s_tmchk="all",IF(ISERROR(MATCH(B673,s_teams,0)),FALSE,TRUE)),OR(s_minsal="",s_minsal&lt;=D673),OR(s_maxsal="",s_maxsal&gt;=D673),OR(s_minyr="",s_minyr&lt;=A673),OR(s_maxyr="",s_maxyr&gt;=A673),OR(s_player="",s_player=C673)),MAX(F$1:F672)+1,0)</f>
        <v>0</v>
      </c>
    </row>
    <row r="674" spans="1:6">
      <c r="A674" s="20">
        <v>2016</v>
      </c>
      <c r="B674" s="15" t="s">
        <v>46</v>
      </c>
      <c r="C674" s="15" t="s">
        <v>573</v>
      </c>
      <c r="D674" s="24">
        <v>6431250</v>
      </c>
      <c r="E674" t="str">
        <f>IF(D674&lt;VLOOKUP(A674,Min!A:B,2,FALSE),"Y","")</f>
        <v/>
      </c>
      <c r="F674">
        <f>IF(AND(OR(s_tmchk="all",IF(ISERROR(MATCH(B674,s_teams,0)),FALSE,TRUE)),OR(s_minsal="",s_minsal&lt;=D674),OR(s_maxsal="",s_maxsal&gt;=D674),OR(s_minyr="",s_minyr&lt;=A674),OR(s_maxyr="",s_maxyr&gt;=A674),OR(s_player="",s_player=C674)),MAX(F$1:F673)+1,0)</f>
        <v>0</v>
      </c>
    </row>
    <row r="675" spans="1:6">
      <c r="A675" s="20">
        <v>2016</v>
      </c>
      <c r="B675" s="15" t="s">
        <v>46</v>
      </c>
      <c r="C675" s="15" t="s">
        <v>575</v>
      </c>
      <c r="D675" s="24">
        <v>5543725</v>
      </c>
      <c r="E675" t="str">
        <f>IF(D675&lt;VLOOKUP(A675,Min!A:B,2,FALSE),"Y","")</f>
        <v/>
      </c>
      <c r="F675">
        <f>IF(AND(OR(s_tmchk="all",IF(ISERROR(MATCH(B675,s_teams,0)),FALSE,TRUE)),OR(s_minsal="",s_minsal&lt;=D675),OR(s_maxsal="",s_maxsal&gt;=D675),OR(s_minyr="",s_minyr&lt;=A675),OR(s_maxyr="",s_maxyr&gt;=A675),OR(s_player="",s_player=C675)),MAX(F$1:F674)+1,0)</f>
        <v>0</v>
      </c>
    </row>
    <row r="676" spans="1:6">
      <c r="A676" s="20">
        <v>2016</v>
      </c>
      <c r="B676" s="15" t="s">
        <v>46</v>
      </c>
      <c r="C676" s="15" t="s">
        <v>578</v>
      </c>
      <c r="D676" s="24">
        <v>3873398</v>
      </c>
      <c r="E676" t="str">
        <f>IF(D676&lt;VLOOKUP(A676,Min!A:B,2,FALSE),"Y","")</f>
        <v/>
      </c>
      <c r="F676">
        <f>IF(AND(OR(s_tmchk="all",IF(ISERROR(MATCH(B676,s_teams,0)),FALSE,TRUE)),OR(s_minsal="",s_minsal&lt;=D676),OR(s_maxsal="",s_maxsal&gt;=D676),OR(s_minyr="",s_minyr&lt;=A676),OR(s_maxyr="",s_maxyr&gt;=A676),OR(s_player="",s_player=C676)),MAX(F$1:F675)+1,0)</f>
        <v>0</v>
      </c>
    </row>
    <row r="677" spans="1:6">
      <c r="A677" s="20">
        <v>2016</v>
      </c>
      <c r="B677" s="15" t="s">
        <v>46</v>
      </c>
      <c r="C677" s="15" t="s">
        <v>582</v>
      </c>
      <c r="D677" s="24">
        <v>3815000</v>
      </c>
      <c r="E677" t="str">
        <f>IF(D677&lt;VLOOKUP(A677,Min!A:B,2,FALSE),"Y","")</f>
        <v/>
      </c>
      <c r="F677">
        <f>IF(AND(OR(s_tmchk="all",IF(ISERROR(MATCH(B677,s_teams,0)),FALSE,TRUE)),OR(s_minsal="",s_minsal&lt;=D677),OR(s_maxsal="",s_maxsal&gt;=D677),OR(s_minyr="",s_minyr&lt;=A677),OR(s_maxyr="",s_maxyr&gt;=A677),OR(s_player="",s_player=C677)),MAX(F$1:F676)+1,0)</f>
        <v>0</v>
      </c>
    </row>
    <row r="678" spans="1:6">
      <c r="A678" s="20">
        <v>2016</v>
      </c>
      <c r="B678" s="15" t="s">
        <v>46</v>
      </c>
      <c r="C678" s="15" t="s">
        <v>584</v>
      </c>
      <c r="D678" s="24">
        <v>2500000</v>
      </c>
      <c r="E678" t="str">
        <f>IF(D678&lt;VLOOKUP(A678,Min!A:B,2,FALSE),"Y","")</f>
        <v/>
      </c>
      <c r="F678">
        <f>IF(AND(OR(s_tmchk="all",IF(ISERROR(MATCH(B678,s_teams,0)),FALSE,TRUE)),OR(s_minsal="",s_minsal&lt;=D678),OR(s_maxsal="",s_maxsal&gt;=D678),OR(s_minyr="",s_minyr&lt;=A678),OR(s_maxyr="",s_maxyr&gt;=A678),OR(s_player="",s_player=C678)),MAX(F$1:F677)+1,0)</f>
        <v>0</v>
      </c>
    </row>
    <row r="679" spans="1:6">
      <c r="A679" s="20">
        <v>2016</v>
      </c>
      <c r="B679" s="15" t="s">
        <v>46</v>
      </c>
      <c r="C679" s="15" t="s">
        <v>587</v>
      </c>
      <c r="D679" s="24">
        <v>2008748</v>
      </c>
      <c r="E679" t="str">
        <f>IF(D679&lt;VLOOKUP(A679,Min!A:B,2,FALSE),"Y","")</f>
        <v/>
      </c>
      <c r="F679">
        <f>IF(AND(OR(s_tmchk="all",IF(ISERROR(MATCH(B679,s_teams,0)),FALSE,TRUE)),OR(s_minsal="",s_minsal&lt;=D679),OR(s_maxsal="",s_maxsal&gt;=D679),OR(s_minyr="",s_minyr&lt;=A679),OR(s_maxyr="",s_maxyr&gt;=A679),OR(s_player="",s_player=C679)),MAX(F$1:F678)+1,0)</f>
        <v>0</v>
      </c>
    </row>
    <row r="680" spans="1:6">
      <c r="A680" s="20">
        <v>2016</v>
      </c>
      <c r="B680" s="15" t="s">
        <v>46</v>
      </c>
      <c r="C680" s="15" t="s">
        <v>590</v>
      </c>
      <c r="D680" s="24">
        <v>1270964</v>
      </c>
      <c r="E680" t="str">
        <f>IF(D680&lt;VLOOKUP(A680,Min!A:B,2,FALSE),"Y","")</f>
        <v/>
      </c>
      <c r="F680">
        <f>IF(AND(OR(s_tmchk="all",IF(ISERROR(MATCH(B680,s_teams,0)),FALSE,TRUE)),OR(s_minsal="",s_minsal&lt;=D680),OR(s_maxsal="",s_maxsal&gt;=D680),OR(s_minyr="",s_minyr&lt;=A680),OR(s_maxyr="",s_maxyr&gt;=A680),OR(s_player="",s_player=C680)),MAX(F$1:F679)+1,0)</f>
        <v>0</v>
      </c>
    </row>
    <row r="681" spans="1:6">
      <c r="A681" s="20">
        <v>2016</v>
      </c>
      <c r="B681" s="15" t="s">
        <v>46</v>
      </c>
      <c r="C681" s="15" t="s">
        <v>593</v>
      </c>
      <c r="D681" s="24">
        <v>1131960</v>
      </c>
      <c r="E681" t="str">
        <f>IF(D681&lt;VLOOKUP(A681,Min!A:B,2,FALSE),"Y","")</f>
        <v/>
      </c>
      <c r="F681">
        <f>IF(AND(OR(s_tmchk="all",IF(ISERROR(MATCH(B681,s_teams,0)),FALSE,TRUE)),OR(s_minsal="",s_minsal&lt;=D681),OR(s_maxsal="",s_maxsal&gt;=D681),OR(s_minyr="",s_minyr&lt;=A681),OR(s_maxyr="",s_maxyr&gt;=A681),OR(s_player="",s_player=C681)),MAX(F$1:F680)+1,0)</f>
        <v>0</v>
      </c>
    </row>
    <row r="682" spans="1:6">
      <c r="A682" s="20">
        <v>2016</v>
      </c>
      <c r="B682" s="15" t="s">
        <v>46</v>
      </c>
      <c r="C682" s="15" t="s">
        <v>595</v>
      </c>
      <c r="D682" s="24">
        <v>947276</v>
      </c>
      <c r="E682" t="str">
        <f>IF(D682&lt;VLOOKUP(A682,Min!A:B,2,FALSE),"Y","")</f>
        <v/>
      </c>
      <c r="F682">
        <f>IF(AND(OR(s_tmchk="all",IF(ISERROR(MATCH(B682,s_teams,0)),FALSE,TRUE)),OR(s_minsal="",s_minsal&lt;=D682),OR(s_maxsal="",s_maxsal&gt;=D682),OR(s_minyr="",s_minyr&lt;=A682),OR(s_maxyr="",s_maxyr&gt;=A682),OR(s_player="",s_player=C682)),MAX(F$1:F681)+1,0)</f>
        <v>0</v>
      </c>
    </row>
    <row r="683" spans="1:6">
      <c r="A683" s="20">
        <v>2016</v>
      </c>
      <c r="B683" s="15" t="s">
        <v>46</v>
      </c>
      <c r="C683" s="15" t="s">
        <v>597</v>
      </c>
      <c r="D683" s="24">
        <v>845059</v>
      </c>
      <c r="E683" t="str">
        <f>IF(D683&lt;VLOOKUP(A683,Min!A:B,2,FALSE),"Y","")</f>
        <v/>
      </c>
      <c r="F683">
        <f>IF(AND(OR(s_tmchk="all",IF(ISERROR(MATCH(B683,s_teams,0)),FALSE,TRUE)),OR(s_minsal="",s_minsal&lt;=D683),OR(s_maxsal="",s_maxsal&gt;=D683),OR(s_minyr="",s_minyr&lt;=A683),OR(s_maxyr="",s_maxyr&gt;=A683),OR(s_player="",s_player=C683)),MAX(F$1:F682)+1,0)</f>
        <v>0</v>
      </c>
    </row>
    <row r="684" spans="1:6">
      <c r="A684" s="20">
        <v>2016</v>
      </c>
      <c r="B684" s="15" t="s">
        <v>46</v>
      </c>
      <c r="C684" s="15" t="s">
        <v>600</v>
      </c>
      <c r="D684" s="24">
        <v>443546</v>
      </c>
      <c r="E684" t="str">
        <f>IF(D684&lt;VLOOKUP(A684,Min!A:B,2,FALSE),"Y","")</f>
        <v>Y</v>
      </c>
      <c r="F684">
        <f>IF(AND(OR(s_tmchk="all",IF(ISERROR(MATCH(B684,s_teams,0)),FALSE,TRUE)),OR(s_minsal="",s_minsal&lt;=D684),OR(s_maxsal="",s_maxsal&gt;=D684),OR(s_minyr="",s_minyr&lt;=A684),OR(s_maxyr="",s_maxyr&gt;=A684),OR(s_player="",s_player=C684)),MAX(F$1:F683)+1,0)</f>
        <v>0</v>
      </c>
    </row>
    <row r="685" spans="1:6">
      <c r="A685" s="20">
        <v>2016</v>
      </c>
      <c r="B685" s="15" t="s">
        <v>49</v>
      </c>
      <c r="C685" s="15" t="s">
        <v>157</v>
      </c>
      <c r="D685" s="24">
        <v>22359364</v>
      </c>
      <c r="E685" t="str">
        <f>IF(D685&lt;VLOOKUP(A685,Min!A:B,2,FALSE),"Y","")</f>
        <v/>
      </c>
      <c r="F685">
        <f>IF(AND(OR(s_tmchk="all",IF(ISERROR(MATCH(B685,s_teams,0)),FALSE,TRUE)),OR(s_minsal="",s_minsal&lt;=D685),OR(s_maxsal="",s_maxsal&gt;=D685),OR(s_minyr="",s_minyr&lt;=A685),OR(s_maxyr="",s_maxyr&gt;=A685),OR(s_player="",s_player=C685)),MAX(F$1:F684)+1,0)</f>
        <v>0</v>
      </c>
    </row>
    <row r="686" spans="1:6">
      <c r="A686" s="20">
        <v>2016</v>
      </c>
      <c r="B686" s="15" t="s">
        <v>49</v>
      </c>
      <c r="C686" s="15" t="s">
        <v>605</v>
      </c>
      <c r="D686" s="24">
        <v>15756438</v>
      </c>
      <c r="E686" t="str">
        <f>IF(D686&lt;VLOOKUP(A686,Min!A:B,2,FALSE),"Y","")</f>
        <v/>
      </c>
      <c r="F686">
        <f>IF(AND(OR(s_tmchk="all",IF(ISERROR(MATCH(B686,s_teams,0)),FALSE,TRUE)),OR(s_minsal="",s_minsal&lt;=D686),OR(s_maxsal="",s_maxsal&gt;=D686),OR(s_minyr="",s_minyr&lt;=A686),OR(s_maxyr="",s_maxyr&gt;=A686),OR(s_player="",s_player=C686)),MAX(F$1:F685)+1,0)</f>
        <v>0</v>
      </c>
    </row>
    <row r="687" spans="1:6">
      <c r="A687" s="20">
        <v>2016</v>
      </c>
      <c r="B687" s="15" t="s">
        <v>49</v>
      </c>
      <c r="C687" s="15" t="s">
        <v>608</v>
      </c>
      <c r="D687" s="24">
        <v>12179495</v>
      </c>
      <c r="E687" t="str">
        <f>IF(D687&lt;VLOOKUP(A687,Min!A:B,2,FALSE),"Y","")</f>
        <v/>
      </c>
      <c r="F687">
        <f>IF(AND(OR(s_tmchk="all",IF(ISERROR(MATCH(B687,s_teams,0)),FALSE,TRUE)),OR(s_minsal="",s_minsal&lt;=D687),OR(s_maxsal="",s_maxsal&gt;=D687),OR(s_minyr="",s_minyr&lt;=A687),OR(s_maxyr="",s_maxyr&gt;=A687),OR(s_player="",s_player=C687)),MAX(F$1:F686)+1,0)</f>
        <v>0</v>
      </c>
    </row>
    <row r="688" spans="1:6">
      <c r="A688" s="20">
        <v>2016</v>
      </c>
      <c r="B688" s="15" t="s">
        <v>49</v>
      </c>
      <c r="C688" s="15" t="s">
        <v>611</v>
      </c>
      <c r="D688" s="24">
        <v>8229375</v>
      </c>
      <c r="E688" t="str">
        <f>IF(D688&lt;VLOOKUP(A688,Min!A:B,2,FALSE),"Y","")</f>
        <v/>
      </c>
      <c r="F688">
        <f>IF(AND(OR(s_tmchk="all",IF(ISERROR(MATCH(B688,s_teams,0)),FALSE,TRUE)),OR(s_minsal="",s_minsal&lt;=D688),OR(s_maxsal="",s_maxsal&gt;=D688),OR(s_minyr="",s_minyr&lt;=A688),OR(s_maxyr="",s_maxyr&gt;=A688),OR(s_player="",s_player=C688)),MAX(F$1:F687)+1,0)</f>
        <v>0</v>
      </c>
    </row>
    <row r="689" spans="1:6">
      <c r="A689" s="20">
        <v>2016</v>
      </c>
      <c r="B689" s="15" t="s">
        <v>49</v>
      </c>
      <c r="C689" s="15" t="s">
        <v>614</v>
      </c>
      <c r="D689" s="24">
        <v>8193030</v>
      </c>
      <c r="E689" t="str">
        <f>IF(D689&lt;VLOOKUP(A689,Min!A:B,2,FALSE),"Y","")</f>
        <v/>
      </c>
      <c r="F689">
        <f>IF(AND(OR(s_tmchk="all",IF(ISERROR(MATCH(B689,s_teams,0)),FALSE,TRUE)),OR(s_minsal="",s_minsal&lt;=D689),OR(s_maxsal="",s_maxsal&gt;=D689),OR(s_minyr="",s_minyr&lt;=A689),OR(s_maxyr="",s_maxyr&gt;=A689),OR(s_player="",s_player=C689)),MAX(F$1:F688)+1,0)</f>
        <v>0</v>
      </c>
    </row>
    <row r="690" spans="1:6">
      <c r="A690" s="20">
        <v>2016</v>
      </c>
      <c r="B690" s="15" t="s">
        <v>49</v>
      </c>
      <c r="C690" s="15" t="s">
        <v>617</v>
      </c>
      <c r="D690" s="24">
        <v>6486486</v>
      </c>
      <c r="E690" t="str">
        <f>IF(D690&lt;VLOOKUP(A690,Min!A:B,2,FALSE),"Y","")</f>
        <v/>
      </c>
      <c r="F690">
        <f>IF(AND(OR(s_tmchk="all",IF(ISERROR(MATCH(B690,s_teams,0)),FALSE,TRUE)),OR(s_minsal="",s_minsal&lt;=D690),OR(s_maxsal="",s_maxsal&gt;=D690),OR(s_minyr="",s_minyr&lt;=A690),OR(s_maxyr="",s_maxyr&gt;=A690),OR(s_player="",s_player=C690)),MAX(F$1:F689)+1,0)</f>
        <v>0</v>
      </c>
    </row>
    <row r="691" spans="1:6">
      <c r="A691" s="20">
        <v>2016</v>
      </c>
      <c r="B691" s="15" t="s">
        <v>49</v>
      </c>
      <c r="C691" s="15" t="s">
        <v>620</v>
      </c>
      <c r="D691" s="24">
        <v>3189794</v>
      </c>
      <c r="E691" t="str">
        <f>IF(D691&lt;VLOOKUP(A691,Min!A:B,2,FALSE),"Y","")</f>
        <v/>
      </c>
      <c r="F691">
        <f>IF(AND(OR(s_tmchk="all",IF(ISERROR(MATCH(B691,s_teams,0)),FALSE,TRUE)),OR(s_minsal="",s_minsal&lt;=D691),OR(s_maxsal="",s_maxsal&gt;=D691),OR(s_minyr="",s_minyr&lt;=A691),OR(s_maxyr="",s_maxyr&gt;=A691),OR(s_player="",s_player=C691)),MAX(F$1:F690)+1,0)</f>
        <v>0</v>
      </c>
    </row>
    <row r="692" spans="1:6">
      <c r="A692" s="20">
        <v>2016</v>
      </c>
      <c r="B692" s="15" t="s">
        <v>49</v>
      </c>
      <c r="C692" s="15" t="s">
        <v>624</v>
      </c>
      <c r="D692" s="24">
        <v>2489530</v>
      </c>
      <c r="E692" t="str">
        <f>IF(D692&lt;VLOOKUP(A692,Min!A:B,2,FALSE),"Y","")</f>
        <v/>
      </c>
      <c r="F692">
        <f>IF(AND(OR(s_tmchk="all",IF(ISERROR(MATCH(B692,s_teams,0)),FALSE,TRUE)),OR(s_minsal="",s_minsal&lt;=D692),OR(s_maxsal="",s_maxsal&gt;=D692),OR(s_minyr="",s_minyr&lt;=A692),OR(s_maxyr="",s_maxyr&gt;=A692),OR(s_player="",s_player=C692)),MAX(F$1:F691)+1,0)</f>
        <v>0</v>
      </c>
    </row>
    <row r="693" spans="1:6">
      <c r="A693" s="20">
        <v>2016</v>
      </c>
      <c r="B693" s="15" t="s">
        <v>49</v>
      </c>
      <c r="C693" s="15" t="s">
        <v>627</v>
      </c>
      <c r="D693" s="24">
        <v>2288205</v>
      </c>
      <c r="E693" t="str">
        <f>IF(D693&lt;VLOOKUP(A693,Min!A:B,2,FALSE),"Y","")</f>
        <v/>
      </c>
      <c r="F693">
        <f>IF(AND(OR(s_tmchk="all",IF(ISERROR(MATCH(B693,s_teams,0)),FALSE,TRUE)),OR(s_minsal="",s_minsal&lt;=D693),OR(s_maxsal="",s_maxsal&gt;=D693),OR(s_minyr="",s_minyr&lt;=A693),OR(s_maxyr="",s_maxyr&gt;=A693),OR(s_player="",s_player=C693)),MAX(F$1:F692)+1,0)</f>
        <v>0</v>
      </c>
    </row>
    <row r="694" spans="1:6">
      <c r="A694" s="20">
        <v>2016</v>
      </c>
      <c r="B694" s="15" t="s">
        <v>49</v>
      </c>
      <c r="C694" s="15" t="s">
        <v>630</v>
      </c>
      <c r="D694" s="24">
        <v>1646400</v>
      </c>
      <c r="E694" t="str">
        <f>IF(D694&lt;VLOOKUP(A694,Min!A:B,2,FALSE),"Y","")</f>
        <v/>
      </c>
      <c r="F694">
        <f>IF(AND(OR(s_tmchk="all",IF(ISERROR(MATCH(B694,s_teams,0)),FALSE,TRUE)),OR(s_minsal="",s_minsal&lt;=D694),OR(s_maxsal="",s_maxsal&gt;=D694),OR(s_minyr="",s_minyr&lt;=A694),OR(s_maxyr="",s_maxyr&gt;=A694),OR(s_player="",s_player=C694)),MAX(F$1:F693)+1,0)</f>
        <v>0</v>
      </c>
    </row>
    <row r="695" spans="1:6">
      <c r="A695" s="20">
        <v>2016</v>
      </c>
      <c r="B695" s="15" t="s">
        <v>49</v>
      </c>
      <c r="C695" s="15" t="s">
        <v>634</v>
      </c>
      <c r="D695" s="24">
        <v>1499187</v>
      </c>
      <c r="E695" t="str">
        <f>IF(D695&lt;VLOOKUP(A695,Min!A:B,2,FALSE),"Y","")</f>
        <v/>
      </c>
      <c r="F695">
        <f>IF(AND(OR(s_tmchk="all",IF(ISERROR(MATCH(B695,s_teams,0)),FALSE,TRUE)),OR(s_minsal="",s_minsal&lt;=D695),OR(s_maxsal="",s_maxsal&gt;=D695),OR(s_minyr="",s_minyr&lt;=A695),OR(s_maxyr="",s_maxyr&gt;=A695),OR(s_player="",s_player=C695)),MAX(F$1:F694)+1,0)</f>
        <v>0</v>
      </c>
    </row>
    <row r="696" spans="1:6">
      <c r="A696" s="20">
        <v>2016</v>
      </c>
      <c r="B696" s="15" t="s">
        <v>49</v>
      </c>
      <c r="C696" s="15" t="s">
        <v>502</v>
      </c>
      <c r="D696" s="24">
        <v>1499187</v>
      </c>
      <c r="E696" t="str">
        <f>IF(D696&lt;VLOOKUP(A696,Min!A:B,2,FALSE),"Y","")</f>
        <v/>
      </c>
      <c r="F696">
        <f>IF(AND(OR(s_tmchk="all",IF(ISERROR(MATCH(B696,s_teams,0)),FALSE,TRUE)),OR(s_minsal="",s_minsal&lt;=D696),OR(s_maxsal="",s_maxsal&gt;=D696),OR(s_minyr="",s_minyr&lt;=A696),OR(s_maxyr="",s_maxyr&gt;=A696),OR(s_player="",s_player=C696)),MAX(F$1:F695)+1,0)</f>
        <v>0</v>
      </c>
    </row>
    <row r="697" spans="1:6">
      <c r="A697" s="20">
        <v>2016</v>
      </c>
      <c r="B697" s="15" t="s">
        <v>49</v>
      </c>
      <c r="C697" s="15" t="s">
        <v>637</v>
      </c>
      <c r="D697" s="24">
        <v>1242720</v>
      </c>
      <c r="E697" t="str">
        <f>IF(D697&lt;VLOOKUP(A697,Min!A:B,2,FALSE),"Y","")</f>
        <v/>
      </c>
      <c r="F697">
        <f>IF(AND(OR(s_tmchk="all",IF(ISERROR(MATCH(B697,s_teams,0)),FALSE,TRUE)),OR(s_minsal="",s_minsal&lt;=D697),OR(s_maxsal="",s_maxsal&gt;=D697),OR(s_minyr="",s_minyr&lt;=A697),OR(s_maxyr="",s_maxyr&gt;=A697),OR(s_player="",s_player=C697)),MAX(F$1:F696)+1,0)</f>
        <v>0</v>
      </c>
    </row>
    <row r="698" spans="1:6">
      <c r="A698" s="20">
        <v>2016</v>
      </c>
      <c r="B698" s="15" t="s">
        <v>49</v>
      </c>
      <c r="C698" s="15" t="s">
        <v>639</v>
      </c>
      <c r="D698" s="24">
        <v>1185784</v>
      </c>
      <c r="E698" t="str">
        <f>IF(D698&lt;VLOOKUP(A698,Min!A:B,2,FALSE),"Y","")</f>
        <v/>
      </c>
      <c r="F698">
        <f>IF(AND(OR(s_tmchk="all",IF(ISERROR(MATCH(B698,s_teams,0)),FALSE,TRUE)),OR(s_minsal="",s_minsal&lt;=D698),OR(s_maxsal="",s_maxsal&gt;=D698),OR(s_minyr="",s_minyr&lt;=A698),OR(s_maxyr="",s_maxyr&gt;=A698),OR(s_player="",s_player=C698)),MAX(F$1:F697)+1,0)</f>
        <v>0</v>
      </c>
    </row>
    <row r="699" spans="1:6">
      <c r="A699" s="20">
        <v>2016</v>
      </c>
      <c r="B699" s="15" t="s">
        <v>49</v>
      </c>
      <c r="C699" s="15" t="s">
        <v>642</v>
      </c>
      <c r="D699" s="24">
        <v>1000000</v>
      </c>
      <c r="E699" t="str">
        <f>IF(D699&lt;VLOOKUP(A699,Min!A:B,2,FALSE),"Y","")</f>
        <v/>
      </c>
      <c r="F699">
        <f>IF(AND(OR(s_tmchk="all",IF(ISERROR(MATCH(B699,s_teams,0)),FALSE,TRUE)),OR(s_minsal="",s_minsal&lt;=D699),OR(s_maxsal="",s_maxsal&gt;=D699),OR(s_minyr="",s_minyr&lt;=A699),OR(s_maxyr="",s_maxyr&gt;=A699),OR(s_player="",s_player=C699)),MAX(F$1:F698)+1,0)</f>
        <v>0</v>
      </c>
    </row>
    <row r="700" spans="1:6">
      <c r="A700" s="20">
        <v>2016</v>
      </c>
      <c r="B700" s="15" t="s">
        <v>49</v>
      </c>
      <c r="C700" s="15" t="s">
        <v>645</v>
      </c>
      <c r="D700" s="24">
        <v>300820</v>
      </c>
      <c r="E700" t="str">
        <f>IF(D700&lt;VLOOKUP(A700,Min!A:B,2,FALSE),"Y","")</f>
        <v>Y</v>
      </c>
      <c r="F700">
        <f>IF(AND(OR(s_tmchk="all",IF(ISERROR(MATCH(B700,s_teams,0)),FALSE,TRUE)),OR(s_minsal="",s_minsal&lt;=D700),OR(s_maxsal="",s_maxsal&gt;=D700),OR(s_minyr="",s_minyr&lt;=A700),OR(s_maxyr="",s_maxyr&gt;=A700),OR(s_player="",s_player=C700)),MAX(F$1:F699)+1,0)</f>
        <v>0</v>
      </c>
    </row>
    <row r="701" spans="1:6">
      <c r="A701" s="20">
        <v>2016</v>
      </c>
      <c r="B701" s="15" t="s">
        <v>49</v>
      </c>
      <c r="C701" s="15" t="s">
        <v>648</v>
      </c>
      <c r="D701" s="24">
        <v>196181</v>
      </c>
      <c r="E701" t="str">
        <f>IF(D701&lt;VLOOKUP(A701,Min!A:B,2,FALSE),"Y","")</f>
        <v>Y</v>
      </c>
      <c r="F701">
        <f>IF(AND(OR(s_tmchk="all",IF(ISERROR(MATCH(B701,s_teams,0)),FALSE,TRUE)),OR(s_minsal="",s_minsal&lt;=D701),OR(s_maxsal="",s_maxsal&gt;=D701),OR(s_minyr="",s_minyr&lt;=A701),OR(s_maxyr="",s_maxyr&gt;=A701),OR(s_player="",s_player=C701)),MAX(F$1:F700)+1,0)</f>
        <v>0</v>
      </c>
    </row>
    <row r="702" spans="1:6">
      <c r="A702" s="20">
        <v>2016</v>
      </c>
      <c r="B702" s="15" t="s">
        <v>49</v>
      </c>
      <c r="C702" s="15" t="s">
        <v>651</v>
      </c>
      <c r="D702" s="24">
        <v>64515</v>
      </c>
      <c r="E702" t="str">
        <f>IF(D702&lt;VLOOKUP(A702,Min!A:B,2,FALSE),"Y","")</f>
        <v>Y</v>
      </c>
      <c r="F702">
        <f>IF(AND(OR(s_tmchk="all",IF(ISERROR(MATCH(B702,s_teams,0)),FALSE,TRUE)),OR(s_minsal="",s_minsal&lt;=D702),OR(s_maxsal="",s_maxsal&gt;=D702),OR(s_minyr="",s_minyr&lt;=A702),OR(s_maxyr="",s_maxyr&gt;=A702),OR(s_player="",s_player=C702)),MAX(F$1:F701)+1,0)</f>
        <v>0</v>
      </c>
    </row>
    <row r="703" spans="1:6">
      <c r="A703" s="20">
        <v>2016</v>
      </c>
      <c r="B703" s="15" t="s">
        <v>51</v>
      </c>
      <c r="C703" s="15" t="s">
        <v>654</v>
      </c>
      <c r="D703" s="24">
        <v>17120106</v>
      </c>
      <c r="E703" t="str">
        <f>IF(D703&lt;VLOOKUP(A703,Min!A:B,2,FALSE),"Y","")</f>
        <v/>
      </c>
      <c r="F703">
        <f>IF(AND(OR(s_tmchk="all",IF(ISERROR(MATCH(B703,s_teams,0)),FALSE,TRUE)),OR(s_minsal="",s_minsal&lt;=D703),OR(s_maxsal="",s_maxsal&gt;=D703),OR(s_minyr="",s_minyr&lt;=A703),OR(s_maxyr="",s_maxyr&gt;=A703),OR(s_player="",s_player=C703)),MAX(F$1:F702)+1,0)</f>
        <v>0</v>
      </c>
    </row>
    <row r="704" spans="1:6">
      <c r="A704" s="20">
        <v>2016</v>
      </c>
      <c r="B704" s="15" t="s">
        <v>51</v>
      </c>
      <c r="C704" s="15" t="s">
        <v>657</v>
      </c>
      <c r="D704" s="24">
        <v>10300000</v>
      </c>
      <c r="E704" t="str">
        <f>IF(D704&lt;VLOOKUP(A704,Min!A:B,2,FALSE),"Y","")</f>
        <v/>
      </c>
      <c r="F704">
        <f>IF(AND(OR(s_tmchk="all",IF(ISERROR(MATCH(B704,s_teams,0)),FALSE,TRUE)),OR(s_minsal="",s_minsal&lt;=D704),OR(s_maxsal="",s_maxsal&gt;=D704),OR(s_minyr="",s_minyr&lt;=A704),OR(s_maxyr="",s_maxyr&gt;=A704),OR(s_player="",s_player=C704)),MAX(F$1:F703)+1,0)</f>
        <v>0</v>
      </c>
    </row>
    <row r="705" spans="1:6">
      <c r="A705" s="20">
        <v>2016</v>
      </c>
      <c r="B705" s="15" t="s">
        <v>51</v>
      </c>
      <c r="C705" s="15" t="s">
        <v>659</v>
      </c>
      <c r="D705" s="24">
        <v>8000000</v>
      </c>
      <c r="E705" t="str">
        <f>IF(D705&lt;VLOOKUP(A705,Min!A:B,2,FALSE),"Y","")</f>
        <v/>
      </c>
      <c r="F705">
        <f>IF(AND(OR(s_tmchk="all",IF(ISERROR(MATCH(B705,s_teams,0)),FALSE,TRUE)),OR(s_minsal="",s_minsal&lt;=D705),OR(s_maxsal="",s_maxsal&gt;=D705),OR(s_minyr="",s_minyr&lt;=A705),OR(s_maxyr="",s_maxyr&gt;=A705),OR(s_player="",s_player=C705)),MAX(F$1:F704)+1,0)</f>
        <v>0</v>
      </c>
    </row>
    <row r="706" spans="1:6">
      <c r="A706" s="20">
        <v>2016</v>
      </c>
      <c r="B706" s="15" t="s">
        <v>51</v>
      </c>
      <c r="C706" s="15" t="s">
        <v>661</v>
      </c>
      <c r="D706" s="24">
        <v>7000000</v>
      </c>
      <c r="E706" t="str">
        <f>IF(D706&lt;VLOOKUP(A706,Min!A:B,2,FALSE),"Y","")</f>
        <v/>
      </c>
      <c r="F706">
        <f>IF(AND(OR(s_tmchk="all",IF(ISERROR(MATCH(B706,s_teams,0)),FALSE,TRUE)),OR(s_minsal="",s_minsal&lt;=D706),OR(s_maxsal="",s_maxsal&gt;=D706),OR(s_minyr="",s_minyr&lt;=A706),OR(s_maxyr="",s_maxyr&gt;=A706),OR(s_player="",s_player=C706)),MAX(F$1:F705)+1,0)</f>
        <v>0</v>
      </c>
    </row>
    <row r="707" spans="1:6">
      <c r="A707" s="20">
        <v>2016</v>
      </c>
      <c r="B707" s="15" t="s">
        <v>51</v>
      </c>
      <c r="C707" s="15" t="s">
        <v>664</v>
      </c>
      <c r="D707" s="24">
        <v>5000000</v>
      </c>
      <c r="E707" t="str">
        <f>IF(D707&lt;VLOOKUP(A707,Min!A:B,2,FALSE),"Y","")</f>
        <v/>
      </c>
      <c r="F707">
        <f>IF(AND(OR(s_tmchk="all",IF(ISERROR(MATCH(B707,s_teams,0)),FALSE,TRUE)),OR(s_minsal="",s_minsal&lt;=D707),OR(s_maxsal="",s_maxsal&gt;=D707),OR(s_minyr="",s_minyr&lt;=A707),OR(s_maxyr="",s_maxyr&gt;=A707),OR(s_player="",s_player=C707)),MAX(F$1:F706)+1,0)</f>
        <v>0</v>
      </c>
    </row>
    <row r="708" spans="1:6">
      <c r="A708" s="20">
        <v>2016</v>
      </c>
      <c r="B708" s="15" t="s">
        <v>51</v>
      </c>
      <c r="C708" s="15" t="s">
        <v>667</v>
      </c>
      <c r="D708" s="24">
        <v>4394225</v>
      </c>
      <c r="E708" t="str">
        <f>IF(D708&lt;VLOOKUP(A708,Min!A:B,2,FALSE),"Y","")</f>
        <v/>
      </c>
      <c r="F708">
        <f>IF(AND(OR(s_tmchk="all",IF(ISERROR(MATCH(B708,s_teams,0)),FALSE,TRUE)),OR(s_minsal="",s_minsal&lt;=D708),OR(s_maxsal="",s_maxsal&gt;=D708),OR(s_minyr="",s_minyr&lt;=A708),OR(s_maxyr="",s_maxyr&gt;=A708),OR(s_player="",s_player=C708)),MAX(F$1:F707)+1,0)</f>
        <v>0</v>
      </c>
    </row>
    <row r="709" spans="1:6">
      <c r="A709" s="20">
        <v>2016</v>
      </c>
      <c r="B709" s="15" t="s">
        <v>51</v>
      </c>
      <c r="C709" s="15" t="s">
        <v>670</v>
      </c>
      <c r="D709" s="24">
        <v>4050000</v>
      </c>
      <c r="E709" t="str">
        <f>IF(D709&lt;VLOOKUP(A709,Min!A:B,2,FALSE),"Y","")</f>
        <v/>
      </c>
      <c r="F709">
        <f>IF(AND(OR(s_tmchk="all",IF(ISERROR(MATCH(B709,s_teams,0)),FALSE,TRUE)),OR(s_minsal="",s_minsal&lt;=D709),OR(s_maxsal="",s_maxsal&gt;=D709),OR(s_minyr="",s_minyr&lt;=A709),OR(s_maxyr="",s_maxyr&gt;=A709),OR(s_player="",s_player=C709)),MAX(F$1:F708)+1,0)</f>
        <v>0</v>
      </c>
    </row>
    <row r="710" spans="1:6">
      <c r="A710" s="20">
        <v>2016</v>
      </c>
      <c r="B710" s="15" t="s">
        <v>51</v>
      </c>
      <c r="C710" s="15" t="s">
        <v>674</v>
      </c>
      <c r="D710" s="24">
        <v>4000000</v>
      </c>
      <c r="E710" t="str">
        <f>IF(D710&lt;VLOOKUP(A710,Min!A:B,2,FALSE),"Y","")</f>
        <v/>
      </c>
      <c r="F710">
        <f>IF(AND(OR(s_tmchk="all",IF(ISERROR(MATCH(B710,s_teams,0)),FALSE,TRUE)),OR(s_minsal="",s_minsal&lt;=D710),OR(s_maxsal="",s_maxsal&gt;=D710),OR(s_minyr="",s_minyr&lt;=A710),OR(s_maxyr="",s_maxyr&gt;=A710),OR(s_player="",s_player=C710)),MAX(F$1:F709)+1,0)</f>
        <v>0</v>
      </c>
    </row>
    <row r="711" spans="1:6">
      <c r="A711" s="20">
        <v>2016</v>
      </c>
      <c r="B711" s="15" t="s">
        <v>51</v>
      </c>
      <c r="C711" s="15" t="s">
        <v>672</v>
      </c>
      <c r="D711" s="24">
        <v>4000000</v>
      </c>
      <c r="E711" t="str">
        <f>IF(D711&lt;VLOOKUP(A711,Min!A:B,2,FALSE),"Y","")</f>
        <v/>
      </c>
      <c r="F711">
        <f>IF(AND(OR(s_tmchk="all",IF(ISERROR(MATCH(B711,s_teams,0)),FALSE,TRUE)),OR(s_minsal="",s_minsal&lt;=D711),OR(s_maxsal="",s_maxsal&gt;=D711),OR(s_minyr="",s_minyr&lt;=A711),OR(s_maxyr="",s_maxyr&gt;=A711),OR(s_player="",s_player=C711)),MAX(F$1:F710)+1,0)</f>
        <v>0</v>
      </c>
    </row>
    <row r="712" spans="1:6">
      <c r="A712" s="20">
        <v>2016</v>
      </c>
      <c r="B712" s="15" t="s">
        <v>51</v>
      </c>
      <c r="C712" s="15" t="s">
        <v>677</v>
      </c>
      <c r="D712" s="24">
        <v>2357760</v>
      </c>
      <c r="E712" t="str">
        <f>IF(D712&lt;VLOOKUP(A712,Min!A:B,2,FALSE),"Y","")</f>
        <v/>
      </c>
      <c r="F712">
        <f>IF(AND(OR(s_tmchk="all",IF(ISERROR(MATCH(B712,s_teams,0)),FALSE,TRUE)),OR(s_minsal="",s_minsal&lt;=D712),OR(s_maxsal="",s_maxsal&gt;=D712),OR(s_minyr="",s_minyr&lt;=A712),OR(s_maxyr="",s_maxyr&gt;=A712),OR(s_player="",s_player=C712)),MAX(F$1:F711)+1,0)</f>
        <v>0</v>
      </c>
    </row>
    <row r="713" spans="1:6">
      <c r="A713" s="20">
        <v>2016</v>
      </c>
      <c r="B713" s="15" t="s">
        <v>51</v>
      </c>
      <c r="C713" s="15" t="s">
        <v>680</v>
      </c>
      <c r="D713" s="24">
        <v>1358880</v>
      </c>
      <c r="E713" t="str">
        <f>IF(D713&lt;VLOOKUP(A713,Min!A:B,2,FALSE),"Y","")</f>
        <v/>
      </c>
      <c r="F713">
        <f>IF(AND(OR(s_tmchk="all",IF(ISERROR(MATCH(B713,s_teams,0)),FALSE,TRUE)),OR(s_minsal="",s_minsal&lt;=D713),OR(s_maxsal="",s_maxsal&gt;=D713),OR(s_minyr="",s_minyr&lt;=A713),OR(s_maxyr="",s_maxyr&gt;=A713),OR(s_player="",s_player=C713)),MAX(F$1:F712)+1,0)</f>
        <v>0</v>
      </c>
    </row>
    <row r="714" spans="1:6">
      <c r="A714" s="20">
        <v>2016</v>
      </c>
      <c r="B714" s="15" t="s">
        <v>51</v>
      </c>
      <c r="C714" s="15" t="s">
        <v>683</v>
      </c>
      <c r="D714" s="24">
        <v>1100000</v>
      </c>
      <c r="E714" t="str">
        <f>IF(D714&lt;VLOOKUP(A714,Min!A:B,2,FALSE),"Y","")</f>
        <v/>
      </c>
      <c r="F714">
        <f>IF(AND(OR(s_tmchk="all",IF(ISERROR(MATCH(B714,s_teams,0)),FALSE,TRUE)),OR(s_minsal="",s_minsal&lt;=D714),OR(s_maxsal="",s_maxsal&gt;=D714),OR(s_minyr="",s_minyr&lt;=A714),OR(s_maxyr="",s_maxyr&gt;=A714),OR(s_player="",s_player=C714)),MAX(F$1:F713)+1,0)</f>
        <v>0</v>
      </c>
    </row>
    <row r="715" spans="1:6">
      <c r="A715" s="20">
        <v>2016</v>
      </c>
      <c r="B715" s="15" t="s">
        <v>51</v>
      </c>
      <c r="C715" s="15" t="s">
        <v>688</v>
      </c>
      <c r="D715" s="24">
        <v>1007026</v>
      </c>
      <c r="E715" t="str">
        <f>IF(D715&lt;VLOOKUP(A715,Min!A:B,2,FALSE),"Y","")</f>
        <v/>
      </c>
      <c r="F715">
        <f>IF(AND(OR(s_tmchk="all",IF(ISERROR(MATCH(B715,s_teams,0)),FALSE,TRUE)),OR(s_minsal="",s_minsal&lt;=D715),OR(s_maxsal="",s_maxsal&gt;=D715),OR(s_minyr="",s_minyr&lt;=A715),OR(s_maxyr="",s_maxyr&gt;=A715),OR(s_player="",s_player=C715)),MAX(F$1:F714)+1,0)</f>
        <v>0</v>
      </c>
    </row>
    <row r="716" spans="1:6">
      <c r="A716" s="20">
        <v>2016</v>
      </c>
      <c r="B716" s="15" t="s">
        <v>51</v>
      </c>
      <c r="C716" s="15" t="s">
        <v>686</v>
      </c>
      <c r="D716" s="24">
        <v>1007026</v>
      </c>
      <c r="E716" t="str">
        <f>IF(D716&lt;VLOOKUP(A716,Min!A:B,2,FALSE),"Y","")</f>
        <v/>
      </c>
      <c r="F716">
        <f>IF(AND(OR(s_tmchk="all",IF(ISERROR(MATCH(B716,s_teams,0)),FALSE,TRUE)),OR(s_minsal="",s_minsal&lt;=D716),OR(s_maxsal="",s_maxsal&gt;=D716),OR(s_minyr="",s_minyr&lt;=A716),OR(s_maxyr="",s_maxyr&gt;=A716),OR(s_player="",s_player=C716)),MAX(F$1:F715)+1,0)</f>
        <v>0</v>
      </c>
    </row>
    <row r="717" spans="1:6">
      <c r="A717" s="20">
        <v>2016</v>
      </c>
      <c r="B717" s="15" t="s">
        <v>51</v>
      </c>
      <c r="C717" s="15" t="s">
        <v>690</v>
      </c>
      <c r="D717" s="24">
        <v>845059</v>
      </c>
      <c r="E717" t="str">
        <f>IF(D717&lt;VLOOKUP(A717,Min!A:B,2,FALSE),"Y","")</f>
        <v/>
      </c>
      <c r="F717">
        <f>IF(AND(OR(s_tmchk="all",IF(ISERROR(MATCH(B717,s_teams,0)),FALSE,TRUE)),OR(s_minsal="",s_minsal&lt;=D717),OR(s_maxsal="",s_maxsal&gt;=D717),OR(s_minyr="",s_minyr&lt;=A717),OR(s_maxyr="",s_maxyr&gt;=A717),OR(s_player="",s_player=C717)),MAX(F$1:F716)+1,0)</f>
        <v>0</v>
      </c>
    </row>
    <row r="718" spans="1:6">
      <c r="A718" s="20">
        <v>2016</v>
      </c>
      <c r="B718" s="15" t="s">
        <v>51</v>
      </c>
      <c r="C718" s="15" t="s">
        <v>1022</v>
      </c>
      <c r="D718" s="24">
        <v>600000</v>
      </c>
      <c r="E718" t="str">
        <f>IF(D718&lt;VLOOKUP(A718,Min!A:B,2,FALSE),"Y","")</f>
        <v/>
      </c>
      <c r="F718">
        <f>IF(AND(OR(s_tmchk="all",IF(ISERROR(MATCH(B718,s_teams,0)),FALSE,TRUE)),OR(s_minsal="",s_minsal&lt;=D718),OR(s_maxsal="",s_maxsal&gt;=D718),OR(s_minyr="",s_minyr&lt;=A718),OR(s_maxyr="",s_maxyr&gt;=A718),OR(s_player="",s_player=C718)),MAX(F$1:F717)+1,0)</f>
        <v>0</v>
      </c>
    </row>
    <row r="719" spans="1:6">
      <c r="A719" s="20">
        <v>2016</v>
      </c>
      <c r="B719" s="15" t="s">
        <v>51</v>
      </c>
      <c r="C719" s="15" t="s">
        <v>608</v>
      </c>
      <c r="D719" s="24">
        <v>259610</v>
      </c>
      <c r="E719" t="str">
        <f>IF(D719&lt;VLOOKUP(A719,Min!A:B,2,FALSE),"Y","")</f>
        <v>Y</v>
      </c>
      <c r="F719">
        <f>IF(AND(OR(s_tmchk="all",IF(ISERROR(MATCH(B719,s_teams,0)),FALSE,TRUE)),OR(s_minsal="",s_minsal&lt;=D719),OR(s_maxsal="",s_maxsal&gt;=D719),OR(s_minyr="",s_minyr&lt;=A719),OR(s_maxyr="",s_maxyr&gt;=A719),OR(s_player="",s_player=C719)),MAX(F$1:F718)+1,0)</f>
        <v>0</v>
      </c>
    </row>
    <row r="720" spans="1:6">
      <c r="A720" s="20">
        <v>2016</v>
      </c>
      <c r="B720" s="15" t="s">
        <v>53</v>
      </c>
      <c r="C720" s="15" t="s">
        <v>698</v>
      </c>
      <c r="D720" s="24">
        <v>21486695</v>
      </c>
      <c r="E720" t="str">
        <f>IF(D720&lt;VLOOKUP(A720,Min!A:B,2,FALSE),"Y","")</f>
        <v/>
      </c>
      <c r="F720">
        <f>IF(AND(OR(s_tmchk="all",IF(ISERROR(MATCH(B720,s_teams,0)),FALSE,TRUE)),OR(s_minsal="",s_minsal&lt;=D720),OR(s_maxsal="",s_maxsal&gt;=D720),OR(s_minyr="",s_minyr&lt;=A720),OR(s_maxyr="",s_maxyr&gt;=A720),OR(s_player="",s_player=C720)),MAX(F$1:F719)+1,0)</f>
        <v>0</v>
      </c>
    </row>
    <row r="721" spans="1:6">
      <c r="A721" s="20">
        <v>2016</v>
      </c>
      <c r="B721" s="15" t="s">
        <v>53</v>
      </c>
      <c r="C721" s="15" t="s">
        <v>701</v>
      </c>
      <c r="D721" s="24">
        <v>19689000</v>
      </c>
      <c r="E721" t="str">
        <f>IF(D721&lt;VLOOKUP(A721,Min!A:B,2,FALSE),"Y","")</f>
        <v/>
      </c>
      <c r="F721">
        <f>IF(AND(OR(s_tmchk="all",IF(ISERROR(MATCH(B721,s_teams,0)),FALSE,TRUE)),OR(s_minsal="",s_minsal&lt;=D721),OR(s_maxsal="",s_maxsal&gt;=D721),OR(s_minyr="",s_minyr&lt;=A721),OR(s_maxyr="",s_maxyr&gt;=A721),OR(s_player="",s_player=C721)),MAX(F$1:F720)+1,0)</f>
        <v>0</v>
      </c>
    </row>
    <row r="722" spans="1:6">
      <c r="A722" s="20">
        <v>2016</v>
      </c>
      <c r="B722" s="15" t="s">
        <v>53</v>
      </c>
      <c r="C722" s="15" t="s">
        <v>704</v>
      </c>
      <c r="D722" s="24">
        <v>18907725</v>
      </c>
      <c r="E722" t="str">
        <f>IF(D722&lt;VLOOKUP(A722,Min!A:B,2,FALSE),"Y","")</f>
        <v/>
      </c>
      <c r="F722">
        <f>IF(AND(OR(s_tmchk="all",IF(ISERROR(MATCH(B722,s_teams,0)),FALSE,TRUE)),OR(s_minsal="",s_minsal&lt;=D722),OR(s_maxsal="",s_maxsal&gt;=D722),OR(s_minyr="",s_minyr&lt;=A722),OR(s_maxyr="",s_maxyr&gt;=A722),OR(s_player="",s_player=C722)),MAX(F$1:F721)+1,0)</f>
        <v>0</v>
      </c>
    </row>
    <row r="723" spans="1:6">
      <c r="A723" s="20">
        <v>2016</v>
      </c>
      <c r="B723" s="15" t="s">
        <v>53</v>
      </c>
      <c r="C723" s="15" t="s">
        <v>707</v>
      </c>
      <c r="D723" s="24">
        <v>9200000</v>
      </c>
      <c r="E723" t="str">
        <f>IF(D723&lt;VLOOKUP(A723,Min!A:B,2,FALSE),"Y","")</f>
        <v/>
      </c>
      <c r="F723">
        <f>IF(AND(OR(s_tmchk="all",IF(ISERROR(MATCH(B723,s_teams,0)),FALSE,TRUE)),OR(s_minsal="",s_minsal&lt;=D723),OR(s_maxsal="",s_maxsal&gt;=D723),OR(s_minyr="",s_minyr&lt;=A723),OR(s_maxyr="",s_maxyr&gt;=A723),OR(s_player="",s_player=C723)),MAX(F$1:F722)+1,0)</f>
        <v>0</v>
      </c>
    </row>
    <row r="724" spans="1:6">
      <c r="A724" s="20">
        <v>2016</v>
      </c>
      <c r="B724" s="15" t="s">
        <v>53</v>
      </c>
      <c r="C724" s="15" t="s">
        <v>710</v>
      </c>
      <c r="D724" s="24">
        <v>7085000</v>
      </c>
      <c r="E724" t="str">
        <f>IF(D724&lt;VLOOKUP(A724,Min!A:B,2,FALSE),"Y","")</f>
        <v/>
      </c>
      <c r="F724">
        <f>IF(AND(OR(s_tmchk="all",IF(ISERROR(MATCH(B724,s_teams,0)),FALSE,TRUE)),OR(s_minsal="",s_minsal&lt;=D724),OR(s_maxsal="",s_maxsal&gt;=D724),OR(s_minyr="",s_minyr&lt;=A724),OR(s_maxyr="",s_maxyr&gt;=A724),OR(s_player="",s_player=C724)),MAX(F$1:F723)+1,0)</f>
        <v>0</v>
      </c>
    </row>
    <row r="725" spans="1:6">
      <c r="A725" s="20">
        <v>2016</v>
      </c>
      <c r="B725" s="15" t="s">
        <v>53</v>
      </c>
      <c r="C725" s="15" t="s">
        <v>713</v>
      </c>
      <c r="D725" s="24">
        <v>5675000</v>
      </c>
      <c r="E725" t="str">
        <f>IF(D725&lt;VLOOKUP(A725,Min!A:B,2,FALSE),"Y","")</f>
        <v/>
      </c>
      <c r="F725">
        <f>IF(AND(OR(s_tmchk="all",IF(ISERROR(MATCH(B725,s_teams,0)),FALSE,TRUE)),OR(s_minsal="",s_minsal&lt;=D725),OR(s_maxsal="",s_maxsal&gt;=D725),OR(s_minyr="",s_minyr&lt;=A725),OR(s_maxyr="",s_maxyr&gt;=A725),OR(s_player="",s_player=C725)),MAX(F$1:F724)+1,0)</f>
        <v>0</v>
      </c>
    </row>
    <row r="726" spans="1:6">
      <c r="A726" s="20">
        <v>2016</v>
      </c>
      <c r="B726" s="15" t="s">
        <v>53</v>
      </c>
      <c r="C726" s="15" t="s">
        <v>716</v>
      </c>
      <c r="D726" s="24">
        <v>3376000</v>
      </c>
      <c r="E726" t="str">
        <f>IF(D726&lt;VLOOKUP(A726,Min!A:B,2,FALSE),"Y","")</f>
        <v/>
      </c>
      <c r="F726">
        <f>IF(AND(OR(s_tmchk="all",IF(ISERROR(MATCH(B726,s_teams,0)),FALSE,TRUE)),OR(s_minsal="",s_minsal&lt;=D726),OR(s_maxsal="",s_maxsal&gt;=D726),OR(s_minyr="",s_minyr&lt;=A726),OR(s_maxyr="",s_maxyr&gt;=A726),OR(s_player="",s_player=C726)),MAX(F$1:F725)+1,0)</f>
        <v>0</v>
      </c>
    </row>
    <row r="727" spans="1:6">
      <c r="A727" s="20">
        <v>2016</v>
      </c>
      <c r="B727" s="15" t="s">
        <v>53</v>
      </c>
      <c r="C727" s="15" t="s">
        <v>719</v>
      </c>
      <c r="D727" s="24">
        <v>3110796</v>
      </c>
      <c r="E727" t="str">
        <f>IF(D727&lt;VLOOKUP(A727,Min!A:B,2,FALSE),"Y","")</f>
        <v/>
      </c>
      <c r="F727">
        <f>IF(AND(OR(s_tmchk="all",IF(ISERROR(MATCH(B727,s_teams,0)),FALSE,TRUE)),OR(s_minsal="",s_minsal&lt;=D727),OR(s_maxsal="",s_maxsal&gt;=D727),OR(s_minyr="",s_minyr&lt;=A727),OR(s_maxyr="",s_maxyr&gt;=A727),OR(s_player="",s_player=C727)),MAX(F$1:F726)+1,0)</f>
        <v>0</v>
      </c>
    </row>
    <row r="728" spans="1:6">
      <c r="A728" s="20">
        <v>2016</v>
      </c>
      <c r="B728" s="15" t="s">
        <v>53</v>
      </c>
      <c r="C728" s="15" t="s">
        <v>721</v>
      </c>
      <c r="D728" s="24">
        <v>2100000</v>
      </c>
      <c r="E728" t="str">
        <f>IF(D728&lt;VLOOKUP(A728,Min!A:B,2,FALSE),"Y","")</f>
        <v/>
      </c>
      <c r="F728">
        <f>IF(AND(OR(s_tmchk="all",IF(ISERROR(MATCH(B728,s_teams,0)),FALSE,TRUE)),OR(s_minsal="",s_minsal&lt;=D728),OR(s_maxsal="",s_maxsal&gt;=D728),OR(s_minyr="",s_minyr&lt;=A728),OR(s_maxyr="",s_maxyr&gt;=A728),OR(s_player="",s_player=C728)),MAX(F$1:F727)+1,0)</f>
        <v>0</v>
      </c>
    </row>
    <row r="729" spans="1:6">
      <c r="A729" s="20">
        <v>2016</v>
      </c>
      <c r="B729" s="15" t="s">
        <v>53</v>
      </c>
      <c r="C729" s="15" t="s">
        <v>723</v>
      </c>
      <c r="D729" s="24">
        <v>1270964</v>
      </c>
      <c r="E729" t="str">
        <f>IF(D729&lt;VLOOKUP(A729,Min!A:B,2,FALSE),"Y","")</f>
        <v/>
      </c>
      <c r="F729">
        <f>IF(AND(OR(s_tmchk="all",IF(ISERROR(MATCH(B729,s_teams,0)),FALSE,TRUE)),OR(s_minsal="",s_minsal&lt;=D729),OR(s_maxsal="",s_maxsal&gt;=D729),OR(s_minyr="",s_minyr&lt;=A729),OR(s_maxyr="",s_maxyr&gt;=A729),OR(s_player="",s_player=C729)),MAX(F$1:F728)+1,0)</f>
        <v>0</v>
      </c>
    </row>
    <row r="730" spans="1:6">
      <c r="A730" s="20">
        <v>2016</v>
      </c>
      <c r="B730" s="15" t="s">
        <v>53</v>
      </c>
      <c r="C730" s="15" t="s">
        <v>726</v>
      </c>
      <c r="D730" s="24">
        <v>1159680</v>
      </c>
      <c r="E730" t="str">
        <f>IF(D730&lt;VLOOKUP(A730,Min!A:B,2,FALSE),"Y","")</f>
        <v/>
      </c>
      <c r="F730">
        <f>IF(AND(OR(s_tmchk="all",IF(ISERROR(MATCH(B730,s_teams,0)),FALSE,TRUE)),OR(s_minsal="",s_minsal&lt;=D730),OR(s_maxsal="",s_maxsal&gt;=D730),OR(s_minyr="",s_minyr&lt;=A730),OR(s_maxyr="",s_maxyr&gt;=A730),OR(s_player="",s_player=C730)),MAX(F$1:F729)+1,0)</f>
        <v>0</v>
      </c>
    </row>
    <row r="731" spans="1:6">
      <c r="A731" s="20">
        <v>2016</v>
      </c>
      <c r="B731" s="15" t="s">
        <v>53</v>
      </c>
      <c r="C731" s="15" t="s">
        <v>729</v>
      </c>
      <c r="D731" s="24">
        <v>1100602</v>
      </c>
      <c r="E731" t="str">
        <f>IF(D731&lt;VLOOKUP(A731,Min!A:B,2,FALSE),"Y","")</f>
        <v/>
      </c>
      <c r="F731">
        <f>IF(AND(OR(s_tmchk="all",IF(ISERROR(MATCH(B731,s_teams,0)),FALSE,TRUE)),OR(s_minsal="",s_minsal&lt;=D731),OR(s_maxsal="",s_maxsal&gt;=D731),OR(s_minyr="",s_minyr&lt;=A731),OR(s_maxyr="",s_maxyr&gt;=A731),OR(s_player="",s_player=C731)),MAX(F$1:F730)+1,0)</f>
        <v>0</v>
      </c>
    </row>
    <row r="732" spans="1:6">
      <c r="A732" s="20">
        <v>2016</v>
      </c>
      <c r="B732" s="15" t="s">
        <v>53</v>
      </c>
      <c r="C732" s="15" t="s">
        <v>731</v>
      </c>
      <c r="D732" s="24">
        <v>1100602</v>
      </c>
      <c r="E732" t="str">
        <f>IF(D732&lt;VLOOKUP(A732,Min!A:B,2,FALSE),"Y","")</f>
        <v/>
      </c>
      <c r="F732">
        <f>IF(AND(OR(s_tmchk="all",IF(ISERROR(MATCH(B732,s_teams,0)),FALSE,TRUE)),OR(s_minsal="",s_minsal&lt;=D732),OR(s_maxsal="",s_maxsal&gt;=D732),OR(s_minyr="",s_minyr&lt;=A732),OR(s_maxyr="",s_maxyr&gt;=A732),OR(s_player="",s_player=C732)),MAX(F$1:F731)+1,0)</f>
        <v>0</v>
      </c>
    </row>
    <row r="733" spans="1:6">
      <c r="A733" s="20">
        <v>2016</v>
      </c>
      <c r="B733" s="15" t="s">
        <v>53</v>
      </c>
      <c r="C733" s="15" t="s">
        <v>733</v>
      </c>
      <c r="D733" s="24">
        <v>981348</v>
      </c>
      <c r="E733" t="str">
        <f>IF(D733&lt;VLOOKUP(A733,Min!A:B,2,FALSE),"Y","")</f>
        <v/>
      </c>
      <c r="F733">
        <f>IF(AND(OR(s_tmchk="all",IF(ISERROR(MATCH(B733,s_teams,0)),FALSE,TRUE)),OR(s_minsal="",s_minsal&lt;=D733),OR(s_maxsal="",s_maxsal&gt;=D733),OR(s_minyr="",s_minyr&lt;=A733),OR(s_maxyr="",s_maxyr&gt;=A733),OR(s_player="",s_player=C733)),MAX(F$1:F732)+1,0)</f>
        <v>0</v>
      </c>
    </row>
    <row r="734" spans="1:6">
      <c r="A734" s="20">
        <v>2016</v>
      </c>
      <c r="B734" s="15" t="s">
        <v>53</v>
      </c>
      <c r="C734" s="15" t="s">
        <v>735</v>
      </c>
      <c r="D734" s="24">
        <v>525093</v>
      </c>
      <c r="E734" t="str">
        <f>IF(D734&lt;VLOOKUP(A734,Min!A:B,2,FALSE),"Y","")</f>
        <v/>
      </c>
      <c r="F734">
        <f>IF(AND(OR(s_tmchk="all",IF(ISERROR(MATCH(B734,s_teams,0)),FALSE,TRUE)),OR(s_minsal="",s_minsal&lt;=D734),OR(s_maxsal="",s_maxsal&gt;=D734),OR(s_minyr="",s_minyr&lt;=A734),OR(s_maxyr="",s_maxyr&gt;=A734),OR(s_player="",s_player=C734)),MAX(F$1:F733)+1,0)</f>
        <v>0</v>
      </c>
    </row>
    <row r="735" spans="1:6">
      <c r="A735" s="20">
        <v>2016</v>
      </c>
      <c r="B735" s="15" t="s">
        <v>53</v>
      </c>
      <c r="C735" s="15" t="s">
        <v>738</v>
      </c>
      <c r="D735" s="24">
        <v>312597</v>
      </c>
      <c r="E735" t="str">
        <f>IF(D735&lt;VLOOKUP(A735,Min!A:B,2,FALSE),"Y","")</f>
        <v>Y</v>
      </c>
      <c r="F735">
        <f>IF(AND(OR(s_tmchk="all",IF(ISERROR(MATCH(B735,s_teams,0)),FALSE,TRUE)),OR(s_minsal="",s_minsal&lt;=D735),OR(s_maxsal="",s_maxsal&gt;=D735),OR(s_minyr="",s_minyr&lt;=A735),OR(s_maxyr="",s_maxyr&gt;=A735),OR(s_player="",s_player=C735)),MAX(F$1:F734)+1,0)</f>
        <v>0</v>
      </c>
    </row>
    <row r="736" spans="1:6">
      <c r="A736" s="20">
        <v>2016</v>
      </c>
      <c r="B736" s="15" t="s">
        <v>53</v>
      </c>
      <c r="C736" s="15" t="s">
        <v>740</v>
      </c>
      <c r="D736" s="24">
        <v>62141</v>
      </c>
      <c r="E736" t="str">
        <f>IF(D736&lt;VLOOKUP(A736,Min!A:B,2,FALSE),"Y","")</f>
        <v>Y</v>
      </c>
      <c r="F736">
        <f>IF(AND(OR(s_tmchk="all",IF(ISERROR(MATCH(B736,s_teams,0)),FALSE,TRUE)),OR(s_minsal="",s_minsal&lt;=D736),OR(s_maxsal="",s_maxsal&gt;=D736),OR(s_minyr="",s_minyr&lt;=A736),OR(s_maxyr="",s_maxyr&gt;=A736),OR(s_player="",s_player=C736)),MAX(F$1:F735)+1,0)</f>
        <v>0</v>
      </c>
    </row>
    <row r="737" spans="1:6">
      <c r="A737" s="20">
        <v>2016</v>
      </c>
      <c r="B737" s="15" t="s">
        <v>55</v>
      </c>
      <c r="C737" s="15" t="s">
        <v>744</v>
      </c>
      <c r="D737" s="24">
        <v>25000000</v>
      </c>
      <c r="E737" t="str">
        <f>IF(D737&lt;VLOOKUP(A737,Min!A:B,2,FALSE),"Y","")</f>
        <v/>
      </c>
      <c r="F737">
        <f>IF(AND(OR(s_tmchk="all",IF(ISERROR(MATCH(B737,s_teams,0)),FALSE,TRUE)),OR(s_minsal="",s_minsal&lt;=D737),OR(s_maxsal="",s_maxsal&gt;=D737),OR(s_minyr="",s_minyr&lt;=A737),OR(s_maxyr="",s_maxyr&gt;=A737),OR(s_player="",s_player=C737)),MAX(F$1:F736)+1,0)</f>
        <v>0</v>
      </c>
    </row>
    <row r="738" spans="1:6">
      <c r="A738" s="20">
        <v>2016</v>
      </c>
      <c r="B738" s="15" t="s">
        <v>55</v>
      </c>
      <c r="C738" s="15" t="s">
        <v>728</v>
      </c>
      <c r="D738" s="24">
        <v>15514031</v>
      </c>
      <c r="E738" t="str">
        <f>IF(D738&lt;VLOOKUP(A738,Min!A:B,2,FALSE),"Y","")</f>
        <v/>
      </c>
      <c r="F738">
        <f>IF(AND(OR(s_tmchk="all",IF(ISERROR(MATCH(B738,s_teams,0)),FALSE,TRUE)),OR(s_minsal="",s_minsal&lt;=D738),OR(s_maxsal="",s_maxsal&gt;=D738),OR(s_minyr="",s_minyr&lt;=A738),OR(s_maxyr="",s_maxyr&gt;=A738),OR(s_player="",s_player=C738)),MAX(F$1:F737)+1,0)</f>
        <v>0</v>
      </c>
    </row>
    <row r="739" spans="1:6">
      <c r="A739" s="20">
        <v>2016</v>
      </c>
      <c r="B739" s="15" t="s">
        <v>55</v>
      </c>
      <c r="C739" s="15" t="s">
        <v>1976</v>
      </c>
      <c r="D739" s="24">
        <v>7000000</v>
      </c>
      <c r="E739" t="str">
        <f>IF(D739&lt;VLOOKUP(A739,Min!A:B,2,FALSE),"Y","")</f>
        <v/>
      </c>
      <c r="F739">
        <f>IF(AND(OR(s_tmchk="all",IF(ISERROR(MATCH(B739,s_teams,0)),FALSE,TRUE)),OR(s_minsal="",s_minsal&lt;=D739),OR(s_maxsal="",s_maxsal&gt;=D739),OR(s_minyr="",s_minyr&lt;=A739),OR(s_maxyr="",s_maxyr&gt;=A739),OR(s_player="",s_player=C739)),MAX(F$1:F738)+1,0)</f>
        <v>0</v>
      </c>
    </row>
    <row r="740" spans="1:6">
      <c r="A740" s="20">
        <v>2016</v>
      </c>
      <c r="B740" s="15" t="s">
        <v>55</v>
      </c>
      <c r="C740" s="15" t="s">
        <v>751</v>
      </c>
      <c r="D740" s="24">
        <v>5219169</v>
      </c>
      <c r="E740" t="str">
        <f>IF(D740&lt;VLOOKUP(A740,Min!A:B,2,FALSE),"Y","")</f>
        <v/>
      </c>
      <c r="F740">
        <f>IF(AND(OR(s_tmchk="all",IF(ISERROR(MATCH(B740,s_teams,0)),FALSE,TRUE)),OR(s_minsal="",s_minsal&lt;=D740),OR(s_maxsal="",s_maxsal&gt;=D740),OR(s_minyr="",s_minyr&lt;=A740),OR(s_maxyr="",s_maxyr&gt;=A740),OR(s_player="",s_player=C740)),MAX(F$1:F739)+1,0)</f>
        <v>0</v>
      </c>
    </row>
    <row r="741" spans="1:6">
      <c r="A741" s="20">
        <v>2016</v>
      </c>
      <c r="B741" s="15" t="s">
        <v>55</v>
      </c>
      <c r="C741" s="15" t="s">
        <v>754</v>
      </c>
      <c r="D741" s="24">
        <v>5103120</v>
      </c>
      <c r="E741" t="str">
        <f>IF(D741&lt;VLOOKUP(A741,Min!A:B,2,FALSE),"Y","")</f>
        <v/>
      </c>
      <c r="F741">
        <f>IF(AND(OR(s_tmchk="all",IF(ISERROR(MATCH(B741,s_teams,0)),FALSE,TRUE)),OR(s_minsal="",s_minsal&lt;=D741),OR(s_maxsal="",s_maxsal&gt;=D741),OR(s_minyr="",s_minyr&lt;=A741),OR(s_maxyr="",s_maxyr&gt;=A741),OR(s_player="",s_player=C741)),MAX(F$1:F740)+1,0)</f>
        <v>0</v>
      </c>
    </row>
    <row r="742" spans="1:6">
      <c r="A742" s="20">
        <v>2016</v>
      </c>
      <c r="B742" s="15" t="s">
        <v>55</v>
      </c>
      <c r="C742" s="15" t="s">
        <v>757</v>
      </c>
      <c r="D742" s="24">
        <v>3132240</v>
      </c>
      <c r="E742" t="str">
        <f>IF(D742&lt;VLOOKUP(A742,Min!A:B,2,FALSE),"Y","")</f>
        <v/>
      </c>
      <c r="F742">
        <f>IF(AND(OR(s_tmchk="all",IF(ISERROR(MATCH(B742,s_teams,0)),FALSE,TRUE)),OR(s_minsal="",s_minsal&lt;=D742),OR(s_maxsal="",s_maxsal&gt;=D742),OR(s_minyr="",s_minyr&lt;=A742),OR(s_maxyr="",s_maxyr&gt;=A742),OR(s_player="",s_player=C742)),MAX(F$1:F741)+1,0)</f>
        <v>0</v>
      </c>
    </row>
    <row r="743" spans="1:6">
      <c r="A743" s="20">
        <v>2016</v>
      </c>
      <c r="B743" s="15" t="s">
        <v>55</v>
      </c>
      <c r="C743" s="15" t="s">
        <v>760</v>
      </c>
      <c r="D743" s="24">
        <v>3000000</v>
      </c>
      <c r="E743" t="str">
        <f>IF(D743&lt;VLOOKUP(A743,Min!A:B,2,FALSE),"Y","")</f>
        <v/>
      </c>
      <c r="F743">
        <f>IF(AND(OR(s_tmchk="all",IF(ISERROR(MATCH(B743,s_teams,0)),FALSE,TRUE)),OR(s_minsal="",s_minsal&lt;=D743),OR(s_maxsal="",s_maxsal&gt;=D743),OR(s_minyr="",s_minyr&lt;=A743),OR(s_maxyr="",s_maxyr&gt;=A743),OR(s_player="",s_player=C743)),MAX(F$1:F742)+1,0)</f>
        <v>0</v>
      </c>
    </row>
    <row r="744" spans="1:6">
      <c r="A744" s="20">
        <v>2016</v>
      </c>
      <c r="B744" s="15" t="s">
        <v>55</v>
      </c>
      <c r="C744" s="15" t="s">
        <v>298</v>
      </c>
      <c r="D744" s="24">
        <v>1724250</v>
      </c>
      <c r="E744" t="str">
        <f>IF(D744&lt;VLOOKUP(A744,Min!A:B,2,FALSE),"Y","")</f>
        <v/>
      </c>
      <c r="F744">
        <f>IF(AND(OR(s_tmchk="all",IF(ISERROR(MATCH(B744,s_teams,0)),FALSE,TRUE)),OR(s_minsal="",s_minsal&lt;=D744),OR(s_maxsal="",s_maxsal&gt;=D744),OR(s_minyr="",s_minyr&lt;=A744),OR(s_maxyr="",s_maxyr&gt;=A744),OR(s_player="",s_player=C744)),MAX(F$1:F743)+1,0)</f>
        <v>0</v>
      </c>
    </row>
    <row r="745" spans="1:6">
      <c r="A745" s="20">
        <v>2016</v>
      </c>
      <c r="B745" s="15" t="s">
        <v>55</v>
      </c>
      <c r="C745" s="15" t="s">
        <v>764</v>
      </c>
      <c r="D745" s="24">
        <v>1499187</v>
      </c>
      <c r="E745" t="str">
        <f>IF(D745&lt;VLOOKUP(A745,Min!A:B,2,FALSE),"Y","")</f>
        <v/>
      </c>
      <c r="F745">
        <f>IF(AND(OR(s_tmchk="all",IF(ISERROR(MATCH(B745,s_teams,0)),FALSE,TRUE)),OR(s_minsal="",s_minsal&lt;=D745),OR(s_maxsal="",s_maxsal&gt;=D745),OR(s_minyr="",s_minyr&lt;=A745),OR(s_maxyr="",s_maxyr&gt;=A745),OR(s_player="",s_player=C745)),MAX(F$1:F744)+1,0)</f>
        <v>0</v>
      </c>
    </row>
    <row r="746" spans="1:6">
      <c r="A746" s="20">
        <v>2016</v>
      </c>
      <c r="B746" s="15" t="s">
        <v>55</v>
      </c>
      <c r="C746" s="15" t="s">
        <v>2023</v>
      </c>
      <c r="D746" s="24">
        <v>1155600</v>
      </c>
      <c r="E746" t="str">
        <f>IF(D746&lt;VLOOKUP(A746,Min!A:B,2,FALSE),"Y","")</f>
        <v/>
      </c>
      <c r="F746">
        <f>IF(AND(OR(s_tmchk="all",IF(ISERROR(MATCH(B746,s_teams,0)),FALSE,TRUE)),OR(s_minsal="",s_minsal&lt;=D746),OR(s_maxsal="",s_maxsal&gt;=D746),OR(s_minyr="",s_minyr&lt;=A746),OR(s_maxyr="",s_maxyr&gt;=A746),OR(s_player="",s_player=C746)),MAX(F$1:F745)+1,0)</f>
        <v>0</v>
      </c>
    </row>
    <row r="747" spans="1:6">
      <c r="A747" s="20">
        <v>2016</v>
      </c>
      <c r="B747" s="15" t="s">
        <v>55</v>
      </c>
      <c r="C747" s="15" t="s">
        <v>771</v>
      </c>
      <c r="D747" s="24">
        <v>981348</v>
      </c>
      <c r="E747" t="str">
        <f>IF(D747&lt;VLOOKUP(A747,Min!A:B,2,FALSE),"Y","")</f>
        <v/>
      </c>
      <c r="F747">
        <f>IF(AND(OR(s_tmchk="all",IF(ISERROR(MATCH(B747,s_teams,0)),FALSE,TRUE)),OR(s_minsal="",s_minsal&lt;=D747),OR(s_maxsal="",s_maxsal&gt;=D747),OR(s_minyr="",s_minyr&lt;=A747),OR(s_maxyr="",s_maxyr&gt;=A747),OR(s_player="",s_player=C747)),MAX(F$1:F746)+1,0)</f>
        <v>0</v>
      </c>
    </row>
    <row r="748" spans="1:6">
      <c r="A748" s="20">
        <v>2016</v>
      </c>
      <c r="B748" s="15" t="s">
        <v>55</v>
      </c>
      <c r="C748" s="15" t="s">
        <v>775</v>
      </c>
      <c r="D748" s="24">
        <v>845059</v>
      </c>
      <c r="E748" t="str">
        <f>IF(D748&lt;VLOOKUP(A748,Min!A:B,2,FALSE),"Y","")</f>
        <v/>
      </c>
      <c r="F748">
        <f>IF(AND(OR(s_tmchk="all",IF(ISERROR(MATCH(B748,s_teams,0)),FALSE,TRUE)),OR(s_minsal="",s_minsal&lt;=D748),OR(s_maxsal="",s_maxsal&gt;=D748),OR(s_minyr="",s_minyr&lt;=A748),OR(s_maxyr="",s_maxyr&gt;=A748),OR(s_player="",s_player=C748)),MAX(F$1:F747)+1,0)</f>
        <v>0</v>
      </c>
    </row>
    <row r="749" spans="1:6">
      <c r="A749" s="20">
        <v>2016</v>
      </c>
      <c r="B749" s="15" t="s">
        <v>55</v>
      </c>
      <c r="C749" s="15" t="s">
        <v>773</v>
      </c>
      <c r="D749" s="24">
        <v>845059</v>
      </c>
      <c r="E749" t="str">
        <f>IF(D749&lt;VLOOKUP(A749,Min!A:B,2,FALSE),"Y","")</f>
        <v/>
      </c>
      <c r="F749">
        <f>IF(AND(OR(s_tmchk="all",IF(ISERROR(MATCH(B749,s_teams,0)),FALSE,TRUE)),OR(s_minsal="",s_minsal&lt;=D749),OR(s_maxsal="",s_maxsal&gt;=D749),OR(s_minyr="",s_minyr&lt;=A749),OR(s_maxyr="",s_maxyr&gt;=A749),OR(s_player="",s_player=C749)),MAX(F$1:F748)+1,0)</f>
        <v>0</v>
      </c>
    </row>
    <row r="750" spans="1:6">
      <c r="A750" s="20">
        <v>2016</v>
      </c>
      <c r="B750" s="15" t="s">
        <v>55</v>
      </c>
      <c r="C750" s="15" t="s">
        <v>778</v>
      </c>
      <c r="D750" s="24">
        <v>700000</v>
      </c>
      <c r="E750" t="str">
        <f>IF(D750&lt;VLOOKUP(A750,Min!A:B,2,FALSE),"Y","")</f>
        <v/>
      </c>
      <c r="F750">
        <f>IF(AND(OR(s_tmchk="all",IF(ISERROR(MATCH(B750,s_teams,0)),FALSE,TRUE)),OR(s_minsal="",s_minsal&lt;=D750),OR(s_maxsal="",s_maxsal&gt;=D750),OR(s_minyr="",s_minyr&lt;=A750),OR(s_maxyr="",s_maxyr&gt;=A750),OR(s_player="",s_player=C750)),MAX(F$1:F749)+1,0)</f>
        <v>0</v>
      </c>
    </row>
    <row r="751" spans="1:6">
      <c r="A751" s="20">
        <v>2016</v>
      </c>
      <c r="B751" s="15" t="s">
        <v>55</v>
      </c>
      <c r="C751" s="15" t="s">
        <v>781</v>
      </c>
      <c r="D751" s="24">
        <v>525093</v>
      </c>
      <c r="E751" t="str">
        <f>IF(D751&lt;VLOOKUP(A751,Min!A:B,2,FALSE),"Y","")</f>
        <v/>
      </c>
      <c r="F751">
        <f>IF(AND(OR(s_tmchk="all",IF(ISERROR(MATCH(B751,s_teams,0)),FALSE,TRUE)),OR(s_minsal="",s_minsal&lt;=D751),OR(s_maxsal="",s_maxsal&gt;=D751),OR(s_minyr="",s_minyr&lt;=A751),OR(s_maxyr="",s_maxyr&gt;=A751),OR(s_player="",s_player=C751)),MAX(F$1:F750)+1,0)</f>
        <v>0</v>
      </c>
    </row>
    <row r="752" spans="1:6">
      <c r="A752" s="20">
        <v>2016</v>
      </c>
      <c r="B752" s="15" t="s">
        <v>55</v>
      </c>
      <c r="C752" s="15" t="s">
        <v>784</v>
      </c>
      <c r="D752" s="24">
        <v>100000</v>
      </c>
      <c r="E752" t="str">
        <f>IF(D752&lt;VLOOKUP(A752,Min!A:B,2,FALSE),"Y","")</f>
        <v>Y</v>
      </c>
      <c r="F752">
        <f>IF(AND(OR(s_tmchk="all",IF(ISERROR(MATCH(B752,s_teams,0)),FALSE,TRUE)),OR(s_minsal="",s_minsal&lt;=D752),OR(s_maxsal="",s_maxsal&gt;=D752),OR(s_minyr="",s_minyr&lt;=A752),OR(s_maxyr="",s_maxyr&gt;=A752),OR(s_player="",s_player=C752)),MAX(F$1:F751)+1,0)</f>
        <v>0</v>
      </c>
    </row>
    <row r="753" spans="1:6">
      <c r="A753" s="20">
        <v>2016</v>
      </c>
      <c r="B753" s="15" t="s">
        <v>57</v>
      </c>
      <c r="C753" s="15" t="s">
        <v>787</v>
      </c>
      <c r="D753" s="24">
        <v>19688000</v>
      </c>
      <c r="E753" t="str">
        <f>IF(D753&lt;VLOOKUP(A753,Min!A:B,2,FALSE),"Y","")</f>
        <v/>
      </c>
      <c r="F753">
        <f>IF(AND(OR(s_tmchk="all",IF(ISERROR(MATCH(B753,s_teams,0)),FALSE,TRUE)),OR(s_minsal="",s_minsal&lt;=D753),OR(s_maxsal="",s_maxsal&gt;=D753),OR(s_minyr="",s_minyr&lt;=A753),OR(s_maxyr="",s_maxyr&gt;=A753),OR(s_player="",s_player=C753)),MAX(F$1:F752)+1,0)</f>
        <v>0</v>
      </c>
    </row>
    <row r="754" spans="1:6">
      <c r="A754" s="20">
        <v>2016</v>
      </c>
      <c r="B754" s="15" t="s">
        <v>57</v>
      </c>
      <c r="C754" s="15" t="s">
        <v>793</v>
      </c>
      <c r="D754" s="24">
        <v>9680000</v>
      </c>
      <c r="E754" t="str">
        <f>IF(D754&lt;VLOOKUP(A754,Min!A:B,2,FALSE),"Y","")</f>
        <v/>
      </c>
      <c r="F754">
        <f>IF(AND(OR(s_tmchk="all",IF(ISERROR(MATCH(B754,s_teams,0)),FALSE,TRUE)),OR(s_minsal="",s_minsal&lt;=D754),OR(s_maxsal="",s_maxsal&gt;=D754),OR(s_minyr="",s_minyr&lt;=A754),OR(s_maxyr="",s_maxyr&gt;=A754),OR(s_player="",s_player=C754)),MAX(F$1:F753)+1,0)</f>
        <v>0</v>
      </c>
    </row>
    <row r="755" spans="1:6">
      <c r="A755" s="20">
        <v>2016</v>
      </c>
      <c r="B755" s="15" t="s">
        <v>57</v>
      </c>
      <c r="C755" s="15" t="s">
        <v>790</v>
      </c>
      <c r="D755" s="24">
        <v>9638555</v>
      </c>
      <c r="E755" t="str">
        <f>IF(D755&lt;VLOOKUP(A755,Min!A:B,2,FALSE),"Y","")</f>
        <v/>
      </c>
      <c r="F755">
        <f>IF(AND(OR(s_tmchk="all",IF(ISERROR(MATCH(B755,s_teams,0)),FALSE,TRUE)),OR(s_minsal="",s_minsal&lt;=D755),OR(s_maxsal="",s_maxsal&gt;=D755),OR(s_minyr="",s_minyr&lt;=A755),OR(s_maxyr="",s_maxyr&gt;=A755),OR(s_player="",s_player=C755)),MAX(F$1:F754)+1,0)</f>
        <v>0</v>
      </c>
    </row>
    <row r="756" spans="1:6">
      <c r="A756" s="20">
        <v>2016</v>
      </c>
      <c r="B756" s="15" t="s">
        <v>57</v>
      </c>
      <c r="C756" s="15" t="s">
        <v>797</v>
      </c>
      <c r="D756" s="24">
        <v>9000000</v>
      </c>
      <c r="E756" t="str">
        <f>IF(D756&lt;VLOOKUP(A756,Min!A:B,2,FALSE),"Y","")</f>
        <v/>
      </c>
      <c r="F756">
        <f>IF(AND(OR(s_tmchk="all",IF(ISERROR(MATCH(B756,s_teams,0)),FALSE,TRUE)),OR(s_minsal="",s_minsal&lt;=D756),OR(s_maxsal="",s_maxsal&gt;=D756),OR(s_minyr="",s_minyr&lt;=A756),OR(s_maxyr="",s_maxyr&gt;=A756),OR(s_player="",s_player=C756)),MAX(F$1:F755)+1,0)</f>
        <v>0</v>
      </c>
    </row>
    <row r="757" spans="1:6">
      <c r="A757" s="20">
        <v>2016</v>
      </c>
      <c r="B757" s="15" t="s">
        <v>57</v>
      </c>
      <c r="C757" s="15" t="s">
        <v>800</v>
      </c>
      <c r="D757" s="24">
        <v>5464000</v>
      </c>
      <c r="E757" t="str">
        <f>IF(D757&lt;VLOOKUP(A757,Min!A:B,2,FALSE),"Y","")</f>
        <v/>
      </c>
      <c r="F757">
        <f>IF(AND(OR(s_tmchk="all",IF(ISERROR(MATCH(B757,s_teams,0)),FALSE,TRUE)),OR(s_minsal="",s_minsal&lt;=D757),OR(s_maxsal="",s_maxsal&gt;=D757),OR(s_minyr="",s_minyr&lt;=A757),OR(s_maxyr="",s_maxyr&gt;=A757),OR(s_player="",s_player=C757)),MAX(F$1:F756)+1,0)</f>
        <v>0</v>
      </c>
    </row>
    <row r="758" spans="1:6">
      <c r="A758" s="20">
        <v>2016</v>
      </c>
      <c r="B758" s="15" t="s">
        <v>57</v>
      </c>
      <c r="C758" s="15" t="s">
        <v>803</v>
      </c>
      <c r="D758" s="24">
        <v>5158539</v>
      </c>
      <c r="E758" t="str">
        <f>IF(D758&lt;VLOOKUP(A758,Min!A:B,2,FALSE),"Y","")</f>
        <v/>
      </c>
      <c r="F758">
        <f>IF(AND(OR(s_tmchk="all",IF(ISERROR(MATCH(B758,s_teams,0)),FALSE,TRUE)),OR(s_minsal="",s_minsal&lt;=D758),OR(s_maxsal="",s_maxsal&gt;=D758),OR(s_minyr="",s_minyr&lt;=A758),OR(s_maxyr="",s_maxyr&gt;=A758),OR(s_player="",s_player=C758)),MAX(F$1:F757)+1,0)</f>
        <v>0</v>
      </c>
    </row>
    <row r="759" spans="1:6">
      <c r="A759" s="20">
        <v>2016</v>
      </c>
      <c r="B759" s="15" t="s">
        <v>57</v>
      </c>
      <c r="C759" s="15" t="s">
        <v>806</v>
      </c>
      <c r="D759" s="24">
        <v>5000000</v>
      </c>
      <c r="E759" t="str">
        <f>IF(D759&lt;VLOOKUP(A759,Min!A:B,2,FALSE),"Y","")</f>
        <v/>
      </c>
      <c r="F759">
        <f>IF(AND(OR(s_tmchk="all",IF(ISERROR(MATCH(B759,s_teams,0)),FALSE,TRUE)),OR(s_minsal="",s_minsal&lt;=D759),OR(s_maxsal="",s_maxsal&gt;=D759),OR(s_minyr="",s_minyr&lt;=A759),OR(s_maxyr="",s_maxyr&gt;=A759),OR(s_player="",s_player=C759)),MAX(F$1:F758)+1,0)</f>
        <v>0</v>
      </c>
    </row>
    <row r="760" spans="1:6">
      <c r="A760" s="20">
        <v>2016</v>
      </c>
      <c r="B760" s="15" t="s">
        <v>57</v>
      </c>
      <c r="C760" s="15" t="s">
        <v>809</v>
      </c>
      <c r="D760" s="24">
        <v>4300000</v>
      </c>
      <c r="E760" t="str">
        <f>IF(D760&lt;VLOOKUP(A760,Min!A:B,2,FALSE),"Y","")</f>
        <v/>
      </c>
      <c r="F760">
        <f>IF(AND(OR(s_tmchk="all",IF(ISERROR(MATCH(B760,s_teams,0)),FALSE,TRUE)),OR(s_minsal="",s_minsal&lt;=D760),OR(s_maxsal="",s_maxsal&gt;=D760),OR(s_minyr="",s_minyr&lt;=A760),OR(s_maxyr="",s_maxyr&gt;=A760),OR(s_player="",s_player=C760)),MAX(F$1:F759)+1,0)</f>
        <v>0</v>
      </c>
    </row>
    <row r="761" spans="1:6">
      <c r="A761" s="20">
        <v>2016</v>
      </c>
      <c r="B761" s="15" t="s">
        <v>57</v>
      </c>
      <c r="C761" s="15" t="s">
        <v>812</v>
      </c>
      <c r="D761" s="24">
        <v>4088019</v>
      </c>
      <c r="E761" t="str">
        <f>IF(D761&lt;VLOOKUP(A761,Min!A:B,2,FALSE),"Y","")</f>
        <v/>
      </c>
      <c r="F761">
        <f>IF(AND(OR(s_tmchk="all",IF(ISERROR(MATCH(B761,s_teams,0)),FALSE,TRUE)),OR(s_minsal="",s_minsal&lt;=D761),OR(s_maxsal="",s_maxsal&gt;=D761),OR(s_minyr="",s_minyr&lt;=A761),OR(s_maxyr="",s_maxyr&gt;=A761),OR(s_player="",s_player=C761)),MAX(F$1:F760)+1,0)</f>
        <v>0</v>
      </c>
    </row>
    <row r="762" spans="1:6">
      <c r="A762" s="20">
        <v>2016</v>
      </c>
      <c r="B762" s="15" t="s">
        <v>57</v>
      </c>
      <c r="C762" s="15" t="s">
        <v>815</v>
      </c>
      <c r="D762" s="24">
        <v>3542500</v>
      </c>
      <c r="E762" t="str">
        <f>IF(D762&lt;VLOOKUP(A762,Min!A:B,2,FALSE),"Y","")</f>
        <v/>
      </c>
      <c r="F762">
        <f>IF(AND(OR(s_tmchk="all",IF(ISERROR(MATCH(B762,s_teams,0)),FALSE,TRUE)),OR(s_minsal="",s_minsal&lt;=D762),OR(s_maxsal="",s_maxsal&gt;=D762),OR(s_minyr="",s_minyr&lt;=A762),OR(s_maxyr="",s_maxyr&gt;=A762),OR(s_player="",s_player=C762)),MAX(F$1:F761)+1,0)</f>
        <v>0</v>
      </c>
    </row>
    <row r="763" spans="1:6">
      <c r="A763" s="20">
        <v>2016</v>
      </c>
      <c r="B763" s="15" t="s">
        <v>57</v>
      </c>
      <c r="C763" s="15" t="s">
        <v>818</v>
      </c>
      <c r="D763" s="24">
        <v>1404600</v>
      </c>
      <c r="E763" t="str">
        <f>IF(D763&lt;VLOOKUP(A763,Min!A:B,2,FALSE),"Y","")</f>
        <v/>
      </c>
      <c r="F763">
        <f>IF(AND(OR(s_tmchk="all",IF(ISERROR(MATCH(B763,s_teams,0)),FALSE,TRUE)),OR(s_minsal="",s_minsal&lt;=D763),OR(s_maxsal="",s_maxsal&gt;=D763),OR(s_minyr="",s_minyr&lt;=A763),OR(s_maxyr="",s_maxyr&gt;=A763),OR(s_player="",s_player=C763)),MAX(F$1:F762)+1,0)</f>
        <v>0</v>
      </c>
    </row>
    <row r="764" spans="1:6">
      <c r="A764" s="20">
        <v>2016</v>
      </c>
      <c r="B764" s="15" t="s">
        <v>57</v>
      </c>
      <c r="C764" s="15" t="s">
        <v>821</v>
      </c>
      <c r="D764" s="24">
        <v>1230840</v>
      </c>
      <c r="E764" t="str">
        <f>IF(D764&lt;VLOOKUP(A764,Min!A:B,2,FALSE),"Y","")</f>
        <v/>
      </c>
      <c r="F764">
        <f>IF(AND(OR(s_tmchk="all",IF(ISERROR(MATCH(B764,s_teams,0)),FALSE,TRUE)),OR(s_minsal="",s_minsal&lt;=D764),OR(s_maxsal="",s_maxsal&gt;=D764),OR(s_minyr="",s_minyr&lt;=A764),OR(s_maxyr="",s_maxyr&gt;=A764),OR(s_player="",s_player=C764)),MAX(F$1:F763)+1,0)</f>
        <v>0</v>
      </c>
    </row>
    <row r="765" spans="1:6">
      <c r="A765" s="20">
        <v>2016</v>
      </c>
      <c r="B765" s="15" t="s">
        <v>57</v>
      </c>
      <c r="C765" s="15" t="s">
        <v>824</v>
      </c>
      <c r="D765" s="24">
        <v>1201440</v>
      </c>
      <c r="E765" t="str">
        <f>IF(D765&lt;VLOOKUP(A765,Min!A:B,2,FALSE),"Y","")</f>
        <v/>
      </c>
      <c r="F765">
        <f>IF(AND(OR(s_tmchk="all",IF(ISERROR(MATCH(B765,s_teams,0)),FALSE,TRUE)),OR(s_minsal="",s_minsal&lt;=D765),OR(s_maxsal="",s_maxsal&gt;=D765),OR(s_minyr="",s_minyr&lt;=A765),OR(s_maxyr="",s_maxyr&gt;=A765),OR(s_player="",s_player=C765)),MAX(F$1:F764)+1,0)</f>
        <v>0</v>
      </c>
    </row>
    <row r="766" spans="1:6">
      <c r="A766" s="20">
        <v>2016</v>
      </c>
      <c r="B766" s="15" t="s">
        <v>57</v>
      </c>
      <c r="C766" s="15" t="s">
        <v>827</v>
      </c>
      <c r="D766" s="24">
        <v>1019116</v>
      </c>
      <c r="E766" t="str">
        <f>IF(D766&lt;VLOOKUP(A766,Min!A:B,2,FALSE),"Y","")</f>
        <v/>
      </c>
      <c r="F766">
        <f>IF(AND(OR(s_tmchk="all",IF(ISERROR(MATCH(B766,s_teams,0)),FALSE,TRUE)),OR(s_minsal="",s_minsal&lt;=D766),OR(s_maxsal="",s_maxsal&gt;=D766),OR(s_minyr="",s_minyr&lt;=A766),OR(s_maxyr="",s_maxyr&gt;=A766),OR(s_player="",s_player=C766)),MAX(F$1:F765)+1,0)</f>
        <v>0</v>
      </c>
    </row>
    <row r="767" spans="1:6">
      <c r="A767" s="20">
        <v>2016</v>
      </c>
      <c r="B767" s="15" t="s">
        <v>57</v>
      </c>
      <c r="C767" s="15" t="s">
        <v>829</v>
      </c>
      <c r="D767" s="24">
        <v>845059</v>
      </c>
      <c r="E767" t="str">
        <f>IF(D767&lt;VLOOKUP(A767,Min!A:B,2,FALSE),"Y","")</f>
        <v/>
      </c>
      <c r="F767">
        <f>IF(AND(OR(s_tmchk="all",IF(ISERROR(MATCH(B767,s_teams,0)),FALSE,TRUE)),OR(s_minsal="",s_minsal&lt;=D767),OR(s_maxsal="",s_maxsal&gt;=D767),OR(s_minyr="",s_minyr&lt;=A767),OR(s_maxyr="",s_maxyr&gt;=A767),OR(s_player="",s_player=C767)),MAX(F$1:F766)+1,0)</f>
        <v>0</v>
      </c>
    </row>
    <row r="768" spans="1:6">
      <c r="A768" s="20">
        <v>2016</v>
      </c>
      <c r="B768" s="15" t="s">
        <v>57</v>
      </c>
      <c r="C768" s="15" t="s">
        <v>831</v>
      </c>
      <c r="D768" s="24">
        <v>845059</v>
      </c>
      <c r="E768" t="str">
        <f>IF(D768&lt;VLOOKUP(A768,Min!A:B,2,FALSE),"Y","")</f>
        <v/>
      </c>
      <c r="F768">
        <f>IF(AND(OR(s_tmchk="all",IF(ISERROR(MATCH(B768,s_teams,0)),FALSE,TRUE)),OR(s_minsal="",s_minsal&lt;=D768),OR(s_maxsal="",s_maxsal&gt;=D768),OR(s_minyr="",s_minyr&lt;=A768),OR(s_maxyr="",s_maxyr&gt;=A768),OR(s_player="",s_player=C768)),MAX(F$1:F767)+1,0)</f>
        <v>0</v>
      </c>
    </row>
    <row r="769" spans="1:6">
      <c r="A769" s="20">
        <v>2016</v>
      </c>
      <c r="B769" s="15" t="s">
        <v>57</v>
      </c>
      <c r="C769" s="15" t="s">
        <v>835</v>
      </c>
      <c r="D769" s="24">
        <v>315022</v>
      </c>
      <c r="E769" t="str">
        <f>IF(D769&lt;VLOOKUP(A769,Min!A:B,2,FALSE),"Y","")</f>
        <v>Y</v>
      </c>
      <c r="F769">
        <f>IF(AND(OR(s_tmchk="all",IF(ISERROR(MATCH(B769,s_teams,0)),FALSE,TRUE)),OR(s_minsal="",s_minsal&lt;=D769),OR(s_maxsal="",s_maxsal&gt;=D769),OR(s_minyr="",s_minyr&lt;=A769),OR(s_maxyr="",s_maxyr&gt;=A769),OR(s_player="",s_player=C769)),MAX(F$1:F768)+1,0)</f>
        <v>0</v>
      </c>
    </row>
    <row r="770" spans="1:6">
      <c r="A770" s="20">
        <v>2016</v>
      </c>
      <c r="B770" s="15" t="s">
        <v>57</v>
      </c>
      <c r="C770" s="15" t="s">
        <v>721</v>
      </c>
      <c r="D770" s="24">
        <v>184564</v>
      </c>
      <c r="E770" t="str">
        <f>IF(D770&lt;VLOOKUP(A770,Min!A:B,2,FALSE),"Y","")</f>
        <v>Y</v>
      </c>
      <c r="F770">
        <f>IF(AND(OR(s_tmchk="all",IF(ISERROR(MATCH(B770,s_teams,0)),FALSE,TRUE)),OR(s_minsal="",s_minsal&lt;=D770),OR(s_maxsal="",s_maxsal&gt;=D770),OR(s_minyr="",s_minyr&lt;=A770),OR(s_maxyr="",s_maxyr&gt;=A770),OR(s_player="",s_player=C770)),MAX(F$1:F769)+1,0)</f>
        <v>0</v>
      </c>
    </row>
    <row r="771" spans="1:6">
      <c r="A771" s="20">
        <v>2016</v>
      </c>
      <c r="B771" s="15" t="s">
        <v>57</v>
      </c>
      <c r="C771" s="15" t="s">
        <v>840</v>
      </c>
      <c r="D771" s="24">
        <v>100007</v>
      </c>
      <c r="E771" t="str">
        <f>IF(D771&lt;VLOOKUP(A771,Min!A:B,2,FALSE),"Y","")</f>
        <v>Y</v>
      </c>
      <c r="F771">
        <f>IF(AND(OR(s_tmchk="all",IF(ISERROR(MATCH(B771,s_teams,0)),FALSE,TRUE)),OR(s_minsal="",s_minsal&lt;=D771),OR(s_maxsal="",s_maxsal&gt;=D771),OR(s_minyr="",s_minyr&lt;=A771),OR(s_maxyr="",s_maxyr&gt;=A771),OR(s_player="",s_player=C771)),MAX(F$1:F770)+1,0)</f>
        <v>0</v>
      </c>
    </row>
    <row r="772" spans="1:6">
      <c r="A772" s="20">
        <v>2016</v>
      </c>
      <c r="B772" s="15" t="s">
        <v>57</v>
      </c>
      <c r="C772" s="15" t="s">
        <v>843</v>
      </c>
      <c r="D772" s="24">
        <v>86998</v>
      </c>
      <c r="E772" t="str">
        <f>IF(D772&lt;VLOOKUP(A772,Min!A:B,2,FALSE),"Y","")</f>
        <v>Y</v>
      </c>
      <c r="F772">
        <f>IF(AND(OR(s_tmchk="all",IF(ISERROR(MATCH(B772,s_teams,0)),FALSE,TRUE)),OR(s_minsal="",s_minsal&lt;=D772),OR(s_maxsal="",s_maxsal&gt;=D772),OR(s_minyr="",s_minyr&lt;=A772),OR(s_maxyr="",s_maxyr&gt;=A772),OR(s_player="",s_player=C772)),MAX(F$1:F771)+1,0)</f>
        <v>0</v>
      </c>
    </row>
    <row r="773" spans="1:6">
      <c r="A773" s="20">
        <v>2016</v>
      </c>
      <c r="B773" s="15" t="s">
        <v>57</v>
      </c>
      <c r="C773" s="15" t="s">
        <v>846</v>
      </c>
      <c r="D773" s="24">
        <v>60004</v>
      </c>
      <c r="E773" t="str">
        <f>IF(D773&lt;VLOOKUP(A773,Min!A:B,2,FALSE),"Y","")</f>
        <v>Y</v>
      </c>
      <c r="F773">
        <f>IF(AND(OR(s_tmchk="all",IF(ISERROR(MATCH(B773,s_teams,0)),FALSE,TRUE)),OR(s_minsal="",s_minsal&lt;=D773),OR(s_maxsal="",s_maxsal&gt;=D773),OR(s_minyr="",s_minyr&lt;=A773),OR(s_maxyr="",s_maxyr&gt;=A773),OR(s_player="",s_player=C773)),MAX(F$1:F772)+1,0)</f>
        <v>0</v>
      </c>
    </row>
    <row r="774" spans="1:6">
      <c r="A774" s="20">
        <v>2016</v>
      </c>
      <c r="B774" s="15" t="s">
        <v>57</v>
      </c>
      <c r="C774" s="15" t="s">
        <v>849</v>
      </c>
      <c r="D774" s="24">
        <v>58068</v>
      </c>
      <c r="E774" t="str">
        <f>IF(D774&lt;VLOOKUP(A774,Min!A:B,2,FALSE),"Y","")</f>
        <v>Y</v>
      </c>
      <c r="F774">
        <f>IF(AND(OR(s_tmchk="all",IF(ISERROR(MATCH(B774,s_teams,0)),FALSE,TRUE)),OR(s_minsal="",s_minsal&lt;=D774),OR(s_maxsal="",s_maxsal&gt;=D774),OR(s_minyr="",s_minyr&lt;=A774),OR(s_maxyr="",s_maxyr&gt;=A774),OR(s_player="",s_player=C774)),MAX(F$1:F773)+1,0)</f>
        <v>0</v>
      </c>
    </row>
    <row r="775" spans="1:6">
      <c r="A775" s="20">
        <v>2016</v>
      </c>
      <c r="B775" s="15" t="s">
        <v>57</v>
      </c>
      <c r="C775" s="15" t="s">
        <v>740</v>
      </c>
      <c r="D775" s="24">
        <v>31071</v>
      </c>
      <c r="E775" t="str">
        <f>IF(D775&lt;VLOOKUP(A775,Min!A:B,2,FALSE),"Y","")</f>
        <v>Y</v>
      </c>
      <c r="F775">
        <f>IF(AND(OR(s_tmchk="all",IF(ISERROR(MATCH(B775,s_teams,0)),FALSE,TRUE)),OR(s_minsal="",s_minsal&lt;=D775),OR(s_maxsal="",s_maxsal&gt;=D775),OR(s_minyr="",s_minyr&lt;=A775),OR(s_maxyr="",s_maxyr&gt;=A775),OR(s_player="",s_player=C775)),MAX(F$1:F774)+1,0)</f>
        <v>0</v>
      </c>
    </row>
    <row r="776" spans="1:6">
      <c r="A776" s="20">
        <v>2016</v>
      </c>
      <c r="B776" s="15" t="s">
        <v>57</v>
      </c>
      <c r="C776" s="15" t="s">
        <v>854</v>
      </c>
      <c r="D776" s="24">
        <v>31071</v>
      </c>
      <c r="E776" t="str">
        <f>IF(D776&lt;VLOOKUP(A776,Min!A:B,2,FALSE),"Y","")</f>
        <v>Y</v>
      </c>
      <c r="F776">
        <f>IF(AND(OR(s_tmchk="all",IF(ISERROR(MATCH(B776,s_teams,0)),FALSE,TRUE)),OR(s_minsal="",s_minsal&lt;=D776),OR(s_maxsal="",s_maxsal&gt;=D776),OR(s_minyr="",s_minyr&lt;=A776),OR(s_maxyr="",s_maxyr&gt;=A776),OR(s_player="",s_player=C776)),MAX(F$1:F775)+1,0)</f>
        <v>0</v>
      </c>
    </row>
    <row r="777" spans="1:6">
      <c r="A777" s="20">
        <v>2016</v>
      </c>
      <c r="B777" s="15" t="s">
        <v>59</v>
      </c>
      <c r="C777" s="15" t="s">
        <v>857</v>
      </c>
      <c r="D777" s="24">
        <v>22192730</v>
      </c>
      <c r="E777" t="str">
        <f>IF(D777&lt;VLOOKUP(A777,Min!A:B,2,FALSE),"Y","")</f>
        <v/>
      </c>
      <c r="F777">
        <f>IF(AND(OR(s_tmchk="all",IF(ISERROR(MATCH(B777,s_teams,0)),FALSE,TRUE)),OR(s_minsal="",s_minsal&lt;=D777),OR(s_maxsal="",s_maxsal&gt;=D777),OR(s_minyr="",s_minyr&lt;=A777),OR(s_maxyr="",s_maxyr&gt;=A777),OR(s_player="",s_player=C777)),MAX(F$1:F776)+1,0)</f>
        <v>0</v>
      </c>
    </row>
    <row r="778" spans="1:6">
      <c r="A778" s="20">
        <v>2016</v>
      </c>
      <c r="B778" s="15" t="s">
        <v>59</v>
      </c>
      <c r="C778" s="15" t="s">
        <v>779</v>
      </c>
      <c r="D778" s="24">
        <v>20000000</v>
      </c>
      <c r="E778" t="str">
        <f>IF(D778&lt;VLOOKUP(A778,Min!A:B,2,FALSE),"Y","")</f>
        <v/>
      </c>
      <c r="F778">
        <f>IF(AND(OR(s_tmchk="all",IF(ISERROR(MATCH(B778,s_teams,0)),FALSE,TRUE)),OR(s_minsal="",s_minsal&lt;=D778),OR(s_maxsal="",s_maxsal&gt;=D778),OR(s_minyr="",s_minyr&lt;=A778),OR(s_maxyr="",s_maxyr&gt;=A778),OR(s_player="",s_player=C778)),MAX(F$1:F777)+1,0)</f>
        <v>0</v>
      </c>
    </row>
    <row r="779" spans="1:6">
      <c r="A779" s="20">
        <v>2016</v>
      </c>
      <c r="B779" s="15" t="s">
        <v>59</v>
      </c>
      <c r="C779" s="15" t="s">
        <v>862</v>
      </c>
      <c r="D779" s="24">
        <v>14783000</v>
      </c>
      <c r="E779" t="str">
        <f>IF(D779&lt;VLOOKUP(A779,Min!A:B,2,FALSE),"Y","")</f>
        <v/>
      </c>
      <c r="F779">
        <f>IF(AND(OR(s_tmchk="all",IF(ISERROR(MATCH(B779,s_teams,0)),FALSE,TRUE)),OR(s_minsal="",s_minsal&lt;=D779),OR(s_maxsal="",s_maxsal&gt;=D779),OR(s_minyr="",s_minyr&lt;=A779),OR(s_maxyr="",s_maxyr&gt;=A779),OR(s_player="",s_player=C779)),MAX(F$1:F778)+1,0)</f>
        <v>0</v>
      </c>
    </row>
    <row r="780" spans="1:6">
      <c r="A780" s="20">
        <v>2016</v>
      </c>
      <c r="B780" s="15" t="s">
        <v>59</v>
      </c>
      <c r="C780" s="15" t="s">
        <v>866</v>
      </c>
      <c r="D780" s="24">
        <v>10151612</v>
      </c>
      <c r="E780" t="str">
        <f>IF(D780&lt;VLOOKUP(A780,Min!A:B,2,FALSE),"Y","")</f>
        <v/>
      </c>
      <c r="F780">
        <f>IF(AND(OR(s_tmchk="all",IF(ISERROR(MATCH(B780,s_teams,0)),FALSE,TRUE)),OR(s_minsal="",s_minsal&lt;=D780),OR(s_maxsal="",s_maxsal&gt;=D780),OR(s_minyr="",s_minyr&lt;=A780),OR(s_maxyr="",s_maxyr&gt;=A780),OR(s_player="",s_player=C780)),MAX(F$1:F779)+1,0)</f>
        <v>0</v>
      </c>
    </row>
    <row r="781" spans="1:6">
      <c r="A781" s="20">
        <v>2016</v>
      </c>
      <c r="B781" s="15" t="s">
        <v>59</v>
      </c>
      <c r="C781" s="15" t="s">
        <v>868</v>
      </c>
      <c r="D781" s="24">
        <v>5543725</v>
      </c>
      <c r="E781" t="str">
        <f>IF(D781&lt;VLOOKUP(A781,Min!A:B,2,FALSE),"Y","")</f>
        <v/>
      </c>
      <c r="F781">
        <f>IF(AND(OR(s_tmchk="all",IF(ISERROR(MATCH(B781,s_teams,0)),FALSE,TRUE)),OR(s_minsal="",s_minsal&lt;=D781),OR(s_maxsal="",s_maxsal&gt;=D781),OR(s_minyr="",s_minyr&lt;=A781),OR(s_maxyr="",s_maxyr&gt;=A781),OR(s_player="",s_player=C781)),MAX(F$1:F780)+1,0)</f>
        <v>0</v>
      </c>
    </row>
    <row r="782" spans="1:6">
      <c r="A782" s="20">
        <v>2016</v>
      </c>
      <c r="B782" s="15" t="s">
        <v>59</v>
      </c>
      <c r="C782" s="15" t="s">
        <v>870</v>
      </c>
      <c r="D782" s="24">
        <v>2854940</v>
      </c>
      <c r="E782" t="str">
        <f>IF(D782&lt;VLOOKUP(A782,Min!A:B,2,FALSE),"Y","")</f>
        <v/>
      </c>
      <c r="F782">
        <f>IF(AND(OR(s_tmchk="all",IF(ISERROR(MATCH(B782,s_teams,0)),FALSE,TRUE)),OR(s_minsal="",s_minsal&lt;=D782),OR(s_maxsal="",s_maxsal&gt;=D782),OR(s_minyr="",s_minyr&lt;=A782),OR(s_maxyr="",s_maxyr&gt;=A782),OR(s_player="",s_player=C782)),MAX(F$1:F781)+1,0)</f>
        <v>0</v>
      </c>
    </row>
    <row r="783" spans="1:6">
      <c r="A783" s="20">
        <v>2016</v>
      </c>
      <c r="B783" s="15" t="s">
        <v>59</v>
      </c>
      <c r="C783" s="15" t="s">
        <v>873</v>
      </c>
      <c r="D783" s="24">
        <v>2481720</v>
      </c>
      <c r="E783" t="str">
        <f>IF(D783&lt;VLOOKUP(A783,Min!A:B,2,FALSE),"Y","")</f>
        <v/>
      </c>
      <c r="F783">
        <f>IF(AND(OR(s_tmchk="all",IF(ISERROR(MATCH(B783,s_teams,0)),FALSE,TRUE)),OR(s_minsal="",s_minsal&lt;=D783),OR(s_maxsal="",s_maxsal&gt;=D783),OR(s_minyr="",s_minyr&lt;=A783),OR(s_maxyr="",s_maxyr&gt;=A783),OR(s_player="",s_player=C783)),MAX(F$1:F782)+1,0)</f>
        <v>0</v>
      </c>
    </row>
    <row r="784" spans="1:6">
      <c r="A784" s="20">
        <v>2016</v>
      </c>
      <c r="B784" s="15" t="s">
        <v>59</v>
      </c>
      <c r="C784" s="15" t="s">
        <v>876</v>
      </c>
      <c r="D784" s="24">
        <v>2080465</v>
      </c>
      <c r="E784" t="str">
        <f>IF(D784&lt;VLOOKUP(A784,Min!A:B,2,FALSE),"Y","")</f>
        <v/>
      </c>
      <c r="F784">
        <f>IF(AND(OR(s_tmchk="all",IF(ISERROR(MATCH(B784,s_teams,0)),FALSE,TRUE)),OR(s_minsal="",s_minsal&lt;=D784),OR(s_maxsal="",s_maxsal&gt;=D784),OR(s_minyr="",s_minyr&lt;=A784),OR(s_maxyr="",s_maxyr&gt;=A784),OR(s_player="",s_player=C784)),MAX(F$1:F783)+1,0)</f>
        <v>0</v>
      </c>
    </row>
    <row r="785" spans="1:6">
      <c r="A785" s="20">
        <v>2016</v>
      </c>
      <c r="B785" s="15" t="s">
        <v>59</v>
      </c>
      <c r="C785" s="15" t="s">
        <v>4561</v>
      </c>
      <c r="D785" s="24">
        <v>1499187</v>
      </c>
      <c r="E785" t="str">
        <f>IF(D785&lt;VLOOKUP(A785,Min!A:B,2,FALSE),"Y","")</f>
        <v/>
      </c>
      <c r="F785">
        <f>IF(AND(OR(s_tmchk="all",IF(ISERROR(MATCH(B785,s_teams,0)),FALSE,TRUE)),OR(s_minsal="",s_minsal&lt;=D785),OR(s_maxsal="",s_maxsal&gt;=D785),OR(s_minyr="",s_minyr&lt;=A785),OR(s_maxyr="",s_maxyr&gt;=A785),OR(s_player="",s_player=C785)),MAX(F$1:F784)+1,0)</f>
        <v>0</v>
      </c>
    </row>
    <row r="786" spans="1:6">
      <c r="A786" s="20">
        <v>2016</v>
      </c>
      <c r="B786" s="15" t="s">
        <v>59</v>
      </c>
      <c r="C786" s="15" t="s">
        <v>408</v>
      </c>
      <c r="D786" s="24">
        <v>1362897</v>
      </c>
      <c r="E786" t="str">
        <f>IF(D786&lt;VLOOKUP(A786,Min!A:B,2,FALSE),"Y","")</f>
        <v/>
      </c>
      <c r="F786">
        <f>IF(AND(OR(s_tmchk="all",IF(ISERROR(MATCH(B786,s_teams,0)),FALSE,TRUE)),OR(s_minsal="",s_minsal&lt;=D786),OR(s_maxsal="",s_maxsal&gt;=D786),OR(s_minyr="",s_minyr&lt;=A786),OR(s_maxyr="",s_maxyr&gt;=A786),OR(s_player="",s_player=C786)),MAX(F$1:F785)+1,0)</f>
        <v>0</v>
      </c>
    </row>
    <row r="787" spans="1:6">
      <c r="A787" s="20">
        <v>2016</v>
      </c>
      <c r="B787" s="15" t="s">
        <v>59</v>
      </c>
      <c r="C787" s="15" t="s">
        <v>881</v>
      </c>
      <c r="D787" s="24">
        <v>981348</v>
      </c>
      <c r="E787" t="str">
        <f>IF(D787&lt;VLOOKUP(A787,Min!A:B,2,FALSE),"Y","")</f>
        <v/>
      </c>
      <c r="F787">
        <f>IF(AND(OR(s_tmchk="all",IF(ISERROR(MATCH(B787,s_teams,0)),FALSE,TRUE)),OR(s_minsal="",s_minsal&lt;=D787),OR(s_maxsal="",s_maxsal&gt;=D787),OR(s_minyr="",s_minyr&lt;=A787),OR(s_maxyr="",s_maxyr&gt;=A787),OR(s_player="",s_player=C787)),MAX(F$1:F786)+1,0)</f>
        <v>0</v>
      </c>
    </row>
    <row r="788" spans="1:6">
      <c r="A788" s="20">
        <v>2016</v>
      </c>
      <c r="B788" s="15" t="s">
        <v>59</v>
      </c>
      <c r="C788" s="15" t="s">
        <v>883</v>
      </c>
      <c r="D788" s="24">
        <v>845059</v>
      </c>
      <c r="E788" t="str">
        <f>IF(D788&lt;VLOOKUP(A788,Min!A:B,2,FALSE),"Y","")</f>
        <v/>
      </c>
      <c r="F788">
        <f>IF(AND(OR(s_tmchk="all",IF(ISERROR(MATCH(B788,s_teams,0)),FALSE,TRUE)),OR(s_minsal="",s_minsal&lt;=D788),OR(s_maxsal="",s_maxsal&gt;=D788),OR(s_minyr="",s_minyr&lt;=A788),OR(s_maxyr="",s_maxyr&gt;=A788),OR(s_player="",s_player=C788)),MAX(F$1:F787)+1,0)</f>
        <v>0</v>
      </c>
    </row>
    <row r="789" spans="1:6">
      <c r="A789" s="20">
        <v>2016</v>
      </c>
      <c r="B789" s="15" t="s">
        <v>59</v>
      </c>
      <c r="C789" s="15" t="s">
        <v>885</v>
      </c>
      <c r="D789" s="24">
        <v>525093</v>
      </c>
      <c r="E789" t="str">
        <f>IF(D789&lt;VLOOKUP(A789,Min!A:B,2,FALSE),"Y","")</f>
        <v/>
      </c>
      <c r="F789">
        <f>IF(AND(OR(s_tmchk="all",IF(ISERROR(MATCH(B789,s_teams,0)),FALSE,TRUE)),OR(s_minsal="",s_minsal&lt;=D789),OR(s_maxsal="",s_maxsal&gt;=D789),OR(s_minyr="",s_minyr&lt;=A789),OR(s_maxyr="",s_maxyr&gt;=A789),OR(s_player="",s_player=C789)),MAX(F$1:F788)+1,0)</f>
        <v>0</v>
      </c>
    </row>
    <row r="790" spans="1:6">
      <c r="A790" s="20">
        <v>2016</v>
      </c>
      <c r="B790" s="15" t="s">
        <v>59</v>
      </c>
      <c r="C790" s="15" t="s">
        <v>206</v>
      </c>
      <c r="D790" s="24">
        <v>399192</v>
      </c>
      <c r="E790" t="str">
        <f>IF(D790&lt;VLOOKUP(A790,Min!A:B,2,FALSE),"Y","")</f>
        <v>Y</v>
      </c>
      <c r="F790">
        <f>IF(AND(OR(s_tmchk="all",IF(ISERROR(MATCH(B790,s_teams,0)),FALSE,TRUE)),OR(s_minsal="",s_minsal&lt;=D790),OR(s_maxsal="",s_maxsal&gt;=D790),OR(s_minyr="",s_minyr&lt;=A790),OR(s_maxyr="",s_maxyr&gt;=A790),OR(s_player="",s_player=C790)),MAX(F$1:F789)+1,0)</f>
        <v>0</v>
      </c>
    </row>
    <row r="791" spans="1:6">
      <c r="A791" s="20">
        <v>2016</v>
      </c>
      <c r="B791" s="15" t="s">
        <v>59</v>
      </c>
      <c r="C791" s="15" t="s">
        <v>890</v>
      </c>
      <c r="D791" s="24">
        <v>8871</v>
      </c>
      <c r="E791" t="str">
        <f>IF(D791&lt;VLOOKUP(A791,Min!A:B,2,FALSE),"Y","")</f>
        <v>Y</v>
      </c>
      <c r="F791">
        <f>IF(AND(OR(s_tmchk="all",IF(ISERROR(MATCH(B791,s_teams,0)),FALSE,TRUE)),OR(s_minsal="",s_minsal&lt;=D791),OR(s_maxsal="",s_maxsal&gt;=D791),OR(s_minyr="",s_minyr&lt;=A791),OR(s_maxyr="",s_maxyr&gt;=A791),OR(s_player="",s_player=C791)),MAX(F$1:F790)+1,0)</f>
        <v>0</v>
      </c>
    </row>
    <row r="792" spans="1:6">
      <c r="A792" s="20">
        <v>2016</v>
      </c>
      <c r="B792" s="15" t="s">
        <v>59</v>
      </c>
      <c r="C792" s="15" t="s">
        <v>854</v>
      </c>
      <c r="D792" s="24">
        <v>6214</v>
      </c>
      <c r="E792" t="str">
        <f>IF(D792&lt;VLOOKUP(A792,Min!A:B,2,FALSE),"Y","")</f>
        <v>Y</v>
      </c>
      <c r="F792">
        <f>IF(AND(OR(s_tmchk="all",IF(ISERROR(MATCH(B792,s_teams,0)),FALSE,TRUE)),OR(s_minsal="",s_minsal&lt;=D792),OR(s_maxsal="",s_maxsal&gt;=D792),OR(s_minyr="",s_minyr&lt;=A792),OR(s_maxyr="",s_maxyr&gt;=A792),OR(s_player="",s_player=C792)),MAX(F$1:F791)+1,0)</f>
        <v>0</v>
      </c>
    </row>
    <row r="793" spans="1:6">
      <c r="A793" s="20">
        <v>2016</v>
      </c>
      <c r="B793" s="15" t="s">
        <v>61</v>
      </c>
      <c r="C793" s="15" t="s">
        <v>894</v>
      </c>
      <c r="D793" s="24">
        <v>16407500</v>
      </c>
      <c r="E793" t="str">
        <f>IF(D793&lt;VLOOKUP(A793,Min!A:B,2,FALSE),"Y","")</f>
        <v/>
      </c>
      <c r="F793">
        <f>IF(AND(OR(s_tmchk="all",IF(ISERROR(MATCH(B793,s_teams,0)),FALSE,TRUE)),OR(s_minsal="",s_minsal&lt;=D793),OR(s_maxsal="",s_maxsal&gt;=D793),OR(s_minyr="",s_minyr&lt;=A793),OR(s_maxyr="",s_maxyr&gt;=A793),OR(s_player="",s_player=C793)),MAX(F$1:F792)+1,0)</f>
        <v>0</v>
      </c>
    </row>
    <row r="794" spans="1:6">
      <c r="A794" s="20">
        <v>2016</v>
      </c>
      <c r="B794" s="15" t="s">
        <v>61</v>
      </c>
      <c r="C794" s="15" t="s">
        <v>897</v>
      </c>
      <c r="D794" s="24">
        <v>14700000</v>
      </c>
      <c r="E794" t="str">
        <f>IF(D794&lt;VLOOKUP(A794,Min!A:B,2,FALSE),"Y","")</f>
        <v/>
      </c>
      <c r="F794">
        <f>IF(AND(OR(s_tmchk="all",IF(ISERROR(MATCH(B794,s_teams,0)),FALSE,TRUE)),OR(s_minsal="",s_minsal&lt;=D794),OR(s_maxsal="",s_maxsal&gt;=D794),OR(s_minyr="",s_minyr&lt;=A794),OR(s_maxyr="",s_maxyr&gt;=A794),OR(s_player="",s_player=C794)),MAX(F$1:F793)+1,0)</f>
        <v>0</v>
      </c>
    </row>
    <row r="795" spans="1:6">
      <c r="A795" s="20">
        <v>2016</v>
      </c>
      <c r="B795" s="15" t="s">
        <v>61</v>
      </c>
      <c r="C795" s="15" t="s">
        <v>899</v>
      </c>
      <c r="D795" s="24">
        <v>8000000</v>
      </c>
      <c r="E795" t="str">
        <f>IF(D795&lt;VLOOKUP(A795,Min!A:B,2,FALSE),"Y","")</f>
        <v/>
      </c>
      <c r="F795">
        <f>IF(AND(OR(s_tmchk="all",IF(ISERROR(MATCH(B795,s_teams,0)),FALSE,TRUE)),OR(s_minsal="",s_minsal&lt;=D795),OR(s_maxsal="",s_maxsal&gt;=D795),OR(s_minyr="",s_minyr&lt;=A795),OR(s_maxyr="",s_maxyr&gt;=A795),OR(s_player="",s_player=C795)),MAX(F$1:F794)+1,0)</f>
        <v>0</v>
      </c>
    </row>
    <row r="796" spans="1:6">
      <c r="A796" s="20">
        <v>2016</v>
      </c>
      <c r="B796" s="15" t="s">
        <v>61</v>
      </c>
      <c r="C796" s="15" t="s">
        <v>524</v>
      </c>
      <c r="D796" s="24">
        <v>6600000</v>
      </c>
      <c r="E796" t="str">
        <f>IF(D796&lt;VLOOKUP(A796,Min!A:B,2,FALSE),"Y","")</f>
        <v/>
      </c>
      <c r="F796">
        <f>IF(AND(OR(s_tmchk="all",IF(ISERROR(MATCH(B796,s_teams,0)),FALSE,TRUE)),OR(s_minsal="",s_minsal&lt;=D796),OR(s_maxsal="",s_maxsal&gt;=D796),OR(s_minyr="",s_minyr&lt;=A796),OR(s_maxyr="",s_maxyr&gt;=A796),OR(s_player="",s_player=C796)),MAX(F$1:F795)+1,0)</f>
        <v>0</v>
      </c>
    </row>
    <row r="797" spans="1:6">
      <c r="A797" s="20">
        <v>2016</v>
      </c>
      <c r="B797" s="15" t="s">
        <v>61</v>
      </c>
      <c r="C797" s="15" t="s">
        <v>904</v>
      </c>
      <c r="D797" s="24">
        <v>5152440</v>
      </c>
      <c r="E797" t="str">
        <f>IF(D797&lt;VLOOKUP(A797,Min!A:B,2,FALSE),"Y","")</f>
        <v/>
      </c>
      <c r="F797">
        <f>IF(AND(OR(s_tmchk="all",IF(ISERROR(MATCH(B797,s_teams,0)),FALSE,TRUE)),OR(s_minsal="",s_minsal&lt;=D797),OR(s_maxsal="",s_maxsal&gt;=D797),OR(s_minyr="",s_minyr&lt;=A797),OR(s_maxyr="",s_maxyr&gt;=A797),OR(s_player="",s_player=C797)),MAX(F$1:F796)+1,0)</f>
        <v>0</v>
      </c>
    </row>
    <row r="798" spans="1:6">
      <c r="A798" s="20">
        <v>2016</v>
      </c>
      <c r="B798" s="15" t="s">
        <v>61</v>
      </c>
      <c r="C798" s="15" t="s">
        <v>906</v>
      </c>
      <c r="D798" s="24">
        <v>5000000</v>
      </c>
      <c r="E798" t="str">
        <f>IF(D798&lt;VLOOKUP(A798,Min!A:B,2,FALSE),"Y","")</f>
        <v/>
      </c>
      <c r="F798">
        <f>IF(AND(OR(s_tmchk="all",IF(ISERROR(MATCH(B798,s_teams,0)),FALSE,TRUE)),OR(s_minsal="",s_minsal&lt;=D798),OR(s_maxsal="",s_maxsal&gt;=D798),OR(s_minyr="",s_minyr&lt;=A798),OR(s_maxyr="",s_maxyr&gt;=A798),OR(s_player="",s_player=C798)),MAX(F$1:F797)+1,0)</f>
        <v>0</v>
      </c>
    </row>
    <row r="799" spans="1:6">
      <c r="A799" s="20">
        <v>2016</v>
      </c>
      <c r="B799" s="15" t="s">
        <v>61</v>
      </c>
      <c r="C799" s="15" t="s">
        <v>908</v>
      </c>
      <c r="D799" s="24">
        <v>3000000</v>
      </c>
      <c r="E799" t="str">
        <f>IF(D799&lt;VLOOKUP(A799,Min!A:B,2,FALSE),"Y","")</f>
        <v/>
      </c>
      <c r="F799">
        <f>IF(AND(OR(s_tmchk="all",IF(ISERROR(MATCH(B799,s_teams,0)),FALSE,TRUE)),OR(s_minsal="",s_minsal&lt;=D799),OR(s_maxsal="",s_maxsal&gt;=D799),OR(s_minyr="",s_minyr&lt;=A799),OR(s_maxyr="",s_maxyr&gt;=A799),OR(s_player="",s_player=C799)),MAX(F$1:F798)+1,0)</f>
        <v>0</v>
      </c>
    </row>
    <row r="800" spans="1:6">
      <c r="A800" s="20">
        <v>2016</v>
      </c>
      <c r="B800" s="15" t="s">
        <v>61</v>
      </c>
      <c r="C800" s="15" t="s">
        <v>911</v>
      </c>
      <c r="D800" s="24">
        <v>2943221</v>
      </c>
      <c r="E800" t="str">
        <f>IF(D800&lt;VLOOKUP(A800,Min!A:B,2,FALSE),"Y","")</f>
        <v/>
      </c>
      <c r="F800">
        <f>IF(AND(OR(s_tmchk="all",IF(ISERROR(MATCH(B800,s_teams,0)),FALSE,TRUE)),OR(s_minsal="",s_minsal&lt;=D800),OR(s_maxsal="",s_maxsal&gt;=D800),OR(s_minyr="",s_minyr&lt;=A800),OR(s_maxyr="",s_maxyr&gt;=A800),OR(s_player="",s_player=C800)),MAX(F$1:F799)+1,0)</f>
        <v>0</v>
      </c>
    </row>
    <row r="801" spans="1:6">
      <c r="A801" s="20">
        <v>2016</v>
      </c>
      <c r="B801" s="15" t="s">
        <v>61</v>
      </c>
      <c r="C801" s="15" t="s">
        <v>833</v>
      </c>
      <c r="D801" s="24">
        <v>2399040</v>
      </c>
      <c r="E801" t="str">
        <f>IF(D801&lt;VLOOKUP(A801,Min!A:B,2,FALSE),"Y","")</f>
        <v/>
      </c>
      <c r="F801">
        <f>IF(AND(OR(s_tmchk="all",IF(ISERROR(MATCH(B801,s_teams,0)),FALSE,TRUE)),OR(s_minsal="",s_minsal&lt;=D801),OR(s_maxsal="",s_maxsal&gt;=D801),OR(s_minyr="",s_minyr&lt;=A801),OR(s_maxyr="",s_maxyr&gt;=A801),OR(s_player="",s_player=C801)),MAX(F$1:F800)+1,0)</f>
        <v>0</v>
      </c>
    </row>
    <row r="802" spans="1:6">
      <c r="A802" s="20">
        <v>2016</v>
      </c>
      <c r="B802" s="15" t="s">
        <v>61</v>
      </c>
      <c r="C802" s="15" t="s">
        <v>917</v>
      </c>
      <c r="D802" s="24">
        <v>2109294</v>
      </c>
      <c r="E802" t="str">
        <f>IF(D802&lt;VLOOKUP(A802,Min!A:B,2,FALSE),"Y","")</f>
        <v/>
      </c>
      <c r="F802">
        <f>IF(AND(OR(s_tmchk="all",IF(ISERROR(MATCH(B802,s_teams,0)),FALSE,TRUE)),OR(s_minsal="",s_minsal&lt;=D802),OR(s_maxsal="",s_maxsal&gt;=D802),OR(s_minyr="",s_minyr&lt;=A802),OR(s_maxyr="",s_maxyr&gt;=A802),OR(s_player="",s_player=C802)),MAX(F$1:F801)+1,0)</f>
        <v>0</v>
      </c>
    </row>
    <row r="803" spans="1:6">
      <c r="A803" s="20">
        <v>2016</v>
      </c>
      <c r="B803" s="15" t="s">
        <v>61</v>
      </c>
      <c r="C803" s="15" t="s">
        <v>920</v>
      </c>
      <c r="D803" s="24">
        <v>1953960</v>
      </c>
      <c r="E803" t="str">
        <f>IF(D803&lt;VLOOKUP(A803,Min!A:B,2,FALSE),"Y","")</f>
        <v/>
      </c>
      <c r="F803">
        <f>IF(AND(OR(s_tmchk="all",IF(ISERROR(MATCH(B803,s_teams,0)),FALSE,TRUE)),OR(s_minsal="",s_minsal&lt;=D803),OR(s_maxsal="",s_maxsal&gt;=D803),OR(s_minyr="",s_minyr&lt;=A803),OR(s_maxyr="",s_maxyr&gt;=A803),OR(s_player="",s_player=C803)),MAX(F$1:F802)+1,0)</f>
        <v>0</v>
      </c>
    </row>
    <row r="804" spans="1:6">
      <c r="A804" s="20">
        <v>2016</v>
      </c>
      <c r="B804" s="15" t="s">
        <v>61</v>
      </c>
      <c r="C804" s="15" t="s">
        <v>923</v>
      </c>
      <c r="D804" s="24">
        <v>1733040</v>
      </c>
      <c r="E804" t="str">
        <f>IF(D804&lt;VLOOKUP(A804,Min!A:B,2,FALSE),"Y","")</f>
        <v/>
      </c>
      <c r="F804">
        <f>IF(AND(OR(s_tmchk="all",IF(ISERROR(MATCH(B804,s_teams,0)),FALSE,TRUE)),OR(s_minsal="",s_minsal&lt;=D804),OR(s_maxsal="",s_maxsal&gt;=D804),OR(s_minyr="",s_minyr&lt;=A804),OR(s_maxyr="",s_maxyr&gt;=A804),OR(s_player="",s_player=C804)),MAX(F$1:F803)+1,0)</f>
        <v>0</v>
      </c>
    </row>
    <row r="805" spans="1:6">
      <c r="A805" s="20">
        <v>2016</v>
      </c>
      <c r="B805" s="15" t="s">
        <v>61</v>
      </c>
      <c r="C805" s="15" t="s">
        <v>926</v>
      </c>
      <c r="D805" s="24">
        <v>1662360</v>
      </c>
      <c r="E805" t="str">
        <f>IF(D805&lt;VLOOKUP(A805,Min!A:B,2,FALSE),"Y","")</f>
        <v/>
      </c>
      <c r="F805">
        <f>IF(AND(OR(s_tmchk="all",IF(ISERROR(MATCH(B805,s_teams,0)),FALSE,TRUE)),OR(s_minsal="",s_minsal&lt;=D805),OR(s_maxsal="",s_maxsal&gt;=D805),OR(s_minyr="",s_minyr&lt;=A805),OR(s_maxyr="",s_maxyr&gt;=A805),OR(s_player="",s_player=C805)),MAX(F$1:F804)+1,0)</f>
        <v>0</v>
      </c>
    </row>
    <row r="806" spans="1:6">
      <c r="A806" s="20">
        <v>2016</v>
      </c>
      <c r="B806" s="15" t="s">
        <v>61</v>
      </c>
      <c r="C806" s="15" t="s">
        <v>929</v>
      </c>
      <c r="D806" s="24">
        <v>855000</v>
      </c>
      <c r="E806" t="str">
        <f>IF(D806&lt;VLOOKUP(A806,Min!A:B,2,FALSE),"Y","")</f>
        <v/>
      </c>
      <c r="F806">
        <f>IF(AND(OR(s_tmchk="all",IF(ISERROR(MATCH(B806,s_teams,0)),FALSE,TRUE)),OR(s_minsal="",s_minsal&lt;=D806),OR(s_maxsal="",s_maxsal&gt;=D806),OR(s_minyr="",s_minyr&lt;=A806),OR(s_maxyr="",s_maxyr&gt;=A806),OR(s_player="",s_player=C806)),MAX(F$1:F805)+1,0)</f>
        <v>0</v>
      </c>
    </row>
    <row r="807" spans="1:6">
      <c r="A807" s="20">
        <v>2016</v>
      </c>
      <c r="B807" s="15" t="s">
        <v>61</v>
      </c>
      <c r="C807" s="15" t="s">
        <v>931</v>
      </c>
      <c r="D807" s="24">
        <v>845059</v>
      </c>
      <c r="E807" t="str">
        <f>IF(D807&lt;VLOOKUP(A807,Min!A:B,2,FALSE),"Y","")</f>
        <v/>
      </c>
      <c r="F807">
        <f>IF(AND(OR(s_tmchk="all",IF(ISERROR(MATCH(B807,s_teams,0)),FALSE,TRUE)),OR(s_minsal="",s_minsal&lt;=D807),OR(s_maxsal="",s_maxsal&gt;=D807),OR(s_minyr="",s_minyr&lt;=A807),OR(s_maxyr="",s_maxyr&gt;=A807),OR(s_player="",s_player=C807)),MAX(F$1:F806)+1,0)</f>
        <v>0</v>
      </c>
    </row>
    <row r="808" spans="1:6">
      <c r="A808" s="20">
        <v>2016</v>
      </c>
      <c r="B808" s="15" t="s">
        <v>61</v>
      </c>
      <c r="C808" s="15" t="s">
        <v>450</v>
      </c>
      <c r="D808" s="24">
        <v>403224</v>
      </c>
      <c r="E808" t="str">
        <f>IF(D808&lt;VLOOKUP(A808,Min!A:B,2,FALSE),"Y","")</f>
        <v>Y</v>
      </c>
      <c r="F808">
        <f>IF(AND(OR(s_tmchk="all",IF(ISERROR(MATCH(B808,s_teams,0)),FALSE,TRUE)),OR(s_minsal="",s_minsal&lt;=D808),OR(s_maxsal="",s_maxsal&gt;=D808),OR(s_minyr="",s_minyr&lt;=A808),OR(s_maxyr="",s_maxyr&gt;=A808),OR(s_player="",s_player=C808)),MAX(F$1:F807)+1,0)</f>
        <v>0</v>
      </c>
    </row>
    <row r="809" spans="1:6">
      <c r="A809" s="20">
        <v>2016</v>
      </c>
      <c r="B809" s="15" t="s">
        <v>61</v>
      </c>
      <c r="C809" s="15" t="s">
        <v>936</v>
      </c>
      <c r="D809" s="24">
        <v>56052</v>
      </c>
      <c r="E809" t="str">
        <f>IF(D809&lt;VLOOKUP(A809,Min!A:B,2,FALSE),"Y","")</f>
        <v>Y</v>
      </c>
      <c r="F809">
        <f>IF(AND(OR(s_tmchk="all",IF(ISERROR(MATCH(B809,s_teams,0)),FALSE,TRUE)),OR(s_minsal="",s_minsal&lt;=D809),OR(s_maxsal="",s_maxsal&gt;=D809),OR(s_minyr="",s_minyr&lt;=A809),OR(s_maxyr="",s_maxyr&gt;=A809),OR(s_player="",s_player=C809)),MAX(F$1:F808)+1,0)</f>
        <v>0</v>
      </c>
    </row>
    <row r="810" spans="1:6">
      <c r="A810" s="20">
        <v>2016</v>
      </c>
      <c r="B810" s="15" t="s">
        <v>63</v>
      </c>
      <c r="C810" s="15" t="s">
        <v>939</v>
      </c>
      <c r="D810" s="24">
        <v>12700000</v>
      </c>
      <c r="E810" t="str">
        <f>IF(D810&lt;VLOOKUP(A810,Min!A:B,2,FALSE),"Y","")</f>
        <v/>
      </c>
      <c r="F810">
        <f>IF(AND(OR(s_tmchk="all",IF(ISERROR(MATCH(B810,s_teams,0)),FALSE,TRUE)),OR(s_minsal="",s_minsal&lt;=D810),OR(s_maxsal="",s_maxsal&gt;=D810),OR(s_minyr="",s_minyr&lt;=A810),OR(s_maxyr="",s_maxyr&gt;=A810),OR(s_player="",s_player=C810)),MAX(F$1:F809)+1,0)</f>
        <v>0</v>
      </c>
    </row>
    <row r="811" spans="1:6">
      <c r="A811" s="20">
        <v>2016</v>
      </c>
      <c r="B811" s="15" t="s">
        <v>63</v>
      </c>
      <c r="C811" s="15" t="s">
        <v>942</v>
      </c>
      <c r="D811" s="24">
        <v>12100000</v>
      </c>
      <c r="E811" t="str">
        <f>IF(D811&lt;VLOOKUP(A811,Min!A:B,2,FALSE),"Y","")</f>
        <v/>
      </c>
      <c r="F811">
        <f>IF(AND(OR(s_tmchk="all",IF(ISERROR(MATCH(B811,s_teams,0)),FALSE,TRUE)),OR(s_minsal="",s_minsal&lt;=D811),OR(s_maxsal="",s_maxsal&gt;=D811),OR(s_minyr="",s_minyr&lt;=A811),OR(s_maxyr="",s_maxyr&gt;=A811),OR(s_player="",s_player=C811)),MAX(F$1:F810)+1,0)</f>
        <v>0</v>
      </c>
    </row>
    <row r="812" spans="1:6">
      <c r="A812" s="20">
        <v>2016</v>
      </c>
      <c r="B812" s="15" t="s">
        <v>63</v>
      </c>
      <c r="C812" s="15" t="s">
        <v>944</v>
      </c>
      <c r="D812" s="24">
        <v>8500000</v>
      </c>
      <c r="E812" t="str">
        <f>IF(D812&lt;VLOOKUP(A812,Min!A:B,2,FALSE),"Y","")</f>
        <v/>
      </c>
      <c r="F812">
        <f>IF(AND(OR(s_tmchk="all",IF(ISERROR(MATCH(B812,s_teams,0)),FALSE,TRUE)),OR(s_minsal="",s_minsal&lt;=D812),OR(s_maxsal="",s_maxsal&gt;=D812),OR(s_minyr="",s_minyr&lt;=A812),OR(s_maxyr="",s_maxyr&gt;=A812),OR(s_player="",s_player=C812)),MAX(F$1:F811)+1,0)</f>
        <v>0</v>
      </c>
    </row>
    <row r="813" spans="1:6">
      <c r="A813" s="20">
        <v>2016</v>
      </c>
      <c r="B813" s="15" t="s">
        <v>63</v>
      </c>
      <c r="C813" s="15" t="s">
        <v>947</v>
      </c>
      <c r="D813" s="24">
        <v>7085000</v>
      </c>
      <c r="E813" t="str">
        <f>IF(D813&lt;VLOOKUP(A813,Min!A:B,2,FALSE),"Y","")</f>
        <v/>
      </c>
      <c r="F813">
        <f>IF(AND(OR(s_tmchk="all",IF(ISERROR(MATCH(B813,s_teams,0)),FALSE,TRUE)),OR(s_minsal="",s_minsal&lt;=D813),OR(s_maxsal="",s_maxsal&gt;=D813),OR(s_minyr="",s_minyr&lt;=A813),OR(s_maxyr="",s_maxyr&gt;=A813),OR(s_player="",s_player=C813)),MAX(F$1:F812)+1,0)</f>
        <v>0</v>
      </c>
    </row>
    <row r="814" spans="1:6">
      <c r="A814" s="20">
        <v>2016</v>
      </c>
      <c r="B814" s="15" t="s">
        <v>63</v>
      </c>
      <c r="C814" s="15" t="s">
        <v>950</v>
      </c>
      <c r="D814" s="24">
        <v>5758680</v>
      </c>
      <c r="E814" t="str">
        <f>IF(D814&lt;VLOOKUP(A814,Min!A:B,2,FALSE),"Y","")</f>
        <v/>
      </c>
      <c r="F814">
        <f>IF(AND(OR(s_tmchk="all",IF(ISERROR(MATCH(B814,s_teams,0)),FALSE,TRUE)),OR(s_minsal="",s_minsal&lt;=D814),OR(s_maxsal="",s_maxsal&gt;=D814),OR(s_minyr="",s_minyr&lt;=A814),OR(s_maxyr="",s_maxyr&gt;=A814),OR(s_player="",s_player=C814)),MAX(F$1:F813)+1,0)</f>
        <v>0</v>
      </c>
    </row>
    <row r="815" spans="1:6">
      <c r="A815" s="20">
        <v>2016</v>
      </c>
      <c r="B815" s="15" t="s">
        <v>63</v>
      </c>
      <c r="C815" s="15" t="s">
        <v>953</v>
      </c>
      <c r="D815" s="24">
        <v>5703600</v>
      </c>
      <c r="E815" t="str">
        <f>IF(D815&lt;VLOOKUP(A815,Min!A:B,2,FALSE),"Y","")</f>
        <v/>
      </c>
      <c r="F815">
        <f>IF(AND(OR(s_tmchk="all",IF(ISERROR(MATCH(B815,s_teams,0)),FALSE,TRUE)),OR(s_minsal="",s_minsal&lt;=D815),OR(s_maxsal="",s_maxsal&gt;=D815),OR(s_minyr="",s_minyr&lt;=A815),OR(s_maxyr="",s_maxyr&gt;=A815),OR(s_player="",s_player=C815)),MAX(F$1:F814)+1,0)</f>
        <v>0</v>
      </c>
    </row>
    <row r="816" spans="1:6">
      <c r="A816" s="20">
        <v>2016</v>
      </c>
      <c r="B816" s="15" t="s">
        <v>63</v>
      </c>
      <c r="C816" s="15" t="s">
        <v>580</v>
      </c>
      <c r="D816" s="24">
        <v>4836300</v>
      </c>
      <c r="E816" t="str">
        <f>IF(D816&lt;VLOOKUP(A816,Min!A:B,2,FALSE),"Y","")</f>
        <v/>
      </c>
      <c r="F816">
        <f>IF(AND(OR(s_tmchk="all",IF(ISERROR(MATCH(B816,s_teams,0)),FALSE,TRUE)),OR(s_minsal="",s_minsal&lt;=D816),OR(s_maxsal="",s_maxsal&gt;=D816),OR(s_minyr="",s_minyr&lt;=A816),OR(s_maxyr="",s_maxyr&gt;=A816),OR(s_player="",s_player=C816)),MAX(F$1:F815)+1,0)</f>
        <v>0</v>
      </c>
    </row>
    <row r="817" spans="1:6">
      <c r="A817" s="20">
        <v>2016</v>
      </c>
      <c r="B817" s="15" t="s">
        <v>63</v>
      </c>
      <c r="C817" s="15" t="s">
        <v>958</v>
      </c>
      <c r="D817" s="24">
        <v>3950001</v>
      </c>
      <c r="E817" t="str">
        <f>IF(D817&lt;VLOOKUP(A817,Min!A:B,2,FALSE),"Y","")</f>
        <v/>
      </c>
      <c r="F817">
        <f>IF(AND(OR(s_tmchk="all",IF(ISERROR(MATCH(B817,s_teams,0)),FALSE,TRUE)),OR(s_minsal="",s_minsal&lt;=D817),OR(s_maxsal="",s_maxsal&gt;=D817),OR(s_minyr="",s_minyr&lt;=A817),OR(s_maxyr="",s_maxyr&gt;=A817),OR(s_player="",s_player=C817)),MAX(F$1:F816)+1,0)</f>
        <v>0</v>
      </c>
    </row>
    <row r="818" spans="1:6">
      <c r="A818" s="20">
        <v>2016</v>
      </c>
      <c r="B818" s="15" t="s">
        <v>63</v>
      </c>
      <c r="C818" s="15" t="s">
        <v>961</v>
      </c>
      <c r="D818" s="24">
        <v>2148360</v>
      </c>
      <c r="E818" t="str">
        <f>IF(D818&lt;VLOOKUP(A818,Min!A:B,2,FALSE),"Y","")</f>
        <v/>
      </c>
      <c r="F818">
        <f>IF(AND(OR(s_tmchk="all",IF(ISERROR(MATCH(B818,s_teams,0)),FALSE,TRUE)),OR(s_minsal="",s_minsal&lt;=D818),OR(s_maxsal="",s_maxsal&gt;=D818),OR(s_minyr="",s_minyr&lt;=A818),OR(s_maxyr="",s_maxyr&gt;=A818),OR(s_player="",s_player=C818)),MAX(F$1:F817)+1,0)</f>
        <v>0</v>
      </c>
    </row>
    <row r="819" spans="1:6">
      <c r="A819" s="20">
        <v>2016</v>
      </c>
      <c r="B819" s="15" t="s">
        <v>63</v>
      </c>
      <c r="C819" s="15" t="s">
        <v>964</v>
      </c>
      <c r="D819" s="24">
        <v>2056920</v>
      </c>
      <c r="E819" t="str">
        <f>IF(D819&lt;VLOOKUP(A819,Min!A:B,2,FALSE),"Y","")</f>
        <v/>
      </c>
      <c r="F819">
        <f>IF(AND(OR(s_tmchk="all",IF(ISERROR(MATCH(B819,s_teams,0)),FALSE,TRUE)),OR(s_minsal="",s_minsal&lt;=D819),OR(s_maxsal="",s_maxsal&gt;=D819),OR(s_minyr="",s_minyr&lt;=A819),OR(s_maxyr="",s_maxyr&gt;=A819),OR(s_player="",s_player=C819)),MAX(F$1:F818)+1,0)</f>
        <v>0</v>
      </c>
    </row>
    <row r="820" spans="1:6">
      <c r="A820" s="20">
        <v>2016</v>
      </c>
      <c r="B820" s="15" t="s">
        <v>63</v>
      </c>
      <c r="C820" s="15" t="s">
        <v>967</v>
      </c>
      <c r="D820" s="24">
        <v>1938840</v>
      </c>
      <c r="E820" t="str">
        <f>IF(D820&lt;VLOOKUP(A820,Min!A:B,2,FALSE),"Y","")</f>
        <v/>
      </c>
      <c r="F820">
        <f>IF(AND(OR(s_tmchk="all",IF(ISERROR(MATCH(B820,s_teams,0)),FALSE,TRUE)),OR(s_minsal="",s_minsal&lt;=D820),OR(s_maxsal="",s_maxsal&gt;=D820),OR(s_minyr="",s_minyr&lt;=A820),OR(s_maxyr="",s_maxyr&gt;=A820),OR(s_player="",s_player=C820)),MAX(F$1:F819)+1,0)</f>
        <v>0</v>
      </c>
    </row>
    <row r="821" spans="1:6">
      <c r="A821" s="20">
        <v>2016</v>
      </c>
      <c r="B821" s="15" t="s">
        <v>63</v>
      </c>
      <c r="C821" s="15" t="s">
        <v>970</v>
      </c>
      <c r="D821" s="24">
        <v>1499187</v>
      </c>
      <c r="E821" t="str">
        <f>IF(D821&lt;VLOOKUP(A821,Min!A:B,2,FALSE),"Y","")</f>
        <v/>
      </c>
      <c r="F821">
        <f>IF(AND(OR(s_tmchk="all",IF(ISERROR(MATCH(B821,s_teams,0)),FALSE,TRUE)),OR(s_minsal="",s_minsal&lt;=D821),OR(s_maxsal="",s_maxsal&gt;=D821),OR(s_minyr="",s_minyr&lt;=A821),OR(s_maxyr="",s_maxyr&gt;=A821),OR(s_player="",s_player=C821)),MAX(F$1:F820)+1,0)</f>
        <v>0</v>
      </c>
    </row>
    <row r="822" spans="1:6">
      <c r="A822" s="20">
        <v>2016</v>
      </c>
      <c r="B822" s="15" t="s">
        <v>63</v>
      </c>
      <c r="C822" s="15" t="s">
        <v>972</v>
      </c>
      <c r="D822" s="24">
        <v>1499187</v>
      </c>
      <c r="E822" t="str">
        <f>IF(D822&lt;VLOOKUP(A822,Min!A:B,2,FALSE),"Y","")</f>
        <v/>
      </c>
      <c r="F822">
        <f>IF(AND(OR(s_tmchk="all",IF(ISERROR(MATCH(B822,s_teams,0)),FALSE,TRUE)),OR(s_minsal="",s_minsal&lt;=D822),OR(s_maxsal="",s_maxsal&gt;=D822),OR(s_minyr="",s_minyr&lt;=A822),OR(s_maxyr="",s_maxyr&gt;=A822),OR(s_player="",s_player=C822)),MAX(F$1:F821)+1,0)</f>
        <v>0</v>
      </c>
    </row>
    <row r="823" spans="1:6">
      <c r="A823" s="20">
        <v>2016</v>
      </c>
      <c r="B823" s="15" t="s">
        <v>63</v>
      </c>
      <c r="C823" s="15" t="s">
        <v>975</v>
      </c>
      <c r="D823" s="24">
        <v>1474440</v>
      </c>
      <c r="E823" t="str">
        <f>IF(D823&lt;VLOOKUP(A823,Min!A:B,2,FALSE),"Y","")</f>
        <v/>
      </c>
      <c r="F823">
        <f>IF(AND(OR(s_tmchk="all",IF(ISERROR(MATCH(B823,s_teams,0)),FALSE,TRUE)),OR(s_minsal="",s_minsal&lt;=D823),OR(s_maxsal="",s_maxsal&gt;=D823),OR(s_minyr="",s_minyr&lt;=A823),OR(s_maxyr="",s_maxyr&gt;=A823),OR(s_player="",s_player=C823)),MAX(F$1:F822)+1,0)</f>
        <v>0</v>
      </c>
    </row>
    <row r="824" spans="1:6">
      <c r="A824" s="20">
        <v>2016</v>
      </c>
      <c r="B824" s="15" t="s">
        <v>63</v>
      </c>
      <c r="C824" s="15" t="s">
        <v>978</v>
      </c>
      <c r="D824" s="24">
        <v>1282080</v>
      </c>
      <c r="E824" t="str">
        <f>IF(D824&lt;VLOOKUP(A824,Min!A:B,2,FALSE),"Y","")</f>
        <v/>
      </c>
      <c r="F824">
        <f>IF(AND(OR(s_tmchk="all",IF(ISERROR(MATCH(B824,s_teams,0)),FALSE,TRUE)),OR(s_minsal="",s_minsal&lt;=D824),OR(s_maxsal="",s_maxsal&gt;=D824),OR(s_minyr="",s_minyr&lt;=A824),OR(s_maxyr="",s_maxyr&gt;=A824),OR(s_player="",s_player=C824)),MAX(F$1:F823)+1,0)</f>
        <v>0</v>
      </c>
    </row>
    <row r="825" spans="1:6">
      <c r="A825" s="20">
        <v>2016</v>
      </c>
      <c r="B825" s="15" t="s">
        <v>63</v>
      </c>
      <c r="C825" s="15" t="s">
        <v>981</v>
      </c>
      <c r="D825" s="24">
        <v>1149500</v>
      </c>
      <c r="E825" t="str">
        <f>IF(D825&lt;VLOOKUP(A825,Min!A:B,2,FALSE),"Y","")</f>
        <v/>
      </c>
      <c r="F825">
        <f>IF(AND(OR(s_tmchk="all",IF(ISERROR(MATCH(B825,s_teams,0)),FALSE,TRUE)),OR(s_minsal="",s_minsal&lt;=D825),OR(s_maxsal="",s_maxsal&gt;=D825),OR(s_minyr="",s_minyr&lt;=A825),OR(s_maxyr="",s_maxyr&gt;=A825),OR(s_player="",s_player=C825)),MAX(F$1:F824)+1,0)</f>
        <v>0</v>
      </c>
    </row>
    <row r="826" spans="1:6">
      <c r="A826" s="20">
        <v>2016</v>
      </c>
      <c r="B826" s="15" t="s">
        <v>63</v>
      </c>
      <c r="C826" s="15" t="s">
        <v>984</v>
      </c>
      <c r="D826" s="24">
        <v>252353</v>
      </c>
      <c r="E826" t="str">
        <f>IF(D826&lt;VLOOKUP(A826,Min!A:B,2,FALSE),"Y","")</f>
        <v>Y</v>
      </c>
      <c r="F826">
        <f>IF(AND(OR(s_tmchk="all",IF(ISERROR(MATCH(B826,s_teams,0)),FALSE,TRUE)),OR(s_minsal="",s_minsal&lt;=D826),OR(s_maxsal="",s_maxsal&gt;=D826),OR(s_minyr="",s_minyr&lt;=A826),OR(s_maxyr="",s_maxyr&gt;=A826),OR(s_player="",s_player=C826)),MAX(F$1:F825)+1,0)</f>
        <v>0</v>
      </c>
    </row>
    <row r="827" spans="1:6">
      <c r="A827" s="20">
        <v>2016</v>
      </c>
      <c r="B827" s="15" t="s">
        <v>65</v>
      </c>
      <c r="C827" s="15" t="s">
        <v>986</v>
      </c>
      <c r="D827" s="24">
        <v>15514031</v>
      </c>
      <c r="E827" t="str">
        <f>IF(D827&lt;VLOOKUP(A827,Min!A:B,2,FALSE),"Y","")</f>
        <v/>
      </c>
      <c r="F827">
        <f>IF(AND(OR(s_tmchk="all",IF(ISERROR(MATCH(B827,s_teams,0)),FALSE,TRUE)),OR(s_minsal="",s_minsal&lt;=D827),OR(s_maxsal="",s_maxsal&gt;=D827),OR(s_minyr="",s_minyr&lt;=A827),OR(s_maxyr="",s_maxyr&gt;=A827),OR(s_player="",s_player=C827)),MAX(F$1:F826)+1,0)</f>
        <v>0</v>
      </c>
    </row>
    <row r="828" spans="1:6">
      <c r="A828" s="20">
        <v>2016</v>
      </c>
      <c r="B828" s="15" t="s">
        <v>65</v>
      </c>
      <c r="C828" s="15" t="s">
        <v>989</v>
      </c>
      <c r="D828" s="24">
        <v>10734586</v>
      </c>
      <c r="E828" t="str">
        <f>IF(D828&lt;VLOOKUP(A828,Min!A:B,2,FALSE),"Y","")</f>
        <v/>
      </c>
      <c r="F828">
        <f>IF(AND(OR(s_tmchk="all",IF(ISERROR(MATCH(B828,s_teams,0)),FALSE,TRUE)),OR(s_minsal="",s_minsal&lt;=D828),OR(s_maxsal="",s_maxsal&gt;=D828),OR(s_minyr="",s_minyr&lt;=A828),OR(s_maxyr="",s_maxyr&gt;=A828),OR(s_player="",s_player=C828)),MAX(F$1:F827)+1,0)</f>
        <v>0</v>
      </c>
    </row>
    <row r="829" spans="1:6">
      <c r="A829" s="20">
        <v>2016</v>
      </c>
      <c r="B829" s="15" t="s">
        <v>65</v>
      </c>
      <c r="C829" s="15" t="s">
        <v>992</v>
      </c>
      <c r="D829" s="24">
        <v>10595507</v>
      </c>
      <c r="E829" t="str">
        <f>IF(D829&lt;VLOOKUP(A829,Min!A:B,2,FALSE),"Y","")</f>
        <v/>
      </c>
      <c r="F829">
        <f>IF(AND(OR(s_tmchk="all",IF(ISERROR(MATCH(B829,s_teams,0)),FALSE,TRUE)),OR(s_minsal="",s_minsal&lt;=D829),OR(s_maxsal="",s_maxsal&gt;=D829),OR(s_minyr="",s_minyr&lt;=A829),OR(s_maxyr="",s_maxyr&gt;=A829),OR(s_player="",s_player=C829)),MAX(F$1:F828)+1,0)</f>
        <v>0</v>
      </c>
    </row>
    <row r="830" spans="1:6">
      <c r="A830" s="20">
        <v>2016</v>
      </c>
      <c r="B830" s="15" t="s">
        <v>65</v>
      </c>
      <c r="C830" s="15" t="s">
        <v>995</v>
      </c>
      <c r="D830" s="24">
        <v>9213483</v>
      </c>
      <c r="E830" t="str">
        <f>IF(D830&lt;VLOOKUP(A830,Min!A:B,2,FALSE),"Y","")</f>
        <v/>
      </c>
      <c r="F830">
        <f>IF(AND(OR(s_tmchk="all",IF(ISERROR(MATCH(B830,s_teams,0)),FALSE,TRUE)),OR(s_minsal="",s_minsal&lt;=D830),OR(s_maxsal="",s_maxsal&gt;=D830),OR(s_minyr="",s_minyr&lt;=A830),OR(s_maxyr="",s_maxyr&gt;=A830),OR(s_player="",s_player=C830)),MAX(F$1:F829)+1,0)</f>
        <v>0</v>
      </c>
    </row>
    <row r="831" spans="1:6">
      <c r="A831" s="20">
        <v>2016</v>
      </c>
      <c r="B831" s="15" t="s">
        <v>65</v>
      </c>
      <c r="C831" s="15" t="s">
        <v>998</v>
      </c>
      <c r="D831" s="24">
        <v>8500000</v>
      </c>
      <c r="E831" t="str">
        <f>IF(D831&lt;VLOOKUP(A831,Min!A:B,2,FALSE),"Y","")</f>
        <v/>
      </c>
      <c r="F831">
        <f>IF(AND(OR(s_tmchk="all",IF(ISERROR(MATCH(B831,s_teams,0)),FALSE,TRUE)),OR(s_minsal="",s_minsal&lt;=D831),OR(s_maxsal="",s_maxsal&gt;=D831),OR(s_minyr="",s_minyr&lt;=A831),OR(s_maxyr="",s_maxyr&gt;=A831),OR(s_player="",s_player=C831)),MAX(F$1:F830)+1,0)</f>
        <v>0</v>
      </c>
    </row>
    <row r="832" spans="1:6">
      <c r="A832" s="20">
        <v>2016</v>
      </c>
      <c r="B832" s="15" t="s">
        <v>65</v>
      </c>
      <c r="C832" s="15" t="s">
        <v>1001</v>
      </c>
      <c r="D832" s="24">
        <v>7070730</v>
      </c>
      <c r="E832" t="str">
        <f>IF(D832&lt;VLOOKUP(A832,Min!A:B,2,FALSE),"Y","")</f>
        <v/>
      </c>
      <c r="F832">
        <f>IF(AND(OR(s_tmchk="all",IF(ISERROR(MATCH(B832,s_teams,0)),FALSE,TRUE)),OR(s_minsal="",s_minsal&lt;=D832),OR(s_maxsal="",s_maxsal&gt;=D832),OR(s_minyr="",s_minyr&lt;=A832),OR(s_maxyr="",s_maxyr&gt;=A832),OR(s_player="",s_player=C832)),MAX(F$1:F831)+1,0)</f>
        <v>0</v>
      </c>
    </row>
    <row r="833" spans="1:6">
      <c r="A833" s="20">
        <v>2016</v>
      </c>
      <c r="B833" s="15" t="s">
        <v>65</v>
      </c>
      <c r="C833" s="15" t="s">
        <v>1004</v>
      </c>
      <c r="D833" s="24">
        <v>4539607</v>
      </c>
      <c r="E833" t="str">
        <f>IF(D833&lt;VLOOKUP(A833,Min!A:B,2,FALSE),"Y","")</f>
        <v/>
      </c>
      <c r="F833">
        <f>IF(AND(OR(s_tmchk="all",IF(ISERROR(MATCH(B833,s_teams,0)),FALSE,TRUE)),OR(s_minsal="",s_minsal&lt;=D833),OR(s_maxsal="",s_maxsal&gt;=D833),OR(s_minyr="",s_minyr&lt;=A833),OR(s_maxyr="",s_maxyr&gt;=A833),OR(s_player="",s_player=C833)),MAX(F$1:F832)+1,0)</f>
        <v>0</v>
      </c>
    </row>
    <row r="834" spans="1:6">
      <c r="A834" s="20">
        <v>2016</v>
      </c>
      <c r="B834" s="15" t="s">
        <v>65</v>
      </c>
      <c r="C834" s="15" t="s">
        <v>1007</v>
      </c>
      <c r="D834" s="24">
        <v>3382023</v>
      </c>
      <c r="E834" t="str">
        <f>IF(D834&lt;VLOOKUP(A834,Min!A:B,2,FALSE),"Y","")</f>
        <v/>
      </c>
      <c r="F834">
        <f>IF(AND(OR(s_tmchk="all",IF(ISERROR(MATCH(B834,s_teams,0)),FALSE,TRUE)),OR(s_minsal="",s_minsal&lt;=D834),OR(s_maxsal="",s_maxsal&gt;=D834),OR(s_minyr="",s_minyr&lt;=A834),OR(s_maxyr="",s_maxyr&gt;=A834),OR(s_player="",s_player=C834)),MAX(F$1:F833)+1,0)</f>
        <v>0</v>
      </c>
    </row>
    <row r="835" spans="1:6">
      <c r="A835" s="20">
        <v>2016</v>
      </c>
      <c r="B835" s="15" t="s">
        <v>65</v>
      </c>
      <c r="C835" s="15" t="s">
        <v>1010</v>
      </c>
      <c r="D835" s="24">
        <v>3036927</v>
      </c>
      <c r="E835" t="str">
        <f>IF(D835&lt;VLOOKUP(A835,Min!A:B,2,FALSE),"Y","")</f>
        <v/>
      </c>
      <c r="F835">
        <f>IF(AND(OR(s_tmchk="all",IF(ISERROR(MATCH(B835,s_teams,0)),FALSE,TRUE)),OR(s_minsal="",s_minsal&lt;=D835),OR(s_maxsal="",s_maxsal&gt;=D835),OR(s_minyr="",s_minyr&lt;=A835),OR(s_maxyr="",s_maxyr&gt;=A835),OR(s_player="",s_player=C835)),MAX(F$1:F834)+1,0)</f>
        <v>0</v>
      </c>
    </row>
    <row r="836" spans="1:6">
      <c r="A836" s="20">
        <v>2016</v>
      </c>
      <c r="B836" s="15" t="s">
        <v>65</v>
      </c>
      <c r="C836" s="15" t="s">
        <v>1013</v>
      </c>
      <c r="D836" s="24">
        <v>2850000</v>
      </c>
      <c r="E836" t="str">
        <f>IF(D836&lt;VLOOKUP(A836,Min!A:B,2,FALSE),"Y","")</f>
        <v/>
      </c>
      <c r="F836">
        <f>IF(AND(OR(s_tmchk="all",IF(ISERROR(MATCH(B836,s_teams,0)),FALSE,TRUE)),OR(s_minsal="",s_minsal&lt;=D836),OR(s_maxsal="",s_maxsal&gt;=D836),OR(s_minyr="",s_minyr&lt;=A836),OR(s_maxyr="",s_maxyr&gt;=A836),OR(s_player="",s_player=C836)),MAX(F$1:F835)+1,0)</f>
        <v>0</v>
      </c>
    </row>
    <row r="837" spans="1:6">
      <c r="A837" s="20">
        <v>2016</v>
      </c>
      <c r="B837" s="15" t="s">
        <v>65</v>
      </c>
      <c r="C837" s="15" t="s">
        <v>1016</v>
      </c>
      <c r="D837" s="24">
        <v>1499187</v>
      </c>
      <c r="E837" t="str">
        <f>IF(D837&lt;VLOOKUP(A837,Min!A:B,2,FALSE),"Y","")</f>
        <v/>
      </c>
      <c r="F837">
        <f>IF(AND(OR(s_tmchk="all",IF(ISERROR(MATCH(B837,s_teams,0)),FALSE,TRUE)),OR(s_minsal="",s_minsal&lt;=D837),OR(s_maxsal="",s_maxsal&gt;=D837),OR(s_minyr="",s_minyr&lt;=A837),OR(s_maxyr="",s_maxyr&gt;=A837),OR(s_player="",s_player=C837)),MAX(F$1:F836)+1,0)</f>
        <v>0</v>
      </c>
    </row>
    <row r="838" spans="1:6">
      <c r="A838" s="20">
        <v>2016</v>
      </c>
      <c r="B838" s="15" t="s">
        <v>65</v>
      </c>
      <c r="C838" s="15" t="s">
        <v>1019</v>
      </c>
      <c r="D838" s="24">
        <v>1320000</v>
      </c>
      <c r="E838" t="str">
        <f>IF(D838&lt;VLOOKUP(A838,Min!A:B,2,FALSE),"Y","")</f>
        <v/>
      </c>
      <c r="F838">
        <f>IF(AND(OR(s_tmchk="all",IF(ISERROR(MATCH(B838,s_teams,0)),FALSE,TRUE)),OR(s_minsal="",s_minsal&lt;=D838),OR(s_maxsal="",s_maxsal&gt;=D838),OR(s_minyr="",s_minyr&lt;=A838),OR(s_maxyr="",s_maxyr&gt;=A838),OR(s_player="",s_player=C838)),MAX(F$1:F837)+1,0)</f>
        <v>0</v>
      </c>
    </row>
    <row r="839" spans="1:6">
      <c r="A839" s="20">
        <v>2016</v>
      </c>
      <c r="B839" s="15" t="s">
        <v>65</v>
      </c>
      <c r="C839" s="15" t="s">
        <v>1022</v>
      </c>
      <c r="D839" s="24">
        <v>1157718</v>
      </c>
      <c r="E839" t="str">
        <f>IF(D839&lt;VLOOKUP(A839,Min!A:B,2,FALSE),"Y","")</f>
        <v/>
      </c>
      <c r="F839">
        <f>IF(AND(OR(s_tmchk="all",IF(ISERROR(MATCH(B839,s_teams,0)),FALSE,TRUE)),OR(s_minsal="",s_minsal&lt;=D839),OR(s_maxsal="",s_maxsal&gt;=D839),OR(s_minyr="",s_minyr&lt;=A839),OR(s_maxyr="",s_maxyr&gt;=A839),OR(s_player="",s_player=C839)),MAX(F$1:F838)+1,0)</f>
        <v>0</v>
      </c>
    </row>
    <row r="840" spans="1:6">
      <c r="A840" s="20">
        <v>2016</v>
      </c>
      <c r="B840" s="15" t="s">
        <v>65</v>
      </c>
      <c r="C840" s="15" t="s">
        <v>1024</v>
      </c>
      <c r="D840" s="24">
        <v>1100602</v>
      </c>
      <c r="E840" t="str">
        <f>IF(D840&lt;VLOOKUP(A840,Min!A:B,2,FALSE),"Y","")</f>
        <v/>
      </c>
      <c r="F840">
        <f>IF(AND(OR(s_tmchk="all",IF(ISERROR(MATCH(B840,s_teams,0)),FALSE,TRUE)),OR(s_minsal="",s_minsal&lt;=D840),OR(s_maxsal="",s_maxsal&gt;=D840),OR(s_minyr="",s_minyr&lt;=A840),OR(s_maxyr="",s_maxyr&gt;=A840),OR(s_player="",s_player=C840)),MAX(F$1:F839)+1,0)</f>
        <v>0</v>
      </c>
    </row>
    <row r="841" spans="1:6">
      <c r="A841" s="20">
        <v>2016</v>
      </c>
      <c r="B841" s="15" t="s">
        <v>65</v>
      </c>
      <c r="C841" s="15" t="s">
        <v>1027</v>
      </c>
      <c r="D841" s="24">
        <v>525093</v>
      </c>
      <c r="E841" t="str">
        <f>IF(D841&lt;VLOOKUP(A841,Min!A:B,2,FALSE),"Y","")</f>
        <v/>
      </c>
      <c r="F841">
        <f>IF(AND(OR(s_tmchk="all",IF(ISERROR(MATCH(B841,s_teams,0)),FALSE,TRUE)),OR(s_minsal="",s_minsal&lt;=D841),OR(s_maxsal="",s_maxsal&gt;=D841),OR(s_minyr="",s_minyr&lt;=A841),OR(s_maxyr="",s_maxyr&gt;=A841),OR(s_player="",s_player=C841)),MAX(F$1:F840)+1,0)</f>
        <v>0</v>
      </c>
    </row>
    <row r="842" spans="1:6">
      <c r="A842" s="20">
        <v>2016</v>
      </c>
      <c r="B842" s="15" t="s">
        <v>65</v>
      </c>
      <c r="C842" s="15" t="s">
        <v>1030</v>
      </c>
      <c r="D842" s="24">
        <v>164674</v>
      </c>
      <c r="E842" t="str">
        <f>IF(D842&lt;VLOOKUP(A842,Min!A:B,2,FALSE),"Y","")</f>
        <v>Y</v>
      </c>
      <c r="F842">
        <f>IF(AND(OR(s_tmchk="all",IF(ISERROR(MATCH(B842,s_teams,0)),FALSE,TRUE)),OR(s_minsal="",s_minsal&lt;=D842),OR(s_maxsal="",s_maxsal&gt;=D842),OR(s_minyr="",s_minyr&lt;=A842),OR(s_maxyr="",s_maxyr&gt;=A842),OR(s_player="",s_player=C842)),MAX(F$1:F841)+1,0)</f>
        <v>0</v>
      </c>
    </row>
    <row r="843" spans="1:6">
      <c r="A843" s="20">
        <v>2016</v>
      </c>
      <c r="B843" s="15" t="s">
        <v>65</v>
      </c>
      <c r="C843" s="15" t="s">
        <v>1033</v>
      </c>
      <c r="D843" s="24">
        <v>140010</v>
      </c>
      <c r="E843" t="str">
        <f>IF(D843&lt;VLOOKUP(A843,Min!A:B,2,FALSE),"Y","")</f>
        <v>Y</v>
      </c>
      <c r="F843">
        <f>IF(AND(OR(s_tmchk="all",IF(ISERROR(MATCH(B843,s_teams,0)),FALSE,TRUE)),OR(s_minsal="",s_minsal&lt;=D843),OR(s_maxsal="",s_maxsal&gt;=D843),OR(s_minyr="",s_minyr&lt;=A843),OR(s_maxyr="",s_maxyr&gt;=A843),OR(s_player="",s_player=C843)),MAX(F$1:F842)+1,0)</f>
        <v>0</v>
      </c>
    </row>
    <row r="844" spans="1:6">
      <c r="A844" s="20">
        <v>2016</v>
      </c>
      <c r="B844" s="15" t="s">
        <v>65</v>
      </c>
      <c r="C844" s="15" t="s">
        <v>1036</v>
      </c>
      <c r="D844" s="24">
        <v>114160</v>
      </c>
      <c r="E844" t="str">
        <f>IF(D844&lt;VLOOKUP(A844,Min!A:B,2,FALSE),"Y","")</f>
        <v>Y</v>
      </c>
      <c r="F844">
        <f>IF(AND(OR(s_tmchk="all",IF(ISERROR(MATCH(B844,s_teams,0)),FALSE,TRUE)),OR(s_minsal="",s_minsal&lt;=D844),OR(s_maxsal="",s_maxsal&gt;=D844),OR(s_minyr="",s_minyr&lt;=A844),OR(s_maxyr="",s_maxyr&gt;=A844),OR(s_player="",s_player=C844)),MAX(F$1:F843)+1,0)</f>
        <v>0</v>
      </c>
    </row>
    <row r="845" spans="1:6">
      <c r="A845" s="20">
        <v>2016</v>
      </c>
      <c r="B845" s="15" t="s">
        <v>65</v>
      </c>
      <c r="C845" s="15" t="s">
        <v>829</v>
      </c>
      <c r="D845" s="24">
        <v>70005</v>
      </c>
      <c r="E845" t="str">
        <f>IF(D845&lt;VLOOKUP(A845,Min!A:B,2,FALSE),"Y","")</f>
        <v>Y</v>
      </c>
      <c r="F845">
        <f>IF(AND(OR(s_tmchk="all",IF(ISERROR(MATCH(B845,s_teams,0)),FALSE,TRUE)),OR(s_minsal="",s_minsal&lt;=D845),OR(s_maxsal="",s_maxsal&gt;=D845),OR(s_minyr="",s_minyr&lt;=A845),OR(s_maxyr="",s_maxyr&gt;=A845),OR(s_player="",s_player=C845)),MAX(F$1:F844)+1,0)</f>
        <v>0</v>
      </c>
    </row>
    <row r="846" spans="1:6">
      <c r="A846" s="20">
        <v>2016</v>
      </c>
      <c r="B846" s="15" t="s">
        <v>65</v>
      </c>
      <c r="C846" s="15" t="s">
        <v>1041</v>
      </c>
      <c r="D846" s="24">
        <v>58068</v>
      </c>
      <c r="E846" t="str">
        <f>IF(D846&lt;VLOOKUP(A846,Min!A:B,2,FALSE),"Y","")</f>
        <v>Y</v>
      </c>
      <c r="F846">
        <f>IF(AND(OR(s_tmchk="all",IF(ISERROR(MATCH(B846,s_teams,0)),FALSE,TRUE)),OR(s_minsal="",s_minsal&lt;=D846),OR(s_maxsal="",s_maxsal&gt;=D846),OR(s_minyr="",s_minyr&lt;=A846),OR(s_maxyr="",s_maxyr&gt;=A846),OR(s_player="",s_player=C846)),MAX(F$1:F845)+1,0)</f>
        <v>0</v>
      </c>
    </row>
    <row r="847" spans="1:6">
      <c r="A847" s="20">
        <v>2016</v>
      </c>
      <c r="B847" s="15" t="s">
        <v>65</v>
      </c>
      <c r="C847" s="15" t="s">
        <v>1044</v>
      </c>
      <c r="D847" s="24">
        <v>50003</v>
      </c>
      <c r="E847" t="str">
        <f>IF(D847&lt;VLOOKUP(A847,Min!A:B,2,FALSE),"Y","")</f>
        <v>Y</v>
      </c>
      <c r="F847">
        <f>IF(AND(OR(s_tmchk="all",IF(ISERROR(MATCH(B847,s_teams,0)),FALSE,TRUE)),OR(s_minsal="",s_minsal&lt;=D847),OR(s_maxsal="",s_maxsal&gt;=D847),OR(s_minyr="",s_minyr&lt;=A847),OR(s_maxyr="",s_maxyr&gt;=A847),OR(s_player="",s_player=C847)),MAX(F$1:F846)+1,0)</f>
        <v>0</v>
      </c>
    </row>
    <row r="848" spans="1:6">
      <c r="A848" s="20">
        <v>2016</v>
      </c>
      <c r="B848" s="15" t="s">
        <v>65</v>
      </c>
      <c r="C848" s="15" t="s">
        <v>1047</v>
      </c>
      <c r="D848" s="24">
        <v>16129</v>
      </c>
      <c r="E848" t="str">
        <f>IF(D848&lt;VLOOKUP(A848,Min!A:B,2,FALSE),"Y","")</f>
        <v>Y</v>
      </c>
      <c r="F848">
        <f>IF(AND(OR(s_tmchk="all",IF(ISERROR(MATCH(B848,s_teams,0)),FALSE,TRUE)),OR(s_minsal="",s_minsal&lt;=D848),OR(s_maxsal="",s_maxsal&gt;=D848),OR(s_minyr="",s_minyr&lt;=A848),OR(s_maxyr="",s_maxyr&gt;=A848),OR(s_player="",s_player=C848)),MAX(F$1:F847)+1,0)</f>
        <v>0</v>
      </c>
    </row>
    <row r="849" spans="1:6">
      <c r="A849" s="20">
        <v>2016</v>
      </c>
      <c r="B849" s="15" t="s">
        <v>67</v>
      </c>
      <c r="C849" s="15" t="s">
        <v>1050</v>
      </c>
      <c r="D849" s="24">
        <v>22875000</v>
      </c>
      <c r="E849" t="str">
        <f>IF(D849&lt;VLOOKUP(A849,Min!A:B,2,FALSE),"Y","")</f>
        <v/>
      </c>
      <c r="F849">
        <f>IF(AND(OR(s_tmchk="all",IF(ISERROR(MATCH(B849,s_teams,0)),FALSE,TRUE)),OR(s_minsal="",s_minsal&lt;=D849),OR(s_maxsal="",s_maxsal&gt;=D849),OR(s_minyr="",s_minyr&lt;=A849),OR(s_maxyr="",s_maxyr&gt;=A849),OR(s_player="",s_player=C849)),MAX(F$1:F848)+1,0)</f>
        <v>0</v>
      </c>
    </row>
    <row r="850" spans="1:6">
      <c r="A850" s="20">
        <v>2016</v>
      </c>
      <c r="B850" s="15" t="s">
        <v>67</v>
      </c>
      <c r="C850" s="15" t="s">
        <v>805</v>
      </c>
      <c r="D850" s="24">
        <v>12650000</v>
      </c>
      <c r="E850" t="str">
        <f>IF(D850&lt;VLOOKUP(A850,Min!A:B,2,FALSE),"Y","")</f>
        <v/>
      </c>
      <c r="F850">
        <f>IF(AND(OR(s_tmchk="all",IF(ISERROR(MATCH(B850,s_teams,0)),FALSE,TRUE)),OR(s_minsal="",s_minsal&lt;=D850),OR(s_maxsal="",s_maxsal&gt;=D850),OR(s_minyr="",s_minyr&lt;=A850),OR(s_maxyr="",s_maxyr&gt;=A850),OR(s_player="",s_player=C850)),MAX(F$1:F849)+1,0)</f>
        <v>0</v>
      </c>
    </row>
    <row r="851" spans="1:6">
      <c r="A851" s="20">
        <v>2016</v>
      </c>
      <c r="B851" s="15" t="s">
        <v>67</v>
      </c>
      <c r="C851" s="15" t="s">
        <v>1054</v>
      </c>
      <c r="D851" s="24">
        <v>8000000</v>
      </c>
      <c r="E851" t="str">
        <f>IF(D851&lt;VLOOKUP(A851,Min!A:B,2,FALSE),"Y","")</f>
        <v/>
      </c>
      <c r="F851">
        <f>IF(AND(OR(s_tmchk="all",IF(ISERROR(MATCH(B851,s_teams,0)),FALSE,TRUE)),OR(s_minsal="",s_minsal&lt;=D851),OR(s_maxsal="",s_maxsal&gt;=D851),OR(s_minyr="",s_minyr&lt;=A851),OR(s_maxyr="",s_maxyr&gt;=A851),OR(s_player="",s_player=C851)),MAX(F$1:F850)+1,0)</f>
        <v>0</v>
      </c>
    </row>
    <row r="852" spans="1:6">
      <c r="A852" s="20">
        <v>2016</v>
      </c>
      <c r="B852" s="15" t="s">
        <v>67</v>
      </c>
      <c r="C852" s="15" t="s">
        <v>1057</v>
      </c>
      <c r="D852" s="24">
        <v>7402812</v>
      </c>
      <c r="E852" t="str">
        <f>IF(D852&lt;VLOOKUP(A852,Min!A:B,2,FALSE),"Y","")</f>
        <v/>
      </c>
      <c r="F852">
        <f>IF(AND(OR(s_tmchk="all",IF(ISERROR(MATCH(B852,s_teams,0)),FALSE,TRUE)),OR(s_minsal="",s_minsal&lt;=D852),OR(s_maxsal="",s_maxsal&gt;=D852),OR(s_minyr="",s_minyr&lt;=A852),OR(s_maxyr="",s_maxyr&gt;=A852),OR(s_player="",s_player=C852)),MAX(F$1:F851)+1,0)</f>
        <v>0</v>
      </c>
    </row>
    <row r="853" spans="1:6">
      <c r="A853" s="20">
        <v>2016</v>
      </c>
      <c r="B853" s="15" t="s">
        <v>67</v>
      </c>
      <c r="C853" s="15" t="s">
        <v>1063</v>
      </c>
      <c r="D853" s="24">
        <v>4400000</v>
      </c>
      <c r="E853" t="str">
        <f>IF(D853&lt;VLOOKUP(A853,Min!A:B,2,FALSE),"Y","")</f>
        <v/>
      </c>
      <c r="F853">
        <f>IF(AND(OR(s_tmchk="all",IF(ISERROR(MATCH(B853,s_teams,0)),FALSE,TRUE)),OR(s_minsal="",s_minsal&lt;=D853),OR(s_maxsal="",s_maxsal&gt;=D853),OR(s_minyr="",s_minyr&lt;=A853),OR(s_maxyr="",s_maxyr&gt;=A853),OR(s_player="",s_player=C853)),MAX(F$1:F852)+1,0)</f>
        <v>0</v>
      </c>
    </row>
    <row r="854" spans="1:6">
      <c r="A854" s="20">
        <v>2016</v>
      </c>
      <c r="B854" s="15" t="s">
        <v>67</v>
      </c>
      <c r="C854" s="15" t="s">
        <v>1060</v>
      </c>
      <c r="D854" s="24">
        <v>4131720</v>
      </c>
      <c r="E854" t="str">
        <f>IF(D854&lt;VLOOKUP(A854,Min!A:B,2,FALSE),"Y","")</f>
        <v/>
      </c>
      <c r="F854">
        <f>IF(AND(OR(s_tmchk="all",IF(ISERROR(MATCH(B854,s_teams,0)),FALSE,TRUE)),OR(s_minsal="",s_minsal&lt;=D854),OR(s_maxsal="",s_maxsal&gt;=D854),OR(s_minyr="",s_minyr&lt;=A854),OR(s_maxyr="",s_maxyr&gt;=A854),OR(s_player="",s_player=C854)),MAX(F$1:F853)+1,0)</f>
        <v>0</v>
      </c>
    </row>
    <row r="855" spans="1:6">
      <c r="A855" s="20">
        <v>2016</v>
      </c>
      <c r="B855" s="15" t="s">
        <v>67</v>
      </c>
      <c r="C855" s="15" t="s">
        <v>1066</v>
      </c>
      <c r="D855" s="24">
        <v>3750000</v>
      </c>
      <c r="E855" t="str">
        <f>IF(D855&lt;VLOOKUP(A855,Min!A:B,2,FALSE),"Y","")</f>
        <v/>
      </c>
      <c r="F855">
        <f>IF(AND(OR(s_tmchk="all",IF(ISERROR(MATCH(B855,s_teams,0)),FALSE,TRUE)),OR(s_minsal="",s_minsal&lt;=D855),OR(s_maxsal="",s_maxsal&gt;=D855),OR(s_minyr="",s_minyr&lt;=A855),OR(s_maxyr="",s_maxyr&gt;=A855),OR(s_player="",s_player=C855)),MAX(F$1:F854)+1,0)</f>
        <v>0</v>
      </c>
    </row>
    <row r="856" spans="1:6">
      <c r="A856" s="20">
        <v>2016</v>
      </c>
      <c r="B856" s="15" t="s">
        <v>67</v>
      </c>
      <c r="C856" s="15" t="s">
        <v>1068</v>
      </c>
      <c r="D856" s="24">
        <v>2814000</v>
      </c>
      <c r="E856" t="str">
        <f>IF(D856&lt;VLOOKUP(A856,Min!A:B,2,FALSE),"Y","")</f>
        <v/>
      </c>
      <c r="F856">
        <f>IF(AND(OR(s_tmchk="all",IF(ISERROR(MATCH(B856,s_teams,0)),FALSE,TRUE)),OR(s_minsal="",s_minsal&lt;=D856),OR(s_maxsal="",s_maxsal&gt;=D856),OR(s_minyr="",s_minyr&lt;=A856),OR(s_maxyr="",s_maxyr&gt;=A856),OR(s_player="",s_player=C856)),MAX(F$1:F855)+1,0)</f>
        <v>0</v>
      </c>
    </row>
    <row r="857" spans="1:6">
      <c r="A857" s="20">
        <v>2016</v>
      </c>
      <c r="B857" s="15" t="s">
        <v>67</v>
      </c>
      <c r="C857" s="15" t="s">
        <v>1074</v>
      </c>
      <c r="D857" s="24">
        <v>1636842</v>
      </c>
      <c r="E857" t="str">
        <f>IF(D857&lt;VLOOKUP(A857,Min!A:B,2,FALSE),"Y","")</f>
        <v/>
      </c>
      <c r="F857">
        <f>IF(AND(OR(s_tmchk="all",IF(ISERROR(MATCH(B857,s_teams,0)),FALSE,TRUE)),OR(s_minsal="",s_minsal&lt;=D857),OR(s_maxsal="",s_maxsal&gt;=D857),OR(s_minyr="",s_minyr&lt;=A857),OR(s_maxyr="",s_maxyr&gt;=A857),OR(s_player="",s_player=C857)),MAX(F$1:F856)+1,0)</f>
        <v>0</v>
      </c>
    </row>
    <row r="858" spans="1:6">
      <c r="A858" s="20">
        <v>2016</v>
      </c>
      <c r="B858" s="15" t="s">
        <v>67</v>
      </c>
      <c r="C858" s="15" t="s">
        <v>2603</v>
      </c>
      <c r="D858" s="24">
        <v>1635476</v>
      </c>
      <c r="E858" t="str">
        <f>IF(D858&lt;VLOOKUP(A858,Min!A:B,2,FALSE),"Y","")</f>
        <v/>
      </c>
      <c r="F858">
        <f>IF(AND(OR(s_tmchk="all",IF(ISERROR(MATCH(B858,s_teams,0)),FALSE,TRUE)),OR(s_minsal="",s_minsal&lt;=D858),OR(s_maxsal="",s_maxsal&gt;=D858),OR(s_minyr="",s_minyr&lt;=A858),OR(s_maxyr="",s_maxyr&gt;=A858),OR(s_player="",s_player=C858)),MAX(F$1:F857)+1,0)</f>
        <v>0</v>
      </c>
    </row>
    <row r="859" spans="1:6">
      <c r="A859" s="20">
        <v>2016</v>
      </c>
      <c r="B859" s="15" t="s">
        <v>67</v>
      </c>
      <c r="C859" s="15" t="s">
        <v>851</v>
      </c>
      <c r="D859" s="24">
        <v>1572360</v>
      </c>
      <c r="E859" t="str">
        <f>IF(D859&lt;VLOOKUP(A859,Min!A:B,2,FALSE),"Y","")</f>
        <v/>
      </c>
      <c r="F859">
        <f>IF(AND(OR(s_tmchk="all",IF(ISERROR(MATCH(B859,s_teams,0)),FALSE,TRUE)),OR(s_minsal="",s_minsal&lt;=D859),OR(s_maxsal="",s_maxsal&gt;=D859),OR(s_minyr="",s_minyr&lt;=A859),OR(s_maxyr="",s_maxyr&gt;=A859),OR(s_player="",s_player=C859)),MAX(F$1:F858)+1,0)</f>
        <v>0</v>
      </c>
    </row>
    <row r="860" spans="1:6">
      <c r="A860" s="20">
        <v>2016</v>
      </c>
      <c r="B860" s="15" t="s">
        <v>67</v>
      </c>
      <c r="C860" s="15" t="s">
        <v>1078</v>
      </c>
      <c r="D860" s="24">
        <v>1356146</v>
      </c>
      <c r="E860" t="str">
        <f>IF(D860&lt;VLOOKUP(A860,Min!A:B,2,FALSE),"Y","")</f>
        <v/>
      </c>
      <c r="F860">
        <f>IF(AND(OR(s_tmchk="all",IF(ISERROR(MATCH(B860,s_teams,0)),FALSE,TRUE)),OR(s_minsal="",s_minsal&lt;=D860),OR(s_maxsal="",s_maxsal&gt;=D860),OR(s_minyr="",s_minyr&lt;=A860),OR(s_maxyr="",s_maxyr&gt;=A860),OR(s_player="",s_player=C860)),MAX(F$1:F859)+1,0)</f>
        <v>0</v>
      </c>
    </row>
    <row r="861" spans="1:6">
      <c r="A861" s="20">
        <v>2016</v>
      </c>
      <c r="B861" s="15" t="s">
        <v>67</v>
      </c>
      <c r="C861" s="15" t="s">
        <v>1080</v>
      </c>
      <c r="D861" s="24">
        <v>845059</v>
      </c>
      <c r="E861" t="str">
        <f>IF(D861&lt;VLOOKUP(A861,Min!A:B,2,FALSE),"Y","")</f>
        <v/>
      </c>
      <c r="F861">
        <f>IF(AND(OR(s_tmchk="all",IF(ISERROR(MATCH(B861,s_teams,0)),FALSE,TRUE)),OR(s_minsal="",s_minsal&lt;=D861),OR(s_maxsal="",s_maxsal&gt;=D861),OR(s_minyr="",s_minyr&lt;=A861),OR(s_maxyr="",s_maxyr&gt;=A861),OR(s_player="",s_player=C861)),MAX(F$1:F860)+1,0)</f>
        <v>0</v>
      </c>
    </row>
    <row r="862" spans="1:6">
      <c r="A862" s="20">
        <v>2016</v>
      </c>
      <c r="B862" s="15" t="s">
        <v>67</v>
      </c>
      <c r="C862" s="15" t="s">
        <v>2489</v>
      </c>
      <c r="D862" s="24">
        <v>845059</v>
      </c>
      <c r="E862" t="str">
        <f>IF(D862&lt;VLOOKUP(A862,Min!A:B,2,FALSE),"Y","")</f>
        <v/>
      </c>
      <c r="F862">
        <f>IF(AND(OR(s_tmchk="all",IF(ISERROR(MATCH(B862,s_teams,0)),FALSE,TRUE)),OR(s_minsal="",s_minsal&lt;=D862),OR(s_maxsal="",s_maxsal&gt;=D862),OR(s_minyr="",s_minyr&lt;=A862),OR(s_maxyr="",s_maxyr&gt;=A862),OR(s_player="",s_player=C862)),MAX(F$1:F861)+1,0)</f>
        <v>0</v>
      </c>
    </row>
    <row r="863" spans="1:6">
      <c r="A863" s="20">
        <v>2016</v>
      </c>
      <c r="B863" s="15" t="s">
        <v>67</v>
      </c>
      <c r="C863" s="15" t="s">
        <v>1085</v>
      </c>
      <c r="D863" s="24">
        <v>165290</v>
      </c>
      <c r="E863" t="str">
        <f>IF(D863&lt;VLOOKUP(A863,Min!A:B,2,FALSE),"Y","")</f>
        <v>Y</v>
      </c>
      <c r="F863">
        <f>IF(AND(OR(s_tmchk="all",IF(ISERROR(MATCH(B863,s_teams,0)),FALSE,TRUE)),OR(s_minsal="",s_minsal&lt;=D863),OR(s_maxsal="",s_maxsal&gt;=D863),OR(s_minyr="",s_minyr&lt;=A863),OR(s_maxyr="",s_maxyr&gt;=A863),OR(s_player="",s_player=C863)),MAX(F$1:F862)+1,0)</f>
        <v>0</v>
      </c>
    </row>
    <row r="864" spans="1:6">
      <c r="A864" s="20">
        <v>2016</v>
      </c>
      <c r="B864" s="15" t="s">
        <v>67</v>
      </c>
      <c r="C864" s="15" t="s">
        <v>1041</v>
      </c>
      <c r="D864" s="24">
        <v>58068</v>
      </c>
      <c r="E864" t="str">
        <f>IF(D864&lt;VLOOKUP(A864,Min!A:B,2,FALSE),"Y","")</f>
        <v>Y</v>
      </c>
      <c r="F864">
        <f>IF(AND(OR(s_tmchk="all",IF(ISERROR(MATCH(B864,s_teams,0)),FALSE,TRUE)),OR(s_minsal="",s_minsal&lt;=D864),OR(s_maxsal="",s_maxsal&gt;=D864),OR(s_minyr="",s_minyr&lt;=A864),OR(s_maxyr="",s_maxyr&gt;=A864),OR(s_player="",s_player=C864)),MAX(F$1:F863)+1,0)</f>
        <v>0</v>
      </c>
    </row>
    <row r="865" spans="1:6">
      <c r="A865" s="20">
        <v>2016</v>
      </c>
      <c r="B865" s="15" t="s">
        <v>67</v>
      </c>
      <c r="C865" s="15" t="s">
        <v>1088</v>
      </c>
      <c r="D865" s="24">
        <v>31071</v>
      </c>
      <c r="E865" t="str">
        <f>IF(D865&lt;VLOOKUP(A865,Min!A:B,2,FALSE),"Y","")</f>
        <v>Y</v>
      </c>
      <c r="F865">
        <f>IF(AND(OR(s_tmchk="all",IF(ISERROR(MATCH(B865,s_teams,0)),FALSE,TRUE)),OR(s_minsal="",s_minsal&lt;=D865),OR(s_maxsal="",s_maxsal&gt;=D865),OR(s_minyr="",s_minyr&lt;=A865),OR(s_maxyr="",s_maxyr&gt;=A865),OR(s_player="",s_player=C865)),MAX(F$1:F864)+1,0)</f>
        <v>0</v>
      </c>
    </row>
    <row r="866" spans="1:6">
      <c r="A866" s="20">
        <v>2016</v>
      </c>
      <c r="B866" s="15" t="s">
        <v>71</v>
      </c>
      <c r="C866" s="15" t="s">
        <v>1091</v>
      </c>
      <c r="D866" s="24">
        <v>20158622</v>
      </c>
      <c r="E866" t="str">
        <f>IF(D866&lt;VLOOKUP(A866,Min!A:B,2,FALSE),"Y","")</f>
        <v/>
      </c>
      <c r="F866">
        <f>IF(AND(OR(s_tmchk="all",IF(ISERROR(MATCH(B866,s_teams,0)),FALSE,TRUE)),OR(s_minsal="",s_minsal&lt;=D866),OR(s_maxsal="",s_maxsal&gt;=D866),OR(s_minyr="",s_minyr&lt;=A866),OR(s_maxyr="",s_maxyr&gt;=A866),OR(s_player="",s_player=C866)),MAX(F$1:F865)+1,0)</f>
        <v>0</v>
      </c>
    </row>
    <row r="867" spans="1:6">
      <c r="A867" s="20">
        <v>2016</v>
      </c>
      <c r="B867" s="15" t="s">
        <v>71</v>
      </c>
      <c r="C867" s="15" t="s">
        <v>1095</v>
      </c>
      <c r="D867" s="24">
        <v>16744218</v>
      </c>
      <c r="E867" t="str">
        <f>IF(D867&lt;VLOOKUP(A867,Min!A:B,2,FALSE),"Y","")</f>
        <v/>
      </c>
      <c r="F867">
        <f>IF(AND(OR(s_tmchk="all",IF(ISERROR(MATCH(B867,s_teams,0)),FALSE,TRUE)),OR(s_minsal="",s_minsal&lt;=D867),OR(s_maxsal="",s_maxsal&gt;=D867),OR(s_minyr="",s_minyr&lt;=A867),OR(s_maxyr="",s_maxyr&gt;=A867),OR(s_player="",s_player=C867)),MAX(F$1:F866)+1,0)</f>
        <v>0</v>
      </c>
    </row>
    <row r="868" spans="1:6">
      <c r="A868" s="20">
        <v>2016</v>
      </c>
      <c r="B868" s="15" t="s">
        <v>71</v>
      </c>
      <c r="C868" s="15" t="s">
        <v>1097</v>
      </c>
      <c r="D868" s="24">
        <v>16407500</v>
      </c>
      <c r="E868" t="str">
        <f>IF(D868&lt;VLOOKUP(A868,Min!A:B,2,FALSE),"Y","")</f>
        <v/>
      </c>
      <c r="F868">
        <f>IF(AND(OR(s_tmchk="all",IF(ISERROR(MATCH(B868,s_teams,0)),FALSE,TRUE)),OR(s_minsal="",s_minsal&lt;=D868),OR(s_maxsal="",s_maxsal&gt;=D868),OR(s_minyr="",s_minyr&lt;=A868),OR(s_maxyr="",s_maxyr&gt;=A868),OR(s_player="",s_player=C868)),MAX(F$1:F867)+1,0)</f>
        <v>0</v>
      </c>
    </row>
    <row r="869" spans="1:6">
      <c r="A869" s="20">
        <v>2016</v>
      </c>
      <c r="B869" s="15" t="s">
        <v>71</v>
      </c>
      <c r="C869" s="15" t="s">
        <v>1100</v>
      </c>
      <c r="D869" s="24">
        <v>12250000</v>
      </c>
      <c r="E869" t="str">
        <f>IF(D869&lt;VLOOKUP(A869,Min!A:B,2,FALSE),"Y","")</f>
        <v/>
      </c>
      <c r="F869">
        <f>IF(AND(OR(s_tmchk="all",IF(ISERROR(MATCH(B869,s_teams,0)),FALSE,TRUE)),OR(s_minsal="",s_minsal&lt;=D869),OR(s_maxsal="",s_maxsal&gt;=D869),OR(s_minyr="",s_minyr&lt;=A869),OR(s_maxyr="",s_maxyr&gt;=A869),OR(s_player="",s_player=C869)),MAX(F$1:F868)+1,0)</f>
        <v>0</v>
      </c>
    </row>
    <row r="870" spans="1:6">
      <c r="A870" s="20">
        <v>2016</v>
      </c>
      <c r="B870" s="15" t="s">
        <v>71</v>
      </c>
      <c r="C870" s="15" t="s">
        <v>1103</v>
      </c>
      <c r="D870" s="24">
        <v>5138430</v>
      </c>
      <c r="E870" t="str">
        <f>IF(D870&lt;VLOOKUP(A870,Min!A:B,2,FALSE),"Y","")</f>
        <v/>
      </c>
      <c r="F870">
        <f>IF(AND(OR(s_tmchk="all",IF(ISERROR(MATCH(B870,s_teams,0)),FALSE,TRUE)),OR(s_minsal="",s_minsal&lt;=D870),OR(s_maxsal="",s_maxsal&gt;=D870),OR(s_minyr="",s_minyr&lt;=A870),OR(s_maxyr="",s_maxyr&gt;=A870),OR(s_player="",s_player=C870)),MAX(F$1:F869)+1,0)</f>
        <v>0</v>
      </c>
    </row>
    <row r="871" spans="1:6">
      <c r="A871" s="20">
        <v>2016</v>
      </c>
      <c r="B871" s="15" t="s">
        <v>71</v>
      </c>
      <c r="C871" s="15" t="s">
        <v>1105</v>
      </c>
      <c r="D871" s="24">
        <v>4500000</v>
      </c>
      <c r="E871" t="str">
        <f>IF(D871&lt;VLOOKUP(A871,Min!A:B,2,FALSE),"Y","")</f>
        <v/>
      </c>
      <c r="F871">
        <f>IF(AND(OR(s_tmchk="all",IF(ISERROR(MATCH(B871,s_teams,0)),FALSE,TRUE)),OR(s_minsal="",s_minsal&lt;=D871),OR(s_maxsal="",s_maxsal&gt;=D871),OR(s_minyr="",s_minyr&lt;=A871),OR(s_maxyr="",s_maxyr&gt;=A871),OR(s_player="",s_player=C871)),MAX(F$1:F870)+1,0)</f>
        <v>0</v>
      </c>
    </row>
    <row r="872" spans="1:6">
      <c r="A872" s="20">
        <v>2016</v>
      </c>
      <c r="B872" s="15" t="s">
        <v>71</v>
      </c>
      <c r="C872" s="15" t="s">
        <v>1107</v>
      </c>
      <c r="D872" s="24">
        <v>3750000</v>
      </c>
      <c r="E872" t="str">
        <f>IF(D872&lt;VLOOKUP(A872,Min!A:B,2,FALSE),"Y","")</f>
        <v/>
      </c>
      <c r="F872">
        <f>IF(AND(OR(s_tmchk="all",IF(ISERROR(MATCH(B872,s_teams,0)),FALSE,TRUE)),OR(s_minsal="",s_minsal&lt;=D872),OR(s_maxsal="",s_maxsal&gt;=D872),OR(s_minyr="",s_minyr&lt;=A872),OR(s_maxyr="",s_maxyr&gt;=A872),OR(s_player="",s_player=C872)),MAX(F$1:F871)+1,0)</f>
        <v>0</v>
      </c>
    </row>
    <row r="873" spans="1:6">
      <c r="A873" s="20">
        <v>2016</v>
      </c>
      <c r="B873" s="15" t="s">
        <v>71</v>
      </c>
      <c r="C873" s="15" t="s">
        <v>1111</v>
      </c>
      <c r="D873" s="24">
        <v>3344000</v>
      </c>
      <c r="E873" t="str">
        <f>IF(D873&lt;VLOOKUP(A873,Min!A:B,2,FALSE),"Y","")</f>
        <v/>
      </c>
      <c r="F873">
        <f>IF(AND(OR(s_tmchk="all",IF(ISERROR(MATCH(B873,s_teams,0)),FALSE,TRUE)),OR(s_minsal="",s_minsal&lt;=D873),OR(s_maxsal="",s_maxsal&gt;=D873),OR(s_minyr="",s_minyr&lt;=A873),OR(s_maxyr="",s_maxyr&gt;=A873),OR(s_player="",s_player=C873)),MAX(F$1:F872)+1,0)</f>
        <v>0</v>
      </c>
    </row>
    <row r="874" spans="1:6">
      <c r="A874" s="20">
        <v>2016</v>
      </c>
      <c r="B874" s="15" t="s">
        <v>71</v>
      </c>
      <c r="C874" s="15" t="s">
        <v>553</v>
      </c>
      <c r="D874" s="24">
        <v>3135000</v>
      </c>
      <c r="E874" t="str">
        <f>IF(D874&lt;VLOOKUP(A874,Min!A:B,2,FALSE),"Y","")</f>
        <v/>
      </c>
      <c r="F874">
        <f>IF(AND(OR(s_tmchk="all",IF(ISERROR(MATCH(B874,s_teams,0)),FALSE,TRUE)),OR(s_minsal="",s_minsal&lt;=D874),OR(s_maxsal="",s_maxsal&gt;=D874),OR(s_minyr="",s_minyr&lt;=A874),OR(s_maxyr="",s_maxyr&gt;=A874),OR(s_player="",s_player=C874)),MAX(F$1:F873)+1,0)</f>
        <v>0</v>
      </c>
    </row>
    <row r="875" spans="1:6">
      <c r="A875" s="20">
        <v>2016</v>
      </c>
      <c r="B875" s="15" t="s">
        <v>71</v>
      </c>
      <c r="C875" s="15" t="s">
        <v>1116</v>
      </c>
      <c r="D875" s="24">
        <v>2279040</v>
      </c>
      <c r="E875" t="str">
        <f>IF(D875&lt;VLOOKUP(A875,Min!A:B,2,FALSE),"Y","")</f>
        <v/>
      </c>
      <c r="F875">
        <f>IF(AND(OR(s_tmchk="all",IF(ISERROR(MATCH(B875,s_teams,0)),FALSE,TRUE)),OR(s_minsal="",s_minsal&lt;=D875),OR(s_maxsal="",s_maxsal&gt;=D875),OR(s_minyr="",s_minyr&lt;=A875),OR(s_maxyr="",s_maxyr&gt;=A875),OR(s_player="",s_player=C875)),MAX(F$1:F874)+1,0)</f>
        <v>0</v>
      </c>
    </row>
    <row r="876" spans="1:6">
      <c r="A876" s="20">
        <v>2016</v>
      </c>
      <c r="B876" s="15" t="s">
        <v>71</v>
      </c>
      <c r="C876" s="15" t="s">
        <v>1119</v>
      </c>
      <c r="D876" s="24">
        <v>2021520</v>
      </c>
      <c r="E876" t="str">
        <f>IF(D876&lt;VLOOKUP(A876,Min!A:B,2,FALSE),"Y","")</f>
        <v/>
      </c>
      <c r="F876">
        <f>IF(AND(OR(s_tmchk="all",IF(ISERROR(MATCH(B876,s_teams,0)),FALSE,TRUE)),OR(s_minsal="",s_minsal&lt;=D876),OR(s_maxsal="",s_maxsal&gt;=D876),OR(s_minyr="",s_minyr&lt;=A876),OR(s_maxyr="",s_maxyr&gt;=A876),OR(s_player="",s_player=C876)),MAX(F$1:F875)+1,0)</f>
        <v>0</v>
      </c>
    </row>
    <row r="877" spans="1:6">
      <c r="A877" s="20">
        <v>2016</v>
      </c>
      <c r="B877" s="15" t="s">
        <v>71</v>
      </c>
      <c r="C877" s="15" t="s">
        <v>1122</v>
      </c>
      <c r="D877" s="24">
        <v>1463040</v>
      </c>
      <c r="E877" t="str">
        <f>IF(D877&lt;VLOOKUP(A877,Min!A:B,2,FALSE),"Y","")</f>
        <v/>
      </c>
      <c r="F877">
        <f>IF(AND(OR(s_tmchk="all",IF(ISERROR(MATCH(B877,s_teams,0)),FALSE,TRUE)),OR(s_minsal="",s_minsal&lt;=D877),OR(s_maxsal="",s_maxsal&gt;=D877),OR(s_minyr="",s_minyr&lt;=A877),OR(s_maxyr="",s_maxyr&gt;=A877),OR(s_player="",s_player=C877)),MAX(F$1:F876)+1,0)</f>
        <v>0</v>
      </c>
    </row>
    <row r="878" spans="1:6">
      <c r="A878" s="20">
        <v>2016</v>
      </c>
      <c r="B878" s="15" t="s">
        <v>71</v>
      </c>
      <c r="C878" s="15" t="s">
        <v>1125</v>
      </c>
      <c r="D878" s="24">
        <v>1210800</v>
      </c>
      <c r="E878" t="str">
        <f>IF(D878&lt;VLOOKUP(A878,Min!A:B,2,FALSE),"Y","")</f>
        <v/>
      </c>
      <c r="F878">
        <f>IF(AND(OR(s_tmchk="all",IF(ISERROR(MATCH(B878,s_teams,0)),FALSE,TRUE)),OR(s_minsal="",s_minsal&lt;=D878),OR(s_maxsal="",s_maxsal&gt;=D878),OR(s_minyr="",s_minyr&lt;=A878),OR(s_maxyr="",s_maxyr&gt;=A878),OR(s_player="",s_player=C878)),MAX(F$1:F877)+1,0)</f>
        <v>0</v>
      </c>
    </row>
    <row r="879" spans="1:6">
      <c r="A879" s="20">
        <v>2016</v>
      </c>
      <c r="B879" s="15" t="s">
        <v>71</v>
      </c>
      <c r="C879" s="15" t="s">
        <v>1128</v>
      </c>
      <c r="D879" s="24">
        <v>1140240</v>
      </c>
      <c r="E879" t="str">
        <f>IF(D879&lt;VLOOKUP(A879,Min!A:B,2,FALSE),"Y","")</f>
        <v/>
      </c>
      <c r="F879">
        <f>IF(AND(OR(s_tmchk="all",IF(ISERROR(MATCH(B879,s_teams,0)),FALSE,TRUE)),OR(s_minsal="",s_minsal&lt;=D879),OR(s_maxsal="",s_maxsal&gt;=D879),OR(s_minyr="",s_minyr&lt;=A879),OR(s_maxyr="",s_maxyr&gt;=A879),OR(s_player="",s_player=C879)),MAX(F$1:F878)+1,0)</f>
        <v>0</v>
      </c>
    </row>
    <row r="880" spans="1:6">
      <c r="A880" s="20">
        <v>2016</v>
      </c>
      <c r="B880" s="15" t="s">
        <v>71</v>
      </c>
      <c r="C880" s="15" t="s">
        <v>1131</v>
      </c>
      <c r="D880" s="24">
        <v>345966</v>
      </c>
      <c r="E880" t="str">
        <f>IF(D880&lt;VLOOKUP(A880,Min!A:B,2,FALSE),"Y","")</f>
        <v>Y</v>
      </c>
      <c r="F880">
        <f>IF(AND(OR(s_tmchk="all",IF(ISERROR(MATCH(B880,s_teams,0)),FALSE,TRUE)),OR(s_minsal="",s_minsal&lt;=D880),OR(s_maxsal="",s_maxsal&gt;=D880),OR(s_minyr="",s_minyr&lt;=A880),OR(s_maxyr="",s_maxyr&gt;=A880),OR(s_player="",s_player=C880)),MAX(F$1:F879)+1,0)</f>
        <v>0</v>
      </c>
    </row>
    <row r="881" spans="1:6">
      <c r="A881" s="20">
        <v>2016</v>
      </c>
      <c r="B881" s="15" t="s">
        <v>73</v>
      </c>
      <c r="C881" s="15" t="s">
        <v>1134</v>
      </c>
      <c r="D881" s="24">
        <v>11250000</v>
      </c>
      <c r="E881" t="str">
        <f>IF(D881&lt;VLOOKUP(A881,Min!A:B,2,FALSE),"Y","")</f>
        <v/>
      </c>
      <c r="F881">
        <f>IF(AND(OR(s_tmchk="all",IF(ISERROR(MATCH(B881,s_teams,0)),FALSE,TRUE)),OR(s_minsal="",s_minsal&lt;=D881),OR(s_maxsal="",s_maxsal&gt;=D881),OR(s_minyr="",s_minyr&lt;=A881),OR(s_maxyr="",s_maxyr&gt;=A881),OR(s_player="",s_player=C881)),MAX(F$1:F880)+1,0)</f>
        <v>0</v>
      </c>
    </row>
    <row r="882" spans="1:6">
      <c r="A882" s="20">
        <v>2016</v>
      </c>
      <c r="B882" s="15" t="s">
        <v>73</v>
      </c>
      <c r="C882" s="15" t="s">
        <v>1137</v>
      </c>
      <c r="D882" s="24">
        <v>8344497</v>
      </c>
      <c r="E882" t="str">
        <f>IF(D882&lt;VLOOKUP(A882,Min!A:B,2,FALSE),"Y","")</f>
        <v/>
      </c>
      <c r="F882">
        <f>IF(AND(OR(s_tmchk="all",IF(ISERROR(MATCH(B882,s_teams,0)),FALSE,TRUE)),OR(s_minsal="",s_minsal&lt;=D882),OR(s_maxsal="",s_maxsal&gt;=D882),OR(s_minyr="",s_minyr&lt;=A882),OR(s_maxyr="",s_maxyr&gt;=A882),OR(s_player="",s_player=C882)),MAX(F$1:F881)+1,0)</f>
        <v>0</v>
      </c>
    </row>
    <row r="883" spans="1:6">
      <c r="A883" s="20">
        <v>2016</v>
      </c>
      <c r="B883" s="15" t="s">
        <v>73</v>
      </c>
      <c r="C883" s="15" t="s">
        <v>1141</v>
      </c>
      <c r="D883" s="24">
        <v>7900000</v>
      </c>
      <c r="E883" t="str">
        <f>IF(D883&lt;VLOOKUP(A883,Min!A:B,2,FALSE),"Y","")</f>
        <v/>
      </c>
      <c r="F883">
        <f>IF(AND(OR(s_tmchk="all",IF(ISERROR(MATCH(B883,s_teams,0)),FALSE,TRUE)),OR(s_minsal="",s_minsal&lt;=D883),OR(s_maxsal="",s_maxsal&gt;=D883),OR(s_minyr="",s_minyr&lt;=A883),OR(s_maxyr="",s_maxyr&gt;=A883),OR(s_player="",s_player=C883)),MAX(F$1:F882)+1,0)</f>
        <v>0</v>
      </c>
    </row>
    <row r="884" spans="1:6">
      <c r="A884" s="20">
        <v>2016</v>
      </c>
      <c r="B884" s="15" t="s">
        <v>73</v>
      </c>
      <c r="C884" s="15" t="s">
        <v>1144</v>
      </c>
      <c r="D884" s="24">
        <v>5192520</v>
      </c>
      <c r="E884" t="str">
        <f>IF(D884&lt;VLOOKUP(A884,Min!A:B,2,FALSE),"Y","")</f>
        <v/>
      </c>
      <c r="F884">
        <f>IF(AND(OR(s_tmchk="all",IF(ISERROR(MATCH(B884,s_teams,0)),FALSE,TRUE)),OR(s_minsal="",s_minsal&lt;=D884),OR(s_maxsal="",s_maxsal&gt;=D884),OR(s_minyr="",s_minyr&lt;=A884),OR(s_maxyr="",s_maxyr&gt;=A884),OR(s_player="",s_player=C884)),MAX(F$1:F883)+1,0)</f>
        <v>0</v>
      </c>
    </row>
    <row r="885" spans="1:6">
      <c r="A885" s="20">
        <v>2016</v>
      </c>
      <c r="B885" s="15" t="s">
        <v>73</v>
      </c>
      <c r="C885" s="15" t="s">
        <v>1146</v>
      </c>
      <c r="D885" s="24">
        <v>5000000</v>
      </c>
      <c r="E885" t="str">
        <f>IF(D885&lt;VLOOKUP(A885,Min!A:B,2,FALSE),"Y","")</f>
        <v/>
      </c>
      <c r="F885">
        <f>IF(AND(OR(s_tmchk="all",IF(ISERROR(MATCH(B885,s_teams,0)),FALSE,TRUE)),OR(s_minsal="",s_minsal&lt;=D885),OR(s_maxsal="",s_maxsal&gt;=D885),OR(s_minyr="",s_minyr&lt;=A885),OR(s_maxyr="",s_maxyr&gt;=A885),OR(s_player="",s_player=C885)),MAX(F$1:F884)+1,0)</f>
        <v>0</v>
      </c>
    </row>
    <row r="886" spans="1:6">
      <c r="A886" s="20">
        <v>2016</v>
      </c>
      <c r="B886" s="15" t="s">
        <v>73</v>
      </c>
      <c r="C886" s="15" t="s">
        <v>1150</v>
      </c>
      <c r="D886" s="24">
        <v>4300000</v>
      </c>
      <c r="E886" t="str">
        <f>IF(D886&lt;VLOOKUP(A886,Min!A:B,2,FALSE),"Y","")</f>
        <v/>
      </c>
      <c r="F886">
        <f>IF(AND(OR(s_tmchk="all",IF(ISERROR(MATCH(B886,s_teams,0)),FALSE,TRUE)),OR(s_minsal="",s_minsal&lt;=D886),OR(s_maxsal="",s_maxsal&gt;=D886),OR(s_minyr="",s_minyr&lt;=A886),OR(s_maxyr="",s_maxyr&gt;=A886),OR(s_player="",s_player=C886)),MAX(F$1:F885)+1,0)</f>
        <v>0</v>
      </c>
    </row>
    <row r="887" spans="1:6">
      <c r="A887" s="20">
        <v>2016</v>
      </c>
      <c r="B887" s="15" t="s">
        <v>73</v>
      </c>
      <c r="C887" s="15" t="s">
        <v>1153</v>
      </c>
      <c r="D887" s="24">
        <v>4171680</v>
      </c>
      <c r="E887" t="str">
        <f>IF(D887&lt;VLOOKUP(A887,Min!A:B,2,FALSE),"Y","")</f>
        <v/>
      </c>
      <c r="F887">
        <f>IF(AND(OR(s_tmchk="all",IF(ISERROR(MATCH(B887,s_teams,0)),FALSE,TRUE)),OR(s_minsal="",s_minsal&lt;=D887),OR(s_maxsal="",s_maxsal&gt;=D887),OR(s_minyr="",s_minyr&lt;=A887),OR(s_maxyr="",s_maxyr&gt;=A887),OR(s_player="",s_player=C887)),MAX(F$1:F886)+1,0)</f>
        <v>0</v>
      </c>
    </row>
    <row r="888" spans="1:6">
      <c r="A888" s="20">
        <v>2016</v>
      </c>
      <c r="B888" s="15" t="s">
        <v>73</v>
      </c>
      <c r="C888" s="15" t="s">
        <v>1156</v>
      </c>
      <c r="D888" s="24">
        <v>3741480</v>
      </c>
      <c r="E888" t="str">
        <f>IF(D888&lt;VLOOKUP(A888,Min!A:B,2,FALSE),"Y","")</f>
        <v/>
      </c>
      <c r="F888">
        <f>IF(AND(OR(s_tmchk="all",IF(ISERROR(MATCH(B888,s_teams,0)),FALSE,TRUE)),OR(s_minsal="",s_minsal&lt;=D888),OR(s_maxsal="",s_maxsal&gt;=D888),OR(s_minyr="",s_minyr&lt;=A888),OR(s_maxyr="",s_maxyr&gt;=A888),OR(s_player="",s_player=C888)),MAX(F$1:F887)+1,0)</f>
        <v>0</v>
      </c>
    </row>
    <row r="889" spans="1:6">
      <c r="A889" s="20">
        <v>2016</v>
      </c>
      <c r="B889" s="15" t="s">
        <v>73</v>
      </c>
      <c r="C889" s="15" t="s">
        <v>1159</v>
      </c>
      <c r="D889" s="24">
        <v>2505720</v>
      </c>
      <c r="E889" t="str">
        <f>IF(D889&lt;VLOOKUP(A889,Min!A:B,2,FALSE),"Y","")</f>
        <v/>
      </c>
      <c r="F889">
        <f>IF(AND(OR(s_tmchk="all",IF(ISERROR(MATCH(B889,s_teams,0)),FALSE,TRUE)),OR(s_minsal="",s_minsal&lt;=D889),OR(s_maxsal="",s_maxsal&gt;=D889),OR(s_minyr="",s_minyr&lt;=A889),OR(s_maxyr="",s_maxyr&gt;=A889),OR(s_player="",s_player=C889)),MAX(F$1:F888)+1,0)</f>
        <v>0</v>
      </c>
    </row>
    <row r="890" spans="1:6">
      <c r="A890" s="20">
        <v>2016</v>
      </c>
      <c r="B890" s="15" t="s">
        <v>73</v>
      </c>
      <c r="C890" s="15" t="s">
        <v>1162</v>
      </c>
      <c r="D890" s="24">
        <v>2380594</v>
      </c>
      <c r="E890" t="str">
        <f>IF(D890&lt;VLOOKUP(A890,Min!A:B,2,FALSE),"Y","")</f>
        <v/>
      </c>
      <c r="F890">
        <f>IF(AND(OR(s_tmchk="all",IF(ISERROR(MATCH(B890,s_teams,0)),FALSE,TRUE)),OR(s_minsal="",s_minsal&lt;=D890),OR(s_maxsal="",s_maxsal&gt;=D890),OR(s_minyr="",s_minyr&lt;=A890),OR(s_maxyr="",s_maxyr&gt;=A890),OR(s_player="",s_player=C890)),MAX(F$1:F889)+1,0)</f>
        <v>0</v>
      </c>
    </row>
    <row r="891" spans="1:6">
      <c r="A891" s="20">
        <v>2016</v>
      </c>
      <c r="B891" s="15" t="s">
        <v>73</v>
      </c>
      <c r="C891" s="15" t="s">
        <v>1164</v>
      </c>
      <c r="D891" s="24">
        <v>2288205</v>
      </c>
      <c r="E891" t="str">
        <f>IF(D891&lt;VLOOKUP(A891,Min!A:B,2,FALSE),"Y","")</f>
        <v/>
      </c>
      <c r="F891">
        <f>IF(AND(OR(s_tmchk="all",IF(ISERROR(MATCH(B891,s_teams,0)),FALSE,TRUE)),OR(s_minsal="",s_minsal&lt;=D891),OR(s_maxsal="",s_maxsal&gt;=D891),OR(s_minyr="",s_minyr&lt;=A891),OR(s_maxyr="",s_maxyr&gt;=A891),OR(s_player="",s_player=C891)),MAX(F$1:F890)+1,0)</f>
        <v>0</v>
      </c>
    </row>
    <row r="892" spans="1:6">
      <c r="A892" s="20">
        <v>2016</v>
      </c>
      <c r="B892" s="15" t="s">
        <v>73</v>
      </c>
      <c r="C892" s="15" t="s">
        <v>1167</v>
      </c>
      <c r="D892" s="24">
        <v>1294440</v>
      </c>
      <c r="E892" t="str">
        <f>IF(D892&lt;VLOOKUP(A892,Min!A:B,2,FALSE),"Y","")</f>
        <v/>
      </c>
      <c r="F892">
        <f>IF(AND(OR(s_tmchk="all",IF(ISERROR(MATCH(B892,s_teams,0)),FALSE,TRUE)),OR(s_minsal="",s_minsal&lt;=D892),OR(s_maxsal="",s_maxsal&gt;=D892),OR(s_minyr="",s_minyr&lt;=A892),OR(s_maxyr="",s_maxyr&gt;=A892),OR(s_player="",s_player=C892)),MAX(F$1:F891)+1,0)</f>
        <v>0</v>
      </c>
    </row>
    <row r="893" spans="1:6">
      <c r="A893" s="20">
        <v>2016</v>
      </c>
      <c r="B893" s="15" t="s">
        <v>73</v>
      </c>
      <c r="C893" s="15" t="s">
        <v>936</v>
      </c>
      <c r="D893" s="24">
        <v>1227286</v>
      </c>
      <c r="E893" t="str">
        <f>IF(D893&lt;VLOOKUP(A893,Min!A:B,2,FALSE),"Y","")</f>
        <v/>
      </c>
      <c r="F893">
        <f>IF(AND(OR(s_tmchk="all",IF(ISERROR(MATCH(B893,s_teams,0)),FALSE,TRUE)),OR(s_minsal="",s_minsal&lt;=D893),OR(s_maxsal="",s_maxsal&gt;=D893),OR(s_minyr="",s_minyr&lt;=A893),OR(s_maxyr="",s_maxyr&gt;=A893),OR(s_player="",s_player=C893)),MAX(F$1:F892)+1,0)</f>
        <v>0</v>
      </c>
    </row>
    <row r="894" spans="1:6">
      <c r="A894" s="20">
        <v>2016</v>
      </c>
      <c r="B894" s="15" t="s">
        <v>73</v>
      </c>
      <c r="C894" s="15" t="s">
        <v>1172</v>
      </c>
      <c r="D894" s="24">
        <v>1150000</v>
      </c>
      <c r="E894" t="str">
        <f>IF(D894&lt;VLOOKUP(A894,Min!A:B,2,FALSE),"Y","")</f>
        <v/>
      </c>
      <c r="F894">
        <f>IF(AND(OR(s_tmchk="all",IF(ISERROR(MATCH(B894,s_teams,0)),FALSE,TRUE)),OR(s_minsal="",s_minsal&lt;=D894),OR(s_maxsal="",s_maxsal&gt;=D894),OR(s_minyr="",s_minyr&lt;=A894),OR(s_maxyr="",s_maxyr&gt;=A894),OR(s_player="",s_player=C894)),MAX(F$1:F893)+1,0)</f>
        <v>0</v>
      </c>
    </row>
    <row r="895" spans="1:6">
      <c r="A895" s="20">
        <v>2016</v>
      </c>
      <c r="B895" s="15" t="s">
        <v>73</v>
      </c>
      <c r="C895" s="15" t="s">
        <v>1175</v>
      </c>
      <c r="D895" s="24">
        <v>947276</v>
      </c>
      <c r="E895" t="str">
        <f>IF(D895&lt;VLOOKUP(A895,Min!A:B,2,FALSE),"Y","")</f>
        <v/>
      </c>
      <c r="F895">
        <f>IF(AND(OR(s_tmchk="all",IF(ISERROR(MATCH(B895,s_teams,0)),FALSE,TRUE)),OR(s_minsal="",s_minsal&lt;=D895),OR(s_maxsal="",s_maxsal&gt;=D895),OR(s_minyr="",s_minyr&lt;=A895),OR(s_maxyr="",s_maxyr&gt;=A895),OR(s_player="",s_player=C895)),MAX(F$1:F894)+1,0)</f>
        <v>0</v>
      </c>
    </row>
    <row r="896" spans="1:6">
      <c r="A896" s="20">
        <v>2016</v>
      </c>
      <c r="B896" s="15" t="s">
        <v>73</v>
      </c>
      <c r="C896" s="15" t="s">
        <v>1179</v>
      </c>
      <c r="D896" s="24">
        <v>845059</v>
      </c>
      <c r="E896" t="str">
        <f>IF(D896&lt;VLOOKUP(A896,Min!A:B,2,FALSE),"Y","")</f>
        <v/>
      </c>
      <c r="F896">
        <f>IF(AND(OR(s_tmchk="all",IF(ISERROR(MATCH(B896,s_teams,0)),FALSE,TRUE)),OR(s_minsal="",s_minsal&lt;=D896),OR(s_maxsal="",s_maxsal&gt;=D896),OR(s_minyr="",s_minyr&lt;=A896),OR(s_maxyr="",s_maxyr&gt;=A896),OR(s_player="",s_player=C896)),MAX(F$1:F895)+1,0)</f>
        <v>0</v>
      </c>
    </row>
    <row r="897" spans="1:6">
      <c r="A897" s="20">
        <v>2016</v>
      </c>
      <c r="B897" s="15" t="s">
        <v>73</v>
      </c>
      <c r="C897" s="15" t="s">
        <v>589</v>
      </c>
      <c r="D897" s="24">
        <v>845059</v>
      </c>
      <c r="E897" t="str">
        <f>IF(D897&lt;VLOOKUP(A897,Min!A:B,2,FALSE),"Y","")</f>
        <v/>
      </c>
      <c r="F897">
        <f>IF(AND(OR(s_tmchk="all",IF(ISERROR(MATCH(B897,s_teams,0)),FALSE,TRUE)),OR(s_minsal="",s_minsal&lt;=D897),OR(s_maxsal="",s_maxsal&gt;=D897),OR(s_minyr="",s_minyr&lt;=A897),OR(s_maxyr="",s_maxyr&gt;=A897),OR(s_player="",s_player=C897)),MAX(F$1:F896)+1,0)</f>
        <v>0</v>
      </c>
    </row>
    <row r="898" spans="1:6">
      <c r="A898" s="20">
        <v>2016</v>
      </c>
      <c r="B898" s="15" t="s">
        <v>73</v>
      </c>
      <c r="C898" s="15" t="s">
        <v>1181</v>
      </c>
      <c r="D898" s="24">
        <v>62141</v>
      </c>
      <c r="E898" t="str">
        <f>IF(D898&lt;VLOOKUP(A898,Min!A:B,2,FALSE),"Y","")</f>
        <v>Y</v>
      </c>
      <c r="F898">
        <f>IF(AND(OR(s_tmchk="all",IF(ISERROR(MATCH(B898,s_teams,0)),FALSE,TRUE)),OR(s_minsal="",s_minsal&lt;=D898),OR(s_maxsal="",s_maxsal&gt;=D898),OR(s_minyr="",s_minyr&lt;=A898),OR(s_maxyr="",s_maxyr&gt;=A898),OR(s_player="",s_player=C898)),MAX(F$1:F897)+1,0)</f>
        <v>0</v>
      </c>
    </row>
    <row r="899" spans="1:6">
      <c r="A899" s="20">
        <v>2016</v>
      </c>
      <c r="B899" s="15" t="s">
        <v>75</v>
      </c>
      <c r="C899" s="15" t="s">
        <v>419</v>
      </c>
      <c r="D899" s="24">
        <v>12000000</v>
      </c>
      <c r="E899" t="str">
        <f>IF(D899&lt;VLOOKUP(A899,Min!A:B,2,FALSE),"Y","")</f>
        <v/>
      </c>
      <c r="F899">
        <f>IF(AND(OR(s_tmchk="all",IF(ISERROR(MATCH(B899,s_teams,0)),FALSE,TRUE)),OR(s_minsal="",s_minsal&lt;=D899),OR(s_maxsal="",s_maxsal&gt;=D899),OR(s_minyr="",s_minyr&lt;=A899),OR(s_maxyr="",s_maxyr&gt;=A899),OR(s_player="",s_player=C899)),MAX(F$1:F898)+1,0)</f>
        <v>0</v>
      </c>
    </row>
    <row r="900" spans="1:6">
      <c r="A900" s="20">
        <v>2016</v>
      </c>
      <c r="B900" s="15" t="s">
        <v>75</v>
      </c>
      <c r="C900" s="15" t="s">
        <v>1185</v>
      </c>
      <c r="D900" s="24">
        <v>10105855</v>
      </c>
      <c r="E900" t="str">
        <f>IF(D900&lt;VLOOKUP(A900,Min!A:B,2,FALSE),"Y","")</f>
        <v/>
      </c>
      <c r="F900">
        <f>IF(AND(OR(s_tmchk="all",IF(ISERROR(MATCH(B900,s_teams,0)),FALSE,TRUE)),OR(s_minsal="",s_minsal&lt;=D900),OR(s_maxsal="",s_maxsal&gt;=D900),OR(s_minyr="",s_minyr&lt;=A900),OR(s_maxyr="",s_maxyr&gt;=A900),OR(s_player="",s_player=C900)),MAX(F$1:F899)+1,0)</f>
        <v>0</v>
      </c>
    </row>
    <row r="901" spans="1:6">
      <c r="A901" s="20">
        <v>2016</v>
      </c>
      <c r="B901" s="15" t="s">
        <v>75</v>
      </c>
      <c r="C901" s="15" t="s">
        <v>1187</v>
      </c>
      <c r="D901" s="24">
        <v>6500000</v>
      </c>
      <c r="E901" t="str">
        <f>IF(D901&lt;VLOOKUP(A901,Min!A:B,2,FALSE),"Y","")</f>
        <v/>
      </c>
      <c r="F901">
        <f>IF(AND(OR(s_tmchk="all",IF(ISERROR(MATCH(B901,s_teams,0)),FALSE,TRUE)),OR(s_minsal="",s_minsal&lt;=D901),OR(s_maxsal="",s_maxsal&gt;=D901),OR(s_minyr="",s_minyr&lt;=A901),OR(s_maxyr="",s_maxyr&gt;=A901),OR(s_player="",s_player=C901)),MAX(F$1:F900)+1,0)</f>
        <v>0</v>
      </c>
    </row>
    <row r="902" spans="1:6">
      <c r="A902" s="20">
        <v>2016</v>
      </c>
      <c r="B902" s="15" t="s">
        <v>75</v>
      </c>
      <c r="C902" s="15" t="s">
        <v>1190</v>
      </c>
      <c r="D902" s="24">
        <v>4626960</v>
      </c>
      <c r="E902" t="str">
        <f>IF(D902&lt;VLOOKUP(A902,Min!A:B,2,FALSE),"Y","")</f>
        <v/>
      </c>
      <c r="F902">
        <f>IF(AND(OR(s_tmchk="all",IF(ISERROR(MATCH(B902,s_teams,0)),FALSE,TRUE)),OR(s_minsal="",s_minsal&lt;=D902),OR(s_maxsal="",s_maxsal&gt;=D902),OR(s_minyr="",s_minyr&lt;=A902),OR(s_maxyr="",s_maxyr&gt;=A902),OR(s_player="",s_player=C902)),MAX(F$1:F901)+1,0)</f>
        <v>0</v>
      </c>
    </row>
    <row r="903" spans="1:6">
      <c r="A903" s="20">
        <v>2016</v>
      </c>
      <c r="B903" s="15" t="s">
        <v>75</v>
      </c>
      <c r="C903" s="15" t="s">
        <v>1193</v>
      </c>
      <c r="D903" s="24">
        <v>4582680</v>
      </c>
      <c r="E903" t="str">
        <f>IF(D903&lt;VLOOKUP(A903,Min!A:B,2,FALSE),"Y","")</f>
        <v/>
      </c>
      <c r="F903">
        <f>IF(AND(OR(s_tmchk="all",IF(ISERROR(MATCH(B903,s_teams,0)),FALSE,TRUE)),OR(s_minsal="",s_minsal&lt;=D903),OR(s_maxsal="",s_maxsal&gt;=D903),OR(s_minyr="",s_minyr&lt;=A903),OR(s_maxyr="",s_maxyr&gt;=A903),OR(s_player="",s_player=C903)),MAX(F$1:F902)+1,0)</f>
        <v>0</v>
      </c>
    </row>
    <row r="904" spans="1:6">
      <c r="A904" s="20">
        <v>2016</v>
      </c>
      <c r="B904" s="15" t="s">
        <v>75</v>
      </c>
      <c r="C904" s="15" t="s">
        <v>1196</v>
      </c>
      <c r="D904" s="24">
        <v>3457800</v>
      </c>
      <c r="E904" t="str">
        <f>IF(D904&lt;VLOOKUP(A904,Min!A:B,2,FALSE),"Y","")</f>
        <v/>
      </c>
      <c r="F904">
        <f>IF(AND(OR(s_tmchk="all",IF(ISERROR(MATCH(B904,s_teams,0)),FALSE,TRUE)),OR(s_minsal="",s_minsal&lt;=D904),OR(s_maxsal="",s_maxsal&gt;=D904),OR(s_minyr="",s_minyr&lt;=A904),OR(s_maxyr="",s_maxyr&gt;=A904),OR(s_player="",s_player=C904)),MAX(F$1:F903)+1,0)</f>
        <v>0</v>
      </c>
    </row>
    <row r="905" spans="1:6">
      <c r="A905" s="20">
        <v>2016</v>
      </c>
      <c r="B905" s="15" t="s">
        <v>75</v>
      </c>
      <c r="C905" s="15" t="s">
        <v>1202</v>
      </c>
      <c r="D905" s="24">
        <v>2869440</v>
      </c>
      <c r="E905" t="str">
        <f>IF(D905&lt;VLOOKUP(A905,Min!A:B,2,FALSE),"Y","")</f>
        <v/>
      </c>
      <c r="F905">
        <f>IF(AND(OR(s_tmchk="all",IF(ISERROR(MATCH(B905,s_teams,0)),FALSE,TRUE)),OR(s_minsal="",s_minsal&lt;=D905),OR(s_maxsal="",s_maxsal&gt;=D905),OR(s_minyr="",s_minyr&lt;=A905),OR(s_maxyr="",s_maxyr&gt;=A905),OR(s_player="",s_player=C905)),MAX(F$1:F904)+1,0)</f>
        <v>0</v>
      </c>
    </row>
    <row r="906" spans="1:6">
      <c r="A906" s="20">
        <v>2016</v>
      </c>
      <c r="B906" s="15" t="s">
        <v>75</v>
      </c>
      <c r="C906" s="15" t="s">
        <v>1199</v>
      </c>
      <c r="D906" s="24">
        <v>2814000</v>
      </c>
      <c r="E906" t="str">
        <f>IF(D906&lt;VLOOKUP(A906,Min!A:B,2,FALSE),"Y","")</f>
        <v/>
      </c>
      <c r="F906">
        <f>IF(AND(OR(s_tmchk="all",IF(ISERROR(MATCH(B906,s_teams,0)),FALSE,TRUE)),OR(s_minsal="",s_minsal&lt;=D906),OR(s_maxsal="",s_maxsal&gt;=D906),OR(s_minyr="",s_minyr&lt;=A906),OR(s_maxyr="",s_maxyr&gt;=A906),OR(s_player="",s_player=C906)),MAX(F$1:F905)+1,0)</f>
        <v>0</v>
      </c>
    </row>
    <row r="907" spans="1:6">
      <c r="A907" s="20">
        <v>2016</v>
      </c>
      <c r="B907" s="15" t="s">
        <v>75</v>
      </c>
      <c r="C907" s="15" t="s">
        <v>1205</v>
      </c>
      <c r="D907" s="24">
        <v>2683841</v>
      </c>
      <c r="E907" t="str">
        <f>IF(D907&lt;VLOOKUP(A907,Min!A:B,2,FALSE),"Y","")</f>
        <v/>
      </c>
      <c r="F907">
        <f>IF(AND(OR(s_tmchk="all",IF(ISERROR(MATCH(B907,s_teams,0)),FALSE,TRUE)),OR(s_minsal="",s_minsal&lt;=D907),OR(s_maxsal="",s_maxsal&gt;=D907),OR(s_minyr="",s_minyr&lt;=A907),OR(s_maxyr="",s_maxyr&gt;=A907),OR(s_player="",s_player=C907)),MAX(F$1:F906)+1,0)</f>
        <v>0</v>
      </c>
    </row>
    <row r="908" spans="1:6">
      <c r="A908" s="20">
        <v>2016</v>
      </c>
      <c r="B908" s="15" t="s">
        <v>75</v>
      </c>
      <c r="C908" s="15" t="s">
        <v>1085</v>
      </c>
      <c r="D908" s="24">
        <v>2179354</v>
      </c>
      <c r="E908" t="str">
        <f>IF(D908&lt;VLOOKUP(A908,Min!A:B,2,FALSE),"Y","")</f>
        <v/>
      </c>
      <c r="F908">
        <f>IF(AND(OR(s_tmchk="all",IF(ISERROR(MATCH(B908,s_teams,0)),FALSE,TRUE)),OR(s_minsal="",s_minsal&lt;=D908),OR(s_maxsal="",s_maxsal&gt;=D908),OR(s_minyr="",s_minyr&lt;=A908),OR(s_maxyr="",s_maxyr&gt;=A908),OR(s_player="",s_player=C908)),MAX(F$1:F907)+1,0)</f>
        <v>0</v>
      </c>
    </row>
    <row r="909" spans="1:6">
      <c r="A909" s="20">
        <v>2016</v>
      </c>
      <c r="B909" s="15" t="s">
        <v>75</v>
      </c>
      <c r="C909" s="15" t="s">
        <v>1210</v>
      </c>
      <c r="D909" s="24">
        <v>2144722</v>
      </c>
      <c r="E909" t="str">
        <f>IF(D909&lt;VLOOKUP(A909,Min!A:B,2,FALSE),"Y","")</f>
        <v/>
      </c>
      <c r="F909">
        <f>IF(AND(OR(s_tmchk="all",IF(ISERROR(MATCH(B909,s_teams,0)),FALSE,TRUE)),OR(s_minsal="",s_minsal&lt;=D909),OR(s_maxsal="",s_maxsal&gt;=D909),OR(s_minyr="",s_minyr&lt;=A909),OR(s_maxyr="",s_maxyr&gt;=A909),OR(s_player="",s_player=C909)),MAX(F$1:F908)+1,0)</f>
        <v>0</v>
      </c>
    </row>
    <row r="910" spans="1:6">
      <c r="A910" s="20">
        <v>2016</v>
      </c>
      <c r="B910" s="15" t="s">
        <v>75</v>
      </c>
      <c r="C910" s="15" t="s">
        <v>1212</v>
      </c>
      <c r="D910" s="24">
        <v>1100602</v>
      </c>
      <c r="E910" t="str">
        <f>IF(D910&lt;VLOOKUP(A910,Min!A:B,2,FALSE),"Y","")</f>
        <v/>
      </c>
      <c r="F910">
        <f>IF(AND(OR(s_tmchk="all",IF(ISERROR(MATCH(B910,s_teams,0)),FALSE,TRUE)),OR(s_minsal="",s_minsal&lt;=D910),OR(s_maxsal="",s_maxsal&gt;=D910),OR(s_minyr="",s_minyr&lt;=A910),OR(s_maxyr="",s_maxyr&gt;=A910),OR(s_player="",s_player=C910)),MAX(F$1:F909)+1,0)</f>
        <v>0</v>
      </c>
    </row>
    <row r="911" spans="1:6">
      <c r="A911" s="20">
        <v>2016</v>
      </c>
      <c r="B911" s="15" t="s">
        <v>75</v>
      </c>
      <c r="C911" s="15" t="s">
        <v>2933</v>
      </c>
      <c r="D911" s="24">
        <v>1075000</v>
      </c>
      <c r="E911" t="str">
        <f>IF(D911&lt;VLOOKUP(A911,Min!A:B,2,FALSE),"Y","")</f>
        <v/>
      </c>
      <c r="F911">
        <f>IF(AND(OR(s_tmchk="all",IF(ISERROR(MATCH(B911,s_teams,0)),FALSE,TRUE)),OR(s_minsal="",s_minsal&lt;=D911),OR(s_maxsal="",s_maxsal&gt;=D911),OR(s_minyr="",s_minyr&lt;=A911),OR(s_maxyr="",s_maxyr&gt;=A911),OR(s_player="",s_player=C911)),MAX(F$1:F910)+1,0)</f>
        <v>0</v>
      </c>
    </row>
    <row r="912" spans="1:6">
      <c r="A912" s="20">
        <v>2016</v>
      </c>
      <c r="B912" s="15" t="s">
        <v>75</v>
      </c>
      <c r="C912" s="15" t="s">
        <v>1217</v>
      </c>
      <c r="D912" s="24">
        <v>1000000</v>
      </c>
      <c r="E912" t="str">
        <f>IF(D912&lt;VLOOKUP(A912,Min!A:B,2,FALSE),"Y","")</f>
        <v/>
      </c>
      <c r="F912">
        <f>IF(AND(OR(s_tmchk="all",IF(ISERROR(MATCH(B912,s_teams,0)),FALSE,TRUE)),OR(s_minsal="",s_minsal&lt;=D912),OR(s_maxsal="",s_maxsal&gt;=D912),OR(s_minyr="",s_minyr&lt;=A912),OR(s_maxyr="",s_maxyr&gt;=A912),OR(s_player="",s_player=C912)),MAX(F$1:F911)+1,0)</f>
        <v>0</v>
      </c>
    </row>
    <row r="913" spans="1:6">
      <c r="A913" s="20">
        <v>2016</v>
      </c>
      <c r="B913" s="15" t="s">
        <v>75</v>
      </c>
      <c r="C913" s="15" t="s">
        <v>1220</v>
      </c>
      <c r="D913" s="24">
        <v>947276</v>
      </c>
      <c r="E913" t="str">
        <f>IF(D913&lt;VLOOKUP(A913,Min!A:B,2,FALSE),"Y","")</f>
        <v/>
      </c>
      <c r="F913">
        <f>IF(AND(OR(s_tmchk="all",IF(ISERROR(MATCH(B913,s_teams,0)),FALSE,TRUE)),OR(s_minsal="",s_minsal&lt;=D913),OR(s_maxsal="",s_maxsal&gt;=D913),OR(s_minyr="",s_minyr&lt;=A913),OR(s_maxyr="",s_maxyr&gt;=A913),OR(s_player="",s_player=C913)),MAX(F$1:F912)+1,0)</f>
        <v>0</v>
      </c>
    </row>
    <row r="914" spans="1:6">
      <c r="A914" s="20">
        <v>2016</v>
      </c>
      <c r="B914" s="15" t="s">
        <v>75</v>
      </c>
      <c r="C914" s="15" t="s">
        <v>865</v>
      </c>
      <c r="D914" s="24">
        <v>947276</v>
      </c>
      <c r="E914" t="str">
        <f>IF(D914&lt;VLOOKUP(A914,Min!A:B,2,FALSE),"Y","")</f>
        <v/>
      </c>
      <c r="F914">
        <f>IF(AND(OR(s_tmchk="all",IF(ISERROR(MATCH(B914,s_teams,0)),FALSE,TRUE)),OR(s_minsal="",s_minsal&lt;=D914),OR(s_maxsal="",s_maxsal&gt;=D914),OR(s_minyr="",s_minyr&lt;=A914),OR(s_maxyr="",s_maxyr&gt;=A914),OR(s_player="",s_player=C914)),MAX(F$1:F913)+1,0)</f>
        <v>0</v>
      </c>
    </row>
    <row r="915" spans="1:6">
      <c r="A915" s="20">
        <v>2016</v>
      </c>
      <c r="B915" s="15" t="s">
        <v>75</v>
      </c>
      <c r="C915" s="15" t="s">
        <v>1223</v>
      </c>
      <c r="D915" s="24">
        <v>878222</v>
      </c>
      <c r="E915" t="str">
        <f>IF(D915&lt;VLOOKUP(A915,Min!A:B,2,FALSE),"Y","")</f>
        <v/>
      </c>
      <c r="F915">
        <f>IF(AND(OR(s_tmchk="all",IF(ISERROR(MATCH(B915,s_teams,0)),FALSE,TRUE)),OR(s_minsal="",s_minsal&lt;=D915),OR(s_maxsal="",s_maxsal&gt;=D915),OR(s_minyr="",s_minyr&lt;=A915),OR(s_maxyr="",s_maxyr&gt;=A915),OR(s_player="",s_player=C915)),MAX(F$1:F914)+1,0)</f>
        <v>0</v>
      </c>
    </row>
    <row r="916" spans="1:6">
      <c r="A916" s="20">
        <v>2016</v>
      </c>
      <c r="B916" s="15" t="s">
        <v>75</v>
      </c>
      <c r="C916" s="15" t="s">
        <v>485</v>
      </c>
      <c r="D916" s="24">
        <v>845059</v>
      </c>
      <c r="E916" t="str">
        <f>IF(D916&lt;VLOOKUP(A916,Min!A:B,2,FALSE),"Y","")</f>
        <v/>
      </c>
      <c r="F916">
        <f>IF(AND(OR(s_tmchk="all",IF(ISERROR(MATCH(B916,s_teams,0)),FALSE,TRUE)),OR(s_minsal="",s_minsal&lt;=D916),OR(s_maxsal="",s_maxsal&gt;=D916),OR(s_minyr="",s_minyr&lt;=A916),OR(s_maxyr="",s_maxyr&gt;=A916),OR(s_player="",s_player=C916)),MAX(F$1:F915)+1,0)</f>
        <v>0</v>
      </c>
    </row>
    <row r="917" spans="1:6">
      <c r="A917" s="20">
        <v>2016</v>
      </c>
      <c r="B917" s="15" t="s">
        <v>75</v>
      </c>
      <c r="C917" s="15" t="s">
        <v>1225</v>
      </c>
      <c r="D917" s="24">
        <v>845059</v>
      </c>
      <c r="E917" t="str">
        <f>IF(D917&lt;VLOOKUP(A917,Min!A:B,2,FALSE),"Y","")</f>
        <v/>
      </c>
      <c r="F917">
        <f>IF(AND(OR(s_tmchk="all",IF(ISERROR(MATCH(B917,s_teams,0)),FALSE,TRUE)),OR(s_minsal="",s_minsal&lt;=D917),OR(s_maxsal="",s_maxsal&gt;=D917),OR(s_minyr="",s_minyr&lt;=A917),OR(s_maxyr="",s_maxyr&gt;=A917),OR(s_player="",s_player=C917)),MAX(F$1:F916)+1,0)</f>
        <v>0</v>
      </c>
    </row>
    <row r="918" spans="1:6">
      <c r="A918" s="20">
        <v>2016</v>
      </c>
      <c r="B918" s="15" t="s">
        <v>75</v>
      </c>
      <c r="C918" s="15" t="s">
        <v>1229</v>
      </c>
      <c r="D918" s="24">
        <v>750000</v>
      </c>
      <c r="E918" t="str">
        <f>IF(D918&lt;VLOOKUP(A918,Min!A:B,2,FALSE),"Y","")</f>
        <v/>
      </c>
      <c r="F918">
        <f>IF(AND(OR(s_tmchk="all",IF(ISERROR(MATCH(B918,s_teams,0)),FALSE,TRUE)),OR(s_minsal="",s_minsal&lt;=D918),OR(s_maxsal="",s_maxsal&gt;=D918),OR(s_minyr="",s_minyr&lt;=A918),OR(s_maxyr="",s_maxyr&gt;=A918),OR(s_player="",s_player=C918)),MAX(F$1:F917)+1,0)</f>
        <v>0</v>
      </c>
    </row>
    <row r="919" spans="1:6">
      <c r="A919" s="20">
        <v>2016</v>
      </c>
      <c r="B919" s="15" t="s">
        <v>75</v>
      </c>
      <c r="C919" s="15" t="s">
        <v>1231</v>
      </c>
      <c r="D919" s="24">
        <v>525093</v>
      </c>
      <c r="E919" t="str">
        <f>IF(D919&lt;VLOOKUP(A919,Min!A:B,2,FALSE),"Y","")</f>
        <v/>
      </c>
      <c r="F919">
        <f>IF(AND(OR(s_tmchk="all",IF(ISERROR(MATCH(B919,s_teams,0)),FALSE,TRUE)),OR(s_minsal="",s_minsal&lt;=D919),OR(s_maxsal="",s_maxsal&gt;=D919),OR(s_minyr="",s_minyr&lt;=A919),OR(s_maxyr="",s_maxyr&gt;=A919),OR(s_player="",s_player=C919)),MAX(F$1:F918)+1,0)</f>
        <v>0</v>
      </c>
    </row>
    <row r="920" spans="1:6">
      <c r="A920" s="20">
        <v>2016</v>
      </c>
      <c r="B920" s="15" t="s">
        <v>75</v>
      </c>
      <c r="C920" s="15" t="s">
        <v>759</v>
      </c>
      <c r="D920" s="24">
        <v>298278</v>
      </c>
      <c r="E920" t="str">
        <f>IF(D920&lt;VLOOKUP(A920,Min!A:B,2,FALSE),"Y","")</f>
        <v>Y</v>
      </c>
      <c r="F920">
        <f>IF(AND(OR(s_tmchk="all",IF(ISERROR(MATCH(B920,s_teams,0)),FALSE,TRUE)),OR(s_minsal="",s_minsal&lt;=D920),OR(s_maxsal="",s_maxsal&gt;=D920),OR(s_minyr="",s_minyr&lt;=A920),OR(s_maxyr="",s_maxyr&gt;=A920),OR(s_player="",s_player=C920)),MAX(F$1:F919)+1,0)</f>
        <v>0</v>
      </c>
    </row>
    <row r="921" spans="1:6">
      <c r="A921" s="20">
        <v>2016</v>
      </c>
      <c r="B921" s="15" t="s">
        <v>75</v>
      </c>
      <c r="C921" s="15" t="s">
        <v>5942</v>
      </c>
      <c r="D921" s="24">
        <v>200000</v>
      </c>
      <c r="E921" t="str">
        <f>IF(D921&lt;VLOOKUP(A921,Min!A:B,2,FALSE),"Y","")</f>
        <v>Y</v>
      </c>
      <c r="F921">
        <f>IF(AND(OR(s_tmchk="all",IF(ISERROR(MATCH(B921,s_teams,0)),FALSE,TRUE)),OR(s_minsal="",s_minsal&lt;=D921),OR(s_maxsal="",s_maxsal&gt;=D921),OR(s_minyr="",s_minyr&lt;=A921),OR(s_maxyr="",s_maxyr&gt;=A921),OR(s_player="",s_player=C921)),MAX(F$1:F920)+1,0)</f>
        <v>0</v>
      </c>
    </row>
    <row r="922" spans="1:6">
      <c r="A922" s="20">
        <v>2016</v>
      </c>
      <c r="B922" s="15" t="s">
        <v>75</v>
      </c>
      <c r="C922" s="15" t="s">
        <v>1239</v>
      </c>
      <c r="D922" s="24">
        <v>150010</v>
      </c>
      <c r="E922" t="str">
        <f>IF(D922&lt;VLOOKUP(A922,Min!A:B,2,FALSE),"Y","")</f>
        <v>Y</v>
      </c>
      <c r="F922">
        <f>IF(AND(OR(s_tmchk="all",IF(ISERROR(MATCH(B922,s_teams,0)),FALSE,TRUE)),OR(s_minsal="",s_minsal&lt;=D922),OR(s_maxsal="",s_maxsal&gt;=D922),OR(s_minyr="",s_minyr&lt;=A922),OR(s_maxyr="",s_maxyr&gt;=A922),OR(s_player="",s_player=C922)),MAX(F$1:F921)+1,0)</f>
        <v>0</v>
      </c>
    </row>
    <row r="923" spans="1:6">
      <c r="A923" s="20">
        <v>2016</v>
      </c>
      <c r="B923" s="15" t="s">
        <v>76</v>
      </c>
      <c r="C923" s="15" t="s">
        <v>1243</v>
      </c>
      <c r="D923" s="24">
        <v>13500000</v>
      </c>
      <c r="E923" t="str">
        <f>IF(D923&lt;VLOOKUP(A923,Min!A:B,2,FALSE),"Y","")</f>
        <v/>
      </c>
      <c r="F923">
        <f>IF(AND(OR(s_tmchk="all",IF(ISERROR(MATCH(B923,s_teams,0)),FALSE,TRUE)),OR(s_minsal="",s_minsal&lt;=D923),OR(s_maxsal="",s_maxsal&gt;=D923),OR(s_minyr="",s_minyr&lt;=A923),OR(s_maxyr="",s_maxyr&gt;=A923),OR(s_player="",s_player=C923)),MAX(F$1:F922)+1,0)</f>
        <v>0</v>
      </c>
    </row>
    <row r="924" spans="1:6">
      <c r="A924" s="20">
        <v>2016</v>
      </c>
      <c r="B924" s="15" t="s">
        <v>76</v>
      </c>
      <c r="C924" s="15" t="s">
        <v>1241</v>
      </c>
      <c r="D924" s="24">
        <v>13500000</v>
      </c>
      <c r="E924" t="str">
        <f>IF(D924&lt;VLOOKUP(A924,Min!A:B,2,FALSE),"Y","")</f>
        <v/>
      </c>
      <c r="F924">
        <f>IF(AND(OR(s_tmchk="all",IF(ISERROR(MATCH(B924,s_teams,0)),FALSE,TRUE)),OR(s_minsal="",s_minsal&lt;=D924),OR(s_maxsal="",s_maxsal&gt;=D924),OR(s_minyr="",s_minyr&lt;=A924),OR(s_maxyr="",s_maxyr&gt;=A924),OR(s_player="",s_player=C924)),MAX(F$1:F923)+1,0)</f>
        <v>0</v>
      </c>
    </row>
    <row r="925" spans="1:6">
      <c r="A925" s="20">
        <v>2016</v>
      </c>
      <c r="B925" s="15" t="s">
        <v>76</v>
      </c>
      <c r="C925" s="15" t="s">
        <v>1246</v>
      </c>
      <c r="D925" s="24">
        <v>13000000</v>
      </c>
      <c r="E925" t="str">
        <f>IF(D925&lt;VLOOKUP(A925,Min!A:B,2,FALSE),"Y","")</f>
        <v/>
      </c>
      <c r="F925">
        <f>IF(AND(OR(s_tmchk="all",IF(ISERROR(MATCH(B925,s_teams,0)),FALSE,TRUE)),OR(s_minsal="",s_minsal&lt;=D925),OR(s_maxsal="",s_maxsal&gt;=D925),OR(s_minyr="",s_minyr&lt;=A925),OR(s_maxyr="",s_maxyr&gt;=A925),OR(s_player="",s_player=C925)),MAX(F$1:F924)+1,0)</f>
        <v>0</v>
      </c>
    </row>
    <row r="926" spans="1:6">
      <c r="A926" s="20">
        <v>2016</v>
      </c>
      <c r="B926" s="15" t="s">
        <v>76</v>
      </c>
      <c r="C926" s="15" t="s">
        <v>1249</v>
      </c>
      <c r="D926" s="24">
        <v>5500000</v>
      </c>
      <c r="E926" t="str">
        <f>IF(D926&lt;VLOOKUP(A926,Min!A:B,2,FALSE),"Y","")</f>
        <v/>
      </c>
      <c r="F926">
        <f>IF(AND(OR(s_tmchk="all",IF(ISERROR(MATCH(B926,s_teams,0)),FALSE,TRUE)),OR(s_minsal="",s_minsal&lt;=D926),OR(s_maxsal="",s_maxsal&gt;=D926),OR(s_minyr="",s_minyr&lt;=A926),OR(s_maxyr="",s_maxyr&gt;=A926),OR(s_player="",s_player=C926)),MAX(F$1:F925)+1,0)</f>
        <v>0</v>
      </c>
    </row>
    <row r="927" spans="1:6">
      <c r="A927" s="20">
        <v>2016</v>
      </c>
      <c r="B927" s="15" t="s">
        <v>76</v>
      </c>
      <c r="C927" s="15" t="s">
        <v>1251</v>
      </c>
      <c r="D927" s="24">
        <v>5500000</v>
      </c>
      <c r="E927" t="str">
        <f>IF(D927&lt;VLOOKUP(A927,Min!A:B,2,FALSE),"Y","")</f>
        <v/>
      </c>
      <c r="F927">
        <f>IF(AND(OR(s_tmchk="all",IF(ISERROR(MATCH(B927,s_teams,0)),FALSE,TRUE)),OR(s_minsal="",s_minsal&lt;=D927),OR(s_maxsal="",s_maxsal&gt;=D927),OR(s_minyr="",s_minyr&lt;=A927),OR(s_maxyr="",s_maxyr&gt;=A927),OR(s_player="",s_player=C927)),MAX(F$1:F926)+1,0)</f>
        <v>0</v>
      </c>
    </row>
    <row r="928" spans="1:6">
      <c r="A928" s="20">
        <v>2016</v>
      </c>
      <c r="B928" s="15" t="s">
        <v>76</v>
      </c>
      <c r="C928" s="15" t="s">
        <v>1254</v>
      </c>
      <c r="D928" s="24">
        <v>3807120</v>
      </c>
      <c r="E928" t="str">
        <f>IF(D928&lt;VLOOKUP(A928,Min!A:B,2,FALSE),"Y","")</f>
        <v/>
      </c>
      <c r="F928">
        <f>IF(AND(OR(s_tmchk="all",IF(ISERROR(MATCH(B928,s_teams,0)),FALSE,TRUE)),OR(s_minsal="",s_minsal&lt;=D928),OR(s_maxsal="",s_maxsal&gt;=D928),OR(s_minyr="",s_minyr&lt;=A928),OR(s_maxyr="",s_maxyr&gt;=A928),OR(s_player="",s_player=C928)),MAX(F$1:F927)+1,0)</f>
        <v>0</v>
      </c>
    </row>
    <row r="929" spans="1:6">
      <c r="A929" s="20">
        <v>2016</v>
      </c>
      <c r="B929" s="15" t="s">
        <v>76</v>
      </c>
      <c r="C929" s="15" t="s">
        <v>135</v>
      </c>
      <c r="D929" s="24">
        <v>3440000</v>
      </c>
      <c r="E929" t="str">
        <f>IF(D929&lt;VLOOKUP(A929,Min!A:B,2,FALSE),"Y","")</f>
        <v/>
      </c>
      <c r="F929">
        <f>IF(AND(OR(s_tmchk="all",IF(ISERROR(MATCH(B929,s_teams,0)),FALSE,TRUE)),OR(s_minsal="",s_minsal&lt;=D929),OR(s_maxsal="",s_maxsal&gt;=D929),OR(s_minyr="",s_minyr&lt;=A929),OR(s_maxyr="",s_maxyr&gt;=A929),OR(s_player="",s_player=C929)),MAX(F$1:F928)+1,0)</f>
        <v>0</v>
      </c>
    </row>
    <row r="930" spans="1:6">
      <c r="A930" s="20">
        <v>2016</v>
      </c>
      <c r="B930" s="15" t="s">
        <v>76</v>
      </c>
      <c r="C930" s="15" t="s">
        <v>1259</v>
      </c>
      <c r="D930" s="24">
        <v>2127840</v>
      </c>
      <c r="E930" t="str">
        <f>IF(D930&lt;VLOOKUP(A930,Min!A:B,2,FALSE),"Y","")</f>
        <v/>
      </c>
      <c r="F930">
        <f>IF(AND(OR(s_tmchk="all",IF(ISERROR(MATCH(B930,s_teams,0)),FALSE,TRUE)),OR(s_minsal="",s_minsal&lt;=D930),OR(s_maxsal="",s_maxsal&gt;=D930),OR(s_minyr="",s_minyr&lt;=A930),OR(s_maxyr="",s_maxyr&gt;=A930),OR(s_player="",s_player=C930)),MAX(F$1:F929)+1,0)</f>
        <v>0</v>
      </c>
    </row>
    <row r="931" spans="1:6">
      <c r="A931" s="20">
        <v>2016</v>
      </c>
      <c r="B931" s="15" t="s">
        <v>76</v>
      </c>
      <c r="C931" s="15" t="s">
        <v>1262</v>
      </c>
      <c r="D931" s="24">
        <v>2041080</v>
      </c>
      <c r="E931" t="str">
        <f>IF(D931&lt;VLOOKUP(A931,Min!A:B,2,FALSE),"Y","")</f>
        <v/>
      </c>
      <c r="F931">
        <f>IF(AND(OR(s_tmchk="all",IF(ISERROR(MATCH(B931,s_teams,0)),FALSE,TRUE)),OR(s_minsal="",s_minsal&lt;=D931),OR(s_maxsal="",s_maxsal&gt;=D931),OR(s_minyr="",s_minyr&lt;=A931),OR(s_maxyr="",s_maxyr&gt;=A931),OR(s_player="",s_player=C931)),MAX(F$1:F930)+1,0)</f>
        <v>0</v>
      </c>
    </row>
    <row r="932" spans="1:6">
      <c r="A932" s="20">
        <v>2016</v>
      </c>
      <c r="B932" s="15" t="s">
        <v>76</v>
      </c>
      <c r="C932" s="15" t="s">
        <v>1265</v>
      </c>
      <c r="D932" s="24">
        <v>2000000</v>
      </c>
      <c r="E932" t="str">
        <f>IF(D932&lt;VLOOKUP(A932,Min!A:B,2,FALSE),"Y","")</f>
        <v/>
      </c>
      <c r="F932">
        <f>IF(AND(OR(s_tmchk="all",IF(ISERROR(MATCH(B932,s_teams,0)),FALSE,TRUE)),OR(s_minsal="",s_minsal&lt;=D932),OR(s_maxsal="",s_maxsal&gt;=D932),OR(s_minyr="",s_minyr&lt;=A932),OR(s_maxyr="",s_maxyr&gt;=A932),OR(s_player="",s_player=C932)),MAX(F$1:F931)+1,0)</f>
        <v>0</v>
      </c>
    </row>
    <row r="933" spans="1:6">
      <c r="A933" s="20">
        <v>2016</v>
      </c>
      <c r="B933" s="15" t="s">
        <v>76</v>
      </c>
      <c r="C933" s="15" t="s">
        <v>1267</v>
      </c>
      <c r="D933" s="24">
        <v>1362897</v>
      </c>
      <c r="E933" t="str">
        <f>IF(D933&lt;VLOOKUP(A933,Min!A:B,2,FALSE),"Y","")</f>
        <v/>
      </c>
      <c r="F933">
        <f>IF(AND(OR(s_tmchk="all",IF(ISERROR(MATCH(B933,s_teams,0)),FALSE,TRUE)),OR(s_minsal="",s_minsal&lt;=D933),OR(s_maxsal="",s_maxsal&gt;=D933),OR(s_minyr="",s_minyr&lt;=A933),OR(s_maxyr="",s_maxyr&gt;=A933),OR(s_player="",s_player=C933)),MAX(F$1:F932)+1,0)</f>
        <v>0</v>
      </c>
    </row>
    <row r="934" spans="1:6">
      <c r="A934" s="20">
        <v>2016</v>
      </c>
      <c r="B934" s="15" t="s">
        <v>76</v>
      </c>
      <c r="C934" s="15" t="s">
        <v>1270</v>
      </c>
      <c r="D934" s="24">
        <v>1160160</v>
      </c>
      <c r="E934" t="str">
        <f>IF(D934&lt;VLOOKUP(A934,Min!A:B,2,FALSE),"Y","")</f>
        <v/>
      </c>
      <c r="F934">
        <f>IF(AND(OR(s_tmchk="all",IF(ISERROR(MATCH(B934,s_teams,0)),FALSE,TRUE)),OR(s_minsal="",s_minsal&lt;=D934),OR(s_maxsal="",s_maxsal&gt;=D934),OR(s_minyr="",s_minyr&lt;=A934),OR(s_maxyr="",s_maxyr&gt;=A934),OR(s_player="",s_player=C934)),MAX(F$1:F933)+1,0)</f>
        <v>0</v>
      </c>
    </row>
    <row r="935" spans="1:6">
      <c r="A935" s="20">
        <v>2016</v>
      </c>
      <c r="B935" s="15" t="s">
        <v>76</v>
      </c>
      <c r="C935" s="15" t="s">
        <v>1273</v>
      </c>
      <c r="D935" s="24">
        <v>1035000</v>
      </c>
      <c r="E935" t="str">
        <f>IF(D935&lt;VLOOKUP(A935,Min!A:B,2,FALSE),"Y","")</f>
        <v/>
      </c>
      <c r="F935">
        <f>IF(AND(OR(s_tmchk="all",IF(ISERROR(MATCH(B935,s_teams,0)),FALSE,TRUE)),OR(s_minsal="",s_minsal&lt;=D935),OR(s_maxsal="",s_maxsal&gt;=D935),OR(s_minyr="",s_minyr&lt;=A935),OR(s_maxyr="",s_maxyr&gt;=A935),OR(s_player="",s_player=C935)),MAX(F$1:F934)+1,0)</f>
        <v>0</v>
      </c>
    </row>
    <row r="936" spans="1:6">
      <c r="A936" s="20">
        <v>2016</v>
      </c>
      <c r="B936" s="15" t="s">
        <v>76</v>
      </c>
      <c r="C936" s="15" t="s">
        <v>1275</v>
      </c>
      <c r="D936" s="24">
        <v>981348</v>
      </c>
      <c r="E936" t="str">
        <f>IF(D936&lt;VLOOKUP(A936,Min!A:B,2,FALSE),"Y","")</f>
        <v/>
      </c>
      <c r="F936">
        <f>IF(AND(OR(s_tmchk="all",IF(ISERROR(MATCH(B936,s_teams,0)),FALSE,TRUE)),OR(s_minsal="",s_minsal&lt;=D936),OR(s_maxsal="",s_maxsal&gt;=D936),OR(s_minyr="",s_minyr&lt;=A936),OR(s_maxyr="",s_maxyr&gt;=A936),OR(s_player="",s_player=C936)),MAX(F$1:F935)+1,0)</f>
        <v>0</v>
      </c>
    </row>
    <row r="937" spans="1:6">
      <c r="A937" s="20">
        <v>2016</v>
      </c>
      <c r="B937" s="15" t="s">
        <v>76</v>
      </c>
      <c r="C937" s="15" t="s">
        <v>1278</v>
      </c>
      <c r="D937" s="24">
        <v>254779</v>
      </c>
      <c r="E937" t="str">
        <f>IF(D937&lt;VLOOKUP(A937,Min!A:B,2,FALSE),"Y","")</f>
        <v>Y</v>
      </c>
      <c r="F937">
        <f>IF(AND(OR(s_tmchk="all",IF(ISERROR(MATCH(B937,s_teams,0)),FALSE,TRUE)),OR(s_minsal="",s_minsal&lt;=D937),OR(s_maxsal="",s_maxsal&gt;=D937),OR(s_minyr="",s_minyr&lt;=A937),OR(s_maxyr="",s_maxyr&gt;=A937),OR(s_player="",s_player=C937)),MAX(F$1:F936)+1,0)</f>
        <v>0</v>
      </c>
    </row>
    <row r="938" spans="1:6">
      <c r="A938" s="20">
        <v>2016</v>
      </c>
      <c r="B938" s="15" t="s">
        <v>76</v>
      </c>
      <c r="C938" s="15" t="s">
        <v>664</v>
      </c>
      <c r="D938" s="24">
        <v>252593</v>
      </c>
      <c r="E938" t="str">
        <f>IF(D938&lt;VLOOKUP(A938,Min!A:B,2,FALSE),"Y","")</f>
        <v>Y</v>
      </c>
      <c r="F938">
        <f>IF(AND(OR(s_tmchk="all",IF(ISERROR(MATCH(B938,s_teams,0)),FALSE,TRUE)),OR(s_minsal="",s_minsal&lt;=D938),OR(s_maxsal="",s_maxsal&gt;=D938),OR(s_minyr="",s_minyr&lt;=A938),OR(s_maxyr="",s_maxyr&gt;=A938),OR(s_player="",s_player=C938)),MAX(F$1:F937)+1,0)</f>
        <v>0</v>
      </c>
    </row>
    <row r="939" spans="1:6">
      <c r="A939" s="20">
        <v>2016</v>
      </c>
      <c r="B939" s="15" t="s">
        <v>76</v>
      </c>
      <c r="C939" s="15" t="s">
        <v>846</v>
      </c>
      <c r="D939" s="24">
        <v>215015</v>
      </c>
      <c r="E939" t="str">
        <f>IF(D939&lt;VLOOKUP(A939,Min!A:B,2,FALSE),"Y","")</f>
        <v>Y</v>
      </c>
      <c r="F939">
        <f>IF(AND(OR(s_tmchk="all",IF(ISERROR(MATCH(B939,s_teams,0)),FALSE,TRUE)),OR(s_minsal="",s_minsal&lt;=D939),OR(s_maxsal="",s_maxsal&gt;=D939),OR(s_minyr="",s_minyr&lt;=A939),OR(s_maxyr="",s_maxyr&gt;=A939),OR(s_player="",s_player=C939)),MAX(F$1:F938)+1,0)</f>
        <v>0</v>
      </c>
    </row>
    <row r="940" spans="1:6">
      <c r="A940" s="20">
        <v>2016</v>
      </c>
      <c r="B940" s="15" t="s">
        <v>76</v>
      </c>
      <c r="C940" s="15" t="s">
        <v>551</v>
      </c>
      <c r="D940" s="24">
        <v>112104</v>
      </c>
      <c r="E940" t="str">
        <f>IF(D940&lt;VLOOKUP(A940,Min!A:B,2,FALSE),"Y","")</f>
        <v>Y</v>
      </c>
      <c r="F940">
        <f>IF(AND(OR(s_tmchk="all",IF(ISERROR(MATCH(B940,s_teams,0)),FALSE,TRUE)),OR(s_minsal="",s_minsal&lt;=D940),OR(s_maxsal="",s_maxsal&gt;=D940),OR(s_minyr="",s_minyr&lt;=A940),OR(s_maxyr="",s_maxyr&gt;=A940),OR(s_player="",s_player=C940)),MAX(F$1:F939)+1,0)</f>
        <v>0</v>
      </c>
    </row>
    <row r="941" spans="1:6">
      <c r="A941" s="20">
        <v>2016</v>
      </c>
      <c r="B941" s="15" t="s">
        <v>76</v>
      </c>
      <c r="C941" s="15" t="s">
        <v>1290</v>
      </c>
      <c r="D941" s="24">
        <v>108747</v>
      </c>
      <c r="E941" t="str">
        <f>IF(D941&lt;VLOOKUP(A941,Min!A:B,2,FALSE),"Y","")</f>
        <v>Y</v>
      </c>
      <c r="F941">
        <f>IF(AND(OR(s_tmchk="all",IF(ISERROR(MATCH(B941,s_teams,0)),FALSE,TRUE)),OR(s_minsal="",s_minsal&lt;=D941),OR(s_maxsal="",s_maxsal&gt;=D941),OR(s_minyr="",s_minyr&lt;=A941),OR(s_maxyr="",s_maxyr&gt;=A941),OR(s_player="",s_player=C941)),MAX(F$1:F940)+1,0)</f>
        <v>0</v>
      </c>
    </row>
    <row r="942" spans="1:6">
      <c r="A942" s="20">
        <v>2016</v>
      </c>
      <c r="B942" s="15" t="s">
        <v>76</v>
      </c>
      <c r="C942" s="15" t="s">
        <v>1239</v>
      </c>
      <c r="D942" s="24">
        <v>100007</v>
      </c>
      <c r="E942" t="str">
        <f>IF(D942&lt;VLOOKUP(A942,Min!A:B,2,FALSE),"Y","")</f>
        <v>Y</v>
      </c>
      <c r="F942">
        <f>IF(AND(OR(s_tmchk="all",IF(ISERROR(MATCH(B942,s_teams,0)),FALSE,TRUE)),OR(s_minsal="",s_minsal&lt;=D942),OR(s_maxsal="",s_maxsal&gt;=D942),OR(s_minyr="",s_minyr&lt;=A942),OR(s_maxyr="",s_maxyr&gt;=A942),OR(s_player="",s_player=C942)),MAX(F$1:F941)+1,0)</f>
        <v>0</v>
      </c>
    </row>
    <row r="943" spans="1:6">
      <c r="A943" s="20">
        <v>2016</v>
      </c>
      <c r="B943" s="15" t="s">
        <v>76</v>
      </c>
      <c r="C943" s="15" t="s">
        <v>381</v>
      </c>
      <c r="D943" s="24">
        <v>62141</v>
      </c>
      <c r="E943" t="str">
        <f>IF(D943&lt;VLOOKUP(A943,Min!A:B,2,FALSE),"Y","")</f>
        <v>Y</v>
      </c>
      <c r="F943">
        <f>IF(AND(OR(s_tmchk="all",IF(ISERROR(MATCH(B943,s_teams,0)),FALSE,TRUE)),OR(s_minsal="",s_minsal&lt;=D943),OR(s_maxsal="",s_maxsal&gt;=D943),OR(s_minyr="",s_minyr&lt;=A943),OR(s_maxyr="",s_maxyr&gt;=A943),OR(s_player="",s_player=C943)),MAX(F$1:F942)+1,0)</f>
        <v>0</v>
      </c>
    </row>
    <row r="944" spans="1:6">
      <c r="A944" s="20">
        <v>2016</v>
      </c>
      <c r="B944" s="15" t="s">
        <v>76</v>
      </c>
      <c r="C944" s="15" t="s">
        <v>1044</v>
      </c>
      <c r="D944" s="24">
        <v>50003</v>
      </c>
      <c r="E944" t="str">
        <f>IF(D944&lt;VLOOKUP(A944,Min!A:B,2,FALSE),"Y","")</f>
        <v>Y</v>
      </c>
      <c r="F944">
        <f>IF(AND(OR(s_tmchk="all",IF(ISERROR(MATCH(B944,s_teams,0)),FALSE,TRUE)),OR(s_minsal="",s_minsal&lt;=D944),OR(s_maxsal="",s_maxsal&gt;=D944),OR(s_minyr="",s_minyr&lt;=A944),OR(s_maxyr="",s_maxyr&gt;=A944),OR(s_player="",s_player=C944)),MAX(F$1:F943)+1,0)</f>
        <v>0</v>
      </c>
    </row>
    <row r="945" spans="1:6">
      <c r="A945" s="20">
        <v>2016</v>
      </c>
      <c r="B945" s="15" t="s">
        <v>79</v>
      </c>
      <c r="C945" s="15" t="s">
        <v>600</v>
      </c>
      <c r="D945" s="24">
        <v>10258800</v>
      </c>
      <c r="E945" t="str">
        <f>IF(D945&lt;VLOOKUP(A945,Min!A:B,2,FALSE),"Y","")</f>
        <v/>
      </c>
      <c r="F945">
        <f>IF(AND(OR(s_tmchk="all",IF(ISERROR(MATCH(B945,s_teams,0)),FALSE,TRUE)),OR(s_minsal="",s_minsal&lt;=D945),OR(s_maxsal="",s_maxsal&gt;=D945),OR(s_minyr="",s_minyr&lt;=A945),OR(s_maxyr="",s_maxyr&gt;=A945),OR(s_player="",s_player=C945)),MAX(F$1:F944)+1,0)</f>
        <v>0</v>
      </c>
    </row>
    <row r="946" spans="1:6">
      <c r="A946" s="20">
        <v>2016</v>
      </c>
      <c r="B946" s="15" t="s">
        <v>79</v>
      </c>
      <c r="C946" s="15" t="s">
        <v>1298</v>
      </c>
      <c r="D946" s="24">
        <v>8042895</v>
      </c>
      <c r="E946" t="str">
        <f>IF(D946&lt;VLOOKUP(A946,Min!A:B,2,FALSE),"Y","")</f>
        <v/>
      </c>
      <c r="F946">
        <f>IF(AND(OR(s_tmchk="all",IF(ISERROR(MATCH(B946,s_teams,0)),FALSE,TRUE)),OR(s_minsal="",s_minsal&lt;=D946),OR(s_maxsal="",s_maxsal&gt;=D946),OR(s_minyr="",s_minyr&lt;=A946),OR(s_maxyr="",s_maxyr&gt;=A946),OR(s_player="",s_player=C946)),MAX(F$1:F945)+1,0)</f>
        <v>0</v>
      </c>
    </row>
    <row r="947" spans="1:6">
      <c r="A947" s="20">
        <v>2016</v>
      </c>
      <c r="B947" s="15" t="s">
        <v>79</v>
      </c>
      <c r="C947" s="15" t="s">
        <v>1301</v>
      </c>
      <c r="D947" s="24">
        <v>6980802</v>
      </c>
      <c r="E947" t="str">
        <f>IF(D947&lt;VLOOKUP(A947,Min!A:B,2,FALSE),"Y","")</f>
        <v/>
      </c>
      <c r="F947">
        <f>IF(AND(OR(s_tmchk="all",IF(ISERROR(MATCH(B947,s_teams,0)),FALSE,TRUE)),OR(s_minsal="",s_minsal&lt;=D947),OR(s_maxsal="",s_maxsal&gt;=D947),OR(s_minyr="",s_minyr&lt;=A947),OR(s_maxyr="",s_maxyr&gt;=A947),OR(s_player="",s_player=C947)),MAX(F$1:F946)+1,0)</f>
        <v>0</v>
      </c>
    </row>
    <row r="948" spans="1:6">
      <c r="A948" s="20">
        <v>2016</v>
      </c>
      <c r="B948" s="15" t="s">
        <v>79</v>
      </c>
      <c r="C948" s="15" t="s">
        <v>1304</v>
      </c>
      <c r="D948" s="24">
        <v>6000000</v>
      </c>
      <c r="E948" t="str">
        <f>IF(D948&lt;VLOOKUP(A948,Min!A:B,2,FALSE),"Y","")</f>
        <v/>
      </c>
      <c r="F948">
        <f>IF(AND(OR(s_tmchk="all",IF(ISERROR(MATCH(B948,s_teams,0)),FALSE,TRUE)),OR(s_minsal="",s_minsal&lt;=D948),OR(s_maxsal="",s_maxsal&gt;=D948),OR(s_minyr="",s_minyr&lt;=A948),OR(s_maxyr="",s_maxyr&gt;=A948),OR(s_player="",s_player=C948)),MAX(F$1:F947)+1,0)</f>
        <v>0</v>
      </c>
    </row>
    <row r="949" spans="1:6">
      <c r="A949" s="20">
        <v>2016</v>
      </c>
      <c r="B949" s="15" t="s">
        <v>79</v>
      </c>
      <c r="C949" s="15" t="s">
        <v>1307</v>
      </c>
      <c r="D949" s="24">
        <v>5016000</v>
      </c>
      <c r="E949" t="str">
        <f>IF(D949&lt;VLOOKUP(A949,Min!A:B,2,FALSE),"Y","")</f>
        <v/>
      </c>
      <c r="F949">
        <f>IF(AND(OR(s_tmchk="all",IF(ISERROR(MATCH(B949,s_teams,0)),FALSE,TRUE)),OR(s_minsal="",s_minsal&lt;=D949),OR(s_maxsal="",s_maxsal&gt;=D949),OR(s_minyr="",s_minyr&lt;=A949),OR(s_maxyr="",s_maxyr&gt;=A949),OR(s_player="",s_player=C949)),MAX(F$1:F948)+1,0)</f>
        <v>0</v>
      </c>
    </row>
    <row r="950" spans="1:6">
      <c r="A950" s="20">
        <v>2016</v>
      </c>
      <c r="B950" s="15" t="s">
        <v>79</v>
      </c>
      <c r="C950" s="15" t="s">
        <v>1310</v>
      </c>
      <c r="D950" s="24">
        <v>4236287</v>
      </c>
      <c r="E950" t="str">
        <f>IF(D950&lt;VLOOKUP(A950,Min!A:B,2,FALSE),"Y","")</f>
        <v/>
      </c>
      <c r="F950">
        <f>IF(AND(OR(s_tmchk="all",IF(ISERROR(MATCH(B950,s_teams,0)),FALSE,TRUE)),OR(s_minsal="",s_minsal&lt;=D950),OR(s_maxsal="",s_maxsal&gt;=D950),OR(s_minyr="",s_minyr&lt;=A950),OR(s_maxyr="",s_maxyr&gt;=A950),OR(s_player="",s_player=C950)),MAX(F$1:F949)+1,0)</f>
        <v>0</v>
      </c>
    </row>
    <row r="951" spans="1:6">
      <c r="A951" s="20">
        <v>2016</v>
      </c>
      <c r="B951" s="15" t="s">
        <v>79</v>
      </c>
      <c r="C951" s="15" t="s">
        <v>475</v>
      </c>
      <c r="D951" s="24">
        <v>3083181</v>
      </c>
      <c r="E951" t="str">
        <f>IF(D951&lt;VLOOKUP(A951,Min!A:B,2,FALSE),"Y","")</f>
        <v/>
      </c>
      <c r="F951">
        <f>IF(AND(OR(s_tmchk="all",IF(ISERROR(MATCH(B951,s_teams,0)),FALSE,TRUE)),OR(s_minsal="",s_minsal&lt;=D951),OR(s_maxsal="",s_maxsal&gt;=D951),OR(s_minyr="",s_minyr&lt;=A951),OR(s_maxyr="",s_maxyr&gt;=A951),OR(s_player="",s_player=C951)),MAX(F$1:F950)+1,0)</f>
        <v>0</v>
      </c>
    </row>
    <row r="952" spans="1:6">
      <c r="A952" s="20">
        <v>2016</v>
      </c>
      <c r="B952" s="15" t="s">
        <v>79</v>
      </c>
      <c r="C952" s="15" t="s">
        <v>1313</v>
      </c>
      <c r="D952" s="24">
        <v>3075880</v>
      </c>
      <c r="E952" t="str">
        <f>IF(D952&lt;VLOOKUP(A952,Min!A:B,2,FALSE),"Y","")</f>
        <v/>
      </c>
      <c r="F952">
        <f>IF(AND(OR(s_tmchk="all",IF(ISERROR(MATCH(B952,s_teams,0)),FALSE,TRUE)),OR(s_minsal="",s_minsal&lt;=D952),OR(s_maxsal="",s_maxsal&gt;=D952),OR(s_minyr="",s_minyr&lt;=A952),OR(s_maxyr="",s_maxyr&gt;=A952),OR(s_player="",s_player=C952)),MAX(F$1:F951)+1,0)</f>
        <v>0</v>
      </c>
    </row>
    <row r="953" spans="1:6">
      <c r="A953" s="20">
        <v>2016</v>
      </c>
      <c r="B953" s="15" t="s">
        <v>79</v>
      </c>
      <c r="C953" s="15" t="s">
        <v>1318</v>
      </c>
      <c r="D953" s="24">
        <v>2894059</v>
      </c>
      <c r="E953" t="str">
        <f>IF(D953&lt;VLOOKUP(A953,Min!A:B,2,FALSE),"Y","")</f>
        <v/>
      </c>
      <c r="F953">
        <f>IF(AND(OR(s_tmchk="all",IF(ISERROR(MATCH(B953,s_teams,0)),FALSE,TRUE)),OR(s_minsal="",s_minsal&lt;=D953),OR(s_maxsal="",s_maxsal&gt;=D953),OR(s_minyr="",s_minyr&lt;=A953),OR(s_maxyr="",s_maxyr&gt;=A953),OR(s_player="",s_player=C953)),MAX(F$1:F952)+1,0)</f>
        <v>0</v>
      </c>
    </row>
    <row r="954" spans="1:6">
      <c r="A954" s="20">
        <v>2016</v>
      </c>
      <c r="B954" s="15" t="s">
        <v>79</v>
      </c>
      <c r="C954" s="15" t="s">
        <v>742</v>
      </c>
      <c r="D954" s="24">
        <v>2854940</v>
      </c>
      <c r="E954" t="str">
        <f>IF(D954&lt;VLOOKUP(A954,Min!A:B,2,FALSE),"Y","")</f>
        <v/>
      </c>
      <c r="F954">
        <f>IF(AND(OR(s_tmchk="all",IF(ISERROR(MATCH(B954,s_teams,0)),FALSE,TRUE)),OR(s_minsal="",s_minsal&lt;=D954),OR(s_maxsal="",s_maxsal&gt;=D954),OR(s_minyr="",s_minyr&lt;=A954),OR(s_maxyr="",s_maxyr&gt;=A954),OR(s_player="",s_player=C954)),MAX(F$1:F953)+1,0)</f>
        <v>0</v>
      </c>
    </row>
    <row r="955" spans="1:6">
      <c r="A955" s="20">
        <v>2016</v>
      </c>
      <c r="B955" s="15" t="s">
        <v>79</v>
      </c>
      <c r="C955" s="15" t="s">
        <v>1322</v>
      </c>
      <c r="D955" s="24">
        <v>2637720</v>
      </c>
      <c r="E955" t="str">
        <f>IF(D955&lt;VLOOKUP(A955,Min!A:B,2,FALSE),"Y","")</f>
        <v/>
      </c>
      <c r="F955">
        <f>IF(AND(OR(s_tmchk="all",IF(ISERROR(MATCH(B955,s_teams,0)),FALSE,TRUE)),OR(s_minsal="",s_minsal&lt;=D955),OR(s_maxsal="",s_maxsal&gt;=D955),OR(s_minyr="",s_minyr&lt;=A955),OR(s_maxyr="",s_maxyr&gt;=A955),OR(s_player="",s_player=C955)),MAX(F$1:F954)+1,0)</f>
        <v>0</v>
      </c>
    </row>
    <row r="956" spans="1:6">
      <c r="A956" s="20">
        <v>2016</v>
      </c>
      <c r="B956" s="15" t="s">
        <v>79</v>
      </c>
      <c r="C956" s="15" t="s">
        <v>1325</v>
      </c>
      <c r="D956" s="24">
        <v>2525160</v>
      </c>
      <c r="E956" t="str">
        <f>IF(D956&lt;VLOOKUP(A956,Min!A:B,2,FALSE),"Y","")</f>
        <v/>
      </c>
      <c r="F956">
        <f>IF(AND(OR(s_tmchk="all",IF(ISERROR(MATCH(B956,s_teams,0)),FALSE,TRUE)),OR(s_minsal="",s_minsal&lt;=D956),OR(s_maxsal="",s_maxsal&gt;=D956),OR(s_minyr="",s_minyr&lt;=A956),OR(s_maxyr="",s_maxyr&gt;=A956),OR(s_player="",s_player=C956)),MAX(F$1:F955)+1,0)</f>
        <v>0</v>
      </c>
    </row>
    <row r="957" spans="1:6">
      <c r="A957" s="20">
        <v>2016</v>
      </c>
      <c r="B957" s="15" t="s">
        <v>79</v>
      </c>
      <c r="C957" s="15" t="s">
        <v>1328</v>
      </c>
      <c r="D957" s="24">
        <v>1415520</v>
      </c>
      <c r="E957" t="str">
        <f>IF(D957&lt;VLOOKUP(A957,Min!A:B,2,FALSE),"Y","")</f>
        <v/>
      </c>
      <c r="F957">
        <f>IF(AND(OR(s_tmchk="all",IF(ISERROR(MATCH(B957,s_teams,0)),FALSE,TRUE)),OR(s_minsal="",s_minsal&lt;=D957),OR(s_maxsal="",s_maxsal&gt;=D957),OR(s_minyr="",s_minyr&lt;=A957),OR(s_maxyr="",s_maxyr&gt;=A957),OR(s_player="",s_player=C957)),MAX(F$1:F956)+1,0)</f>
        <v>0</v>
      </c>
    </row>
    <row r="958" spans="1:6">
      <c r="A958" s="20">
        <v>2016</v>
      </c>
      <c r="B958" s="15" t="s">
        <v>79</v>
      </c>
      <c r="C958" s="15" t="s">
        <v>1330</v>
      </c>
      <c r="D958" s="24">
        <v>947276</v>
      </c>
      <c r="E958" t="str">
        <f>IF(D958&lt;VLOOKUP(A958,Min!A:B,2,FALSE),"Y","")</f>
        <v/>
      </c>
      <c r="F958">
        <f>IF(AND(OR(s_tmchk="all",IF(ISERROR(MATCH(B958,s_teams,0)),FALSE,TRUE)),OR(s_minsal="",s_minsal&lt;=D958),OR(s_maxsal="",s_maxsal&gt;=D958),OR(s_minyr="",s_minyr&lt;=A958),OR(s_maxyr="",s_maxyr&gt;=A958),OR(s_player="",s_player=C958)),MAX(F$1:F957)+1,0)</f>
        <v>0</v>
      </c>
    </row>
    <row r="959" spans="1:6">
      <c r="A959" s="20">
        <v>2016</v>
      </c>
      <c r="B959" s="15" t="s">
        <v>79</v>
      </c>
      <c r="C959" s="15" t="s">
        <v>1033</v>
      </c>
      <c r="D959" s="24">
        <v>845059</v>
      </c>
      <c r="E959" t="str">
        <f>IF(D959&lt;VLOOKUP(A959,Min!A:B,2,FALSE),"Y","")</f>
        <v/>
      </c>
      <c r="F959">
        <f>IF(AND(OR(s_tmchk="all",IF(ISERROR(MATCH(B959,s_teams,0)),FALSE,TRUE)),OR(s_minsal="",s_minsal&lt;=D959),OR(s_maxsal="",s_maxsal&gt;=D959),OR(s_minyr="",s_minyr&lt;=A959),OR(s_maxyr="",s_maxyr&gt;=A959),OR(s_player="",s_player=C959)),MAX(F$1:F958)+1,0)</f>
        <v>0</v>
      </c>
    </row>
    <row r="960" spans="1:6">
      <c r="A960" s="20">
        <v>2016</v>
      </c>
      <c r="B960" s="15" t="s">
        <v>79</v>
      </c>
      <c r="C960" s="15" t="s">
        <v>1334</v>
      </c>
      <c r="D960" s="24">
        <v>625093</v>
      </c>
      <c r="E960" t="str">
        <f>IF(D960&lt;VLOOKUP(A960,Min!A:B,2,FALSE),"Y","")</f>
        <v/>
      </c>
      <c r="F960">
        <f>IF(AND(OR(s_tmchk="all",IF(ISERROR(MATCH(B960,s_teams,0)),FALSE,TRUE)),OR(s_minsal="",s_minsal&lt;=D960),OR(s_maxsal="",s_maxsal&gt;=D960),OR(s_minyr="",s_minyr&lt;=A960),OR(s_maxyr="",s_maxyr&gt;=A960),OR(s_player="",s_player=C960)),MAX(F$1:F959)+1,0)</f>
        <v>0</v>
      </c>
    </row>
    <row r="961" spans="1:6">
      <c r="A961" s="20">
        <v>2016</v>
      </c>
      <c r="B961" s="15" t="s">
        <v>79</v>
      </c>
      <c r="C961" s="15" t="s">
        <v>1336</v>
      </c>
      <c r="D961" s="24">
        <v>525093</v>
      </c>
      <c r="E961" t="str">
        <f>IF(D961&lt;VLOOKUP(A961,Min!A:B,2,FALSE),"Y","")</f>
        <v/>
      </c>
      <c r="F961">
        <f>IF(AND(OR(s_tmchk="all",IF(ISERROR(MATCH(B961,s_teams,0)),FALSE,TRUE)),OR(s_minsal="",s_minsal&lt;=D961),OR(s_maxsal="",s_maxsal&gt;=D961),OR(s_minyr="",s_minyr&lt;=A961),OR(s_maxyr="",s_maxyr&gt;=A961),OR(s_player="",s_player=C961)),MAX(F$1:F960)+1,0)</f>
        <v>0</v>
      </c>
    </row>
    <row r="962" spans="1:6">
      <c r="A962" s="20">
        <v>2016</v>
      </c>
      <c r="B962" s="15" t="s">
        <v>79</v>
      </c>
      <c r="C962" s="15" t="s">
        <v>1338</v>
      </c>
      <c r="D962" s="24">
        <v>525093</v>
      </c>
      <c r="E962" t="str">
        <f>IF(D962&lt;VLOOKUP(A962,Min!A:B,2,FALSE),"Y","")</f>
        <v/>
      </c>
      <c r="F962">
        <f>IF(AND(OR(s_tmchk="all",IF(ISERROR(MATCH(B962,s_teams,0)),FALSE,TRUE)),OR(s_minsal="",s_minsal&lt;=D962),OR(s_maxsal="",s_maxsal&gt;=D962),OR(s_minyr="",s_minyr&lt;=A962),OR(s_maxyr="",s_maxyr&gt;=A962),OR(s_player="",s_player=C962)),MAX(F$1:F961)+1,0)</f>
        <v>0</v>
      </c>
    </row>
    <row r="963" spans="1:6">
      <c r="A963" s="20">
        <v>2016</v>
      </c>
      <c r="B963" s="15" t="s">
        <v>81</v>
      </c>
      <c r="C963" s="15" t="s">
        <v>1341</v>
      </c>
      <c r="D963" s="24">
        <v>15851950</v>
      </c>
      <c r="E963" t="str">
        <f>IF(D963&lt;VLOOKUP(A963,Min!A:B,2,FALSE),"Y","")</f>
        <v/>
      </c>
      <c r="F963">
        <f>IF(AND(OR(s_tmchk="all",IF(ISERROR(MATCH(B963,s_teams,0)),FALSE,TRUE)),OR(s_minsal="",s_minsal&lt;=D963),OR(s_maxsal="",s_maxsal&gt;=D963),OR(s_minyr="",s_minyr&lt;=A963),OR(s_maxyr="",s_maxyr&gt;=A963),OR(s_player="",s_player=C963)),MAX(F$1:F962)+1,0)</f>
        <v>0</v>
      </c>
    </row>
    <row r="964" spans="1:6">
      <c r="A964" s="20">
        <v>2016</v>
      </c>
      <c r="B964" s="15" t="s">
        <v>81</v>
      </c>
      <c r="C964" s="15" t="s">
        <v>1344</v>
      </c>
      <c r="D964" s="24">
        <v>12403101</v>
      </c>
      <c r="E964" t="str">
        <f>IF(D964&lt;VLOOKUP(A964,Min!A:B,2,FALSE),"Y","")</f>
        <v/>
      </c>
      <c r="F964">
        <f>IF(AND(OR(s_tmchk="all",IF(ISERROR(MATCH(B964,s_teams,0)),FALSE,TRUE)),OR(s_minsal="",s_minsal&lt;=D964),OR(s_maxsal="",s_maxsal&gt;=D964),OR(s_minyr="",s_minyr&lt;=A964),OR(s_maxyr="",s_maxyr&gt;=A964),OR(s_player="",s_player=C964)),MAX(F$1:F963)+1,0)</f>
        <v>0</v>
      </c>
    </row>
    <row r="965" spans="1:6">
      <c r="A965" s="20">
        <v>2016</v>
      </c>
      <c r="B965" s="15" t="s">
        <v>81</v>
      </c>
      <c r="C965" s="15" t="s">
        <v>796</v>
      </c>
      <c r="D965" s="24">
        <v>9500000</v>
      </c>
      <c r="E965" t="str">
        <f>IF(D965&lt;VLOOKUP(A965,Min!A:B,2,FALSE),"Y","")</f>
        <v/>
      </c>
      <c r="F965">
        <f>IF(AND(OR(s_tmchk="all",IF(ISERROR(MATCH(B965,s_teams,0)),FALSE,TRUE)),OR(s_minsal="",s_minsal&lt;=D965),OR(s_maxsal="",s_maxsal&gt;=D965),OR(s_minyr="",s_minyr&lt;=A965),OR(s_maxyr="",s_maxyr&gt;=A965),OR(s_player="",s_player=C965)),MAX(F$1:F964)+1,0)</f>
        <v>0</v>
      </c>
    </row>
    <row r="966" spans="1:6">
      <c r="A966" s="20">
        <v>2016</v>
      </c>
      <c r="B966" s="15" t="s">
        <v>81</v>
      </c>
      <c r="C966" s="15" t="s">
        <v>1349</v>
      </c>
      <c r="D966" s="24">
        <v>7700000</v>
      </c>
      <c r="E966" t="str">
        <f>IF(D966&lt;VLOOKUP(A966,Min!A:B,2,FALSE),"Y","")</f>
        <v/>
      </c>
      <c r="F966">
        <f>IF(AND(OR(s_tmchk="all",IF(ISERROR(MATCH(B966,s_teams,0)),FALSE,TRUE)),OR(s_minsal="",s_minsal&lt;=D966),OR(s_maxsal="",s_maxsal&gt;=D966),OR(s_minyr="",s_minyr&lt;=A966),OR(s_maxyr="",s_maxyr&gt;=A966),OR(s_player="",s_player=C966)),MAX(F$1:F965)+1,0)</f>
        <v>0</v>
      </c>
    </row>
    <row r="967" spans="1:6">
      <c r="A967" s="20">
        <v>2016</v>
      </c>
      <c r="B967" s="15" t="s">
        <v>81</v>
      </c>
      <c r="C967" s="15" t="s">
        <v>700</v>
      </c>
      <c r="D967" s="24">
        <v>6060606</v>
      </c>
      <c r="E967" t="str">
        <f>IF(D967&lt;VLOOKUP(A967,Min!A:B,2,FALSE),"Y","")</f>
        <v/>
      </c>
      <c r="F967">
        <f>IF(AND(OR(s_tmchk="all",IF(ISERROR(MATCH(B967,s_teams,0)),FALSE,TRUE)),OR(s_minsal="",s_minsal&lt;=D967),OR(s_maxsal="",s_maxsal&gt;=D967),OR(s_minyr="",s_minyr&lt;=A967),OR(s_maxyr="",s_maxyr&gt;=A967),OR(s_player="",s_player=C967)),MAX(F$1:F966)+1,0)</f>
        <v>0</v>
      </c>
    </row>
    <row r="968" spans="1:6">
      <c r="A968" s="20">
        <v>2016</v>
      </c>
      <c r="B968" s="15" t="s">
        <v>81</v>
      </c>
      <c r="C968" s="15" t="s">
        <v>1355</v>
      </c>
      <c r="D968" s="24">
        <v>5013559</v>
      </c>
      <c r="E968" t="str">
        <f>IF(D968&lt;VLOOKUP(A968,Min!A:B,2,FALSE),"Y","")</f>
        <v/>
      </c>
      <c r="F968">
        <f>IF(AND(OR(s_tmchk="all",IF(ISERROR(MATCH(B968,s_teams,0)),FALSE,TRUE)),OR(s_minsal="",s_minsal&lt;=D968),OR(s_maxsal="",s_maxsal&gt;=D968),OR(s_minyr="",s_minyr&lt;=A968),OR(s_maxyr="",s_maxyr&gt;=A968),OR(s_player="",s_player=C968)),MAX(F$1:F967)+1,0)</f>
        <v>0</v>
      </c>
    </row>
    <row r="969" spans="1:6">
      <c r="A969" s="20">
        <v>2016</v>
      </c>
      <c r="B969" s="15" t="s">
        <v>81</v>
      </c>
      <c r="C969" s="15" t="s">
        <v>1358</v>
      </c>
      <c r="D969" s="24">
        <v>3398280</v>
      </c>
      <c r="E969" t="str">
        <f>IF(D969&lt;VLOOKUP(A969,Min!A:B,2,FALSE),"Y","")</f>
        <v/>
      </c>
      <c r="F969">
        <f>IF(AND(OR(s_tmchk="all",IF(ISERROR(MATCH(B969,s_teams,0)),FALSE,TRUE)),OR(s_minsal="",s_minsal&lt;=D969),OR(s_maxsal="",s_maxsal&gt;=D969),OR(s_minyr="",s_minyr&lt;=A969),OR(s_maxyr="",s_maxyr&gt;=A969),OR(s_player="",s_player=C969)),MAX(F$1:F968)+1,0)</f>
        <v>0</v>
      </c>
    </row>
    <row r="970" spans="1:6">
      <c r="A970" s="20">
        <v>2016</v>
      </c>
      <c r="B970" s="15" t="s">
        <v>81</v>
      </c>
      <c r="C970" s="15" t="s">
        <v>1361</v>
      </c>
      <c r="D970" s="24">
        <v>3156600</v>
      </c>
      <c r="E970" t="str">
        <f>IF(D970&lt;VLOOKUP(A970,Min!A:B,2,FALSE),"Y","")</f>
        <v/>
      </c>
      <c r="F970">
        <f>IF(AND(OR(s_tmchk="all",IF(ISERROR(MATCH(B970,s_teams,0)),FALSE,TRUE)),OR(s_minsal="",s_minsal&lt;=D970),OR(s_maxsal="",s_maxsal&gt;=D970),OR(s_minyr="",s_minyr&lt;=A970),OR(s_maxyr="",s_maxyr&gt;=A970),OR(s_player="",s_player=C970)),MAX(F$1:F969)+1,0)</f>
        <v>0</v>
      </c>
    </row>
    <row r="971" spans="1:6">
      <c r="A971" s="20">
        <v>2016</v>
      </c>
      <c r="B971" s="15" t="s">
        <v>81</v>
      </c>
      <c r="C971" s="15" t="s">
        <v>1364</v>
      </c>
      <c r="D971" s="24">
        <v>2836186</v>
      </c>
      <c r="E971" t="str">
        <f>IF(D971&lt;VLOOKUP(A971,Min!A:B,2,FALSE),"Y","")</f>
        <v/>
      </c>
      <c r="F971">
        <f>IF(AND(OR(s_tmchk="all",IF(ISERROR(MATCH(B971,s_teams,0)),FALSE,TRUE)),OR(s_minsal="",s_minsal&lt;=D971),OR(s_maxsal="",s_maxsal&gt;=D971),OR(s_minyr="",s_minyr&lt;=A971),OR(s_maxyr="",s_maxyr&gt;=A971),OR(s_player="",s_player=C971)),MAX(F$1:F970)+1,0)</f>
        <v>0</v>
      </c>
    </row>
    <row r="972" spans="1:6">
      <c r="A972" s="20">
        <v>2016</v>
      </c>
      <c r="B972" s="15" t="s">
        <v>81</v>
      </c>
      <c r="C972" s="15" t="s">
        <v>1367</v>
      </c>
      <c r="D972" s="24">
        <v>1449187</v>
      </c>
      <c r="E972" t="str">
        <f>IF(D972&lt;VLOOKUP(A972,Min!A:B,2,FALSE),"Y","")</f>
        <v/>
      </c>
      <c r="F972">
        <f>IF(AND(OR(s_tmchk="all",IF(ISERROR(MATCH(B972,s_teams,0)),FALSE,TRUE)),OR(s_minsal="",s_minsal&lt;=D972),OR(s_maxsal="",s_maxsal&gt;=D972),OR(s_minyr="",s_minyr&lt;=A972),OR(s_maxyr="",s_maxyr&gt;=A972),OR(s_player="",s_player=C972)),MAX(F$1:F971)+1,0)</f>
        <v>0</v>
      </c>
    </row>
    <row r="973" spans="1:6">
      <c r="A973" s="20">
        <v>2016</v>
      </c>
      <c r="B973" s="15" t="s">
        <v>81</v>
      </c>
      <c r="C973" s="15" t="s">
        <v>1369</v>
      </c>
      <c r="D973" s="24">
        <v>1015421</v>
      </c>
      <c r="E973" t="str">
        <f>IF(D973&lt;VLOOKUP(A973,Min!A:B,2,FALSE),"Y","")</f>
        <v/>
      </c>
      <c r="F973">
        <f>IF(AND(OR(s_tmchk="all",IF(ISERROR(MATCH(B973,s_teams,0)),FALSE,TRUE)),OR(s_minsal="",s_minsal&lt;=D973),OR(s_maxsal="",s_maxsal&gt;=D973),OR(s_minyr="",s_minyr&lt;=A973),OR(s_maxyr="",s_maxyr&gt;=A973),OR(s_player="",s_player=C973)),MAX(F$1:F972)+1,0)</f>
        <v>0</v>
      </c>
    </row>
    <row r="974" spans="1:6">
      <c r="A974" s="20">
        <v>2016</v>
      </c>
      <c r="B974" s="15" t="s">
        <v>81</v>
      </c>
      <c r="C974" s="15" t="s">
        <v>1109</v>
      </c>
      <c r="D974" s="24">
        <v>981348</v>
      </c>
      <c r="E974" t="str">
        <f>IF(D974&lt;VLOOKUP(A974,Min!A:B,2,FALSE),"Y","")</f>
        <v/>
      </c>
      <c r="F974">
        <f>IF(AND(OR(s_tmchk="all",IF(ISERROR(MATCH(B974,s_teams,0)),FALSE,TRUE)),OR(s_minsal="",s_minsal&lt;=D974),OR(s_maxsal="",s_maxsal&gt;=D974),OR(s_minyr="",s_minyr&lt;=A974),OR(s_maxyr="",s_maxyr&gt;=A974),OR(s_player="",s_player=C974)),MAX(F$1:F973)+1,0)</f>
        <v>0</v>
      </c>
    </row>
    <row r="975" spans="1:6">
      <c r="A975" s="20">
        <v>2016</v>
      </c>
      <c r="B975" s="15" t="s">
        <v>81</v>
      </c>
      <c r="C975" s="15" t="s">
        <v>1093</v>
      </c>
      <c r="D975" s="24">
        <v>947276</v>
      </c>
      <c r="E975" t="str">
        <f>IF(D975&lt;VLOOKUP(A975,Min!A:B,2,FALSE),"Y","")</f>
        <v/>
      </c>
      <c r="F975">
        <f>IF(AND(OR(s_tmchk="all",IF(ISERROR(MATCH(B975,s_teams,0)),FALSE,TRUE)),OR(s_minsal="",s_minsal&lt;=D975),OR(s_maxsal="",s_maxsal&gt;=D975),OR(s_minyr="",s_minyr&lt;=A975),OR(s_maxyr="",s_maxyr&gt;=A975),OR(s_player="",s_player=C975)),MAX(F$1:F974)+1,0)</f>
        <v>0</v>
      </c>
    </row>
    <row r="976" spans="1:6">
      <c r="A976" s="20">
        <v>2016</v>
      </c>
      <c r="B976" s="15" t="s">
        <v>81</v>
      </c>
      <c r="C976" s="15" t="s">
        <v>1374</v>
      </c>
      <c r="D976" s="24">
        <v>845059</v>
      </c>
      <c r="E976" t="str">
        <f>IF(D976&lt;VLOOKUP(A976,Min!A:B,2,FALSE),"Y","")</f>
        <v/>
      </c>
      <c r="F976">
        <f>IF(AND(OR(s_tmchk="all",IF(ISERROR(MATCH(B976,s_teams,0)),FALSE,TRUE)),OR(s_minsal="",s_minsal&lt;=D976),OR(s_maxsal="",s_maxsal&gt;=D976),OR(s_minyr="",s_minyr&lt;=A976),OR(s_maxyr="",s_maxyr&gt;=A976),OR(s_player="",s_player=C976)),MAX(F$1:F975)+1,0)</f>
        <v>0</v>
      </c>
    </row>
    <row r="977" spans="1:6">
      <c r="A977" s="20">
        <v>2016</v>
      </c>
      <c r="B977" s="15" t="s">
        <v>81</v>
      </c>
      <c r="C977" s="15" t="s">
        <v>1376</v>
      </c>
      <c r="D977" s="24">
        <v>525093</v>
      </c>
      <c r="E977" t="str">
        <f>IF(D977&lt;VLOOKUP(A977,Min!A:B,2,FALSE),"Y","")</f>
        <v/>
      </c>
      <c r="F977">
        <f>IF(AND(OR(s_tmchk="all",IF(ISERROR(MATCH(B977,s_teams,0)),FALSE,TRUE)),OR(s_minsal="",s_minsal&lt;=D977),OR(s_maxsal="",s_maxsal&gt;=D977),OR(s_minyr="",s_minyr&lt;=A977),OR(s_maxyr="",s_maxyr&gt;=A977),OR(s_player="",s_player=C977)),MAX(F$1:F976)+1,0)</f>
        <v>0</v>
      </c>
    </row>
    <row r="978" spans="1:6">
      <c r="A978" s="20">
        <v>2016</v>
      </c>
      <c r="B978" s="15" t="s">
        <v>82</v>
      </c>
      <c r="C978" s="15" t="s">
        <v>1378</v>
      </c>
      <c r="D978" s="24">
        <v>19689000</v>
      </c>
      <c r="E978" t="str">
        <f>IF(D978&lt;VLOOKUP(A978,Min!A:B,2,FALSE),"Y","")</f>
        <v/>
      </c>
      <c r="F978">
        <f>IF(AND(OR(s_tmchk="all",IF(ISERROR(MATCH(B978,s_teams,0)),FALSE,TRUE)),OR(s_minsal="",s_minsal&lt;=D978),OR(s_maxsal="",s_maxsal&gt;=D978),OR(s_minyr="",s_minyr&lt;=A978),OR(s_maxyr="",s_maxyr&gt;=A978),OR(s_player="",s_player=C978)),MAX(F$1:F977)+1,0)</f>
        <v>0</v>
      </c>
    </row>
    <row r="979" spans="1:6">
      <c r="A979" s="20">
        <v>2016</v>
      </c>
      <c r="B979" s="15" t="s">
        <v>82</v>
      </c>
      <c r="C979" s="15" t="s">
        <v>1380</v>
      </c>
      <c r="D979" s="24">
        <v>16407500</v>
      </c>
      <c r="E979" t="str">
        <f>IF(D979&lt;VLOOKUP(A979,Min!A:B,2,FALSE),"Y","")</f>
        <v/>
      </c>
      <c r="F979">
        <f>IF(AND(OR(s_tmchk="all",IF(ISERROR(MATCH(B979,s_teams,0)),FALSE,TRUE)),OR(s_minsal="",s_minsal&lt;=D979),OR(s_maxsal="",s_maxsal&gt;=D979),OR(s_minyr="",s_minyr&lt;=A979),OR(s_maxyr="",s_maxyr&gt;=A979),OR(s_player="",s_player=C979)),MAX(F$1:F978)+1,0)</f>
        <v>0</v>
      </c>
    </row>
    <row r="980" spans="1:6">
      <c r="A980" s="20">
        <v>2016</v>
      </c>
      <c r="B980" s="15" t="s">
        <v>82</v>
      </c>
      <c r="C980" s="15" t="s">
        <v>1383</v>
      </c>
      <c r="D980" s="24">
        <v>13437500</v>
      </c>
      <c r="E980" t="str">
        <f>IF(D980&lt;VLOOKUP(A980,Min!A:B,2,FALSE),"Y","")</f>
        <v/>
      </c>
      <c r="F980">
        <f>IF(AND(OR(s_tmchk="all",IF(ISERROR(MATCH(B980,s_teams,0)),FALSE,TRUE)),OR(s_minsal="",s_minsal&lt;=D980),OR(s_maxsal="",s_maxsal&gt;=D980),OR(s_minyr="",s_minyr&lt;=A980),OR(s_maxyr="",s_maxyr&gt;=A980),OR(s_player="",s_player=C980)),MAX(F$1:F979)+1,0)</f>
        <v>0</v>
      </c>
    </row>
    <row r="981" spans="1:6">
      <c r="A981" s="20">
        <v>2016</v>
      </c>
      <c r="B981" s="15" t="s">
        <v>82</v>
      </c>
      <c r="C981" s="15" t="s">
        <v>1386</v>
      </c>
      <c r="D981" s="24">
        <v>10000000</v>
      </c>
      <c r="E981" t="str">
        <f>IF(D981&lt;VLOOKUP(A981,Min!A:B,2,FALSE),"Y","")</f>
        <v/>
      </c>
      <c r="F981">
        <f>IF(AND(OR(s_tmchk="all",IF(ISERROR(MATCH(B981,s_teams,0)),FALSE,TRUE)),OR(s_minsal="",s_minsal&lt;=D981),OR(s_maxsal="",s_maxsal&gt;=D981),OR(s_minyr="",s_minyr&lt;=A981),OR(s_maxyr="",s_maxyr&gt;=A981),OR(s_player="",s_player=C981)),MAX(F$1:F980)+1,0)</f>
        <v>0</v>
      </c>
    </row>
    <row r="982" spans="1:6">
      <c r="A982" s="20">
        <v>2016</v>
      </c>
      <c r="B982" s="15" t="s">
        <v>82</v>
      </c>
      <c r="C982" s="15" t="s">
        <v>1389</v>
      </c>
      <c r="D982" s="24">
        <v>7500000</v>
      </c>
      <c r="E982" t="str">
        <f>IF(D982&lt;VLOOKUP(A982,Min!A:B,2,FALSE),"Y","")</f>
        <v/>
      </c>
      <c r="F982">
        <f>IF(AND(OR(s_tmchk="all",IF(ISERROR(MATCH(B982,s_teams,0)),FALSE,TRUE)),OR(s_minsal="",s_minsal&lt;=D982),OR(s_maxsal="",s_maxsal&gt;=D982),OR(s_minyr="",s_minyr&lt;=A982),OR(s_maxyr="",s_maxyr&gt;=A982),OR(s_player="",s_player=C982)),MAX(F$1:F981)+1,0)</f>
        <v>0</v>
      </c>
    </row>
    <row r="983" spans="1:6">
      <c r="A983" s="20">
        <v>2016</v>
      </c>
      <c r="B983" s="15" t="s">
        <v>82</v>
      </c>
      <c r="C983" s="15" t="s">
        <v>1393</v>
      </c>
      <c r="D983" s="24">
        <v>5250000</v>
      </c>
      <c r="E983" t="str">
        <f>IF(D983&lt;VLOOKUP(A983,Min!A:B,2,FALSE),"Y","")</f>
        <v/>
      </c>
      <c r="F983">
        <f>IF(AND(OR(s_tmchk="all",IF(ISERROR(MATCH(B983,s_teams,0)),FALSE,TRUE)),OR(s_minsal="",s_minsal&lt;=D983),OR(s_maxsal="",s_maxsal&gt;=D983),OR(s_minyr="",s_minyr&lt;=A983),OR(s_maxyr="",s_maxyr&gt;=A983),OR(s_player="",s_player=C983)),MAX(F$1:F982)+1,0)</f>
        <v>0</v>
      </c>
    </row>
    <row r="984" spans="1:6">
      <c r="A984" s="20">
        <v>2016</v>
      </c>
      <c r="B984" s="15" t="s">
        <v>82</v>
      </c>
      <c r="C984" s="15" t="s">
        <v>3294</v>
      </c>
      <c r="D984" s="24">
        <v>3578947</v>
      </c>
      <c r="E984" t="str">
        <f>IF(D984&lt;VLOOKUP(A984,Min!A:B,2,FALSE),"Y","")</f>
        <v/>
      </c>
      <c r="F984">
        <f>IF(AND(OR(s_tmchk="all",IF(ISERROR(MATCH(B984,s_teams,0)),FALSE,TRUE)),OR(s_minsal="",s_minsal&lt;=D984),OR(s_maxsal="",s_maxsal&gt;=D984),OR(s_minyr="",s_minyr&lt;=A984),OR(s_maxyr="",s_maxyr&gt;=A984),OR(s_player="",s_player=C984)),MAX(F$1:F983)+1,0)</f>
        <v>0</v>
      </c>
    </row>
    <row r="985" spans="1:6">
      <c r="A985" s="20">
        <v>2016</v>
      </c>
      <c r="B985" s="15" t="s">
        <v>82</v>
      </c>
      <c r="C985" s="15" t="s">
        <v>1398</v>
      </c>
      <c r="D985" s="24">
        <v>2814000</v>
      </c>
      <c r="E985" t="str">
        <f>IF(D985&lt;VLOOKUP(A985,Min!A:B,2,FALSE),"Y","")</f>
        <v/>
      </c>
      <c r="F985">
        <f>IF(AND(OR(s_tmchk="all",IF(ISERROR(MATCH(B985,s_teams,0)),FALSE,TRUE)),OR(s_minsal="",s_minsal&lt;=D985),OR(s_maxsal="",s_maxsal&gt;=D985),OR(s_minyr="",s_minyr&lt;=A985),OR(s_maxyr="",s_maxyr&gt;=A985),OR(s_player="",s_player=C985)),MAX(F$1:F984)+1,0)</f>
        <v>0</v>
      </c>
    </row>
    <row r="986" spans="1:6">
      <c r="A986" s="20">
        <v>2016</v>
      </c>
      <c r="B986" s="15" t="s">
        <v>82</v>
      </c>
      <c r="C986" s="15" t="s">
        <v>1403</v>
      </c>
      <c r="D986" s="24">
        <v>1499187</v>
      </c>
      <c r="E986" t="str">
        <f>IF(D986&lt;VLOOKUP(A986,Min!A:B,2,FALSE),"Y","")</f>
        <v/>
      </c>
      <c r="F986">
        <f>IF(AND(OR(s_tmchk="all",IF(ISERROR(MATCH(B986,s_teams,0)),FALSE,TRUE)),OR(s_minsal="",s_minsal&lt;=D986),OR(s_maxsal="",s_maxsal&gt;=D986),OR(s_minyr="",s_minyr&lt;=A986),OR(s_maxyr="",s_maxyr&gt;=A986),OR(s_player="",s_player=C986)),MAX(F$1:F985)+1,0)</f>
        <v>0</v>
      </c>
    </row>
    <row r="987" spans="1:6">
      <c r="A987" s="20">
        <v>2016</v>
      </c>
      <c r="B987" s="15" t="s">
        <v>82</v>
      </c>
      <c r="C987" s="15" t="s">
        <v>1412</v>
      </c>
      <c r="D987" s="24">
        <v>1499187</v>
      </c>
      <c r="E987" t="str">
        <f>IF(D987&lt;VLOOKUP(A987,Min!A:B,2,FALSE),"Y","")</f>
        <v/>
      </c>
      <c r="F987">
        <f>IF(AND(OR(s_tmchk="all",IF(ISERROR(MATCH(B987,s_teams,0)),FALSE,TRUE)),OR(s_minsal="",s_minsal&lt;=D987),OR(s_maxsal="",s_maxsal&gt;=D987),OR(s_minyr="",s_minyr&lt;=A987),OR(s_maxyr="",s_maxyr&gt;=A987),OR(s_player="",s_player=C987)),MAX(F$1:F986)+1,0)</f>
        <v>0</v>
      </c>
    </row>
    <row r="988" spans="1:6">
      <c r="A988" s="20">
        <v>2016</v>
      </c>
      <c r="B988" s="15" t="s">
        <v>82</v>
      </c>
      <c r="C988" s="15" t="s">
        <v>1400</v>
      </c>
      <c r="D988" s="24">
        <v>1499187</v>
      </c>
      <c r="E988" t="str">
        <f>IF(D988&lt;VLOOKUP(A988,Min!A:B,2,FALSE),"Y","")</f>
        <v/>
      </c>
      <c r="F988">
        <f>IF(AND(OR(s_tmchk="all",IF(ISERROR(MATCH(B988,s_teams,0)),FALSE,TRUE)),OR(s_minsal="",s_minsal&lt;=D988),OR(s_maxsal="",s_maxsal&gt;=D988),OR(s_minyr="",s_minyr&lt;=A988),OR(s_maxyr="",s_maxyr&gt;=A988),OR(s_player="",s_player=C988)),MAX(F$1:F987)+1,0)</f>
        <v>0</v>
      </c>
    </row>
    <row r="989" spans="1:6">
      <c r="A989" s="20">
        <v>2016</v>
      </c>
      <c r="B989" s="15" t="s">
        <v>82</v>
      </c>
      <c r="C989" s="15" t="s">
        <v>1351</v>
      </c>
      <c r="D989" s="24">
        <v>1200000</v>
      </c>
      <c r="E989" t="str">
        <f>IF(D989&lt;VLOOKUP(A989,Min!A:B,2,FALSE),"Y","")</f>
        <v/>
      </c>
      <c r="F989">
        <f>IF(AND(OR(s_tmchk="all",IF(ISERROR(MATCH(B989,s_teams,0)),FALSE,TRUE)),OR(s_minsal="",s_minsal&lt;=D989),OR(s_maxsal="",s_maxsal&gt;=D989),OR(s_minyr="",s_minyr&lt;=A989),OR(s_maxyr="",s_maxyr&gt;=A989),OR(s_player="",s_player=C989)),MAX(F$1:F988)+1,0)</f>
        <v>0</v>
      </c>
    </row>
    <row r="990" spans="1:6">
      <c r="A990" s="20">
        <v>2016</v>
      </c>
      <c r="B990" s="15" t="s">
        <v>82</v>
      </c>
      <c r="C990" s="15" t="s">
        <v>1409</v>
      </c>
      <c r="D990" s="24">
        <v>1142880</v>
      </c>
      <c r="E990" t="str">
        <f>IF(D990&lt;VLOOKUP(A990,Min!A:B,2,FALSE),"Y","")</f>
        <v/>
      </c>
      <c r="F990">
        <f>IF(AND(OR(s_tmchk="all",IF(ISERROR(MATCH(B990,s_teams,0)),FALSE,TRUE)),OR(s_minsal="",s_minsal&lt;=D990),OR(s_maxsal="",s_maxsal&gt;=D990),OR(s_minyr="",s_minyr&lt;=A990),OR(s_maxyr="",s_maxyr&gt;=A990),OR(s_player="",s_player=C990)),MAX(F$1:F989)+1,0)</f>
        <v>0</v>
      </c>
    </row>
    <row r="991" spans="1:6">
      <c r="A991" s="20">
        <v>2016</v>
      </c>
      <c r="B991" s="15" t="s">
        <v>82</v>
      </c>
      <c r="C991" s="15" t="s">
        <v>840</v>
      </c>
      <c r="D991" s="24">
        <v>947276</v>
      </c>
      <c r="E991" t="str">
        <f>IF(D991&lt;VLOOKUP(A991,Min!A:B,2,FALSE),"Y","")</f>
        <v/>
      </c>
      <c r="F991">
        <f>IF(AND(OR(s_tmchk="all",IF(ISERROR(MATCH(B991,s_teams,0)),FALSE,TRUE)),OR(s_minsal="",s_minsal&lt;=D991),OR(s_maxsal="",s_maxsal&gt;=D991),OR(s_minyr="",s_minyr&lt;=A991),OR(s_maxyr="",s_maxyr&gt;=A991),OR(s_player="",s_player=C991)),MAX(F$1:F990)+1,0)</f>
        <v>0</v>
      </c>
    </row>
    <row r="992" spans="1:6">
      <c r="A992" s="20">
        <v>2016</v>
      </c>
      <c r="B992" s="15" t="s">
        <v>82</v>
      </c>
      <c r="C992" s="15" t="s">
        <v>1415</v>
      </c>
      <c r="D992" s="24">
        <v>525093</v>
      </c>
      <c r="E992" t="str">
        <f>IF(D992&lt;VLOOKUP(A992,Min!A:B,2,FALSE),"Y","")</f>
        <v/>
      </c>
      <c r="F992">
        <f>IF(AND(OR(s_tmchk="all",IF(ISERROR(MATCH(B992,s_teams,0)),FALSE,TRUE)),OR(s_minsal="",s_minsal&lt;=D992),OR(s_maxsal="",s_maxsal&gt;=D992),OR(s_minyr="",s_minyr&lt;=A992),OR(s_maxyr="",s_maxyr&gt;=A992),OR(s_player="",s_player=C992)),MAX(F$1:F991)+1,0)</f>
        <v>0</v>
      </c>
    </row>
    <row r="993" spans="1:6">
      <c r="A993" s="20">
        <v>2016</v>
      </c>
      <c r="B993" s="15" t="s">
        <v>82</v>
      </c>
      <c r="C993" s="15" t="s">
        <v>970</v>
      </c>
      <c r="D993" s="24">
        <v>381450</v>
      </c>
      <c r="E993" t="str">
        <f>IF(D993&lt;VLOOKUP(A993,Min!A:B,2,FALSE),"Y","")</f>
        <v>Y</v>
      </c>
      <c r="F993">
        <f>IF(AND(OR(s_tmchk="all",IF(ISERROR(MATCH(B993,s_teams,0)),FALSE,TRUE)),OR(s_minsal="",s_minsal&lt;=D993),OR(s_maxsal="",s_maxsal&gt;=D993),OR(s_minyr="",s_minyr&lt;=A993),OR(s_maxyr="",s_maxyr&gt;=A993),OR(s_player="",s_player=C993)),MAX(F$1:F992)+1,0)</f>
        <v>0</v>
      </c>
    </row>
    <row r="994" spans="1:6">
      <c r="A994" s="20">
        <v>2016</v>
      </c>
      <c r="B994" s="15" t="s">
        <v>82</v>
      </c>
      <c r="C994" s="15" t="s">
        <v>947</v>
      </c>
      <c r="D994" s="24">
        <v>310483</v>
      </c>
      <c r="E994" t="str">
        <f>IF(D994&lt;VLOOKUP(A994,Min!A:B,2,FALSE),"Y","")</f>
        <v>Y</v>
      </c>
      <c r="F994">
        <f>IF(AND(OR(s_tmchk="all",IF(ISERROR(MATCH(B994,s_teams,0)),FALSE,TRUE)),OR(s_minsal="",s_minsal&lt;=D994),OR(s_maxsal="",s_maxsal&gt;=D994),OR(s_minyr="",s_minyr&lt;=A994),OR(s_maxyr="",s_maxyr&gt;=A994),OR(s_player="",s_player=C994)),MAX(F$1:F993)+1,0)</f>
        <v>0</v>
      </c>
    </row>
    <row r="995" spans="1:6">
      <c r="A995" s="20">
        <v>2016</v>
      </c>
      <c r="B995" s="15" t="s">
        <v>87</v>
      </c>
      <c r="C995" s="15" t="s">
        <v>1425</v>
      </c>
      <c r="D995" s="24">
        <v>13600000</v>
      </c>
      <c r="E995" t="str">
        <f>IF(D995&lt;VLOOKUP(A995,Min!A:B,2,FALSE),"Y","")</f>
        <v/>
      </c>
      <c r="F995">
        <f>IF(AND(OR(s_tmchk="all",IF(ISERROR(MATCH(B995,s_teams,0)),FALSE,TRUE)),OR(s_minsal="",s_minsal&lt;=D995),OR(s_maxsal="",s_maxsal&gt;=D995),OR(s_minyr="",s_minyr&lt;=A995),OR(s_maxyr="",s_maxyr&gt;=A995),OR(s_player="",s_player=C995)),MAX(F$1:F994)+1,0)</f>
        <v>0</v>
      </c>
    </row>
    <row r="996" spans="1:6">
      <c r="A996" s="20">
        <v>2016</v>
      </c>
      <c r="B996" s="15" t="s">
        <v>87</v>
      </c>
      <c r="C996" s="15" t="s">
        <v>1427</v>
      </c>
      <c r="D996" s="24">
        <v>12000000</v>
      </c>
      <c r="E996" t="str">
        <f>IF(D996&lt;VLOOKUP(A996,Min!A:B,2,FALSE),"Y","")</f>
        <v/>
      </c>
      <c r="F996">
        <f>IF(AND(OR(s_tmchk="all",IF(ISERROR(MATCH(B996,s_teams,0)),FALSE,TRUE)),OR(s_minsal="",s_minsal&lt;=D996),OR(s_maxsal="",s_maxsal&gt;=D996),OR(s_minyr="",s_minyr&lt;=A996),OR(s_maxyr="",s_maxyr&gt;=A996),OR(s_player="",s_player=C996)),MAX(F$1:F995)+1,0)</f>
        <v>0</v>
      </c>
    </row>
    <row r="997" spans="1:6">
      <c r="A997" s="20">
        <v>2016</v>
      </c>
      <c r="B997" s="15" t="s">
        <v>87</v>
      </c>
      <c r="C997" s="15" t="s">
        <v>1430</v>
      </c>
      <c r="D997" s="24">
        <v>10050000</v>
      </c>
      <c r="E997" t="str">
        <f>IF(D997&lt;VLOOKUP(A997,Min!A:B,2,FALSE),"Y","")</f>
        <v/>
      </c>
      <c r="F997">
        <f>IF(AND(OR(s_tmchk="all",IF(ISERROR(MATCH(B997,s_teams,0)),FALSE,TRUE)),OR(s_minsal="",s_minsal&lt;=D997),OR(s_maxsal="",s_maxsal&gt;=D997),OR(s_minyr="",s_minyr&lt;=A997),OR(s_maxyr="",s_maxyr&gt;=A997),OR(s_player="",s_player=C997)),MAX(F$1:F996)+1,0)</f>
        <v>0</v>
      </c>
    </row>
    <row r="998" spans="1:6">
      <c r="A998" s="20">
        <v>2016</v>
      </c>
      <c r="B998" s="15" t="s">
        <v>87</v>
      </c>
      <c r="C998" s="15" t="s">
        <v>1433</v>
      </c>
      <c r="D998" s="24">
        <v>7000000</v>
      </c>
      <c r="E998" t="str">
        <f>IF(D998&lt;VLOOKUP(A998,Min!A:B,2,FALSE),"Y","")</f>
        <v/>
      </c>
      <c r="F998">
        <f>IF(AND(OR(s_tmchk="all",IF(ISERROR(MATCH(B998,s_teams,0)),FALSE,TRUE)),OR(s_minsal="",s_minsal&lt;=D998),OR(s_maxsal="",s_maxsal&gt;=D998),OR(s_minyr="",s_minyr&lt;=A998),OR(s_maxyr="",s_maxyr&gt;=A998),OR(s_player="",s_player=C998)),MAX(F$1:F997)+1,0)</f>
        <v>0</v>
      </c>
    </row>
    <row r="999" spans="1:6">
      <c r="A999" s="20">
        <v>2016</v>
      </c>
      <c r="B999" s="15" t="s">
        <v>87</v>
      </c>
      <c r="C999" s="15" t="s">
        <v>1436</v>
      </c>
      <c r="D999" s="24">
        <v>6268675</v>
      </c>
      <c r="E999" t="str">
        <f>IF(D999&lt;VLOOKUP(A999,Min!A:B,2,FALSE),"Y","")</f>
        <v/>
      </c>
      <c r="F999">
        <f>IF(AND(OR(s_tmchk="all",IF(ISERROR(MATCH(B999,s_teams,0)),FALSE,TRUE)),OR(s_minsal="",s_minsal&lt;=D999),OR(s_maxsal="",s_maxsal&gt;=D999),OR(s_minyr="",s_minyr&lt;=A999),OR(s_maxyr="",s_maxyr&gt;=A999),OR(s_player="",s_player=C999)),MAX(F$1:F998)+1,0)</f>
        <v>0</v>
      </c>
    </row>
    <row r="1000" spans="1:6">
      <c r="A1000" s="20">
        <v>2016</v>
      </c>
      <c r="B1000" s="15" t="s">
        <v>87</v>
      </c>
      <c r="C1000" s="15" t="s">
        <v>1439</v>
      </c>
      <c r="D1000" s="24">
        <v>4660482</v>
      </c>
      <c r="E1000" t="str">
        <f>IF(D1000&lt;VLOOKUP(A1000,Min!A:B,2,FALSE),"Y","")</f>
        <v/>
      </c>
      <c r="F1000">
        <f>IF(AND(OR(s_tmchk="all",IF(ISERROR(MATCH(B1000,s_teams,0)),FALSE,TRUE)),OR(s_minsal="",s_minsal&lt;=D1000),OR(s_maxsal="",s_maxsal&gt;=D1000),OR(s_minyr="",s_minyr&lt;=A1000),OR(s_maxyr="",s_maxyr&gt;=A1000),OR(s_player="",s_player=C1000)),MAX(F$1:F999)+1,0)</f>
        <v>0</v>
      </c>
    </row>
    <row r="1001" spans="1:6">
      <c r="A1001" s="20">
        <v>2016</v>
      </c>
      <c r="B1001" s="15" t="s">
        <v>87</v>
      </c>
      <c r="C1001" s="15" t="s">
        <v>1442</v>
      </c>
      <c r="D1001" s="24">
        <v>3553917</v>
      </c>
      <c r="E1001" t="str">
        <f>IF(D1001&lt;VLOOKUP(A1001,Min!A:B,2,FALSE),"Y","")</f>
        <v/>
      </c>
      <c r="F1001">
        <f>IF(AND(OR(s_tmchk="all",IF(ISERROR(MATCH(B1001,s_teams,0)),FALSE,TRUE)),OR(s_minsal="",s_minsal&lt;=D1001),OR(s_maxsal="",s_maxsal&gt;=D1001),OR(s_minyr="",s_minyr&lt;=A1001),OR(s_maxyr="",s_maxyr&gt;=A1001),OR(s_player="",s_player=C1001)),MAX(F$1:F1000)+1,0)</f>
        <v>0</v>
      </c>
    </row>
    <row r="1002" spans="1:6">
      <c r="A1002" s="20">
        <v>2016</v>
      </c>
      <c r="B1002" s="15" t="s">
        <v>87</v>
      </c>
      <c r="C1002" s="15" t="s">
        <v>495</v>
      </c>
      <c r="D1002" s="24">
        <v>2900000</v>
      </c>
      <c r="E1002" t="str">
        <f>IF(D1002&lt;VLOOKUP(A1002,Min!A:B,2,FALSE),"Y","")</f>
        <v/>
      </c>
      <c r="F1002">
        <f>IF(AND(OR(s_tmchk="all",IF(ISERROR(MATCH(B1002,s_teams,0)),FALSE,TRUE)),OR(s_minsal="",s_minsal&lt;=D1002),OR(s_maxsal="",s_maxsal&gt;=D1002),OR(s_minyr="",s_minyr&lt;=A1002),OR(s_maxyr="",s_maxyr&gt;=A1002),OR(s_player="",s_player=C1002)),MAX(F$1:F1001)+1,0)</f>
        <v>0</v>
      </c>
    </row>
    <row r="1003" spans="1:6">
      <c r="A1003" s="20">
        <v>2016</v>
      </c>
      <c r="B1003" s="15" t="s">
        <v>87</v>
      </c>
      <c r="C1003" s="15" t="s">
        <v>1448</v>
      </c>
      <c r="D1003" s="24">
        <v>2814000</v>
      </c>
      <c r="E1003" t="str">
        <f>IF(D1003&lt;VLOOKUP(A1003,Min!A:B,2,FALSE),"Y","")</f>
        <v/>
      </c>
      <c r="F1003">
        <f>IF(AND(OR(s_tmchk="all",IF(ISERROR(MATCH(B1003,s_teams,0)),FALSE,TRUE)),OR(s_minsal="",s_minsal&lt;=D1003),OR(s_maxsal="",s_maxsal&gt;=D1003),OR(s_minyr="",s_minyr&lt;=A1003),OR(s_maxyr="",s_maxyr&gt;=A1003),OR(s_player="",s_player=C1003)),MAX(F$1:F1002)+1,0)</f>
        <v>0</v>
      </c>
    </row>
    <row r="1004" spans="1:6">
      <c r="A1004" s="20">
        <v>2016</v>
      </c>
      <c r="B1004" s="15" t="s">
        <v>87</v>
      </c>
      <c r="C1004" s="15" t="s">
        <v>1450</v>
      </c>
      <c r="D1004" s="24">
        <v>2500000</v>
      </c>
      <c r="E1004" t="str">
        <f>IF(D1004&lt;VLOOKUP(A1004,Min!A:B,2,FALSE),"Y","")</f>
        <v/>
      </c>
      <c r="F1004">
        <f>IF(AND(OR(s_tmchk="all",IF(ISERROR(MATCH(B1004,s_teams,0)),FALSE,TRUE)),OR(s_minsal="",s_minsal&lt;=D1004),OR(s_maxsal="",s_maxsal&gt;=D1004),OR(s_minyr="",s_minyr&lt;=A1004),OR(s_maxyr="",s_maxyr&gt;=A1004),OR(s_player="",s_player=C1004)),MAX(F$1:F1003)+1,0)</f>
        <v>0</v>
      </c>
    </row>
    <row r="1005" spans="1:6">
      <c r="A1005" s="20">
        <v>2016</v>
      </c>
      <c r="B1005" s="15" t="s">
        <v>87</v>
      </c>
      <c r="C1005" s="15" t="s">
        <v>1453</v>
      </c>
      <c r="D1005" s="24">
        <v>1842000</v>
      </c>
      <c r="E1005" t="str">
        <f>IF(D1005&lt;VLOOKUP(A1005,Min!A:B,2,FALSE),"Y","")</f>
        <v/>
      </c>
      <c r="F1005">
        <f>IF(AND(OR(s_tmchk="all",IF(ISERROR(MATCH(B1005,s_teams,0)),FALSE,TRUE)),OR(s_minsal="",s_minsal&lt;=D1005),OR(s_maxsal="",s_maxsal&gt;=D1005),OR(s_minyr="",s_minyr&lt;=A1005),OR(s_maxyr="",s_maxyr&gt;=A1005),OR(s_player="",s_player=C1005)),MAX(F$1:F1004)+1,0)</f>
        <v>0</v>
      </c>
    </row>
    <row r="1006" spans="1:6">
      <c r="A1006" s="20">
        <v>2016</v>
      </c>
      <c r="B1006" s="15" t="s">
        <v>87</v>
      </c>
      <c r="C1006" s="15" t="s">
        <v>1457</v>
      </c>
      <c r="D1006" s="24">
        <v>1524000</v>
      </c>
      <c r="E1006" t="str">
        <f>IF(D1006&lt;VLOOKUP(A1006,Min!A:B,2,FALSE),"Y","")</f>
        <v/>
      </c>
      <c r="F1006">
        <f>IF(AND(OR(s_tmchk="all",IF(ISERROR(MATCH(B1006,s_teams,0)),FALSE,TRUE)),OR(s_minsal="",s_minsal&lt;=D1006),OR(s_maxsal="",s_maxsal&gt;=D1006),OR(s_minyr="",s_minyr&lt;=A1006),OR(s_maxyr="",s_maxyr&gt;=A1006),OR(s_player="",s_player=C1006)),MAX(F$1:F1005)+1,0)</f>
        <v>0</v>
      </c>
    </row>
    <row r="1007" spans="1:6">
      <c r="A1007" s="20">
        <v>2016</v>
      </c>
      <c r="B1007" s="15" t="s">
        <v>87</v>
      </c>
      <c r="C1007" s="15" t="s">
        <v>1460</v>
      </c>
      <c r="D1007" s="24">
        <v>1509360</v>
      </c>
      <c r="E1007" t="str">
        <f>IF(D1007&lt;VLOOKUP(A1007,Min!A:B,2,FALSE),"Y","")</f>
        <v/>
      </c>
      <c r="F1007">
        <f>IF(AND(OR(s_tmchk="all",IF(ISERROR(MATCH(B1007,s_teams,0)),FALSE,TRUE)),OR(s_minsal="",s_minsal&lt;=D1007),OR(s_maxsal="",s_maxsal&gt;=D1007),OR(s_minyr="",s_minyr&lt;=A1007),OR(s_maxyr="",s_maxyr&gt;=A1007),OR(s_player="",s_player=C1007)),MAX(F$1:F1006)+1,0)</f>
        <v>0</v>
      </c>
    </row>
    <row r="1008" spans="1:6">
      <c r="A1008" s="20">
        <v>2016</v>
      </c>
      <c r="B1008" s="15" t="s">
        <v>87</v>
      </c>
      <c r="C1008" s="15" t="s">
        <v>580</v>
      </c>
      <c r="D1008" s="24">
        <v>947276</v>
      </c>
      <c r="E1008" t="str">
        <f>IF(D1008&lt;VLOOKUP(A1008,Min!A:B,2,FALSE),"Y","")</f>
        <v/>
      </c>
      <c r="F1008">
        <f>IF(AND(OR(s_tmchk="all",IF(ISERROR(MATCH(B1008,s_teams,0)),FALSE,TRUE)),OR(s_minsal="",s_minsal&lt;=D1008),OR(s_maxsal="",s_maxsal&gt;=D1008),OR(s_minyr="",s_minyr&lt;=A1008),OR(s_maxyr="",s_maxyr&gt;=A1008),OR(s_player="",s_player=C1008)),MAX(F$1:F1007)+1,0)</f>
        <v>0</v>
      </c>
    </row>
    <row r="1009" spans="1:6">
      <c r="A1009" s="20">
        <v>2016</v>
      </c>
      <c r="B1009" s="15" t="s">
        <v>87</v>
      </c>
      <c r="C1009" s="15" t="s">
        <v>1464</v>
      </c>
      <c r="D1009" s="24">
        <v>650000</v>
      </c>
      <c r="E1009" t="str">
        <f>IF(D1009&lt;VLOOKUP(A1009,Min!A:B,2,FALSE),"Y","")</f>
        <v/>
      </c>
      <c r="F1009">
        <f>IF(AND(OR(s_tmchk="all",IF(ISERROR(MATCH(B1009,s_teams,0)),FALSE,TRUE)),OR(s_minsal="",s_minsal&lt;=D1009),OR(s_maxsal="",s_maxsal&gt;=D1009),OR(s_minyr="",s_minyr&lt;=A1009),OR(s_maxyr="",s_maxyr&gt;=A1009),OR(s_player="",s_player=C1009)),MAX(F$1:F1008)+1,0)</f>
        <v>0</v>
      </c>
    </row>
    <row r="1010" spans="1:6">
      <c r="A1010" s="20">
        <v>2016</v>
      </c>
      <c r="B1010" s="15" t="s">
        <v>87</v>
      </c>
      <c r="C1010" s="15" t="s">
        <v>573</v>
      </c>
      <c r="D1010" s="24">
        <v>323381</v>
      </c>
      <c r="E1010" t="str">
        <f>IF(D1010&lt;VLOOKUP(A1010,Min!A:B,2,FALSE),"Y","")</f>
        <v>Y</v>
      </c>
      <c r="F1010">
        <f>IF(AND(OR(s_tmchk="all",IF(ISERROR(MATCH(B1010,s_teams,0)),FALSE,TRUE)),OR(s_minsal="",s_minsal&lt;=D1010),OR(s_maxsal="",s_maxsal&gt;=D1010),OR(s_minyr="",s_minyr&lt;=A1010),OR(s_maxyr="",s_maxyr&gt;=A1010),OR(s_player="",s_player=C1010)),MAX(F$1:F1009)+1,0)</f>
        <v>0</v>
      </c>
    </row>
    <row r="1011" spans="1:6">
      <c r="A1011" s="20">
        <v>2016</v>
      </c>
      <c r="B1011" s="15" t="s">
        <v>88</v>
      </c>
      <c r="C1011" s="15" t="s">
        <v>1469</v>
      </c>
      <c r="D1011" s="24">
        <v>15409570</v>
      </c>
      <c r="E1011" t="str">
        <f>IF(D1011&lt;VLOOKUP(A1011,Min!A:B,2,FALSE),"Y","")</f>
        <v/>
      </c>
      <c r="F1011">
        <f>IF(AND(OR(s_tmchk="all",IF(ISERROR(MATCH(B1011,s_teams,0)),FALSE,TRUE)),OR(s_minsal="",s_minsal&lt;=D1011),OR(s_maxsal="",s_maxsal&gt;=D1011),OR(s_minyr="",s_minyr&lt;=A1011),OR(s_maxyr="",s_maxyr&gt;=A1011),OR(s_player="",s_player=C1011)),MAX(F$1:F1010)+1,0)</f>
        <v>0</v>
      </c>
    </row>
    <row r="1012" spans="1:6">
      <c r="A1012" s="20">
        <v>2016</v>
      </c>
      <c r="B1012" s="15" t="s">
        <v>88</v>
      </c>
      <c r="C1012" s="15" t="s">
        <v>1471</v>
      </c>
      <c r="D1012" s="24">
        <v>12000000</v>
      </c>
      <c r="E1012" t="str">
        <f>IF(D1012&lt;VLOOKUP(A1012,Min!A:B,2,FALSE),"Y","")</f>
        <v/>
      </c>
      <c r="F1012">
        <f>IF(AND(OR(s_tmchk="all",IF(ISERROR(MATCH(B1012,s_teams,0)),FALSE,TRUE)),OR(s_minsal="",s_minsal&lt;=D1012),OR(s_maxsal="",s_maxsal&gt;=D1012),OR(s_minyr="",s_minyr&lt;=A1012),OR(s_maxyr="",s_maxyr&gt;=A1012),OR(s_player="",s_player=C1012)),MAX(F$1:F1011)+1,0)</f>
        <v>0</v>
      </c>
    </row>
    <row r="1013" spans="1:6">
      <c r="A1013" s="20">
        <v>2016</v>
      </c>
      <c r="B1013" s="15" t="s">
        <v>88</v>
      </c>
      <c r="C1013" s="15" t="s">
        <v>1474</v>
      </c>
      <c r="D1013" s="24">
        <v>9213484</v>
      </c>
      <c r="E1013" t="str">
        <f>IF(D1013&lt;VLOOKUP(A1013,Min!A:B,2,FALSE),"Y","")</f>
        <v/>
      </c>
      <c r="F1013">
        <f>IF(AND(OR(s_tmchk="all",IF(ISERROR(MATCH(B1013,s_teams,0)),FALSE,TRUE)),OR(s_minsal="",s_minsal&lt;=D1013),OR(s_maxsal="",s_maxsal&gt;=D1013),OR(s_minyr="",s_minyr&lt;=A1013),OR(s_maxyr="",s_maxyr&gt;=A1013),OR(s_player="",s_player=C1013)),MAX(F$1:F1012)+1,0)</f>
        <v>0</v>
      </c>
    </row>
    <row r="1014" spans="1:6">
      <c r="A1014" s="20">
        <v>2016</v>
      </c>
      <c r="B1014" s="15" t="s">
        <v>88</v>
      </c>
      <c r="C1014" s="15" t="s">
        <v>487</v>
      </c>
      <c r="D1014" s="24">
        <v>4775000</v>
      </c>
      <c r="E1014" t="str">
        <f>IF(D1014&lt;VLOOKUP(A1014,Min!A:B,2,FALSE),"Y","")</f>
        <v/>
      </c>
      <c r="F1014">
        <f>IF(AND(OR(s_tmchk="all",IF(ISERROR(MATCH(B1014,s_teams,0)),FALSE,TRUE)),OR(s_minsal="",s_minsal&lt;=D1014),OR(s_maxsal="",s_maxsal&gt;=D1014),OR(s_minyr="",s_minyr&lt;=A1014),OR(s_maxyr="",s_maxyr&gt;=A1014),OR(s_player="",s_player=C1014)),MAX(F$1:F1013)+1,0)</f>
        <v>0</v>
      </c>
    </row>
    <row r="1015" spans="1:6">
      <c r="A1015" s="20">
        <v>2016</v>
      </c>
      <c r="B1015" s="15" t="s">
        <v>88</v>
      </c>
      <c r="C1015" s="15" t="s">
        <v>1479</v>
      </c>
      <c r="D1015" s="24">
        <v>3777720</v>
      </c>
      <c r="E1015" t="str">
        <f>IF(D1015&lt;VLOOKUP(A1015,Min!A:B,2,FALSE),"Y","")</f>
        <v/>
      </c>
      <c r="F1015">
        <f>IF(AND(OR(s_tmchk="all",IF(ISERROR(MATCH(B1015,s_teams,0)),FALSE,TRUE)),OR(s_minsal="",s_minsal&lt;=D1015),OR(s_maxsal="",s_maxsal&gt;=D1015),OR(s_minyr="",s_minyr&lt;=A1015),OR(s_maxyr="",s_maxyr&gt;=A1015),OR(s_player="",s_player=C1015)),MAX(F$1:F1014)+1,0)</f>
        <v>0</v>
      </c>
    </row>
    <row r="1016" spans="1:6">
      <c r="A1016" s="20">
        <v>2016</v>
      </c>
      <c r="B1016" s="15" t="s">
        <v>88</v>
      </c>
      <c r="C1016" s="15" t="s">
        <v>1481</v>
      </c>
      <c r="D1016" s="24">
        <v>2900000</v>
      </c>
      <c r="E1016" t="str">
        <f>IF(D1016&lt;VLOOKUP(A1016,Min!A:B,2,FALSE),"Y","")</f>
        <v/>
      </c>
      <c r="F1016">
        <f>IF(AND(OR(s_tmchk="all",IF(ISERROR(MATCH(B1016,s_teams,0)),FALSE,TRUE)),OR(s_minsal="",s_minsal&lt;=D1016),OR(s_maxsal="",s_maxsal&gt;=D1016),OR(s_minyr="",s_minyr&lt;=A1016),OR(s_maxyr="",s_maxyr&gt;=A1016),OR(s_player="",s_player=C1016)),MAX(F$1:F1015)+1,0)</f>
        <v>0</v>
      </c>
    </row>
    <row r="1017" spans="1:6">
      <c r="A1017" s="20">
        <v>2016</v>
      </c>
      <c r="B1017" s="15" t="s">
        <v>88</v>
      </c>
      <c r="C1017" s="15" t="s">
        <v>1484</v>
      </c>
      <c r="D1017" s="24">
        <v>2658240</v>
      </c>
      <c r="E1017" t="str">
        <f>IF(D1017&lt;VLOOKUP(A1017,Min!A:B,2,FALSE),"Y","")</f>
        <v/>
      </c>
      <c r="F1017">
        <f>IF(AND(OR(s_tmchk="all",IF(ISERROR(MATCH(B1017,s_teams,0)),FALSE,TRUE)),OR(s_minsal="",s_minsal&lt;=D1017),OR(s_maxsal="",s_maxsal&gt;=D1017),OR(s_minyr="",s_minyr&lt;=A1017),OR(s_maxyr="",s_maxyr&gt;=A1017),OR(s_player="",s_player=C1017)),MAX(F$1:F1016)+1,0)</f>
        <v>0</v>
      </c>
    </row>
    <row r="1018" spans="1:6">
      <c r="A1018" s="20">
        <v>2016</v>
      </c>
      <c r="B1018" s="15" t="s">
        <v>88</v>
      </c>
      <c r="C1018" s="15" t="s">
        <v>1487</v>
      </c>
      <c r="D1018" s="24">
        <v>2433333</v>
      </c>
      <c r="E1018" t="str">
        <f>IF(D1018&lt;VLOOKUP(A1018,Min!A:B,2,FALSE),"Y","")</f>
        <v/>
      </c>
      <c r="F1018">
        <f>IF(AND(OR(s_tmchk="all",IF(ISERROR(MATCH(B1018,s_teams,0)),FALSE,TRUE)),OR(s_minsal="",s_minsal&lt;=D1018),OR(s_maxsal="",s_maxsal&gt;=D1018),OR(s_minyr="",s_minyr&lt;=A1018),OR(s_maxyr="",s_maxyr&gt;=A1018),OR(s_player="",s_player=C1018)),MAX(F$1:F1017)+1,0)</f>
        <v>0</v>
      </c>
    </row>
    <row r="1019" spans="1:6">
      <c r="A1019" s="20">
        <v>2016</v>
      </c>
      <c r="B1019" s="15" t="s">
        <v>88</v>
      </c>
      <c r="C1019" s="15" t="s">
        <v>1490</v>
      </c>
      <c r="D1019" s="24">
        <v>2239800</v>
      </c>
      <c r="E1019" t="str">
        <f>IF(D1019&lt;VLOOKUP(A1019,Min!A:B,2,FALSE),"Y","")</f>
        <v/>
      </c>
      <c r="F1019">
        <f>IF(AND(OR(s_tmchk="all",IF(ISERROR(MATCH(B1019,s_teams,0)),FALSE,TRUE)),OR(s_minsal="",s_minsal&lt;=D1019),OR(s_maxsal="",s_maxsal&gt;=D1019),OR(s_minyr="",s_minyr&lt;=A1019),OR(s_maxyr="",s_maxyr&gt;=A1019),OR(s_player="",s_player=C1019)),MAX(F$1:F1018)+1,0)</f>
        <v>0</v>
      </c>
    </row>
    <row r="1020" spans="1:6">
      <c r="A1020" s="20">
        <v>2016</v>
      </c>
      <c r="B1020" s="15" t="s">
        <v>88</v>
      </c>
      <c r="C1020" s="15" t="s">
        <v>1492</v>
      </c>
      <c r="D1020" s="24">
        <v>2100000</v>
      </c>
      <c r="E1020" t="str">
        <f>IF(D1020&lt;VLOOKUP(A1020,Min!A:B,2,FALSE),"Y","")</f>
        <v/>
      </c>
      <c r="F1020">
        <f>IF(AND(OR(s_tmchk="all",IF(ISERROR(MATCH(B1020,s_teams,0)),FALSE,TRUE)),OR(s_minsal="",s_minsal&lt;=D1020),OR(s_maxsal="",s_maxsal&gt;=D1020),OR(s_minyr="",s_minyr&lt;=A1020),OR(s_maxyr="",s_maxyr&gt;=A1020),OR(s_player="",s_player=C1020)),MAX(F$1:F1019)+1,0)</f>
        <v>0</v>
      </c>
    </row>
    <row r="1021" spans="1:6">
      <c r="A1021" s="20">
        <v>2016</v>
      </c>
      <c r="B1021" s="15" t="s">
        <v>88</v>
      </c>
      <c r="C1021" s="15" t="s">
        <v>1495</v>
      </c>
      <c r="D1021" s="24">
        <v>1348440</v>
      </c>
      <c r="E1021" t="str">
        <f>IF(D1021&lt;VLOOKUP(A1021,Min!A:B,2,FALSE),"Y","")</f>
        <v/>
      </c>
      <c r="F1021">
        <f>IF(AND(OR(s_tmchk="all",IF(ISERROR(MATCH(B1021,s_teams,0)),FALSE,TRUE)),OR(s_minsal="",s_minsal&lt;=D1021),OR(s_maxsal="",s_maxsal&gt;=D1021),OR(s_minyr="",s_minyr&lt;=A1021),OR(s_maxyr="",s_maxyr&gt;=A1021),OR(s_player="",s_player=C1021)),MAX(F$1:F1020)+1,0)</f>
        <v>0</v>
      </c>
    </row>
    <row r="1022" spans="1:6">
      <c r="A1022" s="20">
        <v>2016</v>
      </c>
      <c r="B1022" s="15" t="s">
        <v>88</v>
      </c>
      <c r="C1022" s="15" t="s">
        <v>1498</v>
      </c>
      <c r="D1022" s="24">
        <v>1175880</v>
      </c>
      <c r="E1022" t="str">
        <f>IF(D1022&lt;VLOOKUP(A1022,Min!A:B,2,FALSE),"Y","")</f>
        <v/>
      </c>
      <c r="F1022">
        <f>IF(AND(OR(s_tmchk="all",IF(ISERROR(MATCH(B1022,s_teams,0)),FALSE,TRUE)),OR(s_minsal="",s_minsal&lt;=D1022),OR(s_maxsal="",s_maxsal&gt;=D1022),OR(s_minyr="",s_minyr&lt;=A1022),OR(s_maxyr="",s_maxyr&gt;=A1022),OR(s_player="",s_player=C1022)),MAX(F$1:F1021)+1,0)</f>
        <v>0</v>
      </c>
    </row>
    <row r="1023" spans="1:6">
      <c r="A1023" s="20">
        <v>2016</v>
      </c>
      <c r="B1023" s="15" t="s">
        <v>88</v>
      </c>
      <c r="C1023" s="15" t="s">
        <v>1502</v>
      </c>
      <c r="D1023" s="24">
        <v>947276</v>
      </c>
      <c r="E1023" t="str">
        <f>IF(D1023&lt;VLOOKUP(A1023,Min!A:B,2,FALSE),"Y","")</f>
        <v/>
      </c>
      <c r="F1023">
        <f>IF(AND(OR(s_tmchk="all",IF(ISERROR(MATCH(B1023,s_teams,0)),FALSE,TRUE)),OR(s_minsal="",s_minsal&lt;=D1023),OR(s_maxsal="",s_maxsal&gt;=D1023),OR(s_minyr="",s_minyr&lt;=A1023),OR(s_maxyr="",s_maxyr&gt;=A1023),OR(s_player="",s_player=C1023)),MAX(F$1:F1022)+1,0)</f>
        <v>0</v>
      </c>
    </row>
    <row r="1024" spans="1:6">
      <c r="A1024" s="20">
        <v>2016</v>
      </c>
      <c r="B1024" s="15" t="s">
        <v>88</v>
      </c>
      <c r="C1024" s="15" t="s">
        <v>1500</v>
      </c>
      <c r="D1024" s="24">
        <v>947276</v>
      </c>
      <c r="E1024" t="str">
        <f>IF(D1024&lt;VLOOKUP(A1024,Min!A:B,2,FALSE),"Y","")</f>
        <v/>
      </c>
      <c r="F1024">
        <f>IF(AND(OR(s_tmchk="all",IF(ISERROR(MATCH(B1024,s_teams,0)),FALSE,TRUE)),OR(s_minsal="",s_minsal&lt;=D1024),OR(s_maxsal="",s_maxsal&gt;=D1024),OR(s_minyr="",s_minyr&lt;=A1024),OR(s_maxyr="",s_maxyr&gt;=A1024),OR(s_player="",s_player=C1024)),MAX(F$1:F1023)+1,0)</f>
        <v>0</v>
      </c>
    </row>
    <row r="1025" spans="1:6">
      <c r="A1025" s="20">
        <v>2016</v>
      </c>
      <c r="B1025" s="15" t="s">
        <v>88</v>
      </c>
      <c r="C1025" s="15" t="s">
        <v>1504</v>
      </c>
      <c r="D1025" s="24">
        <v>947276</v>
      </c>
      <c r="E1025" t="str">
        <f>IF(D1025&lt;VLOOKUP(A1025,Min!A:B,2,FALSE),"Y","")</f>
        <v/>
      </c>
      <c r="F1025">
        <f>IF(AND(OR(s_tmchk="all",IF(ISERROR(MATCH(B1025,s_teams,0)),FALSE,TRUE)),OR(s_minsal="",s_minsal&lt;=D1025),OR(s_maxsal="",s_maxsal&gt;=D1025),OR(s_minyr="",s_minyr&lt;=A1025),OR(s_maxyr="",s_maxyr&gt;=A1025),OR(s_player="",s_player=C1025)),MAX(F$1:F1024)+1,0)</f>
        <v>0</v>
      </c>
    </row>
    <row r="1026" spans="1:6">
      <c r="A1026" s="20">
        <v>2016</v>
      </c>
      <c r="B1026" s="15" t="s">
        <v>88</v>
      </c>
      <c r="C1026" s="15" t="s">
        <v>1507</v>
      </c>
      <c r="D1026" s="24">
        <v>840000</v>
      </c>
      <c r="E1026" t="str">
        <f>IF(D1026&lt;VLOOKUP(A1026,Min!A:B,2,FALSE),"Y","")</f>
        <v/>
      </c>
      <c r="F1026">
        <f>IF(AND(OR(s_tmchk="all",IF(ISERROR(MATCH(B1026,s_teams,0)),FALSE,TRUE)),OR(s_minsal="",s_minsal&lt;=D1026),OR(s_maxsal="",s_maxsal&gt;=D1026),OR(s_minyr="",s_minyr&lt;=A1026),OR(s_maxyr="",s_maxyr&gt;=A1026),OR(s_player="",s_player=C1026)),MAX(F$1:F1025)+1,0)</f>
        <v>0</v>
      </c>
    </row>
    <row r="1027" spans="1:6">
      <c r="A1027" s="20">
        <v>2016</v>
      </c>
      <c r="B1027" s="15" t="s">
        <v>88</v>
      </c>
      <c r="C1027" s="15" t="s">
        <v>1510</v>
      </c>
      <c r="D1027" s="24">
        <v>217494</v>
      </c>
      <c r="E1027" t="str">
        <f>IF(D1027&lt;VLOOKUP(A1027,Min!A:B,2,FALSE),"Y","")</f>
        <v>Y</v>
      </c>
      <c r="F1027">
        <f>IF(AND(OR(s_tmchk="all",IF(ISERROR(MATCH(B1027,s_teams,0)),FALSE,TRUE)),OR(s_minsal="",s_minsal&lt;=D1027),OR(s_maxsal="",s_maxsal&gt;=D1027),OR(s_minyr="",s_minyr&lt;=A1027),OR(s_maxyr="",s_maxyr&gt;=A1027),OR(s_player="",s_player=C1027)),MAX(F$1:F1026)+1,0)</f>
        <v>0</v>
      </c>
    </row>
    <row r="1028" spans="1:6">
      <c r="A1028" s="20">
        <v>2016</v>
      </c>
      <c r="B1028" s="15" t="s">
        <v>88</v>
      </c>
      <c r="C1028" s="15" t="s">
        <v>497</v>
      </c>
      <c r="D1028" s="24">
        <v>62141</v>
      </c>
      <c r="E1028" t="str">
        <f>IF(D1028&lt;VLOOKUP(A1028,Min!A:B,2,FALSE),"Y","")</f>
        <v>Y</v>
      </c>
      <c r="F1028">
        <f>IF(AND(OR(s_tmchk="all",IF(ISERROR(MATCH(B1028,s_teams,0)),FALSE,TRUE)),OR(s_minsal="",s_minsal&lt;=D1028),OR(s_maxsal="",s_maxsal&gt;=D1028),OR(s_minyr="",s_minyr&lt;=A1028),OR(s_maxyr="",s_maxyr&gt;=A1028),OR(s_player="",s_player=C1028)),MAX(F$1:F1027)+1,0)</f>
        <v>0</v>
      </c>
    </row>
    <row r="1029" spans="1:6">
      <c r="A1029" s="20">
        <v>2016</v>
      </c>
      <c r="B1029" s="15" t="s">
        <v>88</v>
      </c>
      <c r="C1029" s="15" t="s">
        <v>1513</v>
      </c>
      <c r="D1029" s="24">
        <v>31071</v>
      </c>
      <c r="E1029" t="str">
        <f>IF(D1029&lt;VLOOKUP(A1029,Min!A:B,2,FALSE),"Y","")</f>
        <v>Y</v>
      </c>
      <c r="F1029">
        <f>IF(AND(OR(s_tmchk="all",IF(ISERROR(MATCH(B1029,s_teams,0)),FALSE,TRUE)),OR(s_minsal="",s_minsal&lt;=D1029),OR(s_maxsal="",s_maxsal&gt;=D1029),OR(s_minyr="",s_minyr&lt;=A1029),OR(s_maxyr="",s_maxyr&gt;=A1029),OR(s_player="",s_player=C1029)),MAX(F$1:F1028)+1,0)</f>
        <v>0</v>
      </c>
    </row>
    <row r="1030" spans="1:6">
      <c r="A1030" s="20">
        <v>2016</v>
      </c>
      <c r="B1030" s="15" t="s">
        <v>92</v>
      </c>
      <c r="C1030" s="15" t="s">
        <v>1515</v>
      </c>
      <c r="D1030" s="24">
        <v>15851950</v>
      </c>
      <c r="E1030" t="str">
        <f>IF(D1030&lt;VLOOKUP(A1030,Min!A:B,2,FALSE),"Y","")</f>
        <v/>
      </c>
      <c r="F1030">
        <f>IF(AND(OR(s_tmchk="all",IF(ISERROR(MATCH(B1030,s_teams,0)),FALSE,TRUE)),OR(s_minsal="",s_minsal&lt;=D1030),OR(s_maxsal="",s_maxsal&gt;=D1030),OR(s_minyr="",s_minyr&lt;=A1030),OR(s_maxyr="",s_maxyr&gt;=A1030),OR(s_player="",s_player=C1030)),MAX(F$1:F1029)+1,0)</f>
        <v>0</v>
      </c>
    </row>
    <row r="1031" spans="1:6">
      <c r="A1031" s="20">
        <v>2016</v>
      </c>
      <c r="B1031" s="15" t="s">
        <v>92</v>
      </c>
      <c r="C1031" s="15" t="s">
        <v>1662</v>
      </c>
      <c r="D1031" s="24">
        <v>13000000</v>
      </c>
      <c r="E1031" t="str">
        <f>IF(D1031&lt;VLOOKUP(A1031,Min!A:B,2,FALSE),"Y","")</f>
        <v/>
      </c>
      <c r="F1031">
        <f>IF(AND(OR(s_tmchk="all",IF(ISERROR(MATCH(B1031,s_teams,0)),FALSE,TRUE)),OR(s_minsal="",s_minsal&lt;=D1031),OR(s_maxsal="",s_maxsal&gt;=D1031),OR(s_minyr="",s_minyr&lt;=A1031),OR(s_maxyr="",s_maxyr&gt;=A1031),OR(s_player="",s_player=C1031)),MAX(F$1:F1030)+1,0)</f>
        <v>0</v>
      </c>
    </row>
    <row r="1032" spans="1:6">
      <c r="A1032" s="20">
        <v>2016</v>
      </c>
      <c r="B1032" s="15" t="s">
        <v>92</v>
      </c>
      <c r="C1032" s="15" t="s">
        <v>1520</v>
      </c>
      <c r="D1032" s="24">
        <v>11217391</v>
      </c>
      <c r="E1032" t="str">
        <f>IF(D1032&lt;VLOOKUP(A1032,Min!A:B,2,FALSE),"Y","")</f>
        <v/>
      </c>
      <c r="F1032">
        <f>IF(AND(OR(s_tmchk="all",IF(ISERROR(MATCH(B1032,s_teams,0)),FALSE,TRUE)),OR(s_minsal="",s_minsal&lt;=D1032),OR(s_maxsal="",s_maxsal&gt;=D1032),OR(s_minyr="",s_minyr&lt;=A1032),OR(s_maxyr="",s_maxyr&gt;=A1032),OR(s_player="",s_player=C1032)),MAX(F$1:F1031)+1,0)</f>
        <v>0</v>
      </c>
    </row>
    <row r="1033" spans="1:6">
      <c r="A1033" s="20">
        <v>2016</v>
      </c>
      <c r="B1033" s="15" t="s">
        <v>92</v>
      </c>
      <c r="C1033" s="15" t="s">
        <v>1522</v>
      </c>
      <c r="D1033" s="24">
        <v>8000000</v>
      </c>
      <c r="E1033" t="str">
        <f>IF(D1033&lt;VLOOKUP(A1033,Min!A:B,2,FALSE),"Y","")</f>
        <v/>
      </c>
      <c r="F1033">
        <f>IF(AND(OR(s_tmchk="all",IF(ISERROR(MATCH(B1033,s_teams,0)),FALSE,TRUE)),OR(s_minsal="",s_minsal&lt;=D1033),OR(s_maxsal="",s_maxsal&gt;=D1033),OR(s_minyr="",s_minyr&lt;=A1033),OR(s_maxyr="",s_maxyr&gt;=A1033),OR(s_player="",s_player=C1033)),MAX(F$1:F1032)+1,0)</f>
        <v>0</v>
      </c>
    </row>
    <row r="1034" spans="1:6">
      <c r="A1034" s="20">
        <v>2016</v>
      </c>
      <c r="B1034" s="15" t="s">
        <v>92</v>
      </c>
      <c r="C1034" s="15" t="s">
        <v>1525</v>
      </c>
      <c r="D1034" s="24">
        <v>5713500</v>
      </c>
      <c r="E1034" t="str">
        <f>IF(D1034&lt;VLOOKUP(A1034,Min!A:B,2,FALSE),"Y","")</f>
        <v/>
      </c>
      <c r="F1034">
        <f>IF(AND(OR(s_tmchk="all",IF(ISERROR(MATCH(B1034,s_teams,0)),FALSE,TRUE)),OR(s_minsal="",s_minsal&lt;=D1034),OR(s_maxsal="",s_maxsal&gt;=D1034),OR(s_minyr="",s_minyr&lt;=A1034),OR(s_maxyr="",s_maxyr&gt;=A1034),OR(s_player="",s_player=C1034)),MAX(F$1:F1033)+1,0)</f>
        <v>0</v>
      </c>
    </row>
    <row r="1035" spans="1:6">
      <c r="A1035" s="20">
        <v>2016</v>
      </c>
      <c r="B1035" s="15" t="s">
        <v>92</v>
      </c>
      <c r="C1035" s="15" t="s">
        <v>1528</v>
      </c>
      <c r="D1035" s="24">
        <v>5694674</v>
      </c>
      <c r="E1035" t="str">
        <f>IF(D1035&lt;VLOOKUP(A1035,Min!A:B,2,FALSE),"Y","")</f>
        <v/>
      </c>
      <c r="F1035">
        <f>IF(AND(OR(s_tmchk="all",IF(ISERROR(MATCH(B1035,s_teams,0)),FALSE,TRUE)),OR(s_minsal="",s_minsal&lt;=D1035),OR(s_maxsal="",s_maxsal&gt;=D1035),OR(s_minyr="",s_minyr&lt;=A1035),OR(s_maxyr="",s_maxyr&gt;=A1035),OR(s_player="",s_player=C1035)),MAX(F$1:F1034)+1,0)</f>
        <v>0</v>
      </c>
    </row>
    <row r="1036" spans="1:6">
      <c r="A1036" s="20">
        <v>2016</v>
      </c>
      <c r="B1036" s="15" t="s">
        <v>92</v>
      </c>
      <c r="C1036" s="15" t="s">
        <v>1531</v>
      </c>
      <c r="D1036" s="24">
        <v>4662960</v>
      </c>
      <c r="E1036" t="str">
        <f>IF(D1036&lt;VLOOKUP(A1036,Min!A:B,2,FALSE),"Y","")</f>
        <v/>
      </c>
      <c r="F1036">
        <f>IF(AND(OR(s_tmchk="all",IF(ISERROR(MATCH(B1036,s_teams,0)),FALSE,TRUE)),OR(s_minsal="",s_minsal&lt;=D1036),OR(s_maxsal="",s_maxsal&gt;=D1036),OR(s_minyr="",s_minyr&lt;=A1036),OR(s_maxyr="",s_maxyr&gt;=A1036),OR(s_player="",s_player=C1036)),MAX(F$1:F1035)+1,0)</f>
        <v>0</v>
      </c>
    </row>
    <row r="1037" spans="1:6">
      <c r="A1037" s="20">
        <v>2016</v>
      </c>
      <c r="B1037" s="15" t="s">
        <v>92</v>
      </c>
      <c r="C1037" s="15" t="s">
        <v>1534</v>
      </c>
      <c r="D1037" s="24">
        <v>4375000</v>
      </c>
      <c r="E1037" t="str">
        <f>IF(D1037&lt;VLOOKUP(A1037,Min!A:B,2,FALSE),"Y","")</f>
        <v/>
      </c>
      <c r="F1037">
        <f>IF(AND(OR(s_tmchk="all",IF(ISERROR(MATCH(B1037,s_teams,0)),FALSE,TRUE)),OR(s_minsal="",s_minsal&lt;=D1037),OR(s_maxsal="",s_maxsal&gt;=D1037),OR(s_minyr="",s_minyr&lt;=A1037),OR(s_maxyr="",s_maxyr&gt;=A1037),OR(s_player="",s_player=C1037)),MAX(F$1:F1036)+1,0)</f>
        <v>0</v>
      </c>
    </row>
    <row r="1038" spans="1:6">
      <c r="A1038" s="20">
        <v>2016</v>
      </c>
      <c r="B1038" s="15" t="s">
        <v>92</v>
      </c>
      <c r="C1038" s="15" t="s">
        <v>1536</v>
      </c>
      <c r="D1038" s="24">
        <v>4000000</v>
      </c>
      <c r="E1038" t="str">
        <f>IF(D1038&lt;VLOOKUP(A1038,Min!A:B,2,FALSE),"Y","")</f>
        <v/>
      </c>
      <c r="F1038">
        <f>IF(AND(OR(s_tmchk="all",IF(ISERROR(MATCH(B1038,s_teams,0)),FALSE,TRUE)),OR(s_minsal="",s_minsal&lt;=D1038),OR(s_maxsal="",s_maxsal&gt;=D1038),OR(s_minyr="",s_minyr&lt;=A1038),OR(s_maxyr="",s_maxyr&gt;=A1038),OR(s_player="",s_player=C1038)),MAX(F$1:F1037)+1,0)</f>
        <v>0</v>
      </c>
    </row>
    <row r="1039" spans="1:6">
      <c r="A1039" s="20">
        <v>2016</v>
      </c>
      <c r="B1039" s="15" t="s">
        <v>92</v>
      </c>
      <c r="C1039" s="15" t="s">
        <v>1539</v>
      </c>
      <c r="D1039" s="24">
        <v>3300000</v>
      </c>
      <c r="E1039" t="str">
        <f>IF(D1039&lt;VLOOKUP(A1039,Min!A:B,2,FALSE),"Y","")</f>
        <v/>
      </c>
      <c r="F1039">
        <f>IF(AND(OR(s_tmchk="all",IF(ISERROR(MATCH(B1039,s_teams,0)),FALSE,TRUE)),OR(s_minsal="",s_minsal&lt;=D1039),OR(s_maxsal="",s_maxsal&gt;=D1039),OR(s_minyr="",s_minyr&lt;=A1039),OR(s_maxyr="",s_maxyr&gt;=A1039),OR(s_player="",s_player=C1039)),MAX(F$1:F1038)+1,0)</f>
        <v>0</v>
      </c>
    </row>
    <row r="1040" spans="1:6">
      <c r="A1040" s="20">
        <v>2016</v>
      </c>
      <c r="B1040" s="15" t="s">
        <v>92</v>
      </c>
      <c r="C1040" s="15" t="s">
        <v>711</v>
      </c>
      <c r="D1040" s="24">
        <v>2170465</v>
      </c>
      <c r="E1040" t="str">
        <f>IF(D1040&lt;VLOOKUP(A1040,Min!A:B,2,FALSE),"Y","")</f>
        <v/>
      </c>
      <c r="F1040">
        <f>IF(AND(OR(s_tmchk="all",IF(ISERROR(MATCH(B1040,s_teams,0)),FALSE,TRUE)),OR(s_minsal="",s_minsal&lt;=D1040),OR(s_maxsal="",s_maxsal&gt;=D1040),OR(s_minyr="",s_minyr&lt;=A1040),OR(s_maxyr="",s_maxyr&gt;=A1040),OR(s_player="",s_player=C1040)),MAX(F$1:F1039)+1,0)</f>
        <v>0</v>
      </c>
    </row>
    <row r="1041" spans="1:6">
      <c r="A1041" s="20">
        <v>2016</v>
      </c>
      <c r="B1041" s="15" t="s">
        <v>92</v>
      </c>
      <c r="C1041" s="15" t="s">
        <v>1543</v>
      </c>
      <c r="D1041" s="24">
        <v>2139000</v>
      </c>
      <c r="E1041" t="str">
        <f>IF(D1041&lt;VLOOKUP(A1041,Min!A:B,2,FALSE),"Y","")</f>
        <v/>
      </c>
      <c r="F1041">
        <f>IF(AND(OR(s_tmchk="all",IF(ISERROR(MATCH(B1041,s_teams,0)),FALSE,TRUE)),OR(s_minsal="",s_minsal&lt;=D1041),OR(s_maxsal="",s_maxsal&gt;=D1041),OR(s_minyr="",s_minyr&lt;=A1041),OR(s_maxyr="",s_maxyr&gt;=A1041),OR(s_player="",s_player=C1041)),MAX(F$1:F1040)+1,0)</f>
        <v>0</v>
      </c>
    </row>
    <row r="1042" spans="1:6">
      <c r="A1042" s="20">
        <v>2016</v>
      </c>
      <c r="B1042" s="15" t="s">
        <v>92</v>
      </c>
      <c r="C1042" s="15" t="s">
        <v>1546</v>
      </c>
      <c r="D1042" s="24">
        <v>1920240</v>
      </c>
      <c r="E1042" t="str">
        <f>IF(D1042&lt;VLOOKUP(A1042,Min!A:B,2,FALSE),"Y","")</f>
        <v/>
      </c>
      <c r="F1042">
        <f>IF(AND(OR(s_tmchk="all",IF(ISERROR(MATCH(B1042,s_teams,0)),FALSE,TRUE)),OR(s_minsal="",s_minsal&lt;=D1042),OR(s_maxsal="",s_maxsal&gt;=D1042),OR(s_minyr="",s_minyr&lt;=A1042),OR(s_maxyr="",s_maxyr&gt;=A1042),OR(s_player="",s_player=C1042)),MAX(F$1:F1041)+1,0)</f>
        <v>0</v>
      </c>
    </row>
    <row r="1043" spans="1:6">
      <c r="A1043" s="20">
        <v>2016</v>
      </c>
      <c r="B1043" s="15" t="s">
        <v>92</v>
      </c>
      <c r="C1043" s="15" t="s">
        <v>1548</v>
      </c>
      <c r="D1043" s="24">
        <v>1100602</v>
      </c>
      <c r="E1043" t="str">
        <f>IF(D1043&lt;VLOOKUP(A1043,Min!A:B,2,FALSE),"Y","")</f>
        <v/>
      </c>
      <c r="F1043">
        <f>IF(AND(OR(s_tmchk="all",IF(ISERROR(MATCH(B1043,s_teams,0)),FALSE,TRUE)),OR(s_minsal="",s_minsal&lt;=D1043),OR(s_maxsal="",s_maxsal&gt;=D1043),OR(s_minyr="",s_minyr&lt;=A1043),OR(s_maxyr="",s_maxyr&gt;=A1043),OR(s_player="",s_player=C1043)),MAX(F$1:F1042)+1,0)</f>
        <v>0</v>
      </c>
    </row>
    <row r="1044" spans="1:6">
      <c r="A1044" s="20">
        <v>2016</v>
      </c>
      <c r="B1044" s="15" t="s">
        <v>92</v>
      </c>
      <c r="C1044" s="15" t="s">
        <v>1551</v>
      </c>
      <c r="D1044" s="24">
        <v>555039</v>
      </c>
      <c r="E1044" t="str">
        <f>IF(D1044&lt;VLOOKUP(A1044,Min!A:B,2,FALSE),"Y","")</f>
        <v/>
      </c>
      <c r="F1044">
        <f>IF(AND(OR(s_tmchk="all",IF(ISERROR(MATCH(B1044,s_teams,0)),FALSE,TRUE)),OR(s_minsal="",s_minsal&lt;=D1044),OR(s_maxsal="",s_maxsal&gt;=D1044),OR(s_minyr="",s_minyr&lt;=A1044),OR(s_maxyr="",s_maxyr&gt;=A1044),OR(s_player="",s_player=C1044)),MAX(F$1:F1043)+1,0)</f>
        <v>0</v>
      </c>
    </row>
    <row r="1045" spans="1:6">
      <c r="A1045" s="20">
        <v>2016</v>
      </c>
      <c r="B1045" s="15" t="s">
        <v>92</v>
      </c>
      <c r="C1045" s="15" t="s">
        <v>444</v>
      </c>
      <c r="D1045" s="24">
        <v>353463</v>
      </c>
      <c r="E1045" t="str">
        <f>IF(D1045&lt;VLOOKUP(A1045,Min!A:B,2,FALSE),"Y","")</f>
        <v>Y</v>
      </c>
      <c r="F1045">
        <f>IF(AND(OR(s_tmchk="all",IF(ISERROR(MATCH(B1045,s_teams,0)),FALSE,TRUE)),OR(s_minsal="",s_minsal&lt;=D1045),OR(s_maxsal="",s_maxsal&gt;=D1045),OR(s_minyr="",s_minyr&lt;=A1045),OR(s_maxyr="",s_maxyr&gt;=A1045),OR(s_player="",s_player=C1045)),MAX(F$1:F1044)+1,0)</f>
        <v>0</v>
      </c>
    </row>
    <row r="1046" spans="1:6">
      <c r="A1046" s="20">
        <v>2016</v>
      </c>
      <c r="B1046" s="15" t="s">
        <v>92</v>
      </c>
      <c r="C1046" s="15" t="s">
        <v>639</v>
      </c>
      <c r="D1046" s="24">
        <v>227935</v>
      </c>
      <c r="E1046" t="str">
        <f>IF(D1046&lt;VLOOKUP(A1046,Min!A:B,2,FALSE),"Y","")</f>
        <v>Y</v>
      </c>
      <c r="F1046">
        <f>IF(AND(OR(s_tmchk="all",IF(ISERROR(MATCH(B1046,s_teams,0)),FALSE,TRUE)),OR(s_minsal="",s_minsal&lt;=D1046),OR(s_maxsal="",s_maxsal&gt;=D1046),OR(s_minyr="",s_minyr&lt;=A1046),OR(s_maxyr="",s_maxyr&gt;=A1046),OR(s_player="",s_player=C1046)),MAX(F$1:F1045)+1,0)</f>
        <v>0</v>
      </c>
    </row>
    <row r="1047" spans="1:6">
      <c r="A1047" s="20">
        <v>2016</v>
      </c>
      <c r="B1047" s="15" t="s">
        <v>92</v>
      </c>
      <c r="C1047" s="15" t="s">
        <v>827</v>
      </c>
      <c r="D1047" s="24">
        <v>184564</v>
      </c>
      <c r="E1047" t="str">
        <f>IF(D1047&lt;VLOOKUP(A1047,Min!A:B,2,FALSE),"Y","")</f>
        <v>Y</v>
      </c>
      <c r="F1047">
        <f>IF(AND(OR(s_tmchk="all",IF(ISERROR(MATCH(B1047,s_teams,0)),FALSE,TRUE)),OR(s_minsal="",s_minsal&lt;=D1047),OR(s_maxsal="",s_maxsal&gt;=D1047),OR(s_minyr="",s_minyr&lt;=A1047),OR(s_maxyr="",s_maxyr&gt;=A1047),OR(s_player="",s_player=C1047)),MAX(F$1:F1046)+1,0)</f>
        <v>0</v>
      </c>
    </row>
    <row r="1048" spans="1:6">
      <c r="A1048" s="20">
        <v>2015</v>
      </c>
      <c r="B1048" s="15" t="s">
        <v>28</v>
      </c>
      <c r="C1048" s="15" t="s">
        <v>105</v>
      </c>
      <c r="D1048" s="24">
        <v>12000000</v>
      </c>
      <c r="E1048" t="str">
        <f>IF(D1048&lt;VLOOKUP(A1048,Min!A:B,2,FALSE),"Y","")</f>
        <v/>
      </c>
      <c r="F1048">
        <f>IF(AND(OR(s_tmchk="all",IF(ISERROR(MATCH(B1048,s_teams,0)),FALSE,TRUE)),OR(s_minsal="",s_minsal&lt;=D1048),OR(s_maxsal="",s_maxsal&gt;=D1048),OR(s_minyr="",s_minyr&lt;=A1048),OR(s_maxyr="",s_maxyr&gt;=A1048),OR(s_player="",s_player=C1048)),MAX(F$1:F1047)+1,0)</f>
        <v>0</v>
      </c>
    </row>
    <row r="1049" spans="1:6">
      <c r="A1049" s="20">
        <v>2015</v>
      </c>
      <c r="B1049" s="15" t="s">
        <v>28</v>
      </c>
      <c r="C1049" s="15" t="s">
        <v>102</v>
      </c>
      <c r="D1049" s="24">
        <v>9500000</v>
      </c>
      <c r="E1049" t="str">
        <f>IF(D1049&lt;VLOOKUP(A1049,Min!A:B,2,FALSE),"Y","")</f>
        <v/>
      </c>
      <c r="F1049">
        <f>IF(AND(OR(s_tmchk="all",IF(ISERROR(MATCH(B1049,s_teams,0)),FALSE,TRUE)),OR(s_minsal="",s_minsal&lt;=D1049),OR(s_maxsal="",s_maxsal&gt;=D1049),OR(s_minyr="",s_minyr&lt;=A1049),OR(s_maxyr="",s_maxyr&gt;=A1049),OR(s_player="",s_player=C1049)),MAX(F$1:F1048)+1,0)</f>
        <v>0</v>
      </c>
    </row>
    <row r="1050" spans="1:6">
      <c r="A1050" s="20">
        <v>2015</v>
      </c>
      <c r="B1050" s="15" t="s">
        <v>28</v>
      </c>
      <c r="C1050" s="15" t="s">
        <v>111</v>
      </c>
      <c r="D1050" s="24">
        <v>8000000</v>
      </c>
      <c r="E1050" t="str">
        <f>IF(D1050&lt;VLOOKUP(A1050,Min!A:B,2,FALSE),"Y","")</f>
        <v/>
      </c>
      <c r="F1050">
        <f>IF(AND(OR(s_tmchk="all",IF(ISERROR(MATCH(B1050,s_teams,0)),FALSE,TRUE)),OR(s_minsal="",s_minsal&lt;=D1050),OR(s_maxsal="",s_maxsal&gt;=D1050),OR(s_minyr="",s_minyr&lt;=A1050),OR(s_maxyr="",s_maxyr&gt;=A1050),OR(s_player="",s_player=C1050)),MAX(F$1:F1049)+1,0)</f>
        <v>0</v>
      </c>
    </row>
    <row r="1051" spans="1:6">
      <c r="A1051" s="20">
        <v>2015</v>
      </c>
      <c r="B1051" s="15" t="s">
        <v>28</v>
      </c>
      <c r="C1051" s="15" t="s">
        <v>114</v>
      </c>
      <c r="D1051" s="24">
        <v>6253521</v>
      </c>
      <c r="E1051" t="str">
        <f>IF(D1051&lt;VLOOKUP(A1051,Min!A:B,2,FALSE),"Y","")</f>
        <v/>
      </c>
      <c r="F1051">
        <f>IF(AND(OR(s_tmchk="all",IF(ISERROR(MATCH(B1051,s_teams,0)),FALSE,TRUE)),OR(s_minsal="",s_minsal&lt;=D1051),OR(s_maxsal="",s_maxsal&gt;=D1051),OR(s_minyr="",s_minyr&lt;=A1051),OR(s_maxyr="",s_maxyr&gt;=A1051),OR(s_player="",s_player=C1051)),MAX(F$1:F1050)+1,0)</f>
        <v>0</v>
      </c>
    </row>
    <row r="1052" spans="1:6">
      <c r="A1052" s="20">
        <v>2015</v>
      </c>
      <c r="B1052" s="15" t="s">
        <v>28</v>
      </c>
      <c r="C1052" s="15" t="s">
        <v>117</v>
      </c>
      <c r="D1052" s="24">
        <v>4150000</v>
      </c>
      <c r="E1052" t="str">
        <f>IF(D1052&lt;VLOOKUP(A1052,Min!A:B,2,FALSE),"Y","")</f>
        <v/>
      </c>
      <c r="F1052">
        <f>IF(AND(OR(s_tmchk="all",IF(ISERROR(MATCH(B1052,s_teams,0)),FALSE,TRUE)),OR(s_minsal="",s_minsal&lt;=D1052),OR(s_maxsal="",s_maxsal&gt;=D1052),OR(s_minyr="",s_minyr&lt;=A1052),OR(s_maxyr="",s_maxyr&gt;=A1052),OR(s_player="",s_player=C1052)),MAX(F$1:F1051)+1,0)</f>
        <v>0</v>
      </c>
    </row>
    <row r="1053" spans="1:6">
      <c r="A1053" s="20">
        <v>2015</v>
      </c>
      <c r="B1053" s="15" t="s">
        <v>28</v>
      </c>
      <c r="C1053" s="15" t="s">
        <v>120</v>
      </c>
      <c r="D1053" s="24">
        <v>3333333</v>
      </c>
      <c r="E1053" t="str">
        <f>IF(D1053&lt;VLOOKUP(A1053,Min!A:B,2,FALSE),"Y","")</f>
        <v/>
      </c>
      <c r="F1053">
        <f>IF(AND(OR(s_tmchk="all",IF(ISERROR(MATCH(B1053,s_teams,0)),FALSE,TRUE)),OR(s_minsal="",s_minsal&lt;=D1053),OR(s_maxsal="",s_maxsal&gt;=D1053),OR(s_minyr="",s_minyr&lt;=A1053),OR(s_maxyr="",s_maxyr&gt;=A1053),OR(s_player="",s_player=C1053)),MAX(F$1:F1052)+1,0)</f>
        <v>0</v>
      </c>
    </row>
    <row r="1054" spans="1:6">
      <c r="A1054" s="20">
        <v>2015</v>
      </c>
      <c r="B1054" s="15" t="s">
        <v>28</v>
      </c>
      <c r="C1054" s="15" t="s">
        <v>1425</v>
      </c>
      <c r="D1054" s="24">
        <v>2500000</v>
      </c>
      <c r="E1054" t="str">
        <f>IF(D1054&lt;VLOOKUP(A1054,Min!A:B,2,FALSE),"Y","")</f>
        <v/>
      </c>
      <c r="F1054">
        <f>IF(AND(OR(s_tmchk="all",IF(ISERROR(MATCH(B1054,s_teams,0)),FALSE,TRUE)),OR(s_minsal="",s_minsal&lt;=D1054),OR(s_maxsal="",s_maxsal&gt;=D1054),OR(s_minyr="",s_minyr&lt;=A1054),OR(s_maxyr="",s_maxyr&gt;=A1054),OR(s_player="",s_player=C1054)),MAX(F$1:F1053)+1,0)</f>
        <v>0</v>
      </c>
    </row>
    <row r="1055" spans="1:6">
      <c r="A1055" s="20">
        <v>2015</v>
      </c>
      <c r="B1055" s="15" t="s">
        <v>28</v>
      </c>
      <c r="C1055" s="15" t="s">
        <v>1487</v>
      </c>
      <c r="D1055" s="24">
        <v>2433333</v>
      </c>
      <c r="E1055" t="str">
        <f>IF(D1055&lt;VLOOKUP(A1055,Min!A:B,2,FALSE),"Y","")</f>
        <v/>
      </c>
      <c r="F1055">
        <f>IF(AND(OR(s_tmchk="all",IF(ISERROR(MATCH(B1055,s_teams,0)),FALSE,TRUE)),OR(s_minsal="",s_minsal&lt;=D1055),OR(s_maxsal="",s_maxsal&gt;=D1055),OR(s_minyr="",s_minyr&lt;=A1055),OR(s_maxyr="",s_maxyr&gt;=A1055),OR(s_player="",s_player=C1055)),MAX(F$1:F1054)+1,0)</f>
        <v>0</v>
      </c>
    </row>
    <row r="1056" spans="1:6">
      <c r="A1056" s="20">
        <v>2015</v>
      </c>
      <c r="B1056" s="15" t="s">
        <v>28</v>
      </c>
      <c r="C1056" s="15" t="s">
        <v>1223</v>
      </c>
      <c r="D1056" s="24">
        <v>2000000</v>
      </c>
      <c r="E1056" t="str">
        <f>IF(D1056&lt;VLOOKUP(A1056,Min!A:B,2,FALSE),"Y","")</f>
        <v/>
      </c>
      <c r="F1056">
        <f>IF(AND(OR(s_tmchk="all",IF(ISERROR(MATCH(B1056,s_teams,0)),FALSE,TRUE)),OR(s_minsal="",s_minsal&lt;=D1056),OR(s_maxsal="",s_maxsal&gt;=D1056),OR(s_minyr="",s_minyr&lt;=A1056),OR(s_maxyr="",s_maxyr&gt;=A1056),OR(s_player="",s_player=C1056)),MAX(F$1:F1055)+1,0)</f>
        <v>0</v>
      </c>
    </row>
    <row r="1057" spans="1:6">
      <c r="A1057" s="20">
        <v>2015</v>
      </c>
      <c r="B1057" s="15" t="s">
        <v>28</v>
      </c>
      <c r="C1057" s="15" t="s">
        <v>126</v>
      </c>
      <c r="D1057" s="24">
        <v>2000000</v>
      </c>
      <c r="E1057" t="str">
        <f>IF(D1057&lt;VLOOKUP(A1057,Min!A:B,2,FALSE),"Y","")</f>
        <v/>
      </c>
      <c r="F1057">
        <f>IF(AND(OR(s_tmchk="all",IF(ISERROR(MATCH(B1057,s_teams,0)),FALSE,TRUE)),OR(s_minsal="",s_minsal&lt;=D1057),OR(s_maxsal="",s_maxsal&gt;=D1057),OR(s_minyr="",s_minyr&lt;=A1057),OR(s_maxyr="",s_maxyr&gt;=A1057),OR(s_player="",s_player=C1057)),MAX(F$1:F1056)+1,0)</f>
        <v>0</v>
      </c>
    </row>
    <row r="1058" spans="1:6">
      <c r="A1058" s="20">
        <v>2015</v>
      </c>
      <c r="B1058" s="15" t="s">
        <v>28</v>
      </c>
      <c r="C1058" s="15" t="s">
        <v>246</v>
      </c>
      <c r="D1058" s="24">
        <v>1690680</v>
      </c>
      <c r="E1058" t="str">
        <f>IF(D1058&lt;VLOOKUP(A1058,Min!A:B,2,FALSE),"Y","")</f>
        <v/>
      </c>
      <c r="F1058">
        <f>IF(AND(OR(s_tmchk="all",IF(ISERROR(MATCH(B1058,s_teams,0)),FALSE,TRUE)),OR(s_minsal="",s_minsal&lt;=D1058),OR(s_maxsal="",s_maxsal&gt;=D1058),OR(s_minyr="",s_minyr&lt;=A1058),OR(s_maxyr="",s_maxyr&gt;=A1058),OR(s_player="",s_player=C1058)),MAX(F$1:F1057)+1,0)</f>
        <v>0</v>
      </c>
    </row>
    <row r="1059" spans="1:6">
      <c r="A1059" s="20">
        <v>2015</v>
      </c>
      <c r="B1059" s="15" t="s">
        <v>28</v>
      </c>
      <c r="C1059" s="15" t="s">
        <v>1275</v>
      </c>
      <c r="D1059" s="24">
        <v>1312920</v>
      </c>
      <c r="E1059" t="str">
        <f>IF(D1059&lt;VLOOKUP(A1059,Min!A:B,2,FALSE),"Y","")</f>
        <v/>
      </c>
      <c r="F1059">
        <f>IF(AND(OR(s_tmchk="all",IF(ISERROR(MATCH(B1059,s_teams,0)),FALSE,TRUE)),OR(s_minsal="",s_minsal&lt;=D1059),OR(s_maxsal="",s_maxsal&gt;=D1059),OR(s_minyr="",s_minyr&lt;=A1059),OR(s_maxyr="",s_maxyr&gt;=A1059),OR(s_player="",s_player=C1059)),MAX(F$1:F1058)+1,0)</f>
        <v>0</v>
      </c>
    </row>
    <row r="1060" spans="1:6">
      <c r="A1060" s="20">
        <v>2015</v>
      </c>
      <c r="B1060" s="15" t="s">
        <v>28</v>
      </c>
      <c r="C1060" s="15" t="s">
        <v>1576</v>
      </c>
      <c r="D1060" s="24">
        <v>1250000</v>
      </c>
      <c r="E1060" t="str">
        <f>IF(D1060&lt;VLOOKUP(A1060,Min!A:B,2,FALSE),"Y","")</f>
        <v/>
      </c>
      <c r="F1060">
        <f>IF(AND(OR(s_tmchk="all",IF(ISERROR(MATCH(B1060,s_teams,0)),FALSE,TRUE)),OR(s_minsal="",s_minsal&lt;=D1060),OR(s_maxsal="",s_maxsal&gt;=D1060),OR(s_minyr="",s_minyr&lt;=A1060),OR(s_maxyr="",s_maxyr&gt;=A1060),OR(s_player="",s_player=C1060)),MAX(F$1:F1059)+1,0)</f>
        <v>0</v>
      </c>
    </row>
    <row r="1061" spans="1:6">
      <c r="A1061" s="20">
        <v>2015</v>
      </c>
      <c r="B1061" s="15" t="s">
        <v>28</v>
      </c>
      <c r="C1061" s="15" t="s">
        <v>1578</v>
      </c>
      <c r="D1061" s="24">
        <v>1000000</v>
      </c>
      <c r="E1061" t="str">
        <f>IF(D1061&lt;VLOOKUP(A1061,Min!A:B,2,FALSE),"Y","")</f>
        <v/>
      </c>
      <c r="F1061">
        <f>IF(AND(OR(s_tmchk="all",IF(ISERROR(MATCH(B1061,s_teams,0)),FALSE,TRUE)),OR(s_minsal="",s_minsal&lt;=D1061),OR(s_maxsal="",s_maxsal&gt;=D1061),OR(s_minyr="",s_minyr&lt;=A1061),OR(s_maxyr="",s_maxyr&gt;=A1061),OR(s_player="",s_player=C1061)),MAX(F$1:F1060)+1,0)</f>
        <v>0</v>
      </c>
    </row>
    <row r="1062" spans="1:6">
      <c r="A1062" s="20">
        <v>2015</v>
      </c>
      <c r="B1062" s="15" t="s">
        <v>28</v>
      </c>
      <c r="C1062" s="15" t="s">
        <v>141</v>
      </c>
      <c r="D1062" s="24">
        <v>816482</v>
      </c>
      <c r="E1062" t="str">
        <f>IF(D1062&lt;VLOOKUP(A1062,Min!A:B,2,FALSE),"Y","")</f>
        <v/>
      </c>
      <c r="F1062">
        <f>IF(AND(OR(s_tmchk="all",IF(ISERROR(MATCH(B1062,s_teams,0)),FALSE,TRUE)),OR(s_minsal="",s_minsal&lt;=D1062),OR(s_maxsal="",s_maxsal&gt;=D1062),OR(s_minyr="",s_minyr&lt;=A1062),OR(s_maxyr="",s_maxyr&gt;=A1062),OR(s_player="",s_player=C1062)),MAX(F$1:F1061)+1,0)</f>
        <v>0</v>
      </c>
    </row>
    <row r="1063" spans="1:6">
      <c r="A1063" s="20">
        <v>2015</v>
      </c>
      <c r="B1063" s="15" t="s">
        <v>28</v>
      </c>
      <c r="C1063" s="15" t="s">
        <v>1584</v>
      </c>
      <c r="D1063" s="24">
        <v>200166</v>
      </c>
      <c r="E1063" t="str">
        <f>IF(D1063&lt;VLOOKUP(A1063,Min!A:B,2,FALSE),"Y","")</f>
        <v>Y</v>
      </c>
      <c r="F1063">
        <f>IF(AND(OR(s_tmchk="all",IF(ISERROR(MATCH(B1063,s_teams,0)),FALSE,TRUE)),OR(s_minsal="",s_minsal&lt;=D1063),OR(s_maxsal="",s_maxsal&gt;=D1063),OR(s_minyr="",s_minyr&lt;=A1063),OR(s_maxyr="",s_maxyr&gt;=A1063),OR(s_player="",s_player=C1063)),MAX(F$1:F1062)+1,0)</f>
        <v>0</v>
      </c>
    </row>
    <row r="1064" spans="1:6">
      <c r="A1064" s="20">
        <v>2015</v>
      </c>
      <c r="B1064" s="15" t="s">
        <v>28</v>
      </c>
      <c r="C1064" s="15" t="s">
        <v>1551</v>
      </c>
      <c r="D1064" s="24">
        <v>29843</v>
      </c>
      <c r="E1064" t="str">
        <f>IF(D1064&lt;VLOOKUP(A1064,Min!A:B,2,FALSE),"Y","")</f>
        <v>Y</v>
      </c>
      <c r="F1064">
        <f>IF(AND(OR(s_tmchk="all",IF(ISERROR(MATCH(B1064,s_teams,0)),FALSE,TRUE)),OR(s_minsal="",s_minsal&lt;=D1064),OR(s_maxsal="",s_maxsal&gt;=D1064),OR(s_minyr="",s_minyr&lt;=A1064),OR(s_maxyr="",s_maxyr&gt;=A1064),OR(s_player="",s_player=C1064)),MAX(F$1:F1063)+1,0)</f>
        <v>0</v>
      </c>
    </row>
    <row r="1065" spans="1:6">
      <c r="A1065" s="20">
        <v>2015</v>
      </c>
      <c r="B1065" s="15" t="s">
        <v>32</v>
      </c>
      <c r="C1065" s="15" t="s">
        <v>1185</v>
      </c>
      <c r="D1065" s="24">
        <v>10105855</v>
      </c>
      <c r="E1065" t="str">
        <f>IF(D1065&lt;VLOOKUP(A1065,Min!A:B,2,FALSE),"Y","")</f>
        <v/>
      </c>
      <c r="F1065">
        <f>IF(AND(OR(s_tmchk="all",IF(ISERROR(MATCH(B1065,s_teams,0)),FALSE,TRUE)),OR(s_minsal="",s_minsal&lt;=D1065),OR(s_maxsal="",s_maxsal&gt;=D1065),OR(s_minyr="",s_minyr&lt;=A1065),OR(s_maxyr="",s_maxyr&gt;=A1065),OR(s_player="",s_player=C1065)),MAX(F$1:F1064)+1,0)</f>
        <v>0</v>
      </c>
    </row>
    <row r="1066" spans="1:6">
      <c r="A1066" s="20">
        <v>2015</v>
      </c>
      <c r="B1066" s="15" t="s">
        <v>32</v>
      </c>
      <c r="C1066" s="15" t="s">
        <v>158</v>
      </c>
      <c r="D1066" s="24">
        <v>7238606</v>
      </c>
      <c r="E1066" t="str">
        <f>IF(D1066&lt;VLOOKUP(A1066,Min!A:B,2,FALSE),"Y","")</f>
        <v/>
      </c>
      <c r="F1066">
        <f>IF(AND(OR(s_tmchk="all",IF(ISERROR(MATCH(B1066,s_teams,0)),FALSE,TRUE)),OR(s_minsal="",s_minsal&lt;=D1066),OR(s_maxsal="",s_maxsal&gt;=D1066),OR(s_minyr="",s_minyr&lt;=A1066),OR(s_maxyr="",s_maxyr&gt;=A1066),OR(s_player="",s_player=C1066)),MAX(F$1:F1065)+1,0)</f>
        <v>0</v>
      </c>
    </row>
    <row r="1067" spans="1:6">
      <c r="A1067" s="20">
        <v>2015</v>
      </c>
      <c r="B1067" s="15" t="s">
        <v>32</v>
      </c>
      <c r="C1067" s="15" t="s">
        <v>153</v>
      </c>
      <c r="D1067" s="24">
        <v>7191011</v>
      </c>
      <c r="E1067" t="str">
        <f>IF(D1067&lt;VLOOKUP(A1067,Min!A:B,2,FALSE),"Y","")</f>
        <v/>
      </c>
      <c r="F1067">
        <f>IF(AND(OR(s_tmchk="all",IF(ISERROR(MATCH(B1067,s_teams,0)),FALSE,TRUE)),OR(s_minsal="",s_minsal&lt;=D1067),OR(s_maxsal="",s_maxsal&gt;=D1067),OR(s_minyr="",s_minyr&lt;=A1067),OR(s_maxyr="",s_maxyr&gt;=A1067),OR(s_player="",s_player=C1067)),MAX(F$1:F1066)+1,0)</f>
        <v>0</v>
      </c>
    </row>
    <row r="1068" spans="1:6">
      <c r="A1068" s="20">
        <v>2015</v>
      </c>
      <c r="B1068" s="15" t="s">
        <v>32</v>
      </c>
      <c r="C1068" s="15" t="s">
        <v>760</v>
      </c>
      <c r="D1068" s="24">
        <v>6950000</v>
      </c>
      <c r="E1068" t="str">
        <f>IF(D1068&lt;VLOOKUP(A1068,Min!A:B,2,FALSE),"Y","")</f>
        <v/>
      </c>
      <c r="F1068">
        <f>IF(AND(OR(s_tmchk="all",IF(ISERROR(MATCH(B1068,s_teams,0)),FALSE,TRUE)),OR(s_minsal="",s_minsal&lt;=D1068),OR(s_maxsal="",s_maxsal&gt;=D1068),OR(s_minyr="",s_minyr&lt;=A1068),OR(s_maxyr="",s_maxyr&gt;=A1068),OR(s_player="",s_player=C1068)),MAX(F$1:F1067)+1,0)</f>
        <v>0</v>
      </c>
    </row>
    <row r="1069" spans="1:6">
      <c r="A1069" s="20">
        <v>2015</v>
      </c>
      <c r="B1069" s="15" t="s">
        <v>32</v>
      </c>
      <c r="C1069" s="15" t="s">
        <v>164</v>
      </c>
      <c r="D1069" s="24">
        <v>4500000</v>
      </c>
      <c r="E1069" t="str">
        <f>IF(D1069&lt;VLOOKUP(A1069,Min!A:B,2,FALSE),"Y","")</f>
        <v/>
      </c>
      <c r="F1069">
        <f>IF(AND(OR(s_tmchk="all",IF(ISERROR(MATCH(B1069,s_teams,0)),FALSE,TRUE)),OR(s_minsal="",s_minsal&lt;=D1069),OR(s_maxsal="",s_maxsal&gt;=D1069),OR(s_minyr="",s_minyr&lt;=A1069),OR(s_maxyr="",s_maxyr&gt;=A1069),OR(s_player="",s_player=C1069)),MAX(F$1:F1068)+1,0)</f>
        <v>0</v>
      </c>
    </row>
    <row r="1070" spans="1:6">
      <c r="A1070" s="20">
        <v>2015</v>
      </c>
      <c r="B1070" s="15" t="s">
        <v>32</v>
      </c>
      <c r="C1070" s="15" t="s">
        <v>167</v>
      </c>
      <c r="D1070" s="24">
        <v>3283320</v>
      </c>
      <c r="E1070" t="str">
        <f>IF(D1070&lt;VLOOKUP(A1070,Min!A:B,2,FALSE),"Y","")</f>
        <v/>
      </c>
      <c r="F1070">
        <f>IF(AND(OR(s_tmchk="all",IF(ISERROR(MATCH(B1070,s_teams,0)),FALSE,TRUE)),OR(s_minsal="",s_minsal&lt;=D1070),OR(s_maxsal="",s_maxsal&gt;=D1070),OR(s_minyr="",s_minyr&lt;=A1070),OR(s_maxyr="",s_maxyr&gt;=A1070),OR(s_player="",s_player=C1070)),MAX(F$1:F1069)+1,0)</f>
        <v>0</v>
      </c>
    </row>
    <row r="1071" spans="1:6">
      <c r="A1071" s="20">
        <v>2015</v>
      </c>
      <c r="B1071" s="15" t="s">
        <v>32</v>
      </c>
      <c r="C1071" s="15" t="s">
        <v>170</v>
      </c>
      <c r="D1071" s="24">
        <v>3278000</v>
      </c>
      <c r="E1071" t="str">
        <f>IF(D1071&lt;VLOOKUP(A1071,Min!A:B,2,FALSE),"Y","")</f>
        <v/>
      </c>
      <c r="F1071">
        <f>IF(AND(OR(s_tmchk="all",IF(ISERROR(MATCH(B1071,s_teams,0)),FALSE,TRUE)),OR(s_minsal="",s_minsal&lt;=D1071),OR(s_maxsal="",s_maxsal&gt;=D1071),OR(s_minyr="",s_minyr&lt;=A1071),OR(s_maxyr="",s_maxyr&gt;=A1071),OR(s_player="",s_player=C1071)),MAX(F$1:F1070)+1,0)</f>
        <v>0</v>
      </c>
    </row>
    <row r="1072" spans="1:6">
      <c r="A1072" s="20">
        <v>2015</v>
      </c>
      <c r="B1072" s="15" t="s">
        <v>32</v>
      </c>
      <c r="C1072" s="15" t="s">
        <v>1603</v>
      </c>
      <c r="D1072" s="24">
        <v>2915908</v>
      </c>
      <c r="E1072" t="str">
        <f>IF(D1072&lt;VLOOKUP(A1072,Min!A:B,2,FALSE),"Y","")</f>
        <v/>
      </c>
      <c r="F1072">
        <f>IF(AND(OR(s_tmchk="all",IF(ISERROR(MATCH(B1072,s_teams,0)),FALSE,TRUE)),OR(s_minsal="",s_minsal&lt;=D1072),OR(s_maxsal="",s_maxsal&gt;=D1072),OR(s_minyr="",s_minyr&lt;=A1072),OR(s_maxyr="",s_maxyr&gt;=A1072),OR(s_player="",s_player=C1072)),MAX(F$1:F1071)+1,0)</f>
        <v>0</v>
      </c>
    </row>
    <row r="1073" spans="1:6">
      <c r="A1073" s="20">
        <v>2015</v>
      </c>
      <c r="B1073" s="15" t="s">
        <v>32</v>
      </c>
      <c r="C1073" s="15" t="s">
        <v>1047</v>
      </c>
      <c r="D1073" s="24">
        <v>2106720</v>
      </c>
      <c r="E1073" t="str">
        <f>IF(D1073&lt;VLOOKUP(A1073,Min!A:B,2,FALSE),"Y","")</f>
        <v/>
      </c>
      <c r="F1073">
        <f>IF(AND(OR(s_tmchk="all",IF(ISERROR(MATCH(B1073,s_teams,0)),FALSE,TRUE)),OR(s_minsal="",s_minsal&lt;=D1073),OR(s_maxsal="",s_maxsal&gt;=D1073),OR(s_minyr="",s_minyr&lt;=A1073),OR(s_maxyr="",s_maxyr&gt;=A1073),OR(s_player="",s_player=C1073)),MAX(F$1:F1072)+1,0)</f>
        <v>0</v>
      </c>
    </row>
    <row r="1074" spans="1:6">
      <c r="A1074" s="20">
        <v>2015</v>
      </c>
      <c r="B1074" s="15" t="s">
        <v>32</v>
      </c>
      <c r="C1074" s="15" t="s">
        <v>1608</v>
      </c>
      <c r="D1074" s="24">
        <v>2090000</v>
      </c>
      <c r="E1074" t="str">
        <f>IF(D1074&lt;VLOOKUP(A1074,Min!A:B,2,FALSE),"Y","")</f>
        <v/>
      </c>
      <c r="F1074">
        <f>IF(AND(OR(s_tmchk="all",IF(ISERROR(MATCH(B1074,s_teams,0)),FALSE,TRUE)),OR(s_minsal="",s_minsal&lt;=D1074),OR(s_maxsal="",s_maxsal&gt;=D1074),OR(s_minyr="",s_minyr&lt;=A1074),OR(s_maxyr="",s_maxyr&gt;=A1074),OR(s_player="",s_player=C1074)),MAX(F$1:F1073)+1,0)</f>
        <v>0</v>
      </c>
    </row>
    <row r="1075" spans="1:6">
      <c r="A1075" s="20">
        <v>2015</v>
      </c>
      <c r="B1075" s="15" t="s">
        <v>32</v>
      </c>
      <c r="C1075" s="15" t="s">
        <v>179</v>
      </c>
      <c r="D1075" s="24">
        <v>2075760</v>
      </c>
      <c r="E1075" t="str">
        <f>IF(D1075&lt;VLOOKUP(A1075,Min!A:B,2,FALSE),"Y","")</f>
        <v/>
      </c>
      <c r="F1075">
        <f>IF(AND(OR(s_tmchk="all",IF(ISERROR(MATCH(B1075,s_teams,0)),FALSE,TRUE)),OR(s_minsal="",s_minsal&lt;=D1075),OR(s_maxsal="",s_maxsal&gt;=D1075),OR(s_minyr="",s_minyr&lt;=A1075),OR(s_maxyr="",s_maxyr&gt;=A1075),OR(s_player="",s_player=C1075)),MAX(F$1:F1074)+1,0)</f>
        <v>0</v>
      </c>
    </row>
    <row r="1076" spans="1:6">
      <c r="A1076" s="20">
        <v>2015</v>
      </c>
      <c r="B1076" s="15" t="s">
        <v>32</v>
      </c>
      <c r="C1076" s="15" t="s">
        <v>5120</v>
      </c>
      <c r="D1076" s="24">
        <v>1750000</v>
      </c>
      <c r="E1076" t="str">
        <f>IF(D1076&lt;VLOOKUP(A1076,Min!A:B,2,FALSE),"Y","")</f>
        <v/>
      </c>
      <c r="F1076">
        <f>IF(AND(OR(s_tmchk="all",IF(ISERROR(MATCH(B1076,s_teams,0)),FALSE,TRUE)),OR(s_minsal="",s_minsal&lt;=D1076),OR(s_maxsal="",s_maxsal&gt;=D1076),OR(s_minyr="",s_minyr&lt;=A1076),OR(s_maxyr="",s_maxyr&gt;=A1076),OR(s_player="",s_player=C1076)),MAX(F$1:F1075)+1,0)</f>
        <v>0</v>
      </c>
    </row>
    <row r="1077" spans="1:6">
      <c r="A1077" s="20">
        <v>2015</v>
      </c>
      <c r="B1077" s="15" t="s">
        <v>32</v>
      </c>
      <c r="C1077" s="15" t="s">
        <v>173</v>
      </c>
      <c r="D1077" s="24">
        <v>1703760</v>
      </c>
      <c r="E1077" t="str">
        <f>IF(D1077&lt;VLOOKUP(A1077,Min!A:B,2,FALSE),"Y","")</f>
        <v/>
      </c>
      <c r="F1077">
        <f>IF(AND(OR(s_tmchk="all",IF(ISERROR(MATCH(B1077,s_teams,0)),FALSE,TRUE)),OR(s_minsal="",s_minsal&lt;=D1077),OR(s_maxsal="",s_maxsal&gt;=D1077),OR(s_minyr="",s_minyr&lt;=A1077),OR(s_maxyr="",s_maxyr&gt;=A1077),OR(s_player="",s_player=C1077)),MAX(F$1:F1076)+1,0)</f>
        <v>0</v>
      </c>
    </row>
    <row r="1078" spans="1:6">
      <c r="A1078" s="20">
        <v>2015</v>
      </c>
      <c r="B1078" s="15" t="s">
        <v>32</v>
      </c>
      <c r="C1078" s="15" t="s">
        <v>191</v>
      </c>
      <c r="D1078" s="24">
        <v>1674480</v>
      </c>
      <c r="E1078" t="str">
        <f>IF(D1078&lt;VLOOKUP(A1078,Min!A:B,2,FALSE),"Y","")</f>
        <v/>
      </c>
      <c r="F1078">
        <f>IF(AND(OR(s_tmchk="all",IF(ISERROR(MATCH(B1078,s_teams,0)),FALSE,TRUE)),OR(s_minsal="",s_minsal&lt;=D1078),OR(s_maxsal="",s_maxsal&gt;=D1078),OR(s_minyr="",s_minyr&lt;=A1078),OR(s_maxyr="",s_maxyr&gt;=A1078),OR(s_player="",s_player=C1078)),MAX(F$1:F1077)+1,0)</f>
        <v>0</v>
      </c>
    </row>
    <row r="1079" spans="1:6">
      <c r="A1079" s="20">
        <v>2015</v>
      </c>
      <c r="B1079" s="15" t="s">
        <v>32</v>
      </c>
      <c r="C1079" s="15" t="s">
        <v>176</v>
      </c>
      <c r="D1079" s="24">
        <v>1424520</v>
      </c>
      <c r="E1079" t="str">
        <f>IF(D1079&lt;VLOOKUP(A1079,Min!A:B,2,FALSE),"Y","")</f>
        <v/>
      </c>
      <c r="F1079">
        <f>IF(AND(OR(s_tmchk="all",IF(ISERROR(MATCH(B1079,s_teams,0)),FALSE,TRUE)),OR(s_minsal="",s_minsal&lt;=D1079),OR(s_maxsal="",s_maxsal&gt;=D1079),OR(s_minyr="",s_minyr&lt;=A1079),OR(s_maxyr="",s_maxyr&gt;=A1079),OR(s_player="",s_player=C1079)),MAX(F$1:F1078)+1,0)</f>
        <v>0</v>
      </c>
    </row>
    <row r="1080" spans="1:6">
      <c r="A1080" s="20">
        <v>2015</v>
      </c>
      <c r="B1080" s="15" t="s">
        <v>32</v>
      </c>
      <c r="C1080" s="15" t="s">
        <v>1622</v>
      </c>
      <c r="D1080" s="24">
        <v>1227985</v>
      </c>
      <c r="E1080" t="str">
        <f>IF(D1080&lt;VLOOKUP(A1080,Min!A:B,2,FALSE),"Y","")</f>
        <v/>
      </c>
      <c r="F1080">
        <f>IF(AND(OR(s_tmchk="all",IF(ISERROR(MATCH(B1080,s_teams,0)),FALSE,TRUE)),OR(s_minsal="",s_minsal&lt;=D1080),OR(s_maxsal="",s_maxsal&gt;=D1080),OR(s_minyr="",s_minyr&lt;=A1080),OR(s_maxyr="",s_maxyr&gt;=A1080),OR(s_player="",s_player=C1080)),MAX(F$1:F1079)+1,0)</f>
        <v>0</v>
      </c>
    </row>
    <row r="1081" spans="1:6">
      <c r="A1081" s="20">
        <v>2015</v>
      </c>
      <c r="B1081" s="15" t="s">
        <v>32</v>
      </c>
      <c r="C1081" s="15" t="s">
        <v>1625</v>
      </c>
      <c r="D1081" s="24">
        <v>1063384</v>
      </c>
      <c r="E1081" t="str">
        <f>IF(D1081&lt;VLOOKUP(A1081,Min!A:B,2,FALSE),"Y","")</f>
        <v/>
      </c>
      <c r="F1081">
        <f>IF(AND(OR(s_tmchk="all",IF(ISERROR(MATCH(B1081,s_teams,0)),FALSE,TRUE)),OR(s_minsal="",s_minsal&lt;=D1081),OR(s_maxsal="",s_maxsal&gt;=D1081),OR(s_minyr="",s_minyr&lt;=A1081),OR(s_maxyr="",s_maxyr&gt;=A1081),OR(s_player="",s_player=C1081)),MAX(F$1:F1080)+1,0)</f>
        <v>0</v>
      </c>
    </row>
    <row r="1082" spans="1:6">
      <c r="A1082" s="20">
        <v>2015</v>
      </c>
      <c r="B1082" s="15" t="s">
        <v>32</v>
      </c>
      <c r="C1082" s="15" t="s">
        <v>161</v>
      </c>
      <c r="D1082" s="24">
        <v>915243</v>
      </c>
      <c r="E1082" t="str">
        <f>IF(D1082&lt;VLOOKUP(A1082,Min!A:B,2,FALSE),"Y","")</f>
        <v/>
      </c>
      <c r="F1082">
        <f>IF(AND(OR(s_tmchk="all",IF(ISERROR(MATCH(B1082,s_teams,0)),FALSE,TRUE)),OR(s_minsal="",s_minsal&lt;=D1082),OR(s_maxsal="",s_maxsal&gt;=D1082),OR(s_minyr="",s_minyr&lt;=A1082),OR(s_maxyr="",s_maxyr&gt;=A1082),OR(s_player="",s_player=C1082)),MAX(F$1:F1081)+1,0)</f>
        <v>0</v>
      </c>
    </row>
    <row r="1083" spans="1:6">
      <c r="A1083" s="20">
        <v>2015</v>
      </c>
      <c r="B1083" s="15" t="s">
        <v>32</v>
      </c>
      <c r="C1083" s="15" t="s">
        <v>1239</v>
      </c>
      <c r="D1083" s="24">
        <v>816482</v>
      </c>
      <c r="E1083" t="str">
        <f>IF(D1083&lt;VLOOKUP(A1083,Min!A:B,2,FALSE),"Y","")</f>
        <v/>
      </c>
      <c r="F1083">
        <f>IF(AND(OR(s_tmchk="all",IF(ISERROR(MATCH(B1083,s_teams,0)),FALSE,TRUE)),OR(s_minsal="",s_minsal&lt;=D1083),OR(s_maxsal="",s_maxsal&gt;=D1083),OR(s_minyr="",s_minyr&lt;=A1083),OR(s_maxyr="",s_maxyr&gt;=A1083),OR(s_player="",s_player=C1083)),MAX(F$1:F1082)+1,0)</f>
        <v>0</v>
      </c>
    </row>
    <row r="1084" spans="1:6">
      <c r="A1084" s="20">
        <v>2015</v>
      </c>
      <c r="B1084" s="15" t="s">
        <v>32</v>
      </c>
      <c r="C1084" s="15" t="s">
        <v>1631</v>
      </c>
      <c r="D1084" s="24">
        <v>72234</v>
      </c>
      <c r="E1084" t="str">
        <f>IF(D1084&lt;VLOOKUP(A1084,Min!A:B,2,FALSE),"Y","")</f>
        <v>Y</v>
      </c>
      <c r="F1084">
        <f>IF(AND(OR(s_tmchk="all",IF(ISERROR(MATCH(B1084,s_teams,0)),FALSE,TRUE)),OR(s_minsal="",s_minsal&lt;=D1084),OR(s_maxsal="",s_maxsal&gt;=D1084),OR(s_minyr="",s_minyr&lt;=A1084),OR(s_maxyr="",s_maxyr&gt;=A1084),OR(s_player="",s_player=C1084)),MAX(F$1:F1083)+1,0)</f>
        <v>0</v>
      </c>
    </row>
    <row r="1085" spans="1:6">
      <c r="A1085" s="20">
        <v>2015</v>
      </c>
      <c r="B1085" s="15" t="s">
        <v>32</v>
      </c>
      <c r="C1085" s="15" t="s">
        <v>1634</v>
      </c>
      <c r="D1085" s="24">
        <v>59687</v>
      </c>
      <c r="E1085" t="str">
        <f>IF(D1085&lt;VLOOKUP(A1085,Min!A:B,2,FALSE),"Y","")</f>
        <v>Y</v>
      </c>
      <c r="F1085">
        <f>IF(AND(OR(s_tmchk="all",IF(ISERROR(MATCH(B1085,s_teams,0)),FALSE,TRUE)),OR(s_minsal="",s_minsal&lt;=D1085),OR(s_maxsal="",s_maxsal&gt;=D1085),OR(s_minyr="",s_minyr&lt;=A1085),OR(s_maxyr="",s_maxyr&gt;=A1085),OR(s_player="",s_player=C1085)),MAX(F$1:F1084)+1,0)</f>
        <v>0</v>
      </c>
    </row>
    <row r="1086" spans="1:6">
      <c r="A1086" s="20">
        <v>2015</v>
      </c>
      <c r="B1086" s="15" t="s">
        <v>30</v>
      </c>
      <c r="C1086" s="15" t="s">
        <v>206</v>
      </c>
      <c r="D1086" s="24">
        <v>23180790</v>
      </c>
      <c r="E1086" t="str">
        <f>IF(D1086&lt;VLOOKUP(A1086,Min!A:B,2,FALSE),"Y","")</f>
        <v/>
      </c>
      <c r="F1086">
        <f>IF(AND(OR(s_tmchk="all",IF(ISERROR(MATCH(B1086,s_teams,0)),FALSE,TRUE)),OR(s_minsal="",s_minsal&lt;=D1086),OR(s_maxsal="",s_maxsal&gt;=D1086),OR(s_minyr="",s_minyr&lt;=A1086),OR(s_maxyr="",s_maxyr&gt;=A1086),OR(s_player="",s_player=C1086)),MAX(F$1:F1085)+1,0)</f>
        <v>10</v>
      </c>
    </row>
    <row r="1087" spans="1:6">
      <c r="A1087" s="20">
        <v>2015</v>
      </c>
      <c r="B1087" s="15" t="s">
        <v>30</v>
      </c>
      <c r="C1087" s="15" t="s">
        <v>212</v>
      </c>
      <c r="D1087" s="24">
        <v>19754465</v>
      </c>
      <c r="E1087" t="str">
        <f>IF(D1087&lt;VLOOKUP(A1087,Min!A:B,2,FALSE),"Y","")</f>
        <v/>
      </c>
      <c r="F1087">
        <f>IF(AND(OR(s_tmchk="all",IF(ISERROR(MATCH(B1087,s_teams,0)),FALSE,TRUE)),OR(s_minsal="",s_minsal&lt;=D1087),OR(s_maxsal="",s_maxsal&gt;=D1087),OR(s_minyr="",s_minyr&lt;=A1087),OR(s_maxyr="",s_maxyr&gt;=A1087),OR(s_player="",s_player=C1087)),MAX(F$1:F1086)+1,0)</f>
        <v>0</v>
      </c>
    </row>
    <row r="1088" spans="1:6">
      <c r="A1088" s="20">
        <v>2015</v>
      </c>
      <c r="B1088" s="15" t="s">
        <v>30</v>
      </c>
      <c r="C1088" s="15" t="s">
        <v>209</v>
      </c>
      <c r="D1088" s="24">
        <v>15719000</v>
      </c>
      <c r="E1088" t="str">
        <f>IF(D1088&lt;VLOOKUP(A1088,Min!A:B,2,FALSE),"Y","")</f>
        <v/>
      </c>
      <c r="F1088">
        <f>IF(AND(OR(s_tmchk="all",IF(ISERROR(MATCH(B1088,s_teams,0)),FALSE,TRUE)),OR(s_minsal="",s_minsal&lt;=D1088),OR(s_maxsal="",s_maxsal&gt;=D1088),OR(s_minyr="",s_minyr&lt;=A1088),OR(s_maxyr="",s_maxyr&gt;=A1088),OR(s_player="",s_player=C1088)),MAX(F$1:F1087)+1,0)</f>
        <v>0</v>
      </c>
    </row>
    <row r="1089" spans="1:6">
      <c r="A1089" s="20">
        <v>2015</v>
      </c>
      <c r="B1089" s="15" t="s">
        <v>30</v>
      </c>
      <c r="C1089" s="15" t="s">
        <v>215</v>
      </c>
      <c r="D1089" s="24">
        <v>9410869</v>
      </c>
      <c r="E1089" t="str">
        <f>IF(D1089&lt;VLOOKUP(A1089,Min!A:B,2,FALSE),"Y","")</f>
        <v/>
      </c>
      <c r="F1089">
        <f>IF(AND(OR(s_tmchk="all",IF(ISERROR(MATCH(B1089,s_teams,0)),FALSE,TRUE)),OR(s_minsal="",s_minsal&lt;=D1089),OR(s_maxsal="",s_maxsal&gt;=D1089),OR(s_minyr="",s_minyr&lt;=A1089),OR(s_maxyr="",s_maxyr&gt;=A1089),OR(s_player="",s_player=C1089)),MAX(F$1:F1088)+1,0)</f>
        <v>0</v>
      </c>
    </row>
    <row r="1090" spans="1:6">
      <c r="A1090" s="20">
        <v>2015</v>
      </c>
      <c r="B1090" s="15" t="s">
        <v>30</v>
      </c>
      <c r="C1090" s="15" t="s">
        <v>218</v>
      </c>
      <c r="D1090" s="24">
        <v>6300000</v>
      </c>
      <c r="E1090" t="str">
        <f>IF(D1090&lt;VLOOKUP(A1090,Min!A:B,2,FALSE),"Y","")</f>
        <v/>
      </c>
      <c r="F1090">
        <f>IF(AND(OR(s_tmchk="all",IF(ISERROR(MATCH(B1090,s_teams,0)),FALSE,TRUE)),OR(s_minsal="",s_minsal&lt;=D1090),OR(s_maxsal="",s_maxsal&gt;=D1090),OR(s_minyr="",s_minyr&lt;=A1090),OR(s_maxyr="",s_maxyr&gt;=A1090),OR(s_player="",s_player=C1090)),MAX(F$1:F1089)+1,0)</f>
        <v>0</v>
      </c>
    </row>
    <row r="1091" spans="1:6">
      <c r="A1091" s="20">
        <v>2015</v>
      </c>
      <c r="B1091" s="15" t="s">
        <v>30</v>
      </c>
      <c r="C1091" s="15" t="s">
        <v>1646</v>
      </c>
      <c r="D1091" s="24">
        <v>4000000</v>
      </c>
      <c r="E1091" t="str">
        <f>IF(D1091&lt;VLOOKUP(A1091,Min!A:B,2,FALSE),"Y","")</f>
        <v/>
      </c>
      <c r="F1091">
        <f>IF(AND(OR(s_tmchk="all",IF(ISERROR(MATCH(B1091,s_teams,0)),FALSE,TRUE)),OR(s_minsal="",s_minsal&lt;=D1091),OR(s_maxsal="",s_maxsal&gt;=D1091),OR(s_minyr="",s_minyr&lt;=A1091),OR(s_maxyr="",s_maxyr&gt;=A1091),OR(s_player="",s_player=C1091)),MAX(F$1:F1090)+1,0)</f>
        <v>0</v>
      </c>
    </row>
    <row r="1092" spans="1:6">
      <c r="A1092" s="20">
        <v>2015</v>
      </c>
      <c r="B1092" s="15" t="s">
        <v>30</v>
      </c>
      <c r="C1092" s="15" t="s">
        <v>1249</v>
      </c>
      <c r="D1092" s="24">
        <v>3368100</v>
      </c>
      <c r="E1092" t="str">
        <f>IF(D1092&lt;VLOOKUP(A1092,Min!A:B,2,FALSE),"Y","")</f>
        <v/>
      </c>
      <c r="F1092">
        <f>IF(AND(OR(s_tmchk="all",IF(ISERROR(MATCH(B1092,s_teams,0)),FALSE,TRUE)),OR(s_minsal="",s_minsal&lt;=D1092),OR(s_maxsal="",s_maxsal&gt;=D1092),OR(s_minyr="",s_minyr&lt;=A1092),OR(s_maxyr="",s_maxyr&gt;=A1092),OR(s_player="",s_player=C1092)),MAX(F$1:F1091)+1,0)</f>
        <v>0</v>
      </c>
    </row>
    <row r="1093" spans="1:6">
      <c r="A1093" s="20">
        <v>2015</v>
      </c>
      <c r="B1093" s="15" t="s">
        <v>30</v>
      </c>
      <c r="C1093" s="15" t="s">
        <v>221</v>
      </c>
      <c r="D1093" s="24">
        <v>3278000</v>
      </c>
      <c r="E1093" t="str">
        <f>IF(D1093&lt;VLOOKUP(A1093,Min!A:B,2,FALSE),"Y","")</f>
        <v/>
      </c>
      <c r="F1093">
        <f>IF(AND(OR(s_tmchk="all",IF(ISERROR(MATCH(B1093,s_teams,0)),FALSE,TRUE)),OR(s_minsal="",s_minsal&lt;=D1093),OR(s_maxsal="",s_maxsal&gt;=D1093),OR(s_minyr="",s_minyr&lt;=A1093),OR(s_maxyr="",s_maxyr&gt;=A1093),OR(s_player="",s_player=C1093)),MAX(F$1:F1092)+1,0)</f>
        <v>0</v>
      </c>
    </row>
    <row r="1094" spans="1:6">
      <c r="A1094" s="20">
        <v>2015</v>
      </c>
      <c r="B1094" s="15" t="s">
        <v>30</v>
      </c>
      <c r="C1094" s="15" t="s">
        <v>224</v>
      </c>
      <c r="D1094" s="24">
        <v>1533840</v>
      </c>
      <c r="E1094" t="str">
        <f>IF(D1094&lt;VLOOKUP(A1094,Min!A:B,2,FALSE),"Y","")</f>
        <v/>
      </c>
      <c r="F1094">
        <f>IF(AND(OR(s_tmchk="all",IF(ISERROR(MATCH(B1094,s_teams,0)),FALSE,TRUE)),OR(s_minsal="",s_minsal&lt;=D1094),OR(s_maxsal="",s_maxsal&gt;=D1094),OR(s_minyr="",s_minyr&lt;=A1094),OR(s_maxyr="",s_maxyr&gt;=A1094),OR(s_player="",s_player=C1094)),MAX(F$1:F1093)+1,0)</f>
        <v>0</v>
      </c>
    </row>
    <row r="1095" spans="1:6">
      <c r="A1095" s="20">
        <v>2015</v>
      </c>
      <c r="B1095" s="15" t="s">
        <v>30</v>
      </c>
      <c r="C1095" s="15" t="s">
        <v>1328</v>
      </c>
      <c r="D1095" s="24">
        <v>1357080</v>
      </c>
      <c r="E1095" t="str">
        <f>IF(D1095&lt;VLOOKUP(A1095,Min!A:B,2,FALSE),"Y","")</f>
        <v/>
      </c>
      <c r="F1095">
        <f>IF(AND(OR(s_tmchk="all",IF(ISERROR(MATCH(B1095,s_teams,0)),FALSE,TRUE)),OR(s_minsal="",s_minsal&lt;=D1095),OR(s_maxsal="",s_maxsal&gt;=D1095),OR(s_minyr="",s_minyr&lt;=A1095),OR(s_maxyr="",s_maxyr&gt;=A1095),OR(s_player="",s_player=C1095)),MAX(F$1:F1094)+1,0)</f>
        <v>0</v>
      </c>
    </row>
    <row r="1096" spans="1:6">
      <c r="A1096" s="20">
        <v>2015</v>
      </c>
      <c r="B1096" s="15" t="s">
        <v>30</v>
      </c>
      <c r="C1096" s="15" t="s">
        <v>1536</v>
      </c>
      <c r="D1096" s="24">
        <v>1276061</v>
      </c>
      <c r="E1096" t="str">
        <f>IF(D1096&lt;VLOOKUP(A1096,Min!A:B,2,FALSE),"Y","")</f>
        <v/>
      </c>
      <c r="F1096">
        <f>IF(AND(OR(s_tmchk="all",IF(ISERROR(MATCH(B1096,s_teams,0)),FALSE,TRUE)),OR(s_minsal="",s_minsal&lt;=D1096),OR(s_maxsal="",s_maxsal&gt;=D1096),OR(s_minyr="",s_minyr&lt;=A1096),OR(s_maxyr="",s_maxyr&gt;=A1096),OR(s_player="",s_player=C1096)),MAX(F$1:F1095)+1,0)</f>
        <v>0</v>
      </c>
    </row>
    <row r="1097" spans="1:6">
      <c r="A1097" s="20">
        <v>2015</v>
      </c>
      <c r="B1097" s="15" t="s">
        <v>30</v>
      </c>
      <c r="C1097" s="15" t="s">
        <v>1657</v>
      </c>
      <c r="D1097" s="24">
        <v>816482</v>
      </c>
      <c r="E1097" t="str">
        <f>IF(D1097&lt;VLOOKUP(A1097,Min!A:B,2,FALSE),"Y","")</f>
        <v/>
      </c>
      <c r="F1097">
        <f>IF(AND(OR(s_tmchk="all",IF(ISERROR(MATCH(B1097,s_teams,0)),FALSE,TRUE)),OR(s_minsal="",s_minsal&lt;=D1097),OR(s_maxsal="",s_maxsal&gt;=D1097),OR(s_minyr="",s_minyr&lt;=A1097),OR(s_maxyr="",s_maxyr&gt;=A1097),OR(s_player="",s_player=C1097)),MAX(F$1:F1096)+1,0)</f>
        <v>0</v>
      </c>
    </row>
    <row r="1098" spans="1:6">
      <c r="A1098" s="20">
        <v>2015</v>
      </c>
      <c r="B1098" s="15" t="s">
        <v>30</v>
      </c>
      <c r="C1098" s="15" t="s">
        <v>1660</v>
      </c>
      <c r="D1098" s="24">
        <v>702156</v>
      </c>
      <c r="E1098" t="str">
        <f>IF(D1098&lt;VLOOKUP(A1098,Min!A:B,2,FALSE),"Y","")</f>
        <v/>
      </c>
      <c r="F1098">
        <f>IF(AND(OR(s_tmchk="all",IF(ISERROR(MATCH(B1098,s_teams,0)),FALSE,TRUE)),OR(s_minsal="",s_minsal&lt;=D1098),OR(s_maxsal="",s_maxsal&gt;=D1098),OR(s_minyr="",s_minyr&lt;=A1098),OR(s_maxyr="",s_maxyr&gt;=A1098),OR(s_player="",s_player=C1098)),MAX(F$1:F1097)+1,0)</f>
        <v>0</v>
      </c>
    </row>
    <row r="1099" spans="1:6">
      <c r="A1099" s="20">
        <v>2015</v>
      </c>
      <c r="B1099" s="15" t="s">
        <v>30</v>
      </c>
      <c r="C1099" s="15" t="s">
        <v>1278</v>
      </c>
      <c r="D1099" s="24">
        <v>507336</v>
      </c>
      <c r="E1099" t="str">
        <f>IF(D1099&lt;VLOOKUP(A1099,Min!A:B,2,FALSE),"Y","")</f>
        <v/>
      </c>
      <c r="F1099">
        <f>IF(AND(OR(s_tmchk="all",IF(ISERROR(MATCH(B1099,s_teams,0)),FALSE,TRUE)),OR(s_minsal="",s_minsal&lt;=D1099),OR(s_maxsal="",s_maxsal&gt;=D1099),OR(s_minyr="",s_minyr&lt;=A1099),OR(s_maxyr="",s_maxyr&gt;=A1099),OR(s_player="",s_player=C1099)),MAX(F$1:F1098)+1,0)</f>
        <v>0</v>
      </c>
    </row>
    <row r="1100" spans="1:6">
      <c r="A1100" s="20">
        <v>2015</v>
      </c>
      <c r="B1100" s="15" t="s">
        <v>30</v>
      </c>
      <c r="C1100" s="15" t="s">
        <v>250</v>
      </c>
      <c r="D1100" s="24">
        <v>507336</v>
      </c>
      <c r="E1100" t="str">
        <f>IF(D1100&lt;VLOOKUP(A1100,Min!A:B,2,FALSE),"Y","")</f>
        <v/>
      </c>
      <c r="F1100">
        <f>IF(AND(OR(s_tmchk="all",IF(ISERROR(MATCH(B1100,s_teams,0)),FALSE,TRUE)),OR(s_minsal="",s_minsal&lt;=D1100),OR(s_maxsal="",s_maxsal&gt;=D1100),OR(s_minyr="",s_minyr&lt;=A1100),OR(s_maxyr="",s_maxyr&gt;=A1100),OR(s_player="",s_player=C1100)),MAX(F$1:F1099)+1,0)</f>
        <v>0</v>
      </c>
    </row>
    <row r="1101" spans="1:6">
      <c r="A1101" s="20">
        <v>2015</v>
      </c>
      <c r="B1101" s="15" t="s">
        <v>30</v>
      </c>
      <c r="C1101" s="15" t="s">
        <v>1667</v>
      </c>
      <c r="D1101" s="24">
        <v>336198</v>
      </c>
      <c r="E1101" t="str">
        <f>IF(D1101&lt;VLOOKUP(A1101,Min!A:B,2,FALSE),"Y","")</f>
        <v>Y</v>
      </c>
      <c r="F1101">
        <f>IF(AND(OR(s_tmchk="all",IF(ISERROR(MATCH(B1101,s_teams,0)),FALSE,TRUE)),OR(s_minsal="",s_minsal&lt;=D1101),OR(s_maxsal="",s_maxsal&gt;=D1101),OR(s_minyr="",s_minyr&lt;=A1101),OR(s_maxyr="",s_maxyr&gt;=A1101),OR(s_player="",s_player=C1101)),MAX(F$1:F1100)+1,0)</f>
        <v>0</v>
      </c>
    </row>
    <row r="1102" spans="1:6">
      <c r="A1102" s="20">
        <v>2015</v>
      </c>
      <c r="B1102" s="15" t="s">
        <v>30</v>
      </c>
      <c r="C1102" s="15" t="s">
        <v>1670</v>
      </c>
      <c r="D1102" s="24">
        <v>125104</v>
      </c>
      <c r="E1102" t="str">
        <f>IF(D1102&lt;VLOOKUP(A1102,Min!A:B,2,FALSE),"Y","")</f>
        <v>Y</v>
      </c>
      <c r="F1102">
        <f>IF(AND(OR(s_tmchk="all",IF(ISERROR(MATCH(B1102,s_teams,0)),FALSE,TRUE)),OR(s_minsal="",s_minsal&lt;=D1102),OR(s_maxsal="",s_maxsal&gt;=D1102),OR(s_minyr="",s_minyr&lt;=A1102),OR(s_maxyr="",s_maxyr&gt;=A1102),OR(s_player="",s_player=C1102)),MAX(F$1:F1101)+1,0)</f>
        <v>0</v>
      </c>
    </row>
    <row r="1103" spans="1:6">
      <c r="A1103" s="20">
        <v>2015</v>
      </c>
      <c r="B1103" s="15" t="s">
        <v>34</v>
      </c>
      <c r="C1103" s="15" t="s">
        <v>260</v>
      </c>
      <c r="D1103" s="24">
        <v>13500000</v>
      </c>
      <c r="E1103" t="str">
        <f>IF(D1103&lt;VLOOKUP(A1103,Min!A:B,2,FALSE),"Y","")</f>
        <v/>
      </c>
      <c r="F1103">
        <f>IF(AND(OR(s_tmchk="all",IF(ISERROR(MATCH(B1103,s_teams,0)),FALSE,TRUE)),OR(s_minsal="",s_minsal&lt;=D1103),OR(s_maxsal="",s_maxsal&gt;=D1103),OR(s_minyr="",s_minyr&lt;=A1103),OR(s_maxyr="",s_maxyr&gt;=A1103),OR(s_player="",s_player=C1103)),MAX(F$1:F1102)+1,0)</f>
        <v>0</v>
      </c>
    </row>
    <row r="1104" spans="1:6">
      <c r="A1104" s="20">
        <v>2015</v>
      </c>
      <c r="B1104" s="15" t="s">
        <v>34</v>
      </c>
      <c r="C1104" s="15" t="s">
        <v>1674</v>
      </c>
      <c r="D1104" s="24">
        <v>9388430</v>
      </c>
      <c r="E1104" t="str">
        <f>IF(D1104&lt;VLOOKUP(A1104,Min!A:B,2,FALSE),"Y","")</f>
        <v/>
      </c>
      <c r="F1104">
        <f>IF(AND(OR(s_tmchk="all",IF(ISERROR(MATCH(B1104,s_teams,0)),FALSE,TRUE)),OR(s_minsal="",s_minsal&lt;=D1104),OR(s_maxsal="",s_maxsal&gt;=D1104),OR(s_minyr="",s_minyr&lt;=A1104),OR(s_maxyr="",s_maxyr&gt;=A1104),OR(s_player="",s_player=C1104)),MAX(F$1:F1103)+1,0)</f>
        <v>0</v>
      </c>
    </row>
    <row r="1105" spans="1:6">
      <c r="A1105" s="20">
        <v>2015</v>
      </c>
      <c r="B1105" s="15" t="s">
        <v>34</v>
      </c>
      <c r="C1105" s="15" t="s">
        <v>797</v>
      </c>
      <c r="D1105" s="24">
        <v>9000000</v>
      </c>
      <c r="E1105" t="str">
        <f>IF(D1105&lt;VLOOKUP(A1105,Min!A:B,2,FALSE),"Y","")</f>
        <v/>
      </c>
      <c r="F1105">
        <f>IF(AND(OR(s_tmchk="all",IF(ISERROR(MATCH(B1105,s_teams,0)),FALSE,TRUE)),OR(s_minsal="",s_minsal&lt;=D1105),OR(s_maxsal="",s_maxsal&gt;=D1105),OR(s_minyr="",s_minyr&lt;=A1105),OR(s_maxyr="",s_maxyr&gt;=A1105),OR(s_player="",s_player=C1105)),MAX(F$1:F1104)+1,0)</f>
        <v>0</v>
      </c>
    </row>
    <row r="1106" spans="1:6">
      <c r="A1106" s="20">
        <v>2015</v>
      </c>
      <c r="B1106" s="15" t="s">
        <v>34</v>
      </c>
      <c r="C1106" s="15" t="s">
        <v>269</v>
      </c>
      <c r="D1106" s="24">
        <v>7000000</v>
      </c>
      <c r="E1106" t="str">
        <f>IF(D1106&lt;VLOOKUP(A1106,Min!A:B,2,FALSE),"Y","")</f>
        <v/>
      </c>
      <c r="F1106">
        <f>IF(AND(OR(s_tmchk="all",IF(ISERROR(MATCH(B1106,s_teams,0)),FALSE,TRUE)),OR(s_minsal="",s_minsal&lt;=D1106),OR(s_maxsal="",s_maxsal&gt;=D1106),OR(s_minyr="",s_minyr&lt;=A1106),OR(s_maxyr="",s_maxyr&gt;=A1106),OR(s_player="",s_player=C1106)),MAX(F$1:F1105)+1,0)</f>
        <v>0</v>
      </c>
    </row>
    <row r="1107" spans="1:6">
      <c r="A1107" s="20">
        <v>2015</v>
      </c>
      <c r="B1107" s="15" t="s">
        <v>34</v>
      </c>
      <c r="C1107" s="15" t="s">
        <v>1304</v>
      </c>
      <c r="D1107" s="24">
        <v>6000000</v>
      </c>
      <c r="E1107" t="str">
        <f>IF(D1107&lt;VLOOKUP(A1107,Min!A:B,2,FALSE),"Y","")</f>
        <v/>
      </c>
      <c r="F1107">
        <f>IF(AND(OR(s_tmchk="all",IF(ISERROR(MATCH(B1107,s_teams,0)),FALSE,TRUE)),OR(s_minsal="",s_minsal&lt;=D1107),OR(s_maxsal="",s_maxsal&gt;=D1107),OR(s_minyr="",s_minyr&lt;=A1107),OR(s_maxyr="",s_maxyr&gt;=A1107),OR(s_player="",s_player=C1107)),MAX(F$1:F1106)+1,0)</f>
        <v>0</v>
      </c>
    </row>
    <row r="1108" spans="1:6">
      <c r="A1108" s="20">
        <v>2015</v>
      </c>
      <c r="B1108" s="15" t="s">
        <v>34</v>
      </c>
      <c r="C1108" s="15" t="s">
        <v>272</v>
      </c>
      <c r="D1108" s="24">
        <v>5016960</v>
      </c>
      <c r="E1108" t="str">
        <f>IF(D1108&lt;VLOOKUP(A1108,Min!A:B,2,FALSE),"Y","")</f>
        <v/>
      </c>
      <c r="F1108">
        <f>IF(AND(OR(s_tmchk="all",IF(ISERROR(MATCH(B1108,s_teams,0)),FALSE,TRUE)),OR(s_minsal="",s_minsal&lt;=D1108),OR(s_maxsal="",s_maxsal&gt;=D1108),OR(s_minyr="",s_minyr&lt;=A1108),OR(s_maxyr="",s_maxyr&gt;=A1108),OR(s_player="",s_player=C1108)),MAX(F$1:F1107)+1,0)</f>
        <v>0</v>
      </c>
    </row>
    <row r="1109" spans="1:6">
      <c r="A1109" s="20">
        <v>2015</v>
      </c>
      <c r="B1109" s="15" t="s">
        <v>34</v>
      </c>
      <c r="C1109" s="15" t="s">
        <v>281</v>
      </c>
      <c r="D1109" s="24">
        <v>4300560</v>
      </c>
      <c r="E1109" t="str">
        <f>IF(D1109&lt;VLOOKUP(A1109,Min!A:B,2,FALSE),"Y","")</f>
        <v/>
      </c>
      <c r="F1109">
        <f>IF(AND(OR(s_tmchk="all",IF(ISERROR(MATCH(B1109,s_teams,0)),FALSE,TRUE)),OR(s_minsal="",s_minsal&lt;=D1109),OR(s_maxsal="",s_maxsal&gt;=D1109),OR(s_minyr="",s_minyr&lt;=A1109),OR(s_maxyr="",s_maxyr&gt;=A1109),OR(s_player="",s_player=C1109)),MAX(F$1:F1108)+1,0)</f>
        <v>0</v>
      </c>
    </row>
    <row r="1110" spans="1:6">
      <c r="A1110" s="20">
        <v>2015</v>
      </c>
      <c r="B1110" s="15" t="s">
        <v>34</v>
      </c>
      <c r="C1110" s="15" t="s">
        <v>1448</v>
      </c>
      <c r="D1110" s="24">
        <v>4086454</v>
      </c>
      <c r="E1110" t="str">
        <f>IF(D1110&lt;VLOOKUP(A1110,Min!A:B,2,FALSE),"Y","")</f>
        <v/>
      </c>
      <c r="F1110">
        <f>IF(AND(OR(s_tmchk="all",IF(ISERROR(MATCH(B1110,s_teams,0)),FALSE,TRUE)),OR(s_minsal="",s_minsal&lt;=D1110),OR(s_maxsal="",s_maxsal&gt;=D1110),OR(s_minyr="",s_minyr&lt;=A1110),OR(s_maxyr="",s_maxyr&gt;=A1110),OR(s_player="",s_player=C1110)),MAX(F$1:F1109)+1,0)</f>
        <v>0</v>
      </c>
    </row>
    <row r="1111" spans="1:6">
      <c r="A1111" s="20">
        <v>2015</v>
      </c>
      <c r="B1111" s="15" t="s">
        <v>34</v>
      </c>
      <c r="C1111" s="15" t="s">
        <v>969</v>
      </c>
      <c r="D1111" s="24">
        <v>3750000</v>
      </c>
      <c r="E1111" t="str">
        <f>IF(D1111&lt;VLOOKUP(A1111,Min!A:B,2,FALSE),"Y","")</f>
        <v/>
      </c>
      <c r="F1111">
        <f>IF(AND(OR(s_tmchk="all",IF(ISERROR(MATCH(B1111,s_teams,0)),FALSE,TRUE)),OR(s_minsal="",s_minsal&lt;=D1111),OR(s_maxsal="",s_maxsal&gt;=D1111),OR(s_minyr="",s_minyr&lt;=A1111),OR(s_maxyr="",s_maxyr&gt;=A1111),OR(s_player="",s_player=C1111)),MAX(F$1:F1110)+1,0)</f>
        <v>0</v>
      </c>
    </row>
    <row r="1112" spans="1:6">
      <c r="A1112" s="20">
        <v>2015</v>
      </c>
      <c r="B1112" s="15" t="s">
        <v>34</v>
      </c>
      <c r="C1112" s="15" t="s">
        <v>266</v>
      </c>
      <c r="D1112" s="24">
        <v>3452183</v>
      </c>
      <c r="E1112" t="str">
        <f>IF(D1112&lt;VLOOKUP(A1112,Min!A:B,2,FALSE),"Y","")</f>
        <v/>
      </c>
      <c r="F1112">
        <f>IF(AND(OR(s_tmchk="all",IF(ISERROR(MATCH(B1112,s_teams,0)),FALSE,TRUE)),OR(s_minsal="",s_minsal&lt;=D1112),OR(s_maxsal="",s_maxsal&gt;=D1112),OR(s_minyr="",s_minyr&lt;=A1112),OR(s_maxyr="",s_maxyr&gt;=A1112),OR(s_player="",s_player=C1112)),MAX(F$1:F1111)+1,0)</f>
        <v>0</v>
      </c>
    </row>
    <row r="1113" spans="1:6">
      <c r="A1113" s="20">
        <v>2015</v>
      </c>
      <c r="B1113" s="15" t="s">
        <v>34</v>
      </c>
      <c r="C1113" s="15" t="s">
        <v>742</v>
      </c>
      <c r="D1113" s="24">
        <v>2732000</v>
      </c>
      <c r="E1113" t="str">
        <f>IF(D1113&lt;VLOOKUP(A1113,Min!A:B,2,FALSE),"Y","")</f>
        <v/>
      </c>
      <c r="F1113">
        <f>IF(AND(OR(s_tmchk="all",IF(ISERROR(MATCH(B1113,s_teams,0)),FALSE,TRUE)),OR(s_minsal="",s_minsal&lt;=D1113),OR(s_maxsal="",s_maxsal&gt;=D1113),OR(s_minyr="",s_minyr&lt;=A1113),OR(s_maxyr="",s_maxyr&gt;=A1113),OR(s_player="",s_player=C1113)),MAX(F$1:F1112)+1,0)</f>
        <v>0</v>
      </c>
    </row>
    <row r="1114" spans="1:6">
      <c r="A1114" s="20">
        <v>2015</v>
      </c>
      <c r="B1114" s="15" t="s">
        <v>34</v>
      </c>
      <c r="C1114" s="15" t="s">
        <v>1322</v>
      </c>
      <c r="D1114" s="24">
        <v>2524200</v>
      </c>
      <c r="E1114" t="str">
        <f>IF(D1114&lt;VLOOKUP(A1114,Min!A:B,2,FALSE),"Y","")</f>
        <v/>
      </c>
      <c r="F1114">
        <f>IF(AND(OR(s_tmchk="all",IF(ISERROR(MATCH(B1114,s_teams,0)),FALSE,TRUE)),OR(s_minsal="",s_minsal&lt;=D1114),OR(s_maxsal="",s_maxsal&gt;=D1114),OR(s_minyr="",s_minyr&lt;=A1114),OR(s_maxyr="",s_maxyr&gt;=A1114),OR(s_player="",s_player=C1114)),MAX(F$1:F1113)+1,0)</f>
        <v>0</v>
      </c>
    </row>
    <row r="1115" spans="1:6">
      <c r="A1115" s="20">
        <v>2015</v>
      </c>
      <c r="B1115" s="15" t="s">
        <v>34</v>
      </c>
      <c r="C1115" s="15" t="s">
        <v>1695</v>
      </c>
      <c r="D1115" s="24">
        <v>1448490</v>
      </c>
      <c r="E1115" t="str">
        <f>IF(D1115&lt;VLOOKUP(A1115,Min!A:B,2,FALSE),"Y","")</f>
        <v/>
      </c>
      <c r="F1115">
        <f>IF(AND(OR(s_tmchk="all",IF(ISERROR(MATCH(B1115,s_teams,0)),FALSE,TRUE)),OR(s_minsal="",s_minsal&lt;=D1115),OR(s_maxsal="",s_maxsal&gt;=D1115),OR(s_minyr="",s_minyr&lt;=A1115),OR(s_maxyr="",s_maxyr&gt;=A1115),OR(s_player="",s_player=C1115)),MAX(F$1:F1114)+1,0)</f>
        <v>0</v>
      </c>
    </row>
    <row r="1116" spans="1:6">
      <c r="A1116" s="20">
        <v>2015</v>
      </c>
      <c r="B1116" s="15" t="s">
        <v>34</v>
      </c>
      <c r="C1116" s="15" t="s">
        <v>1699</v>
      </c>
      <c r="D1116" s="24">
        <v>1316809</v>
      </c>
      <c r="E1116" t="str">
        <f>IF(D1116&lt;VLOOKUP(A1116,Min!A:B,2,FALSE),"Y","")</f>
        <v/>
      </c>
      <c r="F1116">
        <f>IF(AND(OR(s_tmchk="all",IF(ISERROR(MATCH(B1116,s_teams,0)),FALSE,TRUE)),OR(s_minsal="",s_minsal&lt;=D1116),OR(s_maxsal="",s_maxsal&gt;=D1116),OR(s_minyr="",s_minyr&lt;=A1116),OR(s_maxyr="",s_maxyr&gt;=A1116),OR(s_player="",s_player=C1116)),MAX(F$1:F1115)+1,0)</f>
        <v>0</v>
      </c>
    </row>
    <row r="1117" spans="1:6">
      <c r="A1117" s="20">
        <v>2015</v>
      </c>
      <c r="B1117" s="15" t="s">
        <v>34</v>
      </c>
      <c r="C1117" s="15" t="s">
        <v>824</v>
      </c>
      <c r="D1117" s="24">
        <v>1149720</v>
      </c>
      <c r="E1117" t="str">
        <f>IF(D1117&lt;VLOOKUP(A1117,Min!A:B,2,FALSE),"Y","")</f>
        <v/>
      </c>
      <c r="F1117">
        <f>IF(AND(OR(s_tmchk="all",IF(ISERROR(MATCH(B1117,s_teams,0)),FALSE,TRUE)),OR(s_minsal="",s_minsal&lt;=D1117),OR(s_maxsal="",s_maxsal&gt;=D1117),OR(s_minyr="",s_minyr&lt;=A1117),OR(s_maxyr="",s_maxyr&gt;=A1117),OR(s_player="",s_player=C1117)),MAX(F$1:F1116)+1,0)</f>
        <v>0</v>
      </c>
    </row>
    <row r="1118" spans="1:6">
      <c r="A1118" s="20">
        <v>2015</v>
      </c>
      <c r="B1118" s="15" t="s">
        <v>34</v>
      </c>
      <c r="C1118" s="15" t="s">
        <v>1703</v>
      </c>
      <c r="D1118" s="24">
        <v>915243</v>
      </c>
      <c r="E1118" t="str">
        <f>IF(D1118&lt;VLOOKUP(A1118,Min!A:B,2,FALSE),"Y","")</f>
        <v/>
      </c>
      <c r="F1118">
        <f>IF(AND(OR(s_tmchk="all",IF(ISERROR(MATCH(B1118,s_teams,0)),FALSE,TRUE)),OR(s_minsal="",s_minsal&lt;=D1118),OR(s_maxsal="",s_maxsal&gt;=D1118),OR(s_minyr="",s_minyr&lt;=A1118),OR(s_maxyr="",s_maxyr&gt;=A1118),OR(s_player="",s_player=C1118)),MAX(F$1:F1117)+1,0)</f>
        <v>0</v>
      </c>
    </row>
    <row r="1119" spans="1:6">
      <c r="A1119" s="20">
        <v>2015</v>
      </c>
      <c r="B1119" s="15" t="s">
        <v>34</v>
      </c>
      <c r="C1119" s="15" t="s">
        <v>296</v>
      </c>
      <c r="D1119" s="24">
        <v>816482</v>
      </c>
      <c r="E1119" t="str">
        <f>IF(D1119&lt;VLOOKUP(A1119,Min!A:B,2,FALSE),"Y","")</f>
        <v/>
      </c>
      <c r="F1119">
        <f>IF(AND(OR(s_tmchk="all",IF(ISERROR(MATCH(B1119,s_teams,0)),FALSE,TRUE)),OR(s_minsal="",s_minsal&lt;=D1119),OR(s_maxsal="",s_maxsal&gt;=D1119),OR(s_minyr="",s_minyr&lt;=A1119),OR(s_maxyr="",s_maxyr&gt;=A1119),OR(s_player="",s_player=C1119)),MAX(F$1:F1118)+1,0)</f>
        <v>0</v>
      </c>
    </row>
    <row r="1120" spans="1:6">
      <c r="A1120" s="20">
        <v>2015</v>
      </c>
      <c r="B1120" s="15" t="s">
        <v>37</v>
      </c>
      <c r="C1120" s="15" t="s">
        <v>305</v>
      </c>
      <c r="D1120" s="24">
        <v>18862876</v>
      </c>
      <c r="E1120" t="str">
        <f>IF(D1120&lt;VLOOKUP(A1120,Min!A:B,2,FALSE),"Y","")</f>
        <v/>
      </c>
      <c r="F1120">
        <f>IF(AND(OR(s_tmchk="all",IF(ISERROR(MATCH(B1120,s_teams,0)),FALSE,TRUE)),OR(s_minsal="",s_minsal&lt;=D1120),OR(s_maxsal="",s_maxsal&gt;=D1120),OR(s_minyr="",s_minyr&lt;=A1120),OR(s_maxyr="",s_maxyr&gt;=A1120),OR(s_player="",s_player=C1120)),MAX(F$1:F1119)+1,0)</f>
        <v>0</v>
      </c>
    </row>
    <row r="1121" spans="1:6">
      <c r="A1121" s="20">
        <v>2015</v>
      </c>
      <c r="B1121" s="15" t="s">
        <v>37</v>
      </c>
      <c r="C1121" s="15" t="s">
        <v>1710</v>
      </c>
      <c r="D1121" s="24">
        <v>13550000</v>
      </c>
      <c r="E1121" t="str">
        <f>IF(D1121&lt;VLOOKUP(A1121,Min!A:B,2,FALSE),"Y","")</f>
        <v/>
      </c>
      <c r="F1121">
        <f>IF(AND(OR(s_tmchk="all",IF(ISERROR(MATCH(B1121,s_teams,0)),FALSE,TRUE)),OR(s_minsal="",s_minsal&lt;=D1121),OR(s_maxsal="",s_maxsal&gt;=D1121),OR(s_minyr="",s_minyr&lt;=A1121),OR(s_maxyr="",s_maxyr&gt;=A1121),OR(s_player="",s_player=C1121)),MAX(F$1:F1120)+1,0)</f>
        <v>0</v>
      </c>
    </row>
    <row r="1122" spans="1:6">
      <c r="A1122" s="20">
        <v>2015</v>
      </c>
      <c r="B1122" s="15" t="s">
        <v>37</v>
      </c>
      <c r="C1122" s="15" t="s">
        <v>312</v>
      </c>
      <c r="D1122" s="24">
        <v>12700000</v>
      </c>
      <c r="E1122" t="str">
        <f>IF(D1122&lt;VLOOKUP(A1122,Min!A:B,2,FALSE),"Y","")</f>
        <v/>
      </c>
      <c r="F1122">
        <f>IF(AND(OR(s_tmchk="all",IF(ISERROR(MATCH(B1122,s_teams,0)),FALSE,TRUE)),OR(s_minsal="",s_minsal&lt;=D1122),OR(s_maxsal="",s_maxsal&gt;=D1122),OR(s_minyr="",s_minyr&lt;=A1122),OR(s_maxyr="",s_maxyr&gt;=A1122),OR(s_player="",s_player=C1122)),MAX(F$1:F1121)+1,0)</f>
        <v>0</v>
      </c>
    </row>
    <row r="1123" spans="1:6">
      <c r="A1123" s="20">
        <v>2015</v>
      </c>
      <c r="B1123" s="15" t="s">
        <v>37</v>
      </c>
      <c r="C1123" s="15" t="s">
        <v>315</v>
      </c>
      <c r="D1123" s="24">
        <v>8000000</v>
      </c>
      <c r="E1123" t="str">
        <f>IF(D1123&lt;VLOOKUP(A1123,Min!A:B,2,FALSE),"Y","")</f>
        <v/>
      </c>
      <c r="F1123">
        <f>IF(AND(OR(s_tmchk="all",IF(ISERROR(MATCH(B1123,s_teams,0)),FALSE,TRUE)),OR(s_minsal="",s_minsal&lt;=D1123),OR(s_maxsal="",s_maxsal&gt;=D1123),OR(s_minyr="",s_minyr&lt;=A1123),OR(s_maxyr="",s_maxyr&gt;=A1123),OR(s_player="",s_player=C1123)),MAX(F$1:F1122)+1,0)</f>
        <v>0</v>
      </c>
    </row>
    <row r="1124" spans="1:6">
      <c r="A1124" s="20">
        <v>2015</v>
      </c>
      <c r="B1124" s="15" t="s">
        <v>37</v>
      </c>
      <c r="C1124" s="15" t="s">
        <v>318</v>
      </c>
      <c r="D1124" s="24">
        <v>7128000</v>
      </c>
      <c r="E1124" t="str">
        <f>IF(D1124&lt;VLOOKUP(A1124,Min!A:B,2,FALSE),"Y","")</f>
        <v/>
      </c>
      <c r="F1124">
        <f>IF(AND(OR(s_tmchk="all",IF(ISERROR(MATCH(B1124,s_teams,0)),FALSE,TRUE)),OR(s_minsal="",s_minsal&lt;=D1124),OR(s_maxsal="",s_maxsal&gt;=D1124),OR(s_minyr="",s_minyr&lt;=A1124),OR(s_maxyr="",s_maxyr&gt;=A1124),OR(s_player="",s_player=C1124)),MAX(F$1:F1123)+1,0)</f>
        <v>0</v>
      </c>
    </row>
    <row r="1125" spans="1:6">
      <c r="A1125" s="20">
        <v>2015</v>
      </c>
      <c r="B1125" s="15" t="s">
        <v>37</v>
      </c>
      <c r="C1125" s="15" t="s">
        <v>321</v>
      </c>
      <c r="D1125" s="24">
        <v>5305000</v>
      </c>
      <c r="E1125" t="str">
        <f>IF(D1125&lt;VLOOKUP(A1125,Min!A:B,2,FALSE),"Y","")</f>
        <v/>
      </c>
      <c r="F1125">
        <f>IF(AND(OR(s_tmchk="all",IF(ISERROR(MATCH(B1125,s_teams,0)),FALSE,TRUE)),OR(s_minsal="",s_minsal&lt;=D1125),OR(s_maxsal="",s_maxsal&gt;=D1125),OR(s_minyr="",s_minyr&lt;=A1125),OR(s_maxyr="",s_maxyr&gt;=A1125),OR(s_player="",s_player=C1125)),MAX(F$1:F1124)+1,0)</f>
        <v>0</v>
      </c>
    </row>
    <row r="1126" spans="1:6">
      <c r="A1126" s="20">
        <v>2015</v>
      </c>
      <c r="B1126" s="15" t="s">
        <v>37</v>
      </c>
      <c r="C1126" s="15" t="s">
        <v>324</v>
      </c>
      <c r="D1126" s="24">
        <v>3000000</v>
      </c>
      <c r="E1126" t="str">
        <f>IF(D1126&lt;VLOOKUP(A1126,Min!A:B,2,FALSE),"Y","")</f>
        <v/>
      </c>
      <c r="F1126">
        <f>IF(AND(OR(s_tmchk="all",IF(ISERROR(MATCH(B1126,s_teams,0)),FALSE,TRUE)),OR(s_minsal="",s_minsal&lt;=D1126),OR(s_maxsal="",s_maxsal&gt;=D1126),OR(s_minyr="",s_minyr&lt;=A1126),OR(s_maxyr="",s_maxyr&gt;=A1126),OR(s_player="",s_player=C1126)),MAX(F$1:F1125)+1,0)</f>
        <v>0</v>
      </c>
    </row>
    <row r="1127" spans="1:6">
      <c r="A1127" s="20">
        <v>2015</v>
      </c>
      <c r="B1127" s="15" t="s">
        <v>37</v>
      </c>
      <c r="C1127" s="15" t="s">
        <v>123</v>
      </c>
      <c r="D1127" s="24">
        <v>2730000</v>
      </c>
      <c r="E1127" t="str">
        <f>IF(D1127&lt;VLOOKUP(A1127,Min!A:B,2,FALSE),"Y","")</f>
        <v/>
      </c>
      <c r="F1127">
        <f>IF(AND(OR(s_tmchk="all",IF(ISERROR(MATCH(B1127,s_teams,0)),FALSE,TRUE)),OR(s_minsal="",s_minsal&lt;=D1127),OR(s_maxsal="",s_maxsal&gt;=D1127),OR(s_minyr="",s_minyr&lt;=A1127),OR(s_maxyr="",s_maxyr&gt;=A1127),OR(s_player="",s_player=C1127)),MAX(F$1:F1126)+1,0)</f>
        <v>0</v>
      </c>
    </row>
    <row r="1128" spans="1:6">
      <c r="A1128" s="20">
        <v>2015</v>
      </c>
      <c r="B1128" s="15" t="s">
        <v>37</v>
      </c>
      <c r="C1128" s="15" t="s">
        <v>327</v>
      </c>
      <c r="D1128" s="24">
        <v>2277960</v>
      </c>
      <c r="E1128" t="str">
        <f>IF(D1128&lt;VLOOKUP(A1128,Min!A:B,2,FALSE),"Y","")</f>
        <v/>
      </c>
      <c r="F1128">
        <f>IF(AND(OR(s_tmchk="all",IF(ISERROR(MATCH(B1128,s_teams,0)),FALSE,TRUE)),OR(s_minsal="",s_minsal&lt;=D1128),OR(s_maxsal="",s_maxsal&gt;=D1128),OR(s_minyr="",s_minyr&lt;=A1128),OR(s_maxyr="",s_maxyr&gt;=A1128),OR(s_player="",s_player=C1128)),MAX(F$1:F1127)+1,0)</f>
        <v>0</v>
      </c>
    </row>
    <row r="1129" spans="1:6">
      <c r="A1129" s="20">
        <v>2015</v>
      </c>
      <c r="B1129" s="15" t="s">
        <v>37</v>
      </c>
      <c r="C1129" s="15" t="s">
        <v>308</v>
      </c>
      <c r="D1129" s="24">
        <v>2119214</v>
      </c>
      <c r="E1129" t="str">
        <f>IF(D1129&lt;VLOOKUP(A1129,Min!A:B,2,FALSE),"Y","")</f>
        <v/>
      </c>
      <c r="F1129">
        <f>IF(AND(OR(s_tmchk="all",IF(ISERROR(MATCH(B1129,s_teams,0)),FALSE,TRUE)),OR(s_minsal="",s_minsal&lt;=D1129),OR(s_maxsal="",s_maxsal&gt;=D1129),OR(s_minyr="",s_minyr&lt;=A1129),OR(s_maxyr="",s_maxyr&gt;=A1129),OR(s_player="",s_player=C1129)),MAX(F$1:F1128)+1,0)</f>
        <v>0</v>
      </c>
    </row>
    <row r="1130" spans="1:6">
      <c r="A1130" s="20">
        <v>2015</v>
      </c>
      <c r="B1130" s="15" t="s">
        <v>37</v>
      </c>
      <c r="C1130" s="15" t="s">
        <v>333</v>
      </c>
      <c r="D1130" s="24">
        <v>1472400</v>
      </c>
      <c r="E1130" t="str">
        <f>IF(D1130&lt;VLOOKUP(A1130,Min!A:B,2,FALSE),"Y","")</f>
        <v/>
      </c>
      <c r="F1130">
        <f>IF(AND(OR(s_tmchk="all",IF(ISERROR(MATCH(B1130,s_teams,0)),FALSE,TRUE)),OR(s_minsal="",s_minsal&lt;=D1130),OR(s_maxsal="",s_maxsal&gt;=D1130),OR(s_minyr="",s_minyr&lt;=A1130),OR(s_maxyr="",s_maxyr&gt;=A1130),OR(s_player="",s_player=C1130)),MAX(F$1:F1129)+1,0)</f>
        <v>0</v>
      </c>
    </row>
    <row r="1131" spans="1:6">
      <c r="A1131" s="20">
        <v>2015</v>
      </c>
      <c r="B1131" s="15" t="s">
        <v>37</v>
      </c>
      <c r="C1131" s="15" t="s">
        <v>1131</v>
      </c>
      <c r="D1131" s="24">
        <v>1448490</v>
      </c>
      <c r="E1131" t="str">
        <f>IF(D1131&lt;VLOOKUP(A1131,Min!A:B,2,FALSE),"Y","")</f>
        <v/>
      </c>
      <c r="F1131">
        <f>IF(AND(OR(s_tmchk="all",IF(ISERROR(MATCH(B1131,s_teams,0)),FALSE,TRUE)),OR(s_minsal="",s_minsal&lt;=D1131),OR(s_maxsal="",s_maxsal&gt;=D1131),OR(s_minyr="",s_minyr&lt;=A1131),OR(s_maxyr="",s_maxyr&gt;=A1131),OR(s_player="",s_player=C1131)),MAX(F$1:F1130)+1,0)</f>
        <v>0</v>
      </c>
    </row>
    <row r="1132" spans="1:6">
      <c r="A1132" s="20">
        <v>2015</v>
      </c>
      <c r="B1132" s="15" t="s">
        <v>37</v>
      </c>
      <c r="C1132" s="15" t="s">
        <v>338</v>
      </c>
      <c r="D1132" s="24">
        <v>948163</v>
      </c>
      <c r="E1132" t="str">
        <f>IF(D1132&lt;VLOOKUP(A1132,Min!A:B,2,FALSE),"Y","")</f>
        <v/>
      </c>
      <c r="F1132">
        <f>IF(AND(OR(s_tmchk="all",IF(ISERROR(MATCH(B1132,s_teams,0)),FALSE,TRUE)),OR(s_minsal="",s_minsal&lt;=D1132),OR(s_maxsal="",s_maxsal&gt;=D1132),OR(s_minyr="",s_minyr&lt;=A1132),OR(s_maxyr="",s_maxyr&gt;=A1132),OR(s_player="",s_player=C1132)),MAX(F$1:F1131)+1,0)</f>
        <v>0</v>
      </c>
    </row>
    <row r="1133" spans="1:6">
      <c r="A1133" s="20">
        <v>2015</v>
      </c>
      <c r="B1133" s="15" t="s">
        <v>37</v>
      </c>
      <c r="C1133" s="15" t="s">
        <v>330</v>
      </c>
      <c r="D1133" s="24">
        <v>915243</v>
      </c>
      <c r="E1133" t="str">
        <f>IF(D1133&lt;VLOOKUP(A1133,Min!A:B,2,FALSE),"Y","")</f>
        <v/>
      </c>
      <c r="F1133">
        <f>IF(AND(OR(s_tmchk="all",IF(ISERROR(MATCH(B1133,s_teams,0)),FALSE,TRUE)),OR(s_minsal="",s_minsal&lt;=D1133),OR(s_maxsal="",s_maxsal&gt;=D1133),OR(s_minyr="",s_minyr&lt;=A1133),OR(s_maxyr="",s_maxyr&gt;=A1133),OR(s_player="",s_player=C1133)),MAX(F$1:F1132)+1,0)</f>
        <v>0</v>
      </c>
    </row>
    <row r="1134" spans="1:6">
      <c r="A1134" s="20">
        <v>2015</v>
      </c>
      <c r="B1134" s="15" t="s">
        <v>37</v>
      </c>
      <c r="C1134" s="15" t="s">
        <v>342</v>
      </c>
      <c r="D1134" s="24">
        <v>507336</v>
      </c>
      <c r="E1134" t="str">
        <f>IF(D1134&lt;VLOOKUP(A1134,Min!A:B,2,FALSE),"Y","")</f>
        <v/>
      </c>
      <c r="F1134">
        <f>IF(AND(OR(s_tmchk="all",IF(ISERROR(MATCH(B1134,s_teams,0)),FALSE,TRUE)),OR(s_minsal="",s_minsal&lt;=D1134),OR(s_maxsal="",s_maxsal&gt;=D1134),OR(s_minyr="",s_minyr&lt;=A1134),OR(s_maxyr="",s_maxyr&gt;=A1134),OR(s_player="",s_player=C1134)),MAX(F$1:F1133)+1,0)</f>
        <v>0</v>
      </c>
    </row>
    <row r="1135" spans="1:6">
      <c r="A1135" s="20">
        <v>2015</v>
      </c>
      <c r="B1135" s="15" t="s">
        <v>39</v>
      </c>
      <c r="C1135" s="15" t="s">
        <v>347</v>
      </c>
      <c r="D1135" s="24">
        <v>20644400</v>
      </c>
      <c r="E1135" t="str">
        <f>IF(D1135&lt;VLOOKUP(A1135,Min!A:B,2,FALSE),"Y","")</f>
        <v/>
      </c>
      <c r="F1135">
        <f>IF(AND(OR(s_tmchk="all",IF(ISERROR(MATCH(B1135,s_teams,0)),FALSE,TRUE)),OR(s_minsal="",s_minsal&lt;=D1135),OR(s_maxsal="",s_maxsal&gt;=D1135),OR(s_minyr="",s_minyr&lt;=A1135),OR(s_maxyr="",s_maxyr&gt;=A1135),OR(s_player="",s_player=C1135)),MAX(F$1:F1134)+1,0)</f>
        <v>0</v>
      </c>
    </row>
    <row r="1136" spans="1:6">
      <c r="A1136" s="20">
        <v>2015</v>
      </c>
      <c r="B1136" s="15" t="s">
        <v>39</v>
      </c>
      <c r="C1136" s="15" t="s">
        <v>349</v>
      </c>
      <c r="D1136" s="24">
        <v>15719063</v>
      </c>
      <c r="E1136" t="str">
        <f>IF(D1136&lt;VLOOKUP(A1136,Min!A:B,2,FALSE),"Y","")</f>
        <v/>
      </c>
      <c r="F1136">
        <f>IF(AND(OR(s_tmchk="all",IF(ISERROR(MATCH(B1136,s_teams,0)),FALSE,TRUE)),OR(s_minsal="",s_minsal&lt;=D1136),OR(s_maxsal="",s_maxsal&gt;=D1136),OR(s_minyr="",s_minyr&lt;=A1136),OR(s_maxyr="",s_maxyr&gt;=A1136),OR(s_player="",s_player=C1136)),MAX(F$1:F1135)+1,0)</f>
        <v>0</v>
      </c>
    </row>
    <row r="1137" spans="1:6">
      <c r="A1137" s="20">
        <v>2015</v>
      </c>
      <c r="B1137" s="15" t="s">
        <v>39</v>
      </c>
      <c r="C1137" s="15" t="s">
        <v>600</v>
      </c>
      <c r="D1137" s="24">
        <v>9800000</v>
      </c>
      <c r="E1137" t="str">
        <f>IF(D1137&lt;VLOOKUP(A1137,Min!A:B,2,FALSE),"Y","")</f>
        <v/>
      </c>
      <c r="F1137">
        <f>IF(AND(OR(s_tmchk="all",IF(ISERROR(MATCH(B1137,s_teams,0)),FALSE,TRUE)),OR(s_minsal="",s_minsal&lt;=D1137),OR(s_maxsal="",s_maxsal&gt;=D1137),OR(s_minyr="",s_minyr&lt;=A1137),OR(s_maxyr="",s_maxyr&gt;=A1137),OR(s_player="",s_player=C1137)),MAX(F$1:F1136)+1,0)</f>
        <v>0</v>
      </c>
    </row>
    <row r="1138" spans="1:6">
      <c r="A1138" s="20">
        <v>2015</v>
      </c>
      <c r="B1138" s="15" t="s">
        <v>39</v>
      </c>
      <c r="C1138" s="15" t="s">
        <v>351</v>
      </c>
      <c r="D1138" s="24">
        <v>7459925</v>
      </c>
      <c r="E1138" t="str">
        <f>IF(D1138&lt;VLOOKUP(A1138,Min!A:B,2,FALSE),"Y","")</f>
        <v/>
      </c>
      <c r="F1138">
        <f>IF(AND(OR(s_tmchk="all",IF(ISERROR(MATCH(B1138,s_teams,0)),FALSE,TRUE)),OR(s_minsal="",s_minsal&lt;=D1138),OR(s_maxsal="",s_maxsal&gt;=D1138),OR(s_minyr="",s_minyr&lt;=A1138),OR(s_maxyr="",s_maxyr&gt;=A1138),OR(s_player="",s_player=C1138)),MAX(F$1:F1137)+1,0)</f>
        <v>0</v>
      </c>
    </row>
    <row r="1139" spans="1:6">
      <c r="A1139" s="20">
        <v>2015</v>
      </c>
      <c r="B1139" s="15" t="s">
        <v>39</v>
      </c>
      <c r="C1139" s="15" t="s">
        <v>362</v>
      </c>
      <c r="D1139" s="24">
        <v>6515510</v>
      </c>
      <c r="E1139" t="str">
        <f>IF(D1139&lt;VLOOKUP(A1139,Min!A:B,2,FALSE),"Y","")</f>
        <v/>
      </c>
      <c r="F1139">
        <f>IF(AND(OR(s_tmchk="all",IF(ISERROR(MATCH(B1139,s_teams,0)),FALSE,TRUE)),OR(s_minsal="",s_minsal&lt;=D1139),OR(s_maxsal="",s_maxsal&gt;=D1139),OR(s_minyr="",s_minyr&lt;=A1139),OR(s_maxyr="",s_maxyr&gt;=A1139),OR(s_player="",s_player=C1139)),MAX(F$1:F1138)+1,0)</f>
        <v>0</v>
      </c>
    </row>
    <row r="1140" spans="1:6">
      <c r="A1140" s="20">
        <v>2015</v>
      </c>
      <c r="B1140" s="15" t="s">
        <v>39</v>
      </c>
      <c r="C1140" s="15" t="s">
        <v>354</v>
      </c>
      <c r="D1140" s="24">
        <v>5421333</v>
      </c>
      <c r="E1140" t="str">
        <f>IF(D1140&lt;VLOOKUP(A1140,Min!A:B,2,FALSE),"Y","")</f>
        <v/>
      </c>
      <c r="F1140">
        <f>IF(AND(OR(s_tmchk="all",IF(ISERROR(MATCH(B1140,s_teams,0)),FALSE,TRUE)),OR(s_minsal="",s_minsal&lt;=D1140),OR(s_maxsal="",s_maxsal&gt;=D1140),OR(s_minyr="",s_minyr&lt;=A1140),OR(s_maxyr="",s_maxyr&gt;=A1140),OR(s_player="",s_player=C1140)),MAX(F$1:F1139)+1,0)</f>
        <v>0</v>
      </c>
    </row>
    <row r="1141" spans="1:6">
      <c r="A1141" s="20">
        <v>2015</v>
      </c>
      <c r="B1141" s="15" t="s">
        <v>39</v>
      </c>
      <c r="C1141" s="15" t="s">
        <v>365</v>
      </c>
      <c r="D1141" s="24">
        <v>4650000</v>
      </c>
      <c r="E1141" t="str">
        <f>IF(D1141&lt;VLOOKUP(A1141,Min!A:B,2,FALSE),"Y","")</f>
        <v/>
      </c>
      <c r="F1141">
        <f>IF(AND(OR(s_tmchk="all",IF(ISERROR(MATCH(B1141,s_teams,0)),FALSE,TRUE)),OR(s_minsal="",s_minsal&lt;=D1141),OR(s_maxsal="",s_maxsal&gt;=D1141),OR(s_minyr="",s_minyr&lt;=A1141),OR(s_maxyr="",s_maxyr&gt;=A1141),OR(s_player="",s_player=C1141)),MAX(F$1:F1140)+1,0)</f>
        <v>0</v>
      </c>
    </row>
    <row r="1142" spans="1:6">
      <c r="A1142" s="20">
        <v>2015</v>
      </c>
      <c r="B1142" s="15" t="s">
        <v>39</v>
      </c>
      <c r="C1142" s="15" t="s">
        <v>357</v>
      </c>
      <c r="D1142" s="24">
        <v>2761114</v>
      </c>
      <c r="E1142" t="str">
        <f>IF(D1142&lt;VLOOKUP(A1142,Min!A:B,2,FALSE),"Y","")</f>
        <v/>
      </c>
      <c r="F1142">
        <f>IF(AND(OR(s_tmchk="all",IF(ISERROR(MATCH(B1142,s_teams,0)),FALSE,TRUE)),OR(s_minsal="",s_minsal&lt;=D1142),OR(s_maxsal="",s_maxsal&gt;=D1142),OR(s_minyr="",s_minyr&lt;=A1142),OR(s_maxyr="",s_maxyr&gt;=A1142),OR(s_player="",s_player=C1142)),MAX(F$1:F1141)+1,0)</f>
        <v>0</v>
      </c>
    </row>
    <row r="1143" spans="1:6">
      <c r="A1143" s="20">
        <v>2015</v>
      </c>
      <c r="B1143" s="15" t="s">
        <v>39</v>
      </c>
      <c r="C1143" s="15" t="s">
        <v>475</v>
      </c>
      <c r="D1143" s="24">
        <v>2732000</v>
      </c>
      <c r="E1143" t="str">
        <f>IF(D1143&lt;VLOOKUP(A1143,Min!A:B,2,FALSE),"Y","")</f>
        <v/>
      </c>
      <c r="F1143">
        <f>IF(AND(OR(s_tmchk="all",IF(ISERROR(MATCH(B1143,s_teams,0)),FALSE,TRUE)),OR(s_minsal="",s_minsal&lt;=D1143),OR(s_maxsal="",s_maxsal&gt;=D1143),OR(s_minyr="",s_minyr&lt;=A1143),OR(s_maxyr="",s_maxyr&gt;=A1143),OR(s_player="",s_player=C1143)),MAX(F$1:F1142)+1,0)</f>
        <v>0</v>
      </c>
    </row>
    <row r="1144" spans="1:6">
      <c r="A1144" s="20">
        <v>2015</v>
      </c>
      <c r="B1144" s="15" t="s">
        <v>39</v>
      </c>
      <c r="C1144" s="15" t="s">
        <v>1749</v>
      </c>
      <c r="D1144" s="24">
        <v>2000000</v>
      </c>
      <c r="E1144" t="str">
        <f>IF(D1144&lt;VLOOKUP(A1144,Min!A:B,2,FALSE),"Y","")</f>
        <v/>
      </c>
      <c r="F1144">
        <f>IF(AND(OR(s_tmchk="all",IF(ISERROR(MATCH(B1144,s_teams,0)),FALSE,TRUE)),OR(s_minsal="",s_minsal&lt;=D1144),OR(s_maxsal="",s_maxsal&gt;=D1144),OR(s_minyr="",s_minyr&lt;=A1144),OR(s_maxyr="",s_maxyr&gt;=A1144),OR(s_player="",s_player=C1144)),MAX(F$1:F1143)+1,0)</f>
        <v>0</v>
      </c>
    </row>
    <row r="1145" spans="1:6">
      <c r="A1145" s="20">
        <v>2015</v>
      </c>
      <c r="B1145" s="15" t="s">
        <v>39</v>
      </c>
      <c r="C1145" s="15" t="s">
        <v>373</v>
      </c>
      <c r="D1145" s="24">
        <v>1448490</v>
      </c>
      <c r="E1145" t="str">
        <f>IF(D1145&lt;VLOOKUP(A1145,Min!A:B,2,FALSE),"Y","")</f>
        <v/>
      </c>
      <c r="F1145">
        <f>IF(AND(OR(s_tmchk="all",IF(ISERROR(MATCH(B1145,s_teams,0)),FALSE,TRUE)),OR(s_minsal="",s_minsal&lt;=D1145),OR(s_maxsal="",s_maxsal&gt;=D1145),OR(s_minyr="",s_minyr&lt;=A1145),OR(s_maxyr="",s_maxyr&gt;=A1145),OR(s_player="",s_player=C1145)),MAX(F$1:F1144)+1,0)</f>
        <v>0</v>
      </c>
    </row>
    <row r="1146" spans="1:6">
      <c r="A1146" s="20">
        <v>2015</v>
      </c>
      <c r="B1146" s="15" t="s">
        <v>39</v>
      </c>
      <c r="C1146" s="15" t="s">
        <v>1752</v>
      </c>
      <c r="D1146" s="24">
        <v>1448490</v>
      </c>
      <c r="E1146" t="str">
        <f>IF(D1146&lt;VLOOKUP(A1146,Min!A:B,2,FALSE),"Y","")</f>
        <v/>
      </c>
      <c r="F1146">
        <f>IF(AND(OR(s_tmchk="all",IF(ISERROR(MATCH(B1146,s_teams,0)),FALSE,TRUE)),OR(s_minsal="",s_minsal&lt;=D1146),OR(s_maxsal="",s_maxsal&gt;=D1146),OR(s_minyr="",s_minyr&lt;=A1146),OR(s_maxyr="",s_maxyr&gt;=A1146),OR(s_player="",s_player=C1146)),MAX(F$1:F1145)+1,0)</f>
        <v>0</v>
      </c>
    </row>
    <row r="1147" spans="1:6">
      <c r="A1147" s="20">
        <v>2015</v>
      </c>
      <c r="B1147" s="15" t="s">
        <v>39</v>
      </c>
      <c r="C1147" s="15" t="s">
        <v>589</v>
      </c>
      <c r="D1147" s="24">
        <v>884879</v>
      </c>
      <c r="E1147" t="str">
        <f>IF(D1147&lt;VLOOKUP(A1147,Min!A:B,2,FALSE),"Y","")</f>
        <v/>
      </c>
      <c r="F1147">
        <f>IF(AND(OR(s_tmchk="all",IF(ISERROR(MATCH(B1147,s_teams,0)),FALSE,TRUE)),OR(s_minsal="",s_minsal&lt;=D1147),OR(s_maxsal="",s_maxsal&gt;=D1147),OR(s_minyr="",s_minyr&lt;=A1147),OR(s_maxyr="",s_maxyr&gt;=A1147),OR(s_player="",s_player=C1147)),MAX(F$1:F1146)+1,0)</f>
        <v>0</v>
      </c>
    </row>
    <row r="1148" spans="1:6">
      <c r="A1148" s="20">
        <v>2015</v>
      </c>
      <c r="B1148" s="15" t="s">
        <v>39</v>
      </c>
      <c r="C1148" s="15" t="s">
        <v>376</v>
      </c>
      <c r="D1148" s="24">
        <v>816482</v>
      </c>
      <c r="E1148" t="str">
        <f>IF(D1148&lt;VLOOKUP(A1148,Min!A:B,2,FALSE),"Y","")</f>
        <v/>
      </c>
      <c r="F1148">
        <f>IF(AND(OR(s_tmchk="all",IF(ISERROR(MATCH(B1148,s_teams,0)),FALSE,TRUE)),OR(s_minsal="",s_minsal&lt;=D1148),OR(s_maxsal="",s_maxsal&gt;=D1148),OR(s_minyr="",s_minyr&lt;=A1148),OR(s_maxyr="",s_maxyr&gt;=A1148),OR(s_player="",s_player=C1148)),MAX(F$1:F1147)+1,0)</f>
        <v>0</v>
      </c>
    </row>
    <row r="1149" spans="1:6">
      <c r="A1149" s="20">
        <v>2015</v>
      </c>
      <c r="B1149" s="15" t="s">
        <v>39</v>
      </c>
      <c r="C1149" s="15" t="s">
        <v>1016</v>
      </c>
      <c r="D1149" s="24">
        <v>434547</v>
      </c>
      <c r="E1149" t="str">
        <f>IF(D1149&lt;VLOOKUP(A1149,Min!A:B,2,FALSE),"Y","")</f>
        <v>Y</v>
      </c>
      <c r="F1149">
        <f>IF(AND(OR(s_tmchk="all",IF(ISERROR(MATCH(B1149,s_teams,0)),FALSE,TRUE)),OR(s_minsal="",s_minsal&lt;=D1149),OR(s_maxsal="",s_maxsal&gt;=D1149),OR(s_minyr="",s_minyr&lt;=A1149),OR(s_maxyr="",s_maxyr&gt;=A1149),OR(s_player="",s_player=C1149)),MAX(F$1:F1148)+1,0)</f>
        <v>0</v>
      </c>
    </row>
    <row r="1150" spans="1:6">
      <c r="A1150" s="20">
        <v>2015</v>
      </c>
      <c r="B1150" s="15" t="s">
        <v>39</v>
      </c>
      <c r="C1150" s="15" t="s">
        <v>1760</v>
      </c>
      <c r="D1150" s="24">
        <v>281484</v>
      </c>
      <c r="E1150" t="str">
        <f>IF(D1150&lt;VLOOKUP(A1150,Min!A:B,2,FALSE),"Y","")</f>
        <v>Y</v>
      </c>
      <c r="F1150">
        <f>IF(AND(OR(s_tmchk="all",IF(ISERROR(MATCH(B1150,s_teams,0)),FALSE,TRUE)),OR(s_minsal="",s_minsal&lt;=D1150),OR(s_maxsal="",s_maxsal&gt;=D1150),OR(s_minyr="",s_minyr&lt;=A1150),OR(s_maxyr="",s_maxyr&gt;=A1150),OR(s_player="",s_player=C1150)),MAX(F$1:F1149)+1,0)</f>
        <v>0</v>
      </c>
    </row>
    <row r="1151" spans="1:6">
      <c r="A1151" s="20">
        <v>2015</v>
      </c>
      <c r="B1151" s="15" t="s">
        <v>39</v>
      </c>
      <c r="C1151" s="15" t="s">
        <v>1763</v>
      </c>
      <c r="D1151" s="24">
        <v>77560</v>
      </c>
      <c r="E1151" t="str">
        <f>IF(D1151&lt;VLOOKUP(A1151,Min!A:B,2,FALSE),"Y","")</f>
        <v>Y</v>
      </c>
      <c r="F1151">
        <f>IF(AND(OR(s_tmchk="all",IF(ISERROR(MATCH(B1151,s_teams,0)),FALSE,TRUE)),OR(s_minsal="",s_minsal&lt;=D1151),OR(s_maxsal="",s_maxsal&gt;=D1151),OR(s_minyr="",s_minyr&lt;=A1151),OR(s_maxyr="",s_maxyr&gt;=A1151),OR(s_player="",s_player=C1151)),MAX(F$1:F1150)+1,0)</f>
        <v>0</v>
      </c>
    </row>
    <row r="1152" spans="1:6">
      <c r="A1152" s="20">
        <v>2015</v>
      </c>
      <c r="B1152" s="15" t="s">
        <v>41</v>
      </c>
      <c r="C1152" s="15" t="s">
        <v>389</v>
      </c>
      <c r="D1152" s="24">
        <v>14700000</v>
      </c>
      <c r="E1152" t="str">
        <f>IF(D1152&lt;VLOOKUP(A1152,Min!A:B,2,FALSE),"Y","")</f>
        <v/>
      </c>
      <c r="F1152">
        <f>IF(AND(OR(s_tmchk="all",IF(ISERROR(MATCH(B1152,s_teams,0)),FALSE,TRUE)),OR(s_minsal="",s_minsal&lt;=D1152),OR(s_maxsal="",s_maxsal&gt;=D1152),OR(s_minyr="",s_minyr&lt;=A1152),OR(s_maxyr="",s_maxyr&gt;=A1152),OR(s_player="",s_player=C1152)),MAX(F$1:F1151)+1,0)</f>
        <v>0</v>
      </c>
    </row>
    <row r="1153" spans="1:6">
      <c r="A1153" s="20">
        <v>2015</v>
      </c>
      <c r="B1153" s="15" t="s">
        <v>41</v>
      </c>
      <c r="C1153" s="15" t="s">
        <v>1246</v>
      </c>
      <c r="D1153" s="24">
        <v>14596888</v>
      </c>
      <c r="E1153" t="str">
        <f>IF(D1153&lt;VLOOKUP(A1153,Min!A:B,2,FALSE),"Y","")</f>
        <v/>
      </c>
      <c r="F1153">
        <f>IF(AND(OR(s_tmchk="all",IF(ISERROR(MATCH(B1153,s_teams,0)),FALSE,TRUE)),OR(s_minsal="",s_minsal&lt;=D1153),OR(s_maxsal="",s_maxsal&gt;=D1153),OR(s_minyr="",s_minyr&lt;=A1153),OR(s_maxyr="",s_maxyr&gt;=A1153),OR(s_player="",s_player=C1153)),MAX(F$1:F1152)+1,0)</f>
        <v>0</v>
      </c>
    </row>
    <row r="1154" spans="1:6">
      <c r="A1154" s="20">
        <v>2015</v>
      </c>
      <c r="B1154" s="15" t="s">
        <v>41</v>
      </c>
      <c r="C1154" s="15" t="s">
        <v>796</v>
      </c>
      <c r="D1154" s="24">
        <v>12909090</v>
      </c>
      <c r="E1154" t="str">
        <f>IF(D1154&lt;VLOOKUP(A1154,Min!A:B,2,FALSE),"Y","")</f>
        <v/>
      </c>
      <c r="F1154">
        <f>IF(AND(OR(s_tmchk="all",IF(ISERROR(MATCH(B1154,s_teams,0)),FALSE,TRUE)),OR(s_minsal="",s_minsal&lt;=D1154),OR(s_maxsal="",s_maxsal&gt;=D1154),OR(s_minyr="",s_minyr&lt;=A1154),OR(s_maxyr="",s_maxyr&gt;=A1154),OR(s_player="",s_player=C1154)),MAX(F$1:F1153)+1,0)</f>
        <v>0</v>
      </c>
    </row>
    <row r="1155" spans="1:6">
      <c r="A1155" s="20">
        <v>2015</v>
      </c>
      <c r="B1155" s="15" t="s">
        <v>41</v>
      </c>
      <c r="C1155" s="15" t="s">
        <v>657</v>
      </c>
      <c r="D1155" s="24">
        <v>8720000</v>
      </c>
      <c r="E1155" t="str">
        <f>IF(D1155&lt;VLOOKUP(A1155,Min!A:B,2,FALSE),"Y","")</f>
        <v/>
      </c>
      <c r="F1155">
        <f>IF(AND(OR(s_tmchk="all",IF(ISERROR(MATCH(B1155,s_teams,0)),FALSE,TRUE)),OR(s_minsal="",s_minsal&lt;=D1155),OR(s_maxsal="",s_maxsal&gt;=D1155),OR(s_minyr="",s_minyr&lt;=A1155),OR(s_maxyr="",s_maxyr&gt;=A1155),OR(s_player="",s_player=C1155)),MAX(F$1:F1154)+1,0)</f>
        <v>0</v>
      </c>
    </row>
    <row r="1156" spans="1:6">
      <c r="A1156" s="20">
        <v>2015</v>
      </c>
      <c r="B1156" s="15" t="s">
        <v>41</v>
      </c>
      <c r="C1156" s="15" t="s">
        <v>392</v>
      </c>
      <c r="D1156" s="24">
        <v>7974482</v>
      </c>
      <c r="E1156" t="str">
        <f>IF(D1156&lt;VLOOKUP(A1156,Min!A:B,2,FALSE),"Y","")</f>
        <v/>
      </c>
      <c r="F1156">
        <f>IF(AND(OR(s_tmchk="all",IF(ISERROR(MATCH(B1156,s_teams,0)),FALSE,TRUE)),OR(s_minsal="",s_minsal&lt;=D1156),OR(s_maxsal="",s_maxsal&gt;=D1156),OR(s_minyr="",s_minyr&lt;=A1156),OR(s_maxyr="",s_maxyr&gt;=A1156),OR(s_player="",s_player=C1156)),MAX(F$1:F1155)+1,0)</f>
        <v>0</v>
      </c>
    </row>
    <row r="1157" spans="1:6">
      <c r="A1157" s="20">
        <v>2015</v>
      </c>
      <c r="B1157" s="15" t="s">
        <v>41</v>
      </c>
      <c r="C1157" s="15" t="s">
        <v>1749</v>
      </c>
      <c r="D1157" s="24">
        <v>7798000</v>
      </c>
      <c r="E1157" t="str">
        <f>IF(D1157&lt;VLOOKUP(A1157,Min!A:B,2,FALSE),"Y","")</f>
        <v/>
      </c>
      <c r="F1157">
        <f>IF(AND(OR(s_tmchk="all",IF(ISERROR(MATCH(B1157,s_teams,0)),FALSE,TRUE)),OR(s_minsal="",s_minsal&lt;=D1157),OR(s_maxsal="",s_maxsal&gt;=D1157),OR(s_minyr="",s_minyr&lt;=A1157),OR(s_maxyr="",s_maxyr&gt;=A1157),OR(s_player="",s_player=C1157)),MAX(F$1:F1156)+1,0)</f>
        <v>0</v>
      </c>
    </row>
    <row r="1158" spans="1:6">
      <c r="A1158" s="20">
        <v>2015</v>
      </c>
      <c r="B1158" s="15" t="s">
        <v>41</v>
      </c>
      <c r="C1158" s="15" t="s">
        <v>403</v>
      </c>
      <c r="D1158" s="24">
        <v>3878896</v>
      </c>
      <c r="E1158" t="str">
        <f>IF(D1158&lt;VLOOKUP(A1158,Min!A:B,2,FALSE),"Y","")</f>
        <v/>
      </c>
      <c r="F1158">
        <f>IF(AND(OR(s_tmchk="all",IF(ISERROR(MATCH(B1158,s_teams,0)),FALSE,TRUE)),OR(s_minsal="",s_minsal&lt;=D1158),OR(s_maxsal="",s_maxsal&gt;=D1158),OR(s_minyr="",s_minyr&lt;=A1158),OR(s_maxyr="",s_maxyr&gt;=A1158),OR(s_player="",s_player=C1158)),MAX(F$1:F1157)+1,0)</f>
        <v>0</v>
      </c>
    </row>
    <row r="1159" spans="1:6">
      <c r="A1159" s="20">
        <v>2015</v>
      </c>
      <c r="B1159" s="15" t="s">
        <v>41</v>
      </c>
      <c r="C1159" s="15" t="s">
        <v>406</v>
      </c>
      <c r="D1159" s="24">
        <v>3793693</v>
      </c>
      <c r="E1159" t="str">
        <f>IF(D1159&lt;VLOOKUP(A1159,Min!A:B,2,FALSE),"Y","")</f>
        <v/>
      </c>
      <c r="F1159">
        <f>IF(AND(OR(s_tmchk="all",IF(ISERROR(MATCH(B1159,s_teams,0)),FALSE,TRUE)),OR(s_minsal="",s_minsal&lt;=D1159),OR(s_maxsal="",s_maxsal&gt;=D1159),OR(s_minyr="",s_minyr&lt;=A1159),OR(s_maxyr="",s_maxyr&gt;=A1159),OR(s_player="",s_player=C1159)),MAX(F$1:F1158)+1,0)</f>
        <v>0</v>
      </c>
    </row>
    <row r="1160" spans="1:6">
      <c r="A1160" s="20">
        <v>2015</v>
      </c>
      <c r="B1160" s="15" t="s">
        <v>41</v>
      </c>
      <c r="C1160" s="15" t="s">
        <v>371</v>
      </c>
      <c r="D1160" s="24">
        <v>1448490</v>
      </c>
      <c r="E1160" t="str">
        <f>IF(D1160&lt;VLOOKUP(A1160,Min!A:B,2,FALSE),"Y","")</f>
        <v/>
      </c>
      <c r="F1160">
        <f>IF(AND(OR(s_tmchk="all",IF(ISERROR(MATCH(B1160,s_teams,0)),FALSE,TRUE)),OR(s_minsal="",s_minsal&lt;=D1160),OR(s_maxsal="",s_maxsal&gt;=D1160),OR(s_minyr="",s_minyr&lt;=A1160),OR(s_maxyr="",s_maxyr&gt;=A1160),OR(s_player="",s_player=C1160)),MAX(F$1:F1159)+1,0)</f>
        <v>0</v>
      </c>
    </row>
    <row r="1161" spans="1:6">
      <c r="A1161" s="20">
        <v>2015</v>
      </c>
      <c r="B1161" s="15" t="s">
        <v>41</v>
      </c>
      <c r="C1161" s="15" t="s">
        <v>416</v>
      </c>
      <c r="D1161" s="24">
        <v>1316809</v>
      </c>
      <c r="E1161" t="str">
        <f>IF(D1161&lt;VLOOKUP(A1161,Min!A:B,2,FALSE),"Y","")</f>
        <v/>
      </c>
      <c r="F1161">
        <f>IF(AND(OR(s_tmchk="all",IF(ISERROR(MATCH(B1161,s_teams,0)),FALSE,TRUE)),OR(s_minsal="",s_minsal&lt;=D1161),OR(s_maxsal="",s_maxsal&gt;=D1161),OR(s_minyr="",s_minyr&lt;=A1161),OR(s_maxyr="",s_maxyr&gt;=A1161),OR(s_player="",s_player=C1161)),MAX(F$1:F1160)+1,0)</f>
        <v>0</v>
      </c>
    </row>
    <row r="1162" spans="1:6">
      <c r="A1162" s="20">
        <v>2015</v>
      </c>
      <c r="B1162" s="15" t="s">
        <v>41</v>
      </c>
      <c r="C1162" s="15" t="s">
        <v>400</v>
      </c>
      <c r="D1162" s="24">
        <v>1302579</v>
      </c>
      <c r="E1162" t="str">
        <f>IF(D1162&lt;VLOOKUP(A1162,Min!A:B,2,FALSE),"Y","")</f>
        <v/>
      </c>
      <c r="F1162">
        <f>IF(AND(OR(s_tmchk="all",IF(ISERROR(MATCH(B1162,s_teams,0)),FALSE,TRUE)),OR(s_minsal="",s_minsal&lt;=D1162),OR(s_maxsal="",s_maxsal&gt;=D1162),OR(s_minyr="",s_minyr&lt;=A1162),OR(s_maxyr="",s_maxyr&gt;=A1162),OR(s_player="",s_player=C1162)),MAX(F$1:F1161)+1,0)</f>
        <v>0</v>
      </c>
    </row>
    <row r="1163" spans="1:6">
      <c r="A1163" s="20">
        <v>2015</v>
      </c>
      <c r="B1163" s="15" t="s">
        <v>41</v>
      </c>
      <c r="C1163" s="15" t="s">
        <v>1785</v>
      </c>
      <c r="D1163" s="24">
        <v>1259805</v>
      </c>
      <c r="E1163" t="str">
        <f>IF(D1163&lt;VLOOKUP(A1163,Min!A:B,2,FALSE),"Y","")</f>
        <v/>
      </c>
      <c r="F1163">
        <f>IF(AND(OR(s_tmchk="all",IF(ISERROR(MATCH(B1163,s_teams,0)),FALSE,TRUE)),OR(s_minsal="",s_minsal&lt;=D1163),OR(s_maxsal="",s_maxsal&gt;=D1163),OR(s_minyr="",s_minyr&lt;=A1163),OR(s_maxyr="",s_maxyr&gt;=A1163),OR(s_player="",s_player=C1163)),MAX(F$1:F1162)+1,0)</f>
        <v>0</v>
      </c>
    </row>
    <row r="1164" spans="1:6">
      <c r="A1164" s="20">
        <v>2015</v>
      </c>
      <c r="B1164" s="15" t="s">
        <v>41</v>
      </c>
      <c r="C1164" s="15" t="s">
        <v>1298</v>
      </c>
      <c r="D1164" s="24">
        <v>981084</v>
      </c>
      <c r="E1164" t="str">
        <f>IF(D1164&lt;VLOOKUP(A1164,Min!A:B,2,FALSE),"Y","")</f>
        <v/>
      </c>
      <c r="F1164">
        <f>IF(AND(OR(s_tmchk="all",IF(ISERROR(MATCH(B1164,s_teams,0)),FALSE,TRUE)),OR(s_minsal="",s_minsal&lt;=D1164),OR(s_maxsal="",s_maxsal&gt;=D1164),OR(s_minyr="",s_minyr&lt;=A1164),OR(s_maxyr="",s_maxyr&gt;=A1164),OR(s_player="",s_player=C1164)),MAX(F$1:F1163)+1,0)</f>
        <v>0</v>
      </c>
    </row>
    <row r="1165" spans="1:6">
      <c r="A1165" s="20">
        <v>2015</v>
      </c>
      <c r="B1165" s="15" t="s">
        <v>41</v>
      </c>
      <c r="C1165" s="15" t="s">
        <v>984</v>
      </c>
      <c r="D1165" s="24">
        <v>948163</v>
      </c>
      <c r="E1165" t="str">
        <f>IF(D1165&lt;VLOOKUP(A1165,Min!A:B,2,FALSE),"Y","")</f>
        <v/>
      </c>
      <c r="F1165">
        <f>IF(AND(OR(s_tmchk="all",IF(ISERROR(MATCH(B1165,s_teams,0)),FALSE,TRUE)),OR(s_minsal="",s_minsal&lt;=D1165),OR(s_maxsal="",s_maxsal&gt;=D1165),OR(s_minyr="",s_minyr&lt;=A1165),OR(s_maxyr="",s_maxyr&gt;=A1165),OR(s_player="",s_player=C1165)),MAX(F$1:F1164)+1,0)</f>
        <v>0</v>
      </c>
    </row>
    <row r="1166" spans="1:6">
      <c r="A1166" s="20">
        <v>2015</v>
      </c>
      <c r="B1166" s="15" t="s">
        <v>41</v>
      </c>
      <c r="C1166" s="15" t="s">
        <v>424</v>
      </c>
      <c r="D1166" s="24">
        <v>816482</v>
      </c>
      <c r="E1166" t="str">
        <f>IF(D1166&lt;VLOOKUP(A1166,Min!A:B,2,FALSE),"Y","")</f>
        <v/>
      </c>
      <c r="F1166">
        <f>IF(AND(OR(s_tmchk="all",IF(ISERROR(MATCH(B1166,s_teams,0)),FALSE,TRUE)),OR(s_minsal="",s_minsal&lt;=D1166),OR(s_maxsal="",s_maxsal&gt;=D1166),OR(s_minyr="",s_minyr&lt;=A1166),OR(s_maxyr="",s_maxyr&gt;=A1166),OR(s_player="",s_player=C1166)),MAX(F$1:F1165)+1,0)</f>
        <v>0</v>
      </c>
    </row>
    <row r="1167" spans="1:6">
      <c r="A1167" s="20">
        <v>2015</v>
      </c>
      <c r="B1167" s="15" t="s">
        <v>41</v>
      </c>
      <c r="C1167" s="15" t="s">
        <v>1791</v>
      </c>
      <c r="D1167" s="24">
        <v>816482</v>
      </c>
      <c r="E1167" t="str">
        <f>IF(D1167&lt;VLOOKUP(A1167,Min!A:B,2,FALSE),"Y","")</f>
        <v/>
      </c>
      <c r="F1167">
        <f>IF(AND(OR(s_tmchk="all",IF(ISERROR(MATCH(B1167,s_teams,0)),FALSE,TRUE)),OR(s_minsal="",s_minsal&lt;=D1167),OR(s_maxsal="",s_maxsal&gt;=D1167),OR(s_minyr="",s_minyr&lt;=A1167),OR(s_maxyr="",s_maxyr&gt;=A1167),OR(s_player="",s_player=C1167)),MAX(F$1:F1166)+1,0)</f>
        <v>0</v>
      </c>
    </row>
    <row r="1168" spans="1:6">
      <c r="A1168" s="20">
        <v>2015</v>
      </c>
      <c r="B1168" s="15" t="s">
        <v>41</v>
      </c>
      <c r="C1168" s="15" t="s">
        <v>426</v>
      </c>
      <c r="D1168" s="24">
        <v>507336</v>
      </c>
      <c r="E1168" t="str">
        <f>IF(D1168&lt;VLOOKUP(A1168,Min!A:B,2,FALSE),"Y","")</f>
        <v/>
      </c>
      <c r="F1168">
        <f>IF(AND(OR(s_tmchk="all",IF(ISERROR(MATCH(B1168,s_teams,0)),FALSE,TRUE)),OR(s_minsal="",s_minsal&lt;=D1168),OR(s_maxsal="",s_maxsal&gt;=D1168),OR(s_minyr="",s_minyr&lt;=A1168),OR(s_maxyr="",s_maxyr&gt;=A1168),OR(s_player="",s_player=C1168)),MAX(F$1:F1167)+1,0)</f>
        <v>0</v>
      </c>
    </row>
    <row r="1169" spans="1:6">
      <c r="A1169" s="20">
        <v>2015</v>
      </c>
      <c r="B1169" s="15" t="s">
        <v>41</v>
      </c>
      <c r="C1169" s="15" t="s">
        <v>4561</v>
      </c>
      <c r="D1169" s="24">
        <v>477150</v>
      </c>
      <c r="E1169" t="str">
        <f>IF(D1169&lt;VLOOKUP(A1169,Min!A:B,2,FALSE),"Y","")</f>
        <v>Y</v>
      </c>
      <c r="F1169">
        <f>IF(AND(OR(s_tmchk="all",IF(ISERROR(MATCH(B1169,s_teams,0)),FALSE,TRUE)),OR(s_minsal="",s_minsal&lt;=D1169),OR(s_maxsal="",s_maxsal&gt;=D1169),OR(s_minyr="",s_minyr&lt;=A1169),OR(s_maxyr="",s_maxyr&gt;=A1169),OR(s_player="",s_player=C1169)),MAX(F$1:F1168)+1,0)</f>
        <v>0</v>
      </c>
    </row>
    <row r="1170" spans="1:6">
      <c r="A1170" s="20">
        <v>2015</v>
      </c>
      <c r="B1170" s="15" t="s">
        <v>43</v>
      </c>
      <c r="C1170" s="15" t="s">
        <v>608</v>
      </c>
      <c r="D1170" s="24">
        <v>11595506</v>
      </c>
      <c r="E1170" t="str">
        <f>IF(D1170&lt;VLOOKUP(A1170,Min!A:B,2,FALSE),"Y","")</f>
        <v/>
      </c>
      <c r="F1170">
        <f>IF(AND(OR(s_tmchk="all",IF(ISERROR(MATCH(B1170,s_teams,0)),FALSE,TRUE)),OR(s_minsal="",s_minsal&lt;=D1170),OR(s_maxsal="",s_maxsal&gt;=D1170),OR(s_minyr="",s_minyr&lt;=A1170),OR(s_maxyr="",s_maxyr&gt;=A1170),OR(s_player="",s_player=C1170)),MAX(F$1:F1169)+1,0)</f>
        <v>0</v>
      </c>
    </row>
    <row r="1171" spans="1:6">
      <c r="A1171" s="20">
        <v>2015</v>
      </c>
      <c r="B1171" s="15" t="s">
        <v>43</v>
      </c>
      <c r="C1171" s="15" t="s">
        <v>434</v>
      </c>
      <c r="D1171" s="24">
        <v>10854850</v>
      </c>
      <c r="E1171" t="str">
        <f>IF(D1171&lt;VLOOKUP(A1171,Min!A:B,2,FALSE),"Y","")</f>
        <v/>
      </c>
      <c r="F1171">
        <f>IF(AND(OR(s_tmchk="all",IF(ISERROR(MATCH(B1171,s_teams,0)),FALSE,TRUE)),OR(s_minsal="",s_minsal&lt;=D1171),OR(s_maxsal="",s_maxsal&gt;=D1171),OR(s_minyr="",s_minyr&lt;=A1171),OR(s_maxyr="",s_maxyr&gt;=A1171),OR(s_player="",s_player=C1171)),MAX(F$1:F1170)+1,0)</f>
        <v>0</v>
      </c>
    </row>
    <row r="1172" spans="1:6">
      <c r="A1172" s="20">
        <v>2015</v>
      </c>
      <c r="B1172" s="15" t="s">
        <v>43</v>
      </c>
      <c r="C1172" s="15" t="s">
        <v>441</v>
      </c>
      <c r="D1172" s="24">
        <v>6754913</v>
      </c>
      <c r="E1172" t="str">
        <f>IF(D1172&lt;VLOOKUP(A1172,Min!A:B,2,FALSE),"Y","")</f>
        <v/>
      </c>
      <c r="F1172">
        <f>IF(AND(OR(s_tmchk="all",IF(ISERROR(MATCH(B1172,s_teams,0)),FALSE,TRUE)),OR(s_minsal="",s_minsal&lt;=D1172),OR(s_maxsal="",s_maxsal&gt;=D1172),OR(s_minyr="",s_minyr&lt;=A1172),OR(s_maxyr="",s_maxyr&gt;=A1172),OR(s_player="",s_player=C1172)),MAX(F$1:F1171)+1,0)</f>
        <v>0</v>
      </c>
    </row>
    <row r="1173" spans="1:6">
      <c r="A1173" s="20">
        <v>2015</v>
      </c>
      <c r="B1173" s="15" t="s">
        <v>43</v>
      </c>
      <c r="C1173" s="15" t="s">
        <v>444</v>
      </c>
      <c r="D1173" s="24">
        <v>5381750</v>
      </c>
      <c r="E1173" t="str">
        <f>IF(D1173&lt;VLOOKUP(A1173,Min!A:B,2,FALSE),"Y","")</f>
        <v/>
      </c>
      <c r="F1173">
        <f>IF(AND(OR(s_tmchk="all",IF(ISERROR(MATCH(B1173,s_teams,0)),FALSE,TRUE)),OR(s_minsal="",s_minsal&lt;=D1173),OR(s_maxsal="",s_maxsal&gt;=D1173),OR(s_minyr="",s_minyr&lt;=A1173),OR(s_maxyr="",s_maxyr&gt;=A1173),OR(s_player="",s_player=C1173)),MAX(F$1:F1172)+1,0)</f>
        <v>0</v>
      </c>
    </row>
    <row r="1174" spans="1:6">
      <c r="A1174" s="20">
        <v>2015</v>
      </c>
      <c r="B1174" s="15" t="s">
        <v>43</v>
      </c>
      <c r="C1174" s="15" t="s">
        <v>464</v>
      </c>
      <c r="D1174" s="24">
        <v>3457149</v>
      </c>
      <c r="E1174" t="str">
        <f>IF(D1174&lt;VLOOKUP(A1174,Min!A:B,2,FALSE),"Y","")</f>
        <v/>
      </c>
      <c r="F1174">
        <f>IF(AND(OR(s_tmchk="all",IF(ISERROR(MATCH(B1174,s_teams,0)),FALSE,TRUE)),OR(s_minsal="",s_minsal&lt;=D1174),OR(s_maxsal="",s_maxsal&gt;=D1174),OR(s_minyr="",s_minyr&lt;=A1174),OR(s_maxyr="",s_maxyr&gt;=A1174),OR(s_player="",s_player=C1174)),MAX(F$1:F1173)+1,0)</f>
        <v>0</v>
      </c>
    </row>
    <row r="1175" spans="1:6">
      <c r="A1175" s="20">
        <v>2015</v>
      </c>
      <c r="B1175" s="15" t="s">
        <v>43</v>
      </c>
      <c r="C1175" s="15" t="s">
        <v>553</v>
      </c>
      <c r="D1175" s="24">
        <v>3000000</v>
      </c>
      <c r="E1175" t="str">
        <f>IF(D1175&lt;VLOOKUP(A1175,Min!A:B,2,FALSE),"Y","")</f>
        <v/>
      </c>
      <c r="F1175">
        <f>IF(AND(OR(s_tmchk="all",IF(ISERROR(MATCH(B1175,s_teams,0)),FALSE,TRUE)),OR(s_minsal="",s_minsal&lt;=D1175),OR(s_maxsal="",s_maxsal&gt;=D1175),OR(s_minyr="",s_minyr&lt;=A1175),OR(s_maxyr="",s_maxyr&gt;=A1175),OR(s_player="",s_player=C1175)),MAX(F$1:F1174)+1,0)</f>
        <v>0</v>
      </c>
    </row>
    <row r="1176" spans="1:6">
      <c r="A1176" s="20">
        <v>2015</v>
      </c>
      <c r="B1176" s="15" t="s">
        <v>43</v>
      </c>
      <c r="C1176" s="15" t="s">
        <v>447</v>
      </c>
      <c r="D1176" s="24">
        <v>2750000</v>
      </c>
      <c r="E1176" t="str">
        <f>IF(D1176&lt;VLOOKUP(A1176,Min!A:B,2,FALSE),"Y","")</f>
        <v/>
      </c>
      <c r="F1176">
        <f>IF(AND(OR(s_tmchk="all",IF(ISERROR(MATCH(B1176,s_teams,0)),FALSE,TRUE)),OR(s_minsal="",s_minsal&lt;=D1176),OR(s_maxsal="",s_maxsal&gt;=D1176),OR(s_minyr="",s_minyr&lt;=A1176),OR(s_maxyr="",s_maxyr&gt;=A1176),OR(s_player="",s_player=C1176)),MAX(F$1:F1175)+1,0)</f>
        <v>0</v>
      </c>
    </row>
    <row r="1177" spans="1:6">
      <c r="A1177" s="20">
        <v>2015</v>
      </c>
      <c r="B1177" s="15" t="s">
        <v>43</v>
      </c>
      <c r="C1177" s="15" t="s">
        <v>244</v>
      </c>
      <c r="D1177" s="24">
        <v>2596490</v>
      </c>
      <c r="E1177" t="str">
        <f>IF(D1177&lt;VLOOKUP(A1177,Min!A:B,2,FALSE),"Y","")</f>
        <v/>
      </c>
      <c r="F1177">
        <f>IF(AND(OR(s_tmchk="all",IF(ISERROR(MATCH(B1177,s_teams,0)),FALSE,TRUE)),OR(s_minsal="",s_minsal&lt;=D1177),OR(s_maxsal="",s_maxsal&gt;=D1177),OR(s_minyr="",s_minyr&lt;=A1177),OR(s_maxyr="",s_maxyr&gt;=A1177),OR(s_player="",s_player=C1177)),MAX(F$1:F1176)+1,0)</f>
        <v>0</v>
      </c>
    </row>
    <row r="1178" spans="1:6">
      <c r="A1178" s="20">
        <v>2015</v>
      </c>
      <c r="B1178" s="15" t="s">
        <v>43</v>
      </c>
      <c r="C1178" s="15" t="s">
        <v>437</v>
      </c>
      <c r="D1178" s="24">
        <v>2373538</v>
      </c>
      <c r="E1178" t="str">
        <f>IF(D1178&lt;VLOOKUP(A1178,Min!A:B,2,FALSE),"Y","")</f>
        <v/>
      </c>
      <c r="F1178">
        <f>IF(AND(OR(s_tmchk="all",IF(ISERROR(MATCH(B1178,s_teams,0)),FALSE,TRUE)),OR(s_minsal="",s_minsal&lt;=D1178),OR(s_maxsal="",s_maxsal&gt;=D1178),OR(s_minyr="",s_minyr&lt;=A1178),OR(s_maxyr="",s_maxyr&gt;=A1178),OR(s_player="",s_player=C1178)),MAX(F$1:F1177)+1,0)</f>
        <v>0</v>
      </c>
    </row>
    <row r="1179" spans="1:6">
      <c r="A1179" s="20">
        <v>2015</v>
      </c>
      <c r="B1179" s="15" t="s">
        <v>43</v>
      </c>
      <c r="C1179" s="15" t="s">
        <v>470</v>
      </c>
      <c r="D1179" s="24">
        <v>1790281</v>
      </c>
      <c r="E1179" t="str">
        <f>IF(D1179&lt;VLOOKUP(A1179,Min!A:B,2,FALSE),"Y","")</f>
        <v/>
      </c>
      <c r="F1179">
        <f>IF(AND(OR(s_tmchk="all",IF(ISERROR(MATCH(B1179,s_teams,0)),FALSE,TRUE)),OR(s_minsal="",s_minsal&lt;=D1179),OR(s_maxsal="",s_maxsal&gt;=D1179),OR(s_minyr="",s_minyr&lt;=A1179),OR(s_maxyr="",s_maxyr&gt;=A1179),OR(s_player="",s_player=C1179)),MAX(F$1:F1178)+1,0)</f>
        <v>0</v>
      </c>
    </row>
    <row r="1180" spans="1:6">
      <c r="A1180" s="20">
        <v>2015</v>
      </c>
      <c r="B1180" s="15" t="s">
        <v>43</v>
      </c>
      <c r="C1180" s="15" t="s">
        <v>467</v>
      </c>
      <c r="D1180" s="24">
        <v>1762280</v>
      </c>
      <c r="E1180" t="str">
        <f>IF(D1180&lt;VLOOKUP(A1180,Min!A:B,2,FALSE),"Y","")</f>
        <v/>
      </c>
      <c r="F1180">
        <f>IF(AND(OR(s_tmchk="all",IF(ISERROR(MATCH(B1180,s_teams,0)),FALSE,TRUE)),OR(s_minsal="",s_minsal&lt;=D1180),OR(s_maxsal="",s_maxsal&gt;=D1180),OR(s_minyr="",s_minyr&lt;=A1180),OR(s_maxyr="",s_maxyr&gt;=A1180),OR(s_player="",s_player=C1180)),MAX(F$1:F1179)+1,0)</f>
        <v>0</v>
      </c>
    </row>
    <row r="1181" spans="1:6">
      <c r="A1181" s="20">
        <v>2015</v>
      </c>
      <c r="B1181" s="15" t="s">
        <v>43</v>
      </c>
      <c r="C1181" s="15" t="s">
        <v>473</v>
      </c>
      <c r="D1181" s="24">
        <v>1519200</v>
      </c>
      <c r="E1181" t="str">
        <f>IF(D1181&lt;VLOOKUP(A1181,Min!A:B,2,FALSE),"Y","")</f>
        <v/>
      </c>
      <c r="F1181">
        <f>IF(AND(OR(s_tmchk="all",IF(ISERROR(MATCH(B1181,s_teams,0)),FALSE,TRUE)),OR(s_minsal="",s_minsal&lt;=D1181),OR(s_maxsal="",s_maxsal&gt;=D1181),OR(s_minyr="",s_minyr&lt;=A1181),OR(s_maxyr="",s_maxyr&gt;=A1181),OR(s_player="",s_player=C1181)),MAX(F$1:F1180)+1,0)</f>
        <v>0</v>
      </c>
    </row>
    <row r="1182" spans="1:6">
      <c r="A1182" s="20">
        <v>2015</v>
      </c>
      <c r="B1182" s="15" t="s">
        <v>43</v>
      </c>
      <c r="C1182" s="15" t="s">
        <v>1823</v>
      </c>
      <c r="D1182" s="24">
        <v>1370000</v>
      </c>
      <c r="E1182" t="str">
        <f>IF(D1182&lt;VLOOKUP(A1182,Min!A:B,2,FALSE),"Y","")</f>
        <v/>
      </c>
      <c r="F1182">
        <f>IF(AND(OR(s_tmchk="all",IF(ISERROR(MATCH(B1182,s_teams,0)),FALSE,TRUE)),OR(s_minsal="",s_minsal&lt;=D1182),OR(s_maxsal="",s_maxsal&gt;=D1182),OR(s_minyr="",s_minyr&lt;=A1182),OR(s_maxyr="",s_maxyr&gt;=A1182),OR(s_player="",s_player=C1182)),MAX(F$1:F1181)+1,0)</f>
        <v>0</v>
      </c>
    </row>
    <row r="1183" spans="1:6">
      <c r="A1183" s="20">
        <v>2015</v>
      </c>
      <c r="B1183" s="15" t="s">
        <v>43</v>
      </c>
      <c r="C1183" s="15" t="s">
        <v>454</v>
      </c>
      <c r="D1183" s="24">
        <v>915243</v>
      </c>
      <c r="E1183" t="str">
        <f>IF(D1183&lt;VLOOKUP(A1183,Min!A:B,2,FALSE),"Y","")</f>
        <v/>
      </c>
      <c r="F1183">
        <f>IF(AND(OR(s_tmchk="all",IF(ISERROR(MATCH(B1183,s_teams,0)),FALSE,TRUE)),OR(s_minsal="",s_minsal&lt;=D1183),OR(s_maxsal="",s_maxsal&gt;=D1183),OR(s_minyr="",s_minyr&lt;=A1183),OR(s_maxyr="",s_maxyr&gt;=A1183),OR(s_player="",s_player=C1183)),MAX(F$1:F1182)+1,0)</f>
        <v>0</v>
      </c>
    </row>
    <row r="1184" spans="1:6">
      <c r="A1184" s="20">
        <v>2015</v>
      </c>
      <c r="B1184" s="15" t="s">
        <v>43</v>
      </c>
      <c r="C1184" s="15" t="s">
        <v>497</v>
      </c>
      <c r="D1184" s="24">
        <v>507336</v>
      </c>
      <c r="E1184" t="str">
        <f>IF(D1184&lt;VLOOKUP(A1184,Min!A:B,2,FALSE),"Y","")</f>
        <v/>
      </c>
      <c r="F1184">
        <f>IF(AND(OR(s_tmchk="all",IF(ISERROR(MATCH(B1184,s_teams,0)),FALSE,TRUE)),OR(s_minsal="",s_minsal&lt;=D1184),OR(s_maxsal="",s_maxsal&gt;=D1184),OR(s_minyr="",s_minyr&lt;=A1184),OR(s_maxyr="",s_maxyr&gt;=A1184),OR(s_player="",s_player=C1184)),MAX(F$1:F1183)+1,0)</f>
        <v>0</v>
      </c>
    </row>
    <row r="1185" spans="1:6">
      <c r="A1185" s="20">
        <v>2015</v>
      </c>
      <c r="B1185" s="15" t="s">
        <v>43</v>
      </c>
      <c r="C1185" s="15" t="s">
        <v>595</v>
      </c>
      <c r="D1185" s="24">
        <v>91254</v>
      </c>
      <c r="E1185" t="str">
        <f>IF(D1185&lt;VLOOKUP(A1185,Min!A:B,2,FALSE),"Y","")</f>
        <v>Y</v>
      </c>
      <c r="F1185">
        <f>IF(AND(OR(s_tmchk="all",IF(ISERROR(MATCH(B1185,s_teams,0)),FALSE,TRUE)),OR(s_minsal="",s_minsal&lt;=D1185),OR(s_maxsal="",s_maxsal&gt;=D1185),OR(s_minyr="",s_minyr&lt;=A1185),OR(s_maxyr="",s_maxyr&gt;=A1185),OR(s_player="",s_player=C1185)),MAX(F$1:F1184)+1,0)</f>
        <v>0</v>
      </c>
    </row>
    <row r="1186" spans="1:6">
      <c r="A1186" s="20">
        <v>2015</v>
      </c>
      <c r="B1186" s="15" t="s">
        <v>43</v>
      </c>
      <c r="C1186" s="15" t="s">
        <v>1622</v>
      </c>
      <c r="D1186" s="24">
        <v>28894</v>
      </c>
      <c r="E1186" t="str">
        <f>IF(D1186&lt;VLOOKUP(A1186,Min!A:B,2,FALSE),"Y","")</f>
        <v>Y</v>
      </c>
      <c r="F1186">
        <f>IF(AND(OR(s_tmchk="all",IF(ISERROR(MATCH(B1186,s_teams,0)),FALSE,TRUE)),OR(s_minsal="",s_minsal&lt;=D1186),OR(s_maxsal="",s_maxsal&gt;=D1186),OR(s_minyr="",s_minyr&lt;=A1186),OR(s_maxyr="",s_maxyr&gt;=A1186),OR(s_player="",s_player=C1186)),MAX(F$1:F1185)+1,0)</f>
        <v>0</v>
      </c>
    </row>
    <row r="1187" spans="1:6">
      <c r="A1187" s="20">
        <v>2015</v>
      </c>
      <c r="B1187" s="15" t="s">
        <v>43</v>
      </c>
      <c r="C1187" s="15" t="s">
        <v>1833</v>
      </c>
      <c r="D1187" s="24">
        <v>19211</v>
      </c>
      <c r="E1187" t="str">
        <f>IF(D1187&lt;VLOOKUP(A1187,Min!A:B,2,FALSE),"Y","")</f>
        <v>Y</v>
      </c>
      <c r="F1187">
        <f>IF(AND(OR(s_tmchk="all",IF(ISERROR(MATCH(B1187,s_teams,0)),FALSE,TRUE)),OR(s_minsal="",s_minsal&lt;=D1187),OR(s_maxsal="",s_maxsal&gt;=D1187),OR(s_minyr="",s_minyr&lt;=A1187),OR(s_maxyr="",s_maxyr&gt;=A1187),OR(s_player="",s_player=C1187)),MAX(F$1:F1186)+1,0)</f>
        <v>0</v>
      </c>
    </row>
    <row r="1188" spans="1:6">
      <c r="A1188" s="20">
        <v>2015</v>
      </c>
      <c r="B1188" s="15" t="s">
        <v>45</v>
      </c>
      <c r="C1188" s="15" t="s">
        <v>502</v>
      </c>
      <c r="D1188" s="24">
        <v>14000000</v>
      </c>
      <c r="E1188" t="str">
        <f>IF(D1188&lt;VLOOKUP(A1188,Min!A:B,2,FALSE),"Y","")</f>
        <v/>
      </c>
      <c r="F1188">
        <f>IF(AND(OR(s_tmchk="all",IF(ISERROR(MATCH(B1188,s_teams,0)),FALSE,TRUE)),OR(s_minsal="",s_minsal&lt;=D1188),OR(s_maxsal="",s_maxsal&gt;=D1188),OR(s_minyr="",s_minyr&lt;=A1188),OR(s_maxyr="",s_maxyr&gt;=A1188),OR(s_player="",s_player=C1188)),MAX(F$1:F1187)+1,0)</f>
        <v>0</v>
      </c>
    </row>
    <row r="1189" spans="1:6">
      <c r="A1189" s="20">
        <v>2015</v>
      </c>
      <c r="B1189" s="15" t="s">
        <v>45</v>
      </c>
      <c r="C1189" s="15" t="s">
        <v>1137</v>
      </c>
      <c r="D1189" s="24">
        <v>8000000</v>
      </c>
      <c r="E1189" t="str">
        <f>IF(D1189&lt;VLOOKUP(A1189,Min!A:B,2,FALSE),"Y","")</f>
        <v/>
      </c>
      <c r="F1189">
        <f>IF(AND(OR(s_tmchk="all",IF(ISERROR(MATCH(B1189,s_teams,0)),FALSE,TRUE)),OR(s_minsal="",s_minsal&lt;=D1189),OR(s_maxsal="",s_maxsal&gt;=D1189),OR(s_minyr="",s_minyr&lt;=A1189),OR(s_maxyr="",s_maxyr&gt;=A1189),OR(s_player="",s_player=C1189)),MAX(F$1:F1188)+1,0)</f>
        <v>0</v>
      </c>
    </row>
    <row r="1190" spans="1:6">
      <c r="A1190" s="20">
        <v>2015</v>
      </c>
      <c r="B1190" s="15" t="s">
        <v>45</v>
      </c>
      <c r="C1190" s="15" t="s">
        <v>972</v>
      </c>
      <c r="D1190" s="24">
        <v>7707865</v>
      </c>
      <c r="E1190" t="str">
        <f>IF(D1190&lt;VLOOKUP(A1190,Min!A:B,2,FALSE),"Y","")</f>
        <v/>
      </c>
      <c r="F1190">
        <f>IF(AND(OR(s_tmchk="all",IF(ISERROR(MATCH(B1190,s_teams,0)),FALSE,TRUE)),OR(s_minsal="",s_minsal&lt;=D1190),OR(s_maxsal="",s_maxsal&gt;=D1190),OR(s_minyr="",s_minyr&lt;=A1190),OR(s_maxyr="",s_maxyr&gt;=A1190),OR(s_player="",s_player=C1190)),MAX(F$1:F1189)+1,0)</f>
        <v>0</v>
      </c>
    </row>
    <row r="1191" spans="1:6">
      <c r="A1191" s="20">
        <v>2015</v>
      </c>
      <c r="B1191" s="15" t="s">
        <v>45</v>
      </c>
      <c r="C1191" s="15" t="s">
        <v>511</v>
      </c>
      <c r="D1191" s="24">
        <v>6000000</v>
      </c>
      <c r="E1191" t="str">
        <f>IF(D1191&lt;VLOOKUP(A1191,Min!A:B,2,FALSE),"Y","")</f>
        <v/>
      </c>
      <c r="F1191">
        <f>IF(AND(OR(s_tmchk="all",IF(ISERROR(MATCH(B1191,s_teams,0)),FALSE,TRUE)),OR(s_minsal="",s_minsal&lt;=D1191),OR(s_maxsal="",s_maxsal&gt;=D1191),OR(s_minyr="",s_minyr&lt;=A1191),OR(s_maxyr="",s_maxyr&gt;=A1191),OR(s_player="",s_player=C1191)),MAX(F$1:F1190)+1,0)</f>
        <v>0</v>
      </c>
    </row>
    <row r="1192" spans="1:6">
      <c r="A1192" s="20">
        <v>2015</v>
      </c>
      <c r="B1192" s="15" t="s">
        <v>45</v>
      </c>
      <c r="C1192" s="15" t="s">
        <v>894</v>
      </c>
      <c r="D1192" s="24">
        <v>5479933</v>
      </c>
      <c r="E1192" t="str">
        <f>IF(D1192&lt;VLOOKUP(A1192,Min!A:B,2,FALSE),"Y","")</f>
        <v/>
      </c>
      <c r="F1192">
        <f>IF(AND(OR(s_tmchk="all",IF(ISERROR(MATCH(B1192,s_teams,0)),FALSE,TRUE)),OR(s_minsal="",s_minsal&lt;=D1192),OR(s_maxsal="",s_maxsal&gt;=D1192),OR(s_minyr="",s_minyr&lt;=A1192),OR(s_maxyr="",s_maxyr&gt;=A1192),OR(s_player="",s_player=C1192)),MAX(F$1:F1191)+1,0)</f>
        <v>0</v>
      </c>
    </row>
    <row r="1193" spans="1:6">
      <c r="A1193" s="20">
        <v>2015</v>
      </c>
      <c r="B1193" s="15" t="s">
        <v>45</v>
      </c>
      <c r="C1193" s="15" t="s">
        <v>1367</v>
      </c>
      <c r="D1193" s="24">
        <v>4500000</v>
      </c>
      <c r="E1193" t="str">
        <f>IF(D1193&lt;VLOOKUP(A1193,Min!A:B,2,FALSE),"Y","")</f>
        <v/>
      </c>
      <c r="F1193">
        <f>IF(AND(OR(s_tmchk="all",IF(ISERROR(MATCH(B1193,s_teams,0)),FALSE,TRUE)),OR(s_minsal="",s_minsal&lt;=D1193),OR(s_maxsal="",s_maxsal&gt;=D1193),OR(s_minyr="",s_minyr&lt;=A1193),OR(s_maxyr="",s_maxyr&gt;=A1193),OR(s_player="",s_player=C1193)),MAX(F$1:F1192)+1,0)</f>
        <v>0</v>
      </c>
    </row>
    <row r="1194" spans="1:6">
      <c r="A1194" s="20">
        <v>2015</v>
      </c>
      <c r="B1194" s="15" t="s">
        <v>45</v>
      </c>
      <c r="C1194" s="15" t="s">
        <v>528</v>
      </c>
      <c r="D1194" s="24">
        <v>3800000</v>
      </c>
      <c r="E1194" t="str">
        <f>IF(D1194&lt;VLOOKUP(A1194,Min!A:B,2,FALSE),"Y","")</f>
        <v/>
      </c>
      <c r="F1194">
        <f>IF(AND(OR(s_tmchk="all",IF(ISERROR(MATCH(B1194,s_teams,0)),FALSE,TRUE)),OR(s_minsal="",s_minsal&lt;=D1194),OR(s_maxsal="",s_maxsal&gt;=D1194),OR(s_minyr="",s_minyr&lt;=A1194),OR(s_maxyr="",s_maxyr&gt;=A1194),OR(s_player="",s_player=C1194)),MAX(F$1:F1193)+1,0)</f>
        <v>0</v>
      </c>
    </row>
    <row r="1195" spans="1:6">
      <c r="A1195" s="20">
        <v>2015</v>
      </c>
      <c r="B1195" s="15" t="s">
        <v>45</v>
      </c>
      <c r="C1195" s="15" t="s">
        <v>518</v>
      </c>
      <c r="D1195" s="24">
        <v>3000000</v>
      </c>
      <c r="E1195" t="str">
        <f>IF(D1195&lt;VLOOKUP(A1195,Min!A:B,2,FALSE),"Y","")</f>
        <v/>
      </c>
      <c r="F1195">
        <f>IF(AND(OR(s_tmchk="all",IF(ISERROR(MATCH(B1195,s_teams,0)),FALSE,TRUE)),OR(s_minsal="",s_minsal&lt;=D1195),OR(s_maxsal="",s_maxsal&gt;=D1195),OR(s_minyr="",s_minyr&lt;=A1195),OR(s_maxyr="",s_maxyr&gt;=A1195),OR(s_player="",s_player=C1195)),MAX(F$1:F1194)+1,0)</f>
        <v>0</v>
      </c>
    </row>
    <row r="1196" spans="1:6">
      <c r="A1196" s="20">
        <v>2015</v>
      </c>
      <c r="B1196" s="15" t="s">
        <v>45</v>
      </c>
      <c r="C1196" s="15" t="s">
        <v>521</v>
      </c>
      <c r="D1196" s="24">
        <v>2772480</v>
      </c>
      <c r="E1196" t="str">
        <f>IF(D1196&lt;VLOOKUP(A1196,Min!A:B,2,FALSE),"Y","")</f>
        <v/>
      </c>
      <c r="F1196">
        <f>IF(AND(OR(s_tmchk="all",IF(ISERROR(MATCH(B1196,s_teams,0)),FALSE,TRUE)),OR(s_minsal="",s_minsal&lt;=D1196),OR(s_maxsal="",s_maxsal&gt;=D1196),OR(s_minyr="",s_minyr&lt;=A1196),OR(s_maxyr="",s_maxyr&gt;=A1196),OR(s_player="",s_player=C1196)),MAX(F$1:F1195)+1,0)</f>
        <v>0</v>
      </c>
    </row>
    <row r="1197" spans="1:6">
      <c r="A1197" s="20">
        <v>2015</v>
      </c>
      <c r="B1197" s="15" t="s">
        <v>45</v>
      </c>
      <c r="C1197" s="15" t="s">
        <v>516</v>
      </c>
      <c r="D1197" s="24">
        <v>2568360</v>
      </c>
      <c r="E1197" t="str">
        <f>IF(D1197&lt;VLOOKUP(A1197,Min!A:B,2,FALSE),"Y","")</f>
        <v/>
      </c>
      <c r="F1197">
        <f>IF(AND(OR(s_tmchk="all",IF(ISERROR(MATCH(B1197,s_teams,0)),FALSE,TRUE)),OR(s_minsal="",s_minsal&lt;=D1197),OR(s_maxsal="",s_maxsal&gt;=D1197),OR(s_minyr="",s_minyr&lt;=A1197),OR(s_maxyr="",s_maxyr&gt;=A1197),OR(s_player="",s_player=C1197)),MAX(F$1:F1196)+1,0)</f>
        <v>0</v>
      </c>
    </row>
    <row r="1198" spans="1:6">
      <c r="A1198" s="20">
        <v>2015</v>
      </c>
      <c r="B1198" s="15" t="s">
        <v>45</v>
      </c>
      <c r="C1198" s="15" t="s">
        <v>505</v>
      </c>
      <c r="D1198" s="24">
        <v>2325680</v>
      </c>
      <c r="E1198" t="str">
        <f>IF(D1198&lt;VLOOKUP(A1198,Min!A:B,2,FALSE),"Y","")</f>
        <v/>
      </c>
      <c r="F1198">
        <f>IF(AND(OR(s_tmchk="all",IF(ISERROR(MATCH(B1198,s_teams,0)),FALSE,TRUE)),OR(s_minsal="",s_minsal&lt;=D1198),OR(s_maxsal="",s_maxsal&gt;=D1198),OR(s_minyr="",s_minyr&lt;=A1198),OR(s_maxyr="",s_maxyr&gt;=A1198),OR(s_player="",s_player=C1198)),MAX(F$1:F1197)+1,0)</f>
        <v>0</v>
      </c>
    </row>
    <row r="1199" spans="1:6">
      <c r="A1199" s="20">
        <v>2015</v>
      </c>
      <c r="B1199" s="15" t="s">
        <v>45</v>
      </c>
      <c r="C1199" s="15" t="s">
        <v>537</v>
      </c>
      <c r="D1199" s="24">
        <v>1227985</v>
      </c>
      <c r="E1199" t="str">
        <f>IF(D1199&lt;VLOOKUP(A1199,Min!A:B,2,FALSE),"Y","")</f>
        <v/>
      </c>
      <c r="F1199">
        <f>IF(AND(OR(s_tmchk="all",IF(ISERROR(MATCH(B1199,s_teams,0)),FALSE,TRUE)),OR(s_minsal="",s_minsal&lt;=D1199),OR(s_maxsal="",s_maxsal&gt;=D1199),OR(s_minyr="",s_minyr&lt;=A1199),OR(s_maxyr="",s_maxyr&gt;=A1199),OR(s_player="",s_player=C1199)),MAX(F$1:F1198)+1,0)</f>
        <v>0</v>
      </c>
    </row>
    <row r="1200" spans="1:6">
      <c r="A1200" s="20">
        <v>2015</v>
      </c>
      <c r="B1200" s="15" t="s">
        <v>45</v>
      </c>
      <c r="C1200" s="15" t="s">
        <v>1856</v>
      </c>
      <c r="D1200" s="24">
        <v>1145685</v>
      </c>
      <c r="E1200" t="str">
        <f>IF(D1200&lt;VLOOKUP(A1200,Min!A:B,2,FALSE),"Y","")</f>
        <v/>
      </c>
      <c r="F1200">
        <f>IF(AND(OR(s_tmchk="all",IF(ISERROR(MATCH(B1200,s_teams,0)),FALSE,TRUE)),OR(s_minsal="",s_minsal&lt;=D1200),OR(s_maxsal="",s_maxsal&gt;=D1200),OR(s_minyr="",s_minyr&lt;=A1200),OR(s_maxyr="",s_maxyr&gt;=A1200),OR(s_player="",s_player=C1200)),MAX(F$1:F1199)+1,0)</f>
        <v>0</v>
      </c>
    </row>
    <row r="1201" spans="1:6">
      <c r="A1201" s="20">
        <v>2015</v>
      </c>
      <c r="B1201" s="15" t="s">
        <v>45</v>
      </c>
      <c r="C1201" s="15" t="s">
        <v>545</v>
      </c>
      <c r="D1201" s="24">
        <v>700000</v>
      </c>
      <c r="E1201" t="str">
        <f>IF(D1201&lt;VLOOKUP(A1201,Min!A:B,2,FALSE),"Y","")</f>
        <v/>
      </c>
      <c r="F1201">
        <f>IF(AND(OR(s_tmchk="all",IF(ISERROR(MATCH(B1201,s_teams,0)),FALSE,TRUE)),OR(s_minsal="",s_minsal&lt;=D1201),OR(s_maxsal="",s_maxsal&gt;=D1201),OR(s_minyr="",s_minyr&lt;=A1201),OR(s_maxyr="",s_maxyr&gt;=A1201),OR(s_player="",s_player=C1201)),MAX(F$1:F1200)+1,0)</f>
        <v>0</v>
      </c>
    </row>
    <row r="1202" spans="1:6">
      <c r="A1202" s="20">
        <v>2015</v>
      </c>
      <c r="B1202" s="15" t="s">
        <v>45</v>
      </c>
      <c r="C1202" s="15" t="s">
        <v>2433</v>
      </c>
      <c r="D1202" s="24">
        <v>527311</v>
      </c>
      <c r="E1202" t="str">
        <f>IF(D1202&lt;VLOOKUP(A1202,Min!A:B,2,FALSE),"Y","")</f>
        <v/>
      </c>
      <c r="F1202">
        <f>IF(AND(OR(s_tmchk="all",IF(ISERROR(MATCH(B1202,s_teams,0)),FALSE,TRUE)),OR(s_minsal="",s_minsal&lt;=D1202),OR(s_maxsal="",s_maxsal&gt;=D1202),OR(s_minyr="",s_minyr&lt;=A1202),OR(s_maxyr="",s_maxyr&gt;=A1202),OR(s_player="",s_player=C1202)),MAX(F$1:F1201)+1,0)</f>
        <v>0</v>
      </c>
    </row>
    <row r="1203" spans="1:6">
      <c r="A1203" s="20">
        <v>2015</v>
      </c>
      <c r="B1203" s="15" t="s">
        <v>45</v>
      </c>
      <c r="C1203" s="15" t="s">
        <v>1863</v>
      </c>
      <c r="D1203" s="24">
        <v>361172</v>
      </c>
      <c r="E1203" t="str">
        <f>IF(D1203&lt;VLOOKUP(A1203,Min!A:B,2,FALSE),"Y","")</f>
        <v>Y</v>
      </c>
      <c r="F1203">
        <f>IF(AND(OR(s_tmchk="all",IF(ISERROR(MATCH(B1203,s_teams,0)),FALSE,TRUE)),OR(s_minsal="",s_minsal&lt;=D1203),OR(s_maxsal="",s_maxsal&gt;=D1203),OR(s_minyr="",s_minyr&lt;=A1203),OR(s_maxyr="",s_maxyr&gt;=A1203),OR(s_player="",s_player=C1203)),MAX(F$1:F1202)+1,0)</f>
        <v>0</v>
      </c>
    </row>
    <row r="1204" spans="1:6">
      <c r="A1204" s="20">
        <v>2015</v>
      </c>
      <c r="B1204" s="15" t="s">
        <v>45</v>
      </c>
      <c r="C1204" s="15" t="s">
        <v>1866</v>
      </c>
      <c r="D1204" s="24">
        <v>290724</v>
      </c>
      <c r="E1204" t="str">
        <f>IF(D1204&lt;VLOOKUP(A1204,Min!A:B,2,FALSE),"Y","")</f>
        <v>Y</v>
      </c>
      <c r="F1204">
        <f>IF(AND(OR(s_tmchk="all",IF(ISERROR(MATCH(B1204,s_teams,0)),FALSE,TRUE)),OR(s_minsal="",s_minsal&lt;=D1204),OR(s_maxsal="",s_maxsal&gt;=D1204),OR(s_minyr="",s_minyr&lt;=A1204),OR(s_maxyr="",s_maxyr&gt;=A1204),OR(s_player="",s_player=C1204)),MAX(F$1:F1203)+1,0)</f>
        <v>0</v>
      </c>
    </row>
    <row r="1205" spans="1:6">
      <c r="A1205" s="20">
        <v>2015</v>
      </c>
      <c r="B1205" s="15" t="s">
        <v>46</v>
      </c>
      <c r="C1205" s="15" t="s">
        <v>148</v>
      </c>
      <c r="D1205" s="24">
        <v>15012000</v>
      </c>
      <c r="E1205" t="str">
        <f>IF(D1205&lt;VLOOKUP(A1205,Min!A:B,2,FALSE),"Y","")</f>
        <v/>
      </c>
      <c r="F1205">
        <f>IF(AND(OR(s_tmchk="all",IF(ISERROR(MATCH(B1205,s_teams,0)),FALSE,TRUE)),OR(s_minsal="",s_minsal&lt;=D1205),OR(s_maxsal="",s_maxsal&gt;=D1205),OR(s_minyr="",s_minyr&lt;=A1205),OR(s_maxyr="",s_maxyr&gt;=A1205),OR(s_player="",s_player=C1205)),MAX(F$1:F1204)+1,0)</f>
        <v>0</v>
      </c>
    </row>
    <row r="1206" spans="1:6">
      <c r="A1206" s="20">
        <v>2015</v>
      </c>
      <c r="B1206" s="15" t="s">
        <v>46</v>
      </c>
      <c r="C1206" s="15" t="s">
        <v>564</v>
      </c>
      <c r="D1206" s="24">
        <v>12972973</v>
      </c>
      <c r="E1206" t="str">
        <f>IF(D1206&lt;VLOOKUP(A1206,Min!A:B,2,FALSE),"Y","")</f>
        <v/>
      </c>
      <c r="F1206">
        <f>IF(AND(OR(s_tmchk="all",IF(ISERROR(MATCH(B1206,s_teams,0)),FALSE,TRUE)),OR(s_minsal="",s_minsal&lt;=D1206),OR(s_maxsal="",s_maxsal&gt;=D1206),OR(s_minyr="",s_minyr&lt;=A1206),OR(s_maxyr="",s_maxyr&gt;=A1206),OR(s_player="",s_player=C1206)),MAX(F$1:F1205)+1,0)</f>
        <v>0</v>
      </c>
    </row>
    <row r="1207" spans="1:6">
      <c r="A1207" s="20">
        <v>2015</v>
      </c>
      <c r="B1207" s="15" t="s">
        <v>46</v>
      </c>
      <c r="C1207" s="15" t="s">
        <v>567</v>
      </c>
      <c r="D1207" s="24">
        <v>12289544</v>
      </c>
      <c r="E1207" t="str">
        <f>IF(D1207&lt;VLOOKUP(A1207,Min!A:B,2,FALSE),"Y","")</f>
        <v/>
      </c>
      <c r="F1207">
        <f>IF(AND(OR(s_tmchk="all",IF(ISERROR(MATCH(B1207,s_teams,0)),FALSE,TRUE)),OR(s_minsal="",s_minsal&lt;=D1207),OR(s_maxsal="",s_maxsal&gt;=D1207),OR(s_minyr="",s_minyr&lt;=A1207),OR(s_maxyr="",s_maxyr&gt;=A1207),OR(s_player="",s_player=C1207)),MAX(F$1:F1206)+1,0)</f>
        <v>0</v>
      </c>
    </row>
    <row r="1208" spans="1:6">
      <c r="A1208" s="20">
        <v>2015</v>
      </c>
      <c r="B1208" s="15" t="s">
        <v>46</v>
      </c>
      <c r="C1208" s="15" t="s">
        <v>570</v>
      </c>
      <c r="D1208" s="24">
        <v>10629213</v>
      </c>
      <c r="E1208" t="str">
        <f>IF(D1208&lt;VLOOKUP(A1208,Min!A:B,2,FALSE),"Y","")</f>
        <v/>
      </c>
      <c r="F1208">
        <f>IF(AND(OR(s_tmchk="all",IF(ISERROR(MATCH(B1208,s_teams,0)),FALSE,TRUE)),OR(s_minsal="",s_minsal&lt;=D1208),OR(s_maxsal="",s_maxsal&gt;=D1208),OR(s_minyr="",s_minyr&lt;=A1208),OR(s_maxyr="",s_maxyr&gt;=A1208),OR(s_player="",s_player=C1208)),MAX(F$1:F1207)+1,0)</f>
        <v>0</v>
      </c>
    </row>
    <row r="1209" spans="1:6">
      <c r="A1209" s="20">
        <v>2015</v>
      </c>
      <c r="B1209" s="15" t="s">
        <v>46</v>
      </c>
      <c r="C1209" s="15" t="s">
        <v>575</v>
      </c>
      <c r="D1209" s="24">
        <v>5305000</v>
      </c>
      <c r="E1209" t="str">
        <f>IF(D1209&lt;VLOOKUP(A1209,Min!A:B,2,FALSE),"Y","")</f>
        <v/>
      </c>
      <c r="F1209">
        <f>IF(AND(OR(s_tmchk="all",IF(ISERROR(MATCH(B1209,s_teams,0)),FALSE,TRUE)),OR(s_minsal="",s_minsal&lt;=D1209),OR(s_maxsal="",s_maxsal&gt;=D1209),OR(s_minyr="",s_minyr&lt;=A1209),OR(s_maxyr="",s_maxyr&gt;=A1209),OR(s_player="",s_player=C1209)),MAX(F$1:F1208)+1,0)</f>
        <v>0</v>
      </c>
    </row>
    <row r="1210" spans="1:6">
      <c r="A1210" s="20">
        <v>2015</v>
      </c>
      <c r="B1210" s="15" t="s">
        <v>46</v>
      </c>
      <c r="C1210" s="15" t="s">
        <v>582</v>
      </c>
      <c r="D1210" s="24">
        <v>3657500</v>
      </c>
      <c r="E1210" t="str">
        <f>IF(D1210&lt;VLOOKUP(A1210,Min!A:B,2,FALSE),"Y","")</f>
        <v/>
      </c>
      <c r="F1210">
        <f>IF(AND(OR(s_tmchk="all",IF(ISERROR(MATCH(B1210,s_teams,0)),FALSE,TRUE)),OR(s_minsal="",s_minsal&lt;=D1210),OR(s_maxsal="",s_maxsal&gt;=D1210),OR(s_minyr="",s_minyr&lt;=A1210),OR(s_maxyr="",s_maxyr&gt;=A1210),OR(s_player="",s_player=C1210)),MAX(F$1:F1209)+1,0)</f>
        <v>0</v>
      </c>
    </row>
    <row r="1211" spans="1:6">
      <c r="A1211" s="20">
        <v>2015</v>
      </c>
      <c r="B1211" s="15" t="s">
        <v>46</v>
      </c>
      <c r="C1211" s="15" t="s">
        <v>557</v>
      </c>
      <c r="D1211" s="24">
        <v>3245152</v>
      </c>
      <c r="E1211" t="str">
        <f>IF(D1211&lt;VLOOKUP(A1211,Min!A:B,2,FALSE),"Y","")</f>
        <v/>
      </c>
      <c r="F1211">
        <f>IF(AND(OR(s_tmchk="all",IF(ISERROR(MATCH(B1211,s_teams,0)),FALSE,TRUE)),OR(s_minsal="",s_minsal&lt;=D1211),OR(s_maxsal="",s_maxsal&gt;=D1211),OR(s_minyr="",s_minyr&lt;=A1211),OR(s_maxyr="",s_maxyr&gt;=A1211),OR(s_player="",s_player=C1211)),MAX(F$1:F1210)+1,0)</f>
        <v>0</v>
      </c>
    </row>
    <row r="1212" spans="1:6">
      <c r="A1212" s="20">
        <v>2015</v>
      </c>
      <c r="B1212" s="15" t="s">
        <v>46</v>
      </c>
      <c r="C1212" s="15" t="s">
        <v>578</v>
      </c>
      <c r="D1212" s="24">
        <v>3049920</v>
      </c>
      <c r="E1212" t="str">
        <f>IF(D1212&lt;VLOOKUP(A1212,Min!A:B,2,FALSE),"Y","")</f>
        <v/>
      </c>
      <c r="F1212">
        <f>IF(AND(OR(s_tmchk="all",IF(ISERROR(MATCH(B1212,s_teams,0)),FALSE,TRUE)),OR(s_minsal="",s_minsal&lt;=D1212),OR(s_maxsal="",s_maxsal&gt;=D1212),OR(s_minyr="",s_minyr&lt;=A1212),OR(s_maxyr="",s_maxyr&gt;=A1212),OR(s_player="",s_player=C1212)),MAX(F$1:F1211)+1,0)</f>
        <v>0</v>
      </c>
    </row>
    <row r="1213" spans="1:6">
      <c r="A1213" s="20">
        <v>2015</v>
      </c>
      <c r="B1213" s="15" t="s">
        <v>46</v>
      </c>
      <c r="C1213" s="15" t="s">
        <v>584</v>
      </c>
      <c r="D1213" s="24">
        <v>1448490</v>
      </c>
      <c r="E1213" t="str">
        <f>IF(D1213&lt;VLOOKUP(A1213,Min!A:B,2,FALSE),"Y","")</f>
        <v/>
      </c>
      <c r="F1213">
        <f>IF(AND(OR(s_tmchk="all",IF(ISERROR(MATCH(B1213,s_teams,0)),FALSE,TRUE)),OR(s_minsal="",s_minsal&lt;=D1213),OR(s_maxsal="",s_maxsal&gt;=D1213),OR(s_minyr="",s_minyr&lt;=A1213),OR(s_maxyr="",s_maxyr&gt;=A1213),OR(s_player="",s_player=C1213)),MAX(F$1:F1212)+1,0)</f>
        <v>0</v>
      </c>
    </row>
    <row r="1214" spans="1:6">
      <c r="A1214" s="20">
        <v>2015</v>
      </c>
      <c r="B1214" s="15" t="s">
        <v>46</v>
      </c>
      <c r="C1214" s="15" t="s">
        <v>590</v>
      </c>
      <c r="D1214" s="24">
        <v>1145685</v>
      </c>
      <c r="E1214" t="str">
        <f>IF(D1214&lt;VLOOKUP(A1214,Min!A:B,2,FALSE),"Y","")</f>
        <v/>
      </c>
      <c r="F1214">
        <f>IF(AND(OR(s_tmchk="all",IF(ISERROR(MATCH(B1214,s_teams,0)),FALSE,TRUE)),OR(s_minsal="",s_minsal&lt;=D1214),OR(s_maxsal="",s_maxsal&gt;=D1214),OR(s_minyr="",s_minyr&lt;=A1214),OR(s_maxyr="",s_maxyr&gt;=A1214),OR(s_player="",s_player=C1214)),MAX(F$1:F1213)+1,0)</f>
        <v>0</v>
      </c>
    </row>
    <row r="1215" spans="1:6">
      <c r="A1215" s="20">
        <v>2015</v>
      </c>
      <c r="B1215" s="15" t="s">
        <v>46</v>
      </c>
      <c r="C1215" s="15" t="s">
        <v>587</v>
      </c>
      <c r="D1215" s="24">
        <v>1112880</v>
      </c>
      <c r="E1215" t="str">
        <f>IF(D1215&lt;VLOOKUP(A1215,Min!A:B,2,FALSE),"Y","")</f>
        <v/>
      </c>
      <c r="F1215">
        <f>IF(AND(OR(s_tmchk="all",IF(ISERROR(MATCH(B1215,s_teams,0)),FALSE,TRUE)),OR(s_minsal="",s_minsal&lt;=D1215),OR(s_maxsal="",s_maxsal&gt;=D1215),OR(s_minyr="",s_minyr&lt;=A1215),OR(s_maxyr="",s_maxyr&gt;=A1215),OR(s_player="",s_player=C1215)),MAX(F$1:F1214)+1,0)</f>
        <v>0</v>
      </c>
    </row>
    <row r="1216" spans="1:6">
      <c r="A1216" s="20">
        <v>2015</v>
      </c>
      <c r="B1216" s="15" t="s">
        <v>46</v>
      </c>
      <c r="C1216" s="15" t="s">
        <v>1888</v>
      </c>
      <c r="D1216" s="24">
        <v>1104240</v>
      </c>
      <c r="E1216" t="str">
        <f>IF(D1216&lt;VLOOKUP(A1216,Min!A:B,2,FALSE),"Y","")</f>
        <v/>
      </c>
      <c r="F1216">
        <f>IF(AND(OR(s_tmchk="all",IF(ISERROR(MATCH(B1216,s_teams,0)),FALSE,TRUE)),OR(s_minsal="",s_minsal&lt;=D1216),OR(s_maxsal="",s_maxsal&gt;=D1216),OR(s_minyr="",s_minyr&lt;=A1216),OR(s_maxyr="",s_maxyr&gt;=A1216),OR(s_player="",s_player=C1216)),MAX(F$1:F1215)+1,0)</f>
        <v>0</v>
      </c>
    </row>
    <row r="1217" spans="1:6">
      <c r="A1217" s="20">
        <v>2015</v>
      </c>
      <c r="B1217" s="15" t="s">
        <v>46</v>
      </c>
      <c r="C1217" s="15" t="s">
        <v>560</v>
      </c>
      <c r="D1217" s="24">
        <v>915243</v>
      </c>
      <c r="E1217" t="str">
        <f>IF(D1217&lt;VLOOKUP(A1217,Min!A:B,2,FALSE),"Y","")</f>
        <v/>
      </c>
      <c r="F1217">
        <f>IF(AND(OR(s_tmchk="all",IF(ISERROR(MATCH(B1217,s_teams,0)),FALSE,TRUE)),OR(s_minsal="",s_minsal&lt;=D1217),OR(s_maxsal="",s_maxsal&gt;=D1217),OR(s_minyr="",s_minyr&lt;=A1217),OR(s_maxyr="",s_maxyr&gt;=A1217),OR(s_player="",s_player=C1217)),MAX(F$1:F1216)+1,0)</f>
        <v>0</v>
      </c>
    </row>
    <row r="1218" spans="1:6">
      <c r="A1218" s="20">
        <v>2015</v>
      </c>
      <c r="B1218" s="15" t="s">
        <v>46</v>
      </c>
      <c r="C1218" s="15" t="s">
        <v>340</v>
      </c>
      <c r="D1218" s="24">
        <v>816482</v>
      </c>
      <c r="E1218" t="str">
        <f>IF(D1218&lt;VLOOKUP(A1218,Min!A:B,2,FALSE),"Y","")</f>
        <v/>
      </c>
      <c r="F1218">
        <f>IF(AND(OR(s_tmchk="all",IF(ISERROR(MATCH(B1218,s_teams,0)),FALSE,TRUE)),OR(s_minsal="",s_minsal&lt;=D1218),OR(s_maxsal="",s_maxsal&gt;=D1218),OR(s_minyr="",s_minyr&lt;=A1218),OR(s_maxyr="",s_maxyr&gt;=A1218),OR(s_player="",s_player=C1218)),MAX(F$1:F1217)+1,0)</f>
        <v>0</v>
      </c>
    </row>
    <row r="1219" spans="1:6">
      <c r="A1219" s="20">
        <v>2015</v>
      </c>
      <c r="B1219" s="15" t="s">
        <v>46</v>
      </c>
      <c r="C1219" s="15" t="s">
        <v>1892</v>
      </c>
      <c r="D1219" s="24">
        <v>816482</v>
      </c>
      <c r="E1219" t="str">
        <f>IF(D1219&lt;VLOOKUP(A1219,Min!A:B,2,FALSE),"Y","")</f>
        <v/>
      </c>
      <c r="F1219">
        <f>IF(AND(OR(s_tmchk="all",IF(ISERROR(MATCH(B1219,s_teams,0)),FALSE,TRUE)),OR(s_minsal="",s_minsal&lt;=D1219),OR(s_maxsal="",s_maxsal&gt;=D1219),OR(s_minyr="",s_minyr&lt;=A1219),OR(s_maxyr="",s_maxyr&gt;=A1219),OR(s_player="",s_player=C1219)),MAX(F$1:F1218)+1,0)</f>
        <v>0</v>
      </c>
    </row>
    <row r="1220" spans="1:6">
      <c r="A1220" s="20">
        <v>2015</v>
      </c>
      <c r="B1220" s="15" t="s">
        <v>46</v>
      </c>
      <c r="C1220" s="15" t="s">
        <v>597</v>
      </c>
      <c r="D1220" s="24">
        <v>259637</v>
      </c>
      <c r="E1220" t="str">
        <f>IF(D1220&lt;VLOOKUP(A1220,Min!A:B,2,FALSE),"Y","")</f>
        <v>Y</v>
      </c>
      <c r="F1220">
        <f>IF(AND(OR(s_tmchk="all",IF(ISERROR(MATCH(B1220,s_teams,0)),FALSE,TRUE)),OR(s_minsal="",s_minsal&lt;=D1220),OR(s_maxsal="",s_maxsal&gt;=D1220),OR(s_minyr="",s_minyr&lt;=A1220),OR(s_maxyr="",s_maxyr&gt;=A1220),OR(s_player="",s_player=C1220)),MAX(F$1:F1219)+1,0)</f>
        <v>0</v>
      </c>
    </row>
    <row r="1221" spans="1:6">
      <c r="A1221" s="20">
        <v>2015</v>
      </c>
      <c r="B1221" s="15" t="s">
        <v>49</v>
      </c>
      <c r="C1221" s="15" t="s">
        <v>157</v>
      </c>
      <c r="D1221" s="24">
        <v>21436271</v>
      </c>
      <c r="E1221" t="str">
        <f>IF(D1221&lt;VLOOKUP(A1221,Min!A:B,2,FALSE),"Y","")</f>
        <v/>
      </c>
      <c r="F1221">
        <f>IF(AND(OR(s_tmchk="all",IF(ISERROR(MATCH(B1221,s_teams,0)),FALSE,TRUE)),OR(s_minsal="",s_minsal&lt;=D1221),OR(s_maxsal="",s_maxsal&gt;=D1221),OR(s_minyr="",s_minyr&lt;=A1221),OR(s_maxyr="",s_maxyr&gt;=A1221),OR(s_player="",s_player=C1221)),MAX(F$1:F1220)+1,0)</f>
        <v>0</v>
      </c>
    </row>
    <row r="1222" spans="1:6">
      <c r="A1222" s="20">
        <v>2015</v>
      </c>
      <c r="B1222" s="15" t="s">
        <v>49</v>
      </c>
      <c r="C1222" s="15" t="s">
        <v>605</v>
      </c>
      <c r="D1222" s="24">
        <v>14728844</v>
      </c>
      <c r="E1222" t="str">
        <f>IF(D1222&lt;VLOOKUP(A1222,Min!A:B,2,FALSE),"Y","")</f>
        <v/>
      </c>
      <c r="F1222">
        <f>IF(AND(OR(s_tmchk="all",IF(ISERROR(MATCH(B1222,s_teams,0)),FALSE,TRUE)),OR(s_minsal="",s_minsal&lt;=D1222),OR(s_maxsal="",s_maxsal&gt;=D1222),OR(s_minyr="",s_minyr&lt;=A1222),OR(s_maxyr="",s_maxyr&gt;=A1222),OR(s_player="",s_player=C1222)),MAX(F$1:F1221)+1,0)</f>
        <v>0</v>
      </c>
    </row>
    <row r="1223" spans="1:6">
      <c r="A1223" s="20">
        <v>2015</v>
      </c>
      <c r="B1223" s="15" t="s">
        <v>49</v>
      </c>
      <c r="C1223" s="15" t="s">
        <v>614</v>
      </c>
      <c r="D1223" s="24">
        <v>8600000</v>
      </c>
      <c r="E1223" t="str">
        <f>IF(D1223&lt;VLOOKUP(A1223,Min!A:B,2,FALSE),"Y","")</f>
        <v/>
      </c>
      <c r="F1223">
        <f>IF(AND(OR(s_tmchk="all",IF(ISERROR(MATCH(B1223,s_teams,0)),FALSE,TRUE)),OR(s_minsal="",s_minsal&lt;=D1223),OR(s_maxsal="",s_maxsal&gt;=D1223),OR(s_minyr="",s_minyr&lt;=A1223),OR(s_maxyr="",s_maxyr&gt;=A1223),OR(s_player="",s_player=C1223)),MAX(F$1:F1222)+1,0)</f>
        <v>0</v>
      </c>
    </row>
    <row r="1224" spans="1:6">
      <c r="A1224" s="20">
        <v>2015</v>
      </c>
      <c r="B1224" s="15" t="s">
        <v>49</v>
      </c>
      <c r="C1224" s="15" t="s">
        <v>495</v>
      </c>
      <c r="D1224" s="24">
        <v>6541037</v>
      </c>
      <c r="E1224" t="str">
        <f>IF(D1224&lt;VLOOKUP(A1224,Min!A:B,2,FALSE),"Y","")</f>
        <v/>
      </c>
      <c r="F1224">
        <f>IF(AND(OR(s_tmchk="all",IF(ISERROR(MATCH(B1224,s_teams,0)),FALSE,TRUE)),OR(s_minsal="",s_minsal&lt;=D1224),OR(s_maxsal="",s_maxsal&gt;=D1224),OR(s_minyr="",s_minyr&lt;=A1224),OR(s_maxyr="",s_maxyr&gt;=A1224),OR(s_player="",s_player=C1224)),MAX(F$1:F1223)+1,0)</f>
        <v>0</v>
      </c>
    </row>
    <row r="1225" spans="1:6">
      <c r="A1225" s="20">
        <v>2015</v>
      </c>
      <c r="B1225" s="15" t="s">
        <v>49</v>
      </c>
      <c r="C1225" s="15" t="s">
        <v>634</v>
      </c>
      <c r="D1225" s="24">
        <v>5450000</v>
      </c>
      <c r="E1225" t="str">
        <f>IF(D1225&lt;VLOOKUP(A1225,Min!A:B,2,FALSE),"Y","")</f>
        <v/>
      </c>
      <c r="F1225">
        <f>IF(AND(OR(s_tmchk="all",IF(ISERROR(MATCH(B1225,s_teams,0)),FALSE,TRUE)),OR(s_minsal="",s_minsal&lt;=D1225),OR(s_maxsal="",s_maxsal&gt;=D1225),OR(s_minyr="",s_minyr&lt;=A1225),OR(s_maxyr="",s_maxyr&gt;=A1225),OR(s_player="",s_player=C1225)),MAX(F$1:F1224)+1,0)</f>
        <v>0</v>
      </c>
    </row>
    <row r="1226" spans="1:6">
      <c r="A1226" s="20">
        <v>2015</v>
      </c>
      <c r="B1226" s="15" t="s">
        <v>49</v>
      </c>
      <c r="C1226" s="15" t="s">
        <v>489</v>
      </c>
      <c r="D1226" s="24">
        <v>4797664</v>
      </c>
      <c r="E1226" t="str">
        <f>IF(D1226&lt;VLOOKUP(A1226,Min!A:B,2,FALSE),"Y","")</f>
        <v/>
      </c>
      <c r="F1226">
        <f>IF(AND(OR(s_tmchk="all",IF(ISERROR(MATCH(B1226,s_teams,0)),FALSE,TRUE)),OR(s_minsal="",s_minsal&lt;=D1226),OR(s_maxsal="",s_maxsal&gt;=D1226),OR(s_minyr="",s_minyr&lt;=A1226),OR(s_maxyr="",s_maxyr&gt;=A1226),OR(s_player="",s_player=C1226)),MAX(F$1:F1225)+1,0)</f>
        <v>0</v>
      </c>
    </row>
    <row r="1227" spans="1:6">
      <c r="A1227" s="20">
        <v>2015</v>
      </c>
      <c r="B1227" s="15" t="s">
        <v>49</v>
      </c>
      <c r="C1227" s="15" t="s">
        <v>611</v>
      </c>
      <c r="D1227" s="24">
        <v>4702500</v>
      </c>
      <c r="E1227" t="str">
        <f>IF(D1227&lt;VLOOKUP(A1227,Min!A:B,2,FALSE),"Y","")</f>
        <v/>
      </c>
      <c r="F1227">
        <f>IF(AND(OR(s_tmchk="all",IF(ISERROR(MATCH(B1227,s_teams,0)),FALSE,TRUE)),OR(s_minsal="",s_minsal&lt;=D1227),OR(s_maxsal="",s_maxsal&gt;=D1227),OR(s_minyr="",s_minyr&lt;=A1227),OR(s_maxyr="",s_maxyr&gt;=A1227),OR(s_player="",s_player=C1227)),MAX(F$1:F1226)+1,0)</f>
        <v>0</v>
      </c>
    </row>
    <row r="1228" spans="1:6">
      <c r="A1228" s="20">
        <v>2015</v>
      </c>
      <c r="B1228" s="15" t="s">
        <v>49</v>
      </c>
      <c r="C1228" s="15" t="s">
        <v>733</v>
      </c>
      <c r="D1228" s="24">
        <v>1662961</v>
      </c>
      <c r="E1228" t="str">
        <f>IF(D1228&lt;VLOOKUP(A1228,Min!A:B,2,FALSE),"Y","")</f>
        <v/>
      </c>
      <c r="F1228">
        <f>IF(AND(OR(s_tmchk="all",IF(ISERROR(MATCH(B1228,s_teams,0)),FALSE,TRUE)),OR(s_minsal="",s_minsal&lt;=D1228),OR(s_maxsal="",s_maxsal&gt;=D1228),OR(s_minyr="",s_minyr&lt;=A1228),OR(s_maxyr="",s_maxyr&gt;=A1228),OR(s_player="",s_player=C1228)),MAX(F$1:F1227)+1,0)</f>
        <v>0</v>
      </c>
    </row>
    <row r="1229" spans="1:6">
      <c r="A1229" s="20">
        <v>2015</v>
      </c>
      <c r="B1229" s="15" t="s">
        <v>49</v>
      </c>
      <c r="C1229" s="15" t="s">
        <v>624</v>
      </c>
      <c r="D1229" s="24">
        <v>1618680</v>
      </c>
      <c r="E1229" t="str">
        <f>IF(D1229&lt;VLOOKUP(A1229,Min!A:B,2,FALSE),"Y","")</f>
        <v/>
      </c>
      <c r="F1229">
        <f>IF(AND(OR(s_tmchk="all",IF(ISERROR(MATCH(B1229,s_teams,0)),FALSE,TRUE)),OR(s_minsal="",s_minsal&lt;=D1229),OR(s_maxsal="",s_maxsal&gt;=D1229),OR(s_minyr="",s_minyr&lt;=A1229),OR(s_maxyr="",s_maxyr&gt;=A1229),OR(s_player="",s_player=C1229)),MAX(F$1:F1228)+1,0)</f>
        <v>0</v>
      </c>
    </row>
    <row r="1230" spans="1:6">
      <c r="A1230" s="20">
        <v>2015</v>
      </c>
      <c r="B1230" s="15" t="s">
        <v>49</v>
      </c>
      <c r="C1230" s="15" t="s">
        <v>1914</v>
      </c>
      <c r="D1230" s="24">
        <v>1316809</v>
      </c>
      <c r="E1230" t="str">
        <f>IF(D1230&lt;VLOOKUP(A1230,Min!A:B,2,FALSE),"Y","")</f>
        <v/>
      </c>
      <c r="F1230">
        <f>IF(AND(OR(s_tmchk="all",IF(ISERROR(MATCH(B1230,s_teams,0)),FALSE,TRUE)),OR(s_minsal="",s_minsal&lt;=D1230),OR(s_maxsal="",s_maxsal&gt;=D1230),OR(s_minyr="",s_minyr&lt;=A1230),OR(s_maxyr="",s_maxyr&gt;=A1230),OR(s_player="",s_player=C1230)),MAX(F$1:F1229)+1,0)</f>
        <v>0</v>
      </c>
    </row>
    <row r="1231" spans="1:6">
      <c r="A1231" s="20">
        <v>2015</v>
      </c>
      <c r="B1231" s="15" t="s">
        <v>49</v>
      </c>
      <c r="C1231" s="15" t="s">
        <v>627</v>
      </c>
      <c r="D1231" s="24">
        <v>1236600</v>
      </c>
      <c r="E1231" t="str">
        <f>IF(D1231&lt;VLOOKUP(A1231,Min!A:B,2,FALSE),"Y","")</f>
        <v/>
      </c>
      <c r="F1231">
        <f>IF(AND(OR(s_tmchk="all",IF(ISERROR(MATCH(B1231,s_teams,0)),FALSE,TRUE)),OR(s_minsal="",s_minsal&lt;=D1231),OR(s_maxsal="",s_maxsal&gt;=D1231),OR(s_minyr="",s_minyr&lt;=A1231),OR(s_maxyr="",s_maxyr&gt;=A1231),OR(s_player="",s_player=C1231)),MAX(F$1:F1230)+1,0)</f>
        <v>0</v>
      </c>
    </row>
    <row r="1232" spans="1:6">
      <c r="A1232" s="20">
        <v>2015</v>
      </c>
      <c r="B1232" s="15" t="s">
        <v>49</v>
      </c>
      <c r="C1232" s="15" t="s">
        <v>637</v>
      </c>
      <c r="D1232" s="24">
        <v>1189200</v>
      </c>
      <c r="E1232" t="str">
        <f>IF(D1232&lt;VLOOKUP(A1232,Min!A:B,2,FALSE),"Y","")</f>
        <v/>
      </c>
      <c r="F1232">
        <f>IF(AND(OR(s_tmchk="all",IF(ISERROR(MATCH(B1232,s_teams,0)),FALSE,TRUE)),OR(s_minsal="",s_minsal&lt;=D1232),OR(s_maxsal="",s_maxsal&gt;=D1232),OR(s_minyr="",s_minyr&lt;=A1232),OR(s_maxyr="",s_maxyr&gt;=A1232),OR(s_player="",s_player=C1232)),MAX(F$1:F1231)+1,0)</f>
        <v>0</v>
      </c>
    </row>
    <row r="1233" spans="1:6">
      <c r="A1233" s="20">
        <v>2015</v>
      </c>
      <c r="B1233" s="15" t="s">
        <v>49</v>
      </c>
      <c r="C1233" s="15" t="s">
        <v>1921</v>
      </c>
      <c r="D1233" s="24">
        <v>981084</v>
      </c>
      <c r="E1233" t="str">
        <f>IF(D1233&lt;VLOOKUP(A1233,Min!A:B,2,FALSE),"Y","")</f>
        <v/>
      </c>
      <c r="F1233">
        <f>IF(AND(OR(s_tmchk="all",IF(ISERROR(MATCH(B1233,s_teams,0)),FALSE,TRUE)),OR(s_minsal="",s_minsal&lt;=D1233),OR(s_maxsal="",s_maxsal&gt;=D1233),OR(s_minyr="",s_minyr&lt;=A1233),OR(s_maxyr="",s_maxyr&gt;=A1233),OR(s_player="",s_player=C1233)),MAX(F$1:F1232)+1,0)</f>
        <v>0</v>
      </c>
    </row>
    <row r="1234" spans="1:6">
      <c r="A1234" s="20">
        <v>2015</v>
      </c>
      <c r="B1234" s="15" t="s">
        <v>49</v>
      </c>
      <c r="C1234" s="15" t="s">
        <v>480</v>
      </c>
      <c r="D1234" s="24">
        <v>948163</v>
      </c>
      <c r="E1234" t="str">
        <f>IF(D1234&lt;VLOOKUP(A1234,Min!A:B,2,FALSE),"Y","")</f>
        <v/>
      </c>
      <c r="F1234">
        <f>IF(AND(OR(s_tmchk="all",IF(ISERROR(MATCH(B1234,s_teams,0)),FALSE,TRUE)),OR(s_minsal="",s_minsal&lt;=D1234),OR(s_maxsal="",s_maxsal&gt;=D1234),OR(s_minyr="",s_minyr&lt;=A1234),OR(s_maxyr="",s_maxyr&gt;=A1234),OR(s_player="",s_player=C1234)),MAX(F$1:F1233)+1,0)</f>
        <v>0</v>
      </c>
    </row>
    <row r="1235" spans="1:6">
      <c r="A1235" s="20">
        <v>2015</v>
      </c>
      <c r="B1235" s="15" t="s">
        <v>49</v>
      </c>
      <c r="C1235" s="15" t="s">
        <v>502</v>
      </c>
      <c r="D1235" s="24">
        <v>945779</v>
      </c>
      <c r="E1235" t="str">
        <f>IF(D1235&lt;VLOOKUP(A1235,Min!A:B,2,FALSE),"Y","")</f>
        <v/>
      </c>
      <c r="F1235">
        <f>IF(AND(OR(s_tmchk="all",IF(ISERROR(MATCH(B1235,s_teams,0)),FALSE,TRUE)),OR(s_minsal="",s_minsal&lt;=D1235),OR(s_maxsal="",s_maxsal&gt;=D1235),OR(s_minyr="",s_minyr&lt;=A1235),OR(s_maxyr="",s_maxyr&gt;=A1235),OR(s_player="",s_player=C1235)),MAX(F$1:F1234)+1,0)</f>
        <v>0</v>
      </c>
    </row>
    <row r="1236" spans="1:6">
      <c r="A1236" s="20">
        <v>2015</v>
      </c>
      <c r="B1236" s="15" t="s">
        <v>49</v>
      </c>
      <c r="C1236" s="15" t="s">
        <v>1212</v>
      </c>
      <c r="D1236" s="24">
        <v>915243</v>
      </c>
      <c r="E1236" t="str">
        <f>IF(D1236&lt;VLOOKUP(A1236,Min!A:B,2,FALSE),"Y","")</f>
        <v/>
      </c>
      <c r="F1236">
        <f>IF(AND(OR(s_tmchk="all",IF(ISERROR(MATCH(B1236,s_teams,0)),FALSE,TRUE)),OR(s_minsal="",s_minsal&lt;=D1236),OR(s_maxsal="",s_maxsal&gt;=D1236),OR(s_minyr="",s_minyr&lt;=A1236),OR(s_maxyr="",s_maxyr&gt;=A1236),OR(s_player="",s_player=C1236)),MAX(F$1:F1235)+1,0)</f>
        <v>0</v>
      </c>
    </row>
    <row r="1237" spans="1:6">
      <c r="A1237" s="20">
        <v>2015</v>
      </c>
      <c r="B1237" s="15" t="s">
        <v>49</v>
      </c>
      <c r="C1237" s="15" t="s">
        <v>617</v>
      </c>
      <c r="D1237" s="24">
        <v>915243</v>
      </c>
      <c r="E1237" t="str">
        <f>IF(D1237&lt;VLOOKUP(A1237,Min!A:B,2,FALSE),"Y","")</f>
        <v/>
      </c>
      <c r="F1237">
        <f>IF(AND(OR(s_tmchk="all",IF(ISERROR(MATCH(B1237,s_teams,0)),FALSE,TRUE)),OR(s_minsal="",s_minsal&lt;=D1237),OR(s_maxsal="",s_maxsal&gt;=D1237),OR(s_minyr="",s_minyr&lt;=A1237),OR(s_maxyr="",s_maxyr&gt;=A1237),OR(s_player="",s_player=C1237)),MAX(F$1:F1236)+1,0)</f>
        <v>0</v>
      </c>
    </row>
    <row r="1238" spans="1:6">
      <c r="A1238" s="20">
        <v>2015</v>
      </c>
      <c r="B1238" s="15" t="s">
        <v>49</v>
      </c>
      <c r="C1238" s="15" t="s">
        <v>620</v>
      </c>
      <c r="D1238" s="24">
        <v>507336</v>
      </c>
      <c r="E1238" t="str">
        <f>IF(D1238&lt;VLOOKUP(A1238,Min!A:B,2,FALSE),"Y","")</f>
        <v/>
      </c>
      <c r="F1238">
        <f>IF(AND(OR(s_tmchk="all",IF(ISERROR(MATCH(B1238,s_teams,0)),FALSE,TRUE)),OR(s_minsal="",s_minsal&lt;=D1238),OR(s_maxsal="",s_maxsal&gt;=D1238),OR(s_minyr="",s_minyr&lt;=A1238),OR(s_maxyr="",s_maxyr&gt;=A1238),OR(s_player="",s_player=C1238)),MAX(F$1:F1237)+1,0)</f>
        <v>0</v>
      </c>
    </row>
    <row r="1239" spans="1:6">
      <c r="A1239" s="20">
        <v>2015</v>
      </c>
      <c r="B1239" s="15" t="s">
        <v>49</v>
      </c>
      <c r="C1239" s="15" t="s">
        <v>482</v>
      </c>
      <c r="D1239" s="24">
        <v>507336</v>
      </c>
      <c r="E1239" t="str">
        <f>IF(D1239&lt;VLOOKUP(A1239,Min!A:B,2,FALSE),"Y","")</f>
        <v/>
      </c>
      <c r="F1239">
        <f>IF(AND(OR(s_tmchk="all",IF(ISERROR(MATCH(B1239,s_teams,0)),FALSE,TRUE)),OR(s_minsal="",s_minsal&lt;=D1239),OR(s_maxsal="",s_maxsal&gt;=D1239),OR(s_minyr="",s_minyr&lt;=A1239),OR(s_maxyr="",s_maxyr&gt;=A1239),OR(s_player="",s_player=C1239)),MAX(F$1:F1238)+1,0)</f>
        <v>0</v>
      </c>
    </row>
    <row r="1240" spans="1:6">
      <c r="A1240" s="20">
        <v>2015</v>
      </c>
      <c r="B1240" s="15" t="s">
        <v>49</v>
      </c>
      <c r="C1240" s="15" t="s">
        <v>773</v>
      </c>
      <c r="D1240" s="24">
        <v>176075</v>
      </c>
      <c r="E1240" t="str">
        <f>IF(D1240&lt;VLOOKUP(A1240,Min!A:B,2,FALSE),"Y","")</f>
        <v>Y</v>
      </c>
      <c r="F1240">
        <f>IF(AND(OR(s_tmchk="all",IF(ISERROR(MATCH(B1240,s_teams,0)),FALSE,TRUE)),OR(s_minsal="",s_minsal&lt;=D1240),OR(s_maxsal="",s_maxsal&gt;=D1240),OR(s_minyr="",s_minyr&lt;=A1240),OR(s_maxyr="",s_maxyr&gt;=A1240),OR(s_player="",s_player=C1240)),MAX(F$1:F1239)+1,0)</f>
        <v>0</v>
      </c>
    </row>
    <row r="1241" spans="1:6">
      <c r="A1241" s="20">
        <v>2015</v>
      </c>
      <c r="B1241" s="15" t="s">
        <v>51</v>
      </c>
      <c r="C1241" s="15" t="s">
        <v>654</v>
      </c>
      <c r="D1241" s="24">
        <v>15800000</v>
      </c>
      <c r="E1241" t="str">
        <f>IF(D1241&lt;VLOOKUP(A1241,Min!A:B,2,FALSE),"Y","")</f>
        <v/>
      </c>
      <c r="F1241">
        <f>IF(AND(OR(s_tmchk="all",IF(ISERROR(MATCH(B1241,s_teams,0)),FALSE,TRUE)),OR(s_minsal="",s_minsal&lt;=D1241),OR(s_maxsal="",s_maxsal&gt;=D1241),OR(s_minyr="",s_minyr&lt;=A1241),OR(s_maxyr="",s_maxyr&gt;=A1241),OR(s_player="",s_player=C1241)),MAX(F$1:F1240)+1,0)</f>
        <v>0</v>
      </c>
    </row>
    <row r="1242" spans="1:6">
      <c r="A1242" s="20">
        <v>2015</v>
      </c>
      <c r="B1242" s="15" t="s">
        <v>51</v>
      </c>
      <c r="C1242" s="15" t="s">
        <v>728</v>
      </c>
      <c r="D1242" s="24">
        <v>14898938</v>
      </c>
      <c r="E1242" t="str">
        <f>IF(D1242&lt;VLOOKUP(A1242,Min!A:B,2,FALSE),"Y","")</f>
        <v/>
      </c>
      <c r="F1242">
        <f>IF(AND(OR(s_tmchk="all",IF(ISERROR(MATCH(B1242,s_teams,0)),FALSE,TRUE)),OR(s_minsal="",s_minsal&lt;=D1242),OR(s_maxsal="",s_maxsal&gt;=D1242),OR(s_minyr="",s_minyr&lt;=A1242),OR(s_maxyr="",s_maxyr&gt;=A1242),OR(s_player="",s_player=C1242)),MAX(F$1:F1241)+1,0)</f>
        <v>0</v>
      </c>
    </row>
    <row r="1243" spans="1:6">
      <c r="A1243" s="20">
        <v>2015</v>
      </c>
      <c r="B1243" s="15" t="s">
        <v>51</v>
      </c>
      <c r="C1243" s="15" t="s">
        <v>1403</v>
      </c>
      <c r="D1243" s="24">
        <v>12000000</v>
      </c>
      <c r="E1243" t="str">
        <f>IF(D1243&lt;VLOOKUP(A1243,Min!A:B,2,FALSE),"Y","")</f>
        <v/>
      </c>
      <c r="F1243">
        <f>IF(AND(OR(s_tmchk="all",IF(ISERROR(MATCH(B1243,s_teams,0)),FALSE,TRUE)),OR(s_minsal="",s_minsal&lt;=D1243),OR(s_maxsal="",s_maxsal&gt;=D1243),OR(s_minyr="",s_minyr&lt;=A1243),OR(s_maxyr="",s_maxyr&gt;=A1243),OR(s_player="",s_player=C1243)),MAX(F$1:F1242)+1,0)</f>
        <v>0</v>
      </c>
    </row>
    <row r="1244" spans="1:6">
      <c r="A1244" s="20">
        <v>2015</v>
      </c>
      <c r="B1244" s="15" t="s">
        <v>51</v>
      </c>
      <c r="C1244" s="15" t="s">
        <v>659</v>
      </c>
      <c r="D1244" s="24">
        <v>8000000</v>
      </c>
      <c r="E1244" t="str">
        <f>IF(D1244&lt;VLOOKUP(A1244,Min!A:B,2,FALSE),"Y","")</f>
        <v/>
      </c>
      <c r="F1244">
        <f>IF(AND(OR(s_tmchk="all",IF(ISERROR(MATCH(B1244,s_teams,0)),FALSE,TRUE)),OR(s_minsal="",s_minsal&lt;=D1244),OR(s_maxsal="",s_maxsal&gt;=D1244),OR(s_minyr="",s_minyr&lt;=A1244),OR(s_maxyr="",s_maxyr&gt;=A1244),OR(s_player="",s_player=C1244)),MAX(F$1:F1243)+1,0)</f>
        <v>0</v>
      </c>
    </row>
    <row r="1245" spans="1:6">
      <c r="A1245" s="20">
        <v>2015</v>
      </c>
      <c r="B1245" s="15" t="s">
        <v>51</v>
      </c>
      <c r="C1245" s="15" t="s">
        <v>495</v>
      </c>
      <c r="D1245" s="24">
        <v>4500000</v>
      </c>
      <c r="E1245" t="str">
        <f>IF(D1245&lt;VLOOKUP(A1245,Min!A:B,2,FALSE),"Y","")</f>
        <v/>
      </c>
      <c r="F1245">
        <f>IF(AND(OR(s_tmchk="all",IF(ISERROR(MATCH(B1245,s_teams,0)),FALSE,TRUE)),OR(s_minsal="",s_minsal&lt;=D1245),OR(s_maxsal="",s_maxsal&gt;=D1245),OR(s_minyr="",s_minyr&lt;=A1245),OR(s_maxyr="",s_maxyr&gt;=A1245),OR(s_player="",s_player=C1245)),MAX(F$1:F1244)+1,0)</f>
        <v>0</v>
      </c>
    </row>
    <row r="1246" spans="1:6">
      <c r="A1246" s="20">
        <v>2015</v>
      </c>
      <c r="B1246" s="15" t="s">
        <v>51</v>
      </c>
      <c r="C1246" s="15" t="s">
        <v>667</v>
      </c>
      <c r="D1246" s="24">
        <v>4205000</v>
      </c>
      <c r="E1246" t="str">
        <f>IF(D1246&lt;VLOOKUP(A1246,Min!A:B,2,FALSE),"Y","")</f>
        <v/>
      </c>
      <c r="F1246">
        <f>IF(AND(OR(s_tmchk="all",IF(ISERROR(MATCH(B1246,s_teams,0)),FALSE,TRUE)),OR(s_minsal="",s_minsal&lt;=D1246),OR(s_maxsal="",s_maxsal&gt;=D1246),OR(s_minyr="",s_minyr&lt;=A1246),OR(s_maxyr="",s_maxyr&gt;=A1246),OR(s_player="",s_player=C1246)),MAX(F$1:F1245)+1,0)</f>
        <v>0</v>
      </c>
    </row>
    <row r="1247" spans="1:6">
      <c r="A1247" s="20">
        <v>2015</v>
      </c>
      <c r="B1247" s="15" t="s">
        <v>51</v>
      </c>
      <c r="C1247" s="15" t="s">
        <v>674</v>
      </c>
      <c r="D1247" s="24">
        <v>4000000</v>
      </c>
      <c r="E1247" t="str">
        <f>IF(D1247&lt;VLOOKUP(A1247,Min!A:B,2,FALSE),"Y","")</f>
        <v/>
      </c>
      <c r="F1247">
        <f>IF(AND(OR(s_tmchk="all",IF(ISERROR(MATCH(B1247,s_teams,0)),FALSE,TRUE)),OR(s_minsal="",s_minsal&lt;=D1247),OR(s_maxsal="",s_maxsal&gt;=D1247),OR(s_minyr="",s_minyr&lt;=A1247),OR(s_maxyr="",s_maxyr&gt;=A1247),OR(s_player="",s_player=C1247)),MAX(F$1:F1246)+1,0)</f>
        <v>0</v>
      </c>
    </row>
    <row r="1248" spans="1:6">
      <c r="A1248" s="20">
        <v>2015</v>
      </c>
      <c r="B1248" s="15" t="s">
        <v>51</v>
      </c>
      <c r="C1248" s="15" t="s">
        <v>1172</v>
      </c>
      <c r="D1248" s="24">
        <v>3130000</v>
      </c>
      <c r="E1248" t="str">
        <f>IF(D1248&lt;VLOOKUP(A1248,Min!A:B,2,FALSE),"Y","")</f>
        <v/>
      </c>
      <c r="F1248">
        <f>IF(AND(OR(s_tmchk="all",IF(ISERROR(MATCH(B1248,s_teams,0)),FALSE,TRUE)),OR(s_minsal="",s_minsal&lt;=D1248),OR(s_maxsal="",s_maxsal&gt;=D1248),OR(s_minyr="",s_minyr&lt;=A1248),OR(s_maxyr="",s_maxyr&gt;=A1248),OR(s_player="",s_player=C1248)),MAX(F$1:F1247)+1,0)</f>
        <v>0</v>
      </c>
    </row>
    <row r="1249" spans="1:6">
      <c r="A1249" s="20">
        <v>2015</v>
      </c>
      <c r="B1249" s="15" t="s">
        <v>51</v>
      </c>
      <c r="C1249" s="15" t="s">
        <v>1146</v>
      </c>
      <c r="D1249" s="24">
        <v>2077000</v>
      </c>
      <c r="E1249" t="str">
        <f>IF(D1249&lt;VLOOKUP(A1249,Min!A:B,2,FALSE),"Y","")</f>
        <v/>
      </c>
      <c r="F1249">
        <f>IF(AND(OR(s_tmchk="all",IF(ISERROR(MATCH(B1249,s_teams,0)),FALSE,TRUE)),OR(s_minsal="",s_minsal&lt;=D1249),OR(s_maxsal="",s_maxsal&gt;=D1249),OR(s_minyr="",s_minyr&lt;=A1249),OR(s_maxyr="",s_maxyr&gt;=A1249),OR(s_player="",s_player=C1249)),MAX(F$1:F1248)+1,0)</f>
        <v>0</v>
      </c>
    </row>
    <row r="1250" spans="1:6">
      <c r="A1250" s="20">
        <v>2015</v>
      </c>
      <c r="B1250" s="15" t="s">
        <v>51</v>
      </c>
      <c r="C1250" s="15" t="s">
        <v>680</v>
      </c>
      <c r="D1250" s="24">
        <v>1302840</v>
      </c>
      <c r="E1250" t="str">
        <f>IF(D1250&lt;VLOOKUP(A1250,Min!A:B,2,FALSE),"Y","")</f>
        <v/>
      </c>
      <c r="F1250">
        <f>IF(AND(OR(s_tmchk="all",IF(ISERROR(MATCH(B1250,s_teams,0)),FALSE,TRUE)),OR(s_minsal="",s_minsal&lt;=D1250),OR(s_maxsal="",s_maxsal&gt;=D1250),OR(s_minyr="",s_minyr&lt;=A1250),OR(s_maxyr="",s_maxyr&gt;=A1250),OR(s_player="",s_player=C1250)),MAX(F$1:F1249)+1,0)</f>
        <v>0</v>
      </c>
    </row>
    <row r="1251" spans="1:6">
      <c r="A1251" s="20">
        <v>2015</v>
      </c>
      <c r="B1251" s="15" t="s">
        <v>51</v>
      </c>
      <c r="C1251" s="15" t="s">
        <v>661</v>
      </c>
      <c r="D1251" s="24">
        <v>1227985</v>
      </c>
      <c r="E1251" t="str">
        <f>IF(D1251&lt;VLOOKUP(A1251,Min!A:B,2,FALSE),"Y","")</f>
        <v/>
      </c>
      <c r="F1251">
        <f>IF(AND(OR(s_tmchk="all",IF(ISERROR(MATCH(B1251,s_teams,0)),FALSE,TRUE)),OR(s_minsal="",s_minsal&lt;=D1251),OR(s_maxsal="",s_maxsal&gt;=D1251),OR(s_minyr="",s_minyr&lt;=A1251),OR(s_maxyr="",s_maxyr&gt;=A1251),OR(s_player="",s_player=C1251)),MAX(F$1:F1250)+1,0)</f>
        <v>0</v>
      </c>
    </row>
    <row r="1252" spans="1:6">
      <c r="A1252" s="20">
        <v>2015</v>
      </c>
      <c r="B1252" s="15" t="s">
        <v>51</v>
      </c>
      <c r="C1252" s="15" t="s">
        <v>981</v>
      </c>
      <c r="D1252" s="24">
        <v>1100000</v>
      </c>
      <c r="E1252" t="str">
        <f>IF(D1252&lt;VLOOKUP(A1252,Min!A:B,2,FALSE),"Y","")</f>
        <v/>
      </c>
      <c r="F1252">
        <f>IF(AND(OR(s_tmchk="all",IF(ISERROR(MATCH(B1252,s_teams,0)),FALSE,TRUE)),OR(s_minsal="",s_minsal&lt;=D1252),OR(s_maxsal="",s_maxsal&gt;=D1252),OR(s_minyr="",s_minyr&lt;=A1252),OR(s_maxyr="",s_maxyr&gt;=A1252),OR(s_player="",s_player=C1252)),MAX(F$1:F1251)+1,0)</f>
        <v>0</v>
      </c>
    </row>
    <row r="1253" spans="1:6">
      <c r="A1253" s="20">
        <v>2015</v>
      </c>
      <c r="B1253" s="15" t="s">
        <v>51</v>
      </c>
      <c r="C1253" s="15" t="s">
        <v>241</v>
      </c>
      <c r="D1253" s="24">
        <v>948163</v>
      </c>
      <c r="E1253" t="str">
        <f>IF(D1253&lt;VLOOKUP(A1253,Min!A:B,2,FALSE),"Y","")</f>
        <v/>
      </c>
      <c r="F1253">
        <f>IF(AND(OR(s_tmchk="all",IF(ISERROR(MATCH(B1253,s_teams,0)),FALSE,TRUE)),OR(s_minsal="",s_minsal&lt;=D1253),OR(s_maxsal="",s_maxsal&gt;=D1253),OR(s_minyr="",s_minyr&lt;=A1253),OR(s_maxyr="",s_maxyr&gt;=A1253),OR(s_player="",s_player=C1253)),MAX(F$1:F1252)+1,0)</f>
        <v>0</v>
      </c>
    </row>
    <row r="1254" spans="1:6">
      <c r="A1254" s="20">
        <v>2015</v>
      </c>
      <c r="B1254" s="15" t="s">
        <v>51</v>
      </c>
      <c r="C1254" s="15" t="s">
        <v>670</v>
      </c>
      <c r="D1254" s="24">
        <v>948163</v>
      </c>
      <c r="E1254" t="str">
        <f>IF(D1254&lt;VLOOKUP(A1254,Min!A:B,2,FALSE),"Y","")</f>
        <v/>
      </c>
      <c r="F1254">
        <f>IF(AND(OR(s_tmchk="all",IF(ISERROR(MATCH(B1254,s_teams,0)),FALSE,TRUE)),OR(s_minsal="",s_minsal&lt;=D1254),OR(s_maxsal="",s_maxsal&gt;=D1254),OR(s_minyr="",s_minyr&lt;=A1254),OR(s_maxyr="",s_maxyr&gt;=A1254),OR(s_player="",s_player=C1254)),MAX(F$1:F1253)+1,0)</f>
        <v>0</v>
      </c>
    </row>
    <row r="1255" spans="1:6">
      <c r="A1255" s="20">
        <v>2015</v>
      </c>
      <c r="B1255" s="15" t="s">
        <v>51</v>
      </c>
      <c r="C1255" s="15" t="s">
        <v>690</v>
      </c>
      <c r="D1255" s="24">
        <v>507336</v>
      </c>
      <c r="E1255" t="str">
        <f>IF(D1255&lt;VLOOKUP(A1255,Min!A:B,2,FALSE),"Y","")</f>
        <v/>
      </c>
      <c r="F1255">
        <f>IF(AND(OR(s_tmchk="all",IF(ISERROR(MATCH(B1255,s_teams,0)),FALSE,TRUE)),OR(s_minsal="",s_minsal&lt;=D1255),OR(s_maxsal="",s_maxsal&gt;=D1255),OR(s_minyr="",s_minyr&lt;=A1255),OR(s_maxyr="",s_maxyr&gt;=A1255),OR(s_player="",s_player=C1255)),MAX(F$1:F1254)+1,0)</f>
        <v>0</v>
      </c>
    </row>
    <row r="1256" spans="1:6">
      <c r="A1256" s="20">
        <v>2015</v>
      </c>
      <c r="B1256" s="15" t="s">
        <v>51</v>
      </c>
      <c r="C1256" s="15" t="s">
        <v>1760</v>
      </c>
      <c r="D1256" s="24">
        <v>137614</v>
      </c>
      <c r="E1256" t="str">
        <f>IF(D1256&lt;VLOOKUP(A1256,Min!A:B,2,FALSE),"Y","")</f>
        <v>Y</v>
      </c>
      <c r="F1256">
        <f>IF(AND(OR(s_tmchk="all",IF(ISERROR(MATCH(B1256,s_teams,0)),FALSE,TRUE)),OR(s_minsal="",s_minsal&lt;=D1256),OR(s_maxsal="",s_maxsal&gt;=D1256),OR(s_minyr="",s_minyr&lt;=A1256),OR(s_maxyr="",s_maxyr&gt;=A1256),OR(s_player="",s_player=C1256)),MAX(F$1:F1255)+1,0)</f>
        <v>0</v>
      </c>
    </row>
    <row r="1257" spans="1:6">
      <c r="A1257" s="20">
        <v>2015</v>
      </c>
      <c r="B1257" s="15" t="s">
        <v>53</v>
      </c>
      <c r="C1257" s="15" t="s">
        <v>698</v>
      </c>
      <c r="D1257" s="24">
        <v>20068563</v>
      </c>
      <c r="E1257" t="str">
        <f>IF(D1257&lt;VLOOKUP(A1257,Min!A:B,2,FALSE),"Y","")</f>
        <v/>
      </c>
      <c r="F1257">
        <f>IF(AND(OR(s_tmchk="all",IF(ISERROR(MATCH(B1257,s_teams,0)),FALSE,TRUE)),OR(s_minsal="",s_minsal&lt;=D1257),OR(s_maxsal="",s_maxsal&gt;=D1257),OR(s_minyr="",s_minyr&lt;=A1257),OR(s_maxyr="",s_maxyr&gt;=A1257),OR(s_player="",s_player=C1257)),MAX(F$1:F1256)+1,0)</f>
        <v>0</v>
      </c>
    </row>
    <row r="1258" spans="1:6">
      <c r="A1258" s="20">
        <v>2015</v>
      </c>
      <c r="B1258" s="15" t="s">
        <v>53</v>
      </c>
      <c r="C1258" s="15" t="s">
        <v>704</v>
      </c>
      <c r="D1258" s="24">
        <v>17674613</v>
      </c>
      <c r="E1258" t="str">
        <f>IF(D1258&lt;VLOOKUP(A1258,Min!A:B,2,FALSE),"Y","")</f>
        <v/>
      </c>
      <c r="F1258">
        <f>IF(AND(OR(s_tmchk="all",IF(ISERROR(MATCH(B1258,s_teams,0)),FALSE,TRUE)),OR(s_minsal="",s_minsal&lt;=D1258),OR(s_maxsal="",s_maxsal&gt;=D1258),OR(s_minyr="",s_minyr&lt;=A1258),OR(s_maxyr="",s_maxyr&gt;=A1258),OR(s_player="",s_player=C1258)),MAX(F$1:F1257)+1,0)</f>
        <v>0</v>
      </c>
    </row>
    <row r="1259" spans="1:6">
      <c r="A1259" s="20">
        <v>2015</v>
      </c>
      <c r="B1259" s="15" t="s">
        <v>53</v>
      </c>
      <c r="C1259" s="15" t="s">
        <v>701</v>
      </c>
      <c r="D1259" s="24">
        <v>11440123</v>
      </c>
      <c r="E1259" t="str">
        <f>IF(D1259&lt;VLOOKUP(A1259,Min!A:B,2,FALSE),"Y","")</f>
        <v/>
      </c>
      <c r="F1259">
        <f>IF(AND(OR(s_tmchk="all",IF(ISERROR(MATCH(B1259,s_teams,0)),FALSE,TRUE)),OR(s_minsal="",s_minsal&lt;=D1259),OR(s_maxsal="",s_maxsal&gt;=D1259),OR(s_minyr="",s_minyr&lt;=A1259),OR(s_maxyr="",s_maxyr&gt;=A1259),OR(s_player="",s_player=C1259)),MAX(F$1:F1258)+1,0)</f>
        <v>0</v>
      </c>
    </row>
    <row r="1260" spans="1:6">
      <c r="A1260" s="20">
        <v>2015</v>
      </c>
      <c r="B1260" s="15" t="s">
        <v>53</v>
      </c>
      <c r="C1260" s="15" t="s">
        <v>710</v>
      </c>
      <c r="D1260" s="24">
        <v>6792500</v>
      </c>
      <c r="E1260" t="str">
        <f>IF(D1260&lt;VLOOKUP(A1260,Min!A:B,2,FALSE),"Y","")</f>
        <v/>
      </c>
      <c r="F1260">
        <f>IF(AND(OR(s_tmchk="all",IF(ISERROR(MATCH(B1260,s_teams,0)),FALSE,TRUE)),OR(s_minsal="",s_minsal&lt;=D1260),OR(s_maxsal="",s_maxsal&gt;=D1260),OR(s_minyr="",s_minyr&lt;=A1260),OR(s_maxyr="",s_maxyr&gt;=A1260),OR(s_player="",s_player=C1260)),MAX(F$1:F1259)+1,0)</f>
        <v>0</v>
      </c>
    </row>
    <row r="1261" spans="1:6">
      <c r="A1261" s="20">
        <v>2015</v>
      </c>
      <c r="B1261" s="15" t="s">
        <v>53</v>
      </c>
      <c r="C1261" s="15" t="s">
        <v>713</v>
      </c>
      <c r="D1261" s="24">
        <v>5450000</v>
      </c>
      <c r="E1261" t="str">
        <f>IF(D1261&lt;VLOOKUP(A1261,Min!A:B,2,FALSE),"Y","")</f>
        <v/>
      </c>
      <c r="F1261">
        <f>IF(AND(OR(s_tmchk="all",IF(ISERROR(MATCH(B1261,s_teams,0)),FALSE,TRUE)),OR(s_minsal="",s_minsal&lt;=D1261),OR(s_maxsal="",s_maxsal&gt;=D1261),OR(s_minyr="",s_minyr&lt;=A1261),OR(s_maxyr="",s_maxyr&gt;=A1261),OR(s_player="",s_player=C1261)),MAX(F$1:F1260)+1,0)</f>
        <v>0</v>
      </c>
    </row>
    <row r="1262" spans="1:6">
      <c r="A1262" s="20">
        <v>2015</v>
      </c>
      <c r="B1262" s="15" t="s">
        <v>53</v>
      </c>
      <c r="C1262" s="15" t="s">
        <v>275</v>
      </c>
      <c r="D1262" s="24">
        <v>5305000</v>
      </c>
      <c r="E1262" t="str">
        <f>IF(D1262&lt;VLOOKUP(A1262,Min!A:B,2,FALSE),"Y","")</f>
        <v/>
      </c>
      <c r="F1262">
        <f>IF(AND(OR(s_tmchk="all",IF(ISERROR(MATCH(B1262,s_teams,0)),FALSE,TRUE)),OR(s_minsal="",s_minsal&lt;=D1262),OR(s_maxsal="",s_maxsal&gt;=D1262),OR(s_minyr="",s_minyr&lt;=A1262),OR(s_maxyr="",s_maxyr&gt;=A1262),OR(s_player="",s_player=C1262)),MAX(F$1:F1261)+1,0)</f>
        <v>0</v>
      </c>
    </row>
    <row r="1263" spans="1:6">
      <c r="A1263" s="20">
        <v>2015</v>
      </c>
      <c r="B1263" s="15" t="s">
        <v>53</v>
      </c>
      <c r="C1263" s="15" t="s">
        <v>815</v>
      </c>
      <c r="D1263" s="24">
        <v>3396250</v>
      </c>
      <c r="E1263" t="str">
        <f>IF(D1263&lt;VLOOKUP(A1263,Min!A:B,2,FALSE),"Y","")</f>
        <v/>
      </c>
      <c r="F1263">
        <f>IF(AND(OR(s_tmchk="all",IF(ISERROR(MATCH(B1263,s_teams,0)),FALSE,TRUE)),OR(s_minsal="",s_minsal&lt;=D1263),OR(s_maxsal="",s_maxsal&gt;=D1263),OR(s_minyr="",s_minyr&lt;=A1263),OR(s_maxyr="",s_maxyr&gt;=A1263),OR(s_player="",s_player=C1263)),MAX(F$1:F1262)+1,0)</f>
        <v>0</v>
      </c>
    </row>
    <row r="1264" spans="1:6">
      <c r="A1264" s="20">
        <v>2015</v>
      </c>
      <c r="B1264" s="15" t="s">
        <v>53</v>
      </c>
      <c r="C1264" s="15" t="s">
        <v>1931</v>
      </c>
      <c r="D1264" s="24">
        <v>3250000</v>
      </c>
      <c r="E1264" t="str">
        <f>IF(D1264&lt;VLOOKUP(A1264,Min!A:B,2,FALSE),"Y","")</f>
        <v/>
      </c>
      <c r="F1264">
        <f>IF(AND(OR(s_tmchk="all",IF(ISERROR(MATCH(B1264,s_teams,0)),FALSE,TRUE)),OR(s_minsal="",s_minsal&lt;=D1264),OR(s_maxsal="",s_maxsal&gt;=D1264),OR(s_minyr="",s_minyr&lt;=A1264),OR(s_maxyr="",s_maxyr&gt;=A1264),OR(s_player="",s_player=C1264)),MAX(F$1:F1263)+1,0)</f>
        <v>0</v>
      </c>
    </row>
    <row r="1265" spans="1:6">
      <c r="A1265" s="20">
        <v>2015</v>
      </c>
      <c r="B1265" s="15" t="s">
        <v>53</v>
      </c>
      <c r="C1265" s="15" t="s">
        <v>719</v>
      </c>
      <c r="D1265" s="24">
        <v>2439840</v>
      </c>
      <c r="E1265" t="str">
        <f>IF(D1265&lt;VLOOKUP(A1265,Min!A:B,2,FALSE),"Y","")</f>
        <v/>
      </c>
      <c r="F1265">
        <f>IF(AND(OR(s_tmchk="all",IF(ISERROR(MATCH(B1265,s_teams,0)),FALSE,TRUE)),OR(s_minsal="",s_minsal&lt;=D1265),OR(s_maxsal="",s_maxsal&gt;=D1265),OR(s_minyr="",s_minyr&lt;=A1265),OR(s_maxyr="",s_maxyr&gt;=A1265),OR(s_player="",s_player=C1265)),MAX(F$1:F1264)+1,0)</f>
        <v>0</v>
      </c>
    </row>
    <row r="1266" spans="1:6">
      <c r="A1266" s="20">
        <v>2015</v>
      </c>
      <c r="B1266" s="15" t="s">
        <v>53</v>
      </c>
      <c r="C1266" s="15" t="s">
        <v>721</v>
      </c>
      <c r="D1266" s="24">
        <v>2100000</v>
      </c>
      <c r="E1266" t="str">
        <f>IF(D1266&lt;VLOOKUP(A1266,Min!A:B,2,FALSE),"Y","")</f>
        <v/>
      </c>
      <c r="F1266">
        <f>IF(AND(OR(s_tmchk="all",IF(ISERROR(MATCH(B1266,s_teams,0)),FALSE,TRUE)),OR(s_minsal="",s_minsal&lt;=D1266),OR(s_maxsal="",s_maxsal&gt;=D1266),OR(s_minyr="",s_minyr&lt;=A1266),OR(s_maxyr="",s_maxyr&gt;=A1266),OR(s_player="",s_player=C1266)),MAX(F$1:F1265)+1,0)</f>
        <v>0</v>
      </c>
    </row>
    <row r="1267" spans="1:6">
      <c r="A1267" s="20">
        <v>2015</v>
      </c>
      <c r="B1267" s="15" t="s">
        <v>53</v>
      </c>
      <c r="C1267" s="15" t="s">
        <v>1951</v>
      </c>
      <c r="D1267" s="24">
        <v>1500000</v>
      </c>
      <c r="E1267" t="str">
        <f>IF(D1267&lt;VLOOKUP(A1267,Min!A:B,2,FALSE),"Y","")</f>
        <v/>
      </c>
      <c r="F1267">
        <f>IF(AND(OR(s_tmchk="all",IF(ISERROR(MATCH(B1267,s_teams,0)),FALSE,TRUE)),OR(s_minsal="",s_minsal&lt;=D1267),OR(s_maxsal="",s_maxsal&gt;=D1267),OR(s_minyr="",s_minyr&lt;=A1267),OR(s_maxyr="",s_maxyr&gt;=A1267),OR(s_player="",s_player=C1267)),MAX(F$1:F1266)+1,0)</f>
        <v>0</v>
      </c>
    </row>
    <row r="1268" spans="1:6">
      <c r="A1268" s="20">
        <v>2015</v>
      </c>
      <c r="B1268" s="15" t="s">
        <v>53</v>
      </c>
      <c r="C1268" s="15" t="s">
        <v>1978</v>
      </c>
      <c r="D1268" s="24">
        <v>1448490</v>
      </c>
      <c r="E1268" t="str">
        <f>IF(D1268&lt;VLOOKUP(A1268,Min!A:B,2,FALSE),"Y","")</f>
        <v/>
      </c>
      <c r="F1268">
        <f>IF(AND(OR(s_tmchk="all",IF(ISERROR(MATCH(B1268,s_teams,0)),FALSE,TRUE)),OR(s_minsal="",s_minsal&lt;=D1268),OR(s_maxsal="",s_maxsal&gt;=D1268),OR(s_minyr="",s_minyr&lt;=A1268),OR(s_maxyr="",s_maxyr&gt;=A1268),OR(s_player="",s_player=C1268)),MAX(F$1:F1267)+1,0)</f>
        <v>0</v>
      </c>
    </row>
    <row r="1269" spans="1:6">
      <c r="A1269" s="20">
        <v>2015</v>
      </c>
      <c r="B1269" s="15" t="s">
        <v>53</v>
      </c>
      <c r="C1269" s="15" t="s">
        <v>1980</v>
      </c>
      <c r="D1269" s="24">
        <v>1227985</v>
      </c>
      <c r="E1269" t="str">
        <f>IF(D1269&lt;VLOOKUP(A1269,Min!A:B,2,FALSE),"Y","")</f>
        <v/>
      </c>
      <c r="F1269">
        <f>IF(AND(OR(s_tmchk="all",IF(ISERROR(MATCH(B1269,s_teams,0)),FALSE,TRUE)),OR(s_minsal="",s_minsal&lt;=D1269),OR(s_maxsal="",s_maxsal&gt;=D1269),OR(s_minyr="",s_minyr&lt;=A1269),OR(s_maxyr="",s_maxyr&gt;=A1269),OR(s_player="",s_player=C1269)),MAX(F$1:F1268)+1,0)</f>
        <v>0</v>
      </c>
    </row>
    <row r="1270" spans="1:6">
      <c r="A1270" s="20">
        <v>2015</v>
      </c>
      <c r="B1270" s="15" t="s">
        <v>53</v>
      </c>
      <c r="C1270" s="15" t="s">
        <v>726</v>
      </c>
      <c r="D1270" s="24">
        <v>1109760</v>
      </c>
      <c r="E1270" t="str">
        <f>IF(D1270&lt;VLOOKUP(A1270,Min!A:B,2,FALSE),"Y","")</f>
        <v/>
      </c>
      <c r="F1270">
        <f>IF(AND(OR(s_tmchk="all",IF(ISERROR(MATCH(B1270,s_teams,0)),FALSE,TRUE)),OR(s_minsal="",s_minsal&lt;=D1270),OR(s_maxsal="",s_maxsal&gt;=D1270),OR(s_minyr="",s_minyr&lt;=A1270),OR(s_maxyr="",s_maxyr&gt;=A1270),OR(s_player="",s_player=C1270)),MAX(F$1:F1269)+1,0)</f>
        <v>0</v>
      </c>
    </row>
    <row r="1271" spans="1:6">
      <c r="A1271" s="20">
        <v>2015</v>
      </c>
      <c r="B1271" s="15" t="s">
        <v>53</v>
      </c>
      <c r="C1271" s="15" t="s">
        <v>1984</v>
      </c>
      <c r="D1271" s="24">
        <v>981084</v>
      </c>
      <c r="E1271" t="str">
        <f>IF(D1271&lt;VLOOKUP(A1271,Min!A:B,2,FALSE),"Y","")</f>
        <v/>
      </c>
      <c r="F1271">
        <f>IF(AND(OR(s_tmchk="all",IF(ISERROR(MATCH(B1271,s_teams,0)),FALSE,TRUE)),OR(s_minsal="",s_minsal&lt;=D1271),OR(s_maxsal="",s_maxsal&gt;=D1271),OR(s_minyr="",s_minyr&lt;=A1271),OR(s_maxyr="",s_maxyr&gt;=A1271),OR(s_player="",s_player=C1271)),MAX(F$1:F1270)+1,0)</f>
        <v>0</v>
      </c>
    </row>
    <row r="1272" spans="1:6">
      <c r="A1272" s="20">
        <v>2015</v>
      </c>
      <c r="B1272" s="15" t="s">
        <v>53</v>
      </c>
      <c r="C1272" s="15" t="s">
        <v>384</v>
      </c>
      <c r="D1272" s="24">
        <v>783889</v>
      </c>
      <c r="E1272" t="str">
        <f>IF(D1272&lt;VLOOKUP(A1272,Min!A:B,2,FALSE),"Y","")</f>
        <v/>
      </c>
      <c r="F1272">
        <f>IF(AND(OR(s_tmchk="all",IF(ISERROR(MATCH(B1272,s_teams,0)),FALSE,TRUE)),OR(s_minsal="",s_minsal&lt;=D1272),OR(s_maxsal="",s_maxsal&gt;=D1272),OR(s_minyr="",s_minyr&lt;=A1272),OR(s_maxyr="",s_maxyr&gt;=A1272),OR(s_player="",s_player=C1272)),MAX(F$1:F1271)+1,0)</f>
        <v>0</v>
      </c>
    </row>
    <row r="1273" spans="1:6">
      <c r="A1273" s="20">
        <v>2015</v>
      </c>
      <c r="B1273" s="15" t="s">
        <v>53</v>
      </c>
      <c r="C1273" s="15" t="s">
        <v>1036</v>
      </c>
      <c r="D1273" s="24">
        <v>262139</v>
      </c>
      <c r="E1273" t="str">
        <f>IF(D1273&lt;VLOOKUP(A1273,Min!A:B,2,FALSE),"Y","")</f>
        <v>Y</v>
      </c>
      <c r="F1273">
        <f>IF(AND(OR(s_tmchk="all",IF(ISERROR(MATCH(B1273,s_teams,0)),FALSE,TRUE)),OR(s_minsal="",s_minsal&lt;=D1273),OR(s_maxsal="",s_maxsal&gt;=D1273),OR(s_minyr="",s_minyr&lt;=A1273),OR(s_maxyr="",s_maxyr&gt;=A1273),OR(s_player="",s_player=C1273)),MAX(F$1:F1272)+1,0)</f>
        <v>0</v>
      </c>
    </row>
    <row r="1274" spans="1:6">
      <c r="A1274" s="20">
        <v>2015</v>
      </c>
      <c r="B1274" s="15" t="s">
        <v>53</v>
      </c>
      <c r="C1274" s="15" t="s">
        <v>1047</v>
      </c>
      <c r="D1274" s="24">
        <v>154919</v>
      </c>
      <c r="E1274" t="str">
        <f>IF(D1274&lt;VLOOKUP(A1274,Min!A:B,2,FALSE),"Y","")</f>
        <v>Y</v>
      </c>
      <c r="F1274">
        <f>IF(AND(OR(s_tmchk="all",IF(ISERROR(MATCH(B1274,s_teams,0)),FALSE,TRUE)),OR(s_minsal="",s_minsal&lt;=D1274),OR(s_maxsal="",s_maxsal&gt;=D1274),OR(s_minyr="",s_minyr&lt;=A1274),OR(s_maxyr="",s_maxyr&gt;=A1274),OR(s_player="",s_player=C1274)),MAX(F$1:F1273)+1,0)</f>
        <v>0</v>
      </c>
    </row>
    <row r="1275" spans="1:6">
      <c r="A1275" s="20">
        <v>2015</v>
      </c>
      <c r="B1275" s="15" t="s">
        <v>53</v>
      </c>
      <c r="C1275" s="15" t="s">
        <v>1993</v>
      </c>
      <c r="D1275" s="24">
        <v>89239</v>
      </c>
      <c r="E1275" t="str">
        <f>IF(D1275&lt;VLOOKUP(A1275,Min!A:B,2,FALSE),"Y","")</f>
        <v>Y</v>
      </c>
      <c r="F1275">
        <f>IF(AND(OR(s_tmchk="all",IF(ISERROR(MATCH(B1275,s_teams,0)),FALSE,TRUE)),OR(s_minsal="",s_minsal&lt;=D1275),OR(s_maxsal="",s_maxsal&gt;=D1275),OR(s_minyr="",s_minyr&lt;=A1275),OR(s_maxyr="",s_maxyr&gt;=A1275),OR(s_player="",s_player=C1275)),MAX(F$1:F1274)+1,0)</f>
        <v>0</v>
      </c>
    </row>
    <row r="1276" spans="1:6">
      <c r="A1276" s="20">
        <v>2015</v>
      </c>
      <c r="B1276" s="15" t="s">
        <v>55</v>
      </c>
      <c r="C1276" s="15" t="s">
        <v>744</v>
      </c>
      <c r="D1276" s="24">
        <v>23500000</v>
      </c>
      <c r="E1276" t="str">
        <f>IF(D1276&lt;VLOOKUP(A1276,Min!A:B,2,FALSE),"Y","")</f>
        <v/>
      </c>
      <c r="F1276">
        <f>IF(AND(OR(s_tmchk="all",IF(ISERROR(MATCH(B1276,s_teams,0)),FALSE,TRUE)),OR(s_minsal="",s_minsal&lt;=D1276),OR(s_maxsal="",s_maxsal&gt;=D1276),OR(s_minyr="",s_minyr&lt;=A1276),OR(s_maxyr="",s_maxyr&gt;=A1276),OR(s_player="",s_player=C1276)),MAX(F$1:F1275)+1,0)</f>
        <v>0</v>
      </c>
    </row>
    <row r="1277" spans="1:6">
      <c r="A1277" s="20">
        <v>2015</v>
      </c>
      <c r="B1277" s="15" t="s">
        <v>55</v>
      </c>
      <c r="C1277" s="15" t="s">
        <v>291</v>
      </c>
      <c r="D1277" s="24">
        <v>14898938</v>
      </c>
      <c r="E1277" t="str">
        <f>IF(D1277&lt;VLOOKUP(A1277,Min!A:B,2,FALSE),"Y","")</f>
        <v/>
      </c>
      <c r="F1277">
        <f>IF(AND(OR(s_tmchk="all",IF(ISERROR(MATCH(B1277,s_teams,0)),FALSE,TRUE)),OR(s_minsal="",s_minsal&lt;=D1277),OR(s_maxsal="",s_maxsal&gt;=D1277),OR(s_minyr="",s_minyr&lt;=A1277),OR(s_maxyr="",s_maxyr&gt;=A1277),OR(s_player="",s_player=C1277)),MAX(F$1:F1276)+1,0)</f>
        <v>0</v>
      </c>
    </row>
    <row r="1278" spans="1:6">
      <c r="A1278" s="20">
        <v>2015</v>
      </c>
      <c r="B1278" s="15" t="s">
        <v>55</v>
      </c>
      <c r="C1278" s="15" t="s">
        <v>1999</v>
      </c>
      <c r="D1278" s="24">
        <v>9701000</v>
      </c>
      <c r="E1278" t="str">
        <f>IF(D1278&lt;VLOOKUP(A1278,Min!A:B,2,FALSE),"Y","")</f>
        <v/>
      </c>
      <c r="F1278">
        <f>IF(AND(OR(s_tmchk="all",IF(ISERROR(MATCH(B1278,s_teams,0)),FALSE,TRUE)),OR(s_minsal="",s_minsal&lt;=D1278),OR(s_maxsal="",s_maxsal&gt;=D1278),OR(s_minyr="",s_minyr&lt;=A1278),OR(s_maxyr="",s_maxyr&gt;=A1278),OR(s_player="",s_player=C1278)),MAX(F$1:F1277)+1,0)</f>
        <v>0</v>
      </c>
    </row>
    <row r="1279" spans="1:6">
      <c r="A1279" s="20">
        <v>2015</v>
      </c>
      <c r="B1279" s="15" t="s">
        <v>55</v>
      </c>
      <c r="C1279" s="15" t="s">
        <v>672</v>
      </c>
      <c r="D1279" s="24">
        <v>9000000</v>
      </c>
      <c r="E1279" t="str">
        <f>IF(D1279&lt;VLOOKUP(A1279,Min!A:B,2,FALSE),"Y","")</f>
        <v/>
      </c>
      <c r="F1279">
        <f>IF(AND(OR(s_tmchk="all",IF(ISERROR(MATCH(B1279,s_teams,0)),FALSE,TRUE)),OR(s_minsal="",s_minsal&lt;=D1279),OR(s_maxsal="",s_maxsal&gt;=D1279),OR(s_minyr="",s_minyr&lt;=A1279),OR(s_maxyr="",s_maxyr&gt;=A1279),OR(s_player="",s_player=C1279)),MAX(F$1:F1278)+1,0)</f>
        <v>0</v>
      </c>
    </row>
    <row r="1280" spans="1:6">
      <c r="A1280" s="20">
        <v>2015</v>
      </c>
      <c r="B1280" s="15" t="s">
        <v>55</v>
      </c>
      <c r="C1280" s="15" t="s">
        <v>751</v>
      </c>
      <c r="D1280" s="24">
        <v>4994420</v>
      </c>
      <c r="E1280" t="str">
        <f>IF(D1280&lt;VLOOKUP(A1280,Min!A:B,2,FALSE),"Y","")</f>
        <v/>
      </c>
      <c r="F1280">
        <f>IF(AND(OR(s_tmchk="all",IF(ISERROR(MATCH(B1280,s_teams,0)),FALSE,TRUE)),OR(s_minsal="",s_minsal&lt;=D1280),OR(s_maxsal="",s_maxsal&gt;=D1280),OR(s_minyr="",s_minyr&lt;=A1280),OR(s_maxyr="",s_maxyr&gt;=A1280),OR(s_player="",s_player=C1280)),MAX(F$1:F1279)+1,0)</f>
        <v>0</v>
      </c>
    </row>
    <row r="1281" spans="1:6">
      <c r="A1281" s="20">
        <v>2015</v>
      </c>
      <c r="B1281" s="15" t="s">
        <v>55</v>
      </c>
      <c r="C1281" s="15" t="s">
        <v>1710</v>
      </c>
      <c r="D1281" s="24">
        <v>3250000</v>
      </c>
      <c r="E1281" t="str">
        <f>IF(D1281&lt;VLOOKUP(A1281,Min!A:B,2,FALSE),"Y","")</f>
        <v/>
      </c>
      <c r="F1281">
        <f>IF(AND(OR(s_tmchk="all",IF(ISERROR(MATCH(B1281,s_teams,0)),FALSE,TRUE)),OR(s_minsal="",s_minsal&lt;=D1281),OR(s_maxsal="",s_maxsal&gt;=D1281),OR(s_minyr="",s_minyr&lt;=A1281),OR(s_maxyr="",s_maxyr&gt;=A1281),OR(s_player="",s_player=C1281)),MAX(F$1:F1280)+1,0)</f>
        <v>0</v>
      </c>
    </row>
    <row r="1282" spans="1:6">
      <c r="A1282" s="20">
        <v>2015</v>
      </c>
      <c r="B1282" s="15" t="s">
        <v>55</v>
      </c>
      <c r="C1282" s="15" t="s">
        <v>757</v>
      </c>
      <c r="D1282" s="24">
        <v>2997360</v>
      </c>
      <c r="E1282" t="str">
        <f>IF(D1282&lt;VLOOKUP(A1282,Min!A:B,2,FALSE),"Y","")</f>
        <v/>
      </c>
      <c r="F1282">
        <f>IF(AND(OR(s_tmchk="all",IF(ISERROR(MATCH(B1282,s_teams,0)),FALSE,TRUE)),OR(s_minsal="",s_minsal&lt;=D1282),OR(s_maxsal="",s_maxsal&gt;=D1282),OR(s_minyr="",s_minyr&lt;=A1282),OR(s_maxyr="",s_maxyr&gt;=A1282),OR(s_player="",s_player=C1282)),MAX(F$1:F1281)+1,0)</f>
        <v>0</v>
      </c>
    </row>
    <row r="1283" spans="1:6">
      <c r="A1283" s="20">
        <v>2015</v>
      </c>
      <c r="B1283" s="15" t="s">
        <v>55</v>
      </c>
      <c r="C1283" s="15" t="s">
        <v>298</v>
      </c>
      <c r="D1283" s="24">
        <v>1650000</v>
      </c>
      <c r="E1283" t="str">
        <f>IF(D1283&lt;VLOOKUP(A1283,Min!A:B,2,FALSE),"Y","")</f>
        <v/>
      </c>
      <c r="F1283">
        <f>IF(AND(OR(s_tmchk="all",IF(ISERROR(MATCH(B1283,s_teams,0)),FALSE,TRUE)),OR(s_minsal="",s_minsal&lt;=D1283),OR(s_maxsal="",s_maxsal&gt;=D1283),OR(s_minyr="",s_minyr&lt;=A1283),OR(s_maxyr="",s_maxyr&gt;=A1283),OR(s_player="",s_player=C1283)),MAX(F$1:F1282)+1,0)</f>
        <v>0</v>
      </c>
    </row>
    <row r="1284" spans="1:6">
      <c r="A1284" s="20">
        <v>2015</v>
      </c>
      <c r="B1284" s="15" t="s">
        <v>55</v>
      </c>
      <c r="C1284" s="15" t="s">
        <v>1267</v>
      </c>
      <c r="D1284" s="24">
        <v>1316809</v>
      </c>
      <c r="E1284" t="str">
        <f>IF(D1284&lt;VLOOKUP(A1284,Min!A:B,2,FALSE),"Y","")</f>
        <v/>
      </c>
      <c r="F1284">
        <f>IF(AND(OR(s_tmchk="all",IF(ISERROR(MATCH(B1284,s_teams,0)),FALSE,TRUE)),OR(s_minsal="",s_minsal&lt;=D1284),OR(s_maxsal="",s_maxsal&gt;=D1284),OR(s_minyr="",s_minyr&lt;=A1284),OR(s_maxyr="",s_maxyr&gt;=A1284),OR(s_player="",s_player=C1284)),MAX(F$1:F1283)+1,0)</f>
        <v>0</v>
      </c>
    </row>
    <row r="1285" spans="1:6">
      <c r="A1285" s="20">
        <v>2015</v>
      </c>
      <c r="B1285" s="15" t="s">
        <v>55</v>
      </c>
      <c r="C1285" s="15" t="s">
        <v>2012</v>
      </c>
      <c r="D1285" s="24">
        <v>1082000</v>
      </c>
      <c r="E1285" t="str">
        <f>IF(D1285&lt;VLOOKUP(A1285,Min!A:B,2,FALSE),"Y","")</f>
        <v/>
      </c>
      <c r="F1285">
        <f>IF(AND(OR(s_tmchk="all",IF(ISERROR(MATCH(B1285,s_teams,0)),FALSE,TRUE)),OR(s_minsal="",s_minsal&lt;=D1285),OR(s_maxsal="",s_maxsal&gt;=D1285),OR(s_minyr="",s_minyr&lt;=A1285),OR(s_maxyr="",s_maxyr&gt;=A1285),OR(s_player="",s_player=C1285)),MAX(F$1:F1284)+1,0)</f>
        <v>0</v>
      </c>
    </row>
    <row r="1286" spans="1:6">
      <c r="A1286" s="20">
        <v>2015</v>
      </c>
      <c r="B1286" s="15" t="s">
        <v>55</v>
      </c>
      <c r="C1286" s="15" t="s">
        <v>227</v>
      </c>
      <c r="D1286" s="24">
        <v>1063384</v>
      </c>
      <c r="E1286" t="str">
        <f>IF(D1286&lt;VLOOKUP(A1286,Min!A:B,2,FALSE),"Y","")</f>
        <v/>
      </c>
      <c r="F1286">
        <f>IF(AND(OR(s_tmchk="all",IF(ISERROR(MATCH(B1286,s_teams,0)),FALSE,TRUE)),OR(s_minsal="",s_minsal&lt;=D1286),OR(s_maxsal="",s_maxsal&gt;=D1286),OR(s_minyr="",s_minyr&lt;=A1286),OR(s_maxyr="",s_maxyr&gt;=A1286),OR(s_player="",s_player=C1286)),MAX(F$1:F1285)+1,0)</f>
        <v>0</v>
      </c>
    </row>
    <row r="1287" spans="1:6">
      <c r="A1287" s="20">
        <v>2015</v>
      </c>
      <c r="B1287" s="15" t="s">
        <v>55</v>
      </c>
      <c r="C1287" s="15" t="s">
        <v>1301</v>
      </c>
      <c r="D1287" s="24">
        <v>981084</v>
      </c>
      <c r="E1287" t="str">
        <f>IF(D1287&lt;VLOOKUP(A1287,Min!A:B,2,FALSE),"Y","")</f>
        <v/>
      </c>
      <c r="F1287">
        <f>IF(AND(OR(s_tmchk="all",IF(ISERROR(MATCH(B1287,s_teams,0)),FALSE,TRUE)),OR(s_minsal="",s_minsal&lt;=D1287),OR(s_maxsal="",s_maxsal&gt;=D1287),OR(s_minyr="",s_minyr&lt;=A1287),OR(s_maxyr="",s_maxyr&gt;=A1287),OR(s_player="",s_player=C1287)),MAX(F$1:F1286)+1,0)</f>
        <v>0</v>
      </c>
    </row>
    <row r="1288" spans="1:6">
      <c r="A1288" s="20">
        <v>2015</v>
      </c>
      <c r="B1288" s="15" t="s">
        <v>55</v>
      </c>
      <c r="C1288" s="15" t="s">
        <v>731</v>
      </c>
      <c r="D1288" s="24">
        <v>981084</v>
      </c>
      <c r="E1288" t="str">
        <f>IF(D1288&lt;VLOOKUP(A1288,Min!A:B,2,FALSE),"Y","")</f>
        <v/>
      </c>
      <c r="F1288">
        <f>IF(AND(OR(s_tmchk="all",IF(ISERROR(MATCH(B1288,s_teams,0)),FALSE,TRUE)),OR(s_minsal="",s_minsal&lt;=D1288),OR(s_maxsal="",s_maxsal&gt;=D1288),OR(s_minyr="",s_minyr&lt;=A1288),OR(s_maxyr="",s_maxyr&gt;=A1288),OR(s_player="",s_player=C1288)),MAX(F$1:F1287)+1,0)</f>
        <v>0</v>
      </c>
    </row>
    <row r="1289" spans="1:6">
      <c r="A1289" s="20">
        <v>2015</v>
      </c>
      <c r="B1289" s="15" t="s">
        <v>55</v>
      </c>
      <c r="C1289" s="15" t="s">
        <v>771</v>
      </c>
      <c r="D1289" s="24">
        <v>915243</v>
      </c>
      <c r="E1289" t="str">
        <f>IF(D1289&lt;VLOOKUP(A1289,Min!A:B,2,FALSE),"Y","")</f>
        <v/>
      </c>
      <c r="F1289">
        <f>IF(AND(OR(s_tmchk="all",IF(ISERROR(MATCH(B1289,s_teams,0)),FALSE,TRUE)),OR(s_minsal="",s_minsal&lt;=D1289),OR(s_maxsal="",s_maxsal&gt;=D1289),OR(s_minyr="",s_minyr&lt;=A1289),OR(s_maxyr="",s_maxyr&gt;=A1289),OR(s_player="",s_player=C1289)),MAX(F$1:F1288)+1,0)</f>
        <v>0</v>
      </c>
    </row>
    <row r="1290" spans="1:6">
      <c r="A1290" s="20">
        <v>2015</v>
      </c>
      <c r="B1290" s="15" t="s">
        <v>55</v>
      </c>
      <c r="C1290" s="15" t="s">
        <v>775</v>
      </c>
      <c r="D1290" s="24">
        <v>507336</v>
      </c>
      <c r="E1290" t="str">
        <f>IF(D1290&lt;VLOOKUP(A1290,Min!A:B,2,FALSE),"Y","")</f>
        <v/>
      </c>
      <c r="F1290">
        <f>IF(AND(OR(s_tmchk="all",IF(ISERROR(MATCH(B1290,s_teams,0)),FALSE,TRUE)),OR(s_minsal="",s_minsal&lt;=D1290),OR(s_maxsal="",s_maxsal&gt;=D1290),OR(s_minyr="",s_minyr&lt;=A1290),OR(s_maxyr="",s_maxyr&gt;=A1290),OR(s_player="",s_player=C1290)),MAX(F$1:F1289)+1,0)</f>
        <v>0</v>
      </c>
    </row>
    <row r="1291" spans="1:6">
      <c r="A1291" s="20">
        <v>2015</v>
      </c>
      <c r="B1291" s="15" t="s">
        <v>55</v>
      </c>
      <c r="C1291" s="15" t="s">
        <v>773</v>
      </c>
      <c r="D1291" s="24">
        <v>325292</v>
      </c>
      <c r="E1291" t="str">
        <f>IF(D1291&lt;VLOOKUP(A1291,Min!A:B,2,FALSE),"Y","")</f>
        <v>Y</v>
      </c>
      <c r="F1291">
        <f>IF(AND(OR(s_tmchk="all",IF(ISERROR(MATCH(B1291,s_teams,0)),FALSE,TRUE)),OR(s_minsal="",s_minsal&lt;=D1291),OR(s_maxsal="",s_maxsal&gt;=D1291),OR(s_minyr="",s_minyr&lt;=A1291),OR(s_maxyr="",s_maxyr&gt;=A1291),OR(s_player="",s_player=C1291)),MAX(F$1:F1290)+1,0)</f>
        <v>0</v>
      </c>
    </row>
    <row r="1292" spans="1:6">
      <c r="A1292" s="20">
        <v>2015</v>
      </c>
      <c r="B1292" s="15" t="s">
        <v>55</v>
      </c>
      <c r="C1292" s="15" t="s">
        <v>2022</v>
      </c>
      <c r="D1292" s="24">
        <v>110420</v>
      </c>
      <c r="E1292" t="str">
        <f>IF(D1292&lt;VLOOKUP(A1292,Min!A:B,2,FALSE),"Y","")</f>
        <v>Y</v>
      </c>
      <c r="F1292">
        <f>IF(AND(OR(s_tmchk="all",IF(ISERROR(MATCH(B1292,s_teams,0)),FALSE,TRUE)),OR(s_minsal="",s_minsal&lt;=D1292),OR(s_maxsal="",s_maxsal&gt;=D1292),OR(s_minyr="",s_minyr&lt;=A1292),OR(s_maxyr="",s_maxyr&gt;=A1292),OR(s_player="",s_player=C1292)),MAX(F$1:F1291)+1,0)</f>
        <v>0</v>
      </c>
    </row>
    <row r="1293" spans="1:6">
      <c r="A1293" s="20">
        <v>2015</v>
      </c>
      <c r="B1293" s="15" t="s">
        <v>55</v>
      </c>
      <c r="C1293" s="15" t="s">
        <v>2026</v>
      </c>
      <c r="D1293" s="24">
        <v>48028</v>
      </c>
      <c r="E1293" t="str">
        <f>IF(D1293&lt;VLOOKUP(A1293,Min!A:B,2,FALSE),"Y","")</f>
        <v>Y</v>
      </c>
      <c r="F1293">
        <f>IF(AND(OR(s_tmchk="all",IF(ISERROR(MATCH(B1293,s_teams,0)),FALSE,TRUE)),OR(s_minsal="",s_minsal&lt;=D1293),OR(s_maxsal="",s_maxsal&gt;=D1293),OR(s_minyr="",s_minyr&lt;=A1293),OR(s_maxyr="",s_maxyr&gt;=A1293),OR(s_player="",s_player=C1293)),MAX(F$1:F1292)+1,0)</f>
        <v>0</v>
      </c>
    </row>
    <row r="1294" spans="1:6">
      <c r="A1294" s="20">
        <v>2015</v>
      </c>
      <c r="B1294" s="15" t="s">
        <v>55</v>
      </c>
      <c r="C1294" s="15" t="s">
        <v>2029</v>
      </c>
      <c r="D1294" s="24">
        <v>14409</v>
      </c>
      <c r="E1294" t="str">
        <f>IF(D1294&lt;VLOOKUP(A1294,Min!A:B,2,FALSE),"Y","")</f>
        <v>Y</v>
      </c>
      <c r="F1294">
        <f>IF(AND(OR(s_tmchk="all",IF(ISERROR(MATCH(B1294,s_teams,0)),FALSE,TRUE)),OR(s_minsal="",s_minsal&lt;=D1294),OR(s_maxsal="",s_maxsal&gt;=D1294),OR(s_minyr="",s_minyr&lt;=A1294),OR(s_maxyr="",s_maxyr&gt;=A1294),OR(s_player="",s_player=C1294)),MAX(F$1:F1293)+1,0)</f>
        <v>0</v>
      </c>
    </row>
    <row r="1295" spans="1:6">
      <c r="A1295" s="20">
        <v>2015</v>
      </c>
      <c r="B1295" s="15" t="s">
        <v>57</v>
      </c>
      <c r="C1295" s="15" t="s">
        <v>790</v>
      </c>
      <c r="D1295" s="24">
        <v>16500000</v>
      </c>
      <c r="E1295" t="str">
        <f>IF(D1295&lt;VLOOKUP(A1295,Min!A:B,2,FALSE),"Y","")</f>
        <v/>
      </c>
      <c r="F1295">
        <f>IF(AND(OR(s_tmchk="all",IF(ISERROR(MATCH(B1295,s_teams,0)),FALSE,TRUE)),OR(s_minsal="",s_minsal&lt;=D1295),OR(s_maxsal="",s_maxsal&gt;=D1295),OR(s_minyr="",s_minyr&lt;=A1295),OR(s_maxyr="",s_maxyr&gt;=A1295),OR(s_player="",s_player=C1295)),MAX(F$1:F1294)+1,0)</f>
        <v>0</v>
      </c>
    </row>
    <row r="1296" spans="1:6">
      <c r="A1296" s="20">
        <v>2015</v>
      </c>
      <c r="B1296" s="15" t="s">
        <v>57</v>
      </c>
      <c r="C1296" s="15" t="s">
        <v>787</v>
      </c>
      <c r="D1296" s="24">
        <v>15829688</v>
      </c>
      <c r="E1296" t="str">
        <f>IF(D1296&lt;VLOOKUP(A1296,Min!A:B,2,FALSE),"Y","")</f>
        <v/>
      </c>
      <c r="F1296">
        <f>IF(AND(OR(s_tmchk="all",IF(ISERROR(MATCH(B1296,s_teams,0)),FALSE,TRUE)),OR(s_minsal="",s_minsal&lt;=D1296),OR(s_maxsal="",s_maxsal&gt;=D1296),OR(s_minyr="",s_minyr&lt;=A1296),OR(s_maxyr="",s_maxyr&gt;=A1296),OR(s_player="",s_player=C1296)),MAX(F$1:F1295)+1,0)</f>
        <v>0</v>
      </c>
    </row>
    <row r="1297" spans="1:6">
      <c r="A1297" s="20">
        <v>2015</v>
      </c>
      <c r="B1297" s="15" t="s">
        <v>57</v>
      </c>
      <c r="C1297" s="15" t="s">
        <v>707</v>
      </c>
      <c r="D1297" s="24">
        <v>9200000</v>
      </c>
      <c r="E1297" t="str">
        <f>IF(D1297&lt;VLOOKUP(A1297,Min!A:B,2,FALSE),"Y","")</f>
        <v/>
      </c>
      <c r="F1297">
        <f>IF(AND(OR(s_tmchk="all",IF(ISERROR(MATCH(B1297,s_teams,0)),FALSE,TRUE)),OR(s_minsal="",s_minsal&lt;=D1297),OR(s_maxsal="",s_maxsal&gt;=D1297),OR(s_minyr="",s_minyr&lt;=A1297),OR(s_maxyr="",s_maxyr&gt;=A1297),OR(s_player="",s_player=C1297)),MAX(F$1:F1296)+1,0)</f>
        <v>0</v>
      </c>
    </row>
    <row r="1298" spans="1:6">
      <c r="A1298" s="20">
        <v>2015</v>
      </c>
      <c r="B1298" s="15" t="s">
        <v>57</v>
      </c>
      <c r="C1298" s="15" t="s">
        <v>793</v>
      </c>
      <c r="D1298" s="24">
        <v>8760000</v>
      </c>
      <c r="E1298" t="str">
        <f>IF(D1298&lt;VLOOKUP(A1298,Min!A:B,2,FALSE),"Y","")</f>
        <v/>
      </c>
      <c r="F1298">
        <f>IF(AND(OR(s_tmchk="all",IF(ISERROR(MATCH(B1298,s_teams,0)),FALSE,TRUE)),OR(s_minsal="",s_minsal&lt;=D1298),OR(s_maxsal="",s_maxsal&gt;=D1298),OR(s_minyr="",s_minyr&lt;=A1298),OR(s_maxyr="",s_maxyr&gt;=A1298),OR(s_player="",s_player=C1298)),MAX(F$1:F1297)+1,0)</f>
        <v>0</v>
      </c>
    </row>
    <row r="1299" spans="1:6">
      <c r="A1299" s="20">
        <v>2015</v>
      </c>
      <c r="B1299" s="15" t="s">
        <v>57</v>
      </c>
      <c r="C1299" s="15" t="s">
        <v>278</v>
      </c>
      <c r="D1299" s="24">
        <v>5450000</v>
      </c>
      <c r="E1299" t="str">
        <f>IF(D1299&lt;VLOOKUP(A1299,Min!A:B,2,FALSE),"Y","")</f>
        <v/>
      </c>
      <c r="F1299">
        <f>IF(AND(OR(s_tmchk="all",IF(ISERROR(MATCH(B1299,s_teams,0)),FALSE,TRUE)),OR(s_minsal="",s_minsal&lt;=D1299),OR(s_maxsal="",s_maxsal&gt;=D1299),OR(s_minyr="",s_minyr&lt;=A1299),OR(s_maxyr="",s_maxyr&gt;=A1299),OR(s_player="",s_player=C1299)),MAX(F$1:F1298)+1,0)</f>
        <v>0</v>
      </c>
    </row>
    <row r="1300" spans="1:6">
      <c r="A1300" s="20">
        <v>2015</v>
      </c>
      <c r="B1300" s="15" t="s">
        <v>57</v>
      </c>
      <c r="C1300" s="15" t="s">
        <v>803</v>
      </c>
      <c r="D1300" s="24">
        <v>5000000</v>
      </c>
      <c r="E1300" t="str">
        <f>IF(D1300&lt;VLOOKUP(A1300,Min!A:B,2,FALSE),"Y","")</f>
        <v/>
      </c>
      <c r="F1300">
        <f>IF(AND(OR(s_tmchk="all",IF(ISERROR(MATCH(B1300,s_teams,0)),FALSE,TRUE)),OR(s_minsal="",s_minsal&lt;=D1300),OR(s_maxsal="",s_maxsal&gt;=D1300),OR(s_minyr="",s_minyr&lt;=A1300),OR(s_maxyr="",s_maxyr&gt;=A1300),OR(s_player="",s_player=C1300)),MAX(F$1:F1299)+1,0)</f>
        <v>0</v>
      </c>
    </row>
    <row r="1301" spans="1:6">
      <c r="A1301" s="20">
        <v>2015</v>
      </c>
      <c r="B1301" s="15" t="s">
        <v>57</v>
      </c>
      <c r="C1301" s="15" t="s">
        <v>812</v>
      </c>
      <c r="D1301" s="24">
        <v>3911981</v>
      </c>
      <c r="E1301" t="str">
        <f>IF(D1301&lt;VLOOKUP(A1301,Min!A:B,2,FALSE),"Y","")</f>
        <v/>
      </c>
      <c r="F1301">
        <f>IF(AND(OR(s_tmchk="all",IF(ISERROR(MATCH(B1301,s_teams,0)),FALSE,TRUE)),OR(s_minsal="",s_minsal&lt;=D1301),OR(s_maxsal="",s_maxsal&gt;=D1301),OR(s_minyr="",s_minyr&lt;=A1301),OR(s_maxyr="",s_maxyr&gt;=A1301),OR(s_player="",s_player=C1301)),MAX(F$1:F1300)+1,0)</f>
        <v>0</v>
      </c>
    </row>
    <row r="1302" spans="1:6">
      <c r="A1302" s="20">
        <v>2015</v>
      </c>
      <c r="B1302" s="15" t="s">
        <v>57</v>
      </c>
      <c r="C1302" s="15" t="s">
        <v>1349</v>
      </c>
      <c r="D1302" s="24">
        <v>3000000</v>
      </c>
      <c r="E1302" t="str">
        <f>IF(D1302&lt;VLOOKUP(A1302,Min!A:B,2,FALSE),"Y","")</f>
        <v/>
      </c>
      <c r="F1302">
        <f>IF(AND(OR(s_tmchk="all",IF(ISERROR(MATCH(B1302,s_teams,0)),FALSE,TRUE)),OR(s_minsal="",s_minsal&lt;=D1302),OR(s_maxsal="",s_maxsal&gt;=D1302),OR(s_minyr="",s_minyr&lt;=A1302),OR(s_maxyr="",s_maxyr&gt;=A1302),OR(s_player="",s_player=C1302)),MAX(F$1:F1301)+1,0)</f>
        <v>0</v>
      </c>
    </row>
    <row r="1303" spans="1:6">
      <c r="A1303" s="20">
        <v>2015</v>
      </c>
      <c r="B1303" s="15" t="s">
        <v>57</v>
      </c>
      <c r="C1303" s="15" t="s">
        <v>876</v>
      </c>
      <c r="D1303" s="24">
        <v>2077000</v>
      </c>
      <c r="E1303" t="str">
        <f>IF(D1303&lt;VLOOKUP(A1303,Min!A:B,2,FALSE),"Y","")</f>
        <v/>
      </c>
      <c r="F1303">
        <f>IF(AND(OR(s_tmchk="all",IF(ISERROR(MATCH(B1303,s_teams,0)),FALSE,TRUE)),OR(s_minsal="",s_minsal&lt;=D1303),OR(s_maxsal="",s_maxsal&gt;=D1303),OR(s_minyr="",s_minyr&lt;=A1303),OR(s_maxyr="",s_maxyr&gt;=A1303),OR(s_player="",s_player=C1303)),MAX(F$1:F1302)+1,0)</f>
        <v>0</v>
      </c>
    </row>
    <row r="1304" spans="1:6">
      <c r="A1304" s="20">
        <v>2015</v>
      </c>
      <c r="B1304" s="15" t="s">
        <v>57</v>
      </c>
      <c r="C1304" s="15" t="s">
        <v>818</v>
      </c>
      <c r="D1304" s="24">
        <v>1344120</v>
      </c>
      <c r="E1304" t="str">
        <f>IF(D1304&lt;VLOOKUP(A1304,Min!A:B,2,FALSE),"Y","")</f>
        <v/>
      </c>
      <c r="F1304">
        <f>IF(AND(OR(s_tmchk="all",IF(ISERROR(MATCH(B1304,s_teams,0)),FALSE,TRUE)),OR(s_minsal="",s_minsal&lt;=D1304),OR(s_maxsal="",s_maxsal&gt;=D1304),OR(s_minyr="",s_minyr&lt;=A1304),OR(s_maxyr="",s_maxyr&gt;=A1304),OR(s_player="",s_player=C1304)),MAX(F$1:F1303)+1,0)</f>
        <v>0</v>
      </c>
    </row>
    <row r="1305" spans="1:6">
      <c r="A1305" s="20">
        <v>2015</v>
      </c>
      <c r="B1305" s="15" t="s">
        <v>57</v>
      </c>
      <c r="C1305" s="15" t="s">
        <v>1273</v>
      </c>
      <c r="D1305" s="24">
        <v>967500</v>
      </c>
      <c r="E1305" t="str">
        <f>IF(D1305&lt;VLOOKUP(A1305,Min!A:B,2,FALSE),"Y","")</f>
        <v/>
      </c>
      <c r="F1305">
        <f>IF(AND(OR(s_tmchk="all",IF(ISERROR(MATCH(B1305,s_teams,0)),FALSE,TRUE)),OR(s_minsal="",s_minsal&lt;=D1305),OR(s_maxsal="",s_maxsal&gt;=D1305),OR(s_minyr="",s_minyr&lt;=A1305),OR(s_maxyr="",s_maxyr&gt;=A1305),OR(s_player="",s_player=C1305)),MAX(F$1:F1304)+1,0)</f>
        <v>0</v>
      </c>
    </row>
    <row r="1306" spans="1:6">
      <c r="A1306" s="20">
        <v>2015</v>
      </c>
      <c r="B1306" s="15" t="s">
        <v>57</v>
      </c>
      <c r="C1306" s="15" t="s">
        <v>2049</v>
      </c>
      <c r="D1306" s="24">
        <v>816482</v>
      </c>
      <c r="E1306" t="str">
        <f>IF(D1306&lt;VLOOKUP(A1306,Min!A:B,2,FALSE),"Y","")</f>
        <v/>
      </c>
      <c r="F1306">
        <f>IF(AND(OR(s_tmchk="all",IF(ISERROR(MATCH(B1306,s_teams,0)),FALSE,TRUE)),OR(s_minsal="",s_minsal&lt;=D1306),OR(s_maxsal="",s_maxsal&gt;=D1306),OR(s_minyr="",s_minyr&lt;=A1306),OR(s_maxyr="",s_maxyr&gt;=A1306),OR(s_player="",s_player=C1306)),MAX(F$1:F1305)+1,0)</f>
        <v>0</v>
      </c>
    </row>
    <row r="1307" spans="1:6">
      <c r="A1307" s="20">
        <v>2015</v>
      </c>
      <c r="B1307" s="15" t="s">
        <v>57</v>
      </c>
      <c r="C1307" s="15" t="s">
        <v>1027</v>
      </c>
      <c r="D1307" s="24">
        <v>507336</v>
      </c>
      <c r="E1307" t="str">
        <f>IF(D1307&lt;VLOOKUP(A1307,Min!A:B,2,FALSE),"Y","")</f>
        <v/>
      </c>
      <c r="F1307">
        <f>IF(AND(OR(s_tmchk="all",IF(ISERROR(MATCH(B1307,s_teams,0)),FALSE,TRUE)),OR(s_minsal="",s_minsal&lt;=D1307),OR(s_maxsal="",s_maxsal&gt;=D1307),OR(s_minyr="",s_minyr&lt;=A1307),OR(s_maxyr="",s_maxyr&gt;=A1307),OR(s_player="",s_player=C1307)),MAX(F$1:F1306)+1,0)</f>
        <v>0</v>
      </c>
    </row>
    <row r="1308" spans="1:6">
      <c r="A1308" s="20">
        <v>2015</v>
      </c>
      <c r="B1308" s="15" t="s">
        <v>57</v>
      </c>
      <c r="C1308" s="15" t="s">
        <v>835</v>
      </c>
      <c r="D1308" s="24">
        <v>507336</v>
      </c>
      <c r="E1308" t="str">
        <f>IF(D1308&lt;VLOOKUP(A1308,Min!A:B,2,FALSE),"Y","")</f>
        <v/>
      </c>
      <c r="F1308">
        <f>IF(AND(OR(s_tmchk="all",IF(ISERROR(MATCH(B1308,s_teams,0)),FALSE,TRUE)),OR(s_minsal="",s_minsal&lt;=D1308),OR(s_maxsal="",s_maxsal&gt;=D1308),OR(s_minyr="",s_minyr&lt;=A1308),OR(s_maxyr="",s_maxyr&gt;=A1308),OR(s_player="",s_player=C1308)),MAX(F$1:F1307)+1,0)</f>
        <v>0</v>
      </c>
    </row>
    <row r="1309" spans="1:6">
      <c r="A1309" s="20">
        <v>2015</v>
      </c>
      <c r="B1309" s="15" t="s">
        <v>57</v>
      </c>
      <c r="C1309" s="15" t="s">
        <v>831</v>
      </c>
      <c r="D1309" s="24">
        <v>217856</v>
      </c>
      <c r="E1309" t="str">
        <f>IF(D1309&lt;VLOOKUP(A1309,Min!A:B,2,FALSE),"Y","")</f>
        <v>Y</v>
      </c>
      <c r="F1309">
        <f>IF(AND(OR(s_tmchk="all",IF(ISERROR(MATCH(B1309,s_teams,0)),FALSE,TRUE)),OR(s_minsal="",s_minsal&lt;=D1309),OR(s_maxsal="",s_maxsal&gt;=D1309),OR(s_minyr="",s_minyr&lt;=A1309),OR(s_maxyr="",s_maxyr&gt;=A1309),OR(s_player="",s_player=C1309)),MAX(F$1:F1308)+1,0)</f>
        <v>0</v>
      </c>
    </row>
    <row r="1310" spans="1:6">
      <c r="A1310" s="20">
        <v>2015</v>
      </c>
      <c r="B1310" s="15" t="s">
        <v>57</v>
      </c>
      <c r="C1310" s="15" t="s">
        <v>1674</v>
      </c>
      <c r="D1310" s="24">
        <v>72234</v>
      </c>
      <c r="E1310" t="str">
        <f>IF(D1310&lt;VLOOKUP(A1310,Min!A:B,2,FALSE),"Y","")</f>
        <v>Y</v>
      </c>
      <c r="F1310">
        <f>IF(AND(OR(s_tmchk="all",IF(ISERROR(MATCH(B1310,s_teams,0)),FALSE,TRUE)),OR(s_minsal="",s_minsal&lt;=D1310),OR(s_maxsal="",s_maxsal&gt;=D1310),OR(s_minyr="",s_minyr&lt;=A1310),OR(s_maxyr="",s_maxyr&gt;=A1310),OR(s_player="",s_player=C1310)),MAX(F$1:F1309)+1,0)</f>
        <v>0</v>
      </c>
    </row>
    <row r="1311" spans="1:6">
      <c r="A1311" s="20">
        <v>2015</v>
      </c>
      <c r="B1311" s="15" t="s">
        <v>57</v>
      </c>
      <c r="C1311" s="15" t="s">
        <v>2058</v>
      </c>
      <c r="D1311" s="24">
        <v>26859</v>
      </c>
      <c r="E1311" t="str">
        <f>IF(D1311&lt;VLOOKUP(A1311,Min!A:B,2,FALSE),"Y","")</f>
        <v>Y</v>
      </c>
      <c r="F1311">
        <f>IF(AND(OR(s_tmchk="all",IF(ISERROR(MATCH(B1311,s_teams,0)),FALSE,TRUE)),OR(s_minsal="",s_minsal&lt;=D1311),OR(s_maxsal="",s_maxsal&gt;=D1311),OR(s_minyr="",s_minyr&lt;=A1311),OR(s_maxyr="",s_maxyr&gt;=A1311),OR(s_player="",s_player=C1311)),MAX(F$1:F1310)+1,0)</f>
        <v>0</v>
      </c>
    </row>
    <row r="1312" spans="1:6">
      <c r="A1312" s="20">
        <v>2015</v>
      </c>
      <c r="B1312" s="15" t="s">
        <v>57</v>
      </c>
      <c r="C1312" s="15" t="s">
        <v>881</v>
      </c>
      <c r="D1312" s="24">
        <v>10768</v>
      </c>
      <c r="E1312" t="str">
        <f>IF(D1312&lt;VLOOKUP(A1312,Min!A:B,2,FALSE),"Y","")</f>
        <v>Y</v>
      </c>
      <c r="F1312">
        <f>IF(AND(OR(s_tmchk="all",IF(ISERROR(MATCH(B1312,s_teams,0)),FALSE,TRUE)),OR(s_minsal="",s_minsal&lt;=D1312),OR(s_maxsal="",s_maxsal&gt;=D1312),OR(s_minyr="",s_minyr&lt;=A1312),OR(s_maxyr="",s_maxyr&gt;=A1312),OR(s_player="",s_player=C1312)),MAX(F$1:F1311)+1,0)</f>
        <v>0</v>
      </c>
    </row>
    <row r="1313" spans="1:6">
      <c r="A1313" s="20">
        <v>2015</v>
      </c>
      <c r="B1313" s="15" t="s">
        <v>59</v>
      </c>
      <c r="C1313" s="15" t="s">
        <v>857</v>
      </c>
      <c r="D1313" s="24">
        <v>20644400</v>
      </c>
      <c r="E1313" t="str">
        <f>IF(D1313&lt;VLOOKUP(A1313,Min!A:B,2,FALSE),"Y","")</f>
        <v/>
      </c>
      <c r="F1313">
        <f>IF(AND(OR(s_tmchk="all",IF(ISERROR(MATCH(B1313,s_teams,0)),FALSE,TRUE)),OR(s_minsal="",s_minsal&lt;=D1313),OR(s_maxsal="",s_maxsal&gt;=D1313),OR(s_minyr="",s_minyr&lt;=A1313),OR(s_maxyr="",s_maxyr&gt;=A1313),OR(s_player="",s_player=C1313)),MAX(F$1:F1312)+1,0)</f>
        <v>0</v>
      </c>
    </row>
    <row r="1314" spans="1:6">
      <c r="A1314" s="20">
        <v>2015</v>
      </c>
      <c r="B1314" s="15" t="s">
        <v>59</v>
      </c>
      <c r="C1314" s="15" t="s">
        <v>779</v>
      </c>
      <c r="D1314" s="24">
        <v>15000000</v>
      </c>
      <c r="E1314" t="str">
        <f>IF(D1314&lt;VLOOKUP(A1314,Min!A:B,2,FALSE),"Y","")</f>
        <v/>
      </c>
      <c r="F1314">
        <f>IF(AND(OR(s_tmchk="all",IF(ISERROR(MATCH(B1314,s_teams,0)),FALSE,TRUE)),OR(s_minsal="",s_minsal&lt;=D1314),OR(s_maxsal="",s_maxsal&gt;=D1314),OR(s_minyr="",s_minyr&lt;=A1314),OR(s_maxyr="",s_maxyr&gt;=A1314),OR(s_player="",s_player=C1314)),MAX(F$1:F1313)+1,0)</f>
        <v>0</v>
      </c>
    </row>
    <row r="1315" spans="1:6">
      <c r="A1315" s="20">
        <v>2015</v>
      </c>
      <c r="B1315" s="15" t="s">
        <v>59</v>
      </c>
      <c r="C1315" s="15" t="s">
        <v>866</v>
      </c>
      <c r="D1315" s="24">
        <v>9714461</v>
      </c>
      <c r="E1315" t="str">
        <f>IF(D1315&lt;VLOOKUP(A1315,Min!A:B,2,FALSE),"Y","")</f>
        <v/>
      </c>
      <c r="F1315">
        <f>IF(AND(OR(s_tmchk="all",IF(ISERROR(MATCH(B1315,s_teams,0)),FALSE,TRUE)),OR(s_minsal="",s_minsal&lt;=D1315),OR(s_maxsal="",s_maxsal&gt;=D1315),OR(s_minyr="",s_minyr&lt;=A1315),OR(s_maxyr="",s_maxyr&gt;=A1315),OR(s_player="",s_player=C1315)),MAX(F$1:F1314)+1,0)</f>
        <v>0</v>
      </c>
    </row>
    <row r="1316" spans="1:6">
      <c r="A1316" s="20">
        <v>2015</v>
      </c>
      <c r="B1316" s="15" t="s">
        <v>59</v>
      </c>
      <c r="C1316" s="15" t="s">
        <v>862</v>
      </c>
      <c r="D1316" s="24">
        <v>7500000</v>
      </c>
      <c r="E1316" t="str">
        <f>IF(D1316&lt;VLOOKUP(A1316,Min!A:B,2,FALSE),"Y","")</f>
        <v/>
      </c>
      <c r="F1316">
        <f>IF(AND(OR(s_tmchk="all",IF(ISERROR(MATCH(B1316,s_teams,0)),FALSE,TRUE)),OR(s_minsal="",s_minsal&lt;=D1316),OR(s_maxsal="",s_maxsal&gt;=D1316),OR(s_minyr="",s_minyr&lt;=A1316),OR(s_maxyr="",s_maxyr&gt;=A1316),OR(s_player="",s_player=C1316)),MAX(F$1:F1315)+1,0)</f>
        <v>0</v>
      </c>
    </row>
    <row r="1317" spans="1:6">
      <c r="A1317" s="20">
        <v>2015</v>
      </c>
      <c r="B1317" s="15" t="s">
        <v>59</v>
      </c>
      <c r="C1317" s="15" t="s">
        <v>475</v>
      </c>
      <c r="D1317" s="24">
        <v>6600000</v>
      </c>
      <c r="E1317" t="str">
        <f>IF(D1317&lt;VLOOKUP(A1317,Min!A:B,2,FALSE),"Y","")</f>
        <v/>
      </c>
      <c r="F1317">
        <f>IF(AND(OR(s_tmchk="all",IF(ISERROR(MATCH(B1317,s_teams,0)),FALSE,TRUE)),OR(s_minsal="",s_minsal&lt;=D1317),OR(s_maxsal="",s_maxsal&gt;=D1317),OR(s_minyr="",s_minyr&lt;=A1317),OR(s_maxyr="",s_maxyr&gt;=A1317),OR(s_player="",s_player=C1317)),MAX(F$1:F1316)+1,0)</f>
        <v>0</v>
      </c>
    </row>
    <row r="1318" spans="1:6">
      <c r="A1318" s="20">
        <v>2015</v>
      </c>
      <c r="B1318" s="15" t="s">
        <v>59</v>
      </c>
      <c r="C1318" s="15" t="s">
        <v>806</v>
      </c>
      <c r="D1318" s="24">
        <v>5375000</v>
      </c>
      <c r="E1318" t="str">
        <f>IF(D1318&lt;VLOOKUP(A1318,Min!A:B,2,FALSE),"Y","")</f>
        <v/>
      </c>
      <c r="F1318">
        <f>IF(AND(OR(s_tmchk="all",IF(ISERROR(MATCH(B1318,s_teams,0)),FALSE,TRUE)),OR(s_minsal="",s_minsal&lt;=D1318),OR(s_maxsal="",s_maxsal&gt;=D1318),OR(s_minyr="",s_minyr&lt;=A1318),OR(s_maxyr="",s_maxyr&gt;=A1318),OR(s_player="",s_player=C1318)),MAX(F$1:F1317)+1,0)</f>
        <v>0</v>
      </c>
    </row>
    <row r="1319" spans="1:6">
      <c r="A1319" s="20">
        <v>2015</v>
      </c>
      <c r="B1319" s="15" t="s">
        <v>59</v>
      </c>
      <c r="C1319" s="15" t="s">
        <v>868</v>
      </c>
      <c r="D1319" s="24">
        <v>5305000</v>
      </c>
      <c r="E1319" t="str">
        <f>IF(D1319&lt;VLOOKUP(A1319,Min!A:B,2,FALSE),"Y","")</f>
        <v/>
      </c>
      <c r="F1319">
        <f>IF(AND(OR(s_tmchk="all",IF(ISERROR(MATCH(B1319,s_teams,0)),FALSE,TRUE)),OR(s_minsal="",s_minsal&lt;=D1319),OR(s_maxsal="",s_maxsal&gt;=D1319),OR(s_minyr="",s_minyr&lt;=A1319),OR(s_maxyr="",s_maxyr&gt;=A1319),OR(s_player="",s_player=C1319)),MAX(F$1:F1318)+1,0)</f>
        <v>0</v>
      </c>
    </row>
    <row r="1320" spans="1:6">
      <c r="A1320" s="20">
        <v>2015</v>
      </c>
      <c r="B1320" s="15" t="s">
        <v>59</v>
      </c>
      <c r="C1320" s="15" t="s">
        <v>809</v>
      </c>
      <c r="D1320" s="24">
        <v>4000000</v>
      </c>
      <c r="E1320" t="str">
        <f>IF(D1320&lt;VLOOKUP(A1320,Min!A:B,2,FALSE),"Y","")</f>
        <v/>
      </c>
      <c r="F1320">
        <f>IF(AND(OR(s_tmchk="all",IF(ISERROR(MATCH(B1320,s_teams,0)),FALSE,TRUE)),OR(s_minsal="",s_minsal&lt;=D1320),OR(s_maxsal="",s_maxsal&gt;=D1320),OR(s_minyr="",s_minyr&lt;=A1320),OR(s_maxyr="",s_maxyr&gt;=A1320),OR(s_player="",s_player=C1320)),MAX(F$1:F1319)+1,0)</f>
        <v>0</v>
      </c>
    </row>
    <row r="1321" spans="1:6">
      <c r="A1321" s="20">
        <v>2015</v>
      </c>
      <c r="B1321" s="15" t="s">
        <v>59</v>
      </c>
      <c r="C1321" s="15" t="s">
        <v>870</v>
      </c>
      <c r="D1321" s="24">
        <v>2732000</v>
      </c>
      <c r="E1321" t="str">
        <f>IF(D1321&lt;VLOOKUP(A1321,Min!A:B,2,FALSE),"Y","")</f>
        <v/>
      </c>
      <c r="F1321">
        <f>IF(AND(OR(s_tmchk="all",IF(ISERROR(MATCH(B1321,s_teams,0)),FALSE,TRUE)),OR(s_minsal="",s_minsal&lt;=D1321),OR(s_maxsal="",s_maxsal&gt;=D1321),OR(s_minyr="",s_minyr&lt;=A1321),OR(s_maxyr="",s_maxyr&gt;=A1321),OR(s_player="",s_player=C1321)),MAX(F$1:F1320)+1,0)</f>
        <v>0</v>
      </c>
    </row>
    <row r="1322" spans="1:6">
      <c r="A1322" s="20">
        <v>2015</v>
      </c>
      <c r="B1322" s="15" t="s">
        <v>59</v>
      </c>
      <c r="C1322" s="15" t="s">
        <v>188</v>
      </c>
      <c r="D1322" s="24">
        <v>1756500</v>
      </c>
      <c r="E1322" t="str">
        <f>IF(D1322&lt;VLOOKUP(A1322,Min!A:B,2,FALSE),"Y","")</f>
        <v/>
      </c>
      <c r="F1322">
        <f>IF(AND(OR(s_tmchk="all",IF(ISERROR(MATCH(B1322,s_teams,0)),FALSE,TRUE)),OR(s_minsal="",s_minsal&lt;=D1322),OR(s_maxsal="",s_maxsal&gt;=D1322),OR(s_minyr="",s_minyr&lt;=A1322),OR(s_maxyr="",s_maxyr&gt;=A1322),OR(s_player="",s_player=C1322)),MAX(F$1:F1321)+1,0)</f>
        <v>0</v>
      </c>
    </row>
    <row r="1323" spans="1:6">
      <c r="A1323" s="20">
        <v>2015</v>
      </c>
      <c r="B1323" s="15" t="s">
        <v>59</v>
      </c>
      <c r="C1323" s="15" t="s">
        <v>1167</v>
      </c>
      <c r="D1323" s="24">
        <v>1238640</v>
      </c>
      <c r="E1323" t="str">
        <f>IF(D1323&lt;VLOOKUP(A1323,Min!A:B,2,FALSE),"Y","")</f>
        <v/>
      </c>
      <c r="F1323">
        <f>IF(AND(OR(s_tmchk="all",IF(ISERROR(MATCH(B1323,s_teams,0)),FALSE,TRUE)),OR(s_minsal="",s_minsal&lt;=D1323),OR(s_maxsal="",s_maxsal&gt;=D1323),OR(s_minyr="",s_minyr&lt;=A1323),OR(s_maxyr="",s_maxyr&gt;=A1323),OR(s_player="",s_player=C1323)),MAX(F$1:F1322)+1,0)</f>
        <v>0</v>
      </c>
    </row>
    <row r="1324" spans="1:6">
      <c r="A1324" s="20">
        <v>2015</v>
      </c>
      <c r="B1324" s="15" t="s">
        <v>59</v>
      </c>
      <c r="C1324" s="15" t="s">
        <v>881</v>
      </c>
      <c r="D1324" s="24">
        <v>769881</v>
      </c>
      <c r="E1324" t="str">
        <f>IF(D1324&lt;VLOOKUP(A1324,Min!A:B,2,FALSE),"Y","")</f>
        <v/>
      </c>
      <c r="F1324">
        <f>IF(AND(OR(s_tmchk="all",IF(ISERROR(MATCH(B1324,s_teams,0)),FALSE,TRUE)),OR(s_minsal="",s_minsal&lt;=D1324),OR(s_maxsal="",s_maxsal&gt;=D1324),OR(s_minyr="",s_minyr&lt;=A1324),OR(s_maxyr="",s_maxyr&gt;=A1324),OR(s_player="",s_player=C1324)),MAX(F$1:F1323)+1,0)</f>
        <v>0</v>
      </c>
    </row>
    <row r="1325" spans="1:6">
      <c r="A1325" s="20">
        <v>2015</v>
      </c>
      <c r="B1325" s="15" t="s">
        <v>59</v>
      </c>
      <c r="C1325" s="15" t="s">
        <v>829</v>
      </c>
      <c r="D1325" s="24">
        <v>507336</v>
      </c>
      <c r="E1325" t="str">
        <f>IF(D1325&lt;VLOOKUP(A1325,Min!A:B,2,FALSE),"Y","")</f>
        <v/>
      </c>
      <c r="F1325">
        <f>IF(AND(OR(s_tmchk="all",IF(ISERROR(MATCH(B1325,s_teams,0)),FALSE,TRUE)),OR(s_minsal="",s_minsal&lt;=D1325),OR(s_maxsal="",s_maxsal&gt;=D1325),OR(s_minyr="",s_minyr&lt;=A1325),OR(s_maxyr="",s_maxyr&gt;=A1325),OR(s_player="",s_player=C1325)),MAX(F$1:F1324)+1,0)</f>
        <v>0</v>
      </c>
    </row>
    <row r="1326" spans="1:6">
      <c r="A1326" s="20">
        <v>2015</v>
      </c>
      <c r="B1326" s="15" t="s">
        <v>59</v>
      </c>
      <c r="C1326" s="15" t="s">
        <v>645</v>
      </c>
      <c r="D1326" s="24">
        <v>330227</v>
      </c>
      <c r="E1326" t="str">
        <f>IF(D1326&lt;VLOOKUP(A1326,Min!A:B,2,FALSE),"Y","")</f>
        <v>Y</v>
      </c>
      <c r="F1326">
        <f>IF(AND(OR(s_tmchk="all",IF(ISERROR(MATCH(B1326,s_teams,0)),FALSE,TRUE)),OR(s_minsal="",s_minsal&lt;=D1326),OR(s_maxsal="",s_maxsal&gt;=D1326),OR(s_minyr="",s_minyr&lt;=A1326),OR(s_maxyr="",s_maxyr&gt;=A1326),OR(s_player="",s_player=C1326)),MAX(F$1:F1325)+1,0)</f>
        <v>0</v>
      </c>
    </row>
    <row r="1327" spans="1:6">
      <c r="A1327" s="20">
        <v>2015</v>
      </c>
      <c r="B1327" s="15" t="s">
        <v>59</v>
      </c>
      <c r="C1327" s="15" t="s">
        <v>883</v>
      </c>
      <c r="D1327" s="24">
        <v>262621</v>
      </c>
      <c r="E1327" t="str">
        <f>IF(D1327&lt;VLOOKUP(A1327,Min!A:B,2,FALSE),"Y","")</f>
        <v>Y</v>
      </c>
      <c r="F1327">
        <f>IF(AND(OR(s_tmchk="all",IF(ISERROR(MATCH(B1327,s_teams,0)),FALSE,TRUE)),OR(s_minsal="",s_minsal&lt;=D1327),OR(s_maxsal="",s_maxsal&gt;=D1327),OR(s_minyr="",s_minyr&lt;=A1327),OR(s_maxyr="",s_maxyr&gt;=A1327),OR(s_player="",s_player=C1327)),MAX(F$1:F1326)+1,0)</f>
        <v>0</v>
      </c>
    </row>
    <row r="1328" spans="1:6">
      <c r="A1328" s="20">
        <v>2015</v>
      </c>
      <c r="B1328" s="15" t="s">
        <v>59</v>
      </c>
      <c r="C1328" s="15" t="s">
        <v>2087</v>
      </c>
      <c r="D1328" s="24">
        <v>253928</v>
      </c>
      <c r="E1328" t="str">
        <f>IF(D1328&lt;VLOOKUP(A1328,Min!A:B,2,FALSE),"Y","")</f>
        <v>Y</v>
      </c>
      <c r="F1328">
        <f>IF(AND(OR(s_tmchk="all",IF(ISERROR(MATCH(B1328,s_teams,0)),FALSE,TRUE)),OR(s_minsal="",s_minsal&lt;=D1328),OR(s_maxsal="",s_maxsal&gt;=D1328),OR(s_minyr="",s_minyr&lt;=A1328),OR(s_maxyr="",s_maxyr&gt;=A1328),OR(s_player="",s_player=C1328)),MAX(F$1:F1327)+1,0)</f>
        <v>0</v>
      </c>
    </row>
    <row r="1329" spans="1:6">
      <c r="A1329" s="20">
        <v>2015</v>
      </c>
      <c r="B1329" s="15" t="s">
        <v>59</v>
      </c>
      <c r="C1329" s="15" t="s">
        <v>1634</v>
      </c>
      <c r="D1329" s="24">
        <v>208903</v>
      </c>
      <c r="E1329" t="str">
        <f>IF(D1329&lt;VLOOKUP(A1329,Min!A:B,2,FALSE),"Y","")</f>
        <v>Y</v>
      </c>
      <c r="F1329">
        <f>IF(AND(OR(s_tmchk="all",IF(ISERROR(MATCH(B1329,s_teams,0)),FALSE,TRUE)),OR(s_minsal="",s_minsal&lt;=D1329),OR(s_maxsal="",s_maxsal&gt;=D1329),OR(s_minyr="",s_minyr&lt;=A1329),OR(s_maxyr="",s_maxyr&gt;=A1329),OR(s_player="",s_player=C1329)),MAX(F$1:F1328)+1,0)</f>
        <v>0</v>
      </c>
    </row>
    <row r="1330" spans="1:6">
      <c r="A1330" s="20">
        <v>2015</v>
      </c>
      <c r="B1330" s="15" t="s">
        <v>59</v>
      </c>
      <c r="C1330" s="15" t="s">
        <v>2092</v>
      </c>
      <c r="D1330" s="24">
        <v>208104</v>
      </c>
      <c r="E1330" t="str">
        <f>IF(D1330&lt;VLOOKUP(A1330,Min!A:B,2,FALSE),"Y","")</f>
        <v>Y</v>
      </c>
      <c r="F1330">
        <f>IF(AND(OR(s_tmchk="all",IF(ISERROR(MATCH(B1330,s_teams,0)),FALSE,TRUE)),OR(s_minsal="",s_minsal&lt;=D1330),OR(s_maxsal="",s_maxsal&gt;=D1330),OR(s_minyr="",s_minyr&lt;=A1330),OR(s_maxyr="",s_maxyr&gt;=A1330),OR(s_player="",s_player=C1330)),MAX(F$1:F1329)+1,0)</f>
        <v>0</v>
      </c>
    </row>
    <row r="1331" spans="1:6">
      <c r="A1331" s="20">
        <v>2015</v>
      </c>
      <c r="B1331" s="15" t="s">
        <v>61</v>
      </c>
      <c r="C1331" s="15" t="s">
        <v>906</v>
      </c>
      <c r="D1331" s="24">
        <v>11000000</v>
      </c>
      <c r="E1331" t="str">
        <f>IF(D1331&lt;VLOOKUP(A1331,Min!A:B,2,FALSE),"Y","")</f>
        <v/>
      </c>
      <c r="F1331">
        <f>IF(AND(OR(s_tmchk="all",IF(ISERROR(MATCH(B1331,s_teams,0)),FALSE,TRUE)),OR(s_minsal="",s_minsal&lt;=D1331),OR(s_maxsal="",s_maxsal&gt;=D1331),OR(s_minyr="",s_minyr&lt;=A1331),OR(s_maxyr="",s_maxyr&gt;=A1331),OR(s_player="",s_player=C1331)),MAX(F$1:F1330)+1,0)</f>
        <v>0</v>
      </c>
    </row>
    <row r="1332" spans="1:6">
      <c r="A1332" s="20">
        <v>2015</v>
      </c>
      <c r="B1332" s="15" t="s">
        <v>61</v>
      </c>
      <c r="C1332" s="15" t="s">
        <v>899</v>
      </c>
      <c r="D1332" s="24">
        <v>8000000</v>
      </c>
      <c r="E1332" t="str">
        <f>IF(D1332&lt;VLOOKUP(A1332,Min!A:B,2,FALSE),"Y","")</f>
        <v/>
      </c>
      <c r="F1332">
        <f>IF(AND(OR(s_tmchk="all",IF(ISERROR(MATCH(B1332,s_teams,0)),FALSE,TRUE)),OR(s_minsal="",s_minsal&lt;=D1332),OR(s_maxsal="",s_maxsal&gt;=D1332),OR(s_minyr="",s_minyr&lt;=A1332),OR(s_maxyr="",s_maxyr&gt;=A1332),OR(s_player="",s_player=C1332)),MAX(F$1:F1331)+1,0)</f>
        <v>0</v>
      </c>
    </row>
    <row r="1333" spans="1:6">
      <c r="A1333" s="20">
        <v>2015</v>
      </c>
      <c r="B1333" s="15" t="s">
        <v>61</v>
      </c>
      <c r="C1333" s="15" t="s">
        <v>1141</v>
      </c>
      <c r="D1333" s="24">
        <v>7900000</v>
      </c>
      <c r="E1333" t="str">
        <f>IF(D1333&lt;VLOOKUP(A1333,Min!A:B,2,FALSE),"Y","")</f>
        <v/>
      </c>
      <c r="F1333">
        <f>IF(AND(OR(s_tmchk="all",IF(ISERROR(MATCH(B1333,s_teams,0)),FALSE,TRUE)),OR(s_minsal="",s_minsal&lt;=D1333),OR(s_maxsal="",s_maxsal&gt;=D1333),OR(s_minyr="",s_minyr&lt;=A1333),OR(s_maxyr="",s_maxyr&gt;=A1333),OR(s_player="",s_player=C1333)),MAX(F$1:F1332)+1,0)</f>
        <v>0</v>
      </c>
    </row>
    <row r="1334" spans="1:6">
      <c r="A1334" s="20">
        <v>2015</v>
      </c>
      <c r="B1334" s="15" t="s">
        <v>61</v>
      </c>
      <c r="C1334" s="15" t="s">
        <v>1539</v>
      </c>
      <c r="D1334" s="24">
        <v>6680000</v>
      </c>
      <c r="E1334" t="str">
        <f>IF(D1334&lt;VLOOKUP(A1334,Min!A:B,2,FALSE),"Y","")</f>
        <v/>
      </c>
      <c r="F1334">
        <f>IF(AND(OR(s_tmchk="all",IF(ISERROR(MATCH(B1334,s_teams,0)),FALSE,TRUE)),OR(s_minsal="",s_minsal&lt;=D1334),OR(s_maxsal="",s_maxsal&gt;=D1334),OR(s_minyr="",s_minyr&lt;=A1334),OR(s_maxyr="",s_maxyr&gt;=A1334),OR(s_player="",s_player=C1334)),MAX(F$1:F1333)+1,0)</f>
        <v>0</v>
      </c>
    </row>
    <row r="1335" spans="1:6">
      <c r="A1335" s="20">
        <v>2015</v>
      </c>
      <c r="B1335" s="15" t="s">
        <v>61</v>
      </c>
      <c r="C1335" s="15" t="s">
        <v>397</v>
      </c>
      <c r="D1335" s="24">
        <v>5200000</v>
      </c>
      <c r="E1335" t="str">
        <f>IF(D1335&lt;VLOOKUP(A1335,Min!A:B,2,FALSE),"Y","")</f>
        <v/>
      </c>
      <c r="F1335">
        <f>IF(AND(OR(s_tmchk="all",IF(ISERROR(MATCH(B1335,s_teams,0)),FALSE,TRUE)),OR(s_minsal="",s_minsal&lt;=D1335),OR(s_maxsal="",s_maxsal&gt;=D1335),OR(s_minyr="",s_minyr&lt;=A1335),OR(s_maxyr="",s_maxyr&gt;=A1335),OR(s_player="",s_player=C1335)),MAX(F$1:F1334)+1,0)</f>
        <v>0</v>
      </c>
    </row>
    <row r="1336" spans="1:6">
      <c r="A1336" s="20">
        <v>2015</v>
      </c>
      <c r="B1336" s="15" t="s">
        <v>61</v>
      </c>
      <c r="C1336" s="15" t="s">
        <v>904</v>
      </c>
      <c r="D1336" s="24">
        <v>4930560</v>
      </c>
      <c r="E1336" t="str">
        <f>IF(D1336&lt;VLOOKUP(A1336,Min!A:B,2,FALSE),"Y","")</f>
        <v/>
      </c>
      <c r="F1336">
        <f>IF(AND(OR(s_tmchk="all",IF(ISERROR(MATCH(B1336,s_teams,0)),FALSE,TRUE)),OR(s_minsal="",s_minsal&lt;=D1336),OR(s_maxsal="",s_maxsal&gt;=D1336),OR(s_minyr="",s_minyr&lt;=A1336),OR(s_maxyr="",s_maxyr&gt;=A1336),OR(s_player="",s_player=C1336)),MAX(F$1:F1335)+1,0)</f>
        <v>0</v>
      </c>
    </row>
    <row r="1337" spans="1:6">
      <c r="A1337" s="20">
        <v>2015</v>
      </c>
      <c r="B1337" s="15" t="s">
        <v>61</v>
      </c>
      <c r="C1337" s="15" t="s">
        <v>1534</v>
      </c>
      <c r="D1337" s="24">
        <v>4250000</v>
      </c>
      <c r="E1337" t="str">
        <f>IF(D1337&lt;VLOOKUP(A1337,Min!A:B,2,FALSE),"Y","")</f>
        <v/>
      </c>
      <c r="F1337">
        <f>IF(AND(OR(s_tmchk="all",IF(ISERROR(MATCH(B1337,s_teams,0)),FALSE,TRUE)),OR(s_minsal="",s_minsal&lt;=D1337),OR(s_maxsal="",s_maxsal&gt;=D1337),OR(s_minyr="",s_minyr&lt;=A1337),OR(s_maxyr="",s_maxyr&gt;=A1337),OR(s_player="",s_player=C1337)),MAX(F$1:F1336)+1,0)</f>
        <v>0</v>
      </c>
    </row>
    <row r="1338" spans="1:6">
      <c r="A1338" s="20">
        <v>2015</v>
      </c>
      <c r="B1338" s="15" t="s">
        <v>61</v>
      </c>
      <c r="C1338" s="15" t="s">
        <v>908</v>
      </c>
      <c r="D1338" s="24">
        <v>3000000</v>
      </c>
      <c r="E1338" t="str">
        <f>IF(D1338&lt;VLOOKUP(A1338,Min!A:B,2,FALSE),"Y","")</f>
        <v/>
      </c>
      <c r="F1338">
        <f>IF(AND(OR(s_tmchk="all",IF(ISERROR(MATCH(B1338,s_teams,0)),FALSE,TRUE)),OR(s_minsal="",s_minsal&lt;=D1338),OR(s_maxsal="",s_maxsal&gt;=D1338),OR(s_minyr="",s_minyr&lt;=A1338),OR(s_maxyr="",s_maxyr&gt;=A1338),OR(s_player="",s_player=C1338)),MAX(F$1:F1337)+1,0)</f>
        <v>0</v>
      </c>
    </row>
    <row r="1339" spans="1:6">
      <c r="A1339" s="20">
        <v>2015</v>
      </c>
      <c r="B1339" s="15" t="s">
        <v>61</v>
      </c>
      <c r="C1339" s="15" t="s">
        <v>833</v>
      </c>
      <c r="D1339" s="24">
        <v>2300040</v>
      </c>
      <c r="E1339" t="str">
        <f>IF(D1339&lt;VLOOKUP(A1339,Min!A:B,2,FALSE),"Y","")</f>
        <v/>
      </c>
      <c r="F1339">
        <f>IF(AND(OR(s_tmchk="all",IF(ISERROR(MATCH(B1339,s_teams,0)),FALSE,TRUE)),OR(s_minsal="",s_minsal&lt;=D1339),OR(s_maxsal="",s_maxsal&gt;=D1339),OR(s_minyr="",s_minyr&lt;=A1339),OR(s_maxyr="",s_maxyr&gt;=A1339),OR(s_player="",s_player=C1339)),MAX(F$1:F1338)+1,0)</f>
        <v>0</v>
      </c>
    </row>
    <row r="1340" spans="1:6">
      <c r="A1340" s="20">
        <v>2015</v>
      </c>
      <c r="B1340" s="15" t="s">
        <v>61</v>
      </c>
      <c r="C1340" s="15" t="s">
        <v>911</v>
      </c>
      <c r="D1340" s="24">
        <v>1987320</v>
      </c>
      <c r="E1340" t="str">
        <f>IF(D1340&lt;VLOOKUP(A1340,Min!A:B,2,FALSE),"Y","")</f>
        <v/>
      </c>
      <c r="F1340">
        <f>IF(AND(OR(s_tmchk="all",IF(ISERROR(MATCH(B1340,s_teams,0)),FALSE,TRUE)),OR(s_minsal="",s_minsal&lt;=D1340),OR(s_maxsal="",s_maxsal&gt;=D1340),OR(s_minyr="",s_minyr&lt;=A1340),OR(s_maxyr="",s_maxyr&gt;=A1340),OR(s_player="",s_player=C1340)),MAX(F$1:F1339)+1,0)</f>
        <v>0</v>
      </c>
    </row>
    <row r="1341" spans="1:6">
      <c r="A1341" s="20">
        <v>2015</v>
      </c>
      <c r="B1341" s="15" t="s">
        <v>61</v>
      </c>
      <c r="C1341" s="15" t="s">
        <v>920</v>
      </c>
      <c r="D1341" s="24">
        <v>1873200</v>
      </c>
      <c r="E1341" t="str">
        <f>IF(D1341&lt;VLOOKUP(A1341,Min!A:B,2,FALSE),"Y","")</f>
        <v/>
      </c>
      <c r="F1341">
        <f>IF(AND(OR(s_tmchk="all",IF(ISERROR(MATCH(B1341,s_teams,0)),FALSE,TRUE)),OR(s_minsal="",s_minsal&lt;=D1341),OR(s_maxsal="",s_maxsal&gt;=D1341),OR(s_minyr="",s_minyr&lt;=A1341),OR(s_maxyr="",s_maxyr&gt;=A1341),OR(s_player="",s_player=C1341)),MAX(F$1:F1340)+1,0)</f>
        <v>0</v>
      </c>
    </row>
    <row r="1342" spans="1:6">
      <c r="A1342" s="20">
        <v>2015</v>
      </c>
      <c r="B1342" s="15" t="s">
        <v>61</v>
      </c>
      <c r="C1342" s="15" t="s">
        <v>926</v>
      </c>
      <c r="D1342" s="24">
        <v>1590720</v>
      </c>
      <c r="E1342" t="str">
        <f>IF(D1342&lt;VLOOKUP(A1342,Min!A:B,2,FALSE),"Y","")</f>
        <v/>
      </c>
      <c r="F1342">
        <f>IF(AND(OR(s_tmchk="all",IF(ISERROR(MATCH(B1342,s_teams,0)),FALSE,TRUE)),OR(s_minsal="",s_minsal&lt;=D1342),OR(s_maxsal="",s_maxsal&gt;=D1342),OR(s_minyr="",s_minyr&lt;=A1342),OR(s_maxyr="",s_maxyr&gt;=A1342),OR(s_player="",s_player=C1342)),MAX(F$1:F1341)+1,0)</f>
        <v>0</v>
      </c>
    </row>
    <row r="1343" spans="1:6">
      <c r="A1343" s="20">
        <v>2015</v>
      </c>
      <c r="B1343" s="15" t="s">
        <v>61</v>
      </c>
      <c r="C1343" s="15" t="s">
        <v>917</v>
      </c>
      <c r="D1343" s="24">
        <v>1169880</v>
      </c>
      <c r="E1343" t="str">
        <f>IF(D1343&lt;VLOOKUP(A1343,Min!A:B,2,FALSE),"Y","")</f>
        <v/>
      </c>
      <c r="F1343">
        <f>IF(AND(OR(s_tmchk="all",IF(ISERROR(MATCH(B1343,s_teams,0)),FALSE,TRUE)),OR(s_minsal="",s_minsal&lt;=D1343),OR(s_maxsal="",s_maxsal&gt;=D1343),OR(s_minyr="",s_minyr&lt;=A1343),OR(s_maxyr="",s_maxyr&gt;=A1343),OR(s_player="",s_player=C1343)),MAX(F$1:F1342)+1,0)</f>
        <v>0</v>
      </c>
    </row>
    <row r="1344" spans="1:6">
      <c r="A1344" s="20">
        <v>2015</v>
      </c>
      <c r="B1344" s="15" t="s">
        <v>61</v>
      </c>
      <c r="C1344" s="15" t="s">
        <v>897</v>
      </c>
      <c r="D1344" s="24">
        <v>915243</v>
      </c>
      <c r="E1344" t="str">
        <f>IF(D1344&lt;VLOOKUP(A1344,Min!A:B,2,FALSE),"Y","")</f>
        <v/>
      </c>
      <c r="F1344">
        <f>IF(AND(OR(s_tmchk="all",IF(ISERROR(MATCH(B1344,s_teams,0)),FALSE,TRUE)),OR(s_minsal="",s_minsal&lt;=D1344),OR(s_maxsal="",s_maxsal&gt;=D1344),OR(s_minyr="",s_minyr&lt;=A1344),OR(s_maxyr="",s_maxyr&gt;=A1344),OR(s_player="",s_player=C1344)),MAX(F$1:F1343)+1,0)</f>
        <v>0</v>
      </c>
    </row>
    <row r="1345" spans="1:6">
      <c r="A1345" s="20">
        <v>2015</v>
      </c>
      <c r="B1345" s="15" t="s">
        <v>61</v>
      </c>
      <c r="C1345" s="15" t="s">
        <v>929</v>
      </c>
      <c r="D1345" s="24">
        <v>820000</v>
      </c>
      <c r="E1345" t="str">
        <f>IF(D1345&lt;VLOOKUP(A1345,Min!A:B,2,FALSE),"Y","")</f>
        <v/>
      </c>
      <c r="F1345">
        <f>IF(AND(OR(s_tmchk="all",IF(ISERROR(MATCH(B1345,s_teams,0)),FALSE,TRUE)),OR(s_minsal="",s_minsal&lt;=D1345),OR(s_maxsal="",s_maxsal&gt;=D1345),OR(s_minyr="",s_minyr&lt;=A1345),OR(s_maxyr="",s_maxyr&gt;=A1345),OR(s_player="",s_player=C1345)),MAX(F$1:F1344)+1,0)</f>
        <v>0</v>
      </c>
    </row>
    <row r="1346" spans="1:6">
      <c r="A1346" s="20">
        <v>2015</v>
      </c>
      <c r="B1346" s="15" t="s">
        <v>61</v>
      </c>
      <c r="C1346" s="15" t="s">
        <v>1294</v>
      </c>
      <c r="D1346" s="24">
        <v>816482</v>
      </c>
      <c r="E1346" t="str">
        <f>IF(D1346&lt;VLOOKUP(A1346,Min!A:B,2,FALSE),"Y","")</f>
        <v/>
      </c>
      <c r="F1346">
        <f>IF(AND(OR(s_tmchk="all",IF(ISERROR(MATCH(B1346,s_teams,0)),FALSE,TRUE)),OR(s_minsal="",s_minsal&lt;=D1346),OR(s_maxsal="",s_maxsal&gt;=D1346),OR(s_minyr="",s_minyr&lt;=A1346),OR(s_maxyr="",s_maxyr&gt;=A1346),OR(s_player="",s_player=C1346)),MAX(F$1:F1345)+1,0)</f>
        <v>0</v>
      </c>
    </row>
    <row r="1347" spans="1:6">
      <c r="A1347" s="20">
        <v>2015</v>
      </c>
      <c r="B1347" s="15" t="s">
        <v>61</v>
      </c>
      <c r="C1347" s="15" t="s">
        <v>2121</v>
      </c>
      <c r="D1347" s="24">
        <v>741286</v>
      </c>
      <c r="E1347" t="str">
        <f>IF(D1347&lt;VLOOKUP(A1347,Min!A:B,2,FALSE),"Y","")</f>
        <v/>
      </c>
      <c r="F1347">
        <f>IF(AND(OR(s_tmchk="all",IF(ISERROR(MATCH(B1347,s_teams,0)),FALSE,TRUE)),OR(s_minsal="",s_minsal&lt;=D1347),OR(s_maxsal="",s_maxsal&gt;=D1347),OR(s_minyr="",s_minyr&lt;=A1347),OR(s_maxyr="",s_maxyr&gt;=A1347),OR(s_player="",s_player=C1347)),MAX(F$1:F1346)+1,0)</f>
        <v>0</v>
      </c>
    </row>
    <row r="1348" spans="1:6">
      <c r="A1348" s="20">
        <v>2015</v>
      </c>
      <c r="B1348" s="15" t="s">
        <v>61</v>
      </c>
      <c r="C1348" s="15" t="s">
        <v>931</v>
      </c>
      <c r="D1348" s="24">
        <v>600000</v>
      </c>
      <c r="E1348" t="str">
        <f>IF(D1348&lt;VLOOKUP(A1348,Min!A:B,2,FALSE),"Y","")</f>
        <v/>
      </c>
      <c r="F1348">
        <f>IF(AND(OR(s_tmchk="all",IF(ISERROR(MATCH(B1348,s_teams,0)),FALSE,TRUE)),OR(s_minsal="",s_minsal&lt;=D1348),OR(s_maxsal="",s_maxsal&gt;=D1348),OR(s_minyr="",s_minyr&lt;=A1348),OR(s_maxyr="",s_maxyr&gt;=A1348),OR(s_player="",s_player=C1348)),MAX(F$1:F1347)+1,0)</f>
        <v>0</v>
      </c>
    </row>
    <row r="1349" spans="1:6">
      <c r="A1349" s="20">
        <v>2015</v>
      </c>
      <c r="B1349" s="15" t="s">
        <v>61</v>
      </c>
      <c r="C1349" s="15" t="s">
        <v>302</v>
      </c>
      <c r="D1349" s="24">
        <v>139282</v>
      </c>
      <c r="E1349" t="str">
        <f>IF(D1349&lt;VLOOKUP(A1349,Min!A:B,2,FALSE),"Y","")</f>
        <v>Y</v>
      </c>
      <c r="F1349">
        <f>IF(AND(OR(s_tmchk="all",IF(ISERROR(MATCH(B1349,s_teams,0)),FALSE,TRUE)),OR(s_minsal="",s_minsal&lt;=D1349),OR(s_maxsal="",s_maxsal&gt;=D1349),OR(s_minyr="",s_minyr&lt;=A1349),OR(s_maxyr="",s_maxyr&gt;=A1349),OR(s_player="",s_player=C1349)),MAX(F$1:F1348)+1,0)</f>
        <v>0</v>
      </c>
    </row>
    <row r="1350" spans="1:6">
      <c r="A1350" s="20">
        <v>2015</v>
      </c>
      <c r="B1350" s="15" t="s">
        <v>61</v>
      </c>
      <c r="C1350" s="15" t="s">
        <v>1502</v>
      </c>
      <c r="D1350" s="24">
        <v>107676</v>
      </c>
      <c r="E1350" t="str">
        <f>IF(D1350&lt;VLOOKUP(A1350,Min!A:B,2,FALSE),"Y","")</f>
        <v>Y</v>
      </c>
      <c r="F1350">
        <f>IF(AND(OR(s_tmchk="all",IF(ISERROR(MATCH(B1350,s_teams,0)),FALSE,TRUE)),OR(s_minsal="",s_minsal&lt;=D1350),OR(s_maxsal="",s_maxsal&gt;=D1350),OR(s_minyr="",s_minyr&lt;=A1350),OR(s_maxyr="",s_maxyr&gt;=A1350),OR(s_player="",s_player=C1350)),MAX(F$1:F1349)+1,0)</f>
        <v>0</v>
      </c>
    </row>
    <row r="1351" spans="1:6">
      <c r="A1351" s="20">
        <v>2015</v>
      </c>
      <c r="B1351" s="15" t="s">
        <v>61</v>
      </c>
      <c r="C1351" s="15" t="s">
        <v>2168</v>
      </c>
      <c r="D1351" s="24">
        <v>43226</v>
      </c>
      <c r="E1351" t="str">
        <f>IF(D1351&lt;VLOOKUP(A1351,Min!A:B,2,FALSE),"Y","")</f>
        <v>Y</v>
      </c>
      <c r="F1351">
        <f>IF(AND(OR(s_tmchk="all",IF(ISERROR(MATCH(B1351,s_teams,0)),FALSE,TRUE)),OR(s_minsal="",s_minsal&lt;=D1351),OR(s_maxsal="",s_maxsal&gt;=D1351),OR(s_minyr="",s_minyr&lt;=A1351),OR(s_maxyr="",s_maxyr&gt;=A1351),OR(s_player="",s_player=C1351)),MAX(F$1:F1350)+1,0)</f>
        <v>0</v>
      </c>
    </row>
    <row r="1352" spans="1:6">
      <c r="A1352" s="20">
        <v>2015</v>
      </c>
      <c r="B1352" s="15" t="s">
        <v>63</v>
      </c>
      <c r="C1352" s="15" t="s">
        <v>942</v>
      </c>
      <c r="D1352" s="24">
        <v>12100000</v>
      </c>
      <c r="E1352" t="str">
        <f>IF(D1352&lt;VLOOKUP(A1352,Min!A:B,2,FALSE),"Y","")</f>
        <v/>
      </c>
      <c r="F1352">
        <f>IF(AND(OR(s_tmchk="all",IF(ISERROR(MATCH(B1352,s_teams,0)),FALSE,TRUE)),OR(s_minsal="",s_minsal&lt;=D1352),OR(s_maxsal="",s_maxsal&gt;=D1352),OR(s_minyr="",s_minyr&lt;=A1352),OR(s_maxyr="",s_maxyr&gt;=A1352),OR(s_player="",s_player=C1352)),MAX(F$1:F1351)+1,0)</f>
        <v>0</v>
      </c>
    </row>
    <row r="1353" spans="1:6">
      <c r="A1353" s="20">
        <v>2015</v>
      </c>
      <c r="B1353" s="15" t="s">
        <v>63</v>
      </c>
      <c r="C1353" s="15" t="s">
        <v>944</v>
      </c>
      <c r="D1353" s="24">
        <v>12000000</v>
      </c>
      <c r="E1353" t="str">
        <f>IF(D1353&lt;VLOOKUP(A1353,Min!A:B,2,FALSE),"Y","")</f>
        <v/>
      </c>
      <c r="F1353">
        <f>IF(AND(OR(s_tmchk="all",IF(ISERROR(MATCH(B1353,s_teams,0)),FALSE,TRUE)),OR(s_minsal="",s_minsal&lt;=D1353),OR(s_maxsal="",s_maxsal&gt;=D1353),OR(s_minyr="",s_minyr&lt;=A1353),OR(s_maxyr="",s_maxyr&gt;=A1353),OR(s_player="",s_player=C1353)),MAX(F$1:F1352)+1,0)</f>
        <v>0</v>
      </c>
    </row>
    <row r="1354" spans="1:6">
      <c r="A1354" s="20">
        <v>2015</v>
      </c>
      <c r="B1354" s="15" t="s">
        <v>63</v>
      </c>
      <c r="C1354" s="15" t="s">
        <v>947</v>
      </c>
      <c r="D1354" s="24">
        <v>6792500</v>
      </c>
      <c r="E1354" t="str">
        <f>IF(D1354&lt;VLOOKUP(A1354,Min!A:B,2,FALSE),"Y","")</f>
        <v/>
      </c>
      <c r="F1354">
        <f>IF(AND(OR(s_tmchk="all",IF(ISERROR(MATCH(B1354,s_teams,0)),FALSE,TRUE)),OR(s_minsal="",s_minsal&lt;=D1354),OR(s_maxsal="",s_maxsal&gt;=D1354),OR(s_minyr="",s_minyr&lt;=A1354),OR(s_maxyr="",s_maxyr&gt;=A1354),OR(s_player="",s_player=C1354)),MAX(F$1:F1353)+1,0)</f>
        <v>0</v>
      </c>
    </row>
    <row r="1355" spans="1:6">
      <c r="A1355" s="20">
        <v>2015</v>
      </c>
      <c r="B1355" s="15" t="s">
        <v>63</v>
      </c>
      <c r="C1355" s="15" t="s">
        <v>580</v>
      </c>
      <c r="D1355" s="24">
        <v>5563920</v>
      </c>
      <c r="E1355" t="str">
        <f>IF(D1355&lt;VLOOKUP(A1355,Min!A:B,2,FALSE),"Y","")</f>
        <v/>
      </c>
      <c r="F1355">
        <f>IF(AND(OR(s_tmchk="all",IF(ISERROR(MATCH(B1355,s_teams,0)),FALSE,TRUE)),OR(s_minsal="",s_minsal&lt;=D1355),OR(s_maxsal="",s_maxsal&gt;=D1355),OR(s_minyr="",s_minyr&lt;=A1355),OR(s_maxyr="",s_maxyr&gt;=A1355),OR(s_player="",s_player=C1355)),MAX(F$1:F1354)+1,0)</f>
        <v>0</v>
      </c>
    </row>
    <row r="1356" spans="1:6">
      <c r="A1356" s="20">
        <v>2015</v>
      </c>
      <c r="B1356" s="15" t="s">
        <v>63</v>
      </c>
      <c r="C1356" s="15" t="s">
        <v>950</v>
      </c>
      <c r="D1356" s="24">
        <v>5510640</v>
      </c>
      <c r="E1356" t="str">
        <f>IF(D1356&lt;VLOOKUP(A1356,Min!A:B,2,FALSE),"Y","")</f>
        <v/>
      </c>
      <c r="F1356">
        <f>IF(AND(OR(s_tmchk="all",IF(ISERROR(MATCH(B1356,s_teams,0)),FALSE,TRUE)),OR(s_minsal="",s_minsal&lt;=D1356),OR(s_maxsal="",s_maxsal&gt;=D1356),OR(s_minyr="",s_minyr&lt;=A1356),OR(s_maxyr="",s_maxyr&gt;=A1356),OR(s_player="",s_player=C1356)),MAX(F$1:F1355)+1,0)</f>
        <v>0</v>
      </c>
    </row>
    <row r="1357" spans="1:6">
      <c r="A1357" s="20">
        <v>2015</v>
      </c>
      <c r="B1357" s="15" t="s">
        <v>63</v>
      </c>
      <c r="C1357" s="15" t="s">
        <v>939</v>
      </c>
      <c r="D1357" s="24">
        <v>5070686</v>
      </c>
      <c r="E1357" t="str">
        <f>IF(D1357&lt;VLOOKUP(A1357,Min!A:B,2,FALSE),"Y","")</f>
        <v/>
      </c>
      <c r="F1357">
        <f>IF(AND(OR(s_tmchk="all",IF(ISERROR(MATCH(B1357,s_teams,0)),FALSE,TRUE)),OR(s_minsal="",s_minsal&lt;=D1357),OR(s_maxsal="",s_maxsal&gt;=D1357),OR(s_minyr="",s_minyr&lt;=A1357),OR(s_maxyr="",s_maxyr&gt;=A1357),OR(s_player="",s_player=C1357)),MAX(F$1:F1356)+1,0)</f>
        <v>0</v>
      </c>
    </row>
    <row r="1358" spans="1:6">
      <c r="A1358" s="20">
        <v>2015</v>
      </c>
      <c r="B1358" s="15" t="s">
        <v>63</v>
      </c>
      <c r="C1358" s="15" t="s">
        <v>664</v>
      </c>
      <c r="D1358" s="24">
        <v>5000000</v>
      </c>
      <c r="E1358" t="str">
        <f>IF(D1358&lt;VLOOKUP(A1358,Min!A:B,2,FALSE),"Y","")</f>
        <v/>
      </c>
      <c r="F1358">
        <f>IF(AND(OR(s_tmchk="all",IF(ISERROR(MATCH(B1358,s_teams,0)),FALSE,TRUE)),OR(s_minsal="",s_minsal&lt;=D1358),OR(s_maxsal="",s_maxsal&gt;=D1358),OR(s_minyr="",s_minyr&lt;=A1358),OR(s_maxyr="",s_maxyr&gt;=A1358),OR(s_player="",s_player=C1358)),MAX(F$1:F1357)+1,0)</f>
        <v>0</v>
      </c>
    </row>
    <row r="1359" spans="1:6">
      <c r="A1359" s="20">
        <v>2015</v>
      </c>
      <c r="B1359" s="15" t="s">
        <v>63</v>
      </c>
      <c r="C1359" s="15" t="s">
        <v>400</v>
      </c>
      <c r="D1359" s="24">
        <v>4519500</v>
      </c>
      <c r="E1359" t="str">
        <f>IF(D1359&lt;VLOOKUP(A1359,Min!A:B,2,FALSE),"Y","")</f>
        <v/>
      </c>
      <c r="F1359">
        <f>IF(AND(OR(s_tmchk="all",IF(ISERROR(MATCH(B1359,s_teams,0)),FALSE,TRUE)),OR(s_minsal="",s_minsal&lt;=D1359),OR(s_maxsal="",s_maxsal&gt;=D1359),OR(s_minyr="",s_minyr&lt;=A1359),OR(s_maxyr="",s_maxyr&gt;=A1359),OR(s_player="",s_player=C1359)),MAX(F$1:F1358)+1,0)</f>
        <v>0</v>
      </c>
    </row>
    <row r="1360" spans="1:6">
      <c r="A1360" s="20">
        <v>2015</v>
      </c>
      <c r="B1360" s="15" t="s">
        <v>63</v>
      </c>
      <c r="C1360" s="15" t="s">
        <v>1543</v>
      </c>
      <c r="D1360" s="24">
        <v>3250000</v>
      </c>
      <c r="E1360" t="str">
        <f>IF(D1360&lt;VLOOKUP(A1360,Min!A:B,2,FALSE),"Y","")</f>
        <v/>
      </c>
      <c r="F1360">
        <f>IF(AND(OR(s_tmchk="all",IF(ISERROR(MATCH(B1360,s_teams,0)),FALSE,TRUE)),OR(s_minsal="",s_minsal&lt;=D1360),OR(s_maxsal="",s_maxsal&gt;=D1360),OR(s_minyr="",s_minyr&lt;=A1360),OR(s_maxyr="",s_maxyr&gt;=A1360),OR(s_player="",s_player=C1360)),MAX(F$1:F1359)+1,0)</f>
        <v>0</v>
      </c>
    </row>
    <row r="1361" spans="1:6">
      <c r="A1361" s="20">
        <v>2015</v>
      </c>
      <c r="B1361" s="15" t="s">
        <v>63</v>
      </c>
      <c r="C1361" s="15" t="s">
        <v>961</v>
      </c>
      <c r="D1361" s="24">
        <v>2055840</v>
      </c>
      <c r="E1361" t="str">
        <f>IF(D1361&lt;VLOOKUP(A1361,Min!A:B,2,FALSE),"Y","")</f>
        <v/>
      </c>
      <c r="F1361">
        <f>IF(AND(OR(s_tmchk="all",IF(ISERROR(MATCH(B1361,s_teams,0)),FALSE,TRUE)),OR(s_minsal="",s_minsal&lt;=D1361),OR(s_maxsal="",s_maxsal&gt;=D1361),OR(s_minyr="",s_minyr&lt;=A1361),OR(s_maxyr="",s_maxyr&gt;=A1361),OR(s_player="",s_player=C1361)),MAX(F$1:F1360)+1,0)</f>
        <v>0</v>
      </c>
    </row>
    <row r="1362" spans="1:6">
      <c r="A1362" s="20">
        <v>2015</v>
      </c>
      <c r="B1362" s="15" t="s">
        <v>63</v>
      </c>
      <c r="C1362" s="15" t="s">
        <v>964</v>
      </c>
      <c r="D1362" s="24">
        <v>1971960</v>
      </c>
      <c r="E1362" t="str">
        <f>IF(D1362&lt;VLOOKUP(A1362,Min!A:B,2,FALSE),"Y","")</f>
        <v/>
      </c>
      <c r="F1362">
        <f>IF(AND(OR(s_tmchk="all",IF(ISERROR(MATCH(B1362,s_teams,0)),FALSE,TRUE)),OR(s_minsal="",s_minsal&lt;=D1362),OR(s_maxsal="",s_maxsal&gt;=D1362),OR(s_minyr="",s_minyr&lt;=A1362),OR(s_maxyr="",s_maxyr&gt;=A1362),OR(s_player="",s_player=C1362)),MAX(F$1:F1361)+1,0)</f>
        <v>0</v>
      </c>
    </row>
    <row r="1363" spans="1:6">
      <c r="A1363" s="20">
        <v>2015</v>
      </c>
      <c r="B1363" s="15" t="s">
        <v>63</v>
      </c>
      <c r="C1363" s="15" t="s">
        <v>967</v>
      </c>
      <c r="D1363" s="24">
        <v>1855320</v>
      </c>
      <c r="E1363" t="str">
        <f>IF(D1363&lt;VLOOKUP(A1363,Min!A:B,2,FALSE),"Y","")</f>
        <v/>
      </c>
      <c r="F1363">
        <f>IF(AND(OR(s_tmchk="all",IF(ISERROR(MATCH(B1363,s_teams,0)),FALSE,TRUE)),OR(s_minsal="",s_minsal&lt;=D1363),OR(s_maxsal="",s_maxsal&gt;=D1363),OR(s_minyr="",s_minyr&lt;=A1363),OR(s_maxyr="",s_maxyr&gt;=A1363),OR(s_player="",s_player=C1363)),MAX(F$1:F1362)+1,0)</f>
        <v>0</v>
      </c>
    </row>
    <row r="1364" spans="1:6">
      <c r="A1364" s="20">
        <v>2015</v>
      </c>
      <c r="B1364" s="15" t="s">
        <v>63</v>
      </c>
      <c r="C1364" s="15" t="s">
        <v>975</v>
      </c>
      <c r="D1364" s="24">
        <v>1413480</v>
      </c>
      <c r="E1364" t="str">
        <f>IF(D1364&lt;VLOOKUP(A1364,Min!A:B,2,FALSE),"Y","")</f>
        <v/>
      </c>
      <c r="F1364">
        <f>IF(AND(OR(s_tmchk="all",IF(ISERROR(MATCH(B1364,s_teams,0)),FALSE,TRUE)),OR(s_minsal="",s_minsal&lt;=D1364),OR(s_maxsal="",s_maxsal&gt;=D1364),OR(s_minyr="",s_minyr&lt;=A1364),OR(s_maxyr="",s_maxyr&gt;=A1364),OR(s_player="",s_player=C1364)),MAX(F$1:F1363)+1,0)</f>
        <v>0</v>
      </c>
    </row>
    <row r="1365" spans="1:6">
      <c r="A1365" s="20">
        <v>2015</v>
      </c>
      <c r="B1365" s="15" t="s">
        <v>63</v>
      </c>
      <c r="C1365" s="15" t="s">
        <v>1282</v>
      </c>
      <c r="D1365" s="24">
        <v>880000</v>
      </c>
      <c r="E1365" t="str">
        <f>IF(D1365&lt;VLOOKUP(A1365,Min!A:B,2,FALSE),"Y","")</f>
        <v/>
      </c>
      <c r="F1365">
        <f>IF(AND(OR(s_tmchk="all",IF(ISERROR(MATCH(B1365,s_teams,0)),FALSE,TRUE)),OR(s_minsal="",s_minsal&lt;=D1365),OR(s_maxsal="",s_maxsal&gt;=D1365),OR(s_minyr="",s_minyr&lt;=A1365),OR(s_maxyr="",s_maxyr&gt;=A1365),OR(s_player="",s_player=C1365)),MAX(F$1:F1364)+1,0)</f>
        <v>0</v>
      </c>
    </row>
    <row r="1366" spans="1:6">
      <c r="A1366" s="20">
        <v>2015</v>
      </c>
      <c r="B1366" s="15" t="s">
        <v>63</v>
      </c>
      <c r="C1366" s="15" t="s">
        <v>683</v>
      </c>
      <c r="D1366" s="24">
        <v>381994</v>
      </c>
      <c r="E1366" t="str">
        <f>IF(D1366&lt;VLOOKUP(A1366,Min!A:B,2,FALSE),"Y","")</f>
        <v>Y</v>
      </c>
      <c r="F1366">
        <f>IF(AND(OR(s_tmchk="all",IF(ISERROR(MATCH(B1366,s_teams,0)),FALSE,TRUE)),OR(s_minsal="",s_minsal&lt;=D1366),OR(s_maxsal="",s_maxsal&gt;=D1366),OR(s_minyr="",s_minyr&lt;=A1366),OR(s_maxyr="",s_maxyr&gt;=A1366),OR(s_player="",s_player=C1366)),MAX(F$1:F1365)+1,0)</f>
        <v>0</v>
      </c>
    </row>
    <row r="1367" spans="1:6">
      <c r="A1367" s="20">
        <v>2015</v>
      </c>
      <c r="B1367" s="15" t="s">
        <v>63</v>
      </c>
      <c r="C1367" s="15" t="s">
        <v>551</v>
      </c>
      <c r="D1367" s="24">
        <v>331396</v>
      </c>
      <c r="E1367" t="str">
        <f>IF(D1367&lt;VLOOKUP(A1367,Min!A:B,2,FALSE),"Y","")</f>
        <v>Y</v>
      </c>
      <c r="F1367">
        <f>IF(AND(OR(s_tmchk="all",IF(ISERROR(MATCH(B1367,s_teams,0)),FALSE,TRUE)),OR(s_minsal="",s_minsal&lt;=D1367),OR(s_maxsal="",s_maxsal&gt;=D1367),OR(s_minyr="",s_minyr&lt;=A1367),OR(s_maxyr="",s_maxyr&gt;=A1367),OR(s_player="",s_player=C1367)),MAX(F$1:F1366)+1,0)</f>
        <v>0</v>
      </c>
    </row>
    <row r="1368" spans="1:6">
      <c r="A1368" s="20">
        <v>2015</v>
      </c>
      <c r="B1368" s="15" t="s">
        <v>63</v>
      </c>
      <c r="C1368" s="15" t="s">
        <v>1921</v>
      </c>
      <c r="D1368" s="24">
        <v>243953</v>
      </c>
      <c r="E1368" t="str">
        <f>IF(D1368&lt;VLOOKUP(A1368,Min!A:B,2,FALSE),"Y","")</f>
        <v>Y</v>
      </c>
      <c r="F1368">
        <f>IF(AND(OR(s_tmchk="all",IF(ISERROR(MATCH(B1368,s_teams,0)),FALSE,TRUE)),OR(s_minsal="",s_minsal&lt;=D1368),OR(s_maxsal="",s_maxsal&gt;=D1368),OR(s_minyr="",s_minyr&lt;=A1368),OR(s_maxyr="",s_maxyr&gt;=A1368),OR(s_player="",s_player=C1368)),MAX(F$1:F1367)+1,0)</f>
        <v>0</v>
      </c>
    </row>
    <row r="1369" spans="1:6">
      <c r="A1369" s="20">
        <v>2015</v>
      </c>
      <c r="B1369" s="15" t="s">
        <v>63</v>
      </c>
      <c r="C1369" s="15" t="s">
        <v>544</v>
      </c>
      <c r="D1369" s="24">
        <v>207719</v>
      </c>
      <c r="E1369" t="str">
        <f>IF(D1369&lt;VLOOKUP(A1369,Min!A:B,2,FALSE),"Y","")</f>
        <v>Y</v>
      </c>
      <c r="F1369">
        <f>IF(AND(OR(s_tmchk="all",IF(ISERROR(MATCH(B1369,s_teams,0)),FALSE,TRUE)),OR(s_minsal="",s_minsal&lt;=D1369),OR(s_maxsal="",s_maxsal&gt;=D1369),OR(s_minyr="",s_minyr&lt;=A1369),OR(s_maxyr="",s_maxyr&gt;=A1369),OR(s_player="",s_player=C1369)),MAX(F$1:F1368)+1,0)</f>
        <v>0</v>
      </c>
    </row>
    <row r="1370" spans="1:6">
      <c r="A1370" s="20">
        <v>2015</v>
      </c>
      <c r="B1370" s="15" t="s">
        <v>63</v>
      </c>
      <c r="C1370" s="15" t="s">
        <v>1951</v>
      </c>
      <c r="D1370" s="24">
        <v>96057</v>
      </c>
      <c r="E1370" t="str">
        <f>IF(D1370&lt;VLOOKUP(A1370,Min!A:B,2,FALSE),"Y","")</f>
        <v>Y</v>
      </c>
      <c r="F1370">
        <f>IF(AND(OR(s_tmchk="all",IF(ISERROR(MATCH(B1370,s_teams,0)),FALSE,TRUE)),OR(s_minsal="",s_minsal&lt;=D1370),OR(s_maxsal="",s_maxsal&gt;=D1370),OR(s_minyr="",s_minyr&lt;=A1370),OR(s_maxyr="",s_maxyr&gt;=A1370),OR(s_player="",s_player=C1370)),MAX(F$1:F1369)+1,0)</f>
        <v>0</v>
      </c>
    </row>
    <row r="1371" spans="1:6">
      <c r="A1371" s="20">
        <v>2015</v>
      </c>
      <c r="B1371" s="15" t="s">
        <v>63</v>
      </c>
      <c r="C1371" s="15" t="s">
        <v>2168</v>
      </c>
      <c r="D1371" s="24">
        <v>48028</v>
      </c>
      <c r="E1371" t="str">
        <f>IF(D1371&lt;VLOOKUP(A1371,Min!A:B,2,FALSE),"Y","")</f>
        <v>Y</v>
      </c>
      <c r="F1371">
        <f>IF(AND(OR(s_tmchk="all",IF(ISERROR(MATCH(B1371,s_teams,0)),FALSE,TRUE)),OR(s_minsal="",s_minsal&lt;=D1371),OR(s_maxsal="",s_maxsal&gt;=D1371),OR(s_minyr="",s_minyr&lt;=A1371),OR(s_maxyr="",s_maxyr&gt;=A1371),OR(s_player="",s_player=C1371)),MAX(F$1:F1370)+1,0)</f>
        <v>0</v>
      </c>
    </row>
    <row r="1372" spans="1:6">
      <c r="A1372" s="20">
        <v>2015</v>
      </c>
      <c r="B1372" s="15" t="s">
        <v>63</v>
      </c>
      <c r="C1372" s="15" t="s">
        <v>256</v>
      </c>
      <c r="D1372" s="24">
        <v>29843</v>
      </c>
      <c r="E1372" t="str">
        <f>IF(D1372&lt;VLOOKUP(A1372,Min!A:B,2,FALSE),"Y","")</f>
        <v>Y</v>
      </c>
      <c r="F1372">
        <f>IF(AND(OR(s_tmchk="all",IF(ISERROR(MATCH(B1372,s_teams,0)),FALSE,TRUE)),OR(s_minsal="",s_minsal&lt;=D1372),OR(s_maxsal="",s_maxsal&gt;=D1372),OR(s_minyr="",s_minyr&lt;=A1372),OR(s_maxyr="",s_maxyr&gt;=A1372),OR(s_player="",s_player=C1372)),MAX(F$1:F1371)+1,0)</f>
        <v>0</v>
      </c>
    </row>
    <row r="1373" spans="1:6">
      <c r="A1373" s="20">
        <v>2015</v>
      </c>
      <c r="B1373" s="15" t="s">
        <v>66</v>
      </c>
      <c r="C1373" s="15" t="s">
        <v>986</v>
      </c>
      <c r="D1373" s="24">
        <v>14898938</v>
      </c>
      <c r="E1373" t="str">
        <f>IF(D1373&lt;VLOOKUP(A1373,Min!A:B,2,FALSE),"Y","")</f>
        <v/>
      </c>
      <c r="F1373">
        <f>IF(AND(OR(s_tmchk="all",IF(ISERROR(MATCH(B1373,s_teams,0)),FALSE,TRUE)),OR(s_minsal="",s_minsal&lt;=D1373),OR(s_maxsal="",s_maxsal&gt;=D1373),OR(s_minyr="",s_minyr&lt;=A1373),OR(s_maxyr="",s_maxyr&gt;=A1373),OR(s_player="",s_player=C1373)),MAX(F$1:F1372)+1,0)</f>
        <v>0</v>
      </c>
    </row>
    <row r="1374" spans="1:6">
      <c r="A1374" s="20">
        <v>2015</v>
      </c>
      <c r="B1374" s="15" t="s">
        <v>66</v>
      </c>
      <c r="C1374" s="15" t="s">
        <v>989</v>
      </c>
      <c r="D1374" s="24">
        <v>11265416</v>
      </c>
      <c r="E1374" t="str">
        <f>IF(D1374&lt;VLOOKUP(A1374,Min!A:B,2,FALSE),"Y","")</f>
        <v/>
      </c>
      <c r="F1374">
        <f>IF(AND(OR(s_tmchk="all",IF(ISERROR(MATCH(B1374,s_teams,0)),FALSE,TRUE)),OR(s_minsal="",s_minsal&lt;=D1374),OR(s_maxsal="",s_maxsal&gt;=D1374),OR(s_minyr="",s_minyr&lt;=A1374),OR(s_maxyr="",s_maxyr&gt;=A1374),OR(s_player="",s_player=C1374)),MAX(F$1:F1373)+1,0)</f>
        <v>0</v>
      </c>
    </row>
    <row r="1375" spans="1:6">
      <c r="A1375" s="20">
        <v>2015</v>
      </c>
      <c r="B1375" s="15" t="s">
        <v>66</v>
      </c>
      <c r="C1375" s="15" t="s">
        <v>992</v>
      </c>
      <c r="D1375" s="24">
        <v>11000000</v>
      </c>
      <c r="E1375" t="str">
        <f>IF(D1375&lt;VLOOKUP(A1375,Min!A:B,2,FALSE),"Y","")</f>
        <v/>
      </c>
      <c r="F1375">
        <f>IF(AND(OR(s_tmchk="all",IF(ISERROR(MATCH(B1375,s_teams,0)),FALSE,TRUE)),OR(s_minsal="",s_minsal&lt;=D1375),OR(s_maxsal="",s_maxsal&gt;=D1375),OR(s_minyr="",s_minyr&lt;=A1375),OR(s_maxyr="",s_maxyr&gt;=A1375),OR(s_player="",s_player=C1375)),MAX(F$1:F1374)+1,0)</f>
        <v>0</v>
      </c>
    </row>
    <row r="1376" spans="1:6">
      <c r="A1376" s="20">
        <v>2015</v>
      </c>
      <c r="B1376" s="15" t="s">
        <v>66</v>
      </c>
      <c r="C1376" s="15" t="s">
        <v>998</v>
      </c>
      <c r="D1376" s="24">
        <v>8491500</v>
      </c>
      <c r="E1376" t="str">
        <f>IF(D1376&lt;VLOOKUP(A1376,Min!A:B,2,FALSE),"Y","")</f>
        <v/>
      </c>
      <c r="F1376">
        <f>IF(AND(OR(s_tmchk="all",IF(ISERROR(MATCH(B1376,s_teams,0)),FALSE,TRUE)),OR(s_minsal="",s_minsal&lt;=D1376),OR(s_maxsal="",s_maxsal&gt;=D1376),OR(s_minyr="",s_minyr&lt;=A1376),OR(s_maxyr="",s_maxyr&gt;=A1376),OR(s_player="",s_player=C1376)),MAX(F$1:F1375)+1,0)</f>
        <v>0</v>
      </c>
    </row>
    <row r="1377" spans="1:6">
      <c r="A1377" s="20">
        <v>2015</v>
      </c>
      <c r="B1377" s="15" t="s">
        <v>66</v>
      </c>
      <c r="C1377" s="15" t="s">
        <v>995</v>
      </c>
      <c r="D1377" s="24">
        <v>8374646</v>
      </c>
      <c r="E1377" t="str">
        <f>IF(D1377&lt;VLOOKUP(A1377,Min!A:B,2,FALSE),"Y","")</f>
        <v/>
      </c>
      <c r="F1377">
        <f>IF(AND(OR(s_tmchk="all",IF(ISERROR(MATCH(B1377,s_teams,0)),FALSE,TRUE)),OR(s_minsal="",s_minsal&lt;=D1377),OR(s_maxsal="",s_maxsal&gt;=D1377),OR(s_minyr="",s_minyr&lt;=A1377),OR(s_maxyr="",s_maxyr&gt;=A1377),OR(s_player="",s_player=C1377)),MAX(F$1:F1376)+1,0)</f>
        <v>0</v>
      </c>
    </row>
    <row r="1378" spans="1:6">
      <c r="A1378" s="20">
        <v>2015</v>
      </c>
      <c r="B1378" s="15" t="s">
        <v>66</v>
      </c>
      <c r="C1378" s="15" t="s">
        <v>1001</v>
      </c>
      <c r="D1378" s="24">
        <v>5607240</v>
      </c>
      <c r="E1378" t="str">
        <f>IF(D1378&lt;VLOOKUP(A1378,Min!A:B,2,FALSE),"Y","")</f>
        <v/>
      </c>
      <c r="F1378">
        <f>IF(AND(OR(s_tmchk="all",IF(ISERROR(MATCH(B1378,s_teams,0)),FALSE,TRUE)),OR(s_minsal="",s_minsal&lt;=D1378),OR(s_maxsal="",s_maxsal&gt;=D1378),OR(s_minyr="",s_minyr&lt;=A1378),OR(s_maxyr="",s_maxyr&gt;=A1378),OR(s_player="",s_player=C1378)),MAX(F$1:F1377)+1,0)</f>
        <v>0</v>
      </c>
    </row>
    <row r="1379" spans="1:6">
      <c r="A1379" s="20">
        <v>2015</v>
      </c>
      <c r="B1379" s="15" t="s">
        <v>66</v>
      </c>
      <c r="C1379" s="15" t="s">
        <v>1007</v>
      </c>
      <c r="D1379" s="24">
        <v>3146068</v>
      </c>
      <c r="E1379" t="str">
        <f>IF(D1379&lt;VLOOKUP(A1379,Min!A:B,2,FALSE),"Y","")</f>
        <v/>
      </c>
      <c r="F1379">
        <f>IF(AND(OR(s_tmchk="all",IF(ISERROR(MATCH(B1379,s_teams,0)),FALSE,TRUE)),OR(s_minsal="",s_minsal&lt;=D1379),OR(s_maxsal="",s_maxsal&gt;=D1379),OR(s_minyr="",s_minyr&lt;=A1379),OR(s_maxyr="",s_maxyr&gt;=A1379),OR(s_player="",s_player=C1379)),MAX(F$1:F1378)+1,0)</f>
        <v>0</v>
      </c>
    </row>
    <row r="1380" spans="1:6">
      <c r="A1380" s="20">
        <v>2015</v>
      </c>
      <c r="B1380" s="15" t="s">
        <v>66</v>
      </c>
      <c r="C1380" s="15" t="s">
        <v>1010</v>
      </c>
      <c r="D1380" s="24">
        <v>2150188</v>
      </c>
      <c r="E1380" t="str">
        <f>IF(D1380&lt;VLOOKUP(A1380,Min!A:B,2,FALSE),"Y","")</f>
        <v/>
      </c>
      <c r="F1380">
        <f>IF(AND(OR(s_tmchk="all",IF(ISERROR(MATCH(B1380,s_teams,0)),FALSE,TRUE)),OR(s_minsal="",s_minsal&lt;=D1380),OR(s_maxsal="",s_maxsal&gt;=D1380),OR(s_minyr="",s_minyr&lt;=A1380),OR(s_maxyr="",s_maxyr&gt;=A1380),OR(s_player="",s_player=C1380)),MAX(F$1:F1379)+1,0)</f>
        <v>0</v>
      </c>
    </row>
    <row r="1381" spans="1:6">
      <c r="A1381" s="20">
        <v>2015</v>
      </c>
      <c r="B1381" s="15" t="s">
        <v>66</v>
      </c>
      <c r="C1381" s="15" t="s">
        <v>1863</v>
      </c>
      <c r="D1381" s="24">
        <v>1145685</v>
      </c>
      <c r="E1381" t="str">
        <f>IF(D1381&lt;VLOOKUP(A1381,Min!A:B,2,FALSE),"Y","")</f>
        <v/>
      </c>
      <c r="F1381">
        <f>IF(AND(OR(s_tmchk="all",IF(ISERROR(MATCH(B1381,s_teams,0)),FALSE,TRUE)),OR(s_minsal="",s_minsal&lt;=D1381),OR(s_maxsal="",s_maxsal&gt;=D1381),OR(s_minyr="",s_minyr&lt;=A1381),OR(s_maxyr="",s_maxyr&gt;=A1381),OR(s_player="",s_player=C1381)),MAX(F$1:F1380)+1,0)</f>
        <v>0</v>
      </c>
    </row>
    <row r="1382" spans="1:6">
      <c r="A1382" s="20">
        <v>2015</v>
      </c>
      <c r="B1382" s="15" t="s">
        <v>66</v>
      </c>
      <c r="C1382" s="15" t="s">
        <v>1004</v>
      </c>
      <c r="D1382" s="24">
        <v>981084</v>
      </c>
      <c r="E1382" t="str">
        <f>IF(D1382&lt;VLOOKUP(A1382,Min!A:B,2,FALSE),"Y","")</f>
        <v/>
      </c>
      <c r="F1382">
        <f>IF(AND(OR(s_tmchk="all",IF(ISERROR(MATCH(B1382,s_teams,0)),FALSE,TRUE)),OR(s_minsal="",s_minsal&lt;=D1382),OR(s_maxsal="",s_maxsal&gt;=D1382),OR(s_minyr="",s_minyr&lt;=A1382),OR(s_maxyr="",s_maxyr&gt;=A1382),OR(s_player="",s_player=C1382)),MAX(F$1:F1381)+1,0)</f>
        <v>0</v>
      </c>
    </row>
    <row r="1383" spans="1:6">
      <c r="A1383" s="20">
        <v>2015</v>
      </c>
      <c r="B1383" s="15" t="s">
        <v>66</v>
      </c>
      <c r="C1383" s="15" t="s">
        <v>1024</v>
      </c>
      <c r="D1383" s="24">
        <v>981084</v>
      </c>
      <c r="E1383" t="str">
        <f>IF(D1383&lt;VLOOKUP(A1383,Min!A:B,2,FALSE),"Y","")</f>
        <v/>
      </c>
      <c r="F1383">
        <f>IF(AND(OR(s_tmchk="all",IF(ISERROR(MATCH(B1383,s_teams,0)),FALSE,TRUE)),OR(s_minsal="",s_minsal&lt;=D1383),OR(s_maxsal="",s_maxsal&gt;=D1383),OR(s_minyr="",s_minyr&lt;=A1383),OR(s_maxyr="",s_maxyr&gt;=A1383),OR(s_player="",s_player=C1383)),MAX(F$1:F1382)+1,0)</f>
        <v>0</v>
      </c>
    </row>
    <row r="1384" spans="1:6">
      <c r="A1384" s="20">
        <v>2015</v>
      </c>
      <c r="B1384" s="15" t="s">
        <v>66</v>
      </c>
      <c r="C1384" s="15" t="s">
        <v>1041</v>
      </c>
      <c r="D1384" s="24">
        <v>948163</v>
      </c>
      <c r="E1384" t="str">
        <f>IF(D1384&lt;VLOOKUP(A1384,Min!A:B,2,FALSE),"Y","")</f>
        <v/>
      </c>
      <c r="F1384">
        <f>IF(AND(OR(s_tmchk="all",IF(ISERROR(MATCH(B1384,s_teams,0)),FALSE,TRUE)),OR(s_minsal="",s_minsal&lt;=D1384),OR(s_maxsal="",s_maxsal&gt;=D1384),OR(s_minyr="",s_minyr&lt;=A1384),OR(s_maxyr="",s_maxyr&gt;=A1384),OR(s_player="",s_player=C1384)),MAX(F$1:F1383)+1,0)</f>
        <v>0</v>
      </c>
    </row>
    <row r="1385" spans="1:6">
      <c r="A1385" s="20">
        <v>2015</v>
      </c>
      <c r="B1385" s="15" t="s">
        <v>66</v>
      </c>
      <c r="C1385" s="15" t="s">
        <v>1212</v>
      </c>
      <c r="D1385" s="24">
        <v>923373</v>
      </c>
      <c r="E1385" t="str">
        <f>IF(D1385&lt;VLOOKUP(A1385,Min!A:B,2,FALSE),"Y","")</f>
        <v/>
      </c>
      <c r="F1385">
        <f>IF(AND(OR(s_tmchk="all",IF(ISERROR(MATCH(B1385,s_teams,0)),FALSE,TRUE)),OR(s_minsal="",s_minsal&lt;=D1385),OR(s_maxsal="",s_maxsal&gt;=D1385),OR(s_minyr="",s_minyr&lt;=A1385),OR(s_maxyr="",s_maxyr&gt;=A1385),OR(s_player="",s_player=C1385)),MAX(F$1:F1384)+1,0)</f>
        <v>0</v>
      </c>
    </row>
    <row r="1386" spans="1:6">
      <c r="A1386" s="20">
        <v>2015</v>
      </c>
      <c r="B1386" s="15" t="s">
        <v>66</v>
      </c>
      <c r="C1386" s="15" t="s">
        <v>2191</v>
      </c>
      <c r="D1386" s="24">
        <v>915243</v>
      </c>
      <c r="E1386" t="str">
        <f>IF(D1386&lt;VLOOKUP(A1386,Min!A:B,2,FALSE),"Y","")</f>
        <v/>
      </c>
      <c r="F1386">
        <f>IF(AND(OR(s_tmchk="all",IF(ISERROR(MATCH(B1386,s_teams,0)),FALSE,TRUE)),OR(s_minsal="",s_minsal&lt;=D1386),OR(s_maxsal="",s_maxsal&gt;=D1386),OR(s_minyr="",s_minyr&lt;=A1386),OR(s_maxyr="",s_maxyr&gt;=A1386),OR(s_player="",s_player=C1386)),MAX(F$1:F1385)+1,0)</f>
        <v>0</v>
      </c>
    </row>
    <row r="1387" spans="1:6">
      <c r="A1387" s="20">
        <v>2015</v>
      </c>
      <c r="B1387" s="15" t="s">
        <v>66</v>
      </c>
      <c r="C1387" s="15" t="s">
        <v>1013</v>
      </c>
      <c r="D1387" s="24">
        <v>831942</v>
      </c>
      <c r="E1387" t="str">
        <f>IF(D1387&lt;VLOOKUP(A1387,Min!A:B,2,FALSE),"Y","")</f>
        <v/>
      </c>
      <c r="F1387">
        <f>IF(AND(OR(s_tmchk="all",IF(ISERROR(MATCH(B1387,s_teams,0)),FALSE,TRUE)),OR(s_minsal="",s_minsal&lt;=D1387),OR(s_maxsal="",s_maxsal&gt;=D1387),OR(s_minyr="",s_minyr&lt;=A1387),OR(s_maxyr="",s_maxyr&gt;=A1387),OR(s_player="",s_player=C1387)),MAX(F$1:F1386)+1,0)</f>
        <v>0</v>
      </c>
    </row>
    <row r="1388" spans="1:6">
      <c r="A1388" s="20">
        <v>2015</v>
      </c>
      <c r="B1388" s="15" t="s">
        <v>66</v>
      </c>
      <c r="C1388" s="15" t="s">
        <v>1504</v>
      </c>
      <c r="D1388" s="24">
        <v>816482</v>
      </c>
      <c r="E1388" t="str">
        <f>IF(D1388&lt;VLOOKUP(A1388,Min!A:B,2,FALSE),"Y","")</f>
        <v/>
      </c>
      <c r="F1388">
        <f>IF(AND(OR(s_tmchk="all",IF(ISERROR(MATCH(B1388,s_teams,0)),FALSE,TRUE)),OR(s_minsal="",s_minsal&lt;=D1388),OR(s_maxsal="",s_maxsal&gt;=D1388),OR(s_minyr="",s_minyr&lt;=A1388),OR(s_maxyr="",s_maxyr&gt;=A1388),OR(s_player="",s_player=C1388)),MAX(F$1:F1387)+1,0)</f>
        <v>0</v>
      </c>
    </row>
    <row r="1389" spans="1:6">
      <c r="A1389" s="20">
        <v>2015</v>
      </c>
      <c r="B1389" s="15" t="s">
        <v>66</v>
      </c>
      <c r="C1389" s="15" t="s">
        <v>544</v>
      </c>
      <c r="D1389" s="24">
        <v>816482</v>
      </c>
      <c r="E1389" t="str">
        <f>IF(D1389&lt;VLOOKUP(A1389,Min!A:B,2,FALSE),"Y","")</f>
        <v/>
      </c>
      <c r="F1389">
        <f>IF(AND(OR(s_tmchk="all",IF(ISERROR(MATCH(B1389,s_teams,0)),FALSE,TRUE)),OR(s_minsal="",s_minsal&lt;=D1389),OR(s_maxsal="",s_maxsal&gt;=D1389),OR(s_minyr="",s_minyr&lt;=A1389),OR(s_maxyr="",s_maxyr&gt;=A1389),OR(s_player="",s_player=C1389)),MAX(F$1:F1388)+1,0)</f>
        <v>0</v>
      </c>
    </row>
    <row r="1390" spans="1:6">
      <c r="A1390" s="20">
        <v>2015</v>
      </c>
      <c r="B1390" s="15" t="s">
        <v>66</v>
      </c>
      <c r="C1390" s="15" t="s">
        <v>2197</v>
      </c>
      <c r="D1390" s="24">
        <v>507336</v>
      </c>
      <c r="E1390" t="str">
        <f>IF(D1390&lt;VLOOKUP(A1390,Min!A:B,2,FALSE),"Y","")</f>
        <v/>
      </c>
      <c r="F1390">
        <f>IF(AND(OR(s_tmchk="all",IF(ISERROR(MATCH(B1390,s_teams,0)),FALSE,TRUE)),OR(s_minsal="",s_minsal&lt;=D1390),OR(s_maxsal="",s_maxsal&gt;=D1390),OR(s_minyr="",s_minyr&lt;=A1390),OR(s_maxyr="",s_maxyr&gt;=A1390),OR(s_player="",s_player=C1390)),MAX(F$1:F1389)+1,0)</f>
        <v>0</v>
      </c>
    </row>
    <row r="1391" spans="1:6">
      <c r="A1391" s="20">
        <v>2015</v>
      </c>
      <c r="B1391" s="15" t="s">
        <v>66</v>
      </c>
      <c r="C1391" s="15" t="s">
        <v>1022</v>
      </c>
      <c r="D1391" s="24">
        <v>331526</v>
      </c>
      <c r="E1391" t="str">
        <f>IF(D1391&lt;VLOOKUP(A1391,Min!A:B,2,FALSE),"Y","")</f>
        <v>Y</v>
      </c>
      <c r="F1391">
        <f>IF(AND(OR(s_tmchk="all",IF(ISERROR(MATCH(B1391,s_teams,0)),FALSE,TRUE)),OR(s_minsal="",s_minsal&lt;=D1391),OR(s_maxsal="",s_maxsal&gt;=D1391),OR(s_minyr="",s_minyr&lt;=A1391),OR(s_maxyr="",s_maxyr&gt;=A1391),OR(s_player="",s_player=C1391)),MAX(F$1:F1390)+1,0)</f>
        <v>0</v>
      </c>
    </row>
    <row r="1392" spans="1:6">
      <c r="A1392" s="20">
        <v>2015</v>
      </c>
      <c r="B1392" s="15" t="s">
        <v>66</v>
      </c>
      <c r="C1392" s="15" t="s">
        <v>849</v>
      </c>
      <c r="D1392" s="24">
        <v>111549</v>
      </c>
      <c r="E1392" t="str">
        <f>IF(D1392&lt;VLOOKUP(A1392,Min!A:B,2,FALSE),"Y","")</f>
        <v>Y</v>
      </c>
      <c r="F1392">
        <f>IF(AND(OR(s_tmchk="all",IF(ISERROR(MATCH(B1392,s_teams,0)),FALSE,TRUE)),OR(s_minsal="",s_minsal&lt;=D1392),OR(s_maxsal="",s_maxsal&gt;=D1392),OR(s_minyr="",s_minyr&lt;=A1392),OR(s_maxyr="",s_maxyr&gt;=A1392),OR(s_player="",s_player=C1392)),MAX(F$1:F1391)+1,0)</f>
        <v>0</v>
      </c>
    </row>
    <row r="1393" spans="1:6">
      <c r="A1393" s="20">
        <v>2015</v>
      </c>
      <c r="B1393" s="15" t="s">
        <v>66</v>
      </c>
      <c r="C1393" s="15" t="s">
        <v>1294</v>
      </c>
      <c r="D1393" s="24">
        <v>96057</v>
      </c>
      <c r="E1393" t="str">
        <f>IF(D1393&lt;VLOOKUP(A1393,Min!A:B,2,FALSE),"Y","")</f>
        <v>Y</v>
      </c>
      <c r="F1393">
        <f>IF(AND(OR(s_tmchk="all",IF(ISERROR(MATCH(B1393,s_teams,0)),FALSE,TRUE)),OR(s_minsal="",s_minsal&lt;=D1393),OR(s_maxsal="",s_maxsal&gt;=D1393),OR(s_minyr="",s_minyr&lt;=A1393),OR(s_maxyr="",s_maxyr&gt;=A1393),OR(s_player="",s_player=C1393)),MAX(F$1:F1392)+1,0)</f>
        <v>0</v>
      </c>
    </row>
    <row r="1394" spans="1:6">
      <c r="A1394" s="20">
        <v>2015</v>
      </c>
      <c r="B1394" s="15" t="s">
        <v>66</v>
      </c>
      <c r="C1394" s="15" t="s">
        <v>424</v>
      </c>
      <c r="D1394" s="24">
        <v>67240</v>
      </c>
      <c r="E1394" t="str">
        <f>IF(D1394&lt;VLOOKUP(A1394,Min!A:B,2,FALSE),"Y","")</f>
        <v>Y</v>
      </c>
      <c r="F1394">
        <f>IF(AND(OR(s_tmchk="all",IF(ISERROR(MATCH(B1394,s_teams,0)),FALSE,TRUE)),OR(s_minsal="",s_minsal&lt;=D1394),OR(s_maxsal="",s_maxsal&gt;=D1394),OR(s_minyr="",s_minyr&lt;=A1394),OR(s_maxyr="",s_maxyr&gt;=A1394),OR(s_player="",s_player=C1394)),MAX(F$1:F1393)+1,0)</f>
        <v>0</v>
      </c>
    </row>
    <row r="1395" spans="1:6">
      <c r="A1395" s="20">
        <v>2015</v>
      </c>
      <c r="B1395" s="15" t="s">
        <v>67</v>
      </c>
      <c r="C1395" s="15" t="s">
        <v>1050</v>
      </c>
      <c r="D1395" s="24">
        <v>22458401</v>
      </c>
      <c r="E1395" t="str">
        <f>IF(D1395&lt;VLOOKUP(A1395,Min!A:B,2,FALSE),"Y","")</f>
        <v/>
      </c>
      <c r="F1395">
        <f>IF(AND(OR(s_tmchk="all",IF(ISERROR(MATCH(B1395,s_teams,0)),FALSE,TRUE)),OR(s_minsal="",s_minsal&lt;=D1395),OR(s_maxsal="",s_maxsal&gt;=D1395),OR(s_minyr="",s_minyr&lt;=A1395),OR(s_maxyr="",s_maxyr&gt;=A1395),OR(s_player="",s_player=C1395)),MAX(F$1:F1394)+1,0)</f>
        <v>0</v>
      </c>
    </row>
    <row r="1396" spans="1:6">
      <c r="A1396" s="20">
        <v>2015</v>
      </c>
      <c r="B1396" s="15" t="s">
        <v>67</v>
      </c>
      <c r="C1396" s="15" t="s">
        <v>4561</v>
      </c>
      <c r="D1396" s="24">
        <v>21410988</v>
      </c>
      <c r="E1396" t="str">
        <f>IF(D1396&lt;VLOOKUP(A1396,Min!A:B,2,FALSE),"Y","")</f>
        <v/>
      </c>
      <c r="F1396">
        <f>IF(AND(OR(s_tmchk="all",IF(ISERROR(MATCH(B1396,s_teams,0)),FALSE,TRUE)),OR(s_minsal="",s_minsal&lt;=D1396),OR(s_maxsal="",s_maxsal&gt;=D1396),OR(s_minyr="",s_minyr&lt;=A1396),OR(s_maxyr="",s_maxyr&gt;=A1396),OR(s_player="",s_player=C1396)),MAX(F$1:F1395)+1,0)</f>
        <v>0</v>
      </c>
    </row>
    <row r="1397" spans="1:6">
      <c r="A1397" s="20">
        <v>2015</v>
      </c>
      <c r="B1397" s="15" t="s">
        <v>67</v>
      </c>
      <c r="C1397" s="15" t="s">
        <v>235</v>
      </c>
      <c r="D1397" s="24">
        <v>11500000</v>
      </c>
      <c r="E1397" t="str">
        <f>IF(D1397&lt;VLOOKUP(A1397,Min!A:B,2,FALSE),"Y","")</f>
        <v/>
      </c>
      <c r="F1397">
        <f>IF(AND(OR(s_tmchk="all",IF(ISERROR(MATCH(B1397,s_teams,0)),FALSE,TRUE)),OR(s_minsal="",s_minsal&lt;=D1397),OR(s_maxsal="",s_maxsal&gt;=D1397),OR(s_minyr="",s_minyr&lt;=A1397),OR(s_maxyr="",s_maxyr&gt;=A1397),OR(s_player="",s_player=C1397)),MAX(F$1:F1396)+1,0)</f>
        <v>0</v>
      </c>
    </row>
    <row r="1398" spans="1:6">
      <c r="A1398" s="20">
        <v>2015</v>
      </c>
      <c r="B1398" s="15" t="s">
        <v>67</v>
      </c>
      <c r="C1398" s="15" t="s">
        <v>1057</v>
      </c>
      <c r="D1398" s="24">
        <v>7907191</v>
      </c>
      <c r="E1398" t="str">
        <f>IF(D1398&lt;VLOOKUP(A1398,Min!A:B,2,FALSE),"Y","")</f>
        <v/>
      </c>
      <c r="F1398">
        <f>IF(AND(OR(s_tmchk="all",IF(ISERROR(MATCH(B1398,s_teams,0)),FALSE,TRUE)),OR(s_minsal="",s_minsal&lt;=D1398),OR(s_maxsal="",s_maxsal&gt;=D1398),OR(s_minyr="",s_minyr&lt;=A1398),OR(s_maxyr="",s_maxyr&gt;=A1398),OR(s_player="",s_player=C1398)),MAX(F$1:F1397)+1,0)</f>
        <v>0</v>
      </c>
    </row>
    <row r="1399" spans="1:6">
      <c r="A1399" s="20">
        <v>2015</v>
      </c>
      <c r="B1399" s="15" t="s">
        <v>67</v>
      </c>
      <c r="C1399" s="15" t="s">
        <v>1150</v>
      </c>
      <c r="D1399" s="24">
        <v>3278000</v>
      </c>
      <c r="E1399" t="str">
        <f>IF(D1399&lt;VLOOKUP(A1399,Min!A:B,2,FALSE),"Y","")</f>
        <v/>
      </c>
      <c r="F1399">
        <f>IF(AND(OR(s_tmchk="all",IF(ISERROR(MATCH(B1399,s_teams,0)),FALSE,TRUE)),OR(s_minsal="",s_minsal&lt;=D1399),OR(s_maxsal="",s_maxsal&gt;=D1399),OR(s_minyr="",s_minyr&lt;=A1399),OR(s_maxyr="",s_maxyr&gt;=A1399),OR(s_player="",s_player=C1399)),MAX(F$1:F1398)+1,0)</f>
        <v>0</v>
      </c>
    </row>
    <row r="1400" spans="1:6">
      <c r="A1400" s="20">
        <v>2015</v>
      </c>
      <c r="B1400" s="15" t="s">
        <v>67</v>
      </c>
      <c r="C1400" s="15" t="s">
        <v>2217</v>
      </c>
      <c r="D1400" s="24">
        <v>3198723</v>
      </c>
      <c r="E1400" t="str">
        <f>IF(D1400&lt;VLOOKUP(A1400,Min!A:B,2,FALSE),"Y","")</f>
        <v/>
      </c>
      <c r="F1400">
        <f>IF(AND(OR(s_tmchk="all",IF(ISERROR(MATCH(B1400,s_teams,0)),FALSE,TRUE)),OR(s_minsal="",s_minsal&lt;=D1400),OR(s_maxsal="",s_maxsal&gt;=D1400),OR(s_minyr="",s_minyr&lt;=A1400),OR(s_maxyr="",s_maxyr&gt;=A1400),OR(s_player="",s_player=C1400)),MAX(F$1:F1399)+1,0)</f>
        <v>0</v>
      </c>
    </row>
    <row r="1401" spans="1:6">
      <c r="A1401" s="20">
        <v>2015</v>
      </c>
      <c r="B1401" s="15" t="s">
        <v>67</v>
      </c>
      <c r="C1401" s="15" t="s">
        <v>414</v>
      </c>
      <c r="D1401" s="24">
        <v>1885755</v>
      </c>
      <c r="E1401" t="str">
        <f>IF(D1401&lt;VLOOKUP(A1401,Min!A:B,2,FALSE),"Y","")</f>
        <v/>
      </c>
      <c r="F1401">
        <f>IF(AND(OR(s_tmchk="all",IF(ISERROR(MATCH(B1401,s_teams,0)),FALSE,TRUE)),OR(s_minsal="",s_minsal&lt;=D1401),OR(s_maxsal="",s_maxsal&gt;=D1401),OR(s_minyr="",s_minyr&lt;=A1401),OR(s_maxyr="",s_maxyr&gt;=A1401),OR(s_player="",s_player=C1401)),MAX(F$1:F1400)+1,0)</f>
        <v>0</v>
      </c>
    </row>
    <row r="1402" spans="1:6">
      <c r="A1402" s="20">
        <v>2015</v>
      </c>
      <c r="B1402" s="15" t="s">
        <v>67</v>
      </c>
      <c r="C1402" s="15" t="s">
        <v>229</v>
      </c>
      <c r="D1402" s="24">
        <v>1606080</v>
      </c>
      <c r="E1402" t="str">
        <f>IF(D1402&lt;VLOOKUP(A1402,Min!A:B,2,FALSE),"Y","")</f>
        <v/>
      </c>
      <c r="F1402">
        <f>IF(AND(OR(s_tmchk="all",IF(ISERROR(MATCH(B1402,s_teams,0)),FALSE,TRUE)),OR(s_minsal="",s_minsal&lt;=D1402),OR(s_maxsal="",s_maxsal&gt;=D1402),OR(s_minyr="",s_minyr&lt;=A1402),OR(s_maxyr="",s_maxyr&gt;=A1402),OR(s_player="",s_player=C1402)),MAX(F$1:F1401)+1,0)</f>
        <v>0</v>
      </c>
    </row>
    <row r="1403" spans="1:6">
      <c r="A1403" s="20">
        <v>2015</v>
      </c>
      <c r="B1403" s="15" t="s">
        <v>67</v>
      </c>
      <c r="C1403" s="15" t="s">
        <v>2603</v>
      </c>
      <c r="D1403" s="24">
        <v>1287163</v>
      </c>
      <c r="E1403" t="str">
        <f>IF(D1403&lt;VLOOKUP(A1403,Min!A:B,2,FALSE),"Y","")</f>
        <v/>
      </c>
      <c r="F1403">
        <f>IF(AND(OR(s_tmchk="all",IF(ISERROR(MATCH(B1403,s_teams,0)),FALSE,TRUE)),OR(s_minsal="",s_minsal&lt;=D1403),OR(s_maxsal="",s_maxsal&gt;=D1403),OR(s_minyr="",s_minyr&lt;=A1403),OR(s_maxyr="",s_maxyr&gt;=A1403),OR(s_player="",s_player=C1403)),MAX(F$1:F1402)+1,0)</f>
        <v>0</v>
      </c>
    </row>
    <row r="1404" spans="1:6">
      <c r="A1404" s="20">
        <v>2015</v>
      </c>
      <c r="B1404" s="15" t="s">
        <v>67</v>
      </c>
      <c r="C1404" s="15" t="s">
        <v>132</v>
      </c>
      <c r="D1404" s="24">
        <v>1250640</v>
      </c>
      <c r="E1404" t="str">
        <f>IF(D1404&lt;VLOOKUP(A1404,Min!A:B,2,FALSE),"Y","")</f>
        <v/>
      </c>
      <c r="F1404">
        <f>IF(AND(OR(s_tmchk="all",IF(ISERROR(MATCH(B1404,s_teams,0)),FALSE,TRUE)),OR(s_minsal="",s_minsal&lt;=D1404),OR(s_maxsal="",s_maxsal&gt;=D1404),OR(s_minyr="",s_minyr&lt;=A1404),OR(s_maxyr="",s_maxyr&gt;=A1404),OR(s_player="",s_player=C1404)),MAX(F$1:F1403)+1,0)</f>
        <v>0</v>
      </c>
    </row>
    <row r="1405" spans="1:6">
      <c r="A1405" s="20">
        <v>2015</v>
      </c>
      <c r="B1405" s="15" t="s">
        <v>67</v>
      </c>
      <c r="C1405" s="15" t="s">
        <v>2229</v>
      </c>
      <c r="D1405" s="24">
        <v>1136160</v>
      </c>
      <c r="E1405" t="str">
        <f>IF(D1405&lt;VLOOKUP(A1405,Min!A:B,2,FALSE),"Y","")</f>
        <v/>
      </c>
      <c r="F1405">
        <f>IF(AND(OR(s_tmchk="all",IF(ISERROR(MATCH(B1405,s_teams,0)),FALSE,TRUE)),OR(s_minsal="",s_minsal&lt;=D1405),OR(s_maxsal="",s_maxsal&gt;=D1405),OR(s_minyr="",s_minyr&lt;=A1405),OR(s_maxyr="",s_maxyr&gt;=A1405),OR(s_player="",s_player=C1405)),MAX(F$1:F1404)+1,0)</f>
        <v>0</v>
      </c>
    </row>
    <row r="1406" spans="1:6">
      <c r="A1406" s="20">
        <v>2015</v>
      </c>
      <c r="B1406" s="15" t="s">
        <v>67</v>
      </c>
      <c r="C1406" s="15" t="s">
        <v>729</v>
      </c>
      <c r="D1406" s="24">
        <v>981084</v>
      </c>
      <c r="E1406" t="str">
        <f>IF(D1406&lt;VLOOKUP(A1406,Min!A:B,2,FALSE),"Y","")</f>
        <v/>
      </c>
      <c r="F1406">
        <f>IF(AND(OR(s_tmchk="all",IF(ISERROR(MATCH(B1406,s_teams,0)),FALSE,TRUE)),OR(s_minsal="",s_minsal&lt;=D1406),OR(s_maxsal="",s_maxsal&gt;=D1406),OR(s_minyr="",s_minyr&lt;=A1406),OR(s_maxyr="",s_maxyr&gt;=A1406),OR(s_player="",s_player=C1406)),MAX(F$1:F1405)+1,0)</f>
        <v>0</v>
      </c>
    </row>
    <row r="1407" spans="1:6">
      <c r="A1407" s="20">
        <v>2015</v>
      </c>
      <c r="B1407" s="15" t="s">
        <v>67</v>
      </c>
      <c r="C1407" s="15" t="s">
        <v>1074</v>
      </c>
      <c r="D1407" s="24">
        <v>931431</v>
      </c>
      <c r="E1407" t="str">
        <f>IF(D1407&lt;VLOOKUP(A1407,Min!A:B,2,FALSE),"Y","")</f>
        <v/>
      </c>
      <c r="F1407">
        <f>IF(AND(OR(s_tmchk="all",IF(ISERROR(MATCH(B1407,s_teams,0)),FALSE,TRUE)),OR(s_minsal="",s_minsal&lt;=D1407),OR(s_maxsal="",s_maxsal&gt;=D1407),OR(s_minyr="",s_minyr&lt;=A1407),OR(s_maxyr="",s_maxyr&gt;=A1407),OR(s_player="",s_player=C1407)),MAX(F$1:F1406)+1,0)</f>
        <v>0</v>
      </c>
    </row>
    <row r="1408" spans="1:6">
      <c r="A1408" s="20">
        <v>2015</v>
      </c>
      <c r="B1408" s="15" t="s">
        <v>67</v>
      </c>
      <c r="C1408" s="15" t="s">
        <v>1109</v>
      </c>
      <c r="D1408" s="24">
        <v>915243</v>
      </c>
      <c r="E1408" t="str">
        <f>IF(D1408&lt;VLOOKUP(A1408,Min!A:B,2,FALSE),"Y","")</f>
        <v/>
      </c>
      <c r="F1408">
        <f>IF(AND(OR(s_tmchk="all",IF(ISERROR(MATCH(B1408,s_teams,0)),FALSE,TRUE)),OR(s_minsal="",s_minsal&lt;=D1408),OR(s_maxsal="",s_maxsal&gt;=D1408),OR(s_minyr="",s_minyr&lt;=A1408),OR(s_maxyr="",s_maxyr&gt;=A1408),OR(s_player="",s_player=C1408)),MAX(F$1:F1407)+1,0)</f>
        <v>0</v>
      </c>
    </row>
    <row r="1409" spans="1:6">
      <c r="A1409" s="20">
        <v>2015</v>
      </c>
      <c r="B1409" s="15" t="s">
        <v>67</v>
      </c>
      <c r="C1409" s="15" t="s">
        <v>1080</v>
      </c>
      <c r="D1409" s="24">
        <v>507336</v>
      </c>
      <c r="E1409" t="str">
        <f>IF(D1409&lt;VLOOKUP(A1409,Min!A:B,2,FALSE),"Y","")</f>
        <v/>
      </c>
      <c r="F1409">
        <f>IF(AND(OR(s_tmchk="all",IF(ISERROR(MATCH(B1409,s_teams,0)),FALSE,TRUE)),OR(s_minsal="",s_minsal&lt;=D1409),OR(s_maxsal="",s_maxsal&gt;=D1409),OR(s_minyr="",s_minyr&lt;=A1409),OR(s_maxyr="",s_maxyr&gt;=A1409),OR(s_player="",s_player=C1409)),MAX(F$1:F1408)+1,0)</f>
        <v>0</v>
      </c>
    </row>
    <row r="1410" spans="1:6">
      <c r="A1410" s="20">
        <v>2015</v>
      </c>
      <c r="B1410" s="15" t="s">
        <v>67</v>
      </c>
      <c r="C1410" s="15" t="s">
        <v>2238</v>
      </c>
      <c r="D1410" s="24">
        <v>507336</v>
      </c>
      <c r="E1410" t="str">
        <f>IF(D1410&lt;VLOOKUP(A1410,Min!A:B,2,FALSE),"Y","")</f>
        <v/>
      </c>
      <c r="F1410">
        <f>IF(AND(OR(s_tmchk="all",IF(ISERROR(MATCH(B1410,s_teams,0)),FALSE,TRUE)),OR(s_minsal="",s_minsal&lt;=D1410),OR(s_maxsal="",s_maxsal&gt;=D1410),OR(s_minyr="",s_minyr&lt;=A1410),OR(s_maxyr="",s_maxyr&gt;=A1410),OR(s_player="",s_player=C1410)),MAX(F$1:F1409)+1,0)</f>
        <v>0</v>
      </c>
    </row>
    <row r="1411" spans="1:6">
      <c r="A1411" s="20">
        <v>2015</v>
      </c>
      <c r="B1411" s="15" t="s">
        <v>67</v>
      </c>
      <c r="C1411" s="15" t="s">
        <v>2489</v>
      </c>
      <c r="D1411" s="24">
        <v>295449</v>
      </c>
      <c r="E1411" t="str">
        <f>IF(D1411&lt;VLOOKUP(A1411,Min!A:B,2,FALSE),"Y","")</f>
        <v>Y</v>
      </c>
      <c r="F1411">
        <f>IF(AND(OR(s_tmchk="all",IF(ISERROR(MATCH(B1411,s_teams,0)),FALSE,TRUE)),OR(s_minsal="",s_minsal&lt;=D1411),OR(s_maxsal="",s_maxsal&gt;=D1411),OR(s_minyr="",s_minyr&lt;=A1411),OR(s_maxyr="",s_maxyr&gt;=A1411),OR(s_player="",s_player=C1411)),MAX(F$1:F1410)+1,0)</f>
        <v>0</v>
      </c>
    </row>
    <row r="1412" spans="1:6">
      <c r="A1412" s="20">
        <v>2015</v>
      </c>
      <c r="B1412" s="15" t="s">
        <v>67</v>
      </c>
      <c r="C1412" s="15" t="s">
        <v>2243</v>
      </c>
      <c r="D1412" s="24">
        <v>211887</v>
      </c>
      <c r="E1412" t="str">
        <f>IF(D1412&lt;VLOOKUP(A1412,Min!A:B,2,FALSE),"Y","")</f>
        <v>Y</v>
      </c>
      <c r="F1412">
        <f>IF(AND(OR(s_tmchk="all",IF(ISERROR(MATCH(B1412,s_teams,0)),FALSE,TRUE)),OR(s_minsal="",s_minsal&lt;=D1412),OR(s_maxsal="",s_maxsal&gt;=D1412),OR(s_minyr="",s_minyr&lt;=A1412),OR(s_maxyr="",s_maxyr&gt;=A1412),OR(s_player="",s_player=C1412)),MAX(F$1:F1411)+1,0)</f>
        <v>0</v>
      </c>
    </row>
    <row r="1413" spans="1:6">
      <c r="A1413" s="20">
        <v>2015</v>
      </c>
      <c r="B1413" s="15" t="s">
        <v>67</v>
      </c>
      <c r="C1413" s="15" t="s">
        <v>1791</v>
      </c>
      <c r="D1413" s="24">
        <v>134479</v>
      </c>
      <c r="E1413" t="str">
        <f>IF(D1413&lt;VLOOKUP(A1413,Min!A:B,2,FALSE),"Y","")</f>
        <v>Y</v>
      </c>
      <c r="F1413">
        <f>IF(AND(OR(s_tmchk="all",IF(ISERROR(MATCH(B1413,s_teams,0)),FALSE,TRUE)),OR(s_minsal="",s_minsal&lt;=D1413),OR(s_maxsal="",s_maxsal&gt;=D1413),OR(s_minyr="",s_minyr&lt;=A1413),OR(s_maxyr="",s_maxyr&gt;=A1413),OR(s_player="",s_player=C1413)),MAX(F$1:F1412)+1,0)</f>
        <v>0</v>
      </c>
    </row>
    <row r="1414" spans="1:6">
      <c r="A1414" s="20">
        <v>2015</v>
      </c>
      <c r="B1414" s="15" t="s">
        <v>71</v>
      </c>
      <c r="C1414" s="15" t="s">
        <v>1091</v>
      </c>
      <c r="D1414" s="24">
        <v>18995624</v>
      </c>
      <c r="E1414" t="str">
        <f>IF(D1414&lt;VLOOKUP(A1414,Min!A:B,2,FALSE),"Y","")</f>
        <v/>
      </c>
      <c r="F1414">
        <f>IF(AND(OR(s_tmchk="all",IF(ISERROR(MATCH(B1414,s_teams,0)),FALSE,TRUE)),OR(s_minsal="",s_minsal&lt;=D1414),OR(s_maxsal="",s_maxsal&gt;=D1414),OR(s_minyr="",s_minyr&lt;=A1414),OR(s_maxyr="",s_maxyr&gt;=A1414),OR(s_player="",s_player=C1414)),MAX(F$1:F1413)+1,0)</f>
        <v>0</v>
      </c>
    </row>
    <row r="1415" spans="1:6">
      <c r="A1415" s="20">
        <v>2015</v>
      </c>
      <c r="B1415" s="15" t="s">
        <v>71</v>
      </c>
      <c r="C1415" s="15" t="s">
        <v>1095</v>
      </c>
      <c r="D1415" s="24">
        <v>15719062</v>
      </c>
      <c r="E1415" t="str">
        <f>IF(D1415&lt;VLOOKUP(A1415,Min!A:B,2,FALSE),"Y","")</f>
        <v/>
      </c>
      <c r="F1415">
        <f>IF(AND(OR(s_tmchk="all",IF(ISERROR(MATCH(B1415,s_teams,0)),FALSE,TRUE)),OR(s_minsal="",s_minsal&lt;=D1415),OR(s_maxsal="",s_maxsal&gt;=D1415),OR(s_minyr="",s_minyr&lt;=A1415),OR(s_maxyr="",s_maxyr&gt;=A1415),OR(s_player="",s_player=C1415)),MAX(F$1:F1414)+1,0)</f>
        <v>0</v>
      </c>
    </row>
    <row r="1416" spans="1:6">
      <c r="A1416" s="20">
        <v>2015</v>
      </c>
      <c r="B1416" s="15" t="s">
        <v>71</v>
      </c>
      <c r="C1416" s="15" t="s">
        <v>1100</v>
      </c>
      <c r="D1416" s="24">
        <v>12350000</v>
      </c>
      <c r="E1416" t="str">
        <f>IF(D1416&lt;VLOOKUP(A1416,Min!A:B,2,FALSE),"Y","")</f>
        <v/>
      </c>
      <c r="F1416">
        <f>IF(AND(OR(s_tmchk="all",IF(ISERROR(MATCH(B1416,s_teams,0)),FALSE,TRUE)),OR(s_minsal="",s_minsal&lt;=D1416),OR(s_maxsal="",s_maxsal&gt;=D1416),OR(s_minyr="",s_minyr&lt;=A1416),OR(s_maxyr="",s_maxyr&gt;=A1416),OR(s_player="",s_player=C1416)),MAX(F$1:F1415)+1,0)</f>
        <v>0</v>
      </c>
    </row>
    <row r="1417" spans="1:6">
      <c r="A1417" s="20">
        <v>2015</v>
      </c>
      <c r="B1417" s="15" t="s">
        <v>71</v>
      </c>
      <c r="C1417" s="15" t="s">
        <v>1097</v>
      </c>
      <c r="D1417" s="24">
        <v>6108197</v>
      </c>
      <c r="E1417" t="str">
        <f>IF(D1417&lt;VLOOKUP(A1417,Min!A:B,2,FALSE),"Y","")</f>
        <v/>
      </c>
      <c r="F1417">
        <f>IF(AND(OR(s_tmchk="all",IF(ISERROR(MATCH(B1417,s_teams,0)),FALSE,TRUE)),OR(s_minsal="",s_minsal&lt;=D1417),OR(s_maxsal="",s_maxsal&gt;=D1417),OR(s_minyr="",s_minyr&lt;=A1417),OR(s_maxyr="",s_maxyr&gt;=A1417),OR(s_player="",s_player=C1417)),MAX(F$1:F1416)+1,0)</f>
        <v>0</v>
      </c>
    </row>
    <row r="1418" spans="1:6">
      <c r="A1418" s="20">
        <v>2015</v>
      </c>
      <c r="B1418" s="15" t="s">
        <v>71</v>
      </c>
      <c r="C1418" s="15" t="s">
        <v>1103</v>
      </c>
      <c r="D1418" s="24">
        <v>4602000</v>
      </c>
      <c r="E1418" t="str">
        <f>IF(D1418&lt;VLOOKUP(A1418,Min!A:B,2,FALSE),"Y","")</f>
        <v/>
      </c>
      <c r="F1418">
        <f>IF(AND(OR(s_tmchk="all",IF(ISERROR(MATCH(B1418,s_teams,0)),FALSE,TRUE)),OR(s_minsal="",s_minsal&lt;=D1418),OR(s_maxsal="",s_maxsal&gt;=D1418),OR(s_minyr="",s_minyr&lt;=A1418),OR(s_maxyr="",s_maxyr&gt;=A1418),OR(s_player="",s_player=C1418)),MAX(F$1:F1417)+1,0)</f>
        <v>0</v>
      </c>
    </row>
    <row r="1419" spans="1:6">
      <c r="A1419" s="20">
        <v>2015</v>
      </c>
      <c r="B1419" s="15" t="s">
        <v>71</v>
      </c>
      <c r="C1419" s="15" t="s">
        <v>450</v>
      </c>
      <c r="D1419" s="24">
        <v>3445947</v>
      </c>
      <c r="E1419" t="str">
        <f>IF(D1419&lt;VLOOKUP(A1419,Min!A:B,2,FALSE),"Y","")</f>
        <v/>
      </c>
      <c r="F1419">
        <f>IF(AND(OR(s_tmchk="all",IF(ISERROR(MATCH(B1419,s_teams,0)),FALSE,TRUE)),OR(s_minsal="",s_minsal&lt;=D1419),OR(s_maxsal="",s_maxsal&gt;=D1419),OR(s_minyr="",s_minyr&lt;=A1419),OR(s_maxyr="",s_maxyr&gt;=A1419),OR(s_player="",s_player=C1419)),MAX(F$1:F1418)+1,0)</f>
        <v>0</v>
      </c>
    </row>
    <row r="1420" spans="1:6">
      <c r="A1420" s="20">
        <v>2015</v>
      </c>
      <c r="B1420" s="15" t="s">
        <v>71</v>
      </c>
      <c r="C1420" s="15" t="s">
        <v>1111</v>
      </c>
      <c r="D1420" s="24">
        <v>3200000</v>
      </c>
      <c r="E1420" t="str">
        <f>IF(D1420&lt;VLOOKUP(A1420,Min!A:B,2,FALSE),"Y","")</f>
        <v/>
      </c>
      <c r="F1420">
        <f>IF(AND(OR(s_tmchk="all",IF(ISERROR(MATCH(B1420,s_teams,0)),FALSE,TRUE)),OR(s_minsal="",s_minsal&lt;=D1420),OR(s_maxsal="",s_maxsal&gt;=D1420),OR(s_minyr="",s_minyr&lt;=A1420),OR(s_maxyr="",s_maxyr&gt;=A1420),OR(s_player="",s_player=C1420)),MAX(F$1:F1419)+1,0)</f>
        <v>0</v>
      </c>
    </row>
    <row r="1421" spans="1:6">
      <c r="A1421" s="20">
        <v>2015</v>
      </c>
      <c r="B1421" s="15" t="s">
        <v>71</v>
      </c>
      <c r="C1421" s="15" t="s">
        <v>460</v>
      </c>
      <c r="D1421" s="24">
        <v>3000000</v>
      </c>
      <c r="E1421" t="str">
        <f>IF(D1421&lt;VLOOKUP(A1421,Min!A:B,2,FALSE),"Y","")</f>
        <v/>
      </c>
      <c r="F1421">
        <f>IF(AND(OR(s_tmchk="all",IF(ISERROR(MATCH(B1421,s_teams,0)),FALSE,TRUE)),OR(s_minsal="",s_minsal&lt;=D1421),OR(s_maxsal="",s_maxsal&gt;=D1421),OR(s_minyr="",s_minyr&lt;=A1421),OR(s_maxyr="",s_maxyr&gt;=A1421),OR(s_player="",s_player=C1421)),MAX(F$1:F1420)+1,0)</f>
        <v>0</v>
      </c>
    </row>
    <row r="1422" spans="1:6">
      <c r="A1422" s="20">
        <v>2015</v>
      </c>
      <c r="B1422" s="15" t="s">
        <v>71</v>
      </c>
      <c r="C1422" s="15" t="s">
        <v>1107</v>
      </c>
      <c r="D1422" s="24">
        <v>2242003</v>
      </c>
      <c r="E1422" t="str">
        <f>IF(D1422&lt;VLOOKUP(A1422,Min!A:B,2,FALSE),"Y","")</f>
        <v/>
      </c>
      <c r="F1422">
        <f>IF(AND(OR(s_tmchk="all",IF(ISERROR(MATCH(B1422,s_teams,0)),FALSE,TRUE)),OR(s_minsal="",s_minsal&lt;=D1422),OR(s_maxsal="",s_maxsal&gt;=D1422),OR(s_minyr="",s_minyr&lt;=A1422),OR(s_maxyr="",s_maxyr&gt;=A1422),OR(s_player="",s_player=C1422)),MAX(F$1:F1421)+1,0)</f>
        <v>0</v>
      </c>
    </row>
    <row r="1423" spans="1:6">
      <c r="A1423" s="20">
        <v>2015</v>
      </c>
      <c r="B1423" s="15" t="s">
        <v>71</v>
      </c>
      <c r="C1423" s="15" t="s">
        <v>285</v>
      </c>
      <c r="D1423" s="24">
        <v>2202000</v>
      </c>
      <c r="E1423" t="str">
        <f>IF(D1423&lt;VLOOKUP(A1423,Min!A:B,2,FALSE),"Y","")</f>
        <v/>
      </c>
      <c r="F1423">
        <f>IF(AND(OR(s_tmchk="all",IF(ISERROR(MATCH(B1423,s_teams,0)),FALSE,TRUE)),OR(s_minsal="",s_minsal&lt;=D1423),OR(s_maxsal="",s_maxsal&gt;=D1423),OR(s_minyr="",s_minyr&lt;=A1423),OR(s_maxyr="",s_maxyr&gt;=A1423),OR(s_player="",s_player=C1423)),MAX(F$1:F1422)+1,0)</f>
        <v>0</v>
      </c>
    </row>
    <row r="1424" spans="1:6">
      <c r="A1424" s="20">
        <v>2015</v>
      </c>
      <c r="B1424" s="15" t="s">
        <v>71</v>
      </c>
      <c r="C1424" s="15" t="s">
        <v>1116</v>
      </c>
      <c r="D1424" s="24">
        <v>2184960</v>
      </c>
      <c r="E1424" t="str">
        <f>IF(D1424&lt;VLOOKUP(A1424,Min!A:B,2,FALSE),"Y","")</f>
        <v/>
      </c>
      <c r="F1424">
        <f>IF(AND(OR(s_tmchk="all",IF(ISERROR(MATCH(B1424,s_teams,0)),FALSE,TRUE)),OR(s_minsal="",s_minsal&lt;=D1424),OR(s_maxsal="",s_maxsal&gt;=D1424),OR(s_minyr="",s_minyr&lt;=A1424),OR(s_maxyr="",s_maxyr&gt;=A1424),OR(s_player="",s_player=C1424)),MAX(F$1:F1423)+1,0)</f>
        <v>0</v>
      </c>
    </row>
    <row r="1425" spans="1:6">
      <c r="A1425" s="20">
        <v>2015</v>
      </c>
      <c r="B1425" s="15" t="s">
        <v>71</v>
      </c>
      <c r="C1425" s="15" t="s">
        <v>1122</v>
      </c>
      <c r="D1425" s="24">
        <v>1400040</v>
      </c>
      <c r="E1425" t="str">
        <f>IF(D1425&lt;VLOOKUP(A1425,Min!A:B,2,FALSE),"Y","")</f>
        <v/>
      </c>
      <c r="F1425">
        <f>IF(AND(OR(s_tmchk="all",IF(ISERROR(MATCH(B1425,s_teams,0)),FALSE,TRUE)),OR(s_minsal="",s_minsal&lt;=D1425),OR(s_maxsal="",s_maxsal&gt;=D1425),OR(s_minyr="",s_minyr&lt;=A1425),OR(s_maxyr="",s_maxyr&gt;=A1425),OR(s_player="",s_player=C1425)),MAX(F$1:F1424)+1,0)</f>
        <v>0</v>
      </c>
    </row>
    <row r="1426" spans="1:6">
      <c r="A1426" s="20">
        <v>2015</v>
      </c>
      <c r="B1426" s="15" t="s">
        <v>71</v>
      </c>
      <c r="C1426" s="15" t="s">
        <v>2271</v>
      </c>
      <c r="D1426" s="24">
        <v>1316809</v>
      </c>
      <c r="E1426" t="str">
        <f>IF(D1426&lt;VLOOKUP(A1426,Min!A:B,2,FALSE),"Y","")</f>
        <v/>
      </c>
      <c r="F1426">
        <f>IF(AND(OR(s_tmchk="all",IF(ISERROR(MATCH(B1426,s_teams,0)),FALSE,TRUE)),OR(s_minsal="",s_minsal&lt;=D1426),OR(s_maxsal="",s_maxsal&gt;=D1426),OR(s_minyr="",s_minyr&lt;=A1426),OR(s_maxyr="",s_maxyr&gt;=A1426),OR(s_player="",s_player=C1426)),MAX(F$1:F1425)+1,0)</f>
        <v>0</v>
      </c>
    </row>
    <row r="1427" spans="1:6">
      <c r="A1427" s="20">
        <v>2015</v>
      </c>
      <c r="B1427" s="15" t="s">
        <v>71</v>
      </c>
      <c r="C1427" s="15" t="s">
        <v>1125</v>
      </c>
      <c r="D1427" s="24">
        <v>1160880</v>
      </c>
      <c r="E1427" t="str">
        <f>IF(D1427&lt;VLOOKUP(A1427,Min!A:B,2,FALSE),"Y","")</f>
        <v/>
      </c>
      <c r="F1427">
        <f>IF(AND(OR(s_tmchk="all",IF(ISERROR(MATCH(B1427,s_teams,0)),FALSE,TRUE)),OR(s_minsal="",s_minsal&lt;=D1427),OR(s_maxsal="",s_maxsal&gt;=D1427),OR(s_minyr="",s_minyr&lt;=A1427),OR(s_maxyr="",s_maxyr&gt;=A1427),OR(s_player="",s_player=C1427)),MAX(F$1:F1426)+1,0)</f>
        <v>0</v>
      </c>
    </row>
    <row r="1428" spans="1:6">
      <c r="A1428" s="20">
        <v>2015</v>
      </c>
      <c r="B1428" s="15" t="s">
        <v>71</v>
      </c>
      <c r="C1428" s="15" t="s">
        <v>182</v>
      </c>
      <c r="D1428" s="24">
        <v>1129200</v>
      </c>
      <c r="E1428" t="str">
        <f>IF(D1428&lt;VLOOKUP(A1428,Min!A:B,2,FALSE),"Y","")</f>
        <v/>
      </c>
      <c r="F1428">
        <f>IF(AND(OR(s_tmchk="all",IF(ISERROR(MATCH(B1428,s_teams,0)),FALSE,TRUE)),OR(s_minsal="",s_minsal&lt;=D1428),OR(s_maxsal="",s_maxsal&gt;=D1428),OR(s_minyr="",s_minyr&lt;=A1428),OR(s_maxyr="",s_maxyr&gt;=A1428),OR(s_player="",s_player=C1428)),MAX(F$1:F1427)+1,0)</f>
        <v>0</v>
      </c>
    </row>
    <row r="1429" spans="1:6">
      <c r="A1429" s="20">
        <v>2015</v>
      </c>
      <c r="B1429" s="15" t="s">
        <v>71</v>
      </c>
      <c r="C1429" s="15" t="s">
        <v>1105</v>
      </c>
      <c r="D1429" s="24">
        <v>1090000</v>
      </c>
      <c r="E1429" t="str">
        <f>IF(D1429&lt;VLOOKUP(A1429,Min!A:B,2,FALSE),"Y","")</f>
        <v/>
      </c>
      <c r="F1429">
        <f>IF(AND(OR(s_tmchk="all",IF(ISERROR(MATCH(B1429,s_teams,0)),FALSE,TRUE)),OR(s_minsal="",s_minsal&lt;=D1429),OR(s_maxsal="",s_maxsal&gt;=D1429),OR(s_minyr="",s_minyr&lt;=A1429),OR(s_maxyr="",s_maxyr&gt;=A1429),OR(s_player="",s_player=C1429)),MAX(F$1:F1428)+1,0)</f>
        <v>0</v>
      </c>
    </row>
    <row r="1430" spans="1:6">
      <c r="A1430" s="20">
        <v>2015</v>
      </c>
      <c r="B1430" s="15" t="s">
        <v>73</v>
      </c>
      <c r="C1430" s="15" t="s">
        <v>360</v>
      </c>
      <c r="D1430" s="24">
        <v>8579088</v>
      </c>
      <c r="E1430" t="str">
        <f>IF(D1430&lt;VLOOKUP(A1430,Min!A:B,2,FALSE),"Y","")</f>
        <v/>
      </c>
      <c r="F1430">
        <f>IF(AND(OR(s_tmchk="all",IF(ISERROR(MATCH(B1430,s_teams,0)),FALSE,TRUE)),OR(s_minsal="",s_minsal&lt;=D1430),OR(s_maxsal="",s_maxsal&gt;=D1430),OR(s_minyr="",s_minyr&lt;=A1430),OR(s_maxyr="",s_maxyr&gt;=A1430),OR(s_player="",s_player=C1430)),MAX(F$1:F1429)+1,0)</f>
        <v>0</v>
      </c>
    </row>
    <row r="1431" spans="1:6">
      <c r="A1431" s="20">
        <v>2015</v>
      </c>
      <c r="B1431" s="15" t="s">
        <v>73</v>
      </c>
      <c r="C1431" s="15" t="s">
        <v>2282</v>
      </c>
      <c r="D1431" s="24">
        <v>7609800</v>
      </c>
      <c r="E1431" t="str">
        <f>IF(D1431&lt;VLOOKUP(A1431,Min!A:B,2,FALSE),"Y","")</f>
        <v/>
      </c>
      <c r="F1431">
        <f>IF(AND(OR(s_tmchk="all",IF(ISERROR(MATCH(B1431,s_teams,0)),FALSE,TRUE)),OR(s_minsal="",s_minsal&lt;=D1431),OR(s_maxsal="",s_maxsal&gt;=D1431),OR(s_minyr="",s_minyr&lt;=A1431),OR(s_maxyr="",s_maxyr&gt;=A1431),OR(s_player="",s_player=C1431)),MAX(F$1:F1430)+1,0)</f>
        <v>0</v>
      </c>
    </row>
    <row r="1432" spans="1:6">
      <c r="A1432" s="20">
        <v>2015</v>
      </c>
      <c r="B1432" s="15" t="s">
        <v>73</v>
      </c>
      <c r="C1432" s="15" t="s">
        <v>1980</v>
      </c>
      <c r="D1432" s="24">
        <v>6600000</v>
      </c>
      <c r="E1432" t="str">
        <f>IF(D1432&lt;VLOOKUP(A1432,Min!A:B,2,FALSE),"Y","")</f>
        <v/>
      </c>
      <c r="F1432">
        <f>IF(AND(OR(s_tmchk="all",IF(ISERROR(MATCH(B1432,s_teams,0)),FALSE,TRUE)),OR(s_minsal="",s_minsal&lt;=D1432),OR(s_maxsal="",s_maxsal&gt;=D1432),OR(s_minyr="",s_minyr&lt;=A1432),OR(s_maxyr="",s_maxyr&gt;=A1432),OR(s_player="",s_player=C1432)),MAX(F$1:F1431)+1,0)</f>
        <v>0</v>
      </c>
    </row>
    <row r="1433" spans="1:6">
      <c r="A1433" s="20">
        <v>2015</v>
      </c>
      <c r="B1433" s="15" t="s">
        <v>73</v>
      </c>
      <c r="C1433" s="15" t="s">
        <v>1144</v>
      </c>
      <c r="D1433" s="24">
        <v>4978200</v>
      </c>
      <c r="E1433" t="str">
        <f>IF(D1433&lt;VLOOKUP(A1433,Min!A:B,2,FALSE),"Y","")</f>
        <v/>
      </c>
      <c r="F1433">
        <f>IF(AND(OR(s_tmchk="all",IF(ISERROR(MATCH(B1433,s_teams,0)),FALSE,TRUE)),OR(s_minsal="",s_minsal&lt;=D1433),OR(s_maxsal="",s_maxsal&gt;=D1433),OR(s_minyr="",s_minyr&lt;=A1433),OR(s_maxyr="",s_maxyr&gt;=A1433),OR(s_player="",s_player=C1433)),MAX(F$1:F1432)+1,0)</f>
        <v>0</v>
      </c>
    </row>
    <row r="1434" spans="1:6">
      <c r="A1434" s="20">
        <v>2015</v>
      </c>
      <c r="B1434" s="15" t="s">
        <v>73</v>
      </c>
      <c r="C1434" s="15" t="s">
        <v>2287</v>
      </c>
      <c r="D1434" s="24">
        <v>4500000</v>
      </c>
      <c r="E1434" t="str">
        <f>IF(D1434&lt;VLOOKUP(A1434,Min!A:B,2,FALSE),"Y","")</f>
        <v/>
      </c>
      <c r="F1434">
        <f>IF(AND(OR(s_tmchk="all",IF(ISERROR(MATCH(B1434,s_teams,0)),FALSE,TRUE)),OR(s_minsal="",s_minsal&lt;=D1434),OR(s_maxsal="",s_maxsal&gt;=D1434),OR(s_minyr="",s_minyr&lt;=A1434),OR(s_maxyr="",s_maxyr&gt;=A1434),OR(s_player="",s_player=C1434)),MAX(F$1:F1433)+1,0)</f>
        <v>0</v>
      </c>
    </row>
    <row r="1435" spans="1:6">
      <c r="A1435" s="20">
        <v>2015</v>
      </c>
      <c r="B1435" s="15" t="s">
        <v>73</v>
      </c>
      <c r="C1435" s="15" t="s">
        <v>1153</v>
      </c>
      <c r="D1435" s="24">
        <v>3992040</v>
      </c>
      <c r="E1435" t="str">
        <f>IF(D1435&lt;VLOOKUP(A1435,Min!A:B,2,FALSE),"Y","")</f>
        <v/>
      </c>
      <c r="F1435">
        <f>IF(AND(OR(s_tmchk="all",IF(ISERROR(MATCH(B1435,s_teams,0)),FALSE,TRUE)),OR(s_minsal="",s_minsal&lt;=D1435),OR(s_maxsal="",s_maxsal&gt;=D1435),OR(s_minyr="",s_minyr&lt;=A1435),OR(s_maxyr="",s_maxyr&gt;=A1435),OR(s_player="",s_player=C1435)),MAX(F$1:F1434)+1,0)</f>
        <v>0</v>
      </c>
    </row>
    <row r="1436" spans="1:6">
      <c r="A1436" s="20">
        <v>2015</v>
      </c>
      <c r="B1436" s="15" t="s">
        <v>73</v>
      </c>
      <c r="C1436" s="15" t="s">
        <v>1134</v>
      </c>
      <c r="D1436" s="24">
        <v>2902758</v>
      </c>
      <c r="E1436" t="str">
        <f>IF(D1436&lt;VLOOKUP(A1436,Min!A:B,2,FALSE),"Y","")</f>
        <v/>
      </c>
      <c r="F1436">
        <f>IF(AND(OR(s_tmchk="all",IF(ISERROR(MATCH(B1436,s_teams,0)),FALSE,TRUE)),OR(s_minsal="",s_minsal&lt;=D1436),OR(s_maxsal="",s_maxsal&gt;=D1436),OR(s_minyr="",s_minyr&lt;=A1436),OR(s_maxyr="",s_maxyr&gt;=A1436),OR(s_player="",s_player=C1436)),MAX(F$1:F1435)+1,0)</f>
        <v>0</v>
      </c>
    </row>
    <row r="1437" spans="1:6">
      <c r="A1437" s="20">
        <v>2015</v>
      </c>
      <c r="B1437" s="15" t="s">
        <v>73</v>
      </c>
      <c r="C1437" s="15" t="s">
        <v>2293</v>
      </c>
      <c r="D1437" s="24">
        <v>2750000</v>
      </c>
      <c r="E1437" t="str">
        <f>IF(D1437&lt;VLOOKUP(A1437,Min!A:B,2,FALSE),"Y","")</f>
        <v/>
      </c>
      <c r="F1437">
        <f>IF(AND(OR(s_tmchk="all",IF(ISERROR(MATCH(B1437,s_teams,0)),FALSE,TRUE)),OR(s_minsal="",s_minsal&lt;=D1437),OR(s_maxsal="",s_maxsal&gt;=D1437),OR(s_minyr="",s_minyr&lt;=A1437),OR(s_maxyr="",s_maxyr&gt;=A1437),OR(s_player="",s_player=C1437)),MAX(F$1:F1436)+1,0)</f>
        <v>0</v>
      </c>
    </row>
    <row r="1438" spans="1:6">
      <c r="A1438" s="20">
        <v>2015</v>
      </c>
      <c r="B1438" s="15" t="s">
        <v>73</v>
      </c>
      <c r="C1438" s="15" t="s">
        <v>500</v>
      </c>
      <c r="D1438" s="24">
        <v>2511432</v>
      </c>
      <c r="E1438" t="str">
        <f>IF(D1438&lt;VLOOKUP(A1438,Min!A:B,2,FALSE),"Y","")</f>
        <v/>
      </c>
      <c r="F1438">
        <f>IF(AND(OR(s_tmchk="all",IF(ISERROR(MATCH(B1438,s_teams,0)),FALSE,TRUE)),OR(s_minsal="",s_minsal&lt;=D1438),OR(s_maxsal="",s_maxsal&gt;=D1438),OR(s_minyr="",s_minyr&lt;=A1438),OR(s_maxyr="",s_maxyr&gt;=A1438),OR(s_player="",s_player=C1438)),MAX(F$1:F1437)+1,0)</f>
        <v>0</v>
      </c>
    </row>
    <row r="1439" spans="1:6">
      <c r="A1439" s="20">
        <v>2015</v>
      </c>
      <c r="B1439" s="15" t="s">
        <v>73</v>
      </c>
      <c r="C1439" s="15" t="s">
        <v>1159</v>
      </c>
      <c r="D1439" s="24">
        <v>2397840</v>
      </c>
      <c r="E1439" t="str">
        <f>IF(D1439&lt;VLOOKUP(A1439,Min!A:B,2,FALSE),"Y","")</f>
        <v/>
      </c>
      <c r="F1439">
        <f>IF(AND(OR(s_tmchk="all",IF(ISERROR(MATCH(B1439,s_teams,0)),FALSE,TRUE)),OR(s_minsal="",s_minsal&lt;=D1439),OR(s_maxsal="",s_maxsal&gt;=D1439),OR(s_minyr="",s_minyr&lt;=A1439),OR(s_maxyr="",s_maxyr&gt;=A1439),OR(s_player="",s_player=C1439)),MAX(F$1:F1438)+1,0)</f>
        <v>0</v>
      </c>
    </row>
    <row r="1440" spans="1:6">
      <c r="A1440" s="20">
        <v>2015</v>
      </c>
      <c r="B1440" s="15" t="s">
        <v>73</v>
      </c>
      <c r="C1440" s="15" t="s">
        <v>447</v>
      </c>
      <c r="D1440" s="24">
        <v>2000000</v>
      </c>
      <c r="E1440" t="str">
        <f>IF(D1440&lt;VLOOKUP(A1440,Min!A:B,2,FALSE),"Y","")</f>
        <v/>
      </c>
      <c r="F1440">
        <f>IF(AND(OR(s_tmchk="all",IF(ISERROR(MATCH(B1440,s_teams,0)),FALSE,TRUE)),OR(s_minsal="",s_minsal&lt;=D1440),OR(s_maxsal="",s_maxsal&gt;=D1440),OR(s_minyr="",s_minyr&lt;=A1440),OR(s_maxyr="",s_maxyr&gt;=A1440),OR(s_player="",s_player=C1440)),MAX(F$1:F1439)+1,0)</f>
        <v>0</v>
      </c>
    </row>
    <row r="1441" spans="1:6">
      <c r="A1441" s="20">
        <v>2015</v>
      </c>
      <c r="B1441" s="15" t="s">
        <v>73</v>
      </c>
      <c r="C1441" s="15" t="s">
        <v>1318</v>
      </c>
      <c r="D1441" s="24">
        <v>1887840</v>
      </c>
      <c r="E1441" t="str">
        <f>IF(D1441&lt;VLOOKUP(A1441,Min!A:B,2,FALSE),"Y","")</f>
        <v/>
      </c>
      <c r="F1441">
        <f>IF(AND(OR(s_tmchk="all",IF(ISERROR(MATCH(B1441,s_teams,0)),FALSE,TRUE)),OR(s_minsal="",s_minsal&lt;=D1441),OR(s_maxsal="",s_maxsal&gt;=D1441),OR(s_minyr="",s_minyr&lt;=A1441),OR(s_maxyr="",s_maxyr&gt;=A1441),OR(s_player="",s_player=C1441)),MAX(F$1:F1440)+1,0)</f>
        <v>0</v>
      </c>
    </row>
    <row r="1442" spans="1:6">
      <c r="A1442" s="20">
        <v>2015</v>
      </c>
      <c r="B1442" s="15" t="s">
        <v>73</v>
      </c>
      <c r="C1442" s="15" t="s">
        <v>2303</v>
      </c>
      <c r="D1442" s="24">
        <v>1825359</v>
      </c>
      <c r="E1442" t="str">
        <f>IF(D1442&lt;VLOOKUP(A1442,Min!A:B,2,FALSE),"Y","")</f>
        <v/>
      </c>
      <c r="F1442">
        <f>IF(AND(OR(s_tmchk="all",IF(ISERROR(MATCH(B1442,s_teams,0)),FALSE,TRUE)),OR(s_minsal="",s_minsal&lt;=D1442),OR(s_maxsal="",s_maxsal&gt;=D1442),OR(s_minyr="",s_minyr&lt;=A1442),OR(s_maxyr="",s_maxyr&gt;=A1442),OR(s_player="",s_player=C1442)),MAX(F$1:F1441)+1,0)</f>
        <v>0</v>
      </c>
    </row>
    <row r="1443" spans="1:6">
      <c r="A1443" s="20">
        <v>2015</v>
      </c>
      <c r="B1443" s="15" t="s">
        <v>73</v>
      </c>
      <c r="C1443" s="15" t="s">
        <v>1162</v>
      </c>
      <c r="D1443" s="24">
        <v>1545840</v>
      </c>
      <c r="E1443" t="str">
        <f>IF(D1443&lt;VLOOKUP(A1443,Min!A:B,2,FALSE),"Y","")</f>
        <v/>
      </c>
      <c r="F1443">
        <f>IF(AND(OR(s_tmchk="all",IF(ISERROR(MATCH(B1443,s_teams,0)),FALSE,TRUE)),OR(s_minsal="",s_minsal&lt;=D1443),OR(s_maxsal="",s_maxsal&gt;=D1443),OR(s_minyr="",s_minyr&lt;=A1443),OR(s_maxyr="",s_maxyr&gt;=A1443),OR(s_player="",s_player=C1443)),MAX(F$1:F1442)+1,0)</f>
        <v>0</v>
      </c>
    </row>
    <row r="1444" spans="1:6">
      <c r="A1444" s="20">
        <v>2015</v>
      </c>
      <c r="B1444" s="15" t="s">
        <v>73</v>
      </c>
      <c r="C1444" s="15" t="s">
        <v>1164</v>
      </c>
      <c r="D1444" s="24">
        <v>1483920</v>
      </c>
      <c r="E1444" t="str">
        <f>IF(D1444&lt;VLOOKUP(A1444,Min!A:B,2,FALSE),"Y","")</f>
        <v/>
      </c>
      <c r="F1444">
        <f>IF(AND(OR(s_tmchk="all",IF(ISERROR(MATCH(B1444,s_teams,0)),FALSE,TRUE)),OR(s_minsal="",s_minsal&lt;=D1444),OR(s_maxsal="",s_maxsal&gt;=D1444),OR(s_minyr="",s_minyr&lt;=A1444),OR(s_maxyr="",s_maxyr&gt;=A1444),OR(s_player="",s_player=C1444)),MAX(F$1:F1443)+1,0)</f>
        <v>0</v>
      </c>
    </row>
    <row r="1445" spans="1:6">
      <c r="A1445" s="20">
        <v>2015</v>
      </c>
      <c r="B1445" s="15" t="s">
        <v>73</v>
      </c>
      <c r="C1445" s="15" t="s">
        <v>2309</v>
      </c>
      <c r="D1445" s="24">
        <v>1448490</v>
      </c>
      <c r="E1445" t="str">
        <f>IF(D1445&lt;VLOOKUP(A1445,Min!A:B,2,FALSE),"Y","")</f>
        <v/>
      </c>
      <c r="F1445">
        <f>IF(AND(OR(s_tmchk="all",IF(ISERROR(MATCH(B1445,s_teams,0)),FALSE,TRUE)),OR(s_minsal="",s_minsal&lt;=D1445),OR(s_maxsal="",s_maxsal&gt;=D1445),OR(s_minyr="",s_minyr&lt;=A1445),OR(s_maxyr="",s_maxyr&gt;=A1445),OR(s_player="",s_player=C1445)),MAX(F$1:F1444)+1,0)</f>
        <v>0</v>
      </c>
    </row>
    <row r="1446" spans="1:6">
      <c r="A1446" s="20">
        <v>2015</v>
      </c>
      <c r="B1446" s="15" t="s">
        <v>73</v>
      </c>
      <c r="C1446" s="15" t="s">
        <v>1066</v>
      </c>
      <c r="D1446" s="24">
        <v>915243</v>
      </c>
      <c r="E1446" t="str">
        <f>IF(D1446&lt;VLOOKUP(A1446,Min!A:B,2,FALSE),"Y","")</f>
        <v/>
      </c>
      <c r="F1446">
        <f>IF(AND(OR(s_tmchk="all",IF(ISERROR(MATCH(B1446,s_teams,0)),FALSE,TRUE)),OR(s_minsal="",s_minsal&lt;=D1446),OR(s_maxsal="",s_maxsal&gt;=D1446),OR(s_minyr="",s_minyr&lt;=A1446),OR(s_maxyr="",s_maxyr&gt;=A1446),OR(s_player="",s_player=C1446)),MAX(F$1:F1445)+1,0)</f>
        <v>0</v>
      </c>
    </row>
    <row r="1447" spans="1:6">
      <c r="A1447" s="20">
        <v>2015</v>
      </c>
      <c r="B1447" s="15" t="s">
        <v>73</v>
      </c>
      <c r="C1447" s="15" t="s">
        <v>1179</v>
      </c>
      <c r="D1447" s="24">
        <v>884879</v>
      </c>
      <c r="E1447" t="str">
        <f>IF(D1447&lt;VLOOKUP(A1447,Min!A:B,2,FALSE),"Y","")</f>
        <v/>
      </c>
      <c r="F1447">
        <f>IF(AND(OR(s_tmchk="all",IF(ISERROR(MATCH(B1447,s_teams,0)),FALSE,TRUE)),OR(s_minsal="",s_minsal&lt;=D1447),OR(s_maxsal="",s_maxsal&gt;=D1447),OR(s_minyr="",s_minyr&lt;=A1447),OR(s_maxyr="",s_maxyr&gt;=A1447),OR(s_player="",s_player=C1447)),MAX(F$1:F1446)+1,0)</f>
        <v>0</v>
      </c>
    </row>
    <row r="1448" spans="1:6">
      <c r="A1448" s="20">
        <v>2015</v>
      </c>
      <c r="B1448" s="15" t="s">
        <v>73</v>
      </c>
      <c r="C1448" s="15" t="s">
        <v>1175</v>
      </c>
      <c r="D1448" s="24">
        <v>816482</v>
      </c>
      <c r="E1448" t="str">
        <f>IF(D1448&lt;VLOOKUP(A1448,Min!A:B,2,FALSE),"Y","")</f>
        <v/>
      </c>
      <c r="F1448">
        <f>IF(AND(OR(s_tmchk="all",IF(ISERROR(MATCH(B1448,s_teams,0)),FALSE,TRUE)),OR(s_minsal="",s_minsal&lt;=D1448),OR(s_maxsal="",s_maxsal&gt;=D1448),OR(s_minyr="",s_minyr&lt;=A1448),OR(s_maxyr="",s_maxyr&gt;=A1448),OR(s_player="",s_player=C1448)),MAX(F$1:F1447)+1,0)</f>
        <v>0</v>
      </c>
    </row>
    <row r="1449" spans="1:6">
      <c r="A1449" s="20">
        <v>2015</v>
      </c>
      <c r="B1449" s="15" t="s">
        <v>75</v>
      </c>
      <c r="C1449" s="15" t="s">
        <v>419</v>
      </c>
      <c r="D1449" s="24">
        <v>11250000</v>
      </c>
      <c r="E1449" t="str">
        <f>IF(D1449&lt;VLOOKUP(A1449,Min!A:B,2,FALSE),"Y","")</f>
        <v/>
      </c>
      <c r="F1449">
        <f>IF(AND(OR(s_tmchk="all",IF(ISERROR(MATCH(B1449,s_teams,0)),FALSE,TRUE)),OR(s_minsal="",s_minsal&lt;=D1449),OR(s_maxsal="",s_maxsal&gt;=D1449),OR(s_minyr="",s_minyr&lt;=A1449),OR(s_maxyr="",s_maxyr&gt;=A1449),OR(s_player="",s_player=C1449)),MAX(F$1:F1448)+1,0)</f>
        <v>0</v>
      </c>
    </row>
    <row r="1450" spans="1:6">
      <c r="A1450" s="20">
        <v>2015</v>
      </c>
      <c r="B1450" s="15" t="s">
        <v>75</v>
      </c>
      <c r="C1450" s="15" t="s">
        <v>2316</v>
      </c>
      <c r="D1450" s="24">
        <v>6601125</v>
      </c>
      <c r="E1450" t="str">
        <f>IF(D1450&lt;VLOOKUP(A1450,Min!A:B,2,FALSE),"Y","")</f>
        <v/>
      </c>
      <c r="F1450">
        <f>IF(AND(OR(s_tmchk="all",IF(ISERROR(MATCH(B1450,s_teams,0)),FALSE,TRUE)),OR(s_minsal="",s_minsal&lt;=D1450),OR(s_maxsal="",s_maxsal&gt;=D1450),OR(s_minyr="",s_minyr&lt;=A1450),OR(s_maxyr="",s_maxyr&gt;=A1450),OR(s_player="",s_player=C1450)),MAX(F$1:F1449)+1,0)</f>
        <v>0</v>
      </c>
    </row>
    <row r="1451" spans="1:6">
      <c r="A1451" s="20">
        <v>2015</v>
      </c>
      <c r="B1451" s="15" t="s">
        <v>75</v>
      </c>
      <c r="C1451" s="15" t="s">
        <v>1190</v>
      </c>
      <c r="D1451" s="24">
        <v>4427640</v>
      </c>
      <c r="E1451" t="str">
        <f>IF(D1451&lt;VLOOKUP(A1451,Min!A:B,2,FALSE),"Y","")</f>
        <v/>
      </c>
      <c r="F1451">
        <f>IF(AND(OR(s_tmchk="all",IF(ISERROR(MATCH(B1451,s_teams,0)),FALSE,TRUE)),OR(s_minsal="",s_minsal&lt;=D1451),OR(s_maxsal="",s_maxsal&gt;=D1451),OR(s_minyr="",s_minyr&lt;=A1451),OR(s_maxyr="",s_maxyr&gt;=A1451),OR(s_player="",s_player=C1451)),MAX(F$1:F1450)+1,0)</f>
        <v>0</v>
      </c>
    </row>
    <row r="1452" spans="1:6">
      <c r="A1452" s="20">
        <v>2015</v>
      </c>
      <c r="B1452" s="15" t="s">
        <v>75</v>
      </c>
      <c r="C1452" s="15" t="s">
        <v>723</v>
      </c>
      <c r="D1452" s="24">
        <v>4382576</v>
      </c>
      <c r="E1452" t="str">
        <f>IF(D1452&lt;VLOOKUP(A1452,Min!A:B,2,FALSE),"Y","")</f>
        <v/>
      </c>
      <c r="F1452">
        <f>IF(AND(OR(s_tmchk="all",IF(ISERROR(MATCH(B1452,s_teams,0)),FALSE,TRUE)),OR(s_minsal="",s_minsal&lt;=D1452),OR(s_maxsal="",s_maxsal&gt;=D1452),OR(s_minyr="",s_minyr&lt;=A1452),OR(s_maxyr="",s_maxyr&gt;=A1452),OR(s_player="",s_player=C1452)),MAX(F$1:F1451)+1,0)</f>
        <v>0</v>
      </c>
    </row>
    <row r="1453" spans="1:6">
      <c r="A1453" s="20">
        <v>2015</v>
      </c>
      <c r="B1453" s="15" t="s">
        <v>75</v>
      </c>
      <c r="C1453" s="15" t="s">
        <v>244</v>
      </c>
      <c r="D1453" s="24">
        <v>3526440</v>
      </c>
      <c r="E1453" t="str">
        <f>IF(D1453&lt;VLOOKUP(A1453,Min!A:B,2,FALSE),"Y","")</f>
        <v/>
      </c>
      <c r="F1453">
        <f>IF(AND(OR(s_tmchk="all",IF(ISERROR(MATCH(B1453,s_teams,0)),FALSE,TRUE)),OR(s_minsal="",s_minsal&lt;=D1453),OR(s_maxsal="",s_maxsal&gt;=D1453),OR(s_minyr="",s_minyr&lt;=A1453),OR(s_maxyr="",s_maxyr&gt;=A1453),OR(s_player="",s_player=C1453)),MAX(F$1:F1452)+1,0)</f>
        <v>0</v>
      </c>
    </row>
    <row r="1454" spans="1:6">
      <c r="A1454" s="20">
        <v>2015</v>
      </c>
      <c r="B1454" s="15" t="s">
        <v>75</v>
      </c>
      <c r="C1454" s="15" t="s">
        <v>2325</v>
      </c>
      <c r="D1454" s="24">
        <v>3326235</v>
      </c>
      <c r="E1454" t="str">
        <f>IF(D1454&lt;VLOOKUP(A1454,Min!A:B,2,FALSE),"Y","")</f>
        <v/>
      </c>
      <c r="F1454">
        <f>IF(AND(OR(s_tmchk="all",IF(ISERROR(MATCH(B1454,s_teams,0)),FALSE,TRUE)),OR(s_minsal="",s_minsal&lt;=D1454),OR(s_maxsal="",s_maxsal&gt;=D1454),OR(s_minyr="",s_minyr&lt;=A1454),OR(s_maxyr="",s_maxyr&gt;=A1454),OR(s_player="",s_player=C1454)),MAX(F$1:F1453)+1,0)</f>
        <v>0</v>
      </c>
    </row>
    <row r="1455" spans="1:6">
      <c r="A1455" s="20">
        <v>2015</v>
      </c>
      <c r="B1455" s="15" t="s">
        <v>75</v>
      </c>
      <c r="C1455" s="15" t="s">
        <v>1196</v>
      </c>
      <c r="D1455" s="24">
        <v>3315120</v>
      </c>
      <c r="E1455" t="str">
        <f>IF(D1455&lt;VLOOKUP(A1455,Min!A:B,2,FALSE),"Y","")</f>
        <v/>
      </c>
      <c r="F1455">
        <f>IF(AND(OR(s_tmchk="all",IF(ISERROR(MATCH(B1455,s_teams,0)),FALSE,TRUE)),OR(s_minsal="",s_minsal&lt;=D1455),OR(s_maxsal="",s_maxsal&gt;=D1455),OR(s_minyr="",s_minyr&lt;=A1455),OR(s_maxyr="",s_maxyr&gt;=A1455),OR(s_player="",s_player=C1455)),MAX(F$1:F1454)+1,0)</f>
        <v>0</v>
      </c>
    </row>
    <row r="1456" spans="1:6">
      <c r="A1456" s="20">
        <v>2015</v>
      </c>
      <c r="B1456" s="15" t="s">
        <v>75</v>
      </c>
      <c r="C1456" s="15" t="s">
        <v>1646</v>
      </c>
      <c r="D1456" s="24">
        <v>3000000</v>
      </c>
      <c r="E1456" t="str">
        <f>IF(D1456&lt;VLOOKUP(A1456,Min!A:B,2,FALSE),"Y","")</f>
        <v/>
      </c>
      <c r="F1456">
        <f>IF(AND(OR(s_tmchk="all",IF(ISERROR(MATCH(B1456,s_teams,0)),FALSE,TRUE)),OR(s_minsal="",s_minsal&lt;=D1456),OR(s_maxsal="",s_maxsal&gt;=D1456),OR(s_minyr="",s_minyr&lt;=A1456),OR(s_maxyr="",s_maxyr&gt;=A1456),OR(s_player="",s_player=C1456)),MAX(F$1:F1455)+1,0)</f>
        <v>0</v>
      </c>
    </row>
    <row r="1457" spans="1:6">
      <c r="A1457" s="20">
        <v>2015</v>
      </c>
      <c r="B1457" s="15" t="s">
        <v>75</v>
      </c>
      <c r="C1457" s="15" t="s">
        <v>1205</v>
      </c>
      <c r="D1457" s="24">
        <v>2963232</v>
      </c>
      <c r="E1457" t="str">
        <f>IF(D1457&lt;VLOOKUP(A1457,Min!A:B,2,FALSE),"Y","")</f>
        <v/>
      </c>
      <c r="F1457">
        <f>IF(AND(OR(s_tmchk="all",IF(ISERROR(MATCH(B1457,s_teams,0)),FALSE,TRUE)),OR(s_minsal="",s_minsal&lt;=D1457),OR(s_maxsal="",s_maxsal&gt;=D1457),OR(s_minyr="",s_minyr&lt;=A1457),OR(s_maxyr="",s_maxyr&gt;=A1457),OR(s_player="",s_player=C1457)),MAX(F$1:F1456)+1,0)</f>
        <v>0</v>
      </c>
    </row>
    <row r="1458" spans="1:6">
      <c r="A1458" s="20">
        <v>2015</v>
      </c>
      <c r="B1458" s="15" t="s">
        <v>75</v>
      </c>
      <c r="C1458" s="15" t="s">
        <v>2333</v>
      </c>
      <c r="D1458" s="24">
        <v>2106720</v>
      </c>
      <c r="E1458" t="str">
        <f>IF(D1458&lt;VLOOKUP(A1458,Min!A:B,2,FALSE),"Y","")</f>
        <v/>
      </c>
      <c r="F1458">
        <f>IF(AND(OR(s_tmchk="all",IF(ISERROR(MATCH(B1458,s_teams,0)),FALSE,TRUE)),OR(s_minsal="",s_minsal&lt;=D1458),OR(s_maxsal="",s_maxsal&gt;=D1458),OR(s_minyr="",s_minyr&lt;=A1458),OR(s_maxyr="",s_maxyr&gt;=A1458),OR(s_player="",s_player=C1458)),MAX(F$1:F1457)+1,0)</f>
        <v>0</v>
      </c>
    </row>
    <row r="1459" spans="1:6">
      <c r="A1459" s="20">
        <v>2015</v>
      </c>
      <c r="B1459" s="15" t="s">
        <v>75</v>
      </c>
      <c r="C1459" s="15" t="s">
        <v>2336</v>
      </c>
      <c r="D1459" s="24">
        <v>1600000</v>
      </c>
      <c r="E1459" t="str">
        <f>IF(D1459&lt;VLOOKUP(A1459,Min!A:B,2,FALSE),"Y","")</f>
        <v/>
      </c>
      <c r="F1459">
        <f>IF(AND(OR(s_tmchk="all",IF(ISERROR(MATCH(B1459,s_teams,0)),FALSE,TRUE)),OR(s_minsal="",s_minsal&lt;=D1459),OR(s_maxsal="",s_maxsal&gt;=D1459),OR(s_minyr="",s_minyr&lt;=A1459),OR(s_maxyr="",s_maxyr&gt;=A1459),OR(s_player="",s_player=C1459)),MAX(F$1:F1458)+1,0)</f>
        <v>0</v>
      </c>
    </row>
    <row r="1460" spans="1:6">
      <c r="A1460" s="20">
        <v>2015</v>
      </c>
      <c r="B1460" s="15" t="s">
        <v>75</v>
      </c>
      <c r="C1460" s="15" t="s">
        <v>1085</v>
      </c>
      <c r="D1460" s="24">
        <v>1210080</v>
      </c>
      <c r="E1460" t="str">
        <f>IF(D1460&lt;VLOOKUP(A1460,Min!A:B,2,FALSE),"Y","")</f>
        <v/>
      </c>
      <c r="F1460">
        <f>IF(AND(OR(s_tmchk="all",IF(ISERROR(MATCH(B1460,s_teams,0)),FALSE,TRUE)),OR(s_minsal="",s_minsal&lt;=D1460),OR(s_maxsal="",s_maxsal&gt;=D1460),OR(s_minyr="",s_minyr&lt;=A1460),OR(s_maxyr="",s_maxyr&gt;=A1460),OR(s_player="",s_player=C1460)),MAX(F$1:F1459)+1,0)</f>
        <v>0</v>
      </c>
    </row>
    <row r="1461" spans="1:6">
      <c r="A1461" s="20">
        <v>2015</v>
      </c>
      <c r="B1461" s="15" t="s">
        <v>75</v>
      </c>
      <c r="C1461" s="15" t="s">
        <v>2341</v>
      </c>
      <c r="D1461" s="24">
        <v>1120920</v>
      </c>
      <c r="E1461" t="str">
        <f>IF(D1461&lt;VLOOKUP(A1461,Min!A:B,2,FALSE),"Y","")</f>
        <v/>
      </c>
      <c r="F1461">
        <f>IF(AND(OR(s_tmchk="all",IF(ISERROR(MATCH(B1461,s_teams,0)),FALSE,TRUE)),OR(s_minsal="",s_minsal&lt;=D1461),OR(s_maxsal="",s_maxsal&gt;=D1461),OR(s_minyr="",s_minyr&lt;=A1461),OR(s_maxyr="",s_maxyr&gt;=A1461),OR(s_player="",s_player=C1461)),MAX(F$1:F1460)+1,0)</f>
        <v>0</v>
      </c>
    </row>
    <row r="1462" spans="1:6">
      <c r="A1462" s="20">
        <v>2015</v>
      </c>
      <c r="B1462" s="15" t="s">
        <v>75</v>
      </c>
      <c r="C1462" s="15" t="s">
        <v>253</v>
      </c>
      <c r="D1462" s="24">
        <v>915243</v>
      </c>
      <c r="E1462" t="str">
        <f>IF(D1462&lt;VLOOKUP(A1462,Min!A:B,2,FALSE),"Y","")</f>
        <v/>
      </c>
      <c r="F1462">
        <f>IF(AND(OR(s_tmchk="all",IF(ISERROR(MATCH(B1462,s_teams,0)),FALSE,TRUE)),OR(s_minsal="",s_minsal&lt;=D1462),OR(s_maxsal="",s_maxsal&gt;=D1462),OR(s_minyr="",s_minyr&lt;=A1462),OR(s_maxyr="",s_maxyr&gt;=A1462),OR(s_player="",s_player=C1462)),MAX(F$1:F1461)+1,0)</f>
        <v>0</v>
      </c>
    </row>
    <row r="1463" spans="1:6">
      <c r="A1463" s="20">
        <v>2015</v>
      </c>
      <c r="B1463" s="15" t="s">
        <v>75</v>
      </c>
      <c r="C1463" s="15" t="s">
        <v>936</v>
      </c>
      <c r="D1463" s="24">
        <v>915243</v>
      </c>
      <c r="E1463" t="str">
        <f>IF(D1463&lt;VLOOKUP(A1463,Min!A:B,2,FALSE),"Y","")</f>
        <v/>
      </c>
      <c r="F1463">
        <f>IF(AND(OR(s_tmchk="all",IF(ISERROR(MATCH(B1463,s_teams,0)),FALSE,TRUE)),OR(s_minsal="",s_minsal&lt;=D1463),OR(s_maxsal="",s_maxsal&gt;=D1463),OR(s_minyr="",s_minyr&lt;=A1463),OR(s_maxyr="",s_maxyr&gt;=A1463),OR(s_player="",s_player=C1463)),MAX(F$1:F1462)+1,0)</f>
        <v>0</v>
      </c>
    </row>
    <row r="1464" spans="1:6">
      <c r="A1464" s="20">
        <v>2015</v>
      </c>
      <c r="B1464" s="15" t="s">
        <v>75</v>
      </c>
      <c r="C1464" s="15" t="s">
        <v>1225</v>
      </c>
      <c r="D1464" s="24">
        <v>884879</v>
      </c>
      <c r="E1464" t="str">
        <f>IF(D1464&lt;VLOOKUP(A1464,Min!A:B,2,FALSE),"Y","")</f>
        <v/>
      </c>
      <c r="F1464">
        <f>IF(AND(OR(s_tmchk="all",IF(ISERROR(MATCH(B1464,s_teams,0)),FALSE,TRUE)),OR(s_minsal="",s_minsal&lt;=D1464),OR(s_maxsal="",s_maxsal&gt;=D1464),OR(s_minyr="",s_minyr&lt;=A1464),OR(s_maxyr="",s_maxyr&gt;=A1464),OR(s_player="",s_player=C1464)),MAX(F$1:F1463)+1,0)</f>
        <v>0</v>
      </c>
    </row>
    <row r="1465" spans="1:6">
      <c r="A1465" s="20">
        <v>2015</v>
      </c>
      <c r="B1465" s="15" t="s">
        <v>75</v>
      </c>
      <c r="C1465" s="15" t="s">
        <v>2347</v>
      </c>
      <c r="D1465" s="24">
        <v>842578</v>
      </c>
      <c r="E1465" t="str">
        <f>IF(D1465&lt;VLOOKUP(A1465,Min!A:B,2,FALSE),"Y","")</f>
        <v/>
      </c>
      <c r="F1465">
        <f>IF(AND(OR(s_tmchk="all",IF(ISERROR(MATCH(B1465,s_teams,0)),FALSE,TRUE)),OR(s_minsal="",s_minsal&lt;=D1465),OR(s_maxsal="",s_maxsal&gt;=D1465),OR(s_minyr="",s_minyr&lt;=A1465),OR(s_maxyr="",s_maxyr&gt;=A1465),OR(s_player="",s_player=C1465)),MAX(F$1:F1464)+1,0)</f>
        <v>0</v>
      </c>
    </row>
    <row r="1466" spans="1:6">
      <c r="A1466" s="20">
        <v>2015</v>
      </c>
      <c r="B1466" s="15" t="s">
        <v>75</v>
      </c>
      <c r="C1466" s="15" t="s">
        <v>1220</v>
      </c>
      <c r="D1466" s="24">
        <v>816482</v>
      </c>
      <c r="E1466" t="str">
        <f>IF(D1466&lt;VLOOKUP(A1466,Min!A:B,2,FALSE),"Y","")</f>
        <v/>
      </c>
      <c r="F1466">
        <f>IF(AND(OR(s_tmchk="all",IF(ISERROR(MATCH(B1466,s_teams,0)),FALSE,TRUE)),OR(s_minsal="",s_minsal&lt;=D1466),OR(s_maxsal="",s_maxsal&gt;=D1466),OR(s_minyr="",s_minyr&lt;=A1466),OR(s_maxyr="",s_maxyr&gt;=A1466),OR(s_player="",s_player=C1466)),MAX(F$1:F1465)+1,0)</f>
        <v>0</v>
      </c>
    </row>
    <row r="1467" spans="1:6">
      <c r="A1467" s="20">
        <v>2015</v>
      </c>
      <c r="B1467" s="15" t="s">
        <v>75</v>
      </c>
      <c r="C1467" s="15" t="s">
        <v>865</v>
      </c>
      <c r="D1467" s="24">
        <v>816482</v>
      </c>
      <c r="E1467" t="str">
        <f>IF(D1467&lt;VLOOKUP(A1467,Min!A:B,2,FALSE),"Y","")</f>
        <v/>
      </c>
      <c r="F1467">
        <f>IF(AND(OR(s_tmchk="all",IF(ISERROR(MATCH(B1467,s_teams,0)),FALSE,TRUE)),OR(s_minsal="",s_minsal&lt;=D1467),OR(s_maxsal="",s_maxsal&gt;=D1467),OR(s_minyr="",s_minyr&lt;=A1467),OR(s_maxyr="",s_maxyr&gt;=A1467),OR(s_player="",s_player=C1467)),MAX(F$1:F1466)+1,0)</f>
        <v>0</v>
      </c>
    </row>
    <row r="1468" spans="1:6">
      <c r="A1468" s="20">
        <v>2015</v>
      </c>
      <c r="B1468" s="15" t="s">
        <v>75</v>
      </c>
      <c r="C1468" s="15" t="s">
        <v>1217</v>
      </c>
      <c r="D1468" s="24">
        <v>730031</v>
      </c>
      <c r="E1468" t="str">
        <f>IF(D1468&lt;VLOOKUP(A1468,Min!A:B,2,FALSE),"Y","")</f>
        <v/>
      </c>
      <c r="F1468">
        <f>IF(AND(OR(s_tmchk="all",IF(ISERROR(MATCH(B1468,s_teams,0)),FALSE,TRUE)),OR(s_minsal="",s_minsal&lt;=D1468),OR(s_maxsal="",s_maxsal&gt;=D1468),OR(s_minyr="",s_minyr&lt;=A1468),OR(s_maxyr="",s_maxyr&gt;=A1468),OR(s_player="",s_player=C1468)),MAX(F$1:F1467)+1,0)</f>
        <v>0</v>
      </c>
    </row>
    <row r="1469" spans="1:6">
      <c r="A1469" s="20">
        <v>2015</v>
      </c>
      <c r="B1469" s="15" t="s">
        <v>75</v>
      </c>
      <c r="C1469" s="15" t="s">
        <v>485</v>
      </c>
      <c r="D1469" s="24">
        <v>507336</v>
      </c>
      <c r="E1469" t="str">
        <f>IF(D1469&lt;VLOOKUP(A1469,Min!A:B,2,FALSE),"Y","")</f>
        <v/>
      </c>
      <c r="F1469">
        <f>IF(AND(OR(s_tmchk="all",IF(ISERROR(MATCH(B1469,s_teams,0)),FALSE,TRUE)),OR(s_minsal="",s_minsal&lt;=D1469),OR(s_maxsal="",s_maxsal&gt;=D1469),OR(s_minyr="",s_minyr&lt;=A1469),OR(s_maxyr="",s_maxyr&gt;=A1469),OR(s_player="",s_player=C1469)),MAX(F$1:F1468)+1,0)</f>
        <v>0</v>
      </c>
    </row>
    <row r="1470" spans="1:6">
      <c r="A1470" s="20">
        <v>2015</v>
      </c>
      <c r="B1470" s="15" t="s">
        <v>75</v>
      </c>
      <c r="C1470" s="15" t="s">
        <v>1212</v>
      </c>
      <c r="D1470" s="24">
        <v>305867</v>
      </c>
      <c r="E1470" t="str">
        <f>IF(D1470&lt;VLOOKUP(A1470,Min!A:B,2,FALSE),"Y","")</f>
        <v>Y</v>
      </c>
      <c r="F1470">
        <f>IF(AND(OR(s_tmchk="all",IF(ISERROR(MATCH(B1470,s_teams,0)),FALSE,TRUE)),OR(s_minsal="",s_minsal&lt;=D1470),OR(s_maxsal="",s_maxsal&gt;=D1470),OR(s_minyr="",s_minyr&lt;=A1470),OR(s_maxyr="",s_maxyr&gt;=A1470),OR(s_player="",s_player=C1470)),MAX(F$1:F1469)+1,0)</f>
        <v>0</v>
      </c>
    </row>
    <row r="1471" spans="1:6">
      <c r="A1471" s="20">
        <v>2015</v>
      </c>
      <c r="B1471" s="15" t="s">
        <v>75</v>
      </c>
      <c r="C1471" s="15" t="s">
        <v>302</v>
      </c>
      <c r="D1471" s="24">
        <v>216128</v>
      </c>
      <c r="E1471" t="str">
        <f>IF(D1471&lt;VLOOKUP(A1471,Min!A:B,2,FALSE),"Y","")</f>
        <v>Y</v>
      </c>
      <c r="F1471">
        <f>IF(AND(OR(s_tmchk="all",IF(ISERROR(MATCH(B1471,s_teams,0)),FALSE,TRUE)),OR(s_minsal="",s_minsal&lt;=D1471),OR(s_maxsal="",s_maxsal&gt;=D1471),OR(s_minyr="",s_minyr&lt;=A1471),OR(s_maxyr="",s_maxyr&gt;=A1471),OR(s_player="",s_player=C1471)),MAX(F$1:F1470)+1,0)</f>
        <v>0</v>
      </c>
    </row>
    <row r="1472" spans="1:6">
      <c r="A1472" s="20">
        <v>2015</v>
      </c>
      <c r="B1472" s="15" t="s">
        <v>75</v>
      </c>
      <c r="C1472" s="15" t="s">
        <v>683</v>
      </c>
      <c r="D1472" s="24">
        <v>119373</v>
      </c>
      <c r="E1472" t="str">
        <f>IF(D1472&lt;VLOOKUP(A1472,Min!A:B,2,FALSE),"Y","")</f>
        <v>Y</v>
      </c>
      <c r="F1472">
        <f>IF(AND(OR(s_tmchk="all",IF(ISERROR(MATCH(B1472,s_teams,0)),FALSE,TRUE)),OR(s_minsal="",s_minsal&lt;=D1472),OR(s_maxsal="",s_maxsal&gt;=D1472),OR(s_minyr="",s_minyr&lt;=A1472),OR(s_maxyr="",s_maxyr&gt;=A1472),OR(s_player="",s_player=C1472)),MAX(F$1:F1471)+1,0)</f>
        <v>0</v>
      </c>
    </row>
    <row r="1473" spans="1:6">
      <c r="A1473" s="20">
        <v>2015</v>
      </c>
      <c r="B1473" s="15" t="s">
        <v>75</v>
      </c>
      <c r="C1473" s="15" t="s">
        <v>1502</v>
      </c>
      <c r="D1473" s="24">
        <v>96908</v>
      </c>
      <c r="E1473" t="str">
        <f>IF(D1473&lt;VLOOKUP(A1473,Min!A:B,2,FALSE),"Y","")</f>
        <v>Y</v>
      </c>
      <c r="F1473">
        <f>IF(AND(OR(s_tmchk="all",IF(ISERROR(MATCH(B1473,s_teams,0)),FALSE,TRUE)),OR(s_minsal="",s_minsal&lt;=D1473),OR(s_maxsal="",s_maxsal&gt;=D1473),OR(s_minyr="",s_minyr&lt;=A1473),OR(s_maxyr="",s_maxyr&gt;=A1473),OR(s_player="",s_player=C1473)),MAX(F$1:F1472)+1,0)</f>
        <v>0</v>
      </c>
    </row>
    <row r="1474" spans="1:6">
      <c r="A1474" s="20">
        <v>2015</v>
      </c>
      <c r="B1474" s="15" t="s">
        <v>75</v>
      </c>
      <c r="C1474" s="15" t="s">
        <v>2364</v>
      </c>
      <c r="D1474" s="24">
        <v>71624</v>
      </c>
      <c r="E1474" t="str">
        <f>IF(D1474&lt;VLOOKUP(A1474,Min!A:B,2,FALSE),"Y","")</f>
        <v>Y</v>
      </c>
      <c r="F1474">
        <f>IF(AND(OR(s_tmchk="all",IF(ISERROR(MATCH(B1474,s_teams,0)),FALSE,TRUE)),OR(s_minsal="",s_minsal&lt;=D1474),OR(s_maxsal="",s_maxsal&gt;=D1474),OR(s_minyr="",s_minyr&lt;=A1474),OR(s_maxyr="",s_maxyr&gt;=A1474),OR(s_player="",s_player=C1474)),MAX(F$1:F1473)+1,0)</f>
        <v>0</v>
      </c>
    </row>
    <row r="1475" spans="1:6">
      <c r="A1475" s="20">
        <v>2015</v>
      </c>
      <c r="B1475" s="15" t="s">
        <v>75</v>
      </c>
      <c r="C1475" s="15" t="s">
        <v>2366</v>
      </c>
      <c r="D1475" s="24">
        <v>59687</v>
      </c>
      <c r="E1475" t="str">
        <f>IF(D1475&lt;VLOOKUP(A1475,Min!A:B,2,FALSE),"Y","")</f>
        <v>Y</v>
      </c>
      <c r="F1475">
        <f>IF(AND(OR(s_tmchk="all",IF(ISERROR(MATCH(B1475,s_teams,0)),FALSE,TRUE)),OR(s_minsal="",s_minsal&lt;=D1475),OR(s_maxsal="",s_maxsal&gt;=D1475),OR(s_minyr="",s_minyr&lt;=A1475),OR(s_maxyr="",s_maxyr&gt;=A1475),OR(s_player="",s_player=C1475)),MAX(F$1:F1474)+1,0)</f>
        <v>0</v>
      </c>
    </row>
    <row r="1476" spans="1:6">
      <c r="A1476" s="20">
        <v>2015</v>
      </c>
      <c r="B1476" s="15" t="s">
        <v>75</v>
      </c>
      <c r="C1476" s="15" t="s">
        <v>1033</v>
      </c>
      <c r="D1476" s="24">
        <v>59687</v>
      </c>
      <c r="E1476" t="str">
        <f>IF(D1476&lt;VLOOKUP(A1476,Min!A:B,2,FALSE),"Y","")</f>
        <v>Y</v>
      </c>
      <c r="F1476">
        <f>IF(AND(OR(s_tmchk="all",IF(ISERROR(MATCH(B1476,s_teams,0)),FALSE,TRUE)),OR(s_minsal="",s_minsal&lt;=D1476),OR(s_maxsal="",s_maxsal&gt;=D1476),OR(s_minyr="",s_minyr&lt;=A1476),OR(s_maxyr="",s_maxyr&gt;=A1476),OR(s_player="",s_player=C1476)),MAX(F$1:F1475)+1,0)</f>
        <v>0</v>
      </c>
    </row>
    <row r="1477" spans="1:6">
      <c r="A1477" s="20">
        <v>2015</v>
      </c>
      <c r="B1477" s="15" t="s">
        <v>75</v>
      </c>
      <c r="C1477" s="15" t="s">
        <v>2370</v>
      </c>
      <c r="D1477" s="24">
        <v>32303</v>
      </c>
      <c r="E1477" t="str">
        <f>IF(D1477&lt;VLOOKUP(A1477,Min!A:B,2,FALSE),"Y","")</f>
        <v>Y</v>
      </c>
      <c r="F1477">
        <f>IF(AND(OR(s_tmchk="all",IF(ISERROR(MATCH(B1477,s_teams,0)),FALSE,TRUE)),OR(s_minsal="",s_minsal&lt;=D1477),OR(s_maxsal="",s_maxsal&gt;=D1477),OR(s_minyr="",s_minyr&lt;=A1477),OR(s_maxyr="",s_maxyr&gt;=A1477),OR(s_player="",s_player=C1477)),MAX(F$1:F1476)+1,0)</f>
        <v>0</v>
      </c>
    </row>
    <row r="1478" spans="1:6">
      <c r="A1478" s="20">
        <v>2015</v>
      </c>
      <c r="B1478" s="15" t="s">
        <v>76</v>
      </c>
      <c r="C1478" s="15" t="s">
        <v>1241</v>
      </c>
      <c r="D1478" s="24">
        <v>13000000</v>
      </c>
      <c r="E1478" t="str">
        <f>IF(D1478&lt;VLOOKUP(A1478,Min!A:B,2,FALSE),"Y","")</f>
        <v/>
      </c>
      <c r="F1478">
        <f>IF(AND(OR(s_tmchk="all",IF(ISERROR(MATCH(B1478,s_teams,0)),FALSE,TRUE)),OR(s_minsal="",s_minsal&lt;=D1478),OR(s_maxsal="",s_maxsal&gt;=D1478),OR(s_minyr="",s_minyr&lt;=A1478),OR(s_maxyr="",s_maxyr&gt;=A1478),OR(s_player="",s_player=C1478)),MAX(F$1:F1477)+1,0)</f>
        <v>0</v>
      </c>
    </row>
    <row r="1479" spans="1:6">
      <c r="A1479" s="20">
        <v>2015</v>
      </c>
      <c r="B1479" s="15" t="s">
        <v>76</v>
      </c>
      <c r="C1479" s="15" t="s">
        <v>639</v>
      </c>
      <c r="D1479" s="24">
        <v>8575000</v>
      </c>
      <c r="E1479" t="str">
        <f>IF(D1479&lt;VLOOKUP(A1479,Min!A:B,2,FALSE),"Y","")</f>
        <v/>
      </c>
      <c r="F1479">
        <f>IF(AND(OR(s_tmchk="all",IF(ISERROR(MATCH(B1479,s_teams,0)),FALSE,TRUE)),OR(s_minsal="",s_minsal&lt;=D1479),OR(s_maxsal="",s_maxsal&gt;=D1479),OR(s_minyr="",s_minyr&lt;=A1479),OR(s_maxyr="",s_maxyr&gt;=A1479),OR(s_player="",s_player=C1479)),MAX(F$1:F1478)+1,0)</f>
        <v>0</v>
      </c>
    </row>
    <row r="1480" spans="1:6">
      <c r="A1480" s="20">
        <v>2015</v>
      </c>
      <c r="B1480" s="15" t="s">
        <v>76</v>
      </c>
      <c r="C1480" s="15" t="s">
        <v>2376</v>
      </c>
      <c r="D1480" s="24">
        <v>7317500</v>
      </c>
      <c r="E1480" t="str">
        <f>IF(D1480&lt;VLOOKUP(A1480,Min!A:B,2,FALSE),"Y","")</f>
        <v/>
      </c>
      <c r="F1480">
        <f>IF(AND(OR(s_tmchk="all",IF(ISERROR(MATCH(B1480,s_teams,0)),FALSE,TRUE)),OR(s_minsal="",s_minsal&lt;=D1480),OR(s_maxsal="",s_maxsal&gt;=D1480),OR(s_minyr="",s_minyr&lt;=A1480),OR(s_maxyr="",s_maxyr&gt;=A1480),OR(s_player="",s_player=C1480)),MAX(F$1:F1479)+1,0)</f>
        <v>0</v>
      </c>
    </row>
    <row r="1481" spans="1:6">
      <c r="A1481" s="20">
        <v>2015</v>
      </c>
      <c r="B1481" s="15" t="s">
        <v>76</v>
      </c>
      <c r="C1481" s="15" t="s">
        <v>1251</v>
      </c>
      <c r="D1481" s="24">
        <v>5700000</v>
      </c>
      <c r="E1481" t="str">
        <f>IF(D1481&lt;VLOOKUP(A1481,Min!A:B,2,FALSE),"Y","")</f>
        <v/>
      </c>
      <c r="F1481">
        <f>IF(AND(OR(s_tmchk="all",IF(ISERROR(MATCH(B1481,s_teams,0)),FALSE,TRUE)),OR(s_minsal="",s_minsal&lt;=D1481),OR(s_maxsal="",s_maxsal&gt;=D1481),OR(s_minyr="",s_minyr&lt;=A1481),OR(s_maxyr="",s_maxyr&gt;=A1481),OR(s_player="",s_player=C1481)),MAX(F$1:F1480)+1,0)</f>
        <v>0</v>
      </c>
    </row>
    <row r="1482" spans="1:6">
      <c r="A1482" s="20">
        <v>2015</v>
      </c>
      <c r="B1482" s="15" t="s">
        <v>76</v>
      </c>
      <c r="C1482" s="15" t="s">
        <v>800</v>
      </c>
      <c r="D1482" s="24">
        <v>5000000</v>
      </c>
      <c r="E1482" t="str">
        <f>IF(D1482&lt;VLOOKUP(A1482,Min!A:B,2,FALSE),"Y","")</f>
        <v/>
      </c>
      <c r="F1482">
        <f>IF(AND(OR(s_tmchk="all",IF(ISERROR(MATCH(B1482,s_teams,0)),FALSE,TRUE)),OR(s_minsal="",s_minsal&lt;=D1482),OR(s_maxsal="",s_maxsal&gt;=D1482),OR(s_minyr="",s_minyr&lt;=A1482),OR(s_maxyr="",s_maxyr&gt;=A1482),OR(s_player="",s_player=C1482)),MAX(F$1:F1481)+1,0)</f>
        <v>0</v>
      </c>
    </row>
    <row r="1483" spans="1:6">
      <c r="A1483" s="20">
        <v>2015</v>
      </c>
      <c r="B1483" s="15" t="s">
        <v>76</v>
      </c>
      <c r="C1483" s="15" t="s">
        <v>1243</v>
      </c>
      <c r="D1483" s="24">
        <v>3749602</v>
      </c>
      <c r="E1483" t="str">
        <f>IF(D1483&lt;VLOOKUP(A1483,Min!A:B,2,FALSE),"Y","")</f>
        <v/>
      </c>
      <c r="F1483">
        <f>IF(AND(OR(s_tmchk="all",IF(ISERROR(MATCH(B1483,s_teams,0)),FALSE,TRUE)),OR(s_minsal="",s_minsal&lt;=D1483),OR(s_maxsal="",s_maxsal&gt;=D1483),OR(s_minyr="",s_minyr&lt;=A1483),OR(s_maxyr="",s_maxyr&gt;=A1483),OR(s_player="",s_player=C1483)),MAX(F$1:F1482)+1,0)</f>
        <v>0</v>
      </c>
    </row>
    <row r="1484" spans="1:6">
      <c r="A1484" s="20">
        <v>2015</v>
      </c>
      <c r="B1484" s="15" t="s">
        <v>76</v>
      </c>
      <c r="C1484" s="15" t="s">
        <v>408</v>
      </c>
      <c r="D1484" s="24">
        <v>3500000</v>
      </c>
      <c r="E1484" t="str">
        <f>IF(D1484&lt;VLOOKUP(A1484,Min!A:B,2,FALSE),"Y","")</f>
        <v/>
      </c>
      <c r="F1484">
        <f>IF(AND(OR(s_tmchk="all",IF(ISERROR(MATCH(B1484,s_teams,0)),FALSE,TRUE)),OR(s_minsal="",s_minsal&lt;=D1484),OR(s_maxsal="",s_maxsal&gt;=D1484),OR(s_minyr="",s_minyr&lt;=A1484),OR(s_maxyr="",s_maxyr&gt;=A1484),OR(s_player="",s_player=C1484)),MAX(F$1:F1483)+1,0)</f>
        <v>0</v>
      </c>
    </row>
    <row r="1485" spans="1:6">
      <c r="A1485" s="20">
        <v>2015</v>
      </c>
      <c r="B1485" s="15" t="s">
        <v>76</v>
      </c>
      <c r="C1485" s="15" t="s">
        <v>1254</v>
      </c>
      <c r="D1485" s="24">
        <v>3469920</v>
      </c>
      <c r="E1485" t="str">
        <f>IF(D1485&lt;VLOOKUP(A1485,Min!A:B,2,FALSE),"Y","")</f>
        <v/>
      </c>
      <c r="F1485">
        <f>IF(AND(OR(s_tmchk="all",IF(ISERROR(MATCH(B1485,s_teams,0)),FALSE,TRUE)),OR(s_minsal="",s_minsal&lt;=D1485),OR(s_maxsal="",s_maxsal&gt;=D1485),OR(s_minyr="",s_minyr&lt;=A1485),OR(s_maxyr="",s_maxyr&gt;=A1485),OR(s_player="",s_player=C1485)),MAX(F$1:F1484)+1,0)</f>
        <v>0</v>
      </c>
    </row>
    <row r="1486" spans="1:6">
      <c r="A1486" s="20">
        <v>2015</v>
      </c>
      <c r="B1486" s="15" t="s">
        <v>76</v>
      </c>
      <c r="C1486" s="15" t="s">
        <v>1522</v>
      </c>
      <c r="D1486" s="24">
        <v>3153860</v>
      </c>
      <c r="E1486" t="str">
        <f>IF(D1486&lt;VLOOKUP(A1486,Min!A:B,2,FALSE),"Y","")</f>
        <v/>
      </c>
      <c r="F1486">
        <f>IF(AND(OR(s_tmchk="all",IF(ISERROR(MATCH(B1486,s_teams,0)),FALSE,TRUE)),OR(s_minsal="",s_minsal&lt;=D1486),OR(s_maxsal="",s_maxsal&gt;=D1486),OR(s_minyr="",s_minyr&lt;=A1486),OR(s_maxyr="",s_maxyr&gt;=A1486),OR(s_player="",s_player=C1486)),MAX(F$1:F1485)+1,0)</f>
        <v>0</v>
      </c>
    </row>
    <row r="1487" spans="1:6">
      <c r="A1487" s="20">
        <v>2015</v>
      </c>
      <c r="B1487" s="15" t="s">
        <v>76</v>
      </c>
      <c r="C1487" s="15" t="s">
        <v>513</v>
      </c>
      <c r="D1487" s="24">
        <v>3105302</v>
      </c>
      <c r="E1487" t="str">
        <f>IF(D1487&lt;VLOOKUP(A1487,Min!A:B,2,FALSE),"Y","")</f>
        <v/>
      </c>
      <c r="F1487">
        <f>IF(AND(OR(s_tmchk="all",IF(ISERROR(MATCH(B1487,s_teams,0)),FALSE,TRUE)),OR(s_minsal="",s_minsal&lt;=D1487),OR(s_maxsal="",s_maxsal&gt;=D1487),OR(s_minyr="",s_minyr&lt;=A1487),OR(s_maxyr="",s_maxyr&gt;=A1487),OR(s_player="",s_player=C1487)),MAX(F$1:F1486)+1,0)</f>
        <v>0</v>
      </c>
    </row>
    <row r="1488" spans="1:6">
      <c r="A1488" s="20">
        <v>2015</v>
      </c>
      <c r="B1488" s="15" t="s">
        <v>76</v>
      </c>
      <c r="C1488" s="15" t="s">
        <v>645</v>
      </c>
      <c r="D1488" s="24">
        <v>2333333</v>
      </c>
      <c r="E1488" t="str">
        <f>IF(D1488&lt;VLOOKUP(A1488,Min!A:B,2,FALSE),"Y","")</f>
        <v/>
      </c>
      <c r="F1488">
        <f>IF(AND(OR(s_tmchk="all",IF(ISERROR(MATCH(B1488,s_teams,0)),FALSE,TRUE)),OR(s_minsal="",s_minsal&lt;=D1488),OR(s_maxsal="",s_maxsal&gt;=D1488),OR(s_minyr="",s_minyr&lt;=A1488),OR(s_maxyr="",s_maxyr&gt;=A1488),OR(s_player="",s_player=C1488)),MAX(F$1:F1487)+1,0)</f>
        <v>0</v>
      </c>
    </row>
    <row r="1489" spans="1:6">
      <c r="A1489" s="20">
        <v>2015</v>
      </c>
      <c r="B1489" s="15" t="s">
        <v>76</v>
      </c>
      <c r="C1489" s="15" t="s">
        <v>534</v>
      </c>
      <c r="D1489" s="24">
        <v>2100000</v>
      </c>
      <c r="E1489" t="str">
        <f>IF(D1489&lt;VLOOKUP(A1489,Min!A:B,2,FALSE),"Y","")</f>
        <v/>
      </c>
      <c r="F1489">
        <f>IF(AND(OR(s_tmchk="all",IF(ISERROR(MATCH(B1489,s_teams,0)),FALSE,TRUE)),OR(s_minsal="",s_minsal&lt;=D1489),OR(s_maxsal="",s_maxsal&gt;=D1489),OR(s_minyr="",s_minyr&lt;=A1489),OR(s_maxyr="",s_maxyr&gt;=A1489),OR(s_player="",s_player=C1489)),MAX(F$1:F1488)+1,0)</f>
        <v>0</v>
      </c>
    </row>
    <row r="1490" spans="1:6">
      <c r="A1490" s="20">
        <v>2015</v>
      </c>
      <c r="B1490" s="15" t="s">
        <v>76</v>
      </c>
      <c r="C1490" s="15" t="s">
        <v>1578</v>
      </c>
      <c r="D1490" s="24">
        <v>2000000</v>
      </c>
      <c r="E1490" t="str">
        <f>IF(D1490&lt;VLOOKUP(A1490,Min!A:B,2,FALSE),"Y","")</f>
        <v/>
      </c>
      <c r="F1490">
        <f>IF(AND(OR(s_tmchk="all",IF(ISERROR(MATCH(B1490,s_teams,0)),FALSE,TRUE)),OR(s_minsal="",s_minsal&lt;=D1490),OR(s_maxsal="",s_maxsal&gt;=D1490),OR(s_minyr="",s_minyr&lt;=A1490),OR(s_maxyr="",s_maxyr&gt;=A1490),OR(s_player="",s_player=C1490)),MAX(F$1:F1489)+1,0)</f>
        <v>0</v>
      </c>
    </row>
    <row r="1491" spans="1:6">
      <c r="A1491" s="20">
        <v>2015</v>
      </c>
      <c r="B1491" s="15" t="s">
        <v>76</v>
      </c>
      <c r="C1491" s="15" t="s">
        <v>1262</v>
      </c>
      <c r="D1491" s="24">
        <v>1953120</v>
      </c>
      <c r="E1491" t="str">
        <f>IF(D1491&lt;VLOOKUP(A1491,Min!A:B,2,FALSE),"Y","")</f>
        <v/>
      </c>
      <c r="F1491">
        <f>IF(AND(OR(s_tmchk="all",IF(ISERROR(MATCH(B1491,s_teams,0)),FALSE,TRUE)),OR(s_minsal="",s_minsal&lt;=D1491),OR(s_maxsal="",s_maxsal&gt;=D1491),OR(s_minyr="",s_minyr&lt;=A1491),OR(s_maxyr="",s_maxyr&gt;=A1491),OR(s_player="",s_player=C1491)),MAX(F$1:F1490)+1,0)</f>
        <v>0</v>
      </c>
    </row>
    <row r="1492" spans="1:6">
      <c r="A1492" s="20">
        <v>2015</v>
      </c>
      <c r="B1492" s="15" t="s">
        <v>76</v>
      </c>
      <c r="C1492" s="15" t="s">
        <v>542</v>
      </c>
      <c r="D1492" s="24">
        <v>1200720</v>
      </c>
      <c r="E1492" t="str">
        <f>IF(D1492&lt;VLOOKUP(A1492,Min!A:B,2,FALSE),"Y","")</f>
        <v/>
      </c>
      <c r="F1492">
        <f>IF(AND(OR(s_tmchk="all",IF(ISERROR(MATCH(B1492,s_teams,0)),FALSE,TRUE)),OR(s_minsal="",s_minsal&lt;=D1492),OR(s_maxsal="",s_maxsal&gt;=D1492),OR(s_minyr="",s_minyr&lt;=A1492),OR(s_maxyr="",s_maxyr&gt;=A1492),OR(s_player="",s_player=C1492)),MAX(F$1:F1491)+1,0)</f>
        <v>0</v>
      </c>
    </row>
    <row r="1493" spans="1:6">
      <c r="A1493" s="20">
        <v>2015</v>
      </c>
      <c r="B1493" s="15" t="s">
        <v>76</v>
      </c>
      <c r="C1493" s="15" t="s">
        <v>1270</v>
      </c>
      <c r="D1493" s="24">
        <v>1112280</v>
      </c>
      <c r="E1493" t="str">
        <f>IF(D1493&lt;VLOOKUP(A1493,Min!A:B,2,FALSE),"Y","")</f>
        <v/>
      </c>
      <c r="F1493">
        <f>IF(AND(OR(s_tmchk="all",IF(ISERROR(MATCH(B1493,s_teams,0)),FALSE,TRUE)),OR(s_minsal="",s_minsal&lt;=D1493),OR(s_maxsal="",s_maxsal&gt;=D1493),OR(s_minyr="",s_minyr&lt;=A1493),OR(s_maxyr="",s_maxyr&gt;=A1493),OR(s_player="",s_player=C1493)),MAX(F$1:F1492)+1,0)</f>
        <v>0</v>
      </c>
    </row>
    <row r="1494" spans="1:6">
      <c r="A1494" s="20">
        <v>2015</v>
      </c>
      <c r="B1494" s="15" t="s">
        <v>76</v>
      </c>
      <c r="C1494" s="15" t="s">
        <v>1210</v>
      </c>
      <c r="D1494" s="24">
        <v>915243</v>
      </c>
      <c r="E1494" t="str">
        <f>IF(D1494&lt;VLOOKUP(A1494,Min!A:B,2,FALSE),"Y","")</f>
        <v/>
      </c>
      <c r="F1494">
        <f>IF(AND(OR(s_tmchk="all",IF(ISERROR(MATCH(B1494,s_teams,0)),FALSE,TRUE)),OR(s_minsal="",s_minsal&lt;=D1494),OR(s_maxsal="",s_maxsal&gt;=D1494),OR(s_minyr="",s_minyr&lt;=A1494),OR(s_maxyr="",s_maxyr&gt;=A1494),OR(s_player="",s_player=C1494)),MAX(F$1:F1493)+1,0)</f>
        <v>0</v>
      </c>
    </row>
    <row r="1495" spans="1:6">
      <c r="A1495" s="20">
        <v>2015</v>
      </c>
      <c r="B1495" s="15" t="s">
        <v>76</v>
      </c>
      <c r="C1495" s="15" t="s">
        <v>2402</v>
      </c>
      <c r="D1495" s="24">
        <v>816482</v>
      </c>
      <c r="E1495" t="str">
        <f>IF(D1495&lt;VLOOKUP(A1495,Min!A:B,2,FALSE),"Y","")</f>
        <v/>
      </c>
      <c r="F1495">
        <f>IF(AND(OR(s_tmchk="all",IF(ISERROR(MATCH(B1495,s_teams,0)),FALSE,TRUE)),OR(s_minsal="",s_minsal&lt;=D1495),OR(s_maxsal="",s_maxsal&gt;=D1495),OR(s_minyr="",s_minyr&lt;=A1495),OR(s_maxyr="",s_maxyr&gt;=A1495),OR(s_player="",s_player=C1495)),MAX(F$1:F1494)+1,0)</f>
        <v>0</v>
      </c>
    </row>
    <row r="1496" spans="1:6">
      <c r="A1496" s="20">
        <v>2015</v>
      </c>
      <c r="B1496" s="15" t="s">
        <v>76</v>
      </c>
      <c r="C1496" s="15" t="s">
        <v>2405</v>
      </c>
      <c r="D1496" s="24">
        <v>390066</v>
      </c>
      <c r="E1496" t="str">
        <f>IF(D1496&lt;VLOOKUP(A1496,Min!A:B,2,FALSE),"Y","")</f>
        <v>Y</v>
      </c>
      <c r="F1496">
        <f>IF(AND(OR(s_tmchk="all",IF(ISERROR(MATCH(B1496,s_teams,0)),FALSE,TRUE)),OR(s_minsal="",s_minsal&lt;=D1496),OR(s_maxsal="",s_maxsal&gt;=D1496),OR(s_minyr="",s_minyr&lt;=A1496),OR(s_maxyr="",s_maxyr&gt;=A1496),OR(s_player="",s_player=C1496)),MAX(F$1:F1495)+1,0)</f>
        <v>0</v>
      </c>
    </row>
    <row r="1497" spans="1:6">
      <c r="A1497" s="20">
        <v>2015</v>
      </c>
      <c r="B1497" s="15" t="s">
        <v>76</v>
      </c>
      <c r="C1497" s="15" t="s">
        <v>2408</v>
      </c>
      <c r="D1497" s="24">
        <v>80757</v>
      </c>
      <c r="E1497" t="str">
        <f>IF(D1497&lt;VLOOKUP(A1497,Min!A:B,2,FALSE),"Y","")</f>
        <v>Y</v>
      </c>
      <c r="F1497">
        <f>IF(AND(OR(s_tmchk="all",IF(ISERROR(MATCH(B1497,s_teams,0)),FALSE,TRUE)),OR(s_minsal="",s_minsal&lt;=D1497),OR(s_maxsal="",s_maxsal&gt;=D1497),OR(s_minyr="",s_minyr&lt;=A1497),OR(s_maxyr="",s_maxyr&gt;=A1497),OR(s_player="",s_player=C1497)),MAX(F$1:F1496)+1,0)</f>
        <v>0</v>
      </c>
    </row>
    <row r="1498" spans="1:6">
      <c r="A1498" s="20">
        <v>2015</v>
      </c>
      <c r="B1498" s="15" t="s">
        <v>76</v>
      </c>
      <c r="C1498" s="15" t="s">
        <v>1760</v>
      </c>
      <c r="D1498" s="24">
        <v>62552</v>
      </c>
      <c r="E1498" t="str">
        <f>IF(D1498&lt;VLOOKUP(A1498,Min!A:B,2,FALSE),"Y","")</f>
        <v>Y</v>
      </c>
      <c r="F1498">
        <f>IF(AND(OR(s_tmchk="all",IF(ISERROR(MATCH(B1498,s_teams,0)),FALSE,TRUE)),OR(s_minsal="",s_minsal&lt;=D1498),OR(s_maxsal="",s_maxsal&gt;=D1498),OR(s_minyr="",s_minyr&lt;=A1498),OR(s_maxyr="",s_maxyr&gt;=A1498),OR(s_player="",s_player=C1498)),MAX(F$1:F1497)+1,0)</f>
        <v>0</v>
      </c>
    </row>
    <row r="1499" spans="1:6">
      <c r="A1499" s="20">
        <v>2015</v>
      </c>
      <c r="B1499" s="15" t="s">
        <v>76</v>
      </c>
      <c r="C1499" s="15" t="s">
        <v>1093</v>
      </c>
      <c r="D1499" s="24">
        <v>48028</v>
      </c>
      <c r="E1499" t="str">
        <f>IF(D1499&lt;VLOOKUP(A1499,Min!A:B,2,FALSE),"Y","")</f>
        <v>Y</v>
      </c>
      <c r="F1499">
        <f>IF(AND(OR(s_tmchk="all",IF(ISERROR(MATCH(B1499,s_teams,0)),FALSE,TRUE)),OR(s_minsal="",s_minsal&lt;=D1499),OR(s_maxsal="",s_maxsal&gt;=D1499),OR(s_minyr="",s_minyr&lt;=A1499),OR(s_maxyr="",s_maxyr&gt;=A1499),OR(s_player="",s_player=C1499)),MAX(F$1:F1498)+1,0)</f>
        <v>0</v>
      </c>
    </row>
    <row r="1500" spans="1:6">
      <c r="A1500" s="20">
        <v>2015</v>
      </c>
      <c r="B1500" s="15" t="s">
        <v>79</v>
      </c>
      <c r="C1500" s="15" t="s">
        <v>1378</v>
      </c>
      <c r="D1500" s="24">
        <v>16006000</v>
      </c>
      <c r="E1500" t="str">
        <f>IF(D1500&lt;VLOOKUP(A1500,Min!A:B,2,FALSE),"Y","")</f>
        <v/>
      </c>
      <c r="F1500">
        <f>IF(AND(OR(s_tmchk="all",IF(ISERROR(MATCH(B1500,s_teams,0)),FALSE,TRUE)),OR(s_minsal="",s_minsal&lt;=D1500),OR(s_maxsal="",s_maxsal&gt;=D1500),OR(s_minyr="",s_minyr&lt;=A1500),OR(s_maxyr="",s_maxyr&gt;=A1500),OR(s_player="",s_player=C1500)),MAX(F$1:F1499)+1,0)</f>
        <v>0</v>
      </c>
    </row>
    <row r="1501" spans="1:6">
      <c r="A1501" s="20">
        <v>2015</v>
      </c>
      <c r="B1501" s="15" t="s">
        <v>79</v>
      </c>
      <c r="C1501" s="15" t="s">
        <v>2416</v>
      </c>
      <c r="D1501" s="24">
        <v>14399332</v>
      </c>
      <c r="E1501" t="str">
        <f>IF(D1501&lt;VLOOKUP(A1501,Min!A:B,2,FALSE),"Y","")</f>
        <v/>
      </c>
      <c r="F1501">
        <f>IF(AND(OR(s_tmchk="all",IF(ISERROR(MATCH(B1501,s_teams,0)),FALSE,TRUE)),OR(s_minsal="",s_minsal&lt;=D1501),OR(s_maxsal="",s_maxsal&gt;=D1501),OR(s_minyr="",s_minyr&lt;=A1501),OR(s_maxyr="",s_maxyr&gt;=A1501),OR(s_player="",s_player=C1501)),MAX(F$1:F1500)+1,0)</f>
        <v>0</v>
      </c>
    </row>
    <row r="1502" spans="1:6">
      <c r="A1502" s="20">
        <v>2015</v>
      </c>
      <c r="B1502" s="15" t="s">
        <v>79</v>
      </c>
      <c r="C1502" s="15" t="s">
        <v>263</v>
      </c>
      <c r="D1502" s="24">
        <v>11765500</v>
      </c>
      <c r="E1502" t="str">
        <f>IF(D1502&lt;VLOOKUP(A1502,Min!A:B,2,FALSE),"Y","")</f>
        <v/>
      </c>
      <c r="F1502">
        <f>IF(AND(OR(s_tmchk="all",IF(ISERROR(MATCH(B1502,s_teams,0)),FALSE,TRUE)),OR(s_minsal="",s_minsal&lt;=D1502),OR(s_maxsal="",s_maxsal&gt;=D1502),OR(s_minyr="",s_minyr&lt;=A1502),OR(s_maxyr="",s_maxyr&gt;=A1502),OR(s_player="",s_player=C1502)),MAX(F$1:F1501)+1,0)</f>
        <v>0</v>
      </c>
    </row>
    <row r="1503" spans="1:6">
      <c r="A1503" s="20">
        <v>2015</v>
      </c>
      <c r="B1503" s="15" t="s">
        <v>79</v>
      </c>
      <c r="C1503" s="15" t="s">
        <v>1054</v>
      </c>
      <c r="D1503" s="24">
        <v>7500000</v>
      </c>
      <c r="E1503" t="str">
        <f>IF(D1503&lt;VLOOKUP(A1503,Min!A:B,2,FALSE),"Y","")</f>
        <v/>
      </c>
      <c r="F1503">
        <f>IF(AND(OR(s_tmchk="all",IF(ISERROR(MATCH(B1503,s_teams,0)),FALSE,TRUE)),OR(s_minsal="",s_minsal&lt;=D1503),OR(s_maxsal="",s_maxsal&gt;=D1503),OR(s_minyr="",s_minyr&lt;=A1503),OR(s_maxyr="",s_maxyr&gt;=A1503),OR(s_player="",s_player=C1503)),MAX(F$1:F1502)+1,0)</f>
        <v>0</v>
      </c>
    </row>
    <row r="1504" spans="1:6">
      <c r="A1504" s="20">
        <v>2015</v>
      </c>
      <c r="B1504" s="15" t="s">
        <v>79</v>
      </c>
      <c r="C1504" s="15" t="s">
        <v>386</v>
      </c>
      <c r="D1504" s="24">
        <v>7245640</v>
      </c>
      <c r="E1504" t="str">
        <f>IF(D1504&lt;VLOOKUP(A1504,Min!A:B,2,FALSE),"Y","")</f>
        <v/>
      </c>
      <c r="F1504">
        <f>IF(AND(OR(s_tmchk="all",IF(ISERROR(MATCH(B1504,s_teams,0)),FALSE,TRUE)),OR(s_minsal="",s_minsal&lt;=D1504),OR(s_maxsal="",s_maxsal&gt;=D1504),OR(s_minyr="",s_minyr&lt;=A1504),OR(s_maxyr="",s_maxyr&gt;=A1504),OR(s_player="",s_player=C1504)),MAX(F$1:F1503)+1,0)</f>
        <v>0</v>
      </c>
    </row>
    <row r="1505" spans="1:6">
      <c r="A1505" s="20">
        <v>2015</v>
      </c>
      <c r="B1505" s="15" t="s">
        <v>79</v>
      </c>
      <c r="C1505" s="15" t="s">
        <v>805</v>
      </c>
      <c r="D1505" s="24">
        <v>6124729</v>
      </c>
      <c r="E1505" t="str">
        <f>IF(D1505&lt;VLOOKUP(A1505,Min!A:B,2,FALSE),"Y","")</f>
        <v/>
      </c>
      <c r="F1505">
        <f>IF(AND(OR(s_tmchk="all",IF(ISERROR(MATCH(B1505,s_teams,0)),FALSE,TRUE)),OR(s_minsal="",s_minsal&lt;=D1505),OR(s_maxsal="",s_maxsal&gt;=D1505),OR(s_minyr="",s_minyr&lt;=A1505),OR(s_maxyr="",s_maxyr&gt;=A1505),OR(s_player="",s_player=C1505)),MAX(F$1:F1504)+1,0)</f>
        <v>0</v>
      </c>
    </row>
    <row r="1506" spans="1:6">
      <c r="A1506" s="20">
        <v>2015</v>
      </c>
      <c r="B1506" s="15" t="s">
        <v>79</v>
      </c>
      <c r="C1506" s="15" t="s">
        <v>1307</v>
      </c>
      <c r="D1506" s="24">
        <v>4800000</v>
      </c>
      <c r="E1506" t="str">
        <f>IF(D1506&lt;VLOOKUP(A1506,Min!A:B,2,FALSE),"Y","")</f>
        <v/>
      </c>
      <c r="F1506">
        <f>IF(AND(OR(s_tmchk="all",IF(ISERROR(MATCH(B1506,s_teams,0)),FALSE,TRUE)),OR(s_minsal="",s_minsal&lt;=D1506),OR(s_maxsal="",s_maxsal&gt;=D1506),OR(s_minyr="",s_minyr&lt;=A1506),OR(s_maxyr="",s_maxyr&gt;=A1506),OR(s_player="",s_player=C1506)),MAX(F$1:F1505)+1,0)</f>
        <v>0</v>
      </c>
    </row>
    <row r="1507" spans="1:6">
      <c r="A1507" s="20">
        <v>2015</v>
      </c>
      <c r="B1507" s="15" t="s">
        <v>79</v>
      </c>
      <c r="C1507" s="15" t="s">
        <v>1310</v>
      </c>
      <c r="D1507" s="24">
        <v>3340920</v>
      </c>
      <c r="E1507" t="str">
        <f>IF(D1507&lt;VLOOKUP(A1507,Min!A:B,2,FALSE),"Y","")</f>
        <v/>
      </c>
      <c r="F1507">
        <f>IF(AND(OR(s_tmchk="all",IF(ISERROR(MATCH(B1507,s_teams,0)),FALSE,TRUE)),OR(s_minsal="",s_minsal&lt;=D1507),OR(s_maxsal="",s_maxsal&gt;=D1507),OR(s_minyr="",s_minyr&lt;=A1507),OR(s_maxyr="",s_maxyr&gt;=A1507),OR(s_player="",s_player=C1507)),MAX(F$1:F1506)+1,0)</f>
        <v>0</v>
      </c>
    </row>
    <row r="1508" spans="1:6">
      <c r="A1508" s="20">
        <v>2015</v>
      </c>
      <c r="B1508" s="15" t="s">
        <v>79</v>
      </c>
      <c r="C1508" s="15" t="s">
        <v>890</v>
      </c>
      <c r="D1508" s="24">
        <v>3150000</v>
      </c>
      <c r="E1508" t="str">
        <f>IF(D1508&lt;VLOOKUP(A1508,Min!A:B,2,FALSE),"Y","")</f>
        <v/>
      </c>
      <c r="F1508">
        <f>IF(AND(OR(s_tmchk="all",IF(ISERROR(MATCH(B1508,s_teams,0)),FALSE,TRUE)),OR(s_minsal="",s_minsal&lt;=D1508),OR(s_maxsal="",s_maxsal&gt;=D1508),OR(s_minyr="",s_minyr&lt;=A1508),OR(s_maxyr="",s_maxyr&gt;=A1508),OR(s_player="",s_player=C1508)),MAX(F$1:F1507)+1,0)</f>
        <v>0</v>
      </c>
    </row>
    <row r="1509" spans="1:6">
      <c r="A1509" s="20">
        <v>2015</v>
      </c>
      <c r="B1509" s="15" t="s">
        <v>79</v>
      </c>
      <c r="C1509" s="15" t="s">
        <v>2432</v>
      </c>
      <c r="D1509" s="24">
        <v>3100000</v>
      </c>
      <c r="E1509" t="str">
        <f>IF(D1509&lt;VLOOKUP(A1509,Min!A:B,2,FALSE),"Y","")</f>
        <v/>
      </c>
      <c r="F1509">
        <f>IF(AND(OR(s_tmchk="all",IF(ISERROR(MATCH(B1509,s_teams,0)),FALSE,TRUE)),OR(s_minsal="",s_minsal&lt;=D1509),OR(s_maxsal="",s_maxsal&gt;=D1509),OR(s_minyr="",s_minyr&lt;=A1509),OR(s_maxyr="",s_maxyr&gt;=A1509),OR(s_player="",s_player=C1509)),MAX(F$1:F1508)+1,0)</f>
        <v>0</v>
      </c>
    </row>
    <row r="1510" spans="1:6">
      <c r="A1510" s="20">
        <v>2015</v>
      </c>
      <c r="B1510" s="15" t="s">
        <v>79</v>
      </c>
      <c r="C1510" s="15" t="s">
        <v>1325</v>
      </c>
      <c r="D1510" s="24">
        <v>2421000</v>
      </c>
      <c r="E1510" t="str">
        <f>IF(D1510&lt;VLOOKUP(A1510,Min!A:B,2,FALSE),"Y","")</f>
        <v/>
      </c>
      <c r="F1510">
        <f>IF(AND(OR(s_tmchk="all",IF(ISERROR(MATCH(B1510,s_teams,0)),FALSE,TRUE)),OR(s_minsal="",s_minsal&lt;=D1510),OR(s_maxsal="",s_maxsal&gt;=D1510),OR(s_minyr="",s_minyr&lt;=A1510),OR(s_maxyr="",s_maxyr&gt;=A1510),OR(s_player="",s_player=C1510)),MAX(F$1:F1509)+1,0)</f>
        <v>0</v>
      </c>
    </row>
    <row r="1511" spans="1:6">
      <c r="A1511" s="20">
        <v>2015</v>
      </c>
      <c r="B1511" s="15" t="s">
        <v>79</v>
      </c>
      <c r="C1511" s="15" t="s">
        <v>1313</v>
      </c>
      <c r="D1511" s="24">
        <v>2317920</v>
      </c>
      <c r="E1511" t="str">
        <f>IF(D1511&lt;VLOOKUP(A1511,Min!A:B,2,FALSE),"Y","")</f>
        <v/>
      </c>
      <c r="F1511">
        <f>IF(AND(OR(s_tmchk="all",IF(ISERROR(MATCH(B1511,s_teams,0)),FALSE,TRUE)),OR(s_minsal="",s_minsal&lt;=D1511),OR(s_maxsal="",s_maxsal&gt;=D1511),OR(s_minyr="",s_minyr&lt;=A1511),OR(s_maxyr="",s_maxyr&gt;=A1511),OR(s_player="",s_player=C1511)),MAX(F$1:F1510)+1,0)</f>
        <v>0</v>
      </c>
    </row>
    <row r="1512" spans="1:6">
      <c r="A1512" s="20">
        <v>2015</v>
      </c>
      <c r="B1512" s="15" t="s">
        <v>79</v>
      </c>
      <c r="C1512" s="15" t="s">
        <v>531</v>
      </c>
      <c r="D1512" s="24">
        <v>2100000</v>
      </c>
      <c r="E1512" t="str">
        <f>IF(D1512&lt;VLOOKUP(A1512,Min!A:B,2,FALSE),"Y","")</f>
        <v/>
      </c>
      <c r="F1512">
        <f>IF(AND(OR(s_tmchk="all",IF(ISERROR(MATCH(B1512,s_teams,0)),FALSE,TRUE)),OR(s_minsal="",s_minsal&lt;=D1512),OR(s_maxsal="",s_maxsal&gt;=D1512),OR(s_minyr="",s_minyr&lt;=A1512),OR(s_maxyr="",s_maxyr&gt;=A1512),OR(s_player="",s_player=C1512)),MAX(F$1:F1511)+1,0)</f>
        <v>0</v>
      </c>
    </row>
    <row r="1513" spans="1:6">
      <c r="A1513" s="20">
        <v>2015</v>
      </c>
      <c r="B1513" s="15" t="s">
        <v>79</v>
      </c>
      <c r="C1513" s="15" t="s">
        <v>1019</v>
      </c>
      <c r="D1513" s="24">
        <v>1063384</v>
      </c>
      <c r="E1513" t="str">
        <f>IF(D1513&lt;VLOOKUP(A1513,Min!A:B,2,FALSE),"Y","")</f>
        <v/>
      </c>
      <c r="F1513">
        <f>IF(AND(OR(s_tmchk="all",IF(ISERROR(MATCH(B1513,s_teams,0)),FALSE,TRUE)),OR(s_minsal="",s_minsal&lt;=D1513),OR(s_maxsal="",s_maxsal&gt;=D1513),OR(s_minyr="",s_minyr&lt;=A1513),OR(s_maxyr="",s_maxyr&gt;=A1513),OR(s_player="",s_player=C1513)),MAX(F$1:F1512)+1,0)</f>
        <v>0</v>
      </c>
    </row>
    <row r="1514" spans="1:6">
      <c r="A1514" s="20">
        <v>2015</v>
      </c>
      <c r="B1514" s="15" t="s">
        <v>79</v>
      </c>
      <c r="C1514" s="15" t="s">
        <v>1330</v>
      </c>
      <c r="D1514" s="24">
        <v>862000</v>
      </c>
      <c r="E1514" t="str">
        <f>IF(D1514&lt;VLOOKUP(A1514,Min!A:B,2,FALSE),"Y","")</f>
        <v/>
      </c>
      <c r="F1514">
        <f>IF(AND(OR(s_tmchk="all",IF(ISERROR(MATCH(B1514,s_teams,0)),FALSE,TRUE)),OR(s_minsal="",s_minsal&lt;=D1514),OR(s_maxsal="",s_maxsal&gt;=D1514),OR(s_minyr="",s_minyr&lt;=A1514),OR(s_maxyr="",s_maxyr&gt;=A1514),OR(s_player="",s_player=C1514)),MAX(F$1:F1513)+1,0)</f>
        <v>0</v>
      </c>
    </row>
    <row r="1515" spans="1:6">
      <c r="A1515" s="20">
        <v>2015</v>
      </c>
      <c r="B1515" s="15" t="s">
        <v>79</v>
      </c>
      <c r="C1515" s="15" t="s">
        <v>1033</v>
      </c>
      <c r="D1515" s="24">
        <v>47749</v>
      </c>
      <c r="E1515" t="str">
        <f>IF(D1515&lt;VLOOKUP(A1515,Min!A:B,2,FALSE),"Y","")</f>
        <v>Y</v>
      </c>
      <c r="F1515">
        <f>IF(AND(OR(s_tmchk="all",IF(ISERROR(MATCH(B1515,s_teams,0)),FALSE,TRUE)),OR(s_minsal="",s_minsal&lt;=D1515),OR(s_maxsal="",s_maxsal&gt;=D1515),OR(s_minyr="",s_minyr&lt;=A1515),OR(s_maxyr="",s_maxyr&gt;=A1515),OR(s_player="",s_player=C1515)),MAX(F$1:F1514)+1,0)</f>
        <v>0</v>
      </c>
    </row>
    <row r="1516" spans="1:6">
      <c r="A1516" s="20">
        <v>2015</v>
      </c>
      <c r="B1516" s="15" t="s">
        <v>81</v>
      </c>
      <c r="C1516" s="15" t="s">
        <v>1344</v>
      </c>
      <c r="D1516" s="24">
        <v>19317326</v>
      </c>
      <c r="E1516" t="str">
        <f>IF(D1516&lt;VLOOKUP(A1516,Min!A:B,2,FALSE),"Y","")</f>
        <v/>
      </c>
      <c r="F1516">
        <f>IF(AND(OR(s_tmchk="all",IF(ISERROR(MATCH(B1516,s_teams,0)),FALSE,TRUE)),OR(s_minsal="",s_minsal&lt;=D1516),OR(s_maxsal="",s_maxsal&gt;=D1516),OR(s_minyr="",s_minyr&lt;=A1516),OR(s_maxyr="",s_maxyr&gt;=A1516),OR(s_player="",s_player=C1516)),MAX(F$1:F1515)+1,0)</f>
        <v>0</v>
      </c>
    </row>
    <row r="1517" spans="1:6">
      <c r="A1517" s="20">
        <v>2015</v>
      </c>
      <c r="B1517" s="15" t="s">
        <v>81</v>
      </c>
      <c r="C1517" s="15" t="s">
        <v>1341</v>
      </c>
      <c r="D1517" s="24">
        <v>14746000</v>
      </c>
      <c r="E1517" t="str">
        <f>IF(D1517&lt;VLOOKUP(A1517,Min!A:B,2,FALSE),"Y","")</f>
        <v/>
      </c>
      <c r="F1517">
        <f>IF(AND(OR(s_tmchk="all",IF(ISERROR(MATCH(B1517,s_teams,0)),FALSE,TRUE)),OR(s_minsal="",s_minsal&lt;=D1517),OR(s_maxsal="",s_maxsal&gt;=D1517),OR(s_minyr="",s_minyr&lt;=A1517),OR(s_maxyr="",s_maxyr&gt;=A1517),OR(s_player="",s_player=C1517)),MAX(F$1:F1516)+1,0)</f>
        <v>0</v>
      </c>
    </row>
    <row r="1518" spans="1:6">
      <c r="A1518" s="20">
        <v>2015</v>
      </c>
      <c r="B1518" s="15" t="s">
        <v>81</v>
      </c>
      <c r="C1518" s="15" t="s">
        <v>1187</v>
      </c>
      <c r="D1518" s="24">
        <v>6750000</v>
      </c>
      <c r="E1518" t="str">
        <f>IF(D1518&lt;VLOOKUP(A1518,Min!A:B,2,FALSE),"Y","")</f>
        <v/>
      </c>
      <c r="F1518">
        <f>IF(AND(OR(s_tmchk="all",IF(ISERROR(MATCH(B1518,s_teams,0)),FALSE,TRUE)),OR(s_minsal="",s_minsal&lt;=D1518),OR(s_maxsal="",s_maxsal&gt;=D1518),OR(s_minyr="",s_minyr&lt;=A1518),OR(s_maxyr="",s_maxyr&gt;=A1518),OR(s_player="",s_player=C1518)),MAX(F$1:F1517)+1,0)</f>
        <v>0</v>
      </c>
    </row>
    <row r="1519" spans="1:6">
      <c r="A1519" s="20">
        <v>2015</v>
      </c>
      <c r="B1519" s="15" t="s">
        <v>81</v>
      </c>
      <c r="C1519" s="15" t="s">
        <v>1063</v>
      </c>
      <c r="D1519" s="24">
        <v>6679867</v>
      </c>
      <c r="E1519" t="str">
        <f>IF(D1519&lt;VLOOKUP(A1519,Min!A:B,2,FALSE),"Y","")</f>
        <v/>
      </c>
      <c r="F1519">
        <f>IF(AND(OR(s_tmchk="all",IF(ISERROR(MATCH(B1519,s_teams,0)),FALSE,TRUE)),OR(s_minsal="",s_minsal&lt;=D1519),OR(s_maxsal="",s_maxsal&gt;=D1519),OR(s_minyr="",s_minyr&lt;=A1519),OR(s_maxyr="",s_maxyr&gt;=A1519),OR(s_player="",s_player=C1519)),MAX(F$1:F1518)+1,0)</f>
        <v>0</v>
      </c>
    </row>
    <row r="1520" spans="1:6">
      <c r="A1520" s="20">
        <v>2015</v>
      </c>
      <c r="B1520" s="15" t="s">
        <v>81</v>
      </c>
      <c r="C1520" s="15" t="s">
        <v>573</v>
      </c>
      <c r="D1520" s="24">
        <v>6037500</v>
      </c>
      <c r="E1520" t="str">
        <f>IF(D1520&lt;VLOOKUP(A1520,Min!A:B,2,FALSE),"Y","")</f>
        <v/>
      </c>
      <c r="F1520">
        <f>IF(AND(OR(s_tmchk="all",IF(ISERROR(MATCH(B1520,s_teams,0)),FALSE,TRUE)),OR(s_minsal="",s_minsal&lt;=D1520),OR(s_maxsal="",s_maxsal&gt;=D1520),OR(s_minyr="",s_minyr&lt;=A1520),OR(s_maxyr="",s_maxyr&gt;=A1520),OR(s_player="",s_player=C1520)),MAX(F$1:F1519)+1,0)</f>
        <v>0</v>
      </c>
    </row>
    <row r="1521" spans="1:6">
      <c r="A1521" s="20">
        <v>2015</v>
      </c>
      <c r="B1521" s="15" t="s">
        <v>81</v>
      </c>
      <c r="C1521" s="15" t="s">
        <v>1355</v>
      </c>
      <c r="D1521" s="24">
        <v>4797664</v>
      </c>
      <c r="E1521" t="str">
        <f>IF(D1521&lt;VLOOKUP(A1521,Min!A:B,2,FALSE),"Y","")</f>
        <v/>
      </c>
      <c r="F1521">
        <f>IF(AND(OR(s_tmchk="all",IF(ISERROR(MATCH(B1521,s_teams,0)),FALSE,TRUE)),OR(s_minsal="",s_minsal&lt;=D1521),OR(s_maxsal="",s_maxsal&gt;=D1521),OR(s_minyr="",s_minyr&lt;=A1521),OR(s_maxyr="",s_maxyr&gt;=A1521),OR(s_player="",s_player=C1521)),MAX(F$1:F1520)+1,0)</f>
        <v>0</v>
      </c>
    </row>
    <row r="1522" spans="1:6">
      <c r="A1522" s="20">
        <v>2015</v>
      </c>
      <c r="B1522" s="15" t="s">
        <v>81</v>
      </c>
      <c r="C1522" s="15" t="s">
        <v>970</v>
      </c>
      <c r="D1522" s="24">
        <v>4650000</v>
      </c>
      <c r="E1522" t="str">
        <f>IF(D1522&lt;VLOOKUP(A1522,Min!A:B,2,FALSE),"Y","")</f>
        <v/>
      </c>
      <c r="F1522">
        <f>IF(AND(OR(s_tmchk="all",IF(ISERROR(MATCH(B1522,s_teams,0)),FALSE,TRUE)),OR(s_minsal="",s_minsal&lt;=D1522),OR(s_maxsal="",s_maxsal&gt;=D1522),OR(s_minyr="",s_minyr&lt;=A1522),OR(s_maxyr="",s_maxyr&gt;=A1522),OR(s_player="",s_player=C1522)),MAX(F$1:F1521)+1,0)</f>
        <v>0</v>
      </c>
    </row>
    <row r="1523" spans="1:6">
      <c r="A1523" s="20">
        <v>2015</v>
      </c>
      <c r="B1523" s="15" t="s">
        <v>81</v>
      </c>
      <c r="C1523" s="15" t="s">
        <v>1361</v>
      </c>
      <c r="D1523" s="24">
        <v>3026280</v>
      </c>
      <c r="E1523" t="str">
        <f>IF(D1523&lt;VLOOKUP(A1523,Min!A:B,2,FALSE),"Y","")</f>
        <v/>
      </c>
      <c r="F1523">
        <f>IF(AND(OR(s_tmchk="all",IF(ISERROR(MATCH(B1523,s_teams,0)),FALSE,TRUE)),OR(s_minsal="",s_minsal&lt;=D1523),OR(s_maxsal="",s_maxsal&gt;=D1523),OR(s_minyr="",s_minyr&lt;=A1523),OR(s_maxyr="",s_maxyr&gt;=A1523),OR(s_player="",s_player=C1523)),MAX(F$1:F1522)+1,0)</f>
        <v>0</v>
      </c>
    </row>
    <row r="1524" spans="1:6">
      <c r="A1524" s="20">
        <v>2015</v>
      </c>
      <c r="B1524" s="15" t="s">
        <v>81</v>
      </c>
      <c r="C1524" s="15" t="s">
        <v>1202</v>
      </c>
      <c r="D1524" s="24">
        <v>2745840</v>
      </c>
      <c r="E1524" t="str">
        <f>IF(D1524&lt;VLOOKUP(A1524,Min!A:B,2,FALSE),"Y","")</f>
        <v/>
      </c>
      <c r="F1524">
        <f>IF(AND(OR(s_tmchk="all",IF(ISERROR(MATCH(B1524,s_teams,0)),FALSE,TRUE)),OR(s_minsal="",s_minsal&lt;=D1524),OR(s_maxsal="",s_maxsal&gt;=D1524),OR(s_minyr="",s_minyr&lt;=A1524),OR(s_maxyr="",s_maxyr&gt;=A1524),OR(s_player="",s_player=C1524)),MAX(F$1:F1523)+1,0)</f>
        <v>0</v>
      </c>
    </row>
    <row r="1525" spans="1:6">
      <c r="A1525" s="20">
        <v>2015</v>
      </c>
      <c r="B1525" s="15" t="s">
        <v>81</v>
      </c>
      <c r="C1525" s="15" t="s">
        <v>2462</v>
      </c>
      <c r="D1525" s="24">
        <v>1768654</v>
      </c>
      <c r="E1525" t="str">
        <f>IF(D1525&lt;VLOOKUP(A1525,Min!A:B,2,FALSE),"Y","")</f>
        <v/>
      </c>
      <c r="F1525">
        <f>IF(AND(OR(s_tmchk="all",IF(ISERROR(MATCH(B1525,s_teams,0)),FALSE,TRUE)),OR(s_minsal="",s_minsal&lt;=D1525),OR(s_maxsal="",s_maxsal&gt;=D1525),OR(s_minyr="",s_minyr&lt;=A1525),OR(s_maxyr="",s_maxyr&gt;=A1525),OR(s_player="",s_player=C1525)),MAX(F$1:F1524)+1,0)</f>
        <v>0</v>
      </c>
    </row>
    <row r="1526" spans="1:6">
      <c r="A1526" s="20">
        <v>2015</v>
      </c>
      <c r="B1526" s="15" t="s">
        <v>81</v>
      </c>
      <c r="C1526" s="15" t="s">
        <v>827</v>
      </c>
      <c r="D1526" s="24">
        <v>1310286</v>
      </c>
      <c r="E1526" t="str">
        <f>IF(D1526&lt;VLOOKUP(A1526,Min!A:B,2,FALSE),"Y","")</f>
        <v/>
      </c>
      <c r="F1526">
        <f>IF(AND(OR(s_tmchk="all",IF(ISERROR(MATCH(B1526,s_teams,0)),FALSE,TRUE)),OR(s_minsal="",s_minsal&lt;=D1526),OR(s_maxsal="",s_maxsal&gt;=D1526),OR(s_minyr="",s_minyr&lt;=A1526),OR(s_maxyr="",s_maxyr&gt;=A1526),OR(s_player="",s_player=C1526)),MAX(F$1:F1525)+1,0)</f>
        <v>0</v>
      </c>
    </row>
    <row r="1527" spans="1:6">
      <c r="A1527" s="20">
        <v>2015</v>
      </c>
      <c r="B1527" s="15" t="s">
        <v>81</v>
      </c>
      <c r="C1527" s="15" t="s">
        <v>1364</v>
      </c>
      <c r="D1527" s="24">
        <v>1063384</v>
      </c>
      <c r="E1527" t="str">
        <f>IF(D1527&lt;VLOOKUP(A1527,Min!A:B,2,FALSE),"Y","")</f>
        <v/>
      </c>
      <c r="F1527">
        <f>IF(AND(OR(s_tmchk="all",IF(ISERROR(MATCH(B1527,s_teams,0)),FALSE,TRUE)),OR(s_minsal="",s_minsal&lt;=D1527),OR(s_maxsal="",s_maxsal&gt;=D1527),OR(s_minyr="",s_minyr&lt;=A1527),OR(s_maxyr="",s_maxyr&gt;=A1527),OR(s_player="",s_player=C1527)),MAX(F$1:F1526)+1,0)</f>
        <v>0</v>
      </c>
    </row>
    <row r="1528" spans="1:6">
      <c r="A1528" s="20">
        <v>2015</v>
      </c>
      <c r="B1528" s="15" t="s">
        <v>81</v>
      </c>
      <c r="C1528" s="15" t="s">
        <v>840</v>
      </c>
      <c r="D1528" s="24">
        <v>816482</v>
      </c>
      <c r="E1528" t="str">
        <f>IF(D1528&lt;VLOOKUP(A1528,Min!A:B,2,FALSE),"Y","")</f>
        <v/>
      </c>
      <c r="F1528">
        <f>IF(AND(OR(s_tmchk="all",IF(ISERROR(MATCH(B1528,s_teams,0)),FALSE,TRUE)),OR(s_minsal="",s_minsal&lt;=D1528),OR(s_maxsal="",s_maxsal&gt;=D1528),OR(s_minyr="",s_minyr&lt;=A1528),OR(s_maxyr="",s_maxyr&gt;=A1528),OR(s_player="",s_player=C1528)),MAX(F$1:F1527)+1,0)</f>
        <v>0</v>
      </c>
    </row>
    <row r="1529" spans="1:6">
      <c r="A1529" s="20">
        <v>2015</v>
      </c>
      <c r="B1529" s="15" t="s">
        <v>81</v>
      </c>
      <c r="C1529" s="15" t="s">
        <v>1374</v>
      </c>
      <c r="D1529" s="24">
        <v>507336</v>
      </c>
      <c r="E1529" t="str">
        <f>IF(D1529&lt;VLOOKUP(A1529,Min!A:B,2,FALSE),"Y","")</f>
        <v/>
      </c>
      <c r="F1529">
        <f>IF(AND(OR(s_tmchk="all",IF(ISERROR(MATCH(B1529,s_teams,0)),FALSE,TRUE)),OR(s_minsal="",s_minsal&lt;=D1529),OR(s_maxsal="",s_maxsal&gt;=D1529),OR(s_minyr="",s_minyr&lt;=A1529),OR(s_maxyr="",s_maxyr&gt;=A1529),OR(s_player="",s_player=C1529)),MAX(F$1:F1528)+1,0)</f>
        <v>0</v>
      </c>
    </row>
    <row r="1530" spans="1:6">
      <c r="A1530" s="20">
        <v>2015</v>
      </c>
      <c r="B1530" s="15" t="s">
        <v>81</v>
      </c>
      <c r="C1530" s="15" t="s">
        <v>1866</v>
      </c>
      <c r="D1530" s="24">
        <v>123827</v>
      </c>
      <c r="E1530" t="str">
        <f>IF(D1530&lt;VLOOKUP(A1530,Min!A:B,2,FALSE),"Y","")</f>
        <v>Y</v>
      </c>
      <c r="F1530">
        <f>IF(AND(OR(s_tmchk="all",IF(ISERROR(MATCH(B1530,s_teams,0)),FALSE,TRUE)),OR(s_minsal="",s_minsal&lt;=D1530),OR(s_maxsal="",s_maxsal&gt;=D1530),OR(s_minyr="",s_minyr&lt;=A1530),OR(s_maxyr="",s_maxyr&gt;=A1530),OR(s_player="",s_player=C1530)),MAX(F$1:F1529)+1,0)</f>
        <v>0</v>
      </c>
    </row>
    <row r="1531" spans="1:6">
      <c r="A1531" s="20">
        <v>2015</v>
      </c>
      <c r="B1531" s="15" t="s">
        <v>81</v>
      </c>
      <c r="C1531" s="15" t="s">
        <v>2472</v>
      </c>
      <c r="D1531" s="24">
        <v>41781</v>
      </c>
      <c r="E1531" t="str">
        <f>IF(D1531&lt;VLOOKUP(A1531,Min!A:B,2,FALSE),"Y","")</f>
        <v>Y</v>
      </c>
      <c r="F1531">
        <f>IF(AND(OR(s_tmchk="all",IF(ISERROR(MATCH(B1531,s_teams,0)),FALSE,TRUE)),OR(s_minsal="",s_minsal&lt;=D1531),OR(s_maxsal="",s_maxsal&gt;=D1531),OR(s_minyr="",s_minyr&lt;=A1531),OR(s_maxyr="",s_maxyr&gt;=A1531),OR(s_player="",s_player=C1531)),MAX(F$1:F1530)+1,0)</f>
        <v>0</v>
      </c>
    </row>
    <row r="1532" spans="1:6">
      <c r="A1532" s="20">
        <v>2015</v>
      </c>
      <c r="B1532" s="15" t="s">
        <v>81</v>
      </c>
      <c r="C1532" s="15" t="s">
        <v>2474</v>
      </c>
      <c r="D1532" s="24">
        <v>29843</v>
      </c>
      <c r="E1532" t="str">
        <f>IF(D1532&lt;VLOOKUP(A1532,Min!A:B,2,FALSE),"Y","")</f>
        <v>Y</v>
      </c>
      <c r="F1532">
        <f>IF(AND(OR(s_tmchk="all",IF(ISERROR(MATCH(B1532,s_teams,0)),FALSE,TRUE)),OR(s_minsal="",s_minsal&lt;=D1532),OR(s_maxsal="",s_maxsal&gt;=D1532),OR(s_minyr="",s_minyr&lt;=A1532),OR(s_maxyr="",s_maxyr&gt;=A1532),OR(s_player="",s_player=C1532)),MAX(F$1:F1531)+1,0)</f>
        <v>0</v>
      </c>
    </row>
    <row r="1533" spans="1:6">
      <c r="A1533" s="20">
        <v>2015</v>
      </c>
      <c r="B1533" s="15" t="s">
        <v>81</v>
      </c>
      <c r="C1533" s="15" t="s">
        <v>2477</v>
      </c>
      <c r="D1533" s="24">
        <v>29483</v>
      </c>
      <c r="E1533" t="str">
        <f>IF(D1533&lt;VLOOKUP(A1533,Min!A:B,2,FALSE),"Y","")</f>
        <v>Y</v>
      </c>
      <c r="F1533">
        <f>IF(AND(OR(s_tmchk="all",IF(ISERROR(MATCH(B1533,s_teams,0)),FALSE,TRUE)),OR(s_minsal="",s_minsal&lt;=D1533),OR(s_maxsal="",s_maxsal&gt;=D1533),OR(s_minyr="",s_minyr&lt;=A1533),OR(s_maxyr="",s_maxyr&gt;=A1533),OR(s_player="",s_player=C1533)),MAX(F$1:F1532)+1,0)</f>
        <v>0</v>
      </c>
    </row>
    <row r="1534" spans="1:6">
      <c r="A1534" s="20">
        <v>2015</v>
      </c>
      <c r="B1534" s="15" t="s">
        <v>82</v>
      </c>
      <c r="C1534" s="15" t="s">
        <v>1383</v>
      </c>
      <c r="D1534" s="24">
        <v>12500000</v>
      </c>
      <c r="E1534" t="str">
        <f>IF(D1534&lt;VLOOKUP(A1534,Min!A:B,2,FALSE),"Y","")</f>
        <v/>
      </c>
      <c r="F1534">
        <f>IF(AND(OR(s_tmchk="all",IF(ISERROR(MATCH(B1534,s_teams,0)),FALSE,TRUE)),OR(s_minsal="",s_minsal&lt;=D1534),OR(s_maxsal="",s_maxsal&gt;=D1534),OR(s_minyr="",s_minyr&lt;=A1534),OR(s_maxyr="",s_maxyr&gt;=A1534),OR(s_player="",s_player=C1534)),MAX(F$1:F1533)+1,0)</f>
        <v>0</v>
      </c>
    </row>
    <row r="1535" spans="1:6">
      <c r="A1535" s="20">
        <v>2015</v>
      </c>
      <c r="B1535" s="15" t="s">
        <v>82</v>
      </c>
      <c r="C1535" s="15" t="s">
        <v>1393</v>
      </c>
      <c r="D1535" s="24">
        <v>10361446</v>
      </c>
      <c r="E1535" t="str">
        <f>IF(D1535&lt;VLOOKUP(A1535,Min!A:B,2,FALSE),"Y","")</f>
        <v/>
      </c>
      <c r="F1535">
        <f>IF(AND(OR(s_tmchk="all",IF(ISERROR(MATCH(B1535,s_teams,0)),FALSE,TRUE)),OR(s_minsal="",s_minsal&lt;=D1535),OR(s_maxsal="",s_maxsal&gt;=D1535),OR(s_minyr="",s_minyr&lt;=A1535),OR(s_maxyr="",s_maxyr&gt;=A1535),OR(s_player="",s_player=C1535)),MAX(F$1:F1534)+1,0)</f>
        <v>0</v>
      </c>
    </row>
    <row r="1536" spans="1:6">
      <c r="A1536" s="20">
        <v>2015</v>
      </c>
      <c r="B1536" s="15" t="s">
        <v>82</v>
      </c>
      <c r="C1536" s="15" t="s">
        <v>108</v>
      </c>
      <c r="D1536" s="24">
        <v>9250000</v>
      </c>
      <c r="E1536" t="str">
        <f>IF(D1536&lt;VLOOKUP(A1536,Min!A:B,2,FALSE),"Y","")</f>
        <v/>
      </c>
      <c r="F1536">
        <f>IF(AND(OR(s_tmchk="all",IF(ISERROR(MATCH(B1536,s_teams,0)),FALSE,TRUE)),OR(s_minsal="",s_minsal&lt;=D1536),OR(s_maxsal="",s_maxsal&gt;=D1536),OR(s_minyr="",s_minyr&lt;=A1536),OR(s_maxyr="",s_maxyr&gt;=A1536),OR(s_player="",s_player=C1536)),MAX(F$1:F1535)+1,0)</f>
        <v>0</v>
      </c>
    </row>
    <row r="1537" spans="1:6">
      <c r="A1537" s="20">
        <v>2015</v>
      </c>
      <c r="B1537" s="15" t="s">
        <v>82</v>
      </c>
      <c r="C1537" s="15" t="s">
        <v>1389</v>
      </c>
      <c r="D1537" s="24">
        <v>7500000</v>
      </c>
      <c r="E1537" t="str">
        <f>IF(D1537&lt;VLOOKUP(A1537,Min!A:B,2,FALSE),"Y","")</f>
        <v/>
      </c>
      <c r="F1537">
        <f>IF(AND(OR(s_tmchk="all",IF(ISERROR(MATCH(B1537,s_teams,0)),FALSE,TRUE)),OR(s_minsal="",s_minsal&lt;=D1537),OR(s_maxsal="",s_maxsal&gt;=D1537),OR(s_minyr="",s_minyr&lt;=A1537),OR(s_maxyr="",s_maxyr&gt;=A1537),OR(s_player="",s_player=C1537)),MAX(F$1:F1536)+1,0)</f>
        <v>0</v>
      </c>
    </row>
    <row r="1538" spans="1:6">
      <c r="A1538" s="20">
        <v>2015</v>
      </c>
      <c r="B1538" s="15" t="s">
        <v>82</v>
      </c>
      <c r="C1538" s="15" t="s">
        <v>1398</v>
      </c>
      <c r="D1538" s="24">
        <v>7000000</v>
      </c>
      <c r="E1538" t="str">
        <f>IF(D1538&lt;VLOOKUP(A1538,Min!A:B,2,FALSE),"Y","")</f>
        <v/>
      </c>
      <c r="F1538">
        <f>IF(AND(OR(s_tmchk="all",IF(ISERROR(MATCH(B1538,s_teams,0)),FALSE,TRUE)),OR(s_minsal="",s_minsal&lt;=D1538),OR(s_maxsal="",s_maxsal&gt;=D1538),OR(s_minyr="",s_minyr&lt;=A1538),OR(s_maxyr="",s_maxyr&gt;=A1538),OR(s_player="",s_player=C1538)),MAX(F$1:F1537)+1,0)</f>
        <v>0</v>
      </c>
    </row>
    <row r="1539" spans="1:6">
      <c r="A1539" s="20">
        <v>2015</v>
      </c>
      <c r="B1539" s="15" t="s">
        <v>82</v>
      </c>
      <c r="C1539" s="15" t="s">
        <v>1386</v>
      </c>
      <c r="D1539" s="24">
        <v>4025000</v>
      </c>
      <c r="E1539" t="str">
        <f>IF(D1539&lt;VLOOKUP(A1539,Min!A:B,2,FALSE),"Y","")</f>
        <v/>
      </c>
      <c r="F1539">
        <f>IF(AND(OR(s_tmchk="all",IF(ISERROR(MATCH(B1539,s_teams,0)),FALSE,TRUE)),OR(s_minsal="",s_minsal&lt;=D1539),OR(s_maxsal="",s_maxsal&gt;=D1539),OR(s_minyr="",s_minyr&lt;=A1539),OR(s_maxyr="",s_maxyr&gt;=A1539),OR(s_player="",s_player=C1539)),MAX(F$1:F1538)+1,0)</f>
        <v>0</v>
      </c>
    </row>
    <row r="1540" spans="1:6">
      <c r="A1540" s="20">
        <v>2015</v>
      </c>
      <c r="B1540" s="15" t="s">
        <v>82</v>
      </c>
      <c r="C1540" s="15" t="s">
        <v>3294</v>
      </c>
      <c r="D1540" s="24">
        <v>3500000</v>
      </c>
      <c r="E1540" t="str">
        <f>IF(D1540&lt;VLOOKUP(A1540,Min!A:B,2,FALSE),"Y","")</f>
        <v/>
      </c>
      <c r="F1540">
        <f>IF(AND(OR(s_tmchk="all",IF(ISERROR(MATCH(B1540,s_teams,0)),FALSE,TRUE)),OR(s_minsal="",s_minsal&lt;=D1540),OR(s_maxsal="",s_maxsal&gt;=D1540),OR(s_minyr="",s_minyr&lt;=A1540),OR(s_maxyr="",s_maxyr&gt;=A1540),OR(s_player="",s_player=C1540)),MAX(F$1:F1539)+1,0)</f>
        <v>0</v>
      </c>
    </row>
    <row r="1541" spans="1:6">
      <c r="A1541" s="20">
        <v>2015</v>
      </c>
      <c r="B1541" s="15" t="s">
        <v>82</v>
      </c>
      <c r="C1541" s="15" t="s">
        <v>1380</v>
      </c>
      <c r="D1541" s="24">
        <v>3053368</v>
      </c>
      <c r="E1541" t="str">
        <f>IF(D1541&lt;VLOOKUP(A1541,Min!A:B,2,FALSE),"Y","")</f>
        <v/>
      </c>
      <c r="F1541">
        <f>IF(AND(OR(s_tmchk="all",IF(ISERROR(MATCH(B1541,s_teams,0)),FALSE,TRUE)),OR(s_minsal="",s_minsal&lt;=D1541),OR(s_maxsal="",s_maxsal&gt;=D1541),OR(s_minyr="",s_minyr&lt;=A1541),OR(s_maxyr="",s_maxyr&gt;=A1541),OR(s_player="",s_player=C1541)),MAX(F$1:F1540)+1,0)</f>
        <v>0</v>
      </c>
    </row>
    <row r="1542" spans="1:6">
      <c r="A1542" s="20">
        <v>2015</v>
      </c>
      <c r="B1542" s="15" t="s">
        <v>82</v>
      </c>
      <c r="C1542" s="15" t="s">
        <v>700</v>
      </c>
      <c r="D1542" s="24">
        <v>2873750</v>
      </c>
      <c r="E1542" t="str">
        <f>IF(D1542&lt;VLOOKUP(A1542,Min!A:B,2,FALSE),"Y","")</f>
        <v/>
      </c>
      <c r="F1542">
        <f>IF(AND(OR(s_tmchk="all",IF(ISERROR(MATCH(B1542,s_teams,0)),FALSE,TRUE)),OR(s_minsal="",s_minsal&lt;=D1542),OR(s_maxsal="",s_maxsal&gt;=D1542),OR(s_minyr="",s_minyr&lt;=A1542),OR(s_maxyr="",s_maxyr&gt;=A1542),OR(s_player="",s_player=C1542)),MAX(F$1:F1541)+1,0)</f>
        <v>0</v>
      </c>
    </row>
    <row r="1543" spans="1:6">
      <c r="A1543" s="20">
        <v>2015</v>
      </c>
      <c r="B1543" s="15" t="s">
        <v>82</v>
      </c>
      <c r="C1543" s="15" t="s">
        <v>1433</v>
      </c>
      <c r="D1543" s="24">
        <v>2134593</v>
      </c>
      <c r="E1543" t="str">
        <f>IF(D1543&lt;VLOOKUP(A1543,Min!A:B,2,FALSE),"Y","")</f>
        <v/>
      </c>
      <c r="F1543">
        <f>IF(AND(OR(s_tmchk="all",IF(ISERROR(MATCH(B1543,s_teams,0)),FALSE,TRUE)),OR(s_minsal="",s_minsal&lt;=D1543),OR(s_maxsal="",s_maxsal&gt;=D1543),OR(s_minyr="",s_minyr&lt;=A1543),OR(s_maxyr="",s_maxyr&gt;=A1543),OR(s_player="",s_player=C1543)),MAX(F$1:F1542)+1,0)</f>
        <v>0</v>
      </c>
    </row>
    <row r="1544" spans="1:6">
      <c r="A1544" s="20">
        <v>2015</v>
      </c>
      <c r="B1544" s="15" t="s">
        <v>82</v>
      </c>
      <c r="C1544" s="15" t="s">
        <v>508</v>
      </c>
      <c r="D1544" s="24">
        <v>2100000</v>
      </c>
      <c r="E1544" t="str">
        <f>IF(D1544&lt;VLOOKUP(A1544,Min!A:B,2,FALSE),"Y","")</f>
        <v/>
      </c>
      <c r="F1544">
        <f>IF(AND(OR(s_tmchk="all",IF(ISERROR(MATCH(B1544,s_teams,0)),FALSE,TRUE)),OR(s_minsal="",s_minsal&lt;=D1544),OR(s_maxsal="",s_maxsal&gt;=D1544),OR(s_minyr="",s_minyr&lt;=A1544),OR(s_maxyr="",s_maxyr&gt;=A1544),OR(s_player="",s_player=C1544)),MAX(F$1:F1543)+1,0)</f>
        <v>0</v>
      </c>
    </row>
    <row r="1545" spans="1:6">
      <c r="A1545" s="20">
        <v>2015</v>
      </c>
      <c r="B1545" s="15" t="s">
        <v>82</v>
      </c>
      <c r="C1545" s="15" t="s">
        <v>738</v>
      </c>
      <c r="D1545" s="24">
        <v>1828750</v>
      </c>
      <c r="E1545" t="str">
        <f>IF(D1545&lt;VLOOKUP(A1545,Min!A:B,2,FALSE),"Y","")</f>
        <v/>
      </c>
      <c r="F1545">
        <f>IF(AND(OR(s_tmchk="all",IF(ISERROR(MATCH(B1545,s_teams,0)),FALSE,TRUE)),OR(s_minsal="",s_minsal&lt;=D1545),OR(s_maxsal="",s_maxsal&gt;=D1545),OR(s_minyr="",s_minyr&lt;=A1545),OR(s_maxyr="",s_maxyr&gt;=A1545),OR(s_player="",s_player=C1545)),MAX(F$1:F1544)+1,0)</f>
        <v>0</v>
      </c>
    </row>
    <row r="1546" spans="1:6">
      <c r="A1546" s="20">
        <v>2015</v>
      </c>
      <c r="B1546" s="15" t="s">
        <v>82</v>
      </c>
      <c r="C1546" s="15" t="s">
        <v>1412</v>
      </c>
      <c r="D1546" s="24">
        <v>1448490</v>
      </c>
      <c r="E1546" t="str">
        <f>IF(D1546&lt;VLOOKUP(A1546,Min!A:B,2,FALSE),"Y","")</f>
        <v/>
      </c>
      <c r="F1546">
        <f>IF(AND(OR(s_tmchk="all",IF(ISERROR(MATCH(B1546,s_teams,0)),FALSE,TRUE)),OR(s_minsal="",s_minsal&lt;=D1546),OR(s_maxsal="",s_maxsal&gt;=D1546),OR(s_minyr="",s_minyr&lt;=A1546),OR(s_maxyr="",s_maxyr&gt;=A1546),OR(s_player="",s_player=C1546)),MAX(F$1:F1545)+1,0)</f>
        <v>0</v>
      </c>
    </row>
    <row r="1547" spans="1:6">
      <c r="A1547" s="20">
        <v>2015</v>
      </c>
      <c r="B1547" s="15" t="s">
        <v>82</v>
      </c>
      <c r="C1547" s="15" t="s">
        <v>1409</v>
      </c>
      <c r="D1547" s="24">
        <v>1093680</v>
      </c>
      <c r="E1547" t="str">
        <f>IF(D1547&lt;VLOOKUP(A1547,Min!A:B,2,FALSE),"Y","")</f>
        <v/>
      </c>
      <c r="F1547">
        <f>IF(AND(OR(s_tmchk="all",IF(ISERROR(MATCH(B1547,s_teams,0)),FALSE,TRUE)),OR(s_minsal="",s_minsal&lt;=D1547),OR(s_maxsal="",s_maxsal&gt;=D1547),OR(s_minyr="",s_minyr&lt;=A1547),OR(s_maxyr="",s_maxyr&gt;=A1547),OR(s_player="",s_player=C1547)),MAX(F$1:F1546)+1,0)</f>
        <v>0</v>
      </c>
    </row>
    <row r="1548" spans="1:6">
      <c r="A1548" s="20">
        <v>2015</v>
      </c>
      <c r="B1548" s="15" t="s">
        <v>82</v>
      </c>
      <c r="C1548" s="15" t="s">
        <v>1584</v>
      </c>
      <c r="D1548" s="24">
        <v>1063384</v>
      </c>
      <c r="E1548" t="str">
        <f>IF(D1548&lt;VLOOKUP(A1548,Min!A:B,2,FALSE),"Y","")</f>
        <v/>
      </c>
      <c r="F1548">
        <f>IF(AND(OR(s_tmchk="all",IF(ISERROR(MATCH(B1548,s_teams,0)),FALSE,TRUE)),OR(s_minsal="",s_minsal&lt;=D1548),OR(s_maxsal="",s_maxsal&gt;=D1548),OR(s_minyr="",s_minyr&lt;=A1548),OR(s_maxyr="",s_maxyr&gt;=A1548),OR(s_player="",s_player=C1548)),MAX(F$1:F1547)+1,0)</f>
        <v>0</v>
      </c>
    </row>
    <row r="1549" spans="1:6">
      <c r="A1549" s="20">
        <v>2015</v>
      </c>
      <c r="B1549" s="15" t="s">
        <v>82</v>
      </c>
      <c r="C1549" s="15" t="s">
        <v>2505</v>
      </c>
      <c r="D1549" s="24">
        <v>487906</v>
      </c>
      <c r="E1549" t="str">
        <f>IF(D1549&lt;VLOOKUP(A1549,Min!A:B,2,FALSE),"Y","")</f>
        <v>Y</v>
      </c>
      <c r="F1549">
        <f>IF(AND(OR(s_tmchk="all",IF(ISERROR(MATCH(B1549,s_teams,0)),FALSE,TRUE)),OR(s_minsal="",s_minsal&lt;=D1549),OR(s_maxsal="",s_maxsal&gt;=D1549),OR(s_minyr="",s_minyr&lt;=A1549),OR(s_maxyr="",s_maxyr&gt;=A1549),OR(s_player="",s_player=C1549)),MAX(F$1:F1548)+1,0)</f>
        <v>0</v>
      </c>
    </row>
    <row r="1550" spans="1:6">
      <c r="A1550" s="20">
        <v>2015</v>
      </c>
      <c r="B1550" s="15" t="s">
        <v>87</v>
      </c>
      <c r="C1550" s="15" t="s">
        <v>1427</v>
      </c>
      <c r="D1550" s="24">
        <v>12000000</v>
      </c>
      <c r="E1550" t="str">
        <f>IF(D1550&lt;VLOOKUP(A1550,Min!A:B,2,FALSE),"Y","")</f>
        <v/>
      </c>
      <c r="F1550">
        <f>IF(AND(OR(s_tmchk="all",IF(ISERROR(MATCH(B1550,s_teams,0)),FALSE,TRUE)),OR(s_minsal="",s_minsal&lt;=D1550),OR(s_maxsal="",s_maxsal&gt;=D1550),OR(s_minyr="",s_minyr&lt;=A1550),OR(s_maxyr="",s_maxyr&gt;=A1550),OR(s_player="",s_player=C1550)),MAX(F$1:F1549)+1,0)</f>
        <v>0</v>
      </c>
    </row>
    <row r="1551" spans="1:6">
      <c r="A1551" s="20">
        <v>2015</v>
      </c>
      <c r="B1551" s="15" t="s">
        <v>87</v>
      </c>
      <c r="C1551" s="15" t="s">
        <v>1430</v>
      </c>
      <c r="D1551" s="24">
        <v>10000000</v>
      </c>
      <c r="E1551" t="str">
        <f>IF(D1551&lt;VLOOKUP(A1551,Min!A:B,2,FALSE),"Y","")</f>
        <v/>
      </c>
      <c r="F1551">
        <f>IF(AND(OR(s_tmchk="all",IF(ISERROR(MATCH(B1551,s_teams,0)),FALSE,TRUE)),OR(s_minsal="",s_minsal&lt;=D1551),OR(s_maxsal="",s_maxsal&gt;=D1551),OR(s_minyr="",s_minyr&lt;=A1551),OR(s_maxyr="",s_maxyr&gt;=A1551),OR(s_player="",s_player=C1551)),MAX(F$1:F1550)+1,0)</f>
        <v>0</v>
      </c>
    </row>
    <row r="1552" spans="1:6">
      <c r="A1552" s="20">
        <v>2015</v>
      </c>
      <c r="B1552" s="15" t="s">
        <v>87</v>
      </c>
      <c r="C1552" s="15" t="s">
        <v>150</v>
      </c>
      <c r="D1552" s="24">
        <v>7000000</v>
      </c>
      <c r="E1552" t="str">
        <f>IF(D1552&lt;VLOOKUP(A1552,Min!A:B,2,FALSE),"Y","")</f>
        <v/>
      </c>
      <c r="F1552">
        <f>IF(AND(OR(s_tmchk="all",IF(ISERROR(MATCH(B1552,s_teams,0)),FALSE,TRUE)),OR(s_minsal="",s_minsal&lt;=D1552),OR(s_maxsal="",s_maxsal&gt;=D1552),OR(s_minyr="",s_minyr&lt;=A1552),OR(s_maxyr="",s_maxyr&gt;=A1552),OR(s_player="",s_player=C1552)),MAX(F$1:F1551)+1,0)</f>
        <v>0</v>
      </c>
    </row>
    <row r="1553" spans="1:6">
      <c r="A1553" s="20">
        <v>2015</v>
      </c>
      <c r="B1553" s="15" t="s">
        <v>87</v>
      </c>
      <c r="C1553" s="15" t="s">
        <v>524</v>
      </c>
      <c r="D1553" s="24">
        <v>6400000</v>
      </c>
      <c r="E1553" t="str">
        <f>IF(D1553&lt;VLOOKUP(A1553,Min!A:B,2,FALSE),"Y","")</f>
        <v/>
      </c>
      <c r="F1553">
        <f>IF(AND(OR(s_tmchk="all",IF(ISERROR(MATCH(B1553,s_teams,0)),FALSE,TRUE)),OR(s_minsal="",s_minsal&lt;=D1553),OR(s_maxsal="",s_maxsal&gt;=D1553),OR(s_minyr="",s_minyr&lt;=A1553),OR(s_maxyr="",s_maxyr&gt;=A1553),OR(s_player="",s_player=C1553)),MAX(F$1:F1552)+1,0)</f>
        <v>0</v>
      </c>
    </row>
    <row r="1554" spans="1:6">
      <c r="A1554" s="20">
        <v>2015</v>
      </c>
      <c r="B1554" s="15" t="s">
        <v>87</v>
      </c>
      <c r="C1554" s="15" t="s">
        <v>2513</v>
      </c>
      <c r="D1554" s="24">
        <v>6250000</v>
      </c>
      <c r="E1554" t="str">
        <f>IF(D1554&lt;VLOOKUP(A1554,Min!A:B,2,FALSE),"Y","")</f>
        <v/>
      </c>
      <c r="F1554">
        <f>IF(AND(OR(s_tmchk="all",IF(ISERROR(MATCH(B1554,s_teams,0)),FALSE,TRUE)),OR(s_minsal="",s_minsal&lt;=D1554),OR(s_maxsal="",s_maxsal&gt;=D1554),OR(s_minyr="",s_minyr&lt;=A1554),OR(s_maxyr="",s_maxyr&gt;=A1554),OR(s_player="",s_player=C1554)),MAX(F$1:F1553)+1,0)</f>
        <v>0</v>
      </c>
    </row>
    <row r="1555" spans="1:6">
      <c r="A1555" s="20">
        <v>2015</v>
      </c>
      <c r="B1555" s="15" t="s">
        <v>87</v>
      </c>
      <c r="C1555" s="15" t="s">
        <v>651</v>
      </c>
      <c r="D1555" s="24">
        <v>5958750</v>
      </c>
      <c r="E1555" t="str">
        <f>IF(D1555&lt;VLOOKUP(A1555,Min!A:B,2,FALSE),"Y","")</f>
        <v/>
      </c>
      <c r="F1555">
        <f>IF(AND(OR(s_tmchk="all",IF(ISERROR(MATCH(B1555,s_teams,0)),FALSE,TRUE)),OR(s_minsal="",s_minsal&lt;=D1555),OR(s_maxsal="",s_maxsal&gt;=D1555),OR(s_minyr="",s_minyr&lt;=A1555),OR(s_maxyr="",s_maxyr&gt;=A1555),OR(s_player="",s_player=C1555)),MAX(F$1:F1554)+1,0)</f>
        <v>0</v>
      </c>
    </row>
    <row r="1556" spans="1:6">
      <c r="A1556" s="20">
        <v>2015</v>
      </c>
      <c r="B1556" s="15" t="s">
        <v>87</v>
      </c>
      <c r="C1556" s="15" t="s">
        <v>1436</v>
      </c>
      <c r="D1556" s="24">
        <v>5831326</v>
      </c>
      <c r="E1556" t="str">
        <f>IF(D1556&lt;VLOOKUP(A1556,Min!A:B,2,FALSE),"Y","")</f>
        <v/>
      </c>
      <c r="F1556">
        <f>IF(AND(OR(s_tmchk="all",IF(ISERROR(MATCH(B1556,s_teams,0)),FALSE,TRUE)),OR(s_minsal="",s_minsal&lt;=D1556),OR(s_maxsal="",s_maxsal&gt;=D1556),OR(s_minyr="",s_minyr&lt;=A1556),OR(s_maxyr="",s_maxyr&gt;=A1556),OR(s_player="",s_player=C1556)),MAX(F$1:F1555)+1,0)</f>
        <v>0</v>
      </c>
    </row>
    <row r="1557" spans="1:6">
      <c r="A1557" s="20">
        <v>2015</v>
      </c>
      <c r="B1557" s="15" t="s">
        <v>87</v>
      </c>
      <c r="C1557" s="15" t="s">
        <v>1976</v>
      </c>
      <c r="D1557" s="24">
        <v>5450000</v>
      </c>
      <c r="E1557" t="str">
        <f>IF(D1557&lt;VLOOKUP(A1557,Min!A:B,2,FALSE),"Y","")</f>
        <v/>
      </c>
      <c r="F1557">
        <f>IF(AND(OR(s_tmchk="all",IF(ISERROR(MATCH(B1557,s_teams,0)),FALSE,TRUE)),OR(s_minsal="",s_minsal&lt;=D1557),OR(s_maxsal="",s_maxsal&gt;=D1557),OR(s_minyr="",s_minyr&lt;=A1557),OR(s_maxyr="",s_maxyr&gt;=A1557),OR(s_player="",s_player=C1557)),MAX(F$1:F1556)+1,0)</f>
        <v>0</v>
      </c>
    </row>
    <row r="1558" spans="1:6">
      <c r="A1558" s="20">
        <v>2015</v>
      </c>
      <c r="B1558" s="15" t="s">
        <v>87</v>
      </c>
      <c r="C1558" s="15" t="s">
        <v>1439</v>
      </c>
      <c r="D1558" s="24">
        <v>4916974</v>
      </c>
      <c r="E1558" t="str">
        <f>IF(D1558&lt;VLOOKUP(A1558,Min!A:B,2,FALSE),"Y","")</f>
        <v/>
      </c>
      <c r="F1558">
        <f>IF(AND(OR(s_tmchk="all",IF(ISERROR(MATCH(B1558,s_teams,0)),FALSE,TRUE)),OR(s_minsal="",s_minsal&lt;=D1558),OR(s_maxsal="",s_maxsal&gt;=D1558),OR(s_minyr="",s_minyr&lt;=A1558),OR(s_maxyr="",s_maxyr&gt;=A1558),OR(s_player="",s_player=C1558)),MAX(F$1:F1557)+1,0)</f>
        <v>0</v>
      </c>
    </row>
    <row r="1559" spans="1:6">
      <c r="A1559" s="20">
        <v>2015</v>
      </c>
      <c r="B1559" s="15" t="s">
        <v>87</v>
      </c>
      <c r="C1559" s="15" t="s">
        <v>2523</v>
      </c>
      <c r="D1559" s="24">
        <v>4177208</v>
      </c>
      <c r="E1559" t="str">
        <f>IF(D1559&lt;VLOOKUP(A1559,Min!A:B,2,FALSE),"Y","")</f>
        <v/>
      </c>
      <c r="F1559">
        <f>IF(AND(OR(s_tmchk="all",IF(ISERROR(MATCH(B1559,s_teams,0)),FALSE,TRUE)),OR(s_minsal="",s_minsal&lt;=D1559),OR(s_maxsal="",s_maxsal&gt;=D1559),OR(s_minyr="",s_minyr&lt;=A1559),OR(s_maxyr="",s_maxyr&gt;=A1559),OR(s_player="",s_player=C1559)),MAX(F$1:F1558)+1,0)</f>
        <v>0</v>
      </c>
    </row>
    <row r="1560" spans="1:6">
      <c r="A1560" s="20">
        <v>2015</v>
      </c>
      <c r="B1560" s="15" t="s">
        <v>87</v>
      </c>
      <c r="C1560" s="15" t="s">
        <v>294</v>
      </c>
      <c r="D1560" s="24">
        <v>3326235</v>
      </c>
      <c r="E1560" t="str">
        <f>IF(D1560&lt;VLOOKUP(A1560,Min!A:B,2,FALSE),"Y","")</f>
        <v/>
      </c>
      <c r="F1560">
        <f>IF(AND(OR(s_tmchk="all",IF(ISERROR(MATCH(B1560,s_teams,0)),FALSE,TRUE)),OR(s_minsal="",s_minsal&lt;=D1560),OR(s_maxsal="",s_maxsal&gt;=D1560),OR(s_minyr="",s_minyr&lt;=A1560),OR(s_maxyr="",s_maxyr&gt;=A1560),OR(s_player="",s_player=C1560)),MAX(F$1:F1559)+1,0)</f>
        <v>0</v>
      </c>
    </row>
    <row r="1561" spans="1:6">
      <c r="A1561" s="20">
        <v>2015</v>
      </c>
      <c r="B1561" s="15" t="s">
        <v>87</v>
      </c>
      <c r="C1561" s="15" t="s">
        <v>1442</v>
      </c>
      <c r="D1561" s="24">
        <v>2793960</v>
      </c>
      <c r="E1561" t="str">
        <f>IF(D1561&lt;VLOOKUP(A1561,Min!A:B,2,FALSE),"Y","")</f>
        <v/>
      </c>
      <c r="F1561">
        <f>IF(AND(OR(s_tmchk="all",IF(ISERROR(MATCH(B1561,s_teams,0)),FALSE,TRUE)),OR(s_minsal="",s_minsal&lt;=D1561),OR(s_maxsal="",s_maxsal&gt;=D1561),OR(s_minyr="",s_minyr&lt;=A1561),OR(s_maxyr="",s_maxyr&gt;=A1561),OR(s_player="",s_player=C1561)),MAX(F$1:F1560)+1,0)</f>
        <v>0</v>
      </c>
    </row>
    <row r="1562" spans="1:6">
      <c r="A1562" s="20">
        <v>2015</v>
      </c>
      <c r="B1562" s="15" t="s">
        <v>87</v>
      </c>
      <c r="C1562" s="15" t="s">
        <v>1450</v>
      </c>
      <c r="D1562" s="24">
        <v>2500000</v>
      </c>
      <c r="E1562" t="str">
        <f>IF(D1562&lt;VLOOKUP(A1562,Min!A:B,2,FALSE),"Y","")</f>
        <v/>
      </c>
      <c r="F1562">
        <f>IF(AND(OR(s_tmchk="all",IF(ISERROR(MATCH(B1562,s_teams,0)),FALSE,TRUE)),OR(s_minsal="",s_minsal&lt;=D1562),OR(s_maxsal="",s_maxsal&gt;=D1562),OR(s_minyr="",s_minyr&lt;=A1562),OR(s_maxyr="",s_maxyr&gt;=A1562),OR(s_player="",s_player=C1562)),MAX(F$1:F1561)+1,0)</f>
        <v>0</v>
      </c>
    </row>
    <row r="1563" spans="1:6">
      <c r="A1563" s="20">
        <v>2015</v>
      </c>
      <c r="B1563" s="15" t="s">
        <v>87</v>
      </c>
      <c r="C1563" s="15" t="s">
        <v>1453</v>
      </c>
      <c r="D1563" s="24">
        <v>1762680</v>
      </c>
      <c r="E1563" t="str">
        <f>IF(D1563&lt;VLOOKUP(A1563,Min!A:B,2,FALSE),"Y","")</f>
        <v/>
      </c>
      <c r="F1563">
        <f>IF(AND(OR(s_tmchk="all",IF(ISERROR(MATCH(B1563,s_teams,0)),FALSE,TRUE)),OR(s_minsal="",s_minsal&lt;=D1563),OR(s_maxsal="",s_maxsal&gt;=D1563),OR(s_minyr="",s_minyr&lt;=A1563),OR(s_maxyr="",s_maxyr&gt;=A1563),OR(s_player="",s_player=C1563)),MAX(F$1:F1562)+1,0)</f>
        <v>0</v>
      </c>
    </row>
    <row r="1564" spans="1:6">
      <c r="A1564" s="20">
        <v>2015</v>
      </c>
      <c r="B1564" s="15" t="s">
        <v>87</v>
      </c>
      <c r="C1564" s="15" t="s">
        <v>1457</v>
      </c>
      <c r="D1564" s="24">
        <v>1458360</v>
      </c>
      <c r="E1564" t="str">
        <f>IF(D1564&lt;VLOOKUP(A1564,Min!A:B,2,FALSE),"Y","")</f>
        <v/>
      </c>
      <c r="F1564">
        <f>IF(AND(OR(s_tmchk="all",IF(ISERROR(MATCH(B1564,s_teams,0)),FALSE,TRUE)),OR(s_minsal="",s_minsal&lt;=D1564),OR(s_maxsal="",s_maxsal&gt;=D1564),OR(s_minyr="",s_minyr&lt;=A1564),OR(s_maxyr="",s_maxyr&gt;=A1564),OR(s_player="",s_player=C1564)),MAX(F$1:F1563)+1,0)</f>
        <v>0</v>
      </c>
    </row>
    <row r="1565" spans="1:6">
      <c r="A1565" s="20">
        <v>2015</v>
      </c>
      <c r="B1565" s="15" t="s">
        <v>87</v>
      </c>
      <c r="C1565" s="15" t="s">
        <v>2534</v>
      </c>
      <c r="D1565" s="24">
        <v>981084</v>
      </c>
      <c r="E1565" t="str">
        <f>IF(D1565&lt;VLOOKUP(A1565,Min!A:B,2,FALSE),"Y","")</f>
        <v/>
      </c>
      <c r="F1565">
        <f>IF(AND(OR(s_tmchk="all",IF(ISERROR(MATCH(B1565,s_teams,0)),FALSE,TRUE)),OR(s_minsal="",s_minsal&lt;=D1565),OR(s_maxsal="",s_maxsal&gt;=D1565),OR(s_minyr="",s_minyr&lt;=A1565),OR(s_maxyr="",s_maxyr&gt;=A1565),OR(s_player="",s_player=C1565)),MAX(F$1:F1564)+1,0)</f>
        <v>0</v>
      </c>
    </row>
    <row r="1566" spans="1:6">
      <c r="A1566" s="20">
        <v>2015</v>
      </c>
      <c r="B1566" s="15" t="s">
        <v>88</v>
      </c>
      <c r="C1566" s="15" t="s">
        <v>1469</v>
      </c>
      <c r="D1566" s="24">
        <v>14746000</v>
      </c>
      <c r="E1566" t="str">
        <f>IF(D1566&lt;VLOOKUP(A1566,Min!A:B,2,FALSE),"Y","")</f>
        <v/>
      </c>
      <c r="F1566">
        <f>IF(AND(OR(s_tmchk="all",IF(ISERROR(MATCH(B1566,s_teams,0)),FALSE,TRUE)),OR(s_minsal="",s_minsal&lt;=D1566),OR(s_maxsal="",s_maxsal&gt;=D1566),OR(s_minyr="",s_minyr&lt;=A1566),OR(s_maxyr="",s_maxyr&gt;=A1566),OR(s_player="",s_player=C1566)),MAX(F$1:F1565)+1,0)</f>
        <v>0</v>
      </c>
    </row>
    <row r="1567" spans="1:6">
      <c r="A1567" s="20">
        <v>2015</v>
      </c>
      <c r="B1567" s="15" t="s">
        <v>88</v>
      </c>
      <c r="C1567" s="15" t="s">
        <v>1471</v>
      </c>
      <c r="D1567" s="24">
        <v>12950000</v>
      </c>
      <c r="E1567" t="str">
        <f>IF(D1567&lt;VLOOKUP(A1567,Min!A:B,2,FALSE),"Y","")</f>
        <v/>
      </c>
      <c r="F1567">
        <f>IF(AND(OR(s_tmchk="all",IF(ISERROR(MATCH(B1567,s_teams,0)),FALSE,TRUE)),OR(s_minsal="",s_minsal&lt;=D1567),OR(s_maxsal="",s_maxsal&gt;=D1567),OR(s_minyr="",s_minyr&lt;=A1567),OR(s_maxyr="",s_maxyr&gt;=A1567),OR(s_player="",s_player=C1567)),MAX(F$1:F1566)+1,0)</f>
        <v>0</v>
      </c>
    </row>
    <row r="1568" spans="1:6">
      <c r="A1568" s="20">
        <v>2015</v>
      </c>
      <c r="B1568" s="15" t="s">
        <v>88</v>
      </c>
      <c r="C1568" s="15" t="s">
        <v>1016</v>
      </c>
      <c r="D1568" s="24">
        <v>9154342</v>
      </c>
      <c r="E1568" t="str">
        <f>IF(D1568&lt;VLOOKUP(A1568,Min!A:B,2,FALSE),"Y","")</f>
        <v/>
      </c>
      <c r="F1568">
        <f>IF(AND(OR(s_tmchk="all",IF(ISERROR(MATCH(B1568,s_teams,0)),FALSE,TRUE)),OR(s_minsal="",s_minsal&lt;=D1568),OR(s_maxsal="",s_maxsal&gt;=D1568),OR(s_minyr="",s_minyr&lt;=A1568),OR(s_maxyr="",s_maxyr&gt;=A1568),OR(s_player="",s_player=C1568)),MAX(F$1:F1567)+1,0)</f>
        <v>0</v>
      </c>
    </row>
    <row r="1569" spans="1:6">
      <c r="A1569" s="20">
        <v>2015</v>
      </c>
      <c r="B1569" s="15" t="s">
        <v>88</v>
      </c>
      <c r="C1569" s="15" t="s">
        <v>487</v>
      </c>
      <c r="D1569" s="24">
        <v>5000000</v>
      </c>
      <c r="E1569" t="str">
        <f>IF(D1569&lt;VLOOKUP(A1569,Min!A:B,2,FALSE),"Y","")</f>
        <v/>
      </c>
      <c r="F1569">
        <f>IF(AND(OR(s_tmchk="all",IF(ISERROR(MATCH(B1569,s_teams,0)),FALSE,TRUE)),OR(s_minsal="",s_minsal&lt;=D1569),OR(s_maxsal="",s_maxsal&gt;=D1569),OR(s_minyr="",s_minyr&lt;=A1569),OR(s_maxyr="",s_maxyr&gt;=A1569),OR(s_player="",s_player=C1569)),MAX(F$1:F1568)+1,0)</f>
        <v>0</v>
      </c>
    </row>
    <row r="1570" spans="1:6">
      <c r="A1570" s="20">
        <v>2015</v>
      </c>
      <c r="B1570" s="15" t="s">
        <v>88</v>
      </c>
      <c r="C1570" s="15" t="s">
        <v>1479</v>
      </c>
      <c r="D1570" s="24">
        <v>3615000</v>
      </c>
      <c r="E1570" t="str">
        <f>IF(D1570&lt;VLOOKUP(A1570,Min!A:B,2,FALSE),"Y","")</f>
        <v/>
      </c>
      <c r="F1570">
        <f>IF(AND(OR(s_tmchk="all",IF(ISERROR(MATCH(B1570,s_teams,0)),FALSE,TRUE)),OR(s_minsal="",s_minsal&lt;=D1570),OR(s_maxsal="",s_maxsal&gt;=D1570),OR(s_minyr="",s_minyr&lt;=A1570),OR(s_maxyr="",s_maxyr&gt;=A1570),OR(s_player="",s_player=C1570)),MAX(F$1:F1569)+1,0)</f>
        <v>0</v>
      </c>
    </row>
    <row r="1571" spans="1:6">
      <c r="A1571" s="20">
        <v>2015</v>
      </c>
      <c r="B1571" s="15" t="s">
        <v>88</v>
      </c>
      <c r="C1571" s="15" t="s">
        <v>1474</v>
      </c>
      <c r="D1571" s="24">
        <v>3201730</v>
      </c>
      <c r="E1571" t="str">
        <f>IF(D1571&lt;VLOOKUP(A1571,Min!A:B,2,FALSE),"Y","")</f>
        <v/>
      </c>
      <c r="F1571">
        <f>IF(AND(OR(s_tmchk="all",IF(ISERROR(MATCH(B1571,s_teams,0)),FALSE,TRUE)),OR(s_minsal="",s_minsal&lt;=D1571),OR(s_maxsal="",s_maxsal&gt;=D1571),OR(s_minyr="",s_minyr&lt;=A1571),OR(s_maxyr="",s_maxyr&gt;=A1571),OR(s_player="",s_player=C1571)),MAX(F$1:F1570)+1,0)</f>
        <v>0</v>
      </c>
    </row>
    <row r="1572" spans="1:6">
      <c r="A1572" s="20">
        <v>2015</v>
      </c>
      <c r="B1572" s="15" t="s">
        <v>88</v>
      </c>
      <c r="C1572" s="15" t="s">
        <v>1484</v>
      </c>
      <c r="D1572" s="24">
        <v>2548560</v>
      </c>
      <c r="E1572" t="str">
        <f>IF(D1572&lt;VLOOKUP(A1572,Min!A:B,2,FALSE),"Y","")</f>
        <v/>
      </c>
      <c r="F1572">
        <f>IF(AND(OR(s_tmchk="all",IF(ISERROR(MATCH(B1572,s_teams,0)),FALSE,TRUE)),OR(s_minsal="",s_minsal&lt;=D1572),OR(s_maxsal="",s_maxsal&gt;=D1572),OR(s_minyr="",s_minyr&lt;=A1572),OR(s_maxyr="",s_maxyr&gt;=A1572),OR(s_player="",s_player=C1572)),MAX(F$1:F1571)+1,0)</f>
        <v>0</v>
      </c>
    </row>
    <row r="1573" spans="1:6">
      <c r="A1573" s="20">
        <v>2015</v>
      </c>
      <c r="B1573" s="15" t="s">
        <v>88</v>
      </c>
      <c r="C1573" s="15" t="s">
        <v>422</v>
      </c>
      <c r="D1573" s="24">
        <v>1795000</v>
      </c>
      <c r="E1573" t="str">
        <f>IF(D1573&lt;VLOOKUP(A1573,Min!A:B,2,FALSE),"Y","")</f>
        <v/>
      </c>
      <c r="F1573">
        <f>IF(AND(OR(s_tmchk="all",IF(ISERROR(MATCH(B1573,s_teams,0)),FALSE,TRUE)),OR(s_minsal="",s_minsal&lt;=D1573),OR(s_maxsal="",s_maxsal&gt;=D1573),OR(s_minyr="",s_minyr&lt;=A1573),OR(s_maxyr="",s_maxyr&gt;=A1573),OR(s_player="",s_player=C1573)),MAX(F$1:F1572)+1,0)</f>
        <v>0</v>
      </c>
    </row>
    <row r="1574" spans="1:6">
      <c r="A1574" s="20">
        <v>2015</v>
      </c>
      <c r="B1574" s="15" t="s">
        <v>88</v>
      </c>
      <c r="C1574" s="15" t="s">
        <v>1495</v>
      </c>
      <c r="D1574" s="24">
        <v>1290360</v>
      </c>
      <c r="E1574" t="str">
        <f>IF(D1574&lt;VLOOKUP(A1574,Min!A:B,2,FALSE),"Y","")</f>
        <v/>
      </c>
      <c r="F1574">
        <f>IF(AND(OR(s_tmchk="all",IF(ISERROR(MATCH(B1574,s_teams,0)),FALSE,TRUE)),OR(s_minsal="",s_minsal&lt;=D1574),OR(s_maxsal="",s_maxsal&gt;=D1574),OR(s_minyr="",s_minyr&lt;=A1574),OR(s_maxyr="",s_maxyr&gt;=A1574),OR(s_player="",s_player=C1574)),MAX(F$1:F1573)+1,0)</f>
        <v>0</v>
      </c>
    </row>
    <row r="1575" spans="1:6">
      <c r="A1575" s="20">
        <v>2015</v>
      </c>
      <c r="B1575" s="15" t="s">
        <v>88</v>
      </c>
      <c r="C1575" s="15" t="s">
        <v>1498</v>
      </c>
      <c r="D1575" s="24">
        <v>1127400</v>
      </c>
      <c r="E1575" t="str">
        <f>IF(D1575&lt;VLOOKUP(A1575,Min!A:B,2,FALSE),"Y","")</f>
        <v/>
      </c>
      <c r="F1575">
        <f>IF(AND(OR(s_tmchk="all",IF(ISERROR(MATCH(B1575,s_teams,0)),FALSE,TRUE)),OR(s_minsal="",s_minsal&lt;=D1575),OR(s_maxsal="",s_maxsal&gt;=D1575),OR(s_minyr="",s_minyr&lt;=A1575),OR(s_maxyr="",s_maxyr&gt;=A1575),OR(s_player="",s_player=C1575)),MAX(F$1:F1574)+1,0)</f>
        <v>0</v>
      </c>
    </row>
    <row r="1576" spans="1:6">
      <c r="A1576" s="20">
        <v>2015</v>
      </c>
      <c r="B1576" s="15" t="s">
        <v>88</v>
      </c>
      <c r="C1576" s="15" t="s">
        <v>6105</v>
      </c>
      <c r="D1576" s="24">
        <v>1000000</v>
      </c>
      <c r="E1576" t="str">
        <f>IF(D1576&lt;VLOOKUP(A1576,Min!A:B,2,FALSE),"Y","")</f>
        <v/>
      </c>
      <c r="F1576">
        <f>IF(AND(OR(s_tmchk="all",IF(ISERROR(MATCH(B1576,s_teams,0)),FALSE,TRUE)),OR(s_minsal="",s_minsal&lt;=D1576),OR(s_maxsal="",s_maxsal&gt;=D1576),OR(s_minyr="",s_minyr&lt;=A1576),OR(s_maxyr="",s_maxyr&gt;=A1576),OR(s_player="",s_player=C1576)),MAX(F$1:F1575)+1,0)</f>
        <v>0</v>
      </c>
    </row>
    <row r="1577" spans="1:6">
      <c r="A1577" s="20">
        <v>2015</v>
      </c>
      <c r="B1577" s="15" t="s">
        <v>88</v>
      </c>
      <c r="C1577" s="15" t="s">
        <v>1036</v>
      </c>
      <c r="D1577" s="24">
        <v>948163</v>
      </c>
      <c r="E1577" t="str">
        <f>IF(D1577&lt;VLOOKUP(A1577,Min!A:B,2,FALSE),"Y","")</f>
        <v/>
      </c>
      <c r="F1577">
        <f>IF(AND(OR(s_tmchk="all",IF(ISERROR(MATCH(B1577,s_teams,0)),FALSE,TRUE)),OR(s_minsal="",s_minsal&lt;=D1577),OR(s_maxsal="",s_maxsal&gt;=D1577),OR(s_minyr="",s_minyr&lt;=A1577),OR(s_maxyr="",s_maxyr&gt;=A1577),OR(s_player="",s_player=C1577)),MAX(F$1:F1576)+1,0)</f>
        <v>0</v>
      </c>
    </row>
    <row r="1578" spans="1:6">
      <c r="A1578" s="20">
        <v>2015</v>
      </c>
      <c r="B1578" s="15" t="s">
        <v>88</v>
      </c>
      <c r="C1578" s="15" t="s">
        <v>1500</v>
      </c>
      <c r="D1578" s="24">
        <v>816482</v>
      </c>
      <c r="E1578" t="str">
        <f>IF(D1578&lt;VLOOKUP(A1578,Min!A:B,2,FALSE),"Y","")</f>
        <v/>
      </c>
      <c r="F1578">
        <f>IF(AND(OR(s_tmchk="all",IF(ISERROR(MATCH(B1578,s_teams,0)),FALSE,TRUE)),OR(s_minsal="",s_minsal&lt;=D1578),OR(s_maxsal="",s_maxsal&gt;=D1578),OR(s_minyr="",s_minyr&lt;=A1578),OR(s_maxyr="",s_maxyr&gt;=A1578),OR(s_player="",s_player=C1578)),MAX(F$1:F1577)+1,0)</f>
        <v>0</v>
      </c>
    </row>
    <row r="1579" spans="1:6">
      <c r="A1579" s="20">
        <v>2015</v>
      </c>
      <c r="B1579" s="15" t="s">
        <v>88</v>
      </c>
      <c r="C1579" s="15" t="s">
        <v>849</v>
      </c>
      <c r="D1579" s="24">
        <v>552166</v>
      </c>
      <c r="E1579" t="str">
        <f>IF(D1579&lt;VLOOKUP(A1579,Min!A:B,2,FALSE),"Y","")</f>
        <v/>
      </c>
      <c r="F1579">
        <f>IF(AND(OR(s_tmchk="all",IF(ISERROR(MATCH(B1579,s_teams,0)),FALSE,TRUE)),OR(s_minsal="",s_minsal&lt;=D1579),OR(s_maxsal="",s_maxsal&gt;=D1579),OR(s_minyr="",s_minyr&lt;=A1579),OR(s_maxyr="",s_maxyr&gt;=A1579),OR(s_player="",s_player=C1579)),MAX(F$1:F1578)+1,0)</f>
        <v>0</v>
      </c>
    </row>
    <row r="1580" spans="1:6">
      <c r="A1580" s="20">
        <v>2015</v>
      </c>
      <c r="B1580" s="15" t="s">
        <v>88</v>
      </c>
      <c r="C1580" s="15" t="s">
        <v>595</v>
      </c>
      <c r="D1580" s="24">
        <v>507336</v>
      </c>
      <c r="E1580" t="str">
        <f>IF(D1580&lt;VLOOKUP(A1580,Min!A:B,2,FALSE),"Y","")</f>
        <v/>
      </c>
      <c r="F1580">
        <f>IF(AND(OR(s_tmchk="all",IF(ISERROR(MATCH(B1580,s_teams,0)),FALSE,TRUE)),OR(s_minsal="",s_minsal&lt;=D1580),OR(s_maxsal="",s_maxsal&gt;=D1580),OR(s_minyr="",s_minyr&lt;=A1580),OR(s_maxyr="",s_maxyr&gt;=A1580),OR(s_player="",s_player=C1580)),MAX(F$1:F1579)+1,0)</f>
        <v>0</v>
      </c>
    </row>
    <row r="1581" spans="1:6">
      <c r="A1581" s="20">
        <v>2015</v>
      </c>
      <c r="B1581" s="15" t="s">
        <v>88</v>
      </c>
      <c r="C1581" s="15" t="s">
        <v>1492</v>
      </c>
      <c r="D1581" s="24">
        <v>507336</v>
      </c>
      <c r="E1581" t="str">
        <f>IF(D1581&lt;VLOOKUP(A1581,Min!A:B,2,FALSE),"Y","")</f>
        <v/>
      </c>
      <c r="F1581">
        <f>IF(AND(OR(s_tmchk="all",IF(ISERROR(MATCH(B1581,s_teams,0)),FALSE,TRUE)),OR(s_minsal="",s_minsal&lt;=D1581),OR(s_maxsal="",s_maxsal&gt;=D1581),OR(s_minyr="",s_minyr&lt;=A1581),OR(s_maxyr="",s_maxyr&gt;=A1581),OR(s_player="",s_player=C1581)),MAX(F$1:F1580)+1,0)</f>
        <v>0</v>
      </c>
    </row>
    <row r="1582" spans="1:6">
      <c r="A1582" s="20">
        <v>2015</v>
      </c>
      <c r="B1582" s="15" t="s">
        <v>88</v>
      </c>
      <c r="C1582" s="15" t="s">
        <v>1502</v>
      </c>
      <c r="D1582" s="24">
        <v>166897</v>
      </c>
      <c r="E1582" t="str">
        <f>IF(D1582&lt;VLOOKUP(A1582,Min!A:B,2,FALSE),"Y","")</f>
        <v>Y</v>
      </c>
      <c r="F1582">
        <f>IF(AND(OR(s_tmchk="all",IF(ISERROR(MATCH(B1582,s_teams,0)),FALSE,TRUE)),OR(s_minsal="",s_minsal&lt;=D1582),OR(s_maxsal="",s_maxsal&gt;=D1582),OR(s_minyr="",s_minyr&lt;=A1582),OR(s_maxyr="",s_maxyr&gt;=A1582),OR(s_player="",s_player=C1582)),MAX(F$1:F1581)+1,0)</f>
        <v>0</v>
      </c>
    </row>
    <row r="1583" spans="1:6">
      <c r="A1583" s="20">
        <v>2015</v>
      </c>
      <c r="B1583" s="15" t="s">
        <v>88</v>
      </c>
      <c r="C1583" s="15" t="s">
        <v>846</v>
      </c>
      <c r="D1583" s="24">
        <v>152201</v>
      </c>
      <c r="E1583" t="str">
        <f>IF(D1583&lt;VLOOKUP(A1583,Min!A:B,2,FALSE),"Y","")</f>
        <v>Y</v>
      </c>
      <c r="F1583">
        <f>IF(AND(OR(s_tmchk="all",IF(ISERROR(MATCH(B1583,s_teams,0)),FALSE,TRUE)),OR(s_minsal="",s_minsal&lt;=D1583),OR(s_maxsal="",s_maxsal&gt;=D1583),OR(s_minyr="",s_minyr&lt;=A1583),OR(s_maxyr="",s_maxyr&gt;=A1583),OR(s_player="",s_player=C1583)),MAX(F$1:F1582)+1,0)</f>
        <v>0</v>
      </c>
    </row>
    <row r="1584" spans="1:6">
      <c r="A1584" s="20">
        <v>2015</v>
      </c>
      <c r="B1584" s="15" t="s">
        <v>88</v>
      </c>
      <c r="C1584" s="15" t="s">
        <v>2567</v>
      </c>
      <c r="D1584" s="24">
        <v>74608</v>
      </c>
      <c r="E1584" t="str">
        <f>IF(D1584&lt;VLOOKUP(A1584,Min!A:B,2,FALSE),"Y","")</f>
        <v>Y</v>
      </c>
      <c r="F1584">
        <f>IF(AND(OR(s_tmchk="all",IF(ISERROR(MATCH(B1584,s_teams,0)),FALSE,TRUE)),OR(s_minsal="",s_minsal&lt;=D1584),OR(s_maxsal="",s_maxsal&gt;=D1584),OR(s_minyr="",s_minyr&lt;=A1584),OR(s_maxyr="",s_maxyr&gt;=A1584),OR(s_player="",s_player=C1584)),MAX(F$1:F1583)+1,0)</f>
        <v>0</v>
      </c>
    </row>
    <row r="1585" spans="1:6">
      <c r="A1585" s="20">
        <v>2015</v>
      </c>
      <c r="B1585" s="15" t="s">
        <v>88</v>
      </c>
      <c r="C1585" s="15" t="s">
        <v>1510</v>
      </c>
      <c r="D1585" s="24">
        <v>59687</v>
      </c>
      <c r="E1585" t="str">
        <f>IF(D1585&lt;VLOOKUP(A1585,Min!A:B,2,FALSE),"Y","")</f>
        <v>Y</v>
      </c>
      <c r="F1585">
        <f>IF(AND(OR(s_tmchk="all",IF(ISERROR(MATCH(B1585,s_teams,0)),FALSE,TRUE)),OR(s_minsal="",s_minsal&lt;=D1585),OR(s_maxsal="",s_maxsal&gt;=D1585),OR(s_minyr="",s_minyr&lt;=A1585),OR(s_maxyr="",s_maxyr&gt;=A1585),OR(s_player="",s_player=C1585)),MAX(F$1:F1584)+1,0)</f>
        <v>0</v>
      </c>
    </row>
    <row r="1586" spans="1:6">
      <c r="A1586" s="20">
        <v>2015</v>
      </c>
      <c r="B1586" s="15" t="s">
        <v>88</v>
      </c>
      <c r="C1586" s="15" t="s">
        <v>2572</v>
      </c>
      <c r="D1586" s="24">
        <v>29843</v>
      </c>
      <c r="E1586" t="str">
        <f>IF(D1586&lt;VLOOKUP(A1586,Min!A:B,2,FALSE),"Y","")</f>
        <v>Y</v>
      </c>
      <c r="F1586">
        <f>IF(AND(OR(s_tmchk="all",IF(ISERROR(MATCH(B1586,s_teams,0)),FALSE,TRUE)),OR(s_minsal="",s_minsal&lt;=D1586),OR(s_maxsal="",s_maxsal&gt;=D1586),OR(s_minyr="",s_minyr&lt;=A1586),OR(s_maxyr="",s_maxyr&gt;=A1586),OR(s_player="",s_player=C1586)),MAX(F$1:F1585)+1,0)</f>
        <v>0</v>
      </c>
    </row>
    <row r="1587" spans="1:6">
      <c r="A1587" s="20">
        <v>2015</v>
      </c>
      <c r="B1587" s="15" t="s">
        <v>88</v>
      </c>
      <c r="C1587" s="15" t="s">
        <v>2570</v>
      </c>
      <c r="D1587" s="24">
        <v>29843</v>
      </c>
      <c r="E1587" t="str">
        <f>IF(D1587&lt;VLOOKUP(A1587,Min!A:B,2,FALSE),"Y","")</f>
        <v>Y</v>
      </c>
      <c r="F1587">
        <f>IF(AND(OR(s_tmchk="all",IF(ISERROR(MATCH(B1587,s_teams,0)),FALSE,TRUE)),OR(s_minsal="",s_minsal&lt;=D1587),OR(s_maxsal="",s_maxsal&gt;=D1587),OR(s_minyr="",s_minyr&lt;=A1587),OR(s_maxyr="",s_maxyr&gt;=A1587),OR(s_player="",s_player=C1587)),MAX(F$1:F1586)+1,0)</f>
        <v>0</v>
      </c>
    </row>
    <row r="1588" spans="1:6">
      <c r="A1588" s="20">
        <v>2015</v>
      </c>
      <c r="B1588" s="15" t="s">
        <v>92</v>
      </c>
      <c r="C1588" s="15" t="s">
        <v>1515</v>
      </c>
      <c r="D1588" s="24">
        <v>14746000</v>
      </c>
      <c r="E1588" t="str">
        <f>IF(D1588&lt;VLOOKUP(A1588,Min!A:B,2,FALSE),"Y","")</f>
        <v/>
      </c>
      <c r="F1588">
        <f>IF(AND(OR(s_tmchk="all",IF(ISERROR(MATCH(B1588,s_teams,0)),FALSE,TRUE)),OR(s_minsal="",s_minsal&lt;=D1588),OR(s_maxsal="",s_maxsal&gt;=D1588),OR(s_minyr="",s_minyr&lt;=A1588),OR(s_maxyr="",s_maxyr&gt;=A1588),OR(s_player="",s_player=C1588)),MAX(F$1:F1587)+1,0)</f>
        <v>0</v>
      </c>
    </row>
    <row r="1589" spans="1:6">
      <c r="A1589" s="20">
        <v>2015</v>
      </c>
      <c r="B1589" s="15" t="s">
        <v>92</v>
      </c>
      <c r="C1589" s="15" t="s">
        <v>1662</v>
      </c>
      <c r="D1589" s="24">
        <v>13000000</v>
      </c>
      <c r="E1589" t="str">
        <f>IF(D1589&lt;VLOOKUP(A1589,Min!A:B,2,FALSE),"Y","")</f>
        <v/>
      </c>
      <c r="F1589">
        <f>IF(AND(OR(s_tmchk="all",IF(ISERROR(MATCH(B1589,s_teams,0)),FALSE,TRUE)),OR(s_minsal="",s_minsal&lt;=D1589),OR(s_maxsal="",s_maxsal&gt;=D1589),OR(s_minyr="",s_minyr&lt;=A1589),OR(s_maxyr="",s_maxyr&gt;=A1589),OR(s_player="",s_player=C1589)),MAX(F$1:F1588)+1,0)</f>
        <v>0</v>
      </c>
    </row>
    <row r="1590" spans="1:6">
      <c r="A1590" s="20">
        <v>2015</v>
      </c>
      <c r="B1590" s="15" t="s">
        <v>92</v>
      </c>
      <c r="C1590" s="15" t="s">
        <v>1520</v>
      </c>
      <c r="D1590" s="24">
        <v>10434782</v>
      </c>
      <c r="E1590" t="str">
        <f>IF(D1590&lt;VLOOKUP(A1590,Min!A:B,2,FALSE),"Y","")</f>
        <v/>
      </c>
      <c r="F1590">
        <f>IF(AND(OR(s_tmchk="all",IF(ISERROR(MATCH(B1590,s_teams,0)),FALSE,TRUE)),OR(s_minsal="",s_minsal&lt;=D1590),OR(s_maxsal="",s_maxsal&gt;=D1590),OR(s_minyr="",s_minyr&lt;=A1590),OR(s_maxyr="",s_maxyr&gt;=A1590),OR(s_player="",s_player=C1590)),MAX(F$1:F1589)+1,0)</f>
        <v>0</v>
      </c>
    </row>
    <row r="1591" spans="1:6">
      <c r="A1591" s="20">
        <v>2015</v>
      </c>
      <c r="B1591" s="15" t="s">
        <v>92</v>
      </c>
      <c r="C1591" s="15" t="s">
        <v>2579</v>
      </c>
      <c r="D1591" s="24">
        <v>8471339</v>
      </c>
      <c r="E1591" t="str">
        <f>IF(D1591&lt;VLOOKUP(A1591,Min!A:B,2,FALSE),"Y","")</f>
        <v/>
      </c>
      <c r="F1591">
        <f>IF(AND(OR(s_tmchk="all",IF(ISERROR(MATCH(B1591,s_teams,0)),FALSE,TRUE)),OR(s_minsal="",s_minsal&lt;=D1591),OR(s_maxsal="",s_maxsal&gt;=D1591),OR(s_minyr="",s_minyr&lt;=A1591),OR(s_maxyr="",s_maxyr&gt;=A1591),OR(s_player="",s_player=C1591)),MAX(F$1:F1590)+1,0)</f>
        <v>0</v>
      </c>
    </row>
    <row r="1592" spans="1:6">
      <c r="A1592" s="20">
        <v>2015</v>
      </c>
      <c r="B1592" s="15" t="s">
        <v>92</v>
      </c>
      <c r="C1592" s="15" t="s">
        <v>1525</v>
      </c>
      <c r="D1592" s="24">
        <v>5381750</v>
      </c>
      <c r="E1592" t="str">
        <f>IF(D1592&lt;VLOOKUP(A1592,Min!A:B,2,FALSE),"Y","")</f>
        <v/>
      </c>
      <c r="F1592">
        <f>IF(AND(OR(s_tmchk="all",IF(ISERROR(MATCH(B1592,s_teams,0)),FALSE,TRUE)),OR(s_minsal="",s_minsal&lt;=D1592),OR(s_maxsal="",s_maxsal&gt;=D1592),OR(s_minyr="",s_minyr&lt;=A1592),OR(s_maxyr="",s_maxyr&gt;=A1592),OR(s_player="",s_player=C1592)),MAX(F$1:F1591)+1,0)</f>
        <v>0</v>
      </c>
    </row>
    <row r="1593" spans="1:6">
      <c r="A1593" s="20">
        <v>2015</v>
      </c>
      <c r="B1593" s="15" t="s">
        <v>92</v>
      </c>
      <c r="C1593" s="15" t="s">
        <v>716</v>
      </c>
      <c r="D1593" s="24">
        <v>5305000</v>
      </c>
      <c r="E1593" t="str">
        <f>IF(D1593&lt;VLOOKUP(A1593,Min!A:B,2,FALSE),"Y","")</f>
        <v/>
      </c>
      <c r="F1593">
        <f>IF(AND(OR(s_tmchk="all",IF(ISERROR(MATCH(B1593,s_teams,0)),FALSE,TRUE)),OR(s_minsal="",s_minsal&lt;=D1593),OR(s_maxsal="",s_maxsal&gt;=D1593),OR(s_minyr="",s_minyr&lt;=A1593),OR(s_maxyr="",s_maxyr&gt;=A1593),OR(s_player="",s_player=C1593)),MAX(F$1:F1592)+1,0)</f>
        <v>0</v>
      </c>
    </row>
    <row r="1594" spans="1:6">
      <c r="A1594" s="20">
        <v>2015</v>
      </c>
      <c r="B1594" s="15" t="s">
        <v>92</v>
      </c>
      <c r="C1594" s="15" t="s">
        <v>1528</v>
      </c>
      <c r="D1594" s="24">
        <v>4505280</v>
      </c>
      <c r="E1594" t="str">
        <f>IF(D1594&lt;VLOOKUP(A1594,Min!A:B,2,FALSE),"Y","")</f>
        <v/>
      </c>
      <c r="F1594">
        <f>IF(AND(OR(s_tmchk="all",IF(ISERROR(MATCH(B1594,s_teams,0)),FALSE,TRUE)),OR(s_minsal="",s_minsal&lt;=D1594),OR(s_maxsal="",s_maxsal&gt;=D1594),OR(s_minyr="",s_minyr&lt;=A1594),OR(s_maxyr="",s_maxyr&gt;=A1594),OR(s_player="",s_player=C1594)),MAX(F$1:F1593)+1,0)</f>
        <v>0</v>
      </c>
    </row>
    <row r="1595" spans="1:6">
      <c r="A1595" s="20">
        <v>2015</v>
      </c>
      <c r="B1595" s="15" t="s">
        <v>92</v>
      </c>
      <c r="C1595" s="15" t="s">
        <v>1531</v>
      </c>
      <c r="D1595" s="24">
        <v>4470480</v>
      </c>
      <c r="E1595" t="str">
        <f>IF(D1595&lt;VLOOKUP(A1595,Min!A:B,2,FALSE),"Y","")</f>
        <v/>
      </c>
      <c r="F1595">
        <f>IF(AND(OR(s_tmchk="all",IF(ISERROR(MATCH(B1595,s_teams,0)),FALSE,TRUE)),OR(s_minsal="",s_minsal&lt;=D1595),OR(s_maxsal="",s_maxsal&gt;=D1595),OR(s_minyr="",s_minyr&lt;=A1595),OR(s_maxyr="",s_maxyr&gt;=A1595),OR(s_player="",s_player=C1595)),MAX(F$1:F1594)+1,0)</f>
        <v>0</v>
      </c>
    </row>
    <row r="1596" spans="1:6">
      <c r="A1596" s="20">
        <v>2015</v>
      </c>
      <c r="B1596" s="15" t="s">
        <v>92</v>
      </c>
      <c r="C1596" s="15" t="s">
        <v>135</v>
      </c>
      <c r="D1596" s="24">
        <v>4250000</v>
      </c>
      <c r="E1596" t="str">
        <f>IF(D1596&lt;VLOOKUP(A1596,Min!A:B,2,FALSE),"Y","")</f>
        <v/>
      </c>
      <c r="F1596">
        <f>IF(AND(OR(s_tmchk="all",IF(ISERROR(MATCH(B1596,s_teams,0)),FALSE,TRUE)),OR(s_minsal="",s_minsal&lt;=D1596),OR(s_maxsal="",s_maxsal&gt;=D1596),OR(s_minyr="",s_minyr&lt;=A1596),OR(s_maxyr="",s_maxyr&gt;=A1596),OR(s_player="",s_player=C1596)),MAX(F$1:F1595)+1,0)</f>
        <v>0</v>
      </c>
    </row>
    <row r="1597" spans="1:6">
      <c r="A1597" s="20">
        <v>2015</v>
      </c>
      <c r="B1597" s="15" t="s">
        <v>92</v>
      </c>
      <c r="C1597" s="15" t="s">
        <v>1068</v>
      </c>
      <c r="D1597" s="24">
        <v>3898691</v>
      </c>
      <c r="E1597" t="str">
        <f>IF(D1597&lt;VLOOKUP(A1597,Min!A:B,2,FALSE),"Y","")</f>
        <v/>
      </c>
      <c r="F1597">
        <f>IF(AND(OR(s_tmchk="all",IF(ISERROR(MATCH(B1597,s_teams,0)),FALSE,TRUE)),OR(s_minsal="",s_minsal&lt;=D1597),OR(s_maxsal="",s_maxsal&gt;=D1597),OR(s_minyr="",s_minyr&lt;=A1597),OR(s_maxyr="",s_maxyr&gt;=A1597),OR(s_player="",s_player=C1597)),MAX(F$1:F1596)+1,0)</f>
        <v>0</v>
      </c>
    </row>
    <row r="1598" spans="1:6">
      <c r="A1598" s="20">
        <v>2015</v>
      </c>
      <c r="B1598" s="15" t="s">
        <v>92</v>
      </c>
      <c r="C1598" s="15" t="s">
        <v>711</v>
      </c>
      <c r="D1598" s="24">
        <v>2077000</v>
      </c>
      <c r="E1598" t="str">
        <f>IF(D1598&lt;VLOOKUP(A1598,Min!A:B,2,FALSE),"Y","")</f>
        <v/>
      </c>
      <c r="F1598">
        <f>IF(AND(OR(s_tmchk="all",IF(ISERROR(MATCH(B1598,s_teams,0)),FALSE,TRUE)),OR(s_minsal="",s_minsal&lt;=D1598),OR(s_maxsal="",s_maxsal&gt;=D1598),OR(s_minyr="",s_minyr&lt;=A1598),OR(s_maxyr="",s_maxyr&gt;=A1598),OR(s_player="",s_player=C1598)),MAX(F$1:F1597)+1,0)</f>
        <v>0</v>
      </c>
    </row>
    <row r="1599" spans="1:6">
      <c r="A1599" s="20">
        <v>2015</v>
      </c>
      <c r="B1599" s="15" t="s">
        <v>92</v>
      </c>
      <c r="C1599" s="15" t="s">
        <v>1265</v>
      </c>
      <c r="D1599" s="24">
        <v>2000000</v>
      </c>
      <c r="E1599" t="str">
        <f>IF(D1599&lt;VLOOKUP(A1599,Min!A:B,2,FALSE),"Y","")</f>
        <v/>
      </c>
      <c r="F1599">
        <f>IF(AND(OR(s_tmchk="all",IF(ISERROR(MATCH(B1599,s_teams,0)),FALSE,TRUE)),OR(s_minsal="",s_minsal&lt;=D1599),OR(s_maxsal="",s_maxsal&gt;=D1599),OR(s_minyr="",s_minyr&lt;=A1599),OR(s_maxyr="",s_maxyr&gt;=A1599),OR(s_player="",s_player=C1599)),MAX(F$1:F1598)+1,0)</f>
        <v>0</v>
      </c>
    </row>
    <row r="1600" spans="1:6">
      <c r="A1600" s="20">
        <v>2015</v>
      </c>
      <c r="B1600" s="15" t="s">
        <v>92</v>
      </c>
      <c r="C1600" s="15" t="s">
        <v>1539</v>
      </c>
      <c r="D1600" s="24">
        <v>1448490</v>
      </c>
      <c r="E1600" t="str">
        <f>IF(D1600&lt;VLOOKUP(A1600,Min!A:B,2,FALSE),"Y","")</f>
        <v/>
      </c>
      <c r="F1600">
        <f>IF(AND(OR(s_tmchk="all",IF(ISERROR(MATCH(B1600,s_teams,0)),FALSE,TRUE)),OR(s_minsal="",s_minsal&lt;=D1600),OR(s_maxsal="",s_maxsal&gt;=D1600),OR(s_minyr="",s_minyr&lt;=A1600),OR(s_maxyr="",s_maxyr&gt;=A1600),OR(s_player="",s_player=C1600)),MAX(F$1:F1599)+1,0)</f>
        <v>0</v>
      </c>
    </row>
    <row r="1601" spans="1:6">
      <c r="A1601" s="20">
        <v>2015</v>
      </c>
      <c r="B1601" s="15" t="s">
        <v>92</v>
      </c>
      <c r="C1601" s="15" t="s">
        <v>1400</v>
      </c>
      <c r="D1601" s="24">
        <v>1448490</v>
      </c>
      <c r="E1601" t="str">
        <f>IF(D1601&lt;VLOOKUP(A1601,Min!A:B,2,FALSE),"Y","")</f>
        <v/>
      </c>
      <c r="F1601">
        <f>IF(AND(OR(s_tmchk="all",IF(ISERROR(MATCH(B1601,s_teams,0)),FALSE,TRUE)),OR(s_minsal="",s_minsal&lt;=D1601),OR(s_maxsal="",s_maxsal&gt;=D1601),OR(s_minyr="",s_minyr&lt;=A1601),OR(s_maxyr="",s_maxyr&gt;=A1601),OR(s_player="",s_player=C1601)),MAX(F$1:F1600)+1,0)</f>
        <v>0</v>
      </c>
    </row>
    <row r="1602" spans="1:6">
      <c r="A1602" s="20">
        <v>2015</v>
      </c>
      <c r="B1602" s="15" t="s">
        <v>92</v>
      </c>
      <c r="C1602" s="15" t="s">
        <v>1548</v>
      </c>
      <c r="D1602" s="24">
        <v>981084</v>
      </c>
      <c r="E1602" t="str">
        <f>IF(D1602&lt;VLOOKUP(A1602,Min!A:B,2,FALSE),"Y","")</f>
        <v/>
      </c>
      <c r="F1602">
        <f>IF(AND(OR(s_tmchk="all",IF(ISERROR(MATCH(B1602,s_teams,0)),FALSE,TRUE)),OR(s_minsal="",s_minsal&lt;=D1602),OR(s_maxsal="",s_maxsal&gt;=D1602),OR(s_minyr="",s_minyr&lt;=A1602),OR(s_maxyr="",s_maxyr&gt;=A1602),OR(s_player="",s_player=C1602)),MAX(F$1:F1601)+1,0)</f>
        <v>0</v>
      </c>
    </row>
    <row r="1603" spans="1:6">
      <c r="A1603" s="20">
        <v>2015</v>
      </c>
      <c r="B1603" s="15" t="s">
        <v>92</v>
      </c>
      <c r="C1603" s="15" t="s">
        <v>2598</v>
      </c>
      <c r="D1603" s="24">
        <v>341001</v>
      </c>
      <c r="E1603" t="str">
        <f>IF(D1603&lt;VLOOKUP(A1603,Min!A:B,2,FALSE),"Y","")</f>
        <v>Y</v>
      </c>
      <c r="F1603">
        <f>IF(AND(OR(s_tmchk="all",IF(ISERROR(MATCH(B1603,s_teams,0)),FALSE,TRUE)),OR(s_minsal="",s_minsal&lt;=D1603),OR(s_maxsal="",s_maxsal&gt;=D1603),OR(s_minyr="",s_minyr&lt;=A1603),OR(s_maxyr="",s_maxyr&gt;=A1603),OR(s_player="",s_player=C1603)),MAX(F$1:F1602)+1,0)</f>
        <v>0</v>
      </c>
    </row>
    <row r="1604" spans="1:6">
      <c r="A1604" s="20">
        <v>2015</v>
      </c>
      <c r="B1604" s="15" t="s">
        <v>92</v>
      </c>
      <c r="C1604" s="15" t="s">
        <v>1603</v>
      </c>
      <c r="D1604" s="24">
        <v>144469</v>
      </c>
      <c r="E1604" t="str">
        <f>IF(D1604&lt;VLOOKUP(A1604,Min!A:B,2,FALSE),"Y","")</f>
        <v>Y</v>
      </c>
      <c r="F1604">
        <f>IF(AND(OR(s_tmchk="all",IF(ISERROR(MATCH(B1604,s_teams,0)),FALSE,TRUE)),OR(s_minsal="",s_minsal&lt;=D1604),OR(s_maxsal="",s_maxsal&gt;=D1604),OR(s_minyr="",s_minyr&lt;=A1604),OR(s_maxyr="",s_maxyr&gt;=A1604),OR(s_player="",s_player=C1604)),MAX(F$1:F1603)+1,0)</f>
        <v>0</v>
      </c>
    </row>
    <row r="1605" spans="1:6">
      <c r="A1605" s="20">
        <v>2015</v>
      </c>
      <c r="B1605" s="15" t="s">
        <v>92</v>
      </c>
      <c r="C1605" s="15" t="s">
        <v>6105</v>
      </c>
      <c r="D1605" s="24">
        <v>96057</v>
      </c>
      <c r="E1605" t="str">
        <f>IF(D1605&lt;VLOOKUP(A1605,Min!A:B,2,FALSE),"Y","")</f>
        <v>Y</v>
      </c>
      <c r="F1605">
        <f>IF(AND(OR(s_tmchk="all",IF(ISERROR(MATCH(B1605,s_teams,0)),FALSE,TRUE)),OR(s_minsal="",s_minsal&lt;=D1605),OR(s_maxsal="",s_maxsal&gt;=D1605),OR(s_minyr="",s_minyr&lt;=A1605),OR(s_maxyr="",s_maxyr&gt;=A1605),OR(s_player="",s_player=C1605)),MAX(F$1:F1604)+1,0)</f>
        <v>0</v>
      </c>
    </row>
    <row r="1606" spans="1:6">
      <c r="A1606" s="20">
        <v>2014</v>
      </c>
      <c r="B1606" s="15" t="s">
        <v>28</v>
      </c>
      <c r="C1606" s="15" t="s">
        <v>105</v>
      </c>
      <c r="D1606" s="24">
        <v>12000000</v>
      </c>
      <c r="E1606" t="str">
        <f>IF(D1606&lt;VLOOKUP(A1606,Min!A:B,2,FALSE),"Y","")</f>
        <v/>
      </c>
      <c r="F1606">
        <f>IF(AND(OR(s_tmchk="all",IF(ISERROR(MATCH(B1606,s_teams,0)),FALSE,TRUE)),OR(s_minsal="",s_minsal&lt;=D1606),OR(s_maxsal="",s_maxsal&gt;=D1606),OR(s_minyr="",s_minyr&lt;=A1606),OR(s_maxyr="",s_maxyr&gt;=A1606),OR(s_player="",s_player=C1606)),MAX(F$1:F1605)+1,0)</f>
        <v>0</v>
      </c>
    </row>
    <row r="1607" spans="1:6">
      <c r="A1607" s="20">
        <v>2014</v>
      </c>
      <c r="B1607" s="15" t="s">
        <v>28</v>
      </c>
      <c r="C1607" s="15" t="s">
        <v>102</v>
      </c>
      <c r="D1607" s="24">
        <v>9500000</v>
      </c>
      <c r="E1607" t="str">
        <f>IF(D1607&lt;VLOOKUP(A1607,Min!A:B,2,FALSE),"Y","")</f>
        <v/>
      </c>
      <c r="F1607">
        <f>IF(AND(OR(s_tmchk="all",IF(ISERROR(MATCH(B1607,s_teams,0)),FALSE,TRUE)),OR(s_minsal="",s_minsal&lt;=D1607),OR(s_maxsal="",s_maxsal&gt;=D1607),OR(s_minyr="",s_minyr&lt;=A1607),OR(s_maxyr="",s_maxyr&gt;=A1607),OR(s_player="",s_player=C1607)),MAX(F$1:F1606)+1,0)</f>
        <v>0</v>
      </c>
    </row>
    <row r="1608" spans="1:6">
      <c r="A1608" s="20">
        <v>2014</v>
      </c>
      <c r="B1608" s="15" t="s">
        <v>28</v>
      </c>
      <c r="C1608" s="15" t="s">
        <v>111</v>
      </c>
      <c r="D1608" s="24">
        <v>8000000</v>
      </c>
      <c r="E1608" t="str">
        <f>IF(D1608&lt;VLOOKUP(A1608,Min!A:B,2,FALSE),"Y","")</f>
        <v/>
      </c>
      <c r="F1608">
        <f>IF(AND(OR(s_tmchk="all",IF(ISERROR(MATCH(B1608,s_teams,0)),FALSE,TRUE)),OR(s_minsal="",s_minsal&lt;=D1608),OR(s_maxsal="",s_maxsal&gt;=D1608),OR(s_minyr="",s_minyr&lt;=A1608),OR(s_maxyr="",s_maxyr&gt;=A1608),OR(s_player="",s_player=C1608)),MAX(F$1:F1607)+1,0)</f>
        <v>0</v>
      </c>
    </row>
    <row r="1609" spans="1:6">
      <c r="A1609" s="20">
        <v>2014</v>
      </c>
      <c r="B1609" s="15" t="s">
        <v>28</v>
      </c>
      <c r="C1609" s="15" t="s">
        <v>114</v>
      </c>
      <c r="D1609" s="24">
        <v>6760563</v>
      </c>
      <c r="E1609" t="str">
        <f>IF(D1609&lt;VLOOKUP(A1609,Min!A:B,2,FALSE),"Y","")</f>
        <v/>
      </c>
      <c r="F1609">
        <f>IF(AND(OR(s_tmchk="all",IF(ISERROR(MATCH(B1609,s_teams,0)),FALSE,TRUE)),OR(s_minsal="",s_minsal&lt;=D1609),OR(s_maxsal="",s_maxsal&gt;=D1609),OR(s_minyr="",s_minyr&lt;=A1609),OR(s_maxyr="",s_maxyr&gt;=A1609),OR(s_player="",s_player=C1609)),MAX(F$1:F1608)+1,0)</f>
        <v>0</v>
      </c>
    </row>
    <row r="1610" spans="1:6">
      <c r="A1610" s="20">
        <v>2014</v>
      </c>
      <c r="B1610" s="15" t="s">
        <v>28</v>
      </c>
      <c r="C1610" s="15" t="s">
        <v>1976</v>
      </c>
      <c r="D1610" s="24">
        <v>5225000</v>
      </c>
      <c r="E1610" t="str">
        <f>IF(D1610&lt;VLOOKUP(A1610,Min!A:B,2,FALSE),"Y","")</f>
        <v/>
      </c>
      <c r="F1610">
        <f>IF(AND(OR(s_tmchk="all",IF(ISERROR(MATCH(B1610,s_teams,0)),FALSE,TRUE)),OR(s_minsal="",s_minsal&lt;=D1610),OR(s_maxsal="",s_maxsal&gt;=D1610),OR(s_minyr="",s_minyr&lt;=A1610),OR(s_maxyr="",s_maxyr&gt;=A1610),OR(s_player="",s_player=C1610)),MAX(F$1:F1609)+1,0)</f>
        <v>0</v>
      </c>
    </row>
    <row r="1611" spans="1:6">
      <c r="A1611" s="20">
        <v>2014</v>
      </c>
      <c r="B1611" s="15" t="s">
        <v>28</v>
      </c>
      <c r="C1611" s="15" t="s">
        <v>1223</v>
      </c>
      <c r="D1611" s="24">
        <v>4000000</v>
      </c>
      <c r="E1611" t="str">
        <f>IF(D1611&lt;VLOOKUP(A1611,Min!A:B,2,FALSE),"Y","")</f>
        <v/>
      </c>
      <c r="F1611">
        <f>IF(AND(OR(s_tmchk="all",IF(ISERROR(MATCH(B1611,s_teams,0)),FALSE,TRUE)),OR(s_minsal="",s_minsal&lt;=D1611),OR(s_maxsal="",s_maxsal&gt;=D1611),OR(s_minyr="",s_minyr&lt;=A1611),OR(s_maxyr="",s_maxyr&gt;=A1611),OR(s_player="",s_player=C1611)),MAX(F$1:F1610)+1,0)</f>
        <v>0</v>
      </c>
    </row>
    <row r="1612" spans="1:6">
      <c r="A1612" s="20">
        <v>2014</v>
      </c>
      <c r="B1612" s="15" t="s">
        <v>28</v>
      </c>
      <c r="C1612" s="15" t="s">
        <v>1425</v>
      </c>
      <c r="D1612" s="24">
        <v>2557545</v>
      </c>
      <c r="E1612" t="str">
        <f>IF(D1612&lt;VLOOKUP(A1612,Min!A:B,2,FALSE),"Y","")</f>
        <v/>
      </c>
      <c r="F1612">
        <f>IF(AND(OR(s_tmchk="all",IF(ISERROR(MATCH(B1612,s_teams,0)),FALSE,TRUE)),OR(s_minsal="",s_minsal&lt;=D1612),OR(s_maxsal="",s_maxsal&gt;=D1612),OR(s_minyr="",s_minyr&lt;=A1612),OR(s_maxyr="",s_maxyr&gt;=A1612),OR(s_player="",s_player=C1612)),MAX(F$1:F1611)+1,0)</f>
        <v>0</v>
      </c>
    </row>
    <row r="1613" spans="1:6">
      <c r="A1613" s="20">
        <v>2014</v>
      </c>
      <c r="B1613" s="15" t="s">
        <v>28</v>
      </c>
      <c r="C1613" s="15" t="s">
        <v>246</v>
      </c>
      <c r="D1613" s="24">
        <v>1617840</v>
      </c>
      <c r="E1613" t="str">
        <f>IF(D1613&lt;VLOOKUP(A1613,Min!A:B,2,FALSE),"Y","")</f>
        <v/>
      </c>
      <c r="F1613">
        <f>IF(AND(OR(s_tmchk="all",IF(ISERROR(MATCH(B1613,s_teams,0)),FALSE,TRUE)),OR(s_minsal="",s_minsal&lt;=D1613),OR(s_maxsal="",s_maxsal&gt;=D1613),OR(s_minyr="",s_minyr&lt;=A1613),OR(s_maxyr="",s_maxyr&gt;=A1613),OR(s_player="",s_player=C1613)),MAX(F$1:F1612)+1,0)</f>
        <v>0</v>
      </c>
    </row>
    <row r="1614" spans="1:6">
      <c r="A1614" s="20">
        <v>2014</v>
      </c>
      <c r="B1614" s="15" t="s">
        <v>28</v>
      </c>
      <c r="C1614" s="15" t="s">
        <v>2615</v>
      </c>
      <c r="D1614" s="24">
        <v>1500000</v>
      </c>
      <c r="E1614" t="str">
        <f>IF(D1614&lt;VLOOKUP(A1614,Min!A:B,2,FALSE),"Y","")</f>
        <v/>
      </c>
      <c r="F1614">
        <f>IF(AND(OR(s_tmchk="all",IF(ISERROR(MATCH(B1614,s_teams,0)),FALSE,TRUE)),OR(s_minsal="",s_minsal&lt;=D1614),OR(s_maxsal="",s_maxsal&gt;=D1614),OR(s_minyr="",s_minyr&lt;=A1614),OR(s_maxyr="",s_maxyr&gt;=A1614),OR(s_player="",s_player=C1614)),MAX(F$1:F1613)+1,0)</f>
        <v>0</v>
      </c>
    </row>
    <row r="1615" spans="1:6">
      <c r="A1615" s="20">
        <v>2014</v>
      </c>
      <c r="B1615" s="15" t="s">
        <v>28</v>
      </c>
      <c r="C1615" s="15" t="s">
        <v>2626</v>
      </c>
      <c r="D1615" s="24">
        <v>1399507</v>
      </c>
      <c r="E1615" t="str">
        <f>IF(D1615&lt;VLOOKUP(A1615,Min!A:B,2,FALSE),"Y","")</f>
        <v/>
      </c>
      <c r="F1615">
        <f>IF(AND(OR(s_tmchk="all",IF(ISERROR(MATCH(B1615,s_teams,0)),FALSE,TRUE)),OR(s_minsal="",s_minsal&lt;=D1615),OR(s_maxsal="",s_maxsal&gt;=D1615),OR(s_minyr="",s_minyr&lt;=A1615),OR(s_maxyr="",s_maxyr&gt;=A1615),OR(s_player="",s_player=C1615)),MAX(F$1:F1614)+1,0)</f>
        <v>0</v>
      </c>
    </row>
    <row r="1616" spans="1:6">
      <c r="A1616" s="20">
        <v>2014</v>
      </c>
      <c r="B1616" s="15" t="s">
        <v>28</v>
      </c>
      <c r="C1616" s="15" t="s">
        <v>1275</v>
      </c>
      <c r="D1616" s="24">
        <v>1258800</v>
      </c>
      <c r="E1616" t="str">
        <f>IF(D1616&lt;VLOOKUP(A1616,Min!A:B,2,FALSE),"Y","")</f>
        <v/>
      </c>
      <c r="F1616">
        <f>IF(AND(OR(s_tmchk="all",IF(ISERROR(MATCH(B1616,s_teams,0)),FALSE,TRUE)),OR(s_minsal="",s_minsal&lt;=D1616),OR(s_maxsal="",s_maxsal&gt;=D1616),OR(s_minyr="",s_minyr&lt;=A1616),OR(s_maxyr="",s_maxyr&gt;=A1616),OR(s_player="",s_player=C1616)),MAX(F$1:F1615)+1,0)</f>
        <v>0</v>
      </c>
    </row>
    <row r="1617" spans="1:6">
      <c r="A1617" s="20">
        <v>2014</v>
      </c>
      <c r="B1617" s="15" t="s">
        <v>28</v>
      </c>
      <c r="C1617" s="15" t="s">
        <v>936</v>
      </c>
      <c r="D1617" s="24">
        <v>1208400</v>
      </c>
      <c r="E1617" t="str">
        <f>IF(D1617&lt;VLOOKUP(A1617,Min!A:B,2,FALSE),"Y","")</f>
        <v/>
      </c>
      <c r="F1617">
        <f>IF(AND(OR(s_tmchk="all",IF(ISERROR(MATCH(B1617,s_teams,0)),FALSE,TRUE)),OR(s_minsal="",s_minsal&lt;=D1617),OR(s_maxsal="",s_maxsal&gt;=D1617),OR(s_minyr="",s_minyr&lt;=A1617),OR(s_maxyr="",s_maxyr&gt;=A1617),OR(s_player="",s_player=C1617)),MAX(F$1:F1616)+1,0)</f>
        <v>0</v>
      </c>
    </row>
    <row r="1618" spans="1:6">
      <c r="A1618" s="20">
        <v>2014</v>
      </c>
      <c r="B1618" s="15" t="s">
        <v>28</v>
      </c>
      <c r="C1618" s="15" t="s">
        <v>1576</v>
      </c>
      <c r="D1618" s="24">
        <v>1200000</v>
      </c>
      <c r="E1618" t="str">
        <f>IF(D1618&lt;VLOOKUP(A1618,Min!A:B,2,FALSE),"Y","")</f>
        <v/>
      </c>
      <c r="F1618">
        <f>IF(AND(OR(s_tmchk="all",IF(ISERROR(MATCH(B1618,s_teams,0)),FALSE,TRUE)),OR(s_minsal="",s_minsal&lt;=D1618),OR(s_maxsal="",s_maxsal&gt;=D1618),OR(s_minyr="",s_minyr&lt;=A1618),OR(s_maxyr="",s_maxyr&gt;=A1618),OR(s_player="",s_player=C1618)),MAX(F$1:F1617)+1,0)</f>
        <v>0</v>
      </c>
    </row>
    <row r="1619" spans="1:6">
      <c r="A1619" s="20">
        <v>2014</v>
      </c>
      <c r="B1619" s="15" t="s">
        <v>28</v>
      </c>
      <c r="C1619" s="15" t="s">
        <v>1487</v>
      </c>
      <c r="D1619" s="24">
        <v>884293</v>
      </c>
      <c r="E1619" t="str">
        <f>IF(D1619&lt;VLOOKUP(A1619,Min!A:B,2,FALSE),"Y","")</f>
        <v/>
      </c>
      <c r="F1619">
        <f>IF(AND(OR(s_tmchk="all",IF(ISERROR(MATCH(B1619,s_teams,0)),FALSE,TRUE)),OR(s_minsal="",s_minsal&lt;=D1619),OR(s_maxsal="",s_maxsal&gt;=D1619),OR(s_minyr="",s_minyr&lt;=A1619),OR(s_maxyr="",s_maxyr&gt;=A1619),OR(s_player="",s_player=C1619)),MAX(F$1:F1618)+1,0)</f>
        <v>0</v>
      </c>
    </row>
    <row r="1620" spans="1:6">
      <c r="A1620" s="20">
        <v>2014</v>
      </c>
      <c r="B1620" s="15" t="s">
        <v>28</v>
      </c>
      <c r="C1620" s="15" t="s">
        <v>1856</v>
      </c>
      <c r="D1620" s="24">
        <v>876332</v>
      </c>
      <c r="E1620" t="str">
        <f>IF(D1620&lt;VLOOKUP(A1620,Min!A:B,2,FALSE),"Y","")</f>
        <v/>
      </c>
      <c r="F1620">
        <f>IF(AND(OR(s_tmchk="all",IF(ISERROR(MATCH(B1620,s_teams,0)),FALSE,TRUE)),OR(s_minsal="",s_minsal&lt;=D1620),OR(s_maxsal="",s_maxsal&gt;=D1620),OR(s_minyr="",s_minyr&lt;=A1620),OR(s_maxyr="",s_maxyr&gt;=A1620),OR(s_player="",s_player=C1620)),MAX(F$1:F1619)+1,0)</f>
        <v>0</v>
      </c>
    </row>
    <row r="1621" spans="1:6">
      <c r="A1621" s="20">
        <v>2014</v>
      </c>
      <c r="B1621" s="15" t="s">
        <v>28</v>
      </c>
      <c r="C1621" s="15" t="s">
        <v>120</v>
      </c>
      <c r="D1621" s="24">
        <v>778872</v>
      </c>
      <c r="E1621" t="str">
        <f>IF(D1621&lt;VLOOKUP(A1621,Min!A:B,2,FALSE),"Y","")</f>
        <v/>
      </c>
      <c r="F1621">
        <f>IF(AND(OR(s_tmchk="all",IF(ISERROR(MATCH(B1621,s_teams,0)),FALSE,TRUE)),OR(s_minsal="",s_minsal&lt;=D1621),OR(s_maxsal="",s_maxsal&gt;=D1621),OR(s_minyr="",s_minyr&lt;=A1621),OR(s_maxyr="",s_maxyr&gt;=A1621),OR(s_player="",s_player=C1621)),MAX(F$1:F1620)+1,0)</f>
        <v>0</v>
      </c>
    </row>
    <row r="1622" spans="1:6">
      <c r="A1622" s="20">
        <v>2014</v>
      </c>
      <c r="B1622" s="15" t="s">
        <v>28</v>
      </c>
      <c r="C1622" s="15" t="s">
        <v>2638</v>
      </c>
      <c r="D1622" s="24">
        <v>57668</v>
      </c>
      <c r="E1622" t="str">
        <f>IF(D1622&lt;VLOOKUP(A1622,Min!A:B,2,FALSE),"Y","")</f>
        <v>Y</v>
      </c>
      <c r="F1622">
        <f>IF(AND(OR(s_tmchk="all",IF(ISERROR(MATCH(B1622,s_teams,0)),FALSE,TRUE)),OR(s_minsal="",s_minsal&lt;=D1622),OR(s_maxsal="",s_maxsal&gt;=D1622),OR(s_minyr="",s_minyr&lt;=A1622),OR(s_maxyr="",s_maxyr&gt;=A1622),OR(s_player="",s_player=C1622)),MAX(F$1:F1621)+1,0)</f>
        <v>0</v>
      </c>
    </row>
    <row r="1623" spans="1:6">
      <c r="A1623" s="20">
        <v>2014</v>
      </c>
      <c r="B1623" s="15" t="s">
        <v>28</v>
      </c>
      <c r="C1623" s="15" t="s">
        <v>141</v>
      </c>
      <c r="D1623" s="24">
        <v>57668</v>
      </c>
      <c r="E1623" t="str">
        <f>IF(D1623&lt;VLOOKUP(A1623,Min!A:B,2,FALSE),"Y","")</f>
        <v>Y</v>
      </c>
      <c r="F1623">
        <f>IF(AND(OR(s_tmchk="all",IF(ISERROR(MATCH(B1623,s_teams,0)),FALSE,TRUE)),OR(s_minsal="",s_minsal&lt;=D1623),OR(s_maxsal="",s_maxsal&gt;=D1623),OR(s_minyr="",s_minyr&lt;=A1623),OR(s_maxyr="",s_maxyr&gt;=A1623),OR(s_player="",s_player=C1623)),MAX(F$1:F1622)+1,0)</f>
        <v>0</v>
      </c>
    </row>
    <row r="1624" spans="1:6">
      <c r="A1624" s="20">
        <v>2014</v>
      </c>
      <c r="B1624" s="15" t="s">
        <v>28</v>
      </c>
      <c r="C1624" s="15" t="s">
        <v>2641</v>
      </c>
      <c r="D1624" s="24">
        <v>53888</v>
      </c>
      <c r="E1624" t="str">
        <f>IF(D1624&lt;VLOOKUP(A1624,Min!A:B,2,FALSE),"Y","")</f>
        <v>Y</v>
      </c>
      <c r="F1624">
        <f>IF(AND(OR(s_tmchk="all",IF(ISERROR(MATCH(B1624,s_teams,0)),FALSE,TRUE)),OR(s_minsal="",s_minsal&lt;=D1624),OR(s_maxsal="",s_maxsal&gt;=D1624),OR(s_minyr="",s_minyr&lt;=A1624),OR(s_maxyr="",s_maxyr&gt;=A1624),OR(s_player="",s_player=C1624)),MAX(F$1:F1623)+1,0)</f>
        <v>0</v>
      </c>
    </row>
    <row r="1625" spans="1:6">
      <c r="A1625" s="20">
        <v>2014</v>
      </c>
      <c r="B1625" s="15" t="s">
        <v>32</v>
      </c>
      <c r="C1625" s="15" t="s">
        <v>135</v>
      </c>
      <c r="D1625" s="24">
        <v>12000000</v>
      </c>
      <c r="E1625" t="str">
        <f>IF(D1625&lt;VLOOKUP(A1625,Min!A:B,2,FALSE),"Y","")</f>
        <v/>
      </c>
      <c r="F1625">
        <f>IF(AND(OR(s_tmchk="all",IF(ISERROR(MATCH(B1625,s_teams,0)),FALSE,TRUE)),OR(s_minsal="",s_minsal&lt;=D1625),OR(s_maxsal="",s_maxsal&gt;=D1625),OR(s_minyr="",s_minyr&lt;=A1625),OR(s_maxyr="",s_maxyr&gt;=A1625),OR(s_player="",s_player=C1625)),MAX(F$1:F1624)+1,0)</f>
        <v>0</v>
      </c>
    </row>
    <row r="1626" spans="1:6">
      <c r="A1626" s="20">
        <v>2014</v>
      </c>
      <c r="B1626" s="15" t="s">
        <v>32</v>
      </c>
      <c r="C1626" s="15" t="s">
        <v>796</v>
      </c>
      <c r="D1626" s="24">
        <v>12000000</v>
      </c>
      <c r="E1626" t="str">
        <f>IF(D1626&lt;VLOOKUP(A1626,Min!A:B,2,FALSE),"Y","")</f>
        <v/>
      </c>
      <c r="F1626">
        <f>IF(AND(OR(s_tmchk="all",IF(ISERROR(MATCH(B1626,s_teams,0)),FALSE,TRUE)),OR(s_minsal="",s_minsal&lt;=D1626),OR(s_maxsal="",s_maxsal&gt;=D1626),OR(s_minyr="",s_minyr&lt;=A1626),OR(s_maxyr="",s_maxyr&gt;=A1626),OR(s_player="",s_player=C1626)),MAX(F$1:F1625)+1,0)</f>
        <v>0</v>
      </c>
    </row>
    <row r="1627" spans="1:6">
      <c r="A1627" s="20">
        <v>2014</v>
      </c>
      <c r="B1627" s="15" t="s">
        <v>32</v>
      </c>
      <c r="C1627" s="15" t="s">
        <v>1185</v>
      </c>
      <c r="D1627" s="24">
        <v>10105855</v>
      </c>
      <c r="E1627" t="str">
        <f>IF(D1627&lt;VLOOKUP(A1627,Min!A:B,2,FALSE),"Y","")</f>
        <v/>
      </c>
      <c r="F1627">
        <f>IF(AND(OR(s_tmchk="all",IF(ISERROR(MATCH(B1627,s_teams,0)),FALSE,TRUE)),OR(s_minsal="",s_minsal&lt;=D1627),OR(s_maxsal="",s_maxsal&gt;=D1627),OR(s_minyr="",s_minyr&lt;=A1627),OR(s_maxyr="",s_maxyr&gt;=A1627),OR(s_player="",s_player=C1627)),MAX(F$1:F1626)+1,0)</f>
        <v>0</v>
      </c>
    </row>
    <row r="1628" spans="1:6">
      <c r="A1628" s="20">
        <v>2014</v>
      </c>
      <c r="B1628" s="15" t="s">
        <v>32</v>
      </c>
      <c r="C1628" s="15" t="s">
        <v>707</v>
      </c>
      <c r="D1628" s="24">
        <v>8700000</v>
      </c>
      <c r="E1628" t="str">
        <f>IF(D1628&lt;VLOOKUP(A1628,Min!A:B,2,FALSE),"Y","")</f>
        <v/>
      </c>
      <c r="F1628">
        <f>IF(AND(OR(s_tmchk="all",IF(ISERROR(MATCH(B1628,s_teams,0)),FALSE,TRUE)),OR(s_minsal="",s_minsal&lt;=D1628),OR(s_maxsal="",s_maxsal&gt;=D1628),OR(s_minyr="",s_minyr&lt;=A1628),OR(s_maxyr="",s_maxyr&gt;=A1628),OR(s_player="",s_player=C1628)),MAX(F$1:F1627)+1,0)</f>
        <v>0</v>
      </c>
    </row>
    <row r="1629" spans="1:6">
      <c r="A1629" s="20">
        <v>2014</v>
      </c>
      <c r="B1629" s="15" t="s">
        <v>32</v>
      </c>
      <c r="C1629" s="15" t="s">
        <v>760</v>
      </c>
      <c r="D1629" s="24">
        <v>6450000</v>
      </c>
      <c r="E1629" t="str">
        <f>IF(D1629&lt;VLOOKUP(A1629,Min!A:B,2,FALSE),"Y","")</f>
        <v/>
      </c>
      <c r="F1629">
        <f>IF(AND(OR(s_tmchk="all",IF(ISERROR(MATCH(B1629,s_teams,0)),FALSE,TRUE)),OR(s_minsal="",s_minsal&lt;=D1629),OR(s_maxsal="",s_maxsal&gt;=D1629),OR(s_minyr="",s_minyr&lt;=A1629),OR(s_maxyr="",s_maxyr&gt;=A1629),OR(s_player="",s_player=C1629)),MAX(F$1:F1628)+1,0)</f>
        <v>0</v>
      </c>
    </row>
    <row r="1630" spans="1:6">
      <c r="A1630" s="20">
        <v>2014</v>
      </c>
      <c r="B1630" s="15" t="s">
        <v>32</v>
      </c>
      <c r="C1630" s="15" t="s">
        <v>2651</v>
      </c>
      <c r="D1630" s="24">
        <v>5058198</v>
      </c>
      <c r="E1630" t="str">
        <f>IF(D1630&lt;VLOOKUP(A1630,Min!A:B,2,FALSE),"Y","")</f>
        <v/>
      </c>
      <c r="F1630">
        <f>IF(AND(OR(s_tmchk="all",IF(ISERROR(MATCH(B1630,s_teams,0)),FALSE,TRUE)),OR(s_minsal="",s_minsal&lt;=D1630),OR(s_maxsal="",s_maxsal&gt;=D1630),OR(s_minyr="",s_minyr&lt;=A1630),OR(s_maxyr="",s_maxyr&gt;=A1630),OR(s_player="",s_player=C1630)),MAX(F$1:F1629)+1,0)</f>
        <v>0</v>
      </c>
    </row>
    <row r="1631" spans="1:6">
      <c r="A1631" s="20">
        <v>2014</v>
      </c>
      <c r="B1631" s="15" t="s">
        <v>32</v>
      </c>
      <c r="C1631" s="15" t="s">
        <v>528</v>
      </c>
      <c r="D1631" s="24">
        <v>3800000</v>
      </c>
      <c r="E1631" t="str">
        <f>IF(D1631&lt;VLOOKUP(A1631,Min!A:B,2,FALSE),"Y","")</f>
        <v/>
      </c>
      <c r="F1631">
        <f>IF(AND(OR(s_tmchk="all",IF(ISERROR(MATCH(B1631,s_teams,0)),FALSE,TRUE)),OR(s_minsal="",s_minsal&lt;=D1631),OR(s_maxsal="",s_maxsal&gt;=D1631),OR(s_minyr="",s_minyr&lt;=A1631),OR(s_maxyr="",s_maxyr&gt;=A1631),OR(s_player="",s_player=C1631)),MAX(F$1:F1630)+1,0)</f>
        <v>0</v>
      </c>
    </row>
    <row r="1632" spans="1:6">
      <c r="A1632" s="20">
        <v>2014</v>
      </c>
      <c r="B1632" s="15" t="s">
        <v>32</v>
      </c>
      <c r="C1632" s="15" t="s">
        <v>908</v>
      </c>
      <c r="D1632" s="24">
        <v>3135000</v>
      </c>
      <c r="E1632" t="str">
        <f>IF(D1632&lt;VLOOKUP(A1632,Min!A:B,2,FALSE),"Y","")</f>
        <v/>
      </c>
      <c r="F1632">
        <f>IF(AND(OR(s_tmchk="all",IF(ISERROR(MATCH(B1632,s_teams,0)),FALSE,TRUE)),OR(s_minsal="",s_minsal&lt;=D1632),OR(s_maxsal="",s_maxsal&gt;=D1632),OR(s_minyr="",s_minyr&lt;=A1632),OR(s_maxyr="",s_maxyr&gt;=A1632),OR(s_player="",s_player=C1632)),MAX(F$1:F1631)+1,0)</f>
        <v>0</v>
      </c>
    </row>
    <row r="1633" spans="1:6">
      <c r="A1633" s="20">
        <v>2014</v>
      </c>
      <c r="B1633" s="15" t="s">
        <v>32</v>
      </c>
      <c r="C1633" s="15" t="s">
        <v>153</v>
      </c>
      <c r="D1633" s="24">
        <v>2511432</v>
      </c>
      <c r="E1633" t="str">
        <f>IF(D1633&lt;VLOOKUP(A1633,Min!A:B,2,FALSE),"Y","")</f>
        <v/>
      </c>
      <c r="F1633">
        <f>IF(AND(OR(s_tmchk="all",IF(ISERROR(MATCH(B1633,s_teams,0)),FALSE,TRUE)),OR(s_minsal="",s_minsal&lt;=D1633),OR(s_maxsal="",s_maxsal&gt;=D1633),OR(s_minyr="",s_minyr&lt;=A1633),OR(s_maxyr="",s_maxyr&gt;=A1633),OR(s_player="",s_player=C1633)),MAX(F$1:F1632)+1,0)</f>
        <v>0</v>
      </c>
    </row>
    <row r="1634" spans="1:6">
      <c r="A1634" s="20">
        <v>2014</v>
      </c>
      <c r="B1634" s="15" t="s">
        <v>32</v>
      </c>
      <c r="C1634" s="15" t="s">
        <v>1608</v>
      </c>
      <c r="D1634" s="24">
        <v>2000000</v>
      </c>
      <c r="E1634" t="str">
        <f>IF(D1634&lt;VLOOKUP(A1634,Min!A:B,2,FALSE),"Y","")</f>
        <v/>
      </c>
      <c r="F1634">
        <f>IF(AND(OR(s_tmchk="all",IF(ISERROR(MATCH(B1634,s_teams,0)),FALSE,TRUE)),OR(s_minsal="",s_minsal&lt;=D1634),OR(s_maxsal="",s_maxsal&gt;=D1634),OR(s_minyr="",s_minyr&lt;=A1634),OR(s_maxyr="",s_maxyr&gt;=A1634),OR(s_player="",s_player=C1634)),MAX(F$1:F1633)+1,0)</f>
        <v>0</v>
      </c>
    </row>
    <row r="1635" spans="1:6">
      <c r="A1635" s="20">
        <v>2014</v>
      </c>
      <c r="B1635" s="15" t="s">
        <v>32</v>
      </c>
      <c r="C1635" s="15" t="s">
        <v>179</v>
      </c>
      <c r="D1635" s="24">
        <v>1986360</v>
      </c>
      <c r="E1635" t="str">
        <f>IF(D1635&lt;VLOOKUP(A1635,Min!A:B,2,FALSE),"Y","")</f>
        <v/>
      </c>
      <c r="F1635">
        <f>IF(AND(OR(s_tmchk="all",IF(ISERROR(MATCH(B1635,s_teams,0)),FALSE,TRUE)),OR(s_minsal="",s_minsal&lt;=D1635),OR(s_maxsal="",s_maxsal&gt;=D1635),OR(s_minyr="",s_minyr&lt;=A1635),OR(s_maxyr="",s_maxyr&gt;=A1635),OR(s_player="",s_player=C1635)),MAX(F$1:F1634)+1,0)</f>
        <v>0</v>
      </c>
    </row>
    <row r="1636" spans="1:6">
      <c r="A1636" s="20">
        <v>2014</v>
      </c>
      <c r="B1636" s="15" t="s">
        <v>32</v>
      </c>
      <c r="C1636" s="15" t="s">
        <v>176</v>
      </c>
      <c r="D1636" s="24">
        <v>1365720</v>
      </c>
      <c r="E1636" t="str">
        <f>IF(D1636&lt;VLOOKUP(A1636,Min!A:B,2,FALSE),"Y","")</f>
        <v/>
      </c>
      <c r="F1636">
        <f>IF(AND(OR(s_tmchk="all",IF(ISERROR(MATCH(B1636,s_teams,0)),FALSE,TRUE)),OR(s_minsal="",s_minsal&lt;=D1636),OR(s_maxsal="",s_maxsal&gt;=D1636),OR(s_minyr="",s_minyr&lt;=A1636),OR(s_maxyr="",s_maxyr&gt;=A1636),OR(s_player="",s_player=C1636)),MAX(F$1:F1635)+1,0)</f>
        <v>0</v>
      </c>
    </row>
    <row r="1637" spans="1:6">
      <c r="A1637" s="20">
        <v>2014</v>
      </c>
      <c r="B1637" s="15" t="s">
        <v>32</v>
      </c>
      <c r="C1637" s="15" t="s">
        <v>1239</v>
      </c>
      <c r="D1637" s="24">
        <v>490180</v>
      </c>
      <c r="E1637" t="str">
        <f>IF(D1637&lt;VLOOKUP(A1637,Min!A:B,2,FALSE),"Y","")</f>
        <v/>
      </c>
      <c r="F1637">
        <f>IF(AND(OR(s_tmchk="all",IF(ISERROR(MATCH(B1637,s_teams,0)),FALSE,TRUE)),OR(s_minsal="",s_minsal&lt;=D1637),OR(s_maxsal="",s_maxsal&gt;=D1637),OR(s_minyr="",s_minyr&lt;=A1637),OR(s_maxyr="",s_maxyr&gt;=A1637),OR(s_player="",s_player=C1637)),MAX(F$1:F1636)+1,0)</f>
        <v>0</v>
      </c>
    </row>
    <row r="1638" spans="1:6">
      <c r="A1638" s="20">
        <v>2014</v>
      </c>
      <c r="B1638" s="15" t="s">
        <v>32</v>
      </c>
      <c r="C1638" s="15" t="s">
        <v>2665</v>
      </c>
      <c r="D1638" s="24">
        <v>488542</v>
      </c>
      <c r="E1638" t="str">
        <f>IF(D1638&lt;VLOOKUP(A1638,Min!A:B,2,FALSE),"Y","")</f>
        <v>Y</v>
      </c>
      <c r="F1638">
        <f>IF(AND(OR(s_tmchk="all",IF(ISERROR(MATCH(B1638,s_teams,0)),FALSE,TRUE)),OR(s_minsal="",s_minsal&lt;=D1638),OR(s_maxsal="",s_maxsal&gt;=D1638),OR(s_minyr="",s_minyr&lt;=A1638),OR(s_maxyr="",s_maxyr&gt;=A1638),OR(s_player="",s_player=C1638)),MAX(F$1:F1637)+1,0)</f>
        <v>0</v>
      </c>
    </row>
    <row r="1639" spans="1:6">
      <c r="A1639" s="20">
        <v>2014</v>
      </c>
      <c r="B1639" s="15" t="s">
        <v>32</v>
      </c>
      <c r="C1639" s="15" t="s">
        <v>1502</v>
      </c>
      <c r="D1639" s="24">
        <v>417638</v>
      </c>
      <c r="E1639" t="str">
        <f>IF(D1639&lt;VLOOKUP(A1639,Min!A:B,2,FALSE),"Y","")</f>
        <v>Y</v>
      </c>
      <c r="F1639">
        <f>IF(AND(OR(s_tmchk="all",IF(ISERROR(MATCH(B1639,s_teams,0)),FALSE,TRUE)),OR(s_minsal="",s_minsal&lt;=D1639),OR(s_maxsal="",s_maxsal&gt;=D1639),OR(s_minyr="",s_minyr&lt;=A1639),OR(s_maxyr="",s_maxyr&gt;=A1639),OR(s_player="",s_player=C1639)),MAX(F$1:F1638)+1,0)</f>
        <v>0</v>
      </c>
    </row>
    <row r="1640" spans="1:6">
      <c r="A1640" s="20">
        <v>2014</v>
      </c>
      <c r="B1640" s="15" t="s">
        <v>32</v>
      </c>
      <c r="C1640" s="15" t="s">
        <v>1631</v>
      </c>
      <c r="D1640" s="24">
        <v>138404</v>
      </c>
      <c r="E1640" t="str">
        <f>IF(D1640&lt;VLOOKUP(A1640,Min!A:B,2,FALSE),"Y","")</f>
        <v>Y</v>
      </c>
      <c r="F1640">
        <f>IF(AND(OR(s_tmchk="all",IF(ISERROR(MATCH(B1640,s_teams,0)),FALSE,TRUE)),OR(s_minsal="",s_minsal&lt;=D1640),OR(s_maxsal="",s_maxsal&gt;=D1640),OR(s_minyr="",s_minyr&lt;=A1640),OR(s_maxyr="",s_maxyr&gt;=A1640),OR(s_player="",s_player=C1640)),MAX(F$1:F1639)+1,0)</f>
        <v>0</v>
      </c>
    </row>
    <row r="1641" spans="1:6">
      <c r="A1641" s="20">
        <v>2014</v>
      </c>
      <c r="B1641" s="15" t="s">
        <v>32</v>
      </c>
      <c r="C1641" s="15" t="s">
        <v>2026</v>
      </c>
      <c r="D1641" s="24">
        <v>28834</v>
      </c>
      <c r="E1641" t="str">
        <f>IF(D1641&lt;VLOOKUP(A1641,Min!A:B,2,FALSE),"Y","")</f>
        <v>Y</v>
      </c>
      <c r="F1641">
        <f>IF(AND(OR(s_tmchk="all",IF(ISERROR(MATCH(B1641,s_teams,0)),FALSE,TRUE)),OR(s_minsal="",s_minsal&lt;=D1641),OR(s_maxsal="",s_maxsal&gt;=D1641),OR(s_minyr="",s_minyr&lt;=A1641),OR(s_maxyr="",s_maxyr&gt;=A1641),OR(s_player="",s_player=C1641)),MAX(F$1:F1640)+1,0)</f>
        <v>0</v>
      </c>
    </row>
    <row r="1642" spans="1:6">
      <c r="A1642" s="20">
        <v>2014</v>
      </c>
      <c r="B1642" s="15" t="s">
        <v>30</v>
      </c>
      <c r="C1642" s="15" t="s">
        <v>206</v>
      </c>
      <c r="D1642" s="24">
        <v>21466718</v>
      </c>
      <c r="E1642" t="str">
        <f>IF(D1642&lt;VLOOKUP(A1642,Min!A:B,2,FALSE),"Y","")</f>
        <v/>
      </c>
      <c r="F1642">
        <f>IF(AND(OR(s_tmchk="all",IF(ISERROR(MATCH(B1642,s_teams,0)),FALSE,TRUE)),OR(s_minsal="",s_minsal&lt;=D1642),OR(s_maxsal="",s_maxsal&gt;=D1642),OR(s_minyr="",s_minyr&lt;=A1642),OR(s_maxyr="",s_maxyr&gt;=A1642),OR(s_player="",s_player=C1642)),MAX(F$1:F1641)+1,0)</f>
        <v>11</v>
      </c>
    </row>
    <row r="1643" spans="1:6">
      <c r="A1643" s="20">
        <v>2014</v>
      </c>
      <c r="B1643" s="15" t="s">
        <v>30</v>
      </c>
      <c r="C1643" s="15" t="s">
        <v>212</v>
      </c>
      <c r="D1643" s="24">
        <v>18466130</v>
      </c>
      <c r="E1643" t="str">
        <f>IF(D1643&lt;VLOOKUP(A1643,Min!A:B,2,FALSE),"Y","")</f>
        <v/>
      </c>
      <c r="F1643">
        <f>IF(AND(OR(s_tmchk="all",IF(ISERROR(MATCH(B1643,s_teams,0)),FALSE,TRUE)),OR(s_minsal="",s_minsal&lt;=D1643),OR(s_maxsal="",s_maxsal&gt;=D1643),OR(s_minyr="",s_minyr&lt;=A1643),OR(s_maxyr="",s_maxyr&gt;=A1643),OR(s_player="",s_player=C1643)),MAX(F$1:F1642)+1,0)</f>
        <v>0</v>
      </c>
    </row>
    <row r="1644" spans="1:6">
      <c r="A1644" s="20">
        <v>2014</v>
      </c>
      <c r="B1644" s="15" t="s">
        <v>30</v>
      </c>
      <c r="C1644" s="15" t="s">
        <v>716</v>
      </c>
      <c r="D1644" s="24">
        <v>15333334</v>
      </c>
      <c r="E1644" t="str">
        <f>IF(D1644&lt;VLOOKUP(A1644,Min!A:B,2,FALSE),"Y","")</f>
        <v/>
      </c>
      <c r="F1644">
        <f>IF(AND(OR(s_tmchk="all",IF(ISERROR(MATCH(B1644,s_teams,0)),FALSE,TRUE)),OR(s_minsal="",s_minsal&lt;=D1644),OR(s_maxsal="",s_maxsal&gt;=D1644),OR(s_minyr="",s_minyr&lt;=A1644),OR(s_maxyr="",s_maxyr&gt;=A1644),OR(s_player="",s_player=C1644)),MAX(F$1:F1643)+1,0)</f>
        <v>0</v>
      </c>
    </row>
    <row r="1645" spans="1:6">
      <c r="A1645" s="20">
        <v>2014</v>
      </c>
      <c r="B1645" s="15" t="s">
        <v>30</v>
      </c>
      <c r="C1645" s="15" t="s">
        <v>209</v>
      </c>
      <c r="D1645" s="24">
        <v>14693906</v>
      </c>
      <c r="E1645" t="str">
        <f>IF(D1645&lt;VLOOKUP(A1645,Min!A:B,2,FALSE),"Y","")</f>
        <v/>
      </c>
      <c r="F1645">
        <f>IF(AND(OR(s_tmchk="all",IF(ISERROR(MATCH(B1645,s_teams,0)),FALSE,TRUE)),OR(s_minsal="",s_minsal&lt;=D1645),OR(s_maxsal="",s_maxsal&gt;=D1645),OR(s_minyr="",s_minyr&lt;=A1645),OR(s_maxyr="",s_maxyr&gt;=A1645),OR(s_player="",s_player=C1645)),MAX(F$1:F1644)+1,0)</f>
        <v>0</v>
      </c>
    </row>
    <row r="1646" spans="1:6">
      <c r="A1646" s="20">
        <v>2014</v>
      </c>
      <c r="B1646" s="15" t="s">
        <v>30</v>
      </c>
      <c r="C1646" s="15" t="s">
        <v>944</v>
      </c>
      <c r="D1646" s="24">
        <v>12433735</v>
      </c>
      <c r="E1646" t="str">
        <f>IF(D1646&lt;VLOOKUP(A1646,Min!A:B,2,FALSE),"Y","")</f>
        <v/>
      </c>
      <c r="F1646">
        <f>IF(AND(OR(s_tmchk="all",IF(ISERROR(MATCH(B1646,s_teams,0)),FALSE,TRUE)),OR(s_minsal="",s_minsal&lt;=D1646),OR(s_maxsal="",s_maxsal&gt;=D1646),OR(s_minyr="",s_minyr&lt;=A1646),OR(s_maxyr="",s_maxyr&gt;=A1646),OR(s_player="",s_player=C1646)),MAX(F$1:F1645)+1,0)</f>
        <v>0</v>
      </c>
    </row>
    <row r="1647" spans="1:6">
      <c r="A1647" s="20">
        <v>2014</v>
      </c>
      <c r="B1647" s="15" t="s">
        <v>30</v>
      </c>
      <c r="C1647" s="15" t="s">
        <v>639</v>
      </c>
      <c r="D1647" s="24">
        <v>8050000</v>
      </c>
      <c r="E1647" t="str">
        <f>IF(D1647&lt;VLOOKUP(A1647,Min!A:B,2,FALSE),"Y","")</f>
        <v/>
      </c>
      <c r="F1647">
        <f>IF(AND(OR(s_tmchk="all",IF(ISERROR(MATCH(B1647,s_teams,0)),FALSE,TRUE)),OR(s_minsal="",s_minsal&lt;=D1647),OR(s_maxsal="",s_maxsal&gt;=D1647),OR(s_minyr="",s_minyr&lt;=A1647),OR(s_maxyr="",s_maxyr&gt;=A1647),OR(s_player="",s_player=C1647)),MAX(F$1:F1646)+1,0)</f>
        <v>0</v>
      </c>
    </row>
    <row r="1648" spans="1:6">
      <c r="A1648" s="20">
        <v>2014</v>
      </c>
      <c r="B1648" s="15" t="s">
        <v>30</v>
      </c>
      <c r="C1648" s="15" t="s">
        <v>1646</v>
      </c>
      <c r="D1648" s="24">
        <v>4000000</v>
      </c>
      <c r="E1648" t="str">
        <f>IF(D1648&lt;VLOOKUP(A1648,Min!A:B,2,FALSE),"Y","")</f>
        <v/>
      </c>
      <c r="F1648">
        <f>IF(AND(OR(s_tmchk="all",IF(ISERROR(MATCH(B1648,s_teams,0)),FALSE,TRUE)),OR(s_minsal="",s_minsal&lt;=D1648),OR(s_maxsal="",s_maxsal&gt;=D1648),OR(s_minyr="",s_minyr&lt;=A1648),OR(s_maxyr="",s_maxyr&gt;=A1648),OR(s_player="",s_player=C1648)),MAX(F$1:F1647)+1,0)</f>
        <v>0</v>
      </c>
    </row>
    <row r="1649" spans="1:6">
      <c r="A1649" s="20">
        <v>2014</v>
      </c>
      <c r="B1649" s="15" t="s">
        <v>30</v>
      </c>
      <c r="C1649" s="15" t="s">
        <v>1249</v>
      </c>
      <c r="D1649" s="24">
        <v>3229050</v>
      </c>
      <c r="E1649" t="str">
        <f>IF(D1649&lt;VLOOKUP(A1649,Min!A:B,2,FALSE),"Y","")</f>
        <v/>
      </c>
      <c r="F1649">
        <f>IF(AND(OR(s_tmchk="all",IF(ISERROR(MATCH(B1649,s_teams,0)),FALSE,TRUE)),OR(s_minsal="",s_minsal&lt;=D1649),OR(s_maxsal="",s_maxsal&gt;=D1649),OR(s_minyr="",s_minyr&lt;=A1649),OR(s_maxyr="",s_maxyr&gt;=A1649),OR(s_player="",s_player=C1649)),MAX(F$1:F1648)+1,0)</f>
        <v>0</v>
      </c>
    </row>
    <row r="1650" spans="1:6">
      <c r="A1650" s="20">
        <v>2014</v>
      </c>
      <c r="B1650" s="15" t="s">
        <v>30</v>
      </c>
      <c r="C1650" s="15" t="s">
        <v>2325</v>
      </c>
      <c r="D1650" s="24">
        <v>3183000</v>
      </c>
      <c r="E1650" t="str">
        <f>IF(D1650&lt;VLOOKUP(A1650,Min!A:B,2,FALSE),"Y","")</f>
        <v/>
      </c>
      <c r="F1650">
        <f>IF(AND(OR(s_tmchk="all",IF(ISERROR(MATCH(B1650,s_teams,0)),FALSE,TRUE)),OR(s_minsal="",s_minsal&lt;=D1650),OR(s_maxsal="",s_maxsal&gt;=D1650),OR(s_minyr="",s_minyr&lt;=A1650),OR(s_maxyr="",s_maxyr&gt;=A1650),OR(s_player="",s_player=C1650)),MAX(F$1:F1649)+1,0)</f>
        <v>0</v>
      </c>
    </row>
    <row r="1651" spans="1:6">
      <c r="A1651" s="20">
        <v>2014</v>
      </c>
      <c r="B1651" s="15" t="s">
        <v>30</v>
      </c>
      <c r="C1651" s="15" t="s">
        <v>2579</v>
      </c>
      <c r="D1651" s="24">
        <v>1375604</v>
      </c>
      <c r="E1651" t="str">
        <f>IF(D1651&lt;VLOOKUP(A1651,Min!A:B,2,FALSE),"Y","")</f>
        <v/>
      </c>
      <c r="F1651">
        <f>IF(AND(OR(s_tmchk="all",IF(ISERROR(MATCH(B1651,s_teams,0)),FALSE,TRUE)),OR(s_minsal="",s_minsal&lt;=D1651),OR(s_maxsal="",s_maxsal&gt;=D1651),OR(s_minyr="",s_minyr&lt;=A1651),OR(s_maxyr="",s_maxyr&gt;=A1651),OR(s_player="",s_player=C1651)),MAX(F$1:F1650)+1,0)</f>
        <v>0</v>
      </c>
    </row>
    <row r="1652" spans="1:6">
      <c r="A1652" s="20">
        <v>2014</v>
      </c>
      <c r="B1652" s="15" t="s">
        <v>30</v>
      </c>
      <c r="C1652" s="15" t="s">
        <v>1328</v>
      </c>
      <c r="D1652" s="24">
        <v>1298640</v>
      </c>
      <c r="E1652" t="str">
        <f>IF(D1652&lt;VLOOKUP(A1652,Min!A:B,2,FALSE),"Y","")</f>
        <v/>
      </c>
      <c r="F1652">
        <f>IF(AND(OR(s_tmchk="all",IF(ISERROR(MATCH(B1652,s_teams,0)),FALSE,TRUE)),OR(s_minsal="",s_minsal&lt;=D1652),OR(s_maxsal="",s_maxsal&gt;=D1652),OR(s_minyr="",s_minyr&lt;=A1652),OR(s_maxyr="",s_maxyr&gt;=A1652),OR(s_player="",s_player=C1652)),MAX(F$1:F1651)+1,0)</f>
        <v>0</v>
      </c>
    </row>
    <row r="1653" spans="1:6">
      <c r="A1653" s="20">
        <v>2014</v>
      </c>
      <c r="B1653" s="15" t="s">
        <v>30</v>
      </c>
      <c r="C1653" s="15" t="s">
        <v>575</v>
      </c>
      <c r="D1653" s="24">
        <v>1265977</v>
      </c>
      <c r="E1653" t="str">
        <f>IF(D1653&lt;VLOOKUP(A1653,Min!A:B,2,FALSE),"Y","")</f>
        <v/>
      </c>
      <c r="F1653">
        <f>IF(AND(OR(s_tmchk="all",IF(ISERROR(MATCH(B1653,s_teams,0)),FALSE,TRUE)),OR(s_minsal="",s_minsal&lt;=D1653),OR(s_maxsal="",s_maxsal&gt;=D1653),OR(s_minyr="",s_minyr&lt;=A1653),OR(s_maxyr="",s_maxyr&gt;=A1653),OR(s_player="",s_player=C1653)),MAX(F$1:F1652)+1,0)</f>
        <v>0</v>
      </c>
    </row>
    <row r="1654" spans="1:6">
      <c r="A1654" s="20">
        <v>2014</v>
      </c>
      <c r="B1654" s="15" t="s">
        <v>30</v>
      </c>
      <c r="C1654" s="15" t="s">
        <v>2341</v>
      </c>
      <c r="D1654" s="24">
        <v>1074720</v>
      </c>
      <c r="E1654" t="str">
        <f>IF(D1654&lt;VLOOKUP(A1654,Min!A:B,2,FALSE),"Y","")</f>
        <v/>
      </c>
      <c r="F1654">
        <f>IF(AND(OR(s_tmchk="all",IF(ISERROR(MATCH(B1654,s_teams,0)),FALSE,TRUE)),OR(s_minsal="",s_minsal&lt;=D1654),OR(s_maxsal="",s_maxsal&gt;=D1654),OR(s_minyr="",s_minyr&lt;=A1654),OR(s_maxyr="",s_maxyr&gt;=A1654),OR(s_player="",s_player=C1654)),MAX(F$1:F1653)+1,0)</f>
        <v>0</v>
      </c>
    </row>
    <row r="1655" spans="1:6">
      <c r="A1655" s="20">
        <v>2014</v>
      </c>
      <c r="B1655" s="15" t="s">
        <v>30</v>
      </c>
      <c r="C1655" s="15" t="s">
        <v>1536</v>
      </c>
      <c r="D1655" s="24">
        <v>947907</v>
      </c>
      <c r="E1655" t="str">
        <f>IF(D1655&lt;VLOOKUP(A1655,Min!A:B,2,FALSE),"Y","")</f>
        <v/>
      </c>
      <c r="F1655">
        <f>IF(AND(OR(s_tmchk="all",IF(ISERROR(MATCH(B1655,s_teams,0)),FALSE,TRUE)),OR(s_minsal="",s_minsal&lt;=D1655),OR(s_maxsal="",s_maxsal&gt;=D1655),OR(s_minyr="",s_minyr&lt;=A1655),OR(s_maxyr="",s_maxyr&gt;=A1655),OR(s_player="",s_player=C1655)),MAX(F$1:F1654)+1,0)</f>
        <v>0</v>
      </c>
    </row>
    <row r="1656" spans="1:6">
      <c r="A1656" s="20">
        <v>2014</v>
      </c>
      <c r="B1656" s="15" t="s">
        <v>30</v>
      </c>
      <c r="C1656" s="15" t="s">
        <v>2701</v>
      </c>
      <c r="D1656" s="24">
        <v>436317</v>
      </c>
      <c r="E1656" t="str">
        <f>IF(D1656&lt;VLOOKUP(A1656,Min!A:B,2,FALSE),"Y","")</f>
        <v>Y</v>
      </c>
      <c r="F1656">
        <f>IF(AND(OR(s_tmchk="all",IF(ISERROR(MATCH(B1656,s_teams,0)),FALSE,TRUE)),OR(s_minsal="",s_minsal&lt;=D1656),OR(s_maxsal="",s_maxsal&gt;=D1656),OR(s_minyr="",s_minyr&lt;=A1656),OR(s_maxyr="",s_maxyr&gt;=A1656),OR(s_player="",s_player=C1656)),MAX(F$1:F1655)+1,0)</f>
        <v>0</v>
      </c>
    </row>
    <row r="1657" spans="1:6">
      <c r="A1657" s="20">
        <v>2014</v>
      </c>
      <c r="B1657" s="15" t="s">
        <v>30</v>
      </c>
      <c r="C1657" s="15" t="s">
        <v>302</v>
      </c>
      <c r="D1657" s="24">
        <v>103803</v>
      </c>
      <c r="E1657" t="str">
        <f>IF(D1657&lt;VLOOKUP(A1657,Min!A:B,2,FALSE),"Y","")</f>
        <v>Y</v>
      </c>
      <c r="F1657">
        <f>IF(AND(OR(s_tmchk="all",IF(ISERROR(MATCH(B1657,s_teams,0)),FALSE,TRUE)),OR(s_minsal="",s_minsal&lt;=D1657),OR(s_maxsal="",s_maxsal&gt;=D1657),OR(s_minyr="",s_minyr&lt;=A1657),OR(s_maxyr="",s_maxyr&gt;=A1657),OR(s_player="",s_player=C1657)),MAX(F$1:F1656)+1,0)</f>
        <v>0</v>
      </c>
    </row>
    <row r="1658" spans="1:6">
      <c r="A1658" s="20">
        <v>2014</v>
      </c>
      <c r="B1658" s="15" t="s">
        <v>35</v>
      </c>
      <c r="C1658" s="15" t="s">
        <v>260</v>
      </c>
      <c r="D1658" s="24">
        <v>13500000</v>
      </c>
      <c r="E1658" t="str">
        <f>IF(D1658&lt;VLOOKUP(A1658,Min!A:B,2,FALSE),"Y","")</f>
        <v/>
      </c>
      <c r="F1658">
        <f>IF(AND(OR(s_tmchk="all",IF(ISERROR(MATCH(B1658,s_teams,0)),FALSE,TRUE)),OR(s_minsal="",s_minsal&lt;=D1658),OR(s_maxsal="",s_maxsal&gt;=D1658),OR(s_minyr="",s_minyr&lt;=A1658),OR(s_maxyr="",s_maxyr&gt;=A1658),OR(s_player="",s_player=C1658)),MAX(F$1:F1657)+1,0)</f>
        <v>0</v>
      </c>
    </row>
    <row r="1659" spans="1:6">
      <c r="A1659" s="20">
        <v>2014</v>
      </c>
      <c r="B1659" s="15" t="s">
        <v>35</v>
      </c>
      <c r="C1659" s="15" t="s">
        <v>2287</v>
      </c>
      <c r="D1659" s="24">
        <v>13200000</v>
      </c>
      <c r="E1659" t="str">
        <f>IF(D1659&lt;VLOOKUP(A1659,Min!A:B,2,FALSE),"Y","")</f>
        <v/>
      </c>
      <c r="F1659">
        <f>IF(AND(OR(s_tmchk="all",IF(ISERROR(MATCH(B1659,s_teams,0)),FALSE,TRUE)),OR(s_minsal="",s_minsal&lt;=D1659),OR(s_maxsal="",s_maxsal&gt;=D1659),OR(s_minyr="",s_minyr&lt;=A1659),OR(s_maxyr="",s_maxyr&gt;=A1659),OR(s_player="",s_player=C1659)),MAX(F$1:F1658)+1,0)</f>
        <v>0</v>
      </c>
    </row>
    <row r="1660" spans="1:6">
      <c r="A1660" s="20">
        <v>2014</v>
      </c>
      <c r="B1660" s="15" t="s">
        <v>35</v>
      </c>
      <c r="C1660" s="15" t="s">
        <v>1674</v>
      </c>
      <c r="D1660" s="24">
        <v>8694215</v>
      </c>
      <c r="E1660" t="str">
        <f>IF(D1660&lt;VLOOKUP(A1660,Min!A:B,2,FALSE),"Y","")</f>
        <v/>
      </c>
      <c r="F1660">
        <f>IF(AND(OR(s_tmchk="all",IF(ISERROR(MATCH(B1660,s_teams,0)),FALSE,TRUE)),OR(s_minsal="",s_minsal&lt;=D1660),OR(s_maxsal="",s_maxsal&gt;=D1660),OR(s_minyr="",s_minyr&lt;=A1660),OR(s_maxyr="",s_maxyr&gt;=A1660),OR(s_player="",s_player=C1660)),MAX(F$1:F1659)+1,0)</f>
        <v>0</v>
      </c>
    </row>
    <row r="1661" spans="1:6">
      <c r="A1661" s="20">
        <v>2014</v>
      </c>
      <c r="B1661" s="15" t="s">
        <v>35</v>
      </c>
      <c r="C1661" s="15" t="s">
        <v>1304</v>
      </c>
      <c r="D1661" s="24">
        <v>6000000</v>
      </c>
      <c r="E1661" t="str">
        <f>IF(D1661&lt;VLOOKUP(A1661,Min!A:B,2,FALSE),"Y","")</f>
        <v/>
      </c>
      <c r="F1661">
        <f>IF(AND(OR(s_tmchk="all",IF(ISERROR(MATCH(B1661,s_teams,0)),FALSE,TRUE)),OR(s_minsal="",s_minsal&lt;=D1661),OR(s_maxsal="",s_maxsal&gt;=D1661),OR(s_minyr="",s_minyr&lt;=A1661),OR(s_maxyr="",s_maxyr&gt;=A1661),OR(s_player="",s_player=C1661)),MAX(F$1:F1660)+1,0)</f>
        <v>0</v>
      </c>
    </row>
    <row r="1662" spans="1:6">
      <c r="A1662" s="20">
        <v>2014</v>
      </c>
      <c r="B1662" s="15" t="s">
        <v>35</v>
      </c>
      <c r="C1662" s="15" t="s">
        <v>272</v>
      </c>
      <c r="D1662" s="24">
        <v>4809840</v>
      </c>
      <c r="E1662" t="str">
        <f>IF(D1662&lt;VLOOKUP(A1662,Min!A:B,2,FALSE),"Y","")</f>
        <v/>
      </c>
      <c r="F1662">
        <f>IF(AND(OR(s_tmchk="all",IF(ISERROR(MATCH(B1662,s_teams,0)),FALSE,TRUE)),OR(s_minsal="",s_minsal&lt;=D1662),OR(s_maxsal="",s_maxsal&gt;=D1662),OR(s_minyr="",s_minyr&lt;=A1662),OR(s_maxyr="",s_maxyr&gt;=A1662),OR(s_player="",s_player=C1662)),MAX(F$1:F1661)+1,0)</f>
        <v>0</v>
      </c>
    </row>
    <row r="1663" spans="1:6">
      <c r="A1663" s="20">
        <v>2014</v>
      </c>
      <c r="B1663" s="15" t="s">
        <v>35</v>
      </c>
      <c r="C1663" s="15" t="s">
        <v>2293</v>
      </c>
      <c r="D1663" s="24">
        <v>4320000</v>
      </c>
      <c r="E1663" t="str">
        <f>IF(D1663&lt;VLOOKUP(A1663,Min!A:B,2,FALSE),"Y","")</f>
        <v/>
      </c>
      <c r="F1663">
        <f>IF(AND(OR(s_tmchk="all",IF(ISERROR(MATCH(B1663,s_teams,0)),FALSE,TRUE)),OR(s_minsal="",s_minsal&lt;=D1663),OR(s_maxsal="",s_maxsal&gt;=D1663),OR(s_minyr="",s_minyr&lt;=A1663),OR(s_maxyr="",s_maxyr&gt;=A1663),OR(s_player="",s_player=C1663)),MAX(F$1:F1662)+1,0)</f>
        <v>0</v>
      </c>
    </row>
    <row r="1664" spans="1:6">
      <c r="A1664" s="20">
        <v>2014</v>
      </c>
      <c r="B1664" s="15" t="s">
        <v>35</v>
      </c>
      <c r="C1664" s="15" t="s">
        <v>281</v>
      </c>
      <c r="D1664" s="24">
        <v>3857040</v>
      </c>
      <c r="E1664" t="str">
        <f>IF(D1664&lt;VLOOKUP(A1664,Min!A:B,2,FALSE),"Y","")</f>
        <v/>
      </c>
      <c r="F1664">
        <f>IF(AND(OR(s_tmchk="all",IF(ISERROR(MATCH(B1664,s_teams,0)),FALSE,TRUE)),OR(s_minsal="",s_minsal&lt;=D1664),OR(s_maxsal="",s_maxsal&gt;=D1664),OR(s_minyr="",s_minyr&lt;=A1664),OR(s_maxyr="",s_maxyr&gt;=A1664),OR(s_player="",s_player=C1664)),MAX(F$1:F1663)+1,0)</f>
        <v>0</v>
      </c>
    </row>
    <row r="1665" spans="1:6">
      <c r="A1665" s="20">
        <v>2014</v>
      </c>
      <c r="B1665" s="15" t="s">
        <v>35</v>
      </c>
      <c r="C1665" s="15" t="s">
        <v>1543</v>
      </c>
      <c r="D1665" s="24">
        <v>3250000</v>
      </c>
      <c r="E1665" t="str">
        <f>IF(D1665&lt;VLOOKUP(A1665,Min!A:B,2,FALSE),"Y","")</f>
        <v/>
      </c>
      <c r="F1665">
        <f>IF(AND(OR(s_tmchk="all",IF(ISERROR(MATCH(B1665,s_teams,0)),FALSE,TRUE)),OR(s_minsal="",s_minsal&lt;=D1665),OR(s_maxsal="",s_maxsal&gt;=D1665),OR(s_minyr="",s_minyr&lt;=A1665),OR(s_maxyr="",s_maxyr&gt;=A1665),OR(s_player="",s_player=C1665)),MAX(F$1:F1664)+1,0)</f>
        <v>0</v>
      </c>
    </row>
    <row r="1666" spans="1:6">
      <c r="A1666" s="20">
        <v>2014</v>
      </c>
      <c r="B1666" s="15" t="s">
        <v>35</v>
      </c>
      <c r="C1666" s="15" t="s">
        <v>1448</v>
      </c>
      <c r="D1666" s="24">
        <v>3217680</v>
      </c>
      <c r="E1666" t="str">
        <f>IF(D1666&lt;VLOOKUP(A1666,Min!A:B,2,FALSE),"Y","")</f>
        <v/>
      </c>
      <c r="F1666">
        <f>IF(AND(OR(s_tmchk="all",IF(ISERROR(MATCH(B1666,s_teams,0)),FALSE,TRUE)),OR(s_minsal="",s_minsal&lt;=D1666),OR(s_maxsal="",s_maxsal&gt;=D1666),OR(s_minyr="",s_minyr&lt;=A1666),OR(s_maxyr="",s_maxyr&gt;=A1666),OR(s_player="",s_player=C1666)),MAX(F$1:F1665)+1,0)</f>
        <v>0</v>
      </c>
    </row>
    <row r="1667" spans="1:6">
      <c r="A1667" s="20">
        <v>2014</v>
      </c>
      <c r="B1667" s="15" t="s">
        <v>35</v>
      </c>
      <c r="C1667" s="15" t="s">
        <v>266</v>
      </c>
      <c r="D1667" s="24">
        <v>2709720</v>
      </c>
      <c r="E1667" t="str">
        <f>IF(D1667&lt;VLOOKUP(A1667,Min!A:B,2,FALSE),"Y","")</f>
        <v/>
      </c>
      <c r="F1667">
        <f>IF(AND(OR(s_tmchk="all",IF(ISERROR(MATCH(B1667,s_teams,0)),FALSE,TRUE)),OR(s_minsal="",s_minsal&lt;=D1667),OR(s_maxsal="",s_maxsal&gt;=D1667),OR(s_minyr="",s_minyr&lt;=A1667),OR(s_maxyr="",s_maxyr&gt;=A1667),OR(s_player="",s_player=C1667)),MAX(F$1:F1666)+1,0)</f>
        <v>0</v>
      </c>
    </row>
    <row r="1668" spans="1:6">
      <c r="A1668" s="20">
        <v>2014</v>
      </c>
      <c r="B1668" s="15" t="s">
        <v>35</v>
      </c>
      <c r="C1668" s="15" t="s">
        <v>868</v>
      </c>
      <c r="D1668" s="24">
        <v>2652000</v>
      </c>
      <c r="E1668" t="str">
        <f>IF(D1668&lt;VLOOKUP(A1668,Min!A:B,2,FALSE),"Y","")</f>
        <v/>
      </c>
      <c r="F1668">
        <f>IF(AND(OR(s_tmchk="all",IF(ISERROR(MATCH(B1668,s_teams,0)),FALSE,TRUE)),OR(s_minsal="",s_minsal&lt;=D1668),OR(s_maxsal="",s_maxsal&gt;=D1668),OR(s_minyr="",s_minyr&lt;=A1668),OR(s_maxyr="",s_maxyr&gt;=A1668),OR(s_player="",s_player=C1668)),MAX(F$1:F1667)+1,0)</f>
        <v>0</v>
      </c>
    </row>
    <row r="1669" spans="1:6">
      <c r="A1669" s="20">
        <v>2014</v>
      </c>
      <c r="B1669" s="15" t="s">
        <v>35</v>
      </c>
      <c r="C1669" s="15" t="s">
        <v>1749</v>
      </c>
      <c r="D1669" s="24">
        <v>2000000</v>
      </c>
      <c r="E1669" t="str">
        <f>IF(D1669&lt;VLOOKUP(A1669,Min!A:B,2,FALSE),"Y","")</f>
        <v/>
      </c>
      <c r="F1669">
        <f>IF(AND(OR(s_tmchk="all",IF(ISERROR(MATCH(B1669,s_teams,0)),FALSE,TRUE)),OR(s_minsal="",s_minsal&lt;=D1669),OR(s_maxsal="",s_maxsal&gt;=D1669),OR(s_minyr="",s_minyr&lt;=A1669),OR(s_maxyr="",s_maxyr&gt;=A1669),OR(s_player="",s_player=C1669)),MAX(F$1:F1668)+1,0)</f>
        <v>0</v>
      </c>
    </row>
    <row r="1670" spans="1:6">
      <c r="A1670" s="20">
        <v>2014</v>
      </c>
      <c r="B1670" s="15" t="s">
        <v>35</v>
      </c>
      <c r="C1670" s="15" t="s">
        <v>1695</v>
      </c>
      <c r="D1670" s="24">
        <v>1399507</v>
      </c>
      <c r="E1670" t="str">
        <f>IF(D1670&lt;VLOOKUP(A1670,Min!A:B,2,FALSE),"Y","")</f>
        <v/>
      </c>
      <c r="F1670">
        <f>IF(AND(OR(s_tmchk="all",IF(ISERROR(MATCH(B1670,s_teams,0)),FALSE,TRUE)),OR(s_minsal="",s_minsal&lt;=D1670),OR(s_maxsal="",s_maxsal&gt;=D1670),OR(s_minyr="",s_minyr&lt;=A1670),OR(s_maxyr="",s_maxyr&gt;=A1670),OR(s_player="",s_player=C1670)),MAX(F$1:F1669)+1,0)</f>
        <v>0</v>
      </c>
    </row>
    <row r="1671" spans="1:6">
      <c r="A1671" s="20">
        <v>2014</v>
      </c>
      <c r="B1671" s="15" t="s">
        <v>35</v>
      </c>
      <c r="C1671" s="15" t="s">
        <v>518</v>
      </c>
      <c r="D1671" s="24">
        <v>1027424</v>
      </c>
      <c r="E1671" t="str">
        <f>IF(D1671&lt;VLOOKUP(A1671,Min!A:B,2,FALSE),"Y","")</f>
        <v/>
      </c>
      <c r="F1671">
        <f>IF(AND(OR(s_tmchk="all",IF(ISERROR(MATCH(B1671,s_teams,0)),FALSE,TRUE)),OR(s_minsal="",s_minsal&lt;=D1671),OR(s_maxsal="",s_maxsal&gt;=D1671),OR(s_minyr="",s_minyr&lt;=A1671),OR(s_maxyr="",s_maxyr&gt;=A1671),OR(s_player="",s_player=C1671)),MAX(F$1:F1670)+1,0)</f>
        <v>0</v>
      </c>
    </row>
    <row r="1672" spans="1:6">
      <c r="A1672" s="20">
        <v>2014</v>
      </c>
      <c r="B1672" s="15" t="s">
        <v>35</v>
      </c>
      <c r="C1672" s="15" t="s">
        <v>1703</v>
      </c>
      <c r="D1672" s="24">
        <v>788872</v>
      </c>
      <c r="E1672" t="str">
        <f>IF(D1672&lt;VLOOKUP(A1672,Min!A:B,2,FALSE),"Y","")</f>
        <v/>
      </c>
      <c r="F1672">
        <f>IF(AND(OR(s_tmchk="all",IF(ISERROR(MATCH(B1672,s_teams,0)),FALSE,TRUE)),OR(s_minsal="",s_minsal&lt;=D1672),OR(s_maxsal="",s_maxsal&gt;=D1672),OR(s_minyr="",s_minyr&lt;=A1672),OR(s_maxyr="",s_maxyr&gt;=A1672),OR(s_player="",s_player=C1672)),MAX(F$1:F1671)+1,0)</f>
        <v>0</v>
      </c>
    </row>
    <row r="1673" spans="1:6">
      <c r="A1673" s="20">
        <v>2014</v>
      </c>
      <c r="B1673" s="15" t="s">
        <v>35</v>
      </c>
      <c r="C1673" s="15" t="s">
        <v>1625</v>
      </c>
      <c r="D1673" s="24">
        <v>684380</v>
      </c>
      <c r="E1673" t="str">
        <f>IF(D1673&lt;VLOOKUP(A1673,Min!A:B,2,FALSE),"Y","")</f>
        <v/>
      </c>
      <c r="F1673">
        <f>IF(AND(OR(s_tmchk="all",IF(ISERROR(MATCH(B1673,s_teams,0)),FALSE,TRUE)),OR(s_minsal="",s_minsal&lt;=D1673),OR(s_maxsal="",s_maxsal&gt;=D1673),OR(s_minyr="",s_minyr&lt;=A1673),OR(s_maxyr="",s_maxyr&gt;=A1673),OR(s_player="",s_player=C1673)),MAX(F$1:F1672)+1,0)</f>
        <v>0</v>
      </c>
    </row>
    <row r="1674" spans="1:6">
      <c r="A1674" s="20">
        <v>2014</v>
      </c>
      <c r="B1674" s="15" t="s">
        <v>35</v>
      </c>
      <c r="C1674" s="15" t="s">
        <v>2735</v>
      </c>
      <c r="D1674" s="24">
        <v>163179</v>
      </c>
      <c r="E1674" t="str">
        <f>IF(D1674&lt;VLOOKUP(A1674,Min!A:B,2,FALSE),"Y","")</f>
        <v>Y</v>
      </c>
      <c r="F1674">
        <f>IF(AND(OR(s_tmchk="all",IF(ISERROR(MATCH(B1674,s_teams,0)),FALSE,TRUE)),OR(s_minsal="",s_minsal&lt;=D1674),OR(s_maxsal="",s_maxsal&gt;=D1674),OR(s_minyr="",s_minyr&lt;=A1674),OR(s_maxyr="",s_maxyr&gt;=A1674),OR(s_player="",s_player=C1674)),MAX(F$1:F1673)+1,0)</f>
        <v>0</v>
      </c>
    </row>
    <row r="1675" spans="1:6">
      <c r="A1675" s="20">
        <v>2014</v>
      </c>
      <c r="B1675" s="15" t="s">
        <v>35</v>
      </c>
      <c r="C1675" s="15" t="s">
        <v>2738</v>
      </c>
      <c r="D1675" s="24">
        <v>123987</v>
      </c>
      <c r="E1675" t="str">
        <f>IF(D1675&lt;VLOOKUP(A1675,Min!A:B,2,FALSE),"Y","")</f>
        <v>Y</v>
      </c>
      <c r="F1675">
        <f>IF(AND(OR(s_tmchk="all",IF(ISERROR(MATCH(B1675,s_teams,0)),FALSE,TRUE)),OR(s_minsal="",s_minsal&lt;=D1675),OR(s_maxsal="",s_maxsal&gt;=D1675),OR(s_minyr="",s_minyr&lt;=A1675),OR(s_maxyr="",s_maxyr&gt;=A1675),OR(s_player="",s_player=C1675)),MAX(F$1:F1674)+1,0)</f>
        <v>0</v>
      </c>
    </row>
    <row r="1676" spans="1:6">
      <c r="A1676" s="20">
        <v>2014</v>
      </c>
      <c r="B1676" s="15" t="s">
        <v>35</v>
      </c>
      <c r="C1676" s="15" t="s">
        <v>544</v>
      </c>
      <c r="D1676" s="24">
        <v>28834</v>
      </c>
      <c r="E1676" t="str">
        <f>IF(D1676&lt;VLOOKUP(A1676,Min!A:B,2,FALSE),"Y","")</f>
        <v>Y</v>
      </c>
      <c r="F1676">
        <f>IF(AND(OR(s_tmchk="all",IF(ISERROR(MATCH(B1676,s_teams,0)),FALSE,TRUE)),OR(s_minsal="",s_minsal&lt;=D1676),OR(s_maxsal="",s_maxsal&gt;=D1676),OR(s_minyr="",s_minyr&lt;=A1676),OR(s_maxyr="",s_maxyr&gt;=A1676),OR(s_player="",s_player=C1676)),MAX(F$1:F1675)+1,0)</f>
        <v>0</v>
      </c>
    </row>
    <row r="1677" spans="1:6">
      <c r="A1677" s="20">
        <v>2014</v>
      </c>
      <c r="B1677" s="15" t="s">
        <v>37</v>
      </c>
      <c r="C1677" s="15" t="s">
        <v>305</v>
      </c>
      <c r="D1677" s="24">
        <v>17632688</v>
      </c>
      <c r="E1677" t="str">
        <f>IF(D1677&lt;VLOOKUP(A1677,Min!A:B,2,FALSE),"Y","")</f>
        <v/>
      </c>
      <c r="F1677">
        <f>IF(AND(OR(s_tmchk="all",IF(ISERROR(MATCH(B1677,s_teams,0)),FALSE,TRUE)),OR(s_minsal="",s_minsal&lt;=D1677),OR(s_maxsal="",s_maxsal&gt;=D1677),OR(s_minyr="",s_minyr&lt;=A1677),OR(s_maxyr="",s_maxyr&gt;=A1677),OR(s_player="",s_player=C1677)),MAX(F$1:F1676)+1,0)</f>
        <v>0</v>
      </c>
    </row>
    <row r="1678" spans="1:6">
      <c r="A1678" s="20">
        <v>2014</v>
      </c>
      <c r="B1678" s="15" t="s">
        <v>37</v>
      </c>
      <c r="C1678" s="15" t="s">
        <v>1710</v>
      </c>
      <c r="D1678" s="24">
        <v>15300000</v>
      </c>
      <c r="E1678" t="str">
        <f>IF(D1678&lt;VLOOKUP(A1678,Min!A:B,2,FALSE),"Y","")</f>
        <v/>
      </c>
      <c r="F1678">
        <f>IF(AND(OR(s_tmchk="all",IF(ISERROR(MATCH(B1678,s_teams,0)),FALSE,TRUE)),OR(s_minsal="",s_minsal&lt;=D1678),OR(s_maxsal="",s_maxsal&gt;=D1678),OR(s_minyr="",s_minyr&lt;=A1678),OR(s_maxyr="",s_maxyr&gt;=A1678),OR(s_player="",s_player=C1678)),MAX(F$1:F1677)+1,0)</f>
        <v>0</v>
      </c>
    </row>
    <row r="1679" spans="1:6">
      <c r="A1679" s="20">
        <v>2014</v>
      </c>
      <c r="B1679" s="15" t="s">
        <v>37</v>
      </c>
      <c r="C1679" s="15" t="s">
        <v>312</v>
      </c>
      <c r="D1679" s="24">
        <v>11100000</v>
      </c>
      <c r="E1679" t="str">
        <f>IF(D1679&lt;VLOOKUP(A1679,Min!A:B,2,FALSE),"Y","")</f>
        <v/>
      </c>
      <c r="F1679">
        <f>IF(AND(OR(s_tmchk="all",IF(ISERROR(MATCH(B1679,s_teams,0)),FALSE,TRUE)),OR(s_minsal="",s_minsal&lt;=D1679),OR(s_maxsal="",s_maxsal&gt;=D1679),OR(s_minyr="",s_minyr&lt;=A1679),OR(s_maxyr="",s_maxyr&gt;=A1679),OR(s_player="",s_player=C1679)),MAX(F$1:F1678)+1,0)</f>
        <v>0</v>
      </c>
    </row>
    <row r="1680" spans="1:6">
      <c r="A1680" s="20">
        <v>2014</v>
      </c>
      <c r="B1680" s="15" t="s">
        <v>37</v>
      </c>
      <c r="C1680" s="15" t="s">
        <v>315</v>
      </c>
      <c r="D1680" s="24">
        <v>7550000</v>
      </c>
      <c r="E1680" t="str">
        <f>IF(D1680&lt;VLOOKUP(A1680,Min!A:B,2,FALSE),"Y","")</f>
        <v/>
      </c>
      <c r="F1680">
        <f>IF(AND(OR(s_tmchk="all",IF(ISERROR(MATCH(B1680,s_teams,0)),FALSE,TRUE)),OR(s_minsal="",s_minsal&lt;=D1680),OR(s_maxsal="",s_maxsal&gt;=D1680),OR(s_minyr="",s_minyr&lt;=A1680),OR(s_maxyr="",s_maxyr&gt;=A1680),OR(s_player="",s_player=C1680)),MAX(F$1:F1679)+1,0)</f>
        <v>0</v>
      </c>
    </row>
    <row r="1681" spans="1:6">
      <c r="A1681" s="20">
        <v>2014</v>
      </c>
      <c r="B1681" s="15" t="s">
        <v>37</v>
      </c>
      <c r="C1681" s="15" t="s">
        <v>2751</v>
      </c>
      <c r="D1681" s="24">
        <v>6000000</v>
      </c>
      <c r="E1681" t="str">
        <f>IF(D1681&lt;VLOOKUP(A1681,Min!A:B,2,FALSE),"Y","")</f>
        <v/>
      </c>
      <c r="F1681">
        <f>IF(AND(OR(s_tmchk="all",IF(ISERROR(MATCH(B1681,s_teams,0)),FALSE,TRUE)),OR(s_minsal="",s_minsal&lt;=D1681),OR(s_maxsal="",s_maxsal&gt;=D1681),OR(s_minyr="",s_minyr&lt;=A1681),OR(s_maxyr="",s_maxyr&gt;=A1681),OR(s_player="",s_player=C1681)),MAX(F$1:F1680)+1,0)</f>
        <v>0</v>
      </c>
    </row>
    <row r="1682" spans="1:6">
      <c r="A1682" s="20">
        <v>2014</v>
      </c>
      <c r="B1682" s="15" t="s">
        <v>37</v>
      </c>
      <c r="C1682" s="15" t="s">
        <v>123</v>
      </c>
      <c r="D1682" s="24">
        <v>4059000</v>
      </c>
      <c r="E1682" t="str">
        <f>IF(D1682&lt;VLOOKUP(A1682,Min!A:B,2,FALSE),"Y","")</f>
        <v/>
      </c>
      <c r="F1682">
        <f>IF(AND(OR(s_tmchk="all",IF(ISERROR(MATCH(B1682,s_teams,0)),FALSE,TRUE)),OR(s_minsal="",s_minsal&lt;=D1682),OR(s_maxsal="",s_maxsal&gt;=D1682),OR(s_minyr="",s_minyr&lt;=A1682),OR(s_maxyr="",s_maxyr&gt;=A1682),OR(s_player="",s_player=C1682)),MAX(F$1:F1681)+1,0)</f>
        <v>0</v>
      </c>
    </row>
    <row r="1683" spans="1:6">
      <c r="A1683" s="20">
        <v>2014</v>
      </c>
      <c r="B1683" s="15" t="s">
        <v>37</v>
      </c>
      <c r="C1683" s="15" t="s">
        <v>324</v>
      </c>
      <c r="D1683" s="24">
        <v>3183000</v>
      </c>
      <c r="E1683" t="str">
        <f>IF(D1683&lt;VLOOKUP(A1683,Min!A:B,2,FALSE),"Y","")</f>
        <v/>
      </c>
      <c r="F1683">
        <f>IF(AND(OR(s_tmchk="all",IF(ISERROR(MATCH(B1683,s_teams,0)),FALSE,TRUE)),OR(s_minsal="",s_minsal&lt;=D1683),OR(s_maxsal="",s_maxsal&gt;=D1683),OR(s_minyr="",s_minyr&lt;=A1683),OR(s_maxyr="",s_maxyr&gt;=A1683),OR(s_player="",s_player=C1683)),MAX(F$1:F1682)+1,0)</f>
        <v>0</v>
      </c>
    </row>
    <row r="1684" spans="1:6">
      <c r="A1684" s="20">
        <v>2014</v>
      </c>
      <c r="B1684" s="15" t="s">
        <v>37</v>
      </c>
      <c r="C1684" s="15" t="s">
        <v>333</v>
      </c>
      <c r="D1684" s="24">
        <v>1409040</v>
      </c>
      <c r="E1684" t="str">
        <f>IF(D1684&lt;VLOOKUP(A1684,Min!A:B,2,FALSE),"Y","")</f>
        <v/>
      </c>
      <c r="F1684">
        <f>IF(AND(OR(s_tmchk="all",IF(ISERROR(MATCH(B1684,s_teams,0)),FALSE,TRUE)),OR(s_minsal="",s_minsal&lt;=D1684),OR(s_maxsal="",s_maxsal&gt;=D1684),OR(s_minyr="",s_minyr&lt;=A1684),OR(s_maxyr="",s_maxyr&gt;=A1684),OR(s_player="",s_player=C1684)),MAX(F$1:F1683)+1,0)</f>
        <v>0</v>
      </c>
    </row>
    <row r="1685" spans="1:6">
      <c r="A1685" s="20">
        <v>2014</v>
      </c>
      <c r="B1685" s="15" t="s">
        <v>37</v>
      </c>
      <c r="C1685" s="15" t="s">
        <v>1131</v>
      </c>
      <c r="D1685" s="24">
        <v>1399507</v>
      </c>
      <c r="E1685" t="str">
        <f>IF(D1685&lt;VLOOKUP(A1685,Min!A:B,2,FALSE),"Y","")</f>
        <v/>
      </c>
      <c r="F1685">
        <f>IF(AND(OR(s_tmchk="all",IF(ISERROR(MATCH(B1685,s_teams,0)),FALSE,TRUE)),OR(s_minsal="",s_minsal&lt;=D1685),OR(s_maxsal="",s_maxsal&gt;=D1685),OR(s_minyr="",s_minyr&lt;=A1685),OR(s_maxyr="",s_maxyr&gt;=A1685),OR(s_player="",s_player=C1685)),MAX(F$1:F1684)+1,0)</f>
        <v>0</v>
      </c>
    </row>
    <row r="1686" spans="1:6">
      <c r="A1686" s="20">
        <v>2014</v>
      </c>
      <c r="B1686" s="15" t="s">
        <v>37</v>
      </c>
      <c r="C1686" s="15" t="s">
        <v>308</v>
      </c>
      <c r="D1686" s="24">
        <v>1174080</v>
      </c>
      <c r="E1686" t="str">
        <f>IF(D1686&lt;VLOOKUP(A1686,Min!A:B,2,FALSE),"Y","")</f>
        <v/>
      </c>
      <c r="F1686">
        <f>IF(AND(OR(s_tmchk="all",IF(ISERROR(MATCH(B1686,s_teams,0)),FALSE,TRUE)),OR(s_minsal="",s_minsal&lt;=D1686),OR(s_maxsal="",s_maxsal&gt;=D1686),OR(s_minyr="",s_minyr&lt;=A1686),OR(s_maxyr="",s_maxyr&gt;=A1686),OR(s_player="",s_player=C1686)),MAX(F$1:F1685)+1,0)</f>
        <v>0</v>
      </c>
    </row>
    <row r="1687" spans="1:6">
      <c r="A1687" s="20">
        <v>2014</v>
      </c>
      <c r="B1687" s="15" t="s">
        <v>37</v>
      </c>
      <c r="C1687" s="15" t="s">
        <v>2763</v>
      </c>
      <c r="D1687" s="24">
        <v>788872</v>
      </c>
      <c r="E1687" t="str">
        <f>IF(D1687&lt;VLOOKUP(A1687,Min!A:B,2,FALSE),"Y","")</f>
        <v/>
      </c>
      <c r="F1687">
        <f>IF(AND(OR(s_tmchk="all",IF(ISERROR(MATCH(B1687,s_teams,0)),FALSE,TRUE)),OR(s_minsal="",s_minsal&lt;=D1687),OR(s_maxsal="",s_maxsal&gt;=D1687),OR(s_minyr="",s_minyr&lt;=A1687),OR(s_maxyr="",s_maxyr&gt;=A1687),OR(s_player="",s_player=C1687)),MAX(F$1:F1686)+1,0)</f>
        <v>0</v>
      </c>
    </row>
    <row r="1688" spans="1:6">
      <c r="A1688" s="20">
        <v>2014</v>
      </c>
      <c r="B1688" s="15" t="s">
        <v>37</v>
      </c>
      <c r="C1688" s="15" t="s">
        <v>460</v>
      </c>
      <c r="D1688" s="24">
        <v>755459</v>
      </c>
      <c r="E1688" t="str">
        <f>IF(D1688&lt;VLOOKUP(A1688,Min!A:B,2,FALSE),"Y","")</f>
        <v/>
      </c>
      <c r="F1688">
        <f>IF(AND(OR(s_tmchk="all",IF(ISERROR(MATCH(B1688,s_teams,0)),FALSE,TRUE)),OR(s_minsal="",s_minsal&lt;=D1688),OR(s_maxsal="",s_maxsal&gt;=D1688),OR(s_minyr="",s_minyr&lt;=A1688),OR(s_maxyr="",s_maxyr&gt;=A1688),OR(s_player="",s_player=C1688)),MAX(F$1:F1687)+1,0)</f>
        <v>0</v>
      </c>
    </row>
    <row r="1689" spans="1:6">
      <c r="A1689" s="20">
        <v>2014</v>
      </c>
      <c r="B1689" s="15" t="s">
        <v>37</v>
      </c>
      <c r="C1689" s="15" t="s">
        <v>2768</v>
      </c>
      <c r="D1689" s="24">
        <v>535106</v>
      </c>
      <c r="E1689" t="str">
        <f>IF(D1689&lt;VLOOKUP(A1689,Min!A:B,2,FALSE),"Y","")</f>
        <v/>
      </c>
      <c r="F1689">
        <f>IF(AND(OR(s_tmchk="all",IF(ISERROR(MATCH(B1689,s_teams,0)),FALSE,TRUE)),OR(s_minsal="",s_minsal&lt;=D1689),OR(s_maxsal="",s_maxsal&gt;=D1689),OR(s_minyr="",s_minyr&lt;=A1689),OR(s_maxyr="",s_maxyr&gt;=A1689),OR(s_player="",s_player=C1689)),MAX(F$1:F1688)+1,0)</f>
        <v>0</v>
      </c>
    </row>
    <row r="1690" spans="1:6">
      <c r="A1690" s="20">
        <v>2014</v>
      </c>
      <c r="B1690" s="15" t="s">
        <v>37</v>
      </c>
      <c r="C1690" s="15" t="s">
        <v>2771</v>
      </c>
      <c r="D1690" s="24">
        <v>449812</v>
      </c>
      <c r="E1690" t="str">
        <f>IF(D1690&lt;VLOOKUP(A1690,Min!A:B,2,FALSE),"Y","")</f>
        <v>Y</v>
      </c>
      <c r="F1690">
        <f>IF(AND(OR(s_tmchk="all",IF(ISERROR(MATCH(B1690,s_teams,0)),FALSE,TRUE)),OR(s_minsal="",s_minsal&lt;=D1690),OR(s_maxsal="",s_maxsal&gt;=D1690),OR(s_minyr="",s_minyr&lt;=A1690),OR(s_maxyr="",s_maxyr&gt;=A1690),OR(s_player="",s_player=C1690)),MAX(F$1:F1689)+1,0)</f>
        <v>0</v>
      </c>
    </row>
    <row r="1691" spans="1:6">
      <c r="A1691" s="20">
        <v>2014</v>
      </c>
      <c r="B1691" s="15" t="s">
        <v>37</v>
      </c>
      <c r="C1691" s="15" t="s">
        <v>1041</v>
      </c>
      <c r="D1691" s="24">
        <v>239279</v>
      </c>
      <c r="E1691" t="str">
        <f>IF(D1691&lt;VLOOKUP(A1691,Min!A:B,2,FALSE),"Y","")</f>
        <v>Y</v>
      </c>
      <c r="F1691">
        <f>IF(AND(OR(s_tmchk="all",IF(ISERROR(MATCH(B1691,s_teams,0)),FALSE,TRUE)),OR(s_minsal="",s_minsal&lt;=D1691),OR(s_maxsal="",s_maxsal&gt;=D1691),OR(s_minyr="",s_minyr&lt;=A1691),OR(s_maxyr="",s_maxyr&gt;=A1691),OR(s_player="",s_player=C1691)),MAX(F$1:F1690)+1,0)</f>
        <v>0</v>
      </c>
    </row>
    <row r="1692" spans="1:6">
      <c r="A1692" s="20">
        <v>2014</v>
      </c>
      <c r="B1692" s="15" t="s">
        <v>37</v>
      </c>
      <c r="C1692" s="15" t="s">
        <v>1856</v>
      </c>
      <c r="D1692" s="24">
        <v>120873</v>
      </c>
      <c r="E1692" t="str">
        <f>IF(D1692&lt;VLOOKUP(A1692,Min!A:B,2,FALSE),"Y","")</f>
        <v>Y</v>
      </c>
      <c r="F1692">
        <f>IF(AND(OR(s_tmchk="all",IF(ISERROR(MATCH(B1692,s_teams,0)),FALSE,TRUE)),OR(s_minsal="",s_minsal&lt;=D1692),OR(s_maxsal="",s_maxsal&gt;=D1692),OR(s_minyr="",s_minyr&lt;=A1692),OR(s_maxyr="",s_maxyr&gt;=A1692),OR(s_player="",s_player=C1692)),MAX(F$1:F1691)+1,0)</f>
        <v>0</v>
      </c>
    </row>
    <row r="1693" spans="1:6">
      <c r="A1693" s="20">
        <v>2014</v>
      </c>
      <c r="B1693" s="15" t="s">
        <v>37</v>
      </c>
      <c r="C1693" s="15" t="s">
        <v>2778</v>
      </c>
      <c r="D1693" s="24">
        <v>69792</v>
      </c>
      <c r="E1693" t="str">
        <f>IF(D1693&lt;VLOOKUP(A1693,Min!A:B,2,FALSE),"Y","")</f>
        <v>Y</v>
      </c>
      <c r="F1693">
        <f>IF(AND(OR(s_tmchk="all",IF(ISERROR(MATCH(B1693,s_teams,0)),FALSE,TRUE)),OR(s_minsal="",s_minsal&lt;=D1693),OR(s_maxsal="",s_maxsal&gt;=D1693),OR(s_minyr="",s_minyr&lt;=A1693),OR(s_maxyr="",s_maxyr&gt;=A1693),OR(s_player="",s_player=C1693)),MAX(F$1:F1692)+1,0)</f>
        <v>0</v>
      </c>
    </row>
    <row r="1694" spans="1:6">
      <c r="A1694" s="20">
        <v>2014</v>
      </c>
      <c r="B1694" s="15" t="s">
        <v>37</v>
      </c>
      <c r="C1694" s="15" t="s">
        <v>2603</v>
      </c>
      <c r="D1694" s="24">
        <v>48854</v>
      </c>
      <c r="E1694" t="str">
        <f>IF(D1694&lt;VLOOKUP(A1694,Min!A:B,2,FALSE),"Y","")</f>
        <v>Y</v>
      </c>
      <c r="F1694">
        <f>IF(AND(OR(s_tmchk="all",IF(ISERROR(MATCH(B1694,s_teams,0)),FALSE,TRUE)),OR(s_minsal="",s_minsal&lt;=D1694),OR(s_maxsal="",s_maxsal&gt;=D1694),OR(s_minyr="",s_minyr&lt;=A1694),OR(s_maxyr="",s_maxyr&gt;=A1694),OR(s_player="",s_player=C1694)),MAX(F$1:F1693)+1,0)</f>
        <v>0</v>
      </c>
    </row>
    <row r="1695" spans="1:6">
      <c r="A1695" s="20">
        <v>2014</v>
      </c>
      <c r="B1695" s="15" t="s">
        <v>37</v>
      </c>
      <c r="C1695" s="15" t="s">
        <v>2783</v>
      </c>
      <c r="D1695" s="24">
        <v>46404</v>
      </c>
      <c r="E1695" t="str">
        <f>IF(D1695&lt;VLOOKUP(A1695,Min!A:B,2,FALSE),"Y","")</f>
        <v>Y</v>
      </c>
      <c r="F1695">
        <f>IF(AND(OR(s_tmchk="all",IF(ISERROR(MATCH(B1695,s_teams,0)),FALSE,TRUE)),OR(s_minsal="",s_minsal&lt;=D1695),OR(s_maxsal="",s_maxsal&gt;=D1695),OR(s_minyr="",s_minyr&lt;=A1695),OR(s_maxyr="",s_maxyr&gt;=A1695),OR(s_player="",s_player=C1695)),MAX(F$1:F1694)+1,0)</f>
        <v>0</v>
      </c>
    </row>
    <row r="1696" spans="1:6">
      <c r="A1696" s="20">
        <v>2014</v>
      </c>
      <c r="B1696" s="15" t="s">
        <v>37</v>
      </c>
      <c r="C1696" s="15" t="s">
        <v>984</v>
      </c>
      <c r="D1696" s="24">
        <v>15605</v>
      </c>
      <c r="E1696" t="str">
        <f>IF(D1696&lt;VLOOKUP(A1696,Min!A:B,2,FALSE),"Y","")</f>
        <v>Y</v>
      </c>
      <c r="F1696">
        <f>IF(AND(OR(s_tmchk="all",IF(ISERROR(MATCH(B1696,s_teams,0)),FALSE,TRUE)),OR(s_minsal="",s_minsal&lt;=D1696),OR(s_maxsal="",s_maxsal&gt;=D1696),OR(s_minyr="",s_minyr&lt;=A1696),OR(s_maxyr="",s_maxyr&gt;=A1696),OR(s_player="",s_player=C1696)),MAX(F$1:F1695)+1,0)</f>
        <v>0</v>
      </c>
    </row>
    <row r="1697" spans="1:6">
      <c r="A1697" s="20">
        <v>2014</v>
      </c>
      <c r="B1697" s="15" t="s">
        <v>39</v>
      </c>
      <c r="C1697" s="15" t="s">
        <v>866</v>
      </c>
      <c r="D1697" s="24">
        <v>14275000</v>
      </c>
      <c r="E1697" t="str">
        <f>IF(D1697&lt;VLOOKUP(A1697,Min!A:B,2,FALSE),"Y","")</f>
        <v/>
      </c>
      <c r="F1697">
        <f>IF(AND(OR(s_tmchk="all",IF(ISERROR(MATCH(B1697,s_teams,0)),FALSE,TRUE)),OR(s_minsal="",s_minsal&lt;=D1697),OR(s_maxsal="",s_maxsal&gt;=D1697),OR(s_minyr="",s_minyr&lt;=A1697),OR(s_maxyr="",s_maxyr&gt;=A1697),OR(s_player="",s_player=C1697)),MAX(F$1:F1696)+1,0)</f>
        <v>0</v>
      </c>
    </row>
    <row r="1698" spans="1:6">
      <c r="A1698" s="20">
        <v>2014</v>
      </c>
      <c r="B1698" s="15" t="s">
        <v>39</v>
      </c>
      <c r="C1698" s="15" t="s">
        <v>600</v>
      </c>
      <c r="D1698" s="24">
        <v>9036364</v>
      </c>
      <c r="E1698" t="str">
        <f>IF(D1698&lt;VLOOKUP(A1698,Min!A:B,2,FALSE),"Y","")</f>
        <v/>
      </c>
      <c r="F1698">
        <f>IF(AND(OR(s_tmchk="all",IF(ISERROR(MATCH(B1698,s_teams,0)),FALSE,TRUE)),OR(s_minsal="",s_minsal&lt;=D1698),OR(s_maxsal="",s_maxsal&gt;=D1698),OR(s_minyr="",s_minyr&lt;=A1698),OR(s_maxyr="",s_maxyr&gt;=A1698),OR(s_player="",s_player=C1698)),MAX(F$1:F1697)+1,0)</f>
        <v>0</v>
      </c>
    </row>
    <row r="1699" spans="1:6">
      <c r="A1699" s="20">
        <v>2014</v>
      </c>
      <c r="B1699" s="15" t="s">
        <v>39</v>
      </c>
      <c r="C1699" s="15" t="s">
        <v>275</v>
      </c>
      <c r="D1699" s="24">
        <v>6500000</v>
      </c>
      <c r="E1699" t="str">
        <f>IF(D1699&lt;VLOOKUP(A1699,Min!A:B,2,FALSE),"Y","")</f>
        <v/>
      </c>
      <c r="F1699">
        <f>IF(AND(OR(s_tmchk="all",IF(ISERROR(MATCH(B1699,s_teams,0)),FALSE,TRUE)),OR(s_minsal="",s_minsal&lt;=D1699),OR(s_maxsal="",s_maxsal&gt;=D1699),OR(s_minyr="",s_minyr&lt;=A1699),OR(s_maxyr="",s_maxyr&gt;=A1699),OR(s_player="",s_player=C1699)),MAX(F$1:F1698)+1,0)</f>
        <v>0</v>
      </c>
    </row>
    <row r="1700" spans="1:6">
      <c r="A1700" s="20">
        <v>2014</v>
      </c>
      <c r="B1700" s="15" t="s">
        <v>39</v>
      </c>
      <c r="C1700" s="15" t="s">
        <v>218</v>
      </c>
      <c r="D1700" s="24">
        <v>6300000</v>
      </c>
      <c r="E1700" t="str">
        <f>IF(D1700&lt;VLOOKUP(A1700,Min!A:B,2,FALSE),"Y","")</f>
        <v/>
      </c>
      <c r="F1700">
        <f>IF(AND(OR(s_tmchk="all",IF(ISERROR(MATCH(B1700,s_teams,0)),FALSE,TRUE)),OR(s_minsal="",s_minsal&lt;=D1700),OR(s_maxsal="",s_maxsal&gt;=D1700),OR(s_minyr="",s_minyr&lt;=A1700),OR(s_maxyr="",s_maxyr&gt;=A1700),OR(s_player="",s_player=C1700)),MAX(F$1:F1699)+1,0)</f>
        <v>0</v>
      </c>
    </row>
    <row r="1701" spans="1:6">
      <c r="A1701" s="20">
        <v>2014</v>
      </c>
      <c r="B1701" s="15" t="s">
        <v>39</v>
      </c>
      <c r="C1701" s="15" t="s">
        <v>351</v>
      </c>
      <c r="D1701" s="24">
        <v>5915880</v>
      </c>
      <c r="E1701" t="str">
        <f>IF(D1701&lt;VLOOKUP(A1701,Min!A:B,2,FALSE),"Y","")</f>
        <v/>
      </c>
      <c r="F1701">
        <f>IF(AND(OR(s_tmchk="all",IF(ISERROR(MATCH(B1701,s_teams,0)),FALSE,TRUE)),OR(s_minsal="",s_minsal&lt;=D1701),OR(s_maxsal="",s_maxsal&gt;=D1701),OR(s_minyr="",s_minyr&lt;=A1701),OR(s_maxyr="",s_maxyr&gt;=A1701),OR(s_player="",s_player=C1701)),MAX(F$1:F1700)+1,0)</f>
        <v>0</v>
      </c>
    </row>
    <row r="1702" spans="1:6">
      <c r="A1702" s="20">
        <v>2014</v>
      </c>
      <c r="B1702" s="15" t="s">
        <v>39</v>
      </c>
      <c r="C1702" s="15" t="s">
        <v>580</v>
      </c>
      <c r="D1702" s="24">
        <v>5324280</v>
      </c>
      <c r="E1702" t="str">
        <f>IF(D1702&lt;VLOOKUP(A1702,Min!A:B,2,FALSE),"Y","")</f>
        <v/>
      </c>
      <c r="F1702">
        <f>IF(AND(OR(s_tmchk="all",IF(ISERROR(MATCH(B1702,s_teams,0)),FALSE,TRUE)),OR(s_minsal="",s_minsal&lt;=D1702),OR(s_maxsal="",s_maxsal&gt;=D1702),OR(s_minyr="",s_minyr&lt;=A1702),OR(s_maxyr="",s_maxyr&gt;=A1702),OR(s_player="",s_player=C1702)),MAX(F$1:F1701)+1,0)</f>
        <v>0</v>
      </c>
    </row>
    <row r="1703" spans="1:6">
      <c r="A1703" s="20">
        <v>2014</v>
      </c>
      <c r="B1703" s="15" t="s">
        <v>39</v>
      </c>
      <c r="C1703" s="15" t="s">
        <v>354</v>
      </c>
      <c r="D1703" s="24">
        <v>4285560</v>
      </c>
      <c r="E1703" t="str">
        <f>IF(D1703&lt;VLOOKUP(A1703,Min!A:B,2,FALSE),"Y","")</f>
        <v/>
      </c>
      <c r="F1703">
        <f>IF(AND(OR(s_tmchk="all",IF(ISERROR(MATCH(B1703,s_teams,0)),FALSE,TRUE)),OR(s_minsal="",s_minsal&lt;=D1703),OR(s_maxsal="",s_maxsal&gt;=D1703),OR(s_minyr="",s_minyr&lt;=A1703),OR(s_maxyr="",s_maxyr&gt;=A1703),OR(s_player="",s_player=C1703)),MAX(F$1:F1702)+1,0)</f>
        <v>0</v>
      </c>
    </row>
    <row r="1704" spans="1:6">
      <c r="A1704" s="20">
        <v>2014</v>
      </c>
      <c r="B1704" s="15" t="s">
        <v>39</v>
      </c>
      <c r="C1704" s="15" t="s">
        <v>1103</v>
      </c>
      <c r="D1704" s="24">
        <v>3894240</v>
      </c>
      <c r="E1704" t="str">
        <f>IF(D1704&lt;VLOOKUP(A1704,Min!A:B,2,FALSE),"Y","")</f>
        <v/>
      </c>
      <c r="F1704">
        <f>IF(AND(OR(s_tmchk="all",IF(ISERROR(MATCH(B1704,s_teams,0)),FALSE,TRUE)),OR(s_minsal="",s_minsal&lt;=D1704),OR(s_maxsal="",s_maxsal&gt;=D1704),OR(s_minyr="",s_minyr&lt;=A1704),OR(s_maxyr="",s_maxyr&gt;=A1704),OR(s_player="",s_player=C1704)),MAX(F$1:F1703)+1,0)</f>
        <v>0</v>
      </c>
    </row>
    <row r="1705" spans="1:6">
      <c r="A1705" s="20">
        <v>2014</v>
      </c>
      <c r="B1705" s="15" t="s">
        <v>39</v>
      </c>
      <c r="C1705" s="15" t="s">
        <v>1019</v>
      </c>
      <c r="D1705" s="24">
        <v>3250000</v>
      </c>
      <c r="E1705" t="str">
        <f>IF(D1705&lt;VLOOKUP(A1705,Min!A:B,2,FALSE),"Y","")</f>
        <v/>
      </c>
      <c r="F1705">
        <f>IF(AND(OR(s_tmchk="all",IF(ISERROR(MATCH(B1705,s_teams,0)),FALSE,TRUE)),OR(s_minsal="",s_minsal&lt;=D1705),OR(s_maxsal="",s_maxsal&gt;=D1705),OR(s_minyr="",s_minyr&lt;=A1705),OR(s_maxyr="",s_maxyr&gt;=A1705),OR(s_player="",s_player=C1705)),MAX(F$1:F1704)+1,0)</f>
        <v>0</v>
      </c>
    </row>
    <row r="1706" spans="1:6">
      <c r="A1706" s="20">
        <v>2014</v>
      </c>
      <c r="B1706" s="15" t="s">
        <v>39</v>
      </c>
      <c r="C1706" s="15" t="s">
        <v>667</v>
      </c>
      <c r="D1706" s="24">
        <v>2225000</v>
      </c>
      <c r="E1706" t="str">
        <f>IF(D1706&lt;VLOOKUP(A1706,Min!A:B,2,FALSE),"Y","")</f>
        <v/>
      </c>
      <c r="F1706">
        <f>IF(AND(OR(s_tmchk="all",IF(ISERROR(MATCH(B1706,s_teams,0)),FALSE,TRUE)),OR(s_minsal="",s_minsal&lt;=D1706),OR(s_maxsal="",s_maxsal&gt;=D1706),OR(s_minyr="",s_minyr&lt;=A1706),OR(s_maxyr="",s_maxyr&gt;=A1706),OR(s_player="",s_player=C1706)),MAX(F$1:F1705)+1,0)</f>
        <v>0</v>
      </c>
    </row>
    <row r="1707" spans="1:6">
      <c r="A1707" s="20">
        <v>2014</v>
      </c>
      <c r="B1707" s="15" t="s">
        <v>39</v>
      </c>
      <c r="C1707" s="15" t="s">
        <v>173</v>
      </c>
      <c r="D1707" s="24">
        <v>1633440</v>
      </c>
      <c r="E1707" t="str">
        <f>IF(D1707&lt;VLOOKUP(A1707,Min!A:B,2,FALSE),"Y","")</f>
        <v/>
      </c>
      <c r="F1707">
        <f>IF(AND(OR(s_tmchk="all",IF(ISERROR(MATCH(B1707,s_teams,0)),FALSE,TRUE)),OR(s_minsal="",s_minsal&lt;=D1707),OR(s_maxsal="",s_maxsal&gt;=D1707),OR(s_minyr="",s_minyr&lt;=A1707),OR(s_maxyr="",s_maxyr&gt;=A1707),OR(s_player="",s_player=C1707)),MAX(F$1:F1706)+1,0)</f>
        <v>0</v>
      </c>
    </row>
    <row r="1708" spans="1:6">
      <c r="A1708" s="20">
        <v>2014</v>
      </c>
      <c r="B1708" s="15" t="s">
        <v>39</v>
      </c>
      <c r="C1708" s="15" t="s">
        <v>224</v>
      </c>
      <c r="D1708" s="24">
        <v>1467840</v>
      </c>
      <c r="E1708" t="str">
        <f>IF(D1708&lt;VLOOKUP(A1708,Min!A:B,2,FALSE),"Y","")</f>
        <v/>
      </c>
      <c r="F1708">
        <f>IF(AND(OR(s_tmchk="all",IF(ISERROR(MATCH(B1708,s_teams,0)),FALSE,TRUE)),OR(s_minsal="",s_minsal&lt;=D1708),OR(s_maxsal="",s_maxsal&gt;=D1708),OR(s_minyr="",s_minyr&lt;=A1708),OR(s_maxyr="",s_maxyr&gt;=A1708),OR(s_player="",s_player=C1708)),MAX(F$1:F1707)+1,0)</f>
        <v>0</v>
      </c>
    </row>
    <row r="1709" spans="1:6">
      <c r="A1709" s="20">
        <v>2014</v>
      </c>
      <c r="B1709" s="15" t="s">
        <v>39</v>
      </c>
      <c r="C1709" s="15" t="s">
        <v>2809</v>
      </c>
      <c r="D1709" s="24">
        <v>1388400</v>
      </c>
      <c r="E1709" t="str">
        <f>IF(D1709&lt;VLOOKUP(A1709,Min!A:B,2,FALSE),"Y","")</f>
        <v/>
      </c>
      <c r="F1709">
        <f>IF(AND(OR(s_tmchk="all",IF(ISERROR(MATCH(B1709,s_teams,0)),FALSE,TRUE)),OR(s_minsal="",s_minsal&lt;=D1709),OR(s_maxsal="",s_maxsal&gt;=D1709),OR(s_minyr="",s_minyr&lt;=A1709),OR(s_maxyr="",s_maxyr&gt;=A1709),OR(s_player="",s_player=C1709)),MAX(F$1:F1708)+1,0)</f>
        <v>0</v>
      </c>
    </row>
    <row r="1710" spans="1:6">
      <c r="A1710" s="20">
        <v>2014</v>
      </c>
      <c r="B1710" s="15" t="s">
        <v>39</v>
      </c>
      <c r="C1710" s="15" t="s">
        <v>2812</v>
      </c>
      <c r="D1710" s="24">
        <v>510000</v>
      </c>
      <c r="E1710" t="str">
        <f>IF(D1710&lt;VLOOKUP(A1710,Min!A:B,2,FALSE),"Y","")</f>
        <v/>
      </c>
      <c r="F1710">
        <f>IF(AND(OR(s_tmchk="all",IF(ISERROR(MATCH(B1710,s_teams,0)),FALSE,TRUE)),OR(s_minsal="",s_minsal&lt;=D1710),OR(s_maxsal="",s_maxsal&gt;=D1710),OR(s_minyr="",s_minyr&lt;=A1710),OR(s_maxyr="",s_maxyr&gt;=A1710),OR(s_player="",s_player=C1710)),MAX(F$1:F1709)+1,0)</f>
        <v>0</v>
      </c>
    </row>
    <row r="1711" spans="1:6">
      <c r="A1711" s="20">
        <v>2014</v>
      </c>
      <c r="B1711" s="15" t="s">
        <v>39</v>
      </c>
      <c r="C1711" s="15" t="s">
        <v>376</v>
      </c>
      <c r="D1711" s="24">
        <v>490180</v>
      </c>
      <c r="E1711" t="str">
        <f>IF(D1711&lt;VLOOKUP(A1711,Min!A:B,2,FALSE),"Y","")</f>
        <v/>
      </c>
      <c r="F1711">
        <f>IF(AND(OR(s_tmchk="all",IF(ISERROR(MATCH(B1711,s_teams,0)),FALSE,TRUE)),OR(s_minsal="",s_minsal&lt;=D1711),OR(s_maxsal="",s_maxsal&gt;=D1711),OR(s_minyr="",s_minyr&lt;=A1711),OR(s_maxyr="",s_maxyr&gt;=A1711),OR(s_player="",s_player=C1711)),MAX(F$1:F1710)+1,0)</f>
        <v>0</v>
      </c>
    </row>
    <row r="1712" spans="1:6">
      <c r="A1712" s="20">
        <v>2014</v>
      </c>
      <c r="B1712" s="15" t="s">
        <v>39</v>
      </c>
      <c r="C1712" s="15" t="s">
        <v>2168</v>
      </c>
      <c r="D1712" s="24">
        <v>57668</v>
      </c>
      <c r="E1712" t="str">
        <f>IF(D1712&lt;VLOOKUP(A1712,Min!A:B,2,FALSE),"Y","")</f>
        <v>Y</v>
      </c>
      <c r="F1712">
        <f>IF(AND(OR(s_tmchk="all",IF(ISERROR(MATCH(B1712,s_teams,0)),FALSE,TRUE)),OR(s_minsal="",s_minsal&lt;=D1712),OR(s_maxsal="",s_maxsal&gt;=D1712),OR(s_minyr="",s_minyr&lt;=A1712),OR(s_maxyr="",s_maxyr&gt;=A1712),OR(s_player="",s_player=C1712)),MAX(F$1:F1711)+1,0)</f>
        <v>0</v>
      </c>
    </row>
    <row r="1713" spans="1:6">
      <c r="A1713" s="20">
        <v>2014</v>
      </c>
      <c r="B1713" s="15" t="s">
        <v>39</v>
      </c>
      <c r="C1713" s="15" t="s">
        <v>1093</v>
      </c>
      <c r="D1713" s="24">
        <v>28834</v>
      </c>
      <c r="E1713" t="str">
        <f>IF(D1713&lt;VLOOKUP(A1713,Min!A:B,2,FALSE),"Y","")</f>
        <v>Y</v>
      </c>
      <c r="F1713">
        <f>IF(AND(OR(s_tmchk="all",IF(ISERROR(MATCH(B1713,s_teams,0)),FALSE,TRUE)),OR(s_minsal="",s_minsal&lt;=D1713),OR(s_maxsal="",s_maxsal&gt;=D1713),OR(s_minyr="",s_minyr&lt;=A1713),OR(s_maxyr="",s_maxyr&gt;=A1713),OR(s_player="",s_player=C1713)),MAX(F$1:F1712)+1,0)</f>
        <v>0</v>
      </c>
    </row>
    <row r="1714" spans="1:6">
      <c r="A1714" s="20">
        <v>2014</v>
      </c>
      <c r="B1714" s="15" t="s">
        <v>39</v>
      </c>
      <c r="C1714" s="15" t="s">
        <v>2817</v>
      </c>
      <c r="D1714" s="24">
        <v>28834</v>
      </c>
      <c r="E1714" t="str">
        <f>IF(D1714&lt;VLOOKUP(A1714,Min!A:B,2,FALSE),"Y","")</f>
        <v>Y</v>
      </c>
      <c r="F1714">
        <f>IF(AND(OR(s_tmchk="all",IF(ISERROR(MATCH(B1714,s_teams,0)),FALSE,TRUE)),OR(s_minsal="",s_minsal&lt;=D1714),OR(s_maxsal="",s_maxsal&gt;=D1714),OR(s_minyr="",s_minyr&lt;=A1714),OR(s_maxyr="",s_maxyr&gt;=A1714),OR(s_player="",s_player=C1714)),MAX(F$1:F1713)+1,0)</f>
        <v>0</v>
      </c>
    </row>
    <row r="1715" spans="1:6">
      <c r="A1715" s="20">
        <v>2014</v>
      </c>
      <c r="B1715" s="15" t="s">
        <v>41</v>
      </c>
      <c r="C1715" s="15" t="s">
        <v>392</v>
      </c>
      <c r="D1715" s="24">
        <v>22721381</v>
      </c>
      <c r="E1715" t="str">
        <f>IF(D1715&lt;VLOOKUP(A1715,Min!A:B,2,FALSE),"Y","")</f>
        <v/>
      </c>
      <c r="F1715">
        <f>IF(AND(OR(s_tmchk="all",IF(ISERROR(MATCH(B1715,s_teams,0)),FALSE,TRUE)),OR(s_minsal="",s_minsal&lt;=D1715),OR(s_maxsal="",s_maxsal&gt;=D1715),OR(s_minyr="",s_minyr&lt;=A1715),OR(s_maxyr="",s_maxyr&gt;=A1715),OR(s_player="",s_player=C1715)),MAX(F$1:F1714)+1,0)</f>
        <v>0</v>
      </c>
    </row>
    <row r="1716" spans="1:6">
      <c r="A1716" s="20">
        <v>2014</v>
      </c>
      <c r="B1716" s="15" t="s">
        <v>41</v>
      </c>
      <c r="C1716" s="15" t="s">
        <v>1752</v>
      </c>
      <c r="D1716" s="24">
        <v>9316796</v>
      </c>
      <c r="E1716" t="str">
        <f>IF(D1716&lt;VLOOKUP(A1716,Min!A:B,2,FALSE),"Y","")</f>
        <v/>
      </c>
      <c r="F1716">
        <f>IF(AND(OR(s_tmchk="all",IF(ISERROR(MATCH(B1716,s_teams,0)),FALSE,TRUE)),OR(s_minsal="",s_minsal&lt;=D1716),OR(s_maxsal="",s_maxsal&gt;=D1716),OR(s_minyr="",s_minyr&lt;=A1716),OR(s_maxyr="",s_maxyr&gt;=A1716),OR(s_player="",s_player=C1716)),MAX(F$1:F1715)+1,0)</f>
        <v>0</v>
      </c>
    </row>
    <row r="1717" spans="1:6">
      <c r="A1717" s="20">
        <v>2014</v>
      </c>
      <c r="B1717" s="15" t="s">
        <v>41</v>
      </c>
      <c r="C1717" s="15" t="s">
        <v>657</v>
      </c>
      <c r="D1717" s="24">
        <v>8000000</v>
      </c>
      <c r="E1717" t="str">
        <f>IF(D1717&lt;VLOOKUP(A1717,Min!A:B,2,FALSE),"Y","")</f>
        <v/>
      </c>
      <c r="F1717">
        <f>IF(AND(OR(s_tmchk="all",IF(ISERROR(MATCH(B1717,s_teams,0)),FALSE,TRUE)),OR(s_minsal="",s_minsal&lt;=D1717),OR(s_maxsal="",s_maxsal&gt;=D1717),OR(s_minyr="",s_minyr&lt;=A1717),OR(s_maxyr="",s_maxyr&gt;=A1717),OR(s_player="",s_player=C1717)),MAX(F$1:F1716)+1,0)</f>
        <v>0</v>
      </c>
    </row>
    <row r="1718" spans="1:6">
      <c r="A1718" s="20">
        <v>2014</v>
      </c>
      <c r="B1718" s="15" t="s">
        <v>41</v>
      </c>
      <c r="C1718" s="15" t="s">
        <v>1749</v>
      </c>
      <c r="D1718" s="24">
        <v>7073500</v>
      </c>
      <c r="E1718" t="str">
        <f>IF(D1718&lt;VLOOKUP(A1718,Min!A:B,2,FALSE),"Y","")</f>
        <v/>
      </c>
      <c r="F1718">
        <f>IF(AND(OR(s_tmchk="all",IF(ISERROR(MATCH(B1718,s_teams,0)),FALSE,TRUE)),OR(s_minsal="",s_minsal&lt;=D1718),OR(s_maxsal="",s_maxsal&gt;=D1718),OR(s_minyr="",s_minyr&lt;=A1718),OR(s_maxyr="",s_maxyr&gt;=A1718),OR(s_player="",s_player=C1718)),MAX(F$1:F1717)+1,0)</f>
        <v>0</v>
      </c>
    </row>
    <row r="1719" spans="1:6">
      <c r="A1719" s="20">
        <v>2014</v>
      </c>
      <c r="B1719" s="15" t="s">
        <v>41</v>
      </c>
      <c r="C1719" s="15" t="s">
        <v>1057</v>
      </c>
      <c r="D1719" s="24">
        <v>6791570</v>
      </c>
      <c r="E1719" t="str">
        <f>IF(D1719&lt;VLOOKUP(A1719,Min!A:B,2,FALSE),"Y","")</f>
        <v/>
      </c>
      <c r="F1719">
        <f>IF(AND(OR(s_tmchk="all",IF(ISERROR(MATCH(B1719,s_teams,0)),FALSE,TRUE)),OR(s_minsal="",s_minsal&lt;=D1719),OR(s_maxsal="",s_maxsal&gt;=D1719),OR(s_minyr="",s_minyr&lt;=A1719),OR(s_maxyr="",s_maxyr&gt;=A1719),OR(s_player="",s_player=C1719)),MAX(F$1:F1718)+1,0)</f>
        <v>0</v>
      </c>
    </row>
    <row r="1720" spans="1:6">
      <c r="A1720" s="20">
        <v>2014</v>
      </c>
      <c r="B1720" s="15" t="s">
        <v>41</v>
      </c>
      <c r="C1720" s="15" t="s">
        <v>800</v>
      </c>
      <c r="D1720" s="24">
        <v>5000000</v>
      </c>
      <c r="E1720" t="str">
        <f>IF(D1720&lt;VLOOKUP(A1720,Min!A:B,2,FALSE),"Y","")</f>
        <v/>
      </c>
      <c r="F1720">
        <f>IF(AND(OR(s_tmchk="all",IF(ISERROR(MATCH(B1720,s_teams,0)),FALSE,TRUE)),OR(s_minsal="",s_minsal&lt;=D1720),OR(s_maxsal="",s_maxsal&gt;=D1720),OR(s_minyr="",s_minyr&lt;=A1720),OR(s_maxyr="",s_maxyr&gt;=A1720),OR(s_player="",s_player=C1720)),MAX(F$1:F1719)+1,0)</f>
        <v>0</v>
      </c>
    </row>
    <row r="1721" spans="1:6">
      <c r="A1721" s="20">
        <v>2014</v>
      </c>
      <c r="B1721" s="15" t="s">
        <v>41</v>
      </c>
      <c r="C1721" s="15" t="s">
        <v>414</v>
      </c>
      <c r="D1721" s="24">
        <v>3700748</v>
      </c>
      <c r="E1721" t="str">
        <f>IF(D1721&lt;VLOOKUP(A1721,Min!A:B,2,FALSE),"Y","")</f>
        <v/>
      </c>
      <c r="F1721">
        <f>IF(AND(OR(s_tmchk="all",IF(ISERROR(MATCH(B1721,s_teams,0)),FALSE,TRUE)),OR(s_minsal="",s_minsal&lt;=D1721),OR(s_maxsal="",s_maxsal&gt;=D1721),OR(s_minyr="",s_minyr&lt;=A1721),OR(s_maxyr="",s_maxyr&gt;=A1721),OR(s_player="",s_player=C1721)),MAX(F$1:F1720)+1,0)</f>
        <v>0</v>
      </c>
    </row>
    <row r="1722" spans="1:6">
      <c r="A1722" s="20">
        <v>2014</v>
      </c>
      <c r="B1722" s="15" t="s">
        <v>41</v>
      </c>
      <c r="C1722" s="15" t="s">
        <v>812</v>
      </c>
      <c r="D1722" s="24">
        <v>3180000</v>
      </c>
      <c r="E1722" t="str">
        <f>IF(D1722&lt;VLOOKUP(A1722,Min!A:B,2,FALSE),"Y","")</f>
        <v/>
      </c>
      <c r="F1722">
        <f>IF(AND(OR(s_tmchk="all",IF(ISERROR(MATCH(B1722,s_teams,0)),FALSE,TRUE)),OR(s_minsal="",s_minsal&lt;=D1722),OR(s_maxsal="",s_maxsal&gt;=D1722),OR(s_minyr="",s_minyr&lt;=A1722),OR(s_maxyr="",s_maxyr&gt;=A1722),OR(s_player="",s_player=C1722)),MAX(F$1:F1721)+1,0)</f>
        <v>0</v>
      </c>
    </row>
    <row r="1723" spans="1:6">
      <c r="A1723" s="20">
        <v>2014</v>
      </c>
      <c r="B1723" s="15" t="s">
        <v>41</v>
      </c>
      <c r="C1723" s="15" t="s">
        <v>227</v>
      </c>
      <c r="D1723" s="24">
        <v>2652000</v>
      </c>
      <c r="E1723" t="str">
        <f>IF(D1723&lt;VLOOKUP(A1723,Min!A:B,2,FALSE),"Y","")</f>
        <v/>
      </c>
      <c r="F1723">
        <f>IF(AND(OR(s_tmchk="all",IF(ISERROR(MATCH(B1723,s_teams,0)),FALSE,TRUE)),OR(s_minsal="",s_minsal&lt;=D1723),OR(s_maxsal="",s_maxsal&gt;=D1723),OR(s_minyr="",s_minyr&lt;=A1723),OR(s_maxyr="",s_maxyr&gt;=A1723),OR(s_player="",s_player=C1723)),MAX(F$1:F1722)+1,0)</f>
        <v>0</v>
      </c>
    </row>
    <row r="1724" spans="1:6">
      <c r="A1724" s="20">
        <v>2014</v>
      </c>
      <c r="B1724" s="15" t="s">
        <v>41</v>
      </c>
      <c r="C1724" s="15" t="s">
        <v>229</v>
      </c>
      <c r="D1724" s="24">
        <v>1536960</v>
      </c>
      <c r="E1724" t="str">
        <f>IF(D1724&lt;VLOOKUP(A1724,Min!A:B,2,FALSE),"Y","")</f>
        <v/>
      </c>
      <c r="F1724">
        <f>IF(AND(OR(s_tmchk="all",IF(ISERROR(MATCH(B1724,s_teams,0)),FALSE,TRUE)),OR(s_minsal="",s_minsal&lt;=D1724),OR(s_maxsal="",s_maxsal&gt;=D1724),OR(s_minyr="",s_minyr&lt;=A1724),OR(s_maxyr="",s_maxyr&gt;=A1724),OR(s_player="",s_player=C1724)),MAX(F$1:F1723)+1,0)</f>
        <v>0</v>
      </c>
    </row>
    <row r="1725" spans="1:6">
      <c r="A1725" s="20">
        <v>2014</v>
      </c>
      <c r="B1725" s="15" t="s">
        <v>41</v>
      </c>
      <c r="C1725" s="15" t="s">
        <v>403</v>
      </c>
      <c r="D1725" s="24">
        <v>1272279</v>
      </c>
      <c r="E1725" t="str">
        <f>IF(D1725&lt;VLOOKUP(A1725,Min!A:B,2,FALSE),"Y","")</f>
        <v/>
      </c>
      <c r="F1725">
        <f>IF(AND(OR(s_tmchk="all",IF(ISERROR(MATCH(B1725,s_teams,0)),FALSE,TRUE)),OR(s_minsal="",s_minsal&lt;=D1725),OR(s_maxsal="",s_maxsal&gt;=D1725),OR(s_minyr="",s_minyr&lt;=A1725),OR(s_maxyr="",s_maxyr&gt;=A1725),OR(s_player="",s_player=C1725)),MAX(F$1:F1724)+1,0)</f>
        <v>0</v>
      </c>
    </row>
    <row r="1726" spans="1:6">
      <c r="A1726" s="20">
        <v>2014</v>
      </c>
      <c r="B1726" s="15" t="s">
        <v>41</v>
      </c>
      <c r="C1726" s="15" t="s">
        <v>1265</v>
      </c>
      <c r="D1726" s="24">
        <v>947907</v>
      </c>
      <c r="E1726" t="str">
        <f>IF(D1726&lt;VLOOKUP(A1726,Min!A:B,2,FALSE),"Y","")</f>
        <v/>
      </c>
      <c r="F1726">
        <f>IF(AND(OR(s_tmchk="all",IF(ISERROR(MATCH(B1726,s_teams,0)),FALSE,TRUE)),OR(s_minsal="",s_minsal&lt;=D1726),OR(s_maxsal="",s_maxsal&gt;=D1726),OR(s_minyr="",s_minyr&lt;=A1726),OR(s_maxyr="",s_maxyr&gt;=A1726),OR(s_player="",s_player=C1726)),MAX(F$1:F1725)+1,0)</f>
        <v>0</v>
      </c>
    </row>
    <row r="1727" spans="1:6">
      <c r="A1727" s="20">
        <v>2014</v>
      </c>
      <c r="B1727" s="15" t="s">
        <v>41</v>
      </c>
      <c r="C1727" s="15" t="s">
        <v>1785</v>
      </c>
      <c r="D1727" s="24">
        <v>788872</v>
      </c>
      <c r="E1727" t="str">
        <f>IF(D1727&lt;VLOOKUP(A1727,Min!A:B,2,FALSE),"Y","")</f>
        <v/>
      </c>
      <c r="F1727">
        <f>IF(AND(OR(s_tmchk="all",IF(ISERROR(MATCH(B1727,s_teams,0)),FALSE,TRUE)),OR(s_minsal="",s_minsal&lt;=D1727),OR(s_maxsal="",s_maxsal&gt;=D1727),OR(s_minyr="",s_minyr&lt;=A1727),OR(s_maxyr="",s_maxyr&gt;=A1727),OR(s_player="",s_player=C1727)),MAX(F$1:F1726)+1,0)</f>
        <v>0</v>
      </c>
    </row>
    <row r="1728" spans="1:6">
      <c r="A1728" s="20">
        <v>2014</v>
      </c>
      <c r="B1728" s="15" t="s">
        <v>41</v>
      </c>
      <c r="C1728" s="15" t="s">
        <v>161</v>
      </c>
      <c r="D1728" s="24">
        <v>788872</v>
      </c>
      <c r="E1728" t="str">
        <f>IF(D1728&lt;VLOOKUP(A1728,Min!A:B,2,FALSE),"Y","")</f>
        <v/>
      </c>
      <c r="F1728">
        <f>IF(AND(OR(s_tmchk="all",IF(ISERROR(MATCH(B1728,s_teams,0)),FALSE,TRUE)),OR(s_minsal="",s_minsal&lt;=D1728),OR(s_maxsal="",s_maxsal&gt;=D1728),OR(s_minyr="",s_minyr&lt;=A1728),OR(s_maxyr="",s_maxyr&gt;=A1728),OR(s_player="",s_player=C1728)),MAX(F$1:F1727)+1,0)</f>
        <v>0</v>
      </c>
    </row>
    <row r="1729" spans="1:6">
      <c r="A1729" s="20">
        <v>2014</v>
      </c>
      <c r="B1729" s="15" t="s">
        <v>41</v>
      </c>
      <c r="C1729" s="15" t="s">
        <v>1791</v>
      </c>
      <c r="D1729" s="24">
        <v>550000</v>
      </c>
      <c r="E1729" t="str">
        <f>IF(D1729&lt;VLOOKUP(A1729,Min!A:B,2,FALSE),"Y","")</f>
        <v/>
      </c>
      <c r="F1729">
        <f>IF(AND(OR(s_tmchk="all",IF(ISERROR(MATCH(B1729,s_teams,0)),FALSE,TRUE)),OR(s_minsal="",s_minsal&lt;=D1729),OR(s_maxsal="",s_maxsal&gt;=D1729),OR(s_minyr="",s_minyr&lt;=A1729),OR(s_maxyr="",s_maxyr&gt;=A1729),OR(s_player="",s_player=C1729)),MAX(F$1:F1728)+1,0)</f>
        <v>0</v>
      </c>
    </row>
    <row r="1730" spans="1:6">
      <c r="A1730" s="20">
        <v>2014</v>
      </c>
      <c r="B1730" s="15" t="s">
        <v>41</v>
      </c>
      <c r="C1730" s="15" t="s">
        <v>424</v>
      </c>
      <c r="D1730" s="24">
        <v>490180</v>
      </c>
      <c r="E1730" t="str">
        <f>IF(D1730&lt;VLOOKUP(A1730,Min!A:B,2,FALSE),"Y","")</f>
        <v/>
      </c>
      <c r="F1730">
        <f>IF(AND(OR(s_tmchk="all",IF(ISERROR(MATCH(B1730,s_teams,0)),FALSE,TRUE)),OR(s_minsal="",s_minsal&lt;=D1730),OR(s_maxsal="",s_maxsal&gt;=D1730),OR(s_minyr="",s_minyr&lt;=A1730),OR(s_maxyr="",s_maxyr&gt;=A1730),OR(s_player="",s_player=C1730)),MAX(F$1:F1729)+1,0)</f>
        <v>0</v>
      </c>
    </row>
    <row r="1731" spans="1:6">
      <c r="A1731" s="20">
        <v>2014</v>
      </c>
      <c r="B1731" s="15" t="s">
        <v>43</v>
      </c>
      <c r="C1731" s="15" t="s">
        <v>608</v>
      </c>
      <c r="D1731" s="24">
        <v>10786517</v>
      </c>
      <c r="E1731" t="str">
        <f>IF(D1731&lt;VLOOKUP(A1731,Min!A:B,2,FALSE),"Y","")</f>
        <v/>
      </c>
      <c r="F1731">
        <f>IF(AND(OR(s_tmchk="all",IF(ISERROR(MATCH(B1731,s_teams,0)),FALSE,TRUE)),OR(s_minsal="",s_minsal&lt;=D1731),OR(s_maxsal="",s_maxsal&gt;=D1731),OR(s_minyr="",s_minyr&lt;=A1731),OR(s_maxyr="",s_maxyr&gt;=A1731),OR(s_player="",s_player=C1731)),MAX(F$1:F1730)+1,0)</f>
        <v>0</v>
      </c>
    </row>
    <row r="1732" spans="1:6">
      <c r="A1732" s="20">
        <v>2014</v>
      </c>
      <c r="B1732" s="15" t="s">
        <v>43</v>
      </c>
      <c r="C1732" s="15" t="s">
        <v>419</v>
      </c>
      <c r="D1732" s="24">
        <v>10750000</v>
      </c>
      <c r="E1732" t="str">
        <f>IF(D1732&lt;VLOOKUP(A1732,Min!A:B,2,FALSE),"Y","")</f>
        <v/>
      </c>
      <c r="F1732">
        <f>IF(AND(OR(s_tmchk="all",IF(ISERROR(MATCH(B1732,s_teams,0)),FALSE,TRUE)),OR(s_minsal="",s_minsal&lt;=D1732),OR(s_maxsal="",s_maxsal&gt;=D1732),OR(s_minyr="",s_minyr&lt;=A1732),OR(s_maxyr="",s_maxyr&gt;=A1732),OR(s_player="",s_player=C1732)),MAX(F$1:F1731)+1,0)</f>
        <v>0</v>
      </c>
    </row>
    <row r="1733" spans="1:6">
      <c r="A1733" s="20">
        <v>2014</v>
      </c>
      <c r="B1733" s="15" t="s">
        <v>43</v>
      </c>
      <c r="C1733" s="15" t="s">
        <v>434</v>
      </c>
      <c r="D1733" s="24">
        <v>10146925</v>
      </c>
      <c r="E1733" t="str">
        <f>IF(D1733&lt;VLOOKUP(A1733,Min!A:B,2,FALSE),"Y","")</f>
        <v/>
      </c>
      <c r="F1733">
        <f>IF(AND(OR(s_tmchk="all",IF(ISERROR(MATCH(B1733,s_teams,0)),FALSE,TRUE)),OR(s_minsal="",s_minsal&lt;=D1733),OR(s_maxsal="",s_maxsal&gt;=D1733),OR(s_minyr="",s_minyr&lt;=A1733),OR(s_maxyr="",s_maxyr&gt;=A1733),OR(s_player="",s_player=C1733)),MAX(F$1:F1732)+1,0)</f>
        <v>0</v>
      </c>
    </row>
    <row r="1734" spans="1:6">
      <c r="A1734" s="20">
        <v>2014</v>
      </c>
      <c r="B1734" s="15" t="s">
        <v>43</v>
      </c>
      <c r="C1734" s="15" t="s">
        <v>441</v>
      </c>
      <c r="D1734" s="24">
        <v>6344164</v>
      </c>
      <c r="E1734" t="str">
        <f>IF(D1734&lt;VLOOKUP(A1734,Min!A:B,2,FALSE),"Y","")</f>
        <v/>
      </c>
      <c r="F1734">
        <f>IF(AND(OR(s_tmchk="all",IF(ISERROR(MATCH(B1734,s_teams,0)),FALSE,TRUE)),OR(s_minsal="",s_minsal&lt;=D1734),OR(s_maxsal="",s_maxsal&gt;=D1734),OR(s_minyr="",s_minyr&lt;=A1734),OR(s_maxyr="",s_maxyr&gt;=A1734),OR(s_player="",s_player=C1734)),MAX(F$1:F1733)+1,0)</f>
        <v>0</v>
      </c>
    </row>
    <row r="1735" spans="1:6">
      <c r="A1735" s="20">
        <v>2014</v>
      </c>
      <c r="B1735" s="15" t="s">
        <v>43</v>
      </c>
      <c r="C1735" s="15" t="s">
        <v>444</v>
      </c>
      <c r="D1735" s="24">
        <v>5150000</v>
      </c>
      <c r="E1735" t="str">
        <f>IF(D1735&lt;VLOOKUP(A1735,Min!A:B,2,FALSE),"Y","")</f>
        <v/>
      </c>
      <c r="F1735">
        <f>IF(AND(OR(s_tmchk="all",IF(ISERROR(MATCH(B1735,s_teams,0)),FALSE,TRUE)),OR(s_minsal="",s_minsal&lt;=D1735),OR(s_maxsal="",s_maxsal&gt;=D1735),OR(s_minyr="",s_minyr&lt;=A1735),OR(s_maxyr="",s_maxyr&gt;=A1735),OR(s_player="",s_player=C1735)),MAX(F$1:F1734)+1,0)</f>
        <v>0</v>
      </c>
    </row>
    <row r="1736" spans="1:6">
      <c r="A1736" s="20">
        <v>2014</v>
      </c>
      <c r="B1736" s="15" t="s">
        <v>43</v>
      </c>
      <c r="C1736" s="15" t="s">
        <v>806</v>
      </c>
      <c r="D1736" s="24">
        <v>4818000</v>
      </c>
      <c r="E1736" t="str">
        <f>IF(D1736&lt;VLOOKUP(A1736,Min!A:B,2,FALSE),"Y","")</f>
        <v/>
      </c>
      <c r="F1736">
        <f>IF(AND(OR(s_tmchk="all",IF(ISERROR(MATCH(B1736,s_teams,0)),FALSE,TRUE)),OR(s_minsal="",s_minsal&lt;=D1736),OR(s_maxsal="",s_maxsal&gt;=D1736),OR(s_minyr="",s_minyr&lt;=A1736),OR(s_maxyr="",s_maxyr&gt;=A1736),OR(s_player="",s_player=C1736)),MAX(F$1:F1735)+1,0)</f>
        <v>0</v>
      </c>
    </row>
    <row r="1737" spans="1:6">
      <c r="A1737" s="20">
        <v>2014</v>
      </c>
      <c r="B1737" s="15" t="s">
        <v>43</v>
      </c>
      <c r="C1737" s="15" t="s">
        <v>365</v>
      </c>
      <c r="D1737" s="24">
        <v>4400000</v>
      </c>
      <c r="E1737" t="str">
        <f>IF(D1737&lt;VLOOKUP(A1737,Min!A:B,2,FALSE),"Y","")</f>
        <v/>
      </c>
      <c r="F1737">
        <f>IF(AND(OR(s_tmchk="all",IF(ISERROR(MATCH(B1737,s_teams,0)),FALSE,TRUE)),OR(s_minsal="",s_minsal&lt;=D1737),OR(s_maxsal="",s_maxsal&gt;=D1737),OR(s_minyr="",s_minyr&lt;=A1737),OR(s_maxyr="",s_maxyr&gt;=A1737),OR(s_player="",s_player=C1737)),MAX(F$1:F1736)+1,0)</f>
        <v>0</v>
      </c>
    </row>
    <row r="1738" spans="1:6">
      <c r="A1738" s="20">
        <v>2014</v>
      </c>
      <c r="B1738" s="15" t="s">
        <v>43</v>
      </c>
      <c r="C1738" s="15" t="s">
        <v>2859</v>
      </c>
      <c r="D1738" s="24">
        <v>3524880</v>
      </c>
      <c r="E1738" t="str">
        <f>IF(D1738&lt;VLOOKUP(A1738,Min!A:B,2,FALSE),"Y","")</f>
        <v/>
      </c>
      <c r="F1738">
        <f>IF(AND(OR(s_tmchk="all",IF(ISERROR(MATCH(B1738,s_teams,0)),FALSE,TRUE)),OR(s_minsal="",s_minsal&lt;=D1738),OR(s_maxsal="",s_maxsal&gt;=D1738),OR(s_minyr="",s_minyr&lt;=A1738),OR(s_maxyr="",s_maxyr&gt;=A1738),OR(s_player="",s_player=C1738)),MAX(F$1:F1737)+1,0)</f>
        <v>0</v>
      </c>
    </row>
    <row r="1739" spans="1:6">
      <c r="A1739" s="20">
        <v>2014</v>
      </c>
      <c r="B1739" s="15" t="s">
        <v>43</v>
      </c>
      <c r="C1739" s="15" t="s">
        <v>464</v>
      </c>
      <c r="D1739" s="24">
        <v>3231683</v>
      </c>
      <c r="E1739" t="str">
        <f>IF(D1739&lt;VLOOKUP(A1739,Min!A:B,2,FALSE),"Y","")</f>
        <v/>
      </c>
      <c r="F1739">
        <f>IF(AND(OR(s_tmchk="all",IF(ISERROR(MATCH(B1739,s_teams,0)),FALSE,TRUE)),OR(s_minsal="",s_minsal&lt;=D1739),OR(s_maxsal="",s_maxsal&gt;=D1739),OR(s_minyr="",s_minyr&lt;=A1739),OR(s_maxyr="",s_maxyr&gt;=A1739),OR(s_player="",s_player=C1739)),MAX(F$1:F1738)+1,0)</f>
        <v>0</v>
      </c>
    </row>
    <row r="1740" spans="1:6">
      <c r="A1740" s="20">
        <v>2014</v>
      </c>
      <c r="B1740" s="15" t="s">
        <v>43</v>
      </c>
      <c r="C1740" s="15" t="s">
        <v>553</v>
      </c>
      <c r="D1740" s="24">
        <v>3000000</v>
      </c>
      <c r="E1740" t="str">
        <f>IF(D1740&lt;VLOOKUP(A1740,Min!A:B,2,FALSE),"Y","")</f>
        <v/>
      </c>
      <c r="F1740">
        <f>IF(AND(OR(s_tmchk="all",IF(ISERROR(MATCH(B1740,s_teams,0)),FALSE,TRUE)),OR(s_minsal="",s_minsal&lt;=D1740),OR(s_maxsal="",s_maxsal&gt;=D1740),OR(s_minyr="",s_minyr&lt;=A1740),OR(s_maxyr="",s_maxyr&gt;=A1740),OR(s_player="",s_player=C1740)),MAX(F$1:F1739)+1,0)</f>
        <v>0</v>
      </c>
    </row>
    <row r="1741" spans="1:6">
      <c r="A1741" s="20">
        <v>2014</v>
      </c>
      <c r="B1741" s="15" t="s">
        <v>43</v>
      </c>
      <c r="C1741" s="15" t="s">
        <v>1047</v>
      </c>
      <c r="D1741" s="24">
        <v>2016000</v>
      </c>
      <c r="E1741" t="str">
        <f>IF(D1741&lt;VLOOKUP(A1741,Min!A:B,2,FALSE),"Y","")</f>
        <v/>
      </c>
      <c r="F1741">
        <f>IF(AND(OR(s_tmchk="all",IF(ISERROR(MATCH(B1741,s_teams,0)),FALSE,TRUE)),OR(s_minsal="",s_minsal&lt;=D1741),OR(s_maxsal="",s_maxsal&gt;=D1741),OR(s_minyr="",s_minyr&lt;=A1741),OR(s_maxyr="",s_maxyr&gt;=A1741),OR(s_player="",s_player=C1741)),MAX(F$1:F1740)+1,0)</f>
        <v>0</v>
      </c>
    </row>
    <row r="1742" spans="1:6">
      <c r="A1742" s="20">
        <v>2014</v>
      </c>
      <c r="B1742" s="15" t="s">
        <v>43</v>
      </c>
      <c r="C1742" s="15" t="s">
        <v>2303</v>
      </c>
      <c r="D1742" s="24">
        <v>1750000</v>
      </c>
      <c r="E1742" t="str">
        <f>IF(D1742&lt;VLOOKUP(A1742,Min!A:B,2,FALSE),"Y","")</f>
        <v/>
      </c>
      <c r="F1742">
        <f>IF(AND(OR(s_tmchk="all",IF(ISERROR(MATCH(B1742,s_teams,0)),FALSE,TRUE)),OR(s_minsal="",s_minsal&lt;=D1742),OR(s_maxsal="",s_maxsal&gt;=D1742),OR(s_minyr="",s_minyr&lt;=A1742),OR(s_maxyr="",s_maxyr&gt;=A1742),OR(s_player="",s_player=C1742)),MAX(F$1:F1741)+1,0)</f>
        <v>0</v>
      </c>
    </row>
    <row r="1743" spans="1:6">
      <c r="A1743" s="20">
        <v>2014</v>
      </c>
      <c r="B1743" s="15" t="s">
        <v>43</v>
      </c>
      <c r="C1743" s="15" t="s">
        <v>437</v>
      </c>
      <c r="D1743" s="24">
        <v>1442880</v>
      </c>
      <c r="E1743" t="str">
        <f>IF(D1743&lt;VLOOKUP(A1743,Min!A:B,2,FALSE),"Y","")</f>
        <v/>
      </c>
      <c r="F1743">
        <f>IF(AND(OR(s_tmchk="all",IF(ISERROR(MATCH(B1743,s_teams,0)),FALSE,TRUE)),OR(s_minsal="",s_minsal&lt;=D1743),OR(s_maxsal="",s_maxsal&gt;=D1743),OR(s_minyr="",s_minyr&lt;=A1743),OR(s_maxyr="",s_maxyr&gt;=A1743),OR(s_player="",s_player=C1743)),MAX(F$1:F1742)+1,0)</f>
        <v>0</v>
      </c>
    </row>
    <row r="1744" spans="1:6">
      <c r="A1744" s="20">
        <v>2014</v>
      </c>
      <c r="B1744" s="15" t="s">
        <v>43</v>
      </c>
      <c r="C1744" s="15" t="s">
        <v>1164</v>
      </c>
      <c r="D1744" s="24">
        <v>1422720</v>
      </c>
      <c r="E1744" t="str">
        <f>IF(D1744&lt;VLOOKUP(A1744,Min!A:B,2,FALSE),"Y","")</f>
        <v/>
      </c>
      <c r="F1744">
        <f>IF(AND(OR(s_tmchk="all",IF(ISERROR(MATCH(B1744,s_teams,0)),FALSE,TRUE)),OR(s_minsal="",s_minsal&lt;=D1744),OR(s_maxsal="",s_maxsal&gt;=D1744),OR(s_minyr="",s_minyr&lt;=A1744),OR(s_maxyr="",s_maxyr&gt;=A1744),OR(s_player="",s_player=C1744)),MAX(F$1:F1743)+1,0)</f>
        <v>0</v>
      </c>
    </row>
    <row r="1745" spans="1:6">
      <c r="A1745" s="20">
        <v>2014</v>
      </c>
      <c r="B1745" s="15" t="s">
        <v>43</v>
      </c>
      <c r="C1745" s="15" t="s">
        <v>330</v>
      </c>
      <c r="D1745" s="24">
        <v>947907</v>
      </c>
      <c r="E1745" t="str">
        <f>IF(D1745&lt;VLOOKUP(A1745,Min!A:B,2,FALSE),"Y","")</f>
        <v/>
      </c>
      <c r="F1745">
        <f>IF(AND(OR(s_tmchk="all",IF(ISERROR(MATCH(B1745,s_teams,0)),FALSE,TRUE)),OR(s_minsal="",s_minsal&lt;=D1745),OR(s_maxsal="",s_maxsal&gt;=D1745),OR(s_minyr="",s_minyr&lt;=A1745),OR(s_maxyr="",s_maxyr&gt;=A1745),OR(s_player="",s_player=C1745)),MAX(F$1:F1744)+1,0)</f>
        <v>0</v>
      </c>
    </row>
    <row r="1746" spans="1:6">
      <c r="A1746" s="20">
        <v>2014</v>
      </c>
      <c r="B1746" s="15" t="s">
        <v>43</v>
      </c>
      <c r="C1746" s="15" t="s">
        <v>1866</v>
      </c>
      <c r="D1746" s="24">
        <v>788872</v>
      </c>
      <c r="E1746" t="str">
        <f>IF(D1746&lt;VLOOKUP(A1746,Min!A:B,2,FALSE),"Y","")</f>
        <v/>
      </c>
      <c r="F1746">
        <f>IF(AND(OR(s_tmchk="all",IF(ISERROR(MATCH(B1746,s_teams,0)),FALSE,TRUE)),OR(s_minsal="",s_minsal&lt;=D1746),OR(s_maxsal="",s_maxsal&gt;=D1746),OR(s_minyr="",s_minyr&lt;=A1746),OR(s_maxyr="",s_maxyr&gt;=A1746),OR(s_player="",s_player=C1746)),MAX(F$1:F1745)+1,0)</f>
        <v>0</v>
      </c>
    </row>
    <row r="1747" spans="1:6">
      <c r="A1747" s="20">
        <v>2014</v>
      </c>
      <c r="B1747" s="15" t="s">
        <v>45</v>
      </c>
      <c r="C1747" s="15" t="s">
        <v>502</v>
      </c>
      <c r="D1747" s="24">
        <v>13500000</v>
      </c>
      <c r="E1747" t="str">
        <f>IF(D1747&lt;VLOOKUP(A1747,Min!A:B,2,FALSE),"Y","")</f>
        <v/>
      </c>
      <c r="F1747">
        <f>IF(AND(OR(s_tmchk="all",IF(ISERROR(MATCH(B1747,s_teams,0)),FALSE,TRUE)),OR(s_minsal="",s_minsal&lt;=D1747),OR(s_maxsal="",s_maxsal&gt;=D1747),OR(s_minyr="",s_minyr&lt;=A1747),OR(s_maxyr="",s_maxyr&gt;=A1747),OR(s_player="",s_player=C1747)),MAX(F$1:F1746)+1,0)</f>
        <v>0</v>
      </c>
    </row>
    <row r="1748" spans="1:6">
      <c r="A1748" s="20">
        <v>2014</v>
      </c>
      <c r="B1748" s="15" t="s">
        <v>45</v>
      </c>
      <c r="C1748" s="15" t="s">
        <v>416</v>
      </c>
      <c r="D1748" s="24">
        <v>8580000</v>
      </c>
      <c r="E1748" t="str">
        <f>IF(D1748&lt;VLOOKUP(A1748,Min!A:B,2,FALSE),"Y","")</f>
        <v/>
      </c>
      <c r="F1748">
        <f>IF(AND(OR(s_tmchk="all",IF(ISERROR(MATCH(B1748,s_teams,0)),FALSE,TRUE)),OR(s_minsal="",s_minsal&lt;=D1748),OR(s_maxsal="",s_maxsal&gt;=D1748),OR(s_minyr="",s_minyr&lt;=A1748),OR(s_maxyr="",s_maxyr&gt;=A1748),OR(s_player="",s_player=C1748)),MAX(F$1:F1747)+1,0)</f>
        <v>0</v>
      </c>
    </row>
    <row r="1749" spans="1:6">
      <c r="A1749" s="20">
        <v>2014</v>
      </c>
      <c r="B1749" s="15" t="s">
        <v>45</v>
      </c>
      <c r="C1749" s="15" t="s">
        <v>661</v>
      </c>
      <c r="D1749" s="24">
        <v>8500000</v>
      </c>
      <c r="E1749" t="str">
        <f>IF(D1749&lt;VLOOKUP(A1749,Min!A:B,2,FALSE),"Y","")</f>
        <v/>
      </c>
      <c r="F1749">
        <f>IF(AND(OR(s_tmchk="all",IF(ISERROR(MATCH(B1749,s_teams,0)),FALSE,TRUE)),OR(s_minsal="",s_minsal&lt;=D1749),OR(s_maxsal="",s_maxsal&gt;=D1749),OR(s_minyr="",s_minyr&lt;=A1749),OR(s_maxyr="",s_maxyr&gt;=A1749),OR(s_player="",s_player=C1749)),MAX(F$1:F1748)+1,0)</f>
        <v>0</v>
      </c>
    </row>
    <row r="1750" spans="1:6">
      <c r="A1750" s="20">
        <v>2014</v>
      </c>
      <c r="B1750" s="15" t="s">
        <v>45</v>
      </c>
      <c r="C1750" s="15" t="s">
        <v>1137</v>
      </c>
      <c r="D1750" s="24">
        <v>7655503</v>
      </c>
      <c r="E1750" t="str">
        <f>IF(D1750&lt;VLOOKUP(A1750,Min!A:B,2,FALSE),"Y","")</f>
        <v/>
      </c>
      <c r="F1750">
        <f>IF(AND(OR(s_tmchk="all",IF(ISERROR(MATCH(B1750,s_teams,0)),FALSE,TRUE)),OR(s_minsal="",s_minsal&lt;=D1750),OR(s_maxsal="",s_maxsal&gt;=D1750),OR(s_minyr="",s_minyr&lt;=A1750),OR(s_maxyr="",s_maxyr&gt;=A1750),OR(s_player="",s_player=C1750)),MAX(F$1:F1749)+1,0)</f>
        <v>0</v>
      </c>
    </row>
    <row r="1751" spans="1:6">
      <c r="A1751" s="20">
        <v>2014</v>
      </c>
      <c r="B1751" s="15" t="s">
        <v>45</v>
      </c>
      <c r="C1751" s="15" t="s">
        <v>164</v>
      </c>
      <c r="D1751" s="24">
        <v>4500000</v>
      </c>
      <c r="E1751" t="str">
        <f>IF(D1751&lt;VLOOKUP(A1751,Min!A:B,2,FALSE),"Y","")</f>
        <v/>
      </c>
      <c r="F1751">
        <f>IF(AND(OR(s_tmchk="all",IF(ISERROR(MATCH(B1751,s_teams,0)),FALSE,TRUE)),OR(s_minsal="",s_minsal&lt;=D1751),OR(s_maxsal="",s_maxsal&gt;=D1751),OR(s_minyr="",s_minyr&lt;=A1751),OR(s_maxyr="",s_maxyr&gt;=A1751),OR(s_player="",s_player=C1751)),MAX(F$1:F1750)+1,0)</f>
        <v>0</v>
      </c>
    </row>
    <row r="1752" spans="1:6">
      <c r="A1752" s="20">
        <v>2014</v>
      </c>
      <c r="B1752" s="15" t="s">
        <v>45</v>
      </c>
      <c r="C1752" s="15" t="s">
        <v>894</v>
      </c>
      <c r="D1752" s="24">
        <v>4086454</v>
      </c>
      <c r="E1752" t="str">
        <f>IF(D1752&lt;VLOOKUP(A1752,Min!A:B,2,FALSE),"Y","")</f>
        <v/>
      </c>
      <c r="F1752">
        <f>IF(AND(OR(s_tmchk="all",IF(ISERROR(MATCH(B1752,s_teams,0)),FALSE,TRUE)),OR(s_minsal="",s_minsal&lt;=D1752),OR(s_maxsal="",s_maxsal&gt;=D1752),OR(s_minyr="",s_minyr&lt;=A1752),OR(s_maxyr="",s_maxyr&gt;=A1752),OR(s_player="",s_player=C1752)),MAX(F$1:F1751)+1,0)</f>
        <v>0</v>
      </c>
    </row>
    <row r="1753" spans="1:6">
      <c r="A1753" s="20">
        <v>2014</v>
      </c>
      <c r="B1753" s="15" t="s">
        <v>45</v>
      </c>
      <c r="C1753" s="15" t="s">
        <v>1603</v>
      </c>
      <c r="D1753" s="24">
        <v>2790343</v>
      </c>
      <c r="E1753" t="str">
        <f>IF(D1753&lt;VLOOKUP(A1753,Min!A:B,2,FALSE),"Y","")</f>
        <v/>
      </c>
      <c r="F1753">
        <f>IF(AND(OR(s_tmchk="all",IF(ISERROR(MATCH(B1753,s_teams,0)),FALSE,TRUE)),OR(s_minsal="",s_minsal&lt;=D1753),OR(s_maxsal="",s_maxsal&gt;=D1753),OR(s_minyr="",s_minyr&lt;=A1753),OR(s_maxyr="",s_maxyr&gt;=A1753),OR(s_player="",s_player=C1753)),MAX(F$1:F1752)+1,0)</f>
        <v>0</v>
      </c>
    </row>
    <row r="1754" spans="1:6">
      <c r="A1754" s="20">
        <v>2014</v>
      </c>
      <c r="B1754" s="15" t="s">
        <v>45</v>
      </c>
      <c r="C1754" s="15" t="s">
        <v>521</v>
      </c>
      <c r="D1754" s="24">
        <v>2653080</v>
      </c>
      <c r="E1754" t="str">
        <f>IF(D1754&lt;VLOOKUP(A1754,Min!A:B,2,FALSE),"Y","")</f>
        <v/>
      </c>
      <c r="F1754">
        <f>IF(AND(OR(s_tmchk="all",IF(ISERROR(MATCH(B1754,s_teams,0)),FALSE,TRUE)),OR(s_minsal="",s_minsal&lt;=D1754),OR(s_maxsal="",s_maxsal&gt;=D1754),OR(s_minyr="",s_minyr&lt;=A1754),OR(s_maxyr="",s_maxyr&gt;=A1754),OR(s_player="",s_player=C1754)),MAX(F$1:F1753)+1,0)</f>
        <v>0</v>
      </c>
    </row>
    <row r="1755" spans="1:6">
      <c r="A1755" s="20">
        <v>2014</v>
      </c>
      <c r="B1755" s="15" t="s">
        <v>45</v>
      </c>
      <c r="C1755" s="15" t="s">
        <v>2887</v>
      </c>
      <c r="D1755" s="24">
        <v>2500000</v>
      </c>
      <c r="E1755" t="str">
        <f>IF(D1755&lt;VLOOKUP(A1755,Min!A:B,2,FALSE),"Y","")</f>
        <v/>
      </c>
      <c r="F1755">
        <f>IF(AND(OR(s_tmchk="all",IF(ISERROR(MATCH(B1755,s_teams,0)),FALSE,TRUE)),OR(s_minsal="",s_minsal&lt;=D1755),OR(s_maxsal="",s_maxsal&gt;=D1755),OR(s_minyr="",s_minyr&lt;=A1755),OR(s_maxyr="",s_maxyr&gt;=A1755),OR(s_player="",s_player=C1755)),MAX(F$1:F1754)+1,0)</f>
        <v>0</v>
      </c>
    </row>
    <row r="1756" spans="1:6">
      <c r="A1756" s="20">
        <v>2014</v>
      </c>
      <c r="B1756" s="15" t="s">
        <v>45</v>
      </c>
      <c r="C1756" s="15" t="s">
        <v>516</v>
      </c>
      <c r="D1756" s="24">
        <v>2462400</v>
      </c>
      <c r="E1756" t="str">
        <f>IF(D1756&lt;VLOOKUP(A1756,Min!A:B,2,FALSE),"Y","")</f>
        <v/>
      </c>
      <c r="F1756">
        <f>IF(AND(OR(s_tmchk="all",IF(ISERROR(MATCH(B1756,s_teams,0)),FALSE,TRUE)),OR(s_minsal="",s_minsal&lt;=D1756),OR(s_maxsal="",s_maxsal&gt;=D1756),OR(s_minyr="",s_minyr&lt;=A1756),OR(s_maxyr="",s_maxyr&gt;=A1756),OR(s_player="",s_player=C1756)),MAX(F$1:F1755)+1,0)</f>
        <v>0</v>
      </c>
    </row>
    <row r="1757" spans="1:6">
      <c r="A1757" s="20">
        <v>2014</v>
      </c>
      <c r="B1757" s="15" t="s">
        <v>45</v>
      </c>
      <c r="C1757" s="15" t="s">
        <v>5120</v>
      </c>
      <c r="D1757" s="24">
        <v>1750000</v>
      </c>
      <c r="E1757" t="str">
        <f>IF(D1757&lt;VLOOKUP(A1757,Min!A:B,2,FALSE),"Y","")</f>
        <v/>
      </c>
      <c r="F1757">
        <f>IF(AND(OR(s_tmchk="all",IF(ISERROR(MATCH(B1757,s_teams,0)),FALSE,TRUE)),OR(s_minsal="",s_minsal&lt;=D1757),OR(s_maxsal="",s_maxsal&gt;=D1757),OR(s_minyr="",s_minyr&lt;=A1757),OR(s_maxyr="",s_maxyr&gt;=A1757),OR(s_player="",s_player=C1757)),MAX(F$1:F1756)+1,0)</f>
        <v>0</v>
      </c>
    </row>
    <row r="1758" spans="1:6">
      <c r="A1758" s="20">
        <v>2014</v>
      </c>
      <c r="B1758" s="15" t="s">
        <v>45</v>
      </c>
      <c r="C1758" s="15" t="s">
        <v>1105</v>
      </c>
      <c r="D1758" s="24">
        <v>1045000</v>
      </c>
      <c r="E1758" t="str">
        <f>IF(D1758&lt;VLOOKUP(A1758,Min!A:B,2,FALSE),"Y","")</f>
        <v/>
      </c>
      <c r="F1758">
        <f>IF(AND(OR(s_tmchk="all",IF(ISERROR(MATCH(B1758,s_teams,0)),FALSE,TRUE)),OR(s_minsal="",s_minsal&lt;=D1758),OR(s_maxsal="",s_maxsal&gt;=D1758),OR(s_minyr="",s_minyr&lt;=A1758),OR(s_maxyr="",s_maxyr&gt;=A1758),OR(s_player="",s_player=C1758)),MAX(F$1:F1757)+1,0)</f>
        <v>0</v>
      </c>
    </row>
    <row r="1759" spans="1:6">
      <c r="A1759" s="20">
        <v>2014</v>
      </c>
      <c r="B1759" s="15" t="s">
        <v>45</v>
      </c>
      <c r="C1759" s="15" t="s">
        <v>2894</v>
      </c>
      <c r="D1759" s="24">
        <v>884293</v>
      </c>
      <c r="E1759" t="str">
        <f>IF(D1759&lt;VLOOKUP(A1759,Min!A:B,2,FALSE),"Y","")</f>
        <v/>
      </c>
      <c r="F1759">
        <f>IF(AND(OR(s_tmchk="all",IF(ISERROR(MATCH(B1759,s_teams,0)),FALSE,TRUE)),OR(s_minsal="",s_minsal&lt;=D1759),OR(s_maxsal="",s_maxsal&gt;=D1759),OR(s_minyr="",s_minyr&lt;=A1759),OR(s_maxyr="",s_maxyr&gt;=A1759),OR(s_player="",s_player=C1759)),MAX(F$1:F1758)+1,0)</f>
        <v>0</v>
      </c>
    </row>
    <row r="1760" spans="1:6">
      <c r="A1760" s="20">
        <v>2014</v>
      </c>
      <c r="B1760" s="15" t="s">
        <v>45</v>
      </c>
      <c r="C1760" s="15" t="s">
        <v>2402</v>
      </c>
      <c r="D1760" s="24">
        <v>500000</v>
      </c>
      <c r="E1760" t="str">
        <f>IF(D1760&lt;VLOOKUP(A1760,Min!A:B,2,FALSE),"Y","")</f>
        <v/>
      </c>
      <c r="F1760">
        <f>IF(AND(OR(s_tmchk="all",IF(ISERROR(MATCH(B1760,s_teams,0)),FALSE,TRUE)),OR(s_minsal="",s_minsal&lt;=D1760),OR(s_maxsal="",s_maxsal&gt;=D1760),OR(s_minyr="",s_minyr&lt;=A1760),OR(s_maxyr="",s_maxyr&gt;=A1760),OR(s_player="",s_player=C1760)),MAX(F$1:F1759)+1,0)</f>
        <v>0</v>
      </c>
    </row>
    <row r="1761" spans="1:6">
      <c r="A1761" s="20">
        <v>2014</v>
      </c>
      <c r="B1761" s="15" t="s">
        <v>45</v>
      </c>
      <c r="C1761" s="15" t="s">
        <v>2898</v>
      </c>
      <c r="D1761" s="24">
        <v>490180</v>
      </c>
      <c r="E1761" t="str">
        <f>IF(D1761&lt;VLOOKUP(A1761,Min!A:B,2,FALSE),"Y","")</f>
        <v/>
      </c>
      <c r="F1761">
        <f>IF(AND(OR(s_tmchk="all",IF(ISERROR(MATCH(B1761,s_teams,0)),FALSE,TRUE)),OR(s_minsal="",s_minsal&lt;=D1761),OR(s_maxsal="",s_maxsal&gt;=D1761),OR(s_minyr="",s_minyr&lt;=A1761),OR(s_maxyr="",s_maxyr&gt;=A1761),OR(s_player="",s_player=C1761)),MAX(F$1:F1760)+1,0)</f>
        <v>0</v>
      </c>
    </row>
    <row r="1762" spans="1:6">
      <c r="A1762" s="20">
        <v>2014</v>
      </c>
      <c r="B1762" s="15" t="s">
        <v>46</v>
      </c>
      <c r="C1762" s="15" t="s">
        <v>564</v>
      </c>
      <c r="D1762" s="24">
        <v>14000000</v>
      </c>
      <c r="E1762" t="str">
        <f>IF(D1762&lt;VLOOKUP(A1762,Min!A:B,2,FALSE),"Y","")</f>
        <v/>
      </c>
      <c r="F1762">
        <f>IF(AND(OR(s_tmchk="all",IF(ISERROR(MATCH(B1762,s_teams,0)),FALSE,TRUE)),OR(s_minsal="",s_minsal&lt;=D1762),OR(s_maxsal="",s_maxsal&gt;=D1762),OR(s_minyr="",s_minyr&lt;=A1762),OR(s_maxyr="",s_maxyr&gt;=A1762),OR(s_player="",s_player=C1762)),MAX(F$1:F1761)+1,0)</f>
        <v>0</v>
      </c>
    </row>
    <row r="1763" spans="1:6">
      <c r="A1763" s="20">
        <v>2014</v>
      </c>
      <c r="B1763" s="15" t="s">
        <v>46</v>
      </c>
      <c r="C1763" s="15" t="s">
        <v>148</v>
      </c>
      <c r="D1763" s="24">
        <v>13878000</v>
      </c>
      <c r="E1763" t="str">
        <f>IF(D1763&lt;VLOOKUP(A1763,Min!A:B,2,FALSE),"Y","")</f>
        <v/>
      </c>
      <c r="F1763">
        <f>IF(AND(OR(s_tmchk="all",IF(ISERROR(MATCH(B1763,s_teams,0)),FALSE,TRUE)),OR(s_minsal="",s_minsal&lt;=D1763),OR(s_maxsal="",s_maxsal&gt;=D1763),OR(s_minyr="",s_minyr&lt;=A1763),OR(s_maxyr="",s_maxyr&gt;=A1763),OR(s_player="",s_player=C1763)),MAX(F$1:F1762)+1,0)</f>
        <v>0</v>
      </c>
    </row>
    <row r="1764" spans="1:6">
      <c r="A1764" s="20">
        <v>2014</v>
      </c>
      <c r="B1764" s="15" t="s">
        <v>46</v>
      </c>
      <c r="C1764" s="15" t="s">
        <v>567</v>
      </c>
      <c r="D1764" s="24">
        <v>12868632</v>
      </c>
      <c r="E1764" t="str">
        <f>IF(D1764&lt;VLOOKUP(A1764,Min!A:B,2,FALSE),"Y","")</f>
        <v/>
      </c>
      <c r="F1764">
        <f>IF(AND(OR(s_tmchk="all",IF(ISERROR(MATCH(B1764,s_teams,0)),FALSE,TRUE)),OR(s_minsal="",s_minsal&lt;=D1764),OR(s_maxsal="",s_maxsal&gt;=D1764),OR(s_minyr="",s_minyr&lt;=A1764),OR(s_maxyr="",s_maxyr&gt;=A1764),OR(s_player="",s_player=C1764)),MAX(F$1:F1763)+1,0)</f>
        <v>0</v>
      </c>
    </row>
    <row r="1765" spans="1:6">
      <c r="A1765" s="20">
        <v>2014</v>
      </c>
      <c r="B1765" s="15" t="s">
        <v>46</v>
      </c>
      <c r="C1765" s="15" t="s">
        <v>570</v>
      </c>
      <c r="D1765" s="24">
        <v>9887642</v>
      </c>
      <c r="E1765" t="str">
        <f>IF(D1765&lt;VLOOKUP(A1765,Min!A:B,2,FALSE),"Y","")</f>
        <v/>
      </c>
      <c r="F1765">
        <f>IF(AND(OR(s_tmchk="all",IF(ISERROR(MATCH(B1765,s_teams,0)),FALSE,TRUE)),OR(s_minsal="",s_minsal&lt;=D1765),OR(s_maxsal="",s_maxsal&gt;=D1765),OR(s_minyr="",s_minyr&lt;=A1765),OR(s_maxyr="",s_maxyr&gt;=A1765),OR(s_player="",s_player=C1765)),MAX(F$1:F1764)+1,0)</f>
        <v>0</v>
      </c>
    </row>
    <row r="1766" spans="1:6">
      <c r="A1766" s="20">
        <v>2014</v>
      </c>
      <c r="B1766" s="15" t="s">
        <v>46</v>
      </c>
      <c r="C1766" s="15" t="s">
        <v>531</v>
      </c>
      <c r="D1766" s="24">
        <v>4000000</v>
      </c>
      <c r="E1766" t="str">
        <f>IF(D1766&lt;VLOOKUP(A1766,Min!A:B,2,FALSE),"Y","")</f>
        <v/>
      </c>
      <c r="F1766">
        <f>IF(AND(OR(s_tmchk="all",IF(ISERROR(MATCH(B1766,s_teams,0)),FALSE,TRUE)),OR(s_minsal="",s_minsal&lt;=D1766),OR(s_maxsal="",s_maxsal&gt;=D1766),OR(s_minyr="",s_minyr&lt;=A1766),OR(s_maxyr="",s_maxyr&gt;=A1766),OR(s_player="",s_player=C1766)),MAX(F$1:F1765)+1,0)</f>
        <v>0</v>
      </c>
    </row>
    <row r="1767" spans="1:6">
      <c r="A1767" s="20">
        <v>2014</v>
      </c>
      <c r="B1767" s="15" t="s">
        <v>46</v>
      </c>
      <c r="C1767" s="15" t="s">
        <v>582</v>
      </c>
      <c r="D1767" s="24">
        <v>3500000</v>
      </c>
      <c r="E1767" t="str">
        <f>IF(D1767&lt;VLOOKUP(A1767,Min!A:B,2,FALSE),"Y","")</f>
        <v/>
      </c>
      <c r="F1767">
        <f>IF(AND(OR(s_tmchk="all",IF(ISERROR(MATCH(B1767,s_teams,0)),FALSE,TRUE)),OR(s_minsal="",s_minsal&lt;=D1767),OR(s_maxsal="",s_maxsal&gt;=D1767),OR(s_minyr="",s_minyr&lt;=A1767),OR(s_maxyr="",s_maxyr&gt;=A1767),OR(s_player="",s_player=C1767)),MAX(F$1:F1766)+1,0)</f>
        <v>0</v>
      </c>
    </row>
    <row r="1768" spans="1:6">
      <c r="A1768" s="20">
        <v>2014</v>
      </c>
      <c r="B1768" s="15" t="s">
        <v>46</v>
      </c>
      <c r="C1768" s="15" t="s">
        <v>578</v>
      </c>
      <c r="D1768" s="24">
        <v>2923920</v>
      </c>
      <c r="E1768" t="str">
        <f>IF(D1768&lt;VLOOKUP(A1768,Min!A:B,2,FALSE),"Y","")</f>
        <v/>
      </c>
      <c r="F1768">
        <f>IF(AND(OR(s_tmchk="all",IF(ISERROR(MATCH(B1768,s_teams,0)),FALSE,TRUE)),OR(s_minsal="",s_minsal&lt;=D1768),OR(s_maxsal="",s_maxsal&gt;=D1768),OR(s_minyr="",s_minyr&lt;=A1768),OR(s_maxyr="",s_maxyr&gt;=A1768),OR(s_player="",s_player=C1768)),MAX(F$1:F1767)+1,0)</f>
        <v>0</v>
      </c>
    </row>
    <row r="1769" spans="1:6">
      <c r="A1769" s="20">
        <v>2014</v>
      </c>
      <c r="B1769" s="15" t="s">
        <v>46</v>
      </c>
      <c r="C1769" s="15" t="s">
        <v>557</v>
      </c>
      <c r="D1769" s="24">
        <v>2445480</v>
      </c>
      <c r="E1769" t="str">
        <f>IF(D1769&lt;VLOOKUP(A1769,Min!A:B,2,FALSE),"Y","")</f>
        <v/>
      </c>
      <c r="F1769">
        <f>IF(AND(OR(s_tmchk="all",IF(ISERROR(MATCH(B1769,s_teams,0)),FALSE,TRUE)),OR(s_minsal="",s_minsal&lt;=D1769),OR(s_maxsal="",s_maxsal&gt;=D1769),OR(s_minyr="",s_minyr&lt;=A1769),OR(s_maxyr="",s_maxyr&gt;=A1769),OR(s_player="",s_player=C1769)),MAX(F$1:F1768)+1,0)</f>
        <v>0</v>
      </c>
    </row>
    <row r="1770" spans="1:6">
      <c r="A1770" s="20">
        <v>2014</v>
      </c>
      <c r="B1770" s="15" t="s">
        <v>46</v>
      </c>
      <c r="C1770" s="15" t="s">
        <v>2914</v>
      </c>
      <c r="D1770" s="24">
        <v>2162419</v>
      </c>
      <c r="E1770" t="str">
        <f>IF(D1770&lt;VLOOKUP(A1770,Min!A:B,2,FALSE),"Y","")</f>
        <v/>
      </c>
      <c r="F1770">
        <f>IF(AND(OR(s_tmchk="all",IF(ISERROR(MATCH(B1770,s_teams,0)),FALSE,TRUE)),OR(s_minsal="",s_minsal&lt;=D1770),OR(s_maxsal="",s_maxsal&gt;=D1770),OR(s_minyr="",s_minyr&lt;=A1770),OR(s_maxyr="",s_maxyr&gt;=A1770),OR(s_player="",s_player=C1770)),MAX(F$1:F1769)+1,0)</f>
        <v>0</v>
      </c>
    </row>
    <row r="1771" spans="1:6">
      <c r="A1771" s="20">
        <v>2014</v>
      </c>
      <c r="B1771" s="15" t="s">
        <v>46</v>
      </c>
      <c r="C1771" s="15" t="s">
        <v>2916</v>
      </c>
      <c r="D1771" s="24">
        <v>2000000</v>
      </c>
      <c r="E1771" t="str">
        <f>IF(D1771&lt;VLOOKUP(A1771,Min!A:B,2,FALSE),"Y","")</f>
        <v/>
      </c>
      <c r="F1771">
        <f>IF(AND(OR(s_tmchk="all",IF(ISERROR(MATCH(B1771,s_teams,0)),FALSE,TRUE)),OR(s_minsal="",s_minsal&lt;=D1771),OR(s_maxsal="",s_maxsal&gt;=D1771),OR(s_minyr="",s_minyr&lt;=A1771),OR(s_maxyr="",s_maxyr&gt;=A1771),OR(s_player="",s_player=C1771)),MAX(F$1:F1770)+1,0)</f>
        <v>0</v>
      </c>
    </row>
    <row r="1772" spans="1:6">
      <c r="A1772" s="20">
        <v>2014</v>
      </c>
      <c r="B1772" s="15" t="s">
        <v>46</v>
      </c>
      <c r="C1772" s="15" t="s">
        <v>587</v>
      </c>
      <c r="D1772" s="24">
        <v>1066920</v>
      </c>
      <c r="E1772" t="str">
        <f>IF(D1772&lt;VLOOKUP(A1772,Min!A:B,2,FALSE),"Y","")</f>
        <v/>
      </c>
      <c r="F1772">
        <f>IF(AND(OR(s_tmchk="all",IF(ISERROR(MATCH(B1772,s_teams,0)),FALSE,TRUE)),OR(s_minsal="",s_minsal&lt;=D1772),OR(s_maxsal="",s_maxsal&gt;=D1772),OR(s_minyr="",s_minyr&lt;=A1772),OR(s_maxyr="",s_maxyr&gt;=A1772),OR(s_player="",s_player=C1772)),MAX(F$1:F1771)+1,0)</f>
        <v>0</v>
      </c>
    </row>
    <row r="1773" spans="1:6">
      <c r="A1773" s="20">
        <v>2014</v>
      </c>
      <c r="B1773" s="15" t="s">
        <v>46</v>
      </c>
      <c r="C1773" s="15" t="s">
        <v>1888</v>
      </c>
      <c r="D1773" s="24">
        <v>1056720</v>
      </c>
      <c r="E1773" t="str">
        <f>IF(D1773&lt;VLOOKUP(A1773,Min!A:B,2,FALSE),"Y","")</f>
        <v/>
      </c>
      <c r="F1773">
        <f>IF(AND(OR(s_tmchk="all",IF(ISERROR(MATCH(B1773,s_teams,0)),FALSE,TRUE)),OR(s_minsal="",s_minsal&lt;=D1773),OR(s_maxsal="",s_maxsal&gt;=D1773),OR(s_minyr="",s_minyr&lt;=A1773),OR(s_maxyr="",s_maxyr&gt;=A1773),OR(s_player="",s_player=C1773)),MAX(F$1:F1772)+1,0)</f>
        <v>0</v>
      </c>
    </row>
    <row r="1774" spans="1:6">
      <c r="A1774" s="20">
        <v>2014</v>
      </c>
      <c r="B1774" s="15" t="s">
        <v>46</v>
      </c>
      <c r="C1774" s="15" t="s">
        <v>560</v>
      </c>
      <c r="D1774" s="24">
        <v>875500</v>
      </c>
      <c r="E1774" t="str">
        <f>IF(D1774&lt;VLOOKUP(A1774,Min!A:B,2,FALSE),"Y","")</f>
        <v/>
      </c>
      <c r="F1774">
        <f>IF(AND(OR(s_tmchk="all",IF(ISERROR(MATCH(B1774,s_teams,0)),FALSE,TRUE)),OR(s_minsal="",s_minsal&lt;=D1774),OR(s_maxsal="",s_maxsal&gt;=D1774),OR(s_minyr="",s_minyr&lt;=A1774),OR(s_maxyr="",s_maxyr&gt;=A1774),OR(s_player="",s_player=C1774)),MAX(F$1:F1773)+1,0)</f>
        <v>0</v>
      </c>
    </row>
    <row r="1775" spans="1:6">
      <c r="A1775" s="20">
        <v>2014</v>
      </c>
      <c r="B1775" s="15" t="s">
        <v>46</v>
      </c>
      <c r="C1775" s="15" t="s">
        <v>1892</v>
      </c>
      <c r="D1775" s="24">
        <v>490180</v>
      </c>
      <c r="E1775" t="str">
        <f>IF(D1775&lt;VLOOKUP(A1775,Min!A:B,2,FALSE),"Y","")</f>
        <v/>
      </c>
      <c r="F1775">
        <f>IF(AND(OR(s_tmchk="all",IF(ISERROR(MATCH(B1775,s_teams,0)),FALSE,TRUE)),OR(s_minsal="",s_minsal&lt;=D1775),OR(s_maxsal="",s_maxsal&gt;=D1775),OR(s_minyr="",s_minyr&lt;=A1775),OR(s_maxyr="",s_maxyr&gt;=A1775),OR(s_player="",s_player=C1775)),MAX(F$1:F1774)+1,0)</f>
        <v>0</v>
      </c>
    </row>
    <row r="1776" spans="1:6">
      <c r="A1776" s="20">
        <v>2014</v>
      </c>
      <c r="B1776" s="15" t="s">
        <v>46</v>
      </c>
      <c r="C1776" s="15" t="s">
        <v>2926</v>
      </c>
      <c r="D1776" s="24">
        <v>284053</v>
      </c>
      <c r="E1776" t="str">
        <f>IF(D1776&lt;VLOOKUP(A1776,Min!A:B,2,FALSE),"Y","")</f>
        <v>Y</v>
      </c>
      <c r="F1776">
        <f>IF(AND(OR(s_tmchk="all",IF(ISERROR(MATCH(B1776,s_teams,0)),FALSE,TRUE)),OR(s_minsal="",s_minsal&lt;=D1776),OR(s_maxsal="",s_maxsal&gt;=D1776),OR(s_minyr="",s_minyr&lt;=A1776),OR(s_maxyr="",s_maxyr&gt;=A1776),OR(s_player="",s_player=C1776)),MAX(F$1:F1775)+1,0)</f>
        <v>0</v>
      </c>
    </row>
    <row r="1777" spans="1:6">
      <c r="A1777" s="20">
        <v>2014</v>
      </c>
      <c r="B1777" s="15" t="s">
        <v>46</v>
      </c>
      <c r="C1777" s="15" t="s">
        <v>1175</v>
      </c>
      <c r="D1777" s="24">
        <v>49018</v>
      </c>
      <c r="E1777" t="str">
        <f>IF(D1777&lt;VLOOKUP(A1777,Min!A:B,2,FALSE),"Y","")</f>
        <v>Y</v>
      </c>
      <c r="F1777">
        <f>IF(AND(OR(s_tmchk="all",IF(ISERROR(MATCH(B1777,s_teams,0)),FALSE,TRUE)),OR(s_minsal="",s_minsal&lt;=D1777),OR(s_maxsal="",s_maxsal&gt;=D1777),OR(s_minyr="",s_minyr&lt;=A1777),OR(s_maxyr="",s_maxyr&gt;=A1777),OR(s_player="",s_player=C1777)),MAX(F$1:F1776)+1,0)</f>
        <v>0</v>
      </c>
    </row>
    <row r="1778" spans="1:6">
      <c r="A1778" s="20">
        <v>2014</v>
      </c>
      <c r="B1778" s="15" t="s">
        <v>49</v>
      </c>
      <c r="C1778" s="15" t="s">
        <v>157</v>
      </c>
      <c r="D1778" s="24">
        <v>20513178</v>
      </c>
      <c r="E1778" t="str">
        <f>IF(D1778&lt;VLOOKUP(A1778,Min!A:B,2,FALSE),"Y","")</f>
        <v/>
      </c>
      <c r="F1778">
        <f>IF(AND(OR(s_tmchk="all",IF(ISERROR(MATCH(B1778,s_teams,0)),FALSE,TRUE)),OR(s_minsal="",s_minsal&lt;=D1778),OR(s_maxsal="",s_maxsal&gt;=D1778),OR(s_minyr="",s_minyr&lt;=A1778),OR(s_maxyr="",s_maxyr&gt;=A1778),OR(s_player="",s_player=C1778)),MAX(F$1:F1777)+1,0)</f>
        <v>0</v>
      </c>
    </row>
    <row r="1779" spans="1:6">
      <c r="A1779" s="20">
        <v>2014</v>
      </c>
      <c r="B1779" s="15" t="s">
        <v>49</v>
      </c>
      <c r="C1779" s="15" t="s">
        <v>605</v>
      </c>
      <c r="D1779" s="24">
        <v>13701250</v>
      </c>
      <c r="E1779" t="str">
        <f>IF(D1779&lt;VLOOKUP(A1779,Min!A:B,2,FALSE),"Y","")</f>
        <v/>
      </c>
      <c r="F1779">
        <f>IF(AND(OR(s_tmchk="all",IF(ISERROR(MATCH(B1779,s_teams,0)),FALSE,TRUE)),OR(s_minsal="",s_minsal&lt;=D1779),OR(s_maxsal="",s_maxsal&gt;=D1779),OR(s_minyr="",s_minyr&lt;=A1779),OR(s_maxyr="",s_maxyr&gt;=A1779),OR(s_player="",s_player=C1779)),MAX(F$1:F1778)+1,0)</f>
        <v>0</v>
      </c>
    </row>
    <row r="1780" spans="1:6">
      <c r="A1780" s="20">
        <v>2014</v>
      </c>
      <c r="B1780" s="15" t="s">
        <v>49</v>
      </c>
      <c r="C1780" s="15" t="s">
        <v>291</v>
      </c>
      <c r="D1780" s="24">
        <v>8374646</v>
      </c>
      <c r="E1780" t="str">
        <f>IF(D1780&lt;VLOOKUP(A1780,Min!A:B,2,FALSE),"Y","")</f>
        <v/>
      </c>
      <c r="F1780">
        <f>IF(AND(OR(s_tmchk="all",IF(ISERROR(MATCH(B1780,s_teams,0)),FALSE,TRUE)),OR(s_minsal="",s_minsal&lt;=D1780),OR(s_maxsal="",s_maxsal&gt;=D1780),OR(s_minyr="",s_minyr&lt;=A1780),OR(s_maxyr="",s_maxyr&gt;=A1780),OR(s_player="",s_player=C1780)),MAX(F$1:F1779)+1,0)</f>
        <v>0</v>
      </c>
    </row>
    <row r="1781" spans="1:6">
      <c r="A1781" s="20">
        <v>2014</v>
      </c>
      <c r="B1781" s="15" t="s">
        <v>49</v>
      </c>
      <c r="C1781" s="15" t="s">
        <v>995</v>
      </c>
      <c r="D1781" s="24">
        <v>8374646</v>
      </c>
      <c r="E1781" t="str">
        <f>IF(D1781&lt;VLOOKUP(A1781,Min!A:B,2,FALSE),"Y","")</f>
        <v/>
      </c>
      <c r="F1781">
        <f>IF(AND(OR(s_tmchk="all",IF(ISERROR(MATCH(B1781,s_teams,0)),FALSE,TRUE)),OR(s_minsal="",s_minsal&lt;=D1781),OR(s_maxsal="",s_maxsal&gt;=D1781),OR(s_minyr="",s_minyr&lt;=A1781),OR(s_maxyr="",s_maxyr&gt;=A1781),OR(s_player="",s_player=C1781)),MAX(F$1:F1780)+1,0)</f>
        <v>0</v>
      </c>
    </row>
    <row r="1782" spans="1:6">
      <c r="A1782" s="20">
        <v>2014</v>
      </c>
      <c r="B1782" s="15" t="s">
        <v>49</v>
      </c>
      <c r="C1782" s="15" t="s">
        <v>495</v>
      </c>
      <c r="D1782" s="24">
        <v>5724622</v>
      </c>
      <c r="E1782" t="str">
        <f>IF(D1782&lt;VLOOKUP(A1782,Min!A:B,2,FALSE),"Y","")</f>
        <v/>
      </c>
      <c r="F1782">
        <f>IF(AND(OR(s_tmchk="all",IF(ISERROR(MATCH(B1782,s_teams,0)),FALSE,TRUE)),OR(s_minsal="",s_minsal&lt;=D1782),OR(s_maxsal="",s_maxsal&gt;=D1782),OR(s_minyr="",s_minyr&lt;=A1782),OR(s_maxyr="",s_maxyr&gt;=A1782),OR(s_player="",s_player=C1782)),MAX(F$1:F1781)+1,0)</f>
        <v>0</v>
      </c>
    </row>
    <row r="1783" spans="1:6">
      <c r="A1783" s="20">
        <v>2014</v>
      </c>
      <c r="B1783" s="15" t="s">
        <v>49</v>
      </c>
      <c r="C1783" s="15" t="s">
        <v>624</v>
      </c>
      <c r="D1783" s="24">
        <v>1551840</v>
      </c>
      <c r="E1783" t="str">
        <f>IF(D1783&lt;VLOOKUP(A1783,Min!A:B,2,FALSE),"Y","")</f>
        <v/>
      </c>
      <c r="F1783">
        <f>IF(AND(OR(s_tmchk="all",IF(ISERROR(MATCH(B1783,s_teams,0)),FALSE,TRUE)),OR(s_minsal="",s_minsal&lt;=D1783),OR(s_maxsal="",s_maxsal&gt;=D1783),OR(s_minyr="",s_minyr&lt;=A1783),OR(s_maxyr="",s_maxyr&gt;=A1783),OR(s_player="",s_player=C1783)),MAX(F$1:F1782)+1,0)</f>
        <v>0</v>
      </c>
    </row>
    <row r="1784" spans="1:6">
      <c r="A1784" s="20">
        <v>2014</v>
      </c>
      <c r="B1784" s="15" t="s">
        <v>49</v>
      </c>
      <c r="C1784" s="15" t="s">
        <v>627</v>
      </c>
      <c r="D1784" s="24">
        <v>1422720</v>
      </c>
      <c r="E1784" t="str">
        <f>IF(D1784&lt;VLOOKUP(A1784,Min!A:B,2,FALSE),"Y","")</f>
        <v/>
      </c>
      <c r="F1784">
        <f>IF(AND(OR(s_tmchk="all",IF(ISERROR(MATCH(B1784,s_teams,0)),FALSE,TRUE)),OR(s_minsal="",s_minsal&lt;=D1784),OR(s_maxsal="",s_maxsal&gt;=D1784),OR(s_minyr="",s_minyr&lt;=A1784),OR(s_maxyr="",s_maxyr&gt;=A1784),OR(s_player="",s_player=C1784)),MAX(F$1:F1783)+1,0)</f>
        <v>0</v>
      </c>
    </row>
    <row r="1785" spans="1:6">
      <c r="A1785" s="20">
        <v>2014</v>
      </c>
      <c r="B1785" s="15" t="s">
        <v>49</v>
      </c>
      <c r="C1785" s="15" t="s">
        <v>1914</v>
      </c>
      <c r="D1785" s="24">
        <v>1265977</v>
      </c>
      <c r="E1785" t="str">
        <f>IF(D1785&lt;VLOOKUP(A1785,Min!A:B,2,FALSE),"Y","")</f>
        <v/>
      </c>
      <c r="F1785">
        <f>IF(AND(OR(s_tmchk="all",IF(ISERROR(MATCH(B1785,s_teams,0)),FALSE,TRUE)),OR(s_minsal="",s_minsal&lt;=D1785),OR(s_maxsal="",s_maxsal&gt;=D1785),OR(s_minyr="",s_minyr&lt;=A1785),OR(s_maxyr="",s_maxyr&gt;=A1785),OR(s_player="",s_player=C1785)),MAX(F$1:F1784)+1,0)</f>
        <v>0</v>
      </c>
    </row>
    <row r="1786" spans="1:6">
      <c r="A1786" s="20">
        <v>2014</v>
      </c>
      <c r="B1786" s="15" t="s">
        <v>49</v>
      </c>
      <c r="C1786" s="15" t="s">
        <v>1036</v>
      </c>
      <c r="D1786" s="24">
        <v>1234320</v>
      </c>
      <c r="E1786" t="str">
        <f>IF(D1786&lt;VLOOKUP(A1786,Min!A:B,2,FALSE),"Y","")</f>
        <v/>
      </c>
      <c r="F1786">
        <f>IF(AND(OR(s_tmchk="all",IF(ISERROR(MATCH(B1786,s_teams,0)),FALSE,TRUE)),OR(s_minsal="",s_minsal&lt;=D1786),OR(s_maxsal="",s_maxsal&gt;=D1786),OR(s_minyr="",s_minyr&lt;=A1786),OR(s_maxyr="",s_maxyr&gt;=A1786),OR(s_player="",s_player=C1786)),MAX(F$1:F1785)+1,0)</f>
        <v>0</v>
      </c>
    </row>
    <row r="1787" spans="1:6">
      <c r="A1787" s="20">
        <v>2014</v>
      </c>
      <c r="B1787" s="15" t="s">
        <v>49</v>
      </c>
      <c r="C1787" s="15" t="s">
        <v>2778</v>
      </c>
      <c r="D1787" s="24">
        <v>1186459</v>
      </c>
      <c r="E1787" t="str">
        <f>IF(D1787&lt;VLOOKUP(A1787,Min!A:B,2,FALSE),"Y","")</f>
        <v/>
      </c>
      <c r="F1787">
        <f>IF(AND(OR(s_tmchk="all",IF(ISERROR(MATCH(B1787,s_teams,0)),FALSE,TRUE)),OR(s_minsal="",s_minsal&lt;=D1787),OR(s_maxsal="",s_maxsal&gt;=D1787),OR(s_minyr="",s_minyr&lt;=A1787),OR(s_maxyr="",s_maxyr&gt;=A1787),OR(s_player="",s_player=C1787)),MAX(F$1:F1786)+1,0)</f>
        <v>0</v>
      </c>
    </row>
    <row r="1788" spans="1:6">
      <c r="A1788" s="20">
        <v>2014</v>
      </c>
      <c r="B1788" s="15" t="s">
        <v>49</v>
      </c>
      <c r="C1788" s="15" t="s">
        <v>1364</v>
      </c>
      <c r="D1788" s="24">
        <v>947907</v>
      </c>
      <c r="E1788" t="str">
        <f>IF(D1788&lt;VLOOKUP(A1788,Min!A:B,2,FALSE),"Y","")</f>
        <v/>
      </c>
      <c r="F1788">
        <f>IF(AND(OR(s_tmchk="all",IF(ISERROR(MATCH(B1788,s_teams,0)),FALSE,TRUE)),OR(s_minsal="",s_minsal&lt;=D1788),OR(s_maxsal="",s_maxsal&gt;=D1788),OR(s_minyr="",s_minyr&lt;=A1788),OR(s_maxyr="",s_maxyr&gt;=A1788),OR(s_player="",s_player=C1788)),MAX(F$1:F1787)+1,0)</f>
        <v>0</v>
      </c>
    </row>
    <row r="1789" spans="1:6">
      <c r="A1789" s="20">
        <v>2014</v>
      </c>
      <c r="B1789" s="15" t="s">
        <v>49</v>
      </c>
      <c r="C1789" s="15" t="s">
        <v>2505</v>
      </c>
      <c r="D1789" s="24">
        <v>947907</v>
      </c>
      <c r="E1789" t="str">
        <f>IF(D1789&lt;VLOOKUP(A1789,Min!A:B,2,FALSE),"Y","")</f>
        <v/>
      </c>
      <c r="F1789">
        <f>IF(AND(OR(s_tmchk="all",IF(ISERROR(MATCH(B1789,s_teams,0)),FALSE,TRUE)),OR(s_minsal="",s_minsal&lt;=D1789),OR(s_maxsal="",s_maxsal&gt;=D1789),OR(s_minyr="",s_minyr&lt;=A1789),OR(s_maxyr="",s_maxyr&gt;=A1789),OR(s_player="",s_player=C1789)),MAX(F$1:F1788)+1,0)</f>
        <v>0</v>
      </c>
    </row>
    <row r="1790" spans="1:6">
      <c r="A1790" s="20">
        <v>2014</v>
      </c>
      <c r="B1790" s="15" t="s">
        <v>49</v>
      </c>
      <c r="C1790" s="15" t="s">
        <v>389</v>
      </c>
      <c r="D1790" s="24">
        <v>926500</v>
      </c>
      <c r="E1790" t="str">
        <f>IF(D1790&lt;VLOOKUP(A1790,Min!A:B,2,FALSE),"Y","")</f>
        <v/>
      </c>
      <c r="F1790">
        <f>IF(AND(OR(s_tmchk="all",IF(ISERROR(MATCH(B1790,s_teams,0)),FALSE,TRUE)),OR(s_minsal="",s_minsal&lt;=D1790),OR(s_maxsal="",s_maxsal&gt;=D1790),OR(s_minyr="",s_minyr&lt;=A1790),OR(s_maxyr="",s_maxyr&gt;=A1790),OR(s_player="",s_player=C1790)),MAX(F$1:F1789)+1,0)</f>
        <v>0</v>
      </c>
    </row>
    <row r="1791" spans="1:6">
      <c r="A1791" s="20">
        <v>2014</v>
      </c>
      <c r="B1791" s="15" t="s">
        <v>49</v>
      </c>
      <c r="C1791" s="15" t="s">
        <v>984</v>
      </c>
      <c r="D1791" s="24">
        <v>884293</v>
      </c>
      <c r="E1791" t="str">
        <f>IF(D1791&lt;VLOOKUP(A1791,Min!A:B,2,FALSE),"Y","")</f>
        <v/>
      </c>
      <c r="F1791">
        <f>IF(AND(OR(s_tmchk="all",IF(ISERROR(MATCH(B1791,s_teams,0)),FALSE,TRUE)),OR(s_minsal="",s_minsal&lt;=D1791),OR(s_maxsal="",s_maxsal&gt;=D1791),OR(s_minyr="",s_minyr&lt;=A1791),OR(s_maxyr="",s_maxyr&gt;=A1791),OR(s_player="",s_player=C1791)),MAX(F$1:F1790)+1,0)</f>
        <v>0</v>
      </c>
    </row>
    <row r="1792" spans="1:6">
      <c r="A1792" s="20">
        <v>2014</v>
      </c>
      <c r="B1792" s="15" t="s">
        <v>49</v>
      </c>
      <c r="C1792" s="15" t="s">
        <v>617</v>
      </c>
      <c r="D1792" s="24">
        <v>788872</v>
      </c>
      <c r="E1792" t="str">
        <f>IF(D1792&lt;VLOOKUP(A1792,Min!A:B,2,FALSE),"Y","")</f>
        <v/>
      </c>
      <c r="F1792">
        <f>IF(AND(OR(s_tmchk="all",IF(ISERROR(MATCH(B1792,s_teams,0)),FALSE,TRUE)),OR(s_minsal="",s_minsal&lt;=D1792),OR(s_maxsal="",s_maxsal&gt;=D1792),OR(s_minyr="",s_minyr&lt;=A1792),OR(s_maxyr="",s_maxyr&gt;=A1792),OR(s_player="",s_player=C1792)),MAX(F$1:F1791)+1,0)</f>
        <v>0</v>
      </c>
    </row>
    <row r="1793" spans="1:6">
      <c r="A1793" s="20">
        <v>2014</v>
      </c>
      <c r="B1793" s="15" t="s">
        <v>49</v>
      </c>
      <c r="C1793" s="15" t="s">
        <v>865</v>
      </c>
      <c r="D1793" s="24">
        <v>570515</v>
      </c>
      <c r="E1793" t="str">
        <f>IF(D1793&lt;VLOOKUP(A1793,Min!A:B,2,FALSE),"Y","")</f>
        <v/>
      </c>
      <c r="F1793">
        <f>IF(AND(OR(s_tmchk="all",IF(ISERROR(MATCH(B1793,s_teams,0)),FALSE,TRUE)),OR(s_minsal="",s_minsal&lt;=D1793),OR(s_maxsal="",s_maxsal&gt;=D1793),OR(s_minyr="",s_minyr&lt;=A1793),OR(s_maxyr="",s_maxyr&gt;=A1793),OR(s_player="",s_player=C1793)),MAX(F$1:F1792)+1,0)</f>
        <v>0</v>
      </c>
    </row>
    <row r="1794" spans="1:6">
      <c r="A1794" s="20">
        <v>2014</v>
      </c>
      <c r="B1794" s="15" t="s">
        <v>49</v>
      </c>
      <c r="C1794" s="15" t="s">
        <v>1217</v>
      </c>
      <c r="D1794" s="24">
        <v>490180</v>
      </c>
      <c r="E1794" t="str">
        <f>IF(D1794&lt;VLOOKUP(A1794,Min!A:B,2,FALSE),"Y","")</f>
        <v/>
      </c>
      <c r="F1794">
        <f>IF(AND(OR(s_tmchk="all",IF(ISERROR(MATCH(B1794,s_teams,0)),FALSE,TRUE)),OR(s_minsal="",s_minsal&lt;=D1794),OR(s_maxsal="",s_maxsal&gt;=D1794),OR(s_minyr="",s_minyr&lt;=A1794),OR(s_maxyr="",s_maxyr&gt;=A1794),OR(s_player="",s_player=C1794)),MAX(F$1:F1793)+1,0)</f>
        <v>0</v>
      </c>
    </row>
    <row r="1795" spans="1:6">
      <c r="A1795" s="20">
        <v>2014</v>
      </c>
      <c r="B1795" s="15" t="s">
        <v>49</v>
      </c>
      <c r="C1795" s="15" t="s">
        <v>296</v>
      </c>
      <c r="D1795" s="24">
        <v>158588</v>
      </c>
      <c r="E1795" t="str">
        <f>IF(D1795&lt;VLOOKUP(A1795,Min!A:B,2,FALSE),"Y","")</f>
        <v>Y</v>
      </c>
      <c r="F1795">
        <f>IF(AND(OR(s_tmchk="all",IF(ISERROR(MATCH(B1795,s_teams,0)),FALSE,TRUE)),OR(s_minsal="",s_minsal&lt;=D1795),OR(s_maxsal="",s_maxsal&gt;=D1795),OR(s_minyr="",s_minyr&lt;=A1795),OR(s_maxyr="",s_maxyr&gt;=A1795),OR(s_player="",s_player=C1795)),MAX(F$1:F1794)+1,0)</f>
        <v>0</v>
      </c>
    </row>
    <row r="1796" spans="1:6">
      <c r="A1796" s="20">
        <v>2014</v>
      </c>
      <c r="B1796" s="15" t="s">
        <v>49</v>
      </c>
      <c r="C1796" s="15" t="s">
        <v>2641</v>
      </c>
      <c r="D1796" s="24">
        <v>32333</v>
      </c>
      <c r="E1796" t="str">
        <f>IF(D1796&lt;VLOOKUP(A1796,Min!A:B,2,FALSE),"Y","")</f>
        <v>Y</v>
      </c>
      <c r="F1796">
        <f>IF(AND(OR(s_tmchk="all",IF(ISERROR(MATCH(B1796,s_teams,0)),FALSE,TRUE)),OR(s_minsal="",s_minsal&lt;=D1796),OR(s_maxsal="",s_maxsal&gt;=D1796),OR(s_minyr="",s_minyr&lt;=A1796),OR(s_maxyr="",s_maxyr&gt;=A1796),OR(s_player="",s_player=C1796)),MAX(F$1:F1795)+1,0)</f>
        <v>0</v>
      </c>
    </row>
    <row r="1797" spans="1:6">
      <c r="A1797" s="20">
        <v>2014</v>
      </c>
      <c r="B1797" s="15" t="s">
        <v>49</v>
      </c>
      <c r="C1797" s="15" t="s">
        <v>2964</v>
      </c>
      <c r="D1797" s="24">
        <v>6511</v>
      </c>
      <c r="E1797" t="str">
        <f>IF(D1797&lt;VLOOKUP(A1797,Min!A:B,2,FALSE),"Y","")</f>
        <v>Y</v>
      </c>
      <c r="F1797">
        <f>IF(AND(OR(s_tmchk="all",IF(ISERROR(MATCH(B1797,s_teams,0)),FALSE,TRUE)),OR(s_minsal="",s_minsal&lt;=D1797),OR(s_maxsal="",s_maxsal&gt;=D1797),OR(s_minyr="",s_minyr&lt;=A1797),OR(s_maxyr="",s_maxyr&gt;=A1797),OR(s_player="",s_player=C1797)),MAX(F$1:F1796)+1,0)</f>
        <v>0</v>
      </c>
    </row>
    <row r="1798" spans="1:6">
      <c r="A1798" s="20">
        <v>2014</v>
      </c>
      <c r="B1798" s="15" t="s">
        <v>51</v>
      </c>
      <c r="C1798" s="15" t="s">
        <v>728</v>
      </c>
      <c r="D1798" s="24">
        <v>14283844</v>
      </c>
      <c r="E1798" t="str">
        <f>IF(D1798&lt;VLOOKUP(A1798,Min!A:B,2,FALSE),"Y","")</f>
        <v/>
      </c>
      <c r="F1798">
        <f>IF(AND(OR(s_tmchk="all",IF(ISERROR(MATCH(B1798,s_teams,0)),FALSE,TRUE)),OR(s_minsal="",s_minsal&lt;=D1798),OR(s_maxsal="",s_maxsal&gt;=D1798),OR(s_minyr="",s_minyr&lt;=A1798),OR(s_maxyr="",s_maxyr&gt;=A1798),OR(s_player="",s_player=C1798)),MAX(F$1:F1797)+1,0)</f>
        <v>0</v>
      </c>
    </row>
    <row r="1799" spans="1:6">
      <c r="A1799" s="20">
        <v>2014</v>
      </c>
      <c r="B1799" s="15" t="s">
        <v>51</v>
      </c>
      <c r="C1799" s="15" t="s">
        <v>1403</v>
      </c>
      <c r="D1799" s="24">
        <v>12000000</v>
      </c>
      <c r="E1799" t="str">
        <f>IF(D1799&lt;VLOOKUP(A1799,Min!A:B,2,FALSE),"Y","")</f>
        <v/>
      </c>
      <c r="F1799">
        <f>IF(AND(OR(s_tmchk="all",IF(ISERROR(MATCH(B1799,s_teams,0)),FALSE,TRUE)),OR(s_minsal="",s_minsal&lt;=D1799),OR(s_maxsal="",s_maxsal&gt;=D1799),OR(s_minyr="",s_minyr&lt;=A1799),OR(s_maxyr="",s_maxyr&gt;=A1799),OR(s_player="",s_player=C1799)),MAX(F$1:F1798)+1,0)</f>
        <v>0</v>
      </c>
    </row>
    <row r="1800" spans="1:6">
      <c r="A1800" s="20">
        <v>2014</v>
      </c>
      <c r="B1800" s="15" t="s">
        <v>51</v>
      </c>
      <c r="C1800" s="15" t="s">
        <v>659</v>
      </c>
      <c r="D1800" s="24">
        <v>8000000</v>
      </c>
      <c r="E1800" t="str">
        <f>IF(D1800&lt;VLOOKUP(A1800,Min!A:B,2,FALSE),"Y","")</f>
        <v/>
      </c>
      <c r="F1800">
        <f>IF(AND(OR(s_tmchk="all",IF(ISERROR(MATCH(B1800,s_teams,0)),FALSE,TRUE)),OR(s_minsal="",s_minsal&lt;=D1800),OR(s_maxsal="",s_maxsal&gt;=D1800),OR(s_minyr="",s_minyr&lt;=A1800),OR(s_maxyr="",s_maxyr&gt;=A1800),OR(s_player="",s_player=C1800)),MAX(F$1:F1799)+1,0)</f>
        <v>0</v>
      </c>
    </row>
    <row r="1801" spans="1:6">
      <c r="A1801" s="20">
        <v>2014</v>
      </c>
      <c r="B1801" s="15" t="s">
        <v>51</v>
      </c>
      <c r="C1801" s="15" t="s">
        <v>170</v>
      </c>
      <c r="D1801" s="24">
        <v>6679867</v>
      </c>
      <c r="E1801" t="str">
        <f>IF(D1801&lt;VLOOKUP(A1801,Min!A:B,2,FALSE),"Y","")</f>
        <v/>
      </c>
      <c r="F1801">
        <f>IF(AND(OR(s_tmchk="all",IF(ISERROR(MATCH(B1801,s_teams,0)),FALSE,TRUE)),OR(s_minsal="",s_minsal&lt;=D1801),OR(s_maxsal="",s_maxsal&gt;=D1801),OR(s_minyr="",s_minyr&lt;=A1801),OR(s_maxyr="",s_maxyr&gt;=A1801),OR(s_player="",s_player=C1801)),MAX(F$1:F1800)+1,0)</f>
        <v>0</v>
      </c>
    </row>
    <row r="1802" spans="1:6">
      <c r="A1802" s="20">
        <v>2014</v>
      </c>
      <c r="B1802" s="15" t="s">
        <v>51</v>
      </c>
      <c r="C1802" s="15" t="s">
        <v>495</v>
      </c>
      <c r="D1802" s="24">
        <v>4508504</v>
      </c>
      <c r="E1802" t="str">
        <f>IF(D1802&lt;VLOOKUP(A1802,Min!A:B,2,FALSE),"Y","")</f>
        <v/>
      </c>
      <c r="F1802">
        <f>IF(AND(OR(s_tmchk="all",IF(ISERROR(MATCH(B1802,s_teams,0)),FALSE,TRUE)),OR(s_minsal="",s_minsal&lt;=D1802),OR(s_maxsal="",s_maxsal&gt;=D1802),OR(s_minyr="",s_minyr&lt;=A1802),OR(s_maxyr="",s_maxyr&gt;=A1802),OR(s_player="",s_player=C1802)),MAX(F$1:F1801)+1,0)</f>
        <v>0</v>
      </c>
    </row>
    <row r="1803" spans="1:6">
      <c r="A1803" s="20">
        <v>2014</v>
      </c>
      <c r="B1803" s="15" t="s">
        <v>51</v>
      </c>
      <c r="C1803" s="15" t="s">
        <v>674</v>
      </c>
      <c r="D1803" s="24">
        <v>4000000</v>
      </c>
      <c r="E1803" t="str">
        <f>IF(D1803&lt;VLOOKUP(A1803,Min!A:B,2,FALSE),"Y","")</f>
        <v/>
      </c>
      <c r="F1803">
        <f>IF(AND(OR(s_tmchk="all",IF(ISERROR(MATCH(B1803,s_teams,0)),FALSE,TRUE)),OR(s_minsal="",s_minsal&lt;=D1803),OR(s_maxsal="",s_maxsal&gt;=D1803),OR(s_minyr="",s_minyr&lt;=A1803),OR(s_maxyr="",s_maxyr&gt;=A1803),OR(s_player="",s_player=C1803)),MAX(F$1:F1802)+1,0)</f>
        <v>0</v>
      </c>
    </row>
    <row r="1804" spans="1:6">
      <c r="A1804" s="20">
        <v>2014</v>
      </c>
      <c r="B1804" s="15" t="s">
        <v>51</v>
      </c>
      <c r="C1804" s="15" t="s">
        <v>654</v>
      </c>
      <c r="D1804" s="24">
        <v>3282003</v>
      </c>
      <c r="E1804" t="str">
        <f>IF(D1804&lt;VLOOKUP(A1804,Min!A:B,2,FALSE),"Y","")</f>
        <v/>
      </c>
      <c r="F1804">
        <f>IF(AND(OR(s_tmchk="all",IF(ISERROR(MATCH(B1804,s_teams,0)),FALSE,TRUE)),OR(s_minsal="",s_minsal&lt;=D1804),OR(s_maxsal="",s_maxsal&gt;=D1804),OR(s_minyr="",s_minyr&lt;=A1804),OR(s_maxyr="",s_maxyr&gt;=A1804),OR(s_player="",s_player=C1804)),MAX(F$1:F1803)+1,0)</f>
        <v>0</v>
      </c>
    </row>
    <row r="1805" spans="1:6">
      <c r="A1805" s="20">
        <v>2014</v>
      </c>
      <c r="B1805" s="15" t="s">
        <v>51</v>
      </c>
      <c r="C1805" s="15" t="s">
        <v>670</v>
      </c>
      <c r="D1805" s="24">
        <v>3060000</v>
      </c>
      <c r="E1805" t="str">
        <f>IF(D1805&lt;VLOOKUP(A1805,Min!A:B,2,FALSE),"Y","")</f>
        <v/>
      </c>
      <c r="F1805">
        <f>IF(AND(OR(s_tmchk="all",IF(ISERROR(MATCH(B1805,s_teams,0)),FALSE,TRUE)),OR(s_minsal="",s_minsal&lt;=D1805),OR(s_maxsal="",s_maxsal&gt;=D1805),OR(s_minyr="",s_minyr&lt;=A1805),OR(s_maxyr="",s_maxyr&gt;=A1805),OR(s_player="",s_player=C1805)),MAX(F$1:F1804)+1,0)</f>
        <v>0</v>
      </c>
    </row>
    <row r="1806" spans="1:6">
      <c r="A1806" s="20">
        <v>2014</v>
      </c>
      <c r="B1806" s="15" t="s">
        <v>51</v>
      </c>
      <c r="C1806" s="15" t="s">
        <v>1172</v>
      </c>
      <c r="D1806" s="24">
        <v>3000000</v>
      </c>
      <c r="E1806" t="str">
        <f>IF(D1806&lt;VLOOKUP(A1806,Min!A:B,2,FALSE),"Y","")</f>
        <v/>
      </c>
      <c r="F1806">
        <f>IF(AND(OR(s_tmchk="all",IF(ISERROR(MATCH(B1806,s_teams,0)),FALSE,TRUE)),OR(s_minsal="",s_minsal&lt;=D1806),OR(s_maxsal="",s_maxsal&gt;=D1806),OR(s_minyr="",s_minyr&lt;=A1806),OR(s_maxyr="",s_maxyr&gt;=A1806),OR(s_player="",s_player=C1806)),MAX(F$1:F1805)+1,0)</f>
        <v>0</v>
      </c>
    </row>
    <row r="1807" spans="1:6">
      <c r="A1807" s="20">
        <v>2014</v>
      </c>
      <c r="B1807" s="15" t="s">
        <v>51</v>
      </c>
      <c r="C1807" s="15" t="s">
        <v>1146</v>
      </c>
      <c r="D1807" s="24">
        <v>2016000</v>
      </c>
      <c r="E1807" t="str">
        <f>IF(D1807&lt;VLOOKUP(A1807,Min!A:B,2,FALSE),"Y","")</f>
        <v/>
      </c>
      <c r="F1807">
        <f>IF(AND(OR(s_tmchk="all",IF(ISERROR(MATCH(B1807,s_teams,0)),FALSE,TRUE)),OR(s_minsal="",s_minsal&lt;=D1807),OR(s_maxsal="",s_maxsal&gt;=D1807),OR(s_minyr="",s_minyr&lt;=A1807),OR(s_maxyr="",s_maxyr&gt;=A1807),OR(s_player="",s_player=C1807)),MAX(F$1:F1806)+1,0)</f>
        <v>0</v>
      </c>
    </row>
    <row r="1808" spans="1:6">
      <c r="A1808" s="20">
        <v>2014</v>
      </c>
      <c r="B1808" s="15" t="s">
        <v>51</v>
      </c>
      <c r="C1808" s="15" t="s">
        <v>1400</v>
      </c>
      <c r="D1808" s="24">
        <v>1399507</v>
      </c>
      <c r="E1808" t="str">
        <f>IF(D1808&lt;VLOOKUP(A1808,Min!A:B,2,FALSE),"Y","")</f>
        <v/>
      </c>
      <c r="F1808">
        <f>IF(AND(OR(s_tmchk="all",IF(ISERROR(MATCH(B1808,s_teams,0)),FALSE,TRUE)),OR(s_minsal="",s_minsal&lt;=D1808),OR(s_maxsal="",s_maxsal&gt;=D1808),OR(s_minyr="",s_minyr&lt;=A1808),OR(s_maxyr="",s_maxyr&gt;=A1808),OR(s_player="",s_player=C1808)),MAX(F$1:F1807)+1,0)</f>
        <v>0</v>
      </c>
    </row>
    <row r="1809" spans="1:6">
      <c r="A1809" s="20">
        <v>2014</v>
      </c>
      <c r="B1809" s="15" t="s">
        <v>51</v>
      </c>
      <c r="C1809" s="15" t="s">
        <v>680</v>
      </c>
      <c r="D1809" s="24">
        <v>1246680</v>
      </c>
      <c r="E1809" t="str">
        <f>IF(D1809&lt;VLOOKUP(A1809,Min!A:B,2,FALSE),"Y","")</f>
        <v/>
      </c>
      <c r="F1809">
        <f>IF(AND(OR(s_tmchk="all",IF(ISERROR(MATCH(B1809,s_teams,0)),FALSE,TRUE)),OR(s_minsal="",s_minsal&lt;=D1809),OR(s_maxsal="",s_maxsal&gt;=D1809),OR(s_minyr="",s_minyr&lt;=A1809),OR(s_maxyr="",s_maxyr&gt;=A1809),OR(s_player="",s_player=C1809)),MAX(F$1:F1808)+1,0)</f>
        <v>0</v>
      </c>
    </row>
    <row r="1810" spans="1:6">
      <c r="A1810" s="20">
        <v>2014</v>
      </c>
      <c r="B1810" s="15" t="s">
        <v>51</v>
      </c>
      <c r="C1810" s="15" t="s">
        <v>797</v>
      </c>
      <c r="D1810" s="24">
        <v>1005000</v>
      </c>
      <c r="E1810" t="str">
        <f>IF(D1810&lt;VLOOKUP(A1810,Min!A:B,2,FALSE),"Y","")</f>
        <v/>
      </c>
      <c r="F1810">
        <f>IF(AND(OR(s_tmchk="all",IF(ISERROR(MATCH(B1810,s_teams,0)),FALSE,TRUE)),OR(s_minsal="",s_minsal&lt;=D1810),OR(s_maxsal="",s_maxsal&gt;=D1810),OR(s_minyr="",s_minyr&lt;=A1810),OR(s_maxyr="",s_maxyr&gt;=A1810),OR(s_player="",s_player=C1810)),MAX(F$1:F1809)+1,0)</f>
        <v>0</v>
      </c>
    </row>
    <row r="1811" spans="1:6">
      <c r="A1811" s="20">
        <v>2014</v>
      </c>
      <c r="B1811" s="15" t="s">
        <v>51</v>
      </c>
      <c r="C1811" s="15" t="s">
        <v>2751</v>
      </c>
      <c r="D1811" s="24">
        <v>1000000</v>
      </c>
      <c r="E1811" t="str">
        <f>IF(D1811&lt;VLOOKUP(A1811,Min!A:B,2,FALSE),"Y","")</f>
        <v/>
      </c>
      <c r="F1811">
        <f>IF(AND(OR(s_tmchk="all",IF(ISERROR(MATCH(B1811,s_teams,0)),FALSE,TRUE)),OR(s_minsal="",s_minsal&lt;=D1811),OR(s_maxsal="",s_maxsal&gt;=D1811),OR(s_minyr="",s_minyr&lt;=A1811),OR(s_maxyr="",s_maxyr&gt;=A1811),OR(s_player="",s_player=C1811)),MAX(F$1:F1810)+1,0)</f>
        <v>0</v>
      </c>
    </row>
    <row r="1812" spans="1:6">
      <c r="A1812" s="20">
        <v>2014</v>
      </c>
      <c r="B1812" s="15" t="s">
        <v>51</v>
      </c>
      <c r="C1812" s="15" t="s">
        <v>241</v>
      </c>
      <c r="D1812" s="24">
        <v>884293</v>
      </c>
      <c r="E1812" t="str">
        <f>IF(D1812&lt;VLOOKUP(A1812,Min!A:B,2,FALSE),"Y","")</f>
        <v/>
      </c>
      <c r="F1812">
        <f>IF(AND(OR(s_tmchk="all",IF(ISERROR(MATCH(B1812,s_teams,0)),FALSE,TRUE)),OR(s_minsal="",s_minsal&lt;=D1812),OR(s_maxsal="",s_maxsal&gt;=D1812),OR(s_minyr="",s_minyr&lt;=A1812),OR(s_maxyr="",s_maxyr&gt;=A1812),OR(s_player="",s_player=C1812)),MAX(F$1:F1811)+1,0)</f>
        <v>0</v>
      </c>
    </row>
    <row r="1813" spans="1:6">
      <c r="A1813" s="20">
        <v>2014</v>
      </c>
      <c r="B1813" s="15" t="s">
        <v>51</v>
      </c>
      <c r="C1813" s="15" t="s">
        <v>1044</v>
      </c>
      <c r="D1813" s="24">
        <v>788872</v>
      </c>
      <c r="E1813" t="str">
        <f>IF(D1813&lt;VLOOKUP(A1813,Min!A:B,2,FALSE),"Y","")</f>
        <v/>
      </c>
      <c r="F1813">
        <f>IF(AND(OR(s_tmchk="all",IF(ISERROR(MATCH(B1813,s_teams,0)),FALSE,TRUE)),OR(s_minsal="",s_minsal&lt;=D1813),OR(s_maxsal="",s_maxsal&gt;=D1813),OR(s_minyr="",s_minyr&lt;=A1813),OR(s_maxyr="",s_maxyr&gt;=A1813),OR(s_player="",s_player=C1813)),MAX(F$1:F1812)+1,0)</f>
        <v>0</v>
      </c>
    </row>
    <row r="1814" spans="1:6">
      <c r="A1814" s="20">
        <v>2014</v>
      </c>
      <c r="B1814" s="15" t="s">
        <v>53</v>
      </c>
      <c r="C1814" s="15" t="s">
        <v>698</v>
      </c>
      <c r="D1814" s="24">
        <v>18686431</v>
      </c>
      <c r="E1814" t="str">
        <f>IF(D1814&lt;VLOOKUP(A1814,Min!A:B,2,FALSE),"Y","")</f>
        <v/>
      </c>
      <c r="F1814">
        <f>IF(AND(OR(s_tmchk="all",IF(ISERROR(MATCH(B1814,s_teams,0)),FALSE,TRUE)),OR(s_minsal="",s_minsal&lt;=D1814),OR(s_maxsal="",s_maxsal&gt;=D1814),OR(s_minyr="",s_minyr&lt;=A1814),OR(s_maxyr="",s_maxyr&gt;=A1814),OR(s_player="",s_player=C1814)),MAX(F$1:F1813)+1,0)</f>
        <v>0</v>
      </c>
    </row>
    <row r="1815" spans="1:6">
      <c r="A1815" s="20">
        <v>2014</v>
      </c>
      <c r="B1815" s="15" t="s">
        <v>53</v>
      </c>
      <c r="C1815" s="15" t="s">
        <v>704</v>
      </c>
      <c r="D1815" s="24">
        <v>16441500</v>
      </c>
      <c r="E1815" t="str">
        <f>IF(D1815&lt;VLOOKUP(A1815,Min!A:B,2,FALSE),"Y","")</f>
        <v/>
      </c>
      <c r="F1815">
        <f>IF(AND(OR(s_tmchk="all",IF(ISERROR(MATCH(B1815,s_teams,0)),FALSE,TRUE)),OR(s_minsal="",s_minsal&lt;=D1815),OR(s_maxsal="",s_maxsal&gt;=D1815),OR(s_minyr="",s_minyr&lt;=A1815),OR(s_maxyr="",s_maxyr&gt;=A1815),OR(s_player="",s_player=C1815)),MAX(F$1:F1814)+1,0)</f>
        <v>0</v>
      </c>
    </row>
    <row r="1816" spans="1:6">
      <c r="A1816" s="20">
        <v>2014</v>
      </c>
      <c r="B1816" s="15" t="s">
        <v>53</v>
      </c>
      <c r="C1816" s="15" t="s">
        <v>701</v>
      </c>
      <c r="D1816" s="24">
        <v>10986550</v>
      </c>
      <c r="E1816" t="str">
        <f>IF(D1816&lt;VLOOKUP(A1816,Min!A:B,2,FALSE),"Y","")</f>
        <v/>
      </c>
      <c r="F1816">
        <f>IF(AND(OR(s_tmchk="all",IF(ISERROR(MATCH(B1816,s_teams,0)),FALSE,TRUE)),OR(s_minsal="",s_minsal&lt;=D1816),OR(s_maxsal="",s_maxsal&gt;=D1816),OR(s_minyr="",s_minyr&lt;=A1816),OR(s_maxyr="",s_maxyr&gt;=A1816),OR(s_player="",s_player=C1816)),MAX(F$1:F1815)+1,0)</f>
        <v>0</v>
      </c>
    </row>
    <row r="1817" spans="1:6">
      <c r="A1817" s="20">
        <v>2014</v>
      </c>
      <c r="B1817" s="15" t="s">
        <v>53</v>
      </c>
      <c r="C1817" s="15" t="s">
        <v>710</v>
      </c>
      <c r="D1817" s="24">
        <v>6500000</v>
      </c>
      <c r="E1817" t="str">
        <f>IF(D1817&lt;VLOOKUP(A1817,Min!A:B,2,FALSE),"Y","")</f>
        <v/>
      </c>
      <c r="F1817">
        <f>IF(AND(OR(s_tmchk="all",IF(ISERROR(MATCH(B1817,s_teams,0)),FALSE,TRUE)),OR(s_minsal="",s_minsal&lt;=D1817),OR(s_maxsal="",s_maxsal&gt;=D1817),OR(s_minyr="",s_minyr&lt;=A1817),OR(s_maxyr="",s_maxyr&gt;=A1817),OR(s_player="",s_player=C1817)),MAX(F$1:F1816)+1,0)</f>
        <v>0</v>
      </c>
    </row>
    <row r="1818" spans="1:6">
      <c r="A1818" s="20">
        <v>2014</v>
      </c>
      <c r="B1818" s="15" t="s">
        <v>53</v>
      </c>
      <c r="C1818" s="15" t="s">
        <v>713</v>
      </c>
      <c r="D1818" s="24">
        <v>5225000</v>
      </c>
      <c r="E1818" t="str">
        <f>IF(D1818&lt;VLOOKUP(A1818,Min!A:B,2,FALSE),"Y","")</f>
        <v/>
      </c>
      <c r="F1818">
        <f>IF(AND(OR(s_tmchk="all",IF(ISERROR(MATCH(B1818,s_teams,0)),FALSE,TRUE)),OR(s_minsal="",s_minsal&lt;=D1818),OR(s_maxsal="",s_maxsal&gt;=D1818),OR(s_minyr="",s_minyr&lt;=A1818),OR(s_maxyr="",s_maxyr&gt;=A1818),OR(s_player="",s_player=C1818)),MAX(F$1:F1817)+1,0)</f>
        <v>0</v>
      </c>
    </row>
    <row r="1819" spans="1:6">
      <c r="A1819" s="20">
        <v>2014</v>
      </c>
      <c r="B1819" s="15" t="s">
        <v>53</v>
      </c>
      <c r="C1819" s="15" t="s">
        <v>1534</v>
      </c>
      <c r="D1819" s="24">
        <v>4250000</v>
      </c>
      <c r="E1819" t="str">
        <f>IF(D1819&lt;VLOOKUP(A1819,Min!A:B,2,FALSE),"Y","")</f>
        <v/>
      </c>
      <c r="F1819">
        <f>IF(AND(OR(s_tmchk="all",IF(ISERROR(MATCH(B1819,s_teams,0)),FALSE,TRUE)),OR(s_minsal="",s_minsal&lt;=D1819),OR(s_maxsal="",s_maxsal&gt;=D1819),OR(s_minyr="",s_minyr&lt;=A1819),OR(s_maxyr="",s_maxyr&gt;=A1819),OR(s_player="",s_player=C1819)),MAX(F$1:F1818)+1,0)</f>
        <v>0</v>
      </c>
    </row>
    <row r="1820" spans="1:6">
      <c r="A1820" s="20">
        <v>2014</v>
      </c>
      <c r="B1820" s="15" t="s">
        <v>53</v>
      </c>
      <c r="C1820" s="15" t="s">
        <v>815</v>
      </c>
      <c r="D1820" s="24">
        <v>3250000</v>
      </c>
      <c r="E1820" t="str">
        <f>IF(D1820&lt;VLOOKUP(A1820,Min!A:B,2,FALSE),"Y","")</f>
        <v/>
      </c>
      <c r="F1820">
        <f>IF(AND(OR(s_tmchk="all",IF(ISERROR(MATCH(B1820,s_teams,0)),FALSE,TRUE)),OR(s_minsal="",s_minsal&lt;=D1820),OR(s_maxsal="",s_maxsal&gt;=D1820),OR(s_minyr="",s_minyr&lt;=A1820),OR(s_maxyr="",s_maxyr&gt;=A1820),OR(s_player="",s_player=C1820)),MAX(F$1:F1819)+1,0)</f>
        <v>0</v>
      </c>
    </row>
    <row r="1821" spans="1:6">
      <c r="A1821" s="20">
        <v>2014</v>
      </c>
      <c r="B1821" s="15" t="s">
        <v>53</v>
      </c>
      <c r="C1821" s="15" t="s">
        <v>1355</v>
      </c>
      <c r="D1821" s="24">
        <v>1900000</v>
      </c>
      <c r="E1821" t="str">
        <f>IF(D1821&lt;VLOOKUP(A1821,Min!A:B,2,FALSE),"Y","")</f>
        <v/>
      </c>
      <c r="F1821">
        <f>IF(AND(OR(s_tmchk="all",IF(ISERROR(MATCH(B1821,s_teams,0)),FALSE,TRUE)),OR(s_minsal="",s_minsal&lt;=D1821),OR(s_maxsal="",s_maxsal&gt;=D1821),OR(s_minyr="",s_minyr&lt;=A1821),OR(s_maxyr="",s_maxyr&gt;=A1821),OR(s_player="",s_player=C1821)),MAX(F$1:F1820)+1,0)</f>
        <v>0</v>
      </c>
    </row>
    <row r="1822" spans="1:6">
      <c r="A1822" s="20">
        <v>2014</v>
      </c>
      <c r="B1822" s="15" t="s">
        <v>53</v>
      </c>
      <c r="C1822" s="15" t="s">
        <v>2309</v>
      </c>
      <c r="D1822" s="24">
        <v>1399507</v>
      </c>
      <c r="E1822" t="str">
        <f>IF(D1822&lt;VLOOKUP(A1822,Min!A:B,2,FALSE),"Y","")</f>
        <v/>
      </c>
      <c r="F1822">
        <f>IF(AND(OR(s_tmchk="all",IF(ISERROR(MATCH(B1822,s_teams,0)),FALSE,TRUE)),OR(s_minsal="",s_minsal&lt;=D1822),OR(s_maxsal="",s_maxsal&gt;=D1822),OR(s_minyr="",s_minyr&lt;=A1822),OR(s_maxyr="",s_maxyr&gt;=A1822),OR(s_player="",s_player=C1822)),MAX(F$1:F1821)+1,0)</f>
        <v>0</v>
      </c>
    </row>
    <row r="1823" spans="1:6">
      <c r="A1823" s="20">
        <v>2014</v>
      </c>
      <c r="B1823" s="15" t="s">
        <v>53</v>
      </c>
      <c r="C1823" s="15" t="s">
        <v>827</v>
      </c>
      <c r="D1823" s="24">
        <v>1186459</v>
      </c>
      <c r="E1823" t="str">
        <f>IF(D1823&lt;VLOOKUP(A1823,Min!A:B,2,FALSE),"Y","")</f>
        <v/>
      </c>
      <c r="F1823">
        <f>IF(AND(OR(s_tmchk="all",IF(ISERROR(MATCH(B1823,s_teams,0)),FALSE,TRUE)),OR(s_minsal="",s_minsal&lt;=D1823),OR(s_maxsal="",s_maxsal&gt;=D1823),OR(s_minyr="",s_minyr&lt;=A1823),OR(s_maxyr="",s_maxyr&gt;=A1823),OR(s_player="",s_player=C1823)),MAX(F$1:F1822)+1,0)</f>
        <v>0</v>
      </c>
    </row>
    <row r="1824" spans="1:6">
      <c r="A1824" s="20">
        <v>2014</v>
      </c>
      <c r="B1824" s="15" t="s">
        <v>53</v>
      </c>
      <c r="C1824" s="15" t="s">
        <v>542</v>
      </c>
      <c r="D1824" s="24">
        <v>1149000</v>
      </c>
      <c r="E1824" t="str">
        <f>IF(D1824&lt;VLOOKUP(A1824,Min!A:B,2,FALSE),"Y","")</f>
        <v/>
      </c>
      <c r="F1824">
        <f>IF(AND(OR(s_tmchk="all",IF(ISERROR(MATCH(B1824,s_teams,0)),FALSE,TRUE)),OR(s_minsal="",s_minsal&lt;=D1824),OR(s_maxsal="",s_maxsal&gt;=D1824),OR(s_minyr="",s_minyr&lt;=A1824),OR(s_maxyr="",s_maxyr&gt;=A1824),OR(s_player="",s_player=C1824)),MAX(F$1:F1823)+1,0)</f>
        <v>0</v>
      </c>
    </row>
    <row r="1825" spans="1:6">
      <c r="A1825" s="20">
        <v>2014</v>
      </c>
      <c r="B1825" s="15" t="s">
        <v>53</v>
      </c>
      <c r="C1825" s="15" t="s">
        <v>1978</v>
      </c>
      <c r="D1825" s="24">
        <v>749148</v>
      </c>
      <c r="E1825" t="str">
        <f>IF(D1825&lt;VLOOKUP(A1825,Min!A:B,2,FALSE),"Y","")</f>
        <v/>
      </c>
      <c r="F1825">
        <f>IF(AND(OR(s_tmchk="all",IF(ISERROR(MATCH(B1825,s_teams,0)),FALSE,TRUE)),OR(s_minsal="",s_minsal&lt;=D1825),OR(s_maxsal="",s_maxsal&gt;=D1825),OR(s_minyr="",s_minyr&lt;=A1825),OR(s_maxyr="",s_maxyr&gt;=A1825),OR(s_player="",s_player=C1825)),MAX(F$1:F1824)+1,0)</f>
        <v>0</v>
      </c>
    </row>
    <row r="1826" spans="1:6">
      <c r="A1826" s="20">
        <v>2014</v>
      </c>
      <c r="B1826" s="15" t="s">
        <v>53</v>
      </c>
      <c r="C1826" s="15" t="s">
        <v>3013</v>
      </c>
      <c r="D1826" s="24">
        <v>361953</v>
      </c>
      <c r="E1826" t="str">
        <f>IF(D1826&lt;VLOOKUP(A1826,Min!A:B,2,FALSE),"Y","")</f>
        <v>Y</v>
      </c>
      <c r="F1826">
        <f>IF(AND(OR(s_tmchk="all",IF(ISERROR(MATCH(B1826,s_teams,0)),FALSE,TRUE)),OR(s_minsal="",s_minsal&lt;=D1826),OR(s_maxsal="",s_maxsal&gt;=D1826),OR(s_minyr="",s_minyr&lt;=A1826),OR(s_maxyr="",s_maxyr&gt;=A1826),OR(s_player="",s_player=C1826)),MAX(F$1:F1825)+1,0)</f>
        <v>0</v>
      </c>
    </row>
    <row r="1827" spans="1:6">
      <c r="A1827" s="20">
        <v>2014</v>
      </c>
      <c r="B1827" s="15" t="s">
        <v>53</v>
      </c>
      <c r="C1827" s="15" t="s">
        <v>534</v>
      </c>
      <c r="D1827" s="24">
        <v>357452</v>
      </c>
      <c r="E1827" t="str">
        <f>IF(D1827&lt;VLOOKUP(A1827,Min!A:B,2,FALSE),"Y","")</f>
        <v>Y</v>
      </c>
      <c r="F1827">
        <f>IF(AND(OR(s_tmchk="all",IF(ISERROR(MATCH(B1827,s_teams,0)),FALSE,TRUE)),OR(s_minsal="",s_minsal&lt;=D1827),OR(s_maxsal="",s_maxsal&gt;=D1827),OR(s_minyr="",s_minyr&lt;=A1827),OR(s_maxyr="",s_maxyr&gt;=A1827),OR(s_player="",s_player=C1827)),MAX(F$1:F1826)+1,0)</f>
        <v>0</v>
      </c>
    </row>
    <row r="1828" spans="1:6">
      <c r="A1828" s="20">
        <v>2014</v>
      </c>
      <c r="B1828" s="15" t="s">
        <v>53</v>
      </c>
      <c r="C1828" s="15" t="s">
        <v>1980</v>
      </c>
      <c r="D1828" s="24">
        <v>338594</v>
      </c>
      <c r="E1828" t="str">
        <f>IF(D1828&lt;VLOOKUP(A1828,Min!A:B,2,FALSE),"Y","")</f>
        <v>Y</v>
      </c>
      <c r="F1828">
        <f>IF(AND(OR(s_tmchk="all",IF(ISERROR(MATCH(B1828,s_teams,0)),FALSE,TRUE)),OR(s_minsal="",s_minsal&lt;=D1828),OR(s_maxsal="",s_maxsal&gt;=D1828),OR(s_minyr="",s_minyr&lt;=A1828),OR(s_maxyr="",s_maxyr&gt;=A1828),OR(s_player="",s_player=C1828)),MAX(F$1:F1827)+1,0)</f>
        <v>0</v>
      </c>
    </row>
    <row r="1829" spans="1:6">
      <c r="A1829" s="20">
        <v>2014</v>
      </c>
      <c r="B1829" s="15" t="s">
        <v>53</v>
      </c>
      <c r="C1829" s="15" t="s">
        <v>3020</v>
      </c>
      <c r="D1829" s="24">
        <v>255204</v>
      </c>
      <c r="E1829" t="str">
        <f>IF(D1829&lt;VLOOKUP(A1829,Min!A:B,2,FALSE),"Y","")</f>
        <v>Y</v>
      </c>
      <c r="F1829">
        <f>IF(AND(OR(s_tmchk="all",IF(ISERROR(MATCH(B1829,s_teams,0)),FALSE,TRUE)),OR(s_minsal="",s_minsal&lt;=D1829),OR(s_maxsal="",s_maxsal&gt;=D1829),OR(s_minyr="",s_minyr&lt;=A1829),OR(s_maxyr="",s_maxyr&gt;=A1829),OR(s_player="",s_player=C1829)),MAX(F$1:F1828)+1,0)</f>
        <v>0</v>
      </c>
    </row>
    <row r="1830" spans="1:6">
      <c r="A1830" s="20">
        <v>2014</v>
      </c>
      <c r="B1830" s="15" t="s">
        <v>53</v>
      </c>
      <c r="C1830" s="15" t="s">
        <v>1660</v>
      </c>
      <c r="D1830" s="24">
        <v>104034</v>
      </c>
      <c r="E1830" t="str">
        <f>IF(D1830&lt;VLOOKUP(A1830,Min!A:B,2,FALSE),"Y","")</f>
        <v>Y</v>
      </c>
      <c r="F1830">
        <f>IF(AND(OR(s_tmchk="all",IF(ISERROR(MATCH(B1830,s_teams,0)),FALSE,TRUE)),OR(s_minsal="",s_minsal&lt;=D1830),OR(s_maxsal="",s_maxsal&gt;=D1830),OR(s_minyr="",s_minyr&lt;=A1830),OR(s_maxyr="",s_maxyr&gt;=A1830),OR(s_player="",s_player=C1830)),MAX(F$1:F1829)+1,0)</f>
        <v>0</v>
      </c>
    </row>
    <row r="1831" spans="1:6">
      <c r="A1831" s="20">
        <v>2014</v>
      </c>
      <c r="B1831" s="15" t="s">
        <v>53</v>
      </c>
      <c r="C1831" s="15" t="s">
        <v>1078</v>
      </c>
      <c r="D1831" s="24">
        <v>69792</v>
      </c>
      <c r="E1831" t="str">
        <f>IF(D1831&lt;VLOOKUP(A1831,Min!A:B,2,FALSE),"Y","")</f>
        <v>Y</v>
      </c>
      <c r="F1831">
        <f>IF(AND(OR(s_tmchk="all",IF(ISERROR(MATCH(B1831,s_teams,0)),FALSE,TRUE)),OR(s_minsal="",s_minsal&lt;=D1831),OR(s_maxsal="",s_maxsal&gt;=D1831),OR(s_minyr="",s_minyr&lt;=A1831),OR(s_maxyr="",s_maxyr&gt;=A1831),OR(s_player="",s_player=C1831)),MAX(F$1:F1830)+1,0)</f>
        <v>0</v>
      </c>
    </row>
    <row r="1832" spans="1:6">
      <c r="A1832" s="20">
        <v>2014</v>
      </c>
      <c r="B1832" s="15" t="s">
        <v>55</v>
      </c>
      <c r="C1832" s="15" t="s">
        <v>744</v>
      </c>
      <c r="D1832" s="24">
        <v>30453805</v>
      </c>
      <c r="E1832" t="str">
        <f>IF(D1832&lt;VLOOKUP(A1832,Min!A:B,2,FALSE),"Y","")</f>
        <v/>
      </c>
      <c r="F1832">
        <f>IF(AND(OR(s_tmchk="all",IF(ISERROR(MATCH(B1832,s_teams,0)),FALSE,TRUE)),OR(s_minsal="",s_minsal&lt;=D1832),OR(s_maxsal="",s_maxsal&gt;=D1832),OR(s_minyr="",s_minyr&lt;=A1832),OR(s_maxyr="",s_maxyr&gt;=A1832),OR(s_player="",s_player=C1832)),MAX(F$1:F1831)+1,0)</f>
        <v>0</v>
      </c>
    </row>
    <row r="1833" spans="1:6">
      <c r="A1833" s="20">
        <v>2014</v>
      </c>
      <c r="B1833" s="15" t="s">
        <v>55</v>
      </c>
      <c r="C1833" s="15" t="s">
        <v>318</v>
      </c>
      <c r="D1833" s="24">
        <v>19285850</v>
      </c>
      <c r="E1833" t="str">
        <f>IF(D1833&lt;VLOOKUP(A1833,Min!A:B,2,FALSE),"Y","")</f>
        <v/>
      </c>
      <c r="F1833">
        <f>IF(AND(OR(s_tmchk="all",IF(ISERROR(MATCH(B1833,s_teams,0)),FALSE,TRUE)),OR(s_minsal="",s_minsal&lt;=D1833),OR(s_maxsal="",s_maxsal&gt;=D1833),OR(s_minyr="",s_minyr&lt;=A1833),OR(s_maxyr="",s_maxyr&gt;=A1833),OR(s_player="",s_player=C1833)),MAX(F$1:F1832)+1,0)</f>
        <v>0</v>
      </c>
    </row>
    <row r="1834" spans="1:6">
      <c r="A1834" s="20">
        <v>2014</v>
      </c>
      <c r="B1834" s="15" t="s">
        <v>55</v>
      </c>
      <c r="C1834" s="15" t="s">
        <v>1999</v>
      </c>
      <c r="D1834" s="24">
        <v>9300500</v>
      </c>
      <c r="E1834" t="str">
        <f>IF(D1834&lt;VLOOKUP(A1834,Min!A:B,2,FALSE),"Y","")</f>
        <v/>
      </c>
      <c r="F1834">
        <f>IF(AND(OR(s_tmchk="all",IF(ISERROR(MATCH(B1834,s_teams,0)),FALSE,TRUE)),OR(s_minsal="",s_minsal&lt;=D1834),OR(s_maxsal="",s_maxsal&gt;=D1834),OR(s_minyr="",s_minyr&lt;=A1834),OR(s_maxyr="",s_maxyr&gt;=A1834),OR(s_player="",s_player=C1834)),MAX(F$1:F1833)+1,0)</f>
        <v>0</v>
      </c>
    </row>
    <row r="1835" spans="1:6">
      <c r="A1835" s="20">
        <v>2014</v>
      </c>
      <c r="B1835" s="15" t="s">
        <v>55</v>
      </c>
      <c r="C1835" s="15" t="s">
        <v>764</v>
      </c>
      <c r="D1835" s="24">
        <v>7727280</v>
      </c>
      <c r="E1835" t="str">
        <f>IF(D1835&lt;VLOOKUP(A1835,Min!A:B,2,FALSE),"Y","")</f>
        <v/>
      </c>
      <c r="F1835">
        <f>IF(AND(OR(s_tmchk="all",IF(ISERROR(MATCH(B1835,s_teams,0)),FALSE,TRUE)),OR(s_minsal="",s_minsal&lt;=D1835),OR(s_maxsal="",s_maxsal&gt;=D1835),OR(s_minyr="",s_minyr&lt;=A1835),OR(s_maxyr="",s_maxyr&gt;=A1835),OR(s_player="",s_player=C1835)),MAX(F$1:F1834)+1,0)</f>
        <v>0</v>
      </c>
    </row>
    <row r="1836" spans="1:6">
      <c r="A1836" s="20">
        <v>2014</v>
      </c>
      <c r="B1836" s="15" t="s">
        <v>55</v>
      </c>
      <c r="C1836" s="15" t="s">
        <v>672</v>
      </c>
      <c r="D1836" s="24">
        <v>3500000</v>
      </c>
      <c r="E1836" t="str">
        <f>IF(D1836&lt;VLOOKUP(A1836,Min!A:B,2,FALSE),"Y","")</f>
        <v/>
      </c>
      <c r="F1836">
        <f>IF(AND(OR(s_tmchk="all",IF(ISERROR(MATCH(B1836,s_teams,0)),FALSE,TRUE)),OR(s_minsal="",s_minsal&lt;=D1836),OR(s_maxsal="",s_maxsal&gt;=D1836),OR(s_minyr="",s_minyr&lt;=A1836),OR(s_maxyr="",s_maxyr&gt;=A1836),OR(s_player="",s_player=C1836)),MAX(F$1:F1835)+1,0)</f>
        <v>0</v>
      </c>
    </row>
    <row r="1837" spans="1:6">
      <c r="A1837" s="20">
        <v>2014</v>
      </c>
      <c r="B1837" s="15" t="s">
        <v>55</v>
      </c>
      <c r="C1837" s="15" t="s">
        <v>1307</v>
      </c>
      <c r="D1837" s="24">
        <v>3183000</v>
      </c>
      <c r="E1837" t="str">
        <f>IF(D1837&lt;VLOOKUP(A1837,Min!A:B,2,FALSE),"Y","")</f>
        <v/>
      </c>
      <c r="F1837">
        <f>IF(AND(OR(s_tmchk="all",IF(ISERROR(MATCH(B1837,s_teams,0)),FALSE,TRUE)),OR(s_minsal="",s_minsal&lt;=D1837),OR(s_maxsal="",s_maxsal&gt;=D1837),OR(s_minyr="",s_minyr&lt;=A1837),OR(s_maxyr="",s_maxyr&gt;=A1837),OR(s_player="",s_player=C1837)),MAX(F$1:F1836)+1,0)</f>
        <v>0</v>
      </c>
    </row>
    <row r="1838" spans="1:6">
      <c r="A1838" s="20">
        <v>2014</v>
      </c>
      <c r="B1838" s="15" t="s">
        <v>55</v>
      </c>
      <c r="C1838" s="15" t="s">
        <v>511</v>
      </c>
      <c r="D1838" s="24">
        <v>1550000</v>
      </c>
      <c r="E1838" t="str">
        <f>IF(D1838&lt;VLOOKUP(A1838,Min!A:B,2,FALSE),"Y","")</f>
        <v/>
      </c>
      <c r="F1838">
        <f>IF(AND(OR(s_tmchk="all",IF(ISERROR(MATCH(B1838,s_teams,0)),FALSE,TRUE)),OR(s_minsal="",s_minsal&lt;=D1838),OR(s_maxsal="",s_maxsal&gt;=D1838),OR(s_minyr="",s_minyr&lt;=A1838),OR(s_maxyr="",s_maxyr&gt;=A1838),OR(s_player="",s_player=C1838)),MAX(F$1:F1837)+1,0)</f>
        <v>0</v>
      </c>
    </row>
    <row r="1839" spans="1:6">
      <c r="A1839" s="20">
        <v>2014</v>
      </c>
      <c r="B1839" s="15" t="s">
        <v>55</v>
      </c>
      <c r="C1839" s="15" t="s">
        <v>3038</v>
      </c>
      <c r="D1839" s="24">
        <v>1500000</v>
      </c>
      <c r="E1839" t="str">
        <f>IF(D1839&lt;VLOOKUP(A1839,Min!A:B,2,FALSE),"Y","")</f>
        <v/>
      </c>
      <c r="F1839">
        <f>IF(AND(OR(s_tmchk="all",IF(ISERROR(MATCH(B1839,s_teams,0)),FALSE,TRUE)),OR(s_minsal="",s_minsal&lt;=D1839),OR(s_maxsal="",s_maxsal&gt;=D1839),OR(s_minyr="",s_minyr&lt;=A1839),OR(s_maxyr="",s_maxyr&gt;=A1839),OR(s_player="",s_player=C1839)),MAX(F$1:F1838)+1,0)</f>
        <v>0</v>
      </c>
    </row>
    <row r="1840" spans="1:6">
      <c r="A1840" s="20">
        <v>2014</v>
      </c>
      <c r="B1840" s="15" t="s">
        <v>55</v>
      </c>
      <c r="C1840" s="15" t="s">
        <v>3041</v>
      </c>
      <c r="D1840" s="24">
        <v>1276560</v>
      </c>
      <c r="E1840" t="str">
        <f>IF(D1840&lt;VLOOKUP(A1840,Min!A:B,2,FALSE),"Y","")</f>
        <v/>
      </c>
      <c r="F1840">
        <f>IF(AND(OR(s_tmchk="all",IF(ISERROR(MATCH(B1840,s_teams,0)),FALSE,TRUE)),OR(s_minsal="",s_minsal&lt;=D1840),OR(s_maxsal="",s_maxsal&gt;=D1840),OR(s_minyr="",s_minyr&lt;=A1840),OR(s_maxyr="",s_maxyr&gt;=A1840),OR(s_player="",s_player=C1840)),MAX(F$1:F1839)+1,0)</f>
        <v>0</v>
      </c>
    </row>
    <row r="1841" spans="1:6">
      <c r="A1841" s="20">
        <v>2014</v>
      </c>
      <c r="B1841" s="15" t="s">
        <v>55</v>
      </c>
      <c r="C1841" s="15" t="s">
        <v>721</v>
      </c>
      <c r="D1841" s="24">
        <v>1106941</v>
      </c>
      <c r="E1841" t="str">
        <f>IF(D1841&lt;VLOOKUP(A1841,Min!A:B,2,FALSE),"Y","")</f>
        <v/>
      </c>
      <c r="F1841">
        <f>IF(AND(OR(s_tmchk="all",IF(ISERROR(MATCH(B1841,s_teams,0)),FALSE,TRUE)),OR(s_minsal="",s_minsal&lt;=D1841),OR(s_maxsal="",s_maxsal&gt;=D1841),OR(s_minyr="",s_minyr&lt;=A1841),OR(s_maxyr="",s_maxyr&gt;=A1841),OR(s_player="",s_player=C1841)),MAX(F$1:F1840)+1,0)</f>
        <v>0</v>
      </c>
    </row>
    <row r="1842" spans="1:6">
      <c r="A1842" s="20">
        <v>2014</v>
      </c>
      <c r="B1842" s="15" t="s">
        <v>55</v>
      </c>
      <c r="C1842" s="15" t="s">
        <v>751</v>
      </c>
      <c r="D1842" s="24">
        <v>1106941</v>
      </c>
      <c r="E1842" t="str">
        <f>IF(D1842&lt;VLOOKUP(A1842,Min!A:B,2,FALSE),"Y","")</f>
        <v/>
      </c>
      <c r="F1842">
        <f>IF(AND(OR(s_tmchk="all",IF(ISERROR(MATCH(B1842,s_teams,0)),FALSE,TRUE)),OR(s_minsal="",s_minsal&lt;=D1842),OR(s_maxsal="",s_maxsal&gt;=D1842),OR(s_minyr="",s_minyr&lt;=A1842),OR(s_maxyr="",s_maxyr&gt;=A1842),OR(s_player="",s_player=C1842)),MAX(F$1:F1841)+1,0)</f>
        <v>0</v>
      </c>
    </row>
    <row r="1843" spans="1:6">
      <c r="A1843" s="20">
        <v>2014</v>
      </c>
      <c r="B1843" s="15" t="s">
        <v>55</v>
      </c>
      <c r="C1843" s="15" t="s">
        <v>731</v>
      </c>
      <c r="D1843" s="24">
        <v>916099</v>
      </c>
      <c r="E1843" t="str">
        <f>IF(D1843&lt;VLOOKUP(A1843,Min!A:B,2,FALSE),"Y","")</f>
        <v/>
      </c>
      <c r="F1843">
        <f>IF(AND(OR(s_tmchk="all",IF(ISERROR(MATCH(B1843,s_teams,0)),FALSE,TRUE)),OR(s_minsal="",s_minsal&lt;=D1843),OR(s_maxsal="",s_maxsal&gt;=D1843),OR(s_minyr="",s_minyr&lt;=A1843),OR(s_maxyr="",s_maxyr&gt;=A1843),OR(s_player="",s_player=C1843)),MAX(F$1:F1842)+1,0)</f>
        <v>0</v>
      </c>
    </row>
    <row r="1844" spans="1:6">
      <c r="A1844" s="20">
        <v>2014</v>
      </c>
      <c r="B1844" s="15" t="s">
        <v>55</v>
      </c>
      <c r="C1844" s="15" t="s">
        <v>2012</v>
      </c>
      <c r="D1844" s="24">
        <v>916099</v>
      </c>
      <c r="E1844" t="str">
        <f>IF(D1844&lt;VLOOKUP(A1844,Min!A:B,2,FALSE),"Y","")</f>
        <v/>
      </c>
      <c r="F1844">
        <f>IF(AND(OR(s_tmchk="all",IF(ISERROR(MATCH(B1844,s_teams,0)),FALSE,TRUE)),OR(s_minsal="",s_minsal&lt;=D1844),OR(s_maxsal="",s_maxsal&gt;=D1844),OR(s_minyr="",s_minyr&lt;=A1844),OR(s_maxyr="",s_maxyr&gt;=A1844),OR(s_player="",s_player=C1844)),MAX(F$1:F1843)+1,0)</f>
        <v>0</v>
      </c>
    </row>
    <row r="1845" spans="1:6">
      <c r="A1845" s="20">
        <v>2014</v>
      </c>
      <c r="B1845" s="15" t="s">
        <v>55</v>
      </c>
      <c r="C1845" s="15" t="s">
        <v>126</v>
      </c>
      <c r="D1845" s="24">
        <v>788872</v>
      </c>
      <c r="E1845" t="str">
        <f>IF(D1845&lt;VLOOKUP(A1845,Min!A:B,2,FALSE),"Y","")</f>
        <v/>
      </c>
      <c r="F1845">
        <f>IF(AND(OR(s_tmchk="all",IF(ISERROR(MATCH(B1845,s_teams,0)),FALSE,TRUE)),OR(s_minsal="",s_minsal&lt;=D1845),OR(s_maxsal="",s_maxsal&gt;=D1845),OR(s_minyr="",s_minyr&lt;=A1845),OR(s_maxyr="",s_maxyr&gt;=A1845),OR(s_player="",s_player=C1845)),MAX(F$1:F1844)+1,0)</f>
        <v>0</v>
      </c>
    </row>
    <row r="1846" spans="1:6">
      <c r="A1846" s="20">
        <v>2014</v>
      </c>
      <c r="B1846" s="15" t="s">
        <v>55</v>
      </c>
      <c r="C1846" s="15" t="s">
        <v>771</v>
      </c>
      <c r="D1846" s="24">
        <v>788872</v>
      </c>
      <c r="E1846" t="str">
        <f>IF(D1846&lt;VLOOKUP(A1846,Min!A:B,2,FALSE),"Y","")</f>
        <v/>
      </c>
      <c r="F1846">
        <f>IF(AND(OR(s_tmchk="all",IF(ISERROR(MATCH(B1846,s_teams,0)),FALSE,TRUE)),OR(s_minsal="",s_minsal&lt;=D1846),OR(s_maxsal="",s_maxsal&gt;=D1846),OR(s_minyr="",s_minyr&lt;=A1846),OR(s_maxyr="",s_maxyr&gt;=A1846),OR(s_player="",s_player=C1846)),MAX(F$1:F1845)+1,0)</f>
        <v>0</v>
      </c>
    </row>
    <row r="1847" spans="1:6">
      <c r="A1847" s="20">
        <v>2014</v>
      </c>
      <c r="B1847" s="15" t="s">
        <v>55</v>
      </c>
      <c r="C1847" s="15" t="s">
        <v>1210</v>
      </c>
      <c r="D1847" s="24">
        <v>547570</v>
      </c>
      <c r="E1847" t="str">
        <f>IF(D1847&lt;VLOOKUP(A1847,Min!A:B,2,FALSE),"Y","")</f>
        <v/>
      </c>
      <c r="F1847">
        <f>IF(AND(OR(s_tmchk="all",IF(ISERROR(MATCH(B1847,s_teams,0)),FALSE,TRUE)),OR(s_minsal="",s_minsal&lt;=D1847),OR(s_maxsal="",s_maxsal&gt;=D1847),OR(s_minyr="",s_minyr&lt;=A1847),OR(s_maxyr="",s_maxyr&gt;=A1847),OR(s_player="",s_player=C1847)),MAX(F$1:F1846)+1,0)</f>
        <v>0</v>
      </c>
    </row>
    <row r="1848" spans="1:6">
      <c r="A1848" s="20">
        <v>2014</v>
      </c>
      <c r="B1848" s="15" t="s">
        <v>55</v>
      </c>
      <c r="C1848" s="15" t="s">
        <v>298</v>
      </c>
      <c r="D1848" s="24">
        <v>490180</v>
      </c>
      <c r="E1848" t="str">
        <f>IF(D1848&lt;VLOOKUP(A1848,Min!A:B,2,FALSE),"Y","")</f>
        <v/>
      </c>
      <c r="F1848">
        <f>IF(AND(OR(s_tmchk="all",IF(ISERROR(MATCH(B1848,s_teams,0)),FALSE,TRUE)),OR(s_minsal="",s_minsal&lt;=D1848),OR(s_maxsal="",s_maxsal&gt;=D1848),OR(s_minyr="",s_minyr&lt;=A1848),OR(s_maxyr="",s_maxyr&gt;=A1848),OR(s_player="",s_player=C1848)),MAX(F$1:F1847)+1,0)</f>
        <v>0</v>
      </c>
    </row>
    <row r="1849" spans="1:6">
      <c r="A1849" s="20">
        <v>2014</v>
      </c>
      <c r="B1849" s="15" t="s">
        <v>55</v>
      </c>
      <c r="C1849" s="15" t="s">
        <v>1863</v>
      </c>
      <c r="D1849" s="24">
        <v>483494</v>
      </c>
      <c r="E1849" t="str">
        <f>IF(D1849&lt;VLOOKUP(A1849,Min!A:B,2,FALSE),"Y","")</f>
        <v>Y</v>
      </c>
      <c r="F1849">
        <f>IF(AND(OR(s_tmchk="all",IF(ISERROR(MATCH(B1849,s_teams,0)),FALSE,TRUE)),OR(s_minsal="",s_minsal&lt;=D1849),OR(s_maxsal="",s_maxsal&gt;=D1849),OR(s_minyr="",s_minyr&lt;=A1849),OR(s_maxyr="",s_maxyr&gt;=A1849),OR(s_player="",s_player=C1849)),MAX(F$1:F1848)+1,0)</f>
        <v>0</v>
      </c>
    </row>
    <row r="1850" spans="1:6">
      <c r="A1850" s="20">
        <v>2014</v>
      </c>
      <c r="B1850" s="15" t="s">
        <v>55</v>
      </c>
      <c r="C1850" s="15" t="s">
        <v>3056</v>
      </c>
      <c r="D1850" s="24">
        <v>104034</v>
      </c>
      <c r="E1850" t="str">
        <f>IF(D1850&lt;VLOOKUP(A1850,Min!A:B,2,FALSE),"Y","")</f>
        <v>Y</v>
      </c>
      <c r="F1850">
        <f>IF(AND(OR(s_tmchk="all",IF(ISERROR(MATCH(B1850,s_teams,0)),FALSE,TRUE)),OR(s_minsal="",s_minsal&lt;=D1850),OR(s_maxsal="",s_maxsal&gt;=D1850),OR(s_minyr="",s_minyr&lt;=A1850),OR(s_maxyr="",s_maxyr&gt;=A1850),OR(s_player="",s_player=C1850)),MAX(F$1:F1849)+1,0)</f>
        <v>0</v>
      </c>
    </row>
    <row r="1851" spans="1:6">
      <c r="A1851" s="20">
        <v>2014</v>
      </c>
      <c r="B1851" s="15" t="s">
        <v>55</v>
      </c>
      <c r="C1851" s="15" t="s">
        <v>3059</v>
      </c>
      <c r="D1851" s="24">
        <v>86502</v>
      </c>
      <c r="E1851" t="str">
        <f>IF(D1851&lt;VLOOKUP(A1851,Min!A:B,2,FALSE),"Y","")</f>
        <v>Y</v>
      </c>
      <c r="F1851">
        <f>IF(AND(OR(s_tmchk="all",IF(ISERROR(MATCH(B1851,s_teams,0)),FALSE,TRUE)),OR(s_minsal="",s_minsal&lt;=D1851),OR(s_maxsal="",s_maxsal&gt;=D1851),OR(s_minyr="",s_minyr&lt;=A1851),OR(s_maxyr="",s_maxyr&gt;=A1851),OR(s_player="",s_player=C1851)),MAX(F$1:F1850)+1,0)</f>
        <v>0</v>
      </c>
    </row>
    <row r="1852" spans="1:6">
      <c r="A1852" s="20">
        <v>2014</v>
      </c>
      <c r="B1852" s="15" t="s">
        <v>57</v>
      </c>
      <c r="C1852" s="15" t="s">
        <v>790</v>
      </c>
      <c r="D1852" s="24">
        <v>18238333</v>
      </c>
      <c r="E1852" t="str">
        <f>IF(D1852&lt;VLOOKUP(A1852,Min!A:B,2,FALSE),"Y","")</f>
        <v/>
      </c>
      <c r="F1852">
        <f>IF(AND(OR(s_tmchk="all",IF(ISERROR(MATCH(B1852,s_teams,0)),FALSE,TRUE)),OR(s_minsal="",s_minsal&lt;=D1852),OR(s_maxsal="",s_maxsal&gt;=D1852),OR(s_minyr="",s_minyr&lt;=A1852),OR(s_maxyr="",s_maxyr&gt;=A1852),OR(s_player="",s_player=C1852)),MAX(F$1:F1851)+1,0)</f>
        <v>0</v>
      </c>
    </row>
    <row r="1853" spans="1:6">
      <c r="A1853" s="20">
        <v>2014</v>
      </c>
      <c r="B1853" s="15" t="s">
        <v>57</v>
      </c>
      <c r="C1853" s="15" t="s">
        <v>787</v>
      </c>
      <c r="D1853" s="24">
        <v>14860523</v>
      </c>
      <c r="E1853" t="str">
        <f>IF(D1853&lt;VLOOKUP(A1853,Min!A:B,2,FALSE),"Y","")</f>
        <v/>
      </c>
      <c r="F1853">
        <f>IF(AND(OR(s_tmchk="all",IF(ISERROR(MATCH(B1853,s_teams,0)),FALSE,TRUE)),OR(s_minsal="",s_minsal&lt;=D1853),OR(s_maxsal="",s_maxsal&gt;=D1853),OR(s_minyr="",s_minyr&lt;=A1853),OR(s_maxyr="",s_maxyr&gt;=A1853),OR(s_player="",s_player=C1853)),MAX(F$1:F1852)+1,0)</f>
        <v>0</v>
      </c>
    </row>
    <row r="1854" spans="1:6">
      <c r="A1854" s="20">
        <v>2014</v>
      </c>
      <c r="B1854" s="15" t="s">
        <v>57</v>
      </c>
      <c r="C1854" s="15" t="s">
        <v>793</v>
      </c>
      <c r="D1854" s="24">
        <v>8600001</v>
      </c>
      <c r="E1854" t="str">
        <f>IF(D1854&lt;VLOOKUP(A1854,Min!A:B,2,FALSE),"Y","")</f>
        <v/>
      </c>
      <c r="F1854">
        <f>IF(AND(OR(s_tmchk="all",IF(ISERROR(MATCH(B1854,s_teams,0)),FALSE,TRUE)),OR(s_minsal="",s_minsal&lt;=D1854),OR(s_maxsal="",s_maxsal&gt;=D1854),OR(s_minyr="",s_minyr&lt;=A1854),OR(s_maxyr="",s_maxyr&gt;=A1854),OR(s_player="",s_player=C1854)),MAX(F$1:F1853)+1,0)</f>
        <v>0</v>
      </c>
    </row>
    <row r="1855" spans="1:6">
      <c r="A1855" s="20">
        <v>2014</v>
      </c>
      <c r="B1855" s="15" t="s">
        <v>57</v>
      </c>
      <c r="C1855" s="15" t="s">
        <v>972</v>
      </c>
      <c r="D1855" s="24">
        <v>7235955</v>
      </c>
      <c r="E1855" t="str">
        <f>IF(D1855&lt;VLOOKUP(A1855,Min!A:B,2,FALSE),"Y","")</f>
        <v/>
      </c>
      <c r="F1855">
        <f>IF(AND(OR(s_tmchk="all",IF(ISERROR(MATCH(B1855,s_teams,0)),FALSE,TRUE)),OR(s_minsal="",s_minsal&lt;=D1855),OR(s_maxsal="",s_maxsal&gt;=D1855),OR(s_minyr="",s_minyr&lt;=A1855),OR(s_maxyr="",s_maxyr&gt;=A1855),OR(s_player="",s_player=C1855)),MAX(F$1:F1854)+1,0)</f>
        <v>0</v>
      </c>
    </row>
    <row r="1856" spans="1:6">
      <c r="A1856" s="20">
        <v>2014</v>
      </c>
      <c r="B1856" s="15" t="s">
        <v>57</v>
      </c>
      <c r="C1856" s="15" t="s">
        <v>278</v>
      </c>
      <c r="D1856" s="24">
        <v>5225000</v>
      </c>
      <c r="E1856" t="str">
        <f>IF(D1856&lt;VLOOKUP(A1856,Min!A:B,2,FALSE),"Y","")</f>
        <v/>
      </c>
      <c r="F1856">
        <f>IF(AND(OR(s_tmchk="all",IF(ISERROR(MATCH(B1856,s_teams,0)),FALSE,TRUE)),OR(s_minsal="",s_minsal&lt;=D1856),OR(s_maxsal="",s_maxsal&gt;=D1856),OR(s_minyr="",s_minyr&lt;=A1856),OR(s_maxyr="",s_maxyr&gt;=A1856),OR(s_player="",s_player=C1856)),MAX(F$1:F1855)+1,0)</f>
        <v>0</v>
      </c>
    </row>
    <row r="1857" spans="1:6">
      <c r="A1857" s="20">
        <v>2014</v>
      </c>
      <c r="B1857" s="15" t="s">
        <v>57</v>
      </c>
      <c r="C1857" s="15" t="s">
        <v>803</v>
      </c>
      <c r="D1857" s="24">
        <v>4494383</v>
      </c>
      <c r="E1857" t="str">
        <f>IF(D1857&lt;VLOOKUP(A1857,Min!A:B,2,FALSE),"Y","")</f>
        <v/>
      </c>
      <c r="F1857">
        <f>IF(AND(OR(s_tmchk="all",IF(ISERROR(MATCH(B1857,s_teams,0)),FALSE,TRUE)),OR(s_minsal="",s_minsal&lt;=D1857),OR(s_maxsal="",s_maxsal&gt;=D1857),OR(s_minyr="",s_minyr&lt;=A1857),OR(s_maxyr="",s_maxyr&gt;=A1857),OR(s_player="",s_player=C1857)),MAX(F$1:F1856)+1,0)</f>
        <v>0</v>
      </c>
    </row>
    <row r="1858" spans="1:6">
      <c r="A1858" s="20">
        <v>2014</v>
      </c>
      <c r="B1858" s="15" t="s">
        <v>57</v>
      </c>
      <c r="C1858" s="15" t="s">
        <v>1301</v>
      </c>
      <c r="D1858" s="24">
        <v>3153860</v>
      </c>
      <c r="E1858" t="str">
        <f>IF(D1858&lt;VLOOKUP(A1858,Min!A:B,2,FALSE),"Y","")</f>
        <v/>
      </c>
      <c r="F1858">
        <f>IF(AND(OR(s_tmchk="all",IF(ISERROR(MATCH(B1858,s_teams,0)),FALSE,TRUE)),OR(s_minsal="",s_minsal&lt;=D1858),OR(s_maxsal="",s_maxsal&gt;=D1858),OR(s_minyr="",s_minyr&lt;=A1858),OR(s_maxyr="",s_maxyr&gt;=A1858),OR(s_player="",s_player=C1858)),MAX(F$1:F1857)+1,0)</f>
        <v>0</v>
      </c>
    </row>
    <row r="1859" spans="1:6">
      <c r="A1859" s="20">
        <v>2014</v>
      </c>
      <c r="B1859" s="15" t="s">
        <v>57</v>
      </c>
      <c r="C1859" s="15" t="s">
        <v>1349</v>
      </c>
      <c r="D1859" s="24">
        <v>3000000</v>
      </c>
      <c r="E1859" t="str">
        <f>IF(D1859&lt;VLOOKUP(A1859,Min!A:B,2,FALSE),"Y","")</f>
        <v/>
      </c>
      <c r="F1859">
        <f>IF(AND(OR(s_tmchk="all",IF(ISERROR(MATCH(B1859,s_teams,0)),FALSE,TRUE)),OR(s_minsal="",s_minsal&lt;=D1859),OR(s_maxsal="",s_maxsal&gt;=D1859),OR(s_minyr="",s_minyr&lt;=A1859),OR(s_maxyr="",s_maxyr&gt;=A1859),OR(s_player="",s_player=C1859)),MAX(F$1:F1858)+1,0)</f>
        <v>0</v>
      </c>
    </row>
    <row r="1860" spans="1:6">
      <c r="A1860" s="20">
        <v>2014</v>
      </c>
      <c r="B1860" s="15" t="s">
        <v>57</v>
      </c>
      <c r="C1860" s="15" t="s">
        <v>1007</v>
      </c>
      <c r="D1860" s="24">
        <v>2225479</v>
      </c>
      <c r="E1860" t="str">
        <f>IF(D1860&lt;VLOOKUP(A1860,Min!A:B,2,FALSE),"Y","")</f>
        <v/>
      </c>
      <c r="F1860">
        <f>IF(AND(OR(s_tmchk="all",IF(ISERROR(MATCH(B1860,s_teams,0)),FALSE,TRUE)),OR(s_minsal="",s_minsal&lt;=D1860),OR(s_maxsal="",s_maxsal&gt;=D1860),OR(s_minyr="",s_minyr&lt;=A1860),OR(s_maxyr="",s_maxyr&gt;=A1860),OR(s_player="",s_player=C1860)),MAX(F$1:F1859)+1,0)</f>
        <v>0</v>
      </c>
    </row>
    <row r="1861" spans="1:6">
      <c r="A1861" s="20">
        <v>2014</v>
      </c>
      <c r="B1861" s="15" t="s">
        <v>57</v>
      </c>
      <c r="C1861" s="15" t="s">
        <v>475</v>
      </c>
      <c r="D1861" s="24">
        <v>1399507</v>
      </c>
      <c r="E1861" t="str">
        <f>IF(D1861&lt;VLOOKUP(A1861,Min!A:B,2,FALSE),"Y","")</f>
        <v/>
      </c>
      <c r="F1861">
        <f>IF(AND(OR(s_tmchk="all",IF(ISERROR(MATCH(B1861,s_teams,0)),FALSE,TRUE)),OR(s_minsal="",s_minsal&lt;=D1861),OR(s_maxsal="",s_maxsal&gt;=D1861),OR(s_minyr="",s_minyr&lt;=A1861),OR(s_maxyr="",s_maxyr&gt;=A1861),OR(s_player="",s_player=C1861)),MAX(F$1:F1860)+1,0)</f>
        <v>0</v>
      </c>
    </row>
    <row r="1862" spans="1:6">
      <c r="A1862" s="20">
        <v>2014</v>
      </c>
      <c r="B1862" s="15" t="s">
        <v>57</v>
      </c>
      <c r="C1862" s="15" t="s">
        <v>3079</v>
      </c>
      <c r="D1862" s="24">
        <v>1311240</v>
      </c>
      <c r="E1862" t="str">
        <f>IF(D1862&lt;VLOOKUP(A1862,Min!A:B,2,FALSE),"Y","")</f>
        <v/>
      </c>
      <c r="F1862">
        <f>IF(AND(OR(s_tmchk="all",IF(ISERROR(MATCH(B1862,s_teams,0)),FALSE,TRUE)),OR(s_minsal="",s_minsal&lt;=D1862),OR(s_maxsal="",s_maxsal&gt;=D1862),OR(s_minyr="",s_minyr&lt;=A1862),OR(s_maxyr="",s_maxyr&gt;=A1862),OR(s_player="",s_player=C1862)),MAX(F$1:F1861)+1,0)</f>
        <v>0</v>
      </c>
    </row>
    <row r="1863" spans="1:6">
      <c r="A1863" s="20">
        <v>2014</v>
      </c>
      <c r="B1863" s="15" t="s">
        <v>57</v>
      </c>
      <c r="C1863" s="15" t="s">
        <v>1273</v>
      </c>
      <c r="D1863" s="24">
        <v>900000</v>
      </c>
      <c r="E1863" t="str">
        <f>IF(D1863&lt;VLOOKUP(A1863,Min!A:B,2,FALSE),"Y","")</f>
        <v/>
      </c>
      <c r="F1863">
        <f>IF(AND(OR(s_tmchk="all",IF(ISERROR(MATCH(B1863,s_teams,0)),FALSE,TRUE)),OR(s_minsal="",s_minsal&lt;=D1863),OR(s_maxsal="",s_maxsal&gt;=D1863),OR(s_minyr="",s_minyr&lt;=A1863),OR(s_maxyr="",s_maxyr&gt;=A1863),OR(s_player="",s_player=C1863)),MAX(F$1:F1862)+1,0)</f>
        <v>0</v>
      </c>
    </row>
    <row r="1864" spans="1:6">
      <c r="A1864" s="20">
        <v>2014</v>
      </c>
      <c r="B1864" s="15" t="s">
        <v>57</v>
      </c>
      <c r="C1864" s="15" t="s">
        <v>1450</v>
      </c>
      <c r="D1864" s="24">
        <v>680263</v>
      </c>
      <c r="E1864" t="str">
        <f>IF(D1864&lt;VLOOKUP(A1864,Min!A:B,2,FALSE),"Y","")</f>
        <v/>
      </c>
      <c r="F1864">
        <f>IF(AND(OR(s_tmchk="all",IF(ISERROR(MATCH(B1864,s_teams,0)),FALSE,TRUE)),OR(s_minsal="",s_minsal&lt;=D1864),OR(s_maxsal="",s_maxsal&gt;=D1864),OR(s_minyr="",s_minyr&lt;=A1864),OR(s_maxyr="",s_maxyr&gt;=A1864),OR(s_player="",s_player=C1864)),MAX(F$1:F1863)+1,0)</f>
        <v>0</v>
      </c>
    </row>
    <row r="1865" spans="1:6">
      <c r="A1865" s="20">
        <v>2014</v>
      </c>
      <c r="B1865" s="15" t="s">
        <v>57</v>
      </c>
      <c r="C1865" s="15" t="s">
        <v>1833</v>
      </c>
      <c r="D1865" s="24">
        <v>535000</v>
      </c>
      <c r="E1865" t="str">
        <f>IF(D1865&lt;VLOOKUP(A1865,Min!A:B,2,FALSE),"Y","")</f>
        <v/>
      </c>
      <c r="F1865">
        <f>IF(AND(OR(s_tmchk="all",IF(ISERROR(MATCH(B1865,s_teams,0)),FALSE,TRUE)),OR(s_minsal="",s_minsal&lt;=D1865),OR(s_maxsal="",s_maxsal&gt;=D1865),OR(s_minyr="",s_minyr&lt;=A1865),OR(s_maxyr="",s_maxyr&gt;=A1865),OR(s_player="",s_player=C1865)),MAX(F$1:F1864)+1,0)</f>
        <v>0</v>
      </c>
    </row>
    <row r="1866" spans="1:6">
      <c r="A1866" s="20">
        <v>2014</v>
      </c>
      <c r="B1866" s="15" t="s">
        <v>57</v>
      </c>
      <c r="C1866" s="15" t="s">
        <v>2049</v>
      </c>
      <c r="D1866" s="24">
        <v>490180</v>
      </c>
      <c r="E1866" t="str">
        <f>IF(D1866&lt;VLOOKUP(A1866,Min!A:B,2,FALSE),"Y","")</f>
        <v/>
      </c>
      <c r="F1866">
        <f>IF(AND(OR(s_tmchk="all",IF(ISERROR(MATCH(B1866,s_teams,0)),FALSE,TRUE)),OR(s_minsal="",s_minsal&lt;=D1866),OR(s_maxsal="",s_maxsal&gt;=D1866),OR(s_minyr="",s_minyr&lt;=A1866),OR(s_maxyr="",s_maxyr&gt;=A1866),OR(s_player="",s_player=C1866)),MAX(F$1:F1865)+1,0)</f>
        <v>0</v>
      </c>
    </row>
    <row r="1867" spans="1:6">
      <c r="A1867" s="20">
        <v>2014</v>
      </c>
      <c r="B1867" s="15" t="s">
        <v>57</v>
      </c>
      <c r="C1867" s="15" t="s">
        <v>876</v>
      </c>
      <c r="D1867" s="24">
        <v>374200</v>
      </c>
      <c r="E1867" t="str">
        <f>IF(D1867&lt;VLOOKUP(A1867,Min!A:B,2,FALSE),"Y","")</f>
        <v>Y</v>
      </c>
      <c r="F1867">
        <f>IF(AND(OR(s_tmchk="all",IF(ISERROR(MATCH(B1867,s_teams,0)),FALSE,TRUE)),OR(s_minsal="",s_minsal&lt;=D1867),OR(s_maxsal="",s_maxsal&gt;=D1867),OR(s_minyr="",s_minyr&lt;=A1867),OR(s_maxyr="",s_maxyr&gt;=A1867),OR(s_player="",s_player=C1867)),MAX(F$1:F1866)+1,0)</f>
        <v>0</v>
      </c>
    </row>
    <row r="1868" spans="1:6">
      <c r="A1868" s="20">
        <v>2014</v>
      </c>
      <c r="B1868" s="15" t="s">
        <v>57</v>
      </c>
      <c r="C1868" s="15" t="s">
        <v>1660</v>
      </c>
      <c r="D1868" s="24">
        <v>52017</v>
      </c>
      <c r="E1868" t="str">
        <f>IF(D1868&lt;VLOOKUP(A1868,Min!A:B,2,FALSE),"Y","")</f>
        <v>Y</v>
      </c>
      <c r="F1868">
        <f>IF(AND(OR(s_tmchk="all",IF(ISERROR(MATCH(B1868,s_teams,0)),FALSE,TRUE)),OR(s_minsal="",s_minsal&lt;=D1868),OR(s_maxsal="",s_maxsal&gt;=D1868),OR(s_minyr="",s_minyr&lt;=A1868),OR(s_maxyr="",s_maxyr&gt;=A1868),OR(s_player="",s_player=C1868)),MAX(F$1:F1867)+1,0)</f>
        <v>0</v>
      </c>
    </row>
    <row r="1869" spans="1:6">
      <c r="A1869" s="20">
        <v>2014</v>
      </c>
      <c r="B1869" s="15" t="s">
        <v>57</v>
      </c>
      <c r="C1869" s="15" t="s">
        <v>1093</v>
      </c>
      <c r="D1869" s="24">
        <v>31718</v>
      </c>
      <c r="E1869" t="str">
        <f>IF(D1869&lt;VLOOKUP(A1869,Min!A:B,2,FALSE),"Y","")</f>
        <v>Y</v>
      </c>
      <c r="F1869">
        <f>IF(AND(OR(s_tmchk="all",IF(ISERROR(MATCH(B1869,s_teams,0)),FALSE,TRUE)),OR(s_minsal="",s_minsal&lt;=D1869),OR(s_maxsal="",s_maxsal&gt;=D1869),OR(s_minyr="",s_minyr&lt;=A1869),OR(s_maxyr="",s_maxyr&gt;=A1869),OR(s_player="",s_player=C1869)),MAX(F$1:F1868)+1,0)</f>
        <v>0</v>
      </c>
    </row>
    <row r="1870" spans="1:6">
      <c r="A1870" s="20">
        <v>2014</v>
      </c>
      <c r="B1870" s="15" t="s">
        <v>59</v>
      </c>
      <c r="C1870" s="15" t="s">
        <v>857</v>
      </c>
      <c r="D1870" s="24">
        <v>19067500</v>
      </c>
      <c r="E1870" t="str">
        <f>IF(D1870&lt;VLOOKUP(A1870,Min!A:B,2,FALSE),"Y","")</f>
        <v/>
      </c>
      <c r="F1870">
        <f>IF(AND(OR(s_tmchk="all",IF(ISERROR(MATCH(B1870,s_teams,0)),FALSE,TRUE)),OR(s_minsal="",s_minsal&lt;=D1870),OR(s_maxsal="",s_maxsal&gt;=D1870),OR(s_minyr="",s_minyr&lt;=A1870),OR(s_maxyr="",s_maxyr&gt;=A1870),OR(s_player="",s_player=C1870)),MAX(F$1:F1869)+1,0)</f>
        <v>0</v>
      </c>
    </row>
    <row r="1871" spans="1:6">
      <c r="A1871" s="20">
        <v>2014</v>
      </c>
      <c r="B1871" s="15" t="s">
        <v>59</v>
      </c>
      <c r="C1871" s="15" t="s">
        <v>347</v>
      </c>
      <c r="D1871" s="24">
        <v>19067500</v>
      </c>
      <c r="E1871" t="str">
        <f>IF(D1871&lt;VLOOKUP(A1871,Min!A:B,2,FALSE),"Y","")</f>
        <v/>
      </c>
      <c r="F1871">
        <f>IF(AND(OR(s_tmchk="all",IF(ISERROR(MATCH(B1871,s_teams,0)),FALSE,TRUE)),OR(s_minsal="",s_minsal&lt;=D1871),OR(s_maxsal="",s_maxsal&gt;=D1871),OR(s_minyr="",s_minyr&lt;=A1871),OR(s_maxyr="",s_maxyr&gt;=A1871),OR(s_player="",s_player=C1871)),MAX(F$1:F1870)+1,0)</f>
        <v>0</v>
      </c>
    </row>
    <row r="1872" spans="1:6">
      <c r="A1872" s="20">
        <v>2014</v>
      </c>
      <c r="B1872" s="15" t="s">
        <v>59</v>
      </c>
      <c r="C1872" s="15" t="s">
        <v>779</v>
      </c>
      <c r="D1872" s="24">
        <v>18673000</v>
      </c>
      <c r="E1872" t="str">
        <f>IF(D1872&lt;VLOOKUP(A1872,Min!A:B,2,FALSE),"Y","")</f>
        <v/>
      </c>
      <c r="F1872">
        <f>IF(AND(OR(s_tmchk="all",IF(ISERROR(MATCH(B1872,s_teams,0)),FALSE,TRUE)),OR(s_minsal="",s_minsal&lt;=D1872),OR(s_maxsal="",s_maxsal&gt;=D1872),OR(s_minyr="",s_minyr&lt;=A1872),OR(s_maxyr="",s_maxyr&gt;=A1872),OR(s_player="",s_player=C1872)),MAX(F$1:F1871)+1,0)</f>
        <v>0</v>
      </c>
    </row>
    <row r="1873" spans="1:6">
      <c r="A1873" s="20">
        <v>2014</v>
      </c>
      <c r="B1873" s="15" t="s">
        <v>59</v>
      </c>
      <c r="C1873" s="15" t="s">
        <v>475</v>
      </c>
      <c r="D1873" s="24">
        <v>6200000</v>
      </c>
      <c r="E1873" t="str">
        <f>IF(D1873&lt;VLOOKUP(A1873,Min!A:B,2,FALSE),"Y","")</f>
        <v/>
      </c>
      <c r="F1873">
        <f>IF(AND(OR(s_tmchk="all",IF(ISERROR(MATCH(B1873,s_teams,0)),FALSE,TRUE)),OR(s_minsal="",s_minsal&lt;=D1873),OR(s_maxsal="",s_maxsal&gt;=D1873),OR(s_minyr="",s_minyr&lt;=A1873),OR(s_maxyr="",s_maxyr&gt;=A1873),OR(s_player="",s_player=C1873)),MAX(F$1:F1872)+1,0)</f>
        <v>0</v>
      </c>
    </row>
    <row r="1874" spans="1:6">
      <c r="A1874" s="20">
        <v>2014</v>
      </c>
      <c r="B1874" s="15" t="s">
        <v>59</v>
      </c>
      <c r="C1874" s="15" t="s">
        <v>870</v>
      </c>
      <c r="D1874" s="24">
        <v>4340000</v>
      </c>
      <c r="E1874" t="str">
        <f>IF(D1874&lt;VLOOKUP(A1874,Min!A:B,2,FALSE),"Y","")</f>
        <v/>
      </c>
      <c r="F1874">
        <f>IF(AND(OR(s_tmchk="all",IF(ISERROR(MATCH(B1874,s_teams,0)),FALSE,TRUE)),OR(s_minsal="",s_minsal&lt;=D1874),OR(s_maxsal="",s_maxsal&gt;=D1874),OR(s_minyr="",s_minyr&lt;=A1874),OR(s_maxyr="",s_maxyr&gt;=A1874),OR(s_player="",s_player=C1874)),MAX(F$1:F1873)+1,0)</f>
        <v>0</v>
      </c>
    </row>
    <row r="1875" spans="1:6">
      <c r="A1875" s="20">
        <v>2014</v>
      </c>
      <c r="B1875" s="15" t="s">
        <v>59</v>
      </c>
      <c r="C1875" s="15" t="s">
        <v>809</v>
      </c>
      <c r="D1875" s="24">
        <v>4000000</v>
      </c>
      <c r="E1875" t="str">
        <f>IF(D1875&lt;VLOOKUP(A1875,Min!A:B,2,FALSE),"Y","")</f>
        <v/>
      </c>
      <c r="F1875">
        <f>IF(AND(OR(s_tmchk="all",IF(ISERROR(MATCH(B1875,s_teams,0)),FALSE,TRUE)),OR(s_minsal="",s_minsal&lt;=D1875),OR(s_maxsal="",s_maxsal&gt;=D1875),OR(s_minyr="",s_minyr&lt;=A1875),OR(s_maxyr="",s_maxyr&gt;=A1875),OR(s_player="",s_player=C1875)),MAX(F$1:F1874)+1,0)</f>
        <v>0</v>
      </c>
    </row>
    <row r="1876" spans="1:6">
      <c r="A1876" s="20">
        <v>2014</v>
      </c>
      <c r="B1876" s="15" t="s">
        <v>59</v>
      </c>
      <c r="C1876" s="15" t="s">
        <v>3105</v>
      </c>
      <c r="D1876" s="24">
        <v>3270000</v>
      </c>
      <c r="E1876" t="str">
        <f>IF(D1876&lt;VLOOKUP(A1876,Min!A:B,2,FALSE),"Y","")</f>
        <v/>
      </c>
      <c r="F1876">
        <f>IF(AND(OR(s_tmchk="all",IF(ISERROR(MATCH(B1876,s_teams,0)),FALSE,TRUE)),OR(s_minsal="",s_minsal&lt;=D1876),OR(s_maxsal="",s_maxsal&gt;=D1876),OR(s_minyr="",s_minyr&lt;=A1876),OR(s_maxyr="",s_maxyr&gt;=A1876),OR(s_player="",s_player=C1876)),MAX(F$1:F1875)+1,0)</f>
        <v>0</v>
      </c>
    </row>
    <row r="1877" spans="1:6">
      <c r="A1877" s="20">
        <v>2014</v>
      </c>
      <c r="B1877" s="15" t="s">
        <v>59</v>
      </c>
      <c r="C1877" s="15" t="s">
        <v>3107</v>
      </c>
      <c r="D1877" s="24">
        <v>3229050</v>
      </c>
      <c r="E1877" t="str">
        <f>IF(D1877&lt;VLOOKUP(A1877,Min!A:B,2,FALSE),"Y","")</f>
        <v/>
      </c>
      <c r="F1877">
        <f>IF(AND(OR(s_tmchk="all",IF(ISERROR(MATCH(B1877,s_teams,0)),FALSE,TRUE)),OR(s_minsal="",s_minsal&lt;=D1877),OR(s_maxsal="",s_maxsal&gt;=D1877),OR(s_minyr="",s_minyr&lt;=A1877),OR(s_maxyr="",s_maxyr&gt;=A1877),OR(s_player="",s_player=C1877)),MAX(F$1:F1876)+1,0)</f>
        <v>0</v>
      </c>
    </row>
    <row r="1878" spans="1:6">
      <c r="A1878" s="20">
        <v>2014</v>
      </c>
      <c r="B1878" s="15" t="s">
        <v>59</v>
      </c>
      <c r="C1878" s="15" t="s">
        <v>1022</v>
      </c>
      <c r="D1878" s="24">
        <v>1600000</v>
      </c>
      <c r="E1878" t="str">
        <f>IF(D1878&lt;VLOOKUP(A1878,Min!A:B,2,FALSE),"Y","")</f>
        <v/>
      </c>
      <c r="F1878">
        <f>IF(AND(OR(s_tmchk="all",IF(ISERROR(MATCH(B1878,s_teams,0)),FALSE,TRUE)),OR(s_minsal="",s_minsal&lt;=D1878),OR(s_maxsal="",s_maxsal&gt;=D1878),OR(s_minyr="",s_minyr&lt;=A1878),OR(s_maxyr="",s_maxyr&gt;=A1878),OR(s_player="",s_player=C1878)),MAX(F$1:F1877)+1,0)</f>
        <v>0</v>
      </c>
    </row>
    <row r="1879" spans="1:6">
      <c r="A1879" s="20">
        <v>2014</v>
      </c>
      <c r="B1879" s="15" t="s">
        <v>59</v>
      </c>
      <c r="C1879" s="15" t="s">
        <v>373</v>
      </c>
      <c r="D1879" s="24">
        <v>1500000</v>
      </c>
      <c r="E1879" t="str">
        <f>IF(D1879&lt;VLOOKUP(A1879,Min!A:B,2,FALSE),"Y","")</f>
        <v/>
      </c>
      <c r="F1879">
        <f>IF(AND(OR(s_tmchk="all",IF(ISERROR(MATCH(B1879,s_teams,0)),FALSE,TRUE)),OR(s_minsal="",s_minsal&lt;=D1879),OR(s_maxsal="",s_maxsal&gt;=D1879),OR(s_minyr="",s_minyr&lt;=A1879),OR(s_maxyr="",s_maxyr&gt;=A1879),OR(s_player="",s_player=C1879)),MAX(F$1:F1878)+1,0)</f>
        <v>0</v>
      </c>
    </row>
    <row r="1880" spans="1:6">
      <c r="A1880" s="20">
        <v>2014</v>
      </c>
      <c r="B1880" s="15" t="s">
        <v>59</v>
      </c>
      <c r="C1880" s="15" t="s">
        <v>806</v>
      </c>
      <c r="D1880" s="24">
        <v>1399507</v>
      </c>
      <c r="E1880" t="str">
        <f>IF(D1880&lt;VLOOKUP(A1880,Min!A:B,2,FALSE),"Y","")</f>
        <v/>
      </c>
      <c r="F1880">
        <f>IF(AND(OR(s_tmchk="all",IF(ISERROR(MATCH(B1880,s_teams,0)),FALSE,TRUE)),OR(s_minsal="",s_minsal&lt;=D1880),OR(s_maxsal="",s_maxsal&gt;=D1880),OR(s_minyr="",s_minyr&lt;=A1880),OR(s_maxyr="",s_maxyr&gt;=A1880),OR(s_player="",s_player=C1880)),MAX(F$1:F1879)+1,0)</f>
        <v>0</v>
      </c>
    </row>
    <row r="1881" spans="1:6">
      <c r="A1881" s="20">
        <v>2014</v>
      </c>
      <c r="B1881" s="15" t="s">
        <v>59</v>
      </c>
      <c r="C1881" s="15" t="s">
        <v>3113</v>
      </c>
      <c r="D1881" s="24">
        <v>1399507</v>
      </c>
      <c r="E1881" t="str">
        <f>IF(D1881&lt;VLOOKUP(A1881,Min!A:B,2,FALSE),"Y","")</f>
        <v/>
      </c>
      <c r="F1881">
        <f>IF(AND(OR(s_tmchk="all",IF(ISERROR(MATCH(B1881,s_teams,0)),FALSE,TRUE)),OR(s_minsal="",s_minsal&lt;=D1881),OR(s_maxsal="",s_maxsal&gt;=D1881),OR(s_minyr="",s_minyr&lt;=A1881),OR(s_maxyr="",s_maxyr&gt;=A1881),OR(s_player="",s_player=C1881)),MAX(F$1:F1880)+1,0)</f>
        <v>0</v>
      </c>
    </row>
    <row r="1882" spans="1:6">
      <c r="A1882" s="20">
        <v>2014</v>
      </c>
      <c r="B1882" s="15" t="s">
        <v>59</v>
      </c>
      <c r="C1882" s="15" t="s">
        <v>1010</v>
      </c>
      <c r="D1882" s="24">
        <v>1191240</v>
      </c>
      <c r="E1882" t="str">
        <f>IF(D1882&lt;VLOOKUP(A1882,Min!A:B,2,FALSE),"Y","")</f>
        <v/>
      </c>
      <c r="F1882">
        <f>IF(AND(OR(s_tmchk="all",IF(ISERROR(MATCH(B1882,s_teams,0)),FALSE,TRUE)),OR(s_minsal="",s_minsal&lt;=D1882),OR(s_maxsal="",s_maxsal&gt;=D1882),OR(s_minyr="",s_minyr&lt;=A1882),OR(s_maxyr="",s_maxyr&gt;=A1882),OR(s_player="",s_player=C1882)),MAX(F$1:F1881)+1,0)</f>
        <v>0</v>
      </c>
    </row>
    <row r="1883" spans="1:6">
      <c r="A1883" s="20">
        <v>2014</v>
      </c>
      <c r="B1883" s="15" t="s">
        <v>59</v>
      </c>
      <c r="C1883" s="15" t="s">
        <v>645</v>
      </c>
      <c r="D1883" s="24">
        <v>1027424</v>
      </c>
      <c r="E1883" t="str">
        <f>IF(D1883&lt;VLOOKUP(A1883,Min!A:B,2,FALSE),"Y","")</f>
        <v/>
      </c>
      <c r="F1883">
        <f>IF(AND(OR(s_tmchk="all",IF(ISERROR(MATCH(B1883,s_teams,0)),FALSE,TRUE)),OR(s_minsal="",s_minsal&lt;=D1883),OR(s_maxsal="",s_maxsal&gt;=D1883),OR(s_minyr="",s_minyr&lt;=A1883),OR(s_maxyr="",s_maxyr&gt;=A1883),OR(s_player="",s_player=C1883)),MAX(F$1:F1882)+1,0)</f>
        <v>0</v>
      </c>
    </row>
    <row r="1884" spans="1:6">
      <c r="A1884" s="20">
        <v>2014</v>
      </c>
      <c r="B1884" s="15" t="s">
        <v>59</v>
      </c>
      <c r="C1884" s="15" t="s">
        <v>3118</v>
      </c>
      <c r="D1884" s="24">
        <v>947907</v>
      </c>
      <c r="E1884" t="str">
        <f>IF(D1884&lt;VLOOKUP(A1884,Min!A:B,2,FALSE),"Y","")</f>
        <v/>
      </c>
      <c r="F1884">
        <f>IF(AND(OR(s_tmchk="all",IF(ISERROR(MATCH(B1884,s_teams,0)),FALSE,TRUE)),OR(s_minsal="",s_minsal&lt;=D1884),OR(s_maxsal="",s_maxsal&gt;=D1884),OR(s_minyr="",s_minyr&lt;=A1884),OR(s_maxyr="",s_maxyr&gt;=A1884),OR(s_player="",s_player=C1884)),MAX(F$1:F1883)+1,0)</f>
        <v>0</v>
      </c>
    </row>
    <row r="1885" spans="1:6">
      <c r="A1885" s="20">
        <v>2014</v>
      </c>
      <c r="B1885" s="15" t="s">
        <v>59</v>
      </c>
      <c r="C1885" s="15" t="s">
        <v>996</v>
      </c>
      <c r="D1885" s="24">
        <v>104034</v>
      </c>
      <c r="E1885" t="str">
        <f>IF(D1885&lt;VLOOKUP(A1885,Min!A:B,2,FALSE),"Y","")</f>
        <v>Y</v>
      </c>
      <c r="F1885">
        <f>IF(AND(OR(s_tmchk="all",IF(ISERROR(MATCH(B1885,s_teams,0)),FALSE,TRUE)),OR(s_minsal="",s_minsal&lt;=D1885),OR(s_maxsal="",s_maxsal&gt;=D1885),OR(s_minyr="",s_minyr&lt;=A1885),OR(s_maxyr="",s_maxyr&gt;=A1885),OR(s_player="",s_player=C1885)),MAX(F$1:F1884)+1,0)</f>
        <v>0</v>
      </c>
    </row>
    <row r="1886" spans="1:6">
      <c r="A1886" s="20">
        <v>2014</v>
      </c>
      <c r="B1886" s="15" t="s">
        <v>59</v>
      </c>
      <c r="C1886" s="15" t="s">
        <v>544</v>
      </c>
      <c r="D1886" s="24">
        <v>98036</v>
      </c>
      <c r="E1886" t="str">
        <f>IF(D1886&lt;VLOOKUP(A1886,Min!A:B,2,FALSE),"Y","")</f>
        <v>Y</v>
      </c>
      <c r="F1886">
        <f>IF(AND(OR(s_tmchk="all",IF(ISERROR(MATCH(B1886,s_teams,0)),FALSE,TRUE)),OR(s_minsal="",s_minsal&lt;=D1886),OR(s_maxsal="",s_maxsal&gt;=D1886),OR(s_minyr="",s_minyr&lt;=A1886),OR(s_maxyr="",s_maxyr&gt;=A1886),OR(s_player="",s_player=C1886)),MAX(F$1:F1885)+1,0)</f>
        <v>0</v>
      </c>
    </row>
    <row r="1887" spans="1:6">
      <c r="A1887" s="20">
        <v>2014</v>
      </c>
      <c r="B1887" s="15" t="s">
        <v>61</v>
      </c>
      <c r="C1887" s="15" t="s">
        <v>1367</v>
      </c>
      <c r="D1887" s="24">
        <v>8000000</v>
      </c>
      <c r="E1887" t="str">
        <f>IF(D1887&lt;VLOOKUP(A1887,Min!A:B,2,FALSE),"Y","")</f>
        <v/>
      </c>
      <c r="F1887">
        <f>IF(AND(OR(s_tmchk="all",IF(ISERROR(MATCH(B1887,s_teams,0)),FALSE,TRUE)),OR(s_minsal="",s_minsal&lt;=D1887),OR(s_maxsal="",s_maxsal&gt;=D1887),OR(s_minyr="",s_minyr&lt;=A1887),OR(s_maxyr="",s_maxyr&gt;=A1887),OR(s_player="",s_player=C1887)),MAX(F$1:F1886)+1,0)</f>
        <v>0</v>
      </c>
    </row>
    <row r="1888" spans="1:6">
      <c r="A1888" s="20">
        <v>2014</v>
      </c>
      <c r="B1888" s="15" t="s">
        <v>61</v>
      </c>
      <c r="C1888" s="15" t="s">
        <v>899</v>
      </c>
      <c r="D1888" s="24">
        <v>8000000</v>
      </c>
      <c r="E1888" t="str">
        <f>IF(D1888&lt;VLOOKUP(A1888,Min!A:B,2,FALSE),"Y","")</f>
        <v/>
      </c>
      <c r="F1888">
        <f>IF(AND(OR(s_tmchk="all",IF(ISERROR(MATCH(B1888,s_teams,0)),FALSE,TRUE)),OR(s_minsal="",s_minsal&lt;=D1888),OR(s_maxsal="",s_maxsal&gt;=D1888),OR(s_minyr="",s_minyr&lt;=A1888),OR(s_maxyr="",s_maxyr&gt;=A1888),OR(s_player="",s_player=C1888)),MAX(F$1:F1887)+1,0)</f>
        <v>0</v>
      </c>
    </row>
    <row r="1889" spans="1:6">
      <c r="A1889" s="20">
        <v>2014</v>
      </c>
      <c r="B1889" s="15" t="s">
        <v>61</v>
      </c>
      <c r="C1889" s="15" t="s">
        <v>1141</v>
      </c>
      <c r="D1889" s="24">
        <v>7900000</v>
      </c>
      <c r="E1889" t="str">
        <f>IF(D1889&lt;VLOOKUP(A1889,Min!A:B,2,FALSE),"Y","")</f>
        <v/>
      </c>
      <c r="F1889">
        <f>IF(AND(OR(s_tmchk="all",IF(ISERROR(MATCH(B1889,s_teams,0)),FALSE,TRUE)),OR(s_minsal="",s_minsal&lt;=D1889),OR(s_maxsal="",s_maxsal&gt;=D1889),OR(s_minyr="",s_minyr&lt;=A1889),OR(s_maxyr="",s_maxyr&gt;=A1889),OR(s_player="",s_player=C1889)),MAX(F$1:F1888)+1,0)</f>
        <v>0</v>
      </c>
    </row>
    <row r="1890" spans="1:6">
      <c r="A1890" s="20">
        <v>2014</v>
      </c>
      <c r="B1890" s="15" t="s">
        <v>61</v>
      </c>
      <c r="C1890" s="15" t="s">
        <v>1539</v>
      </c>
      <c r="D1890" s="24">
        <v>6687400</v>
      </c>
      <c r="E1890" t="str">
        <f>IF(D1890&lt;VLOOKUP(A1890,Min!A:B,2,FALSE),"Y","")</f>
        <v/>
      </c>
      <c r="F1890">
        <f>IF(AND(OR(s_tmchk="all",IF(ISERROR(MATCH(B1890,s_teams,0)),FALSE,TRUE)),OR(s_minsal="",s_minsal&lt;=D1890),OR(s_maxsal="",s_maxsal&gt;=D1890),OR(s_minyr="",s_minyr&lt;=A1890),OR(s_maxyr="",s_maxyr&gt;=A1890),OR(s_player="",s_player=C1890)),MAX(F$1:F1889)+1,0)</f>
        <v>0</v>
      </c>
    </row>
    <row r="1891" spans="1:6">
      <c r="A1891" s="20">
        <v>2014</v>
      </c>
      <c r="B1891" s="15" t="s">
        <v>61</v>
      </c>
      <c r="C1891" s="15" t="s">
        <v>397</v>
      </c>
      <c r="D1891" s="24">
        <v>5200000</v>
      </c>
      <c r="E1891" t="str">
        <f>IF(D1891&lt;VLOOKUP(A1891,Min!A:B,2,FALSE),"Y","")</f>
        <v/>
      </c>
      <c r="F1891">
        <f>IF(AND(OR(s_tmchk="all",IF(ISERROR(MATCH(B1891,s_teams,0)),FALSE,TRUE)),OR(s_minsal="",s_minsal&lt;=D1891),OR(s_maxsal="",s_maxsal&gt;=D1891),OR(s_minyr="",s_minyr&lt;=A1891),OR(s_maxyr="",s_maxyr&gt;=A1891),OR(s_player="",s_player=C1891)),MAX(F$1:F1890)+1,0)</f>
        <v>0</v>
      </c>
    </row>
    <row r="1892" spans="1:6">
      <c r="A1892" s="20">
        <v>2014</v>
      </c>
      <c r="B1892" s="15" t="s">
        <v>61</v>
      </c>
      <c r="C1892" s="15" t="s">
        <v>711</v>
      </c>
      <c r="D1892" s="24">
        <v>5000000</v>
      </c>
      <c r="E1892" t="str">
        <f>IF(D1892&lt;VLOOKUP(A1892,Min!A:B,2,FALSE),"Y","")</f>
        <v/>
      </c>
      <c r="F1892">
        <f>IF(AND(OR(s_tmchk="all",IF(ISERROR(MATCH(B1892,s_teams,0)),FALSE,TRUE)),OR(s_minsal="",s_minsal&lt;=D1892),OR(s_maxsal="",s_maxsal&gt;=D1892),OR(s_minyr="",s_minyr&lt;=A1892),OR(s_maxyr="",s_maxyr&gt;=A1892),OR(s_player="",s_player=C1892)),MAX(F$1:F1891)+1,0)</f>
        <v>0</v>
      </c>
    </row>
    <row r="1893" spans="1:6">
      <c r="A1893" s="20">
        <v>2014</v>
      </c>
      <c r="B1893" s="15" t="s">
        <v>61</v>
      </c>
      <c r="C1893" s="15" t="s">
        <v>1984</v>
      </c>
      <c r="D1893" s="24">
        <v>4469548</v>
      </c>
      <c r="E1893" t="str">
        <f>IF(D1893&lt;VLOOKUP(A1893,Min!A:B,2,FALSE),"Y","")</f>
        <v/>
      </c>
      <c r="F1893">
        <f>IF(AND(OR(s_tmchk="all",IF(ISERROR(MATCH(B1893,s_teams,0)),FALSE,TRUE)),OR(s_minsal="",s_minsal&lt;=D1893),OR(s_maxsal="",s_maxsal&gt;=D1893),OR(s_minyr="",s_minyr&lt;=A1893),OR(s_maxyr="",s_maxyr&gt;=A1893),OR(s_player="",s_player=C1893)),MAX(F$1:F1892)+1,0)</f>
        <v>0</v>
      </c>
    </row>
    <row r="1894" spans="1:6">
      <c r="A1894" s="20">
        <v>2014</v>
      </c>
      <c r="B1894" s="15" t="s">
        <v>61</v>
      </c>
      <c r="C1894" s="15" t="s">
        <v>1931</v>
      </c>
      <c r="D1894" s="24">
        <v>3250000</v>
      </c>
      <c r="E1894" t="str">
        <f>IF(D1894&lt;VLOOKUP(A1894,Min!A:B,2,FALSE),"Y","")</f>
        <v/>
      </c>
      <c r="F1894">
        <f>IF(AND(OR(s_tmchk="all",IF(ISERROR(MATCH(B1894,s_teams,0)),FALSE,TRUE)),OR(s_minsal="",s_minsal&lt;=D1894),OR(s_maxsal="",s_maxsal&gt;=D1894),OR(s_minyr="",s_minyr&lt;=A1894),OR(s_maxyr="",s_maxyr&gt;=A1894),OR(s_player="",s_player=C1894)),MAX(F$1:F1893)+1,0)</f>
        <v>0</v>
      </c>
    </row>
    <row r="1895" spans="1:6">
      <c r="A1895" s="20">
        <v>2014</v>
      </c>
      <c r="B1895" s="15" t="s">
        <v>61</v>
      </c>
      <c r="C1895" s="15" t="s">
        <v>906</v>
      </c>
      <c r="D1895" s="24">
        <v>3053368</v>
      </c>
      <c r="E1895" t="str">
        <f>IF(D1895&lt;VLOOKUP(A1895,Min!A:B,2,FALSE),"Y","")</f>
        <v/>
      </c>
      <c r="F1895">
        <f>IF(AND(OR(s_tmchk="all",IF(ISERROR(MATCH(B1895,s_teams,0)),FALSE,TRUE)),OR(s_minsal="",s_minsal&lt;=D1895),OR(s_maxsal="",s_maxsal&gt;=D1895),OR(s_minyr="",s_minyr&lt;=A1895),OR(s_maxyr="",s_maxyr&gt;=A1895),OR(s_player="",s_player=C1895)),MAX(F$1:F1894)+1,0)</f>
        <v>0</v>
      </c>
    </row>
    <row r="1896" spans="1:6">
      <c r="A1896" s="20">
        <v>2014</v>
      </c>
      <c r="B1896" s="15" t="s">
        <v>61</v>
      </c>
      <c r="C1896" s="15" t="s">
        <v>1243</v>
      </c>
      <c r="D1896" s="24">
        <v>2947800</v>
      </c>
      <c r="E1896" t="str">
        <f>IF(D1896&lt;VLOOKUP(A1896,Min!A:B,2,FALSE),"Y","")</f>
        <v/>
      </c>
      <c r="F1896">
        <f>IF(AND(OR(s_tmchk="all",IF(ISERROR(MATCH(B1896,s_teams,0)),FALSE,TRUE)),OR(s_minsal="",s_minsal&lt;=D1896),OR(s_maxsal="",s_maxsal&gt;=D1896),OR(s_minyr="",s_minyr&lt;=A1896),OR(s_maxyr="",s_maxyr&gt;=A1896),OR(s_player="",s_player=C1896)),MAX(F$1:F1895)+1,0)</f>
        <v>0</v>
      </c>
    </row>
    <row r="1897" spans="1:6">
      <c r="A1897" s="20">
        <v>2014</v>
      </c>
      <c r="B1897" s="15" t="s">
        <v>61</v>
      </c>
      <c r="C1897" s="15" t="s">
        <v>911</v>
      </c>
      <c r="D1897" s="24">
        <v>1905360</v>
      </c>
      <c r="E1897" t="str">
        <f>IF(D1897&lt;VLOOKUP(A1897,Min!A:B,2,FALSE),"Y","")</f>
        <v/>
      </c>
      <c r="F1897">
        <f>IF(AND(OR(s_tmchk="all",IF(ISERROR(MATCH(B1897,s_teams,0)),FALSE,TRUE)),OR(s_minsal="",s_minsal&lt;=D1897),OR(s_maxsal="",s_maxsal&gt;=D1897),OR(s_minyr="",s_minyr&lt;=A1897),OR(s_maxyr="",s_maxyr&gt;=A1897),OR(s_player="",s_player=C1897)),MAX(F$1:F1896)+1,0)</f>
        <v>0</v>
      </c>
    </row>
    <row r="1898" spans="1:6">
      <c r="A1898" s="20">
        <v>2014</v>
      </c>
      <c r="B1898" s="15" t="s">
        <v>61</v>
      </c>
      <c r="C1898" s="15" t="s">
        <v>920</v>
      </c>
      <c r="D1898" s="24">
        <v>1792560</v>
      </c>
      <c r="E1898" t="str">
        <f>IF(D1898&lt;VLOOKUP(A1898,Min!A:B,2,FALSE),"Y","")</f>
        <v/>
      </c>
      <c r="F1898">
        <f>IF(AND(OR(s_tmchk="all",IF(ISERROR(MATCH(B1898,s_teams,0)),FALSE,TRUE)),OR(s_minsal="",s_minsal&lt;=D1898),OR(s_maxsal="",s_maxsal&gt;=D1898),OR(s_minyr="",s_minyr&lt;=A1898),OR(s_maxyr="",s_maxyr&gt;=A1898),OR(s_player="",s_player=C1898)),MAX(F$1:F1897)+1,0)</f>
        <v>0</v>
      </c>
    </row>
    <row r="1899" spans="1:6">
      <c r="A1899" s="20">
        <v>2014</v>
      </c>
      <c r="B1899" s="15" t="s">
        <v>61</v>
      </c>
      <c r="C1899" s="15" t="s">
        <v>1951</v>
      </c>
      <c r="D1899" s="24">
        <v>1500000</v>
      </c>
      <c r="E1899" t="str">
        <f>IF(D1899&lt;VLOOKUP(A1899,Min!A:B,2,FALSE),"Y","")</f>
        <v/>
      </c>
      <c r="F1899">
        <f>IF(AND(OR(s_tmchk="all",IF(ISERROR(MATCH(B1899,s_teams,0)),FALSE,TRUE)),OR(s_minsal="",s_minsal&lt;=D1899),OR(s_maxsal="",s_maxsal&gt;=D1899),OR(s_minyr="",s_minyr&lt;=A1899),OR(s_maxyr="",s_maxyr&gt;=A1899),OR(s_player="",s_player=C1899)),MAX(F$1:F1898)+1,0)</f>
        <v>0</v>
      </c>
    </row>
    <row r="1900" spans="1:6">
      <c r="A1900" s="20">
        <v>2014</v>
      </c>
      <c r="B1900" s="15" t="s">
        <v>61</v>
      </c>
      <c r="C1900" s="15" t="s">
        <v>1921</v>
      </c>
      <c r="D1900" s="24">
        <v>916099</v>
      </c>
      <c r="E1900" t="str">
        <f>IF(D1900&lt;VLOOKUP(A1900,Min!A:B,2,FALSE),"Y","")</f>
        <v/>
      </c>
      <c r="F1900">
        <f>IF(AND(OR(s_tmchk="all",IF(ISERROR(MATCH(B1900,s_teams,0)),FALSE,TRUE)),OR(s_minsal="",s_minsal&lt;=D1900),OR(s_maxsal="",s_maxsal&gt;=D1900),OR(s_minyr="",s_minyr&lt;=A1900),OR(s_maxyr="",s_maxyr&gt;=A1900),OR(s_player="",s_player=C1900)),MAX(F$1:F1899)+1,0)</f>
        <v>0</v>
      </c>
    </row>
    <row r="1901" spans="1:6">
      <c r="A1901" s="20">
        <v>2014</v>
      </c>
      <c r="B1901" s="15" t="s">
        <v>61</v>
      </c>
      <c r="C1901" s="15" t="s">
        <v>897</v>
      </c>
      <c r="D1901" s="24">
        <v>788872</v>
      </c>
      <c r="E1901" t="str">
        <f>IF(D1901&lt;VLOOKUP(A1901,Min!A:B,2,FALSE),"Y","")</f>
        <v/>
      </c>
      <c r="F1901">
        <f>IF(AND(OR(s_tmchk="all",IF(ISERROR(MATCH(B1901,s_teams,0)),FALSE,TRUE)),OR(s_minsal="",s_minsal&lt;=D1901),OR(s_maxsal="",s_maxsal&gt;=D1901),OR(s_minyr="",s_minyr&lt;=A1901),OR(s_maxyr="",s_maxyr&gt;=A1901),OR(s_player="",s_player=C1901)),MAX(F$1:F1900)+1,0)</f>
        <v>0</v>
      </c>
    </row>
    <row r="1902" spans="1:6">
      <c r="A1902" s="20">
        <v>2014</v>
      </c>
      <c r="B1902" s="15" t="s">
        <v>61</v>
      </c>
      <c r="C1902" s="15" t="s">
        <v>1294</v>
      </c>
      <c r="D1902" s="24">
        <v>490180</v>
      </c>
      <c r="E1902" t="str">
        <f>IF(D1902&lt;VLOOKUP(A1902,Min!A:B,2,FALSE),"Y","")</f>
        <v/>
      </c>
      <c r="F1902">
        <f>IF(AND(OR(s_tmchk="all",IF(ISERROR(MATCH(B1902,s_teams,0)),FALSE,TRUE)),OR(s_minsal="",s_minsal&lt;=D1902),OR(s_maxsal="",s_maxsal&gt;=D1902),OR(s_minyr="",s_minyr&lt;=A1902),OR(s_maxyr="",s_maxyr&gt;=A1902),OR(s_player="",s_player=C1902)),MAX(F$1:F1901)+1,0)</f>
        <v>0</v>
      </c>
    </row>
    <row r="1903" spans="1:6">
      <c r="A1903" s="20">
        <v>2014</v>
      </c>
      <c r="B1903" s="15" t="s">
        <v>61</v>
      </c>
      <c r="C1903" s="15" t="s">
        <v>2743</v>
      </c>
      <c r="D1903" s="24">
        <v>102089</v>
      </c>
      <c r="E1903" t="str">
        <f>IF(D1903&lt;VLOOKUP(A1903,Min!A:B,2,FALSE),"Y","")</f>
        <v>Y</v>
      </c>
      <c r="F1903">
        <f>IF(AND(OR(s_tmchk="all",IF(ISERROR(MATCH(B1903,s_teams,0)),FALSE,TRUE)),OR(s_minsal="",s_minsal&lt;=D1903),OR(s_maxsal="",s_maxsal&gt;=D1903),OR(s_minyr="",s_minyr&lt;=A1903),OR(s_maxyr="",s_maxyr&gt;=A1903),OR(s_player="",s_player=C1903)),MAX(F$1:F1902)+1,0)</f>
        <v>0</v>
      </c>
    </row>
    <row r="1904" spans="1:6">
      <c r="A1904" s="20">
        <v>2014</v>
      </c>
      <c r="B1904" s="15" t="s">
        <v>61</v>
      </c>
      <c r="C1904" s="15" t="s">
        <v>2145</v>
      </c>
      <c r="D1904" s="24">
        <v>28834</v>
      </c>
      <c r="E1904" t="str">
        <f>IF(D1904&lt;VLOOKUP(A1904,Min!A:B,2,FALSE),"Y","")</f>
        <v>Y</v>
      </c>
      <c r="F1904">
        <f>IF(AND(OR(s_tmchk="all",IF(ISERROR(MATCH(B1904,s_teams,0)),FALSE,TRUE)),OR(s_minsal="",s_minsal&lt;=D1904),OR(s_maxsal="",s_maxsal&gt;=D1904),OR(s_minyr="",s_minyr&lt;=A1904),OR(s_maxyr="",s_maxyr&gt;=A1904),OR(s_player="",s_player=C1904)),MAX(F$1:F1903)+1,0)</f>
        <v>0</v>
      </c>
    </row>
    <row r="1905" spans="1:6">
      <c r="A1905" s="20">
        <v>2014</v>
      </c>
      <c r="B1905" s="15" t="s">
        <v>61</v>
      </c>
      <c r="C1905" s="15" t="s">
        <v>2402</v>
      </c>
      <c r="D1905" s="24">
        <v>28834</v>
      </c>
      <c r="E1905" t="str">
        <f>IF(D1905&lt;VLOOKUP(A1905,Min!A:B,2,FALSE),"Y","")</f>
        <v>Y</v>
      </c>
      <c r="F1905">
        <f>IF(AND(OR(s_tmchk="all",IF(ISERROR(MATCH(B1905,s_teams,0)),FALSE,TRUE)),OR(s_minsal="",s_minsal&lt;=D1905),OR(s_maxsal="",s_maxsal&gt;=D1905),OR(s_minyr="",s_minyr&lt;=A1905),OR(s_maxyr="",s_maxyr&gt;=A1905),OR(s_player="",s_player=C1905)),MAX(F$1:F1904)+1,0)</f>
        <v>0</v>
      </c>
    </row>
    <row r="1906" spans="1:6">
      <c r="A1906" s="20">
        <v>2014</v>
      </c>
      <c r="B1906" s="15" t="s">
        <v>63</v>
      </c>
      <c r="C1906" s="15" t="s">
        <v>349</v>
      </c>
      <c r="D1906" s="24">
        <v>14693906</v>
      </c>
      <c r="E1906" t="str">
        <f>IF(D1906&lt;VLOOKUP(A1906,Min!A:B,2,FALSE),"Y","")</f>
        <v/>
      </c>
      <c r="F1906">
        <f>IF(AND(OR(s_tmchk="all",IF(ISERROR(MATCH(B1906,s_teams,0)),FALSE,TRUE)),OR(s_minsal="",s_minsal&lt;=D1906),OR(s_maxsal="",s_maxsal&gt;=D1906),OR(s_minyr="",s_minyr&lt;=A1906),OR(s_maxyr="",s_maxyr&gt;=A1906),OR(s_player="",s_player=C1906)),MAX(F$1:F1905)+1,0)</f>
        <v>0</v>
      </c>
    </row>
    <row r="1907" spans="1:6">
      <c r="A1907" s="20">
        <v>2014</v>
      </c>
      <c r="B1907" s="15" t="s">
        <v>63</v>
      </c>
      <c r="C1907" s="15" t="s">
        <v>942</v>
      </c>
      <c r="D1907" s="24">
        <v>12100000</v>
      </c>
      <c r="E1907" t="str">
        <f>IF(D1907&lt;VLOOKUP(A1907,Min!A:B,2,FALSE),"Y","")</f>
        <v/>
      </c>
      <c r="F1907">
        <f>IF(AND(OR(s_tmchk="all",IF(ISERROR(MATCH(B1907,s_teams,0)),FALSE,TRUE)),OR(s_minsal="",s_minsal&lt;=D1907),OR(s_maxsal="",s_maxsal&gt;=D1907),OR(s_minyr="",s_minyr&lt;=A1907),OR(s_maxyr="",s_maxyr&gt;=A1907),OR(s_player="",s_player=C1907)),MAX(F$1:F1906)+1,0)</f>
        <v>0</v>
      </c>
    </row>
    <row r="1908" spans="1:6">
      <c r="A1908" s="20">
        <v>2014</v>
      </c>
      <c r="B1908" s="15" t="s">
        <v>63</v>
      </c>
      <c r="C1908" s="15" t="s">
        <v>947</v>
      </c>
      <c r="D1908" s="24">
        <v>6500000</v>
      </c>
      <c r="E1908" t="str">
        <f>IF(D1908&lt;VLOOKUP(A1908,Min!A:B,2,FALSE),"Y","")</f>
        <v/>
      </c>
      <c r="F1908">
        <f>IF(AND(OR(s_tmchk="all",IF(ISERROR(MATCH(B1908,s_teams,0)),FALSE,TRUE)),OR(s_minsal="",s_minsal&lt;=D1908),OR(s_maxsal="",s_maxsal&gt;=D1908),OR(s_minyr="",s_minyr&lt;=A1908),OR(s_maxyr="",s_maxyr&gt;=A1908),OR(s_player="",s_player=C1908)),MAX(F$1:F1907)+1,0)</f>
        <v>0</v>
      </c>
    </row>
    <row r="1909" spans="1:6">
      <c r="A1909" s="20">
        <v>2014</v>
      </c>
      <c r="B1909" s="15" t="s">
        <v>63</v>
      </c>
      <c r="C1909" s="15" t="s">
        <v>664</v>
      </c>
      <c r="D1909" s="24">
        <v>5000000</v>
      </c>
      <c r="E1909" t="str">
        <f>IF(D1909&lt;VLOOKUP(A1909,Min!A:B,2,FALSE),"Y","")</f>
        <v/>
      </c>
      <c r="F1909">
        <f>IF(AND(OR(s_tmchk="all",IF(ISERROR(MATCH(B1909,s_teams,0)),FALSE,TRUE)),OR(s_minsal="",s_minsal&lt;=D1909),OR(s_maxsal="",s_maxsal&gt;=D1909),OR(s_minyr="",s_minyr&lt;=A1909),OR(s_maxyr="",s_maxyr&gt;=A1909),OR(s_player="",s_player=C1909)),MAX(F$1:F1908)+1,0)</f>
        <v>0</v>
      </c>
    </row>
    <row r="1910" spans="1:6">
      <c r="A1910" s="20">
        <v>2014</v>
      </c>
      <c r="B1910" s="15" t="s">
        <v>63</v>
      </c>
      <c r="C1910" s="15" t="s">
        <v>400</v>
      </c>
      <c r="D1910" s="24">
        <v>4687000</v>
      </c>
      <c r="E1910" t="str">
        <f>IF(D1910&lt;VLOOKUP(A1910,Min!A:B,2,FALSE),"Y","")</f>
        <v/>
      </c>
      <c r="F1910">
        <f>IF(AND(OR(s_tmchk="all",IF(ISERROR(MATCH(B1910,s_teams,0)),FALSE,TRUE)),OR(s_minsal="",s_minsal&lt;=D1910),OR(s_maxsal="",s_maxsal&gt;=D1910),OR(s_minyr="",s_minyr&lt;=A1910),OR(s_maxyr="",s_maxyr&gt;=A1910),OR(s_player="",s_player=C1910)),MAX(F$1:F1909)+1,0)</f>
        <v>0</v>
      </c>
    </row>
    <row r="1911" spans="1:6">
      <c r="A1911" s="20">
        <v>2014</v>
      </c>
      <c r="B1911" s="15" t="s">
        <v>63</v>
      </c>
      <c r="C1911" s="15" t="s">
        <v>723</v>
      </c>
      <c r="D1911" s="24">
        <v>4588384</v>
      </c>
      <c r="E1911" t="str">
        <f>IF(D1911&lt;VLOOKUP(A1911,Min!A:B,2,FALSE),"Y","")</f>
        <v/>
      </c>
      <c r="F1911">
        <f>IF(AND(OR(s_tmchk="all",IF(ISERROR(MATCH(B1911,s_teams,0)),FALSE,TRUE)),OR(s_minsal="",s_minsal&lt;=D1911),OR(s_maxsal="",s_maxsal&gt;=D1911),OR(s_minyr="",s_minyr&lt;=A1911),OR(s_maxyr="",s_maxyr&gt;=A1911),OR(s_player="",s_player=C1911)),MAX(F$1:F1910)+1,0)</f>
        <v>0</v>
      </c>
    </row>
    <row r="1912" spans="1:6">
      <c r="A1912" s="20">
        <v>2014</v>
      </c>
      <c r="B1912" s="15" t="s">
        <v>63</v>
      </c>
      <c r="C1912" s="15" t="s">
        <v>611</v>
      </c>
      <c r="D1912" s="24">
        <v>4500000</v>
      </c>
      <c r="E1912" t="str">
        <f>IF(D1912&lt;VLOOKUP(A1912,Min!A:B,2,FALSE),"Y","")</f>
        <v/>
      </c>
      <c r="F1912">
        <f>IF(AND(OR(s_tmchk="all",IF(ISERROR(MATCH(B1912,s_teams,0)),FALSE,TRUE)),OR(s_minsal="",s_minsal&lt;=D1912),OR(s_maxsal="",s_maxsal&gt;=D1912),OR(s_minyr="",s_minyr&lt;=A1912),OR(s_maxyr="",s_maxyr&gt;=A1912),OR(s_player="",s_player=C1912)),MAX(F$1:F1911)+1,0)</f>
        <v>0</v>
      </c>
    </row>
    <row r="1913" spans="1:6">
      <c r="A1913" s="20">
        <v>2014</v>
      </c>
      <c r="B1913" s="15" t="s">
        <v>63</v>
      </c>
      <c r="C1913" s="15" t="s">
        <v>939</v>
      </c>
      <c r="D1913" s="24">
        <v>4002120</v>
      </c>
      <c r="E1913" t="str">
        <f>IF(D1913&lt;VLOOKUP(A1913,Min!A:B,2,FALSE),"Y","")</f>
        <v/>
      </c>
      <c r="F1913">
        <f>IF(AND(OR(s_tmchk="all",IF(ISERROR(MATCH(B1913,s_teams,0)),FALSE,TRUE)),OR(s_minsal="",s_minsal&lt;=D1913),OR(s_maxsal="",s_maxsal&gt;=D1913),OR(s_minyr="",s_minyr&lt;=A1913),OR(s_maxyr="",s_maxyr&gt;=A1913),OR(s_player="",s_player=C1913)),MAX(F$1:F1912)+1,0)</f>
        <v>0</v>
      </c>
    </row>
    <row r="1914" spans="1:6">
      <c r="A1914" s="20">
        <v>2014</v>
      </c>
      <c r="B1914" s="15" t="s">
        <v>63</v>
      </c>
      <c r="C1914" s="15" t="s">
        <v>2217</v>
      </c>
      <c r="D1914" s="24">
        <v>3150000</v>
      </c>
      <c r="E1914" t="str">
        <f>IF(D1914&lt;VLOOKUP(A1914,Min!A:B,2,FALSE),"Y","")</f>
        <v/>
      </c>
      <c r="F1914">
        <f>IF(AND(OR(s_tmchk="all",IF(ISERROR(MATCH(B1914,s_teams,0)),FALSE,TRUE)),OR(s_minsal="",s_minsal&lt;=D1914),OR(s_maxsal="",s_maxsal&gt;=D1914),OR(s_minyr="",s_minyr&lt;=A1914),OR(s_maxyr="",s_maxyr&gt;=A1914),OR(s_player="",s_player=C1914)),MAX(F$1:F1913)+1,0)</f>
        <v>0</v>
      </c>
    </row>
    <row r="1915" spans="1:6">
      <c r="A1915" s="20">
        <v>2014</v>
      </c>
      <c r="B1915" s="15" t="s">
        <v>63</v>
      </c>
      <c r="C1915" s="15" t="s">
        <v>1013</v>
      </c>
      <c r="D1915" s="24">
        <v>2180000</v>
      </c>
      <c r="E1915" t="str">
        <f>IF(D1915&lt;VLOOKUP(A1915,Min!A:B,2,FALSE),"Y","")</f>
        <v/>
      </c>
      <c r="F1915">
        <f>IF(AND(OR(s_tmchk="all",IF(ISERROR(MATCH(B1915,s_teams,0)),FALSE,TRUE)),OR(s_minsal="",s_minsal&lt;=D1915),OR(s_maxsal="",s_maxsal&gt;=D1915),OR(s_minyr="",s_minyr&lt;=A1915),OR(s_maxyr="",s_maxyr&gt;=A1915),OR(s_player="",s_player=C1915)),MAX(F$1:F1914)+1,0)</f>
        <v>0</v>
      </c>
    </row>
    <row r="1916" spans="1:6">
      <c r="A1916" s="20">
        <v>2014</v>
      </c>
      <c r="B1916" s="15" t="s">
        <v>63</v>
      </c>
      <c r="C1916" s="15" t="s">
        <v>964</v>
      </c>
      <c r="D1916" s="24">
        <v>1887120</v>
      </c>
      <c r="E1916" t="str">
        <f>IF(D1916&lt;VLOOKUP(A1916,Min!A:B,2,FALSE),"Y","")</f>
        <v/>
      </c>
      <c r="F1916">
        <f>IF(AND(OR(s_tmchk="all",IF(ISERROR(MATCH(B1916,s_teams,0)),FALSE,TRUE)),OR(s_minsal="",s_minsal&lt;=D1916),OR(s_maxsal="",s_maxsal&gt;=D1916),OR(s_minyr="",s_minyr&lt;=A1916),OR(s_maxyr="",s_maxyr&gt;=A1916),OR(s_player="",s_player=C1916)),MAX(F$1:F1915)+1,0)</f>
        <v>0</v>
      </c>
    </row>
    <row r="1917" spans="1:6">
      <c r="A1917" s="20">
        <v>2014</v>
      </c>
      <c r="B1917" s="15" t="s">
        <v>63</v>
      </c>
      <c r="C1917" s="15" t="s">
        <v>2336</v>
      </c>
      <c r="D1917" s="24">
        <v>1500000</v>
      </c>
      <c r="E1917" t="str">
        <f>IF(D1917&lt;VLOOKUP(A1917,Min!A:B,2,FALSE),"Y","")</f>
        <v/>
      </c>
      <c r="F1917">
        <f>IF(AND(OR(s_tmchk="all",IF(ISERROR(MATCH(B1917,s_teams,0)),FALSE,TRUE)),OR(s_minsal="",s_minsal&lt;=D1917),OR(s_maxsal="",s_maxsal&gt;=D1917),OR(s_minyr="",s_minyr&lt;=A1917),OR(s_maxyr="",s_maxyr&gt;=A1917),OR(s_player="",s_player=C1917)),MAX(F$1:F1916)+1,0)</f>
        <v>0</v>
      </c>
    </row>
    <row r="1918" spans="1:6">
      <c r="A1918" s="20">
        <v>2014</v>
      </c>
      <c r="B1918" s="15" t="s">
        <v>63</v>
      </c>
      <c r="C1918" s="15" t="s">
        <v>975</v>
      </c>
      <c r="D1918" s="24">
        <v>1352640</v>
      </c>
      <c r="E1918" t="str">
        <f>IF(D1918&lt;VLOOKUP(A1918,Min!A:B,2,FALSE),"Y","")</f>
        <v/>
      </c>
      <c r="F1918">
        <f>IF(AND(OR(s_tmchk="all",IF(ISERROR(MATCH(B1918,s_teams,0)),FALSE,TRUE)),OR(s_minsal="",s_minsal&lt;=D1918),OR(s_maxsal="",s_maxsal&gt;=D1918),OR(s_minyr="",s_minyr&lt;=A1918),OR(s_maxyr="",s_maxyr&gt;=A1918),OR(s_player="",s_player=C1918)),MAX(F$1:F1917)+1,0)</f>
        <v>0</v>
      </c>
    </row>
    <row r="1919" spans="1:6">
      <c r="A1919" s="20">
        <v>2014</v>
      </c>
      <c r="B1919" s="15" t="s">
        <v>63</v>
      </c>
      <c r="C1919" s="15" t="s">
        <v>1760</v>
      </c>
      <c r="D1919" s="24">
        <v>947907</v>
      </c>
      <c r="E1919" t="str">
        <f>IF(D1919&lt;VLOOKUP(A1919,Min!A:B,2,FALSE),"Y","")</f>
        <v/>
      </c>
      <c r="F1919">
        <f>IF(AND(OR(s_tmchk="all",IF(ISERROR(MATCH(B1919,s_teams,0)),FALSE,TRUE)),OR(s_minsal="",s_minsal&lt;=D1919),OR(s_maxsal="",s_maxsal&gt;=D1919),OR(s_minyr="",s_minyr&lt;=A1919),OR(s_maxyr="",s_maxyr&gt;=A1919),OR(s_player="",s_player=C1919)),MAX(F$1:F1918)+1,0)</f>
        <v>0</v>
      </c>
    </row>
    <row r="1920" spans="1:6">
      <c r="A1920" s="20">
        <v>2014</v>
      </c>
      <c r="B1920" s="15" t="s">
        <v>63</v>
      </c>
      <c r="C1920" s="15" t="s">
        <v>1282</v>
      </c>
      <c r="D1920" s="24">
        <v>490180</v>
      </c>
      <c r="E1920" t="str">
        <f>IF(D1920&lt;VLOOKUP(A1920,Min!A:B,2,FALSE),"Y","")</f>
        <v/>
      </c>
      <c r="F1920">
        <f>IF(AND(OR(s_tmchk="all",IF(ISERROR(MATCH(B1920,s_teams,0)),FALSE,TRUE)),OR(s_minsal="",s_minsal&lt;=D1920),OR(s_maxsal="",s_maxsal&gt;=D1920),OR(s_minyr="",s_minyr&lt;=A1920),OR(s_maxyr="",s_maxyr&gt;=A1920),OR(s_player="",s_player=C1920)),MAX(F$1:F1919)+1,0)</f>
        <v>0</v>
      </c>
    </row>
    <row r="1921" spans="1:6">
      <c r="A1921" s="20">
        <v>2014</v>
      </c>
      <c r="B1921" s="15" t="s">
        <v>63</v>
      </c>
      <c r="C1921" s="15" t="s">
        <v>3173</v>
      </c>
      <c r="D1921" s="24">
        <v>46816</v>
      </c>
      <c r="E1921" t="str">
        <f>IF(D1921&lt;VLOOKUP(A1921,Min!A:B,2,FALSE),"Y","")</f>
        <v>Y</v>
      </c>
      <c r="F1921">
        <f>IF(AND(OR(s_tmchk="all",IF(ISERROR(MATCH(B1921,s_teams,0)),FALSE,TRUE)),OR(s_minsal="",s_minsal&lt;=D1921),OR(s_maxsal="",s_maxsal&gt;=D1921),OR(s_minyr="",s_minyr&lt;=A1921),OR(s_maxyr="",s_maxyr&gt;=A1921),OR(s_player="",s_player=C1921)),MAX(F$1:F1920)+1,0)</f>
        <v>0</v>
      </c>
    </row>
    <row r="1922" spans="1:6">
      <c r="A1922" s="20">
        <v>2014</v>
      </c>
      <c r="B1922" s="15" t="s">
        <v>65</v>
      </c>
      <c r="C1922" s="15" t="s">
        <v>986</v>
      </c>
      <c r="D1922" s="24">
        <v>14283844</v>
      </c>
      <c r="E1922" t="str">
        <f>IF(D1922&lt;VLOOKUP(A1922,Min!A:B,2,FALSE),"Y","")</f>
        <v/>
      </c>
      <c r="F1922">
        <f>IF(AND(OR(s_tmchk="all",IF(ISERROR(MATCH(B1922,s_teams,0)),FALSE,TRUE)),OR(s_minsal="",s_minsal&lt;=D1922),OR(s_maxsal="",s_maxsal&gt;=D1922),OR(s_minyr="",s_minyr&lt;=A1922),OR(s_maxyr="",s_maxyr&gt;=A1922),OR(s_player="",s_player=C1922)),MAX(F$1:F1921)+1,0)</f>
        <v>0</v>
      </c>
    </row>
    <row r="1923" spans="1:6">
      <c r="A1923" s="20">
        <v>2014</v>
      </c>
      <c r="B1923" s="15" t="s">
        <v>65</v>
      </c>
      <c r="C1923" s="15" t="s">
        <v>989</v>
      </c>
      <c r="D1923" s="24">
        <v>11796247</v>
      </c>
      <c r="E1923" t="str">
        <f>IF(D1923&lt;VLOOKUP(A1923,Min!A:B,2,FALSE),"Y","")</f>
        <v/>
      </c>
      <c r="F1923">
        <f>IF(AND(OR(s_tmchk="all",IF(ISERROR(MATCH(B1923,s_teams,0)),FALSE,TRUE)),OR(s_minsal="",s_minsal&lt;=D1923),OR(s_maxsal="",s_maxsal&gt;=D1923),OR(s_minyr="",s_minyr&lt;=A1923),OR(s_maxyr="",s_maxyr&gt;=A1923),OR(s_player="",s_player=C1923)),MAX(F$1:F1922)+1,0)</f>
        <v>0</v>
      </c>
    </row>
    <row r="1924" spans="1:6">
      <c r="A1924" s="20">
        <v>2014</v>
      </c>
      <c r="B1924" s="15" t="s">
        <v>65</v>
      </c>
      <c r="C1924" s="15" t="s">
        <v>992</v>
      </c>
      <c r="D1924" s="24">
        <v>9713484</v>
      </c>
      <c r="E1924" t="str">
        <f>IF(D1924&lt;VLOOKUP(A1924,Min!A:B,2,FALSE),"Y","")</f>
        <v/>
      </c>
      <c r="F1924">
        <f>IF(AND(OR(s_tmchk="all",IF(ISERROR(MATCH(B1924,s_teams,0)),FALSE,TRUE)),OR(s_minsal="",s_minsal&lt;=D1924),OR(s_maxsal="",s_maxsal&gt;=D1924),OR(s_minyr="",s_minyr&lt;=A1924),OR(s_maxyr="",s_maxyr&gt;=A1924),OR(s_player="",s_player=C1924)),MAX(F$1:F1923)+1,0)</f>
        <v>0</v>
      </c>
    </row>
    <row r="1925" spans="1:6">
      <c r="A1925" s="20">
        <v>2014</v>
      </c>
      <c r="B1925" s="15" t="s">
        <v>65</v>
      </c>
      <c r="C1925" s="15" t="s">
        <v>998</v>
      </c>
      <c r="D1925" s="24">
        <v>8308500</v>
      </c>
      <c r="E1925" t="str">
        <f>IF(D1925&lt;VLOOKUP(A1925,Min!A:B,2,FALSE),"Y","")</f>
        <v/>
      </c>
      <c r="F1925">
        <f>IF(AND(OR(s_tmchk="all",IF(ISERROR(MATCH(B1925,s_teams,0)),FALSE,TRUE)),OR(s_minsal="",s_minsal&lt;=D1925),OR(s_maxsal="",s_maxsal&gt;=D1925),OR(s_minyr="",s_minyr&lt;=A1925),OR(s_maxyr="",s_maxyr&gt;=A1925),OR(s_player="",s_player=C1925)),MAX(F$1:F1924)+1,0)</f>
        <v>0</v>
      </c>
    </row>
    <row r="1926" spans="1:6">
      <c r="A1926" s="20">
        <v>2014</v>
      </c>
      <c r="B1926" s="15" t="s">
        <v>65</v>
      </c>
      <c r="C1926" s="15" t="s">
        <v>1001</v>
      </c>
      <c r="D1926" s="24">
        <v>5375760</v>
      </c>
      <c r="E1926" t="str">
        <f>IF(D1926&lt;VLOOKUP(A1926,Min!A:B,2,FALSE),"Y","")</f>
        <v/>
      </c>
      <c r="F1926">
        <f>IF(AND(OR(s_tmchk="all",IF(ISERROR(MATCH(B1926,s_teams,0)),FALSE,TRUE)),OR(s_minsal="",s_minsal&lt;=D1926),OR(s_maxsal="",s_maxsal&gt;=D1926),OR(s_minyr="",s_minyr&lt;=A1926),OR(s_maxyr="",s_maxyr&gt;=A1926),OR(s_player="",s_player=C1926)),MAX(F$1:F1925)+1,0)</f>
        <v>0</v>
      </c>
    </row>
    <row r="1927" spans="1:6">
      <c r="A1927" s="20">
        <v>2014</v>
      </c>
      <c r="B1927" s="15" t="s">
        <v>65</v>
      </c>
      <c r="C1927" s="15" t="s">
        <v>1298</v>
      </c>
      <c r="D1927" s="24">
        <v>3749602</v>
      </c>
      <c r="E1927" t="str">
        <f>IF(D1927&lt;VLOOKUP(A1927,Min!A:B,2,FALSE),"Y","")</f>
        <v/>
      </c>
      <c r="F1927">
        <f>IF(AND(OR(s_tmchk="all",IF(ISERROR(MATCH(B1927,s_teams,0)),FALSE,TRUE)),OR(s_minsal="",s_minsal&lt;=D1927),OR(s_maxsal="",s_maxsal&gt;=D1927),OR(s_minyr="",s_minyr&lt;=A1927),OR(s_maxyr="",s_maxyr&gt;=A1927),OR(s_player="",s_player=C1927)),MAX(F$1:F1926)+1,0)</f>
        <v>0</v>
      </c>
    </row>
    <row r="1928" spans="1:6">
      <c r="A1928" s="20">
        <v>2014</v>
      </c>
      <c r="B1928" s="15" t="s">
        <v>65</v>
      </c>
      <c r="C1928" s="15" t="s">
        <v>2534</v>
      </c>
      <c r="D1928" s="24">
        <v>2676000</v>
      </c>
      <c r="E1928" t="str">
        <f>IF(D1928&lt;VLOOKUP(A1928,Min!A:B,2,FALSE),"Y","")</f>
        <v/>
      </c>
      <c r="F1928">
        <f>IF(AND(OR(s_tmchk="all",IF(ISERROR(MATCH(B1928,s_teams,0)),FALSE,TRUE)),OR(s_minsal="",s_minsal&lt;=D1928),OR(s_maxsal="",s_maxsal&gt;=D1928),OR(s_minyr="",s_minyr&lt;=A1928),OR(s_maxyr="",s_maxyr&gt;=A1928),OR(s_player="",s_player=C1928)),MAX(F$1:F1927)+1,0)</f>
        <v>0</v>
      </c>
    </row>
    <row r="1929" spans="1:6">
      <c r="A1929" s="20">
        <v>2014</v>
      </c>
      <c r="B1929" s="15" t="s">
        <v>65</v>
      </c>
      <c r="C1929" s="15" t="s">
        <v>1150</v>
      </c>
      <c r="D1929" s="24">
        <v>2500000</v>
      </c>
      <c r="E1929" t="str">
        <f>IF(D1929&lt;VLOOKUP(A1929,Min!A:B,2,FALSE),"Y","")</f>
        <v/>
      </c>
      <c r="F1929">
        <f>IF(AND(OR(s_tmchk="all",IF(ISERROR(MATCH(B1929,s_teams,0)),FALSE,TRUE)),OR(s_minsal="",s_minsal&lt;=D1929),OR(s_maxsal="",s_maxsal&gt;=D1929),OR(s_minyr="",s_minyr&lt;=A1929),OR(s_maxyr="",s_maxyr&gt;=A1929),OR(s_player="",s_player=C1929)),MAX(F$1:F1928)+1,0)</f>
        <v>0</v>
      </c>
    </row>
    <row r="1930" spans="1:6">
      <c r="A1930" s="20">
        <v>2014</v>
      </c>
      <c r="B1930" s="15" t="s">
        <v>65</v>
      </c>
      <c r="C1930" s="15" t="s">
        <v>719</v>
      </c>
      <c r="D1930" s="24">
        <v>2339040</v>
      </c>
      <c r="E1930" t="str">
        <f>IF(D1930&lt;VLOOKUP(A1930,Min!A:B,2,FALSE),"Y","")</f>
        <v/>
      </c>
      <c r="F1930">
        <f>IF(AND(OR(s_tmchk="all",IF(ISERROR(MATCH(B1930,s_teams,0)),FALSE,TRUE)),OR(s_minsal="",s_minsal&lt;=D1930),OR(s_maxsal="",s_maxsal&gt;=D1930),OR(s_minyr="",s_minyr&lt;=A1930),OR(s_maxyr="",s_maxyr&gt;=A1930),OR(s_player="",s_player=C1930)),MAX(F$1:F1929)+1,0)</f>
        <v>0</v>
      </c>
    </row>
    <row r="1931" spans="1:6">
      <c r="A1931" s="20">
        <v>2014</v>
      </c>
      <c r="B1931" s="15" t="s">
        <v>65</v>
      </c>
      <c r="C1931" s="15" t="s">
        <v>1111</v>
      </c>
      <c r="D1931" s="24">
        <v>1027424</v>
      </c>
      <c r="E1931" t="str">
        <f>IF(D1931&lt;VLOOKUP(A1931,Min!A:B,2,FALSE),"Y","")</f>
        <v/>
      </c>
      <c r="F1931">
        <f>IF(AND(OR(s_tmchk="all",IF(ISERROR(MATCH(B1931,s_teams,0)),FALSE,TRUE)),OR(s_minsal="",s_minsal&lt;=D1931),OR(s_maxsal="",s_maxsal&gt;=D1931),OR(s_minyr="",s_minyr&lt;=A1931),OR(s_maxyr="",s_maxyr&gt;=A1931),OR(s_player="",s_player=C1931)),MAX(F$1:F1930)+1,0)</f>
        <v>0</v>
      </c>
    </row>
    <row r="1932" spans="1:6">
      <c r="A1932" s="20">
        <v>2014</v>
      </c>
      <c r="B1932" s="15" t="s">
        <v>65</v>
      </c>
      <c r="C1932" s="15" t="s">
        <v>742</v>
      </c>
      <c r="D1932" s="24">
        <v>788872</v>
      </c>
      <c r="E1932" t="str">
        <f>IF(D1932&lt;VLOOKUP(A1932,Min!A:B,2,FALSE),"Y","")</f>
        <v/>
      </c>
      <c r="F1932">
        <f>IF(AND(OR(s_tmchk="all",IF(ISERROR(MATCH(B1932,s_teams,0)),FALSE,TRUE)),OR(s_minsal="",s_minsal&lt;=D1932),OR(s_maxsal="",s_maxsal&gt;=D1932),OR(s_minyr="",s_minyr&lt;=A1932),OR(s_maxyr="",s_maxyr&gt;=A1932),OR(s_player="",s_player=C1932)),MAX(F$1:F1931)+1,0)</f>
        <v>0</v>
      </c>
    </row>
    <row r="1933" spans="1:6">
      <c r="A1933" s="20">
        <v>2014</v>
      </c>
      <c r="B1933" s="15" t="s">
        <v>65</v>
      </c>
      <c r="C1933" s="15" t="s">
        <v>2191</v>
      </c>
      <c r="D1933" s="24">
        <v>788872</v>
      </c>
      <c r="E1933" t="str">
        <f>IF(D1933&lt;VLOOKUP(A1933,Min!A:B,2,FALSE),"Y","")</f>
        <v/>
      </c>
      <c r="F1933">
        <f>IF(AND(OR(s_tmchk="all",IF(ISERROR(MATCH(B1933,s_teams,0)),FALSE,TRUE)),OR(s_minsal="",s_minsal&lt;=D1933),OR(s_maxsal="",s_maxsal&gt;=D1933),OR(s_minyr="",s_minyr&lt;=A1933),OR(s_maxyr="",s_maxyr&gt;=A1933),OR(s_player="",s_player=C1933)),MAX(F$1:F1932)+1,0)</f>
        <v>0</v>
      </c>
    </row>
    <row r="1934" spans="1:6">
      <c r="A1934" s="20">
        <v>2014</v>
      </c>
      <c r="B1934" s="15" t="s">
        <v>65</v>
      </c>
      <c r="C1934" s="15" t="s">
        <v>3193</v>
      </c>
      <c r="D1934" s="24">
        <v>788872</v>
      </c>
      <c r="E1934" t="str">
        <f>IF(D1934&lt;VLOOKUP(A1934,Min!A:B,2,FALSE),"Y","")</f>
        <v/>
      </c>
      <c r="F1934">
        <f>IF(AND(OR(s_tmchk="all",IF(ISERROR(MATCH(B1934,s_teams,0)),FALSE,TRUE)),OR(s_minsal="",s_minsal&lt;=D1934),OR(s_maxsal="",s_maxsal&gt;=D1934),OR(s_minyr="",s_minyr&lt;=A1934),OR(s_maxyr="",s_maxyr&gt;=A1934),OR(s_player="",s_player=C1934)),MAX(F$1:F1933)+1,0)</f>
        <v>0</v>
      </c>
    </row>
    <row r="1935" spans="1:6">
      <c r="A1935" s="20">
        <v>2014</v>
      </c>
      <c r="B1935" s="15" t="s">
        <v>65</v>
      </c>
      <c r="C1935" s="15" t="s">
        <v>1004</v>
      </c>
      <c r="D1935" s="24">
        <v>630492</v>
      </c>
      <c r="E1935" t="str">
        <f>IF(D1935&lt;VLOOKUP(A1935,Min!A:B,2,FALSE),"Y","")</f>
        <v/>
      </c>
      <c r="F1935">
        <f>IF(AND(OR(s_tmchk="all",IF(ISERROR(MATCH(B1935,s_teams,0)),FALSE,TRUE)),OR(s_minsal="",s_minsal&lt;=D1935),OR(s_maxsal="",s_maxsal&gt;=D1935),OR(s_minyr="",s_minyr&lt;=A1935),OR(s_maxyr="",s_maxyr&gt;=A1935),OR(s_player="",s_player=C1935)),MAX(F$1:F1934)+1,0)</f>
        <v>0</v>
      </c>
    </row>
    <row r="1936" spans="1:6">
      <c r="A1936" s="20">
        <v>2014</v>
      </c>
      <c r="B1936" s="15" t="s">
        <v>65</v>
      </c>
      <c r="C1936" s="15" t="s">
        <v>1504</v>
      </c>
      <c r="D1936" s="24">
        <v>490180</v>
      </c>
      <c r="E1936" t="str">
        <f>IF(D1936&lt;VLOOKUP(A1936,Min!A:B,2,FALSE),"Y","")</f>
        <v/>
      </c>
      <c r="F1936">
        <f>IF(AND(OR(s_tmchk="all",IF(ISERROR(MATCH(B1936,s_teams,0)),FALSE,TRUE)),OR(s_minsal="",s_minsal&lt;=D1936),OR(s_maxsal="",s_maxsal&gt;=D1936),OR(s_minyr="",s_minyr&lt;=A1936),OR(s_maxyr="",s_maxyr&gt;=A1936),OR(s_player="",s_player=C1936)),MAX(F$1:F1935)+1,0)</f>
        <v>0</v>
      </c>
    </row>
    <row r="1937" spans="1:6">
      <c r="A1937" s="20">
        <v>2014</v>
      </c>
      <c r="B1937" s="15" t="s">
        <v>65</v>
      </c>
      <c r="C1937" s="15" t="s">
        <v>1024</v>
      </c>
      <c r="D1937" s="24">
        <v>387995</v>
      </c>
      <c r="E1937" t="str">
        <f>IF(D1937&lt;VLOOKUP(A1937,Min!A:B,2,FALSE),"Y","")</f>
        <v>Y</v>
      </c>
      <c r="F1937">
        <f>IF(AND(OR(s_tmchk="all",IF(ISERROR(MATCH(B1937,s_teams,0)),FALSE,TRUE)),OR(s_minsal="",s_minsal&lt;=D1937),OR(s_maxsal="",s_maxsal&gt;=D1937),OR(s_minyr="",s_minyr&lt;=A1937),OR(s_maxyr="",s_maxyr&gt;=A1937),OR(s_player="",s_player=C1937)),MAX(F$1:F1936)+1,0)</f>
        <v>0</v>
      </c>
    </row>
    <row r="1938" spans="1:6">
      <c r="A1938" s="20">
        <v>2014</v>
      </c>
      <c r="B1938" s="15" t="s">
        <v>65</v>
      </c>
      <c r="C1938" s="15" t="s">
        <v>2603</v>
      </c>
      <c r="D1938" s="24">
        <v>341979</v>
      </c>
      <c r="E1938" t="str">
        <f>IF(D1938&lt;VLOOKUP(A1938,Min!A:B,2,FALSE),"Y","")</f>
        <v>Y</v>
      </c>
      <c r="F1938">
        <f>IF(AND(OR(s_tmchk="all",IF(ISERROR(MATCH(B1938,s_teams,0)),FALSE,TRUE)),OR(s_minsal="",s_minsal&lt;=D1938),OR(s_maxsal="",s_maxsal&gt;=D1938),OR(s_minyr="",s_minyr&lt;=A1938),OR(s_maxyr="",s_maxyr&gt;=A1938),OR(s_player="",s_player=C1938)),MAX(F$1:F1937)+1,0)</f>
        <v>0</v>
      </c>
    </row>
    <row r="1939" spans="1:6">
      <c r="A1939" s="20">
        <v>2014</v>
      </c>
      <c r="B1939" s="15" t="s">
        <v>65</v>
      </c>
      <c r="C1939" s="15" t="s">
        <v>2376</v>
      </c>
      <c r="D1939" s="24">
        <v>216354</v>
      </c>
      <c r="E1939" t="str">
        <f>IF(D1939&lt;VLOOKUP(A1939,Min!A:B,2,FALSE),"Y","")</f>
        <v>Y</v>
      </c>
      <c r="F1939">
        <f>IF(AND(OR(s_tmchk="all",IF(ISERROR(MATCH(B1939,s_teams,0)),FALSE,TRUE)),OR(s_minsal="",s_minsal&lt;=D1939),OR(s_maxsal="",s_maxsal&gt;=D1939),OR(s_minyr="",s_minyr&lt;=A1939),OR(s_maxyr="",s_maxyr&gt;=A1939),OR(s_player="",s_player=C1939)),MAX(F$1:F1938)+1,0)</f>
        <v>0</v>
      </c>
    </row>
    <row r="1940" spans="1:6">
      <c r="A1940" s="20">
        <v>2014</v>
      </c>
      <c r="B1940" s="15" t="s">
        <v>65</v>
      </c>
      <c r="C1940" s="15" t="s">
        <v>1074</v>
      </c>
      <c r="D1940" s="24">
        <v>72924</v>
      </c>
      <c r="E1940" t="str">
        <f>IF(D1940&lt;VLOOKUP(A1940,Min!A:B,2,FALSE),"Y","")</f>
        <v>Y</v>
      </c>
      <c r="F1940">
        <f>IF(AND(OR(s_tmchk="all",IF(ISERROR(MATCH(B1940,s_teams,0)),FALSE,TRUE)),OR(s_minsal="",s_minsal&lt;=D1940),OR(s_maxsal="",s_maxsal&gt;=D1940),OR(s_minyr="",s_minyr&lt;=A1940),OR(s_maxyr="",s_maxyr&gt;=A1940),OR(s_player="",s_player=C1940)),MAX(F$1:F1939)+1,0)</f>
        <v>0</v>
      </c>
    </row>
    <row r="1941" spans="1:6">
      <c r="A1941" s="20">
        <v>2014</v>
      </c>
      <c r="B1941" s="15" t="s">
        <v>65</v>
      </c>
      <c r="C1941" s="15" t="s">
        <v>2168</v>
      </c>
      <c r="D1941" s="24">
        <v>40368</v>
      </c>
      <c r="E1941" t="str">
        <f>IF(D1941&lt;VLOOKUP(A1941,Min!A:B,2,FALSE),"Y","")</f>
        <v>Y</v>
      </c>
      <c r="F1941">
        <f>IF(AND(OR(s_tmchk="all",IF(ISERROR(MATCH(B1941,s_teams,0)),FALSE,TRUE)),OR(s_minsal="",s_minsal&lt;=D1941),OR(s_maxsal="",s_maxsal&gt;=D1941),OR(s_minyr="",s_minyr&lt;=A1941),OR(s_maxyr="",s_maxyr&gt;=A1941),OR(s_player="",s_player=C1941)),MAX(F$1:F1940)+1,0)</f>
        <v>0</v>
      </c>
    </row>
    <row r="1942" spans="1:6">
      <c r="A1942" s="20">
        <v>2014</v>
      </c>
      <c r="B1942" s="15" t="s">
        <v>65</v>
      </c>
      <c r="C1942" s="15" t="s">
        <v>3209</v>
      </c>
      <c r="D1942" s="24">
        <v>22341</v>
      </c>
      <c r="E1942" t="str">
        <f>IF(D1942&lt;VLOOKUP(A1942,Min!A:B,2,FALSE),"Y","")</f>
        <v>Y</v>
      </c>
      <c r="F1942">
        <f>IF(AND(OR(s_tmchk="all",IF(ISERROR(MATCH(B1942,s_teams,0)),FALSE,TRUE)),OR(s_minsal="",s_minsal&lt;=D1942),OR(s_maxsal="",s_maxsal&gt;=D1942),OR(s_minyr="",s_minyr&lt;=A1942),OR(s_maxyr="",s_maxyr&gt;=A1942),OR(s_player="",s_player=C1942)),MAX(F$1:F1941)+1,0)</f>
        <v>0</v>
      </c>
    </row>
    <row r="1943" spans="1:6">
      <c r="A1943" s="20">
        <v>2014</v>
      </c>
      <c r="B1943" s="15" t="s">
        <v>65</v>
      </c>
      <c r="C1943" s="15" t="s">
        <v>2738</v>
      </c>
      <c r="D1943" s="24">
        <v>17300</v>
      </c>
      <c r="E1943" t="str">
        <f>IF(D1943&lt;VLOOKUP(A1943,Min!A:B,2,FALSE),"Y","")</f>
        <v>Y</v>
      </c>
      <c r="F1943">
        <f>IF(AND(OR(s_tmchk="all",IF(ISERROR(MATCH(B1943,s_teams,0)),FALSE,TRUE)),OR(s_minsal="",s_minsal&lt;=D1943),OR(s_maxsal="",s_maxsal&gt;=D1943),OR(s_minyr="",s_minyr&lt;=A1943),OR(s_maxyr="",s_maxyr&gt;=A1943),OR(s_player="",s_player=C1943)),MAX(F$1:F1942)+1,0)</f>
        <v>0</v>
      </c>
    </row>
    <row r="1944" spans="1:6">
      <c r="A1944" s="20">
        <v>2014</v>
      </c>
      <c r="B1944" s="15" t="s">
        <v>67</v>
      </c>
      <c r="C1944" s="15" t="s">
        <v>4561</v>
      </c>
      <c r="D1944" s="24">
        <v>21679893</v>
      </c>
      <c r="E1944" t="str">
        <f>IF(D1944&lt;VLOOKUP(A1944,Min!A:B,2,FALSE),"Y","")</f>
        <v/>
      </c>
      <c r="F1944">
        <f>IF(AND(OR(s_tmchk="all",IF(ISERROR(MATCH(B1944,s_teams,0)),FALSE,TRUE)),OR(s_minsal="",s_minsal&lt;=D1944),OR(s_maxsal="",s_maxsal&gt;=D1944),OR(s_minyr="",s_minyr&lt;=A1944),OR(s_maxyr="",s_maxyr&gt;=A1944),OR(s_player="",s_player=C1944)),MAX(F$1:F1943)+1,0)</f>
        <v>0</v>
      </c>
    </row>
    <row r="1945" spans="1:6">
      <c r="A1945" s="20">
        <v>2014</v>
      </c>
      <c r="B1945" s="15" t="s">
        <v>67</v>
      </c>
      <c r="C1945" s="15" t="s">
        <v>1050</v>
      </c>
      <c r="D1945" s="24">
        <v>21388953</v>
      </c>
      <c r="E1945" t="str">
        <f>IF(D1945&lt;VLOOKUP(A1945,Min!A:B,2,FALSE),"Y","")</f>
        <v/>
      </c>
      <c r="F1945">
        <f>IF(AND(OR(s_tmchk="all",IF(ISERROR(MATCH(B1945,s_teams,0)),FALSE,TRUE)),OR(s_minsal="",s_minsal&lt;=D1945),OR(s_maxsal="",s_maxsal&gt;=D1945),OR(s_minyr="",s_minyr&lt;=A1945),OR(s_maxyr="",s_maxyr&gt;=A1945),OR(s_player="",s_player=C1945)),MAX(F$1:F1944)+1,0)</f>
        <v>0</v>
      </c>
    </row>
    <row r="1946" spans="1:6">
      <c r="A1946" s="20">
        <v>2014</v>
      </c>
      <c r="B1946" s="15" t="s">
        <v>67</v>
      </c>
      <c r="C1946" s="15" t="s">
        <v>1246</v>
      </c>
      <c r="D1946" s="24">
        <v>14100538</v>
      </c>
      <c r="E1946" t="str">
        <f>IF(D1946&lt;VLOOKUP(A1946,Min!A:B,2,FALSE),"Y","")</f>
        <v/>
      </c>
      <c r="F1946">
        <f>IF(AND(OR(s_tmchk="all",IF(ISERROR(MATCH(B1946,s_teams,0)),FALSE,TRUE)),OR(s_minsal="",s_minsal&lt;=D1946),OR(s_maxsal="",s_maxsal&gt;=D1946),OR(s_minyr="",s_minyr&lt;=A1946),OR(s_maxyr="",s_maxyr&gt;=A1946),OR(s_player="",s_player=C1946)),MAX(F$1:F1945)+1,0)</f>
        <v>0</v>
      </c>
    </row>
    <row r="1947" spans="1:6">
      <c r="A1947" s="20">
        <v>2014</v>
      </c>
      <c r="B1947" s="15" t="s">
        <v>67</v>
      </c>
      <c r="C1947" s="15" t="s">
        <v>235</v>
      </c>
      <c r="D1947" s="24">
        <v>11862500</v>
      </c>
      <c r="E1947" t="str">
        <f>IF(D1947&lt;VLOOKUP(A1947,Min!A:B,2,FALSE),"Y","")</f>
        <v/>
      </c>
      <c r="F1947">
        <f>IF(AND(OR(s_tmchk="all",IF(ISERROR(MATCH(B1947,s_teams,0)),FALSE,TRUE)),OR(s_minsal="",s_minsal&lt;=D1947),OR(s_maxsal="",s_maxsal&gt;=D1947),OR(s_minyr="",s_minyr&lt;=A1947),OR(s_maxyr="",s_maxyr&gt;=A1947),OR(s_player="",s_player=C1947)),MAX(F$1:F1946)+1,0)</f>
        <v>0</v>
      </c>
    </row>
    <row r="1948" spans="1:6">
      <c r="A1948" s="20">
        <v>2014</v>
      </c>
      <c r="B1948" s="15" t="s">
        <v>67</v>
      </c>
      <c r="C1948" s="15" t="s">
        <v>362</v>
      </c>
      <c r="D1948" s="24">
        <v>5565000</v>
      </c>
      <c r="E1948" t="str">
        <f>IF(D1948&lt;VLOOKUP(A1948,Min!A:B,2,FALSE),"Y","")</f>
        <v/>
      </c>
      <c r="F1948">
        <f>IF(AND(OR(s_tmchk="all",IF(ISERROR(MATCH(B1948,s_teams,0)),FALSE,TRUE)),OR(s_minsal="",s_minsal&lt;=D1948),OR(s_maxsal="",s_maxsal&gt;=D1948),OR(s_minyr="",s_minyr&lt;=A1948),OR(s_maxyr="",s_maxyr&gt;=A1948),OR(s_player="",s_player=C1948)),MAX(F$1:F1947)+1,0)</f>
        <v>0</v>
      </c>
    </row>
    <row r="1949" spans="1:6">
      <c r="A1949" s="20">
        <v>2014</v>
      </c>
      <c r="B1949" s="15" t="s">
        <v>67</v>
      </c>
      <c r="C1949" s="15" t="s">
        <v>406</v>
      </c>
      <c r="D1949" s="24">
        <v>3637073</v>
      </c>
      <c r="E1949" t="str">
        <f>IF(D1949&lt;VLOOKUP(A1949,Min!A:B,2,FALSE),"Y","")</f>
        <v/>
      </c>
      <c r="F1949">
        <f>IF(AND(OR(s_tmchk="all",IF(ISERROR(MATCH(B1949,s_teams,0)),FALSE,TRUE)),OR(s_minsal="",s_minsal&lt;=D1949),OR(s_maxsal="",s_maxsal&gt;=D1949),OR(s_minyr="",s_minyr&lt;=A1949),OR(s_maxyr="",s_maxyr&gt;=A1949),OR(s_player="",s_player=C1949)),MAX(F$1:F1948)+1,0)</f>
        <v>0</v>
      </c>
    </row>
    <row r="1950" spans="1:6">
      <c r="A1950" s="20">
        <v>2014</v>
      </c>
      <c r="B1950" s="15" t="s">
        <v>67</v>
      </c>
      <c r="C1950" s="15" t="s">
        <v>357</v>
      </c>
      <c r="D1950" s="24">
        <v>1797600</v>
      </c>
      <c r="E1950" t="str">
        <f>IF(D1950&lt;VLOOKUP(A1950,Min!A:B,2,FALSE),"Y","")</f>
        <v/>
      </c>
      <c r="F1950">
        <f>IF(AND(OR(s_tmchk="all",IF(ISERROR(MATCH(B1950,s_teams,0)),FALSE,TRUE)),OR(s_minsal="",s_minsal&lt;=D1950),OR(s_maxsal="",s_maxsal&gt;=D1950),OR(s_minyr="",s_minyr&lt;=A1950),OR(s_maxyr="",s_maxyr&gt;=A1950),OR(s_player="",s_player=C1950)),MAX(F$1:F1949)+1,0)</f>
        <v>0</v>
      </c>
    </row>
    <row r="1951" spans="1:6">
      <c r="A1951" s="20">
        <v>2014</v>
      </c>
      <c r="B1951" s="15" t="s">
        <v>67</v>
      </c>
      <c r="C1951" s="15" t="s">
        <v>733</v>
      </c>
      <c r="D1951" s="24">
        <v>1591350</v>
      </c>
      <c r="E1951" t="str">
        <f>IF(D1951&lt;VLOOKUP(A1951,Min!A:B,2,FALSE),"Y","")</f>
        <v/>
      </c>
      <c r="F1951">
        <f>IF(AND(OR(s_tmchk="all",IF(ISERROR(MATCH(B1951,s_teams,0)),FALSE,TRUE)),OR(s_minsal="",s_minsal&lt;=D1951),OR(s_maxsal="",s_maxsal&gt;=D1951),OR(s_minyr="",s_minyr&lt;=A1951),OR(s_maxyr="",s_maxyr&gt;=A1951),OR(s_player="",s_player=C1951)),MAX(F$1:F1950)+1,0)</f>
        <v>0</v>
      </c>
    </row>
    <row r="1952" spans="1:6">
      <c r="A1952" s="20">
        <v>2014</v>
      </c>
      <c r="B1952" s="15" t="s">
        <v>67</v>
      </c>
      <c r="C1952" s="15" t="s">
        <v>764</v>
      </c>
      <c r="D1952" s="24">
        <v>1590000</v>
      </c>
      <c r="E1952" t="str">
        <f>IF(D1952&lt;VLOOKUP(A1952,Min!A:B,2,FALSE),"Y","")</f>
        <v/>
      </c>
      <c r="F1952">
        <f>IF(AND(OR(s_tmchk="all",IF(ISERROR(MATCH(B1952,s_teams,0)),FALSE,TRUE)),OR(s_minsal="",s_minsal&lt;=D1952),OR(s_maxsal="",s_maxsal&gt;=D1952),OR(s_minyr="",s_minyr&lt;=A1952),OR(s_maxyr="",s_maxyr&gt;=A1952),OR(s_player="",s_player=C1952)),MAX(F$1:F1951)+1,0)</f>
        <v>0</v>
      </c>
    </row>
    <row r="1953" spans="1:6">
      <c r="A1953" s="20">
        <v>2014</v>
      </c>
      <c r="B1953" s="15" t="s">
        <v>67</v>
      </c>
      <c r="C1953" s="15" t="s">
        <v>2121</v>
      </c>
      <c r="D1953" s="24">
        <v>1399507</v>
      </c>
      <c r="E1953" t="str">
        <f>IF(D1953&lt;VLOOKUP(A1953,Min!A:B,2,FALSE),"Y","")</f>
        <v/>
      </c>
      <c r="F1953">
        <f>IF(AND(OR(s_tmchk="all",IF(ISERROR(MATCH(B1953,s_teams,0)),FALSE,TRUE)),OR(s_minsal="",s_minsal&lt;=D1953),OR(s_maxsal="",s_maxsal&gt;=D1953),OR(s_minyr="",s_minyr&lt;=A1953),OR(s_maxyr="",s_maxyr&gt;=A1953),OR(s_player="",s_player=C1953)),MAX(F$1:F1952)+1,0)</f>
        <v>0</v>
      </c>
    </row>
    <row r="1954" spans="1:6">
      <c r="A1954" s="20">
        <v>2014</v>
      </c>
      <c r="B1954" s="15" t="s">
        <v>67</v>
      </c>
      <c r="C1954" s="15" t="s">
        <v>132</v>
      </c>
      <c r="D1954" s="24">
        <v>1196760</v>
      </c>
      <c r="E1954" t="str">
        <f>IF(D1954&lt;VLOOKUP(A1954,Min!A:B,2,FALSE),"Y","")</f>
        <v/>
      </c>
      <c r="F1954">
        <f>IF(AND(OR(s_tmchk="all",IF(ISERROR(MATCH(B1954,s_teams,0)),FALSE,TRUE)),OR(s_minsal="",s_minsal&lt;=D1954),OR(s_maxsal="",s_maxsal&gt;=D1954),OR(s_minyr="",s_minyr&lt;=A1954),OR(s_maxyr="",s_maxyr&gt;=A1954),OR(s_player="",s_player=C1954)),MAX(F$1:F1953)+1,0)</f>
        <v>0</v>
      </c>
    </row>
    <row r="1955" spans="1:6">
      <c r="A1955" s="20">
        <v>2014</v>
      </c>
      <c r="B1955" s="15" t="s">
        <v>67</v>
      </c>
      <c r="C1955" s="15" t="s">
        <v>729</v>
      </c>
      <c r="D1955" s="24">
        <v>916099</v>
      </c>
      <c r="E1955" t="str">
        <f>IF(D1955&lt;VLOOKUP(A1955,Min!A:B,2,FALSE),"Y","")</f>
        <v/>
      </c>
      <c r="F1955">
        <f>IF(AND(OR(s_tmchk="all",IF(ISERROR(MATCH(B1955,s_teams,0)),FALSE,TRUE)),OR(s_minsal="",s_minsal&lt;=D1955),OR(s_maxsal="",s_maxsal&gt;=D1955),OR(s_minyr="",s_minyr&lt;=A1955),OR(s_maxyr="",s_maxyr&gt;=A1955),OR(s_player="",s_player=C1955)),MAX(F$1:F1954)+1,0)</f>
        <v>0</v>
      </c>
    </row>
    <row r="1956" spans="1:6">
      <c r="A1956" s="20">
        <v>2014</v>
      </c>
      <c r="B1956" s="15" t="s">
        <v>67</v>
      </c>
      <c r="C1956" s="15" t="s">
        <v>876</v>
      </c>
      <c r="D1956" s="24">
        <v>883111</v>
      </c>
      <c r="E1956" t="str">
        <f>IF(D1956&lt;VLOOKUP(A1956,Min!A:B,2,FALSE),"Y","")</f>
        <v/>
      </c>
      <c r="F1956">
        <f>IF(AND(OR(s_tmchk="all",IF(ISERROR(MATCH(B1956,s_teams,0)),FALSE,TRUE)),OR(s_minsal="",s_minsal&lt;=D1956),OR(s_maxsal="",s_maxsal&gt;=D1956),OR(s_minyr="",s_minyr&lt;=A1956),OR(s_maxyr="",s_maxyr&gt;=A1956),OR(s_player="",s_player=C1956)),MAX(F$1:F1955)+1,0)</f>
        <v>0</v>
      </c>
    </row>
    <row r="1957" spans="1:6">
      <c r="A1957" s="20">
        <v>2014</v>
      </c>
      <c r="B1957" s="15" t="s">
        <v>67</v>
      </c>
      <c r="C1957" s="15" t="s">
        <v>6105</v>
      </c>
      <c r="D1957" s="24">
        <v>490180</v>
      </c>
      <c r="E1957" t="str">
        <f>IF(D1957&lt;VLOOKUP(A1957,Min!A:B,2,FALSE),"Y","")</f>
        <v/>
      </c>
      <c r="F1957">
        <f>IF(AND(OR(s_tmchk="all",IF(ISERROR(MATCH(B1957,s_teams,0)),FALSE,TRUE)),OR(s_minsal="",s_minsal&lt;=D1957),OR(s_maxsal="",s_maxsal&gt;=D1957),OR(s_minyr="",s_minyr&lt;=A1957),OR(s_maxyr="",s_maxyr&gt;=A1957),OR(s_player="",s_player=C1957)),MAX(F$1:F1956)+1,0)</f>
        <v>0</v>
      </c>
    </row>
    <row r="1958" spans="1:6">
      <c r="A1958" s="20">
        <v>2014</v>
      </c>
      <c r="B1958" s="15" t="s">
        <v>67</v>
      </c>
      <c r="C1958" s="15" t="s">
        <v>2092</v>
      </c>
      <c r="D1958" s="24">
        <v>341979</v>
      </c>
      <c r="E1958" t="str">
        <f>IF(D1958&lt;VLOOKUP(A1958,Min!A:B,2,FALSE),"Y","")</f>
        <v>Y</v>
      </c>
      <c r="F1958">
        <f>IF(AND(OR(s_tmchk="all",IF(ISERROR(MATCH(B1958,s_teams,0)),FALSE,TRUE)),OR(s_minsal="",s_minsal&lt;=D1958),OR(s_maxsal="",s_maxsal&gt;=D1958),OR(s_minyr="",s_minyr&lt;=A1958),OR(s_maxyr="",s_maxyr&gt;=A1958),OR(s_player="",s_player=C1958)),MAX(F$1:F1957)+1,0)</f>
        <v>0</v>
      </c>
    </row>
    <row r="1959" spans="1:6">
      <c r="A1959" s="20">
        <v>2014</v>
      </c>
      <c r="B1959" s="15" t="s">
        <v>67</v>
      </c>
      <c r="C1959" s="15" t="s">
        <v>3241</v>
      </c>
      <c r="D1959" s="24">
        <v>327709</v>
      </c>
      <c r="E1959" t="str">
        <f>IF(D1959&lt;VLOOKUP(A1959,Min!A:B,2,FALSE),"Y","")</f>
        <v>Y</v>
      </c>
      <c r="F1959">
        <f>IF(AND(OR(s_tmchk="all",IF(ISERROR(MATCH(B1959,s_teams,0)),FALSE,TRUE)),OR(s_minsal="",s_minsal&lt;=D1959),OR(s_maxsal="",s_maxsal&gt;=D1959),OR(s_minyr="",s_minyr&lt;=A1959),OR(s_maxyr="",s_maxyr&gt;=A1959),OR(s_player="",s_player=C1959)),MAX(F$1:F1958)+1,0)</f>
        <v>0</v>
      </c>
    </row>
    <row r="1960" spans="1:6">
      <c r="A1960" s="20">
        <v>2014</v>
      </c>
      <c r="B1960" s="15" t="s">
        <v>67</v>
      </c>
      <c r="C1960" s="15" t="s">
        <v>3244</v>
      </c>
      <c r="D1960" s="24">
        <v>181655</v>
      </c>
      <c r="E1960" t="str">
        <f>IF(D1960&lt;VLOOKUP(A1960,Min!A:B,2,FALSE),"Y","")</f>
        <v>Y</v>
      </c>
      <c r="F1960">
        <f>IF(AND(OR(s_tmchk="all",IF(ISERROR(MATCH(B1960,s_teams,0)),FALSE,TRUE)),OR(s_minsal="",s_minsal&lt;=D1960),OR(s_maxsal="",s_maxsal&gt;=D1960),OR(s_minyr="",s_minyr&lt;=A1960),OR(s_maxyr="",s_maxyr&gt;=A1960),OR(s_player="",s_player=C1960)),MAX(F$1:F1959)+1,0)</f>
        <v>0</v>
      </c>
    </row>
    <row r="1961" spans="1:6">
      <c r="A1961" s="20">
        <v>2014</v>
      </c>
      <c r="B1961" s="15" t="s">
        <v>67</v>
      </c>
      <c r="C1961" s="15" t="s">
        <v>1670</v>
      </c>
      <c r="D1961" s="24">
        <v>111518</v>
      </c>
      <c r="E1961" t="str">
        <f>IF(D1961&lt;VLOOKUP(A1961,Min!A:B,2,FALSE),"Y","")</f>
        <v>Y</v>
      </c>
      <c r="F1961">
        <f>IF(AND(OR(s_tmchk="all",IF(ISERROR(MATCH(B1961,s_teams,0)),FALSE,TRUE)),OR(s_minsal="",s_minsal&lt;=D1961),OR(s_maxsal="",s_maxsal&gt;=D1961),OR(s_minyr="",s_minyr&lt;=A1961),OR(s_maxyr="",s_maxyr&gt;=A1961),OR(s_player="",s_player=C1961)),MAX(F$1:F1960)+1,0)</f>
        <v>0</v>
      </c>
    </row>
    <row r="1962" spans="1:6">
      <c r="A1962" s="20">
        <v>2014</v>
      </c>
      <c r="B1962" s="15" t="s">
        <v>67</v>
      </c>
      <c r="C1962" s="15" t="s">
        <v>3249</v>
      </c>
      <c r="D1962" s="24">
        <v>8232</v>
      </c>
      <c r="E1962" t="str">
        <f>IF(D1962&lt;VLOOKUP(A1962,Min!A:B,2,FALSE),"Y","")</f>
        <v>Y</v>
      </c>
      <c r="F1962">
        <f>IF(AND(OR(s_tmchk="all",IF(ISERROR(MATCH(B1962,s_teams,0)),FALSE,TRUE)),OR(s_minsal="",s_minsal&lt;=D1962),OR(s_maxsal="",s_maxsal&gt;=D1962),OR(s_minyr="",s_minyr&lt;=A1962),OR(s_maxyr="",s_maxyr&gt;=A1962),OR(s_player="",s_player=C1962)),MAX(F$1:F1961)+1,0)</f>
        <v>0</v>
      </c>
    </row>
    <row r="1963" spans="1:6">
      <c r="A1963" s="20">
        <v>2014</v>
      </c>
      <c r="B1963" s="15" t="s">
        <v>71</v>
      </c>
      <c r="C1963" s="15" t="s">
        <v>1091</v>
      </c>
      <c r="D1963" s="24">
        <v>17832627</v>
      </c>
      <c r="E1963" t="str">
        <f>IF(D1963&lt;VLOOKUP(A1963,Min!A:B,2,FALSE),"Y","")</f>
        <v/>
      </c>
      <c r="F1963">
        <f>IF(AND(OR(s_tmchk="all",IF(ISERROR(MATCH(B1963,s_teams,0)),FALSE,TRUE)),OR(s_minsal="",s_minsal&lt;=D1963),OR(s_maxsal="",s_maxsal&gt;=D1963),OR(s_minyr="",s_minyr&lt;=A1963),OR(s_maxyr="",s_maxyr&gt;=A1963),OR(s_player="",s_player=C1963)),MAX(F$1:F1962)+1,0)</f>
        <v>0</v>
      </c>
    </row>
    <row r="1964" spans="1:6">
      <c r="A1964" s="20">
        <v>2014</v>
      </c>
      <c r="B1964" s="15" t="s">
        <v>71</v>
      </c>
      <c r="C1964" s="15" t="s">
        <v>1095</v>
      </c>
      <c r="D1964" s="24">
        <v>14693906</v>
      </c>
      <c r="E1964" t="str">
        <f>IF(D1964&lt;VLOOKUP(A1964,Min!A:B,2,FALSE),"Y","")</f>
        <v/>
      </c>
      <c r="F1964">
        <f>IF(AND(OR(s_tmchk="all",IF(ISERROR(MATCH(B1964,s_teams,0)),FALSE,TRUE)),OR(s_minsal="",s_minsal&lt;=D1964),OR(s_maxsal="",s_maxsal&gt;=D1964),OR(s_minyr="",s_minyr&lt;=A1964),OR(s_maxyr="",s_maxyr&gt;=A1964),OR(s_player="",s_player=C1964)),MAX(F$1:F1963)+1,0)</f>
        <v>0</v>
      </c>
    </row>
    <row r="1965" spans="1:6">
      <c r="A1965" s="20">
        <v>2014</v>
      </c>
      <c r="B1965" s="15" t="s">
        <v>71</v>
      </c>
      <c r="C1965" s="15" t="s">
        <v>1100</v>
      </c>
      <c r="D1965" s="24">
        <v>12350000</v>
      </c>
      <c r="E1965" t="str">
        <f>IF(D1965&lt;VLOOKUP(A1965,Min!A:B,2,FALSE),"Y","")</f>
        <v/>
      </c>
      <c r="F1965">
        <f>IF(AND(OR(s_tmchk="all",IF(ISERROR(MATCH(B1965,s_teams,0)),FALSE,TRUE)),OR(s_minsal="",s_minsal&lt;=D1965),OR(s_maxsal="",s_maxsal&gt;=D1965),OR(s_minyr="",s_minyr&lt;=A1965),OR(s_maxyr="",s_maxyr&gt;=A1965),OR(s_player="",s_player=C1965)),MAX(F$1:F1964)+1,0)</f>
        <v>0</v>
      </c>
    </row>
    <row r="1966" spans="1:6">
      <c r="A1966" s="20">
        <v>2014</v>
      </c>
      <c r="B1966" s="15" t="s">
        <v>71</v>
      </c>
      <c r="C1966" s="15" t="s">
        <v>1016</v>
      </c>
      <c r="D1966" s="24">
        <v>8727437</v>
      </c>
      <c r="E1966" t="str">
        <f>IF(D1966&lt;VLOOKUP(A1966,Min!A:B,2,FALSE),"Y","")</f>
        <v/>
      </c>
      <c r="F1966">
        <f>IF(AND(OR(s_tmchk="all",IF(ISERROR(MATCH(B1966,s_teams,0)),FALSE,TRUE)),OR(s_minsal="",s_minsal&lt;=D1966),OR(s_maxsal="",s_maxsal&gt;=D1966),OR(s_minyr="",s_minyr&lt;=A1966),OR(s_maxyr="",s_maxyr&gt;=A1966),OR(s_player="",s_player=C1966)),MAX(F$1:F1965)+1,0)</f>
        <v>0</v>
      </c>
    </row>
    <row r="1967" spans="1:6">
      <c r="A1967" s="20">
        <v>2014</v>
      </c>
      <c r="B1967" s="15" t="s">
        <v>71</v>
      </c>
      <c r="C1967" s="15" t="s">
        <v>117</v>
      </c>
      <c r="D1967" s="24">
        <v>3900000</v>
      </c>
      <c r="E1967" t="str">
        <f>IF(D1967&lt;VLOOKUP(A1967,Min!A:B,2,FALSE),"Y","")</f>
        <v/>
      </c>
      <c r="F1967">
        <f>IF(AND(OR(s_tmchk="all",IF(ISERROR(MATCH(B1967,s_teams,0)),FALSE,TRUE)),OR(s_minsal="",s_minsal&lt;=D1967),OR(s_maxsal="",s_maxsal&gt;=D1967),OR(s_minyr="",s_minyr&lt;=A1967),OR(s_maxyr="",s_maxyr&gt;=A1967),OR(s_player="",s_player=C1967)),MAX(F$1:F1966)+1,0)</f>
        <v>0</v>
      </c>
    </row>
    <row r="1968" spans="1:6">
      <c r="A1968" s="20">
        <v>2014</v>
      </c>
      <c r="B1968" s="15" t="s">
        <v>71</v>
      </c>
      <c r="C1968" s="15" t="s">
        <v>1107</v>
      </c>
      <c r="D1968" s="24">
        <v>2585668</v>
      </c>
      <c r="E1968" t="str">
        <f>IF(D1968&lt;VLOOKUP(A1968,Min!A:B,2,FALSE),"Y","")</f>
        <v/>
      </c>
      <c r="F1968">
        <f>IF(AND(OR(s_tmchk="all",IF(ISERROR(MATCH(B1968,s_teams,0)),FALSE,TRUE)),OR(s_minsal="",s_minsal&lt;=D1968),OR(s_maxsal="",s_maxsal&gt;=D1968),OR(s_minyr="",s_minyr&lt;=A1968),OR(s_maxyr="",s_maxyr&gt;=A1968),OR(s_player="",s_player=C1968)),MAX(F$1:F1967)+1,0)</f>
        <v>0</v>
      </c>
    </row>
    <row r="1969" spans="1:6">
      <c r="A1969" s="20">
        <v>2014</v>
      </c>
      <c r="B1969" s="15" t="s">
        <v>71</v>
      </c>
      <c r="C1969" s="15" t="s">
        <v>285</v>
      </c>
      <c r="D1969" s="24">
        <v>2111160</v>
      </c>
      <c r="E1969" t="str">
        <f>IF(D1969&lt;VLOOKUP(A1969,Min!A:B,2,FALSE),"Y","")</f>
        <v/>
      </c>
      <c r="F1969">
        <f>IF(AND(OR(s_tmchk="all",IF(ISERROR(MATCH(B1969,s_teams,0)),FALSE,TRUE)),OR(s_minsal="",s_minsal&lt;=D1969),OR(s_maxsal="",s_maxsal&gt;=D1969),OR(s_minyr="",s_minyr&lt;=A1969),OR(s_maxyr="",s_maxyr&gt;=A1969),OR(s_player="",s_player=C1969)),MAX(F$1:F1968)+1,0)</f>
        <v>0</v>
      </c>
    </row>
    <row r="1970" spans="1:6">
      <c r="A1970" s="20">
        <v>2014</v>
      </c>
      <c r="B1970" s="15" t="s">
        <v>71</v>
      </c>
      <c r="C1970" s="15" t="s">
        <v>1116</v>
      </c>
      <c r="D1970" s="24">
        <v>2090880</v>
      </c>
      <c r="E1970" t="str">
        <f>IF(D1970&lt;VLOOKUP(A1970,Min!A:B,2,FALSE),"Y","")</f>
        <v/>
      </c>
      <c r="F1970">
        <f>IF(AND(OR(s_tmchk="all",IF(ISERROR(MATCH(B1970,s_teams,0)),FALSE,TRUE)),OR(s_minsal="",s_minsal&lt;=D1970),OR(s_maxsal="",s_maxsal&gt;=D1970),OR(s_minyr="",s_minyr&lt;=A1970),OR(s_maxyr="",s_maxyr&gt;=A1970),OR(s_player="",s_player=C1970)),MAX(F$1:F1969)+1,0)</f>
        <v>0</v>
      </c>
    </row>
    <row r="1971" spans="1:6">
      <c r="A1971" s="20">
        <v>2014</v>
      </c>
      <c r="B1971" s="15" t="s">
        <v>71</v>
      </c>
      <c r="C1971" s="15" t="s">
        <v>3265</v>
      </c>
      <c r="D1971" s="24">
        <v>1399507</v>
      </c>
      <c r="E1971" t="str">
        <f>IF(D1971&lt;VLOOKUP(A1971,Min!A:B,2,FALSE),"Y","")</f>
        <v/>
      </c>
      <c r="F1971">
        <f>IF(AND(OR(s_tmchk="all",IF(ISERROR(MATCH(B1971,s_teams,0)),FALSE,TRUE)),OR(s_minsal="",s_minsal&lt;=D1971),OR(s_maxsal="",s_maxsal&gt;=D1971),OR(s_minyr="",s_minyr&lt;=A1971),OR(s_maxyr="",s_maxyr&gt;=A1971),OR(s_player="",s_player=C1971)),MAX(F$1:F1970)+1,0)</f>
        <v>0</v>
      </c>
    </row>
    <row r="1972" spans="1:6">
      <c r="A1972" s="20">
        <v>2014</v>
      </c>
      <c r="B1972" s="15" t="s">
        <v>71</v>
      </c>
      <c r="C1972" s="15" t="s">
        <v>505</v>
      </c>
      <c r="D1972" s="24">
        <v>1329720</v>
      </c>
      <c r="E1972" t="str">
        <f>IF(D1972&lt;VLOOKUP(A1972,Min!A:B,2,FALSE),"Y","")</f>
        <v/>
      </c>
      <c r="F1972">
        <f>IF(AND(OR(s_tmchk="all",IF(ISERROR(MATCH(B1972,s_teams,0)),FALSE,TRUE)),OR(s_minsal="",s_minsal&lt;=D1972),OR(s_maxsal="",s_maxsal&gt;=D1972),OR(s_minyr="",s_minyr&lt;=A1972),OR(s_maxyr="",s_maxyr&gt;=A1972),OR(s_player="",s_player=C1972)),MAX(F$1:F1971)+1,0)</f>
        <v>0</v>
      </c>
    </row>
    <row r="1973" spans="1:6">
      <c r="A1973" s="20">
        <v>2014</v>
      </c>
      <c r="B1973" s="15" t="s">
        <v>71</v>
      </c>
      <c r="C1973" s="15" t="s">
        <v>3269</v>
      </c>
      <c r="D1973" s="24">
        <v>1200000</v>
      </c>
      <c r="E1973" t="str">
        <f>IF(D1973&lt;VLOOKUP(A1973,Min!A:B,2,FALSE),"Y","")</f>
        <v/>
      </c>
      <c r="F1973">
        <f>IF(AND(OR(s_tmchk="all",IF(ISERROR(MATCH(B1973,s_teams,0)),FALSE,TRUE)),OR(s_minsal="",s_minsal&lt;=D1973),OR(s_maxsal="",s_maxsal&gt;=D1973),OR(s_minyr="",s_minyr&lt;=A1973),OR(s_maxyr="",s_maxyr&gt;=A1973),OR(s_player="",s_player=C1973)),MAX(F$1:F1972)+1,0)</f>
        <v>0</v>
      </c>
    </row>
    <row r="1974" spans="1:6">
      <c r="A1974" s="20">
        <v>2014</v>
      </c>
      <c r="B1974" s="15" t="s">
        <v>71</v>
      </c>
      <c r="C1974" s="15" t="s">
        <v>1125</v>
      </c>
      <c r="D1974" s="24">
        <v>1110840</v>
      </c>
      <c r="E1974" t="str">
        <f>IF(D1974&lt;VLOOKUP(A1974,Min!A:B,2,FALSE),"Y","")</f>
        <v/>
      </c>
      <c r="F1974">
        <f>IF(AND(OR(s_tmchk="all",IF(ISERROR(MATCH(B1974,s_teams,0)),FALSE,TRUE)),OR(s_minsal="",s_minsal&lt;=D1974),OR(s_maxsal="",s_maxsal&gt;=D1974),OR(s_minyr="",s_minyr&lt;=A1974),OR(s_maxyr="",s_maxyr&gt;=A1974),OR(s_player="",s_player=C1974)),MAX(F$1:F1973)+1,0)</f>
        <v>0</v>
      </c>
    </row>
    <row r="1975" spans="1:6">
      <c r="A1975" s="20">
        <v>2014</v>
      </c>
      <c r="B1975" s="15" t="s">
        <v>71</v>
      </c>
      <c r="C1975" s="15" t="s">
        <v>182</v>
      </c>
      <c r="D1975" s="24">
        <v>1082520</v>
      </c>
      <c r="E1975" t="str">
        <f>IF(D1975&lt;VLOOKUP(A1975,Min!A:B,2,FALSE),"Y","")</f>
        <v/>
      </c>
      <c r="F1975">
        <f>IF(AND(OR(s_tmchk="all",IF(ISERROR(MATCH(B1975,s_teams,0)),FALSE,TRUE)),OR(s_minsal="",s_minsal&lt;=D1975),OR(s_maxsal="",s_maxsal&gt;=D1975),OR(s_minyr="",s_minyr&lt;=A1975),OR(s_maxyr="",s_maxyr&gt;=A1975),OR(s_player="",s_player=C1975)),MAX(F$1:F1974)+1,0)</f>
        <v>0</v>
      </c>
    </row>
    <row r="1976" spans="1:6">
      <c r="A1976" s="20">
        <v>2014</v>
      </c>
      <c r="B1976" s="15" t="s">
        <v>71</v>
      </c>
      <c r="C1976" s="15" t="s">
        <v>1367</v>
      </c>
      <c r="D1976" s="24">
        <v>386923</v>
      </c>
      <c r="E1976" t="str">
        <f>IF(D1976&lt;VLOOKUP(A1976,Min!A:B,2,FALSE),"Y","")</f>
        <v>Y</v>
      </c>
      <c r="F1976">
        <f>IF(AND(OR(s_tmchk="all",IF(ISERROR(MATCH(B1976,s_teams,0)),FALSE,TRUE)),OR(s_minsal="",s_minsal&lt;=D1976),OR(s_maxsal="",s_maxsal&gt;=D1976),OR(s_minyr="",s_minyr&lt;=A1976),OR(s_maxyr="",s_maxyr&gt;=A1976),OR(s_player="",s_player=C1976)),MAX(F$1:F1975)+1,0)</f>
        <v>0</v>
      </c>
    </row>
    <row r="1977" spans="1:6">
      <c r="A1977" s="20">
        <v>2014</v>
      </c>
      <c r="B1977" s="15" t="s">
        <v>71</v>
      </c>
      <c r="C1977" s="15" t="s">
        <v>3278</v>
      </c>
      <c r="D1977" s="24">
        <v>74840</v>
      </c>
      <c r="E1977" t="str">
        <f>IF(D1977&lt;VLOOKUP(A1977,Min!A:B,2,FALSE),"Y","")</f>
        <v>Y</v>
      </c>
      <c r="F1977">
        <f>IF(AND(OR(s_tmchk="all",IF(ISERROR(MATCH(B1977,s_teams,0)),FALSE,TRUE)),OR(s_minsal="",s_minsal&lt;=D1977),OR(s_maxsal="",s_maxsal&gt;=D1977),OR(s_minyr="",s_minyr&lt;=A1977),OR(s_maxyr="",s_maxyr&gt;=A1977),OR(s_player="",s_player=C1977)),MAX(F$1:F1976)+1,0)</f>
        <v>0</v>
      </c>
    </row>
    <row r="1978" spans="1:6">
      <c r="A1978" s="20">
        <v>2014</v>
      </c>
      <c r="B1978" s="15" t="s">
        <v>71</v>
      </c>
      <c r="C1978" s="15" t="s">
        <v>2505</v>
      </c>
      <c r="D1978" s="24">
        <v>55759</v>
      </c>
      <c r="E1978" t="str">
        <f>IF(D1978&lt;VLOOKUP(A1978,Min!A:B,2,FALSE),"Y","")</f>
        <v>Y</v>
      </c>
      <c r="F1978">
        <f>IF(AND(OR(s_tmchk="all",IF(ISERROR(MATCH(B1978,s_teams,0)),FALSE,TRUE)),OR(s_minsal="",s_minsal&lt;=D1978),OR(s_maxsal="",s_maxsal&gt;=D1978),OR(s_minyr="",s_minyr&lt;=A1978),OR(s_maxyr="",s_maxyr&gt;=A1978),OR(s_player="",s_player=C1978)),MAX(F$1:F1977)+1,0)</f>
        <v>0</v>
      </c>
    </row>
    <row r="1979" spans="1:6">
      <c r="A1979" s="20">
        <v>2014</v>
      </c>
      <c r="B1979" s="15" t="s">
        <v>71</v>
      </c>
      <c r="C1979" s="15" t="s">
        <v>3282</v>
      </c>
      <c r="D1979" s="24">
        <v>52017</v>
      </c>
      <c r="E1979" t="str">
        <f>IF(D1979&lt;VLOOKUP(A1979,Min!A:B,2,FALSE),"Y","")</f>
        <v>Y</v>
      </c>
      <c r="F1979">
        <f>IF(AND(OR(s_tmchk="all",IF(ISERROR(MATCH(B1979,s_teams,0)),FALSE,TRUE)),OR(s_minsal="",s_minsal&lt;=D1979),OR(s_maxsal="",s_maxsal&gt;=D1979),OR(s_minyr="",s_minyr&lt;=A1979),OR(s_maxyr="",s_maxyr&gt;=A1979),OR(s_player="",s_player=C1979)),MAX(F$1:F1978)+1,0)</f>
        <v>0</v>
      </c>
    </row>
    <row r="1980" spans="1:6">
      <c r="A1980" s="20">
        <v>2014</v>
      </c>
      <c r="B1980" s="15" t="s">
        <v>71</v>
      </c>
      <c r="C1980" s="15" t="s">
        <v>1500</v>
      </c>
      <c r="D1980" s="24">
        <v>25951</v>
      </c>
      <c r="E1980" t="str">
        <f>IF(D1980&lt;VLOOKUP(A1980,Min!A:B,2,FALSE),"Y","")</f>
        <v>Y</v>
      </c>
      <c r="F1980">
        <f>IF(AND(OR(s_tmchk="all",IF(ISERROR(MATCH(B1980,s_teams,0)),FALSE,TRUE)),OR(s_minsal="",s_minsal&lt;=D1980),OR(s_maxsal="",s_maxsal&gt;=D1980),OR(s_minyr="",s_minyr&lt;=A1980),OR(s_maxyr="",s_maxyr&gt;=A1980),OR(s_player="",s_player=C1980)),MAX(F$1:F1979)+1,0)</f>
        <v>0</v>
      </c>
    </row>
    <row r="1981" spans="1:6">
      <c r="A1981" s="20">
        <v>2014</v>
      </c>
      <c r="B1981" s="15" t="s">
        <v>73</v>
      </c>
      <c r="C1981" s="15" t="s">
        <v>3287</v>
      </c>
      <c r="D1981" s="24">
        <v>22346536</v>
      </c>
      <c r="E1981" t="str">
        <f>IF(D1981&lt;VLOOKUP(A1981,Min!A:B,2,FALSE),"Y","")</f>
        <v/>
      </c>
      <c r="F1981">
        <f>IF(AND(OR(s_tmchk="all",IF(ISERROR(MATCH(B1981,s_teams,0)),FALSE,TRUE)),OR(s_minsal="",s_minsal&lt;=D1981),OR(s_maxsal="",s_maxsal&gt;=D1981),OR(s_minyr="",s_minyr&lt;=A1981),OR(s_maxyr="",s_maxyr&gt;=A1981),OR(s_player="",s_player=C1981)),MAX(F$1:F1980)+1,0)</f>
        <v>0</v>
      </c>
    </row>
    <row r="1982" spans="1:6">
      <c r="A1982" s="20">
        <v>2014</v>
      </c>
      <c r="B1982" s="15" t="s">
        <v>73</v>
      </c>
      <c r="C1982" s="15" t="s">
        <v>447</v>
      </c>
      <c r="D1982" s="24">
        <v>8600000</v>
      </c>
      <c r="E1982" t="str">
        <f>IF(D1982&lt;VLOOKUP(A1982,Min!A:B,2,FALSE),"Y","")</f>
        <v/>
      </c>
      <c r="F1982">
        <f>IF(AND(OR(s_tmchk="all",IF(ISERROR(MATCH(B1982,s_teams,0)),FALSE,TRUE)),OR(s_minsal="",s_minsal&lt;=D1982),OR(s_maxsal="",s_maxsal&gt;=D1982),OR(s_minyr="",s_minyr&lt;=A1982),OR(s_maxyr="",s_maxyr&gt;=A1982),OR(s_player="",s_player=C1982)),MAX(F$1:F1981)+1,0)</f>
        <v>0</v>
      </c>
    </row>
    <row r="1983" spans="1:6">
      <c r="A1983" s="20">
        <v>2014</v>
      </c>
      <c r="B1983" s="15" t="s">
        <v>73</v>
      </c>
      <c r="C1983" s="15" t="s">
        <v>1054</v>
      </c>
      <c r="D1983" s="24">
        <v>7500000</v>
      </c>
      <c r="E1983" t="str">
        <f>IF(D1983&lt;VLOOKUP(A1983,Min!A:B,2,FALSE),"Y","")</f>
        <v/>
      </c>
      <c r="F1983">
        <f>IF(AND(OR(s_tmchk="all",IF(ISERROR(MATCH(B1983,s_teams,0)),FALSE,TRUE)),OR(s_minsal="",s_minsal&lt;=D1983),OR(s_maxsal="",s_maxsal&gt;=D1983),OR(s_minyr="",s_minyr&lt;=A1983),OR(s_maxyr="",s_maxyr&gt;=A1983),OR(s_player="",s_player=C1983)),MAX(F$1:F1982)+1,0)</f>
        <v>0</v>
      </c>
    </row>
    <row r="1984" spans="1:6">
      <c r="A1984" s="20">
        <v>2014</v>
      </c>
      <c r="B1984" s="15" t="s">
        <v>73</v>
      </c>
      <c r="C1984" s="15" t="s">
        <v>2282</v>
      </c>
      <c r="D1984" s="24">
        <v>7148600</v>
      </c>
      <c r="E1984" t="str">
        <f>IF(D1984&lt;VLOOKUP(A1984,Min!A:B,2,FALSE),"Y","")</f>
        <v/>
      </c>
      <c r="F1984">
        <f>IF(AND(OR(s_tmchk="all",IF(ISERROR(MATCH(B1984,s_teams,0)),FALSE,TRUE)),OR(s_minsal="",s_minsal&lt;=D1984),OR(s_maxsal="",s_maxsal&gt;=D1984),OR(s_minyr="",s_minyr&lt;=A1984),OR(s_maxyr="",s_maxyr&gt;=A1984),OR(s_player="",s_player=C1984)),MAX(F$1:F1983)+1,0)</f>
        <v>0</v>
      </c>
    </row>
    <row r="1985" spans="1:6">
      <c r="A1985" s="20">
        <v>2014</v>
      </c>
      <c r="B1985" s="15" t="s">
        <v>73</v>
      </c>
      <c r="C1985" s="15" t="s">
        <v>1980</v>
      </c>
      <c r="D1985" s="24">
        <v>6400000</v>
      </c>
      <c r="E1985" t="str">
        <f>IF(D1985&lt;VLOOKUP(A1985,Min!A:B,2,FALSE),"Y","")</f>
        <v/>
      </c>
      <c r="F1985">
        <f>IF(AND(OR(s_tmchk="all",IF(ISERROR(MATCH(B1985,s_teams,0)),FALSE,TRUE)),OR(s_minsal="",s_minsal&lt;=D1985),OR(s_maxsal="",s_maxsal&gt;=D1985),OR(s_minyr="",s_minyr&lt;=A1985),OR(s_maxyr="",s_maxyr&gt;=A1985),OR(s_player="",s_player=C1985)),MAX(F$1:F1984)+1,0)</f>
        <v>0</v>
      </c>
    </row>
    <row r="1986" spans="1:6">
      <c r="A1986" s="20">
        <v>2014</v>
      </c>
      <c r="B1986" s="15" t="s">
        <v>73</v>
      </c>
      <c r="C1986" s="15" t="s">
        <v>1978</v>
      </c>
      <c r="D1986" s="24">
        <v>6000000</v>
      </c>
      <c r="E1986" t="str">
        <f>IF(D1986&lt;VLOOKUP(A1986,Min!A:B,2,FALSE),"Y","")</f>
        <v/>
      </c>
      <c r="F1986">
        <f>IF(AND(OR(s_tmchk="all",IF(ISERROR(MATCH(B1986,s_teams,0)),FALSE,TRUE)),OR(s_minsal="",s_minsal&lt;=D1986),OR(s_maxsal="",s_maxsal&gt;=D1986),OR(s_minyr="",s_minyr&lt;=A1986),OR(s_maxyr="",s_maxyr&gt;=A1986),OR(s_player="",s_player=C1986)),MAX(F$1:F1985)+1,0)</f>
        <v>0</v>
      </c>
    </row>
    <row r="1987" spans="1:6">
      <c r="A1987" s="20">
        <v>2014</v>
      </c>
      <c r="B1987" s="15" t="s">
        <v>73</v>
      </c>
      <c r="C1987" s="15" t="s">
        <v>1144</v>
      </c>
      <c r="D1987" s="24">
        <v>4763760</v>
      </c>
      <c r="E1987" t="str">
        <f>IF(D1987&lt;VLOOKUP(A1987,Min!A:B,2,FALSE),"Y","")</f>
        <v/>
      </c>
      <c r="F1987">
        <f>IF(AND(OR(s_tmchk="all",IF(ISERROR(MATCH(B1987,s_teams,0)),FALSE,TRUE)),OR(s_minsal="",s_minsal&lt;=D1987),OR(s_maxsal="",s_maxsal&gt;=D1987),OR(s_minyr="",s_minyr&lt;=A1987),OR(s_maxyr="",s_maxyr&gt;=A1987),OR(s_player="",s_player=C1987)),MAX(F$1:F1986)+1,0)</f>
        <v>0</v>
      </c>
    </row>
    <row r="1988" spans="1:6">
      <c r="A1988" s="20">
        <v>2014</v>
      </c>
      <c r="B1988" s="15" t="s">
        <v>73</v>
      </c>
      <c r="C1988" s="15" t="s">
        <v>3300</v>
      </c>
      <c r="D1988" s="24">
        <v>2808600</v>
      </c>
      <c r="E1988" t="str">
        <f>IF(D1988&lt;VLOOKUP(A1988,Min!A:B,2,FALSE),"Y","")</f>
        <v/>
      </c>
      <c r="F1988">
        <f>IF(AND(OR(s_tmchk="all",IF(ISERROR(MATCH(B1988,s_teams,0)),FALSE,TRUE)),OR(s_minsal="",s_minsal&lt;=D1988),OR(s_maxsal="",s_maxsal&gt;=D1988),OR(s_minyr="",s_minyr&lt;=A1988),OR(s_maxyr="",s_maxyr&gt;=A1988),OR(s_player="",s_player=C1988)),MAX(F$1:F1987)+1,0)</f>
        <v>0</v>
      </c>
    </row>
    <row r="1989" spans="1:6">
      <c r="A1989" s="20">
        <v>2014</v>
      </c>
      <c r="B1989" s="15" t="s">
        <v>73</v>
      </c>
      <c r="C1989" s="15" t="s">
        <v>1699</v>
      </c>
      <c r="D1989" s="24">
        <v>2500000</v>
      </c>
      <c r="E1989" t="str">
        <f>IF(D1989&lt;VLOOKUP(A1989,Min!A:B,2,FALSE),"Y","")</f>
        <v/>
      </c>
      <c r="F1989">
        <f>IF(AND(OR(s_tmchk="all",IF(ISERROR(MATCH(B1989,s_teams,0)),FALSE,TRUE)),OR(s_minsal="",s_minsal&lt;=D1989),OR(s_maxsal="",s_maxsal&gt;=D1989),OR(s_minyr="",s_minyr&lt;=A1989),OR(s_maxyr="",s_maxyr&gt;=A1989),OR(s_player="",s_player=C1989)),MAX(F$1:F1988)+1,0)</f>
        <v>0</v>
      </c>
    </row>
    <row r="1990" spans="1:6">
      <c r="A1990" s="20">
        <v>2014</v>
      </c>
      <c r="B1990" s="15" t="s">
        <v>73</v>
      </c>
      <c r="C1990" s="15" t="s">
        <v>1134</v>
      </c>
      <c r="D1990" s="24">
        <v>1892280</v>
      </c>
      <c r="E1990" t="str">
        <f>IF(D1990&lt;VLOOKUP(A1990,Min!A:B,2,FALSE),"Y","")</f>
        <v/>
      </c>
      <c r="F1990">
        <f>IF(AND(OR(s_tmchk="all",IF(ISERROR(MATCH(B1990,s_teams,0)),FALSE,TRUE)),OR(s_minsal="",s_minsal&lt;=D1990),OR(s_maxsal="",s_maxsal&gt;=D1990),OR(s_minyr="",s_minyr&lt;=A1990),OR(s_maxyr="",s_maxyr&gt;=A1990),OR(s_player="",s_player=C1990)),MAX(F$1:F1989)+1,0)</f>
        <v>0</v>
      </c>
    </row>
    <row r="1991" spans="1:6">
      <c r="A1991" s="20">
        <v>2014</v>
      </c>
      <c r="B1991" s="15" t="s">
        <v>73</v>
      </c>
      <c r="C1991" s="15" t="s">
        <v>1318</v>
      </c>
      <c r="D1991" s="24">
        <v>1809840</v>
      </c>
      <c r="E1991" t="str">
        <f>IF(D1991&lt;VLOOKUP(A1991,Min!A:B,2,FALSE),"Y","")</f>
        <v/>
      </c>
      <c r="F1991">
        <f>IF(AND(OR(s_tmchk="all",IF(ISERROR(MATCH(B1991,s_teams,0)),FALSE,TRUE)),OR(s_minsal="",s_minsal&lt;=D1991),OR(s_maxsal="",s_maxsal&gt;=D1991),OR(s_minyr="",s_minyr&lt;=A1991),OR(s_maxyr="",s_maxyr&gt;=A1991),OR(s_player="",s_player=C1991)),MAX(F$1:F1990)+1,0)</f>
        <v>0</v>
      </c>
    </row>
    <row r="1992" spans="1:6">
      <c r="A1992" s="20">
        <v>2014</v>
      </c>
      <c r="B1992" s="15" t="s">
        <v>73</v>
      </c>
      <c r="C1992" s="15" t="s">
        <v>500</v>
      </c>
      <c r="D1992" s="24">
        <v>1630800</v>
      </c>
      <c r="E1992" t="str">
        <f>IF(D1992&lt;VLOOKUP(A1992,Min!A:B,2,FALSE),"Y","")</f>
        <v/>
      </c>
      <c r="F1992">
        <f>IF(AND(OR(s_tmchk="all",IF(ISERROR(MATCH(B1992,s_teams,0)),FALSE,TRUE)),OR(s_minsal="",s_minsal&lt;=D1992),OR(s_maxsal="",s_maxsal&gt;=D1992),OR(s_minyr="",s_minyr&lt;=A1992),OR(s_maxyr="",s_maxyr&gt;=A1992),OR(s_player="",s_player=C1992)),MAX(F$1:F1991)+1,0)</f>
        <v>0</v>
      </c>
    </row>
    <row r="1993" spans="1:6">
      <c r="A1993" s="20">
        <v>2014</v>
      </c>
      <c r="B1993" s="15" t="s">
        <v>73</v>
      </c>
      <c r="C1993" s="15" t="s">
        <v>1162</v>
      </c>
      <c r="D1993" s="24">
        <v>1482000</v>
      </c>
      <c r="E1993" t="str">
        <f>IF(D1993&lt;VLOOKUP(A1993,Min!A:B,2,FALSE),"Y","")</f>
        <v/>
      </c>
      <c r="F1993">
        <f>IF(AND(OR(s_tmchk="all",IF(ISERROR(MATCH(B1993,s_teams,0)),FALSE,TRUE)),OR(s_minsal="",s_minsal&lt;=D1993),OR(s_maxsal="",s_maxsal&gt;=D1993),OR(s_minyr="",s_minyr&lt;=A1993),OR(s_maxyr="",s_maxyr&gt;=A1993),OR(s_player="",s_player=C1993)),MAX(F$1:F1992)+1,0)</f>
        <v>0</v>
      </c>
    </row>
    <row r="1994" spans="1:6">
      <c r="A1994" s="20">
        <v>2014</v>
      </c>
      <c r="B1994" s="15" t="s">
        <v>73</v>
      </c>
      <c r="C1994" s="15" t="s">
        <v>1267</v>
      </c>
      <c r="D1994" s="24">
        <v>1186459</v>
      </c>
      <c r="E1994" t="str">
        <f>IF(D1994&lt;VLOOKUP(A1994,Min!A:B,2,FALSE),"Y","")</f>
        <v/>
      </c>
      <c r="F1994">
        <f>IF(AND(OR(s_tmchk="all",IF(ISERROR(MATCH(B1994,s_teams,0)),FALSE,TRUE)),OR(s_minsal="",s_minsal&lt;=D1994),OR(s_maxsal="",s_maxsal&gt;=D1994),OR(s_minyr="",s_minyr&lt;=A1994),OR(s_maxyr="",s_maxyr&gt;=A1994),OR(s_player="",s_player=C1994)),MAX(F$1:F1993)+1,0)</f>
        <v>0</v>
      </c>
    </row>
    <row r="1995" spans="1:6">
      <c r="A1995" s="20">
        <v>2014</v>
      </c>
      <c r="B1995" s="15" t="s">
        <v>73</v>
      </c>
      <c r="C1995" s="15" t="s">
        <v>338</v>
      </c>
      <c r="D1995" s="24">
        <v>884293</v>
      </c>
      <c r="E1995" t="str">
        <f>IF(D1995&lt;VLOOKUP(A1995,Min!A:B,2,FALSE),"Y","")</f>
        <v/>
      </c>
      <c r="F1995">
        <f>IF(AND(OR(s_tmchk="all",IF(ISERROR(MATCH(B1995,s_teams,0)),FALSE,TRUE)),OR(s_minsal="",s_minsal&lt;=D1995),OR(s_maxsal="",s_maxsal&gt;=D1995),OR(s_minyr="",s_minyr&lt;=A1995),OR(s_maxyr="",s_maxyr&gt;=A1995),OR(s_player="",s_player=C1995)),MAX(F$1:F1994)+1,0)</f>
        <v>0</v>
      </c>
    </row>
    <row r="1996" spans="1:6">
      <c r="A1996" s="20">
        <v>2014</v>
      </c>
      <c r="B1996" s="15" t="s">
        <v>73</v>
      </c>
      <c r="C1996" s="15" t="s">
        <v>3313</v>
      </c>
      <c r="D1996" s="24">
        <v>788872</v>
      </c>
      <c r="E1996" t="str">
        <f>IF(D1996&lt;VLOOKUP(A1996,Min!A:B,2,FALSE),"Y","")</f>
        <v/>
      </c>
      <c r="F1996">
        <f>IF(AND(OR(s_tmchk="all",IF(ISERROR(MATCH(B1996,s_teams,0)),FALSE,TRUE)),OR(s_minsal="",s_minsal&lt;=D1996),OR(s_maxsal="",s_maxsal&gt;=D1996),OR(s_minyr="",s_minyr&lt;=A1996),OR(s_maxyr="",s_maxyr&gt;=A1996),OR(s_player="",s_player=C1996)),MAX(F$1:F1995)+1,0)</f>
        <v>0</v>
      </c>
    </row>
    <row r="1997" spans="1:6">
      <c r="A1997" s="20">
        <v>2014</v>
      </c>
      <c r="B1997" s="15" t="s">
        <v>73</v>
      </c>
      <c r="C1997" s="15" t="s">
        <v>1066</v>
      </c>
      <c r="D1997" s="24">
        <v>788872</v>
      </c>
      <c r="E1997" t="str">
        <f>IF(D1997&lt;VLOOKUP(A1997,Min!A:B,2,FALSE),"Y","")</f>
        <v/>
      </c>
      <c r="F1997">
        <f>IF(AND(OR(s_tmchk="all",IF(ISERROR(MATCH(B1997,s_teams,0)),FALSE,TRUE)),OR(s_minsal="",s_minsal&lt;=D1997),OR(s_maxsal="",s_maxsal&gt;=D1997),OR(s_minyr="",s_minyr&lt;=A1997),OR(s_maxyr="",s_maxyr&gt;=A1997),OR(s_player="",s_player=C1997)),MAX(F$1:F1996)+1,0)</f>
        <v>0</v>
      </c>
    </row>
    <row r="1998" spans="1:6">
      <c r="A1998" s="20">
        <v>2014</v>
      </c>
      <c r="B1998" s="15" t="s">
        <v>73</v>
      </c>
      <c r="C1998" s="15" t="s">
        <v>3317</v>
      </c>
      <c r="D1998" s="24">
        <v>467604</v>
      </c>
      <c r="E1998" t="str">
        <f>IF(D1998&lt;VLOOKUP(A1998,Min!A:B,2,FALSE),"Y","")</f>
        <v>Y</v>
      </c>
      <c r="F1998">
        <f>IF(AND(OR(s_tmchk="all",IF(ISERROR(MATCH(B1998,s_teams,0)),FALSE,TRUE)),OR(s_minsal="",s_minsal&lt;=D1998),OR(s_maxsal="",s_maxsal&gt;=D1998),OR(s_minyr="",s_minyr&lt;=A1998),OR(s_maxyr="",s_maxyr&gt;=A1998),OR(s_player="",s_player=C1998)),MAX(F$1:F1997)+1,0)</f>
        <v>0</v>
      </c>
    </row>
    <row r="1999" spans="1:6">
      <c r="A1999" s="20">
        <v>2014</v>
      </c>
      <c r="B1999" s="15" t="s">
        <v>73</v>
      </c>
      <c r="C1999" s="15" t="s">
        <v>1175</v>
      </c>
      <c r="D1999" s="24">
        <v>147054</v>
      </c>
      <c r="E1999" t="str">
        <f>IF(D1999&lt;VLOOKUP(A1999,Min!A:B,2,FALSE),"Y","")</f>
        <v>Y</v>
      </c>
      <c r="F1999">
        <f>IF(AND(OR(s_tmchk="all",IF(ISERROR(MATCH(B1999,s_teams,0)),FALSE,TRUE)),OR(s_minsal="",s_minsal&lt;=D1999),OR(s_maxsal="",s_maxsal&gt;=D1999),OR(s_minyr="",s_minyr&lt;=A1999),OR(s_maxyr="",s_maxyr&gt;=A1999),OR(s_player="",s_player=C1999)),MAX(F$1:F1998)+1,0)</f>
        <v>0</v>
      </c>
    </row>
    <row r="2000" spans="1:6">
      <c r="A2000" s="20">
        <v>2014</v>
      </c>
      <c r="B2000" s="15" t="s">
        <v>73</v>
      </c>
      <c r="C2000" s="15" t="s">
        <v>3321</v>
      </c>
      <c r="D2000" s="24">
        <v>57668</v>
      </c>
      <c r="E2000" t="str">
        <f>IF(D2000&lt;VLOOKUP(A2000,Min!A:B,2,FALSE),"Y","")</f>
        <v>Y</v>
      </c>
      <c r="F2000">
        <f>IF(AND(OR(s_tmchk="all",IF(ISERROR(MATCH(B2000,s_teams,0)),FALSE,TRUE)),OR(s_minsal="",s_minsal&lt;=D2000),OR(s_maxsal="",s_maxsal&gt;=D2000),OR(s_minyr="",s_minyr&lt;=A2000),OR(s_maxyr="",s_maxyr&gt;=A2000),OR(s_player="",s_player=C2000)),MAX(F$1:F1999)+1,0)</f>
        <v>0</v>
      </c>
    </row>
    <row r="2001" spans="1:6">
      <c r="A2001" s="20">
        <v>2014</v>
      </c>
      <c r="B2001" s="15" t="s">
        <v>75</v>
      </c>
      <c r="C2001" s="15" t="s">
        <v>534</v>
      </c>
      <c r="D2001" s="24">
        <v>14021788</v>
      </c>
      <c r="E2001" t="str">
        <f>IF(D2001&lt;VLOOKUP(A2001,Min!A:B,2,FALSE),"Y","")</f>
        <v/>
      </c>
      <c r="F2001">
        <f>IF(AND(OR(s_tmchk="all",IF(ISERROR(MATCH(B2001,s_teams,0)),FALSE,TRUE)),OR(s_minsal="",s_minsal&lt;=D2001),OR(s_maxsal="",s_maxsal&gt;=D2001),OR(s_minyr="",s_minyr&lt;=A2001),OR(s_maxyr="",s_maxyr&gt;=A2001),OR(s_player="",s_player=C2001)),MAX(F$1:F2000)+1,0)</f>
        <v>0</v>
      </c>
    </row>
    <row r="2002" spans="1:6">
      <c r="A2002" s="20">
        <v>2014</v>
      </c>
      <c r="B2002" s="15" t="s">
        <v>75</v>
      </c>
      <c r="C2002" s="15" t="s">
        <v>215</v>
      </c>
      <c r="D2002" s="24">
        <v>8850000</v>
      </c>
      <c r="E2002" t="str">
        <f>IF(D2002&lt;VLOOKUP(A2002,Min!A:B,2,FALSE),"Y","")</f>
        <v/>
      </c>
      <c r="F2002">
        <f>IF(AND(OR(s_tmchk="all",IF(ISERROR(MATCH(B2002,s_teams,0)),FALSE,TRUE)),OR(s_minsal="",s_minsal&lt;=D2002),OR(s_maxsal="",s_maxsal&gt;=D2002),OR(s_minyr="",s_minyr&lt;=A2002),OR(s_maxyr="",s_maxyr&gt;=A2002),OR(s_player="",s_player=C2002)),MAX(F$1:F2001)+1,0)</f>
        <v>0</v>
      </c>
    </row>
    <row r="2003" spans="1:6">
      <c r="A2003" s="20">
        <v>2014</v>
      </c>
      <c r="B2003" s="15" t="s">
        <v>75</v>
      </c>
      <c r="C2003" s="15" t="s">
        <v>2316</v>
      </c>
      <c r="D2003" s="24">
        <v>6204250</v>
      </c>
      <c r="E2003" t="str">
        <f>IF(D2003&lt;VLOOKUP(A2003,Min!A:B,2,FALSE),"Y","")</f>
        <v/>
      </c>
      <c r="F2003">
        <f>IF(AND(OR(s_tmchk="all",IF(ISERROR(MATCH(B2003,s_teams,0)),FALSE,TRUE)),OR(s_minsal="",s_minsal&lt;=D2003),OR(s_maxsal="",s_maxsal&gt;=D2003),OR(s_minyr="",s_minyr&lt;=A2003),OR(s_maxyr="",s_maxyr&gt;=A2003),OR(s_player="",s_player=C2003)),MAX(F$1:F2002)+1,0)</f>
        <v>0</v>
      </c>
    </row>
    <row r="2004" spans="1:6">
      <c r="A2004" s="20">
        <v>2014</v>
      </c>
      <c r="B2004" s="15" t="s">
        <v>75</v>
      </c>
      <c r="C2004" s="15" t="s">
        <v>1670</v>
      </c>
      <c r="D2004" s="24">
        <v>4250000</v>
      </c>
      <c r="E2004" t="str">
        <f>IF(D2004&lt;VLOOKUP(A2004,Min!A:B,2,FALSE),"Y","")</f>
        <v/>
      </c>
      <c r="F2004">
        <f>IF(AND(OR(s_tmchk="all",IF(ISERROR(MATCH(B2004,s_teams,0)),FALSE,TRUE)),OR(s_minsal="",s_minsal&lt;=D2004),OR(s_maxsal="",s_maxsal&gt;=D2004),OR(s_minyr="",s_minyr&lt;=A2004),OR(s_maxyr="",s_maxyr&gt;=A2004),OR(s_player="",s_player=C2004)),MAX(F$1:F2003)+1,0)</f>
        <v>0</v>
      </c>
    </row>
    <row r="2005" spans="1:6">
      <c r="A2005" s="20">
        <v>2014</v>
      </c>
      <c r="B2005" s="15" t="s">
        <v>75</v>
      </c>
      <c r="C2005" s="15" t="s">
        <v>1196</v>
      </c>
      <c r="D2005" s="24">
        <v>3172320</v>
      </c>
      <c r="E2005" t="str">
        <f>IF(D2005&lt;VLOOKUP(A2005,Min!A:B,2,FALSE),"Y","")</f>
        <v/>
      </c>
      <c r="F2005">
        <f>IF(AND(OR(s_tmchk="all",IF(ISERROR(MATCH(B2005,s_teams,0)),FALSE,TRUE)),OR(s_minsal="",s_minsal&lt;=D2005),OR(s_maxsal="",s_maxsal&gt;=D2005),OR(s_minyr="",s_minyr&lt;=A2005),OR(s_maxyr="",s_maxyr&gt;=A2005),OR(s_player="",s_player=C2005)),MAX(F$1:F2004)+1,0)</f>
        <v>0</v>
      </c>
    </row>
    <row r="2006" spans="1:6">
      <c r="A2006" s="20">
        <v>2014</v>
      </c>
      <c r="B2006" s="15" t="s">
        <v>75</v>
      </c>
      <c r="C2006" s="15" t="s">
        <v>3334</v>
      </c>
      <c r="D2006" s="24">
        <v>3000000</v>
      </c>
      <c r="E2006" t="str">
        <f>IF(D2006&lt;VLOOKUP(A2006,Min!A:B,2,FALSE),"Y","")</f>
        <v/>
      </c>
      <c r="F2006">
        <f>IF(AND(OR(s_tmchk="all",IF(ISERROR(MATCH(B2006,s_teams,0)),FALSE,TRUE)),OR(s_minsal="",s_minsal&lt;=D2006),OR(s_maxsal="",s_maxsal&gt;=D2006),OR(s_minyr="",s_minyr&lt;=A2006),OR(s_maxyr="",s_maxyr&gt;=A2006),OR(s_player="",s_player=C2006)),MAX(F$1:F2005)+1,0)</f>
        <v>0</v>
      </c>
    </row>
    <row r="2007" spans="1:6">
      <c r="A2007" s="20">
        <v>2014</v>
      </c>
      <c r="B2007" s="15" t="s">
        <v>75</v>
      </c>
      <c r="C2007" s="15" t="s">
        <v>833</v>
      </c>
      <c r="D2007" s="24">
        <v>2200920</v>
      </c>
      <c r="E2007" t="str">
        <f>IF(D2007&lt;VLOOKUP(A2007,Min!A:B,2,FALSE),"Y","")</f>
        <v/>
      </c>
      <c r="F2007">
        <f>IF(AND(OR(s_tmchk="all",IF(ISERROR(MATCH(B2007,s_teams,0)),FALSE,TRUE)),OR(s_minsal="",s_minsal&lt;=D2007),OR(s_maxsal="",s_maxsal&gt;=D2007),OR(s_minyr="",s_minyr&lt;=A2007),OR(s_maxyr="",s_maxyr&gt;=A2007),OR(s_player="",s_player=C2007)),MAX(F$1:F2006)+1,0)</f>
        <v>0</v>
      </c>
    </row>
    <row r="2008" spans="1:6">
      <c r="A2008" s="20">
        <v>2014</v>
      </c>
      <c r="B2008" s="15" t="s">
        <v>75</v>
      </c>
      <c r="C2008" s="15" t="s">
        <v>2333</v>
      </c>
      <c r="D2008" s="24">
        <v>2016000</v>
      </c>
      <c r="E2008" t="str">
        <f>IF(D2008&lt;VLOOKUP(A2008,Min!A:B,2,FALSE),"Y","")</f>
        <v/>
      </c>
      <c r="F2008">
        <f>IF(AND(OR(s_tmchk="all",IF(ISERROR(MATCH(B2008,s_teams,0)),FALSE,TRUE)),OR(s_minsal="",s_minsal&lt;=D2008),OR(s_maxsal="",s_maxsal&gt;=D2008),OR(s_minyr="",s_minyr&lt;=A2008),OR(s_maxyr="",s_maxyr&gt;=A2008),OR(s_player="",s_player=C2008)),MAX(F$1:F2007)+1,0)</f>
        <v>0</v>
      </c>
    </row>
    <row r="2009" spans="1:6">
      <c r="A2009" s="20">
        <v>2014</v>
      </c>
      <c r="B2009" s="15" t="s">
        <v>75</v>
      </c>
      <c r="C2009" s="15" t="s">
        <v>3342</v>
      </c>
      <c r="D2009" s="24">
        <v>1719480</v>
      </c>
      <c r="E2009" t="str">
        <f>IF(D2009&lt;VLOOKUP(A2009,Min!A:B,2,FALSE),"Y","")</f>
        <v/>
      </c>
      <c r="F2009">
        <f>IF(AND(OR(s_tmchk="all",IF(ISERROR(MATCH(B2009,s_teams,0)),FALSE,TRUE)),OR(s_minsal="",s_minsal&lt;=D2009),OR(s_maxsal="",s_maxsal&gt;=D2009),OR(s_minyr="",s_minyr&lt;=A2009),OR(s_maxyr="",s_maxyr&gt;=A2009),OR(s_player="",s_player=C2009)),MAX(F$1:F2008)+1,0)</f>
        <v>0</v>
      </c>
    </row>
    <row r="2010" spans="1:6">
      <c r="A2010" s="20">
        <v>2014</v>
      </c>
      <c r="B2010" s="15" t="s">
        <v>75</v>
      </c>
      <c r="C2010" s="15" t="s">
        <v>1085</v>
      </c>
      <c r="D2010" s="24">
        <v>1160040</v>
      </c>
      <c r="E2010" t="str">
        <f>IF(D2010&lt;VLOOKUP(A2010,Min!A:B,2,FALSE),"Y","")</f>
        <v/>
      </c>
      <c r="F2010">
        <f>IF(AND(OR(s_tmchk="all",IF(ISERROR(MATCH(B2010,s_teams,0)),FALSE,TRUE)),OR(s_minsal="",s_minsal&lt;=D2010),OR(s_maxsal="",s_maxsal&gt;=D2010),OR(s_minyr="",s_minyr&lt;=A2010),OR(s_maxyr="",s_maxyr&gt;=A2010),OR(s_player="",s_player=C2010)),MAX(F$1:F2009)+1,0)</f>
        <v>0</v>
      </c>
    </row>
    <row r="2011" spans="1:6">
      <c r="A2011" s="20">
        <v>2014</v>
      </c>
      <c r="B2011" s="15" t="s">
        <v>75</v>
      </c>
      <c r="C2011" s="15" t="s">
        <v>2229</v>
      </c>
      <c r="D2011" s="24">
        <v>1089240</v>
      </c>
      <c r="E2011" t="str">
        <f>IF(D2011&lt;VLOOKUP(A2011,Min!A:B,2,FALSE),"Y","")</f>
        <v/>
      </c>
      <c r="F2011">
        <f>IF(AND(OR(s_tmchk="all",IF(ISERROR(MATCH(B2011,s_teams,0)),FALSE,TRUE)),OR(s_minsal="",s_minsal&lt;=D2011),OR(s_maxsal="",s_maxsal&gt;=D2011),OR(s_minyr="",s_minyr&lt;=A2011),OR(s_maxyr="",s_maxyr&gt;=A2011),OR(s_player="",s_player=C2011)),MAX(F$1:F2010)+1,0)</f>
        <v>0</v>
      </c>
    </row>
    <row r="2012" spans="1:6">
      <c r="A2012" s="20">
        <v>2014</v>
      </c>
      <c r="B2012" s="15" t="s">
        <v>75</v>
      </c>
      <c r="C2012" s="15" t="s">
        <v>3349</v>
      </c>
      <c r="D2012" s="24">
        <v>947907</v>
      </c>
      <c r="E2012" t="str">
        <f>IF(D2012&lt;VLOOKUP(A2012,Min!A:B,2,FALSE),"Y","")</f>
        <v/>
      </c>
      <c r="F2012">
        <f>IF(AND(OR(s_tmchk="all",IF(ISERROR(MATCH(B2012,s_teams,0)),FALSE,TRUE)),OR(s_minsal="",s_minsal&lt;=D2012),OR(s_maxsal="",s_maxsal&gt;=D2012),OR(s_minyr="",s_minyr&lt;=A2012),OR(s_maxyr="",s_maxyr&gt;=A2012),OR(s_player="",s_player=C2012)),MAX(F$1:F2011)+1,0)</f>
        <v>0</v>
      </c>
    </row>
    <row r="2013" spans="1:6">
      <c r="A2013" s="20">
        <v>2014</v>
      </c>
      <c r="B2013" s="15" t="s">
        <v>75</v>
      </c>
      <c r="C2013" s="15" t="s">
        <v>1369</v>
      </c>
      <c r="D2013" s="24">
        <v>916099</v>
      </c>
      <c r="E2013" t="str">
        <f>IF(D2013&lt;VLOOKUP(A2013,Min!A:B,2,FALSE),"Y","")</f>
        <v/>
      </c>
      <c r="F2013">
        <f>IF(AND(OR(s_tmchk="all",IF(ISERROR(MATCH(B2013,s_teams,0)),FALSE,TRUE)),OR(s_minsal="",s_minsal&lt;=D2013),OR(s_maxsal="",s_maxsal&gt;=D2013),OR(s_minyr="",s_minyr&lt;=A2013),OR(s_maxyr="",s_maxyr&gt;=A2013),OR(s_player="",s_player=C2013)),MAX(F$1:F2012)+1,0)</f>
        <v>0</v>
      </c>
    </row>
    <row r="2014" spans="1:6">
      <c r="A2014" s="20">
        <v>2014</v>
      </c>
      <c r="B2014" s="15" t="s">
        <v>75</v>
      </c>
      <c r="C2014" s="15" t="s">
        <v>253</v>
      </c>
      <c r="D2014" s="24">
        <v>788872</v>
      </c>
      <c r="E2014" t="str">
        <f>IF(D2014&lt;VLOOKUP(A2014,Min!A:B,2,FALSE),"Y","")</f>
        <v/>
      </c>
      <c r="F2014">
        <f>IF(AND(OR(s_tmchk="all",IF(ISERROR(MATCH(B2014,s_teams,0)),FALSE,TRUE)),OR(s_minsal="",s_minsal&lt;=D2014),OR(s_maxsal="",s_maxsal&gt;=D2014),OR(s_minyr="",s_minyr&lt;=A2014),OR(s_maxyr="",s_maxyr&gt;=A2014),OR(s_player="",s_player=C2014)),MAX(F$1:F2013)+1,0)</f>
        <v>0</v>
      </c>
    </row>
    <row r="2015" spans="1:6">
      <c r="A2015" s="20">
        <v>2014</v>
      </c>
      <c r="B2015" s="15" t="s">
        <v>75</v>
      </c>
      <c r="C2015" s="15" t="s">
        <v>849</v>
      </c>
      <c r="D2015" s="24">
        <v>769855</v>
      </c>
      <c r="E2015" t="str">
        <f>IF(D2015&lt;VLOOKUP(A2015,Min!A:B,2,FALSE),"Y","")</f>
        <v/>
      </c>
      <c r="F2015">
        <f>IF(AND(OR(s_tmchk="all",IF(ISERROR(MATCH(B2015,s_teams,0)),FALSE,TRUE)),OR(s_minsal="",s_minsal&lt;=D2015),OR(s_maxsal="",s_maxsal&gt;=D2015),OR(s_minyr="",s_minyr&lt;=A2015),OR(s_maxyr="",s_maxyr&gt;=A2015),OR(s_player="",s_player=C2015)),MAX(F$1:F2014)+1,0)</f>
        <v>0</v>
      </c>
    </row>
    <row r="2016" spans="1:6">
      <c r="A2016" s="20">
        <v>2014</v>
      </c>
      <c r="B2016" s="15" t="s">
        <v>75</v>
      </c>
      <c r="C2016" s="15" t="s">
        <v>1667</v>
      </c>
      <c r="D2016" s="24">
        <v>490180</v>
      </c>
      <c r="E2016" t="str">
        <f>IF(D2016&lt;VLOOKUP(A2016,Min!A:B,2,FALSE),"Y","")</f>
        <v/>
      </c>
      <c r="F2016">
        <f>IF(AND(OR(s_tmchk="all",IF(ISERROR(MATCH(B2016,s_teams,0)),FALSE,TRUE)),OR(s_minsal="",s_minsal&lt;=D2016),OR(s_maxsal="",s_maxsal&gt;=D2016),OR(s_minyr="",s_minyr&lt;=A2016),OR(s_maxyr="",s_maxyr&gt;=A2016),OR(s_player="",s_player=C2016)),MAX(F$1:F2015)+1,0)</f>
        <v>0</v>
      </c>
    </row>
    <row r="2017" spans="1:6">
      <c r="A2017" s="20">
        <v>2014</v>
      </c>
      <c r="B2017" s="15" t="s">
        <v>75</v>
      </c>
      <c r="C2017" s="15" t="s">
        <v>1220</v>
      </c>
      <c r="D2017" s="24">
        <v>490180</v>
      </c>
      <c r="E2017" t="str">
        <f>IF(D2017&lt;VLOOKUP(A2017,Min!A:B,2,FALSE),"Y","")</f>
        <v/>
      </c>
      <c r="F2017">
        <f>IF(AND(OR(s_tmchk="all",IF(ISERROR(MATCH(B2017,s_teams,0)),FALSE,TRUE)),OR(s_minsal="",s_minsal&lt;=D2017),OR(s_maxsal="",s_maxsal&gt;=D2017),OR(s_minyr="",s_minyr&lt;=A2017),OR(s_maxyr="",s_maxyr&gt;=A2017),OR(s_player="",s_player=C2017)),MAX(F$1:F2016)+1,0)</f>
        <v>0</v>
      </c>
    </row>
    <row r="2018" spans="1:6">
      <c r="A2018" s="20">
        <v>2014</v>
      </c>
      <c r="B2018" s="15" t="s">
        <v>75</v>
      </c>
      <c r="C2018" s="15" t="s">
        <v>551</v>
      </c>
      <c r="D2018" s="24">
        <v>426745</v>
      </c>
      <c r="E2018" t="str">
        <f>IF(D2018&lt;VLOOKUP(A2018,Min!A:B,2,FALSE),"Y","")</f>
        <v>Y</v>
      </c>
      <c r="F2018">
        <f>IF(AND(OR(s_tmchk="all",IF(ISERROR(MATCH(B2018,s_teams,0)),FALSE,TRUE)),OR(s_minsal="",s_minsal&lt;=D2018),OR(s_maxsal="",s_maxsal&gt;=D2018),OR(s_minyr="",s_minyr&lt;=A2018),OR(s_maxyr="",s_maxyr&gt;=A2018),OR(s_player="",s_player=C2018)),MAX(F$1:F2017)+1,0)</f>
        <v>0</v>
      </c>
    </row>
    <row r="2019" spans="1:6">
      <c r="A2019" s="20">
        <v>2014</v>
      </c>
      <c r="B2019" s="15" t="s">
        <v>75</v>
      </c>
      <c r="C2019" s="15" t="s">
        <v>2783</v>
      </c>
      <c r="D2019" s="24">
        <v>218100</v>
      </c>
      <c r="E2019" t="str">
        <f>IF(D2019&lt;VLOOKUP(A2019,Min!A:B,2,FALSE),"Y","")</f>
        <v>Y</v>
      </c>
      <c r="F2019">
        <f>IF(AND(OR(s_tmchk="all",IF(ISERROR(MATCH(B2019,s_teams,0)),FALSE,TRUE)),OR(s_minsal="",s_minsal&lt;=D2019),OR(s_maxsal="",s_maxsal&gt;=D2019),OR(s_minyr="",s_minyr&lt;=A2019),OR(s_maxyr="",s_maxyr&gt;=A2019),OR(s_player="",s_player=C2019)),MAX(F$1:F2018)+1,0)</f>
        <v>0</v>
      </c>
    </row>
    <row r="2020" spans="1:6">
      <c r="A2020" s="20">
        <v>2014</v>
      </c>
      <c r="B2020" s="15" t="s">
        <v>75</v>
      </c>
      <c r="C2020" s="15" t="s">
        <v>3365</v>
      </c>
      <c r="D2020" s="24">
        <v>201839</v>
      </c>
      <c r="E2020" t="str">
        <f>IF(D2020&lt;VLOOKUP(A2020,Min!A:B,2,FALSE),"Y","")</f>
        <v>Y</v>
      </c>
      <c r="F2020">
        <f>IF(AND(OR(s_tmchk="all",IF(ISERROR(MATCH(B2020,s_teams,0)),FALSE,TRUE)),OR(s_minsal="",s_minsal&lt;=D2020),OR(s_maxsal="",s_maxsal&gt;=D2020),OR(s_minyr="",s_minyr&lt;=A2020),OR(s_maxyr="",s_maxyr&gt;=A2020),OR(s_player="",s_player=C2020)),MAX(F$1:F2019)+1,0)</f>
        <v>0</v>
      </c>
    </row>
    <row r="2021" spans="1:6">
      <c r="A2021" s="20">
        <v>2014</v>
      </c>
      <c r="B2021" s="15" t="s">
        <v>75</v>
      </c>
      <c r="C2021" s="15" t="s">
        <v>1660</v>
      </c>
      <c r="D2021" s="24">
        <v>114438</v>
      </c>
      <c r="E2021" t="str">
        <f>IF(D2021&lt;VLOOKUP(A2021,Min!A:B,2,FALSE),"Y","")</f>
        <v>Y</v>
      </c>
      <c r="F2021">
        <f>IF(AND(OR(s_tmchk="all",IF(ISERROR(MATCH(B2021,s_teams,0)),FALSE,TRUE)),OR(s_minsal="",s_minsal&lt;=D2021),OR(s_maxsal="",s_maxsal&gt;=D2021),OR(s_minyr="",s_minyr&lt;=A2021),OR(s_maxyr="",s_maxyr&gt;=A2021),OR(s_player="",s_player=C2021)),MAX(F$1:F2020)+1,0)</f>
        <v>0</v>
      </c>
    </row>
    <row r="2022" spans="1:6">
      <c r="A2022" s="20">
        <v>2014</v>
      </c>
      <c r="B2022" s="15" t="s">
        <v>75</v>
      </c>
      <c r="C2022" s="15" t="s">
        <v>3370</v>
      </c>
      <c r="D2022" s="24">
        <v>69202</v>
      </c>
      <c r="E2022" t="str">
        <f>IF(D2022&lt;VLOOKUP(A2022,Min!A:B,2,FALSE),"Y","")</f>
        <v>Y</v>
      </c>
      <c r="F2022">
        <f>IF(AND(OR(s_tmchk="all",IF(ISERROR(MATCH(B2022,s_teams,0)),FALSE,TRUE)),OR(s_minsal="",s_minsal&lt;=D2022),OR(s_maxsal="",s_maxsal&gt;=D2022),OR(s_minyr="",s_minyr&lt;=A2022),OR(s_maxyr="",s_maxyr&gt;=A2022),OR(s_player="",s_player=C2022)),MAX(F$1:F2021)+1,0)</f>
        <v>0</v>
      </c>
    </row>
    <row r="2023" spans="1:6">
      <c r="A2023" s="20">
        <v>2014</v>
      </c>
      <c r="B2023" s="15" t="s">
        <v>75</v>
      </c>
      <c r="C2023" s="15" t="s">
        <v>1175</v>
      </c>
      <c r="D2023" s="24">
        <v>57668</v>
      </c>
      <c r="E2023" t="str">
        <f>IF(D2023&lt;VLOOKUP(A2023,Min!A:B,2,FALSE),"Y","")</f>
        <v>Y</v>
      </c>
      <c r="F2023">
        <f>IF(AND(OR(s_tmchk="all",IF(ISERROR(MATCH(B2023,s_teams,0)),FALSE,TRUE)),OR(s_minsal="",s_minsal&lt;=D2023),OR(s_maxsal="",s_maxsal&gt;=D2023),OR(s_minyr="",s_minyr&lt;=A2023),OR(s_maxyr="",s_maxyr&gt;=A2023),OR(s_player="",s_player=C2023)),MAX(F$1:F2022)+1,0)</f>
        <v>0</v>
      </c>
    </row>
    <row r="2024" spans="1:6">
      <c r="A2024" s="20">
        <v>2014</v>
      </c>
      <c r="B2024" s="15" t="s">
        <v>75</v>
      </c>
      <c r="C2024" s="15" t="s">
        <v>2638</v>
      </c>
      <c r="D2024" s="24">
        <v>57668</v>
      </c>
      <c r="E2024" t="str">
        <f>IF(D2024&lt;VLOOKUP(A2024,Min!A:B,2,FALSE),"Y","")</f>
        <v>Y</v>
      </c>
      <c r="F2024">
        <f>IF(AND(OR(s_tmchk="all",IF(ISERROR(MATCH(B2024,s_teams,0)),FALSE,TRUE)),OR(s_minsal="",s_minsal&lt;=D2024),OR(s_maxsal="",s_maxsal&gt;=D2024),OR(s_minyr="",s_minyr&lt;=A2024),OR(s_maxyr="",s_maxyr&gt;=A2024),OR(s_player="",s_player=C2024)),MAX(F$1:F2023)+1,0)</f>
        <v>0</v>
      </c>
    </row>
    <row r="2025" spans="1:6">
      <c r="A2025" s="20">
        <v>2014</v>
      </c>
      <c r="B2025" s="15" t="s">
        <v>75</v>
      </c>
      <c r="C2025" s="15" t="s">
        <v>3374</v>
      </c>
      <c r="D2025" s="24">
        <v>46404</v>
      </c>
      <c r="E2025" t="str">
        <f>IF(D2025&lt;VLOOKUP(A2025,Min!A:B,2,FALSE),"Y","")</f>
        <v>Y</v>
      </c>
      <c r="F2025">
        <f>IF(AND(OR(s_tmchk="all",IF(ISERROR(MATCH(B2025,s_teams,0)),FALSE,TRUE)),OR(s_minsal="",s_minsal&lt;=D2025),OR(s_maxsal="",s_maxsal&gt;=D2025),OR(s_minyr="",s_minyr&lt;=A2025),OR(s_maxyr="",s_maxyr&gt;=A2025),OR(s_player="",s_player=C2025)),MAX(F$1:F2024)+1,0)</f>
        <v>0</v>
      </c>
    </row>
    <row r="2026" spans="1:6">
      <c r="A2026" s="20">
        <v>2014</v>
      </c>
      <c r="B2026" s="15" t="s">
        <v>75</v>
      </c>
      <c r="C2026" s="15" t="s">
        <v>3321</v>
      </c>
      <c r="D2026" s="24">
        <v>28834</v>
      </c>
      <c r="E2026" t="str">
        <f>IF(D2026&lt;VLOOKUP(A2026,Min!A:B,2,FALSE),"Y","")</f>
        <v>Y</v>
      </c>
      <c r="F2026">
        <f>IF(AND(OR(s_tmchk="all",IF(ISERROR(MATCH(B2026,s_teams,0)),FALSE,TRUE)),OR(s_minsal="",s_minsal&lt;=D2026),OR(s_maxsal="",s_maxsal&gt;=D2026),OR(s_minyr="",s_minyr&lt;=A2026),OR(s_maxyr="",s_maxyr&gt;=A2026),OR(s_player="",s_player=C2026)),MAX(F$1:F2025)+1,0)</f>
        <v>0</v>
      </c>
    </row>
    <row r="2027" spans="1:6">
      <c r="A2027" s="20">
        <v>2014</v>
      </c>
      <c r="B2027" s="15" t="s">
        <v>76</v>
      </c>
      <c r="C2027" s="15" t="s">
        <v>3378</v>
      </c>
      <c r="D2027" s="24">
        <v>14487500</v>
      </c>
      <c r="E2027" t="str">
        <f>IF(D2027&lt;VLOOKUP(A2027,Min!A:B,2,FALSE),"Y","")</f>
        <v/>
      </c>
      <c r="F2027">
        <f>IF(AND(OR(s_tmchk="all",IF(ISERROR(MATCH(B2027,s_teams,0)),FALSE,TRUE)),OR(s_minsal="",s_minsal&lt;=D2027),OR(s_maxsal="",s_maxsal&gt;=D2027),OR(s_minyr="",s_minyr&lt;=A2027),OR(s_maxyr="",s_maxyr&gt;=A2027),OR(s_player="",s_player=C2027)),MAX(F$1:F2026)+1,0)</f>
        <v>0</v>
      </c>
    </row>
    <row r="2028" spans="1:6">
      <c r="A2028" s="20">
        <v>2014</v>
      </c>
      <c r="B2028" s="15" t="s">
        <v>76</v>
      </c>
      <c r="C2028" s="15" t="s">
        <v>862</v>
      </c>
      <c r="D2028" s="24">
        <v>7500000</v>
      </c>
      <c r="E2028" t="str">
        <f>IF(D2028&lt;VLOOKUP(A2028,Min!A:B,2,FALSE),"Y","")</f>
        <v/>
      </c>
      <c r="F2028">
        <f>IF(AND(OR(s_tmchk="all",IF(ISERROR(MATCH(B2028,s_teams,0)),FALSE,TRUE)),OR(s_minsal="",s_minsal&lt;=D2028),OR(s_maxsal="",s_maxsal&gt;=D2028),OR(s_minyr="",s_minyr&lt;=A2028),OR(s_maxyr="",s_maxyr&gt;=A2028),OR(s_player="",s_player=C2028)),MAX(F$1:F2027)+1,0)</f>
        <v>0</v>
      </c>
    </row>
    <row r="2029" spans="1:6">
      <c r="A2029" s="20">
        <v>2014</v>
      </c>
      <c r="B2029" s="15" t="s">
        <v>76</v>
      </c>
      <c r="C2029" s="15" t="s">
        <v>2376</v>
      </c>
      <c r="D2029" s="24">
        <v>7182500</v>
      </c>
      <c r="E2029" t="str">
        <f>IF(D2029&lt;VLOOKUP(A2029,Min!A:B,2,FALSE),"Y","")</f>
        <v/>
      </c>
      <c r="F2029">
        <f>IF(AND(OR(s_tmchk="all",IF(ISERROR(MATCH(B2029,s_teams,0)),FALSE,TRUE)),OR(s_minsal="",s_minsal&lt;=D2029),OR(s_maxsal="",s_maxsal&gt;=D2029),OR(s_minyr="",s_minyr&lt;=A2029),OR(s_maxyr="",s_maxyr&gt;=A2029),OR(s_player="",s_player=C2029)),MAX(F$1:F2028)+1,0)</f>
        <v>0</v>
      </c>
    </row>
    <row r="2030" spans="1:6">
      <c r="A2030" s="20">
        <v>2014</v>
      </c>
      <c r="B2030" s="15" t="s">
        <v>76</v>
      </c>
      <c r="C2030" s="15" t="s">
        <v>360</v>
      </c>
      <c r="D2030" s="24">
        <v>6400000</v>
      </c>
      <c r="E2030" t="str">
        <f>IF(D2030&lt;VLOOKUP(A2030,Min!A:B,2,FALSE),"Y","")</f>
        <v/>
      </c>
      <c r="F2030">
        <f>IF(AND(OR(s_tmchk="all",IF(ISERROR(MATCH(B2030,s_teams,0)),FALSE,TRUE)),OR(s_minsal="",s_minsal&lt;=D2030),OR(s_maxsal="",s_maxsal&gt;=D2030),OR(s_minyr="",s_minyr&lt;=A2030),OR(s_maxyr="",s_maxyr&gt;=A2030),OR(s_player="",s_player=C2030)),MAX(F$1:F2029)+1,0)</f>
        <v>0</v>
      </c>
    </row>
    <row r="2031" spans="1:6">
      <c r="A2031" s="20">
        <v>2014</v>
      </c>
      <c r="B2031" s="15" t="s">
        <v>76</v>
      </c>
      <c r="C2031" s="15" t="s">
        <v>645</v>
      </c>
      <c r="D2031" s="24">
        <v>6000000</v>
      </c>
      <c r="E2031" t="str">
        <f>IF(D2031&lt;VLOOKUP(A2031,Min!A:B,2,FALSE),"Y","")</f>
        <v/>
      </c>
      <c r="F2031">
        <f>IF(AND(OR(s_tmchk="all",IF(ISERROR(MATCH(B2031,s_teams,0)),FALSE,TRUE)),OR(s_minsal="",s_minsal&lt;=D2031),OR(s_maxsal="",s_maxsal&gt;=D2031),OR(s_minyr="",s_minyr&lt;=A2031),OR(s_maxyr="",s_maxyr&gt;=A2031),OR(s_player="",s_player=C2031)),MAX(F$1:F2030)+1,0)</f>
        <v>0</v>
      </c>
    </row>
    <row r="2032" spans="1:6">
      <c r="A2032" s="20">
        <v>2014</v>
      </c>
      <c r="B2032" s="15" t="s">
        <v>76</v>
      </c>
      <c r="C2032" s="15" t="s">
        <v>408</v>
      </c>
      <c r="D2032" s="24">
        <v>3500000</v>
      </c>
      <c r="E2032" t="str">
        <f>IF(D2032&lt;VLOOKUP(A2032,Min!A:B,2,FALSE),"Y","")</f>
        <v/>
      </c>
      <c r="F2032">
        <f>IF(AND(OR(s_tmchk="all",IF(ISERROR(MATCH(B2032,s_teams,0)),FALSE,TRUE)),OR(s_minsal="",s_minsal&lt;=D2032),OR(s_maxsal="",s_maxsal&gt;=D2032),OR(s_minyr="",s_minyr&lt;=A2032),OR(s_maxyr="",s_maxyr&gt;=A2032),OR(s_player="",s_player=C2032)),MAX(F$1:F2031)+1,0)</f>
        <v>0</v>
      </c>
    </row>
    <row r="2033" spans="1:6">
      <c r="A2033" s="20">
        <v>2014</v>
      </c>
      <c r="B2033" s="15" t="s">
        <v>76</v>
      </c>
      <c r="C2033" s="15" t="s">
        <v>1254</v>
      </c>
      <c r="D2033" s="24">
        <v>3492720</v>
      </c>
      <c r="E2033" t="str">
        <f>IF(D2033&lt;VLOOKUP(A2033,Min!A:B,2,FALSE),"Y","")</f>
        <v/>
      </c>
      <c r="F2033">
        <f>IF(AND(OR(s_tmchk="all",IF(ISERROR(MATCH(B2033,s_teams,0)),FALSE,TRUE)),OR(s_minsal="",s_minsal&lt;=D2033),OR(s_maxsal="",s_maxsal&gt;=D2033),OR(s_minyr="",s_minyr&lt;=A2033),OR(s_maxyr="",s_maxyr&gt;=A2033),OR(s_player="",s_player=C2033)),MAX(F$1:F2032)+1,0)</f>
        <v>0</v>
      </c>
    </row>
    <row r="2034" spans="1:6">
      <c r="A2034" s="20">
        <v>2014</v>
      </c>
      <c r="B2034" s="15" t="s">
        <v>76</v>
      </c>
      <c r="C2034" s="15" t="s">
        <v>1241</v>
      </c>
      <c r="D2034" s="24">
        <v>2626473</v>
      </c>
      <c r="E2034" t="str">
        <f>IF(D2034&lt;VLOOKUP(A2034,Min!A:B,2,FALSE),"Y","")</f>
        <v/>
      </c>
      <c r="F2034">
        <f>IF(AND(OR(s_tmchk="all",IF(ISERROR(MATCH(B2034,s_teams,0)),FALSE,TRUE)),OR(s_minsal="",s_minsal&lt;=D2034),OR(s_maxsal="",s_maxsal&gt;=D2034),OR(s_minyr="",s_minyr&lt;=A2034),OR(s_maxyr="",s_maxyr&gt;=A2034),OR(s_player="",s_player=C2034)),MAX(F$1:F2033)+1,0)</f>
        <v>0</v>
      </c>
    </row>
    <row r="2035" spans="1:6">
      <c r="A2035" s="20">
        <v>2014</v>
      </c>
      <c r="B2035" s="15" t="s">
        <v>76</v>
      </c>
      <c r="C2035" s="15" t="s">
        <v>1522</v>
      </c>
      <c r="D2035" s="24">
        <v>2207040</v>
      </c>
      <c r="E2035" t="str">
        <f>IF(D2035&lt;VLOOKUP(A2035,Min!A:B,2,FALSE),"Y","")</f>
        <v/>
      </c>
      <c r="F2035">
        <f>IF(AND(OR(s_tmchk="all",IF(ISERROR(MATCH(B2035,s_teams,0)),FALSE,TRUE)),OR(s_minsal="",s_minsal&lt;=D2035),OR(s_maxsal="",s_maxsal&gt;=D2035),OR(s_minyr="",s_minyr&lt;=A2035),OR(s_maxyr="",s_maxyr&gt;=A2035),OR(s_player="",s_player=C2035)),MAX(F$1:F2034)+1,0)</f>
        <v>0</v>
      </c>
    </row>
    <row r="2036" spans="1:6">
      <c r="A2036" s="20">
        <v>2014</v>
      </c>
      <c r="B2036" s="15" t="s">
        <v>76</v>
      </c>
      <c r="C2036" s="15" t="s">
        <v>513</v>
      </c>
      <c r="D2036" s="24">
        <v>2096760</v>
      </c>
      <c r="E2036" t="str">
        <f>IF(D2036&lt;VLOOKUP(A2036,Min!A:B,2,FALSE),"Y","")</f>
        <v/>
      </c>
      <c r="F2036">
        <f>IF(AND(OR(s_tmchk="all",IF(ISERROR(MATCH(B2036,s_teams,0)),FALSE,TRUE)),OR(s_minsal="",s_minsal&lt;=D2036),OR(s_maxsal="",s_maxsal&gt;=D2036),OR(s_minyr="",s_minyr&lt;=A2036),OR(s_maxyr="",s_maxyr&gt;=A2036),OR(s_player="",s_player=C2036)),MAX(F$1:F2035)+1,0)</f>
        <v>0</v>
      </c>
    </row>
    <row r="2037" spans="1:6">
      <c r="A2037" s="20">
        <v>2014</v>
      </c>
      <c r="B2037" s="15" t="s">
        <v>76</v>
      </c>
      <c r="C2037" s="15" t="s">
        <v>3893</v>
      </c>
      <c r="D2037" s="24">
        <v>1500000</v>
      </c>
      <c r="E2037" t="str">
        <f>IF(D2037&lt;VLOOKUP(A2037,Min!A:B,2,FALSE),"Y","")</f>
        <v/>
      </c>
      <c r="F2037">
        <f>IF(AND(OR(s_tmchk="all",IF(ISERROR(MATCH(B2037,s_teams,0)),FALSE,TRUE)),OR(s_minsal="",s_minsal&lt;=D2037),OR(s_maxsal="",s_maxsal&gt;=D2037),OR(s_minyr="",s_minyr&lt;=A2037),OR(s_maxyr="",s_maxyr&gt;=A2037),OR(s_player="",s_player=C2037)),MAX(F$1:F2036)+1,0)</f>
        <v>0</v>
      </c>
    </row>
    <row r="2038" spans="1:6">
      <c r="A2038" s="20">
        <v>2014</v>
      </c>
      <c r="B2038" s="15" t="s">
        <v>76</v>
      </c>
      <c r="C2038" s="15" t="s">
        <v>917</v>
      </c>
      <c r="D2038" s="24">
        <v>1121520</v>
      </c>
      <c r="E2038" t="str">
        <f>IF(D2038&lt;VLOOKUP(A2038,Min!A:B,2,FALSE),"Y","")</f>
        <v/>
      </c>
      <c r="F2038">
        <f>IF(AND(OR(s_tmchk="all",IF(ISERROR(MATCH(B2038,s_teams,0)),FALSE,TRUE)),OR(s_minsal="",s_minsal&lt;=D2038),OR(s_maxsal="",s_maxsal&gt;=D2038),OR(s_minyr="",s_minyr&lt;=A2038),OR(s_maxyr="",s_maxyr&gt;=A2038),OR(s_player="",s_player=C2038)),MAX(F$1:F2037)+1,0)</f>
        <v>0</v>
      </c>
    </row>
    <row r="2039" spans="1:6">
      <c r="A2039" s="20">
        <v>2014</v>
      </c>
      <c r="B2039" s="15" t="s">
        <v>76</v>
      </c>
      <c r="C2039" s="15" t="s">
        <v>1270</v>
      </c>
      <c r="D2039" s="24">
        <v>1064400</v>
      </c>
      <c r="E2039" t="str">
        <f>IF(D2039&lt;VLOOKUP(A2039,Min!A:B,2,FALSE),"Y","")</f>
        <v/>
      </c>
      <c r="F2039">
        <f>IF(AND(OR(s_tmchk="all",IF(ISERROR(MATCH(B2039,s_teams,0)),FALSE,TRUE)),OR(s_minsal="",s_minsal&lt;=D2039),OR(s_maxsal="",s_maxsal&gt;=D2039),OR(s_minyr="",s_minyr&lt;=A2039),OR(s_maxyr="",s_maxyr&gt;=A2039),OR(s_player="",s_player=C2039)),MAX(F$1:F2038)+1,0)</f>
        <v>0</v>
      </c>
    </row>
    <row r="2040" spans="1:6">
      <c r="A2040" s="20">
        <v>2014</v>
      </c>
      <c r="B2040" s="15" t="s">
        <v>76</v>
      </c>
      <c r="C2040" s="15" t="s">
        <v>1212</v>
      </c>
      <c r="D2040" s="24">
        <v>916099</v>
      </c>
      <c r="E2040" t="str">
        <f>IF(D2040&lt;VLOOKUP(A2040,Min!A:B,2,FALSE),"Y","")</f>
        <v/>
      </c>
      <c r="F2040">
        <f>IF(AND(OR(s_tmchk="all",IF(ISERROR(MATCH(B2040,s_teams,0)),FALSE,TRUE)),OR(s_minsal="",s_minsal&lt;=D2040),OR(s_maxsal="",s_maxsal&gt;=D2040),OR(s_minyr="",s_minyr&lt;=A2040),OR(s_maxyr="",s_maxyr&gt;=A2040),OR(s_player="",s_player=C2040)),MAX(F$1:F2039)+1,0)</f>
        <v>0</v>
      </c>
    </row>
    <row r="2041" spans="1:6">
      <c r="A2041" s="20">
        <v>2014</v>
      </c>
      <c r="B2041" s="15" t="s">
        <v>76</v>
      </c>
      <c r="C2041" s="15" t="s">
        <v>1251</v>
      </c>
      <c r="D2041" s="24">
        <v>884293</v>
      </c>
      <c r="E2041" t="str">
        <f>IF(D2041&lt;VLOOKUP(A2041,Min!A:B,2,FALSE),"Y","")</f>
        <v/>
      </c>
      <c r="F2041">
        <f>IF(AND(OR(s_tmchk="all",IF(ISERROR(MATCH(B2041,s_teams,0)),FALSE,TRUE)),OR(s_minsal="",s_minsal&lt;=D2041),OR(s_maxsal="",s_maxsal&gt;=D2041),OR(s_minyr="",s_minyr&lt;=A2041),OR(s_maxyr="",s_maxyr&gt;=A2041),OR(s_player="",s_player=C2041)),MAX(F$1:F2040)+1,0)</f>
        <v>0</v>
      </c>
    </row>
    <row r="2042" spans="1:6">
      <c r="A2042" s="20">
        <v>2014</v>
      </c>
      <c r="B2042" s="15" t="s">
        <v>76</v>
      </c>
      <c r="C2042" s="15" t="s">
        <v>584</v>
      </c>
      <c r="D2042" s="24">
        <v>815007</v>
      </c>
      <c r="E2042" t="str">
        <f>IF(D2042&lt;VLOOKUP(A2042,Min!A:B,2,FALSE),"Y","")</f>
        <v/>
      </c>
      <c r="F2042">
        <f>IF(AND(OR(s_tmchk="all",IF(ISERROR(MATCH(B2042,s_teams,0)),FALSE,TRUE)),OR(s_minsal="",s_minsal&lt;=D2042),OR(s_maxsal="",s_maxsal&gt;=D2042),OR(s_minyr="",s_minyr&lt;=A2042),OR(s_maxyr="",s_maxyr&gt;=A2042),OR(s_player="",s_player=C2042)),MAX(F$1:F2041)+1,0)</f>
        <v>0</v>
      </c>
    </row>
    <row r="2043" spans="1:6">
      <c r="A2043" s="20">
        <v>2014</v>
      </c>
      <c r="B2043" s="15" t="s">
        <v>76</v>
      </c>
      <c r="C2043" s="15" t="s">
        <v>2993</v>
      </c>
      <c r="D2043" s="24">
        <v>490180</v>
      </c>
      <c r="E2043" t="str">
        <f>IF(D2043&lt;VLOOKUP(A2043,Min!A:B,2,FALSE),"Y","")</f>
        <v/>
      </c>
      <c r="F2043">
        <f>IF(AND(OR(s_tmchk="all",IF(ISERROR(MATCH(B2043,s_teams,0)),FALSE,TRUE)),OR(s_minsal="",s_minsal&lt;=D2043),OR(s_maxsal="",s_maxsal&gt;=D2043),OR(s_minyr="",s_minyr&lt;=A2043),OR(s_maxyr="",s_maxyr&gt;=A2043),OR(s_player="",s_player=C2043)),MAX(F$1:F2042)+1,0)</f>
        <v>0</v>
      </c>
    </row>
    <row r="2044" spans="1:6">
      <c r="A2044" s="20">
        <v>2014</v>
      </c>
      <c r="B2044" s="15" t="s">
        <v>76</v>
      </c>
      <c r="C2044" s="15" t="s">
        <v>1622</v>
      </c>
      <c r="D2044" s="24">
        <v>306037</v>
      </c>
      <c r="E2044" t="str">
        <f>IF(D2044&lt;VLOOKUP(A2044,Min!A:B,2,FALSE),"Y","")</f>
        <v>Y</v>
      </c>
      <c r="F2044">
        <f>IF(AND(OR(s_tmchk="all",IF(ISERROR(MATCH(B2044,s_teams,0)),FALSE,TRUE)),OR(s_minsal="",s_minsal&lt;=D2044),OR(s_maxsal="",s_maxsal&gt;=D2044),OR(s_minyr="",s_minyr&lt;=A2044),OR(s_maxyr="",s_maxyr&gt;=A2044),OR(s_player="",s_player=C2044)),MAX(F$1:F2043)+1,0)</f>
        <v>0</v>
      </c>
    </row>
    <row r="2045" spans="1:6">
      <c r="A2045" s="20">
        <v>2014</v>
      </c>
      <c r="B2045" s="15" t="s">
        <v>79</v>
      </c>
      <c r="C2045" s="15" t="s">
        <v>2416</v>
      </c>
      <c r="D2045" s="24">
        <v>17779458</v>
      </c>
      <c r="E2045" t="str">
        <f>IF(D2045&lt;VLOOKUP(A2045,Min!A:B,2,FALSE),"Y","")</f>
        <v/>
      </c>
      <c r="F2045">
        <f>IF(AND(OR(s_tmchk="all",IF(ISERROR(MATCH(B2045,s_teams,0)),FALSE,TRUE)),OR(s_minsal="",s_minsal&lt;=D2045),OR(s_maxsal="",s_maxsal&gt;=D2045),OR(s_minyr="",s_minyr&lt;=A2045),OR(s_maxyr="",s_maxyr&gt;=A2045),OR(s_player="",s_player=C2045)),MAX(F$1:F2044)+1,0)</f>
        <v>0</v>
      </c>
    </row>
    <row r="2046" spans="1:6">
      <c r="A2046" s="20">
        <v>2014</v>
      </c>
      <c r="B2046" s="15" t="s">
        <v>79</v>
      </c>
      <c r="C2046" s="15" t="s">
        <v>1378</v>
      </c>
      <c r="D2046" s="24">
        <v>14878000</v>
      </c>
      <c r="E2046" t="str">
        <f>IF(D2046&lt;VLOOKUP(A2046,Min!A:B,2,FALSE),"Y","")</f>
        <v/>
      </c>
      <c r="F2046">
        <f>IF(AND(OR(s_tmchk="all",IF(ISERROR(MATCH(B2046,s_teams,0)),FALSE,TRUE)),OR(s_minsal="",s_minsal&lt;=D2046),OR(s_maxsal="",s_maxsal&gt;=D2046),OR(s_minyr="",s_minyr&lt;=A2046),OR(s_maxyr="",s_maxyr&gt;=A2046),OR(s_player="",s_player=C2046)),MAX(F$1:F2045)+1,0)</f>
        <v>0</v>
      </c>
    </row>
    <row r="2047" spans="1:6">
      <c r="A2047" s="20">
        <v>2014</v>
      </c>
      <c r="B2047" s="15" t="s">
        <v>79</v>
      </c>
      <c r="C2047" s="15" t="s">
        <v>263</v>
      </c>
      <c r="D2047" s="24">
        <v>11295250</v>
      </c>
      <c r="E2047" t="str">
        <f>IF(D2047&lt;VLOOKUP(A2047,Min!A:B,2,FALSE),"Y","")</f>
        <v/>
      </c>
      <c r="F2047">
        <f>IF(AND(OR(s_tmchk="all",IF(ISERROR(MATCH(B2047,s_teams,0)),FALSE,TRUE)),OR(s_minsal="",s_minsal&lt;=D2047),OR(s_maxsal="",s_maxsal&gt;=D2047),OR(s_minyr="",s_minyr&lt;=A2047),OR(s_maxyr="",s_maxyr&gt;=A2047),OR(s_player="",s_player=C2047)),MAX(F$1:F2046)+1,0)</f>
        <v>0</v>
      </c>
    </row>
    <row r="2048" spans="1:6">
      <c r="A2048" s="20">
        <v>2014</v>
      </c>
      <c r="B2048" s="15" t="s">
        <v>79</v>
      </c>
      <c r="C2048" s="15" t="s">
        <v>386</v>
      </c>
      <c r="D2048" s="24">
        <v>6875480</v>
      </c>
      <c r="E2048" t="str">
        <f>IF(D2048&lt;VLOOKUP(A2048,Min!A:B,2,FALSE),"Y","")</f>
        <v/>
      </c>
      <c r="F2048">
        <f>IF(AND(OR(s_tmchk="all",IF(ISERROR(MATCH(B2048,s_teams,0)),FALSE,TRUE)),OR(s_minsal="",s_minsal&lt;=D2048),OR(s_maxsal="",s_maxsal&gt;=D2048),OR(s_minyr="",s_minyr&lt;=A2048),OR(s_maxyr="",s_maxyr&gt;=A2048),OR(s_player="",s_player=C2048)),MAX(F$1:F2047)+1,0)</f>
        <v>0</v>
      </c>
    </row>
    <row r="2049" spans="1:6">
      <c r="A2049" s="20">
        <v>2014</v>
      </c>
      <c r="B2049" s="15" t="s">
        <v>79</v>
      </c>
      <c r="C2049" s="15" t="s">
        <v>805</v>
      </c>
      <c r="D2049" s="24">
        <v>5904261</v>
      </c>
      <c r="E2049" t="str">
        <f>IF(D2049&lt;VLOOKUP(A2049,Min!A:B,2,FALSE),"Y","")</f>
        <v/>
      </c>
      <c r="F2049">
        <f>IF(AND(OR(s_tmchk="all",IF(ISERROR(MATCH(B2049,s_teams,0)),FALSE,TRUE)),OR(s_minsal="",s_minsal&lt;=D2049),OR(s_maxsal="",s_maxsal&gt;=D2049),OR(s_minyr="",s_minyr&lt;=A2049),OR(s_maxyr="",s_maxyr&gt;=A2049),OR(s_player="",s_player=C2049)),MAX(F$1:F2048)+1,0)</f>
        <v>0</v>
      </c>
    </row>
    <row r="2050" spans="1:6">
      <c r="A2050" s="20">
        <v>2014</v>
      </c>
      <c r="B2050" s="15" t="s">
        <v>79</v>
      </c>
      <c r="C2050" s="15" t="s">
        <v>244</v>
      </c>
      <c r="D2050" s="24">
        <v>3526440</v>
      </c>
      <c r="E2050" t="str">
        <f>IF(D2050&lt;VLOOKUP(A2050,Min!A:B,2,FALSE),"Y","")</f>
        <v/>
      </c>
      <c r="F2050">
        <f>IF(AND(OR(s_tmchk="all",IF(ISERROR(MATCH(B2050,s_teams,0)),FALSE,TRUE)),OR(s_minsal="",s_minsal&lt;=D2050),OR(s_maxsal="",s_maxsal&gt;=D2050),OR(s_minyr="",s_minyr&lt;=A2050),OR(s_maxyr="",s_maxyr&gt;=A2050),OR(s_player="",s_player=C2050)),MAX(F$1:F2049)+1,0)</f>
        <v>0</v>
      </c>
    </row>
    <row r="2051" spans="1:6">
      <c r="A2051" s="20">
        <v>2014</v>
      </c>
      <c r="B2051" s="15" t="s">
        <v>79</v>
      </c>
      <c r="C2051" s="15" t="s">
        <v>1310</v>
      </c>
      <c r="D2051" s="24">
        <v>3202920</v>
      </c>
      <c r="E2051" t="str">
        <f>IF(D2051&lt;VLOOKUP(A2051,Min!A:B,2,FALSE),"Y","")</f>
        <v/>
      </c>
      <c r="F2051">
        <f>IF(AND(OR(s_tmchk="all",IF(ISERROR(MATCH(B2051,s_teams,0)),FALSE,TRUE)),OR(s_minsal="",s_minsal&lt;=D2051),OR(s_maxsal="",s_maxsal&gt;=D2051),OR(s_minyr="",s_minyr&lt;=A2051),OR(s_maxyr="",s_maxyr&gt;=A2051),OR(s_player="",s_player=C2051)),MAX(F$1:F2050)+1,0)</f>
        <v>0</v>
      </c>
    </row>
    <row r="2052" spans="1:6">
      <c r="A2052" s="20">
        <v>2014</v>
      </c>
      <c r="B2052" s="15" t="s">
        <v>79</v>
      </c>
      <c r="C2052" s="15" t="s">
        <v>890</v>
      </c>
      <c r="D2052" s="24">
        <v>3000000</v>
      </c>
      <c r="E2052" t="str">
        <f>IF(D2052&lt;VLOOKUP(A2052,Min!A:B,2,FALSE),"Y","")</f>
        <v/>
      </c>
      <c r="F2052">
        <f>IF(AND(OR(s_tmchk="all",IF(ISERROR(MATCH(B2052,s_teams,0)),FALSE,TRUE)),OR(s_minsal="",s_minsal&lt;=D2052),OR(s_maxsal="",s_maxsal&gt;=D2052),OR(s_minyr="",s_minyr&lt;=A2052),OR(s_maxyr="",s_maxyr&gt;=A2052),OR(s_player="",s_player=C2052)),MAX(F$1:F2051)+1,0)</f>
        <v>0</v>
      </c>
    </row>
    <row r="2053" spans="1:6">
      <c r="A2053" s="20">
        <v>2014</v>
      </c>
      <c r="B2053" s="15" t="s">
        <v>79</v>
      </c>
      <c r="C2053" s="15" t="s">
        <v>2432</v>
      </c>
      <c r="D2053" s="24">
        <v>2897976</v>
      </c>
      <c r="E2053" t="str">
        <f>IF(D2053&lt;VLOOKUP(A2053,Min!A:B,2,FALSE),"Y","")</f>
        <v/>
      </c>
      <c r="F2053">
        <f>IF(AND(OR(s_tmchk="all",IF(ISERROR(MATCH(B2053,s_teams,0)),FALSE,TRUE)),OR(s_minsal="",s_minsal&lt;=D2053),OR(s_maxsal="",s_maxsal&gt;=D2053),OR(s_minyr="",s_minyr&lt;=A2053),OR(s_maxyr="",s_maxyr&gt;=A2053),OR(s_player="",s_player=C2053)),MAX(F$1:F2052)+1,0)</f>
        <v>0</v>
      </c>
    </row>
    <row r="2054" spans="1:6">
      <c r="A2054" s="20">
        <v>2014</v>
      </c>
      <c r="B2054" s="15" t="s">
        <v>79</v>
      </c>
      <c r="C2054" s="15" t="s">
        <v>969</v>
      </c>
      <c r="D2054" s="24">
        <v>2652000</v>
      </c>
      <c r="E2054" t="str">
        <f>IF(D2054&lt;VLOOKUP(A2054,Min!A:B,2,FALSE),"Y","")</f>
        <v/>
      </c>
      <c r="F2054">
        <f>IF(AND(OR(s_tmchk="all",IF(ISERROR(MATCH(B2054,s_teams,0)),FALSE,TRUE)),OR(s_minsal="",s_minsal&lt;=D2054),OR(s_maxsal="",s_maxsal&gt;=D2054),OR(s_minyr="",s_minyr&lt;=A2054),OR(s_maxyr="",s_maxyr&gt;=A2054),OR(s_player="",s_player=C2054)),MAX(F$1:F2053)+1,0)</f>
        <v>0</v>
      </c>
    </row>
    <row r="2055" spans="1:6">
      <c r="A2055" s="20">
        <v>2014</v>
      </c>
      <c r="B2055" s="15" t="s">
        <v>79</v>
      </c>
      <c r="C2055" s="15" t="s">
        <v>1325</v>
      </c>
      <c r="D2055" s="24">
        <v>2316720</v>
      </c>
      <c r="E2055" t="str">
        <f>IF(D2055&lt;VLOOKUP(A2055,Min!A:B,2,FALSE),"Y","")</f>
        <v/>
      </c>
      <c r="F2055">
        <f>IF(AND(OR(s_tmchk="all",IF(ISERROR(MATCH(B2055,s_teams,0)),FALSE,TRUE)),OR(s_minsal="",s_minsal&lt;=D2055),OR(s_maxsal="",s_maxsal&gt;=D2055),OR(s_minyr="",s_minyr&lt;=A2055),OR(s_maxyr="",s_maxyr&gt;=A2055),OR(s_player="",s_player=C2055)),MAX(F$1:F2054)+1,0)</f>
        <v>0</v>
      </c>
    </row>
    <row r="2056" spans="1:6">
      <c r="A2056" s="20">
        <v>2014</v>
      </c>
      <c r="B2056" s="15" t="s">
        <v>79</v>
      </c>
      <c r="C2056" s="15" t="s">
        <v>1313</v>
      </c>
      <c r="D2056" s="24">
        <v>2222160</v>
      </c>
      <c r="E2056" t="str">
        <f>IF(D2056&lt;VLOOKUP(A2056,Min!A:B,2,FALSE),"Y","")</f>
        <v/>
      </c>
      <c r="F2056">
        <f>IF(AND(OR(s_tmchk="all",IF(ISERROR(MATCH(B2056,s_teams,0)),FALSE,TRUE)),OR(s_minsal="",s_minsal&lt;=D2056),OR(s_maxsal="",s_maxsal&gt;=D2056),OR(s_minyr="",s_minyr&lt;=A2056),OR(s_maxyr="",s_maxyr&gt;=A2056),OR(s_player="",s_player=C2056)),MAX(F$1:F2055)+1,0)</f>
        <v>0</v>
      </c>
    </row>
    <row r="2057" spans="1:6">
      <c r="A2057" s="20">
        <v>2014</v>
      </c>
      <c r="B2057" s="15" t="s">
        <v>79</v>
      </c>
      <c r="C2057" s="15" t="s">
        <v>3429</v>
      </c>
      <c r="D2057" s="24">
        <v>1399507</v>
      </c>
      <c r="E2057" t="str">
        <f>IF(D2057&lt;VLOOKUP(A2057,Min!A:B,2,FALSE),"Y","")</f>
        <v/>
      </c>
      <c r="F2057">
        <f>IF(AND(OR(s_tmchk="all",IF(ISERROR(MATCH(B2057,s_teams,0)),FALSE,TRUE)),OR(s_minsal="",s_minsal&lt;=D2057),OR(s_maxsal="",s_maxsal&gt;=D2057),OR(s_minyr="",s_minyr&lt;=A2057),OR(s_maxyr="",s_maxyr&gt;=A2057),OR(s_player="",s_player=C2057)),MAX(F$1:F2056)+1,0)</f>
        <v>0</v>
      </c>
    </row>
    <row r="2058" spans="1:6">
      <c r="A2058" s="20">
        <v>2014</v>
      </c>
      <c r="B2058" s="15" t="s">
        <v>79</v>
      </c>
      <c r="C2058" s="15" t="s">
        <v>1823</v>
      </c>
      <c r="D2058" s="24">
        <v>1330000</v>
      </c>
      <c r="E2058" t="str">
        <f>IF(D2058&lt;VLOOKUP(A2058,Min!A:B,2,FALSE),"Y","")</f>
        <v/>
      </c>
      <c r="F2058">
        <f>IF(AND(OR(s_tmchk="all",IF(ISERROR(MATCH(B2058,s_teams,0)),FALSE,TRUE)),OR(s_minsal="",s_minsal&lt;=D2058),OR(s_maxsal="",s_maxsal&gt;=D2058),OR(s_minyr="",s_minyr&lt;=A2058),OR(s_maxyr="",s_maxyr&gt;=A2058),OR(s_player="",s_player=C2058)),MAX(F$1:F2057)+1,0)</f>
        <v>0</v>
      </c>
    </row>
    <row r="2059" spans="1:6">
      <c r="A2059" s="20">
        <v>2014</v>
      </c>
      <c r="B2059" s="15" t="s">
        <v>79</v>
      </c>
      <c r="C2059" s="15" t="s">
        <v>1330</v>
      </c>
      <c r="D2059" s="24">
        <v>825000</v>
      </c>
      <c r="E2059" t="str">
        <f>IF(D2059&lt;VLOOKUP(A2059,Min!A:B,2,FALSE),"Y","")</f>
        <v/>
      </c>
      <c r="F2059">
        <f>IF(AND(OR(s_tmchk="all",IF(ISERROR(MATCH(B2059,s_teams,0)),FALSE,TRUE)),OR(s_minsal="",s_minsal&lt;=D2059),OR(s_maxsal="",s_maxsal&gt;=D2059),OR(s_minyr="",s_minyr&lt;=A2059),OR(s_maxyr="",s_maxyr&gt;=A2059),OR(s_player="",s_player=C2059)),MAX(F$1:F2058)+1,0)</f>
        <v>0</v>
      </c>
    </row>
    <row r="2060" spans="1:6">
      <c r="A2060" s="20">
        <v>2014</v>
      </c>
      <c r="B2060" s="15" t="s">
        <v>79</v>
      </c>
      <c r="C2060" s="15" t="s">
        <v>454</v>
      </c>
      <c r="D2060" s="24">
        <v>788872</v>
      </c>
      <c r="E2060" t="str">
        <f>IF(D2060&lt;VLOOKUP(A2060,Min!A:B,2,FALSE),"Y","")</f>
        <v/>
      </c>
      <c r="F2060">
        <f>IF(AND(OR(s_tmchk="all",IF(ISERROR(MATCH(B2060,s_teams,0)),FALSE,TRUE)),OR(s_minsal="",s_minsal&lt;=D2060),OR(s_maxsal="",s_maxsal&gt;=D2060),OR(s_minyr="",s_minyr&lt;=A2060),OR(s_maxyr="",s_maxyr&gt;=A2060),OR(s_player="",s_player=C2060)),MAX(F$1:F2059)+1,0)</f>
        <v>0</v>
      </c>
    </row>
    <row r="2061" spans="1:6">
      <c r="A2061" s="20">
        <v>2014</v>
      </c>
      <c r="B2061" s="15" t="s">
        <v>81</v>
      </c>
      <c r="C2061" s="15" t="s">
        <v>1344</v>
      </c>
      <c r="D2061" s="24">
        <v>17888932</v>
      </c>
      <c r="E2061" t="str">
        <f>IF(D2061&lt;VLOOKUP(A2061,Min!A:B,2,FALSE),"Y","")</f>
        <v/>
      </c>
      <c r="F2061">
        <f>IF(AND(OR(s_tmchk="all",IF(ISERROR(MATCH(B2061,s_teams,0)),FALSE,TRUE)),OR(s_minsal="",s_minsal&lt;=D2061),OR(s_maxsal="",s_maxsal&gt;=D2061),OR(s_minyr="",s_minyr&lt;=A2061),OR(s_maxyr="",s_maxyr&gt;=A2061),OR(s_player="",s_player=C2061)),MAX(F$1:F2060)+1,0)</f>
        <v>0</v>
      </c>
    </row>
    <row r="2062" spans="1:6">
      <c r="A2062" s="20">
        <v>2014</v>
      </c>
      <c r="B2062" s="15" t="s">
        <v>81</v>
      </c>
      <c r="C2062" s="15" t="s">
        <v>1187</v>
      </c>
      <c r="D2062" s="24">
        <v>6500000</v>
      </c>
      <c r="E2062" t="str">
        <f>IF(D2062&lt;VLOOKUP(A2062,Min!A:B,2,FALSE),"Y","")</f>
        <v/>
      </c>
      <c r="F2062">
        <f>IF(AND(OR(s_tmchk="all",IF(ISERROR(MATCH(B2062,s_teams,0)),FALSE,TRUE)),OR(s_minsal="",s_minsal&lt;=D2062),OR(s_maxsal="",s_maxsal&gt;=D2062),OR(s_minyr="",s_minyr&lt;=A2062),OR(s_maxyr="",s_maxyr&gt;=A2062),OR(s_player="",s_player=C2062)),MAX(F$1:F2061)+1,0)</f>
        <v>0</v>
      </c>
    </row>
    <row r="2063" spans="1:6">
      <c r="A2063" s="20">
        <v>2014</v>
      </c>
      <c r="B2063" s="15" t="s">
        <v>81</v>
      </c>
      <c r="C2063" s="15" t="s">
        <v>573</v>
      </c>
      <c r="D2063" s="24">
        <v>5643750</v>
      </c>
      <c r="E2063" t="str">
        <f>IF(D2063&lt;VLOOKUP(A2063,Min!A:B,2,FALSE),"Y","")</f>
        <v/>
      </c>
      <c r="F2063">
        <f>IF(AND(OR(s_tmchk="all",IF(ISERROR(MATCH(B2063,s_teams,0)),FALSE,TRUE)),OR(s_minsal="",s_minsal&lt;=D2063),OR(s_maxsal="",s_maxsal&gt;=D2063),OR(s_minyr="",s_minyr&lt;=A2063),OR(s_maxyr="",s_maxyr&gt;=A2063),OR(s_player="",s_player=C2063)),MAX(F$1:F2062)+1,0)</f>
        <v>0</v>
      </c>
    </row>
    <row r="2064" spans="1:6">
      <c r="A2064" s="20">
        <v>2014</v>
      </c>
      <c r="B2064" s="15" t="s">
        <v>81</v>
      </c>
      <c r="C2064" s="15" t="s">
        <v>634</v>
      </c>
      <c r="D2064" s="24">
        <v>5625313</v>
      </c>
      <c r="E2064" t="str">
        <f>IF(D2064&lt;VLOOKUP(A2064,Min!A:B,2,FALSE),"Y","")</f>
        <v/>
      </c>
      <c r="F2064">
        <f>IF(AND(OR(s_tmchk="all",IF(ISERROR(MATCH(B2064,s_teams,0)),FALSE,TRUE)),OR(s_minsal="",s_minsal&lt;=D2064),OR(s_maxsal="",s_maxsal&gt;=D2064),OR(s_minyr="",s_minyr&lt;=A2064),OR(s_maxyr="",s_maxyr&gt;=A2064),OR(s_player="",s_player=C2064)),MAX(F$1:F2063)+1,0)</f>
        <v>0</v>
      </c>
    </row>
    <row r="2065" spans="1:6">
      <c r="A2065" s="20">
        <v>2014</v>
      </c>
      <c r="B2065" s="15" t="s">
        <v>81</v>
      </c>
      <c r="C2065" s="15" t="s">
        <v>1063</v>
      </c>
      <c r="D2065" s="24">
        <v>5293080</v>
      </c>
      <c r="E2065" t="str">
        <f>IF(D2065&lt;VLOOKUP(A2065,Min!A:B,2,FALSE),"Y","")</f>
        <v/>
      </c>
      <c r="F2065">
        <f>IF(AND(OR(s_tmchk="all",IF(ISERROR(MATCH(B2065,s_teams,0)),FALSE,TRUE)),OR(s_minsal="",s_minsal&lt;=D2065),OR(s_maxsal="",s_maxsal&gt;=D2065),OR(s_minyr="",s_minyr&lt;=A2065),OR(s_maxyr="",s_maxyr&gt;=A2065),OR(s_player="",s_player=C2065)),MAX(F$1:F2064)+1,0)</f>
        <v>0</v>
      </c>
    </row>
    <row r="2066" spans="1:6">
      <c r="A2066" s="20">
        <v>2014</v>
      </c>
      <c r="B2066" s="15" t="s">
        <v>81</v>
      </c>
      <c r="C2066" s="15" t="s">
        <v>1341</v>
      </c>
      <c r="D2066" s="24">
        <v>4916974</v>
      </c>
      <c r="E2066" t="str">
        <f>IF(D2066&lt;VLOOKUP(A2066,Min!A:B,2,FALSE),"Y","")</f>
        <v/>
      </c>
      <c r="F2066">
        <f>IF(AND(OR(s_tmchk="all",IF(ISERROR(MATCH(B2066,s_teams,0)),FALSE,TRUE)),OR(s_minsal="",s_minsal&lt;=D2066),OR(s_maxsal="",s_maxsal&gt;=D2066),OR(s_minyr="",s_minyr&lt;=A2066),OR(s_maxyr="",s_maxyr&gt;=A2066),OR(s_player="",s_player=C2066)),MAX(F$1:F2065)+1,0)</f>
        <v>0</v>
      </c>
    </row>
    <row r="2067" spans="1:6">
      <c r="A2067" s="20">
        <v>2014</v>
      </c>
      <c r="B2067" s="15" t="s">
        <v>81</v>
      </c>
      <c r="C2067" s="15" t="s">
        <v>1646</v>
      </c>
      <c r="D2067" s="24">
        <v>3000000</v>
      </c>
      <c r="E2067" t="str">
        <f>IF(D2067&lt;VLOOKUP(A2067,Min!A:B,2,FALSE),"Y","")</f>
        <v/>
      </c>
      <c r="F2067">
        <f>IF(AND(OR(s_tmchk="all",IF(ISERROR(MATCH(B2067,s_teams,0)),FALSE,TRUE)),OR(s_minsal="",s_minsal&lt;=D2067),OR(s_maxsal="",s_maxsal&gt;=D2067),OR(s_minyr="",s_minyr&lt;=A2067),OR(s_maxyr="",s_maxyr&gt;=A2067),OR(s_player="",s_player=C2067)),MAX(F$1:F2066)+1,0)</f>
        <v>0</v>
      </c>
    </row>
    <row r="2068" spans="1:6">
      <c r="A2068" s="20">
        <v>2014</v>
      </c>
      <c r="B2068" s="15" t="s">
        <v>81</v>
      </c>
      <c r="C2068" s="15" t="s">
        <v>1361</v>
      </c>
      <c r="D2068" s="24">
        <v>2895960</v>
      </c>
      <c r="E2068" t="str">
        <f>IF(D2068&lt;VLOOKUP(A2068,Min!A:B,2,FALSE),"Y","")</f>
        <v/>
      </c>
      <c r="F2068">
        <f>IF(AND(OR(s_tmchk="all",IF(ISERROR(MATCH(B2068,s_teams,0)),FALSE,TRUE)),OR(s_minsal="",s_minsal&lt;=D2068),OR(s_maxsal="",s_maxsal&gt;=D2068),OR(s_minyr="",s_minyr&lt;=A2068),OR(s_maxyr="",s_maxyr&gt;=A2068),OR(s_player="",s_player=C2068)),MAX(F$1:F2067)+1,0)</f>
        <v>0</v>
      </c>
    </row>
    <row r="2069" spans="1:6">
      <c r="A2069" s="20">
        <v>2014</v>
      </c>
      <c r="B2069" s="15" t="s">
        <v>81</v>
      </c>
      <c r="C2069" s="15" t="s">
        <v>537</v>
      </c>
      <c r="D2069" s="24">
        <v>2690875</v>
      </c>
      <c r="E2069" t="str">
        <f>IF(D2069&lt;VLOOKUP(A2069,Min!A:B,2,FALSE),"Y","")</f>
        <v/>
      </c>
      <c r="F2069">
        <f>IF(AND(OR(s_tmchk="all",IF(ISERROR(MATCH(B2069,s_teams,0)),FALSE,TRUE)),OR(s_minsal="",s_minsal&lt;=D2069),OR(s_maxsal="",s_maxsal&gt;=D2069),OR(s_minyr="",s_minyr&lt;=A2069),OR(s_maxyr="",s_maxyr&gt;=A2069),OR(s_player="",s_player=C2069)),MAX(F$1:F2068)+1,0)</f>
        <v>0</v>
      </c>
    </row>
    <row r="2070" spans="1:6">
      <c r="A2070" s="20">
        <v>2014</v>
      </c>
      <c r="B2070" s="15" t="s">
        <v>81</v>
      </c>
      <c r="C2070" s="15" t="s">
        <v>1041</v>
      </c>
      <c r="D2070" s="24">
        <v>2574120</v>
      </c>
      <c r="E2070" t="str">
        <f>IF(D2070&lt;VLOOKUP(A2070,Min!A:B,2,FALSE),"Y","")</f>
        <v/>
      </c>
      <c r="F2070">
        <f>IF(AND(OR(s_tmchk="all",IF(ISERROR(MATCH(B2070,s_teams,0)),FALSE,TRUE)),OR(s_minsal="",s_minsal&lt;=D2070),OR(s_maxsal="",s_maxsal&gt;=D2070),OR(s_minyr="",s_minyr&lt;=A2070),OR(s_maxyr="",s_maxyr&gt;=A2070),OR(s_player="",s_player=C2070)),MAX(F$1:F2069)+1,0)</f>
        <v>0</v>
      </c>
    </row>
    <row r="2071" spans="1:6">
      <c r="A2071" s="20">
        <v>2014</v>
      </c>
      <c r="B2071" s="15" t="s">
        <v>81</v>
      </c>
      <c r="C2071" s="15" t="s">
        <v>2462</v>
      </c>
      <c r="D2071" s="24">
        <v>1695636</v>
      </c>
      <c r="E2071" t="str">
        <f>IF(D2071&lt;VLOOKUP(A2071,Min!A:B,2,FALSE),"Y","")</f>
        <v/>
      </c>
      <c r="F2071">
        <f>IF(AND(OR(s_tmchk="all",IF(ISERROR(MATCH(B2071,s_teams,0)),FALSE,TRUE)),OR(s_minsal="",s_minsal&lt;=D2071),OR(s_maxsal="",s_maxsal&gt;=D2071),OR(s_minyr="",s_minyr&lt;=A2071),OR(s_maxyr="",s_maxyr&gt;=A2071),OR(s_player="",s_player=C2071)),MAX(F$1:F2070)+1,0)</f>
        <v>0</v>
      </c>
    </row>
    <row r="2072" spans="1:6">
      <c r="A2072" s="20">
        <v>2014</v>
      </c>
      <c r="B2072" s="15" t="s">
        <v>81</v>
      </c>
      <c r="C2072" s="15" t="s">
        <v>3460</v>
      </c>
      <c r="D2072" s="24">
        <v>1272279</v>
      </c>
      <c r="E2072" t="str">
        <f>IF(D2072&lt;VLOOKUP(A2072,Min!A:B,2,FALSE),"Y","")</f>
        <v/>
      </c>
      <c r="F2072">
        <f>IF(AND(OR(s_tmchk="all",IF(ISERROR(MATCH(B2072,s_teams,0)),FALSE,TRUE)),OR(s_minsal="",s_minsal&lt;=D2072),OR(s_maxsal="",s_maxsal&gt;=D2072),OR(s_minyr="",s_minyr&lt;=A2072),OR(s_maxyr="",s_maxyr&gt;=A2072),OR(s_player="",s_player=C2072)),MAX(F$1:F2071)+1,0)</f>
        <v>0</v>
      </c>
    </row>
    <row r="2073" spans="1:6">
      <c r="A2073" s="20">
        <v>2014</v>
      </c>
      <c r="B2073" s="15" t="s">
        <v>81</v>
      </c>
      <c r="C2073" s="15" t="s">
        <v>158</v>
      </c>
      <c r="D2073" s="24">
        <v>884293</v>
      </c>
      <c r="E2073" t="str">
        <f>IF(D2073&lt;VLOOKUP(A2073,Min!A:B,2,FALSE),"Y","")</f>
        <v/>
      </c>
      <c r="F2073">
        <f>IF(AND(OR(s_tmchk="all",IF(ISERROR(MATCH(B2073,s_teams,0)),FALSE,TRUE)),OR(s_minsal="",s_minsal&lt;=D2073),OR(s_maxsal="",s_maxsal&gt;=D2073),OR(s_minyr="",s_minyr&lt;=A2073),OR(s_maxyr="",s_maxyr&gt;=A2073),OR(s_player="",s_player=C2073)),MAX(F$1:F2072)+1,0)</f>
        <v>0</v>
      </c>
    </row>
    <row r="2074" spans="1:6">
      <c r="A2074" s="20">
        <v>2014</v>
      </c>
      <c r="B2074" s="15" t="s">
        <v>81</v>
      </c>
      <c r="C2074" s="15" t="s">
        <v>1109</v>
      </c>
      <c r="D2074" s="24">
        <v>788872</v>
      </c>
      <c r="E2074" t="str">
        <f>IF(D2074&lt;VLOOKUP(A2074,Min!A:B,2,FALSE),"Y","")</f>
        <v/>
      </c>
      <c r="F2074">
        <f>IF(AND(OR(s_tmchk="all",IF(ISERROR(MATCH(B2074,s_teams,0)),FALSE,TRUE)),OR(s_minsal="",s_minsal&lt;=D2074),OR(s_maxsal="",s_maxsal&gt;=D2074),OR(s_minyr="",s_minyr&lt;=A2074),OR(s_maxyr="",s_maxyr&gt;=A2074),OR(s_player="",s_player=C2074)),MAX(F$1:F2073)+1,0)</f>
        <v>0</v>
      </c>
    </row>
    <row r="2075" spans="1:6">
      <c r="A2075" s="20">
        <v>2014</v>
      </c>
      <c r="B2075" s="15" t="s">
        <v>81</v>
      </c>
      <c r="C2075" s="15" t="s">
        <v>840</v>
      </c>
      <c r="D2075" s="24">
        <v>524616</v>
      </c>
      <c r="E2075" t="str">
        <f>IF(D2075&lt;VLOOKUP(A2075,Min!A:B,2,FALSE),"Y","")</f>
        <v/>
      </c>
      <c r="F2075">
        <f>IF(AND(OR(s_tmchk="all",IF(ISERROR(MATCH(B2075,s_teams,0)),FALSE,TRUE)),OR(s_minsal="",s_minsal&lt;=D2075),OR(s_maxsal="",s_maxsal&gt;=D2075),OR(s_minyr="",s_minyr&lt;=A2075),OR(s_maxyr="",s_maxyr&gt;=A2075),OR(s_player="",s_player=C2075)),MAX(F$1:F2074)+1,0)</f>
        <v>0</v>
      </c>
    </row>
    <row r="2076" spans="1:6">
      <c r="A2076" s="20">
        <v>2014</v>
      </c>
      <c r="B2076" s="15" t="s">
        <v>81</v>
      </c>
      <c r="C2076" s="15" t="s">
        <v>3467</v>
      </c>
      <c r="D2076" s="24">
        <v>364121</v>
      </c>
      <c r="E2076" t="str">
        <f>IF(D2076&lt;VLOOKUP(A2076,Min!A:B,2,FALSE),"Y","")</f>
        <v>Y</v>
      </c>
      <c r="F2076">
        <f>IF(AND(OR(s_tmchk="all",IF(ISERROR(MATCH(B2076,s_teams,0)),FALSE,TRUE)),OR(s_minsal="",s_minsal&lt;=D2076),OR(s_maxsal="",s_maxsal&gt;=D2076),OR(s_minyr="",s_minyr&lt;=A2076),OR(s_maxyr="",s_maxyr&gt;=A2076),OR(s_player="",s_player=C2076)),MAX(F$1:F2075)+1,0)</f>
        <v>0</v>
      </c>
    </row>
    <row r="2077" spans="1:6">
      <c r="A2077" s="20">
        <v>2014</v>
      </c>
      <c r="B2077" s="15" t="s">
        <v>81</v>
      </c>
      <c r="C2077" s="15" t="s">
        <v>1044</v>
      </c>
      <c r="D2077" s="24">
        <v>92808</v>
      </c>
      <c r="E2077" t="str">
        <f>IF(D2077&lt;VLOOKUP(A2077,Min!A:B,2,FALSE),"Y","")</f>
        <v>Y</v>
      </c>
      <c r="F2077">
        <f>IF(AND(OR(s_tmchk="all",IF(ISERROR(MATCH(B2077,s_teams,0)),FALSE,TRUE)),OR(s_minsal="",s_minsal&lt;=D2077),OR(s_maxsal="",s_maxsal&gt;=D2077),OR(s_minyr="",s_minyr&lt;=A2077),OR(s_maxyr="",s_maxyr&gt;=A2077),OR(s_player="",s_player=C2077)),MAX(F$1:F2076)+1,0)</f>
        <v>0</v>
      </c>
    </row>
    <row r="2078" spans="1:6">
      <c r="A2078" s="20">
        <v>2014</v>
      </c>
      <c r="B2078" s="15" t="s">
        <v>81</v>
      </c>
      <c r="C2078" s="15" t="s">
        <v>247</v>
      </c>
      <c r="D2078" s="24">
        <v>92808</v>
      </c>
      <c r="E2078" t="str">
        <f>IF(D2078&lt;VLOOKUP(A2078,Min!A:B,2,FALSE),"Y","")</f>
        <v>Y</v>
      </c>
      <c r="F2078">
        <f>IF(AND(OR(s_tmchk="all",IF(ISERROR(MATCH(B2078,s_teams,0)),FALSE,TRUE)),OR(s_minsal="",s_minsal&lt;=D2078),OR(s_maxsal="",s_maxsal&gt;=D2078),OR(s_minyr="",s_minyr&lt;=A2078),OR(s_maxyr="",s_maxyr&gt;=A2078),OR(s_player="",s_player=C2078)),MAX(F$1:F2077)+1,0)</f>
        <v>0</v>
      </c>
    </row>
    <row r="2079" spans="1:6">
      <c r="A2079" s="20">
        <v>2014</v>
      </c>
      <c r="B2079" s="15" t="s">
        <v>81</v>
      </c>
      <c r="C2079" s="15" t="s">
        <v>936</v>
      </c>
      <c r="D2079" s="24">
        <v>78887</v>
      </c>
      <c r="E2079" t="str">
        <f>IF(D2079&lt;VLOOKUP(A2079,Min!A:B,2,FALSE),"Y","")</f>
        <v>Y</v>
      </c>
      <c r="F2079">
        <f>IF(AND(OR(s_tmchk="all",IF(ISERROR(MATCH(B2079,s_teams,0)),FALSE,TRUE)),OR(s_minsal="",s_minsal&lt;=D2079),OR(s_maxsal="",s_maxsal&gt;=D2079),OR(s_minyr="",s_minyr&lt;=A2079),OR(s_maxyr="",s_maxyr&gt;=A2079),OR(s_player="",s_player=C2079)),MAX(F$1:F2078)+1,0)</f>
        <v>0</v>
      </c>
    </row>
    <row r="2080" spans="1:6">
      <c r="A2080" s="20">
        <v>2014</v>
      </c>
      <c r="B2080" s="15" t="s">
        <v>81</v>
      </c>
      <c r="C2080" s="15" t="s">
        <v>3342</v>
      </c>
      <c r="D2080" s="24">
        <v>57668</v>
      </c>
      <c r="E2080" t="str">
        <f>IF(D2080&lt;VLOOKUP(A2080,Min!A:B,2,FALSE),"Y","")</f>
        <v>Y</v>
      </c>
      <c r="F2080">
        <f>IF(AND(OR(s_tmchk="all",IF(ISERROR(MATCH(B2080,s_teams,0)),FALSE,TRUE)),OR(s_minsal="",s_minsal&lt;=D2080),OR(s_maxsal="",s_maxsal&gt;=D2080),OR(s_minyr="",s_minyr&lt;=A2080),OR(s_maxyr="",s_maxyr&gt;=A2080),OR(s_player="",s_player=C2080)),MAX(F$1:F2079)+1,0)</f>
        <v>0</v>
      </c>
    </row>
    <row r="2081" spans="1:6">
      <c r="A2081" s="20">
        <v>2014</v>
      </c>
      <c r="B2081" s="15" t="s">
        <v>82</v>
      </c>
      <c r="C2081" s="15" t="s">
        <v>1383</v>
      </c>
      <c r="D2081" s="24">
        <v>12500000</v>
      </c>
      <c r="E2081" t="str">
        <f>IF(D2081&lt;VLOOKUP(A2081,Min!A:B,2,FALSE),"Y","")</f>
        <v/>
      </c>
      <c r="F2081">
        <f>IF(AND(OR(s_tmchk="all",IF(ISERROR(MATCH(B2081,s_teams,0)),FALSE,TRUE)),OR(s_minsal="",s_minsal&lt;=D2081),OR(s_maxsal="",s_maxsal&gt;=D2081),OR(s_minyr="",s_minyr&lt;=A2081),OR(s_maxyr="",s_maxyr&gt;=A2081),OR(s_player="",s_player=C2081)),MAX(F$1:F2080)+1,0)</f>
        <v>0</v>
      </c>
    </row>
    <row r="2082" spans="1:6">
      <c r="A2082" s="20">
        <v>2014</v>
      </c>
      <c r="B2082" s="15" t="s">
        <v>82</v>
      </c>
      <c r="C2082" s="15" t="s">
        <v>1393</v>
      </c>
      <c r="D2082" s="24">
        <v>10361446</v>
      </c>
      <c r="E2082" t="str">
        <f>IF(D2082&lt;VLOOKUP(A2082,Min!A:B,2,FALSE),"Y","")</f>
        <v/>
      </c>
      <c r="F2082">
        <f>IF(AND(OR(s_tmchk="all",IF(ISERROR(MATCH(B2082,s_teams,0)),FALSE,TRUE)),OR(s_minsal="",s_minsal&lt;=D2082),OR(s_maxsal="",s_maxsal&gt;=D2082),OR(s_minyr="",s_minyr&lt;=A2082),OR(s_maxyr="",s_maxyr&gt;=A2082),OR(s_player="",s_player=C2082)),MAX(F$1:F2081)+1,0)</f>
        <v>0</v>
      </c>
    </row>
    <row r="2083" spans="1:6">
      <c r="A2083" s="20">
        <v>2014</v>
      </c>
      <c r="B2083" s="15" t="s">
        <v>82</v>
      </c>
      <c r="C2083" s="15" t="s">
        <v>108</v>
      </c>
      <c r="D2083" s="24">
        <v>10000000</v>
      </c>
      <c r="E2083" t="str">
        <f>IF(D2083&lt;VLOOKUP(A2083,Min!A:B,2,FALSE),"Y","")</f>
        <v/>
      </c>
      <c r="F2083">
        <f>IF(AND(OR(s_tmchk="all",IF(ISERROR(MATCH(B2083,s_teams,0)),FALSE,TRUE)),OR(s_minsal="",s_minsal&lt;=D2083),OR(s_maxsal="",s_maxsal&gt;=D2083),OR(s_minyr="",s_minyr&lt;=A2083),OR(s_maxyr="",s_maxyr&gt;=A2083),OR(s_player="",s_player=C2083)),MAX(F$1:F2082)+1,0)</f>
        <v>0</v>
      </c>
    </row>
    <row r="2084" spans="1:6">
      <c r="A2084" s="20">
        <v>2014</v>
      </c>
      <c r="B2084" s="15" t="s">
        <v>82</v>
      </c>
      <c r="C2084" s="15" t="s">
        <v>1398</v>
      </c>
      <c r="D2084" s="24">
        <v>7500000</v>
      </c>
      <c r="E2084" t="str">
        <f>IF(D2084&lt;VLOOKUP(A2084,Min!A:B,2,FALSE),"Y","")</f>
        <v/>
      </c>
      <c r="F2084">
        <f>IF(AND(OR(s_tmchk="all",IF(ISERROR(MATCH(B2084,s_teams,0)),FALSE,TRUE)),OR(s_minsal="",s_minsal&lt;=D2084),OR(s_maxsal="",s_maxsal&gt;=D2084),OR(s_minyr="",s_minyr&lt;=A2084),OR(s_maxyr="",s_maxyr&gt;=A2084),OR(s_player="",s_player=C2084)),MAX(F$1:F2083)+1,0)</f>
        <v>0</v>
      </c>
    </row>
    <row r="2085" spans="1:6">
      <c r="A2085" s="20">
        <v>2014</v>
      </c>
      <c r="B2085" s="15" t="s">
        <v>82</v>
      </c>
      <c r="C2085" s="15" t="s">
        <v>1389</v>
      </c>
      <c r="D2085" s="24">
        <v>4702500</v>
      </c>
      <c r="E2085" t="str">
        <f>IF(D2085&lt;VLOOKUP(A2085,Min!A:B,2,FALSE),"Y","")</f>
        <v/>
      </c>
      <c r="F2085">
        <f>IF(AND(OR(s_tmchk="all",IF(ISERROR(MATCH(B2085,s_teams,0)),FALSE,TRUE)),OR(s_minsal="",s_minsal&lt;=D2085),OR(s_maxsal="",s_maxsal&gt;=D2085),OR(s_minyr="",s_minyr&lt;=A2085),OR(s_maxyr="",s_maxyr&gt;=A2085),OR(s_player="",s_player=C2085)),MAX(F$1:F2084)+1,0)</f>
        <v>0</v>
      </c>
    </row>
    <row r="2086" spans="1:6">
      <c r="A2086" s="20">
        <v>2014</v>
      </c>
      <c r="B2086" s="15" t="s">
        <v>82</v>
      </c>
      <c r="C2086" s="15" t="s">
        <v>1412</v>
      </c>
      <c r="D2086" s="24">
        <v>3945000</v>
      </c>
      <c r="E2086" t="str">
        <f>IF(D2086&lt;VLOOKUP(A2086,Min!A:B,2,FALSE),"Y","")</f>
        <v/>
      </c>
      <c r="F2086">
        <f>IF(AND(OR(s_tmchk="all",IF(ISERROR(MATCH(B2086,s_teams,0)),FALSE,TRUE)),OR(s_minsal="",s_minsal&lt;=D2086),OR(s_maxsal="",s_maxsal&gt;=D2086),OR(s_minyr="",s_minyr&lt;=A2086),OR(s_maxyr="",s_maxyr&gt;=A2086),OR(s_player="",s_player=C2086)),MAX(F$1:F2085)+1,0)</f>
        <v>0</v>
      </c>
    </row>
    <row r="2087" spans="1:6">
      <c r="A2087" s="20">
        <v>2014</v>
      </c>
      <c r="B2087" s="15" t="s">
        <v>82</v>
      </c>
      <c r="C2087" s="15" t="s">
        <v>1386</v>
      </c>
      <c r="D2087" s="24">
        <v>3762500</v>
      </c>
      <c r="E2087" t="str">
        <f>IF(D2087&lt;VLOOKUP(A2087,Min!A:B,2,FALSE),"Y","")</f>
        <v/>
      </c>
      <c r="F2087">
        <f>IF(AND(OR(s_tmchk="all",IF(ISERROR(MATCH(B2087,s_teams,0)),FALSE,TRUE)),OR(s_minsal="",s_minsal&lt;=D2087),OR(s_maxsal="",s_maxsal&gt;=D2087),OR(s_minyr="",s_minyr&lt;=A2087),OR(s_maxyr="",s_maxyr&gt;=A2087),OR(s_player="",s_player=C2087)),MAX(F$1:F2086)+1,0)</f>
        <v>0</v>
      </c>
    </row>
    <row r="2088" spans="1:6">
      <c r="A2088" s="20">
        <v>2014</v>
      </c>
      <c r="B2088" s="15" t="s">
        <v>82</v>
      </c>
      <c r="C2088" s="15" t="s">
        <v>700</v>
      </c>
      <c r="D2088" s="24">
        <v>2750000</v>
      </c>
      <c r="E2088" t="str">
        <f>IF(D2088&lt;VLOOKUP(A2088,Min!A:B,2,FALSE),"Y","")</f>
        <v/>
      </c>
      <c r="F2088">
        <f>IF(AND(OR(s_tmchk="all",IF(ISERROR(MATCH(B2088,s_teams,0)),FALSE,TRUE)),OR(s_minsal="",s_minsal&lt;=D2088),OR(s_maxsal="",s_maxsal&gt;=D2088),OR(s_minyr="",s_minyr&lt;=A2088),OR(s_maxyr="",s_maxyr&gt;=A2088),OR(s_player="",s_player=C2088)),MAX(F$1:F2087)+1,0)</f>
        <v>0</v>
      </c>
    </row>
    <row r="2089" spans="1:6">
      <c r="A2089" s="20">
        <v>2014</v>
      </c>
      <c r="B2089" s="15" t="s">
        <v>82</v>
      </c>
      <c r="C2089" s="15" t="s">
        <v>1380</v>
      </c>
      <c r="D2089" s="24">
        <v>1991760</v>
      </c>
      <c r="E2089" t="str">
        <f>IF(D2089&lt;VLOOKUP(A2089,Min!A:B,2,FALSE),"Y","")</f>
        <v/>
      </c>
      <c r="F2089">
        <f>IF(AND(OR(s_tmchk="all",IF(ISERROR(MATCH(B2089,s_teams,0)),FALSE,TRUE)),OR(s_minsal="",s_minsal&lt;=D2089),OR(s_maxsal="",s_maxsal&gt;=D2089),OR(s_minyr="",s_minyr&lt;=A2089),OR(s_maxyr="",s_maxyr&gt;=A2089),OR(s_player="",s_player=C2089)),MAX(F$1:F2088)+1,0)</f>
        <v>0</v>
      </c>
    </row>
    <row r="2090" spans="1:6">
      <c r="A2090" s="20">
        <v>2014</v>
      </c>
      <c r="B2090" s="15" t="s">
        <v>82</v>
      </c>
      <c r="C2090" s="15" t="s">
        <v>738</v>
      </c>
      <c r="D2090" s="24">
        <v>1750000</v>
      </c>
      <c r="E2090" t="str">
        <f>IF(D2090&lt;VLOOKUP(A2090,Min!A:B,2,FALSE),"Y","")</f>
        <v/>
      </c>
      <c r="F2090">
        <f>IF(AND(OR(s_tmchk="all",IF(ISERROR(MATCH(B2090,s_teams,0)),FALSE,TRUE)),OR(s_minsal="",s_minsal&lt;=D2090),OR(s_maxsal="",s_maxsal&gt;=D2090),OR(s_minyr="",s_minyr&lt;=A2090),OR(s_maxyr="",s_maxyr&gt;=A2090),OR(s_player="",s_player=C2090)),MAX(F$1:F2089)+1,0)</f>
        <v>0</v>
      </c>
    </row>
    <row r="2091" spans="1:6">
      <c r="A2091" s="20">
        <v>2014</v>
      </c>
      <c r="B2091" s="15" t="s">
        <v>82</v>
      </c>
      <c r="C2091" s="15" t="s">
        <v>1433</v>
      </c>
      <c r="D2091" s="24">
        <v>1182600</v>
      </c>
      <c r="E2091" t="str">
        <f>IF(D2091&lt;VLOOKUP(A2091,Min!A:B,2,FALSE),"Y","")</f>
        <v/>
      </c>
      <c r="F2091">
        <f>IF(AND(OR(s_tmchk="all",IF(ISERROR(MATCH(B2091,s_teams,0)),FALSE,TRUE)),OR(s_minsal="",s_minsal&lt;=D2091),OR(s_maxsal="",s_maxsal&gt;=D2091),OR(s_minyr="",s_minyr&lt;=A2091),OR(s_maxyr="",s_maxyr&gt;=A2091),OR(s_player="",s_player=C2091)),MAX(F$1:F2090)+1,0)</f>
        <v>0</v>
      </c>
    </row>
    <row r="2092" spans="1:6">
      <c r="A2092" s="20">
        <v>2014</v>
      </c>
      <c r="B2092" s="15" t="s">
        <v>82</v>
      </c>
      <c r="C2092" s="15" t="s">
        <v>3294</v>
      </c>
      <c r="D2092" s="24">
        <v>1133950</v>
      </c>
      <c r="E2092" t="str">
        <f>IF(D2092&lt;VLOOKUP(A2092,Min!A:B,2,FALSE),"Y","")</f>
        <v/>
      </c>
      <c r="F2092">
        <f>IF(AND(OR(s_tmchk="all",IF(ISERROR(MATCH(B2092,s_teams,0)),FALSE,TRUE)),OR(s_minsal="",s_minsal&lt;=D2092),OR(s_maxsal="",s_maxsal&gt;=D2092),OR(s_minyr="",s_minyr&lt;=A2092),OR(s_maxyr="",s_maxyr&gt;=A2092),OR(s_player="",s_player=C2092)),MAX(F$1:F2091)+1,0)</f>
        <v>0</v>
      </c>
    </row>
    <row r="2093" spans="1:6">
      <c r="A2093" s="20">
        <v>2014</v>
      </c>
      <c r="B2093" s="15" t="s">
        <v>82</v>
      </c>
      <c r="C2093" s="15" t="s">
        <v>1584</v>
      </c>
      <c r="D2093" s="24">
        <v>947907</v>
      </c>
      <c r="E2093" t="str">
        <f>IF(D2093&lt;VLOOKUP(A2093,Min!A:B,2,FALSE),"Y","")</f>
        <v/>
      </c>
      <c r="F2093">
        <f>IF(AND(OR(s_tmchk="all",IF(ISERROR(MATCH(B2093,s_teams,0)),FALSE,TRUE)),OR(s_minsal="",s_minsal&lt;=D2093),OR(s_maxsal="",s_maxsal&gt;=D2093),OR(s_minyr="",s_minyr&lt;=A2093),OR(s_maxyr="",s_maxyr&gt;=A2093),OR(s_player="",s_player=C2093)),MAX(F$1:F2092)+1,0)</f>
        <v>0</v>
      </c>
    </row>
    <row r="2094" spans="1:6">
      <c r="A2094" s="20">
        <v>2014</v>
      </c>
      <c r="B2094" s="15" t="s">
        <v>82</v>
      </c>
      <c r="C2094" s="15" t="s">
        <v>508</v>
      </c>
      <c r="D2094" s="24">
        <v>788872</v>
      </c>
      <c r="E2094" t="str">
        <f>IF(D2094&lt;VLOOKUP(A2094,Min!A:B,2,FALSE),"Y","")</f>
        <v/>
      </c>
      <c r="F2094">
        <f>IF(AND(OR(s_tmchk="all",IF(ISERROR(MATCH(B2094,s_teams,0)),FALSE,TRUE)),OR(s_minsal="",s_minsal&lt;=D2094),OR(s_maxsal="",s_maxsal&gt;=D2094),OR(s_minyr="",s_minyr&lt;=A2094),OR(s_maxyr="",s_maxyr&gt;=A2094),OR(s_player="",s_player=C2094)),MAX(F$1:F2093)+1,0)</f>
        <v>0</v>
      </c>
    </row>
    <row r="2095" spans="1:6">
      <c r="A2095" s="20">
        <v>2014</v>
      </c>
      <c r="B2095" s="15" t="s">
        <v>82</v>
      </c>
      <c r="C2095" s="15" t="s">
        <v>2347</v>
      </c>
      <c r="D2095" s="24">
        <v>274830</v>
      </c>
      <c r="E2095" t="str">
        <f>IF(D2095&lt;VLOOKUP(A2095,Min!A:B,2,FALSE),"Y","")</f>
        <v>Y</v>
      </c>
      <c r="F2095">
        <f>IF(AND(OR(s_tmchk="all",IF(ISERROR(MATCH(B2095,s_teams,0)),FALSE,TRUE)),OR(s_minsal="",s_minsal&lt;=D2095),OR(s_maxsal="",s_maxsal&gt;=D2095),OR(s_minyr="",s_minyr&lt;=A2095),OR(s_maxyr="",s_maxyr&gt;=A2095),OR(s_player="",s_player=C2095)),MAX(F$1:F2094)+1,0)</f>
        <v>0</v>
      </c>
    </row>
    <row r="2096" spans="1:6">
      <c r="A2096" s="20">
        <v>2014</v>
      </c>
      <c r="B2096" s="15" t="s">
        <v>82</v>
      </c>
      <c r="C2096" s="15" t="s">
        <v>2092</v>
      </c>
      <c r="D2096" s="24">
        <v>139583</v>
      </c>
      <c r="E2096" t="str">
        <f>IF(D2096&lt;VLOOKUP(A2096,Min!A:B,2,FALSE),"Y","")</f>
        <v>Y</v>
      </c>
      <c r="F2096">
        <f>IF(AND(OR(s_tmchk="all",IF(ISERROR(MATCH(B2096,s_teams,0)),FALSE,TRUE)),OR(s_minsal="",s_minsal&lt;=D2096),OR(s_maxsal="",s_maxsal&gt;=D2096),OR(s_minyr="",s_minyr&lt;=A2096),OR(s_maxyr="",s_maxyr&gt;=A2096),OR(s_player="",s_player=C2096)),MAX(F$1:F2095)+1,0)</f>
        <v>0</v>
      </c>
    </row>
    <row r="2097" spans="1:6">
      <c r="A2097" s="20">
        <v>2014</v>
      </c>
      <c r="B2097" s="15" t="s">
        <v>82</v>
      </c>
      <c r="C2097" s="15" t="s">
        <v>3506</v>
      </c>
      <c r="D2097" s="24">
        <v>75443</v>
      </c>
      <c r="E2097" t="str">
        <f>IF(D2097&lt;VLOOKUP(A2097,Min!A:B,2,FALSE),"Y","")</f>
        <v>Y</v>
      </c>
      <c r="F2097">
        <f>IF(AND(OR(s_tmchk="all",IF(ISERROR(MATCH(B2097,s_teams,0)),FALSE,TRUE)),OR(s_minsal="",s_minsal&lt;=D2097),OR(s_maxsal="",s_maxsal&gt;=D2097),OR(s_minyr="",s_minyr&lt;=A2097),OR(s_maxyr="",s_maxyr&gt;=A2097),OR(s_player="",s_player=C2097)),MAX(F$1:F2096)+1,0)</f>
        <v>0</v>
      </c>
    </row>
    <row r="2098" spans="1:6">
      <c r="A2098" s="20">
        <v>2014</v>
      </c>
      <c r="B2098" s="15" t="s">
        <v>82</v>
      </c>
      <c r="C2098" s="15" t="s">
        <v>3173</v>
      </c>
      <c r="D2098" s="24">
        <v>52017</v>
      </c>
      <c r="E2098" t="str">
        <f>IF(D2098&lt;VLOOKUP(A2098,Min!A:B,2,FALSE),"Y","")</f>
        <v>Y</v>
      </c>
      <c r="F2098">
        <f>IF(AND(OR(s_tmchk="all",IF(ISERROR(MATCH(B2098,s_teams,0)),FALSE,TRUE)),OR(s_minsal="",s_minsal&lt;=D2098),OR(s_maxsal="",s_maxsal&gt;=D2098),OR(s_minyr="",s_minyr&lt;=A2098),OR(s_maxyr="",s_maxyr&gt;=A2098),OR(s_player="",s_player=C2098)),MAX(F$1:F2097)+1,0)</f>
        <v>0</v>
      </c>
    </row>
    <row r="2099" spans="1:6">
      <c r="A2099" s="20">
        <v>2014</v>
      </c>
      <c r="B2099" s="15" t="s">
        <v>87</v>
      </c>
      <c r="C2099" s="15" t="s">
        <v>1430</v>
      </c>
      <c r="D2099" s="24">
        <v>9500000</v>
      </c>
      <c r="E2099" t="str">
        <f>IF(D2099&lt;VLOOKUP(A2099,Min!A:B,2,FALSE),"Y","")</f>
        <v/>
      </c>
      <c r="F2099">
        <f>IF(AND(OR(s_tmchk="all",IF(ISERROR(MATCH(B2099,s_teams,0)),FALSE,TRUE)),OR(s_minsal="",s_minsal&lt;=D2099),OR(s_maxsal="",s_maxsal&gt;=D2099),OR(s_minyr="",s_minyr&lt;=A2099),OR(s_maxyr="",s_maxyr&gt;=A2099),OR(s_player="",s_player=C2099)),MAX(F$1:F2098)+1,0)</f>
        <v>0</v>
      </c>
    </row>
    <row r="2100" spans="1:6">
      <c r="A2100" s="20">
        <v>2014</v>
      </c>
      <c r="B2100" s="15" t="s">
        <v>87</v>
      </c>
      <c r="C2100" s="15" t="s">
        <v>1578</v>
      </c>
      <c r="D2100" s="24">
        <v>7583000</v>
      </c>
      <c r="E2100" t="str">
        <f>IF(D2100&lt;VLOOKUP(A2100,Min!A:B,2,FALSE),"Y","")</f>
        <v/>
      </c>
      <c r="F2100">
        <f>IF(AND(OR(s_tmchk="all",IF(ISERROR(MATCH(B2100,s_teams,0)),FALSE,TRUE)),OR(s_minsal="",s_minsal&lt;=D2100),OR(s_maxsal="",s_maxsal&gt;=D2100),OR(s_minyr="",s_minyr&lt;=A2100),OR(s_maxyr="",s_maxyr&gt;=A2100),OR(s_player="",s_player=C2100)),MAX(F$1:F2099)+1,0)</f>
        <v>0</v>
      </c>
    </row>
    <row r="2101" spans="1:6">
      <c r="A2101" s="20">
        <v>2014</v>
      </c>
      <c r="B2101" s="15" t="s">
        <v>87</v>
      </c>
      <c r="C2101" s="15" t="s">
        <v>150</v>
      </c>
      <c r="D2101" s="24">
        <v>6500000</v>
      </c>
      <c r="E2101" t="str">
        <f>IF(D2101&lt;VLOOKUP(A2101,Min!A:B,2,FALSE),"Y","")</f>
        <v/>
      </c>
      <c r="F2101">
        <f>IF(AND(OR(s_tmchk="all",IF(ISERROR(MATCH(B2101,s_teams,0)),FALSE,TRUE)),OR(s_minsal="",s_minsal&lt;=D2101),OR(s_maxsal="",s_maxsal&gt;=D2101),OR(s_minyr="",s_minyr&lt;=A2101),OR(s_maxyr="",s_maxyr&gt;=A2101),OR(s_player="",s_player=C2101)),MAX(F$1:F2100)+1,0)</f>
        <v>0</v>
      </c>
    </row>
    <row r="2102" spans="1:6">
      <c r="A2102" s="20">
        <v>2014</v>
      </c>
      <c r="B2102" s="15" t="s">
        <v>87</v>
      </c>
      <c r="C2102" s="15" t="s">
        <v>2513</v>
      </c>
      <c r="D2102" s="24">
        <v>6250000</v>
      </c>
      <c r="E2102" t="str">
        <f>IF(D2102&lt;VLOOKUP(A2102,Min!A:B,2,FALSE),"Y","")</f>
        <v/>
      </c>
      <c r="F2102">
        <f>IF(AND(OR(s_tmchk="all",IF(ISERROR(MATCH(B2102,s_teams,0)),FALSE,TRUE)),OR(s_minsal="",s_minsal&lt;=D2102),OR(s_maxsal="",s_maxsal&gt;=D2102),OR(s_minyr="",s_minyr&lt;=A2102),OR(s_maxyr="",s_maxyr&gt;=A2102),OR(s_player="",s_player=C2102)),MAX(F$1:F2101)+1,0)</f>
        <v>0</v>
      </c>
    </row>
    <row r="2103" spans="1:6">
      <c r="A2103" s="20">
        <v>2014</v>
      </c>
      <c r="B2103" s="15" t="s">
        <v>87</v>
      </c>
      <c r="C2103" s="15" t="s">
        <v>1427</v>
      </c>
      <c r="D2103" s="24">
        <v>6210000</v>
      </c>
      <c r="E2103" t="str">
        <f>IF(D2103&lt;VLOOKUP(A2103,Min!A:B,2,FALSE),"Y","")</f>
        <v/>
      </c>
      <c r="F2103">
        <f>IF(AND(OR(s_tmchk="all",IF(ISERROR(MATCH(B2103,s_teams,0)),FALSE,TRUE)),OR(s_minsal="",s_minsal&lt;=D2103),OR(s_maxsal="",s_maxsal&gt;=D2103),OR(s_minyr="",s_minyr&lt;=A2103),OR(s_maxyr="",s_maxyr&gt;=A2103),OR(s_player="",s_player=C2103)),MAX(F$1:F2102)+1,0)</f>
        <v>0</v>
      </c>
    </row>
    <row r="2104" spans="1:6">
      <c r="A2104" s="20">
        <v>2014</v>
      </c>
      <c r="B2104" s="15" t="s">
        <v>87</v>
      </c>
      <c r="C2104" s="15" t="s">
        <v>651</v>
      </c>
      <c r="D2104" s="24">
        <v>5722500</v>
      </c>
      <c r="E2104" t="str">
        <f>IF(D2104&lt;VLOOKUP(A2104,Min!A:B,2,FALSE),"Y","")</f>
        <v/>
      </c>
      <c r="F2104">
        <f>IF(AND(OR(s_tmchk="all",IF(ISERROR(MATCH(B2104,s_teams,0)),FALSE,TRUE)),OR(s_minsal="",s_minsal&lt;=D2104),OR(s_maxsal="",s_maxsal&gt;=D2104),OR(s_minyr="",s_minyr&lt;=A2104),OR(s_maxyr="",s_maxyr&gt;=A2104),OR(s_player="",s_player=C2104)),MAX(F$1:F2103)+1,0)</f>
        <v>0</v>
      </c>
    </row>
    <row r="2105" spans="1:6">
      <c r="A2105" s="20">
        <v>2014</v>
      </c>
      <c r="B2105" s="15" t="s">
        <v>87</v>
      </c>
      <c r="C2105" s="15" t="s">
        <v>3519</v>
      </c>
      <c r="D2105" s="24">
        <v>4600000</v>
      </c>
      <c r="E2105" t="str">
        <f>IF(D2105&lt;VLOOKUP(A2105,Min!A:B,2,FALSE),"Y","")</f>
        <v/>
      </c>
      <c r="F2105">
        <f>IF(AND(OR(s_tmchk="all",IF(ISERROR(MATCH(B2105,s_teams,0)),FALSE,TRUE)),OR(s_minsal="",s_minsal&lt;=D2105),OR(s_maxsal="",s_maxsal&gt;=D2105),OR(s_minyr="",s_minyr&lt;=A2105),OR(s_maxyr="",s_maxyr&gt;=A2105),OR(s_player="",s_player=C2105)),MAX(F$1:F2104)+1,0)</f>
        <v>0</v>
      </c>
    </row>
    <row r="2106" spans="1:6">
      <c r="A2106" s="20">
        <v>2014</v>
      </c>
      <c r="B2106" s="15" t="s">
        <v>87</v>
      </c>
      <c r="C2106" s="15" t="s">
        <v>1439</v>
      </c>
      <c r="D2106" s="24">
        <v>3880800</v>
      </c>
      <c r="E2106" t="str">
        <f>IF(D2106&lt;VLOOKUP(A2106,Min!A:B,2,FALSE),"Y","")</f>
        <v/>
      </c>
      <c r="F2106">
        <f>IF(AND(OR(s_tmchk="all",IF(ISERROR(MATCH(B2106,s_teams,0)),FALSE,TRUE)),OR(s_minsal="",s_minsal&lt;=D2106),OR(s_maxsal="",s_maxsal&gt;=D2106),OR(s_minyr="",s_minyr&lt;=A2106),OR(s_maxyr="",s_maxyr&gt;=A2106),OR(s_player="",s_player=C2106)),MAX(F$1:F2105)+1,0)</f>
        <v>0</v>
      </c>
    </row>
    <row r="2107" spans="1:6">
      <c r="A2107" s="20">
        <v>2014</v>
      </c>
      <c r="B2107" s="15" t="s">
        <v>87</v>
      </c>
      <c r="C2107" s="15" t="s">
        <v>450</v>
      </c>
      <c r="D2107" s="24">
        <v>3750000</v>
      </c>
      <c r="E2107" t="str">
        <f>IF(D2107&lt;VLOOKUP(A2107,Min!A:B,2,FALSE),"Y","")</f>
        <v/>
      </c>
      <c r="F2107">
        <f>IF(AND(OR(s_tmchk="all",IF(ISERROR(MATCH(B2107,s_teams,0)),FALSE,TRUE)),OR(s_minsal="",s_minsal&lt;=D2107),OR(s_maxsal="",s_maxsal&gt;=D2107),OR(s_minyr="",s_minyr&lt;=A2107),OR(s_maxyr="",s_maxyr&gt;=A2107),OR(s_player="",s_player=C2107)),MAX(F$1:F2106)+1,0)</f>
        <v>0</v>
      </c>
    </row>
    <row r="2108" spans="1:6">
      <c r="A2108" s="20">
        <v>2014</v>
      </c>
      <c r="B2108" s="15" t="s">
        <v>87</v>
      </c>
      <c r="C2108" s="15" t="s">
        <v>2523</v>
      </c>
      <c r="D2108" s="24">
        <v>3383773</v>
      </c>
      <c r="E2108" t="str">
        <f>IF(D2108&lt;VLOOKUP(A2108,Min!A:B,2,FALSE),"Y","")</f>
        <v/>
      </c>
      <c r="F2108">
        <f>IF(AND(OR(s_tmchk="all",IF(ISERROR(MATCH(B2108,s_teams,0)),FALSE,TRUE)),OR(s_minsal="",s_minsal&lt;=D2108),OR(s_maxsal="",s_maxsal&gt;=D2108),OR(s_minyr="",s_minyr&lt;=A2108),OR(s_maxyr="",s_maxyr&gt;=A2108),OR(s_player="",s_player=C2108)),MAX(F$1:F2107)+1,0)</f>
        <v>0</v>
      </c>
    </row>
    <row r="2109" spans="1:6">
      <c r="A2109" s="20">
        <v>2014</v>
      </c>
      <c r="B2109" s="15" t="s">
        <v>87</v>
      </c>
      <c r="C2109" s="15" t="s">
        <v>294</v>
      </c>
      <c r="D2109" s="24">
        <v>3183000</v>
      </c>
      <c r="E2109" t="str">
        <f>IF(D2109&lt;VLOOKUP(A2109,Min!A:B,2,FALSE),"Y","")</f>
        <v/>
      </c>
      <c r="F2109">
        <f>IF(AND(OR(s_tmchk="all",IF(ISERROR(MATCH(B2109,s_teams,0)),FALSE,TRUE)),OR(s_minsal="",s_minsal&lt;=D2109),OR(s_maxsal="",s_maxsal&gt;=D2109),OR(s_minyr="",s_minyr&lt;=A2109),OR(s_maxyr="",s_maxyr&gt;=A2109),OR(s_player="",s_player=C2109)),MAX(F$1:F2108)+1,0)</f>
        <v>0</v>
      </c>
    </row>
    <row r="2110" spans="1:6">
      <c r="A2110" s="20">
        <v>2014</v>
      </c>
      <c r="B2110" s="15" t="s">
        <v>87</v>
      </c>
      <c r="C2110" s="15" t="s">
        <v>1436</v>
      </c>
      <c r="D2110" s="24">
        <v>3105302</v>
      </c>
      <c r="E2110" t="str">
        <f>IF(D2110&lt;VLOOKUP(A2110,Min!A:B,2,FALSE),"Y","")</f>
        <v/>
      </c>
      <c r="F2110">
        <f>IF(AND(OR(s_tmchk="all",IF(ISERROR(MATCH(B2110,s_teams,0)),FALSE,TRUE)),OR(s_minsal="",s_minsal&lt;=D2110),OR(s_maxsal="",s_maxsal&gt;=D2110),OR(s_minyr="",s_minyr&lt;=A2110),OR(s_maxyr="",s_maxyr&gt;=A2110),OR(s_player="",s_player=C2110)),MAX(F$1:F2109)+1,0)</f>
        <v>0</v>
      </c>
    </row>
    <row r="2111" spans="1:6">
      <c r="A2111" s="20">
        <v>2014</v>
      </c>
      <c r="B2111" s="15" t="s">
        <v>87</v>
      </c>
      <c r="C2111" s="15" t="s">
        <v>1442</v>
      </c>
      <c r="D2111" s="24">
        <v>2678640</v>
      </c>
      <c r="E2111" t="str">
        <f>IF(D2111&lt;VLOOKUP(A2111,Min!A:B,2,FALSE),"Y","")</f>
        <v/>
      </c>
      <c r="F2111">
        <f>IF(AND(OR(s_tmchk="all",IF(ISERROR(MATCH(B2111,s_teams,0)),FALSE,TRUE)),OR(s_minsal="",s_minsal&lt;=D2111),OR(s_maxsal="",s_maxsal&gt;=D2111),OR(s_minyr="",s_minyr&lt;=A2111),OR(s_maxyr="",s_maxyr&gt;=A2111),OR(s_player="",s_player=C2111)),MAX(F$1:F2110)+1,0)</f>
        <v>0</v>
      </c>
    </row>
    <row r="2112" spans="1:6">
      <c r="A2112" s="20">
        <v>2014</v>
      </c>
      <c r="B2112" s="15" t="s">
        <v>87</v>
      </c>
      <c r="C2112" s="15" t="s">
        <v>524</v>
      </c>
      <c r="D2112" s="24">
        <v>2150188</v>
      </c>
      <c r="E2112" t="str">
        <f>IF(D2112&lt;VLOOKUP(A2112,Min!A:B,2,FALSE),"Y","")</f>
        <v/>
      </c>
      <c r="F2112">
        <f>IF(AND(OR(s_tmchk="all",IF(ISERROR(MATCH(B2112,s_teams,0)),FALSE,TRUE)),OR(s_minsal="",s_minsal&lt;=D2112),OR(s_maxsal="",s_maxsal&gt;=D2112),OR(s_minyr="",s_minyr&lt;=A2112),OR(s_maxyr="",s_maxyr&gt;=A2112),OR(s_player="",s_player=C2112)),MAX(F$1:F2111)+1,0)</f>
        <v>0</v>
      </c>
    </row>
    <row r="2113" spans="1:6">
      <c r="A2113" s="20">
        <v>2014</v>
      </c>
      <c r="B2113" s="15" t="s">
        <v>87</v>
      </c>
      <c r="C2113" s="15" t="s">
        <v>5706</v>
      </c>
      <c r="D2113" s="24">
        <v>1463000</v>
      </c>
      <c r="E2113" t="str">
        <f>IF(D2113&lt;VLOOKUP(A2113,Min!A:B,2,FALSE),"Y","")</f>
        <v/>
      </c>
      <c r="F2113">
        <f>IF(AND(OR(s_tmchk="all",IF(ISERROR(MATCH(B2113,s_teams,0)),FALSE,TRUE)),OR(s_minsal="",s_minsal&lt;=D2113),OR(s_maxsal="",s_maxsal&gt;=D2113),OR(s_minyr="",s_minyr&lt;=A2113),OR(s_maxyr="",s_maxyr&gt;=A2113),OR(s_player="",s_player=C2113)),MAX(F$1:F2112)+1,0)</f>
        <v>0</v>
      </c>
    </row>
    <row r="2114" spans="1:6">
      <c r="A2114" s="20">
        <v>2014</v>
      </c>
      <c r="B2114" s="15" t="s">
        <v>87</v>
      </c>
      <c r="C2114" s="15" t="s">
        <v>3300</v>
      </c>
      <c r="D2114" s="24">
        <v>1399507</v>
      </c>
      <c r="E2114" t="str">
        <f>IF(D2114&lt;VLOOKUP(A2114,Min!A:B,2,FALSE),"Y","")</f>
        <v/>
      </c>
      <c r="F2114">
        <f>IF(AND(OR(s_tmchk="all",IF(ISERROR(MATCH(B2114,s_teams,0)),FALSE,TRUE)),OR(s_minsal="",s_minsal&lt;=D2114),OR(s_maxsal="",s_maxsal&gt;=D2114),OR(s_minyr="",s_minyr&lt;=A2114),OR(s_maxyr="",s_maxyr&gt;=A2114),OR(s_player="",s_player=C2114)),MAX(F$1:F2113)+1,0)</f>
        <v>0</v>
      </c>
    </row>
    <row r="2115" spans="1:6">
      <c r="A2115" s="20">
        <v>2014</v>
      </c>
      <c r="B2115" s="15" t="s">
        <v>87</v>
      </c>
      <c r="C2115" s="15" t="s">
        <v>460</v>
      </c>
      <c r="D2115" s="24">
        <v>1267000</v>
      </c>
      <c r="E2115" t="str">
        <f>IF(D2115&lt;VLOOKUP(A2115,Min!A:B,2,FALSE),"Y","")</f>
        <v/>
      </c>
      <c r="F2115">
        <f>IF(AND(OR(s_tmchk="all",IF(ISERROR(MATCH(B2115,s_teams,0)),FALSE,TRUE)),OR(s_minsal="",s_minsal&lt;=D2115),OR(s_maxsal="",s_maxsal&gt;=D2115),OR(s_minyr="",s_minyr&lt;=A2115),OR(s_maxyr="",s_maxyr&gt;=A2115),OR(s_player="",s_player=C2115)),MAX(F$1:F2114)+1,0)</f>
        <v>0</v>
      </c>
    </row>
    <row r="2116" spans="1:6">
      <c r="A2116" s="20">
        <v>2014</v>
      </c>
      <c r="B2116" s="15" t="s">
        <v>87</v>
      </c>
      <c r="C2116" s="15" t="s">
        <v>1817</v>
      </c>
      <c r="D2116" s="24">
        <v>884293</v>
      </c>
      <c r="E2116" t="str">
        <f>IF(D2116&lt;VLOOKUP(A2116,Min!A:B,2,FALSE),"Y","")</f>
        <v/>
      </c>
      <c r="F2116">
        <f>IF(AND(OR(s_tmchk="all",IF(ISERROR(MATCH(B2116,s_teams,0)),FALSE,TRUE)),OR(s_minsal="",s_minsal&lt;=D2116),OR(s_maxsal="",s_maxsal&gt;=D2116),OR(s_minyr="",s_minyr&lt;=A2116),OR(s_maxyr="",s_maxyr&gt;=A2116),OR(s_player="",s_player=C2116)),MAX(F$1:F2115)+1,0)</f>
        <v>0</v>
      </c>
    </row>
    <row r="2117" spans="1:6">
      <c r="A2117" s="20">
        <v>2014</v>
      </c>
      <c r="B2117" s="15" t="s">
        <v>87</v>
      </c>
      <c r="C2117" s="15" t="s">
        <v>2029</v>
      </c>
      <c r="D2117" s="24">
        <v>700000</v>
      </c>
      <c r="E2117" t="str">
        <f>IF(D2117&lt;VLOOKUP(A2117,Min!A:B,2,FALSE),"Y","")</f>
        <v/>
      </c>
      <c r="F2117">
        <f>IF(AND(OR(s_tmchk="all",IF(ISERROR(MATCH(B2117,s_teams,0)),FALSE,TRUE)),OR(s_minsal="",s_minsal&lt;=D2117),OR(s_maxsal="",s_maxsal&gt;=D2117),OR(s_minyr="",s_minyr&lt;=A2117),OR(s_maxyr="",s_maxyr&gt;=A2117),OR(s_player="",s_player=C2117)),MAX(F$1:F2116)+1,0)</f>
        <v>0</v>
      </c>
    </row>
    <row r="2118" spans="1:6">
      <c r="A2118" s="20">
        <v>2014</v>
      </c>
      <c r="B2118" s="15" t="s">
        <v>88</v>
      </c>
      <c r="C2118" s="15" t="s">
        <v>371</v>
      </c>
      <c r="D2118" s="24">
        <v>11046000</v>
      </c>
      <c r="E2118" t="str">
        <f>IF(D2118&lt;VLOOKUP(A2118,Min!A:B,2,FALSE),"Y","")</f>
        <v/>
      </c>
      <c r="F2118">
        <f>IF(AND(OR(s_tmchk="all",IF(ISERROR(MATCH(B2118,s_teams,0)),FALSE,TRUE)),OR(s_minsal="",s_minsal&lt;=D2118),OR(s_maxsal="",s_maxsal&gt;=D2118),OR(s_minyr="",s_minyr&lt;=A2118),OR(s_maxyr="",s_maxyr&gt;=A2118),OR(s_player="",s_player=C2118)),MAX(F$1:F2117)+1,0)</f>
        <v>0</v>
      </c>
    </row>
    <row r="2119" spans="1:6">
      <c r="A2119" s="20">
        <v>2014</v>
      </c>
      <c r="B2119" s="15" t="s">
        <v>88</v>
      </c>
      <c r="C2119" s="15" t="s">
        <v>3542</v>
      </c>
      <c r="D2119" s="24">
        <v>9000000</v>
      </c>
      <c r="E2119" t="str">
        <f>IF(D2119&lt;VLOOKUP(A2119,Min!A:B,2,FALSE),"Y","")</f>
        <v/>
      </c>
      <c r="F2119">
        <f>IF(AND(OR(s_tmchk="all",IF(ISERROR(MATCH(B2119,s_teams,0)),FALSE,TRUE)),OR(s_minsal="",s_minsal&lt;=D2119),OR(s_maxsal="",s_maxsal&gt;=D2119),OR(s_minyr="",s_minyr&lt;=A2119),OR(s_maxyr="",s_maxyr&gt;=A2119),OR(s_player="",s_player=C2119)),MAX(F$1:F2118)+1,0)</f>
        <v>0</v>
      </c>
    </row>
    <row r="2120" spans="1:6">
      <c r="A2120" s="20">
        <v>2014</v>
      </c>
      <c r="B2120" s="15" t="s">
        <v>88</v>
      </c>
      <c r="C2120" s="15" t="s">
        <v>269</v>
      </c>
      <c r="D2120" s="24">
        <v>7500000</v>
      </c>
      <c r="E2120" t="str">
        <f>IF(D2120&lt;VLOOKUP(A2120,Min!A:B,2,FALSE),"Y","")</f>
        <v/>
      </c>
      <c r="F2120">
        <f>IF(AND(OR(s_tmchk="all",IF(ISERROR(MATCH(B2120,s_teams,0)),FALSE,TRUE)),OR(s_minsal="",s_minsal&lt;=D2120),OR(s_maxsal="",s_maxsal&gt;=D2120),OR(s_minyr="",s_minyr&lt;=A2120),OR(s_maxyr="",s_maxyr&gt;=A2120),OR(s_player="",s_player=C2120)),MAX(F$1:F2119)+1,0)</f>
        <v>0</v>
      </c>
    </row>
    <row r="2121" spans="1:6">
      <c r="A2121" s="20">
        <v>2014</v>
      </c>
      <c r="B2121" s="15" t="s">
        <v>88</v>
      </c>
      <c r="C2121" s="15" t="s">
        <v>1471</v>
      </c>
      <c r="D2121" s="24">
        <v>6008196</v>
      </c>
      <c r="E2121" t="str">
        <f>IF(D2121&lt;VLOOKUP(A2121,Min!A:B,2,FALSE),"Y","")</f>
        <v/>
      </c>
      <c r="F2121">
        <f>IF(AND(OR(s_tmchk="all",IF(ISERROR(MATCH(B2121,s_teams,0)),FALSE,TRUE)),OR(s_minsal="",s_minsal&lt;=D2121),OR(s_maxsal="",s_maxsal&gt;=D2121),OR(s_minyr="",s_minyr&lt;=A2121),OR(s_maxyr="",s_maxyr&gt;=A2121),OR(s_player="",s_player=C2121)),MAX(F$1:F2120)+1,0)</f>
        <v>0</v>
      </c>
    </row>
    <row r="2122" spans="1:6">
      <c r="A2122" s="20">
        <v>2014</v>
      </c>
      <c r="B2122" s="15" t="s">
        <v>88</v>
      </c>
      <c r="C2122" s="15" t="s">
        <v>1097</v>
      </c>
      <c r="D2122" s="24">
        <v>4753320</v>
      </c>
      <c r="E2122" t="str">
        <f>IF(D2122&lt;VLOOKUP(A2122,Min!A:B,2,FALSE),"Y","")</f>
        <v/>
      </c>
      <c r="F2122">
        <f>IF(AND(OR(s_tmchk="all",IF(ISERROR(MATCH(B2122,s_teams,0)),FALSE,TRUE)),OR(s_minsal="",s_minsal&lt;=D2122),OR(s_maxsal="",s_maxsal&gt;=D2122),OR(s_minyr="",s_minyr&lt;=A2122),OR(s_maxyr="",s_maxyr&gt;=A2122),OR(s_player="",s_player=C2122)),MAX(F$1:F2121)+1,0)</f>
        <v>0</v>
      </c>
    </row>
    <row r="2123" spans="1:6">
      <c r="A2123" s="20">
        <v>2014</v>
      </c>
      <c r="B2123" s="15" t="s">
        <v>88</v>
      </c>
      <c r="C2123" s="15" t="s">
        <v>590</v>
      </c>
      <c r="D2123" s="24">
        <v>4000000</v>
      </c>
      <c r="E2123" t="str">
        <f>IF(D2123&lt;VLOOKUP(A2123,Min!A:B,2,FALSE),"Y","")</f>
        <v/>
      </c>
      <c r="F2123">
        <f>IF(AND(OR(s_tmchk="all",IF(ISERROR(MATCH(B2123,s_teams,0)),FALSE,TRUE)),OR(s_minsal="",s_minsal&lt;=D2123),OR(s_maxsal="",s_maxsal&gt;=D2123),OR(s_minyr="",s_minyr&lt;=A2123),OR(s_maxyr="",s_maxyr&gt;=A2123),OR(s_player="",s_player=C2123)),MAX(F$1:F2122)+1,0)</f>
        <v>0</v>
      </c>
    </row>
    <row r="2124" spans="1:6">
      <c r="A2124" s="20">
        <v>2014</v>
      </c>
      <c r="B2124" s="15" t="s">
        <v>88</v>
      </c>
      <c r="C2124" s="15" t="s">
        <v>1469</v>
      </c>
      <c r="D2124" s="24">
        <v>3452183</v>
      </c>
      <c r="E2124" t="str">
        <f>IF(D2124&lt;VLOOKUP(A2124,Min!A:B,2,FALSE),"Y","")</f>
        <v/>
      </c>
      <c r="F2124">
        <f>IF(AND(OR(s_tmchk="all",IF(ISERROR(MATCH(B2124,s_teams,0)),FALSE,TRUE)),OR(s_minsal="",s_minsal&lt;=D2124),OR(s_maxsal="",s_maxsal&gt;=D2124),OR(s_minyr="",s_minyr&lt;=A2124),OR(s_maxyr="",s_maxyr&gt;=A2124),OR(s_player="",s_player=C2124)),MAX(F$1:F2123)+1,0)</f>
        <v>0</v>
      </c>
    </row>
    <row r="2125" spans="1:6">
      <c r="A2125" s="20">
        <v>2014</v>
      </c>
      <c r="B2125" s="15" t="s">
        <v>88</v>
      </c>
      <c r="C2125" s="15" t="s">
        <v>1484</v>
      </c>
      <c r="D2125" s="24">
        <v>2438760</v>
      </c>
      <c r="E2125" t="str">
        <f>IF(D2125&lt;VLOOKUP(A2125,Min!A:B,2,FALSE),"Y","")</f>
        <v/>
      </c>
      <c r="F2125">
        <f>IF(AND(OR(s_tmchk="all",IF(ISERROR(MATCH(B2125,s_teams,0)),FALSE,TRUE)),OR(s_minsal="",s_minsal&lt;=D2125),OR(s_maxsal="",s_maxsal&gt;=D2125),OR(s_minyr="",s_minyr&lt;=A2125),OR(s_maxyr="",s_maxyr&gt;=A2125),OR(s_player="",s_player=C2125)),MAX(F$1:F2124)+1,0)</f>
        <v>0</v>
      </c>
    </row>
    <row r="2126" spans="1:6">
      <c r="A2126" s="20">
        <v>2014</v>
      </c>
      <c r="B2126" s="15" t="s">
        <v>88</v>
      </c>
      <c r="C2126" s="15" t="s">
        <v>1474</v>
      </c>
      <c r="D2126" s="24">
        <v>2323200</v>
      </c>
      <c r="E2126" t="str">
        <f>IF(D2126&lt;VLOOKUP(A2126,Min!A:B,2,FALSE),"Y","")</f>
        <v/>
      </c>
      <c r="F2126">
        <f>IF(AND(OR(s_tmchk="all",IF(ISERROR(MATCH(B2126,s_teams,0)),FALSE,TRUE)),OR(s_minsal="",s_minsal&lt;=D2126),OR(s_maxsal="",s_maxsal&gt;=D2126),OR(s_minyr="",s_minyr&lt;=A2126),OR(s_maxyr="",s_maxyr&gt;=A2126),OR(s_player="",s_player=C2126)),MAX(F$1:F2125)+1,0)</f>
        <v>0</v>
      </c>
    </row>
    <row r="2127" spans="1:6">
      <c r="A2127" s="20">
        <v>2014</v>
      </c>
      <c r="B2127" s="15" t="s">
        <v>88</v>
      </c>
      <c r="C2127" s="15" t="s">
        <v>422</v>
      </c>
      <c r="D2127" s="24">
        <v>1660257</v>
      </c>
      <c r="E2127" t="str">
        <f>IF(D2127&lt;VLOOKUP(A2127,Min!A:B,2,FALSE),"Y","")</f>
        <v/>
      </c>
      <c r="F2127">
        <f>IF(AND(OR(s_tmchk="all",IF(ISERROR(MATCH(B2127,s_teams,0)),FALSE,TRUE)),OR(s_minsal="",s_minsal&lt;=D2127),OR(s_maxsal="",s_maxsal&gt;=D2127),OR(s_minyr="",s_minyr&lt;=A2127),OR(s_maxyr="",s_maxyr&gt;=A2127),OR(s_player="",s_player=C2127)),MAX(F$1:F2126)+1,0)</f>
        <v>0</v>
      </c>
    </row>
    <row r="2128" spans="1:6">
      <c r="A2128" s="20">
        <v>2014</v>
      </c>
      <c r="B2128" s="15" t="s">
        <v>88</v>
      </c>
      <c r="C2128" s="15" t="s">
        <v>2433</v>
      </c>
      <c r="D2128" s="24">
        <v>1600000</v>
      </c>
      <c r="E2128" t="str">
        <f>IF(D2128&lt;VLOOKUP(A2128,Min!A:B,2,FALSE),"Y","")</f>
        <v/>
      </c>
      <c r="F2128">
        <f>IF(AND(OR(s_tmchk="all",IF(ISERROR(MATCH(B2128,s_teams,0)),FALSE,TRUE)),OR(s_minsal="",s_minsal&lt;=D2128),OR(s_maxsal="",s_maxsal&gt;=D2128),OR(s_minyr="",s_minyr&lt;=A2128),OR(s_maxyr="",s_maxyr&gt;=A2128),OR(s_player="",s_player=C2128)),MAX(F$1:F2127)+1,0)</f>
        <v>0</v>
      </c>
    </row>
    <row r="2129" spans="1:6">
      <c r="A2129" s="20">
        <v>2014</v>
      </c>
      <c r="B2129" s="15" t="s">
        <v>88</v>
      </c>
      <c r="C2129" s="15" t="s">
        <v>1498</v>
      </c>
      <c r="D2129" s="24">
        <v>1078800</v>
      </c>
      <c r="E2129" t="str">
        <f>IF(D2129&lt;VLOOKUP(A2129,Min!A:B,2,FALSE),"Y","")</f>
        <v/>
      </c>
      <c r="F2129">
        <f>IF(AND(OR(s_tmchk="all",IF(ISERROR(MATCH(B2129,s_teams,0)),FALSE,TRUE)),OR(s_minsal="",s_minsal&lt;=D2129),OR(s_maxsal="",s_maxsal&gt;=D2129),OR(s_minyr="",s_minyr&lt;=A2129),OR(s_maxyr="",s_maxyr&gt;=A2129),OR(s_player="",s_player=C2129)),MAX(F$1:F2128)+1,0)</f>
        <v>0</v>
      </c>
    </row>
    <row r="2130" spans="1:6">
      <c r="A2130" s="20">
        <v>2014</v>
      </c>
      <c r="B2130" s="15" t="s">
        <v>88</v>
      </c>
      <c r="C2130" s="15" t="s">
        <v>3563</v>
      </c>
      <c r="D2130" s="24">
        <v>719266</v>
      </c>
      <c r="E2130" t="str">
        <f>IF(D2130&lt;VLOOKUP(A2130,Min!A:B,2,FALSE),"Y","")</f>
        <v/>
      </c>
      <c r="F2130">
        <f>IF(AND(OR(s_tmchk="all",IF(ISERROR(MATCH(B2130,s_teams,0)),FALSE,TRUE)),OR(s_minsal="",s_minsal&lt;=D2130),OR(s_maxsal="",s_maxsal&gt;=D2130),OR(s_minyr="",s_minyr&lt;=A2130),OR(s_maxyr="",s_maxyr&gt;=A2130),OR(s_player="",s_player=C2130)),MAX(F$1:F2129)+1,0)</f>
        <v>0</v>
      </c>
    </row>
    <row r="2131" spans="1:6">
      <c r="A2131" s="20">
        <v>2014</v>
      </c>
      <c r="B2131" s="15" t="s">
        <v>88</v>
      </c>
      <c r="C2131" s="15" t="s">
        <v>595</v>
      </c>
      <c r="D2131" s="24">
        <v>490180</v>
      </c>
      <c r="E2131" t="str">
        <f>IF(D2131&lt;VLOOKUP(A2131,Min!A:B,2,FALSE),"Y","")</f>
        <v/>
      </c>
      <c r="F2131">
        <f>IF(AND(OR(s_tmchk="all",IF(ISERROR(MATCH(B2131,s_teams,0)),FALSE,TRUE)),OR(s_minsal="",s_minsal&lt;=D2131),OR(s_maxsal="",s_maxsal&gt;=D2131),OR(s_minyr="",s_minyr&lt;=A2131),OR(s_maxyr="",s_maxyr&gt;=A2131),OR(s_player="",s_player=C2131)),MAX(F$1:F2130)+1,0)</f>
        <v>0</v>
      </c>
    </row>
    <row r="2132" spans="1:6">
      <c r="A2132" s="20">
        <v>2014</v>
      </c>
      <c r="B2132" s="15" t="s">
        <v>88</v>
      </c>
      <c r="C2132" s="15" t="s">
        <v>2347</v>
      </c>
      <c r="D2132" s="24">
        <v>441883</v>
      </c>
      <c r="E2132" t="str">
        <f>IF(D2132&lt;VLOOKUP(A2132,Min!A:B,2,FALSE),"Y","")</f>
        <v>Y</v>
      </c>
      <c r="F2132">
        <f>IF(AND(OR(s_tmchk="all",IF(ISERROR(MATCH(B2132,s_teams,0)),FALSE,TRUE)),OR(s_minsal="",s_minsal&lt;=D2132),OR(s_maxsal="",s_maxsal&gt;=D2132),OR(s_minyr="",s_minyr&lt;=A2132),OR(s_maxyr="",s_maxyr&gt;=A2132),OR(s_player="",s_player=C2132)),MAX(F$1:F2131)+1,0)</f>
        <v>0</v>
      </c>
    </row>
    <row r="2133" spans="1:6">
      <c r="A2133" s="20">
        <v>2014</v>
      </c>
      <c r="B2133" s="15" t="s">
        <v>88</v>
      </c>
      <c r="C2133" s="15" t="s">
        <v>3569</v>
      </c>
      <c r="D2133" s="24">
        <v>377217</v>
      </c>
      <c r="E2133" t="str">
        <f>IF(D2133&lt;VLOOKUP(A2133,Min!A:B,2,FALSE),"Y","")</f>
        <v>Y</v>
      </c>
      <c r="F2133">
        <f>IF(AND(OR(s_tmchk="all",IF(ISERROR(MATCH(B2133,s_teams,0)),FALSE,TRUE)),OR(s_minsal="",s_minsal&lt;=D2133),OR(s_maxsal="",s_maxsal&gt;=D2133),OR(s_minyr="",s_minyr&lt;=A2133),OR(s_maxyr="",s_maxyr&gt;=A2133),OR(s_player="",s_player=C2133)),MAX(F$1:F2132)+1,0)</f>
        <v>0</v>
      </c>
    </row>
    <row r="2134" spans="1:6">
      <c r="A2134" s="20">
        <v>2014</v>
      </c>
      <c r="B2134" s="15" t="s">
        <v>88</v>
      </c>
      <c r="C2134" s="15" t="s">
        <v>3572</v>
      </c>
      <c r="D2134" s="24">
        <v>115286</v>
      </c>
      <c r="E2134" t="str">
        <f>IF(D2134&lt;VLOOKUP(A2134,Min!A:B,2,FALSE),"Y","")</f>
        <v>Y</v>
      </c>
      <c r="F2134">
        <f>IF(AND(OR(s_tmchk="all",IF(ISERROR(MATCH(B2134,s_teams,0)),FALSE,TRUE)),OR(s_minsal="",s_minsal&lt;=D2134),OR(s_maxsal="",s_maxsal&gt;=D2134),OR(s_minyr="",s_minyr&lt;=A2134),OR(s_maxyr="",s_maxyr&gt;=A2134),OR(s_player="",s_player=C2134)),MAX(F$1:F2133)+1,0)</f>
        <v>0</v>
      </c>
    </row>
    <row r="2135" spans="1:6">
      <c r="A2135" s="20">
        <v>2014</v>
      </c>
      <c r="B2135" s="15" t="s">
        <v>88</v>
      </c>
      <c r="C2135" s="15" t="s">
        <v>2771</v>
      </c>
      <c r="D2135" s="24">
        <v>34601</v>
      </c>
      <c r="E2135" t="str">
        <f>IF(D2135&lt;VLOOKUP(A2135,Min!A:B,2,FALSE),"Y","")</f>
        <v>Y</v>
      </c>
      <c r="F2135">
        <f>IF(AND(OR(s_tmchk="all",IF(ISERROR(MATCH(B2135,s_teams,0)),FALSE,TRUE)),OR(s_minsal="",s_minsal&lt;=D2135),OR(s_maxsal="",s_maxsal&gt;=D2135),OR(s_minyr="",s_minyr&lt;=A2135),OR(s_maxyr="",s_maxyr&gt;=A2135),OR(s_player="",s_player=C2135)),MAX(F$1:F2134)+1,0)</f>
        <v>0</v>
      </c>
    </row>
    <row r="2136" spans="1:6">
      <c r="A2136" s="20">
        <v>2014</v>
      </c>
      <c r="B2136" s="15" t="s">
        <v>92</v>
      </c>
      <c r="C2136" s="15" t="s">
        <v>1662</v>
      </c>
      <c r="D2136" s="24">
        <v>13000000</v>
      </c>
      <c r="E2136" t="str">
        <f>IF(D2136&lt;VLOOKUP(A2136,Min!A:B,2,FALSE),"Y","")</f>
        <v/>
      </c>
      <c r="F2136">
        <f>IF(AND(OR(s_tmchk="all",IF(ISERROR(MATCH(B2136,s_teams,0)),FALSE,TRUE)),OR(s_minsal="",s_minsal&lt;=D2136),OR(s_maxsal="",s_maxsal&gt;=D2136),OR(s_minyr="",s_minyr&lt;=A2136),OR(s_maxyr="",s_maxyr&gt;=A2136),OR(s_player="",s_player=C2136)),MAX(F$1:F2135)+1,0)</f>
        <v>0</v>
      </c>
    </row>
    <row r="2137" spans="1:6">
      <c r="A2137" s="20">
        <v>2014</v>
      </c>
      <c r="B2137" s="15" t="s">
        <v>92</v>
      </c>
      <c r="C2137" s="15" t="s">
        <v>2579</v>
      </c>
      <c r="D2137" s="24">
        <v>7794921</v>
      </c>
      <c r="E2137" t="str">
        <f>IF(D2137&lt;VLOOKUP(A2137,Min!A:B,2,FALSE),"Y","")</f>
        <v/>
      </c>
      <c r="F2137">
        <f>IF(AND(OR(s_tmchk="all",IF(ISERROR(MATCH(B2137,s_teams,0)),FALSE,TRUE)),OR(s_minsal="",s_minsal&lt;=D2137),OR(s_maxsal="",s_maxsal&gt;=D2137),OR(s_minyr="",s_minyr&lt;=A2137),OR(s_maxyr="",s_maxyr&gt;=A2137),OR(s_player="",s_player=C2137)),MAX(F$1:F2136)+1,0)</f>
        <v>0</v>
      </c>
    </row>
    <row r="2138" spans="1:6">
      <c r="A2138" s="20">
        <v>2014</v>
      </c>
      <c r="B2138" s="15" t="s">
        <v>92</v>
      </c>
      <c r="C2138" s="15" t="s">
        <v>1520</v>
      </c>
      <c r="D2138" s="24">
        <v>7727280</v>
      </c>
      <c r="E2138" t="str">
        <f>IF(D2138&lt;VLOOKUP(A2138,Min!A:B,2,FALSE),"Y","")</f>
        <v/>
      </c>
      <c r="F2138">
        <f>IF(AND(OR(s_tmchk="all",IF(ISERROR(MATCH(B2138,s_teams,0)),FALSE,TRUE)),OR(s_minsal="",s_minsal&lt;=D2138),OR(s_maxsal="",s_maxsal&gt;=D2138),OR(s_minyr="",s_minyr&lt;=A2138),OR(s_maxyr="",s_maxyr&gt;=A2138),OR(s_player="",s_player=C2138)),MAX(F$1:F2137)+1,0)</f>
        <v>0</v>
      </c>
    </row>
    <row r="2139" spans="1:6">
      <c r="A2139" s="20">
        <v>2014</v>
      </c>
      <c r="B2139" s="15" t="s">
        <v>92</v>
      </c>
      <c r="C2139" s="15" t="s">
        <v>614</v>
      </c>
      <c r="D2139" s="24">
        <v>7727280</v>
      </c>
      <c r="E2139" t="str">
        <f>IF(D2139&lt;VLOOKUP(A2139,Min!A:B,2,FALSE),"Y","")</f>
        <v/>
      </c>
      <c r="F2139">
        <f>IF(AND(OR(s_tmchk="all",IF(ISERROR(MATCH(B2139,s_teams,0)),FALSE,TRUE)),OR(s_minsal="",s_minsal&lt;=D2139),OR(s_maxsal="",s_maxsal&gt;=D2139),OR(s_minyr="",s_minyr&lt;=A2139),OR(s_maxyr="",s_maxyr&gt;=A2139),OR(s_player="",s_player=C2139)),MAX(F$1:F2138)+1,0)</f>
        <v>0</v>
      </c>
    </row>
    <row r="2140" spans="1:6">
      <c r="A2140" s="20">
        <v>2014</v>
      </c>
      <c r="B2140" s="15" t="s">
        <v>92</v>
      </c>
      <c r="C2140" s="15" t="s">
        <v>1515</v>
      </c>
      <c r="D2140" s="24">
        <v>7459925</v>
      </c>
      <c r="E2140" t="str">
        <f>IF(D2140&lt;VLOOKUP(A2140,Min!A:B,2,FALSE),"Y","")</f>
        <v/>
      </c>
      <c r="F2140">
        <f>IF(AND(OR(s_tmchk="all",IF(ISERROR(MATCH(B2140,s_teams,0)),FALSE,TRUE)),OR(s_minsal="",s_minsal&lt;=D2140),OR(s_maxsal="",s_maxsal&gt;=D2140),OR(s_minyr="",s_minyr&lt;=A2140),OR(s_maxyr="",s_maxyr&gt;=A2140),OR(s_player="",s_player=C2140)),MAX(F$1:F2139)+1,0)</f>
        <v>0</v>
      </c>
    </row>
    <row r="2141" spans="1:6">
      <c r="A2141" s="20">
        <v>2014</v>
      </c>
      <c r="B2141" s="15" t="s">
        <v>92</v>
      </c>
      <c r="C2141" s="15" t="s">
        <v>1525</v>
      </c>
      <c r="D2141" s="24">
        <v>5150000</v>
      </c>
      <c r="E2141" t="str">
        <f>IF(D2141&lt;VLOOKUP(A2141,Min!A:B,2,FALSE),"Y","")</f>
        <v/>
      </c>
      <c r="F2141">
        <f>IF(AND(OR(s_tmchk="all",IF(ISERROR(MATCH(B2141,s_teams,0)),FALSE,TRUE)),OR(s_minsal="",s_minsal&lt;=D2141),OR(s_maxsal="",s_maxsal&gt;=D2141),OR(s_minyr="",s_minyr&lt;=A2141),OR(s_maxyr="",s_maxyr&gt;=A2141),OR(s_player="",s_player=C2141)),MAX(F$1:F2140)+1,0)</f>
        <v>0</v>
      </c>
    </row>
    <row r="2142" spans="1:6">
      <c r="A2142" s="20">
        <v>2014</v>
      </c>
      <c r="B2142" s="15" t="s">
        <v>92</v>
      </c>
      <c r="C2142" s="15" t="s">
        <v>970</v>
      </c>
      <c r="D2142" s="24">
        <v>5000000</v>
      </c>
      <c r="E2142" t="str">
        <f>IF(D2142&lt;VLOOKUP(A2142,Min!A:B,2,FALSE),"Y","")</f>
        <v/>
      </c>
      <c r="F2142">
        <f>IF(AND(OR(s_tmchk="all",IF(ISERROR(MATCH(B2142,s_teams,0)),FALSE,TRUE)),OR(s_minsal="",s_minsal&lt;=D2142),OR(s_maxsal="",s_maxsal&gt;=D2142),OR(s_minyr="",s_minyr&lt;=A2142),OR(s_maxyr="",s_maxyr&gt;=A2142),OR(s_player="",s_player=C2142)),MAX(F$1:F2141)+1,0)</f>
        <v>0</v>
      </c>
    </row>
    <row r="2143" spans="1:6">
      <c r="A2143" s="20">
        <v>2014</v>
      </c>
      <c r="B2143" s="15" t="s">
        <v>92</v>
      </c>
      <c r="C2143" s="15" t="s">
        <v>1528</v>
      </c>
      <c r="D2143" s="24">
        <v>4319280</v>
      </c>
      <c r="E2143" t="str">
        <f>IF(D2143&lt;VLOOKUP(A2143,Min!A:B,2,FALSE),"Y","")</f>
        <v/>
      </c>
      <c r="F2143">
        <f>IF(AND(OR(s_tmchk="all",IF(ISERROR(MATCH(B2143,s_teams,0)),FALSE,TRUE)),OR(s_minsal="",s_minsal&lt;=D2143),OR(s_maxsal="",s_maxsal&gt;=D2143),OR(s_minyr="",s_minyr&lt;=A2143),OR(s_maxyr="",s_maxyr&gt;=A2143),OR(s_player="",s_player=C2143)),MAX(F$1:F2142)+1,0)</f>
        <v>0</v>
      </c>
    </row>
    <row r="2144" spans="1:6">
      <c r="A2144" s="20">
        <v>2014</v>
      </c>
      <c r="B2144" s="15" t="s">
        <v>92</v>
      </c>
      <c r="C2144" s="15" t="s">
        <v>1531</v>
      </c>
      <c r="D2144" s="24">
        <v>4278000</v>
      </c>
      <c r="E2144" t="str">
        <f>IF(D2144&lt;VLOOKUP(A2144,Min!A:B,2,FALSE),"Y","")</f>
        <v/>
      </c>
      <c r="F2144">
        <f>IF(AND(OR(s_tmchk="all",IF(ISERROR(MATCH(B2144,s_teams,0)),FALSE,TRUE)),OR(s_minsal="",s_minsal&lt;=D2144),OR(s_maxsal="",s_maxsal&gt;=D2144),OR(s_minyr="",s_minyr&lt;=A2144),OR(s_maxyr="",s_maxyr&gt;=A2144),OR(s_player="",s_player=C2144)),MAX(F$1:F2143)+1,0)</f>
        <v>0</v>
      </c>
    </row>
    <row r="2145" spans="1:6">
      <c r="A2145" s="20">
        <v>2014</v>
      </c>
      <c r="B2145" s="15" t="s">
        <v>92</v>
      </c>
      <c r="C2145" s="15" t="s">
        <v>2092</v>
      </c>
      <c r="D2145" s="24">
        <v>3500000</v>
      </c>
      <c r="E2145" t="str">
        <f>IF(D2145&lt;VLOOKUP(A2145,Min!A:B,2,FALSE),"Y","")</f>
        <v/>
      </c>
      <c r="F2145">
        <f>IF(AND(OR(s_tmchk="all",IF(ISERROR(MATCH(B2145,s_teams,0)),FALSE,TRUE)),OR(s_minsal="",s_minsal&lt;=D2145),OR(s_maxsal="",s_maxsal&gt;=D2145),OR(s_minyr="",s_minyr&lt;=A2145),OR(s_maxyr="",s_maxyr&gt;=A2145),OR(s_player="",s_player=C2145)),MAX(F$1:F2144)+1,0)</f>
        <v>0</v>
      </c>
    </row>
    <row r="2146" spans="1:6">
      <c r="A2146" s="20">
        <v>2014</v>
      </c>
      <c r="B2146" s="15" t="s">
        <v>92</v>
      </c>
      <c r="C2146" s="15" t="s">
        <v>1068</v>
      </c>
      <c r="D2146" s="24">
        <v>2761114</v>
      </c>
      <c r="E2146" t="str">
        <f>IF(D2146&lt;VLOOKUP(A2146,Min!A:B,2,FALSE),"Y","")</f>
        <v/>
      </c>
      <c r="F2146">
        <f>IF(AND(OR(s_tmchk="all",IF(ISERROR(MATCH(B2146,s_teams,0)),FALSE,TRUE)),OR(s_minsal="",s_minsal&lt;=D2146),OR(s_maxsal="",s_maxsal&gt;=D2146),OR(s_minyr="",s_minyr&lt;=A2146),OR(s_maxyr="",s_maxyr&gt;=A2146),OR(s_player="",s_player=C2146)),MAX(F$1:F2145)+1,0)</f>
        <v>0</v>
      </c>
    </row>
    <row r="2147" spans="1:6">
      <c r="A2147" s="20">
        <v>2014</v>
      </c>
      <c r="B2147" s="15" t="s">
        <v>92</v>
      </c>
      <c r="C2147" s="15" t="s">
        <v>487</v>
      </c>
      <c r="D2147" s="24">
        <v>2350820</v>
      </c>
      <c r="E2147" t="str">
        <f>IF(D2147&lt;VLOOKUP(A2147,Min!A:B,2,FALSE),"Y","")</f>
        <v/>
      </c>
      <c r="F2147">
        <f>IF(AND(OR(s_tmchk="all",IF(ISERROR(MATCH(B2147,s_teams,0)),FALSE,TRUE)),OR(s_minsal="",s_minsal&lt;=D2147),OR(s_maxsal="",s_maxsal&gt;=D2147),OR(s_minyr="",s_minyr&lt;=A2147),OR(s_maxyr="",s_maxyr&gt;=A2147),OR(s_player="",s_player=C2147)),MAX(F$1:F2146)+1,0)</f>
        <v>0</v>
      </c>
    </row>
    <row r="2148" spans="1:6">
      <c r="A2148" s="20">
        <v>2014</v>
      </c>
      <c r="B2148" s="15" t="s">
        <v>92</v>
      </c>
      <c r="C2148" s="15" t="s">
        <v>1210</v>
      </c>
      <c r="D2148" s="24">
        <v>2005560</v>
      </c>
      <c r="E2148" t="str">
        <f>IF(D2148&lt;VLOOKUP(A2148,Min!A:B,2,FALSE),"Y","")</f>
        <v/>
      </c>
      <c r="F2148">
        <f>IF(AND(OR(s_tmchk="all",IF(ISERROR(MATCH(B2148,s_teams,0)),FALSE,TRUE)),OR(s_minsal="",s_minsal&lt;=D2148),OR(s_maxsal="",s_maxsal&gt;=D2148),OR(s_minyr="",s_minyr&lt;=A2148),OR(s_maxyr="",s_maxyr&gt;=A2148),OR(s_player="",s_player=C2148)),MAX(F$1:F2147)+1,0)</f>
        <v>0</v>
      </c>
    </row>
    <row r="2149" spans="1:6">
      <c r="A2149" s="20">
        <v>2014</v>
      </c>
      <c r="B2149" s="15" t="s">
        <v>92</v>
      </c>
      <c r="C2149" s="15" t="s">
        <v>3597</v>
      </c>
      <c r="D2149" s="24">
        <v>1707720</v>
      </c>
      <c r="E2149" t="str">
        <f>IF(D2149&lt;VLOOKUP(A2149,Min!A:B,2,FALSE),"Y","")</f>
        <v/>
      </c>
      <c r="F2149">
        <f>IF(AND(OR(s_tmchk="all",IF(ISERROR(MATCH(B2149,s_teams,0)),FALSE,TRUE)),OR(s_minsal="",s_minsal&lt;=D2149),OR(s_maxsal="",s_maxsal&gt;=D2149),OR(s_minyr="",s_minyr&lt;=A2149),OR(s_maxyr="",s_maxyr&gt;=A2149),OR(s_player="",s_player=C2149)),MAX(F$1:F2148)+1,0)</f>
        <v>0</v>
      </c>
    </row>
    <row r="2150" spans="1:6">
      <c r="A2150" s="20">
        <v>2014</v>
      </c>
      <c r="B2150" s="15" t="s">
        <v>92</v>
      </c>
      <c r="C2150" s="15" t="s">
        <v>2282</v>
      </c>
      <c r="D2150" s="24">
        <v>1399507</v>
      </c>
      <c r="E2150" t="str">
        <f>IF(D2150&lt;VLOOKUP(A2150,Min!A:B,2,FALSE),"Y","")</f>
        <v/>
      </c>
      <c r="F2150">
        <f>IF(AND(OR(s_tmchk="all",IF(ISERROR(MATCH(B2150,s_teams,0)),FALSE,TRUE)),OR(s_minsal="",s_minsal&lt;=D2150),OR(s_maxsal="",s_maxsal&gt;=D2150),OR(s_minyr="",s_minyr&lt;=A2150),OR(s_maxyr="",s_maxyr&gt;=A2150),OR(s_player="",s_player=C2150)),MAX(F$1:F2149)+1,0)</f>
        <v>0</v>
      </c>
    </row>
    <row r="2151" spans="1:6">
      <c r="A2151" s="20">
        <v>2014</v>
      </c>
      <c r="B2151" s="15" t="s">
        <v>92</v>
      </c>
      <c r="C2151" s="15" t="s">
        <v>1548</v>
      </c>
      <c r="D2151" s="24">
        <v>916099</v>
      </c>
      <c r="E2151" t="str">
        <f>IF(D2151&lt;VLOOKUP(A2151,Min!A:B,2,FALSE),"Y","")</f>
        <v/>
      </c>
      <c r="F2151">
        <f>IF(AND(OR(s_tmchk="all",IF(ISERROR(MATCH(B2151,s_teams,0)),FALSE,TRUE)),OR(s_minsal="",s_minsal&lt;=D2151),OR(s_maxsal="",s_maxsal&gt;=D2151),OR(s_minyr="",s_minyr&lt;=A2151),OR(s_maxyr="",s_maxyr&gt;=A2151),OR(s_player="",s_player=C2151)),MAX(F$1:F2150)+1,0)</f>
        <v>0</v>
      </c>
    </row>
    <row r="2152" spans="1:6">
      <c r="A2152" s="20">
        <v>2014</v>
      </c>
      <c r="B2152" s="15" t="s">
        <v>92</v>
      </c>
      <c r="C2152" s="15" t="s">
        <v>2370</v>
      </c>
      <c r="D2152" s="24">
        <v>884293</v>
      </c>
      <c r="E2152" t="str">
        <f>IF(D2152&lt;VLOOKUP(A2152,Min!A:B,2,FALSE),"Y","")</f>
        <v/>
      </c>
      <c r="F2152">
        <f>IF(AND(OR(s_tmchk="all",IF(ISERROR(MATCH(B2152,s_teams,0)),FALSE,TRUE)),OR(s_minsal="",s_minsal&lt;=D2152),OR(s_maxsal="",s_maxsal&gt;=D2152),OR(s_minyr="",s_minyr&lt;=A2152),OR(s_maxyr="",s_maxyr&gt;=A2152),OR(s_player="",s_player=C2152)),MAX(F$1:F2151)+1,0)</f>
        <v>0</v>
      </c>
    </row>
    <row r="2153" spans="1:6">
      <c r="A2153" s="20">
        <v>2014</v>
      </c>
      <c r="B2153" s="15" t="s">
        <v>92</v>
      </c>
      <c r="C2153" s="15" t="s">
        <v>2598</v>
      </c>
      <c r="D2153" s="24">
        <v>490180</v>
      </c>
      <c r="E2153" t="str">
        <f>IF(D2153&lt;VLOOKUP(A2153,Min!A:B,2,FALSE),"Y","")</f>
        <v/>
      </c>
      <c r="F2153">
        <f>IF(AND(OR(s_tmchk="all",IF(ISERROR(MATCH(B2153,s_teams,0)),FALSE,TRUE)),OR(s_minsal="",s_minsal&lt;=D2153),OR(s_maxsal="",s_maxsal&gt;=D2153),OR(s_minyr="",s_minyr&lt;=A2153),OR(s_maxyr="",s_maxyr&gt;=A2153),OR(s_player="",s_player=C2153)),MAX(F$1:F2152)+1,0)</f>
        <v>0</v>
      </c>
    </row>
    <row r="2154" spans="1:6">
      <c r="A2154" s="20">
        <v>2014</v>
      </c>
      <c r="B2154" s="15" t="s">
        <v>92</v>
      </c>
      <c r="C2154" s="15" t="s">
        <v>1539</v>
      </c>
      <c r="D2154" s="24">
        <v>411620</v>
      </c>
      <c r="E2154" t="str">
        <f>IF(D2154&lt;VLOOKUP(A2154,Min!A:B,2,FALSE),"Y","")</f>
        <v>Y</v>
      </c>
      <c r="F2154">
        <f>IF(AND(OR(s_tmchk="all",IF(ISERROR(MATCH(B2154,s_teams,0)),FALSE,TRUE)),OR(s_minsal="",s_minsal&lt;=D2154),OR(s_maxsal="",s_maxsal&gt;=D2154),OR(s_minyr="",s_minyr&lt;=A2154),OR(s_maxyr="",s_maxyr&gt;=A2154),OR(s_player="",s_player=C2154)),MAX(F$1:F2153)+1,0)</f>
        <v>0</v>
      </c>
    </row>
    <row r="2155" spans="1:6">
      <c r="A2155" s="20">
        <v>2013</v>
      </c>
      <c r="B2155" s="15" t="s">
        <v>28</v>
      </c>
      <c r="C2155" s="15" t="s">
        <v>502</v>
      </c>
      <c r="D2155" s="24">
        <v>13200000</v>
      </c>
      <c r="E2155" t="str">
        <f>IF(D2155&lt;VLOOKUP(A2155,Min!A:B,2,FALSE),"Y","")</f>
        <v/>
      </c>
      <c r="F2155">
        <f>IF(AND(OR(s_tmchk="all",IF(ISERROR(MATCH(B2155,s_teams,0)),FALSE,TRUE)),OR(s_minsal="",s_minsal&lt;=D2155),OR(s_maxsal="",s_maxsal&gt;=D2155),OR(s_minyr="",s_minyr&lt;=A2155),OR(s_maxyr="",s_maxyr&gt;=A2155),OR(s_player="",s_player=C2155)),MAX(F$1:F2154)+1,0)</f>
        <v>0</v>
      </c>
    </row>
    <row r="2156" spans="1:6">
      <c r="A2156" s="20">
        <v>2013</v>
      </c>
      <c r="B2156" s="15" t="s">
        <v>28</v>
      </c>
      <c r="C2156" s="15" t="s">
        <v>105</v>
      </c>
      <c r="D2156" s="24">
        <v>12000000</v>
      </c>
      <c r="E2156" t="str">
        <f>IF(D2156&lt;VLOOKUP(A2156,Min!A:B,2,FALSE),"Y","")</f>
        <v/>
      </c>
      <c r="F2156">
        <f>IF(AND(OR(s_tmchk="all",IF(ISERROR(MATCH(B2156,s_teams,0)),FALSE,TRUE)),OR(s_minsal="",s_minsal&lt;=D2156),OR(s_maxsal="",s_maxsal&gt;=D2156),OR(s_minyr="",s_minyr&lt;=A2156),OR(s_maxyr="",s_maxyr&gt;=A2156),OR(s_player="",s_player=C2156)),MAX(F$1:F2155)+1,0)</f>
        <v>0</v>
      </c>
    </row>
    <row r="2157" spans="1:6">
      <c r="A2157" s="20">
        <v>2013</v>
      </c>
      <c r="B2157" s="15" t="s">
        <v>28</v>
      </c>
      <c r="C2157" s="15" t="s">
        <v>403</v>
      </c>
      <c r="D2157" s="24">
        <v>8500000</v>
      </c>
      <c r="E2157" t="str">
        <f>IF(D2157&lt;VLOOKUP(A2157,Min!A:B,2,FALSE),"Y","")</f>
        <v/>
      </c>
      <c r="F2157">
        <f>IF(AND(OR(s_tmchk="all",IF(ISERROR(MATCH(B2157,s_teams,0)),FALSE,TRUE)),OR(s_minsal="",s_minsal&lt;=D2157),OR(s_maxsal="",s_maxsal&gt;=D2157),OR(s_minyr="",s_minyr&lt;=A2157),OR(s_maxyr="",s_maxyr&gt;=A2157),OR(s_player="",s_player=C2157)),MAX(F$1:F2156)+1,0)</f>
        <v>0</v>
      </c>
    </row>
    <row r="2158" spans="1:6">
      <c r="A2158" s="20">
        <v>2013</v>
      </c>
      <c r="B2158" s="15" t="s">
        <v>28</v>
      </c>
      <c r="C2158" s="15" t="s">
        <v>397</v>
      </c>
      <c r="D2158" s="24">
        <v>5248750</v>
      </c>
      <c r="E2158" t="str">
        <f>IF(D2158&lt;VLOOKUP(A2158,Min!A:B,2,FALSE),"Y","")</f>
        <v/>
      </c>
      <c r="F2158">
        <f>IF(AND(OR(s_tmchk="all",IF(ISERROR(MATCH(B2158,s_teams,0)),FALSE,TRUE)),OR(s_minsal="",s_minsal&lt;=D2158),OR(s_maxsal="",s_maxsal&gt;=D2158),OR(s_minyr="",s_minyr&lt;=A2158),OR(s_maxyr="",s_maxyr&gt;=A2158),OR(s_player="",s_player=C2158)),MAX(F$1:F2157)+1,0)</f>
        <v>0</v>
      </c>
    </row>
    <row r="2159" spans="1:6">
      <c r="A2159" s="20">
        <v>2013</v>
      </c>
      <c r="B2159" s="15" t="s">
        <v>28</v>
      </c>
      <c r="C2159" s="15" t="s">
        <v>114</v>
      </c>
      <c r="D2159" s="24">
        <v>5000000</v>
      </c>
      <c r="E2159" t="str">
        <f>IF(D2159&lt;VLOOKUP(A2159,Min!A:B,2,FALSE),"Y","")</f>
        <v/>
      </c>
      <c r="F2159">
        <f>IF(AND(OR(s_tmchk="all",IF(ISERROR(MATCH(B2159,s_teams,0)),FALSE,TRUE)),OR(s_minsal="",s_minsal&lt;=D2159),OR(s_maxsal="",s_maxsal&gt;=D2159),OR(s_minyr="",s_minyr&lt;=A2159),OR(s_maxyr="",s_maxyr&gt;=A2159),OR(s_player="",s_player=C2159)),MAX(F$1:F2158)+1,0)</f>
        <v>0</v>
      </c>
    </row>
    <row r="2160" spans="1:6">
      <c r="A2160" s="20">
        <v>2013</v>
      </c>
      <c r="B2160" s="15" t="s">
        <v>28</v>
      </c>
      <c r="C2160" s="15" t="s">
        <v>1976</v>
      </c>
      <c r="D2160" s="24">
        <v>5000000</v>
      </c>
      <c r="E2160" t="str">
        <f>IF(D2160&lt;VLOOKUP(A2160,Min!A:B,2,FALSE),"Y","")</f>
        <v/>
      </c>
      <c r="F2160">
        <f>IF(AND(OR(s_tmchk="all",IF(ISERROR(MATCH(B2160,s_teams,0)),FALSE,TRUE)),OR(s_minsal="",s_minsal&lt;=D2160),OR(s_maxsal="",s_maxsal&gt;=D2160),OR(s_minyr="",s_minyr&lt;=A2160),OR(s_maxyr="",s_maxyr&gt;=A2160),OR(s_player="",s_player=C2160)),MAX(F$1:F2159)+1,0)</f>
        <v>0</v>
      </c>
    </row>
    <row r="2161" spans="1:6">
      <c r="A2161" s="20">
        <v>2013</v>
      </c>
      <c r="B2161" s="15" t="s">
        <v>28</v>
      </c>
      <c r="C2161" s="15" t="s">
        <v>3612</v>
      </c>
      <c r="D2161" s="24">
        <v>3500000</v>
      </c>
      <c r="E2161" t="str">
        <f>IF(D2161&lt;VLOOKUP(A2161,Min!A:B,2,FALSE),"Y","")</f>
        <v/>
      </c>
      <c r="F2161">
        <f>IF(AND(OR(s_tmchk="all",IF(ISERROR(MATCH(B2161,s_teams,0)),FALSE,TRUE)),OR(s_minsal="",s_minsal&lt;=D2161),OR(s_maxsal="",s_maxsal&gt;=D2161),OR(s_minyr="",s_minyr&lt;=A2161),OR(s_maxyr="",s_maxyr&gt;=A2161),OR(s_player="",s_player=C2161)),MAX(F$1:F2160)+1,0)</f>
        <v>0</v>
      </c>
    </row>
    <row r="2162" spans="1:6">
      <c r="A2162" s="20">
        <v>2013</v>
      </c>
      <c r="B2162" s="15" t="s">
        <v>28</v>
      </c>
      <c r="C2162" s="15" t="s">
        <v>384</v>
      </c>
      <c r="D2162" s="24">
        <v>2900000</v>
      </c>
      <c r="E2162" t="str">
        <f>IF(D2162&lt;VLOOKUP(A2162,Min!A:B,2,FALSE),"Y","")</f>
        <v/>
      </c>
      <c r="F2162">
        <f>IF(AND(OR(s_tmchk="all",IF(ISERROR(MATCH(B2162,s_teams,0)),FALSE,TRUE)),OR(s_minsal="",s_minsal&lt;=D2162),OR(s_maxsal="",s_maxsal&gt;=D2162),OR(s_minyr="",s_minyr&lt;=A2162),OR(s_maxyr="",s_maxyr&gt;=A2162),OR(s_player="",s_player=C2162)),MAX(F$1:F2161)+1,0)</f>
        <v>0</v>
      </c>
    </row>
    <row r="2163" spans="1:6">
      <c r="A2163" s="20">
        <v>2013</v>
      </c>
      <c r="B2163" s="15" t="s">
        <v>28</v>
      </c>
      <c r="C2163" s="15" t="s">
        <v>111</v>
      </c>
      <c r="D2163" s="24">
        <v>2433077</v>
      </c>
      <c r="E2163" t="str">
        <f>IF(D2163&lt;VLOOKUP(A2163,Min!A:B,2,FALSE),"Y","")</f>
        <v/>
      </c>
      <c r="F2163">
        <f>IF(AND(OR(s_tmchk="all",IF(ISERROR(MATCH(B2163,s_teams,0)),FALSE,TRUE)),OR(s_minsal="",s_minsal&lt;=D2163),OR(s_maxsal="",s_maxsal&gt;=D2163),OR(s_minyr="",s_minyr&lt;=A2163),OR(s_maxyr="",s_maxyr&gt;=A2163),OR(s_player="",s_player=C2163)),MAX(F$1:F2162)+1,0)</f>
        <v>0</v>
      </c>
    </row>
    <row r="2164" spans="1:6">
      <c r="A2164" s="20">
        <v>2013</v>
      </c>
      <c r="B2164" s="15" t="s">
        <v>28</v>
      </c>
      <c r="C2164" s="15" t="s">
        <v>3618</v>
      </c>
      <c r="D2164" s="24">
        <v>2240450</v>
      </c>
      <c r="E2164" t="str">
        <f>IF(D2164&lt;VLOOKUP(A2164,Min!A:B,2,FALSE),"Y","")</f>
        <v/>
      </c>
      <c r="F2164">
        <f>IF(AND(OR(s_tmchk="all",IF(ISERROR(MATCH(B2164,s_teams,0)),FALSE,TRUE)),OR(s_minsal="",s_minsal&lt;=D2164),OR(s_maxsal="",s_maxsal&gt;=D2164),OR(s_minyr="",s_minyr&lt;=A2164),OR(s_maxyr="",s_maxyr&gt;=A2164),OR(s_player="",s_player=C2164)),MAX(F$1:F2163)+1,0)</f>
        <v>0</v>
      </c>
    </row>
    <row r="2165" spans="1:6">
      <c r="A2165" s="20">
        <v>2013</v>
      </c>
      <c r="B2165" s="15" t="s">
        <v>28</v>
      </c>
      <c r="C2165" s="15" t="s">
        <v>721</v>
      </c>
      <c r="D2165" s="24">
        <v>1500000</v>
      </c>
      <c r="E2165" t="str">
        <f>IF(D2165&lt;VLOOKUP(A2165,Min!A:B,2,FALSE),"Y","")</f>
        <v/>
      </c>
      <c r="F2165">
        <f>IF(AND(OR(s_tmchk="all",IF(ISERROR(MATCH(B2165,s_teams,0)),FALSE,TRUE)),OR(s_minsal="",s_minsal&lt;=D2165),OR(s_maxsal="",s_maxsal&gt;=D2165),OR(s_minyr="",s_minyr&lt;=A2165),OR(s_maxyr="",s_maxyr&gt;=A2165),OR(s_player="",s_player=C2165)),MAX(F$1:F2164)+1,0)</f>
        <v>0</v>
      </c>
    </row>
    <row r="2166" spans="1:6">
      <c r="A2166" s="20">
        <v>2013</v>
      </c>
      <c r="B2166" s="15" t="s">
        <v>28</v>
      </c>
      <c r="C2166" s="15" t="s">
        <v>1275</v>
      </c>
      <c r="D2166" s="24">
        <v>1204560</v>
      </c>
      <c r="E2166" t="str">
        <f>IF(D2166&lt;VLOOKUP(A2166,Min!A:B,2,FALSE),"Y","")</f>
        <v/>
      </c>
      <c r="F2166">
        <f>IF(AND(OR(s_tmchk="all",IF(ISERROR(MATCH(B2166,s_teams,0)),FALSE,TRUE)),OR(s_minsal="",s_minsal&lt;=D2166),OR(s_maxsal="",s_maxsal&gt;=D2166),OR(s_minyr="",s_minyr&lt;=A2166),OR(s_maxyr="",s_maxyr&gt;=A2166),OR(s_player="",s_player=C2166)),MAX(F$1:F2165)+1,0)</f>
        <v>0</v>
      </c>
    </row>
    <row r="2167" spans="1:6">
      <c r="A2167" s="20">
        <v>2013</v>
      </c>
      <c r="B2167" s="15" t="s">
        <v>28</v>
      </c>
      <c r="C2167" s="15" t="s">
        <v>3625</v>
      </c>
      <c r="D2167" s="24">
        <v>962195</v>
      </c>
      <c r="E2167" t="str">
        <f>IF(D2167&lt;VLOOKUP(A2167,Min!A:B,2,FALSE),"Y","")</f>
        <v/>
      </c>
      <c r="F2167">
        <f>IF(AND(OR(s_tmchk="all",IF(ISERROR(MATCH(B2167,s_teams,0)),FALSE,TRUE)),OR(s_minsal="",s_minsal&lt;=D2167),OR(s_maxsal="",s_maxsal&gt;=D2167),OR(s_minyr="",s_minyr&lt;=A2167),OR(s_maxyr="",s_maxyr&gt;=A2167),OR(s_player="",s_player=C2167)),MAX(F$1:F2166)+1,0)</f>
        <v>0</v>
      </c>
    </row>
    <row r="2168" spans="1:6">
      <c r="A2168" s="20">
        <v>2013</v>
      </c>
      <c r="B2168" s="15" t="s">
        <v>28</v>
      </c>
      <c r="C2168" s="15" t="s">
        <v>518</v>
      </c>
      <c r="D2168" s="24">
        <v>915852</v>
      </c>
      <c r="E2168" t="str">
        <f>IF(D2168&lt;VLOOKUP(A2168,Min!A:B,2,FALSE),"Y","")</f>
        <v/>
      </c>
      <c r="F2168">
        <f>IF(AND(OR(s_tmchk="all",IF(ISERROR(MATCH(B2168,s_teams,0)),FALSE,TRUE)),OR(s_minsal="",s_minsal&lt;=D2168),OR(s_maxsal="",s_maxsal&gt;=D2168),OR(s_minyr="",s_minyr&lt;=A2168),OR(s_maxyr="",s_maxyr&gt;=A2168),OR(s_player="",s_player=C2168)),MAX(F$1:F2167)+1,0)</f>
        <v>0</v>
      </c>
    </row>
    <row r="2169" spans="1:6">
      <c r="A2169" s="20">
        <v>2013</v>
      </c>
      <c r="B2169" s="15" t="s">
        <v>28</v>
      </c>
      <c r="C2169" s="15" t="s">
        <v>3241</v>
      </c>
      <c r="D2169" s="24">
        <v>762195</v>
      </c>
      <c r="E2169" t="str">
        <f>IF(D2169&lt;VLOOKUP(A2169,Min!A:B,2,FALSE),"Y","")</f>
        <v/>
      </c>
      <c r="F2169">
        <f>IF(AND(OR(s_tmchk="all",IF(ISERROR(MATCH(B2169,s_teams,0)),FALSE,TRUE)),OR(s_minsal="",s_minsal&lt;=D2169),OR(s_maxsal="",s_maxsal&gt;=D2169),OR(s_minyr="",s_minyr&lt;=A2169),OR(s_maxyr="",s_maxyr&gt;=A2169),OR(s_player="",s_player=C2169)),MAX(F$1:F2168)+1,0)</f>
        <v>0</v>
      </c>
    </row>
    <row r="2170" spans="1:6">
      <c r="A2170" s="20">
        <v>2013</v>
      </c>
      <c r="B2170" s="15" t="s">
        <v>28</v>
      </c>
      <c r="C2170" s="15" t="s">
        <v>3632</v>
      </c>
      <c r="D2170" s="24">
        <v>762195</v>
      </c>
      <c r="E2170" t="str">
        <f>IF(D2170&lt;VLOOKUP(A2170,Min!A:B,2,FALSE),"Y","")</f>
        <v/>
      </c>
      <c r="F2170">
        <f>IF(AND(OR(s_tmchk="all",IF(ISERROR(MATCH(B2170,s_teams,0)),FALSE,TRUE)),OR(s_minsal="",s_minsal&lt;=D2170),OR(s_maxsal="",s_maxsal&gt;=D2170),OR(s_minyr="",s_minyr&lt;=A2170),OR(s_maxyr="",s_maxyr&gt;=A2170),OR(s_player="",s_player=C2170)),MAX(F$1:F2169)+1,0)</f>
        <v>0</v>
      </c>
    </row>
    <row r="2171" spans="1:6">
      <c r="A2171" s="20">
        <v>2013</v>
      </c>
      <c r="B2171" s="15" t="s">
        <v>28</v>
      </c>
      <c r="C2171" s="15" t="s">
        <v>120</v>
      </c>
      <c r="D2171" s="24">
        <v>473604</v>
      </c>
      <c r="E2171" t="str">
        <f>IF(D2171&lt;VLOOKUP(A2171,Min!A:B,2,FALSE),"Y","")</f>
        <v/>
      </c>
      <c r="F2171">
        <f>IF(AND(OR(s_tmchk="all",IF(ISERROR(MATCH(B2171,s_teams,0)),FALSE,TRUE)),OR(s_minsal="",s_minsal&lt;=D2171),OR(s_maxsal="",s_maxsal&gt;=D2171),OR(s_minyr="",s_minyr&lt;=A2171),OR(s_maxyr="",s_maxyr&gt;=A2171),OR(s_player="",s_player=C2171)),MAX(F$1:F2170)+1,0)</f>
        <v>0</v>
      </c>
    </row>
    <row r="2172" spans="1:6">
      <c r="A2172" s="20">
        <v>2013</v>
      </c>
      <c r="B2172" s="15" t="s">
        <v>28</v>
      </c>
      <c r="C2172" s="15" t="s">
        <v>3638</v>
      </c>
      <c r="D2172" s="24">
        <v>165487</v>
      </c>
      <c r="E2172" t="str">
        <f>IF(D2172&lt;VLOOKUP(A2172,Min!A:B,2,FALSE),"Y","")</f>
        <v>Y</v>
      </c>
      <c r="F2172">
        <f>IF(AND(OR(s_tmchk="all",IF(ISERROR(MATCH(B2172,s_teams,0)),FALSE,TRUE)),OR(s_minsal="",s_minsal&lt;=D2172),OR(s_maxsal="",s_maxsal&gt;=D2172),OR(s_minyr="",s_minyr&lt;=A2172),OR(s_maxyr="",s_maxyr&gt;=A2172),OR(s_player="",s_player=C2172)),MAX(F$1:F2171)+1,0)</f>
        <v>0</v>
      </c>
    </row>
    <row r="2173" spans="1:6">
      <c r="A2173" s="20">
        <v>2013</v>
      </c>
      <c r="B2173" s="15" t="s">
        <v>32</v>
      </c>
      <c r="C2173" s="15" t="s">
        <v>716</v>
      </c>
      <c r="D2173" s="24">
        <v>16790345</v>
      </c>
      <c r="E2173" t="str">
        <f>IF(D2173&lt;VLOOKUP(A2173,Min!A:B,2,FALSE),"Y","")</f>
        <v/>
      </c>
      <c r="F2173">
        <f>IF(AND(OR(s_tmchk="all",IF(ISERROR(MATCH(B2173,s_teams,0)),FALSE,TRUE)),OR(s_minsal="",s_minsal&lt;=D2173),OR(s_maxsal="",s_maxsal&gt;=D2173),OR(s_minyr="",s_minyr&lt;=A2173),OR(s_maxyr="",s_maxyr&gt;=A2173),OR(s_player="",s_player=C2173)),MAX(F$1:F2172)+1,0)</f>
        <v>0</v>
      </c>
    </row>
    <row r="2174" spans="1:6">
      <c r="A2174" s="20">
        <v>2013</v>
      </c>
      <c r="B2174" s="15" t="s">
        <v>32</v>
      </c>
      <c r="C2174" s="15" t="s">
        <v>944</v>
      </c>
      <c r="D2174" s="24">
        <v>11566265</v>
      </c>
      <c r="E2174" t="str">
        <f>IF(D2174&lt;VLOOKUP(A2174,Min!A:B,2,FALSE),"Y","")</f>
        <v/>
      </c>
      <c r="F2174">
        <f>IF(AND(OR(s_tmchk="all",IF(ISERROR(MATCH(B2174,s_teams,0)),FALSE,TRUE)),OR(s_minsal="",s_minsal&lt;=D2174),OR(s_maxsal="",s_maxsal&gt;=D2174),OR(s_minyr="",s_minyr&lt;=A2174),OR(s_maxyr="",s_maxyr&gt;=A2174),OR(s_player="",s_player=C2174)),MAX(F$1:F2173)+1,0)</f>
        <v>0</v>
      </c>
    </row>
    <row r="2175" spans="1:6">
      <c r="A2175" s="20">
        <v>2013</v>
      </c>
      <c r="B2175" s="15" t="s">
        <v>32</v>
      </c>
      <c r="C2175" s="15" t="s">
        <v>796</v>
      </c>
      <c r="D2175" s="24">
        <v>11000000</v>
      </c>
      <c r="E2175" t="str">
        <f>IF(D2175&lt;VLOOKUP(A2175,Min!A:B,2,FALSE),"Y","")</f>
        <v/>
      </c>
      <c r="F2175">
        <f>IF(AND(OR(s_tmchk="all",IF(ISERROR(MATCH(B2175,s_teams,0)),FALSE,TRUE)),OR(s_minsal="",s_minsal&lt;=D2175),OR(s_maxsal="",s_maxsal&gt;=D2175),OR(s_minyr="",s_minyr&lt;=A2175),OR(s_maxyr="",s_maxyr&gt;=A2175),OR(s_player="",s_player=C2175)),MAX(F$1:F2174)+1,0)</f>
        <v>0</v>
      </c>
    </row>
    <row r="2176" spans="1:6">
      <c r="A2176" s="20">
        <v>2013</v>
      </c>
      <c r="B2176" s="15" t="s">
        <v>32</v>
      </c>
      <c r="C2176" s="15" t="s">
        <v>707</v>
      </c>
      <c r="D2176" s="24">
        <v>8385000</v>
      </c>
      <c r="E2176" t="str">
        <f>IF(D2176&lt;VLOOKUP(A2176,Min!A:B,2,FALSE),"Y","")</f>
        <v/>
      </c>
      <c r="F2176">
        <f>IF(AND(OR(s_tmchk="all",IF(ISERROR(MATCH(B2176,s_teams,0)),FALSE,TRUE)),OR(s_minsal="",s_minsal&lt;=D2176),OR(s_maxsal="",s_maxsal&gt;=D2176),OR(s_minyr="",s_minyr&lt;=A2176),OR(s_maxyr="",s_maxyr&gt;=A2176),OR(s_player="",s_player=C2176)),MAX(F$1:F2175)+1,0)</f>
        <v>0</v>
      </c>
    </row>
    <row r="2177" spans="1:6">
      <c r="A2177" s="20">
        <v>2013</v>
      </c>
      <c r="B2177" s="15" t="s">
        <v>32</v>
      </c>
      <c r="C2177" s="15" t="s">
        <v>760</v>
      </c>
      <c r="D2177" s="24">
        <v>6000000</v>
      </c>
      <c r="E2177" t="str">
        <f>IF(D2177&lt;VLOOKUP(A2177,Min!A:B,2,FALSE),"Y","")</f>
        <v/>
      </c>
      <c r="F2177">
        <f>IF(AND(OR(s_tmchk="all",IF(ISERROR(MATCH(B2177,s_teams,0)),FALSE,TRUE)),OR(s_minsal="",s_minsal&lt;=D2177),OR(s_maxsal="",s_maxsal&gt;=D2177),OR(s_minyr="",s_minyr&lt;=A2177),OR(s_maxyr="",s_maxyr&gt;=A2177),OR(s_player="",s_player=C2177)),MAX(F$1:F2176)+1,0)</f>
        <v>0</v>
      </c>
    </row>
    <row r="2178" spans="1:6">
      <c r="A2178" s="20">
        <v>2013</v>
      </c>
      <c r="B2178" s="15" t="s">
        <v>32</v>
      </c>
      <c r="C2178" s="15" t="s">
        <v>278</v>
      </c>
      <c r="D2178" s="24">
        <v>5000000</v>
      </c>
      <c r="E2178" t="str">
        <f>IF(D2178&lt;VLOOKUP(A2178,Min!A:B,2,FALSE),"Y","")</f>
        <v/>
      </c>
      <c r="F2178">
        <f>IF(AND(OR(s_tmchk="all",IF(ISERROR(MATCH(B2178,s_teams,0)),FALSE,TRUE)),OR(s_minsal="",s_minsal&lt;=D2178),OR(s_maxsal="",s_maxsal&gt;=D2178),OR(s_minyr="",s_minyr&lt;=A2178),OR(s_maxyr="",s_maxyr&gt;=A2178),OR(s_player="",s_player=C2178)),MAX(F$1:F2177)+1,0)</f>
        <v>0</v>
      </c>
    </row>
    <row r="2179" spans="1:6">
      <c r="A2179" s="20">
        <v>2013</v>
      </c>
      <c r="B2179" s="15" t="s">
        <v>32</v>
      </c>
      <c r="C2179" s="15" t="s">
        <v>634</v>
      </c>
      <c r="D2179" s="24">
        <v>5000000</v>
      </c>
      <c r="E2179" t="str">
        <f>IF(D2179&lt;VLOOKUP(A2179,Min!A:B,2,FALSE),"Y","")</f>
        <v/>
      </c>
      <c r="F2179">
        <f>IF(AND(OR(s_tmchk="all",IF(ISERROR(MATCH(B2179,s_teams,0)),FALSE,TRUE)),OR(s_minsal="",s_minsal&lt;=D2179),OR(s_maxsal="",s_maxsal&gt;=D2179),OR(s_minyr="",s_minyr&lt;=A2179),OR(s_maxyr="",s_maxyr&gt;=A2179),OR(s_player="",s_player=C2179)),MAX(F$1:F2178)+1,0)</f>
        <v>0</v>
      </c>
    </row>
    <row r="2180" spans="1:6">
      <c r="A2180" s="20">
        <v>2013</v>
      </c>
      <c r="B2180" s="15" t="s">
        <v>32</v>
      </c>
      <c r="C2180" s="15" t="s">
        <v>153</v>
      </c>
      <c r="D2180" s="24">
        <v>1630800</v>
      </c>
      <c r="E2180" t="str">
        <f>IF(D2180&lt;VLOOKUP(A2180,Min!A:B,2,FALSE),"Y","")</f>
        <v/>
      </c>
      <c r="F2180">
        <f>IF(AND(OR(s_tmchk="all",IF(ISERROR(MATCH(B2180,s_teams,0)),FALSE,TRUE)),OR(s_minsal="",s_minsal&lt;=D2180),OR(s_maxsal="",s_maxsal&gt;=D2180),OR(s_minyr="",s_minyr&lt;=A2180),OR(s_maxyr="",s_maxyr&gt;=A2180),OR(s_player="",s_player=C2180)),MAX(F$1:F2179)+1,0)</f>
        <v>0</v>
      </c>
    </row>
    <row r="2181" spans="1:6">
      <c r="A2181" s="20">
        <v>2013</v>
      </c>
      <c r="B2181" s="15" t="s">
        <v>32</v>
      </c>
      <c r="C2181" s="15" t="s">
        <v>3655</v>
      </c>
      <c r="D2181" s="24">
        <v>1352181</v>
      </c>
      <c r="E2181" t="str">
        <f>IF(D2181&lt;VLOOKUP(A2181,Min!A:B,2,FALSE),"Y","")</f>
        <v/>
      </c>
      <c r="F2181">
        <f>IF(AND(OR(s_tmchk="all",IF(ISERROR(MATCH(B2181,s_teams,0)),FALSE,TRUE)),OR(s_minsal="",s_minsal&lt;=D2181),OR(s_maxsal="",s_maxsal&gt;=D2181),OR(s_minyr="",s_minyr&lt;=A2181),OR(s_maxyr="",s_maxyr&gt;=A2181),OR(s_player="",s_player=C2181)),MAX(F$1:F2180)+1,0)</f>
        <v>0</v>
      </c>
    </row>
    <row r="2182" spans="1:6">
      <c r="A2182" s="20">
        <v>2013</v>
      </c>
      <c r="B2182" s="15" t="s">
        <v>32</v>
      </c>
      <c r="C2182" s="15" t="s">
        <v>3653</v>
      </c>
      <c r="D2182" s="24">
        <v>1352181</v>
      </c>
      <c r="E2182" t="str">
        <f>IF(D2182&lt;VLOOKUP(A2182,Min!A:B,2,FALSE),"Y","")</f>
        <v/>
      </c>
      <c r="F2182">
        <f>IF(AND(OR(s_tmchk="all",IF(ISERROR(MATCH(B2182,s_teams,0)),FALSE,TRUE)),OR(s_minsal="",s_minsal&lt;=D2182),OR(s_maxsal="",s_maxsal&gt;=D2182),OR(s_minyr="",s_minyr&lt;=A2182),OR(s_maxyr="",s_maxyr&gt;=A2182),OR(s_player="",s_player=C2182)),MAX(F$1:F2181)+1,0)</f>
        <v>0</v>
      </c>
    </row>
    <row r="2183" spans="1:6">
      <c r="A2183" s="20">
        <v>2013</v>
      </c>
      <c r="B2183" s="15" t="s">
        <v>32</v>
      </c>
      <c r="C2183" s="15" t="s">
        <v>176</v>
      </c>
      <c r="D2183" s="24">
        <v>1306920</v>
      </c>
      <c r="E2183" t="str">
        <f>IF(D2183&lt;VLOOKUP(A2183,Min!A:B,2,FALSE),"Y","")</f>
        <v/>
      </c>
      <c r="F2183">
        <f>IF(AND(OR(s_tmchk="all",IF(ISERROR(MATCH(B2183,s_teams,0)),FALSE,TRUE)),OR(s_minsal="",s_minsal&lt;=D2183),OR(s_maxsal="",s_maxsal&gt;=D2183),OR(s_minyr="",s_minyr&lt;=A2183),OR(s_maxyr="",s_maxyr&gt;=A2183),OR(s_player="",s_player=C2183)),MAX(F$1:F2182)+1,0)</f>
        <v>0</v>
      </c>
    </row>
    <row r="2184" spans="1:6">
      <c r="A2184" s="20">
        <v>2013</v>
      </c>
      <c r="B2184" s="15" t="s">
        <v>32</v>
      </c>
      <c r="C2184" s="15" t="s">
        <v>3079</v>
      </c>
      <c r="D2184" s="24">
        <v>1254720</v>
      </c>
      <c r="E2184" t="str">
        <f>IF(D2184&lt;VLOOKUP(A2184,Min!A:B,2,FALSE),"Y","")</f>
        <v/>
      </c>
      <c r="F2184">
        <f>IF(AND(OR(s_tmchk="all",IF(ISERROR(MATCH(B2184,s_teams,0)),FALSE,TRUE)),OR(s_minsal="",s_minsal&lt;=D2184),OR(s_maxsal="",s_maxsal&gt;=D2184),OR(s_minyr="",s_minyr&lt;=A2184),OR(s_maxyr="",s_maxyr&gt;=A2184),OR(s_player="",s_player=C2184)),MAX(F$1:F2183)+1,0)</f>
        <v>0</v>
      </c>
    </row>
    <row r="2185" spans="1:6">
      <c r="A2185" s="20">
        <v>2013</v>
      </c>
      <c r="B2185" s="15" t="s">
        <v>32</v>
      </c>
      <c r="C2185" s="15" t="s">
        <v>2914</v>
      </c>
      <c r="D2185" s="24">
        <v>1198680</v>
      </c>
      <c r="E2185" t="str">
        <f>IF(D2185&lt;VLOOKUP(A2185,Min!A:B,2,FALSE),"Y","")</f>
        <v/>
      </c>
      <c r="F2185">
        <f>IF(AND(OR(s_tmchk="all",IF(ISERROR(MATCH(B2185,s_teams,0)),FALSE,TRUE)),OR(s_minsal="",s_minsal&lt;=D2185),OR(s_maxsal="",s_maxsal&gt;=D2185),OR(s_minyr="",s_minyr&lt;=A2185),OR(s_maxyr="",s_maxyr&gt;=A2185),OR(s_player="",s_player=C2185)),MAX(F$1:F2184)+1,0)</f>
        <v>0</v>
      </c>
    </row>
    <row r="2186" spans="1:6">
      <c r="A2186" s="20">
        <v>2013</v>
      </c>
      <c r="B2186" s="15" t="s">
        <v>32</v>
      </c>
      <c r="C2186" s="15" t="s">
        <v>3664</v>
      </c>
      <c r="D2186" s="24">
        <v>296776</v>
      </c>
      <c r="E2186" t="str">
        <f>IF(D2186&lt;VLOOKUP(A2186,Min!A:B,2,FALSE),"Y","")</f>
        <v>Y</v>
      </c>
      <c r="F2186">
        <f>IF(AND(OR(s_tmchk="all",IF(ISERROR(MATCH(B2186,s_teams,0)),FALSE,TRUE)),OR(s_minsal="",s_minsal&lt;=D2186),OR(s_maxsal="",s_maxsal&gt;=D2186),OR(s_minyr="",s_minyr&lt;=A2186),OR(s_maxyr="",s_maxyr&gt;=A2186),OR(s_player="",s_player=C2186)),MAX(F$1:F2185)+1,0)</f>
        <v>0</v>
      </c>
    </row>
    <row r="2187" spans="1:6">
      <c r="A2187" s="20">
        <v>2013</v>
      </c>
      <c r="B2187" s="15" t="s">
        <v>32</v>
      </c>
      <c r="C2187" s="15" t="s">
        <v>2735</v>
      </c>
      <c r="D2187" s="24">
        <v>269368</v>
      </c>
      <c r="E2187" t="str">
        <f>IF(D2187&lt;VLOOKUP(A2187,Min!A:B,2,FALSE),"Y","")</f>
        <v>Y</v>
      </c>
      <c r="F2187">
        <f>IF(AND(OR(s_tmchk="all",IF(ISERROR(MATCH(B2187,s_teams,0)),FALSE,TRUE)),OR(s_minsal="",s_minsal&lt;=D2187),OR(s_maxsal="",s_maxsal&gt;=D2187),OR(s_minyr="",s_minyr&lt;=A2187),OR(s_maxyr="",s_maxyr&gt;=A2187),OR(s_player="",s_player=C2187)),MAX(F$1:F2186)+1,0)</f>
        <v>0</v>
      </c>
    </row>
    <row r="2188" spans="1:6">
      <c r="A2188" s="20">
        <v>2013</v>
      </c>
      <c r="B2188" s="15" t="s">
        <v>32</v>
      </c>
      <c r="C2188" s="15" t="s">
        <v>2993</v>
      </c>
      <c r="D2188" s="24">
        <v>236800</v>
      </c>
      <c r="E2188" t="str">
        <f>IF(D2188&lt;VLOOKUP(A2188,Min!A:B,2,FALSE),"Y","")</f>
        <v>Y</v>
      </c>
      <c r="F2188">
        <f>IF(AND(OR(s_tmchk="all",IF(ISERROR(MATCH(B2188,s_teams,0)),FALSE,TRUE)),OR(s_minsal="",s_minsal&lt;=D2188),OR(s_maxsal="",s_maxsal&gt;=D2188),OR(s_minyr="",s_minyr&lt;=A2188),OR(s_maxyr="",s_maxyr&gt;=A2188),OR(s_player="",s_player=C2188)),MAX(F$1:F2187)+1,0)</f>
        <v>0</v>
      </c>
    </row>
    <row r="2189" spans="1:6">
      <c r="A2189" s="20">
        <v>2013</v>
      </c>
      <c r="B2189" s="15" t="s">
        <v>32</v>
      </c>
      <c r="C2189" s="15" t="s">
        <v>3671</v>
      </c>
      <c r="D2189" s="24">
        <v>189442</v>
      </c>
      <c r="E2189" t="str">
        <f>IF(D2189&lt;VLOOKUP(A2189,Min!A:B,2,FALSE),"Y","")</f>
        <v>Y</v>
      </c>
      <c r="F2189">
        <f>IF(AND(OR(s_tmchk="all",IF(ISERROR(MATCH(B2189,s_teams,0)),FALSE,TRUE)),OR(s_minsal="",s_minsal&lt;=D2189),OR(s_maxsal="",s_maxsal&gt;=D2189),OR(s_minyr="",s_minyr&lt;=A2189),OR(s_maxyr="",s_maxyr&gt;=A2189),OR(s_player="",s_player=C2189)),MAX(F$1:F2188)+1,0)</f>
        <v>0</v>
      </c>
    </row>
    <row r="2190" spans="1:6">
      <c r="A2190" s="20">
        <v>2013</v>
      </c>
      <c r="B2190" s="15" t="s">
        <v>32</v>
      </c>
      <c r="C2190" s="15" t="s">
        <v>3674</v>
      </c>
      <c r="D2190" s="24">
        <v>159080</v>
      </c>
      <c r="E2190" t="str">
        <f>IF(D2190&lt;VLOOKUP(A2190,Min!A:B,2,FALSE),"Y","")</f>
        <v>Y</v>
      </c>
      <c r="F2190">
        <f>IF(AND(OR(s_tmchk="all",IF(ISERROR(MATCH(B2190,s_teams,0)),FALSE,TRUE)),OR(s_minsal="",s_minsal&lt;=D2190),OR(s_maxsal="",s_maxsal&gt;=D2190),OR(s_minyr="",s_minyr&lt;=A2190),OR(s_maxyr="",s_maxyr&gt;=A2190),OR(s_player="",s_player=C2190)),MAX(F$1:F2189)+1,0)</f>
        <v>0</v>
      </c>
    </row>
    <row r="2191" spans="1:6">
      <c r="A2191" s="20">
        <v>2013</v>
      </c>
      <c r="B2191" s="15" t="s">
        <v>32</v>
      </c>
      <c r="C2191" s="15" t="s">
        <v>2783</v>
      </c>
      <c r="D2191" s="24">
        <v>33431</v>
      </c>
      <c r="E2191" t="str">
        <f>IF(D2191&lt;VLOOKUP(A2191,Min!A:B,2,FALSE),"Y","")</f>
        <v>Y</v>
      </c>
      <c r="F2191">
        <f>IF(AND(OR(s_tmchk="all",IF(ISERROR(MATCH(B2191,s_teams,0)),FALSE,TRUE)),OR(s_minsal="",s_minsal&lt;=D2191),OR(s_maxsal="",s_maxsal&gt;=D2191),OR(s_minyr="",s_minyr&lt;=A2191),OR(s_maxyr="",s_maxyr&gt;=A2191),OR(s_player="",s_player=C2191)),MAX(F$1:F2190)+1,0)</f>
        <v>0</v>
      </c>
    </row>
    <row r="2192" spans="1:6">
      <c r="A2192" s="20">
        <v>2013</v>
      </c>
      <c r="B2192" s="15" t="s">
        <v>30</v>
      </c>
      <c r="C2192" s="15" t="s">
        <v>206</v>
      </c>
      <c r="D2192" s="24">
        <v>19752645</v>
      </c>
      <c r="E2192" t="str">
        <f>IF(D2192&lt;VLOOKUP(A2192,Min!A:B,2,FALSE),"Y","")</f>
        <v/>
      </c>
      <c r="F2192">
        <f>IF(AND(OR(s_tmchk="all",IF(ISERROR(MATCH(B2192,s_teams,0)),FALSE,TRUE)),OR(s_minsal="",s_minsal&lt;=D2192),OR(s_maxsal="",s_maxsal&gt;=D2192),OR(s_minyr="",s_minyr&lt;=A2192),OR(s_maxyr="",s_maxyr&gt;=A2192),OR(s_player="",s_player=C2192)),MAX(F$1:F2191)+1,0)</f>
        <v>0</v>
      </c>
    </row>
    <row r="2193" spans="1:6">
      <c r="A2193" s="20">
        <v>2013</v>
      </c>
      <c r="B2193" s="15" t="s">
        <v>30</v>
      </c>
      <c r="C2193" s="15" t="s">
        <v>212</v>
      </c>
      <c r="D2193" s="24">
        <v>17177795</v>
      </c>
      <c r="E2193" t="str">
        <f>IF(D2193&lt;VLOOKUP(A2193,Min!A:B,2,FALSE),"Y","")</f>
        <v/>
      </c>
      <c r="F2193">
        <f>IF(AND(OR(s_tmchk="all",IF(ISERROR(MATCH(B2193,s_teams,0)),FALSE,TRUE)),OR(s_minsal="",s_minsal&lt;=D2193),OR(s_maxsal="",s_maxsal&gt;=D2193),OR(s_minyr="",s_minyr&lt;=A2193),OR(s_maxyr="",s_maxyr&gt;=A2193),OR(s_player="",s_player=C2193)),MAX(F$1:F2192)+1,0)</f>
        <v>0</v>
      </c>
    </row>
    <row r="2194" spans="1:6">
      <c r="A2194" s="20">
        <v>2013</v>
      </c>
      <c r="B2194" s="15" t="s">
        <v>30</v>
      </c>
      <c r="C2194" s="15" t="s">
        <v>209</v>
      </c>
      <c r="D2194" s="24">
        <v>13668750</v>
      </c>
      <c r="E2194" t="str">
        <f>IF(D2194&lt;VLOOKUP(A2194,Min!A:B,2,FALSE),"Y","")</f>
        <v/>
      </c>
      <c r="F2194">
        <f>IF(AND(OR(s_tmchk="all",IF(ISERROR(MATCH(B2194,s_teams,0)),FALSE,TRUE)),OR(s_minsal="",s_minsal&lt;=D2194),OR(s_maxsal="",s_maxsal&gt;=D2194),OR(s_minyr="",s_minyr&lt;=A2194),OR(s_maxyr="",s_maxyr&gt;=A2194),OR(s_player="",s_player=C2194)),MAX(F$1:F2193)+1,0)</f>
        <v>0</v>
      </c>
    </row>
    <row r="2195" spans="1:6">
      <c r="A2195" s="20">
        <v>2013</v>
      </c>
      <c r="B2195" s="15" t="s">
        <v>30</v>
      </c>
      <c r="C2195" s="15" t="s">
        <v>135</v>
      </c>
      <c r="D2195" s="24">
        <v>12000000</v>
      </c>
      <c r="E2195" t="str">
        <f>IF(D2195&lt;VLOOKUP(A2195,Min!A:B,2,FALSE),"Y","")</f>
        <v/>
      </c>
      <c r="F2195">
        <f>IF(AND(OR(s_tmchk="all",IF(ISERROR(MATCH(B2195,s_teams,0)),FALSE,TRUE)),OR(s_minsal="",s_minsal&lt;=D2195),OR(s_maxsal="",s_maxsal&gt;=D2195),OR(s_minyr="",s_minyr&lt;=A2195),OR(s_maxyr="",s_maxyr&gt;=A2195),OR(s_player="",s_player=C2195)),MAX(F$1:F2194)+1,0)</f>
        <v>0</v>
      </c>
    </row>
    <row r="2196" spans="1:6">
      <c r="A2196" s="20">
        <v>2013</v>
      </c>
      <c r="B2196" s="15" t="s">
        <v>30</v>
      </c>
      <c r="C2196" s="15" t="s">
        <v>1185</v>
      </c>
      <c r="D2196" s="24">
        <v>9682435</v>
      </c>
      <c r="E2196" t="str">
        <f>IF(D2196&lt;VLOOKUP(A2196,Min!A:B,2,FALSE),"Y","")</f>
        <v/>
      </c>
      <c r="F2196">
        <f>IF(AND(OR(s_tmchk="all",IF(ISERROR(MATCH(B2196,s_teams,0)),FALSE,TRUE)),OR(s_minsal="",s_minsal&lt;=D2196),OR(s_maxsal="",s_maxsal&gt;=D2196),OR(s_minyr="",s_minyr&lt;=A2196),OR(s_maxyr="",s_maxyr&gt;=A2196),OR(s_player="",s_player=C2196)),MAX(F$1:F2195)+1,0)</f>
        <v>0</v>
      </c>
    </row>
    <row r="2197" spans="1:6">
      <c r="A2197" s="20">
        <v>2013</v>
      </c>
      <c r="B2197" s="15" t="s">
        <v>30</v>
      </c>
      <c r="C2197" s="15" t="s">
        <v>1249</v>
      </c>
      <c r="D2197" s="24">
        <v>3090000</v>
      </c>
      <c r="E2197" t="str">
        <f>IF(D2197&lt;VLOOKUP(A2197,Min!A:B,2,FALSE),"Y","")</f>
        <v/>
      </c>
      <c r="F2197">
        <f>IF(AND(OR(s_tmchk="all",IF(ISERROR(MATCH(B2197,s_teams,0)),FALSE,TRUE)),OR(s_minsal="",s_minsal&lt;=D2197),OR(s_maxsal="",s_maxsal&gt;=D2197),OR(s_minyr="",s_minyr&lt;=A2197),OR(s_maxyr="",s_maxyr&gt;=A2197),OR(s_player="",s_player=C2197)),MAX(F$1:F2196)+1,0)</f>
        <v>0</v>
      </c>
    </row>
    <row r="2198" spans="1:6">
      <c r="A2198" s="20">
        <v>2013</v>
      </c>
      <c r="B2198" s="15" t="s">
        <v>30</v>
      </c>
      <c r="C2198" s="15" t="s">
        <v>2462</v>
      </c>
      <c r="D2198" s="24">
        <v>1622617</v>
      </c>
      <c r="E2198" t="str">
        <f>IF(D2198&lt;VLOOKUP(A2198,Min!A:B,2,FALSE),"Y","")</f>
        <v/>
      </c>
      <c r="F2198">
        <f>IF(AND(OR(s_tmchk="all",IF(ISERROR(MATCH(B2198,s_teams,0)),FALSE,TRUE)),OR(s_minsal="",s_minsal&lt;=D2198),OR(s_maxsal="",s_maxsal&gt;=D2198),OR(s_minyr="",s_minyr&lt;=A2198),OR(s_maxyr="",s_maxyr&gt;=A2198),OR(s_player="",s_player=C2198)),MAX(F$1:F2197)+1,0)</f>
        <v>0</v>
      </c>
    </row>
    <row r="2199" spans="1:6">
      <c r="A2199" s="20">
        <v>2013</v>
      </c>
      <c r="B2199" s="15" t="s">
        <v>30</v>
      </c>
      <c r="C2199" s="15" t="s">
        <v>3691</v>
      </c>
      <c r="D2199" s="24">
        <v>1352181</v>
      </c>
      <c r="E2199" t="str">
        <f>IF(D2199&lt;VLOOKUP(A2199,Min!A:B,2,FALSE),"Y","")</f>
        <v/>
      </c>
      <c r="F2199">
        <f>IF(AND(OR(s_tmchk="all",IF(ISERROR(MATCH(B2199,s_teams,0)),FALSE,TRUE)),OR(s_minsal="",s_minsal&lt;=D2199),OR(s_maxsal="",s_maxsal&gt;=D2199),OR(s_minyr="",s_minyr&lt;=A2199),OR(s_maxyr="",s_maxyr&gt;=A2199),OR(s_player="",s_player=C2199)),MAX(F$1:F2198)+1,0)</f>
        <v>0</v>
      </c>
    </row>
    <row r="2200" spans="1:6">
      <c r="A2200" s="20">
        <v>2013</v>
      </c>
      <c r="B2200" s="15" t="s">
        <v>30</v>
      </c>
      <c r="C2200" s="15" t="s">
        <v>2651</v>
      </c>
      <c r="D2200" s="24">
        <v>1229225</v>
      </c>
      <c r="E2200" t="str">
        <f>IF(D2200&lt;VLOOKUP(A2200,Min!A:B,2,FALSE),"Y","")</f>
        <v/>
      </c>
      <c r="F2200">
        <f>IF(AND(OR(s_tmchk="all",IF(ISERROR(MATCH(B2200,s_teams,0)),FALSE,TRUE)),OR(s_minsal="",s_minsal&lt;=D2200),OR(s_maxsal="",s_maxsal&gt;=D2200),OR(s_minyr="",s_minyr&lt;=A2200),OR(s_maxyr="",s_maxyr&gt;=A2200),OR(s_player="",s_player=C2200)),MAX(F$1:F2199)+1,0)</f>
        <v>0</v>
      </c>
    </row>
    <row r="2201" spans="1:6">
      <c r="A2201" s="20">
        <v>2013</v>
      </c>
      <c r="B2201" s="15" t="s">
        <v>30</v>
      </c>
      <c r="C2201" s="15" t="s">
        <v>3041</v>
      </c>
      <c r="D2201" s="24">
        <v>1193280</v>
      </c>
      <c r="E2201" t="str">
        <f>IF(D2201&lt;VLOOKUP(A2201,Min!A:B,2,FALSE),"Y","")</f>
        <v/>
      </c>
      <c r="F2201">
        <f>IF(AND(OR(s_tmchk="all",IF(ISERROR(MATCH(B2201,s_teams,0)),FALSE,TRUE)),OR(s_minsal="",s_minsal&lt;=D2201),OR(s_maxsal="",s_maxsal&gt;=D2201),OR(s_minyr="",s_minyr&lt;=A2201),OR(s_maxyr="",s_maxyr&gt;=A2201),OR(s_player="",s_player=C2201)),MAX(F$1:F2200)+1,0)</f>
        <v>0</v>
      </c>
    </row>
    <row r="2202" spans="1:6">
      <c r="A2202" s="20">
        <v>2013</v>
      </c>
      <c r="B2202" s="15" t="s">
        <v>30</v>
      </c>
      <c r="C2202" s="15" t="s">
        <v>2579</v>
      </c>
      <c r="D2202" s="24">
        <v>1146337</v>
      </c>
      <c r="E2202" t="str">
        <f>IF(D2202&lt;VLOOKUP(A2202,Min!A:B,2,FALSE),"Y","")</f>
        <v/>
      </c>
      <c r="F2202">
        <f>IF(AND(OR(s_tmchk="all",IF(ISERROR(MATCH(B2202,s_teams,0)),FALSE,TRUE)),OR(s_minsal="",s_minsal&lt;=D2202),OR(s_maxsal="",s_maxsal&gt;=D2202),OR(s_minyr="",s_minyr&lt;=A2202),OR(s_maxyr="",s_maxyr&gt;=A2202),OR(s_player="",s_player=C2202)),MAX(F$1:F2201)+1,0)</f>
        <v>0</v>
      </c>
    </row>
    <row r="2203" spans="1:6">
      <c r="A2203" s="20">
        <v>2013</v>
      </c>
      <c r="B2203" s="15" t="s">
        <v>30</v>
      </c>
      <c r="C2203" s="15" t="s">
        <v>1646</v>
      </c>
      <c r="D2203" s="24">
        <v>1000000</v>
      </c>
      <c r="E2203" t="str">
        <f>IF(D2203&lt;VLOOKUP(A2203,Min!A:B,2,FALSE),"Y","")</f>
        <v/>
      </c>
      <c r="F2203">
        <f>IF(AND(OR(s_tmchk="all",IF(ISERROR(MATCH(B2203,s_teams,0)),FALSE,TRUE)),OR(s_minsal="",s_minsal&lt;=D2203),OR(s_maxsal="",s_maxsal&gt;=D2203),OR(s_minyr="",s_minyr&lt;=A2203),OR(s_maxyr="",s_maxyr&gt;=A2203),OR(s_player="",s_player=C2203)),MAX(F$1:F2202)+1,0)</f>
        <v>0</v>
      </c>
    </row>
    <row r="2204" spans="1:6">
      <c r="A2204" s="20">
        <v>2013</v>
      </c>
      <c r="B2204" s="15" t="s">
        <v>30</v>
      </c>
      <c r="C2204" s="15" t="s">
        <v>1146</v>
      </c>
      <c r="D2204" s="24">
        <v>992680</v>
      </c>
      <c r="E2204" t="str">
        <f>IF(D2204&lt;VLOOKUP(A2204,Min!A:B,2,FALSE),"Y","")</f>
        <v/>
      </c>
      <c r="F2204">
        <f>IF(AND(OR(s_tmchk="all",IF(ISERROR(MATCH(B2204,s_teams,0)),FALSE,TRUE)),OR(s_minsal="",s_minsal&lt;=D2204),OR(s_maxsal="",s_maxsal&gt;=D2204),OR(s_minyr="",s_minyr&lt;=A2204),OR(s_maxyr="",s_maxyr&gt;=A2204),OR(s_player="",s_player=C2204)),MAX(F$1:F2203)+1,0)</f>
        <v>0</v>
      </c>
    </row>
    <row r="2205" spans="1:6">
      <c r="A2205" s="20">
        <v>2013</v>
      </c>
      <c r="B2205" s="15" t="s">
        <v>30</v>
      </c>
      <c r="C2205" s="15" t="s">
        <v>2763</v>
      </c>
      <c r="D2205" s="24">
        <v>473604</v>
      </c>
      <c r="E2205" t="str">
        <f>IF(D2205&lt;VLOOKUP(A2205,Min!A:B,2,FALSE),"Y","")</f>
        <v/>
      </c>
      <c r="F2205">
        <f>IF(AND(OR(s_tmchk="all",IF(ISERROR(MATCH(B2205,s_teams,0)),FALSE,TRUE)),OR(s_minsal="",s_minsal&lt;=D2205),OR(s_maxsal="",s_maxsal&gt;=D2205),OR(s_minyr="",s_minyr&lt;=A2205),OR(s_maxyr="",s_maxyr&gt;=A2205),OR(s_player="",s_player=C2205)),MAX(F$1:F2204)+1,0)</f>
        <v>0</v>
      </c>
    </row>
    <row r="2206" spans="1:6">
      <c r="A2206" s="20">
        <v>2013</v>
      </c>
      <c r="B2206" s="15" t="s">
        <v>30</v>
      </c>
      <c r="C2206" s="15" t="s">
        <v>3193</v>
      </c>
      <c r="D2206" s="24">
        <v>473604</v>
      </c>
      <c r="E2206" t="str">
        <f>IF(D2206&lt;VLOOKUP(A2206,Min!A:B,2,FALSE),"Y","")</f>
        <v/>
      </c>
      <c r="F2206">
        <f>IF(AND(OR(s_tmchk="all",IF(ISERROR(MATCH(B2206,s_teams,0)),FALSE,TRUE)),OR(s_minsal="",s_minsal&lt;=D2206),OR(s_maxsal="",s_maxsal&gt;=D2206),OR(s_minyr="",s_minyr&lt;=A2206),OR(s_maxyr="",s_maxyr&gt;=A2206),OR(s_player="",s_player=C2206)),MAX(F$1:F2205)+1,0)</f>
        <v>0</v>
      </c>
    </row>
    <row r="2207" spans="1:6">
      <c r="A2207" s="20">
        <v>2013</v>
      </c>
      <c r="B2207" s="15" t="s">
        <v>30</v>
      </c>
      <c r="C2207" s="15" t="s">
        <v>2376</v>
      </c>
      <c r="D2207" s="24">
        <v>377474</v>
      </c>
      <c r="E2207" t="str">
        <f>IF(D2207&lt;VLOOKUP(A2207,Min!A:B,2,FALSE),"Y","")</f>
        <v>Y</v>
      </c>
      <c r="F2207">
        <f>IF(AND(OR(s_tmchk="all",IF(ISERROR(MATCH(B2207,s_teams,0)),FALSE,TRUE)),OR(s_minsal="",s_minsal&lt;=D2207),OR(s_maxsal="",s_maxsal&gt;=D2207),OR(s_minyr="",s_minyr&lt;=A2207),OR(s_maxyr="",s_maxyr&gt;=A2207),OR(s_player="",s_player=C2207)),MAX(F$1:F2206)+1,0)</f>
        <v>0</v>
      </c>
    </row>
    <row r="2208" spans="1:6">
      <c r="A2208" s="20">
        <v>2013</v>
      </c>
      <c r="B2208" s="15" t="s">
        <v>30</v>
      </c>
      <c r="C2208" s="15" t="s">
        <v>3506</v>
      </c>
      <c r="D2208" s="24">
        <v>50258</v>
      </c>
      <c r="E2208" t="str">
        <f>IF(D2208&lt;VLOOKUP(A2208,Min!A:B,2,FALSE),"Y","")</f>
        <v>Y</v>
      </c>
      <c r="F2208">
        <f>IF(AND(OR(s_tmchk="all",IF(ISERROR(MATCH(B2208,s_teams,0)),FALSE,TRUE)),OR(s_minsal="",s_minsal&lt;=D2208),OR(s_maxsal="",s_maxsal&gt;=D2208),OR(s_minyr="",s_minyr&lt;=A2208),OR(s_maxyr="",s_maxyr&gt;=A2208),OR(s_player="",s_player=C2208)),MAX(F$1:F2207)+1,0)</f>
        <v>0</v>
      </c>
    </row>
    <row r="2209" spans="1:6">
      <c r="A2209" s="20">
        <v>2013</v>
      </c>
      <c r="B2209" s="15" t="s">
        <v>35</v>
      </c>
      <c r="C2209" s="15" t="s">
        <v>2287</v>
      </c>
      <c r="D2209" s="24">
        <v>12400000</v>
      </c>
      <c r="E2209" t="str">
        <f>IF(D2209&lt;VLOOKUP(A2209,Min!A:B,2,FALSE),"Y","")</f>
        <v/>
      </c>
      <c r="F2209">
        <f>IF(AND(OR(s_tmchk="all",IF(ISERROR(MATCH(B2209,s_teams,0)),FALSE,TRUE)),OR(s_minsal="",s_minsal&lt;=D2209),OR(s_maxsal="",s_maxsal&gt;=D2209),OR(s_minyr="",s_minyr&lt;=A2209),OR(s_maxyr="",s_maxyr&gt;=A2209),OR(s_player="",s_player=C2209)),MAX(F$1:F2208)+1,0)</f>
        <v>0</v>
      </c>
    </row>
    <row r="2210" spans="1:6">
      <c r="A2210" s="20">
        <v>2013</v>
      </c>
      <c r="B2210" s="15" t="s">
        <v>35</v>
      </c>
      <c r="C2210" s="15" t="s">
        <v>1674</v>
      </c>
      <c r="D2210" s="24">
        <v>8000000</v>
      </c>
      <c r="E2210" t="str">
        <f>IF(D2210&lt;VLOOKUP(A2210,Min!A:B,2,FALSE),"Y","")</f>
        <v/>
      </c>
      <c r="F2210">
        <f>IF(AND(OR(s_tmchk="all",IF(ISERROR(MATCH(B2210,s_teams,0)),FALSE,TRUE)),OR(s_minsal="",s_minsal&lt;=D2210),OR(s_maxsal="",s_maxsal&gt;=D2210),OR(s_minyr="",s_minyr&lt;=A2210),OR(s_maxyr="",s_maxyr&gt;=A2210),OR(s_player="",s_player=C2210)),MAX(F$1:F2209)+1,0)</f>
        <v>0</v>
      </c>
    </row>
    <row r="2211" spans="1:6">
      <c r="A2211" s="20">
        <v>2013</v>
      </c>
      <c r="B2211" s="15" t="s">
        <v>35</v>
      </c>
      <c r="C2211" s="15" t="s">
        <v>3712</v>
      </c>
      <c r="D2211" s="24">
        <v>7372200</v>
      </c>
      <c r="E2211" t="str">
        <f>IF(D2211&lt;VLOOKUP(A2211,Min!A:B,2,FALSE),"Y","")</f>
        <v/>
      </c>
      <c r="F2211">
        <f>IF(AND(OR(s_tmchk="all",IF(ISERROR(MATCH(B2211,s_teams,0)),FALSE,TRUE)),OR(s_minsal="",s_minsal&lt;=D2211),OR(s_maxsal="",s_maxsal&gt;=D2211),OR(s_minyr="",s_minyr&lt;=A2211),OR(s_maxyr="",s_maxyr&gt;=A2211),OR(s_player="",s_player=C2211)),MAX(F$1:F2210)+1,0)</f>
        <v>0</v>
      </c>
    </row>
    <row r="2212" spans="1:6">
      <c r="A2212" s="20">
        <v>2013</v>
      </c>
      <c r="B2212" s="15" t="s">
        <v>35</v>
      </c>
      <c r="C2212" s="15" t="s">
        <v>711</v>
      </c>
      <c r="D2212" s="24">
        <v>5000000</v>
      </c>
      <c r="E2212" t="str">
        <f>IF(D2212&lt;VLOOKUP(A2212,Min!A:B,2,FALSE),"Y","")</f>
        <v/>
      </c>
      <c r="F2212">
        <f>IF(AND(OR(s_tmchk="all",IF(ISERROR(MATCH(B2212,s_teams,0)),FALSE,TRUE)),OR(s_minsal="",s_minsal&lt;=D2212),OR(s_maxsal="",s_maxsal&gt;=D2212),OR(s_minyr="",s_minyr&lt;=A2212),OR(s_maxyr="",s_maxyr&gt;=A2212),OR(s_player="",s_player=C2212)),MAX(F$1:F2211)+1,0)</f>
        <v>0</v>
      </c>
    </row>
    <row r="2213" spans="1:6">
      <c r="A2213" s="20">
        <v>2013</v>
      </c>
      <c r="B2213" s="15" t="s">
        <v>35</v>
      </c>
      <c r="C2213" s="15" t="s">
        <v>272</v>
      </c>
      <c r="D2213" s="24">
        <v>4602720</v>
      </c>
      <c r="E2213" t="str">
        <f>IF(D2213&lt;VLOOKUP(A2213,Min!A:B,2,FALSE),"Y","")</f>
        <v/>
      </c>
      <c r="F2213">
        <f>IF(AND(OR(s_tmchk="all",IF(ISERROR(MATCH(B2213,s_teams,0)),FALSE,TRUE)),OR(s_minsal="",s_minsal&lt;=D2213),OR(s_maxsal="",s_maxsal&gt;=D2213),OR(s_minyr="",s_minyr&lt;=A2213),OR(s_maxyr="",s_maxyr&gt;=A2213),OR(s_player="",s_player=C2213)),MAX(F$1:F2212)+1,0)</f>
        <v>0</v>
      </c>
    </row>
    <row r="2214" spans="1:6">
      <c r="A2214" s="20">
        <v>2013</v>
      </c>
      <c r="B2214" s="15" t="s">
        <v>35</v>
      </c>
      <c r="C2214" s="15" t="s">
        <v>868</v>
      </c>
      <c r="D2214" s="24">
        <v>3135000</v>
      </c>
      <c r="E2214" t="str">
        <f>IF(D2214&lt;VLOOKUP(A2214,Min!A:B,2,FALSE),"Y","")</f>
        <v/>
      </c>
      <c r="F2214">
        <f>IF(AND(OR(s_tmchk="all",IF(ISERROR(MATCH(B2214,s_teams,0)),FALSE,TRUE)),OR(s_minsal="",s_minsal&lt;=D2214),OR(s_maxsal="",s_maxsal&gt;=D2214),OR(s_minyr="",s_minyr&lt;=A2214),OR(s_maxyr="",s_maxyr&gt;=A2214),OR(s_player="",s_player=C2214)),MAX(F$1:F2213)+1,0)</f>
        <v>0</v>
      </c>
    </row>
    <row r="2215" spans="1:6">
      <c r="A2215" s="20">
        <v>2013</v>
      </c>
      <c r="B2215" s="15" t="s">
        <v>35</v>
      </c>
      <c r="C2215" s="15" t="s">
        <v>1304</v>
      </c>
      <c r="D2215" s="24">
        <v>3101327</v>
      </c>
      <c r="E2215" t="str">
        <f>IF(D2215&lt;VLOOKUP(A2215,Min!A:B,2,FALSE),"Y","")</f>
        <v/>
      </c>
      <c r="F2215">
        <f>IF(AND(OR(s_tmchk="all",IF(ISERROR(MATCH(B2215,s_teams,0)),FALSE,TRUE)),OR(s_minsal="",s_minsal&lt;=D2215),OR(s_maxsal="",s_maxsal&gt;=D2215),OR(s_minyr="",s_minyr&lt;=A2215),OR(s_maxyr="",s_maxyr&gt;=A2215),OR(s_player="",s_player=C2215)),MAX(F$1:F2214)+1,0)</f>
        <v>0</v>
      </c>
    </row>
    <row r="2216" spans="1:6">
      <c r="A2216" s="20">
        <v>2013</v>
      </c>
      <c r="B2216" s="15" t="s">
        <v>35</v>
      </c>
      <c r="C2216" s="15" t="s">
        <v>1448</v>
      </c>
      <c r="D2216" s="24">
        <v>3007920</v>
      </c>
      <c r="E2216" t="str">
        <f>IF(D2216&lt;VLOOKUP(A2216,Min!A:B,2,FALSE),"Y","")</f>
        <v/>
      </c>
      <c r="F2216">
        <f>IF(AND(OR(s_tmchk="all",IF(ISERROR(MATCH(B2216,s_teams,0)),FALSE,TRUE)),OR(s_minsal="",s_minsal&lt;=D2216),OR(s_maxsal="",s_maxsal&gt;=D2216),OR(s_minyr="",s_minyr&lt;=A2216),OR(s_maxyr="",s_maxyr&gt;=A2216),OR(s_player="",s_player=C2216)),MAX(F$1:F2215)+1,0)</f>
        <v>0</v>
      </c>
    </row>
    <row r="2217" spans="1:6">
      <c r="A2217" s="20">
        <v>2013</v>
      </c>
      <c r="B2217" s="15" t="s">
        <v>35</v>
      </c>
      <c r="C2217" s="15" t="s">
        <v>2505</v>
      </c>
      <c r="D2217" s="24">
        <v>2612500</v>
      </c>
      <c r="E2217" t="str">
        <f>IF(D2217&lt;VLOOKUP(A2217,Min!A:B,2,FALSE),"Y","")</f>
        <v/>
      </c>
      <c r="F2217">
        <f>IF(AND(OR(s_tmchk="all",IF(ISERROR(MATCH(B2217,s_teams,0)),FALSE,TRUE)),OR(s_minsal="",s_minsal&lt;=D2217),OR(s_maxsal="",s_maxsal&gt;=D2217),OR(s_minyr="",s_minyr&lt;=A2217),OR(s_maxyr="",s_maxyr&gt;=A2217),OR(s_player="",s_player=C2217)),MAX(F$1:F2216)+1,0)</f>
        <v>0</v>
      </c>
    </row>
    <row r="2218" spans="1:6">
      <c r="A2218" s="20">
        <v>2013</v>
      </c>
      <c r="B2218" s="15" t="s">
        <v>35</v>
      </c>
      <c r="C2218" s="15" t="s">
        <v>266</v>
      </c>
      <c r="D2218" s="24">
        <v>2532960</v>
      </c>
      <c r="E2218" t="str">
        <f>IF(D2218&lt;VLOOKUP(A2218,Min!A:B,2,FALSE),"Y","")</f>
        <v/>
      </c>
      <c r="F2218">
        <f>IF(AND(OR(s_tmchk="all",IF(ISERROR(MATCH(B2218,s_teams,0)),FALSE,TRUE)),OR(s_minsal="",s_minsal&lt;=D2218),OR(s_maxsal="",s_maxsal&gt;=D2218),OR(s_minyr="",s_minyr&lt;=A2218),OR(s_maxyr="",s_maxyr&gt;=A2218),OR(s_player="",s_player=C2218)),MAX(F$1:F2217)+1,0)</f>
        <v>0</v>
      </c>
    </row>
    <row r="2219" spans="1:6">
      <c r="A2219" s="20">
        <v>2013</v>
      </c>
      <c r="B2219" s="15" t="s">
        <v>35</v>
      </c>
      <c r="C2219" s="15" t="s">
        <v>3349</v>
      </c>
      <c r="D2219" s="24">
        <v>2253306</v>
      </c>
      <c r="E2219" t="str">
        <f>IF(D2219&lt;VLOOKUP(A2219,Min!A:B,2,FALSE),"Y","")</f>
        <v/>
      </c>
      <c r="F2219">
        <f>IF(AND(OR(s_tmchk="all",IF(ISERROR(MATCH(B2219,s_teams,0)),FALSE,TRUE)),OR(s_minsal="",s_minsal&lt;=D2219),OR(s_maxsal="",s_maxsal&gt;=D2219),OR(s_minyr="",s_minyr&lt;=A2219),OR(s_maxyr="",s_maxyr&gt;=A2219),OR(s_player="",s_player=C2219)),MAX(F$1:F2218)+1,0)</f>
        <v>0</v>
      </c>
    </row>
    <row r="2220" spans="1:6">
      <c r="A2220" s="20">
        <v>2013</v>
      </c>
      <c r="B2220" s="15" t="s">
        <v>35</v>
      </c>
      <c r="C2220" s="15" t="s">
        <v>1749</v>
      </c>
      <c r="D2220" s="24">
        <v>2050000</v>
      </c>
      <c r="E2220" t="str">
        <f>IF(D2220&lt;VLOOKUP(A2220,Min!A:B,2,FALSE),"Y","")</f>
        <v/>
      </c>
      <c r="F2220">
        <f>IF(AND(OR(s_tmchk="all",IF(ISERROR(MATCH(B2220,s_teams,0)),FALSE,TRUE)),OR(s_minsal="",s_minsal&lt;=D2220),OR(s_maxsal="",s_maxsal&gt;=D2220),OR(s_minyr="",s_minyr&lt;=A2220),OR(s_maxyr="",s_maxyr&gt;=A2220),OR(s_player="",s_player=C2220)),MAX(F$1:F2219)+1,0)</f>
        <v>0</v>
      </c>
    </row>
    <row r="2221" spans="1:6">
      <c r="A2221" s="20">
        <v>2013</v>
      </c>
      <c r="B2221" s="15" t="s">
        <v>35</v>
      </c>
      <c r="C2221" s="15" t="s">
        <v>1921</v>
      </c>
      <c r="D2221" s="24">
        <v>804131</v>
      </c>
      <c r="E2221" t="str">
        <f>IF(D2221&lt;VLOOKUP(A2221,Min!A:B,2,FALSE),"Y","")</f>
        <v/>
      </c>
      <c r="F2221">
        <f>IF(AND(OR(s_tmchk="all",IF(ISERROR(MATCH(B2221,s_teams,0)),FALSE,TRUE)),OR(s_minsal="",s_minsal&lt;=D2221),OR(s_maxsal="",s_maxsal&gt;=D2221),OR(s_minyr="",s_minyr&lt;=A2221),OR(s_maxyr="",s_maxyr&gt;=A2221),OR(s_player="",s_player=C2221)),MAX(F$1:F2220)+1,0)</f>
        <v>0</v>
      </c>
    </row>
    <row r="2222" spans="1:6">
      <c r="A2222" s="20">
        <v>2013</v>
      </c>
      <c r="B2222" s="15" t="s">
        <v>35</v>
      </c>
      <c r="C2222" s="15" t="s">
        <v>1703</v>
      </c>
      <c r="D2222" s="24">
        <v>575000</v>
      </c>
      <c r="E2222" t="str">
        <f>IF(D2222&lt;VLOOKUP(A2222,Min!A:B,2,FALSE),"Y","")</f>
        <v/>
      </c>
      <c r="F2222">
        <f>IF(AND(OR(s_tmchk="all",IF(ISERROR(MATCH(B2222,s_teams,0)),FALSE,TRUE)),OR(s_minsal="",s_minsal&lt;=D2222),OR(s_maxsal="",s_maxsal&gt;=D2222),OR(s_minyr="",s_minyr&lt;=A2222),OR(s_maxyr="",s_maxyr&gt;=A2222),OR(s_player="",s_player=C2222)),MAX(F$1:F2221)+1,0)</f>
        <v>0</v>
      </c>
    </row>
    <row r="2223" spans="1:6">
      <c r="A2223" s="20">
        <v>2013</v>
      </c>
      <c r="B2223" s="15" t="s">
        <v>35</v>
      </c>
      <c r="C2223" s="15" t="s">
        <v>3736</v>
      </c>
      <c r="D2223" s="24">
        <v>44835</v>
      </c>
      <c r="E2223" t="str">
        <f>IF(D2223&lt;VLOOKUP(A2223,Min!A:B,2,FALSE),"Y","")</f>
        <v>Y</v>
      </c>
      <c r="F2223">
        <f>IF(AND(OR(s_tmchk="all",IF(ISERROR(MATCH(B2223,s_teams,0)),FALSE,TRUE)),OR(s_minsal="",s_minsal&lt;=D2223),OR(s_maxsal="",s_maxsal&gt;=D2223),OR(s_minyr="",s_minyr&lt;=A2223),OR(s_maxyr="",s_maxyr&gt;=A2223),OR(s_player="",s_player=C2223)),MAX(F$1:F2222)+1,0)</f>
        <v>0</v>
      </c>
    </row>
    <row r="2224" spans="1:6">
      <c r="A2224" s="20">
        <v>2013</v>
      </c>
      <c r="B2224" s="15" t="s">
        <v>37</v>
      </c>
      <c r="C2224" s="15" t="s">
        <v>305</v>
      </c>
      <c r="D2224" s="24">
        <v>16402500</v>
      </c>
      <c r="E2224" t="str">
        <f>IF(D2224&lt;VLOOKUP(A2224,Min!A:B,2,FALSE),"Y","")</f>
        <v/>
      </c>
      <c r="F2224">
        <f>IF(AND(OR(s_tmchk="all",IF(ISERROR(MATCH(B2224,s_teams,0)),FALSE,TRUE)),OR(s_minsal="",s_minsal&lt;=D2224),OR(s_maxsal="",s_maxsal&gt;=D2224),OR(s_minyr="",s_minyr&lt;=A2224),OR(s_maxyr="",s_maxyr&gt;=A2224),OR(s_player="",s_player=C2224)),MAX(F$1:F2223)+1,0)</f>
        <v>0</v>
      </c>
    </row>
    <row r="2225" spans="1:6">
      <c r="A2225" s="20">
        <v>2013</v>
      </c>
      <c r="B2225" s="15" t="s">
        <v>37</v>
      </c>
      <c r="C2225" s="15" t="s">
        <v>1710</v>
      </c>
      <c r="D2225" s="24">
        <v>15000000</v>
      </c>
      <c r="E2225" t="str">
        <f>IF(D2225&lt;VLOOKUP(A2225,Min!A:B,2,FALSE),"Y","")</f>
        <v/>
      </c>
      <c r="F2225">
        <f>IF(AND(OR(s_tmchk="all",IF(ISERROR(MATCH(B2225,s_teams,0)),FALSE,TRUE)),OR(s_minsal="",s_minsal&lt;=D2225),OR(s_maxsal="",s_maxsal&gt;=D2225),OR(s_minyr="",s_minyr&lt;=A2225),OR(s_maxyr="",s_maxyr&gt;=A2225),OR(s_player="",s_player=C2225)),MAX(F$1:F2224)+1,0)</f>
        <v>0</v>
      </c>
    </row>
    <row r="2226" spans="1:6">
      <c r="A2226" s="20">
        <v>2013</v>
      </c>
      <c r="B2226" s="15" t="s">
        <v>37</v>
      </c>
      <c r="C2226" s="15" t="s">
        <v>866</v>
      </c>
      <c r="D2226" s="24">
        <v>13305000</v>
      </c>
      <c r="E2226" t="str">
        <f>IF(D2226&lt;VLOOKUP(A2226,Min!A:B,2,FALSE),"Y","")</f>
        <v/>
      </c>
      <c r="F2226">
        <f>IF(AND(OR(s_tmchk="all",IF(ISERROR(MATCH(B2226,s_teams,0)),FALSE,TRUE)),OR(s_minsal="",s_minsal&lt;=D2226),OR(s_maxsal="",s_maxsal&gt;=D2226),OR(s_minyr="",s_minyr&lt;=A2226),OR(s_maxyr="",s_maxyr&gt;=A2226),OR(s_player="",s_player=C2226)),MAX(F$1:F2225)+1,0)</f>
        <v>0</v>
      </c>
    </row>
    <row r="2227" spans="1:6">
      <c r="A2227" s="20">
        <v>2013</v>
      </c>
      <c r="B2227" s="15" t="s">
        <v>37</v>
      </c>
      <c r="C2227" s="15" t="s">
        <v>312</v>
      </c>
      <c r="D2227" s="24">
        <v>11300000</v>
      </c>
      <c r="E2227" t="str">
        <f>IF(D2227&lt;VLOOKUP(A2227,Min!A:B,2,FALSE),"Y","")</f>
        <v/>
      </c>
      <c r="F2227">
        <f>IF(AND(OR(s_tmchk="all",IF(ISERROR(MATCH(B2227,s_teams,0)),FALSE,TRUE)),OR(s_minsal="",s_minsal&lt;=D2227),OR(s_maxsal="",s_maxsal&gt;=D2227),OR(s_minyr="",s_minyr&lt;=A2227),OR(s_maxyr="",s_maxyr&gt;=A2227),OR(s_player="",s_player=C2227)),MAX(F$1:F2226)+1,0)</f>
        <v>0</v>
      </c>
    </row>
    <row r="2228" spans="1:6">
      <c r="A2228" s="20">
        <v>2013</v>
      </c>
      <c r="B2228" s="15" t="s">
        <v>37</v>
      </c>
      <c r="C2228" s="15" t="s">
        <v>3745</v>
      </c>
      <c r="D2228" s="24">
        <v>5000000</v>
      </c>
      <c r="E2228" t="str">
        <f>IF(D2228&lt;VLOOKUP(A2228,Min!A:B,2,FALSE),"Y","")</f>
        <v/>
      </c>
      <c r="F2228">
        <f>IF(AND(OR(s_tmchk="all",IF(ISERROR(MATCH(B2228,s_teams,0)),FALSE,TRUE)),OR(s_minsal="",s_minsal&lt;=D2228),OR(s_maxsal="",s_maxsal&gt;=D2228),OR(s_minyr="",s_minyr&lt;=A2228),OR(s_maxyr="",s_maxyr&gt;=A2228),OR(s_player="",s_player=C2228)),MAX(F$1:F2227)+1,0)</f>
        <v>0</v>
      </c>
    </row>
    <row r="2229" spans="1:6">
      <c r="A2229" s="20">
        <v>2013</v>
      </c>
      <c r="B2229" s="15" t="s">
        <v>37</v>
      </c>
      <c r="C2229" s="15" t="s">
        <v>123</v>
      </c>
      <c r="D2229" s="24">
        <v>3941000</v>
      </c>
      <c r="E2229" t="str">
        <f>IF(D2229&lt;VLOOKUP(A2229,Min!A:B,2,FALSE),"Y","")</f>
        <v/>
      </c>
      <c r="F2229">
        <f>IF(AND(OR(s_tmchk="all",IF(ISERROR(MATCH(B2229,s_teams,0)),FALSE,TRUE)),OR(s_minsal="",s_minsal&lt;=D2229),OR(s_maxsal="",s_maxsal&gt;=D2229),OR(s_minyr="",s_minyr&lt;=A2229),OR(s_maxyr="",s_maxyr&gt;=A2229),OR(s_player="",s_player=C2229)),MAX(F$1:F2228)+1,0)</f>
        <v>0</v>
      </c>
    </row>
    <row r="2230" spans="1:6">
      <c r="A2230" s="20">
        <v>2013</v>
      </c>
      <c r="B2230" s="15" t="s">
        <v>37</v>
      </c>
      <c r="C2230" s="15" t="s">
        <v>315</v>
      </c>
      <c r="D2230" s="24">
        <v>2155811</v>
      </c>
      <c r="E2230" t="str">
        <f>IF(D2230&lt;VLOOKUP(A2230,Min!A:B,2,FALSE),"Y","")</f>
        <v/>
      </c>
      <c r="F2230">
        <f>IF(AND(OR(s_tmchk="all",IF(ISERROR(MATCH(B2230,s_teams,0)),FALSE,TRUE)),OR(s_minsal="",s_minsal&lt;=D2230),OR(s_maxsal="",s_maxsal&gt;=D2230),OR(s_minyr="",s_minyr&lt;=A2230),OR(s_maxyr="",s_maxyr&gt;=A2230),OR(s_player="",s_player=C2230)),MAX(F$1:F2229)+1,0)</f>
        <v>0</v>
      </c>
    </row>
    <row r="2231" spans="1:6">
      <c r="A2231" s="20">
        <v>2013</v>
      </c>
      <c r="B2231" s="15" t="s">
        <v>37</v>
      </c>
      <c r="C2231" s="15" t="s">
        <v>700</v>
      </c>
      <c r="D2231" s="24">
        <v>1957000</v>
      </c>
      <c r="E2231" t="str">
        <f>IF(D2231&lt;VLOOKUP(A2231,Min!A:B,2,FALSE),"Y","")</f>
        <v/>
      </c>
      <c r="F2231">
        <f>IF(AND(OR(s_tmchk="all",IF(ISERROR(MATCH(B2231,s_teams,0)),FALSE,TRUE)),OR(s_minsal="",s_minsal&lt;=D2231),OR(s_maxsal="",s_maxsal&gt;=D2231),OR(s_minyr="",s_minyr&lt;=A2231),OR(s_maxyr="",s_maxyr&gt;=A2231),OR(s_player="",s_player=C2231)),MAX(F$1:F2230)+1,0)</f>
        <v>0</v>
      </c>
    </row>
    <row r="2232" spans="1:6">
      <c r="A2232" s="20">
        <v>2013</v>
      </c>
      <c r="B2232" s="15" t="s">
        <v>37</v>
      </c>
      <c r="C2232" s="15" t="s">
        <v>1131</v>
      </c>
      <c r="D2232" s="24">
        <v>1352181</v>
      </c>
      <c r="E2232" t="str">
        <f>IF(D2232&lt;VLOOKUP(A2232,Min!A:B,2,FALSE),"Y","")</f>
        <v/>
      </c>
      <c r="F2232">
        <f>IF(AND(OR(s_tmchk="all",IF(ISERROR(MATCH(B2232,s_teams,0)),FALSE,TRUE)),OR(s_minsal="",s_minsal&lt;=D2232),OR(s_maxsal="",s_maxsal&gt;=D2232),OR(s_minyr="",s_minyr&lt;=A2232),OR(s_maxyr="",s_maxyr&gt;=A2232),OR(s_player="",s_player=C2232)),MAX(F$1:F2231)+1,0)</f>
        <v>0</v>
      </c>
    </row>
    <row r="2233" spans="1:6">
      <c r="A2233" s="20">
        <v>2013</v>
      </c>
      <c r="B2233" s="15" t="s">
        <v>37</v>
      </c>
      <c r="C2233" s="15" t="s">
        <v>3754</v>
      </c>
      <c r="D2233" s="24">
        <v>1352181</v>
      </c>
      <c r="E2233" t="str">
        <f>IF(D2233&lt;VLOOKUP(A2233,Min!A:B,2,FALSE),"Y","")</f>
        <v/>
      </c>
      <c r="F2233">
        <f>IF(AND(OR(s_tmchk="all",IF(ISERROR(MATCH(B2233,s_teams,0)),FALSE,TRUE)),OR(s_minsal="",s_minsal&lt;=D2233),OR(s_maxsal="",s_maxsal&gt;=D2233),OR(s_minyr="",s_minyr&lt;=A2233),OR(s_maxyr="",s_maxyr&gt;=A2233),OR(s_player="",s_player=C2233)),MAX(F$1:F2232)+1,0)</f>
        <v>0</v>
      </c>
    </row>
    <row r="2234" spans="1:6">
      <c r="A2234" s="20">
        <v>2013</v>
      </c>
      <c r="B2234" s="15" t="s">
        <v>37</v>
      </c>
      <c r="C2234" s="15" t="s">
        <v>1047</v>
      </c>
      <c r="D2234" s="24">
        <v>1146337</v>
      </c>
      <c r="E2234" t="str">
        <f>IF(D2234&lt;VLOOKUP(A2234,Min!A:B,2,FALSE),"Y","")</f>
        <v/>
      </c>
      <c r="F2234">
        <f>IF(AND(OR(s_tmchk="all",IF(ISERROR(MATCH(B2234,s_teams,0)),FALSE,TRUE)),OR(s_minsal="",s_minsal&lt;=D2234),OR(s_maxsal="",s_maxsal&gt;=D2234),OR(s_minyr="",s_minyr&lt;=A2234),OR(s_maxyr="",s_maxyr&gt;=A2234),OR(s_player="",s_player=C2234)),MAX(F$1:F2233)+1,0)</f>
        <v>0</v>
      </c>
    </row>
    <row r="2235" spans="1:6">
      <c r="A2235" s="20">
        <v>2013</v>
      </c>
      <c r="B2235" s="15" t="s">
        <v>37</v>
      </c>
      <c r="C2235" s="15" t="s">
        <v>308</v>
      </c>
      <c r="D2235" s="24">
        <v>1097520</v>
      </c>
      <c r="E2235" t="str">
        <f>IF(D2235&lt;VLOOKUP(A2235,Min!A:B,2,FALSE),"Y","")</f>
        <v/>
      </c>
      <c r="F2235">
        <f>IF(AND(OR(s_tmchk="all",IF(ISERROR(MATCH(B2235,s_teams,0)),FALSE,TRUE)),OR(s_minsal="",s_minsal&lt;=D2235),OR(s_maxsal="",s_maxsal&gt;=D2235),OR(s_minyr="",s_minyr&lt;=A2235),OR(s_maxyr="",s_maxyr&gt;=A2235),OR(s_player="",s_player=C2235)),MAX(F$1:F2234)+1,0)</f>
        <v>0</v>
      </c>
    </row>
    <row r="2236" spans="1:6">
      <c r="A2236" s="20">
        <v>2013</v>
      </c>
      <c r="B2236" s="15" t="s">
        <v>37</v>
      </c>
      <c r="C2236" s="15" t="s">
        <v>2341</v>
      </c>
      <c r="D2236" s="24">
        <v>1028400</v>
      </c>
      <c r="E2236" t="str">
        <f>IF(D2236&lt;VLOOKUP(A2236,Min!A:B,2,FALSE),"Y","")</f>
        <v/>
      </c>
      <c r="F2236">
        <f>IF(AND(OR(s_tmchk="all",IF(ISERROR(MATCH(B2236,s_teams,0)),FALSE,TRUE)),OR(s_minsal="",s_minsal&lt;=D2236),OR(s_maxsal="",s_maxsal&gt;=D2236),OR(s_minyr="",s_minyr&lt;=A2236),OR(s_maxyr="",s_maxyr&gt;=A2236),OR(s_player="",s_player=C2236)),MAX(F$1:F2235)+1,0)</f>
        <v>0</v>
      </c>
    </row>
    <row r="2237" spans="1:6">
      <c r="A2237" s="20">
        <v>2013</v>
      </c>
      <c r="B2237" s="15" t="s">
        <v>37</v>
      </c>
      <c r="C2237" s="15" t="s">
        <v>3762</v>
      </c>
      <c r="D2237" s="24">
        <v>589769</v>
      </c>
      <c r="E2237" t="str">
        <f>IF(D2237&lt;VLOOKUP(A2237,Min!A:B,2,FALSE),"Y","")</f>
        <v/>
      </c>
      <c r="F2237">
        <f>IF(AND(OR(s_tmchk="all",IF(ISERROR(MATCH(B2237,s_teams,0)),FALSE,TRUE)),OR(s_minsal="",s_minsal&lt;=D2237),OR(s_maxsal="",s_maxsal&gt;=D2237),OR(s_minyr="",s_minyr&lt;=A2237),OR(s_maxyr="",s_maxyr&gt;=A2237),OR(s_player="",s_player=C2237)),MAX(F$1:F2236)+1,0)</f>
        <v>0</v>
      </c>
    </row>
    <row r="2238" spans="1:6">
      <c r="A2238" s="20">
        <v>2013</v>
      </c>
      <c r="B2238" s="15" t="s">
        <v>39</v>
      </c>
      <c r="C2238" s="15" t="s">
        <v>3765</v>
      </c>
      <c r="D2238" s="24">
        <v>14850000</v>
      </c>
      <c r="E2238" t="str">
        <f>IF(D2238&lt;VLOOKUP(A2238,Min!A:B,2,FALSE),"Y","")</f>
        <v/>
      </c>
      <c r="F2238">
        <f>IF(AND(OR(s_tmchk="all",IF(ISERROR(MATCH(B2238,s_teams,0)),FALSE,TRUE)),OR(s_minsal="",s_minsal&lt;=D2238),OR(s_maxsal="",s_maxsal&gt;=D2238),OR(s_minyr="",s_minyr&lt;=A2238),OR(s_maxyr="",s_maxyr&gt;=A2238),OR(s_player="",s_player=C2238)),MAX(F$1:F2237)+1,0)</f>
        <v>0</v>
      </c>
    </row>
    <row r="2239" spans="1:6">
      <c r="A2239" s="20">
        <v>2013</v>
      </c>
      <c r="B2239" s="15" t="s">
        <v>39</v>
      </c>
      <c r="C2239" s="15" t="s">
        <v>600</v>
      </c>
      <c r="D2239" s="24">
        <v>8368182</v>
      </c>
      <c r="E2239" t="str">
        <f>IF(D2239&lt;VLOOKUP(A2239,Min!A:B,2,FALSE),"Y","")</f>
        <v/>
      </c>
      <c r="F2239">
        <f>IF(AND(OR(s_tmchk="all",IF(ISERROR(MATCH(B2239,s_teams,0)),FALSE,TRUE)),OR(s_minsal="",s_minsal&lt;=D2239),OR(s_maxsal="",s_maxsal&gt;=D2239),OR(s_minyr="",s_minyr&lt;=A2239),OR(s_maxyr="",s_maxyr&gt;=A2239),OR(s_player="",s_player=C2239)),MAX(F$1:F2238)+1,0)</f>
        <v>0</v>
      </c>
    </row>
    <row r="2240" spans="1:6">
      <c r="A2240" s="20">
        <v>2013</v>
      </c>
      <c r="B2240" s="15" t="s">
        <v>39</v>
      </c>
      <c r="C2240" s="15" t="s">
        <v>3770</v>
      </c>
      <c r="D2240" s="24">
        <v>6091363</v>
      </c>
      <c r="E2240" t="str">
        <f>IF(D2240&lt;VLOOKUP(A2240,Min!A:B,2,FALSE),"Y","")</f>
        <v/>
      </c>
      <c r="F2240">
        <f>IF(AND(OR(s_tmchk="all",IF(ISERROR(MATCH(B2240,s_teams,0)),FALSE,TRUE)),OR(s_minsal="",s_minsal&lt;=D2240),OR(s_maxsal="",s_maxsal&gt;=D2240),OR(s_minyr="",s_minyr&lt;=A2240),OR(s_maxyr="",s_maxyr&gt;=A2240),OR(s_player="",s_player=C2240)),MAX(F$1:F2239)+1,0)</f>
        <v>0</v>
      </c>
    </row>
    <row r="2241" spans="1:6">
      <c r="A2241" s="20">
        <v>2013</v>
      </c>
      <c r="B2241" s="15" t="s">
        <v>39</v>
      </c>
      <c r="C2241" s="15" t="s">
        <v>351</v>
      </c>
      <c r="D2241" s="24">
        <v>5530080</v>
      </c>
      <c r="E2241" t="str">
        <f>IF(D2241&lt;VLOOKUP(A2241,Min!A:B,2,FALSE),"Y","")</f>
        <v/>
      </c>
      <c r="F2241">
        <f>IF(AND(OR(s_tmchk="all",IF(ISERROR(MATCH(B2241,s_teams,0)),FALSE,TRUE)),OR(s_minsal="",s_minsal&lt;=D2241),OR(s_maxsal="",s_maxsal&gt;=D2241),OR(s_minyr="",s_minyr&lt;=A2241),OR(s_maxyr="",s_maxyr&gt;=A2241),OR(s_player="",s_player=C2241)),MAX(F$1:F2240)+1,0)</f>
        <v>0</v>
      </c>
    </row>
    <row r="2242" spans="1:6">
      <c r="A2242" s="20">
        <v>2013</v>
      </c>
      <c r="B2242" s="15" t="s">
        <v>39</v>
      </c>
      <c r="C2242" s="15" t="s">
        <v>3775</v>
      </c>
      <c r="D2242" s="24">
        <v>4792332</v>
      </c>
      <c r="E2242" t="str">
        <f>IF(D2242&lt;VLOOKUP(A2242,Min!A:B,2,FALSE),"Y","")</f>
        <v/>
      </c>
      <c r="F2242">
        <f>IF(AND(OR(s_tmchk="all",IF(ISERROR(MATCH(B2242,s_teams,0)),FALSE,TRUE)),OR(s_minsal="",s_minsal&lt;=D2242),OR(s_maxsal="",s_maxsal&gt;=D2242),OR(s_minyr="",s_minyr&lt;=A2242),OR(s_maxyr="",s_maxyr&gt;=A2242),OR(s_player="",s_player=C2242)),MAX(F$1:F2241)+1,0)</f>
        <v>0</v>
      </c>
    </row>
    <row r="2243" spans="1:6">
      <c r="A2243" s="20">
        <v>2013</v>
      </c>
      <c r="B2243" s="15" t="s">
        <v>39</v>
      </c>
      <c r="C2243" s="15" t="s">
        <v>582</v>
      </c>
      <c r="D2243" s="24">
        <v>4200000</v>
      </c>
      <c r="E2243" t="str">
        <f>IF(D2243&lt;VLOOKUP(A2243,Min!A:B,2,FALSE),"Y","")</f>
        <v/>
      </c>
      <c r="F2243">
        <f>IF(AND(OR(s_tmchk="all",IF(ISERROR(MATCH(B2243,s_teams,0)),FALSE,TRUE)),OR(s_minsal="",s_minsal&lt;=D2243),OR(s_maxsal="",s_maxsal&gt;=D2243),OR(s_minyr="",s_minyr&lt;=A2243),OR(s_maxyr="",s_maxyr&gt;=A2243),OR(s_player="",s_player=C2243)),MAX(F$1:F2242)+1,0)</f>
        <v>0</v>
      </c>
    </row>
    <row r="2244" spans="1:6">
      <c r="A2244" s="20">
        <v>2013</v>
      </c>
      <c r="B2244" s="15" t="s">
        <v>39</v>
      </c>
      <c r="C2244" s="15" t="s">
        <v>354</v>
      </c>
      <c r="D2244" s="24">
        <v>4006080</v>
      </c>
      <c r="E2244" t="str">
        <f>IF(D2244&lt;VLOOKUP(A2244,Min!A:B,2,FALSE),"Y","")</f>
        <v/>
      </c>
      <c r="F2244">
        <f>IF(AND(OR(s_tmchk="all",IF(ISERROR(MATCH(B2244,s_teams,0)),FALSE,TRUE)),OR(s_minsal="",s_minsal&lt;=D2244),OR(s_maxsal="",s_maxsal&gt;=D2244),OR(s_minyr="",s_minyr&lt;=A2244),OR(s_maxyr="",s_maxyr&gt;=A2244),OR(s_player="",s_player=C2244)),MAX(F$1:F2243)+1,0)</f>
        <v>0</v>
      </c>
    </row>
    <row r="2245" spans="1:6">
      <c r="A2245" s="20">
        <v>2013</v>
      </c>
      <c r="B2245" s="15" t="s">
        <v>39</v>
      </c>
      <c r="C2245" s="15" t="s">
        <v>1103</v>
      </c>
      <c r="D2245" s="24">
        <v>3726600</v>
      </c>
      <c r="E2245" t="str">
        <f>IF(D2245&lt;VLOOKUP(A2245,Min!A:B,2,FALSE),"Y","")</f>
        <v/>
      </c>
      <c r="F2245">
        <f>IF(AND(OR(s_tmchk="all",IF(ISERROR(MATCH(B2245,s_teams,0)),FALSE,TRUE)),OR(s_minsal="",s_minsal&lt;=D2245),OR(s_maxsal="",s_maxsal&gt;=D2245),OR(s_minyr="",s_minyr&lt;=A2245),OR(s_maxyr="",s_maxyr&gt;=A2245),OR(s_player="",s_player=C2245)),MAX(F$1:F2244)+1,0)</f>
        <v>0</v>
      </c>
    </row>
    <row r="2246" spans="1:6">
      <c r="A2246" s="20">
        <v>2013</v>
      </c>
      <c r="B2246" s="15" t="s">
        <v>39</v>
      </c>
      <c r="C2246" s="15" t="s">
        <v>1019</v>
      </c>
      <c r="D2246" s="24">
        <v>3500000</v>
      </c>
      <c r="E2246" t="str">
        <f>IF(D2246&lt;VLOOKUP(A2246,Min!A:B,2,FALSE),"Y","")</f>
        <v/>
      </c>
      <c r="F2246">
        <f>IF(AND(OR(s_tmchk="all",IF(ISERROR(MATCH(B2246,s_teams,0)),FALSE,TRUE)),OR(s_minsal="",s_minsal&lt;=D2246),OR(s_maxsal="",s_maxsal&gt;=D2246),OR(s_minyr="",s_minyr&lt;=A2246),OR(s_maxyr="",s_maxyr&gt;=A2246),OR(s_player="",s_player=C2246)),MAX(F$1:F2245)+1,0)</f>
        <v>0</v>
      </c>
    </row>
    <row r="2247" spans="1:6">
      <c r="A2247" s="20">
        <v>2013</v>
      </c>
      <c r="B2247" s="15" t="s">
        <v>39</v>
      </c>
      <c r="C2247" s="15" t="s">
        <v>1364</v>
      </c>
      <c r="D2247" s="24">
        <v>2277306</v>
      </c>
      <c r="E2247" t="str">
        <f>IF(D2247&lt;VLOOKUP(A2247,Min!A:B,2,FALSE),"Y","")</f>
        <v/>
      </c>
      <c r="F2247">
        <f>IF(AND(OR(s_tmchk="all",IF(ISERROR(MATCH(B2247,s_teams,0)),FALSE,TRUE)),OR(s_minsal="",s_minsal&lt;=D2247),OR(s_maxsal="",s_maxsal&gt;=D2247),OR(s_minyr="",s_minyr&lt;=A2247),OR(s_maxyr="",s_maxyr&gt;=A2247),OR(s_player="",s_player=C2247)),MAX(F$1:F2246)+1,0)</f>
        <v>0</v>
      </c>
    </row>
    <row r="2248" spans="1:6">
      <c r="A2248" s="20">
        <v>2013</v>
      </c>
      <c r="B2248" s="15" t="s">
        <v>39</v>
      </c>
      <c r="C2248" s="15" t="s">
        <v>667</v>
      </c>
      <c r="D2248" s="24">
        <v>2225000</v>
      </c>
      <c r="E2248" t="str">
        <f>IF(D2248&lt;VLOOKUP(A2248,Min!A:B,2,FALSE),"Y","")</f>
        <v/>
      </c>
      <c r="F2248">
        <f>IF(AND(OR(s_tmchk="all",IF(ISERROR(MATCH(B2248,s_teams,0)),FALSE,TRUE)),OR(s_minsal="",s_minsal&lt;=D2248),OR(s_maxsal="",s_maxsal&gt;=D2248),OR(s_minyr="",s_minyr&lt;=A2248),OR(s_maxyr="",s_maxyr&gt;=A2248),OR(s_player="",s_player=C2248)),MAX(F$1:F2247)+1,0)</f>
        <v>0</v>
      </c>
    </row>
    <row r="2249" spans="1:6">
      <c r="A2249" s="20">
        <v>2013</v>
      </c>
      <c r="B2249" s="15" t="s">
        <v>39</v>
      </c>
      <c r="C2249" s="15" t="s">
        <v>227</v>
      </c>
      <c r="D2249" s="24">
        <v>2083042</v>
      </c>
      <c r="E2249" t="str">
        <f>IF(D2249&lt;VLOOKUP(A2249,Min!A:B,2,FALSE),"Y","")</f>
        <v/>
      </c>
      <c r="F2249">
        <f>IF(AND(OR(s_tmchk="all",IF(ISERROR(MATCH(B2249,s_teams,0)),FALSE,TRUE)),OR(s_minsal="",s_minsal&lt;=D2249),OR(s_maxsal="",s_maxsal&gt;=D2249),OR(s_minyr="",s_minyr&lt;=A2249),OR(s_maxyr="",s_maxyr&gt;=A2249),OR(s_player="",s_player=C2249)),MAX(F$1:F2248)+1,0)</f>
        <v>0</v>
      </c>
    </row>
    <row r="2250" spans="1:6">
      <c r="A2250" s="20">
        <v>2013</v>
      </c>
      <c r="B2250" s="15" t="s">
        <v>39</v>
      </c>
      <c r="C2250" s="15" t="s">
        <v>173</v>
      </c>
      <c r="D2250" s="24">
        <v>1563120</v>
      </c>
      <c r="E2250" t="str">
        <f>IF(D2250&lt;VLOOKUP(A2250,Min!A:B,2,FALSE),"Y","")</f>
        <v/>
      </c>
      <c r="F2250">
        <f>IF(AND(OR(s_tmchk="all",IF(ISERROR(MATCH(B2250,s_teams,0)),FALSE,TRUE)),OR(s_minsal="",s_minsal&lt;=D2250),OR(s_maxsal="",s_maxsal&gt;=D2250),OR(s_minyr="",s_minyr&lt;=A2250),OR(s_maxyr="",s_maxyr&gt;=A2250),OR(s_player="",s_player=C2250)),MAX(F$1:F2249)+1,0)</f>
        <v>0</v>
      </c>
    </row>
    <row r="2251" spans="1:6">
      <c r="A2251" s="20">
        <v>2013</v>
      </c>
      <c r="B2251" s="15" t="s">
        <v>39</v>
      </c>
      <c r="C2251" s="15" t="s">
        <v>3792</v>
      </c>
      <c r="D2251" s="24">
        <v>1054389</v>
      </c>
      <c r="E2251" t="str">
        <f>IF(D2251&lt;VLOOKUP(A2251,Min!A:B,2,FALSE),"Y","")</f>
        <v/>
      </c>
      <c r="F2251">
        <f>IF(AND(OR(s_tmchk="all",IF(ISERROR(MATCH(B2251,s_teams,0)),FALSE,TRUE)),OR(s_minsal="",s_minsal&lt;=D2251),OR(s_maxsal="",s_maxsal&gt;=D2251),OR(s_minyr="",s_minyr&lt;=A2251),OR(s_maxyr="",s_maxyr&gt;=A2251),OR(s_player="",s_player=C2251)),MAX(F$1:F2250)+1,0)</f>
        <v>0</v>
      </c>
    </row>
    <row r="2252" spans="1:6">
      <c r="A2252" s="20">
        <v>2013</v>
      </c>
      <c r="B2252" s="15" t="s">
        <v>39</v>
      </c>
      <c r="C2252" s="15" t="s">
        <v>3795</v>
      </c>
      <c r="D2252" s="24">
        <v>885120</v>
      </c>
      <c r="E2252" t="str">
        <f>IF(D2252&lt;VLOOKUP(A2252,Min!A:B,2,FALSE),"Y","")</f>
        <v/>
      </c>
      <c r="F2252">
        <f>IF(AND(OR(s_tmchk="all",IF(ISERROR(MATCH(B2252,s_teams,0)),FALSE,TRUE)),OR(s_minsal="",s_minsal&lt;=D2252),OR(s_maxsal="",s_maxsal&gt;=D2252),OR(s_minyr="",s_minyr&lt;=A2252),OR(s_maxyr="",s_maxyr&gt;=A2252),OR(s_player="",s_player=C2252)),MAX(F$1:F2251)+1,0)</f>
        <v>0</v>
      </c>
    </row>
    <row r="2253" spans="1:6">
      <c r="A2253" s="20">
        <v>2013</v>
      </c>
      <c r="B2253" s="15" t="s">
        <v>39</v>
      </c>
      <c r="C2253" s="15" t="s">
        <v>575</v>
      </c>
      <c r="D2253" s="24">
        <v>768720</v>
      </c>
      <c r="E2253" t="str">
        <f>IF(D2253&lt;VLOOKUP(A2253,Min!A:B,2,FALSE),"Y","")</f>
        <v/>
      </c>
      <c r="F2253">
        <f>IF(AND(OR(s_tmchk="all",IF(ISERROR(MATCH(B2253,s_teams,0)),FALSE,TRUE)),OR(s_minsal="",s_minsal&lt;=D2253),OR(s_maxsal="",s_maxsal&gt;=D2253),OR(s_minyr="",s_minyr&lt;=A2253),OR(s_maxyr="",s_maxyr&gt;=A2253),OR(s_player="",s_player=C2253)),MAX(F$1:F2252)+1,0)</f>
        <v>0</v>
      </c>
    </row>
    <row r="2254" spans="1:6">
      <c r="A2254" s="20">
        <v>2013</v>
      </c>
      <c r="B2254" s="15" t="s">
        <v>39</v>
      </c>
      <c r="C2254" s="15" t="s">
        <v>3638</v>
      </c>
      <c r="D2254" s="24">
        <v>762195</v>
      </c>
      <c r="E2254" t="str">
        <f>IF(D2254&lt;VLOOKUP(A2254,Min!A:B,2,FALSE),"Y","")</f>
        <v/>
      </c>
      <c r="F2254">
        <f>IF(AND(OR(s_tmchk="all",IF(ISERROR(MATCH(B2254,s_teams,0)),FALSE,TRUE)),OR(s_minsal="",s_minsal&lt;=D2254),OR(s_maxsal="",s_maxsal&gt;=D2254),OR(s_minyr="",s_minyr&lt;=A2254),OR(s_maxyr="",s_maxyr&gt;=A2254),OR(s_player="",s_player=C2254)),MAX(F$1:F2253)+1,0)</f>
        <v>0</v>
      </c>
    </row>
    <row r="2255" spans="1:6">
      <c r="A2255" s="20">
        <v>2013</v>
      </c>
      <c r="B2255" s="15" t="s">
        <v>39</v>
      </c>
      <c r="C2255" s="15" t="s">
        <v>3800</v>
      </c>
      <c r="D2255" s="24">
        <v>762195</v>
      </c>
      <c r="E2255" t="str">
        <f>IF(D2255&lt;VLOOKUP(A2255,Min!A:B,2,FALSE),"Y","")</f>
        <v/>
      </c>
      <c r="F2255">
        <f>IF(AND(OR(s_tmchk="all",IF(ISERROR(MATCH(B2255,s_teams,0)),FALSE,TRUE)),OR(s_minsal="",s_minsal&lt;=D2255),OR(s_maxsal="",s_maxsal&gt;=D2255),OR(s_minyr="",s_minyr&lt;=A2255),OR(s_maxyr="",s_maxyr&gt;=A2255),OR(s_player="",s_player=C2255)),MAX(F$1:F2254)+1,0)</f>
        <v>0</v>
      </c>
    </row>
    <row r="2256" spans="1:6">
      <c r="A2256" s="20">
        <v>2013</v>
      </c>
      <c r="B2256" s="15" t="s">
        <v>39</v>
      </c>
      <c r="C2256" s="15" t="s">
        <v>3803</v>
      </c>
      <c r="D2256" s="24">
        <v>390027</v>
      </c>
      <c r="E2256" t="str">
        <f>IF(D2256&lt;VLOOKUP(A2256,Min!A:B,2,FALSE),"Y","")</f>
        <v>Y</v>
      </c>
      <c r="F2256">
        <f>IF(AND(OR(s_tmchk="all",IF(ISERROR(MATCH(B2256,s_teams,0)),FALSE,TRUE)),OR(s_minsal="",s_minsal&lt;=D2256),OR(s_maxsal="",s_maxsal&gt;=D2256),OR(s_minyr="",s_minyr&lt;=A2256),OR(s_maxyr="",s_maxyr&gt;=A2256),OR(s_player="",s_player=C2256)),MAX(F$1:F2255)+1,0)</f>
        <v>0</v>
      </c>
    </row>
    <row r="2257" spans="1:6">
      <c r="A2257" s="20">
        <v>2013</v>
      </c>
      <c r="B2257" s="15" t="s">
        <v>39</v>
      </c>
      <c r="C2257" s="15" t="s">
        <v>3806</v>
      </c>
      <c r="D2257" s="24">
        <v>341756</v>
      </c>
      <c r="E2257" t="str">
        <f>IF(D2257&lt;VLOOKUP(A2257,Min!A:B,2,FALSE),"Y","")</f>
        <v>Y</v>
      </c>
      <c r="F2257">
        <f>IF(AND(OR(s_tmchk="all",IF(ISERROR(MATCH(B2257,s_teams,0)),FALSE,TRUE)),OR(s_minsal="",s_minsal&lt;=D2257),OR(s_maxsal="",s_maxsal&gt;=D2257),OR(s_minyr="",s_minyr&lt;=A2257),OR(s_maxyr="",s_maxyr&gt;=A2257),OR(s_player="",s_player=C2257)),MAX(F$1:F2256)+1,0)</f>
        <v>0</v>
      </c>
    </row>
    <row r="2258" spans="1:6">
      <c r="A2258" s="20">
        <v>2013</v>
      </c>
      <c r="B2258" s="15" t="s">
        <v>39</v>
      </c>
      <c r="C2258" s="15" t="s">
        <v>241</v>
      </c>
      <c r="D2258" s="24">
        <v>251076</v>
      </c>
      <c r="E2258" t="str">
        <f>IF(D2258&lt;VLOOKUP(A2258,Min!A:B,2,FALSE),"Y","")</f>
        <v>Y</v>
      </c>
      <c r="F2258">
        <f>IF(AND(OR(s_tmchk="all",IF(ISERROR(MATCH(B2258,s_teams,0)),FALSE,TRUE)),OR(s_minsal="",s_minsal&lt;=D2258),OR(s_maxsal="",s_maxsal&gt;=D2258),OR(s_minyr="",s_minyr&lt;=A2258),OR(s_maxyr="",s_maxyr&gt;=A2258),OR(s_player="",s_player=C2258)),MAX(F$1:F2257)+1,0)</f>
        <v>0</v>
      </c>
    </row>
    <row r="2259" spans="1:6">
      <c r="A2259" s="20">
        <v>2013</v>
      </c>
      <c r="B2259" s="15" t="s">
        <v>41</v>
      </c>
      <c r="C2259" s="15" t="s">
        <v>392</v>
      </c>
      <c r="D2259" s="24">
        <v>20907128</v>
      </c>
      <c r="E2259" t="str">
        <f>IF(D2259&lt;VLOOKUP(A2259,Min!A:B,2,FALSE),"Y","")</f>
        <v/>
      </c>
      <c r="F2259">
        <f>IF(AND(OR(s_tmchk="all",IF(ISERROR(MATCH(B2259,s_teams,0)),FALSE,TRUE)),OR(s_minsal="",s_minsal&lt;=D2259),OR(s_maxsal="",s_maxsal&gt;=D2259),OR(s_minyr="",s_minyr&lt;=A2259),OR(s_maxyr="",s_maxyr&gt;=A2259),OR(s_player="",s_player=C2259)),MAX(F$1:F2258)+1,0)</f>
        <v>0</v>
      </c>
    </row>
    <row r="2260" spans="1:6">
      <c r="A2260" s="20">
        <v>2013</v>
      </c>
      <c r="B2260" s="15" t="s">
        <v>41</v>
      </c>
      <c r="C2260" s="15" t="s">
        <v>1752</v>
      </c>
      <c r="D2260" s="24">
        <v>8646364</v>
      </c>
      <c r="E2260" t="str">
        <f>IF(D2260&lt;VLOOKUP(A2260,Min!A:B,2,FALSE),"Y","")</f>
        <v/>
      </c>
      <c r="F2260">
        <f>IF(AND(OR(s_tmchk="all",IF(ISERROR(MATCH(B2260,s_teams,0)),FALSE,TRUE)),OR(s_minsal="",s_minsal&lt;=D2260),OR(s_maxsal="",s_maxsal&gt;=D2260),OR(s_minyr="",s_minyr&lt;=A2260),OR(s_maxyr="",s_maxyr&gt;=A2260),OR(s_player="",s_player=C2260)),MAX(F$1:F2259)+1,0)</f>
        <v>0</v>
      </c>
    </row>
    <row r="2261" spans="1:6">
      <c r="A2261" s="20">
        <v>2013</v>
      </c>
      <c r="B2261" s="15" t="s">
        <v>41</v>
      </c>
      <c r="C2261" s="15" t="s">
        <v>1307</v>
      </c>
      <c r="D2261" s="24">
        <v>8000000</v>
      </c>
      <c r="E2261" t="str">
        <f>IF(D2261&lt;VLOOKUP(A2261,Min!A:B,2,FALSE),"Y","")</f>
        <v/>
      </c>
      <c r="F2261">
        <f>IF(AND(OR(s_tmchk="all",IF(ISERROR(MATCH(B2261,s_teams,0)),FALSE,TRUE)),OR(s_minsal="",s_minsal&lt;=D2261),OR(s_maxsal="",s_maxsal&gt;=D2261),OR(s_minyr="",s_minyr&lt;=A2261),OR(s_maxyr="",s_maxyr&gt;=A2261),OR(s_player="",s_player=C2261)),MAX(F$1:F2260)+1,0)</f>
        <v>0</v>
      </c>
    </row>
    <row r="2262" spans="1:6">
      <c r="A2262" s="20">
        <v>2013</v>
      </c>
      <c r="B2262" s="15" t="s">
        <v>41</v>
      </c>
      <c r="C2262" s="15" t="s">
        <v>1749</v>
      </c>
      <c r="D2262" s="24">
        <v>6299000</v>
      </c>
      <c r="E2262" t="str">
        <f>IF(D2262&lt;VLOOKUP(A2262,Min!A:B,2,FALSE),"Y","")</f>
        <v/>
      </c>
      <c r="F2262">
        <f>IF(AND(OR(s_tmchk="all",IF(ISERROR(MATCH(B2262,s_teams,0)),FALSE,TRUE)),OR(s_minsal="",s_minsal&lt;=D2262),OR(s_maxsal="",s_maxsal&gt;=D2262),OR(s_minyr="",s_minyr&lt;=A2262),OR(s_maxyr="",s_maxyr&gt;=A2262),OR(s_player="",s_player=C2262)),MAX(F$1:F2261)+1,0)</f>
        <v>0</v>
      </c>
    </row>
    <row r="2263" spans="1:6">
      <c r="A2263" s="20">
        <v>2013</v>
      </c>
      <c r="B2263" s="15" t="s">
        <v>41</v>
      </c>
      <c r="C2263" s="15" t="s">
        <v>899</v>
      </c>
      <c r="D2263" s="24">
        <v>4020000</v>
      </c>
      <c r="E2263" t="str">
        <f>IF(D2263&lt;VLOOKUP(A2263,Min!A:B,2,FALSE),"Y","")</f>
        <v/>
      </c>
      <c r="F2263">
        <f>IF(AND(OR(s_tmchk="all",IF(ISERROR(MATCH(B2263,s_teams,0)),FALSE,TRUE)),OR(s_minsal="",s_minsal&lt;=D2263),OR(s_maxsal="",s_maxsal&gt;=D2263),OR(s_minyr="",s_minyr&lt;=A2263),OR(s_maxyr="",s_maxyr&gt;=A2263),OR(s_player="",s_player=C2263)),MAX(F$1:F2262)+1,0)</f>
        <v>0</v>
      </c>
    </row>
    <row r="2264" spans="1:6">
      <c r="A2264" s="20">
        <v>2013</v>
      </c>
      <c r="B2264" s="15" t="s">
        <v>41</v>
      </c>
      <c r="C2264" s="15" t="s">
        <v>1111</v>
      </c>
      <c r="D2264" s="24">
        <v>4000000</v>
      </c>
      <c r="E2264" t="str">
        <f>IF(D2264&lt;VLOOKUP(A2264,Min!A:B,2,FALSE),"Y","")</f>
        <v/>
      </c>
      <c r="F2264">
        <f>IF(AND(OR(s_tmchk="all",IF(ISERROR(MATCH(B2264,s_teams,0)),FALSE,TRUE)),OR(s_minsal="",s_minsal&lt;=D2264),OR(s_maxsal="",s_maxsal&gt;=D2264),OR(s_minyr="",s_minyr&lt;=A2264),OR(s_maxyr="",s_maxyr&gt;=A2264),OR(s_player="",s_player=C2264)),MAX(F$1:F2263)+1,0)</f>
        <v>0</v>
      </c>
    </row>
    <row r="2265" spans="1:6">
      <c r="A2265" s="20">
        <v>2013</v>
      </c>
      <c r="B2265" s="15" t="s">
        <v>41</v>
      </c>
      <c r="C2265" s="15" t="s">
        <v>812</v>
      </c>
      <c r="D2265" s="24">
        <v>3090000</v>
      </c>
      <c r="E2265" t="str">
        <f>IF(D2265&lt;VLOOKUP(A2265,Min!A:B,2,FALSE),"Y","")</f>
        <v/>
      </c>
      <c r="F2265">
        <f>IF(AND(OR(s_tmchk="all",IF(ISERROR(MATCH(B2265,s_teams,0)),FALSE,TRUE)),OR(s_minsal="",s_minsal&lt;=D2265),OR(s_maxsal="",s_maxsal&gt;=D2265),OR(s_minyr="",s_minyr&lt;=A2265),OR(s_maxyr="",s_maxyr&gt;=A2265),OR(s_player="",s_player=C2265)),MAX(F$1:F2264)+1,0)</f>
        <v>0</v>
      </c>
    </row>
    <row r="2266" spans="1:6">
      <c r="A2266" s="20">
        <v>2013</v>
      </c>
      <c r="B2266" s="15" t="s">
        <v>41</v>
      </c>
      <c r="C2266" s="15" t="s">
        <v>1355</v>
      </c>
      <c r="D2266" s="24">
        <v>2319344</v>
      </c>
      <c r="E2266" t="str">
        <f>IF(D2266&lt;VLOOKUP(A2266,Min!A:B,2,FALSE),"Y","")</f>
        <v/>
      </c>
      <c r="F2266">
        <f>IF(AND(OR(s_tmchk="all",IF(ISERROR(MATCH(B2266,s_teams,0)),FALSE,TRUE)),OR(s_minsal="",s_minsal&lt;=D2266),OR(s_maxsal="",s_maxsal&gt;=D2266),OR(s_minyr="",s_minyr&lt;=A2266),OR(s_maxyr="",s_maxyr&gt;=A2266),OR(s_player="",s_player=C2266)),MAX(F$1:F2265)+1,0)</f>
        <v>0</v>
      </c>
    </row>
    <row r="2267" spans="1:6">
      <c r="A2267" s="20">
        <v>2013</v>
      </c>
      <c r="B2267" s="15" t="s">
        <v>41</v>
      </c>
      <c r="C2267" s="15" t="s">
        <v>3824</v>
      </c>
      <c r="D2267" s="24">
        <v>2227333</v>
      </c>
      <c r="E2267" t="str">
        <f>IF(D2267&lt;VLOOKUP(A2267,Min!A:B,2,FALSE),"Y","")</f>
        <v/>
      </c>
      <c r="F2267">
        <f>IF(AND(OR(s_tmchk="all",IF(ISERROR(MATCH(B2267,s_teams,0)),FALSE,TRUE)),OR(s_minsal="",s_minsal&lt;=D2267),OR(s_maxsal="",s_maxsal&gt;=D2267),OR(s_minyr="",s_minyr&lt;=A2267),OR(s_maxyr="",s_maxyr&gt;=A2267),OR(s_player="",s_player=C2267)),MAX(F$1:F2266)+1,0)</f>
        <v>0</v>
      </c>
    </row>
    <row r="2268" spans="1:6">
      <c r="A2268" s="20">
        <v>2013</v>
      </c>
      <c r="B2268" s="15" t="s">
        <v>41</v>
      </c>
      <c r="C2268" s="15" t="s">
        <v>1223</v>
      </c>
      <c r="D2268" s="24">
        <v>2100500</v>
      </c>
      <c r="E2268" t="str">
        <f>IF(D2268&lt;VLOOKUP(A2268,Min!A:B,2,FALSE),"Y","")</f>
        <v/>
      </c>
      <c r="F2268">
        <f>IF(AND(OR(s_tmchk="all",IF(ISERROR(MATCH(B2268,s_teams,0)),FALSE,TRUE)),OR(s_minsal="",s_minsal&lt;=D2268),OR(s_maxsal="",s_maxsal&gt;=D2268),OR(s_minyr="",s_minyr&lt;=A2268),OR(s_maxyr="",s_maxyr&gt;=A2268),OR(s_player="",s_player=C2268)),MAX(F$1:F2267)+1,0)</f>
        <v>0</v>
      </c>
    </row>
    <row r="2269" spans="1:6">
      <c r="A2269" s="20">
        <v>2013</v>
      </c>
      <c r="B2269" s="15" t="s">
        <v>41</v>
      </c>
      <c r="C2269" s="15" t="s">
        <v>3828</v>
      </c>
      <c r="D2269" s="24">
        <v>1276560</v>
      </c>
      <c r="E2269" t="str">
        <f>IF(D2269&lt;VLOOKUP(A2269,Min!A:B,2,FALSE),"Y","")</f>
        <v/>
      </c>
      <c r="F2269">
        <f>IF(AND(OR(s_tmchk="all",IF(ISERROR(MATCH(B2269,s_teams,0)),FALSE,TRUE)),OR(s_minsal="",s_minsal&lt;=D2269),OR(s_maxsal="",s_maxsal&gt;=D2269),OR(s_minyr="",s_minyr&lt;=A2269),OR(s_maxyr="",s_maxyr&gt;=A2269),OR(s_player="",s_player=C2269)),MAX(F$1:F2268)+1,0)</f>
        <v>0</v>
      </c>
    </row>
    <row r="2270" spans="1:6">
      <c r="A2270" s="20">
        <v>2013</v>
      </c>
      <c r="B2270" s="15" t="s">
        <v>41</v>
      </c>
      <c r="C2270" s="15" t="s">
        <v>936</v>
      </c>
      <c r="D2270" s="24">
        <v>1156320</v>
      </c>
      <c r="E2270" t="str">
        <f>IF(D2270&lt;VLOOKUP(A2270,Min!A:B,2,FALSE),"Y","")</f>
        <v/>
      </c>
      <c r="F2270">
        <f>IF(AND(OR(s_tmchk="all",IF(ISERROR(MATCH(B2270,s_teams,0)),FALSE,TRUE)),OR(s_minsal="",s_minsal&lt;=D2270),OR(s_maxsal="",s_maxsal&gt;=D2270),OR(s_minyr="",s_minyr&lt;=A2270),OR(s_maxyr="",s_maxyr&gt;=A2270),OR(s_player="",s_player=C2270)),MAX(F$1:F2269)+1,0)</f>
        <v>0</v>
      </c>
    </row>
    <row r="2271" spans="1:6">
      <c r="A2271" s="20">
        <v>2013</v>
      </c>
      <c r="B2271" s="15" t="s">
        <v>41</v>
      </c>
      <c r="C2271" s="15" t="s">
        <v>800</v>
      </c>
      <c r="D2271" s="24">
        <v>992680</v>
      </c>
      <c r="E2271" t="str">
        <f>IF(D2271&lt;VLOOKUP(A2271,Min!A:B,2,FALSE),"Y","")</f>
        <v/>
      </c>
      <c r="F2271">
        <f>IF(AND(OR(s_tmchk="all",IF(ISERROR(MATCH(B2271,s_teams,0)),FALSE,TRUE)),OR(s_minsal="",s_minsal&lt;=D2271),OR(s_maxsal="",s_maxsal&gt;=D2271),OR(s_minyr="",s_minyr&lt;=A2271),OR(s_maxyr="",s_maxyr&gt;=A2271),OR(s_player="",s_player=C2271)),MAX(F$1:F2270)+1,0)</f>
        <v>0</v>
      </c>
    </row>
    <row r="2272" spans="1:6">
      <c r="A2272" s="20">
        <v>2013</v>
      </c>
      <c r="B2272" s="15" t="s">
        <v>41</v>
      </c>
      <c r="C2272" s="15" t="s">
        <v>3832</v>
      </c>
      <c r="D2272" s="24">
        <v>992680</v>
      </c>
      <c r="E2272" t="str">
        <f>IF(D2272&lt;VLOOKUP(A2272,Min!A:B,2,FALSE),"Y","")</f>
        <v/>
      </c>
      <c r="F2272">
        <f>IF(AND(OR(s_tmchk="all",IF(ISERROR(MATCH(B2272,s_teams,0)),FALSE,TRUE)),OR(s_minsal="",s_minsal&lt;=D2272),OR(s_maxsal="",s_maxsal&gt;=D2272),OR(s_minyr="",s_minyr&lt;=A2272),OR(s_maxyr="",s_maxyr&gt;=A2272),OR(s_player="",s_player=C2272)),MAX(F$1:F2271)+1,0)</f>
        <v>0</v>
      </c>
    </row>
    <row r="2273" spans="1:6">
      <c r="A2273" s="20">
        <v>2013</v>
      </c>
      <c r="B2273" s="15" t="s">
        <v>41</v>
      </c>
      <c r="C2273" s="15" t="s">
        <v>2768</v>
      </c>
      <c r="D2273" s="24">
        <v>795401</v>
      </c>
      <c r="E2273" t="str">
        <f>IF(D2273&lt;VLOOKUP(A2273,Min!A:B,2,FALSE),"Y","")</f>
        <v/>
      </c>
      <c r="F2273">
        <f>IF(AND(OR(s_tmchk="all",IF(ISERROR(MATCH(B2273,s_teams,0)),FALSE,TRUE)),OR(s_minsal="",s_minsal&lt;=D2273),OR(s_maxsal="",s_maxsal&gt;=D2273),OR(s_minyr="",s_minyr&lt;=A2273),OR(s_maxyr="",s_maxyr&gt;=A2273),OR(s_player="",s_player=C2273)),MAX(F$1:F2272)+1,0)</f>
        <v>0</v>
      </c>
    </row>
    <row r="2274" spans="1:6">
      <c r="A2274" s="20">
        <v>2013</v>
      </c>
      <c r="B2274" s="15" t="s">
        <v>41</v>
      </c>
      <c r="C2274" s="15" t="s">
        <v>161</v>
      </c>
      <c r="D2274" s="24">
        <v>600491</v>
      </c>
      <c r="E2274" t="str">
        <f>IF(D2274&lt;VLOOKUP(A2274,Min!A:B,2,FALSE),"Y","")</f>
        <v/>
      </c>
      <c r="F2274">
        <f>IF(AND(OR(s_tmchk="all",IF(ISERROR(MATCH(B2274,s_teams,0)),FALSE,TRUE)),OR(s_minsal="",s_minsal&lt;=D2274),OR(s_maxsal="",s_maxsal&gt;=D2274),OR(s_minyr="",s_minyr&lt;=A2274),OR(s_maxyr="",s_maxyr&gt;=A2274),OR(s_player="",s_player=C2274)),MAX(F$1:F2273)+1,0)</f>
        <v>0</v>
      </c>
    </row>
    <row r="2275" spans="1:6">
      <c r="A2275" s="20">
        <v>2013</v>
      </c>
      <c r="B2275" s="15" t="s">
        <v>41</v>
      </c>
      <c r="C2275" s="15" t="s">
        <v>1785</v>
      </c>
      <c r="D2275" s="24">
        <v>473604</v>
      </c>
      <c r="E2275" t="str">
        <f>IF(D2275&lt;VLOOKUP(A2275,Min!A:B,2,FALSE),"Y","")</f>
        <v/>
      </c>
      <c r="F2275">
        <f>IF(AND(OR(s_tmchk="all",IF(ISERROR(MATCH(B2275,s_teams,0)),FALSE,TRUE)),OR(s_minsal="",s_minsal&lt;=D2275),OR(s_maxsal="",s_maxsal&gt;=D2275),OR(s_minyr="",s_minyr&lt;=A2275),OR(s_maxyr="",s_maxyr&gt;=A2275),OR(s_player="",s_player=C2275)),MAX(F$1:F2274)+1,0)</f>
        <v>0</v>
      </c>
    </row>
    <row r="2276" spans="1:6">
      <c r="A2276" s="20">
        <v>2013</v>
      </c>
      <c r="B2276" s="15" t="s">
        <v>41</v>
      </c>
      <c r="C2276" s="15" t="s">
        <v>3841</v>
      </c>
      <c r="D2276" s="24">
        <v>214758</v>
      </c>
      <c r="E2276" t="str">
        <f>IF(D2276&lt;VLOOKUP(A2276,Min!A:B,2,FALSE),"Y","")</f>
        <v>Y</v>
      </c>
      <c r="F2276">
        <f>IF(AND(OR(s_tmchk="all",IF(ISERROR(MATCH(B2276,s_teams,0)),FALSE,TRUE)),OR(s_minsal="",s_minsal&lt;=D2276),OR(s_maxsal="",s_maxsal&gt;=D2276),OR(s_minyr="",s_minyr&lt;=A2276),OR(s_maxyr="",s_maxyr&gt;=A2276),OR(s_player="",s_player=C2276)),MAX(F$1:F2275)+1,0)</f>
        <v>0</v>
      </c>
    </row>
    <row r="2277" spans="1:6">
      <c r="A2277" s="20">
        <v>2013</v>
      </c>
      <c r="B2277" s="15" t="s">
        <v>41</v>
      </c>
      <c r="C2277" s="15" t="s">
        <v>3265</v>
      </c>
      <c r="D2277" s="24">
        <v>182942</v>
      </c>
      <c r="E2277" t="str">
        <f>IF(D2277&lt;VLOOKUP(A2277,Min!A:B,2,FALSE),"Y","")</f>
        <v>Y</v>
      </c>
      <c r="F2277">
        <f>IF(AND(OR(s_tmchk="all",IF(ISERROR(MATCH(B2277,s_teams,0)),FALSE,TRUE)),OR(s_minsal="",s_minsal&lt;=D2277),OR(s_maxsal="",s_maxsal&gt;=D2277),OR(s_minyr="",s_minyr&lt;=A2277),OR(s_maxyr="",s_maxyr&gt;=A2277),OR(s_player="",s_player=C2277)),MAX(F$1:F2276)+1,0)</f>
        <v>0</v>
      </c>
    </row>
    <row r="2278" spans="1:6">
      <c r="A2278" s="20">
        <v>2013</v>
      </c>
      <c r="B2278" s="15" t="s">
        <v>41</v>
      </c>
      <c r="C2278" s="15" t="s">
        <v>1625</v>
      </c>
      <c r="D2278" s="24">
        <v>72892</v>
      </c>
      <c r="E2278" t="str">
        <f>IF(D2278&lt;VLOOKUP(A2278,Min!A:B,2,FALSE),"Y","")</f>
        <v>Y</v>
      </c>
      <c r="F2278">
        <f>IF(AND(OR(s_tmchk="all",IF(ISERROR(MATCH(B2278,s_teams,0)),FALSE,TRUE)),OR(s_minsal="",s_minsal&lt;=D2278),OR(s_maxsal="",s_maxsal&gt;=D2278),OR(s_minyr="",s_minyr&lt;=A2278),OR(s_maxyr="",s_maxyr&gt;=A2278),OR(s_player="",s_player=C2278)),MAX(F$1:F2277)+1,0)</f>
        <v>0</v>
      </c>
    </row>
    <row r="2279" spans="1:6">
      <c r="A2279" s="20">
        <v>2013</v>
      </c>
      <c r="B2279" s="15" t="s">
        <v>41</v>
      </c>
      <c r="C2279" s="15" t="s">
        <v>3848</v>
      </c>
      <c r="D2279" s="24">
        <v>23852</v>
      </c>
      <c r="E2279" t="str">
        <f>IF(D2279&lt;VLOOKUP(A2279,Min!A:B,2,FALSE),"Y","")</f>
        <v>Y</v>
      </c>
      <c r="F2279">
        <f>IF(AND(OR(s_tmchk="all",IF(ISERROR(MATCH(B2279,s_teams,0)),FALSE,TRUE)),OR(s_minsal="",s_minsal&lt;=D2279),OR(s_maxsal="",s_maxsal&gt;=D2279),OR(s_minyr="",s_minyr&lt;=A2279),OR(s_maxyr="",s_maxyr&gt;=A2279),OR(s_player="",s_player=C2279)),MAX(F$1:F2278)+1,0)</f>
        <v>0</v>
      </c>
    </row>
    <row r="2280" spans="1:6">
      <c r="A2280" s="20">
        <v>2013</v>
      </c>
      <c r="B2280" s="15" t="s">
        <v>43</v>
      </c>
      <c r="C2280" s="15" t="s">
        <v>567</v>
      </c>
      <c r="D2280" s="24">
        <v>14968250</v>
      </c>
      <c r="E2280" t="str">
        <f>IF(D2280&lt;VLOOKUP(A2280,Min!A:B,2,FALSE),"Y","")</f>
        <v/>
      </c>
      <c r="F2280">
        <f>IF(AND(OR(s_tmchk="all",IF(ISERROR(MATCH(B2280,s_teams,0)),FALSE,TRUE)),OR(s_minsal="",s_minsal&lt;=D2280),OR(s_maxsal="",s_maxsal&gt;=D2280),OR(s_minyr="",s_minyr&lt;=A2280),OR(s_maxyr="",s_maxyr&gt;=A2280),OR(s_player="",s_player=C2280)),MAX(F$1:F2279)+1,0)</f>
        <v>0</v>
      </c>
    </row>
    <row r="2281" spans="1:6">
      <c r="A2281" s="20">
        <v>2013</v>
      </c>
      <c r="B2281" s="15" t="s">
        <v>43</v>
      </c>
      <c r="C2281" s="15" t="s">
        <v>419</v>
      </c>
      <c r="D2281" s="24">
        <v>10000000</v>
      </c>
      <c r="E2281" t="str">
        <f>IF(D2281&lt;VLOOKUP(A2281,Min!A:B,2,FALSE),"Y","")</f>
        <v/>
      </c>
      <c r="F2281">
        <f>IF(AND(OR(s_tmchk="all",IF(ISERROR(MATCH(B2281,s_teams,0)),FALSE,TRUE)),OR(s_minsal="",s_minsal&lt;=D2281),OR(s_maxsal="",s_maxsal&gt;=D2281),OR(s_minyr="",s_minyr&lt;=A2281),OR(s_maxyr="",s_maxyr&gt;=A2281),OR(s_player="",s_player=C2281)),MAX(F$1:F2280)+1,0)</f>
        <v>0</v>
      </c>
    </row>
    <row r="2282" spans="1:6">
      <c r="A2282" s="20">
        <v>2013</v>
      </c>
      <c r="B2282" s="15" t="s">
        <v>43</v>
      </c>
      <c r="C2282" s="15" t="s">
        <v>434</v>
      </c>
      <c r="D2282" s="24">
        <v>9439000</v>
      </c>
      <c r="E2282" t="str">
        <f>IF(D2282&lt;VLOOKUP(A2282,Min!A:B,2,FALSE),"Y","")</f>
        <v/>
      </c>
      <c r="F2282">
        <f>IF(AND(OR(s_tmchk="all",IF(ISERROR(MATCH(B2282,s_teams,0)),FALSE,TRUE)),OR(s_minsal="",s_minsal&lt;=D2282),OR(s_maxsal="",s_maxsal&gt;=D2282),OR(s_minyr="",s_minyr&lt;=A2282),OR(s_maxyr="",s_maxyr&gt;=A2282),OR(s_player="",s_player=C2282)),MAX(F$1:F2281)+1,0)</f>
        <v>0</v>
      </c>
    </row>
    <row r="2283" spans="1:6">
      <c r="A2283" s="20">
        <v>2013</v>
      </c>
      <c r="B2283" s="15" t="s">
        <v>43</v>
      </c>
      <c r="C2283" s="15" t="s">
        <v>441</v>
      </c>
      <c r="D2283" s="24">
        <v>5930414</v>
      </c>
      <c r="E2283" t="str">
        <f>IF(D2283&lt;VLOOKUP(A2283,Min!A:B,2,FALSE),"Y","")</f>
        <v/>
      </c>
      <c r="F2283">
        <f>IF(AND(OR(s_tmchk="all",IF(ISERROR(MATCH(B2283,s_teams,0)),FALSE,TRUE)),OR(s_minsal="",s_minsal&lt;=D2283),OR(s_maxsal="",s_maxsal&gt;=D2283),OR(s_minyr="",s_minyr&lt;=A2283),OR(s_maxyr="",s_maxyr&gt;=A2283),OR(s_player="",s_player=C2283)),MAX(F$1:F2282)+1,0)</f>
        <v>0</v>
      </c>
    </row>
    <row r="2284" spans="1:6">
      <c r="A2284" s="20">
        <v>2013</v>
      </c>
      <c r="B2284" s="15" t="s">
        <v>43</v>
      </c>
      <c r="C2284" s="15" t="s">
        <v>970</v>
      </c>
      <c r="D2284" s="24">
        <v>5000000</v>
      </c>
      <c r="E2284" t="str">
        <f>IF(D2284&lt;VLOOKUP(A2284,Min!A:B,2,FALSE),"Y","")</f>
        <v/>
      </c>
      <c r="F2284">
        <f>IF(AND(OR(s_tmchk="all",IF(ISERROR(MATCH(B2284,s_teams,0)),FALSE,TRUE)),OR(s_minsal="",s_minsal&lt;=D2284),OR(s_maxsal="",s_maxsal&gt;=D2284),OR(s_minyr="",s_minyr&lt;=A2284),OR(s_maxyr="",s_maxyr&gt;=A2284),OR(s_player="",s_player=C2284)),MAX(F$1:F2283)+1,0)</f>
        <v>0</v>
      </c>
    </row>
    <row r="2285" spans="1:6">
      <c r="A2285" s="20">
        <v>2013</v>
      </c>
      <c r="B2285" s="15" t="s">
        <v>43</v>
      </c>
      <c r="C2285" s="15" t="s">
        <v>806</v>
      </c>
      <c r="D2285" s="24">
        <v>4526000</v>
      </c>
      <c r="E2285" t="str">
        <f>IF(D2285&lt;VLOOKUP(A2285,Min!A:B,2,FALSE),"Y","")</f>
        <v/>
      </c>
      <c r="F2285">
        <f>IF(AND(OR(s_tmchk="all",IF(ISERROR(MATCH(B2285,s_teams,0)),FALSE,TRUE)),OR(s_minsal="",s_minsal&lt;=D2285),OR(s_maxsal="",s_maxsal&gt;=D2285),OR(s_minyr="",s_minyr&lt;=A2285),OR(s_maxyr="",s_maxyr&gt;=A2285),OR(s_player="",s_player=C2285)),MAX(F$1:F2284)+1,0)</f>
        <v>0</v>
      </c>
    </row>
    <row r="2286" spans="1:6">
      <c r="A2286" s="20">
        <v>2013</v>
      </c>
      <c r="B2286" s="15" t="s">
        <v>43</v>
      </c>
      <c r="C2286" s="15" t="s">
        <v>611</v>
      </c>
      <c r="D2286" s="24">
        <v>3243000</v>
      </c>
      <c r="E2286" t="str">
        <f>IF(D2286&lt;VLOOKUP(A2286,Min!A:B,2,FALSE),"Y","")</f>
        <v/>
      </c>
      <c r="F2286">
        <f>IF(AND(OR(s_tmchk="all",IF(ISERROR(MATCH(B2286,s_teams,0)),FALSE,TRUE)),OR(s_minsal="",s_minsal&lt;=D2286),OR(s_maxsal="",s_maxsal&gt;=D2286),OR(s_minyr="",s_minyr&lt;=A2286),OR(s_maxyr="",s_maxyr&gt;=A2286),OR(s_player="",s_player=C2286)),MAX(F$1:F2285)+1,0)</f>
        <v>0</v>
      </c>
    </row>
    <row r="2287" spans="1:6">
      <c r="A2287" s="20">
        <v>2013</v>
      </c>
      <c r="B2287" s="15" t="s">
        <v>43</v>
      </c>
      <c r="C2287" s="15" t="s">
        <v>365</v>
      </c>
      <c r="D2287" s="24">
        <v>3140429</v>
      </c>
      <c r="E2287" t="str">
        <f>IF(D2287&lt;VLOOKUP(A2287,Min!A:B,2,FALSE),"Y","")</f>
        <v/>
      </c>
      <c r="F2287">
        <f>IF(AND(OR(s_tmchk="all",IF(ISERROR(MATCH(B2287,s_teams,0)),FALSE,TRUE)),OR(s_minsal="",s_minsal&lt;=D2287),OR(s_maxsal="",s_maxsal&gt;=D2287),OR(s_minyr="",s_minyr&lt;=A2287),OR(s_maxyr="",s_maxyr&gt;=A2287),OR(s_player="",s_player=C2287)),MAX(F$1:F2286)+1,0)</f>
        <v>0</v>
      </c>
    </row>
    <row r="2288" spans="1:6">
      <c r="A2288" s="20">
        <v>2013</v>
      </c>
      <c r="B2288" s="15" t="s">
        <v>43</v>
      </c>
      <c r="C2288" s="15" t="s">
        <v>1349</v>
      </c>
      <c r="D2288" s="24">
        <v>3000000</v>
      </c>
      <c r="E2288" t="str">
        <f>IF(D2288&lt;VLOOKUP(A2288,Min!A:B,2,FALSE),"Y","")</f>
        <v/>
      </c>
      <c r="F2288">
        <f>IF(AND(OR(s_tmchk="all",IF(ISERROR(MATCH(B2288,s_teams,0)),FALSE,TRUE)),OR(s_minsal="",s_minsal&lt;=D2288),OR(s_maxsal="",s_maxsal&gt;=D2288),OR(s_minyr="",s_minyr&lt;=A2288),OR(s_maxyr="",s_maxyr&gt;=A2288),OR(s_player="",s_player=C2288)),MAX(F$1:F2287)+1,0)</f>
        <v>0</v>
      </c>
    </row>
    <row r="2289" spans="1:6">
      <c r="A2289" s="20">
        <v>2013</v>
      </c>
      <c r="B2289" s="15" t="s">
        <v>43</v>
      </c>
      <c r="C2289" s="15" t="s">
        <v>608</v>
      </c>
      <c r="D2289" s="24">
        <v>2544529</v>
      </c>
      <c r="E2289" t="str">
        <f>IF(D2289&lt;VLOOKUP(A2289,Min!A:B,2,FALSE),"Y","")</f>
        <v/>
      </c>
      <c r="F2289">
        <f>IF(AND(OR(s_tmchk="all",IF(ISERROR(MATCH(B2289,s_teams,0)),FALSE,TRUE)),OR(s_minsal="",s_minsal&lt;=D2289),OR(s_maxsal="",s_maxsal&gt;=D2289),OR(s_minyr="",s_minyr&lt;=A2289),OR(s_maxyr="",s_maxyr&gt;=A2289),OR(s_player="",s_player=C2289)),MAX(F$1:F2288)+1,0)</f>
        <v>0</v>
      </c>
    </row>
    <row r="2290" spans="1:6">
      <c r="A2290" s="20">
        <v>2013</v>
      </c>
      <c r="B2290" s="15" t="s">
        <v>43</v>
      </c>
      <c r="C2290" s="15" t="s">
        <v>2303</v>
      </c>
      <c r="D2290" s="24">
        <v>1674641</v>
      </c>
      <c r="E2290" t="str">
        <f>IF(D2290&lt;VLOOKUP(A2290,Min!A:B,2,FALSE),"Y","")</f>
        <v/>
      </c>
      <c r="F2290">
        <f>IF(AND(OR(s_tmchk="all",IF(ISERROR(MATCH(B2290,s_teams,0)),FALSE,TRUE)),OR(s_minsal="",s_minsal&lt;=D2290),OR(s_maxsal="",s_maxsal&gt;=D2290),OR(s_minyr="",s_minyr&lt;=A2290),OR(s_maxyr="",s_maxyr&gt;=A2290),OR(s_player="",s_player=C2290)),MAX(F$1:F2289)+1,0)</f>
        <v>0</v>
      </c>
    </row>
    <row r="2291" spans="1:6">
      <c r="A2291" s="20">
        <v>2013</v>
      </c>
      <c r="B2291" s="15" t="s">
        <v>43</v>
      </c>
      <c r="C2291" s="15" t="s">
        <v>1164</v>
      </c>
      <c r="D2291" s="24">
        <v>1361400</v>
      </c>
      <c r="E2291" t="str">
        <f>IF(D2291&lt;VLOOKUP(A2291,Min!A:B,2,FALSE),"Y","")</f>
        <v/>
      </c>
      <c r="F2291">
        <f>IF(AND(OR(s_tmchk="all",IF(ISERROR(MATCH(B2291,s_teams,0)),FALSE,TRUE)),OR(s_minsal="",s_minsal&lt;=D2291),OR(s_maxsal="",s_maxsal&gt;=D2291),OR(s_minyr="",s_minyr&lt;=A2291),OR(s_maxyr="",s_maxyr&gt;=A2291),OR(s_player="",s_player=C2291)),MAX(F$1:F2290)+1,0)</f>
        <v>0</v>
      </c>
    </row>
    <row r="2292" spans="1:6">
      <c r="A2292" s="20">
        <v>2013</v>
      </c>
      <c r="B2292" s="15" t="s">
        <v>43</v>
      </c>
      <c r="C2292" s="15" t="s">
        <v>437</v>
      </c>
      <c r="D2292" s="24">
        <v>1348800</v>
      </c>
      <c r="E2292" t="str">
        <f>IF(D2292&lt;VLOOKUP(A2292,Min!A:B,2,FALSE),"Y","")</f>
        <v/>
      </c>
      <c r="F2292">
        <f>IF(AND(OR(s_tmchk="all",IF(ISERROR(MATCH(B2292,s_teams,0)),FALSE,TRUE)),OR(s_minsal="",s_minsal&lt;=D2292),OR(s_maxsal="",s_maxsal&gt;=D2292),OR(s_minyr="",s_minyr&lt;=A2292),OR(s_maxyr="",s_maxyr&gt;=A2292),OR(s_player="",s_player=C2292)),MAX(F$1:F2291)+1,0)</f>
        <v>0</v>
      </c>
    </row>
    <row r="2293" spans="1:6">
      <c r="A2293" s="20">
        <v>2013</v>
      </c>
      <c r="B2293" s="15" t="s">
        <v>43</v>
      </c>
      <c r="C2293" s="15" t="s">
        <v>1036</v>
      </c>
      <c r="D2293" s="24">
        <v>1153800</v>
      </c>
      <c r="E2293" t="str">
        <f>IF(D2293&lt;VLOOKUP(A2293,Min!A:B,2,FALSE),"Y","")</f>
        <v/>
      </c>
      <c r="F2293">
        <f>IF(AND(OR(s_tmchk="all",IF(ISERROR(MATCH(B2293,s_teams,0)),FALSE,TRUE)),OR(s_minsal="",s_minsal&lt;=D2293),OR(s_maxsal="",s_maxsal&gt;=D2293),OR(s_minyr="",s_minyr&lt;=A2293),OR(s_maxyr="",s_maxyr&gt;=A2293),OR(s_player="",s_player=C2293)),MAX(F$1:F2292)+1,0)</f>
        <v>0</v>
      </c>
    </row>
    <row r="2294" spans="1:6">
      <c r="A2294" s="20">
        <v>2013</v>
      </c>
      <c r="B2294" s="15" t="s">
        <v>43</v>
      </c>
      <c r="C2294" s="15" t="s">
        <v>1817</v>
      </c>
      <c r="D2294" s="24">
        <v>762195</v>
      </c>
      <c r="E2294" t="str">
        <f>IF(D2294&lt;VLOOKUP(A2294,Min!A:B,2,FALSE),"Y","")</f>
        <v/>
      </c>
      <c r="F2294">
        <f>IF(AND(OR(s_tmchk="all",IF(ISERROR(MATCH(B2294,s_teams,0)),FALSE,TRUE)),OR(s_minsal="",s_minsal&lt;=D2294),OR(s_maxsal="",s_maxsal&gt;=D2294),OR(s_minyr="",s_minyr&lt;=A2294),OR(s_maxyr="",s_maxyr&gt;=A2294),OR(s_player="",s_player=C2294)),MAX(F$1:F2293)+1,0)</f>
        <v>0</v>
      </c>
    </row>
    <row r="2295" spans="1:6">
      <c r="A2295" s="20">
        <v>2013</v>
      </c>
      <c r="B2295" s="15" t="s">
        <v>43</v>
      </c>
      <c r="C2295" s="15" t="s">
        <v>1866</v>
      </c>
      <c r="D2295" s="24">
        <v>473604</v>
      </c>
      <c r="E2295" t="str">
        <f>IF(D2295&lt;VLOOKUP(A2295,Min!A:B,2,FALSE),"Y","")</f>
        <v/>
      </c>
      <c r="F2295">
        <f>IF(AND(OR(s_tmchk="all",IF(ISERROR(MATCH(B2295,s_teams,0)),FALSE,TRUE)),OR(s_minsal="",s_minsal&lt;=D2295),OR(s_maxsal="",s_maxsal&gt;=D2295),OR(s_minyr="",s_minyr&lt;=A2295),OR(s_maxyr="",s_maxyr&gt;=A2295),OR(s_player="",s_player=C2295)),MAX(F$1:F2294)+1,0)</f>
        <v>0</v>
      </c>
    </row>
    <row r="2296" spans="1:6">
      <c r="A2296" s="20">
        <v>2013</v>
      </c>
      <c r="B2296" s="15" t="s">
        <v>45</v>
      </c>
      <c r="C2296" s="15" t="s">
        <v>1057</v>
      </c>
      <c r="D2296" s="24">
        <v>11046591</v>
      </c>
      <c r="E2296" t="str">
        <f>IF(D2296&lt;VLOOKUP(A2296,Min!A:B,2,FALSE),"Y","")</f>
        <v/>
      </c>
      <c r="F2296">
        <f>IF(AND(OR(s_tmchk="all",IF(ISERROR(MATCH(B2296,s_teams,0)),FALSE,TRUE)),OR(s_minsal="",s_minsal&lt;=D2296),OR(s_maxsal="",s_maxsal&gt;=D2296),OR(s_minyr="",s_minyr&lt;=A2296),OR(s_maxyr="",s_maxyr&gt;=A2296),OR(s_player="",s_player=C2296)),MAX(F$1:F2295)+1,0)</f>
        <v>0</v>
      </c>
    </row>
    <row r="2297" spans="1:6">
      <c r="A2297" s="20">
        <v>2013</v>
      </c>
      <c r="B2297" s="15" t="s">
        <v>45</v>
      </c>
      <c r="C2297" s="15" t="s">
        <v>3880</v>
      </c>
      <c r="D2297" s="24">
        <v>10924138</v>
      </c>
      <c r="E2297" t="str">
        <f>IF(D2297&lt;VLOOKUP(A2297,Min!A:B,2,FALSE),"Y","")</f>
        <v/>
      </c>
      <c r="F2297">
        <f>IF(AND(OR(s_tmchk="all",IF(ISERROR(MATCH(B2297,s_teams,0)),FALSE,TRUE)),OR(s_minsal="",s_minsal&lt;=D2297),OR(s_maxsal="",s_maxsal&gt;=D2297),OR(s_minyr="",s_minyr&lt;=A2297),OR(s_maxyr="",s_maxyr&gt;=A2297),OR(s_player="",s_player=C2297)),MAX(F$1:F2296)+1,0)</f>
        <v>0</v>
      </c>
    </row>
    <row r="2298" spans="1:6">
      <c r="A2298" s="20">
        <v>2013</v>
      </c>
      <c r="B2298" s="15" t="s">
        <v>45</v>
      </c>
      <c r="C2298" s="15" t="s">
        <v>661</v>
      </c>
      <c r="D2298" s="24">
        <v>8500000</v>
      </c>
      <c r="E2298" t="str">
        <f>IF(D2298&lt;VLOOKUP(A2298,Min!A:B,2,FALSE),"Y","")</f>
        <v/>
      </c>
      <c r="F2298">
        <f>IF(AND(OR(s_tmchk="all",IF(ISERROR(MATCH(B2298,s_teams,0)),FALSE,TRUE)),OR(s_minsal="",s_minsal&lt;=D2298),OR(s_maxsal="",s_maxsal&gt;=D2298),OR(s_minyr="",s_minyr&lt;=A2298),OR(s_maxyr="",s_maxyr&gt;=A2298),OR(s_player="",s_player=C2298)),MAX(F$1:F2297)+1,0)</f>
        <v>0</v>
      </c>
    </row>
    <row r="2299" spans="1:6">
      <c r="A2299" s="20">
        <v>2013</v>
      </c>
      <c r="B2299" s="15" t="s">
        <v>45</v>
      </c>
      <c r="C2299" s="15" t="s">
        <v>416</v>
      </c>
      <c r="D2299" s="24">
        <v>8060000</v>
      </c>
      <c r="E2299" t="str">
        <f>IF(D2299&lt;VLOOKUP(A2299,Min!A:B,2,FALSE),"Y","")</f>
        <v/>
      </c>
      <c r="F2299">
        <f>IF(AND(OR(s_tmchk="all",IF(ISERROR(MATCH(B2299,s_teams,0)),FALSE,TRUE)),OR(s_minsal="",s_minsal&lt;=D2299),OR(s_maxsal="",s_maxsal&gt;=D2299),OR(s_minyr="",s_minyr&lt;=A2299),OR(s_maxyr="",s_maxyr&gt;=A2299),OR(s_player="",s_player=C2299)),MAX(F$1:F2298)+1,0)</f>
        <v>0</v>
      </c>
    </row>
    <row r="2300" spans="1:6">
      <c r="A2300" s="20">
        <v>2013</v>
      </c>
      <c r="B2300" s="15" t="s">
        <v>45</v>
      </c>
      <c r="C2300" s="15" t="s">
        <v>1699</v>
      </c>
      <c r="D2300" s="24">
        <v>5000000</v>
      </c>
      <c r="E2300" t="str">
        <f>IF(D2300&lt;VLOOKUP(A2300,Min!A:B,2,FALSE),"Y","")</f>
        <v/>
      </c>
      <c r="F2300">
        <f>IF(AND(OR(s_tmchk="all",IF(ISERROR(MATCH(B2300,s_teams,0)),FALSE,TRUE)),OR(s_minsal="",s_minsal&lt;=D2300),OR(s_maxsal="",s_maxsal&gt;=D2300),OR(s_minyr="",s_minyr&lt;=A2300),OR(s_maxyr="",s_maxyr&gt;=A2300),OR(s_player="",s_player=C2300)),MAX(F$1:F2299)+1,0)</f>
        <v>0</v>
      </c>
    </row>
    <row r="2301" spans="1:6">
      <c r="A2301" s="20">
        <v>2013</v>
      </c>
      <c r="B2301" s="15" t="s">
        <v>45</v>
      </c>
      <c r="C2301" s="15" t="s">
        <v>164</v>
      </c>
      <c r="D2301" s="24">
        <v>4500000</v>
      </c>
      <c r="E2301" t="str">
        <f>IF(D2301&lt;VLOOKUP(A2301,Min!A:B,2,FALSE),"Y","")</f>
        <v/>
      </c>
      <c r="F2301">
        <f>IF(AND(OR(s_tmchk="all",IF(ISERROR(MATCH(B2301,s_teams,0)),FALSE,TRUE)),OR(s_minsal="",s_minsal&lt;=D2301),OR(s_maxsal="",s_maxsal&gt;=D2301),OR(s_minyr="",s_minyr&lt;=A2301),OR(s_maxyr="",s_maxyr&gt;=A2301),OR(s_player="",s_player=C2301)),MAX(F$1:F2300)+1,0)</f>
        <v>0</v>
      </c>
    </row>
    <row r="2302" spans="1:6">
      <c r="A2302" s="20">
        <v>2013</v>
      </c>
      <c r="B2302" s="15" t="s">
        <v>45</v>
      </c>
      <c r="C2302" s="15" t="s">
        <v>1603</v>
      </c>
      <c r="D2302" s="24">
        <v>3250000</v>
      </c>
      <c r="E2302" t="str">
        <f>IF(D2302&lt;VLOOKUP(A2302,Min!A:B,2,FALSE),"Y","")</f>
        <v/>
      </c>
      <c r="F2302">
        <f>IF(AND(OR(s_tmchk="all",IF(ISERROR(MATCH(B2302,s_teams,0)),FALSE,TRUE)),OR(s_minsal="",s_minsal&lt;=D2302),OR(s_maxsal="",s_maxsal&gt;=D2302),OR(s_minyr="",s_minyr&lt;=A2302),OR(s_maxyr="",s_maxyr&gt;=A2302),OR(s_player="",s_player=C2302)),MAX(F$1:F2301)+1,0)</f>
        <v>0</v>
      </c>
    </row>
    <row r="2303" spans="1:6">
      <c r="A2303" s="20">
        <v>2013</v>
      </c>
      <c r="B2303" s="15" t="s">
        <v>45</v>
      </c>
      <c r="C2303" s="15" t="s">
        <v>894</v>
      </c>
      <c r="D2303" s="24">
        <v>3217680</v>
      </c>
      <c r="E2303" t="str">
        <f>IF(D2303&lt;VLOOKUP(A2303,Min!A:B,2,FALSE),"Y","")</f>
        <v/>
      </c>
      <c r="F2303">
        <f>IF(AND(OR(s_tmchk="all",IF(ISERROR(MATCH(B2303,s_teams,0)),FALSE,TRUE)),OR(s_minsal="",s_minsal&lt;=D2303),OR(s_maxsal="",s_maxsal&gt;=D2303),OR(s_minyr="",s_minyr&lt;=A2303),OR(s_maxyr="",s_maxyr&gt;=A2303),OR(s_player="",s_player=C2303)),MAX(F$1:F2302)+1,0)</f>
        <v>0</v>
      </c>
    </row>
    <row r="2304" spans="1:6">
      <c r="A2304" s="20">
        <v>2013</v>
      </c>
      <c r="B2304" s="15" t="s">
        <v>45</v>
      </c>
      <c r="C2304" s="15" t="s">
        <v>1243</v>
      </c>
      <c r="D2304" s="24">
        <v>2755560</v>
      </c>
      <c r="E2304" t="str">
        <f>IF(D2304&lt;VLOOKUP(A2304,Min!A:B,2,FALSE),"Y","")</f>
        <v/>
      </c>
      <c r="F2304">
        <f>IF(AND(OR(s_tmchk="all",IF(ISERROR(MATCH(B2304,s_teams,0)),FALSE,TRUE)),OR(s_minsal="",s_minsal&lt;=D2304),OR(s_maxsal="",s_maxsal&gt;=D2304),OR(s_minyr="",s_minyr&lt;=A2304),OR(s_maxyr="",s_maxyr&gt;=A2304),OR(s_player="",s_player=C2304)),MAX(F$1:F2303)+1,0)</f>
        <v>0</v>
      </c>
    </row>
    <row r="2305" spans="1:6">
      <c r="A2305" s="20">
        <v>2013</v>
      </c>
      <c r="B2305" s="15" t="s">
        <v>45</v>
      </c>
      <c r="C2305" s="15" t="s">
        <v>516</v>
      </c>
      <c r="D2305" s="24">
        <v>2356320</v>
      </c>
      <c r="E2305" t="str">
        <f>IF(D2305&lt;VLOOKUP(A2305,Min!A:B,2,FALSE),"Y","")</f>
        <v/>
      </c>
      <c r="F2305">
        <f>IF(AND(OR(s_tmchk="all",IF(ISERROR(MATCH(B2305,s_teams,0)),FALSE,TRUE)),OR(s_minsal="",s_minsal&lt;=D2305),OR(s_maxsal="",s_maxsal&gt;=D2305),OR(s_minyr="",s_minyr&lt;=A2305),OR(s_maxyr="",s_maxyr&gt;=A2305),OR(s_player="",s_player=C2305)),MAX(F$1:F2304)+1,0)</f>
        <v>0</v>
      </c>
    </row>
    <row r="2306" spans="1:6">
      <c r="A2306" s="20">
        <v>2013</v>
      </c>
      <c r="B2306" s="15" t="s">
        <v>45</v>
      </c>
      <c r="C2306" s="15" t="s">
        <v>3893</v>
      </c>
      <c r="D2306" s="24">
        <v>1500000</v>
      </c>
      <c r="E2306" t="str">
        <f>IF(D2306&lt;VLOOKUP(A2306,Min!A:B,2,FALSE),"Y","")</f>
        <v/>
      </c>
      <c r="F2306">
        <f>IF(AND(OR(s_tmchk="all",IF(ISERROR(MATCH(B2306,s_teams,0)),FALSE,TRUE)),OR(s_minsal="",s_minsal&lt;=D2306),OR(s_maxsal="",s_maxsal&gt;=D2306),OR(s_minyr="",s_minyr&lt;=A2306),OR(s_maxyr="",s_maxyr&gt;=A2306),OR(s_player="",s_player=C2306)),MAX(F$1:F2305)+1,0)</f>
        <v>0</v>
      </c>
    </row>
    <row r="2307" spans="1:6">
      <c r="A2307" s="20">
        <v>2013</v>
      </c>
      <c r="B2307" s="15" t="s">
        <v>45</v>
      </c>
      <c r="C2307" s="15" t="s">
        <v>1105</v>
      </c>
      <c r="D2307" s="24">
        <v>1000000</v>
      </c>
      <c r="E2307" t="str">
        <f>IF(D2307&lt;VLOOKUP(A2307,Min!A:B,2,FALSE),"Y","")</f>
        <v/>
      </c>
      <c r="F2307">
        <f>IF(AND(OR(s_tmchk="all",IF(ISERROR(MATCH(B2307,s_teams,0)),FALSE,TRUE)),OR(s_minsal="",s_minsal&lt;=D2307),OR(s_maxsal="",s_maxsal&gt;=D2307),OR(s_minyr="",s_minyr&lt;=A2307),OR(s_maxyr="",s_maxyr&gt;=A2307),OR(s_player="",s_player=C2307)),MAX(F$1:F2306)+1,0)</f>
        <v>0</v>
      </c>
    </row>
    <row r="2308" spans="1:6">
      <c r="A2308" s="20">
        <v>2013</v>
      </c>
      <c r="B2308" s="15" t="s">
        <v>45</v>
      </c>
      <c r="C2308" s="15" t="s">
        <v>897</v>
      </c>
      <c r="D2308" s="24">
        <v>473604</v>
      </c>
      <c r="E2308" t="str">
        <f>IF(D2308&lt;VLOOKUP(A2308,Min!A:B,2,FALSE),"Y","")</f>
        <v/>
      </c>
      <c r="F2308">
        <f>IF(AND(OR(s_tmchk="all",IF(ISERROR(MATCH(B2308,s_teams,0)),FALSE,TRUE)),OR(s_minsal="",s_minsal&lt;=D2308),OR(s_maxsal="",s_maxsal&gt;=D2308),OR(s_minyr="",s_minyr&lt;=A2308),OR(s_maxyr="",s_maxyr&gt;=A2308),OR(s_player="",s_player=C2308)),MAX(F$1:F2307)+1,0)</f>
        <v>0</v>
      </c>
    </row>
    <row r="2309" spans="1:6">
      <c r="A2309" s="20">
        <v>2013</v>
      </c>
      <c r="B2309" s="15" t="s">
        <v>45</v>
      </c>
      <c r="C2309" s="15" t="s">
        <v>3896</v>
      </c>
      <c r="D2309" s="24">
        <v>473604</v>
      </c>
      <c r="E2309" t="str">
        <f>IF(D2309&lt;VLOOKUP(A2309,Min!A:B,2,FALSE),"Y","")</f>
        <v/>
      </c>
      <c r="F2309">
        <f>IF(AND(OR(s_tmchk="all",IF(ISERROR(MATCH(B2309,s_teams,0)),FALSE,TRUE)),OR(s_minsal="",s_minsal&lt;=D2309),OR(s_maxsal="",s_maxsal&gt;=D2309),OR(s_minyr="",s_minyr&lt;=A2309),OR(s_maxyr="",s_maxyr&gt;=A2309),OR(s_player="",s_player=C2309)),MAX(F$1:F2308)+1,0)</f>
        <v>0</v>
      </c>
    </row>
    <row r="2310" spans="1:6">
      <c r="A2310" s="20">
        <v>2013</v>
      </c>
      <c r="B2310" s="15" t="s">
        <v>46</v>
      </c>
      <c r="C2310" s="15" t="s">
        <v>564</v>
      </c>
      <c r="D2310" s="24">
        <v>13000000</v>
      </c>
      <c r="E2310" t="str">
        <f>IF(D2310&lt;VLOOKUP(A2310,Min!A:B,2,FALSE),"Y","")</f>
        <v/>
      </c>
      <c r="F2310">
        <f>IF(AND(OR(s_tmchk="all",IF(ISERROR(MATCH(B2310,s_teams,0)),FALSE,TRUE)),OR(s_minsal="",s_minsal&lt;=D2310),OR(s_maxsal="",s_maxsal&gt;=D2310),OR(s_minyr="",s_minyr&lt;=A2310),OR(s_maxyr="",s_maxyr&gt;=A2310),OR(s_player="",s_player=C2310)),MAX(F$1:F2309)+1,0)</f>
        <v>0</v>
      </c>
    </row>
    <row r="2311" spans="1:6">
      <c r="A2311" s="20">
        <v>2013</v>
      </c>
      <c r="B2311" s="15" t="s">
        <v>46</v>
      </c>
      <c r="C2311" s="15" t="s">
        <v>148</v>
      </c>
      <c r="D2311" s="24">
        <v>12744000</v>
      </c>
      <c r="E2311" t="str">
        <f>IF(D2311&lt;VLOOKUP(A2311,Min!A:B,2,FALSE),"Y","")</f>
        <v/>
      </c>
      <c r="F2311">
        <f>IF(AND(OR(s_tmchk="all",IF(ISERROR(MATCH(B2311,s_teams,0)),FALSE,TRUE)),OR(s_minsal="",s_minsal&lt;=D2311),OR(s_maxsal="",s_maxsal&gt;=D2311),OR(s_minyr="",s_minyr&lt;=A2311),OR(s_maxyr="",s_maxyr&gt;=A2311),OR(s_player="",s_player=C2311)),MAX(F$1:F2310)+1,0)</f>
        <v>0</v>
      </c>
    </row>
    <row r="2312" spans="1:6">
      <c r="A2312" s="20">
        <v>2013</v>
      </c>
      <c r="B2312" s="15" t="s">
        <v>46</v>
      </c>
      <c r="C2312" s="15" t="s">
        <v>371</v>
      </c>
      <c r="D2312" s="24">
        <v>10164000</v>
      </c>
      <c r="E2312" t="str">
        <f>IF(D2312&lt;VLOOKUP(A2312,Min!A:B,2,FALSE),"Y","")</f>
        <v/>
      </c>
      <c r="F2312">
        <f>IF(AND(OR(s_tmchk="all",IF(ISERROR(MATCH(B2312,s_teams,0)),FALSE,TRUE)),OR(s_minsal="",s_minsal&lt;=D2312),OR(s_maxsal="",s_maxsal&gt;=D2312),OR(s_minyr="",s_minyr&lt;=A2312),OR(s_maxyr="",s_maxyr&gt;=A2312),OR(s_player="",s_player=C2312)),MAX(F$1:F2311)+1,0)</f>
        <v>0</v>
      </c>
    </row>
    <row r="2313" spans="1:6">
      <c r="A2313" s="20">
        <v>2013</v>
      </c>
      <c r="B2313" s="15" t="s">
        <v>46</v>
      </c>
      <c r="C2313" s="15" t="s">
        <v>3542</v>
      </c>
      <c r="D2313" s="24">
        <v>9000000</v>
      </c>
      <c r="E2313" t="str">
        <f>IF(D2313&lt;VLOOKUP(A2313,Min!A:B,2,FALSE),"Y","")</f>
        <v/>
      </c>
      <c r="F2313">
        <f>IF(AND(OR(s_tmchk="all",IF(ISERROR(MATCH(B2313,s_teams,0)),FALSE,TRUE)),OR(s_minsal="",s_minsal&lt;=D2313),OR(s_maxsal="",s_maxsal&gt;=D2313),OR(s_minyr="",s_minyr&lt;=A2313),OR(s_maxyr="",s_maxyr&gt;=A2313),OR(s_player="",s_player=C2313)),MAX(F$1:F2312)+1,0)</f>
        <v>0</v>
      </c>
    </row>
    <row r="2314" spans="1:6">
      <c r="A2314" s="20">
        <v>2013</v>
      </c>
      <c r="B2314" s="15" t="s">
        <v>46</v>
      </c>
      <c r="C2314" s="15" t="s">
        <v>218</v>
      </c>
      <c r="D2314" s="24">
        <v>5400000</v>
      </c>
      <c r="E2314" t="str">
        <f>IF(D2314&lt;VLOOKUP(A2314,Min!A:B,2,FALSE),"Y","")</f>
        <v/>
      </c>
      <c r="F2314">
        <f>IF(AND(OR(s_tmchk="all",IF(ISERROR(MATCH(B2314,s_teams,0)),FALSE,TRUE)),OR(s_minsal="",s_minsal&lt;=D2314),OR(s_maxsal="",s_maxsal&gt;=D2314),OR(s_minyr="",s_minyr&lt;=A2314),OR(s_maxyr="",s_maxyr&gt;=A2314),OR(s_player="",s_player=C2314)),MAX(F$1:F2313)+1,0)</f>
        <v>0</v>
      </c>
    </row>
    <row r="2315" spans="1:6">
      <c r="A2315" s="20">
        <v>2013</v>
      </c>
      <c r="B2315" s="15" t="s">
        <v>46</v>
      </c>
      <c r="C2315" s="15" t="s">
        <v>590</v>
      </c>
      <c r="D2315" s="24">
        <v>4000000</v>
      </c>
      <c r="E2315" t="str">
        <f>IF(D2315&lt;VLOOKUP(A2315,Min!A:B,2,FALSE),"Y","")</f>
        <v/>
      </c>
      <c r="F2315">
        <f>IF(AND(OR(s_tmchk="all",IF(ISERROR(MATCH(B2315,s_teams,0)),FALSE,TRUE)),OR(s_minsal="",s_minsal&lt;=D2315),OR(s_maxsal="",s_maxsal&gt;=D2315),OR(s_minyr="",s_minyr&lt;=A2315),OR(s_maxyr="",s_maxyr&gt;=A2315),OR(s_player="",s_player=C2315)),MAX(F$1:F2314)+1,0)</f>
        <v>0</v>
      </c>
    </row>
    <row r="2316" spans="1:6">
      <c r="A2316" s="20">
        <v>2013</v>
      </c>
      <c r="B2316" s="15" t="s">
        <v>46</v>
      </c>
      <c r="C2316" s="15" t="s">
        <v>1187</v>
      </c>
      <c r="D2316" s="24">
        <v>4000000</v>
      </c>
      <c r="E2316" t="str">
        <f>IF(D2316&lt;VLOOKUP(A2316,Min!A:B,2,FALSE),"Y","")</f>
        <v/>
      </c>
      <c r="F2316">
        <f>IF(AND(OR(s_tmchk="all",IF(ISERROR(MATCH(B2316,s_teams,0)),FALSE,TRUE)),OR(s_minsal="",s_minsal&lt;=D2316),OR(s_maxsal="",s_maxsal&gt;=D2316),OR(s_minyr="",s_minyr&lt;=A2316),OR(s_maxyr="",s_maxyr&gt;=A2316),OR(s_player="",s_player=C2316)),MAX(F$1:F2315)+1,0)</f>
        <v>0</v>
      </c>
    </row>
    <row r="2317" spans="1:6">
      <c r="A2317" s="20">
        <v>2013</v>
      </c>
      <c r="B2317" s="15" t="s">
        <v>46</v>
      </c>
      <c r="C2317" s="15" t="s">
        <v>570</v>
      </c>
      <c r="D2317" s="24">
        <v>3958742</v>
      </c>
      <c r="E2317" t="str">
        <f>IF(D2317&lt;VLOOKUP(A2317,Min!A:B,2,FALSE),"Y","")</f>
        <v/>
      </c>
      <c r="F2317">
        <f>IF(AND(OR(s_tmchk="all",IF(ISERROR(MATCH(B2317,s_teams,0)),FALSE,TRUE)),OR(s_minsal="",s_minsal&lt;=D2317),OR(s_maxsal="",s_maxsal&gt;=D2317),OR(s_minyr="",s_minyr&lt;=A2317),OR(s_maxyr="",s_maxyr&gt;=A2317),OR(s_player="",s_player=C2317)),MAX(F$1:F2316)+1,0)</f>
        <v>0</v>
      </c>
    </row>
    <row r="2318" spans="1:6">
      <c r="A2318" s="20">
        <v>2013</v>
      </c>
      <c r="B2318" s="15" t="s">
        <v>46</v>
      </c>
      <c r="C2318" s="15" t="s">
        <v>578</v>
      </c>
      <c r="D2318" s="24">
        <v>2798040</v>
      </c>
      <c r="E2318" t="str">
        <f>IF(D2318&lt;VLOOKUP(A2318,Min!A:B,2,FALSE),"Y","")</f>
        <v/>
      </c>
      <c r="F2318">
        <f>IF(AND(OR(s_tmchk="all",IF(ISERROR(MATCH(B2318,s_teams,0)),FALSE,TRUE)),OR(s_minsal="",s_minsal&lt;=D2318),OR(s_maxsal="",s_maxsal&gt;=D2318),OR(s_minyr="",s_minyr&lt;=A2318),OR(s_maxyr="",s_maxyr&gt;=A2318),OR(s_player="",s_player=C2318)),MAX(F$1:F2317)+1,0)</f>
        <v>0</v>
      </c>
    </row>
    <row r="2319" spans="1:6">
      <c r="A2319" s="20">
        <v>2013</v>
      </c>
      <c r="B2319" s="15" t="s">
        <v>46</v>
      </c>
      <c r="C2319" s="15" t="s">
        <v>557</v>
      </c>
      <c r="D2319" s="24">
        <v>2286000</v>
      </c>
      <c r="E2319" t="str">
        <f>IF(D2319&lt;VLOOKUP(A2319,Min!A:B,2,FALSE),"Y","")</f>
        <v/>
      </c>
      <c r="F2319">
        <f>IF(AND(OR(s_tmchk="all",IF(ISERROR(MATCH(B2319,s_teams,0)),FALSE,TRUE)),OR(s_minsal="",s_minsal&lt;=D2319),OR(s_maxsal="",s_maxsal&gt;=D2319),OR(s_minyr="",s_minyr&lt;=A2319),OR(s_maxyr="",s_maxyr&gt;=A2319),OR(s_player="",s_player=C2319)),MAX(F$1:F2318)+1,0)</f>
        <v>0</v>
      </c>
    </row>
    <row r="2320" spans="1:6">
      <c r="A2320" s="20">
        <v>2013</v>
      </c>
      <c r="B2320" s="15" t="s">
        <v>46</v>
      </c>
      <c r="C2320" s="15" t="s">
        <v>587</v>
      </c>
      <c r="D2320" s="24">
        <v>1020960</v>
      </c>
      <c r="E2320" t="str">
        <f>IF(D2320&lt;VLOOKUP(A2320,Min!A:B,2,FALSE),"Y","")</f>
        <v/>
      </c>
      <c r="F2320">
        <f>IF(AND(OR(s_tmchk="all",IF(ISERROR(MATCH(B2320,s_teams,0)),FALSE,TRUE)),OR(s_minsal="",s_minsal&lt;=D2320),OR(s_maxsal="",s_maxsal&gt;=D2320),OR(s_minyr="",s_minyr&lt;=A2320),OR(s_maxyr="",s_maxyr&gt;=A2320),OR(s_player="",s_player=C2320)),MAX(F$1:F2319)+1,0)</f>
        <v>0</v>
      </c>
    </row>
    <row r="2321" spans="1:6">
      <c r="A2321" s="20">
        <v>2013</v>
      </c>
      <c r="B2321" s="15" t="s">
        <v>46</v>
      </c>
      <c r="C2321" s="15" t="s">
        <v>560</v>
      </c>
      <c r="D2321" s="24">
        <v>850000</v>
      </c>
      <c r="E2321" t="str">
        <f>IF(D2321&lt;VLOOKUP(A2321,Min!A:B,2,FALSE),"Y","")</f>
        <v/>
      </c>
      <c r="F2321">
        <f>IF(AND(OR(s_tmchk="all",IF(ISERROR(MATCH(B2321,s_teams,0)),FALSE,TRUE)),OR(s_minsal="",s_minsal&lt;=D2321),OR(s_maxsal="",s_maxsal&gt;=D2321),OR(s_minyr="",s_minyr&lt;=A2321),OR(s_maxyr="",s_maxyr&gt;=A2321),OR(s_player="",s_player=C2321)),MAX(F$1:F2320)+1,0)</f>
        <v>0</v>
      </c>
    </row>
    <row r="2322" spans="1:6">
      <c r="A2322" s="20">
        <v>2013</v>
      </c>
      <c r="B2322" s="15" t="s">
        <v>46</v>
      </c>
      <c r="C2322" s="15" t="s">
        <v>126</v>
      </c>
      <c r="D2322" s="24">
        <v>473604</v>
      </c>
      <c r="E2322" t="str">
        <f>IF(D2322&lt;VLOOKUP(A2322,Min!A:B,2,FALSE),"Y","")</f>
        <v/>
      </c>
      <c r="F2322">
        <f>IF(AND(OR(s_tmchk="all",IF(ISERROR(MATCH(B2322,s_teams,0)),FALSE,TRUE)),OR(s_minsal="",s_minsal&lt;=D2322),OR(s_maxsal="",s_maxsal&gt;=D2322),OR(s_minyr="",s_minyr&lt;=A2322),OR(s_maxyr="",s_maxyr&gt;=A2322),OR(s_player="",s_player=C2322)),MAX(F$1:F2321)+1,0)</f>
        <v>0</v>
      </c>
    </row>
    <row r="2323" spans="1:6">
      <c r="A2323" s="20">
        <v>2013</v>
      </c>
      <c r="B2323" s="15" t="s">
        <v>49</v>
      </c>
      <c r="C2323" s="15" t="s">
        <v>291</v>
      </c>
      <c r="D2323" s="24">
        <v>8374646</v>
      </c>
      <c r="E2323" t="str">
        <f>IF(D2323&lt;VLOOKUP(A2323,Min!A:B,2,FALSE),"Y","")</f>
        <v/>
      </c>
      <c r="F2323">
        <f>IF(AND(OR(s_tmchk="all",IF(ISERROR(MATCH(B2323,s_teams,0)),FALSE,TRUE)),OR(s_minsal="",s_minsal&lt;=D2323),OR(s_maxsal="",s_maxsal&gt;=D2323),OR(s_minyr="",s_minyr&lt;=A2323),OR(s_maxyr="",s_maxyr&gt;=A2323),OR(s_player="",s_player=C2323)),MAX(F$1:F2322)+1,0)</f>
        <v>0</v>
      </c>
    </row>
    <row r="2324" spans="1:6">
      <c r="A2324" s="20">
        <v>2013</v>
      </c>
      <c r="B2324" s="15" t="s">
        <v>49</v>
      </c>
      <c r="C2324" s="15" t="s">
        <v>995</v>
      </c>
      <c r="D2324" s="24">
        <v>8374646</v>
      </c>
      <c r="E2324" t="str">
        <f>IF(D2324&lt;VLOOKUP(A2324,Min!A:B,2,FALSE),"Y","")</f>
        <v/>
      </c>
      <c r="F2324">
        <f>IF(AND(OR(s_tmchk="all",IF(ISERROR(MATCH(B2324,s_teams,0)),FALSE,TRUE)),OR(s_minsal="",s_minsal&lt;=D2324),OR(s_maxsal="",s_maxsal&gt;=D2324),OR(s_minyr="",s_minyr&lt;=A2324),OR(s_maxyr="",s_maxyr&gt;=A2324),OR(s_player="",s_player=C2324)),MAX(F$1:F2323)+1,0)</f>
        <v>0</v>
      </c>
    </row>
    <row r="2325" spans="1:6">
      <c r="A2325" s="20">
        <v>2013</v>
      </c>
      <c r="B2325" s="15" t="s">
        <v>49</v>
      </c>
      <c r="C2325" s="15" t="s">
        <v>1914</v>
      </c>
      <c r="D2325" s="24">
        <v>6100000</v>
      </c>
      <c r="E2325" t="str">
        <f>IF(D2325&lt;VLOOKUP(A2325,Min!A:B,2,FALSE),"Y","")</f>
        <v/>
      </c>
      <c r="F2325">
        <f>IF(AND(OR(s_tmchk="all",IF(ISERROR(MATCH(B2325,s_teams,0)),FALSE,TRUE)),OR(s_minsal="",s_minsal&lt;=D2325),OR(s_maxsal="",s_maxsal&gt;=D2325),OR(s_minyr="",s_minyr&lt;=A2325),OR(s_maxyr="",s_maxyr&gt;=A2325),OR(s_player="",s_player=C2325)),MAX(F$1:F2324)+1,0)</f>
        <v>0</v>
      </c>
    </row>
    <row r="2326" spans="1:6">
      <c r="A2326" s="20">
        <v>2013</v>
      </c>
      <c r="B2326" s="15" t="s">
        <v>49</v>
      </c>
      <c r="C2326" s="15" t="s">
        <v>605</v>
      </c>
      <c r="D2326" s="24">
        <v>5820417</v>
      </c>
      <c r="E2326" t="str">
        <f>IF(D2326&lt;VLOOKUP(A2326,Min!A:B,2,FALSE),"Y","")</f>
        <v/>
      </c>
      <c r="F2326">
        <f>IF(AND(OR(s_tmchk="all",IF(ISERROR(MATCH(B2326,s_teams,0)),FALSE,TRUE)),OR(s_minsal="",s_minsal&lt;=D2326),OR(s_maxsal="",s_maxsal&gt;=D2326),OR(s_minyr="",s_minyr&lt;=A2326),OR(s_maxyr="",s_maxyr&gt;=A2326),OR(s_player="",s_player=C2326)),MAX(F$1:F2325)+1,0)</f>
        <v>0</v>
      </c>
    </row>
    <row r="2327" spans="1:6">
      <c r="A2327" s="20">
        <v>2013</v>
      </c>
      <c r="B2327" s="15" t="s">
        <v>49</v>
      </c>
      <c r="C2327" s="15" t="s">
        <v>495</v>
      </c>
      <c r="D2327" s="24">
        <v>5259697</v>
      </c>
      <c r="E2327" t="str">
        <f>IF(D2327&lt;VLOOKUP(A2327,Min!A:B,2,FALSE),"Y","")</f>
        <v/>
      </c>
      <c r="F2327">
        <f>IF(AND(OR(s_tmchk="all",IF(ISERROR(MATCH(B2327,s_teams,0)),FALSE,TRUE)),OR(s_minsal="",s_minsal&lt;=D2327),OR(s_maxsal="",s_maxsal&gt;=D2327),OR(s_minyr="",s_minyr&lt;=A2327),OR(s_maxyr="",s_maxyr&gt;=A2327),OR(s_player="",s_player=C2327)),MAX(F$1:F2326)+1,0)</f>
        <v>0</v>
      </c>
    </row>
    <row r="2328" spans="1:6">
      <c r="A2328" s="20">
        <v>2013</v>
      </c>
      <c r="B2328" s="15" t="s">
        <v>49</v>
      </c>
      <c r="C2328" s="15" t="s">
        <v>244</v>
      </c>
      <c r="D2328" s="24">
        <v>3374640</v>
      </c>
      <c r="E2328" t="str">
        <f>IF(D2328&lt;VLOOKUP(A2328,Min!A:B,2,FALSE),"Y","")</f>
        <v/>
      </c>
      <c r="F2328">
        <f>IF(AND(OR(s_tmchk="all",IF(ISERROR(MATCH(B2328,s_teams,0)),FALSE,TRUE)),OR(s_minsal="",s_minsal&lt;=D2328),OR(s_maxsal="",s_maxsal&gt;=D2328),OR(s_minyr="",s_minyr&lt;=A2328),OR(s_maxyr="",s_maxyr&gt;=A2328),OR(s_player="",s_player=C2328)),MAX(F$1:F2327)+1,0)</f>
        <v>0</v>
      </c>
    </row>
    <row r="2329" spans="1:6">
      <c r="A2329" s="20">
        <v>2013</v>
      </c>
      <c r="B2329" s="15" t="s">
        <v>49</v>
      </c>
      <c r="C2329" s="15" t="s">
        <v>3762</v>
      </c>
      <c r="D2329" s="24">
        <v>3090042</v>
      </c>
      <c r="E2329" t="str">
        <f>IF(D2329&lt;VLOOKUP(A2329,Min!A:B,2,FALSE),"Y","")</f>
        <v/>
      </c>
      <c r="F2329">
        <f>IF(AND(OR(s_tmchk="all",IF(ISERROR(MATCH(B2329,s_teams,0)),FALSE,TRUE)),OR(s_minsal="",s_minsal&lt;=D2329),OR(s_maxsal="",s_maxsal&gt;=D2329),OR(s_minyr="",s_minyr&lt;=A2329),OR(s_maxyr="",s_maxyr&gt;=A2329),OR(s_player="",s_player=C2329)),MAX(F$1:F2328)+1,0)</f>
        <v>0</v>
      </c>
    </row>
    <row r="2330" spans="1:6">
      <c r="A2330" s="20">
        <v>2013</v>
      </c>
      <c r="B2330" s="15" t="s">
        <v>49</v>
      </c>
      <c r="C2330" s="15" t="s">
        <v>1931</v>
      </c>
      <c r="D2330" s="24">
        <v>3000000</v>
      </c>
      <c r="E2330" t="str">
        <f>IF(D2330&lt;VLOOKUP(A2330,Min!A:B,2,FALSE),"Y","")</f>
        <v/>
      </c>
      <c r="F2330">
        <f>IF(AND(OR(s_tmchk="all",IF(ISERROR(MATCH(B2330,s_teams,0)),FALSE,TRUE)),OR(s_minsal="",s_minsal&lt;=D2330),OR(s_maxsal="",s_maxsal&gt;=D2330),OR(s_minyr="",s_minyr&lt;=A2330),OR(s_maxyr="",s_maxyr&gt;=A2330),OR(s_player="",s_player=C2330)),MAX(F$1:F2329)+1,0)</f>
        <v>0</v>
      </c>
    </row>
    <row r="2331" spans="1:6">
      <c r="A2331" s="20">
        <v>2013</v>
      </c>
      <c r="B2331" s="15" t="s">
        <v>49</v>
      </c>
      <c r="C2331" s="15" t="s">
        <v>3342</v>
      </c>
      <c r="D2331" s="24">
        <v>1645440</v>
      </c>
      <c r="E2331" t="str">
        <f>IF(D2331&lt;VLOOKUP(A2331,Min!A:B,2,FALSE),"Y","")</f>
        <v/>
      </c>
      <c r="F2331">
        <f>IF(AND(OR(s_tmchk="all",IF(ISERROR(MATCH(B2331,s_teams,0)),FALSE,TRUE)),OR(s_minsal="",s_minsal&lt;=D2331),OR(s_maxsal="",s_maxsal&gt;=D2331),OR(s_minyr="",s_minyr&lt;=A2331),OR(s_maxyr="",s_maxyr&gt;=A2331),OR(s_player="",s_player=C2331)),MAX(F$1:F2330)+1,0)</f>
        <v>0</v>
      </c>
    </row>
    <row r="2332" spans="1:6">
      <c r="A2332" s="20">
        <v>2013</v>
      </c>
      <c r="B2332" s="15" t="s">
        <v>49</v>
      </c>
      <c r="C2332" s="15" t="s">
        <v>3935</v>
      </c>
      <c r="D2332" s="24">
        <v>1500000</v>
      </c>
      <c r="E2332" t="str">
        <f>IF(D2332&lt;VLOOKUP(A2332,Min!A:B,2,FALSE),"Y","")</f>
        <v/>
      </c>
      <c r="F2332">
        <f>IF(AND(OR(s_tmchk="all",IF(ISERROR(MATCH(B2332,s_teams,0)),FALSE,TRUE)),OR(s_minsal="",s_minsal&lt;=D2332),OR(s_maxsal="",s_maxsal&gt;=D2332),OR(s_minyr="",s_minyr&lt;=A2332),OR(s_maxyr="",s_maxyr&gt;=A2332),OR(s_player="",s_player=C2332)),MAX(F$1:F2331)+1,0)</f>
        <v>0</v>
      </c>
    </row>
    <row r="2333" spans="1:6">
      <c r="A2333" s="20">
        <v>2013</v>
      </c>
      <c r="B2333" s="15" t="s">
        <v>49</v>
      </c>
      <c r="C2333" s="15" t="s">
        <v>624</v>
      </c>
      <c r="D2333" s="24">
        <v>1485000</v>
      </c>
      <c r="E2333" t="str">
        <f>IF(D2333&lt;VLOOKUP(A2333,Min!A:B,2,FALSE),"Y","")</f>
        <v/>
      </c>
      <c r="F2333">
        <f>IF(AND(OR(s_tmchk="all",IF(ISERROR(MATCH(B2333,s_teams,0)),FALSE,TRUE)),OR(s_minsal="",s_minsal&lt;=D2333),OR(s_maxsal="",s_maxsal&gt;=D2333),OR(s_minyr="",s_minyr&lt;=A2333),OR(s_maxyr="",s_maxyr&gt;=A2333),OR(s_player="",s_player=C2333)),MAX(F$1:F2332)+1,0)</f>
        <v>0</v>
      </c>
    </row>
    <row r="2334" spans="1:6">
      <c r="A2334" s="20">
        <v>2013</v>
      </c>
      <c r="B2334" s="15" t="s">
        <v>49</v>
      </c>
      <c r="C2334" s="15" t="s">
        <v>627</v>
      </c>
      <c r="D2334" s="24">
        <v>1453520</v>
      </c>
      <c r="E2334" t="str">
        <f>IF(D2334&lt;VLOOKUP(A2334,Min!A:B,2,FALSE),"Y","")</f>
        <v/>
      </c>
      <c r="F2334">
        <f>IF(AND(OR(s_tmchk="all",IF(ISERROR(MATCH(B2334,s_teams,0)),FALSE,TRUE)),OR(s_minsal="",s_minsal&lt;=D2334),OR(s_maxsal="",s_maxsal&gt;=D2334),OR(s_minyr="",s_minyr&lt;=A2334),OR(s_maxyr="",s_maxyr&gt;=A2334),OR(s_player="",s_player=C2334)),MAX(F$1:F2333)+1,0)</f>
        <v>0</v>
      </c>
    </row>
    <row r="2335" spans="1:6">
      <c r="A2335" s="20">
        <v>2013</v>
      </c>
      <c r="B2335" s="15" t="s">
        <v>49</v>
      </c>
      <c r="C2335" s="15" t="s">
        <v>3941</v>
      </c>
      <c r="D2335" s="24">
        <v>1174080</v>
      </c>
      <c r="E2335" t="str">
        <f>IF(D2335&lt;VLOOKUP(A2335,Min!A:B,2,FALSE),"Y","")</f>
        <v/>
      </c>
      <c r="F2335">
        <f>IF(AND(OR(s_tmchk="all",IF(ISERROR(MATCH(B2335,s_teams,0)),FALSE,TRUE)),OR(s_minsal="",s_minsal&lt;=D2335),OR(s_maxsal="",s_maxsal&gt;=D2335),OR(s_minyr="",s_minyr&lt;=A2335),OR(s_maxyr="",s_maxyr&gt;=A2335),OR(s_player="",s_player=C2335)),MAX(F$1:F2334)+1,0)</f>
        <v>0</v>
      </c>
    </row>
    <row r="2336" spans="1:6">
      <c r="A2336" s="20">
        <v>2013</v>
      </c>
      <c r="B2336" s="15" t="s">
        <v>49</v>
      </c>
      <c r="C2336" s="15" t="s">
        <v>3944</v>
      </c>
      <c r="D2336" s="24">
        <v>1120440</v>
      </c>
      <c r="E2336" t="str">
        <f>IF(D2336&lt;VLOOKUP(A2336,Min!A:B,2,FALSE),"Y","")</f>
        <v/>
      </c>
      <c r="F2336">
        <f>IF(AND(OR(s_tmchk="all",IF(ISERROR(MATCH(B2336,s_teams,0)),FALSE,TRUE)),OR(s_minsal="",s_minsal&lt;=D2336),OR(s_maxsal="",s_maxsal&gt;=D2336),OR(s_minyr="",s_minyr&lt;=A2336),OR(s_maxyr="",s_maxyr&gt;=A2336),OR(s_player="",s_player=C2336)),MAX(F$1:F2335)+1,0)</f>
        <v>0</v>
      </c>
    </row>
    <row r="2337" spans="1:6">
      <c r="A2337" s="20">
        <v>2013</v>
      </c>
      <c r="B2337" s="15" t="s">
        <v>49</v>
      </c>
      <c r="C2337" s="15" t="s">
        <v>3946</v>
      </c>
      <c r="D2337" s="24">
        <v>1000000</v>
      </c>
      <c r="E2337" t="str">
        <f>IF(D2337&lt;VLOOKUP(A2337,Min!A:B,2,FALSE),"Y","")</f>
        <v/>
      </c>
      <c r="F2337">
        <f>IF(AND(OR(s_tmchk="all",IF(ISERROR(MATCH(B2337,s_teams,0)),FALSE,TRUE)),OR(s_minsal="",s_minsal&lt;=D2337),OR(s_maxsal="",s_maxsal&gt;=D2337),OR(s_minyr="",s_minyr&lt;=A2337),OR(s_maxyr="",s_maxyr&gt;=A2337),OR(s_player="",s_player=C2337)),MAX(F$1:F2336)+1,0)</f>
        <v>0</v>
      </c>
    </row>
    <row r="2338" spans="1:6">
      <c r="A2338" s="20">
        <v>2013</v>
      </c>
      <c r="B2338" s="15" t="s">
        <v>49</v>
      </c>
      <c r="C2338" s="15" t="s">
        <v>575</v>
      </c>
      <c r="D2338" s="24">
        <v>1000000</v>
      </c>
      <c r="E2338" t="str">
        <f>IF(D2338&lt;VLOOKUP(A2338,Min!A:B,2,FALSE),"Y","")</f>
        <v/>
      </c>
      <c r="F2338">
        <f>IF(AND(OR(s_tmchk="all",IF(ISERROR(MATCH(B2338,s_teams,0)),FALSE,TRUE)),OR(s_minsal="",s_minsal&lt;=D2338),OR(s_maxsal="",s_maxsal&gt;=D2338),OR(s_minyr="",s_minyr&lt;=A2338),OR(s_maxyr="",s_maxyr&gt;=A2338),OR(s_player="",s_player=C2338)),MAX(F$1:F2337)+1,0)</f>
        <v>0</v>
      </c>
    </row>
    <row r="2339" spans="1:6">
      <c r="A2339" s="20">
        <v>2013</v>
      </c>
      <c r="B2339" s="15" t="s">
        <v>49</v>
      </c>
      <c r="C2339" s="15" t="s">
        <v>389</v>
      </c>
      <c r="D2339" s="24">
        <v>888250</v>
      </c>
      <c r="E2339" t="str">
        <f>IF(D2339&lt;VLOOKUP(A2339,Min!A:B,2,FALSE),"Y","")</f>
        <v/>
      </c>
      <c r="F2339">
        <f>IF(AND(OR(s_tmchk="all",IF(ISERROR(MATCH(B2339,s_teams,0)),FALSE,TRUE)),OR(s_minsal="",s_minsal&lt;=D2339),OR(s_maxsal="",s_maxsal&gt;=D2339),OR(s_minyr="",s_minyr&lt;=A2339),OR(s_maxyr="",s_maxyr&gt;=A2339),OR(s_player="",s_player=C2339)),MAX(F$1:F2338)+1,0)</f>
        <v>0</v>
      </c>
    </row>
    <row r="2340" spans="1:6">
      <c r="A2340" s="20">
        <v>2013</v>
      </c>
      <c r="B2340" s="15" t="s">
        <v>49</v>
      </c>
      <c r="C2340" s="15" t="s">
        <v>3952</v>
      </c>
      <c r="D2340" s="24">
        <v>809875</v>
      </c>
      <c r="E2340" t="str">
        <f>IF(D2340&lt;VLOOKUP(A2340,Min!A:B,2,FALSE),"Y","")</f>
        <v/>
      </c>
      <c r="F2340">
        <f>IF(AND(OR(s_tmchk="all",IF(ISERROR(MATCH(B2340,s_teams,0)),FALSE,TRUE)),OR(s_minsal="",s_minsal&lt;=D2340),OR(s_maxsal="",s_maxsal&gt;=D2340),OR(s_minyr="",s_minyr&lt;=A2340),OR(s_maxyr="",s_maxyr&gt;=A2340),OR(s_player="",s_player=C2340)),MAX(F$1:F2339)+1,0)</f>
        <v>0</v>
      </c>
    </row>
    <row r="2341" spans="1:6">
      <c r="A2341" s="20">
        <v>2013</v>
      </c>
      <c r="B2341" s="15" t="s">
        <v>49</v>
      </c>
      <c r="C2341" s="15" t="s">
        <v>984</v>
      </c>
      <c r="D2341" s="24">
        <v>762195</v>
      </c>
      <c r="E2341" t="str">
        <f>IF(D2341&lt;VLOOKUP(A2341,Min!A:B,2,FALSE),"Y","")</f>
        <v/>
      </c>
      <c r="F2341">
        <f>IF(AND(OR(s_tmchk="all",IF(ISERROR(MATCH(B2341,s_teams,0)),FALSE,TRUE)),OR(s_minsal="",s_minsal&lt;=D2341),OR(s_maxsal="",s_maxsal&gt;=D2341),OR(s_minyr="",s_minyr&lt;=A2341),OR(s_maxyr="",s_maxyr&gt;=A2341),OR(s_player="",s_player=C2341)),MAX(F$1:F2340)+1,0)</f>
        <v>0</v>
      </c>
    </row>
    <row r="2342" spans="1:6">
      <c r="A2342" s="20">
        <v>2013</v>
      </c>
      <c r="B2342" s="15" t="s">
        <v>49</v>
      </c>
      <c r="C2342" s="15" t="s">
        <v>1369</v>
      </c>
      <c r="D2342" s="24">
        <v>472427</v>
      </c>
      <c r="E2342" t="str">
        <f>IF(D2342&lt;VLOOKUP(A2342,Min!A:B,2,FALSE),"Y","")</f>
        <v>Y</v>
      </c>
      <c r="F2342">
        <f>IF(AND(OR(s_tmchk="all",IF(ISERROR(MATCH(B2342,s_teams,0)),FALSE,TRUE)),OR(s_minsal="",s_minsal&lt;=D2342),OR(s_maxsal="",s_maxsal&gt;=D2342),OR(s_minyr="",s_minyr&lt;=A2342),OR(s_maxyr="",s_maxyr&gt;=A2342),OR(s_player="",s_player=C2342)),MAX(F$1:F2341)+1,0)</f>
        <v>0</v>
      </c>
    </row>
    <row r="2343" spans="1:6">
      <c r="A2343" s="20">
        <v>2013</v>
      </c>
      <c r="B2343" s="15" t="s">
        <v>49</v>
      </c>
      <c r="C2343" s="15" t="s">
        <v>617</v>
      </c>
      <c r="D2343" s="24">
        <v>281377</v>
      </c>
      <c r="E2343" t="str">
        <f>IF(D2343&lt;VLOOKUP(A2343,Min!A:B,2,FALSE),"Y","")</f>
        <v>Y</v>
      </c>
      <c r="F2343">
        <f>IF(AND(OR(s_tmchk="all",IF(ISERROR(MATCH(B2343,s_teams,0)),FALSE,TRUE)),OR(s_minsal="",s_minsal&lt;=D2343),OR(s_maxsal="",s_maxsal&gt;=D2343),OR(s_minyr="",s_minyr&lt;=A2343),OR(s_maxyr="",s_maxyr&gt;=A2343),OR(s_player="",s_player=C2343)),MAX(F$1:F2342)+1,0)</f>
        <v>0</v>
      </c>
    </row>
    <row r="2344" spans="1:6">
      <c r="A2344" s="20">
        <v>2013</v>
      </c>
      <c r="B2344" s="15" t="s">
        <v>49</v>
      </c>
      <c r="C2344" s="15" t="s">
        <v>3960</v>
      </c>
      <c r="D2344" s="24">
        <v>192228</v>
      </c>
      <c r="E2344" t="str">
        <f>IF(D2344&lt;VLOOKUP(A2344,Min!A:B,2,FALSE),"Y","")</f>
        <v>Y</v>
      </c>
      <c r="F2344">
        <f>IF(AND(OR(s_tmchk="all",IF(ISERROR(MATCH(B2344,s_teams,0)),FALSE,TRUE)),OR(s_minsal="",s_minsal&lt;=D2344),OR(s_maxsal="",s_maxsal&gt;=D2344),OR(s_minyr="",s_minyr&lt;=A2344),OR(s_maxyr="",s_maxyr&gt;=A2344),OR(s_player="",s_player=C2344)),MAX(F$1:F2343)+1,0)</f>
        <v>0</v>
      </c>
    </row>
    <row r="2345" spans="1:6">
      <c r="A2345" s="20">
        <v>2013</v>
      </c>
      <c r="B2345" s="15" t="s">
        <v>49</v>
      </c>
      <c r="C2345" s="15" t="s">
        <v>3963</v>
      </c>
      <c r="D2345" s="24">
        <v>144867</v>
      </c>
      <c r="E2345" t="str">
        <f>IF(D2345&lt;VLOOKUP(A2345,Min!A:B,2,FALSE),"Y","")</f>
        <v>Y</v>
      </c>
      <c r="F2345">
        <f>IF(AND(OR(s_tmchk="all",IF(ISERROR(MATCH(B2345,s_teams,0)),FALSE,TRUE)),OR(s_minsal="",s_minsal&lt;=D2345),OR(s_maxsal="",s_maxsal&gt;=D2345),OR(s_minyr="",s_minyr&lt;=A2345),OR(s_maxyr="",s_maxyr&gt;=A2345),OR(s_player="",s_player=C2345)),MAX(F$1:F2344)+1,0)</f>
        <v>0</v>
      </c>
    </row>
    <row r="2346" spans="1:6">
      <c r="A2346" s="20">
        <v>2013</v>
      </c>
      <c r="B2346" s="15" t="s">
        <v>51</v>
      </c>
      <c r="C2346" s="15" t="s">
        <v>728</v>
      </c>
      <c r="D2346" s="24">
        <v>13686750</v>
      </c>
      <c r="E2346" t="str">
        <f>IF(D2346&lt;VLOOKUP(A2346,Min!A:B,2,FALSE),"Y","")</f>
        <v/>
      </c>
      <c r="F2346">
        <f>IF(AND(OR(s_tmchk="all",IF(ISERROR(MATCH(B2346,s_teams,0)),FALSE,TRUE)),OR(s_minsal="",s_minsal&lt;=D2346),OR(s_maxsal="",s_maxsal&gt;=D2346),OR(s_minyr="",s_minyr&lt;=A2346),OR(s_maxyr="",s_maxyr&gt;=A2346),OR(s_player="",s_player=C2346)),MAX(F$1:F2345)+1,0)</f>
        <v>0</v>
      </c>
    </row>
    <row r="2347" spans="1:6">
      <c r="A2347" s="20">
        <v>2013</v>
      </c>
      <c r="B2347" s="15" t="s">
        <v>51</v>
      </c>
      <c r="C2347" s="15" t="s">
        <v>534</v>
      </c>
      <c r="D2347" s="24">
        <v>13058606</v>
      </c>
      <c r="E2347" t="str">
        <f>IF(D2347&lt;VLOOKUP(A2347,Min!A:B,2,FALSE),"Y","")</f>
        <v/>
      </c>
      <c r="F2347">
        <f>IF(AND(OR(s_tmchk="all",IF(ISERROR(MATCH(B2347,s_teams,0)),FALSE,TRUE)),OR(s_minsal="",s_minsal&lt;=D2347),OR(s_maxsal="",s_maxsal&gt;=D2347),OR(s_minyr="",s_minyr&lt;=A2347),OR(s_maxyr="",s_maxyr&gt;=A2347),OR(s_player="",s_player=C2347)),MAX(F$1:F2346)+1,0)</f>
        <v>0</v>
      </c>
    </row>
    <row r="2348" spans="1:6">
      <c r="A2348" s="20">
        <v>2013</v>
      </c>
      <c r="B2348" s="15" t="s">
        <v>51</v>
      </c>
      <c r="C2348" s="15" t="s">
        <v>1403</v>
      </c>
      <c r="D2348" s="24">
        <v>10000000</v>
      </c>
      <c r="E2348" t="str">
        <f>IF(D2348&lt;VLOOKUP(A2348,Min!A:B,2,FALSE),"Y","")</f>
        <v/>
      </c>
      <c r="F2348">
        <f>IF(AND(OR(s_tmchk="all",IF(ISERROR(MATCH(B2348,s_teams,0)),FALSE,TRUE)),OR(s_minsal="",s_minsal&lt;=D2348),OR(s_maxsal="",s_maxsal&gt;=D2348),OR(s_minyr="",s_minyr&lt;=A2348),OR(s_maxyr="",s_maxyr&gt;=A2348),OR(s_player="",s_player=C2348)),MAX(F$1:F2347)+1,0)</f>
        <v>0</v>
      </c>
    </row>
    <row r="2349" spans="1:6">
      <c r="A2349" s="20">
        <v>2013</v>
      </c>
      <c r="B2349" s="15" t="s">
        <v>51</v>
      </c>
      <c r="C2349" s="15" t="s">
        <v>659</v>
      </c>
      <c r="D2349" s="24">
        <v>8000000</v>
      </c>
      <c r="E2349" t="str">
        <f>IF(D2349&lt;VLOOKUP(A2349,Min!A:B,2,FALSE),"Y","")</f>
        <v/>
      </c>
      <c r="F2349">
        <f>IF(AND(OR(s_tmchk="all",IF(ISERROR(MATCH(B2349,s_teams,0)),FALSE,TRUE)),OR(s_minsal="",s_minsal&lt;=D2349),OR(s_maxsal="",s_maxsal&gt;=D2349),OR(s_minyr="",s_minyr&lt;=A2349),OR(s_maxyr="",s_maxyr&gt;=A2349),OR(s_player="",s_player=C2349)),MAX(F$1:F2348)+1,0)</f>
        <v>0</v>
      </c>
    </row>
    <row r="2350" spans="1:6">
      <c r="A2350" s="20">
        <v>2013</v>
      </c>
      <c r="B2350" s="15" t="s">
        <v>51</v>
      </c>
      <c r="C2350" s="15" t="s">
        <v>674</v>
      </c>
      <c r="D2350" s="24">
        <v>4000000</v>
      </c>
      <c r="E2350" t="str">
        <f>IF(D2350&lt;VLOOKUP(A2350,Min!A:B,2,FALSE),"Y","")</f>
        <v/>
      </c>
      <c r="F2350">
        <f>IF(AND(OR(s_tmchk="all",IF(ISERROR(MATCH(B2350,s_teams,0)),FALSE,TRUE)),OR(s_minsal="",s_minsal&lt;=D2350),OR(s_maxsal="",s_maxsal&gt;=D2350),OR(s_minyr="",s_minyr&lt;=A2350),OR(s_maxyr="",s_maxyr&gt;=A2350),OR(s_player="",s_player=C2350)),MAX(F$1:F2349)+1,0)</f>
        <v>0</v>
      </c>
    </row>
    <row r="2351" spans="1:6">
      <c r="A2351" s="20">
        <v>2013</v>
      </c>
      <c r="B2351" s="15" t="s">
        <v>51</v>
      </c>
      <c r="C2351" s="15" t="s">
        <v>460</v>
      </c>
      <c r="D2351" s="24">
        <v>3500000</v>
      </c>
      <c r="E2351" t="str">
        <f>IF(D2351&lt;VLOOKUP(A2351,Min!A:B,2,FALSE),"Y","")</f>
        <v/>
      </c>
      <c r="F2351">
        <f>IF(AND(OR(s_tmchk="all",IF(ISERROR(MATCH(B2351,s_teams,0)),FALSE,TRUE)),OR(s_minsal="",s_minsal&lt;=D2351),OR(s_maxsal="",s_maxsal&gt;=D2351),OR(s_minyr="",s_minyr&lt;=A2351),OR(s_maxyr="",s_maxyr&gt;=A2351),OR(s_player="",s_player=C2351)),MAX(F$1:F2350)+1,0)</f>
        <v>0</v>
      </c>
    </row>
    <row r="2352" spans="1:6">
      <c r="A2352" s="20">
        <v>2013</v>
      </c>
      <c r="B2352" s="15" t="s">
        <v>51</v>
      </c>
      <c r="C2352" s="15" t="s">
        <v>408</v>
      </c>
      <c r="D2352" s="24">
        <v>3500000</v>
      </c>
      <c r="E2352" t="str">
        <f>IF(D2352&lt;VLOOKUP(A2352,Min!A:B,2,FALSE),"Y","")</f>
        <v/>
      </c>
      <c r="F2352">
        <f>IF(AND(OR(s_tmchk="all",IF(ISERROR(MATCH(B2352,s_teams,0)),FALSE,TRUE)),OR(s_minsal="",s_minsal&lt;=D2352),OR(s_maxsal="",s_maxsal&gt;=D2352),OR(s_minyr="",s_minyr&lt;=A2352),OR(s_maxyr="",s_maxyr&gt;=A2352),OR(s_player="",s_player=C2352)),MAX(F$1:F2351)+1,0)</f>
        <v>0</v>
      </c>
    </row>
    <row r="2353" spans="1:6">
      <c r="A2353" s="20">
        <v>2013</v>
      </c>
      <c r="B2353" s="15" t="s">
        <v>51</v>
      </c>
      <c r="C2353" s="15" t="s">
        <v>294</v>
      </c>
      <c r="D2353" s="24">
        <v>3055259</v>
      </c>
      <c r="E2353" t="str">
        <f>IF(D2353&lt;VLOOKUP(A2353,Min!A:B,2,FALSE),"Y","")</f>
        <v/>
      </c>
      <c r="F2353">
        <f>IF(AND(OR(s_tmchk="all",IF(ISERROR(MATCH(B2353,s_teams,0)),FALSE,TRUE)),OR(s_minsal="",s_minsal&lt;=D2353),OR(s_maxsal="",s_maxsal&gt;=D2353),OR(s_minyr="",s_minyr&lt;=A2353),OR(s_maxyr="",s_maxyr&gt;=A2353),OR(s_player="",s_player=C2353)),MAX(F$1:F2352)+1,0)</f>
        <v>0</v>
      </c>
    </row>
    <row r="2354" spans="1:6">
      <c r="A2354" s="20">
        <v>2013</v>
      </c>
      <c r="B2354" s="15" t="s">
        <v>51</v>
      </c>
      <c r="C2354" s="15" t="s">
        <v>654</v>
      </c>
      <c r="D2354" s="24">
        <v>2574120</v>
      </c>
      <c r="E2354" t="str">
        <f>IF(D2354&lt;VLOOKUP(A2354,Min!A:B,2,FALSE),"Y","")</f>
        <v/>
      </c>
      <c r="F2354">
        <f>IF(AND(OR(s_tmchk="all",IF(ISERROR(MATCH(B2354,s_teams,0)),FALSE,TRUE)),OR(s_minsal="",s_minsal&lt;=D2354),OR(s_maxsal="",s_maxsal&gt;=D2354),OR(s_minyr="",s_minyr&lt;=A2354),OR(s_maxyr="",s_maxyr&gt;=A2354),OR(s_player="",s_player=C2354)),MAX(F$1:F2353)+1,0)</f>
        <v>0</v>
      </c>
    </row>
    <row r="2355" spans="1:6">
      <c r="A2355" s="20">
        <v>2013</v>
      </c>
      <c r="B2355" s="15" t="s">
        <v>51</v>
      </c>
      <c r="C2355" s="15" t="s">
        <v>738</v>
      </c>
      <c r="D2355" s="24">
        <v>1500000</v>
      </c>
      <c r="E2355" t="str">
        <f>IF(D2355&lt;VLOOKUP(A2355,Min!A:B,2,FALSE),"Y","")</f>
        <v/>
      </c>
      <c r="F2355">
        <f>IF(AND(OR(s_tmchk="all",IF(ISERROR(MATCH(B2355,s_teams,0)),FALSE,TRUE)),OR(s_minsal="",s_minsal&lt;=D2355),OR(s_maxsal="",s_maxsal&gt;=D2355),OR(s_minyr="",s_minyr&lt;=A2355),OR(s_maxyr="",s_maxyr&gt;=A2355),OR(s_player="",s_player=C2355)),MAX(F$1:F2354)+1,0)</f>
        <v>0</v>
      </c>
    </row>
    <row r="2356" spans="1:6">
      <c r="A2356" s="20">
        <v>2013</v>
      </c>
      <c r="B2356" s="15" t="s">
        <v>51</v>
      </c>
      <c r="C2356" s="15" t="s">
        <v>917</v>
      </c>
      <c r="D2356" s="24">
        <v>1073280</v>
      </c>
      <c r="E2356" t="str">
        <f>IF(D2356&lt;VLOOKUP(A2356,Min!A:B,2,FALSE),"Y","")</f>
        <v/>
      </c>
      <c r="F2356">
        <f>IF(AND(OR(s_tmchk="all",IF(ISERROR(MATCH(B2356,s_teams,0)),FALSE,TRUE)),OR(s_minsal="",s_minsal&lt;=D2356),OR(s_maxsal="",s_maxsal&gt;=D2356),OR(s_minyr="",s_minyr&lt;=A2356),OR(s_maxyr="",s_maxyr&gt;=A2356),OR(s_player="",s_player=C2356)),MAX(F$1:F2355)+1,0)</f>
        <v>0</v>
      </c>
    </row>
    <row r="2357" spans="1:6">
      <c r="A2357" s="20">
        <v>2013</v>
      </c>
      <c r="B2357" s="15" t="s">
        <v>51</v>
      </c>
      <c r="C2357" s="15" t="s">
        <v>797</v>
      </c>
      <c r="D2357" s="24">
        <v>870000</v>
      </c>
      <c r="E2357" t="str">
        <f>IF(D2357&lt;VLOOKUP(A2357,Min!A:B,2,FALSE),"Y","")</f>
        <v/>
      </c>
      <c r="F2357">
        <f>IF(AND(OR(s_tmchk="all",IF(ISERROR(MATCH(B2357,s_teams,0)),FALSE,TRUE)),OR(s_minsal="",s_minsal&lt;=D2357),OR(s_maxsal="",s_maxsal&gt;=D2357),OR(s_minyr="",s_minyr&lt;=A2357),OR(s_maxyr="",s_maxyr&gt;=A2357),OR(s_player="",s_player=C2357)),MAX(F$1:F2356)+1,0)</f>
        <v>0</v>
      </c>
    </row>
    <row r="2358" spans="1:6">
      <c r="A2358" s="20">
        <v>2013</v>
      </c>
      <c r="B2358" s="15" t="s">
        <v>51</v>
      </c>
      <c r="C2358" s="15" t="s">
        <v>3982</v>
      </c>
      <c r="D2358" s="24">
        <v>723716</v>
      </c>
      <c r="E2358" t="str">
        <f>IF(D2358&lt;VLOOKUP(A2358,Min!A:B,2,FALSE),"Y","")</f>
        <v/>
      </c>
      <c r="F2358">
        <f>IF(AND(OR(s_tmchk="all",IF(ISERROR(MATCH(B2358,s_teams,0)),FALSE,TRUE)),OR(s_minsal="",s_minsal&lt;=D2358),OR(s_maxsal="",s_maxsal&gt;=D2358),OR(s_minyr="",s_minyr&lt;=A2358),OR(s_maxyr="",s_maxyr&gt;=A2358),OR(s_player="",s_player=C2358)),MAX(F$1:F2357)+1,0)</f>
        <v>0</v>
      </c>
    </row>
    <row r="2359" spans="1:6">
      <c r="A2359" s="20">
        <v>2013</v>
      </c>
      <c r="B2359" s="15" t="s">
        <v>51</v>
      </c>
      <c r="C2359" s="15" t="s">
        <v>1044</v>
      </c>
      <c r="D2359" s="24">
        <v>550000</v>
      </c>
      <c r="E2359" t="str">
        <f>IF(D2359&lt;VLOOKUP(A2359,Min!A:B,2,FALSE),"Y","")</f>
        <v/>
      </c>
      <c r="F2359">
        <f>IF(AND(OR(s_tmchk="all",IF(ISERROR(MATCH(B2359,s_teams,0)),FALSE,TRUE)),OR(s_minsal="",s_minsal&lt;=D2359),OR(s_maxsal="",s_maxsal&gt;=D2359),OR(s_minyr="",s_minyr&lt;=A2359),OR(s_maxyr="",s_maxyr&gt;=A2359),OR(s_player="",s_player=C2359)),MAX(F$1:F2358)+1,0)</f>
        <v>0</v>
      </c>
    </row>
    <row r="2360" spans="1:6">
      <c r="A2360" s="20">
        <v>2013</v>
      </c>
      <c r="B2360" s="15" t="s">
        <v>51</v>
      </c>
      <c r="C2360" s="15" t="s">
        <v>3985</v>
      </c>
      <c r="D2360" s="24">
        <v>473604</v>
      </c>
      <c r="E2360" t="str">
        <f>IF(D2360&lt;VLOOKUP(A2360,Min!A:B,2,FALSE),"Y","")</f>
        <v/>
      </c>
      <c r="F2360">
        <f>IF(AND(OR(s_tmchk="all",IF(ISERROR(MATCH(B2360,s_teams,0)),FALSE,TRUE)),OR(s_minsal="",s_minsal&lt;=D2360),OR(s_maxsal="",s_maxsal&gt;=D2360),OR(s_minyr="",s_minyr&lt;=A2360),OR(s_maxyr="",s_maxyr&gt;=A2360),OR(s_player="",s_player=C2360)),MAX(F$1:F2359)+1,0)</f>
        <v>0</v>
      </c>
    </row>
    <row r="2361" spans="1:6">
      <c r="A2361" s="20">
        <v>2013</v>
      </c>
      <c r="B2361" s="15" t="s">
        <v>51</v>
      </c>
      <c r="C2361" s="15" t="s">
        <v>3988</v>
      </c>
      <c r="D2361" s="24">
        <v>122625</v>
      </c>
      <c r="E2361" t="str">
        <f>IF(D2361&lt;VLOOKUP(A2361,Min!A:B,2,FALSE),"Y","")</f>
        <v>Y</v>
      </c>
      <c r="F2361">
        <f>IF(AND(OR(s_tmchk="all",IF(ISERROR(MATCH(B2361,s_teams,0)),FALSE,TRUE)),OR(s_minsal="",s_minsal&lt;=D2361),OR(s_maxsal="",s_maxsal&gt;=D2361),OR(s_minyr="",s_minyr&lt;=A2361),OR(s_maxyr="",s_maxyr&gt;=A2361),OR(s_player="",s_player=C2361)),MAX(F$1:F2360)+1,0)</f>
        <v>0</v>
      </c>
    </row>
    <row r="2362" spans="1:6">
      <c r="A2362" s="20">
        <v>2013</v>
      </c>
      <c r="B2362" s="15" t="s">
        <v>53</v>
      </c>
      <c r="C2362" s="15" t="s">
        <v>698</v>
      </c>
      <c r="D2362" s="24">
        <v>17779458</v>
      </c>
      <c r="E2362" t="str">
        <f>IF(D2362&lt;VLOOKUP(A2362,Min!A:B,2,FALSE),"Y","")</f>
        <v/>
      </c>
      <c r="F2362">
        <f>IF(AND(OR(s_tmchk="all",IF(ISERROR(MATCH(B2362,s_teams,0)),FALSE,TRUE)),OR(s_minsal="",s_minsal&lt;=D2362),OR(s_maxsal="",s_maxsal&gt;=D2362),OR(s_minyr="",s_minyr&lt;=A2362),OR(s_maxyr="",s_maxyr&gt;=A2362),OR(s_player="",s_player=C2362)),MAX(F$1:F2361)+1,0)</f>
        <v>0</v>
      </c>
    </row>
    <row r="2363" spans="1:6">
      <c r="A2363" s="20">
        <v>2013</v>
      </c>
      <c r="B2363" s="15" t="s">
        <v>53</v>
      </c>
      <c r="C2363" s="15" t="s">
        <v>701</v>
      </c>
      <c r="D2363" s="24">
        <v>10532977</v>
      </c>
      <c r="E2363" t="str">
        <f>IF(D2363&lt;VLOOKUP(A2363,Min!A:B,2,FALSE),"Y","")</f>
        <v/>
      </c>
      <c r="F2363">
        <f>IF(AND(OR(s_tmchk="all",IF(ISERROR(MATCH(B2363,s_teams,0)),FALSE,TRUE)),OR(s_minsal="",s_minsal&lt;=D2363),OR(s_maxsal="",s_maxsal&gt;=D2363),OR(s_minyr="",s_minyr&lt;=A2363),OR(s_maxyr="",s_maxyr&gt;=A2363),OR(s_player="",s_player=C2363)),MAX(F$1:F2362)+1,0)</f>
        <v>0</v>
      </c>
    </row>
    <row r="2364" spans="1:6">
      <c r="A2364" s="20">
        <v>2013</v>
      </c>
      <c r="B2364" s="15" t="s">
        <v>53</v>
      </c>
      <c r="C2364" s="15" t="s">
        <v>3249</v>
      </c>
      <c r="D2364" s="24">
        <v>8200000</v>
      </c>
      <c r="E2364" t="str">
        <f>IF(D2364&lt;VLOOKUP(A2364,Min!A:B,2,FALSE),"Y","")</f>
        <v/>
      </c>
      <c r="F2364">
        <f>IF(AND(OR(s_tmchk="all",IF(ISERROR(MATCH(B2364,s_teams,0)),FALSE,TRUE)),OR(s_minsal="",s_minsal&lt;=D2364),OR(s_maxsal="",s_maxsal&gt;=D2364),OR(s_minyr="",s_minyr&lt;=A2364),OR(s_maxyr="",s_maxyr&gt;=A2364),OR(s_player="",s_player=C2364)),MAX(F$1:F2363)+1,0)</f>
        <v>0</v>
      </c>
    </row>
    <row r="2365" spans="1:6">
      <c r="A2365" s="20">
        <v>2013</v>
      </c>
      <c r="B2365" s="15" t="s">
        <v>53</v>
      </c>
      <c r="C2365" s="15" t="s">
        <v>1367</v>
      </c>
      <c r="D2365" s="24">
        <v>8000000</v>
      </c>
      <c r="E2365" t="str">
        <f>IF(D2365&lt;VLOOKUP(A2365,Min!A:B,2,FALSE),"Y","")</f>
        <v/>
      </c>
      <c r="F2365">
        <f>IF(AND(OR(s_tmchk="all",IF(ISERROR(MATCH(B2365,s_teams,0)),FALSE,TRUE)),OR(s_minsal="",s_minsal&lt;=D2365),OR(s_maxsal="",s_maxsal&gt;=D2365),OR(s_minyr="",s_minyr&lt;=A2365),OR(s_maxyr="",s_maxyr&gt;=A2365),OR(s_player="",s_player=C2365)),MAX(F$1:F2364)+1,0)</f>
        <v>0</v>
      </c>
    </row>
    <row r="2366" spans="1:6">
      <c r="A2366" s="20">
        <v>2013</v>
      </c>
      <c r="B2366" s="15" t="s">
        <v>53</v>
      </c>
      <c r="C2366" s="15" t="s">
        <v>704</v>
      </c>
      <c r="D2366" s="24">
        <v>7226892</v>
      </c>
      <c r="E2366" t="str">
        <f>IF(D2366&lt;VLOOKUP(A2366,Min!A:B,2,FALSE),"Y","")</f>
        <v/>
      </c>
      <c r="F2366">
        <f>IF(AND(OR(s_tmchk="all",IF(ISERROR(MATCH(B2366,s_teams,0)),FALSE,TRUE)),OR(s_minsal="",s_minsal&lt;=D2366),OR(s_maxsal="",s_maxsal&gt;=D2366),OR(s_minyr="",s_minyr&lt;=A2366),OR(s_maxyr="",s_maxyr&gt;=A2366),OR(s_player="",s_player=C2366)),MAX(F$1:F2365)+1,0)</f>
        <v>0</v>
      </c>
    </row>
    <row r="2367" spans="1:6">
      <c r="A2367" s="20">
        <v>2013</v>
      </c>
      <c r="B2367" s="15" t="s">
        <v>53</v>
      </c>
      <c r="C2367" s="15" t="s">
        <v>713</v>
      </c>
      <c r="D2367" s="24">
        <v>5000000</v>
      </c>
      <c r="E2367" t="str">
        <f>IF(D2367&lt;VLOOKUP(A2367,Min!A:B,2,FALSE),"Y","")</f>
        <v/>
      </c>
      <c r="F2367">
        <f>IF(AND(OR(s_tmchk="all",IF(ISERROR(MATCH(B2367,s_teams,0)),FALSE,TRUE)),OR(s_minsal="",s_minsal&lt;=D2367),OR(s_maxsal="",s_maxsal&gt;=D2367),OR(s_minyr="",s_minyr&lt;=A2367),OR(s_maxyr="",s_maxyr&gt;=A2367),OR(s_player="",s_player=C2367)),MAX(F$1:F2366)+1,0)</f>
        <v>0</v>
      </c>
    </row>
    <row r="2368" spans="1:6">
      <c r="A2368" s="20">
        <v>2013</v>
      </c>
      <c r="B2368" s="15" t="s">
        <v>53</v>
      </c>
      <c r="C2368" s="15" t="s">
        <v>2887</v>
      </c>
      <c r="D2368" s="24">
        <v>4000000</v>
      </c>
      <c r="E2368" t="str">
        <f>IF(D2368&lt;VLOOKUP(A2368,Min!A:B,2,FALSE),"Y","")</f>
        <v/>
      </c>
      <c r="F2368">
        <f>IF(AND(OR(s_tmchk="all",IF(ISERROR(MATCH(B2368,s_teams,0)),FALSE,TRUE)),OR(s_minsal="",s_minsal&lt;=D2368),OR(s_maxsal="",s_maxsal&gt;=D2368),OR(s_minyr="",s_minyr&lt;=A2368),OR(s_maxyr="",s_maxyr&gt;=A2368),OR(s_player="",s_player=C2368)),MAX(F$1:F2367)+1,0)</f>
        <v>0</v>
      </c>
    </row>
    <row r="2369" spans="1:6">
      <c r="A2369" s="20">
        <v>2013</v>
      </c>
      <c r="B2369" s="15" t="s">
        <v>53</v>
      </c>
      <c r="C2369" s="15" t="s">
        <v>2665</v>
      </c>
      <c r="D2369" s="24">
        <v>4000000</v>
      </c>
      <c r="E2369" t="str">
        <f>IF(D2369&lt;VLOOKUP(A2369,Min!A:B,2,FALSE),"Y","")</f>
        <v/>
      </c>
      <c r="F2369">
        <f>IF(AND(OR(s_tmchk="all",IF(ISERROR(MATCH(B2369,s_teams,0)),FALSE,TRUE)),OR(s_minsal="",s_minsal&lt;=D2369),OR(s_maxsal="",s_maxsal&gt;=D2369),OR(s_minyr="",s_minyr&lt;=A2369),OR(s_maxyr="",s_maxyr&gt;=A2369),OR(s_player="",s_player=C2369)),MAX(F$1:F2368)+1,0)</f>
        <v>0</v>
      </c>
    </row>
    <row r="2370" spans="1:6">
      <c r="A2370" s="20">
        <v>2013</v>
      </c>
      <c r="B2370" s="15" t="s">
        <v>53</v>
      </c>
      <c r="C2370" s="15" t="s">
        <v>4002</v>
      </c>
      <c r="D2370" s="24">
        <v>1975000</v>
      </c>
      <c r="E2370" t="str">
        <f>IF(D2370&lt;VLOOKUP(A2370,Min!A:B,2,FALSE),"Y","")</f>
        <v/>
      </c>
      <c r="F2370">
        <f>IF(AND(OR(s_tmchk="all",IF(ISERROR(MATCH(B2370,s_teams,0)),FALSE,TRUE)),OR(s_minsal="",s_minsal&lt;=D2370),OR(s_maxsal="",s_maxsal&gt;=D2370),OR(s_minyr="",s_minyr&lt;=A2370),OR(s_maxyr="",s_maxyr&gt;=A2370),OR(s_player="",s_player=C2370)),MAX(F$1:F2369)+1,0)</f>
        <v>0</v>
      </c>
    </row>
    <row r="2371" spans="1:6">
      <c r="A2371" s="20">
        <v>2013</v>
      </c>
      <c r="B2371" s="15" t="s">
        <v>53</v>
      </c>
      <c r="C2371" s="15" t="s">
        <v>1241</v>
      </c>
      <c r="D2371" s="24">
        <v>1707720</v>
      </c>
      <c r="E2371" t="str">
        <f>IF(D2371&lt;VLOOKUP(A2371,Min!A:B,2,FALSE),"Y","")</f>
        <v/>
      </c>
      <c r="F2371">
        <f>IF(AND(OR(s_tmchk="all",IF(ISERROR(MATCH(B2371,s_teams,0)),FALSE,TRUE)),OR(s_minsal="",s_minsal&lt;=D2371),OR(s_maxsal="",s_maxsal&gt;=D2371),OR(s_minyr="",s_minyr&lt;=A2371),OR(s_maxyr="",s_maxyr&gt;=A2371),OR(s_player="",s_player=C2371)),MAX(F$1:F2370)+1,0)</f>
        <v>0</v>
      </c>
    </row>
    <row r="2372" spans="1:6">
      <c r="A2372" s="20">
        <v>2013</v>
      </c>
      <c r="B2372" s="15" t="s">
        <v>53</v>
      </c>
      <c r="C2372" s="15" t="s">
        <v>2309</v>
      </c>
      <c r="D2372" s="24">
        <v>1475106</v>
      </c>
      <c r="E2372" t="str">
        <f>IF(D2372&lt;VLOOKUP(A2372,Min!A:B,2,FALSE),"Y","")</f>
        <v/>
      </c>
      <c r="F2372">
        <f>IF(AND(OR(s_tmchk="all",IF(ISERROR(MATCH(B2372,s_teams,0)),FALSE,TRUE)),OR(s_minsal="",s_minsal&lt;=D2372),OR(s_maxsal="",s_maxsal&gt;=D2372),OR(s_minyr="",s_minyr&lt;=A2372),OR(s_maxyr="",s_maxyr&gt;=A2372),OR(s_player="",s_player=C2372)),MAX(F$1:F2371)+1,0)</f>
        <v>0</v>
      </c>
    </row>
    <row r="2373" spans="1:6">
      <c r="A2373" s="20">
        <v>2013</v>
      </c>
      <c r="B2373" s="15" t="s">
        <v>53</v>
      </c>
      <c r="C2373" s="15" t="s">
        <v>815</v>
      </c>
      <c r="D2373" s="24">
        <v>1229255</v>
      </c>
      <c r="E2373" t="str">
        <f>IF(D2373&lt;VLOOKUP(A2373,Min!A:B,2,FALSE),"Y","")</f>
        <v/>
      </c>
      <c r="F2373">
        <f>IF(AND(OR(s_tmchk="all",IF(ISERROR(MATCH(B2373,s_teams,0)),FALSE,TRUE)),OR(s_minsal="",s_minsal&lt;=D2373),OR(s_maxsal="",s_maxsal&gt;=D2373),OR(s_minyr="",s_minyr&lt;=A2373),OR(s_maxyr="",s_maxyr&gt;=A2373),OR(s_player="",s_player=C2373)),MAX(F$1:F2372)+1,0)</f>
        <v>0</v>
      </c>
    </row>
    <row r="2374" spans="1:6">
      <c r="A2374" s="20">
        <v>2013</v>
      </c>
      <c r="B2374" s="15" t="s">
        <v>53</v>
      </c>
      <c r="C2374" s="15" t="s">
        <v>2336</v>
      </c>
      <c r="D2374" s="24">
        <v>1146337</v>
      </c>
      <c r="E2374" t="str">
        <f>IF(D2374&lt;VLOOKUP(A2374,Min!A:B,2,FALSE),"Y","")</f>
        <v/>
      </c>
      <c r="F2374">
        <f>IF(AND(OR(s_tmchk="all",IF(ISERROR(MATCH(B2374,s_teams,0)),FALSE,TRUE)),OR(s_minsal="",s_minsal&lt;=D2374),OR(s_maxsal="",s_maxsal&gt;=D2374),OR(s_minyr="",s_minyr&lt;=A2374),OR(s_maxyr="",s_maxyr&gt;=A2374),OR(s_player="",s_player=C2374)),MAX(F$1:F2373)+1,0)</f>
        <v>0</v>
      </c>
    </row>
    <row r="2375" spans="1:6">
      <c r="A2375" s="20">
        <v>2013</v>
      </c>
      <c r="B2375" s="15" t="s">
        <v>53</v>
      </c>
      <c r="C2375" s="15" t="s">
        <v>827</v>
      </c>
      <c r="D2375" s="24">
        <v>1069509</v>
      </c>
      <c r="E2375" t="str">
        <f>IF(D2375&lt;VLOOKUP(A2375,Min!A:B,2,FALSE),"Y","")</f>
        <v/>
      </c>
      <c r="F2375">
        <f>IF(AND(OR(s_tmchk="all",IF(ISERROR(MATCH(B2375,s_teams,0)),FALSE,TRUE)),OR(s_minsal="",s_minsal&lt;=D2375),OR(s_maxsal="",s_maxsal&gt;=D2375),OR(s_minyr="",s_minyr&lt;=A2375),OR(s_maxyr="",s_maxyr&gt;=A2375),OR(s_player="",s_player=C2375)),MAX(F$1:F2374)+1,0)</f>
        <v>0</v>
      </c>
    </row>
    <row r="2376" spans="1:6">
      <c r="A2376" s="20">
        <v>2013</v>
      </c>
      <c r="B2376" s="15" t="s">
        <v>53</v>
      </c>
      <c r="C2376" s="15" t="s">
        <v>4012</v>
      </c>
      <c r="D2376" s="24">
        <v>762195</v>
      </c>
      <c r="E2376" t="str">
        <f>IF(D2376&lt;VLOOKUP(A2376,Min!A:B,2,FALSE),"Y","")</f>
        <v/>
      </c>
      <c r="F2376">
        <f>IF(AND(OR(s_tmchk="all",IF(ISERROR(MATCH(B2376,s_teams,0)),FALSE,TRUE)),OR(s_minsal="",s_minsal&lt;=D2376),OR(s_maxsal="",s_maxsal&gt;=D2376),OR(s_minyr="",s_minyr&lt;=A2376),OR(s_maxyr="",s_maxyr&gt;=A2376),OR(s_player="",s_player=C2376)),MAX(F$1:F2375)+1,0)</f>
        <v>0</v>
      </c>
    </row>
    <row r="2377" spans="1:6">
      <c r="A2377" s="20">
        <v>2013</v>
      </c>
      <c r="B2377" s="15" t="s">
        <v>53</v>
      </c>
      <c r="C2377" s="15" t="s">
        <v>4015</v>
      </c>
      <c r="D2377" s="24">
        <v>250000</v>
      </c>
      <c r="E2377" t="str">
        <f>IF(D2377&lt;VLOOKUP(A2377,Min!A:B,2,FALSE),"Y","")</f>
        <v>Y</v>
      </c>
      <c r="F2377">
        <f>IF(AND(OR(s_tmchk="all",IF(ISERROR(MATCH(B2377,s_teams,0)),FALSE,TRUE)),OR(s_minsal="",s_minsal&lt;=D2377),OR(s_maxsal="",s_maxsal&gt;=D2377),OR(s_minyr="",s_minyr&lt;=A2377),OR(s_maxyr="",s_maxyr&gt;=A2377),OR(s_player="",s_player=C2377)),MAX(F$1:F2376)+1,0)</f>
        <v>0</v>
      </c>
    </row>
    <row r="2378" spans="1:6">
      <c r="A2378" s="20">
        <v>2013</v>
      </c>
      <c r="B2378" s="15" t="s">
        <v>55</v>
      </c>
      <c r="C2378" s="15" t="s">
        <v>744</v>
      </c>
      <c r="D2378" s="24">
        <v>27849149</v>
      </c>
      <c r="E2378" t="str">
        <f>IF(D2378&lt;VLOOKUP(A2378,Min!A:B,2,FALSE),"Y","")</f>
        <v/>
      </c>
      <c r="F2378">
        <f>IF(AND(OR(s_tmchk="all",IF(ISERROR(MATCH(B2378,s_teams,0)),FALSE,TRUE)),OR(s_minsal="",s_minsal&lt;=D2378),OR(s_maxsal="",s_maxsal&gt;=D2378),OR(s_minyr="",s_minyr&lt;=A2378),OR(s_maxyr="",s_maxyr&gt;=A2378),OR(s_player="",s_player=C2378)),MAX(F$1:F2377)+1,0)</f>
        <v>0</v>
      </c>
    </row>
    <row r="2379" spans="1:6">
      <c r="A2379" s="20">
        <v>2013</v>
      </c>
      <c r="B2379" s="15" t="s">
        <v>55</v>
      </c>
      <c r="C2379" s="15" t="s">
        <v>157</v>
      </c>
      <c r="D2379" s="24">
        <v>19536360</v>
      </c>
      <c r="E2379" t="str">
        <f>IF(D2379&lt;VLOOKUP(A2379,Min!A:B,2,FALSE),"Y","")</f>
        <v/>
      </c>
      <c r="F2379">
        <f>IF(AND(OR(s_tmchk="all",IF(ISERROR(MATCH(B2379,s_teams,0)),FALSE,TRUE)),OR(s_minsal="",s_minsal&lt;=D2379),OR(s_maxsal="",s_maxsal&gt;=D2379),OR(s_minyr="",s_minyr&lt;=A2379),OR(s_maxyr="",s_maxyr&gt;=A2379),OR(s_player="",s_player=C2379)),MAX(F$1:F2378)+1,0)</f>
        <v>0</v>
      </c>
    </row>
    <row r="2380" spans="1:6">
      <c r="A2380" s="20">
        <v>2013</v>
      </c>
      <c r="B2380" s="15" t="s">
        <v>55</v>
      </c>
      <c r="C2380" s="15" t="s">
        <v>318</v>
      </c>
      <c r="D2380" s="24">
        <v>19000000</v>
      </c>
      <c r="E2380" t="str">
        <f>IF(D2380&lt;VLOOKUP(A2380,Min!A:B,2,FALSE),"Y","")</f>
        <v/>
      </c>
      <c r="F2380">
        <f>IF(AND(OR(s_tmchk="all",IF(ISERROR(MATCH(B2380,s_teams,0)),FALSE,TRUE)),OR(s_minsal="",s_minsal&lt;=D2380),OR(s_maxsal="",s_maxsal&gt;=D2380),OR(s_minyr="",s_minyr&lt;=A2380),OR(s_maxyr="",s_maxyr&gt;=A2380),OR(s_player="",s_player=C2380)),MAX(F$1:F2379)+1,0)</f>
        <v>0</v>
      </c>
    </row>
    <row r="2381" spans="1:6">
      <c r="A2381" s="20">
        <v>2013</v>
      </c>
      <c r="B2381" s="15" t="s">
        <v>55</v>
      </c>
      <c r="C2381" s="15" t="s">
        <v>1999</v>
      </c>
      <c r="D2381" s="24">
        <v>8900000</v>
      </c>
      <c r="E2381" t="str">
        <f>IF(D2381&lt;VLOOKUP(A2381,Min!A:B,2,FALSE),"Y","")</f>
        <v/>
      </c>
      <c r="F2381">
        <f>IF(AND(OR(s_tmchk="all",IF(ISERROR(MATCH(B2381,s_teams,0)),FALSE,TRUE)),OR(s_minsal="",s_minsal&lt;=D2381),OR(s_maxsal="",s_maxsal&gt;=D2381),OR(s_minyr="",s_minyr&lt;=A2381),OR(s_maxyr="",s_maxyr&gt;=A2381),OR(s_player="",s_player=C2381)),MAX(F$1:F2380)+1,0)</f>
        <v>0</v>
      </c>
    </row>
    <row r="2382" spans="1:6">
      <c r="A2382" s="20">
        <v>2013</v>
      </c>
      <c r="B2382" s="15" t="s">
        <v>55</v>
      </c>
      <c r="C2382" s="15" t="s">
        <v>764</v>
      </c>
      <c r="D2382" s="24">
        <v>7258960</v>
      </c>
      <c r="E2382" t="str">
        <f>IF(D2382&lt;VLOOKUP(A2382,Min!A:B,2,FALSE),"Y","")</f>
        <v/>
      </c>
      <c r="F2382">
        <f>IF(AND(OR(s_tmchk="all",IF(ISERROR(MATCH(B2382,s_teams,0)),FALSE,TRUE)),OR(s_minsal="",s_minsal&lt;=D2382),OR(s_maxsal="",s_maxsal&gt;=D2382),OR(s_minyr="",s_minyr&lt;=A2382),OR(s_maxyr="",s_maxyr&gt;=A2382),OR(s_player="",s_player=C2382)),MAX(F$1:F2381)+1,0)</f>
        <v>0</v>
      </c>
    </row>
    <row r="2383" spans="1:6">
      <c r="A2383" s="20">
        <v>2013</v>
      </c>
      <c r="B2383" s="15" t="s">
        <v>55</v>
      </c>
      <c r="C2383" s="15" t="s">
        <v>531</v>
      </c>
      <c r="D2383" s="24">
        <v>4000000</v>
      </c>
      <c r="E2383" t="str">
        <f>IF(D2383&lt;VLOOKUP(A2383,Min!A:B,2,FALSE),"Y","")</f>
        <v/>
      </c>
      <c r="F2383">
        <f>IF(AND(OR(s_tmchk="all",IF(ISERROR(MATCH(B2383,s_teams,0)),FALSE,TRUE)),OR(s_minsal="",s_minsal&lt;=D2383),OR(s_maxsal="",s_maxsal&gt;=D2383),OR(s_minyr="",s_minyr&lt;=A2383),OR(s_maxyr="",s_maxyr&gt;=A2383),OR(s_player="",s_player=C2383)),MAX(F$1:F2382)+1,0)</f>
        <v>0</v>
      </c>
    </row>
    <row r="2384" spans="1:6">
      <c r="A2384" s="20">
        <v>2013</v>
      </c>
      <c r="B2384" s="15" t="s">
        <v>55</v>
      </c>
      <c r="C2384" s="15" t="s">
        <v>672</v>
      </c>
      <c r="D2384" s="24">
        <v>3632527</v>
      </c>
      <c r="E2384" t="str">
        <f>IF(D2384&lt;VLOOKUP(A2384,Min!A:B,2,FALSE),"Y","")</f>
        <v/>
      </c>
      <c r="F2384">
        <f>IF(AND(OR(s_tmchk="all",IF(ISERROR(MATCH(B2384,s_teams,0)),FALSE,TRUE)),OR(s_minsal="",s_minsal&lt;=D2384),OR(s_maxsal="",s_maxsal&gt;=D2384),OR(s_minyr="",s_minyr&lt;=A2384),OR(s_maxyr="",s_maxyr&gt;=A2384),OR(s_player="",s_player=C2384)),MAX(F$1:F2383)+1,0)</f>
        <v>0</v>
      </c>
    </row>
    <row r="2385" spans="1:6">
      <c r="A2385" s="20">
        <v>2013</v>
      </c>
      <c r="B2385" s="15" t="s">
        <v>55</v>
      </c>
      <c r="C2385" s="15" t="s">
        <v>3038</v>
      </c>
      <c r="D2385" s="24">
        <v>3500000</v>
      </c>
      <c r="E2385" t="str">
        <f>IF(D2385&lt;VLOOKUP(A2385,Min!A:B,2,FALSE),"Y","")</f>
        <v/>
      </c>
      <c r="F2385">
        <f>IF(AND(OR(s_tmchk="all",IF(ISERROR(MATCH(B2385,s_teams,0)),FALSE,TRUE)),OR(s_minsal="",s_minsal&lt;=D2385),OR(s_maxsal="",s_maxsal&gt;=D2385),OR(s_minyr="",s_minyr&lt;=A2385),OR(s_maxyr="",s_maxyr&gt;=A2385),OR(s_player="",s_player=C2385)),MAX(F$1:F2384)+1,0)</f>
        <v>0</v>
      </c>
    </row>
    <row r="2386" spans="1:6">
      <c r="A2386" s="20">
        <v>2013</v>
      </c>
      <c r="B2386" s="15" t="s">
        <v>55</v>
      </c>
      <c r="C2386" s="15" t="s">
        <v>511</v>
      </c>
      <c r="D2386" s="24">
        <v>1500000</v>
      </c>
      <c r="E2386" t="str">
        <f>IF(D2386&lt;VLOOKUP(A2386,Min!A:B,2,FALSE),"Y","")</f>
        <v/>
      </c>
      <c r="F2386">
        <f>IF(AND(OR(s_tmchk="all",IF(ISERROR(MATCH(B2386,s_teams,0)),FALSE,TRUE)),OR(s_minsal="",s_minsal&lt;=D2386),OR(s_maxsal="",s_maxsal&gt;=D2386),OR(s_minyr="",s_minyr&lt;=A2386),OR(s_maxyr="",s_maxyr&gt;=A2386),OR(s_player="",s_player=C2386)),MAX(F$1:F2385)+1,0)</f>
        <v>0</v>
      </c>
    </row>
    <row r="2387" spans="1:6">
      <c r="A2387" s="20">
        <v>2013</v>
      </c>
      <c r="B2387" s="15" t="s">
        <v>55</v>
      </c>
      <c r="C2387" s="15" t="s">
        <v>2626</v>
      </c>
      <c r="D2387" s="24">
        <v>1352181</v>
      </c>
      <c r="E2387" t="str">
        <f>IF(D2387&lt;VLOOKUP(A2387,Min!A:B,2,FALSE),"Y","")</f>
        <v/>
      </c>
      <c r="F2387">
        <f>IF(AND(OR(s_tmchk="all",IF(ISERROR(MATCH(B2387,s_teams,0)),FALSE,TRUE)),OR(s_minsal="",s_minsal&lt;=D2387),OR(s_maxsal="",s_maxsal&gt;=D2387),OR(s_minyr="",s_minyr&lt;=A2387),OR(s_maxyr="",s_maxyr&gt;=A2387),OR(s_player="",s_player=C2387)),MAX(F$1:F2386)+1,0)</f>
        <v>0</v>
      </c>
    </row>
    <row r="2388" spans="1:6">
      <c r="A2388" s="20">
        <v>2013</v>
      </c>
      <c r="B2388" s="15" t="s">
        <v>55</v>
      </c>
      <c r="C2388" s="15" t="s">
        <v>1670</v>
      </c>
      <c r="D2388" s="24">
        <v>1240000</v>
      </c>
      <c r="E2388" t="str">
        <f>IF(D2388&lt;VLOOKUP(A2388,Min!A:B,2,FALSE),"Y","")</f>
        <v/>
      </c>
      <c r="F2388">
        <f>IF(AND(OR(s_tmchk="all",IF(ISERROR(MATCH(B2388,s_teams,0)),FALSE,TRUE)),OR(s_minsal="",s_minsal&lt;=D2388),OR(s_maxsal="",s_maxsal&gt;=D2388),OR(s_minyr="",s_minyr&lt;=A2388),OR(s_maxyr="",s_maxyr&gt;=A2388),OR(s_player="",s_player=C2388)),MAX(F$1:F2387)+1,0)</f>
        <v>0</v>
      </c>
    </row>
    <row r="2389" spans="1:6">
      <c r="A2389" s="20">
        <v>2013</v>
      </c>
      <c r="B2389" s="15" t="s">
        <v>55</v>
      </c>
      <c r="C2389" s="15" t="s">
        <v>4036</v>
      </c>
      <c r="D2389" s="24">
        <v>1054389</v>
      </c>
      <c r="E2389" t="str">
        <f>IF(D2389&lt;VLOOKUP(A2389,Min!A:B,2,FALSE),"Y","")</f>
        <v/>
      </c>
      <c r="F2389">
        <f>IF(AND(OR(s_tmchk="all",IF(ISERROR(MATCH(B2389,s_teams,0)),FALSE,TRUE)),OR(s_minsal="",s_minsal&lt;=D2389),OR(s_maxsal="",s_maxsal&gt;=D2389),OR(s_minyr="",s_minyr&lt;=A2389),OR(s_maxyr="",s_maxyr&gt;=A2389),OR(s_player="",s_player=C2389)),MAX(F$1:F2388)+1,0)</f>
        <v>0</v>
      </c>
    </row>
    <row r="2390" spans="1:6">
      <c r="A2390" s="20">
        <v>2013</v>
      </c>
      <c r="B2390" s="15" t="s">
        <v>55</v>
      </c>
      <c r="C2390" s="15" t="s">
        <v>1660</v>
      </c>
      <c r="D2390" s="24">
        <v>962195</v>
      </c>
      <c r="E2390" t="str">
        <f>IF(D2390&lt;VLOOKUP(A2390,Min!A:B,2,FALSE),"Y","")</f>
        <v/>
      </c>
      <c r="F2390">
        <f>IF(AND(OR(s_tmchk="all",IF(ISERROR(MATCH(B2390,s_teams,0)),FALSE,TRUE)),OR(s_minsal="",s_minsal&lt;=D2390),OR(s_maxsal="",s_maxsal&gt;=D2390),OR(s_minyr="",s_minyr&lt;=A2390),OR(s_maxyr="",s_maxyr&gt;=A2390),OR(s_player="",s_player=C2390)),MAX(F$1:F2389)+1,0)</f>
        <v>0</v>
      </c>
    </row>
    <row r="2391" spans="1:6">
      <c r="A2391" s="20">
        <v>2013</v>
      </c>
      <c r="B2391" s="15" t="s">
        <v>55</v>
      </c>
      <c r="C2391" s="15" t="s">
        <v>771</v>
      </c>
      <c r="D2391" s="24">
        <v>473604</v>
      </c>
      <c r="E2391" t="str">
        <f>IF(D2391&lt;VLOOKUP(A2391,Min!A:B,2,FALSE),"Y","")</f>
        <v/>
      </c>
      <c r="F2391">
        <f>IF(AND(OR(s_tmchk="all",IF(ISERROR(MATCH(B2391,s_teams,0)),FALSE,TRUE)),OR(s_minsal="",s_minsal&lt;=D2391),OR(s_maxsal="",s_maxsal&gt;=D2391),OR(s_minyr="",s_minyr&lt;=A2391),OR(s_maxyr="",s_maxyr&gt;=A2391),OR(s_player="",s_player=C2391)),MAX(F$1:F2390)+1,0)</f>
        <v>0</v>
      </c>
    </row>
    <row r="2392" spans="1:6">
      <c r="A2392" s="20">
        <v>2013</v>
      </c>
      <c r="B2392" s="15" t="s">
        <v>55</v>
      </c>
      <c r="C2392" s="15" t="s">
        <v>3374</v>
      </c>
      <c r="D2392" s="24">
        <v>192228</v>
      </c>
      <c r="E2392" t="str">
        <f>IF(D2392&lt;VLOOKUP(A2392,Min!A:B,2,FALSE),"Y","")</f>
        <v>Y</v>
      </c>
      <c r="F2392">
        <f>IF(AND(OR(s_tmchk="all",IF(ISERROR(MATCH(B2392,s_teams,0)),FALSE,TRUE)),OR(s_minsal="",s_minsal&lt;=D2392),OR(s_maxsal="",s_maxsal&gt;=D2392),OR(s_minyr="",s_minyr&lt;=A2392),OR(s_maxyr="",s_maxyr&gt;=A2392),OR(s_player="",s_player=C2392)),MAX(F$1:F2391)+1,0)</f>
        <v>0</v>
      </c>
    </row>
    <row r="2393" spans="1:6">
      <c r="A2393" s="20">
        <v>2013</v>
      </c>
      <c r="B2393" s="15" t="s">
        <v>57</v>
      </c>
      <c r="C2393" s="15" t="s">
        <v>790</v>
      </c>
      <c r="D2393" s="24">
        <v>16500000</v>
      </c>
      <c r="E2393" t="str">
        <f>IF(D2393&lt;VLOOKUP(A2393,Min!A:B,2,FALSE),"Y","")</f>
        <v/>
      </c>
      <c r="F2393">
        <f>IF(AND(OR(s_tmchk="all",IF(ISERROR(MATCH(B2393,s_teams,0)),FALSE,TRUE)),OR(s_minsal="",s_minsal&lt;=D2393),OR(s_maxsal="",s_maxsal&gt;=D2393),OR(s_minyr="",s_minyr&lt;=A2393),OR(s_maxyr="",s_maxyr&gt;=A2393),OR(s_player="",s_player=C2393)),MAX(F$1:F2392)+1,0)</f>
        <v>0</v>
      </c>
    </row>
    <row r="2394" spans="1:6">
      <c r="A2394" s="20">
        <v>2013</v>
      </c>
      <c r="B2394" s="15" t="s">
        <v>57</v>
      </c>
      <c r="C2394" s="15" t="s">
        <v>787</v>
      </c>
      <c r="D2394" s="24">
        <v>13891359</v>
      </c>
      <c r="E2394" t="str">
        <f>IF(D2394&lt;VLOOKUP(A2394,Min!A:B,2,FALSE),"Y","")</f>
        <v/>
      </c>
      <c r="F2394">
        <f>IF(AND(OR(s_tmchk="all",IF(ISERROR(MATCH(B2394,s_teams,0)),FALSE,TRUE)),OR(s_minsal="",s_minsal&lt;=D2394),OR(s_maxsal="",s_maxsal&gt;=D2394),OR(s_minyr="",s_minyr&lt;=A2394),OR(s_maxyr="",s_maxyr&gt;=A2394),OR(s_player="",s_player=C2394)),MAX(F$1:F2393)+1,0)</f>
        <v>0</v>
      </c>
    </row>
    <row r="2395" spans="1:6">
      <c r="A2395" s="20">
        <v>2013</v>
      </c>
      <c r="B2395" s="15" t="s">
        <v>57</v>
      </c>
      <c r="C2395" s="15" t="s">
        <v>793</v>
      </c>
      <c r="D2395" s="24">
        <v>7305786</v>
      </c>
      <c r="E2395" t="str">
        <f>IF(D2395&lt;VLOOKUP(A2395,Min!A:B,2,FALSE),"Y","")</f>
        <v/>
      </c>
      <c r="F2395">
        <f>IF(AND(OR(s_tmchk="all",IF(ISERROR(MATCH(B2395,s_teams,0)),FALSE,TRUE)),OR(s_minsal="",s_minsal&lt;=D2395),OR(s_maxsal="",s_maxsal&gt;=D2395),OR(s_minyr="",s_minyr&lt;=A2395),OR(s_maxyr="",s_maxyr&gt;=A2395),OR(s_player="",s_player=C2395)),MAX(F$1:F2394)+1,0)</f>
        <v>0</v>
      </c>
    </row>
    <row r="2396" spans="1:6">
      <c r="A2396" s="20">
        <v>2013</v>
      </c>
      <c r="B2396" s="15" t="s">
        <v>57</v>
      </c>
      <c r="C2396" s="15" t="s">
        <v>972</v>
      </c>
      <c r="D2396" s="24">
        <v>6764045</v>
      </c>
      <c r="E2396" t="str">
        <f>IF(D2396&lt;VLOOKUP(A2396,Min!A:B,2,FALSE),"Y","")</f>
        <v/>
      </c>
      <c r="F2396">
        <f>IF(AND(OR(s_tmchk="all",IF(ISERROR(MATCH(B2396,s_teams,0)),FALSE,TRUE)),OR(s_minsal="",s_minsal&lt;=D2396),OR(s_maxsal="",s_maxsal&gt;=D2396),OR(s_minyr="",s_minyr&lt;=A2396),OR(s_maxyr="",s_maxyr&gt;=A2396),OR(s_player="",s_player=C2396)),MAX(F$1:F2395)+1,0)</f>
        <v>0</v>
      </c>
    </row>
    <row r="2397" spans="1:6">
      <c r="A2397" s="20">
        <v>2013</v>
      </c>
      <c r="B2397" s="15" t="s">
        <v>57</v>
      </c>
      <c r="C2397" s="15" t="s">
        <v>803</v>
      </c>
      <c r="D2397" s="24">
        <v>3300000</v>
      </c>
      <c r="E2397" t="str">
        <f>IF(D2397&lt;VLOOKUP(A2397,Min!A:B,2,FALSE),"Y","")</f>
        <v/>
      </c>
      <c r="F2397">
        <f>IF(AND(OR(s_tmchk="all",IF(ISERROR(MATCH(B2397,s_teams,0)),FALSE,TRUE)),OR(s_minsal="",s_minsal&lt;=D2397),OR(s_maxsal="",s_maxsal&gt;=D2397),OR(s_minyr="",s_minyr&lt;=A2397),OR(s_maxyr="",s_maxyr&gt;=A2397),OR(s_player="",s_player=C2397)),MAX(F$1:F2396)+1,0)</f>
        <v>0</v>
      </c>
    </row>
    <row r="2398" spans="1:6">
      <c r="A2398" s="20">
        <v>2013</v>
      </c>
      <c r="B2398" s="15" t="s">
        <v>57</v>
      </c>
      <c r="C2398" s="15" t="s">
        <v>464</v>
      </c>
      <c r="D2398" s="24">
        <v>3006217</v>
      </c>
      <c r="E2398" t="str">
        <f>IF(D2398&lt;VLOOKUP(A2398,Min!A:B,2,FALSE),"Y","")</f>
        <v/>
      </c>
      <c r="F2398">
        <f>IF(AND(OR(s_tmchk="all",IF(ISERROR(MATCH(B2398,s_teams,0)),FALSE,TRUE)),OR(s_minsal="",s_minsal&lt;=D2398),OR(s_maxsal="",s_maxsal&gt;=D2398),OR(s_minyr="",s_minyr&lt;=A2398),OR(s_maxyr="",s_maxyr&gt;=A2398),OR(s_player="",s_player=C2398)),MAX(F$1:F2397)+1,0)</f>
        <v>0</v>
      </c>
    </row>
    <row r="2399" spans="1:6">
      <c r="A2399" s="20">
        <v>2013</v>
      </c>
      <c r="B2399" s="15" t="s">
        <v>57</v>
      </c>
      <c r="C2399" s="15" t="s">
        <v>908</v>
      </c>
      <c r="D2399" s="24">
        <v>3000000</v>
      </c>
      <c r="E2399" t="str">
        <f>IF(D2399&lt;VLOOKUP(A2399,Min!A:B,2,FALSE),"Y","")</f>
        <v/>
      </c>
      <c r="F2399">
        <f>IF(AND(OR(s_tmchk="all",IF(ISERROR(MATCH(B2399,s_teams,0)),FALSE,TRUE)),OR(s_minsal="",s_minsal&lt;=D2399),OR(s_maxsal="",s_maxsal&gt;=D2399),OR(s_minyr="",s_minyr&lt;=A2399),OR(s_maxyr="",s_maxyr&gt;=A2399),OR(s_player="",s_player=C2399)),MAX(F$1:F2398)+1,0)</f>
        <v>0</v>
      </c>
    </row>
    <row r="2400" spans="1:6">
      <c r="A2400" s="20">
        <v>2013</v>
      </c>
      <c r="B2400" s="15" t="s">
        <v>57</v>
      </c>
      <c r="C2400" s="15" t="s">
        <v>1584</v>
      </c>
      <c r="D2400" s="24">
        <v>2958077</v>
      </c>
      <c r="E2400" t="str">
        <f>IF(D2400&lt;VLOOKUP(A2400,Min!A:B,2,FALSE),"Y","")</f>
        <v/>
      </c>
      <c r="F2400">
        <f>IF(AND(OR(s_tmchk="all",IF(ISERROR(MATCH(B2400,s_teams,0)),FALSE,TRUE)),OR(s_minsal="",s_minsal&lt;=D2400),OR(s_maxsal="",s_maxsal&gt;=D2400),OR(s_minyr="",s_minyr&lt;=A2400),OR(s_maxyr="",s_maxyr&gt;=A2400),OR(s_player="",s_player=C2400)),MAX(F$1:F2399)+1,0)</f>
        <v>0</v>
      </c>
    </row>
    <row r="2401" spans="1:6">
      <c r="A2401" s="20">
        <v>2013</v>
      </c>
      <c r="B2401" s="15" t="s">
        <v>57</v>
      </c>
      <c r="C2401" s="15" t="s">
        <v>1301</v>
      </c>
      <c r="D2401" s="24">
        <v>2207040</v>
      </c>
      <c r="E2401" t="str">
        <f>IF(D2401&lt;VLOOKUP(A2401,Min!A:B,2,FALSE),"Y","")</f>
        <v/>
      </c>
      <c r="F2401">
        <f>IF(AND(OR(s_tmchk="all",IF(ISERROR(MATCH(B2401,s_teams,0)),FALSE,TRUE)),OR(s_minsal="",s_minsal&lt;=D2401),OR(s_maxsal="",s_maxsal&gt;=D2401),OR(s_minyr="",s_minyr&lt;=A2401),OR(s_maxyr="",s_maxyr&gt;=A2401),OR(s_player="",s_player=C2401)),MAX(F$1:F2400)+1,0)</f>
        <v>0</v>
      </c>
    </row>
    <row r="2402" spans="1:6">
      <c r="A2402" s="20">
        <v>2013</v>
      </c>
      <c r="B2402" s="15" t="s">
        <v>57</v>
      </c>
      <c r="C2402" s="15" t="s">
        <v>1007</v>
      </c>
      <c r="D2402" s="24">
        <v>1234320</v>
      </c>
      <c r="E2402" t="str">
        <f>IF(D2402&lt;VLOOKUP(A2402,Min!A:B,2,FALSE),"Y","")</f>
        <v/>
      </c>
      <c r="F2402">
        <f>IF(AND(OR(s_tmchk="all",IF(ISERROR(MATCH(B2402,s_teams,0)),FALSE,TRUE)),OR(s_minsal="",s_minsal&lt;=D2402),OR(s_maxsal="",s_maxsal&gt;=D2402),OR(s_minyr="",s_minyr&lt;=A2402),OR(s_maxyr="",s_maxyr&gt;=A2402),OR(s_player="",s_player=C2402)),MAX(F$1:F2401)+1,0)</f>
        <v>0</v>
      </c>
    </row>
    <row r="2403" spans="1:6">
      <c r="A2403" s="20">
        <v>2013</v>
      </c>
      <c r="B2403" s="15" t="s">
        <v>57</v>
      </c>
      <c r="C2403" s="15" t="s">
        <v>1085</v>
      </c>
      <c r="D2403" s="24">
        <v>1110120</v>
      </c>
      <c r="E2403" t="str">
        <f>IF(D2403&lt;VLOOKUP(A2403,Min!A:B,2,FALSE),"Y","")</f>
        <v/>
      </c>
      <c r="F2403">
        <f>IF(AND(OR(s_tmchk="all",IF(ISERROR(MATCH(B2403,s_teams,0)),FALSE,TRUE)),OR(s_minsal="",s_minsal&lt;=D2403),OR(s_maxsal="",s_maxsal&gt;=D2403),OR(s_minyr="",s_minyr&lt;=A2403),OR(s_maxyr="",s_maxyr&gt;=A2403),OR(s_player="",s_player=C2403)),MAX(F$1:F2402)+1,0)</f>
        <v>0</v>
      </c>
    </row>
    <row r="2404" spans="1:6">
      <c r="A2404" s="20">
        <v>2013</v>
      </c>
      <c r="B2404" s="15" t="s">
        <v>57</v>
      </c>
      <c r="C2404" s="15" t="s">
        <v>2641</v>
      </c>
      <c r="D2404" s="24">
        <v>854389</v>
      </c>
      <c r="E2404" t="str">
        <f>IF(D2404&lt;VLOOKUP(A2404,Min!A:B,2,FALSE),"Y","")</f>
        <v/>
      </c>
      <c r="F2404">
        <f>IF(AND(OR(s_tmchk="all",IF(ISERROR(MATCH(B2404,s_teams,0)),FALSE,TRUE)),OR(s_minsal="",s_minsal&lt;=D2404),OR(s_maxsal="",s_maxsal&gt;=D2404),OR(s_minyr="",s_minyr&lt;=A2404),OR(s_maxyr="",s_maxyr&gt;=A2404),OR(s_player="",s_player=C2404)),MAX(F$1:F2403)+1,0)</f>
        <v>0</v>
      </c>
    </row>
    <row r="2405" spans="1:6">
      <c r="A2405" s="20">
        <v>2013</v>
      </c>
      <c r="B2405" s="15" t="s">
        <v>57</v>
      </c>
      <c r="C2405" s="15" t="s">
        <v>1273</v>
      </c>
      <c r="D2405" s="24">
        <v>762195</v>
      </c>
      <c r="E2405" t="str">
        <f>IF(D2405&lt;VLOOKUP(A2405,Min!A:B,2,FALSE),"Y","")</f>
        <v/>
      </c>
      <c r="F2405">
        <f>IF(AND(OR(s_tmchk="all",IF(ISERROR(MATCH(B2405,s_teams,0)),FALSE,TRUE)),OR(s_minsal="",s_minsal&lt;=D2405),OR(s_maxsal="",s_maxsal&gt;=D2405),OR(s_minyr="",s_minyr&lt;=A2405),OR(s_maxyr="",s_maxyr&gt;=A2405),OR(s_player="",s_player=C2405)),MAX(F$1:F2404)+1,0)</f>
        <v>0</v>
      </c>
    </row>
    <row r="2406" spans="1:6">
      <c r="A2406" s="20">
        <v>2013</v>
      </c>
      <c r="B2406" s="15" t="s">
        <v>57</v>
      </c>
      <c r="C2406" s="15" t="s">
        <v>1502</v>
      </c>
      <c r="D2406" s="24">
        <v>61290</v>
      </c>
      <c r="E2406" t="str">
        <f>IF(D2406&lt;VLOOKUP(A2406,Min!A:B,2,FALSE),"Y","")</f>
        <v>Y</v>
      </c>
      <c r="F2406">
        <f>IF(AND(OR(s_tmchk="all",IF(ISERROR(MATCH(B2406,s_teams,0)),FALSE,TRUE)),OR(s_minsal="",s_minsal&lt;=D2406),OR(s_maxsal="",s_maxsal&gt;=D2406),OR(s_minyr="",s_minyr&lt;=A2406),OR(s_maxyr="",s_maxyr&gt;=A2406),OR(s_player="",s_player=C2406)),MAX(F$1:F2405)+1,0)</f>
        <v>0</v>
      </c>
    </row>
    <row r="2407" spans="1:6">
      <c r="A2407" s="20">
        <v>2013</v>
      </c>
      <c r="B2407" s="15" t="s">
        <v>59</v>
      </c>
      <c r="C2407" s="15" t="s">
        <v>857</v>
      </c>
      <c r="D2407" s="24">
        <v>17545000</v>
      </c>
      <c r="E2407" t="str">
        <f>IF(D2407&lt;VLOOKUP(A2407,Min!A:B,2,FALSE),"Y","")</f>
        <v/>
      </c>
      <c r="F2407">
        <f>IF(AND(OR(s_tmchk="all",IF(ISERROR(MATCH(B2407,s_teams,0)),FALSE,TRUE)),OR(s_minsal="",s_minsal&lt;=D2407),OR(s_maxsal="",s_maxsal&gt;=D2407),OR(s_minyr="",s_minyr&lt;=A2407),OR(s_maxyr="",s_maxyr&gt;=A2407),OR(s_player="",s_player=C2407)),MAX(F$1:F2406)+1,0)</f>
        <v>0</v>
      </c>
    </row>
    <row r="2408" spans="1:6">
      <c r="A2408" s="20">
        <v>2013</v>
      </c>
      <c r="B2408" s="15" t="s">
        <v>59</v>
      </c>
      <c r="C2408" s="15" t="s">
        <v>347</v>
      </c>
      <c r="D2408" s="24">
        <v>17545000</v>
      </c>
      <c r="E2408" t="str">
        <f>IF(D2408&lt;VLOOKUP(A2408,Min!A:B,2,FALSE),"Y","")</f>
        <v/>
      </c>
      <c r="F2408">
        <f>IF(AND(OR(s_tmchk="all",IF(ISERROR(MATCH(B2408,s_teams,0)),FALSE,TRUE)),OR(s_minsal="",s_minsal&lt;=D2408),OR(s_maxsal="",s_maxsal&gt;=D2408),OR(s_minyr="",s_minyr&lt;=A2408),OR(s_maxyr="",s_maxyr&gt;=A2408),OR(s_player="",s_player=C2408)),MAX(F$1:F2407)+1,0)</f>
        <v>0</v>
      </c>
    </row>
    <row r="2409" spans="1:6">
      <c r="A2409" s="20">
        <v>2013</v>
      </c>
      <c r="B2409" s="15" t="s">
        <v>59</v>
      </c>
      <c r="C2409" s="15" t="s">
        <v>779</v>
      </c>
      <c r="D2409" s="24">
        <v>17182000</v>
      </c>
      <c r="E2409" t="str">
        <f>IF(D2409&lt;VLOOKUP(A2409,Min!A:B,2,FALSE),"Y","")</f>
        <v/>
      </c>
      <c r="F2409">
        <f>IF(AND(OR(s_tmchk="all",IF(ISERROR(MATCH(B2409,s_teams,0)),FALSE,TRUE)),OR(s_minsal="",s_minsal&lt;=D2409),OR(s_maxsal="",s_maxsal&gt;=D2409),OR(s_minyr="",s_minyr&lt;=A2409),OR(s_maxyr="",s_maxyr&gt;=A2409),OR(s_player="",s_player=C2409)),MAX(F$1:F2408)+1,0)</f>
        <v>0</v>
      </c>
    </row>
    <row r="2410" spans="1:6">
      <c r="A2410" s="20">
        <v>2013</v>
      </c>
      <c r="B2410" s="15" t="s">
        <v>59</v>
      </c>
      <c r="C2410" s="15" t="s">
        <v>475</v>
      </c>
      <c r="D2410" s="24">
        <v>5800000</v>
      </c>
      <c r="E2410" t="str">
        <f>IF(D2410&lt;VLOOKUP(A2410,Min!A:B,2,FALSE),"Y","")</f>
        <v/>
      </c>
      <c r="F2410">
        <f>IF(AND(OR(s_tmchk="all",IF(ISERROR(MATCH(B2410,s_teams,0)),FALSE,TRUE)),OR(s_minsal="",s_minsal&lt;=D2410),OR(s_maxsal="",s_maxsal&gt;=D2410),OR(s_minyr="",s_minyr&lt;=A2410),OR(s_maxyr="",s_maxyr&gt;=A2410),OR(s_player="",s_player=C2410)),MAX(F$1:F2409)+1,0)</f>
        <v>0</v>
      </c>
    </row>
    <row r="2411" spans="1:6">
      <c r="A2411" s="20">
        <v>2013</v>
      </c>
      <c r="B2411" s="15" t="s">
        <v>59</v>
      </c>
      <c r="C2411" s="15" t="s">
        <v>870</v>
      </c>
      <c r="D2411" s="24">
        <v>4060000</v>
      </c>
      <c r="E2411" t="str">
        <f>IF(D2411&lt;VLOOKUP(A2411,Min!A:B,2,FALSE),"Y","")</f>
        <v/>
      </c>
      <c r="F2411">
        <f>IF(AND(OR(s_tmchk="all",IF(ISERROR(MATCH(B2411,s_teams,0)),FALSE,TRUE)),OR(s_minsal="",s_minsal&lt;=D2411),OR(s_maxsal="",s_maxsal&gt;=D2411),OR(s_minyr="",s_minyr&lt;=A2411),OR(s_maxyr="",s_maxyr&gt;=A2411),OR(s_player="",s_player=C2411)),MAX(F$1:F2410)+1,0)</f>
        <v>0</v>
      </c>
    </row>
    <row r="2412" spans="1:6">
      <c r="A2412" s="20">
        <v>2013</v>
      </c>
      <c r="B2412" s="15" t="s">
        <v>59</v>
      </c>
      <c r="C2412" s="15" t="s">
        <v>809</v>
      </c>
      <c r="D2412" s="24">
        <v>4000000</v>
      </c>
      <c r="E2412" t="str">
        <f>IF(D2412&lt;VLOOKUP(A2412,Min!A:B,2,FALSE),"Y","")</f>
        <v/>
      </c>
      <c r="F2412">
        <f>IF(AND(OR(s_tmchk="all",IF(ISERROR(MATCH(B2412,s_teams,0)),FALSE,TRUE)),OR(s_minsal="",s_minsal&lt;=D2412),OR(s_maxsal="",s_maxsal&gt;=D2412),OR(s_minyr="",s_minyr&lt;=A2412),OR(s_maxyr="",s_maxyr&gt;=A2412),OR(s_player="",s_player=C2412)),MAX(F$1:F2411)+1,0)</f>
        <v>0</v>
      </c>
    </row>
    <row r="2413" spans="1:6">
      <c r="A2413" s="20">
        <v>2013</v>
      </c>
      <c r="B2413" s="15" t="s">
        <v>59</v>
      </c>
      <c r="C2413" s="15" t="s">
        <v>528</v>
      </c>
      <c r="D2413" s="24">
        <v>3750000</v>
      </c>
      <c r="E2413" t="str">
        <f>IF(D2413&lt;VLOOKUP(A2413,Min!A:B,2,FALSE),"Y","")</f>
        <v/>
      </c>
      <c r="F2413">
        <f>IF(AND(OR(s_tmchk="all",IF(ISERROR(MATCH(B2413,s_teams,0)),FALSE,TRUE)),OR(s_minsal="",s_minsal&lt;=D2413),OR(s_maxsal="",s_maxsal&gt;=D2413),OR(s_minyr="",s_minyr&lt;=A2413),OR(s_maxyr="",s_maxyr&gt;=A2413),OR(s_player="",s_player=C2413)),MAX(F$1:F2412)+1,0)</f>
        <v>0</v>
      </c>
    </row>
    <row r="2414" spans="1:6">
      <c r="A2414" s="20">
        <v>2013</v>
      </c>
      <c r="B2414" s="15" t="s">
        <v>59</v>
      </c>
      <c r="C2414" s="15" t="s">
        <v>3105</v>
      </c>
      <c r="D2414" s="24">
        <v>3135000</v>
      </c>
      <c r="E2414" t="str">
        <f>IF(D2414&lt;VLOOKUP(A2414,Min!A:B,2,FALSE),"Y","")</f>
        <v/>
      </c>
      <c r="F2414">
        <f>IF(AND(OR(s_tmchk="all",IF(ISERROR(MATCH(B2414,s_teams,0)),FALSE,TRUE)),OR(s_minsal="",s_minsal&lt;=D2414),OR(s_maxsal="",s_maxsal&gt;=D2414),OR(s_minyr="",s_minyr&lt;=A2414),OR(s_maxyr="",s_maxyr&gt;=A2414),OR(s_player="",s_player=C2414)),MAX(F$1:F2413)+1,0)</f>
        <v>0</v>
      </c>
    </row>
    <row r="2415" spans="1:6">
      <c r="A2415" s="20">
        <v>2013</v>
      </c>
      <c r="B2415" s="15" t="s">
        <v>59</v>
      </c>
      <c r="C2415" s="15" t="s">
        <v>3107</v>
      </c>
      <c r="D2415" s="24">
        <v>3090000</v>
      </c>
      <c r="E2415" t="str">
        <f>IF(D2415&lt;VLOOKUP(A2415,Min!A:B,2,FALSE),"Y","")</f>
        <v/>
      </c>
      <c r="F2415">
        <f>IF(AND(OR(s_tmchk="all",IF(ISERROR(MATCH(B2415,s_teams,0)),FALSE,TRUE)),OR(s_minsal="",s_minsal&lt;=D2415),OR(s_maxsal="",s_maxsal&gt;=D2415),OR(s_minyr="",s_minyr&lt;=A2415),OR(s_maxyr="",s_maxyr&gt;=A2415),OR(s_player="",s_player=C2415)),MAX(F$1:F2414)+1,0)</f>
        <v>0</v>
      </c>
    </row>
    <row r="2416" spans="1:6">
      <c r="A2416" s="20">
        <v>2013</v>
      </c>
      <c r="B2416" s="15" t="s">
        <v>59</v>
      </c>
      <c r="C2416" s="15" t="s">
        <v>373</v>
      </c>
      <c r="D2416" s="24">
        <v>1757161</v>
      </c>
      <c r="E2416" t="str">
        <f>IF(D2416&lt;VLOOKUP(A2416,Min!A:B,2,FALSE),"Y","")</f>
        <v/>
      </c>
      <c r="F2416">
        <f>IF(AND(OR(s_tmchk="all",IF(ISERROR(MATCH(B2416,s_teams,0)),FALSE,TRUE)),OR(s_minsal="",s_minsal&lt;=D2416),OR(s_maxsal="",s_maxsal&gt;=D2416),OR(s_minyr="",s_minyr&lt;=A2416),OR(s_maxyr="",s_maxyr&gt;=A2416),OR(s_player="",s_player=C2416)),MAX(F$1:F2415)+1,0)</f>
        <v>0</v>
      </c>
    </row>
    <row r="2417" spans="1:6">
      <c r="A2417" s="20">
        <v>2013</v>
      </c>
      <c r="B2417" s="15" t="s">
        <v>59</v>
      </c>
      <c r="C2417" s="15" t="s">
        <v>373</v>
      </c>
      <c r="D2417" s="24">
        <v>1500000</v>
      </c>
      <c r="E2417" t="str">
        <f>IF(D2417&lt;VLOOKUP(A2417,Min!A:B,2,FALSE),"Y","")</f>
        <v/>
      </c>
      <c r="F2417">
        <f>IF(AND(OR(s_tmchk="all",IF(ISERROR(MATCH(B2417,s_teams,0)),FALSE,TRUE)),OR(s_minsal="",s_minsal&lt;=D2417),OR(s_maxsal="",s_maxsal&gt;=D2417),OR(s_minyr="",s_minyr&lt;=A2417),OR(s_maxyr="",s_maxyr&gt;=A2417),OR(s_player="",s_player=C2417)),MAX(F$1:F2416)+1,0)</f>
        <v>0</v>
      </c>
    </row>
    <row r="2418" spans="1:6">
      <c r="A2418" s="20">
        <v>2013</v>
      </c>
      <c r="B2418" s="15" t="s">
        <v>59</v>
      </c>
      <c r="C2418" s="15" t="s">
        <v>3113</v>
      </c>
      <c r="D2418" s="24">
        <v>1352181</v>
      </c>
      <c r="E2418" t="str">
        <f>IF(D2418&lt;VLOOKUP(A2418,Min!A:B,2,FALSE),"Y","")</f>
        <v/>
      </c>
      <c r="F2418">
        <f>IF(AND(OR(s_tmchk="all",IF(ISERROR(MATCH(B2418,s_teams,0)),FALSE,TRUE)),OR(s_minsal="",s_minsal&lt;=D2418),OR(s_maxsal="",s_maxsal&gt;=D2418),OR(s_minyr="",s_minyr&lt;=A2418),OR(s_maxyr="",s_maxyr&gt;=A2418),OR(s_player="",s_player=C2418)),MAX(F$1:F2417)+1,0)</f>
        <v>0</v>
      </c>
    </row>
    <row r="2419" spans="1:6">
      <c r="A2419" s="20">
        <v>2013</v>
      </c>
      <c r="B2419" s="15" t="s">
        <v>59</v>
      </c>
      <c r="C2419" s="15" t="s">
        <v>1010</v>
      </c>
      <c r="D2419" s="24">
        <v>1035960</v>
      </c>
      <c r="E2419" t="str">
        <f>IF(D2419&lt;VLOOKUP(A2419,Min!A:B,2,FALSE),"Y","")</f>
        <v/>
      </c>
      <c r="F2419">
        <f>IF(AND(OR(s_tmchk="all",IF(ISERROR(MATCH(B2419,s_teams,0)),FALSE,TRUE)),OR(s_minsal="",s_minsal&lt;=D2419),OR(s_maxsal="",s_maxsal&gt;=D2419),OR(s_minyr="",s_minyr&lt;=A2419),OR(s_maxyr="",s_maxyr&gt;=A2419),OR(s_player="",s_player=C2419)),MAX(F$1:F2418)+1,0)</f>
        <v>0</v>
      </c>
    </row>
    <row r="2420" spans="1:6">
      <c r="A2420" s="20">
        <v>2013</v>
      </c>
      <c r="B2420" s="15" t="s">
        <v>59</v>
      </c>
      <c r="C2420" s="15" t="s">
        <v>806</v>
      </c>
      <c r="D2420" s="24">
        <v>699952</v>
      </c>
      <c r="E2420" t="str">
        <f>IF(D2420&lt;VLOOKUP(A2420,Min!A:B,2,FALSE),"Y","")</f>
        <v/>
      </c>
      <c r="F2420">
        <f>IF(AND(OR(s_tmchk="all",IF(ISERROR(MATCH(B2420,s_teams,0)),FALSE,TRUE)),OR(s_minsal="",s_minsal&lt;=D2420),OR(s_maxsal="",s_maxsal&gt;=D2420),OR(s_minyr="",s_minyr&lt;=A2420),OR(s_maxyr="",s_maxyr&gt;=A2420),OR(s_player="",s_player=C2420)),MAX(F$1:F2419)+1,0)</f>
        <v>0</v>
      </c>
    </row>
    <row r="2421" spans="1:6">
      <c r="A2421" s="20">
        <v>2013</v>
      </c>
      <c r="B2421" s="15" t="s">
        <v>59</v>
      </c>
      <c r="C2421" s="15" t="s">
        <v>2894</v>
      </c>
      <c r="D2421" s="24">
        <v>354197</v>
      </c>
      <c r="E2421" t="str">
        <f>IF(D2421&lt;VLOOKUP(A2421,Min!A:B,2,FALSE),"Y","")</f>
        <v>Y</v>
      </c>
      <c r="F2421">
        <f>IF(AND(OR(s_tmchk="all",IF(ISERROR(MATCH(B2421,s_teams,0)),FALSE,TRUE)),OR(s_minsal="",s_minsal&lt;=D2421),OR(s_maxsal="",s_maxsal&gt;=D2421),OR(s_minyr="",s_minyr&lt;=A2421),OR(s_maxyr="",s_maxyr&gt;=A2421),OR(s_player="",s_player=C2421)),MAX(F$1:F2420)+1,0)</f>
        <v>0</v>
      </c>
    </row>
    <row r="2422" spans="1:6">
      <c r="A2422" s="20">
        <v>2013</v>
      </c>
      <c r="B2422" s="15" t="s">
        <v>59</v>
      </c>
      <c r="C2422" s="15" t="s">
        <v>2783</v>
      </c>
      <c r="D2422" s="24">
        <v>275805</v>
      </c>
      <c r="E2422" t="str">
        <f>IF(D2422&lt;VLOOKUP(A2422,Min!A:B,2,FALSE),"Y","")</f>
        <v>Y</v>
      </c>
      <c r="F2422">
        <f>IF(AND(OR(s_tmchk="all",IF(ISERROR(MATCH(B2422,s_teams,0)),FALSE,TRUE)),OR(s_minsal="",s_minsal&lt;=D2422),OR(s_maxsal="",s_maxsal&gt;=D2422),OR(s_minyr="",s_minyr&lt;=A2422),OR(s_maxyr="",s_maxyr&gt;=A2422),OR(s_player="",s_player=C2422)),MAX(F$1:F2421)+1,0)</f>
        <v>0</v>
      </c>
    </row>
    <row r="2423" spans="1:6">
      <c r="A2423" s="20">
        <v>2013</v>
      </c>
      <c r="B2423" s="15" t="s">
        <v>59</v>
      </c>
      <c r="C2423" s="15" t="s">
        <v>4089</v>
      </c>
      <c r="D2423" s="24">
        <v>186656</v>
      </c>
      <c r="E2423" t="str">
        <f>IF(D2423&lt;VLOOKUP(A2423,Min!A:B,2,FALSE),"Y","")</f>
        <v>Y</v>
      </c>
      <c r="F2423">
        <f>IF(AND(OR(s_tmchk="all",IF(ISERROR(MATCH(B2423,s_teams,0)),FALSE,TRUE)),OR(s_minsal="",s_minsal&lt;=D2423),OR(s_maxsal="",s_maxsal&gt;=D2423),OR(s_minyr="",s_minyr&lt;=A2423),OR(s_maxyr="",s_maxyr&gt;=A2423),OR(s_player="",s_player=C2423)),MAX(F$1:F2422)+1,0)</f>
        <v>0</v>
      </c>
    </row>
    <row r="2424" spans="1:6">
      <c r="A2424" s="20">
        <v>2013</v>
      </c>
      <c r="B2424" s="15" t="s">
        <v>61</v>
      </c>
      <c r="C2424" s="15" t="s">
        <v>657</v>
      </c>
      <c r="D2424" s="24">
        <v>11000000</v>
      </c>
      <c r="E2424" t="str">
        <f>IF(D2424&lt;VLOOKUP(A2424,Min!A:B,2,FALSE),"Y","")</f>
        <v/>
      </c>
      <c r="F2424">
        <f>IF(AND(OR(s_tmchk="all",IF(ISERROR(MATCH(B2424,s_teams,0)),FALSE,TRUE)),OR(s_minsal="",s_minsal&lt;=D2424),OR(s_maxsal="",s_maxsal&gt;=D2424),OR(s_minyr="",s_minyr&lt;=A2424),OR(s_maxyr="",s_maxyr&gt;=A2424),OR(s_player="",s_player=C2424)),MAX(F$1:F2423)+1,0)</f>
        <v>0</v>
      </c>
    </row>
    <row r="2425" spans="1:6">
      <c r="A2425" s="20">
        <v>2013</v>
      </c>
      <c r="B2425" s="15" t="s">
        <v>61</v>
      </c>
      <c r="C2425" s="15" t="s">
        <v>1141</v>
      </c>
      <c r="D2425" s="24">
        <v>7900000</v>
      </c>
      <c r="E2425" t="str">
        <f>IF(D2425&lt;VLOOKUP(A2425,Min!A:B,2,FALSE),"Y","")</f>
        <v/>
      </c>
      <c r="F2425">
        <f>IF(AND(OR(s_tmchk="all",IF(ISERROR(MATCH(B2425,s_teams,0)),FALSE,TRUE)),OR(s_minsal="",s_minsal&lt;=D2425),OR(s_maxsal="",s_maxsal&gt;=D2425),OR(s_minyr="",s_minyr&lt;=A2425),OR(s_maxyr="",s_maxyr&gt;=A2425),OR(s_player="",s_player=C2425)),MAX(F$1:F2424)+1,0)</f>
        <v>0</v>
      </c>
    </row>
    <row r="2426" spans="1:6">
      <c r="A2426" s="20">
        <v>2013</v>
      </c>
      <c r="B2426" s="15" t="s">
        <v>61</v>
      </c>
      <c r="C2426" s="15" t="s">
        <v>414</v>
      </c>
      <c r="D2426" s="24">
        <v>6698565</v>
      </c>
      <c r="E2426" t="str">
        <f>IF(D2426&lt;VLOOKUP(A2426,Min!A:B,2,FALSE),"Y","")</f>
        <v/>
      </c>
      <c r="F2426">
        <f>IF(AND(OR(s_tmchk="all",IF(ISERROR(MATCH(B2426,s_teams,0)),FALSE,TRUE)),OR(s_minsal="",s_minsal&lt;=D2426),OR(s_maxsal="",s_maxsal&gt;=D2426),OR(s_minyr="",s_minyr&lt;=A2426),OR(s_maxyr="",s_maxyr&gt;=A2426),OR(s_player="",s_player=C2426)),MAX(F$1:F2425)+1,0)</f>
        <v>0</v>
      </c>
    </row>
    <row r="2427" spans="1:6">
      <c r="A2427" s="20">
        <v>2013</v>
      </c>
      <c r="B2427" s="15" t="s">
        <v>61</v>
      </c>
      <c r="C2427" s="15" t="s">
        <v>1539</v>
      </c>
      <c r="D2427" s="24">
        <v>6687400</v>
      </c>
      <c r="E2427" t="str">
        <f>IF(D2427&lt;VLOOKUP(A2427,Min!A:B,2,FALSE),"Y","")</f>
        <v/>
      </c>
      <c r="F2427">
        <f>IF(AND(OR(s_tmchk="all",IF(ISERROR(MATCH(B2427,s_teams,0)),FALSE,TRUE)),OR(s_minsal="",s_minsal&lt;=D2427),OR(s_maxsal="",s_maxsal&gt;=D2427),OR(s_minyr="",s_minyr&lt;=A2427),OR(s_maxyr="",s_maxyr&gt;=A2427),OR(s_player="",s_player=C2427)),MAX(F$1:F2426)+1,0)</f>
        <v>0</v>
      </c>
    </row>
    <row r="2428" spans="1:6">
      <c r="A2428" s="20">
        <v>2013</v>
      </c>
      <c r="B2428" s="15" t="s">
        <v>61</v>
      </c>
      <c r="C2428" s="15" t="s">
        <v>710</v>
      </c>
      <c r="D2428" s="24">
        <v>6190000</v>
      </c>
      <c r="E2428" t="str">
        <f>IF(D2428&lt;VLOOKUP(A2428,Min!A:B,2,FALSE),"Y","")</f>
        <v/>
      </c>
      <c r="F2428">
        <f>IF(AND(OR(s_tmchk="all",IF(ISERROR(MATCH(B2428,s_teams,0)),FALSE,TRUE)),OR(s_minsal="",s_minsal&lt;=D2428),OR(s_maxsal="",s_maxsal&gt;=D2428),OR(s_minyr="",s_minyr&lt;=A2428),OR(s_maxyr="",s_maxyr&gt;=A2428),OR(s_player="",s_player=C2428)),MAX(F$1:F2427)+1,0)</f>
        <v>0</v>
      </c>
    </row>
    <row r="2429" spans="1:6">
      <c r="A2429" s="20">
        <v>2013</v>
      </c>
      <c r="B2429" s="15" t="s">
        <v>61</v>
      </c>
      <c r="C2429" s="15" t="s">
        <v>723</v>
      </c>
      <c r="D2429" s="24">
        <v>4795192</v>
      </c>
      <c r="E2429" t="str">
        <f>IF(D2429&lt;VLOOKUP(A2429,Min!A:B,2,FALSE),"Y","")</f>
        <v/>
      </c>
      <c r="F2429">
        <f>IF(AND(OR(s_tmchk="all",IF(ISERROR(MATCH(B2429,s_teams,0)),FALSE,TRUE)),OR(s_minsal="",s_minsal&lt;=D2429),OR(s_maxsal="",s_maxsal&gt;=D2429),OR(s_minyr="",s_minyr&lt;=A2429),OR(s_maxyr="",s_maxyr&gt;=A2429),OR(s_player="",s_player=C2429)),MAX(F$1:F2428)+1,0)</f>
        <v>0</v>
      </c>
    </row>
    <row r="2430" spans="1:6">
      <c r="A2430" s="20">
        <v>2013</v>
      </c>
      <c r="B2430" s="15" t="s">
        <v>61</v>
      </c>
      <c r="C2430" s="15" t="s">
        <v>324</v>
      </c>
      <c r="D2430" s="24">
        <v>3750000</v>
      </c>
      <c r="E2430" t="str">
        <f>IF(D2430&lt;VLOOKUP(A2430,Min!A:B,2,FALSE),"Y","")</f>
        <v/>
      </c>
      <c r="F2430">
        <f>IF(AND(OR(s_tmchk="all",IF(ISERROR(MATCH(B2430,s_teams,0)),FALSE,TRUE)),OR(s_minsal="",s_minsal&lt;=D2430),OR(s_maxsal="",s_maxsal&gt;=D2430),OR(s_minyr="",s_minyr&lt;=A2430),OR(s_maxyr="",s_maxyr&gt;=A2430),OR(s_player="",s_player=C2430)),MAX(F$1:F2429)+1,0)</f>
        <v>0</v>
      </c>
    </row>
    <row r="2431" spans="1:6">
      <c r="A2431" s="20">
        <v>2013</v>
      </c>
      <c r="B2431" s="15" t="s">
        <v>61</v>
      </c>
      <c r="C2431" s="15" t="s">
        <v>1984</v>
      </c>
      <c r="D2431" s="24">
        <v>3524880</v>
      </c>
      <c r="E2431" t="str">
        <f>IF(D2431&lt;VLOOKUP(A2431,Min!A:B,2,FALSE),"Y","")</f>
        <v/>
      </c>
      <c r="F2431">
        <f>IF(AND(OR(s_tmchk="all",IF(ISERROR(MATCH(B2431,s_teams,0)),FALSE,TRUE)),OR(s_minsal="",s_minsal&lt;=D2431),OR(s_maxsal="",s_maxsal&gt;=D2431),OR(s_minyr="",s_minyr&lt;=A2431),OR(s_maxyr="",s_maxyr&gt;=A2431),OR(s_player="",s_player=C2431)),MAX(F$1:F2430)+1,0)</f>
        <v>0</v>
      </c>
    </row>
    <row r="2432" spans="1:6">
      <c r="A2432" s="20">
        <v>2013</v>
      </c>
      <c r="B2432" s="15" t="s">
        <v>61</v>
      </c>
      <c r="C2432" s="15" t="s">
        <v>1137</v>
      </c>
      <c r="D2432" s="24">
        <v>3179493</v>
      </c>
      <c r="E2432" t="str">
        <f>IF(D2432&lt;VLOOKUP(A2432,Min!A:B,2,FALSE),"Y","")</f>
        <v/>
      </c>
      <c r="F2432">
        <f>IF(AND(OR(s_tmchk="all",IF(ISERROR(MATCH(B2432,s_teams,0)),FALSE,TRUE)),OR(s_minsal="",s_minsal&lt;=D2432),OR(s_maxsal="",s_maxsal&gt;=D2432),OR(s_minyr="",s_minyr&lt;=A2432),OR(s_maxyr="",s_maxyr&gt;=A2432),OR(s_player="",s_player=C2432)),MAX(F$1:F2431)+1,0)</f>
        <v>0</v>
      </c>
    </row>
    <row r="2433" spans="1:6">
      <c r="A2433" s="20">
        <v>2013</v>
      </c>
      <c r="B2433" s="15" t="s">
        <v>61</v>
      </c>
      <c r="C2433" s="15" t="s">
        <v>906</v>
      </c>
      <c r="D2433" s="24">
        <v>1991760</v>
      </c>
      <c r="E2433" t="str">
        <f>IF(D2433&lt;VLOOKUP(A2433,Min!A:B,2,FALSE),"Y","")</f>
        <v/>
      </c>
      <c r="F2433">
        <f>IF(AND(OR(s_tmchk="all",IF(ISERROR(MATCH(B2433,s_teams,0)),FALSE,TRUE)),OR(s_minsal="",s_minsal&lt;=D2433),OR(s_maxsal="",s_maxsal&gt;=D2433),OR(s_minyr="",s_minyr&lt;=A2433),OR(s_maxyr="",s_maxyr&gt;=A2433),OR(s_player="",s_player=C2433)),MAX(F$1:F2432)+1,0)</f>
        <v>0</v>
      </c>
    </row>
    <row r="2434" spans="1:6">
      <c r="A2434" s="20">
        <v>2013</v>
      </c>
      <c r="B2434" s="15" t="s">
        <v>61</v>
      </c>
      <c r="C2434" s="15" t="s">
        <v>911</v>
      </c>
      <c r="D2434" s="24">
        <v>1823280</v>
      </c>
      <c r="E2434" t="str">
        <f>IF(D2434&lt;VLOOKUP(A2434,Min!A:B,2,FALSE),"Y","")</f>
        <v/>
      </c>
      <c r="F2434">
        <f>IF(AND(OR(s_tmchk="all",IF(ISERROR(MATCH(B2434,s_teams,0)),FALSE,TRUE)),OR(s_minsal="",s_minsal&lt;=D2434),OR(s_maxsal="",s_maxsal&gt;=D2434),OR(s_minyr="",s_minyr&lt;=A2434),OR(s_maxyr="",s_maxyr&gt;=A2434),OR(s_player="",s_player=C2434)),MAX(F$1:F2433)+1,0)</f>
        <v>0</v>
      </c>
    </row>
    <row r="2435" spans="1:6">
      <c r="A2435" s="20">
        <v>2013</v>
      </c>
      <c r="B2435" s="15" t="s">
        <v>61</v>
      </c>
      <c r="C2435" s="15" t="s">
        <v>2615</v>
      </c>
      <c r="D2435" s="24">
        <v>1500000</v>
      </c>
      <c r="E2435" t="str">
        <f>IF(D2435&lt;VLOOKUP(A2435,Min!A:B,2,FALSE),"Y","")</f>
        <v/>
      </c>
      <c r="F2435">
        <f>IF(AND(OR(s_tmchk="all",IF(ISERROR(MATCH(B2435,s_teams,0)),FALSE,TRUE)),OR(s_minsal="",s_minsal&lt;=D2435),OR(s_maxsal="",s_maxsal&gt;=D2435),OR(s_minyr="",s_minyr&lt;=A2435),OR(s_maxyr="",s_maxyr&gt;=A2435),OR(s_player="",s_player=C2435)),MAX(F$1:F2434)+1,0)</f>
        <v>0</v>
      </c>
    </row>
    <row r="2436" spans="1:6">
      <c r="A2436" s="20">
        <v>2013</v>
      </c>
      <c r="B2436" s="15" t="s">
        <v>61</v>
      </c>
      <c r="C2436" s="15" t="s">
        <v>4108</v>
      </c>
      <c r="D2436" s="24">
        <v>1352181</v>
      </c>
      <c r="E2436" t="str">
        <f>IF(D2436&lt;VLOOKUP(A2436,Min!A:B,2,FALSE),"Y","")</f>
        <v/>
      </c>
      <c r="F2436">
        <f>IF(AND(OR(s_tmchk="all",IF(ISERROR(MATCH(B2436,s_teams,0)),FALSE,TRUE)),OR(s_minsal="",s_minsal&lt;=D2436),OR(s_maxsal="",s_maxsal&gt;=D2436),OR(s_minyr="",s_minyr&lt;=A2436),OR(s_maxyr="",s_maxyr&gt;=A2436),OR(s_player="",s_player=C2436)),MAX(F$1:F2435)+1,0)</f>
        <v>0</v>
      </c>
    </row>
    <row r="2437" spans="1:6">
      <c r="A2437" s="20">
        <v>2013</v>
      </c>
      <c r="B2437" s="15" t="s">
        <v>61</v>
      </c>
      <c r="C2437" s="15" t="s">
        <v>4110</v>
      </c>
      <c r="D2437" s="24">
        <v>1229255</v>
      </c>
      <c r="E2437" t="str">
        <f>IF(D2437&lt;VLOOKUP(A2437,Min!A:B,2,FALSE),"Y","")</f>
        <v/>
      </c>
      <c r="F2437">
        <f>IF(AND(OR(s_tmchk="all",IF(ISERROR(MATCH(B2437,s_teams,0)),FALSE,TRUE)),OR(s_minsal="",s_minsal&lt;=D2437),OR(s_maxsal="",s_maxsal&gt;=D2437),OR(s_minyr="",s_minyr&lt;=A2437),OR(s_maxyr="",s_maxyr&gt;=A2437),OR(s_player="",s_player=C2437)),MAX(F$1:F2436)+1,0)</f>
        <v>0</v>
      </c>
    </row>
    <row r="2438" spans="1:6">
      <c r="A2438" s="20">
        <v>2013</v>
      </c>
      <c r="B2438" s="15" t="s">
        <v>61</v>
      </c>
      <c r="C2438" s="15" t="s">
        <v>1212</v>
      </c>
      <c r="D2438" s="24">
        <v>854389</v>
      </c>
      <c r="E2438" t="str">
        <f>IF(D2438&lt;VLOOKUP(A2438,Min!A:B,2,FALSE),"Y","")</f>
        <v/>
      </c>
      <c r="F2438">
        <f>IF(AND(OR(s_tmchk="all",IF(ISERROR(MATCH(B2438,s_teams,0)),FALSE,TRUE)),OR(s_minsal="",s_minsal&lt;=D2438),OR(s_maxsal="",s_maxsal&gt;=D2438),OR(s_minyr="",s_minyr&lt;=A2438),OR(s_maxyr="",s_maxyr&gt;=A2438),OR(s_player="",s_player=C2438)),MAX(F$1:F2437)+1,0)</f>
        <v>0</v>
      </c>
    </row>
    <row r="2439" spans="1:6">
      <c r="A2439" s="20">
        <v>2013</v>
      </c>
      <c r="B2439" s="15" t="s">
        <v>63</v>
      </c>
      <c r="C2439" s="15" t="s">
        <v>349</v>
      </c>
      <c r="D2439" s="24">
        <v>13668750</v>
      </c>
      <c r="E2439" t="str">
        <f>IF(D2439&lt;VLOOKUP(A2439,Min!A:B,2,FALSE),"Y","")</f>
        <v/>
      </c>
      <c r="F2439">
        <f>IF(AND(OR(s_tmchk="all",IF(ISERROR(MATCH(B2439,s_teams,0)),FALSE,TRUE)),OR(s_minsal="",s_minsal&lt;=D2439),OR(s_maxsal="",s_maxsal&gt;=D2439),OR(s_minyr="",s_minyr&lt;=A2439),OR(s_maxyr="",s_maxyr&gt;=A2439),OR(s_player="",s_player=C2439)),MAX(F$1:F2438)+1,0)</f>
        <v>0</v>
      </c>
    </row>
    <row r="2440" spans="1:6">
      <c r="A2440" s="20">
        <v>2013</v>
      </c>
      <c r="B2440" s="15" t="s">
        <v>63</v>
      </c>
      <c r="C2440" s="15" t="s">
        <v>2325</v>
      </c>
      <c r="D2440" s="24">
        <v>9779349</v>
      </c>
      <c r="E2440" t="str">
        <f>IF(D2440&lt;VLOOKUP(A2440,Min!A:B,2,FALSE),"Y","")</f>
        <v/>
      </c>
      <c r="F2440">
        <f>IF(AND(OR(s_tmchk="all",IF(ISERROR(MATCH(B2440,s_teams,0)),FALSE,TRUE)),OR(s_minsal="",s_minsal&lt;=D2440),OR(s_maxsal="",s_maxsal&gt;=D2440),OR(s_minyr="",s_minyr&lt;=A2440),OR(s_maxyr="",s_maxyr&gt;=A2440),OR(s_player="",s_player=C2440)),MAX(F$1:F2439)+1,0)</f>
        <v>0</v>
      </c>
    </row>
    <row r="2441" spans="1:6">
      <c r="A2441" s="20">
        <v>2013</v>
      </c>
      <c r="B2441" s="15" t="s">
        <v>63</v>
      </c>
      <c r="C2441" s="15" t="s">
        <v>3674</v>
      </c>
      <c r="D2441" s="24">
        <v>5228000</v>
      </c>
      <c r="E2441" t="str">
        <f>IF(D2441&lt;VLOOKUP(A2441,Min!A:B,2,FALSE),"Y","")</f>
        <v/>
      </c>
      <c r="F2441">
        <f>IF(AND(OR(s_tmchk="all",IF(ISERROR(MATCH(B2441,s_teams,0)),FALSE,TRUE)),OR(s_minsal="",s_minsal&lt;=D2441),OR(s_maxsal="",s_maxsal&gt;=D2441),OR(s_minyr="",s_minyr&lt;=A2441),OR(s_maxyr="",s_maxyr&gt;=A2441),OR(s_player="",s_player=C2441)),MAX(F$1:F2440)+1,0)</f>
        <v>0</v>
      </c>
    </row>
    <row r="2442" spans="1:6">
      <c r="A2442" s="20">
        <v>2013</v>
      </c>
      <c r="B2442" s="15" t="s">
        <v>63</v>
      </c>
      <c r="C2442" s="15" t="s">
        <v>2416</v>
      </c>
      <c r="D2442" s="24">
        <v>5100000</v>
      </c>
      <c r="E2442" t="str">
        <f>IF(D2442&lt;VLOOKUP(A2442,Min!A:B,2,FALSE),"Y","")</f>
        <v/>
      </c>
      <c r="F2442">
        <f>IF(AND(OR(s_tmchk="all",IF(ISERROR(MATCH(B2442,s_teams,0)),FALSE,TRUE)),OR(s_minsal="",s_minsal&lt;=D2442),OR(s_maxsal="",s_maxsal&gt;=D2442),OR(s_minyr="",s_minyr&lt;=A2442),OR(s_maxyr="",s_maxyr&gt;=A2442),OR(s_player="",s_player=C2442)),MAX(F$1:F2441)+1,0)</f>
        <v>0</v>
      </c>
    </row>
    <row r="2443" spans="1:6">
      <c r="A2443" s="20">
        <v>2013</v>
      </c>
      <c r="B2443" s="15" t="s">
        <v>63</v>
      </c>
      <c r="C2443" s="15" t="s">
        <v>1063</v>
      </c>
      <c r="D2443" s="24">
        <v>4947840</v>
      </c>
      <c r="E2443" t="str">
        <f>IF(D2443&lt;VLOOKUP(A2443,Min!A:B,2,FALSE),"Y","")</f>
        <v/>
      </c>
      <c r="F2443">
        <f>IF(AND(OR(s_tmchk="all",IF(ISERROR(MATCH(B2443,s_teams,0)),FALSE,TRUE)),OR(s_minsal="",s_minsal&lt;=D2443),OR(s_maxsal="",s_maxsal&gt;=D2443),OR(s_minyr="",s_minyr&lt;=A2443),OR(s_maxyr="",s_maxyr&gt;=A2443),OR(s_player="",s_player=C2443)),MAX(F$1:F2442)+1,0)</f>
        <v>0</v>
      </c>
    </row>
    <row r="2444" spans="1:6">
      <c r="A2444" s="20">
        <v>2013</v>
      </c>
      <c r="B2444" s="15" t="s">
        <v>63</v>
      </c>
      <c r="C2444" s="15" t="s">
        <v>942</v>
      </c>
      <c r="D2444" s="24">
        <v>4837200</v>
      </c>
      <c r="E2444" t="str">
        <f>IF(D2444&lt;VLOOKUP(A2444,Min!A:B,2,FALSE),"Y","")</f>
        <v/>
      </c>
      <c r="F2444">
        <f>IF(AND(OR(s_tmchk="all",IF(ISERROR(MATCH(B2444,s_teams,0)),FALSE,TRUE)),OR(s_minsal="",s_minsal&lt;=D2444),OR(s_maxsal="",s_maxsal&gt;=D2444),OR(s_minyr="",s_minyr&lt;=A2444),OR(s_maxyr="",s_maxyr&gt;=A2444),OR(s_player="",s_player=C2444)),MAX(F$1:F2443)+1,0)</f>
        <v>0</v>
      </c>
    </row>
    <row r="2445" spans="1:6">
      <c r="A2445" s="20">
        <v>2013</v>
      </c>
      <c r="B2445" s="15" t="s">
        <v>63</v>
      </c>
      <c r="C2445" s="15" t="s">
        <v>400</v>
      </c>
      <c r="D2445" s="24">
        <v>4493500</v>
      </c>
      <c r="E2445" t="str">
        <f>IF(D2445&lt;VLOOKUP(A2445,Min!A:B,2,FALSE),"Y","")</f>
        <v/>
      </c>
      <c r="F2445">
        <f>IF(AND(OR(s_tmchk="all",IF(ISERROR(MATCH(B2445,s_teams,0)),FALSE,TRUE)),OR(s_minsal="",s_minsal&lt;=D2445),OR(s_maxsal="",s_maxsal&gt;=D2445),OR(s_minyr="",s_minyr&lt;=A2445),OR(s_maxyr="",s_maxyr&gt;=A2445),OR(s_player="",s_player=C2445)),MAX(F$1:F2444)+1,0)</f>
        <v>0</v>
      </c>
    </row>
    <row r="2446" spans="1:6">
      <c r="A2446" s="20">
        <v>2013</v>
      </c>
      <c r="B2446" s="15" t="s">
        <v>63</v>
      </c>
      <c r="C2446" s="15" t="s">
        <v>2293</v>
      </c>
      <c r="D2446" s="24">
        <v>4000000</v>
      </c>
      <c r="E2446" t="str">
        <f>IF(D2446&lt;VLOOKUP(A2446,Min!A:B,2,FALSE),"Y","")</f>
        <v/>
      </c>
      <c r="F2446">
        <f>IF(AND(OR(s_tmchk="all",IF(ISERROR(MATCH(B2446,s_teams,0)),FALSE,TRUE)),OR(s_minsal="",s_minsal&lt;=D2446),OR(s_maxsal="",s_maxsal&gt;=D2446),OR(s_minyr="",s_minyr&lt;=A2446),OR(s_maxyr="",s_maxyr&gt;=A2446),OR(s_player="",s_player=C2446)),MAX(F$1:F2445)+1,0)</f>
        <v>0</v>
      </c>
    </row>
    <row r="2447" spans="1:6">
      <c r="A2447" s="20">
        <v>2013</v>
      </c>
      <c r="B2447" s="15" t="s">
        <v>63</v>
      </c>
      <c r="C2447" s="15" t="s">
        <v>939</v>
      </c>
      <c r="D2447" s="24">
        <v>3741120</v>
      </c>
      <c r="E2447" t="str">
        <f>IF(D2447&lt;VLOOKUP(A2447,Min!A:B,2,FALSE),"Y","")</f>
        <v/>
      </c>
      <c r="F2447">
        <f>IF(AND(OR(s_tmchk="all",IF(ISERROR(MATCH(B2447,s_teams,0)),FALSE,TRUE)),OR(s_minsal="",s_minsal&lt;=D2447),OR(s_maxsal="",s_maxsal&gt;=D2447),OR(s_minyr="",s_minyr&lt;=A2447),OR(s_maxyr="",s_maxyr&gt;=A2447),OR(s_player="",s_player=C2447)),MAX(F$1:F2446)+1,0)</f>
        <v>0</v>
      </c>
    </row>
    <row r="2448" spans="1:6">
      <c r="A2448" s="20">
        <v>2013</v>
      </c>
      <c r="B2448" s="15" t="s">
        <v>63</v>
      </c>
      <c r="C2448" s="15" t="s">
        <v>2217</v>
      </c>
      <c r="D2448" s="24">
        <v>2934610</v>
      </c>
      <c r="E2448" t="str">
        <f>IF(D2448&lt;VLOOKUP(A2448,Min!A:B,2,FALSE),"Y","")</f>
        <v/>
      </c>
      <c r="F2448">
        <f>IF(AND(OR(s_tmchk="all",IF(ISERROR(MATCH(B2448,s_teams,0)),FALSE,TRUE)),OR(s_minsal="",s_minsal&lt;=D2448),OR(s_maxsal="",s_maxsal&gt;=D2448),OR(s_minyr="",s_minyr&lt;=A2448),OR(s_maxyr="",s_maxyr&gt;=A2448),OR(s_player="",s_player=C2448)),MAX(F$1:F2447)+1,0)</f>
        <v>0</v>
      </c>
    </row>
    <row r="2449" spans="1:6">
      <c r="A2449" s="20">
        <v>2013</v>
      </c>
      <c r="B2449" s="15" t="s">
        <v>63</v>
      </c>
      <c r="C2449" s="15" t="s">
        <v>2534</v>
      </c>
      <c r="D2449" s="24">
        <v>2575000</v>
      </c>
      <c r="E2449" t="str">
        <f>IF(D2449&lt;VLOOKUP(A2449,Min!A:B,2,FALSE),"Y","")</f>
        <v/>
      </c>
      <c r="F2449">
        <f>IF(AND(OR(s_tmchk="all",IF(ISERROR(MATCH(B2449,s_teams,0)),FALSE,TRUE)),OR(s_minsal="",s_minsal&lt;=D2449),OR(s_maxsal="",s_maxsal&gt;=D2449),OR(s_minyr="",s_minyr&lt;=A2449),OR(s_maxyr="",s_maxyr&gt;=A2449),OR(s_player="",s_player=C2449)),MAX(F$1:F2448)+1,0)</f>
        <v>0</v>
      </c>
    </row>
    <row r="2450" spans="1:6">
      <c r="A2450" s="20">
        <v>2013</v>
      </c>
      <c r="B2450" s="15" t="s">
        <v>63</v>
      </c>
      <c r="C2450" s="15" t="s">
        <v>1013</v>
      </c>
      <c r="D2450" s="24">
        <v>2090000</v>
      </c>
      <c r="E2450" t="str">
        <f>IF(D2450&lt;VLOOKUP(A2450,Min!A:B,2,FALSE),"Y","")</f>
        <v/>
      </c>
      <c r="F2450">
        <f>IF(AND(OR(s_tmchk="all",IF(ISERROR(MATCH(B2450,s_teams,0)),FALSE,TRUE)),OR(s_minsal="",s_minsal&lt;=D2450),OR(s_maxsal="",s_maxsal&gt;=D2450),OR(s_minyr="",s_minyr&lt;=A2450),OR(s_maxyr="",s_maxyr&gt;=A2450),OR(s_player="",s_player=C2450)),MAX(F$1:F2449)+1,0)</f>
        <v>0</v>
      </c>
    </row>
    <row r="2451" spans="1:6">
      <c r="A2451" s="20">
        <v>2013</v>
      </c>
      <c r="B2451" s="15" t="s">
        <v>63</v>
      </c>
      <c r="C2451" s="15" t="s">
        <v>4135</v>
      </c>
      <c r="D2451" s="24">
        <v>1229255</v>
      </c>
      <c r="E2451" t="str">
        <f>IF(D2451&lt;VLOOKUP(A2451,Min!A:B,2,FALSE),"Y","")</f>
        <v/>
      </c>
      <c r="F2451">
        <f>IF(AND(OR(s_tmchk="all",IF(ISERROR(MATCH(B2451,s_teams,0)),FALSE,TRUE)),OR(s_minsal="",s_minsal&lt;=D2451),OR(s_maxsal="",s_maxsal&gt;=D2451),OR(s_minyr="",s_minyr&lt;=A2451),OR(s_maxyr="",s_maxyr&gt;=A2451),OR(s_player="",s_player=C2451)),MAX(F$1:F2450)+1,0)</f>
        <v>0</v>
      </c>
    </row>
    <row r="2452" spans="1:6">
      <c r="A2452" s="20">
        <v>2013</v>
      </c>
      <c r="B2452" s="15" t="s">
        <v>63</v>
      </c>
      <c r="C2452" s="15" t="s">
        <v>2603</v>
      </c>
      <c r="D2452" s="24">
        <v>1069509</v>
      </c>
      <c r="E2452" t="str">
        <f>IF(D2452&lt;VLOOKUP(A2452,Min!A:B,2,FALSE),"Y","")</f>
        <v/>
      </c>
      <c r="F2452">
        <f>IF(AND(OR(s_tmchk="all",IF(ISERROR(MATCH(B2452,s_teams,0)),FALSE,TRUE)),OR(s_minsal="",s_minsal&lt;=D2452),OR(s_maxsal="",s_maxsal&gt;=D2452),OR(s_minyr="",s_minyr&lt;=A2452),OR(s_maxyr="",s_maxyr&gt;=A2452),OR(s_player="",s_player=C2452)),MAX(F$1:F2451)+1,0)</f>
        <v>0</v>
      </c>
    </row>
    <row r="2453" spans="1:6">
      <c r="A2453" s="20">
        <v>2013</v>
      </c>
      <c r="B2453" s="15" t="s">
        <v>63</v>
      </c>
      <c r="C2453" s="15" t="s">
        <v>664</v>
      </c>
      <c r="D2453" s="24">
        <v>885120</v>
      </c>
      <c r="E2453" t="str">
        <f>IF(D2453&lt;VLOOKUP(A2453,Min!A:B,2,FALSE),"Y","")</f>
        <v/>
      </c>
      <c r="F2453">
        <f>IF(AND(OR(s_tmchk="all",IF(ISERROR(MATCH(B2453,s_teams,0)),FALSE,TRUE)),OR(s_minsal="",s_minsal&lt;=D2453),OR(s_maxsal="",s_maxsal&gt;=D2453),OR(s_minyr="",s_minyr&lt;=A2453),OR(s_maxyr="",s_maxyr&gt;=A2453),OR(s_player="",s_player=C2453)),MAX(F$1:F2452)+1,0)</f>
        <v>0</v>
      </c>
    </row>
    <row r="2454" spans="1:6">
      <c r="A2454" s="20">
        <v>2013</v>
      </c>
      <c r="B2454" s="15" t="s">
        <v>63</v>
      </c>
      <c r="C2454" s="15" t="s">
        <v>2370</v>
      </c>
      <c r="D2454" s="24">
        <v>762195</v>
      </c>
      <c r="E2454" t="str">
        <f>IF(D2454&lt;VLOOKUP(A2454,Min!A:B,2,FALSE),"Y","")</f>
        <v/>
      </c>
      <c r="F2454">
        <f>IF(AND(OR(s_tmchk="all",IF(ISERROR(MATCH(B2454,s_teams,0)),FALSE,TRUE)),OR(s_minsal="",s_minsal&lt;=D2454),OR(s_maxsal="",s_maxsal&gt;=D2454),OR(s_minyr="",s_minyr&lt;=A2454),OR(s_maxyr="",s_maxyr&gt;=A2454),OR(s_player="",s_player=C2454)),MAX(F$1:F2453)+1,0)</f>
        <v>0</v>
      </c>
    </row>
    <row r="2455" spans="1:6">
      <c r="A2455" s="20">
        <v>2013</v>
      </c>
      <c r="B2455" s="15" t="s">
        <v>63</v>
      </c>
      <c r="C2455" s="15" t="s">
        <v>1525</v>
      </c>
      <c r="D2455" s="24">
        <v>600000</v>
      </c>
      <c r="E2455" t="str">
        <f>IF(D2455&lt;VLOOKUP(A2455,Min!A:B,2,FALSE),"Y","")</f>
        <v/>
      </c>
      <c r="F2455">
        <f>IF(AND(OR(s_tmchk="all",IF(ISERROR(MATCH(B2455,s_teams,0)),FALSE,TRUE)),OR(s_minsal="",s_minsal&lt;=D2455),OR(s_maxsal="",s_maxsal&gt;=D2455),OR(s_minyr="",s_minyr&lt;=A2455),OR(s_maxyr="",s_maxyr&gt;=A2455),OR(s_player="",s_player=C2455)),MAX(F$1:F2454)+1,0)</f>
        <v>0</v>
      </c>
    </row>
    <row r="2456" spans="1:6">
      <c r="A2456" s="20">
        <v>2013</v>
      </c>
      <c r="B2456" s="15" t="s">
        <v>63</v>
      </c>
      <c r="C2456" s="15" t="s">
        <v>1502</v>
      </c>
      <c r="D2456" s="24">
        <v>447298</v>
      </c>
      <c r="E2456" t="str">
        <f>IF(D2456&lt;VLOOKUP(A2456,Min!A:B,2,FALSE),"Y","")</f>
        <v>Y</v>
      </c>
      <c r="F2456">
        <f>IF(AND(OR(s_tmchk="all",IF(ISERROR(MATCH(B2456,s_teams,0)),FALSE,TRUE)),OR(s_minsal="",s_minsal&lt;=D2456),OR(s_maxsal="",s_maxsal&gt;=D2456),OR(s_minyr="",s_minyr&lt;=A2456),OR(s_maxyr="",s_maxyr&gt;=A2456),OR(s_player="",s_player=C2456)),MAX(F$1:F2455)+1,0)</f>
        <v>0</v>
      </c>
    </row>
    <row r="2457" spans="1:6">
      <c r="A2457" s="20">
        <v>2013</v>
      </c>
      <c r="B2457" s="15" t="s">
        <v>63</v>
      </c>
      <c r="C2457" s="15" t="s">
        <v>4142</v>
      </c>
      <c r="D2457" s="24">
        <v>447298</v>
      </c>
      <c r="E2457" t="str">
        <f>IF(D2457&lt;VLOOKUP(A2457,Min!A:B,2,FALSE),"Y","")</f>
        <v>Y</v>
      </c>
      <c r="F2457">
        <f>IF(AND(OR(s_tmchk="all",IF(ISERROR(MATCH(B2457,s_teams,0)),FALSE,TRUE)),OR(s_minsal="",s_minsal&lt;=D2457),OR(s_maxsal="",s_maxsal&gt;=D2457),OR(s_minyr="",s_minyr&lt;=A2457),OR(s_maxyr="",s_maxyr&gt;=A2457),OR(s_player="",s_player=C2457)),MAX(F$1:F2456)+1,0)</f>
        <v>0</v>
      </c>
    </row>
    <row r="2458" spans="1:6">
      <c r="A2458" s="20">
        <v>2013</v>
      </c>
      <c r="B2458" s="15" t="s">
        <v>63</v>
      </c>
      <c r="C2458" s="15" t="s">
        <v>4146</v>
      </c>
      <c r="D2458" s="24">
        <v>85439</v>
      </c>
      <c r="E2458" t="str">
        <f>IF(D2458&lt;VLOOKUP(A2458,Min!A:B,2,FALSE),"Y","")</f>
        <v>Y</v>
      </c>
      <c r="F2458">
        <f>IF(AND(OR(s_tmchk="all",IF(ISERROR(MATCH(B2458,s_teams,0)),FALSE,TRUE)),OR(s_minsal="",s_minsal&lt;=D2458),OR(s_maxsal="",s_maxsal&gt;=D2458),OR(s_minyr="",s_minyr&lt;=A2458),OR(s_maxyr="",s_maxyr&gt;=A2458),OR(s_player="",s_player=C2458)),MAX(F$1:F2457)+1,0)</f>
        <v>0</v>
      </c>
    </row>
    <row r="2459" spans="1:6">
      <c r="A2459" s="20">
        <v>2013</v>
      </c>
      <c r="B2459" s="15" t="s">
        <v>63</v>
      </c>
      <c r="C2459" s="15" t="s">
        <v>3941</v>
      </c>
      <c r="D2459" s="24">
        <v>80413</v>
      </c>
      <c r="E2459" t="str">
        <f>IF(D2459&lt;VLOOKUP(A2459,Min!A:B,2,FALSE),"Y","")</f>
        <v>Y</v>
      </c>
      <c r="F2459">
        <f>IF(AND(OR(s_tmchk="all",IF(ISERROR(MATCH(B2459,s_teams,0)),FALSE,TRUE)),OR(s_minsal="",s_minsal&lt;=D2459),OR(s_maxsal="",s_maxsal&gt;=D2459),OR(s_minyr="",s_minyr&lt;=A2459),OR(s_maxyr="",s_maxyr&gt;=A2459),OR(s_player="",s_player=C2459)),MAX(F$1:F2458)+1,0)</f>
        <v>0</v>
      </c>
    </row>
    <row r="2460" spans="1:6">
      <c r="A2460" s="20">
        <v>2013</v>
      </c>
      <c r="B2460" s="15" t="s">
        <v>65</v>
      </c>
      <c r="C2460" s="15" t="s">
        <v>3113</v>
      </c>
      <c r="D2460" s="24">
        <v>13700000</v>
      </c>
      <c r="E2460" t="str">
        <f>IF(D2460&lt;VLOOKUP(A2460,Min!A:B,2,FALSE),"Y","")</f>
        <v/>
      </c>
      <c r="F2460">
        <f>IF(AND(OR(s_tmchk="all",IF(ISERROR(MATCH(B2460,s_teams,0)),FALSE,TRUE)),OR(s_minsal="",s_minsal&lt;=D2460),OR(s_maxsal="",s_maxsal&gt;=D2460),OR(s_minyr="",s_minyr&lt;=A2460),OR(s_maxyr="",s_maxyr&gt;=A2460),OR(s_player="",s_player=C2460)),MAX(F$1:F2459)+1,0)</f>
        <v>0</v>
      </c>
    </row>
    <row r="2461" spans="1:6">
      <c r="A2461" s="20">
        <v>2013</v>
      </c>
      <c r="B2461" s="15" t="s">
        <v>65</v>
      </c>
      <c r="C2461" s="15" t="s">
        <v>986</v>
      </c>
      <c r="D2461" s="24">
        <v>13668750</v>
      </c>
      <c r="E2461" t="str">
        <f>IF(D2461&lt;VLOOKUP(A2461,Min!A:B,2,FALSE),"Y","")</f>
        <v/>
      </c>
      <c r="F2461">
        <f>IF(AND(OR(s_tmchk="all",IF(ISERROR(MATCH(B2461,s_teams,0)),FALSE,TRUE)),OR(s_minsal="",s_minsal&lt;=D2461),OR(s_maxsal="",s_maxsal&gt;=D2461),OR(s_minyr="",s_minyr&lt;=A2461),OR(s_maxyr="",s_maxyr&gt;=A2461),OR(s_player="",s_player=C2461)),MAX(F$1:F2460)+1,0)</f>
        <v>0</v>
      </c>
    </row>
    <row r="2462" spans="1:6">
      <c r="A2462" s="20">
        <v>2013</v>
      </c>
      <c r="B2462" s="15" t="s">
        <v>65</v>
      </c>
      <c r="C2462" s="15" t="s">
        <v>998</v>
      </c>
      <c r="D2462" s="24">
        <v>8700000</v>
      </c>
      <c r="E2462" t="str">
        <f>IF(D2462&lt;VLOOKUP(A2462,Min!A:B,2,FALSE),"Y","")</f>
        <v/>
      </c>
      <c r="F2462">
        <f>IF(AND(OR(s_tmchk="all",IF(ISERROR(MATCH(B2462,s_teams,0)),FALSE,TRUE)),OR(s_minsal="",s_minsal&lt;=D2462),OR(s_maxsal="",s_maxsal&gt;=D2462),OR(s_minyr="",s_minyr&lt;=A2462),OR(s_maxyr="",s_maxyr&gt;=A2462),OR(s_player="",s_player=C2462)),MAX(F$1:F2461)+1,0)</f>
        <v>0</v>
      </c>
    </row>
    <row r="2463" spans="1:6">
      <c r="A2463" s="20">
        <v>2013</v>
      </c>
      <c r="B2463" s="15" t="s">
        <v>65</v>
      </c>
      <c r="C2463" s="15" t="s">
        <v>1001</v>
      </c>
      <c r="D2463" s="24">
        <v>5144280</v>
      </c>
      <c r="E2463" t="str">
        <f>IF(D2463&lt;VLOOKUP(A2463,Min!A:B,2,FALSE),"Y","")</f>
        <v/>
      </c>
      <c r="F2463">
        <f>IF(AND(OR(s_tmchk="all",IF(ISERROR(MATCH(B2463,s_teams,0)),FALSE,TRUE)),OR(s_minsal="",s_minsal&lt;=D2463),OR(s_maxsal="",s_maxsal&gt;=D2463),OR(s_minyr="",s_minyr&lt;=A2463),OR(s_maxyr="",s_maxyr&gt;=A2463),OR(s_player="",s_player=C2463)),MAX(F$1:F2462)+1,0)</f>
        <v>0</v>
      </c>
    </row>
    <row r="2464" spans="1:6">
      <c r="A2464" s="20">
        <v>2013</v>
      </c>
      <c r="B2464" s="15" t="s">
        <v>65</v>
      </c>
      <c r="C2464" s="15" t="s">
        <v>805</v>
      </c>
      <c r="D2464" s="24">
        <v>4899293</v>
      </c>
      <c r="E2464" t="str">
        <f>IF(D2464&lt;VLOOKUP(A2464,Min!A:B,2,FALSE),"Y","")</f>
        <v/>
      </c>
      <c r="F2464">
        <f>IF(AND(OR(s_tmchk="all",IF(ISERROR(MATCH(B2464,s_teams,0)),FALSE,TRUE)),OR(s_minsal="",s_minsal&lt;=D2464),OR(s_maxsal="",s_maxsal&gt;=D2464),OR(s_minyr="",s_minyr&lt;=A2464),OR(s_maxyr="",s_maxyr&gt;=A2464),OR(s_player="",s_player=C2464)),MAX(F$1:F2463)+1,0)</f>
        <v>0</v>
      </c>
    </row>
    <row r="2465" spans="1:6">
      <c r="A2465" s="20">
        <v>2013</v>
      </c>
      <c r="B2465" s="15" t="s">
        <v>65</v>
      </c>
      <c r="C2465" s="15" t="s">
        <v>4158</v>
      </c>
      <c r="D2465" s="24">
        <v>3500000</v>
      </c>
      <c r="E2465" t="str">
        <f>IF(D2465&lt;VLOOKUP(A2465,Min!A:B,2,FALSE),"Y","")</f>
        <v/>
      </c>
      <c r="F2465">
        <f>IF(AND(OR(s_tmchk="all",IF(ISERROR(MATCH(B2465,s_teams,0)),FALSE,TRUE)),OR(s_minsal="",s_minsal&lt;=D2465),OR(s_maxsal="",s_maxsal&gt;=D2465),OR(s_minyr="",s_minyr&lt;=A2465),OR(s_maxyr="",s_maxyr&gt;=A2465),OR(s_player="",s_player=C2465)),MAX(F$1:F2464)+1,0)</f>
        <v>0</v>
      </c>
    </row>
    <row r="2466" spans="1:6">
      <c r="A2466" s="20">
        <v>2013</v>
      </c>
      <c r="B2466" s="15" t="s">
        <v>65</v>
      </c>
      <c r="C2466" s="15" t="s">
        <v>1298</v>
      </c>
      <c r="D2466" s="24">
        <v>2947800</v>
      </c>
      <c r="E2466" t="str">
        <f>IF(D2466&lt;VLOOKUP(A2466,Min!A:B,2,FALSE),"Y","")</f>
        <v/>
      </c>
      <c r="F2466">
        <f>IF(AND(OR(s_tmchk="all",IF(ISERROR(MATCH(B2466,s_teams,0)),FALSE,TRUE)),OR(s_minsal="",s_minsal&lt;=D2466),OR(s_maxsal="",s_maxsal&gt;=D2466),OR(s_minyr="",s_minyr&lt;=A2466),OR(s_maxyr="",s_maxyr&gt;=A2466),OR(s_player="",s_player=C2466)),MAX(F$1:F2465)+1,0)</f>
        <v>0</v>
      </c>
    </row>
    <row r="2467" spans="1:6">
      <c r="A2467" s="20">
        <v>2013</v>
      </c>
      <c r="B2467" s="15" t="s">
        <v>65</v>
      </c>
      <c r="C2467" s="15" t="s">
        <v>1150</v>
      </c>
      <c r="D2467" s="24">
        <v>2500000</v>
      </c>
      <c r="E2467" t="str">
        <f>IF(D2467&lt;VLOOKUP(A2467,Min!A:B,2,FALSE),"Y","")</f>
        <v/>
      </c>
      <c r="F2467">
        <f>IF(AND(OR(s_tmchk="all",IF(ISERROR(MATCH(B2467,s_teams,0)),FALSE,TRUE)),OR(s_minsal="",s_minsal&lt;=D2467),OR(s_maxsal="",s_maxsal&gt;=D2467),OR(s_minyr="",s_minyr&lt;=A2467),OR(s_maxyr="",s_maxyr&gt;=A2467),OR(s_player="",s_player=C2467)),MAX(F$1:F2466)+1,0)</f>
        <v>0</v>
      </c>
    </row>
    <row r="2468" spans="1:6">
      <c r="A2468" s="20">
        <v>2013</v>
      </c>
      <c r="B2468" s="15" t="s">
        <v>65</v>
      </c>
      <c r="C2468" s="15" t="s">
        <v>2012</v>
      </c>
      <c r="D2468" s="24">
        <v>2323200</v>
      </c>
      <c r="E2468" t="str">
        <f>IF(D2468&lt;VLOOKUP(A2468,Min!A:B,2,FALSE),"Y","")</f>
        <v/>
      </c>
      <c r="F2468">
        <f>IF(AND(OR(s_tmchk="all",IF(ISERROR(MATCH(B2468,s_teams,0)),FALSE,TRUE)),OR(s_minsal="",s_minsal&lt;=D2468),OR(s_maxsal="",s_maxsal&gt;=D2468),OR(s_minyr="",s_minyr&lt;=A2468),OR(s_maxyr="",s_maxyr&gt;=A2468),OR(s_player="",s_player=C2468)),MAX(F$1:F2467)+1,0)</f>
        <v>0</v>
      </c>
    </row>
    <row r="2469" spans="1:6">
      <c r="A2469" s="20">
        <v>2013</v>
      </c>
      <c r="B2469" s="15" t="s">
        <v>65</v>
      </c>
      <c r="C2469" s="15" t="s">
        <v>719</v>
      </c>
      <c r="D2469" s="24">
        <v>2238360</v>
      </c>
      <c r="E2469" t="str">
        <f>IF(D2469&lt;VLOOKUP(A2469,Min!A:B,2,FALSE),"Y","")</f>
        <v/>
      </c>
      <c r="F2469">
        <f>IF(AND(OR(s_tmchk="all",IF(ISERROR(MATCH(B2469,s_teams,0)),FALSE,TRUE)),OR(s_minsal="",s_minsal&lt;=D2469),OR(s_maxsal="",s_maxsal&gt;=D2469),OR(s_minyr="",s_minyr&lt;=A2469),OR(s_maxyr="",s_maxyr&gt;=A2469),OR(s_player="",s_player=C2469)),MAX(F$1:F2468)+1,0)</f>
        <v>0</v>
      </c>
    </row>
    <row r="2470" spans="1:6">
      <c r="A2470" s="20">
        <v>2013</v>
      </c>
      <c r="B2470" s="15" t="s">
        <v>65</v>
      </c>
      <c r="C2470" s="15" t="s">
        <v>3460</v>
      </c>
      <c r="D2470" s="24">
        <v>1223116</v>
      </c>
      <c r="E2470" t="str">
        <f>IF(D2470&lt;VLOOKUP(A2470,Min!A:B,2,FALSE),"Y","")</f>
        <v/>
      </c>
      <c r="F2470">
        <f>IF(AND(OR(s_tmchk="all",IF(ISERROR(MATCH(B2470,s_teams,0)),FALSE,TRUE)),OR(s_minsal="",s_minsal&lt;=D2470),OR(s_maxsal="",s_maxsal&gt;=D2470),OR(s_minyr="",s_minyr&lt;=A2470),OR(s_maxyr="",s_maxyr&gt;=A2470),OR(s_player="",s_player=C2470)),MAX(F$1:F2469)+1,0)</f>
        <v>0</v>
      </c>
    </row>
    <row r="2471" spans="1:6">
      <c r="A2471" s="20">
        <v>2013</v>
      </c>
      <c r="B2471" s="15" t="s">
        <v>65</v>
      </c>
      <c r="C2471" s="15" t="s">
        <v>524</v>
      </c>
      <c r="D2471" s="24">
        <v>1191240</v>
      </c>
      <c r="E2471" t="str">
        <f>IF(D2471&lt;VLOOKUP(A2471,Min!A:B,2,FALSE),"Y","")</f>
        <v/>
      </c>
      <c r="F2471">
        <f>IF(AND(OR(s_tmchk="all",IF(ISERROR(MATCH(B2471,s_teams,0)),FALSE,TRUE)),OR(s_minsal="",s_minsal&lt;=D2471),OR(s_maxsal="",s_maxsal&gt;=D2471),OR(s_minyr="",s_minyr&lt;=A2471),OR(s_maxyr="",s_maxyr&gt;=A2471),OR(s_player="",s_player=C2471)),MAX(F$1:F2470)+1,0)</f>
        <v>0</v>
      </c>
    </row>
    <row r="2472" spans="1:6">
      <c r="A2472" s="20">
        <v>2013</v>
      </c>
      <c r="B2472" s="15" t="s">
        <v>65</v>
      </c>
      <c r="C2472" s="15" t="s">
        <v>1074</v>
      </c>
      <c r="D2472" s="24">
        <v>762195</v>
      </c>
      <c r="E2472" t="str">
        <f>IF(D2472&lt;VLOOKUP(A2472,Min!A:B,2,FALSE),"Y","")</f>
        <v/>
      </c>
      <c r="F2472">
        <f>IF(AND(OR(s_tmchk="all",IF(ISERROR(MATCH(B2472,s_teams,0)),FALSE,TRUE)),OR(s_minsal="",s_minsal&lt;=D2472),OR(s_maxsal="",s_maxsal&gt;=D2472),OR(s_minyr="",s_minyr&lt;=A2472),OR(s_maxyr="",s_maxyr&gt;=A2472),OR(s_player="",s_player=C2472)),MAX(F$1:F2471)+1,0)</f>
        <v>0</v>
      </c>
    </row>
    <row r="2473" spans="1:6">
      <c r="A2473" s="20">
        <v>2013</v>
      </c>
      <c r="B2473" s="15" t="s">
        <v>65</v>
      </c>
      <c r="C2473" s="15" t="s">
        <v>742</v>
      </c>
      <c r="D2473" s="24">
        <v>473604</v>
      </c>
      <c r="E2473" t="str">
        <f>IF(D2473&lt;VLOOKUP(A2473,Min!A:B,2,FALSE),"Y","")</f>
        <v/>
      </c>
      <c r="F2473">
        <f>IF(AND(OR(s_tmchk="all",IF(ISERROR(MATCH(B2473,s_teams,0)),FALSE,TRUE)),OR(s_minsal="",s_minsal&lt;=D2473),OR(s_maxsal="",s_maxsal&gt;=D2473),OR(s_minyr="",s_minyr&lt;=A2473),OR(s_maxyr="",s_maxyr&gt;=A2473),OR(s_player="",s_player=C2473)),MAX(F$1:F2472)+1,0)</f>
        <v>0</v>
      </c>
    </row>
    <row r="2474" spans="1:6">
      <c r="A2474" s="20">
        <v>2013</v>
      </c>
      <c r="B2474" s="15" t="s">
        <v>65</v>
      </c>
      <c r="C2474" s="15" t="s">
        <v>2191</v>
      </c>
      <c r="D2474" s="24">
        <v>473604</v>
      </c>
      <c r="E2474" t="str">
        <f>IF(D2474&lt;VLOOKUP(A2474,Min!A:B,2,FALSE),"Y","")</f>
        <v/>
      </c>
      <c r="F2474">
        <f>IF(AND(OR(s_tmchk="all",IF(ISERROR(MATCH(B2474,s_teams,0)),FALSE,TRUE)),OR(s_minsal="",s_minsal&lt;=D2474),OR(s_maxsal="",s_maxsal&gt;=D2474),OR(s_minyr="",s_minyr&lt;=A2474),OR(s_maxyr="",s_maxyr&gt;=A2474),OR(s_player="",s_player=C2474)),MAX(F$1:F2473)+1,0)</f>
        <v>0</v>
      </c>
    </row>
    <row r="2475" spans="1:6">
      <c r="A2475" s="20">
        <v>2013</v>
      </c>
      <c r="B2475" s="15" t="s">
        <v>65</v>
      </c>
      <c r="C2475" s="15" t="s">
        <v>3988</v>
      </c>
      <c r="D2475" s="24">
        <v>110947</v>
      </c>
      <c r="E2475" t="str">
        <f>IF(D2475&lt;VLOOKUP(A2475,Min!A:B,2,FALSE),"Y","")</f>
        <v>Y</v>
      </c>
      <c r="F2475">
        <f>IF(AND(OR(s_tmchk="all",IF(ISERROR(MATCH(B2475,s_teams,0)),FALSE,TRUE)),OR(s_minsal="",s_minsal&lt;=D2475),OR(s_maxsal="",s_maxsal&gt;=D2475),OR(s_minyr="",s_minyr&lt;=A2475),OR(s_maxyr="",s_maxyr&gt;=A2475),OR(s_player="",s_player=C2475)),MAX(F$1:F2474)+1,0)</f>
        <v>0</v>
      </c>
    </row>
    <row r="2476" spans="1:6">
      <c r="A2476" s="20">
        <v>2013</v>
      </c>
      <c r="B2476" s="15" t="s">
        <v>65</v>
      </c>
      <c r="C2476" s="15" t="s">
        <v>241</v>
      </c>
      <c r="D2476" s="24">
        <v>44835</v>
      </c>
      <c r="E2476" t="str">
        <f>IF(D2476&lt;VLOOKUP(A2476,Min!A:B,2,FALSE),"Y","")</f>
        <v>Y</v>
      </c>
      <c r="F2476">
        <f>IF(AND(OR(s_tmchk="all",IF(ISERROR(MATCH(B2476,s_teams,0)),FALSE,TRUE)),OR(s_minsal="",s_minsal&lt;=D2476),OR(s_maxsal="",s_maxsal&gt;=D2476),OR(s_minyr="",s_minyr&lt;=A2476),OR(s_maxyr="",s_maxyr&gt;=A2476),OR(s_player="",s_player=C2476)),MAX(F$1:F2475)+1,0)</f>
        <v>0</v>
      </c>
    </row>
    <row r="2477" spans="1:6">
      <c r="A2477" s="20">
        <v>2013</v>
      </c>
      <c r="B2477" s="15" t="s">
        <v>67</v>
      </c>
      <c r="C2477" s="15" t="s">
        <v>4561</v>
      </c>
      <c r="D2477" s="24">
        <v>19948799</v>
      </c>
      <c r="E2477" t="str">
        <f>IF(D2477&lt;VLOOKUP(A2477,Min!A:B,2,FALSE),"Y","")</f>
        <v/>
      </c>
      <c r="F2477">
        <f>IF(AND(OR(s_tmchk="all",IF(ISERROR(MATCH(B2477,s_teams,0)),FALSE,TRUE)),OR(s_minsal="",s_minsal&lt;=D2477),OR(s_maxsal="",s_maxsal&gt;=D2477),OR(s_minyr="",s_minyr&lt;=A2477),OR(s_maxyr="",s_maxyr&gt;=A2477),OR(s_player="",s_player=C2477)),MAX(F$1:F2476)+1,0)</f>
        <v>0</v>
      </c>
    </row>
    <row r="2478" spans="1:6">
      <c r="A2478" s="20">
        <v>2013</v>
      </c>
      <c r="B2478" s="15" t="s">
        <v>67</v>
      </c>
      <c r="C2478" s="15" t="s">
        <v>1050</v>
      </c>
      <c r="D2478" s="24">
        <v>19450000</v>
      </c>
      <c r="E2478" t="str">
        <f>IF(D2478&lt;VLOOKUP(A2478,Min!A:B,2,FALSE),"Y","")</f>
        <v/>
      </c>
      <c r="F2478">
        <f>IF(AND(OR(s_tmchk="all",IF(ISERROR(MATCH(B2478,s_teams,0)),FALSE,TRUE)),OR(s_minsal="",s_minsal&lt;=D2478),OR(s_maxsal="",s_maxsal&gt;=D2478),OR(s_minyr="",s_minyr&lt;=A2478),OR(s_maxyr="",s_maxyr&gt;=A2478),OR(s_player="",s_player=C2478)),MAX(F$1:F2477)+1,0)</f>
        <v>0</v>
      </c>
    </row>
    <row r="2479" spans="1:6">
      <c r="A2479" s="20">
        <v>2013</v>
      </c>
      <c r="B2479" s="15" t="s">
        <v>67</v>
      </c>
      <c r="C2479" s="15" t="s">
        <v>1246</v>
      </c>
      <c r="D2479" s="24">
        <v>13604188</v>
      </c>
      <c r="E2479" t="str">
        <f>IF(D2479&lt;VLOOKUP(A2479,Min!A:B,2,FALSE),"Y","")</f>
        <v/>
      </c>
      <c r="F2479">
        <f>IF(AND(OR(s_tmchk="all",IF(ISERROR(MATCH(B2479,s_teams,0)),FALSE,TRUE)),OR(s_minsal="",s_minsal&lt;=D2479),OR(s_maxsal="",s_maxsal&gt;=D2479),OR(s_minyr="",s_minyr&lt;=A2479),OR(s_maxyr="",s_maxyr&gt;=A2479),OR(s_player="",s_player=C2479)),MAX(F$1:F2478)+1,0)</f>
        <v>0</v>
      </c>
    </row>
    <row r="2480" spans="1:6">
      <c r="A2480" s="20">
        <v>2013</v>
      </c>
      <c r="B2480" s="15" t="s">
        <v>67</v>
      </c>
      <c r="C2480" s="15" t="s">
        <v>2523</v>
      </c>
      <c r="D2480" s="24">
        <v>4590338</v>
      </c>
      <c r="E2480" t="str">
        <f>IF(D2480&lt;VLOOKUP(A2480,Min!A:B,2,FALSE),"Y","")</f>
        <v/>
      </c>
      <c r="F2480">
        <f>IF(AND(OR(s_tmchk="all",IF(ISERROR(MATCH(B2480,s_teams,0)),FALSE,TRUE)),OR(s_minsal="",s_minsal&lt;=D2480),OR(s_maxsal="",s_maxsal&gt;=D2480),OR(s_minyr="",s_minyr&lt;=A2480),OR(s_maxyr="",s_maxyr&gt;=A2480),OR(s_player="",s_player=C2480)),MAX(F$1:F2479)+1,0)</f>
        <v>0</v>
      </c>
    </row>
    <row r="2481" spans="1:6">
      <c r="A2481" s="20">
        <v>2013</v>
      </c>
      <c r="B2481" s="15" t="s">
        <v>67</v>
      </c>
      <c r="C2481" s="15" t="s">
        <v>450</v>
      </c>
      <c r="D2481" s="24">
        <v>4054055</v>
      </c>
      <c r="E2481" t="str">
        <f>IF(D2481&lt;VLOOKUP(A2481,Min!A:B,2,FALSE),"Y","")</f>
        <v/>
      </c>
      <c r="F2481">
        <f>IF(AND(OR(s_tmchk="all",IF(ISERROR(MATCH(B2481,s_teams,0)),FALSE,TRUE)),OR(s_minsal="",s_minsal&lt;=D2481),OR(s_maxsal="",s_maxsal&gt;=D2481),OR(s_minyr="",s_minyr&lt;=A2481),OR(s_maxyr="",s_maxyr&gt;=A2481),OR(s_player="",s_player=C2481)),MAX(F$1:F2480)+1,0)</f>
        <v>0</v>
      </c>
    </row>
    <row r="2482" spans="1:6">
      <c r="A2482" s="20">
        <v>2013</v>
      </c>
      <c r="B2482" s="15" t="s">
        <v>67</v>
      </c>
      <c r="C2482" s="15" t="s">
        <v>406</v>
      </c>
      <c r="D2482" s="24">
        <v>3480453</v>
      </c>
      <c r="E2482" t="str">
        <f>IF(D2482&lt;VLOOKUP(A2482,Min!A:B,2,FALSE),"Y","")</f>
        <v/>
      </c>
      <c r="F2482">
        <f>IF(AND(OR(s_tmchk="all",IF(ISERROR(MATCH(B2482,s_teams,0)),FALSE,TRUE)),OR(s_minsal="",s_minsal&lt;=D2482),OR(s_maxsal="",s_maxsal&gt;=D2482),OR(s_minyr="",s_minyr&lt;=A2482),OR(s_maxyr="",s_maxyr&gt;=A2482),OR(s_player="",s_player=C2482)),MAX(F$1:F2481)+1,0)</f>
        <v>0</v>
      </c>
    </row>
    <row r="2483" spans="1:6">
      <c r="A2483" s="20">
        <v>2013</v>
      </c>
      <c r="B2483" s="15" t="s">
        <v>67</v>
      </c>
      <c r="C2483" s="15" t="s">
        <v>4187</v>
      </c>
      <c r="D2483" s="24">
        <v>3090000</v>
      </c>
      <c r="E2483" t="str">
        <f>IF(D2483&lt;VLOOKUP(A2483,Min!A:B,2,FALSE),"Y","")</f>
        <v/>
      </c>
      <c r="F2483">
        <f>IF(AND(OR(s_tmchk="all",IF(ISERROR(MATCH(B2483,s_teams,0)),FALSE,TRUE)),OR(s_minsal="",s_minsal&lt;=D2483),OR(s_maxsal="",s_maxsal&gt;=D2483),OR(s_minyr="",s_minyr&lt;=A2483),OR(s_maxyr="",s_maxyr&gt;=A2483),OR(s_player="",s_player=C2483)),MAX(F$1:F2482)+1,0)</f>
        <v>0</v>
      </c>
    </row>
    <row r="2484" spans="1:6">
      <c r="A2484" s="20">
        <v>2013</v>
      </c>
      <c r="B2484" s="15" t="s">
        <v>67</v>
      </c>
      <c r="C2484" s="15" t="s">
        <v>362</v>
      </c>
      <c r="D2484" s="24">
        <v>2806452</v>
      </c>
      <c r="E2484" t="str">
        <f>IF(D2484&lt;VLOOKUP(A2484,Min!A:B,2,FALSE),"Y","")</f>
        <v/>
      </c>
      <c r="F2484">
        <f>IF(AND(OR(s_tmchk="all",IF(ISERROR(MATCH(B2484,s_teams,0)),FALSE,TRUE)),OR(s_minsal="",s_minsal&lt;=D2484),OR(s_maxsal="",s_maxsal&gt;=D2484),OR(s_minyr="",s_minyr&lt;=A2484),OR(s_maxyr="",s_maxyr&gt;=A2484),OR(s_player="",s_player=C2484)),MAX(F$1:F2483)+1,0)</f>
        <v>0</v>
      </c>
    </row>
    <row r="2485" spans="1:6">
      <c r="A2485" s="20">
        <v>2013</v>
      </c>
      <c r="B2485" s="15" t="s">
        <v>67</v>
      </c>
      <c r="C2485" s="15" t="s">
        <v>357</v>
      </c>
      <c r="D2485" s="24">
        <v>1680360</v>
      </c>
      <c r="E2485" t="str">
        <f>IF(D2485&lt;VLOOKUP(A2485,Min!A:B,2,FALSE),"Y","")</f>
        <v/>
      </c>
      <c r="F2485">
        <f>IF(AND(OR(s_tmchk="all",IF(ISERROR(MATCH(B2485,s_teams,0)),FALSE,TRUE)),OR(s_minsal="",s_minsal&lt;=D2485),OR(s_maxsal="",s_maxsal&gt;=D2485),OR(s_minyr="",s_minyr&lt;=A2485),OR(s_maxyr="",s_maxyr&gt;=A2485),OR(s_player="",s_player=C2485)),MAX(F$1:F2484)+1,0)</f>
        <v>0</v>
      </c>
    </row>
    <row r="2486" spans="1:6">
      <c r="A2486" s="20">
        <v>2013</v>
      </c>
      <c r="B2486" s="15" t="s">
        <v>67</v>
      </c>
      <c r="C2486" s="15" t="s">
        <v>4194</v>
      </c>
      <c r="D2486" s="24">
        <v>1675000</v>
      </c>
      <c r="E2486" t="str">
        <f>IF(D2486&lt;VLOOKUP(A2486,Min!A:B,2,FALSE),"Y","")</f>
        <v/>
      </c>
      <c r="F2486">
        <f>IF(AND(OR(s_tmchk="all",IF(ISERROR(MATCH(B2486,s_teams,0)),FALSE,TRUE)),OR(s_minsal="",s_minsal&lt;=D2486),OR(s_maxsal="",s_maxsal&gt;=D2486),OR(s_minyr="",s_minyr&lt;=A2486),OR(s_maxyr="",s_maxyr&gt;=A2486),OR(s_player="",s_player=C2486)),MAX(F$1:F2485)+1,0)</f>
        <v>0</v>
      </c>
    </row>
    <row r="2487" spans="1:6">
      <c r="A2487" s="20">
        <v>2013</v>
      </c>
      <c r="B2487" s="15" t="s">
        <v>67</v>
      </c>
      <c r="C2487" s="15" t="s">
        <v>4196</v>
      </c>
      <c r="D2487" s="24">
        <v>1352181</v>
      </c>
      <c r="E2487" t="str">
        <f>IF(D2487&lt;VLOOKUP(A2487,Min!A:B,2,FALSE),"Y","")</f>
        <v/>
      </c>
      <c r="F2487">
        <f>IF(AND(OR(s_tmchk="all",IF(ISERROR(MATCH(B2487,s_teams,0)),FALSE,TRUE)),OR(s_minsal="",s_minsal&lt;=D2487),OR(s_maxsal="",s_maxsal&gt;=D2487),OR(s_minyr="",s_minyr&lt;=A2487),OR(s_maxyr="",s_maxyr&gt;=A2487),OR(s_player="",s_player=C2487)),MAX(F$1:F2486)+1,0)</f>
        <v>0</v>
      </c>
    </row>
    <row r="2488" spans="1:6">
      <c r="A2488" s="20">
        <v>2013</v>
      </c>
      <c r="B2488" s="15" t="s">
        <v>67</v>
      </c>
      <c r="C2488" s="15" t="s">
        <v>4198</v>
      </c>
      <c r="D2488" s="24">
        <v>1352181</v>
      </c>
      <c r="E2488" t="str">
        <f>IF(D2488&lt;VLOOKUP(A2488,Min!A:B,2,FALSE),"Y","")</f>
        <v/>
      </c>
      <c r="F2488">
        <f>IF(AND(OR(s_tmchk="all",IF(ISERROR(MATCH(B2488,s_teams,0)),FALSE,TRUE)),OR(s_minsal="",s_minsal&lt;=D2488),OR(s_maxsal="",s_maxsal&gt;=D2488),OR(s_minyr="",s_minyr&lt;=A2488),OR(s_maxyr="",s_maxyr&gt;=A2488),OR(s_player="",s_player=C2488)),MAX(F$1:F2487)+1,0)</f>
        <v>0</v>
      </c>
    </row>
    <row r="2489" spans="1:6">
      <c r="A2489" s="20">
        <v>2013</v>
      </c>
      <c r="B2489" s="15" t="s">
        <v>67</v>
      </c>
      <c r="C2489" s="15" t="s">
        <v>4200</v>
      </c>
      <c r="D2489" s="24">
        <v>854389</v>
      </c>
      <c r="E2489" t="str">
        <f>IF(D2489&lt;VLOOKUP(A2489,Min!A:B,2,FALSE),"Y","")</f>
        <v/>
      </c>
      <c r="F2489">
        <f>IF(AND(OR(s_tmchk="all",IF(ISERROR(MATCH(B2489,s_teams,0)),FALSE,TRUE)),OR(s_minsal="",s_minsal&lt;=D2489),OR(s_maxsal="",s_maxsal&gt;=D2489),OR(s_minyr="",s_minyr&lt;=A2489),OR(s_maxyr="",s_maxyr&gt;=A2489),OR(s_player="",s_player=C2489)),MAX(F$1:F2488)+1,0)</f>
        <v>0</v>
      </c>
    </row>
    <row r="2490" spans="1:6">
      <c r="A2490" s="20">
        <v>2013</v>
      </c>
      <c r="B2490" s="15" t="s">
        <v>67</v>
      </c>
      <c r="C2490" s="15" t="s">
        <v>1172</v>
      </c>
      <c r="D2490" s="24">
        <v>473604</v>
      </c>
      <c r="E2490" t="str">
        <f>IF(D2490&lt;VLOOKUP(A2490,Min!A:B,2,FALSE),"Y","")</f>
        <v/>
      </c>
      <c r="F2490">
        <f>IF(AND(OR(s_tmchk="all",IF(ISERROR(MATCH(B2490,s_teams,0)),FALSE,TRUE)),OR(s_minsal="",s_minsal&lt;=D2490),OR(s_maxsal="",s_maxsal&gt;=D2490),OR(s_minyr="",s_minyr&lt;=A2490),OR(s_maxyr="",s_maxyr&gt;=A2490),OR(s_player="",s_player=C2490)),MAX(F$1:F2489)+1,0)</f>
        <v>0</v>
      </c>
    </row>
    <row r="2491" spans="1:6">
      <c r="A2491" s="20">
        <v>2013</v>
      </c>
      <c r="B2491" s="15" t="s">
        <v>67</v>
      </c>
      <c r="C2491" s="15" t="s">
        <v>733</v>
      </c>
      <c r="D2491" s="24">
        <v>473604</v>
      </c>
      <c r="E2491" t="str">
        <f>IF(D2491&lt;VLOOKUP(A2491,Min!A:B,2,FALSE),"Y","")</f>
        <v/>
      </c>
      <c r="F2491">
        <f>IF(AND(OR(s_tmchk="all",IF(ISERROR(MATCH(B2491,s_teams,0)),FALSE,TRUE)),OR(s_minsal="",s_minsal&lt;=D2491),OR(s_maxsal="",s_maxsal&gt;=D2491),OR(s_minyr="",s_minyr&lt;=A2491),OR(s_maxyr="",s_maxyr&gt;=A2491),OR(s_player="",s_player=C2491)),MAX(F$1:F2490)+1,0)</f>
        <v>0</v>
      </c>
    </row>
    <row r="2492" spans="1:6">
      <c r="A2492" s="20">
        <v>2013</v>
      </c>
      <c r="B2492" s="15" t="s">
        <v>67</v>
      </c>
      <c r="C2492" s="15" t="s">
        <v>2121</v>
      </c>
      <c r="D2492" s="24">
        <v>437470</v>
      </c>
      <c r="E2492" t="str">
        <f>IF(D2492&lt;VLOOKUP(A2492,Min!A:B,2,FALSE),"Y","")</f>
        <v>Y</v>
      </c>
      <c r="F2492">
        <f>IF(AND(OR(s_tmchk="all",IF(ISERROR(MATCH(B2492,s_teams,0)),FALSE,TRUE)),OR(s_minsal="",s_minsal&lt;=D2492),OR(s_maxsal="",s_maxsal&gt;=D2492),OR(s_minyr="",s_minyr&lt;=A2492),OR(s_maxyr="",s_maxyr&gt;=A2492),OR(s_player="",s_player=C2492)),MAX(F$1:F2491)+1,0)</f>
        <v>0</v>
      </c>
    </row>
    <row r="2493" spans="1:6">
      <c r="A2493" s="20">
        <v>2013</v>
      </c>
      <c r="B2493" s="15" t="s">
        <v>71</v>
      </c>
      <c r="C2493" s="15" t="s">
        <v>1091</v>
      </c>
      <c r="D2493" s="24">
        <v>16669630</v>
      </c>
      <c r="E2493" t="str">
        <f>IF(D2493&lt;VLOOKUP(A2493,Min!A:B,2,FALSE),"Y","")</f>
        <v/>
      </c>
      <c r="F2493">
        <f>IF(AND(OR(s_tmchk="all",IF(ISERROR(MATCH(B2493,s_teams,0)),FALSE,TRUE)),OR(s_minsal="",s_minsal&lt;=D2493),OR(s_maxsal="",s_maxsal&gt;=D2493),OR(s_minyr="",s_minyr&lt;=A2493),OR(s_maxyr="",s_maxyr&gt;=A2493),OR(s_player="",s_player=C2493)),MAX(F$1:F2492)+1,0)</f>
        <v>0</v>
      </c>
    </row>
    <row r="2494" spans="1:6">
      <c r="A2494" s="20">
        <v>2013</v>
      </c>
      <c r="B2494" s="15" t="s">
        <v>71</v>
      </c>
      <c r="C2494" s="15" t="s">
        <v>1095</v>
      </c>
      <c r="D2494" s="24">
        <v>13668750</v>
      </c>
      <c r="E2494" t="str">
        <f>IF(D2494&lt;VLOOKUP(A2494,Min!A:B,2,FALSE),"Y","")</f>
        <v/>
      </c>
      <c r="F2494">
        <f>IF(AND(OR(s_tmchk="all",IF(ISERROR(MATCH(B2494,s_teams,0)),FALSE,TRUE)),OR(s_minsal="",s_minsal&lt;=D2494),OR(s_maxsal="",s_maxsal&gt;=D2494),OR(s_minyr="",s_minyr&lt;=A2494),OR(s_maxyr="",s_maxyr&gt;=A2494),OR(s_player="",s_player=C2494)),MAX(F$1:F2493)+1,0)</f>
        <v>0</v>
      </c>
    </row>
    <row r="2495" spans="1:6">
      <c r="A2495" s="20">
        <v>2013</v>
      </c>
      <c r="B2495" s="15" t="s">
        <v>71</v>
      </c>
      <c r="C2495" s="15" t="s">
        <v>947</v>
      </c>
      <c r="D2495" s="24">
        <v>12439675</v>
      </c>
      <c r="E2495" t="str">
        <f>IF(D2495&lt;VLOOKUP(A2495,Min!A:B,2,FALSE),"Y","")</f>
        <v/>
      </c>
      <c r="F2495">
        <f>IF(AND(OR(s_tmchk="all",IF(ISERROR(MATCH(B2495,s_teams,0)),FALSE,TRUE)),OR(s_minsal="",s_minsal&lt;=D2495),OR(s_maxsal="",s_maxsal&gt;=D2495),OR(s_minyr="",s_minyr&lt;=A2495),OR(s_maxyr="",s_maxyr&gt;=A2495),OR(s_player="",s_player=C2495)),MAX(F$1:F2494)+1,0)</f>
        <v>0</v>
      </c>
    </row>
    <row r="2496" spans="1:6">
      <c r="A2496" s="20">
        <v>2013</v>
      </c>
      <c r="B2496" s="15" t="s">
        <v>71</v>
      </c>
      <c r="C2496" s="15" t="s">
        <v>1016</v>
      </c>
      <c r="D2496" s="24">
        <v>7800531</v>
      </c>
      <c r="E2496" t="str">
        <f>IF(D2496&lt;VLOOKUP(A2496,Min!A:B,2,FALSE),"Y","")</f>
        <v/>
      </c>
      <c r="F2496">
        <f>IF(AND(OR(s_tmchk="all",IF(ISERROR(MATCH(B2496,s_teams,0)),FALSE,TRUE)),OR(s_minsal="",s_minsal&lt;=D2496),OR(s_maxsal="",s_maxsal&gt;=D2496),OR(s_minyr="",s_minyr&lt;=A2496),OR(s_maxyr="",s_maxyr&gt;=A2496),OR(s_player="",s_player=C2496)),MAX(F$1:F2495)+1,0)</f>
        <v>0</v>
      </c>
    </row>
    <row r="2497" spans="1:6">
      <c r="A2497" s="20">
        <v>2013</v>
      </c>
      <c r="B2497" s="15" t="s">
        <v>71</v>
      </c>
      <c r="C2497" s="15" t="s">
        <v>117</v>
      </c>
      <c r="D2497" s="24">
        <v>3600000</v>
      </c>
      <c r="E2497" t="str">
        <f>IF(D2497&lt;VLOOKUP(A2497,Min!A:B,2,FALSE),"Y","")</f>
        <v/>
      </c>
      <c r="F2497">
        <f>IF(AND(OR(s_tmchk="all",IF(ISERROR(MATCH(B2497,s_teams,0)),FALSE,TRUE)),OR(s_minsal="",s_minsal&lt;=D2497),OR(s_maxsal="",s_maxsal&gt;=D2497),OR(s_minyr="",s_minyr&lt;=A2497),OR(s_maxyr="",s_maxyr&gt;=A2497),OR(s_player="",s_player=C2497)),MAX(F$1:F2496)+1,0)</f>
        <v>0</v>
      </c>
    </row>
    <row r="2498" spans="1:6">
      <c r="A2498" s="20">
        <v>2013</v>
      </c>
      <c r="B2498" s="15" t="s">
        <v>71</v>
      </c>
      <c r="C2498" s="15" t="s">
        <v>1107</v>
      </c>
      <c r="D2498" s="24">
        <v>2929332</v>
      </c>
      <c r="E2498" t="str">
        <f>IF(D2498&lt;VLOOKUP(A2498,Min!A:B,2,FALSE),"Y","")</f>
        <v/>
      </c>
      <c r="F2498">
        <f>IF(AND(OR(s_tmchk="all",IF(ISERROR(MATCH(B2498,s_teams,0)),FALSE,TRUE)),OR(s_minsal="",s_minsal&lt;=D2498),OR(s_maxsal="",s_maxsal&gt;=D2498),OR(s_minyr="",s_minyr&lt;=A2498),OR(s_maxyr="",s_maxyr&gt;=A2498),OR(s_player="",s_player=C2498)),MAX(F$1:F2497)+1,0)</f>
        <v>0</v>
      </c>
    </row>
    <row r="2499" spans="1:6">
      <c r="A2499" s="20">
        <v>2013</v>
      </c>
      <c r="B2499" s="15" t="s">
        <v>71</v>
      </c>
      <c r="C2499" s="15" t="s">
        <v>1100</v>
      </c>
      <c r="D2499" s="24">
        <v>2253062</v>
      </c>
      <c r="E2499" t="str">
        <f>IF(D2499&lt;VLOOKUP(A2499,Min!A:B,2,FALSE),"Y","")</f>
        <v/>
      </c>
      <c r="F2499">
        <f>IF(AND(OR(s_tmchk="all",IF(ISERROR(MATCH(B2499,s_teams,0)),FALSE,TRUE)),OR(s_minsal="",s_minsal&lt;=D2499),OR(s_maxsal="",s_maxsal&gt;=D2499),OR(s_minyr="",s_minyr&lt;=A2499),OR(s_maxyr="",s_maxyr&gt;=A2499),OR(s_player="",s_player=C2499)),MAX(F$1:F2498)+1,0)</f>
        <v>0</v>
      </c>
    </row>
    <row r="2500" spans="1:6">
      <c r="A2500" s="20">
        <v>2013</v>
      </c>
      <c r="B2500" s="15" t="s">
        <v>71</v>
      </c>
      <c r="C2500" s="15" t="s">
        <v>285</v>
      </c>
      <c r="D2500" s="24">
        <v>2020200</v>
      </c>
      <c r="E2500" t="str">
        <f>IF(D2500&lt;VLOOKUP(A2500,Min!A:B,2,FALSE),"Y","")</f>
        <v/>
      </c>
      <c r="F2500">
        <f>IF(AND(OR(s_tmchk="all",IF(ISERROR(MATCH(B2500,s_teams,0)),FALSE,TRUE)),OR(s_minsal="",s_minsal&lt;=D2500),OR(s_maxsal="",s_maxsal&gt;=D2500),OR(s_minyr="",s_minyr&lt;=A2500),OR(s_maxyr="",s_maxyr&gt;=A2500),OR(s_player="",s_player=C2500)),MAX(F$1:F2499)+1,0)</f>
        <v>0</v>
      </c>
    </row>
    <row r="2501" spans="1:6">
      <c r="A2501" s="20">
        <v>2013</v>
      </c>
      <c r="B2501" s="15" t="s">
        <v>71</v>
      </c>
      <c r="C2501" s="15" t="s">
        <v>505</v>
      </c>
      <c r="D2501" s="24">
        <v>1243080</v>
      </c>
      <c r="E2501" t="str">
        <f>IF(D2501&lt;VLOOKUP(A2501,Min!A:B,2,FALSE),"Y","")</f>
        <v/>
      </c>
      <c r="F2501">
        <f>IF(AND(OR(s_tmchk="all",IF(ISERROR(MATCH(B2501,s_teams,0)),FALSE,TRUE)),OR(s_minsal="",s_minsal&lt;=D2501),OR(s_maxsal="",s_maxsal&gt;=D2501),OR(s_minyr="",s_minyr&lt;=A2501),OR(s_maxyr="",s_maxyr&gt;=A2501),OR(s_player="",s_player=C2501)),MAX(F$1:F2500)+1,0)</f>
        <v>0</v>
      </c>
    </row>
    <row r="2502" spans="1:6">
      <c r="A2502" s="20">
        <v>2013</v>
      </c>
      <c r="B2502" s="15" t="s">
        <v>71</v>
      </c>
      <c r="C2502" s="15" t="s">
        <v>3269</v>
      </c>
      <c r="D2502" s="24">
        <v>1200000</v>
      </c>
      <c r="E2502" t="str">
        <f>IF(D2502&lt;VLOOKUP(A2502,Min!A:B,2,FALSE),"Y","")</f>
        <v/>
      </c>
      <c r="F2502">
        <f>IF(AND(OR(s_tmchk="all",IF(ISERROR(MATCH(B2502,s_teams,0)),FALSE,TRUE)),OR(s_minsal="",s_minsal&lt;=D2502),OR(s_maxsal="",s_maxsal&gt;=D2502),OR(s_minyr="",s_minyr&lt;=A2502),OR(s_maxyr="",s_maxyr&gt;=A2502),OR(s_player="",s_player=C2502)),MAX(F$1:F2501)+1,0)</f>
        <v>0</v>
      </c>
    </row>
    <row r="2503" spans="1:6">
      <c r="A2503" s="20">
        <v>2013</v>
      </c>
      <c r="B2503" s="15" t="s">
        <v>71</v>
      </c>
      <c r="C2503" s="15" t="s">
        <v>2778</v>
      </c>
      <c r="D2503" s="24">
        <v>1069509</v>
      </c>
      <c r="E2503" t="str">
        <f>IF(D2503&lt;VLOOKUP(A2503,Min!A:B,2,FALSE),"Y","")</f>
        <v/>
      </c>
      <c r="F2503">
        <f>IF(AND(OR(s_tmchk="all",IF(ISERROR(MATCH(B2503,s_teams,0)),FALSE,TRUE)),OR(s_minsal="",s_minsal&lt;=D2503),OR(s_maxsal="",s_maxsal&gt;=D2503),OR(s_minyr="",s_minyr&lt;=A2503),OR(s_maxyr="",s_maxyr&gt;=A2503),OR(s_player="",s_player=C2503)),MAX(F$1:F2502)+1,0)</f>
        <v>0</v>
      </c>
    </row>
    <row r="2504" spans="1:6">
      <c r="A2504" s="20">
        <v>2013</v>
      </c>
      <c r="B2504" s="15" t="s">
        <v>71</v>
      </c>
      <c r="C2504" s="15" t="s">
        <v>182</v>
      </c>
      <c r="D2504" s="24">
        <v>1035960</v>
      </c>
      <c r="E2504" t="str">
        <f>IF(D2504&lt;VLOOKUP(A2504,Min!A:B,2,FALSE),"Y","")</f>
        <v/>
      </c>
      <c r="F2504">
        <f>IF(AND(OR(s_tmchk="all",IF(ISERROR(MATCH(B2504,s_teams,0)),FALSE,TRUE)),OR(s_minsal="",s_minsal&lt;=D2504),OR(s_maxsal="",s_maxsal&gt;=D2504),OR(s_minyr="",s_minyr&lt;=A2504),OR(s_maxyr="",s_maxyr&gt;=A2504),OR(s_player="",s_player=C2504)),MAX(F$1:F2503)+1,0)</f>
        <v>0</v>
      </c>
    </row>
    <row r="2505" spans="1:6">
      <c r="A2505" s="20">
        <v>2013</v>
      </c>
      <c r="B2505" s="15" t="s">
        <v>71</v>
      </c>
      <c r="C2505" s="15" t="s">
        <v>996</v>
      </c>
      <c r="D2505" s="24">
        <v>762195</v>
      </c>
      <c r="E2505" t="str">
        <f>IF(D2505&lt;VLOOKUP(A2505,Min!A:B,2,FALSE),"Y","")</f>
        <v/>
      </c>
      <c r="F2505">
        <f>IF(AND(OR(s_tmchk="all",IF(ISERROR(MATCH(B2505,s_teams,0)),FALSE,TRUE)),OR(s_minsal="",s_minsal&lt;=D2505),OR(s_maxsal="",s_maxsal&gt;=D2505),OR(s_minyr="",s_minyr&lt;=A2505),OR(s_maxyr="",s_maxyr&gt;=A2505),OR(s_player="",s_player=C2505)),MAX(F$1:F2504)+1,0)</f>
        <v>0</v>
      </c>
    </row>
    <row r="2506" spans="1:6">
      <c r="A2506" s="20">
        <v>2013</v>
      </c>
      <c r="B2506" s="15" t="s">
        <v>71</v>
      </c>
      <c r="C2506" s="15" t="s">
        <v>3365</v>
      </c>
      <c r="D2506" s="24">
        <v>757712</v>
      </c>
      <c r="E2506" t="str">
        <f>IF(D2506&lt;VLOOKUP(A2506,Min!A:B,2,FALSE),"Y","")</f>
        <v/>
      </c>
      <c r="F2506">
        <f>IF(AND(OR(s_tmchk="all",IF(ISERROR(MATCH(B2506,s_teams,0)),FALSE,TRUE)),OR(s_minsal="",s_minsal&lt;=D2506),OR(s_maxsal="",s_maxsal&gt;=D2506),OR(s_minyr="",s_minyr&lt;=A2506),OR(s_maxyr="",s_maxyr&gt;=A2506),OR(s_player="",s_player=C2506)),MAX(F$1:F2505)+1,0)</f>
        <v>0</v>
      </c>
    </row>
    <row r="2507" spans="1:6">
      <c r="A2507" s="20">
        <v>2013</v>
      </c>
      <c r="B2507" s="15" t="s">
        <v>71</v>
      </c>
      <c r="C2507" s="15" t="s">
        <v>3265</v>
      </c>
      <c r="D2507" s="24">
        <v>413608</v>
      </c>
      <c r="E2507" t="str">
        <f>IF(D2507&lt;VLOOKUP(A2507,Min!A:B,2,FALSE),"Y","")</f>
        <v>Y</v>
      </c>
      <c r="F2507">
        <f>IF(AND(OR(s_tmchk="all",IF(ISERROR(MATCH(B2507,s_teams,0)),FALSE,TRUE)),OR(s_minsal="",s_minsal&lt;=D2507),OR(s_maxsal="",s_maxsal&gt;=D2507),OR(s_minyr="",s_minyr&lt;=A2507),OR(s_maxyr="",s_maxyr&gt;=A2507),OR(s_player="",s_player=C2507)),MAX(F$1:F2506)+1,0)</f>
        <v>0</v>
      </c>
    </row>
    <row r="2508" spans="1:6">
      <c r="A2508" s="20">
        <v>2013</v>
      </c>
      <c r="B2508" s="15" t="s">
        <v>73</v>
      </c>
      <c r="C2508" s="15" t="s">
        <v>3287</v>
      </c>
      <c r="D2508" s="24">
        <v>20807922</v>
      </c>
      <c r="E2508" t="str">
        <f>IF(D2508&lt;VLOOKUP(A2508,Min!A:B,2,FALSE),"Y","")</f>
        <v/>
      </c>
      <c r="F2508">
        <f>IF(AND(OR(s_tmchk="all",IF(ISERROR(MATCH(B2508,s_teams,0)),FALSE,TRUE)),OR(s_minsal="",s_minsal&lt;=D2508),OR(s_maxsal="",s_maxsal&gt;=D2508),OR(s_minyr="",s_minyr&lt;=A2508),OR(s_maxyr="",s_maxyr&gt;=A2508),OR(s_player="",s_player=C2508)),MAX(F$1:F2507)+1,0)</f>
        <v>0</v>
      </c>
    </row>
    <row r="2509" spans="1:6">
      <c r="A2509" s="20">
        <v>2013</v>
      </c>
      <c r="B2509" s="15" t="s">
        <v>73</v>
      </c>
      <c r="C2509" s="15" t="s">
        <v>1978</v>
      </c>
      <c r="D2509" s="24">
        <v>11815850</v>
      </c>
      <c r="E2509" t="str">
        <f>IF(D2509&lt;VLOOKUP(A2509,Min!A:B,2,FALSE),"Y","")</f>
        <v/>
      </c>
      <c r="F2509">
        <f>IF(AND(OR(s_tmchk="all",IF(ISERROR(MATCH(B2509,s_teams,0)),FALSE,TRUE)),OR(s_minsal="",s_minsal&lt;=D2509),OR(s_maxsal="",s_maxsal&gt;=D2509),OR(s_minyr="",s_minyr&lt;=A2509),OR(s_maxyr="",s_maxyr&gt;=A2509),OR(s_player="",s_player=C2509)),MAX(F$1:F2508)+1,0)</f>
        <v>0</v>
      </c>
    </row>
    <row r="2510" spans="1:6">
      <c r="A2510" s="20">
        <v>2013</v>
      </c>
      <c r="B2510" s="15" t="s">
        <v>73</v>
      </c>
      <c r="C2510" s="15" t="s">
        <v>447</v>
      </c>
      <c r="D2510" s="24">
        <v>8600000</v>
      </c>
      <c r="E2510" t="str">
        <f>IF(D2510&lt;VLOOKUP(A2510,Min!A:B,2,FALSE),"Y","")</f>
        <v/>
      </c>
      <c r="F2510">
        <f>IF(AND(OR(s_tmchk="all",IF(ISERROR(MATCH(B2510,s_teams,0)),FALSE,TRUE)),OR(s_minsal="",s_minsal&lt;=D2510),OR(s_maxsal="",s_maxsal&gt;=D2510),OR(s_minyr="",s_minyr&lt;=A2510),OR(s_maxyr="",s_maxyr&gt;=A2510),OR(s_player="",s_player=C2510)),MAX(F$1:F2509)+1,0)</f>
        <v>0</v>
      </c>
    </row>
    <row r="2511" spans="1:6">
      <c r="A2511" s="20">
        <v>2013</v>
      </c>
      <c r="B2511" s="15" t="s">
        <v>73</v>
      </c>
      <c r="C2511" s="15" t="s">
        <v>1054</v>
      </c>
      <c r="D2511" s="24">
        <v>7750000</v>
      </c>
      <c r="E2511" t="str">
        <f>IF(D2511&lt;VLOOKUP(A2511,Min!A:B,2,FALSE),"Y","")</f>
        <v/>
      </c>
      <c r="F2511">
        <f>IF(AND(OR(s_tmchk="all",IF(ISERROR(MATCH(B2511,s_teams,0)),FALSE,TRUE)),OR(s_minsal="",s_minsal&lt;=D2511),OR(s_maxsal="",s_maxsal&gt;=D2511),OR(s_minyr="",s_minyr&lt;=A2511),OR(s_maxyr="",s_maxyr&gt;=A2511),OR(s_player="",s_player=C2511)),MAX(F$1:F2510)+1,0)</f>
        <v>0</v>
      </c>
    </row>
    <row r="2512" spans="1:6">
      <c r="A2512" s="20">
        <v>2013</v>
      </c>
      <c r="B2512" s="15" t="s">
        <v>73</v>
      </c>
      <c r="C2512" s="15" t="s">
        <v>876</v>
      </c>
      <c r="D2512" s="24">
        <v>7372000</v>
      </c>
      <c r="E2512" t="str">
        <f>IF(D2512&lt;VLOOKUP(A2512,Min!A:B,2,FALSE),"Y","")</f>
        <v/>
      </c>
      <c r="F2512">
        <f>IF(AND(OR(s_tmchk="all",IF(ISERROR(MATCH(B2512,s_teams,0)),FALSE,TRUE)),OR(s_minsal="",s_minsal&lt;=D2512),OR(s_maxsal="",s_maxsal&gt;=D2512),OR(s_minyr="",s_minyr&lt;=A2512),OR(s_maxyr="",s_maxyr&gt;=A2512),OR(s_player="",s_player=C2512)),MAX(F$1:F2511)+1,0)</f>
        <v>0</v>
      </c>
    </row>
    <row r="2513" spans="1:6">
      <c r="A2513" s="20">
        <v>2013</v>
      </c>
      <c r="B2513" s="15" t="s">
        <v>73</v>
      </c>
      <c r="C2513" s="15" t="s">
        <v>2282</v>
      </c>
      <c r="D2513" s="24">
        <v>6687400</v>
      </c>
      <c r="E2513" t="str">
        <f>IF(D2513&lt;VLOOKUP(A2513,Min!A:B,2,FALSE),"Y","")</f>
        <v/>
      </c>
      <c r="F2513">
        <f>IF(AND(OR(s_tmchk="all",IF(ISERROR(MATCH(B2513,s_teams,0)),FALSE,TRUE)),OR(s_minsal="",s_minsal&lt;=D2513),OR(s_maxsal="",s_maxsal&gt;=D2513),OR(s_minyr="",s_minyr&lt;=A2513),OR(s_maxyr="",s_maxyr&gt;=A2513),OR(s_player="",s_player=C2513)),MAX(F$1:F2512)+1,0)</f>
        <v>0</v>
      </c>
    </row>
    <row r="2514" spans="1:6">
      <c r="A2514" s="20">
        <v>2013</v>
      </c>
      <c r="B2514" s="15" t="s">
        <v>73</v>
      </c>
      <c r="C2514" s="15" t="s">
        <v>1980</v>
      </c>
      <c r="D2514" s="24">
        <v>6400000</v>
      </c>
      <c r="E2514" t="str">
        <f>IF(D2514&lt;VLOOKUP(A2514,Min!A:B,2,FALSE),"Y","")</f>
        <v/>
      </c>
      <c r="F2514">
        <f>IF(AND(OR(s_tmchk="all",IF(ISERROR(MATCH(B2514,s_teams,0)),FALSE,TRUE)),OR(s_minsal="",s_minsal&lt;=D2514),OR(s_maxsal="",s_maxsal&gt;=D2514),OR(s_minyr="",s_minyr&lt;=A2514),OR(s_maxyr="",s_maxyr&gt;=A2514),OR(s_player="",s_player=C2514)),MAX(F$1:F2513)+1,0)</f>
        <v>0</v>
      </c>
    </row>
    <row r="2515" spans="1:6">
      <c r="A2515" s="20">
        <v>2013</v>
      </c>
      <c r="B2515" s="15" t="s">
        <v>73</v>
      </c>
      <c r="C2515" s="15" t="s">
        <v>4242</v>
      </c>
      <c r="D2515" s="24">
        <v>4000000</v>
      </c>
      <c r="E2515" t="str">
        <f>IF(D2515&lt;VLOOKUP(A2515,Min!A:B,2,FALSE),"Y","")</f>
        <v/>
      </c>
      <c r="F2515">
        <f>IF(AND(OR(s_tmchk="all",IF(ISERROR(MATCH(B2515,s_teams,0)),FALSE,TRUE)),OR(s_minsal="",s_minsal&lt;=D2515),OR(s_maxsal="",s_maxsal&gt;=D2515),OR(s_minyr="",s_minyr&lt;=A2515),OR(s_maxyr="",s_maxyr&gt;=A2515),OR(s_player="",s_player=C2515)),MAX(F$1:F2514)+1,0)</f>
        <v>0</v>
      </c>
    </row>
    <row r="2516" spans="1:6">
      <c r="A2516" s="20">
        <v>2013</v>
      </c>
      <c r="B2516" s="15" t="s">
        <v>73</v>
      </c>
      <c r="C2516" s="15" t="s">
        <v>3300</v>
      </c>
      <c r="D2516" s="24">
        <v>2627400</v>
      </c>
      <c r="E2516" t="str">
        <f>IF(D2516&lt;VLOOKUP(A2516,Min!A:B,2,FALSE),"Y","")</f>
        <v/>
      </c>
      <c r="F2516">
        <f>IF(AND(OR(s_tmchk="all",IF(ISERROR(MATCH(B2516,s_teams,0)),FALSE,TRUE)),OR(s_minsal="",s_minsal&lt;=D2516),OR(s_maxsal="",s_maxsal&gt;=D2516),OR(s_minyr="",s_minyr&lt;=A2516),OR(s_maxyr="",s_maxyr&gt;=A2516),OR(s_player="",s_player=C2516)),MAX(F$1:F2515)+1,0)</f>
        <v>0</v>
      </c>
    </row>
    <row r="2517" spans="1:6">
      <c r="A2517" s="20">
        <v>2013</v>
      </c>
      <c r="B2517" s="15" t="s">
        <v>73</v>
      </c>
      <c r="C2517" s="15" t="s">
        <v>1134</v>
      </c>
      <c r="D2517" s="24">
        <v>1768800</v>
      </c>
      <c r="E2517" t="str">
        <f>IF(D2517&lt;VLOOKUP(A2517,Min!A:B,2,FALSE),"Y","")</f>
        <v/>
      </c>
      <c r="F2517">
        <f>IF(AND(OR(s_tmchk="all",IF(ISERROR(MATCH(B2517,s_teams,0)),FALSE,TRUE)),OR(s_minsal="",s_minsal&lt;=D2517),OR(s_maxsal="",s_maxsal&gt;=D2517),OR(s_minyr="",s_minyr&lt;=A2517),OR(s_maxyr="",s_maxyr&gt;=A2517),OR(s_player="",s_player=C2517)),MAX(F$1:F2516)+1,0)</f>
        <v>0</v>
      </c>
    </row>
    <row r="2518" spans="1:6">
      <c r="A2518" s="20">
        <v>2013</v>
      </c>
      <c r="B2518" s="15" t="s">
        <v>73</v>
      </c>
      <c r="C2518" s="15" t="s">
        <v>1318</v>
      </c>
      <c r="D2518" s="24">
        <v>1731960</v>
      </c>
      <c r="E2518" t="str">
        <f>IF(D2518&lt;VLOOKUP(A2518,Min!A:B,2,FALSE),"Y","")</f>
        <v/>
      </c>
      <c r="F2518">
        <f>IF(AND(OR(s_tmchk="all",IF(ISERROR(MATCH(B2518,s_teams,0)),FALSE,TRUE)),OR(s_minsal="",s_minsal&lt;=D2518),OR(s_maxsal="",s_maxsal&gt;=D2518),OR(s_minyr="",s_minyr&lt;=A2518),OR(s_maxyr="",s_maxyr&gt;=A2518),OR(s_player="",s_player=C2518)),MAX(F$1:F2517)+1,0)</f>
        <v>0</v>
      </c>
    </row>
    <row r="2519" spans="1:6">
      <c r="A2519" s="20">
        <v>2013</v>
      </c>
      <c r="B2519" s="15" t="s">
        <v>73</v>
      </c>
      <c r="C2519" s="15" t="s">
        <v>500</v>
      </c>
      <c r="D2519" s="24">
        <v>1524480</v>
      </c>
      <c r="E2519" t="str">
        <f>IF(D2519&lt;VLOOKUP(A2519,Min!A:B,2,FALSE),"Y","")</f>
        <v/>
      </c>
      <c r="F2519">
        <f>IF(AND(OR(s_tmchk="all",IF(ISERROR(MATCH(B2519,s_teams,0)),FALSE,TRUE)),OR(s_minsal="",s_minsal&lt;=D2519),OR(s_maxsal="",s_maxsal&gt;=D2519),OR(s_minyr="",s_minyr&lt;=A2519),OR(s_maxyr="",s_maxyr&gt;=A2519),OR(s_player="",s_player=C2519)),MAX(F$1:F2518)+1,0)</f>
        <v>0</v>
      </c>
    </row>
    <row r="2520" spans="1:6">
      <c r="A2520" s="20">
        <v>2013</v>
      </c>
      <c r="B2520" s="15" t="s">
        <v>73</v>
      </c>
      <c r="C2520" s="15" t="s">
        <v>1162</v>
      </c>
      <c r="D2520" s="24">
        <v>1418160</v>
      </c>
      <c r="E2520" t="str">
        <f>IF(D2520&lt;VLOOKUP(A2520,Min!A:B,2,FALSE),"Y","")</f>
        <v/>
      </c>
      <c r="F2520">
        <f>IF(AND(OR(s_tmchk="all",IF(ISERROR(MATCH(B2520,s_teams,0)),FALSE,TRUE)),OR(s_minsal="",s_minsal&lt;=D2520),OR(s_maxsal="",s_maxsal&gt;=D2520),OR(s_minyr="",s_minyr&lt;=A2520),OR(s_maxyr="",s_maxyr&gt;=A2520),OR(s_player="",s_player=C2520)),MAX(F$1:F2519)+1,0)</f>
        <v>0</v>
      </c>
    </row>
    <row r="2521" spans="1:6">
      <c r="A2521" s="20">
        <v>2013</v>
      </c>
      <c r="B2521" s="15" t="s">
        <v>73</v>
      </c>
      <c r="C2521" s="15" t="s">
        <v>4254</v>
      </c>
      <c r="D2521" s="24">
        <v>1174080</v>
      </c>
      <c r="E2521" t="str">
        <f>IF(D2521&lt;VLOOKUP(A2521,Min!A:B,2,FALSE),"Y","")</f>
        <v/>
      </c>
      <c r="F2521">
        <f>IF(AND(OR(s_tmchk="all",IF(ISERROR(MATCH(B2521,s_teams,0)),FALSE,TRUE)),OR(s_minsal="",s_minsal&lt;=D2521),OR(s_maxsal="",s_maxsal&gt;=D2521),OR(s_minyr="",s_minyr&lt;=A2521),OR(s_maxyr="",s_maxyr&gt;=A2521),OR(s_player="",s_player=C2521)),MAX(F$1:F2520)+1,0)</f>
        <v>0</v>
      </c>
    </row>
    <row r="2522" spans="1:6">
      <c r="A2522" s="20">
        <v>2013</v>
      </c>
      <c r="B2522" s="15" t="s">
        <v>73</v>
      </c>
      <c r="C2522" s="15" t="s">
        <v>1066</v>
      </c>
      <c r="D2522" s="24">
        <v>788872</v>
      </c>
      <c r="E2522" t="str">
        <f>IF(D2522&lt;VLOOKUP(A2522,Min!A:B,2,FALSE),"Y","")</f>
        <v/>
      </c>
      <c r="F2522">
        <f>IF(AND(OR(s_tmchk="all",IF(ISERROR(MATCH(B2522,s_teams,0)),FALSE,TRUE)),OR(s_minsal="",s_minsal&lt;=D2522),OR(s_maxsal="",s_maxsal&gt;=D2522),OR(s_minyr="",s_minyr&lt;=A2522),OR(s_maxyr="",s_maxyr&gt;=A2522),OR(s_player="",s_player=C2522)),MAX(F$1:F2521)+1,0)</f>
        <v>0</v>
      </c>
    </row>
    <row r="2523" spans="1:6">
      <c r="A2523" s="20">
        <v>2013</v>
      </c>
      <c r="B2523" s="15" t="s">
        <v>73</v>
      </c>
      <c r="C2523" s="15" t="s">
        <v>338</v>
      </c>
      <c r="D2523" s="24">
        <v>762195</v>
      </c>
      <c r="E2523" t="str">
        <f>IF(D2523&lt;VLOOKUP(A2523,Min!A:B,2,FALSE),"Y","")</f>
        <v/>
      </c>
      <c r="F2523">
        <f>IF(AND(OR(s_tmchk="all",IF(ISERROR(MATCH(B2523,s_teams,0)),FALSE,TRUE)),OR(s_minsal="",s_minsal&lt;=D2523),OR(s_maxsal="",s_maxsal&gt;=D2523),OR(s_minyr="",s_minyr&lt;=A2523),OR(s_maxyr="",s_maxyr&gt;=A2523),OR(s_player="",s_player=C2523)),MAX(F$1:F2522)+1,0)</f>
        <v>0</v>
      </c>
    </row>
    <row r="2524" spans="1:6">
      <c r="A2524" s="20">
        <v>2013</v>
      </c>
      <c r="B2524" s="15" t="s">
        <v>73</v>
      </c>
      <c r="C2524" s="15" t="s">
        <v>554</v>
      </c>
      <c r="D2524" s="24">
        <v>762195</v>
      </c>
      <c r="E2524" t="str">
        <f>IF(D2524&lt;VLOOKUP(A2524,Min!A:B,2,FALSE),"Y","")</f>
        <v/>
      </c>
      <c r="F2524">
        <f>IF(AND(OR(s_tmchk="all",IF(ISERROR(MATCH(B2524,s_teams,0)),FALSE,TRUE)),OR(s_minsal="",s_minsal&lt;=D2524),OR(s_maxsal="",s_maxsal&gt;=D2524),OR(s_minyr="",s_minyr&lt;=A2524),OR(s_maxyr="",s_maxyr&gt;=A2524),OR(s_player="",s_player=C2524)),MAX(F$1:F2523)+1,0)</f>
        <v>0</v>
      </c>
    </row>
    <row r="2525" spans="1:6">
      <c r="A2525" s="20">
        <v>2013</v>
      </c>
      <c r="B2525" s="15" t="s">
        <v>73</v>
      </c>
      <c r="C2525" s="15" t="s">
        <v>3313</v>
      </c>
      <c r="D2525" s="24">
        <v>650000</v>
      </c>
      <c r="E2525" t="str">
        <f>IF(D2525&lt;VLOOKUP(A2525,Min!A:B,2,FALSE),"Y","")</f>
        <v/>
      </c>
      <c r="F2525">
        <f>IF(AND(OR(s_tmchk="all",IF(ISERROR(MATCH(B2525,s_teams,0)),FALSE,TRUE)),OR(s_minsal="",s_minsal&lt;=D2525),OR(s_maxsal="",s_maxsal&gt;=D2525),OR(s_minyr="",s_minyr&lt;=A2525),OR(s_maxyr="",s_maxyr&gt;=A2525),OR(s_player="",s_player=C2525)),MAX(F$1:F2524)+1,0)</f>
        <v>0</v>
      </c>
    </row>
    <row r="2526" spans="1:6">
      <c r="A2526" s="20">
        <v>2013</v>
      </c>
      <c r="B2526" s="15" t="s">
        <v>73</v>
      </c>
      <c r="C2526" s="15" t="s">
        <v>4262</v>
      </c>
      <c r="D2526" s="24">
        <v>473504</v>
      </c>
      <c r="E2526" t="str">
        <f>IF(D2526&lt;VLOOKUP(A2526,Min!A:B,2,FALSE),"Y","")</f>
        <v>Y</v>
      </c>
      <c r="F2526">
        <f>IF(AND(OR(s_tmchk="all",IF(ISERROR(MATCH(B2526,s_teams,0)),FALSE,TRUE)),OR(s_minsal="",s_minsal&lt;=D2526),OR(s_maxsal="",s_maxsal&gt;=D2526),OR(s_minyr="",s_minyr&lt;=A2526),OR(s_maxyr="",s_maxyr&gt;=A2526),OR(s_player="",s_player=C2526)),MAX(F$1:F2525)+1,0)</f>
        <v>0</v>
      </c>
    </row>
    <row r="2527" spans="1:6">
      <c r="A2527" s="20">
        <v>2013</v>
      </c>
      <c r="B2527" s="15" t="s">
        <v>75</v>
      </c>
      <c r="C2527" s="15" t="s">
        <v>2751</v>
      </c>
      <c r="D2527" s="24">
        <v>16889000</v>
      </c>
      <c r="E2527" t="str">
        <f>IF(D2527&lt;VLOOKUP(A2527,Min!A:B,2,FALSE),"Y","")</f>
        <v/>
      </c>
      <c r="F2527">
        <f>IF(AND(OR(s_tmchk="all",IF(ISERROR(MATCH(B2527,s_teams,0)),FALSE,TRUE)),OR(s_minsal="",s_minsal&lt;=D2527),OR(s_maxsal="",s_maxsal&gt;=D2527),OR(s_minyr="",s_minyr&lt;=A2527),OR(s_maxyr="",s_maxyr&gt;=A2527),OR(s_player="",s_player=C2527)),MAX(F$1:F2526)+1,0)</f>
        <v>0</v>
      </c>
    </row>
    <row r="2528" spans="1:6">
      <c r="A2528" s="20">
        <v>2013</v>
      </c>
      <c r="B2528" s="15" t="s">
        <v>75</v>
      </c>
      <c r="C2528" s="15" t="s">
        <v>1223</v>
      </c>
      <c r="D2528" s="24">
        <v>16059854</v>
      </c>
      <c r="E2528" t="str">
        <f>IF(D2528&lt;VLOOKUP(A2528,Min!A:B,2,FALSE),"Y","")</f>
        <v/>
      </c>
      <c r="F2528">
        <f>IF(AND(OR(s_tmchk="all",IF(ISERROR(MATCH(B2528,s_teams,0)),FALSE,TRUE)),OR(s_minsal="",s_minsal&lt;=D2528),OR(s_maxsal="",s_maxsal&gt;=D2528),OR(s_minyr="",s_minyr&lt;=A2528),OR(s_maxyr="",s_maxyr&gt;=A2528),OR(s_player="",s_player=C2528)),MAX(F$1:F2527)+1,0)</f>
        <v>0</v>
      </c>
    </row>
    <row r="2529" spans="1:6">
      <c r="A2529" s="20">
        <v>2013</v>
      </c>
      <c r="B2529" s="15" t="s">
        <v>75</v>
      </c>
      <c r="C2529" s="15" t="s">
        <v>275</v>
      </c>
      <c r="D2529" s="24">
        <v>8500000</v>
      </c>
      <c r="E2529" t="str">
        <f>IF(D2529&lt;VLOOKUP(A2529,Min!A:B,2,FALSE),"Y","")</f>
        <v/>
      </c>
      <c r="F2529">
        <f>IF(AND(OR(s_tmchk="all",IF(ISERROR(MATCH(B2529,s_teams,0)),FALSE,TRUE)),OR(s_minsal="",s_minsal&lt;=D2529),OR(s_maxsal="",s_maxsal&gt;=D2529),OR(s_minyr="",s_minyr&lt;=A2529),OR(s_maxyr="",s_maxyr&gt;=A2529),OR(s_player="",s_player=C2529)),MAX(F$1:F2528)+1,0)</f>
        <v>0</v>
      </c>
    </row>
    <row r="2530" spans="1:6">
      <c r="A2530" s="20">
        <v>2013</v>
      </c>
      <c r="B2530" s="15" t="s">
        <v>75</v>
      </c>
      <c r="C2530" s="15" t="s">
        <v>215</v>
      </c>
      <c r="D2530" s="24">
        <v>8289130</v>
      </c>
      <c r="E2530" t="str">
        <f>IF(D2530&lt;VLOOKUP(A2530,Min!A:B,2,FALSE),"Y","")</f>
        <v/>
      </c>
      <c r="F2530">
        <f>IF(AND(OR(s_tmchk="all",IF(ISERROR(MATCH(B2530,s_teams,0)),FALSE,TRUE)),OR(s_minsal="",s_minsal&lt;=D2530),OR(s_maxsal="",s_maxsal&gt;=D2530),OR(s_minyr="",s_minyr&lt;=A2530),OR(s_maxyr="",s_maxyr&gt;=A2530),OR(s_player="",s_player=C2530)),MAX(F$1:F2529)+1,0)</f>
        <v>0</v>
      </c>
    </row>
    <row r="2531" spans="1:6">
      <c r="A2531" s="20">
        <v>2013</v>
      </c>
      <c r="B2531" s="15" t="s">
        <v>75</v>
      </c>
      <c r="C2531" s="15" t="s">
        <v>2316</v>
      </c>
      <c r="D2531" s="24">
        <v>5799625</v>
      </c>
      <c r="E2531" t="str">
        <f>IF(D2531&lt;VLOOKUP(A2531,Min!A:B,2,FALSE),"Y","")</f>
        <v/>
      </c>
      <c r="F2531">
        <f>IF(AND(OR(s_tmchk="all",IF(ISERROR(MATCH(B2531,s_teams,0)),FALSE,TRUE)),OR(s_minsal="",s_minsal&lt;=D2531),OR(s_maxsal="",s_maxsal&gt;=D2531),OR(s_minyr="",s_minyr&lt;=A2531),OR(s_maxyr="",s_maxyr&gt;=A2531),OR(s_player="",s_player=C2531)),MAX(F$1:F2530)+1,0)</f>
        <v>0</v>
      </c>
    </row>
    <row r="2532" spans="1:6">
      <c r="A2532" s="20">
        <v>2013</v>
      </c>
      <c r="B2532" s="15" t="s">
        <v>75</v>
      </c>
      <c r="C2532" s="15" t="s">
        <v>751</v>
      </c>
      <c r="D2532" s="24">
        <v>5600000</v>
      </c>
      <c r="E2532" t="str">
        <f>IF(D2532&lt;VLOOKUP(A2532,Min!A:B,2,FALSE),"Y","")</f>
        <v/>
      </c>
      <c r="F2532">
        <f>IF(AND(OR(s_tmchk="all",IF(ISERROR(MATCH(B2532,s_teams,0)),FALSE,TRUE)),OR(s_minsal="",s_minsal&lt;=D2532),OR(s_maxsal="",s_maxsal&gt;=D2532),OR(s_minyr="",s_minyr&lt;=A2532),OR(s_maxyr="",s_maxyr&gt;=A2532),OR(s_player="",s_player=C2532)),MAX(F$1:F2531)+1,0)</f>
        <v>0</v>
      </c>
    </row>
    <row r="2533" spans="1:6">
      <c r="A2533" s="20">
        <v>2013</v>
      </c>
      <c r="B2533" s="15" t="s">
        <v>75</v>
      </c>
      <c r="C2533" s="15" t="s">
        <v>170</v>
      </c>
      <c r="D2533" s="24">
        <v>5293080</v>
      </c>
      <c r="E2533" t="str">
        <f>IF(D2533&lt;VLOOKUP(A2533,Min!A:B,2,FALSE),"Y","")</f>
        <v/>
      </c>
      <c r="F2533">
        <f>IF(AND(OR(s_tmchk="all",IF(ISERROR(MATCH(B2533,s_teams,0)),FALSE,TRUE)),OR(s_minsal="",s_minsal&lt;=D2533),OR(s_maxsal="",s_maxsal&gt;=D2533),OR(s_minyr="",s_minyr&lt;=A2533),OR(s_maxyr="",s_maxyr&gt;=A2533),OR(s_player="",s_player=C2533)),MAX(F$1:F2532)+1,0)</f>
        <v>0</v>
      </c>
    </row>
    <row r="2534" spans="1:6">
      <c r="A2534" s="20">
        <v>2013</v>
      </c>
      <c r="B2534" s="15" t="s">
        <v>75</v>
      </c>
      <c r="C2534" s="15" t="s">
        <v>890</v>
      </c>
      <c r="D2534" s="24">
        <v>4106000</v>
      </c>
      <c r="E2534" t="str">
        <f>IF(D2534&lt;VLOOKUP(A2534,Min!A:B,2,FALSE),"Y","")</f>
        <v/>
      </c>
      <c r="F2534">
        <f>IF(AND(OR(s_tmchk="all",IF(ISERROR(MATCH(B2534,s_teams,0)),FALSE,TRUE)),OR(s_minsal="",s_minsal&lt;=D2534),OR(s_maxsal="",s_maxsal&gt;=D2534),OR(s_minyr="",s_minyr&lt;=A2534),OR(s_maxyr="",s_maxyr&gt;=A2534),OR(s_player="",s_player=C2534)),MAX(F$1:F2533)+1,0)</f>
        <v>0</v>
      </c>
    </row>
    <row r="2535" spans="1:6">
      <c r="A2535" s="20">
        <v>2013</v>
      </c>
      <c r="B2535" s="15" t="s">
        <v>75</v>
      </c>
      <c r="C2535" s="15" t="s">
        <v>670</v>
      </c>
      <c r="D2535" s="24">
        <v>3000000</v>
      </c>
      <c r="E2535" t="str">
        <f>IF(D2535&lt;VLOOKUP(A2535,Min!A:B,2,FALSE),"Y","")</f>
        <v/>
      </c>
      <c r="F2535">
        <f>IF(AND(OR(s_tmchk="all",IF(ISERROR(MATCH(B2535,s_teams,0)),FALSE,TRUE)),OR(s_minsal="",s_minsal&lt;=D2535),OR(s_maxsal="",s_maxsal&gt;=D2535),OR(s_minyr="",s_minyr&lt;=A2535),OR(s_maxyr="",s_maxyr&gt;=A2535),OR(s_player="",s_player=C2535)),MAX(F$1:F2534)+1,0)</f>
        <v>0</v>
      </c>
    </row>
    <row r="2536" spans="1:6">
      <c r="A2536" s="20">
        <v>2013</v>
      </c>
      <c r="B2536" s="15" t="s">
        <v>75</v>
      </c>
      <c r="C2536" s="15" t="s">
        <v>3334</v>
      </c>
      <c r="D2536" s="24">
        <v>2819044</v>
      </c>
      <c r="E2536" t="str">
        <f>IF(D2536&lt;VLOOKUP(A2536,Min!A:B,2,FALSE),"Y","")</f>
        <v/>
      </c>
      <c r="F2536">
        <f>IF(AND(OR(s_tmchk="all",IF(ISERROR(MATCH(B2536,s_teams,0)),FALSE,TRUE)),OR(s_minsal="",s_minsal&lt;=D2536),OR(s_maxsal="",s_maxsal&gt;=D2536),OR(s_minyr="",s_minyr&lt;=A2536),OR(s_maxyr="",s_maxyr&gt;=A2536),OR(s_player="",s_player=C2536)),MAX(F$1:F2535)+1,0)</f>
        <v>0</v>
      </c>
    </row>
    <row r="2537" spans="1:6">
      <c r="A2537" s="20">
        <v>2013</v>
      </c>
      <c r="B2537" s="15" t="s">
        <v>75</v>
      </c>
      <c r="C2537" s="15" t="s">
        <v>992</v>
      </c>
      <c r="D2537" s="24">
        <v>2674852</v>
      </c>
      <c r="E2537" t="str">
        <f>IF(D2537&lt;VLOOKUP(A2537,Min!A:B,2,FALSE),"Y","")</f>
        <v/>
      </c>
      <c r="F2537">
        <f>IF(AND(OR(s_tmchk="all",IF(ISERROR(MATCH(B2537,s_teams,0)),FALSE,TRUE)),OR(s_minsal="",s_minsal&lt;=D2537),OR(s_maxsal="",s_maxsal&gt;=D2537),OR(s_minyr="",s_minyr&lt;=A2537),OR(s_maxyr="",s_maxyr&gt;=A2537),OR(s_player="",s_player=C2537)),MAX(F$1:F2536)+1,0)</f>
        <v>0</v>
      </c>
    </row>
    <row r="2538" spans="1:6">
      <c r="A2538" s="20">
        <v>2013</v>
      </c>
      <c r="B2538" s="15" t="s">
        <v>75</v>
      </c>
      <c r="C2538" s="15" t="s">
        <v>4285</v>
      </c>
      <c r="D2538" s="24">
        <v>1223166</v>
      </c>
      <c r="E2538" t="str">
        <f>IF(D2538&lt;VLOOKUP(A2538,Min!A:B,2,FALSE),"Y","")</f>
        <v/>
      </c>
      <c r="F2538">
        <f>IF(AND(OR(s_tmchk="all",IF(ISERROR(MATCH(B2538,s_teams,0)),FALSE,TRUE)),OR(s_minsal="",s_minsal&lt;=D2538),OR(s_maxsal="",s_maxsal&gt;=D2538),OR(s_minyr="",s_minyr&lt;=A2538),OR(s_maxyr="",s_maxyr&gt;=A2538),OR(s_player="",s_player=C2538)),MAX(F$1:F2537)+1,0)</f>
        <v>0</v>
      </c>
    </row>
    <row r="2539" spans="1:6">
      <c r="A2539" s="20">
        <v>2013</v>
      </c>
      <c r="B2539" s="15" t="s">
        <v>75</v>
      </c>
      <c r="C2539" s="15" t="s">
        <v>3278</v>
      </c>
      <c r="D2539" s="24">
        <v>1223166</v>
      </c>
      <c r="E2539" t="str">
        <f>IF(D2539&lt;VLOOKUP(A2539,Min!A:B,2,FALSE),"Y","")</f>
        <v/>
      </c>
      <c r="F2539">
        <f>IF(AND(OR(s_tmchk="all",IF(ISERROR(MATCH(B2539,s_teams,0)),FALSE,TRUE)),OR(s_minsal="",s_minsal&lt;=D2539),OR(s_maxsal="",s_maxsal&gt;=D2539),OR(s_minyr="",s_minyr&lt;=A2539),OR(s_maxyr="",s_maxyr&gt;=A2539),OR(s_player="",s_player=C2539)),MAX(F$1:F2538)+1,0)</f>
        <v>0</v>
      </c>
    </row>
    <row r="2540" spans="1:6">
      <c r="A2540" s="20">
        <v>2013</v>
      </c>
      <c r="B2540" s="15" t="s">
        <v>75</v>
      </c>
      <c r="C2540" s="15" t="s">
        <v>2229</v>
      </c>
      <c r="D2540" s="24">
        <v>1042320</v>
      </c>
      <c r="E2540" t="str">
        <f>IF(D2540&lt;VLOOKUP(A2540,Min!A:B,2,FALSE),"Y","")</f>
        <v/>
      </c>
      <c r="F2540">
        <f>IF(AND(OR(s_tmchk="all",IF(ISERROR(MATCH(B2540,s_teams,0)),FALSE,TRUE)),OR(s_minsal="",s_minsal&lt;=D2540),OR(s_maxsal="",s_maxsal&gt;=D2540),OR(s_minyr="",s_minyr&lt;=A2540),OR(s_maxyr="",s_maxyr&gt;=A2540),OR(s_player="",s_player=C2540)),MAX(F$1:F2539)+1,0)</f>
        <v>0</v>
      </c>
    </row>
    <row r="2541" spans="1:6">
      <c r="A2541" s="20">
        <v>2013</v>
      </c>
      <c r="B2541" s="15" t="s">
        <v>75</v>
      </c>
      <c r="C2541" s="15" t="s">
        <v>4289</v>
      </c>
      <c r="D2541" s="24">
        <v>762195</v>
      </c>
      <c r="E2541" t="str">
        <f>IF(D2541&lt;VLOOKUP(A2541,Min!A:B,2,FALSE),"Y","")</f>
        <v/>
      </c>
      <c r="F2541">
        <f>IF(AND(OR(s_tmchk="all",IF(ISERROR(MATCH(B2541,s_teams,0)),FALSE,TRUE)),OR(s_minsal="",s_minsal&lt;=D2541),OR(s_maxsal="",s_maxsal&gt;=D2541),OR(s_minyr="",s_minyr&lt;=A2541),OR(s_maxyr="",s_maxyr&gt;=A2541),OR(s_player="",s_player=C2541)),MAX(F$1:F2540)+1,0)</f>
        <v>0</v>
      </c>
    </row>
    <row r="2542" spans="1:6">
      <c r="A2542" s="20">
        <v>2013</v>
      </c>
      <c r="B2542" s="15" t="s">
        <v>75</v>
      </c>
      <c r="C2542" s="15" t="s">
        <v>3638</v>
      </c>
      <c r="D2542" s="24">
        <v>443867</v>
      </c>
      <c r="E2542" t="str">
        <f>IF(D2542&lt;VLOOKUP(A2542,Min!A:B,2,FALSE),"Y","")</f>
        <v>Y</v>
      </c>
      <c r="F2542">
        <f>IF(AND(OR(s_tmchk="all",IF(ISERROR(MATCH(B2542,s_teams,0)),FALSE,TRUE)),OR(s_minsal="",s_minsal&lt;=D2542),OR(s_maxsal="",s_maxsal&gt;=D2542),OR(s_minyr="",s_minyr&lt;=A2542),OR(s_maxyr="",s_maxyr&gt;=A2542),OR(s_player="",s_player=C2542)),MAX(F$1:F2541)+1,0)</f>
        <v>0</v>
      </c>
    </row>
    <row r="2543" spans="1:6">
      <c r="A2543" s="20">
        <v>2013</v>
      </c>
      <c r="B2543" s="15" t="s">
        <v>75</v>
      </c>
      <c r="C2543" s="15" t="s">
        <v>3013</v>
      </c>
      <c r="D2543" s="24">
        <v>217301</v>
      </c>
      <c r="E2543" t="str">
        <f>IF(D2543&lt;VLOOKUP(A2543,Min!A:B,2,FALSE),"Y","")</f>
        <v>Y</v>
      </c>
      <c r="F2543">
        <f>IF(AND(OR(s_tmchk="all",IF(ISERROR(MATCH(B2543,s_teams,0)),FALSE,TRUE)),OR(s_minsal="",s_minsal&lt;=D2543),OR(s_maxsal="",s_maxsal&gt;=D2543),OR(s_minyr="",s_minyr&lt;=A2543),OR(s_maxyr="",s_maxyr&gt;=A2543),OR(s_player="",s_player=C2543)),MAX(F$1:F2542)+1,0)</f>
        <v>0</v>
      </c>
    </row>
    <row r="2544" spans="1:6">
      <c r="A2544" s="20">
        <v>2013</v>
      </c>
      <c r="B2544" s="15" t="s">
        <v>75</v>
      </c>
      <c r="C2544" s="15" t="s">
        <v>1487</v>
      </c>
      <c r="D2544" s="24">
        <v>89670</v>
      </c>
      <c r="E2544" t="str">
        <f>IF(D2544&lt;VLOOKUP(A2544,Min!A:B,2,FALSE),"Y","")</f>
        <v>Y</v>
      </c>
      <c r="F2544">
        <f>IF(AND(OR(s_tmchk="all",IF(ISERROR(MATCH(B2544,s_teams,0)),FALSE,TRUE)),OR(s_minsal="",s_minsal&lt;=D2544),OR(s_maxsal="",s_maxsal&gt;=D2544),OR(s_minyr="",s_minyr&lt;=A2544),OR(s_maxyr="",s_maxyr&gt;=A2544),OR(s_player="",s_player=C2544)),MAX(F$1:F2543)+1,0)</f>
        <v>0</v>
      </c>
    </row>
    <row r="2545" spans="1:6">
      <c r="A2545" s="20">
        <v>2013</v>
      </c>
      <c r="B2545" s="15" t="s">
        <v>76</v>
      </c>
      <c r="C2545" s="15" t="s">
        <v>862</v>
      </c>
      <c r="D2545" s="24">
        <v>7500000</v>
      </c>
      <c r="E2545" t="str">
        <f>IF(D2545&lt;VLOOKUP(A2545,Min!A:B,2,FALSE),"Y","")</f>
        <v/>
      </c>
      <c r="F2545">
        <f>IF(AND(OR(s_tmchk="all",IF(ISERROR(MATCH(B2545,s_teams,0)),FALSE,TRUE)),OR(s_minsal="",s_minsal&lt;=D2545),OR(s_maxsal="",s_maxsal&gt;=D2545),OR(s_minyr="",s_minyr&lt;=A2545),OR(s_maxyr="",s_maxyr&gt;=A2545),OR(s_player="",s_player=C2545)),MAX(F$1:F2544)+1,0)</f>
        <v>0</v>
      </c>
    </row>
    <row r="2546" spans="1:6">
      <c r="A2546" s="20">
        <v>2013</v>
      </c>
      <c r="B2546" s="15" t="s">
        <v>76</v>
      </c>
      <c r="C2546" s="15" t="s">
        <v>1520</v>
      </c>
      <c r="D2546" s="24">
        <v>7258960</v>
      </c>
      <c r="E2546" t="str">
        <f>IF(D2546&lt;VLOOKUP(A2546,Min!A:B,2,FALSE),"Y","")</f>
        <v/>
      </c>
      <c r="F2546">
        <f>IF(AND(OR(s_tmchk="all",IF(ISERROR(MATCH(B2546,s_teams,0)),FALSE,TRUE)),OR(s_minsal="",s_minsal&lt;=D2546),OR(s_maxsal="",s_maxsal&gt;=D2546),OR(s_minyr="",s_minyr&lt;=A2546),OR(s_maxyr="",s_maxyr&gt;=A2546),OR(s_player="",s_player=C2546)),MAX(F$1:F2545)+1,0)</f>
        <v>0</v>
      </c>
    </row>
    <row r="2547" spans="1:6">
      <c r="A2547" s="20">
        <v>2013</v>
      </c>
      <c r="B2547" s="15" t="s">
        <v>76</v>
      </c>
      <c r="C2547" s="15" t="s">
        <v>2376</v>
      </c>
      <c r="D2547" s="24">
        <v>7000000</v>
      </c>
      <c r="E2547" t="str">
        <f>IF(D2547&lt;VLOOKUP(A2547,Min!A:B,2,FALSE),"Y","")</f>
        <v/>
      </c>
      <c r="F2547">
        <f>IF(AND(OR(s_tmchk="all",IF(ISERROR(MATCH(B2547,s_teams,0)),FALSE,TRUE)),OR(s_minsal="",s_minsal&lt;=D2547),OR(s_maxsal="",s_maxsal&gt;=D2547),OR(s_minyr="",s_minyr&lt;=A2547),OR(s_maxyr="",s_maxyr&gt;=A2547),OR(s_player="",s_player=C2547)),MAX(F$1:F2546)+1,0)</f>
        <v>0</v>
      </c>
    </row>
    <row r="2548" spans="1:6">
      <c r="A2548" s="20">
        <v>2013</v>
      </c>
      <c r="B2548" s="15" t="s">
        <v>76</v>
      </c>
      <c r="C2548" s="15" t="s">
        <v>360</v>
      </c>
      <c r="D2548" s="24">
        <v>6000000</v>
      </c>
      <c r="E2548" t="str">
        <f>IF(D2548&lt;VLOOKUP(A2548,Min!A:B,2,FALSE),"Y","")</f>
        <v/>
      </c>
      <c r="F2548">
        <f>IF(AND(OR(s_tmchk="all",IF(ISERROR(MATCH(B2548,s_teams,0)),FALSE,TRUE)),OR(s_minsal="",s_minsal&lt;=D2548),OR(s_maxsal="",s_maxsal&gt;=D2548),OR(s_minyr="",s_minyr&lt;=A2548),OR(s_maxyr="",s_maxyr&gt;=A2548),OR(s_player="",s_player=C2548)),MAX(F$1:F2547)+1,0)</f>
        <v>0</v>
      </c>
    </row>
    <row r="2549" spans="1:6">
      <c r="A2549" s="20">
        <v>2013</v>
      </c>
      <c r="B2549" s="15" t="s">
        <v>76</v>
      </c>
      <c r="C2549" s="15" t="s">
        <v>645</v>
      </c>
      <c r="D2549" s="24">
        <v>5750000</v>
      </c>
      <c r="E2549" t="str">
        <f>IF(D2549&lt;VLOOKUP(A2549,Min!A:B,2,FALSE),"Y","")</f>
        <v/>
      </c>
      <c r="F2549">
        <f>IF(AND(OR(s_tmchk="all",IF(ISERROR(MATCH(B2549,s_teams,0)),FALSE,TRUE)),OR(s_minsal="",s_minsal&lt;=D2549),OR(s_maxsal="",s_maxsal&gt;=D2549),OR(s_minyr="",s_minyr&lt;=A2549),OR(s_maxyr="",s_maxyr&gt;=A2549),OR(s_player="",s_player=C2549)),MAX(F$1:F2548)+1,0)</f>
        <v>0</v>
      </c>
    </row>
    <row r="2550" spans="1:6">
      <c r="A2550" s="20">
        <v>2013</v>
      </c>
      <c r="B2550" s="15" t="s">
        <v>76</v>
      </c>
      <c r="C2550" s="15" t="s">
        <v>731</v>
      </c>
      <c r="D2550" s="24">
        <v>4285560</v>
      </c>
      <c r="E2550" t="str">
        <f>IF(D2550&lt;VLOOKUP(A2550,Min!A:B,2,FALSE),"Y","")</f>
        <v/>
      </c>
      <c r="F2550">
        <f>IF(AND(OR(s_tmchk="all",IF(ISERROR(MATCH(B2550,s_teams,0)),FALSE,TRUE)),OR(s_minsal="",s_minsal&lt;=D2550),OR(s_maxsal="",s_maxsal&gt;=D2550),OR(s_minyr="",s_minyr&lt;=A2550),OR(s_maxyr="",s_maxyr&gt;=A2550),OR(s_player="",s_player=C2550)),MAX(F$1:F2549)+1,0)</f>
        <v>0</v>
      </c>
    </row>
    <row r="2551" spans="1:6">
      <c r="A2551" s="20">
        <v>2013</v>
      </c>
      <c r="B2551" s="15" t="s">
        <v>76</v>
      </c>
      <c r="C2551" s="15" t="s">
        <v>1534</v>
      </c>
      <c r="D2551" s="24">
        <v>4250000</v>
      </c>
      <c r="E2551" t="str">
        <f>IF(D2551&lt;VLOOKUP(A2551,Min!A:B,2,FALSE),"Y","")</f>
        <v/>
      </c>
      <c r="F2551">
        <f>IF(AND(OR(s_tmchk="all",IF(ISERROR(MATCH(B2551,s_teams,0)),FALSE,TRUE)),OR(s_minsal="",s_minsal&lt;=D2551),OR(s_maxsal="",s_maxsal&gt;=D2551),OR(s_minyr="",s_minyr&lt;=A2551),OR(s_maxyr="",s_maxyr&gt;=A2551),OR(s_player="",s_player=C2551)),MAX(F$1:F2550)+1,0)</f>
        <v>0</v>
      </c>
    </row>
    <row r="2552" spans="1:6">
      <c r="A2552" s="20">
        <v>2013</v>
      </c>
      <c r="B2552" s="15" t="s">
        <v>76</v>
      </c>
      <c r="C2552" s="15" t="s">
        <v>495</v>
      </c>
      <c r="D2552" s="24">
        <v>4148510</v>
      </c>
      <c r="E2552" t="str">
        <f>IF(D2552&lt;VLOOKUP(A2552,Min!A:B,2,FALSE),"Y","")</f>
        <v/>
      </c>
      <c r="F2552">
        <f>IF(AND(OR(s_tmchk="all",IF(ISERROR(MATCH(B2552,s_teams,0)),FALSE,TRUE)),OR(s_minsal="",s_minsal&lt;=D2552),OR(s_maxsal="",s_maxsal&gt;=D2552),OR(s_minyr="",s_minyr&lt;=A2552),OR(s_maxyr="",s_maxyr&gt;=A2552),OR(s_player="",s_player=C2552)),MAX(F$1:F2551)+1,0)</f>
        <v>0</v>
      </c>
    </row>
    <row r="2553" spans="1:6">
      <c r="A2553" s="20">
        <v>2013</v>
      </c>
      <c r="B2553" s="15" t="s">
        <v>76</v>
      </c>
      <c r="C2553" s="15" t="s">
        <v>2092</v>
      </c>
      <c r="D2553" s="24">
        <v>3500000</v>
      </c>
      <c r="E2553" t="str">
        <f>IF(D2553&lt;VLOOKUP(A2553,Min!A:B,2,FALSE),"Y","")</f>
        <v/>
      </c>
      <c r="F2553">
        <f>IF(AND(OR(s_tmchk="all",IF(ISERROR(MATCH(B2553,s_teams,0)),FALSE,TRUE)),OR(s_minsal="",s_minsal&lt;=D2553),OR(s_maxsal="",s_maxsal&gt;=D2553),OR(s_minyr="",s_minyr&lt;=A2553),OR(s_maxyr="",s_maxyr&gt;=A2553),OR(s_player="",s_player=C2553)),MAX(F$1:F2552)+1,0)</f>
        <v>0</v>
      </c>
    </row>
    <row r="2554" spans="1:6">
      <c r="A2554" s="20">
        <v>2013</v>
      </c>
      <c r="B2554" s="15" t="s">
        <v>76</v>
      </c>
      <c r="C2554" s="15" t="s">
        <v>1522</v>
      </c>
      <c r="D2554" s="24">
        <v>2063040</v>
      </c>
      <c r="E2554" t="str">
        <f>IF(D2554&lt;VLOOKUP(A2554,Min!A:B,2,FALSE),"Y","")</f>
        <v/>
      </c>
      <c r="F2554">
        <f>IF(AND(OR(s_tmchk="all",IF(ISERROR(MATCH(B2554,s_teams,0)),FALSE,TRUE)),OR(s_minsal="",s_minsal&lt;=D2554),OR(s_maxsal="",s_maxsal&gt;=D2554),OR(s_minyr="",s_minyr&lt;=A2554),OR(s_maxyr="",s_maxyr&gt;=A2554),OR(s_player="",s_player=C2554)),MAX(F$1:F2553)+1,0)</f>
        <v>0</v>
      </c>
    </row>
    <row r="2555" spans="1:6">
      <c r="A2555" s="20">
        <v>2013</v>
      </c>
      <c r="B2555" s="15" t="s">
        <v>76</v>
      </c>
      <c r="C2555" s="15" t="s">
        <v>513</v>
      </c>
      <c r="D2555" s="24">
        <v>1959960</v>
      </c>
      <c r="E2555" t="str">
        <f>IF(D2555&lt;VLOOKUP(A2555,Min!A:B,2,FALSE),"Y","")</f>
        <v/>
      </c>
      <c r="F2555">
        <f>IF(AND(OR(s_tmchk="all",IF(ISERROR(MATCH(B2555,s_teams,0)),FALSE,TRUE)),OR(s_minsal="",s_minsal&lt;=D2555),OR(s_maxsal="",s_maxsal&gt;=D2555),OR(s_minyr="",s_minyr&lt;=A2555),OR(s_maxyr="",s_maxyr&gt;=A2555),OR(s_player="",s_player=C2555)),MAX(F$1:F2554)+1,0)</f>
        <v>0</v>
      </c>
    </row>
    <row r="2556" spans="1:6">
      <c r="A2556" s="20">
        <v>2013</v>
      </c>
      <c r="B2556" s="15" t="s">
        <v>76</v>
      </c>
      <c r="C2556" s="15" t="s">
        <v>1210</v>
      </c>
      <c r="D2556" s="24">
        <v>1919160</v>
      </c>
      <c r="E2556" t="str">
        <f>IF(D2556&lt;VLOOKUP(A2556,Min!A:B,2,FALSE),"Y","")</f>
        <v/>
      </c>
      <c r="F2556">
        <f>IF(AND(OR(s_tmchk="all",IF(ISERROR(MATCH(B2556,s_teams,0)),FALSE,TRUE)),OR(s_minsal="",s_minsal&lt;=D2556),OR(s_maxsal="",s_maxsal&gt;=D2556),OR(s_minyr="",s_minyr&lt;=A2556),OR(s_maxyr="",s_maxyr&gt;=A2556),OR(s_player="",s_player=C2556)),MAX(F$1:F2555)+1,0)</f>
        <v>0</v>
      </c>
    </row>
    <row r="2557" spans="1:6">
      <c r="A2557" s="20">
        <v>2013</v>
      </c>
      <c r="B2557" s="15" t="s">
        <v>76</v>
      </c>
      <c r="C2557" s="15" t="s">
        <v>2916</v>
      </c>
      <c r="D2557" s="24">
        <v>1352181</v>
      </c>
      <c r="E2557" t="str">
        <f>IF(D2557&lt;VLOOKUP(A2557,Min!A:B,2,FALSE),"Y","")</f>
        <v/>
      </c>
      <c r="F2557">
        <f>IF(AND(OR(s_tmchk="all",IF(ISERROR(MATCH(B2557,s_teams,0)),FALSE,TRUE)),OR(s_minsal="",s_minsal&lt;=D2557),OR(s_maxsal="",s_maxsal&gt;=D2557),OR(s_minyr="",s_minyr&lt;=A2557),OR(s_maxyr="",s_maxyr&gt;=A2557),OR(s_player="",s_player=C2557)),MAX(F$1:F2556)+1,0)</f>
        <v>0</v>
      </c>
    </row>
    <row r="2558" spans="1:6">
      <c r="A2558" s="20">
        <v>2013</v>
      </c>
      <c r="B2558" s="15" t="s">
        <v>76</v>
      </c>
      <c r="C2558" s="15" t="s">
        <v>4316</v>
      </c>
      <c r="D2558" s="24">
        <v>1300000</v>
      </c>
      <c r="E2558" t="str">
        <f>IF(D2558&lt;VLOOKUP(A2558,Min!A:B,2,FALSE),"Y","")</f>
        <v/>
      </c>
      <c r="F2558">
        <f>IF(AND(OR(s_tmchk="all",IF(ISERROR(MATCH(B2558,s_teams,0)),FALSE,TRUE)),OR(s_minsal="",s_minsal&lt;=D2558),OR(s_maxsal="",s_maxsal&gt;=D2558),OR(s_minyr="",s_minyr&lt;=A2558),OR(s_maxyr="",s_maxyr&gt;=A2558),OR(s_player="",s_player=C2558)),MAX(F$1:F2557)+1,0)</f>
        <v>0</v>
      </c>
    </row>
    <row r="2559" spans="1:6">
      <c r="A2559" s="20">
        <v>2013</v>
      </c>
      <c r="B2559" s="15" t="s">
        <v>76</v>
      </c>
      <c r="C2559" s="15" t="s">
        <v>4319</v>
      </c>
      <c r="D2559" s="24">
        <v>848000</v>
      </c>
      <c r="E2559" t="str">
        <f>IF(D2559&lt;VLOOKUP(A2559,Min!A:B,2,FALSE),"Y","")</f>
        <v/>
      </c>
      <c r="F2559">
        <f>IF(AND(OR(s_tmchk="all",IF(ISERROR(MATCH(B2559,s_teams,0)),FALSE,TRUE)),OR(s_minsal="",s_minsal&lt;=D2559),OR(s_maxsal="",s_maxsal&gt;=D2559),OR(s_minyr="",s_minyr&lt;=A2559),OR(s_maxyr="",s_maxyr&gt;=A2559),OR(s_player="",s_player=C2559)),MAX(F$1:F2558)+1,0)</f>
        <v>0</v>
      </c>
    </row>
    <row r="2560" spans="1:6">
      <c r="A2560" s="20">
        <v>2013</v>
      </c>
      <c r="B2560" s="15" t="s">
        <v>76</v>
      </c>
      <c r="C2560" s="15" t="s">
        <v>1251</v>
      </c>
      <c r="D2560" s="24">
        <v>762195</v>
      </c>
      <c r="E2560" t="str">
        <f>IF(D2560&lt;VLOOKUP(A2560,Min!A:B,2,FALSE),"Y","")</f>
        <v/>
      </c>
      <c r="F2560">
        <f>IF(AND(OR(s_tmchk="all",IF(ISERROR(MATCH(B2560,s_teams,0)),FALSE,TRUE)),OR(s_minsal="",s_minsal&lt;=D2560),OR(s_maxsal="",s_maxsal&gt;=D2560),OR(s_minyr="",s_minyr&lt;=A2560),OR(s_maxyr="",s_maxyr&gt;=A2560),OR(s_player="",s_player=C2560)),MAX(F$1:F2559)+1,0)</f>
        <v>0</v>
      </c>
    </row>
    <row r="2561" spans="1:6">
      <c r="A2561" s="20">
        <v>2013</v>
      </c>
      <c r="B2561" s="15" t="s">
        <v>76</v>
      </c>
      <c r="C2561" s="15" t="s">
        <v>3563</v>
      </c>
      <c r="D2561" s="24">
        <v>473604</v>
      </c>
      <c r="E2561" t="str">
        <f>IF(D2561&lt;VLOOKUP(A2561,Min!A:B,2,FALSE),"Y","")</f>
        <v/>
      </c>
      <c r="F2561">
        <f>IF(AND(OR(s_tmchk="all",IF(ISERROR(MATCH(B2561,s_teams,0)),FALSE,TRUE)),OR(s_minsal="",s_minsal&lt;=D2561),OR(s_maxsal="",s_maxsal&gt;=D2561),OR(s_minyr="",s_minyr&lt;=A2561),OR(s_maxyr="",s_maxyr&gt;=A2561),OR(s_player="",s_player=C2561)),MAX(F$1:F2560)+1,0)</f>
        <v>0</v>
      </c>
    </row>
    <row r="2562" spans="1:6">
      <c r="A2562" s="20">
        <v>2013</v>
      </c>
      <c r="B2562" s="15" t="s">
        <v>76</v>
      </c>
      <c r="C2562" s="15" t="s">
        <v>4323</v>
      </c>
      <c r="D2562" s="24">
        <v>473604</v>
      </c>
      <c r="E2562" t="str">
        <f>IF(D2562&lt;VLOOKUP(A2562,Min!A:B,2,FALSE),"Y","")</f>
        <v/>
      </c>
      <c r="F2562">
        <f>IF(AND(OR(s_tmchk="all",IF(ISERROR(MATCH(B2562,s_teams,0)),FALSE,TRUE)),OR(s_minsal="",s_minsal&lt;=D2562),OR(s_maxsal="",s_maxsal&gt;=D2562),OR(s_minyr="",s_minyr&lt;=A2562),OR(s_maxyr="",s_maxyr&gt;=A2562),OR(s_player="",s_player=C2562)),MAX(F$1:F2561)+1,0)</f>
        <v>0</v>
      </c>
    </row>
    <row r="2563" spans="1:6">
      <c r="A2563" s="20">
        <v>2013</v>
      </c>
      <c r="B2563" s="15" t="s">
        <v>79</v>
      </c>
      <c r="C2563" s="15" t="s">
        <v>2416</v>
      </c>
      <c r="D2563" s="24">
        <v>16359805</v>
      </c>
      <c r="E2563" t="str">
        <f>IF(D2563&lt;VLOOKUP(A2563,Min!A:B,2,FALSE),"Y","")</f>
        <v/>
      </c>
      <c r="F2563">
        <f>IF(AND(OR(s_tmchk="all",IF(ISERROR(MATCH(B2563,s_teams,0)),FALSE,TRUE)),OR(s_minsal="",s_minsal&lt;=D2563),OR(s_maxsal="",s_maxsal&gt;=D2563),OR(s_minyr="",s_minyr&lt;=A2563),OR(s_maxyr="",s_maxyr&gt;=A2563),OR(s_player="",s_player=C2563)),MAX(F$1:F2562)+1,0)</f>
        <v>0</v>
      </c>
    </row>
    <row r="2564" spans="1:6">
      <c r="A2564" s="20">
        <v>2013</v>
      </c>
      <c r="B2564" s="15" t="s">
        <v>79</v>
      </c>
      <c r="C2564" s="15" t="s">
        <v>1378</v>
      </c>
      <c r="D2564" s="24">
        <v>13500000</v>
      </c>
      <c r="E2564" t="str">
        <f>IF(D2564&lt;VLOOKUP(A2564,Min!A:B,2,FALSE),"Y","")</f>
        <v/>
      </c>
      <c r="F2564">
        <f>IF(AND(OR(s_tmchk="all",IF(ISERROR(MATCH(B2564,s_teams,0)),FALSE,TRUE)),OR(s_minsal="",s_minsal&lt;=D2564),OR(s_maxsal="",s_maxsal&gt;=D2564),OR(s_minyr="",s_minyr&lt;=A2564),OR(s_maxyr="",s_maxyr&gt;=A2564),OR(s_player="",s_player=C2564)),MAX(F$1:F2563)+1,0)</f>
        <v>0</v>
      </c>
    </row>
    <row r="2565" spans="1:6">
      <c r="A2565" s="20">
        <v>2013</v>
      </c>
      <c r="B2565" s="15" t="s">
        <v>79</v>
      </c>
      <c r="C2565" s="15" t="s">
        <v>263</v>
      </c>
      <c r="D2565" s="24">
        <v>10850000</v>
      </c>
      <c r="E2565" t="str">
        <f>IF(D2565&lt;VLOOKUP(A2565,Min!A:B,2,FALSE),"Y","")</f>
        <v/>
      </c>
      <c r="F2565">
        <f>IF(AND(OR(s_tmchk="all",IF(ISERROR(MATCH(B2565,s_teams,0)),FALSE,TRUE)),OR(s_minsal="",s_minsal&lt;=D2565),OR(s_maxsal="",s_maxsal&gt;=D2565),OR(s_minyr="",s_minyr&lt;=A2565),OR(s_maxyr="",s_maxyr&gt;=A2565),OR(s_player="",s_player=C2565)),MAX(F$1:F2564)+1,0)</f>
        <v>0</v>
      </c>
    </row>
    <row r="2566" spans="1:6">
      <c r="A2566" s="20">
        <v>2013</v>
      </c>
      <c r="B2566" s="15" t="s">
        <v>79</v>
      </c>
      <c r="C2566" s="15" t="s">
        <v>386</v>
      </c>
      <c r="D2566" s="24">
        <v>6505320</v>
      </c>
      <c r="E2566" t="str">
        <f>IF(D2566&lt;VLOOKUP(A2566,Min!A:B,2,FALSE),"Y","")</f>
        <v/>
      </c>
      <c r="F2566">
        <f>IF(AND(OR(s_tmchk="all",IF(ISERROR(MATCH(B2566,s_teams,0)),FALSE,TRUE)),OR(s_minsal="",s_minsal&lt;=D2566),OR(s_maxsal="",s_maxsal&gt;=D2566),OR(s_minyr="",s_minyr&lt;=A2566),OR(s_maxyr="",s_maxyr&gt;=A2566),OR(s_player="",s_player=C2566)),MAX(F$1:F2565)+1,0)</f>
        <v>0</v>
      </c>
    </row>
    <row r="2567" spans="1:6">
      <c r="A2567" s="20">
        <v>2013</v>
      </c>
      <c r="B2567" s="15" t="s">
        <v>79</v>
      </c>
      <c r="C2567" s="15" t="s">
        <v>444</v>
      </c>
      <c r="D2567" s="24">
        <v>4000000</v>
      </c>
      <c r="E2567" t="str">
        <f>IF(D2567&lt;VLOOKUP(A2567,Min!A:B,2,FALSE),"Y","")</f>
        <v/>
      </c>
      <c r="F2567">
        <f>IF(AND(OR(s_tmchk="all",IF(ISERROR(MATCH(B2567,s_teams,0)),FALSE,TRUE)),OR(s_minsal="",s_minsal&lt;=D2567),OR(s_maxsal="",s_maxsal&gt;=D2567),OR(s_minyr="",s_minyr&lt;=A2567),OR(s_maxyr="",s_maxyr&gt;=A2567),OR(s_player="",s_player=C2567)),MAX(F$1:F2566)+1,0)</f>
        <v>0</v>
      </c>
    </row>
    <row r="2568" spans="1:6">
      <c r="A2568" s="20">
        <v>2013</v>
      </c>
      <c r="B2568" s="15" t="s">
        <v>79</v>
      </c>
      <c r="C2568" s="15" t="s">
        <v>1310</v>
      </c>
      <c r="D2568" s="24">
        <v>3065040</v>
      </c>
      <c r="E2568" t="str">
        <f>IF(D2568&lt;VLOOKUP(A2568,Min!A:B,2,FALSE),"Y","")</f>
        <v/>
      </c>
      <c r="F2568">
        <f>IF(AND(OR(s_tmchk="all",IF(ISERROR(MATCH(B2568,s_teams,0)),FALSE,TRUE)),OR(s_minsal="",s_minsal&lt;=D2568),OR(s_maxsal="",s_maxsal&gt;=D2568),OR(s_minyr="",s_minyr&lt;=A2568),OR(s_maxyr="",s_maxyr&gt;=A2568),OR(s_player="",s_player=C2568)),MAX(F$1:F2567)+1,0)</f>
        <v>0</v>
      </c>
    </row>
    <row r="2569" spans="1:6">
      <c r="A2569" s="20">
        <v>2013</v>
      </c>
      <c r="B2569" s="15" t="s">
        <v>79</v>
      </c>
      <c r="C2569" s="15" t="s">
        <v>2432</v>
      </c>
      <c r="D2569" s="24">
        <v>3013512</v>
      </c>
      <c r="E2569" t="str">
        <f>IF(D2569&lt;VLOOKUP(A2569,Min!A:B,2,FALSE),"Y","")</f>
        <v/>
      </c>
      <c r="F2569">
        <f>IF(AND(OR(s_tmchk="all",IF(ISERROR(MATCH(B2569,s_teams,0)),FALSE,TRUE)),OR(s_minsal="",s_minsal&lt;=D2569),OR(s_maxsal="",s_maxsal&gt;=D2569),OR(s_minyr="",s_minyr&lt;=A2569),OR(s_maxyr="",s_maxyr&gt;=A2569),OR(s_player="",s_player=C2569)),MAX(F$1:F2568)+1,0)</f>
        <v>0</v>
      </c>
    </row>
    <row r="2570" spans="1:6">
      <c r="A2570" s="20">
        <v>2013</v>
      </c>
      <c r="B2570" s="15" t="s">
        <v>79</v>
      </c>
      <c r="C2570" s="15" t="s">
        <v>1863</v>
      </c>
      <c r="D2570" s="24">
        <v>2600000</v>
      </c>
      <c r="E2570" t="str">
        <f>IF(D2570&lt;VLOOKUP(A2570,Min!A:B,2,FALSE),"Y","")</f>
        <v/>
      </c>
      <c r="F2570">
        <f>IF(AND(OR(s_tmchk="all",IF(ISERROR(MATCH(B2570,s_teams,0)),FALSE,TRUE)),OR(s_minsal="",s_minsal&lt;=D2570),OR(s_maxsal="",s_maxsal&gt;=D2570),OR(s_minyr="",s_minyr&lt;=A2570),OR(s_maxyr="",s_maxyr&gt;=A2570),OR(s_player="",s_player=C2570)),MAX(F$1:F2569)+1,0)</f>
        <v>0</v>
      </c>
    </row>
    <row r="2571" spans="1:6">
      <c r="A2571" s="20">
        <v>2013</v>
      </c>
      <c r="B2571" s="15" t="s">
        <v>79</v>
      </c>
      <c r="C2571" s="15" t="s">
        <v>2333</v>
      </c>
      <c r="D2571" s="24">
        <v>2338721</v>
      </c>
      <c r="E2571" t="str">
        <f>IF(D2571&lt;VLOOKUP(A2571,Min!A:B,2,FALSE),"Y","")</f>
        <v/>
      </c>
      <c r="F2571">
        <f>IF(AND(OR(s_tmchk="all",IF(ISERROR(MATCH(B2571,s_teams,0)),FALSE,TRUE)),OR(s_minsal="",s_minsal&lt;=D2571),OR(s_maxsal="",s_maxsal&gt;=D2571),OR(s_minyr="",s_minyr&lt;=A2571),OR(s_maxyr="",s_maxyr&gt;=A2571),OR(s_player="",s_player=C2571)),MAX(F$1:F2570)+1,0)</f>
        <v>0</v>
      </c>
    </row>
    <row r="2572" spans="1:6">
      <c r="A2572" s="20">
        <v>2013</v>
      </c>
      <c r="B2572" s="15" t="s">
        <v>79</v>
      </c>
      <c r="C2572" s="15" t="s">
        <v>1313</v>
      </c>
      <c r="D2572" s="24">
        <v>2126520</v>
      </c>
      <c r="E2572" t="str">
        <f>IF(D2572&lt;VLOOKUP(A2572,Min!A:B,2,FALSE),"Y","")</f>
        <v/>
      </c>
      <c r="F2572">
        <f>IF(AND(OR(s_tmchk="all",IF(ISERROR(MATCH(B2572,s_teams,0)),FALSE,TRUE)),OR(s_minsal="",s_minsal&lt;=D2572),OR(s_maxsal="",s_maxsal&gt;=D2572),OR(s_minyr="",s_minyr&lt;=A2572),OR(s_maxyr="",s_maxyr&gt;=A2572),OR(s_player="",s_player=C2572)),MAX(F$1:F2571)+1,0)</f>
        <v>0</v>
      </c>
    </row>
    <row r="2573" spans="1:6">
      <c r="A2573" s="20">
        <v>2013</v>
      </c>
      <c r="B2573" s="15" t="s">
        <v>79</v>
      </c>
      <c r="C2573" s="15" t="s">
        <v>1024</v>
      </c>
      <c r="D2573" s="24">
        <v>1892280</v>
      </c>
      <c r="E2573" t="str">
        <f>IF(D2573&lt;VLOOKUP(A2573,Min!A:B,2,FALSE),"Y","")</f>
        <v/>
      </c>
      <c r="F2573">
        <f>IF(AND(OR(s_tmchk="all",IF(ISERROR(MATCH(B2573,s_teams,0)),FALSE,TRUE)),OR(s_minsal="",s_minsal&lt;=D2573),OR(s_maxsal="",s_maxsal&gt;=D2573),OR(s_minyr="",s_minyr&lt;=A2573),OR(s_maxyr="",s_maxyr&gt;=A2573),OR(s_player="",s_player=C2573)),MAX(F$1:F2572)+1,0)</f>
        <v>0</v>
      </c>
    </row>
    <row r="2574" spans="1:6">
      <c r="A2574" s="20">
        <v>2013</v>
      </c>
      <c r="B2574" s="15" t="s">
        <v>79</v>
      </c>
      <c r="C2574" s="15" t="s">
        <v>4344</v>
      </c>
      <c r="D2574" s="24">
        <v>1475106</v>
      </c>
      <c r="E2574" t="str">
        <f>IF(D2574&lt;VLOOKUP(A2574,Min!A:B,2,FALSE),"Y","")</f>
        <v/>
      </c>
      <c r="F2574">
        <f>IF(AND(OR(s_tmchk="all",IF(ISERROR(MATCH(B2574,s_teams,0)),FALSE,TRUE)),OR(s_minsal="",s_minsal&lt;=D2574),OR(s_maxsal="",s_maxsal&gt;=D2574),OR(s_minyr="",s_minyr&lt;=A2574),OR(s_maxyr="",s_maxyr&gt;=A2574),OR(s_player="",s_player=C2574)),MAX(F$1:F2573)+1,0)</f>
        <v>0</v>
      </c>
    </row>
    <row r="2575" spans="1:6">
      <c r="A2575" s="20">
        <v>2013</v>
      </c>
      <c r="B2575" s="15" t="s">
        <v>79</v>
      </c>
      <c r="C2575" s="15" t="s">
        <v>849</v>
      </c>
      <c r="D2575" s="24">
        <v>1442880</v>
      </c>
      <c r="E2575" t="str">
        <f>IF(D2575&lt;VLOOKUP(A2575,Min!A:B,2,FALSE),"Y","")</f>
        <v/>
      </c>
      <c r="F2575">
        <f>IF(AND(OR(s_tmchk="all",IF(ISERROR(MATCH(B2575,s_teams,0)),FALSE,TRUE)),OR(s_minsal="",s_minsal&lt;=D2575),OR(s_maxsal="",s_maxsal&gt;=D2575),OR(s_minyr="",s_minyr&lt;=A2575),OR(s_maxyr="",s_maxyr&gt;=A2575),OR(s_player="",s_player=C2575)),MAX(F$1:F2574)+1,0)</f>
        <v>0</v>
      </c>
    </row>
    <row r="2576" spans="1:6">
      <c r="A2576" s="20">
        <v>2013</v>
      </c>
      <c r="B2576" s="15" t="s">
        <v>79</v>
      </c>
      <c r="C2576" s="15" t="s">
        <v>4348</v>
      </c>
      <c r="D2576" s="24">
        <v>1404960</v>
      </c>
      <c r="E2576" t="str">
        <f>IF(D2576&lt;VLOOKUP(A2576,Min!A:B,2,FALSE),"Y","")</f>
        <v/>
      </c>
      <c r="F2576">
        <f>IF(AND(OR(s_tmchk="all",IF(ISERROR(MATCH(B2576,s_teams,0)),FALSE,TRUE)),OR(s_minsal="",s_minsal&lt;=D2576),OR(s_maxsal="",s_maxsal&gt;=D2576),OR(s_minyr="",s_minyr&lt;=A2576),OR(s_maxyr="",s_maxyr&gt;=A2576),OR(s_player="",s_player=C2576)),MAX(F$1:F2575)+1,0)</f>
        <v>0</v>
      </c>
    </row>
    <row r="2577" spans="1:6">
      <c r="A2577" s="20">
        <v>2013</v>
      </c>
      <c r="B2577" s="15" t="s">
        <v>79</v>
      </c>
      <c r="C2577" s="15" t="s">
        <v>1823</v>
      </c>
      <c r="D2577" s="24">
        <v>1300000</v>
      </c>
      <c r="E2577" t="str">
        <f>IF(D2577&lt;VLOOKUP(A2577,Min!A:B,2,FALSE),"Y","")</f>
        <v/>
      </c>
      <c r="F2577">
        <f>IF(AND(OR(s_tmchk="all",IF(ISERROR(MATCH(B2577,s_teams,0)),FALSE,TRUE)),OR(s_minsal="",s_minsal&lt;=D2577),OR(s_maxsal="",s_maxsal&gt;=D2577),OR(s_minyr="",s_minyr&lt;=A2577),OR(s_maxyr="",s_maxyr&gt;=A2577),OR(s_player="",s_player=C2577)),MAX(F$1:F2576)+1,0)</f>
        <v>0</v>
      </c>
    </row>
    <row r="2578" spans="1:6">
      <c r="A2578" s="20">
        <v>2013</v>
      </c>
      <c r="B2578" s="15" t="s">
        <v>79</v>
      </c>
      <c r="C2578" s="15" t="s">
        <v>4352</v>
      </c>
      <c r="D2578" s="24">
        <v>1232713</v>
      </c>
      <c r="E2578" t="str">
        <f>IF(D2578&lt;VLOOKUP(A2578,Min!A:B,2,FALSE),"Y","")</f>
        <v/>
      </c>
      <c r="F2578">
        <f>IF(AND(OR(s_tmchk="all",IF(ISERROR(MATCH(B2578,s_teams,0)),FALSE,TRUE)),OR(s_minsal="",s_minsal&lt;=D2578),OR(s_maxsal="",s_maxsal&gt;=D2578),OR(s_minyr="",s_minyr&lt;=A2578),OR(s_maxyr="",s_maxyr&gt;=A2578),OR(s_player="",s_player=C2578)),MAX(F$1:F2577)+1,0)</f>
        <v>0</v>
      </c>
    </row>
    <row r="2579" spans="1:6">
      <c r="A2579" s="20">
        <v>2013</v>
      </c>
      <c r="B2579" s="15" t="s">
        <v>79</v>
      </c>
      <c r="C2579" s="15" t="s">
        <v>1267</v>
      </c>
      <c r="D2579" s="24">
        <v>1146337</v>
      </c>
      <c r="E2579" t="str">
        <f>IF(D2579&lt;VLOOKUP(A2579,Min!A:B,2,FALSE),"Y","")</f>
        <v/>
      </c>
      <c r="F2579">
        <f>IF(AND(OR(s_tmchk="all",IF(ISERROR(MATCH(B2579,s_teams,0)),FALSE,TRUE)),OR(s_minsal="",s_minsal&lt;=D2579),OR(s_maxsal="",s_maxsal&gt;=D2579),OR(s_minyr="",s_minyr&lt;=A2579),OR(s_maxyr="",s_maxyr&gt;=A2579),OR(s_player="",s_player=C2579)),MAX(F$1:F2578)+1,0)</f>
        <v>0</v>
      </c>
    </row>
    <row r="2580" spans="1:6">
      <c r="A2580" s="20">
        <v>2013</v>
      </c>
      <c r="B2580" s="15" t="s">
        <v>79</v>
      </c>
      <c r="C2580" s="15" t="s">
        <v>454</v>
      </c>
      <c r="D2580" s="24">
        <v>550000</v>
      </c>
      <c r="E2580" t="str">
        <f>IF(D2580&lt;VLOOKUP(A2580,Min!A:B,2,FALSE),"Y","")</f>
        <v/>
      </c>
      <c r="F2580">
        <f>IF(AND(OR(s_tmchk="all",IF(ISERROR(MATCH(B2580,s_teams,0)),FALSE,TRUE)),OR(s_minsal="",s_minsal&lt;=D2580),OR(s_maxsal="",s_maxsal&gt;=D2580),OR(s_minyr="",s_minyr&lt;=A2580),OR(s_maxyr="",s_maxyr&gt;=A2580),OR(s_player="",s_player=C2580)),MAX(F$1:F2579)+1,0)</f>
        <v>0</v>
      </c>
    </row>
    <row r="2581" spans="1:6">
      <c r="A2581" s="20">
        <v>2013</v>
      </c>
      <c r="B2581" s="15" t="s">
        <v>81</v>
      </c>
      <c r="C2581" s="15" t="s">
        <v>1578</v>
      </c>
      <c r="D2581" s="24">
        <v>8083000</v>
      </c>
      <c r="E2581" t="str">
        <f>IF(D2581&lt;VLOOKUP(A2581,Min!A:B,2,FALSE),"Y","")</f>
        <v/>
      </c>
      <c r="F2581">
        <f>IF(AND(OR(s_tmchk="all",IF(ISERROR(MATCH(B2581,s_teams,0)),FALSE,TRUE)),OR(s_minsal="",s_minsal&lt;=D2581),OR(s_maxsal="",s_maxsal&gt;=D2581),OR(s_minyr="",s_minyr&lt;=A2581),OR(s_maxyr="",s_maxyr&gt;=A2581),OR(s_player="",s_player=C2581)),MAX(F$1:F2580)+1,0)</f>
        <v>0</v>
      </c>
    </row>
    <row r="2582" spans="1:6">
      <c r="A2582" s="20">
        <v>2013</v>
      </c>
      <c r="B2582" s="15" t="s">
        <v>81</v>
      </c>
      <c r="C2582" s="15" t="s">
        <v>639</v>
      </c>
      <c r="D2582" s="24">
        <v>7525000</v>
      </c>
      <c r="E2582" t="str">
        <f>IF(D2582&lt;VLOOKUP(A2582,Min!A:B,2,FALSE),"Y","")</f>
        <v/>
      </c>
      <c r="F2582">
        <f>IF(AND(OR(s_tmchk="all",IF(ISERROR(MATCH(B2582,s_teams,0)),FALSE,TRUE)),OR(s_minsal="",s_minsal&lt;=D2582),OR(s_maxsal="",s_maxsal&gt;=D2582),OR(s_minyr="",s_minyr&lt;=A2582),OR(s_maxyr="",s_maxyr&gt;=A2582),OR(s_player="",s_player=C2582)),MAX(F$1:F2581)+1,0)</f>
        <v>0</v>
      </c>
    </row>
    <row r="2583" spans="1:6">
      <c r="A2583" s="20">
        <v>2013</v>
      </c>
      <c r="B2583" s="15" t="s">
        <v>81</v>
      </c>
      <c r="C2583" s="15" t="s">
        <v>651</v>
      </c>
      <c r="D2583" s="24">
        <v>5486250</v>
      </c>
      <c r="E2583" t="str">
        <f>IF(D2583&lt;VLOOKUP(A2583,Min!A:B,2,FALSE),"Y","")</f>
        <v/>
      </c>
      <c r="F2583">
        <f>IF(AND(OR(s_tmchk="all",IF(ISERROR(MATCH(B2583,s_teams,0)),FALSE,TRUE)),OR(s_minsal="",s_minsal&lt;=D2583),OR(s_maxsal="",s_maxsal&gt;=D2583),OR(s_minyr="",s_minyr&lt;=A2583),OR(s_maxyr="",s_maxyr&gt;=A2583),OR(s_player="",s_player=C2583)),MAX(F$1:F2582)+1,0)</f>
        <v>0</v>
      </c>
    </row>
    <row r="2584" spans="1:6">
      <c r="A2584" s="20">
        <v>2013</v>
      </c>
      <c r="B2584" s="15" t="s">
        <v>81</v>
      </c>
      <c r="C2584" s="15" t="s">
        <v>989</v>
      </c>
      <c r="D2584" s="24">
        <v>5251825</v>
      </c>
      <c r="E2584" t="str">
        <f>IF(D2584&lt;VLOOKUP(A2584,Min!A:B,2,FALSE),"Y","")</f>
        <v/>
      </c>
      <c r="F2584">
        <f>IF(AND(OR(s_tmchk="all",IF(ISERROR(MATCH(B2584,s_teams,0)),FALSE,TRUE)),OR(s_minsal="",s_minsal&lt;=D2584),OR(s_maxsal="",s_maxsal&gt;=D2584),OR(s_minyr="",s_minyr&lt;=A2584),OR(s_maxyr="",s_maxyr&gt;=A2584),OR(s_player="",s_player=C2584)),MAX(F$1:F2583)+1,0)</f>
        <v>0</v>
      </c>
    </row>
    <row r="2585" spans="1:6">
      <c r="A2585" s="20">
        <v>2013</v>
      </c>
      <c r="B2585" s="15" t="s">
        <v>81</v>
      </c>
      <c r="C2585" s="15" t="s">
        <v>573</v>
      </c>
      <c r="D2585" s="24">
        <v>5250000</v>
      </c>
      <c r="E2585" t="str">
        <f>IF(D2585&lt;VLOOKUP(A2585,Min!A:B,2,FALSE),"Y","")</f>
        <v/>
      </c>
      <c r="F2585">
        <f>IF(AND(OR(s_tmchk="all",IF(ISERROR(MATCH(B2585,s_teams,0)),FALSE,TRUE)),OR(s_minsal="",s_minsal&lt;=D2585),OR(s_maxsal="",s_maxsal&gt;=D2585),OR(s_minyr="",s_minyr&lt;=A2585),OR(s_maxyr="",s_maxyr&gt;=A2585),OR(s_player="",s_player=C2585)),MAX(F$1:F2584)+1,0)</f>
        <v>0</v>
      </c>
    </row>
    <row r="2586" spans="1:6">
      <c r="A2586" s="20">
        <v>2013</v>
      </c>
      <c r="B2586" s="15" t="s">
        <v>81</v>
      </c>
      <c r="C2586" s="15" t="s">
        <v>1341</v>
      </c>
      <c r="D2586" s="24">
        <v>3880800</v>
      </c>
      <c r="E2586" t="str">
        <f>IF(D2586&lt;VLOOKUP(A2586,Min!A:B,2,FALSE),"Y","")</f>
        <v/>
      </c>
      <c r="F2586">
        <f>IF(AND(OR(s_tmchk="all",IF(ISERROR(MATCH(B2586,s_teams,0)),FALSE,TRUE)),OR(s_minsal="",s_minsal&lt;=D2586),OR(s_maxsal="",s_maxsal&gt;=D2586),OR(s_minyr="",s_minyr&lt;=A2586),OR(s_maxyr="",s_maxyr&gt;=A2586),OR(s_player="",s_player=C2586)),MAX(F$1:F2585)+1,0)</f>
        <v>0</v>
      </c>
    </row>
    <row r="2587" spans="1:6">
      <c r="A2587" s="20">
        <v>2013</v>
      </c>
      <c r="B2587" s="15" t="s">
        <v>81</v>
      </c>
      <c r="C2587" s="15" t="s">
        <v>330</v>
      </c>
      <c r="D2587" s="24">
        <v>3250000</v>
      </c>
      <c r="E2587" t="str">
        <f>IF(D2587&lt;VLOOKUP(A2587,Min!A:B,2,FALSE),"Y","")</f>
        <v/>
      </c>
      <c r="F2587">
        <f>IF(AND(OR(s_tmchk="all",IF(ISERROR(MATCH(B2587,s_teams,0)),FALSE,TRUE)),OR(s_minsal="",s_minsal&lt;=D2587),OR(s_maxsal="",s_maxsal&gt;=D2587),OR(s_minyr="",s_minyr&lt;=A2587),OR(s_maxyr="",s_maxyr&gt;=A2587),OR(s_player="",s_player=C2587)),MAX(F$1:F2586)+1,0)</f>
        <v>0</v>
      </c>
    </row>
    <row r="2588" spans="1:6">
      <c r="A2588" s="20">
        <v>2013</v>
      </c>
      <c r="B2588" s="15" t="s">
        <v>81</v>
      </c>
      <c r="C2588" s="15" t="s">
        <v>1646</v>
      </c>
      <c r="D2588" s="24">
        <v>3000000</v>
      </c>
      <c r="E2588" t="str">
        <f>IF(D2588&lt;VLOOKUP(A2588,Min!A:B,2,FALSE),"Y","")</f>
        <v/>
      </c>
      <c r="F2588">
        <f>IF(AND(OR(s_tmchk="all",IF(ISERROR(MATCH(B2588,s_teams,0)),FALSE,TRUE)),OR(s_minsal="",s_minsal&lt;=D2588),OR(s_maxsal="",s_maxsal&gt;=D2588),OR(s_minyr="",s_minyr&lt;=A2588),OR(s_maxyr="",s_maxyr&gt;=A2588),OR(s_player="",s_player=C2588)),MAX(F$1:F2587)+1,0)</f>
        <v>0</v>
      </c>
    </row>
    <row r="2589" spans="1:6">
      <c r="A2589" s="20">
        <v>2013</v>
      </c>
      <c r="B2589" s="15" t="s">
        <v>81</v>
      </c>
      <c r="C2589" s="15" t="s">
        <v>1450</v>
      </c>
      <c r="D2589" s="24">
        <v>2812006</v>
      </c>
      <c r="E2589" t="str">
        <f>IF(D2589&lt;VLOOKUP(A2589,Min!A:B,2,FALSE),"Y","")</f>
        <v/>
      </c>
      <c r="F2589">
        <f>IF(AND(OR(s_tmchk="all",IF(ISERROR(MATCH(B2589,s_teams,0)),FALSE,TRUE)),OR(s_minsal="",s_minsal&lt;=D2589),OR(s_maxsal="",s_maxsal&gt;=D2589),OR(s_minyr="",s_minyr&lt;=A2589),OR(s_maxyr="",s_maxyr&gt;=A2589),OR(s_player="",s_player=C2589)),MAX(F$1:F2588)+1,0)</f>
        <v>0</v>
      </c>
    </row>
    <row r="2590" spans="1:6">
      <c r="A2590" s="20">
        <v>2013</v>
      </c>
      <c r="B2590" s="15" t="s">
        <v>81</v>
      </c>
      <c r="C2590" s="15" t="s">
        <v>729</v>
      </c>
      <c r="D2590" s="24">
        <v>2445480</v>
      </c>
      <c r="E2590" t="str">
        <f>IF(D2590&lt;VLOOKUP(A2590,Min!A:B,2,FALSE),"Y","")</f>
        <v/>
      </c>
      <c r="F2590">
        <f>IF(AND(OR(s_tmchk="all",IF(ISERROR(MATCH(B2590,s_teams,0)),FALSE,TRUE)),OR(s_minsal="",s_minsal&lt;=D2590),OR(s_maxsal="",s_maxsal&gt;=D2590),OR(s_minyr="",s_minyr&lt;=A2590),OR(s_maxyr="",s_maxyr&gt;=A2590),OR(s_player="",s_player=C2590)),MAX(F$1:F2589)+1,0)</f>
        <v>0</v>
      </c>
    </row>
    <row r="2591" spans="1:6">
      <c r="A2591" s="20">
        <v>2013</v>
      </c>
      <c r="B2591" s="15" t="s">
        <v>81</v>
      </c>
      <c r="C2591" s="15" t="s">
        <v>1041</v>
      </c>
      <c r="D2591" s="24">
        <v>2406240</v>
      </c>
      <c r="E2591" t="str">
        <f>IF(D2591&lt;VLOOKUP(A2591,Min!A:B,2,FALSE),"Y","")</f>
        <v/>
      </c>
      <c r="F2591">
        <f>IF(AND(OR(s_tmchk="all",IF(ISERROR(MATCH(B2591,s_teams,0)),FALSE,TRUE)),OR(s_minsal="",s_minsal&lt;=D2591),OR(s_maxsal="",s_maxsal&gt;=D2591),OR(s_minyr="",s_minyr&lt;=A2591),OR(s_maxyr="",s_maxyr&gt;=A2591),OR(s_player="",s_player=C2591)),MAX(F$1:F2590)+1,0)</f>
        <v>0</v>
      </c>
    </row>
    <row r="2592" spans="1:6">
      <c r="A2592" s="20">
        <v>2013</v>
      </c>
      <c r="B2592" s="15" t="s">
        <v>81</v>
      </c>
      <c r="C2592" s="15" t="s">
        <v>1436</v>
      </c>
      <c r="D2592" s="24">
        <v>2096760</v>
      </c>
      <c r="E2592" t="str">
        <f>IF(D2592&lt;VLOOKUP(A2592,Min!A:B,2,FALSE),"Y","")</f>
        <v/>
      </c>
      <c r="F2592">
        <f>IF(AND(OR(s_tmchk="all",IF(ISERROR(MATCH(B2592,s_teams,0)),FALSE,TRUE)),OR(s_minsal="",s_minsal&lt;=D2592),OR(s_maxsal="",s_maxsal&gt;=D2592),OR(s_minyr="",s_minyr&lt;=A2592),OR(s_maxyr="",s_maxyr&gt;=A2592),OR(s_player="",s_player=C2592)),MAX(F$1:F2591)+1,0)</f>
        <v>0</v>
      </c>
    </row>
    <row r="2593" spans="1:6">
      <c r="A2593" s="20">
        <v>2013</v>
      </c>
      <c r="B2593" s="15" t="s">
        <v>81</v>
      </c>
      <c r="C2593" s="15" t="s">
        <v>1022</v>
      </c>
      <c r="D2593" s="24">
        <v>2067880</v>
      </c>
      <c r="E2593" t="str">
        <f>IF(D2593&lt;VLOOKUP(A2593,Min!A:B,2,FALSE),"Y","")</f>
        <v/>
      </c>
      <c r="F2593">
        <f>IF(AND(OR(s_tmchk="all",IF(ISERROR(MATCH(B2593,s_teams,0)),FALSE,TRUE)),OR(s_minsal="",s_minsal&lt;=D2593),OR(s_maxsal="",s_maxsal&gt;=D2593),OR(s_minyr="",s_minyr&lt;=A2593),OR(s_maxyr="",s_maxyr&gt;=A2593),OR(s_player="",s_player=C2593)),MAX(F$1:F2592)+1,0)</f>
        <v>0</v>
      </c>
    </row>
    <row r="2594" spans="1:6">
      <c r="A2594" s="20">
        <v>2013</v>
      </c>
      <c r="B2594" s="15" t="s">
        <v>81</v>
      </c>
      <c r="C2594" s="15" t="s">
        <v>158</v>
      </c>
      <c r="D2594" s="24">
        <v>762195</v>
      </c>
      <c r="E2594" t="str">
        <f>IF(D2594&lt;VLOOKUP(A2594,Min!A:B,2,FALSE),"Y","")</f>
        <v/>
      </c>
      <c r="F2594">
        <f>IF(AND(OR(s_tmchk="all",IF(ISERROR(MATCH(B2594,s_teams,0)),FALSE,TRUE)),OR(s_minsal="",s_minsal&lt;=D2594),OR(s_maxsal="",s_maxsal&gt;=D2594),OR(s_minyr="",s_minyr&lt;=A2594),OR(s_maxyr="",s_maxyr&gt;=A2594),OR(s_player="",s_player=C2594)),MAX(F$1:F2593)+1,0)</f>
        <v>0</v>
      </c>
    </row>
    <row r="2595" spans="1:6">
      <c r="A2595" s="20">
        <v>2013</v>
      </c>
      <c r="B2595" s="15" t="s">
        <v>82</v>
      </c>
      <c r="C2595" s="15" t="s">
        <v>1398</v>
      </c>
      <c r="D2595" s="24">
        <v>14107492</v>
      </c>
      <c r="E2595" t="str">
        <f>IF(D2595&lt;VLOOKUP(A2595,Min!A:B,2,FALSE),"Y","")</f>
        <v/>
      </c>
      <c r="F2595">
        <f>IF(AND(OR(s_tmchk="all",IF(ISERROR(MATCH(B2595,s_teams,0)),FALSE,TRUE)),OR(s_minsal="",s_minsal&lt;=D2595),OR(s_maxsal="",s_maxsal&gt;=D2595),OR(s_minyr="",s_minyr&lt;=A2595),OR(s_maxyr="",s_maxyr&gt;=A2595),OR(s_player="",s_player=C2595)),MAX(F$1:F2594)+1,0)</f>
        <v>0</v>
      </c>
    </row>
    <row r="2596" spans="1:6">
      <c r="A2596" s="20">
        <v>2013</v>
      </c>
      <c r="B2596" s="15" t="s">
        <v>82</v>
      </c>
      <c r="C2596" s="15" t="s">
        <v>1383</v>
      </c>
      <c r="D2596" s="24">
        <v>12500000</v>
      </c>
      <c r="E2596" t="str">
        <f>IF(D2596&lt;VLOOKUP(A2596,Min!A:B,2,FALSE),"Y","")</f>
        <v/>
      </c>
      <c r="F2596">
        <f>IF(AND(OR(s_tmchk="all",IF(ISERROR(MATCH(B2596,s_teams,0)),FALSE,TRUE)),OR(s_minsal="",s_minsal&lt;=D2596),OR(s_maxsal="",s_maxsal&gt;=D2596),OR(s_minyr="",s_minyr&lt;=A2596),OR(s_maxyr="",s_maxyr&gt;=A2596),OR(s_player="",s_player=C2596)),MAX(F$1:F2595)+1,0)</f>
        <v>0</v>
      </c>
    </row>
    <row r="2597" spans="1:6">
      <c r="A2597" s="20">
        <v>2013</v>
      </c>
      <c r="B2597" s="15" t="s">
        <v>82</v>
      </c>
      <c r="C2597" s="15" t="s">
        <v>3020</v>
      </c>
      <c r="D2597" s="24">
        <v>10059750</v>
      </c>
      <c r="E2597" t="str">
        <f>IF(D2597&lt;VLOOKUP(A2597,Min!A:B,2,FALSE),"Y","")</f>
        <v/>
      </c>
      <c r="F2597">
        <f>IF(AND(OR(s_tmchk="all",IF(ISERROR(MATCH(B2597,s_teams,0)),FALSE,TRUE)),OR(s_minsal="",s_minsal&lt;=D2597),OR(s_maxsal="",s_maxsal&gt;=D2597),OR(s_minyr="",s_minyr&lt;=A2597),OR(s_maxyr="",s_maxyr&gt;=A2597),OR(s_player="",s_player=C2597)),MAX(F$1:F2596)+1,0)</f>
        <v>0</v>
      </c>
    </row>
    <row r="2598" spans="1:6">
      <c r="A2598" s="20">
        <v>2013</v>
      </c>
      <c r="B2598" s="15" t="s">
        <v>82</v>
      </c>
      <c r="C2598" s="15" t="s">
        <v>1393</v>
      </c>
      <c r="D2598" s="24">
        <v>9638554</v>
      </c>
      <c r="E2598" t="str">
        <f>IF(D2598&lt;VLOOKUP(A2598,Min!A:B,2,FALSE),"Y","")</f>
        <v/>
      </c>
      <c r="F2598">
        <f>IF(AND(OR(s_tmchk="all",IF(ISERROR(MATCH(B2598,s_teams,0)),FALSE,TRUE)),OR(s_minsal="",s_minsal&lt;=D2598),OR(s_maxsal="",s_maxsal&gt;=D2598),OR(s_minyr="",s_minyr&lt;=A2598),OR(s_maxyr="",s_maxyr&gt;=A2598),OR(s_player="",s_player=C2598)),MAX(F$1:F2597)+1,0)</f>
        <v>0</v>
      </c>
    </row>
    <row r="2599" spans="1:6">
      <c r="A2599" s="20">
        <v>2013</v>
      </c>
      <c r="B2599" s="15" t="s">
        <v>82</v>
      </c>
      <c r="C2599" s="15" t="s">
        <v>1389</v>
      </c>
      <c r="D2599" s="24">
        <v>4500000</v>
      </c>
      <c r="E2599" t="str">
        <f>IF(D2599&lt;VLOOKUP(A2599,Min!A:B,2,FALSE),"Y","")</f>
        <v/>
      </c>
      <c r="F2599">
        <f>IF(AND(OR(s_tmchk="all",IF(ISERROR(MATCH(B2599,s_teams,0)),FALSE,TRUE)),OR(s_minsal="",s_minsal&lt;=D2599),OR(s_maxsal="",s_maxsal&gt;=D2599),OR(s_minyr="",s_minyr&lt;=A2599),OR(s_maxyr="",s_maxyr&gt;=A2599),OR(s_player="",s_player=C2599)),MAX(F$1:F2598)+1,0)</f>
        <v>0</v>
      </c>
    </row>
    <row r="2600" spans="1:6">
      <c r="A2600" s="20">
        <v>2013</v>
      </c>
      <c r="B2600" s="15" t="s">
        <v>82</v>
      </c>
      <c r="C2600" s="15" t="s">
        <v>108</v>
      </c>
      <c r="D2600" s="24">
        <v>3944000</v>
      </c>
      <c r="E2600" t="str">
        <f>IF(D2600&lt;VLOOKUP(A2600,Min!A:B,2,FALSE),"Y","")</f>
        <v/>
      </c>
      <c r="F2600">
        <f>IF(AND(OR(s_tmchk="all",IF(ISERROR(MATCH(B2600,s_teams,0)),FALSE,TRUE)),OR(s_minsal="",s_minsal&lt;=D2600),OR(s_maxsal="",s_maxsal&gt;=D2600),OR(s_minyr="",s_minyr&lt;=A2600),OR(s_maxyr="",s_maxyr&gt;=A2600),OR(s_player="",s_player=C2600)),MAX(F$1:F2599)+1,0)</f>
        <v>0</v>
      </c>
    </row>
    <row r="2601" spans="1:6">
      <c r="A2601" s="20">
        <v>2013</v>
      </c>
      <c r="B2601" s="15" t="s">
        <v>82</v>
      </c>
      <c r="C2601" s="15" t="s">
        <v>1412</v>
      </c>
      <c r="D2601" s="24">
        <v>3630000</v>
      </c>
      <c r="E2601" t="str">
        <f>IF(D2601&lt;VLOOKUP(A2601,Min!A:B,2,FALSE),"Y","")</f>
        <v/>
      </c>
      <c r="F2601">
        <f>IF(AND(OR(s_tmchk="all",IF(ISERROR(MATCH(B2601,s_teams,0)),FALSE,TRUE)),OR(s_minsal="",s_minsal&lt;=D2601),OR(s_maxsal="",s_maxsal&gt;=D2601),OR(s_minyr="",s_minyr&lt;=A2601),OR(s_maxyr="",s_maxyr&gt;=A2601),OR(s_player="",s_player=C2601)),MAX(F$1:F2600)+1,0)</f>
        <v>0</v>
      </c>
    </row>
    <row r="2602" spans="1:6">
      <c r="A2602" s="20">
        <v>2013</v>
      </c>
      <c r="B2602" s="15" t="s">
        <v>82</v>
      </c>
      <c r="C2602" s="15" t="s">
        <v>1386</v>
      </c>
      <c r="D2602" s="24">
        <v>3500000</v>
      </c>
      <c r="E2602" t="str">
        <f>IF(D2602&lt;VLOOKUP(A2602,Min!A:B,2,FALSE),"Y","")</f>
        <v/>
      </c>
      <c r="F2602">
        <f>IF(AND(OR(s_tmchk="all",IF(ISERROR(MATCH(B2602,s_teams,0)),FALSE,TRUE)),OR(s_minsal="",s_minsal&lt;=D2602),OR(s_maxsal="",s_maxsal&gt;=D2602),OR(s_minyr="",s_minyr&lt;=A2602),OR(s_maxyr="",s_maxyr&gt;=A2602),OR(s_player="",s_player=C2602)),MAX(F$1:F2601)+1,0)</f>
        <v>0</v>
      </c>
    </row>
    <row r="2603" spans="1:6">
      <c r="A2603" s="20">
        <v>2013</v>
      </c>
      <c r="B2603" s="15" t="s">
        <v>82</v>
      </c>
      <c r="C2603" s="15" t="s">
        <v>1380</v>
      </c>
      <c r="D2603" s="24">
        <v>1861920</v>
      </c>
      <c r="E2603" t="str">
        <f>IF(D2603&lt;VLOOKUP(A2603,Min!A:B,2,FALSE),"Y","")</f>
        <v/>
      </c>
      <c r="F2603">
        <f>IF(AND(OR(s_tmchk="all",IF(ISERROR(MATCH(B2603,s_teams,0)),FALSE,TRUE)),OR(s_minsal="",s_minsal&lt;=D2603),OR(s_maxsal="",s_maxsal&gt;=D2603),OR(s_minyr="",s_minyr&lt;=A2603),OR(s_maxyr="",s_maxyr&gt;=A2603),OR(s_player="",s_player=C2603)),MAX(F$1:F2602)+1,0)</f>
        <v>0</v>
      </c>
    </row>
    <row r="2604" spans="1:6">
      <c r="A2604" s="20">
        <v>2013</v>
      </c>
      <c r="B2604" s="15" t="s">
        <v>82</v>
      </c>
      <c r="C2604" s="15" t="s">
        <v>5706</v>
      </c>
      <c r="D2604" s="24">
        <v>1400000</v>
      </c>
      <c r="E2604" t="str">
        <f>IF(D2604&lt;VLOOKUP(A2604,Min!A:B,2,FALSE),"Y","")</f>
        <v/>
      </c>
      <c r="F2604">
        <f>IF(AND(OR(s_tmchk="all",IF(ISERROR(MATCH(B2604,s_teams,0)),FALSE,TRUE)),OR(s_minsal="",s_minsal&lt;=D2604),OR(s_maxsal="",s_maxsal&gt;=D2604),OR(s_minyr="",s_minyr&lt;=A2604),OR(s_maxyr="",s_maxyr&gt;=A2604),OR(s_player="",s_player=C2604)),MAX(F$1:F2603)+1,0)</f>
        <v>0</v>
      </c>
    </row>
    <row r="2605" spans="1:6">
      <c r="A2605" s="20">
        <v>2013</v>
      </c>
      <c r="B2605" s="15" t="s">
        <v>82</v>
      </c>
      <c r="C2605" s="15" t="s">
        <v>1433</v>
      </c>
      <c r="D2605" s="24">
        <v>1105560</v>
      </c>
      <c r="E2605" t="str">
        <f>IF(D2605&lt;VLOOKUP(A2605,Min!A:B,2,FALSE),"Y","")</f>
        <v/>
      </c>
      <c r="F2605">
        <f>IF(AND(OR(s_tmchk="all",IF(ISERROR(MATCH(B2605,s_teams,0)),FALSE,TRUE)),OR(s_minsal="",s_minsal&lt;=D2605),OR(s_maxsal="",s_maxsal&gt;=D2605),OR(s_minyr="",s_minyr&lt;=A2605),OR(s_maxyr="",s_maxyr&gt;=A2605),OR(s_player="",s_player=C2605)),MAX(F$1:F2604)+1,0)</f>
        <v>0</v>
      </c>
    </row>
    <row r="2606" spans="1:6">
      <c r="A2606" s="20">
        <v>2013</v>
      </c>
      <c r="B2606" s="15" t="s">
        <v>82</v>
      </c>
      <c r="C2606" s="15" t="s">
        <v>3294</v>
      </c>
      <c r="D2606" s="24">
        <v>1085120</v>
      </c>
      <c r="E2606" t="str">
        <f>IF(D2606&lt;VLOOKUP(A2606,Min!A:B,2,FALSE),"Y","")</f>
        <v/>
      </c>
      <c r="F2606">
        <f>IF(AND(OR(s_tmchk="all",IF(ISERROR(MATCH(B2606,s_teams,0)),FALSE,TRUE)),OR(s_minsal="",s_minsal&lt;=D2606),OR(s_maxsal="",s_maxsal&gt;=D2606),OR(s_minyr="",s_minyr&lt;=A2606),OR(s_maxyr="",s_maxyr&gt;=A2606),OR(s_player="",s_player=C2606)),MAX(F$1:F2605)+1,0)</f>
        <v>0</v>
      </c>
    </row>
    <row r="2607" spans="1:6">
      <c r="A2607" s="20">
        <v>2013</v>
      </c>
      <c r="B2607" s="15" t="s">
        <v>82</v>
      </c>
      <c r="C2607" s="15" t="s">
        <v>1265</v>
      </c>
      <c r="D2607" s="24">
        <v>1054000</v>
      </c>
      <c r="E2607" t="str">
        <f>IF(D2607&lt;VLOOKUP(A2607,Min!A:B,2,FALSE),"Y","")</f>
        <v/>
      </c>
      <c r="F2607">
        <f>IF(AND(OR(s_tmchk="all",IF(ISERROR(MATCH(B2607,s_teams,0)),FALSE,TRUE)),OR(s_minsal="",s_minsal&lt;=D2607),OR(s_maxsal="",s_maxsal&gt;=D2607),OR(s_minyr="",s_minyr&lt;=A2607),OR(s_maxyr="",s_maxyr&gt;=A2607),OR(s_player="",s_player=C2607)),MAX(F$1:F2606)+1,0)</f>
        <v>0</v>
      </c>
    </row>
    <row r="2608" spans="1:6">
      <c r="A2608" s="20">
        <v>2013</v>
      </c>
      <c r="B2608" s="15" t="s">
        <v>82</v>
      </c>
      <c r="C2608" s="15" t="s">
        <v>1543</v>
      </c>
      <c r="D2608" s="24">
        <v>854389</v>
      </c>
      <c r="E2608" t="str">
        <f>IF(D2608&lt;VLOOKUP(A2608,Min!A:B,2,FALSE),"Y","")</f>
        <v/>
      </c>
      <c r="F2608">
        <f>IF(AND(OR(s_tmchk="all",IF(ISERROR(MATCH(B2608,s_teams,0)),FALSE,TRUE)),OR(s_minsal="",s_minsal&lt;=D2608),OR(s_maxsal="",s_maxsal&gt;=D2608),OR(s_minyr="",s_minyr&lt;=A2608),OR(s_maxyr="",s_maxyr&gt;=A2608),OR(s_player="",s_player=C2608)),MAX(F$1:F2607)+1,0)</f>
        <v>0</v>
      </c>
    </row>
    <row r="2609" spans="1:6">
      <c r="A2609" s="20">
        <v>2013</v>
      </c>
      <c r="B2609" s="15" t="s">
        <v>82</v>
      </c>
      <c r="C2609" s="15" t="s">
        <v>508</v>
      </c>
      <c r="D2609" s="24">
        <v>401170</v>
      </c>
      <c r="E2609" t="str">
        <f>IF(D2609&lt;VLOOKUP(A2609,Min!A:B,2,FALSE),"Y","")</f>
        <v>Y</v>
      </c>
      <c r="F2609">
        <f>IF(AND(OR(s_tmchk="all",IF(ISERROR(MATCH(B2609,s_teams,0)),FALSE,TRUE)),OR(s_minsal="",s_minsal&lt;=D2609),OR(s_maxsal="",s_maxsal&gt;=D2609),OR(s_minyr="",s_minyr&lt;=A2609),OR(s_maxyr="",s_maxyr&gt;=A2609),OR(s_player="",s_player=C2609)),MAX(F$1:F2608)+1,0)</f>
        <v>0</v>
      </c>
    </row>
    <row r="2610" spans="1:6">
      <c r="A2610" s="20">
        <v>2013</v>
      </c>
      <c r="B2610" s="15" t="s">
        <v>82</v>
      </c>
      <c r="C2610" s="15" t="s">
        <v>1369</v>
      </c>
      <c r="D2610" s="24">
        <v>145749</v>
      </c>
      <c r="E2610" t="str">
        <f>IF(D2610&lt;VLOOKUP(A2610,Min!A:B,2,FALSE),"Y","")</f>
        <v>Y</v>
      </c>
      <c r="F2610">
        <f>IF(AND(OR(s_tmchk="all",IF(ISERROR(MATCH(B2610,s_teams,0)),FALSE,TRUE)),OR(s_minsal="",s_minsal&lt;=D2610),OR(s_maxsal="",s_maxsal&gt;=D2610),OR(s_minyr="",s_minyr&lt;=A2610),OR(s_maxyr="",s_maxyr&gt;=A2610),OR(s_player="",s_player=C2610)),MAX(F$1:F2609)+1,0)</f>
        <v>0</v>
      </c>
    </row>
    <row r="2611" spans="1:6">
      <c r="A2611" s="20">
        <v>2013</v>
      </c>
      <c r="B2611" s="15" t="s">
        <v>87</v>
      </c>
      <c r="C2611" s="15" t="s">
        <v>1344</v>
      </c>
      <c r="D2611" s="24">
        <v>16460538</v>
      </c>
      <c r="E2611" t="str">
        <f>IF(D2611&lt;VLOOKUP(A2611,Min!A:B,2,FALSE),"Y","")</f>
        <v/>
      </c>
      <c r="F2611">
        <f>IF(AND(OR(s_tmchk="all",IF(ISERROR(MATCH(B2611,s_teams,0)),FALSE,TRUE)),OR(s_minsal="",s_minsal&lt;=D2611),OR(s_maxsal="",s_maxsal&gt;=D2611),OR(s_minyr="",s_minyr&lt;=A2611),OR(s_maxyr="",s_maxyr&gt;=A2611),OR(s_player="",s_player=C2611)),MAX(F$1:F2610)+1,0)</f>
        <v>0</v>
      </c>
    </row>
    <row r="2612" spans="1:6">
      <c r="A2612" s="20">
        <v>2013</v>
      </c>
      <c r="B2612" s="15" t="s">
        <v>87</v>
      </c>
      <c r="C2612" s="15" t="s">
        <v>235</v>
      </c>
      <c r="D2612" s="24">
        <v>10000000</v>
      </c>
      <c r="E2612" t="str">
        <f>IF(D2612&lt;VLOOKUP(A2612,Min!A:B,2,FALSE),"Y","")</f>
        <v/>
      </c>
      <c r="F2612">
        <f>IF(AND(OR(s_tmchk="all",IF(ISERROR(MATCH(B2612,s_teams,0)),FALSE,TRUE)),OR(s_minsal="",s_minsal&lt;=D2612),OR(s_maxsal="",s_maxsal&gt;=D2612),OR(s_minyr="",s_minyr&lt;=A2612),OR(s_maxyr="",s_maxyr&gt;=A2612),OR(s_player="",s_player=C2612)),MAX(F$1:F2611)+1,0)</f>
        <v>0</v>
      </c>
    </row>
    <row r="2613" spans="1:6">
      <c r="A2613" s="20">
        <v>2013</v>
      </c>
      <c r="B2613" s="15" t="s">
        <v>87</v>
      </c>
      <c r="C2613" s="15" t="s">
        <v>2513</v>
      </c>
      <c r="D2613" s="24">
        <v>6250000</v>
      </c>
      <c r="E2613" t="str">
        <f>IF(D2613&lt;VLOOKUP(A2613,Min!A:B,2,FALSE),"Y","")</f>
        <v/>
      </c>
      <c r="F2613">
        <f>IF(AND(OR(s_tmchk="all",IF(ISERROR(MATCH(B2613,s_teams,0)),FALSE,TRUE)),OR(s_minsal="",s_minsal&lt;=D2613),OR(s_maxsal="",s_maxsal&gt;=D2613),OR(s_minyr="",s_minyr&lt;=A2613),OR(s_maxyr="",s_maxyr&gt;=A2613),OR(s_player="",s_player=C2613)),MAX(F$1:F2612)+1,0)</f>
        <v>0</v>
      </c>
    </row>
    <row r="2614" spans="1:6">
      <c r="A2614" s="20">
        <v>2013</v>
      </c>
      <c r="B2614" s="15" t="s">
        <v>87</v>
      </c>
      <c r="C2614" s="15" t="s">
        <v>150</v>
      </c>
      <c r="D2614" s="24">
        <v>6000000</v>
      </c>
      <c r="E2614" t="str">
        <f>IF(D2614&lt;VLOOKUP(A2614,Min!A:B,2,FALSE),"Y","")</f>
        <v/>
      </c>
      <c r="F2614">
        <f>IF(AND(OR(s_tmchk="all",IF(ISERROR(MATCH(B2614,s_teams,0)),FALSE,TRUE)),OR(s_minsal="",s_minsal&lt;=D2614),OR(s_maxsal="",s_maxsal&gt;=D2614),OR(s_minyr="",s_minyr&lt;=A2614),OR(s_maxyr="",s_maxyr&gt;=A2614),OR(s_player="",s_player=C2614)),MAX(F$1:F2613)+1,0)</f>
        <v>0</v>
      </c>
    </row>
    <row r="2615" spans="1:6">
      <c r="A2615" s="20">
        <v>2013</v>
      </c>
      <c r="B2615" s="15" t="s">
        <v>87</v>
      </c>
      <c r="C2615" s="15" t="s">
        <v>1427</v>
      </c>
      <c r="D2615" s="24">
        <v>5750000</v>
      </c>
      <c r="E2615" t="str">
        <f>IF(D2615&lt;VLOOKUP(A2615,Min!A:B,2,FALSE),"Y","")</f>
        <v/>
      </c>
      <c r="F2615">
        <f>IF(AND(OR(s_tmchk="all",IF(ISERROR(MATCH(B2615,s_teams,0)),FALSE,TRUE)),OR(s_minsal="",s_minsal&lt;=D2615),OR(s_maxsal="",s_maxsal&gt;=D2615),OR(s_minyr="",s_minyr&lt;=A2615),OR(s_maxyr="",s_maxyr&gt;=A2615),OR(s_player="",s_player=C2615)),MAX(F$1:F2614)+1,0)</f>
        <v>0</v>
      </c>
    </row>
    <row r="2616" spans="1:6">
      <c r="A2616" s="20">
        <v>2013</v>
      </c>
      <c r="B2616" s="15" t="s">
        <v>87</v>
      </c>
      <c r="C2616" s="15" t="s">
        <v>3519</v>
      </c>
      <c r="D2616" s="24">
        <v>4600000</v>
      </c>
      <c r="E2616" t="str">
        <f>IF(D2616&lt;VLOOKUP(A2616,Min!A:B,2,FALSE),"Y","")</f>
        <v/>
      </c>
      <c r="F2616">
        <f>IF(AND(OR(s_tmchk="all",IF(ISERROR(MATCH(B2616,s_teams,0)),FALSE,TRUE)),OR(s_minsal="",s_minsal&lt;=D2616),OR(s_maxsal="",s_maxsal&gt;=D2616),OR(s_minyr="",s_minyr&lt;=A2616),OR(s_maxyr="",s_maxyr&gt;=A2616),OR(s_player="",s_player=C2616)),MAX(F$1:F2615)+1,0)</f>
        <v>0</v>
      </c>
    </row>
    <row r="2617" spans="1:6">
      <c r="A2617" s="20">
        <v>2013</v>
      </c>
      <c r="B2617" s="15" t="s">
        <v>87</v>
      </c>
      <c r="C2617" s="15" t="s">
        <v>1439</v>
      </c>
      <c r="D2617" s="24">
        <v>3627720</v>
      </c>
      <c r="E2617" t="str">
        <f>IF(D2617&lt;VLOOKUP(A2617,Min!A:B,2,FALSE),"Y","")</f>
        <v/>
      </c>
      <c r="F2617">
        <f>IF(AND(OR(s_tmchk="all",IF(ISERROR(MATCH(B2617,s_teams,0)),FALSE,TRUE)),OR(s_minsal="",s_minsal&lt;=D2617),OR(s_maxsal="",s_maxsal&gt;=D2617),OR(s_minyr="",s_minyr&lt;=A2617),OR(s_maxyr="",s_maxyr&gt;=A2617),OR(s_player="",s_player=C2617)),MAX(F$1:F2616)+1,0)</f>
        <v>0</v>
      </c>
    </row>
    <row r="2618" spans="1:6">
      <c r="A2618" s="20">
        <v>2013</v>
      </c>
      <c r="B2618" s="15" t="s">
        <v>87</v>
      </c>
      <c r="C2618" s="15" t="s">
        <v>1430</v>
      </c>
      <c r="D2618" s="24">
        <v>3344250</v>
      </c>
      <c r="E2618" t="str">
        <f>IF(D2618&lt;VLOOKUP(A2618,Min!A:B,2,FALSE),"Y","")</f>
        <v/>
      </c>
      <c r="F2618">
        <f>IF(AND(OR(s_tmchk="all",IF(ISERROR(MATCH(B2618,s_teams,0)),FALSE,TRUE)),OR(s_minsal="",s_minsal&lt;=D2618),OR(s_maxsal="",s_maxsal&gt;=D2618),OR(s_minyr="",s_minyr&lt;=A2618),OR(s_maxyr="",s_maxyr&gt;=A2618),OR(s_player="",s_player=C2618)),MAX(F$1:F2617)+1,0)</f>
        <v>0</v>
      </c>
    </row>
    <row r="2619" spans="1:6">
      <c r="A2619" s="20">
        <v>2013</v>
      </c>
      <c r="B2619" s="15" t="s">
        <v>87</v>
      </c>
      <c r="C2619" s="15" t="s">
        <v>537</v>
      </c>
      <c r="D2619" s="24">
        <v>2575000</v>
      </c>
      <c r="E2619" t="str">
        <f>IF(D2619&lt;VLOOKUP(A2619,Min!A:B,2,FALSE),"Y","")</f>
        <v/>
      </c>
      <c r="F2619">
        <f>IF(AND(OR(s_tmchk="all",IF(ISERROR(MATCH(B2619,s_teams,0)),FALSE,TRUE)),OR(s_minsal="",s_minsal&lt;=D2619),OR(s_maxsal="",s_maxsal&gt;=D2619),OR(s_minyr="",s_minyr&lt;=A2619),OR(s_maxyr="",s_maxyr&gt;=A2619),OR(s_player="",s_player=C2619)),MAX(F$1:F2618)+1,0)</f>
        <v>0</v>
      </c>
    </row>
    <row r="2620" spans="1:6">
      <c r="A2620" s="20">
        <v>2013</v>
      </c>
      <c r="B2620" s="15" t="s">
        <v>87</v>
      </c>
      <c r="C2620" s="15" t="s">
        <v>1442</v>
      </c>
      <c r="D2620" s="24">
        <v>2563320</v>
      </c>
      <c r="E2620" t="str">
        <f>IF(D2620&lt;VLOOKUP(A2620,Min!A:B,2,FALSE),"Y","")</f>
        <v/>
      </c>
      <c r="F2620">
        <f>IF(AND(OR(s_tmchk="all",IF(ISERROR(MATCH(B2620,s_teams,0)),FALSE,TRUE)),OR(s_minsal="",s_minsal&lt;=D2620),OR(s_maxsal="",s_maxsal&gt;=D2620),OR(s_minyr="",s_minyr&lt;=A2620),OR(s_maxyr="",s_maxyr&gt;=A2620),OR(s_player="",s_player=C2620)),MAX(F$1:F2619)+1,0)</f>
        <v>0</v>
      </c>
    </row>
    <row r="2621" spans="1:6">
      <c r="A2621" s="20">
        <v>2013</v>
      </c>
      <c r="B2621" s="15" t="s">
        <v>87</v>
      </c>
      <c r="C2621" s="15" t="s">
        <v>2271</v>
      </c>
      <c r="D2621" s="24">
        <v>1567500</v>
      </c>
      <c r="E2621" t="str">
        <f>IF(D2621&lt;VLOOKUP(A2621,Min!A:B,2,FALSE),"Y","")</f>
        <v/>
      </c>
      <c r="F2621">
        <f>IF(AND(OR(s_tmchk="all",IF(ISERROR(MATCH(B2621,s_teams,0)),FALSE,TRUE)),OR(s_minsal="",s_minsal&lt;=D2621),OR(s_maxsal="",s_maxsal&gt;=D2621),OR(s_minyr="",s_minyr&lt;=A2621),OR(s_maxyr="",s_maxyr&gt;=A2621),OR(s_player="",s_player=C2621)),MAX(F$1:F2620)+1,0)</f>
        <v>0</v>
      </c>
    </row>
    <row r="2622" spans="1:6">
      <c r="A2622" s="20">
        <v>2013</v>
      </c>
      <c r="B2622" s="15" t="s">
        <v>87</v>
      </c>
      <c r="C2622" s="15" t="s">
        <v>2433</v>
      </c>
      <c r="D2622" s="24">
        <v>1500000</v>
      </c>
      <c r="E2622" t="str">
        <f>IF(D2622&lt;VLOOKUP(A2622,Min!A:B,2,FALSE),"Y","")</f>
        <v/>
      </c>
      <c r="F2622">
        <f>IF(AND(OR(s_tmchk="all",IF(ISERROR(MATCH(B2622,s_teams,0)),FALSE,TRUE)),OR(s_minsal="",s_minsal&lt;=D2622),OR(s_maxsal="",s_maxsal&gt;=D2622),OR(s_minyr="",s_minyr&lt;=A2622),OR(s_maxyr="",s_maxyr&gt;=A2622),OR(s_player="",s_player=C2622)),MAX(F$1:F2621)+1,0)</f>
        <v>0</v>
      </c>
    </row>
    <row r="2623" spans="1:6">
      <c r="A2623" s="20">
        <v>2013</v>
      </c>
      <c r="B2623" s="15" t="s">
        <v>87</v>
      </c>
      <c r="C2623" s="15" t="s">
        <v>4424</v>
      </c>
      <c r="D2623" s="24">
        <v>1005097</v>
      </c>
      <c r="E2623" t="str">
        <f>IF(D2623&lt;VLOOKUP(A2623,Min!A:B,2,FALSE),"Y","")</f>
        <v/>
      </c>
      <c r="F2623">
        <f>IF(AND(OR(s_tmchk="all",IF(ISERROR(MATCH(B2623,s_teams,0)),FALSE,TRUE)),OR(s_minsal="",s_minsal&lt;=D2623),OR(s_maxsal="",s_maxsal&gt;=D2623),OR(s_minyr="",s_minyr&lt;=A2623),OR(s_maxyr="",s_maxyr&gt;=A2623),OR(s_player="",s_player=C2623)),MAX(F$1:F2622)+1,0)</f>
        <v>0</v>
      </c>
    </row>
    <row r="2624" spans="1:6">
      <c r="A2624" s="20">
        <v>2013</v>
      </c>
      <c r="B2624" s="15" t="s">
        <v>87</v>
      </c>
      <c r="C2624" s="15" t="s">
        <v>1536</v>
      </c>
      <c r="D2624" s="24">
        <v>885120</v>
      </c>
      <c r="E2624" t="str">
        <f>IF(D2624&lt;VLOOKUP(A2624,Min!A:B,2,FALSE),"Y","")</f>
        <v/>
      </c>
      <c r="F2624">
        <f>IF(AND(OR(s_tmchk="all",IF(ISERROR(MATCH(B2624,s_teams,0)),FALSE,TRUE)),OR(s_minsal="",s_minsal&lt;=D2624),OR(s_maxsal="",s_maxsal&gt;=D2624),OR(s_minyr="",s_minyr&lt;=A2624),OR(s_maxyr="",s_maxyr&gt;=A2624),OR(s_player="",s_player=C2624)),MAX(F$1:F2623)+1,0)</f>
        <v>0</v>
      </c>
    </row>
    <row r="2625" spans="1:6">
      <c r="A2625" s="20">
        <v>2013</v>
      </c>
      <c r="B2625" s="15" t="s">
        <v>87</v>
      </c>
      <c r="C2625" s="15" t="s">
        <v>1109</v>
      </c>
      <c r="D2625" s="24">
        <v>665000</v>
      </c>
      <c r="E2625" t="str">
        <f>IF(D2625&lt;VLOOKUP(A2625,Min!A:B,2,FALSE),"Y","")</f>
        <v/>
      </c>
      <c r="F2625">
        <f>IF(AND(OR(s_tmchk="all",IF(ISERROR(MATCH(B2625,s_teams,0)),FALSE,TRUE)),OR(s_minsal="",s_minsal&lt;=D2625),OR(s_maxsal="",s_maxsal&gt;=D2625),OR(s_minyr="",s_minyr&lt;=A2625),OR(s_maxyr="",s_maxyr&gt;=A2625),OR(s_player="",s_player=C2625)),MAX(F$1:F2624)+1,0)</f>
        <v>0</v>
      </c>
    </row>
    <row r="2626" spans="1:6">
      <c r="A2626" s="20">
        <v>2013</v>
      </c>
      <c r="B2626" s="15" t="s">
        <v>87</v>
      </c>
      <c r="C2626" s="15" t="s">
        <v>3988</v>
      </c>
      <c r="D2626" s="24">
        <v>181018</v>
      </c>
      <c r="E2626" t="str">
        <f>IF(D2626&lt;VLOOKUP(A2626,Min!A:B,2,FALSE),"Y","")</f>
        <v>Y</v>
      </c>
      <c r="F2626">
        <f>IF(AND(OR(s_tmchk="all",IF(ISERROR(MATCH(B2626,s_teams,0)),FALSE,TRUE)),OR(s_minsal="",s_minsal&lt;=D2626),OR(s_maxsal="",s_maxsal&gt;=D2626),OR(s_minyr="",s_minyr&lt;=A2626),OR(s_maxyr="",s_maxyr&gt;=A2626),OR(s_player="",s_player=C2626)),MAX(F$1:F2625)+1,0)</f>
        <v>0</v>
      </c>
    </row>
    <row r="2627" spans="1:6">
      <c r="A2627" s="20">
        <v>2013</v>
      </c>
      <c r="B2627" s="15" t="s">
        <v>88</v>
      </c>
      <c r="C2627" s="15" t="s">
        <v>260</v>
      </c>
      <c r="D2627" s="24">
        <v>15000000</v>
      </c>
      <c r="E2627" t="str">
        <f>IF(D2627&lt;VLOOKUP(A2627,Min!A:B,2,FALSE),"Y","")</f>
        <v/>
      </c>
      <c r="F2627">
        <f>IF(AND(OR(s_tmchk="all",IF(ISERROR(MATCH(B2627,s_teams,0)),FALSE,TRUE)),OR(s_minsal="",s_minsal&lt;=D2627),OR(s_maxsal="",s_maxsal&gt;=D2627),OR(s_minyr="",s_minyr&lt;=A2627),OR(s_maxyr="",s_maxyr&gt;=A2627),OR(s_player="",s_player=C2627)),MAX(F$1:F2626)+1,0)</f>
        <v>0</v>
      </c>
    </row>
    <row r="2628" spans="1:6">
      <c r="A2628" s="20">
        <v>2013</v>
      </c>
      <c r="B2628" s="15" t="s">
        <v>88</v>
      </c>
      <c r="C2628" s="15" t="s">
        <v>102</v>
      </c>
      <c r="D2628" s="24">
        <v>8603633</v>
      </c>
      <c r="E2628" t="str">
        <f>IF(D2628&lt;VLOOKUP(A2628,Min!A:B,2,FALSE),"Y","")</f>
        <v/>
      </c>
      <c r="F2628">
        <f>IF(AND(OR(s_tmchk="all",IF(ISERROR(MATCH(B2628,s_teams,0)),FALSE,TRUE)),OR(s_minsal="",s_minsal&lt;=D2628),OR(s_maxsal="",s_maxsal&gt;=D2628),OR(s_minyr="",s_minyr&lt;=A2628),OR(s_maxyr="",s_maxyr&gt;=A2628),OR(s_player="",s_player=C2628)),MAX(F$1:F2627)+1,0)</f>
        <v>0</v>
      </c>
    </row>
    <row r="2629" spans="1:6">
      <c r="A2629" s="20">
        <v>2013</v>
      </c>
      <c r="B2629" s="15" t="s">
        <v>88</v>
      </c>
      <c r="C2629" s="15" t="s">
        <v>969</v>
      </c>
      <c r="D2629" s="24">
        <v>8500000</v>
      </c>
      <c r="E2629" t="str">
        <f>IF(D2629&lt;VLOOKUP(A2629,Min!A:B,2,FALSE),"Y","")</f>
        <v/>
      </c>
      <c r="F2629">
        <f>IF(AND(OR(s_tmchk="all",IF(ISERROR(MATCH(B2629,s_teams,0)),FALSE,TRUE)),OR(s_minsal="",s_minsal&lt;=D2629),OR(s_maxsal="",s_maxsal&gt;=D2629),OR(s_minyr="",s_minyr&lt;=A2629),OR(s_maxyr="",s_maxyr&gt;=A2629),OR(s_player="",s_player=C2629)),MAX(F$1:F2628)+1,0)</f>
        <v>0</v>
      </c>
    </row>
    <row r="2630" spans="1:6">
      <c r="A2630" s="20">
        <v>2013</v>
      </c>
      <c r="B2630" s="15" t="s">
        <v>88</v>
      </c>
      <c r="C2630" s="15" t="s">
        <v>269</v>
      </c>
      <c r="D2630" s="24">
        <v>8287500</v>
      </c>
      <c r="E2630" t="str">
        <f>IF(D2630&lt;VLOOKUP(A2630,Min!A:B,2,FALSE),"Y","")</f>
        <v/>
      </c>
      <c r="F2630">
        <f>IF(AND(OR(s_tmchk="all",IF(ISERROR(MATCH(B2630,s_teams,0)),FALSE,TRUE)),OR(s_minsal="",s_minsal&lt;=D2630),OR(s_maxsal="",s_maxsal&gt;=D2630),OR(s_minyr="",s_minyr&lt;=A2630),OR(s_maxyr="",s_maxyr&gt;=A2630),OR(s_player="",s_player=C2630)),MAX(F$1:F2629)+1,0)</f>
        <v>0</v>
      </c>
    </row>
    <row r="2631" spans="1:6">
      <c r="A2631" s="20">
        <v>2013</v>
      </c>
      <c r="B2631" s="15" t="s">
        <v>88</v>
      </c>
      <c r="C2631" s="15" t="s">
        <v>1471</v>
      </c>
      <c r="D2631" s="24">
        <v>4753320</v>
      </c>
      <c r="E2631" t="str">
        <f>IF(D2631&lt;VLOOKUP(A2631,Min!A:B,2,FALSE),"Y","")</f>
        <v/>
      </c>
      <c r="F2631">
        <f>IF(AND(OR(s_tmchk="all",IF(ISERROR(MATCH(B2631,s_teams,0)),FALSE,TRUE)),OR(s_minsal="",s_minsal&lt;=D2631),OR(s_maxsal="",s_maxsal&gt;=D2631),OR(s_minyr="",s_minyr&lt;=A2631),OR(s_maxyr="",s_maxyr&gt;=A2631),OR(s_player="",s_player=C2631)),MAX(F$1:F2630)+1,0)</f>
        <v>0</v>
      </c>
    </row>
    <row r="2632" spans="1:6">
      <c r="A2632" s="20">
        <v>2013</v>
      </c>
      <c r="B2632" s="15" t="s">
        <v>88</v>
      </c>
      <c r="C2632" s="15" t="s">
        <v>1097</v>
      </c>
      <c r="D2632" s="24">
        <v>4443360</v>
      </c>
      <c r="E2632" t="str">
        <f>IF(D2632&lt;VLOOKUP(A2632,Min!A:B,2,FALSE),"Y","")</f>
        <v/>
      </c>
      <c r="F2632">
        <f>IF(AND(OR(s_tmchk="all",IF(ISERROR(MATCH(B2632,s_teams,0)),FALSE,TRUE)),OR(s_minsal="",s_minsal&lt;=D2632),OR(s_maxsal="",s_maxsal&gt;=D2632),OR(s_minyr="",s_minyr&lt;=A2632),OR(s_maxyr="",s_maxyr&gt;=A2632),OR(s_player="",s_player=C2632)),MAX(F$1:F2631)+1,0)</f>
        <v>0</v>
      </c>
    </row>
    <row r="2633" spans="1:6">
      <c r="A2633" s="20">
        <v>2013</v>
      </c>
      <c r="B2633" s="15" t="s">
        <v>88</v>
      </c>
      <c r="C2633" s="15" t="s">
        <v>4442</v>
      </c>
      <c r="D2633" s="24">
        <v>3480000</v>
      </c>
      <c r="E2633" t="str">
        <f>IF(D2633&lt;VLOOKUP(A2633,Min!A:B,2,FALSE),"Y","")</f>
        <v/>
      </c>
      <c r="F2633">
        <f>IF(AND(OR(s_tmchk="all",IF(ISERROR(MATCH(B2633,s_teams,0)),FALSE,TRUE)),OR(s_minsal="",s_minsal&lt;=D2633),OR(s_maxsal="",s_maxsal&gt;=D2633),OR(s_minyr="",s_minyr&lt;=A2633),OR(s_maxyr="",s_maxyr&gt;=A2633),OR(s_player="",s_player=C2633)),MAX(F$1:F2632)+1,0)</f>
        <v>0</v>
      </c>
    </row>
    <row r="2634" spans="1:6">
      <c r="A2634" s="20">
        <v>2013</v>
      </c>
      <c r="B2634" s="15" t="s">
        <v>88</v>
      </c>
      <c r="C2634" s="15" t="s">
        <v>1469</v>
      </c>
      <c r="D2634" s="24">
        <v>2709720</v>
      </c>
      <c r="E2634" t="str">
        <f>IF(D2634&lt;VLOOKUP(A2634,Min!A:B,2,FALSE),"Y","")</f>
        <v/>
      </c>
      <c r="F2634">
        <f>IF(AND(OR(s_tmchk="all",IF(ISERROR(MATCH(B2634,s_teams,0)),FALSE,TRUE)),OR(s_minsal="",s_minsal&lt;=D2634),OR(s_maxsal="",s_maxsal&gt;=D2634),OR(s_minyr="",s_minyr&lt;=A2634),OR(s_maxyr="",s_maxyr&gt;=A2634),OR(s_player="",s_player=C2634)),MAX(F$1:F2633)+1,0)</f>
        <v>0</v>
      </c>
    </row>
    <row r="2635" spans="1:6">
      <c r="A2635" s="20">
        <v>2013</v>
      </c>
      <c r="B2635" s="15" t="s">
        <v>88</v>
      </c>
      <c r="C2635" s="15" t="s">
        <v>553</v>
      </c>
      <c r="D2635" s="24">
        <v>2500000</v>
      </c>
      <c r="E2635" t="str">
        <f>IF(D2635&lt;VLOOKUP(A2635,Min!A:B,2,FALSE),"Y","")</f>
        <v/>
      </c>
      <c r="F2635">
        <f>IF(AND(OR(s_tmchk="all",IF(ISERROR(MATCH(B2635,s_teams,0)),FALSE,TRUE)),OR(s_minsal="",s_minsal&lt;=D2635),OR(s_maxsal="",s_maxsal&gt;=D2635),OR(s_minyr="",s_minyr&lt;=A2635),OR(s_maxyr="",s_maxyr&gt;=A2635),OR(s_player="",s_player=C2635)),MAX(F$1:F2634)+1,0)</f>
        <v>0</v>
      </c>
    </row>
    <row r="2636" spans="1:6">
      <c r="A2636" s="20">
        <v>2013</v>
      </c>
      <c r="B2636" s="15" t="s">
        <v>88</v>
      </c>
      <c r="C2636" s="15" t="s">
        <v>1474</v>
      </c>
      <c r="D2636" s="24">
        <v>2171640</v>
      </c>
      <c r="E2636" t="str">
        <f>IF(D2636&lt;VLOOKUP(A2636,Min!A:B,2,FALSE),"Y","")</f>
        <v/>
      </c>
      <c r="F2636">
        <f>IF(AND(OR(s_tmchk="all",IF(ISERROR(MATCH(B2636,s_teams,0)),FALSE,TRUE)),OR(s_minsal="",s_minsal&lt;=D2636),OR(s_maxsal="",s_maxsal&gt;=D2636),OR(s_minyr="",s_minyr&lt;=A2636),OR(s_maxyr="",s_maxyr&gt;=A2636),OR(s_player="",s_player=C2636)),MAX(F$1:F2635)+1,0)</f>
        <v>0</v>
      </c>
    </row>
    <row r="2637" spans="1:6">
      <c r="A2637" s="20">
        <v>2013</v>
      </c>
      <c r="B2637" s="15" t="s">
        <v>88</v>
      </c>
      <c r="C2637" s="15" t="s">
        <v>3429</v>
      </c>
      <c r="D2637" s="24">
        <v>2000000</v>
      </c>
      <c r="E2637" t="str">
        <f>IF(D2637&lt;VLOOKUP(A2637,Min!A:B,2,FALSE),"Y","")</f>
        <v/>
      </c>
      <c r="F2637">
        <f>IF(AND(OR(s_tmchk="all",IF(ISERROR(MATCH(B2637,s_teams,0)),FALSE,TRUE)),OR(s_minsal="",s_minsal&lt;=D2637),OR(s_maxsal="",s_maxsal&gt;=D2637),OR(s_minyr="",s_minyr&lt;=A2637),OR(s_maxyr="",s_maxyr&gt;=A2637),OR(s_player="",s_player=C2637)),MAX(F$1:F2636)+1,0)</f>
        <v>0</v>
      </c>
    </row>
    <row r="2638" spans="1:6">
      <c r="A2638" s="20">
        <v>2013</v>
      </c>
      <c r="B2638" s="15" t="s">
        <v>88</v>
      </c>
      <c r="C2638" s="15" t="s">
        <v>422</v>
      </c>
      <c r="D2638" s="24">
        <v>1794872</v>
      </c>
      <c r="E2638" t="str">
        <f>IF(D2638&lt;VLOOKUP(A2638,Min!A:B,2,FALSE),"Y","")</f>
        <v/>
      </c>
      <c r="F2638">
        <f>IF(AND(OR(s_tmchk="all",IF(ISERROR(MATCH(B2638,s_teams,0)),FALSE,TRUE)),OR(s_minsal="",s_minsal&lt;=D2638),OR(s_maxsal="",s_maxsal&gt;=D2638),OR(s_minyr="",s_minyr&lt;=A2638),OR(s_maxyr="",s_maxyr&gt;=A2638),OR(s_player="",s_player=C2638)),MAX(F$1:F2637)+1,0)</f>
        <v>0</v>
      </c>
    </row>
    <row r="2639" spans="1:6">
      <c r="A2639" s="20">
        <v>2013</v>
      </c>
      <c r="B2639" s="15" t="s">
        <v>88</v>
      </c>
      <c r="C2639" s="15" t="s">
        <v>3572</v>
      </c>
      <c r="D2639" s="24">
        <v>1352181</v>
      </c>
      <c r="E2639" t="str">
        <f>IF(D2639&lt;VLOOKUP(A2639,Min!A:B,2,FALSE),"Y","")</f>
        <v/>
      </c>
      <c r="F2639">
        <f>IF(AND(OR(s_tmchk="all",IF(ISERROR(MATCH(B2639,s_teams,0)),FALSE,TRUE)),OR(s_minsal="",s_minsal&lt;=D2639),OR(s_maxsal="",s_maxsal&gt;=D2639),OR(s_minyr="",s_minyr&lt;=A2639),OR(s_maxyr="",s_maxyr&gt;=A2639),OR(s_player="",s_player=C2639)),MAX(F$1:F2638)+1,0)</f>
        <v>0</v>
      </c>
    </row>
    <row r="2640" spans="1:6">
      <c r="A2640" s="20">
        <v>2013</v>
      </c>
      <c r="B2640" s="15" t="s">
        <v>88</v>
      </c>
      <c r="C2640" s="15" t="s">
        <v>1425</v>
      </c>
      <c r="D2640" s="24">
        <v>885120</v>
      </c>
      <c r="E2640" t="str">
        <f>IF(D2640&lt;VLOOKUP(A2640,Min!A:B,2,FALSE),"Y","")</f>
        <v/>
      </c>
      <c r="F2640">
        <f>IF(AND(OR(s_tmchk="all",IF(ISERROR(MATCH(B2640,s_teams,0)),FALSE,TRUE)),OR(s_minsal="",s_minsal&lt;=D2640),OR(s_maxsal="",s_maxsal&gt;=D2640),OR(s_minyr="",s_minyr&lt;=A2640),OR(s_maxyr="",s_maxyr&gt;=A2640),OR(s_player="",s_player=C2640)),MAX(F$1:F2639)+1,0)</f>
        <v>0</v>
      </c>
    </row>
    <row r="2641" spans="1:6">
      <c r="A2641" s="20">
        <v>2013</v>
      </c>
      <c r="B2641" s="15" t="s">
        <v>88</v>
      </c>
      <c r="C2641" s="15" t="s">
        <v>4453</v>
      </c>
      <c r="D2641" s="24">
        <v>473604</v>
      </c>
      <c r="E2641" t="str">
        <f>IF(D2641&lt;VLOOKUP(A2641,Min!A:B,2,FALSE),"Y","")</f>
        <v/>
      </c>
      <c r="F2641">
        <f>IF(AND(OR(s_tmchk="all",IF(ISERROR(MATCH(B2641,s_teams,0)),FALSE,TRUE)),OR(s_minsal="",s_minsal&lt;=D2641),OR(s_maxsal="",s_maxsal&gt;=D2641),OR(s_minyr="",s_minyr&lt;=A2641),OR(s_maxyr="",s_maxyr&gt;=A2641),OR(s_player="",s_player=C2641)),MAX(F$1:F2640)+1,0)</f>
        <v>0</v>
      </c>
    </row>
    <row r="2642" spans="1:6">
      <c r="A2642" s="20">
        <v>2013</v>
      </c>
      <c r="B2642" s="15" t="s">
        <v>92</v>
      </c>
      <c r="C2642" s="15" t="s">
        <v>3378</v>
      </c>
      <c r="D2642" s="24">
        <v>13490000</v>
      </c>
      <c r="E2642" t="str">
        <f>IF(D2642&lt;VLOOKUP(A2642,Min!A:B,2,FALSE),"Y","")</f>
        <v/>
      </c>
      <c r="F2642">
        <f>IF(AND(OR(s_tmchk="all",IF(ISERROR(MATCH(B2642,s_teams,0)),FALSE,TRUE)),OR(s_minsal="",s_minsal&lt;=D2642),OR(s_maxsal="",s_maxsal&gt;=D2642),OR(s_minyr="",s_minyr&lt;=A2642),OR(s_maxyr="",s_maxyr&gt;=A2642),OR(s_player="",s_player=C2642)),MAX(F$1:F2641)+1,0)</f>
        <v>0</v>
      </c>
    </row>
    <row r="2643" spans="1:6">
      <c r="A2643" s="20">
        <v>2013</v>
      </c>
      <c r="B2643" s="15" t="s">
        <v>92</v>
      </c>
      <c r="C2643" s="15" t="s">
        <v>1662</v>
      </c>
      <c r="D2643" s="24">
        <v>13000000</v>
      </c>
      <c r="E2643" t="str">
        <f>IF(D2643&lt;VLOOKUP(A2643,Min!A:B,2,FALSE),"Y","")</f>
        <v/>
      </c>
      <c r="F2643">
        <f>IF(AND(OR(s_tmchk="all",IF(ISERROR(MATCH(B2643,s_teams,0)),FALSE,TRUE)),OR(s_minsal="",s_minsal&lt;=D2643),OR(s_maxsal="",s_maxsal&gt;=D2643),OR(s_minyr="",s_minyr&lt;=A2643),OR(s_maxyr="",s_maxyr&gt;=A2643),OR(s_player="",s_player=C2643)),MAX(F$1:F2642)+1,0)</f>
        <v>0</v>
      </c>
    </row>
    <row r="2644" spans="1:6">
      <c r="A2644" s="20">
        <v>2013</v>
      </c>
      <c r="B2644" s="15" t="s">
        <v>92</v>
      </c>
      <c r="C2644" s="15" t="s">
        <v>614</v>
      </c>
      <c r="D2644" s="24">
        <v>7258960</v>
      </c>
      <c r="E2644" t="str">
        <f>IF(D2644&lt;VLOOKUP(A2644,Min!A:B,2,FALSE),"Y","")</f>
        <v/>
      </c>
      <c r="F2644">
        <f>IF(AND(OR(s_tmchk="all",IF(ISERROR(MATCH(B2644,s_teams,0)),FALSE,TRUE)),OR(s_minsal="",s_minsal&lt;=D2644),OR(s_maxsal="",s_maxsal&gt;=D2644),OR(s_minyr="",s_minyr&lt;=A2644),OR(s_maxyr="",s_maxyr&gt;=A2644),OR(s_player="",s_player=C2644)),MAX(F$1:F2643)+1,0)</f>
        <v>0</v>
      </c>
    </row>
    <row r="2645" spans="1:6">
      <c r="A2645" s="20">
        <v>2013</v>
      </c>
      <c r="B2645" s="15" t="s">
        <v>92</v>
      </c>
      <c r="C2645" s="15" t="s">
        <v>2579</v>
      </c>
      <c r="D2645" s="24">
        <v>7118502</v>
      </c>
      <c r="E2645" t="str">
        <f>IF(D2645&lt;VLOOKUP(A2645,Min!A:B,2,FALSE),"Y","")</f>
        <v/>
      </c>
      <c r="F2645">
        <f>IF(AND(OR(s_tmchk="all",IF(ISERROR(MATCH(B2645,s_teams,0)),FALSE,TRUE)),OR(s_minsal="",s_minsal&lt;=D2645),OR(s_maxsal="",s_maxsal&gt;=D2645),OR(s_minyr="",s_minyr&lt;=A2645),OR(s_maxyr="",s_maxyr&gt;=A2645),OR(s_player="",s_player=C2645)),MAX(F$1:F2644)+1,0)</f>
        <v>0</v>
      </c>
    </row>
    <row r="2646" spans="1:6">
      <c r="A2646" s="20">
        <v>2013</v>
      </c>
      <c r="B2646" s="15" t="s">
        <v>92</v>
      </c>
      <c r="C2646" s="15" t="s">
        <v>1515</v>
      </c>
      <c r="D2646" s="24">
        <v>5915880</v>
      </c>
      <c r="E2646" t="str">
        <f>IF(D2646&lt;VLOOKUP(A2646,Min!A:B,2,FALSE),"Y","")</f>
        <v/>
      </c>
      <c r="F2646">
        <f>IF(AND(OR(s_tmchk="all",IF(ISERROR(MATCH(B2646,s_teams,0)),FALSE,TRUE)),OR(s_minsal="",s_minsal&lt;=D2646),OR(s_maxsal="",s_maxsal&gt;=D2646),OR(s_minyr="",s_minyr&lt;=A2646),OR(s_maxyr="",s_maxyr&gt;=A2646),OR(s_player="",s_player=C2646)),MAX(F$1:F2645)+1,0)</f>
        <v>0</v>
      </c>
    </row>
    <row r="2647" spans="1:6">
      <c r="A2647" s="20">
        <v>2013</v>
      </c>
      <c r="B2647" s="15" t="s">
        <v>92</v>
      </c>
      <c r="C2647" s="15" t="s">
        <v>1528</v>
      </c>
      <c r="D2647" s="24">
        <v>4133280</v>
      </c>
      <c r="E2647" t="str">
        <f>IF(D2647&lt;VLOOKUP(A2647,Min!A:B,2,FALSE),"Y","")</f>
        <v/>
      </c>
      <c r="F2647">
        <f>IF(AND(OR(s_tmchk="all",IF(ISERROR(MATCH(B2647,s_teams,0)),FALSE,TRUE)),OR(s_minsal="",s_minsal&lt;=D2647),OR(s_maxsal="",s_maxsal&gt;=D2647),OR(s_minyr="",s_minyr&lt;=A2647),OR(s_maxyr="",s_maxyr&gt;=A2647),OR(s_player="",s_player=C2647)),MAX(F$1:F2646)+1,0)</f>
        <v>0</v>
      </c>
    </row>
    <row r="2648" spans="1:6">
      <c r="A2648" s="20">
        <v>2013</v>
      </c>
      <c r="B2648" s="15" t="s">
        <v>92</v>
      </c>
      <c r="C2648" s="15" t="s">
        <v>2859</v>
      </c>
      <c r="D2648" s="24">
        <v>3294960</v>
      </c>
      <c r="E2648" t="str">
        <f>IF(D2648&lt;VLOOKUP(A2648,Min!A:B,2,FALSE),"Y","")</f>
        <v/>
      </c>
      <c r="F2648">
        <f>IF(AND(OR(s_tmchk="all",IF(ISERROR(MATCH(B2648,s_teams,0)),FALSE,TRUE)),OR(s_minsal="",s_minsal&lt;=D2648),OR(s_maxsal="",s_maxsal&gt;=D2648),OR(s_minyr="",s_minyr&lt;=A2648),OR(s_maxyr="",s_maxyr&gt;=A2648),OR(s_player="",s_player=C2648)),MAX(F$1:F2647)+1,0)</f>
        <v>0</v>
      </c>
    </row>
    <row r="2649" spans="1:6">
      <c r="A2649" s="20">
        <v>2013</v>
      </c>
      <c r="B2649" s="15" t="s">
        <v>92</v>
      </c>
      <c r="C2649" s="15" t="s">
        <v>1068</v>
      </c>
      <c r="D2649" s="24">
        <v>1797600</v>
      </c>
      <c r="E2649" t="str">
        <f>IF(D2649&lt;VLOOKUP(A2649,Min!A:B,2,FALSE),"Y","")</f>
        <v/>
      </c>
      <c r="F2649">
        <f>IF(AND(OR(s_tmchk="all",IF(ISERROR(MATCH(B2649,s_teams,0)),FALSE,TRUE)),OR(s_minsal="",s_minsal&lt;=D2649),OR(s_maxsal="",s_maxsal&gt;=D2649),OR(s_minyr="",s_minyr&lt;=A2649),OR(s_maxyr="",s_maxyr&gt;=A2649),OR(s_player="",s_player=C2649)),MAX(F$1:F2648)+1,0)</f>
        <v>0</v>
      </c>
    </row>
    <row r="2650" spans="1:6">
      <c r="A2650" s="20">
        <v>2013</v>
      </c>
      <c r="B2650" s="15" t="s">
        <v>92</v>
      </c>
      <c r="C2650" s="15" t="s">
        <v>1525</v>
      </c>
      <c r="D2650" s="24">
        <v>1600000</v>
      </c>
      <c r="E2650" t="str">
        <f>IF(D2650&lt;VLOOKUP(A2650,Min!A:B,2,FALSE),"Y","")</f>
        <v/>
      </c>
      <c r="F2650">
        <f>IF(AND(OR(s_tmchk="all",IF(ISERROR(MATCH(B2650,s_teams,0)),FALSE,TRUE)),OR(s_minsal="",s_minsal&lt;=D2650),OR(s_maxsal="",s_maxsal&gt;=D2650),OR(s_minyr="",s_minyr&lt;=A2650),OR(s_maxyr="",s_maxyr&gt;=A2650),OR(s_player="",s_player=C2650)),MAX(F$1:F2649)+1,0)</f>
        <v>0</v>
      </c>
    </row>
    <row r="2651" spans="1:6">
      <c r="A2651" s="20">
        <v>2013</v>
      </c>
      <c r="B2651" s="15" t="s">
        <v>92</v>
      </c>
      <c r="C2651" s="15" t="s">
        <v>3597</v>
      </c>
      <c r="D2651" s="24">
        <v>1596360</v>
      </c>
      <c r="E2651" t="str">
        <f>IF(D2651&lt;VLOOKUP(A2651,Min!A:B,2,FALSE),"Y","")</f>
        <v/>
      </c>
      <c r="F2651">
        <f>IF(AND(OR(s_tmchk="all",IF(ISERROR(MATCH(B2651,s_teams,0)),FALSE,TRUE)),OR(s_minsal="",s_minsal&lt;=D2651),OR(s_maxsal="",s_maxsal&gt;=D2651),OR(s_minyr="",s_minyr&lt;=A2651),OR(s_maxyr="",s_maxyr&gt;=A2651),OR(s_player="",s_player=C2651)),MAX(F$1:F2650)+1,0)</f>
        <v>0</v>
      </c>
    </row>
    <row r="2652" spans="1:6">
      <c r="A2652" s="20">
        <v>2013</v>
      </c>
      <c r="B2652" s="15" t="s">
        <v>92</v>
      </c>
      <c r="C2652" s="15" t="s">
        <v>487</v>
      </c>
      <c r="D2652" s="24">
        <v>1385280</v>
      </c>
      <c r="E2652" t="str">
        <f>IF(D2652&lt;VLOOKUP(A2652,Min!A:B,2,FALSE),"Y","")</f>
        <v/>
      </c>
      <c r="F2652">
        <f>IF(AND(OR(s_tmchk="all",IF(ISERROR(MATCH(B2652,s_teams,0)),FALSE,TRUE)),OR(s_minsal="",s_minsal&lt;=D2652),OR(s_maxsal="",s_maxsal&gt;=D2652),OR(s_minyr="",s_minyr&lt;=A2652),OR(s_maxyr="",s_maxyr&gt;=A2652),OR(s_player="",s_player=C2652)),MAX(F$1:F2651)+1,0)</f>
        <v>0</v>
      </c>
    </row>
    <row r="2653" spans="1:6">
      <c r="A2653" s="20">
        <v>2013</v>
      </c>
      <c r="B2653" s="15" t="s">
        <v>92</v>
      </c>
      <c r="C2653" s="15" t="s">
        <v>2701</v>
      </c>
      <c r="D2653" s="24">
        <v>1352181</v>
      </c>
      <c r="E2653" t="str">
        <f>IF(D2653&lt;VLOOKUP(A2653,Min!A:B,2,FALSE),"Y","")</f>
        <v/>
      </c>
      <c r="F2653">
        <f>IF(AND(OR(s_tmchk="all",IF(ISERROR(MATCH(B2653,s_teams,0)),FALSE,TRUE)),OR(s_minsal="",s_minsal&lt;=D2653),OR(s_maxsal="",s_maxsal&gt;=D2653),OR(s_minyr="",s_minyr&lt;=A2653),OR(s_maxyr="",s_maxyr&gt;=A2653),OR(s_player="",s_player=C2653)),MAX(F$1:F2652)+1,0)</f>
        <v>0</v>
      </c>
    </row>
    <row r="2654" spans="1:6">
      <c r="A2654" s="20">
        <v>2013</v>
      </c>
      <c r="B2654" s="15" t="s">
        <v>92</v>
      </c>
      <c r="C2654" s="15" t="s">
        <v>584</v>
      </c>
      <c r="D2654" s="24">
        <v>1229255</v>
      </c>
      <c r="E2654" t="str">
        <f>IF(D2654&lt;VLOOKUP(A2654,Min!A:B,2,FALSE),"Y","")</f>
        <v/>
      </c>
      <c r="F2654">
        <f>IF(AND(OR(s_tmchk="all",IF(ISERROR(MATCH(B2654,s_teams,0)),FALSE,TRUE)),OR(s_minsal="",s_minsal&lt;=D2654),OR(s_maxsal="",s_maxsal&gt;=D2654),OR(s_minyr="",s_minyr&lt;=A2654),OR(s_maxyr="",s_maxyr&gt;=A2654),OR(s_player="",s_player=C2654)),MAX(F$1:F2653)+1,0)</f>
        <v>0</v>
      </c>
    </row>
    <row r="2655" spans="1:6">
      <c r="A2655" s="20">
        <v>2013</v>
      </c>
      <c r="B2655" s="15" t="s">
        <v>92</v>
      </c>
      <c r="C2655" s="15" t="s">
        <v>1856</v>
      </c>
      <c r="D2655" s="24">
        <v>915852</v>
      </c>
      <c r="E2655" t="str">
        <f>IF(D2655&lt;VLOOKUP(A2655,Min!A:B,2,FALSE),"Y","")</f>
        <v/>
      </c>
      <c r="F2655">
        <f>IF(AND(OR(s_tmchk="all",IF(ISERROR(MATCH(B2655,s_teams,0)),FALSE,TRUE)),OR(s_minsal="",s_minsal&lt;=D2655),OR(s_maxsal="",s_maxsal&gt;=D2655),OR(s_minyr="",s_minyr&lt;=A2655),OR(s_maxyr="",s_maxyr&gt;=A2655),OR(s_player="",s_player=C2655)),MAX(F$1:F2654)+1,0)</f>
        <v>0</v>
      </c>
    </row>
    <row r="2656" spans="1:6">
      <c r="A2656" s="20">
        <v>2013</v>
      </c>
      <c r="B2656" s="15" t="s">
        <v>92</v>
      </c>
      <c r="C2656" s="15" t="s">
        <v>1760</v>
      </c>
      <c r="D2656" s="24">
        <v>885120</v>
      </c>
      <c r="E2656" t="str">
        <f>IF(D2656&lt;VLOOKUP(A2656,Min!A:B,2,FALSE),"Y","")</f>
        <v/>
      </c>
      <c r="F2656">
        <f>IF(AND(OR(s_tmchk="all",IF(ISERROR(MATCH(B2656,s_teams,0)),FALSE,TRUE)),OR(s_minsal="",s_minsal&lt;=D2656),OR(s_maxsal="",s_maxsal&gt;=D2656),OR(s_minyr="",s_minyr&lt;=A2656),OR(s_maxyr="",s_maxyr&gt;=A2656),OR(s_player="",s_player=C2656)),MAX(F$1:F2655)+1,0)</f>
        <v>0</v>
      </c>
    </row>
    <row r="2657" spans="1:6">
      <c r="A2657" s="20">
        <v>2013</v>
      </c>
      <c r="B2657" s="15" t="s">
        <v>92</v>
      </c>
      <c r="C2657" s="15" t="s">
        <v>1548</v>
      </c>
      <c r="D2657" s="24">
        <v>572943</v>
      </c>
      <c r="E2657" t="str">
        <f>IF(D2657&lt;VLOOKUP(A2657,Min!A:B,2,FALSE),"Y","")</f>
        <v/>
      </c>
      <c r="F2657">
        <f>IF(AND(OR(s_tmchk="all",IF(ISERROR(MATCH(B2657,s_teams,0)),FALSE,TRUE)),OR(s_minsal="",s_minsal&lt;=D2657),OR(s_maxsal="",s_maxsal&gt;=D2657),OR(s_minyr="",s_minyr&lt;=A2657),OR(s_maxyr="",s_maxyr&gt;=A2657),OR(s_player="",s_player=C2657)),MAX(F$1:F2656)+1,0)</f>
        <v>0</v>
      </c>
    </row>
    <row r="2658" spans="1:6">
      <c r="A2658" s="20">
        <v>2013</v>
      </c>
      <c r="B2658" s="15" t="s">
        <v>92</v>
      </c>
      <c r="C2658" s="15" t="s">
        <v>2405</v>
      </c>
      <c r="D2658" s="24">
        <v>358600</v>
      </c>
      <c r="E2658" t="str">
        <f>IF(D2658&lt;VLOOKUP(A2658,Min!A:B,2,FALSE),"Y","")</f>
        <v>Y</v>
      </c>
      <c r="F2658">
        <f>IF(AND(OR(s_tmchk="all",IF(ISERROR(MATCH(B2658,s_teams,0)),FALSE,TRUE)),OR(s_minsal="",s_minsal&lt;=D2658),OR(s_maxsal="",s_maxsal&gt;=D2658),OR(s_minyr="",s_minyr&lt;=A2658),OR(s_maxyr="",s_maxyr&gt;=A2658),OR(s_player="",s_player=C2658)),MAX(F$1:F2657)+1,0)</f>
        <v>0</v>
      </c>
    </row>
    <row r="2659" spans="1:6">
      <c r="A2659" s="20">
        <v>2013</v>
      </c>
      <c r="B2659" s="15" t="s">
        <v>92</v>
      </c>
      <c r="C2659" s="15" t="s">
        <v>575</v>
      </c>
      <c r="D2659" s="24">
        <v>256240</v>
      </c>
      <c r="E2659" t="str">
        <f>IF(D2659&lt;VLOOKUP(A2659,Min!A:B,2,FALSE),"Y","")</f>
        <v>Y</v>
      </c>
      <c r="F2659">
        <f>IF(AND(OR(s_tmchk="all",IF(ISERROR(MATCH(B2659,s_teams,0)),FALSE,TRUE)),OR(s_minsal="",s_minsal&lt;=D2659),OR(s_maxsal="",s_maxsal&gt;=D2659),OR(s_minyr="",s_minyr&lt;=A2659),OR(s_maxyr="",s_maxyr&gt;=A2659),OR(s_player="",s_player=C2659)),MAX(F$1:F2658)+1,0)</f>
        <v>0</v>
      </c>
    </row>
    <row r="2660" spans="1:6">
      <c r="A2660" s="20">
        <v>2013</v>
      </c>
      <c r="B2660" s="15" t="s">
        <v>92</v>
      </c>
      <c r="C2660" s="15" t="s">
        <v>1695</v>
      </c>
      <c r="D2660" s="24">
        <v>115122</v>
      </c>
      <c r="E2660" t="str">
        <f>IF(D2660&lt;VLOOKUP(A2660,Min!A:B,2,FALSE),"Y","")</f>
        <v>Y</v>
      </c>
      <c r="F2660">
        <f>IF(AND(OR(s_tmchk="all",IF(ISERROR(MATCH(B2660,s_teams,0)),FALSE,TRUE)),OR(s_minsal="",s_minsal&lt;=D2660),OR(s_maxsal="",s_maxsal&gt;=D2660),OR(s_minyr="",s_minyr&lt;=A2660),OR(s_maxyr="",s_maxyr&gt;=A2660),OR(s_player="",s_player=C2660)),MAX(F$1:F2659)+1,0)</f>
        <v>0</v>
      </c>
    </row>
    <row r="2661" spans="1:6">
      <c r="A2661" s="20">
        <v>2013</v>
      </c>
      <c r="B2661" s="15" t="s">
        <v>92</v>
      </c>
      <c r="C2661" s="15" t="s">
        <v>1487</v>
      </c>
      <c r="D2661" s="24">
        <v>67253</v>
      </c>
      <c r="E2661" t="str">
        <f>IF(D2661&lt;VLOOKUP(A2661,Min!A:B,2,FALSE),"Y","")</f>
        <v>Y</v>
      </c>
      <c r="F2661">
        <f>IF(AND(OR(s_tmchk="all",IF(ISERROR(MATCH(B2661,s_teams,0)),FALSE,TRUE)),OR(s_minsal="",s_minsal&lt;=D2661),OR(s_maxsal="",s_maxsal&gt;=D2661),OR(s_minyr="",s_minyr&lt;=A2661),OR(s_maxyr="",s_maxyr&gt;=A2661),OR(s_player="",s_player=C2661)),MAX(F$1:F2660)+1,0)</f>
        <v>0</v>
      </c>
    </row>
    <row r="2662" spans="1:6">
      <c r="A2662" s="20">
        <v>2012</v>
      </c>
      <c r="B2662" s="15" t="s">
        <v>28</v>
      </c>
      <c r="C2662" s="15" t="s">
        <v>206</v>
      </c>
      <c r="D2662" s="24">
        <v>18038573</v>
      </c>
      <c r="E2662" t="str">
        <f>IF(D2662&lt;VLOOKUP(A2662,Min!A:B,2,FALSE),"Y","")</f>
        <v/>
      </c>
      <c r="F2662">
        <f>IF(AND(OR(s_tmchk="all",IF(ISERROR(MATCH(B2662,s_teams,0)),FALSE,TRUE)),OR(s_minsal="",s_minsal&lt;=D2662),OR(s_maxsal="",s_maxsal&gt;=D2662),OR(s_minyr="",s_minyr&lt;=A2662),OR(s_maxyr="",s_maxyr&gt;=A2662),OR(s_player="",s_player=C2662)),MAX(F$1:F2661)+1,0)</f>
        <v>0</v>
      </c>
    </row>
    <row r="2663" spans="1:6">
      <c r="A2663" s="20">
        <v>2012</v>
      </c>
      <c r="B2663" s="15" t="s">
        <v>28</v>
      </c>
      <c r="C2663" s="15" t="s">
        <v>502</v>
      </c>
      <c r="D2663" s="24">
        <v>12400000</v>
      </c>
      <c r="E2663" t="str">
        <f>IF(D2663&lt;VLOOKUP(A2663,Min!A:B,2,FALSE),"Y","")</f>
        <v/>
      </c>
      <c r="F2663">
        <f>IF(AND(OR(s_tmchk="all",IF(ISERROR(MATCH(B2663,s_teams,0)),FALSE,TRUE)),OR(s_minsal="",s_minsal&lt;=D2663),OR(s_maxsal="",s_maxsal&gt;=D2663),OR(s_minyr="",s_minyr&lt;=A2663),OR(s_maxyr="",s_maxyr&gt;=A2663),OR(s_player="",s_player=C2663)),MAX(F$1:F2662)+1,0)</f>
        <v>0</v>
      </c>
    </row>
    <row r="2664" spans="1:6">
      <c r="A2664" s="20">
        <v>2012</v>
      </c>
      <c r="B2664" s="15" t="s">
        <v>28</v>
      </c>
      <c r="C2664" s="15" t="s">
        <v>105</v>
      </c>
      <c r="D2664" s="24">
        <v>12000000</v>
      </c>
      <c r="E2664" t="str">
        <f>IF(D2664&lt;VLOOKUP(A2664,Min!A:B,2,FALSE),"Y","")</f>
        <v/>
      </c>
      <c r="F2664">
        <f>IF(AND(OR(s_tmchk="all",IF(ISERROR(MATCH(B2664,s_teams,0)),FALSE,TRUE)),OR(s_minsal="",s_minsal&lt;=D2664),OR(s_maxsal="",s_maxsal&gt;=D2664),OR(s_minyr="",s_minyr&lt;=A2664),OR(s_maxyr="",s_maxyr&gt;=A2664),OR(s_player="",s_player=C2664)),MAX(F$1:F2663)+1,0)</f>
        <v>0</v>
      </c>
    </row>
    <row r="2665" spans="1:6">
      <c r="A2665" s="20">
        <v>2012</v>
      </c>
      <c r="B2665" s="15" t="s">
        <v>28</v>
      </c>
      <c r="C2665" s="15" t="s">
        <v>123</v>
      </c>
      <c r="D2665" s="24">
        <v>8100000</v>
      </c>
      <c r="E2665" t="str">
        <f>IF(D2665&lt;VLOOKUP(A2665,Min!A:B,2,FALSE),"Y","")</f>
        <v/>
      </c>
      <c r="F2665">
        <f>IF(AND(OR(s_tmchk="all",IF(ISERROR(MATCH(B2665,s_teams,0)),FALSE,TRUE)),OR(s_minsal="",s_minsal&lt;=D2665),OR(s_maxsal="",s_maxsal&gt;=D2665),OR(s_minyr="",s_minyr&lt;=A2665),OR(s_maxyr="",s_maxyr&gt;=A2665),OR(s_player="",s_player=C2665)),MAX(F$1:F2664)+1,0)</f>
        <v>0</v>
      </c>
    </row>
    <row r="2666" spans="1:6">
      <c r="A2666" s="20">
        <v>2012</v>
      </c>
      <c r="B2666" s="15" t="s">
        <v>28</v>
      </c>
      <c r="C2666" s="15" t="s">
        <v>269</v>
      </c>
      <c r="D2666" s="24">
        <v>7500000</v>
      </c>
      <c r="E2666" t="str">
        <f>IF(D2666&lt;VLOOKUP(A2666,Min!A:B,2,FALSE),"Y","")</f>
        <v/>
      </c>
      <c r="F2666">
        <f>IF(AND(OR(s_tmchk="all",IF(ISERROR(MATCH(B2666,s_teams,0)),FALSE,TRUE)),OR(s_minsal="",s_minsal&lt;=D2666),OR(s_maxsal="",s_maxsal&gt;=D2666),OR(s_minyr="",s_minyr&lt;=A2666),OR(s_maxyr="",s_maxyr&gt;=A2666),OR(s_player="",s_player=C2666)),MAX(F$1:F2665)+1,0)</f>
        <v>0</v>
      </c>
    </row>
    <row r="2667" spans="1:6">
      <c r="A2667" s="20">
        <v>2012</v>
      </c>
      <c r="B2667" s="15" t="s">
        <v>28</v>
      </c>
      <c r="C2667" s="15" t="s">
        <v>397</v>
      </c>
      <c r="D2667" s="24">
        <v>4750000</v>
      </c>
      <c r="E2667" t="str">
        <f>IF(D2667&lt;VLOOKUP(A2667,Min!A:B,2,FALSE),"Y","")</f>
        <v/>
      </c>
      <c r="F2667">
        <f>IF(AND(OR(s_tmchk="all",IF(ISERROR(MATCH(B2667,s_teams,0)),FALSE,TRUE)),OR(s_minsal="",s_minsal&lt;=D2667),OR(s_maxsal="",s_maxsal&gt;=D2667),OR(s_minyr="",s_minyr&lt;=A2667),OR(s_maxyr="",s_maxyr&gt;=A2667),OR(s_player="",s_player=C2667)),MAX(F$1:F2666)+1,0)</f>
        <v>0</v>
      </c>
    </row>
    <row r="2668" spans="1:6">
      <c r="A2668" s="20">
        <v>2012</v>
      </c>
      <c r="B2668" s="15" t="s">
        <v>28</v>
      </c>
      <c r="C2668" s="15" t="s">
        <v>111</v>
      </c>
      <c r="D2668" s="24">
        <v>1579920</v>
      </c>
      <c r="E2668" t="str">
        <f>IF(D2668&lt;VLOOKUP(A2668,Min!A:B,2,FALSE),"Y","")</f>
        <v/>
      </c>
      <c r="F2668">
        <f>IF(AND(OR(s_tmchk="all",IF(ISERROR(MATCH(B2668,s_teams,0)),FALSE,TRUE)),OR(s_minsal="",s_minsal&lt;=D2668),OR(s_maxsal="",s_maxsal&gt;=D2668),OR(s_minyr="",s_minyr&lt;=A2668),OR(s_maxyr="",s_maxyr&gt;=A2668),OR(s_player="",s_player=C2668)),MAX(F$1:F2667)+1,0)</f>
        <v>0</v>
      </c>
    </row>
    <row r="2669" spans="1:6">
      <c r="A2669" s="20">
        <v>2012</v>
      </c>
      <c r="B2669" s="15" t="s">
        <v>28</v>
      </c>
      <c r="C2669" s="15" t="s">
        <v>2701</v>
      </c>
      <c r="D2669" s="24">
        <v>1352181</v>
      </c>
      <c r="E2669" t="str">
        <f>IF(D2669&lt;VLOOKUP(A2669,Min!A:B,2,FALSE),"Y","")</f>
        <v/>
      </c>
      <c r="F2669">
        <f>IF(AND(OR(s_tmchk="all",IF(ISERROR(MATCH(B2669,s_teams,0)),FALSE,TRUE)),OR(s_minsal="",s_minsal&lt;=D2669),OR(s_maxsal="",s_maxsal&gt;=D2669),OR(s_minyr="",s_minyr&lt;=A2669),OR(s_maxyr="",s_maxyr&gt;=A2669),OR(s_player="",s_player=C2669)),MAX(F$1:F2668)+1,0)</f>
        <v>0</v>
      </c>
    </row>
    <row r="2670" spans="1:6">
      <c r="A2670" s="20">
        <v>2012</v>
      </c>
      <c r="B2670" s="15" t="s">
        <v>28</v>
      </c>
      <c r="C2670" s="15" t="s">
        <v>3691</v>
      </c>
      <c r="D2670" s="24">
        <v>1352181</v>
      </c>
      <c r="E2670" t="str">
        <f>IF(D2670&lt;VLOOKUP(A2670,Min!A:B,2,FALSE),"Y","")</f>
        <v/>
      </c>
      <c r="F2670">
        <f>IF(AND(OR(s_tmchk="all",IF(ISERROR(MATCH(B2670,s_teams,0)),FALSE,TRUE)),OR(s_minsal="",s_minsal&lt;=D2670),OR(s_maxsal="",s_maxsal&gt;=D2670),OR(s_minyr="",s_minyr&lt;=A2670),OR(s_maxyr="",s_maxyr&gt;=A2670),OR(s_player="",s_player=C2670)),MAX(F$1:F2669)+1,0)</f>
        <v>0</v>
      </c>
    </row>
    <row r="2671" spans="1:6">
      <c r="A2671" s="20">
        <v>2012</v>
      </c>
      <c r="B2671" s="15" t="s">
        <v>28</v>
      </c>
      <c r="C2671" s="15" t="s">
        <v>4499</v>
      </c>
      <c r="D2671" s="24">
        <v>1352181</v>
      </c>
      <c r="E2671" t="str">
        <f>IF(D2671&lt;VLOOKUP(A2671,Min!A:B,2,FALSE),"Y","")</f>
        <v/>
      </c>
      <c r="F2671">
        <f>IF(AND(OR(s_tmchk="all",IF(ISERROR(MATCH(B2671,s_teams,0)),FALSE,TRUE)),OR(s_minsal="",s_minsal&lt;=D2671),OR(s_maxsal="",s_maxsal&gt;=D2671),OR(s_minyr="",s_minyr&lt;=A2671),OR(s_maxyr="",s_maxyr&gt;=A2671),OR(s_player="",s_player=C2671)),MAX(F$1:F2670)+1,0)</f>
        <v>0</v>
      </c>
    </row>
    <row r="2672" spans="1:6">
      <c r="A2672" s="20">
        <v>2012</v>
      </c>
      <c r="B2672" s="15" t="s">
        <v>28</v>
      </c>
      <c r="C2672" s="15" t="s">
        <v>3754</v>
      </c>
      <c r="D2672" s="24">
        <v>1352181</v>
      </c>
      <c r="E2672" t="str">
        <f>IF(D2672&lt;VLOOKUP(A2672,Min!A:B,2,FALSE),"Y","")</f>
        <v/>
      </c>
      <c r="F2672">
        <f>IF(AND(OR(s_tmchk="all",IF(ISERROR(MATCH(B2672,s_teams,0)),FALSE,TRUE)),OR(s_minsal="",s_minsal&lt;=D2672),OR(s_maxsal="",s_maxsal&gt;=D2672),OR(s_minyr="",s_minyr&lt;=A2672),OR(s_maxyr="",s_maxyr&gt;=A2672),OR(s_player="",s_player=C2672)),MAX(F$1:F2671)+1,0)</f>
        <v>0</v>
      </c>
    </row>
    <row r="2673" spans="1:6">
      <c r="A2673" s="20">
        <v>2012</v>
      </c>
      <c r="B2673" s="15" t="s">
        <v>28</v>
      </c>
      <c r="C2673" s="15" t="s">
        <v>1695</v>
      </c>
      <c r="D2673" s="24">
        <v>1223166</v>
      </c>
      <c r="E2673" t="str">
        <f>IF(D2673&lt;VLOOKUP(A2673,Min!A:B,2,FALSE),"Y","")</f>
        <v/>
      </c>
      <c r="F2673">
        <f>IF(AND(OR(s_tmchk="all",IF(ISERROR(MATCH(B2673,s_teams,0)),FALSE,TRUE)),OR(s_minsal="",s_minsal&lt;=D2673),OR(s_maxsal="",s_maxsal&gt;=D2673),OR(s_minyr="",s_minyr&lt;=A2673),OR(s_maxyr="",s_maxyr&gt;=A2673),OR(s_player="",s_player=C2673)),MAX(F$1:F2672)+1,0)</f>
        <v>0</v>
      </c>
    </row>
    <row r="2674" spans="1:6">
      <c r="A2674" s="20">
        <v>2012</v>
      </c>
      <c r="B2674" s="15" t="s">
        <v>28</v>
      </c>
      <c r="C2674" s="15" t="s">
        <v>2309</v>
      </c>
      <c r="D2674" s="24">
        <v>1223166</v>
      </c>
      <c r="E2674" t="str">
        <f>IF(D2674&lt;VLOOKUP(A2674,Min!A:B,2,FALSE),"Y","")</f>
        <v/>
      </c>
      <c r="F2674">
        <f>IF(AND(OR(s_tmchk="all",IF(ISERROR(MATCH(B2674,s_teams,0)),FALSE,TRUE)),OR(s_minsal="",s_minsal&lt;=D2674),OR(s_maxsal="",s_maxsal&gt;=D2674),OR(s_minyr="",s_minyr&lt;=A2674),OR(s_maxyr="",s_maxyr&gt;=A2674),OR(s_player="",s_player=C2674)),MAX(F$1:F2673)+1,0)</f>
        <v>0</v>
      </c>
    </row>
    <row r="2675" spans="1:6">
      <c r="A2675" s="20">
        <v>2012</v>
      </c>
      <c r="B2675" s="15" t="s">
        <v>28</v>
      </c>
      <c r="C2675" s="15" t="s">
        <v>4541</v>
      </c>
      <c r="D2675" s="24">
        <v>850522</v>
      </c>
      <c r="E2675" t="str">
        <f>IF(D2675&lt;VLOOKUP(A2675,Min!A:B,2,FALSE),"Y","")</f>
        <v/>
      </c>
      <c r="F2675">
        <f>IF(AND(OR(s_tmchk="all",IF(ISERROR(MATCH(B2675,s_teams,0)),FALSE,TRUE)),OR(s_minsal="",s_minsal&lt;=D2675),OR(s_maxsal="",s_maxsal&gt;=D2675),OR(s_minyr="",s_minyr&lt;=A2675),OR(s_maxyr="",s_maxyr&gt;=A2675),OR(s_player="",s_player=C2675)),MAX(F$1:F2674)+1,0)</f>
        <v>0</v>
      </c>
    </row>
    <row r="2676" spans="1:6">
      <c r="A2676" s="20">
        <v>2012</v>
      </c>
      <c r="B2676" s="15" t="s">
        <v>28</v>
      </c>
      <c r="C2676" s="15" t="s">
        <v>3625</v>
      </c>
      <c r="D2676" s="24">
        <v>473604</v>
      </c>
      <c r="E2676" t="str">
        <f>IF(D2676&lt;VLOOKUP(A2676,Min!A:B,2,FALSE),"Y","")</f>
        <v/>
      </c>
      <c r="F2676">
        <f>IF(AND(OR(s_tmchk="all",IF(ISERROR(MATCH(B2676,s_teams,0)),FALSE,TRUE)),OR(s_minsal="",s_minsal&lt;=D2676),OR(s_maxsal="",s_maxsal&gt;=D2676),OR(s_minyr="",s_minyr&lt;=A2676),OR(s_maxyr="",s_maxyr&gt;=A2676),OR(s_player="",s_player=C2676)),MAX(F$1:F2675)+1,0)</f>
        <v>0</v>
      </c>
    </row>
    <row r="2677" spans="1:6">
      <c r="A2677" s="20">
        <v>2012</v>
      </c>
      <c r="B2677" s="15" t="s">
        <v>28</v>
      </c>
      <c r="C2677" s="15" t="s">
        <v>241</v>
      </c>
      <c r="D2677" s="24">
        <v>122237</v>
      </c>
      <c r="E2677" t="str">
        <f>IF(D2677&lt;VLOOKUP(A2677,Min!A:B,2,FALSE),"Y","")</f>
        <v>Y</v>
      </c>
      <c r="F2677">
        <f>IF(AND(OR(s_tmchk="all",IF(ISERROR(MATCH(B2677,s_teams,0)),FALSE,TRUE)),OR(s_minsal="",s_minsal&lt;=D2677),OR(s_maxsal="",s_maxsal&gt;=D2677),OR(s_minyr="",s_minyr&lt;=A2677),OR(s_maxyr="",s_maxyr&gt;=A2677),OR(s_player="",s_player=C2677)),MAX(F$1:F2676)+1,0)</f>
        <v>0</v>
      </c>
    </row>
    <row r="2678" spans="1:6">
      <c r="A2678" s="20">
        <v>2012</v>
      </c>
      <c r="B2678" s="15" t="s">
        <v>32</v>
      </c>
      <c r="C2678" s="15" t="s">
        <v>944</v>
      </c>
      <c r="D2678" s="24">
        <v>21247044</v>
      </c>
      <c r="E2678" t="str">
        <f>IF(D2678&lt;VLOOKUP(A2678,Min!A:B,2,FALSE),"Y","")</f>
        <v/>
      </c>
      <c r="F2678">
        <f>IF(AND(OR(s_tmchk="all",IF(ISERROR(MATCH(B2678,s_teams,0)),FALSE,TRUE)),OR(s_minsal="",s_minsal&lt;=D2678),OR(s_maxsal="",s_maxsal&gt;=D2678),OR(s_minyr="",s_minyr&lt;=A2678),OR(s_maxyr="",s_maxyr&gt;=A2678),OR(s_player="",s_player=C2678)),MAX(F$1:F2677)+1,0)</f>
        <v>12</v>
      </c>
    </row>
    <row r="2679" spans="1:6">
      <c r="A2679" s="20">
        <v>2012</v>
      </c>
      <c r="B2679" s="15" t="s">
        <v>32</v>
      </c>
      <c r="C2679" s="15" t="s">
        <v>716</v>
      </c>
      <c r="D2679" s="24">
        <v>15333334</v>
      </c>
      <c r="E2679" t="str">
        <f>IF(D2679&lt;VLOOKUP(A2679,Min!A:B,2,FALSE),"Y","")</f>
        <v/>
      </c>
      <c r="F2679">
        <f>IF(AND(OR(s_tmchk="all",IF(ISERROR(MATCH(B2679,s_teams,0)),FALSE,TRUE)),OR(s_minsal="",s_minsal&lt;=D2679),OR(s_maxsal="",s_maxsal&gt;=D2679),OR(s_minyr="",s_minyr&lt;=A2679),OR(s_maxyr="",s_maxyr&gt;=A2679),OR(s_player="",s_player=C2679)),MAX(F$1:F2678)+1,0)</f>
        <v>0</v>
      </c>
    </row>
    <row r="2680" spans="1:6">
      <c r="A2680" s="20">
        <v>2012</v>
      </c>
      <c r="B2680" s="15" t="s">
        <v>32</v>
      </c>
      <c r="C2680" s="15" t="s">
        <v>796</v>
      </c>
      <c r="D2680" s="24">
        <v>10045455</v>
      </c>
      <c r="E2680" t="str">
        <f>IF(D2680&lt;VLOOKUP(A2680,Min!A:B,2,FALSE),"Y","")</f>
        <v/>
      </c>
      <c r="F2680">
        <f>IF(AND(OR(s_tmchk="all",IF(ISERROR(MATCH(B2680,s_teams,0)),FALSE,TRUE)),OR(s_minsal="",s_minsal&lt;=D2680),OR(s_maxsal="",s_maxsal&gt;=D2680),OR(s_minyr="",s_minyr&lt;=A2680),OR(s_maxyr="",s_maxyr&gt;=A2680),OR(s_player="",s_player=C2680)),MAX(F$1:F2679)+1,0)</f>
        <v>0</v>
      </c>
    </row>
    <row r="2681" spans="1:6">
      <c r="A2681" s="20">
        <v>2012</v>
      </c>
      <c r="B2681" s="15" t="s">
        <v>32</v>
      </c>
      <c r="C2681" s="15" t="s">
        <v>3107</v>
      </c>
      <c r="D2681" s="24">
        <v>10000000</v>
      </c>
      <c r="E2681" t="str">
        <f>IF(D2681&lt;VLOOKUP(A2681,Min!A:B,2,FALSE),"Y","")</f>
        <v/>
      </c>
      <c r="F2681">
        <f>IF(AND(OR(s_tmchk="all",IF(ISERROR(MATCH(B2681,s_teams,0)),FALSE,TRUE)),OR(s_minsal="",s_minsal&lt;=D2681),OR(s_maxsal="",s_maxsal&gt;=D2681),OR(s_minyr="",s_minyr&lt;=A2681),OR(s_maxyr="",s_maxyr&gt;=A2681),OR(s_player="",s_player=C2681)),MAX(F$1:F2680)+1,0)</f>
        <v>0</v>
      </c>
    </row>
    <row r="2682" spans="1:6">
      <c r="A2682" s="20">
        <v>2012</v>
      </c>
      <c r="B2682" s="15" t="s">
        <v>32</v>
      </c>
      <c r="C2682" s="15" t="s">
        <v>2916</v>
      </c>
      <c r="D2682" s="24">
        <v>6226200</v>
      </c>
      <c r="E2682" t="str">
        <f>IF(D2682&lt;VLOOKUP(A2682,Min!A:B,2,FALSE),"Y","")</f>
        <v/>
      </c>
      <c r="F2682">
        <f>IF(AND(OR(s_tmchk="all",IF(ISERROR(MATCH(B2682,s_teams,0)),FALSE,TRUE)),OR(s_minsal="",s_minsal&lt;=D2682),OR(s_maxsal="",s_maxsal&gt;=D2682),OR(s_minyr="",s_minyr&lt;=A2682),OR(s_maxyr="",s_maxyr&gt;=A2682),OR(s_player="",s_player=C2682)),MAX(F$1:F2681)+1,0)</f>
        <v>0</v>
      </c>
    </row>
    <row r="2683" spans="1:6">
      <c r="A2683" s="20">
        <v>2012</v>
      </c>
      <c r="B2683" s="15" t="s">
        <v>32</v>
      </c>
      <c r="C2683" s="15" t="s">
        <v>760</v>
      </c>
      <c r="D2683" s="24">
        <v>4250000</v>
      </c>
      <c r="E2683" t="str">
        <f>IF(D2683&lt;VLOOKUP(A2683,Min!A:B,2,FALSE),"Y","")</f>
        <v/>
      </c>
      <c r="F2683">
        <f>IF(AND(OR(s_tmchk="all",IF(ISERROR(MATCH(B2683,s_teams,0)),FALSE,TRUE)),OR(s_minsal="",s_minsal&lt;=D2683),OR(s_maxsal="",s_maxsal&gt;=D2683),OR(s_minyr="",s_minyr&lt;=A2683),OR(s_maxyr="",s_maxyr&gt;=A2683),OR(s_player="",s_player=C2683)),MAX(F$1:F2682)+1,0)</f>
        <v>0</v>
      </c>
    </row>
    <row r="2684" spans="1:6">
      <c r="A2684" s="20">
        <v>2012</v>
      </c>
      <c r="B2684" s="15" t="s">
        <v>32</v>
      </c>
      <c r="C2684" s="15" t="s">
        <v>3655</v>
      </c>
      <c r="D2684" s="24">
        <v>3000000</v>
      </c>
      <c r="E2684" t="str">
        <f>IF(D2684&lt;VLOOKUP(A2684,Min!A:B,2,FALSE),"Y","")</f>
        <v/>
      </c>
      <c r="F2684">
        <f>IF(AND(OR(s_tmchk="all",IF(ISERROR(MATCH(B2684,s_teams,0)),FALSE,TRUE)),OR(s_minsal="",s_minsal&lt;=D2684),OR(s_maxsal="",s_maxsal&gt;=D2684),OR(s_minyr="",s_minyr&lt;=A2684),OR(s_maxyr="",s_maxyr&gt;=A2684),OR(s_player="",s_player=C2684)),MAX(F$1:F2683)+1,0)</f>
        <v>0</v>
      </c>
    </row>
    <row r="2685" spans="1:6">
      <c r="A2685" s="20">
        <v>2012</v>
      </c>
      <c r="B2685" s="15" t="s">
        <v>32</v>
      </c>
      <c r="C2685" s="15" t="s">
        <v>3653</v>
      </c>
      <c r="D2685" s="24">
        <v>2246400</v>
      </c>
      <c r="E2685" t="str">
        <f>IF(D2685&lt;VLOOKUP(A2685,Min!A:B,2,FALSE),"Y","")</f>
        <v/>
      </c>
      <c r="F2685">
        <f>IF(AND(OR(s_tmchk="all",IF(ISERROR(MATCH(B2685,s_teams,0)),FALSE,TRUE)),OR(s_minsal="",s_minsal&lt;=D2685),OR(s_maxsal="",s_maxsal&gt;=D2685),OR(s_minyr="",s_minyr&lt;=A2685),OR(s_maxyr="",s_maxyr&gt;=A2685),OR(s_player="",s_player=C2685)),MAX(F$1:F2684)+1,0)</f>
        <v>0</v>
      </c>
    </row>
    <row r="2686" spans="1:6">
      <c r="A2686" s="20">
        <v>2012</v>
      </c>
      <c r="B2686" s="15" t="s">
        <v>32</v>
      </c>
      <c r="C2686" s="15" t="s">
        <v>153</v>
      </c>
      <c r="D2686" s="24">
        <v>1524480</v>
      </c>
      <c r="E2686" t="str">
        <f>IF(D2686&lt;VLOOKUP(A2686,Min!A:B,2,FALSE),"Y","")</f>
        <v/>
      </c>
      <c r="F2686">
        <f>IF(AND(OR(s_tmchk="all",IF(ISERROR(MATCH(B2686,s_teams,0)),FALSE,TRUE)),OR(s_minsal="",s_minsal&lt;=D2686),OR(s_maxsal="",s_maxsal&gt;=D2686),OR(s_minyr="",s_minyr&lt;=A2686),OR(s_maxyr="",s_maxyr&gt;=A2686),OR(s_player="",s_player=C2686)),MAX(F$1:F2685)+1,0)</f>
        <v>0</v>
      </c>
    </row>
    <row r="2687" spans="1:6">
      <c r="A2687" s="20">
        <v>2012</v>
      </c>
      <c r="B2687" s="15" t="s">
        <v>32</v>
      </c>
      <c r="C2687" s="15" t="s">
        <v>4110</v>
      </c>
      <c r="D2687" s="24">
        <v>1223166</v>
      </c>
      <c r="E2687" t="str">
        <f>IF(D2687&lt;VLOOKUP(A2687,Min!A:B,2,FALSE),"Y","")</f>
        <v/>
      </c>
      <c r="F2687">
        <f>IF(AND(OR(s_tmchk="all",IF(ISERROR(MATCH(B2687,s_teams,0)),FALSE,TRUE)),OR(s_minsal="",s_minsal&lt;=D2687),OR(s_maxsal="",s_maxsal&gt;=D2687),OR(s_minyr="",s_minyr&lt;=A2687),OR(s_maxyr="",s_maxyr&gt;=A2687),OR(s_player="",s_player=C2687)),MAX(F$1:F2686)+1,0)</f>
        <v>0</v>
      </c>
    </row>
    <row r="2688" spans="1:6">
      <c r="A2688" s="20">
        <v>2012</v>
      </c>
      <c r="B2688" s="15" t="s">
        <v>32</v>
      </c>
      <c r="C2688" s="15" t="s">
        <v>4424</v>
      </c>
      <c r="D2688" s="24">
        <v>1223166</v>
      </c>
      <c r="E2688" t="str">
        <f>IF(D2688&lt;VLOOKUP(A2688,Min!A:B,2,FALSE),"Y","")</f>
        <v/>
      </c>
      <c r="F2688">
        <f>IF(AND(OR(s_tmchk="all",IF(ISERROR(MATCH(B2688,s_teams,0)),FALSE,TRUE)),OR(s_minsal="",s_minsal&lt;=D2688),OR(s_maxsal="",s_maxsal&gt;=D2688),OR(s_minyr="",s_minyr&lt;=A2688),OR(s_maxyr="",s_maxyr&gt;=A2688),OR(s_player="",s_player=C2688)),MAX(F$1:F2687)+1,0)</f>
        <v>0</v>
      </c>
    </row>
    <row r="2689" spans="1:6">
      <c r="A2689" s="20">
        <v>2012</v>
      </c>
      <c r="B2689" s="15" t="s">
        <v>32</v>
      </c>
      <c r="C2689" s="15" t="s">
        <v>4352</v>
      </c>
      <c r="D2689" s="24">
        <v>1223166</v>
      </c>
      <c r="E2689" t="str">
        <f>IF(D2689&lt;VLOOKUP(A2689,Min!A:B,2,FALSE),"Y","")</f>
        <v/>
      </c>
      <c r="F2689">
        <f>IF(AND(OR(s_tmchk="all",IF(ISERROR(MATCH(B2689,s_teams,0)),FALSE,TRUE)),OR(s_minsal="",s_minsal&lt;=D2689),OR(s_maxsal="",s_maxsal&gt;=D2689),OR(s_minyr="",s_minyr&lt;=A2689),OR(s_maxyr="",s_maxyr&gt;=A2689),OR(s_player="",s_player=C2689)),MAX(F$1:F2688)+1,0)</f>
        <v>0</v>
      </c>
    </row>
    <row r="2690" spans="1:6">
      <c r="A2690" s="20">
        <v>2012</v>
      </c>
      <c r="B2690" s="15" t="s">
        <v>32</v>
      </c>
      <c r="C2690" s="15" t="s">
        <v>3944</v>
      </c>
      <c r="D2690" s="24">
        <v>1042320</v>
      </c>
      <c r="E2690" t="str">
        <f>IF(D2690&lt;VLOOKUP(A2690,Min!A:B,2,FALSE),"Y","")</f>
        <v/>
      </c>
      <c r="F2690">
        <f>IF(AND(OR(s_tmchk="all",IF(ISERROR(MATCH(B2690,s_teams,0)),FALSE,TRUE)),OR(s_minsal="",s_minsal&lt;=D2690),OR(s_maxsal="",s_maxsal&gt;=D2690),OR(s_minyr="",s_minyr&lt;=A2690),OR(s_maxyr="",s_maxyr&gt;=A2690),OR(s_player="",s_player=C2690)),MAX(F$1:F2689)+1,0)</f>
        <v>0</v>
      </c>
    </row>
    <row r="2691" spans="1:6">
      <c r="A2691" s="20">
        <v>2012</v>
      </c>
      <c r="B2691" s="15" t="s">
        <v>32</v>
      </c>
      <c r="C2691" s="15" t="s">
        <v>2534</v>
      </c>
      <c r="D2691" s="24">
        <v>762195</v>
      </c>
      <c r="E2691" t="str">
        <f>IF(D2691&lt;VLOOKUP(A2691,Min!A:B,2,FALSE),"Y","")</f>
        <v/>
      </c>
      <c r="F2691">
        <f>IF(AND(OR(s_tmchk="all",IF(ISERROR(MATCH(B2691,s_teams,0)),FALSE,TRUE)),OR(s_minsal="",s_minsal&lt;=D2691),OR(s_maxsal="",s_maxsal&gt;=D2691),OR(s_minyr="",s_minyr&lt;=A2691),OR(s_maxyr="",s_maxyr&gt;=A2691),OR(s_player="",s_player=C2691)),MAX(F$1:F2690)+1,0)</f>
        <v>0</v>
      </c>
    </row>
    <row r="2692" spans="1:6">
      <c r="A2692" s="20">
        <v>2012</v>
      </c>
      <c r="B2692" s="15" t="s">
        <v>32</v>
      </c>
      <c r="C2692" s="15" t="s">
        <v>338</v>
      </c>
      <c r="D2692" s="24">
        <v>473604</v>
      </c>
      <c r="E2692" t="str">
        <f>IF(D2692&lt;VLOOKUP(A2692,Min!A:B,2,FALSE),"Y","")</f>
        <v/>
      </c>
      <c r="F2692">
        <f>IF(AND(OR(s_tmchk="all",IF(ISERROR(MATCH(B2692,s_teams,0)),FALSE,TRUE)),OR(s_minsal="",s_minsal&lt;=D2692),OR(s_maxsal="",s_maxsal&gt;=D2692),OR(s_minyr="",s_minyr&lt;=A2692),OR(s_maxyr="",s_maxyr&gt;=A2692),OR(s_player="",s_player=C2692)),MAX(F$1:F2691)+1,0)</f>
        <v>0</v>
      </c>
    </row>
    <row r="2693" spans="1:6">
      <c r="A2693" s="20">
        <v>2012</v>
      </c>
      <c r="B2693" s="15" t="s">
        <v>35</v>
      </c>
      <c r="C2693" s="15" t="s">
        <v>3880</v>
      </c>
      <c r="D2693" s="24">
        <v>10262069</v>
      </c>
      <c r="E2693" t="str">
        <f>IF(D2693&lt;VLOOKUP(A2693,Min!A:B,2,FALSE),"Y","")</f>
        <v/>
      </c>
      <c r="F2693">
        <f>IF(AND(OR(s_tmchk="all",IF(ISERROR(MATCH(B2693,s_teams,0)),FALSE,TRUE)),OR(s_minsal="",s_minsal&lt;=D2693),OR(s_maxsal="",s_maxsal&gt;=D2693),OR(s_minyr="",s_minyr&lt;=A2693),OR(s_maxyr="",s_maxyr&gt;=A2693),OR(s_player="",s_player=C2693)),MAX(F$1:F2692)+1,0)</f>
        <v>0</v>
      </c>
    </row>
    <row r="2694" spans="1:6">
      <c r="A2694" s="20">
        <v>2012</v>
      </c>
      <c r="B2694" s="15" t="s">
        <v>35</v>
      </c>
      <c r="C2694" s="15" t="s">
        <v>1389</v>
      </c>
      <c r="D2694" s="24">
        <v>9000000</v>
      </c>
      <c r="E2694" t="str">
        <f>IF(D2694&lt;VLOOKUP(A2694,Min!A:B,2,FALSE),"Y","")</f>
        <v/>
      </c>
      <c r="F2694">
        <f>IF(AND(OR(s_tmchk="all",IF(ISERROR(MATCH(B2694,s_teams,0)),FALSE,TRUE)),OR(s_minsal="",s_minsal&lt;=D2694),OR(s_maxsal="",s_maxsal&gt;=D2694),OR(s_minyr="",s_minyr&lt;=A2694),OR(s_maxyr="",s_maxyr&gt;=A2694),OR(s_player="",s_player=C2694)),MAX(F$1:F2693)+1,0)</f>
        <v>0</v>
      </c>
    </row>
    <row r="2695" spans="1:6">
      <c r="A2695" s="20">
        <v>2012</v>
      </c>
      <c r="B2695" s="15" t="s">
        <v>35</v>
      </c>
      <c r="C2695" s="15" t="s">
        <v>1674</v>
      </c>
      <c r="D2695" s="24">
        <v>7305765</v>
      </c>
      <c r="E2695" t="str">
        <f>IF(D2695&lt;VLOOKUP(A2695,Min!A:B,2,FALSE),"Y","")</f>
        <v/>
      </c>
      <c r="F2695">
        <f>IF(AND(OR(s_tmchk="all",IF(ISERROR(MATCH(B2695,s_teams,0)),FALSE,TRUE)),OR(s_minsal="",s_minsal&lt;=D2695),OR(s_maxsal="",s_maxsal&gt;=D2695),OR(s_minyr="",s_minyr&lt;=A2695),OR(s_maxyr="",s_maxyr&gt;=A2695),OR(s_player="",s_player=C2695)),MAX(F$1:F2694)+1,0)</f>
        <v>0</v>
      </c>
    </row>
    <row r="2696" spans="1:6">
      <c r="A2696" s="20">
        <v>2012</v>
      </c>
      <c r="B2696" s="15" t="s">
        <v>35</v>
      </c>
      <c r="C2696" s="15" t="s">
        <v>3712</v>
      </c>
      <c r="D2696" s="24">
        <v>6925400</v>
      </c>
      <c r="E2696" t="str">
        <f>IF(D2696&lt;VLOOKUP(A2696,Min!A:B,2,FALSE),"Y","")</f>
        <v/>
      </c>
      <c r="F2696">
        <f>IF(AND(OR(s_tmchk="all",IF(ISERROR(MATCH(B2696,s_teams,0)),FALSE,TRUE)),OR(s_minsal="",s_minsal&lt;=D2696),OR(s_maxsal="",s_maxsal&gt;=D2696),OR(s_minyr="",s_minyr&lt;=A2696),OR(s_maxyr="",s_maxyr&gt;=A2696),OR(s_player="",s_player=C2696)),MAX(F$1:F2695)+1,0)</f>
        <v>0</v>
      </c>
    </row>
    <row r="2697" spans="1:6">
      <c r="A2697" s="20">
        <v>2012</v>
      </c>
      <c r="B2697" s="15" t="s">
        <v>35</v>
      </c>
      <c r="C2697" s="15" t="s">
        <v>4158</v>
      </c>
      <c r="D2697" s="24">
        <v>3900000</v>
      </c>
      <c r="E2697" t="str">
        <f>IF(D2697&lt;VLOOKUP(A2697,Min!A:B,2,FALSE),"Y","")</f>
        <v/>
      </c>
      <c r="F2697">
        <f>IF(AND(OR(s_tmchk="all",IF(ISERROR(MATCH(B2697,s_teams,0)),FALSE,TRUE)),OR(s_minsal="",s_minsal&lt;=D2697),OR(s_maxsal="",s_maxsal&gt;=D2697),OR(s_minyr="",s_minyr&lt;=A2697),OR(s_maxyr="",s_maxyr&gt;=A2697),OR(s_player="",s_player=C2697)),MAX(F$1:F2696)+1,0)</f>
        <v>0</v>
      </c>
    </row>
    <row r="2698" spans="1:6">
      <c r="A2698" s="20">
        <v>2012</v>
      </c>
      <c r="B2698" s="15" t="s">
        <v>35</v>
      </c>
      <c r="C2698" s="15" t="s">
        <v>460</v>
      </c>
      <c r="D2698" s="24">
        <v>3236470</v>
      </c>
      <c r="E2698" t="str">
        <f>IF(D2698&lt;VLOOKUP(A2698,Min!A:B,2,FALSE),"Y","")</f>
        <v/>
      </c>
      <c r="F2698">
        <f>IF(AND(OR(s_tmchk="all",IF(ISERROR(MATCH(B2698,s_teams,0)),FALSE,TRUE)),OR(s_minsal="",s_minsal&lt;=D2698),OR(s_maxsal="",s_maxsal&gt;=D2698),OR(s_minyr="",s_minyr&lt;=A2698),OR(s_maxyr="",s_maxyr&gt;=A2698),OR(s_player="",s_player=C2698)),MAX(F$1:F2697)+1,0)</f>
        <v>0</v>
      </c>
    </row>
    <row r="2699" spans="1:6">
      <c r="A2699" s="20">
        <v>2012</v>
      </c>
      <c r="B2699" s="15" t="s">
        <v>35</v>
      </c>
      <c r="C2699" s="15" t="s">
        <v>1448</v>
      </c>
      <c r="D2699" s="24">
        <v>2798040</v>
      </c>
      <c r="E2699" t="str">
        <f>IF(D2699&lt;VLOOKUP(A2699,Min!A:B,2,FALSE),"Y","")</f>
        <v/>
      </c>
      <c r="F2699">
        <f>IF(AND(OR(s_tmchk="all",IF(ISERROR(MATCH(B2699,s_teams,0)),FALSE,TRUE)),OR(s_minsal="",s_minsal&lt;=D2699),OR(s_maxsal="",s_maxsal&gt;=D2699),OR(s_minyr="",s_minyr&lt;=A2699),OR(s_maxyr="",s_maxyr&gt;=A2699),OR(s_player="",s_player=C2699)),MAX(F$1:F2698)+1,0)</f>
        <v>0</v>
      </c>
    </row>
    <row r="2700" spans="1:6">
      <c r="A2700" s="20">
        <v>2012</v>
      </c>
      <c r="B2700" s="15" t="s">
        <v>35</v>
      </c>
      <c r="C2700" s="15" t="s">
        <v>4745</v>
      </c>
      <c r="D2700" s="24">
        <v>2750000</v>
      </c>
      <c r="E2700" t="str">
        <f>IF(D2700&lt;VLOOKUP(A2700,Min!A:B,2,FALSE),"Y","")</f>
        <v/>
      </c>
      <c r="F2700">
        <f>IF(AND(OR(s_tmchk="all",IF(ISERROR(MATCH(B2700,s_teams,0)),FALSE,TRUE)),OR(s_minsal="",s_minsal&lt;=D2700),OR(s_maxsal="",s_maxsal&gt;=D2700),OR(s_minyr="",s_minyr&lt;=A2700),OR(s_maxyr="",s_maxyr&gt;=A2700),OR(s_player="",s_player=C2700)),MAX(F$1:F2699)+1,0)</f>
        <v>0</v>
      </c>
    </row>
    <row r="2701" spans="1:6">
      <c r="A2701" s="20">
        <v>2012</v>
      </c>
      <c r="B2701" s="15" t="s">
        <v>35</v>
      </c>
      <c r="C2701" s="15" t="s">
        <v>2505</v>
      </c>
      <c r="D2701" s="24">
        <v>2500000</v>
      </c>
      <c r="E2701" t="str">
        <f>IF(D2701&lt;VLOOKUP(A2701,Min!A:B,2,FALSE),"Y","")</f>
        <v/>
      </c>
      <c r="F2701">
        <f>IF(AND(OR(s_tmchk="all",IF(ISERROR(MATCH(B2701,s_teams,0)),FALSE,TRUE)),OR(s_minsal="",s_minsal&lt;=D2701),OR(s_maxsal="",s_maxsal&gt;=D2701),OR(s_minyr="",s_minyr&lt;=A2701),OR(s_maxyr="",s_maxyr&gt;=A2701),OR(s_player="",s_player=C2701)),MAX(F$1:F2700)+1,0)</f>
        <v>0</v>
      </c>
    </row>
    <row r="2702" spans="1:6">
      <c r="A2702" s="20">
        <v>2012</v>
      </c>
      <c r="B2702" s="15" t="s">
        <v>35</v>
      </c>
      <c r="C2702" s="15" t="s">
        <v>266</v>
      </c>
      <c r="D2702" s="24">
        <v>2356320</v>
      </c>
      <c r="E2702" t="str">
        <f>IF(D2702&lt;VLOOKUP(A2702,Min!A:B,2,FALSE),"Y","")</f>
        <v/>
      </c>
      <c r="F2702">
        <f>IF(AND(OR(s_tmchk="all",IF(ISERROR(MATCH(B2702,s_teams,0)),FALSE,TRUE)),OR(s_minsal="",s_minsal&lt;=D2702),OR(s_maxsal="",s_maxsal&gt;=D2702),OR(s_minyr="",s_minyr&lt;=A2702),OR(s_maxyr="",s_maxyr&gt;=A2702),OR(s_player="",s_player=C2702)),MAX(F$1:F2701)+1,0)</f>
        <v>0</v>
      </c>
    </row>
    <row r="2703" spans="1:6">
      <c r="A2703" s="20">
        <v>2012</v>
      </c>
      <c r="B2703" s="15" t="s">
        <v>35</v>
      </c>
      <c r="C2703" s="15" t="s">
        <v>1304</v>
      </c>
      <c r="D2703" s="24">
        <v>2250600</v>
      </c>
      <c r="E2703" t="str">
        <f>IF(D2703&lt;VLOOKUP(A2703,Min!A:B,2,FALSE),"Y","")</f>
        <v/>
      </c>
      <c r="F2703">
        <f>IF(AND(OR(s_tmchk="all",IF(ISERROR(MATCH(B2703,s_teams,0)),FALSE,TRUE)),OR(s_minsal="",s_minsal&lt;=D2703),OR(s_maxsal="",s_maxsal&gt;=D2703),OR(s_minyr="",s_minyr&lt;=A2703),OR(s_maxyr="",s_maxyr&gt;=A2703),OR(s_player="",s_player=C2703)),MAX(F$1:F2702)+1,0)</f>
        <v>0</v>
      </c>
    </row>
    <row r="2704" spans="1:6">
      <c r="A2704" s="20">
        <v>2012</v>
      </c>
      <c r="B2704" s="15" t="s">
        <v>35</v>
      </c>
      <c r="C2704" s="15" t="s">
        <v>2735</v>
      </c>
      <c r="D2704" s="24">
        <v>2001167</v>
      </c>
      <c r="E2704" t="str">
        <f>IF(D2704&lt;VLOOKUP(A2704,Min!A:B,2,FALSE),"Y","")</f>
        <v/>
      </c>
      <c r="F2704">
        <f>IF(AND(OR(s_tmchk="all",IF(ISERROR(MATCH(B2704,s_teams,0)),FALSE,TRUE)),OR(s_minsal="",s_minsal&lt;=D2704),OR(s_maxsal="",s_maxsal&gt;=D2704),OR(s_minyr="",s_minyr&lt;=A2704),OR(s_maxyr="",s_maxyr&gt;=A2704),OR(s_player="",s_player=C2704)),MAX(F$1:F2703)+1,0)</f>
        <v>0</v>
      </c>
    </row>
    <row r="2705" spans="1:6">
      <c r="A2705" s="20">
        <v>2012</v>
      </c>
      <c r="B2705" s="15" t="s">
        <v>35</v>
      </c>
      <c r="C2705" s="15" t="s">
        <v>3349</v>
      </c>
      <c r="D2705" s="24">
        <v>1288200</v>
      </c>
      <c r="E2705" t="str">
        <f>IF(D2705&lt;VLOOKUP(A2705,Min!A:B,2,FALSE),"Y","")</f>
        <v/>
      </c>
      <c r="F2705">
        <f>IF(AND(OR(s_tmchk="all",IF(ISERROR(MATCH(B2705,s_teams,0)),FALSE,TRUE)),OR(s_minsal="",s_minsal&lt;=D2705),OR(s_maxsal="",s_maxsal&gt;=D2705),OR(s_minyr="",s_minyr&lt;=A2705),OR(s_maxyr="",s_maxyr&gt;=A2705),OR(s_player="",s_player=C2705)),MAX(F$1:F2704)+1,0)</f>
        <v>0</v>
      </c>
    </row>
    <row r="2706" spans="1:6">
      <c r="A2706" s="20">
        <v>2012</v>
      </c>
      <c r="B2706" s="15" t="s">
        <v>35</v>
      </c>
      <c r="C2706" s="15" t="s">
        <v>4800</v>
      </c>
      <c r="D2706" s="24">
        <v>854389</v>
      </c>
      <c r="E2706" t="str">
        <f>IF(D2706&lt;VLOOKUP(A2706,Min!A:B,2,FALSE),"Y","")</f>
        <v/>
      </c>
      <c r="F2706">
        <f>IF(AND(OR(s_tmchk="all",IF(ISERROR(MATCH(B2706,s_teams,0)),FALSE,TRUE)),OR(s_minsal="",s_minsal&lt;=D2706),OR(s_maxsal="",s_maxsal&gt;=D2706),OR(s_minyr="",s_minyr&lt;=A2706),OR(s_maxyr="",s_maxyr&gt;=A2706),OR(s_player="",s_player=C2706)),MAX(F$1:F2705)+1,0)</f>
        <v>0</v>
      </c>
    </row>
    <row r="2707" spans="1:6">
      <c r="A2707" s="20">
        <v>2012</v>
      </c>
      <c r="B2707" s="15" t="s">
        <v>35</v>
      </c>
      <c r="C2707" s="15" t="s">
        <v>3736</v>
      </c>
      <c r="D2707" s="24">
        <v>473604</v>
      </c>
      <c r="E2707" t="str">
        <f>IF(D2707&lt;VLOOKUP(A2707,Min!A:B,2,FALSE),"Y","")</f>
        <v/>
      </c>
      <c r="F2707">
        <f>IF(AND(OR(s_tmchk="all",IF(ISERROR(MATCH(B2707,s_teams,0)),FALSE,TRUE)),OR(s_minsal="",s_minsal&lt;=D2707),OR(s_maxsal="",s_maxsal&gt;=D2707),OR(s_minyr="",s_minyr&lt;=A2707),OR(s_maxyr="",s_maxyr&gt;=A2707),OR(s_player="",s_player=C2707)),MAX(F$1:F2706)+1,0)</f>
        <v>0</v>
      </c>
    </row>
    <row r="2708" spans="1:6">
      <c r="A2708" s="20">
        <v>2012</v>
      </c>
      <c r="B2708" s="15" t="s">
        <v>37</v>
      </c>
      <c r="C2708" s="15" t="s">
        <v>1710</v>
      </c>
      <c r="D2708" s="24">
        <v>13500000</v>
      </c>
      <c r="E2708" t="str">
        <f>IF(D2708&lt;VLOOKUP(A2708,Min!A:B,2,FALSE),"Y","")</f>
        <v/>
      </c>
      <c r="F2708">
        <f>IF(AND(OR(s_tmchk="all",IF(ISERROR(MATCH(B2708,s_teams,0)),FALSE,TRUE)),OR(s_minsal="",s_minsal&lt;=D2708),OR(s_maxsal="",s_maxsal&gt;=D2708),OR(s_minyr="",s_minyr&lt;=A2708),OR(s_maxyr="",s_maxyr&gt;=A2708),OR(s_player="",s_player=C2708)),MAX(F$1:F2707)+1,0)</f>
        <v>0</v>
      </c>
    </row>
    <row r="2709" spans="1:6">
      <c r="A2709" s="20">
        <v>2012</v>
      </c>
      <c r="B2709" s="15" t="s">
        <v>37</v>
      </c>
      <c r="C2709" s="15" t="s">
        <v>866</v>
      </c>
      <c r="D2709" s="24">
        <v>12325000</v>
      </c>
      <c r="E2709" t="str">
        <f>IF(D2709&lt;VLOOKUP(A2709,Min!A:B,2,FALSE),"Y","")</f>
        <v/>
      </c>
      <c r="F2709">
        <f>IF(AND(OR(s_tmchk="all",IF(ISERROR(MATCH(B2709,s_teams,0)),FALSE,TRUE)),OR(s_minsal="",s_minsal&lt;=D2709),OR(s_maxsal="",s_maxsal&gt;=D2709),OR(s_minyr="",s_minyr&lt;=A2709),OR(s_maxyr="",s_maxyr&gt;=A2709),OR(s_player="",s_player=C2709)),MAX(F$1:F2708)+1,0)</f>
        <v>0</v>
      </c>
    </row>
    <row r="2710" spans="1:6">
      <c r="A2710" s="20">
        <v>2012</v>
      </c>
      <c r="B2710" s="15" t="s">
        <v>37</v>
      </c>
      <c r="C2710" s="15" t="s">
        <v>312</v>
      </c>
      <c r="D2710" s="24">
        <v>12000000</v>
      </c>
      <c r="E2710" t="str">
        <f>IF(D2710&lt;VLOOKUP(A2710,Min!A:B,2,FALSE),"Y","")</f>
        <v/>
      </c>
      <c r="F2710">
        <f>IF(AND(OR(s_tmchk="all",IF(ISERROR(MATCH(B2710,s_teams,0)),FALSE,TRUE)),OR(s_minsal="",s_minsal&lt;=D2710),OR(s_maxsal="",s_maxsal&gt;=D2710),OR(s_minyr="",s_minyr&lt;=A2710),OR(s_maxyr="",s_maxyr&gt;=A2710),OR(s_player="",s_player=C2710)),MAX(F$1:F2709)+1,0)</f>
        <v>0</v>
      </c>
    </row>
    <row r="2711" spans="1:6">
      <c r="A2711" s="20">
        <v>2012</v>
      </c>
      <c r="B2711" s="15" t="s">
        <v>37</v>
      </c>
      <c r="C2711" s="15" t="s">
        <v>305</v>
      </c>
      <c r="D2711" s="24">
        <v>6993708</v>
      </c>
      <c r="E2711" t="str">
        <f>IF(D2711&lt;VLOOKUP(A2711,Min!A:B,2,FALSE),"Y","")</f>
        <v/>
      </c>
      <c r="F2711">
        <f>IF(AND(OR(s_tmchk="all",IF(ISERROR(MATCH(B2711,s_teams,0)),FALSE,TRUE)),OR(s_minsal="",s_minsal&lt;=D2711),OR(s_maxsal="",s_maxsal&gt;=D2711),OR(s_minyr="",s_minyr&lt;=A2711),OR(s_maxyr="",s_maxyr&gt;=A2711),OR(s_player="",s_player=C2711)),MAX(F$1:F2710)+1,0)</f>
        <v>0</v>
      </c>
    </row>
    <row r="2712" spans="1:6">
      <c r="A2712" s="20">
        <v>2012</v>
      </c>
      <c r="B2712" s="15" t="s">
        <v>37</v>
      </c>
      <c r="C2712" s="15" t="s">
        <v>114</v>
      </c>
      <c r="D2712" s="24">
        <v>5000000</v>
      </c>
      <c r="E2712" t="str">
        <f>IF(D2712&lt;VLOOKUP(A2712,Min!A:B,2,FALSE),"Y","")</f>
        <v/>
      </c>
      <c r="F2712">
        <f>IF(AND(OR(s_tmchk="all",IF(ISERROR(MATCH(B2712,s_teams,0)),FALSE,TRUE)),OR(s_minsal="",s_minsal&lt;=D2712),OR(s_maxsal="",s_maxsal&gt;=D2712),OR(s_minyr="",s_minyr&lt;=A2712),OR(s_maxyr="",s_maxyr&gt;=A2712),OR(s_player="",s_player=C2712)),MAX(F$1:F2711)+1,0)</f>
        <v>0</v>
      </c>
    </row>
    <row r="2713" spans="1:6">
      <c r="A2713" s="20">
        <v>2012</v>
      </c>
      <c r="B2713" s="15" t="s">
        <v>37</v>
      </c>
      <c r="C2713" s="15" t="s">
        <v>3745</v>
      </c>
      <c r="D2713" s="24">
        <v>5000000</v>
      </c>
      <c r="E2713" t="str">
        <f>IF(D2713&lt;VLOOKUP(A2713,Min!A:B,2,FALSE),"Y","")</f>
        <v/>
      </c>
      <c r="F2713">
        <f>IF(AND(OR(s_tmchk="all",IF(ISERROR(MATCH(B2713,s_teams,0)),FALSE,TRUE)),OR(s_minsal="",s_minsal&lt;=D2713),OR(s_maxsal="",s_maxsal&gt;=D2713),OR(s_minyr="",s_minyr&lt;=A2713),OR(s_maxyr="",s_maxyr&gt;=A2713),OR(s_player="",s_player=C2713)),MAX(F$1:F2712)+1,0)</f>
        <v>0</v>
      </c>
    </row>
    <row r="2714" spans="1:6">
      <c r="A2714" s="20">
        <v>2012</v>
      </c>
      <c r="B2714" s="15" t="s">
        <v>37</v>
      </c>
      <c r="C2714" s="15" t="s">
        <v>2778</v>
      </c>
      <c r="D2714" s="24">
        <v>4710000</v>
      </c>
      <c r="E2714" t="str">
        <f>IF(D2714&lt;VLOOKUP(A2714,Min!A:B,2,FALSE),"Y","")</f>
        <v/>
      </c>
      <c r="F2714">
        <f>IF(AND(OR(s_tmchk="all",IF(ISERROR(MATCH(B2714,s_teams,0)),FALSE,TRUE)),OR(s_minsal="",s_minsal&lt;=D2714),OR(s_maxsal="",s_maxsal&gt;=D2714),OR(s_minyr="",s_minyr&lt;=A2714),OR(s_maxyr="",s_maxyr&gt;=A2714),OR(s_player="",s_player=C2714)),MAX(F$1:F2713)+1,0)</f>
        <v>0</v>
      </c>
    </row>
    <row r="2715" spans="1:6">
      <c r="A2715" s="20">
        <v>2012</v>
      </c>
      <c r="B2715" s="15" t="s">
        <v>37</v>
      </c>
      <c r="C2715" s="15" t="s">
        <v>1146</v>
      </c>
      <c r="D2715" s="24">
        <v>3400000</v>
      </c>
      <c r="E2715" t="str">
        <f>IF(D2715&lt;VLOOKUP(A2715,Min!A:B,2,FALSE),"Y","")</f>
        <v/>
      </c>
      <c r="F2715">
        <f>IF(AND(OR(s_tmchk="all",IF(ISERROR(MATCH(B2715,s_teams,0)),FALSE,TRUE)),OR(s_minsal="",s_minsal&lt;=D2715),OR(s_maxsal="",s_maxsal&gt;=D2715),OR(s_minyr="",s_minyr&lt;=A2715),OR(s_maxyr="",s_maxyr&gt;=A2715),OR(s_player="",s_player=C2715)),MAX(F$1:F2714)+1,0)</f>
        <v>0</v>
      </c>
    </row>
    <row r="2716" spans="1:6">
      <c r="A2716" s="20">
        <v>2012</v>
      </c>
      <c r="B2716" s="15" t="s">
        <v>37</v>
      </c>
      <c r="C2716" s="15" t="s">
        <v>995</v>
      </c>
      <c r="D2716" s="24">
        <v>1857500</v>
      </c>
      <c r="E2716" t="str">
        <f>IF(D2716&lt;VLOOKUP(A2716,Min!A:B,2,FALSE),"Y","")</f>
        <v/>
      </c>
      <c r="F2716">
        <f>IF(AND(OR(s_tmchk="all",IF(ISERROR(MATCH(B2716,s_teams,0)),FALSE,TRUE)),OR(s_minsal="",s_minsal&lt;=D2716),OR(s_maxsal="",s_maxsal&gt;=D2716),OR(s_minyr="",s_minyr&lt;=A2716),OR(s_maxyr="",s_maxyr&gt;=A2716),OR(s_player="",s_player=C2716)),MAX(F$1:F2715)+1,0)</f>
        <v>0</v>
      </c>
    </row>
    <row r="2717" spans="1:6">
      <c r="A2717" s="20">
        <v>2012</v>
      </c>
      <c r="B2717" s="15" t="s">
        <v>37</v>
      </c>
      <c r="C2717" s="15" t="s">
        <v>4707</v>
      </c>
      <c r="D2717" s="24">
        <v>1352181</v>
      </c>
      <c r="E2717" t="str">
        <f>IF(D2717&lt;VLOOKUP(A2717,Min!A:B,2,FALSE),"Y","")</f>
        <v/>
      </c>
      <c r="F2717">
        <f>IF(AND(OR(s_tmchk="all",IF(ISERROR(MATCH(B2717,s_teams,0)),FALSE,TRUE)),OR(s_minsal="",s_minsal&lt;=D2717),OR(s_maxsal="",s_maxsal&gt;=D2717),OR(s_minyr="",s_minyr&lt;=A2717),OR(s_maxyr="",s_maxyr&gt;=A2717),OR(s_player="",s_player=C2717)),MAX(F$1:F2716)+1,0)</f>
        <v>0</v>
      </c>
    </row>
    <row r="2718" spans="1:6">
      <c r="A2718" s="20">
        <v>2012</v>
      </c>
      <c r="B2718" s="15" t="s">
        <v>37</v>
      </c>
      <c r="C2718" s="15" t="s">
        <v>315</v>
      </c>
      <c r="D2718" s="24">
        <v>1195680</v>
      </c>
      <c r="E2718" t="str">
        <f>IF(D2718&lt;VLOOKUP(A2718,Min!A:B,2,FALSE),"Y","")</f>
        <v/>
      </c>
      <c r="F2718">
        <f>IF(AND(OR(s_tmchk="all",IF(ISERROR(MATCH(B2718,s_teams,0)),FALSE,TRUE)),OR(s_minsal="",s_minsal&lt;=D2718),OR(s_maxsal="",s_maxsal&gt;=D2718),OR(s_minyr="",s_minyr&lt;=A2718),OR(s_maxyr="",s_maxyr&gt;=A2718),OR(s_player="",s_player=C2718)),MAX(F$1:F2717)+1,0)</f>
        <v>0</v>
      </c>
    </row>
    <row r="2719" spans="1:6">
      <c r="A2719" s="20">
        <v>2012</v>
      </c>
      <c r="B2719" s="15" t="s">
        <v>37</v>
      </c>
      <c r="C2719" s="15" t="s">
        <v>308</v>
      </c>
      <c r="D2719" s="24">
        <v>1020960</v>
      </c>
      <c r="E2719" t="str">
        <f>IF(D2719&lt;VLOOKUP(A2719,Min!A:B,2,FALSE),"Y","")</f>
        <v/>
      </c>
      <c r="F2719">
        <f>IF(AND(OR(s_tmchk="all",IF(ISERROR(MATCH(B2719,s_teams,0)),FALSE,TRUE)),OR(s_minsal="",s_minsal&lt;=D2719),OR(s_maxsal="",s_maxsal&gt;=D2719),OR(s_minyr="",s_minyr&lt;=A2719),OR(s_maxyr="",s_maxyr&gt;=A2719),OR(s_player="",s_player=C2719)),MAX(F$1:F2718)+1,0)</f>
        <v>0</v>
      </c>
    </row>
    <row r="2720" spans="1:6">
      <c r="A2720" s="20">
        <v>2012</v>
      </c>
      <c r="B2720" s="15" t="s">
        <v>37</v>
      </c>
      <c r="C2720" s="15" t="s">
        <v>2433</v>
      </c>
      <c r="D2720" s="24">
        <v>915852</v>
      </c>
      <c r="E2720" t="str">
        <f>IF(D2720&lt;VLOOKUP(A2720,Min!A:B,2,FALSE),"Y","")</f>
        <v/>
      </c>
      <c r="F2720">
        <f>IF(AND(OR(s_tmchk="all",IF(ISERROR(MATCH(B2720,s_teams,0)),FALSE,TRUE)),OR(s_minsal="",s_minsal&lt;=D2720),OR(s_maxsal="",s_maxsal&gt;=D2720),OR(s_minyr="",s_minyr&lt;=A2720),OR(s_maxyr="",s_maxyr&gt;=A2720),OR(s_player="",s_player=C2720)),MAX(F$1:F2719)+1,0)</f>
        <v>0</v>
      </c>
    </row>
    <row r="2721" spans="1:6">
      <c r="A2721" s="20">
        <v>2012</v>
      </c>
      <c r="B2721" s="15" t="s">
        <v>37</v>
      </c>
      <c r="C2721" s="15" t="s">
        <v>2768</v>
      </c>
      <c r="D2721" s="24">
        <v>277566</v>
      </c>
      <c r="E2721" t="str">
        <f>IF(D2721&lt;VLOOKUP(A2721,Min!A:B,2,FALSE),"Y","")</f>
        <v>Y</v>
      </c>
      <c r="F2721">
        <f>IF(AND(OR(s_tmchk="all",IF(ISERROR(MATCH(B2721,s_teams,0)),FALSE,TRUE)),OR(s_minsal="",s_minsal&lt;=D2721),OR(s_maxsal="",s_maxsal&gt;=D2721),OR(s_minyr="",s_minyr&lt;=A2721),OR(s_maxyr="",s_maxyr&gt;=A2721),OR(s_player="",s_player=C2721)),MAX(F$1:F2720)+1,0)</f>
        <v>0</v>
      </c>
    </row>
    <row r="2722" spans="1:6">
      <c r="A2722" s="20">
        <v>2012</v>
      </c>
      <c r="B2722" s="15" t="s">
        <v>39</v>
      </c>
      <c r="C2722" s="15" t="s">
        <v>2626</v>
      </c>
      <c r="D2722" s="24">
        <v>15076715</v>
      </c>
      <c r="E2722" t="str">
        <f>IF(D2722&lt;VLOOKUP(A2722,Min!A:B,2,FALSE),"Y","")</f>
        <v/>
      </c>
      <c r="F2722">
        <f>IF(AND(OR(s_tmchk="all",IF(ISERROR(MATCH(B2722,s_teams,0)),FALSE,TRUE)),OR(s_minsal="",s_minsal&lt;=D2722),OR(s_maxsal="",s_maxsal&gt;=D2722),OR(s_minyr="",s_minyr&lt;=A2722),OR(s_maxyr="",s_maxyr&gt;=A2722),OR(s_player="",s_player=C2722)),MAX(F$1:F2721)+1,0)</f>
        <v>0</v>
      </c>
    </row>
    <row r="2723" spans="1:6">
      <c r="A2723" s="20">
        <v>2012</v>
      </c>
      <c r="B2723" s="15" t="s">
        <v>39</v>
      </c>
      <c r="C2723" s="15" t="s">
        <v>3765</v>
      </c>
      <c r="D2723" s="24">
        <v>13900000</v>
      </c>
      <c r="E2723" t="str">
        <f>IF(D2723&lt;VLOOKUP(A2723,Min!A:B,2,FALSE),"Y","")</f>
        <v/>
      </c>
      <c r="F2723">
        <f>IF(AND(OR(s_tmchk="all",IF(ISERROR(MATCH(B2723,s_teams,0)),FALSE,TRUE)),OR(s_minsal="",s_minsal&lt;=D2723),OR(s_maxsal="",s_maxsal&gt;=D2723),OR(s_minyr="",s_minyr&lt;=A2723),OR(s_maxyr="",s_maxyr&gt;=A2723),OR(s_player="",s_player=C2723)),MAX(F$1:F2722)+1,0)</f>
        <v>0</v>
      </c>
    </row>
    <row r="2724" spans="1:6">
      <c r="A2724" s="20">
        <v>2012</v>
      </c>
      <c r="B2724" s="15" t="s">
        <v>39</v>
      </c>
      <c r="C2724" s="15" t="s">
        <v>600</v>
      </c>
      <c r="D2724" s="24">
        <v>7700000</v>
      </c>
      <c r="E2724" t="str">
        <f>IF(D2724&lt;VLOOKUP(A2724,Min!A:B,2,FALSE),"Y","")</f>
        <v/>
      </c>
      <c r="F2724">
        <f>IF(AND(OR(s_tmchk="all",IF(ISERROR(MATCH(B2724,s_teams,0)),FALSE,TRUE)),OR(s_minsal="",s_minsal&lt;=D2724),OR(s_maxsal="",s_maxsal&gt;=D2724),OR(s_minyr="",s_minyr&lt;=A2724),OR(s_maxyr="",s_maxyr&gt;=A2724),OR(s_player="",s_player=C2724)),MAX(F$1:F2723)+1,0)</f>
        <v>0</v>
      </c>
    </row>
    <row r="2725" spans="1:6">
      <c r="A2725" s="20">
        <v>2012</v>
      </c>
      <c r="B2725" s="15" t="s">
        <v>39</v>
      </c>
      <c r="C2725" s="15" t="s">
        <v>351</v>
      </c>
      <c r="D2725" s="24">
        <v>5144280</v>
      </c>
      <c r="E2725" t="str">
        <f>IF(D2725&lt;VLOOKUP(A2725,Min!A:B,2,FALSE),"Y","")</f>
        <v/>
      </c>
      <c r="F2725">
        <f>IF(AND(OR(s_tmchk="all",IF(ISERROR(MATCH(B2725,s_teams,0)),FALSE,TRUE)),OR(s_minsal="",s_minsal&lt;=D2725),OR(s_maxsal="",s_maxsal&gt;=D2725),OR(s_minyr="",s_minyr&lt;=A2725),OR(s_maxyr="",s_maxyr&gt;=A2725),OR(s_player="",s_player=C2725)),MAX(F$1:F2724)+1,0)</f>
        <v>0</v>
      </c>
    </row>
    <row r="2726" spans="1:6">
      <c r="A2726" s="20">
        <v>2012</v>
      </c>
      <c r="B2726" s="15" t="s">
        <v>39</v>
      </c>
      <c r="C2726" s="15" t="s">
        <v>3775</v>
      </c>
      <c r="D2726" s="24">
        <v>4403834</v>
      </c>
      <c r="E2726" t="str">
        <f>IF(D2726&lt;VLOOKUP(A2726,Min!A:B,2,FALSE),"Y","")</f>
        <v/>
      </c>
      <c r="F2726">
        <f>IF(AND(OR(s_tmchk="all",IF(ISERROR(MATCH(B2726,s_teams,0)),FALSE,TRUE)),OR(s_minsal="",s_minsal&lt;=D2726),OR(s_maxsal="",s_maxsal&gt;=D2726),OR(s_minyr="",s_minyr&lt;=A2726),OR(s_maxyr="",s_maxyr&gt;=A2726),OR(s_player="",s_player=C2726)),MAX(F$1:F2725)+1,0)</f>
        <v>0</v>
      </c>
    </row>
    <row r="2727" spans="1:6">
      <c r="A2727" s="20">
        <v>2012</v>
      </c>
      <c r="B2727" s="15" t="s">
        <v>39</v>
      </c>
      <c r="C2727" s="15" t="s">
        <v>711</v>
      </c>
      <c r="D2727" s="24">
        <v>4257973</v>
      </c>
      <c r="E2727" t="str">
        <f>IF(D2727&lt;VLOOKUP(A2727,Min!A:B,2,FALSE),"Y","")</f>
        <v/>
      </c>
      <c r="F2727">
        <f>IF(AND(OR(s_tmchk="all",IF(ISERROR(MATCH(B2727,s_teams,0)),FALSE,TRUE)),OR(s_minsal="",s_minsal&lt;=D2727),OR(s_maxsal="",s_maxsal&gt;=D2727),OR(s_minyr="",s_minyr&lt;=A2727),OR(s_maxyr="",s_maxyr&gt;=A2727),OR(s_player="",s_player=C2727)),MAX(F$1:F2726)+1,0)</f>
        <v>0</v>
      </c>
    </row>
    <row r="2728" spans="1:6">
      <c r="A2728" s="20">
        <v>2012</v>
      </c>
      <c r="B2728" s="15" t="s">
        <v>39</v>
      </c>
      <c r="C2728" s="15" t="s">
        <v>354</v>
      </c>
      <c r="D2728" s="24">
        <v>3726600</v>
      </c>
      <c r="E2728" t="str">
        <f>IF(D2728&lt;VLOOKUP(A2728,Min!A:B,2,FALSE),"Y","")</f>
        <v/>
      </c>
      <c r="F2728">
        <f>IF(AND(OR(s_tmchk="all",IF(ISERROR(MATCH(B2728,s_teams,0)),FALSE,TRUE)),OR(s_minsal="",s_minsal&lt;=D2728),OR(s_maxsal="",s_maxsal&gt;=D2728),OR(s_minyr="",s_minyr&lt;=A2728),OR(s_maxyr="",s_maxyr&gt;=A2728),OR(s_player="",s_player=C2728)),MAX(F$1:F2727)+1,0)</f>
        <v>0</v>
      </c>
    </row>
    <row r="2729" spans="1:6">
      <c r="A2729" s="20">
        <v>2012</v>
      </c>
      <c r="B2729" s="15" t="s">
        <v>39</v>
      </c>
      <c r="C2729" s="15" t="s">
        <v>827</v>
      </c>
      <c r="D2729" s="24">
        <v>2483333</v>
      </c>
      <c r="E2729" t="str">
        <f>IF(D2729&lt;VLOOKUP(A2729,Min!A:B,2,FALSE),"Y","")</f>
        <v/>
      </c>
      <c r="F2729">
        <f>IF(AND(OR(s_tmchk="all",IF(ISERROR(MATCH(B2729,s_teams,0)),FALSE,TRUE)),OR(s_minsal="",s_minsal&lt;=D2729),OR(s_maxsal="",s_maxsal&gt;=D2729),OR(s_minyr="",s_minyr&lt;=A2729),OR(s_maxyr="",s_maxyr&gt;=A2729),OR(s_player="",s_player=C2729)),MAX(F$1:F2728)+1,0)</f>
        <v>0</v>
      </c>
    </row>
    <row r="2730" spans="1:6">
      <c r="A2730" s="20">
        <v>2012</v>
      </c>
      <c r="B2730" s="15" t="s">
        <v>39</v>
      </c>
      <c r="C2730" s="15" t="s">
        <v>4601</v>
      </c>
      <c r="D2730" s="24">
        <v>2250000</v>
      </c>
      <c r="E2730" t="str">
        <f>IF(D2730&lt;VLOOKUP(A2730,Min!A:B,2,FALSE),"Y","")</f>
        <v/>
      </c>
      <c r="F2730">
        <f>IF(AND(OR(s_tmchk="all",IF(ISERROR(MATCH(B2730,s_teams,0)),FALSE,TRUE)),OR(s_minsal="",s_minsal&lt;=D2730),OR(s_maxsal="",s_maxsal&gt;=D2730),OR(s_minyr="",s_minyr&lt;=A2730),OR(s_maxyr="",s_maxyr&gt;=A2730),OR(s_player="",s_player=C2730)),MAX(F$1:F2729)+1,0)</f>
        <v>0</v>
      </c>
    </row>
    <row r="2731" spans="1:6">
      <c r="A2731" s="20">
        <v>2012</v>
      </c>
      <c r="B2731" s="15" t="s">
        <v>39</v>
      </c>
      <c r="C2731" s="15" t="s">
        <v>1364</v>
      </c>
      <c r="D2731" s="24">
        <v>1341960</v>
      </c>
      <c r="E2731" t="str">
        <f>IF(D2731&lt;VLOOKUP(A2731,Min!A:B,2,FALSE),"Y","")</f>
        <v/>
      </c>
      <c r="F2731">
        <f>IF(AND(OR(s_tmchk="all",IF(ISERROR(MATCH(B2731,s_teams,0)),FALSE,TRUE)),OR(s_minsal="",s_minsal&lt;=D2731),OR(s_maxsal="",s_maxsal&gt;=D2731),OR(s_minyr="",s_minyr&lt;=A2731),OR(s_maxyr="",s_maxyr&gt;=A2731),OR(s_player="",s_player=C2731)),MAX(F$1:F2730)+1,0)</f>
        <v>0</v>
      </c>
    </row>
    <row r="2732" spans="1:6">
      <c r="A2732" s="20">
        <v>2012</v>
      </c>
      <c r="B2732" s="15" t="s">
        <v>39</v>
      </c>
      <c r="C2732" s="15" t="s">
        <v>4254</v>
      </c>
      <c r="D2732" s="24">
        <v>1097520</v>
      </c>
      <c r="E2732" t="str">
        <f>IF(D2732&lt;VLOOKUP(A2732,Min!A:B,2,FALSE),"Y","")</f>
        <v/>
      </c>
      <c r="F2732">
        <f>IF(AND(OR(s_tmchk="all",IF(ISERROR(MATCH(B2732,s_teams,0)),FALSE,TRUE)),OR(s_minsal="",s_minsal&lt;=D2732),OR(s_maxsal="",s_maxsal&gt;=D2732),OR(s_minyr="",s_minyr&lt;=A2732),OR(s_maxyr="",s_maxyr&gt;=A2732),OR(s_player="",s_player=C2732)),MAX(F$1:F2731)+1,0)</f>
        <v>0</v>
      </c>
    </row>
    <row r="2733" spans="1:6">
      <c r="A2733" s="20">
        <v>2012</v>
      </c>
      <c r="B2733" s="15" t="s">
        <v>39</v>
      </c>
      <c r="C2733" s="15" t="s">
        <v>1019</v>
      </c>
      <c r="D2733" s="24">
        <v>854389</v>
      </c>
      <c r="E2733" t="str">
        <f>IF(D2733&lt;VLOOKUP(A2733,Min!A:B,2,FALSE),"Y","")</f>
        <v/>
      </c>
      <c r="F2733">
        <f>IF(AND(OR(s_tmchk="all",IF(ISERROR(MATCH(B2733,s_teams,0)),FALSE,TRUE)),OR(s_minsal="",s_minsal&lt;=D2733),OR(s_maxsal="",s_maxsal&gt;=D2733),OR(s_minyr="",s_minyr&lt;=A2733),OR(s_maxyr="",s_maxyr&gt;=A2733),OR(s_player="",s_player=C2733)),MAX(F$1:F2732)+1,0)</f>
        <v>0</v>
      </c>
    </row>
    <row r="2734" spans="1:6">
      <c r="A2734" s="20">
        <v>2012</v>
      </c>
      <c r="B2734" s="15" t="s">
        <v>39</v>
      </c>
      <c r="C2734" s="15" t="s">
        <v>3792</v>
      </c>
      <c r="D2734" s="24">
        <v>762195</v>
      </c>
      <c r="E2734" t="str">
        <f>IF(D2734&lt;VLOOKUP(A2734,Min!A:B,2,FALSE),"Y","")</f>
        <v/>
      </c>
      <c r="F2734">
        <f>IF(AND(OR(s_tmchk="all",IF(ISERROR(MATCH(B2734,s_teams,0)),FALSE,TRUE)),OR(s_minsal="",s_minsal&lt;=D2734),OR(s_maxsal="",s_maxsal&gt;=D2734),OR(s_minyr="",s_minyr&lt;=A2734),OR(s_maxyr="",s_maxyr&gt;=A2734),OR(s_player="",s_player=C2734)),MAX(F$1:F2733)+1,0)</f>
        <v>0</v>
      </c>
    </row>
    <row r="2735" spans="1:6">
      <c r="A2735" s="20">
        <v>2012</v>
      </c>
      <c r="B2735" s="15" t="s">
        <v>39</v>
      </c>
      <c r="C2735" s="15" t="s">
        <v>3806</v>
      </c>
      <c r="D2735" s="24">
        <v>762195</v>
      </c>
      <c r="E2735" t="str">
        <f>IF(D2735&lt;VLOOKUP(A2735,Min!A:B,2,FALSE),"Y","")</f>
        <v/>
      </c>
      <c r="F2735">
        <f>IF(AND(OR(s_tmchk="all",IF(ISERROR(MATCH(B2735,s_teams,0)),FALSE,TRUE)),OR(s_minsal="",s_minsal&lt;=D2735),OR(s_maxsal="",s_maxsal&gt;=D2735),OR(s_minyr="",s_minyr&lt;=A2735),OR(s_maxyr="",s_maxyr&gt;=A2735),OR(s_player="",s_player=C2735)),MAX(F$1:F2734)+1,0)</f>
        <v>0</v>
      </c>
    </row>
    <row r="2736" spans="1:6">
      <c r="A2736" s="20">
        <v>2012</v>
      </c>
      <c r="B2736" s="15" t="s">
        <v>39</v>
      </c>
      <c r="C2736" s="15" t="s">
        <v>5043</v>
      </c>
      <c r="D2736" s="24">
        <v>762195</v>
      </c>
      <c r="E2736" t="str">
        <f>IF(D2736&lt;VLOOKUP(A2736,Min!A:B,2,FALSE),"Y","")</f>
        <v/>
      </c>
      <c r="F2736">
        <f>IF(AND(OR(s_tmchk="all",IF(ISERROR(MATCH(B2736,s_teams,0)),FALSE,TRUE)),OR(s_minsal="",s_minsal&lt;=D2736),OR(s_maxsal="",s_maxsal&gt;=D2736),OR(s_minyr="",s_minyr&lt;=A2736),OR(s_maxyr="",s_maxyr&gt;=A2736),OR(s_player="",s_player=C2736)),MAX(F$1:F2735)+1,0)</f>
        <v>0</v>
      </c>
    </row>
    <row r="2737" spans="1:6">
      <c r="A2737" s="20">
        <v>2012</v>
      </c>
      <c r="B2737" s="15" t="s">
        <v>39</v>
      </c>
      <c r="C2737" s="15" t="s">
        <v>5071</v>
      </c>
      <c r="D2737" s="24">
        <v>168035</v>
      </c>
      <c r="E2737" t="str">
        <f>IF(D2737&lt;VLOOKUP(A2737,Min!A:B,2,FALSE),"Y","")</f>
        <v>Y</v>
      </c>
      <c r="F2737">
        <f>IF(AND(OR(s_tmchk="all",IF(ISERROR(MATCH(B2737,s_teams,0)),FALSE,TRUE)),OR(s_minsal="",s_minsal&lt;=D2737),OR(s_maxsal="",s_maxsal&gt;=D2737),OR(s_minyr="",s_minyr&lt;=A2737),OR(s_maxyr="",s_maxyr&gt;=A2737),OR(s_player="",s_player=C2737)),MAX(F$1:F2736)+1,0)</f>
        <v>0</v>
      </c>
    </row>
    <row r="2738" spans="1:6">
      <c r="A2738" s="20">
        <v>2012</v>
      </c>
      <c r="B2738" s="15" t="s">
        <v>39</v>
      </c>
      <c r="C2738" s="15" t="s">
        <v>3056</v>
      </c>
      <c r="D2738" s="24">
        <v>122942</v>
      </c>
      <c r="E2738" t="str">
        <f>IF(D2738&lt;VLOOKUP(A2738,Min!A:B,2,FALSE),"Y","")</f>
        <v>Y</v>
      </c>
      <c r="F2738">
        <f>IF(AND(OR(s_tmchk="all",IF(ISERROR(MATCH(B2738,s_teams,0)),FALSE,TRUE)),OR(s_minsal="",s_minsal&lt;=D2738),OR(s_maxsal="",s_maxsal&gt;=D2738),OR(s_minyr="",s_minyr&lt;=A2738),OR(s_maxyr="",s_maxyr&gt;=A2738),OR(s_player="",s_player=C2738)),MAX(F$1:F2737)+1,0)</f>
        <v>0</v>
      </c>
    </row>
    <row r="2739" spans="1:6">
      <c r="A2739" s="20">
        <v>2012</v>
      </c>
      <c r="B2739" s="15" t="s">
        <v>39</v>
      </c>
      <c r="C2739" s="15" t="s">
        <v>4638</v>
      </c>
      <c r="D2739" s="24">
        <v>61433</v>
      </c>
      <c r="E2739" t="str">
        <f>IF(D2739&lt;VLOOKUP(A2739,Min!A:B,2,FALSE),"Y","")</f>
        <v>Y</v>
      </c>
      <c r="F2739">
        <f>IF(AND(OR(s_tmchk="all",IF(ISERROR(MATCH(B2739,s_teams,0)),FALSE,TRUE)),OR(s_minsal="",s_minsal&lt;=D2739),OR(s_maxsal="",s_maxsal&gt;=D2739),OR(s_minyr="",s_minyr&lt;=A2739),OR(s_maxyr="",s_maxyr&gt;=A2739),OR(s_player="",s_player=C2739)),MAX(F$1:F2738)+1,0)</f>
        <v>0</v>
      </c>
    </row>
    <row r="2740" spans="1:6">
      <c r="A2740" s="20">
        <v>2012</v>
      </c>
      <c r="B2740" s="15" t="s">
        <v>41</v>
      </c>
      <c r="C2740" s="15" t="s">
        <v>392</v>
      </c>
      <c r="D2740" s="24">
        <v>19092873</v>
      </c>
      <c r="E2740" t="str">
        <f>IF(D2740&lt;VLOOKUP(A2740,Min!A:B,2,FALSE),"Y","")</f>
        <v/>
      </c>
      <c r="F2740">
        <f>IF(AND(OR(s_tmchk="all",IF(ISERROR(MATCH(B2740,s_teams,0)),FALSE,TRUE)),OR(s_minsal="",s_minsal&lt;=D2740),OR(s_maxsal="",s_maxsal&gt;=D2740),OR(s_minyr="",s_minyr&lt;=A2740),OR(s_maxyr="",s_maxyr&gt;=A2740),OR(s_player="",s_player=C2740)),MAX(F$1:F2739)+1,0)</f>
        <v>0</v>
      </c>
    </row>
    <row r="2741" spans="1:6">
      <c r="A2741" s="20">
        <v>2012</v>
      </c>
      <c r="B2741" s="15" t="s">
        <v>41</v>
      </c>
      <c r="C2741" s="15" t="s">
        <v>634</v>
      </c>
      <c r="D2741" s="24">
        <v>11158000</v>
      </c>
      <c r="E2741" t="str">
        <f>IF(D2741&lt;VLOOKUP(A2741,Min!A:B,2,FALSE),"Y","")</f>
        <v/>
      </c>
      <c r="F2741">
        <f>IF(AND(OR(s_tmchk="all",IF(ISERROR(MATCH(B2741,s_teams,0)),FALSE,TRUE)),OR(s_minsal="",s_minsal&lt;=D2741),OR(s_maxsal="",s_maxsal&gt;=D2741),OR(s_minyr="",s_minyr&lt;=A2741),OR(s_maxyr="",s_maxyr&gt;=A2741),OR(s_player="",s_player=C2741)),MAX(F$1:F2740)+1,0)</f>
        <v>0</v>
      </c>
    </row>
    <row r="2742" spans="1:6">
      <c r="A2742" s="20">
        <v>2012</v>
      </c>
      <c r="B2742" s="15" t="s">
        <v>41</v>
      </c>
      <c r="C2742" s="15" t="s">
        <v>4187</v>
      </c>
      <c r="D2742" s="24">
        <v>10121000</v>
      </c>
      <c r="E2742" t="str">
        <f>IF(D2742&lt;VLOOKUP(A2742,Min!A:B,2,FALSE),"Y","")</f>
        <v/>
      </c>
      <c r="F2742">
        <f>IF(AND(OR(s_tmchk="all",IF(ISERROR(MATCH(B2742,s_teams,0)),FALSE,TRUE)),OR(s_minsal="",s_minsal&lt;=D2742),OR(s_maxsal="",s_maxsal&gt;=D2742),OR(s_minyr="",s_minyr&lt;=A2742),OR(s_maxyr="",s_maxyr&gt;=A2742),OR(s_player="",s_player=C2742)),MAX(F$1:F2741)+1,0)</f>
        <v>0</v>
      </c>
    </row>
    <row r="2743" spans="1:6">
      <c r="A2743" s="20">
        <v>2012</v>
      </c>
      <c r="B2743" s="15" t="s">
        <v>41</v>
      </c>
      <c r="C2743" s="15" t="s">
        <v>3249</v>
      </c>
      <c r="D2743" s="24">
        <v>8900000</v>
      </c>
      <c r="E2743" t="str">
        <f>IF(D2743&lt;VLOOKUP(A2743,Min!A:B,2,FALSE),"Y","")</f>
        <v/>
      </c>
      <c r="F2743">
        <f>IF(AND(OR(s_tmchk="all",IF(ISERROR(MATCH(B2743,s_teams,0)),FALSE,TRUE)),OR(s_minsal="",s_minsal&lt;=D2743),OR(s_maxsal="",s_maxsal&gt;=D2743),OR(s_minyr="",s_minyr&lt;=A2743),OR(s_maxyr="",s_maxyr&gt;=A2743),OR(s_player="",s_player=C2743)),MAX(F$1:F2742)+1,0)</f>
        <v>0</v>
      </c>
    </row>
    <row r="2744" spans="1:6">
      <c r="A2744" s="20">
        <v>2012</v>
      </c>
      <c r="B2744" s="15" t="s">
        <v>41</v>
      </c>
      <c r="C2744" s="15" t="s">
        <v>1752</v>
      </c>
      <c r="D2744" s="24">
        <v>8022449</v>
      </c>
      <c r="E2744" t="str">
        <f>IF(D2744&lt;VLOOKUP(A2744,Min!A:B,2,FALSE),"Y","")</f>
        <v/>
      </c>
      <c r="F2744">
        <f>IF(AND(OR(s_tmchk="all",IF(ISERROR(MATCH(B2744,s_teams,0)),FALSE,TRUE)),OR(s_minsal="",s_minsal&lt;=D2744),OR(s_maxsal="",s_maxsal&gt;=D2744),OR(s_minyr="",s_minyr&lt;=A2744),OR(s_maxyr="",s_maxyr&gt;=A2744),OR(s_player="",s_player=C2744)),MAX(F$1:F2743)+1,0)</f>
        <v>0</v>
      </c>
    </row>
    <row r="2745" spans="1:6">
      <c r="A2745" s="20">
        <v>2012</v>
      </c>
      <c r="B2745" s="15" t="s">
        <v>41</v>
      </c>
      <c r="C2745" s="15" t="s">
        <v>1749</v>
      </c>
      <c r="D2745" s="24">
        <v>7624500</v>
      </c>
      <c r="E2745" t="str">
        <f>IF(D2745&lt;VLOOKUP(A2745,Min!A:B,2,FALSE),"Y","")</f>
        <v/>
      </c>
      <c r="F2745">
        <f>IF(AND(OR(s_tmchk="all",IF(ISERROR(MATCH(B2745,s_teams,0)),FALSE,TRUE)),OR(s_minsal="",s_minsal&lt;=D2745),OR(s_maxsal="",s_maxsal&gt;=D2745),OR(s_minyr="",s_minyr&lt;=A2745),OR(s_maxyr="",s_maxyr&gt;=A2745),OR(s_player="",s_player=C2745)),MAX(F$1:F2744)+1,0)</f>
        <v>0</v>
      </c>
    </row>
    <row r="2746" spans="1:6">
      <c r="A2746" s="20">
        <v>2012</v>
      </c>
      <c r="B2746" s="15" t="s">
        <v>41</v>
      </c>
      <c r="C2746" s="15" t="s">
        <v>812</v>
      </c>
      <c r="D2746" s="24">
        <v>3000000</v>
      </c>
      <c r="E2746" t="str">
        <f>IF(D2746&lt;VLOOKUP(A2746,Min!A:B,2,FALSE),"Y","")</f>
        <v/>
      </c>
      <c r="F2746">
        <f>IF(AND(OR(s_tmchk="all",IF(ISERROR(MATCH(B2746,s_teams,0)),FALSE,TRUE)),OR(s_minsal="",s_minsal&lt;=D2746),OR(s_maxsal="",s_maxsal&gt;=D2746),OR(s_minyr="",s_minyr&lt;=A2746),OR(s_maxyr="",s_maxyr&gt;=A2746),OR(s_player="",s_player=C2746)),MAX(F$1:F2745)+1,0)</f>
        <v>0</v>
      </c>
    </row>
    <row r="2747" spans="1:6">
      <c r="A2747" s="20">
        <v>2012</v>
      </c>
      <c r="B2747" s="15" t="s">
        <v>41</v>
      </c>
      <c r="C2747" s="15" t="s">
        <v>4697</v>
      </c>
      <c r="D2747" s="24">
        <v>1352181</v>
      </c>
      <c r="E2747" t="str">
        <f>IF(D2747&lt;VLOOKUP(A2747,Min!A:B,2,FALSE),"Y","")</f>
        <v/>
      </c>
      <c r="F2747">
        <f>IF(AND(OR(s_tmchk="all",IF(ISERROR(MATCH(B2747,s_teams,0)),FALSE,TRUE)),OR(s_minsal="",s_minsal&lt;=D2747),OR(s_maxsal="",s_maxsal&gt;=D2747),OR(s_minyr="",s_minyr&lt;=A2747),OR(s_maxyr="",s_maxyr&gt;=A2747),OR(s_player="",s_player=C2747)),MAX(F$1:F2746)+1,0)</f>
        <v>0</v>
      </c>
    </row>
    <row r="2748" spans="1:6">
      <c r="A2748" s="20">
        <v>2012</v>
      </c>
      <c r="B2748" s="15" t="s">
        <v>41</v>
      </c>
      <c r="C2748" s="15" t="s">
        <v>3824</v>
      </c>
      <c r="D2748" s="24">
        <v>1236720</v>
      </c>
      <c r="E2748" t="str">
        <f>IF(D2748&lt;VLOOKUP(A2748,Min!A:B,2,FALSE),"Y","")</f>
        <v/>
      </c>
      <c r="F2748">
        <f>IF(AND(OR(s_tmchk="all",IF(ISERROR(MATCH(B2748,s_teams,0)),FALSE,TRUE)),OR(s_minsal="",s_minsal&lt;=D2748),OR(s_maxsal="",s_maxsal&gt;=D2748),OR(s_minyr="",s_minyr&lt;=A2748),OR(s_maxyr="",s_maxyr&gt;=A2748),OR(s_player="",s_player=C2748)),MAX(F$1:F2747)+1,0)</f>
        <v>0</v>
      </c>
    </row>
    <row r="2749" spans="1:6">
      <c r="A2749" s="20">
        <v>2012</v>
      </c>
      <c r="B2749" s="15" t="s">
        <v>41</v>
      </c>
      <c r="C2749" s="15" t="s">
        <v>3828</v>
      </c>
      <c r="D2749" s="24">
        <v>1193280</v>
      </c>
      <c r="E2749" t="str">
        <f>IF(D2749&lt;VLOOKUP(A2749,Min!A:B,2,FALSE),"Y","")</f>
        <v/>
      </c>
      <c r="F2749">
        <f>IF(AND(OR(s_tmchk="all",IF(ISERROR(MATCH(B2749,s_teams,0)),FALSE,TRUE)),OR(s_minsal="",s_minsal&lt;=D2749),OR(s_maxsal="",s_maxsal&gt;=D2749),OR(s_minyr="",s_minyr&lt;=A2749),OR(s_maxyr="",s_maxyr&gt;=A2749),OR(s_player="",s_player=C2749)),MAX(F$1:F2748)+1,0)</f>
        <v>0</v>
      </c>
    </row>
    <row r="2750" spans="1:6">
      <c r="A2750" s="20">
        <v>2012</v>
      </c>
      <c r="B2750" s="15" t="s">
        <v>41</v>
      </c>
      <c r="C2750" s="15" t="s">
        <v>3832</v>
      </c>
      <c r="D2750" s="24">
        <v>1146337</v>
      </c>
      <c r="E2750" t="str">
        <f>IF(D2750&lt;VLOOKUP(A2750,Min!A:B,2,FALSE),"Y","")</f>
        <v/>
      </c>
      <c r="F2750">
        <f>IF(AND(OR(s_tmchk="all",IF(ISERROR(MATCH(B2750,s_teams,0)),FALSE,TRUE)),OR(s_minsal="",s_minsal&lt;=D2750),OR(s_maxsal="",s_maxsal&gt;=D2750),OR(s_minyr="",s_minyr&lt;=A2750),OR(s_maxyr="",s_maxyr&gt;=A2750),OR(s_player="",s_player=C2750)),MAX(F$1:F2749)+1,0)</f>
        <v>0</v>
      </c>
    </row>
    <row r="2751" spans="1:6">
      <c r="A2751" s="20">
        <v>2012</v>
      </c>
      <c r="B2751" s="15" t="s">
        <v>41</v>
      </c>
      <c r="C2751" s="15" t="s">
        <v>800</v>
      </c>
      <c r="D2751" s="24">
        <v>915852</v>
      </c>
      <c r="E2751" t="str">
        <f>IF(D2751&lt;VLOOKUP(A2751,Min!A:B,2,FALSE),"Y","")</f>
        <v/>
      </c>
      <c r="F2751">
        <f>IF(AND(OR(s_tmchk="all",IF(ISERROR(MATCH(B2751,s_teams,0)),FALSE,TRUE)),OR(s_minsal="",s_minsal&lt;=D2751),OR(s_maxsal="",s_maxsal&gt;=D2751),OR(s_minyr="",s_minyr&lt;=A2751),OR(s_maxyr="",s_maxyr&gt;=A2751),OR(s_player="",s_player=C2751)),MAX(F$1:F2750)+1,0)</f>
        <v>0</v>
      </c>
    </row>
    <row r="2752" spans="1:6">
      <c r="A2752" s="20">
        <v>2012</v>
      </c>
      <c r="B2752" s="15" t="s">
        <v>41</v>
      </c>
      <c r="C2752" s="15" t="s">
        <v>674</v>
      </c>
      <c r="D2752" s="24">
        <v>915852</v>
      </c>
      <c r="E2752" t="str">
        <f>IF(D2752&lt;VLOOKUP(A2752,Min!A:B,2,FALSE),"Y","")</f>
        <v/>
      </c>
      <c r="F2752">
        <f>IF(AND(OR(s_tmchk="all",IF(ISERROR(MATCH(B2752,s_teams,0)),FALSE,TRUE)),OR(s_minsal="",s_minsal&lt;=D2752),OR(s_maxsal="",s_maxsal&gt;=D2752),OR(s_minyr="",s_minyr&lt;=A2752),OR(s_maxyr="",s_maxyr&gt;=A2752),OR(s_player="",s_player=C2752)),MAX(F$1:F2751)+1,0)</f>
        <v>0</v>
      </c>
    </row>
    <row r="2753" spans="1:6">
      <c r="A2753" s="20">
        <v>2012</v>
      </c>
      <c r="B2753" s="15" t="s">
        <v>41</v>
      </c>
      <c r="C2753" s="15" t="s">
        <v>5207</v>
      </c>
      <c r="D2753" s="24">
        <v>885120</v>
      </c>
      <c r="E2753" t="str">
        <f>IF(D2753&lt;VLOOKUP(A2753,Min!A:B,2,FALSE),"Y","")</f>
        <v/>
      </c>
      <c r="F2753">
        <f>IF(AND(OR(s_tmchk="all",IF(ISERROR(MATCH(B2753,s_teams,0)),FALSE,TRUE)),OR(s_minsal="",s_minsal&lt;=D2753),OR(s_maxsal="",s_maxsal&gt;=D2753),OR(s_minyr="",s_minyr&lt;=A2753),OR(s_maxyr="",s_maxyr&gt;=A2753),OR(s_player="",s_player=C2753)),MAX(F$1:F2752)+1,0)</f>
        <v>0</v>
      </c>
    </row>
    <row r="2754" spans="1:6">
      <c r="A2754" s="20">
        <v>2012</v>
      </c>
      <c r="B2754" s="15" t="s">
        <v>41</v>
      </c>
      <c r="C2754" s="15" t="s">
        <v>2044</v>
      </c>
      <c r="D2754" s="24">
        <v>827197</v>
      </c>
      <c r="E2754" t="str">
        <f>IF(D2754&lt;VLOOKUP(A2754,Min!A:B,2,FALSE),"Y","")</f>
        <v/>
      </c>
      <c r="F2754">
        <f>IF(AND(OR(s_tmchk="all",IF(ISERROR(MATCH(B2754,s_teams,0)),FALSE,TRUE)),OR(s_minsal="",s_minsal&lt;=D2754),OR(s_maxsal="",s_maxsal&gt;=D2754),OR(s_minyr="",s_minyr&lt;=A2754),OR(s_maxyr="",s_maxyr&gt;=A2754),OR(s_player="",s_player=C2754)),MAX(F$1:F2753)+1,0)</f>
        <v>0</v>
      </c>
    </row>
    <row r="2755" spans="1:6">
      <c r="A2755" s="20">
        <v>2012</v>
      </c>
      <c r="B2755" s="15" t="s">
        <v>41</v>
      </c>
      <c r="C2755" s="15" t="s">
        <v>4583</v>
      </c>
      <c r="D2755" s="24">
        <v>788872</v>
      </c>
      <c r="E2755" t="str">
        <f>IF(D2755&lt;VLOOKUP(A2755,Min!A:B,2,FALSE),"Y","")</f>
        <v/>
      </c>
      <c r="F2755">
        <f>IF(AND(OR(s_tmchk="all",IF(ISERROR(MATCH(B2755,s_teams,0)),FALSE,TRUE)),OR(s_minsal="",s_minsal&lt;=D2755),OR(s_maxsal="",s_maxsal&gt;=D2755),OR(s_minyr="",s_minyr&lt;=A2755),OR(s_maxyr="",s_maxyr&gt;=A2755),OR(s_player="",s_player=C2755)),MAX(F$1:F2754)+1,0)</f>
        <v>0</v>
      </c>
    </row>
    <row r="2756" spans="1:6">
      <c r="A2756" s="20">
        <v>2012</v>
      </c>
      <c r="B2756" s="15" t="s">
        <v>43</v>
      </c>
      <c r="C2756" s="15" t="s">
        <v>1662</v>
      </c>
      <c r="D2756" s="24">
        <v>13000000</v>
      </c>
      <c r="E2756" t="str">
        <f>IF(D2756&lt;VLOOKUP(A2756,Min!A:B,2,FALSE),"Y","")</f>
        <v/>
      </c>
      <c r="F2756">
        <f>IF(AND(OR(s_tmchk="all",IF(ISERROR(MATCH(B2756,s_teams,0)),FALSE,TRUE)),OR(s_minsal="",s_minsal&lt;=D2756),OR(s_maxsal="",s_maxsal&gt;=D2756),OR(s_minyr="",s_minyr&lt;=A2756),OR(s_maxyr="",s_maxyr&gt;=A2756),OR(s_player="",s_player=C2756)),MAX(F$1:F2755)+1,0)</f>
        <v>0</v>
      </c>
    </row>
    <row r="2757" spans="1:6">
      <c r="A2757" s="20">
        <v>2012</v>
      </c>
      <c r="B2757" s="15" t="s">
        <v>43</v>
      </c>
      <c r="C2757" s="15" t="s">
        <v>970</v>
      </c>
      <c r="D2757" s="24">
        <v>7807728</v>
      </c>
      <c r="E2757" t="str">
        <f>IF(D2757&lt;VLOOKUP(A2757,Min!A:B,2,FALSE),"Y","")</f>
        <v/>
      </c>
      <c r="F2757">
        <f>IF(AND(OR(s_tmchk="all",IF(ISERROR(MATCH(B2757,s_teams,0)),FALSE,TRUE)),OR(s_minsal="",s_minsal&lt;=D2757),OR(s_maxsal="",s_maxsal&gt;=D2757),OR(s_minyr="",s_minyr&lt;=A2757),OR(s_maxyr="",s_maxyr&gt;=A2757),OR(s_player="",s_player=C2757)),MAX(F$1:F2756)+1,0)</f>
        <v>0</v>
      </c>
    </row>
    <row r="2758" spans="1:6">
      <c r="A2758" s="20">
        <v>2012</v>
      </c>
      <c r="B2758" s="15" t="s">
        <v>43</v>
      </c>
      <c r="C2758" s="15" t="s">
        <v>1054</v>
      </c>
      <c r="D2758" s="24">
        <v>7562500</v>
      </c>
      <c r="E2758" t="str">
        <f>IF(D2758&lt;VLOOKUP(A2758,Min!A:B,2,FALSE),"Y","")</f>
        <v/>
      </c>
      <c r="F2758">
        <f>IF(AND(OR(s_tmchk="all",IF(ISERROR(MATCH(B2758,s_teams,0)),FALSE,TRUE)),OR(s_minsal="",s_minsal&lt;=D2758),OR(s_maxsal="",s_maxsal&gt;=D2758),OR(s_minyr="",s_minyr&lt;=A2758),OR(s_maxyr="",s_maxyr&gt;=A2758),OR(s_player="",s_player=C2758)),MAX(F$1:F2757)+1,0)</f>
        <v>0</v>
      </c>
    </row>
    <row r="2759" spans="1:6">
      <c r="A2759" s="20">
        <v>2012</v>
      </c>
      <c r="B2759" s="15" t="s">
        <v>43</v>
      </c>
      <c r="C2759" s="15" t="s">
        <v>2282</v>
      </c>
      <c r="D2759" s="24">
        <v>6226200</v>
      </c>
      <c r="E2759" t="str">
        <f>IF(D2759&lt;VLOOKUP(A2759,Min!A:B,2,FALSE),"Y","")</f>
        <v/>
      </c>
      <c r="F2759">
        <f>IF(AND(OR(s_tmchk="all",IF(ISERROR(MATCH(B2759,s_teams,0)),FALSE,TRUE)),OR(s_minsal="",s_minsal&lt;=D2759),OR(s_maxsal="",s_maxsal&gt;=D2759),OR(s_minyr="",s_minyr&lt;=A2759),OR(s_maxyr="",s_maxyr&gt;=A2759),OR(s_player="",s_player=C2759)),MAX(F$1:F2758)+1,0)</f>
        <v>0</v>
      </c>
    </row>
    <row r="2760" spans="1:6">
      <c r="A2760" s="20">
        <v>2012</v>
      </c>
      <c r="B2760" s="15" t="s">
        <v>43</v>
      </c>
      <c r="C2760" s="15" t="s">
        <v>806</v>
      </c>
      <c r="D2760" s="24">
        <v>4234000</v>
      </c>
      <c r="E2760" t="str">
        <f>IF(D2760&lt;VLOOKUP(A2760,Min!A:B,2,FALSE),"Y","")</f>
        <v/>
      </c>
      <c r="F2760">
        <f>IF(AND(OR(s_tmchk="all",IF(ISERROR(MATCH(B2760,s_teams,0)),FALSE,TRUE)),OR(s_minsal="",s_minsal&lt;=D2760),OR(s_maxsal="",s_maxsal&gt;=D2760),OR(s_minyr="",s_minyr&lt;=A2760),OR(s_maxyr="",s_maxyr&gt;=A2760),OR(s_player="",s_player=C2760)),MAX(F$1:F2759)+1,0)</f>
        <v>0</v>
      </c>
    </row>
    <row r="2761" spans="1:6">
      <c r="A2761" s="20">
        <v>2012</v>
      </c>
      <c r="B2761" s="15" t="s">
        <v>43</v>
      </c>
      <c r="C2761" s="15" t="s">
        <v>434</v>
      </c>
      <c r="D2761" s="24">
        <v>4190182</v>
      </c>
      <c r="E2761" t="str">
        <f>IF(D2761&lt;VLOOKUP(A2761,Min!A:B,2,FALSE),"Y","")</f>
        <v/>
      </c>
      <c r="F2761">
        <f>IF(AND(OR(s_tmchk="all",IF(ISERROR(MATCH(B2761,s_teams,0)),FALSE,TRUE)),OR(s_minsal="",s_minsal&lt;=D2761),OR(s_maxsal="",s_maxsal&gt;=D2761),OR(s_minyr="",s_minyr&lt;=A2761),OR(s_maxyr="",s_maxyr&gt;=A2761),OR(s_player="",s_player=C2761)),MAX(F$1:F2760)+1,0)</f>
        <v>0</v>
      </c>
    </row>
    <row r="2762" spans="1:6">
      <c r="A2762" s="20">
        <v>2012</v>
      </c>
      <c r="B2762" s="15" t="s">
        <v>43</v>
      </c>
      <c r="C2762" s="15" t="s">
        <v>365</v>
      </c>
      <c r="D2762" s="24">
        <v>3343896</v>
      </c>
      <c r="E2762" t="str">
        <f>IF(D2762&lt;VLOOKUP(A2762,Min!A:B,2,FALSE),"Y","")</f>
        <v/>
      </c>
      <c r="F2762">
        <f>IF(AND(OR(s_tmchk="all",IF(ISERROR(MATCH(B2762,s_teams,0)),FALSE,TRUE)),OR(s_minsal="",s_minsal&lt;=D2762),OR(s_maxsal="",s_maxsal&gt;=D2762),OR(s_minyr="",s_minyr&lt;=A2762),OR(s_maxyr="",s_maxyr&gt;=A2762),OR(s_player="",s_player=C2762)),MAX(F$1:F2761)+1,0)</f>
        <v>0</v>
      </c>
    </row>
    <row r="2763" spans="1:6">
      <c r="A2763" s="20">
        <v>2012</v>
      </c>
      <c r="B2763" s="15" t="s">
        <v>43</v>
      </c>
      <c r="C2763" s="15" t="s">
        <v>611</v>
      </c>
      <c r="D2763" s="24">
        <v>3059000</v>
      </c>
      <c r="E2763" t="str">
        <f>IF(D2763&lt;VLOOKUP(A2763,Min!A:B,2,FALSE),"Y","")</f>
        <v/>
      </c>
      <c r="F2763">
        <f>IF(AND(OR(s_tmchk="all",IF(ISERROR(MATCH(B2763,s_teams,0)),FALSE,TRUE)),OR(s_minsal="",s_minsal&lt;=D2763),OR(s_maxsal="",s_maxsal&gt;=D2763),OR(s_minyr="",s_minyr&lt;=A2763),OR(s_maxyr="",s_maxyr&gt;=A2763),OR(s_player="",s_player=C2763)),MAX(F$1:F2762)+1,0)</f>
        <v>0</v>
      </c>
    </row>
    <row r="2764" spans="1:6">
      <c r="A2764" s="20">
        <v>2012</v>
      </c>
      <c r="B2764" s="15" t="s">
        <v>43</v>
      </c>
      <c r="C2764" s="15" t="s">
        <v>1349</v>
      </c>
      <c r="D2764" s="24">
        <v>2203792</v>
      </c>
      <c r="E2764" t="str">
        <f>IF(D2764&lt;VLOOKUP(A2764,Min!A:B,2,FALSE),"Y","")</f>
        <v/>
      </c>
      <c r="F2764">
        <f>IF(AND(OR(s_tmchk="all",IF(ISERROR(MATCH(B2764,s_teams,0)),FALSE,TRUE)),OR(s_minsal="",s_minsal&lt;=D2764),OR(s_maxsal="",s_maxsal&gt;=D2764),OR(s_minyr="",s_minyr&lt;=A2764),OR(s_maxyr="",s_maxyr&gt;=A2764),OR(s_player="",s_player=C2764)),MAX(F$1:F2763)+1,0)</f>
        <v>0</v>
      </c>
    </row>
    <row r="2765" spans="1:6">
      <c r="A2765" s="20">
        <v>2012</v>
      </c>
      <c r="B2765" s="15" t="s">
        <v>43</v>
      </c>
      <c r="C2765" s="15" t="s">
        <v>5308</v>
      </c>
      <c r="D2765" s="24">
        <v>2180443</v>
      </c>
      <c r="E2765" t="str">
        <f>IF(D2765&lt;VLOOKUP(A2765,Min!A:B,2,FALSE),"Y","")</f>
        <v/>
      </c>
      <c r="F2765">
        <f>IF(AND(OR(s_tmchk="all",IF(ISERROR(MATCH(B2765,s_teams,0)),FALSE,TRUE)),OR(s_minsal="",s_minsal&lt;=D2765),OR(s_maxsal="",s_maxsal&gt;=D2765),OR(s_minyr="",s_minyr&lt;=A2765),OR(s_maxyr="",s_maxyr&gt;=A2765),OR(s_player="",s_player=C2765)),MAX(F$1:F2764)+1,0)</f>
        <v>0</v>
      </c>
    </row>
    <row r="2766" spans="1:6">
      <c r="A2766" s="20">
        <v>2012</v>
      </c>
      <c r="B2766" s="15" t="s">
        <v>43</v>
      </c>
      <c r="C2766" s="15" t="s">
        <v>608</v>
      </c>
      <c r="D2766" s="24">
        <v>1654440</v>
      </c>
      <c r="E2766" t="str">
        <f>IF(D2766&lt;VLOOKUP(A2766,Min!A:B,2,FALSE),"Y","")</f>
        <v/>
      </c>
      <c r="F2766">
        <f>IF(AND(OR(s_tmchk="all",IF(ISERROR(MATCH(B2766,s_teams,0)),FALSE,TRUE)),OR(s_minsal="",s_minsal&lt;=D2766),OR(s_maxsal="",s_maxsal&gt;=D2766),OR(s_minyr="",s_minyr&lt;=A2766),OR(s_maxyr="",s_maxyr&gt;=A2766),OR(s_player="",s_player=C2766)),MAX(F$1:F2765)+1,0)</f>
        <v>0</v>
      </c>
    </row>
    <row r="2767" spans="1:6">
      <c r="A2767" s="20">
        <v>2012</v>
      </c>
      <c r="B2767" s="15" t="s">
        <v>43</v>
      </c>
      <c r="C2767" s="15" t="s">
        <v>437</v>
      </c>
      <c r="D2767" s="24">
        <v>1254720</v>
      </c>
      <c r="E2767" t="str">
        <f>IF(D2767&lt;VLOOKUP(A2767,Min!A:B,2,FALSE),"Y","")</f>
        <v/>
      </c>
      <c r="F2767">
        <f>IF(AND(OR(s_tmchk="all",IF(ISERROR(MATCH(B2767,s_teams,0)),FALSE,TRUE)),OR(s_minsal="",s_minsal&lt;=D2767),OR(s_maxsal="",s_maxsal&gt;=D2767),OR(s_minyr="",s_minyr&lt;=A2767),OR(s_maxyr="",s_maxyr&gt;=A2767),OR(s_player="",s_player=C2767)),MAX(F$1:F2766)+1,0)</f>
        <v>0</v>
      </c>
    </row>
    <row r="2768" spans="1:6">
      <c r="A2768" s="20">
        <v>2012</v>
      </c>
      <c r="B2768" s="15" t="s">
        <v>43</v>
      </c>
      <c r="C2768" s="15" t="s">
        <v>1036</v>
      </c>
      <c r="D2768" s="24">
        <v>1073286</v>
      </c>
      <c r="E2768" t="str">
        <f>IF(D2768&lt;VLOOKUP(A2768,Min!A:B,2,FALSE),"Y","")</f>
        <v/>
      </c>
      <c r="F2768">
        <f>IF(AND(OR(s_tmchk="all",IF(ISERROR(MATCH(B2768,s_teams,0)),FALSE,TRUE)),OR(s_minsal="",s_minsal&lt;=D2768),OR(s_maxsal="",s_maxsal&gt;=D2768),OR(s_minyr="",s_minyr&lt;=A2768),OR(s_maxyr="",s_maxyr&gt;=A2768),OR(s_player="",s_player=C2768)),MAX(F$1:F2767)+1,0)</f>
        <v>0</v>
      </c>
    </row>
    <row r="2769" spans="1:6">
      <c r="A2769" s="20">
        <v>2012</v>
      </c>
      <c r="B2769" s="15" t="s">
        <v>43</v>
      </c>
      <c r="C2769" s="15" t="s">
        <v>1817</v>
      </c>
      <c r="D2769" s="24">
        <v>473604</v>
      </c>
      <c r="E2769" t="str">
        <f>IF(D2769&lt;VLOOKUP(A2769,Min!A:B,2,FALSE),"Y","")</f>
        <v/>
      </c>
      <c r="F2769">
        <f>IF(AND(OR(s_tmchk="all",IF(ISERROR(MATCH(B2769,s_teams,0)),FALSE,TRUE)),OR(s_minsal="",s_minsal&lt;=D2769),OR(s_maxsal="",s_maxsal&gt;=D2769),OR(s_minyr="",s_minyr&lt;=A2769),OR(s_maxyr="",s_maxyr&gt;=A2769),OR(s_player="",s_player=C2769)),MAX(F$1:F2768)+1,0)</f>
        <v>0</v>
      </c>
    </row>
    <row r="2770" spans="1:6">
      <c r="A2770" s="20">
        <v>2012</v>
      </c>
      <c r="B2770" s="15" t="s">
        <v>43</v>
      </c>
      <c r="C2770" s="15" t="s">
        <v>1425</v>
      </c>
      <c r="D2770" s="24">
        <v>289382</v>
      </c>
      <c r="E2770" t="str">
        <f>IF(D2770&lt;VLOOKUP(A2770,Min!A:B,2,FALSE),"Y","")</f>
        <v>Y</v>
      </c>
      <c r="F2770">
        <f>IF(AND(OR(s_tmchk="all",IF(ISERROR(MATCH(B2770,s_teams,0)),FALSE,TRUE)),OR(s_minsal="",s_minsal&lt;=D2770),OR(s_maxsal="",s_maxsal&gt;=D2770),OR(s_minyr="",s_minyr&lt;=A2770),OR(s_maxyr="",s_maxyr&gt;=A2770),OR(s_player="",s_player=C2770)),MAX(F$1:F2769)+1,0)</f>
        <v>0</v>
      </c>
    </row>
    <row r="2771" spans="1:6">
      <c r="A2771" s="20">
        <v>2012</v>
      </c>
      <c r="B2771" s="15" t="s">
        <v>45</v>
      </c>
      <c r="C2771" s="15" t="s">
        <v>3745</v>
      </c>
      <c r="D2771" s="24">
        <v>12500000</v>
      </c>
      <c r="E2771" t="str">
        <f>IF(D2771&lt;VLOOKUP(A2771,Min!A:B,2,FALSE),"Y","")</f>
        <v/>
      </c>
      <c r="F2771">
        <f>IF(AND(OR(s_tmchk="all",IF(ISERROR(MATCH(B2771,s_teams,0)),FALSE,TRUE)),OR(s_minsal="",s_minsal&lt;=D2771),OR(s_maxsal="",s_maxsal&gt;=D2771),OR(s_minyr="",s_minyr&lt;=A2771),OR(s_maxyr="",s_maxyr&gt;=A2771),OR(s_player="",s_player=C2771)),MAX(F$1:F2770)+1,0)</f>
        <v>0</v>
      </c>
    </row>
    <row r="2772" spans="1:6">
      <c r="A2772" s="20">
        <v>2012</v>
      </c>
      <c r="B2772" s="15" t="s">
        <v>45</v>
      </c>
      <c r="C2772" s="15" t="s">
        <v>2287</v>
      </c>
      <c r="D2772" s="24">
        <v>11600000</v>
      </c>
      <c r="E2772" t="str">
        <f>IF(D2772&lt;VLOOKUP(A2772,Min!A:B,2,FALSE),"Y","")</f>
        <v/>
      </c>
      <c r="F2772">
        <f>IF(AND(OR(s_tmchk="all",IF(ISERROR(MATCH(B2772,s_teams,0)),FALSE,TRUE)),OR(s_minsal="",s_minsal&lt;=D2772),OR(s_maxsal="",s_maxsal&gt;=D2772),OR(s_minyr="",s_minyr&lt;=A2772),OR(s_maxyr="",s_maxyr&gt;=A2772),OR(s_player="",s_player=C2772)),MAX(F$1:F2771)+1,0)</f>
        <v>0</v>
      </c>
    </row>
    <row r="2773" spans="1:6">
      <c r="A2773" s="20">
        <v>2012</v>
      </c>
      <c r="B2773" s="15" t="s">
        <v>45</v>
      </c>
      <c r="C2773" s="15" t="s">
        <v>661</v>
      </c>
      <c r="D2773" s="24">
        <v>8500000</v>
      </c>
      <c r="E2773" t="str">
        <f>IF(D2773&lt;VLOOKUP(A2773,Min!A:B,2,FALSE),"Y","")</f>
        <v/>
      </c>
      <c r="F2773">
        <f>IF(AND(OR(s_tmchk="all",IF(ISERROR(MATCH(B2773,s_teams,0)),FALSE,TRUE)),OR(s_minsal="",s_minsal&lt;=D2773),OR(s_maxsal="",s_maxsal&gt;=D2773),OR(s_minyr="",s_minyr&lt;=A2773),OR(s_maxyr="",s_maxyr&gt;=A2773),OR(s_player="",s_player=C2773)),MAX(F$1:F2772)+1,0)</f>
        <v>0</v>
      </c>
    </row>
    <row r="2774" spans="1:6">
      <c r="A2774" s="20">
        <v>2012</v>
      </c>
      <c r="B2774" s="15" t="s">
        <v>45</v>
      </c>
      <c r="C2774" s="15" t="s">
        <v>416</v>
      </c>
      <c r="D2774" s="24">
        <v>7540000</v>
      </c>
      <c r="E2774" t="str">
        <f>IF(D2774&lt;VLOOKUP(A2774,Min!A:B,2,FALSE),"Y","")</f>
        <v/>
      </c>
      <c r="F2774">
        <f>IF(AND(OR(s_tmchk="all",IF(ISERROR(MATCH(B2774,s_teams,0)),FALSE,TRUE)),OR(s_minsal="",s_minsal&lt;=D2774),OR(s_maxsal="",s_maxsal&gt;=D2774),OR(s_minyr="",s_minyr&lt;=A2774),OR(s_maxyr="",s_maxyr&gt;=A2774),OR(s_player="",s_player=C2774)),MAX(F$1:F2773)+1,0)</f>
        <v>0</v>
      </c>
    </row>
    <row r="2775" spans="1:6">
      <c r="A2775" s="20">
        <v>2012</v>
      </c>
      <c r="B2775" s="15" t="s">
        <v>45</v>
      </c>
      <c r="C2775" s="15" t="s">
        <v>972</v>
      </c>
      <c r="D2775" s="24">
        <v>6292135</v>
      </c>
      <c r="E2775" t="str">
        <f>IF(D2775&lt;VLOOKUP(A2775,Min!A:B,2,FALSE),"Y","")</f>
        <v/>
      </c>
      <c r="F2775">
        <f>IF(AND(OR(s_tmchk="all",IF(ISERROR(MATCH(B2775,s_teams,0)),FALSE,TRUE)),OR(s_minsal="",s_minsal&lt;=D2775),OR(s_maxsal="",s_maxsal&gt;=D2775),OR(s_minyr="",s_minyr&lt;=A2775),OR(s_maxyr="",s_maxyr&gt;=A2775),OR(s_player="",s_player=C2775)),MAX(F$1:F2774)+1,0)</f>
        <v>0</v>
      </c>
    </row>
    <row r="2776" spans="1:6">
      <c r="A2776" s="20">
        <v>2012</v>
      </c>
      <c r="B2776" s="15" t="s">
        <v>45</v>
      </c>
      <c r="C2776" s="15" t="s">
        <v>1699</v>
      </c>
      <c r="D2776" s="24">
        <v>5000000</v>
      </c>
      <c r="E2776" t="str">
        <f>IF(D2776&lt;VLOOKUP(A2776,Min!A:B,2,FALSE),"Y","")</f>
        <v/>
      </c>
      <c r="F2776">
        <f>IF(AND(OR(s_tmchk="all",IF(ISERROR(MATCH(B2776,s_teams,0)),FALSE,TRUE)),OR(s_minsal="",s_minsal&lt;=D2776),OR(s_maxsal="",s_maxsal&gt;=D2776),OR(s_minyr="",s_minyr&lt;=A2776),OR(s_maxyr="",s_maxyr&gt;=A2776),OR(s_player="",s_player=C2776)),MAX(F$1:F2775)+1,0)</f>
        <v>0</v>
      </c>
    </row>
    <row r="2777" spans="1:6">
      <c r="A2777" s="20">
        <v>2012</v>
      </c>
      <c r="B2777" s="15" t="s">
        <v>45</v>
      </c>
      <c r="C2777" s="15" t="s">
        <v>164</v>
      </c>
      <c r="D2777" s="24">
        <v>4500000</v>
      </c>
      <c r="E2777" t="str">
        <f>IF(D2777&lt;VLOOKUP(A2777,Min!A:B,2,FALSE),"Y","")</f>
        <v/>
      </c>
      <c r="F2777">
        <f>IF(AND(OR(s_tmchk="all",IF(ISERROR(MATCH(B2777,s_teams,0)),FALSE,TRUE)),OR(s_minsal="",s_minsal&lt;=D2777),OR(s_maxsal="",s_maxsal&gt;=D2777),OR(s_minyr="",s_minyr&lt;=A2777),OR(s_maxyr="",s_maxyr&gt;=A2777),OR(s_player="",s_player=C2777)),MAX(F$1:F2776)+1,0)</f>
        <v>0</v>
      </c>
    </row>
    <row r="2778" spans="1:6">
      <c r="A2778" s="20">
        <v>2012</v>
      </c>
      <c r="B2778" s="15" t="s">
        <v>45</v>
      </c>
      <c r="C2778" s="15" t="s">
        <v>1603</v>
      </c>
      <c r="D2778" s="24">
        <v>3250000</v>
      </c>
      <c r="E2778" t="str">
        <f>IF(D2778&lt;VLOOKUP(A2778,Min!A:B,2,FALSE),"Y","")</f>
        <v/>
      </c>
      <c r="F2778">
        <f>IF(AND(OR(s_tmchk="all",IF(ISERROR(MATCH(B2778,s_teams,0)),FALSE,TRUE)),OR(s_minsal="",s_minsal&lt;=D2778),OR(s_maxsal="",s_maxsal&gt;=D2778),OR(s_minyr="",s_minyr&lt;=A2778),OR(s_maxyr="",s_maxyr&gt;=A2778),OR(s_player="",s_player=C2778)),MAX(F$1:F2777)+1,0)</f>
        <v>0</v>
      </c>
    </row>
    <row r="2779" spans="1:6">
      <c r="A2779" s="20">
        <v>2012</v>
      </c>
      <c r="B2779" s="15" t="s">
        <v>45</v>
      </c>
      <c r="C2779" s="15" t="s">
        <v>894</v>
      </c>
      <c r="D2779" s="24">
        <v>3007920</v>
      </c>
      <c r="E2779" t="str">
        <f>IF(D2779&lt;VLOOKUP(A2779,Min!A:B,2,FALSE),"Y","")</f>
        <v/>
      </c>
      <c r="F2779">
        <f>IF(AND(OR(s_tmchk="all",IF(ISERROR(MATCH(B2779,s_teams,0)),FALSE,TRUE)),OR(s_minsal="",s_minsal&lt;=D2779),OR(s_maxsal="",s_maxsal&gt;=D2779),OR(s_minyr="",s_minyr&lt;=A2779),OR(s_maxyr="",s_maxyr&gt;=A2779),OR(s_player="",s_player=C2779)),MAX(F$1:F2778)+1,0)</f>
        <v>0</v>
      </c>
    </row>
    <row r="2780" spans="1:6">
      <c r="A2780" s="20">
        <v>2012</v>
      </c>
      <c r="B2780" s="15" t="s">
        <v>45</v>
      </c>
      <c r="C2780" s="15" t="s">
        <v>1243</v>
      </c>
      <c r="D2780" s="24">
        <v>2563320</v>
      </c>
      <c r="E2780" t="str">
        <f>IF(D2780&lt;VLOOKUP(A2780,Min!A:B,2,FALSE),"Y","")</f>
        <v/>
      </c>
      <c r="F2780">
        <f>IF(AND(OR(s_tmchk="all",IF(ISERROR(MATCH(B2780,s_teams,0)),FALSE,TRUE)),OR(s_minsal="",s_minsal&lt;=D2780),OR(s_maxsal="",s_maxsal&gt;=D2780),OR(s_minyr="",s_minyr&lt;=A2780),OR(s_maxyr="",s_maxyr&gt;=A2780),OR(s_player="",s_player=C2780)),MAX(F$1:F2779)+1,0)</f>
        <v>0</v>
      </c>
    </row>
    <row r="2781" spans="1:6">
      <c r="A2781" s="20">
        <v>2012</v>
      </c>
      <c r="B2781" s="15" t="s">
        <v>45</v>
      </c>
      <c r="C2781" s="15" t="s">
        <v>4641</v>
      </c>
      <c r="D2781" s="24">
        <v>2246400</v>
      </c>
      <c r="E2781" t="str">
        <f>IF(D2781&lt;VLOOKUP(A2781,Min!A:B,2,FALSE),"Y","")</f>
        <v/>
      </c>
      <c r="F2781">
        <f>IF(AND(OR(s_tmchk="all",IF(ISERROR(MATCH(B2781,s_teams,0)),FALSE,TRUE)),OR(s_minsal="",s_minsal&lt;=D2781),OR(s_maxsal="",s_maxsal&gt;=D2781),OR(s_minyr="",s_minyr&lt;=A2781),OR(s_maxyr="",s_maxyr&gt;=A2781),OR(s_player="",s_player=C2781)),MAX(F$1:F2780)+1,0)</f>
        <v>0</v>
      </c>
    </row>
    <row r="2782" spans="1:6">
      <c r="A2782" s="20">
        <v>2012</v>
      </c>
      <c r="B2782" s="15" t="s">
        <v>45</v>
      </c>
      <c r="C2782" s="15" t="s">
        <v>1584</v>
      </c>
      <c r="D2782" s="24">
        <v>1929600</v>
      </c>
      <c r="E2782" t="str">
        <f>IF(D2782&lt;VLOOKUP(A2782,Min!A:B,2,FALSE),"Y","")</f>
        <v/>
      </c>
      <c r="F2782">
        <f>IF(AND(OR(s_tmchk="all",IF(ISERROR(MATCH(B2782,s_teams,0)),FALSE,TRUE)),OR(s_minsal="",s_minsal&lt;=D2782),OR(s_maxsal="",s_maxsal&gt;=D2782),OR(s_minyr="",s_minyr&lt;=A2782),OR(s_maxyr="",s_maxyr&gt;=A2782),OR(s_player="",s_player=C2782)),MAX(F$1:F2781)+1,0)</f>
        <v>0</v>
      </c>
    </row>
    <row r="2783" spans="1:6">
      <c r="A2783" s="20">
        <v>2012</v>
      </c>
      <c r="B2783" s="15" t="s">
        <v>45</v>
      </c>
      <c r="C2783" s="15" t="s">
        <v>4285</v>
      </c>
      <c r="D2783" s="24">
        <v>1146337</v>
      </c>
      <c r="E2783" t="str">
        <f>IF(D2783&lt;VLOOKUP(A2783,Min!A:B,2,FALSE),"Y","")</f>
        <v/>
      </c>
      <c r="F2783">
        <f>IF(AND(OR(s_tmchk="all",IF(ISERROR(MATCH(B2783,s_teams,0)),FALSE,TRUE)),OR(s_minsal="",s_minsal&lt;=D2783),OR(s_maxsal="",s_maxsal&gt;=D2783),OR(s_minyr="",s_minyr&lt;=A2783),OR(s_maxyr="",s_maxyr&gt;=A2783),OR(s_player="",s_player=C2783)),MAX(F$1:F2782)+1,0)</f>
        <v>0</v>
      </c>
    </row>
    <row r="2784" spans="1:6">
      <c r="A2784" s="20">
        <v>2012</v>
      </c>
      <c r="B2784" s="15" t="s">
        <v>45</v>
      </c>
      <c r="C2784" s="15" t="s">
        <v>5460</v>
      </c>
      <c r="D2784" s="24">
        <v>473604</v>
      </c>
      <c r="E2784" t="str">
        <f>IF(D2784&lt;VLOOKUP(A2784,Min!A:B,2,FALSE),"Y","")</f>
        <v/>
      </c>
      <c r="F2784">
        <f>IF(AND(OR(s_tmchk="all",IF(ISERROR(MATCH(B2784,s_teams,0)),FALSE,TRUE)),OR(s_minsal="",s_minsal&lt;=D2784),OR(s_maxsal="",s_maxsal&gt;=D2784),OR(s_minyr="",s_minyr&lt;=A2784),OR(s_maxyr="",s_maxyr&gt;=A2784),OR(s_player="",s_player=C2784)),MAX(F$1:F2783)+1,0)</f>
        <v>0</v>
      </c>
    </row>
    <row r="2785" spans="1:6">
      <c r="A2785" s="20">
        <v>2012</v>
      </c>
      <c r="B2785" s="15" t="s">
        <v>45</v>
      </c>
      <c r="C2785" s="15" t="s">
        <v>5465</v>
      </c>
      <c r="D2785" s="24">
        <v>374289</v>
      </c>
      <c r="E2785" t="str">
        <f>IF(D2785&lt;VLOOKUP(A2785,Min!A:B,2,FALSE),"Y","")</f>
        <v>Y</v>
      </c>
      <c r="F2785">
        <f>IF(AND(OR(s_tmchk="all",IF(ISERROR(MATCH(B2785,s_teams,0)),FALSE,TRUE)),OR(s_minsal="",s_minsal&lt;=D2785),OR(s_maxsal="",s_maxsal&gt;=D2785),OR(s_minyr="",s_minyr&lt;=A2785),OR(s_maxyr="",s_maxyr&gt;=A2785),OR(s_player="",s_player=C2785)),MAX(F$1:F2784)+1,0)</f>
        <v>0</v>
      </c>
    </row>
    <row r="2786" spans="1:6">
      <c r="A2786" s="20">
        <v>2012</v>
      </c>
      <c r="B2786" s="15" t="s">
        <v>46</v>
      </c>
      <c r="C2786" s="15" t="s">
        <v>148</v>
      </c>
      <c r="D2786" s="24">
        <v>11610000</v>
      </c>
      <c r="E2786" t="str">
        <f>IF(D2786&lt;VLOOKUP(A2786,Min!A:B,2,FALSE),"Y","")</f>
        <v/>
      </c>
      <c r="F2786">
        <f>IF(AND(OR(s_tmchk="all",IF(ISERROR(MATCH(B2786,s_teams,0)),FALSE,TRUE)),OR(s_minsal="",s_minsal&lt;=D2786),OR(s_maxsal="",s_maxsal&gt;=D2786),OR(s_minyr="",s_minyr&lt;=A2786),OR(s_maxyr="",s_maxyr&gt;=A2786),OR(s_player="",s_player=C2786)),MAX(F$1:F2785)+1,0)</f>
        <v>0</v>
      </c>
    </row>
    <row r="2787" spans="1:6">
      <c r="A2787" s="20">
        <v>2012</v>
      </c>
      <c r="B2787" s="15" t="s">
        <v>46</v>
      </c>
      <c r="C2787" s="15" t="s">
        <v>657</v>
      </c>
      <c r="D2787" s="24">
        <v>11000000</v>
      </c>
      <c r="E2787" t="str">
        <f>IF(D2787&lt;VLOOKUP(A2787,Min!A:B,2,FALSE),"Y","")</f>
        <v/>
      </c>
      <c r="F2787">
        <f>IF(AND(OR(s_tmchk="all",IF(ISERROR(MATCH(B2787,s_teams,0)),FALSE,TRUE)),OR(s_minsal="",s_minsal&lt;=D2787),OR(s_maxsal="",s_maxsal&gt;=D2787),OR(s_minyr="",s_minyr&lt;=A2787),OR(s_maxyr="",s_maxyr&gt;=A2787),OR(s_player="",s_player=C2787)),MAX(F$1:F2786)+1,0)</f>
        <v>0</v>
      </c>
    </row>
    <row r="2788" spans="1:6">
      <c r="A2788" s="20">
        <v>2012</v>
      </c>
      <c r="B2788" s="15" t="s">
        <v>46</v>
      </c>
      <c r="C2788" s="15" t="s">
        <v>3542</v>
      </c>
      <c r="D2788" s="24">
        <v>9000000</v>
      </c>
      <c r="E2788" t="str">
        <f>IF(D2788&lt;VLOOKUP(A2788,Min!A:B,2,FALSE),"Y","")</f>
        <v/>
      </c>
      <c r="F2788">
        <f>IF(AND(OR(s_tmchk="all",IF(ISERROR(MATCH(B2788,s_teams,0)),FALSE,TRUE)),OR(s_minsal="",s_minsal&lt;=D2788),OR(s_maxsal="",s_maxsal&gt;=D2788),OR(s_minyr="",s_minyr&lt;=A2788),OR(s_maxyr="",s_maxyr&gt;=A2788),OR(s_player="",s_player=C2788)),MAX(F$1:F2787)+1,0)</f>
        <v>0</v>
      </c>
    </row>
    <row r="2789" spans="1:6">
      <c r="A2789" s="20">
        <v>2012</v>
      </c>
      <c r="B2789" s="15" t="s">
        <v>46</v>
      </c>
      <c r="C2789" s="15" t="s">
        <v>3334</v>
      </c>
      <c r="D2789" s="24">
        <v>6750000</v>
      </c>
      <c r="E2789" t="str">
        <f>IF(D2789&lt;VLOOKUP(A2789,Min!A:B,2,FALSE),"Y","")</f>
        <v/>
      </c>
      <c r="F2789">
        <f>IF(AND(OR(s_tmchk="all",IF(ISERROR(MATCH(B2789,s_teams,0)),FALSE,TRUE)),OR(s_minsal="",s_minsal&lt;=D2789),OR(s_maxsal="",s_maxsal&gt;=D2789),OR(s_minyr="",s_minyr&lt;=A2789),OR(s_maxyr="",s_maxyr&gt;=A2789),OR(s_player="",s_player=C2789)),MAX(F$1:F2788)+1,0)</f>
        <v>0</v>
      </c>
    </row>
    <row r="2790" spans="1:6">
      <c r="A2790" s="20">
        <v>2012</v>
      </c>
      <c r="B2790" s="15" t="s">
        <v>46</v>
      </c>
      <c r="C2790" s="15" t="s">
        <v>4763</v>
      </c>
      <c r="D2790" s="24">
        <v>4099920</v>
      </c>
      <c r="E2790" t="str">
        <f>IF(D2790&lt;VLOOKUP(A2790,Min!A:B,2,FALSE),"Y","")</f>
        <v/>
      </c>
      <c r="F2790">
        <f>IF(AND(OR(s_tmchk="all",IF(ISERROR(MATCH(B2790,s_teams,0)),FALSE,TRUE)),OR(s_minsal="",s_minsal&lt;=D2790),OR(s_maxsal="",s_maxsal&gt;=D2790),OR(s_minyr="",s_minyr&lt;=A2790),OR(s_maxyr="",s_maxyr&gt;=A2790),OR(s_player="",s_player=C2790)),MAX(F$1:F2789)+1,0)</f>
        <v>0</v>
      </c>
    </row>
    <row r="2791" spans="1:6">
      <c r="A2791" s="20">
        <v>2012</v>
      </c>
      <c r="B2791" s="15" t="s">
        <v>46</v>
      </c>
      <c r="C2791" s="15" t="s">
        <v>890</v>
      </c>
      <c r="D2791" s="24">
        <v>3823000</v>
      </c>
      <c r="E2791" t="str">
        <f>IF(D2791&lt;VLOOKUP(A2791,Min!A:B,2,FALSE),"Y","")</f>
        <v/>
      </c>
      <c r="F2791">
        <f>IF(AND(OR(s_tmchk="all",IF(ISERROR(MATCH(B2791,s_teams,0)),FALSE,TRUE)),OR(s_minsal="",s_minsal&lt;=D2791),OR(s_maxsal="",s_maxsal&gt;=D2791),OR(s_minyr="",s_minyr&lt;=A2791),OR(s_maxyr="",s_maxyr&gt;=A2791),OR(s_player="",s_player=C2791)),MAX(F$1:F2790)+1,0)</f>
        <v>0</v>
      </c>
    </row>
    <row r="2792" spans="1:6">
      <c r="A2792" s="20">
        <v>2012</v>
      </c>
      <c r="B2792" s="15" t="s">
        <v>46</v>
      </c>
      <c r="C2792" s="15" t="s">
        <v>1984</v>
      </c>
      <c r="D2792" s="24">
        <v>3294960</v>
      </c>
      <c r="E2792" t="str">
        <f>IF(D2792&lt;VLOOKUP(A2792,Min!A:B,2,FALSE),"Y","")</f>
        <v/>
      </c>
      <c r="F2792">
        <f>IF(AND(OR(s_tmchk="all",IF(ISERROR(MATCH(B2792,s_teams,0)),FALSE,TRUE)),OR(s_minsal="",s_minsal&lt;=D2792),OR(s_maxsal="",s_maxsal&gt;=D2792),OR(s_minyr="",s_minyr&lt;=A2792),OR(s_maxyr="",s_maxyr&gt;=A2792),OR(s_player="",s_player=C2792)),MAX(F$1:F2791)+1,0)</f>
        <v>0</v>
      </c>
    </row>
    <row r="2793" spans="1:6">
      <c r="A2793" s="20">
        <v>2012</v>
      </c>
      <c r="B2793" s="15" t="s">
        <v>46</v>
      </c>
      <c r="C2793" s="15" t="s">
        <v>570</v>
      </c>
      <c r="D2793" s="24">
        <v>3117120</v>
      </c>
      <c r="E2793" t="str">
        <f>IF(D2793&lt;VLOOKUP(A2793,Min!A:B,2,FALSE),"Y","")</f>
        <v/>
      </c>
      <c r="F2793">
        <f>IF(AND(OR(s_tmchk="all",IF(ISERROR(MATCH(B2793,s_teams,0)),FALSE,TRUE)),OR(s_minsal="",s_minsal&lt;=D2793),OR(s_maxsal="",s_maxsal&gt;=D2793),OR(s_minyr="",s_minyr&lt;=A2793),OR(s_maxyr="",s_maxyr&gt;=A2793),OR(s_player="",s_player=C2793)),MAX(F$1:F2792)+1,0)</f>
        <v>0</v>
      </c>
    </row>
    <row r="2794" spans="1:6">
      <c r="A2794" s="20">
        <v>2012</v>
      </c>
      <c r="B2794" s="15" t="s">
        <v>46</v>
      </c>
      <c r="C2794" s="15" t="s">
        <v>590</v>
      </c>
      <c r="D2794" s="24">
        <v>2956658</v>
      </c>
      <c r="E2794" t="str">
        <f>IF(D2794&lt;VLOOKUP(A2794,Min!A:B,2,FALSE),"Y","")</f>
        <v/>
      </c>
      <c r="F2794">
        <f>IF(AND(OR(s_tmchk="all",IF(ISERROR(MATCH(B2794,s_teams,0)),FALSE,TRUE)),OR(s_minsal="",s_minsal&lt;=D2794),OR(s_maxsal="",s_maxsal&gt;=D2794),OR(s_minyr="",s_minyr&lt;=A2794),OR(s_maxyr="",s_maxyr&gt;=A2794),OR(s_player="",s_player=C2794)),MAX(F$1:F2793)+1,0)</f>
        <v>0</v>
      </c>
    </row>
    <row r="2795" spans="1:6">
      <c r="A2795" s="20">
        <v>2012</v>
      </c>
      <c r="B2795" s="15" t="s">
        <v>46</v>
      </c>
      <c r="C2795" s="15" t="s">
        <v>557</v>
      </c>
      <c r="D2795" s="24">
        <v>2126520</v>
      </c>
      <c r="E2795" t="str">
        <f>IF(D2795&lt;VLOOKUP(A2795,Min!A:B,2,FALSE),"Y","")</f>
        <v/>
      </c>
      <c r="F2795">
        <f>IF(AND(OR(s_tmchk="all",IF(ISERROR(MATCH(B2795,s_teams,0)),FALSE,TRUE)),OR(s_minsal="",s_minsal&lt;=D2795),OR(s_maxsal="",s_maxsal&gt;=D2795),OR(s_minyr="",s_minyr&lt;=A2795),OR(s_maxyr="",s_maxyr&gt;=A2795),OR(s_player="",s_player=C2795)),MAX(F$1:F2794)+1,0)</f>
        <v>0</v>
      </c>
    </row>
    <row r="2796" spans="1:6">
      <c r="A2796" s="20">
        <v>2012</v>
      </c>
      <c r="B2796" s="15" t="s">
        <v>46</v>
      </c>
      <c r="C2796" s="15" t="s">
        <v>1047</v>
      </c>
      <c r="D2796" s="24">
        <v>983307</v>
      </c>
      <c r="E2796" t="str">
        <f>IF(D2796&lt;VLOOKUP(A2796,Min!A:B,2,FALSE),"Y","")</f>
        <v/>
      </c>
      <c r="F2796">
        <f>IF(AND(OR(s_tmchk="all",IF(ISERROR(MATCH(B2796,s_teams,0)),FALSE,TRUE)),OR(s_minsal="",s_minsal&lt;=D2796),OR(s_maxsal="",s_maxsal&gt;=D2796),OR(s_minyr="",s_minyr&lt;=A2796),OR(s_maxyr="",s_maxyr&gt;=A2796),OR(s_player="",s_player=C2796)),MAX(F$1:F2795)+1,0)</f>
        <v>0</v>
      </c>
    </row>
    <row r="2797" spans="1:6">
      <c r="A2797" s="20">
        <v>2012</v>
      </c>
      <c r="B2797" s="15" t="s">
        <v>46</v>
      </c>
      <c r="C2797" s="15" t="s">
        <v>3988</v>
      </c>
      <c r="D2797" s="24">
        <v>915852</v>
      </c>
      <c r="E2797" t="str">
        <f>IF(D2797&lt;VLOOKUP(A2797,Min!A:B,2,FALSE),"Y","")</f>
        <v/>
      </c>
      <c r="F2797">
        <f>IF(AND(OR(s_tmchk="all",IF(ISERROR(MATCH(B2797,s_teams,0)),FALSE,TRUE)),OR(s_minsal="",s_minsal&lt;=D2797),OR(s_maxsal="",s_maxsal&gt;=D2797),OR(s_minyr="",s_minyr&lt;=A2797),OR(s_maxyr="",s_maxyr&gt;=A2797),OR(s_player="",s_player=C2797)),MAX(F$1:F2796)+1,0)</f>
        <v>0</v>
      </c>
    </row>
    <row r="2798" spans="1:6">
      <c r="A2798" s="20">
        <v>2012</v>
      </c>
      <c r="B2798" s="15" t="s">
        <v>46</v>
      </c>
      <c r="C2798" s="15" t="s">
        <v>3241</v>
      </c>
      <c r="D2798" s="24">
        <v>650000</v>
      </c>
      <c r="E2798" t="str">
        <f>IF(D2798&lt;VLOOKUP(A2798,Min!A:B,2,FALSE),"Y","")</f>
        <v/>
      </c>
      <c r="F2798">
        <f>IF(AND(OR(s_tmchk="all",IF(ISERROR(MATCH(B2798,s_teams,0)),FALSE,TRUE)),OR(s_minsal="",s_minsal&lt;=D2798),OR(s_maxsal="",s_maxsal&gt;=D2798),OR(s_minyr="",s_minyr&lt;=A2798),OR(s_maxyr="",s_maxyr&gt;=A2798),OR(s_player="",s_player=C2798)),MAX(F$1:F2797)+1,0)</f>
        <v>0</v>
      </c>
    </row>
    <row r="2799" spans="1:6">
      <c r="A2799" s="20">
        <v>2012</v>
      </c>
      <c r="B2799" s="15" t="s">
        <v>46</v>
      </c>
      <c r="C2799" s="15" t="s">
        <v>4289</v>
      </c>
      <c r="D2799" s="24">
        <v>473604</v>
      </c>
      <c r="E2799" t="str">
        <f>IF(D2799&lt;VLOOKUP(A2799,Min!A:B,2,FALSE),"Y","")</f>
        <v/>
      </c>
      <c r="F2799">
        <f>IF(AND(OR(s_tmchk="all",IF(ISERROR(MATCH(B2799,s_teams,0)),FALSE,TRUE)),OR(s_minsal="",s_minsal&lt;=D2799),OR(s_maxsal="",s_maxsal&gt;=D2799),OR(s_minyr="",s_minyr&lt;=A2799),OR(s_maxyr="",s_maxyr&gt;=A2799),OR(s_player="",s_player=C2799)),MAX(F$1:F2798)+1,0)</f>
        <v>0</v>
      </c>
    </row>
    <row r="2800" spans="1:6">
      <c r="A2800" s="20">
        <v>2012</v>
      </c>
      <c r="B2800" s="15" t="s">
        <v>46</v>
      </c>
      <c r="C2800" s="15" t="s">
        <v>2743</v>
      </c>
      <c r="D2800" s="24">
        <v>473604</v>
      </c>
      <c r="E2800" t="str">
        <f>IF(D2800&lt;VLOOKUP(A2800,Min!A:B,2,FALSE),"Y","")</f>
        <v/>
      </c>
      <c r="F2800">
        <f>IF(AND(OR(s_tmchk="all",IF(ISERROR(MATCH(B2800,s_teams,0)),FALSE,TRUE)),OR(s_minsal="",s_minsal&lt;=D2800),OR(s_maxsal="",s_maxsal&gt;=D2800),OR(s_minyr="",s_minyr&lt;=A2800),OR(s_maxyr="",s_maxyr&gt;=A2800),OR(s_player="",s_player=C2800)),MAX(F$1:F2799)+1,0)</f>
        <v>0</v>
      </c>
    </row>
    <row r="2801" spans="1:6">
      <c r="A2801" s="20">
        <v>2012</v>
      </c>
      <c r="B2801" s="15" t="s">
        <v>46</v>
      </c>
      <c r="C2801" s="15" t="s">
        <v>2405</v>
      </c>
      <c r="D2801" s="24">
        <v>185588</v>
      </c>
      <c r="E2801" t="str">
        <f>IF(D2801&lt;VLOOKUP(A2801,Min!A:B,2,FALSE),"Y","")</f>
        <v>Y</v>
      </c>
      <c r="F2801">
        <f>IF(AND(OR(s_tmchk="all",IF(ISERROR(MATCH(B2801,s_teams,0)),FALSE,TRUE)),OR(s_minsal="",s_minsal&lt;=D2801),OR(s_maxsal="",s_maxsal&gt;=D2801),OR(s_minyr="",s_minyr&lt;=A2801),OR(s_maxyr="",s_maxyr&gt;=A2801),OR(s_player="",s_player=C2801)),MAX(F$1:F2800)+1,0)</f>
        <v>0</v>
      </c>
    </row>
    <row r="2802" spans="1:6">
      <c r="A2802" s="20">
        <v>2012</v>
      </c>
      <c r="B2802" s="15" t="s">
        <v>46</v>
      </c>
      <c r="C2802" s="15" t="s">
        <v>1212</v>
      </c>
      <c r="D2802" s="24">
        <v>116768</v>
      </c>
      <c r="E2802" t="str">
        <f>IF(D2802&lt;VLOOKUP(A2802,Min!A:B,2,FALSE),"Y","")</f>
        <v>Y</v>
      </c>
      <c r="F2802">
        <f>IF(AND(OR(s_tmchk="all",IF(ISERROR(MATCH(B2802,s_teams,0)),FALSE,TRUE)),OR(s_minsal="",s_minsal&lt;=D2802),OR(s_maxsal="",s_maxsal&gt;=D2802),OR(s_minyr="",s_minyr&lt;=A2802),OR(s_maxyr="",s_maxyr&gt;=A2802),OR(s_player="",s_player=C2802)),MAX(F$1:F2801)+1,0)</f>
        <v>0</v>
      </c>
    </row>
    <row r="2803" spans="1:6">
      <c r="A2803" s="20">
        <v>2012</v>
      </c>
      <c r="B2803" s="15" t="s">
        <v>49</v>
      </c>
      <c r="C2803" s="15" t="s">
        <v>947</v>
      </c>
      <c r="D2803" s="24">
        <v>11519840</v>
      </c>
      <c r="E2803" t="str">
        <f>IF(D2803&lt;VLOOKUP(A2803,Min!A:B,2,FALSE),"Y","")</f>
        <v/>
      </c>
      <c r="F2803">
        <f>IF(AND(OR(s_tmchk="all",IF(ISERROR(MATCH(B2803,s_teams,0)),FALSE,TRUE)),OR(s_minsal="",s_minsal&lt;=D2803),OR(s_maxsal="",s_maxsal&gt;=D2803),OR(s_minyr="",s_minyr&lt;=A2803),OR(s_maxyr="",s_maxyr&gt;=A2803),OR(s_player="",s_player=C2803)),MAX(F$1:F2802)+1,0)</f>
        <v>0</v>
      </c>
    </row>
    <row r="2804" spans="1:6">
      <c r="A2804" s="20">
        <v>2012</v>
      </c>
      <c r="B2804" s="15" t="s">
        <v>49</v>
      </c>
      <c r="C2804" s="15" t="s">
        <v>495</v>
      </c>
      <c r="D2804" s="24">
        <v>8591793</v>
      </c>
      <c r="E2804" t="str">
        <f>IF(D2804&lt;VLOOKUP(A2804,Min!A:B,2,FALSE),"Y","")</f>
        <v/>
      </c>
      <c r="F2804">
        <f>IF(AND(OR(s_tmchk="all",IF(ISERROR(MATCH(B2804,s_teams,0)),FALSE,TRUE)),OR(s_minsal="",s_minsal&lt;=D2804),OR(s_maxsal="",s_maxsal&gt;=D2804),OR(s_minyr="",s_minyr&lt;=A2804),OR(s_maxyr="",s_maxyr&gt;=A2804),OR(s_player="",s_player=C2804)),MAX(F$1:F2803)+1,0)</f>
        <v>0</v>
      </c>
    </row>
    <row r="2805" spans="1:6">
      <c r="A2805" s="20">
        <v>2012</v>
      </c>
      <c r="B2805" s="15" t="s">
        <v>49</v>
      </c>
      <c r="C2805" s="15" t="s">
        <v>414</v>
      </c>
      <c r="D2805" s="24">
        <v>7000000</v>
      </c>
      <c r="E2805" t="str">
        <f>IF(D2805&lt;VLOOKUP(A2805,Min!A:B,2,FALSE),"Y","")</f>
        <v/>
      </c>
      <c r="F2805">
        <f>IF(AND(OR(s_tmchk="all",IF(ISERROR(MATCH(B2805,s_teams,0)),FALSE,TRUE)),OR(s_minsal="",s_minsal&lt;=D2805),OR(s_maxsal="",s_maxsal&gt;=D2805),OR(s_minyr="",s_minyr&lt;=A2805),OR(s_maxyr="",s_maxyr&gt;=A2805),OR(s_player="",s_player=C2805)),MAX(F$1:F2804)+1,0)</f>
        <v>0</v>
      </c>
    </row>
    <row r="2806" spans="1:6">
      <c r="A2806" s="20">
        <v>2012</v>
      </c>
      <c r="B2806" s="15" t="s">
        <v>49</v>
      </c>
      <c r="C2806" s="15" t="s">
        <v>1427</v>
      </c>
      <c r="D2806" s="24">
        <v>5750000</v>
      </c>
      <c r="E2806" t="str">
        <f>IF(D2806&lt;VLOOKUP(A2806,Min!A:B,2,FALSE),"Y","")</f>
        <v/>
      </c>
      <c r="F2806">
        <f>IF(AND(OR(s_tmchk="all",IF(ISERROR(MATCH(B2806,s_teams,0)),FALSE,TRUE)),OR(s_minsal="",s_minsal&lt;=D2806),OR(s_maxsal="",s_maxsal&gt;=D2806),OR(s_minyr="",s_minyr&lt;=A2806),OR(s_maxyr="",s_maxyr&gt;=A2806),OR(s_player="",s_player=C2806)),MAX(F$1:F2805)+1,0)</f>
        <v>0</v>
      </c>
    </row>
    <row r="2807" spans="1:6">
      <c r="A2807" s="20">
        <v>2012</v>
      </c>
      <c r="B2807" s="15" t="s">
        <v>49</v>
      </c>
      <c r="C2807" s="15" t="s">
        <v>3269</v>
      </c>
      <c r="D2807" s="24">
        <v>5127720</v>
      </c>
      <c r="E2807" t="str">
        <f>IF(D2807&lt;VLOOKUP(A2807,Min!A:B,2,FALSE),"Y","")</f>
        <v/>
      </c>
      <c r="F2807">
        <f>IF(AND(OR(s_tmchk="all",IF(ISERROR(MATCH(B2807,s_teams,0)),FALSE,TRUE)),OR(s_minsal="",s_minsal&lt;=D2807),OR(s_maxsal="",s_maxsal&gt;=D2807),OR(s_minyr="",s_minyr&lt;=A2807),OR(s_maxyr="",s_maxyr&gt;=A2807),OR(s_player="",s_player=C2807)),MAX(F$1:F2806)+1,0)</f>
        <v>0</v>
      </c>
    </row>
    <row r="2808" spans="1:6">
      <c r="A2808" s="20">
        <v>2012</v>
      </c>
      <c r="B2808" s="15" t="s">
        <v>49</v>
      </c>
      <c r="C2808" s="15" t="s">
        <v>5360</v>
      </c>
      <c r="D2808" s="24">
        <v>3414720</v>
      </c>
      <c r="E2808" t="str">
        <f>IF(D2808&lt;VLOOKUP(A2808,Min!A:B,2,FALSE),"Y","")</f>
        <v/>
      </c>
      <c r="F2808">
        <f>IF(AND(OR(s_tmchk="all",IF(ISERROR(MATCH(B2808,s_teams,0)),FALSE,TRUE)),OR(s_minsal="",s_minsal&lt;=D2808),OR(s_maxsal="",s_maxsal&gt;=D2808),OR(s_minyr="",s_minyr&lt;=A2808),OR(s_maxyr="",s_maxyr&gt;=A2808),OR(s_player="",s_player=C2808)),MAX(F$1:F2807)+1,0)</f>
        <v>0</v>
      </c>
    </row>
    <row r="2809" spans="1:6">
      <c r="A2809" s="20">
        <v>2012</v>
      </c>
      <c r="B2809" s="15" t="s">
        <v>49</v>
      </c>
      <c r="C2809" s="15" t="s">
        <v>672</v>
      </c>
      <c r="D2809" s="24">
        <v>2855760</v>
      </c>
      <c r="E2809" t="str">
        <f>IF(D2809&lt;VLOOKUP(A2809,Min!A:B,2,FALSE),"Y","")</f>
        <v/>
      </c>
      <c r="F2809">
        <f>IF(AND(OR(s_tmchk="all",IF(ISERROR(MATCH(B2809,s_teams,0)),FALSE,TRUE)),OR(s_minsal="",s_minsal&lt;=D2809),OR(s_maxsal="",s_maxsal&gt;=D2809),OR(s_minyr="",s_minyr&lt;=A2809),OR(s_maxyr="",s_maxyr&gt;=A2809),OR(s_player="",s_player=C2809)),MAX(F$1:F2808)+1,0)</f>
        <v>0</v>
      </c>
    </row>
    <row r="2810" spans="1:6">
      <c r="A2810" s="20">
        <v>2012</v>
      </c>
      <c r="B2810" s="15" t="s">
        <v>49</v>
      </c>
      <c r="C2810" s="15" t="s">
        <v>3664</v>
      </c>
      <c r="D2810" s="24">
        <v>2369040</v>
      </c>
      <c r="E2810" t="str">
        <f>IF(D2810&lt;VLOOKUP(A2810,Min!A:B,2,FALSE),"Y","")</f>
        <v/>
      </c>
      <c r="F2810">
        <f>IF(AND(OR(s_tmchk="all",IF(ISERROR(MATCH(B2810,s_teams,0)),FALSE,TRUE)),OR(s_minsal="",s_minsal&lt;=D2810),OR(s_maxsal="",s_maxsal&gt;=D2810),OR(s_minyr="",s_minyr&lt;=A2810),OR(s_maxyr="",s_maxyr&gt;=A2810),OR(s_player="",s_player=C2810)),MAX(F$1:F2809)+1,0)</f>
        <v>0</v>
      </c>
    </row>
    <row r="2811" spans="1:6">
      <c r="A2811" s="20">
        <v>2012</v>
      </c>
      <c r="B2811" s="15" t="s">
        <v>49</v>
      </c>
      <c r="C2811" s="15" t="s">
        <v>278</v>
      </c>
      <c r="D2811" s="24">
        <v>2225093</v>
      </c>
      <c r="E2811" t="str">
        <f>IF(D2811&lt;VLOOKUP(A2811,Min!A:B,2,FALSE),"Y","")</f>
        <v/>
      </c>
      <c r="F2811">
        <f>IF(AND(OR(s_tmchk="all",IF(ISERROR(MATCH(B2811,s_teams,0)),FALSE,TRUE)),OR(s_minsal="",s_minsal&lt;=D2811),OR(s_maxsal="",s_maxsal&gt;=D2811),OR(s_minyr="",s_minyr&lt;=A2811),OR(s_maxyr="",s_maxyr&gt;=A2811),OR(s_player="",s_player=C2811)),MAX(F$1:F2810)+1,0)</f>
        <v>0</v>
      </c>
    </row>
    <row r="2812" spans="1:6">
      <c r="A2812" s="20">
        <v>2012</v>
      </c>
      <c r="B2812" s="15" t="s">
        <v>49</v>
      </c>
      <c r="C2812" s="15" t="s">
        <v>862</v>
      </c>
      <c r="D2812" s="24">
        <v>2108000</v>
      </c>
      <c r="E2812" t="str">
        <f>IF(D2812&lt;VLOOKUP(A2812,Min!A:B,2,FALSE),"Y","")</f>
        <v/>
      </c>
      <c r="F2812">
        <f>IF(AND(OR(s_tmchk="all",IF(ISERROR(MATCH(B2812,s_teams,0)),FALSE,TRUE)),OR(s_minsal="",s_minsal&lt;=D2812),OR(s_maxsal="",s_maxsal&gt;=D2812),OR(s_minyr="",s_minyr&lt;=A2812),OR(s_maxyr="",s_maxyr&gt;=A2812),OR(s_player="",s_player=C2812)),MAX(F$1:F2811)+1,0)</f>
        <v>0</v>
      </c>
    </row>
    <row r="2813" spans="1:6">
      <c r="A2813" s="20">
        <v>2012</v>
      </c>
      <c r="B2813" s="15" t="s">
        <v>49</v>
      </c>
      <c r="C2813" s="15" t="s">
        <v>1436</v>
      </c>
      <c r="D2813" s="24">
        <v>1959960</v>
      </c>
      <c r="E2813" t="str">
        <f>IF(D2813&lt;VLOOKUP(A2813,Min!A:B,2,FALSE),"Y","")</f>
        <v/>
      </c>
      <c r="F2813">
        <f>IF(AND(OR(s_tmchk="all",IF(ISERROR(MATCH(B2813,s_teams,0)),FALSE,TRUE)),OR(s_minsal="",s_minsal&lt;=D2813),OR(s_maxsal="",s_maxsal&gt;=D2813),OR(s_minyr="",s_minyr&lt;=A2813),OR(s_maxyr="",s_maxyr&gt;=A2813),OR(s_player="",s_player=C2813)),MAX(F$1:F2812)+1,0)</f>
        <v>0</v>
      </c>
    </row>
    <row r="2814" spans="1:6">
      <c r="A2814" s="20">
        <v>2012</v>
      </c>
      <c r="B2814" s="15" t="s">
        <v>49</v>
      </c>
      <c r="C2814" s="15" t="s">
        <v>513</v>
      </c>
      <c r="D2814" s="24">
        <v>1823280</v>
      </c>
      <c r="E2814" t="str">
        <f>IF(D2814&lt;VLOOKUP(A2814,Min!A:B,2,FALSE),"Y","")</f>
        <v/>
      </c>
      <c r="F2814">
        <f>IF(AND(OR(s_tmchk="all",IF(ISERROR(MATCH(B2814,s_teams,0)),FALSE,TRUE)),OR(s_minsal="",s_minsal&lt;=D2814),OR(s_maxsal="",s_maxsal&gt;=D2814),OR(s_minyr="",s_minyr&lt;=A2814),OR(s_maxyr="",s_maxyr&gt;=A2814),OR(s_player="",s_player=C2814)),MAX(F$1:F2813)+1,0)</f>
        <v>0</v>
      </c>
    </row>
    <row r="2815" spans="1:6">
      <c r="A2815" s="20">
        <v>2012</v>
      </c>
      <c r="B2815" s="15" t="s">
        <v>49</v>
      </c>
      <c r="C2815" s="15" t="s">
        <v>664</v>
      </c>
      <c r="D2815" s="24">
        <v>854389</v>
      </c>
      <c r="E2815" t="str">
        <f>IF(D2815&lt;VLOOKUP(A2815,Min!A:B,2,FALSE),"Y","")</f>
        <v/>
      </c>
      <c r="F2815">
        <f>IF(AND(OR(s_tmchk="all",IF(ISERROR(MATCH(B2815,s_teams,0)),FALSE,TRUE)),OR(s_minsal="",s_minsal&lt;=D2815),OR(s_maxsal="",s_maxsal&gt;=D2815),OR(s_minyr="",s_minyr&lt;=A2815),OR(s_maxyr="",s_maxyr&gt;=A2815),OR(s_player="",s_player=C2815)),MAX(F$1:F2814)+1,0)</f>
        <v>0</v>
      </c>
    </row>
    <row r="2816" spans="1:6">
      <c r="A2816" s="20">
        <v>2012</v>
      </c>
      <c r="B2816" s="15" t="s">
        <v>49</v>
      </c>
      <c r="C2816" s="15" t="s">
        <v>389</v>
      </c>
      <c r="D2816" s="24">
        <v>850000</v>
      </c>
      <c r="E2816" t="str">
        <f>IF(D2816&lt;VLOOKUP(A2816,Min!A:B,2,FALSE),"Y","")</f>
        <v/>
      </c>
      <c r="F2816">
        <f>IF(AND(OR(s_tmchk="all",IF(ISERROR(MATCH(B2816,s_teams,0)),FALSE,TRUE)),OR(s_minsal="",s_minsal&lt;=D2816),OR(s_maxsal="",s_maxsal&gt;=D2816),OR(s_minyr="",s_minyr&lt;=A2816),OR(s_maxyr="",s_maxyr&gt;=A2816),OR(s_player="",s_player=C2816)),MAX(F$1:F2815)+1,0)</f>
        <v>0</v>
      </c>
    </row>
    <row r="2817" spans="1:6">
      <c r="A2817" s="20">
        <v>2012</v>
      </c>
      <c r="B2817" s="15" t="s">
        <v>49</v>
      </c>
      <c r="C2817" s="15" t="s">
        <v>984</v>
      </c>
      <c r="D2817" s="24">
        <v>301733</v>
      </c>
      <c r="E2817" t="str">
        <f>IF(D2817&lt;VLOOKUP(A2817,Min!A:B,2,FALSE),"Y","")</f>
        <v>Y</v>
      </c>
      <c r="F2817">
        <f>IF(AND(OR(s_tmchk="all",IF(ISERROR(MATCH(B2817,s_teams,0)),FALSE,TRUE)),OR(s_minsal="",s_minsal&lt;=D2817),OR(s_maxsal="",s_maxsal&gt;=D2817),OR(s_minyr="",s_minyr&lt;=A2817),OR(s_maxyr="",s_maxyr&gt;=A2817),OR(s_player="",s_player=C2817)),MAX(F$1:F2816)+1,0)</f>
        <v>0</v>
      </c>
    </row>
    <row r="2818" spans="1:6">
      <c r="A2818" s="20">
        <v>2012</v>
      </c>
      <c r="B2818" s="15" t="s">
        <v>49</v>
      </c>
      <c r="C2818" s="15" t="s">
        <v>1921</v>
      </c>
      <c r="D2818" s="24">
        <v>270427</v>
      </c>
      <c r="E2818" t="str">
        <f>IF(D2818&lt;VLOOKUP(A2818,Min!A:B,2,FALSE),"Y","")</f>
        <v>Y</v>
      </c>
      <c r="F2818">
        <f>IF(AND(OR(s_tmchk="all",IF(ISERROR(MATCH(B2818,s_teams,0)),FALSE,TRUE)),OR(s_minsal="",s_minsal&lt;=D2818),OR(s_maxsal="",s_maxsal&gt;=D2818),OR(s_minyr="",s_minyr&lt;=A2818),OR(s_maxyr="",s_maxyr&gt;=A2818),OR(s_player="",s_player=C2818)),MAX(F$1:F2817)+1,0)</f>
        <v>0</v>
      </c>
    </row>
    <row r="2819" spans="1:6">
      <c r="A2819" s="20">
        <v>2012</v>
      </c>
      <c r="B2819" s="15" t="s">
        <v>51</v>
      </c>
      <c r="C2819" s="15" t="s">
        <v>534</v>
      </c>
      <c r="D2819" s="24">
        <v>12015904</v>
      </c>
      <c r="E2819" t="str">
        <f>IF(D2819&lt;VLOOKUP(A2819,Min!A:B,2,FALSE),"Y","")</f>
        <v/>
      </c>
      <c r="F2819">
        <f>IF(AND(OR(s_tmchk="all",IF(ISERROR(MATCH(B2819,s_teams,0)),FALSE,TRUE)),OR(s_minsal="",s_minsal&lt;=D2819),OR(s_maxsal="",s_maxsal&gt;=D2819),OR(s_minyr="",s_minyr&lt;=A2819),OR(s_maxyr="",s_maxyr&gt;=A2819),OR(s_player="",s_player=C2819)),MAX(F$1:F2818)+1,0)</f>
        <v>0</v>
      </c>
    </row>
    <row r="2820" spans="1:6">
      <c r="A2820" s="20">
        <v>2012</v>
      </c>
      <c r="B2820" s="15" t="s">
        <v>51</v>
      </c>
      <c r="C2820" s="15" t="s">
        <v>1403</v>
      </c>
      <c r="D2820" s="24">
        <v>10000000</v>
      </c>
      <c r="E2820" t="str">
        <f>IF(D2820&lt;VLOOKUP(A2820,Min!A:B,2,FALSE),"Y","")</f>
        <v/>
      </c>
      <c r="F2820">
        <f>IF(AND(OR(s_tmchk="all",IF(ISERROR(MATCH(B2820,s_teams,0)),FALSE,TRUE)),OR(s_minsal="",s_minsal&lt;=D2820),OR(s_maxsal="",s_maxsal&gt;=D2820),OR(s_minyr="",s_minyr&lt;=A2820),OR(s_maxyr="",s_maxyr&gt;=A2820),OR(s_player="",s_player=C2820)),MAX(F$1:F2819)+1,0)</f>
        <v>0</v>
      </c>
    </row>
    <row r="2821" spans="1:6">
      <c r="A2821" s="20">
        <v>2012</v>
      </c>
      <c r="B2821" s="15" t="s">
        <v>51</v>
      </c>
      <c r="C2821" s="15" t="s">
        <v>5224</v>
      </c>
      <c r="D2821" s="24">
        <v>7595600</v>
      </c>
      <c r="E2821" t="str">
        <f>IF(D2821&lt;VLOOKUP(A2821,Min!A:B,2,FALSE),"Y","")</f>
        <v/>
      </c>
      <c r="F2821">
        <f>IF(AND(OR(s_tmchk="all",IF(ISERROR(MATCH(B2821,s_teams,0)),FALSE,TRUE)),OR(s_minsal="",s_minsal&lt;=D2821),OR(s_maxsal="",s_maxsal&gt;=D2821),OR(s_minyr="",s_minyr&lt;=A2821),OR(s_maxyr="",s_maxyr&gt;=A2821),OR(s_player="",s_player=C2821)),MAX(F$1:F2820)+1,0)</f>
        <v>0</v>
      </c>
    </row>
    <row r="2822" spans="1:6">
      <c r="A2822" s="20">
        <v>2012</v>
      </c>
      <c r="B2822" s="15" t="s">
        <v>51</v>
      </c>
      <c r="C2822" s="15" t="s">
        <v>5262</v>
      </c>
      <c r="D2822" s="24">
        <v>3000000</v>
      </c>
      <c r="E2822" t="str">
        <f>IF(D2822&lt;VLOOKUP(A2822,Min!A:B,2,FALSE),"Y","")</f>
        <v/>
      </c>
      <c r="F2822">
        <f>IF(AND(OR(s_tmchk="all",IF(ISERROR(MATCH(B2822,s_teams,0)),FALSE,TRUE)),OR(s_minsal="",s_minsal&lt;=D2822),OR(s_maxsal="",s_maxsal&gt;=D2822),OR(s_minyr="",s_minyr&lt;=A2822),OR(s_maxyr="",s_maxyr&gt;=A2822),OR(s_player="",s_player=C2822)),MAX(F$1:F2821)+1,0)</f>
        <v>0</v>
      </c>
    </row>
    <row r="2823" spans="1:6">
      <c r="A2823" s="20">
        <v>2012</v>
      </c>
      <c r="B2823" s="15" t="s">
        <v>51</v>
      </c>
      <c r="C2823" s="15" t="s">
        <v>384</v>
      </c>
      <c r="D2823" s="24">
        <v>2700000</v>
      </c>
      <c r="E2823" t="str">
        <f>IF(D2823&lt;VLOOKUP(A2823,Min!A:B,2,FALSE),"Y","")</f>
        <v/>
      </c>
      <c r="F2823">
        <f>IF(AND(OR(s_tmchk="all",IF(ISERROR(MATCH(B2823,s_teams,0)),FALSE,TRUE)),OR(s_minsal="",s_minsal&lt;=D2823),OR(s_maxsal="",s_maxsal&gt;=D2823),OR(s_minyr="",s_minyr&lt;=A2823),OR(s_maxyr="",s_maxyr&gt;=A2823),OR(s_player="",s_player=C2823)),MAX(F$1:F2822)+1,0)</f>
        <v>0</v>
      </c>
    </row>
    <row r="2824" spans="1:6">
      <c r="A2824" s="20">
        <v>2012</v>
      </c>
      <c r="B2824" s="15" t="s">
        <v>51</v>
      </c>
      <c r="C2824" s="15" t="s">
        <v>728</v>
      </c>
      <c r="D2824" s="24">
        <v>2588590</v>
      </c>
      <c r="E2824" t="str">
        <f>IF(D2824&lt;VLOOKUP(A2824,Min!A:B,2,FALSE),"Y","")</f>
        <v/>
      </c>
      <c r="F2824">
        <f>IF(AND(OR(s_tmchk="all",IF(ISERROR(MATCH(B2824,s_teams,0)),FALSE,TRUE)),OR(s_minsal="",s_minsal&lt;=D2824),OR(s_maxsal="",s_maxsal&gt;=D2824),OR(s_minyr="",s_minyr&lt;=A2824),OR(s_maxyr="",s_maxyr&gt;=A2824),OR(s_player="",s_player=C2824)),MAX(F$1:F2823)+1,0)</f>
        <v>0</v>
      </c>
    </row>
    <row r="2825" spans="1:6">
      <c r="A2825" s="20">
        <v>2012</v>
      </c>
      <c r="B2825" s="15" t="s">
        <v>51</v>
      </c>
      <c r="C2825" s="15" t="s">
        <v>654</v>
      </c>
      <c r="D2825" s="24">
        <v>2406240</v>
      </c>
      <c r="E2825" t="str">
        <f>IF(D2825&lt;VLOOKUP(A2825,Min!A:B,2,FALSE),"Y","")</f>
        <v/>
      </c>
      <c r="F2825">
        <f>IF(AND(OR(s_tmchk="all",IF(ISERROR(MATCH(B2825,s_teams,0)),FALSE,TRUE)),OR(s_minsal="",s_minsal&lt;=D2825),OR(s_maxsal="",s_maxsal&gt;=D2825),OR(s_minyr="",s_minyr&lt;=A2825),OR(s_maxyr="",s_maxyr&gt;=A2825),OR(s_player="",s_player=C2825)),MAX(F$1:F2824)+1,0)</f>
        <v>0</v>
      </c>
    </row>
    <row r="2826" spans="1:6">
      <c r="A2826" s="20">
        <v>2012</v>
      </c>
      <c r="B2826" s="15" t="s">
        <v>51</v>
      </c>
      <c r="C2826" s="15" t="s">
        <v>2603</v>
      </c>
      <c r="D2826" s="24">
        <v>2403000</v>
      </c>
      <c r="E2826" t="str">
        <f>IF(D2826&lt;VLOOKUP(A2826,Min!A:B,2,FALSE),"Y","")</f>
        <v/>
      </c>
      <c r="F2826">
        <f>IF(AND(OR(s_tmchk="all",IF(ISERROR(MATCH(B2826,s_teams,0)),FALSE,TRUE)),OR(s_minsal="",s_minsal&lt;=D2826),OR(s_maxsal="",s_maxsal&gt;=D2826),OR(s_minyr="",s_minyr&lt;=A2826),OR(s_maxyr="",s_maxyr&gt;=A2826),OR(s_player="",s_player=C2826)),MAX(F$1:F2825)+1,0)</f>
        <v>0</v>
      </c>
    </row>
    <row r="2827" spans="1:6">
      <c r="A2827" s="20">
        <v>2012</v>
      </c>
      <c r="B2827" s="15" t="s">
        <v>51</v>
      </c>
      <c r="C2827" s="15" t="s">
        <v>294</v>
      </c>
      <c r="D2827" s="24">
        <v>2138040</v>
      </c>
      <c r="E2827" t="str">
        <f>IF(D2827&lt;VLOOKUP(A2827,Min!A:B,2,FALSE),"Y","")</f>
        <v/>
      </c>
      <c r="F2827">
        <f>IF(AND(OR(s_tmchk="all",IF(ISERROR(MATCH(B2827,s_teams,0)),FALSE,TRUE)),OR(s_minsal="",s_minsal&lt;=D2827),OR(s_maxsal="",s_maxsal&gt;=D2827),OR(s_minyr="",s_minyr&lt;=A2827),OR(s_maxyr="",s_maxyr&gt;=A2827),OR(s_player="",s_player=C2827)),MAX(F$1:F2826)+1,0)</f>
        <v>0</v>
      </c>
    </row>
    <row r="2828" spans="1:6">
      <c r="A2828" s="20">
        <v>2012</v>
      </c>
      <c r="B2828" s="15" t="s">
        <v>51</v>
      </c>
      <c r="C2828" s="15" t="s">
        <v>659</v>
      </c>
      <c r="D2828" s="24">
        <v>2086360</v>
      </c>
      <c r="E2828" t="str">
        <f>IF(D2828&lt;VLOOKUP(A2828,Min!A:B,2,FALSE),"Y","")</f>
        <v/>
      </c>
      <c r="F2828">
        <f>IF(AND(OR(s_tmchk="all",IF(ISERROR(MATCH(B2828,s_teams,0)),FALSE,TRUE)),OR(s_minsal="",s_minsal&lt;=D2828),OR(s_maxsal="",s_maxsal&gt;=D2828),OR(s_minyr="",s_minyr&lt;=A2828),OR(s_maxyr="",s_maxyr&gt;=A2828),OR(s_player="",s_player=C2828)),MAX(F$1:F2827)+1,0)</f>
        <v>0</v>
      </c>
    </row>
    <row r="2829" spans="1:6">
      <c r="A2829" s="20">
        <v>2012</v>
      </c>
      <c r="B2829" s="15" t="s">
        <v>51</v>
      </c>
      <c r="C2829" s="15" t="s">
        <v>738</v>
      </c>
      <c r="D2829" s="24">
        <v>1500000</v>
      </c>
      <c r="E2829" t="str">
        <f>IF(D2829&lt;VLOOKUP(A2829,Min!A:B,2,FALSE),"Y","")</f>
        <v/>
      </c>
      <c r="F2829">
        <f>IF(AND(OR(s_tmchk="all",IF(ISERROR(MATCH(B2829,s_teams,0)),FALSE,TRUE)),OR(s_minsal="",s_minsal&lt;=D2829),OR(s_maxsal="",s_maxsal&gt;=D2829),OR(s_minyr="",s_minyr&lt;=A2829),OR(s_maxyr="",s_maxyr&gt;=A2829),OR(s_player="",s_player=C2829)),MAX(F$1:F2828)+1,0)</f>
        <v>0</v>
      </c>
    </row>
    <row r="2830" spans="1:6">
      <c r="A2830" s="20">
        <v>2012</v>
      </c>
      <c r="B2830" s="15" t="s">
        <v>51</v>
      </c>
      <c r="C2830" s="15" t="s">
        <v>1355</v>
      </c>
      <c r="D2830" s="24">
        <v>1455960</v>
      </c>
      <c r="E2830" t="str">
        <f>IF(D2830&lt;VLOOKUP(A2830,Min!A:B,2,FALSE),"Y","")</f>
        <v/>
      </c>
      <c r="F2830">
        <f>IF(AND(OR(s_tmchk="all",IF(ISERROR(MATCH(B2830,s_teams,0)),FALSE,TRUE)),OR(s_minsal="",s_minsal&lt;=D2830),OR(s_maxsal="",s_maxsal&gt;=D2830),OR(s_minyr="",s_minyr&lt;=A2830),OR(s_maxyr="",s_maxyr&gt;=A2830),OR(s_player="",s_player=C2830)),MAX(F$1:F2829)+1,0)</f>
        <v>0</v>
      </c>
    </row>
    <row r="2831" spans="1:6">
      <c r="A2831" s="20">
        <v>2012</v>
      </c>
      <c r="B2831" s="15" t="s">
        <v>51</v>
      </c>
      <c r="C2831" s="15" t="s">
        <v>1760</v>
      </c>
      <c r="D2831" s="24">
        <v>854389</v>
      </c>
      <c r="E2831" t="str">
        <f>IF(D2831&lt;VLOOKUP(A2831,Min!A:B,2,FALSE),"Y","")</f>
        <v/>
      </c>
      <c r="F2831">
        <f>IF(AND(OR(s_tmchk="all",IF(ISERROR(MATCH(B2831,s_teams,0)),FALSE,TRUE)),OR(s_minsal="",s_minsal&lt;=D2831),OR(s_maxsal="",s_maxsal&gt;=D2831),OR(s_minyr="",s_minyr&lt;=A2831),OR(s_maxyr="",s_maxyr&gt;=A2831),OR(s_player="",s_player=C2831)),MAX(F$1:F2830)+1,0)</f>
        <v>0</v>
      </c>
    </row>
    <row r="2832" spans="1:6">
      <c r="A2832" s="20">
        <v>2012</v>
      </c>
      <c r="B2832" s="15" t="s">
        <v>51</v>
      </c>
      <c r="C2832" s="15" t="s">
        <v>797</v>
      </c>
      <c r="D2832" s="24">
        <v>810000</v>
      </c>
      <c r="E2832" t="str">
        <f>IF(D2832&lt;VLOOKUP(A2832,Min!A:B,2,FALSE),"Y","")</f>
        <v/>
      </c>
      <c r="F2832">
        <f>IF(AND(OR(s_tmchk="all",IF(ISERROR(MATCH(B2832,s_teams,0)),FALSE,TRUE)),OR(s_minsal="",s_minsal&lt;=D2832),OR(s_maxsal="",s_maxsal&gt;=D2832),OR(s_minyr="",s_minyr&lt;=A2832),OR(s_maxyr="",s_maxyr&gt;=A2832),OR(s_player="",s_player=C2832)),MAX(F$1:F2831)+1,0)</f>
        <v>0</v>
      </c>
    </row>
    <row r="2833" spans="1:6">
      <c r="A2833" s="20">
        <v>2012</v>
      </c>
      <c r="B2833" s="15" t="s">
        <v>53</v>
      </c>
      <c r="C2833" s="15" t="s">
        <v>698</v>
      </c>
      <c r="D2833" s="24">
        <v>16359805</v>
      </c>
      <c r="E2833" t="str">
        <f>IF(D2833&lt;VLOOKUP(A2833,Min!A:B,2,FALSE),"Y","")</f>
        <v/>
      </c>
      <c r="F2833">
        <f>IF(AND(OR(s_tmchk="all",IF(ISERROR(MATCH(B2833,s_teams,0)),FALSE,TRUE)),OR(s_minsal="",s_minsal&lt;=D2833),OR(s_maxsal="",s_maxsal&gt;=D2833),OR(s_minyr="",s_minyr&lt;=A2833),OR(s_maxyr="",s_maxyr&gt;=A2833),OR(s_player="",s_player=C2833)),MAX(F$1:F2832)+1,0)</f>
        <v>0</v>
      </c>
    </row>
    <row r="2834" spans="1:6">
      <c r="A2834" s="20">
        <v>2012</v>
      </c>
      <c r="B2834" s="15" t="s">
        <v>53</v>
      </c>
      <c r="C2834" s="15" t="s">
        <v>701</v>
      </c>
      <c r="D2834" s="24">
        <v>10079404</v>
      </c>
      <c r="E2834" t="str">
        <f>IF(D2834&lt;VLOOKUP(A2834,Min!A:B,2,FALSE),"Y","")</f>
        <v/>
      </c>
      <c r="F2834">
        <f>IF(AND(OR(s_tmchk="all",IF(ISERROR(MATCH(B2834,s_teams,0)),FALSE,TRUE)),OR(s_minsal="",s_minsal&lt;=D2834),OR(s_maxsal="",s_maxsal&gt;=D2834),OR(s_minyr="",s_minyr&lt;=A2834),OR(s_maxyr="",s_maxyr&gt;=A2834),OR(s_player="",s_player=C2834)),MAX(F$1:F2833)+1,0)</f>
        <v>0</v>
      </c>
    </row>
    <row r="2835" spans="1:6">
      <c r="A2835" s="20">
        <v>2012</v>
      </c>
      <c r="B2835" s="15" t="s">
        <v>53</v>
      </c>
      <c r="C2835" s="15" t="s">
        <v>969</v>
      </c>
      <c r="D2835" s="24">
        <v>8500000</v>
      </c>
      <c r="E2835" t="str">
        <f>IF(D2835&lt;VLOOKUP(A2835,Min!A:B,2,FALSE),"Y","")</f>
        <v/>
      </c>
      <c r="F2835">
        <f>IF(AND(OR(s_tmchk="all",IF(ISERROR(MATCH(B2835,s_teams,0)),FALSE,TRUE)),OR(s_minsal="",s_minsal&lt;=D2835),OR(s_maxsal="",s_maxsal&gt;=D2835),OR(s_minyr="",s_minyr&lt;=A2835),OR(s_maxyr="",s_maxyr&gt;=A2835),OR(s_player="",s_player=C2835)),MAX(F$1:F2834)+1,0)</f>
        <v>0</v>
      </c>
    </row>
    <row r="2836" spans="1:6">
      <c r="A2836" s="20">
        <v>2012</v>
      </c>
      <c r="B2836" s="15" t="s">
        <v>53</v>
      </c>
      <c r="C2836" s="15" t="s">
        <v>1367</v>
      </c>
      <c r="D2836" s="24">
        <v>8000000</v>
      </c>
      <c r="E2836" t="str">
        <f>IF(D2836&lt;VLOOKUP(A2836,Min!A:B,2,FALSE),"Y","")</f>
        <v/>
      </c>
      <c r="F2836">
        <f>IF(AND(OR(s_tmchk="all",IF(ISERROR(MATCH(B2836,s_teams,0)),FALSE,TRUE)),OR(s_minsal="",s_minsal&lt;=D2836),OR(s_maxsal="",s_maxsal&gt;=D2836),OR(s_minyr="",s_minyr&lt;=A2836),OR(s_maxyr="",s_maxyr&gt;=A2836),OR(s_player="",s_player=C2836)),MAX(F$1:F2835)+1,0)</f>
        <v>0</v>
      </c>
    </row>
    <row r="2837" spans="1:6">
      <c r="A2837" s="20">
        <v>2012</v>
      </c>
      <c r="B2837" s="15" t="s">
        <v>53</v>
      </c>
      <c r="C2837" s="15" t="s">
        <v>704</v>
      </c>
      <c r="D2837" s="24">
        <v>5731080</v>
      </c>
      <c r="E2837" t="str">
        <f>IF(D2837&lt;VLOOKUP(A2837,Min!A:B,2,FALSE),"Y","")</f>
        <v/>
      </c>
      <c r="F2837">
        <f>IF(AND(OR(s_tmchk="all",IF(ISERROR(MATCH(B2837,s_teams,0)),FALSE,TRUE)),OR(s_minsal="",s_minsal&lt;=D2837),OR(s_maxsal="",s_maxsal&gt;=D2837),OR(s_minyr="",s_minyr&lt;=A2837),OR(s_maxyr="",s_maxyr&gt;=A2837),OR(s_player="",s_player=C2837)),MAX(F$1:F2836)+1,0)</f>
        <v>0</v>
      </c>
    </row>
    <row r="2838" spans="1:6">
      <c r="A2838" s="20">
        <v>2012</v>
      </c>
      <c r="B2838" s="15" t="s">
        <v>53</v>
      </c>
      <c r="C2838" s="15" t="s">
        <v>553</v>
      </c>
      <c r="D2838" s="24">
        <v>4250000</v>
      </c>
      <c r="E2838" t="str">
        <f>IF(D2838&lt;VLOOKUP(A2838,Min!A:B,2,FALSE),"Y","")</f>
        <v/>
      </c>
      <c r="F2838">
        <f>IF(AND(OR(s_tmchk="all",IF(ISERROR(MATCH(B2838,s_teams,0)),FALSE,TRUE)),OR(s_minsal="",s_minsal&lt;=D2838),OR(s_maxsal="",s_maxsal&gt;=D2838),OR(s_minyr="",s_minyr&lt;=A2838),OR(s_maxyr="",s_maxyr&gt;=A2838),OR(s_player="",s_player=C2838)),MAX(F$1:F2837)+1,0)</f>
        <v>0</v>
      </c>
    </row>
    <row r="2839" spans="1:6">
      <c r="A2839" s="20">
        <v>2012</v>
      </c>
      <c r="B2839" s="15" t="s">
        <v>53</v>
      </c>
      <c r="C2839" s="15" t="s">
        <v>2665</v>
      </c>
      <c r="D2839" s="24">
        <v>4000000</v>
      </c>
      <c r="E2839" t="str">
        <f>IF(D2839&lt;VLOOKUP(A2839,Min!A:B,2,FALSE),"Y","")</f>
        <v/>
      </c>
      <c r="F2839">
        <f>IF(AND(OR(s_tmchk="all",IF(ISERROR(MATCH(B2839,s_teams,0)),FALSE,TRUE)),OR(s_minsal="",s_minsal&lt;=D2839),OR(s_maxsal="",s_maxsal&gt;=D2839),OR(s_minyr="",s_minyr&lt;=A2839),OR(s_maxyr="",s_maxyr&gt;=A2839),OR(s_player="",s_player=C2839)),MAX(F$1:F2838)+1,0)</f>
        <v>0</v>
      </c>
    </row>
    <row r="2840" spans="1:6">
      <c r="A2840" s="20">
        <v>2012</v>
      </c>
      <c r="B2840" s="15" t="s">
        <v>53</v>
      </c>
      <c r="C2840" s="15" t="s">
        <v>2121</v>
      </c>
      <c r="D2840" s="24">
        <v>2500000</v>
      </c>
      <c r="E2840" t="str">
        <f>IF(D2840&lt;VLOOKUP(A2840,Min!A:B,2,FALSE),"Y","")</f>
        <v/>
      </c>
      <c r="F2840">
        <f>IF(AND(OR(s_tmchk="all",IF(ISERROR(MATCH(B2840,s_teams,0)),FALSE,TRUE)),OR(s_minsal="",s_minsal&lt;=D2840),OR(s_maxsal="",s_maxsal&gt;=D2840),OR(s_minyr="",s_minyr&lt;=A2840),OR(s_maxyr="",s_maxyr&gt;=A2840),OR(s_player="",s_player=C2840)),MAX(F$1:F2839)+1,0)</f>
        <v>0</v>
      </c>
    </row>
    <row r="2841" spans="1:6">
      <c r="A2841" s="20">
        <v>2012</v>
      </c>
      <c r="B2841" s="15" t="s">
        <v>53</v>
      </c>
      <c r="C2841" s="15" t="s">
        <v>2887</v>
      </c>
      <c r="D2841" s="24">
        <v>2000032</v>
      </c>
      <c r="E2841" t="str">
        <f>IF(D2841&lt;VLOOKUP(A2841,Min!A:B,2,FALSE),"Y","")</f>
        <v/>
      </c>
      <c r="F2841">
        <f>IF(AND(OR(s_tmchk="all",IF(ISERROR(MATCH(B2841,s_teams,0)),FALSE,TRUE)),OR(s_minsal="",s_minsal&lt;=D2841),OR(s_maxsal="",s_maxsal&gt;=D2841),OR(s_minyr="",s_minyr&lt;=A2841),OR(s_maxyr="",s_maxyr&gt;=A2841),OR(s_player="",s_player=C2841)),MAX(F$1:F2840)+1,0)</f>
        <v>0</v>
      </c>
    </row>
    <row r="2842" spans="1:6">
      <c r="A2842" s="20">
        <v>2012</v>
      </c>
      <c r="B2842" s="15" t="s">
        <v>53</v>
      </c>
      <c r="C2842" s="15" t="s">
        <v>1241</v>
      </c>
      <c r="D2842" s="24">
        <v>1596360</v>
      </c>
      <c r="E2842" t="str">
        <f>IF(D2842&lt;VLOOKUP(A2842,Min!A:B,2,FALSE),"Y","")</f>
        <v/>
      </c>
      <c r="F2842">
        <f>IF(AND(OR(s_tmchk="all",IF(ISERROR(MATCH(B2842,s_teams,0)),FALSE,TRUE)),OR(s_minsal="",s_minsal&lt;=D2842),OR(s_maxsal="",s_maxsal&gt;=D2842),OR(s_minyr="",s_minyr&lt;=A2842),OR(s_maxyr="",s_maxyr&gt;=A2842),OR(s_player="",s_player=C2842)),MAX(F$1:F2841)+1,0)</f>
        <v>0</v>
      </c>
    </row>
    <row r="2843" spans="1:6">
      <c r="A2843" s="20">
        <v>2012</v>
      </c>
      <c r="B2843" s="15" t="s">
        <v>53</v>
      </c>
      <c r="C2843" s="15" t="s">
        <v>2462</v>
      </c>
      <c r="D2843" s="24">
        <v>1229255</v>
      </c>
      <c r="E2843" t="str">
        <f>IF(D2843&lt;VLOOKUP(A2843,Min!A:B,2,FALSE),"Y","")</f>
        <v/>
      </c>
      <c r="F2843">
        <f>IF(AND(OR(s_tmchk="all",IF(ISERROR(MATCH(B2843,s_teams,0)),FALSE,TRUE)),OR(s_minsal="",s_minsal&lt;=D2843),OR(s_maxsal="",s_maxsal&gt;=D2843),OR(s_minyr="",s_minyr&lt;=A2843),OR(s_maxyr="",s_maxyr&gt;=A2843),OR(s_player="",s_player=C2843)),MAX(F$1:F2842)+1,0)</f>
        <v>0</v>
      </c>
    </row>
    <row r="2844" spans="1:6">
      <c r="A2844" s="20">
        <v>2012</v>
      </c>
      <c r="B2844" s="15" t="s">
        <v>53</v>
      </c>
      <c r="C2844" s="15" t="s">
        <v>4699</v>
      </c>
      <c r="D2844" s="24">
        <v>1223166</v>
      </c>
      <c r="E2844" t="str">
        <f>IF(D2844&lt;VLOOKUP(A2844,Min!A:B,2,FALSE),"Y","")</f>
        <v/>
      </c>
      <c r="F2844">
        <f>IF(AND(OR(s_tmchk="all",IF(ISERROR(MATCH(B2844,s_teams,0)),FALSE,TRUE)),OR(s_minsal="",s_minsal&lt;=D2844),OR(s_maxsal="",s_maxsal&gt;=D2844),OR(s_minyr="",s_minyr&lt;=A2844),OR(s_maxyr="",s_maxyr&gt;=A2844),OR(s_player="",s_player=C2844)),MAX(F$1:F2843)+1,0)</f>
        <v>0</v>
      </c>
    </row>
    <row r="2845" spans="1:6">
      <c r="A2845" s="20">
        <v>2012</v>
      </c>
      <c r="B2845" s="15" t="s">
        <v>53</v>
      </c>
      <c r="C2845" s="15" t="s">
        <v>4673</v>
      </c>
      <c r="D2845" s="24">
        <v>594836</v>
      </c>
      <c r="E2845" t="str">
        <f>IF(D2845&lt;VLOOKUP(A2845,Min!A:B,2,FALSE),"Y","")</f>
        <v/>
      </c>
      <c r="F2845">
        <f>IF(AND(OR(s_tmchk="all",IF(ISERROR(MATCH(B2845,s_teams,0)),FALSE,TRUE)),OR(s_minsal="",s_minsal&lt;=D2845),OR(s_maxsal="",s_maxsal&gt;=D2845),OR(s_minyr="",s_minyr&lt;=A2845),OR(s_maxyr="",s_maxyr&gt;=A2845),OR(s_player="",s_player=C2845)),MAX(F$1:F2844)+1,0)</f>
        <v>0</v>
      </c>
    </row>
    <row r="2846" spans="1:6">
      <c r="A2846" s="20">
        <v>2012</v>
      </c>
      <c r="B2846" s="15" t="s">
        <v>53</v>
      </c>
      <c r="C2846" s="15" t="s">
        <v>4015</v>
      </c>
      <c r="D2846" s="24">
        <v>473604</v>
      </c>
      <c r="E2846" t="str">
        <f>IF(D2846&lt;VLOOKUP(A2846,Min!A:B,2,FALSE),"Y","")</f>
        <v/>
      </c>
      <c r="F2846">
        <f>IF(AND(OR(s_tmchk="all",IF(ISERROR(MATCH(B2846,s_teams,0)),FALSE,TRUE)),OR(s_minsal="",s_minsal&lt;=D2846),OR(s_maxsal="",s_maxsal&gt;=D2846),OR(s_minyr="",s_minyr&lt;=A2846),OR(s_maxyr="",s_maxyr&gt;=A2846),OR(s_player="",s_player=C2846)),MAX(F$1:F2845)+1,0)</f>
        <v>0</v>
      </c>
    </row>
    <row r="2847" spans="1:6">
      <c r="A2847" s="20">
        <v>2012</v>
      </c>
      <c r="B2847" s="15" t="s">
        <v>53</v>
      </c>
      <c r="C2847" s="15" t="s">
        <v>4012</v>
      </c>
      <c r="D2847" s="24">
        <v>473604</v>
      </c>
      <c r="E2847" t="str">
        <f>IF(D2847&lt;VLOOKUP(A2847,Min!A:B,2,FALSE),"Y","")</f>
        <v/>
      </c>
      <c r="F2847">
        <f>IF(AND(OR(s_tmchk="all",IF(ISERROR(MATCH(B2847,s_teams,0)),FALSE,TRUE)),OR(s_minsal="",s_minsal&lt;=D2847),OR(s_maxsal="",s_maxsal&gt;=D2847),OR(s_minyr="",s_minyr&lt;=A2847),OR(s_maxyr="",s_maxyr&gt;=A2847),OR(s_player="",s_player=C2847)),MAX(F$1:F2846)+1,0)</f>
        <v>0</v>
      </c>
    </row>
    <row r="2848" spans="1:6">
      <c r="A2848" s="20">
        <v>2012</v>
      </c>
      <c r="B2848" s="15" t="s">
        <v>53</v>
      </c>
      <c r="C2848" s="15" t="s">
        <v>3317</v>
      </c>
      <c r="D2848" s="24">
        <v>280234</v>
      </c>
      <c r="E2848" t="str">
        <f>IF(D2848&lt;VLOOKUP(A2848,Min!A:B,2,FALSE),"Y","")</f>
        <v>Y</v>
      </c>
      <c r="F2848">
        <f>IF(AND(OR(s_tmchk="all",IF(ISERROR(MATCH(B2848,s_teams,0)),FALSE,TRUE)),OR(s_minsal="",s_minsal&lt;=D2848),OR(s_maxsal="",s_maxsal&gt;=D2848),OR(s_minyr="",s_minyr&lt;=A2848),OR(s_maxyr="",s_maxyr&gt;=A2848),OR(s_player="",s_player=C2848)),MAX(F$1:F2847)+1,0)</f>
        <v>0</v>
      </c>
    </row>
    <row r="2849" spans="1:6">
      <c r="A2849" s="20">
        <v>2012</v>
      </c>
      <c r="B2849" s="15" t="s">
        <v>53</v>
      </c>
      <c r="C2849" s="15" t="s">
        <v>4834</v>
      </c>
      <c r="D2849" s="24">
        <v>42009</v>
      </c>
      <c r="E2849" t="str">
        <f>IF(D2849&lt;VLOOKUP(A2849,Min!A:B,2,FALSE),"Y","")</f>
        <v>Y</v>
      </c>
      <c r="F2849">
        <f>IF(AND(OR(s_tmchk="all",IF(ISERROR(MATCH(B2849,s_teams,0)),FALSE,TRUE)),OR(s_minsal="",s_minsal&lt;=D2849),OR(s_maxsal="",s_maxsal&gt;=D2849),OR(s_minyr="",s_minyr&lt;=A2849),OR(s_maxyr="",s_maxyr&gt;=A2849),OR(s_player="",s_player=C2849)),MAX(F$1:F2848)+1,0)</f>
        <v>0</v>
      </c>
    </row>
    <row r="2850" spans="1:6">
      <c r="A2850" s="20">
        <v>2012</v>
      </c>
      <c r="B2850" s="15" t="s">
        <v>55</v>
      </c>
      <c r="C2850" s="15" t="s">
        <v>744</v>
      </c>
      <c r="D2850" s="24">
        <v>25244493</v>
      </c>
      <c r="E2850" t="str">
        <f>IF(D2850&lt;VLOOKUP(A2850,Min!A:B,2,FALSE),"Y","")</f>
        <v/>
      </c>
      <c r="F2850">
        <f>IF(AND(OR(s_tmchk="all",IF(ISERROR(MATCH(B2850,s_teams,0)),FALSE,TRUE)),OR(s_minsal="",s_minsal&lt;=D2850),OR(s_maxsal="",s_maxsal&gt;=D2850),OR(s_minyr="",s_minyr&lt;=A2850),OR(s_maxyr="",s_maxyr&gt;=A2850),OR(s_player="",s_player=C2850)),MAX(F$1:F2849)+1,0)</f>
        <v>0</v>
      </c>
    </row>
    <row r="2851" spans="1:6">
      <c r="A2851" s="20">
        <v>2012</v>
      </c>
      <c r="B2851" s="15" t="s">
        <v>55</v>
      </c>
      <c r="C2851" s="15" t="s">
        <v>318</v>
      </c>
      <c r="D2851" s="24">
        <v>18714150</v>
      </c>
      <c r="E2851" t="str">
        <f>IF(D2851&lt;VLOOKUP(A2851,Min!A:B,2,FALSE),"Y","")</f>
        <v/>
      </c>
      <c r="F2851">
        <f>IF(AND(OR(s_tmchk="all",IF(ISERROR(MATCH(B2851,s_teams,0)),FALSE,TRUE)),OR(s_minsal="",s_minsal&lt;=D2851),OR(s_maxsal="",s_maxsal&gt;=D2851),OR(s_minyr="",s_minyr&lt;=A2851),OR(s_maxyr="",s_maxyr&gt;=A2851),OR(s_player="",s_player=C2851)),MAX(F$1:F2850)+1,0)</f>
        <v>0</v>
      </c>
    </row>
    <row r="2852" spans="1:6">
      <c r="A2852" s="20">
        <v>2012</v>
      </c>
      <c r="B2852" s="15" t="s">
        <v>55</v>
      </c>
      <c r="C2852" s="15" t="s">
        <v>2751</v>
      </c>
      <c r="D2852" s="24">
        <v>14900000</v>
      </c>
      <c r="E2852" t="str">
        <f>IF(D2852&lt;VLOOKUP(A2852,Min!A:B,2,FALSE),"Y","")</f>
        <v/>
      </c>
      <c r="F2852">
        <f>IF(AND(OR(s_tmchk="all",IF(ISERROR(MATCH(B2852,s_teams,0)),FALSE,TRUE)),OR(s_minsal="",s_minsal&lt;=D2852),OR(s_maxsal="",s_maxsal&gt;=D2852),OR(s_minyr="",s_minyr&lt;=A2852),OR(s_maxyr="",s_maxyr&gt;=A2852),OR(s_player="",s_player=C2852)),MAX(F$1:F2851)+1,0)</f>
        <v>0</v>
      </c>
    </row>
    <row r="2853" spans="1:6">
      <c r="A2853" s="20">
        <v>2012</v>
      </c>
      <c r="B2853" s="15" t="s">
        <v>55</v>
      </c>
      <c r="C2853" s="15" t="s">
        <v>764</v>
      </c>
      <c r="D2853" s="24">
        <v>6790640</v>
      </c>
      <c r="E2853" t="str">
        <f>IF(D2853&lt;VLOOKUP(A2853,Min!A:B,2,FALSE),"Y","")</f>
        <v/>
      </c>
      <c r="F2853">
        <f>IF(AND(OR(s_tmchk="all",IF(ISERROR(MATCH(B2853,s_teams,0)),FALSE,TRUE)),OR(s_minsal="",s_minsal&lt;=D2853),OR(s_maxsal="",s_maxsal&gt;=D2853),OR(s_minyr="",s_minyr&lt;=A2853),OR(s_maxyr="",s_maxyr&gt;=A2853),OR(s_player="",s_player=C2853)),MAX(F$1:F2852)+1,0)</f>
        <v>0</v>
      </c>
    </row>
    <row r="2854" spans="1:6">
      <c r="A2854" s="20">
        <v>2012</v>
      </c>
      <c r="B2854" s="15" t="s">
        <v>55</v>
      </c>
      <c r="C2854" s="15" t="s">
        <v>3770</v>
      </c>
      <c r="D2854" s="24">
        <v>5680000</v>
      </c>
      <c r="E2854" t="str">
        <f>IF(D2854&lt;VLOOKUP(A2854,Min!A:B,2,FALSE),"Y","")</f>
        <v/>
      </c>
      <c r="F2854">
        <f>IF(AND(OR(s_tmchk="all",IF(ISERROR(MATCH(B2854,s_teams,0)),FALSE,TRUE)),OR(s_minsal="",s_minsal&lt;=D2854),OR(s_maxsal="",s_maxsal&gt;=D2854),OR(s_minyr="",s_minyr&lt;=A2854),OR(s_maxyr="",s_maxyr&gt;=A2854),OR(s_player="",s_player=C2854)),MAX(F$1:F2853)+1,0)</f>
        <v>0</v>
      </c>
    </row>
    <row r="2855" spans="1:6">
      <c r="A2855" s="20">
        <v>2012</v>
      </c>
      <c r="B2855" s="15" t="s">
        <v>55</v>
      </c>
      <c r="C2855" s="15" t="s">
        <v>531</v>
      </c>
      <c r="D2855" s="24">
        <v>4000000</v>
      </c>
      <c r="E2855" t="str">
        <f>IF(D2855&lt;VLOOKUP(A2855,Min!A:B,2,FALSE),"Y","")</f>
        <v/>
      </c>
      <c r="F2855">
        <f>IF(AND(OR(s_tmchk="all",IF(ISERROR(MATCH(B2855,s_teams,0)),FALSE,TRUE)),OR(s_minsal="",s_minsal&lt;=D2855),OR(s_maxsal="",s_maxsal&gt;=D2855),OR(s_minyr="",s_minyr&lt;=A2855),OR(s_maxyr="",s_maxyr&gt;=A2855),OR(s_player="",s_player=C2855)),MAX(F$1:F2854)+1,0)</f>
        <v>0</v>
      </c>
    </row>
    <row r="2856" spans="1:6">
      <c r="A2856" s="20">
        <v>2012</v>
      </c>
      <c r="B2856" s="15" t="s">
        <v>55</v>
      </c>
      <c r="C2856" s="15" t="s">
        <v>3265</v>
      </c>
      <c r="D2856" s="24">
        <v>3400000</v>
      </c>
      <c r="E2856" t="str">
        <f>IF(D2856&lt;VLOOKUP(A2856,Min!A:B,2,FALSE),"Y","")</f>
        <v/>
      </c>
      <c r="F2856">
        <f>IF(AND(OR(s_tmchk="all",IF(ISERROR(MATCH(B2856,s_teams,0)),FALSE,TRUE)),OR(s_minsal="",s_minsal&lt;=D2856),OR(s_maxsal="",s_maxsal&gt;=D2856),OR(s_minyr="",s_minyr&lt;=A2856),OR(s_maxyr="",s_maxyr&gt;=A2856),OR(s_player="",s_player=C2856)),MAX(F$1:F2855)+1,0)</f>
        <v>0</v>
      </c>
    </row>
    <row r="2857" spans="1:6">
      <c r="A2857" s="20">
        <v>2012</v>
      </c>
      <c r="B2857" s="15" t="s">
        <v>55</v>
      </c>
      <c r="C2857" s="15" t="s">
        <v>868</v>
      </c>
      <c r="D2857" s="24">
        <v>3000000</v>
      </c>
      <c r="E2857" t="str">
        <f>IF(D2857&lt;VLOOKUP(A2857,Min!A:B,2,FALSE),"Y","")</f>
        <v/>
      </c>
      <c r="F2857">
        <f>IF(AND(OR(s_tmchk="all",IF(ISERROR(MATCH(B2857,s_teams,0)),FALSE,TRUE)),OR(s_minsal="",s_minsal&lt;=D2857),OR(s_maxsal="",s_maxsal&gt;=D2857),OR(s_minyr="",s_minyr&lt;=A2857),OR(s_maxyr="",s_maxyr&gt;=A2857),OR(s_player="",s_player=C2857)),MAX(F$1:F2856)+1,0)</f>
        <v>0</v>
      </c>
    </row>
    <row r="2858" spans="1:6">
      <c r="A2858" s="20">
        <v>2012</v>
      </c>
      <c r="B2858" s="15" t="s">
        <v>55</v>
      </c>
      <c r="C2858" s="15" t="s">
        <v>815</v>
      </c>
      <c r="D2858" s="24">
        <v>1906200</v>
      </c>
      <c r="E2858" t="str">
        <f>IF(D2858&lt;VLOOKUP(A2858,Min!A:B,2,FALSE),"Y","")</f>
        <v/>
      </c>
      <c r="F2858">
        <f>IF(AND(OR(s_tmchk="all",IF(ISERROR(MATCH(B2858,s_teams,0)),FALSE,TRUE)),OR(s_minsal="",s_minsal&lt;=D2858),OR(s_maxsal="",s_maxsal&gt;=D2858),OR(s_minyr="",s_minyr&lt;=A2858),OR(s_maxyr="",s_maxyr&gt;=A2858),OR(s_player="",s_player=C2858)),MAX(F$1:F2857)+1,0)</f>
        <v>0</v>
      </c>
    </row>
    <row r="2859" spans="1:6">
      <c r="A2859" s="20">
        <v>2012</v>
      </c>
      <c r="B2859" s="15" t="s">
        <v>55</v>
      </c>
      <c r="C2859" s="15" t="s">
        <v>3841</v>
      </c>
      <c r="D2859" s="24">
        <v>1352181</v>
      </c>
      <c r="E2859" t="str">
        <f>IF(D2859&lt;VLOOKUP(A2859,Min!A:B,2,FALSE),"Y","")</f>
        <v/>
      </c>
      <c r="F2859">
        <f>IF(AND(OR(s_tmchk="all",IF(ISERROR(MATCH(B2859,s_teams,0)),FALSE,TRUE)),OR(s_minsal="",s_minsal&lt;=D2859),OR(s_maxsal="",s_maxsal&gt;=D2859),OR(s_minyr="",s_minyr&lt;=A2859),OR(s_maxyr="",s_maxyr&gt;=A2859),OR(s_player="",s_player=C2859)),MAX(F$1:F2858)+1,0)</f>
        <v>0</v>
      </c>
    </row>
    <row r="2860" spans="1:6">
      <c r="A2860" s="20">
        <v>2012</v>
      </c>
      <c r="B2860" s="15" t="s">
        <v>55</v>
      </c>
      <c r="C2860" s="15" t="s">
        <v>5246</v>
      </c>
      <c r="D2860" s="24">
        <v>1223166</v>
      </c>
      <c r="E2860" t="str">
        <f>IF(D2860&lt;VLOOKUP(A2860,Min!A:B,2,FALSE),"Y","")</f>
        <v/>
      </c>
      <c r="F2860">
        <f>IF(AND(OR(s_tmchk="all",IF(ISERROR(MATCH(B2860,s_teams,0)),FALSE,TRUE)),OR(s_minsal="",s_minsal&lt;=D2860),OR(s_maxsal="",s_maxsal&gt;=D2860),OR(s_minyr="",s_minyr&lt;=A2860),OR(s_maxyr="",s_maxyr&gt;=A2860),OR(s_player="",s_player=C2860)),MAX(F$1:F2859)+1,0)</f>
        <v>0</v>
      </c>
    </row>
    <row r="2861" spans="1:6">
      <c r="A2861" s="20">
        <v>2012</v>
      </c>
      <c r="B2861" s="15" t="s">
        <v>55</v>
      </c>
      <c r="C2861" s="15" t="s">
        <v>4036</v>
      </c>
      <c r="D2861" s="24">
        <v>762195</v>
      </c>
      <c r="E2861" t="str">
        <f>IF(D2861&lt;VLOOKUP(A2861,Min!A:B,2,FALSE),"Y","")</f>
        <v/>
      </c>
      <c r="F2861">
        <f>IF(AND(OR(s_tmchk="all",IF(ISERROR(MATCH(B2861,s_teams,0)),FALSE,TRUE)),OR(s_minsal="",s_minsal&lt;=D2861),OR(s_maxsal="",s_maxsal&gt;=D2861),OR(s_minyr="",s_minyr&lt;=A2861),OR(s_maxyr="",s_maxyr&gt;=A2861),OR(s_player="",s_player=C2861)),MAX(F$1:F2860)+1,0)</f>
        <v>0</v>
      </c>
    </row>
    <row r="2862" spans="1:6">
      <c r="A2862" s="20">
        <v>2012</v>
      </c>
      <c r="B2862" s="15" t="s">
        <v>55</v>
      </c>
      <c r="C2862" s="15" t="s">
        <v>648</v>
      </c>
      <c r="D2862" s="24">
        <v>473604</v>
      </c>
      <c r="E2862" t="str">
        <f>IF(D2862&lt;VLOOKUP(A2862,Min!A:B,2,FALSE),"Y","")</f>
        <v/>
      </c>
      <c r="F2862">
        <f>IF(AND(OR(s_tmchk="all",IF(ISERROR(MATCH(B2862,s_teams,0)),FALSE,TRUE)),OR(s_minsal="",s_minsal&lt;=D2862),OR(s_maxsal="",s_maxsal&gt;=D2862),OR(s_minyr="",s_minyr&lt;=A2862),OR(s_maxyr="",s_maxyr&gt;=A2862),OR(s_player="",s_player=C2862)),MAX(F$1:F2861)+1,0)</f>
        <v>0</v>
      </c>
    </row>
    <row r="2863" spans="1:6">
      <c r="A2863" s="20">
        <v>2012</v>
      </c>
      <c r="B2863" s="15" t="s">
        <v>55</v>
      </c>
      <c r="C2863" s="15" t="s">
        <v>1660</v>
      </c>
      <c r="D2863" s="24">
        <v>473604</v>
      </c>
      <c r="E2863" t="str">
        <f>IF(D2863&lt;VLOOKUP(A2863,Min!A:B,2,FALSE),"Y","")</f>
        <v/>
      </c>
      <c r="F2863">
        <f>IF(AND(OR(s_tmchk="all",IF(ISERROR(MATCH(B2863,s_teams,0)),FALSE,TRUE)),OR(s_minsal="",s_minsal&lt;=D2863),OR(s_maxsal="",s_maxsal&gt;=D2863),OR(s_minyr="",s_minyr&lt;=A2863),OR(s_maxyr="",s_maxyr&gt;=A2863),OR(s_player="",s_player=C2863)),MAX(F$1:F2862)+1,0)</f>
        <v>0</v>
      </c>
    </row>
    <row r="2864" spans="1:6">
      <c r="A2864" s="20">
        <v>2012</v>
      </c>
      <c r="B2864" s="15" t="s">
        <v>55</v>
      </c>
      <c r="C2864" s="15" t="s">
        <v>4945</v>
      </c>
      <c r="D2864" s="24">
        <v>270427</v>
      </c>
      <c r="E2864" t="str">
        <f>IF(D2864&lt;VLOOKUP(A2864,Min!A:B,2,FALSE),"Y","")</f>
        <v>Y</v>
      </c>
      <c r="F2864">
        <f>IF(AND(OR(s_tmchk="all",IF(ISERROR(MATCH(B2864,s_teams,0)),FALSE,TRUE)),OR(s_minsal="",s_minsal&lt;=D2864),OR(s_maxsal="",s_maxsal&gt;=D2864),OR(s_minyr="",s_minyr&lt;=A2864),OR(s_maxyr="",s_maxyr&gt;=A2864),OR(s_player="",s_player=C2864)),MAX(F$1:F2863)+1,0)</f>
        <v>0</v>
      </c>
    </row>
    <row r="2865" spans="1:6">
      <c r="A2865" s="20">
        <v>2012</v>
      </c>
      <c r="B2865" s="15" t="s">
        <v>55</v>
      </c>
      <c r="C2865" s="15" t="s">
        <v>408</v>
      </c>
      <c r="D2865" s="24">
        <v>73818</v>
      </c>
      <c r="E2865" t="str">
        <f>IF(D2865&lt;VLOOKUP(A2865,Min!A:B,2,FALSE),"Y","")</f>
        <v>Y</v>
      </c>
      <c r="F2865">
        <f>IF(AND(OR(s_tmchk="all",IF(ISERROR(MATCH(B2865,s_teams,0)),FALSE,TRUE)),OR(s_minsal="",s_minsal&lt;=D2865),OR(s_maxsal="",s_maxsal&gt;=D2865),OR(s_minyr="",s_minyr&lt;=A2865),OR(s_maxyr="",s_maxyr&gt;=A2865),OR(s_player="",s_player=C2865)),MAX(F$1:F2864)+1,0)</f>
        <v>0</v>
      </c>
    </row>
    <row r="2866" spans="1:6">
      <c r="A2866" s="20">
        <v>2012</v>
      </c>
      <c r="B2866" s="15" t="s">
        <v>57</v>
      </c>
      <c r="C2866" s="15" t="s">
        <v>790</v>
      </c>
      <c r="D2866" s="24">
        <v>15200000</v>
      </c>
      <c r="E2866" t="str">
        <f>IF(D2866&lt;VLOOKUP(A2866,Min!A:B,2,FALSE),"Y","")</f>
        <v/>
      </c>
      <c r="F2866">
        <f>IF(AND(OR(s_tmchk="all",IF(ISERROR(MATCH(B2866,s_teams,0)),FALSE,TRUE)),OR(s_minsal="",s_minsal&lt;=D2866),OR(s_maxsal="",s_maxsal&gt;=D2866),OR(s_minyr="",s_minyr&lt;=A2866),OR(s_maxyr="",s_maxyr&gt;=A2866),OR(s_player="",s_player=C2866)),MAX(F$1:F2865)+1,0)</f>
        <v>0</v>
      </c>
    </row>
    <row r="2867" spans="1:6">
      <c r="A2867" s="20">
        <v>2012</v>
      </c>
      <c r="B2867" s="15" t="s">
        <v>57</v>
      </c>
      <c r="C2867" s="15" t="s">
        <v>1344</v>
      </c>
      <c r="D2867" s="24">
        <v>15032144</v>
      </c>
      <c r="E2867" t="str">
        <f>IF(D2867&lt;VLOOKUP(A2867,Min!A:B,2,FALSE),"Y","")</f>
        <v/>
      </c>
      <c r="F2867">
        <f>IF(AND(OR(s_tmchk="all",IF(ISERROR(MATCH(B2867,s_teams,0)),FALSE,TRUE)),OR(s_minsal="",s_minsal&lt;=D2867),OR(s_maxsal="",s_maxsal&gt;=D2867),OR(s_minyr="",s_minyr&lt;=A2867),OR(s_maxyr="",s_maxyr&gt;=A2867),OR(s_player="",s_player=C2867)),MAX(F$1:F2866)+1,0)</f>
        <v>0</v>
      </c>
    </row>
    <row r="2868" spans="1:6">
      <c r="A2868" s="20">
        <v>2012</v>
      </c>
      <c r="B2868" s="15" t="s">
        <v>57</v>
      </c>
      <c r="C2868" s="15" t="s">
        <v>787</v>
      </c>
      <c r="D2868" s="24">
        <v>12922194</v>
      </c>
      <c r="E2868" t="str">
        <f>IF(D2868&lt;VLOOKUP(A2868,Min!A:B,2,FALSE),"Y","")</f>
        <v/>
      </c>
      <c r="F2868">
        <f>IF(AND(OR(s_tmchk="all",IF(ISERROR(MATCH(B2868,s_teams,0)),FALSE,TRUE)),OR(s_minsal="",s_minsal&lt;=D2868),OR(s_maxsal="",s_maxsal&gt;=D2868),OR(s_minyr="",s_minyr&lt;=A2868),OR(s_maxyr="",s_maxyr&gt;=A2868),OR(s_player="",s_player=C2868)),MAX(F$1:F2867)+1,0)</f>
        <v>0</v>
      </c>
    </row>
    <row r="2869" spans="1:6">
      <c r="A2869" s="20">
        <v>2012</v>
      </c>
      <c r="B2869" s="15" t="s">
        <v>57</v>
      </c>
      <c r="C2869" s="15" t="s">
        <v>793</v>
      </c>
      <c r="D2869" s="24">
        <v>6611571</v>
      </c>
      <c r="E2869" t="str">
        <f>IF(D2869&lt;VLOOKUP(A2869,Min!A:B,2,FALSE),"Y","")</f>
        <v/>
      </c>
      <c r="F2869">
        <f>IF(AND(OR(s_tmchk="all",IF(ISERROR(MATCH(B2869,s_teams,0)),FALSE,TRUE)),OR(s_minsal="",s_minsal&lt;=D2869),OR(s_maxsal="",s_maxsal&gt;=D2869),OR(s_minyr="",s_minyr&lt;=A2869),OR(s_maxyr="",s_maxyr&gt;=A2869),OR(s_player="",s_player=C2869)),MAX(F$1:F2868)+1,0)</f>
        <v>0</v>
      </c>
    </row>
    <row r="2870" spans="1:6">
      <c r="A2870" s="20">
        <v>2012</v>
      </c>
      <c r="B2870" s="15" t="s">
        <v>57</v>
      </c>
      <c r="C2870" s="15" t="s">
        <v>899</v>
      </c>
      <c r="D2870" s="24">
        <v>5632637</v>
      </c>
      <c r="E2870" t="str">
        <f>IF(D2870&lt;VLOOKUP(A2870,Min!A:B,2,FALSE),"Y","")</f>
        <v/>
      </c>
      <c r="F2870">
        <f>IF(AND(OR(s_tmchk="all",IF(ISERROR(MATCH(B2870,s_teams,0)),FALSE,TRUE)),OR(s_minsal="",s_minsal&lt;=D2870),OR(s_maxsal="",s_maxsal&gt;=D2870),OR(s_minyr="",s_minyr&lt;=A2870),OR(s_maxyr="",s_maxyr&gt;=A2870),OR(s_player="",s_player=C2870)),MAX(F$1:F2869)+1,0)</f>
        <v>0</v>
      </c>
    </row>
    <row r="2871" spans="1:6">
      <c r="A2871" s="20">
        <v>2012</v>
      </c>
      <c r="B2871" s="15" t="s">
        <v>57</v>
      </c>
      <c r="C2871" s="15" t="s">
        <v>803</v>
      </c>
      <c r="D2871" s="24">
        <v>3150000</v>
      </c>
      <c r="E2871" t="str">
        <f>IF(D2871&lt;VLOOKUP(A2871,Min!A:B,2,FALSE),"Y","")</f>
        <v/>
      </c>
      <c r="F2871">
        <f>IF(AND(OR(s_tmchk="all",IF(ISERROR(MATCH(B2871,s_teams,0)),FALSE,TRUE)),OR(s_minsal="",s_minsal&lt;=D2871),OR(s_maxsal="",s_maxsal&gt;=D2871),OR(s_minyr="",s_minyr&lt;=A2871),OR(s_maxyr="",s_maxyr&gt;=A2871),OR(s_player="",s_player=C2871)),MAX(F$1:F2870)+1,0)</f>
        <v>0</v>
      </c>
    </row>
    <row r="2872" spans="1:6">
      <c r="A2872" s="20">
        <v>2012</v>
      </c>
      <c r="B2872" s="15" t="s">
        <v>57</v>
      </c>
      <c r="C2872" s="15" t="s">
        <v>582</v>
      </c>
      <c r="D2872" s="24">
        <v>2721255</v>
      </c>
      <c r="E2872" t="str">
        <f>IF(D2872&lt;VLOOKUP(A2872,Min!A:B,2,FALSE),"Y","")</f>
        <v/>
      </c>
      <c r="F2872">
        <f>IF(AND(OR(s_tmchk="all",IF(ISERROR(MATCH(B2872,s_teams,0)),FALSE,TRUE)),OR(s_minsal="",s_minsal&lt;=D2872),OR(s_maxsal="",s_maxsal&gt;=D2872),OR(s_minyr="",s_minyr&lt;=A2872),OR(s_maxyr="",s_maxyr&gt;=A2872),OR(s_player="",s_player=C2872)),MAX(F$1:F2871)+1,0)</f>
        <v>0</v>
      </c>
    </row>
    <row r="2873" spans="1:6">
      <c r="A2873" s="20">
        <v>2012</v>
      </c>
      <c r="B2873" s="15" t="s">
        <v>57</v>
      </c>
      <c r="C2873" s="15" t="s">
        <v>464</v>
      </c>
      <c r="D2873" s="24">
        <v>2027119</v>
      </c>
      <c r="E2873" t="str">
        <f>IF(D2873&lt;VLOOKUP(A2873,Min!A:B,2,FALSE),"Y","")</f>
        <v/>
      </c>
      <c r="F2873">
        <f>IF(AND(OR(s_tmchk="all",IF(ISERROR(MATCH(B2873,s_teams,0)),FALSE,TRUE)),OR(s_minsal="",s_minsal&lt;=D2873),OR(s_maxsal="",s_maxsal&gt;=D2873),OR(s_minyr="",s_minyr&lt;=A2873),OR(s_maxyr="",s_maxyr&gt;=A2873),OR(s_player="",s_player=C2873)),MAX(F$1:F2872)+1,0)</f>
        <v>0</v>
      </c>
    </row>
    <row r="2874" spans="1:6">
      <c r="A2874" s="20">
        <v>2012</v>
      </c>
      <c r="B2874" s="15" t="s">
        <v>57</v>
      </c>
      <c r="C2874" s="15" t="s">
        <v>1013</v>
      </c>
      <c r="D2874" s="24">
        <v>2000000</v>
      </c>
      <c r="E2874" t="str">
        <f>IF(D2874&lt;VLOOKUP(A2874,Min!A:B,2,FALSE),"Y","")</f>
        <v/>
      </c>
      <c r="F2874">
        <f>IF(AND(OR(s_tmchk="all",IF(ISERROR(MATCH(B2874,s_teams,0)),FALSE,TRUE)),OR(s_minsal="",s_minsal&lt;=D2874),OR(s_maxsal="",s_maxsal&gt;=D2874),OR(s_minyr="",s_minyr&lt;=A2874),OR(s_maxyr="",s_maxyr&gt;=A2874),OR(s_player="",s_player=C2874)),MAX(F$1:F2873)+1,0)</f>
        <v>0</v>
      </c>
    </row>
    <row r="2875" spans="1:6">
      <c r="A2875" s="20">
        <v>2012</v>
      </c>
      <c r="B2875" s="15" t="s">
        <v>57</v>
      </c>
      <c r="C2875" s="15" t="s">
        <v>4316</v>
      </c>
      <c r="D2875" s="24">
        <v>1300000</v>
      </c>
      <c r="E2875" t="str">
        <f>IF(D2875&lt;VLOOKUP(A2875,Min!A:B,2,FALSE),"Y","")</f>
        <v/>
      </c>
      <c r="F2875">
        <f>IF(AND(OR(s_tmchk="all",IF(ISERROR(MATCH(B2875,s_teams,0)),FALSE,TRUE)),OR(s_minsal="",s_minsal&lt;=D2875),OR(s_maxsal="",s_maxsal&gt;=D2875),OR(s_minyr="",s_minyr&lt;=A2875),OR(s_maxyr="",s_maxyr&gt;=A2875),OR(s_player="",s_player=C2875)),MAX(F$1:F2874)+1,0)</f>
        <v>0</v>
      </c>
    </row>
    <row r="2876" spans="1:6">
      <c r="A2876" s="20">
        <v>2012</v>
      </c>
      <c r="B2876" s="15" t="s">
        <v>57</v>
      </c>
      <c r="C2876" s="15" t="s">
        <v>1007</v>
      </c>
      <c r="D2876" s="24">
        <v>1153800</v>
      </c>
      <c r="E2876" t="str">
        <f>IF(D2876&lt;VLOOKUP(A2876,Min!A:B,2,FALSE),"Y","")</f>
        <v/>
      </c>
      <c r="F2876">
        <f>IF(AND(OR(s_tmchk="all",IF(ISERROR(MATCH(B2876,s_teams,0)),FALSE,TRUE)),OR(s_minsal="",s_minsal&lt;=D2876),OR(s_maxsal="",s_maxsal&gt;=D2876),OR(s_minyr="",s_minyr&lt;=A2876),OR(s_maxyr="",s_maxyr&gt;=A2876),OR(s_player="",s_player=C2876)),MAX(F$1:F2875)+1,0)</f>
        <v>0</v>
      </c>
    </row>
    <row r="2877" spans="1:6">
      <c r="A2877" s="20">
        <v>2012</v>
      </c>
      <c r="B2877" s="15" t="s">
        <v>57</v>
      </c>
      <c r="C2877" s="15" t="s">
        <v>3638</v>
      </c>
      <c r="D2877" s="24">
        <v>1000000</v>
      </c>
      <c r="E2877" t="str">
        <f>IF(D2877&lt;VLOOKUP(A2877,Min!A:B,2,FALSE),"Y","")</f>
        <v/>
      </c>
      <c r="F2877">
        <f>IF(AND(OR(s_tmchk="all",IF(ISERROR(MATCH(B2877,s_teams,0)),FALSE,TRUE)),OR(s_minsal="",s_minsal&lt;=D2877),OR(s_maxsal="",s_maxsal&gt;=D2877),OR(s_minyr="",s_minyr&lt;=A2877),OR(s_maxyr="",s_maxyr&gt;=A2877),OR(s_player="",s_player=C2877)),MAX(F$1:F2876)+1,0)</f>
        <v>0</v>
      </c>
    </row>
    <row r="2878" spans="1:6">
      <c r="A2878" s="20">
        <v>2012</v>
      </c>
      <c r="B2878" s="15" t="s">
        <v>57</v>
      </c>
      <c r="C2878" s="15" t="s">
        <v>3982</v>
      </c>
      <c r="D2878" s="24">
        <v>947800</v>
      </c>
      <c r="E2878" t="str">
        <f>IF(D2878&lt;VLOOKUP(A2878,Min!A:B,2,FALSE),"Y","")</f>
        <v/>
      </c>
      <c r="F2878">
        <f>IF(AND(OR(s_tmchk="all",IF(ISERROR(MATCH(B2878,s_teams,0)),FALSE,TRUE)),OR(s_minsal="",s_minsal&lt;=D2878),OR(s_maxsal="",s_maxsal&gt;=D2878),OR(s_minyr="",s_minyr&lt;=A2878),OR(s_maxyr="",s_maxyr&gt;=A2878),OR(s_player="",s_player=C2878)),MAX(F$1:F2877)+1,0)</f>
        <v>0</v>
      </c>
    </row>
    <row r="2879" spans="1:6">
      <c r="A2879" s="20">
        <v>2012</v>
      </c>
      <c r="B2879" s="15" t="s">
        <v>57</v>
      </c>
      <c r="C2879" s="15" t="s">
        <v>3800</v>
      </c>
      <c r="D2879" s="24">
        <v>550000</v>
      </c>
      <c r="E2879" t="str">
        <f>IF(D2879&lt;VLOOKUP(A2879,Min!A:B,2,FALSE),"Y","")</f>
        <v/>
      </c>
      <c r="F2879">
        <f>IF(AND(OR(s_tmchk="all",IF(ISERROR(MATCH(B2879,s_teams,0)),FALSE,TRUE)),OR(s_minsal="",s_minsal&lt;=D2879),OR(s_maxsal="",s_maxsal&gt;=D2879),OR(s_minyr="",s_minyr&lt;=A2879),OR(s_maxyr="",s_maxyr&gt;=A2879),OR(s_player="",s_player=C2879)),MAX(F$1:F2878)+1,0)</f>
        <v>0</v>
      </c>
    </row>
    <row r="2880" spans="1:6">
      <c r="A2880" s="20">
        <v>2012</v>
      </c>
      <c r="B2880" s="15" t="s">
        <v>57</v>
      </c>
      <c r="C2880" s="15" t="s">
        <v>5367</v>
      </c>
      <c r="D2880" s="24">
        <v>314041</v>
      </c>
      <c r="E2880" t="str">
        <f>IF(D2880&lt;VLOOKUP(A2880,Min!A:B,2,FALSE),"Y","")</f>
        <v>Y</v>
      </c>
      <c r="F2880">
        <f>IF(AND(OR(s_tmchk="all",IF(ISERROR(MATCH(B2880,s_teams,0)),FALSE,TRUE)),OR(s_minsal="",s_minsal&lt;=D2880),OR(s_maxsal="",s_maxsal&gt;=D2880),OR(s_minyr="",s_minyr&lt;=A2880),OR(s_maxyr="",s_maxyr&gt;=A2880),OR(s_player="",s_player=C2880)),MAX(F$1:F2879)+1,0)</f>
        <v>0</v>
      </c>
    </row>
    <row r="2881" spans="1:6">
      <c r="A2881" s="20">
        <v>2012</v>
      </c>
      <c r="B2881" s="15" t="s">
        <v>57</v>
      </c>
      <c r="C2881" s="15" t="s">
        <v>4709</v>
      </c>
      <c r="D2881" s="24">
        <v>65446</v>
      </c>
      <c r="E2881" t="str">
        <f>IF(D2881&lt;VLOOKUP(A2881,Min!A:B,2,FALSE),"Y","")</f>
        <v>Y</v>
      </c>
      <c r="F2881">
        <f>IF(AND(OR(s_tmchk="all",IF(ISERROR(MATCH(B2881,s_teams,0)),FALSE,TRUE)),OR(s_minsal="",s_minsal&lt;=D2881),OR(s_maxsal="",s_maxsal&gt;=D2881),OR(s_minyr="",s_minyr&lt;=A2881),OR(s_maxyr="",s_maxyr&gt;=A2881),OR(s_player="",s_player=C2881)),MAX(F$1:F2880)+1,0)</f>
        <v>0</v>
      </c>
    </row>
    <row r="2882" spans="1:6">
      <c r="A2882" s="20">
        <v>2012</v>
      </c>
      <c r="B2882" s="15" t="s">
        <v>59</v>
      </c>
      <c r="C2882" s="15" t="s">
        <v>857</v>
      </c>
      <c r="D2882" s="24">
        <v>16022500</v>
      </c>
      <c r="E2882" t="str">
        <f>IF(D2882&lt;VLOOKUP(A2882,Min!A:B,2,FALSE),"Y","")</f>
        <v/>
      </c>
      <c r="F2882">
        <f>IF(AND(OR(s_tmchk="all",IF(ISERROR(MATCH(B2882,s_teams,0)),FALSE,TRUE)),OR(s_minsal="",s_minsal&lt;=D2882),OR(s_maxsal="",s_maxsal&gt;=D2882),OR(s_minyr="",s_minyr&lt;=A2882),OR(s_maxyr="",s_maxyr&gt;=A2882),OR(s_player="",s_player=C2882)),MAX(F$1:F2881)+1,0)</f>
        <v>0</v>
      </c>
    </row>
    <row r="2883" spans="1:6">
      <c r="A2883" s="20">
        <v>2012</v>
      </c>
      <c r="B2883" s="15" t="s">
        <v>59</v>
      </c>
      <c r="C2883" s="15" t="s">
        <v>347</v>
      </c>
      <c r="D2883" s="24">
        <v>16022500</v>
      </c>
      <c r="E2883" t="str">
        <f>IF(D2883&lt;VLOOKUP(A2883,Min!A:B,2,FALSE),"Y","")</f>
        <v/>
      </c>
      <c r="F2883">
        <f>IF(AND(OR(s_tmchk="all",IF(ISERROR(MATCH(B2883,s_teams,0)),FALSE,TRUE)),OR(s_minsal="",s_minsal&lt;=D2883),OR(s_maxsal="",s_maxsal&gt;=D2883),OR(s_minyr="",s_minyr&lt;=A2883),OR(s_maxyr="",s_maxyr&gt;=A2883),OR(s_player="",s_player=C2883)),MAX(F$1:F2882)+1,0)</f>
        <v>0</v>
      </c>
    </row>
    <row r="2884" spans="1:6">
      <c r="A2884" s="20">
        <v>2012</v>
      </c>
      <c r="B2884" s="15" t="s">
        <v>59</v>
      </c>
      <c r="C2884" s="15" t="s">
        <v>779</v>
      </c>
      <c r="D2884" s="24">
        <v>15691000</v>
      </c>
      <c r="E2884" t="str">
        <f>IF(D2884&lt;VLOOKUP(A2884,Min!A:B,2,FALSE),"Y","")</f>
        <v/>
      </c>
      <c r="F2884">
        <f>IF(AND(OR(s_tmchk="all",IF(ISERROR(MATCH(B2884,s_teams,0)),FALSE,TRUE)),OR(s_minsal="",s_minsal&lt;=D2884),OR(s_maxsal="",s_maxsal&gt;=D2884),OR(s_minyr="",s_minyr&lt;=A2884),OR(s_maxyr="",s_maxyr&gt;=A2884),OR(s_player="",s_player=C2884)),MAX(F$1:F2883)+1,0)</f>
        <v>0</v>
      </c>
    </row>
    <row r="2885" spans="1:6">
      <c r="A2885" s="20">
        <v>2012</v>
      </c>
      <c r="B2885" s="15" t="s">
        <v>59</v>
      </c>
      <c r="C2885" s="15" t="s">
        <v>475</v>
      </c>
      <c r="D2885" s="24">
        <v>5400000</v>
      </c>
      <c r="E2885" t="str">
        <f>IF(D2885&lt;VLOOKUP(A2885,Min!A:B,2,FALSE),"Y","")</f>
        <v/>
      </c>
      <c r="F2885">
        <f>IF(AND(OR(s_tmchk="all",IF(ISERROR(MATCH(B2885,s_teams,0)),FALSE,TRUE)),OR(s_minsal="",s_minsal&lt;=D2885),OR(s_maxsal="",s_maxsal&gt;=D2885),OR(s_minyr="",s_minyr&lt;=A2885),OR(s_maxyr="",s_maxyr&gt;=A2885),OR(s_player="",s_player=C2885)),MAX(F$1:F2884)+1,0)</f>
        <v>0</v>
      </c>
    </row>
    <row r="2886" spans="1:6">
      <c r="A2886" s="20">
        <v>2012</v>
      </c>
      <c r="B2886" s="15" t="s">
        <v>59</v>
      </c>
      <c r="C2886" s="15" t="s">
        <v>809</v>
      </c>
      <c r="D2886" s="24">
        <v>4000000</v>
      </c>
      <c r="E2886" t="str">
        <f>IF(D2886&lt;VLOOKUP(A2886,Min!A:B,2,FALSE),"Y","")</f>
        <v/>
      </c>
      <c r="F2886">
        <f>IF(AND(OR(s_tmchk="all",IF(ISERROR(MATCH(B2886,s_teams,0)),FALSE,TRUE)),OR(s_minsal="",s_minsal&lt;=D2886),OR(s_maxsal="",s_maxsal&gt;=D2886),OR(s_minyr="",s_minyr&lt;=A2886),OR(s_maxyr="",s_maxyr&gt;=A2886),OR(s_player="",s_player=C2886)),MAX(F$1:F2885)+1,0)</f>
        <v>0</v>
      </c>
    </row>
    <row r="2887" spans="1:6">
      <c r="A2887" s="20">
        <v>2012</v>
      </c>
      <c r="B2887" s="15" t="s">
        <v>59</v>
      </c>
      <c r="C2887" s="15" t="s">
        <v>870</v>
      </c>
      <c r="D2887" s="24">
        <v>3780000</v>
      </c>
      <c r="E2887" t="str">
        <f>IF(D2887&lt;VLOOKUP(A2887,Min!A:B,2,FALSE),"Y","")</f>
        <v/>
      </c>
      <c r="F2887">
        <f>IF(AND(OR(s_tmchk="all",IF(ISERROR(MATCH(B2887,s_teams,0)),FALSE,TRUE)),OR(s_minsal="",s_minsal&lt;=D2887),OR(s_maxsal="",s_maxsal&gt;=D2887),OR(s_minyr="",s_minyr&lt;=A2887),OR(s_maxyr="",s_maxyr&gt;=A2887),OR(s_player="",s_player=C2887)),MAX(F$1:F2886)+1,0)</f>
        <v>0</v>
      </c>
    </row>
    <row r="2888" spans="1:6">
      <c r="A2888" s="20">
        <v>2012</v>
      </c>
      <c r="B2888" s="15" t="s">
        <v>59</v>
      </c>
      <c r="C2888" s="15" t="s">
        <v>528</v>
      </c>
      <c r="D2888" s="24">
        <v>3600000</v>
      </c>
      <c r="E2888" t="str">
        <f>IF(D2888&lt;VLOOKUP(A2888,Min!A:B,2,FALSE),"Y","")</f>
        <v/>
      </c>
      <c r="F2888">
        <f>IF(AND(OR(s_tmchk="all",IF(ISERROR(MATCH(B2888,s_teams,0)),FALSE,TRUE)),OR(s_minsal="",s_minsal&lt;=D2888),OR(s_maxsal="",s_maxsal&gt;=D2888),OR(s_minyr="",s_minyr&lt;=A2888),OR(s_maxyr="",s_maxyr&gt;=A2888),OR(s_player="",s_player=C2888)),MAX(F$1:F2887)+1,0)</f>
        <v>0</v>
      </c>
    </row>
    <row r="2889" spans="1:6">
      <c r="A2889" s="20">
        <v>2012</v>
      </c>
      <c r="B2889" s="15" t="s">
        <v>59</v>
      </c>
      <c r="C2889" s="15" t="s">
        <v>3105</v>
      </c>
      <c r="D2889" s="24">
        <v>3000000</v>
      </c>
      <c r="E2889" t="str">
        <f>IF(D2889&lt;VLOOKUP(A2889,Min!A:B,2,FALSE),"Y","")</f>
        <v/>
      </c>
      <c r="F2889">
        <f>IF(AND(OR(s_tmchk="all",IF(ISERROR(MATCH(B2889,s_teams,0)),FALSE,TRUE)),OR(s_minsal="",s_minsal&lt;=D2889),OR(s_maxsal="",s_maxsal&gt;=D2889),OR(s_minyr="",s_minyr&lt;=A2889),OR(s_maxyr="",s_maxyr&gt;=A2889),OR(s_player="",s_player=C2889)),MAX(F$1:F2888)+1,0)</f>
        <v>0</v>
      </c>
    </row>
    <row r="2890" spans="1:6">
      <c r="A2890" s="20">
        <v>2012</v>
      </c>
      <c r="B2890" s="15" t="s">
        <v>59</v>
      </c>
      <c r="C2890" s="15" t="s">
        <v>373</v>
      </c>
      <c r="D2890" s="24">
        <v>1650667</v>
      </c>
      <c r="E2890" t="str">
        <f>IF(D2890&lt;VLOOKUP(A2890,Min!A:B,2,FALSE),"Y","")</f>
        <v/>
      </c>
      <c r="F2890">
        <f>IF(AND(OR(s_tmchk="all",IF(ISERROR(MATCH(B2890,s_teams,0)),FALSE,TRUE)),OR(s_minsal="",s_minsal&lt;=D2890),OR(s_maxsal="",s_maxsal&gt;=D2890),OR(s_minyr="",s_minyr&lt;=A2890),OR(s_maxyr="",s_maxyr&gt;=A2890),OR(s_player="",s_player=C2890)),MAX(F$1:F2889)+1,0)</f>
        <v>0</v>
      </c>
    </row>
    <row r="2891" spans="1:6">
      <c r="A2891" s="20">
        <v>2012</v>
      </c>
      <c r="B2891" s="15" t="s">
        <v>59</v>
      </c>
      <c r="C2891" s="15" t="s">
        <v>373</v>
      </c>
      <c r="D2891" s="24">
        <v>1500000</v>
      </c>
      <c r="E2891" t="str">
        <f>IF(D2891&lt;VLOOKUP(A2891,Min!A:B,2,FALSE),"Y","")</f>
        <v/>
      </c>
      <c r="F2891">
        <f>IF(AND(OR(s_tmchk="all",IF(ISERROR(MATCH(B2891,s_teams,0)),FALSE,TRUE)),OR(s_minsal="",s_minsal&lt;=D2891),OR(s_maxsal="",s_maxsal&gt;=D2891),OR(s_minyr="",s_minyr&lt;=A2891),OR(s_maxyr="",s_maxyr&gt;=A2891),OR(s_player="",s_player=C2891)),MAX(F$1:F2890)+1,0)</f>
        <v>0</v>
      </c>
    </row>
    <row r="2892" spans="1:6">
      <c r="A2892" s="20">
        <v>2012</v>
      </c>
      <c r="B2892" s="15" t="s">
        <v>59</v>
      </c>
      <c r="C2892" s="15" t="s">
        <v>5026</v>
      </c>
      <c r="D2892" s="24">
        <v>1352181</v>
      </c>
      <c r="E2892" t="str">
        <f>IF(D2892&lt;VLOOKUP(A2892,Min!A:B,2,FALSE),"Y","")</f>
        <v/>
      </c>
      <c r="F2892">
        <f>IF(AND(OR(s_tmchk="all",IF(ISERROR(MATCH(B2892,s_teams,0)),FALSE,TRUE)),OR(s_minsal="",s_minsal&lt;=D2892),OR(s_maxsal="",s_maxsal&gt;=D2892),OR(s_minyr="",s_minyr&lt;=A2892),OR(s_maxyr="",s_maxyr&gt;=A2892),OR(s_player="",s_player=C2892)),MAX(F$1:F2891)+1,0)</f>
        <v>0</v>
      </c>
    </row>
    <row r="2893" spans="1:6">
      <c r="A2893" s="20">
        <v>2012</v>
      </c>
      <c r="B2893" s="15" t="s">
        <v>59</v>
      </c>
      <c r="C2893" s="15" t="s">
        <v>5388</v>
      </c>
      <c r="D2893" s="24">
        <v>1352181</v>
      </c>
      <c r="E2893" t="str">
        <f>IF(D2893&lt;VLOOKUP(A2893,Min!A:B,2,FALSE),"Y","")</f>
        <v/>
      </c>
      <c r="F2893">
        <f>IF(AND(OR(s_tmchk="all",IF(ISERROR(MATCH(B2893,s_teams,0)),FALSE,TRUE)),OR(s_minsal="",s_minsal&lt;=D2893),OR(s_maxsal="",s_maxsal&gt;=D2893),OR(s_minyr="",s_minyr&lt;=A2893),OR(s_maxyr="",s_maxyr&gt;=A2893),OR(s_player="",s_player=C2893)),MAX(F$1:F2892)+1,0)</f>
        <v>0</v>
      </c>
    </row>
    <row r="2894" spans="1:6">
      <c r="A2894" s="20">
        <v>2012</v>
      </c>
      <c r="B2894" s="15" t="s">
        <v>59</v>
      </c>
      <c r="C2894" s="15" t="s">
        <v>3848</v>
      </c>
      <c r="D2894" s="24">
        <v>1229255</v>
      </c>
      <c r="E2894" t="str">
        <f>IF(D2894&lt;VLOOKUP(A2894,Min!A:B,2,FALSE),"Y","")</f>
        <v/>
      </c>
      <c r="F2894">
        <f>IF(AND(OR(s_tmchk="all",IF(ISERROR(MATCH(B2894,s_teams,0)),FALSE,TRUE)),OR(s_minsal="",s_minsal&lt;=D2894),OR(s_maxsal="",s_maxsal&gt;=D2894),OR(s_minyr="",s_minyr&lt;=A2894),OR(s_maxyr="",s_maxyr&gt;=A2894),OR(s_player="",s_player=C2894)),MAX(F$1:F2893)+1,0)</f>
        <v>0</v>
      </c>
    </row>
    <row r="2895" spans="1:6">
      <c r="A2895" s="20">
        <v>2012</v>
      </c>
      <c r="B2895" s="15" t="s">
        <v>59</v>
      </c>
      <c r="C2895" s="15" t="s">
        <v>1010</v>
      </c>
      <c r="D2895" s="24">
        <v>1035960</v>
      </c>
      <c r="E2895" t="str">
        <f>IF(D2895&lt;VLOOKUP(A2895,Min!A:B,2,FALSE),"Y","")</f>
        <v/>
      </c>
      <c r="F2895">
        <f>IF(AND(OR(s_tmchk="all",IF(ISERROR(MATCH(B2895,s_teams,0)),FALSE,TRUE)),OR(s_minsal="",s_minsal&lt;=D2895),OR(s_maxsal="",s_maxsal&gt;=D2895),OR(s_minyr="",s_minyr&lt;=A2895),OR(s_maxyr="",s_maxyr&gt;=A2895),OR(s_player="",s_player=C2895)),MAX(F$1:F2894)+1,0)</f>
        <v>0</v>
      </c>
    </row>
    <row r="2896" spans="1:6">
      <c r="A2896" s="20">
        <v>2012</v>
      </c>
      <c r="B2896" s="15" t="s">
        <v>59</v>
      </c>
      <c r="C2896" s="15" t="s">
        <v>2641</v>
      </c>
      <c r="D2896" s="24">
        <v>762195</v>
      </c>
      <c r="E2896" t="str">
        <f>IF(D2896&lt;VLOOKUP(A2896,Min!A:B,2,FALSE),"Y","")</f>
        <v/>
      </c>
      <c r="F2896">
        <f>IF(AND(OR(s_tmchk="all",IF(ISERROR(MATCH(B2896,s_teams,0)),FALSE,TRUE)),OR(s_minsal="",s_minsal&lt;=D2896),OR(s_maxsal="",s_maxsal&gt;=D2896),OR(s_minyr="",s_minyr&lt;=A2896),OR(s_maxyr="",s_maxyr&gt;=A2896),OR(s_player="",s_player=C2896)),MAX(F$1:F2895)+1,0)</f>
        <v>0</v>
      </c>
    </row>
    <row r="2897" spans="1:6">
      <c r="A2897" s="20">
        <v>2012</v>
      </c>
      <c r="B2897" s="15" t="s">
        <v>59</v>
      </c>
      <c r="C2897" s="15" t="s">
        <v>4089</v>
      </c>
      <c r="D2897" s="24">
        <v>473604</v>
      </c>
      <c r="E2897" t="str">
        <f>IF(D2897&lt;VLOOKUP(A2897,Min!A:B,2,FALSE),"Y","")</f>
        <v/>
      </c>
      <c r="F2897">
        <f>IF(AND(OR(s_tmchk="all",IF(ISERROR(MATCH(B2897,s_teams,0)),FALSE,TRUE)),OR(s_minsal="",s_minsal&lt;=D2897),OR(s_maxsal="",s_maxsal&gt;=D2897),OR(s_minyr="",s_minyr&lt;=A2897),OR(s_maxyr="",s_maxyr&gt;=A2897),OR(s_player="",s_player=C2897)),MAX(F$1:F2896)+1,0)</f>
        <v>0</v>
      </c>
    </row>
    <row r="2898" spans="1:6">
      <c r="A2898" s="20">
        <v>2012</v>
      </c>
      <c r="B2898" s="15" t="s">
        <v>59</v>
      </c>
      <c r="C2898" s="15" t="s">
        <v>5662</v>
      </c>
      <c r="D2898" s="24">
        <v>248263</v>
      </c>
      <c r="E2898" t="str">
        <f>IF(D2898&lt;VLOOKUP(A2898,Min!A:B,2,FALSE),"Y","")</f>
        <v>Y</v>
      </c>
      <c r="F2898">
        <f>IF(AND(OR(s_tmchk="all",IF(ISERROR(MATCH(B2898,s_teams,0)),FALSE,TRUE)),OR(s_minsal="",s_minsal&lt;=D2898),OR(s_maxsal="",s_maxsal&gt;=D2898),OR(s_minyr="",s_minyr&lt;=A2898),OR(s_maxyr="",s_maxyr&gt;=A2898),OR(s_player="",s_player=C2898)),MAX(F$1:F2897)+1,0)</f>
        <v>0</v>
      </c>
    </row>
    <row r="2899" spans="1:6">
      <c r="A2899" s="20">
        <v>2012</v>
      </c>
      <c r="B2899" s="15" t="s">
        <v>61</v>
      </c>
      <c r="C2899" s="15" t="s">
        <v>564</v>
      </c>
      <c r="D2899" s="24">
        <v>12000000</v>
      </c>
      <c r="E2899" t="str">
        <f>IF(D2899&lt;VLOOKUP(A2899,Min!A:B,2,FALSE),"Y","")</f>
        <v/>
      </c>
      <c r="F2899">
        <f>IF(AND(OR(s_tmchk="all",IF(ISERROR(MATCH(B2899,s_teams,0)),FALSE,TRUE)),OR(s_minsal="",s_minsal&lt;=D2899),OR(s_maxsal="",s_maxsal&gt;=D2899),OR(s_minyr="",s_minyr&lt;=A2899),OR(s_maxyr="",s_maxyr&gt;=A2899),OR(s_player="",s_player=C2899)),MAX(F$1:F2898)+1,0)</f>
        <v>0</v>
      </c>
    </row>
    <row r="2900" spans="1:6">
      <c r="A2900" s="20">
        <v>2012</v>
      </c>
      <c r="B2900" s="15" t="s">
        <v>61</v>
      </c>
      <c r="C2900" s="15" t="s">
        <v>3020</v>
      </c>
      <c r="D2900" s="24">
        <v>9256500</v>
      </c>
      <c r="E2900" t="str">
        <f>IF(D2900&lt;VLOOKUP(A2900,Min!A:B,2,FALSE),"Y","")</f>
        <v/>
      </c>
      <c r="F2900">
        <f>IF(AND(OR(s_tmchk="all",IF(ISERROR(MATCH(B2900,s_teams,0)),FALSE,TRUE)),OR(s_minsal="",s_minsal&lt;=D2900),OR(s_maxsal="",s_maxsal&gt;=D2900),OR(s_minyr="",s_minyr&lt;=A2900),OR(s_maxyr="",s_maxyr&gt;=A2900),OR(s_player="",s_player=C2900)),MAX(F$1:F2899)+1,0)</f>
        <v>0</v>
      </c>
    </row>
    <row r="2901" spans="1:6">
      <c r="A2901" s="20">
        <v>2012</v>
      </c>
      <c r="B2901" s="15" t="s">
        <v>61</v>
      </c>
      <c r="C2901" s="15" t="s">
        <v>876</v>
      </c>
      <c r="D2901" s="24">
        <v>6925400</v>
      </c>
      <c r="E2901" t="str">
        <f>IF(D2901&lt;VLOOKUP(A2901,Min!A:B,2,FALSE),"Y","")</f>
        <v/>
      </c>
      <c r="F2901">
        <f>IF(AND(OR(s_tmchk="all",IF(ISERROR(MATCH(B2901,s_teams,0)),FALSE,TRUE)),OR(s_minsal="",s_minsal&lt;=D2901),OR(s_maxsal="",s_maxsal&gt;=D2901),OR(s_minyr="",s_minyr&lt;=A2901),OR(s_maxyr="",s_maxyr&gt;=A2901),OR(s_player="",s_player=C2901)),MAX(F$1:F2900)+1,0)</f>
        <v>0</v>
      </c>
    </row>
    <row r="2902" spans="1:6">
      <c r="A2902" s="20">
        <v>2012</v>
      </c>
      <c r="B2902" s="15" t="s">
        <v>61</v>
      </c>
      <c r="C2902" s="15" t="s">
        <v>1539</v>
      </c>
      <c r="D2902" s="24">
        <v>6226200</v>
      </c>
      <c r="E2902" t="str">
        <f>IF(D2902&lt;VLOOKUP(A2902,Min!A:B,2,FALSE),"Y","")</f>
        <v/>
      </c>
      <c r="F2902">
        <f>IF(AND(OR(s_tmchk="all",IF(ISERROR(MATCH(B2902,s_teams,0)),FALSE,TRUE)),OR(s_minsal="",s_minsal&lt;=D2902),OR(s_maxsal="",s_maxsal&gt;=D2902),OR(s_minyr="",s_minyr&lt;=A2902),OR(s_maxyr="",s_maxyr&gt;=A2902),OR(s_player="",s_player=C2902)),MAX(F$1:F2901)+1,0)</f>
        <v>0</v>
      </c>
    </row>
    <row r="2903" spans="1:6">
      <c r="A2903" s="20">
        <v>2012</v>
      </c>
      <c r="B2903" s="15" t="s">
        <v>61</v>
      </c>
      <c r="C2903" s="15" t="s">
        <v>723</v>
      </c>
      <c r="D2903" s="24">
        <v>5000000</v>
      </c>
      <c r="E2903" t="str">
        <f>IF(D2903&lt;VLOOKUP(A2903,Min!A:B,2,FALSE),"Y","")</f>
        <v/>
      </c>
      <c r="F2903">
        <f>IF(AND(OR(s_tmchk="all",IF(ISERROR(MATCH(B2903,s_teams,0)),FALSE,TRUE)),OR(s_minsal="",s_minsal&lt;=D2903),OR(s_maxsal="",s_maxsal&gt;=D2903),OR(s_minyr="",s_minyr&lt;=A2903),OR(s_maxyr="",s_maxyr&gt;=A2903),OR(s_player="",s_player=C2903)),MAX(F$1:F2902)+1,0)</f>
        <v>0</v>
      </c>
    </row>
    <row r="2904" spans="1:6">
      <c r="A2904" s="20">
        <v>2012</v>
      </c>
      <c r="B2904" s="15" t="s">
        <v>61</v>
      </c>
      <c r="C2904" s="15" t="s">
        <v>324</v>
      </c>
      <c r="D2904" s="24">
        <v>3750000</v>
      </c>
      <c r="E2904" t="str">
        <f>IF(D2904&lt;VLOOKUP(A2904,Min!A:B,2,FALSE),"Y","")</f>
        <v/>
      </c>
      <c r="F2904">
        <f>IF(AND(OR(s_tmchk="all",IF(ISERROR(MATCH(B2904,s_teams,0)),FALSE,TRUE)),OR(s_minsal="",s_minsal&lt;=D2904),OR(s_maxsal="",s_maxsal&gt;=D2904),OR(s_minyr="",s_minyr&lt;=A2904),OR(s_maxyr="",s_maxyr&gt;=A2904),OR(s_player="",s_player=C2904)),MAX(F$1:F2903)+1,0)</f>
        <v>0</v>
      </c>
    </row>
    <row r="2905" spans="1:6">
      <c r="A2905" s="20">
        <v>2012</v>
      </c>
      <c r="B2905" s="15" t="s">
        <v>61</v>
      </c>
      <c r="C2905" s="15" t="s">
        <v>1931</v>
      </c>
      <c r="D2905" s="24">
        <v>3500000</v>
      </c>
      <c r="E2905" t="str">
        <f>IF(D2905&lt;VLOOKUP(A2905,Min!A:B,2,FALSE),"Y","")</f>
        <v/>
      </c>
      <c r="F2905">
        <f>IF(AND(OR(s_tmchk="all",IF(ISERROR(MATCH(B2905,s_teams,0)),FALSE,TRUE)),OR(s_minsal="",s_minsal&lt;=D2905),OR(s_maxsal="",s_maxsal&gt;=D2905),OR(s_minyr="",s_minyr&lt;=A2905),OR(s_maxyr="",s_maxyr&gt;=A2905),OR(s_player="",s_player=C2905)),MAX(F$1:F2904)+1,0)</f>
        <v>0</v>
      </c>
    </row>
    <row r="2906" spans="1:6">
      <c r="A2906" s="20">
        <v>2012</v>
      </c>
      <c r="B2906" s="15" t="s">
        <v>61</v>
      </c>
      <c r="C2906" s="15" t="s">
        <v>575</v>
      </c>
      <c r="D2906" s="24">
        <v>3500000</v>
      </c>
      <c r="E2906" t="str">
        <f>IF(D2906&lt;VLOOKUP(A2906,Min!A:B,2,FALSE),"Y","")</f>
        <v/>
      </c>
      <c r="F2906">
        <f>IF(AND(OR(s_tmchk="all",IF(ISERROR(MATCH(B2906,s_teams,0)),FALSE,TRUE)),OR(s_minsal="",s_minsal&lt;=D2906),OR(s_maxsal="",s_maxsal&gt;=D2906),OR(s_minyr="",s_minyr&lt;=A2906),OR(s_maxyr="",s_maxyr&gt;=A2906),OR(s_player="",s_player=C2906)),MAX(F$1:F2905)+1,0)</f>
        <v>0</v>
      </c>
    </row>
    <row r="2907" spans="1:6">
      <c r="A2907" s="20">
        <v>2012</v>
      </c>
      <c r="B2907" s="15" t="s">
        <v>61</v>
      </c>
      <c r="C2907" s="15" t="s">
        <v>1141</v>
      </c>
      <c r="D2907" s="24">
        <v>2541000</v>
      </c>
      <c r="E2907" t="str">
        <f>IF(D2907&lt;VLOOKUP(A2907,Min!A:B,2,FALSE),"Y","")</f>
        <v/>
      </c>
      <c r="F2907">
        <f>IF(AND(OR(s_tmchk="all",IF(ISERROR(MATCH(B2907,s_teams,0)),FALSE,TRUE)),OR(s_minsal="",s_minsal&lt;=D2907),OR(s_maxsal="",s_maxsal&gt;=D2907),OR(s_minyr="",s_minyr&lt;=A2907),OR(s_maxyr="",s_maxyr&gt;=A2907),OR(s_player="",s_player=C2907)),MAX(F$1:F2906)+1,0)</f>
        <v>0</v>
      </c>
    </row>
    <row r="2908" spans="1:6">
      <c r="A2908" s="20">
        <v>2012</v>
      </c>
      <c r="B2908" s="15" t="s">
        <v>61</v>
      </c>
      <c r="C2908" s="15" t="s">
        <v>1137</v>
      </c>
      <c r="D2908" s="24">
        <v>2493720</v>
      </c>
      <c r="E2908" t="str">
        <f>IF(D2908&lt;VLOOKUP(A2908,Min!A:B,2,FALSE),"Y","")</f>
        <v/>
      </c>
      <c r="F2908">
        <f>IF(AND(OR(s_tmchk="all",IF(ISERROR(MATCH(B2908,s_teams,0)),FALSE,TRUE)),OR(s_minsal="",s_minsal&lt;=D2908),OR(s_maxsal="",s_maxsal&gt;=D2908),OR(s_minyr="",s_minyr&lt;=A2908),OR(s_maxyr="",s_maxyr&gt;=A2908),OR(s_player="",s_player=C2908)),MAX(F$1:F2907)+1,0)</f>
        <v>0</v>
      </c>
    </row>
    <row r="2909" spans="1:6">
      <c r="A2909" s="20">
        <v>2012</v>
      </c>
      <c r="B2909" s="15" t="s">
        <v>61</v>
      </c>
      <c r="C2909" s="15" t="s">
        <v>906</v>
      </c>
      <c r="D2909" s="24">
        <v>1861920</v>
      </c>
      <c r="E2909" t="str">
        <f>IF(D2909&lt;VLOOKUP(A2909,Min!A:B,2,FALSE),"Y","")</f>
        <v/>
      </c>
      <c r="F2909">
        <f>IF(AND(OR(s_tmchk="all",IF(ISERROR(MATCH(B2909,s_teams,0)),FALSE,TRUE)),OR(s_minsal="",s_minsal&lt;=D2909),OR(s_maxsal="",s_maxsal&gt;=D2909),OR(s_minyr="",s_minyr&lt;=A2909),OR(s_maxyr="",s_maxyr&gt;=A2909),OR(s_player="",s_player=C2909)),MAX(F$1:F2908)+1,0)</f>
        <v>0</v>
      </c>
    </row>
    <row r="2910" spans="1:6">
      <c r="A2910" s="20">
        <v>2012</v>
      </c>
      <c r="B2910" s="15" t="s">
        <v>61</v>
      </c>
      <c r="C2910" s="15" t="s">
        <v>500</v>
      </c>
      <c r="D2910" s="24">
        <v>1418160</v>
      </c>
      <c r="E2910" t="str">
        <f>IF(D2910&lt;VLOOKUP(A2910,Min!A:B,2,FALSE),"Y","")</f>
        <v/>
      </c>
      <c r="F2910">
        <f>IF(AND(OR(s_tmchk="all",IF(ISERROR(MATCH(B2910,s_teams,0)),FALSE,TRUE)),OR(s_minsal="",s_minsal&lt;=D2910),OR(s_maxsal="",s_maxsal&gt;=D2910),OR(s_minyr="",s_minyr&lt;=A2910),OR(s_maxyr="",s_maxyr&gt;=A2910),OR(s_player="",s_player=C2910)),MAX(F$1:F2909)+1,0)</f>
        <v>0</v>
      </c>
    </row>
    <row r="2911" spans="1:6">
      <c r="A2911" s="20">
        <v>2012</v>
      </c>
      <c r="B2911" s="15" t="s">
        <v>61</v>
      </c>
      <c r="C2911" s="15" t="s">
        <v>3946</v>
      </c>
      <c r="D2911" s="24">
        <v>1000000</v>
      </c>
      <c r="E2911" t="str">
        <f>IF(D2911&lt;VLOOKUP(A2911,Min!A:B,2,FALSE),"Y","")</f>
        <v/>
      </c>
      <c r="F2911">
        <f>IF(AND(OR(s_tmchk="all",IF(ISERROR(MATCH(B2911,s_teams,0)),FALSE,TRUE)),OR(s_minsal="",s_minsal&lt;=D2911),OR(s_maxsal="",s_maxsal&gt;=D2911),OR(s_minyr="",s_minyr&lt;=A2911),OR(s_maxyr="",s_maxyr&gt;=A2911),OR(s_player="",s_player=C2911)),MAX(F$1:F2910)+1,0)</f>
        <v>0</v>
      </c>
    </row>
    <row r="2912" spans="1:6">
      <c r="A2912" s="20">
        <v>2012</v>
      </c>
      <c r="B2912" s="15" t="s">
        <v>61</v>
      </c>
      <c r="C2912" s="15" t="s">
        <v>1273</v>
      </c>
      <c r="D2912" s="24">
        <v>473604</v>
      </c>
      <c r="E2912" t="str">
        <f>IF(D2912&lt;VLOOKUP(A2912,Min!A:B,2,FALSE),"Y","")</f>
        <v/>
      </c>
      <c r="F2912">
        <f>IF(AND(OR(s_tmchk="all",IF(ISERROR(MATCH(B2912,s_teams,0)),FALSE,TRUE)),OR(s_minsal="",s_minsal&lt;=D2912),OR(s_maxsal="",s_maxsal&gt;=D2912),OR(s_minyr="",s_minyr&lt;=A2912),OR(s_maxyr="",s_maxyr&gt;=A2912),OR(s_player="",s_player=C2912)),MAX(F$1:F2911)+1,0)</f>
        <v>0</v>
      </c>
    </row>
    <row r="2913" spans="1:6">
      <c r="A2913" s="20">
        <v>2012</v>
      </c>
      <c r="B2913" s="15" t="s">
        <v>61</v>
      </c>
      <c r="C2913" s="15" t="s">
        <v>4880</v>
      </c>
      <c r="D2913" s="24">
        <v>245884</v>
      </c>
      <c r="E2913" t="str">
        <f>IF(D2913&lt;VLOOKUP(A2913,Min!A:B,2,FALSE),"Y","")</f>
        <v>Y</v>
      </c>
      <c r="F2913">
        <f>IF(AND(OR(s_tmchk="all",IF(ISERROR(MATCH(B2913,s_teams,0)),FALSE,TRUE)),OR(s_minsal="",s_minsal&lt;=D2913),OR(s_maxsal="",s_maxsal&gt;=D2913),OR(s_minyr="",s_minyr&lt;=A2913),OR(s_maxyr="",s_maxyr&gt;=A2913),OR(s_player="",s_player=C2913)),MAX(F$1:F2912)+1,0)</f>
        <v>0</v>
      </c>
    </row>
    <row r="2914" spans="1:6">
      <c r="A2914" s="20">
        <v>2012</v>
      </c>
      <c r="B2914" s="15" t="s">
        <v>63</v>
      </c>
      <c r="C2914" s="15" t="s">
        <v>645</v>
      </c>
      <c r="D2914" s="24">
        <v>6262347</v>
      </c>
      <c r="E2914" t="str">
        <f>IF(D2914&lt;VLOOKUP(A2914,Min!A:B,2,FALSE),"Y","")</f>
        <v/>
      </c>
      <c r="F2914">
        <f>IF(AND(OR(s_tmchk="all",IF(ISERROR(MATCH(B2914,s_teams,0)),FALSE,TRUE)),OR(s_minsal="",s_minsal&lt;=D2914),OR(s_maxsal="",s_maxsal&gt;=D2914),OR(s_minyr="",s_minyr&lt;=A2914),OR(s_maxyr="",s_maxyr&gt;=A2914),OR(s_player="",s_player=C2914)),MAX(F$1:F2913)+1,0)</f>
        <v>0</v>
      </c>
    </row>
    <row r="2915" spans="1:6">
      <c r="A2915" s="20">
        <v>2012</v>
      </c>
      <c r="B2915" s="15" t="s">
        <v>63</v>
      </c>
      <c r="C2915" s="15" t="s">
        <v>1525</v>
      </c>
      <c r="D2915" s="24">
        <v>5256000</v>
      </c>
      <c r="E2915" t="str">
        <f>IF(D2915&lt;VLOOKUP(A2915,Min!A:B,2,FALSE),"Y","")</f>
        <v/>
      </c>
      <c r="F2915">
        <f>IF(AND(OR(s_tmchk="all",IF(ISERROR(MATCH(B2915,s_teams,0)),FALSE,TRUE)),OR(s_minsal="",s_minsal&lt;=D2915),OR(s_maxsal="",s_maxsal&gt;=D2915),OR(s_minyr="",s_minyr&lt;=A2915),OR(s_maxyr="",s_maxyr&gt;=A2915),OR(s_player="",s_player=C2915)),MAX(F$1:F2914)+1,0)</f>
        <v>0</v>
      </c>
    </row>
    <row r="2916" spans="1:6">
      <c r="A2916" s="20">
        <v>2012</v>
      </c>
      <c r="B2916" s="15" t="s">
        <v>63</v>
      </c>
      <c r="C2916" s="15" t="s">
        <v>3674</v>
      </c>
      <c r="D2916" s="24">
        <v>4776500</v>
      </c>
      <c r="E2916" t="str">
        <f>IF(D2916&lt;VLOOKUP(A2916,Min!A:B,2,FALSE),"Y","")</f>
        <v/>
      </c>
      <c r="F2916">
        <f>IF(AND(OR(s_tmchk="all",IF(ISERROR(MATCH(B2916,s_teams,0)),FALSE,TRUE)),OR(s_minsal="",s_minsal&lt;=D2916),OR(s_maxsal="",s_maxsal&gt;=D2916),OR(s_minyr="",s_minyr&lt;=A2916),OR(s_maxyr="",s_maxyr&gt;=A2916),OR(s_player="",s_player=C2916)),MAX(F$1:F2915)+1,0)</f>
        <v>0</v>
      </c>
    </row>
    <row r="2917" spans="1:6">
      <c r="A2917" s="20">
        <v>2012</v>
      </c>
      <c r="B2917" s="15" t="s">
        <v>63</v>
      </c>
      <c r="C2917" s="15" t="s">
        <v>4319</v>
      </c>
      <c r="D2917" s="24">
        <v>4752000</v>
      </c>
      <c r="E2917" t="str">
        <f>IF(D2917&lt;VLOOKUP(A2917,Min!A:B,2,FALSE),"Y","")</f>
        <v/>
      </c>
      <c r="F2917">
        <f>IF(AND(OR(s_tmchk="all",IF(ISERROR(MATCH(B2917,s_teams,0)),FALSE,TRUE)),OR(s_minsal="",s_minsal&lt;=D2917),OR(s_maxsal="",s_maxsal&gt;=D2917),OR(s_minyr="",s_minyr&lt;=A2917),OR(s_maxyr="",s_maxyr&gt;=A2917),OR(s_player="",s_player=C2917)),MAX(F$1:F2916)+1,0)</f>
        <v>0</v>
      </c>
    </row>
    <row r="2918" spans="1:6">
      <c r="A2918" s="20">
        <v>2012</v>
      </c>
      <c r="B2918" s="15" t="s">
        <v>63</v>
      </c>
      <c r="C2918" s="15" t="s">
        <v>349</v>
      </c>
      <c r="D2918" s="24">
        <v>4609701</v>
      </c>
      <c r="E2918" t="str">
        <f>IF(D2918&lt;VLOOKUP(A2918,Min!A:B,2,FALSE),"Y","")</f>
        <v/>
      </c>
      <c r="F2918">
        <f>IF(AND(OR(s_tmchk="all",IF(ISERROR(MATCH(B2918,s_teams,0)),FALSE,TRUE)),OR(s_minsal="",s_minsal&lt;=D2918),OR(s_maxsal="",s_maxsal&gt;=D2918),OR(s_minyr="",s_minyr&lt;=A2918),OR(s_maxyr="",s_maxyr&gt;=A2918),OR(s_player="",s_player=C2918)),MAX(F$1:F2917)+1,0)</f>
        <v>0</v>
      </c>
    </row>
    <row r="2919" spans="1:6">
      <c r="A2919" s="20">
        <v>2012</v>
      </c>
      <c r="B2919" s="15" t="s">
        <v>63</v>
      </c>
      <c r="C2919" s="15" t="s">
        <v>1063</v>
      </c>
      <c r="D2919" s="24">
        <v>4602720</v>
      </c>
      <c r="E2919" t="str">
        <f>IF(D2919&lt;VLOOKUP(A2919,Min!A:B,2,FALSE),"Y","")</f>
        <v/>
      </c>
      <c r="F2919">
        <f>IF(AND(OR(s_tmchk="all",IF(ISERROR(MATCH(B2919,s_teams,0)),FALSE,TRUE)),OR(s_minsal="",s_minsal&lt;=D2919),OR(s_maxsal="",s_maxsal&gt;=D2919),OR(s_minyr="",s_minyr&lt;=A2919),OR(s_maxyr="",s_maxyr&gt;=A2919),OR(s_player="",s_player=C2919)),MAX(F$1:F2918)+1,0)</f>
        <v>0</v>
      </c>
    </row>
    <row r="2920" spans="1:6">
      <c r="A2920" s="20">
        <v>2012</v>
      </c>
      <c r="B2920" s="15" t="s">
        <v>63</v>
      </c>
      <c r="C2920" s="15" t="s">
        <v>942</v>
      </c>
      <c r="D2920" s="24">
        <v>4503600</v>
      </c>
      <c r="E2920" t="str">
        <f>IF(D2920&lt;VLOOKUP(A2920,Min!A:B,2,FALSE),"Y","")</f>
        <v/>
      </c>
      <c r="F2920">
        <f>IF(AND(OR(s_tmchk="all",IF(ISERROR(MATCH(B2920,s_teams,0)),FALSE,TRUE)),OR(s_minsal="",s_minsal&lt;=D2920),OR(s_maxsal="",s_maxsal&gt;=D2920),OR(s_minyr="",s_minyr&lt;=A2920),OR(s_maxyr="",s_maxyr&gt;=A2920),OR(s_player="",s_player=C2920)),MAX(F$1:F2919)+1,0)</f>
        <v>0</v>
      </c>
    </row>
    <row r="2921" spans="1:6">
      <c r="A2921" s="20">
        <v>2012</v>
      </c>
      <c r="B2921" s="15" t="s">
        <v>63</v>
      </c>
      <c r="C2921" s="15" t="s">
        <v>400</v>
      </c>
      <c r="D2921" s="24">
        <v>4300000</v>
      </c>
      <c r="E2921" t="str">
        <f>IF(D2921&lt;VLOOKUP(A2921,Min!A:B,2,FALSE),"Y","")</f>
        <v/>
      </c>
      <c r="F2921">
        <f>IF(AND(OR(s_tmchk="all",IF(ISERROR(MATCH(B2921,s_teams,0)),FALSE,TRUE)),OR(s_minsal="",s_minsal&lt;=D2921),OR(s_maxsal="",s_maxsal&gt;=D2921),OR(s_minyr="",s_minyr&lt;=A2921),OR(s_maxyr="",s_maxyr&gt;=A2921),OR(s_player="",s_player=C2921)),MAX(F$1:F2920)+1,0)</f>
        <v>0</v>
      </c>
    </row>
    <row r="2922" spans="1:6">
      <c r="A2922" s="20">
        <v>2012</v>
      </c>
      <c r="B2922" s="15" t="s">
        <v>63</v>
      </c>
      <c r="C2922" s="15" t="s">
        <v>731</v>
      </c>
      <c r="D2922" s="24">
        <v>4006080</v>
      </c>
      <c r="E2922" t="str">
        <f>IF(D2922&lt;VLOOKUP(A2922,Min!A:B,2,FALSE),"Y","")</f>
        <v/>
      </c>
      <c r="F2922">
        <f>IF(AND(OR(s_tmchk="all",IF(ISERROR(MATCH(B2922,s_teams,0)),FALSE,TRUE)),OR(s_minsal="",s_minsal&lt;=D2922),OR(s_maxsal="",s_maxsal&gt;=D2922),OR(s_minyr="",s_minyr&lt;=A2922),OR(s_maxyr="",s_maxyr&gt;=A2922),OR(s_player="",s_player=C2922)),MAX(F$1:F2921)+1,0)</f>
        <v>0</v>
      </c>
    </row>
    <row r="2923" spans="1:6">
      <c r="A2923" s="20">
        <v>2012</v>
      </c>
      <c r="B2923" s="15" t="s">
        <v>63</v>
      </c>
      <c r="C2923" s="15" t="s">
        <v>2293</v>
      </c>
      <c r="D2923" s="24">
        <v>3680000</v>
      </c>
      <c r="E2923" t="str">
        <f>IF(D2923&lt;VLOOKUP(A2923,Min!A:B,2,FALSE),"Y","")</f>
        <v/>
      </c>
      <c r="F2923">
        <f>IF(AND(OR(s_tmchk="all",IF(ISERROR(MATCH(B2923,s_teams,0)),FALSE,TRUE)),OR(s_minsal="",s_minsal&lt;=D2923),OR(s_maxsal="",s_maxsal&gt;=D2923),OR(s_minyr="",s_minyr&lt;=A2923),OR(s_maxyr="",s_maxyr&gt;=A2923),OR(s_player="",s_player=C2923)),MAX(F$1:F2922)+1,0)</f>
        <v>0</v>
      </c>
    </row>
    <row r="2924" spans="1:6">
      <c r="A2924" s="20">
        <v>2012</v>
      </c>
      <c r="B2924" s="15" t="s">
        <v>63</v>
      </c>
      <c r="C2924" s="15" t="s">
        <v>939</v>
      </c>
      <c r="D2924" s="24">
        <v>3480120</v>
      </c>
      <c r="E2924" t="str">
        <f>IF(D2924&lt;VLOOKUP(A2924,Min!A:B,2,FALSE),"Y","")</f>
        <v/>
      </c>
      <c r="F2924">
        <f>IF(AND(OR(s_tmchk="all",IF(ISERROR(MATCH(B2924,s_teams,0)),FALSE,TRUE)),OR(s_minsal="",s_minsal&lt;=D2924),OR(s_maxsal="",s_maxsal&gt;=D2924),OR(s_minyr="",s_minyr&lt;=A2924),OR(s_maxyr="",s_maxyr&gt;=A2924),OR(s_player="",s_player=C2924)),MAX(F$1:F2923)+1,0)</f>
        <v>0</v>
      </c>
    </row>
    <row r="2925" spans="1:6">
      <c r="A2925" s="20">
        <v>2012</v>
      </c>
      <c r="B2925" s="15" t="s">
        <v>63</v>
      </c>
      <c r="C2925" s="15" t="s">
        <v>2303</v>
      </c>
      <c r="D2925" s="24">
        <v>2911231</v>
      </c>
      <c r="E2925" t="str">
        <f>IF(D2925&lt;VLOOKUP(A2925,Min!A:B,2,FALSE),"Y","")</f>
        <v/>
      </c>
      <c r="F2925">
        <f>IF(AND(OR(s_tmchk="all",IF(ISERROR(MATCH(B2925,s_teams,0)),FALSE,TRUE)),OR(s_minsal="",s_minsal&lt;=D2925),OR(s_maxsal="",s_maxsal&gt;=D2925),OR(s_minyr="",s_minyr&lt;=A2925),OR(s_maxyr="",s_maxyr&gt;=A2925),OR(s_player="",s_player=C2925)),MAX(F$1:F2924)+1,0)</f>
        <v>0</v>
      </c>
    </row>
    <row r="2926" spans="1:6">
      <c r="A2926" s="20">
        <v>2012</v>
      </c>
      <c r="B2926" s="15" t="s">
        <v>63</v>
      </c>
      <c r="C2926" s="15" t="s">
        <v>518</v>
      </c>
      <c r="D2926" s="24">
        <v>2050000</v>
      </c>
      <c r="E2926" t="str">
        <f>IF(D2926&lt;VLOOKUP(A2926,Min!A:B,2,FALSE),"Y","")</f>
        <v/>
      </c>
      <c r="F2926">
        <f>IF(AND(OR(s_tmchk="all",IF(ISERROR(MATCH(B2926,s_teams,0)),FALSE,TRUE)),OR(s_minsal="",s_minsal&lt;=D2926),OR(s_maxsal="",s_maxsal&gt;=D2926),OR(s_minyr="",s_minyr&lt;=A2926),OR(s_maxyr="",s_maxyr&gt;=A2926),OR(s_player="",s_player=C2926)),MAX(F$1:F2925)+1,0)</f>
        <v>0</v>
      </c>
    </row>
    <row r="2927" spans="1:6">
      <c r="A2927" s="20">
        <v>2012</v>
      </c>
      <c r="B2927" s="15" t="s">
        <v>63</v>
      </c>
      <c r="C2927" s="15" t="s">
        <v>227</v>
      </c>
      <c r="D2927" s="24">
        <v>1154040</v>
      </c>
      <c r="E2927" t="str">
        <f>IF(D2927&lt;VLOOKUP(A2927,Min!A:B,2,FALSE),"Y","")</f>
        <v/>
      </c>
      <c r="F2927">
        <f>IF(AND(OR(s_tmchk="all",IF(ISERROR(MATCH(B2927,s_teams,0)),FALSE,TRUE)),OR(s_minsal="",s_minsal&lt;=D2927),OR(s_maxsal="",s_maxsal&gt;=D2927),OR(s_minyr="",s_minyr&lt;=A2927),OR(s_maxyr="",s_maxyr&gt;=A2927),OR(s_player="",s_player=C2927)),MAX(F$1:F2926)+1,0)</f>
        <v>0</v>
      </c>
    </row>
    <row r="2928" spans="1:6">
      <c r="A2928" s="20">
        <v>2012</v>
      </c>
      <c r="B2928" s="15" t="s">
        <v>63</v>
      </c>
      <c r="C2928" s="15" t="s">
        <v>2370</v>
      </c>
      <c r="D2928" s="24">
        <v>500000</v>
      </c>
      <c r="E2928" t="str">
        <f>IF(D2928&lt;VLOOKUP(A2928,Min!A:B,2,FALSE),"Y","")</f>
        <v/>
      </c>
      <c r="F2928">
        <f>IF(AND(OR(s_tmchk="all",IF(ISERROR(MATCH(B2928,s_teams,0)),FALSE,TRUE)),OR(s_minsal="",s_minsal&lt;=D2928),OR(s_maxsal="",s_maxsal&gt;=D2928),OR(s_minyr="",s_minyr&lt;=A2928),OR(s_maxyr="",s_maxyr&gt;=A2928),OR(s_player="",s_player=C2928)),MAX(F$1:F2927)+1,0)</f>
        <v>0</v>
      </c>
    </row>
    <row r="2929" spans="1:6">
      <c r="A2929" s="20">
        <v>2012</v>
      </c>
      <c r="B2929" s="15" t="s">
        <v>64</v>
      </c>
      <c r="C2929" s="15" t="s">
        <v>212</v>
      </c>
      <c r="D2929" s="24">
        <v>16359805</v>
      </c>
      <c r="E2929" t="str">
        <f>IF(D2929&lt;VLOOKUP(A2929,Min!A:B,2,FALSE),"Y","")</f>
        <v/>
      </c>
      <c r="F2929">
        <f>IF(AND(OR(s_tmchk="all",IF(ISERROR(MATCH(B2929,s_teams,0)),FALSE,TRUE)),OR(s_minsal="",s_minsal&lt;=D2929),OR(s_maxsal="",s_maxsal&gt;=D2929),OR(s_minyr="",s_minyr&lt;=A2929),OR(s_maxyr="",s_maxyr&gt;=A2929),OR(s_player="",s_player=C2929)),MAX(F$1:F2928)+1,0)</f>
        <v>0</v>
      </c>
    </row>
    <row r="2930" spans="1:6">
      <c r="A2930" s="20">
        <v>2012</v>
      </c>
      <c r="B2930" s="15" t="s">
        <v>64</v>
      </c>
      <c r="C2930" s="15" t="s">
        <v>5633</v>
      </c>
      <c r="D2930" s="24">
        <v>10890000</v>
      </c>
      <c r="E2930" t="str">
        <f>IF(D2930&lt;VLOOKUP(A2930,Min!A:B,2,FALSE),"Y","")</f>
        <v/>
      </c>
      <c r="F2930">
        <f>IF(AND(OR(s_tmchk="all",IF(ISERROR(MATCH(B2930,s_teams,0)),FALSE,TRUE)),OR(s_minsal="",s_minsal&lt;=D2930),OR(s_maxsal="",s_maxsal&gt;=D2930),OR(s_minyr="",s_minyr&lt;=A2930),OR(s_maxyr="",s_maxyr&gt;=A2930),OR(s_player="",s_player=C2930)),MAX(F$1:F2929)+1,0)</f>
        <v>0</v>
      </c>
    </row>
    <row r="2931" spans="1:6">
      <c r="A2931" s="20">
        <v>2012</v>
      </c>
      <c r="B2931" s="15" t="s">
        <v>64</v>
      </c>
      <c r="C2931" s="15" t="s">
        <v>135</v>
      </c>
      <c r="D2931" s="24">
        <v>8000000</v>
      </c>
      <c r="E2931" t="str">
        <f>IF(D2931&lt;VLOOKUP(A2931,Min!A:B,2,FALSE),"Y","")</f>
        <v/>
      </c>
      <c r="F2931">
        <f>IF(AND(OR(s_tmchk="all",IF(ISERROR(MATCH(B2931,s_teams,0)),FALSE,TRUE)),OR(s_minsal="",s_minsal&lt;=D2931),OR(s_maxsal="",s_maxsal&gt;=D2931),OR(s_minyr="",s_minyr&lt;=A2931),OR(s_maxyr="",s_maxyr&gt;=A2931),OR(s_player="",s_player=C2931)),MAX(F$1:F2930)+1,0)</f>
        <v>0</v>
      </c>
    </row>
    <row r="2932" spans="1:6">
      <c r="A2932" s="20">
        <v>2012</v>
      </c>
      <c r="B2932" s="15" t="s">
        <v>64</v>
      </c>
      <c r="C2932" s="15" t="s">
        <v>1111</v>
      </c>
      <c r="D2932" s="24">
        <v>4000000</v>
      </c>
      <c r="E2932" t="str">
        <f>IF(D2932&lt;VLOOKUP(A2932,Min!A:B,2,FALSE),"Y","")</f>
        <v/>
      </c>
      <c r="F2932">
        <f>IF(AND(OR(s_tmchk="all",IF(ISERROR(MATCH(B2932,s_teams,0)),FALSE,TRUE)),OR(s_minsal="",s_minsal&lt;=D2932),OR(s_maxsal="",s_maxsal&gt;=D2932),OR(s_minyr="",s_minyr&lt;=A2932),OR(s_maxyr="",s_maxyr&gt;=A2932),OR(s_player="",s_player=C2932)),MAX(F$1:F2931)+1,0)</f>
        <v>0</v>
      </c>
    </row>
    <row r="2933" spans="1:6">
      <c r="A2933" s="20">
        <v>2012</v>
      </c>
      <c r="B2933" s="15" t="s">
        <v>64</v>
      </c>
      <c r="C2933" s="15" t="s">
        <v>721</v>
      </c>
      <c r="D2933" s="24">
        <v>4000000</v>
      </c>
      <c r="E2933" t="str">
        <f>IF(D2933&lt;VLOOKUP(A2933,Min!A:B,2,FALSE),"Y","")</f>
        <v/>
      </c>
      <c r="F2933">
        <f>IF(AND(OR(s_tmchk="all",IF(ISERROR(MATCH(B2933,s_teams,0)),FALSE,TRUE)),OR(s_minsal="",s_minsal&lt;=D2933),OR(s_maxsal="",s_maxsal&gt;=D2933),OR(s_minyr="",s_minyr&lt;=A2933),OR(s_maxyr="",s_maxyr&gt;=A2933),OR(s_player="",s_player=C2933)),MAX(F$1:F2932)+1,0)</f>
        <v>0</v>
      </c>
    </row>
    <row r="2934" spans="1:6">
      <c r="A2934" s="20">
        <v>2012</v>
      </c>
      <c r="B2934" s="15" t="s">
        <v>64</v>
      </c>
      <c r="C2934" s="15" t="s">
        <v>1646</v>
      </c>
      <c r="D2934" s="24">
        <v>4000000</v>
      </c>
      <c r="E2934" t="str">
        <f>IF(D2934&lt;VLOOKUP(A2934,Min!A:B,2,FALSE),"Y","")</f>
        <v/>
      </c>
      <c r="F2934">
        <f>IF(AND(OR(s_tmchk="all",IF(ISERROR(MATCH(B2934,s_teams,0)),FALSE,TRUE)),OR(s_minsal="",s_minsal&lt;=D2934),OR(s_maxsal="",s_maxsal&gt;=D2934),OR(s_minyr="",s_minyr&lt;=A2934),OR(s_maxyr="",s_maxyr&gt;=A2934),OR(s_player="",s_player=C2934)),MAX(F$1:F2933)+1,0)</f>
        <v>0</v>
      </c>
    </row>
    <row r="2935" spans="1:6">
      <c r="A2935" s="20">
        <v>2012</v>
      </c>
      <c r="B2935" s="15" t="s">
        <v>64</v>
      </c>
      <c r="C2935" s="15" t="s">
        <v>3612</v>
      </c>
      <c r="D2935" s="24">
        <v>3250000</v>
      </c>
      <c r="E2935" t="str">
        <f>IF(D2935&lt;VLOOKUP(A2935,Min!A:B,2,FALSE),"Y","")</f>
        <v/>
      </c>
      <c r="F2935">
        <f>IF(AND(OR(s_tmchk="all",IF(ISERROR(MATCH(B2935,s_teams,0)),FALSE,TRUE)),OR(s_minsal="",s_minsal&lt;=D2935),OR(s_maxsal="",s_maxsal&gt;=D2935),OR(s_minyr="",s_minyr&lt;=A2935),OR(s_maxyr="",s_maxyr&gt;=A2935),OR(s_player="",s_player=C2935)),MAX(F$1:F2934)+1,0)</f>
        <v>0</v>
      </c>
    </row>
    <row r="2936" spans="1:6">
      <c r="A2936" s="20">
        <v>2012</v>
      </c>
      <c r="B2936" s="15" t="s">
        <v>64</v>
      </c>
      <c r="C2936" s="15" t="s">
        <v>209</v>
      </c>
      <c r="D2936" s="24">
        <v>3076983</v>
      </c>
      <c r="E2936" t="str">
        <f>IF(D2936&lt;VLOOKUP(A2936,Min!A:B,2,FALSE),"Y","")</f>
        <v/>
      </c>
      <c r="F2936">
        <f>IF(AND(OR(s_tmchk="all",IF(ISERROR(MATCH(B2936,s_teams,0)),FALSE,TRUE)),OR(s_minsal="",s_minsal&lt;=D2936),OR(s_maxsal="",s_maxsal&gt;=D2936),OR(s_minyr="",s_minyr&lt;=A2936),OR(s_maxyr="",s_maxyr&gt;=A2936),OR(s_player="",s_player=C2936)),MAX(F$1:F2935)+1,0)</f>
        <v>0</v>
      </c>
    </row>
    <row r="2937" spans="1:6">
      <c r="A2937" s="20">
        <v>2012</v>
      </c>
      <c r="B2937" s="15" t="s">
        <v>64</v>
      </c>
      <c r="C2937" s="15" t="s">
        <v>1863</v>
      </c>
      <c r="D2937" s="24">
        <v>3000000</v>
      </c>
      <c r="E2937" t="str">
        <f>IF(D2937&lt;VLOOKUP(A2937,Min!A:B,2,FALSE),"Y","")</f>
        <v/>
      </c>
      <c r="F2937">
        <f>IF(AND(OR(s_tmchk="all",IF(ISERROR(MATCH(B2937,s_teams,0)),FALSE,TRUE)),OR(s_minsal="",s_minsal&lt;=D2937),OR(s_maxsal="",s_maxsal&gt;=D2937),OR(s_minyr="",s_minyr&lt;=A2937),OR(s_maxyr="",s_maxyr&gt;=A2937),OR(s_player="",s_player=C2937)),MAX(F$1:F2936)+1,0)</f>
        <v>0</v>
      </c>
    </row>
    <row r="2938" spans="1:6">
      <c r="A2938" s="20">
        <v>2012</v>
      </c>
      <c r="B2938" s="15" t="s">
        <v>64</v>
      </c>
      <c r="C2938" s="15" t="s">
        <v>3618</v>
      </c>
      <c r="D2938" s="24">
        <v>2500000</v>
      </c>
      <c r="E2938" t="str">
        <f>IF(D2938&lt;VLOOKUP(A2938,Min!A:B,2,FALSE),"Y","")</f>
        <v/>
      </c>
      <c r="F2938">
        <f>IF(AND(OR(s_tmchk="all",IF(ISERROR(MATCH(B2938,s_teams,0)),FALSE,TRUE)),OR(s_minsal="",s_minsal&lt;=D2938),OR(s_maxsal="",s_maxsal&gt;=D2938),OR(s_minyr="",s_minyr&lt;=A2938),OR(s_maxyr="",s_maxyr&gt;=A2938),OR(s_player="",s_player=C2938)),MAX(F$1:F2937)+1,0)</f>
        <v>0</v>
      </c>
    </row>
    <row r="2939" spans="1:6">
      <c r="A2939" s="20">
        <v>2012</v>
      </c>
      <c r="B2939" s="15" t="s">
        <v>64</v>
      </c>
      <c r="C2939" s="15" t="s">
        <v>3506</v>
      </c>
      <c r="D2939" s="24">
        <v>1243080</v>
      </c>
      <c r="E2939" t="str">
        <f>IF(D2939&lt;VLOOKUP(A2939,Min!A:B,2,FALSE),"Y","")</f>
        <v/>
      </c>
      <c r="F2939">
        <f>IF(AND(OR(s_tmchk="all",IF(ISERROR(MATCH(B2939,s_teams,0)),FALSE,TRUE)),OR(s_minsal="",s_minsal&lt;=D2939),OR(s_maxsal="",s_maxsal&gt;=D2939),OR(s_minyr="",s_minyr&lt;=A2939),OR(s_maxyr="",s_maxyr&gt;=A2939),OR(s_player="",s_player=C2939)),MAX(F$1:F2938)+1,0)</f>
        <v>0</v>
      </c>
    </row>
    <row r="2940" spans="1:6">
      <c r="A2940" s="20">
        <v>2012</v>
      </c>
      <c r="B2940" s="15" t="s">
        <v>64</v>
      </c>
      <c r="C2940" s="15" t="s">
        <v>3041</v>
      </c>
      <c r="D2940" s="24">
        <v>1110120</v>
      </c>
      <c r="E2940" t="str">
        <f>IF(D2940&lt;VLOOKUP(A2940,Min!A:B,2,FALSE),"Y","")</f>
        <v/>
      </c>
      <c r="F2940">
        <f>IF(AND(OR(s_tmchk="all",IF(ISERROR(MATCH(B2940,s_teams,0)),FALSE,TRUE)),OR(s_minsal="",s_minsal&lt;=D2940),OR(s_maxsal="",s_maxsal&gt;=D2940),OR(s_minyr="",s_minyr&lt;=A2940),OR(s_maxyr="",s_maxyr&gt;=A2940),OR(s_player="",s_player=C2940)),MAX(F$1:F2939)+1,0)</f>
        <v>0</v>
      </c>
    </row>
    <row r="2941" spans="1:6">
      <c r="A2941" s="20">
        <v>2012</v>
      </c>
      <c r="B2941" s="15" t="s">
        <v>64</v>
      </c>
      <c r="C2941" s="15" t="s">
        <v>5977</v>
      </c>
      <c r="D2941" s="24">
        <v>992680</v>
      </c>
      <c r="E2941" t="str">
        <f>IF(D2941&lt;VLOOKUP(A2941,Min!A:B,2,FALSE),"Y","")</f>
        <v/>
      </c>
      <c r="F2941">
        <f>IF(AND(OR(s_tmchk="all",IF(ISERROR(MATCH(B2941,s_teams,0)),FALSE,TRUE)),OR(s_minsal="",s_minsal&lt;=D2941),OR(s_maxsal="",s_maxsal&gt;=D2941),OR(s_minyr="",s_minyr&lt;=A2941),OR(s_maxyr="",s_maxyr&gt;=A2941),OR(s_player="",s_player=C2941)),MAX(F$1:F2940)+1,0)</f>
        <v>0</v>
      </c>
    </row>
    <row r="2942" spans="1:6">
      <c r="A2942" s="20">
        <v>2012</v>
      </c>
      <c r="B2942" s="15" t="s">
        <v>64</v>
      </c>
      <c r="C2942" s="15" t="s">
        <v>6026</v>
      </c>
      <c r="D2942" s="24">
        <v>854389</v>
      </c>
      <c r="E2942" t="str">
        <f>IF(D2942&lt;VLOOKUP(A2942,Min!A:B,2,FALSE),"Y","")</f>
        <v/>
      </c>
      <c r="F2942">
        <f>IF(AND(OR(s_tmchk="all",IF(ISERROR(MATCH(B2942,s_teams,0)),FALSE,TRUE)),OR(s_minsal="",s_minsal&lt;=D2942),OR(s_maxsal="",s_maxsal&gt;=D2942),OR(s_minyr="",s_minyr&lt;=A2942),OR(s_maxyr="",s_maxyr&gt;=A2942),OR(s_player="",s_player=C2942)),MAX(F$1:F2941)+1,0)</f>
        <v>0</v>
      </c>
    </row>
    <row r="2943" spans="1:6">
      <c r="A2943" s="20">
        <v>2012</v>
      </c>
      <c r="B2943" s="15" t="s">
        <v>64</v>
      </c>
      <c r="C2943" s="15" t="s">
        <v>2651</v>
      </c>
      <c r="D2943" s="24">
        <v>848266</v>
      </c>
      <c r="E2943" t="str">
        <f>IF(D2943&lt;VLOOKUP(A2943,Min!A:B,2,FALSE),"Y","")</f>
        <v/>
      </c>
      <c r="F2943">
        <f>IF(AND(OR(s_tmchk="all",IF(ISERROR(MATCH(B2943,s_teams,0)),FALSE,TRUE)),OR(s_minsal="",s_minsal&lt;=D2943),OR(s_maxsal="",s_maxsal&gt;=D2943),OR(s_minyr="",s_minyr&lt;=A2943),OR(s_maxyr="",s_maxyr&gt;=A2943),OR(s_player="",s_player=C2943)),MAX(F$1:F2942)+1,0)</f>
        <v>0</v>
      </c>
    </row>
    <row r="2944" spans="1:6">
      <c r="A2944" s="20">
        <v>2012</v>
      </c>
      <c r="B2944" s="15" t="s">
        <v>64</v>
      </c>
      <c r="C2944" s="15" t="s">
        <v>3632</v>
      </c>
      <c r="D2944" s="24">
        <v>473604</v>
      </c>
      <c r="E2944" t="str">
        <f>IF(D2944&lt;VLOOKUP(A2944,Min!A:B,2,FALSE),"Y","")</f>
        <v/>
      </c>
      <c r="F2944">
        <f>IF(AND(OR(s_tmchk="all",IF(ISERROR(MATCH(B2944,s_teams,0)),FALSE,TRUE)),OR(s_minsal="",s_minsal&lt;=D2944),OR(s_maxsal="",s_maxsal&gt;=D2944),OR(s_minyr="",s_minyr&lt;=A2944),OR(s_maxyr="",s_maxyr&gt;=A2944),OR(s_player="",s_player=C2944)),MAX(F$1:F2943)+1,0)</f>
        <v>0</v>
      </c>
    </row>
    <row r="2945" spans="1:6">
      <c r="A2945" s="20">
        <v>2012</v>
      </c>
      <c r="B2945" s="15" t="s">
        <v>64</v>
      </c>
      <c r="C2945" s="15" t="s">
        <v>408</v>
      </c>
      <c r="D2945" s="24">
        <v>443181</v>
      </c>
      <c r="E2945" t="str">
        <f>IF(D2945&lt;VLOOKUP(A2945,Min!A:B,2,FALSE),"Y","")</f>
        <v>Y</v>
      </c>
      <c r="F2945">
        <f>IF(AND(OR(s_tmchk="all",IF(ISERROR(MATCH(B2945,s_teams,0)),FALSE,TRUE)),OR(s_minsal="",s_minsal&lt;=D2945),OR(s_maxsal="",s_maxsal&gt;=D2945),OR(s_minyr="",s_minyr&lt;=A2945),OR(s_maxyr="",s_maxyr&gt;=A2945),OR(s_player="",s_player=C2945)),MAX(F$1:F2944)+1,0)</f>
        <v>0</v>
      </c>
    </row>
    <row r="2946" spans="1:6">
      <c r="A2946" s="20">
        <v>2012</v>
      </c>
      <c r="B2946" s="15" t="s">
        <v>64</v>
      </c>
      <c r="C2946" s="15" t="s">
        <v>4932</v>
      </c>
      <c r="D2946" s="24">
        <v>91642</v>
      </c>
      <c r="E2946" t="str">
        <f>IF(D2946&lt;VLOOKUP(A2946,Min!A:B,2,FALSE),"Y","")</f>
        <v>Y</v>
      </c>
      <c r="F2946">
        <f>IF(AND(OR(s_tmchk="all",IF(ISERROR(MATCH(B2946,s_teams,0)),FALSE,TRUE)),OR(s_minsal="",s_minsal&lt;=D2946),OR(s_maxsal="",s_maxsal&gt;=D2946),OR(s_minyr="",s_minyr&lt;=A2946),OR(s_maxyr="",s_maxyr&gt;=A2946),OR(s_player="",s_player=C2946)),MAX(F$1:F2945)+1,0)</f>
        <v>0</v>
      </c>
    </row>
    <row r="2947" spans="1:6">
      <c r="A2947" s="20">
        <v>2012</v>
      </c>
      <c r="B2947" s="15" t="s">
        <v>64</v>
      </c>
      <c r="C2947" s="15" t="s">
        <v>5486</v>
      </c>
      <c r="D2947" s="24">
        <v>86052</v>
      </c>
      <c r="E2947" t="str">
        <f>IF(D2947&lt;VLOOKUP(A2947,Min!A:B,2,FALSE),"Y","")</f>
        <v>Y</v>
      </c>
      <c r="F2947">
        <f>IF(AND(OR(s_tmchk="all",IF(ISERROR(MATCH(B2947,s_teams,0)),FALSE,TRUE)),OR(s_minsal="",s_minsal&lt;=D2947),OR(s_maxsal="",s_maxsal&gt;=D2947),OR(s_minyr="",s_minyr&lt;=A2947),OR(s_maxyr="",s_maxyr&gt;=A2947),OR(s_player="",s_player=C2947)),MAX(F$1:F2946)+1,0)</f>
        <v>0</v>
      </c>
    </row>
    <row r="2948" spans="1:6">
      <c r="A2948" s="20">
        <v>2012</v>
      </c>
      <c r="B2948" s="15" t="s">
        <v>64</v>
      </c>
      <c r="C2948" s="15" t="s">
        <v>4566</v>
      </c>
      <c r="D2948" s="24">
        <v>61433</v>
      </c>
      <c r="E2948" t="str">
        <f>IF(D2948&lt;VLOOKUP(A2948,Min!A:B,2,FALSE),"Y","")</f>
        <v>Y</v>
      </c>
      <c r="F2948">
        <f>IF(AND(OR(s_tmchk="all",IF(ISERROR(MATCH(B2948,s_teams,0)),FALSE,TRUE)),OR(s_minsal="",s_minsal&lt;=D2948),OR(s_maxsal="",s_maxsal&gt;=D2948),OR(s_minyr="",s_minyr&lt;=A2948),OR(s_maxyr="",s_maxyr&gt;=A2948),OR(s_player="",s_player=C2948)),MAX(F$1:F2947)+1,0)</f>
        <v>0</v>
      </c>
    </row>
    <row r="2949" spans="1:6">
      <c r="A2949" s="20">
        <v>2012</v>
      </c>
      <c r="B2949" s="15" t="s">
        <v>65</v>
      </c>
      <c r="C2949" s="15" t="s">
        <v>1307</v>
      </c>
      <c r="D2949" s="24">
        <v>14030000</v>
      </c>
      <c r="E2949" t="str">
        <f>IF(D2949&lt;VLOOKUP(A2949,Min!A:B,2,FALSE),"Y","")</f>
        <v/>
      </c>
      <c r="F2949">
        <f>IF(AND(OR(s_tmchk="all",IF(ISERROR(MATCH(B2949,s_teams,0)),FALSE,TRUE)),OR(s_minsal="",s_minsal&lt;=D2949),OR(s_maxsal="",s_maxsal&gt;=D2949),OR(s_minyr="",s_minyr&lt;=A2949),OR(s_maxyr="",s_maxyr&gt;=A2949),OR(s_player="",s_player=C2949)),MAX(F$1:F2948)+1,0)</f>
        <v>0</v>
      </c>
    </row>
    <row r="2950" spans="1:6">
      <c r="A2950" s="20">
        <v>2012</v>
      </c>
      <c r="B2950" s="15" t="s">
        <v>65</v>
      </c>
      <c r="C2950" s="15" t="s">
        <v>3378</v>
      </c>
      <c r="D2950" s="24">
        <v>12541812</v>
      </c>
      <c r="E2950" t="str">
        <f>IF(D2950&lt;VLOOKUP(A2950,Min!A:B,2,FALSE),"Y","")</f>
        <v/>
      </c>
      <c r="F2950">
        <f>IF(AND(OR(s_tmchk="all",IF(ISERROR(MATCH(B2950,s_teams,0)),FALSE,TRUE)),OR(s_minsal="",s_minsal&lt;=D2950),OR(s_maxsal="",s_maxsal&gt;=D2950),OR(s_minyr="",s_minyr&lt;=A2950),OR(s_maxyr="",s_maxyr&gt;=A2950),OR(s_player="",s_player=C2950)),MAX(F$1:F2949)+1,0)</f>
        <v>0</v>
      </c>
    </row>
    <row r="2951" spans="1:6">
      <c r="A2951" s="20">
        <v>2012</v>
      </c>
      <c r="B2951" s="15" t="s">
        <v>65</v>
      </c>
      <c r="C2951" s="15" t="s">
        <v>1187</v>
      </c>
      <c r="D2951" s="24">
        <v>8500000</v>
      </c>
      <c r="E2951" t="str">
        <f>IF(D2951&lt;VLOOKUP(A2951,Min!A:B,2,FALSE),"Y","")</f>
        <v/>
      </c>
      <c r="F2951">
        <f>IF(AND(OR(s_tmchk="all",IF(ISERROR(MATCH(B2951,s_teams,0)),FALSE,TRUE)),OR(s_minsal="",s_minsal&lt;=D2951),OR(s_maxsal="",s_maxsal&gt;=D2951),OR(s_minyr="",s_minyr&lt;=A2951),OR(s_maxyr="",s_maxyr&gt;=A2951),OR(s_player="",s_player=C2951)),MAX(F$1:F2950)+1,0)</f>
        <v>0</v>
      </c>
    </row>
    <row r="2952" spans="1:6">
      <c r="A2952" s="20">
        <v>2012</v>
      </c>
      <c r="B2952" s="15" t="s">
        <v>65</v>
      </c>
      <c r="C2952" s="15" t="s">
        <v>614</v>
      </c>
      <c r="D2952" s="24">
        <v>6790640</v>
      </c>
      <c r="E2952" t="str">
        <f>IF(D2952&lt;VLOOKUP(A2952,Min!A:B,2,FALSE),"Y","")</f>
        <v/>
      </c>
      <c r="F2952">
        <f>IF(AND(OR(s_tmchk="all",IF(ISERROR(MATCH(B2952,s_teams,0)),FALSE,TRUE)),OR(s_minsal="",s_minsal&lt;=D2952),OR(s_maxsal="",s_maxsal&gt;=D2952),OR(s_minyr="",s_minyr&lt;=A2952),OR(s_maxyr="",s_maxyr&gt;=A2952),OR(s_player="",s_player=C2952)),MAX(F$1:F2951)+1,0)</f>
        <v>0</v>
      </c>
    </row>
    <row r="2953" spans="1:6">
      <c r="A2953" s="20">
        <v>2012</v>
      </c>
      <c r="B2953" s="15" t="s">
        <v>65</v>
      </c>
      <c r="C2953" s="15" t="s">
        <v>218</v>
      </c>
      <c r="D2953" s="24">
        <v>5000000</v>
      </c>
      <c r="E2953" t="str">
        <f>IF(D2953&lt;VLOOKUP(A2953,Min!A:B,2,FALSE),"Y","")</f>
        <v/>
      </c>
      <c r="F2953">
        <f>IF(AND(OR(s_tmchk="all",IF(ISERROR(MATCH(B2953,s_teams,0)),FALSE,TRUE)),OR(s_minsal="",s_minsal&lt;=D2953),OR(s_maxsal="",s_maxsal&gt;=D2953),OR(s_minyr="",s_minyr&lt;=A2953),OR(s_maxyr="",s_maxyr&gt;=A2953),OR(s_player="",s_player=C2953)),MAX(F$1:F2952)+1,0)</f>
        <v>0</v>
      </c>
    </row>
    <row r="2954" spans="1:6">
      <c r="A2954" s="20">
        <v>2012</v>
      </c>
      <c r="B2954" s="15" t="s">
        <v>65</v>
      </c>
      <c r="C2954" s="15" t="s">
        <v>986</v>
      </c>
      <c r="D2954" s="24">
        <v>3831184</v>
      </c>
      <c r="E2954" t="str">
        <f>IF(D2954&lt;VLOOKUP(A2954,Min!A:B,2,FALSE),"Y","")</f>
        <v/>
      </c>
      <c r="F2954">
        <f>IF(AND(OR(s_tmchk="all",IF(ISERROR(MATCH(B2954,s_teams,0)),FALSE,TRUE)),OR(s_minsal="",s_minsal&lt;=D2954),OR(s_maxsal="",s_maxsal&gt;=D2954),OR(s_minyr="",s_minyr&lt;=A2954),OR(s_maxyr="",s_maxyr&gt;=A2954),OR(s_player="",s_player=C2954)),MAX(F$1:F2953)+1,0)</f>
        <v>0</v>
      </c>
    </row>
    <row r="2955" spans="1:6">
      <c r="A2955" s="20">
        <v>2012</v>
      </c>
      <c r="B2955" s="15" t="s">
        <v>65</v>
      </c>
      <c r="C2955" s="15" t="s">
        <v>700</v>
      </c>
      <c r="D2955" s="24">
        <v>3377604</v>
      </c>
      <c r="E2955" t="str">
        <f>IF(D2955&lt;VLOOKUP(A2955,Min!A:B,2,FALSE),"Y","")</f>
        <v/>
      </c>
      <c r="F2955">
        <f>IF(AND(OR(s_tmchk="all",IF(ISERROR(MATCH(B2955,s_teams,0)),FALSE,TRUE)),OR(s_minsal="",s_minsal&lt;=D2955),OR(s_maxsal="",s_maxsal&gt;=D2955),OR(s_minyr="",s_minyr&lt;=A2955),OR(s_maxyr="",s_maxyr&gt;=A2955),OR(s_player="",s_player=C2955)),MAX(F$1:F2954)+1,0)</f>
        <v>0</v>
      </c>
    </row>
    <row r="2956" spans="1:6">
      <c r="A2956" s="20">
        <v>2012</v>
      </c>
      <c r="B2956" s="15" t="s">
        <v>65</v>
      </c>
      <c r="C2956" s="15" t="s">
        <v>1298</v>
      </c>
      <c r="D2956" s="24">
        <v>2755560</v>
      </c>
      <c r="E2956" t="str">
        <f>IF(D2956&lt;VLOOKUP(A2956,Min!A:B,2,FALSE),"Y","")</f>
        <v/>
      </c>
      <c r="F2956">
        <f>IF(AND(OR(s_tmchk="all",IF(ISERROR(MATCH(B2956,s_teams,0)),FALSE,TRUE)),OR(s_minsal="",s_minsal&lt;=D2956),OR(s_maxsal="",s_maxsal&gt;=D2956),OR(s_minyr="",s_minyr&lt;=A2956),OR(s_maxyr="",s_maxyr&gt;=A2956),OR(s_player="",s_player=C2956)),MAX(F$1:F2955)+1,0)</f>
        <v>0</v>
      </c>
    </row>
    <row r="2957" spans="1:6">
      <c r="A2957" s="20">
        <v>2012</v>
      </c>
      <c r="B2957" s="15" t="s">
        <v>65</v>
      </c>
      <c r="C2957" s="15" t="s">
        <v>1150</v>
      </c>
      <c r="D2957" s="24">
        <v>2500000</v>
      </c>
      <c r="E2957" t="str">
        <f>IF(D2957&lt;VLOOKUP(A2957,Min!A:B,2,FALSE),"Y","")</f>
        <v/>
      </c>
      <c r="F2957">
        <f>IF(AND(OR(s_tmchk="all",IF(ISERROR(MATCH(B2957,s_teams,0)),FALSE,TRUE)),OR(s_minsal="",s_minsal&lt;=D2957),OR(s_maxsal="",s_maxsal&gt;=D2957),OR(s_minyr="",s_minyr&lt;=A2957),OR(s_maxyr="",s_maxyr&gt;=A2957),OR(s_player="",s_player=C2957)),MAX(F$1:F2956)+1,0)</f>
        <v>0</v>
      </c>
    </row>
    <row r="2958" spans="1:6">
      <c r="A2958" s="20">
        <v>2012</v>
      </c>
      <c r="B2958" s="15" t="s">
        <v>65</v>
      </c>
      <c r="C2958" s="15" t="s">
        <v>2012</v>
      </c>
      <c r="D2958" s="24">
        <v>2171640</v>
      </c>
      <c r="E2958" t="str">
        <f>IF(D2958&lt;VLOOKUP(A2958,Min!A:B,2,FALSE),"Y","")</f>
        <v/>
      </c>
      <c r="F2958">
        <f>IF(AND(OR(s_tmchk="all",IF(ISERROR(MATCH(B2958,s_teams,0)),FALSE,TRUE)),OR(s_minsal="",s_minsal&lt;=D2958),OR(s_maxsal="",s_maxsal&gt;=D2958),OR(s_minyr="",s_minyr&lt;=A2958),OR(s_maxyr="",s_maxyr&gt;=A2958),OR(s_player="",s_player=C2958)),MAX(F$1:F2957)+1,0)</f>
        <v>0</v>
      </c>
    </row>
    <row r="2959" spans="1:6">
      <c r="A2959" s="20">
        <v>2012</v>
      </c>
      <c r="B2959" s="15" t="s">
        <v>65</v>
      </c>
      <c r="C2959" s="15" t="s">
        <v>2615</v>
      </c>
      <c r="D2959" s="24">
        <v>1567500</v>
      </c>
      <c r="E2959" t="str">
        <f>IF(D2959&lt;VLOOKUP(A2959,Min!A:B,2,FALSE),"Y","")</f>
        <v/>
      </c>
      <c r="F2959">
        <f>IF(AND(OR(s_tmchk="all",IF(ISERROR(MATCH(B2959,s_teams,0)),FALSE,TRUE)),OR(s_minsal="",s_minsal&lt;=D2959),OR(s_maxsal="",s_maxsal&gt;=D2959),OR(s_minyr="",s_minyr&lt;=A2959),OR(s_maxyr="",s_maxyr&gt;=A2959),OR(s_player="",s_player=C2959)),MAX(F$1:F2958)+1,0)</f>
        <v>0</v>
      </c>
    </row>
    <row r="2960" spans="1:6">
      <c r="A2960" s="20">
        <v>2012</v>
      </c>
      <c r="B2960" s="15" t="s">
        <v>65</v>
      </c>
      <c r="C2960" s="15" t="s">
        <v>524</v>
      </c>
      <c r="D2960" s="24">
        <v>1113600</v>
      </c>
      <c r="E2960" t="str">
        <f>IF(D2960&lt;VLOOKUP(A2960,Min!A:B,2,FALSE),"Y","")</f>
        <v/>
      </c>
      <c r="F2960">
        <f>IF(AND(OR(s_tmchk="all",IF(ISERROR(MATCH(B2960,s_teams,0)),FALSE,TRUE)),OR(s_minsal="",s_minsal&lt;=D2960),OR(s_maxsal="",s_maxsal&gt;=D2960),OR(s_minyr="",s_minyr&lt;=A2960),OR(s_maxyr="",s_maxyr&gt;=A2960),OR(s_player="",s_player=C2960)),MAX(F$1:F2959)+1,0)</f>
        <v>0</v>
      </c>
    </row>
    <row r="2961" spans="1:6">
      <c r="A2961" s="20">
        <v>2012</v>
      </c>
      <c r="B2961" s="15" t="s">
        <v>65</v>
      </c>
      <c r="C2961" s="15" t="s">
        <v>1074</v>
      </c>
      <c r="D2961" s="24">
        <v>328444</v>
      </c>
      <c r="E2961" t="str">
        <f>IF(D2961&lt;VLOOKUP(A2961,Min!A:B,2,FALSE),"Y","")</f>
        <v>Y</v>
      </c>
      <c r="F2961">
        <f>IF(AND(OR(s_tmchk="all",IF(ISERROR(MATCH(B2961,s_teams,0)),FALSE,TRUE)),OR(s_minsal="",s_minsal&lt;=D2961),OR(s_maxsal="",s_maxsal&gt;=D2961),OR(s_minyr="",s_minyr&lt;=A2961),OR(s_maxyr="",s_maxyr&gt;=A2961),OR(s_player="",s_player=C2961)),MAX(F$1:F2960)+1,0)</f>
        <v>0</v>
      </c>
    </row>
    <row r="2962" spans="1:6">
      <c r="A2962" s="20">
        <v>2012</v>
      </c>
      <c r="B2962" s="15" t="s">
        <v>65</v>
      </c>
      <c r="C2962" s="15" t="s">
        <v>4848</v>
      </c>
      <c r="D2962" s="24">
        <v>303137</v>
      </c>
      <c r="E2962" t="str">
        <f>IF(D2962&lt;VLOOKUP(A2962,Min!A:B,2,FALSE),"Y","")</f>
        <v>Y</v>
      </c>
      <c r="F2962">
        <f>IF(AND(OR(s_tmchk="all",IF(ISERROR(MATCH(B2962,s_teams,0)),FALSE,TRUE)),OR(s_minsal="",s_minsal&lt;=D2962),OR(s_maxsal="",s_maxsal&gt;=D2962),OR(s_minyr="",s_minyr&lt;=A2962),OR(s_maxyr="",s_maxyr&gt;=A2962),OR(s_player="",s_player=C2962)),MAX(F$1:F2961)+1,0)</f>
        <v>0</v>
      </c>
    </row>
    <row r="2963" spans="1:6">
      <c r="A2963" s="20">
        <v>2012</v>
      </c>
      <c r="B2963" s="15" t="s">
        <v>65</v>
      </c>
      <c r="C2963" s="15" t="s">
        <v>5260</v>
      </c>
      <c r="D2963" s="24">
        <v>225341</v>
      </c>
      <c r="E2963" t="str">
        <f>IF(D2963&lt;VLOOKUP(A2963,Min!A:B,2,FALSE),"Y","")</f>
        <v>Y</v>
      </c>
      <c r="F2963">
        <f>IF(AND(OR(s_tmchk="all",IF(ISERROR(MATCH(B2963,s_teams,0)),FALSE,TRUE)),OR(s_minsal="",s_minsal&lt;=D2963),OR(s_maxsal="",s_maxsal&gt;=D2963),OR(s_minyr="",s_minyr&lt;=A2963),OR(s_maxyr="",s_maxyr&gt;=A2963),OR(s_player="",s_player=C2963)),MAX(F$1:F2962)+1,0)</f>
        <v>0</v>
      </c>
    </row>
    <row r="2964" spans="1:6">
      <c r="A2964" s="20">
        <v>2012</v>
      </c>
      <c r="B2964" s="15" t="s">
        <v>65</v>
      </c>
      <c r="C2964" s="15" t="s">
        <v>4737</v>
      </c>
      <c r="D2964" s="24">
        <v>168035</v>
      </c>
      <c r="E2964" t="str">
        <f>IF(D2964&lt;VLOOKUP(A2964,Min!A:B,2,FALSE),"Y","")</f>
        <v>Y</v>
      </c>
      <c r="F2964">
        <f>IF(AND(OR(s_tmchk="all",IF(ISERROR(MATCH(B2964,s_teams,0)),FALSE,TRUE)),OR(s_minsal="",s_minsal&lt;=D2964),OR(s_maxsal="",s_maxsal&gt;=D2964),OR(s_minyr="",s_minyr&lt;=A2964),OR(s_maxyr="",s_maxyr&gt;=A2964),OR(s_player="",s_player=C2964)),MAX(F$1:F2963)+1,0)</f>
        <v>0</v>
      </c>
    </row>
    <row r="2965" spans="1:6">
      <c r="A2965" s="20">
        <v>2012</v>
      </c>
      <c r="B2965" s="15" t="s">
        <v>65</v>
      </c>
      <c r="C2965" s="15" t="s">
        <v>3317</v>
      </c>
      <c r="D2965" s="24">
        <v>160119</v>
      </c>
      <c r="E2965" t="str">
        <f>IF(D2965&lt;VLOOKUP(A2965,Min!A:B,2,FALSE),"Y","")</f>
        <v>Y</v>
      </c>
      <c r="F2965">
        <f>IF(AND(OR(s_tmchk="all",IF(ISERROR(MATCH(B2965,s_teams,0)),FALSE,TRUE)),OR(s_minsal="",s_minsal&lt;=D2965),OR(s_maxsal="",s_maxsal&gt;=D2965),OR(s_minyr="",s_minyr&lt;=A2965),OR(s_maxyr="",s_maxyr&gt;=A2965),OR(s_player="",s_player=C2965)),MAX(F$1:F2964)+1,0)</f>
        <v>0</v>
      </c>
    </row>
    <row r="2966" spans="1:6">
      <c r="A2966" s="20">
        <v>2012</v>
      </c>
      <c r="B2966" s="15" t="s">
        <v>65</v>
      </c>
      <c r="C2966" s="15" t="s">
        <v>241</v>
      </c>
      <c r="D2966" s="24">
        <v>76392</v>
      </c>
      <c r="E2966" t="str">
        <f>IF(D2966&lt;VLOOKUP(A2966,Min!A:B,2,FALSE),"Y","")</f>
        <v>Y</v>
      </c>
      <c r="F2966">
        <f>IF(AND(OR(s_tmchk="all",IF(ISERROR(MATCH(B2966,s_teams,0)),FALSE,TRUE)),OR(s_minsal="",s_minsal&lt;=D2966),OR(s_maxsal="",s_maxsal&gt;=D2966),OR(s_minyr="",s_minyr&lt;=A2966),OR(s_maxyr="",s_maxyr&gt;=A2966),OR(s_player="",s_player=C2966)),MAX(F$1:F2965)+1,0)</f>
        <v>0</v>
      </c>
    </row>
    <row r="2967" spans="1:6">
      <c r="A2967" s="20">
        <v>2012</v>
      </c>
      <c r="B2967" s="15" t="s">
        <v>67</v>
      </c>
      <c r="C2967" s="15" t="s">
        <v>1050</v>
      </c>
      <c r="D2967" s="24">
        <v>18518574</v>
      </c>
      <c r="E2967" t="str">
        <f>IF(D2967&lt;VLOOKUP(A2967,Min!A:B,2,FALSE),"Y","")</f>
        <v/>
      </c>
      <c r="F2967">
        <f>IF(AND(OR(s_tmchk="all",IF(ISERROR(MATCH(B2967,s_teams,0)),FALSE,TRUE)),OR(s_minsal="",s_minsal&lt;=D2967),OR(s_maxsal="",s_maxsal&gt;=D2967),OR(s_minyr="",s_minyr&lt;=A2967),OR(s_maxyr="",s_maxyr&gt;=A2967),OR(s_player="",s_player=C2967)),MAX(F$1:F2966)+1,0)</f>
        <v>0</v>
      </c>
    </row>
    <row r="2968" spans="1:6">
      <c r="A2968" s="20">
        <v>2012</v>
      </c>
      <c r="B2968" s="15" t="s">
        <v>67</v>
      </c>
      <c r="C2968" s="15" t="s">
        <v>4561</v>
      </c>
      <c r="D2968" s="24">
        <v>18217705</v>
      </c>
      <c r="E2968" t="str">
        <f>IF(D2968&lt;VLOOKUP(A2968,Min!A:B,2,FALSE),"Y","")</f>
        <v/>
      </c>
      <c r="F2968">
        <f>IF(AND(OR(s_tmchk="all",IF(ISERROR(MATCH(B2968,s_teams,0)),FALSE,TRUE)),OR(s_minsal="",s_minsal&lt;=D2968),OR(s_maxsal="",s_maxsal&gt;=D2968),OR(s_minyr="",s_minyr&lt;=A2968),OR(s_maxyr="",s_maxyr&gt;=A2968),OR(s_player="",s_player=C2968)),MAX(F$1:F2967)+1,0)</f>
        <v>0</v>
      </c>
    </row>
    <row r="2969" spans="1:6">
      <c r="A2969" s="20">
        <v>2012</v>
      </c>
      <c r="B2969" s="15" t="s">
        <v>67</v>
      </c>
      <c r="C2969" s="15" t="s">
        <v>1246</v>
      </c>
      <c r="D2969" s="24">
        <v>13107837</v>
      </c>
      <c r="E2969" t="str">
        <f>IF(D2969&lt;VLOOKUP(A2969,Min!A:B,2,FALSE),"Y","")</f>
        <v/>
      </c>
      <c r="F2969">
        <f>IF(AND(OR(s_tmchk="all",IF(ISERROR(MATCH(B2969,s_teams,0)),FALSE,TRUE)),OR(s_minsal="",s_minsal&lt;=D2969),OR(s_maxsal="",s_maxsal&gt;=D2969),OR(s_minyr="",s_minyr&lt;=A2969),OR(s_maxyr="",s_maxyr&gt;=A2969),OR(s_player="",s_player=C2969)),MAX(F$1:F2968)+1,0)</f>
        <v>0</v>
      </c>
    </row>
    <row r="2970" spans="1:6">
      <c r="A2970" s="20">
        <v>2012</v>
      </c>
      <c r="B2970" s="15" t="s">
        <v>67</v>
      </c>
      <c r="C2970" s="15" t="s">
        <v>2887</v>
      </c>
      <c r="D2970" s="24">
        <v>12199968</v>
      </c>
      <c r="E2970" t="str">
        <f>IF(D2970&lt;VLOOKUP(A2970,Min!A:B,2,FALSE),"Y","")</f>
        <v/>
      </c>
      <c r="F2970">
        <f>IF(AND(OR(s_tmchk="all",IF(ISERROR(MATCH(B2970,s_teams,0)),FALSE,TRUE)),OR(s_minsal="",s_minsal&lt;=D2970),OR(s_maxsal="",s_maxsal&gt;=D2970),OR(s_minyr="",s_minyr&lt;=A2970),OR(s_maxyr="",s_maxyr&gt;=A2970),OR(s_player="",s_player=C2970)),MAX(F$1:F2969)+1,0)</f>
        <v>0</v>
      </c>
    </row>
    <row r="2971" spans="1:6">
      <c r="A2971" s="20">
        <v>2012</v>
      </c>
      <c r="B2971" s="15" t="s">
        <v>67</v>
      </c>
      <c r="C2971" s="15" t="s">
        <v>362</v>
      </c>
      <c r="D2971" s="24">
        <v>2382353</v>
      </c>
      <c r="E2971" t="str">
        <f>IF(D2971&lt;VLOOKUP(A2971,Min!A:B,2,FALSE),"Y","")</f>
        <v/>
      </c>
      <c r="F2971">
        <f>IF(AND(OR(s_tmchk="all",IF(ISERROR(MATCH(B2971,s_teams,0)),FALSE,TRUE)),OR(s_minsal="",s_minsal&lt;=D2971),OR(s_maxsal="",s_maxsal&gt;=D2971),OR(s_minyr="",s_minyr&lt;=A2971),OR(s_maxyr="",s_maxyr&gt;=A2971),OR(s_player="",s_player=C2971)),MAX(F$1:F2970)+1,0)</f>
        <v>0</v>
      </c>
    </row>
    <row r="2972" spans="1:6">
      <c r="A2972" s="20">
        <v>2012</v>
      </c>
      <c r="B2972" s="15" t="s">
        <v>67</v>
      </c>
      <c r="C2972" s="15" t="s">
        <v>4194</v>
      </c>
      <c r="D2972" s="24">
        <v>1675000</v>
      </c>
      <c r="E2972" t="str">
        <f>IF(D2972&lt;VLOOKUP(A2972,Min!A:B,2,FALSE),"Y","")</f>
        <v/>
      </c>
      <c r="F2972">
        <f>IF(AND(OR(s_tmchk="all",IF(ISERROR(MATCH(B2972,s_teams,0)),FALSE,TRUE)),OR(s_minsal="",s_minsal&lt;=D2972),OR(s_maxsal="",s_maxsal&gt;=D2972),OR(s_minyr="",s_minyr&lt;=A2972),OR(s_maxyr="",s_maxyr&gt;=A2972),OR(s_player="",s_player=C2972)),MAX(F$1:F2971)+1,0)</f>
        <v>0</v>
      </c>
    </row>
    <row r="2973" spans="1:6">
      <c r="A2973" s="20">
        <v>2012</v>
      </c>
      <c r="B2973" s="15" t="s">
        <v>67</v>
      </c>
      <c r="C2973" s="15" t="s">
        <v>357</v>
      </c>
      <c r="D2973" s="24">
        <v>1563120</v>
      </c>
      <c r="E2973" t="str">
        <f>IF(D2973&lt;VLOOKUP(A2973,Min!A:B,2,FALSE),"Y","")</f>
        <v/>
      </c>
      <c r="F2973">
        <f>IF(AND(OR(s_tmchk="all",IF(ISERROR(MATCH(B2973,s_teams,0)),FALSE,TRUE)),OR(s_minsal="",s_minsal&lt;=D2973),OR(s_maxsal="",s_maxsal&gt;=D2973),OR(s_minyr="",s_minyr&lt;=A2973),OR(s_maxyr="",s_maxyr&gt;=A2973),OR(s_player="",s_player=C2973)),MAX(F$1:F2972)+1,0)</f>
        <v>0</v>
      </c>
    </row>
    <row r="2974" spans="1:6">
      <c r="A2974" s="20">
        <v>2012</v>
      </c>
      <c r="B2974" s="15" t="s">
        <v>67</v>
      </c>
      <c r="C2974" s="15" t="s">
        <v>3765</v>
      </c>
      <c r="D2974" s="24">
        <v>1352181</v>
      </c>
      <c r="E2974" t="str">
        <f>IF(D2974&lt;VLOOKUP(A2974,Min!A:B,2,FALSE),"Y","")</f>
        <v/>
      </c>
      <c r="F2974">
        <f>IF(AND(OR(s_tmchk="all",IF(ISERROR(MATCH(B2974,s_teams,0)),FALSE,TRUE)),OR(s_minsal="",s_minsal&lt;=D2974),OR(s_maxsal="",s_maxsal&gt;=D2974),OR(s_minyr="",s_minyr&lt;=A2974),OR(s_maxyr="",s_maxyr&gt;=A2974),OR(s_player="",s_player=C2974)),MAX(F$1:F2973)+1,0)</f>
        <v>0</v>
      </c>
    </row>
    <row r="2975" spans="1:6">
      <c r="A2975" s="20">
        <v>2012</v>
      </c>
      <c r="B2975" s="15" t="s">
        <v>67</v>
      </c>
      <c r="C2975" s="15" t="s">
        <v>5665</v>
      </c>
      <c r="D2975" s="24">
        <v>1352181</v>
      </c>
      <c r="E2975" t="str">
        <f>IF(D2975&lt;VLOOKUP(A2975,Min!A:B,2,FALSE),"Y","")</f>
        <v/>
      </c>
      <c r="F2975">
        <f>IF(AND(OR(s_tmchk="all",IF(ISERROR(MATCH(B2975,s_teams,0)),FALSE,TRUE)),OR(s_minsal="",s_minsal&lt;=D2975),OR(s_maxsal="",s_maxsal&gt;=D2975),OR(s_minyr="",s_minyr&lt;=A2975),OR(s_maxyr="",s_maxyr&gt;=A2975),OR(s_player="",s_player=C2975)),MAX(F$1:F2974)+1,0)</f>
        <v>0</v>
      </c>
    </row>
    <row r="2976" spans="1:6">
      <c r="A2976" s="20">
        <v>2012</v>
      </c>
      <c r="B2976" s="15" t="s">
        <v>67</v>
      </c>
      <c r="C2976" s="15" t="s">
        <v>4344</v>
      </c>
      <c r="D2976" s="24">
        <v>1229255</v>
      </c>
      <c r="E2976" t="str">
        <f>IF(D2976&lt;VLOOKUP(A2976,Min!A:B,2,FALSE),"Y","")</f>
        <v/>
      </c>
      <c r="F2976">
        <f>IF(AND(OR(s_tmchk="all",IF(ISERROR(MATCH(B2976,s_teams,0)),FALSE,TRUE)),OR(s_minsal="",s_minsal&lt;=D2976),OR(s_maxsal="",s_maxsal&gt;=D2976),OR(s_minyr="",s_minyr&lt;=A2976),OR(s_maxyr="",s_maxyr&gt;=A2976),OR(s_player="",s_player=C2976)),MAX(F$1:F2975)+1,0)</f>
        <v>0</v>
      </c>
    </row>
    <row r="2977" spans="1:6">
      <c r="A2977" s="20">
        <v>2012</v>
      </c>
      <c r="B2977" s="15" t="s">
        <v>67</v>
      </c>
      <c r="C2977" s="15" t="s">
        <v>1022</v>
      </c>
      <c r="D2977" s="24">
        <v>1145640</v>
      </c>
      <c r="E2977" t="str">
        <f>IF(D2977&lt;VLOOKUP(A2977,Min!A:B,2,FALSE),"Y","")</f>
        <v/>
      </c>
      <c r="F2977">
        <f>IF(AND(OR(s_tmchk="all",IF(ISERROR(MATCH(B2977,s_teams,0)),FALSE,TRUE)),OR(s_minsal="",s_minsal&lt;=D2977),OR(s_maxsal="",s_maxsal&gt;=D2977),OR(s_minyr="",s_minyr&lt;=A2977),OR(s_maxyr="",s_maxyr&gt;=A2977),OR(s_player="",s_player=C2977)),MAX(F$1:F2976)+1,0)</f>
        <v>0</v>
      </c>
    </row>
    <row r="2978" spans="1:6">
      <c r="A2978" s="20">
        <v>2012</v>
      </c>
      <c r="B2978" s="15" t="s">
        <v>67</v>
      </c>
      <c r="C2978" s="15" t="s">
        <v>450</v>
      </c>
      <c r="D2978" s="24">
        <v>992680</v>
      </c>
      <c r="E2978" t="str">
        <f>IF(D2978&lt;VLOOKUP(A2978,Min!A:B,2,FALSE),"Y","")</f>
        <v/>
      </c>
      <c r="F2978">
        <f>IF(AND(OR(s_tmchk="all",IF(ISERROR(MATCH(B2978,s_teams,0)),FALSE,TRUE)),OR(s_minsal="",s_minsal&lt;=D2978),OR(s_maxsal="",s_maxsal&gt;=D2978),OR(s_minyr="",s_minyr&lt;=A2978),OR(s_maxyr="",s_maxyr&gt;=A2978),OR(s_player="",s_player=C2978)),MAX(F$1:F2977)+1,0)</f>
        <v>0</v>
      </c>
    </row>
    <row r="2979" spans="1:6">
      <c r="A2979" s="20">
        <v>2012</v>
      </c>
      <c r="B2979" s="15" t="s">
        <v>67</v>
      </c>
      <c r="C2979" s="15" t="s">
        <v>2087</v>
      </c>
      <c r="D2979" s="24">
        <v>885120</v>
      </c>
      <c r="E2979" t="str">
        <f>IF(D2979&lt;VLOOKUP(A2979,Min!A:B,2,FALSE),"Y","")</f>
        <v/>
      </c>
      <c r="F2979">
        <f>IF(AND(OR(s_tmchk="all",IF(ISERROR(MATCH(B2979,s_teams,0)),FALSE,TRUE)),OR(s_minsal="",s_minsal&lt;=D2979),OR(s_maxsal="",s_maxsal&gt;=D2979),OR(s_minyr="",s_minyr&lt;=A2979),OR(s_maxyr="",s_maxyr&gt;=A2979),OR(s_player="",s_player=C2979)),MAX(F$1:F2978)+1,0)</f>
        <v>0</v>
      </c>
    </row>
    <row r="2980" spans="1:6">
      <c r="A2980" s="20">
        <v>2012</v>
      </c>
      <c r="B2980" s="15" t="s">
        <v>67</v>
      </c>
      <c r="C2980" s="15" t="s">
        <v>291</v>
      </c>
      <c r="D2980" s="24">
        <v>762195</v>
      </c>
      <c r="E2980" t="str">
        <f>IF(D2980&lt;VLOOKUP(A2980,Min!A:B,2,FALSE),"Y","")</f>
        <v/>
      </c>
      <c r="F2980">
        <f>IF(AND(OR(s_tmchk="all",IF(ISERROR(MATCH(B2980,s_teams,0)),FALSE,TRUE)),OR(s_minsal="",s_minsal&lt;=D2980),OR(s_maxsal="",s_maxsal&gt;=D2980),OR(s_minyr="",s_minyr&lt;=A2980),OR(s_maxyr="",s_maxyr&gt;=A2980),OR(s_player="",s_player=C2980)),MAX(F$1:F2979)+1,0)</f>
        <v>0</v>
      </c>
    </row>
    <row r="2981" spans="1:6">
      <c r="A2981" s="20">
        <v>2012</v>
      </c>
      <c r="B2981" s="15" t="s">
        <v>67</v>
      </c>
      <c r="C2981" s="15" t="s">
        <v>2513</v>
      </c>
      <c r="D2981" s="24">
        <v>762195</v>
      </c>
      <c r="E2981" t="str">
        <f>IF(D2981&lt;VLOOKUP(A2981,Min!A:B,2,FALSE),"Y","")</f>
        <v/>
      </c>
      <c r="F2981">
        <f>IF(AND(OR(s_tmchk="all",IF(ISERROR(MATCH(B2981,s_teams,0)),FALSE,TRUE)),OR(s_minsal="",s_minsal&lt;=D2981),OR(s_maxsal="",s_maxsal&gt;=D2981),OR(s_minyr="",s_minyr&lt;=A2981),OR(s_maxyr="",s_maxyr&gt;=A2981),OR(s_player="",s_player=C2981)),MAX(F$1:F2980)+1,0)</f>
        <v>0</v>
      </c>
    </row>
    <row r="2982" spans="1:6">
      <c r="A2982" s="20">
        <v>2012</v>
      </c>
      <c r="B2982" s="15" t="s">
        <v>67</v>
      </c>
      <c r="C2982" s="15" t="s">
        <v>1657</v>
      </c>
      <c r="D2982" s="24">
        <v>473604</v>
      </c>
      <c r="E2982" t="str">
        <f>IF(D2982&lt;VLOOKUP(A2982,Min!A:B,2,FALSE),"Y","")</f>
        <v/>
      </c>
      <c r="F2982">
        <f>IF(AND(OR(s_tmchk="all",IF(ISERROR(MATCH(B2982,s_teams,0)),FALSE,TRUE)),OR(s_minsal="",s_minsal&lt;=D2982),OR(s_maxsal="",s_maxsal&gt;=D2982),OR(s_minyr="",s_minyr&lt;=A2982),OR(s_maxyr="",s_maxyr&gt;=A2982),OR(s_player="",s_player=C2982)),MAX(F$1:F2981)+1,0)</f>
        <v>0</v>
      </c>
    </row>
    <row r="2983" spans="1:6">
      <c r="A2983" s="20">
        <v>2012</v>
      </c>
      <c r="B2983" s="15" t="s">
        <v>67</v>
      </c>
      <c r="C2983" s="15" t="s">
        <v>2894</v>
      </c>
      <c r="D2983" s="24">
        <v>473604</v>
      </c>
      <c r="E2983" t="str">
        <f>IF(D2983&lt;VLOOKUP(A2983,Min!A:B,2,FALSE),"Y","")</f>
        <v/>
      </c>
      <c r="F2983">
        <f>IF(AND(OR(s_tmchk="all",IF(ISERROR(MATCH(B2983,s_teams,0)),FALSE,TRUE)),OR(s_minsal="",s_minsal&lt;=D2983),OR(s_maxsal="",s_maxsal&gt;=D2983),OR(s_minyr="",s_minyr&lt;=A2983),OR(s_maxyr="",s_maxyr&gt;=A2983),OR(s_player="",s_player=C2983)),MAX(F$1:F2982)+1,0)</f>
        <v>0</v>
      </c>
    </row>
    <row r="2984" spans="1:6">
      <c r="A2984" s="20">
        <v>2012</v>
      </c>
      <c r="B2984" s="15" t="s">
        <v>71</v>
      </c>
      <c r="C2984" s="15" t="s">
        <v>1091</v>
      </c>
      <c r="D2984" s="24">
        <v>15506632</v>
      </c>
      <c r="E2984" t="str">
        <f>IF(D2984&lt;VLOOKUP(A2984,Min!A:B,2,FALSE),"Y","")</f>
        <v/>
      </c>
      <c r="F2984">
        <f>IF(AND(OR(s_tmchk="all",IF(ISERROR(MATCH(B2984,s_teams,0)),FALSE,TRUE)),OR(s_minsal="",s_minsal&lt;=D2984),OR(s_maxsal="",s_maxsal&gt;=D2984),OR(s_minyr="",s_minyr&lt;=A2984),OR(s_maxyr="",s_maxyr&gt;=A2984),OR(s_player="",s_player=C2984)),MAX(F$1:F2983)+1,0)</f>
        <v>0</v>
      </c>
    </row>
    <row r="2985" spans="1:6">
      <c r="A2985" s="20">
        <v>2012</v>
      </c>
      <c r="B2985" s="15" t="s">
        <v>71</v>
      </c>
      <c r="C2985" s="15" t="s">
        <v>1016</v>
      </c>
      <c r="D2985" s="24">
        <v>7123626</v>
      </c>
      <c r="E2985" t="str">
        <f>IF(D2985&lt;VLOOKUP(A2985,Min!A:B,2,FALSE),"Y","")</f>
        <v/>
      </c>
      <c r="F2985">
        <f>IF(AND(OR(s_tmchk="all",IF(ISERROR(MATCH(B2985,s_teams,0)),FALSE,TRUE)),OR(s_minsal="",s_minsal&lt;=D2985),OR(s_maxsal="",s_maxsal&gt;=D2985),OR(s_minyr="",s_minyr&lt;=A2985),OR(s_maxyr="",s_maxyr&gt;=A2985),OR(s_player="",s_player=C2985)),MAX(F$1:F2984)+1,0)</f>
        <v>0</v>
      </c>
    </row>
    <row r="2986" spans="1:6">
      <c r="A2986" s="20">
        <v>2012</v>
      </c>
      <c r="B2986" s="15" t="s">
        <v>71</v>
      </c>
      <c r="C2986" s="15" t="s">
        <v>1095</v>
      </c>
      <c r="D2986" s="24">
        <v>5082416</v>
      </c>
      <c r="E2986" t="str">
        <f>IF(D2986&lt;VLOOKUP(A2986,Min!A:B,2,FALSE),"Y","")</f>
        <v/>
      </c>
      <c r="F2986">
        <f>IF(AND(OR(s_tmchk="all",IF(ISERROR(MATCH(B2986,s_teams,0)),FALSE,TRUE)),OR(s_minsal="",s_minsal&lt;=D2986),OR(s_maxsal="",s_maxsal&gt;=D2986),OR(s_minyr="",s_minyr&lt;=A2986),OR(s_maxyr="",s_maxyr&gt;=A2986),OR(s_player="",s_player=C2986)),MAX(F$1:F2985)+1,0)</f>
        <v>0</v>
      </c>
    </row>
    <row r="2987" spans="1:6">
      <c r="A2987" s="20">
        <v>2012</v>
      </c>
      <c r="B2987" s="15" t="s">
        <v>71</v>
      </c>
      <c r="C2987" s="15" t="s">
        <v>605</v>
      </c>
      <c r="D2987" s="24">
        <v>4604760</v>
      </c>
      <c r="E2987" t="str">
        <f>IF(D2987&lt;VLOOKUP(A2987,Min!A:B,2,FALSE),"Y","")</f>
        <v/>
      </c>
      <c r="F2987">
        <f>IF(AND(OR(s_tmchk="all",IF(ISERROR(MATCH(B2987,s_teams,0)),FALSE,TRUE)),OR(s_minsal="",s_minsal&lt;=D2987),OR(s_maxsal="",s_maxsal&gt;=D2987),OR(s_minyr="",s_minyr&lt;=A2987),OR(s_maxyr="",s_maxyr&gt;=A2987),OR(s_player="",s_player=C2987)),MAX(F$1:F2986)+1,0)</f>
        <v>0</v>
      </c>
    </row>
    <row r="2988" spans="1:6">
      <c r="A2988" s="20">
        <v>2012</v>
      </c>
      <c r="B2988" s="15" t="s">
        <v>71</v>
      </c>
      <c r="C2988" s="15" t="s">
        <v>1047</v>
      </c>
      <c r="D2988" s="24">
        <v>4500000</v>
      </c>
      <c r="E2988" t="str">
        <f>IF(D2988&lt;VLOOKUP(A2988,Min!A:B,2,FALSE),"Y","")</f>
        <v/>
      </c>
      <c r="F2988">
        <f>IF(AND(OR(s_tmchk="all",IF(ISERROR(MATCH(B2988,s_teams,0)),FALSE,TRUE)),OR(s_minsal="",s_minsal&lt;=D2988),OR(s_maxsal="",s_maxsal&gt;=D2988),OR(s_minyr="",s_minyr&lt;=A2988),OR(s_maxyr="",s_maxyr&gt;=A2988),OR(s_player="",s_player=C2988)),MAX(F$1:F2987)+1,0)</f>
        <v>0</v>
      </c>
    </row>
    <row r="2989" spans="1:6">
      <c r="A2989" s="20">
        <v>2012</v>
      </c>
      <c r="B2989" s="15" t="s">
        <v>71</v>
      </c>
      <c r="C2989" s="15" t="s">
        <v>1131</v>
      </c>
      <c r="D2989" s="24">
        <v>3750000</v>
      </c>
      <c r="E2989" t="str">
        <f>IF(D2989&lt;VLOOKUP(A2989,Min!A:B,2,FALSE),"Y","")</f>
        <v/>
      </c>
      <c r="F2989">
        <f>IF(AND(OR(s_tmchk="all",IF(ISERROR(MATCH(B2989,s_teams,0)),FALSE,TRUE)),OR(s_minsal="",s_minsal&lt;=D2989),OR(s_maxsal="",s_maxsal&gt;=D2989),OR(s_minyr="",s_minyr&lt;=A2989),OR(s_maxyr="",s_maxyr&gt;=A2989),OR(s_player="",s_player=C2989)),MAX(F$1:F2988)+1,0)</f>
        <v>0</v>
      </c>
    </row>
    <row r="2990" spans="1:6">
      <c r="A2990" s="20">
        <v>2012</v>
      </c>
      <c r="B2990" s="15" t="s">
        <v>71</v>
      </c>
      <c r="C2990" s="15" t="s">
        <v>3762</v>
      </c>
      <c r="D2990" s="24">
        <v>3341558</v>
      </c>
      <c r="E2990" t="str">
        <f>IF(D2990&lt;VLOOKUP(A2990,Min!A:B,2,FALSE),"Y","")</f>
        <v/>
      </c>
      <c r="F2990">
        <f>IF(AND(OR(s_tmchk="all",IF(ISERROR(MATCH(B2990,s_teams,0)),FALSE,TRUE)),OR(s_minsal="",s_minsal&lt;=D2990),OR(s_maxsal="",s_maxsal&gt;=D2990),OR(s_minyr="",s_minyr&lt;=A2990),OR(s_maxyr="",s_maxyr&gt;=A2990),OR(s_player="",s_player=C2990)),MAX(F$1:F2989)+1,0)</f>
        <v>0</v>
      </c>
    </row>
    <row r="2991" spans="1:6">
      <c r="A2991" s="20">
        <v>2012</v>
      </c>
      <c r="B2991" s="15" t="s">
        <v>71</v>
      </c>
      <c r="C2991" s="15" t="s">
        <v>117</v>
      </c>
      <c r="D2991" s="24">
        <v>3300000</v>
      </c>
      <c r="E2991" t="str">
        <f>IF(D2991&lt;VLOOKUP(A2991,Min!A:B,2,FALSE),"Y","")</f>
        <v/>
      </c>
      <c r="F2991">
        <f>IF(AND(OR(s_tmchk="all",IF(ISERROR(MATCH(B2991,s_teams,0)),FALSE,TRUE)),OR(s_minsal="",s_minsal&lt;=D2991),OR(s_maxsal="",s_maxsal&gt;=D2991),OR(s_minyr="",s_minyr&lt;=A2991),OR(s_maxyr="",s_maxyr&gt;=A2991),OR(s_player="",s_player=C2991)),MAX(F$1:F2990)+1,0)</f>
        <v>0</v>
      </c>
    </row>
    <row r="2992" spans="1:6">
      <c r="A2992" s="20">
        <v>2012</v>
      </c>
      <c r="B2992" s="15" t="s">
        <v>71</v>
      </c>
      <c r="C2992" s="15" t="s">
        <v>1107</v>
      </c>
      <c r="D2992" s="24">
        <v>3272997</v>
      </c>
      <c r="E2992" t="str">
        <f>IF(D2992&lt;VLOOKUP(A2992,Min!A:B,2,FALSE),"Y","")</f>
        <v/>
      </c>
      <c r="F2992">
        <f>IF(AND(OR(s_tmchk="all",IF(ISERROR(MATCH(B2992,s_teams,0)),FALSE,TRUE)),OR(s_minsal="",s_minsal&lt;=D2992),OR(s_maxsal="",s_maxsal&gt;=D2992),OR(s_minyr="",s_minyr&lt;=A2992),OR(s_maxyr="",s_maxyr&gt;=A2992),OR(s_player="",s_player=C2992)),MAX(F$1:F2991)+1,0)</f>
        <v>0</v>
      </c>
    </row>
    <row r="2993" spans="1:6">
      <c r="A2993" s="20">
        <v>2012</v>
      </c>
      <c r="B2993" s="15" t="s">
        <v>71</v>
      </c>
      <c r="C2993" s="15" t="s">
        <v>729</v>
      </c>
      <c r="D2993" s="24">
        <v>2286000</v>
      </c>
      <c r="E2993" t="str">
        <f>IF(D2993&lt;VLOOKUP(A2993,Min!A:B,2,FALSE),"Y","")</f>
        <v/>
      </c>
      <c r="F2993">
        <f>IF(AND(OR(s_tmchk="all",IF(ISERROR(MATCH(B2993,s_teams,0)),FALSE,TRUE)),OR(s_minsal="",s_minsal&lt;=D2993),OR(s_maxsal="",s_maxsal&gt;=D2993),OR(s_minyr="",s_minyr&lt;=A2993),OR(s_maxyr="",s_maxyr&gt;=A2993),OR(s_player="",s_player=C2993)),MAX(F$1:F2992)+1,0)</f>
        <v>0</v>
      </c>
    </row>
    <row r="2994" spans="1:6">
      <c r="A2994" s="20">
        <v>2012</v>
      </c>
      <c r="B2994" s="15" t="s">
        <v>71</v>
      </c>
      <c r="C2994" s="15" t="s">
        <v>2333</v>
      </c>
      <c r="D2994" s="24">
        <v>1516680</v>
      </c>
      <c r="E2994" t="str">
        <f>IF(D2994&lt;VLOOKUP(A2994,Min!A:B,2,FALSE),"Y","")</f>
        <v/>
      </c>
      <c r="F2994">
        <f>IF(AND(OR(s_tmchk="all",IF(ISERROR(MATCH(B2994,s_teams,0)),FALSE,TRUE)),OR(s_minsal="",s_minsal&lt;=D2994),OR(s_maxsal="",s_maxsal&gt;=D2994),OR(s_minyr="",s_minyr&lt;=A2994),OR(s_maxyr="",s_maxyr&gt;=A2994),OR(s_player="",s_player=C2994)),MAX(F$1:F2993)+1,0)</f>
        <v>0</v>
      </c>
    </row>
    <row r="2995" spans="1:6">
      <c r="A2995" s="20">
        <v>2012</v>
      </c>
      <c r="B2995" s="15" t="s">
        <v>71</v>
      </c>
      <c r="C2995" s="15" t="s">
        <v>1100</v>
      </c>
      <c r="D2995" s="24">
        <v>1288200</v>
      </c>
      <c r="E2995" t="str">
        <f>IF(D2995&lt;VLOOKUP(A2995,Min!A:B,2,FALSE),"Y","")</f>
        <v/>
      </c>
      <c r="F2995">
        <f>IF(AND(OR(s_tmchk="all",IF(ISERROR(MATCH(B2995,s_teams,0)),FALSE,TRUE)),OR(s_minsal="",s_minsal&lt;=D2995),OR(s_maxsal="",s_maxsal&gt;=D2995),OR(s_minyr="",s_minyr&lt;=A2995),OR(s_maxyr="",s_maxyr&gt;=A2995),OR(s_player="",s_player=C2995)),MAX(F$1:F2994)+1,0)</f>
        <v>0</v>
      </c>
    </row>
    <row r="2996" spans="1:6">
      <c r="A2996" s="20">
        <v>2012</v>
      </c>
      <c r="B2996" s="15" t="s">
        <v>71</v>
      </c>
      <c r="C2996" s="15" t="s">
        <v>3278</v>
      </c>
      <c r="D2996" s="24">
        <v>1200000</v>
      </c>
      <c r="E2996" t="str">
        <f>IF(D2996&lt;VLOOKUP(A2996,Min!A:B,2,FALSE),"Y","")</f>
        <v/>
      </c>
      <c r="F2996">
        <f>IF(AND(OR(s_tmchk="all",IF(ISERROR(MATCH(B2996,s_teams,0)),FALSE,TRUE)),OR(s_minsal="",s_minsal&lt;=D2996),OR(s_maxsal="",s_maxsal&gt;=D2996),OR(s_minyr="",s_minyr&lt;=A2996),OR(s_maxyr="",s_maxyr&gt;=A2996),OR(s_player="",s_player=C2996)),MAX(F$1:F2995)+1,0)</f>
        <v>0</v>
      </c>
    </row>
    <row r="2997" spans="1:6">
      <c r="A2997" s="20">
        <v>2012</v>
      </c>
      <c r="B2997" s="15" t="s">
        <v>71</v>
      </c>
      <c r="C2997" s="15" t="s">
        <v>505</v>
      </c>
      <c r="D2997" s="24">
        <v>1156320</v>
      </c>
      <c r="E2997" t="str">
        <f>IF(D2997&lt;VLOOKUP(A2997,Min!A:B,2,FALSE),"Y","")</f>
        <v/>
      </c>
      <c r="F2997">
        <f>IF(AND(OR(s_tmchk="all",IF(ISERROR(MATCH(B2997,s_teams,0)),FALSE,TRUE)),OR(s_minsal="",s_minsal&lt;=D2997),OR(s_maxsal="",s_maxsal&gt;=D2997),OR(s_minyr="",s_minyr&lt;=A2997),OR(s_maxyr="",s_maxyr&gt;=A2997),OR(s_player="",s_player=C2997)),MAX(F$1:F2996)+1,0)</f>
        <v>0</v>
      </c>
    </row>
    <row r="2998" spans="1:6">
      <c r="A2998" s="20">
        <v>2012</v>
      </c>
      <c r="B2998" s="15" t="s">
        <v>71</v>
      </c>
      <c r="C2998" s="15" t="s">
        <v>3941</v>
      </c>
      <c r="D2998" s="24">
        <v>1097520</v>
      </c>
      <c r="E2998" t="str">
        <f>IF(D2998&lt;VLOOKUP(A2998,Min!A:B,2,FALSE),"Y","")</f>
        <v/>
      </c>
      <c r="F2998">
        <f>IF(AND(OR(s_tmchk="all",IF(ISERROR(MATCH(B2998,s_teams,0)),FALSE,TRUE)),OR(s_minsal="",s_minsal&lt;=D2998),OR(s_maxsal="",s_maxsal&gt;=D2998),OR(s_minyr="",s_minyr&lt;=A2998),OR(s_maxyr="",s_maxyr&gt;=A2998),OR(s_player="",s_player=C2998)),MAX(F$1:F2997)+1,0)</f>
        <v>0</v>
      </c>
    </row>
    <row r="2999" spans="1:6">
      <c r="A2999" s="20">
        <v>2012</v>
      </c>
      <c r="B2999" s="15" t="s">
        <v>71</v>
      </c>
      <c r="C2999" s="15" t="s">
        <v>5915</v>
      </c>
      <c r="D2999" s="24">
        <v>475000</v>
      </c>
      <c r="E2999" t="str">
        <f>IF(D2999&lt;VLOOKUP(A2999,Min!A:B,2,FALSE),"Y","")</f>
        <v/>
      </c>
      <c r="F2999">
        <f>IF(AND(OR(s_tmchk="all",IF(ISERROR(MATCH(B2999,s_teams,0)),FALSE,TRUE)),OR(s_minsal="",s_minsal&lt;=D2999),OR(s_maxsal="",s_maxsal&gt;=D2999),OR(s_minyr="",s_minyr&lt;=A2999),OR(s_maxyr="",s_maxyr&gt;=A2999),OR(s_player="",s_player=C2999)),MAX(F$1:F2998)+1,0)</f>
        <v>0</v>
      </c>
    </row>
    <row r="3000" spans="1:6">
      <c r="A3000" s="20">
        <v>2012</v>
      </c>
      <c r="B3000" s="15" t="s">
        <v>73</v>
      </c>
      <c r="C3000" s="15" t="s">
        <v>3287</v>
      </c>
      <c r="D3000" s="24">
        <v>19269307</v>
      </c>
      <c r="E3000" t="str">
        <f>IF(D3000&lt;VLOOKUP(A3000,Min!A:B,2,FALSE),"Y","")</f>
        <v/>
      </c>
      <c r="F3000">
        <f>IF(AND(OR(s_tmchk="all",IF(ISERROR(MATCH(B3000,s_teams,0)),FALSE,TRUE)),OR(s_minsal="",s_minsal&lt;=D3000),OR(s_maxsal="",s_maxsal&gt;=D3000),OR(s_minyr="",s_minyr&lt;=A3000),OR(s_maxyr="",s_maxyr&gt;=A3000),OR(s_player="",s_player=C3000)),MAX(F$1:F2999)+1,0)</f>
        <v>0</v>
      </c>
    </row>
    <row r="3001" spans="1:6">
      <c r="A3001" s="20">
        <v>2012</v>
      </c>
      <c r="B3001" s="15" t="s">
        <v>73</v>
      </c>
      <c r="C3001" s="15" t="s">
        <v>157</v>
      </c>
      <c r="D3001" s="24">
        <v>18091770</v>
      </c>
      <c r="E3001" t="str">
        <f>IF(D3001&lt;VLOOKUP(A3001,Min!A:B,2,FALSE),"Y","")</f>
        <v/>
      </c>
      <c r="F3001">
        <f>IF(AND(OR(s_tmchk="all",IF(ISERROR(MATCH(B3001,s_teams,0)),FALSE,TRUE)),OR(s_minsal="",s_minsal&lt;=D3001),OR(s_maxsal="",s_maxsal&gt;=D3001),OR(s_minyr="",s_minyr&lt;=A3001),OR(s_maxyr="",s_maxyr&gt;=A3001),OR(s_player="",s_player=C3001)),MAX(F$1:F3000)+1,0)</f>
        <v>0</v>
      </c>
    </row>
    <row r="3002" spans="1:6">
      <c r="A3002" s="20">
        <v>2012</v>
      </c>
      <c r="B3002" s="15" t="s">
        <v>73</v>
      </c>
      <c r="C3002" s="15" t="s">
        <v>1978</v>
      </c>
      <c r="D3002" s="24">
        <v>11015850</v>
      </c>
      <c r="E3002" t="str">
        <f>IF(D3002&lt;VLOOKUP(A3002,Min!A:B,2,FALSE),"Y","")</f>
        <v/>
      </c>
      <c r="F3002">
        <f>IF(AND(OR(s_tmchk="all",IF(ISERROR(MATCH(B3002,s_teams,0)),FALSE,TRUE)),OR(s_minsal="",s_minsal&lt;=D3002),OR(s_maxsal="",s_maxsal&gt;=D3002),OR(s_minyr="",s_minyr&lt;=A3002),OR(s_maxyr="",s_maxyr&gt;=A3002),OR(s_player="",s_player=C3002)),MAX(F$1:F3001)+1,0)</f>
        <v>0</v>
      </c>
    </row>
    <row r="3003" spans="1:6">
      <c r="A3003" s="20">
        <v>2012</v>
      </c>
      <c r="B3003" s="15" t="s">
        <v>73</v>
      </c>
      <c r="C3003" s="15" t="s">
        <v>447</v>
      </c>
      <c r="D3003" s="24">
        <v>7800000</v>
      </c>
      <c r="E3003" t="str">
        <f>IF(D3003&lt;VLOOKUP(A3003,Min!A:B,2,FALSE),"Y","")</f>
        <v/>
      </c>
      <c r="F3003">
        <f>IF(AND(OR(s_tmchk="all",IF(ISERROR(MATCH(B3003,s_teams,0)),FALSE,TRUE)),OR(s_minsal="",s_minsal&lt;=D3003),OR(s_maxsal="",s_maxsal&gt;=D3003),OR(s_minyr="",s_minyr&lt;=A3003),OR(s_maxyr="",s_maxyr&gt;=A3003),OR(s_player="",s_player=C3003)),MAX(F$1:F3002)+1,0)</f>
        <v>0</v>
      </c>
    </row>
    <row r="3004" spans="1:6">
      <c r="A3004" s="20">
        <v>2012</v>
      </c>
      <c r="B3004" s="15" t="s">
        <v>73</v>
      </c>
      <c r="C3004" s="15" t="s">
        <v>710</v>
      </c>
      <c r="D3004" s="24">
        <v>6750000</v>
      </c>
      <c r="E3004" t="str">
        <f>IF(D3004&lt;VLOOKUP(A3004,Min!A:B,2,FALSE),"Y","")</f>
        <v/>
      </c>
      <c r="F3004">
        <f>IF(AND(OR(s_tmchk="all",IF(ISERROR(MATCH(B3004,s_teams,0)),FALSE,TRUE)),OR(s_minsal="",s_minsal&lt;=D3004),OR(s_maxsal="",s_maxsal&gt;=D3004),OR(s_minyr="",s_minyr&lt;=A3004),OR(s_maxyr="",s_maxyr&gt;=A3004),OR(s_player="",s_player=C3004)),MAX(F$1:F3003)+1,0)</f>
        <v>0</v>
      </c>
    </row>
    <row r="3005" spans="1:6">
      <c r="A3005" s="20">
        <v>2012</v>
      </c>
      <c r="B3005" s="15" t="s">
        <v>73</v>
      </c>
      <c r="C3005" s="15" t="s">
        <v>1980</v>
      </c>
      <c r="D3005" s="24">
        <v>6300000</v>
      </c>
      <c r="E3005" t="str">
        <f>IF(D3005&lt;VLOOKUP(A3005,Min!A:B,2,FALSE),"Y","")</f>
        <v/>
      </c>
      <c r="F3005">
        <f>IF(AND(OR(s_tmchk="all",IF(ISERROR(MATCH(B3005,s_teams,0)),FALSE,TRUE)),OR(s_minsal="",s_minsal&lt;=D3005),OR(s_maxsal="",s_maxsal&gt;=D3005),OR(s_minyr="",s_minyr&lt;=A3005),OR(s_maxyr="",s_maxyr&gt;=A3005),OR(s_player="",s_player=C3005)),MAX(F$1:F3004)+1,0)</f>
        <v>0</v>
      </c>
    </row>
    <row r="3006" spans="1:6">
      <c r="A3006" s="20">
        <v>2012</v>
      </c>
      <c r="B3006" s="15" t="s">
        <v>73</v>
      </c>
      <c r="C3006" s="15" t="s">
        <v>2316</v>
      </c>
      <c r="D3006" s="24">
        <v>5395000</v>
      </c>
      <c r="E3006" t="str">
        <f>IF(D3006&lt;VLOOKUP(A3006,Min!A:B,2,FALSE),"Y","")</f>
        <v/>
      </c>
      <c r="F3006">
        <f>IF(AND(OR(s_tmchk="all",IF(ISERROR(MATCH(B3006,s_teams,0)),FALSE,TRUE)),OR(s_minsal="",s_minsal&lt;=D3006),OR(s_maxsal="",s_maxsal&gt;=D3006),OR(s_minyr="",s_minyr&lt;=A3006),OR(s_maxyr="",s_maxyr&gt;=A3006),OR(s_player="",s_player=C3006)),MAX(F$1:F3005)+1,0)</f>
        <v>0</v>
      </c>
    </row>
    <row r="3007" spans="1:6">
      <c r="A3007" s="20">
        <v>2012</v>
      </c>
      <c r="B3007" s="15" t="s">
        <v>73</v>
      </c>
      <c r="C3007" s="15" t="s">
        <v>3038</v>
      </c>
      <c r="D3007" s="24">
        <v>3500000</v>
      </c>
      <c r="E3007" t="str">
        <f>IF(D3007&lt;VLOOKUP(A3007,Min!A:B,2,FALSE),"Y","")</f>
        <v/>
      </c>
      <c r="F3007">
        <f>IF(AND(OR(s_tmchk="all",IF(ISERROR(MATCH(B3007,s_teams,0)),FALSE,TRUE)),OR(s_minsal="",s_minsal&lt;=D3007),OR(s_maxsal="",s_maxsal&gt;=D3007),OR(s_minyr="",s_minyr&lt;=A3007),OR(s_maxyr="",s_maxyr&gt;=A3007),OR(s_player="",s_player=C3007)),MAX(F$1:F3006)+1,0)</f>
        <v>0</v>
      </c>
    </row>
    <row r="3008" spans="1:6">
      <c r="A3008" s="20">
        <v>2012</v>
      </c>
      <c r="B3008" s="15" t="s">
        <v>73</v>
      </c>
      <c r="C3008" s="15" t="s">
        <v>3300</v>
      </c>
      <c r="D3008" s="24">
        <v>2446600</v>
      </c>
      <c r="E3008" t="str">
        <f>IF(D3008&lt;VLOOKUP(A3008,Min!A:B,2,FALSE),"Y","")</f>
        <v/>
      </c>
      <c r="F3008">
        <f>IF(AND(OR(s_tmchk="all",IF(ISERROR(MATCH(B3008,s_teams,0)),FALSE,TRUE)),OR(s_minsal="",s_minsal&lt;=D3008),OR(s_maxsal="",s_maxsal&gt;=D3008),OR(s_minyr="",s_minyr&lt;=A3008),OR(s_maxyr="",s_maxyr&gt;=A3008),OR(s_player="",s_player=C3008)),MAX(F$1:F3007)+1,0)</f>
        <v>0</v>
      </c>
    </row>
    <row r="3009" spans="1:6">
      <c r="A3009" s="20">
        <v>2012</v>
      </c>
      <c r="B3009" s="15" t="s">
        <v>73</v>
      </c>
      <c r="C3009" s="15" t="s">
        <v>998</v>
      </c>
      <c r="D3009" s="24">
        <v>2244601</v>
      </c>
      <c r="E3009" t="str">
        <f>IF(D3009&lt;VLOOKUP(A3009,Min!A:B,2,FALSE),"Y","")</f>
        <v/>
      </c>
      <c r="F3009">
        <f>IF(AND(OR(s_tmchk="all",IF(ISERROR(MATCH(B3009,s_teams,0)),FALSE,TRUE)),OR(s_minsal="",s_minsal&lt;=D3009),OR(s_maxsal="",s_maxsal&gt;=D3009),OR(s_minyr="",s_minyr&lt;=A3009),OR(s_maxyr="",s_maxyr&gt;=A3009),OR(s_player="",s_player=C3009)),MAX(F$1:F3008)+1,0)</f>
        <v>0</v>
      </c>
    </row>
    <row r="3010" spans="1:6">
      <c r="A3010" s="20">
        <v>2012</v>
      </c>
      <c r="B3010" s="15" t="s">
        <v>73</v>
      </c>
      <c r="C3010" s="15" t="s">
        <v>1670</v>
      </c>
      <c r="D3010" s="24">
        <v>1160000</v>
      </c>
      <c r="E3010" t="str">
        <f>IF(D3010&lt;VLOOKUP(A3010,Min!A:B,2,FALSE),"Y","")</f>
        <v/>
      </c>
      <c r="F3010">
        <f>IF(AND(OR(s_tmchk="all",IF(ISERROR(MATCH(B3010,s_teams,0)),FALSE,TRUE)),OR(s_minsal="",s_minsal&lt;=D3010),OR(s_maxsal="",s_maxsal&gt;=D3010),OR(s_minyr="",s_minyr&lt;=A3010),OR(s_maxyr="",s_maxyr&gt;=A3010),OR(s_player="",s_player=C3010)),MAX(F$1:F3009)+1,0)</f>
        <v>0</v>
      </c>
    </row>
    <row r="3011" spans="1:6">
      <c r="A3011" s="20">
        <v>2012</v>
      </c>
      <c r="B3011" s="15" t="s">
        <v>73</v>
      </c>
      <c r="C3011" s="15" t="s">
        <v>3365</v>
      </c>
      <c r="D3011" s="24">
        <v>1105560</v>
      </c>
      <c r="E3011" t="str">
        <f>IF(D3011&lt;VLOOKUP(A3011,Min!A:B,2,FALSE),"Y","")</f>
        <v/>
      </c>
      <c r="F3011">
        <f>IF(AND(OR(s_tmchk="all",IF(ISERROR(MATCH(B3011,s_teams,0)),FALSE,TRUE)),OR(s_minsal="",s_minsal&lt;=D3011),OR(s_maxsal="",s_maxsal&gt;=D3011),OR(s_minyr="",s_minyr&lt;=A3011),OR(s_maxyr="",s_maxyr&gt;=A3011),OR(s_player="",s_player=C3011)),MAX(F$1:F3010)+1,0)</f>
        <v>0</v>
      </c>
    </row>
    <row r="3012" spans="1:6">
      <c r="A3012" s="20">
        <v>2012</v>
      </c>
      <c r="B3012" s="15" t="s">
        <v>73</v>
      </c>
      <c r="C3012" s="15" t="s">
        <v>6160</v>
      </c>
      <c r="D3012" s="24">
        <v>992680</v>
      </c>
      <c r="E3012" t="str">
        <f>IF(D3012&lt;VLOOKUP(A3012,Min!A:B,2,FALSE),"Y","")</f>
        <v/>
      </c>
      <c r="F3012">
        <f>IF(AND(OR(s_tmchk="all",IF(ISERROR(MATCH(B3012,s_teams,0)),FALSE,TRUE)),OR(s_minsal="",s_minsal&lt;=D3012),OR(s_maxsal="",s_maxsal&gt;=D3012),OR(s_minyr="",s_minyr&lt;=A3012),OR(s_maxyr="",s_maxyr&gt;=A3012),OR(s_player="",s_player=C3012)),MAX(F$1:F3011)+1,0)</f>
        <v>0</v>
      </c>
    </row>
    <row r="3013" spans="1:6">
      <c r="A3013" s="20">
        <v>2012</v>
      </c>
      <c r="B3013" s="15" t="s">
        <v>73</v>
      </c>
      <c r="C3013" s="15" t="s">
        <v>1212</v>
      </c>
      <c r="D3013" s="24">
        <v>522486</v>
      </c>
      <c r="E3013" t="str">
        <f>IF(D3013&lt;VLOOKUP(A3013,Min!A:B,2,FALSE),"Y","")</f>
        <v/>
      </c>
      <c r="F3013">
        <f>IF(AND(OR(s_tmchk="all",IF(ISERROR(MATCH(B3013,s_teams,0)),FALSE,TRUE)),OR(s_minsal="",s_minsal&lt;=D3013),OR(s_maxsal="",s_maxsal&gt;=D3013),OR(s_minyr="",s_minyr&lt;=A3013),OR(s_maxyr="",s_maxyr&gt;=A3013),OR(s_player="",s_player=C3013)),MAX(F$1:F3012)+1,0)</f>
        <v>0</v>
      </c>
    </row>
    <row r="3014" spans="1:6">
      <c r="A3014" s="20">
        <v>2012</v>
      </c>
      <c r="B3014" s="15" t="s">
        <v>73</v>
      </c>
      <c r="C3014" s="15" t="s">
        <v>996</v>
      </c>
      <c r="D3014" s="24">
        <v>473604</v>
      </c>
      <c r="E3014" t="str">
        <f>IF(D3014&lt;VLOOKUP(A3014,Min!A:B,2,FALSE),"Y","")</f>
        <v/>
      </c>
      <c r="F3014">
        <f>IF(AND(OR(s_tmchk="all",IF(ISERROR(MATCH(B3014,s_teams,0)),FALSE,TRUE)),OR(s_minsal="",s_minsal&lt;=D3014),OR(s_maxsal="",s_maxsal&gt;=D3014),OR(s_minyr="",s_minyr&lt;=A3014),OR(s_maxyr="",s_maxyr&gt;=A3014),OR(s_player="",s_player=C3014)),MAX(F$1:F3013)+1,0)</f>
        <v>0</v>
      </c>
    </row>
    <row r="3015" spans="1:6">
      <c r="A3015" s="20">
        <v>2012</v>
      </c>
      <c r="B3015" s="15" t="s">
        <v>73</v>
      </c>
      <c r="C3015" s="15" t="s">
        <v>554</v>
      </c>
      <c r="D3015" s="24">
        <v>473604</v>
      </c>
      <c r="E3015" t="str">
        <f>IF(D3015&lt;VLOOKUP(A3015,Min!A:B,2,FALSE),"Y","")</f>
        <v/>
      </c>
      <c r="F3015">
        <f>IF(AND(OR(s_tmchk="all",IF(ISERROR(MATCH(B3015,s_teams,0)),FALSE,TRUE)),OR(s_minsal="",s_minsal&lt;=D3015),OR(s_maxsal="",s_maxsal&gt;=D3015),OR(s_minyr="",s_minyr&lt;=A3015),OR(s_maxyr="",s_maxyr&gt;=A3015),OR(s_player="",s_player=C3015)),MAX(F$1:F3014)+1,0)</f>
        <v>0</v>
      </c>
    </row>
    <row r="3016" spans="1:6">
      <c r="A3016" s="20">
        <v>2012</v>
      </c>
      <c r="B3016" s="15" t="s">
        <v>73</v>
      </c>
      <c r="C3016" s="15" t="s">
        <v>5482</v>
      </c>
      <c r="D3016" s="24">
        <v>414443</v>
      </c>
      <c r="E3016" t="str">
        <f>IF(D3016&lt;VLOOKUP(A3016,Min!A:B,2,FALSE),"Y","")</f>
        <v>Y</v>
      </c>
      <c r="F3016">
        <f>IF(AND(OR(s_tmchk="all",IF(ISERROR(MATCH(B3016,s_teams,0)),FALSE,TRUE)),OR(s_minsal="",s_minsal&lt;=D3016),OR(s_maxsal="",s_maxsal&gt;=D3016),OR(s_minyr="",s_minyr&lt;=A3016),OR(s_maxyr="",s_maxyr&gt;=A3016),OR(s_player="",s_player=C3016)),MAX(F$1:F3015)+1,0)</f>
        <v>0</v>
      </c>
    </row>
    <row r="3017" spans="1:6">
      <c r="A3017" s="20">
        <v>2012</v>
      </c>
      <c r="B3017" s="15" t="s">
        <v>75</v>
      </c>
      <c r="C3017" s="15" t="s">
        <v>1223</v>
      </c>
      <c r="D3017" s="24">
        <v>17059727</v>
      </c>
      <c r="E3017" t="str">
        <f>IF(D3017&lt;VLOOKUP(A3017,Min!A:B,2,FALSE),"Y","")</f>
        <v/>
      </c>
      <c r="F3017">
        <f>IF(AND(OR(s_tmchk="all",IF(ISERROR(MATCH(B3017,s_teams,0)),FALSE,TRUE)),OR(s_minsal="",s_minsal&lt;=D3017),OR(s_maxsal="",s_maxsal&gt;=D3017),OR(s_minyr="",s_minyr&lt;=A3017),OR(s_maxyr="",s_maxyr&gt;=A3017),OR(s_player="",s_player=C3017)),MAX(F$1:F3016)+1,0)</f>
        <v>0</v>
      </c>
    </row>
    <row r="3018" spans="1:6">
      <c r="A3018" s="20">
        <v>2012</v>
      </c>
      <c r="B3018" s="15" t="s">
        <v>75</v>
      </c>
      <c r="C3018" s="15" t="s">
        <v>567</v>
      </c>
      <c r="D3018" s="24">
        <v>13531750</v>
      </c>
      <c r="E3018" t="str">
        <f>IF(D3018&lt;VLOOKUP(A3018,Min!A:B,2,FALSE),"Y","")</f>
        <v/>
      </c>
      <c r="F3018">
        <f>IF(AND(OR(s_tmchk="all",IF(ISERROR(MATCH(B3018,s_teams,0)),FALSE,TRUE)),OR(s_minsal="",s_minsal&lt;=D3018),OR(s_maxsal="",s_maxsal&gt;=D3018),OR(s_minyr="",s_minyr&lt;=A3018),OR(s_maxyr="",s_maxyr&gt;=A3018),OR(s_player="",s_player=C3018)),MAX(F$1:F3017)+1,0)</f>
        <v>0</v>
      </c>
    </row>
    <row r="3019" spans="1:6">
      <c r="A3019" s="20">
        <v>2012</v>
      </c>
      <c r="B3019" s="15" t="s">
        <v>75</v>
      </c>
      <c r="C3019" s="15" t="s">
        <v>215</v>
      </c>
      <c r="D3019" s="24">
        <v>7478261</v>
      </c>
      <c r="E3019" t="str">
        <f>IF(D3019&lt;VLOOKUP(A3019,Min!A:B,2,FALSE),"Y","")</f>
        <v/>
      </c>
      <c r="F3019">
        <f>IF(AND(OR(s_tmchk="all",IF(ISERROR(MATCH(B3019,s_teams,0)),FALSE,TRUE)),OR(s_minsal="",s_minsal&lt;=D3019),OR(s_maxsal="",s_maxsal&gt;=D3019),OR(s_minyr="",s_minyr&lt;=A3019),OR(s_maxyr="",s_maxyr&gt;=A3019),OR(s_player="",s_player=C3019)),MAX(F$1:F3018)+1,0)</f>
        <v>0</v>
      </c>
    </row>
    <row r="3020" spans="1:6">
      <c r="A3020" s="20">
        <v>2012</v>
      </c>
      <c r="B3020" s="15" t="s">
        <v>75</v>
      </c>
      <c r="C3020" s="15" t="s">
        <v>4575</v>
      </c>
      <c r="D3020" s="24">
        <v>6650000</v>
      </c>
      <c r="E3020" t="str">
        <f>IF(D3020&lt;VLOOKUP(A3020,Min!A:B,2,FALSE),"Y","")</f>
        <v/>
      </c>
      <c r="F3020">
        <f>IF(AND(OR(s_tmchk="all",IF(ISERROR(MATCH(B3020,s_teams,0)),FALSE,TRUE)),OR(s_minsal="",s_minsal&lt;=D3020),OR(s_maxsal="",s_maxsal&gt;=D3020),OR(s_minyr="",s_minyr&lt;=A3020),OR(s_maxyr="",s_maxyr&gt;=A3020),OR(s_player="",s_player=C3020)),MAX(F$1:F3019)+1,0)</f>
        <v>0</v>
      </c>
    </row>
    <row r="3021" spans="1:6">
      <c r="A3021" s="20">
        <v>2012</v>
      </c>
      <c r="B3021" s="15" t="s">
        <v>75</v>
      </c>
      <c r="C3021" s="15" t="s">
        <v>1976</v>
      </c>
      <c r="D3021" s="24">
        <v>5176000</v>
      </c>
      <c r="E3021" t="str">
        <f>IF(D3021&lt;VLOOKUP(A3021,Min!A:B,2,FALSE),"Y","")</f>
        <v/>
      </c>
      <c r="F3021">
        <f>IF(AND(OR(s_tmchk="all",IF(ISERROR(MATCH(B3021,s_teams,0)),FALSE,TRUE)),OR(s_minsal="",s_minsal&lt;=D3021),OR(s_maxsal="",s_maxsal&gt;=D3021),OR(s_minyr="",s_minyr&lt;=A3021),OR(s_maxyr="",s_maxyr&gt;=A3021),OR(s_player="",s_player=C3021)),MAX(F$1:F3020)+1,0)</f>
        <v>0</v>
      </c>
    </row>
    <row r="3022" spans="1:6">
      <c r="A3022" s="20">
        <v>2012</v>
      </c>
      <c r="B3022" s="15" t="s">
        <v>75</v>
      </c>
      <c r="C3022" s="15" t="s">
        <v>170</v>
      </c>
      <c r="D3022" s="24">
        <v>4947840</v>
      </c>
      <c r="E3022" t="str">
        <f>IF(D3022&lt;VLOOKUP(A3022,Min!A:B,2,FALSE),"Y","")</f>
        <v/>
      </c>
      <c r="F3022">
        <f>IF(AND(OR(s_tmchk="all",IF(ISERROR(MATCH(B3022,s_teams,0)),FALSE,TRUE)),OR(s_minsal="",s_minsal&lt;=D3022),OR(s_maxsal="",s_maxsal&gt;=D3022),OR(s_minyr="",s_minyr&lt;=A3022),OR(s_maxyr="",s_maxyr&gt;=A3022),OR(s_player="",s_player=C3022)),MAX(F$1:F3021)+1,0)</f>
        <v>0</v>
      </c>
    </row>
    <row r="3023" spans="1:6">
      <c r="A3023" s="20">
        <v>2012</v>
      </c>
      <c r="B3023" s="15" t="s">
        <v>75</v>
      </c>
      <c r="C3023" s="15" t="s">
        <v>275</v>
      </c>
      <c r="D3023" s="24">
        <v>4051024</v>
      </c>
      <c r="E3023" t="str">
        <f>IF(D3023&lt;VLOOKUP(A3023,Min!A:B,2,FALSE),"Y","")</f>
        <v/>
      </c>
      <c r="F3023">
        <f>IF(AND(OR(s_tmchk="all",IF(ISERROR(MATCH(B3023,s_teams,0)),FALSE,TRUE)),OR(s_minsal="",s_minsal&lt;=D3023),OR(s_maxsal="",s_maxsal&gt;=D3023),OR(s_minyr="",s_minyr&lt;=A3023),OR(s_maxyr="",s_maxyr&gt;=A3023),OR(s_player="",s_player=C3023)),MAX(F$1:F3022)+1,0)</f>
        <v>0</v>
      </c>
    </row>
    <row r="3024" spans="1:6">
      <c r="A3024" s="20">
        <v>2012</v>
      </c>
      <c r="B3024" s="15" t="s">
        <v>75</v>
      </c>
      <c r="C3024" s="15" t="s">
        <v>992</v>
      </c>
      <c r="D3024" s="24">
        <v>1741440</v>
      </c>
      <c r="E3024" t="str">
        <f>IF(D3024&lt;VLOOKUP(A3024,Min!A:B,2,FALSE),"Y","")</f>
        <v/>
      </c>
      <c r="F3024">
        <f>IF(AND(OR(s_tmchk="all",IF(ISERROR(MATCH(B3024,s_teams,0)),FALSE,TRUE)),OR(s_minsal="",s_minsal&lt;=D3024),OR(s_maxsal="",s_maxsal&gt;=D3024),OR(s_minyr="",s_minyr&lt;=A3024),OR(s_maxyr="",s_maxyr&gt;=A3024),OR(s_player="",s_player=C3024)),MAX(F$1:F3023)+1,0)</f>
        <v>0</v>
      </c>
    </row>
    <row r="3025" spans="1:6">
      <c r="A3025" s="20">
        <v>2012</v>
      </c>
      <c r="B3025" s="15" t="s">
        <v>75</v>
      </c>
      <c r="C3025" s="15" t="s">
        <v>1134</v>
      </c>
      <c r="D3025" s="24">
        <v>1645400</v>
      </c>
      <c r="E3025" t="str">
        <f>IF(D3025&lt;VLOOKUP(A3025,Min!A:B,2,FALSE),"Y","")</f>
        <v/>
      </c>
      <c r="F3025">
        <f>IF(AND(OR(s_tmchk="all",IF(ISERROR(MATCH(B3025,s_teams,0)),FALSE,TRUE)),OR(s_minsal="",s_minsal&lt;=D3025),OR(s_maxsal="",s_maxsal&gt;=D3025),OR(s_minyr="",s_minyr&lt;=A3025),OR(s_maxyr="",s_maxyr&gt;=A3025),OR(s_player="",s_player=C3025)),MAX(F$1:F3024)+1,0)</f>
        <v>0</v>
      </c>
    </row>
    <row r="3026" spans="1:6">
      <c r="A3026" s="20">
        <v>2012</v>
      </c>
      <c r="B3026" s="15" t="s">
        <v>75</v>
      </c>
      <c r="C3026" s="15" t="s">
        <v>4837</v>
      </c>
      <c r="D3026" s="24">
        <v>1404960</v>
      </c>
      <c r="E3026" t="str">
        <f>IF(D3026&lt;VLOOKUP(A3026,Min!A:B,2,FALSE),"Y","")</f>
        <v/>
      </c>
      <c r="F3026">
        <f>IF(AND(OR(s_tmchk="all",IF(ISERROR(MATCH(B3026,s_teams,0)),FALSE,TRUE)),OR(s_minsal="",s_minsal&lt;=D3026),OR(s_maxsal="",s_maxsal&gt;=D3026),OR(s_minyr="",s_minyr&lt;=A3026),OR(s_maxyr="",s_maxyr&gt;=A3026),OR(s_player="",s_player=C3026)),MAX(F$1:F3025)+1,0)</f>
        <v>0</v>
      </c>
    </row>
    <row r="3027" spans="1:6">
      <c r="A3027" s="20">
        <v>2012</v>
      </c>
      <c r="B3027" s="15" t="s">
        <v>75</v>
      </c>
      <c r="C3027" s="15" t="s">
        <v>6091</v>
      </c>
      <c r="D3027" s="24">
        <v>1352181</v>
      </c>
      <c r="E3027" t="str">
        <f>IF(D3027&lt;VLOOKUP(A3027,Min!A:B,2,FALSE),"Y","")</f>
        <v/>
      </c>
      <c r="F3027">
        <f>IF(AND(OR(s_tmchk="all",IF(ISERROR(MATCH(B3027,s_teams,0)),FALSE,TRUE)),OR(s_minsal="",s_minsal&lt;=D3027),OR(s_maxsal="",s_maxsal&gt;=D3027),OR(s_minyr="",s_minyr&lt;=A3027),OR(s_maxyr="",s_maxyr&gt;=A3027),OR(s_player="",s_player=C3027)),MAX(F$1:F3026)+1,0)</f>
        <v>0</v>
      </c>
    </row>
    <row r="3028" spans="1:6">
      <c r="A3028" s="20">
        <v>2012</v>
      </c>
      <c r="B3028" s="15" t="s">
        <v>75</v>
      </c>
      <c r="C3028" s="15" t="s">
        <v>511</v>
      </c>
      <c r="D3028" s="24">
        <v>854389</v>
      </c>
      <c r="E3028" t="str">
        <f>IF(D3028&lt;VLOOKUP(A3028,Min!A:B,2,FALSE),"Y","")</f>
        <v/>
      </c>
      <c r="F3028">
        <f>IF(AND(OR(s_tmchk="all",IF(ISERROR(MATCH(B3028,s_teams,0)),FALSE,TRUE)),OR(s_minsal="",s_minsal&lt;=D3028),OR(s_maxsal="",s_maxsal&gt;=D3028),OR(s_minyr="",s_minyr&lt;=A3028),OR(s_maxyr="",s_maxyr&gt;=A3028),OR(s_player="",s_player=C3028)),MAX(F$1:F3027)+1,0)</f>
        <v>0</v>
      </c>
    </row>
    <row r="3029" spans="1:6">
      <c r="A3029" s="20">
        <v>2012</v>
      </c>
      <c r="B3029" s="15" t="s">
        <v>75</v>
      </c>
      <c r="C3029" s="15" t="s">
        <v>670</v>
      </c>
      <c r="D3029" s="24">
        <v>473604</v>
      </c>
      <c r="E3029" t="str">
        <f>IF(D3029&lt;VLOOKUP(A3029,Min!A:B,2,FALSE),"Y","")</f>
        <v/>
      </c>
      <c r="F3029">
        <f>IF(AND(OR(s_tmchk="all",IF(ISERROR(MATCH(B3029,s_teams,0)),FALSE,TRUE)),OR(s_minsal="",s_minsal&lt;=D3029),OR(s_maxsal="",s_maxsal&gt;=D3029),OR(s_minyr="",s_minyr&lt;=A3029),OR(s_maxyr="",s_maxyr&gt;=A3029),OR(s_player="",s_player=C3029)),MAX(F$1:F3028)+1,0)</f>
        <v>0</v>
      </c>
    </row>
    <row r="3030" spans="1:6">
      <c r="A3030" s="20">
        <v>2012</v>
      </c>
      <c r="B3030" s="15" t="s">
        <v>75</v>
      </c>
      <c r="C3030" s="15" t="s">
        <v>5075</v>
      </c>
      <c r="D3030" s="24">
        <v>305792</v>
      </c>
      <c r="E3030" t="str">
        <f>IF(D3030&lt;VLOOKUP(A3030,Min!A:B,2,FALSE),"Y","")</f>
        <v>Y</v>
      </c>
      <c r="F3030">
        <f>IF(AND(OR(s_tmchk="all",IF(ISERROR(MATCH(B3030,s_teams,0)),FALSE,TRUE)),OR(s_minsal="",s_minsal&lt;=D3030),OR(s_maxsal="",s_maxsal&gt;=D3030),OR(s_minyr="",s_minyr&lt;=A3030),OR(s_maxyr="",s_maxyr&gt;=A3030),OR(s_player="",s_player=C3030)),MAX(F$1:F3029)+1,0)</f>
        <v>0</v>
      </c>
    </row>
    <row r="3031" spans="1:6">
      <c r="A3031" s="20">
        <v>2012</v>
      </c>
      <c r="B3031" s="15" t="s">
        <v>76</v>
      </c>
      <c r="C3031" s="15" t="s">
        <v>812</v>
      </c>
      <c r="D3031" s="24">
        <v>18300000</v>
      </c>
      <c r="E3031" t="str">
        <f>IF(D3031&lt;VLOOKUP(A3031,Min!A:B,2,FALSE),"Y","")</f>
        <v/>
      </c>
      <c r="F3031">
        <f>IF(AND(OR(s_tmchk="all",IF(ISERROR(MATCH(B3031,s_teams,0)),FALSE,TRUE)),OR(s_minsal="",s_minsal&lt;=D3031),OR(s_maxsal="",s_maxsal&gt;=D3031),OR(s_minyr="",s_minyr&lt;=A3031),OR(s_maxyr="",s_maxyr&gt;=A3031),OR(s_player="",s_player=C3031)),MAX(F$1:F3030)+1,0)</f>
        <v>0</v>
      </c>
    </row>
    <row r="3032" spans="1:6">
      <c r="A3032" s="20">
        <v>2012</v>
      </c>
      <c r="B3032" s="15" t="s">
        <v>76</v>
      </c>
      <c r="C3032" s="15" t="s">
        <v>1999</v>
      </c>
      <c r="D3032" s="24">
        <v>11689062</v>
      </c>
      <c r="E3032" t="str">
        <f>IF(D3032&lt;VLOOKUP(A3032,Min!A:B,2,FALSE),"Y","")</f>
        <v/>
      </c>
      <c r="F3032">
        <f>IF(AND(OR(s_tmchk="all",IF(ISERROR(MATCH(B3032,s_teams,0)),FALSE,TRUE)),OR(s_minsal="",s_minsal&lt;=D3032),OR(s_maxsal="",s_maxsal&gt;=D3032),OR(s_minyr="",s_minyr&lt;=A3032),OR(s_maxyr="",s_maxyr&gt;=A3032),OR(s_player="",s_player=C3032)),MAX(F$1:F3031)+1,0)</f>
        <v>0</v>
      </c>
    </row>
    <row r="3033" spans="1:6">
      <c r="A3033" s="20">
        <v>2012</v>
      </c>
      <c r="B3033" s="15" t="s">
        <v>76</v>
      </c>
      <c r="C3033" s="15" t="s">
        <v>1520</v>
      </c>
      <c r="D3033" s="24">
        <v>6790640</v>
      </c>
      <c r="E3033" t="str">
        <f>IF(D3033&lt;VLOOKUP(A3033,Min!A:B,2,FALSE),"Y","")</f>
        <v/>
      </c>
      <c r="F3033">
        <f>IF(AND(OR(s_tmchk="all",IF(ISERROR(MATCH(B3033,s_teams,0)),FALSE,TRUE)),OR(s_minsal="",s_minsal&lt;=D3033),OR(s_maxsal="",s_maxsal&gt;=D3033),OR(s_minyr="",s_minyr&lt;=A3033),OR(s_maxyr="",s_maxyr&gt;=A3033),OR(s_player="",s_player=C3033)),MAX(F$1:F3032)+1,0)</f>
        <v>0</v>
      </c>
    </row>
    <row r="3034" spans="1:6">
      <c r="A3034" s="20">
        <v>2012</v>
      </c>
      <c r="B3034" s="15" t="s">
        <v>76</v>
      </c>
      <c r="C3034" s="15" t="s">
        <v>4002</v>
      </c>
      <c r="D3034" s="24">
        <v>6500000</v>
      </c>
      <c r="E3034" t="str">
        <f>IF(D3034&lt;VLOOKUP(A3034,Min!A:B,2,FALSE),"Y","")</f>
        <v/>
      </c>
      <c r="F3034">
        <f>IF(AND(OR(s_tmchk="all",IF(ISERROR(MATCH(B3034,s_teams,0)),FALSE,TRUE)),OR(s_minsal="",s_minsal&lt;=D3034),OR(s_maxsal="",s_maxsal&gt;=D3034),OR(s_minyr="",s_minyr&lt;=A3034),OR(s_maxyr="",s_maxyr&gt;=A3034),OR(s_player="",s_player=C3034)),MAX(F$1:F3033)+1,0)</f>
        <v>0</v>
      </c>
    </row>
    <row r="3035" spans="1:6">
      <c r="A3035" s="20">
        <v>2012</v>
      </c>
      <c r="B3035" s="15" t="s">
        <v>76</v>
      </c>
      <c r="C3035" s="15" t="s">
        <v>2376</v>
      </c>
      <c r="D3035" s="24">
        <v>6000000</v>
      </c>
      <c r="E3035" t="str">
        <f>IF(D3035&lt;VLOOKUP(A3035,Min!A:B,2,FALSE),"Y","")</f>
        <v/>
      </c>
      <c r="F3035">
        <f>IF(AND(OR(s_tmchk="all",IF(ISERROR(MATCH(B3035,s_teams,0)),FALSE,TRUE)),OR(s_minsal="",s_minsal&lt;=D3035),OR(s_maxsal="",s_maxsal&gt;=D3035),OR(s_minyr="",s_minyr&lt;=A3035),OR(s_maxyr="",s_maxyr&gt;=A3035),OR(s_player="",s_player=C3035)),MAX(F$1:F3034)+1,0)</f>
        <v>0</v>
      </c>
    </row>
    <row r="3036" spans="1:6">
      <c r="A3036" s="20">
        <v>2012</v>
      </c>
      <c r="B3036" s="15" t="s">
        <v>76</v>
      </c>
      <c r="C3036" s="15" t="s">
        <v>360</v>
      </c>
      <c r="D3036" s="24">
        <v>5600000</v>
      </c>
      <c r="E3036" t="str">
        <f>IF(D3036&lt;VLOOKUP(A3036,Min!A:B,2,FALSE),"Y","")</f>
        <v/>
      </c>
      <c r="F3036">
        <f>IF(AND(OR(s_tmchk="all",IF(ISERROR(MATCH(B3036,s_teams,0)),FALSE,TRUE)),OR(s_minsal="",s_minsal&lt;=D3036),OR(s_maxsal="",s_maxsal&gt;=D3036),OR(s_minyr="",s_minyr&lt;=A3036),OR(s_maxyr="",s_maxyr&gt;=A3036),OR(s_player="",s_player=C3036)),MAX(F$1:F3035)+1,0)</f>
        <v>0</v>
      </c>
    </row>
    <row r="3037" spans="1:6">
      <c r="A3037" s="20">
        <v>2012</v>
      </c>
      <c r="B3037" s="15" t="s">
        <v>76</v>
      </c>
      <c r="C3037" s="15" t="s">
        <v>4424</v>
      </c>
      <c r="D3037" s="24">
        <v>5300000</v>
      </c>
      <c r="E3037" t="str">
        <f>IF(D3037&lt;VLOOKUP(A3037,Min!A:B,2,FALSE),"Y","")</f>
        <v/>
      </c>
      <c r="F3037">
        <f>IF(AND(OR(s_tmchk="all",IF(ISERROR(MATCH(B3037,s_teams,0)),FALSE,TRUE)),OR(s_minsal="",s_minsal&lt;=D3037),OR(s_maxsal="",s_maxsal&gt;=D3037),OR(s_minyr="",s_minyr&lt;=A3037),OR(s_maxyr="",s_maxyr&gt;=A3037),OR(s_player="",s_player=C3037)),MAX(F$1:F3036)+1,0)</f>
        <v>0</v>
      </c>
    </row>
    <row r="3038" spans="1:6">
      <c r="A3038" s="20">
        <v>2012</v>
      </c>
      <c r="B3038" s="15" t="s">
        <v>76</v>
      </c>
      <c r="C3038" s="15" t="s">
        <v>1534</v>
      </c>
      <c r="D3038" s="24">
        <v>4250000</v>
      </c>
      <c r="E3038" t="str">
        <f>IF(D3038&lt;VLOOKUP(A3038,Min!A:B,2,FALSE),"Y","")</f>
        <v/>
      </c>
      <c r="F3038">
        <f>IF(AND(OR(s_tmchk="all",IF(ISERROR(MATCH(B3038,s_teams,0)),FALSE,TRUE)),OR(s_minsal="",s_minsal&lt;=D3038),OR(s_maxsal="",s_maxsal&gt;=D3038),OR(s_minyr="",s_minyr&lt;=A3038),OR(s_maxyr="",s_maxyr&gt;=A3038),OR(s_player="",s_player=C3038)),MAX(F$1:F3037)+1,0)</f>
        <v>0</v>
      </c>
    </row>
    <row r="3039" spans="1:6">
      <c r="A3039" s="20">
        <v>2012</v>
      </c>
      <c r="B3039" s="15" t="s">
        <v>76</v>
      </c>
      <c r="C3039" s="15" t="s">
        <v>4242</v>
      </c>
      <c r="D3039" s="24">
        <v>4000000</v>
      </c>
      <c r="E3039" t="str">
        <f>IF(D3039&lt;VLOOKUP(A3039,Min!A:B,2,FALSE),"Y","")</f>
        <v/>
      </c>
      <c r="F3039">
        <f>IF(AND(OR(s_tmchk="all",IF(ISERROR(MATCH(B3039,s_teams,0)),FALSE,TRUE)),OR(s_minsal="",s_minsal&lt;=D3039),OR(s_maxsal="",s_maxsal&gt;=D3039),OR(s_minyr="",s_minyr&lt;=A3039),OR(s_maxyr="",s_maxyr&gt;=A3039),OR(s_player="",s_player=C3039)),MAX(F$1:F3038)+1,0)</f>
        <v>0</v>
      </c>
    </row>
    <row r="3040" spans="1:6">
      <c r="A3040" s="20">
        <v>2012</v>
      </c>
      <c r="B3040" s="15" t="s">
        <v>76</v>
      </c>
      <c r="C3040" s="15" t="s">
        <v>2092</v>
      </c>
      <c r="D3040" s="24">
        <v>3500000</v>
      </c>
      <c r="E3040" t="str">
        <f>IF(D3040&lt;VLOOKUP(A3040,Min!A:B,2,FALSE),"Y","")</f>
        <v/>
      </c>
      <c r="F3040">
        <f>IF(AND(OR(s_tmchk="all",IF(ISERROR(MATCH(B3040,s_teams,0)),FALSE,TRUE)),OR(s_minsal="",s_minsal&lt;=D3040),OR(s_maxsal="",s_maxsal&gt;=D3040),OR(s_minyr="",s_minyr&lt;=A3040),OR(s_maxyr="",s_maxyr&gt;=A3040),OR(s_player="",s_player=C3040)),MAX(F$1:F3039)+1,0)</f>
        <v>0</v>
      </c>
    </row>
    <row r="3041" spans="1:6">
      <c r="A3041" s="20">
        <v>2012</v>
      </c>
      <c r="B3041" s="15" t="s">
        <v>76</v>
      </c>
      <c r="C3041" s="15" t="s">
        <v>805</v>
      </c>
      <c r="D3041" s="24">
        <v>2862602</v>
      </c>
      <c r="E3041" t="str">
        <f>IF(D3041&lt;VLOOKUP(A3041,Min!A:B,2,FALSE),"Y","")</f>
        <v/>
      </c>
      <c r="F3041">
        <f>IF(AND(OR(s_tmchk="all",IF(ISERROR(MATCH(B3041,s_teams,0)),FALSE,TRUE)),OR(s_minsal="",s_minsal&lt;=D3041),OR(s_maxsal="",s_maxsal&gt;=D3041),OR(s_minyr="",s_minyr&lt;=A3041),OR(s_maxyr="",s_maxyr&gt;=A3041),OR(s_player="",s_player=C3041)),MAX(F$1:F3040)+1,0)</f>
        <v>0</v>
      </c>
    </row>
    <row r="3042" spans="1:6">
      <c r="A3042" s="20">
        <v>2012</v>
      </c>
      <c r="B3042" s="15" t="s">
        <v>76</v>
      </c>
      <c r="C3042" s="15" t="s">
        <v>1522</v>
      </c>
      <c r="D3042" s="24">
        <v>1919160</v>
      </c>
      <c r="E3042" t="str">
        <f>IF(D3042&lt;VLOOKUP(A3042,Min!A:B,2,FALSE),"Y","")</f>
        <v/>
      </c>
      <c r="F3042">
        <f>IF(AND(OR(s_tmchk="all",IF(ISERROR(MATCH(B3042,s_teams,0)),FALSE,TRUE)),OR(s_minsal="",s_minsal&lt;=D3042),OR(s_maxsal="",s_maxsal&gt;=D3042),OR(s_minyr="",s_minyr&lt;=A3042),OR(s_maxyr="",s_maxyr&gt;=A3042),OR(s_player="",s_player=C3042)),MAX(F$1:F3041)+1,0)</f>
        <v>0</v>
      </c>
    </row>
    <row r="3043" spans="1:6">
      <c r="A3043" s="20">
        <v>2012</v>
      </c>
      <c r="B3043" s="15" t="s">
        <v>76</v>
      </c>
      <c r="C3043" s="15" t="s">
        <v>2271</v>
      </c>
      <c r="D3043" s="24">
        <v>1500000</v>
      </c>
      <c r="E3043" t="str">
        <f>IF(D3043&lt;VLOOKUP(A3043,Min!A:B,2,FALSE),"Y","")</f>
        <v/>
      </c>
      <c r="F3043">
        <f>IF(AND(OR(s_tmchk="all",IF(ISERROR(MATCH(B3043,s_teams,0)),FALSE,TRUE)),OR(s_minsal="",s_minsal&lt;=D3043),OR(s_maxsal="",s_maxsal&gt;=D3043),OR(s_minyr="",s_minyr&lt;=A3043),OR(s_maxyr="",s_maxyr&gt;=A3043),OR(s_player="",s_player=C3043)),MAX(F$1:F3042)+1,0)</f>
        <v>0</v>
      </c>
    </row>
    <row r="3044" spans="1:6">
      <c r="A3044" s="20">
        <v>2012</v>
      </c>
      <c r="B3044" s="15" t="s">
        <v>76</v>
      </c>
      <c r="C3044" s="15" t="s">
        <v>5654</v>
      </c>
      <c r="D3044" s="24">
        <v>1308506</v>
      </c>
      <c r="E3044" t="str">
        <f>IF(D3044&lt;VLOOKUP(A3044,Min!A:B,2,FALSE),"Y","")</f>
        <v/>
      </c>
      <c r="F3044">
        <f>IF(AND(OR(s_tmchk="all",IF(ISERROR(MATCH(B3044,s_teams,0)),FALSE,TRUE)),OR(s_minsal="",s_minsal&lt;=D3044),OR(s_maxsal="",s_maxsal&gt;=D3044),OR(s_minyr="",s_minyr&lt;=A3044),OR(s_maxyr="",s_maxyr&gt;=A3044),OR(s_player="",s_player=C3044)),MAX(F$1:F3043)+1,0)</f>
        <v>0</v>
      </c>
    </row>
    <row r="3045" spans="1:6">
      <c r="A3045" s="20">
        <v>2012</v>
      </c>
      <c r="B3045" s="15" t="s">
        <v>76</v>
      </c>
      <c r="C3045" s="15" t="s">
        <v>1267</v>
      </c>
      <c r="D3045" s="24">
        <v>1069509</v>
      </c>
      <c r="E3045" t="str">
        <f>IF(D3045&lt;VLOOKUP(A3045,Min!A:B,2,FALSE),"Y","")</f>
        <v/>
      </c>
      <c r="F3045">
        <f>IF(AND(OR(s_tmchk="all",IF(ISERROR(MATCH(B3045,s_teams,0)),FALSE,TRUE)),OR(s_minsal="",s_minsal&lt;=D3045),OR(s_maxsal="",s_maxsal&gt;=D3045),OR(s_minyr="",s_minyr&lt;=A3045),OR(s_maxyr="",s_maxyr&gt;=A3045),OR(s_player="",s_player=C3045)),MAX(F$1:F3044)+1,0)</f>
        <v>0</v>
      </c>
    </row>
    <row r="3046" spans="1:6">
      <c r="A3046" s="20">
        <v>2012</v>
      </c>
      <c r="B3046" s="15" t="s">
        <v>76</v>
      </c>
      <c r="C3046" s="15" t="s">
        <v>5093</v>
      </c>
      <c r="D3046" s="24">
        <v>51097</v>
      </c>
      <c r="E3046" t="str">
        <f>IF(D3046&lt;VLOOKUP(A3046,Min!A:B,2,FALSE),"Y","")</f>
        <v>Y</v>
      </c>
      <c r="F3046">
        <f>IF(AND(OR(s_tmchk="all",IF(ISERROR(MATCH(B3046,s_teams,0)),FALSE,TRUE)),OR(s_minsal="",s_minsal&lt;=D3046),OR(s_maxsal="",s_maxsal&gt;=D3046),OR(s_minyr="",s_minyr&lt;=A3046),OR(s_maxyr="",s_maxyr&gt;=A3046),OR(s_player="",s_player=C3046)),MAX(F$1:F3045)+1,0)</f>
        <v>0</v>
      </c>
    </row>
    <row r="3047" spans="1:6">
      <c r="A3047" s="20">
        <v>2012</v>
      </c>
      <c r="B3047" s="15" t="s">
        <v>79</v>
      </c>
      <c r="C3047" s="15" t="s">
        <v>2416</v>
      </c>
      <c r="D3047" s="24">
        <v>16032144</v>
      </c>
      <c r="E3047" t="str">
        <f>IF(D3047&lt;VLOOKUP(A3047,Min!A:B,2,FALSE),"Y","")</f>
        <v/>
      </c>
      <c r="F3047">
        <f>IF(AND(OR(s_tmchk="all",IF(ISERROR(MATCH(B3047,s_teams,0)),FALSE,TRUE)),OR(s_minsal="",s_minsal&lt;=D3047),OR(s_maxsal="",s_maxsal&gt;=D3047),OR(s_minyr="",s_minyr&lt;=A3047),OR(s_maxyr="",s_maxyr&gt;=A3047),OR(s_player="",s_player=C3047)),MAX(F$1:F3046)+1,0)</f>
        <v>0</v>
      </c>
    </row>
    <row r="3048" spans="1:6">
      <c r="A3048" s="20">
        <v>2012</v>
      </c>
      <c r="B3048" s="15" t="s">
        <v>79</v>
      </c>
      <c r="C3048" s="15" t="s">
        <v>1378</v>
      </c>
      <c r="D3048" s="24">
        <v>12372000</v>
      </c>
      <c r="E3048" t="str">
        <f>IF(D3048&lt;VLOOKUP(A3048,Min!A:B,2,FALSE),"Y","")</f>
        <v/>
      </c>
      <c r="F3048">
        <f>IF(AND(OR(s_tmchk="all",IF(ISERROR(MATCH(B3048,s_teams,0)),FALSE,TRUE)),OR(s_minsal="",s_minsal&lt;=D3048),OR(s_maxsal="",s_maxsal&gt;=D3048),OR(s_minyr="",s_minyr&lt;=A3048),OR(s_maxyr="",s_maxyr&gt;=A3048),OR(s_player="",s_player=C3048)),MAX(F$1:F3047)+1,0)</f>
        <v>0</v>
      </c>
    </row>
    <row r="3049" spans="1:6">
      <c r="A3049" s="20">
        <v>2012</v>
      </c>
      <c r="B3049" s="15" t="s">
        <v>79</v>
      </c>
      <c r="C3049" s="15" t="s">
        <v>2523</v>
      </c>
      <c r="D3049" s="24">
        <v>11227250</v>
      </c>
      <c r="E3049" t="str">
        <f>IF(D3049&lt;VLOOKUP(A3049,Min!A:B,2,FALSE),"Y","")</f>
        <v/>
      </c>
      <c r="F3049">
        <f>IF(AND(OR(s_tmchk="all",IF(ISERROR(MATCH(B3049,s_teams,0)),FALSE,TRUE)),OR(s_minsal="",s_minsal&lt;=D3049),OR(s_maxsal="",s_maxsal&gt;=D3049),OR(s_minyr="",s_minyr&lt;=A3049),OR(s_maxyr="",s_maxyr&gt;=A3049),OR(s_player="",s_player=C3049)),MAX(F$1:F3048)+1,0)</f>
        <v>0</v>
      </c>
    </row>
    <row r="3050" spans="1:6">
      <c r="A3050" s="20">
        <v>2012</v>
      </c>
      <c r="B3050" s="15" t="s">
        <v>79</v>
      </c>
      <c r="C3050" s="15" t="s">
        <v>1185</v>
      </c>
      <c r="D3050" s="24">
        <v>9500000</v>
      </c>
      <c r="E3050" t="str">
        <f>IF(D3050&lt;VLOOKUP(A3050,Min!A:B,2,FALSE),"Y","")</f>
        <v/>
      </c>
      <c r="F3050">
        <f>IF(AND(OR(s_tmchk="all",IF(ISERROR(MATCH(B3050,s_teams,0)),FALSE,TRUE)),OR(s_minsal="",s_minsal&lt;=D3050),OR(s_maxsal="",s_maxsal&gt;=D3050),OR(s_minyr="",s_minyr&lt;=A3050),OR(s_maxyr="",s_maxyr&gt;=A3050),OR(s_player="",s_player=C3050)),MAX(F$1:F3049)+1,0)</f>
        <v>0</v>
      </c>
    </row>
    <row r="3051" spans="1:6">
      <c r="A3051" s="20">
        <v>2012</v>
      </c>
      <c r="B3051" s="15" t="s">
        <v>79</v>
      </c>
      <c r="C3051" s="15" t="s">
        <v>406</v>
      </c>
      <c r="D3051" s="24">
        <v>7560000</v>
      </c>
      <c r="E3051" t="str">
        <f>IF(D3051&lt;VLOOKUP(A3051,Min!A:B,2,FALSE),"Y","")</f>
        <v/>
      </c>
      <c r="F3051">
        <f>IF(AND(OR(s_tmchk="all",IF(ISERROR(MATCH(B3051,s_teams,0)),FALSE,TRUE)),OR(s_minsal="",s_minsal&lt;=D3051),OR(s_maxsal="",s_maxsal&gt;=D3051),OR(s_minyr="",s_minyr&lt;=A3051),OR(s_maxyr="",s_maxyr&gt;=A3051),OR(s_player="",s_player=C3051)),MAX(F$1:F3050)+1,0)</f>
        <v>0</v>
      </c>
    </row>
    <row r="3052" spans="1:6">
      <c r="A3052" s="20">
        <v>2012</v>
      </c>
      <c r="B3052" s="15" t="s">
        <v>79</v>
      </c>
      <c r="C3052" s="15" t="s">
        <v>386</v>
      </c>
      <c r="D3052" s="24">
        <v>6135160</v>
      </c>
      <c r="E3052" t="str">
        <f>IF(D3052&lt;VLOOKUP(A3052,Min!A:B,2,FALSE),"Y","")</f>
        <v/>
      </c>
      <c r="F3052">
        <f>IF(AND(OR(s_tmchk="all",IF(ISERROR(MATCH(B3052,s_teams,0)),FALSE,TRUE)),OR(s_minsal="",s_minsal&lt;=D3052),OR(s_maxsal="",s_maxsal&gt;=D3052),OR(s_minyr="",s_minyr&lt;=A3052),OR(s_maxyr="",s_maxyr&gt;=A3052),OR(s_player="",s_player=C3052)),MAX(F$1:F3051)+1,0)</f>
        <v>0</v>
      </c>
    </row>
    <row r="3053" spans="1:6">
      <c r="A3053" s="20">
        <v>2012</v>
      </c>
      <c r="B3053" s="15" t="s">
        <v>79</v>
      </c>
      <c r="C3053" s="15" t="s">
        <v>713</v>
      </c>
      <c r="D3053" s="24">
        <v>5000000</v>
      </c>
      <c r="E3053" t="str">
        <f>IF(D3053&lt;VLOOKUP(A3053,Min!A:B,2,FALSE),"Y","")</f>
        <v/>
      </c>
      <c r="F3053">
        <f>IF(AND(OR(s_tmchk="all",IF(ISERROR(MATCH(B3053,s_teams,0)),FALSE,TRUE)),OR(s_minsal="",s_minsal&lt;=D3053),OR(s_maxsal="",s_maxsal&gt;=D3053),OR(s_minyr="",s_minyr&lt;=A3053),OR(s_maxyr="",s_maxyr&gt;=A3053),OR(s_player="",s_player=C3053)),MAX(F$1:F3052)+1,0)</f>
        <v>0</v>
      </c>
    </row>
    <row r="3054" spans="1:6">
      <c r="A3054" s="20">
        <v>2012</v>
      </c>
      <c r="B3054" s="15" t="s">
        <v>79</v>
      </c>
      <c r="C3054" s="15" t="s">
        <v>263</v>
      </c>
      <c r="D3054" s="24">
        <v>2155365</v>
      </c>
      <c r="E3054" t="str">
        <f>IF(D3054&lt;VLOOKUP(A3054,Min!A:B,2,FALSE),"Y","")</f>
        <v/>
      </c>
      <c r="F3054">
        <f>IF(AND(OR(s_tmchk="all",IF(ISERROR(MATCH(B3054,s_teams,0)),FALSE,TRUE)),OR(s_minsal="",s_minsal&lt;=D3054),OR(s_maxsal="",s_maxsal&gt;=D3054),OR(s_minyr="",s_minyr&lt;=A3054),OR(s_maxyr="",s_maxyr&gt;=A3054),OR(s_player="",s_player=C3054)),MAX(F$1:F3053)+1,0)</f>
        <v>0</v>
      </c>
    </row>
    <row r="3055" spans="1:6">
      <c r="A3055" s="20">
        <v>2012</v>
      </c>
      <c r="B3055" s="15" t="s">
        <v>79</v>
      </c>
      <c r="C3055" s="15" t="s">
        <v>1024</v>
      </c>
      <c r="D3055" s="24">
        <v>1768800</v>
      </c>
      <c r="E3055" t="str">
        <f>IF(D3055&lt;VLOOKUP(A3055,Min!A:B,2,FALSE),"Y","")</f>
        <v/>
      </c>
      <c r="F3055">
        <f>IF(AND(OR(s_tmchk="all",IF(ISERROR(MATCH(B3055,s_teams,0)),FALSE,TRUE)),OR(s_minsal="",s_minsal&lt;=D3055),OR(s_maxsal="",s_maxsal&gt;=D3055),OR(s_minyr="",s_minyr&lt;=A3055),OR(s_maxyr="",s_maxyr&gt;=A3055),OR(s_player="",s_player=C3055)),MAX(F$1:F3054)+1,0)</f>
        <v>0</v>
      </c>
    </row>
    <row r="3056" spans="1:6">
      <c r="A3056" s="20">
        <v>2012</v>
      </c>
      <c r="B3056" s="15" t="s">
        <v>79</v>
      </c>
      <c r="C3056" s="15" t="s">
        <v>3118</v>
      </c>
      <c r="D3056" s="24">
        <v>1500000</v>
      </c>
      <c r="E3056" t="str">
        <f>IF(D3056&lt;VLOOKUP(A3056,Min!A:B,2,FALSE),"Y","")</f>
        <v/>
      </c>
      <c r="F3056">
        <f>IF(AND(OR(s_tmchk="all",IF(ISERROR(MATCH(B3056,s_teams,0)),FALSE,TRUE)),OR(s_minsal="",s_minsal&lt;=D3056),OR(s_maxsal="",s_maxsal&gt;=D3056),OR(s_minyr="",s_minyr&lt;=A3056),OR(s_maxyr="",s_maxyr&gt;=A3056),OR(s_player="",s_player=C3056)),MAX(F$1:F3055)+1,0)</f>
        <v>0</v>
      </c>
    </row>
    <row r="3057" spans="1:6">
      <c r="A3057" s="20">
        <v>2012</v>
      </c>
      <c r="B3057" s="15" t="s">
        <v>79</v>
      </c>
      <c r="C3057" s="15" t="s">
        <v>4196</v>
      </c>
      <c r="D3057" s="24">
        <v>1352181</v>
      </c>
      <c r="E3057" t="str">
        <f>IF(D3057&lt;VLOOKUP(A3057,Min!A:B,2,FALSE),"Y","")</f>
        <v/>
      </c>
      <c r="F3057">
        <f>IF(AND(OR(s_tmchk="all",IF(ISERROR(MATCH(B3057,s_teams,0)),FALSE,TRUE)),OR(s_minsal="",s_minsal&lt;=D3057),OR(s_maxsal="",s_maxsal&gt;=D3057),OR(s_minyr="",s_minyr&lt;=A3057),OR(s_maxyr="",s_maxyr&gt;=A3057),OR(s_player="",s_player=C3057)),MAX(F$1:F3056)+1,0)</f>
        <v>0</v>
      </c>
    </row>
    <row r="3058" spans="1:6">
      <c r="A3058" s="20">
        <v>2012</v>
      </c>
      <c r="B3058" s="15" t="s">
        <v>79</v>
      </c>
      <c r="C3058" s="15" t="s">
        <v>849</v>
      </c>
      <c r="D3058" s="24">
        <v>1348800</v>
      </c>
      <c r="E3058" t="str">
        <f>IF(D3058&lt;VLOOKUP(A3058,Min!A:B,2,FALSE),"Y","")</f>
        <v/>
      </c>
      <c r="F3058">
        <f>IF(AND(OR(s_tmchk="all",IF(ISERROR(MATCH(B3058,s_teams,0)),FALSE,TRUE)),OR(s_minsal="",s_minsal&lt;=D3058),OR(s_maxsal="",s_maxsal&gt;=D3058),OR(s_minyr="",s_minyr&lt;=A3058),OR(s_maxyr="",s_maxyr&gt;=A3058),OR(s_player="",s_player=C3058)),MAX(F$1:F3057)+1,0)</f>
        <v>0</v>
      </c>
    </row>
    <row r="3059" spans="1:6">
      <c r="A3059" s="20">
        <v>2012</v>
      </c>
      <c r="B3059" s="15" t="s">
        <v>79</v>
      </c>
      <c r="C3059" s="15" t="s">
        <v>4348</v>
      </c>
      <c r="D3059" s="24">
        <v>1306920</v>
      </c>
      <c r="E3059" t="str">
        <f>IF(D3059&lt;VLOOKUP(A3059,Min!A:B,2,FALSE),"Y","")</f>
        <v/>
      </c>
      <c r="F3059">
        <f>IF(AND(OR(s_tmchk="all",IF(ISERROR(MATCH(B3059,s_teams,0)),FALSE,TRUE)),OR(s_minsal="",s_minsal&lt;=D3059),OR(s_maxsal="",s_maxsal&gt;=D3059),OR(s_minyr="",s_minyr&lt;=A3059),OR(s_maxyr="",s_maxyr&gt;=A3059),OR(s_player="",s_player=C3059)),MAX(F$1:F3058)+1,0)</f>
        <v>0</v>
      </c>
    </row>
    <row r="3060" spans="1:6">
      <c r="A3060" s="20">
        <v>2012</v>
      </c>
      <c r="B3060" s="15" t="s">
        <v>79</v>
      </c>
      <c r="C3060" s="15" t="s">
        <v>4108</v>
      </c>
      <c r="D3060" s="24">
        <v>1145027</v>
      </c>
      <c r="E3060" t="str">
        <f>IF(D3060&lt;VLOOKUP(A3060,Min!A:B,2,FALSE),"Y","")</f>
        <v/>
      </c>
      <c r="F3060">
        <f>IF(AND(OR(s_tmchk="all",IF(ISERROR(MATCH(B3060,s_teams,0)),FALSE,TRUE)),OR(s_minsal="",s_minsal&lt;=D3060),OR(s_maxsal="",s_maxsal&gt;=D3060),OR(s_minyr="",s_minyr&lt;=A3060),OR(s_maxyr="",s_maxyr&gt;=A3060),OR(s_player="",s_player=C3060)),MAX(F$1:F3059)+1,0)</f>
        <v>0</v>
      </c>
    </row>
    <row r="3061" spans="1:6">
      <c r="A3061" s="20">
        <v>2012</v>
      </c>
      <c r="B3061" s="15" t="s">
        <v>79</v>
      </c>
      <c r="C3061" s="15" t="s">
        <v>4840</v>
      </c>
      <c r="D3061" s="24">
        <v>992680</v>
      </c>
      <c r="E3061" t="str">
        <f>IF(D3061&lt;VLOOKUP(A3061,Min!A:B,2,FALSE),"Y","")</f>
        <v/>
      </c>
      <c r="F3061">
        <f>IF(AND(OR(s_tmchk="all",IF(ISERROR(MATCH(B3061,s_teams,0)),FALSE,TRUE)),OR(s_minsal="",s_minsal&lt;=D3061),OR(s_maxsal="",s_maxsal&gt;=D3061),OR(s_minyr="",s_minyr&lt;=A3061),OR(s_maxyr="",s_maxyr&gt;=A3061),OR(s_player="",s_player=C3061)),MAX(F$1:F3060)+1,0)</f>
        <v>0</v>
      </c>
    </row>
    <row r="3062" spans="1:6">
      <c r="A3062" s="20">
        <v>2012</v>
      </c>
      <c r="B3062" s="15" t="s">
        <v>79</v>
      </c>
      <c r="C3062" s="15" t="s">
        <v>4619</v>
      </c>
      <c r="D3062" s="24">
        <v>762195</v>
      </c>
      <c r="E3062" t="str">
        <f>IF(D3062&lt;VLOOKUP(A3062,Min!A:B,2,FALSE),"Y","")</f>
        <v/>
      </c>
      <c r="F3062">
        <f>IF(AND(OR(s_tmchk="all",IF(ISERROR(MATCH(B3062,s_teams,0)),FALSE,TRUE)),OR(s_minsal="",s_minsal&lt;=D3062),OR(s_maxsal="",s_maxsal&gt;=D3062),OR(s_minyr="",s_minyr&lt;=A3062),OR(s_maxyr="",s_maxyr&gt;=A3062),OR(s_player="",s_player=C3062)),MAX(F$1:F3061)+1,0)</f>
        <v>0</v>
      </c>
    </row>
    <row r="3063" spans="1:6">
      <c r="A3063" s="20">
        <v>2012</v>
      </c>
      <c r="B3063" s="15" t="s">
        <v>79</v>
      </c>
      <c r="C3063" s="15" t="s">
        <v>1502</v>
      </c>
      <c r="D3063" s="24">
        <v>762195</v>
      </c>
      <c r="E3063" t="str">
        <f>IF(D3063&lt;VLOOKUP(A3063,Min!A:B,2,FALSE),"Y","")</f>
        <v/>
      </c>
      <c r="F3063">
        <f>IF(AND(OR(s_tmchk="all",IF(ISERROR(MATCH(B3063,s_teams,0)),FALSE,TRUE)),OR(s_minsal="",s_minsal&lt;=D3063),OR(s_maxsal="",s_maxsal&gt;=D3063),OR(s_minyr="",s_minyr&lt;=A3063),OR(s_maxyr="",s_maxyr&gt;=A3063),OR(s_player="",s_player=C3063)),MAX(F$1:F3062)+1,0)</f>
        <v>0</v>
      </c>
    </row>
    <row r="3064" spans="1:6">
      <c r="A3064" s="20">
        <v>2012</v>
      </c>
      <c r="B3064" s="15" t="s">
        <v>81</v>
      </c>
      <c r="C3064" s="15" t="s">
        <v>1578</v>
      </c>
      <c r="D3064" s="24">
        <v>8500000</v>
      </c>
      <c r="E3064" t="str">
        <f>IF(D3064&lt;VLOOKUP(A3064,Min!A:B,2,FALSE),"Y","")</f>
        <v/>
      </c>
      <c r="F3064">
        <f>IF(AND(OR(s_tmchk="all",IF(ISERROR(MATCH(B3064,s_teams,0)),FALSE,TRUE)),OR(s_minsal="",s_minsal&lt;=D3064),OR(s_maxsal="",s_maxsal&gt;=D3064),OR(s_minyr="",s_minyr&lt;=A3064),OR(s_maxyr="",s_maxyr&gt;=A3064),OR(s_player="",s_player=C3064)),MAX(F$1:F3063)+1,0)</f>
        <v>0</v>
      </c>
    </row>
    <row r="3065" spans="1:6">
      <c r="A3065" s="20">
        <v>2012</v>
      </c>
      <c r="B3065" s="15" t="s">
        <v>81</v>
      </c>
      <c r="C3065" s="15" t="s">
        <v>639</v>
      </c>
      <c r="D3065" s="24">
        <v>7000000</v>
      </c>
      <c r="E3065" t="str">
        <f>IF(D3065&lt;VLOOKUP(A3065,Min!A:B,2,FALSE),"Y","")</f>
        <v/>
      </c>
      <c r="F3065">
        <f>IF(AND(OR(s_tmchk="all",IF(ISERROR(MATCH(B3065,s_teams,0)),FALSE,TRUE)),OR(s_minsal="",s_minsal&lt;=D3065),OR(s_maxsal="",s_maxsal&gt;=D3065),OR(s_minyr="",s_minyr&lt;=A3065),OR(s_maxyr="",s_maxyr&gt;=A3065),OR(s_player="",s_player=C3065)),MAX(F$1:F3064)+1,0)</f>
        <v>0</v>
      </c>
    </row>
    <row r="3066" spans="1:6">
      <c r="A3066" s="20">
        <v>2012</v>
      </c>
      <c r="B3066" s="15" t="s">
        <v>81</v>
      </c>
      <c r="C3066" s="15" t="s">
        <v>1914</v>
      </c>
      <c r="D3066" s="24">
        <v>5800000</v>
      </c>
      <c r="E3066" t="str">
        <f>IF(D3066&lt;VLOOKUP(A3066,Min!A:B,2,FALSE),"Y","")</f>
        <v/>
      </c>
      <c r="F3066">
        <f>IF(AND(OR(s_tmchk="all",IF(ISERROR(MATCH(B3066,s_teams,0)),FALSE,TRUE)),OR(s_minsal="",s_minsal&lt;=D3066),OR(s_maxsal="",s_maxsal&gt;=D3066),OR(s_minyr="",s_minyr&lt;=A3066),OR(s_maxyr="",s_maxyr&gt;=A3066),OR(s_player="",s_player=C3066)),MAX(F$1:F3065)+1,0)</f>
        <v>0</v>
      </c>
    </row>
    <row r="3067" spans="1:6">
      <c r="A3067" s="20">
        <v>2012</v>
      </c>
      <c r="B3067" s="15" t="s">
        <v>81</v>
      </c>
      <c r="C3067" s="15" t="s">
        <v>651</v>
      </c>
      <c r="D3067" s="24">
        <v>5250000</v>
      </c>
      <c r="E3067" t="str">
        <f>IF(D3067&lt;VLOOKUP(A3067,Min!A:B,2,FALSE),"Y","")</f>
        <v/>
      </c>
      <c r="F3067">
        <f>IF(AND(OR(s_tmchk="all",IF(ISERROR(MATCH(B3067,s_teams,0)),FALSE,TRUE)),OR(s_minsal="",s_minsal&lt;=D3067),OR(s_maxsal="",s_maxsal&gt;=D3067),OR(s_minyr="",s_minyr&lt;=A3067),OR(s_maxyr="",s_maxyr&gt;=A3067),OR(s_player="",s_player=C3067)),MAX(F$1:F3066)+1,0)</f>
        <v>0</v>
      </c>
    </row>
    <row r="3068" spans="1:6">
      <c r="A3068" s="20">
        <v>2012</v>
      </c>
      <c r="B3068" s="15" t="s">
        <v>81</v>
      </c>
      <c r="C3068" s="15" t="s">
        <v>989</v>
      </c>
      <c r="D3068" s="24">
        <v>4151640</v>
      </c>
      <c r="E3068" t="str">
        <f>IF(D3068&lt;VLOOKUP(A3068,Min!A:B,2,FALSE),"Y","")</f>
        <v/>
      </c>
      <c r="F3068">
        <f>IF(AND(OR(s_tmchk="all",IF(ISERROR(MATCH(B3068,s_teams,0)),FALSE,TRUE)),OR(s_minsal="",s_minsal&lt;=D3068),OR(s_maxsal="",s_maxsal&gt;=D3068),OR(s_minyr="",s_minyr&lt;=A3068),OR(s_maxyr="",s_maxyr&gt;=A3068),OR(s_player="",s_player=C3068)),MAX(F$1:F3067)+1,0)</f>
        <v>0</v>
      </c>
    </row>
    <row r="3069" spans="1:6">
      <c r="A3069" s="20">
        <v>2012</v>
      </c>
      <c r="B3069" s="15" t="s">
        <v>81</v>
      </c>
      <c r="C3069" s="15" t="s">
        <v>1341</v>
      </c>
      <c r="D3069" s="24">
        <v>3627720</v>
      </c>
      <c r="E3069" t="str">
        <f>IF(D3069&lt;VLOOKUP(A3069,Min!A:B,2,FALSE),"Y","")</f>
        <v/>
      </c>
      <c r="F3069">
        <f>IF(AND(OR(s_tmchk="all",IF(ISERROR(MATCH(B3069,s_teams,0)),FALSE,TRUE)),OR(s_minsal="",s_minsal&lt;=D3069),OR(s_maxsal="",s_maxsal&gt;=D3069),OR(s_minyr="",s_minyr&lt;=A3069),OR(s_maxyr="",s_maxyr&gt;=A3069),OR(s_player="",s_player=C3069)),MAX(F$1:F3068)+1,0)</f>
        <v>0</v>
      </c>
    </row>
    <row r="3070" spans="1:6">
      <c r="A3070" s="20">
        <v>2012</v>
      </c>
      <c r="B3070" s="15" t="s">
        <v>81</v>
      </c>
      <c r="C3070" s="15" t="s">
        <v>573</v>
      </c>
      <c r="D3070" s="24">
        <v>3001284</v>
      </c>
      <c r="E3070" t="str">
        <f>IF(D3070&lt;VLOOKUP(A3070,Min!A:B,2,FALSE),"Y","")</f>
        <v/>
      </c>
      <c r="F3070">
        <f>IF(AND(OR(s_tmchk="all",IF(ISERROR(MATCH(B3070,s_teams,0)),FALSE,TRUE)),OR(s_minsal="",s_minsal&lt;=D3070),OR(s_maxsal="",s_maxsal&gt;=D3070),OR(s_minyr="",s_minyr&lt;=A3070),OR(s_maxyr="",s_maxyr&gt;=A3070),OR(s_player="",s_player=C3070)),MAX(F$1:F3069)+1,0)</f>
        <v>0</v>
      </c>
    </row>
    <row r="3071" spans="1:6">
      <c r="A3071" s="20">
        <v>2012</v>
      </c>
      <c r="B3071" s="15" t="s">
        <v>81</v>
      </c>
      <c r="C3071" s="15" t="s">
        <v>1646</v>
      </c>
      <c r="D3071" s="24">
        <v>3000000</v>
      </c>
      <c r="E3071" t="str">
        <f>IF(D3071&lt;VLOOKUP(A3071,Min!A:B,2,FALSE),"Y","")</f>
        <v/>
      </c>
      <c r="F3071">
        <f>IF(AND(OR(s_tmchk="all",IF(ISERROR(MATCH(B3071,s_teams,0)),FALSE,TRUE)),OR(s_minsal="",s_minsal&lt;=D3071),OR(s_maxsal="",s_maxsal&gt;=D3071),OR(s_minyr="",s_minyr&lt;=A3071),OR(s_maxyr="",s_maxyr&gt;=A3071),OR(s_player="",s_player=C3071)),MAX(F$1:F3070)+1,0)</f>
        <v>0</v>
      </c>
    </row>
    <row r="3072" spans="1:6">
      <c r="A3072" s="20">
        <v>2012</v>
      </c>
      <c r="B3072" s="15" t="s">
        <v>81</v>
      </c>
      <c r="C3072" s="15" t="s">
        <v>444</v>
      </c>
      <c r="D3072" s="24">
        <v>2354537</v>
      </c>
      <c r="E3072" t="str">
        <f>IF(D3072&lt;VLOOKUP(A3072,Min!A:B,2,FALSE),"Y","")</f>
        <v/>
      </c>
      <c r="F3072">
        <f>IF(AND(OR(s_tmchk="all",IF(ISERROR(MATCH(B3072,s_teams,0)),FALSE,TRUE)),OR(s_minsal="",s_minsal&lt;=D3072),OR(s_maxsal="",s_maxsal&gt;=D3072),OR(s_minyr="",s_minyr&lt;=A3072),OR(s_maxyr="",s_maxyr&gt;=A3072),OR(s_player="",s_player=C3072)),MAX(F$1:F3071)+1,0)</f>
        <v>0</v>
      </c>
    </row>
    <row r="3073" spans="1:6">
      <c r="A3073" s="20">
        <v>2012</v>
      </c>
      <c r="B3073" s="15" t="s">
        <v>81</v>
      </c>
      <c r="C3073" s="15" t="s">
        <v>1041</v>
      </c>
      <c r="D3073" s="24">
        <v>2238360</v>
      </c>
      <c r="E3073" t="str">
        <f>IF(D3073&lt;VLOOKUP(A3073,Min!A:B,2,FALSE),"Y","")</f>
        <v/>
      </c>
      <c r="F3073">
        <f>IF(AND(OR(s_tmchk="all",IF(ISERROR(MATCH(B3073,s_teams,0)),FALSE,TRUE)),OR(s_minsal="",s_minsal&lt;=D3073),OR(s_maxsal="",s_maxsal&gt;=D3073),OR(s_minyr="",s_minyr&lt;=A3073),OR(s_maxyr="",s_maxyr&gt;=A3073),OR(s_player="",s_player=C3073)),MAX(F$1:F3072)+1,0)</f>
        <v>0</v>
      </c>
    </row>
    <row r="3074" spans="1:6">
      <c r="A3074" s="20">
        <v>2012</v>
      </c>
      <c r="B3074" s="15" t="s">
        <v>81</v>
      </c>
      <c r="C3074" s="15" t="s">
        <v>4989</v>
      </c>
      <c r="D3074" s="24">
        <v>2015896</v>
      </c>
      <c r="E3074" t="str">
        <f>IF(D3074&lt;VLOOKUP(A3074,Min!A:B,2,FALSE),"Y","")</f>
        <v/>
      </c>
      <c r="F3074">
        <f>IF(AND(OR(s_tmchk="all",IF(ISERROR(MATCH(B3074,s_teams,0)),FALSE,TRUE)),OR(s_minsal="",s_minsal&lt;=D3074),OR(s_maxsal="",s_maxsal&gt;=D3074),OR(s_minyr="",s_minyr&lt;=A3074),OR(s_maxyr="",s_maxyr&gt;=A3074),OR(s_player="",s_player=C3074)),MAX(F$1:F3073)+1,0)</f>
        <v>0</v>
      </c>
    </row>
    <row r="3075" spans="1:6">
      <c r="A3075" s="20">
        <v>2012</v>
      </c>
      <c r="B3075" s="15" t="s">
        <v>81</v>
      </c>
      <c r="C3075" s="15" t="s">
        <v>3952</v>
      </c>
      <c r="D3075" s="24">
        <v>775000</v>
      </c>
      <c r="E3075" t="str">
        <f>IF(D3075&lt;VLOOKUP(A3075,Min!A:B,2,FALSE),"Y","")</f>
        <v/>
      </c>
      <c r="F3075">
        <f>IF(AND(OR(s_tmchk="all",IF(ISERROR(MATCH(B3075,s_teams,0)),FALSE,TRUE)),OR(s_minsal="",s_minsal&lt;=D3075),OR(s_maxsal="",s_maxsal&gt;=D3075),OR(s_minyr="",s_minyr&lt;=A3075),OR(s_maxyr="",s_maxyr&gt;=A3075),OR(s_player="",s_player=C3075)),MAX(F$1:F3074)+1,0)</f>
        <v>0</v>
      </c>
    </row>
    <row r="3076" spans="1:6">
      <c r="A3076" s="20">
        <v>2012</v>
      </c>
      <c r="B3076" s="15" t="s">
        <v>81</v>
      </c>
      <c r="C3076" s="15" t="s">
        <v>881</v>
      </c>
      <c r="D3076" s="24">
        <v>762195</v>
      </c>
      <c r="E3076" t="str">
        <f>IF(D3076&lt;VLOOKUP(A3076,Min!A:B,2,FALSE),"Y","")</f>
        <v/>
      </c>
      <c r="F3076">
        <f>IF(AND(OR(s_tmchk="all",IF(ISERROR(MATCH(B3076,s_teams,0)),FALSE,TRUE)),OR(s_minsal="",s_minsal&lt;=D3076),OR(s_maxsal="",s_maxsal&gt;=D3076),OR(s_minyr="",s_minyr&lt;=A3076),OR(s_maxyr="",s_maxyr&gt;=A3076),OR(s_player="",s_player=C3076)),MAX(F$1:F3075)+1,0)</f>
        <v>0</v>
      </c>
    </row>
    <row r="3077" spans="1:6">
      <c r="A3077" s="20">
        <v>2012</v>
      </c>
      <c r="B3077" s="15" t="s">
        <v>81</v>
      </c>
      <c r="C3077" s="15" t="s">
        <v>158</v>
      </c>
      <c r="D3077" s="24">
        <v>473604</v>
      </c>
      <c r="E3077" t="str">
        <f>IF(D3077&lt;VLOOKUP(A3077,Min!A:B,2,FALSE),"Y","")</f>
        <v/>
      </c>
      <c r="F3077">
        <f>IF(AND(OR(s_tmchk="all",IF(ISERROR(MATCH(B3077,s_teams,0)),FALSE,TRUE)),OR(s_minsal="",s_minsal&lt;=D3077),OR(s_maxsal="",s_maxsal&gt;=D3077),OR(s_minyr="",s_minyr&lt;=A3077),OR(s_maxyr="",s_maxyr&gt;=A3077),OR(s_player="",s_player=C3077)),MAX(F$1:F3076)+1,0)</f>
        <v>0</v>
      </c>
    </row>
    <row r="3078" spans="1:6">
      <c r="A3078" s="20">
        <v>2012</v>
      </c>
      <c r="B3078" s="15" t="s">
        <v>82</v>
      </c>
      <c r="C3078" s="15" t="s">
        <v>1393</v>
      </c>
      <c r="D3078" s="24">
        <v>21164619</v>
      </c>
      <c r="E3078" t="str">
        <f>IF(D3078&lt;VLOOKUP(A3078,Min!A:B,2,FALSE),"Y","")</f>
        <v/>
      </c>
      <c r="F3078">
        <f>IF(AND(OR(s_tmchk="all",IF(ISERROR(MATCH(B3078,s_teams,0)),FALSE,TRUE)),OR(s_minsal="",s_minsal&lt;=D3078),OR(s_maxsal="",s_maxsal&gt;=D3078),OR(s_minyr="",s_minyr&lt;=A3078),OR(s_maxyr="",s_maxyr&gt;=A3078),OR(s_player="",s_player=C3078)),MAX(F$1:F3077)+1,0)</f>
        <v>0</v>
      </c>
    </row>
    <row r="3079" spans="1:6">
      <c r="A3079" s="20">
        <v>2012</v>
      </c>
      <c r="B3079" s="15" t="s">
        <v>82</v>
      </c>
      <c r="C3079" s="15" t="s">
        <v>1398</v>
      </c>
      <c r="D3079" s="24">
        <v>12981038</v>
      </c>
      <c r="E3079" t="str">
        <f>IF(D3079&lt;VLOOKUP(A3079,Min!A:B,2,FALSE),"Y","")</f>
        <v/>
      </c>
      <c r="F3079">
        <f>IF(AND(OR(s_tmchk="all",IF(ISERROR(MATCH(B3079,s_teams,0)),FALSE,TRUE)),OR(s_minsal="",s_minsal&lt;=D3079),OR(s_maxsal="",s_maxsal&gt;=D3079),OR(s_minyr="",s_minyr&lt;=A3079),OR(s_maxyr="",s_maxyr&gt;=A3079),OR(s_player="",s_player=C3079)),MAX(F$1:F3078)+1,0)</f>
        <v>0</v>
      </c>
    </row>
    <row r="3080" spans="1:6">
      <c r="A3080" s="20">
        <v>2012</v>
      </c>
      <c r="B3080" s="15" t="s">
        <v>82</v>
      </c>
      <c r="C3080" s="15" t="s">
        <v>1383</v>
      </c>
      <c r="D3080" s="24">
        <v>12500000</v>
      </c>
      <c r="E3080" t="str">
        <f>IF(D3080&lt;VLOOKUP(A3080,Min!A:B,2,FALSE),"Y","")</f>
        <v/>
      </c>
      <c r="F3080">
        <f>IF(AND(OR(s_tmchk="all",IF(ISERROR(MATCH(B3080,s_teams,0)),FALSE,TRUE)),OR(s_minsal="",s_minsal&lt;=D3080),OR(s_maxsal="",s_maxsal&gt;=D3080),OR(s_minyr="",s_minyr&lt;=A3080),OR(s_maxyr="",s_maxyr&gt;=A3080),OR(s_player="",s_player=C3080)),MAX(F$1:F3079)+1,0)</f>
        <v>0</v>
      </c>
    </row>
    <row r="3081" spans="1:6">
      <c r="A3081" s="20">
        <v>2012</v>
      </c>
      <c r="B3081" s="15" t="s">
        <v>82</v>
      </c>
      <c r="C3081" s="15" t="s">
        <v>371</v>
      </c>
      <c r="D3081" s="24">
        <v>9282000</v>
      </c>
      <c r="E3081" t="str">
        <f>IF(D3081&lt;VLOOKUP(A3081,Min!A:B,2,FALSE),"Y","")</f>
        <v/>
      </c>
      <c r="F3081">
        <f>IF(AND(OR(s_tmchk="all",IF(ISERROR(MATCH(B3081,s_teams,0)),FALSE,TRUE)),OR(s_minsal="",s_minsal&lt;=D3081),OR(s_maxsal="",s_maxsal&gt;=D3081),OR(s_minyr="",s_minyr&lt;=A3081),OR(s_maxyr="",s_maxyr&gt;=A3081),OR(s_player="",s_player=C3081)),MAX(F$1:F3080)+1,0)</f>
        <v>0</v>
      </c>
    </row>
    <row r="3082" spans="1:6">
      <c r="A3082" s="20">
        <v>2012</v>
      </c>
      <c r="B3082" s="15" t="s">
        <v>82</v>
      </c>
      <c r="C3082" s="15" t="s">
        <v>108</v>
      </c>
      <c r="D3082" s="24">
        <v>3672000</v>
      </c>
      <c r="E3082" t="str">
        <f>IF(D3082&lt;VLOOKUP(A3082,Min!A:B,2,FALSE),"Y","")</f>
        <v/>
      </c>
      <c r="F3082">
        <f>IF(AND(OR(s_tmchk="all",IF(ISERROR(MATCH(B3082,s_teams,0)),FALSE,TRUE)),OR(s_minsal="",s_minsal&lt;=D3082),OR(s_maxsal="",s_maxsal&gt;=D3082),OR(s_minyr="",s_minyr&lt;=A3082),OR(s_maxyr="",s_maxyr&gt;=A3082),OR(s_player="",s_player=C3082)),MAX(F$1:F3081)+1,0)</f>
        <v>0</v>
      </c>
    </row>
    <row r="3083" spans="1:6">
      <c r="A3083" s="20">
        <v>2012</v>
      </c>
      <c r="B3083" s="15" t="s">
        <v>82</v>
      </c>
      <c r="C3083" s="15" t="s">
        <v>1412</v>
      </c>
      <c r="D3083" s="24">
        <v>3315000</v>
      </c>
      <c r="E3083" t="str">
        <f>IF(D3083&lt;VLOOKUP(A3083,Min!A:B,2,FALSE),"Y","")</f>
        <v/>
      </c>
      <c r="F3083">
        <f>IF(AND(OR(s_tmchk="all",IF(ISERROR(MATCH(B3083,s_teams,0)),FALSE,TRUE)),OR(s_minsal="",s_minsal&lt;=D3083),OR(s_maxsal="",s_maxsal&gt;=D3083),OR(s_minyr="",s_minyr&lt;=A3083),OR(s_maxyr="",s_maxyr&gt;=A3083),OR(s_player="",s_player=C3083)),MAX(F$1:F3082)+1,0)</f>
        <v>0</v>
      </c>
    </row>
    <row r="3084" spans="1:6">
      <c r="A3084" s="20">
        <v>2012</v>
      </c>
      <c r="B3084" s="15" t="s">
        <v>82</v>
      </c>
      <c r="C3084" s="15" t="s">
        <v>4616</v>
      </c>
      <c r="D3084" s="24">
        <v>2640000</v>
      </c>
      <c r="E3084" t="str">
        <f>IF(D3084&lt;VLOOKUP(A3084,Min!A:B,2,FALSE),"Y","")</f>
        <v/>
      </c>
      <c r="F3084">
        <f>IF(AND(OR(s_tmchk="all",IF(ISERROR(MATCH(B3084,s_teams,0)),FALSE,TRUE)),OR(s_minsal="",s_minsal&lt;=D3084),OR(s_maxsal="",s_maxsal&gt;=D3084),OR(s_minyr="",s_minyr&lt;=A3084),OR(s_maxyr="",s_maxyr&gt;=A3084),OR(s_player="",s_player=C3084)),MAX(F$1:F3083)+1,0)</f>
        <v>0</v>
      </c>
    </row>
    <row r="3085" spans="1:6">
      <c r="A3085" s="20">
        <v>2012</v>
      </c>
      <c r="B3085" s="15" t="s">
        <v>82</v>
      </c>
      <c r="C3085" s="15" t="s">
        <v>1380</v>
      </c>
      <c r="D3085" s="24">
        <v>1731960</v>
      </c>
      <c r="E3085" t="str">
        <f>IF(D3085&lt;VLOOKUP(A3085,Min!A:B,2,FALSE),"Y","")</f>
        <v/>
      </c>
      <c r="F3085">
        <f>IF(AND(OR(s_tmchk="all",IF(ISERROR(MATCH(B3085,s_teams,0)),FALSE,TRUE)),OR(s_minsal="",s_minsal&lt;=D3085),OR(s_maxsal="",s_maxsal&gt;=D3085),OR(s_minyr="",s_minyr&lt;=A3085),OR(s_maxyr="",s_maxyr&gt;=A3085),OR(s_player="",s_player=C3085)),MAX(F$1:F3084)+1,0)</f>
        <v>0</v>
      </c>
    </row>
    <row r="3086" spans="1:6">
      <c r="A3086" s="20">
        <v>2012</v>
      </c>
      <c r="B3086" s="15" t="s">
        <v>82</v>
      </c>
      <c r="C3086" s="15" t="s">
        <v>1369</v>
      </c>
      <c r="D3086" s="24">
        <v>1463520</v>
      </c>
      <c r="E3086" t="str">
        <f>IF(D3086&lt;VLOOKUP(A3086,Min!A:B,2,FALSE),"Y","")</f>
        <v/>
      </c>
      <c r="F3086">
        <f>IF(AND(OR(s_tmchk="all",IF(ISERROR(MATCH(B3086,s_teams,0)),FALSE,TRUE)),OR(s_minsal="",s_minsal&lt;=D3086),OR(s_maxsal="",s_maxsal&gt;=D3086),OR(s_minyr="",s_minyr&lt;=A3086),OR(s_maxyr="",s_maxyr&gt;=A3086),OR(s_player="",s_player=C3086)),MAX(F$1:F3085)+1,0)</f>
        <v>0</v>
      </c>
    </row>
    <row r="3087" spans="1:6">
      <c r="A3087" s="20">
        <v>2012</v>
      </c>
      <c r="B3087" s="15" t="s">
        <v>82</v>
      </c>
      <c r="C3087" s="15" t="s">
        <v>6027</v>
      </c>
      <c r="D3087" s="24">
        <v>1146337</v>
      </c>
      <c r="E3087" t="str">
        <f>IF(D3087&lt;VLOOKUP(A3087,Min!A:B,2,FALSE),"Y","")</f>
        <v/>
      </c>
      <c r="F3087">
        <f>IF(AND(OR(s_tmchk="all",IF(ISERROR(MATCH(B3087,s_teams,0)),FALSE,TRUE)),OR(s_minsal="",s_minsal&lt;=D3087),OR(s_maxsal="",s_maxsal&gt;=D3087),OR(s_minyr="",s_minyr&lt;=A3087),OR(s_maxyr="",s_maxyr&gt;=A3087),OR(s_player="",s_player=C3087)),MAX(F$1:F3086)+1,0)</f>
        <v>0</v>
      </c>
    </row>
    <row r="3088" spans="1:6">
      <c r="A3088" s="20">
        <v>2012</v>
      </c>
      <c r="B3088" s="15" t="s">
        <v>82</v>
      </c>
      <c r="C3088" s="15" t="s">
        <v>1433</v>
      </c>
      <c r="D3088" s="24">
        <v>1028400</v>
      </c>
      <c r="E3088" t="str">
        <f>IF(D3088&lt;VLOOKUP(A3088,Min!A:B,2,FALSE),"Y","")</f>
        <v/>
      </c>
      <c r="F3088">
        <f>IF(AND(OR(s_tmchk="all",IF(ISERROR(MATCH(B3088,s_teams,0)),FALSE,TRUE)),OR(s_minsal="",s_minsal&lt;=D3088),OR(s_maxsal="",s_maxsal&gt;=D3088),OR(s_minyr="",s_minyr&lt;=A3088),OR(s_maxyr="",s_maxyr&gt;=A3088),OR(s_player="",s_player=C3088)),MAX(F$1:F3087)+1,0)</f>
        <v>0</v>
      </c>
    </row>
    <row r="3089" spans="1:6">
      <c r="A3089" s="20">
        <v>2012</v>
      </c>
      <c r="B3089" s="15" t="s">
        <v>82</v>
      </c>
      <c r="C3089" s="15" t="s">
        <v>1265</v>
      </c>
      <c r="D3089" s="24">
        <v>986000</v>
      </c>
      <c r="E3089" t="str">
        <f>IF(D3089&lt;VLOOKUP(A3089,Min!A:B,2,FALSE),"Y","")</f>
        <v/>
      </c>
      <c r="F3089">
        <f>IF(AND(OR(s_tmchk="all",IF(ISERROR(MATCH(B3089,s_teams,0)),FALSE,TRUE)),OR(s_minsal="",s_minsal&lt;=D3089),OR(s_maxsal="",s_maxsal&gt;=D3089),OR(s_minyr="",s_minyr&lt;=A3089),OR(s_maxyr="",s_maxyr&gt;=A3089),OR(s_player="",s_player=C3089)),MAX(F$1:F3088)+1,0)</f>
        <v>0</v>
      </c>
    </row>
    <row r="3090" spans="1:6">
      <c r="A3090" s="20">
        <v>2012</v>
      </c>
      <c r="B3090" s="15" t="s">
        <v>82</v>
      </c>
      <c r="C3090" s="15" t="s">
        <v>1386</v>
      </c>
      <c r="D3090" s="24">
        <v>854389</v>
      </c>
      <c r="E3090" t="str">
        <f>IF(D3090&lt;VLOOKUP(A3090,Min!A:B,2,FALSE),"Y","")</f>
        <v/>
      </c>
      <c r="F3090">
        <f>IF(AND(OR(s_tmchk="all",IF(ISERROR(MATCH(B3090,s_teams,0)),FALSE,TRUE)),OR(s_minsal="",s_minsal&lt;=D3090),OR(s_maxsal="",s_maxsal&gt;=D3090),OR(s_minyr="",s_minyr&lt;=A3090),OR(s_maxyr="",s_maxyr&gt;=A3090),OR(s_player="",s_player=C3090)),MAX(F$1:F3089)+1,0)</f>
        <v>0</v>
      </c>
    </row>
    <row r="3091" spans="1:6">
      <c r="A3091" s="20">
        <v>2012</v>
      </c>
      <c r="B3091" s="15" t="s">
        <v>82</v>
      </c>
      <c r="C3091" s="15" t="s">
        <v>1543</v>
      </c>
      <c r="D3091" s="24">
        <v>762195</v>
      </c>
      <c r="E3091" t="str">
        <f>IF(D3091&lt;VLOOKUP(A3091,Min!A:B,2,FALSE),"Y","")</f>
        <v/>
      </c>
      <c r="F3091">
        <f>IF(AND(OR(s_tmchk="all",IF(ISERROR(MATCH(B3091,s_teams,0)),FALSE,TRUE)),OR(s_minsal="",s_minsal&lt;=D3091),OR(s_maxsal="",s_maxsal&gt;=D3091),OR(s_minyr="",s_minyr&lt;=A3091),OR(s_maxyr="",s_maxyr&gt;=A3091),OR(s_player="",s_player=C3091)),MAX(F$1:F3090)+1,0)</f>
        <v>0</v>
      </c>
    </row>
    <row r="3092" spans="1:6">
      <c r="A3092" s="20">
        <v>2012</v>
      </c>
      <c r="B3092" s="15" t="s">
        <v>82</v>
      </c>
      <c r="C3092" s="15" t="s">
        <v>2347</v>
      </c>
      <c r="D3092" s="24">
        <v>103104</v>
      </c>
      <c r="E3092" t="str">
        <f>IF(D3092&lt;VLOOKUP(A3092,Min!A:B,2,FALSE),"Y","")</f>
        <v>Y</v>
      </c>
      <c r="F3092">
        <f>IF(AND(OR(s_tmchk="all",IF(ISERROR(MATCH(B3092,s_teams,0)),FALSE,TRUE)),OR(s_minsal="",s_minsal&lt;=D3092),OR(s_maxsal="",s_maxsal&gt;=D3092),OR(s_minyr="",s_minyr&lt;=A3092),OR(s_maxyr="",s_maxyr&gt;=A3092),OR(s_player="",s_player=C3092)),MAX(F$1:F3091)+1,0)</f>
        <v>0</v>
      </c>
    </row>
    <row r="3093" spans="1:6">
      <c r="A3093" s="20">
        <v>2012</v>
      </c>
      <c r="B3093" s="15" t="s">
        <v>82</v>
      </c>
      <c r="C3093" s="15" t="s">
        <v>5177</v>
      </c>
      <c r="D3093" s="24">
        <v>64028</v>
      </c>
      <c r="E3093" t="str">
        <f>IF(D3093&lt;VLOOKUP(A3093,Min!A:B,2,FALSE),"Y","")</f>
        <v>Y</v>
      </c>
      <c r="F3093">
        <f>IF(AND(OR(s_tmchk="all",IF(ISERROR(MATCH(B3093,s_teams,0)),FALSE,TRUE)),OR(s_minsal="",s_minsal&lt;=D3093),OR(s_maxsal="",s_maxsal&gt;=D3093),OR(s_minyr="",s_minyr&lt;=A3093),OR(s_maxyr="",s_maxyr&gt;=A3093),OR(s_player="",s_player=C3093)),MAX(F$1:F3092)+1,0)</f>
        <v>0</v>
      </c>
    </row>
    <row r="3094" spans="1:6">
      <c r="A3094" s="20">
        <v>2012</v>
      </c>
      <c r="B3094" s="15" t="s">
        <v>82</v>
      </c>
      <c r="C3094" s="15" t="s">
        <v>5042</v>
      </c>
      <c r="D3094" s="24">
        <v>38172</v>
      </c>
      <c r="E3094" t="str">
        <f>IF(D3094&lt;VLOOKUP(A3094,Min!A:B,2,FALSE),"Y","")</f>
        <v>Y</v>
      </c>
      <c r="F3094">
        <f>IF(AND(OR(s_tmchk="all",IF(ISERROR(MATCH(B3094,s_teams,0)),FALSE,TRUE)),OR(s_minsal="",s_minsal&lt;=D3094),OR(s_maxsal="",s_maxsal&gt;=D3094),OR(s_minyr="",s_minyr&lt;=A3094),OR(s_maxyr="",s_maxyr&gt;=A3094),OR(s_player="",s_player=C3094)),MAX(F$1:F3093)+1,0)</f>
        <v>0</v>
      </c>
    </row>
    <row r="3095" spans="1:6">
      <c r="A3095" s="20">
        <v>2012</v>
      </c>
      <c r="B3095" s="15" t="s">
        <v>87</v>
      </c>
      <c r="C3095" s="15" t="s">
        <v>1057</v>
      </c>
      <c r="D3095" s="24">
        <v>9780992</v>
      </c>
      <c r="E3095" t="str">
        <f>IF(D3095&lt;VLOOKUP(A3095,Min!A:B,2,FALSE),"Y","")</f>
        <v/>
      </c>
      <c r="F3095">
        <f>IF(AND(OR(s_tmchk="all",IF(ISERROR(MATCH(B3095,s_teams,0)),FALSE,TRUE)),OR(s_minsal="",s_minsal&lt;=D3095),OR(s_maxsal="",s_maxsal&gt;=D3095),OR(s_minyr="",s_minyr&lt;=A3095),OR(s_maxyr="",s_maxyr&gt;=A3095),OR(s_player="",s_player=C3095)),MAX(F$1:F3094)+1,0)</f>
        <v>0</v>
      </c>
    </row>
    <row r="3096" spans="1:6">
      <c r="A3096" s="20">
        <v>2012</v>
      </c>
      <c r="B3096" s="15" t="s">
        <v>87</v>
      </c>
      <c r="C3096" s="15" t="s">
        <v>235</v>
      </c>
      <c r="D3096" s="24">
        <v>9250000</v>
      </c>
      <c r="E3096" t="str">
        <f>IF(D3096&lt;VLOOKUP(A3096,Min!A:B,2,FALSE),"Y","")</f>
        <v/>
      </c>
      <c r="F3096">
        <f>IF(AND(OR(s_tmchk="all",IF(ISERROR(MATCH(B3096,s_teams,0)),FALSE,TRUE)),OR(s_minsal="",s_minsal&lt;=D3096),OR(s_maxsal="",s_maxsal&gt;=D3096),OR(s_minyr="",s_minyr&lt;=A3096),OR(s_maxyr="",s_maxyr&gt;=A3096),OR(s_player="",s_player=C3096)),MAX(F$1:F3095)+1,0)</f>
        <v>0</v>
      </c>
    </row>
    <row r="3097" spans="1:6">
      <c r="A3097" s="20">
        <v>2012</v>
      </c>
      <c r="B3097" s="15" t="s">
        <v>87</v>
      </c>
      <c r="C3097" s="15" t="s">
        <v>584</v>
      </c>
      <c r="D3097" s="24">
        <v>7600000</v>
      </c>
      <c r="E3097" t="str">
        <f>IF(D3097&lt;VLOOKUP(A3097,Min!A:B,2,FALSE),"Y","")</f>
        <v/>
      </c>
      <c r="F3097">
        <f>IF(AND(OR(s_tmchk="all",IF(ISERROR(MATCH(B3097,s_teams,0)),FALSE,TRUE)),OR(s_minsal="",s_minsal&lt;=D3097),OR(s_maxsal="",s_maxsal&gt;=D3097),OR(s_minyr="",s_minyr&lt;=A3097),OR(s_maxyr="",s_maxyr&gt;=A3097),OR(s_player="",s_player=C3097)),MAX(F$1:F3096)+1,0)</f>
        <v>0</v>
      </c>
    </row>
    <row r="3098" spans="1:6">
      <c r="A3098" s="20">
        <v>2012</v>
      </c>
      <c r="B3098" s="15" t="s">
        <v>87</v>
      </c>
      <c r="C3098" s="15" t="s">
        <v>150</v>
      </c>
      <c r="D3098" s="24">
        <v>5500000</v>
      </c>
      <c r="E3098" t="str">
        <f>IF(D3098&lt;VLOOKUP(A3098,Min!A:B,2,FALSE),"Y","")</f>
        <v/>
      </c>
      <c r="F3098">
        <f>IF(AND(OR(s_tmchk="all",IF(ISERROR(MATCH(B3098,s_teams,0)),FALSE,TRUE)),OR(s_minsal="",s_minsal&lt;=D3098),OR(s_maxsal="",s_maxsal&gt;=D3098),OR(s_minyr="",s_minyr&lt;=A3098),OR(s_maxyr="",s_maxyr&gt;=A3098),OR(s_player="",s_player=C3098)),MAX(F$1:F3097)+1,0)</f>
        <v>0</v>
      </c>
    </row>
    <row r="3099" spans="1:6">
      <c r="A3099" s="20">
        <v>2012</v>
      </c>
      <c r="B3099" s="15" t="s">
        <v>87</v>
      </c>
      <c r="C3099" s="15" t="s">
        <v>3519</v>
      </c>
      <c r="D3099" s="24">
        <v>4605000</v>
      </c>
      <c r="E3099" t="str">
        <f>IF(D3099&lt;VLOOKUP(A3099,Min!A:B,2,FALSE),"Y","")</f>
        <v/>
      </c>
      <c r="F3099">
        <f>IF(AND(OR(s_tmchk="all",IF(ISERROR(MATCH(B3099,s_teams,0)),FALSE,TRUE)),OR(s_minsal="",s_minsal&lt;=D3099),OR(s_maxsal="",s_maxsal&gt;=D3099),OR(s_minyr="",s_minyr&lt;=A3099),OR(s_maxyr="",s_maxyr&gt;=A3099),OR(s_player="",s_player=C3099)),MAX(F$1:F3098)+1,0)</f>
        <v>0</v>
      </c>
    </row>
    <row r="3100" spans="1:6">
      <c r="A3100" s="20">
        <v>2012</v>
      </c>
      <c r="B3100" s="15" t="s">
        <v>87</v>
      </c>
      <c r="C3100" s="15" t="s">
        <v>908</v>
      </c>
      <c r="D3100" s="24">
        <v>3042280</v>
      </c>
      <c r="E3100" t="str">
        <f>IF(D3100&lt;VLOOKUP(A3100,Min!A:B,2,FALSE),"Y","")</f>
        <v/>
      </c>
      <c r="F3100">
        <f>IF(AND(OR(s_tmchk="all",IF(ISERROR(MATCH(B3100,s_teams,0)),FALSE,TRUE)),OR(s_minsal="",s_minsal&lt;=D3100),OR(s_maxsal="",s_maxsal&gt;=D3100),OR(s_minyr="",s_minyr&lt;=A3100),OR(s_maxyr="",s_maxyr&gt;=A3100),OR(s_player="",s_player=C3100)),MAX(F$1:F3099)+1,0)</f>
        <v>0</v>
      </c>
    </row>
    <row r="3101" spans="1:6">
      <c r="A3101" s="20">
        <v>2012</v>
      </c>
      <c r="B3101" s="15" t="s">
        <v>87</v>
      </c>
      <c r="C3101" s="15" t="s">
        <v>1430</v>
      </c>
      <c r="D3101" s="24">
        <v>2625000</v>
      </c>
      <c r="E3101" t="str">
        <f>IF(D3101&lt;VLOOKUP(A3101,Min!A:B,2,FALSE),"Y","")</f>
        <v/>
      </c>
      <c r="F3101">
        <f>IF(AND(OR(s_tmchk="all",IF(ISERROR(MATCH(B3101,s_teams,0)),FALSE,TRUE)),OR(s_minsal="",s_minsal&lt;=D3101),OR(s_maxsal="",s_maxsal&gt;=D3101),OR(s_minyr="",s_minyr&lt;=A3101),OR(s_maxyr="",s_maxyr&gt;=A3101),OR(s_player="",s_player=C3101)),MAX(F$1:F3100)+1,0)</f>
        <v>0</v>
      </c>
    </row>
    <row r="3102" spans="1:6">
      <c r="A3102" s="20">
        <v>2012</v>
      </c>
      <c r="B3102" s="15" t="s">
        <v>87</v>
      </c>
      <c r="C3102" s="15" t="s">
        <v>537</v>
      </c>
      <c r="D3102" s="24">
        <v>2500000</v>
      </c>
      <c r="E3102" t="str">
        <f>IF(D3102&lt;VLOOKUP(A3102,Min!A:B,2,FALSE),"Y","")</f>
        <v/>
      </c>
      <c r="F3102">
        <f>IF(AND(OR(s_tmchk="all",IF(ISERROR(MATCH(B3102,s_teams,0)),FALSE,TRUE)),OR(s_minsal="",s_minsal&lt;=D3102),OR(s_maxsal="",s_maxsal&gt;=D3102),OR(s_minyr="",s_minyr&lt;=A3102),OR(s_maxyr="",s_maxyr&gt;=A3102),OR(s_player="",s_player=C3102)),MAX(F$1:F3101)+1,0)</f>
        <v>0</v>
      </c>
    </row>
    <row r="3103" spans="1:6">
      <c r="A3103" s="20">
        <v>2012</v>
      </c>
      <c r="B3103" s="15" t="s">
        <v>87</v>
      </c>
      <c r="C3103" s="15" t="s">
        <v>1301</v>
      </c>
      <c r="D3103" s="24">
        <v>2063040</v>
      </c>
      <c r="E3103" t="str">
        <f>IF(D3103&lt;VLOOKUP(A3103,Min!A:B,2,FALSE),"Y","")</f>
        <v/>
      </c>
      <c r="F3103">
        <f>IF(AND(OR(s_tmchk="all",IF(ISERROR(MATCH(B3103,s_teams,0)),FALSE,TRUE)),OR(s_minsal="",s_minsal&lt;=D3103),OR(s_maxsal="",s_maxsal&gt;=D3103),OR(s_minyr="",s_minyr&lt;=A3103),OR(s_maxyr="",s_maxyr&gt;=A3103),OR(s_player="",s_player=C3103)),MAX(F$1:F3102)+1,0)</f>
        <v>0</v>
      </c>
    </row>
    <row r="3104" spans="1:6">
      <c r="A3104" s="20">
        <v>2012</v>
      </c>
      <c r="B3104" s="15" t="s">
        <v>87</v>
      </c>
      <c r="C3104" s="15" t="s">
        <v>1450</v>
      </c>
      <c r="D3104" s="24">
        <v>1833120</v>
      </c>
      <c r="E3104" t="str">
        <f>IF(D3104&lt;VLOOKUP(A3104,Min!A:B,2,FALSE),"Y","")</f>
        <v/>
      </c>
      <c r="F3104">
        <f>IF(AND(OR(s_tmchk="all",IF(ISERROR(MATCH(B3104,s_teams,0)),FALSE,TRUE)),OR(s_minsal="",s_minsal&lt;=D3104),OR(s_maxsal="",s_maxsal&gt;=D3104),OR(s_minyr="",s_minyr&lt;=A3104),OR(s_maxyr="",s_maxyr&gt;=A3104),OR(s_player="",s_player=C3104)),MAX(F$1:F3103)+1,0)</f>
        <v>0</v>
      </c>
    </row>
    <row r="3105" spans="1:6">
      <c r="A3105" s="20">
        <v>2012</v>
      </c>
      <c r="B3105" s="15" t="s">
        <v>87</v>
      </c>
      <c r="C3105" s="15" t="s">
        <v>3935</v>
      </c>
      <c r="D3105" s="24">
        <v>1500000</v>
      </c>
      <c r="E3105" t="str">
        <f>IF(D3105&lt;VLOOKUP(A3105,Min!A:B,2,FALSE),"Y","")</f>
        <v/>
      </c>
      <c r="F3105">
        <f>IF(AND(OR(s_tmchk="all",IF(ISERROR(MATCH(B3105,s_teams,0)),FALSE,TRUE)),OR(s_minsal="",s_minsal&lt;=D3105),OR(s_maxsal="",s_maxsal&gt;=D3105),OR(s_minyr="",s_minyr&lt;=A3105),OR(s_maxyr="",s_maxyr&gt;=A3105),OR(s_player="",s_player=C3105)),MAX(F$1:F3104)+1,0)</f>
        <v>0</v>
      </c>
    </row>
    <row r="3106" spans="1:6">
      <c r="A3106" s="20">
        <v>2012</v>
      </c>
      <c r="B3106" s="15" t="s">
        <v>87</v>
      </c>
      <c r="C3106" s="15" t="s">
        <v>4592</v>
      </c>
      <c r="D3106" s="24">
        <v>1352181</v>
      </c>
      <c r="E3106" t="str">
        <f>IF(D3106&lt;VLOOKUP(A3106,Min!A:B,2,FALSE),"Y","")</f>
        <v/>
      </c>
      <c r="F3106">
        <f>IF(AND(OR(s_tmchk="all",IF(ISERROR(MATCH(B3106,s_teams,0)),FALSE,TRUE)),OR(s_minsal="",s_minsal&lt;=D3106),OR(s_maxsal="",s_maxsal&gt;=D3106),OR(s_minyr="",s_minyr&lt;=A3106),OR(s_maxyr="",s_maxyr&gt;=A3106),OR(s_player="",s_player=C3106)),MAX(F$1:F3105)+1,0)</f>
        <v>0</v>
      </c>
    </row>
    <row r="3107" spans="1:6">
      <c r="A3107" s="20">
        <v>2012</v>
      </c>
      <c r="B3107" s="15" t="s">
        <v>87</v>
      </c>
      <c r="C3107" s="15" t="s">
        <v>5206</v>
      </c>
      <c r="D3107" s="24">
        <v>1352181</v>
      </c>
      <c r="E3107" t="str">
        <f>IF(D3107&lt;VLOOKUP(A3107,Min!A:B,2,FALSE),"Y","")</f>
        <v/>
      </c>
      <c r="F3107">
        <f>IF(AND(OR(s_tmchk="all",IF(ISERROR(MATCH(B3107,s_teams,0)),FALSE,TRUE)),OR(s_minsal="",s_minsal&lt;=D3107),OR(s_maxsal="",s_maxsal&gt;=D3107),OR(s_minyr="",s_minyr&lt;=A3107),OR(s_maxyr="",s_maxyr&gt;=A3107),OR(s_player="",s_player=C3107)),MAX(F$1:F3106)+1,0)</f>
        <v>0</v>
      </c>
    </row>
    <row r="3108" spans="1:6">
      <c r="A3108" s="20">
        <v>2012</v>
      </c>
      <c r="B3108" s="15" t="s">
        <v>87</v>
      </c>
      <c r="C3108" s="15" t="s">
        <v>1400</v>
      </c>
      <c r="D3108" s="24">
        <v>1229255</v>
      </c>
      <c r="E3108" t="str">
        <f>IF(D3108&lt;VLOOKUP(A3108,Min!A:B,2,FALSE),"Y","")</f>
        <v/>
      </c>
      <c r="F3108">
        <f>IF(AND(OR(s_tmchk="all",IF(ISERROR(MATCH(B3108,s_teams,0)),FALSE,TRUE)),OR(s_minsal="",s_minsal&lt;=D3108),OR(s_maxsal="",s_maxsal&gt;=D3108),OR(s_minyr="",s_minyr&lt;=A3108),OR(s_maxyr="",s_maxyr&gt;=A3108),OR(s_player="",s_player=C3108)),MAX(F$1:F3107)+1,0)</f>
        <v>0</v>
      </c>
    </row>
    <row r="3109" spans="1:6">
      <c r="A3109" s="20">
        <v>2012</v>
      </c>
      <c r="B3109" s="15" t="s">
        <v>87</v>
      </c>
      <c r="C3109" s="15" t="s">
        <v>5988</v>
      </c>
      <c r="D3109" s="24">
        <v>830000</v>
      </c>
      <c r="E3109" t="str">
        <f>IF(D3109&lt;VLOOKUP(A3109,Min!A:B,2,FALSE),"Y","")</f>
        <v/>
      </c>
      <c r="F3109">
        <f>IF(AND(OR(s_tmchk="all",IF(ISERROR(MATCH(B3109,s_teams,0)),FALSE,TRUE)),OR(s_minsal="",s_minsal&lt;=D3109),OR(s_maxsal="",s_maxsal&gt;=D3109),OR(s_minyr="",s_minyr&lt;=A3109),OR(s_maxyr="",s_maxyr&gt;=A3109),OR(s_player="",s_player=C3109)),MAX(F$1:F3108)+1,0)</f>
        <v>0</v>
      </c>
    </row>
    <row r="3110" spans="1:6">
      <c r="A3110" s="20">
        <v>2012</v>
      </c>
      <c r="B3110" s="15" t="s">
        <v>88</v>
      </c>
      <c r="C3110" s="15" t="s">
        <v>260</v>
      </c>
      <c r="D3110" s="24">
        <v>14000000</v>
      </c>
      <c r="E3110" t="str">
        <f>IF(D3110&lt;VLOOKUP(A3110,Min!A:B,2,FALSE),"Y","")</f>
        <v/>
      </c>
      <c r="F3110">
        <f>IF(AND(OR(s_tmchk="all",IF(ISERROR(MATCH(B3110,s_teams,0)),FALSE,TRUE)),OR(s_minsal="",s_minsal&lt;=D3110),OR(s_maxsal="",s_maxsal&gt;=D3110),OR(s_minyr="",s_minyr&lt;=A3110),OR(s_maxyr="",s_maxyr&gt;=A3110),OR(s_player="",s_player=C3110)),MAX(F$1:F3109)+1,0)</f>
        <v>0</v>
      </c>
    </row>
    <row r="3111" spans="1:6">
      <c r="A3111" s="20">
        <v>2012</v>
      </c>
      <c r="B3111" s="15" t="s">
        <v>88</v>
      </c>
      <c r="C3111" s="15" t="s">
        <v>403</v>
      </c>
      <c r="D3111" s="24">
        <v>9319000</v>
      </c>
      <c r="E3111" t="str">
        <f>IF(D3111&lt;VLOOKUP(A3111,Min!A:B,2,FALSE),"Y","")</f>
        <v/>
      </c>
      <c r="F3111">
        <f>IF(AND(OR(s_tmchk="all",IF(ISERROR(MATCH(B3111,s_teams,0)),FALSE,TRUE)),OR(s_minsal="",s_minsal&lt;=D3111),OR(s_maxsal="",s_maxsal&gt;=D3111),OR(s_minyr="",s_minyr&lt;=A3111),OR(s_maxyr="",s_maxyr&gt;=A3111),OR(s_player="",s_player=C3111)),MAX(F$1:F3110)+1,0)</f>
        <v>0</v>
      </c>
    </row>
    <row r="3112" spans="1:6">
      <c r="A3112" s="20">
        <v>2012</v>
      </c>
      <c r="B3112" s="15" t="s">
        <v>88</v>
      </c>
      <c r="C3112" s="15" t="s">
        <v>102</v>
      </c>
      <c r="D3112" s="24">
        <v>8103435</v>
      </c>
      <c r="E3112" t="str">
        <f>IF(D3112&lt;VLOOKUP(A3112,Min!A:B,2,FALSE),"Y","")</f>
        <v/>
      </c>
      <c r="F3112">
        <f>IF(AND(OR(s_tmchk="all",IF(ISERROR(MATCH(B3112,s_teams,0)),FALSE,TRUE)),OR(s_minsal="",s_minsal&lt;=D3112),OR(s_maxsal="",s_maxsal&gt;=D3112),OR(s_minyr="",s_minyr&lt;=A3112),OR(s_maxyr="",s_maxyr&gt;=A3112),OR(s_player="",s_player=C3112)),MAX(F$1:F3111)+1,0)</f>
        <v>0</v>
      </c>
    </row>
    <row r="3113" spans="1:6">
      <c r="A3113" s="20">
        <v>2012</v>
      </c>
      <c r="B3113" s="15" t="s">
        <v>88</v>
      </c>
      <c r="C3113" s="15" t="s">
        <v>1471</v>
      </c>
      <c r="D3113" s="24">
        <v>4443360</v>
      </c>
      <c r="E3113" t="str">
        <f>IF(D3113&lt;VLOOKUP(A3113,Min!A:B,2,FALSE),"Y","")</f>
        <v/>
      </c>
      <c r="F3113">
        <f>IF(AND(OR(s_tmchk="all",IF(ISERROR(MATCH(B3113,s_teams,0)),FALSE,TRUE)),OR(s_minsal="",s_minsal&lt;=D3113),OR(s_maxsal="",s_maxsal&gt;=D3113),OR(s_minyr="",s_minyr&lt;=A3113),OR(s_maxyr="",s_maxyr&gt;=A3113),OR(s_player="",s_player=C3113)),MAX(F$1:F3112)+1,0)</f>
        <v>0</v>
      </c>
    </row>
    <row r="3114" spans="1:6">
      <c r="A3114" s="20">
        <v>2012</v>
      </c>
      <c r="B3114" s="15" t="s">
        <v>88</v>
      </c>
      <c r="C3114" s="15" t="s">
        <v>1097</v>
      </c>
      <c r="D3114" s="24">
        <v>4133280</v>
      </c>
      <c r="E3114" t="str">
        <f>IF(D3114&lt;VLOOKUP(A3114,Min!A:B,2,FALSE),"Y","")</f>
        <v/>
      </c>
      <c r="F3114">
        <f>IF(AND(OR(s_tmchk="all",IF(ISERROR(MATCH(B3114,s_teams,0)),FALSE,TRUE)),OR(s_minsal="",s_minsal&lt;=D3114),OR(s_maxsal="",s_maxsal&gt;=D3114),OR(s_minyr="",s_minyr&lt;=A3114),OR(s_maxyr="",s_maxyr&gt;=A3114),OR(s_player="",s_player=C3114)),MAX(F$1:F3113)+1,0)</f>
        <v>0</v>
      </c>
    </row>
    <row r="3115" spans="1:6">
      <c r="A3115" s="20">
        <v>2012</v>
      </c>
      <c r="B3115" s="15" t="s">
        <v>88</v>
      </c>
      <c r="C3115" s="15" t="s">
        <v>667</v>
      </c>
      <c r="D3115" s="24">
        <v>3700000</v>
      </c>
      <c r="E3115" t="str">
        <f>IF(D3115&lt;VLOOKUP(A3115,Min!A:B,2,FALSE),"Y","")</f>
        <v/>
      </c>
      <c r="F3115">
        <f>IF(AND(OR(s_tmchk="all",IF(ISERROR(MATCH(B3115,s_teams,0)),FALSE,TRUE)),OR(s_minsal="",s_minsal&lt;=D3115),OR(s_maxsal="",s_maxsal&gt;=D3115),OR(s_minyr="",s_minyr&lt;=A3115),OR(s_maxyr="",s_maxyr&gt;=A3115),OR(s_player="",s_player=C3115)),MAX(F$1:F3114)+1,0)</f>
        <v>0</v>
      </c>
    </row>
    <row r="3116" spans="1:6">
      <c r="A3116" s="20">
        <v>2012</v>
      </c>
      <c r="B3116" s="15" t="s">
        <v>88</v>
      </c>
      <c r="C3116" s="15" t="s">
        <v>4442</v>
      </c>
      <c r="D3116" s="24">
        <v>3240000</v>
      </c>
      <c r="E3116" t="str">
        <f>IF(D3116&lt;VLOOKUP(A3116,Min!A:B,2,FALSE),"Y","")</f>
        <v/>
      </c>
      <c r="F3116">
        <f>IF(AND(OR(s_tmchk="all",IF(ISERROR(MATCH(B3116,s_teams,0)),FALSE,TRUE)),OR(s_minsal="",s_minsal&lt;=D3116),OR(s_maxsal="",s_maxsal&gt;=D3116),OR(s_minyr="",s_minyr&lt;=A3116),OR(s_maxyr="",s_maxyr&gt;=A3116),OR(s_player="",s_player=C3116)),MAX(F$1:F3115)+1,0)</f>
        <v>0</v>
      </c>
    </row>
    <row r="3117" spans="1:6">
      <c r="A3117" s="20">
        <v>2012</v>
      </c>
      <c r="B3117" s="15" t="s">
        <v>88</v>
      </c>
      <c r="C3117" s="15" t="s">
        <v>1469</v>
      </c>
      <c r="D3117" s="24">
        <v>2532960</v>
      </c>
      <c r="E3117" t="str">
        <f>IF(D3117&lt;VLOOKUP(A3117,Min!A:B,2,FALSE),"Y","")</f>
        <v/>
      </c>
      <c r="F3117">
        <f>IF(AND(OR(s_tmchk="all",IF(ISERROR(MATCH(B3117,s_teams,0)),FALSE,TRUE)),OR(s_minsal="",s_minsal&lt;=D3117),OR(s_maxsal="",s_maxsal&gt;=D3117),OR(s_minyr="",s_minyr&lt;=A3117),OR(s_maxyr="",s_maxyr&gt;=A3117),OR(s_player="",s_player=C3117)),MAX(F$1:F3116)+1,0)</f>
        <v>0</v>
      </c>
    </row>
    <row r="3118" spans="1:6">
      <c r="A3118" s="20">
        <v>2012</v>
      </c>
      <c r="B3118" s="15" t="s">
        <v>88</v>
      </c>
      <c r="C3118" s="15" t="s">
        <v>4135</v>
      </c>
      <c r="D3118" s="24">
        <v>2150000</v>
      </c>
      <c r="E3118" t="str">
        <f>IF(D3118&lt;VLOOKUP(A3118,Min!A:B,2,FALSE),"Y","")</f>
        <v/>
      </c>
      <c r="F3118">
        <f>IF(AND(OR(s_tmchk="all",IF(ISERROR(MATCH(B3118,s_teams,0)),FALSE,TRUE)),OR(s_minsal="",s_minsal&lt;=D3118),OR(s_maxsal="",s_maxsal&gt;=D3118),OR(s_minyr="",s_minyr&lt;=A3118),OR(s_maxyr="",s_maxyr&gt;=A3118),OR(s_player="",s_player=C3118)),MAX(F$1:F3117)+1,0)</f>
        <v>0</v>
      </c>
    </row>
    <row r="3119" spans="1:6">
      <c r="A3119" s="20">
        <v>2012</v>
      </c>
      <c r="B3119" s="15" t="s">
        <v>88</v>
      </c>
      <c r="C3119" s="15" t="s">
        <v>1474</v>
      </c>
      <c r="D3119" s="24">
        <v>2020200</v>
      </c>
      <c r="E3119" t="str">
        <f>IF(D3119&lt;VLOOKUP(A3119,Min!A:B,2,FALSE),"Y","")</f>
        <v/>
      </c>
      <c r="F3119">
        <f>IF(AND(OR(s_tmchk="all",IF(ISERROR(MATCH(B3119,s_teams,0)),FALSE,TRUE)),OR(s_minsal="",s_minsal&lt;=D3119),OR(s_maxsal="",s_maxsal&gt;=D3119),OR(s_minyr="",s_minyr&lt;=A3119),OR(s_maxyr="",s_maxyr&gt;=A3119),OR(s_player="",s_player=C3119)),MAX(F$1:F3118)+1,0)</f>
        <v>0</v>
      </c>
    </row>
    <row r="3120" spans="1:6">
      <c r="A3120" s="20">
        <v>2012</v>
      </c>
      <c r="B3120" s="15" t="s">
        <v>88</v>
      </c>
      <c r="C3120" s="15" t="s">
        <v>3429</v>
      </c>
      <c r="D3120" s="24">
        <v>2000000</v>
      </c>
      <c r="E3120" t="str">
        <f>IF(D3120&lt;VLOOKUP(A3120,Min!A:B,2,FALSE),"Y","")</f>
        <v/>
      </c>
      <c r="F3120">
        <f>IF(AND(OR(s_tmchk="all",IF(ISERROR(MATCH(B3120,s_teams,0)),FALSE,TRUE)),OR(s_minsal="",s_minsal&lt;=D3120),OR(s_maxsal="",s_maxsal&gt;=D3120),OR(s_minyr="",s_minyr&lt;=A3120),OR(s_maxyr="",s_maxyr&gt;=A3120),OR(s_player="",s_player=C3120)),MAX(F$1:F3119)+1,0)</f>
        <v>0</v>
      </c>
    </row>
    <row r="3121" spans="1:6">
      <c r="A3121" s="20">
        <v>2012</v>
      </c>
      <c r="B3121" s="15" t="s">
        <v>88</v>
      </c>
      <c r="C3121" s="15" t="s">
        <v>3572</v>
      </c>
      <c r="D3121" s="24">
        <v>1229255</v>
      </c>
      <c r="E3121" t="str">
        <f>IF(D3121&lt;VLOOKUP(A3121,Min!A:B,2,FALSE),"Y","")</f>
        <v/>
      </c>
      <c r="F3121">
        <f>IF(AND(OR(s_tmchk="all",IF(ISERROR(MATCH(B3121,s_teams,0)),FALSE,TRUE)),OR(s_minsal="",s_minsal&lt;=D3121),OR(s_maxsal="",s_maxsal&gt;=D3121),OR(s_minyr="",s_minyr&lt;=A3121),OR(s_maxyr="",s_maxyr&gt;=A3121),OR(s_player="",s_player=C3121)),MAX(F$1:F3120)+1,0)</f>
        <v>0</v>
      </c>
    </row>
    <row r="3122" spans="1:6">
      <c r="A3122" s="20">
        <v>2012</v>
      </c>
      <c r="B3122" s="15" t="s">
        <v>88</v>
      </c>
      <c r="C3122" s="15" t="s">
        <v>1425</v>
      </c>
      <c r="D3122" s="24">
        <v>1161120</v>
      </c>
      <c r="E3122" t="str">
        <f>IF(D3122&lt;VLOOKUP(A3122,Min!A:B,2,FALSE),"Y","")</f>
        <v/>
      </c>
      <c r="F3122">
        <f>IF(AND(OR(s_tmchk="all",IF(ISERROR(MATCH(B3122,s_teams,0)),FALSE,TRUE)),OR(s_minsal="",s_minsal&lt;=D3122),OR(s_maxsal="",s_maxsal&gt;=D3122),OR(s_minyr="",s_minyr&lt;=A3122),OR(s_maxyr="",s_maxyr&gt;=A3122),OR(s_player="",s_player=C3122)),MAX(F$1:F3121)+1,0)</f>
        <v>0</v>
      </c>
    </row>
    <row r="3123" spans="1:6">
      <c r="A3123" s="20">
        <v>2012</v>
      </c>
      <c r="B3123" s="15" t="s">
        <v>88</v>
      </c>
      <c r="C3123" s="15" t="s">
        <v>422</v>
      </c>
      <c r="D3123" s="24">
        <v>762195</v>
      </c>
      <c r="E3123" t="str">
        <f>IF(D3123&lt;VLOOKUP(A3123,Min!A:B,2,FALSE),"Y","")</f>
        <v/>
      </c>
      <c r="F3123">
        <f>IF(AND(OR(s_tmchk="all",IF(ISERROR(MATCH(B3123,s_teams,0)),FALSE,TRUE)),OR(s_minsal="",s_minsal&lt;=D3123),OR(s_maxsal="",s_maxsal&gt;=D3123),OR(s_minyr="",s_minyr&lt;=A3123),OR(s_maxyr="",s_maxyr&gt;=A3123),OR(s_player="",s_player=C3123)),MAX(F$1:F3122)+1,0)</f>
        <v>0</v>
      </c>
    </row>
    <row r="3124" spans="1:6">
      <c r="A3124" s="20">
        <v>2012</v>
      </c>
      <c r="B3124" s="15" t="s">
        <v>88</v>
      </c>
      <c r="C3124" s="15" t="s">
        <v>1425</v>
      </c>
      <c r="D3124" s="24">
        <v>544331</v>
      </c>
      <c r="E3124" t="str">
        <f>IF(D3124&lt;VLOOKUP(A3124,Min!A:B,2,FALSE),"Y","")</f>
        <v/>
      </c>
      <c r="F3124">
        <f>IF(AND(OR(s_tmchk="all",IF(ISERROR(MATCH(B3124,s_teams,0)),FALSE,TRUE)),OR(s_minsal="",s_minsal&lt;=D3124),OR(s_maxsal="",s_maxsal&gt;=D3124),OR(s_minyr="",s_minyr&lt;=A3124),OR(s_maxyr="",s_maxyr&gt;=A3124),OR(s_player="",s_player=C3124)),MAX(F$1:F3123)+1,0)</f>
        <v>0</v>
      </c>
    </row>
    <row r="3125" spans="1:6">
      <c r="A3125" s="20">
        <v>2012</v>
      </c>
      <c r="B3125" s="15" t="s">
        <v>92</v>
      </c>
      <c r="C3125" s="15" t="s">
        <v>3113</v>
      </c>
      <c r="D3125" s="24">
        <v>21136631</v>
      </c>
      <c r="E3125" t="str">
        <f>IF(D3125&lt;VLOOKUP(A3125,Min!A:B,2,FALSE),"Y","")</f>
        <v/>
      </c>
      <c r="F3125">
        <f>IF(AND(OR(s_tmchk="all",IF(ISERROR(MATCH(B3125,s_teams,0)),FALSE,TRUE)),OR(s_minsal="",s_minsal&lt;=D3125),OR(s_maxsal="",s_maxsal&gt;=D3125),OR(s_minyr="",s_minyr&lt;=A3125),OR(s_maxyr="",s_maxyr&gt;=A3125),OR(s_player="",s_player=C3125)),MAX(F$1:F3124)+1,0)</f>
        <v>13</v>
      </c>
    </row>
    <row r="3126" spans="1:6">
      <c r="A3126" s="20">
        <v>2012</v>
      </c>
      <c r="B3126" s="15" t="s">
        <v>92</v>
      </c>
      <c r="C3126" s="15" t="s">
        <v>2579</v>
      </c>
      <c r="D3126" s="24">
        <v>6442083</v>
      </c>
      <c r="E3126" t="str">
        <f>IF(D3126&lt;VLOOKUP(A3126,Min!A:B,2,FALSE),"Y","")</f>
        <v/>
      </c>
      <c r="F3126">
        <f>IF(AND(OR(s_tmchk="all",IF(ISERROR(MATCH(B3126,s_teams,0)),FALSE,TRUE)),OR(s_minsal="",s_minsal&lt;=D3126),OR(s_maxsal="",s_maxsal&gt;=D3126),OR(s_minyr="",s_minyr&lt;=A3126),OR(s_maxyr="",s_maxyr&gt;=A3126),OR(s_player="",s_player=C3126)),MAX(F$1:F3125)+1,0)</f>
        <v>0</v>
      </c>
    </row>
    <row r="3127" spans="1:6">
      <c r="A3127" s="20">
        <v>2012</v>
      </c>
      <c r="B3127" s="15" t="s">
        <v>92</v>
      </c>
      <c r="C3127" s="15" t="s">
        <v>1515</v>
      </c>
      <c r="D3127" s="24">
        <v>5530080</v>
      </c>
      <c r="E3127" t="str">
        <f>IF(D3127&lt;VLOOKUP(A3127,Min!A:B,2,FALSE),"Y","")</f>
        <v/>
      </c>
      <c r="F3127">
        <f>IF(AND(OR(s_tmchk="all",IF(ISERROR(MATCH(B3127,s_teams,0)),FALSE,TRUE)),OR(s_minsal="",s_minsal&lt;=D3127),OR(s_maxsal="",s_maxsal&gt;=D3127),OR(s_minyr="",s_minyr&lt;=A3127),OR(s_maxyr="",s_maxyr&gt;=A3127),OR(s_player="",s_player=C3127)),MAX(F$1:F3126)+1,0)</f>
        <v>0</v>
      </c>
    </row>
    <row r="3128" spans="1:6">
      <c r="A3128" s="20">
        <v>2012</v>
      </c>
      <c r="B3128" s="15" t="s">
        <v>92</v>
      </c>
      <c r="C3128" s="15" t="s">
        <v>2336</v>
      </c>
      <c r="D3128" s="24">
        <v>4360000</v>
      </c>
      <c r="E3128" t="str">
        <f>IF(D3128&lt;VLOOKUP(A3128,Min!A:B,2,FALSE),"Y","")</f>
        <v/>
      </c>
      <c r="F3128">
        <f>IF(AND(OR(s_tmchk="all",IF(ISERROR(MATCH(B3128,s_teams,0)),FALSE,TRUE)),OR(s_minsal="",s_minsal&lt;=D3128),OR(s_maxsal="",s_maxsal&gt;=D3128),OR(s_minyr="",s_minyr&lt;=A3128),OR(s_maxyr="",s_maxyr&gt;=A3128),OR(s_player="",s_player=C3128)),MAX(F$1:F3127)+1,0)</f>
        <v>0</v>
      </c>
    </row>
    <row r="3129" spans="1:6">
      <c r="A3129" s="20">
        <v>2012</v>
      </c>
      <c r="B3129" s="15" t="s">
        <v>92</v>
      </c>
      <c r="C3129" s="15" t="s">
        <v>751</v>
      </c>
      <c r="D3129" s="24">
        <v>3695857</v>
      </c>
      <c r="E3129" t="str">
        <f>IF(D3129&lt;VLOOKUP(A3129,Min!A:B,2,FALSE),"Y","")</f>
        <v/>
      </c>
      <c r="F3129">
        <f>IF(AND(OR(s_tmchk="all",IF(ISERROR(MATCH(B3129,s_teams,0)),FALSE,TRUE)),OR(s_minsal="",s_minsal&lt;=D3129),OR(s_maxsal="",s_maxsal&gt;=D3129),OR(s_minyr="",s_minyr&lt;=A3129),OR(s_maxyr="",s_maxyr&gt;=A3129),OR(s_player="",s_player=C3129)),MAX(F$1:F3128)+1,0)</f>
        <v>0</v>
      </c>
    </row>
    <row r="3130" spans="1:6">
      <c r="A3130" s="20">
        <v>2012</v>
      </c>
      <c r="B3130" s="15" t="s">
        <v>92</v>
      </c>
      <c r="C3130" s="15" t="s">
        <v>2859</v>
      </c>
      <c r="D3130" s="24">
        <v>3065040</v>
      </c>
      <c r="E3130" t="str">
        <f>IF(D3130&lt;VLOOKUP(A3130,Min!A:B,2,FALSE),"Y","")</f>
        <v/>
      </c>
      <c r="F3130">
        <f>IF(AND(OR(s_tmchk="all",IF(ISERROR(MATCH(B3130,s_teams,0)),FALSE,TRUE)),OR(s_minsal="",s_minsal&lt;=D3130),OR(s_maxsal="",s_maxsal&gt;=D3130),OR(s_minyr="",s_minyr&lt;=A3130),OR(s_maxyr="",s_maxyr&gt;=A3130),OR(s_player="",s_player=C3130)),MAX(F$1:F3129)+1,0)</f>
        <v>0</v>
      </c>
    </row>
    <row r="3131" spans="1:6">
      <c r="A3131" s="20">
        <v>2012</v>
      </c>
      <c r="B3131" s="15" t="s">
        <v>92</v>
      </c>
      <c r="C3131" s="15" t="s">
        <v>419</v>
      </c>
      <c r="D3131" s="24">
        <v>2462400</v>
      </c>
      <c r="E3131" t="str">
        <f>IF(D3131&lt;VLOOKUP(A3131,Min!A:B,2,FALSE),"Y","")</f>
        <v/>
      </c>
      <c r="F3131">
        <f>IF(AND(OR(s_tmchk="all",IF(ISERROR(MATCH(B3131,s_teams,0)),FALSE,TRUE)),OR(s_minsal="",s_minsal&lt;=D3131),OR(s_maxsal="",s_maxsal&gt;=D3131),OR(s_minyr="",s_minyr&lt;=A3131),OR(s_maxyr="",s_maxyr&gt;=A3131),OR(s_player="",s_player=C3131)),MAX(F$1:F3130)+1,0)</f>
        <v>0</v>
      </c>
    </row>
    <row r="3132" spans="1:6">
      <c r="A3132" s="20">
        <v>2012</v>
      </c>
      <c r="B3132" s="15" t="s">
        <v>92</v>
      </c>
      <c r="C3132" s="15" t="s">
        <v>1068</v>
      </c>
      <c r="D3132" s="24">
        <v>1680360</v>
      </c>
      <c r="E3132" t="str">
        <f>IF(D3132&lt;VLOOKUP(A3132,Min!A:B,2,FALSE),"Y","")</f>
        <v/>
      </c>
      <c r="F3132">
        <f>IF(AND(OR(s_tmchk="all",IF(ISERROR(MATCH(B3132,s_teams,0)),FALSE,TRUE)),OR(s_minsal="",s_minsal&lt;=D3132),OR(s_maxsal="",s_maxsal&gt;=D3132),OR(s_minyr="",s_minyr&lt;=A3132),OR(s_maxyr="",s_maxyr&gt;=A3132),OR(s_player="",s_player=C3132)),MAX(F$1:F3131)+1,0)</f>
        <v>0</v>
      </c>
    </row>
    <row r="3133" spans="1:6">
      <c r="A3133" s="20">
        <v>2012</v>
      </c>
      <c r="B3133" s="15" t="s">
        <v>92</v>
      </c>
      <c r="C3133" s="15" t="s">
        <v>3597</v>
      </c>
      <c r="D3133" s="24">
        <v>1485000</v>
      </c>
      <c r="E3133" t="str">
        <f>IF(D3133&lt;VLOOKUP(A3133,Min!A:B,2,FALSE),"Y","")</f>
        <v/>
      </c>
      <c r="F3133">
        <f>IF(AND(OR(s_tmchk="all",IF(ISERROR(MATCH(B3133,s_teams,0)),FALSE,TRUE)),OR(s_minsal="",s_minsal&lt;=D3133),OR(s_maxsal="",s_maxsal&gt;=D3133),OR(s_minyr="",s_minyr&lt;=A3133),OR(s_maxyr="",s_maxyr&gt;=A3133),OR(s_player="",s_player=C3133)),MAX(F$1:F3132)+1,0)</f>
        <v>0</v>
      </c>
    </row>
    <row r="3134" spans="1:6">
      <c r="A3134" s="20">
        <v>2012</v>
      </c>
      <c r="B3134" s="15" t="s">
        <v>92</v>
      </c>
      <c r="C3134" s="15" t="s">
        <v>487</v>
      </c>
      <c r="D3134" s="24">
        <v>1294920</v>
      </c>
      <c r="E3134" t="str">
        <f>IF(D3134&lt;VLOOKUP(A3134,Min!A:B,2,FALSE),"Y","")</f>
        <v/>
      </c>
      <c r="F3134">
        <f>IF(AND(OR(s_tmchk="all",IF(ISERROR(MATCH(B3134,s_teams,0)),FALSE,TRUE)),OR(s_minsal="",s_minsal&lt;=D3134),OR(s_maxsal="",s_maxsal&gt;=D3134),OR(s_minyr="",s_minyr&lt;=A3134),OR(s_maxyr="",s_maxyr&gt;=A3134),OR(s_player="",s_player=C3134)),MAX(F$1:F3133)+1,0)</f>
        <v>0</v>
      </c>
    </row>
    <row r="3135" spans="1:6">
      <c r="A3135" s="20">
        <v>2012</v>
      </c>
      <c r="B3135" s="15" t="s">
        <v>92</v>
      </c>
      <c r="C3135" s="15" t="s">
        <v>5630</v>
      </c>
      <c r="D3135" s="24">
        <v>1223166</v>
      </c>
      <c r="E3135" t="str">
        <f>IF(D3135&lt;VLOOKUP(A3135,Min!A:B,2,FALSE),"Y","")</f>
        <v/>
      </c>
      <c r="F3135">
        <f>IF(AND(OR(s_tmchk="all",IF(ISERROR(MATCH(B3135,s_teams,0)),FALSE,TRUE)),OR(s_minsal="",s_minsal&lt;=D3135),OR(s_maxsal="",s_maxsal&gt;=D3135),OR(s_minyr="",s_minyr&lt;=A3135),OR(s_maxyr="",s_maxyr&gt;=A3135),OR(s_player="",s_player=C3135)),MAX(F$1:F3134)+1,0)</f>
        <v>0</v>
      </c>
    </row>
    <row r="3136" spans="1:6">
      <c r="A3136" s="20">
        <v>2012</v>
      </c>
      <c r="B3136" s="15" t="s">
        <v>92</v>
      </c>
      <c r="C3136" s="15" t="s">
        <v>3460</v>
      </c>
      <c r="D3136" s="24">
        <v>1146337</v>
      </c>
      <c r="E3136" t="str">
        <f>IF(D3136&lt;VLOOKUP(A3136,Min!A:B,2,FALSE),"Y","")</f>
        <v/>
      </c>
      <c r="F3136">
        <f>IF(AND(OR(s_tmchk="all",IF(ISERROR(MATCH(B3136,s_teams,0)),FALSE,TRUE)),OR(s_minsal="",s_minsal&lt;=D3136),OR(s_maxsal="",s_maxsal&gt;=D3136),OR(s_minyr="",s_minyr&lt;=A3136),OR(s_maxyr="",s_maxyr&gt;=A3136),OR(s_player="",s_player=C3136)),MAX(F$1:F3135)+1,0)</f>
        <v>0</v>
      </c>
    </row>
    <row r="3137" spans="1:6">
      <c r="A3137" s="20">
        <v>2012</v>
      </c>
      <c r="B3137" s="15" t="s">
        <v>92</v>
      </c>
      <c r="C3137" s="15" t="s">
        <v>2914</v>
      </c>
      <c r="D3137" s="24">
        <v>1120440</v>
      </c>
      <c r="E3137" t="str">
        <f>IF(D3137&lt;VLOOKUP(A3137,Min!A:B,2,FALSE),"Y","")</f>
        <v/>
      </c>
      <c r="F3137">
        <f>IF(AND(OR(s_tmchk="all",IF(ISERROR(MATCH(B3137,s_teams,0)),FALSE,TRUE)),OR(s_minsal="",s_minsal&lt;=D3137),OR(s_maxsal="",s_maxsal&gt;=D3137),OR(s_minyr="",s_minyr&lt;=A3137),OR(s_maxyr="",s_maxyr&gt;=A3137),OR(s_player="",s_player=C3137)),MAX(F$1:F3136)+1,0)</f>
        <v>0</v>
      </c>
    </row>
    <row r="3138" spans="1:6">
      <c r="A3138" s="20">
        <v>2012</v>
      </c>
      <c r="B3138" s="15" t="s">
        <v>92</v>
      </c>
      <c r="C3138" s="15" t="s">
        <v>1487</v>
      </c>
      <c r="D3138" s="24">
        <v>473604</v>
      </c>
      <c r="E3138" t="str">
        <f>IF(D3138&lt;VLOOKUP(A3138,Min!A:B,2,FALSE),"Y","")</f>
        <v/>
      </c>
      <c r="F3138">
        <f>IF(AND(OR(s_tmchk="all",IF(ISERROR(MATCH(B3138,s_teams,0)),FALSE,TRUE)),OR(s_minsal="",s_minsal&lt;=D3138),OR(s_maxsal="",s_maxsal&gt;=D3138),OR(s_minyr="",s_minyr&lt;=A3138),OR(s_maxyr="",s_maxyr&gt;=A3138),OR(s_player="",s_player=C3138)),MAX(F$1:F3137)+1,0)</f>
        <v>0</v>
      </c>
    </row>
    <row r="3139" spans="1:6">
      <c r="A3139" s="20">
        <v>2012</v>
      </c>
      <c r="B3139" s="15" t="s">
        <v>92</v>
      </c>
      <c r="C3139" s="15" t="s">
        <v>3467</v>
      </c>
      <c r="D3139" s="24">
        <v>270427</v>
      </c>
      <c r="E3139" t="str">
        <f>IF(D3139&lt;VLOOKUP(A3139,Min!A:B,2,FALSE),"Y","")</f>
        <v>Y</v>
      </c>
      <c r="F3139">
        <f>IF(AND(OR(s_tmchk="all",IF(ISERROR(MATCH(B3139,s_teams,0)),FALSE,TRUE)),OR(s_minsal="",s_minsal&lt;=D3139),OR(s_maxsal="",s_maxsal&gt;=D3139),OR(s_minyr="",s_minyr&lt;=A3139),OR(s_maxyr="",s_maxyr&gt;=A3139),OR(s_player="",s_player=C3139)),MAX(F$1:F3138)+1,0)</f>
        <v>0</v>
      </c>
    </row>
    <row r="3140" spans="1:6">
      <c r="A3140" s="20">
        <v>2011</v>
      </c>
      <c r="B3140" s="15" t="s">
        <v>28</v>
      </c>
      <c r="C3140" s="15" t="s">
        <v>206</v>
      </c>
      <c r="D3140" s="24">
        <v>16324500</v>
      </c>
      <c r="E3140" t="str">
        <f>IF(D3140&lt;VLOOKUP(A3140,Min!A:B,2,FALSE),"Y","")</f>
        <v/>
      </c>
      <c r="F3140">
        <f>IF(AND(OR(s_tmchk="all",IF(ISERROR(MATCH(B3140,s_teams,0)),FALSE,TRUE)),OR(s_minsal="",s_minsal&lt;=D3140),OR(s_maxsal="",s_maxsal&gt;=D3140),OR(s_minyr="",s_minyr&lt;=A3140),OR(s_maxyr="",s_maxyr&gt;=A3140),OR(s_player="",s_player=C3140)),MAX(F$1:F3139)+1,0)</f>
        <v>0</v>
      </c>
    </row>
    <row r="3141" spans="1:6">
      <c r="A3141" s="20">
        <v>2011</v>
      </c>
      <c r="B3141" s="15" t="s">
        <v>28</v>
      </c>
      <c r="C3141" s="15" t="s">
        <v>502</v>
      </c>
      <c r="D3141" s="24">
        <v>11600000</v>
      </c>
      <c r="E3141" t="str">
        <f>IF(D3141&lt;VLOOKUP(A3141,Min!A:B,2,FALSE),"Y","")</f>
        <v/>
      </c>
      <c r="F3141">
        <f>IF(AND(OR(s_tmchk="all",IF(ISERROR(MATCH(B3141,s_teams,0)),FALSE,TRUE)),OR(s_minsal="",s_minsal&lt;=D3141),OR(s_maxsal="",s_maxsal&gt;=D3141),OR(s_minyr="",s_minyr&lt;=A3141),OR(s_maxyr="",s_maxyr&gt;=A3141),OR(s_player="",s_player=C3141)),MAX(F$1:F3140)+1,0)</f>
        <v>0</v>
      </c>
    </row>
    <row r="3142" spans="1:6">
      <c r="A3142" s="20">
        <v>2011</v>
      </c>
      <c r="B3142" s="15" t="s">
        <v>28</v>
      </c>
      <c r="C3142" s="15" t="s">
        <v>713</v>
      </c>
      <c r="D3142" s="24">
        <v>10800000</v>
      </c>
      <c r="E3142" t="str">
        <f>IF(D3142&lt;VLOOKUP(A3142,Min!A:B,2,FALSE),"Y","")</f>
        <v/>
      </c>
      <c r="F3142">
        <f>IF(AND(OR(s_tmchk="all",IF(ISERROR(MATCH(B3142,s_teams,0)),FALSE,TRUE)),OR(s_minsal="",s_minsal&lt;=D3142),OR(s_maxsal="",s_maxsal&gt;=D3142),OR(s_minyr="",s_minyr&lt;=A3142),OR(s_maxyr="",s_maxyr&gt;=A3142),OR(s_player="",s_player=C3142)),MAX(F$1:F3141)+1,0)</f>
        <v>0</v>
      </c>
    </row>
    <row r="3143" spans="1:6">
      <c r="A3143" s="20">
        <v>2011</v>
      </c>
      <c r="B3143" s="15" t="s">
        <v>28</v>
      </c>
      <c r="C3143" s="15" t="s">
        <v>123</v>
      </c>
      <c r="D3143" s="24">
        <v>9000000</v>
      </c>
      <c r="E3143" t="str">
        <f>IF(D3143&lt;VLOOKUP(A3143,Min!A:B,2,FALSE),"Y","")</f>
        <v/>
      </c>
      <c r="F3143">
        <f>IF(AND(OR(s_tmchk="all",IF(ISERROR(MATCH(B3143,s_teams,0)),FALSE,TRUE)),OR(s_minsal="",s_minsal&lt;=D3143),OR(s_maxsal="",s_maxsal&gt;=D3143),OR(s_minyr="",s_minyr&lt;=A3143),OR(s_maxyr="",s_maxyr&gt;=A3143),OR(s_player="",s_player=C3143)),MAX(F$1:F3142)+1,0)</f>
        <v>0</v>
      </c>
    </row>
    <row r="3144" spans="1:6">
      <c r="A3144" s="20">
        <v>2011</v>
      </c>
      <c r="B3144" s="15" t="s">
        <v>28</v>
      </c>
      <c r="C3144" s="15" t="s">
        <v>269</v>
      </c>
      <c r="D3144" s="24">
        <v>6712500</v>
      </c>
      <c r="E3144" t="str">
        <f>IF(D3144&lt;VLOOKUP(A3144,Min!A:B,2,FALSE),"Y","")</f>
        <v/>
      </c>
      <c r="F3144">
        <f>IF(AND(OR(s_tmchk="all",IF(ISERROR(MATCH(B3144,s_teams,0)),FALSE,TRUE)),OR(s_minsal="",s_minsal&lt;=D3144),OR(s_maxsal="",s_maxsal&gt;=D3144),OR(s_minyr="",s_minyr&lt;=A3144),OR(s_maxyr="",s_maxyr&gt;=A3144),OR(s_player="",s_player=C3144)),MAX(F$1:F3143)+1,0)</f>
        <v>0</v>
      </c>
    </row>
    <row r="3145" spans="1:6">
      <c r="A3145" s="20">
        <v>2011</v>
      </c>
      <c r="B3145" s="15" t="s">
        <v>28</v>
      </c>
      <c r="C3145" s="15" t="s">
        <v>105</v>
      </c>
      <c r="D3145" s="24">
        <v>5444857</v>
      </c>
      <c r="E3145" t="str">
        <f>IF(D3145&lt;VLOOKUP(A3145,Min!A:B,2,FALSE),"Y","")</f>
        <v/>
      </c>
      <c r="F3145">
        <f>IF(AND(OR(s_tmchk="all",IF(ISERROR(MATCH(B3145,s_teams,0)),FALSE,TRUE)),OR(s_minsal="",s_minsal&lt;=D3145),OR(s_maxsal="",s_maxsal&gt;=D3145),OR(s_minyr="",s_minyr&lt;=A3145),OR(s_maxyr="",s_maxyr&gt;=A3145),OR(s_player="",s_player=C3145)),MAX(F$1:F3144)+1,0)</f>
        <v>0</v>
      </c>
    </row>
    <row r="3146" spans="1:6">
      <c r="A3146" s="20">
        <v>2011</v>
      </c>
      <c r="B3146" s="15" t="s">
        <v>28</v>
      </c>
      <c r="C3146" s="15" t="s">
        <v>397</v>
      </c>
      <c r="D3146" s="24">
        <v>4251250</v>
      </c>
      <c r="E3146" t="str">
        <f>IF(D3146&lt;VLOOKUP(A3146,Min!A:B,2,FALSE),"Y","")</f>
        <v/>
      </c>
      <c r="F3146">
        <f>IF(AND(OR(s_tmchk="all",IF(ISERROR(MATCH(B3146,s_teams,0)),FALSE,TRUE)),OR(s_minsal="",s_minsal&lt;=D3146),OR(s_maxsal="",s_maxsal&gt;=D3146),OR(s_minyr="",s_minyr&lt;=A3146),OR(s_maxyr="",s_maxyr&gt;=A3146),OR(s_player="",s_player=C3146)),MAX(F$1:F3145)+1,0)</f>
        <v>0</v>
      </c>
    </row>
    <row r="3147" spans="1:6">
      <c r="A3147" s="20">
        <v>2011</v>
      </c>
      <c r="B3147" s="15" t="s">
        <v>28</v>
      </c>
      <c r="C3147" s="15" t="s">
        <v>111</v>
      </c>
      <c r="D3147" s="24">
        <v>1476840</v>
      </c>
      <c r="E3147" t="str">
        <f>IF(D3147&lt;VLOOKUP(A3147,Min!A:B,2,FALSE),"Y","")</f>
        <v/>
      </c>
      <c r="F3147">
        <f>IF(AND(OR(s_tmchk="all",IF(ISERROR(MATCH(B3147,s_teams,0)),FALSE,TRUE)),OR(s_minsal="",s_minsal&lt;=D3147),OR(s_maxsal="",s_maxsal&gt;=D3147),OR(s_minyr="",s_minyr&lt;=A3147),OR(s_maxyr="",s_maxyr&gt;=A3147),OR(s_player="",s_player=C3147)),MAX(F$1:F3146)+1,0)</f>
        <v>0</v>
      </c>
    </row>
    <row r="3148" spans="1:6">
      <c r="A3148" s="20">
        <v>2011</v>
      </c>
      <c r="B3148" s="15" t="s">
        <v>28</v>
      </c>
      <c r="C3148" s="15" t="s">
        <v>2701</v>
      </c>
      <c r="D3148" s="24">
        <v>1352181</v>
      </c>
      <c r="E3148" t="str">
        <f>IF(D3148&lt;VLOOKUP(A3148,Min!A:B,2,FALSE),"Y","")</f>
        <v/>
      </c>
      <c r="F3148">
        <f>IF(AND(OR(s_tmchk="all",IF(ISERROR(MATCH(B3148,s_teams,0)),FALSE,TRUE)),OR(s_minsal="",s_minsal&lt;=D3148),OR(s_maxsal="",s_maxsal&gt;=D3148),OR(s_minyr="",s_minyr&lt;=A3148),OR(s_maxyr="",s_maxyr&gt;=A3148),OR(s_player="",s_player=C3148)),MAX(F$1:F3147)+1,0)</f>
        <v>0</v>
      </c>
    </row>
    <row r="3149" spans="1:6">
      <c r="A3149" s="20">
        <v>2011</v>
      </c>
      <c r="B3149" s="15" t="s">
        <v>28</v>
      </c>
      <c r="C3149" s="15" t="s">
        <v>5062</v>
      </c>
      <c r="D3149" s="24">
        <v>1223166</v>
      </c>
      <c r="E3149" t="str">
        <f>IF(D3149&lt;VLOOKUP(A3149,Min!A:B,2,FALSE),"Y","")</f>
        <v/>
      </c>
      <c r="F3149">
        <f>IF(AND(OR(s_tmchk="all",IF(ISERROR(MATCH(B3149,s_teams,0)),FALSE,TRUE)),OR(s_minsal="",s_minsal&lt;=D3149),OR(s_maxsal="",s_maxsal&gt;=D3149),OR(s_minyr="",s_minyr&lt;=A3149),OR(s_maxyr="",s_maxyr&gt;=A3149),OR(s_player="",s_player=C3149)),MAX(F$1:F3148)+1,0)</f>
        <v>0</v>
      </c>
    </row>
    <row r="3150" spans="1:6">
      <c r="A3150" s="20">
        <v>2011</v>
      </c>
      <c r="B3150" s="15" t="s">
        <v>28</v>
      </c>
      <c r="C3150" s="15" t="s">
        <v>2964</v>
      </c>
      <c r="D3150" s="24">
        <v>1069609</v>
      </c>
      <c r="E3150" t="str">
        <f>IF(D3150&lt;VLOOKUP(A3150,Min!A:B,2,FALSE),"Y","")</f>
        <v/>
      </c>
      <c r="F3150">
        <f>IF(AND(OR(s_tmchk="all",IF(ISERROR(MATCH(B3150,s_teams,0)),FALSE,TRUE)),OR(s_minsal="",s_minsal&lt;=D3150),OR(s_maxsal="",s_maxsal&gt;=D3150),OR(s_minyr="",s_minyr&lt;=A3150),OR(s_maxyr="",s_maxyr&gt;=A3150),OR(s_player="",s_player=C3150)),MAX(F$1:F3149)+1,0)</f>
        <v>0</v>
      </c>
    </row>
    <row r="3151" spans="1:6">
      <c r="A3151" s="20">
        <v>2011</v>
      </c>
      <c r="B3151" s="15" t="s">
        <v>28</v>
      </c>
      <c r="C3151" s="15" t="s">
        <v>2926</v>
      </c>
      <c r="D3151" s="24">
        <v>992680</v>
      </c>
      <c r="E3151" t="str">
        <f>IF(D3151&lt;VLOOKUP(A3151,Min!A:B,2,FALSE),"Y","")</f>
        <v/>
      </c>
      <c r="F3151">
        <f>IF(AND(OR(s_tmchk="all",IF(ISERROR(MATCH(B3151,s_teams,0)),FALSE,TRUE)),OR(s_minsal="",s_minsal&lt;=D3151),OR(s_maxsal="",s_maxsal&gt;=D3151),OR(s_minyr="",s_minyr&lt;=A3151),OR(s_maxyr="",s_maxyr&gt;=A3151),OR(s_player="",s_player=C3151)),MAX(F$1:F3150)+1,0)</f>
        <v>0</v>
      </c>
    </row>
    <row r="3152" spans="1:6">
      <c r="A3152" s="20">
        <v>2011</v>
      </c>
      <c r="B3152" s="15" t="s">
        <v>28</v>
      </c>
      <c r="C3152" s="15" t="s">
        <v>4285</v>
      </c>
      <c r="D3152" s="24">
        <v>748656</v>
      </c>
      <c r="E3152" t="str">
        <f>IF(D3152&lt;VLOOKUP(A3152,Min!A:B,2,FALSE),"Y","")</f>
        <v/>
      </c>
      <c r="F3152">
        <f>IF(AND(OR(s_tmchk="all",IF(ISERROR(MATCH(B3152,s_teams,0)),FALSE,TRUE)),OR(s_minsal="",s_minsal&lt;=D3152),OR(s_maxsal="",s_maxsal&gt;=D3152),OR(s_minyr="",s_minyr&lt;=A3152),OR(s_maxyr="",s_maxyr&gt;=A3152),OR(s_player="",s_player=C3152)),MAX(F$1:F3151)+1,0)</f>
        <v>0</v>
      </c>
    </row>
    <row r="3153" spans="1:6">
      <c r="A3153" s="20">
        <v>2011</v>
      </c>
      <c r="B3153" s="15" t="s">
        <v>28</v>
      </c>
      <c r="C3153" s="15" t="s">
        <v>5747</v>
      </c>
      <c r="D3153" s="24">
        <v>473604</v>
      </c>
      <c r="E3153" t="str">
        <f>IF(D3153&lt;VLOOKUP(A3153,Min!A:B,2,FALSE),"Y","")</f>
        <v/>
      </c>
      <c r="F3153">
        <f>IF(AND(OR(s_tmchk="all",IF(ISERROR(MATCH(B3153,s_teams,0)),FALSE,TRUE)),OR(s_minsal="",s_minsal&lt;=D3153),OR(s_maxsal="",s_maxsal&gt;=D3153),OR(s_minyr="",s_minyr&lt;=A3153),OR(s_maxyr="",s_maxyr&gt;=A3153),OR(s_player="",s_player=C3153)),MAX(F$1:F3152)+1,0)</f>
        <v>0</v>
      </c>
    </row>
    <row r="3154" spans="1:6">
      <c r="A3154" s="20">
        <v>2011</v>
      </c>
      <c r="B3154" s="15" t="s">
        <v>32</v>
      </c>
      <c r="C3154" s="15" t="s">
        <v>944</v>
      </c>
      <c r="D3154" s="24">
        <v>18800000</v>
      </c>
      <c r="E3154" t="str">
        <f>IF(D3154&lt;VLOOKUP(A3154,Min!A:B,2,FALSE),"Y","")</f>
        <v/>
      </c>
      <c r="F3154">
        <f>IF(AND(OR(s_tmchk="all",IF(ISERROR(MATCH(B3154,s_teams,0)),FALSE,TRUE)),OR(s_minsal="",s_minsal&lt;=D3154),OR(s_maxsal="",s_maxsal&gt;=D3154),OR(s_minyr="",s_minyr&lt;=A3154),OR(s_maxyr="",s_maxyr&gt;=A3154),OR(s_player="",s_player=C3154)),MAX(F$1:F3153)+1,0)</f>
        <v>0</v>
      </c>
    </row>
    <row r="3155" spans="1:6">
      <c r="A3155" s="20">
        <v>2011</v>
      </c>
      <c r="B3155" s="15" t="s">
        <v>32</v>
      </c>
      <c r="C3155" s="15" t="s">
        <v>716</v>
      </c>
      <c r="D3155" s="24">
        <v>13876321</v>
      </c>
      <c r="E3155" t="str">
        <f>IF(D3155&lt;VLOOKUP(A3155,Min!A:B,2,FALSE),"Y","")</f>
        <v/>
      </c>
      <c r="F3155">
        <f>IF(AND(OR(s_tmchk="all",IF(ISERROR(MATCH(B3155,s_teams,0)),FALSE,TRUE)),OR(s_minsal="",s_minsal&lt;=D3155),OR(s_maxsal="",s_maxsal&gt;=D3155),OR(s_minyr="",s_minyr&lt;=A3155),OR(s_maxyr="",s_maxyr&gt;=A3155),OR(s_player="",s_player=C3155)),MAX(F$1:F3154)+1,0)</f>
        <v>0</v>
      </c>
    </row>
    <row r="3156" spans="1:6">
      <c r="A3156" s="20">
        <v>2011</v>
      </c>
      <c r="B3156" s="15" t="s">
        <v>32</v>
      </c>
      <c r="C3156" s="15" t="s">
        <v>3107</v>
      </c>
      <c r="D3156" s="24">
        <v>10000000</v>
      </c>
      <c r="E3156" t="str">
        <f>IF(D3156&lt;VLOOKUP(A3156,Min!A:B,2,FALSE),"Y","")</f>
        <v/>
      </c>
      <c r="F3156">
        <f>IF(AND(OR(s_tmchk="all",IF(ISERROR(MATCH(B3156,s_teams,0)),FALSE,TRUE)),OR(s_minsal="",s_minsal&lt;=D3156),OR(s_maxsal="",s_maxsal&gt;=D3156),OR(s_minyr="",s_minyr&lt;=A3156),OR(s_maxyr="",s_maxyr&gt;=A3156),OR(s_player="",s_player=C3156)),MAX(F$1:F3155)+1,0)</f>
        <v>0</v>
      </c>
    </row>
    <row r="3157" spans="1:6">
      <c r="A3157" s="20">
        <v>2011</v>
      </c>
      <c r="B3157" s="15" t="s">
        <v>32</v>
      </c>
      <c r="C3157" s="15" t="s">
        <v>796</v>
      </c>
      <c r="D3157" s="24">
        <v>9090911</v>
      </c>
      <c r="E3157" t="str">
        <f>IF(D3157&lt;VLOOKUP(A3157,Min!A:B,2,FALSE),"Y","")</f>
        <v/>
      </c>
      <c r="F3157">
        <f>IF(AND(OR(s_tmchk="all",IF(ISERROR(MATCH(B3157,s_teams,0)),FALSE,TRUE)),OR(s_minsal="",s_minsal&lt;=D3157),OR(s_maxsal="",s_maxsal&gt;=D3157),OR(s_minyr="",s_minyr&lt;=A3157),OR(s_maxyr="",s_maxyr&gt;=A3157),OR(s_player="",s_player=C3157)),MAX(F$1:F3156)+1,0)</f>
        <v>0</v>
      </c>
    </row>
    <row r="3158" spans="1:6">
      <c r="A3158" s="20">
        <v>2011</v>
      </c>
      <c r="B3158" s="15" t="s">
        <v>32</v>
      </c>
      <c r="C3158" s="15" t="s">
        <v>4198</v>
      </c>
      <c r="D3158" s="24">
        <v>6322320</v>
      </c>
      <c r="E3158" t="str">
        <f>IF(D3158&lt;VLOOKUP(A3158,Min!A:B,2,FALSE),"Y","")</f>
        <v/>
      </c>
      <c r="F3158">
        <f>IF(AND(OR(s_tmchk="all",IF(ISERROR(MATCH(B3158,s_teams,0)),FALSE,TRUE)),OR(s_minsal="",s_minsal&lt;=D3158),OR(s_maxsal="",s_maxsal&gt;=D3158),OR(s_minyr="",s_minyr&lt;=A3158),OR(s_maxyr="",s_maxyr&gt;=A3158),OR(s_player="",s_player=C3158)),MAX(F$1:F3157)+1,0)</f>
        <v>0</v>
      </c>
    </row>
    <row r="3159" spans="1:6">
      <c r="A3159" s="20">
        <v>2011</v>
      </c>
      <c r="B3159" s="15" t="s">
        <v>32</v>
      </c>
      <c r="C3159" s="15" t="s">
        <v>2916</v>
      </c>
      <c r="D3159" s="24">
        <v>5765000</v>
      </c>
      <c r="E3159" t="str">
        <f>IF(D3159&lt;VLOOKUP(A3159,Min!A:B,2,FALSE),"Y","")</f>
        <v/>
      </c>
      <c r="F3159">
        <f>IF(AND(OR(s_tmchk="all",IF(ISERROR(MATCH(B3159,s_teams,0)),FALSE,TRUE)),OR(s_minsal="",s_minsal&lt;=D3159),OR(s_maxsal="",s_maxsal&gt;=D3159),OR(s_minyr="",s_minyr&lt;=A3159),OR(s_maxyr="",s_maxyr&gt;=A3159),OR(s_player="",s_player=C3159)),MAX(F$1:F3158)+1,0)</f>
        <v>0</v>
      </c>
    </row>
    <row r="3160" spans="1:6">
      <c r="A3160" s="20">
        <v>2011</v>
      </c>
      <c r="B3160" s="15" t="s">
        <v>32</v>
      </c>
      <c r="C3160" s="15" t="s">
        <v>5715</v>
      </c>
      <c r="D3160" s="24">
        <v>5543116</v>
      </c>
      <c r="E3160" t="str">
        <f>IF(D3160&lt;VLOOKUP(A3160,Min!A:B,2,FALSE),"Y","")</f>
        <v/>
      </c>
      <c r="F3160">
        <f>IF(AND(OR(s_tmchk="all",IF(ISERROR(MATCH(B3160,s_teams,0)),FALSE,TRUE)),OR(s_minsal="",s_minsal&lt;=D3160),OR(s_maxsal="",s_maxsal&gt;=D3160),OR(s_minyr="",s_minyr&lt;=A3160),OR(s_maxyr="",s_maxyr&gt;=A3160),OR(s_player="",s_player=C3160)),MAX(F$1:F3159)+1,0)</f>
        <v>0</v>
      </c>
    </row>
    <row r="3161" spans="1:6">
      <c r="A3161" s="20">
        <v>2011</v>
      </c>
      <c r="B3161" s="15" t="s">
        <v>32</v>
      </c>
      <c r="C3161" s="15" t="s">
        <v>707</v>
      </c>
      <c r="D3161" s="24">
        <v>4455988</v>
      </c>
      <c r="E3161" t="str">
        <f>IF(D3161&lt;VLOOKUP(A3161,Min!A:B,2,FALSE),"Y","")</f>
        <v/>
      </c>
      <c r="F3161">
        <f>IF(AND(OR(s_tmchk="all",IF(ISERROR(MATCH(B3161,s_teams,0)),FALSE,TRUE)),OR(s_minsal="",s_minsal&lt;=D3161),OR(s_maxsal="",s_maxsal&gt;=D3161),OR(s_minyr="",s_minyr&lt;=A3161),OR(s_maxyr="",s_maxyr&gt;=A3161),OR(s_player="",s_player=C3161)),MAX(F$1:F3160)+1,0)</f>
        <v>0</v>
      </c>
    </row>
    <row r="3162" spans="1:6">
      <c r="A3162" s="20">
        <v>2011</v>
      </c>
      <c r="B3162" s="15" t="s">
        <v>32</v>
      </c>
      <c r="C3162" s="15" t="s">
        <v>1980</v>
      </c>
      <c r="D3162" s="24">
        <v>3300000</v>
      </c>
      <c r="E3162" t="str">
        <f>IF(D3162&lt;VLOOKUP(A3162,Min!A:B,2,FALSE),"Y","")</f>
        <v/>
      </c>
      <c r="F3162">
        <f>IF(AND(OR(s_tmchk="all",IF(ISERROR(MATCH(B3162,s_teams,0)),FALSE,TRUE)),OR(s_minsal="",s_minsal&lt;=D3162),OR(s_maxsal="",s_maxsal&gt;=D3162),OR(s_minyr="",s_minyr&lt;=A3162),OR(s_maxyr="",s_maxyr&gt;=A3162),OR(s_player="",s_player=C3162)),MAX(F$1:F3161)+1,0)</f>
        <v>0</v>
      </c>
    </row>
    <row r="3163" spans="1:6">
      <c r="A3163" s="20">
        <v>2011</v>
      </c>
      <c r="B3163" s="15" t="s">
        <v>32</v>
      </c>
      <c r="C3163" s="15" t="s">
        <v>153</v>
      </c>
      <c r="D3163" s="24">
        <v>1418160</v>
      </c>
      <c r="E3163" t="str">
        <f>IF(D3163&lt;VLOOKUP(A3163,Min!A:B,2,FALSE),"Y","")</f>
        <v/>
      </c>
      <c r="F3163">
        <f>IF(AND(OR(s_tmchk="all",IF(ISERROR(MATCH(B3163,s_teams,0)),FALSE,TRUE)),OR(s_minsal="",s_minsal&lt;=D3163),OR(s_maxsal="",s_maxsal&gt;=D3163),OR(s_minyr="",s_minyr&lt;=A3163),OR(s_maxyr="",s_maxyr&gt;=A3163),OR(s_player="",s_player=C3163)),MAX(F$1:F3162)+1,0)</f>
        <v>0</v>
      </c>
    </row>
    <row r="3164" spans="1:6">
      <c r="A3164" s="20">
        <v>2011</v>
      </c>
      <c r="B3164" s="15" t="s">
        <v>32</v>
      </c>
      <c r="C3164" s="15" t="s">
        <v>5967</v>
      </c>
      <c r="D3164" s="24">
        <v>1352181</v>
      </c>
      <c r="E3164" t="str">
        <f>IF(D3164&lt;VLOOKUP(A3164,Min!A:B,2,FALSE),"Y","")</f>
        <v/>
      </c>
      <c r="F3164">
        <f>IF(AND(OR(s_tmchk="all",IF(ISERROR(MATCH(B3164,s_teams,0)),FALSE,TRUE)),OR(s_minsal="",s_minsal&lt;=D3164),OR(s_maxsal="",s_maxsal&gt;=D3164),OR(s_minyr="",s_minyr&lt;=A3164),OR(s_maxyr="",s_maxyr&gt;=A3164),OR(s_player="",s_player=C3164)),MAX(F$1:F3163)+1,0)</f>
        <v>0</v>
      </c>
    </row>
    <row r="3165" spans="1:6">
      <c r="A3165" s="20">
        <v>2011</v>
      </c>
      <c r="B3165" s="15" t="s">
        <v>32</v>
      </c>
      <c r="C3165" s="15" t="s">
        <v>3832</v>
      </c>
      <c r="D3165" s="24">
        <v>1069509</v>
      </c>
      <c r="E3165" t="str">
        <f>IF(D3165&lt;VLOOKUP(A3165,Min!A:B,2,FALSE),"Y","")</f>
        <v/>
      </c>
      <c r="F3165">
        <f>IF(AND(OR(s_tmchk="all",IF(ISERROR(MATCH(B3165,s_teams,0)),FALSE,TRUE)),OR(s_minsal="",s_minsal&lt;=D3165),OR(s_maxsal="",s_maxsal&gt;=D3165),OR(s_minyr="",s_minyr&lt;=A3165),OR(s_maxyr="",s_maxyr&gt;=A3165),OR(s_player="",s_player=C3165)),MAX(F$1:F3164)+1,0)</f>
        <v>0</v>
      </c>
    </row>
    <row r="3166" spans="1:6">
      <c r="A3166" s="20">
        <v>2011</v>
      </c>
      <c r="B3166" s="15" t="s">
        <v>32</v>
      </c>
      <c r="C3166" s="15" t="s">
        <v>6160</v>
      </c>
      <c r="D3166" s="24">
        <v>915852</v>
      </c>
      <c r="E3166" t="str">
        <f>IF(D3166&lt;VLOOKUP(A3166,Min!A:B,2,FALSE),"Y","")</f>
        <v/>
      </c>
      <c r="F3166">
        <f>IF(AND(OR(s_tmchk="all",IF(ISERROR(MATCH(B3166,s_teams,0)),FALSE,TRUE)),OR(s_minsal="",s_minsal&lt;=D3166),OR(s_maxsal="",s_maxsal&gt;=D3166),OR(s_minyr="",s_minyr&lt;=A3166),OR(s_maxyr="",s_maxyr&gt;=A3166),OR(s_player="",s_player=C3166)),MAX(F$1:F3165)+1,0)</f>
        <v>0</v>
      </c>
    </row>
    <row r="3167" spans="1:6">
      <c r="A3167" s="20">
        <v>2011</v>
      </c>
      <c r="B3167" s="15" t="s">
        <v>32</v>
      </c>
      <c r="C3167" s="15" t="s">
        <v>1502</v>
      </c>
      <c r="D3167" s="24">
        <v>136509</v>
      </c>
      <c r="E3167" t="str">
        <f>IF(D3167&lt;VLOOKUP(A3167,Min!A:B,2,FALSE),"Y","")</f>
        <v>Y</v>
      </c>
      <c r="F3167">
        <f>IF(AND(OR(s_tmchk="all",IF(ISERROR(MATCH(B3167,s_teams,0)),FALSE,TRUE)),OR(s_minsal="",s_minsal&lt;=D3167),OR(s_maxsal="",s_maxsal&gt;=D3167),OR(s_minyr="",s_minyr&lt;=A3167),OR(s_maxyr="",s_maxyr&gt;=A3167),OR(s_player="",s_player=C3167)),MAX(F$1:F3166)+1,0)</f>
        <v>0</v>
      </c>
    </row>
    <row r="3168" spans="1:6">
      <c r="A3168" s="20">
        <v>2011</v>
      </c>
      <c r="B3168" s="15" t="s">
        <v>35</v>
      </c>
      <c r="C3168" s="15" t="s">
        <v>1389</v>
      </c>
      <c r="D3168" s="24">
        <v>9000000</v>
      </c>
      <c r="E3168" t="str">
        <f>IF(D3168&lt;VLOOKUP(A3168,Min!A:B,2,FALSE),"Y","")</f>
        <v/>
      </c>
      <c r="F3168">
        <f>IF(AND(OR(s_tmchk="all",IF(ISERROR(MATCH(B3168,s_teams,0)),FALSE,TRUE)),OR(s_minsal="",s_minsal&lt;=D3168),OR(s_maxsal="",s_maxsal&gt;=D3168),OR(s_minyr="",s_minyr&lt;=A3168),OR(s_maxyr="",s_maxyr&gt;=A3168),OR(s_player="",s_player=C3168)),MAX(F$1:F3167)+1,0)</f>
        <v>0</v>
      </c>
    </row>
    <row r="3169" spans="1:6">
      <c r="A3169" s="20">
        <v>2011</v>
      </c>
      <c r="B3169" s="15" t="s">
        <v>35</v>
      </c>
      <c r="C3169" s="15" t="s">
        <v>3020</v>
      </c>
      <c r="D3169" s="24">
        <v>8453250</v>
      </c>
      <c r="E3169" t="str">
        <f>IF(D3169&lt;VLOOKUP(A3169,Min!A:B,2,FALSE),"Y","")</f>
        <v/>
      </c>
      <c r="F3169">
        <f>IF(AND(OR(s_tmchk="all",IF(ISERROR(MATCH(B3169,s_teams,0)),FALSE,TRUE)),OR(s_minsal="",s_minsal&lt;=D3169),OR(s_maxsal="",s_maxsal&gt;=D3169),OR(s_minyr="",s_minyr&lt;=A3169),OR(s_maxyr="",s_maxyr&gt;=A3169),OR(s_player="",s_player=C3169)),MAX(F$1:F3168)+1,0)</f>
        <v>0</v>
      </c>
    </row>
    <row r="3170" spans="1:6">
      <c r="A3170" s="20">
        <v>2011</v>
      </c>
      <c r="B3170" s="15" t="s">
        <v>35</v>
      </c>
      <c r="C3170" s="15" t="s">
        <v>4108</v>
      </c>
      <c r="D3170" s="24">
        <v>7405300</v>
      </c>
      <c r="E3170" t="str">
        <f>IF(D3170&lt;VLOOKUP(A3170,Min!A:B,2,FALSE),"Y","")</f>
        <v/>
      </c>
      <c r="F3170">
        <f>IF(AND(OR(s_tmchk="all",IF(ISERROR(MATCH(B3170,s_teams,0)),FALSE,TRUE)),OR(s_minsal="",s_minsal&lt;=D3170),OR(s_maxsal="",s_maxsal&gt;=D3170),OR(s_minyr="",s_minyr&lt;=A3170),OR(s_maxyr="",s_maxyr&gt;=A3170),OR(s_player="",s_player=C3170)),MAX(F$1:F3169)+1,0)</f>
        <v>0</v>
      </c>
    </row>
    <row r="3171" spans="1:6">
      <c r="A3171" s="20">
        <v>2011</v>
      </c>
      <c r="B3171" s="15" t="s">
        <v>35</v>
      </c>
      <c r="C3171" s="15" t="s">
        <v>5700</v>
      </c>
      <c r="D3171" s="24">
        <v>6665000</v>
      </c>
      <c r="E3171" t="str">
        <f>IF(D3171&lt;VLOOKUP(A3171,Min!A:B,2,FALSE),"Y","")</f>
        <v/>
      </c>
      <c r="F3171">
        <f>IF(AND(OR(s_tmchk="all",IF(ISERROR(MATCH(B3171,s_teams,0)),FALSE,TRUE)),OR(s_minsal="",s_minsal&lt;=D3171),OR(s_maxsal="",s_maxsal&gt;=D3171),OR(s_minyr="",s_minyr&lt;=A3171),OR(s_maxyr="",s_maxyr&gt;=A3171),OR(s_player="",s_player=C3171)),MAX(F$1:F3170)+1,0)</f>
        <v>0</v>
      </c>
    </row>
    <row r="3172" spans="1:6">
      <c r="A3172" s="20">
        <v>2011</v>
      </c>
      <c r="B3172" s="15" t="s">
        <v>35</v>
      </c>
      <c r="C3172" s="15" t="s">
        <v>1674</v>
      </c>
      <c r="D3172" s="24">
        <v>6611570</v>
      </c>
      <c r="E3172" t="str">
        <f>IF(D3172&lt;VLOOKUP(A3172,Min!A:B,2,FALSE),"Y","")</f>
        <v/>
      </c>
      <c r="F3172">
        <f>IF(AND(OR(s_tmchk="all",IF(ISERROR(MATCH(B3172,s_teams,0)),FALSE,TRUE)),OR(s_minsal="",s_minsal&lt;=D3172),OR(s_maxsal="",s_maxsal&gt;=D3172),OR(s_minyr="",s_minyr&lt;=A3172),OR(s_maxyr="",s_maxyr&gt;=A3172),OR(s_player="",s_player=C3172)),MAX(F$1:F3171)+1,0)</f>
        <v>0</v>
      </c>
    </row>
    <row r="3173" spans="1:6">
      <c r="A3173" s="20">
        <v>2011</v>
      </c>
      <c r="B3173" s="15" t="s">
        <v>35</v>
      </c>
      <c r="C3173" s="15" t="s">
        <v>3712</v>
      </c>
      <c r="D3173" s="24">
        <v>6478600</v>
      </c>
      <c r="E3173" t="str">
        <f>IF(D3173&lt;VLOOKUP(A3173,Min!A:B,2,FALSE),"Y","")</f>
        <v/>
      </c>
      <c r="F3173">
        <f>IF(AND(OR(s_tmchk="all",IF(ISERROR(MATCH(B3173,s_teams,0)),FALSE,TRUE)),OR(s_minsal="",s_minsal&lt;=D3173),OR(s_maxsal="",s_maxsal&gt;=D3173),OR(s_minyr="",s_minyr&lt;=A3173),OR(s_maxyr="",s_maxyr&gt;=A3173),OR(s_player="",s_player=C3173)),MAX(F$1:F3172)+1,0)</f>
        <v>0</v>
      </c>
    </row>
    <row r="3174" spans="1:6">
      <c r="A3174" s="20">
        <v>2011</v>
      </c>
      <c r="B3174" s="15" t="s">
        <v>35</v>
      </c>
      <c r="C3174" s="15" t="s">
        <v>4158</v>
      </c>
      <c r="D3174" s="24">
        <v>4300000</v>
      </c>
      <c r="E3174" t="str">
        <f>IF(D3174&lt;VLOOKUP(A3174,Min!A:B,2,FALSE),"Y","")</f>
        <v/>
      </c>
      <c r="F3174">
        <f>IF(AND(OR(s_tmchk="all",IF(ISERROR(MATCH(B3174,s_teams,0)),FALSE,TRUE)),OR(s_minsal="",s_minsal&lt;=D3174),OR(s_maxsal="",s_maxsal&gt;=D3174),OR(s_minyr="",s_minyr&lt;=A3174),OR(s_maxyr="",s_maxyr&gt;=A3174),OR(s_player="",s_player=C3174)),MAX(F$1:F3173)+1,0)</f>
        <v>0</v>
      </c>
    </row>
    <row r="3175" spans="1:6">
      <c r="A3175" s="20">
        <v>2011</v>
      </c>
      <c r="B3175" s="15" t="s">
        <v>35</v>
      </c>
      <c r="C3175" s="15" t="s">
        <v>575</v>
      </c>
      <c r="D3175" s="24">
        <v>3500000</v>
      </c>
      <c r="E3175" t="str">
        <f>IF(D3175&lt;VLOOKUP(A3175,Min!A:B,2,FALSE),"Y","")</f>
        <v/>
      </c>
      <c r="F3175">
        <f>IF(AND(OR(s_tmchk="all",IF(ISERROR(MATCH(B3175,s_teams,0)),FALSE,TRUE)),OR(s_minsal="",s_minsal&lt;=D3175),OR(s_maxsal="",s_maxsal&gt;=D3175),OR(s_minyr="",s_minyr&lt;=A3175),OR(s_maxyr="",s_maxyr&gt;=A3175),OR(s_player="",s_player=C3175)),MAX(F$1:F3174)+1,0)</f>
        <v>0</v>
      </c>
    </row>
    <row r="3176" spans="1:6">
      <c r="A3176" s="20">
        <v>2011</v>
      </c>
      <c r="B3176" s="15" t="s">
        <v>35</v>
      </c>
      <c r="C3176" s="15" t="s">
        <v>4745</v>
      </c>
      <c r="D3176" s="24">
        <v>3000000</v>
      </c>
      <c r="E3176" t="str">
        <f>IF(D3176&lt;VLOOKUP(A3176,Min!A:B,2,FALSE),"Y","")</f>
        <v/>
      </c>
      <c r="F3176">
        <f>IF(AND(OR(s_tmchk="all",IF(ISERROR(MATCH(B3176,s_teams,0)),FALSE,TRUE)),OR(s_minsal="",s_minsal&lt;=D3176),OR(s_maxsal="",s_maxsal&gt;=D3176),OR(s_minyr="",s_minyr&lt;=A3176),OR(s_maxyr="",s_maxyr&gt;=A3176),OR(s_player="",s_player=C3176)),MAX(F$1:F3175)+1,0)</f>
        <v>0</v>
      </c>
    </row>
    <row r="3177" spans="1:6">
      <c r="A3177" s="20">
        <v>2011</v>
      </c>
      <c r="B3177" s="15" t="s">
        <v>35</v>
      </c>
      <c r="C3177" s="15" t="s">
        <v>460</v>
      </c>
      <c r="D3177" s="24">
        <v>2540400</v>
      </c>
      <c r="E3177" t="str">
        <f>IF(D3177&lt;VLOOKUP(A3177,Min!A:B,2,FALSE),"Y","")</f>
        <v/>
      </c>
      <c r="F3177">
        <f>IF(AND(OR(s_tmchk="all",IF(ISERROR(MATCH(B3177,s_teams,0)),FALSE,TRUE)),OR(s_minsal="",s_minsal&lt;=D3177),OR(s_maxsal="",s_maxsal&gt;=D3177),OR(s_minyr="",s_minyr&lt;=A3177),OR(s_maxyr="",s_maxyr&gt;=A3177),OR(s_player="",s_player=C3177)),MAX(F$1:F3176)+1,0)</f>
        <v>0</v>
      </c>
    </row>
    <row r="3178" spans="1:6">
      <c r="A3178" s="20">
        <v>2011</v>
      </c>
      <c r="B3178" s="15" t="s">
        <v>35</v>
      </c>
      <c r="C3178" s="15" t="s">
        <v>1304</v>
      </c>
      <c r="D3178" s="24">
        <v>2103840</v>
      </c>
      <c r="E3178" t="str">
        <f>IF(D3178&lt;VLOOKUP(A3178,Min!A:B,2,FALSE),"Y","")</f>
        <v/>
      </c>
      <c r="F3178">
        <f>IF(AND(OR(s_tmchk="all",IF(ISERROR(MATCH(B3178,s_teams,0)),FALSE,TRUE)),OR(s_minsal="",s_minsal&lt;=D3178),OR(s_maxsal="",s_maxsal&gt;=D3178),OR(s_minyr="",s_minyr&lt;=A3178),OR(s_maxyr="",s_maxyr&gt;=A3178),OR(s_player="",s_player=C3178)),MAX(F$1:F3177)+1,0)</f>
        <v>0</v>
      </c>
    </row>
    <row r="3179" spans="1:6">
      <c r="A3179" s="20">
        <v>2011</v>
      </c>
      <c r="B3179" s="15" t="s">
        <v>35</v>
      </c>
      <c r="C3179" s="15" t="s">
        <v>5952</v>
      </c>
      <c r="D3179" s="24">
        <v>1264687</v>
      </c>
      <c r="E3179" t="str">
        <f>IF(D3179&lt;VLOOKUP(A3179,Min!A:B,2,FALSE),"Y","")</f>
        <v/>
      </c>
      <c r="F3179">
        <f>IF(AND(OR(s_tmchk="all",IF(ISERROR(MATCH(B3179,s_teams,0)),FALSE,TRUE)),OR(s_minsal="",s_minsal&lt;=D3179),OR(s_maxsal="",s_maxsal&gt;=D3179),OR(s_minyr="",s_minyr&lt;=A3179),OR(s_maxyr="",s_maxyr&gt;=A3179),OR(s_player="",s_player=C3179)),MAX(F$1:F3178)+1,0)</f>
        <v>0</v>
      </c>
    </row>
    <row r="3180" spans="1:6">
      <c r="A3180" s="20">
        <v>2011</v>
      </c>
      <c r="B3180" s="15" t="s">
        <v>35</v>
      </c>
      <c r="C3180" s="15" t="s">
        <v>3334</v>
      </c>
      <c r="D3180" s="24">
        <v>1229255</v>
      </c>
      <c r="E3180" t="str">
        <f>IF(D3180&lt;VLOOKUP(A3180,Min!A:B,2,FALSE),"Y","")</f>
        <v/>
      </c>
      <c r="F3180">
        <f>IF(AND(OR(s_tmchk="all",IF(ISERROR(MATCH(B3180,s_teams,0)),FALSE,TRUE)),OR(s_minsal="",s_minsal&lt;=D3180),OR(s_maxsal="",s_maxsal&gt;=D3180),OR(s_minyr="",s_minyr&lt;=A3180),OR(s_maxyr="",s_maxyr&gt;=A3180),OR(s_player="",s_player=C3180)),MAX(F$1:F3179)+1,0)</f>
        <v>0</v>
      </c>
    </row>
    <row r="3181" spans="1:6">
      <c r="A3181" s="20">
        <v>2011</v>
      </c>
      <c r="B3181" s="15" t="s">
        <v>35</v>
      </c>
      <c r="C3181" s="15" t="s">
        <v>2735</v>
      </c>
      <c r="D3181" s="24">
        <v>1108680</v>
      </c>
      <c r="E3181" t="str">
        <f>IF(D3181&lt;VLOOKUP(A3181,Min!A:B,2,FALSE),"Y","")</f>
        <v/>
      </c>
      <c r="F3181">
        <f>IF(AND(OR(s_tmchk="all",IF(ISERROR(MATCH(B3181,s_teams,0)),FALSE,TRUE)),OR(s_minsal="",s_minsal&lt;=D3181),OR(s_maxsal="",s_maxsal&gt;=D3181),OR(s_minyr="",s_minyr&lt;=A3181),OR(s_maxyr="",s_maxyr&gt;=A3181),OR(s_player="",s_player=C3181)),MAX(F$1:F3180)+1,0)</f>
        <v>0</v>
      </c>
    </row>
    <row r="3182" spans="1:6">
      <c r="A3182" s="20">
        <v>2011</v>
      </c>
      <c r="B3182" s="15" t="s">
        <v>35</v>
      </c>
      <c r="C3182" s="15" t="s">
        <v>3988</v>
      </c>
      <c r="D3182" s="24">
        <v>884120</v>
      </c>
      <c r="E3182" t="str">
        <f>IF(D3182&lt;VLOOKUP(A3182,Min!A:B,2,FALSE),"Y","")</f>
        <v/>
      </c>
      <c r="F3182">
        <f>IF(AND(OR(s_tmchk="all",IF(ISERROR(MATCH(B3182,s_teams,0)),FALSE,TRUE)),OR(s_minsal="",s_minsal&lt;=D3182),OR(s_maxsal="",s_maxsal&gt;=D3182),OR(s_minyr="",s_minyr&lt;=A3182),OR(s_maxyr="",s_maxyr&gt;=A3182),OR(s_player="",s_player=C3182)),MAX(F$1:F3181)+1,0)</f>
        <v>0</v>
      </c>
    </row>
    <row r="3183" spans="1:6">
      <c r="A3183" s="20">
        <v>2011</v>
      </c>
      <c r="B3183" s="15" t="s">
        <v>35</v>
      </c>
      <c r="C3183" s="15" t="s">
        <v>1013</v>
      </c>
      <c r="D3183" s="24">
        <v>762195</v>
      </c>
      <c r="E3183" t="str">
        <f>IF(D3183&lt;VLOOKUP(A3183,Min!A:B,2,FALSE),"Y","")</f>
        <v/>
      </c>
      <c r="F3183">
        <f>IF(AND(OR(s_tmchk="all",IF(ISERROR(MATCH(B3183,s_teams,0)),FALSE,TRUE)),OR(s_minsal="",s_minsal&lt;=D3183),OR(s_maxsal="",s_maxsal&gt;=D3183),OR(s_minyr="",s_minyr&lt;=A3183),OR(s_maxyr="",s_maxyr&gt;=A3183),OR(s_player="",s_player=C3183)),MAX(F$1:F3182)+1,0)</f>
        <v>0</v>
      </c>
    </row>
    <row r="3184" spans="1:6">
      <c r="A3184" s="20">
        <v>2011</v>
      </c>
      <c r="B3184" s="15" t="s">
        <v>35</v>
      </c>
      <c r="C3184" s="15" t="s">
        <v>4800</v>
      </c>
      <c r="D3184" s="24">
        <v>762195</v>
      </c>
      <c r="E3184" t="str">
        <f>IF(D3184&lt;VLOOKUP(A3184,Min!A:B,2,FALSE),"Y","")</f>
        <v/>
      </c>
      <c r="F3184">
        <f>IF(AND(OR(s_tmchk="all",IF(ISERROR(MATCH(B3184,s_teams,0)),FALSE,TRUE)),OR(s_minsal="",s_minsal&lt;=D3184),OR(s_maxsal="",s_maxsal&gt;=D3184),OR(s_minyr="",s_minyr&lt;=A3184),OR(s_maxyr="",s_maxyr&gt;=A3184),OR(s_player="",s_player=C3184)),MAX(F$1:F3183)+1,0)</f>
        <v>0</v>
      </c>
    </row>
    <row r="3185" spans="1:6">
      <c r="A3185" s="20">
        <v>2011</v>
      </c>
      <c r="B3185" s="15" t="s">
        <v>35</v>
      </c>
      <c r="C3185" s="15" t="s">
        <v>5983</v>
      </c>
      <c r="D3185" s="24">
        <v>473604</v>
      </c>
      <c r="E3185" t="str">
        <f>IF(D3185&lt;VLOOKUP(A3185,Min!A:B,2,FALSE),"Y","")</f>
        <v/>
      </c>
      <c r="F3185">
        <f>IF(AND(OR(s_tmchk="all",IF(ISERROR(MATCH(B3185,s_teams,0)),FALSE,TRUE)),OR(s_minsal="",s_minsal&lt;=D3185),OR(s_maxsal="",s_maxsal&gt;=D3185),OR(s_minyr="",s_minyr&lt;=A3185),OR(s_maxyr="",s_maxyr&gt;=A3185),OR(s_player="",s_player=C3185)),MAX(F$1:F3184)+1,0)</f>
        <v>0</v>
      </c>
    </row>
    <row r="3186" spans="1:6">
      <c r="A3186" s="20">
        <v>2011</v>
      </c>
      <c r="B3186" s="15" t="s">
        <v>37</v>
      </c>
      <c r="C3186" s="15" t="s">
        <v>1710</v>
      </c>
      <c r="D3186" s="24">
        <v>14400000</v>
      </c>
      <c r="E3186" t="str">
        <f>IF(D3186&lt;VLOOKUP(A3186,Min!A:B,2,FALSE),"Y","")</f>
        <v/>
      </c>
      <c r="F3186">
        <f>IF(AND(OR(s_tmchk="all",IF(ISERROR(MATCH(B3186,s_teams,0)),FALSE,TRUE)),OR(s_minsal="",s_minsal&lt;=D3186),OR(s_maxsal="",s_maxsal&gt;=D3186),OR(s_minyr="",s_minyr&lt;=A3186),OR(s_maxyr="",s_maxyr&gt;=A3186),OR(s_player="",s_player=C3186)),MAX(F$1:F3185)+1,0)</f>
        <v>0</v>
      </c>
    </row>
    <row r="3187" spans="1:6">
      <c r="A3187" s="20">
        <v>2011</v>
      </c>
      <c r="B3187" s="15" t="s">
        <v>37</v>
      </c>
      <c r="C3187" s="15" t="s">
        <v>866</v>
      </c>
      <c r="D3187" s="24">
        <v>11345000</v>
      </c>
      <c r="E3187" t="str">
        <f>IF(D3187&lt;VLOOKUP(A3187,Min!A:B,2,FALSE),"Y","")</f>
        <v/>
      </c>
      <c r="F3187">
        <f>IF(AND(OR(s_tmchk="all",IF(ISERROR(MATCH(B3187,s_teams,0)),FALSE,TRUE)),OR(s_minsal="",s_minsal&lt;=D3187),OR(s_maxsal="",s_maxsal&gt;=D3187),OR(s_minyr="",s_minyr&lt;=A3187),OR(s_maxyr="",s_maxyr&gt;=A3187),OR(s_player="",s_player=C3187)),MAX(F$1:F3186)+1,0)</f>
        <v>0</v>
      </c>
    </row>
    <row r="3188" spans="1:6">
      <c r="A3188" s="20">
        <v>2011</v>
      </c>
      <c r="B3188" s="15" t="s">
        <v>37</v>
      </c>
      <c r="C3188" s="15" t="s">
        <v>305</v>
      </c>
      <c r="D3188" s="24">
        <v>5546160</v>
      </c>
      <c r="E3188" t="str">
        <f>IF(D3188&lt;VLOOKUP(A3188,Min!A:B,2,FALSE),"Y","")</f>
        <v/>
      </c>
      <c r="F3188">
        <f>IF(AND(OR(s_tmchk="all",IF(ISERROR(MATCH(B3188,s_teams,0)),FALSE,TRUE)),OR(s_minsal="",s_minsal&lt;=D3188),OR(s_maxsal="",s_maxsal&gt;=D3188),OR(s_minyr="",s_minyr&lt;=A3188),OR(s_maxyr="",s_maxyr&gt;=A3188),OR(s_player="",s_player=C3188)),MAX(F$1:F3187)+1,0)</f>
        <v>0</v>
      </c>
    </row>
    <row r="3189" spans="1:6">
      <c r="A3189" s="20">
        <v>2011</v>
      </c>
      <c r="B3189" s="15" t="s">
        <v>37</v>
      </c>
      <c r="C3189" s="15" t="s">
        <v>114</v>
      </c>
      <c r="D3189" s="24">
        <v>5000000</v>
      </c>
      <c r="E3189" t="str">
        <f>IF(D3189&lt;VLOOKUP(A3189,Min!A:B,2,FALSE),"Y","")</f>
        <v/>
      </c>
      <c r="F3189">
        <f>IF(AND(OR(s_tmchk="all",IF(ISERROR(MATCH(B3189,s_teams,0)),FALSE,TRUE)),OR(s_minsal="",s_minsal&lt;=D3189),OR(s_maxsal="",s_maxsal&gt;=D3189),OR(s_minyr="",s_minyr&lt;=A3189),OR(s_maxyr="",s_maxyr&gt;=A3189),OR(s_player="",s_player=C3189)),MAX(F$1:F3188)+1,0)</f>
        <v>0</v>
      </c>
    </row>
    <row r="3190" spans="1:6">
      <c r="A3190" s="20">
        <v>2011</v>
      </c>
      <c r="B3190" s="15" t="s">
        <v>37</v>
      </c>
      <c r="C3190" s="15" t="s">
        <v>2778</v>
      </c>
      <c r="D3190" s="24">
        <v>4790000</v>
      </c>
      <c r="E3190" t="str">
        <f>IF(D3190&lt;VLOOKUP(A3190,Min!A:B,2,FALSE),"Y","")</f>
        <v/>
      </c>
      <c r="F3190">
        <f>IF(AND(OR(s_tmchk="all",IF(ISERROR(MATCH(B3190,s_teams,0)),FALSE,TRUE)),OR(s_minsal="",s_minsal&lt;=D3190),OR(s_maxsal="",s_maxsal&gt;=D3190),OR(s_minyr="",s_minyr&lt;=A3190),OR(s_maxyr="",s_maxyr&gt;=A3190),OR(s_player="",s_player=C3190)),MAX(F$1:F3189)+1,0)</f>
        <v>0</v>
      </c>
    </row>
    <row r="3191" spans="1:6">
      <c r="A3191" s="20">
        <v>2011</v>
      </c>
      <c r="B3191" s="15" t="s">
        <v>37</v>
      </c>
      <c r="C3191" s="15" t="s">
        <v>312</v>
      </c>
      <c r="D3191" s="24">
        <v>3128536</v>
      </c>
      <c r="E3191" t="str">
        <f>IF(D3191&lt;VLOOKUP(A3191,Min!A:B,2,FALSE),"Y","")</f>
        <v/>
      </c>
      <c r="F3191">
        <f>IF(AND(OR(s_tmchk="all",IF(ISERROR(MATCH(B3191,s_teams,0)),FALSE,TRUE)),OR(s_minsal="",s_minsal&lt;=D3191),OR(s_maxsal="",s_maxsal&gt;=D3191),OR(s_minyr="",s_minyr&lt;=A3191),OR(s_maxyr="",s_maxyr&gt;=A3191),OR(s_player="",s_player=C3191)),MAX(F$1:F3190)+1,0)</f>
        <v>0</v>
      </c>
    </row>
    <row r="3192" spans="1:6">
      <c r="A3192" s="20">
        <v>2011</v>
      </c>
      <c r="B3192" s="15" t="s">
        <v>37</v>
      </c>
      <c r="C3192" s="15" t="s">
        <v>1146</v>
      </c>
      <c r="D3192" s="24">
        <v>3100000</v>
      </c>
      <c r="E3192" t="str">
        <f>IF(D3192&lt;VLOOKUP(A3192,Min!A:B,2,FALSE),"Y","")</f>
        <v/>
      </c>
      <c r="F3192">
        <f>IF(AND(OR(s_tmchk="all",IF(ISERROR(MATCH(B3192,s_teams,0)),FALSE,TRUE)),OR(s_minsal="",s_minsal&lt;=D3192),OR(s_maxsal="",s_maxsal&gt;=D3192),OR(s_minyr="",s_minyr&lt;=A3192),OR(s_maxyr="",s_maxyr&gt;=A3192),OR(s_player="",s_player=C3192)),MAX(F$1:F3191)+1,0)</f>
        <v>0</v>
      </c>
    </row>
    <row r="3193" spans="1:6">
      <c r="A3193" s="20">
        <v>2011</v>
      </c>
      <c r="B3193" s="15" t="s">
        <v>37</v>
      </c>
      <c r="C3193" s="15" t="s">
        <v>995</v>
      </c>
      <c r="D3193" s="24">
        <v>1721000</v>
      </c>
      <c r="E3193" t="str">
        <f>IF(D3193&lt;VLOOKUP(A3193,Min!A:B,2,FALSE),"Y","")</f>
        <v/>
      </c>
      <c r="F3193">
        <f>IF(AND(OR(s_tmchk="all",IF(ISERROR(MATCH(B3193,s_teams,0)),FALSE,TRUE)),OR(s_minsal="",s_minsal&lt;=D3193),OR(s_maxsal="",s_maxsal&gt;=D3193),OR(s_minyr="",s_minyr&lt;=A3193),OR(s_maxyr="",s_maxyr&gt;=A3193),OR(s_player="",s_player=C3193)),MAX(F$1:F3192)+1,0)</f>
        <v>0</v>
      </c>
    </row>
    <row r="3194" spans="1:6">
      <c r="A3194" s="20">
        <v>2011</v>
      </c>
      <c r="B3194" s="15" t="s">
        <v>37</v>
      </c>
      <c r="C3194" s="15" t="s">
        <v>2651</v>
      </c>
      <c r="D3194" s="24">
        <v>1600000</v>
      </c>
      <c r="E3194" t="str">
        <f>IF(D3194&lt;VLOOKUP(A3194,Min!A:B,2,FALSE),"Y","")</f>
        <v/>
      </c>
      <c r="F3194">
        <f>IF(AND(OR(s_tmchk="all",IF(ISERROR(MATCH(B3194,s_teams,0)),FALSE,TRUE)),OR(s_minsal="",s_minsal&lt;=D3194),OR(s_maxsal="",s_maxsal&gt;=D3194),OR(s_minyr="",s_minyr&lt;=A3194),OR(s_maxyr="",s_maxyr&gt;=A3194),OR(s_player="",s_player=C3194)),MAX(F$1:F3193)+1,0)</f>
        <v>0</v>
      </c>
    </row>
    <row r="3195" spans="1:6">
      <c r="A3195" s="20">
        <v>2011</v>
      </c>
      <c r="B3195" s="15" t="s">
        <v>37</v>
      </c>
      <c r="C3195" s="15" t="s">
        <v>4196</v>
      </c>
      <c r="D3195" s="24">
        <v>1352181</v>
      </c>
      <c r="E3195" t="str">
        <f>IF(D3195&lt;VLOOKUP(A3195,Min!A:B,2,FALSE),"Y","")</f>
        <v/>
      </c>
      <c r="F3195">
        <f>IF(AND(OR(s_tmchk="all",IF(ISERROR(MATCH(B3195,s_teams,0)),FALSE,TRUE)),OR(s_minsal="",s_minsal&lt;=D3195),OR(s_maxsal="",s_maxsal&gt;=D3195),OR(s_minyr="",s_minyr&lt;=A3195),OR(s_maxyr="",s_maxyr&gt;=A3195),OR(s_player="",s_player=C3195)),MAX(F$1:F3194)+1,0)</f>
        <v>0</v>
      </c>
    </row>
    <row r="3196" spans="1:6">
      <c r="A3196" s="20">
        <v>2011</v>
      </c>
      <c r="B3196" s="15" t="s">
        <v>37</v>
      </c>
      <c r="C3196" s="15" t="s">
        <v>4707</v>
      </c>
      <c r="D3196" s="24">
        <v>1229255</v>
      </c>
      <c r="E3196" t="str">
        <f>IF(D3196&lt;VLOOKUP(A3196,Min!A:B,2,FALSE),"Y","")</f>
        <v/>
      </c>
      <c r="F3196">
        <f>IF(AND(OR(s_tmchk="all",IF(ISERROR(MATCH(B3196,s_teams,0)),FALSE,TRUE)),OR(s_minsal="",s_minsal&lt;=D3196),OR(s_maxsal="",s_maxsal&gt;=D3196),OR(s_minyr="",s_minyr&lt;=A3196),OR(s_maxyr="",s_maxyr&gt;=A3196),OR(s_player="",s_player=C3196)),MAX(F$1:F3195)+1,0)</f>
        <v>0</v>
      </c>
    </row>
    <row r="3197" spans="1:6">
      <c r="A3197" s="20">
        <v>2011</v>
      </c>
      <c r="B3197" s="15" t="s">
        <v>37</v>
      </c>
      <c r="C3197" s="15" t="s">
        <v>315</v>
      </c>
      <c r="D3197" s="24">
        <v>1117680</v>
      </c>
      <c r="E3197" t="str">
        <f>IF(D3197&lt;VLOOKUP(A3197,Min!A:B,2,FALSE),"Y","")</f>
        <v/>
      </c>
      <c r="F3197">
        <f>IF(AND(OR(s_tmchk="all",IF(ISERROR(MATCH(B3197,s_teams,0)),FALSE,TRUE)),OR(s_minsal="",s_minsal&lt;=D3197),OR(s_maxsal="",s_maxsal&gt;=D3197),OR(s_minyr="",s_minyr&lt;=A3197),OR(s_maxyr="",s_maxyr&gt;=A3197),OR(s_player="",s_player=C3197)),MAX(F$1:F3196)+1,0)</f>
        <v>0</v>
      </c>
    </row>
    <row r="3198" spans="1:6">
      <c r="A3198" s="20">
        <v>2011</v>
      </c>
      <c r="B3198" s="15" t="s">
        <v>37</v>
      </c>
      <c r="C3198" s="15" t="s">
        <v>2433</v>
      </c>
      <c r="D3198" s="24">
        <v>208264</v>
      </c>
      <c r="E3198" t="str">
        <f>IF(D3198&lt;VLOOKUP(A3198,Min!A:B,2,FALSE),"Y","")</f>
        <v>Y</v>
      </c>
      <c r="F3198">
        <f>IF(AND(OR(s_tmchk="all",IF(ISERROR(MATCH(B3198,s_teams,0)),FALSE,TRUE)),OR(s_minsal="",s_minsal&lt;=D3198),OR(s_maxsal="",s_maxsal&gt;=D3198),OR(s_minyr="",s_minyr&lt;=A3198),OR(s_maxyr="",s_maxyr&gt;=A3198),OR(s_player="",s_player=C3198)),MAX(F$1:F3197)+1,0)</f>
        <v>0</v>
      </c>
    </row>
    <row r="3199" spans="1:6">
      <c r="A3199" s="20">
        <v>2011</v>
      </c>
      <c r="B3199" s="15" t="s">
        <v>39</v>
      </c>
      <c r="C3199" s="15" t="s">
        <v>2626</v>
      </c>
      <c r="D3199" s="24">
        <v>13358905</v>
      </c>
      <c r="E3199" t="str">
        <f>IF(D3199&lt;VLOOKUP(A3199,Min!A:B,2,FALSE),"Y","")</f>
        <v/>
      </c>
      <c r="F3199">
        <f>IF(AND(OR(s_tmchk="all",IF(ISERROR(MATCH(B3199,s_teams,0)),FALSE,TRUE)),OR(s_minsal="",s_minsal&lt;=D3199),OR(s_maxsal="",s_maxsal&gt;=D3199),OR(s_minyr="",s_minyr&lt;=A3199),OR(s_maxyr="",s_maxyr&gt;=A3199),OR(s_player="",s_player=C3199)),MAX(F$1:F3198)+1,0)</f>
        <v>0</v>
      </c>
    </row>
    <row r="3200" spans="1:6">
      <c r="A3200" s="20">
        <v>2011</v>
      </c>
      <c r="B3200" s="15" t="s">
        <v>39</v>
      </c>
      <c r="C3200" s="15" t="s">
        <v>3765</v>
      </c>
      <c r="D3200" s="24">
        <v>13000000</v>
      </c>
      <c r="E3200" t="str">
        <f>IF(D3200&lt;VLOOKUP(A3200,Min!A:B,2,FALSE),"Y","")</f>
        <v/>
      </c>
      <c r="F3200">
        <f>IF(AND(OR(s_tmchk="all",IF(ISERROR(MATCH(B3200,s_teams,0)),FALSE,TRUE)),OR(s_minsal="",s_minsal&lt;=D3200),OR(s_maxsal="",s_maxsal&gt;=D3200),OR(s_minyr="",s_minyr&lt;=A3200),OR(s_maxyr="",s_maxyr&gt;=A3200),OR(s_player="",s_player=C3200)),MAX(F$1:F3199)+1,0)</f>
        <v>0</v>
      </c>
    </row>
    <row r="3201" spans="1:6">
      <c r="A3201" s="20">
        <v>2011</v>
      </c>
      <c r="B3201" s="15" t="s">
        <v>39</v>
      </c>
      <c r="C3201" s="15" t="s">
        <v>600</v>
      </c>
      <c r="D3201" s="24">
        <v>7281818</v>
      </c>
      <c r="E3201" t="str">
        <f>IF(D3201&lt;VLOOKUP(A3201,Min!A:B,2,FALSE),"Y","")</f>
        <v/>
      </c>
      <c r="F3201">
        <f>IF(AND(OR(s_tmchk="all",IF(ISERROR(MATCH(B3201,s_teams,0)),FALSE,TRUE)),OR(s_minsal="",s_minsal&lt;=D3201),OR(s_maxsal="",s_maxsal&gt;=D3201),OR(s_minyr="",s_minyr&lt;=A3201),OR(s_maxyr="",s_maxyr&gt;=A3201),OR(s_player="",s_player=C3201)),MAX(F$1:F3200)+1,0)</f>
        <v>0</v>
      </c>
    </row>
    <row r="3202" spans="1:6">
      <c r="A3202" s="20">
        <v>2011</v>
      </c>
      <c r="B3202" s="15" t="s">
        <v>39</v>
      </c>
      <c r="C3202" s="15" t="s">
        <v>3775</v>
      </c>
      <c r="D3202" s="24">
        <v>4015334</v>
      </c>
      <c r="E3202" t="str">
        <f>IF(D3202&lt;VLOOKUP(A3202,Min!A:B,2,FALSE),"Y","")</f>
        <v/>
      </c>
      <c r="F3202">
        <f>IF(AND(OR(s_tmchk="all",IF(ISERROR(MATCH(B3202,s_teams,0)),FALSE,TRUE)),OR(s_minsal="",s_minsal&lt;=D3202),OR(s_maxsal="",s_maxsal&gt;=D3202),OR(s_minyr="",s_minyr&lt;=A3202),OR(s_maxyr="",s_maxyr&gt;=A3202),OR(s_player="",s_player=C3202)),MAX(F$1:F3201)+1,0)</f>
        <v>0</v>
      </c>
    </row>
    <row r="3203" spans="1:6">
      <c r="A3203" s="20">
        <v>2011</v>
      </c>
      <c r="B3203" s="15" t="s">
        <v>39</v>
      </c>
      <c r="C3203" s="15" t="s">
        <v>711</v>
      </c>
      <c r="D3203" s="24">
        <v>3964320</v>
      </c>
      <c r="E3203" t="str">
        <f>IF(D3203&lt;VLOOKUP(A3203,Min!A:B,2,FALSE),"Y","")</f>
        <v/>
      </c>
      <c r="F3203">
        <f>IF(AND(OR(s_tmchk="all",IF(ISERROR(MATCH(B3203,s_teams,0)),FALSE,TRUE)),OR(s_minsal="",s_minsal&lt;=D3203),OR(s_maxsal="",s_maxsal&gt;=D3203),OR(s_minyr="",s_minyr&lt;=A3203),OR(s_maxyr="",s_maxyr&gt;=A3203),OR(s_player="",s_player=C3203)),MAX(F$1:F3202)+1,0)</f>
        <v>0</v>
      </c>
    </row>
    <row r="3204" spans="1:6">
      <c r="A3204" s="20">
        <v>2011</v>
      </c>
      <c r="B3204" s="15" t="s">
        <v>39</v>
      </c>
      <c r="C3204" s="15" t="s">
        <v>4601</v>
      </c>
      <c r="D3204" s="24">
        <v>2855700</v>
      </c>
      <c r="E3204" t="str">
        <f>IF(D3204&lt;VLOOKUP(A3204,Min!A:B,2,FALSE),"Y","")</f>
        <v/>
      </c>
      <c r="F3204">
        <f>IF(AND(OR(s_tmchk="all",IF(ISERROR(MATCH(B3204,s_teams,0)),FALSE,TRUE)),OR(s_minsal="",s_minsal&lt;=D3204),OR(s_maxsal="",s_maxsal&gt;=D3204),OR(s_minyr="",s_minyr&lt;=A3204),OR(s_maxyr="",s_maxyr&gt;=A3204),OR(s_player="",s_player=C3204)),MAX(F$1:F3203)+1,0)</f>
        <v>0</v>
      </c>
    </row>
    <row r="3205" spans="1:6">
      <c r="A3205" s="20">
        <v>2011</v>
      </c>
      <c r="B3205" s="15" t="s">
        <v>39</v>
      </c>
      <c r="C3205" s="15" t="s">
        <v>827</v>
      </c>
      <c r="D3205" s="24">
        <v>2333333</v>
      </c>
      <c r="E3205" t="str">
        <f>IF(D3205&lt;VLOOKUP(A3205,Min!A:B,2,FALSE),"Y","")</f>
        <v/>
      </c>
      <c r="F3205">
        <f>IF(AND(OR(s_tmchk="all",IF(ISERROR(MATCH(B3205,s_teams,0)),FALSE,TRUE)),OR(s_minsal="",s_minsal&lt;=D3205),OR(s_maxsal="",s_maxsal&gt;=D3205),OR(s_minyr="",s_minyr&lt;=A3205),OR(s_maxyr="",s_maxyr&gt;=A3205),OR(s_player="",s_player=C3205)),MAX(F$1:F3204)+1,0)</f>
        <v>0</v>
      </c>
    </row>
    <row r="3206" spans="1:6">
      <c r="A3206" s="20">
        <v>2011</v>
      </c>
      <c r="B3206" s="15" t="s">
        <v>39</v>
      </c>
      <c r="C3206" s="15" t="s">
        <v>444</v>
      </c>
      <c r="D3206" s="24">
        <v>1528920</v>
      </c>
      <c r="E3206" t="str">
        <f>IF(D3206&lt;VLOOKUP(A3206,Min!A:B,2,FALSE),"Y","")</f>
        <v/>
      </c>
      <c r="F3206">
        <f>IF(AND(OR(s_tmchk="all",IF(ISERROR(MATCH(B3206,s_teams,0)),FALSE,TRUE)),OR(s_minsal="",s_minsal&lt;=D3206),OR(s_maxsal="",s_maxsal&gt;=D3206),OR(s_minyr="",s_minyr&lt;=A3206),OR(s_maxyr="",s_maxyr&gt;=A3206),OR(s_player="",s_player=C3206)),MAX(F$1:F3205)+1,0)</f>
        <v>0</v>
      </c>
    </row>
    <row r="3207" spans="1:6">
      <c r="A3207" s="20">
        <v>2011</v>
      </c>
      <c r="B3207" s="15" t="s">
        <v>39</v>
      </c>
      <c r="C3207" s="15" t="s">
        <v>4254</v>
      </c>
      <c r="D3207" s="24">
        <v>1020960</v>
      </c>
      <c r="E3207" t="str">
        <f>IF(D3207&lt;VLOOKUP(A3207,Min!A:B,2,FALSE),"Y","")</f>
        <v/>
      </c>
      <c r="F3207">
        <f>IF(AND(OR(s_tmchk="all",IF(ISERROR(MATCH(B3207,s_teams,0)),FALSE,TRUE)),OR(s_minsal="",s_minsal&lt;=D3207),OR(s_maxsal="",s_maxsal&gt;=D3207),OR(s_minyr="",s_minyr&lt;=A3207),OR(s_maxyr="",s_maxyr&gt;=A3207),OR(s_player="",s_player=C3207)),MAX(F$1:F3206)+1,0)</f>
        <v>0</v>
      </c>
    </row>
    <row r="3208" spans="1:6">
      <c r="A3208" s="20">
        <v>2011</v>
      </c>
      <c r="B3208" s="15" t="s">
        <v>39</v>
      </c>
      <c r="C3208" s="15" t="s">
        <v>5327</v>
      </c>
      <c r="D3208" s="24">
        <v>992680</v>
      </c>
      <c r="E3208" t="str">
        <f>IF(D3208&lt;VLOOKUP(A3208,Min!A:B,2,FALSE),"Y","")</f>
        <v/>
      </c>
      <c r="F3208">
        <f>IF(AND(OR(s_tmchk="all",IF(ISERROR(MATCH(B3208,s_teams,0)),FALSE,TRUE)),OR(s_minsal="",s_minsal&lt;=D3208),OR(s_maxsal="",s_maxsal&gt;=D3208),OR(s_minyr="",s_minyr&lt;=A3208),OR(s_maxyr="",s_maxyr&gt;=A3208),OR(s_player="",s_player=C3208)),MAX(F$1:F3207)+1,0)</f>
        <v>0</v>
      </c>
    </row>
    <row r="3209" spans="1:6">
      <c r="A3209" s="20">
        <v>2011</v>
      </c>
      <c r="B3209" s="15" t="s">
        <v>39</v>
      </c>
      <c r="C3209" s="15" t="s">
        <v>5505</v>
      </c>
      <c r="D3209" s="24">
        <v>915852</v>
      </c>
      <c r="E3209" t="str">
        <f>IF(D3209&lt;VLOOKUP(A3209,Min!A:B,2,FALSE),"Y","")</f>
        <v/>
      </c>
      <c r="F3209">
        <f>IF(AND(OR(s_tmchk="all",IF(ISERROR(MATCH(B3209,s_teams,0)),FALSE,TRUE)),OR(s_minsal="",s_minsal&lt;=D3209),OR(s_maxsal="",s_maxsal&gt;=D3209),OR(s_minyr="",s_minyr&lt;=A3209),OR(s_maxyr="",s_maxyr&gt;=A3209),OR(s_player="",s_player=C3209)),MAX(F$1:F3208)+1,0)</f>
        <v>0</v>
      </c>
    </row>
    <row r="3210" spans="1:6">
      <c r="A3210" s="20">
        <v>2011</v>
      </c>
      <c r="B3210" s="15" t="s">
        <v>39</v>
      </c>
      <c r="C3210" s="15" t="s">
        <v>3806</v>
      </c>
      <c r="D3210" s="24">
        <v>500000</v>
      </c>
      <c r="E3210" t="str">
        <f>IF(D3210&lt;VLOOKUP(A3210,Min!A:B,2,FALSE),"Y","")</f>
        <v/>
      </c>
      <c r="F3210">
        <f>IF(AND(OR(s_tmchk="all",IF(ISERROR(MATCH(B3210,s_teams,0)),FALSE,TRUE)),OR(s_minsal="",s_minsal&lt;=D3210),OR(s_maxsal="",s_maxsal&gt;=D3210),OR(s_minyr="",s_minyr&lt;=A3210),OR(s_maxyr="",s_maxyr&gt;=A3210),OR(s_player="",s_player=C3210)),MAX(F$1:F3209)+1,0)</f>
        <v>0</v>
      </c>
    </row>
    <row r="3211" spans="1:6">
      <c r="A3211" s="20">
        <v>2011</v>
      </c>
      <c r="B3211" s="15" t="s">
        <v>39</v>
      </c>
      <c r="C3211" s="15" t="s">
        <v>1019</v>
      </c>
      <c r="D3211" s="24">
        <v>479735</v>
      </c>
      <c r="E3211" t="str">
        <f>IF(D3211&lt;VLOOKUP(A3211,Min!A:B,2,FALSE),"Y","")</f>
        <v/>
      </c>
      <c r="F3211">
        <f>IF(AND(OR(s_tmchk="all",IF(ISERROR(MATCH(B3211,s_teams,0)),FALSE,TRUE)),OR(s_minsal="",s_minsal&lt;=D3211),OR(s_maxsal="",s_maxsal&gt;=D3211),OR(s_minyr="",s_minyr&lt;=A3211),OR(s_maxyr="",s_maxyr&gt;=A3211),OR(s_player="",s_player=C3211)),MAX(F$1:F3210)+1,0)</f>
        <v>0</v>
      </c>
    </row>
    <row r="3212" spans="1:6">
      <c r="A3212" s="20">
        <v>2011</v>
      </c>
      <c r="B3212" s="15" t="s">
        <v>39</v>
      </c>
      <c r="C3212" s="15" t="s">
        <v>3792</v>
      </c>
      <c r="D3212" s="24">
        <v>473604</v>
      </c>
      <c r="E3212" t="str">
        <f>IF(D3212&lt;VLOOKUP(A3212,Min!A:B,2,FALSE),"Y","")</f>
        <v/>
      </c>
      <c r="F3212">
        <f>IF(AND(OR(s_tmchk="all",IF(ISERROR(MATCH(B3212,s_teams,0)),FALSE,TRUE)),OR(s_minsal="",s_minsal&lt;=D3212),OR(s_maxsal="",s_maxsal&gt;=D3212),OR(s_minyr="",s_minyr&lt;=A3212),OR(s_maxyr="",s_maxyr&gt;=A3212),OR(s_player="",s_player=C3212)),MAX(F$1:F3211)+1,0)</f>
        <v>0</v>
      </c>
    </row>
    <row r="3213" spans="1:6">
      <c r="A3213" s="20">
        <v>2011</v>
      </c>
      <c r="B3213" s="15" t="s">
        <v>39</v>
      </c>
      <c r="C3213" s="15" t="s">
        <v>3056</v>
      </c>
      <c r="D3213" s="24">
        <v>473604</v>
      </c>
      <c r="E3213" t="str">
        <f>IF(D3213&lt;VLOOKUP(A3213,Min!A:B,2,FALSE),"Y","")</f>
        <v/>
      </c>
      <c r="F3213">
        <f>IF(AND(OR(s_tmchk="all",IF(ISERROR(MATCH(B3213,s_teams,0)),FALSE,TRUE)),OR(s_minsal="",s_minsal&lt;=D3213),OR(s_maxsal="",s_maxsal&gt;=D3213),OR(s_minyr="",s_minyr&lt;=A3213),OR(s_maxyr="",s_maxyr&gt;=A3213),OR(s_player="",s_player=C3213)),MAX(F$1:F3212)+1,0)</f>
        <v>0</v>
      </c>
    </row>
    <row r="3214" spans="1:6">
      <c r="A3214" s="20">
        <v>2011</v>
      </c>
      <c r="B3214" s="15" t="s">
        <v>39</v>
      </c>
      <c r="C3214" s="15" t="s">
        <v>5043</v>
      </c>
      <c r="D3214" s="24">
        <v>473604</v>
      </c>
      <c r="E3214" t="str">
        <f>IF(D3214&lt;VLOOKUP(A3214,Min!A:B,2,FALSE),"Y","")</f>
        <v/>
      </c>
      <c r="F3214">
        <f>IF(AND(OR(s_tmchk="all",IF(ISERROR(MATCH(B3214,s_teams,0)),FALSE,TRUE)),OR(s_minsal="",s_minsal&lt;=D3214),OR(s_maxsal="",s_maxsal&gt;=D3214),OR(s_minyr="",s_minyr&lt;=A3214),OR(s_maxyr="",s_maxyr&gt;=A3214),OR(s_player="",s_player=C3214)),MAX(F$1:F3213)+1,0)</f>
        <v>0</v>
      </c>
    </row>
    <row r="3215" spans="1:6">
      <c r="A3215" s="20">
        <v>2011</v>
      </c>
      <c r="B3215" s="15" t="s">
        <v>39</v>
      </c>
      <c r="C3215" s="15" t="s">
        <v>5254</v>
      </c>
      <c r="D3215" s="24">
        <v>321652</v>
      </c>
      <c r="E3215" t="str">
        <f>IF(D3215&lt;VLOOKUP(A3215,Min!A:B,2,FALSE),"Y","")</f>
        <v>Y</v>
      </c>
      <c r="F3215">
        <f>IF(AND(OR(s_tmchk="all",IF(ISERROR(MATCH(B3215,s_teams,0)),FALSE,TRUE)),OR(s_minsal="",s_minsal&lt;=D3215),OR(s_maxsal="",s_maxsal&gt;=D3215),OR(s_minyr="",s_minyr&lt;=A3215),OR(s_maxyr="",s_maxyr&gt;=A3215),OR(s_player="",s_player=C3215)),MAX(F$1:F3214)+1,0)</f>
        <v>0</v>
      </c>
    </row>
    <row r="3216" spans="1:6">
      <c r="A3216" s="20">
        <v>2011</v>
      </c>
      <c r="B3216" s="15" t="s">
        <v>41</v>
      </c>
      <c r="C3216" s="15" t="s">
        <v>392</v>
      </c>
      <c r="D3216" s="24">
        <v>17278618</v>
      </c>
      <c r="E3216" t="str">
        <f>IF(D3216&lt;VLOOKUP(A3216,Min!A:B,2,FALSE),"Y","")</f>
        <v/>
      </c>
      <c r="F3216">
        <f>IF(AND(OR(s_tmchk="all",IF(ISERROR(MATCH(B3216,s_teams,0)),FALSE,TRUE)),OR(s_minsal="",s_minsal&lt;=D3216),OR(s_maxsal="",s_maxsal&gt;=D3216),OR(s_minyr="",s_minyr&lt;=A3216),OR(s_maxyr="",s_maxyr&gt;=A3216),OR(s_player="",s_player=C3216)),MAX(F$1:F3215)+1,0)</f>
        <v>0</v>
      </c>
    </row>
    <row r="3217" spans="1:6">
      <c r="A3217" s="20">
        <v>2011</v>
      </c>
      <c r="B3217" s="15" t="s">
        <v>41</v>
      </c>
      <c r="C3217" s="15" t="s">
        <v>1246</v>
      </c>
      <c r="D3217" s="24">
        <v>12600000</v>
      </c>
      <c r="E3217" t="str">
        <f>IF(D3217&lt;VLOOKUP(A3217,Min!A:B,2,FALSE),"Y","")</f>
        <v/>
      </c>
      <c r="F3217">
        <f>IF(AND(OR(s_tmchk="all",IF(ISERROR(MATCH(B3217,s_teams,0)),FALSE,TRUE)),OR(s_minsal="",s_minsal&lt;=D3217),OR(s_maxsal="",s_maxsal&gt;=D3217),OR(s_minyr="",s_minyr&lt;=A3217),OR(s_maxyr="",s_maxyr&gt;=A3217),OR(s_player="",s_player=C3217)),MAX(F$1:F3216)+1,0)</f>
        <v>0</v>
      </c>
    </row>
    <row r="3218" spans="1:6">
      <c r="A3218" s="20">
        <v>2011</v>
      </c>
      <c r="B3218" s="15" t="s">
        <v>41</v>
      </c>
      <c r="C3218" s="15" t="s">
        <v>634</v>
      </c>
      <c r="D3218" s="24">
        <v>10650000</v>
      </c>
      <c r="E3218" t="str">
        <f>IF(D3218&lt;VLOOKUP(A3218,Min!A:B,2,FALSE),"Y","")</f>
        <v/>
      </c>
      <c r="F3218">
        <f>IF(AND(OR(s_tmchk="all",IF(ISERROR(MATCH(B3218,s_teams,0)),FALSE,TRUE)),OR(s_minsal="",s_minsal&lt;=D3218),OR(s_maxsal="",s_maxsal&gt;=D3218),OR(s_minyr="",s_minyr&lt;=A3218),OR(s_maxyr="",s_maxyr&gt;=A3218),OR(s_player="",s_player=C3218)),MAX(F$1:F3217)+1,0)</f>
        <v>0</v>
      </c>
    </row>
    <row r="3219" spans="1:6">
      <c r="A3219" s="20">
        <v>2011</v>
      </c>
      <c r="B3219" s="15" t="s">
        <v>41</v>
      </c>
      <c r="C3219" s="15" t="s">
        <v>1367</v>
      </c>
      <c r="D3219" s="24">
        <v>10561960</v>
      </c>
      <c r="E3219" t="str">
        <f>IF(D3219&lt;VLOOKUP(A3219,Min!A:B,2,FALSE),"Y","")</f>
        <v/>
      </c>
      <c r="F3219">
        <f>IF(AND(OR(s_tmchk="all",IF(ISERROR(MATCH(B3219,s_teams,0)),FALSE,TRUE)),OR(s_minsal="",s_minsal&lt;=D3219),OR(s_maxsal="",s_maxsal&gt;=D3219),OR(s_minyr="",s_minyr&lt;=A3219),OR(s_maxyr="",s_maxyr&gt;=A3219),OR(s_player="",s_player=C3219)),MAX(F$1:F3218)+1,0)</f>
        <v>0</v>
      </c>
    </row>
    <row r="3220" spans="1:6">
      <c r="A3220" s="20">
        <v>2011</v>
      </c>
      <c r="B3220" s="15" t="s">
        <v>41</v>
      </c>
      <c r="C3220" s="15" t="s">
        <v>4187</v>
      </c>
      <c r="D3220" s="24">
        <v>8610500</v>
      </c>
      <c r="E3220" t="str">
        <f>IF(D3220&lt;VLOOKUP(A3220,Min!A:B,2,FALSE),"Y","")</f>
        <v/>
      </c>
      <c r="F3220">
        <f>IF(AND(OR(s_tmchk="all",IF(ISERROR(MATCH(B3220,s_teams,0)),FALSE,TRUE)),OR(s_minsal="",s_minsal&lt;=D3220),OR(s_maxsal="",s_maxsal&gt;=D3220),OR(s_minyr="",s_minyr&lt;=A3220),OR(s_maxyr="",s_maxyr&gt;=A3220),OR(s_player="",s_player=C3220)),MAX(F$1:F3219)+1,0)</f>
        <v>0</v>
      </c>
    </row>
    <row r="3221" spans="1:6">
      <c r="A3221" s="20">
        <v>2011</v>
      </c>
      <c r="B3221" s="15" t="s">
        <v>41</v>
      </c>
      <c r="C3221" s="15" t="s">
        <v>1752</v>
      </c>
      <c r="D3221" s="24">
        <v>7305500</v>
      </c>
      <c r="E3221" t="str">
        <f>IF(D3221&lt;VLOOKUP(A3221,Min!A:B,2,FALSE),"Y","")</f>
        <v/>
      </c>
      <c r="F3221">
        <f>IF(AND(OR(s_tmchk="all",IF(ISERROR(MATCH(B3221,s_teams,0)),FALSE,TRUE)),OR(s_minsal="",s_minsal&lt;=D3221),OR(s_maxsal="",s_maxsal&gt;=D3221),OR(s_minyr="",s_minyr&lt;=A3221),OR(s_maxyr="",s_maxyr&gt;=A3221),OR(s_player="",s_player=C3221)),MAX(F$1:F3220)+1,0)</f>
        <v>0</v>
      </c>
    </row>
    <row r="3222" spans="1:6">
      <c r="A3222" s="20">
        <v>2011</v>
      </c>
      <c r="B3222" s="15" t="s">
        <v>41</v>
      </c>
      <c r="C3222" s="15" t="s">
        <v>1749</v>
      </c>
      <c r="D3222" s="24">
        <v>6900000</v>
      </c>
      <c r="E3222" t="str">
        <f>IF(D3222&lt;VLOOKUP(A3222,Min!A:B,2,FALSE),"Y","")</f>
        <v/>
      </c>
      <c r="F3222">
        <f>IF(AND(OR(s_tmchk="all",IF(ISERROR(MATCH(B3222,s_teams,0)),FALSE,TRUE)),OR(s_minsal="",s_minsal&lt;=D3222),OR(s_maxsal="",s_maxsal&gt;=D3222),OR(s_minyr="",s_minyr&lt;=A3222),OR(s_maxyr="",s_maxyr&gt;=A3222),OR(s_player="",s_player=C3222)),MAX(F$1:F3221)+1,0)</f>
        <v>0</v>
      </c>
    </row>
    <row r="3223" spans="1:6">
      <c r="A3223" s="20">
        <v>2011</v>
      </c>
      <c r="B3223" s="15" t="s">
        <v>41</v>
      </c>
      <c r="C3223" s="15" t="s">
        <v>3618</v>
      </c>
      <c r="D3223" s="24">
        <v>4151786</v>
      </c>
      <c r="E3223" t="str">
        <f>IF(D3223&lt;VLOOKUP(A3223,Min!A:B,2,FALSE),"Y","")</f>
        <v/>
      </c>
      <c r="F3223">
        <f>IF(AND(OR(s_tmchk="all",IF(ISERROR(MATCH(B3223,s_teams,0)),FALSE,TRUE)),OR(s_minsal="",s_minsal&lt;=D3223),OR(s_maxsal="",s_maxsal&gt;=D3223),OR(s_minyr="",s_minyr&lt;=A3223),OR(s_maxyr="",s_maxyr&gt;=A3223),OR(s_player="",s_player=C3223)),MAX(F$1:F3222)+1,0)</f>
        <v>0</v>
      </c>
    </row>
    <row r="3224" spans="1:6">
      <c r="A3224" s="20">
        <v>2011</v>
      </c>
      <c r="B3224" s="15" t="s">
        <v>41</v>
      </c>
      <c r="C3224" s="15" t="s">
        <v>400</v>
      </c>
      <c r="D3224" s="24">
        <v>1815000</v>
      </c>
      <c r="E3224" t="str">
        <f>IF(D3224&lt;VLOOKUP(A3224,Min!A:B,2,FALSE),"Y","")</f>
        <v/>
      </c>
      <c r="F3224">
        <f>IF(AND(OR(s_tmchk="all",IF(ISERROR(MATCH(B3224,s_teams,0)),FALSE,TRUE)),OR(s_minsal="",s_minsal&lt;=D3224),OR(s_maxsal="",s_maxsal&gt;=D3224),OR(s_minyr="",s_minyr&lt;=A3224),OR(s_maxyr="",s_maxyr&gt;=A3224),OR(s_player="",s_player=C3224)),MAX(F$1:F3223)+1,0)</f>
        <v>0</v>
      </c>
    </row>
    <row r="3225" spans="1:6">
      <c r="A3225" s="20">
        <v>2011</v>
      </c>
      <c r="B3225" s="15" t="s">
        <v>41</v>
      </c>
      <c r="C3225" s="15" t="s">
        <v>4697</v>
      </c>
      <c r="D3225" s="24">
        <v>1352181</v>
      </c>
      <c r="E3225" t="str">
        <f>IF(D3225&lt;VLOOKUP(A3225,Min!A:B,2,FALSE),"Y","")</f>
        <v/>
      </c>
      <c r="F3225">
        <f>IF(AND(OR(s_tmchk="all",IF(ISERROR(MATCH(B3225,s_teams,0)),FALSE,TRUE)),OR(s_minsal="",s_minsal&lt;=D3225),OR(s_maxsal="",s_maxsal&gt;=D3225),OR(s_minyr="",s_minyr&lt;=A3225),OR(s_maxyr="",s_maxyr&gt;=A3225),OR(s_player="",s_player=C3225)),MAX(F$1:F3224)+1,0)</f>
        <v>0</v>
      </c>
    </row>
    <row r="3226" spans="1:6">
      <c r="A3226" s="20">
        <v>2011</v>
      </c>
      <c r="B3226" s="15" t="s">
        <v>41</v>
      </c>
      <c r="C3226" s="15" t="s">
        <v>3824</v>
      </c>
      <c r="D3226" s="24">
        <v>1156080</v>
      </c>
      <c r="E3226" t="str">
        <f>IF(D3226&lt;VLOOKUP(A3226,Min!A:B,2,FALSE),"Y","")</f>
        <v/>
      </c>
      <c r="F3226">
        <f>IF(AND(OR(s_tmchk="all",IF(ISERROR(MATCH(B3226,s_teams,0)),FALSE,TRUE)),OR(s_minsal="",s_minsal&lt;=D3226),OR(s_maxsal="",s_maxsal&gt;=D3226),OR(s_minyr="",s_minyr&lt;=A3226),OR(s_maxyr="",s_maxyr&gt;=A3226),OR(s_player="",s_player=C3226)),MAX(F$1:F3225)+1,0)</f>
        <v>0</v>
      </c>
    </row>
    <row r="3227" spans="1:6">
      <c r="A3227" s="20">
        <v>2011</v>
      </c>
      <c r="B3227" s="15" t="s">
        <v>41</v>
      </c>
      <c r="C3227" s="15" t="s">
        <v>3828</v>
      </c>
      <c r="D3227" s="24">
        <v>1110120</v>
      </c>
      <c r="E3227" t="str">
        <f>IF(D3227&lt;VLOOKUP(A3227,Min!A:B,2,FALSE),"Y","")</f>
        <v/>
      </c>
      <c r="F3227">
        <f>IF(AND(OR(s_tmchk="all",IF(ISERROR(MATCH(B3227,s_teams,0)),FALSE,TRUE)),OR(s_minsal="",s_minsal&lt;=D3227),OR(s_maxsal="",s_maxsal&gt;=D3227),OR(s_minyr="",s_minyr&lt;=A3227),OR(s_maxyr="",s_maxyr&gt;=A3227),OR(s_player="",s_player=C3227)),MAX(F$1:F3226)+1,0)</f>
        <v>0</v>
      </c>
    </row>
    <row r="3228" spans="1:6">
      <c r="A3228" s="20">
        <v>2011</v>
      </c>
      <c r="B3228" s="15" t="s">
        <v>41</v>
      </c>
      <c r="C3228" s="15" t="s">
        <v>674</v>
      </c>
      <c r="D3228" s="24">
        <v>762196</v>
      </c>
      <c r="E3228" t="str">
        <f>IF(D3228&lt;VLOOKUP(A3228,Min!A:B,2,FALSE),"Y","")</f>
        <v/>
      </c>
      <c r="F3228">
        <f>IF(AND(OR(s_tmchk="all",IF(ISERROR(MATCH(B3228,s_teams,0)),FALSE,TRUE)),OR(s_minsal="",s_minsal&lt;=D3228),OR(s_maxsal="",s_maxsal&gt;=D3228),OR(s_minyr="",s_minyr&lt;=A3228),OR(s_maxyr="",s_maxyr&gt;=A3228),OR(s_player="",s_player=C3228)),MAX(F$1:F3227)+1,0)</f>
        <v>0</v>
      </c>
    </row>
    <row r="3229" spans="1:6">
      <c r="A3229" s="20">
        <v>2011</v>
      </c>
      <c r="B3229" s="15" t="s">
        <v>41</v>
      </c>
      <c r="C3229" s="15" t="s">
        <v>5769</v>
      </c>
      <c r="D3229" s="24">
        <v>636320</v>
      </c>
      <c r="E3229" t="str">
        <f>IF(D3229&lt;VLOOKUP(A3229,Min!A:B,2,FALSE),"Y","")</f>
        <v/>
      </c>
      <c r="F3229">
        <f>IF(AND(OR(s_tmchk="all",IF(ISERROR(MATCH(B3229,s_teams,0)),FALSE,TRUE)),OR(s_minsal="",s_minsal&lt;=D3229),OR(s_maxsal="",s_maxsal&gt;=D3229),OR(s_minyr="",s_minyr&lt;=A3229),OR(s_maxyr="",s_maxyr&gt;=A3229),OR(s_player="",s_player=C3229)),MAX(F$1:F3228)+1,0)</f>
        <v>0</v>
      </c>
    </row>
    <row r="3230" spans="1:6">
      <c r="A3230" s="20">
        <v>2011</v>
      </c>
      <c r="B3230" s="15" t="s">
        <v>41</v>
      </c>
      <c r="C3230" s="15" t="s">
        <v>450</v>
      </c>
      <c r="D3230" s="24">
        <v>384766</v>
      </c>
      <c r="E3230" t="str">
        <f>IF(D3230&lt;VLOOKUP(A3230,Min!A:B,2,FALSE),"Y","")</f>
        <v>Y</v>
      </c>
      <c r="F3230">
        <f>IF(AND(OR(s_tmchk="all",IF(ISERROR(MATCH(B3230,s_teams,0)),FALSE,TRUE)),OR(s_minsal="",s_minsal&lt;=D3230),OR(s_maxsal="",s_maxsal&gt;=D3230),OR(s_minyr="",s_minyr&lt;=A3230),OR(s_maxyr="",s_maxyr&gt;=A3230),OR(s_player="",s_player=C3230)),MAX(F$1:F3229)+1,0)</f>
        <v>0</v>
      </c>
    </row>
    <row r="3231" spans="1:6">
      <c r="A3231" s="20">
        <v>2011</v>
      </c>
      <c r="B3231" s="15" t="s">
        <v>41</v>
      </c>
      <c r="C3231" s="15" t="s">
        <v>4352</v>
      </c>
      <c r="D3231" s="24">
        <v>134863</v>
      </c>
      <c r="E3231" t="str">
        <f>IF(D3231&lt;VLOOKUP(A3231,Min!A:B,2,FALSE),"Y","")</f>
        <v>Y</v>
      </c>
      <c r="F3231">
        <f>IF(AND(OR(s_tmchk="all",IF(ISERROR(MATCH(B3231,s_teams,0)),FALSE,TRUE)),OR(s_minsal="",s_minsal&lt;=D3231),OR(s_maxsal="",s_maxsal&gt;=D3231),OR(s_minyr="",s_minyr&lt;=A3231),OR(s_maxyr="",s_maxyr&gt;=A3231),OR(s_player="",s_player=C3231)),MAX(F$1:F3230)+1,0)</f>
        <v>0</v>
      </c>
    </row>
    <row r="3232" spans="1:6">
      <c r="A3232" s="20">
        <v>2011</v>
      </c>
      <c r="B3232" s="15" t="s">
        <v>43</v>
      </c>
      <c r="C3232" s="15" t="s">
        <v>2121</v>
      </c>
      <c r="D3232" s="24">
        <v>16545454</v>
      </c>
      <c r="E3232" t="str">
        <f>IF(D3232&lt;VLOOKUP(A3232,Min!A:B,2,FALSE),"Y","")</f>
        <v/>
      </c>
      <c r="F3232">
        <f>IF(AND(OR(s_tmchk="all",IF(ISERROR(MATCH(B3232,s_teams,0)),FALSE,TRUE)),OR(s_minsal="",s_minsal&lt;=D3232),OR(s_maxsal="",s_maxsal&gt;=D3232),OR(s_minyr="",s_minyr&lt;=A3232),OR(s_maxyr="",s_maxyr&gt;=A3232),OR(s_player="",s_player=C3232)),MAX(F$1:F3231)+1,0)</f>
        <v>0</v>
      </c>
    </row>
    <row r="3233" spans="1:6">
      <c r="A3233" s="20">
        <v>2011</v>
      </c>
      <c r="B3233" s="15" t="s">
        <v>43</v>
      </c>
      <c r="C3233" s="15" t="s">
        <v>1662</v>
      </c>
      <c r="D3233" s="24">
        <v>11360000</v>
      </c>
      <c r="E3233" t="str">
        <f>IF(D3233&lt;VLOOKUP(A3233,Min!A:B,2,FALSE),"Y","")</f>
        <v/>
      </c>
      <c r="F3233">
        <f>IF(AND(OR(s_tmchk="all",IF(ISERROR(MATCH(B3233,s_teams,0)),FALSE,TRUE)),OR(s_minsal="",s_minsal&lt;=D3233),OR(s_maxsal="",s_maxsal&gt;=D3233),OR(s_minyr="",s_minyr&lt;=A3233),OR(s_maxyr="",s_maxyr&gt;=A3233),OR(s_player="",s_player=C3233)),MAX(F$1:F3232)+1,0)</f>
        <v>0</v>
      </c>
    </row>
    <row r="3234" spans="1:6">
      <c r="A3234" s="20">
        <v>2011</v>
      </c>
      <c r="B3234" s="15" t="s">
        <v>43</v>
      </c>
      <c r="C3234" s="15" t="s">
        <v>406</v>
      </c>
      <c r="D3234" s="24">
        <v>7500000</v>
      </c>
      <c r="E3234" t="str">
        <f>IF(D3234&lt;VLOOKUP(A3234,Min!A:B,2,FALSE),"Y","")</f>
        <v/>
      </c>
      <c r="F3234">
        <f>IF(AND(OR(s_tmchk="all",IF(ISERROR(MATCH(B3234,s_teams,0)),FALSE,TRUE)),OR(s_minsal="",s_minsal&lt;=D3234),OR(s_maxsal="",s_maxsal&gt;=D3234),OR(s_minyr="",s_minyr&lt;=A3234),OR(s_maxyr="",s_maxyr&gt;=A3234),OR(s_player="",s_player=C3234)),MAX(F$1:F3233)+1,0)</f>
        <v>0</v>
      </c>
    </row>
    <row r="3235" spans="1:6">
      <c r="A3235" s="20">
        <v>2011</v>
      </c>
      <c r="B3235" s="15" t="s">
        <v>43</v>
      </c>
      <c r="C3235" s="15" t="s">
        <v>362</v>
      </c>
      <c r="D3235" s="24">
        <v>6757851</v>
      </c>
      <c r="E3235" t="str">
        <f>IF(D3235&lt;VLOOKUP(A3235,Min!A:B,2,FALSE),"Y","")</f>
        <v/>
      </c>
      <c r="F3235">
        <f>IF(AND(OR(s_tmchk="all",IF(ISERROR(MATCH(B3235,s_teams,0)),FALSE,TRUE)),OR(s_minsal="",s_minsal&lt;=D3235),OR(s_maxsal="",s_maxsal&gt;=D3235),OR(s_minyr="",s_minyr&lt;=A3235),OR(s_maxyr="",s_maxyr&gt;=A3235),OR(s_player="",s_player=C3235)),MAX(F$1:F3234)+1,0)</f>
        <v>0</v>
      </c>
    </row>
    <row r="3236" spans="1:6">
      <c r="A3236" s="20">
        <v>2011</v>
      </c>
      <c r="B3236" s="15" t="s">
        <v>43</v>
      </c>
      <c r="C3236" s="15" t="s">
        <v>2282</v>
      </c>
      <c r="D3236" s="24">
        <v>5765000</v>
      </c>
      <c r="E3236" t="str">
        <f>IF(D3236&lt;VLOOKUP(A3236,Min!A:B,2,FALSE),"Y","")</f>
        <v/>
      </c>
      <c r="F3236">
        <f>IF(AND(OR(s_tmchk="all",IF(ISERROR(MATCH(B3236,s_teams,0)),FALSE,TRUE)),OR(s_minsal="",s_minsal&lt;=D3236),OR(s_maxsal="",s_maxsal&gt;=D3236),OR(s_minyr="",s_minyr&lt;=A3236),OR(s_maxyr="",s_maxyr&gt;=A3236),OR(s_player="",s_player=C3236)),MAX(F$1:F3235)+1,0)</f>
        <v>0</v>
      </c>
    </row>
    <row r="3237" spans="1:6">
      <c r="A3237" s="20">
        <v>2011</v>
      </c>
      <c r="B3237" s="15" t="s">
        <v>43</v>
      </c>
      <c r="C3237" s="15" t="s">
        <v>806</v>
      </c>
      <c r="D3237" s="24">
        <v>4533300</v>
      </c>
      <c r="E3237" t="str">
        <f>IF(D3237&lt;VLOOKUP(A3237,Min!A:B,2,FALSE),"Y","")</f>
        <v/>
      </c>
      <c r="F3237">
        <f>IF(AND(OR(s_tmchk="all",IF(ISERROR(MATCH(B3237,s_teams,0)),FALSE,TRUE)),OR(s_minsal="",s_minsal&lt;=D3237),OR(s_maxsal="",s_maxsal&gt;=D3237),OR(s_minyr="",s_minyr&lt;=A3237),OR(s_maxyr="",s_maxyr&gt;=A3237),OR(s_player="",s_player=C3237)),MAX(F$1:F3236)+1,0)</f>
        <v>0</v>
      </c>
    </row>
    <row r="3238" spans="1:6">
      <c r="A3238" s="20">
        <v>2011</v>
      </c>
      <c r="B3238" s="15" t="s">
        <v>43</v>
      </c>
      <c r="C3238" s="15" t="s">
        <v>365</v>
      </c>
      <c r="D3238" s="24">
        <v>3567096</v>
      </c>
      <c r="E3238" t="str">
        <f>IF(D3238&lt;VLOOKUP(A3238,Min!A:B,2,FALSE),"Y","")</f>
        <v/>
      </c>
      <c r="F3238">
        <f>IF(AND(OR(s_tmchk="all",IF(ISERROR(MATCH(B3238,s_teams,0)),FALSE,TRUE)),OR(s_minsal="",s_minsal&lt;=D3238),OR(s_maxsal="",s_maxsal&gt;=D3238),OR(s_minyr="",s_minyr&lt;=A3238),OR(s_maxyr="",s_maxyr&gt;=A3238),OR(s_player="",s_player=C3238)),MAX(F$1:F3237)+1,0)</f>
        <v>0</v>
      </c>
    </row>
    <row r="3239" spans="1:6">
      <c r="A3239" s="20">
        <v>2011</v>
      </c>
      <c r="B3239" s="15" t="s">
        <v>43</v>
      </c>
      <c r="C3239" s="15" t="s">
        <v>434</v>
      </c>
      <c r="D3239" s="24">
        <v>3304560</v>
      </c>
      <c r="E3239" t="str">
        <f>IF(D3239&lt;VLOOKUP(A3239,Min!A:B,2,FALSE),"Y","")</f>
        <v/>
      </c>
      <c r="F3239">
        <f>IF(AND(OR(s_tmchk="all",IF(ISERROR(MATCH(B3239,s_teams,0)),FALSE,TRUE)),OR(s_minsal="",s_minsal&lt;=D3239),OR(s_maxsal="",s_maxsal&gt;=D3239),OR(s_minyr="",s_minyr&lt;=A3239),OR(s_maxyr="",s_maxyr&gt;=A3239),OR(s_player="",s_player=C3239)),MAX(F$1:F3238)+1,0)</f>
        <v>0</v>
      </c>
    </row>
    <row r="3240" spans="1:6">
      <c r="A3240" s="20">
        <v>2011</v>
      </c>
      <c r="B3240" s="15" t="s">
        <v>43</v>
      </c>
      <c r="C3240" s="15" t="s">
        <v>441</v>
      </c>
      <c r="D3240" s="24">
        <v>2130482</v>
      </c>
      <c r="E3240" t="str">
        <f>IF(D3240&lt;VLOOKUP(A3240,Min!A:B,2,FALSE),"Y","")</f>
        <v/>
      </c>
      <c r="F3240">
        <f>IF(AND(OR(s_tmchk="all",IF(ISERROR(MATCH(B3240,s_teams,0)),FALSE,TRUE)),OR(s_minsal="",s_minsal&lt;=D3240),OR(s_maxsal="",s_maxsal&gt;=D3240),OR(s_minyr="",s_minyr&lt;=A3240),OR(s_maxyr="",s_maxyr&gt;=A3240),OR(s_player="",s_player=C3240)),MAX(F$1:F3239)+1,0)</f>
        <v>0</v>
      </c>
    </row>
    <row r="3241" spans="1:6">
      <c r="A3241" s="20">
        <v>2011</v>
      </c>
      <c r="B3241" s="15" t="s">
        <v>43</v>
      </c>
      <c r="C3241" s="15" t="s">
        <v>1054</v>
      </c>
      <c r="D3241" s="24">
        <v>1959577</v>
      </c>
      <c r="E3241" t="str">
        <f>IF(D3241&lt;VLOOKUP(A3241,Min!A:B,2,FALSE),"Y","")</f>
        <v/>
      </c>
      <c r="F3241">
        <f>IF(AND(OR(s_tmchk="all",IF(ISERROR(MATCH(B3241,s_teams,0)),FALSE,TRUE)),OR(s_minsal="",s_minsal&lt;=D3241),OR(s_maxsal="",s_maxsal&gt;=D3241),OR(s_minyr="",s_minyr&lt;=A3241),OR(s_maxyr="",s_maxyr&gt;=A3241),OR(s_player="",s_player=C3241)),MAX(F$1:F3240)+1,0)</f>
        <v>0</v>
      </c>
    </row>
    <row r="3242" spans="1:6">
      <c r="A3242" s="20">
        <v>2011</v>
      </c>
      <c r="B3242" s="15" t="s">
        <v>43</v>
      </c>
      <c r="C3242" s="15" t="s">
        <v>608</v>
      </c>
      <c r="D3242" s="24">
        <v>1546560</v>
      </c>
      <c r="E3242" t="str">
        <f>IF(D3242&lt;VLOOKUP(A3242,Min!A:B,2,FALSE),"Y","")</f>
        <v/>
      </c>
      <c r="F3242">
        <f>IF(AND(OR(s_tmchk="all",IF(ISERROR(MATCH(B3242,s_teams,0)),FALSE,TRUE)),OR(s_minsal="",s_minsal&lt;=D3242),OR(s_maxsal="",s_maxsal&gt;=D3242),OR(s_minyr="",s_minyr&lt;=A3242),OR(s_maxyr="",s_maxyr&gt;=A3242),OR(s_player="",s_player=C3242)),MAX(F$1:F3241)+1,0)</f>
        <v>0</v>
      </c>
    </row>
    <row r="3243" spans="1:6">
      <c r="A3243" s="20">
        <v>2011</v>
      </c>
      <c r="B3243" s="15" t="s">
        <v>43</v>
      </c>
      <c r="C3243" s="15" t="s">
        <v>1349</v>
      </c>
      <c r="D3243" s="24">
        <v>1352640</v>
      </c>
      <c r="E3243" t="str">
        <f>IF(D3243&lt;VLOOKUP(A3243,Min!A:B,2,FALSE),"Y","")</f>
        <v/>
      </c>
      <c r="F3243">
        <f>IF(AND(OR(s_tmchk="all",IF(ISERROR(MATCH(B3243,s_teams,0)),FALSE,TRUE)),OR(s_minsal="",s_minsal&lt;=D3243),OR(s_maxsal="",s_maxsal&gt;=D3243),OR(s_minyr="",s_minyr&lt;=A3243),OR(s_maxyr="",s_maxyr&gt;=A3243),OR(s_player="",s_player=C3243)),MAX(F$1:F3242)+1,0)</f>
        <v>0</v>
      </c>
    </row>
    <row r="3244" spans="1:6">
      <c r="A3244" s="20">
        <v>2011</v>
      </c>
      <c r="B3244" s="15" t="s">
        <v>43</v>
      </c>
      <c r="C3244" s="15" t="s">
        <v>3209</v>
      </c>
      <c r="D3244" s="24">
        <v>1223166</v>
      </c>
      <c r="E3244" t="str">
        <f>IF(D3244&lt;VLOOKUP(A3244,Min!A:B,2,FALSE),"Y","")</f>
        <v/>
      </c>
      <c r="F3244">
        <f>IF(AND(OR(s_tmchk="all",IF(ISERROR(MATCH(B3244,s_teams,0)),FALSE,TRUE)),OR(s_minsal="",s_minsal&lt;=D3244),OR(s_maxsal="",s_maxsal&gt;=D3244),OR(s_minyr="",s_minyr&lt;=A3244),OR(s_maxyr="",s_maxyr&gt;=A3244),OR(s_player="",s_player=C3244)),MAX(F$1:F3243)+1,0)</f>
        <v>0</v>
      </c>
    </row>
    <row r="3245" spans="1:6">
      <c r="A3245" s="20">
        <v>2011</v>
      </c>
      <c r="B3245" s="15" t="s">
        <v>43</v>
      </c>
      <c r="C3245" s="15" t="s">
        <v>3935</v>
      </c>
      <c r="D3245" s="24">
        <v>473604</v>
      </c>
      <c r="E3245" t="str">
        <f>IF(D3245&lt;VLOOKUP(A3245,Min!A:B,2,FALSE),"Y","")</f>
        <v/>
      </c>
      <c r="F3245">
        <f>IF(AND(OR(s_tmchk="all",IF(ISERROR(MATCH(B3245,s_teams,0)),FALSE,TRUE)),OR(s_minsal="",s_minsal&lt;=D3245),OR(s_maxsal="",s_maxsal&gt;=D3245),OR(s_minyr="",s_minyr&lt;=A3245),OR(s_maxyr="",s_maxyr&gt;=A3245),OR(s_player="",s_player=C3245)),MAX(F$1:F3244)+1,0)</f>
        <v>0</v>
      </c>
    </row>
    <row r="3246" spans="1:6">
      <c r="A3246" s="20">
        <v>2011</v>
      </c>
      <c r="B3246" s="15" t="s">
        <v>45</v>
      </c>
      <c r="C3246" s="15" t="s">
        <v>3745</v>
      </c>
      <c r="D3246" s="24">
        <v>12500000</v>
      </c>
      <c r="E3246" t="str">
        <f>IF(D3246&lt;VLOOKUP(A3246,Min!A:B,2,FALSE),"Y","")</f>
        <v/>
      </c>
      <c r="F3246">
        <f>IF(AND(OR(s_tmchk="all",IF(ISERROR(MATCH(B3246,s_teams,0)),FALSE,TRUE)),OR(s_minsal="",s_minsal&lt;=D3246),OR(s_maxsal="",s_maxsal&gt;=D3246),OR(s_minyr="",s_minyr&lt;=A3246),OR(s_maxyr="",s_maxyr&gt;=A3246),OR(s_player="",s_player=C3246)),MAX(F$1:F3245)+1,0)</f>
        <v>0</v>
      </c>
    </row>
    <row r="3247" spans="1:6">
      <c r="A3247" s="20">
        <v>2011</v>
      </c>
      <c r="B3247" s="15" t="s">
        <v>45</v>
      </c>
      <c r="C3247" s="15" t="s">
        <v>972</v>
      </c>
      <c r="D3247" s="24">
        <v>11148760</v>
      </c>
      <c r="E3247" t="str">
        <f>IF(D3247&lt;VLOOKUP(A3247,Min!A:B,2,FALSE),"Y","")</f>
        <v/>
      </c>
      <c r="F3247">
        <f>IF(AND(OR(s_tmchk="all",IF(ISERROR(MATCH(B3247,s_teams,0)),FALSE,TRUE)),OR(s_minsal="",s_minsal&lt;=D3247),OR(s_maxsal="",s_maxsal&gt;=D3247),OR(s_minyr="",s_minyr&lt;=A3247),OR(s_maxyr="",s_maxyr&gt;=A3247),OR(s_player="",s_player=C3247)),MAX(F$1:F3246)+1,0)</f>
        <v>0</v>
      </c>
    </row>
    <row r="3248" spans="1:6">
      <c r="A3248" s="20">
        <v>2011</v>
      </c>
      <c r="B3248" s="15" t="s">
        <v>45</v>
      </c>
      <c r="C3248" s="15" t="s">
        <v>2287</v>
      </c>
      <c r="D3248" s="24">
        <v>10800000</v>
      </c>
      <c r="E3248" t="str">
        <f>IF(D3248&lt;VLOOKUP(A3248,Min!A:B,2,FALSE),"Y","")</f>
        <v/>
      </c>
      <c r="F3248">
        <f>IF(AND(OR(s_tmchk="all",IF(ISERROR(MATCH(B3248,s_teams,0)),FALSE,TRUE)),OR(s_minsal="",s_minsal&lt;=D3248),OR(s_maxsal="",s_maxsal&gt;=D3248),OR(s_minyr="",s_minyr&lt;=A3248),OR(s_maxyr="",s_maxyr&gt;=A3248),OR(s_player="",s_player=C3248)),MAX(F$1:F3247)+1,0)</f>
        <v>0</v>
      </c>
    </row>
    <row r="3249" spans="1:6">
      <c r="A3249" s="20">
        <v>2011</v>
      </c>
      <c r="B3249" s="15" t="s">
        <v>45</v>
      </c>
      <c r="C3249" s="15" t="s">
        <v>416</v>
      </c>
      <c r="D3249" s="24">
        <v>7020000</v>
      </c>
      <c r="E3249" t="str">
        <f>IF(D3249&lt;VLOOKUP(A3249,Min!A:B,2,FALSE),"Y","")</f>
        <v/>
      </c>
      <c r="F3249">
        <f>IF(AND(OR(s_tmchk="all",IF(ISERROR(MATCH(B3249,s_teams,0)),FALSE,TRUE)),OR(s_minsal="",s_minsal&lt;=D3249),OR(s_maxsal="",s_maxsal&gt;=D3249),OR(s_minyr="",s_minyr&lt;=A3249),OR(s_maxyr="",s_maxyr&gt;=A3249),OR(s_player="",s_player=C3249)),MAX(F$1:F3248)+1,0)</f>
        <v>0</v>
      </c>
    </row>
    <row r="3250" spans="1:6">
      <c r="A3250" s="20">
        <v>2011</v>
      </c>
      <c r="B3250" s="15" t="s">
        <v>45</v>
      </c>
      <c r="C3250" s="15" t="s">
        <v>1699</v>
      </c>
      <c r="D3250" s="24">
        <v>5000000</v>
      </c>
      <c r="E3250" t="str">
        <f>IF(D3250&lt;VLOOKUP(A3250,Min!A:B,2,FALSE),"Y","")</f>
        <v/>
      </c>
      <c r="F3250">
        <f>IF(AND(OR(s_tmchk="all",IF(ISERROR(MATCH(B3250,s_teams,0)),FALSE,TRUE)),OR(s_minsal="",s_minsal&lt;=D3250),OR(s_maxsal="",s_maxsal&gt;=D3250),OR(s_minyr="",s_minyr&lt;=A3250),OR(s_maxyr="",s_maxyr&gt;=A3250),OR(s_player="",s_player=C3250)),MAX(F$1:F3249)+1,0)</f>
        <v>0</v>
      </c>
    </row>
    <row r="3251" spans="1:6">
      <c r="A3251" s="20">
        <v>2011</v>
      </c>
      <c r="B3251" s="15" t="s">
        <v>45</v>
      </c>
      <c r="C3251" s="15" t="s">
        <v>1603</v>
      </c>
      <c r="D3251" s="24">
        <v>3250000</v>
      </c>
      <c r="E3251" t="str">
        <f>IF(D3251&lt;VLOOKUP(A3251,Min!A:B,2,FALSE),"Y","")</f>
        <v/>
      </c>
      <c r="F3251">
        <f>IF(AND(OR(s_tmchk="all",IF(ISERROR(MATCH(B3251,s_teams,0)),FALSE,TRUE)),OR(s_minsal="",s_minsal&lt;=D3251),OR(s_maxsal="",s_maxsal&gt;=D3251),OR(s_minyr="",s_minyr&lt;=A3251),OR(s_maxyr="",s_maxyr&gt;=A3251),OR(s_player="",s_player=C3251)),MAX(F$1:F3250)+1,0)</f>
        <v>0</v>
      </c>
    </row>
    <row r="3252" spans="1:6">
      <c r="A3252" s="20">
        <v>2011</v>
      </c>
      <c r="B3252" s="15" t="s">
        <v>45</v>
      </c>
      <c r="C3252" s="15" t="s">
        <v>3655</v>
      </c>
      <c r="D3252" s="24">
        <v>3000000</v>
      </c>
      <c r="E3252" t="str">
        <f>IF(D3252&lt;VLOOKUP(A3252,Min!A:B,2,FALSE),"Y","")</f>
        <v/>
      </c>
      <c r="F3252">
        <f>IF(AND(OR(s_tmchk="all",IF(ISERROR(MATCH(B3252,s_teams,0)),FALSE,TRUE)),OR(s_minsal="",s_minsal&lt;=D3252),OR(s_maxsal="",s_maxsal&gt;=D3252),OR(s_minyr="",s_minyr&lt;=A3252),OR(s_maxyr="",s_maxyr&gt;=A3252),OR(s_player="",s_player=C3252)),MAX(F$1:F3251)+1,0)</f>
        <v>0</v>
      </c>
    </row>
    <row r="3253" spans="1:6">
      <c r="A3253" s="20">
        <v>2011</v>
      </c>
      <c r="B3253" s="15" t="s">
        <v>45</v>
      </c>
      <c r="C3253" s="15" t="s">
        <v>894</v>
      </c>
      <c r="D3253" s="24">
        <v>2798040</v>
      </c>
      <c r="E3253" t="str">
        <f>IF(D3253&lt;VLOOKUP(A3253,Min!A:B,2,FALSE),"Y","")</f>
        <v/>
      </c>
      <c r="F3253">
        <f>IF(AND(OR(s_tmchk="all",IF(ISERROR(MATCH(B3253,s_teams,0)),FALSE,TRUE)),OR(s_minsal="",s_minsal&lt;=D3253),OR(s_maxsal="",s_maxsal&gt;=D3253),OR(s_minyr="",s_minyr&lt;=A3253),OR(s_maxyr="",s_maxyr&gt;=A3253),OR(s_player="",s_player=C3253)),MAX(F$1:F3252)+1,0)</f>
        <v>0</v>
      </c>
    </row>
    <row r="3254" spans="1:6">
      <c r="A3254" s="20">
        <v>2011</v>
      </c>
      <c r="B3254" s="15" t="s">
        <v>45</v>
      </c>
      <c r="C3254" s="15" t="s">
        <v>661</v>
      </c>
      <c r="D3254" s="24">
        <v>2767126</v>
      </c>
      <c r="E3254" t="str">
        <f>IF(D3254&lt;VLOOKUP(A3254,Min!A:B,2,FALSE),"Y","")</f>
        <v/>
      </c>
      <c r="F3254">
        <f>IF(AND(OR(s_tmchk="all",IF(ISERROR(MATCH(B3254,s_teams,0)),FALSE,TRUE)),OR(s_minsal="",s_minsal&lt;=D3254),OR(s_maxsal="",s_maxsal&gt;=D3254),OR(s_minyr="",s_minyr&lt;=A3254),OR(s_maxyr="",s_maxyr&gt;=A3254),OR(s_player="",s_player=C3254)),MAX(F$1:F3253)+1,0)</f>
        <v>0</v>
      </c>
    </row>
    <row r="3255" spans="1:6">
      <c r="A3255" s="20">
        <v>2011</v>
      </c>
      <c r="B3255" s="15" t="s">
        <v>45</v>
      </c>
      <c r="C3255" s="15" t="s">
        <v>4641</v>
      </c>
      <c r="D3255" s="24">
        <v>2080000</v>
      </c>
      <c r="E3255" t="str">
        <f>IF(D3255&lt;VLOOKUP(A3255,Min!A:B,2,FALSE),"Y","")</f>
        <v/>
      </c>
      <c r="F3255">
        <f>IF(AND(OR(s_tmchk="all",IF(ISERROR(MATCH(B3255,s_teams,0)),FALSE,TRUE)),OR(s_minsal="",s_minsal&lt;=D3255),OR(s_maxsal="",s_maxsal&gt;=D3255),OR(s_minyr="",s_minyr&lt;=A3255),OR(s_maxyr="",s_maxyr&gt;=A3255),OR(s_player="",s_player=C3255)),MAX(F$1:F3254)+1,0)</f>
        <v>0</v>
      </c>
    </row>
    <row r="3256" spans="1:6">
      <c r="A3256" s="20">
        <v>2011</v>
      </c>
      <c r="B3256" s="15" t="s">
        <v>45</v>
      </c>
      <c r="C3256" s="15" t="s">
        <v>1584</v>
      </c>
      <c r="D3256" s="24">
        <v>1803720</v>
      </c>
      <c r="E3256" t="str">
        <f>IF(D3256&lt;VLOOKUP(A3256,Min!A:B,2,FALSE),"Y","")</f>
        <v/>
      </c>
      <c r="F3256">
        <f>IF(AND(OR(s_tmchk="all",IF(ISERROR(MATCH(B3256,s_teams,0)),FALSE,TRUE)),OR(s_minsal="",s_minsal&lt;=D3256),OR(s_maxsal="",s_maxsal&gt;=D3256),OR(s_minyr="",s_minyr&lt;=A3256),OR(s_maxyr="",s_maxyr&gt;=A3256),OR(s_player="",s_player=C3256)),MAX(F$1:F3255)+1,0)</f>
        <v>0</v>
      </c>
    </row>
    <row r="3257" spans="1:6">
      <c r="A3257" s="20">
        <v>2011</v>
      </c>
      <c r="B3257" s="15" t="s">
        <v>45</v>
      </c>
      <c r="C3257" s="15" t="s">
        <v>4499</v>
      </c>
      <c r="D3257" s="24">
        <v>1352181</v>
      </c>
      <c r="E3257" t="str">
        <f>IF(D3257&lt;VLOOKUP(A3257,Min!A:B,2,FALSE),"Y","")</f>
        <v/>
      </c>
      <c r="F3257">
        <f>IF(AND(OR(s_tmchk="all",IF(ISERROR(MATCH(B3257,s_teams,0)),FALSE,TRUE)),OR(s_minsal="",s_minsal&lt;=D3257),OR(s_maxsal="",s_maxsal&gt;=D3257),OR(s_minyr="",s_minyr&lt;=A3257),OR(s_maxyr="",s_maxyr&gt;=A3257),OR(s_player="",s_player=C3257)),MAX(F$1:F3256)+1,0)</f>
        <v>0</v>
      </c>
    </row>
    <row r="3258" spans="1:6">
      <c r="A3258" s="20">
        <v>2011</v>
      </c>
      <c r="B3258" s="15" t="s">
        <v>45</v>
      </c>
      <c r="C3258" s="15" t="s">
        <v>4848</v>
      </c>
      <c r="D3258" s="24">
        <v>762195</v>
      </c>
      <c r="E3258" t="str">
        <f>IF(D3258&lt;VLOOKUP(A3258,Min!A:B,2,FALSE),"Y","")</f>
        <v/>
      </c>
      <c r="F3258">
        <f>IF(AND(OR(s_tmchk="all",IF(ISERROR(MATCH(B3258,s_teams,0)),FALSE,TRUE)),OR(s_minsal="",s_minsal&lt;=D3258),OR(s_maxsal="",s_maxsal&gt;=D3258),OR(s_minyr="",s_minyr&lt;=A3258),OR(s_maxyr="",s_maxyr&gt;=A3258),OR(s_player="",s_player=C3258)),MAX(F$1:F3257)+1,0)</f>
        <v>0</v>
      </c>
    </row>
    <row r="3259" spans="1:6">
      <c r="A3259" s="20">
        <v>2011</v>
      </c>
      <c r="B3259" s="15" t="s">
        <v>45</v>
      </c>
      <c r="C3259" s="15" t="s">
        <v>164</v>
      </c>
      <c r="D3259" s="24">
        <v>762195</v>
      </c>
      <c r="E3259" t="str">
        <f>IF(D3259&lt;VLOOKUP(A3259,Min!A:B,2,FALSE),"Y","")</f>
        <v/>
      </c>
      <c r="F3259">
        <f>IF(AND(OR(s_tmchk="all",IF(ISERROR(MATCH(B3259,s_teams,0)),FALSE,TRUE)),OR(s_minsal="",s_minsal&lt;=D3259),OR(s_maxsal="",s_maxsal&gt;=D3259),OR(s_minyr="",s_minyr&lt;=A3259),OR(s_maxyr="",s_maxyr&gt;=A3259),OR(s_player="",s_player=C3259)),MAX(F$1:F3258)+1,0)</f>
        <v>0</v>
      </c>
    </row>
    <row r="3260" spans="1:6">
      <c r="A3260" s="20">
        <v>2011</v>
      </c>
      <c r="B3260" s="15" t="s">
        <v>45</v>
      </c>
      <c r="C3260" s="15" t="s">
        <v>6041</v>
      </c>
      <c r="D3260" s="24">
        <v>473604</v>
      </c>
      <c r="E3260" t="str">
        <f>IF(D3260&lt;VLOOKUP(A3260,Min!A:B,2,FALSE),"Y","")</f>
        <v/>
      </c>
      <c r="F3260">
        <f>IF(AND(OR(s_tmchk="all",IF(ISERROR(MATCH(B3260,s_teams,0)),FALSE,TRUE)),OR(s_minsal="",s_minsal&lt;=D3260),OR(s_maxsal="",s_maxsal&gt;=D3260),OR(s_minyr="",s_minyr&lt;=A3260),OR(s_maxyr="",s_maxyr&gt;=A3260),OR(s_player="",s_player=C3260)),MAX(F$1:F3259)+1,0)</f>
        <v>0</v>
      </c>
    </row>
    <row r="3261" spans="1:6">
      <c r="A3261" s="20">
        <v>2011</v>
      </c>
      <c r="B3261" s="15" t="s">
        <v>46</v>
      </c>
      <c r="C3261" s="15" t="s">
        <v>3841</v>
      </c>
      <c r="D3261" s="24">
        <v>11968253</v>
      </c>
      <c r="E3261" t="str">
        <f>IF(D3261&lt;VLOOKUP(A3261,Min!A:B,2,FALSE),"Y","")</f>
        <v/>
      </c>
      <c r="F3261">
        <f>IF(AND(OR(s_tmchk="all",IF(ISERROR(MATCH(B3261,s_teams,0)),FALSE,TRUE)),OR(s_minsal="",s_minsal&lt;=D3261),OR(s_maxsal="",s_maxsal&gt;=D3261),OR(s_minyr="",s_minyr&lt;=A3261),OR(s_maxyr="",s_maxyr&gt;=A3261),OR(s_player="",s_player=C3261)),MAX(F$1:F3260)+1,0)</f>
        <v>0</v>
      </c>
    </row>
    <row r="3262" spans="1:6">
      <c r="A3262" s="20">
        <v>2011</v>
      </c>
      <c r="B3262" s="15" t="s">
        <v>46</v>
      </c>
      <c r="C3262" s="15" t="s">
        <v>657</v>
      </c>
      <c r="D3262" s="24">
        <v>11000000</v>
      </c>
      <c r="E3262" t="str">
        <f>IF(D3262&lt;VLOOKUP(A3262,Min!A:B,2,FALSE),"Y","")</f>
        <v/>
      </c>
      <c r="F3262">
        <f>IF(AND(OR(s_tmchk="all",IF(ISERROR(MATCH(B3262,s_teams,0)),FALSE,TRUE)),OR(s_minsal="",s_minsal&lt;=D3262),OR(s_maxsal="",s_maxsal&gt;=D3262),OR(s_minyr="",s_minyr&lt;=A3262),OR(s_maxyr="",s_maxyr&gt;=A3262),OR(s_player="",s_player=C3262)),MAX(F$1:F3261)+1,0)</f>
        <v>0</v>
      </c>
    </row>
    <row r="3263" spans="1:6">
      <c r="A3263" s="20">
        <v>2011</v>
      </c>
      <c r="B3263" s="15" t="s">
        <v>46</v>
      </c>
      <c r="C3263" s="15" t="s">
        <v>148</v>
      </c>
      <c r="D3263" s="24">
        <v>10800000</v>
      </c>
      <c r="E3263" t="str">
        <f>IF(D3263&lt;VLOOKUP(A3263,Min!A:B,2,FALSE),"Y","")</f>
        <v/>
      </c>
      <c r="F3263">
        <f>IF(AND(OR(s_tmchk="all",IF(ISERROR(MATCH(B3263,s_teams,0)),FALSE,TRUE)),OR(s_minsal="",s_minsal&lt;=D3263),OR(s_maxsal="",s_maxsal&gt;=D3263),OR(s_minyr="",s_minyr&lt;=A3263),OR(s_maxyr="",s_maxyr&gt;=A3263),OR(s_player="",s_player=C3263)),MAX(F$1:F3262)+1,0)</f>
        <v>0</v>
      </c>
    </row>
    <row r="3264" spans="1:6">
      <c r="A3264" s="20">
        <v>2011</v>
      </c>
      <c r="B3264" s="15" t="s">
        <v>46</v>
      </c>
      <c r="C3264" s="15" t="s">
        <v>3542</v>
      </c>
      <c r="D3264" s="24">
        <v>9000000</v>
      </c>
      <c r="E3264" t="str">
        <f>IF(D3264&lt;VLOOKUP(A3264,Min!A:B,2,FALSE),"Y","")</f>
        <v/>
      </c>
      <c r="F3264">
        <f>IF(AND(OR(s_tmchk="all",IF(ISERROR(MATCH(B3264,s_teams,0)),FALSE,TRUE)),OR(s_minsal="",s_minsal&lt;=D3264),OR(s_maxsal="",s_maxsal&gt;=D3264),OR(s_minyr="",s_minyr&lt;=A3264),OR(s_maxyr="",s_maxyr&gt;=A3264),OR(s_player="",s_player=C3264)),MAX(F$1:F3263)+1,0)</f>
        <v>0</v>
      </c>
    </row>
    <row r="3265" spans="1:6">
      <c r="A3265" s="20">
        <v>2011</v>
      </c>
      <c r="B3265" s="15" t="s">
        <v>46</v>
      </c>
      <c r="C3265" s="15" t="s">
        <v>3754</v>
      </c>
      <c r="D3265" s="24">
        <v>6883800</v>
      </c>
      <c r="E3265" t="str">
        <f>IF(D3265&lt;VLOOKUP(A3265,Min!A:B,2,FALSE),"Y","")</f>
        <v/>
      </c>
      <c r="F3265">
        <f>IF(AND(OR(s_tmchk="all",IF(ISERROR(MATCH(B3265,s_teams,0)),FALSE,TRUE)),OR(s_minsal="",s_minsal&lt;=D3265),OR(s_maxsal="",s_maxsal&gt;=D3265),OR(s_minyr="",s_minyr&lt;=A3265),OR(s_maxyr="",s_maxyr&gt;=A3265),OR(s_player="",s_player=C3265)),MAX(F$1:F3264)+1,0)</f>
        <v>0</v>
      </c>
    </row>
    <row r="3266" spans="1:6">
      <c r="A3266" s="20">
        <v>2011</v>
      </c>
      <c r="B3266" s="15" t="s">
        <v>46</v>
      </c>
      <c r="C3266" s="15" t="s">
        <v>4763</v>
      </c>
      <c r="D3266" s="24">
        <v>4447792</v>
      </c>
      <c r="E3266" t="str">
        <f>IF(D3266&lt;VLOOKUP(A3266,Min!A:B,2,FALSE),"Y","")</f>
        <v/>
      </c>
      <c r="F3266">
        <f>IF(AND(OR(s_tmchk="all",IF(ISERROR(MATCH(B3266,s_teams,0)),FALSE,TRUE)),OR(s_minsal="",s_minsal&lt;=D3266),OR(s_maxsal="",s_maxsal&gt;=D3266),OR(s_minyr="",s_minyr&lt;=A3266),OR(s_maxyr="",s_maxyr&gt;=A3266),OR(s_player="",s_player=C3266)),MAX(F$1:F3265)+1,0)</f>
        <v>0</v>
      </c>
    </row>
    <row r="3267" spans="1:6">
      <c r="A3267" s="20">
        <v>2011</v>
      </c>
      <c r="B3267" s="15" t="s">
        <v>46</v>
      </c>
      <c r="C3267" s="15" t="s">
        <v>890</v>
      </c>
      <c r="D3267" s="24">
        <v>3500000</v>
      </c>
      <c r="E3267" t="str">
        <f>IF(D3267&lt;VLOOKUP(A3267,Min!A:B,2,FALSE),"Y","")</f>
        <v/>
      </c>
      <c r="F3267">
        <f>IF(AND(OR(s_tmchk="all",IF(ISERROR(MATCH(B3267,s_teams,0)),FALSE,TRUE)),OR(s_minsal="",s_minsal&lt;=D3267),OR(s_maxsal="",s_maxsal&gt;=D3267),OR(s_minyr="",s_minyr&lt;=A3267),OR(s_maxyr="",s_maxyr&gt;=A3267),OR(s_player="",s_player=C3267)),MAX(F$1:F3266)+1,0)</f>
        <v>0</v>
      </c>
    </row>
    <row r="3268" spans="1:6">
      <c r="A3268" s="20">
        <v>2011</v>
      </c>
      <c r="B3268" s="15" t="s">
        <v>46</v>
      </c>
      <c r="C3268" s="15" t="s">
        <v>1984</v>
      </c>
      <c r="D3268" s="24">
        <v>3065040</v>
      </c>
      <c r="E3268" t="str">
        <f>IF(D3268&lt;VLOOKUP(A3268,Min!A:B,2,FALSE),"Y","")</f>
        <v/>
      </c>
      <c r="F3268">
        <f>IF(AND(OR(s_tmchk="all",IF(ISERROR(MATCH(B3268,s_teams,0)),FALSE,TRUE)),OR(s_minsal="",s_minsal&lt;=D3268),OR(s_maxsal="",s_maxsal&gt;=D3268),OR(s_minyr="",s_minyr&lt;=A3268),OR(s_maxyr="",s_maxyr&gt;=A3268),OR(s_player="",s_player=C3268)),MAX(F$1:F3267)+1,0)</f>
        <v>0</v>
      </c>
    </row>
    <row r="3269" spans="1:6">
      <c r="A3269" s="20">
        <v>2011</v>
      </c>
      <c r="B3269" s="15" t="s">
        <v>46</v>
      </c>
      <c r="C3269" s="15" t="s">
        <v>570</v>
      </c>
      <c r="D3269" s="24">
        <v>2913840</v>
      </c>
      <c r="E3269" t="str">
        <f>IF(D3269&lt;VLOOKUP(A3269,Min!A:B,2,FALSE),"Y","")</f>
        <v/>
      </c>
      <c r="F3269">
        <f>IF(AND(OR(s_tmchk="all",IF(ISERROR(MATCH(B3269,s_teams,0)),FALSE,TRUE)),OR(s_minsal="",s_minsal&lt;=D3269),OR(s_maxsal="",s_maxsal&gt;=D3269),OR(s_minyr="",s_minyr&lt;=A3269),OR(s_maxyr="",s_maxyr&gt;=A3269),OR(s_player="",s_player=C3269)),MAX(F$1:F3268)+1,0)</f>
        <v>0</v>
      </c>
    </row>
    <row r="3270" spans="1:6">
      <c r="A3270" s="20">
        <v>2011</v>
      </c>
      <c r="B3270" s="15" t="s">
        <v>46</v>
      </c>
      <c r="C3270" s="15" t="s">
        <v>2603</v>
      </c>
      <c r="D3270" s="24">
        <v>2225000</v>
      </c>
      <c r="E3270" t="str">
        <f>IF(D3270&lt;VLOOKUP(A3270,Min!A:B,2,FALSE),"Y","")</f>
        <v/>
      </c>
      <c r="F3270">
        <f>IF(AND(OR(s_tmchk="all",IF(ISERROR(MATCH(B3270,s_teams,0)),FALSE,TRUE)),OR(s_minsal="",s_minsal&lt;=D3270),OR(s_maxsal="",s_maxsal&gt;=D3270),OR(s_minyr="",s_minyr&lt;=A3270),OR(s_maxyr="",s_maxyr&gt;=A3270),OR(s_player="",s_player=C3270)),MAX(F$1:F3269)+1,0)</f>
        <v>0</v>
      </c>
    </row>
    <row r="3271" spans="1:6">
      <c r="A3271" s="20">
        <v>2011</v>
      </c>
      <c r="B3271" s="15" t="s">
        <v>46</v>
      </c>
      <c r="C3271" s="15" t="s">
        <v>2505</v>
      </c>
      <c r="D3271" s="24">
        <v>762195</v>
      </c>
      <c r="E3271" t="str">
        <f>IF(D3271&lt;VLOOKUP(A3271,Min!A:B,2,FALSE),"Y","")</f>
        <v/>
      </c>
      <c r="F3271">
        <f>IF(AND(OR(s_tmchk="all",IF(ISERROR(MATCH(B3271,s_teams,0)),FALSE,TRUE)),OR(s_minsal="",s_minsal&lt;=D3271),OR(s_maxsal="",s_maxsal&gt;=D3271),OR(s_minyr="",s_minyr&lt;=A3271),OR(s_maxyr="",s_maxyr&gt;=A3271),OR(s_player="",s_player=C3271)),MAX(F$1:F3270)+1,0)</f>
        <v>0</v>
      </c>
    </row>
    <row r="3272" spans="1:6">
      <c r="A3272" s="20">
        <v>2011</v>
      </c>
      <c r="B3272" s="15" t="s">
        <v>46</v>
      </c>
      <c r="C3272" s="15" t="s">
        <v>4513</v>
      </c>
      <c r="D3272" s="24">
        <v>656030</v>
      </c>
      <c r="E3272" t="str">
        <f>IF(D3272&lt;VLOOKUP(A3272,Min!A:B,2,FALSE),"Y","")</f>
        <v/>
      </c>
      <c r="F3272">
        <f>IF(AND(OR(s_tmchk="all",IF(ISERROR(MATCH(B3272,s_teams,0)),FALSE,TRUE)),OR(s_minsal="",s_minsal&lt;=D3272),OR(s_maxsal="",s_maxsal&gt;=D3272),OR(s_minyr="",s_minyr&lt;=A3272),OR(s_maxyr="",s_maxyr&gt;=A3272),OR(s_player="",s_player=C3272)),MAX(F$1:F3271)+1,0)</f>
        <v>0</v>
      </c>
    </row>
    <row r="3273" spans="1:6">
      <c r="A3273" s="20">
        <v>2011</v>
      </c>
      <c r="B3273" s="15" t="s">
        <v>46</v>
      </c>
      <c r="C3273" s="15" t="s">
        <v>291</v>
      </c>
      <c r="D3273" s="24">
        <v>473604</v>
      </c>
      <c r="E3273" t="str">
        <f>IF(D3273&lt;VLOOKUP(A3273,Min!A:B,2,FALSE),"Y","")</f>
        <v/>
      </c>
      <c r="F3273">
        <f>IF(AND(OR(s_tmchk="all",IF(ISERROR(MATCH(B3273,s_teams,0)),FALSE,TRUE)),OR(s_minsal="",s_minsal&lt;=D3273),OR(s_maxsal="",s_maxsal&gt;=D3273),OR(s_minyr="",s_minyr&lt;=A3273),OR(s_maxyr="",s_maxyr&gt;=A3273),OR(s_player="",s_player=C3273)),MAX(F$1:F3272)+1,0)</f>
        <v>0</v>
      </c>
    </row>
    <row r="3274" spans="1:6">
      <c r="A3274" s="20">
        <v>2011</v>
      </c>
      <c r="B3274" s="15" t="s">
        <v>46</v>
      </c>
      <c r="C3274" s="15" t="s">
        <v>5873</v>
      </c>
      <c r="D3274" s="24">
        <v>377116</v>
      </c>
      <c r="E3274" t="str">
        <f>IF(D3274&lt;VLOOKUP(A3274,Min!A:B,2,FALSE),"Y","")</f>
        <v>Y</v>
      </c>
      <c r="F3274">
        <f>IF(AND(OR(s_tmchk="all",IF(ISERROR(MATCH(B3274,s_teams,0)),FALSE,TRUE)),OR(s_minsal="",s_minsal&lt;=D3274),OR(s_maxsal="",s_maxsal&gt;=D3274),OR(s_minyr="",s_minyr&lt;=A3274),OR(s_maxyr="",s_maxyr&gt;=A3274),OR(s_player="",s_player=C3274)),MAX(F$1:F3273)+1,0)</f>
        <v>0</v>
      </c>
    </row>
    <row r="3275" spans="1:6">
      <c r="A3275" s="20">
        <v>2011</v>
      </c>
      <c r="B3275" s="15" t="s">
        <v>46</v>
      </c>
      <c r="C3275" s="15" t="s">
        <v>1921</v>
      </c>
      <c r="D3275" s="24">
        <v>342666</v>
      </c>
      <c r="E3275" t="str">
        <f>IF(D3275&lt;VLOOKUP(A3275,Min!A:B,2,FALSE),"Y","")</f>
        <v>Y</v>
      </c>
      <c r="F3275">
        <f>IF(AND(OR(s_tmchk="all",IF(ISERROR(MATCH(B3275,s_teams,0)),FALSE,TRUE)),OR(s_minsal="",s_minsal&lt;=D3275),OR(s_maxsal="",s_maxsal&gt;=D3275),OR(s_minyr="",s_minyr&lt;=A3275),OR(s_maxyr="",s_maxyr&gt;=A3275),OR(s_player="",s_player=C3275)),MAX(F$1:F3274)+1,0)</f>
        <v>0</v>
      </c>
    </row>
    <row r="3276" spans="1:6">
      <c r="A3276" s="20">
        <v>2011</v>
      </c>
      <c r="B3276" s="15" t="s">
        <v>49</v>
      </c>
      <c r="C3276" s="15" t="s">
        <v>6197</v>
      </c>
      <c r="D3276" s="24">
        <v>17686100</v>
      </c>
      <c r="E3276" t="str">
        <f>IF(D3276&lt;VLOOKUP(A3276,Min!A:B,2,FALSE),"Y","")</f>
        <v/>
      </c>
      <c r="F3276">
        <f>IF(AND(OR(s_tmchk="all",IF(ISERROR(MATCH(B3276,s_teams,0)),FALSE,TRUE)),OR(s_minsal="",s_minsal&lt;=D3276),OR(s_maxsal="",s_maxsal&gt;=D3276),OR(s_minyr="",s_minyr&lt;=A3276),OR(s_maxyr="",s_maxyr&gt;=A3276),OR(s_player="",s_player=C3276)),MAX(F$1:F3275)+1,0)</f>
        <v>0</v>
      </c>
    </row>
    <row r="3277" spans="1:6">
      <c r="A3277" s="20">
        <v>2011</v>
      </c>
      <c r="B3277" s="15" t="s">
        <v>49</v>
      </c>
      <c r="C3277" s="15" t="s">
        <v>947</v>
      </c>
      <c r="D3277" s="24">
        <v>11100005</v>
      </c>
      <c r="E3277" t="str">
        <f>IF(D3277&lt;VLOOKUP(A3277,Min!A:B,2,FALSE),"Y","")</f>
        <v/>
      </c>
      <c r="F3277">
        <f>IF(AND(OR(s_tmchk="all",IF(ISERROR(MATCH(B3277,s_teams,0)),FALSE,TRUE)),OR(s_minsal="",s_minsal&lt;=D3277),OR(s_maxsal="",s_maxsal&gt;=D3277),OR(s_minyr="",s_minyr&lt;=A3277),OR(s_maxyr="",s_maxyr&gt;=A3277),OR(s_player="",s_player=C3277)),MAX(F$1:F3276)+1,0)</f>
        <v>0</v>
      </c>
    </row>
    <row r="3278" spans="1:6">
      <c r="A3278" s="20">
        <v>2011</v>
      </c>
      <c r="B3278" s="15" t="s">
        <v>49</v>
      </c>
      <c r="C3278" s="15" t="s">
        <v>495</v>
      </c>
      <c r="D3278" s="24">
        <v>7775378</v>
      </c>
      <c r="E3278" t="str">
        <f>IF(D3278&lt;VLOOKUP(A3278,Min!A:B,2,FALSE),"Y","")</f>
        <v/>
      </c>
      <c r="F3278">
        <f>IF(AND(OR(s_tmchk="all",IF(ISERROR(MATCH(B3278,s_teams,0)),FALSE,TRUE)),OR(s_minsal="",s_minsal&lt;=D3278),OR(s_maxsal="",s_maxsal&gt;=D3278),OR(s_minyr="",s_minyr&lt;=A3278),OR(s_maxyr="",s_maxyr&gt;=A3278),OR(s_player="",s_player=C3278)),MAX(F$1:F3277)+1,0)</f>
        <v>0</v>
      </c>
    </row>
    <row r="3279" spans="1:6">
      <c r="A3279" s="20">
        <v>2011</v>
      </c>
      <c r="B3279" s="15" t="s">
        <v>49</v>
      </c>
      <c r="C3279" s="15" t="s">
        <v>4344</v>
      </c>
      <c r="D3279" s="24">
        <v>6883800</v>
      </c>
      <c r="E3279" t="str">
        <f>IF(D3279&lt;VLOOKUP(A3279,Min!A:B,2,FALSE),"Y","")</f>
        <v/>
      </c>
      <c r="F3279">
        <f>IF(AND(OR(s_tmchk="all",IF(ISERROR(MATCH(B3279,s_teams,0)),FALSE,TRUE)),OR(s_minsal="",s_minsal&lt;=D3279),OR(s_maxsal="",s_maxsal&gt;=D3279),OR(s_minyr="",s_minyr&lt;=A3279),OR(s_maxyr="",s_maxyr&gt;=A3279),OR(s_player="",s_player=C3279)),MAX(F$1:F3278)+1,0)</f>
        <v>0</v>
      </c>
    </row>
    <row r="3280" spans="1:6">
      <c r="A3280" s="20">
        <v>2011</v>
      </c>
      <c r="B3280" s="15" t="s">
        <v>49</v>
      </c>
      <c r="C3280" s="15" t="s">
        <v>1427</v>
      </c>
      <c r="D3280" s="24">
        <v>5750000</v>
      </c>
      <c r="E3280" t="str">
        <f>IF(D3280&lt;VLOOKUP(A3280,Min!A:B,2,FALSE),"Y","")</f>
        <v/>
      </c>
      <c r="F3280">
        <f>IF(AND(OR(s_tmchk="all",IF(ISERROR(MATCH(B3280,s_teams,0)),FALSE,TRUE)),OR(s_minsal="",s_minsal&lt;=D3280),OR(s_maxsal="",s_maxsal&gt;=D3280),OR(s_minyr="",s_minyr&lt;=A3280),OR(s_maxyr="",s_maxyr&gt;=A3280),OR(s_player="",s_player=C3280)),MAX(F$1:F3279)+1,0)</f>
        <v>0</v>
      </c>
    </row>
    <row r="3281" spans="1:6">
      <c r="A3281" s="20">
        <v>2011</v>
      </c>
      <c r="B3281" s="15" t="s">
        <v>49</v>
      </c>
      <c r="C3281" s="15" t="s">
        <v>3269</v>
      </c>
      <c r="D3281" s="24">
        <v>4793280</v>
      </c>
      <c r="E3281" t="str">
        <f>IF(D3281&lt;VLOOKUP(A3281,Min!A:B,2,FALSE),"Y","")</f>
        <v/>
      </c>
      <c r="F3281">
        <f>IF(AND(OR(s_tmchk="all",IF(ISERROR(MATCH(B3281,s_teams,0)),FALSE,TRUE)),OR(s_minsal="",s_minsal&lt;=D3281),OR(s_maxsal="",s_maxsal&gt;=D3281),OR(s_minyr="",s_minyr&lt;=A3281),OR(s_maxyr="",s_maxyr&gt;=A3281),OR(s_player="",s_player=C3281)),MAX(F$1:F3280)+1,0)</f>
        <v>0</v>
      </c>
    </row>
    <row r="3282" spans="1:6">
      <c r="A3282" s="20">
        <v>2011</v>
      </c>
      <c r="B3282" s="15" t="s">
        <v>49</v>
      </c>
      <c r="C3282" s="15" t="s">
        <v>4319</v>
      </c>
      <c r="D3282" s="24">
        <v>4400000</v>
      </c>
      <c r="E3282" t="str">
        <f>IF(D3282&lt;VLOOKUP(A3282,Min!A:B,2,FALSE),"Y","")</f>
        <v/>
      </c>
      <c r="F3282">
        <f>IF(AND(OR(s_tmchk="all",IF(ISERROR(MATCH(B3282,s_teams,0)),FALSE,TRUE)),OR(s_minsal="",s_minsal&lt;=D3282),OR(s_maxsal="",s_maxsal&gt;=D3282),OR(s_minyr="",s_minyr&lt;=A3282),OR(s_maxyr="",s_maxyr&gt;=A3282),OR(s_player="",s_player=C3282)),MAX(F$1:F3281)+1,0)</f>
        <v>0</v>
      </c>
    </row>
    <row r="3283" spans="1:6">
      <c r="A3283" s="20">
        <v>2011</v>
      </c>
      <c r="B3283" s="15" t="s">
        <v>49</v>
      </c>
      <c r="C3283" s="15" t="s">
        <v>672</v>
      </c>
      <c r="D3283" s="24">
        <v>2669520</v>
      </c>
      <c r="E3283" t="str">
        <f>IF(D3283&lt;VLOOKUP(A3283,Min!A:B,2,FALSE),"Y","")</f>
        <v/>
      </c>
      <c r="F3283">
        <f>IF(AND(OR(s_tmchk="all",IF(ISERROR(MATCH(B3283,s_teams,0)),FALSE,TRUE)),OR(s_minsal="",s_minsal&lt;=D3283),OR(s_maxsal="",s_maxsal&gt;=D3283),OR(s_minyr="",s_minyr&lt;=A3283),OR(s_maxyr="",s_maxyr&gt;=A3283),OR(s_player="",s_player=C3283)),MAX(F$1:F3282)+1,0)</f>
        <v>0</v>
      </c>
    </row>
    <row r="3284" spans="1:6">
      <c r="A3284" s="20">
        <v>2011</v>
      </c>
      <c r="B3284" s="15" t="s">
        <v>49</v>
      </c>
      <c r="C3284" s="15" t="s">
        <v>3664</v>
      </c>
      <c r="D3284" s="24">
        <v>2214480</v>
      </c>
      <c r="E3284" t="str">
        <f>IF(D3284&lt;VLOOKUP(A3284,Min!A:B,2,FALSE),"Y","")</f>
        <v/>
      </c>
      <c r="F3284">
        <f>IF(AND(OR(s_tmchk="all",IF(ISERROR(MATCH(B3284,s_teams,0)),FALSE,TRUE)),OR(s_minsal="",s_minsal&lt;=D3284),OR(s_maxsal="",s_maxsal&gt;=D3284),OR(s_minyr="",s_minyr&lt;=A3284),OR(s_maxyr="",s_maxyr&gt;=A3284),OR(s_player="",s_player=C3284)),MAX(F$1:F3283)+1,0)</f>
        <v>0</v>
      </c>
    </row>
    <row r="3285" spans="1:6">
      <c r="A3285" s="20">
        <v>2011</v>
      </c>
      <c r="B3285" s="15" t="s">
        <v>49</v>
      </c>
      <c r="C3285" s="15" t="s">
        <v>651</v>
      </c>
      <c r="D3285" s="24">
        <v>1972500</v>
      </c>
      <c r="E3285" t="str">
        <f>IF(D3285&lt;VLOOKUP(A3285,Min!A:B,2,FALSE),"Y","")</f>
        <v/>
      </c>
      <c r="F3285">
        <f>IF(AND(OR(s_tmchk="all",IF(ISERROR(MATCH(B3285,s_teams,0)),FALSE,TRUE)),OR(s_minsal="",s_minsal&lt;=D3285),OR(s_maxsal="",s_maxsal&gt;=D3285),OR(s_minyr="",s_minyr&lt;=A3285),OR(s_maxyr="",s_maxyr&gt;=A3285),OR(s_player="",s_player=C3285)),MAX(F$1:F3284)+1,0)</f>
        <v>0</v>
      </c>
    </row>
    <row r="3286" spans="1:6">
      <c r="A3286" s="20">
        <v>2011</v>
      </c>
      <c r="B3286" s="15" t="s">
        <v>49</v>
      </c>
      <c r="C3286" s="15" t="s">
        <v>862</v>
      </c>
      <c r="D3286" s="24">
        <v>1972000</v>
      </c>
      <c r="E3286" t="str">
        <f>IF(D3286&lt;VLOOKUP(A3286,Min!A:B,2,FALSE),"Y","")</f>
        <v/>
      </c>
      <c r="F3286">
        <f>IF(AND(OR(s_tmchk="all",IF(ISERROR(MATCH(B3286,s_teams,0)),FALSE,TRUE)),OR(s_minsal="",s_minsal&lt;=D3286),OR(s_maxsal="",s_maxsal&gt;=D3286),OR(s_minyr="",s_minyr&lt;=A3286),OR(s_maxyr="",s_maxyr&gt;=A3286),OR(s_player="",s_player=C3286)),MAX(F$1:F3285)+1,0)</f>
        <v>0</v>
      </c>
    </row>
    <row r="3287" spans="1:6">
      <c r="A3287" s="20">
        <v>2011</v>
      </c>
      <c r="B3287" s="15" t="s">
        <v>49</v>
      </c>
      <c r="C3287" s="15" t="s">
        <v>1436</v>
      </c>
      <c r="D3287" s="24">
        <v>1823280</v>
      </c>
      <c r="E3287" t="str">
        <f>IF(D3287&lt;VLOOKUP(A3287,Min!A:B,2,FALSE),"Y","")</f>
        <v/>
      </c>
      <c r="F3287">
        <f>IF(AND(OR(s_tmchk="all",IF(ISERROR(MATCH(B3287,s_teams,0)),FALSE,TRUE)),OR(s_minsal="",s_minsal&lt;=D3287),OR(s_maxsal="",s_maxsal&gt;=D3287),OR(s_minyr="",s_minyr&lt;=A3287),OR(s_maxyr="",s_maxyr&gt;=A3287),OR(s_player="",s_player=C3287)),MAX(F$1:F3286)+1,0)</f>
        <v>0</v>
      </c>
    </row>
    <row r="3288" spans="1:6">
      <c r="A3288" s="20">
        <v>2011</v>
      </c>
      <c r="B3288" s="15" t="s">
        <v>49</v>
      </c>
      <c r="C3288" s="15" t="s">
        <v>278</v>
      </c>
      <c r="D3288" s="24">
        <v>1409040</v>
      </c>
      <c r="E3288" t="str">
        <f>IF(D3288&lt;VLOOKUP(A3288,Min!A:B,2,FALSE),"Y","")</f>
        <v/>
      </c>
      <c r="F3288">
        <f>IF(AND(OR(s_tmchk="all",IF(ISERROR(MATCH(B3288,s_teams,0)),FALSE,TRUE)),OR(s_minsal="",s_minsal&lt;=D3288),OR(s_maxsal="",s_maxsal&gt;=D3288),OR(s_minyr="",s_minyr&lt;=A3288),OR(s_maxyr="",s_maxyr&gt;=A3288),OR(s_player="",s_player=C3288)),MAX(F$1:F3287)+1,0)</f>
        <v>0</v>
      </c>
    </row>
    <row r="3289" spans="1:6">
      <c r="A3289" s="20">
        <v>2011</v>
      </c>
      <c r="B3289" s="15" t="s">
        <v>49</v>
      </c>
      <c r="C3289" s="15" t="s">
        <v>1425</v>
      </c>
      <c r="D3289" s="24">
        <v>1085400</v>
      </c>
      <c r="E3289" t="str">
        <f>IF(D3289&lt;VLOOKUP(A3289,Min!A:B,2,FALSE),"Y","")</f>
        <v/>
      </c>
      <c r="F3289">
        <f>IF(AND(OR(s_tmchk="all",IF(ISERROR(MATCH(B3289,s_teams,0)),FALSE,TRUE)),OR(s_minsal="",s_minsal&lt;=D3289),OR(s_maxsal="",s_maxsal&gt;=D3289),OR(s_minyr="",s_minyr&lt;=A3289),OR(s_maxyr="",s_maxyr&gt;=A3289),OR(s_player="",s_player=C3289)),MAX(F$1:F3288)+1,0)</f>
        <v>0</v>
      </c>
    </row>
    <row r="3290" spans="1:6">
      <c r="A3290" s="20">
        <v>2011</v>
      </c>
      <c r="B3290" s="15" t="s">
        <v>49</v>
      </c>
      <c r="C3290" s="15" t="s">
        <v>664</v>
      </c>
      <c r="D3290" s="24">
        <v>780871</v>
      </c>
      <c r="E3290" t="str">
        <f>IF(D3290&lt;VLOOKUP(A3290,Min!A:B,2,FALSE),"Y","")</f>
        <v/>
      </c>
      <c r="F3290">
        <f>IF(AND(OR(s_tmchk="all",IF(ISERROR(MATCH(B3290,s_teams,0)),FALSE,TRUE)),OR(s_minsal="",s_minsal&lt;=D3290),OR(s_maxsal="",s_maxsal&gt;=D3290),OR(s_minyr="",s_minyr&lt;=A3290),OR(s_maxyr="",s_maxyr&gt;=A3290),OR(s_player="",s_player=C3290)),MAX(F$1:F3289)+1,0)</f>
        <v>0</v>
      </c>
    </row>
    <row r="3291" spans="1:6">
      <c r="A3291" s="20">
        <v>2011</v>
      </c>
      <c r="B3291" s="15" t="s">
        <v>51</v>
      </c>
      <c r="C3291" s="15" t="s">
        <v>534</v>
      </c>
      <c r="D3291" s="24">
        <v>10973202</v>
      </c>
      <c r="E3291" t="str">
        <f>IF(D3291&lt;VLOOKUP(A3291,Min!A:B,2,FALSE),"Y","")</f>
        <v/>
      </c>
      <c r="F3291">
        <f>IF(AND(OR(s_tmchk="all",IF(ISERROR(MATCH(B3291,s_teams,0)),FALSE,TRUE)),OR(s_minsal="",s_minsal&lt;=D3291),OR(s_maxsal="",s_maxsal&gt;=D3291),OR(s_minyr="",s_minyr&lt;=A3291),OR(s_maxyr="",s_maxyr&gt;=A3291),OR(s_player="",s_player=C3291)),MAX(F$1:F3290)+1,0)</f>
        <v>0</v>
      </c>
    </row>
    <row r="3292" spans="1:6">
      <c r="A3292" s="20">
        <v>2011</v>
      </c>
      <c r="B3292" s="15" t="s">
        <v>51</v>
      </c>
      <c r="C3292" s="15" t="s">
        <v>324</v>
      </c>
      <c r="D3292" s="24">
        <v>10561984</v>
      </c>
      <c r="E3292" t="str">
        <f>IF(D3292&lt;VLOOKUP(A3292,Min!A:B,2,FALSE),"Y","")</f>
        <v/>
      </c>
      <c r="F3292">
        <f>IF(AND(OR(s_tmchk="all",IF(ISERROR(MATCH(B3292,s_teams,0)),FALSE,TRUE)),OR(s_minsal="",s_minsal&lt;=D3292),OR(s_maxsal="",s_maxsal&gt;=D3292),OR(s_minyr="",s_minyr&lt;=A3292),OR(s_maxyr="",s_maxyr&gt;=A3292),OR(s_player="",s_player=C3292)),MAX(F$1:F3291)+1,0)</f>
        <v>0</v>
      </c>
    </row>
    <row r="3293" spans="1:6">
      <c r="A3293" s="20">
        <v>2011</v>
      </c>
      <c r="B3293" s="15" t="s">
        <v>51</v>
      </c>
      <c r="C3293" s="15" t="s">
        <v>6027</v>
      </c>
      <c r="D3293" s="24">
        <v>8500000</v>
      </c>
      <c r="E3293" t="str">
        <f>IF(D3293&lt;VLOOKUP(A3293,Min!A:B,2,FALSE),"Y","")</f>
        <v/>
      </c>
      <c r="F3293">
        <f>IF(AND(OR(s_tmchk="all",IF(ISERROR(MATCH(B3293,s_teams,0)),FALSE,TRUE)),OR(s_minsal="",s_minsal&lt;=D3293),OR(s_maxsal="",s_maxsal&gt;=D3293),OR(s_minyr="",s_minyr&lt;=A3293),OR(s_maxyr="",s_maxyr&gt;=A3293),OR(s_player="",s_player=C3293)),MAX(F$1:F3292)+1,0)</f>
        <v>0</v>
      </c>
    </row>
    <row r="3294" spans="1:6">
      <c r="A3294" s="20">
        <v>2011</v>
      </c>
      <c r="B3294" s="15" t="s">
        <v>51</v>
      </c>
      <c r="C3294" s="15" t="s">
        <v>5224</v>
      </c>
      <c r="D3294" s="24">
        <v>7148800</v>
      </c>
      <c r="E3294" t="str">
        <f>IF(D3294&lt;VLOOKUP(A3294,Min!A:B,2,FALSE),"Y","")</f>
        <v/>
      </c>
      <c r="F3294">
        <f>IF(AND(OR(s_tmchk="all",IF(ISERROR(MATCH(B3294,s_teams,0)),FALSE,TRUE)),OR(s_minsal="",s_minsal&lt;=D3294),OR(s_maxsal="",s_maxsal&gt;=D3294),OR(s_minyr="",s_minyr&lt;=A3294),OR(s_maxyr="",s_maxyr&gt;=A3294),OR(s_player="",s_player=C3294)),MAX(F$1:F3293)+1,0)</f>
        <v>0</v>
      </c>
    </row>
    <row r="3295" spans="1:6">
      <c r="A3295" s="20">
        <v>2011</v>
      </c>
      <c r="B3295" s="15" t="s">
        <v>51</v>
      </c>
      <c r="C3295" s="15" t="s">
        <v>5262</v>
      </c>
      <c r="D3295" s="24">
        <v>6655000</v>
      </c>
      <c r="E3295" t="str">
        <f>IF(D3295&lt;VLOOKUP(A3295,Min!A:B,2,FALSE),"Y","")</f>
        <v/>
      </c>
      <c r="F3295">
        <f>IF(AND(OR(s_tmchk="all",IF(ISERROR(MATCH(B3295,s_teams,0)),FALSE,TRUE)),OR(s_minsal="",s_minsal&lt;=D3295),OR(s_maxsal="",s_maxsal&gt;=D3295),OR(s_minyr="",s_minyr&lt;=A3295),OR(s_maxyr="",s_maxyr&gt;=A3295),OR(s_player="",s_player=C3295)),MAX(F$1:F3294)+1,0)</f>
        <v>0</v>
      </c>
    </row>
    <row r="3296" spans="1:6">
      <c r="A3296" s="20">
        <v>2011</v>
      </c>
      <c r="B3296" s="15" t="s">
        <v>51</v>
      </c>
      <c r="C3296" s="15" t="s">
        <v>3572</v>
      </c>
      <c r="D3296" s="24">
        <v>5500000</v>
      </c>
      <c r="E3296" t="str">
        <f>IF(D3296&lt;VLOOKUP(A3296,Min!A:B,2,FALSE),"Y","")</f>
        <v/>
      </c>
      <c r="F3296">
        <f>IF(AND(OR(s_tmchk="all",IF(ISERROR(MATCH(B3296,s_teams,0)),FALSE,TRUE)),OR(s_minsal="",s_minsal&lt;=D3296),OR(s_maxsal="",s_maxsal&gt;=D3296),OR(s_minyr="",s_minyr&lt;=A3296),OR(s_maxyr="",s_maxyr&gt;=A3296),OR(s_player="",s_player=C3296)),MAX(F$1:F3295)+1,0)</f>
        <v>0</v>
      </c>
    </row>
    <row r="3297" spans="1:6">
      <c r="A3297" s="20">
        <v>2011</v>
      </c>
      <c r="B3297" s="15" t="s">
        <v>51</v>
      </c>
      <c r="C3297" s="15" t="s">
        <v>384</v>
      </c>
      <c r="D3297" s="24">
        <v>2500000</v>
      </c>
      <c r="E3297" t="str">
        <f>IF(D3297&lt;VLOOKUP(A3297,Min!A:B,2,FALSE),"Y","")</f>
        <v/>
      </c>
      <c r="F3297">
        <f>IF(AND(OR(s_tmchk="all",IF(ISERROR(MATCH(B3297,s_teams,0)),FALSE,TRUE)),OR(s_minsal="",s_minsal&lt;=D3297),OR(s_maxsal="",s_maxsal&gt;=D3297),OR(s_minyr="",s_minyr&lt;=A3297),OR(s_maxyr="",s_maxyr&gt;=A3297),OR(s_player="",s_player=C3297)),MAX(F$1:F3296)+1,0)</f>
        <v>0</v>
      </c>
    </row>
    <row r="3298" spans="1:6">
      <c r="A3298" s="20">
        <v>2011</v>
      </c>
      <c r="B3298" s="15" t="s">
        <v>51</v>
      </c>
      <c r="C3298" s="15" t="s">
        <v>654</v>
      </c>
      <c r="D3298" s="24">
        <v>2238360</v>
      </c>
      <c r="E3298" t="str">
        <f>IF(D3298&lt;VLOOKUP(A3298,Min!A:B,2,FALSE),"Y","")</f>
        <v/>
      </c>
      <c r="F3298">
        <f>IF(AND(OR(s_tmchk="all",IF(ISERROR(MATCH(B3298,s_teams,0)),FALSE,TRUE)),OR(s_minsal="",s_minsal&lt;=D3298),OR(s_maxsal="",s_maxsal&gt;=D3298),OR(s_minyr="",s_minyr&lt;=A3298),OR(s_maxyr="",s_maxyr&gt;=A3298),OR(s_player="",s_player=C3298)),MAX(F$1:F3297)+1,0)</f>
        <v>0</v>
      </c>
    </row>
    <row r="3299" spans="1:6">
      <c r="A3299" s="20">
        <v>2011</v>
      </c>
      <c r="B3299" s="15" t="s">
        <v>51</v>
      </c>
      <c r="C3299" s="15" t="s">
        <v>590</v>
      </c>
      <c r="D3299" s="24">
        <v>2069049</v>
      </c>
      <c r="E3299" t="str">
        <f>IF(D3299&lt;VLOOKUP(A3299,Min!A:B,2,FALSE),"Y","")</f>
        <v/>
      </c>
      <c r="F3299">
        <f>IF(AND(OR(s_tmchk="all",IF(ISERROR(MATCH(B3299,s_teams,0)),FALSE,TRUE)),OR(s_minsal="",s_minsal&lt;=D3299),OR(s_maxsal="",s_maxsal&gt;=D3299),OR(s_minyr="",s_minyr&lt;=A3299),OR(s_maxyr="",s_maxyr&gt;=A3299),OR(s_player="",s_player=C3299)),MAX(F$1:F3298)+1,0)</f>
        <v>0</v>
      </c>
    </row>
    <row r="3300" spans="1:6">
      <c r="A3300" s="20">
        <v>2011</v>
      </c>
      <c r="B3300" s="15" t="s">
        <v>51</v>
      </c>
      <c r="C3300" s="15" t="s">
        <v>294</v>
      </c>
      <c r="D3300" s="24">
        <v>1998600</v>
      </c>
      <c r="E3300" t="str">
        <f>IF(D3300&lt;VLOOKUP(A3300,Min!A:B,2,FALSE),"Y","")</f>
        <v/>
      </c>
      <c r="F3300">
        <f>IF(AND(OR(s_tmchk="all",IF(ISERROR(MATCH(B3300,s_teams,0)),FALSE,TRUE)),OR(s_minsal="",s_minsal&lt;=D3300),OR(s_maxsal="",s_maxsal&gt;=D3300),OR(s_minyr="",s_minyr&lt;=A3300),OR(s_maxyr="",s_maxyr&gt;=A3300),OR(s_player="",s_player=C3300)),MAX(F$1:F3299)+1,0)</f>
        <v>0</v>
      </c>
    </row>
    <row r="3301" spans="1:6">
      <c r="A3301" s="20">
        <v>2011</v>
      </c>
      <c r="B3301" s="15" t="s">
        <v>51</v>
      </c>
      <c r="C3301" s="15" t="s">
        <v>728</v>
      </c>
      <c r="D3301" s="24">
        <v>1685280</v>
      </c>
      <c r="E3301" t="str">
        <f>IF(D3301&lt;VLOOKUP(A3301,Min!A:B,2,FALSE),"Y","")</f>
        <v/>
      </c>
      <c r="F3301">
        <f>IF(AND(OR(s_tmchk="all",IF(ISERROR(MATCH(B3301,s_teams,0)),FALSE,TRUE)),OR(s_minsal="",s_minsal&lt;=D3301),OR(s_maxsal="",s_maxsal&gt;=D3301),OR(s_minyr="",s_minyr&lt;=A3301),OR(s_maxyr="",s_maxyr&gt;=A3301),OR(s_player="",s_player=C3301)),MAX(F$1:F3300)+1,0)</f>
        <v>0</v>
      </c>
    </row>
    <row r="3302" spans="1:6">
      <c r="A3302" s="20">
        <v>2011</v>
      </c>
      <c r="B3302" s="15" t="s">
        <v>51</v>
      </c>
      <c r="C3302" s="15" t="s">
        <v>3317</v>
      </c>
      <c r="D3302" s="24">
        <v>1500000</v>
      </c>
      <c r="E3302" t="str">
        <f>IF(D3302&lt;VLOOKUP(A3302,Min!A:B,2,FALSE),"Y","")</f>
        <v/>
      </c>
      <c r="F3302">
        <f>IF(AND(OR(s_tmchk="all",IF(ISERROR(MATCH(B3302,s_teams,0)),FALSE,TRUE)),OR(s_minsal="",s_minsal&lt;=D3302),OR(s_maxsal="",s_maxsal&gt;=D3302),OR(s_minyr="",s_minyr&lt;=A3302),OR(s_maxyr="",s_maxyr&gt;=A3302),OR(s_player="",s_player=C3302)),MAX(F$1:F3301)+1,0)</f>
        <v>0</v>
      </c>
    </row>
    <row r="3303" spans="1:6">
      <c r="A3303" s="20">
        <v>2011</v>
      </c>
      <c r="B3303" s="15" t="s">
        <v>51</v>
      </c>
      <c r="C3303" s="15" t="s">
        <v>1355</v>
      </c>
      <c r="D3303" s="24">
        <v>1361040</v>
      </c>
      <c r="E3303" t="str">
        <f>IF(D3303&lt;VLOOKUP(A3303,Min!A:B,2,FALSE),"Y","")</f>
        <v/>
      </c>
      <c r="F3303">
        <f>IF(AND(OR(s_tmchk="all",IF(ISERROR(MATCH(B3303,s_teams,0)),FALSE,TRUE)),OR(s_minsal="",s_minsal&lt;=D3303),OR(s_maxsal="",s_maxsal&gt;=D3303),OR(s_minyr="",s_minyr&lt;=A3303),OR(s_maxyr="",s_maxyr&gt;=A3303),OR(s_player="",s_player=C3303)),MAX(F$1:F3302)+1,0)</f>
        <v>0</v>
      </c>
    </row>
    <row r="3304" spans="1:6">
      <c r="A3304" s="20">
        <v>2011</v>
      </c>
      <c r="B3304" s="15" t="s">
        <v>51</v>
      </c>
      <c r="C3304" s="15" t="s">
        <v>868</v>
      </c>
      <c r="D3304" s="24">
        <v>885120</v>
      </c>
      <c r="E3304" t="str">
        <f>IF(D3304&lt;VLOOKUP(A3304,Min!A:B,2,FALSE),"Y","")</f>
        <v/>
      </c>
      <c r="F3304">
        <f>IF(AND(OR(s_tmchk="all",IF(ISERROR(MATCH(B3304,s_teams,0)),FALSE,TRUE)),OR(s_minsal="",s_minsal&lt;=D3304),OR(s_maxsal="",s_maxsal&gt;=D3304),OR(s_minyr="",s_minyr&lt;=A3304),OR(s_maxyr="",s_maxyr&gt;=A3304),OR(s_player="",s_player=C3304)),MAX(F$1:F3303)+1,0)</f>
        <v>0</v>
      </c>
    </row>
    <row r="3305" spans="1:6">
      <c r="A3305" s="20">
        <v>2011</v>
      </c>
      <c r="B3305" s="15" t="s">
        <v>51</v>
      </c>
      <c r="C3305" s="15" t="s">
        <v>1760</v>
      </c>
      <c r="D3305" s="24">
        <v>762195</v>
      </c>
      <c r="E3305" t="str">
        <f>IF(D3305&lt;VLOOKUP(A3305,Min!A:B,2,FALSE),"Y","")</f>
        <v/>
      </c>
      <c r="F3305">
        <f>IF(AND(OR(s_tmchk="all",IF(ISERROR(MATCH(B3305,s_teams,0)),FALSE,TRUE)),OR(s_minsal="",s_minsal&lt;=D3305),OR(s_maxsal="",s_maxsal&gt;=D3305),OR(s_minyr="",s_minyr&lt;=A3305),OR(s_maxyr="",s_maxyr&gt;=A3305),OR(s_player="",s_player=C3305)),MAX(F$1:F3304)+1,0)</f>
        <v>0</v>
      </c>
    </row>
    <row r="3306" spans="1:6">
      <c r="A3306" s="20">
        <v>2011</v>
      </c>
      <c r="B3306" s="15" t="s">
        <v>51</v>
      </c>
      <c r="C3306" s="15" t="s">
        <v>797</v>
      </c>
      <c r="D3306" s="24">
        <v>750000</v>
      </c>
      <c r="E3306" t="str">
        <f>IF(D3306&lt;VLOOKUP(A3306,Min!A:B,2,FALSE),"Y","")</f>
        <v/>
      </c>
      <c r="F3306">
        <f>IF(AND(OR(s_tmchk="all",IF(ISERROR(MATCH(B3306,s_teams,0)),FALSE,TRUE)),OR(s_minsal="",s_minsal&lt;=D3306),OR(s_maxsal="",s_maxsal&gt;=D3306),OR(s_minyr="",s_minyr&lt;=A3306),OR(s_maxyr="",s_maxyr&gt;=A3306),OR(s_player="",s_player=C3306)),MAX(F$1:F3305)+1,0)</f>
        <v>0</v>
      </c>
    </row>
    <row r="3307" spans="1:6">
      <c r="A3307" s="20">
        <v>2011</v>
      </c>
      <c r="B3307" s="15" t="s">
        <v>53</v>
      </c>
      <c r="C3307" s="15" t="s">
        <v>1307</v>
      </c>
      <c r="D3307" s="24">
        <v>11800000</v>
      </c>
      <c r="E3307" t="str">
        <f>IF(D3307&lt;VLOOKUP(A3307,Min!A:B,2,FALSE),"Y","")</f>
        <v/>
      </c>
      <c r="F3307">
        <f>IF(AND(OR(s_tmchk="all",IF(ISERROR(MATCH(B3307,s_teams,0)),FALSE,TRUE)),OR(s_minsal="",s_minsal&lt;=D3307),OR(s_maxsal="",s_maxsal&gt;=D3307),OR(s_minyr="",s_minyr&lt;=A3307),OR(s_maxyr="",s_maxyr&gt;=A3307),OR(s_player="",s_player=C3307)),MAX(F$1:F3306)+1,0)</f>
        <v>0</v>
      </c>
    </row>
    <row r="3308" spans="1:6">
      <c r="A3308" s="20">
        <v>2011</v>
      </c>
      <c r="B3308" s="15" t="s">
        <v>53</v>
      </c>
      <c r="C3308" s="15" t="s">
        <v>969</v>
      </c>
      <c r="D3308" s="24">
        <v>9300000</v>
      </c>
      <c r="E3308" t="str">
        <f>IF(D3308&lt;VLOOKUP(A3308,Min!A:B,2,FALSE),"Y","")</f>
        <v/>
      </c>
      <c r="F3308">
        <f>IF(AND(OR(s_tmchk="all",IF(ISERROR(MATCH(B3308,s_teams,0)),FALSE,TRUE)),OR(s_minsal="",s_minsal&lt;=D3308),OR(s_maxsal="",s_maxsal&gt;=D3308),OR(s_minyr="",s_minyr&lt;=A3308),OR(s_maxyr="",s_maxyr&gt;=A3308),OR(s_player="",s_player=C3308)),MAX(F$1:F3307)+1,0)</f>
        <v>0</v>
      </c>
    </row>
    <row r="3309" spans="1:6">
      <c r="A3309" s="20">
        <v>2011</v>
      </c>
      <c r="B3309" s="15" t="s">
        <v>53</v>
      </c>
      <c r="C3309" s="15" t="s">
        <v>704</v>
      </c>
      <c r="D3309" s="24">
        <v>5357280</v>
      </c>
      <c r="E3309" t="str">
        <f>IF(D3309&lt;VLOOKUP(A3309,Min!A:B,2,FALSE),"Y","")</f>
        <v/>
      </c>
      <c r="F3309">
        <f>IF(AND(OR(s_tmchk="all",IF(ISERROR(MATCH(B3309,s_teams,0)),FALSE,TRUE)),OR(s_minsal="",s_minsal&lt;=D3309),OR(s_maxsal="",s_maxsal&gt;=D3309),OR(s_minyr="",s_minyr&lt;=A3309),OR(s_maxyr="",s_maxyr&gt;=A3309),OR(s_player="",s_player=C3309)),MAX(F$1:F3308)+1,0)</f>
        <v>0</v>
      </c>
    </row>
    <row r="3310" spans="1:6">
      <c r="A3310" s="20">
        <v>2011</v>
      </c>
      <c r="B3310" s="15" t="s">
        <v>53</v>
      </c>
      <c r="C3310" s="15" t="s">
        <v>553</v>
      </c>
      <c r="D3310" s="24">
        <v>4250000</v>
      </c>
      <c r="E3310" t="str">
        <f>IF(D3310&lt;VLOOKUP(A3310,Min!A:B,2,FALSE),"Y","")</f>
        <v/>
      </c>
      <c r="F3310">
        <f>IF(AND(OR(s_tmchk="all",IF(ISERROR(MATCH(B3310,s_teams,0)),FALSE,TRUE)),OR(s_minsal="",s_minsal&lt;=D3310),OR(s_maxsal="",s_maxsal&gt;=D3310),OR(s_minyr="",s_minyr&lt;=A3310),OR(s_maxyr="",s_maxyr&gt;=A3310),OR(s_player="",s_player=C3310)),MAX(F$1:F3309)+1,0)</f>
        <v>0</v>
      </c>
    </row>
    <row r="3311" spans="1:6">
      <c r="A3311" s="20">
        <v>2011</v>
      </c>
      <c r="B3311" s="15" t="s">
        <v>53</v>
      </c>
      <c r="C3311" s="15" t="s">
        <v>2665</v>
      </c>
      <c r="D3311" s="24">
        <v>4000000</v>
      </c>
      <c r="E3311" t="str">
        <f>IF(D3311&lt;VLOOKUP(A3311,Min!A:B,2,FALSE),"Y","")</f>
        <v/>
      </c>
      <c r="F3311">
        <f>IF(AND(OR(s_tmchk="all",IF(ISERROR(MATCH(B3311,s_teams,0)),FALSE,TRUE)),OR(s_minsal="",s_minsal&lt;=D3311),OR(s_maxsal="",s_maxsal&gt;=D3311),OR(s_minyr="",s_minyr&lt;=A3311),OR(s_maxyr="",s_maxyr&gt;=A3311),OR(s_player="",s_player=C3311)),MAX(F$1:F3310)+1,0)</f>
        <v>0</v>
      </c>
    </row>
    <row r="3312" spans="1:6">
      <c r="A3312" s="20">
        <v>2011</v>
      </c>
      <c r="B3312" s="15" t="s">
        <v>53</v>
      </c>
      <c r="C3312" s="15" t="s">
        <v>986</v>
      </c>
      <c r="D3312" s="24">
        <v>3016680</v>
      </c>
      <c r="E3312" t="str">
        <f>IF(D3312&lt;VLOOKUP(A3312,Min!A:B,2,FALSE),"Y","")</f>
        <v/>
      </c>
      <c r="F3312">
        <f>IF(AND(OR(s_tmchk="all",IF(ISERROR(MATCH(B3312,s_teams,0)),FALSE,TRUE)),OR(s_minsal="",s_minsal&lt;=D3312),OR(s_maxsal="",s_maxsal&gt;=D3312),OR(s_minyr="",s_minyr&lt;=A3312),OR(s_maxyr="",s_maxyr&gt;=A3312),OR(s_player="",s_player=C3312)),MAX(F$1:F3311)+1,0)</f>
        <v>0</v>
      </c>
    </row>
    <row r="3313" spans="1:6">
      <c r="A3313" s="20">
        <v>2011</v>
      </c>
      <c r="B3313" s="15" t="s">
        <v>53</v>
      </c>
      <c r="C3313" s="15" t="s">
        <v>5212</v>
      </c>
      <c r="D3313" s="24">
        <v>3000000</v>
      </c>
      <c r="E3313" t="str">
        <f>IF(D3313&lt;VLOOKUP(A3313,Min!A:B,2,FALSE),"Y","")</f>
        <v/>
      </c>
      <c r="F3313">
        <f>IF(AND(OR(s_tmchk="all",IF(ISERROR(MATCH(B3313,s_teams,0)),FALSE,TRUE)),OR(s_minsal="",s_minsal&lt;=D3313),OR(s_maxsal="",s_maxsal&gt;=D3313),OR(s_minyr="",s_minyr&lt;=A3313),OR(s_maxyr="",s_maxyr&gt;=A3313),OR(s_player="",s_player=C3313)),MAX(F$1:F3312)+1,0)</f>
        <v>0</v>
      </c>
    </row>
    <row r="3314" spans="1:6">
      <c r="A3314" s="20">
        <v>2011</v>
      </c>
      <c r="B3314" s="15" t="s">
        <v>53</v>
      </c>
      <c r="C3314" s="15" t="s">
        <v>1298</v>
      </c>
      <c r="D3314" s="24">
        <v>2563320</v>
      </c>
      <c r="E3314" t="str">
        <f>IF(D3314&lt;VLOOKUP(A3314,Min!A:B,2,FALSE),"Y","")</f>
        <v/>
      </c>
      <c r="F3314">
        <f>IF(AND(OR(s_tmchk="all",IF(ISERROR(MATCH(B3314,s_teams,0)),FALSE,TRUE)),OR(s_minsal="",s_minsal&lt;=D3314),OR(s_maxsal="",s_maxsal&gt;=D3314),OR(s_minyr="",s_minyr&lt;=A3314),OR(s_maxyr="",s_maxyr&gt;=A3314),OR(s_player="",s_player=C3314)),MAX(F$1:F3313)+1,0)</f>
        <v>0</v>
      </c>
    </row>
    <row r="3315" spans="1:6">
      <c r="A3315" s="20">
        <v>2011</v>
      </c>
      <c r="B3315" s="15" t="s">
        <v>53</v>
      </c>
      <c r="C3315" s="15" t="s">
        <v>1400</v>
      </c>
      <c r="D3315" s="24">
        <v>2400000</v>
      </c>
      <c r="E3315" t="str">
        <f>IF(D3315&lt;VLOOKUP(A3315,Min!A:B,2,FALSE),"Y","")</f>
        <v/>
      </c>
      <c r="F3315">
        <f>IF(AND(OR(s_tmchk="all",IF(ISERROR(MATCH(B3315,s_teams,0)),FALSE,TRUE)),OR(s_minsal="",s_minsal&lt;=D3315),OR(s_maxsal="",s_maxsal&gt;=D3315),OR(s_minyr="",s_minyr&lt;=A3315),OR(s_maxyr="",s_maxyr&gt;=A3315),OR(s_player="",s_player=C3315)),MAX(F$1:F3314)+1,0)</f>
        <v>0</v>
      </c>
    </row>
    <row r="3316" spans="1:6">
      <c r="A3316" s="20">
        <v>2011</v>
      </c>
      <c r="B3316" s="15" t="s">
        <v>53</v>
      </c>
      <c r="C3316" s="15" t="s">
        <v>4840</v>
      </c>
      <c r="D3316" s="24">
        <v>2300000</v>
      </c>
      <c r="E3316" t="str">
        <f>IF(D3316&lt;VLOOKUP(A3316,Min!A:B,2,FALSE),"Y","")</f>
        <v/>
      </c>
      <c r="F3316">
        <f>IF(AND(OR(s_tmchk="all",IF(ISERROR(MATCH(B3316,s_teams,0)),FALSE,TRUE)),OR(s_minsal="",s_minsal&lt;=D3316),OR(s_maxsal="",s_maxsal&gt;=D3316),OR(s_minyr="",s_minyr&lt;=A3316),OR(s_maxyr="",s_maxyr&gt;=A3316),OR(s_player="",s_player=C3316)),MAX(F$1:F3315)+1,0)</f>
        <v>0</v>
      </c>
    </row>
    <row r="3317" spans="1:6">
      <c r="A3317" s="20">
        <v>2011</v>
      </c>
      <c r="B3317" s="15" t="s">
        <v>53</v>
      </c>
      <c r="C3317" s="15" t="s">
        <v>1241</v>
      </c>
      <c r="D3317" s="24">
        <v>1485000</v>
      </c>
      <c r="E3317" t="str">
        <f>IF(D3317&lt;VLOOKUP(A3317,Min!A:B,2,FALSE),"Y","")</f>
        <v/>
      </c>
      <c r="F3317">
        <f>IF(AND(OR(s_tmchk="all",IF(ISERROR(MATCH(B3317,s_teams,0)),FALSE,TRUE)),OR(s_minsal="",s_minsal&lt;=D3317),OR(s_maxsal="",s_maxsal&gt;=D3317),OR(s_minyr="",s_minyr&lt;=A3317),OR(s_maxyr="",s_maxyr&gt;=A3317),OR(s_player="",s_player=C3317)),MAX(F$1:F3316)+1,0)</f>
        <v>0</v>
      </c>
    </row>
    <row r="3318" spans="1:6">
      <c r="A3318" s="20">
        <v>2011</v>
      </c>
      <c r="B3318" s="15" t="s">
        <v>53</v>
      </c>
      <c r="C3318" s="15" t="s">
        <v>4699</v>
      </c>
      <c r="D3318" s="24">
        <v>1146337</v>
      </c>
      <c r="E3318" t="str">
        <f>IF(D3318&lt;VLOOKUP(A3318,Min!A:B,2,FALSE),"Y","")</f>
        <v/>
      </c>
      <c r="F3318">
        <f>IF(AND(OR(s_tmchk="all",IF(ISERROR(MATCH(B3318,s_teams,0)),FALSE,TRUE)),OR(s_minsal="",s_minsal&lt;=D3318),OR(s_maxsal="",s_maxsal&gt;=D3318),OR(s_minyr="",s_minyr&lt;=A3318),OR(s_maxyr="",s_maxyr&gt;=A3318),OR(s_player="",s_player=C3318)),MAX(F$1:F3317)+1,0)</f>
        <v>0</v>
      </c>
    </row>
    <row r="3319" spans="1:6">
      <c r="A3319" s="20">
        <v>2011</v>
      </c>
      <c r="B3319" s="15" t="s">
        <v>53</v>
      </c>
      <c r="C3319" s="15" t="s">
        <v>701</v>
      </c>
      <c r="D3319" s="24">
        <v>854389</v>
      </c>
      <c r="E3319" t="str">
        <f>IF(D3319&lt;VLOOKUP(A3319,Min!A:B,2,FALSE),"Y","")</f>
        <v/>
      </c>
      <c r="F3319">
        <f>IF(AND(OR(s_tmchk="all",IF(ISERROR(MATCH(B3319,s_teams,0)),FALSE,TRUE)),OR(s_minsal="",s_minsal&lt;=D3319),OR(s_maxsal="",s_maxsal&gt;=D3319),OR(s_minyr="",s_minyr&lt;=A3319),OR(s_maxyr="",s_maxyr&gt;=A3319),OR(s_player="",s_player=C3319)),MAX(F$1:F3318)+1,0)</f>
        <v>0</v>
      </c>
    </row>
    <row r="3320" spans="1:6">
      <c r="A3320" s="20">
        <v>2011</v>
      </c>
      <c r="B3320" s="15" t="s">
        <v>53</v>
      </c>
      <c r="C3320" s="15" t="s">
        <v>5240</v>
      </c>
      <c r="D3320" s="24">
        <v>643551</v>
      </c>
      <c r="E3320" t="str">
        <f>IF(D3320&lt;VLOOKUP(A3320,Min!A:B,2,FALSE),"Y","")</f>
        <v/>
      </c>
      <c r="F3320">
        <f>IF(AND(OR(s_tmchk="all",IF(ISERROR(MATCH(B3320,s_teams,0)),FALSE,TRUE)),OR(s_minsal="",s_minsal&lt;=D3320),OR(s_maxsal="",s_maxsal&gt;=D3320),OR(s_minyr="",s_minyr&lt;=A3320),OR(s_maxyr="",s_maxyr&gt;=A3320),OR(s_player="",s_player=C3320)),MAX(F$1:F3319)+1,0)</f>
        <v>0</v>
      </c>
    </row>
    <row r="3321" spans="1:6">
      <c r="A3321" s="20">
        <v>2011</v>
      </c>
      <c r="B3321" s="15" t="s">
        <v>53</v>
      </c>
      <c r="C3321" s="15" t="s">
        <v>5177</v>
      </c>
      <c r="D3321" s="24">
        <v>608772</v>
      </c>
      <c r="E3321" t="str">
        <f>IF(D3321&lt;VLOOKUP(A3321,Min!A:B,2,FALSE),"Y","")</f>
        <v/>
      </c>
      <c r="F3321">
        <f>IF(AND(OR(s_tmchk="all",IF(ISERROR(MATCH(B3321,s_teams,0)),FALSE,TRUE)),OR(s_minsal="",s_minsal&lt;=D3321),OR(s_maxsal="",s_maxsal&gt;=D3321),OR(s_minyr="",s_minyr&lt;=A3321),OR(s_maxyr="",s_maxyr&gt;=A3321),OR(s_player="",s_player=C3321)),MAX(F$1:F3320)+1,0)</f>
        <v>0</v>
      </c>
    </row>
    <row r="3322" spans="1:6">
      <c r="A3322" s="20">
        <v>2011</v>
      </c>
      <c r="B3322" s="15" t="s">
        <v>53</v>
      </c>
      <c r="C3322" s="15" t="s">
        <v>6191</v>
      </c>
      <c r="D3322" s="24">
        <v>500000</v>
      </c>
      <c r="E3322" t="str">
        <f>IF(D3322&lt;VLOOKUP(A3322,Min!A:B,2,FALSE),"Y","")</f>
        <v/>
      </c>
      <c r="F3322">
        <f>IF(AND(OR(s_tmchk="all",IF(ISERROR(MATCH(B3322,s_teams,0)),FALSE,TRUE)),OR(s_minsal="",s_minsal&lt;=D3322),OR(s_maxsal="",s_maxsal&gt;=D3322),OR(s_minyr="",s_minyr&lt;=A3322),OR(s_maxyr="",s_maxyr&gt;=A3322),OR(s_player="",s_player=C3322)),MAX(F$1:F3321)+1,0)</f>
        <v>0</v>
      </c>
    </row>
    <row r="3323" spans="1:6">
      <c r="A3323" s="20">
        <v>2011</v>
      </c>
      <c r="B3323" s="15" t="s">
        <v>55</v>
      </c>
      <c r="C3323" s="15" t="s">
        <v>744</v>
      </c>
      <c r="D3323" s="24">
        <v>24806250</v>
      </c>
      <c r="E3323" t="str">
        <f>IF(D3323&lt;VLOOKUP(A3323,Min!A:B,2,FALSE),"Y","")</f>
        <v/>
      </c>
      <c r="F3323">
        <f>IF(AND(OR(s_tmchk="all",IF(ISERROR(MATCH(B3323,s_teams,0)),FALSE,TRUE)),OR(s_minsal="",s_minsal&lt;=D3323),OR(s_maxsal="",s_maxsal&gt;=D3323),OR(s_minyr="",s_minyr&lt;=A3323),OR(s_maxyr="",s_maxyr&gt;=A3323),OR(s_player="",s_player=C3323)),MAX(F$1:F3322)+1,0)</f>
        <v>0</v>
      </c>
    </row>
    <row r="3324" spans="1:6">
      <c r="A3324" s="20">
        <v>2011</v>
      </c>
      <c r="B3324" s="15" t="s">
        <v>55</v>
      </c>
      <c r="C3324" s="15" t="s">
        <v>318</v>
      </c>
      <c r="D3324" s="24">
        <v>17823000</v>
      </c>
      <c r="E3324" t="str">
        <f>IF(D3324&lt;VLOOKUP(A3324,Min!A:B,2,FALSE),"Y","")</f>
        <v/>
      </c>
      <c r="F3324">
        <f>IF(AND(OR(s_tmchk="all",IF(ISERROR(MATCH(B3324,s_teams,0)),FALSE,TRUE)),OR(s_minsal="",s_minsal&lt;=D3324),OR(s_maxsal="",s_maxsal&gt;=D3324),OR(s_minyr="",s_minyr&lt;=A3324),OR(s_maxyr="",s_maxyr&gt;=A3324),OR(s_player="",s_player=C3324)),MAX(F$1:F3323)+1,0)</f>
        <v>0</v>
      </c>
    </row>
    <row r="3325" spans="1:6">
      <c r="A3325" s="20">
        <v>2011</v>
      </c>
      <c r="B3325" s="15" t="s">
        <v>55</v>
      </c>
      <c r="C3325" s="15" t="s">
        <v>2751</v>
      </c>
      <c r="D3325" s="24">
        <v>13700000</v>
      </c>
      <c r="E3325" t="str">
        <f>IF(D3325&lt;VLOOKUP(A3325,Min!A:B,2,FALSE),"Y","")</f>
        <v/>
      </c>
      <c r="F3325">
        <f>IF(AND(OR(s_tmchk="all",IF(ISERROR(MATCH(B3325,s_teams,0)),FALSE,TRUE)),OR(s_minsal="",s_minsal&lt;=D3325),OR(s_maxsal="",s_maxsal&gt;=D3325),OR(s_minyr="",s_minyr&lt;=A3325),OR(s_maxyr="",s_maxyr&gt;=A3325),OR(s_player="",s_player=C3325)),MAX(F$1:F3324)+1,0)</f>
        <v>0</v>
      </c>
    </row>
    <row r="3326" spans="1:6">
      <c r="A3326" s="20">
        <v>2011</v>
      </c>
      <c r="B3326" s="15" t="s">
        <v>55</v>
      </c>
      <c r="C3326" s="15" t="s">
        <v>3249</v>
      </c>
      <c r="D3326" s="24">
        <v>8200000</v>
      </c>
      <c r="E3326" t="str">
        <f>IF(D3326&lt;VLOOKUP(A3326,Min!A:B,2,FALSE),"Y","")</f>
        <v/>
      </c>
      <c r="F3326">
        <f>IF(AND(OR(s_tmchk="all",IF(ISERROR(MATCH(B3326,s_teams,0)),FALSE,TRUE)),OR(s_minsal="",s_minsal&lt;=D3326),OR(s_maxsal="",s_maxsal&gt;=D3326),OR(s_minyr="",s_minyr&lt;=A3326),OR(s_maxyr="",s_maxyr&gt;=A3326),OR(s_player="",s_player=C3326)),MAX(F$1:F3325)+1,0)</f>
        <v>0</v>
      </c>
    </row>
    <row r="3327" spans="1:6">
      <c r="A3327" s="20">
        <v>2011</v>
      </c>
      <c r="B3327" s="15" t="s">
        <v>55</v>
      </c>
      <c r="C3327" s="15" t="s">
        <v>764</v>
      </c>
      <c r="D3327" s="24">
        <v>6322320</v>
      </c>
      <c r="E3327" t="str">
        <f>IF(D3327&lt;VLOOKUP(A3327,Min!A:B,2,FALSE),"Y","")</f>
        <v/>
      </c>
      <c r="F3327">
        <f>IF(AND(OR(s_tmchk="all",IF(ISERROR(MATCH(B3327,s_teams,0)),FALSE,TRUE)),OR(s_minsal="",s_minsal&lt;=D3327),OR(s_maxsal="",s_maxsal&gt;=D3327),OR(s_minyr="",s_minyr&lt;=A3327),OR(s_maxyr="",s_maxyr&gt;=A3327),OR(s_player="",s_player=C3327)),MAX(F$1:F3326)+1,0)</f>
        <v>0</v>
      </c>
    </row>
    <row r="3328" spans="1:6">
      <c r="A3328" s="20">
        <v>2011</v>
      </c>
      <c r="B3328" s="15" t="s">
        <v>55</v>
      </c>
      <c r="C3328" s="15" t="s">
        <v>3770</v>
      </c>
      <c r="D3328" s="24">
        <v>5260000</v>
      </c>
      <c r="E3328" t="str">
        <f>IF(D3328&lt;VLOOKUP(A3328,Min!A:B,2,FALSE),"Y","")</f>
        <v/>
      </c>
      <c r="F3328">
        <f>IF(AND(OR(s_tmchk="all",IF(ISERROR(MATCH(B3328,s_teams,0)),FALSE,TRUE)),OR(s_minsal="",s_minsal&lt;=D3328),OR(s_maxsal="",s_maxsal&gt;=D3328),OR(s_minyr="",s_minyr&lt;=A3328),OR(s_maxyr="",s_maxyr&gt;=A3328),OR(s_player="",s_player=C3328)),MAX(F$1:F3327)+1,0)</f>
        <v>0</v>
      </c>
    </row>
    <row r="3329" spans="1:6">
      <c r="A3329" s="20">
        <v>2011</v>
      </c>
      <c r="B3329" s="15" t="s">
        <v>55</v>
      </c>
      <c r="C3329" s="15" t="s">
        <v>531</v>
      </c>
      <c r="D3329" s="24">
        <v>4000000</v>
      </c>
      <c r="E3329" t="str">
        <f>IF(D3329&lt;VLOOKUP(A3329,Min!A:B,2,FALSE),"Y","")</f>
        <v/>
      </c>
      <c r="F3329">
        <f>IF(AND(OR(s_tmchk="all",IF(ISERROR(MATCH(B3329,s_teams,0)),FALSE,TRUE)),OR(s_minsal="",s_minsal&lt;=D3329),OR(s_maxsal="",s_maxsal&gt;=D3329),OR(s_minyr="",s_minyr&lt;=A3329),OR(s_maxyr="",s_maxyr&gt;=A3329),OR(s_player="",s_player=C3329)),MAX(F$1:F3328)+1,0)</f>
        <v>0</v>
      </c>
    </row>
    <row r="3330" spans="1:6">
      <c r="A3330" s="20">
        <v>2011</v>
      </c>
      <c r="B3330" s="15" t="s">
        <v>55</v>
      </c>
      <c r="C3330" s="15" t="s">
        <v>3265</v>
      </c>
      <c r="D3330" s="24">
        <v>3700000</v>
      </c>
      <c r="E3330" t="str">
        <f>IF(D3330&lt;VLOOKUP(A3330,Min!A:B,2,FALSE),"Y","")</f>
        <v/>
      </c>
      <c r="F3330">
        <f>IF(AND(OR(s_tmchk="all",IF(ISERROR(MATCH(B3330,s_teams,0)),FALSE,TRUE)),OR(s_minsal="",s_minsal&lt;=D3330),OR(s_maxsal="",s_maxsal&gt;=D3330),OR(s_minyr="",s_minyr&lt;=A3330),OR(s_maxyr="",s_maxyr&gt;=A3330),OR(s_player="",s_player=C3330)),MAX(F$1:F3329)+1,0)</f>
        <v>0</v>
      </c>
    </row>
    <row r="3331" spans="1:6">
      <c r="A3331" s="20">
        <v>2011</v>
      </c>
      <c r="B3331" s="15" t="s">
        <v>55</v>
      </c>
      <c r="C3331" s="15" t="s">
        <v>2092</v>
      </c>
      <c r="D3331" s="24">
        <v>2200000</v>
      </c>
      <c r="E3331" t="str">
        <f>IF(D3331&lt;VLOOKUP(A3331,Min!A:B,2,FALSE),"Y","")</f>
        <v/>
      </c>
      <c r="F3331">
        <f>IF(AND(OR(s_tmchk="all",IF(ISERROR(MATCH(B3331,s_teams,0)),FALSE,TRUE)),OR(s_minsal="",s_minsal&lt;=D3331),OR(s_maxsal="",s_maxsal&gt;=D3331),OR(s_minyr="",s_minyr&lt;=A3331),OR(s_maxyr="",s_maxyr&gt;=A3331),OR(s_player="",s_player=C3331)),MAX(F$1:F3330)+1,0)</f>
        <v>0</v>
      </c>
    </row>
    <row r="3332" spans="1:6">
      <c r="A3332" s="20">
        <v>2011</v>
      </c>
      <c r="B3332" s="15" t="s">
        <v>55</v>
      </c>
      <c r="C3332" s="15" t="s">
        <v>815</v>
      </c>
      <c r="D3332" s="24">
        <v>1765000</v>
      </c>
      <c r="E3332" t="str">
        <f>IF(D3332&lt;VLOOKUP(A3332,Min!A:B,2,FALSE),"Y","")</f>
        <v/>
      </c>
      <c r="F3332">
        <f>IF(AND(OR(s_tmchk="all",IF(ISERROR(MATCH(B3332,s_teams,0)),FALSE,TRUE)),OR(s_minsal="",s_minsal&lt;=D3332),OR(s_maxsal="",s_maxsal&gt;=D3332),OR(s_minyr="",s_minyr&lt;=A3332),OR(s_maxyr="",s_maxyr&gt;=A3332),OR(s_player="",s_player=C3332)),MAX(F$1:F3331)+1,0)</f>
        <v>0</v>
      </c>
    </row>
    <row r="3333" spans="1:6">
      <c r="A3333" s="20">
        <v>2011</v>
      </c>
      <c r="B3333" s="15" t="s">
        <v>55</v>
      </c>
      <c r="C3333" s="15" t="s">
        <v>5323</v>
      </c>
      <c r="D3333" s="24">
        <v>1352181</v>
      </c>
      <c r="E3333" t="str">
        <f>IF(D3333&lt;VLOOKUP(A3333,Min!A:B,2,FALSE),"Y","")</f>
        <v/>
      </c>
      <c r="F3333">
        <f>IF(AND(OR(s_tmchk="all",IF(ISERROR(MATCH(B3333,s_teams,0)),FALSE,TRUE)),OR(s_minsal="",s_minsal&lt;=D3333),OR(s_maxsal="",s_maxsal&gt;=D3333),OR(s_minyr="",s_minyr&lt;=A3333),OR(s_maxyr="",s_maxyr&gt;=A3333),OR(s_player="",s_player=C3333)),MAX(F$1:F3332)+1,0)</f>
        <v>0</v>
      </c>
    </row>
    <row r="3334" spans="1:6">
      <c r="A3334" s="20">
        <v>2011</v>
      </c>
      <c r="B3334" s="15" t="s">
        <v>55</v>
      </c>
      <c r="C3334" s="15" t="s">
        <v>6052</v>
      </c>
      <c r="D3334" s="24">
        <v>1352181</v>
      </c>
      <c r="E3334" t="str">
        <f>IF(D3334&lt;VLOOKUP(A3334,Min!A:B,2,FALSE),"Y","")</f>
        <v/>
      </c>
      <c r="F3334">
        <f>IF(AND(OR(s_tmchk="all",IF(ISERROR(MATCH(B3334,s_teams,0)),FALSE,TRUE)),OR(s_minsal="",s_minsal&lt;=D3334),OR(s_maxsal="",s_maxsal&gt;=D3334),OR(s_minyr="",s_minyr&lt;=A3334),OR(s_maxyr="",s_maxyr&gt;=A3334),OR(s_player="",s_player=C3334)),MAX(F$1:F3333)+1,0)</f>
        <v>0</v>
      </c>
    </row>
    <row r="3335" spans="1:6">
      <c r="A3335" s="20">
        <v>2011</v>
      </c>
      <c r="B3335" s="15" t="s">
        <v>55</v>
      </c>
      <c r="C3335" s="15" t="s">
        <v>4945</v>
      </c>
      <c r="D3335" s="24">
        <v>473604</v>
      </c>
      <c r="E3335" t="str">
        <f>IF(D3335&lt;VLOOKUP(A3335,Min!A:B,2,FALSE),"Y","")</f>
        <v/>
      </c>
      <c r="F3335">
        <f>IF(AND(OR(s_tmchk="all",IF(ISERROR(MATCH(B3335,s_teams,0)),FALSE,TRUE)),OR(s_minsal="",s_minsal&lt;=D3335),OR(s_maxsal="",s_maxsal&gt;=D3335),OR(s_minyr="",s_minyr&lt;=A3335),OR(s_maxyr="",s_maxyr&gt;=A3335),OR(s_player="",s_player=C3335)),MAX(F$1:F3334)+1,0)</f>
        <v>0</v>
      </c>
    </row>
    <row r="3336" spans="1:6">
      <c r="A3336" s="20">
        <v>2011</v>
      </c>
      <c r="B3336" s="15" t="s">
        <v>55</v>
      </c>
      <c r="C3336" s="15" t="s">
        <v>4036</v>
      </c>
      <c r="D3336" s="24">
        <v>473604</v>
      </c>
      <c r="E3336" t="str">
        <f>IF(D3336&lt;VLOOKUP(A3336,Min!A:B,2,FALSE),"Y","")</f>
        <v/>
      </c>
      <c r="F3336">
        <f>IF(AND(OR(s_tmchk="all",IF(ISERROR(MATCH(B3336,s_teams,0)),FALSE,TRUE)),OR(s_minsal="",s_minsal&lt;=D3336),OR(s_maxsal="",s_maxsal&gt;=D3336),OR(s_minyr="",s_minyr&lt;=A3336),OR(s_maxyr="",s_maxyr&gt;=A3336),OR(s_player="",s_player=C3336)),MAX(F$1:F3335)+1,0)</f>
        <v>0</v>
      </c>
    </row>
    <row r="3337" spans="1:6">
      <c r="A3337" s="20">
        <v>2011</v>
      </c>
      <c r="B3337" s="15" t="s">
        <v>57</v>
      </c>
      <c r="C3337" s="15" t="s">
        <v>790</v>
      </c>
      <c r="D3337" s="24">
        <v>17666666</v>
      </c>
      <c r="E3337" t="str">
        <f>IF(D3337&lt;VLOOKUP(A3337,Min!A:B,2,FALSE),"Y","")</f>
        <v/>
      </c>
      <c r="F3337">
        <f>IF(AND(OR(s_tmchk="all",IF(ISERROR(MATCH(B3337,s_teams,0)),FALSE,TRUE)),OR(s_minsal="",s_minsal&lt;=D3337),OR(s_maxsal="",s_maxsal&gt;=D3337),OR(s_minyr="",s_minyr&lt;=A3337),OR(s_maxyr="",s_maxyr&gt;=A3337),OR(s_player="",s_player=C3337)),MAX(F$1:F3336)+1,0)</f>
        <v>0</v>
      </c>
    </row>
    <row r="3338" spans="1:6">
      <c r="A3338" s="20">
        <v>2011</v>
      </c>
      <c r="B3338" s="15" t="s">
        <v>57</v>
      </c>
      <c r="C3338" s="15" t="s">
        <v>1344</v>
      </c>
      <c r="D3338" s="24">
        <v>13603750</v>
      </c>
      <c r="E3338" t="str">
        <f>IF(D3338&lt;VLOOKUP(A3338,Min!A:B,2,FALSE),"Y","")</f>
        <v/>
      </c>
      <c r="F3338">
        <f>IF(AND(OR(s_tmchk="all",IF(ISERROR(MATCH(B3338,s_teams,0)),FALSE,TRUE)),OR(s_minsal="",s_minsal&lt;=D3338),OR(s_maxsal="",s_maxsal&gt;=D3338),OR(s_minyr="",s_minyr&lt;=A3338),OR(s_maxyr="",s_maxyr&gt;=A3338),OR(s_player="",s_player=C3338)),MAX(F$1:F3337)+1,0)</f>
        <v>0</v>
      </c>
    </row>
    <row r="3339" spans="1:6">
      <c r="A3339" s="20">
        <v>2011</v>
      </c>
      <c r="B3339" s="15" t="s">
        <v>57</v>
      </c>
      <c r="C3339" s="15" t="s">
        <v>5602</v>
      </c>
      <c r="D3339" s="24">
        <v>7625000</v>
      </c>
      <c r="E3339" t="str">
        <f>IF(D3339&lt;VLOOKUP(A3339,Min!A:B,2,FALSE),"Y","")</f>
        <v/>
      </c>
      <c r="F3339">
        <f>IF(AND(OR(s_tmchk="all",IF(ISERROR(MATCH(B3339,s_teams,0)),FALSE,TRUE)),OR(s_minsal="",s_minsal&lt;=D3339),OR(s_maxsal="",s_maxsal&gt;=D3339),OR(s_minyr="",s_minyr&lt;=A3339),OR(s_maxyr="",s_maxyr&gt;=A3339),OR(s_player="",s_player=C3339)),MAX(F$1:F3338)+1,0)</f>
        <v>0</v>
      </c>
    </row>
    <row r="3340" spans="1:6">
      <c r="A3340" s="20">
        <v>2011</v>
      </c>
      <c r="B3340" s="15" t="s">
        <v>57</v>
      </c>
      <c r="C3340" s="15" t="s">
        <v>3105</v>
      </c>
      <c r="D3340" s="24">
        <v>7354500</v>
      </c>
      <c r="E3340" t="str">
        <f>IF(D3340&lt;VLOOKUP(A3340,Min!A:B,2,FALSE),"Y","")</f>
        <v/>
      </c>
      <c r="F3340">
        <f>IF(AND(OR(s_tmchk="all",IF(ISERROR(MATCH(B3340,s_teams,0)),FALSE,TRUE)),OR(s_minsal="",s_minsal&lt;=D3340),OR(s_maxsal="",s_maxsal&gt;=D3340),OR(s_minyr="",s_minyr&lt;=A3340),OR(s_maxyr="",s_maxyr&gt;=A3340),OR(s_player="",s_player=C3340)),MAX(F$1:F3339)+1,0)</f>
        <v>0</v>
      </c>
    </row>
    <row r="3341" spans="1:6">
      <c r="A3341" s="20">
        <v>2011</v>
      </c>
      <c r="B3341" s="15" t="s">
        <v>57</v>
      </c>
      <c r="C3341" s="15" t="s">
        <v>793</v>
      </c>
      <c r="D3341" s="24">
        <v>4913007</v>
      </c>
      <c r="E3341" t="str">
        <f>IF(D3341&lt;VLOOKUP(A3341,Min!A:B,2,FALSE),"Y","")</f>
        <v/>
      </c>
      <c r="F3341">
        <f>IF(AND(OR(s_tmchk="all",IF(ISERROR(MATCH(B3341,s_teams,0)),FALSE,TRUE)),OR(s_minsal="",s_minsal&lt;=D3341),OR(s_maxsal="",s_maxsal&gt;=D3341),OR(s_minyr="",s_minyr&lt;=A3341),OR(s_maxyr="",s_maxyr&gt;=A3341),OR(s_player="",s_player=C3341)),MAX(F$1:F3340)+1,0)</f>
        <v>0</v>
      </c>
    </row>
    <row r="3342" spans="1:6">
      <c r="A3342" s="20">
        <v>2011</v>
      </c>
      <c r="B3342" s="15" t="s">
        <v>57</v>
      </c>
      <c r="C3342" s="15" t="s">
        <v>899</v>
      </c>
      <c r="D3342" s="24">
        <v>4456200</v>
      </c>
      <c r="E3342" t="str">
        <f>IF(D3342&lt;VLOOKUP(A3342,Min!A:B,2,FALSE),"Y","")</f>
        <v/>
      </c>
      <c r="F3342">
        <f>IF(AND(OR(s_tmchk="all",IF(ISERROR(MATCH(B3342,s_teams,0)),FALSE,TRUE)),OR(s_minsal="",s_minsal&lt;=D3342),OR(s_maxsal="",s_maxsal&gt;=D3342),OR(s_minyr="",s_minyr&lt;=A3342),OR(s_maxyr="",s_maxyr&gt;=A3342),OR(s_player="",s_player=C3342)),MAX(F$1:F3341)+1,0)</f>
        <v>0</v>
      </c>
    </row>
    <row r="3343" spans="1:6">
      <c r="A3343" s="20">
        <v>2011</v>
      </c>
      <c r="B3343" s="15" t="s">
        <v>57</v>
      </c>
      <c r="C3343" s="15" t="s">
        <v>787</v>
      </c>
      <c r="D3343" s="24">
        <v>3480000</v>
      </c>
      <c r="E3343" t="str">
        <f>IF(D3343&lt;VLOOKUP(A3343,Min!A:B,2,FALSE),"Y","")</f>
        <v/>
      </c>
      <c r="F3343">
        <f>IF(AND(OR(s_tmchk="all",IF(ISERROR(MATCH(B3343,s_teams,0)),FALSE,TRUE)),OR(s_minsal="",s_minsal&lt;=D3343),OR(s_maxsal="",s_maxsal&gt;=D3343),OR(s_minyr="",s_minyr&lt;=A3343),OR(s_maxyr="",s_maxyr&gt;=A3343),OR(s_player="",s_player=C3343)),MAX(F$1:F3342)+1,0)</f>
        <v>0</v>
      </c>
    </row>
    <row r="3344" spans="1:6">
      <c r="A3344" s="20">
        <v>2011</v>
      </c>
      <c r="B3344" s="15" t="s">
        <v>57</v>
      </c>
      <c r="C3344" s="15" t="s">
        <v>803</v>
      </c>
      <c r="D3344" s="24">
        <v>3000000</v>
      </c>
      <c r="E3344" t="str">
        <f>IF(D3344&lt;VLOOKUP(A3344,Min!A:B,2,FALSE),"Y","")</f>
        <v/>
      </c>
      <c r="F3344">
        <f>IF(AND(OR(s_tmchk="all",IF(ISERROR(MATCH(B3344,s_teams,0)),FALSE,TRUE)),OR(s_minsal="",s_minsal&lt;=D3344),OR(s_maxsal="",s_maxsal&gt;=D3344),OR(s_minyr="",s_minyr&lt;=A3344),OR(s_maxyr="",s_maxyr&gt;=A3344),OR(s_player="",s_player=C3344)),MAX(F$1:F3343)+1,0)</f>
        <v>0</v>
      </c>
    </row>
    <row r="3345" spans="1:6">
      <c r="A3345" s="20">
        <v>2011</v>
      </c>
      <c r="B3345" s="15" t="s">
        <v>57</v>
      </c>
      <c r="C3345" s="15" t="s">
        <v>2012</v>
      </c>
      <c r="D3345" s="24">
        <v>2020200</v>
      </c>
      <c r="E3345" t="str">
        <f>IF(D3345&lt;VLOOKUP(A3345,Min!A:B,2,FALSE),"Y","")</f>
        <v/>
      </c>
      <c r="F3345">
        <f>IF(AND(OR(s_tmchk="all",IF(ISERROR(MATCH(B3345,s_teams,0)),FALSE,TRUE)),OR(s_minsal="",s_minsal&lt;=D3345),OR(s_maxsal="",s_maxsal&gt;=D3345),OR(s_minyr="",s_minyr&lt;=A3345),OR(s_maxyr="",s_maxyr&gt;=A3345),OR(s_player="",s_player=C3345)),MAX(F$1:F3344)+1,0)</f>
        <v>0</v>
      </c>
    </row>
    <row r="3346" spans="1:6">
      <c r="A3346" s="20">
        <v>2011</v>
      </c>
      <c r="B3346" s="15" t="s">
        <v>57</v>
      </c>
      <c r="C3346" s="15" t="s">
        <v>4316</v>
      </c>
      <c r="D3346" s="24">
        <v>1600000</v>
      </c>
      <c r="E3346" t="str">
        <f>IF(D3346&lt;VLOOKUP(A3346,Min!A:B,2,FALSE),"Y","")</f>
        <v/>
      </c>
      <c r="F3346">
        <f>IF(AND(OR(s_tmchk="all",IF(ISERROR(MATCH(B3346,s_teams,0)),FALSE,TRUE)),OR(s_minsal="",s_minsal&lt;=D3346),OR(s_maxsal="",s_maxsal&gt;=D3346),OR(s_minyr="",s_minyr&lt;=A3346),OR(s_maxyr="",s_maxyr&gt;=A3346),OR(s_player="",s_player=C3346)),MAX(F$1:F3345)+1,0)</f>
        <v>0</v>
      </c>
    </row>
    <row r="3347" spans="1:6">
      <c r="A3347" s="20">
        <v>2011</v>
      </c>
      <c r="B3347" s="15" t="s">
        <v>57</v>
      </c>
      <c r="C3347" s="15" t="s">
        <v>464</v>
      </c>
      <c r="D3347" s="24">
        <v>1123680</v>
      </c>
      <c r="E3347" t="str">
        <f>IF(D3347&lt;VLOOKUP(A3347,Min!A:B,2,FALSE),"Y","")</f>
        <v/>
      </c>
      <c r="F3347">
        <f>IF(AND(OR(s_tmchk="all",IF(ISERROR(MATCH(B3347,s_teams,0)),FALSE,TRUE)),OR(s_minsal="",s_minsal&lt;=D3347),OR(s_maxsal="",s_maxsal&gt;=D3347),OR(s_minyr="",s_minyr&lt;=A3347),OR(s_maxyr="",s_maxyr&gt;=A3347),OR(s_player="",s_player=C3347)),MAX(F$1:F3346)+1,0)</f>
        <v>0</v>
      </c>
    </row>
    <row r="3348" spans="1:6">
      <c r="A3348" s="20">
        <v>2011</v>
      </c>
      <c r="B3348" s="15" t="s">
        <v>57</v>
      </c>
      <c r="C3348" s="15" t="s">
        <v>524</v>
      </c>
      <c r="D3348" s="24">
        <v>1035960</v>
      </c>
      <c r="E3348" t="str">
        <f>IF(D3348&lt;VLOOKUP(A3348,Min!A:B,2,FALSE),"Y","")</f>
        <v/>
      </c>
      <c r="F3348">
        <f>IF(AND(OR(s_tmchk="all",IF(ISERROR(MATCH(B3348,s_teams,0)),FALSE,TRUE)),OR(s_minsal="",s_minsal&lt;=D3348),OR(s_maxsal="",s_maxsal&gt;=D3348),OR(s_minyr="",s_minyr&lt;=A3348),OR(s_maxyr="",s_maxyr&gt;=A3348),OR(s_player="",s_player=C3348)),MAX(F$1:F3347)+1,0)</f>
        <v>0</v>
      </c>
    </row>
    <row r="3349" spans="1:6">
      <c r="A3349" s="20">
        <v>2011</v>
      </c>
      <c r="B3349" s="15" t="s">
        <v>57</v>
      </c>
      <c r="C3349" s="15" t="s">
        <v>3982</v>
      </c>
      <c r="D3349" s="24">
        <v>886000</v>
      </c>
      <c r="E3349" t="str">
        <f>IF(D3349&lt;VLOOKUP(A3349,Min!A:B,2,FALSE),"Y","")</f>
        <v/>
      </c>
      <c r="F3349">
        <f>IF(AND(OR(s_tmchk="all",IF(ISERROR(MATCH(B3349,s_teams,0)),FALSE,TRUE)),OR(s_minsal="",s_minsal&lt;=D3349),OR(s_maxsal="",s_maxsal&gt;=D3349),OR(s_minyr="",s_minyr&lt;=A3349),OR(s_maxyr="",s_maxyr&gt;=A3349),OR(s_player="",s_player=C3349)),MAX(F$1:F3348)+1,0)</f>
        <v>0</v>
      </c>
    </row>
    <row r="3350" spans="1:6">
      <c r="A3350" s="20">
        <v>2011</v>
      </c>
      <c r="B3350" s="15" t="s">
        <v>57</v>
      </c>
      <c r="C3350" s="15" t="s">
        <v>5251</v>
      </c>
      <c r="D3350" s="24">
        <v>524964</v>
      </c>
      <c r="E3350" t="str">
        <f>IF(D3350&lt;VLOOKUP(A3350,Min!A:B,2,FALSE),"Y","")</f>
        <v/>
      </c>
      <c r="F3350">
        <f>IF(AND(OR(s_tmchk="all",IF(ISERROR(MATCH(B3350,s_teams,0)),FALSE,TRUE)),OR(s_minsal="",s_minsal&lt;=D3350),OR(s_maxsal="",s_maxsal&gt;=D3350),OR(s_minyr="",s_minyr&lt;=A3350),OR(s_maxyr="",s_maxyr&gt;=A3350),OR(s_player="",s_player=C3350)),MAX(F$1:F3349)+1,0)</f>
        <v>0</v>
      </c>
    </row>
    <row r="3351" spans="1:6">
      <c r="A3351" s="20">
        <v>2011</v>
      </c>
      <c r="B3351" s="15" t="s">
        <v>57</v>
      </c>
      <c r="C3351" s="15" t="s">
        <v>1212</v>
      </c>
      <c r="D3351" s="24">
        <v>473604</v>
      </c>
      <c r="E3351" t="str">
        <f>IF(D3351&lt;VLOOKUP(A3351,Min!A:B,2,FALSE),"Y","")</f>
        <v/>
      </c>
      <c r="F3351">
        <f>IF(AND(OR(s_tmchk="all",IF(ISERROR(MATCH(B3351,s_teams,0)),FALSE,TRUE)),OR(s_minsal="",s_minsal&lt;=D3351),OR(s_maxsal="",s_maxsal&gt;=D3351),OR(s_minyr="",s_minyr&lt;=A3351),OR(s_maxyr="",s_maxyr&gt;=A3351),OR(s_player="",s_player=C3351)),MAX(F$1:F3350)+1,0)</f>
        <v>0</v>
      </c>
    </row>
    <row r="3352" spans="1:6">
      <c r="A3352" s="20">
        <v>2011</v>
      </c>
      <c r="B3352" s="15" t="s">
        <v>57</v>
      </c>
      <c r="C3352" s="15" t="s">
        <v>5873</v>
      </c>
      <c r="D3352" s="24">
        <v>274756</v>
      </c>
      <c r="E3352" t="str">
        <f>IF(D3352&lt;VLOOKUP(A3352,Min!A:B,2,FALSE),"Y","")</f>
        <v>Y</v>
      </c>
      <c r="F3352">
        <f>IF(AND(OR(s_tmchk="all",IF(ISERROR(MATCH(B3352,s_teams,0)),FALSE,TRUE)),OR(s_minsal="",s_minsal&lt;=D3352),OR(s_maxsal="",s_maxsal&gt;=D3352),OR(s_minyr="",s_minyr&lt;=A3352),OR(s_maxyr="",s_maxyr&gt;=A3352),OR(s_player="",s_player=C3352)),MAX(F$1:F3351)+1,0)</f>
        <v>0</v>
      </c>
    </row>
    <row r="3353" spans="1:6">
      <c r="A3353" s="20">
        <v>2011</v>
      </c>
      <c r="B3353" s="15" t="s">
        <v>57</v>
      </c>
      <c r="C3353" s="15" t="s">
        <v>4513</v>
      </c>
      <c r="D3353" s="24">
        <v>203057</v>
      </c>
      <c r="E3353" t="str">
        <f>IF(D3353&lt;VLOOKUP(A3353,Min!A:B,2,FALSE),"Y","")</f>
        <v>Y</v>
      </c>
      <c r="F3353">
        <f>IF(AND(OR(s_tmchk="all",IF(ISERROR(MATCH(B3353,s_teams,0)),FALSE,TRUE)),OR(s_minsal="",s_minsal&lt;=D3353),OR(s_maxsal="",s_maxsal&gt;=D3353),OR(s_minyr="",s_minyr&lt;=A3353),OR(s_maxyr="",s_maxyr&gt;=A3353),OR(s_player="",s_player=C3353)),MAX(F$1:F3352)+1,0)</f>
        <v>0</v>
      </c>
    </row>
    <row r="3354" spans="1:6">
      <c r="A3354" s="20">
        <v>2011</v>
      </c>
      <c r="B3354" s="15" t="s">
        <v>59</v>
      </c>
      <c r="C3354" s="15" t="s">
        <v>857</v>
      </c>
      <c r="D3354" s="24">
        <v>14500000</v>
      </c>
      <c r="E3354" t="str">
        <f>IF(D3354&lt;VLOOKUP(A3354,Min!A:B,2,FALSE),"Y","")</f>
        <v/>
      </c>
      <c r="F3354">
        <f>IF(AND(OR(s_tmchk="all",IF(ISERROR(MATCH(B3354,s_teams,0)),FALSE,TRUE)),OR(s_minsal="",s_minsal&lt;=D3354),OR(s_maxsal="",s_maxsal&gt;=D3354),OR(s_minyr="",s_minyr&lt;=A3354),OR(s_maxyr="",s_maxyr&gt;=A3354),OR(s_player="",s_player=C3354)),MAX(F$1:F3353)+1,0)</f>
        <v>0</v>
      </c>
    </row>
    <row r="3355" spans="1:6">
      <c r="A3355" s="20">
        <v>2011</v>
      </c>
      <c r="B3355" s="15" t="s">
        <v>59</v>
      </c>
      <c r="C3355" s="15" t="s">
        <v>347</v>
      </c>
      <c r="D3355" s="24">
        <v>14500000</v>
      </c>
      <c r="E3355" t="str">
        <f>IF(D3355&lt;VLOOKUP(A3355,Min!A:B,2,FALSE),"Y","")</f>
        <v/>
      </c>
      <c r="F3355">
        <f>IF(AND(OR(s_tmchk="all",IF(ISERROR(MATCH(B3355,s_teams,0)),FALSE,TRUE)),OR(s_minsal="",s_minsal&lt;=D3355),OR(s_maxsal="",s_maxsal&gt;=D3355),OR(s_minyr="",s_minyr&lt;=A3355),OR(s_maxyr="",s_maxyr&gt;=A3355),OR(s_player="",s_player=C3355)),MAX(F$1:F3354)+1,0)</f>
        <v>0</v>
      </c>
    </row>
    <row r="3356" spans="1:6">
      <c r="A3356" s="20">
        <v>2011</v>
      </c>
      <c r="B3356" s="15" t="s">
        <v>59</v>
      </c>
      <c r="C3356" s="15" t="s">
        <v>779</v>
      </c>
      <c r="D3356" s="24">
        <v>14200000</v>
      </c>
      <c r="E3356" t="str">
        <f>IF(D3356&lt;VLOOKUP(A3356,Min!A:B,2,FALSE),"Y","")</f>
        <v/>
      </c>
      <c r="F3356">
        <f>IF(AND(OR(s_tmchk="all",IF(ISERROR(MATCH(B3356,s_teams,0)),FALSE,TRUE)),OR(s_minsal="",s_minsal&lt;=D3356),OR(s_maxsal="",s_maxsal&gt;=D3356),OR(s_minyr="",s_minyr&lt;=A3356),OR(s_maxyr="",s_maxyr&gt;=A3356),OR(s_player="",s_player=C3356)),MAX(F$1:F3355)+1,0)</f>
        <v>0</v>
      </c>
    </row>
    <row r="3357" spans="1:6">
      <c r="A3357" s="20">
        <v>2011</v>
      </c>
      <c r="B3357" s="15" t="s">
        <v>59</v>
      </c>
      <c r="C3357" s="15" t="s">
        <v>475</v>
      </c>
      <c r="D3357" s="24">
        <v>5000000</v>
      </c>
      <c r="E3357" t="str">
        <f>IF(D3357&lt;VLOOKUP(A3357,Min!A:B,2,FALSE),"Y","")</f>
        <v/>
      </c>
      <c r="F3357">
        <f>IF(AND(OR(s_tmchk="all",IF(ISERROR(MATCH(B3357,s_teams,0)),FALSE,TRUE)),OR(s_minsal="",s_minsal&lt;=D3357),OR(s_maxsal="",s_maxsal&gt;=D3357),OR(s_minyr="",s_minyr&lt;=A3357),OR(s_maxyr="",s_maxyr&gt;=A3357),OR(s_player="",s_player=C3357)),MAX(F$1:F3356)+1,0)</f>
        <v>0</v>
      </c>
    </row>
    <row r="3358" spans="1:6">
      <c r="A3358" s="20">
        <v>2011</v>
      </c>
      <c r="B3358" s="15" t="s">
        <v>59</v>
      </c>
      <c r="C3358" s="15" t="s">
        <v>870</v>
      </c>
      <c r="D3358" s="24">
        <v>3500000</v>
      </c>
      <c r="E3358" t="str">
        <f>IF(D3358&lt;VLOOKUP(A3358,Min!A:B,2,FALSE),"Y","")</f>
        <v/>
      </c>
      <c r="F3358">
        <f>IF(AND(OR(s_tmchk="all",IF(ISERROR(MATCH(B3358,s_teams,0)),FALSE,TRUE)),OR(s_minsal="",s_minsal&lt;=D3358),OR(s_maxsal="",s_maxsal&gt;=D3358),OR(s_minyr="",s_minyr&lt;=A3358),OR(s_maxyr="",s_maxyr&gt;=A3358),OR(s_player="",s_player=C3358)),MAX(F$1:F3357)+1,0)</f>
        <v>0</v>
      </c>
    </row>
    <row r="3359" spans="1:6">
      <c r="A3359" s="20">
        <v>2011</v>
      </c>
      <c r="B3359" s="15" t="s">
        <v>59</v>
      </c>
      <c r="C3359" s="15" t="s">
        <v>528</v>
      </c>
      <c r="D3359" s="24">
        <v>3300000</v>
      </c>
      <c r="E3359" t="str">
        <f>IF(D3359&lt;VLOOKUP(A3359,Min!A:B,2,FALSE),"Y","")</f>
        <v/>
      </c>
      <c r="F3359">
        <f>IF(AND(OR(s_tmchk="all",IF(ISERROR(MATCH(B3359,s_teams,0)),FALSE,TRUE)),OR(s_minsal="",s_minsal&lt;=D3359),OR(s_maxsal="",s_maxsal&gt;=D3359),OR(s_minyr="",s_minyr&lt;=A3359),OR(s_maxyr="",s_maxyr&gt;=A3359),OR(s_player="",s_player=C3359)),MAX(F$1:F3358)+1,0)</f>
        <v>0</v>
      </c>
    </row>
    <row r="3360" spans="1:6">
      <c r="A3360" s="20">
        <v>2011</v>
      </c>
      <c r="B3360" s="15" t="s">
        <v>59</v>
      </c>
      <c r="C3360" s="15" t="s">
        <v>5026</v>
      </c>
      <c r="D3360" s="24">
        <v>1352181</v>
      </c>
      <c r="E3360" t="str">
        <f>IF(D3360&lt;VLOOKUP(A3360,Min!A:B,2,FALSE),"Y","")</f>
        <v/>
      </c>
      <c r="F3360">
        <f>IF(AND(OR(s_tmchk="all",IF(ISERROR(MATCH(B3360,s_teams,0)),FALSE,TRUE)),OR(s_minsal="",s_minsal&lt;=D3360),OR(s_maxsal="",s_maxsal&gt;=D3360),OR(s_minyr="",s_minyr&lt;=A3360),OR(s_maxyr="",s_maxyr&gt;=A3360),OR(s_player="",s_player=C3360)),MAX(F$1:F3359)+1,0)</f>
        <v>0</v>
      </c>
    </row>
    <row r="3361" spans="1:6">
      <c r="A3361" s="20">
        <v>2011</v>
      </c>
      <c r="B3361" s="15" t="s">
        <v>59</v>
      </c>
      <c r="C3361" s="15" t="s">
        <v>5388</v>
      </c>
      <c r="D3361" s="24">
        <v>1352181</v>
      </c>
      <c r="E3361" t="str">
        <f>IF(D3361&lt;VLOOKUP(A3361,Min!A:B,2,FALSE),"Y","")</f>
        <v/>
      </c>
      <c r="F3361">
        <f>IF(AND(OR(s_tmchk="all",IF(ISERROR(MATCH(B3361,s_teams,0)),FALSE,TRUE)),OR(s_minsal="",s_minsal&lt;=D3361),OR(s_maxsal="",s_maxsal&gt;=D3361),OR(s_minyr="",s_minyr&lt;=A3361),OR(s_maxyr="",s_maxyr&gt;=A3361),OR(s_player="",s_player=C3361)),MAX(F$1:F3360)+1,0)</f>
        <v>0</v>
      </c>
    </row>
    <row r="3362" spans="1:6">
      <c r="A3362" s="20">
        <v>2011</v>
      </c>
      <c r="B3362" s="15" t="s">
        <v>59</v>
      </c>
      <c r="C3362" s="15" t="s">
        <v>6210</v>
      </c>
      <c r="D3362" s="24">
        <v>1352181</v>
      </c>
      <c r="E3362" t="str">
        <f>IF(D3362&lt;VLOOKUP(A3362,Min!A:B,2,FALSE),"Y","")</f>
        <v/>
      </c>
      <c r="F3362">
        <f>IF(AND(OR(s_tmchk="all",IF(ISERROR(MATCH(B3362,s_teams,0)),FALSE,TRUE)),OR(s_minsal="",s_minsal&lt;=D3362),OR(s_maxsal="",s_maxsal&gt;=D3362),OR(s_minyr="",s_minyr&lt;=A3362),OR(s_maxyr="",s_maxyr&gt;=A3362),OR(s_player="",s_player=C3362)),MAX(F$1:F3361)+1,0)</f>
        <v>0</v>
      </c>
    </row>
    <row r="3363" spans="1:6">
      <c r="A3363" s="20">
        <v>2011</v>
      </c>
      <c r="B3363" s="15" t="s">
        <v>59</v>
      </c>
      <c r="C3363" s="15" t="s">
        <v>5206</v>
      </c>
      <c r="D3363" s="24">
        <v>1229255</v>
      </c>
      <c r="E3363" t="str">
        <f>IF(D3363&lt;VLOOKUP(A3363,Min!A:B,2,FALSE),"Y","")</f>
        <v/>
      </c>
      <c r="F3363">
        <f>IF(AND(OR(s_tmchk="all",IF(ISERROR(MATCH(B3363,s_teams,0)),FALSE,TRUE)),OR(s_minsal="",s_minsal&lt;=D3363),OR(s_maxsal="",s_maxsal&gt;=D3363),OR(s_minyr="",s_minyr&lt;=A3363),OR(s_maxyr="",s_maxyr&gt;=A3363),OR(s_player="",s_player=C3363)),MAX(F$1:F3362)+1,0)</f>
        <v>0</v>
      </c>
    </row>
    <row r="3364" spans="1:6">
      <c r="A3364" s="20">
        <v>2011</v>
      </c>
      <c r="B3364" s="15" t="s">
        <v>59</v>
      </c>
      <c r="C3364" s="15" t="s">
        <v>4738</v>
      </c>
      <c r="D3364" s="24">
        <v>1223166</v>
      </c>
      <c r="E3364" t="str">
        <f>IF(D3364&lt;VLOOKUP(A3364,Min!A:B,2,FALSE),"Y","")</f>
        <v/>
      </c>
      <c r="F3364">
        <f>IF(AND(OR(s_tmchk="all",IF(ISERROR(MATCH(B3364,s_teams,0)),FALSE,TRUE)),OR(s_minsal="",s_minsal&lt;=D3364),OR(s_maxsal="",s_maxsal&gt;=D3364),OR(s_minyr="",s_minyr&lt;=A3364),OR(s_maxyr="",s_maxyr&gt;=A3364),OR(s_player="",s_player=C3364)),MAX(F$1:F3363)+1,0)</f>
        <v>0</v>
      </c>
    </row>
    <row r="3365" spans="1:6">
      <c r="A3365" s="20">
        <v>2011</v>
      </c>
      <c r="B3365" s="15" t="s">
        <v>59</v>
      </c>
      <c r="C3365" s="15" t="s">
        <v>4541</v>
      </c>
      <c r="D3365" s="24">
        <v>1129469</v>
      </c>
      <c r="E3365" t="str">
        <f>IF(D3365&lt;VLOOKUP(A3365,Min!A:B,2,FALSE),"Y","")</f>
        <v/>
      </c>
      <c r="F3365">
        <f>IF(AND(OR(s_tmchk="all",IF(ISERROR(MATCH(B3365,s_teams,0)),FALSE,TRUE)),OR(s_minsal="",s_minsal&lt;=D3365),OR(s_maxsal="",s_maxsal&gt;=D3365),OR(s_minyr="",s_minyr&lt;=A3365),OR(s_maxyr="",s_maxyr&gt;=A3365),OR(s_player="",s_player=C3365)),MAX(F$1:F3364)+1,0)</f>
        <v>0</v>
      </c>
    </row>
    <row r="3366" spans="1:6">
      <c r="A3366" s="20">
        <v>2011</v>
      </c>
      <c r="B3366" s="15" t="s">
        <v>59</v>
      </c>
      <c r="C3366" s="15" t="s">
        <v>373</v>
      </c>
      <c r="D3366" s="24">
        <v>1069509</v>
      </c>
      <c r="E3366" t="str">
        <f>IF(D3366&lt;VLOOKUP(A3366,Min!A:B,2,FALSE),"Y","")</f>
        <v/>
      </c>
      <c r="F3366">
        <f>IF(AND(OR(s_tmchk="all",IF(ISERROR(MATCH(B3366,s_teams,0)),FALSE,TRUE)),OR(s_minsal="",s_minsal&lt;=D3366),OR(s_maxsal="",s_maxsal&gt;=D3366),OR(s_minyr="",s_minyr&lt;=A3366),OR(s_maxyr="",s_maxyr&gt;=A3366),OR(s_player="",s_player=C3366)),MAX(F$1:F3365)+1,0)</f>
        <v>0</v>
      </c>
    </row>
    <row r="3367" spans="1:6">
      <c r="A3367" s="20">
        <v>2011</v>
      </c>
      <c r="B3367" s="15" t="s">
        <v>59</v>
      </c>
      <c r="C3367" s="15" t="s">
        <v>809</v>
      </c>
      <c r="D3367" s="24">
        <v>854389</v>
      </c>
      <c r="E3367" t="str">
        <f>IF(D3367&lt;VLOOKUP(A3367,Min!A:B,2,FALSE),"Y","")</f>
        <v/>
      </c>
      <c r="F3367">
        <f>IF(AND(OR(s_tmchk="all",IF(ISERROR(MATCH(B3367,s_teams,0)),FALSE,TRUE)),OR(s_minsal="",s_minsal&lt;=D3367),OR(s_maxsal="",s_maxsal&gt;=D3367),OR(s_minyr="",s_minyr&lt;=A3367),OR(s_maxyr="",s_maxyr&gt;=A3367),OR(s_player="",s_player=C3367)),MAX(F$1:F3366)+1,0)</f>
        <v>0</v>
      </c>
    </row>
    <row r="3368" spans="1:6">
      <c r="A3368" s="20">
        <v>2011</v>
      </c>
      <c r="B3368" s="15" t="s">
        <v>59</v>
      </c>
      <c r="C3368" s="15" t="s">
        <v>4847</v>
      </c>
      <c r="D3368" s="24">
        <v>473604</v>
      </c>
      <c r="E3368" t="str">
        <f>IF(D3368&lt;VLOOKUP(A3368,Min!A:B,2,FALSE),"Y","")</f>
        <v/>
      </c>
      <c r="F3368">
        <f>IF(AND(OR(s_tmchk="all",IF(ISERROR(MATCH(B3368,s_teams,0)),FALSE,TRUE)),OR(s_minsal="",s_minsal&lt;=D3368),OR(s_maxsal="",s_maxsal&gt;=D3368),OR(s_minyr="",s_minyr&lt;=A3368),OR(s_maxyr="",s_maxyr&gt;=A3368),OR(s_player="",s_player=C3368)),MAX(F$1:F3367)+1,0)</f>
        <v>0</v>
      </c>
    </row>
    <row r="3369" spans="1:6">
      <c r="A3369" s="20">
        <v>2011</v>
      </c>
      <c r="B3369" s="15" t="s">
        <v>59</v>
      </c>
      <c r="C3369" s="15" t="s">
        <v>2641</v>
      </c>
      <c r="D3369" s="24">
        <v>473604</v>
      </c>
      <c r="E3369" t="str">
        <f>IF(D3369&lt;VLOOKUP(A3369,Min!A:B,2,FALSE),"Y","")</f>
        <v/>
      </c>
      <c r="F3369">
        <f>IF(AND(OR(s_tmchk="all",IF(ISERROR(MATCH(B3369,s_teams,0)),FALSE,TRUE)),OR(s_minsal="",s_minsal&lt;=D3369),OR(s_maxsal="",s_maxsal&gt;=D3369),OR(s_minyr="",s_minyr&lt;=A3369),OR(s_maxyr="",s_maxyr&gt;=A3369),OR(s_player="",s_player=C3369)),MAX(F$1:F3368)+1,0)</f>
        <v>0</v>
      </c>
    </row>
    <row r="3370" spans="1:6">
      <c r="A3370" s="20">
        <v>2011</v>
      </c>
      <c r="B3370" s="15" t="s">
        <v>59</v>
      </c>
      <c r="C3370" s="15" t="s">
        <v>617</v>
      </c>
      <c r="D3370" s="24">
        <v>473604</v>
      </c>
      <c r="E3370" t="str">
        <f>IF(D3370&lt;VLOOKUP(A3370,Min!A:B,2,FALSE),"Y","")</f>
        <v/>
      </c>
      <c r="F3370">
        <f>IF(AND(OR(s_tmchk="all",IF(ISERROR(MATCH(B3370,s_teams,0)),FALSE,TRUE)),OR(s_minsal="",s_minsal&lt;=D3370),OR(s_maxsal="",s_maxsal&gt;=D3370),OR(s_minyr="",s_minyr&lt;=A3370),OR(s_maxyr="",s_maxyr&gt;=A3370),OR(s_player="",s_player=C3370)),MAX(F$1:F3369)+1,0)</f>
        <v>0</v>
      </c>
    </row>
    <row r="3371" spans="1:6">
      <c r="A3371" s="20">
        <v>2011</v>
      </c>
      <c r="B3371" s="15" t="s">
        <v>59</v>
      </c>
      <c r="C3371" s="15" t="s">
        <v>3691</v>
      </c>
      <c r="D3371" s="24">
        <v>222712</v>
      </c>
      <c r="E3371" t="str">
        <f>IF(D3371&lt;VLOOKUP(A3371,Min!A:B,2,FALSE),"Y","")</f>
        <v>Y</v>
      </c>
      <c r="F3371">
        <f>IF(AND(OR(s_tmchk="all",IF(ISERROR(MATCH(B3371,s_teams,0)),FALSE,TRUE)),OR(s_minsal="",s_minsal&lt;=D3371),OR(s_maxsal="",s_maxsal&gt;=D3371),OR(s_minyr="",s_minyr&lt;=A3371),OR(s_maxyr="",s_maxyr&gt;=A3371),OR(s_player="",s_player=C3371)),MAX(F$1:F3370)+1,0)</f>
        <v>0</v>
      </c>
    </row>
    <row r="3372" spans="1:6">
      <c r="A3372" s="20">
        <v>2011</v>
      </c>
      <c r="B3372" s="15" t="s">
        <v>61</v>
      </c>
      <c r="C3372" s="15" t="s">
        <v>5654</v>
      </c>
      <c r="D3372" s="24">
        <v>18300000</v>
      </c>
      <c r="E3372" t="str">
        <f>IF(D3372&lt;VLOOKUP(A3372,Min!A:B,2,FALSE),"Y","")</f>
        <v/>
      </c>
      <c r="F3372">
        <f>IF(AND(OR(s_tmchk="all",IF(ISERROR(MATCH(B3372,s_teams,0)),FALSE,TRUE)),OR(s_minsal="",s_minsal&lt;=D3372),OR(s_maxsal="",s_maxsal&gt;=D3372),OR(s_minyr="",s_minyr&lt;=A3372),OR(s_maxyr="",s_maxyr&gt;=A3372),OR(s_player="",s_player=C3372)),MAX(F$1:F3371)+1,0)</f>
        <v>0</v>
      </c>
    </row>
    <row r="3373" spans="1:6">
      <c r="A3373" s="20">
        <v>2011</v>
      </c>
      <c r="B3373" s="15" t="s">
        <v>61</v>
      </c>
      <c r="C3373" s="15" t="s">
        <v>564</v>
      </c>
      <c r="D3373" s="24">
        <v>11000000</v>
      </c>
      <c r="E3373" t="str">
        <f>IF(D3373&lt;VLOOKUP(A3373,Min!A:B,2,FALSE),"Y","")</f>
        <v/>
      </c>
      <c r="F3373">
        <f>IF(AND(OR(s_tmchk="all",IF(ISERROR(MATCH(B3373,s_teams,0)),FALSE,TRUE)),OR(s_minsal="",s_minsal&lt;=D3373),OR(s_maxsal="",s_maxsal&gt;=D3373),OR(s_minyr="",s_minyr&lt;=A3373),OR(s_maxyr="",s_maxyr&gt;=A3373),OR(s_player="",s_player=C3373)),MAX(F$1:F3372)+1,0)</f>
        <v>0</v>
      </c>
    </row>
    <row r="3374" spans="1:6">
      <c r="A3374" s="20">
        <v>2011</v>
      </c>
      <c r="B3374" s="15" t="s">
        <v>61</v>
      </c>
      <c r="C3374" s="15" t="s">
        <v>3880</v>
      </c>
      <c r="D3374" s="24">
        <v>9600000</v>
      </c>
      <c r="E3374" t="str">
        <f>IF(D3374&lt;VLOOKUP(A3374,Min!A:B,2,FALSE),"Y","")</f>
        <v/>
      </c>
      <c r="F3374">
        <f>IF(AND(OR(s_tmchk="all",IF(ISERROR(MATCH(B3374,s_teams,0)),FALSE,TRUE)),OR(s_minsal="",s_minsal&lt;=D3374),OR(s_maxsal="",s_maxsal&gt;=D3374),OR(s_minyr="",s_minyr&lt;=A3374),OR(s_maxyr="",s_maxyr&gt;=A3374),OR(s_player="",s_player=C3374)),MAX(F$1:F3373)+1,0)</f>
        <v>0</v>
      </c>
    </row>
    <row r="3375" spans="1:6">
      <c r="A3375" s="20">
        <v>2011</v>
      </c>
      <c r="B3375" s="15" t="s">
        <v>61</v>
      </c>
      <c r="C3375" s="15" t="s">
        <v>1578</v>
      </c>
      <c r="D3375" s="24">
        <v>8000000</v>
      </c>
      <c r="E3375" t="str">
        <f>IF(D3375&lt;VLOOKUP(A3375,Min!A:B,2,FALSE),"Y","")</f>
        <v/>
      </c>
      <c r="F3375">
        <f>IF(AND(OR(s_tmchk="all",IF(ISERROR(MATCH(B3375,s_teams,0)),FALSE,TRUE)),OR(s_minsal="",s_minsal&lt;=D3375),OR(s_maxsal="",s_maxsal&gt;=D3375),OR(s_minyr="",s_minyr&lt;=A3375),OR(s_maxyr="",s_maxyr&gt;=A3375),OR(s_player="",s_player=C3375)),MAX(F$1:F3374)+1,0)</f>
        <v>0</v>
      </c>
    </row>
    <row r="3376" spans="1:6">
      <c r="A3376" s="20">
        <v>2011</v>
      </c>
      <c r="B3376" s="15" t="s">
        <v>61</v>
      </c>
      <c r="C3376" s="15" t="s">
        <v>1539</v>
      </c>
      <c r="D3376" s="24">
        <v>5760000</v>
      </c>
      <c r="E3376" t="str">
        <f>IF(D3376&lt;VLOOKUP(A3376,Min!A:B,2,FALSE),"Y","")</f>
        <v/>
      </c>
      <c r="F3376">
        <f>IF(AND(OR(s_tmchk="all",IF(ISERROR(MATCH(B3376,s_teams,0)),FALSE,TRUE)),OR(s_minsal="",s_minsal&lt;=D3376),OR(s_maxsal="",s_maxsal&gt;=D3376),OR(s_minyr="",s_minyr&lt;=A3376),OR(s_maxyr="",s_maxyr&gt;=A3376),OR(s_player="",s_player=C3376)),MAX(F$1:F3375)+1,0)</f>
        <v>0</v>
      </c>
    </row>
    <row r="3377" spans="1:6">
      <c r="A3377" s="20">
        <v>2011</v>
      </c>
      <c r="B3377" s="15" t="s">
        <v>61</v>
      </c>
      <c r="C3377" s="15" t="s">
        <v>1931</v>
      </c>
      <c r="D3377" s="24">
        <v>3500000</v>
      </c>
      <c r="E3377" t="str">
        <f>IF(D3377&lt;VLOOKUP(A3377,Min!A:B,2,FALSE),"Y","")</f>
        <v/>
      </c>
      <c r="F3377">
        <f>IF(AND(OR(s_tmchk="all",IF(ISERROR(MATCH(B3377,s_teams,0)),FALSE,TRUE)),OR(s_minsal="",s_minsal&lt;=D3377),OR(s_maxsal="",s_maxsal&gt;=D3377),OR(s_minyr="",s_minyr&lt;=A3377),OR(s_maxyr="",s_maxyr&gt;=A3377),OR(s_player="",s_player=C3377)),MAX(F$1:F3376)+1,0)</f>
        <v>0</v>
      </c>
    </row>
    <row r="3378" spans="1:6">
      <c r="A3378" s="20">
        <v>2011</v>
      </c>
      <c r="B3378" s="15" t="s">
        <v>61</v>
      </c>
      <c r="C3378" s="15" t="s">
        <v>1137</v>
      </c>
      <c r="D3378" s="24">
        <v>2331120</v>
      </c>
      <c r="E3378" t="str">
        <f>IF(D3378&lt;VLOOKUP(A3378,Min!A:B,2,FALSE),"Y","")</f>
        <v/>
      </c>
      <c r="F3378">
        <f>IF(AND(OR(s_tmchk="all",IF(ISERROR(MATCH(B3378,s_teams,0)),FALSE,TRUE)),OR(s_minsal="",s_minsal&lt;=D3378),OR(s_maxsal="",s_maxsal&gt;=D3378),OR(s_minyr="",s_minyr&lt;=A3378),OR(s_maxyr="",s_maxyr&gt;=A3378),OR(s_player="",s_player=C3378)),MAX(F$1:F3377)+1,0)</f>
        <v>0</v>
      </c>
    </row>
    <row r="3379" spans="1:6">
      <c r="A3379" s="20">
        <v>2011</v>
      </c>
      <c r="B3379" s="15" t="s">
        <v>61</v>
      </c>
      <c r="C3379" s="15" t="s">
        <v>1141</v>
      </c>
      <c r="D3379" s="24">
        <v>2320500</v>
      </c>
      <c r="E3379" t="str">
        <f>IF(D3379&lt;VLOOKUP(A3379,Min!A:B,2,FALSE),"Y","")</f>
        <v/>
      </c>
      <c r="F3379">
        <f>IF(AND(OR(s_tmchk="all",IF(ISERROR(MATCH(B3379,s_teams,0)),FALSE,TRUE)),OR(s_minsal="",s_minsal&lt;=D3379),OR(s_maxsal="",s_maxsal&gt;=D3379),OR(s_minyr="",s_minyr&lt;=A3379),OR(s_maxyr="",s_maxyr&gt;=A3379),OR(s_player="",s_player=C3379)),MAX(F$1:F3378)+1,0)</f>
        <v>0</v>
      </c>
    </row>
    <row r="3380" spans="1:6">
      <c r="A3380" s="20">
        <v>2011</v>
      </c>
      <c r="B3380" s="15" t="s">
        <v>61</v>
      </c>
      <c r="C3380" s="15" t="s">
        <v>3653</v>
      </c>
      <c r="D3380" s="24">
        <v>2000000</v>
      </c>
      <c r="E3380" t="str">
        <f>IF(D3380&lt;VLOOKUP(A3380,Min!A:B,2,FALSE),"Y","")</f>
        <v/>
      </c>
      <c r="F3380">
        <f>IF(AND(OR(s_tmchk="all",IF(ISERROR(MATCH(B3380,s_teams,0)),FALSE,TRUE)),OR(s_minsal="",s_minsal&lt;=D3380),OR(s_maxsal="",s_maxsal&gt;=D3380),OR(s_minyr="",s_minyr&lt;=A3380),OR(s_maxyr="",s_maxyr&gt;=A3380),OR(s_player="",s_player=C3380)),MAX(F$1:F3379)+1,0)</f>
        <v>0</v>
      </c>
    </row>
    <row r="3381" spans="1:6">
      <c r="A3381" s="20">
        <v>2011</v>
      </c>
      <c r="B3381" s="15" t="s">
        <v>61</v>
      </c>
      <c r="C3381" s="15" t="s">
        <v>906</v>
      </c>
      <c r="D3381" s="24">
        <v>1731960</v>
      </c>
      <c r="E3381" t="str">
        <f>IF(D3381&lt;VLOOKUP(A3381,Min!A:B,2,FALSE),"Y","")</f>
        <v/>
      </c>
      <c r="F3381">
        <f>IF(AND(OR(s_tmchk="all",IF(ISERROR(MATCH(B3381,s_teams,0)),FALSE,TRUE)),OR(s_minsal="",s_minsal&lt;=D3381),OR(s_maxsal="",s_maxsal&gt;=D3381),OR(s_minyr="",s_minyr&lt;=A3381),OR(s_maxyr="",s_maxyr&gt;=A3381),OR(s_player="",s_player=C3381)),MAX(F$1:F3380)+1,0)</f>
        <v>0</v>
      </c>
    </row>
    <row r="3382" spans="1:6">
      <c r="A3382" s="20">
        <v>2011</v>
      </c>
      <c r="B3382" s="15" t="s">
        <v>61</v>
      </c>
      <c r="C3382" s="15" t="s">
        <v>5012</v>
      </c>
      <c r="D3382" s="24">
        <v>1352181</v>
      </c>
      <c r="E3382" t="str">
        <f>IF(D3382&lt;VLOOKUP(A3382,Min!A:B,2,FALSE),"Y","")</f>
        <v/>
      </c>
      <c r="F3382">
        <f>IF(AND(OR(s_tmchk="all",IF(ISERROR(MATCH(B3382,s_teams,0)),FALSE,TRUE)),OR(s_minsal="",s_minsal&lt;=D3382),OR(s_maxsal="",s_maxsal&gt;=D3382),OR(s_minyr="",s_minyr&lt;=A3382),OR(s_maxyr="",s_maxyr&gt;=A3382),OR(s_player="",s_player=C3382)),MAX(F$1:F3381)+1,0)</f>
        <v>0</v>
      </c>
    </row>
    <row r="3383" spans="1:6">
      <c r="A3383" s="20">
        <v>2011</v>
      </c>
      <c r="B3383" s="15" t="s">
        <v>61</v>
      </c>
      <c r="C3383" s="15" t="s">
        <v>3946</v>
      </c>
      <c r="D3383" s="24">
        <v>1000000</v>
      </c>
      <c r="E3383" t="str">
        <f>IF(D3383&lt;VLOOKUP(A3383,Min!A:B,2,FALSE),"Y","")</f>
        <v/>
      </c>
      <c r="F3383">
        <f>IF(AND(OR(s_tmchk="all",IF(ISERROR(MATCH(B3383,s_teams,0)),FALSE,TRUE)),OR(s_minsal="",s_minsal&lt;=D3383),OR(s_maxsal="",s_maxsal&gt;=D3383),OR(s_minyr="",s_minyr&lt;=A3383),OR(s_maxyr="",s_maxyr&gt;=A3383),OR(s_player="",s_player=C3383)),MAX(F$1:F3382)+1,0)</f>
        <v>0</v>
      </c>
    </row>
    <row r="3384" spans="1:6">
      <c r="A3384" s="20">
        <v>2011</v>
      </c>
      <c r="B3384" s="15" t="s">
        <v>61</v>
      </c>
      <c r="C3384" s="15" t="s">
        <v>1625</v>
      </c>
      <c r="D3384" s="24">
        <v>854389</v>
      </c>
      <c r="E3384" t="str">
        <f>IF(D3384&lt;VLOOKUP(A3384,Min!A:B,2,FALSE),"Y","")</f>
        <v/>
      </c>
      <c r="F3384">
        <f>IF(AND(OR(s_tmchk="all",IF(ISERROR(MATCH(B3384,s_teams,0)),FALSE,TRUE)),OR(s_minsal="",s_minsal&lt;=D3384),OR(s_maxsal="",s_maxsal&gt;=D3384),OR(s_minyr="",s_minyr&lt;=A3384),OR(s_maxyr="",s_maxyr&gt;=A3384),OR(s_player="",s_player=C3384)),MAX(F$1:F3383)+1,0)</f>
        <v>0</v>
      </c>
    </row>
    <row r="3385" spans="1:6">
      <c r="A3385" s="20">
        <v>2011</v>
      </c>
      <c r="B3385" s="15" t="s">
        <v>61</v>
      </c>
      <c r="C3385" s="15" t="s">
        <v>723</v>
      </c>
      <c r="D3385" s="24">
        <v>854389</v>
      </c>
      <c r="E3385" t="str">
        <f>IF(D3385&lt;VLOOKUP(A3385,Min!A:B,2,FALSE),"Y","")</f>
        <v/>
      </c>
      <c r="F3385">
        <f>IF(AND(OR(s_tmchk="all",IF(ISERROR(MATCH(B3385,s_teams,0)),FALSE,TRUE)),OR(s_minsal="",s_minsal&lt;=D3385),OR(s_maxsal="",s_maxsal&gt;=D3385),OR(s_minyr="",s_minyr&lt;=A3385),OR(s_maxyr="",s_maxyr&gt;=A3385),OR(s_player="",s_player=C3385)),MAX(F$1:F3384)+1,0)</f>
        <v>0</v>
      </c>
    </row>
    <row r="3386" spans="1:6">
      <c r="A3386" s="20">
        <v>2011</v>
      </c>
      <c r="B3386" s="15" t="s">
        <v>61</v>
      </c>
      <c r="C3386" s="15" t="s">
        <v>4709</v>
      </c>
      <c r="D3386" s="24">
        <v>270436</v>
      </c>
      <c r="E3386" t="str">
        <f>IF(D3386&lt;VLOOKUP(A3386,Min!A:B,2,FALSE),"Y","")</f>
        <v>Y</v>
      </c>
      <c r="F3386">
        <f>IF(AND(OR(s_tmchk="all",IF(ISERROR(MATCH(B3386,s_teams,0)),FALSE,TRUE)),OR(s_minsal="",s_minsal&lt;=D3386),OR(s_maxsal="",s_maxsal&gt;=D3386),OR(s_minyr="",s_minyr&lt;=A3386),OR(s_maxyr="",s_maxyr&gt;=A3386),OR(s_player="",s_player=C3386)),MAX(F$1:F3385)+1,0)</f>
        <v>0</v>
      </c>
    </row>
    <row r="3387" spans="1:6">
      <c r="A3387" s="20">
        <v>2011</v>
      </c>
      <c r="B3387" s="15" t="s">
        <v>61</v>
      </c>
      <c r="C3387" s="15" t="s">
        <v>4880</v>
      </c>
      <c r="D3387" s="24">
        <v>103078</v>
      </c>
      <c r="E3387" t="str">
        <f>IF(D3387&lt;VLOOKUP(A3387,Min!A:B,2,FALSE),"Y","")</f>
        <v>Y</v>
      </c>
      <c r="F3387">
        <f>IF(AND(OR(s_tmchk="all",IF(ISERROR(MATCH(B3387,s_teams,0)),FALSE,TRUE)),OR(s_minsal="",s_minsal&lt;=D3387),OR(s_maxsal="",s_maxsal&gt;=D3387),OR(s_minyr="",s_minyr&lt;=A3387),OR(s_maxyr="",s_maxyr&gt;=A3387),OR(s_player="",s_player=C3387)),MAX(F$1:F3386)+1,0)</f>
        <v>0</v>
      </c>
    </row>
    <row r="3388" spans="1:6">
      <c r="A3388" s="20">
        <v>2011</v>
      </c>
      <c r="B3388" s="15" t="s">
        <v>61</v>
      </c>
      <c r="C3388" s="15" t="s">
        <v>1548</v>
      </c>
      <c r="D3388" s="24">
        <v>98637</v>
      </c>
      <c r="E3388" t="str">
        <f>IF(D3388&lt;VLOOKUP(A3388,Min!A:B,2,FALSE),"Y","")</f>
        <v>Y</v>
      </c>
      <c r="F3388">
        <f>IF(AND(OR(s_tmchk="all",IF(ISERROR(MATCH(B3388,s_teams,0)),FALSE,TRUE)),OR(s_minsal="",s_minsal&lt;=D3388),OR(s_maxsal="",s_maxsal&gt;=D3388),OR(s_minyr="",s_minyr&lt;=A3388),OR(s_maxyr="",s_maxyr&gt;=A3388),OR(s_player="",s_player=C3388)),MAX(F$1:F3387)+1,0)</f>
        <v>0</v>
      </c>
    </row>
    <row r="3389" spans="1:6">
      <c r="A3389" s="20">
        <v>2011</v>
      </c>
      <c r="B3389" s="15" t="s">
        <v>63</v>
      </c>
      <c r="C3389" s="15" t="s">
        <v>3848</v>
      </c>
      <c r="D3389" s="24">
        <v>11530592</v>
      </c>
      <c r="E3389" t="str">
        <f>IF(D3389&lt;VLOOKUP(A3389,Min!A:B,2,FALSE),"Y","")</f>
        <v/>
      </c>
      <c r="F3389">
        <f>IF(AND(OR(s_tmchk="all",IF(ISERROR(MATCH(B3389,s_teams,0)),FALSE,TRUE)),OR(s_minsal="",s_minsal&lt;=D3389),OR(s_maxsal="",s_maxsal&gt;=D3389),OR(s_minyr="",s_minyr&lt;=A3389),OR(s_maxyr="",s_maxyr&gt;=A3389),OR(s_player="",s_player=C3389)),MAX(F$1:F3388)+1,0)</f>
        <v>0</v>
      </c>
    </row>
    <row r="3390" spans="1:6">
      <c r="A3390" s="20">
        <v>2011</v>
      </c>
      <c r="B3390" s="15" t="s">
        <v>63</v>
      </c>
      <c r="C3390" s="15" t="s">
        <v>645</v>
      </c>
      <c r="D3390" s="24">
        <v>4962240</v>
      </c>
      <c r="E3390" t="str">
        <f>IF(D3390&lt;VLOOKUP(A3390,Min!A:B,2,FALSE),"Y","")</f>
        <v/>
      </c>
      <c r="F3390">
        <f>IF(AND(OR(s_tmchk="all",IF(ISERROR(MATCH(B3390,s_teams,0)),FALSE,TRUE)),OR(s_minsal="",s_minsal&lt;=D3390),OR(s_maxsal="",s_maxsal&gt;=D3390),OR(s_minyr="",s_minyr&lt;=A3390),OR(s_maxyr="",s_maxyr&gt;=A3390),OR(s_player="",s_player=C3390)),MAX(F$1:F3389)+1,0)</f>
        <v>0</v>
      </c>
    </row>
    <row r="3391" spans="1:6">
      <c r="A3391" s="20">
        <v>2011</v>
      </c>
      <c r="B3391" s="15" t="s">
        <v>63</v>
      </c>
      <c r="C3391" s="15" t="s">
        <v>1525</v>
      </c>
      <c r="D3391" s="24">
        <v>4800000</v>
      </c>
      <c r="E3391" t="str">
        <f>IF(D3391&lt;VLOOKUP(A3391,Min!A:B,2,FALSE),"Y","")</f>
        <v/>
      </c>
      <c r="F3391">
        <f>IF(AND(OR(s_tmchk="all",IF(ISERROR(MATCH(B3391,s_teams,0)),FALSE,TRUE)),OR(s_minsal="",s_minsal&lt;=D3391),OR(s_maxsal="",s_maxsal&gt;=D3391),OR(s_minyr="",s_minyr&lt;=A3391),OR(s_maxyr="",s_maxyr&gt;=A3391),OR(s_player="",s_player=C3391)),MAX(F$1:F3390)+1,0)</f>
        <v>0</v>
      </c>
    </row>
    <row r="3392" spans="1:6">
      <c r="A3392" s="20">
        <v>2011</v>
      </c>
      <c r="B3392" s="15" t="s">
        <v>63</v>
      </c>
      <c r="C3392" s="15" t="s">
        <v>3674</v>
      </c>
      <c r="D3392" s="24">
        <v>4325000</v>
      </c>
      <c r="E3392" t="str">
        <f>IF(D3392&lt;VLOOKUP(A3392,Min!A:B,2,FALSE),"Y","")</f>
        <v/>
      </c>
      <c r="F3392">
        <f>IF(AND(OR(s_tmchk="all",IF(ISERROR(MATCH(B3392,s_teams,0)),FALSE,TRUE)),OR(s_minsal="",s_minsal&lt;=D3392),OR(s_maxsal="",s_maxsal&gt;=D3392),OR(s_minyr="",s_minyr&lt;=A3392),OR(s_maxyr="",s_maxyr&gt;=A3392),OR(s_player="",s_player=C3392)),MAX(F$1:F3391)+1,0)</f>
        <v>0</v>
      </c>
    </row>
    <row r="3393" spans="1:6">
      <c r="A3393" s="20">
        <v>2011</v>
      </c>
      <c r="B3393" s="15" t="s">
        <v>63</v>
      </c>
      <c r="C3393" s="15" t="s">
        <v>2293</v>
      </c>
      <c r="D3393" s="24">
        <v>4000000</v>
      </c>
      <c r="E3393" t="str">
        <f>IF(D3393&lt;VLOOKUP(A3393,Min!A:B,2,FALSE),"Y","")</f>
        <v/>
      </c>
      <c r="F3393">
        <f>IF(AND(OR(s_tmchk="all",IF(ISERROR(MATCH(B3393,s_teams,0)),FALSE,TRUE)),OR(s_minsal="",s_minsal&lt;=D3393),OR(s_maxsal="",s_maxsal&gt;=D3393),OR(s_minyr="",s_minyr&lt;=A3393),OR(s_maxyr="",s_maxyr&gt;=A3393),OR(s_player="",s_player=C3393)),MAX(F$1:F3392)+1,0)</f>
        <v>0</v>
      </c>
    </row>
    <row r="3394" spans="1:6">
      <c r="A3394" s="20">
        <v>2011</v>
      </c>
      <c r="B3394" s="15" t="s">
        <v>63</v>
      </c>
      <c r="C3394" s="15" t="s">
        <v>942</v>
      </c>
      <c r="D3394" s="24">
        <v>4000000</v>
      </c>
      <c r="E3394" t="str">
        <f>IF(D3394&lt;VLOOKUP(A3394,Min!A:B,2,FALSE),"Y","")</f>
        <v/>
      </c>
      <c r="F3394">
        <f>IF(AND(OR(s_tmchk="all",IF(ISERROR(MATCH(B3394,s_teams,0)),FALSE,TRUE)),OR(s_minsal="",s_minsal&lt;=D3394),OR(s_maxsal="",s_maxsal&gt;=D3394),OR(s_minyr="",s_minyr&lt;=A3394),OR(s_maxyr="",s_maxyr&gt;=A3394),OR(s_player="",s_player=C3394)),MAX(F$1:F3393)+1,0)</f>
        <v>0</v>
      </c>
    </row>
    <row r="3395" spans="1:6">
      <c r="A3395" s="20">
        <v>2011</v>
      </c>
      <c r="B3395" s="15" t="s">
        <v>63</v>
      </c>
      <c r="C3395" s="15" t="s">
        <v>731</v>
      </c>
      <c r="D3395" s="24">
        <v>3726600</v>
      </c>
      <c r="E3395" t="str">
        <f>IF(D3395&lt;VLOOKUP(A3395,Min!A:B,2,FALSE),"Y","")</f>
        <v/>
      </c>
      <c r="F3395">
        <f>IF(AND(OR(s_tmchk="all",IF(ISERROR(MATCH(B3395,s_teams,0)),FALSE,TRUE)),OR(s_minsal="",s_minsal&lt;=D3395),OR(s_maxsal="",s_maxsal&gt;=D3395),OR(s_minyr="",s_minyr&lt;=A3395),OR(s_maxyr="",s_maxyr&gt;=A3395),OR(s_player="",s_player=C3395)),MAX(F$1:F3394)+1,0)</f>
        <v>0</v>
      </c>
    </row>
    <row r="3396" spans="1:6">
      <c r="A3396" s="20">
        <v>2011</v>
      </c>
      <c r="B3396" s="15" t="s">
        <v>63</v>
      </c>
      <c r="C3396" s="15" t="s">
        <v>349</v>
      </c>
      <c r="D3396" s="24">
        <v>3638280</v>
      </c>
      <c r="E3396" t="str">
        <f>IF(D3396&lt;VLOOKUP(A3396,Min!A:B,2,FALSE),"Y","")</f>
        <v/>
      </c>
      <c r="F3396">
        <f>IF(AND(OR(s_tmchk="all",IF(ISERROR(MATCH(B3396,s_teams,0)),FALSE,TRUE)),OR(s_minsal="",s_minsal&lt;=D3396),OR(s_maxsal="",s_maxsal&gt;=D3396),OR(s_minyr="",s_minyr&lt;=A3396),OR(s_maxyr="",s_maxyr&gt;=A3396),OR(s_player="",s_player=C3396)),MAX(F$1:F3395)+1,0)</f>
        <v>0</v>
      </c>
    </row>
    <row r="3397" spans="1:6">
      <c r="A3397" s="20">
        <v>2011</v>
      </c>
      <c r="B3397" s="15" t="s">
        <v>63</v>
      </c>
      <c r="C3397" s="15" t="s">
        <v>5360</v>
      </c>
      <c r="D3397" s="24">
        <v>3192000</v>
      </c>
      <c r="E3397" t="str">
        <f>IF(D3397&lt;VLOOKUP(A3397,Min!A:B,2,FALSE),"Y","")</f>
        <v/>
      </c>
      <c r="F3397">
        <f>IF(AND(OR(s_tmchk="all",IF(ISERROR(MATCH(B3397,s_teams,0)),FALSE,TRUE)),OR(s_minsal="",s_minsal&lt;=D3397),OR(s_maxsal="",s_maxsal&gt;=D3397),OR(s_minyr="",s_minyr&lt;=A3397),OR(s_maxyr="",s_maxyr&gt;=A3397),OR(s_player="",s_player=C3397)),MAX(F$1:F3396)+1,0)</f>
        <v>0</v>
      </c>
    </row>
    <row r="3398" spans="1:6">
      <c r="A3398" s="20">
        <v>2011</v>
      </c>
      <c r="B3398" s="15" t="s">
        <v>63</v>
      </c>
      <c r="C3398" s="15" t="s">
        <v>2271</v>
      </c>
      <c r="D3398" s="24">
        <v>2700000</v>
      </c>
      <c r="E3398" t="str">
        <f>IF(D3398&lt;VLOOKUP(A3398,Min!A:B,2,FALSE),"Y","")</f>
        <v/>
      </c>
      <c r="F3398">
        <f>IF(AND(OR(s_tmchk="all",IF(ISERROR(MATCH(B3398,s_teams,0)),FALSE,TRUE)),OR(s_minsal="",s_minsal&lt;=D3398),OR(s_maxsal="",s_maxsal&gt;=D3398),OR(s_minyr="",s_minyr&lt;=A3398),OR(s_maxyr="",s_maxyr&gt;=A3398),OR(s_player="",s_player=C3398)),MAX(F$1:F3397)+1,0)</f>
        <v>0</v>
      </c>
    </row>
    <row r="3399" spans="1:6">
      <c r="A3399" s="20">
        <v>2011</v>
      </c>
      <c r="B3399" s="15" t="s">
        <v>63</v>
      </c>
      <c r="C3399" s="15" t="s">
        <v>518</v>
      </c>
      <c r="D3399" s="24">
        <v>2200000</v>
      </c>
      <c r="E3399" t="str">
        <f>IF(D3399&lt;VLOOKUP(A3399,Min!A:B,2,FALSE),"Y","")</f>
        <v/>
      </c>
      <c r="F3399">
        <f>IF(AND(OR(s_tmchk="all",IF(ISERROR(MATCH(B3399,s_teams,0)),FALSE,TRUE)),OR(s_minsal="",s_minsal&lt;=D3399),OR(s_maxsal="",s_maxsal&gt;=D3399),OR(s_minyr="",s_minyr&lt;=A3399),OR(s_maxyr="",s_maxyr&gt;=A3399),OR(s_player="",s_player=C3399)),MAX(F$1:F3398)+1,0)</f>
        <v>0</v>
      </c>
    </row>
    <row r="3400" spans="1:6">
      <c r="A3400" s="20">
        <v>2011</v>
      </c>
      <c r="B3400" s="15" t="s">
        <v>63</v>
      </c>
      <c r="C3400" s="15" t="s">
        <v>2303</v>
      </c>
      <c r="D3400" s="24">
        <v>1965720</v>
      </c>
      <c r="E3400" t="str">
        <f>IF(D3400&lt;VLOOKUP(A3400,Min!A:B,2,FALSE),"Y","")</f>
        <v/>
      </c>
      <c r="F3400">
        <f>IF(AND(OR(s_tmchk="all",IF(ISERROR(MATCH(B3400,s_teams,0)),FALSE,TRUE)),OR(s_minsal="",s_minsal&lt;=D3400),OR(s_maxsal="",s_maxsal&gt;=D3400),OR(s_minyr="",s_minyr&lt;=A3400),OR(s_maxyr="",s_maxyr&gt;=A3400),OR(s_player="",s_player=C3400)),MAX(F$1:F3399)+1,0)</f>
        <v>0</v>
      </c>
    </row>
    <row r="3401" spans="1:6">
      <c r="A3401" s="20">
        <v>2011</v>
      </c>
      <c r="B3401" s="15" t="s">
        <v>63</v>
      </c>
      <c r="C3401" s="15" t="s">
        <v>227</v>
      </c>
      <c r="D3401" s="24">
        <v>1078800</v>
      </c>
      <c r="E3401" t="str">
        <f>IF(D3401&lt;VLOOKUP(A3401,Min!A:B,2,FALSE),"Y","")</f>
        <v/>
      </c>
      <c r="F3401">
        <f>IF(AND(OR(s_tmchk="all",IF(ISERROR(MATCH(B3401,s_teams,0)),FALSE,TRUE)),OR(s_minsal="",s_minsal&lt;=D3401),OR(s_maxsal="",s_maxsal&gt;=D3401),OR(s_minyr="",s_minyr&lt;=A3401),OR(s_maxyr="",s_maxyr&gt;=A3401),OR(s_player="",s_player=C3401)),MAX(F$1:F3400)+1,0)</f>
        <v>0</v>
      </c>
    </row>
    <row r="3402" spans="1:6">
      <c r="A3402" s="20">
        <v>2011</v>
      </c>
      <c r="B3402" s="15" t="s">
        <v>63</v>
      </c>
      <c r="C3402" s="15" t="s">
        <v>3941</v>
      </c>
      <c r="D3402" s="24">
        <v>1020960</v>
      </c>
      <c r="E3402" t="str">
        <f>IF(D3402&lt;VLOOKUP(A3402,Min!A:B,2,FALSE),"Y","")</f>
        <v/>
      </c>
      <c r="F3402">
        <f>IF(AND(OR(s_tmchk="all",IF(ISERROR(MATCH(B3402,s_teams,0)),FALSE,TRUE)),OR(s_minsal="",s_minsal&lt;=D3402),OR(s_maxsal="",s_maxsal&gt;=D3402),OR(s_minyr="",s_minyr&lt;=A3402),OR(s_maxyr="",s_maxyr&gt;=A3402),OR(s_player="",s_player=C3402)),MAX(F$1:F3401)+1,0)</f>
        <v>0</v>
      </c>
    </row>
    <row r="3403" spans="1:6">
      <c r="A3403" s="20">
        <v>2011</v>
      </c>
      <c r="B3403" s="15" t="s">
        <v>63</v>
      </c>
      <c r="C3403" s="15" t="s">
        <v>6026</v>
      </c>
      <c r="D3403" s="24">
        <v>237626</v>
      </c>
      <c r="E3403" t="str">
        <f>IF(D3403&lt;VLOOKUP(A3403,Min!A:B,2,FALSE),"Y","")</f>
        <v>Y</v>
      </c>
      <c r="F3403">
        <f>IF(AND(OR(s_tmchk="all",IF(ISERROR(MATCH(B3403,s_teams,0)),FALSE,TRUE)),OR(s_minsal="",s_minsal&lt;=D3403),OR(s_maxsal="",s_maxsal&gt;=D3403),OR(s_minyr="",s_minyr&lt;=A3403),OR(s_maxyr="",s_maxyr&gt;=A3403),OR(s_player="",s_player=C3403)),MAX(F$1:F3402)+1,0)</f>
        <v>0</v>
      </c>
    </row>
    <row r="3404" spans="1:6">
      <c r="A3404" s="20">
        <v>2011</v>
      </c>
      <c r="B3404" s="15" t="s">
        <v>63</v>
      </c>
      <c r="C3404" s="15" t="s">
        <v>5627</v>
      </c>
      <c r="D3404" s="24">
        <v>83305</v>
      </c>
      <c r="E3404" t="str">
        <f>IF(D3404&lt;VLOOKUP(A3404,Min!A:B,2,FALSE),"Y","")</f>
        <v>Y</v>
      </c>
      <c r="F3404">
        <f>IF(AND(OR(s_tmchk="all",IF(ISERROR(MATCH(B3404,s_teams,0)),FALSE,TRUE)),OR(s_minsal="",s_minsal&lt;=D3404),OR(s_maxsal="",s_maxsal&gt;=D3404),OR(s_minyr="",s_minyr&lt;=A3404),OR(s_maxyr="",s_maxyr&gt;=A3404),OR(s_player="",s_player=C3404)),MAX(F$1:F3403)+1,0)</f>
        <v>0</v>
      </c>
    </row>
    <row r="3405" spans="1:6">
      <c r="A3405" s="20">
        <v>2011</v>
      </c>
      <c r="B3405" s="15" t="s">
        <v>64</v>
      </c>
      <c r="C3405" s="15" t="s">
        <v>212</v>
      </c>
      <c r="D3405" s="24">
        <v>14940152</v>
      </c>
      <c r="E3405" t="str">
        <f>IF(D3405&lt;VLOOKUP(A3405,Min!A:B,2,FALSE),"Y","")</f>
        <v/>
      </c>
      <c r="F3405">
        <f>IF(AND(OR(s_tmchk="all",IF(ISERROR(MATCH(B3405,s_teams,0)),FALSE,TRUE)),OR(s_minsal="",s_minsal&lt;=D3405),OR(s_maxsal="",s_maxsal&gt;=D3405),OR(s_minyr="",s_minyr&lt;=A3405),OR(s_maxyr="",s_maxyr&gt;=A3405),OR(s_player="",s_player=C3405)),MAX(F$1:F3404)+1,0)</f>
        <v>0</v>
      </c>
    </row>
    <row r="3406" spans="1:6">
      <c r="A3406" s="20">
        <v>2011</v>
      </c>
      <c r="B3406" s="15" t="s">
        <v>64</v>
      </c>
      <c r="C3406" s="15" t="s">
        <v>4860</v>
      </c>
      <c r="D3406" s="24">
        <v>7248325</v>
      </c>
      <c r="E3406" t="str">
        <f>IF(D3406&lt;VLOOKUP(A3406,Min!A:B,2,FALSE),"Y","")</f>
        <v/>
      </c>
      <c r="F3406">
        <f>IF(AND(OR(s_tmchk="all",IF(ISERROR(MATCH(B3406,s_teams,0)),FALSE,TRUE)),OR(s_minsal="",s_minsal&lt;=D3406),OR(s_maxsal="",s_maxsal&gt;=D3406),OR(s_minyr="",s_minyr&lt;=A3406),OR(s_maxyr="",s_maxyr&gt;=A3406),OR(s_player="",s_player=C3406)),MAX(F$1:F3405)+1,0)</f>
        <v>0</v>
      </c>
    </row>
    <row r="3407" spans="1:6">
      <c r="A3407" s="20">
        <v>2011</v>
      </c>
      <c r="B3407" s="15" t="s">
        <v>64</v>
      </c>
      <c r="C3407" s="15" t="s">
        <v>1646</v>
      </c>
      <c r="D3407" s="24">
        <v>7000000</v>
      </c>
      <c r="E3407" t="str">
        <f>IF(D3407&lt;VLOOKUP(A3407,Min!A:B,2,FALSE),"Y","")</f>
        <v/>
      </c>
      <c r="F3407">
        <f>IF(AND(OR(s_tmchk="all",IF(ISERROR(MATCH(B3407,s_teams,0)),FALSE,TRUE)),OR(s_minsal="",s_minsal&lt;=D3407),OR(s_maxsal="",s_maxsal&gt;=D3407),OR(s_minyr="",s_minyr&lt;=A3407),OR(s_maxyr="",s_maxyr&gt;=A3407),OR(s_player="",s_player=C3407)),MAX(F$1:F3406)+1,0)</f>
        <v>0</v>
      </c>
    </row>
    <row r="3408" spans="1:6">
      <c r="A3408" s="20">
        <v>2011</v>
      </c>
      <c r="B3408" s="15" t="s">
        <v>64</v>
      </c>
      <c r="C3408" s="15" t="s">
        <v>1078</v>
      </c>
      <c r="D3408" s="24">
        <v>5475113</v>
      </c>
      <c r="E3408" t="str">
        <f>IF(D3408&lt;VLOOKUP(A3408,Min!A:B,2,FALSE),"Y","")</f>
        <v/>
      </c>
      <c r="F3408">
        <f>IF(AND(OR(s_tmchk="all",IF(ISERROR(MATCH(B3408,s_teams,0)),FALSE,TRUE)),OR(s_minsal="",s_minsal&lt;=D3408),OR(s_maxsal="",s_maxsal&gt;=D3408),OR(s_minyr="",s_minyr&lt;=A3408),OR(s_maxyr="",s_maxyr&gt;=A3408),OR(s_player="",s_player=C3408)),MAX(F$1:F3407)+1,0)</f>
        <v>0</v>
      </c>
    </row>
    <row r="3409" spans="1:6">
      <c r="A3409" s="20">
        <v>2011</v>
      </c>
      <c r="B3409" s="15" t="s">
        <v>64</v>
      </c>
      <c r="C3409" s="15" t="s">
        <v>1111</v>
      </c>
      <c r="D3409" s="24">
        <v>4000000</v>
      </c>
      <c r="E3409" t="str">
        <f>IF(D3409&lt;VLOOKUP(A3409,Min!A:B,2,FALSE),"Y","")</f>
        <v/>
      </c>
      <c r="F3409">
        <f>IF(AND(OR(s_tmchk="all",IF(ISERROR(MATCH(B3409,s_teams,0)),FALSE,TRUE)),OR(s_minsal="",s_minsal&lt;=D3409),OR(s_maxsal="",s_maxsal&gt;=D3409),OR(s_minyr="",s_minyr&lt;=A3409),OR(s_maxyr="",s_maxyr&gt;=A3409),OR(s_player="",s_player=C3409)),MAX(F$1:F3408)+1,0)</f>
        <v>0</v>
      </c>
    </row>
    <row r="3410" spans="1:6">
      <c r="A3410" s="20">
        <v>2011</v>
      </c>
      <c r="B3410" s="15" t="s">
        <v>64</v>
      </c>
      <c r="C3410" s="15" t="s">
        <v>721</v>
      </c>
      <c r="D3410" s="24">
        <v>3750000</v>
      </c>
      <c r="E3410" t="str">
        <f>IF(D3410&lt;VLOOKUP(A3410,Min!A:B,2,FALSE),"Y","")</f>
        <v/>
      </c>
      <c r="F3410">
        <f>IF(AND(OR(s_tmchk="all",IF(ISERROR(MATCH(B3410,s_teams,0)),FALSE,TRUE)),OR(s_minsal="",s_minsal&lt;=D3410),OR(s_maxsal="",s_maxsal&gt;=D3410),OR(s_minyr="",s_minyr&lt;=A3410),OR(s_maxyr="",s_maxyr&gt;=A3410),OR(s_player="",s_player=C3410)),MAX(F$1:F3409)+1,0)</f>
        <v>0</v>
      </c>
    </row>
    <row r="3411" spans="1:6">
      <c r="A3411" s="20">
        <v>2011</v>
      </c>
      <c r="B3411" s="15" t="s">
        <v>64</v>
      </c>
      <c r="C3411" s="15" t="s">
        <v>800</v>
      </c>
      <c r="D3411" s="24">
        <v>3398072</v>
      </c>
      <c r="E3411" t="str">
        <f>IF(D3411&lt;VLOOKUP(A3411,Min!A:B,2,FALSE),"Y","")</f>
        <v/>
      </c>
      <c r="F3411">
        <f>IF(AND(OR(s_tmchk="all",IF(ISERROR(MATCH(B3411,s_teams,0)),FALSE,TRUE)),OR(s_minsal="",s_minsal&lt;=D3411),OR(s_maxsal="",s_maxsal&gt;=D3411),OR(s_minyr="",s_minyr&lt;=A3411),OR(s_maxyr="",s_maxyr&gt;=A3411),OR(s_player="",s_player=C3411)),MAX(F$1:F3410)+1,0)</f>
        <v>0</v>
      </c>
    </row>
    <row r="3412" spans="1:6">
      <c r="A3412" s="20">
        <v>2011</v>
      </c>
      <c r="B3412" s="15" t="s">
        <v>64</v>
      </c>
      <c r="C3412" s="15" t="s">
        <v>3612</v>
      </c>
      <c r="D3412" s="24">
        <v>3250000</v>
      </c>
      <c r="E3412" t="str">
        <f>IF(D3412&lt;VLOOKUP(A3412,Min!A:B,2,FALSE),"Y","")</f>
        <v/>
      </c>
      <c r="F3412">
        <f>IF(AND(OR(s_tmchk="all",IF(ISERROR(MATCH(B3412,s_teams,0)),FALSE,TRUE)),OR(s_minsal="",s_minsal&lt;=D3412),OR(s_maxsal="",s_maxsal&gt;=D3412),OR(s_minyr="",s_minyr&lt;=A3412),OR(s_maxyr="",s_maxyr&gt;=A3412),OR(s_player="",s_player=C3412)),MAX(F$1:F3411)+1,0)</f>
        <v>0</v>
      </c>
    </row>
    <row r="3413" spans="1:6">
      <c r="A3413" s="20">
        <v>2011</v>
      </c>
      <c r="B3413" s="15" t="s">
        <v>64</v>
      </c>
      <c r="C3413" s="15" t="s">
        <v>135</v>
      </c>
      <c r="D3413" s="24">
        <v>3200000</v>
      </c>
      <c r="E3413" t="str">
        <f>IF(D3413&lt;VLOOKUP(A3413,Min!A:B,2,FALSE),"Y","")</f>
        <v/>
      </c>
      <c r="F3413">
        <f>IF(AND(OR(s_tmchk="all",IF(ISERROR(MATCH(B3413,s_teams,0)),FALSE,TRUE)),OR(s_minsal="",s_minsal&lt;=D3413),OR(s_maxsal="",s_maxsal&gt;=D3413),OR(s_minyr="",s_minyr&lt;=A3413),OR(s_maxyr="",s_maxyr&gt;=A3413),OR(s_player="",s_player=C3413)),MAX(F$1:F3412)+1,0)</f>
        <v>0</v>
      </c>
    </row>
    <row r="3414" spans="1:6">
      <c r="A3414" s="20">
        <v>2011</v>
      </c>
      <c r="B3414" s="15" t="s">
        <v>64</v>
      </c>
      <c r="C3414" s="15" t="s">
        <v>209</v>
      </c>
      <c r="D3414" s="24">
        <v>2413320</v>
      </c>
      <c r="E3414" t="str">
        <f>IF(D3414&lt;VLOOKUP(A3414,Min!A:B,2,FALSE),"Y","")</f>
        <v/>
      </c>
      <c r="F3414">
        <f>IF(AND(OR(s_tmchk="all",IF(ISERROR(MATCH(B3414,s_teams,0)),FALSE,TRUE)),OR(s_minsal="",s_minsal&lt;=D3414),OR(s_maxsal="",s_maxsal&gt;=D3414),OR(s_minyr="",s_minyr&lt;=A3414),OR(s_maxyr="",s_maxyr&gt;=A3414),OR(s_player="",s_player=C3414)),MAX(F$1:F3413)+1,0)</f>
        <v>0</v>
      </c>
    </row>
    <row r="3415" spans="1:6">
      <c r="A3415" s="20">
        <v>2011</v>
      </c>
      <c r="B3415" s="15" t="s">
        <v>64</v>
      </c>
      <c r="C3415" s="15" t="s">
        <v>3506</v>
      </c>
      <c r="D3415" s="24">
        <v>1156320</v>
      </c>
      <c r="E3415" t="str">
        <f>IF(D3415&lt;VLOOKUP(A3415,Min!A:B,2,FALSE),"Y","")</f>
        <v/>
      </c>
      <c r="F3415">
        <f>IF(AND(OR(s_tmchk="all",IF(ISERROR(MATCH(B3415,s_teams,0)),FALSE,TRUE)),OR(s_minsal="",s_minsal&lt;=D3415),OR(s_maxsal="",s_maxsal&gt;=D3415),OR(s_minyr="",s_minyr&lt;=A3415),OR(s_maxyr="",s_maxyr&gt;=A3415),OR(s_player="",s_player=C3415)),MAX(F$1:F3414)+1,0)</f>
        <v>0</v>
      </c>
    </row>
    <row r="3416" spans="1:6">
      <c r="A3416" s="20">
        <v>2011</v>
      </c>
      <c r="B3416" s="15" t="s">
        <v>64</v>
      </c>
      <c r="C3416" s="15" t="s">
        <v>5792</v>
      </c>
      <c r="D3416" s="24">
        <v>1146337</v>
      </c>
      <c r="E3416" t="str">
        <f>IF(D3416&lt;VLOOKUP(A3416,Min!A:B,2,FALSE),"Y","")</f>
        <v/>
      </c>
      <c r="F3416">
        <f>IF(AND(OR(s_tmchk="all",IF(ISERROR(MATCH(B3416,s_teams,0)),FALSE,TRUE)),OR(s_minsal="",s_minsal&lt;=D3416),OR(s_maxsal="",s_maxsal&gt;=D3416),OR(s_minyr="",s_minyr&lt;=A3416),OR(s_maxyr="",s_maxyr&gt;=A3416),OR(s_player="",s_player=C3416)),MAX(F$1:F3415)+1,0)</f>
        <v>0</v>
      </c>
    </row>
    <row r="3417" spans="1:6">
      <c r="A3417" s="20">
        <v>2011</v>
      </c>
      <c r="B3417" s="15" t="s">
        <v>64</v>
      </c>
      <c r="C3417" s="15" t="s">
        <v>6002</v>
      </c>
      <c r="D3417" s="24">
        <v>992680</v>
      </c>
      <c r="E3417" t="str">
        <f>IF(D3417&lt;VLOOKUP(A3417,Min!A:B,2,FALSE),"Y","")</f>
        <v/>
      </c>
      <c r="F3417">
        <f>IF(AND(OR(s_tmchk="all",IF(ISERROR(MATCH(B3417,s_teams,0)),FALSE,TRUE)),OR(s_minsal="",s_minsal&lt;=D3417),OR(s_maxsal="",s_maxsal&gt;=D3417),OR(s_minyr="",s_minyr&lt;=A3417),OR(s_maxyr="",s_maxyr&gt;=A3417),OR(s_player="",s_player=C3417)),MAX(F$1:F3416)+1,0)</f>
        <v>0</v>
      </c>
    </row>
    <row r="3418" spans="1:6">
      <c r="A3418" s="20">
        <v>2011</v>
      </c>
      <c r="B3418" s="15" t="s">
        <v>64</v>
      </c>
      <c r="C3418" s="15" t="s">
        <v>4638</v>
      </c>
      <c r="D3418" s="24">
        <v>473604</v>
      </c>
      <c r="E3418" t="str">
        <f>IF(D3418&lt;VLOOKUP(A3418,Min!A:B,2,FALSE),"Y","")</f>
        <v/>
      </c>
      <c r="F3418">
        <f>IF(AND(OR(s_tmchk="all",IF(ISERROR(MATCH(B3418,s_teams,0)),FALSE,TRUE)),OR(s_minsal="",s_minsal&lt;=D3418),OR(s_maxsal="",s_maxsal&gt;=D3418),OR(s_minyr="",s_minyr&lt;=A3418),OR(s_maxyr="",s_maxyr&gt;=A3418),OR(s_player="",s_player=C3418)),MAX(F$1:F3417)+1,0)</f>
        <v>0</v>
      </c>
    </row>
    <row r="3419" spans="1:6">
      <c r="A3419" s="20">
        <v>2011</v>
      </c>
      <c r="B3419" s="15" t="s">
        <v>64</v>
      </c>
      <c r="C3419" s="15" t="s">
        <v>5735</v>
      </c>
      <c r="D3419" s="24">
        <v>52066</v>
      </c>
      <c r="E3419" t="str">
        <f>IF(D3419&lt;VLOOKUP(A3419,Min!A:B,2,FALSE),"Y","")</f>
        <v>Y</v>
      </c>
      <c r="F3419">
        <f>IF(AND(OR(s_tmchk="all",IF(ISERROR(MATCH(B3419,s_teams,0)),FALSE,TRUE)),OR(s_minsal="",s_minsal&lt;=D3419),OR(s_maxsal="",s_maxsal&gt;=D3419),OR(s_minyr="",s_minyr&lt;=A3419),OR(s_maxyr="",s_maxyr&gt;=A3419),OR(s_player="",s_player=C3419)),MAX(F$1:F3418)+1,0)</f>
        <v>0</v>
      </c>
    </row>
    <row r="3420" spans="1:6">
      <c r="A3420" s="20">
        <v>2011</v>
      </c>
      <c r="B3420" s="15" t="s">
        <v>65</v>
      </c>
      <c r="C3420" s="15" t="s">
        <v>698</v>
      </c>
      <c r="D3420" s="24">
        <v>14940153</v>
      </c>
      <c r="E3420" t="str">
        <f>IF(D3420&lt;VLOOKUP(A3420,Min!A:B,2,FALSE),"Y","")</f>
        <v/>
      </c>
      <c r="F3420">
        <f>IF(AND(OR(s_tmchk="all",IF(ISERROR(MATCH(B3420,s_teams,0)),FALSE,TRUE)),OR(s_minsal="",s_minsal&lt;=D3420),OR(s_maxsal="",s_maxsal&gt;=D3420),OR(s_minyr="",s_minyr&lt;=A3420),OR(s_maxyr="",s_maxyr&gt;=A3420),OR(s_player="",s_player=C3420)),MAX(F$1:F3419)+1,0)</f>
        <v>0</v>
      </c>
    </row>
    <row r="3421" spans="1:6">
      <c r="A3421" s="20">
        <v>2011</v>
      </c>
      <c r="B3421" s="15" t="s">
        <v>65</v>
      </c>
      <c r="C3421" s="15" t="s">
        <v>3378</v>
      </c>
      <c r="D3421" s="24">
        <v>11495000</v>
      </c>
      <c r="E3421" t="str">
        <f>IF(D3421&lt;VLOOKUP(A3421,Min!A:B,2,FALSE),"Y","")</f>
        <v/>
      </c>
      <c r="F3421">
        <f>IF(AND(OR(s_tmchk="all",IF(ISERROR(MATCH(B3421,s_teams,0)),FALSE,TRUE)),OR(s_minsal="",s_minsal&lt;=D3421),OR(s_maxsal="",s_maxsal&gt;=D3421),OR(s_minyr="",s_minyr&lt;=A3421),OR(s_maxyr="",s_maxyr&gt;=A3421),OR(s_player="",s_player=C3421)),MAX(F$1:F3420)+1,0)</f>
        <v>0</v>
      </c>
    </row>
    <row r="3422" spans="1:6">
      <c r="A3422" s="20">
        <v>2011</v>
      </c>
      <c r="B3422" s="15" t="s">
        <v>65</v>
      </c>
      <c r="C3422" s="15" t="s">
        <v>1403</v>
      </c>
      <c r="D3422" s="24">
        <v>8287500</v>
      </c>
      <c r="E3422" t="str">
        <f>IF(D3422&lt;VLOOKUP(A3422,Min!A:B,2,FALSE),"Y","")</f>
        <v/>
      </c>
      <c r="F3422">
        <f>IF(AND(OR(s_tmchk="all",IF(ISERROR(MATCH(B3422,s_teams,0)),FALSE,TRUE)),OR(s_minsal="",s_minsal&lt;=D3422),OR(s_maxsal="",s_maxsal&gt;=D3422),OR(s_minyr="",s_minyr&lt;=A3422),OR(s_maxyr="",s_maxyr&gt;=A3422),OR(s_player="",s_player=C3422)),MAX(F$1:F3421)+1,0)</f>
        <v>0</v>
      </c>
    </row>
    <row r="3423" spans="1:6">
      <c r="A3423" s="20">
        <v>2011</v>
      </c>
      <c r="B3423" s="15" t="s">
        <v>65</v>
      </c>
      <c r="C3423" s="15" t="s">
        <v>614</v>
      </c>
      <c r="D3423" s="24">
        <v>6322320</v>
      </c>
      <c r="E3423" t="str">
        <f>IF(D3423&lt;VLOOKUP(A3423,Min!A:B,2,FALSE),"Y","")</f>
        <v/>
      </c>
      <c r="F3423">
        <f>IF(AND(OR(s_tmchk="all",IF(ISERROR(MATCH(B3423,s_teams,0)),FALSE,TRUE)),OR(s_minsal="",s_minsal&lt;=D3423),OR(s_maxsal="",s_maxsal&gt;=D3423),OR(s_minyr="",s_minyr&lt;=A3423),OR(s_maxyr="",s_maxyr&gt;=A3423),OR(s_player="",s_player=C3423)),MAX(F$1:F3422)+1,0)</f>
        <v>0</v>
      </c>
    </row>
    <row r="3424" spans="1:6">
      <c r="A3424" s="20">
        <v>2011</v>
      </c>
      <c r="B3424" s="15" t="s">
        <v>65</v>
      </c>
      <c r="C3424" s="15" t="s">
        <v>5560</v>
      </c>
      <c r="D3424" s="24">
        <v>4847586</v>
      </c>
      <c r="E3424" t="str">
        <f>IF(D3424&lt;VLOOKUP(A3424,Min!A:B,2,FALSE),"Y","")</f>
        <v/>
      </c>
      <c r="F3424">
        <f>IF(AND(OR(s_tmchk="all",IF(ISERROR(MATCH(B3424,s_teams,0)),FALSE,TRUE)),OR(s_minsal="",s_minsal&lt;=D3424),OR(s_maxsal="",s_maxsal&gt;=D3424),OR(s_minyr="",s_minyr&lt;=A3424),OR(s_maxyr="",s_maxyr&gt;=A3424),OR(s_player="",s_player=C3424)),MAX(F$1:F3423)+1,0)</f>
        <v>0</v>
      </c>
    </row>
    <row r="3425" spans="1:6">
      <c r="A3425" s="20">
        <v>2011</v>
      </c>
      <c r="B3425" s="15" t="s">
        <v>65</v>
      </c>
      <c r="C3425" s="15" t="s">
        <v>218</v>
      </c>
      <c r="D3425" s="24">
        <v>4600000</v>
      </c>
      <c r="E3425" t="str">
        <f>IF(D3425&lt;VLOOKUP(A3425,Min!A:B,2,FALSE),"Y","")</f>
        <v/>
      </c>
      <c r="F3425">
        <f>IF(AND(OR(s_tmchk="all",IF(ISERROR(MATCH(B3425,s_teams,0)),FALSE,TRUE)),OR(s_minsal="",s_minsal&lt;=D3425),OR(s_maxsal="",s_maxsal&gt;=D3425),OR(s_minyr="",s_minyr&lt;=A3425),OR(s_maxyr="",s_maxyr&gt;=A3425),OR(s_player="",s_player=C3425)),MAX(F$1:F3424)+1,0)</f>
        <v>0</v>
      </c>
    </row>
    <row r="3426" spans="1:6">
      <c r="A3426" s="20">
        <v>2011</v>
      </c>
      <c r="B3426" s="15" t="s">
        <v>65</v>
      </c>
      <c r="C3426" s="15" t="s">
        <v>2309</v>
      </c>
      <c r="D3426" s="24">
        <v>3976000</v>
      </c>
      <c r="E3426" t="str">
        <f>IF(D3426&lt;VLOOKUP(A3426,Min!A:B,2,FALSE),"Y","")</f>
        <v/>
      </c>
      <c r="F3426">
        <f>IF(AND(OR(s_tmchk="all",IF(ISERROR(MATCH(B3426,s_teams,0)),FALSE,TRUE)),OR(s_minsal="",s_minsal&lt;=D3426),OR(s_maxsal="",s_maxsal&gt;=D3426),OR(s_minyr="",s_minyr&lt;=A3426),OR(s_maxyr="",s_maxyr&gt;=A3426),OR(s_player="",s_player=C3426)),MAX(F$1:F3425)+1,0)</f>
        <v>0</v>
      </c>
    </row>
    <row r="3427" spans="1:6">
      <c r="A3427" s="20">
        <v>2011</v>
      </c>
      <c r="B3427" s="15" t="s">
        <v>65</v>
      </c>
      <c r="C3427" s="15" t="s">
        <v>1187</v>
      </c>
      <c r="D3427" s="24">
        <v>3000000</v>
      </c>
      <c r="E3427" t="str">
        <f>IF(D3427&lt;VLOOKUP(A3427,Min!A:B,2,FALSE),"Y","")</f>
        <v/>
      </c>
      <c r="F3427">
        <f>IF(AND(OR(s_tmchk="all",IF(ISERROR(MATCH(B3427,s_teams,0)),FALSE,TRUE)),OR(s_minsal="",s_minsal&lt;=D3427),OR(s_maxsal="",s_maxsal&gt;=D3427),OR(s_minyr="",s_minyr&lt;=A3427),OR(s_maxyr="",s_maxyr&gt;=A3427),OR(s_player="",s_player=C3427)),MAX(F$1:F3426)+1,0)</f>
        <v>0</v>
      </c>
    </row>
    <row r="3428" spans="1:6">
      <c r="A3428" s="20">
        <v>2011</v>
      </c>
      <c r="B3428" s="15" t="s">
        <v>65</v>
      </c>
      <c r="C3428" s="15" t="s">
        <v>4904</v>
      </c>
      <c r="D3428" s="24">
        <v>2500000</v>
      </c>
      <c r="E3428" t="str">
        <f>IF(D3428&lt;VLOOKUP(A3428,Min!A:B,2,FALSE),"Y","")</f>
        <v/>
      </c>
      <c r="F3428">
        <f>IF(AND(OR(s_tmchk="all",IF(ISERROR(MATCH(B3428,s_teams,0)),FALSE,TRUE)),OR(s_minsal="",s_minsal&lt;=D3428),OR(s_maxsal="",s_maxsal&gt;=D3428),OR(s_minyr="",s_minyr&lt;=A3428),OR(s_maxyr="",s_maxyr&gt;=A3428),OR(s_player="",s_player=C3428)),MAX(F$1:F3427)+1,0)</f>
        <v>0</v>
      </c>
    </row>
    <row r="3429" spans="1:6">
      <c r="A3429" s="20">
        <v>2011</v>
      </c>
      <c r="B3429" s="15" t="s">
        <v>65</v>
      </c>
      <c r="C3429" s="15" t="s">
        <v>700</v>
      </c>
      <c r="D3429" s="24">
        <v>2380270</v>
      </c>
      <c r="E3429" t="str">
        <f>IF(D3429&lt;VLOOKUP(A3429,Min!A:B,2,FALSE),"Y","")</f>
        <v/>
      </c>
      <c r="F3429">
        <f>IF(AND(OR(s_tmchk="all",IF(ISERROR(MATCH(B3429,s_teams,0)),FALSE,TRUE)),OR(s_minsal="",s_minsal&lt;=D3429),OR(s_maxsal="",s_maxsal&gt;=D3429),OR(s_minyr="",s_minyr&lt;=A3429),OR(s_maxyr="",s_maxyr&gt;=A3429),OR(s_player="",s_player=C3429)),MAX(F$1:F3428)+1,0)</f>
        <v>0</v>
      </c>
    </row>
    <row r="3430" spans="1:6">
      <c r="A3430" s="20">
        <v>2011</v>
      </c>
      <c r="B3430" s="15" t="s">
        <v>65</v>
      </c>
      <c r="C3430" s="15" t="s">
        <v>1150</v>
      </c>
      <c r="D3430" s="24">
        <v>2187913</v>
      </c>
      <c r="E3430" t="str">
        <f>IF(D3430&lt;VLOOKUP(A3430,Min!A:B,2,FALSE),"Y","")</f>
        <v/>
      </c>
      <c r="F3430">
        <f>IF(AND(OR(s_tmchk="all",IF(ISERROR(MATCH(B3430,s_teams,0)),FALSE,TRUE)),OR(s_minsal="",s_minsal&lt;=D3430),OR(s_maxsal="",s_maxsal&gt;=D3430),OR(s_minyr="",s_minyr&lt;=A3430),OR(s_maxyr="",s_maxyr&gt;=A3430),OR(s_player="",s_player=C3430)),MAX(F$1:F3429)+1,0)</f>
        <v>0</v>
      </c>
    </row>
    <row r="3431" spans="1:6">
      <c r="A3431" s="20">
        <v>2011</v>
      </c>
      <c r="B3431" s="15" t="s">
        <v>65</v>
      </c>
      <c r="C3431" s="15" t="s">
        <v>1007</v>
      </c>
      <c r="D3431" s="24">
        <v>1073280</v>
      </c>
      <c r="E3431" t="str">
        <f>IF(D3431&lt;VLOOKUP(A3431,Min!A:B,2,FALSE),"Y","")</f>
        <v/>
      </c>
      <c r="F3431">
        <f>IF(AND(OR(s_tmchk="all",IF(ISERROR(MATCH(B3431,s_teams,0)),FALSE,TRUE)),OR(s_minsal="",s_minsal&lt;=D3431),OR(s_maxsal="",s_maxsal&gt;=D3431),OR(s_minyr="",s_minyr&lt;=A3431),OR(s_maxyr="",s_maxyr&gt;=A3431),OR(s_player="",s_player=C3431)),MAX(F$1:F3430)+1,0)</f>
        <v>0</v>
      </c>
    </row>
    <row r="3432" spans="1:6">
      <c r="A3432" s="20">
        <v>2011</v>
      </c>
      <c r="B3432" s="15" t="s">
        <v>65</v>
      </c>
      <c r="C3432" s="15" t="s">
        <v>4972</v>
      </c>
      <c r="D3432" s="24">
        <v>1069509</v>
      </c>
      <c r="E3432" t="str">
        <f>IF(D3432&lt;VLOOKUP(A3432,Min!A:B,2,FALSE),"Y","")</f>
        <v/>
      </c>
      <c r="F3432">
        <f>IF(AND(OR(s_tmchk="all",IF(ISERROR(MATCH(B3432,s_teams,0)),FALSE,TRUE)),OR(s_minsal="",s_minsal&lt;=D3432),OR(s_maxsal="",s_maxsal&gt;=D3432),OR(s_minyr="",s_minyr&lt;=A3432),OR(s_maxyr="",s_maxyr&gt;=A3432),OR(s_player="",s_player=C3432)),MAX(F$1:F3431)+1,0)</f>
        <v>0</v>
      </c>
    </row>
    <row r="3433" spans="1:6">
      <c r="A3433" s="20">
        <v>2011</v>
      </c>
      <c r="B3433" s="15" t="s">
        <v>65</v>
      </c>
      <c r="C3433" s="15" t="s">
        <v>537</v>
      </c>
      <c r="D3433" s="24">
        <v>1028840</v>
      </c>
      <c r="E3433" t="str">
        <f>IF(D3433&lt;VLOOKUP(A3433,Min!A:B,2,FALSE),"Y","")</f>
        <v/>
      </c>
      <c r="F3433">
        <f>IF(AND(OR(s_tmchk="all",IF(ISERROR(MATCH(B3433,s_teams,0)),FALSE,TRUE)),OR(s_minsal="",s_minsal&lt;=D3433),OR(s_maxsal="",s_maxsal&gt;=D3433),OR(s_minyr="",s_minyr&lt;=A3433),OR(s_maxyr="",s_maxyr&gt;=A3433),OR(s_player="",s_player=C3433)),MAX(F$1:F3432)+1,0)</f>
        <v>0</v>
      </c>
    </row>
    <row r="3434" spans="1:6">
      <c r="A3434" s="20">
        <v>2011</v>
      </c>
      <c r="B3434" s="15" t="s">
        <v>65</v>
      </c>
      <c r="C3434" s="15" t="s">
        <v>5781</v>
      </c>
      <c r="D3434" s="24">
        <v>364461</v>
      </c>
      <c r="E3434" t="str">
        <f>IF(D3434&lt;VLOOKUP(A3434,Min!A:B,2,FALSE),"Y","")</f>
        <v>Y</v>
      </c>
      <c r="F3434">
        <f>IF(AND(OR(s_tmchk="all",IF(ISERROR(MATCH(B3434,s_teams,0)),FALSE,TRUE)),OR(s_minsal="",s_minsal&lt;=D3434),OR(s_maxsal="",s_maxsal&gt;=D3434),OR(s_minyr="",s_minyr&lt;=A3434),OR(s_maxyr="",s_maxyr&gt;=A3434),OR(s_player="",s_player=C3434)),MAX(F$1:F3433)+1,0)</f>
        <v>0</v>
      </c>
    </row>
    <row r="3435" spans="1:6">
      <c r="A3435" s="20">
        <v>2011</v>
      </c>
      <c r="B3435" s="15" t="s">
        <v>65</v>
      </c>
      <c r="C3435" s="15" t="s">
        <v>5315</v>
      </c>
      <c r="D3435" s="24">
        <v>90465</v>
      </c>
      <c r="E3435" t="str">
        <f>IF(D3435&lt;VLOOKUP(A3435,Min!A:B,2,FALSE),"Y","")</f>
        <v>Y</v>
      </c>
      <c r="F3435">
        <f>IF(AND(OR(s_tmchk="all",IF(ISERROR(MATCH(B3435,s_teams,0)),FALSE,TRUE)),OR(s_minsal="",s_minsal&lt;=D3435),OR(s_maxsal="",s_maxsal&gt;=D3435),OR(s_minyr="",s_minyr&lt;=A3435),OR(s_maxyr="",s_maxyr&gt;=A3435),OR(s_player="",s_player=C3435)),MAX(F$1:F3434)+1,0)</f>
        <v>0</v>
      </c>
    </row>
    <row r="3436" spans="1:6">
      <c r="A3436" s="20">
        <v>2011</v>
      </c>
      <c r="B3436" s="15" t="s">
        <v>65</v>
      </c>
      <c r="C3436" s="15" t="s">
        <v>4352</v>
      </c>
      <c r="D3436" s="24">
        <v>67432</v>
      </c>
      <c r="E3436" t="str">
        <f>IF(D3436&lt;VLOOKUP(A3436,Min!A:B,2,FALSE),"Y","")</f>
        <v>Y</v>
      </c>
      <c r="F3436">
        <f>IF(AND(OR(s_tmchk="all",IF(ISERROR(MATCH(B3436,s_teams,0)),FALSE,TRUE)),OR(s_minsal="",s_minsal&lt;=D3436),OR(s_maxsal="",s_maxsal&gt;=D3436),OR(s_minyr="",s_minyr&lt;=A3436),OR(s_maxyr="",s_maxyr&gt;=A3436),OR(s_player="",s_player=C3436)),MAX(F$1:F3435)+1,0)</f>
        <v>0</v>
      </c>
    </row>
    <row r="3437" spans="1:6">
      <c r="A3437" s="20">
        <v>2011</v>
      </c>
      <c r="B3437" s="15" t="s">
        <v>67</v>
      </c>
      <c r="C3437" s="15" t="s">
        <v>1050</v>
      </c>
      <c r="D3437" s="24">
        <v>17149243</v>
      </c>
      <c r="E3437" t="str">
        <f>IF(D3437&lt;VLOOKUP(A3437,Min!A:B,2,FALSE),"Y","")</f>
        <v/>
      </c>
      <c r="F3437">
        <f>IF(AND(OR(s_tmchk="all",IF(ISERROR(MATCH(B3437,s_teams,0)),FALSE,TRUE)),OR(s_minsal="",s_minsal&lt;=D3437),OR(s_maxsal="",s_maxsal&gt;=D3437),OR(s_minyr="",s_minyr&lt;=A3437),OR(s_maxyr="",s_maxyr&gt;=A3437),OR(s_player="",s_player=C3437)),MAX(F$1:F3436)+1,0)</f>
        <v>0</v>
      </c>
    </row>
    <row r="3438" spans="1:6">
      <c r="A3438" s="20">
        <v>2011</v>
      </c>
      <c r="B3438" s="15" t="s">
        <v>67</v>
      </c>
      <c r="C3438" s="15" t="s">
        <v>4561</v>
      </c>
      <c r="D3438" s="24">
        <v>16486611</v>
      </c>
      <c r="E3438" t="str">
        <f>IF(D3438&lt;VLOOKUP(A3438,Min!A:B,2,FALSE),"Y","")</f>
        <v/>
      </c>
      <c r="F3438">
        <f>IF(AND(OR(s_tmchk="all",IF(ISERROR(MATCH(B3438,s_teams,0)),FALSE,TRUE)),OR(s_minsal="",s_minsal&lt;=D3438),OR(s_maxsal="",s_maxsal&gt;=D3438),OR(s_minyr="",s_minyr&lt;=A3438),OR(s_maxyr="",s_maxyr&gt;=A3438),OR(s_player="",s_player=C3438)),MAX(F$1:F3437)+1,0)</f>
        <v>0</v>
      </c>
    </row>
    <row r="3439" spans="1:6">
      <c r="A3439" s="20">
        <v>2011</v>
      </c>
      <c r="B3439" s="15" t="s">
        <v>67</v>
      </c>
      <c r="C3439" s="15" t="s">
        <v>2887</v>
      </c>
      <c r="D3439" s="24">
        <v>13150000</v>
      </c>
      <c r="E3439" t="str">
        <f>IF(D3439&lt;VLOOKUP(A3439,Min!A:B,2,FALSE),"Y","")</f>
        <v/>
      </c>
      <c r="F3439">
        <f>IF(AND(OR(s_tmchk="all",IF(ISERROR(MATCH(B3439,s_teams,0)),FALSE,TRUE)),OR(s_minsal="",s_minsal&lt;=D3439),OR(s_maxsal="",s_maxsal&gt;=D3439),OR(s_minyr="",s_minyr&lt;=A3439),OR(s_maxyr="",s_maxyr&gt;=A3439),OR(s_player="",s_player=C3439)),MAX(F$1:F3438)+1,0)</f>
        <v>0</v>
      </c>
    </row>
    <row r="3440" spans="1:6">
      <c r="A3440" s="20">
        <v>2011</v>
      </c>
      <c r="B3440" s="15" t="s">
        <v>67</v>
      </c>
      <c r="C3440" s="15" t="s">
        <v>2336</v>
      </c>
      <c r="D3440" s="24">
        <v>4000000</v>
      </c>
      <c r="E3440" t="str">
        <f>IF(D3440&lt;VLOOKUP(A3440,Min!A:B,2,FALSE),"Y","")</f>
        <v/>
      </c>
      <c r="F3440">
        <f>IF(AND(OR(s_tmchk="all",IF(ISERROR(MATCH(B3440,s_teams,0)),FALSE,TRUE)),OR(s_minsal="",s_minsal&lt;=D3440),OR(s_maxsal="",s_maxsal&gt;=D3440),OR(s_minyr="",s_minyr&lt;=A3440),OR(s_maxyr="",s_maxyr&gt;=A3440),OR(s_player="",s_player=C3440)),MAX(F$1:F3439)+1,0)</f>
        <v>0</v>
      </c>
    </row>
    <row r="3441" spans="1:6">
      <c r="A3441" s="20">
        <v>2011</v>
      </c>
      <c r="B3441" s="15" t="s">
        <v>67</v>
      </c>
      <c r="C3441" s="15" t="s">
        <v>611</v>
      </c>
      <c r="D3441" s="24">
        <v>3703472</v>
      </c>
      <c r="E3441" t="str">
        <f>IF(D3441&lt;VLOOKUP(A3441,Min!A:B,2,FALSE),"Y","")</f>
        <v/>
      </c>
      <c r="F3441">
        <f>IF(AND(OR(s_tmchk="all",IF(ISERROR(MATCH(B3441,s_teams,0)),FALSE,TRUE)),OR(s_minsal="",s_minsal&lt;=D3441),OR(s_maxsal="",s_maxsal&gt;=D3441),OR(s_minyr="",s_minyr&lt;=A3441),OR(s_maxyr="",s_maxyr&gt;=A3441),OR(s_player="",s_player=C3441)),MAX(F$1:F3440)+1,0)</f>
        <v>0</v>
      </c>
    </row>
    <row r="3442" spans="1:6">
      <c r="A3442" s="20">
        <v>2011</v>
      </c>
      <c r="B3442" s="15" t="s">
        <v>67</v>
      </c>
      <c r="C3442" s="15" t="s">
        <v>3795</v>
      </c>
      <c r="D3442" s="24">
        <v>3300000</v>
      </c>
      <c r="E3442" t="str">
        <f>IF(D3442&lt;VLOOKUP(A3442,Min!A:B,2,FALSE),"Y","")</f>
        <v/>
      </c>
      <c r="F3442">
        <f>IF(AND(OR(s_tmchk="all",IF(ISERROR(MATCH(B3442,s_teams,0)),FALSE,TRUE)),OR(s_minsal="",s_minsal&lt;=D3442),OR(s_maxsal="",s_maxsal&gt;=D3442),OR(s_minyr="",s_minyr&lt;=A3442),OR(s_maxyr="",s_maxyr&gt;=A3442),OR(s_player="",s_player=C3442)),MAX(F$1:F3441)+1,0)</f>
        <v>0</v>
      </c>
    </row>
    <row r="3443" spans="1:6">
      <c r="A3443" s="20">
        <v>2011</v>
      </c>
      <c r="B3443" s="15" t="s">
        <v>67</v>
      </c>
      <c r="C3443" s="15" t="s">
        <v>4194</v>
      </c>
      <c r="D3443" s="24">
        <v>1675000</v>
      </c>
      <c r="E3443" t="str">
        <f>IF(D3443&lt;VLOOKUP(A3443,Min!A:B,2,FALSE),"Y","")</f>
        <v/>
      </c>
      <c r="F3443">
        <f>IF(AND(OR(s_tmchk="all",IF(ISERROR(MATCH(B3443,s_teams,0)),FALSE,TRUE)),OR(s_minsal="",s_minsal&lt;=D3443),OR(s_maxsal="",s_maxsal&gt;=D3443),OR(s_minyr="",s_minyr&lt;=A3443),OR(s_maxyr="",s_maxyr&gt;=A3443),OR(s_player="",s_player=C3443)),MAX(F$1:F3442)+1,0)</f>
        <v>0</v>
      </c>
    </row>
    <row r="3444" spans="1:6">
      <c r="A3444" s="20">
        <v>2011</v>
      </c>
      <c r="B3444" s="15" t="s">
        <v>67</v>
      </c>
      <c r="C3444" s="15" t="s">
        <v>3460</v>
      </c>
      <c r="D3444" s="24">
        <v>1400000</v>
      </c>
      <c r="E3444" t="str">
        <f>IF(D3444&lt;VLOOKUP(A3444,Min!A:B,2,FALSE),"Y","")</f>
        <v/>
      </c>
      <c r="F3444">
        <f>IF(AND(OR(s_tmchk="all",IF(ISERROR(MATCH(B3444,s_teams,0)),FALSE,TRUE)),OR(s_minsal="",s_minsal&lt;=D3444),OR(s_maxsal="",s_maxsal&gt;=D3444),OR(s_minyr="",s_minyr&lt;=A3444),OR(s_maxyr="",s_maxyr&gt;=A3444),OR(s_player="",s_player=C3444)),MAX(F$1:F3443)+1,0)</f>
        <v>0</v>
      </c>
    </row>
    <row r="3445" spans="1:6">
      <c r="A3445" s="20">
        <v>2011</v>
      </c>
      <c r="B3445" s="15" t="s">
        <v>67</v>
      </c>
      <c r="C3445" s="15" t="s">
        <v>4592</v>
      </c>
      <c r="D3445" s="24">
        <v>1352181</v>
      </c>
      <c r="E3445" t="str">
        <f>IF(D3445&lt;VLOOKUP(A3445,Min!A:B,2,FALSE),"Y","")</f>
        <v/>
      </c>
      <c r="F3445">
        <f>IF(AND(OR(s_tmchk="all",IF(ISERROR(MATCH(B3445,s_teams,0)),FALSE,TRUE)),OR(s_minsal="",s_minsal&lt;=D3445),OR(s_maxsal="",s_maxsal&gt;=D3445),OR(s_minyr="",s_minyr&lt;=A3445),OR(s_maxyr="",s_maxyr&gt;=A3445),OR(s_player="",s_player=C3445)),MAX(F$1:F3444)+1,0)</f>
        <v>0</v>
      </c>
    </row>
    <row r="3446" spans="1:6">
      <c r="A3446" s="20">
        <v>2011</v>
      </c>
      <c r="B3446" s="15" t="s">
        <v>67</v>
      </c>
      <c r="C3446" s="15" t="s">
        <v>1022</v>
      </c>
      <c r="D3446" s="24">
        <v>1071000</v>
      </c>
      <c r="E3446" t="str">
        <f>IF(D3446&lt;VLOOKUP(A3446,Min!A:B,2,FALSE),"Y","")</f>
        <v/>
      </c>
      <c r="F3446">
        <f>IF(AND(OR(s_tmchk="all",IF(ISERROR(MATCH(B3446,s_teams,0)),FALSE,TRUE)),OR(s_minsal="",s_minsal&lt;=D3446),OR(s_maxsal="",s_maxsal&gt;=D3446),OR(s_minyr="",s_minyr&lt;=A3446),OR(s_maxyr="",s_maxyr&gt;=A3446),OR(s_player="",s_player=C3446)),MAX(F$1:F3445)+1,0)</f>
        <v>0</v>
      </c>
    </row>
    <row r="3447" spans="1:6">
      <c r="A3447" s="20">
        <v>2011</v>
      </c>
      <c r="B3447" s="15" t="s">
        <v>67</v>
      </c>
      <c r="C3447" s="15" t="s">
        <v>5977</v>
      </c>
      <c r="D3447" s="24">
        <v>915852</v>
      </c>
      <c r="E3447" t="str">
        <f>IF(D3447&lt;VLOOKUP(A3447,Min!A:B,2,FALSE),"Y","")</f>
        <v/>
      </c>
      <c r="F3447">
        <f>IF(AND(OR(s_tmchk="all",IF(ISERROR(MATCH(B3447,s_teams,0)),FALSE,TRUE)),OR(s_minsal="",s_minsal&lt;=D3447),OR(s_maxsal="",s_maxsal&gt;=D3447),OR(s_minyr="",s_minyr&lt;=A3447),OR(s_maxyr="",s_maxyr&gt;=A3447),OR(s_player="",s_player=C3447)),MAX(F$1:F3446)+1,0)</f>
        <v>0</v>
      </c>
    </row>
    <row r="3448" spans="1:6">
      <c r="A3448" s="20">
        <v>2011</v>
      </c>
      <c r="B3448" s="15" t="s">
        <v>67</v>
      </c>
      <c r="C3448" s="15" t="s">
        <v>1863</v>
      </c>
      <c r="D3448" s="24">
        <v>885210</v>
      </c>
      <c r="E3448" t="str">
        <f>IF(D3448&lt;VLOOKUP(A3448,Min!A:B,2,FALSE),"Y","")</f>
        <v/>
      </c>
      <c r="F3448">
        <f>IF(AND(OR(s_tmchk="all",IF(ISERROR(MATCH(B3448,s_teams,0)),FALSE,TRUE)),OR(s_minsal="",s_minsal&lt;=D3448),OR(s_maxsal="",s_maxsal&gt;=D3448),OR(s_minyr="",s_minyr&lt;=A3448),OR(s_maxyr="",s_maxyr&gt;=A3448),OR(s_player="",s_player=C3448)),MAX(F$1:F3447)+1,0)</f>
        <v>0</v>
      </c>
    </row>
    <row r="3449" spans="1:6">
      <c r="A3449" s="20">
        <v>2011</v>
      </c>
      <c r="B3449" s="15" t="s">
        <v>67</v>
      </c>
      <c r="C3449" s="15" t="s">
        <v>2087</v>
      </c>
      <c r="D3449" s="24">
        <v>854389</v>
      </c>
      <c r="E3449" t="str">
        <f>IF(D3449&lt;VLOOKUP(A3449,Min!A:B,2,FALSE),"Y","")</f>
        <v/>
      </c>
      <c r="F3449">
        <f>IF(AND(OR(s_tmchk="all",IF(ISERROR(MATCH(B3449,s_teams,0)),FALSE,TRUE)),OR(s_minsal="",s_minsal&lt;=D3449),OR(s_maxsal="",s_maxsal&gt;=D3449),OR(s_minyr="",s_minyr&lt;=A3449),OR(s_maxyr="",s_maxyr&gt;=A3449),OR(s_player="",s_player=C3449)),MAX(F$1:F3448)+1,0)</f>
        <v>0</v>
      </c>
    </row>
    <row r="3450" spans="1:6">
      <c r="A3450" s="20">
        <v>2011</v>
      </c>
      <c r="B3450" s="15" t="s">
        <v>67</v>
      </c>
      <c r="C3450" s="15" t="s">
        <v>4583</v>
      </c>
      <c r="D3450" s="24">
        <v>600000</v>
      </c>
      <c r="E3450" t="str">
        <f>IF(D3450&lt;VLOOKUP(A3450,Min!A:B,2,FALSE),"Y","")</f>
        <v/>
      </c>
      <c r="F3450">
        <f>IF(AND(OR(s_tmchk="all",IF(ISERROR(MATCH(B3450,s_teams,0)),FALSE,TRUE)),OR(s_minsal="",s_minsal&lt;=D3450),OR(s_maxsal="",s_maxsal&gt;=D3450),OR(s_minyr="",s_minyr&lt;=A3450),OR(s_maxyr="",s_maxyr&gt;=A3450),OR(s_player="",s_player=C3450)),MAX(F$1:F3449)+1,0)</f>
        <v>0</v>
      </c>
    </row>
    <row r="3451" spans="1:6">
      <c r="A3451" s="20">
        <v>2011</v>
      </c>
      <c r="B3451" s="15" t="s">
        <v>67</v>
      </c>
      <c r="C3451" s="15" t="s">
        <v>2513</v>
      </c>
      <c r="D3451" s="24">
        <v>473604</v>
      </c>
      <c r="E3451" t="str">
        <f>IF(D3451&lt;VLOOKUP(A3451,Min!A:B,2,FALSE),"Y","")</f>
        <v/>
      </c>
      <c r="F3451">
        <f>IF(AND(OR(s_tmchk="all",IF(ISERROR(MATCH(B3451,s_teams,0)),FALSE,TRUE)),OR(s_minsal="",s_minsal&lt;=D3451),OR(s_maxsal="",s_maxsal&gt;=D3451),OR(s_minyr="",s_minyr&lt;=A3451),OR(s_maxyr="",s_maxyr&gt;=A3451),OR(s_player="",s_player=C3451)),MAX(F$1:F3450)+1,0)</f>
        <v>0</v>
      </c>
    </row>
    <row r="3452" spans="1:6">
      <c r="A3452" s="20">
        <v>2011</v>
      </c>
      <c r="B3452" s="15" t="s">
        <v>71</v>
      </c>
      <c r="C3452" s="15" t="s">
        <v>1107</v>
      </c>
      <c r="D3452" s="24">
        <v>13250000</v>
      </c>
      <c r="E3452" t="str">
        <f>IF(D3452&lt;VLOOKUP(A3452,Min!A:B,2,FALSE),"Y","")</f>
        <v/>
      </c>
      <c r="F3452">
        <f>IF(AND(OR(s_tmchk="all",IF(ISERROR(MATCH(B3452,s_teams,0)),FALSE,TRUE)),OR(s_minsal="",s_minsal&lt;=D3452),OR(s_maxsal="",s_maxsal&gt;=D3452),OR(s_minyr="",s_minyr&lt;=A3452),OR(s_maxyr="",s_maxyr&gt;=A3452),OR(s_player="",s_player=C3452)),MAX(F$1:F3451)+1,0)</f>
        <v>0</v>
      </c>
    </row>
    <row r="3453" spans="1:6">
      <c r="A3453" s="20">
        <v>2011</v>
      </c>
      <c r="B3453" s="15" t="s">
        <v>71</v>
      </c>
      <c r="C3453" s="15" t="s">
        <v>1131</v>
      </c>
      <c r="D3453" s="24">
        <v>6883800</v>
      </c>
      <c r="E3453" t="str">
        <f>IF(D3453&lt;VLOOKUP(A3453,Min!A:B,2,FALSE),"Y","")</f>
        <v/>
      </c>
      <c r="F3453">
        <f>IF(AND(OR(s_tmchk="all",IF(ISERROR(MATCH(B3453,s_teams,0)),FALSE,TRUE)),OR(s_minsal="",s_minsal&lt;=D3453),OR(s_maxsal="",s_maxsal&gt;=D3453),OR(s_minyr="",s_minyr&lt;=A3453),OR(s_maxyr="",s_maxyr&gt;=A3453),OR(s_player="",s_player=C3453)),MAX(F$1:F3452)+1,0)</f>
        <v>0</v>
      </c>
    </row>
    <row r="3454" spans="1:6">
      <c r="A3454" s="20">
        <v>2011</v>
      </c>
      <c r="B3454" s="15" t="s">
        <v>71</v>
      </c>
      <c r="C3454" s="15" t="s">
        <v>1091</v>
      </c>
      <c r="D3454" s="24">
        <v>6053663</v>
      </c>
      <c r="E3454" t="str">
        <f>IF(D3454&lt;VLOOKUP(A3454,Min!A:B,2,FALSE),"Y","")</f>
        <v/>
      </c>
      <c r="F3454">
        <f>IF(AND(OR(s_tmchk="all",IF(ISERROR(MATCH(B3454,s_teams,0)),FALSE,TRUE)),OR(s_minsal="",s_minsal&lt;=D3454),OR(s_maxsal="",s_maxsal&gt;=D3454),OR(s_minyr="",s_minyr&lt;=A3454),OR(s_maxyr="",s_maxyr&gt;=A3454),OR(s_player="",s_player=C3454)),MAX(F$1:F3453)+1,0)</f>
        <v>0</v>
      </c>
    </row>
    <row r="3455" spans="1:6">
      <c r="A3455" s="20">
        <v>2011</v>
      </c>
      <c r="B3455" s="15" t="s">
        <v>71</v>
      </c>
      <c r="C3455" s="15" t="s">
        <v>1016</v>
      </c>
      <c r="D3455" s="24">
        <v>4640208</v>
      </c>
      <c r="E3455" t="str">
        <f>IF(D3455&lt;VLOOKUP(A3455,Min!A:B,2,FALSE),"Y","")</f>
        <v/>
      </c>
      <c r="F3455">
        <f>IF(AND(OR(s_tmchk="all",IF(ISERROR(MATCH(B3455,s_teams,0)),FALSE,TRUE)),OR(s_minsal="",s_minsal&lt;=D3455),OR(s_maxsal="",s_maxsal&gt;=D3455),OR(s_minyr="",s_minyr&lt;=A3455),OR(s_maxyr="",s_maxyr&gt;=A3455),OR(s_player="",s_player=C3455)),MAX(F$1:F3454)+1,0)</f>
        <v>0</v>
      </c>
    </row>
    <row r="3456" spans="1:6">
      <c r="A3456" s="20">
        <v>2011</v>
      </c>
      <c r="B3456" s="15" t="s">
        <v>71</v>
      </c>
      <c r="C3456" s="15" t="s">
        <v>605</v>
      </c>
      <c r="D3456" s="24">
        <v>4304520</v>
      </c>
      <c r="E3456" t="str">
        <f>IF(D3456&lt;VLOOKUP(A3456,Min!A:B,2,FALSE),"Y","")</f>
        <v/>
      </c>
      <c r="F3456">
        <f>IF(AND(OR(s_tmchk="all",IF(ISERROR(MATCH(B3456,s_teams,0)),FALSE,TRUE)),OR(s_minsal="",s_minsal&lt;=D3456),OR(s_maxsal="",s_maxsal&gt;=D3456),OR(s_minyr="",s_minyr&lt;=A3456),OR(s_maxyr="",s_maxyr&gt;=A3456),OR(s_player="",s_player=C3456)),MAX(F$1:F3455)+1,0)</f>
        <v>0</v>
      </c>
    </row>
    <row r="3457" spans="1:6">
      <c r="A3457" s="20">
        <v>2011</v>
      </c>
      <c r="B3457" s="15" t="s">
        <v>71</v>
      </c>
      <c r="C3457" s="15" t="s">
        <v>1047</v>
      </c>
      <c r="D3457" s="24">
        <v>4200000</v>
      </c>
      <c r="E3457" t="str">
        <f>IF(D3457&lt;VLOOKUP(A3457,Min!A:B,2,FALSE),"Y","")</f>
        <v/>
      </c>
      <c r="F3457">
        <f>IF(AND(OR(s_tmchk="all",IF(ISERROR(MATCH(B3457,s_teams,0)),FALSE,TRUE)),OR(s_minsal="",s_minsal&lt;=D3457),OR(s_maxsal="",s_maxsal&gt;=D3457),OR(s_minyr="",s_minyr&lt;=A3457),OR(s_maxyr="",s_maxyr&gt;=A3457),OR(s_player="",s_player=C3457)),MAX(F$1:F3456)+1,0)</f>
        <v>0</v>
      </c>
    </row>
    <row r="3458" spans="1:6">
      <c r="A3458" s="20">
        <v>2011</v>
      </c>
      <c r="B3458" s="15" t="s">
        <v>71</v>
      </c>
      <c r="C3458" s="15" t="s">
        <v>1095</v>
      </c>
      <c r="D3458" s="24">
        <v>4017720</v>
      </c>
      <c r="E3458" t="str">
        <f>IF(D3458&lt;VLOOKUP(A3458,Min!A:B,2,FALSE),"Y","")</f>
        <v/>
      </c>
      <c r="F3458">
        <f>IF(AND(OR(s_tmchk="all",IF(ISERROR(MATCH(B3458,s_teams,0)),FALSE,TRUE)),OR(s_minsal="",s_minsal&lt;=D3458),OR(s_maxsal="",s_maxsal&gt;=D3458),OR(s_minyr="",s_minyr&lt;=A3458),OR(s_maxyr="",s_maxyr&gt;=A3458),OR(s_player="",s_player=C3458)),MAX(F$1:F3457)+1,0)</f>
        <v>0</v>
      </c>
    </row>
    <row r="3459" spans="1:6">
      <c r="A3459" s="20">
        <v>2011</v>
      </c>
      <c r="B3459" s="15" t="s">
        <v>71</v>
      </c>
      <c r="C3459" s="15" t="s">
        <v>117</v>
      </c>
      <c r="D3459" s="24">
        <v>3250000</v>
      </c>
      <c r="E3459" t="str">
        <f>IF(D3459&lt;VLOOKUP(A3459,Min!A:B,2,FALSE),"Y","")</f>
        <v/>
      </c>
      <c r="F3459">
        <f>IF(AND(OR(s_tmchk="all",IF(ISERROR(MATCH(B3459,s_teams,0)),FALSE,TRUE)),OR(s_minsal="",s_minsal&lt;=D3459),OR(s_maxsal="",s_maxsal&gt;=D3459),OR(s_minyr="",s_minyr&lt;=A3459),OR(s_maxyr="",s_maxyr&gt;=A3459),OR(s_player="",s_player=C3459)),MAX(F$1:F3458)+1,0)</f>
        <v>0</v>
      </c>
    </row>
    <row r="3460" spans="1:6">
      <c r="A3460" s="20">
        <v>2011</v>
      </c>
      <c r="B3460" s="15" t="s">
        <v>71</v>
      </c>
      <c r="C3460" s="15" t="s">
        <v>3762</v>
      </c>
      <c r="D3460" s="24">
        <v>2169857</v>
      </c>
      <c r="E3460" t="str">
        <f>IF(D3460&lt;VLOOKUP(A3460,Min!A:B,2,FALSE),"Y","")</f>
        <v/>
      </c>
      <c r="F3460">
        <f>IF(AND(OR(s_tmchk="all",IF(ISERROR(MATCH(B3460,s_teams,0)),FALSE,TRUE)),OR(s_minsal="",s_minsal&lt;=D3460),OR(s_maxsal="",s_maxsal&gt;=D3460),OR(s_minyr="",s_minyr&lt;=A3460),OR(s_maxyr="",s_maxyr&gt;=A3460),OR(s_player="",s_player=C3460)),MAX(F$1:F3459)+1,0)</f>
        <v>0</v>
      </c>
    </row>
    <row r="3461" spans="1:6">
      <c r="A3461" s="20">
        <v>2011</v>
      </c>
      <c r="B3461" s="15" t="s">
        <v>71</v>
      </c>
      <c r="C3461" s="15" t="s">
        <v>729</v>
      </c>
      <c r="D3461" s="24">
        <v>2126520</v>
      </c>
      <c r="E3461" t="str">
        <f>IF(D3461&lt;VLOOKUP(A3461,Min!A:B,2,FALSE),"Y","")</f>
        <v/>
      </c>
      <c r="F3461">
        <f>IF(AND(OR(s_tmchk="all",IF(ISERROR(MATCH(B3461,s_teams,0)),FALSE,TRUE)),OR(s_minsal="",s_minsal&lt;=D3461),OR(s_maxsal="",s_maxsal&gt;=D3461),OR(s_minyr="",s_minyr&lt;=A3461),OR(s_maxyr="",s_maxyr&gt;=A3461),OR(s_player="",s_player=C3461)),MAX(F$1:F3460)+1,0)</f>
        <v>0</v>
      </c>
    </row>
    <row r="3462" spans="1:6">
      <c r="A3462" s="20">
        <v>2011</v>
      </c>
      <c r="B3462" s="15" t="s">
        <v>71</v>
      </c>
      <c r="C3462" s="15" t="s">
        <v>2333</v>
      </c>
      <c r="D3462" s="24">
        <v>1417800</v>
      </c>
      <c r="E3462" t="str">
        <f>IF(D3462&lt;VLOOKUP(A3462,Min!A:B,2,FALSE),"Y","")</f>
        <v/>
      </c>
      <c r="F3462">
        <f>IF(AND(OR(s_tmchk="all",IF(ISERROR(MATCH(B3462,s_teams,0)),FALSE,TRUE)),OR(s_minsal="",s_minsal&lt;=D3462),OR(s_maxsal="",s_maxsal&gt;=D3462),OR(s_minyr="",s_minyr&lt;=A3462),OR(s_maxyr="",s_maxyr&gt;=A3462),OR(s_player="",s_player=C3462)),MAX(F$1:F3461)+1,0)</f>
        <v>0</v>
      </c>
    </row>
    <row r="3463" spans="1:6">
      <c r="A3463" s="20">
        <v>2011</v>
      </c>
      <c r="B3463" s="15" t="s">
        <v>71</v>
      </c>
      <c r="C3463" s="15" t="s">
        <v>3349</v>
      </c>
      <c r="D3463" s="24">
        <v>1204200</v>
      </c>
      <c r="E3463" t="str">
        <f>IF(D3463&lt;VLOOKUP(A3463,Min!A:B,2,FALSE),"Y","")</f>
        <v/>
      </c>
      <c r="F3463">
        <f>IF(AND(OR(s_tmchk="all",IF(ISERROR(MATCH(B3463,s_teams,0)),FALSE,TRUE)),OR(s_minsal="",s_minsal&lt;=D3463),OR(s_maxsal="",s_maxsal&gt;=D3463),OR(s_minyr="",s_minyr&lt;=A3463),OR(s_maxyr="",s_maxyr&gt;=A3463),OR(s_player="",s_player=C3463)),MAX(F$1:F3462)+1,0)</f>
        <v>0</v>
      </c>
    </row>
    <row r="3464" spans="1:6">
      <c r="A3464" s="20">
        <v>2011</v>
      </c>
      <c r="B3464" s="15" t="s">
        <v>71</v>
      </c>
      <c r="C3464" s="15" t="s">
        <v>1100</v>
      </c>
      <c r="D3464" s="24">
        <v>1204200</v>
      </c>
      <c r="E3464" t="str">
        <f>IF(D3464&lt;VLOOKUP(A3464,Min!A:B,2,FALSE),"Y","")</f>
        <v/>
      </c>
      <c r="F3464">
        <f>IF(AND(OR(s_tmchk="all",IF(ISERROR(MATCH(B3464,s_teams,0)),FALSE,TRUE)),OR(s_minsal="",s_minsal&lt;=D3464),OR(s_maxsal="",s_maxsal&gt;=D3464),OR(s_minyr="",s_minyr&lt;=A3464),OR(s_maxyr="",s_maxyr&gt;=A3464),OR(s_player="",s_player=C3464)),MAX(F$1:F3463)+1,0)</f>
        <v>0</v>
      </c>
    </row>
    <row r="3465" spans="1:6">
      <c r="A3465" s="20">
        <v>2011</v>
      </c>
      <c r="B3465" s="15" t="s">
        <v>71</v>
      </c>
      <c r="C3465" s="15" t="s">
        <v>3278</v>
      </c>
      <c r="D3465" s="24">
        <v>1200000</v>
      </c>
      <c r="E3465" t="str">
        <f>IF(D3465&lt;VLOOKUP(A3465,Min!A:B,2,FALSE),"Y","")</f>
        <v/>
      </c>
      <c r="F3465">
        <f>IF(AND(OR(s_tmchk="all",IF(ISERROR(MATCH(B3465,s_teams,0)),FALSE,TRUE)),OR(s_minsal="",s_minsal&lt;=D3465),OR(s_maxsal="",s_maxsal&gt;=D3465),OR(s_minyr="",s_minyr&lt;=A3465),OR(s_maxyr="",s_maxyr&gt;=A3465),OR(s_player="",s_player=C3465)),MAX(F$1:F3464)+1,0)</f>
        <v>0</v>
      </c>
    </row>
    <row r="3466" spans="1:6">
      <c r="A3466" s="20">
        <v>2011</v>
      </c>
      <c r="B3466" s="15" t="s">
        <v>73</v>
      </c>
      <c r="C3466" s="15" t="s">
        <v>3287</v>
      </c>
      <c r="D3466" s="24">
        <v>17730694</v>
      </c>
      <c r="E3466" t="str">
        <f>IF(D3466&lt;VLOOKUP(A3466,Min!A:B,2,FALSE),"Y","")</f>
        <v/>
      </c>
      <c r="F3466">
        <f>IF(AND(OR(s_tmchk="all",IF(ISERROR(MATCH(B3466,s_teams,0)),FALSE,TRUE)),OR(s_minsal="",s_minsal&lt;=D3466),OR(s_maxsal="",s_maxsal&gt;=D3466),OR(s_minyr="",s_minyr&lt;=A3466),OR(s_maxyr="",s_maxyr&gt;=A3466),OR(s_player="",s_player=C3466)),MAX(F$1:F3465)+1,0)</f>
        <v>0</v>
      </c>
    </row>
    <row r="3467" spans="1:6">
      <c r="A3467" s="20">
        <v>2011</v>
      </c>
      <c r="B3467" s="15" t="s">
        <v>73</v>
      </c>
      <c r="C3467" s="15" t="s">
        <v>157</v>
      </c>
      <c r="D3467" s="24">
        <v>16647180</v>
      </c>
      <c r="E3467" t="str">
        <f>IF(D3467&lt;VLOOKUP(A3467,Min!A:B,2,FALSE),"Y","")</f>
        <v/>
      </c>
      <c r="F3467">
        <f>IF(AND(OR(s_tmchk="all",IF(ISERROR(MATCH(B3467,s_teams,0)),FALSE,TRUE)),OR(s_minsal="",s_minsal&lt;=D3467),OR(s_maxsal="",s_maxsal&gt;=D3467),OR(s_minyr="",s_minyr&lt;=A3467),OR(s_maxyr="",s_maxyr&gt;=A3467),OR(s_player="",s_player=C3467)),MAX(F$1:F3466)+1,0)</f>
        <v>0</v>
      </c>
    </row>
    <row r="3468" spans="1:6">
      <c r="A3468" s="20">
        <v>2011</v>
      </c>
      <c r="B3468" s="15" t="s">
        <v>73</v>
      </c>
      <c r="C3468" s="15" t="s">
        <v>2316</v>
      </c>
      <c r="D3468" s="24">
        <v>14444444</v>
      </c>
      <c r="E3468" t="str">
        <f>IF(D3468&lt;VLOOKUP(A3468,Min!A:B,2,FALSE),"Y","")</f>
        <v/>
      </c>
      <c r="F3468">
        <f>IF(AND(OR(s_tmchk="all",IF(ISERROR(MATCH(B3468,s_teams,0)),FALSE,TRUE)),OR(s_minsal="",s_minsal&lt;=D3468),OR(s_maxsal="",s_maxsal&gt;=D3468),OR(s_minyr="",s_minyr&lt;=A3468),OR(s_maxyr="",s_maxyr&gt;=A3468),OR(s_player="",s_player=C3468)),MAX(F$1:F3467)+1,0)</f>
        <v>0</v>
      </c>
    </row>
    <row r="3469" spans="1:6">
      <c r="A3469" s="20">
        <v>2011</v>
      </c>
      <c r="B3469" s="15" t="s">
        <v>73</v>
      </c>
      <c r="C3469" s="15" t="s">
        <v>1978</v>
      </c>
      <c r="D3469" s="24">
        <v>10215850</v>
      </c>
      <c r="E3469" t="str">
        <f>IF(D3469&lt;VLOOKUP(A3469,Min!A:B,2,FALSE),"Y","")</f>
        <v/>
      </c>
      <c r="F3469">
        <f>IF(AND(OR(s_tmchk="all",IF(ISERROR(MATCH(B3469,s_teams,0)),FALSE,TRUE)),OR(s_minsal="",s_minsal&lt;=D3469),OR(s_maxsal="",s_maxsal&gt;=D3469),OR(s_minyr="",s_minyr&lt;=A3469),OR(s_maxyr="",s_maxyr&gt;=A3469),OR(s_player="",s_player=C3469)),MAX(F$1:F3468)+1,0)</f>
        <v>0</v>
      </c>
    </row>
    <row r="3470" spans="1:6">
      <c r="A3470" s="20">
        <v>2011</v>
      </c>
      <c r="B3470" s="15" t="s">
        <v>73</v>
      </c>
      <c r="C3470" s="15" t="s">
        <v>447</v>
      </c>
      <c r="D3470" s="24">
        <v>7800000</v>
      </c>
      <c r="E3470" t="str">
        <f>IF(D3470&lt;VLOOKUP(A3470,Min!A:B,2,FALSE),"Y","")</f>
        <v/>
      </c>
      <c r="F3470">
        <f>IF(AND(OR(s_tmchk="all",IF(ISERROR(MATCH(B3470,s_teams,0)),FALSE,TRUE)),OR(s_minsal="",s_minsal&lt;=D3470),OR(s_maxsal="",s_maxsal&gt;=D3470),OR(s_minyr="",s_minyr&lt;=A3470),OR(s_maxyr="",s_maxyr&gt;=A3470),OR(s_player="",s_player=C3470)),MAX(F$1:F3469)+1,0)</f>
        <v>0</v>
      </c>
    </row>
    <row r="3471" spans="1:6">
      <c r="A3471" s="20">
        <v>2011</v>
      </c>
      <c r="B3471" s="15" t="s">
        <v>73</v>
      </c>
      <c r="C3471" s="15" t="s">
        <v>710</v>
      </c>
      <c r="D3471" s="24">
        <v>7250000</v>
      </c>
      <c r="E3471" t="str">
        <f>IF(D3471&lt;VLOOKUP(A3471,Min!A:B,2,FALSE),"Y","")</f>
        <v/>
      </c>
      <c r="F3471">
        <f>IF(AND(OR(s_tmchk="all",IF(ISERROR(MATCH(B3471,s_teams,0)),FALSE,TRUE)),OR(s_minsal="",s_minsal&lt;=D3471),OR(s_maxsal="",s_maxsal&gt;=D3471),OR(s_minyr="",s_minyr&lt;=A3471),OR(s_maxyr="",s_maxyr&gt;=A3471),OR(s_player="",s_player=C3471)),MAX(F$1:F3470)+1,0)</f>
        <v>0</v>
      </c>
    </row>
    <row r="3472" spans="1:6">
      <c r="A3472" s="20">
        <v>2011</v>
      </c>
      <c r="B3472" s="15" t="s">
        <v>73</v>
      </c>
      <c r="C3472" s="15" t="s">
        <v>760</v>
      </c>
      <c r="D3472" s="24">
        <v>4000000</v>
      </c>
      <c r="E3472" t="str">
        <f>IF(D3472&lt;VLOOKUP(A3472,Min!A:B,2,FALSE),"Y","")</f>
        <v/>
      </c>
      <c r="F3472">
        <f>IF(AND(OR(s_tmchk="all",IF(ISERROR(MATCH(B3472,s_teams,0)),FALSE,TRUE)),OR(s_minsal="",s_minsal&lt;=D3472),OR(s_maxsal="",s_maxsal&gt;=D3472),OR(s_minyr="",s_minyr&lt;=A3472),OR(s_maxyr="",s_maxyr&gt;=A3472),OR(s_player="",s_player=C3472)),MAX(F$1:F3471)+1,0)</f>
        <v>0</v>
      </c>
    </row>
    <row r="3473" spans="1:6">
      <c r="A3473" s="20">
        <v>2011</v>
      </c>
      <c r="B3473" s="15" t="s">
        <v>73</v>
      </c>
      <c r="C3473" s="15" t="s">
        <v>3038</v>
      </c>
      <c r="D3473" s="24">
        <v>3500000</v>
      </c>
      <c r="E3473" t="str">
        <f>IF(D3473&lt;VLOOKUP(A3473,Min!A:B,2,FALSE),"Y","")</f>
        <v/>
      </c>
      <c r="F3473">
        <f>IF(AND(OR(s_tmchk="all",IF(ISERROR(MATCH(B3473,s_teams,0)),FALSE,TRUE)),OR(s_minsal="",s_minsal&lt;=D3473),OR(s_maxsal="",s_maxsal&gt;=D3473),OR(s_minyr="",s_minyr&lt;=A3473),OR(s_maxyr="",s_maxyr&gt;=A3473),OR(s_player="",s_player=C3473)),MAX(F$1:F3472)+1,0)</f>
        <v>0</v>
      </c>
    </row>
    <row r="3474" spans="1:6">
      <c r="A3474" s="20">
        <v>2011</v>
      </c>
      <c r="B3474" s="15" t="s">
        <v>73</v>
      </c>
      <c r="C3474" s="15" t="s">
        <v>3300</v>
      </c>
      <c r="D3474" s="24">
        <v>2265000</v>
      </c>
      <c r="E3474" t="str">
        <f>IF(D3474&lt;VLOOKUP(A3474,Min!A:B,2,FALSE),"Y","")</f>
        <v/>
      </c>
      <c r="F3474">
        <f>IF(AND(OR(s_tmchk="all",IF(ISERROR(MATCH(B3474,s_teams,0)),FALSE,TRUE)),OR(s_minsal="",s_minsal&lt;=D3474),OR(s_maxsal="",s_maxsal&gt;=D3474),OR(s_minyr="",s_minyr&lt;=A3474),OR(s_maxyr="",s_maxyr&gt;=A3474),OR(s_player="",s_player=C3474)),MAX(F$1:F3473)+1,0)</f>
        <v>0</v>
      </c>
    </row>
    <row r="3475" spans="1:6">
      <c r="A3475" s="20">
        <v>2011</v>
      </c>
      <c r="B3475" s="15" t="s">
        <v>73</v>
      </c>
      <c r="C3475" s="15" t="s">
        <v>1670</v>
      </c>
      <c r="D3475" s="24">
        <v>1898760</v>
      </c>
      <c r="E3475" t="str">
        <f>IF(D3475&lt;VLOOKUP(A3475,Min!A:B,2,FALSE),"Y","")</f>
        <v/>
      </c>
      <c r="F3475">
        <f>IF(AND(OR(s_tmchk="all",IF(ISERROR(MATCH(B3475,s_teams,0)),FALSE,TRUE)),OR(s_minsal="",s_minsal&lt;=D3475),OR(s_maxsal="",s_maxsal&gt;=D3475),OR(s_minyr="",s_minyr&lt;=A3475),OR(s_maxyr="",s_maxyr&gt;=A3475),OR(s_player="",s_player=C3475)),MAX(F$1:F3474)+1,0)</f>
        <v>0</v>
      </c>
    </row>
    <row r="3476" spans="1:6">
      <c r="A3476" s="20">
        <v>2011</v>
      </c>
      <c r="B3476" s="15" t="s">
        <v>73</v>
      </c>
      <c r="C3476" s="15" t="s">
        <v>998</v>
      </c>
      <c r="D3476" s="24">
        <v>1409040</v>
      </c>
      <c r="E3476" t="str">
        <f>IF(D3476&lt;VLOOKUP(A3476,Min!A:B,2,FALSE),"Y","")</f>
        <v/>
      </c>
      <c r="F3476">
        <f>IF(AND(OR(s_tmchk="all",IF(ISERROR(MATCH(B3476,s_teams,0)),FALSE,TRUE)),OR(s_minsal="",s_minsal&lt;=D3476),OR(s_maxsal="",s_maxsal&gt;=D3476),OR(s_minyr="",s_minyr&lt;=A3476),OR(s_maxyr="",s_maxyr&gt;=A3476),OR(s_player="",s_player=C3476)),MAX(F$1:F3475)+1,0)</f>
        <v>0</v>
      </c>
    </row>
    <row r="3477" spans="1:6">
      <c r="A3477" s="20">
        <v>2011</v>
      </c>
      <c r="B3477" s="15" t="s">
        <v>73</v>
      </c>
      <c r="C3477" s="15" t="s">
        <v>5251</v>
      </c>
      <c r="D3477" s="24">
        <v>1352181</v>
      </c>
      <c r="E3477" t="str">
        <f>IF(D3477&lt;VLOOKUP(A3477,Min!A:B,2,FALSE),"Y","")</f>
        <v/>
      </c>
      <c r="F3477">
        <f>IF(AND(OR(s_tmchk="all",IF(ISERROR(MATCH(B3477,s_teams,0)),FALSE,TRUE)),OR(s_minsal="",s_minsal&lt;=D3477),OR(s_maxsal="",s_maxsal&gt;=D3477),OR(s_minyr="",s_minyr&lt;=A3477),OR(s_maxyr="",s_maxyr&gt;=A3477),OR(s_player="",s_player=C3477)),MAX(F$1:F3476)+1,0)</f>
        <v>0</v>
      </c>
    </row>
    <row r="3478" spans="1:6">
      <c r="A3478" s="20">
        <v>2011</v>
      </c>
      <c r="B3478" s="15" t="s">
        <v>73</v>
      </c>
      <c r="C3478" s="15" t="s">
        <v>5549</v>
      </c>
      <c r="D3478" s="24">
        <v>1229255</v>
      </c>
      <c r="E3478" t="str">
        <f>IF(D3478&lt;VLOOKUP(A3478,Min!A:B,2,FALSE),"Y","")</f>
        <v/>
      </c>
      <c r="F3478">
        <f>IF(AND(OR(s_tmchk="all",IF(ISERROR(MATCH(B3478,s_teams,0)),FALSE,TRUE)),OR(s_minsal="",s_minsal&lt;=D3478),OR(s_maxsal="",s_maxsal&gt;=D3478),OR(s_minyr="",s_minyr&lt;=A3478),OR(s_maxyr="",s_maxyr&gt;=A3478),OR(s_player="",s_player=C3478)),MAX(F$1:F3477)+1,0)</f>
        <v>0</v>
      </c>
    </row>
    <row r="3479" spans="1:6">
      <c r="A3479" s="20">
        <v>2011</v>
      </c>
      <c r="B3479" s="15" t="s">
        <v>73</v>
      </c>
      <c r="C3479" s="15" t="s">
        <v>3365</v>
      </c>
      <c r="D3479" s="24">
        <v>1028400</v>
      </c>
      <c r="E3479" t="str">
        <f>IF(D3479&lt;VLOOKUP(A3479,Min!A:B,2,FALSE),"Y","")</f>
        <v/>
      </c>
      <c r="F3479">
        <f>IF(AND(OR(s_tmchk="all",IF(ISERROR(MATCH(B3479,s_teams,0)),FALSE,TRUE)),OR(s_minsal="",s_minsal&lt;=D3479),OR(s_maxsal="",s_maxsal&gt;=D3479),OR(s_minyr="",s_minyr&lt;=A3479),OR(s_maxyr="",s_maxyr&gt;=A3479),OR(s_player="",s_player=C3479)),MAX(F$1:F3478)+1,0)</f>
        <v>0</v>
      </c>
    </row>
    <row r="3480" spans="1:6">
      <c r="A3480" s="20">
        <v>2011</v>
      </c>
      <c r="B3480" s="15" t="s">
        <v>75</v>
      </c>
      <c r="C3480" s="15" t="s">
        <v>1223</v>
      </c>
      <c r="D3480" s="24">
        <v>15959099</v>
      </c>
      <c r="E3480" t="str">
        <f>IF(D3480&lt;VLOOKUP(A3480,Min!A:B,2,FALSE),"Y","")</f>
        <v/>
      </c>
      <c r="F3480">
        <f>IF(AND(OR(s_tmchk="all",IF(ISERROR(MATCH(B3480,s_teams,0)),FALSE,TRUE)),OR(s_minsal="",s_minsal&lt;=D3480),OR(s_maxsal="",s_maxsal&gt;=D3480),OR(s_minyr="",s_minyr&lt;=A3480),OR(s_maxyr="",s_maxyr&gt;=A3480),OR(s_player="",s_player=C3480)),MAX(F$1:F3479)+1,0)</f>
        <v>0</v>
      </c>
    </row>
    <row r="3481" spans="1:6">
      <c r="A3481" s="20">
        <v>2011</v>
      </c>
      <c r="B3481" s="15" t="s">
        <v>75</v>
      </c>
      <c r="C3481" s="15" t="s">
        <v>567</v>
      </c>
      <c r="D3481" s="24">
        <v>12345250</v>
      </c>
      <c r="E3481" t="str">
        <f>IF(D3481&lt;VLOOKUP(A3481,Min!A:B,2,FALSE),"Y","")</f>
        <v/>
      </c>
      <c r="F3481">
        <f>IF(AND(OR(s_tmchk="all",IF(ISERROR(MATCH(B3481,s_teams,0)),FALSE,TRUE)),OR(s_minsal="",s_minsal&lt;=D3481),OR(s_maxsal="",s_maxsal&gt;=D3481),OR(s_minyr="",s_minyr&lt;=A3481),OR(s_maxyr="",s_maxyr&gt;=A3481),OR(s_player="",s_player=C3481)),MAX(F$1:F3480)+1,0)</f>
        <v>0</v>
      </c>
    </row>
    <row r="3482" spans="1:6">
      <c r="A3482" s="20">
        <v>2011</v>
      </c>
      <c r="B3482" s="15" t="s">
        <v>75</v>
      </c>
      <c r="C3482" s="15" t="s">
        <v>4575</v>
      </c>
      <c r="D3482" s="24">
        <v>6850000</v>
      </c>
      <c r="E3482" t="str">
        <f>IF(D3482&lt;VLOOKUP(A3482,Min!A:B,2,FALSE),"Y","")</f>
        <v/>
      </c>
      <c r="F3482">
        <f>IF(AND(OR(s_tmchk="all",IF(ISERROR(MATCH(B3482,s_teams,0)),FALSE,TRUE)),OR(s_minsal="",s_minsal&lt;=D3482),OR(s_maxsal="",s_maxsal&gt;=D3482),OR(s_minyr="",s_minyr&lt;=A3482),OR(s_maxyr="",s_maxyr&gt;=A3482),OR(s_player="",s_player=C3482)),MAX(F$1:F3481)+1,0)</f>
        <v>0</v>
      </c>
    </row>
    <row r="3483" spans="1:6">
      <c r="A3483" s="20">
        <v>2011</v>
      </c>
      <c r="B3483" s="15" t="s">
        <v>75</v>
      </c>
      <c r="C3483" s="15" t="s">
        <v>5246</v>
      </c>
      <c r="D3483" s="24">
        <v>6641440</v>
      </c>
      <c r="E3483" t="str">
        <f>IF(D3483&lt;VLOOKUP(A3483,Min!A:B,2,FALSE),"Y","")</f>
        <v/>
      </c>
      <c r="F3483">
        <f>IF(AND(OR(s_tmchk="all",IF(ISERROR(MATCH(B3483,s_teams,0)),FALSE,TRUE)),OR(s_minsal="",s_minsal&lt;=D3483),OR(s_maxsal="",s_maxsal&gt;=D3483),OR(s_minyr="",s_minyr&lt;=A3483),OR(s_maxyr="",s_maxyr&gt;=A3483),OR(s_player="",s_player=C3483)),MAX(F$1:F3482)+1,0)</f>
        <v>0</v>
      </c>
    </row>
    <row r="3484" spans="1:6">
      <c r="A3484" s="20">
        <v>2011</v>
      </c>
      <c r="B3484" s="15" t="s">
        <v>75</v>
      </c>
      <c r="C3484" s="15" t="s">
        <v>1976</v>
      </c>
      <c r="D3484" s="24">
        <v>5000000</v>
      </c>
      <c r="E3484" t="str">
        <f>IF(D3484&lt;VLOOKUP(A3484,Min!A:B,2,FALSE),"Y","")</f>
        <v/>
      </c>
      <c r="F3484">
        <f>IF(AND(OR(s_tmchk="all",IF(ISERROR(MATCH(B3484,s_teams,0)),FALSE,TRUE)),OR(s_minsal="",s_minsal&lt;=D3484),OR(s_maxsal="",s_maxsal&gt;=D3484),OR(s_minyr="",s_minyr&lt;=A3484),OR(s_maxyr="",s_maxyr&gt;=A3484),OR(s_player="",s_player=C3484)),MAX(F$1:F3483)+1,0)</f>
        <v>0</v>
      </c>
    </row>
    <row r="3485" spans="1:6">
      <c r="A3485" s="20">
        <v>2011</v>
      </c>
      <c r="B3485" s="15" t="s">
        <v>75</v>
      </c>
      <c r="C3485" s="15" t="s">
        <v>4884</v>
      </c>
      <c r="D3485" s="24">
        <v>4818000</v>
      </c>
      <c r="E3485" t="str">
        <f>IF(D3485&lt;VLOOKUP(A3485,Min!A:B,2,FALSE),"Y","")</f>
        <v/>
      </c>
      <c r="F3485">
        <f>IF(AND(OR(s_tmchk="all",IF(ISERROR(MATCH(B3485,s_teams,0)),FALSE,TRUE)),OR(s_minsal="",s_minsal&lt;=D3485),OR(s_maxsal="",s_maxsal&gt;=D3485),OR(s_minyr="",s_minyr&lt;=A3485),OR(s_maxyr="",s_maxyr&gt;=A3485),OR(s_player="",s_player=C3485)),MAX(F$1:F3484)+1,0)</f>
        <v>0</v>
      </c>
    </row>
    <row r="3486" spans="1:6">
      <c r="A3486" s="20">
        <v>2011</v>
      </c>
      <c r="B3486" s="15" t="s">
        <v>75</v>
      </c>
      <c r="C3486" s="15" t="s">
        <v>170</v>
      </c>
      <c r="D3486" s="24">
        <v>4602720</v>
      </c>
      <c r="E3486" t="str">
        <f>IF(D3486&lt;VLOOKUP(A3486,Min!A:B,2,FALSE),"Y","")</f>
        <v/>
      </c>
      <c r="F3486">
        <f>IF(AND(OR(s_tmchk="all",IF(ISERROR(MATCH(B3486,s_teams,0)),FALSE,TRUE)),OR(s_minsal="",s_minsal&lt;=D3486),OR(s_maxsal="",s_maxsal&gt;=D3486),OR(s_minyr="",s_minyr&lt;=A3486),OR(s_maxyr="",s_maxyr&gt;=A3486),OR(s_player="",s_player=C3486)),MAX(F$1:F3485)+1,0)</f>
        <v>0</v>
      </c>
    </row>
    <row r="3487" spans="1:6">
      <c r="A3487" s="20">
        <v>2011</v>
      </c>
      <c r="B3487" s="15" t="s">
        <v>75</v>
      </c>
      <c r="C3487" s="15" t="s">
        <v>275</v>
      </c>
      <c r="D3487" s="24">
        <v>2974320</v>
      </c>
      <c r="E3487" t="str">
        <f>IF(D3487&lt;VLOOKUP(A3487,Min!A:B,2,FALSE),"Y","")</f>
        <v/>
      </c>
      <c r="F3487">
        <f>IF(AND(OR(s_tmchk="all",IF(ISERROR(MATCH(B3487,s_teams,0)),FALSE,TRUE)),OR(s_minsal="",s_minsal&lt;=D3487),OR(s_maxsal="",s_maxsal&gt;=D3487),OR(s_minyr="",s_minyr&lt;=A3487),OR(s_maxyr="",s_maxyr&gt;=A3487),OR(s_player="",s_player=C3487)),MAX(F$1:F3486)+1,0)</f>
        <v>0</v>
      </c>
    </row>
    <row r="3488" spans="1:6">
      <c r="A3488" s="20">
        <v>2011</v>
      </c>
      <c r="B3488" s="15" t="s">
        <v>75</v>
      </c>
      <c r="C3488" s="15" t="s">
        <v>215</v>
      </c>
      <c r="D3488" s="24">
        <v>2901241</v>
      </c>
      <c r="E3488" t="str">
        <f>IF(D3488&lt;VLOOKUP(A3488,Min!A:B,2,FALSE),"Y","")</f>
        <v/>
      </c>
      <c r="F3488">
        <f>IF(AND(OR(s_tmchk="all",IF(ISERROR(MATCH(B3488,s_teams,0)),FALSE,TRUE)),OR(s_minsal="",s_minsal&lt;=D3488),OR(s_maxsal="",s_maxsal&gt;=D3488),OR(s_minyr="",s_minyr&lt;=A3488),OR(s_maxyr="",s_maxyr&gt;=A3488),OR(s_player="",s_player=C3488)),MAX(F$1:F3487)+1,0)</f>
        <v>0</v>
      </c>
    </row>
    <row r="3489" spans="1:6">
      <c r="A3489" s="20">
        <v>2011</v>
      </c>
      <c r="B3489" s="15" t="s">
        <v>75</v>
      </c>
      <c r="C3489" s="15" t="s">
        <v>582</v>
      </c>
      <c r="D3489" s="24">
        <v>1773960</v>
      </c>
      <c r="E3489" t="str">
        <f>IF(D3489&lt;VLOOKUP(A3489,Min!A:B,2,FALSE),"Y","")</f>
        <v/>
      </c>
      <c r="F3489">
        <f>IF(AND(OR(s_tmchk="all",IF(ISERROR(MATCH(B3489,s_teams,0)),FALSE,TRUE)),OR(s_minsal="",s_minsal&lt;=D3489),OR(s_maxsal="",s_maxsal&gt;=D3489),OR(s_minyr="",s_minyr&lt;=A3489),OR(s_maxyr="",s_maxyr&gt;=A3489),OR(s_player="",s_player=C3489)),MAX(F$1:F3488)+1,0)</f>
        <v>0</v>
      </c>
    </row>
    <row r="3490" spans="1:6">
      <c r="A3490" s="20">
        <v>2011</v>
      </c>
      <c r="B3490" s="15" t="s">
        <v>75</v>
      </c>
      <c r="C3490" s="15" t="s">
        <v>992</v>
      </c>
      <c r="D3490" s="24">
        <v>1627920</v>
      </c>
      <c r="E3490" t="str">
        <f>IF(D3490&lt;VLOOKUP(A3490,Min!A:B,2,FALSE),"Y","")</f>
        <v/>
      </c>
      <c r="F3490">
        <f>IF(AND(OR(s_tmchk="all",IF(ISERROR(MATCH(B3490,s_teams,0)),FALSE,TRUE)),OR(s_minsal="",s_minsal&lt;=D3490),OR(s_maxsal="",s_maxsal&gt;=D3490),OR(s_minyr="",s_minyr&lt;=A3490),OR(s_maxyr="",s_maxyr&gt;=A3490),OR(s_player="",s_player=C3490)),MAX(F$1:F3489)+1,0)</f>
        <v>0</v>
      </c>
    </row>
    <row r="3491" spans="1:6">
      <c r="A3491" s="20">
        <v>2011</v>
      </c>
      <c r="B3491" s="15" t="s">
        <v>75</v>
      </c>
      <c r="C3491" s="15" t="s">
        <v>6091</v>
      </c>
      <c r="D3491" s="24">
        <v>1352181</v>
      </c>
      <c r="E3491" t="str">
        <f>IF(D3491&lt;VLOOKUP(A3491,Min!A:B,2,FALSE),"Y","")</f>
        <v/>
      </c>
      <c r="F3491">
        <f>IF(AND(OR(s_tmchk="all",IF(ISERROR(MATCH(B3491,s_teams,0)),FALSE,TRUE)),OR(s_minsal="",s_minsal&lt;=D3491),OR(s_maxsal="",s_maxsal&gt;=D3491),OR(s_minyr="",s_minyr&lt;=A3491),OR(s_maxyr="",s_maxyr&gt;=A3491),OR(s_player="",s_player=C3491)),MAX(F$1:F3490)+1,0)</f>
        <v>0</v>
      </c>
    </row>
    <row r="3492" spans="1:6">
      <c r="A3492" s="20">
        <v>2011</v>
      </c>
      <c r="B3492" s="15" t="s">
        <v>75</v>
      </c>
      <c r="C3492" s="15" t="s">
        <v>4837</v>
      </c>
      <c r="D3492" s="24">
        <v>1306920</v>
      </c>
      <c r="E3492" t="str">
        <f>IF(D3492&lt;VLOOKUP(A3492,Min!A:B,2,FALSE),"Y","")</f>
        <v/>
      </c>
      <c r="F3492">
        <f>IF(AND(OR(s_tmchk="all",IF(ISERROR(MATCH(B3492,s_teams,0)),FALSE,TRUE)),OR(s_minsal="",s_minsal&lt;=D3492),OR(s_maxsal="",s_maxsal&gt;=D3492),OR(s_minyr="",s_minyr&lt;=A3492),OR(s_maxyr="",s_maxyr&gt;=A3492),OR(s_player="",s_player=C3492)),MAX(F$1:F3491)+1,0)</f>
        <v>0</v>
      </c>
    </row>
    <row r="3493" spans="1:6">
      <c r="A3493" s="20">
        <v>2011</v>
      </c>
      <c r="B3493" s="15" t="s">
        <v>75</v>
      </c>
      <c r="C3493" s="15" t="s">
        <v>511</v>
      </c>
      <c r="D3493" s="24">
        <v>762195</v>
      </c>
      <c r="E3493" t="str">
        <f>IF(D3493&lt;VLOOKUP(A3493,Min!A:B,2,FALSE),"Y","")</f>
        <v/>
      </c>
      <c r="F3493">
        <f>IF(AND(OR(s_tmchk="all",IF(ISERROR(MATCH(B3493,s_teams,0)),FALSE,TRUE)),OR(s_minsal="",s_minsal&lt;=D3493),OR(s_maxsal="",s_maxsal&gt;=D3493),OR(s_minyr="",s_minyr&lt;=A3493),OR(s_maxyr="",s_maxyr&gt;=A3493),OR(s_player="",s_player=C3493)),MAX(F$1:F3492)+1,0)</f>
        <v>0</v>
      </c>
    </row>
    <row r="3494" spans="1:6">
      <c r="A3494" s="20">
        <v>2011</v>
      </c>
      <c r="B3494" s="15" t="s">
        <v>76</v>
      </c>
      <c r="C3494" s="15" t="s">
        <v>812</v>
      </c>
      <c r="D3494" s="24">
        <v>17300000</v>
      </c>
      <c r="E3494" t="str">
        <f>IF(D3494&lt;VLOOKUP(A3494,Min!A:B,2,FALSE),"Y","")</f>
        <v/>
      </c>
      <c r="F3494">
        <f>IF(AND(OR(s_tmchk="all",IF(ISERROR(MATCH(B3494,s_teams,0)),FALSE,TRUE)),OR(s_minsal="",s_minsal&lt;=D3494),OR(s_maxsal="",s_maxsal&gt;=D3494),OR(s_minyr="",s_minyr&lt;=A3494),OR(s_maxyr="",s_maxyr&gt;=A3494),OR(s_player="",s_player=C3494)),MAX(F$1:F3493)+1,0)</f>
        <v>0</v>
      </c>
    </row>
    <row r="3495" spans="1:6">
      <c r="A3495" s="20">
        <v>2011</v>
      </c>
      <c r="B3495" s="15" t="s">
        <v>76</v>
      </c>
      <c r="C3495" s="15" t="s">
        <v>1999</v>
      </c>
      <c r="D3495" s="24">
        <v>10310938</v>
      </c>
      <c r="E3495" t="str">
        <f>IF(D3495&lt;VLOOKUP(A3495,Min!A:B,2,FALSE),"Y","")</f>
        <v/>
      </c>
      <c r="F3495">
        <f>IF(AND(OR(s_tmchk="all",IF(ISERROR(MATCH(B3495,s_teams,0)),FALSE,TRUE)),OR(s_minsal="",s_minsal&lt;=D3495),OR(s_maxsal="",s_maxsal&gt;=D3495),OR(s_minyr="",s_minyr&lt;=A3495),OR(s_maxyr="",s_maxyr&gt;=A3495),OR(s_player="",s_player=C3495)),MAX(F$1:F3494)+1,0)</f>
        <v>0</v>
      </c>
    </row>
    <row r="3496" spans="1:6">
      <c r="A3496" s="20">
        <v>2011</v>
      </c>
      <c r="B3496" s="15" t="s">
        <v>76</v>
      </c>
      <c r="C3496" s="15" t="s">
        <v>2376</v>
      </c>
      <c r="D3496" s="24">
        <v>6500000</v>
      </c>
      <c r="E3496" t="str">
        <f>IF(D3496&lt;VLOOKUP(A3496,Min!A:B,2,FALSE),"Y","")</f>
        <v/>
      </c>
      <c r="F3496">
        <f>IF(AND(OR(s_tmchk="all",IF(ISERROR(MATCH(B3496,s_teams,0)),FALSE,TRUE)),OR(s_minsal="",s_minsal&lt;=D3496),OR(s_maxsal="",s_maxsal&gt;=D3496),OR(s_minyr="",s_minyr&lt;=A3496),OR(s_maxyr="",s_maxyr&gt;=A3496),OR(s_player="",s_player=C3496)),MAX(F$1:F3495)+1,0)</f>
        <v>0</v>
      </c>
    </row>
    <row r="3497" spans="1:6">
      <c r="A3497" s="20">
        <v>2011</v>
      </c>
      <c r="B3497" s="15" t="s">
        <v>76</v>
      </c>
      <c r="C3497" s="15" t="s">
        <v>1520</v>
      </c>
      <c r="D3497" s="24">
        <v>6322320</v>
      </c>
      <c r="E3497" t="str">
        <f>IF(D3497&lt;VLOOKUP(A3497,Min!A:B,2,FALSE),"Y","")</f>
        <v/>
      </c>
      <c r="F3497">
        <f>IF(AND(OR(s_tmchk="all",IF(ISERROR(MATCH(B3497,s_teams,0)),FALSE,TRUE)),OR(s_minsal="",s_minsal&lt;=D3497),OR(s_maxsal="",s_maxsal&gt;=D3497),OR(s_minyr="",s_minyr&lt;=A3497),OR(s_maxyr="",s_maxyr&gt;=A3497),OR(s_player="",s_player=C3497)),MAX(F$1:F3496)+1,0)</f>
        <v>0</v>
      </c>
    </row>
    <row r="3498" spans="1:6">
      <c r="A3498" s="20">
        <v>2011</v>
      </c>
      <c r="B3498" s="15" t="s">
        <v>76</v>
      </c>
      <c r="C3498" s="15" t="s">
        <v>4424</v>
      </c>
      <c r="D3498" s="24">
        <v>5300000</v>
      </c>
      <c r="E3498" t="str">
        <f>IF(D3498&lt;VLOOKUP(A3498,Min!A:B,2,FALSE),"Y","")</f>
        <v/>
      </c>
      <c r="F3498">
        <f>IF(AND(OR(s_tmchk="all",IF(ISERROR(MATCH(B3498,s_teams,0)),FALSE,TRUE)),OR(s_minsal="",s_minsal&lt;=D3498),OR(s_maxsal="",s_maxsal&gt;=D3498),OR(s_minyr="",s_minyr&lt;=A3498),OR(s_maxyr="",s_maxyr&gt;=A3498),OR(s_player="",s_player=C3498)),MAX(F$1:F3497)+1,0)</f>
        <v>0</v>
      </c>
    </row>
    <row r="3499" spans="1:6">
      <c r="A3499" s="20">
        <v>2011</v>
      </c>
      <c r="B3499" s="15" t="s">
        <v>76</v>
      </c>
      <c r="C3499" s="15" t="s">
        <v>360</v>
      </c>
      <c r="D3499" s="24">
        <v>5200000</v>
      </c>
      <c r="E3499" t="str">
        <f>IF(D3499&lt;VLOOKUP(A3499,Min!A:B,2,FALSE),"Y","")</f>
        <v/>
      </c>
      <c r="F3499">
        <f>IF(AND(OR(s_tmchk="all",IF(ISERROR(MATCH(B3499,s_teams,0)),FALSE,TRUE)),OR(s_minsal="",s_minsal&lt;=D3499),OR(s_maxsal="",s_maxsal&gt;=D3499),OR(s_minyr="",s_minyr&lt;=A3499),OR(s_maxyr="",s_maxyr&gt;=A3499),OR(s_player="",s_player=C3499)),MAX(F$1:F3498)+1,0)</f>
        <v>0</v>
      </c>
    </row>
    <row r="3500" spans="1:6">
      <c r="A3500" s="20">
        <v>2011</v>
      </c>
      <c r="B3500" s="15" t="s">
        <v>76</v>
      </c>
      <c r="C3500" s="15" t="s">
        <v>4242</v>
      </c>
      <c r="D3500" s="24">
        <v>4250000</v>
      </c>
      <c r="E3500" t="str">
        <f>IF(D3500&lt;VLOOKUP(A3500,Min!A:B,2,FALSE),"Y","")</f>
        <v/>
      </c>
      <c r="F3500">
        <f>IF(AND(OR(s_tmchk="all",IF(ISERROR(MATCH(B3500,s_teams,0)),FALSE,TRUE)),OR(s_minsal="",s_minsal&lt;=D3500),OR(s_maxsal="",s_maxsal&gt;=D3500),OR(s_minyr="",s_minyr&lt;=A3500),OR(s_maxyr="",s_maxyr&gt;=A3500),OR(s_player="",s_player=C3500)),MAX(F$1:F3499)+1,0)</f>
        <v>0</v>
      </c>
    </row>
    <row r="3501" spans="1:6">
      <c r="A3501" s="20">
        <v>2011</v>
      </c>
      <c r="B3501" s="15" t="s">
        <v>76</v>
      </c>
      <c r="C3501" s="15" t="s">
        <v>4002</v>
      </c>
      <c r="D3501" s="24">
        <v>3324000</v>
      </c>
      <c r="E3501" t="str">
        <f>IF(D3501&lt;VLOOKUP(A3501,Min!A:B,2,FALSE),"Y","")</f>
        <v/>
      </c>
      <c r="F3501">
        <f>IF(AND(OR(s_tmchk="all",IF(ISERROR(MATCH(B3501,s_teams,0)),FALSE,TRUE)),OR(s_minsal="",s_minsal&lt;=D3501),OR(s_maxsal="",s_maxsal&gt;=D3501),OR(s_minyr="",s_minyr&lt;=A3501),OR(s_maxyr="",s_maxyr&gt;=A3501),OR(s_player="",s_player=C3501)),MAX(F$1:F3500)+1,0)</f>
        <v>0</v>
      </c>
    </row>
    <row r="3502" spans="1:6">
      <c r="A3502" s="20">
        <v>2011</v>
      </c>
      <c r="B3502" s="15" t="s">
        <v>76</v>
      </c>
      <c r="C3502" s="15" t="s">
        <v>1534</v>
      </c>
      <c r="D3502" s="24">
        <v>2151068</v>
      </c>
      <c r="E3502" t="str">
        <f>IF(D3502&lt;VLOOKUP(A3502,Min!A:B,2,FALSE),"Y","")</f>
        <v/>
      </c>
      <c r="F3502">
        <f>IF(AND(OR(s_tmchk="all",IF(ISERROR(MATCH(B3502,s_teams,0)),FALSE,TRUE)),OR(s_minsal="",s_minsal&lt;=D3502),OR(s_maxsal="",s_maxsal&gt;=D3502),OR(s_minyr="",s_minyr&lt;=A3502),OR(s_maxyr="",s_maxyr&gt;=A3502),OR(s_player="",s_player=C3502)),MAX(F$1:F3501)+1,0)</f>
        <v>0</v>
      </c>
    </row>
    <row r="3503" spans="1:6">
      <c r="A3503" s="20">
        <v>2011</v>
      </c>
      <c r="B3503" s="15" t="s">
        <v>76</v>
      </c>
      <c r="C3503" s="15" t="s">
        <v>330</v>
      </c>
      <c r="D3503" s="24">
        <v>2016692</v>
      </c>
      <c r="E3503" t="str">
        <f>IF(D3503&lt;VLOOKUP(A3503,Min!A:B,2,FALSE),"Y","")</f>
        <v/>
      </c>
      <c r="F3503">
        <f>IF(AND(OR(s_tmchk="all",IF(ISERROR(MATCH(B3503,s_teams,0)),FALSE,TRUE)),OR(s_minsal="",s_minsal&lt;=D3503),OR(s_maxsal="",s_maxsal&gt;=D3503),OR(s_minyr="",s_minyr&lt;=A3503),OR(s_maxyr="",s_maxyr&gt;=A3503),OR(s_player="",s_player=C3503)),MAX(F$1:F3502)+1,0)</f>
        <v>0</v>
      </c>
    </row>
    <row r="3504" spans="1:6">
      <c r="A3504" s="20">
        <v>2011</v>
      </c>
      <c r="B3504" s="15" t="s">
        <v>76</v>
      </c>
      <c r="C3504" s="15" t="s">
        <v>805</v>
      </c>
      <c r="D3504" s="24">
        <v>1867320</v>
      </c>
      <c r="E3504" t="str">
        <f>IF(D3504&lt;VLOOKUP(A3504,Min!A:B,2,FALSE),"Y","")</f>
        <v/>
      </c>
      <c r="F3504">
        <f>IF(AND(OR(s_tmchk="all",IF(ISERROR(MATCH(B3504,s_teams,0)),FALSE,TRUE)),OR(s_minsal="",s_minsal&lt;=D3504),OR(s_maxsal="",s_maxsal&gt;=D3504),OR(s_minyr="",s_minyr&lt;=A3504),OR(s_maxyr="",s_maxyr&gt;=A3504),OR(s_player="",s_player=C3504)),MAX(F$1:F3503)+1,0)</f>
        <v>0</v>
      </c>
    </row>
    <row r="3505" spans="1:6">
      <c r="A3505" s="20">
        <v>2011</v>
      </c>
      <c r="B3505" s="15" t="s">
        <v>76</v>
      </c>
      <c r="C3505" s="15" t="s">
        <v>5091</v>
      </c>
      <c r="D3505" s="24">
        <v>473640</v>
      </c>
      <c r="E3505" t="str">
        <f>IF(D3505&lt;VLOOKUP(A3505,Min!A:B,2,FALSE),"Y","")</f>
        <v/>
      </c>
      <c r="F3505">
        <f>IF(AND(OR(s_tmchk="all",IF(ISERROR(MATCH(B3505,s_teams,0)),FALSE,TRUE)),OR(s_minsal="",s_minsal&lt;=D3505),OR(s_maxsal="",s_maxsal&gt;=D3505),OR(s_minyr="",s_minyr&lt;=A3505),OR(s_maxyr="",s_maxyr&gt;=A3505),OR(s_player="",s_player=C3505)),MAX(F$1:F3504)+1,0)</f>
        <v>0</v>
      </c>
    </row>
    <row r="3506" spans="1:6">
      <c r="A3506" s="20">
        <v>2011</v>
      </c>
      <c r="B3506" s="15" t="s">
        <v>76</v>
      </c>
      <c r="C3506" s="15" t="s">
        <v>5093</v>
      </c>
      <c r="D3506" s="24">
        <v>473640</v>
      </c>
      <c r="E3506" t="str">
        <f>IF(D3506&lt;VLOOKUP(A3506,Min!A:B,2,FALSE),"Y","")</f>
        <v/>
      </c>
      <c r="F3506">
        <f>IF(AND(OR(s_tmchk="all",IF(ISERROR(MATCH(B3506,s_teams,0)),FALSE,TRUE)),OR(s_minsal="",s_minsal&lt;=D3506),OR(s_maxsal="",s_maxsal&gt;=D3506),OR(s_minyr="",s_minyr&lt;=A3506),OR(s_maxyr="",s_maxyr&gt;=A3506),OR(s_player="",s_player=C3506)),MAX(F$1:F3505)+1,0)</f>
        <v>0</v>
      </c>
    </row>
    <row r="3507" spans="1:6">
      <c r="A3507" s="20">
        <v>2011</v>
      </c>
      <c r="B3507" s="15" t="s">
        <v>76</v>
      </c>
      <c r="C3507" s="15" t="s">
        <v>6202</v>
      </c>
      <c r="D3507" s="24">
        <v>242374</v>
      </c>
      <c r="E3507" t="str">
        <f>IF(D3507&lt;VLOOKUP(A3507,Min!A:B,2,FALSE),"Y","")</f>
        <v>Y</v>
      </c>
      <c r="F3507">
        <f>IF(AND(OR(s_tmchk="all",IF(ISERROR(MATCH(B3507,s_teams,0)),FALSE,TRUE)),OR(s_minsal="",s_minsal&lt;=D3507),OR(s_maxsal="",s_maxsal&gt;=D3507),OR(s_minyr="",s_minyr&lt;=A3507),OR(s_maxyr="",s_maxyr&gt;=A3507),OR(s_player="",s_player=C3507)),MAX(F$1:F3506)+1,0)</f>
        <v>0</v>
      </c>
    </row>
    <row r="3508" spans="1:6">
      <c r="A3508" s="20">
        <v>2011</v>
      </c>
      <c r="B3508" s="15" t="s">
        <v>76</v>
      </c>
      <c r="C3508" s="15" t="s">
        <v>2405</v>
      </c>
      <c r="D3508" s="24">
        <v>188558</v>
      </c>
      <c r="E3508" t="str">
        <f>IF(D3508&lt;VLOOKUP(A3508,Min!A:B,2,FALSE),"Y","")</f>
        <v>Y</v>
      </c>
      <c r="F3508">
        <f>IF(AND(OR(s_tmchk="all",IF(ISERROR(MATCH(B3508,s_teams,0)),FALSE,TRUE)),OR(s_minsal="",s_minsal&lt;=D3508),OR(s_maxsal="",s_maxsal&gt;=D3508),OR(s_minyr="",s_minyr&lt;=A3508),OR(s_maxyr="",s_maxyr&gt;=A3508),OR(s_player="",s_player=C3508)),MAX(F$1:F3507)+1,0)</f>
        <v>0</v>
      </c>
    </row>
    <row r="3509" spans="1:6">
      <c r="A3509" s="20">
        <v>2011</v>
      </c>
      <c r="B3509" s="15" t="s">
        <v>76</v>
      </c>
      <c r="C3509" s="15" t="s">
        <v>5622</v>
      </c>
      <c r="D3509" s="24">
        <v>58504</v>
      </c>
      <c r="E3509" t="str">
        <f>IF(D3509&lt;VLOOKUP(A3509,Min!A:B,2,FALSE),"Y","")</f>
        <v>Y</v>
      </c>
      <c r="F3509">
        <f>IF(AND(OR(s_tmchk="all",IF(ISERROR(MATCH(B3509,s_teams,0)),FALSE,TRUE)),OR(s_minsal="",s_minsal&lt;=D3509),OR(s_maxsal="",s_maxsal&gt;=D3509),OR(s_minyr="",s_minyr&lt;=A3509),OR(s_maxyr="",s_maxyr&gt;=A3509),OR(s_player="",s_player=C3509)),MAX(F$1:F3508)+1,0)</f>
        <v>0</v>
      </c>
    </row>
    <row r="3510" spans="1:6">
      <c r="A3510" s="20">
        <v>2011</v>
      </c>
      <c r="B3510" s="15" t="s">
        <v>79</v>
      </c>
      <c r="C3510" s="15" t="s">
        <v>2416</v>
      </c>
      <c r="D3510" s="24">
        <v>13520500</v>
      </c>
      <c r="E3510" t="str">
        <f>IF(D3510&lt;VLOOKUP(A3510,Min!A:B,2,FALSE),"Y","")</f>
        <v/>
      </c>
      <c r="F3510">
        <f>IF(AND(OR(s_tmchk="all",IF(ISERROR(MATCH(B3510,s_teams,0)),FALSE,TRUE)),OR(s_minsal="",s_minsal&lt;=D3510),OR(s_maxsal="",s_maxsal&gt;=D3510),OR(s_minyr="",s_minyr&lt;=A3510),OR(s_maxyr="",s_maxyr&gt;=A3510),OR(s_player="",s_player=C3510)),MAX(F$1:F3509)+1,0)</f>
        <v>0</v>
      </c>
    </row>
    <row r="3511" spans="1:6">
      <c r="A3511" s="20">
        <v>2011</v>
      </c>
      <c r="B3511" s="15" t="s">
        <v>79</v>
      </c>
      <c r="C3511" s="15" t="s">
        <v>2523</v>
      </c>
      <c r="D3511" s="24">
        <v>11749832</v>
      </c>
      <c r="E3511" t="str">
        <f>IF(D3511&lt;VLOOKUP(A3511,Min!A:B,2,FALSE),"Y","")</f>
        <v/>
      </c>
      <c r="F3511">
        <f>IF(AND(OR(s_tmchk="all",IF(ISERROR(MATCH(B3511,s_teams,0)),FALSE,TRUE)),OR(s_minsal="",s_minsal&lt;=D3511),OR(s_maxsal="",s_maxsal&gt;=D3511),OR(s_minyr="",s_minyr&lt;=A3511),OR(s_maxyr="",s_maxyr&gt;=A3511),OR(s_player="",s_player=C3511)),MAX(F$1:F3510)+1,0)</f>
        <v>0</v>
      </c>
    </row>
    <row r="3512" spans="1:6">
      <c r="A3512" s="20">
        <v>2011</v>
      </c>
      <c r="B3512" s="15" t="s">
        <v>79</v>
      </c>
      <c r="C3512" s="15" t="s">
        <v>1378</v>
      </c>
      <c r="D3512" s="24">
        <v>11244000</v>
      </c>
      <c r="E3512" t="str">
        <f>IF(D3512&lt;VLOOKUP(A3512,Min!A:B,2,FALSE),"Y","")</f>
        <v/>
      </c>
      <c r="F3512">
        <f>IF(AND(OR(s_tmchk="all",IF(ISERROR(MATCH(B3512,s_teams,0)),FALSE,TRUE)),OR(s_minsal="",s_minsal&lt;=D3512),OR(s_maxsal="",s_maxsal&gt;=D3512),OR(s_minyr="",s_minyr&lt;=A3512),OR(s_maxyr="",s_maxyr&gt;=A3512),OR(s_player="",s_player=C3512)),MAX(F$1:F3511)+1,0)</f>
        <v>0</v>
      </c>
    </row>
    <row r="3513" spans="1:6">
      <c r="A3513" s="20">
        <v>2011</v>
      </c>
      <c r="B3513" s="15" t="s">
        <v>79</v>
      </c>
      <c r="C3513" s="15" t="s">
        <v>1185</v>
      </c>
      <c r="D3513" s="24">
        <v>10500000</v>
      </c>
      <c r="E3513" t="str">
        <f>IF(D3513&lt;VLOOKUP(A3513,Min!A:B,2,FALSE),"Y","")</f>
        <v/>
      </c>
      <c r="F3513">
        <f>IF(AND(OR(s_tmchk="all",IF(ISERROR(MATCH(B3513,s_teams,0)),FALSE,TRUE)),OR(s_minsal="",s_minsal&lt;=D3513),OR(s_maxsal="",s_maxsal&gt;=D3513),OR(s_minyr="",s_minyr&lt;=A3513),OR(s_maxyr="",s_maxyr&gt;=A3513),OR(s_player="",s_player=C3513)),MAX(F$1:F3512)+1,0)</f>
        <v>0</v>
      </c>
    </row>
    <row r="3514" spans="1:6">
      <c r="A3514" s="20">
        <v>2011</v>
      </c>
      <c r="B3514" s="15" t="s">
        <v>79</v>
      </c>
      <c r="C3514" s="15" t="s">
        <v>970</v>
      </c>
      <c r="D3514" s="24">
        <v>7269264</v>
      </c>
      <c r="E3514" t="str">
        <f>IF(D3514&lt;VLOOKUP(A3514,Min!A:B,2,FALSE),"Y","")</f>
        <v/>
      </c>
      <c r="F3514">
        <f>IF(AND(OR(s_tmchk="all",IF(ISERROR(MATCH(B3514,s_teams,0)),FALSE,TRUE)),OR(s_minsal="",s_minsal&lt;=D3514),OR(s_maxsal="",s_maxsal&gt;=D3514),OR(s_minyr="",s_minyr&lt;=A3514),OR(s_maxyr="",s_maxyr&gt;=A3514),OR(s_player="",s_player=C3514)),MAX(F$1:F3513)+1,0)</f>
        <v>0</v>
      </c>
    </row>
    <row r="3515" spans="1:6">
      <c r="A3515" s="20">
        <v>2011</v>
      </c>
      <c r="B3515" s="15" t="s">
        <v>79</v>
      </c>
      <c r="C3515" s="15" t="s">
        <v>3118</v>
      </c>
      <c r="D3515" s="24">
        <v>6760524</v>
      </c>
      <c r="E3515" t="str">
        <f>IF(D3515&lt;VLOOKUP(A3515,Min!A:B,2,FALSE),"Y","")</f>
        <v/>
      </c>
      <c r="F3515">
        <f>IF(AND(OR(s_tmchk="all",IF(ISERROR(MATCH(B3515,s_teams,0)),FALSE,TRUE)),OR(s_minsal="",s_minsal&lt;=D3515),OR(s_maxsal="",s_maxsal&gt;=D3515),OR(s_minyr="",s_minyr&lt;=A3515),OR(s_maxyr="",s_maxyr&gt;=A3515),OR(s_player="",s_player=C3515)),MAX(F$1:F3514)+1,0)</f>
        <v>0</v>
      </c>
    </row>
    <row r="3516" spans="1:6">
      <c r="A3516" s="20">
        <v>2011</v>
      </c>
      <c r="B3516" s="15" t="s">
        <v>79</v>
      </c>
      <c r="C3516" s="15" t="s">
        <v>386</v>
      </c>
      <c r="D3516" s="24">
        <v>5765000</v>
      </c>
      <c r="E3516" t="str">
        <f>IF(D3516&lt;VLOOKUP(A3516,Min!A:B,2,FALSE),"Y","")</f>
        <v/>
      </c>
      <c r="F3516">
        <f>IF(AND(OR(s_tmchk="all",IF(ISERROR(MATCH(B3516,s_teams,0)),FALSE,TRUE)),OR(s_minsal="",s_minsal&lt;=D3516),OR(s_maxsal="",s_maxsal&gt;=D3516),OR(s_minyr="",s_minyr&lt;=A3516),OR(s_maxyr="",s_maxyr&gt;=A3516),OR(s_player="",s_player=C3516)),MAX(F$1:F3515)+1,0)</f>
        <v>0</v>
      </c>
    </row>
    <row r="3517" spans="1:6">
      <c r="A3517" s="20">
        <v>2011</v>
      </c>
      <c r="B3517" s="15" t="s">
        <v>79</v>
      </c>
      <c r="C3517" s="15" t="s">
        <v>1024</v>
      </c>
      <c r="D3517" s="24">
        <v>1645440</v>
      </c>
      <c r="E3517" t="str">
        <f>IF(D3517&lt;VLOOKUP(A3517,Min!A:B,2,FALSE),"Y","")</f>
        <v/>
      </c>
      <c r="F3517">
        <f>IF(AND(OR(s_tmchk="all",IF(ISERROR(MATCH(B3517,s_teams,0)),FALSE,TRUE)),OR(s_minsal="",s_minsal&lt;=D3517),OR(s_maxsal="",s_maxsal&gt;=D3517),OR(s_minyr="",s_minyr&lt;=A3517),OR(s_maxyr="",s_maxyr&gt;=A3517),OR(s_player="",s_player=C3517)),MAX(F$1:F3516)+1,0)</f>
        <v>0</v>
      </c>
    </row>
    <row r="3518" spans="1:6">
      <c r="A3518" s="20">
        <v>2011</v>
      </c>
      <c r="B3518" s="15" t="s">
        <v>79</v>
      </c>
      <c r="C3518" s="15" t="s">
        <v>849</v>
      </c>
      <c r="D3518" s="24">
        <v>1254720</v>
      </c>
      <c r="E3518" t="str">
        <f>IF(D3518&lt;VLOOKUP(A3518,Min!A:B,2,FALSE),"Y","")</f>
        <v/>
      </c>
      <c r="F3518">
        <f>IF(AND(OR(s_tmchk="all",IF(ISERROR(MATCH(B3518,s_teams,0)),FALSE,TRUE)),OR(s_minsal="",s_minsal&lt;=D3518),OR(s_maxsal="",s_maxsal&gt;=D3518),OR(s_minyr="",s_minyr&lt;=A3518),OR(s_maxyr="",s_maxyr&gt;=A3518),OR(s_player="",s_player=C3518)),MAX(F$1:F3517)+1,0)</f>
        <v>0</v>
      </c>
    </row>
    <row r="3519" spans="1:6">
      <c r="A3519" s="20">
        <v>2011</v>
      </c>
      <c r="B3519" s="15" t="s">
        <v>79</v>
      </c>
      <c r="C3519" s="15" t="s">
        <v>5308</v>
      </c>
      <c r="D3519" s="24">
        <v>1246680</v>
      </c>
      <c r="E3519" t="str">
        <f>IF(D3519&lt;VLOOKUP(A3519,Min!A:B,2,FALSE),"Y","")</f>
        <v/>
      </c>
      <c r="F3519">
        <f>IF(AND(OR(s_tmchk="all",IF(ISERROR(MATCH(B3519,s_teams,0)),FALSE,TRUE)),OR(s_minsal="",s_minsal&lt;=D3519),OR(s_maxsal="",s_maxsal&gt;=D3519),OR(s_minyr="",s_minyr&lt;=A3519),OR(s_maxyr="",s_maxyr&gt;=A3519),OR(s_player="",s_player=C3519)),MAX(F$1:F3518)+1,0)</f>
        <v>0</v>
      </c>
    </row>
    <row r="3520" spans="1:6">
      <c r="A3520" s="20">
        <v>2011</v>
      </c>
      <c r="B3520" s="15" t="s">
        <v>79</v>
      </c>
      <c r="C3520" s="15" t="s">
        <v>263</v>
      </c>
      <c r="D3520" s="24">
        <v>1196760</v>
      </c>
      <c r="E3520" t="str">
        <f>IF(D3520&lt;VLOOKUP(A3520,Min!A:B,2,FALSE),"Y","")</f>
        <v/>
      </c>
      <c r="F3520">
        <f>IF(AND(OR(s_tmchk="all",IF(ISERROR(MATCH(B3520,s_teams,0)),FALSE,TRUE)),OR(s_minsal="",s_minsal&lt;=D3520),OR(s_maxsal="",s_maxsal&gt;=D3520),OR(s_minyr="",s_minyr&lt;=A3520),OR(s_maxyr="",s_maxyr&gt;=A3520),OR(s_player="",s_player=C3520)),MAX(F$1:F3519)+1,0)</f>
        <v>0</v>
      </c>
    </row>
    <row r="3521" spans="1:6">
      <c r="A3521" s="20">
        <v>2011</v>
      </c>
      <c r="B3521" s="15" t="s">
        <v>79</v>
      </c>
      <c r="C3521" s="15" t="s">
        <v>5067</v>
      </c>
      <c r="D3521" s="24">
        <v>992680</v>
      </c>
      <c r="E3521" t="str">
        <f>IF(D3521&lt;VLOOKUP(A3521,Min!A:B,2,FALSE),"Y","")</f>
        <v/>
      </c>
      <c r="F3521">
        <f>IF(AND(OR(s_tmchk="all",IF(ISERROR(MATCH(B3521,s_teams,0)),FALSE,TRUE)),OR(s_minsal="",s_minsal&lt;=D3521),OR(s_maxsal="",s_maxsal&gt;=D3521),OR(s_minyr="",s_minyr&lt;=A3521),OR(s_maxyr="",s_maxyr&gt;=A3521),OR(s_player="",s_player=C3521)),MAX(F$1:F3520)+1,0)</f>
        <v>0</v>
      </c>
    </row>
    <row r="3522" spans="1:6">
      <c r="A3522" s="20">
        <v>2011</v>
      </c>
      <c r="B3522" s="15" t="s">
        <v>79</v>
      </c>
      <c r="C3522" s="15" t="s">
        <v>3294</v>
      </c>
      <c r="D3522" s="24">
        <v>937195</v>
      </c>
      <c r="E3522" t="str">
        <f>IF(D3522&lt;VLOOKUP(A3522,Min!A:B,2,FALSE),"Y","")</f>
        <v/>
      </c>
      <c r="F3522">
        <f>IF(AND(OR(s_tmchk="all",IF(ISERROR(MATCH(B3522,s_teams,0)),FALSE,TRUE)),OR(s_minsal="",s_minsal&lt;=D3522),OR(s_maxsal="",s_maxsal&gt;=D3522),OR(s_minyr="",s_minyr&lt;=A3522),OR(s_maxyr="",s_maxyr&gt;=A3522),OR(s_player="",s_player=C3522)),MAX(F$1:F3521)+1,0)</f>
        <v>0</v>
      </c>
    </row>
    <row r="3523" spans="1:6">
      <c r="A3523" s="20">
        <v>2011</v>
      </c>
      <c r="B3523" s="15" t="s">
        <v>79</v>
      </c>
      <c r="C3523" s="15" t="s">
        <v>4619</v>
      </c>
      <c r="D3523" s="24">
        <v>473604</v>
      </c>
      <c r="E3523" t="str">
        <f>IF(D3523&lt;VLOOKUP(A3523,Min!A:B,2,FALSE),"Y","")</f>
        <v/>
      </c>
      <c r="F3523">
        <f>IF(AND(OR(s_tmchk="all",IF(ISERROR(MATCH(B3523,s_teams,0)),FALSE,TRUE)),OR(s_minsal="",s_minsal&lt;=D3523),OR(s_maxsal="",s_maxsal&gt;=D3523),OR(s_minyr="",s_minyr&lt;=A3523),OR(s_maxyr="",s_maxyr&gt;=A3523),OR(s_player="",s_player=C3523)),MAX(F$1:F3522)+1,0)</f>
        <v>0</v>
      </c>
    </row>
    <row r="3524" spans="1:6">
      <c r="A3524" s="20">
        <v>2011</v>
      </c>
      <c r="B3524" s="15" t="s">
        <v>79</v>
      </c>
      <c r="C3524" s="15" t="s">
        <v>1502</v>
      </c>
      <c r="D3524" s="24">
        <v>27859</v>
      </c>
      <c r="E3524" t="str">
        <f>IF(D3524&lt;VLOOKUP(A3524,Min!A:B,2,FALSE),"Y","")</f>
        <v>Y</v>
      </c>
      <c r="F3524">
        <f>IF(AND(OR(s_tmchk="all",IF(ISERROR(MATCH(B3524,s_teams,0)),FALSE,TRUE)),OR(s_minsal="",s_minsal&lt;=D3524),OR(s_maxsal="",s_maxsal&gt;=D3524),OR(s_minyr="",s_minyr&lt;=A3524),OR(s_maxyr="",s_maxyr&gt;=A3524),OR(s_player="",s_player=C3524)),MAX(F$1:F3523)+1,0)</f>
        <v>0</v>
      </c>
    </row>
    <row r="3525" spans="1:6">
      <c r="A3525" s="20">
        <v>2011</v>
      </c>
      <c r="B3525" s="15" t="s">
        <v>81</v>
      </c>
      <c r="C3525" s="15" t="s">
        <v>414</v>
      </c>
      <c r="D3525" s="24">
        <v>13428129</v>
      </c>
      <c r="E3525" t="str">
        <f>IF(D3525&lt;VLOOKUP(A3525,Min!A:B,2,FALSE),"Y","")</f>
        <v/>
      </c>
      <c r="F3525">
        <f>IF(AND(OR(s_tmchk="all",IF(ISERROR(MATCH(B3525,s_teams,0)),FALSE,TRUE)),OR(s_minsal="",s_minsal&lt;=D3525),OR(s_maxsal="",s_maxsal&gt;=D3525),OR(s_minyr="",s_minyr&lt;=A3525),OR(s_maxyr="",s_maxyr&gt;=A3525),OR(s_player="",s_player=C3525)),MAX(F$1:F3524)+1,0)</f>
        <v>0</v>
      </c>
    </row>
    <row r="3526" spans="1:6">
      <c r="A3526" s="20">
        <v>2011</v>
      </c>
      <c r="B3526" s="15" t="s">
        <v>81</v>
      </c>
      <c r="C3526" s="15" t="s">
        <v>876</v>
      </c>
      <c r="D3526" s="24">
        <v>6478600</v>
      </c>
      <c r="E3526" t="str">
        <f>IF(D3526&lt;VLOOKUP(A3526,Min!A:B,2,FALSE),"Y","")</f>
        <v/>
      </c>
      <c r="F3526">
        <f>IF(AND(OR(s_tmchk="all",IF(ISERROR(MATCH(B3526,s_teams,0)),FALSE,TRUE)),OR(s_minsal="",s_minsal&lt;=D3526),OR(s_maxsal="",s_maxsal&gt;=D3526),OR(s_minyr="",s_minyr&lt;=A3526),OR(s_maxyr="",s_maxyr&gt;=A3526),OR(s_player="",s_player=C3526)),MAX(F$1:F3525)+1,0)</f>
        <v>0</v>
      </c>
    </row>
    <row r="3527" spans="1:6">
      <c r="A3527" s="20">
        <v>2011</v>
      </c>
      <c r="B3527" s="15" t="s">
        <v>81</v>
      </c>
      <c r="C3527" s="15" t="s">
        <v>1914</v>
      </c>
      <c r="D3527" s="24">
        <v>5500000</v>
      </c>
      <c r="E3527" t="str">
        <f>IF(D3527&lt;VLOOKUP(A3527,Min!A:B,2,FALSE),"Y","")</f>
        <v/>
      </c>
      <c r="F3527">
        <f>IF(AND(OR(s_tmchk="all",IF(ISERROR(MATCH(B3527,s_teams,0)),FALSE,TRUE)),OR(s_minsal="",s_minsal&lt;=D3527),OR(s_maxsal="",s_maxsal&gt;=D3527),OR(s_minyr="",s_minyr&lt;=A3527),OR(s_maxyr="",s_maxyr&gt;=A3527),OR(s_player="",s_player=C3527)),MAX(F$1:F3526)+1,0)</f>
        <v>0</v>
      </c>
    </row>
    <row r="3528" spans="1:6">
      <c r="A3528" s="20">
        <v>2011</v>
      </c>
      <c r="B3528" s="15" t="s">
        <v>81</v>
      </c>
      <c r="C3528" s="15" t="s">
        <v>989</v>
      </c>
      <c r="D3528" s="24">
        <v>3880920</v>
      </c>
      <c r="E3528" t="str">
        <f>IF(D3528&lt;VLOOKUP(A3528,Min!A:B,2,FALSE),"Y","")</f>
        <v/>
      </c>
      <c r="F3528">
        <f>IF(AND(OR(s_tmchk="all",IF(ISERROR(MATCH(B3528,s_teams,0)),FALSE,TRUE)),OR(s_minsal="",s_minsal&lt;=D3528),OR(s_maxsal="",s_maxsal&gt;=D3528),OR(s_minyr="",s_minyr&lt;=A3528),OR(s_maxyr="",s_maxyr&gt;=A3528),OR(s_player="",s_player=C3528)),MAX(F$1:F3527)+1,0)</f>
        <v>0</v>
      </c>
    </row>
    <row r="3529" spans="1:6">
      <c r="A3529" s="20">
        <v>2011</v>
      </c>
      <c r="B3529" s="15" t="s">
        <v>81</v>
      </c>
      <c r="C3529" s="15" t="s">
        <v>1341</v>
      </c>
      <c r="D3529" s="24">
        <v>3374640</v>
      </c>
      <c r="E3529" t="str">
        <f>IF(D3529&lt;VLOOKUP(A3529,Min!A:B,2,FALSE),"Y","")</f>
        <v/>
      </c>
      <c r="F3529">
        <f>IF(AND(OR(s_tmchk="all",IF(ISERROR(MATCH(B3529,s_teams,0)),FALSE,TRUE)),OR(s_minsal="",s_minsal&lt;=D3529),OR(s_maxsal="",s_maxsal&gt;=D3529),OR(s_minyr="",s_minyr&lt;=A3529),OR(s_maxyr="",s_maxyr&gt;=A3529),OR(s_player="",s_player=C3529)),MAX(F$1:F3528)+1,0)</f>
        <v>0</v>
      </c>
    </row>
    <row r="3530" spans="1:6">
      <c r="A3530" s="20">
        <v>2011</v>
      </c>
      <c r="B3530" s="15" t="s">
        <v>81</v>
      </c>
      <c r="C3530" s="15" t="s">
        <v>4110</v>
      </c>
      <c r="D3530" s="24">
        <v>2470000</v>
      </c>
      <c r="E3530" t="str">
        <f>IF(D3530&lt;VLOOKUP(A3530,Min!A:B,2,FALSE),"Y","")</f>
        <v/>
      </c>
      <c r="F3530">
        <f>IF(AND(OR(s_tmchk="all",IF(ISERROR(MATCH(B3530,s_teams,0)),FALSE,TRUE)),OR(s_minsal="",s_minsal&lt;=D3530),OR(s_maxsal="",s_maxsal&gt;=D3530),OR(s_minyr="",s_minyr&lt;=A3530),OR(s_maxyr="",s_maxyr&gt;=A3530),OR(s_player="",s_player=C3530)),MAX(F$1:F3529)+1,0)</f>
        <v>0</v>
      </c>
    </row>
    <row r="3531" spans="1:6">
      <c r="A3531" s="20">
        <v>2011</v>
      </c>
      <c r="B3531" s="15" t="s">
        <v>81</v>
      </c>
      <c r="C3531" s="15" t="s">
        <v>573</v>
      </c>
      <c r="D3531" s="24">
        <v>2178000</v>
      </c>
      <c r="E3531" t="str">
        <f>IF(D3531&lt;VLOOKUP(A3531,Min!A:B,2,FALSE),"Y","")</f>
        <v/>
      </c>
      <c r="F3531">
        <f>IF(AND(OR(s_tmchk="all",IF(ISERROR(MATCH(B3531,s_teams,0)),FALSE,TRUE)),OR(s_minsal="",s_minsal&lt;=D3531),OR(s_maxsal="",s_maxsal&gt;=D3531),OR(s_minyr="",s_minyr&lt;=A3531),OR(s_maxyr="",s_maxyr&gt;=A3531),OR(s_player="",s_player=C3531)),MAX(F$1:F3530)+1,0)</f>
        <v>0</v>
      </c>
    </row>
    <row r="3532" spans="1:6">
      <c r="A3532" s="20">
        <v>2011</v>
      </c>
      <c r="B3532" s="15" t="s">
        <v>81</v>
      </c>
      <c r="C3532" s="15" t="s">
        <v>1364</v>
      </c>
      <c r="D3532" s="24">
        <v>1254480</v>
      </c>
      <c r="E3532" t="str">
        <f>IF(D3532&lt;VLOOKUP(A3532,Min!A:B,2,FALSE),"Y","")</f>
        <v/>
      </c>
      <c r="F3532">
        <f>IF(AND(OR(s_tmchk="all",IF(ISERROR(MATCH(B3532,s_teams,0)),FALSE,TRUE)),OR(s_minsal="",s_minsal&lt;=D3532),OR(s_maxsal="",s_maxsal&gt;=D3532),OR(s_minyr="",s_minyr&lt;=A3532),OR(s_maxyr="",s_maxyr&gt;=A3532),OR(s_player="",s_player=C3532)),MAX(F$1:F3531)+1,0)</f>
        <v>0</v>
      </c>
    </row>
    <row r="3533" spans="1:6">
      <c r="A3533" s="20">
        <v>2011</v>
      </c>
      <c r="B3533" s="15" t="s">
        <v>81</v>
      </c>
      <c r="C3533" s="15" t="s">
        <v>4989</v>
      </c>
      <c r="D3533" s="24">
        <v>1116840</v>
      </c>
      <c r="E3533" t="str">
        <f>IF(D3533&lt;VLOOKUP(A3533,Min!A:B,2,FALSE),"Y","")</f>
        <v/>
      </c>
      <c r="F3533">
        <f>IF(AND(OR(s_tmchk="all",IF(ISERROR(MATCH(B3533,s_teams,0)),FALSE,TRUE)),OR(s_minsal="",s_minsal&lt;=D3533),OR(s_maxsal="",s_maxsal&gt;=D3533),OR(s_minyr="",s_minyr&lt;=A3533),OR(s_maxyr="",s_maxyr&gt;=A3533),OR(s_player="",s_player=C3533)),MAX(F$1:F3532)+1,0)</f>
        <v>0</v>
      </c>
    </row>
    <row r="3534" spans="1:6">
      <c r="A3534" s="20">
        <v>2011</v>
      </c>
      <c r="B3534" s="15" t="s">
        <v>81</v>
      </c>
      <c r="C3534" s="15" t="s">
        <v>4610</v>
      </c>
      <c r="D3534" s="24">
        <v>992680</v>
      </c>
      <c r="E3534" t="str">
        <f>IF(D3534&lt;VLOOKUP(A3534,Min!A:B,2,FALSE),"Y","")</f>
        <v/>
      </c>
      <c r="F3534">
        <f>IF(AND(OR(s_tmchk="all",IF(ISERROR(MATCH(B3534,s_teams,0)),FALSE,TRUE)),OR(s_minsal="",s_minsal&lt;=D3534),OR(s_maxsal="",s_maxsal&gt;=D3534),OR(s_minyr="",s_minyr&lt;=A3534),OR(s_maxyr="",s_maxyr&gt;=A3534),OR(s_player="",s_player=C3534)),MAX(F$1:F3533)+1,0)</f>
        <v>0</v>
      </c>
    </row>
    <row r="3535" spans="1:6">
      <c r="A3535" s="20">
        <v>2011</v>
      </c>
      <c r="B3535" s="15" t="s">
        <v>81</v>
      </c>
      <c r="C3535" s="15" t="s">
        <v>5538</v>
      </c>
      <c r="D3535" s="24">
        <v>992680</v>
      </c>
      <c r="E3535" t="str">
        <f>IF(D3535&lt;VLOOKUP(A3535,Min!A:B,2,FALSE),"Y","")</f>
        <v/>
      </c>
      <c r="F3535">
        <f>IF(AND(OR(s_tmchk="all",IF(ISERROR(MATCH(B3535,s_teams,0)),FALSE,TRUE)),OR(s_minsal="",s_minsal&lt;=D3535),OR(s_maxsal="",s_maxsal&gt;=D3535),OR(s_minyr="",s_minyr&lt;=A3535),OR(s_maxyr="",s_maxyr&gt;=A3535),OR(s_player="",s_player=C3535)),MAX(F$1:F3534)+1,0)</f>
        <v>0</v>
      </c>
    </row>
    <row r="3536" spans="1:6">
      <c r="A3536" s="20">
        <v>2011</v>
      </c>
      <c r="B3536" s="15" t="s">
        <v>81</v>
      </c>
      <c r="C3536" s="15" t="s">
        <v>4886</v>
      </c>
      <c r="D3536" s="24">
        <v>854389</v>
      </c>
      <c r="E3536" t="str">
        <f>IF(D3536&lt;VLOOKUP(A3536,Min!A:B,2,FALSE),"Y","")</f>
        <v/>
      </c>
      <c r="F3536">
        <f>IF(AND(OR(s_tmchk="all",IF(ISERROR(MATCH(B3536,s_teams,0)),FALSE,TRUE)),OR(s_minsal="",s_minsal&lt;=D3536),OR(s_maxsal="",s_maxsal&gt;=D3536),OR(s_minyr="",s_minyr&lt;=A3536),OR(s_maxyr="",s_maxyr&gt;=A3536),OR(s_player="",s_player=C3536)),MAX(F$1:F3535)+1,0)</f>
        <v>0</v>
      </c>
    </row>
    <row r="3537" spans="1:6">
      <c r="A3537" s="20">
        <v>2011</v>
      </c>
      <c r="B3537" s="15" t="s">
        <v>81</v>
      </c>
      <c r="C3537" s="15" t="s">
        <v>5283</v>
      </c>
      <c r="D3537" s="24">
        <v>780871</v>
      </c>
      <c r="E3537" t="str">
        <f>IF(D3537&lt;VLOOKUP(A3537,Min!A:B,2,FALSE),"Y","")</f>
        <v/>
      </c>
      <c r="F3537">
        <f>IF(AND(OR(s_tmchk="all",IF(ISERROR(MATCH(B3537,s_teams,0)),FALSE,TRUE)),OR(s_minsal="",s_minsal&lt;=D3537),OR(s_maxsal="",s_maxsal&gt;=D3537),OR(s_minyr="",s_minyr&lt;=A3537),OR(s_maxyr="",s_maxyr&gt;=A3537),OR(s_player="",s_player=C3537)),MAX(F$1:F3536)+1,0)</f>
        <v>0</v>
      </c>
    </row>
    <row r="3538" spans="1:6">
      <c r="A3538" s="20">
        <v>2011</v>
      </c>
      <c r="B3538" s="15" t="s">
        <v>81</v>
      </c>
      <c r="C3538" s="15" t="s">
        <v>639</v>
      </c>
      <c r="D3538" s="24">
        <v>762195</v>
      </c>
      <c r="E3538" t="str">
        <f>IF(D3538&lt;VLOOKUP(A3538,Min!A:B,2,FALSE),"Y","")</f>
        <v/>
      </c>
      <c r="F3538">
        <f>IF(AND(OR(s_tmchk="all",IF(ISERROR(MATCH(B3538,s_teams,0)),FALSE,TRUE)),OR(s_minsal="",s_minsal&lt;=D3538),OR(s_maxsal="",s_maxsal&gt;=D3538),OR(s_minyr="",s_minyr&lt;=A3538),OR(s_maxyr="",s_maxyr&gt;=A3538),OR(s_player="",s_player=C3538)),MAX(F$1:F3537)+1,0)</f>
        <v>0</v>
      </c>
    </row>
    <row r="3539" spans="1:6">
      <c r="A3539" s="20">
        <v>2011</v>
      </c>
      <c r="B3539" s="15" t="s">
        <v>81</v>
      </c>
      <c r="C3539" s="15" t="s">
        <v>881</v>
      </c>
      <c r="D3539" s="24">
        <v>730437</v>
      </c>
      <c r="E3539" t="str">
        <f>IF(D3539&lt;VLOOKUP(A3539,Min!A:B,2,FALSE),"Y","")</f>
        <v/>
      </c>
      <c r="F3539">
        <f>IF(AND(OR(s_tmchk="all",IF(ISERROR(MATCH(B3539,s_teams,0)),FALSE,TRUE)),OR(s_minsal="",s_minsal&lt;=D3539),OR(s_maxsal="",s_maxsal&gt;=D3539),OR(s_minyr="",s_minyr&lt;=A3539),OR(s_maxyr="",s_maxyr&gt;=A3539),OR(s_player="",s_player=C3539)),MAX(F$1:F3538)+1,0)</f>
        <v>0</v>
      </c>
    </row>
    <row r="3540" spans="1:6">
      <c r="A3540" s="20">
        <v>2011</v>
      </c>
      <c r="B3540" s="15" t="s">
        <v>81</v>
      </c>
      <c r="C3540" s="15" t="s">
        <v>5779</v>
      </c>
      <c r="D3540" s="24">
        <v>473604</v>
      </c>
      <c r="E3540" t="str">
        <f>IF(D3540&lt;VLOOKUP(A3540,Min!A:B,2,FALSE),"Y","")</f>
        <v/>
      </c>
      <c r="F3540">
        <f>IF(AND(OR(s_tmchk="all",IF(ISERROR(MATCH(B3540,s_teams,0)),FALSE,TRUE)),OR(s_minsal="",s_minsal&lt;=D3540),OR(s_maxsal="",s_maxsal&gt;=D3540),OR(s_minyr="",s_minyr&lt;=A3540),OR(s_maxyr="",s_maxyr&gt;=A3540),OR(s_player="",s_player=C3540)),MAX(F$1:F3539)+1,0)</f>
        <v>0</v>
      </c>
    </row>
    <row r="3541" spans="1:6">
      <c r="A3541" s="20">
        <v>2011</v>
      </c>
      <c r="B3541" s="15" t="s">
        <v>82</v>
      </c>
      <c r="C3541" s="15" t="s">
        <v>1393</v>
      </c>
      <c r="D3541" s="24">
        <v>18700000</v>
      </c>
      <c r="E3541" t="str">
        <f>IF(D3541&lt;VLOOKUP(A3541,Min!A:B,2,FALSE),"Y","")</f>
        <v/>
      </c>
      <c r="F3541">
        <f>IF(AND(OR(s_tmchk="all",IF(ISERROR(MATCH(B3541,s_teams,0)),FALSE,TRUE)),OR(s_minsal="",s_minsal&lt;=D3541),OR(s_maxsal="",s_maxsal&gt;=D3541),OR(s_minyr="",s_minyr&lt;=A3541),OR(s_maxyr="",s_maxyr&gt;=A3541),OR(s_player="",s_player=C3541)),MAX(F$1:F3540)+1,0)</f>
        <v>0</v>
      </c>
    </row>
    <row r="3542" spans="1:6">
      <c r="A3542" s="20">
        <v>2011</v>
      </c>
      <c r="B3542" s="15" t="s">
        <v>82</v>
      </c>
      <c r="C3542" s="15" t="s">
        <v>1383</v>
      </c>
      <c r="D3542" s="24">
        <v>13500000</v>
      </c>
      <c r="E3542" t="str">
        <f>IF(D3542&lt;VLOOKUP(A3542,Min!A:B,2,FALSE),"Y","")</f>
        <v/>
      </c>
      <c r="F3542">
        <f>IF(AND(OR(s_tmchk="all",IF(ISERROR(MATCH(B3542,s_teams,0)),FALSE,TRUE)),OR(s_minsal="",s_minsal&lt;=D3542),OR(s_maxsal="",s_maxsal&gt;=D3542),OR(s_minyr="",s_minyr&lt;=A3542),OR(s_maxyr="",s_maxyr&gt;=A3542),OR(s_player="",s_player=C3542)),MAX(F$1:F3541)+1,0)</f>
        <v>0</v>
      </c>
    </row>
    <row r="3543" spans="1:6">
      <c r="A3543" s="20">
        <v>2011</v>
      </c>
      <c r="B3543" s="15" t="s">
        <v>82</v>
      </c>
      <c r="C3543" s="15" t="s">
        <v>1398</v>
      </c>
      <c r="D3543" s="24">
        <v>11854584</v>
      </c>
      <c r="E3543" t="str">
        <f>IF(D3543&lt;VLOOKUP(A3543,Min!A:B,2,FALSE),"Y","")</f>
        <v/>
      </c>
      <c r="F3543">
        <f>IF(AND(OR(s_tmchk="all",IF(ISERROR(MATCH(B3543,s_teams,0)),FALSE,TRUE)),OR(s_minsal="",s_minsal&lt;=D3543),OR(s_maxsal="",s_maxsal&gt;=D3543),OR(s_minyr="",s_minyr&lt;=A3543),OR(s_maxyr="",s_maxyr&gt;=A3543),OR(s_player="",s_player=C3543)),MAX(F$1:F3542)+1,0)</f>
        <v>0</v>
      </c>
    </row>
    <row r="3544" spans="1:6">
      <c r="A3544" s="20">
        <v>2011</v>
      </c>
      <c r="B3544" s="15" t="s">
        <v>82</v>
      </c>
      <c r="C3544" s="15" t="s">
        <v>371</v>
      </c>
      <c r="D3544" s="24">
        <v>8400000</v>
      </c>
      <c r="E3544" t="str">
        <f>IF(D3544&lt;VLOOKUP(A3544,Min!A:B,2,FALSE),"Y","")</f>
        <v/>
      </c>
      <c r="F3544">
        <f>IF(AND(OR(s_tmchk="all",IF(ISERROR(MATCH(B3544,s_teams,0)),FALSE,TRUE)),OR(s_minsal="",s_minsal&lt;=D3544),OR(s_maxsal="",s_maxsal&gt;=D3544),OR(s_minyr="",s_minyr&lt;=A3544),OR(s_maxyr="",s_maxyr&gt;=A3544),OR(s_player="",s_player=C3544)),MAX(F$1:F3543)+1,0)</f>
        <v>0</v>
      </c>
    </row>
    <row r="3545" spans="1:6">
      <c r="A3545" s="20">
        <v>2011</v>
      </c>
      <c r="B3545" s="15" t="s">
        <v>82</v>
      </c>
      <c r="C3545" s="15" t="s">
        <v>4616</v>
      </c>
      <c r="D3545" s="24">
        <v>4860000</v>
      </c>
      <c r="E3545" t="str">
        <f>IF(D3545&lt;VLOOKUP(A3545,Min!A:B,2,FALSE),"Y","")</f>
        <v/>
      </c>
      <c r="F3545">
        <f>IF(AND(OR(s_tmchk="all",IF(ISERROR(MATCH(B3545,s_teams,0)),FALSE,TRUE)),OR(s_minsal="",s_minsal&lt;=D3545),OR(s_maxsal="",s_maxsal&gt;=D3545),OR(s_minyr="",s_minyr&lt;=A3545),OR(s_maxyr="",s_maxyr&gt;=A3545),OR(s_player="",s_player=C3545)),MAX(F$1:F3544)+1,0)</f>
        <v>0</v>
      </c>
    </row>
    <row r="3546" spans="1:6">
      <c r="A3546" s="20">
        <v>2011</v>
      </c>
      <c r="B3546" s="15" t="s">
        <v>82</v>
      </c>
      <c r="C3546" s="15" t="s">
        <v>108</v>
      </c>
      <c r="D3546" s="24">
        <v>3400000</v>
      </c>
      <c r="E3546" t="str">
        <f>IF(D3546&lt;VLOOKUP(A3546,Min!A:B,2,FALSE),"Y","")</f>
        <v/>
      </c>
      <c r="F3546">
        <f>IF(AND(OR(s_tmchk="all",IF(ISERROR(MATCH(B3546,s_teams,0)),FALSE,TRUE)),OR(s_minsal="",s_minsal&lt;=D3546),OR(s_maxsal="",s_maxsal&gt;=D3546),OR(s_minyr="",s_minyr&lt;=A3546),OR(s_maxyr="",s_maxyr&gt;=A3546),OR(s_player="",s_player=C3546)),MAX(F$1:F3545)+1,0)</f>
        <v>0</v>
      </c>
    </row>
    <row r="3547" spans="1:6">
      <c r="A3547" s="20">
        <v>2011</v>
      </c>
      <c r="B3547" s="15" t="s">
        <v>82</v>
      </c>
      <c r="C3547" s="15" t="s">
        <v>1412</v>
      </c>
      <c r="D3547" s="24">
        <v>3000000</v>
      </c>
      <c r="E3547" t="str">
        <f>IF(D3547&lt;VLOOKUP(A3547,Min!A:B,2,FALSE),"Y","")</f>
        <v/>
      </c>
      <c r="F3547">
        <f>IF(AND(OR(s_tmchk="all",IF(ISERROR(MATCH(B3547,s_teams,0)),FALSE,TRUE)),OR(s_minsal="",s_minsal&lt;=D3547),OR(s_maxsal="",s_maxsal&gt;=D3547),OR(s_minyr="",s_minyr&lt;=A3547),OR(s_maxyr="",s_maxyr&gt;=A3547),OR(s_player="",s_player=C3547)),MAX(F$1:F3546)+1,0)</f>
        <v>0</v>
      </c>
    </row>
    <row r="3548" spans="1:6">
      <c r="A3548" s="20">
        <v>2011</v>
      </c>
      <c r="B3548" s="15" t="s">
        <v>82</v>
      </c>
      <c r="C3548" s="15" t="s">
        <v>1369</v>
      </c>
      <c r="D3548" s="24">
        <v>1361400</v>
      </c>
      <c r="E3548" t="str">
        <f>IF(D3548&lt;VLOOKUP(A3548,Min!A:B,2,FALSE),"Y","")</f>
        <v/>
      </c>
      <c r="F3548">
        <f>IF(AND(OR(s_tmchk="all",IF(ISERROR(MATCH(B3548,s_teams,0)),FALSE,TRUE)),OR(s_minsal="",s_minsal&lt;=D3548),OR(s_maxsal="",s_maxsal&gt;=D3548),OR(s_minyr="",s_minyr&lt;=A3548),OR(s_maxyr="",s_maxyr&gt;=A3548),OR(s_player="",s_player=C3548)),MAX(F$1:F3547)+1,0)</f>
        <v>0</v>
      </c>
    </row>
    <row r="3549" spans="1:6">
      <c r="A3549" s="20">
        <v>2011</v>
      </c>
      <c r="B3549" s="15" t="s">
        <v>82</v>
      </c>
      <c r="C3549" s="15" t="s">
        <v>659</v>
      </c>
      <c r="D3549" s="24">
        <v>1157160</v>
      </c>
      <c r="E3549" t="str">
        <f>IF(D3549&lt;VLOOKUP(A3549,Min!A:B,2,FALSE),"Y","")</f>
        <v/>
      </c>
      <c r="F3549">
        <f>IF(AND(OR(s_tmchk="all",IF(ISERROR(MATCH(B3549,s_teams,0)),FALSE,TRUE)),OR(s_minsal="",s_minsal&lt;=D3549),OR(s_maxsal="",s_maxsal&gt;=D3549),OR(s_minyr="",s_minyr&lt;=A3549),OR(s_maxyr="",s_maxyr&gt;=A3549),OR(s_player="",s_player=C3549)),MAX(F$1:F3548)+1,0)</f>
        <v>0</v>
      </c>
    </row>
    <row r="3550" spans="1:6">
      <c r="A3550" s="20">
        <v>2011</v>
      </c>
      <c r="B3550" s="15" t="s">
        <v>82</v>
      </c>
      <c r="C3550" s="15" t="s">
        <v>1265</v>
      </c>
      <c r="D3550" s="24">
        <v>918000</v>
      </c>
      <c r="E3550" t="str">
        <f>IF(D3550&lt;VLOOKUP(A3550,Min!A:B,2,FALSE),"Y","")</f>
        <v/>
      </c>
      <c r="F3550">
        <f>IF(AND(OR(s_tmchk="all",IF(ISERROR(MATCH(B3550,s_teams,0)),FALSE,TRUE)),OR(s_minsal="",s_minsal&lt;=D3550),OR(s_maxsal="",s_maxsal&gt;=D3550),OR(s_minyr="",s_minyr&lt;=A3550),OR(s_maxyr="",s_maxyr&gt;=A3550),OR(s_player="",s_player=C3550)),MAX(F$1:F3549)+1,0)</f>
        <v>0</v>
      </c>
    </row>
    <row r="3551" spans="1:6">
      <c r="A3551" s="20">
        <v>2011</v>
      </c>
      <c r="B3551" s="15" t="s">
        <v>82</v>
      </c>
      <c r="C3551" s="15" t="s">
        <v>4796</v>
      </c>
      <c r="D3551" s="24">
        <v>861978</v>
      </c>
      <c r="E3551" t="str">
        <f>IF(D3551&lt;VLOOKUP(A3551,Min!A:B,2,FALSE),"Y","")</f>
        <v/>
      </c>
      <c r="F3551">
        <f>IF(AND(OR(s_tmchk="all",IF(ISERROR(MATCH(B3551,s_teams,0)),FALSE,TRUE)),OR(s_minsal="",s_minsal&lt;=D3551),OR(s_maxsal="",s_maxsal&gt;=D3551),OR(s_minyr="",s_minyr&lt;=A3551),OR(s_maxyr="",s_maxyr&gt;=A3551),OR(s_player="",s_player=C3551)),MAX(F$1:F3550)+1,0)</f>
        <v>0</v>
      </c>
    </row>
    <row r="3552" spans="1:6">
      <c r="A3552" s="20">
        <v>2011</v>
      </c>
      <c r="B3552" s="15" t="s">
        <v>82</v>
      </c>
      <c r="C3552" s="15" t="s">
        <v>1543</v>
      </c>
      <c r="D3552" s="24">
        <v>525000</v>
      </c>
      <c r="E3552" t="str">
        <f>IF(D3552&lt;VLOOKUP(A3552,Min!A:B,2,FALSE),"Y","")</f>
        <v/>
      </c>
      <c r="F3552">
        <f>IF(AND(OR(s_tmchk="all",IF(ISERROR(MATCH(B3552,s_teams,0)),FALSE,TRUE)),OR(s_minsal="",s_minsal&lt;=D3552),OR(s_maxsal="",s_maxsal&gt;=D3552),OR(s_minyr="",s_minyr&lt;=A3552),OR(s_maxyr="",s_maxyr&gt;=A3552),OR(s_player="",s_player=C3552)),MAX(F$1:F3551)+1,0)</f>
        <v>0</v>
      </c>
    </row>
    <row r="3553" spans="1:6">
      <c r="A3553" s="20">
        <v>2011</v>
      </c>
      <c r="B3553" s="15" t="s">
        <v>82</v>
      </c>
      <c r="C3553" s="15" t="s">
        <v>450</v>
      </c>
      <c r="D3553" s="24">
        <v>350179</v>
      </c>
      <c r="E3553" t="str">
        <f>IF(D3553&lt;VLOOKUP(A3553,Min!A:B,2,FALSE),"Y","")</f>
        <v>Y</v>
      </c>
      <c r="F3553">
        <f>IF(AND(OR(s_tmchk="all",IF(ISERROR(MATCH(B3553,s_teams,0)),FALSE,TRUE)),OR(s_minsal="",s_minsal&lt;=D3553),OR(s_maxsal="",s_maxsal&gt;=D3553),OR(s_minyr="",s_minyr&lt;=A3553),OR(s_maxyr="",s_maxyr&gt;=A3553),OR(s_player="",s_player=C3553)),MAX(F$1:F3552)+1,0)</f>
        <v>0</v>
      </c>
    </row>
    <row r="3554" spans="1:6">
      <c r="A3554" s="20">
        <v>2011</v>
      </c>
      <c r="B3554" s="15" t="s">
        <v>82</v>
      </c>
      <c r="C3554" s="15" t="s">
        <v>5178</v>
      </c>
      <c r="D3554" s="24">
        <v>264232</v>
      </c>
      <c r="E3554" t="str">
        <f>IF(D3554&lt;VLOOKUP(A3554,Min!A:B,2,FALSE),"Y","")</f>
        <v>Y</v>
      </c>
      <c r="F3554">
        <f>IF(AND(OR(s_tmchk="all",IF(ISERROR(MATCH(B3554,s_teams,0)),FALSE,TRUE)),OR(s_minsal="",s_minsal&lt;=D3554),OR(s_maxsal="",s_maxsal&gt;=D3554),OR(s_minyr="",s_minyr&lt;=A3554),OR(s_maxyr="",s_maxyr&gt;=A3554),OR(s_player="",s_player=C3554)),MAX(F$1:F3553)+1,0)</f>
        <v>0</v>
      </c>
    </row>
    <row r="3555" spans="1:6">
      <c r="A3555" s="20">
        <v>2011</v>
      </c>
      <c r="B3555" s="15" t="s">
        <v>82</v>
      </c>
      <c r="C3555" s="15" t="s">
        <v>1386</v>
      </c>
      <c r="D3555" s="24">
        <v>94154</v>
      </c>
      <c r="E3555" t="str">
        <f>IF(D3555&lt;VLOOKUP(A3555,Min!A:B,2,FALSE),"Y","")</f>
        <v>Y</v>
      </c>
      <c r="F3555">
        <f>IF(AND(OR(s_tmchk="all",IF(ISERROR(MATCH(B3555,s_teams,0)),FALSE,TRUE)),OR(s_minsal="",s_minsal&lt;=D3555),OR(s_maxsal="",s_maxsal&gt;=D3555),OR(s_minyr="",s_minyr&lt;=A3555),OR(s_maxyr="",s_maxyr&gt;=A3555),OR(s_player="",s_player=C3555)),MAX(F$1:F3554)+1,0)</f>
        <v>0</v>
      </c>
    </row>
    <row r="3556" spans="1:6">
      <c r="A3556" s="20">
        <v>2011</v>
      </c>
      <c r="B3556" s="15" t="s">
        <v>82</v>
      </c>
      <c r="C3556" s="15" t="s">
        <v>1019</v>
      </c>
      <c r="D3556" s="24">
        <v>76219</v>
      </c>
      <c r="E3556" t="str">
        <f>IF(D3556&lt;VLOOKUP(A3556,Min!A:B,2,FALSE),"Y","")</f>
        <v>Y</v>
      </c>
      <c r="F3556">
        <f>IF(AND(OR(s_tmchk="all",IF(ISERROR(MATCH(B3556,s_teams,0)),FALSE,TRUE)),OR(s_minsal="",s_minsal&lt;=D3556),OR(s_maxsal="",s_maxsal&gt;=D3556),OR(s_minyr="",s_minyr&lt;=A3556),OR(s_maxyr="",s_maxyr&gt;=A3556),OR(s_player="",s_player=C3556)),MAX(F$1:F3555)+1,0)</f>
        <v>0</v>
      </c>
    </row>
    <row r="3557" spans="1:6">
      <c r="A3557" s="20">
        <v>2011</v>
      </c>
      <c r="B3557" s="15" t="s">
        <v>82</v>
      </c>
      <c r="C3557" s="15" t="s">
        <v>4673</v>
      </c>
      <c r="D3557" s="24">
        <v>71951</v>
      </c>
      <c r="E3557" t="str">
        <f>IF(D3557&lt;VLOOKUP(A3557,Min!A:B,2,FALSE),"Y","")</f>
        <v>Y</v>
      </c>
      <c r="F3557">
        <f>IF(AND(OR(s_tmchk="all",IF(ISERROR(MATCH(B3557,s_teams,0)),FALSE,TRUE)),OR(s_minsal="",s_minsal&lt;=D3557),OR(s_maxsal="",s_maxsal&gt;=D3557),OR(s_minyr="",s_minyr&lt;=A3557),OR(s_maxyr="",s_maxyr&gt;=A3557),OR(s_player="",s_player=C3557)),MAX(F$1:F3556)+1,0)</f>
        <v>0</v>
      </c>
    </row>
    <row r="3558" spans="1:6">
      <c r="A3558" s="20">
        <v>2011</v>
      </c>
      <c r="B3558" s="15" t="s">
        <v>82</v>
      </c>
      <c r="C3558" s="15" t="s">
        <v>1548</v>
      </c>
      <c r="D3558" s="24">
        <v>71736</v>
      </c>
      <c r="E3558" t="str">
        <f>IF(D3558&lt;VLOOKUP(A3558,Min!A:B,2,FALSE),"Y","")</f>
        <v>Y</v>
      </c>
      <c r="F3558">
        <f>IF(AND(OR(s_tmchk="all",IF(ISERROR(MATCH(B3558,s_teams,0)),FALSE,TRUE)),OR(s_minsal="",s_minsal&lt;=D3558),OR(s_maxsal="",s_maxsal&gt;=D3558),OR(s_minyr="",s_minyr&lt;=A3558),OR(s_maxyr="",s_maxyr&gt;=A3558),OR(s_player="",s_player=C3558)),MAX(F$1:F3557)+1,0)</f>
        <v>0</v>
      </c>
    </row>
    <row r="3559" spans="1:6">
      <c r="A3559" s="20">
        <v>2011</v>
      </c>
      <c r="B3559" s="15" t="s">
        <v>82</v>
      </c>
      <c r="C3559" s="15" t="s">
        <v>5486</v>
      </c>
      <c r="D3559" s="24">
        <v>55718</v>
      </c>
      <c r="E3559" t="str">
        <f>IF(D3559&lt;VLOOKUP(A3559,Min!A:B,2,FALSE),"Y","")</f>
        <v>Y</v>
      </c>
      <c r="F3559">
        <f>IF(AND(OR(s_tmchk="all",IF(ISERROR(MATCH(B3559,s_teams,0)),FALSE,TRUE)),OR(s_minsal="",s_minsal&lt;=D3559),OR(s_maxsal="",s_maxsal&gt;=D3559),OR(s_minyr="",s_minyr&lt;=A3559),OR(s_maxyr="",s_maxyr&gt;=A3559),OR(s_player="",s_player=C3559)),MAX(F$1:F3558)+1,0)</f>
        <v>0</v>
      </c>
    </row>
    <row r="3560" spans="1:6">
      <c r="A3560" s="20">
        <v>2011</v>
      </c>
      <c r="B3560" s="15" t="s">
        <v>87</v>
      </c>
      <c r="C3560" s="15" t="s">
        <v>5769</v>
      </c>
      <c r="D3560" s="24">
        <v>14896000</v>
      </c>
      <c r="E3560" t="str">
        <f>IF(D3560&lt;VLOOKUP(A3560,Min!A:B,2,FALSE),"Y","")</f>
        <v/>
      </c>
      <c r="F3560">
        <f>IF(AND(OR(s_tmchk="all",IF(ISERROR(MATCH(B3560,s_teams,0)),FALSE,TRUE)),OR(s_minsal="",s_minsal&lt;=D3560),OR(s_maxsal="",s_maxsal&gt;=D3560),OR(s_minyr="",s_minyr&lt;=A3560),OR(s_maxyr="",s_maxyr&gt;=A3560),OR(s_player="",s_player=C3560)),MAX(F$1:F3559)+1,0)</f>
        <v>0</v>
      </c>
    </row>
    <row r="3561" spans="1:6">
      <c r="A3561" s="20">
        <v>2011</v>
      </c>
      <c r="B3561" s="15" t="s">
        <v>87</v>
      </c>
      <c r="C3561" s="15" t="s">
        <v>1057</v>
      </c>
      <c r="D3561" s="24">
        <v>9000000</v>
      </c>
      <c r="E3561" t="str">
        <f>IF(D3561&lt;VLOOKUP(A3561,Min!A:B,2,FALSE),"Y","")</f>
        <v/>
      </c>
      <c r="F3561">
        <f>IF(AND(OR(s_tmchk="all",IF(ISERROR(MATCH(B3561,s_teams,0)),FALSE,TRUE)),OR(s_minsal="",s_minsal&lt;=D3561),OR(s_maxsal="",s_maxsal&gt;=D3561),OR(s_minyr="",s_minyr&lt;=A3561),OR(s_maxyr="",s_maxyr&gt;=A3561),OR(s_player="",s_player=C3561)),MAX(F$1:F3560)+1,0)</f>
        <v>0</v>
      </c>
    </row>
    <row r="3562" spans="1:6">
      <c r="A3562" s="20">
        <v>2011</v>
      </c>
      <c r="B3562" s="15" t="s">
        <v>87</v>
      </c>
      <c r="C3562" s="15" t="s">
        <v>235</v>
      </c>
      <c r="D3562" s="24">
        <v>8500000</v>
      </c>
      <c r="E3562" t="str">
        <f>IF(D3562&lt;VLOOKUP(A3562,Min!A:B,2,FALSE),"Y","")</f>
        <v/>
      </c>
      <c r="F3562">
        <f>IF(AND(OR(s_tmchk="all",IF(ISERROR(MATCH(B3562,s_teams,0)),FALSE,TRUE)),OR(s_minsal="",s_minsal&lt;=D3562),OR(s_maxsal="",s_maxsal&gt;=D3562),OR(s_minyr="",s_minyr&lt;=A3562),OR(s_maxyr="",s_maxyr&gt;=A3562),OR(s_player="",s_player=C3562)),MAX(F$1:F3561)+1,0)</f>
        <v>0</v>
      </c>
    </row>
    <row r="3563" spans="1:6">
      <c r="A3563" s="20">
        <v>2011</v>
      </c>
      <c r="B3563" s="15" t="s">
        <v>87</v>
      </c>
      <c r="C3563" s="15" t="s">
        <v>584</v>
      </c>
      <c r="D3563" s="24">
        <v>7100000</v>
      </c>
      <c r="E3563" t="str">
        <f>IF(D3563&lt;VLOOKUP(A3563,Min!A:B,2,FALSE),"Y","")</f>
        <v/>
      </c>
      <c r="F3563">
        <f>IF(AND(OR(s_tmchk="all",IF(ISERROR(MATCH(B3563,s_teams,0)),FALSE,TRUE)),OR(s_minsal="",s_minsal&lt;=D3563),OR(s_maxsal="",s_maxsal&gt;=D3563),OR(s_minyr="",s_minyr&lt;=A3563),OR(s_maxyr="",s_maxyr&gt;=A3563),OR(s_player="",s_player=C3563)),MAX(F$1:F3562)+1,0)</f>
        <v>0</v>
      </c>
    </row>
    <row r="3564" spans="1:6">
      <c r="A3564" s="20">
        <v>2011</v>
      </c>
      <c r="B3564" s="15" t="s">
        <v>87</v>
      </c>
      <c r="C3564" s="15" t="s">
        <v>2462</v>
      </c>
      <c r="D3564" s="24">
        <v>5080000</v>
      </c>
      <c r="E3564" t="str">
        <f>IF(D3564&lt;VLOOKUP(A3564,Min!A:B,2,FALSE),"Y","")</f>
        <v/>
      </c>
      <c r="F3564">
        <f>IF(AND(OR(s_tmchk="all",IF(ISERROR(MATCH(B3564,s_teams,0)),FALSE,TRUE)),OR(s_minsal="",s_minsal&lt;=D3564),OR(s_maxsal="",s_maxsal&gt;=D3564),OR(s_minyr="",s_minyr&lt;=A3564),OR(s_maxyr="",s_maxyr&gt;=A3564),OR(s_player="",s_player=C3564)),MAX(F$1:F3563)+1,0)</f>
        <v>0</v>
      </c>
    </row>
    <row r="3565" spans="1:6">
      <c r="A3565" s="20">
        <v>2011</v>
      </c>
      <c r="B3565" s="15" t="s">
        <v>87</v>
      </c>
      <c r="C3565" s="15" t="s">
        <v>150</v>
      </c>
      <c r="D3565" s="24">
        <v>5000000</v>
      </c>
      <c r="E3565" t="str">
        <f>IF(D3565&lt;VLOOKUP(A3565,Min!A:B,2,FALSE),"Y","")</f>
        <v/>
      </c>
      <c r="F3565">
        <f>IF(AND(OR(s_tmchk="all",IF(ISERROR(MATCH(B3565,s_teams,0)),FALSE,TRUE)),OR(s_minsal="",s_minsal&lt;=D3565),OR(s_maxsal="",s_maxsal&gt;=D3565),OR(s_minyr="",s_minyr&lt;=A3565),OR(s_maxyr="",s_maxyr&gt;=A3565),OR(s_player="",s_player=C3565)),MAX(F$1:F3564)+1,0)</f>
        <v>0</v>
      </c>
    </row>
    <row r="3566" spans="1:6">
      <c r="A3566" s="20">
        <v>2011</v>
      </c>
      <c r="B3566" s="15" t="s">
        <v>87</v>
      </c>
      <c r="C3566" s="15" t="s">
        <v>3519</v>
      </c>
      <c r="D3566" s="24">
        <v>4995000</v>
      </c>
      <c r="E3566" t="str">
        <f>IF(D3566&lt;VLOOKUP(A3566,Min!A:B,2,FALSE),"Y","")</f>
        <v/>
      </c>
      <c r="F3566">
        <f>IF(AND(OR(s_tmchk="all",IF(ISERROR(MATCH(B3566,s_teams,0)),FALSE,TRUE)),OR(s_minsal="",s_minsal&lt;=D3566),OR(s_maxsal="",s_maxsal&gt;=D3566),OR(s_minyr="",s_minyr&lt;=A3566),OR(s_maxyr="",s_maxyr&gt;=A3566),OR(s_player="",s_player=C3566)),MAX(F$1:F3565)+1,0)</f>
        <v>0</v>
      </c>
    </row>
    <row r="3567" spans="1:6">
      <c r="A3567" s="20">
        <v>2011</v>
      </c>
      <c r="B3567" s="15" t="s">
        <v>87</v>
      </c>
      <c r="C3567" s="15" t="s">
        <v>5377</v>
      </c>
      <c r="D3567" s="24">
        <v>2858057</v>
      </c>
      <c r="E3567" t="str">
        <f>IF(D3567&lt;VLOOKUP(A3567,Min!A:B,2,FALSE),"Y","")</f>
        <v/>
      </c>
      <c r="F3567">
        <f>IF(AND(OR(s_tmchk="all",IF(ISERROR(MATCH(B3567,s_teams,0)),FALSE,TRUE)),OR(s_minsal="",s_minsal&lt;=D3567),OR(s_maxsal="",s_maxsal&gt;=D3567),OR(s_minyr="",s_minyr&lt;=A3567),OR(s_maxyr="",s_maxyr&gt;=A3567),OR(s_player="",s_player=C3567)),MAX(F$1:F3566)+1,0)</f>
        <v>0</v>
      </c>
    </row>
    <row r="3568" spans="1:6">
      <c r="A3568" s="20">
        <v>2011</v>
      </c>
      <c r="B3568" s="15" t="s">
        <v>87</v>
      </c>
      <c r="C3568" s="15" t="s">
        <v>1430</v>
      </c>
      <c r="D3568" s="24">
        <v>2453880</v>
      </c>
      <c r="E3568" t="str">
        <f>IF(D3568&lt;VLOOKUP(A3568,Min!A:B,2,FALSE),"Y","")</f>
        <v/>
      </c>
      <c r="F3568">
        <f>IF(AND(OR(s_tmchk="all",IF(ISERROR(MATCH(B3568,s_teams,0)),FALSE,TRUE)),OR(s_minsal="",s_minsal&lt;=D3568),OR(s_maxsal="",s_maxsal&gt;=D3568),OR(s_minyr="",s_minyr&lt;=A3568),OR(s_maxyr="",s_maxyr&gt;=A3568),OR(s_player="",s_player=C3568)),MAX(F$1:F3567)+1,0)</f>
        <v>0</v>
      </c>
    </row>
    <row r="3569" spans="1:6">
      <c r="A3569" s="20">
        <v>2011</v>
      </c>
      <c r="B3569" s="15" t="s">
        <v>87</v>
      </c>
      <c r="C3569" s="15" t="s">
        <v>908</v>
      </c>
      <c r="D3569" s="24">
        <v>2292600</v>
      </c>
      <c r="E3569" t="str">
        <f>IF(D3569&lt;VLOOKUP(A3569,Min!A:B,2,FALSE),"Y","")</f>
        <v/>
      </c>
      <c r="F3569">
        <f>IF(AND(OR(s_tmchk="all",IF(ISERROR(MATCH(B3569,s_teams,0)),FALSE,TRUE)),OR(s_minsal="",s_minsal&lt;=D3569),OR(s_maxsal="",s_maxsal&gt;=D3569),OR(s_minyr="",s_minyr&lt;=A3569),OR(s_maxyr="",s_maxyr&gt;=A3569),OR(s_player="",s_player=C3569)),MAX(F$1:F3568)+1,0)</f>
        <v>0</v>
      </c>
    </row>
    <row r="3570" spans="1:6">
      <c r="A3570" s="20">
        <v>2011</v>
      </c>
      <c r="B3570" s="15" t="s">
        <v>87</v>
      </c>
      <c r="C3570" s="15" t="s">
        <v>1301</v>
      </c>
      <c r="D3570" s="24">
        <v>1919160</v>
      </c>
      <c r="E3570" t="str">
        <f>IF(D3570&lt;VLOOKUP(A3570,Min!A:B,2,FALSE),"Y","")</f>
        <v/>
      </c>
      <c r="F3570">
        <f>IF(AND(OR(s_tmchk="all",IF(ISERROR(MATCH(B3570,s_teams,0)),FALSE,TRUE)),OR(s_minsal="",s_minsal&lt;=D3570),OR(s_maxsal="",s_maxsal&gt;=D3570),OR(s_minyr="",s_minyr&lt;=A3570),OR(s_maxyr="",s_maxyr&gt;=A3570),OR(s_player="",s_player=C3570)),MAX(F$1:F3569)+1,0)</f>
        <v>0</v>
      </c>
    </row>
    <row r="3571" spans="1:6">
      <c r="A3571" s="20">
        <v>2011</v>
      </c>
      <c r="B3571" s="15" t="s">
        <v>87</v>
      </c>
      <c r="C3571" s="15" t="s">
        <v>1450</v>
      </c>
      <c r="D3571" s="24">
        <v>1713600</v>
      </c>
      <c r="E3571" t="str">
        <f>IF(D3571&lt;VLOOKUP(A3571,Min!A:B,2,FALSE),"Y","")</f>
        <v/>
      </c>
      <c r="F3571">
        <f>IF(AND(OR(s_tmchk="all",IF(ISERROR(MATCH(B3571,s_teams,0)),FALSE,TRUE)),OR(s_minsal="",s_minsal&lt;=D3571),OR(s_maxsal="",s_maxsal&gt;=D3571),OR(s_minyr="",s_minyr&lt;=A3571),OR(s_maxyr="",s_maxyr&gt;=A3571),OR(s_player="",s_player=C3571)),MAX(F$1:F3570)+1,0)</f>
        <v>0</v>
      </c>
    </row>
    <row r="3572" spans="1:6">
      <c r="A3572" s="20">
        <v>2011</v>
      </c>
      <c r="B3572" s="15" t="s">
        <v>87</v>
      </c>
      <c r="C3572" s="15" t="s">
        <v>1004</v>
      </c>
      <c r="D3572" s="24">
        <v>1467840</v>
      </c>
      <c r="E3572" t="str">
        <f>IF(D3572&lt;VLOOKUP(A3572,Min!A:B,2,FALSE),"Y","")</f>
        <v/>
      </c>
      <c r="F3572">
        <f>IF(AND(OR(s_tmchk="all",IF(ISERROR(MATCH(B3572,s_teams,0)),FALSE,TRUE)),OR(s_minsal="",s_minsal&lt;=D3572),OR(s_maxsal="",s_maxsal&gt;=D3572),OR(s_minyr="",s_minyr&lt;=A3572),OR(s_maxyr="",s_maxyr&gt;=A3572),OR(s_player="",s_player=C3572)),MAX(F$1:F3571)+1,0)</f>
        <v>0</v>
      </c>
    </row>
    <row r="3573" spans="1:6">
      <c r="A3573" s="20">
        <v>2011</v>
      </c>
      <c r="B3573" s="15" t="s">
        <v>87</v>
      </c>
      <c r="C3573" s="15" t="s">
        <v>480</v>
      </c>
      <c r="D3573" s="24">
        <v>854389</v>
      </c>
      <c r="E3573" t="str">
        <f>IF(D3573&lt;VLOOKUP(A3573,Min!A:B,2,FALSE),"Y","")</f>
        <v/>
      </c>
      <c r="F3573">
        <f>IF(AND(OR(s_tmchk="all",IF(ISERROR(MATCH(B3573,s_teams,0)),FALSE,TRUE)),OR(s_minsal="",s_minsal&lt;=D3573),OR(s_maxsal="",s_maxsal&gt;=D3573),OR(s_minyr="",s_minyr&lt;=A3573),OR(s_maxyr="",s_maxyr&gt;=A3573),OR(s_player="",s_player=C3573)),MAX(F$1:F3572)+1,0)</f>
        <v>0</v>
      </c>
    </row>
    <row r="3574" spans="1:6">
      <c r="A3574" s="20">
        <v>2011</v>
      </c>
      <c r="B3574" s="15" t="s">
        <v>87</v>
      </c>
      <c r="C3574" s="15" t="s">
        <v>1199</v>
      </c>
      <c r="D3574" s="24">
        <v>854389</v>
      </c>
      <c r="E3574" t="str">
        <f>IF(D3574&lt;VLOOKUP(A3574,Min!A:B,2,FALSE),"Y","")</f>
        <v/>
      </c>
      <c r="F3574">
        <f>IF(AND(OR(s_tmchk="all",IF(ISERROR(MATCH(B3574,s_teams,0)),FALSE,TRUE)),OR(s_minsal="",s_minsal&lt;=D3574),OR(s_maxsal="",s_maxsal&gt;=D3574),OR(s_minyr="",s_minyr&lt;=A3574),OR(s_maxyr="",s_maxyr&gt;=A3574),OR(s_player="",s_player=C3574)),MAX(F$1:F3573)+1,0)</f>
        <v>0</v>
      </c>
    </row>
    <row r="3575" spans="1:6">
      <c r="A3575" s="20">
        <v>2011</v>
      </c>
      <c r="B3575" s="15" t="s">
        <v>87</v>
      </c>
      <c r="C3575" s="15" t="s">
        <v>5988</v>
      </c>
      <c r="D3575" s="24">
        <v>770000</v>
      </c>
      <c r="E3575" t="str">
        <f>IF(D3575&lt;VLOOKUP(A3575,Min!A:B,2,FALSE),"Y","")</f>
        <v/>
      </c>
      <c r="F3575">
        <f>IF(AND(OR(s_tmchk="all",IF(ISERROR(MATCH(B3575,s_teams,0)),FALSE,TRUE)),OR(s_minsal="",s_minsal&lt;=D3575),OR(s_maxsal="",s_maxsal&gt;=D3575),OR(s_minyr="",s_minyr&lt;=A3575),OR(s_maxyr="",s_maxyr&gt;=A3575),OR(s_player="",s_player=C3575)),MAX(F$1:F3574)+1,0)</f>
        <v>0</v>
      </c>
    </row>
    <row r="3576" spans="1:6">
      <c r="A3576" s="20">
        <v>2011</v>
      </c>
      <c r="B3576" s="15" t="s">
        <v>87</v>
      </c>
      <c r="C3576" s="15" t="s">
        <v>6026</v>
      </c>
      <c r="D3576" s="24">
        <v>89670</v>
      </c>
      <c r="E3576" t="str">
        <f>IF(D3576&lt;VLOOKUP(A3576,Min!A:B,2,FALSE),"Y","")</f>
        <v>Y</v>
      </c>
      <c r="F3576">
        <f>IF(AND(OR(s_tmchk="all",IF(ISERROR(MATCH(B3576,s_teams,0)),FALSE,TRUE)),OR(s_minsal="",s_minsal&lt;=D3576),OR(s_maxsal="",s_maxsal&gt;=D3576),OR(s_minyr="",s_minyr&lt;=A3576),OR(s_maxyr="",s_maxyr&gt;=A3576),OR(s_player="",s_player=C3576)),MAX(F$1:F3575)+1,0)</f>
        <v>0</v>
      </c>
    </row>
    <row r="3577" spans="1:6">
      <c r="A3577" s="20">
        <v>2011</v>
      </c>
      <c r="B3577" s="15" t="s">
        <v>87</v>
      </c>
      <c r="C3577" s="15" t="s">
        <v>6126</v>
      </c>
      <c r="D3577" s="24">
        <v>89670</v>
      </c>
      <c r="E3577" t="str">
        <f>IF(D3577&lt;VLOOKUP(A3577,Min!A:B,2,FALSE),"Y","")</f>
        <v>Y</v>
      </c>
      <c r="F3577">
        <f>IF(AND(OR(s_tmchk="all",IF(ISERROR(MATCH(B3577,s_teams,0)),FALSE,TRUE)),OR(s_minsal="",s_minsal&lt;=D3577),OR(s_maxsal="",s_maxsal&gt;=D3577),OR(s_minyr="",s_minyr&lt;=A3577),OR(s_maxyr="",s_maxyr&gt;=A3577),OR(s_player="",s_player=C3577)),MAX(F$1:F3576)+1,0)</f>
        <v>0</v>
      </c>
    </row>
    <row r="3578" spans="1:6">
      <c r="A3578" s="20">
        <v>2011</v>
      </c>
      <c r="B3578" s="15" t="s">
        <v>87</v>
      </c>
      <c r="C3578" s="15" t="s">
        <v>5894</v>
      </c>
      <c r="D3578" s="24">
        <v>58393</v>
      </c>
      <c r="E3578" t="str">
        <f>IF(D3578&lt;VLOOKUP(A3578,Min!A:B,2,FALSE),"Y","")</f>
        <v>Y</v>
      </c>
      <c r="F3578">
        <f>IF(AND(OR(s_tmchk="all",IF(ISERROR(MATCH(B3578,s_teams,0)),FALSE,TRUE)),OR(s_minsal="",s_minsal&lt;=D3578),OR(s_maxsal="",s_maxsal&gt;=D3578),OR(s_minyr="",s_minyr&lt;=A3578),OR(s_maxyr="",s_maxyr&gt;=A3578),OR(s_player="",s_player=C3578)),MAX(F$1:F3577)+1,0)</f>
        <v>0</v>
      </c>
    </row>
    <row r="3579" spans="1:6">
      <c r="A3579" s="20">
        <v>2011</v>
      </c>
      <c r="B3579" s="15" t="s">
        <v>88</v>
      </c>
      <c r="C3579" s="15" t="s">
        <v>2325</v>
      </c>
      <c r="D3579" s="24">
        <v>17823000</v>
      </c>
      <c r="E3579" t="str">
        <f>IF(D3579&lt;VLOOKUP(A3579,Min!A:B,2,FALSE),"Y","")</f>
        <v/>
      </c>
      <c r="F3579">
        <f>IF(AND(OR(s_tmchk="all",IF(ISERROR(MATCH(B3579,s_teams,0)),FALSE,TRUE)),OR(s_minsal="",s_minsal&lt;=D3579),OR(s_maxsal="",s_maxsal&gt;=D3579),OR(s_minyr="",s_minyr&lt;=A3579),OR(s_maxyr="",s_maxyr&gt;=A3579),OR(s_player="",s_player=C3579)),MAX(F$1:F3578)+1,0)</f>
        <v>0</v>
      </c>
    </row>
    <row r="3580" spans="1:6">
      <c r="A3580" s="20">
        <v>2011</v>
      </c>
      <c r="B3580" s="15" t="s">
        <v>88</v>
      </c>
      <c r="C3580" s="15" t="s">
        <v>260</v>
      </c>
      <c r="D3580" s="24">
        <v>13000000</v>
      </c>
      <c r="E3580" t="str">
        <f>IF(D3580&lt;VLOOKUP(A3580,Min!A:B,2,FALSE),"Y","")</f>
        <v/>
      </c>
      <c r="F3580">
        <f>IF(AND(OR(s_tmchk="all",IF(ISERROR(MATCH(B3580,s_teams,0)),FALSE,TRUE)),OR(s_minsal="",s_minsal&lt;=D3580),OR(s_maxsal="",s_maxsal&gt;=D3580),OR(s_minyr="",s_minyr&lt;=A3580),OR(s_maxyr="",s_maxyr&gt;=A3580),OR(s_player="",s_player=C3580)),MAX(F$1:F3579)+1,0)</f>
        <v>0</v>
      </c>
    </row>
    <row r="3581" spans="1:6">
      <c r="A3581" s="20">
        <v>2011</v>
      </c>
      <c r="B3581" s="15" t="s">
        <v>88</v>
      </c>
      <c r="C3581" s="15" t="s">
        <v>5633</v>
      </c>
      <c r="D3581" s="24">
        <v>9945000</v>
      </c>
      <c r="E3581" t="str">
        <f>IF(D3581&lt;VLOOKUP(A3581,Min!A:B,2,FALSE),"Y","")</f>
        <v/>
      </c>
      <c r="F3581">
        <f>IF(AND(OR(s_tmchk="all",IF(ISERROR(MATCH(B3581,s_teams,0)),FALSE,TRUE)),OR(s_minsal="",s_minsal&lt;=D3581),OR(s_maxsal="",s_maxsal&gt;=D3581),OR(s_minyr="",s_minyr&lt;=A3581),OR(s_maxyr="",s_maxyr&gt;=A3581),OR(s_player="",s_player=C3581)),MAX(F$1:F3580)+1,0)</f>
        <v>0</v>
      </c>
    </row>
    <row r="3582" spans="1:6">
      <c r="A3582" s="20">
        <v>2011</v>
      </c>
      <c r="B3582" s="15" t="s">
        <v>88</v>
      </c>
      <c r="C3582" s="15" t="s">
        <v>403</v>
      </c>
      <c r="D3582" s="24">
        <v>8981000</v>
      </c>
      <c r="E3582" t="str">
        <f>IF(D3582&lt;VLOOKUP(A3582,Min!A:B,2,FALSE),"Y","")</f>
        <v/>
      </c>
      <c r="F3582">
        <f>IF(AND(OR(s_tmchk="all",IF(ISERROR(MATCH(B3582,s_teams,0)),FALSE,TRUE)),OR(s_minsal="",s_minsal&lt;=D3582),OR(s_maxsal="",s_maxsal&gt;=D3582),OR(s_minyr="",s_minyr&lt;=A3582),OR(s_maxyr="",s_maxyr&gt;=A3582),OR(s_player="",s_player=C3582)),MAX(F$1:F3581)+1,0)</f>
        <v>0</v>
      </c>
    </row>
    <row r="3583" spans="1:6">
      <c r="A3583" s="20">
        <v>2011</v>
      </c>
      <c r="B3583" s="15" t="s">
        <v>88</v>
      </c>
      <c r="C3583" s="15" t="s">
        <v>102</v>
      </c>
      <c r="D3583" s="24">
        <v>7600000</v>
      </c>
      <c r="E3583" t="str">
        <f>IF(D3583&lt;VLOOKUP(A3583,Min!A:B,2,FALSE),"Y","")</f>
        <v/>
      </c>
      <c r="F3583">
        <f>IF(AND(OR(s_tmchk="all",IF(ISERROR(MATCH(B3583,s_teams,0)),FALSE,TRUE)),OR(s_minsal="",s_minsal&lt;=D3583),OR(s_maxsal="",s_maxsal&gt;=D3583),OR(s_minyr="",s_minyr&lt;=A3583),OR(s_maxyr="",s_maxyr&gt;=A3583),OR(s_player="",s_player=C3583)),MAX(F$1:F3582)+1,0)</f>
        <v>0</v>
      </c>
    </row>
    <row r="3584" spans="1:6">
      <c r="A3584" s="20">
        <v>2011</v>
      </c>
      <c r="B3584" s="15" t="s">
        <v>88</v>
      </c>
      <c r="C3584" s="15" t="s">
        <v>1471</v>
      </c>
      <c r="D3584" s="24">
        <v>4133280</v>
      </c>
      <c r="E3584" t="str">
        <f>IF(D3584&lt;VLOOKUP(A3584,Min!A:B,2,FALSE),"Y","")</f>
        <v/>
      </c>
      <c r="F3584">
        <f>IF(AND(OR(s_tmchk="all",IF(ISERROR(MATCH(B3584,s_teams,0)),FALSE,TRUE)),OR(s_minsal="",s_minsal&lt;=D3584),OR(s_maxsal="",s_maxsal&gt;=D3584),OR(s_minyr="",s_minyr&lt;=A3584),OR(s_maxyr="",s_maxyr&gt;=A3584),OR(s_player="",s_player=C3584)),MAX(F$1:F3583)+1,0)</f>
        <v>0</v>
      </c>
    </row>
    <row r="3585" spans="1:6">
      <c r="A3585" s="20">
        <v>2011</v>
      </c>
      <c r="B3585" s="15" t="s">
        <v>88</v>
      </c>
      <c r="C3585" s="15" t="s">
        <v>667</v>
      </c>
      <c r="D3585" s="24">
        <v>3700000</v>
      </c>
      <c r="E3585" t="str">
        <f>IF(D3585&lt;VLOOKUP(A3585,Min!A:B,2,FALSE),"Y","")</f>
        <v/>
      </c>
      <c r="F3585">
        <f>IF(AND(OR(s_tmchk="all",IF(ISERROR(MATCH(B3585,s_teams,0)),FALSE,TRUE)),OR(s_minsal="",s_minsal&lt;=D3585),OR(s_maxsal="",s_maxsal&gt;=D3585),OR(s_minyr="",s_minyr&lt;=A3585),OR(s_maxyr="",s_maxyr&gt;=A3585),OR(s_player="",s_player=C3585)),MAX(F$1:F3584)+1,0)</f>
        <v>0</v>
      </c>
    </row>
    <row r="3586" spans="1:6">
      <c r="A3586" s="20">
        <v>2011</v>
      </c>
      <c r="B3586" s="15" t="s">
        <v>88</v>
      </c>
      <c r="C3586" s="15" t="s">
        <v>4442</v>
      </c>
      <c r="D3586" s="24">
        <v>3000000</v>
      </c>
      <c r="E3586" t="str">
        <f>IF(D3586&lt;VLOOKUP(A3586,Min!A:B,2,FALSE),"Y","")</f>
        <v/>
      </c>
      <c r="F3586">
        <f>IF(AND(OR(s_tmchk="all",IF(ISERROR(MATCH(B3586,s_teams,0)),FALSE,TRUE)),OR(s_minsal="",s_minsal&lt;=D3586),OR(s_maxsal="",s_maxsal&gt;=D3586),OR(s_minyr="",s_minyr&lt;=A3586),OR(s_maxyr="",s_maxyr&gt;=A3586),OR(s_player="",s_player=C3586)),MAX(F$1:F3585)+1,0)</f>
        <v>0</v>
      </c>
    </row>
    <row r="3587" spans="1:6">
      <c r="A3587" s="20">
        <v>2011</v>
      </c>
      <c r="B3587" s="15" t="s">
        <v>88</v>
      </c>
      <c r="C3587" s="15" t="s">
        <v>1469</v>
      </c>
      <c r="D3587" s="24">
        <v>2356320</v>
      </c>
      <c r="E3587" t="str">
        <f>IF(D3587&lt;VLOOKUP(A3587,Min!A:B,2,FALSE),"Y","")</f>
        <v/>
      </c>
      <c r="F3587">
        <f>IF(AND(OR(s_tmchk="all",IF(ISERROR(MATCH(B3587,s_teams,0)),FALSE,TRUE)),OR(s_minsal="",s_minsal&lt;=D3587),OR(s_maxsal="",s_maxsal&gt;=D3587),OR(s_minyr="",s_minyr&lt;=A3587),OR(s_maxyr="",s_maxyr&gt;=A3587),OR(s_player="",s_player=C3587)),MAX(F$1:F3586)+1,0)</f>
        <v>0</v>
      </c>
    </row>
    <row r="3588" spans="1:6">
      <c r="A3588" s="20">
        <v>2011</v>
      </c>
      <c r="B3588" s="15" t="s">
        <v>88</v>
      </c>
      <c r="C3588" s="15" t="s">
        <v>1267</v>
      </c>
      <c r="D3588" s="24">
        <v>1380000</v>
      </c>
      <c r="E3588" t="str">
        <f>IF(D3588&lt;VLOOKUP(A3588,Min!A:B,2,FALSE),"Y","")</f>
        <v/>
      </c>
      <c r="F3588">
        <f>IF(AND(OR(s_tmchk="all",IF(ISERROR(MATCH(B3588,s_teams,0)),FALSE,TRUE)),OR(s_minsal="",s_minsal&lt;=D3588),OR(s_maxsal="",s_maxsal&gt;=D3588),OR(s_minyr="",s_minyr&lt;=A3588),OR(s_maxyr="",s_maxyr&gt;=A3588),OR(s_player="",s_player=C3588)),MAX(F$1:F3587)+1,0)</f>
        <v>0</v>
      </c>
    </row>
    <row r="3589" spans="1:6">
      <c r="A3589" s="20">
        <v>2011</v>
      </c>
      <c r="B3589" s="15" t="s">
        <v>88</v>
      </c>
      <c r="C3589" s="15" t="s">
        <v>3429</v>
      </c>
      <c r="D3589" s="24">
        <v>1229255</v>
      </c>
      <c r="E3589" t="str">
        <f>IF(D3589&lt;VLOOKUP(A3589,Min!A:B,2,FALSE),"Y","")</f>
        <v/>
      </c>
      <c r="F3589">
        <f>IF(AND(OR(s_tmchk="all",IF(ISERROR(MATCH(B3589,s_teams,0)),FALSE,TRUE)),OR(s_minsal="",s_minsal&lt;=D3589),OR(s_maxsal="",s_maxsal&gt;=D3589),OR(s_minyr="",s_minyr&lt;=A3589),OR(s_maxyr="",s_maxyr&gt;=A3589),OR(s_player="",s_player=C3589)),MAX(F$1:F3588)+1,0)</f>
        <v>0</v>
      </c>
    </row>
    <row r="3590" spans="1:6">
      <c r="A3590" s="20">
        <v>2011</v>
      </c>
      <c r="B3590" s="15" t="s">
        <v>88</v>
      </c>
      <c r="C3590" s="15" t="s">
        <v>5075</v>
      </c>
      <c r="D3590" s="24">
        <v>1146337</v>
      </c>
      <c r="E3590" t="str">
        <f>IF(D3590&lt;VLOOKUP(A3590,Min!A:B,2,FALSE),"Y","")</f>
        <v/>
      </c>
      <c r="F3590">
        <f>IF(AND(OR(s_tmchk="all",IF(ISERROR(MATCH(B3590,s_teams,0)),FALSE,TRUE)),OR(s_minsal="",s_minsal&lt;=D3590),OR(s_maxsal="",s_maxsal&gt;=D3590),OR(s_minyr="",s_minyr&lt;=A3590),OR(s_maxyr="",s_maxyr&gt;=A3590),OR(s_player="",s_player=C3590)),MAX(F$1:F3589)+1,0)</f>
        <v>0</v>
      </c>
    </row>
    <row r="3591" spans="1:6">
      <c r="A3591" s="20">
        <v>2011</v>
      </c>
      <c r="B3591" s="15" t="s">
        <v>88</v>
      </c>
      <c r="C3591" s="15" t="s">
        <v>5469</v>
      </c>
      <c r="D3591" s="24">
        <v>1087500</v>
      </c>
      <c r="E3591" t="str">
        <f>IF(D3591&lt;VLOOKUP(A3591,Min!A:B,2,FALSE),"Y","")</f>
        <v/>
      </c>
      <c r="F3591">
        <f>IF(AND(OR(s_tmchk="all",IF(ISERROR(MATCH(B3591,s_teams,0)),FALSE,TRUE)),OR(s_minsal="",s_minsal&lt;=D3591),OR(s_maxsal="",s_maxsal&gt;=D3591),OR(s_minyr="",s_minyr&lt;=A3591),OR(s_maxyr="",s_maxyr&gt;=A3591),OR(s_player="",s_player=C3591)),MAX(F$1:F3590)+1,0)</f>
        <v>0</v>
      </c>
    </row>
    <row r="3592" spans="1:6">
      <c r="A3592" s="20">
        <v>2011</v>
      </c>
      <c r="B3592" s="15" t="s">
        <v>88</v>
      </c>
      <c r="C3592" s="15" t="s">
        <v>422</v>
      </c>
      <c r="D3592" s="24">
        <v>473604</v>
      </c>
      <c r="E3592" t="str">
        <f>IF(D3592&lt;VLOOKUP(A3592,Min!A:B,2,FALSE),"Y","")</f>
        <v/>
      </c>
      <c r="F3592">
        <f>IF(AND(OR(s_tmchk="all",IF(ISERROR(MATCH(B3592,s_teams,0)),FALSE,TRUE)),OR(s_minsal="",s_minsal&lt;=D3592),OR(s_maxsal="",s_maxsal&gt;=D3592),OR(s_minyr="",s_minyr&lt;=A3592),OR(s_maxyr="",s_maxyr&gt;=A3592),OR(s_player="",s_player=C3592)),MAX(F$1:F3591)+1,0)</f>
        <v>0</v>
      </c>
    </row>
    <row r="3593" spans="1:6">
      <c r="A3593" s="20">
        <v>2011</v>
      </c>
      <c r="B3593" s="15" t="s">
        <v>92</v>
      </c>
      <c r="C3593" s="15" t="s">
        <v>3113</v>
      </c>
      <c r="D3593" s="24">
        <v>19573711</v>
      </c>
      <c r="E3593" t="str">
        <f>IF(D3593&lt;VLOOKUP(A3593,Min!A:B,2,FALSE),"Y","")</f>
        <v/>
      </c>
      <c r="F3593">
        <f>IF(AND(OR(s_tmchk="all",IF(ISERROR(MATCH(B3593,s_teams,0)),FALSE,TRUE)),OR(s_minsal="",s_minsal&lt;=D3593),OR(s_maxsal="",s_maxsal&gt;=D3593),OR(s_minyr="",s_minyr&lt;=A3593),OR(s_maxyr="",s_maxyr&gt;=A3593),OR(s_player="",s_player=C3593)),MAX(F$1:F3592)+1,0)</f>
        <v>0</v>
      </c>
    </row>
    <row r="3594" spans="1:6">
      <c r="A3594" s="20">
        <v>2011</v>
      </c>
      <c r="B3594" s="15" t="s">
        <v>92</v>
      </c>
      <c r="C3594" s="15" t="s">
        <v>2579</v>
      </c>
      <c r="D3594" s="24">
        <v>5900000</v>
      </c>
      <c r="E3594" t="str">
        <f>IF(D3594&lt;VLOOKUP(A3594,Min!A:B,2,FALSE),"Y","")</f>
        <v/>
      </c>
      <c r="F3594">
        <f>IF(AND(OR(s_tmchk="all",IF(ISERROR(MATCH(B3594,s_teams,0)),FALSE,TRUE)),OR(s_minsal="",s_minsal&lt;=D3594),OR(s_maxsal="",s_maxsal&gt;=D3594),OR(s_minyr="",s_minyr&lt;=A3594),OR(s_maxyr="",s_maxyr&gt;=A3594),OR(s_player="",s_player=C3594)),MAX(F$1:F3593)+1,0)</f>
        <v>0</v>
      </c>
    </row>
    <row r="3595" spans="1:6">
      <c r="A3595" s="20">
        <v>2011</v>
      </c>
      <c r="B3595" s="15" t="s">
        <v>92</v>
      </c>
      <c r="C3595" s="15" t="s">
        <v>5665</v>
      </c>
      <c r="D3595" s="24">
        <v>5564767</v>
      </c>
      <c r="E3595" t="str">
        <f>IF(D3595&lt;VLOOKUP(A3595,Min!A:B,2,FALSE),"Y","")</f>
        <v/>
      </c>
      <c r="F3595">
        <f>IF(AND(OR(s_tmchk="all",IF(ISERROR(MATCH(B3595,s_teams,0)),FALSE,TRUE)),OR(s_minsal="",s_minsal&lt;=D3595),OR(s_maxsal="",s_maxsal&gt;=D3595),OR(s_minyr="",s_minyr&lt;=A3595),OR(s_maxyr="",s_maxyr&gt;=A3595),OR(s_player="",s_player=C3595)),MAX(F$1:F3594)+1,0)</f>
        <v>0</v>
      </c>
    </row>
    <row r="3596" spans="1:6">
      <c r="A3596" s="20">
        <v>2011</v>
      </c>
      <c r="B3596" s="15" t="s">
        <v>92</v>
      </c>
      <c r="C3596" s="15" t="s">
        <v>1515</v>
      </c>
      <c r="D3596" s="24">
        <v>5144280</v>
      </c>
      <c r="E3596" t="str">
        <f>IF(D3596&lt;VLOOKUP(A3596,Min!A:B,2,FALSE),"Y","")</f>
        <v/>
      </c>
      <c r="F3596">
        <f>IF(AND(OR(s_tmchk="all",IF(ISERROR(MATCH(B3596,s_teams,0)),FALSE,TRUE)),OR(s_minsal="",s_minsal&lt;=D3596),OR(s_maxsal="",s_maxsal&gt;=D3596),OR(s_minyr="",s_minyr&lt;=A3596),OR(s_maxyr="",s_maxyr&gt;=A3596),OR(s_player="",s_player=C3596)),MAX(F$1:F3595)+1,0)</f>
        <v>0</v>
      </c>
    </row>
    <row r="3597" spans="1:6">
      <c r="A3597" s="20">
        <v>2011</v>
      </c>
      <c r="B3597" s="15" t="s">
        <v>92</v>
      </c>
      <c r="C3597" s="15" t="s">
        <v>2044</v>
      </c>
      <c r="D3597" s="24">
        <v>4050499</v>
      </c>
      <c r="E3597" t="str">
        <f>IF(D3597&lt;VLOOKUP(A3597,Min!A:B,2,FALSE),"Y","")</f>
        <v/>
      </c>
      <c r="F3597">
        <f>IF(AND(OR(s_tmchk="all",IF(ISERROR(MATCH(B3597,s_teams,0)),FALSE,TRUE)),OR(s_minsal="",s_minsal&lt;=D3597),OR(s_maxsal="",s_maxsal&gt;=D3597),OR(s_minyr="",s_minyr&lt;=A3597),OR(s_maxyr="",s_maxyr&gt;=A3597),OR(s_player="",s_player=C3597)),MAX(F$1:F3596)+1,0)</f>
        <v>0</v>
      </c>
    </row>
    <row r="3598" spans="1:6">
      <c r="A3598" s="20">
        <v>2011</v>
      </c>
      <c r="B3598" s="15" t="s">
        <v>92</v>
      </c>
      <c r="C3598" s="15" t="s">
        <v>4135</v>
      </c>
      <c r="D3598" s="24">
        <v>3000000</v>
      </c>
      <c r="E3598" t="str">
        <f>IF(D3598&lt;VLOOKUP(A3598,Min!A:B,2,FALSE),"Y","")</f>
        <v/>
      </c>
      <c r="F3598">
        <f>IF(AND(OR(s_tmchk="all",IF(ISERROR(MATCH(B3598,s_teams,0)),FALSE,TRUE)),OR(s_minsal="",s_minsal&lt;=D3598),OR(s_maxsal="",s_maxsal&gt;=D3598),OR(s_minyr="",s_minyr&lt;=A3598),OR(s_maxyr="",s_maxyr&gt;=A3598),OR(s_player="",s_player=C3598)),MAX(F$1:F3597)+1,0)</f>
        <v>0</v>
      </c>
    </row>
    <row r="3599" spans="1:6">
      <c r="A3599" s="20">
        <v>2011</v>
      </c>
      <c r="B3599" s="15" t="s">
        <v>92</v>
      </c>
      <c r="C3599" s="15" t="s">
        <v>4526</v>
      </c>
      <c r="D3599" s="24">
        <v>2814196</v>
      </c>
      <c r="E3599" t="str">
        <f>IF(D3599&lt;VLOOKUP(A3599,Min!A:B,2,FALSE),"Y","")</f>
        <v/>
      </c>
      <c r="F3599">
        <f>IF(AND(OR(s_tmchk="all",IF(ISERROR(MATCH(B3599,s_teams,0)),FALSE,TRUE)),OR(s_minsal="",s_minsal&lt;=D3599),OR(s_maxsal="",s_maxsal&gt;=D3599),OR(s_minyr="",s_minyr&lt;=A3599),OR(s_maxyr="",s_maxyr&gt;=A3599),OR(s_player="",s_player=C3599)),MAX(F$1:F3598)+1,0)</f>
        <v>0</v>
      </c>
    </row>
    <row r="3600" spans="1:6">
      <c r="A3600" s="20">
        <v>2011</v>
      </c>
      <c r="B3600" s="15" t="s">
        <v>92</v>
      </c>
      <c r="C3600" s="15" t="s">
        <v>751</v>
      </c>
      <c r="D3600" s="24">
        <v>2630503</v>
      </c>
      <c r="E3600" t="str">
        <f>IF(D3600&lt;VLOOKUP(A3600,Min!A:B,2,FALSE),"Y","")</f>
        <v/>
      </c>
      <c r="F3600">
        <f>IF(AND(OR(s_tmchk="all",IF(ISERROR(MATCH(B3600,s_teams,0)),FALSE,TRUE)),OR(s_minsal="",s_minsal&lt;=D3600),OR(s_maxsal="",s_maxsal&gt;=D3600),OR(s_minyr="",s_minyr&lt;=A3600),OR(s_maxyr="",s_maxyr&gt;=A3600),OR(s_player="",s_player=C3600)),MAX(F$1:F3599)+1,0)</f>
        <v>0</v>
      </c>
    </row>
    <row r="3601" spans="1:6">
      <c r="A3601" s="20">
        <v>2011</v>
      </c>
      <c r="B3601" s="15" t="s">
        <v>92</v>
      </c>
      <c r="C3601" s="15" t="s">
        <v>5630</v>
      </c>
      <c r="D3601" s="24">
        <v>2500000</v>
      </c>
      <c r="E3601" t="str">
        <f>IF(D3601&lt;VLOOKUP(A3601,Min!A:B,2,FALSE),"Y","")</f>
        <v/>
      </c>
      <c r="F3601">
        <f>IF(AND(OR(s_tmchk="all",IF(ISERROR(MATCH(B3601,s_teams,0)),FALSE,TRUE)),OR(s_minsal="",s_minsal&lt;=D3601),OR(s_maxsal="",s_maxsal&gt;=D3601),OR(s_minyr="",s_minyr&lt;=A3601),OR(s_maxyr="",s_maxyr&gt;=A3601),OR(s_player="",s_player=C3601)),MAX(F$1:F3600)+1,0)</f>
        <v>0</v>
      </c>
    </row>
    <row r="3602" spans="1:6">
      <c r="A3602" s="20">
        <v>2011</v>
      </c>
      <c r="B3602" s="15" t="s">
        <v>92</v>
      </c>
      <c r="C3602" s="15" t="s">
        <v>419</v>
      </c>
      <c r="D3602" s="24">
        <v>1601040</v>
      </c>
      <c r="E3602" t="str">
        <f>IF(D3602&lt;VLOOKUP(A3602,Min!A:B,2,FALSE),"Y","")</f>
        <v/>
      </c>
      <c r="F3602">
        <f>IF(AND(OR(s_tmchk="all",IF(ISERROR(MATCH(B3602,s_teams,0)),FALSE,TRUE)),OR(s_minsal="",s_minsal&lt;=D3602),OR(s_maxsal="",s_maxsal&gt;=D3602),OR(s_minyr="",s_minyr&lt;=A3602),OR(s_maxyr="",s_maxyr&gt;=A3602),OR(s_player="",s_player=C3602)),MAX(F$1:F3601)+1,0)</f>
        <v>0</v>
      </c>
    </row>
    <row r="3603" spans="1:6">
      <c r="A3603" s="20">
        <v>2011</v>
      </c>
      <c r="B3603" s="15" t="s">
        <v>92</v>
      </c>
      <c r="C3603" s="15" t="s">
        <v>1068</v>
      </c>
      <c r="D3603" s="24">
        <v>1563120</v>
      </c>
      <c r="E3603" t="str">
        <f>IF(D3603&lt;VLOOKUP(A3603,Min!A:B,2,FALSE),"Y","")</f>
        <v/>
      </c>
      <c r="F3603">
        <f>IF(AND(OR(s_tmchk="all",IF(ISERROR(MATCH(B3603,s_teams,0)),FALSE,TRUE)),OR(s_minsal="",s_minsal&lt;=D3603),OR(s_maxsal="",s_maxsal&gt;=D3603),OR(s_minyr="",s_minyr&lt;=A3603),OR(s_maxyr="",s_maxyr&gt;=A3603),OR(s_player="",s_player=C3603)),MAX(F$1:F3602)+1,0)</f>
        <v>0</v>
      </c>
    </row>
    <row r="3604" spans="1:6">
      <c r="A3604" s="20">
        <v>2011</v>
      </c>
      <c r="B3604" s="15" t="s">
        <v>92</v>
      </c>
      <c r="C3604" s="15" t="s">
        <v>487</v>
      </c>
      <c r="D3604" s="24">
        <v>1204560</v>
      </c>
      <c r="E3604" t="str">
        <f>IF(D3604&lt;VLOOKUP(A3604,Min!A:B,2,FALSE),"Y","")</f>
        <v/>
      </c>
      <c r="F3604">
        <f>IF(AND(OR(s_tmchk="all",IF(ISERROR(MATCH(B3604,s_teams,0)),FALSE,TRUE)),OR(s_minsal="",s_minsal&lt;=D3604),OR(s_maxsal="",s_maxsal&gt;=D3604),OR(s_minyr="",s_minyr&lt;=A3604),OR(s_maxyr="",s_maxyr&gt;=A3604),OR(s_player="",s_player=C3604)),MAX(F$1:F3603)+1,0)</f>
        <v>0</v>
      </c>
    </row>
    <row r="3605" spans="1:6">
      <c r="A3605" s="20">
        <v>2011</v>
      </c>
      <c r="B3605" s="15" t="s">
        <v>92</v>
      </c>
      <c r="C3605" s="15" t="s">
        <v>2914</v>
      </c>
      <c r="D3605" s="24">
        <v>1042320</v>
      </c>
      <c r="E3605" t="str">
        <f>IF(D3605&lt;VLOOKUP(A3605,Min!A:B,2,FALSE),"Y","")</f>
        <v/>
      </c>
      <c r="F3605">
        <f>IF(AND(OR(s_tmchk="all",IF(ISERROR(MATCH(B3605,s_teams,0)),FALSE,TRUE)),OR(s_minsal="",s_minsal&lt;=D3605),OR(s_maxsal="",s_maxsal&gt;=D3605),OR(s_minyr="",s_minyr&lt;=A3605),OR(s_maxyr="",s_maxyr&gt;=A3605),OR(s_player="",s_player=C3605)),MAX(F$1:F3604)+1,0)</f>
        <v>0</v>
      </c>
    </row>
    <row r="3606" spans="1:6">
      <c r="A3606" s="20">
        <v>2011</v>
      </c>
      <c r="B3606" s="15" t="s">
        <v>92</v>
      </c>
      <c r="C3606" s="15" t="s">
        <v>1856</v>
      </c>
      <c r="D3606" s="24">
        <v>854389</v>
      </c>
      <c r="E3606" t="str">
        <f>IF(D3606&lt;VLOOKUP(A3606,Min!A:B,2,FALSE),"Y","")</f>
        <v/>
      </c>
      <c r="F3606">
        <f>IF(AND(OR(s_tmchk="all",IF(ISERROR(MATCH(B3606,s_teams,0)),FALSE,TRUE)),OR(s_minsal="",s_minsal&lt;=D3606),OR(s_maxsal="",s_maxsal&gt;=D3606),OR(s_minyr="",s_minyr&lt;=A3606),OR(s_maxyr="",s_maxyr&gt;=A3606),OR(s_player="",s_player=C3606)),MAX(F$1:F3605)+1,0)</f>
        <v>0</v>
      </c>
    </row>
    <row r="3607" spans="1:6">
      <c r="A3607" s="20">
        <v>2011</v>
      </c>
      <c r="B3607" s="15" t="s">
        <v>92</v>
      </c>
      <c r="C3607" s="15" t="s">
        <v>3467</v>
      </c>
      <c r="D3607" s="24">
        <v>473604</v>
      </c>
      <c r="E3607" t="str">
        <f>IF(D3607&lt;VLOOKUP(A3607,Min!A:B,2,FALSE),"Y","")</f>
        <v/>
      </c>
      <c r="F3607">
        <f>IF(AND(OR(s_tmchk="all",IF(ISERROR(MATCH(B3607,s_teams,0)),FALSE,TRUE)),OR(s_minsal="",s_minsal&lt;=D3607),OR(s_maxsal="",s_maxsal&gt;=D3607),OR(s_minyr="",s_minyr&lt;=A3607),OR(s_maxyr="",s_maxyr&gt;=A3607),OR(s_player="",s_player=C3607)),MAX(F$1:F3606)+1,0)</f>
        <v>0</v>
      </c>
    </row>
    <row r="3608" spans="1:6">
      <c r="A3608" s="20">
        <v>2011</v>
      </c>
      <c r="B3608" s="15" t="s">
        <v>92</v>
      </c>
      <c r="C3608" s="15" t="s">
        <v>1993</v>
      </c>
      <c r="D3608" s="24">
        <v>192791</v>
      </c>
      <c r="E3608" t="str">
        <f>IF(D3608&lt;VLOOKUP(A3608,Min!A:B,2,FALSE),"Y","")</f>
        <v>Y</v>
      </c>
      <c r="F3608">
        <f>IF(AND(OR(s_tmchk="all",IF(ISERROR(MATCH(B3608,s_teams,0)),FALSE,TRUE)),OR(s_minsal="",s_minsal&lt;=D3608),OR(s_maxsal="",s_maxsal&gt;=D3608),OR(s_minyr="",s_minyr&lt;=A3608),OR(s_maxyr="",s_maxyr&gt;=A3608),OR(s_player="",s_player=C3608)),MAX(F$1:F3607)+1,0)</f>
        <v>0</v>
      </c>
    </row>
    <row r="3609" spans="1:6">
      <c r="A3609" s="20">
        <v>2011</v>
      </c>
      <c r="B3609" s="15" t="s">
        <v>92</v>
      </c>
      <c r="C3609" s="15" t="s">
        <v>1019</v>
      </c>
      <c r="D3609" s="24">
        <v>125538</v>
      </c>
      <c r="E3609" t="str">
        <f>IF(D3609&lt;VLOOKUP(A3609,Min!A:B,2,FALSE),"Y","")</f>
        <v>Y</v>
      </c>
      <c r="F3609">
        <f>IF(AND(OR(s_tmchk="all",IF(ISERROR(MATCH(B3609,s_teams,0)),FALSE,TRUE)),OR(s_minsal="",s_minsal&lt;=D3609),OR(s_maxsal="",s_maxsal&gt;=D3609),OR(s_minyr="",s_minyr&lt;=A3609),OR(s_maxyr="",s_maxyr&gt;=A3609),OR(s_player="",s_player=C3609)),MAX(F$1:F3608)+1,0)</f>
        <v>0</v>
      </c>
    </row>
    <row r="3610" spans="1:6">
      <c r="A3610" s="20">
        <v>2011</v>
      </c>
      <c r="B3610" s="15" t="s">
        <v>92</v>
      </c>
      <c r="C3610" s="15" t="s">
        <v>3282</v>
      </c>
      <c r="D3610" s="24">
        <v>89670</v>
      </c>
      <c r="E3610" t="str">
        <f>IF(D3610&lt;VLOOKUP(A3610,Min!A:B,2,FALSE),"Y","")</f>
        <v>Y</v>
      </c>
      <c r="F3610">
        <f>IF(AND(OR(s_tmchk="all",IF(ISERROR(MATCH(B3610,s_teams,0)),FALSE,TRUE)),OR(s_minsal="",s_minsal&lt;=D3610),OR(s_maxsal="",s_maxsal&gt;=D3610),OR(s_minyr="",s_minyr&lt;=A3610),OR(s_maxyr="",s_maxyr&gt;=A3610),OR(s_player="",s_player=C3610)),MAX(F$1:F3609)+1,0)</f>
        <v>0</v>
      </c>
    </row>
    <row r="3611" spans="1:6">
      <c r="A3611" s="20">
        <v>2010</v>
      </c>
      <c r="B3611" s="15" t="s">
        <v>28</v>
      </c>
      <c r="C3611" s="15" t="s">
        <v>206</v>
      </c>
      <c r="D3611" s="24">
        <v>14976754</v>
      </c>
      <c r="E3611" t="str">
        <f>IF(D3611&lt;VLOOKUP(A3611,Min!A:B,2,FALSE),"Y","")</f>
        <v/>
      </c>
      <c r="F3611">
        <f>IF(AND(OR(s_tmchk="all",IF(ISERROR(MATCH(B3611,s_teams,0)),FALSE,TRUE)),OR(s_minsal="",s_minsal&lt;=D3611),OR(s_maxsal="",s_maxsal&gt;=D3611),OR(s_minyr="",s_minyr&lt;=A3611),OR(s_maxyr="",s_maxyr&gt;=A3611),OR(s_player="",s_player=C3611)),MAX(F$1:F3610)+1,0)</f>
        <v>0</v>
      </c>
    </row>
    <row r="3612" spans="1:6">
      <c r="A3612" s="20">
        <v>2010</v>
      </c>
      <c r="B3612" s="15" t="s">
        <v>28</v>
      </c>
      <c r="C3612" s="15" t="s">
        <v>502</v>
      </c>
      <c r="D3612" s="24">
        <v>10800000</v>
      </c>
      <c r="E3612" t="str">
        <f>IF(D3612&lt;VLOOKUP(A3612,Min!A:B,2,FALSE),"Y","")</f>
        <v/>
      </c>
      <c r="F3612">
        <f>IF(AND(OR(s_tmchk="all",IF(ISERROR(MATCH(B3612,s_teams,0)),FALSE,TRUE)),OR(s_minsal="",s_minsal&lt;=D3612),OR(s_maxsal="",s_maxsal&gt;=D3612),OR(s_minyr="",s_minyr&lt;=A3612),OR(s_maxyr="",s_maxyr&gt;=A3612),OR(s_player="",s_player=C3612)),MAX(F$1:F3611)+1,0)</f>
        <v>0</v>
      </c>
    </row>
    <row r="3613" spans="1:6">
      <c r="A3613" s="20">
        <v>2010</v>
      </c>
      <c r="B3613" s="15" t="s">
        <v>28</v>
      </c>
      <c r="C3613" s="15" t="s">
        <v>713</v>
      </c>
      <c r="D3613" s="24">
        <v>9360000</v>
      </c>
      <c r="E3613" t="str">
        <f>IF(D3613&lt;VLOOKUP(A3613,Min!A:B,2,FALSE),"Y","")</f>
        <v/>
      </c>
      <c r="F3613">
        <f>IF(AND(OR(s_tmchk="all",IF(ISERROR(MATCH(B3613,s_teams,0)),FALSE,TRUE)),OR(s_minsal="",s_minsal&lt;=D3613),OR(s_maxsal="",s_maxsal&gt;=D3613),OR(s_minyr="",s_minyr&lt;=A3613),OR(s_maxyr="",s_maxyr&gt;=A3613),OR(s_player="",s_player=C3613)),MAX(F$1:F3612)+1,0)</f>
        <v>0</v>
      </c>
    </row>
    <row r="3614" spans="1:6">
      <c r="A3614" s="20">
        <v>2010</v>
      </c>
      <c r="B3614" s="15" t="s">
        <v>28</v>
      </c>
      <c r="C3614" s="15" t="s">
        <v>269</v>
      </c>
      <c r="D3614" s="24">
        <v>7500000</v>
      </c>
      <c r="E3614" t="str">
        <f>IF(D3614&lt;VLOOKUP(A3614,Min!A:B,2,FALSE),"Y","")</f>
        <v/>
      </c>
      <c r="F3614">
        <f>IF(AND(OR(s_tmchk="all",IF(ISERROR(MATCH(B3614,s_teams,0)),FALSE,TRUE)),OR(s_minsal="",s_minsal&lt;=D3614),OR(s_maxsal="",s_maxsal&gt;=D3614),OR(s_minyr="",s_minyr&lt;=A3614),OR(s_maxyr="",s_maxyr&gt;=A3614),OR(s_player="",s_player=C3614)),MAX(F$1:F3613)+1,0)</f>
        <v>0</v>
      </c>
    </row>
    <row r="3615" spans="1:6">
      <c r="A3615" s="20">
        <v>2010</v>
      </c>
      <c r="B3615" s="15" t="s">
        <v>28</v>
      </c>
      <c r="C3615" s="15" t="s">
        <v>5665</v>
      </c>
      <c r="D3615" s="24">
        <v>6217617</v>
      </c>
      <c r="E3615" t="str">
        <f>IF(D3615&lt;VLOOKUP(A3615,Min!A:B,2,FALSE),"Y","")</f>
        <v/>
      </c>
      <c r="F3615">
        <f>IF(AND(OR(s_tmchk="all",IF(ISERROR(MATCH(B3615,s_teams,0)),FALSE,TRUE)),OR(s_minsal="",s_minsal&lt;=D3615),OR(s_maxsal="",s_maxsal&gt;=D3615),OR(s_minyr="",s_minyr&lt;=A3615),OR(s_maxyr="",s_maxyr&gt;=A3615),OR(s_player="",s_player=C3615)),MAX(F$1:F3614)+1,0)</f>
        <v>0</v>
      </c>
    </row>
    <row r="3616" spans="1:6">
      <c r="A3616" s="20">
        <v>2010</v>
      </c>
      <c r="B3616" s="15" t="s">
        <v>28</v>
      </c>
      <c r="C3616" s="15" t="s">
        <v>397</v>
      </c>
      <c r="D3616" s="24">
        <v>4750000</v>
      </c>
      <c r="E3616" t="str">
        <f>IF(D3616&lt;VLOOKUP(A3616,Min!A:B,2,FALSE),"Y","")</f>
        <v/>
      </c>
      <c r="F3616">
        <f>IF(AND(OR(s_tmchk="all",IF(ISERROR(MATCH(B3616,s_teams,0)),FALSE,TRUE)),OR(s_minsal="",s_minsal&lt;=D3616),OR(s_maxsal="",s_maxsal&gt;=D3616),OR(s_minyr="",s_minyr&lt;=A3616),OR(s_maxyr="",s_maxyr&gt;=A3616),OR(s_player="",s_player=C3616)),MAX(F$1:F3615)+1,0)</f>
        <v>0</v>
      </c>
    </row>
    <row r="3617" spans="1:6">
      <c r="A3617" s="20">
        <v>2010</v>
      </c>
      <c r="B3617" s="15" t="s">
        <v>28</v>
      </c>
      <c r="C3617" s="15" t="s">
        <v>105</v>
      </c>
      <c r="D3617" s="24">
        <v>4307640</v>
      </c>
      <c r="E3617" t="str">
        <f>IF(D3617&lt;VLOOKUP(A3617,Min!A:B,2,FALSE),"Y","")</f>
        <v/>
      </c>
      <c r="F3617">
        <f>IF(AND(OR(s_tmchk="all",IF(ISERROR(MATCH(B3617,s_teams,0)),FALSE,TRUE)),OR(s_minsal="",s_minsal&lt;=D3617),OR(s_maxsal="",s_maxsal&gt;=D3617),OR(s_minyr="",s_minyr&lt;=A3617),OR(s_maxyr="",s_maxyr&gt;=A3617),OR(s_player="",s_player=C3617)),MAX(F$1:F3616)+1,0)</f>
        <v>0</v>
      </c>
    </row>
    <row r="3618" spans="1:6">
      <c r="A3618" s="20">
        <v>2010</v>
      </c>
      <c r="B3618" s="15" t="s">
        <v>28</v>
      </c>
      <c r="C3618" s="15" t="s">
        <v>5630</v>
      </c>
      <c r="D3618" s="24">
        <v>2500000</v>
      </c>
      <c r="E3618" t="str">
        <f>IF(D3618&lt;VLOOKUP(A3618,Min!A:B,2,FALSE),"Y","")</f>
        <v/>
      </c>
      <c r="F3618">
        <f>IF(AND(OR(s_tmchk="all",IF(ISERROR(MATCH(B3618,s_teams,0)),FALSE,TRUE)),OR(s_minsal="",s_minsal&lt;=D3618),OR(s_maxsal="",s_maxsal&gt;=D3618),OR(s_minyr="",s_minyr&lt;=A3618),OR(s_maxyr="",s_maxyr&gt;=A3618),OR(s_player="",s_player=C3618)),MAX(F$1:F3617)+1,0)</f>
        <v>0</v>
      </c>
    </row>
    <row r="3619" spans="1:6">
      <c r="A3619" s="20">
        <v>2010</v>
      </c>
      <c r="B3619" s="15" t="s">
        <v>28</v>
      </c>
      <c r="C3619" s="15" t="s">
        <v>111</v>
      </c>
      <c r="D3619" s="24">
        <v>1373880</v>
      </c>
      <c r="E3619" t="str">
        <f>IF(D3619&lt;VLOOKUP(A3619,Min!A:B,2,FALSE),"Y","")</f>
        <v/>
      </c>
      <c r="F3619">
        <f>IF(AND(OR(s_tmchk="all",IF(ISERROR(MATCH(B3619,s_teams,0)),FALSE,TRUE)),OR(s_minsal="",s_minsal&lt;=D3619),OR(s_maxsal="",s_maxsal&gt;=D3619),OR(s_minyr="",s_minyr&lt;=A3619),OR(s_maxyr="",s_maxyr&gt;=A3619),OR(s_player="",s_player=C3619)),MAX(F$1:F3618)+1,0)</f>
        <v>0</v>
      </c>
    </row>
    <row r="3620" spans="1:6">
      <c r="A3620" s="20">
        <v>2010</v>
      </c>
      <c r="B3620" s="15" t="s">
        <v>28</v>
      </c>
      <c r="C3620" s="15" t="s">
        <v>5323</v>
      </c>
      <c r="D3620" s="24">
        <v>1306455</v>
      </c>
      <c r="E3620" t="str">
        <f>IF(D3620&lt;VLOOKUP(A3620,Min!A:B,2,FALSE),"Y","")</f>
        <v/>
      </c>
      <c r="F3620">
        <f>IF(AND(OR(s_tmchk="all",IF(ISERROR(MATCH(B3620,s_teams,0)),FALSE,TRUE)),OR(s_minsal="",s_minsal&lt;=D3620),OR(s_maxsal="",s_maxsal&gt;=D3620),OR(s_minyr="",s_minyr&lt;=A3620),OR(s_maxyr="",s_maxyr&gt;=A3620),OR(s_player="",s_player=C3620)),MAX(F$1:F3619)+1,0)</f>
        <v>0</v>
      </c>
    </row>
    <row r="3621" spans="1:6">
      <c r="A3621" s="20">
        <v>2010</v>
      </c>
      <c r="B3621" s="15" t="s">
        <v>28</v>
      </c>
      <c r="C3621" s="15" t="s">
        <v>2701</v>
      </c>
      <c r="D3621" s="24">
        <v>1181803</v>
      </c>
      <c r="E3621" t="str">
        <f>IF(D3621&lt;VLOOKUP(A3621,Min!A:B,2,FALSE),"Y","")</f>
        <v/>
      </c>
      <c r="F3621">
        <f>IF(AND(OR(s_tmchk="all",IF(ISERROR(MATCH(B3621,s_teams,0)),FALSE,TRUE)),OR(s_minsal="",s_minsal&lt;=D3621),OR(s_maxsal="",s_maxsal&gt;=D3621),OR(s_minyr="",s_minyr&lt;=A3621),OR(s_maxyr="",s_maxyr&gt;=A3621),OR(s_player="",s_player=C3621)),MAX(F$1:F3620)+1,0)</f>
        <v>0</v>
      </c>
    </row>
    <row r="3622" spans="1:6">
      <c r="A3622" s="20">
        <v>2010</v>
      </c>
      <c r="B3622" s="15" t="s">
        <v>28</v>
      </c>
      <c r="C3622" s="15" t="s">
        <v>5807</v>
      </c>
      <c r="D3622" s="24">
        <v>855189</v>
      </c>
      <c r="E3622" t="str">
        <f>IF(D3622&lt;VLOOKUP(A3622,Min!A:B,2,FALSE),"Y","")</f>
        <v/>
      </c>
      <c r="F3622">
        <f>IF(AND(OR(s_tmchk="all",IF(ISERROR(MATCH(B3622,s_teams,0)),FALSE,TRUE)),OR(s_minsal="",s_minsal&lt;=D3622),OR(s_maxsal="",s_maxsal&gt;=D3622),OR(s_minyr="",s_minyr&lt;=A3622),OR(s_maxyr="",s_maxyr&gt;=A3622),OR(s_player="",s_player=C3622)),MAX(F$1:F3621)+1,0)</f>
        <v>0</v>
      </c>
    </row>
    <row r="3623" spans="1:6">
      <c r="A3623" s="20">
        <v>2010</v>
      </c>
      <c r="B3623" s="15" t="s">
        <v>28</v>
      </c>
      <c r="C3623" s="15" t="s">
        <v>5577</v>
      </c>
      <c r="D3623" s="24">
        <v>446740</v>
      </c>
      <c r="E3623" t="str">
        <f>IF(D3623&lt;VLOOKUP(A3623,Min!A:B,2,FALSE),"Y","")</f>
        <v>Y</v>
      </c>
      <c r="F3623">
        <f>IF(AND(OR(s_tmchk="all",IF(ISERROR(MATCH(B3623,s_teams,0)),FALSE,TRUE)),OR(s_minsal="",s_minsal&lt;=D3623),OR(s_maxsal="",s_maxsal&gt;=D3623),OR(s_minyr="",s_minyr&lt;=A3623),OR(s_maxyr="",s_maxyr&gt;=A3623),OR(s_player="",s_player=C3623)),MAX(F$1:F3622)+1,0)</f>
        <v>0</v>
      </c>
    </row>
    <row r="3624" spans="1:6">
      <c r="A3624" s="20">
        <v>2010</v>
      </c>
      <c r="B3624" s="15" t="s">
        <v>28</v>
      </c>
      <c r="C3624" s="15" t="s">
        <v>5740</v>
      </c>
      <c r="D3624" s="24">
        <v>307564</v>
      </c>
      <c r="E3624" t="str">
        <f>IF(D3624&lt;VLOOKUP(A3624,Min!A:B,2,FALSE),"Y","")</f>
        <v>Y</v>
      </c>
      <c r="F3624">
        <f>IF(AND(OR(s_tmchk="all",IF(ISERROR(MATCH(B3624,s_teams,0)),FALSE,TRUE)),OR(s_minsal="",s_minsal&lt;=D3624),OR(s_maxsal="",s_maxsal&gt;=D3624),OR(s_minyr="",s_minyr&lt;=A3624),OR(s_maxyr="",s_maxyr&gt;=A3624),OR(s_player="",s_player=C3624)),MAX(F$1:F3623)+1,0)</f>
        <v>0</v>
      </c>
    </row>
    <row r="3625" spans="1:6">
      <c r="A3625" s="20">
        <v>2010</v>
      </c>
      <c r="B3625" s="15" t="s">
        <v>32</v>
      </c>
      <c r="C3625" s="15" t="s">
        <v>716</v>
      </c>
      <c r="D3625" s="24">
        <v>19795712</v>
      </c>
      <c r="E3625" t="str">
        <f>IF(D3625&lt;VLOOKUP(A3625,Min!A:B,2,FALSE),"Y","")</f>
        <v/>
      </c>
      <c r="F3625">
        <f>IF(AND(OR(s_tmchk="all",IF(ISERROR(MATCH(B3625,s_teams,0)),FALSE,TRUE)),OR(s_minsal="",s_minsal&lt;=D3625),OR(s_maxsal="",s_maxsal&gt;=D3625),OR(s_minyr="",s_minyr&lt;=A3625),OR(s_maxyr="",s_maxyr&gt;=A3625),OR(s_player="",s_player=C3625)),MAX(F$1:F3624)+1,0)</f>
        <v>0</v>
      </c>
    </row>
    <row r="3626" spans="1:6">
      <c r="A3626" s="20">
        <v>2010</v>
      </c>
      <c r="B3626" s="15" t="s">
        <v>32</v>
      </c>
      <c r="C3626" s="15" t="s">
        <v>3107</v>
      </c>
      <c r="D3626" s="24">
        <v>18776860</v>
      </c>
      <c r="E3626" t="str">
        <f>IF(D3626&lt;VLOOKUP(A3626,Min!A:B,2,FALSE),"Y","")</f>
        <v/>
      </c>
      <c r="F3626">
        <f>IF(AND(OR(s_tmchk="all",IF(ISERROR(MATCH(B3626,s_teams,0)),FALSE,TRUE)),OR(s_minsal="",s_minsal&lt;=D3626),OR(s_maxsal="",s_maxsal&gt;=D3626),OR(s_minyr="",s_minyr&lt;=A3626),OR(s_maxyr="",s_maxyr&gt;=A3626),OR(s_player="",s_player=C3626)),MAX(F$1:F3625)+1,0)</f>
        <v>0</v>
      </c>
    </row>
    <row r="3627" spans="1:6">
      <c r="A3627" s="20">
        <v>2010</v>
      </c>
      <c r="B3627" s="15" t="s">
        <v>32</v>
      </c>
      <c r="C3627" s="15" t="s">
        <v>944</v>
      </c>
      <c r="D3627" s="24">
        <v>16400000</v>
      </c>
      <c r="E3627" t="str">
        <f>IF(D3627&lt;VLOOKUP(A3627,Min!A:B,2,FALSE),"Y","")</f>
        <v/>
      </c>
      <c r="F3627">
        <f>IF(AND(OR(s_tmchk="all",IF(ISERROR(MATCH(B3627,s_teams,0)),FALSE,TRUE)),OR(s_minsal="",s_minsal&lt;=D3627),OR(s_maxsal="",s_maxsal&gt;=D3627),OR(s_minyr="",s_minyr&lt;=A3627),OR(s_maxyr="",s_maxyr&gt;=A3627),OR(s_player="",s_player=C3627)),MAX(F$1:F3626)+1,0)</f>
        <v>0</v>
      </c>
    </row>
    <row r="3628" spans="1:6">
      <c r="A3628" s="20">
        <v>2010</v>
      </c>
      <c r="B3628" s="15" t="s">
        <v>32</v>
      </c>
      <c r="C3628" s="15" t="s">
        <v>4198</v>
      </c>
      <c r="D3628" s="24">
        <v>5854000</v>
      </c>
      <c r="E3628" t="str">
        <f>IF(D3628&lt;VLOOKUP(A3628,Min!A:B,2,FALSE),"Y","")</f>
        <v/>
      </c>
      <c r="F3628">
        <f>IF(AND(OR(s_tmchk="all",IF(ISERROR(MATCH(B3628,s_teams,0)),FALSE,TRUE)),OR(s_minsal="",s_minsal&lt;=D3628),OR(s_maxsal="",s_maxsal&gt;=D3628),OR(s_minyr="",s_minyr&lt;=A3628),OR(s_maxyr="",s_maxyr&gt;=A3628),OR(s_player="",s_player=C3628)),MAX(F$1:F3627)+1,0)</f>
        <v>0</v>
      </c>
    </row>
    <row r="3629" spans="1:6">
      <c r="A3629" s="20">
        <v>2010</v>
      </c>
      <c r="B3629" s="15" t="s">
        <v>32</v>
      </c>
      <c r="C3629" s="15" t="s">
        <v>1016</v>
      </c>
      <c r="D3629" s="24">
        <v>4250000</v>
      </c>
      <c r="E3629" t="str">
        <f>IF(D3629&lt;VLOOKUP(A3629,Min!A:B,2,FALSE),"Y","")</f>
        <v/>
      </c>
      <c r="F3629">
        <f>IF(AND(OR(s_tmchk="all",IF(ISERROR(MATCH(B3629,s_teams,0)),FALSE,TRUE)),OR(s_minsal="",s_minsal&lt;=D3629),OR(s_maxsal="",s_maxsal&gt;=D3629),OR(s_minyr="",s_minyr&lt;=A3629),OR(s_maxyr="",s_maxyr&gt;=A3629),OR(s_player="",s_player=C3629)),MAX(F$1:F3628)+1,0)</f>
        <v>0</v>
      </c>
    </row>
    <row r="3630" spans="1:6">
      <c r="A3630" s="20">
        <v>2010</v>
      </c>
      <c r="B3630" s="15" t="s">
        <v>32</v>
      </c>
      <c r="C3630" s="15" t="s">
        <v>1047</v>
      </c>
      <c r="D3630" s="24">
        <v>4000000</v>
      </c>
      <c r="E3630" t="str">
        <f>IF(D3630&lt;VLOOKUP(A3630,Min!A:B,2,FALSE),"Y","")</f>
        <v/>
      </c>
      <c r="F3630">
        <f>IF(AND(OR(s_tmchk="all",IF(ISERROR(MATCH(B3630,s_teams,0)),FALSE,TRUE)),OR(s_minsal="",s_minsal&lt;=D3630),OR(s_maxsal="",s_maxsal&gt;=D3630),OR(s_minyr="",s_minyr&lt;=A3630),OR(s_maxyr="",s_maxyr&gt;=A3630),OR(s_player="",s_player=C3630)),MAX(F$1:F3629)+1,0)</f>
        <v>0</v>
      </c>
    </row>
    <row r="3631" spans="1:6">
      <c r="A3631" s="20">
        <v>2010</v>
      </c>
      <c r="B3631" s="15" t="s">
        <v>32</v>
      </c>
      <c r="C3631" s="15" t="s">
        <v>4707</v>
      </c>
      <c r="D3631" s="24">
        <v>3413793</v>
      </c>
      <c r="E3631" t="str">
        <f>IF(D3631&lt;VLOOKUP(A3631,Min!A:B,2,FALSE),"Y","")</f>
        <v/>
      </c>
      <c r="F3631">
        <f>IF(AND(OR(s_tmchk="all",IF(ISERROR(MATCH(B3631,s_teams,0)),FALSE,TRUE)),OR(s_minsal="",s_minsal&lt;=D3631),OR(s_maxsal="",s_maxsal&gt;=D3631),OR(s_minyr="",s_minyr&lt;=A3631),OR(s_maxyr="",s_maxyr&gt;=A3631),OR(s_player="",s_player=C3631)),MAX(F$1:F3630)+1,0)</f>
        <v>0</v>
      </c>
    </row>
    <row r="3632" spans="1:6">
      <c r="A3632" s="20">
        <v>2010</v>
      </c>
      <c r="B3632" s="15" t="s">
        <v>32</v>
      </c>
      <c r="C3632" s="15" t="s">
        <v>1980</v>
      </c>
      <c r="D3632" s="24">
        <v>3000000</v>
      </c>
      <c r="E3632" t="str">
        <f>IF(D3632&lt;VLOOKUP(A3632,Min!A:B,2,FALSE),"Y","")</f>
        <v/>
      </c>
      <c r="F3632">
        <f>IF(AND(OR(s_tmchk="all",IF(ISERROR(MATCH(B3632,s_teams,0)),FALSE,TRUE)),OR(s_minsal="",s_minsal&lt;=D3632),OR(s_maxsal="",s_maxsal&gt;=D3632),OR(s_minyr="",s_minyr&lt;=A3632),OR(s_maxyr="",s_maxyr&gt;=A3632),OR(s_player="",s_player=C3632)),MAX(F$1:F3631)+1,0)</f>
        <v>0</v>
      </c>
    </row>
    <row r="3633" spans="1:6">
      <c r="A3633" s="20">
        <v>2010</v>
      </c>
      <c r="B3633" s="15" t="s">
        <v>32</v>
      </c>
      <c r="C3633" s="15" t="s">
        <v>803</v>
      </c>
      <c r="D3633" s="24">
        <v>2500000</v>
      </c>
      <c r="E3633" t="str">
        <f>IF(D3633&lt;VLOOKUP(A3633,Min!A:B,2,FALSE),"Y","")</f>
        <v/>
      </c>
      <c r="F3633">
        <f>IF(AND(OR(s_tmchk="all",IF(ISERROR(MATCH(B3633,s_teams,0)),FALSE,TRUE)),OR(s_minsal="",s_minsal&lt;=D3633),OR(s_maxsal="",s_maxsal&gt;=D3633),OR(s_minyr="",s_minyr&lt;=A3633),OR(s_maxyr="",s_maxyr&gt;=A3633),OR(s_player="",s_player=C3633)),MAX(F$1:F3632)+1,0)</f>
        <v>0</v>
      </c>
    </row>
    <row r="3634" spans="1:6">
      <c r="A3634" s="20">
        <v>2010</v>
      </c>
      <c r="B3634" s="15" t="s">
        <v>32</v>
      </c>
      <c r="C3634" s="15" t="s">
        <v>796</v>
      </c>
      <c r="D3634" s="24">
        <v>2094922</v>
      </c>
      <c r="E3634" t="str">
        <f>IF(D3634&lt;VLOOKUP(A3634,Min!A:B,2,FALSE),"Y","")</f>
        <v/>
      </c>
      <c r="F3634">
        <f>IF(AND(OR(s_tmchk="all",IF(ISERROR(MATCH(B3634,s_teams,0)),FALSE,TRUE)),OR(s_minsal="",s_minsal&lt;=D3634),OR(s_maxsal="",s_maxsal&gt;=D3634),OR(s_minyr="",s_minyr&lt;=A3634),OR(s_maxyr="",s_maxyr&gt;=A3634),OR(s_player="",s_player=C3634)),MAX(F$1:F3633)+1,0)</f>
        <v>0</v>
      </c>
    </row>
    <row r="3635" spans="1:6">
      <c r="A3635" s="20">
        <v>2010</v>
      </c>
      <c r="B3635" s="15" t="s">
        <v>32</v>
      </c>
      <c r="C3635" s="15" t="s">
        <v>4110</v>
      </c>
      <c r="D3635" s="24">
        <v>1990000</v>
      </c>
      <c r="E3635" t="str">
        <f>IF(D3635&lt;VLOOKUP(A3635,Min!A:B,2,FALSE),"Y","")</f>
        <v/>
      </c>
      <c r="F3635">
        <f>IF(AND(OR(s_tmchk="all",IF(ISERROR(MATCH(B3635,s_teams,0)),FALSE,TRUE)),OR(s_minsal="",s_minsal&lt;=D3635),OR(s_maxsal="",s_maxsal&gt;=D3635),OR(s_minyr="",s_minyr&lt;=A3635),OR(s_maxyr="",s_maxyr&gt;=A3635),OR(s_player="",s_player=C3635)),MAX(F$1:F3634)+1,0)</f>
        <v>0</v>
      </c>
    </row>
    <row r="3636" spans="1:6">
      <c r="A3636" s="20">
        <v>2010</v>
      </c>
      <c r="B3636" s="15" t="s">
        <v>32</v>
      </c>
      <c r="C3636" s="15" t="s">
        <v>5977</v>
      </c>
      <c r="D3636" s="24">
        <v>825497</v>
      </c>
      <c r="E3636" t="str">
        <f>IF(D3636&lt;VLOOKUP(A3636,Min!A:B,2,FALSE),"Y","")</f>
        <v/>
      </c>
      <c r="F3636">
        <f>IF(AND(OR(s_tmchk="all",IF(ISERROR(MATCH(B3636,s_teams,0)),FALSE,TRUE)),OR(s_minsal="",s_minsal&lt;=D3636),OR(s_maxsal="",s_maxsal&gt;=D3636),OR(s_minyr="",s_minyr&lt;=A3636),OR(s_maxyr="",s_maxyr&gt;=A3636),OR(s_player="",s_player=C3636)),MAX(F$1:F3635)+1,0)</f>
        <v>0</v>
      </c>
    </row>
    <row r="3637" spans="1:6">
      <c r="A3637" s="20">
        <v>2010</v>
      </c>
      <c r="B3637" s="15" t="s">
        <v>32</v>
      </c>
      <c r="C3637" s="15" t="s">
        <v>5564</v>
      </c>
      <c r="D3637" s="24">
        <v>457588</v>
      </c>
      <c r="E3637" t="str">
        <f>IF(D3637&lt;VLOOKUP(A3637,Min!A:B,2,FALSE),"Y","")</f>
        <v/>
      </c>
      <c r="F3637">
        <f>IF(AND(OR(s_tmchk="all",IF(ISERROR(MATCH(B3637,s_teams,0)),FALSE,TRUE)),OR(s_minsal="",s_minsal&lt;=D3637),OR(s_maxsal="",s_maxsal&gt;=D3637),OR(s_minyr="",s_minyr&lt;=A3637),OR(s_maxyr="",s_maxyr&gt;=A3637),OR(s_player="",s_player=C3637)),MAX(F$1:F3636)+1,0)</f>
        <v>0</v>
      </c>
    </row>
    <row r="3638" spans="1:6">
      <c r="A3638" s="20">
        <v>2010</v>
      </c>
      <c r="B3638" s="15" t="s">
        <v>32</v>
      </c>
      <c r="C3638" s="15" t="s">
        <v>1993</v>
      </c>
      <c r="D3638" s="24">
        <v>193802</v>
      </c>
      <c r="E3638" t="str">
        <f>IF(D3638&lt;VLOOKUP(A3638,Min!A:B,2,FALSE),"Y","")</f>
        <v>Y</v>
      </c>
      <c r="F3638">
        <f>IF(AND(OR(s_tmchk="all",IF(ISERROR(MATCH(B3638,s_teams,0)),FALSE,TRUE)),OR(s_minsal="",s_minsal&lt;=D3638),OR(s_maxsal="",s_maxsal&gt;=D3638),OR(s_minyr="",s_minyr&lt;=A3638),OR(s_maxyr="",s_maxyr&gt;=A3638),OR(s_player="",s_player=C3638)),MAX(F$1:F3637)+1,0)</f>
        <v>0</v>
      </c>
    </row>
    <row r="3639" spans="1:6">
      <c r="A3639" s="20">
        <v>2010</v>
      </c>
      <c r="B3639" s="15" t="s">
        <v>35</v>
      </c>
      <c r="C3639" s="15" t="s">
        <v>1246</v>
      </c>
      <c r="D3639" s="24">
        <v>11850000</v>
      </c>
      <c r="E3639" t="str">
        <f>IF(D3639&lt;VLOOKUP(A3639,Min!A:B,2,FALSE),"Y","")</f>
        <v/>
      </c>
      <c r="F3639">
        <f>IF(AND(OR(s_tmchk="all",IF(ISERROR(MATCH(B3639,s_teams,0)),FALSE,TRUE)),OR(s_minsal="",s_minsal&lt;=D3639),OR(s_maxsal="",s_maxsal&gt;=D3639),OR(s_minyr="",s_minyr&lt;=A3639),OR(s_maxyr="",s_maxyr&gt;=A3639),OR(s_player="",s_player=C3639)),MAX(F$1:F3638)+1,0)</f>
        <v>0</v>
      </c>
    </row>
    <row r="3640" spans="1:6">
      <c r="A3640" s="20">
        <v>2010</v>
      </c>
      <c r="B3640" s="15" t="s">
        <v>35</v>
      </c>
      <c r="C3640" s="15" t="s">
        <v>1185</v>
      </c>
      <c r="D3640" s="24">
        <v>9075000</v>
      </c>
      <c r="E3640" t="str">
        <f>IF(D3640&lt;VLOOKUP(A3640,Min!A:B,2,FALSE),"Y","")</f>
        <v/>
      </c>
      <c r="F3640">
        <f>IF(AND(OR(s_tmchk="all",IF(ISERROR(MATCH(B3640,s_teams,0)),FALSE,TRUE)),OR(s_minsal="",s_minsal&lt;=D3640),OR(s_maxsal="",s_maxsal&gt;=D3640),OR(s_minyr="",s_minyr&lt;=A3640),OR(s_maxyr="",s_maxyr&gt;=A3640),OR(s_player="",s_player=C3640)),MAX(F$1:F3639)+1,0)</f>
        <v>0</v>
      </c>
    </row>
    <row r="3641" spans="1:6">
      <c r="A3641" s="20">
        <v>2010</v>
      </c>
      <c r="B3641" s="15" t="s">
        <v>35</v>
      </c>
      <c r="C3641" s="15" t="s">
        <v>1389</v>
      </c>
      <c r="D3641" s="24">
        <v>9000000</v>
      </c>
      <c r="E3641" t="str">
        <f>IF(D3641&lt;VLOOKUP(A3641,Min!A:B,2,FALSE),"Y","")</f>
        <v/>
      </c>
      <c r="F3641">
        <f>IF(AND(OR(s_tmchk="all",IF(ISERROR(MATCH(B3641,s_teams,0)),FALSE,TRUE)),OR(s_minsal="",s_minsal&lt;=D3641),OR(s_maxsal="",s_maxsal&gt;=D3641),OR(s_minyr="",s_minyr&lt;=A3641),OR(s_maxyr="",s_maxyr&gt;=A3641),OR(s_player="",s_player=C3641)),MAX(F$1:F3640)+1,0)</f>
        <v>0</v>
      </c>
    </row>
    <row r="3642" spans="1:6">
      <c r="A3642" s="20">
        <v>2010</v>
      </c>
      <c r="B3642" s="15" t="s">
        <v>35</v>
      </c>
      <c r="C3642" s="15" t="s">
        <v>3020</v>
      </c>
      <c r="D3642" s="24">
        <v>7650000</v>
      </c>
      <c r="E3642" t="str">
        <f>IF(D3642&lt;VLOOKUP(A3642,Min!A:B,2,FALSE),"Y","")</f>
        <v/>
      </c>
      <c r="F3642">
        <f>IF(AND(OR(s_tmchk="all",IF(ISERROR(MATCH(B3642,s_teams,0)),FALSE,TRUE)),OR(s_minsal="",s_minsal&lt;=D3642),OR(s_maxsal="",s_maxsal&gt;=D3642),OR(s_minyr="",s_minyr&lt;=A3642),OR(s_maxyr="",s_maxyr&gt;=A3642),OR(s_player="",s_player=C3642)),MAX(F$1:F3641)+1,0)</f>
        <v>0</v>
      </c>
    </row>
    <row r="3643" spans="1:6">
      <c r="A3643" s="20">
        <v>2010</v>
      </c>
      <c r="B3643" s="15" t="s">
        <v>35</v>
      </c>
      <c r="C3643" s="15" t="s">
        <v>1131</v>
      </c>
      <c r="D3643" s="24">
        <v>6466600</v>
      </c>
      <c r="E3643" t="str">
        <f>IF(D3643&lt;VLOOKUP(A3643,Min!A:B,2,FALSE),"Y","")</f>
        <v/>
      </c>
      <c r="F3643">
        <f>IF(AND(OR(s_tmchk="all",IF(ISERROR(MATCH(B3643,s_teams,0)),FALSE,TRUE)),OR(s_minsal="",s_minsal&lt;=D3643),OR(s_maxsal="",s_maxsal&gt;=D3643),OR(s_minyr="",s_minyr&lt;=A3643),OR(s_maxyr="",s_maxyr&gt;=A3643),OR(s_player="",s_player=C3643)),MAX(F$1:F3642)+1,0)</f>
        <v>0</v>
      </c>
    </row>
    <row r="3644" spans="1:6">
      <c r="A3644" s="20">
        <v>2010</v>
      </c>
      <c r="B3644" s="15" t="s">
        <v>35</v>
      </c>
      <c r="C3644" s="15" t="s">
        <v>3712</v>
      </c>
      <c r="D3644" s="24">
        <v>6031800</v>
      </c>
      <c r="E3644" t="str">
        <f>IF(D3644&lt;VLOOKUP(A3644,Min!A:B,2,FALSE),"Y","")</f>
        <v/>
      </c>
      <c r="F3644">
        <f>IF(AND(OR(s_tmchk="all",IF(ISERROR(MATCH(B3644,s_teams,0)),FALSE,TRUE)),OR(s_minsal="",s_minsal&lt;=D3644),OR(s_maxsal="",s_maxsal&gt;=D3644),OR(s_minyr="",s_minyr&lt;=A3644),OR(s_maxyr="",s_maxyr&gt;=A3644),OR(s_player="",s_player=C3644)),MAX(F$1:F3643)+1,0)</f>
        <v>0</v>
      </c>
    </row>
    <row r="3645" spans="1:6">
      <c r="A3645" s="20">
        <v>2010</v>
      </c>
      <c r="B3645" s="15" t="s">
        <v>35</v>
      </c>
      <c r="C3645" s="15" t="s">
        <v>406</v>
      </c>
      <c r="D3645" s="24">
        <v>5501196</v>
      </c>
      <c r="E3645" t="str">
        <f>IF(D3645&lt;VLOOKUP(A3645,Min!A:B,2,FALSE),"Y","")</f>
        <v/>
      </c>
      <c r="F3645">
        <f>IF(AND(OR(s_tmchk="all",IF(ISERROR(MATCH(B3645,s_teams,0)),FALSE,TRUE)),OR(s_minsal="",s_minsal&lt;=D3645),OR(s_maxsal="",s_maxsal&gt;=D3645),OR(s_minyr="",s_minyr&lt;=A3645),OR(s_maxyr="",s_maxyr&gt;=A3645),OR(s_player="",s_player=C3645)),MAX(F$1:F3644)+1,0)</f>
        <v>0</v>
      </c>
    </row>
    <row r="3646" spans="1:6">
      <c r="A3646" s="20">
        <v>2010</v>
      </c>
      <c r="B3646" s="15" t="s">
        <v>35</v>
      </c>
      <c r="C3646" s="15" t="s">
        <v>1674</v>
      </c>
      <c r="D3646" s="24">
        <v>4743598</v>
      </c>
      <c r="E3646" t="str">
        <f>IF(D3646&lt;VLOOKUP(A3646,Min!A:B,2,FALSE),"Y","")</f>
        <v/>
      </c>
      <c r="F3646">
        <f>IF(AND(OR(s_tmchk="all",IF(ISERROR(MATCH(B3646,s_teams,0)),FALSE,TRUE)),OR(s_minsal="",s_minsal&lt;=D3646),OR(s_maxsal="",s_maxsal&gt;=D3646),OR(s_minyr="",s_minyr&lt;=A3646),OR(s_maxyr="",s_maxyr&gt;=A3646),OR(s_player="",s_player=C3646)),MAX(F$1:F3645)+1,0)</f>
        <v>0</v>
      </c>
    </row>
    <row r="3647" spans="1:6">
      <c r="A3647" s="20">
        <v>2010</v>
      </c>
      <c r="B3647" s="15" t="s">
        <v>35</v>
      </c>
      <c r="C3647" s="15" t="s">
        <v>460</v>
      </c>
      <c r="D3647" s="24">
        <v>2385480</v>
      </c>
      <c r="E3647" t="str">
        <f>IF(D3647&lt;VLOOKUP(A3647,Min!A:B,2,FALSE),"Y","")</f>
        <v/>
      </c>
      <c r="F3647">
        <f>IF(AND(OR(s_tmchk="all",IF(ISERROR(MATCH(B3647,s_teams,0)),FALSE,TRUE)),OR(s_minsal="",s_minsal&lt;=D3647),OR(s_maxsal="",s_maxsal&gt;=D3647),OR(s_minyr="",s_minyr&lt;=A3647),OR(s_maxyr="",s_maxyr&gt;=A3647),OR(s_player="",s_player=C3647)),MAX(F$1:F3646)+1,0)</f>
        <v>0</v>
      </c>
    </row>
    <row r="3648" spans="1:6">
      <c r="A3648" s="20">
        <v>2010</v>
      </c>
      <c r="B3648" s="15" t="s">
        <v>35</v>
      </c>
      <c r="C3648" s="15" t="s">
        <v>1304</v>
      </c>
      <c r="D3648" s="24">
        <v>1957080</v>
      </c>
      <c r="E3648" t="str">
        <f>IF(D3648&lt;VLOOKUP(A3648,Min!A:B,2,FALSE),"Y","")</f>
        <v/>
      </c>
      <c r="F3648">
        <f>IF(AND(OR(s_tmchk="all",IF(ISERROR(MATCH(B3648,s_teams,0)),FALSE,TRUE)),OR(s_minsal="",s_minsal&lt;=D3648),OR(s_maxsal="",s_maxsal&gt;=D3648),OR(s_minyr="",s_minyr&lt;=A3648),OR(s_maxyr="",s_maxyr&gt;=A3648),OR(s_player="",s_player=C3648)),MAX(F$1:F3647)+1,0)</f>
        <v>0</v>
      </c>
    </row>
    <row r="3649" spans="1:6">
      <c r="A3649" s="20">
        <v>2010</v>
      </c>
      <c r="B3649" s="15" t="s">
        <v>35</v>
      </c>
      <c r="C3649" s="15" t="s">
        <v>1004</v>
      </c>
      <c r="D3649" s="24">
        <v>1372080</v>
      </c>
      <c r="E3649" t="str">
        <f>IF(D3649&lt;VLOOKUP(A3649,Min!A:B,2,FALSE),"Y","")</f>
        <v/>
      </c>
      <c r="F3649">
        <f>IF(AND(OR(s_tmchk="all",IF(ISERROR(MATCH(B3649,s_teams,0)),FALSE,TRUE)),OR(s_minsal="",s_minsal&lt;=D3649),OR(s_maxsal="",s_maxsal&gt;=D3649),OR(s_minyr="",s_minyr&lt;=A3649),OR(s_maxyr="",s_maxyr&gt;=A3649),OR(s_player="",s_player=C3649)),MAX(F$1:F3648)+1,0)</f>
        <v>0</v>
      </c>
    </row>
    <row r="3650" spans="1:6">
      <c r="A3650" s="20">
        <v>2010</v>
      </c>
      <c r="B3650" s="15" t="s">
        <v>35</v>
      </c>
      <c r="C3650" s="15" t="s">
        <v>6052</v>
      </c>
      <c r="D3650" s="24">
        <v>1306455</v>
      </c>
      <c r="E3650" t="str">
        <f>IF(D3650&lt;VLOOKUP(A3650,Min!A:B,2,FALSE),"Y","")</f>
        <v/>
      </c>
      <c r="F3650">
        <f>IF(AND(OR(s_tmchk="all",IF(ISERROR(MATCH(B3650,s_teams,0)),FALSE,TRUE)),OR(s_minsal="",s_minsal&lt;=D3650),OR(s_maxsal="",s_maxsal&gt;=D3650),OR(s_minyr="",s_minyr&lt;=A3650),OR(s_maxyr="",s_maxyr&gt;=A3650),OR(s_player="",s_player=C3650)),MAX(F$1:F3649)+1,0)</f>
        <v>0</v>
      </c>
    </row>
    <row r="3651" spans="1:6">
      <c r="A3651" s="20">
        <v>2010</v>
      </c>
      <c r="B3651" s="15" t="s">
        <v>35</v>
      </c>
      <c r="C3651" s="15" t="s">
        <v>6002</v>
      </c>
      <c r="D3651" s="24">
        <v>884881</v>
      </c>
      <c r="E3651" t="str">
        <f>IF(D3651&lt;VLOOKUP(A3651,Min!A:B,2,FALSE),"Y","")</f>
        <v/>
      </c>
      <c r="F3651">
        <f>IF(AND(OR(s_tmchk="all",IF(ISERROR(MATCH(B3651,s_teams,0)),FALSE,TRUE)),OR(s_minsal="",s_minsal&lt;=D3651),OR(s_maxsal="",s_maxsal&gt;=D3651),OR(s_minyr="",s_minyr&lt;=A3651),OR(s_maxyr="",s_maxyr&gt;=A3651),OR(s_player="",s_player=C3651)),MAX(F$1:F3650)+1,0)</f>
        <v>0</v>
      </c>
    </row>
    <row r="3652" spans="1:6">
      <c r="A3652" s="20">
        <v>2010</v>
      </c>
      <c r="B3652" s="15" t="s">
        <v>35</v>
      </c>
      <c r="C3652" s="15" t="s">
        <v>4800</v>
      </c>
      <c r="D3652" s="24">
        <v>457588</v>
      </c>
      <c r="E3652" t="str">
        <f>IF(D3652&lt;VLOOKUP(A3652,Min!A:B,2,FALSE),"Y","")</f>
        <v/>
      </c>
      <c r="F3652">
        <f>IF(AND(OR(s_tmchk="all",IF(ISERROR(MATCH(B3652,s_teams,0)),FALSE,TRUE)),OR(s_minsal="",s_minsal&lt;=D3652),OR(s_maxsal="",s_maxsal&gt;=D3652),OR(s_minyr="",s_minyr&lt;=A3652),OR(s_maxyr="",s_maxyr&gt;=A3652),OR(s_player="",s_player=C3652)),MAX(F$1:F3651)+1,0)</f>
        <v>0</v>
      </c>
    </row>
    <row r="3653" spans="1:6">
      <c r="A3653" s="20">
        <v>2010</v>
      </c>
      <c r="B3653" s="15" t="s">
        <v>37</v>
      </c>
      <c r="C3653" s="15" t="s">
        <v>4319</v>
      </c>
      <c r="D3653" s="24">
        <v>12250000</v>
      </c>
      <c r="E3653" t="str">
        <f>IF(D3653&lt;VLOOKUP(A3653,Min!A:B,2,FALSE),"Y","")</f>
        <v/>
      </c>
      <c r="F3653">
        <f>IF(AND(OR(s_tmchk="all",IF(ISERROR(MATCH(B3653,s_teams,0)),FALSE,TRUE)),OR(s_minsal="",s_minsal&lt;=D3653),OR(s_maxsal="",s_maxsal&gt;=D3653),OR(s_minyr="",s_minyr&lt;=A3653),OR(s_maxyr="",s_maxyr&gt;=A3653),OR(s_player="",s_player=C3653)),MAX(F$1:F3652)+1,0)</f>
        <v>0</v>
      </c>
    </row>
    <row r="3654" spans="1:6">
      <c r="A3654" s="20">
        <v>2010</v>
      </c>
      <c r="B3654" s="15" t="s">
        <v>37</v>
      </c>
      <c r="C3654" s="15" t="s">
        <v>866</v>
      </c>
      <c r="D3654" s="24">
        <v>10370425</v>
      </c>
      <c r="E3654" t="str">
        <f>IF(D3654&lt;VLOOKUP(A3654,Min!A:B,2,FALSE),"Y","")</f>
        <v/>
      </c>
      <c r="F3654">
        <f>IF(AND(OR(s_tmchk="all",IF(ISERROR(MATCH(B3654,s_teams,0)),FALSE,TRUE)),OR(s_minsal="",s_minsal&lt;=D3654),OR(s_maxsal="",s_maxsal&gt;=D3654),OR(s_minyr="",s_minyr&lt;=A3654),OR(s_maxyr="",s_maxyr&gt;=A3654),OR(s_player="",s_player=C3654)),MAX(F$1:F3653)+1,0)</f>
        <v>0</v>
      </c>
    </row>
    <row r="3655" spans="1:6">
      <c r="A3655" s="20">
        <v>2010</v>
      </c>
      <c r="B3655" s="15" t="s">
        <v>37</v>
      </c>
      <c r="C3655" s="15" t="s">
        <v>123</v>
      </c>
      <c r="D3655" s="24">
        <v>9500000</v>
      </c>
      <c r="E3655" t="str">
        <f>IF(D3655&lt;VLOOKUP(A3655,Min!A:B,2,FALSE),"Y","")</f>
        <v/>
      </c>
      <c r="F3655">
        <f>IF(AND(OR(s_tmchk="all",IF(ISERROR(MATCH(B3655,s_teams,0)),FALSE,TRUE)),OR(s_minsal="",s_minsal&lt;=D3655),OR(s_maxsal="",s_maxsal&gt;=D3655),OR(s_minyr="",s_minyr&lt;=A3655),OR(s_maxyr="",s_maxyr&gt;=A3655),OR(s_player="",s_player=C3655)),MAX(F$1:F3654)+1,0)</f>
        <v>0</v>
      </c>
    </row>
    <row r="3656" spans="1:6">
      <c r="A3656" s="20">
        <v>2010</v>
      </c>
      <c r="B3656" s="15" t="s">
        <v>37</v>
      </c>
      <c r="C3656" s="15" t="s">
        <v>5291</v>
      </c>
      <c r="D3656" s="24">
        <v>6600000</v>
      </c>
      <c r="E3656" t="str">
        <f>IF(D3656&lt;VLOOKUP(A3656,Min!A:B,2,FALSE),"Y","")</f>
        <v/>
      </c>
      <c r="F3656">
        <f>IF(AND(OR(s_tmchk="all",IF(ISERROR(MATCH(B3656,s_teams,0)),FALSE,TRUE)),OR(s_minsal="",s_minsal&lt;=D3656),OR(s_maxsal="",s_maxsal&gt;=D3656),OR(s_minyr="",s_minyr&lt;=A3656),OR(s_maxyr="",s_maxyr&gt;=A3656),OR(s_player="",s_player=C3656)),MAX(F$1:F3655)+1,0)</f>
        <v>0</v>
      </c>
    </row>
    <row r="3657" spans="1:6">
      <c r="A3657" s="20">
        <v>2010</v>
      </c>
      <c r="B3657" s="15" t="s">
        <v>37</v>
      </c>
      <c r="C3657" s="15" t="s">
        <v>6067</v>
      </c>
      <c r="D3657" s="24">
        <v>6466600</v>
      </c>
      <c r="E3657" t="str">
        <f>IF(D3657&lt;VLOOKUP(A3657,Min!A:B,2,FALSE),"Y","")</f>
        <v/>
      </c>
      <c r="F3657">
        <f>IF(AND(OR(s_tmchk="all",IF(ISERROR(MATCH(B3657,s_teams,0)),FALSE,TRUE)),OR(s_minsal="",s_minsal&lt;=D3657),OR(s_maxsal="",s_maxsal&gt;=D3657),OR(s_minyr="",s_minyr&lt;=A3657),OR(s_maxyr="",s_maxyr&gt;=A3657),OR(s_player="",s_player=C3657)),MAX(F$1:F3656)+1,0)</f>
        <v>0</v>
      </c>
    </row>
    <row r="3658" spans="1:6">
      <c r="A3658" s="20">
        <v>2010</v>
      </c>
      <c r="B3658" s="15" t="s">
        <v>37</v>
      </c>
      <c r="C3658" s="15" t="s">
        <v>305</v>
      </c>
      <c r="D3658" s="24">
        <v>5184480</v>
      </c>
      <c r="E3658" t="str">
        <f>IF(D3658&lt;VLOOKUP(A3658,Min!A:B,2,FALSE),"Y","")</f>
        <v/>
      </c>
      <c r="F3658">
        <f>IF(AND(OR(s_tmchk="all",IF(ISERROR(MATCH(B3658,s_teams,0)),FALSE,TRUE)),OR(s_minsal="",s_minsal&lt;=D3658),OR(s_maxsal="",s_maxsal&gt;=D3658),OR(s_minyr="",s_minyr&lt;=A3658),OR(s_maxyr="",s_maxyr&gt;=A3658),OR(s_player="",s_player=C3658)),MAX(F$1:F3657)+1,0)</f>
        <v>0</v>
      </c>
    </row>
    <row r="3659" spans="1:6">
      <c r="A3659" s="20">
        <v>2010</v>
      </c>
      <c r="B3659" s="15" t="s">
        <v>37</v>
      </c>
      <c r="C3659" s="15" t="s">
        <v>4242</v>
      </c>
      <c r="D3659" s="24">
        <v>3000000</v>
      </c>
      <c r="E3659" t="str">
        <f>IF(D3659&lt;VLOOKUP(A3659,Min!A:B,2,FALSE),"Y","")</f>
        <v/>
      </c>
      <c r="F3659">
        <f>IF(AND(OR(s_tmchk="all",IF(ISERROR(MATCH(B3659,s_teams,0)),FALSE,TRUE)),OR(s_minsal="",s_minsal&lt;=D3659),OR(s_maxsal="",s_maxsal&gt;=D3659),OR(s_minyr="",s_minyr&lt;=A3659),OR(s_maxyr="",s_maxyr&gt;=A3659),OR(s_player="",s_player=C3659)),MAX(F$1:F3658)+1,0)</f>
        <v>0</v>
      </c>
    </row>
    <row r="3660" spans="1:6">
      <c r="A3660" s="20">
        <v>2010</v>
      </c>
      <c r="B3660" s="15" t="s">
        <v>37</v>
      </c>
      <c r="C3660" s="15" t="s">
        <v>5315</v>
      </c>
      <c r="D3660" s="24">
        <v>2583360</v>
      </c>
      <c r="E3660" t="str">
        <f>IF(D3660&lt;VLOOKUP(A3660,Min!A:B,2,FALSE),"Y","")</f>
        <v/>
      </c>
      <c r="F3660">
        <f>IF(AND(OR(s_tmchk="all",IF(ISERROR(MATCH(B3660,s_teams,0)),FALSE,TRUE)),OR(s_minsal="",s_minsal&lt;=D3660),OR(s_maxsal="",s_maxsal&gt;=D3660),OR(s_minyr="",s_minyr&lt;=A3660),OR(s_maxyr="",s_maxyr&gt;=A3660),OR(s_player="",s_player=C3660)),MAX(F$1:F3659)+1,0)</f>
        <v>0</v>
      </c>
    </row>
    <row r="3661" spans="1:6">
      <c r="A3661" s="20">
        <v>2010</v>
      </c>
      <c r="B3661" s="15" t="s">
        <v>37</v>
      </c>
      <c r="C3661" s="15" t="s">
        <v>312</v>
      </c>
      <c r="D3661" s="24">
        <v>2455680</v>
      </c>
      <c r="E3661" t="str">
        <f>IF(D3661&lt;VLOOKUP(A3661,Min!A:B,2,FALSE),"Y","")</f>
        <v/>
      </c>
      <c r="F3661">
        <f>IF(AND(OR(s_tmchk="all",IF(ISERROR(MATCH(B3661,s_teams,0)),FALSE,TRUE)),OR(s_minsal="",s_minsal&lt;=D3661),OR(s_maxsal="",s_maxsal&gt;=D3661),OR(s_minyr="",s_minyr&lt;=A3661),OR(s_maxyr="",s_maxyr&gt;=A3661),OR(s_player="",s_player=C3661)),MAX(F$1:F3660)+1,0)</f>
        <v>0</v>
      </c>
    </row>
    <row r="3662" spans="1:6">
      <c r="A3662" s="20">
        <v>2010</v>
      </c>
      <c r="B3662" s="15" t="s">
        <v>37</v>
      </c>
      <c r="C3662" s="15" t="s">
        <v>4513</v>
      </c>
      <c r="D3662" s="24">
        <v>2216160</v>
      </c>
      <c r="E3662" t="str">
        <f>IF(D3662&lt;VLOOKUP(A3662,Min!A:B,2,FALSE),"Y","")</f>
        <v/>
      </c>
      <c r="F3662">
        <f>IF(AND(OR(s_tmchk="all",IF(ISERROR(MATCH(B3662,s_teams,0)),FALSE,TRUE)),OR(s_minsal="",s_minsal&lt;=D3662),OR(s_maxsal="",s_maxsal&gt;=D3662),OR(s_minyr="",s_minyr&lt;=A3662),OR(s_maxyr="",s_maxyr&gt;=A3662),OR(s_player="",s_player=C3662)),MAX(F$1:F3661)+1,0)</f>
        <v>0</v>
      </c>
    </row>
    <row r="3663" spans="1:6">
      <c r="A3663" s="20">
        <v>2010</v>
      </c>
      <c r="B3663" s="15" t="s">
        <v>37</v>
      </c>
      <c r="C3663" s="15" t="s">
        <v>1695</v>
      </c>
      <c r="D3663" s="24">
        <v>2000000</v>
      </c>
      <c r="E3663" t="str">
        <f>IF(D3663&lt;VLOOKUP(A3663,Min!A:B,2,FALSE),"Y","")</f>
        <v/>
      </c>
      <c r="F3663">
        <f>IF(AND(OR(s_tmchk="all",IF(ISERROR(MATCH(B3663,s_teams,0)),FALSE,TRUE)),OR(s_minsal="",s_minsal&lt;=D3663),OR(s_maxsal="",s_maxsal&gt;=D3663),OR(s_minyr="",s_minyr&lt;=A3663),OR(s_maxyr="",s_maxyr&gt;=A3663),OR(s_player="",s_player=C3663)),MAX(F$1:F3662)+1,0)</f>
        <v>0</v>
      </c>
    </row>
    <row r="3664" spans="1:6">
      <c r="A3664" s="20">
        <v>2010</v>
      </c>
      <c r="B3664" s="15" t="s">
        <v>37</v>
      </c>
      <c r="C3664" s="15" t="s">
        <v>5074</v>
      </c>
      <c r="D3664" s="24">
        <v>1990000</v>
      </c>
      <c r="E3664" t="str">
        <f>IF(D3664&lt;VLOOKUP(A3664,Min!A:B,2,FALSE),"Y","")</f>
        <v/>
      </c>
      <c r="F3664">
        <f>IF(AND(OR(s_tmchk="all",IF(ISERROR(MATCH(B3664,s_teams,0)),FALSE,TRUE)),OR(s_minsal="",s_minsal&lt;=D3664),OR(s_maxsal="",s_maxsal&gt;=D3664),OR(s_minyr="",s_minyr&lt;=A3664),OR(s_maxyr="",s_maxyr&gt;=A3664),OR(s_player="",s_player=C3664)),MAX(F$1:F3663)+1,0)</f>
        <v>0</v>
      </c>
    </row>
    <row r="3665" spans="1:6">
      <c r="A3665" s="20">
        <v>2010</v>
      </c>
      <c r="B3665" s="15" t="s">
        <v>37</v>
      </c>
      <c r="C3665" s="15" t="s">
        <v>1450</v>
      </c>
      <c r="D3665" s="24">
        <v>1594080</v>
      </c>
      <c r="E3665" t="str">
        <f>IF(D3665&lt;VLOOKUP(A3665,Min!A:B,2,FALSE),"Y","")</f>
        <v/>
      </c>
      <c r="F3665">
        <f>IF(AND(OR(s_tmchk="all",IF(ISERROR(MATCH(B3665,s_teams,0)),FALSE,TRUE)),OR(s_minsal="",s_minsal&lt;=D3665),OR(s_maxsal="",s_maxsal&gt;=D3665),OR(s_minyr="",s_minyr&lt;=A3665),OR(s_maxyr="",s_maxyr&gt;=A3665),OR(s_player="",s_player=C3665)),MAX(F$1:F3664)+1,0)</f>
        <v>0</v>
      </c>
    </row>
    <row r="3666" spans="1:6">
      <c r="A3666" s="20">
        <v>2010</v>
      </c>
      <c r="B3666" s="15" t="s">
        <v>37</v>
      </c>
      <c r="C3666" s="15" t="s">
        <v>5511</v>
      </c>
      <c r="D3666" s="24">
        <v>1306455</v>
      </c>
      <c r="E3666" t="str">
        <f>IF(D3666&lt;VLOOKUP(A3666,Min!A:B,2,FALSE),"Y","")</f>
        <v/>
      </c>
      <c r="F3666">
        <f>IF(AND(OR(s_tmchk="all",IF(ISERROR(MATCH(B3666,s_teams,0)),FALSE,TRUE)),OR(s_minsal="",s_minsal&lt;=D3666),OR(s_maxsal="",s_maxsal&gt;=D3666),OR(s_minyr="",s_minyr&lt;=A3666),OR(s_maxyr="",s_maxyr&gt;=A3666),OR(s_player="",s_player=C3666)),MAX(F$1:F3665)+1,0)</f>
        <v>0</v>
      </c>
    </row>
    <row r="3667" spans="1:6">
      <c r="A3667" s="20">
        <v>2010</v>
      </c>
      <c r="B3667" s="15" t="s">
        <v>37</v>
      </c>
      <c r="C3667" s="15" t="s">
        <v>4960</v>
      </c>
      <c r="D3667" s="24">
        <v>1100000</v>
      </c>
      <c r="E3667" t="str">
        <f>IF(D3667&lt;VLOOKUP(A3667,Min!A:B,2,FALSE),"Y","")</f>
        <v/>
      </c>
      <c r="F3667">
        <f>IF(AND(OR(s_tmchk="all",IF(ISERROR(MATCH(B3667,s_teams,0)),FALSE,TRUE)),OR(s_minsal="",s_minsal&lt;=D3667),OR(s_maxsal="",s_maxsal&gt;=D3667),OR(s_minyr="",s_minyr&lt;=A3667),OR(s_maxyr="",s_maxyr&gt;=A3667),OR(s_player="",s_player=C3667)),MAX(F$1:F3666)+1,0)</f>
        <v>0</v>
      </c>
    </row>
    <row r="3668" spans="1:6">
      <c r="A3668" s="20">
        <v>2010</v>
      </c>
      <c r="B3668" s="15" t="s">
        <v>37</v>
      </c>
      <c r="C3668" s="15" t="s">
        <v>315</v>
      </c>
      <c r="D3668" s="24">
        <v>1039800</v>
      </c>
      <c r="E3668" t="str">
        <f>IF(D3668&lt;VLOOKUP(A3668,Min!A:B,2,FALSE),"Y","")</f>
        <v/>
      </c>
      <c r="F3668">
        <f>IF(AND(OR(s_tmchk="all",IF(ISERROR(MATCH(B3668,s_teams,0)),FALSE,TRUE)),OR(s_minsal="",s_minsal&lt;=D3668),OR(s_maxsal="",s_maxsal&gt;=D3668),OR(s_minyr="",s_minyr&lt;=A3668),OR(s_maxyr="",s_maxyr&gt;=A3668),OR(s_player="",s_player=C3668)),MAX(F$1:F3667)+1,0)</f>
        <v>0</v>
      </c>
    </row>
    <row r="3669" spans="1:6">
      <c r="A3669" s="20">
        <v>2010</v>
      </c>
      <c r="B3669" s="15" t="s">
        <v>37</v>
      </c>
      <c r="C3669" s="15" t="s">
        <v>4798</v>
      </c>
      <c r="D3669" s="24">
        <v>43319</v>
      </c>
      <c r="E3669" t="str">
        <f>IF(D3669&lt;VLOOKUP(A3669,Min!A:B,2,FALSE),"Y","")</f>
        <v>Y</v>
      </c>
      <c r="F3669">
        <f>IF(AND(OR(s_tmchk="all",IF(ISERROR(MATCH(B3669,s_teams,0)),FALSE,TRUE)),OR(s_minsal="",s_minsal&lt;=D3669),OR(s_maxsal="",s_maxsal&gt;=D3669),OR(s_minyr="",s_minyr&lt;=A3669),OR(s_maxyr="",s_maxyr&gt;=A3669),OR(s_player="",s_player=C3669)),MAX(F$1:F3668)+1,0)</f>
        <v>0</v>
      </c>
    </row>
    <row r="3670" spans="1:6">
      <c r="A3670" s="20">
        <v>2010</v>
      </c>
      <c r="B3670" s="15" t="s">
        <v>39</v>
      </c>
      <c r="C3670" s="15" t="s">
        <v>5967</v>
      </c>
      <c r="D3670" s="24">
        <v>20000000</v>
      </c>
      <c r="E3670" t="str">
        <f>IF(D3670&lt;VLOOKUP(A3670,Min!A:B,2,FALSE),"Y","")</f>
        <v/>
      </c>
      <c r="F3670">
        <f>IF(AND(OR(s_tmchk="all",IF(ISERROR(MATCH(B3670,s_teams,0)),FALSE,TRUE)),OR(s_minsal="",s_minsal&lt;=D3670),OR(s_maxsal="",s_maxsal&gt;=D3670),OR(s_minyr="",s_minyr&lt;=A3670),OR(s_maxyr="",s_maxyr&gt;=A3670),OR(s_player="",s_player=C3670)),MAX(F$1:F3669)+1,0)</f>
        <v>0</v>
      </c>
    </row>
    <row r="3671" spans="1:6">
      <c r="A3671" s="20">
        <v>2010</v>
      </c>
      <c r="B3671" s="15" t="s">
        <v>39</v>
      </c>
      <c r="C3671" s="15" t="s">
        <v>347</v>
      </c>
      <c r="D3671" s="24">
        <v>15779912</v>
      </c>
      <c r="E3671" t="str">
        <f>IF(D3671&lt;VLOOKUP(A3671,Min!A:B,2,FALSE),"Y","")</f>
        <v/>
      </c>
      <c r="F3671">
        <f>IF(AND(OR(s_tmchk="all",IF(ISERROR(MATCH(B3671,s_teams,0)),FALSE,TRUE)),OR(s_minsal="",s_minsal&lt;=D3671),OR(s_maxsal="",s_maxsal&gt;=D3671),OR(s_minyr="",s_minyr&lt;=A3671),OR(s_maxyr="",s_maxyr&gt;=A3671),OR(s_player="",s_player=C3671)),MAX(F$1:F3670)+1,0)</f>
        <v>0</v>
      </c>
    </row>
    <row r="3672" spans="1:6">
      <c r="A3672" s="20">
        <v>2010</v>
      </c>
      <c r="B3672" s="15" t="s">
        <v>39</v>
      </c>
      <c r="C3672" s="15" t="s">
        <v>2626</v>
      </c>
      <c r="D3672" s="24">
        <v>11641095</v>
      </c>
      <c r="E3672" t="str">
        <f>IF(D3672&lt;VLOOKUP(A3672,Min!A:B,2,FALSE),"Y","")</f>
        <v/>
      </c>
      <c r="F3672">
        <f>IF(AND(OR(s_tmchk="all",IF(ISERROR(MATCH(B3672,s_teams,0)),FALSE,TRUE)),OR(s_minsal="",s_minsal&lt;=D3672),OR(s_maxsal="",s_maxsal&gt;=D3672),OR(s_minyr="",s_minyr&lt;=A3672),OR(s_maxyr="",s_maxyr&gt;=A3672),OR(s_player="",s_player=C3672)),MAX(F$1:F3671)+1,0)</f>
        <v>0</v>
      </c>
    </row>
    <row r="3673" spans="1:6">
      <c r="A3673" s="20">
        <v>2010</v>
      </c>
      <c r="B3673" s="15" t="s">
        <v>39</v>
      </c>
      <c r="C3673" s="15" t="s">
        <v>969</v>
      </c>
      <c r="D3673" s="24">
        <v>8860000</v>
      </c>
      <c r="E3673" t="str">
        <f>IF(D3673&lt;VLOOKUP(A3673,Min!A:B,2,FALSE),"Y","")</f>
        <v/>
      </c>
      <c r="F3673">
        <f>IF(AND(OR(s_tmchk="all",IF(ISERROR(MATCH(B3673,s_teams,0)),FALSE,TRUE)),OR(s_minsal="",s_minsal&lt;=D3673),OR(s_maxsal="",s_maxsal&gt;=D3673),OR(s_minyr="",s_minyr&lt;=A3673),OR(s_maxyr="",s_maxyr&gt;=A3673),OR(s_player="",s_player=C3673)),MAX(F$1:F3672)+1,0)</f>
        <v>0</v>
      </c>
    </row>
    <row r="3674" spans="1:6">
      <c r="A3674" s="20">
        <v>2010</v>
      </c>
      <c r="B3674" s="15" t="s">
        <v>39</v>
      </c>
      <c r="C3674" s="15" t="s">
        <v>600</v>
      </c>
      <c r="D3674" s="24">
        <v>6300000</v>
      </c>
      <c r="E3674" t="str">
        <f>IF(D3674&lt;VLOOKUP(A3674,Min!A:B,2,FALSE),"Y","")</f>
        <v/>
      </c>
      <c r="F3674">
        <f>IF(AND(OR(s_tmchk="all",IF(ISERROR(MATCH(B3674,s_teams,0)),FALSE,TRUE)),OR(s_minsal="",s_minsal&lt;=D3674),OR(s_maxsal="",s_maxsal&gt;=D3674),OR(s_minyr="",s_minyr&lt;=A3674),OR(s_maxyr="",s_maxyr&gt;=A3674),OR(s_player="",s_player=C3674)),MAX(F$1:F3673)+1,0)</f>
        <v>0</v>
      </c>
    </row>
    <row r="3675" spans="1:6">
      <c r="A3675" s="20">
        <v>2010</v>
      </c>
      <c r="B3675" s="15" t="s">
        <v>39</v>
      </c>
      <c r="C3675" s="15" t="s">
        <v>3832</v>
      </c>
      <c r="D3675" s="24">
        <v>4254250</v>
      </c>
      <c r="E3675" t="str">
        <f>IF(D3675&lt;VLOOKUP(A3675,Min!A:B,2,FALSE),"Y","")</f>
        <v/>
      </c>
      <c r="F3675">
        <f>IF(AND(OR(s_tmchk="all",IF(ISERROR(MATCH(B3675,s_teams,0)),FALSE,TRUE)),OR(s_minsal="",s_minsal&lt;=D3675),OR(s_maxsal="",s_maxsal&gt;=D3675),OR(s_minyr="",s_minyr&lt;=A3675),OR(s_maxyr="",s_maxyr&gt;=A3675),OR(s_player="",s_player=C3675)),MAX(F$1:F3674)+1,0)</f>
        <v>0</v>
      </c>
    </row>
    <row r="3676" spans="1:6">
      <c r="A3676" s="20">
        <v>2010</v>
      </c>
      <c r="B3676" s="15" t="s">
        <v>39</v>
      </c>
      <c r="C3676" s="15" t="s">
        <v>3775</v>
      </c>
      <c r="D3676" s="24">
        <v>4088500</v>
      </c>
      <c r="E3676" t="str">
        <f>IF(D3676&lt;VLOOKUP(A3676,Min!A:B,2,FALSE),"Y","")</f>
        <v/>
      </c>
      <c r="F3676">
        <f>IF(AND(OR(s_tmchk="all",IF(ISERROR(MATCH(B3676,s_teams,0)),FALSE,TRUE)),OR(s_minsal="",s_minsal&lt;=D3676),OR(s_maxsal="",s_maxsal&gt;=D3676),OR(s_minyr="",s_minyr&lt;=A3676),OR(s_maxyr="",s_maxyr&gt;=A3676),OR(s_player="",s_player=C3676)),MAX(F$1:F3675)+1,0)</f>
        <v>0</v>
      </c>
    </row>
    <row r="3677" spans="1:6">
      <c r="A3677" s="20">
        <v>2010</v>
      </c>
      <c r="B3677" s="15" t="s">
        <v>39</v>
      </c>
      <c r="C3677" s="15" t="s">
        <v>5212</v>
      </c>
      <c r="D3677" s="24">
        <v>2750000</v>
      </c>
      <c r="E3677" t="str">
        <f>IF(D3677&lt;VLOOKUP(A3677,Min!A:B,2,FALSE),"Y","")</f>
        <v/>
      </c>
      <c r="F3677">
        <f>IF(AND(OR(s_tmchk="all",IF(ISERROR(MATCH(B3677,s_teams,0)),FALSE,TRUE)),OR(s_minsal="",s_minsal&lt;=D3677),OR(s_maxsal="",s_maxsal&gt;=D3677),OR(s_minyr="",s_minyr&lt;=A3677),OR(s_maxyr="",s_maxyr&gt;=A3677),OR(s_player="",s_player=C3677)),MAX(F$1:F3676)+1,0)</f>
        <v>0</v>
      </c>
    </row>
    <row r="3678" spans="1:6">
      <c r="A3678" s="20">
        <v>2010</v>
      </c>
      <c r="B3678" s="15" t="s">
        <v>39</v>
      </c>
      <c r="C3678" s="15" t="s">
        <v>4601</v>
      </c>
      <c r="D3678" s="24">
        <v>2644230</v>
      </c>
      <c r="E3678" t="str">
        <f>IF(D3678&lt;VLOOKUP(A3678,Min!A:B,2,FALSE),"Y","")</f>
        <v/>
      </c>
      <c r="F3678">
        <f>IF(AND(OR(s_tmchk="all",IF(ISERROR(MATCH(B3678,s_teams,0)),FALSE,TRUE)),OR(s_minsal="",s_minsal&lt;=D3678),OR(s_maxsal="",s_maxsal&gt;=D3678),OR(s_minyr="",s_minyr&lt;=A3678),OR(s_maxyr="",s_maxyr&gt;=A3678),OR(s_player="",s_player=C3678)),MAX(F$1:F3677)+1,0)</f>
        <v>0</v>
      </c>
    </row>
    <row r="3679" spans="1:6">
      <c r="A3679" s="20">
        <v>2010</v>
      </c>
      <c r="B3679" s="15" t="s">
        <v>39</v>
      </c>
      <c r="C3679" s="15" t="s">
        <v>2271</v>
      </c>
      <c r="D3679" s="24">
        <v>2500000</v>
      </c>
      <c r="E3679" t="str">
        <f>IF(D3679&lt;VLOOKUP(A3679,Min!A:B,2,FALSE),"Y","")</f>
        <v/>
      </c>
      <c r="F3679">
        <f>IF(AND(OR(s_tmchk="all",IF(ISERROR(MATCH(B3679,s_teams,0)),FALSE,TRUE)),OR(s_minsal="",s_minsal&lt;=D3679),OR(s_maxsal="",s_maxsal&gt;=D3679),OR(s_minyr="",s_minyr&lt;=A3679),OR(s_maxyr="",s_maxyr&gt;=A3679),OR(s_player="",s_player=C3679)),MAX(F$1:F3678)+1,0)</f>
        <v>0</v>
      </c>
    </row>
    <row r="3680" spans="1:6">
      <c r="A3680" s="20">
        <v>2010</v>
      </c>
      <c r="B3680" s="15" t="s">
        <v>39</v>
      </c>
      <c r="C3680" s="15" t="s">
        <v>444</v>
      </c>
      <c r="D3680" s="24">
        <v>1429200</v>
      </c>
      <c r="E3680" t="str">
        <f>IF(D3680&lt;VLOOKUP(A3680,Min!A:B,2,FALSE),"Y","")</f>
        <v/>
      </c>
      <c r="F3680">
        <f>IF(AND(OR(s_tmchk="all",IF(ISERROR(MATCH(B3680,s_teams,0)),FALSE,TRUE)),OR(s_minsal="",s_minsal&lt;=D3680),OR(s_maxsal="",s_maxsal&gt;=D3680),OR(s_minyr="",s_minyr&lt;=A3680),OR(s_maxyr="",s_maxyr&gt;=A3680),OR(s_player="",s_player=C3680)),MAX(F$1:F3679)+1,0)</f>
        <v>0</v>
      </c>
    </row>
    <row r="3681" spans="1:6">
      <c r="A3681" s="20">
        <v>2010</v>
      </c>
      <c r="B3681" s="15" t="s">
        <v>39</v>
      </c>
      <c r="C3681" s="15" t="s">
        <v>5505</v>
      </c>
      <c r="D3681" s="24">
        <v>855189</v>
      </c>
      <c r="E3681" t="str">
        <f>IF(D3681&lt;VLOOKUP(A3681,Min!A:B,2,FALSE),"Y","")</f>
        <v/>
      </c>
      <c r="F3681">
        <f>IF(AND(OR(s_tmchk="all",IF(ISERROR(MATCH(B3681,s_teams,0)),FALSE,TRUE)),OR(s_minsal="",s_minsal&lt;=D3681),OR(s_maxsal="",s_maxsal&gt;=D3681),OR(s_minyr="",s_minyr&lt;=A3681),OR(s_maxyr="",s_maxyr&gt;=A3681),OR(s_player="",s_player=C3681)),MAX(F$1:F3680)+1,0)</f>
        <v>0</v>
      </c>
    </row>
    <row r="3682" spans="1:6">
      <c r="A3682" s="20">
        <v>2010</v>
      </c>
      <c r="B3682" s="15" t="s">
        <v>39</v>
      </c>
      <c r="C3682" s="15" t="s">
        <v>4886</v>
      </c>
      <c r="D3682" s="24">
        <v>736420</v>
      </c>
      <c r="E3682" t="str">
        <f>IF(D3682&lt;VLOOKUP(A3682,Min!A:B,2,FALSE),"Y","")</f>
        <v/>
      </c>
      <c r="F3682">
        <f>IF(AND(OR(s_tmchk="all",IF(ISERROR(MATCH(B3682,s_teams,0)),FALSE,TRUE)),OR(s_minsal="",s_minsal&lt;=D3682),OR(s_maxsal="",s_maxsal&gt;=D3682),OR(s_minyr="",s_minyr&lt;=A3682),OR(s_maxyr="",s_maxyr&gt;=A3682),OR(s_player="",s_player=C3682)),MAX(F$1:F3681)+1,0)</f>
        <v>0</v>
      </c>
    </row>
    <row r="3683" spans="1:6">
      <c r="A3683" s="20">
        <v>2010</v>
      </c>
      <c r="B3683" s="15" t="s">
        <v>39</v>
      </c>
      <c r="C3683" s="15" t="s">
        <v>5254</v>
      </c>
      <c r="D3683" s="24">
        <v>736420</v>
      </c>
      <c r="E3683" t="str">
        <f>IF(D3683&lt;VLOOKUP(A3683,Min!A:B,2,FALSE),"Y","")</f>
        <v/>
      </c>
      <c r="F3683">
        <f>IF(AND(OR(s_tmchk="all",IF(ISERROR(MATCH(B3683,s_teams,0)),FALSE,TRUE)),OR(s_minsal="",s_minsal&lt;=D3683),OR(s_maxsal="",s_maxsal&gt;=D3683),OR(s_minyr="",s_minyr&lt;=A3683),OR(s_maxyr="",s_maxyr&gt;=A3683),OR(s_player="",s_player=C3683)),MAX(F$1:F3682)+1,0)</f>
        <v>0</v>
      </c>
    </row>
    <row r="3684" spans="1:6">
      <c r="A3684" s="20">
        <v>2010</v>
      </c>
      <c r="B3684" s="15" t="s">
        <v>39</v>
      </c>
      <c r="C3684" s="15" t="s">
        <v>1386</v>
      </c>
      <c r="D3684" s="24">
        <v>457588</v>
      </c>
      <c r="E3684" t="str">
        <f>IF(D3684&lt;VLOOKUP(A3684,Min!A:B,2,FALSE),"Y","")</f>
        <v/>
      </c>
      <c r="F3684">
        <f>IF(AND(OR(s_tmchk="all",IF(ISERROR(MATCH(B3684,s_teams,0)),FALSE,TRUE)),OR(s_minsal="",s_minsal&lt;=D3684),OR(s_maxsal="",s_maxsal&gt;=D3684),OR(s_minyr="",s_minyr&lt;=A3684),OR(s_maxyr="",s_maxyr&gt;=A3684),OR(s_player="",s_player=C3684)),MAX(F$1:F3683)+1,0)</f>
        <v>0</v>
      </c>
    </row>
    <row r="3685" spans="1:6">
      <c r="A3685" s="20">
        <v>2010</v>
      </c>
      <c r="B3685" s="15" t="s">
        <v>39</v>
      </c>
      <c r="C3685" s="15" t="s">
        <v>4819</v>
      </c>
      <c r="D3685" s="24">
        <v>311896</v>
      </c>
      <c r="E3685" t="str">
        <f>IF(D3685&lt;VLOOKUP(A3685,Min!A:B,2,FALSE),"Y","")</f>
        <v>Y</v>
      </c>
      <c r="F3685">
        <f>IF(AND(OR(s_tmchk="all",IF(ISERROR(MATCH(B3685,s_teams,0)),FALSE,TRUE)),OR(s_minsal="",s_minsal&lt;=D3685),OR(s_maxsal="",s_maxsal&gt;=D3685),OR(s_minyr="",s_minyr&lt;=A3685),OR(s_maxyr="",s_maxyr&gt;=A3685),OR(s_player="",s_player=C3685)),MAX(F$1:F3684)+1,0)</f>
        <v>0</v>
      </c>
    </row>
    <row r="3686" spans="1:6">
      <c r="A3686" s="20">
        <v>2010</v>
      </c>
      <c r="B3686" s="15" t="s">
        <v>39</v>
      </c>
      <c r="C3686" s="15" t="s">
        <v>4750</v>
      </c>
      <c r="D3686" s="24">
        <v>53834</v>
      </c>
      <c r="E3686" t="str">
        <f>IF(D3686&lt;VLOOKUP(A3686,Min!A:B,2,FALSE),"Y","")</f>
        <v>Y</v>
      </c>
      <c r="F3686">
        <f>IF(AND(OR(s_tmchk="all",IF(ISERROR(MATCH(B3686,s_teams,0)),FALSE,TRUE)),OR(s_minsal="",s_minsal&lt;=D3686),OR(s_maxsal="",s_maxsal&gt;=D3686),OR(s_minyr="",s_minyr&lt;=A3686),OR(s_maxyr="",s_maxyr&gt;=A3686),OR(s_player="",s_player=C3686)),MAX(F$1:F3685)+1,0)</f>
        <v>0</v>
      </c>
    </row>
    <row r="3687" spans="1:6">
      <c r="A3687" s="20">
        <v>2010</v>
      </c>
      <c r="B3687" s="15" t="s">
        <v>41</v>
      </c>
      <c r="C3687" s="15" t="s">
        <v>392</v>
      </c>
      <c r="D3687" s="24">
        <v>19795714</v>
      </c>
      <c r="E3687" t="str">
        <f>IF(D3687&lt;VLOOKUP(A3687,Min!A:B,2,FALSE),"Y","")</f>
        <v/>
      </c>
      <c r="F3687">
        <f>IF(AND(OR(s_tmchk="all",IF(ISERROR(MATCH(B3687,s_teams,0)),FALSE,TRUE)),OR(s_minsal="",s_minsal&lt;=D3687),OR(s_maxsal="",s_maxsal&gt;=D3687),OR(s_minyr="",s_minyr&lt;=A3687),OR(s_maxyr="",s_maxyr&gt;=A3687),OR(s_player="",s_player=C3687)),MAX(F$1:F3686)+1,0)</f>
        <v>0</v>
      </c>
    </row>
    <row r="3688" spans="1:6">
      <c r="A3688" s="20">
        <v>2010</v>
      </c>
      <c r="B3688" s="15" t="s">
        <v>41</v>
      </c>
      <c r="C3688" s="15" t="s">
        <v>4541</v>
      </c>
      <c r="D3688" s="24">
        <v>12115500</v>
      </c>
      <c r="E3688" t="str">
        <f>IF(D3688&lt;VLOOKUP(A3688,Min!A:B,2,FALSE),"Y","")</f>
        <v/>
      </c>
      <c r="F3688">
        <f>IF(AND(OR(s_tmchk="all",IF(ISERROR(MATCH(B3688,s_teams,0)),FALSE,TRUE)),OR(s_minsal="",s_minsal&lt;=D3688),OR(s_maxsal="",s_maxsal&gt;=D3688),OR(s_minyr="",s_minyr&lt;=A3688),OR(s_maxyr="",s_maxyr&gt;=A3688),OR(s_player="",s_player=C3688)),MAX(F$1:F3687)+1,0)</f>
        <v>0</v>
      </c>
    </row>
    <row r="3689" spans="1:6">
      <c r="A3689" s="20">
        <v>2010</v>
      </c>
      <c r="B3689" s="15" t="s">
        <v>41</v>
      </c>
      <c r="C3689" s="15" t="s">
        <v>634</v>
      </c>
      <c r="D3689" s="24">
        <v>9862500</v>
      </c>
      <c r="E3689" t="str">
        <f>IF(D3689&lt;VLOOKUP(A3689,Min!A:B,2,FALSE),"Y","")</f>
        <v/>
      </c>
      <c r="F3689">
        <f>IF(AND(OR(s_tmchk="all",IF(ISERROR(MATCH(B3689,s_teams,0)),FALSE,TRUE)),OR(s_minsal="",s_minsal&lt;=D3689),OR(s_maxsal="",s_maxsal&gt;=D3689),OR(s_minyr="",s_minyr&lt;=A3689),OR(s_maxyr="",s_maxyr&gt;=A3689),OR(s_player="",s_player=C3689)),MAX(F$1:F3688)+1,0)</f>
        <v>0</v>
      </c>
    </row>
    <row r="3690" spans="1:6">
      <c r="A3690" s="20">
        <v>2010</v>
      </c>
      <c r="B3690" s="15" t="s">
        <v>41</v>
      </c>
      <c r="C3690" s="15" t="s">
        <v>1367</v>
      </c>
      <c r="D3690" s="24">
        <v>9780970</v>
      </c>
      <c r="E3690" t="str">
        <f>IF(D3690&lt;VLOOKUP(A3690,Min!A:B,2,FALSE),"Y","")</f>
        <v/>
      </c>
      <c r="F3690">
        <f>IF(AND(OR(s_tmchk="all",IF(ISERROR(MATCH(B3690,s_teams,0)),FALSE,TRUE)),OR(s_minsal="",s_minsal&lt;=D3690),OR(s_maxsal="",s_maxsal&gt;=D3690),OR(s_minyr="",s_minyr&lt;=A3690),OR(s_maxyr="",s_maxyr&gt;=A3690),OR(s_player="",s_player=C3690)),MAX(F$1:F3689)+1,0)</f>
        <v>0</v>
      </c>
    </row>
    <row r="3691" spans="1:6">
      <c r="A3691" s="20">
        <v>2010</v>
      </c>
      <c r="B3691" s="15" t="s">
        <v>41</v>
      </c>
      <c r="C3691" s="15" t="s">
        <v>4187</v>
      </c>
      <c r="D3691" s="24">
        <v>8000000</v>
      </c>
      <c r="E3691" t="str">
        <f>IF(D3691&lt;VLOOKUP(A3691,Min!A:B,2,FALSE),"Y","")</f>
        <v/>
      </c>
      <c r="F3691">
        <f>IF(AND(OR(s_tmchk="all",IF(ISERROR(MATCH(B3691,s_teams,0)),FALSE,TRUE)),OR(s_minsal="",s_minsal&lt;=D3691),OR(s_maxsal="",s_maxsal&gt;=D3691),OR(s_minyr="",s_minyr&lt;=A3691),OR(s_maxyr="",s_maxyr&gt;=A3691),OR(s_player="",s_player=C3691)),MAX(F$1:F3690)+1,0)</f>
        <v>0</v>
      </c>
    </row>
    <row r="3692" spans="1:6">
      <c r="A3692" s="20">
        <v>2010</v>
      </c>
      <c r="B3692" s="15" t="s">
        <v>41</v>
      </c>
      <c r="C3692" s="15" t="s">
        <v>1752</v>
      </c>
      <c r="D3692" s="24">
        <v>6635068</v>
      </c>
      <c r="E3692" t="str">
        <f>IF(D3692&lt;VLOOKUP(A3692,Min!A:B,2,FALSE),"Y","")</f>
        <v/>
      </c>
      <c r="F3692">
        <f>IF(AND(OR(s_tmchk="all",IF(ISERROR(MATCH(B3692,s_teams,0)),FALSE,TRUE)),OR(s_minsal="",s_minsal&lt;=D3692),OR(s_maxsal="",s_maxsal&gt;=D3692),OR(s_minyr="",s_minyr&lt;=A3692),OR(s_maxyr="",s_maxyr&gt;=A3692),OR(s_player="",s_player=C3692)),MAX(F$1:F3691)+1,0)</f>
        <v>0</v>
      </c>
    </row>
    <row r="3693" spans="1:6">
      <c r="A3693" s="20">
        <v>2010</v>
      </c>
      <c r="B3693" s="15" t="s">
        <v>41</v>
      </c>
      <c r="C3693" s="15" t="s">
        <v>1749</v>
      </c>
      <c r="D3693" s="24">
        <v>6000000</v>
      </c>
      <c r="E3693" t="str">
        <f>IF(D3693&lt;VLOOKUP(A3693,Min!A:B,2,FALSE),"Y","")</f>
        <v/>
      </c>
      <c r="F3693">
        <f>IF(AND(OR(s_tmchk="all",IF(ISERROR(MATCH(B3693,s_teams,0)),FALSE,TRUE)),OR(s_minsal="",s_minsal&lt;=D3693),OR(s_maxsal="",s_maxsal&gt;=D3693),OR(s_minyr="",s_minyr&lt;=A3693),OR(s_maxyr="",s_maxyr&gt;=A3693),OR(s_player="",s_player=C3693)),MAX(F$1:F3692)+1,0)</f>
        <v>0</v>
      </c>
    </row>
    <row r="3694" spans="1:6">
      <c r="A3694" s="20">
        <v>2010</v>
      </c>
      <c r="B3694" s="15" t="s">
        <v>41</v>
      </c>
      <c r="C3694" s="15" t="s">
        <v>4158</v>
      </c>
      <c r="D3694" s="24">
        <v>4700000</v>
      </c>
      <c r="E3694" t="str">
        <f>IF(D3694&lt;VLOOKUP(A3694,Min!A:B,2,FALSE),"Y","")</f>
        <v/>
      </c>
      <c r="F3694">
        <f>IF(AND(OR(s_tmchk="all",IF(ISERROR(MATCH(B3694,s_teams,0)),FALSE,TRUE)),OR(s_minsal="",s_minsal&lt;=D3694),OR(s_maxsal="",s_maxsal&gt;=D3694),OR(s_minyr="",s_minyr&lt;=A3694),OR(s_maxyr="",s_maxyr&gt;=A3694),OR(s_player="",s_player=C3694)),MAX(F$1:F3693)+1,0)</f>
        <v>0</v>
      </c>
    </row>
    <row r="3695" spans="1:6">
      <c r="A3695" s="20">
        <v>2010</v>
      </c>
      <c r="B3695" s="15" t="s">
        <v>41</v>
      </c>
      <c r="C3695" s="15" t="s">
        <v>3618</v>
      </c>
      <c r="D3695" s="24">
        <v>3886928</v>
      </c>
      <c r="E3695" t="str">
        <f>IF(D3695&lt;VLOOKUP(A3695,Min!A:B,2,FALSE),"Y","")</f>
        <v/>
      </c>
      <c r="F3695">
        <f>IF(AND(OR(s_tmchk="all",IF(ISERROR(MATCH(B3695,s_teams,0)),FALSE,TRUE)),OR(s_minsal="",s_minsal&lt;=D3695),OR(s_maxsal="",s_maxsal&gt;=D3695),OR(s_minyr="",s_minyr&lt;=A3695),OR(s_maxyr="",s_maxyr&gt;=A3695),OR(s_player="",s_player=C3695)),MAX(F$1:F3694)+1,0)</f>
        <v>0</v>
      </c>
    </row>
    <row r="3696" spans="1:6">
      <c r="A3696" s="20">
        <v>2010</v>
      </c>
      <c r="B3696" s="15" t="s">
        <v>41</v>
      </c>
      <c r="C3696" s="15" t="s">
        <v>4745</v>
      </c>
      <c r="D3696" s="24">
        <v>3100000</v>
      </c>
      <c r="E3696" t="str">
        <f>IF(D3696&lt;VLOOKUP(A3696,Min!A:B,2,FALSE),"Y","")</f>
        <v/>
      </c>
      <c r="F3696">
        <f>IF(AND(OR(s_tmchk="all",IF(ISERROR(MATCH(B3696,s_teams,0)),FALSE,TRUE)),OR(s_minsal="",s_minsal&lt;=D3696),OR(s_maxsal="",s_maxsal&gt;=D3696),OR(s_minyr="",s_minyr&lt;=A3696),OR(s_maxyr="",s_maxyr&gt;=A3696),OR(s_player="",s_player=C3696)),MAX(F$1:F3695)+1,0)</f>
        <v>0</v>
      </c>
    </row>
    <row r="3697" spans="1:6">
      <c r="A3697" s="20">
        <v>2010</v>
      </c>
      <c r="B3697" s="15" t="s">
        <v>41</v>
      </c>
      <c r="C3697" s="15" t="s">
        <v>400</v>
      </c>
      <c r="D3697" s="24">
        <v>1657500</v>
      </c>
      <c r="E3697" t="str">
        <f>IF(D3697&lt;VLOOKUP(A3697,Min!A:B,2,FALSE),"Y","")</f>
        <v/>
      </c>
      <c r="F3697">
        <f>IF(AND(OR(s_tmchk="all",IF(ISERROR(MATCH(B3697,s_teams,0)),FALSE,TRUE)),OR(s_minsal="",s_minsal&lt;=D3697),OR(s_maxsal="",s_maxsal&gt;=D3697),OR(s_minyr="",s_minyr&lt;=A3697),OR(s_maxyr="",s_maxyr&gt;=A3697),OR(s_player="",s_player=C3697)),MAX(F$1:F3696)+1,0)</f>
        <v>0</v>
      </c>
    </row>
    <row r="3698" spans="1:6">
      <c r="A3698" s="20">
        <v>2010</v>
      </c>
      <c r="B3698" s="15" t="s">
        <v>41</v>
      </c>
      <c r="C3698" s="15" t="s">
        <v>6067</v>
      </c>
      <c r="D3698" s="24">
        <v>1306455</v>
      </c>
      <c r="E3698" t="str">
        <f>IF(D3698&lt;VLOOKUP(A3698,Min!A:B,2,FALSE),"Y","")</f>
        <v/>
      </c>
      <c r="F3698">
        <f>IF(AND(OR(s_tmchk="all",IF(ISERROR(MATCH(B3698,s_teams,0)),FALSE,TRUE)),OR(s_minsal="",s_minsal&lt;=D3698),OR(s_maxsal="",s_maxsal&gt;=D3698),OR(s_minyr="",s_minyr&lt;=A3698),OR(s_maxyr="",s_maxyr&gt;=A3698),OR(s_player="",s_player=C3698)),MAX(F$1:F3697)+1,0)</f>
        <v>0</v>
      </c>
    </row>
    <row r="3699" spans="1:6">
      <c r="A3699" s="20">
        <v>2010</v>
      </c>
      <c r="B3699" s="15" t="s">
        <v>41</v>
      </c>
      <c r="C3699" s="15" t="s">
        <v>3824</v>
      </c>
      <c r="D3699" s="24">
        <v>1075440</v>
      </c>
      <c r="E3699" t="str">
        <f>IF(D3699&lt;VLOOKUP(A3699,Min!A:B,2,FALSE),"Y","")</f>
        <v/>
      </c>
      <c r="F3699">
        <f>IF(AND(OR(s_tmchk="all",IF(ISERROR(MATCH(B3699,s_teams,0)),FALSE,TRUE)),OR(s_minsal="",s_minsal&lt;=D3699),OR(s_maxsal="",s_maxsal&gt;=D3699),OR(s_minyr="",s_minyr&lt;=A3699),OR(s_maxyr="",s_maxyr&gt;=A3699),OR(s_player="",s_player=C3699)),MAX(F$1:F3698)+1,0)</f>
        <v>0</v>
      </c>
    </row>
    <row r="3700" spans="1:6">
      <c r="A3700" s="20">
        <v>2010</v>
      </c>
      <c r="B3700" s="15" t="s">
        <v>41</v>
      </c>
      <c r="C3700" s="15" t="s">
        <v>5130</v>
      </c>
      <c r="D3700" s="24">
        <v>1000000</v>
      </c>
      <c r="E3700" t="str">
        <f>IF(D3700&lt;VLOOKUP(A3700,Min!A:B,2,FALSE),"Y","")</f>
        <v/>
      </c>
      <c r="F3700">
        <f>IF(AND(OR(s_tmchk="all",IF(ISERROR(MATCH(B3700,s_teams,0)),FALSE,TRUE)),OR(s_minsal="",s_minsal&lt;=D3700),OR(s_maxsal="",s_maxsal&gt;=D3700),OR(s_minyr="",s_minyr&lt;=A3700),OR(s_maxyr="",s_maxyr&gt;=A3700),OR(s_player="",s_player=C3700)),MAX(F$1:F3699)+1,0)</f>
        <v>0</v>
      </c>
    </row>
    <row r="3701" spans="1:6">
      <c r="A3701" s="20">
        <v>2010</v>
      </c>
      <c r="B3701" s="15" t="s">
        <v>43</v>
      </c>
      <c r="C3701" s="15" t="s">
        <v>1050</v>
      </c>
      <c r="D3701" s="24">
        <v>15779912</v>
      </c>
      <c r="E3701" t="str">
        <f>IF(D3701&lt;VLOOKUP(A3701,Min!A:B,2,FALSE),"Y","")</f>
        <v/>
      </c>
      <c r="F3701">
        <f>IF(AND(OR(s_tmchk="all",IF(ISERROR(MATCH(B3701,s_teams,0)),FALSE,TRUE)),OR(s_minsal="",s_minsal&lt;=D3701),OR(s_maxsal="",s_maxsal&gt;=D3701),OR(s_minyr="",s_minyr&lt;=A3701),OR(s_maxyr="",s_maxyr&gt;=A3701),OR(s_player="",s_player=C3701)),MAX(F$1:F3700)+1,0)</f>
        <v>0</v>
      </c>
    </row>
    <row r="3702" spans="1:6">
      <c r="A3702" s="20">
        <v>2010</v>
      </c>
      <c r="B3702" s="15" t="s">
        <v>43</v>
      </c>
      <c r="C3702" s="15" t="s">
        <v>2121</v>
      </c>
      <c r="D3702" s="24">
        <v>15363636</v>
      </c>
      <c r="E3702" t="str">
        <f>IF(D3702&lt;VLOOKUP(A3702,Min!A:B,2,FALSE),"Y","")</f>
        <v/>
      </c>
      <c r="F3702">
        <f>IF(AND(OR(s_tmchk="all",IF(ISERROR(MATCH(B3702,s_teams,0)),FALSE,TRUE)),OR(s_minsal="",s_minsal&lt;=D3702),OR(s_maxsal="",s_maxsal&gt;=D3702),OR(s_minyr="",s_minyr&lt;=A3702),OR(s_maxyr="",s_maxyr&gt;=A3702),OR(s_player="",s_player=C3702)),MAX(F$1:F3701)+1,0)</f>
        <v>0</v>
      </c>
    </row>
    <row r="3703" spans="1:6">
      <c r="A3703" s="20">
        <v>2010</v>
      </c>
      <c r="B3703" s="15" t="s">
        <v>43</v>
      </c>
      <c r="C3703" s="15" t="s">
        <v>2887</v>
      </c>
      <c r="D3703" s="24">
        <v>12100000</v>
      </c>
      <c r="E3703" t="str">
        <f>IF(D3703&lt;VLOOKUP(A3703,Min!A:B,2,FALSE),"Y","")</f>
        <v/>
      </c>
      <c r="F3703">
        <f>IF(AND(OR(s_tmchk="all",IF(ISERROR(MATCH(B3703,s_teams,0)),FALSE,TRUE)),OR(s_minsal="",s_minsal&lt;=D3703),OR(s_maxsal="",s_maxsal&gt;=D3703),OR(s_minyr="",s_minyr&lt;=A3703),OR(s_maxyr="",s_maxyr&gt;=A3703),OR(s_player="",s_player=C3703)),MAX(F$1:F3702)+1,0)</f>
        <v>0</v>
      </c>
    </row>
    <row r="3704" spans="1:6">
      <c r="A3704" s="20">
        <v>2010</v>
      </c>
      <c r="B3704" s="15" t="s">
        <v>43</v>
      </c>
      <c r="C3704" s="15" t="s">
        <v>1662</v>
      </c>
      <c r="D3704" s="24">
        <v>10520000</v>
      </c>
      <c r="E3704" t="str">
        <f>IF(D3704&lt;VLOOKUP(A3704,Min!A:B,2,FALSE),"Y","")</f>
        <v/>
      </c>
      <c r="F3704">
        <f>IF(AND(OR(s_tmchk="all",IF(ISERROR(MATCH(B3704,s_teams,0)),FALSE,TRUE)),OR(s_minsal="",s_minsal&lt;=D3704),OR(s_maxsal="",s_maxsal&gt;=D3704),OR(s_minyr="",s_minyr&lt;=A3704),OR(s_maxyr="",s_maxyr&gt;=A3704),OR(s_player="",s_player=C3704)),MAX(F$1:F3703)+1,0)</f>
        <v>0</v>
      </c>
    </row>
    <row r="3705" spans="1:6">
      <c r="A3705" s="20">
        <v>2010</v>
      </c>
      <c r="B3705" s="15" t="s">
        <v>43</v>
      </c>
      <c r="C3705" s="15" t="s">
        <v>362</v>
      </c>
      <c r="D3705" s="24">
        <v>5508426</v>
      </c>
      <c r="E3705" t="str">
        <f>IF(D3705&lt;VLOOKUP(A3705,Min!A:B,2,FALSE),"Y","")</f>
        <v/>
      </c>
      <c r="F3705">
        <f>IF(AND(OR(s_tmchk="all",IF(ISERROR(MATCH(B3705,s_teams,0)),FALSE,TRUE)),OR(s_minsal="",s_minsal&lt;=D3705),OR(s_maxsal="",s_maxsal&gt;=D3705),OR(s_minyr="",s_minyr&lt;=A3705),OR(s_maxyr="",s_maxyr&gt;=A3705),OR(s_player="",s_player=C3705)),MAX(F$1:F3704)+1,0)</f>
        <v>0</v>
      </c>
    </row>
    <row r="3706" spans="1:6">
      <c r="A3706" s="20">
        <v>2010</v>
      </c>
      <c r="B3706" s="15" t="s">
        <v>43</v>
      </c>
      <c r="C3706" s="15" t="s">
        <v>806</v>
      </c>
      <c r="D3706" s="24">
        <v>3650000</v>
      </c>
      <c r="E3706" t="str">
        <f>IF(D3706&lt;VLOOKUP(A3706,Min!A:B,2,FALSE),"Y","")</f>
        <v/>
      </c>
      <c r="F3706">
        <f>IF(AND(OR(s_tmchk="all",IF(ISERROR(MATCH(B3706,s_teams,0)),FALSE,TRUE)),OR(s_minsal="",s_minsal&lt;=D3706),OR(s_maxsal="",s_maxsal&gt;=D3706),OR(s_minyr="",s_minyr&lt;=A3706),OR(s_maxyr="",s_maxyr&gt;=A3706),OR(s_player="",s_player=C3706)),MAX(F$1:F3705)+1,0)</f>
        <v>0</v>
      </c>
    </row>
    <row r="3707" spans="1:6">
      <c r="A3707" s="20">
        <v>2010</v>
      </c>
      <c r="B3707" s="15" t="s">
        <v>43</v>
      </c>
      <c r="C3707" s="15" t="s">
        <v>4616</v>
      </c>
      <c r="D3707" s="24">
        <v>3000000</v>
      </c>
      <c r="E3707" t="str">
        <f>IF(D3707&lt;VLOOKUP(A3707,Min!A:B,2,FALSE),"Y","")</f>
        <v/>
      </c>
      <c r="F3707">
        <f>IF(AND(OR(s_tmchk="all",IF(ISERROR(MATCH(B3707,s_teams,0)),FALSE,TRUE)),OR(s_minsal="",s_minsal&lt;=D3707),OR(s_maxsal="",s_maxsal&gt;=D3707),OR(s_minyr="",s_minyr&lt;=A3707),OR(s_maxyr="",s_maxyr&gt;=A3707),OR(s_player="",s_player=C3707)),MAX(F$1:F3706)+1,0)</f>
        <v>0</v>
      </c>
    </row>
    <row r="3708" spans="1:6">
      <c r="A3708" s="20">
        <v>2010</v>
      </c>
      <c r="B3708" s="15" t="s">
        <v>43</v>
      </c>
      <c r="C3708" s="15" t="s">
        <v>4194</v>
      </c>
      <c r="D3708" s="24">
        <v>2112417</v>
      </c>
      <c r="E3708" t="str">
        <f>IF(D3708&lt;VLOOKUP(A3708,Min!A:B,2,FALSE),"Y","")</f>
        <v/>
      </c>
      <c r="F3708">
        <f>IF(AND(OR(s_tmchk="all",IF(ISERROR(MATCH(B3708,s_teams,0)),FALSE,TRUE)),OR(s_minsal="",s_minsal&lt;=D3708),OR(s_maxsal="",s_maxsal&gt;=D3708),OR(s_minyr="",s_minyr&lt;=A3708),OR(s_maxyr="",s_maxyr&gt;=A3708),OR(s_player="",s_player=C3708)),MAX(F$1:F3707)+1,0)</f>
        <v>0</v>
      </c>
    </row>
    <row r="3709" spans="1:6">
      <c r="A3709" s="20">
        <v>2010</v>
      </c>
      <c r="B3709" s="15" t="s">
        <v>43</v>
      </c>
      <c r="C3709" s="15" t="s">
        <v>608</v>
      </c>
      <c r="D3709" s="24">
        <v>1438690</v>
      </c>
      <c r="E3709" t="str">
        <f>IF(D3709&lt;VLOOKUP(A3709,Min!A:B,2,FALSE),"Y","")</f>
        <v/>
      </c>
      <c r="F3709">
        <f>IF(AND(OR(s_tmchk="all",IF(ISERROR(MATCH(B3709,s_teams,0)),FALSE,TRUE)),OR(s_minsal="",s_minsal&lt;=D3709),OR(s_maxsal="",s_maxsal&gt;=D3709),OR(s_minyr="",s_minyr&lt;=A3709),OR(s_maxyr="",s_maxyr&gt;=A3709),OR(s_player="",s_player=C3709)),MAX(F$1:F3708)+1,0)</f>
        <v>0</v>
      </c>
    </row>
    <row r="3710" spans="1:6">
      <c r="A3710" s="20">
        <v>2010</v>
      </c>
      <c r="B3710" s="15" t="s">
        <v>43</v>
      </c>
      <c r="C3710" s="15" t="s">
        <v>4592</v>
      </c>
      <c r="D3710" s="24">
        <v>1306455</v>
      </c>
      <c r="E3710" t="str">
        <f>IF(D3710&lt;VLOOKUP(A3710,Min!A:B,2,FALSE),"Y","")</f>
        <v/>
      </c>
      <c r="F3710">
        <f>IF(AND(OR(s_tmchk="all",IF(ISERROR(MATCH(B3710,s_teams,0)),FALSE,TRUE)),OR(s_minsal="",s_minsal&lt;=D3710),OR(s_maxsal="",s_maxsal&gt;=D3710),OR(s_minyr="",s_minyr&lt;=A3710),OR(s_maxyr="",s_maxyr&gt;=A3710),OR(s_player="",s_player=C3710)),MAX(F$1:F3709)+1,0)</f>
        <v>0</v>
      </c>
    </row>
    <row r="3711" spans="1:6">
      <c r="A3711" s="20">
        <v>2010</v>
      </c>
      <c r="B3711" s="15" t="s">
        <v>43</v>
      </c>
      <c r="C3711" s="15" t="s">
        <v>5549</v>
      </c>
      <c r="D3711" s="24">
        <v>1300000</v>
      </c>
      <c r="E3711" t="str">
        <f>IF(D3711&lt;VLOOKUP(A3711,Min!A:B,2,FALSE),"Y","")</f>
        <v/>
      </c>
      <c r="F3711">
        <f>IF(AND(OR(s_tmchk="all",IF(ISERROR(MATCH(B3711,s_teams,0)),FALSE,TRUE)),OR(s_minsal="",s_minsal&lt;=D3711),OR(s_maxsal="",s_maxsal&gt;=D3711),OR(s_minyr="",s_minyr&lt;=A3711),OR(s_maxyr="",s_maxyr&gt;=A3711),OR(s_player="",s_player=C3711)),MAX(F$1:F3710)+1,0)</f>
        <v>0</v>
      </c>
    </row>
    <row r="3712" spans="1:6">
      <c r="A3712" s="20">
        <v>2010</v>
      </c>
      <c r="B3712" s="15" t="s">
        <v>43</v>
      </c>
      <c r="C3712" s="15" t="s">
        <v>1054</v>
      </c>
      <c r="D3712" s="24">
        <v>1086240</v>
      </c>
      <c r="E3712" t="str">
        <f>IF(D3712&lt;VLOOKUP(A3712,Min!A:B,2,FALSE),"Y","")</f>
        <v/>
      </c>
      <c r="F3712">
        <f>IF(AND(OR(s_tmchk="all",IF(ISERROR(MATCH(B3712,s_teams,0)),FALSE,TRUE)),OR(s_minsal="",s_minsal&lt;=D3712),OR(s_maxsal="",s_maxsal&gt;=D3712),OR(s_minyr="",s_minyr&lt;=A3712),OR(s_maxyr="",s_maxyr&gt;=A3712),OR(s_player="",s_player=C3712)),MAX(F$1:F3711)+1,0)</f>
        <v>0</v>
      </c>
    </row>
    <row r="3713" spans="1:6">
      <c r="A3713" s="20">
        <v>2010</v>
      </c>
      <c r="B3713" s="15" t="s">
        <v>43</v>
      </c>
      <c r="C3713" s="15" t="s">
        <v>5327</v>
      </c>
      <c r="D3713" s="24">
        <v>884881</v>
      </c>
      <c r="E3713" t="str">
        <f>IF(D3713&lt;VLOOKUP(A3713,Min!A:B,2,FALSE),"Y","")</f>
        <v/>
      </c>
      <c r="F3713">
        <f>IF(AND(OR(s_tmchk="all",IF(ISERROR(MATCH(B3713,s_teams,0)),FALSE,TRUE)),OR(s_minsal="",s_minsal&lt;=D3713),OR(s_maxsal="",s_maxsal&gt;=D3713),OR(s_minyr="",s_minyr&lt;=A3713),OR(s_maxyr="",s_maxyr&gt;=A3713),OR(s_player="",s_player=C3713)),MAX(F$1:F3712)+1,0)</f>
        <v>0</v>
      </c>
    </row>
    <row r="3714" spans="1:6">
      <c r="A3714" s="20">
        <v>2010</v>
      </c>
      <c r="B3714" s="15" t="s">
        <v>43</v>
      </c>
      <c r="C3714" s="15" t="s">
        <v>3612</v>
      </c>
      <c r="D3714" s="24">
        <v>884881</v>
      </c>
      <c r="E3714" t="str">
        <f>IF(D3714&lt;VLOOKUP(A3714,Min!A:B,2,FALSE),"Y","")</f>
        <v/>
      </c>
      <c r="F3714">
        <f>IF(AND(OR(s_tmchk="all",IF(ISERROR(MATCH(B3714,s_teams,0)),FALSE,TRUE)),OR(s_minsal="",s_minsal&lt;=D3714),OR(s_maxsal="",s_maxsal&gt;=D3714),OR(s_minyr="",s_minyr&lt;=A3714),OR(s_maxyr="",s_maxyr&gt;=A3714),OR(s_player="",s_player=C3714)),MAX(F$1:F3713)+1,0)</f>
        <v>0</v>
      </c>
    </row>
    <row r="3715" spans="1:6">
      <c r="A3715" s="20">
        <v>2010</v>
      </c>
      <c r="B3715" s="15" t="s">
        <v>45</v>
      </c>
      <c r="C3715" s="15" t="s">
        <v>3745</v>
      </c>
      <c r="D3715" s="24">
        <v>11625000</v>
      </c>
      <c r="E3715" t="str">
        <f>IF(D3715&lt;VLOOKUP(A3715,Min!A:B,2,FALSE),"Y","")</f>
        <v/>
      </c>
      <c r="F3715">
        <f>IF(AND(OR(s_tmchk="all",IF(ISERROR(MATCH(B3715,s_teams,0)),FALSE,TRUE)),OR(s_minsal="",s_minsal&lt;=D3715),OR(s_maxsal="",s_maxsal&gt;=D3715),OR(s_minyr="",s_minyr&lt;=A3715),OR(s_maxyr="",s_maxyr&gt;=A3715),OR(s_player="",s_player=C3715)),MAX(F$1:F3714)+1,0)</f>
        <v>0</v>
      </c>
    </row>
    <row r="3716" spans="1:6">
      <c r="A3716" s="20">
        <v>2010</v>
      </c>
      <c r="B3716" s="15" t="s">
        <v>45</v>
      </c>
      <c r="C3716" s="15" t="s">
        <v>972</v>
      </c>
      <c r="D3716" s="24">
        <v>10324380</v>
      </c>
      <c r="E3716" t="str">
        <f>IF(D3716&lt;VLOOKUP(A3716,Min!A:B,2,FALSE),"Y","")</f>
        <v/>
      </c>
      <c r="F3716">
        <f>IF(AND(OR(s_tmchk="all",IF(ISERROR(MATCH(B3716,s_teams,0)),FALSE,TRUE)),OR(s_minsal="",s_minsal&lt;=D3716),OR(s_maxsal="",s_maxsal&gt;=D3716),OR(s_minyr="",s_minyr&lt;=A3716),OR(s_maxyr="",s_maxyr&gt;=A3716),OR(s_player="",s_player=C3716)),MAX(F$1:F3715)+1,0)</f>
        <v>0</v>
      </c>
    </row>
    <row r="3717" spans="1:6">
      <c r="A3717" s="20">
        <v>2010</v>
      </c>
      <c r="B3717" s="15" t="s">
        <v>45</v>
      </c>
      <c r="C3717" s="15" t="s">
        <v>2287</v>
      </c>
      <c r="D3717" s="24">
        <v>10000000</v>
      </c>
      <c r="E3717" t="str">
        <f>IF(D3717&lt;VLOOKUP(A3717,Min!A:B,2,FALSE),"Y","")</f>
        <v/>
      </c>
      <c r="F3717">
        <f>IF(AND(OR(s_tmchk="all",IF(ISERROR(MATCH(B3717,s_teams,0)),FALSE,TRUE)),OR(s_minsal="",s_minsal&lt;=D3717),OR(s_maxsal="",s_maxsal&gt;=D3717),OR(s_minyr="",s_minyr&lt;=A3717),OR(s_maxyr="",s_maxyr&gt;=A3717),OR(s_player="",s_player=C3717)),MAX(F$1:F3716)+1,0)</f>
        <v>0</v>
      </c>
    </row>
    <row r="3718" spans="1:6">
      <c r="A3718" s="20">
        <v>2010</v>
      </c>
      <c r="B3718" s="15" t="s">
        <v>45</v>
      </c>
      <c r="C3718" s="15" t="s">
        <v>416</v>
      </c>
      <c r="D3718" s="24">
        <v>6500000</v>
      </c>
      <c r="E3718" t="str">
        <f>IF(D3718&lt;VLOOKUP(A3718,Min!A:B,2,FALSE),"Y","")</f>
        <v/>
      </c>
      <c r="F3718">
        <f>IF(AND(OR(s_tmchk="all",IF(ISERROR(MATCH(B3718,s_teams,0)),FALSE,TRUE)),OR(s_minsal="",s_minsal&lt;=D3718),OR(s_maxsal="",s_maxsal&gt;=D3718),OR(s_minyr="",s_minyr&lt;=A3718),OR(s_maxyr="",s_maxyr&gt;=A3718),OR(s_player="",s_player=C3718)),MAX(F$1:F3717)+1,0)</f>
        <v>0</v>
      </c>
    </row>
    <row r="3719" spans="1:6">
      <c r="A3719" s="20">
        <v>2010</v>
      </c>
      <c r="B3719" s="15" t="s">
        <v>45</v>
      </c>
      <c r="C3719" s="15" t="s">
        <v>1699</v>
      </c>
      <c r="D3719" s="24">
        <v>5000000</v>
      </c>
      <c r="E3719" t="str">
        <f>IF(D3719&lt;VLOOKUP(A3719,Min!A:B,2,FALSE),"Y","")</f>
        <v/>
      </c>
      <c r="F3719">
        <f>IF(AND(OR(s_tmchk="all",IF(ISERROR(MATCH(B3719,s_teams,0)),FALSE,TRUE)),OR(s_minsal="",s_minsal&lt;=D3719),OR(s_maxsal="",s_maxsal&gt;=D3719),OR(s_minyr="",s_minyr&lt;=A3719),OR(s_maxyr="",s_maxyr&gt;=A3719),OR(s_player="",s_player=C3719)),MAX(F$1:F3718)+1,0)</f>
        <v>0</v>
      </c>
    </row>
    <row r="3720" spans="1:6">
      <c r="A3720" s="20">
        <v>2010</v>
      </c>
      <c r="B3720" s="15" t="s">
        <v>45</v>
      </c>
      <c r="C3720" s="15" t="s">
        <v>3334</v>
      </c>
      <c r="D3720" s="24">
        <v>4100000</v>
      </c>
      <c r="E3720" t="str">
        <f>IF(D3720&lt;VLOOKUP(A3720,Min!A:B,2,FALSE),"Y","")</f>
        <v/>
      </c>
      <c r="F3720">
        <f>IF(AND(OR(s_tmchk="all",IF(ISERROR(MATCH(B3720,s_teams,0)),FALSE,TRUE)),OR(s_minsal="",s_minsal&lt;=D3720),OR(s_maxsal="",s_maxsal&gt;=D3720),OR(s_minyr="",s_minyr&lt;=A3720),OR(s_maxyr="",s_maxyr&gt;=A3720),OR(s_player="",s_player=C3720)),MAX(F$1:F3719)+1,0)</f>
        <v>0</v>
      </c>
    </row>
    <row r="3721" spans="1:6">
      <c r="A3721" s="20">
        <v>2010</v>
      </c>
      <c r="B3721" s="15" t="s">
        <v>45</v>
      </c>
      <c r="C3721" s="15" t="s">
        <v>3655</v>
      </c>
      <c r="D3721" s="24">
        <v>3000000</v>
      </c>
      <c r="E3721" t="str">
        <f>IF(D3721&lt;VLOOKUP(A3721,Min!A:B,2,FALSE),"Y","")</f>
        <v/>
      </c>
      <c r="F3721">
        <f>IF(AND(OR(s_tmchk="all",IF(ISERROR(MATCH(B3721,s_teams,0)),FALSE,TRUE)),OR(s_minsal="",s_minsal&lt;=D3721),OR(s_maxsal="",s_maxsal&gt;=D3721),OR(s_minyr="",s_minyr&lt;=A3721),OR(s_maxyr="",s_maxyr&gt;=A3721),OR(s_player="",s_player=C3721)),MAX(F$1:F3720)+1,0)</f>
        <v>0</v>
      </c>
    </row>
    <row r="3722" spans="1:6">
      <c r="A3722" s="20">
        <v>2010</v>
      </c>
      <c r="B3722" s="15" t="s">
        <v>45</v>
      </c>
      <c r="C3722" s="15" t="s">
        <v>661</v>
      </c>
      <c r="D3722" s="24">
        <v>1805040</v>
      </c>
      <c r="E3722" t="str">
        <f>IF(D3722&lt;VLOOKUP(A3722,Min!A:B,2,FALSE),"Y","")</f>
        <v/>
      </c>
      <c r="F3722">
        <f>IF(AND(OR(s_tmchk="all",IF(ISERROR(MATCH(B3722,s_teams,0)),FALSE,TRUE)),OR(s_minsal="",s_minsal&lt;=D3722),OR(s_maxsal="",s_maxsal&gt;=D3722),OR(s_minyr="",s_minyr&lt;=A3722),OR(s_maxyr="",s_maxyr&gt;=A3722),OR(s_player="",s_player=C3722)),MAX(F$1:F3721)+1,0)</f>
        <v>0</v>
      </c>
    </row>
    <row r="3723" spans="1:6">
      <c r="A3723" s="20">
        <v>2010</v>
      </c>
      <c r="B3723" s="15" t="s">
        <v>45</v>
      </c>
      <c r="C3723" s="15" t="s">
        <v>5067</v>
      </c>
      <c r="D3723" s="24">
        <v>1800000</v>
      </c>
      <c r="E3723" t="str">
        <f>IF(D3723&lt;VLOOKUP(A3723,Min!A:B,2,FALSE),"Y","")</f>
        <v/>
      </c>
      <c r="F3723">
        <f>IF(AND(OR(s_tmchk="all",IF(ISERROR(MATCH(B3723,s_teams,0)),FALSE,TRUE)),OR(s_minsal="",s_minsal&lt;=D3723),OR(s_maxsal="",s_maxsal&gt;=D3723),OR(s_minyr="",s_minyr&lt;=A3723),OR(s_maxyr="",s_maxyr&gt;=A3723),OR(s_player="",s_player=C3723)),MAX(F$1:F3722)+1,0)</f>
        <v>0</v>
      </c>
    </row>
    <row r="3724" spans="1:6">
      <c r="A3724" s="20">
        <v>2010</v>
      </c>
      <c r="B3724" s="15" t="s">
        <v>45</v>
      </c>
      <c r="C3724" s="15" t="s">
        <v>1584</v>
      </c>
      <c r="D3724" s="24">
        <v>1677840</v>
      </c>
      <c r="E3724" t="str">
        <f>IF(D3724&lt;VLOOKUP(A3724,Min!A:B,2,FALSE),"Y","")</f>
        <v/>
      </c>
      <c r="F3724">
        <f>IF(AND(OR(s_tmchk="all",IF(ISERROR(MATCH(B3724,s_teams,0)),FALSE,TRUE)),OR(s_minsal="",s_minsal&lt;=D3724),OR(s_maxsal="",s_maxsal&gt;=D3724),OR(s_minyr="",s_minyr&lt;=A3724),OR(s_maxyr="",s_maxyr&gt;=A3724),OR(s_player="",s_player=C3724)),MAX(F$1:F3723)+1,0)</f>
        <v>0</v>
      </c>
    </row>
    <row r="3725" spans="1:6">
      <c r="A3725" s="20">
        <v>2010</v>
      </c>
      <c r="B3725" s="15" t="s">
        <v>45</v>
      </c>
      <c r="C3725" s="15" t="s">
        <v>4809</v>
      </c>
      <c r="D3725" s="24">
        <v>1306455</v>
      </c>
      <c r="E3725" t="str">
        <f>IF(D3725&lt;VLOOKUP(A3725,Min!A:B,2,FALSE),"Y","")</f>
        <v/>
      </c>
      <c r="F3725">
        <f>IF(AND(OR(s_tmchk="all",IF(ISERROR(MATCH(B3725,s_teams,0)),FALSE,TRUE)),OR(s_minsal="",s_minsal&lt;=D3725),OR(s_maxsal="",s_maxsal&gt;=D3725),OR(s_minyr="",s_minyr&lt;=A3725),OR(s_maxyr="",s_maxyr&gt;=A3725),OR(s_player="",s_player=C3725)),MAX(F$1:F3724)+1,0)</f>
        <v>0</v>
      </c>
    </row>
    <row r="3726" spans="1:6">
      <c r="A3726" s="20">
        <v>2010</v>
      </c>
      <c r="B3726" s="15" t="s">
        <v>45</v>
      </c>
      <c r="C3726" s="15" t="s">
        <v>4641</v>
      </c>
      <c r="D3726" s="24">
        <v>1306445</v>
      </c>
      <c r="E3726" t="str">
        <f>IF(D3726&lt;VLOOKUP(A3726,Min!A:B,2,FALSE),"Y","")</f>
        <v/>
      </c>
      <c r="F3726">
        <f>IF(AND(OR(s_tmchk="all",IF(ISERROR(MATCH(B3726,s_teams,0)),FALSE,TRUE)),OR(s_minsal="",s_minsal&lt;=D3726),OR(s_maxsal="",s_maxsal&gt;=D3726),OR(s_minyr="",s_minyr&lt;=A3726),OR(s_maxyr="",s_maxyr&gt;=A3726),OR(s_player="",s_player=C3726)),MAX(F$1:F3725)+1,0)</f>
        <v>0</v>
      </c>
    </row>
    <row r="3727" spans="1:6">
      <c r="A3727" s="20">
        <v>2010</v>
      </c>
      <c r="B3727" s="15" t="s">
        <v>45</v>
      </c>
      <c r="C3727" s="15" t="s">
        <v>1603</v>
      </c>
      <c r="D3727" s="24">
        <v>825497</v>
      </c>
      <c r="E3727" t="str">
        <f>IF(D3727&lt;VLOOKUP(A3727,Min!A:B,2,FALSE),"Y","")</f>
        <v/>
      </c>
      <c r="F3727">
        <f>IF(AND(OR(s_tmchk="all",IF(ISERROR(MATCH(B3727,s_teams,0)),FALSE,TRUE)),OR(s_minsal="",s_minsal&lt;=D3727),OR(s_maxsal="",s_maxsal&gt;=D3727),OR(s_minyr="",s_minyr&lt;=A3727),OR(s_maxyr="",s_maxyr&gt;=A3727),OR(s_player="",s_player=C3727)),MAX(F$1:F3726)+1,0)</f>
        <v>0</v>
      </c>
    </row>
    <row r="3728" spans="1:6">
      <c r="A3728" s="20">
        <v>2010</v>
      </c>
      <c r="B3728" s="15" t="s">
        <v>45</v>
      </c>
      <c r="C3728" s="15" t="s">
        <v>4848</v>
      </c>
      <c r="D3728" s="24">
        <v>457588</v>
      </c>
      <c r="E3728" t="str">
        <f>IF(D3728&lt;VLOOKUP(A3728,Min!A:B,2,FALSE),"Y","")</f>
        <v/>
      </c>
      <c r="F3728">
        <f>IF(AND(OR(s_tmchk="all",IF(ISERROR(MATCH(B3728,s_teams,0)),FALSE,TRUE)),OR(s_minsal="",s_minsal&lt;=D3728),OR(s_maxsal="",s_maxsal&gt;=D3728),OR(s_minyr="",s_minyr&lt;=A3728),OR(s_maxyr="",s_maxyr&gt;=A3728),OR(s_player="",s_player=C3728)),MAX(F$1:F3727)+1,0)</f>
        <v>0</v>
      </c>
    </row>
    <row r="3729" spans="1:6">
      <c r="A3729" s="20">
        <v>2010</v>
      </c>
      <c r="B3729" s="15" t="s">
        <v>45</v>
      </c>
      <c r="C3729" s="15" t="s">
        <v>164</v>
      </c>
      <c r="D3729" s="24">
        <v>457588</v>
      </c>
      <c r="E3729" t="str">
        <f>IF(D3729&lt;VLOOKUP(A3729,Min!A:B,2,FALSE),"Y","")</f>
        <v/>
      </c>
      <c r="F3729">
        <f>IF(AND(OR(s_tmchk="all",IF(ISERROR(MATCH(B3729,s_teams,0)),FALSE,TRUE)),OR(s_minsal="",s_minsal&lt;=D3729),OR(s_maxsal="",s_maxsal&gt;=D3729),OR(s_minyr="",s_minyr&lt;=A3729),OR(s_maxyr="",s_maxyr&gt;=A3729),OR(s_player="",s_player=C3729)),MAX(F$1:F3728)+1,0)</f>
        <v>0</v>
      </c>
    </row>
    <row r="3730" spans="1:6">
      <c r="A3730" s="20">
        <v>2010</v>
      </c>
      <c r="B3730" s="15" t="s">
        <v>46</v>
      </c>
      <c r="C3730" s="15" t="s">
        <v>657</v>
      </c>
      <c r="D3730" s="24">
        <v>11000000</v>
      </c>
      <c r="E3730" t="str">
        <f>IF(D3730&lt;VLOOKUP(A3730,Min!A:B,2,FALSE),"Y","")</f>
        <v/>
      </c>
      <c r="F3730">
        <f>IF(AND(OR(s_tmchk="all",IF(ISERROR(MATCH(B3730,s_teams,0)),FALSE,TRUE)),OR(s_minsal="",s_minsal&lt;=D3730),OR(s_maxsal="",s_maxsal&gt;=D3730),OR(s_minyr="",s_minyr&lt;=A3730),OR(s_maxyr="",s_maxyr&gt;=A3730),OR(s_player="",s_player=C3730)),MAX(F$1:F3729)+1,0)</f>
        <v>0</v>
      </c>
    </row>
    <row r="3731" spans="1:6">
      <c r="A3731" s="20">
        <v>2010</v>
      </c>
      <c r="B3731" s="15" t="s">
        <v>46</v>
      </c>
      <c r="C3731" s="15" t="s">
        <v>3542</v>
      </c>
      <c r="D3731" s="24">
        <v>9000000</v>
      </c>
      <c r="E3731" t="str">
        <f>IF(D3731&lt;VLOOKUP(A3731,Min!A:B,2,FALSE),"Y","")</f>
        <v/>
      </c>
      <c r="F3731">
        <f>IF(AND(OR(s_tmchk="all",IF(ISERROR(MATCH(B3731,s_teams,0)),FALSE,TRUE)),OR(s_minsal="",s_minsal&lt;=D3731),OR(s_maxsal="",s_maxsal&gt;=D3731),OR(s_minyr="",s_minyr&lt;=A3731),OR(s_maxyr="",s_maxyr&gt;=A3731),OR(s_player="",s_player=C3731)),MAX(F$1:F3730)+1,0)</f>
        <v>0</v>
      </c>
    </row>
    <row r="3732" spans="1:6">
      <c r="A3732" s="20">
        <v>2010</v>
      </c>
      <c r="B3732" s="15" t="s">
        <v>46</v>
      </c>
      <c r="C3732" s="15" t="s">
        <v>3880</v>
      </c>
      <c r="D3732" s="24">
        <v>8937931</v>
      </c>
      <c r="E3732" t="str">
        <f>IF(D3732&lt;VLOOKUP(A3732,Min!A:B,2,FALSE),"Y","")</f>
        <v/>
      </c>
      <c r="F3732">
        <f>IF(AND(OR(s_tmchk="all",IF(ISERROR(MATCH(B3732,s_teams,0)),FALSE,TRUE)),OR(s_minsal="",s_minsal&lt;=D3732),OR(s_maxsal="",s_maxsal&gt;=D3732),OR(s_minyr="",s_minyr&lt;=A3732),OR(s_maxyr="",s_maxyr&gt;=A3732),OR(s_player="",s_player=C3732)),MAX(F$1:F3731)+1,0)</f>
        <v>0</v>
      </c>
    </row>
    <row r="3733" spans="1:6">
      <c r="A3733" s="20">
        <v>2010</v>
      </c>
      <c r="B3733" s="15" t="s">
        <v>46</v>
      </c>
      <c r="C3733" s="15" t="s">
        <v>3754</v>
      </c>
      <c r="D3733" s="24">
        <v>6466600</v>
      </c>
      <c r="E3733" t="str">
        <f>IF(D3733&lt;VLOOKUP(A3733,Min!A:B,2,FALSE),"Y","")</f>
        <v/>
      </c>
      <c r="F3733">
        <f>IF(AND(OR(s_tmchk="all",IF(ISERROR(MATCH(B3733,s_teams,0)),FALSE,TRUE)),OR(s_minsal="",s_minsal&lt;=D3733),OR(s_maxsal="",s_maxsal&gt;=D3733),OR(s_minyr="",s_minyr&lt;=A3733),OR(s_maxyr="",s_maxyr&gt;=A3733),OR(s_player="",s_player=C3733)),MAX(F$1:F3732)+1,0)</f>
        <v>0</v>
      </c>
    </row>
    <row r="3734" spans="1:6">
      <c r="A3734" s="20">
        <v>2010</v>
      </c>
      <c r="B3734" s="15" t="s">
        <v>46</v>
      </c>
      <c r="C3734" s="15" t="s">
        <v>4442</v>
      </c>
      <c r="D3734" s="24">
        <v>5250000</v>
      </c>
      <c r="E3734" t="str">
        <f>IF(D3734&lt;VLOOKUP(A3734,Min!A:B,2,FALSE),"Y","")</f>
        <v/>
      </c>
      <c r="F3734">
        <f>IF(AND(OR(s_tmchk="all",IF(ISERROR(MATCH(B3734,s_teams,0)),FALSE,TRUE)),OR(s_minsal="",s_minsal&lt;=D3734),OR(s_maxsal="",s_maxsal&gt;=D3734),OR(s_minyr="",s_minyr&lt;=A3734),OR(s_maxyr="",s_maxyr&gt;=A3734),OR(s_player="",s_player=C3734)),MAX(F$1:F3733)+1,0)</f>
        <v>0</v>
      </c>
    </row>
    <row r="3735" spans="1:6">
      <c r="A3735" s="20">
        <v>2010</v>
      </c>
      <c r="B3735" s="15" t="s">
        <v>46</v>
      </c>
      <c r="C3735" s="15" t="s">
        <v>5991</v>
      </c>
      <c r="D3735" s="24">
        <v>5209454</v>
      </c>
      <c r="E3735" t="str">
        <f>IF(D3735&lt;VLOOKUP(A3735,Min!A:B,2,FALSE),"Y","")</f>
        <v/>
      </c>
      <c r="F3735">
        <f>IF(AND(OR(s_tmchk="all",IF(ISERROR(MATCH(B3735,s_teams,0)),FALSE,TRUE)),OR(s_minsal="",s_minsal&lt;=D3735),OR(s_maxsal="",s_maxsal&gt;=D3735),OR(s_minyr="",s_minyr&lt;=A3735),OR(s_maxyr="",s_maxyr&gt;=A3735),OR(s_player="",s_player=C3735)),MAX(F$1:F3734)+1,0)</f>
        <v>0</v>
      </c>
    </row>
    <row r="3736" spans="1:6">
      <c r="A3736" s="20">
        <v>2010</v>
      </c>
      <c r="B3736" s="15" t="s">
        <v>46</v>
      </c>
      <c r="C3736" s="15" t="s">
        <v>2336</v>
      </c>
      <c r="D3736" s="24">
        <v>4140000</v>
      </c>
      <c r="E3736" t="str">
        <f>IF(D3736&lt;VLOOKUP(A3736,Min!A:B,2,FALSE),"Y","")</f>
        <v/>
      </c>
      <c r="F3736">
        <f>IF(AND(OR(s_tmchk="all",IF(ISERROR(MATCH(B3736,s_teams,0)),FALSE,TRUE)),OR(s_minsal="",s_minsal&lt;=D3736),OR(s_maxsal="",s_maxsal&gt;=D3736),OR(s_minyr="",s_minyr&lt;=A3736),OR(s_maxyr="",s_maxyr&gt;=A3736),OR(s_player="",s_player=C3736)),MAX(F$1:F3735)+1,0)</f>
        <v>0</v>
      </c>
    </row>
    <row r="3737" spans="1:6">
      <c r="A3737" s="20">
        <v>2010</v>
      </c>
      <c r="B3737" s="15" t="s">
        <v>46</v>
      </c>
      <c r="C3737" s="15" t="s">
        <v>3795</v>
      </c>
      <c r="D3737" s="24">
        <v>3132000</v>
      </c>
      <c r="E3737" t="str">
        <f>IF(D3737&lt;VLOOKUP(A3737,Min!A:B,2,FALSE),"Y","")</f>
        <v/>
      </c>
      <c r="F3737">
        <f>IF(AND(OR(s_tmchk="all",IF(ISERROR(MATCH(B3737,s_teams,0)),FALSE,TRUE)),OR(s_minsal="",s_minsal&lt;=D3737),OR(s_maxsal="",s_maxsal&gt;=D3737),OR(s_minyr="",s_minyr&lt;=A3737),OR(s_maxyr="",s_maxyr&gt;=A3737),OR(s_player="",s_player=C3737)),MAX(F$1:F3736)+1,0)</f>
        <v>0</v>
      </c>
    </row>
    <row r="3738" spans="1:6">
      <c r="A3738" s="20">
        <v>2010</v>
      </c>
      <c r="B3738" s="15" t="s">
        <v>46</v>
      </c>
      <c r="C3738" s="15" t="s">
        <v>570</v>
      </c>
      <c r="D3738" s="24">
        <v>2710560</v>
      </c>
      <c r="E3738" t="str">
        <f>IF(D3738&lt;VLOOKUP(A3738,Min!A:B,2,FALSE),"Y","")</f>
        <v/>
      </c>
      <c r="F3738">
        <f>IF(AND(OR(s_tmchk="all",IF(ISERROR(MATCH(B3738,s_teams,0)),FALSE,TRUE)),OR(s_minsal="",s_minsal&lt;=D3738),OR(s_maxsal="",s_maxsal&gt;=D3738),OR(s_minyr="",s_minyr&lt;=A3738),OR(s_maxyr="",s_maxyr&gt;=A3738),OR(s_player="",s_player=C3738)),MAX(F$1:F3737)+1,0)</f>
        <v>0</v>
      </c>
    </row>
    <row r="3739" spans="1:6">
      <c r="A3739" s="20">
        <v>2010</v>
      </c>
      <c r="B3739" s="15" t="s">
        <v>46</v>
      </c>
      <c r="C3739" s="15" t="s">
        <v>800</v>
      </c>
      <c r="D3739" s="24">
        <v>2671440</v>
      </c>
      <c r="E3739" t="str">
        <f>IF(D3739&lt;VLOOKUP(A3739,Min!A:B,2,FALSE),"Y","")</f>
        <v/>
      </c>
      <c r="F3739">
        <f>IF(AND(OR(s_tmchk="all",IF(ISERROR(MATCH(B3739,s_teams,0)),FALSE,TRUE)),OR(s_minsal="",s_minsal&lt;=D3739),OR(s_maxsal="",s_maxsal&gt;=D3739),OR(s_minyr="",s_minyr&lt;=A3739),OR(s_maxyr="",s_maxyr&gt;=A3739),OR(s_player="",s_player=C3739)),MAX(F$1:F3738)+1,0)</f>
        <v>0</v>
      </c>
    </row>
    <row r="3740" spans="1:6">
      <c r="A3740" s="20">
        <v>2010</v>
      </c>
      <c r="B3740" s="15" t="s">
        <v>46</v>
      </c>
      <c r="C3740" s="15" t="s">
        <v>2303</v>
      </c>
      <c r="D3740" s="24">
        <v>1837560</v>
      </c>
      <c r="E3740" t="str">
        <f>IF(D3740&lt;VLOOKUP(A3740,Min!A:B,2,FALSE),"Y","")</f>
        <v/>
      </c>
      <c r="F3740">
        <f>IF(AND(OR(s_tmchk="all",IF(ISERROR(MATCH(B3740,s_teams,0)),FALSE,TRUE)),OR(s_minsal="",s_minsal&lt;=D3740),OR(s_maxsal="",s_maxsal&gt;=D3740),OR(s_minyr="",s_minyr&lt;=A3740),OR(s_maxyr="",s_maxyr&gt;=A3740),OR(s_player="",s_player=C3740)),MAX(F$1:F3739)+1,0)</f>
        <v>0</v>
      </c>
    </row>
    <row r="3741" spans="1:6">
      <c r="A3741" s="20">
        <v>2010</v>
      </c>
      <c r="B3741" s="15" t="s">
        <v>46</v>
      </c>
      <c r="C3741" s="15" t="s">
        <v>4959</v>
      </c>
      <c r="D3741" s="24">
        <v>1600000</v>
      </c>
      <c r="E3741" t="str">
        <f>IF(D3741&lt;VLOOKUP(A3741,Min!A:B,2,FALSE),"Y","")</f>
        <v/>
      </c>
      <c r="F3741">
        <f>IF(AND(OR(s_tmchk="all",IF(ISERROR(MATCH(B3741,s_teams,0)),FALSE,TRUE)),OR(s_minsal="",s_minsal&lt;=D3741),OR(s_maxsal="",s_maxsal&gt;=D3741),OR(s_minyr="",s_minyr&lt;=A3741),OR(s_maxyr="",s_maxyr&gt;=A3741),OR(s_player="",s_player=C3741)),MAX(F$1:F3740)+1,0)</f>
        <v>0</v>
      </c>
    </row>
    <row r="3742" spans="1:6">
      <c r="A3742" s="20">
        <v>2010</v>
      </c>
      <c r="B3742" s="15" t="s">
        <v>46</v>
      </c>
      <c r="C3742" s="15" t="s">
        <v>1146</v>
      </c>
      <c r="D3742" s="24">
        <v>1000497</v>
      </c>
      <c r="E3742" t="str">
        <f>IF(D3742&lt;VLOOKUP(A3742,Min!A:B,2,FALSE),"Y","")</f>
        <v/>
      </c>
      <c r="F3742">
        <f>IF(AND(OR(s_tmchk="all",IF(ISERROR(MATCH(B3742,s_teams,0)),FALSE,TRUE)),OR(s_minsal="",s_minsal&lt;=D3742),OR(s_maxsal="",s_maxsal&gt;=D3742),OR(s_minyr="",s_minyr&lt;=A3742),OR(s_maxyr="",s_maxyr&gt;=A3742),OR(s_player="",s_player=C3742)),MAX(F$1:F3741)+1,0)</f>
        <v>0</v>
      </c>
    </row>
    <row r="3743" spans="1:6">
      <c r="A3743" s="20">
        <v>2010</v>
      </c>
      <c r="B3743" s="15" t="s">
        <v>46</v>
      </c>
      <c r="C3743" s="15" t="s">
        <v>1111</v>
      </c>
      <c r="D3743" s="24">
        <v>736420</v>
      </c>
      <c r="E3743" t="str">
        <f>IF(D3743&lt;VLOOKUP(A3743,Min!A:B,2,FALSE),"Y","")</f>
        <v/>
      </c>
      <c r="F3743">
        <f>IF(AND(OR(s_tmchk="all",IF(ISERROR(MATCH(B3743,s_teams,0)),FALSE,TRUE)),OR(s_minsal="",s_minsal&lt;=D3743),OR(s_maxsal="",s_maxsal&gt;=D3743),OR(s_minyr="",s_minyr&lt;=A3743),OR(s_maxyr="",s_maxyr&gt;=A3743),OR(s_player="",s_player=C3743)),MAX(F$1:F3742)+1,0)</f>
        <v>0</v>
      </c>
    </row>
    <row r="3744" spans="1:6">
      <c r="A3744" s="20">
        <v>2010</v>
      </c>
      <c r="B3744" s="15" t="s">
        <v>46</v>
      </c>
      <c r="C3744" s="15" t="s">
        <v>4782</v>
      </c>
      <c r="D3744" s="24">
        <v>632455</v>
      </c>
      <c r="E3744" t="str">
        <f>IF(D3744&lt;VLOOKUP(A3744,Min!A:B,2,FALSE),"Y","")</f>
        <v/>
      </c>
      <c r="F3744">
        <f>IF(AND(OR(s_tmchk="all",IF(ISERROR(MATCH(B3744,s_teams,0)),FALSE,TRUE)),OR(s_minsal="",s_minsal&lt;=D3744),OR(s_maxsal="",s_maxsal&gt;=D3744),OR(s_minyr="",s_minyr&lt;=A3744),OR(s_maxyr="",s_maxyr&gt;=A3744),OR(s_player="",s_player=C3744)),MAX(F$1:F3743)+1,0)</f>
        <v>0</v>
      </c>
    </row>
    <row r="3745" spans="1:6">
      <c r="A3745" s="20">
        <v>2010</v>
      </c>
      <c r="B3745" s="15" t="s">
        <v>46</v>
      </c>
      <c r="C3745" s="15" t="s">
        <v>5681</v>
      </c>
      <c r="D3745" s="24">
        <v>537952</v>
      </c>
      <c r="E3745" t="str">
        <f>IF(D3745&lt;VLOOKUP(A3745,Min!A:B,2,FALSE),"Y","")</f>
        <v/>
      </c>
      <c r="F3745">
        <f>IF(AND(OR(s_tmchk="all",IF(ISERROR(MATCH(B3745,s_teams,0)),FALSE,TRUE)),OR(s_minsal="",s_minsal&lt;=D3745),OR(s_maxsal="",s_maxsal&gt;=D3745),OR(s_minyr="",s_minyr&lt;=A3745),OR(s_maxyr="",s_maxyr&gt;=A3745),OR(s_player="",s_player=C3745)),MAX(F$1:F3744)+1,0)</f>
        <v>0</v>
      </c>
    </row>
    <row r="3746" spans="1:6">
      <c r="A3746" s="20">
        <v>2010</v>
      </c>
      <c r="B3746" s="15" t="s">
        <v>46</v>
      </c>
      <c r="C3746" s="15" t="s">
        <v>518</v>
      </c>
      <c r="D3746" s="24">
        <v>359546</v>
      </c>
      <c r="E3746" t="str">
        <f>IF(D3746&lt;VLOOKUP(A3746,Min!A:B,2,FALSE),"Y","")</f>
        <v>Y</v>
      </c>
      <c r="F3746">
        <f>IF(AND(OR(s_tmchk="all",IF(ISERROR(MATCH(B3746,s_teams,0)),FALSE,TRUE)),OR(s_minsal="",s_minsal&lt;=D3746),OR(s_maxsal="",s_maxsal&gt;=D3746),OR(s_minyr="",s_minyr&lt;=A3746),OR(s_maxyr="",s_maxyr&gt;=A3746),OR(s_player="",s_player=C3746)),MAX(F$1:F3745)+1,0)</f>
        <v>0</v>
      </c>
    </row>
    <row r="3747" spans="1:6">
      <c r="A3747" s="20">
        <v>2010</v>
      </c>
      <c r="B3747" s="15" t="s">
        <v>46</v>
      </c>
      <c r="C3747" s="15" t="s">
        <v>1856</v>
      </c>
      <c r="D3747" s="24">
        <v>86638</v>
      </c>
      <c r="E3747" t="str">
        <f>IF(D3747&lt;VLOOKUP(A3747,Min!A:B,2,FALSE),"Y","")</f>
        <v>Y</v>
      </c>
      <c r="F3747">
        <f>IF(AND(OR(s_tmchk="all",IF(ISERROR(MATCH(B3747,s_teams,0)),FALSE,TRUE)),OR(s_minsal="",s_minsal&lt;=D3747),OR(s_maxsal="",s_maxsal&gt;=D3747),OR(s_minyr="",s_minyr&lt;=A3747),OR(s_maxyr="",s_maxyr&gt;=A3747),OR(s_player="",s_player=C3747)),MAX(F$1:F3746)+1,0)</f>
        <v>0</v>
      </c>
    </row>
    <row r="3748" spans="1:6">
      <c r="A3748" s="20">
        <v>2010</v>
      </c>
      <c r="B3748" s="15" t="s">
        <v>46</v>
      </c>
      <c r="C3748" s="15" t="s">
        <v>4819</v>
      </c>
      <c r="D3748" s="24">
        <v>43319</v>
      </c>
      <c r="E3748" t="str">
        <f>IF(D3748&lt;VLOOKUP(A3748,Min!A:B,2,FALSE),"Y","")</f>
        <v>Y</v>
      </c>
      <c r="F3748">
        <f>IF(AND(OR(s_tmchk="all",IF(ISERROR(MATCH(B3748,s_teams,0)),FALSE,TRUE)),OR(s_minsal="",s_minsal&lt;=D3748),OR(s_maxsal="",s_maxsal&gt;=D3748),OR(s_minyr="",s_minyr&lt;=A3748),OR(s_maxyr="",s_maxyr&gt;=A3748),OR(s_player="",s_player=C3748)),MAX(F$1:F3747)+1,0)</f>
        <v>0</v>
      </c>
    </row>
    <row r="3749" spans="1:6">
      <c r="A3749" s="20">
        <v>2010</v>
      </c>
      <c r="B3749" s="15" t="s">
        <v>49</v>
      </c>
      <c r="C3749" s="15" t="s">
        <v>6197</v>
      </c>
      <c r="D3749" s="24">
        <v>16378325</v>
      </c>
      <c r="E3749" t="str">
        <f>IF(D3749&lt;VLOOKUP(A3749,Min!A:B,2,FALSE),"Y","")</f>
        <v/>
      </c>
      <c r="F3749">
        <f>IF(AND(OR(s_tmchk="all",IF(ISERROR(MATCH(B3749,s_teams,0)),FALSE,TRUE)),OR(s_minsal="",s_minsal&lt;=D3749),OR(s_maxsal="",s_maxsal&gt;=D3749),OR(s_minyr="",s_minyr&lt;=A3749),OR(s_maxyr="",s_maxyr&gt;=A3749),OR(s_player="",s_player=C3749)),MAX(F$1:F3748)+1,0)</f>
        <v>0</v>
      </c>
    </row>
    <row r="3750" spans="1:6">
      <c r="A3750" s="20">
        <v>2010</v>
      </c>
      <c r="B3750" s="15" t="s">
        <v>49</v>
      </c>
      <c r="C3750" s="15" t="s">
        <v>947</v>
      </c>
      <c r="D3750" s="24">
        <v>10180170</v>
      </c>
      <c r="E3750" t="str">
        <f>IF(D3750&lt;VLOOKUP(A3750,Min!A:B,2,FALSE),"Y","")</f>
        <v/>
      </c>
      <c r="F3750">
        <f>IF(AND(OR(s_tmchk="all",IF(ISERROR(MATCH(B3750,s_teams,0)),FALSE,TRUE)),OR(s_minsal="",s_minsal&lt;=D3750),OR(s_maxsal="",s_maxsal&gt;=D3750),OR(s_minyr="",s_minyr&lt;=A3750),OR(s_maxyr="",s_maxyr&gt;=A3750),OR(s_player="",s_player=C3750)),MAX(F$1:F3749)+1,0)</f>
        <v>0</v>
      </c>
    </row>
    <row r="3751" spans="1:6">
      <c r="A3751" s="20">
        <v>2010</v>
      </c>
      <c r="B3751" s="15" t="s">
        <v>49</v>
      </c>
      <c r="C3751" s="15" t="s">
        <v>3105</v>
      </c>
      <c r="D3751" s="24">
        <v>6864200</v>
      </c>
      <c r="E3751" t="str">
        <f>IF(D3751&lt;VLOOKUP(A3751,Min!A:B,2,FALSE),"Y","")</f>
        <v/>
      </c>
      <c r="F3751">
        <f>IF(AND(OR(s_tmchk="all",IF(ISERROR(MATCH(B3751,s_teams,0)),FALSE,TRUE)),OR(s_minsal="",s_minsal&lt;=D3751),OR(s_maxsal="",s_maxsal&gt;=D3751),OR(s_minyr="",s_minyr&lt;=A3751),OR(s_maxyr="",s_maxyr&gt;=A3751),OR(s_player="",s_player=C3751)),MAX(F$1:F3750)+1,0)</f>
        <v>0</v>
      </c>
    </row>
    <row r="3752" spans="1:6">
      <c r="A3752" s="20">
        <v>2010</v>
      </c>
      <c r="B3752" s="15" t="s">
        <v>49</v>
      </c>
      <c r="C3752" s="15" t="s">
        <v>4344</v>
      </c>
      <c r="D3752" s="24">
        <v>6466600</v>
      </c>
      <c r="E3752" t="str">
        <f>IF(D3752&lt;VLOOKUP(A3752,Min!A:B,2,FALSE),"Y","")</f>
        <v/>
      </c>
      <c r="F3752">
        <f>IF(AND(OR(s_tmchk="all",IF(ISERROR(MATCH(B3752,s_teams,0)),FALSE,TRUE)),OR(s_minsal="",s_minsal&lt;=D3752),OR(s_maxsal="",s_maxsal&gt;=D3752),OR(s_minyr="",s_minyr&lt;=A3752),OR(s_maxyr="",s_maxyr&gt;=A3752),OR(s_player="",s_player=C3752)),MAX(F$1:F3751)+1,0)</f>
        <v>0</v>
      </c>
    </row>
    <row r="3753" spans="1:6">
      <c r="A3753" s="20">
        <v>2010</v>
      </c>
      <c r="B3753" s="15" t="s">
        <v>49</v>
      </c>
      <c r="C3753" s="15" t="s">
        <v>614</v>
      </c>
      <c r="D3753" s="24">
        <v>5854000</v>
      </c>
      <c r="E3753" t="str">
        <f>IF(D3753&lt;VLOOKUP(A3753,Min!A:B,2,FALSE),"Y","")</f>
        <v/>
      </c>
      <c r="F3753">
        <f>IF(AND(OR(s_tmchk="all",IF(ISERROR(MATCH(B3753,s_teams,0)),FALSE,TRUE)),OR(s_minsal="",s_minsal&lt;=D3753),OR(s_maxsal="",s_maxsal&gt;=D3753),OR(s_minyr="",s_minyr&lt;=A3753),OR(s_maxyr="",s_maxyr&gt;=A3753),OR(s_player="",s_player=C3753)),MAX(F$1:F3752)+1,0)</f>
        <v>0</v>
      </c>
    </row>
    <row r="3754" spans="1:6">
      <c r="A3754" s="20">
        <v>2010</v>
      </c>
      <c r="B3754" s="15" t="s">
        <v>49</v>
      </c>
      <c r="C3754" s="15" t="s">
        <v>4699</v>
      </c>
      <c r="D3754" s="24">
        <v>3500000</v>
      </c>
      <c r="E3754" t="str">
        <f>IF(D3754&lt;VLOOKUP(A3754,Min!A:B,2,FALSE),"Y","")</f>
        <v/>
      </c>
      <c r="F3754">
        <f>IF(AND(OR(s_tmchk="all",IF(ISERROR(MATCH(B3754,s_teams,0)),FALSE,TRUE)),OR(s_minsal="",s_minsal&lt;=D3754),OR(s_maxsal="",s_maxsal&gt;=D3754),OR(s_minyr="",s_minyr&lt;=A3754),OR(s_maxyr="",s_maxyr&gt;=A3754),OR(s_player="",s_player=C3754)),MAX(F$1:F3753)+1,0)</f>
        <v>0</v>
      </c>
    </row>
    <row r="3755" spans="1:6">
      <c r="A3755" s="20">
        <v>2010</v>
      </c>
      <c r="B3755" s="15" t="s">
        <v>49</v>
      </c>
      <c r="C3755" s="15" t="s">
        <v>495</v>
      </c>
      <c r="D3755" s="24">
        <v>3375600</v>
      </c>
      <c r="E3755" t="str">
        <f>IF(D3755&lt;VLOOKUP(A3755,Min!A:B,2,FALSE),"Y","")</f>
        <v/>
      </c>
      <c r="F3755">
        <f>IF(AND(OR(s_tmchk="all",IF(ISERROR(MATCH(B3755,s_teams,0)),FALSE,TRUE)),OR(s_minsal="",s_minsal&lt;=D3755),OR(s_maxsal="",s_maxsal&gt;=D3755),OR(s_minyr="",s_minyr&lt;=A3755),OR(s_maxyr="",s_maxyr&gt;=A3755),OR(s_player="",s_player=C3755)),MAX(F$1:F3754)+1,0)</f>
        <v>0</v>
      </c>
    </row>
    <row r="3756" spans="1:6">
      <c r="A3756" s="20">
        <v>2010</v>
      </c>
      <c r="B3756" s="15" t="s">
        <v>49</v>
      </c>
      <c r="C3756" s="15" t="s">
        <v>2926</v>
      </c>
      <c r="D3756" s="24">
        <v>2801198</v>
      </c>
      <c r="E3756" t="str">
        <f>IF(D3756&lt;VLOOKUP(A3756,Min!A:B,2,FALSE),"Y","")</f>
        <v/>
      </c>
      <c r="F3756">
        <f>IF(AND(OR(s_tmchk="all",IF(ISERROR(MATCH(B3756,s_teams,0)),FALSE,TRUE)),OR(s_minsal="",s_minsal&lt;=D3756),OR(s_maxsal="",s_maxsal&gt;=D3756),OR(s_minyr="",s_minyr&lt;=A3756),OR(s_maxyr="",s_maxyr&gt;=A3756),OR(s_player="",s_player=C3756)),MAX(F$1:F3755)+1,0)</f>
        <v>0</v>
      </c>
    </row>
    <row r="3757" spans="1:6">
      <c r="A3757" s="20">
        <v>2010</v>
      </c>
      <c r="B3757" s="15" t="s">
        <v>49</v>
      </c>
      <c r="C3757" s="15" t="s">
        <v>672</v>
      </c>
      <c r="D3757" s="24">
        <v>2483280</v>
      </c>
      <c r="E3757" t="str">
        <f>IF(D3757&lt;VLOOKUP(A3757,Min!A:B,2,FALSE),"Y","")</f>
        <v/>
      </c>
      <c r="F3757">
        <f>IF(AND(OR(s_tmchk="all",IF(ISERROR(MATCH(B3757,s_teams,0)),FALSE,TRUE)),OR(s_minsal="",s_minsal&lt;=D3757),OR(s_maxsal="",s_maxsal&gt;=D3757),OR(s_minyr="",s_minyr&lt;=A3757),OR(s_maxyr="",s_maxyr&gt;=A3757),OR(s_player="",s_player=C3757)),MAX(F$1:F3756)+1,0)</f>
        <v>0</v>
      </c>
    </row>
    <row r="3758" spans="1:6">
      <c r="A3758" s="20">
        <v>2010</v>
      </c>
      <c r="B3758" s="15" t="s">
        <v>49</v>
      </c>
      <c r="C3758" s="15" t="s">
        <v>4904</v>
      </c>
      <c r="D3758" s="24">
        <v>2300000</v>
      </c>
      <c r="E3758" t="str">
        <f>IF(D3758&lt;VLOOKUP(A3758,Min!A:B,2,FALSE),"Y","")</f>
        <v/>
      </c>
      <c r="F3758">
        <f>IF(AND(OR(s_tmchk="all",IF(ISERROR(MATCH(B3758,s_teams,0)),FALSE,TRUE)),OR(s_minsal="",s_minsal&lt;=D3758),OR(s_maxsal="",s_maxsal&gt;=D3758),OR(s_minyr="",s_minyr&lt;=A3758),OR(s_maxyr="",s_maxyr&gt;=A3758),OR(s_player="",s_player=C3758)),MAX(F$1:F3757)+1,0)</f>
        <v>0</v>
      </c>
    </row>
    <row r="3759" spans="1:6">
      <c r="A3759" s="20">
        <v>2010</v>
      </c>
      <c r="B3759" s="15" t="s">
        <v>49</v>
      </c>
      <c r="C3759" s="15" t="s">
        <v>651</v>
      </c>
      <c r="D3759" s="24">
        <v>2111750</v>
      </c>
      <c r="E3759" t="str">
        <f>IF(D3759&lt;VLOOKUP(A3759,Min!A:B,2,FALSE),"Y","")</f>
        <v/>
      </c>
      <c r="F3759">
        <f>IF(AND(OR(s_tmchk="all",IF(ISERROR(MATCH(B3759,s_teams,0)),FALSE,TRUE)),OR(s_minsal="",s_minsal&lt;=D3759),OR(s_maxsal="",s_maxsal&gt;=D3759),OR(s_minyr="",s_minyr&lt;=A3759),OR(s_maxyr="",s_maxyr&gt;=A3759),OR(s_player="",s_player=C3759)),MAX(F$1:F3758)+1,0)</f>
        <v>0</v>
      </c>
    </row>
    <row r="3760" spans="1:6">
      <c r="A3760" s="20">
        <v>2010</v>
      </c>
      <c r="B3760" s="15" t="s">
        <v>49</v>
      </c>
      <c r="C3760" s="15" t="s">
        <v>4689</v>
      </c>
      <c r="D3760" s="24">
        <v>2062800</v>
      </c>
      <c r="E3760" t="str">
        <f>IF(D3760&lt;VLOOKUP(A3760,Min!A:B,2,FALSE),"Y","")</f>
        <v/>
      </c>
      <c r="F3760">
        <f>IF(AND(OR(s_tmchk="all",IF(ISERROR(MATCH(B3760,s_teams,0)),FALSE,TRUE)),OR(s_minsal="",s_minsal&lt;=D3760),OR(s_maxsal="",s_maxsal&gt;=D3760),OR(s_minyr="",s_minyr&lt;=A3760),OR(s_maxyr="",s_maxyr&gt;=A3760),OR(s_player="",s_player=C3760)),MAX(F$1:F3759)+1,0)</f>
        <v>0</v>
      </c>
    </row>
    <row r="3761" spans="1:6">
      <c r="A3761" s="20">
        <v>2010</v>
      </c>
      <c r="B3761" s="15" t="s">
        <v>49</v>
      </c>
      <c r="C3761" s="15" t="s">
        <v>1427</v>
      </c>
      <c r="D3761" s="24">
        <v>2034997</v>
      </c>
      <c r="E3761" t="str">
        <f>IF(D3761&lt;VLOOKUP(A3761,Min!A:B,2,FALSE),"Y","")</f>
        <v/>
      </c>
      <c r="F3761">
        <f>IF(AND(OR(s_tmchk="all",IF(ISERROR(MATCH(B3761,s_teams,0)),FALSE,TRUE)),OR(s_minsal="",s_minsal&lt;=D3761),OR(s_maxsal="",s_maxsal&gt;=D3761),OR(s_minyr="",s_minyr&lt;=A3761),OR(s_maxyr="",s_maxyr&gt;=A3761),OR(s_player="",s_player=C3761)),MAX(F$1:F3760)+1,0)</f>
        <v>0</v>
      </c>
    </row>
    <row r="3762" spans="1:6">
      <c r="A3762" s="20">
        <v>2010</v>
      </c>
      <c r="B3762" s="15" t="s">
        <v>49</v>
      </c>
      <c r="C3762" s="15" t="s">
        <v>330</v>
      </c>
      <c r="D3762" s="24">
        <v>1118520</v>
      </c>
      <c r="E3762" t="str">
        <f>IF(D3762&lt;VLOOKUP(A3762,Min!A:B,2,FALSE),"Y","")</f>
        <v/>
      </c>
      <c r="F3762">
        <f>IF(AND(OR(s_tmchk="all",IF(ISERROR(MATCH(B3762,s_teams,0)),FALSE,TRUE)),OR(s_minsal="",s_minsal&lt;=D3762),OR(s_maxsal="",s_maxsal&gt;=D3762),OR(s_minyr="",s_minyr&lt;=A3762),OR(s_maxyr="",s_maxyr&gt;=A3762),OR(s_player="",s_player=C3762)),MAX(F$1:F3761)+1,0)</f>
        <v>0</v>
      </c>
    </row>
    <row r="3763" spans="1:6">
      <c r="A3763" s="20">
        <v>2010</v>
      </c>
      <c r="B3763" s="15" t="s">
        <v>49</v>
      </c>
      <c r="C3763" s="15" t="s">
        <v>5283</v>
      </c>
      <c r="D3763" s="24">
        <v>725000</v>
      </c>
      <c r="E3763" t="str">
        <f>IF(D3763&lt;VLOOKUP(A3763,Min!A:B,2,FALSE),"Y","")</f>
        <v/>
      </c>
      <c r="F3763">
        <f>IF(AND(OR(s_tmchk="all",IF(ISERROR(MATCH(B3763,s_teams,0)),FALSE,TRUE)),OR(s_minsal="",s_minsal&lt;=D3763),OR(s_maxsal="",s_maxsal&gt;=D3763),OR(s_minyr="",s_minyr&lt;=A3763),OR(s_maxyr="",s_maxyr&gt;=A3763),OR(s_player="",s_player=C3763)),MAX(F$1:F3762)+1,0)</f>
        <v>0</v>
      </c>
    </row>
    <row r="3764" spans="1:6">
      <c r="A3764" s="20">
        <v>2010</v>
      </c>
      <c r="B3764" s="15" t="s">
        <v>49</v>
      </c>
      <c r="C3764" s="15" t="s">
        <v>664</v>
      </c>
      <c r="D3764" s="24">
        <v>457588</v>
      </c>
      <c r="E3764" t="str">
        <f>IF(D3764&lt;VLOOKUP(A3764,Min!A:B,2,FALSE),"Y","")</f>
        <v/>
      </c>
      <c r="F3764">
        <f>IF(AND(OR(s_tmchk="all",IF(ISERROR(MATCH(B3764,s_teams,0)),FALSE,TRUE)),OR(s_minsal="",s_minsal&lt;=D3764),OR(s_maxsal="",s_maxsal&gt;=D3764),OR(s_minyr="",s_minyr&lt;=A3764),OR(s_maxyr="",s_maxyr&gt;=A3764),OR(s_player="",s_player=C3764)),MAX(F$1:F3763)+1,0)</f>
        <v>0</v>
      </c>
    </row>
    <row r="3765" spans="1:6">
      <c r="A3765" s="20">
        <v>2010</v>
      </c>
      <c r="B3765" s="15" t="s">
        <v>49</v>
      </c>
      <c r="C3765" s="15" t="s">
        <v>1548</v>
      </c>
      <c r="D3765" s="24">
        <v>180344</v>
      </c>
      <c r="E3765" t="str">
        <f>IF(D3765&lt;VLOOKUP(A3765,Min!A:B,2,FALSE),"Y","")</f>
        <v>Y</v>
      </c>
      <c r="F3765">
        <f>IF(AND(OR(s_tmchk="all",IF(ISERROR(MATCH(B3765,s_teams,0)),FALSE,TRUE)),OR(s_minsal="",s_minsal&lt;=D3765),OR(s_maxsal="",s_maxsal&gt;=D3765),OR(s_minyr="",s_minyr&lt;=A3765),OR(s_maxyr="",s_maxyr&gt;=A3765),OR(s_player="",s_player=C3765)),MAX(F$1:F3764)+1,0)</f>
        <v>0</v>
      </c>
    </row>
    <row r="3766" spans="1:6">
      <c r="A3766" s="20">
        <v>2010</v>
      </c>
      <c r="B3766" s="15" t="s">
        <v>49</v>
      </c>
      <c r="C3766" s="15" t="s">
        <v>5781</v>
      </c>
      <c r="D3766" s="24">
        <v>87406</v>
      </c>
      <c r="E3766" t="str">
        <f>IF(D3766&lt;VLOOKUP(A3766,Min!A:B,2,FALSE),"Y","")</f>
        <v>Y</v>
      </c>
      <c r="F3766">
        <f>IF(AND(OR(s_tmchk="all",IF(ISERROR(MATCH(B3766,s_teams,0)),FALSE,TRUE)),OR(s_minsal="",s_minsal&lt;=D3766),OR(s_maxsal="",s_maxsal&gt;=D3766),OR(s_minyr="",s_minyr&lt;=A3766),OR(s_maxyr="",s_maxyr&gt;=A3766),OR(s_player="",s_player=C3766)),MAX(F$1:F3765)+1,0)</f>
        <v>0</v>
      </c>
    </row>
    <row r="3767" spans="1:6">
      <c r="A3767" s="20">
        <v>2010</v>
      </c>
      <c r="B3767" s="15" t="s">
        <v>49</v>
      </c>
      <c r="C3767" s="15" t="s">
        <v>3569</v>
      </c>
      <c r="D3767" s="24">
        <v>64978</v>
      </c>
      <c r="E3767" t="str">
        <f>IF(D3767&lt;VLOOKUP(A3767,Min!A:B,2,FALSE),"Y","")</f>
        <v>Y</v>
      </c>
      <c r="F3767">
        <f>IF(AND(OR(s_tmchk="all",IF(ISERROR(MATCH(B3767,s_teams,0)),FALSE,TRUE)),OR(s_minsal="",s_minsal&lt;=D3767),OR(s_maxsal="",s_maxsal&gt;=D3767),OR(s_minyr="",s_minyr&lt;=A3767),OR(s_maxyr="",s_maxyr&gt;=A3767),OR(s_player="",s_player=C3767)),MAX(F$1:F3766)+1,0)</f>
        <v>0</v>
      </c>
    </row>
    <row r="3768" spans="1:6">
      <c r="A3768" s="20">
        <v>2010</v>
      </c>
      <c r="B3768" s="15" t="s">
        <v>49</v>
      </c>
      <c r="C3768" s="15" t="s">
        <v>4146</v>
      </c>
      <c r="D3768" s="24">
        <v>48559</v>
      </c>
      <c r="E3768" t="str">
        <f>IF(D3768&lt;VLOOKUP(A3768,Min!A:B,2,FALSE),"Y","")</f>
        <v>Y</v>
      </c>
      <c r="F3768">
        <f>IF(AND(OR(s_tmchk="all",IF(ISERROR(MATCH(B3768,s_teams,0)),FALSE,TRUE)),OR(s_minsal="",s_minsal&lt;=D3768),OR(s_maxsal="",s_maxsal&gt;=D3768),OR(s_minyr="",s_minyr&lt;=A3768),OR(s_maxyr="",s_maxyr&gt;=A3768),OR(s_player="",s_player=C3768)),MAX(F$1:F3767)+1,0)</f>
        <v>0</v>
      </c>
    </row>
    <row r="3769" spans="1:6">
      <c r="A3769" s="20">
        <v>2010</v>
      </c>
      <c r="B3769" s="15" t="s">
        <v>51</v>
      </c>
      <c r="C3769" s="15" t="s">
        <v>3841</v>
      </c>
      <c r="D3769" s="24">
        <v>11047619</v>
      </c>
      <c r="E3769" t="str">
        <f>IF(D3769&lt;VLOOKUP(A3769,Min!A:B,2,FALSE),"Y","")</f>
        <v/>
      </c>
      <c r="F3769">
        <f>IF(AND(OR(s_tmchk="all",IF(ISERROR(MATCH(B3769,s_teams,0)),FALSE,TRUE)),OR(s_minsal="",s_minsal&lt;=D3769),OR(s_maxsal="",s_maxsal&gt;=D3769),OR(s_minyr="",s_minyr&lt;=A3769),OR(s_maxyr="",s_maxyr&gt;=A3769),OR(s_player="",s_player=C3769)),MAX(F$1:F3768)+1,0)</f>
        <v>0</v>
      </c>
    </row>
    <row r="3770" spans="1:6">
      <c r="A3770" s="20">
        <v>2010</v>
      </c>
      <c r="B3770" s="15" t="s">
        <v>51</v>
      </c>
      <c r="C3770" s="15" t="s">
        <v>534</v>
      </c>
      <c r="D3770" s="24">
        <v>9930500</v>
      </c>
      <c r="E3770" t="str">
        <f>IF(D3770&lt;VLOOKUP(A3770,Min!A:B,2,FALSE),"Y","")</f>
        <v/>
      </c>
      <c r="F3770">
        <f>IF(AND(OR(s_tmchk="all",IF(ISERROR(MATCH(B3770,s_teams,0)),FALSE,TRUE)),OR(s_minsal="",s_minsal&lt;=D3770),OR(s_maxsal="",s_maxsal&gt;=D3770),OR(s_minyr="",s_minyr&lt;=A3770),OR(s_maxyr="",s_maxyr&gt;=A3770),OR(s_player="",s_player=C3770)),MAX(F$1:F3769)+1,0)</f>
        <v>0</v>
      </c>
    </row>
    <row r="3771" spans="1:6">
      <c r="A3771" s="20">
        <v>2010</v>
      </c>
      <c r="B3771" s="15" t="s">
        <v>51</v>
      </c>
      <c r="C3771" s="15" t="s">
        <v>324</v>
      </c>
      <c r="D3771" s="24">
        <v>9780992</v>
      </c>
      <c r="E3771" t="str">
        <f>IF(D3771&lt;VLOOKUP(A3771,Min!A:B,2,FALSE),"Y","")</f>
        <v/>
      </c>
      <c r="F3771">
        <f>IF(AND(OR(s_tmchk="all",IF(ISERROR(MATCH(B3771,s_teams,0)),FALSE,TRUE)),OR(s_minsal="",s_minsal&lt;=D3771),OR(s_maxsal="",s_maxsal&gt;=D3771),OR(s_minyr="",s_minyr&lt;=A3771),OR(s_maxyr="",s_maxyr&gt;=A3771),OR(s_player="",s_player=C3771)),MAX(F$1:F3770)+1,0)</f>
        <v>0</v>
      </c>
    </row>
    <row r="3772" spans="1:6">
      <c r="A3772" s="20">
        <v>2010</v>
      </c>
      <c r="B3772" s="15" t="s">
        <v>51</v>
      </c>
      <c r="C3772" s="15" t="s">
        <v>6027</v>
      </c>
      <c r="D3772" s="24">
        <v>8500000</v>
      </c>
      <c r="E3772" t="str">
        <f>IF(D3772&lt;VLOOKUP(A3772,Min!A:B,2,FALSE),"Y","")</f>
        <v/>
      </c>
      <c r="F3772">
        <f>IF(AND(OR(s_tmchk="all",IF(ISERROR(MATCH(B3772,s_teams,0)),FALSE,TRUE)),OR(s_minsal="",s_minsal&lt;=D3772),OR(s_maxsal="",s_maxsal&gt;=D3772),OR(s_minyr="",s_minyr&lt;=A3772),OR(s_maxyr="",s_maxyr&gt;=A3772),OR(s_player="",s_player=C3772)),MAX(F$1:F3771)+1,0)</f>
        <v>0</v>
      </c>
    </row>
    <row r="3773" spans="1:6">
      <c r="A3773" s="20">
        <v>2010</v>
      </c>
      <c r="B3773" s="15" t="s">
        <v>51</v>
      </c>
      <c r="C3773" s="15" t="s">
        <v>5262</v>
      </c>
      <c r="D3773" s="24">
        <v>6077500</v>
      </c>
      <c r="E3773" t="str">
        <f>IF(D3773&lt;VLOOKUP(A3773,Min!A:B,2,FALSE),"Y","")</f>
        <v/>
      </c>
      <c r="F3773">
        <f>IF(AND(OR(s_tmchk="all",IF(ISERROR(MATCH(B3773,s_teams,0)),FALSE,TRUE)),OR(s_minsal="",s_minsal&lt;=D3773),OR(s_maxsal="",s_maxsal&gt;=D3773),OR(s_minyr="",s_minyr&lt;=A3773),OR(s_maxyr="",s_maxyr&gt;=A3773),OR(s_player="",s_player=C3773)),MAX(F$1:F3772)+1,0)</f>
        <v>0</v>
      </c>
    </row>
    <row r="3774" spans="1:6">
      <c r="A3774" s="20">
        <v>2010</v>
      </c>
      <c r="B3774" s="15" t="s">
        <v>51</v>
      </c>
      <c r="C3774" s="15" t="s">
        <v>3572</v>
      </c>
      <c r="D3774" s="24">
        <v>5200000</v>
      </c>
      <c r="E3774" t="str">
        <f>IF(D3774&lt;VLOOKUP(A3774,Min!A:B,2,FALSE),"Y","")</f>
        <v/>
      </c>
      <c r="F3774">
        <f>IF(AND(OR(s_tmchk="all",IF(ISERROR(MATCH(B3774,s_teams,0)),FALSE,TRUE)),OR(s_minsal="",s_minsal&lt;=D3774),OR(s_maxsal="",s_maxsal&gt;=D3774),OR(s_minyr="",s_minyr&lt;=A3774),OR(s_maxyr="",s_maxyr&gt;=A3774),OR(s_player="",s_player=C3774)),MAX(F$1:F3773)+1,0)</f>
        <v>0</v>
      </c>
    </row>
    <row r="3775" spans="1:6">
      <c r="A3775" s="20">
        <v>2010</v>
      </c>
      <c r="B3775" s="15" t="s">
        <v>51</v>
      </c>
      <c r="C3775" s="15" t="s">
        <v>3429</v>
      </c>
      <c r="D3775" s="24">
        <v>2800000</v>
      </c>
      <c r="E3775" t="str">
        <f>IF(D3775&lt;VLOOKUP(A3775,Min!A:B,2,FALSE),"Y","")</f>
        <v/>
      </c>
      <c r="F3775">
        <f>IF(AND(OR(s_tmchk="all",IF(ISERROR(MATCH(B3775,s_teams,0)),FALSE,TRUE)),OR(s_minsal="",s_minsal&lt;=D3775),OR(s_maxsal="",s_maxsal&gt;=D3775),OR(s_minyr="",s_minyr&lt;=A3775),OR(s_maxyr="",s_maxyr&gt;=A3775),OR(s_player="",s_player=C3775)),MAX(F$1:F3774)+1,0)</f>
        <v>0</v>
      </c>
    </row>
    <row r="3776" spans="1:6">
      <c r="A3776" s="20">
        <v>2010</v>
      </c>
      <c r="B3776" s="15" t="s">
        <v>51</v>
      </c>
      <c r="C3776" s="15" t="s">
        <v>384</v>
      </c>
      <c r="D3776" s="24">
        <v>2500000</v>
      </c>
      <c r="E3776" t="str">
        <f>IF(D3776&lt;VLOOKUP(A3776,Min!A:B,2,FALSE),"Y","")</f>
        <v/>
      </c>
      <c r="F3776">
        <f>IF(AND(OR(s_tmchk="all",IF(ISERROR(MATCH(B3776,s_teams,0)),FALSE,TRUE)),OR(s_minsal="",s_minsal&lt;=D3776),OR(s_maxsal="",s_maxsal&gt;=D3776),OR(s_minyr="",s_minyr&lt;=A3776),OR(s_maxyr="",s_maxyr&gt;=A3776),OR(s_player="",s_player=C3776)),MAX(F$1:F3775)+1,0)</f>
        <v>0</v>
      </c>
    </row>
    <row r="3777" spans="1:6">
      <c r="A3777" s="20">
        <v>2010</v>
      </c>
      <c r="B3777" s="15" t="s">
        <v>51</v>
      </c>
      <c r="C3777" s="15" t="s">
        <v>590</v>
      </c>
      <c r="D3777" s="24">
        <v>1934160</v>
      </c>
      <c r="E3777" t="str">
        <f>IF(D3777&lt;VLOOKUP(A3777,Min!A:B,2,FALSE),"Y","")</f>
        <v/>
      </c>
      <c r="F3777">
        <f>IF(AND(OR(s_tmchk="all",IF(ISERROR(MATCH(B3777,s_teams,0)),FALSE,TRUE)),OR(s_minsal="",s_minsal&lt;=D3777),OR(s_maxsal="",s_maxsal&gt;=D3777),OR(s_minyr="",s_minyr&lt;=A3777),OR(s_maxyr="",s_maxyr&gt;=A3777),OR(s_player="",s_player=C3777)),MAX(F$1:F3776)+1,0)</f>
        <v>0</v>
      </c>
    </row>
    <row r="3778" spans="1:6">
      <c r="A3778" s="20">
        <v>2010</v>
      </c>
      <c r="B3778" s="15" t="s">
        <v>51</v>
      </c>
      <c r="C3778" s="15" t="s">
        <v>294</v>
      </c>
      <c r="D3778" s="24">
        <v>1859160</v>
      </c>
      <c r="E3778" t="str">
        <f>IF(D3778&lt;VLOOKUP(A3778,Min!A:B,2,FALSE),"Y","")</f>
        <v/>
      </c>
      <c r="F3778">
        <f>IF(AND(OR(s_tmchk="all",IF(ISERROR(MATCH(B3778,s_teams,0)),FALSE,TRUE)),OR(s_minsal="",s_minsal&lt;=D3778),OR(s_maxsal="",s_maxsal&gt;=D3778),OR(s_minyr="",s_minyr&lt;=A3778),OR(s_maxyr="",s_maxyr&gt;=A3778),OR(s_player="",s_player=C3778)),MAX(F$1:F3777)+1,0)</f>
        <v>0</v>
      </c>
    </row>
    <row r="3779" spans="1:6">
      <c r="A3779" s="20">
        <v>2010</v>
      </c>
      <c r="B3779" s="15" t="s">
        <v>51</v>
      </c>
      <c r="C3779" s="15" t="s">
        <v>6111</v>
      </c>
      <c r="D3779" s="24">
        <v>1740000</v>
      </c>
      <c r="E3779" t="str">
        <f>IF(D3779&lt;VLOOKUP(A3779,Min!A:B,2,FALSE),"Y","")</f>
        <v/>
      </c>
      <c r="F3779">
        <f>IF(AND(OR(s_tmchk="all",IF(ISERROR(MATCH(B3779,s_teams,0)),FALSE,TRUE)),OR(s_minsal="",s_minsal&lt;=D3779),OR(s_maxsal="",s_maxsal&gt;=D3779),OR(s_minyr="",s_minyr&lt;=A3779),OR(s_maxyr="",s_maxyr&gt;=A3779),OR(s_player="",s_player=C3779)),MAX(F$1:F3778)+1,0)</f>
        <v>0</v>
      </c>
    </row>
    <row r="3780" spans="1:6">
      <c r="A3780" s="20">
        <v>2010</v>
      </c>
      <c r="B3780" s="15" t="s">
        <v>51</v>
      </c>
      <c r="C3780" s="15" t="s">
        <v>3317</v>
      </c>
      <c r="D3780" s="24">
        <v>1620000</v>
      </c>
      <c r="E3780" t="str">
        <f>IF(D3780&lt;VLOOKUP(A3780,Min!A:B,2,FALSE),"Y","")</f>
        <v/>
      </c>
      <c r="F3780">
        <f>IF(AND(OR(s_tmchk="all",IF(ISERROR(MATCH(B3780,s_teams,0)),FALSE,TRUE)),OR(s_minsal="",s_minsal&lt;=D3780),OR(s_maxsal="",s_maxsal&gt;=D3780),OR(s_minyr="",s_minyr&lt;=A3780),OR(s_maxyr="",s_maxyr&gt;=A3780),OR(s_player="",s_player=C3780)),MAX(F$1:F3779)+1,0)</f>
        <v>0</v>
      </c>
    </row>
    <row r="3781" spans="1:6">
      <c r="A3781" s="20">
        <v>2010</v>
      </c>
      <c r="B3781" s="15" t="s">
        <v>51</v>
      </c>
      <c r="C3781" s="15" t="s">
        <v>728</v>
      </c>
      <c r="D3781" s="24">
        <v>1575360</v>
      </c>
      <c r="E3781" t="str">
        <f>IF(D3781&lt;VLOOKUP(A3781,Min!A:B,2,FALSE),"Y","")</f>
        <v/>
      </c>
      <c r="F3781">
        <f>IF(AND(OR(s_tmchk="all",IF(ISERROR(MATCH(B3781,s_teams,0)),FALSE,TRUE)),OR(s_minsal="",s_minsal&lt;=D3781),OR(s_maxsal="",s_maxsal&gt;=D3781),OR(s_minyr="",s_minyr&lt;=A3781),OR(s_maxyr="",s_maxyr&gt;=A3781),OR(s_player="",s_player=C3781)),MAX(F$1:F3780)+1,0)</f>
        <v>0</v>
      </c>
    </row>
    <row r="3782" spans="1:6">
      <c r="A3782" s="20">
        <v>2010</v>
      </c>
      <c r="B3782" s="15" t="s">
        <v>51</v>
      </c>
      <c r="C3782" s="15" t="s">
        <v>5538</v>
      </c>
      <c r="D3782" s="24">
        <v>884881</v>
      </c>
      <c r="E3782" t="str">
        <f>IF(D3782&lt;VLOOKUP(A3782,Min!A:B,2,FALSE),"Y","")</f>
        <v/>
      </c>
      <c r="F3782">
        <f>IF(AND(OR(s_tmchk="all",IF(ISERROR(MATCH(B3782,s_teams,0)),FALSE,TRUE)),OR(s_minsal="",s_minsal&lt;=D3782),OR(s_maxsal="",s_maxsal&gt;=D3782),OR(s_minyr="",s_minyr&lt;=A3782),OR(s_maxyr="",s_maxyr&gt;=A3782),OR(s_player="",s_player=C3782)),MAX(F$1:F3781)+1,0)</f>
        <v>0</v>
      </c>
    </row>
    <row r="3783" spans="1:6">
      <c r="A3783" s="20">
        <v>2010</v>
      </c>
      <c r="B3783" s="15" t="s">
        <v>51</v>
      </c>
      <c r="C3783" s="15" t="s">
        <v>868</v>
      </c>
      <c r="D3783" s="24">
        <v>825497</v>
      </c>
      <c r="E3783" t="str">
        <f>IF(D3783&lt;VLOOKUP(A3783,Min!A:B,2,FALSE),"Y","")</f>
        <v/>
      </c>
      <c r="F3783">
        <f>IF(AND(OR(s_tmchk="all",IF(ISERROR(MATCH(B3783,s_teams,0)),FALSE,TRUE)),OR(s_minsal="",s_minsal&lt;=D3783),OR(s_maxsal="",s_maxsal&gt;=D3783),OR(s_minyr="",s_minyr&lt;=A3783),OR(s_maxyr="",s_maxyr&gt;=A3783),OR(s_player="",s_player=C3783)),MAX(F$1:F3782)+1,0)</f>
        <v>0</v>
      </c>
    </row>
    <row r="3784" spans="1:6">
      <c r="A3784" s="20">
        <v>2010</v>
      </c>
      <c r="B3784" s="15" t="s">
        <v>51</v>
      </c>
      <c r="C3784" s="15" t="s">
        <v>1760</v>
      </c>
      <c r="D3784" s="24">
        <v>457588</v>
      </c>
      <c r="E3784" t="str">
        <f>IF(D3784&lt;VLOOKUP(A3784,Min!A:B,2,FALSE),"Y","")</f>
        <v/>
      </c>
      <c r="F3784">
        <f>IF(AND(OR(s_tmchk="all",IF(ISERROR(MATCH(B3784,s_teams,0)),FALSE,TRUE)),OR(s_minsal="",s_minsal&lt;=D3784),OR(s_maxsal="",s_maxsal&gt;=D3784),OR(s_minyr="",s_minyr&lt;=A3784),OR(s_maxyr="",s_maxyr&gt;=A3784),OR(s_player="",s_player=C3784)),MAX(F$1:F3783)+1,0)</f>
        <v>0</v>
      </c>
    </row>
    <row r="3785" spans="1:6">
      <c r="A3785" s="20">
        <v>2010</v>
      </c>
      <c r="B3785" s="15" t="s">
        <v>53</v>
      </c>
      <c r="C3785" s="15" t="s">
        <v>3765</v>
      </c>
      <c r="D3785" s="24">
        <v>12150000</v>
      </c>
      <c r="E3785" t="str">
        <f>IF(D3785&lt;VLOOKUP(A3785,Min!A:B,2,FALSE),"Y","")</f>
        <v/>
      </c>
      <c r="F3785">
        <f>IF(AND(OR(s_tmchk="all",IF(ISERROR(MATCH(B3785,s_teams,0)),FALSE,TRUE)),OR(s_minsal="",s_minsal&lt;=D3785),OR(s_maxsal="",s_maxsal&gt;=D3785),OR(s_minyr="",s_minyr&lt;=A3785),OR(s_maxyr="",s_maxyr&gt;=A3785),OR(s_player="",s_player=C3785)),MAX(F$1:F3784)+1,0)</f>
        <v>0</v>
      </c>
    </row>
    <row r="3786" spans="1:6">
      <c r="A3786" s="20">
        <v>2010</v>
      </c>
      <c r="B3786" s="15" t="s">
        <v>53</v>
      </c>
      <c r="C3786" s="15" t="s">
        <v>1307</v>
      </c>
      <c r="D3786" s="24">
        <v>10400000</v>
      </c>
      <c r="E3786" t="str">
        <f>IF(D3786&lt;VLOOKUP(A3786,Min!A:B,2,FALSE),"Y","")</f>
        <v/>
      </c>
      <c r="F3786">
        <f>IF(AND(OR(s_tmchk="all",IF(ISERROR(MATCH(B3786,s_teams,0)),FALSE,TRUE)),OR(s_minsal="",s_minsal&lt;=D3786),OR(s_maxsal="",s_maxsal&gt;=D3786),OR(s_minyr="",s_minyr&lt;=A3786),OR(s_maxyr="",s_maxyr&gt;=A3786),OR(s_player="",s_player=C3786)),MAX(F$1:F3785)+1,0)</f>
        <v>0</v>
      </c>
    </row>
    <row r="3787" spans="1:6">
      <c r="A3787" s="20">
        <v>2010</v>
      </c>
      <c r="B3787" s="15" t="s">
        <v>53</v>
      </c>
      <c r="C3787" s="15" t="s">
        <v>704</v>
      </c>
      <c r="D3787" s="24">
        <v>4983480</v>
      </c>
      <c r="E3787" t="str">
        <f>IF(D3787&lt;VLOOKUP(A3787,Min!A:B,2,FALSE),"Y","")</f>
        <v/>
      </c>
      <c r="F3787">
        <f>IF(AND(OR(s_tmchk="all",IF(ISERROR(MATCH(B3787,s_teams,0)),FALSE,TRUE)),OR(s_minsal="",s_minsal&lt;=D3787),OR(s_maxsal="",s_maxsal&gt;=D3787),OR(s_minyr="",s_minyr&lt;=A3787),OR(s_maxyr="",s_maxyr&gt;=A3787),OR(s_player="",s_player=C3787)),MAX(F$1:F3786)+1,0)</f>
        <v>0</v>
      </c>
    </row>
    <row r="3788" spans="1:6">
      <c r="A3788" s="20">
        <v>2010</v>
      </c>
      <c r="B3788" s="15" t="s">
        <v>53</v>
      </c>
      <c r="C3788" s="15" t="s">
        <v>531</v>
      </c>
      <c r="D3788" s="24">
        <v>4930000</v>
      </c>
      <c r="E3788" t="str">
        <f>IF(D3788&lt;VLOOKUP(A3788,Min!A:B,2,FALSE),"Y","")</f>
        <v/>
      </c>
      <c r="F3788">
        <f>IF(AND(OR(s_tmchk="all",IF(ISERROR(MATCH(B3788,s_teams,0)),FALSE,TRUE)),OR(s_minsal="",s_minsal&lt;=D3788),OR(s_maxsal="",s_maxsal&gt;=D3788),OR(s_minyr="",s_minyr&lt;=A3788),OR(s_maxyr="",s_maxyr&gt;=A3788),OR(s_player="",s_player=C3788)),MAX(F$1:F3787)+1,0)</f>
        <v>0</v>
      </c>
    </row>
    <row r="3789" spans="1:6">
      <c r="A3789" s="20">
        <v>2010</v>
      </c>
      <c r="B3789" s="15" t="s">
        <v>53</v>
      </c>
      <c r="C3789" s="15" t="s">
        <v>1539</v>
      </c>
      <c r="D3789" s="24">
        <v>4500000</v>
      </c>
      <c r="E3789" t="str">
        <f>IF(D3789&lt;VLOOKUP(A3789,Min!A:B,2,FALSE),"Y","")</f>
        <v/>
      </c>
      <c r="F3789">
        <f>IF(AND(OR(s_tmchk="all",IF(ISERROR(MATCH(B3789,s_teams,0)),FALSE,TRUE)),OR(s_minsal="",s_minsal&lt;=D3789),OR(s_maxsal="",s_maxsal&gt;=D3789),OR(s_minyr="",s_minyr&lt;=A3789),OR(s_maxyr="",s_maxyr&gt;=A3789),OR(s_player="",s_player=C3789)),MAX(F$1:F3788)+1,0)</f>
        <v>0</v>
      </c>
    </row>
    <row r="3790" spans="1:6">
      <c r="A3790" s="20">
        <v>2010</v>
      </c>
      <c r="B3790" s="15" t="s">
        <v>53</v>
      </c>
      <c r="C3790" s="15" t="s">
        <v>1646</v>
      </c>
      <c r="D3790" s="24">
        <v>4000000</v>
      </c>
      <c r="E3790" t="str">
        <f>IF(D3790&lt;VLOOKUP(A3790,Min!A:B,2,FALSE),"Y","")</f>
        <v/>
      </c>
      <c r="F3790">
        <f>IF(AND(OR(s_tmchk="all",IF(ISERROR(MATCH(B3790,s_teams,0)),FALSE,TRUE)),OR(s_minsal="",s_minsal&lt;=D3790),OR(s_maxsal="",s_maxsal&gt;=D3790),OR(s_minyr="",s_minyr&lt;=A3790),OR(s_maxyr="",s_maxyr&gt;=A3790),OR(s_player="",s_player=C3790)),MAX(F$1:F3789)+1,0)</f>
        <v>0</v>
      </c>
    </row>
    <row r="3791" spans="1:6">
      <c r="A3791" s="20">
        <v>2010</v>
      </c>
      <c r="B3791" s="15" t="s">
        <v>53</v>
      </c>
      <c r="C3791" s="15" t="s">
        <v>1400</v>
      </c>
      <c r="D3791" s="24">
        <v>3945000</v>
      </c>
      <c r="E3791" t="str">
        <f>IF(D3791&lt;VLOOKUP(A3791,Min!A:B,2,FALSE),"Y","")</f>
        <v/>
      </c>
      <c r="F3791">
        <f>IF(AND(OR(s_tmchk="all",IF(ISERROR(MATCH(B3791,s_teams,0)),FALSE,TRUE)),OR(s_minsal="",s_minsal&lt;=D3791),OR(s_maxsal="",s_maxsal&gt;=D3791),OR(s_minyr="",s_minyr&lt;=A3791),OR(s_maxyr="",s_maxyr&gt;=A3791),OR(s_player="",s_player=C3791)),MAX(F$1:F3790)+1,0)</f>
        <v>0</v>
      </c>
    </row>
    <row r="3792" spans="1:6">
      <c r="A3792" s="20">
        <v>2010</v>
      </c>
      <c r="B3792" s="15" t="s">
        <v>53</v>
      </c>
      <c r="C3792" s="15" t="s">
        <v>5595</v>
      </c>
      <c r="D3792" s="24">
        <v>2840000</v>
      </c>
      <c r="E3792" t="str">
        <f>IF(D3792&lt;VLOOKUP(A3792,Min!A:B,2,FALSE),"Y","")</f>
        <v/>
      </c>
      <c r="F3792">
        <f>IF(AND(OR(s_tmchk="all",IF(ISERROR(MATCH(B3792,s_teams,0)),FALSE,TRUE)),OR(s_minsal="",s_minsal&lt;=D3792),OR(s_maxsal="",s_maxsal&gt;=D3792),OR(s_minyr="",s_minyr&lt;=A3792),OR(s_maxyr="",s_maxyr&gt;=A3792),OR(s_player="",s_player=C3792)),MAX(F$1:F3791)+1,0)</f>
        <v>0</v>
      </c>
    </row>
    <row r="3793" spans="1:6">
      <c r="A3793" s="20">
        <v>2010</v>
      </c>
      <c r="B3793" s="15" t="s">
        <v>53</v>
      </c>
      <c r="C3793" s="15" t="s">
        <v>986</v>
      </c>
      <c r="D3793" s="24">
        <v>2819880</v>
      </c>
      <c r="E3793" t="str">
        <f>IF(D3793&lt;VLOOKUP(A3793,Min!A:B,2,FALSE),"Y","")</f>
        <v/>
      </c>
      <c r="F3793">
        <f>IF(AND(OR(s_tmchk="all",IF(ISERROR(MATCH(B3793,s_teams,0)),FALSE,TRUE)),OR(s_minsal="",s_minsal&lt;=D3793),OR(s_maxsal="",s_maxsal&gt;=D3793),OR(s_minyr="",s_minyr&lt;=A3793),OR(s_maxyr="",s_maxyr&gt;=A3793),OR(s_player="",s_player=C3793)),MAX(F$1:F3792)+1,0)</f>
        <v>0</v>
      </c>
    </row>
    <row r="3794" spans="1:6">
      <c r="A3794" s="20">
        <v>2010</v>
      </c>
      <c r="B3794" s="15" t="s">
        <v>53</v>
      </c>
      <c r="C3794" s="15" t="s">
        <v>4840</v>
      </c>
      <c r="D3794" s="24">
        <v>2500000</v>
      </c>
      <c r="E3794" t="str">
        <f>IF(D3794&lt;VLOOKUP(A3794,Min!A:B,2,FALSE),"Y","")</f>
        <v/>
      </c>
      <c r="F3794">
        <f>IF(AND(OR(s_tmchk="all",IF(ISERROR(MATCH(B3794,s_teams,0)),FALSE,TRUE)),OR(s_minsal="",s_minsal&lt;=D3794),OR(s_maxsal="",s_maxsal&gt;=D3794),OR(s_minyr="",s_minyr&lt;=A3794),OR(s_maxyr="",s_maxyr&gt;=A3794),OR(s_player="",s_player=C3794)),MAX(F$1:F3793)+1,0)</f>
        <v>0</v>
      </c>
    </row>
    <row r="3795" spans="1:6">
      <c r="A3795" s="20">
        <v>2010</v>
      </c>
      <c r="B3795" s="15" t="s">
        <v>53</v>
      </c>
      <c r="C3795" s="15" t="s">
        <v>5855</v>
      </c>
      <c r="D3795" s="24">
        <v>2484000</v>
      </c>
      <c r="E3795" t="str">
        <f>IF(D3795&lt;VLOOKUP(A3795,Min!A:B,2,FALSE),"Y","")</f>
        <v/>
      </c>
      <c r="F3795">
        <f>IF(AND(OR(s_tmchk="all",IF(ISERROR(MATCH(B3795,s_teams,0)),FALSE,TRUE)),OR(s_minsal="",s_minsal&lt;=D3795),OR(s_maxsal="",s_maxsal&gt;=D3795),OR(s_minyr="",s_minyr&lt;=A3795),OR(s_maxyr="",s_maxyr&gt;=A3795),OR(s_player="",s_player=C3795)),MAX(F$1:F3794)+1,0)</f>
        <v>0</v>
      </c>
    </row>
    <row r="3796" spans="1:6">
      <c r="A3796" s="20">
        <v>2010</v>
      </c>
      <c r="B3796" s="15" t="s">
        <v>53</v>
      </c>
      <c r="C3796" s="15" t="s">
        <v>5572</v>
      </c>
      <c r="D3796" s="24">
        <v>1867742</v>
      </c>
      <c r="E3796" t="str">
        <f>IF(D3796&lt;VLOOKUP(A3796,Min!A:B,2,FALSE),"Y","")</f>
        <v/>
      </c>
      <c r="F3796">
        <f>IF(AND(OR(s_tmchk="all",IF(ISERROR(MATCH(B3796,s_teams,0)),FALSE,TRUE)),OR(s_minsal="",s_minsal&lt;=D3796),OR(s_maxsal="",s_maxsal&gt;=D3796),OR(s_minyr="",s_minyr&lt;=A3796),OR(s_maxyr="",s_maxyr&gt;=A3796),OR(s_player="",s_player=C3796)),MAX(F$1:F3795)+1,0)</f>
        <v>0</v>
      </c>
    </row>
    <row r="3797" spans="1:6">
      <c r="A3797" s="20">
        <v>2010</v>
      </c>
      <c r="B3797" s="15" t="s">
        <v>53</v>
      </c>
      <c r="C3797" s="15" t="s">
        <v>4709</v>
      </c>
      <c r="D3797" s="24">
        <v>1306455</v>
      </c>
      <c r="E3797" t="str">
        <f>IF(D3797&lt;VLOOKUP(A3797,Min!A:B,2,FALSE),"Y","")</f>
        <v/>
      </c>
      <c r="F3797">
        <f>IF(AND(OR(s_tmchk="all",IF(ISERROR(MATCH(B3797,s_teams,0)),FALSE,TRUE)),OR(s_minsal="",s_minsal&lt;=D3797),OR(s_maxsal="",s_maxsal&gt;=D3797),OR(s_minyr="",s_minyr&lt;=A3797),OR(s_maxyr="",s_maxyr&gt;=A3797),OR(s_player="",s_player=C3797)),MAX(F$1:F3796)+1,0)</f>
        <v>0</v>
      </c>
    </row>
    <row r="3798" spans="1:6">
      <c r="A3798" s="20">
        <v>2010</v>
      </c>
      <c r="B3798" s="15" t="s">
        <v>53</v>
      </c>
      <c r="C3798" s="15" t="s">
        <v>450</v>
      </c>
      <c r="D3798" s="24">
        <v>855189</v>
      </c>
      <c r="E3798" t="str">
        <f>IF(D3798&lt;VLOOKUP(A3798,Min!A:B,2,FALSE),"Y","")</f>
        <v/>
      </c>
      <c r="F3798">
        <f>IF(AND(OR(s_tmchk="all",IF(ISERROR(MATCH(B3798,s_teams,0)),FALSE,TRUE)),OR(s_minsal="",s_minsal&lt;=D3798),OR(s_maxsal="",s_maxsal&gt;=D3798),OR(s_minyr="",s_minyr&lt;=A3798),OR(s_maxyr="",s_maxyr&gt;=A3798),OR(s_player="",s_player=C3798)),MAX(F$1:F3797)+1,0)</f>
        <v>0</v>
      </c>
    </row>
    <row r="3799" spans="1:6">
      <c r="A3799" s="20">
        <v>2010</v>
      </c>
      <c r="B3799" s="15" t="s">
        <v>53</v>
      </c>
      <c r="C3799" s="15" t="s">
        <v>1681</v>
      </c>
      <c r="D3799" s="24">
        <v>736420</v>
      </c>
      <c r="E3799" t="str">
        <f>IF(D3799&lt;VLOOKUP(A3799,Min!A:B,2,FALSE),"Y","")</f>
        <v/>
      </c>
      <c r="F3799">
        <f>IF(AND(OR(s_tmchk="all",IF(ISERROR(MATCH(B3799,s_teams,0)),FALSE,TRUE)),OR(s_minsal="",s_minsal&lt;=D3799),OR(s_maxsal="",s_maxsal&gt;=D3799),OR(s_minyr="",s_minyr&lt;=A3799),OR(s_maxyr="",s_maxyr&gt;=A3799),OR(s_player="",s_player=C3799)),MAX(F$1:F3798)+1,0)</f>
        <v>0</v>
      </c>
    </row>
    <row r="3800" spans="1:6">
      <c r="A3800" s="20">
        <v>2010</v>
      </c>
      <c r="B3800" s="15" t="s">
        <v>53</v>
      </c>
      <c r="C3800" s="15" t="s">
        <v>701</v>
      </c>
      <c r="D3800" s="24">
        <v>736420</v>
      </c>
      <c r="E3800" t="str">
        <f>IF(D3800&lt;VLOOKUP(A3800,Min!A:B,2,FALSE),"Y","")</f>
        <v/>
      </c>
      <c r="F3800">
        <f>IF(AND(OR(s_tmchk="all",IF(ISERROR(MATCH(B3800,s_teams,0)),FALSE,TRUE)),OR(s_minsal="",s_minsal&lt;=D3800),OR(s_maxsal="",s_maxsal&gt;=D3800),OR(s_minyr="",s_minyr&lt;=A3800),OR(s_maxyr="",s_maxyr&gt;=A3800),OR(s_player="",s_player=C3800)),MAX(F$1:F3799)+1,0)</f>
        <v>0</v>
      </c>
    </row>
    <row r="3801" spans="1:6">
      <c r="A3801" s="20">
        <v>2010</v>
      </c>
      <c r="B3801" s="15" t="s">
        <v>53</v>
      </c>
      <c r="C3801" s="15" t="s">
        <v>5391</v>
      </c>
      <c r="D3801" s="24">
        <v>534906</v>
      </c>
      <c r="E3801" t="str">
        <f>IF(D3801&lt;VLOOKUP(A3801,Min!A:B,2,FALSE),"Y","")</f>
        <v/>
      </c>
      <c r="F3801">
        <f>IF(AND(OR(s_tmchk="all",IF(ISERROR(MATCH(B3801,s_teams,0)),FALSE,TRUE)),OR(s_minsal="",s_minsal&lt;=D3801),OR(s_maxsal="",s_maxsal&gt;=D3801),OR(s_minyr="",s_minyr&lt;=A3801),OR(s_maxyr="",s_maxyr&gt;=A3801),OR(s_player="",s_player=C3801)),MAX(F$1:F3800)+1,0)</f>
        <v>0</v>
      </c>
    </row>
    <row r="3802" spans="1:6">
      <c r="A3802" s="20">
        <v>2010</v>
      </c>
      <c r="B3802" s="15" t="s">
        <v>53</v>
      </c>
      <c r="C3802" s="15" t="s">
        <v>5231</v>
      </c>
      <c r="D3802" s="24">
        <v>26917</v>
      </c>
      <c r="E3802" t="str">
        <f>IF(D3802&lt;VLOOKUP(A3802,Min!A:B,2,FALSE),"Y","")</f>
        <v>Y</v>
      </c>
      <c r="F3802">
        <f>IF(AND(OR(s_tmchk="all",IF(ISERROR(MATCH(B3802,s_teams,0)),FALSE,TRUE)),OR(s_minsal="",s_minsal&lt;=D3802),OR(s_maxsal="",s_maxsal&gt;=D3802),OR(s_minyr="",s_minyr&lt;=A3802),OR(s_maxyr="",s_maxyr&gt;=A3802),OR(s_player="",s_player=C3802)),MAX(F$1:F3801)+1,0)</f>
        <v>0</v>
      </c>
    </row>
    <row r="3803" spans="1:6">
      <c r="A3803" s="20">
        <v>2010</v>
      </c>
      <c r="B3803" s="15" t="s">
        <v>55</v>
      </c>
      <c r="C3803" s="15" t="s">
        <v>744</v>
      </c>
      <c r="D3803" s="24">
        <v>23034375</v>
      </c>
      <c r="E3803" t="str">
        <f>IF(D3803&lt;VLOOKUP(A3803,Min!A:B,2,FALSE),"Y","")</f>
        <v/>
      </c>
      <c r="F3803">
        <f>IF(AND(OR(s_tmchk="all",IF(ISERROR(MATCH(B3803,s_teams,0)),FALSE,TRUE)),OR(s_minsal="",s_minsal&lt;=D3803),OR(s_maxsal="",s_maxsal&gt;=D3803),OR(s_minyr="",s_minyr&lt;=A3803),OR(s_maxyr="",s_maxyr&gt;=A3803),OR(s_player="",s_player=C3803)),MAX(F$1:F3802)+1,0)</f>
        <v>0</v>
      </c>
    </row>
    <row r="3804" spans="1:6">
      <c r="A3804" s="20">
        <v>2010</v>
      </c>
      <c r="B3804" s="15" t="s">
        <v>55</v>
      </c>
      <c r="C3804" s="15" t="s">
        <v>318</v>
      </c>
      <c r="D3804" s="24">
        <v>16452000</v>
      </c>
      <c r="E3804" t="str">
        <f>IF(D3804&lt;VLOOKUP(A3804,Min!A:B,2,FALSE),"Y","")</f>
        <v/>
      </c>
      <c r="F3804">
        <f>IF(AND(OR(s_tmchk="all",IF(ISERROR(MATCH(B3804,s_teams,0)),FALSE,TRUE)),OR(s_minsal="",s_minsal&lt;=D3804),OR(s_maxsal="",s_maxsal&gt;=D3804),OR(s_minyr="",s_minyr&lt;=A3804),OR(s_maxyr="",s_maxyr&gt;=A3804),OR(s_player="",s_player=C3804)),MAX(F$1:F3803)+1,0)</f>
        <v>0</v>
      </c>
    </row>
    <row r="3805" spans="1:6">
      <c r="A3805" s="20">
        <v>2010</v>
      </c>
      <c r="B3805" s="15" t="s">
        <v>55</v>
      </c>
      <c r="C3805" s="15" t="s">
        <v>2751</v>
      </c>
      <c r="D3805" s="24">
        <v>12526998</v>
      </c>
      <c r="E3805" t="str">
        <f>IF(D3805&lt;VLOOKUP(A3805,Min!A:B,2,FALSE),"Y","")</f>
        <v/>
      </c>
      <c r="F3805">
        <f>IF(AND(OR(s_tmchk="all",IF(ISERROR(MATCH(B3805,s_teams,0)),FALSE,TRUE)),OR(s_minsal="",s_minsal&lt;=D3805),OR(s_maxsal="",s_maxsal&gt;=D3805),OR(s_minyr="",s_minyr&lt;=A3805),OR(s_maxyr="",s_maxyr&gt;=A3805),OR(s_player="",s_player=C3805)),MAX(F$1:F3804)+1,0)</f>
        <v>0</v>
      </c>
    </row>
    <row r="3806" spans="1:6">
      <c r="A3806" s="20">
        <v>2010</v>
      </c>
      <c r="B3806" s="15" t="s">
        <v>55</v>
      </c>
      <c r="C3806" s="15" t="s">
        <v>3249</v>
      </c>
      <c r="D3806" s="24">
        <v>7500000</v>
      </c>
      <c r="E3806" t="str">
        <f>IF(D3806&lt;VLOOKUP(A3806,Min!A:B,2,FALSE),"Y","")</f>
        <v/>
      </c>
      <c r="F3806">
        <f>IF(AND(OR(s_tmchk="all",IF(ISERROR(MATCH(B3806,s_teams,0)),FALSE,TRUE)),OR(s_minsal="",s_minsal&lt;=D3806),OR(s_maxsal="",s_maxsal&gt;=D3806),OR(s_minyr="",s_minyr&lt;=A3806),OR(s_maxyr="",s_maxyr&gt;=A3806),OR(s_player="",s_player=C3806)),MAX(F$1:F3805)+1,0)</f>
        <v>0</v>
      </c>
    </row>
    <row r="3807" spans="1:6">
      <c r="A3807" s="20">
        <v>2010</v>
      </c>
      <c r="B3807" s="15" t="s">
        <v>55</v>
      </c>
      <c r="C3807" s="15" t="s">
        <v>764</v>
      </c>
      <c r="D3807" s="24">
        <v>5854000</v>
      </c>
      <c r="E3807" t="str">
        <f>IF(D3807&lt;VLOOKUP(A3807,Min!A:B,2,FALSE),"Y","")</f>
        <v/>
      </c>
      <c r="F3807">
        <f>IF(AND(OR(s_tmchk="all",IF(ISERROR(MATCH(B3807,s_teams,0)),FALSE,TRUE)),OR(s_minsal="",s_minsal&lt;=D3807),OR(s_maxsal="",s_maxsal&gt;=D3807),OR(s_minyr="",s_minyr&lt;=A3807),OR(s_maxyr="",s_maxyr&gt;=A3807),OR(s_player="",s_player=C3807)),MAX(F$1:F3806)+1,0)</f>
        <v>0</v>
      </c>
    </row>
    <row r="3808" spans="1:6">
      <c r="A3808" s="20">
        <v>2010</v>
      </c>
      <c r="B3808" s="15" t="s">
        <v>55</v>
      </c>
      <c r="C3808" s="15" t="s">
        <v>4517</v>
      </c>
      <c r="D3808" s="24">
        <v>5257229</v>
      </c>
      <c r="E3808" t="str">
        <f>IF(D3808&lt;VLOOKUP(A3808,Min!A:B,2,FALSE),"Y","")</f>
        <v/>
      </c>
      <c r="F3808">
        <f>IF(AND(OR(s_tmchk="all",IF(ISERROR(MATCH(B3808,s_teams,0)),FALSE,TRUE)),OR(s_minsal="",s_minsal&lt;=D3808),OR(s_maxsal="",s_maxsal&gt;=D3808),OR(s_minyr="",s_minyr&lt;=A3808),OR(s_maxyr="",s_maxyr&gt;=A3808),OR(s_player="",s_player=C3808)),MAX(F$1:F3807)+1,0)</f>
        <v>0</v>
      </c>
    </row>
    <row r="3809" spans="1:6">
      <c r="A3809" s="20">
        <v>2010</v>
      </c>
      <c r="B3809" s="15" t="s">
        <v>55</v>
      </c>
      <c r="C3809" s="15" t="s">
        <v>3265</v>
      </c>
      <c r="D3809" s="24">
        <v>5048000</v>
      </c>
      <c r="E3809" t="str">
        <f>IF(D3809&lt;VLOOKUP(A3809,Min!A:B,2,FALSE),"Y","")</f>
        <v/>
      </c>
      <c r="F3809">
        <f>IF(AND(OR(s_tmchk="all",IF(ISERROR(MATCH(B3809,s_teams,0)),FALSE,TRUE)),OR(s_minsal="",s_minsal&lt;=D3809),OR(s_maxsal="",s_maxsal&gt;=D3809),OR(s_minyr="",s_minyr&lt;=A3809),OR(s_maxyr="",s_maxyr&gt;=A3809),OR(s_player="",s_player=C3809)),MAX(F$1:F3808)+1,0)</f>
        <v>0</v>
      </c>
    </row>
    <row r="3810" spans="1:6">
      <c r="A3810" s="20">
        <v>2010</v>
      </c>
      <c r="B3810" s="15" t="s">
        <v>55</v>
      </c>
      <c r="C3810" s="15" t="s">
        <v>1078</v>
      </c>
      <c r="D3810" s="24">
        <v>5000000</v>
      </c>
      <c r="E3810" t="str">
        <f>IF(D3810&lt;VLOOKUP(A3810,Min!A:B,2,FALSE),"Y","")</f>
        <v/>
      </c>
      <c r="F3810">
        <f>IF(AND(OR(s_tmchk="all",IF(ISERROR(MATCH(B3810,s_teams,0)),FALSE,TRUE)),OR(s_minsal="",s_minsal&lt;=D3810),OR(s_maxsal="",s_maxsal&gt;=D3810),OR(s_minyr="",s_minyr&lt;=A3810),OR(s_maxyr="",s_maxyr&gt;=A3810),OR(s_player="",s_player=C3810)),MAX(F$1:F3809)+1,0)</f>
        <v>0</v>
      </c>
    </row>
    <row r="3811" spans="1:6">
      <c r="A3811" s="20">
        <v>2010</v>
      </c>
      <c r="B3811" s="15" t="s">
        <v>55</v>
      </c>
      <c r="C3811" s="15" t="s">
        <v>3770</v>
      </c>
      <c r="D3811" s="24">
        <v>4840000</v>
      </c>
      <c r="E3811" t="str">
        <f>IF(D3811&lt;VLOOKUP(A3811,Min!A:B,2,FALSE),"Y","")</f>
        <v/>
      </c>
      <c r="F3811">
        <f>IF(AND(OR(s_tmchk="all",IF(ISERROR(MATCH(B3811,s_teams,0)),FALSE,TRUE)),OR(s_minsal="",s_minsal&lt;=D3811),OR(s_maxsal="",s_maxsal&gt;=D3811),OR(s_minyr="",s_minyr&lt;=A3811),OR(s_maxyr="",s_maxyr&gt;=A3811),OR(s_player="",s_player=C3811)),MAX(F$1:F3810)+1,0)</f>
        <v>0</v>
      </c>
    </row>
    <row r="3812" spans="1:6">
      <c r="A3812" s="20">
        <v>2010</v>
      </c>
      <c r="B3812" s="15" t="s">
        <v>55</v>
      </c>
      <c r="C3812" s="15" t="s">
        <v>2092</v>
      </c>
      <c r="D3812" s="24">
        <v>2000000</v>
      </c>
      <c r="E3812" t="str">
        <f>IF(D3812&lt;VLOOKUP(A3812,Min!A:B,2,FALSE),"Y","")</f>
        <v/>
      </c>
      <c r="F3812">
        <f>IF(AND(OR(s_tmchk="all",IF(ISERROR(MATCH(B3812,s_teams,0)),FALSE,TRUE)),OR(s_minsal="",s_minsal&lt;=D3812),OR(s_maxsal="",s_maxsal&gt;=D3812),OR(s_minyr="",s_minyr&lt;=A3812),OR(s_maxyr="",s_maxyr&gt;=A3812),OR(s_player="",s_player=C3812)),MAX(F$1:F3811)+1,0)</f>
        <v>0</v>
      </c>
    </row>
    <row r="3813" spans="1:6">
      <c r="A3813" s="20">
        <v>2010</v>
      </c>
      <c r="B3813" s="15" t="s">
        <v>55</v>
      </c>
      <c r="C3813" s="15" t="s">
        <v>721</v>
      </c>
      <c r="D3813" s="24">
        <v>1947240</v>
      </c>
      <c r="E3813" t="str">
        <f>IF(D3813&lt;VLOOKUP(A3813,Min!A:B,2,FALSE),"Y","")</f>
        <v/>
      </c>
      <c r="F3813">
        <f>IF(AND(OR(s_tmchk="all",IF(ISERROR(MATCH(B3813,s_teams,0)),FALSE,TRUE)),OR(s_minsal="",s_minsal&lt;=D3813),OR(s_maxsal="",s_maxsal&gt;=D3813),OR(s_minyr="",s_minyr&lt;=A3813),OR(s_maxyr="",s_maxyr&gt;=A3813),OR(s_player="",s_player=C3813)),MAX(F$1:F3812)+1,0)</f>
        <v>0</v>
      </c>
    </row>
    <row r="3814" spans="1:6">
      <c r="A3814" s="20">
        <v>2010</v>
      </c>
      <c r="B3814" s="15" t="s">
        <v>55</v>
      </c>
      <c r="C3814" s="15" t="s">
        <v>4972</v>
      </c>
      <c r="D3814" s="24">
        <v>959111</v>
      </c>
      <c r="E3814" t="str">
        <f>IF(D3814&lt;VLOOKUP(A3814,Min!A:B,2,FALSE),"Y","")</f>
        <v/>
      </c>
      <c r="F3814">
        <f>IF(AND(OR(s_tmchk="all",IF(ISERROR(MATCH(B3814,s_teams,0)),FALSE,TRUE)),OR(s_minsal="",s_minsal&lt;=D3814),OR(s_maxsal="",s_maxsal&gt;=D3814),OR(s_minyr="",s_minyr&lt;=A3814),OR(s_maxyr="",s_maxyr&gt;=A3814),OR(s_player="",s_player=C3814)),MAX(F$1:F3813)+1,0)</f>
        <v>0</v>
      </c>
    </row>
    <row r="3815" spans="1:6">
      <c r="A3815" s="20">
        <v>2010</v>
      </c>
      <c r="B3815" s="15" t="s">
        <v>55</v>
      </c>
      <c r="C3815" s="15" t="s">
        <v>2964</v>
      </c>
      <c r="D3815" s="24">
        <v>959111</v>
      </c>
      <c r="E3815" t="str">
        <f>IF(D3815&lt;VLOOKUP(A3815,Min!A:B,2,FALSE),"Y","")</f>
        <v/>
      </c>
      <c r="F3815">
        <f>IF(AND(OR(s_tmchk="all",IF(ISERROR(MATCH(B3815,s_teams,0)),FALSE,TRUE)),OR(s_minsal="",s_minsal&lt;=D3815),OR(s_maxsal="",s_maxsal&gt;=D3815),OR(s_minyr="",s_minyr&lt;=A3815),OR(s_maxyr="",s_maxyr&gt;=A3815),OR(s_player="",s_player=C3815)),MAX(F$1:F3814)+1,0)</f>
        <v>0</v>
      </c>
    </row>
    <row r="3816" spans="1:6">
      <c r="A3816" s="20">
        <v>2010</v>
      </c>
      <c r="B3816" s="15" t="s">
        <v>57</v>
      </c>
      <c r="C3816" s="15" t="s">
        <v>790</v>
      </c>
      <c r="D3816" s="24">
        <v>16000000</v>
      </c>
      <c r="E3816" t="str">
        <f>IF(D3816&lt;VLOOKUP(A3816,Min!A:B,2,FALSE),"Y","")</f>
        <v/>
      </c>
      <c r="F3816">
        <f>IF(AND(OR(s_tmchk="all",IF(ISERROR(MATCH(B3816,s_teams,0)),FALSE,TRUE)),OR(s_minsal="",s_minsal&lt;=D3816),OR(s_maxsal="",s_maxsal&gt;=D3816),OR(s_minyr="",s_minyr&lt;=A3816),OR(s_maxyr="",s_maxyr&gt;=A3816),OR(s_player="",s_player=C3816)),MAX(F$1:F3815)+1,0)</f>
        <v>0</v>
      </c>
    </row>
    <row r="3817" spans="1:6">
      <c r="A3817" s="20">
        <v>2010</v>
      </c>
      <c r="B3817" s="15" t="s">
        <v>57</v>
      </c>
      <c r="C3817" s="15" t="s">
        <v>5602</v>
      </c>
      <c r="D3817" s="24">
        <v>7100000</v>
      </c>
      <c r="E3817" t="str">
        <f>IF(D3817&lt;VLOOKUP(A3817,Min!A:B,2,FALSE),"Y","")</f>
        <v/>
      </c>
      <c r="F3817">
        <f>IF(AND(OR(s_tmchk="all",IF(ISERROR(MATCH(B3817,s_teams,0)),FALSE,TRUE)),OR(s_minsal="",s_minsal&lt;=D3817),OR(s_maxsal="",s_maxsal&gt;=D3817),OR(s_minyr="",s_minyr&lt;=A3817),OR(s_maxyr="",s_maxyr&gt;=A3817),OR(s_player="",s_player=C3817)),MAX(F$1:F3816)+1,0)</f>
        <v>0</v>
      </c>
    </row>
    <row r="3818" spans="1:6">
      <c r="A3818" s="20">
        <v>2010</v>
      </c>
      <c r="B3818" s="15" t="s">
        <v>57</v>
      </c>
      <c r="C3818" s="15" t="s">
        <v>3269</v>
      </c>
      <c r="D3818" s="24">
        <v>4458840</v>
      </c>
      <c r="E3818" t="str">
        <f>IF(D3818&lt;VLOOKUP(A3818,Min!A:B,2,FALSE),"Y","")</f>
        <v/>
      </c>
      <c r="F3818">
        <f>IF(AND(OR(s_tmchk="all",IF(ISERROR(MATCH(B3818,s_teams,0)),FALSE,TRUE)),OR(s_minsal="",s_minsal&lt;=D3818),OR(s_maxsal="",s_maxsal&gt;=D3818),OR(s_minyr="",s_minyr&lt;=A3818),OR(s_maxyr="",s_maxyr&gt;=A3818),OR(s_player="",s_player=C3818)),MAX(F$1:F3817)+1,0)</f>
        <v>0</v>
      </c>
    </row>
    <row r="3819" spans="1:6">
      <c r="A3819" s="20">
        <v>2010</v>
      </c>
      <c r="B3819" s="15" t="s">
        <v>57</v>
      </c>
      <c r="C3819" s="15" t="s">
        <v>899</v>
      </c>
      <c r="D3819" s="24">
        <v>4165560</v>
      </c>
      <c r="E3819" t="str">
        <f>IF(D3819&lt;VLOOKUP(A3819,Min!A:B,2,FALSE),"Y","")</f>
        <v/>
      </c>
      <c r="F3819">
        <f>IF(AND(OR(s_tmchk="all",IF(ISERROR(MATCH(B3819,s_teams,0)),FALSE,TRUE)),OR(s_minsal="",s_minsal&lt;=D3819),OR(s_maxsal="",s_maxsal&gt;=D3819),OR(s_minyr="",s_minyr&lt;=A3819),OR(s_maxyr="",s_maxyr&gt;=A3819),OR(s_player="",s_player=C3819)),MAX(F$1:F3818)+1,0)</f>
        <v>0</v>
      </c>
    </row>
    <row r="3820" spans="1:6">
      <c r="A3820" s="20">
        <v>2010</v>
      </c>
      <c r="B3820" s="15" t="s">
        <v>57</v>
      </c>
      <c r="C3820" s="15" t="s">
        <v>793</v>
      </c>
      <c r="D3820" s="24">
        <v>3883800</v>
      </c>
      <c r="E3820" t="str">
        <f>IF(D3820&lt;VLOOKUP(A3820,Min!A:B,2,FALSE),"Y","")</f>
        <v/>
      </c>
      <c r="F3820">
        <f>IF(AND(OR(s_tmchk="all",IF(ISERROR(MATCH(B3820,s_teams,0)),FALSE,TRUE)),OR(s_minsal="",s_minsal&lt;=D3820),OR(s_maxsal="",s_maxsal&gt;=D3820),OR(s_minyr="",s_minyr&lt;=A3820),OR(s_maxyr="",s_maxyr&gt;=A3820),OR(s_player="",s_player=C3820)),MAX(F$1:F3819)+1,0)</f>
        <v>0</v>
      </c>
    </row>
    <row r="3821" spans="1:6">
      <c r="A3821" s="20">
        <v>2010</v>
      </c>
      <c r="B3821" s="15" t="s">
        <v>57</v>
      </c>
      <c r="C3821" s="15" t="s">
        <v>6018</v>
      </c>
      <c r="D3821" s="24">
        <v>3696000</v>
      </c>
      <c r="E3821" t="str">
        <f>IF(D3821&lt;VLOOKUP(A3821,Min!A:B,2,FALSE),"Y","")</f>
        <v/>
      </c>
      <c r="F3821">
        <f>IF(AND(OR(s_tmchk="all",IF(ISERROR(MATCH(B3821,s_teams,0)),FALSE,TRUE)),OR(s_minsal="",s_minsal&lt;=D3821),OR(s_maxsal="",s_maxsal&gt;=D3821),OR(s_minyr="",s_minyr&lt;=A3821),OR(s_maxyr="",s_maxyr&gt;=A3821),OR(s_player="",s_player=C3821)),MAX(F$1:F3820)+1,0)</f>
        <v>0</v>
      </c>
    </row>
    <row r="3822" spans="1:6">
      <c r="A3822" s="20">
        <v>2010</v>
      </c>
      <c r="B3822" s="15" t="s">
        <v>57</v>
      </c>
      <c r="C3822" s="15" t="s">
        <v>1344</v>
      </c>
      <c r="D3822" s="24">
        <v>3280997</v>
      </c>
      <c r="E3822" t="str">
        <f>IF(D3822&lt;VLOOKUP(A3822,Min!A:B,2,FALSE),"Y","")</f>
        <v/>
      </c>
      <c r="F3822">
        <f>IF(AND(OR(s_tmchk="all",IF(ISERROR(MATCH(B3822,s_teams,0)),FALSE,TRUE)),OR(s_minsal="",s_minsal&lt;=D3822),OR(s_maxsal="",s_maxsal&gt;=D3822),OR(s_minyr="",s_minyr&lt;=A3822),OR(s_maxyr="",s_maxyr&gt;=A3822),OR(s_player="",s_player=C3822)),MAX(F$1:F3821)+1,0)</f>
        <v>0</v>
      </c>
    </row>
    <row r="3823" spans="1:6">
      <c r="A3823" s="20">
        <v>2010</v>
      </c>
      <c r="B3823" s="15" t="s">
        <v>57</v>
      </c>
      <c r="C3823" s="15" t="s">
        <v>787</v>
      </c>
      <c r="D3823" s="24">
        <v>3240000</v>
      </c>
      <c r="E3823" t="str">
        <f>IF(D3823&lt;VLOOKUP(A3823,Min!A:B,2,FALSE),"Y","")</f>
        <v/>
      </c>
      <c r="F3823">
        <f>IF(AND(OR(s_tmchk="all",IF(ISERROR(MATCH(B3823,s_teams,0)),FALSE,TRUE)),OR(s_minsal="",s_minsal&lt;=D3823),OR(s_maxsal="",s_maxsal&gt;=D3823),OR(s_minyr="",s_minyr&lt;=A3823),OR(s_maxyr="",s_maxyr&gt;=A3823),OR(s_player="",s_player=C3823)),MAX(F$1:F3822)+1,0)</f>
        <v>0</v>
      </c>
    </row>
    <row r="3824" spans="1:6">
      <c r="A3824" s="20">
        <v>2010</v>
      </c>
      <c r="B3824" s="15" t="s">
        <v>57</v>
      </c>
      <c r="C3824" s="15" t="s">
        <v>2778</v>
      </c>
      <c r="D3824" s="24">
        <v>2717161</v>
      </c>
      <c r="E3824" t="str">
        <f>IF(D3824&lt;VLOOKUP(A3824,Min!A:B,2,FALSE),"Y","")</f>
        <v/>
      </c>
      <c r="F3824">
        <f>IF(AND(OR(s_tmchk="all",IF(ISERROR(MATCH(B3824,s_teams,0)),FALSE,TRUE)),OR(s_minsal="",s_minsal&lt;=D3824),OR(s_maxsal="",s_maxsal&gt;=D3824),OR(s_minyr="",s_minyr&lt;=A3824),OR(s_maxyr="",s_maxyr&gt;=A3824),OR(s_player="",s_player=C3824)),MAX(F$1:F3823)+1,0)</f>
        <v>0</v>
      </c>
    </row>
    <row r="3825" spans="1:6">
      <c r="A3825" s="20">
        <v>2010</v>
      </c>
      <c r="B3825" s="15" t="s">
        <v>57</v>
      </c>
      <c r="C3825" s="15" t="s">
        <v>3691</v>
      </c>
      <c r="D3825" s="24">
        <v>2000000</v>
      </c>
      <c r="E3825" t="str">
        <f>IF(D3825&lt;VLOOKUP(A3825,Min!A:B,2,FALSE),"Y","")</f>
        <v/>
      </c>
      <c r="F3825">
        <f>IF(AND(OR(s_tmchk="all",IF(ISERROR(MATCH(B3825,s_teams,0)),FALSE,TRUE)),OR(s_minsal="",s_minsal&lt;=D3825),OR(s_maxsal="",s_maxsal&gt;=D3825),OR(s_minyr="",s_minyr&lt;=A3825),OR(s_maxyr="",s_maxyr&gt;=A3825),OR(s_player="",s_player=C3825)),MAX(F$1:F3824)+1,0)</f>
        <v>0</v>
      </c>
    </row>
    <row r="3826" spans="1:6">
      <c r="A3826" s="20">
        <v>2010</v>
      </c>
      <c r="B3826" s="15" t="s">
        <v>57</v>
      </c>
      <c r="C3826" s="15" t="s">
        <v>4316</v>
      </c>
      <c r="D3826" s="24">
        <v>1627779</v>
      </c>
      <c r="E3826" t="str">
        <f>IF(D3826&lt;VLOOKUP(A3826,Min!A:B,2,FALSE),"Y","")</f>
        <v/>
      </c>
      <c r="F3826">
        <f>IF(AND(OR(s_tmchk="all",IF(ISERROR(MATCH(B3826,s_teams,0)),FALSE,TRUE)),OR(s_minsal="",s_minsal&lt;=D3826),OR(s_maxsal="",s_maxsal&gt;=D3826),OR(s_minyr="",s_minyr&lt;=A3826),OR(s_maxyr="",s_maxyr&gt;=A3826),OR(s_player="",s_player=C3826)),MAX(F$1:F3825)+1,0)</f>
        <v>0</v>
      </c>
    </row>
    <row r="3827" spans="1:6">
      <c r="A3827" s="20">
        <v>2010</v>
      </c>
      <c r="B3827" s="15" t="s">
        <v>57</v>
      </c>
      <c r="C3827" s="15" t="s">
        <v>464</v>
      </c>
      <c r="D3827" s="24">
        <v>1050480</v>
      </c>
      <c r="E3827" t="str">
        <f>IF(D3827&lt;VLOOKUP(A3827,Min!A:B,2,FALSE),"Y","")</f>
        <v/>
      </c>
      <c r="F3827">
        <f>IF(AND(OR(s_tmchk="all",IF(ISERROR(MATCH(B3827,s_teams,0)),FALSE,TRUE)),OR(s_minsal="",s_minsal&lt;=D3827),OR(s_maxsal="",s_maxsal&gt;=D3827),OR(s_minyr="",s_minyr&lt;=A3827),OR(s_maxyr="",s_maxyr&gt;=A3827),OR(s_player="",s_player=C3827)),MAX(F$1:F3826)+1,0)</f>
        <v>0</v>
      </c>
    </row>
    <row r="3828" spans="1:6">
      <c r="A3828" s="20">
        <v>2010</v>
      </c>
      <c r="B3828" s="15" t="s">
        <v>57</v>
      </c>
      <c r="C3828" s="15" t="s">
        <v>1425</v>
      </c>
      <c r="D3828" s="24">
        <v>1009680</v>
      </c>
      <c r="E3828" t="str">
        <f>IF(D3828&lt;VLOOKUP(A3828,Min!A:B,2,FALSE),"Y","")</f>
        <v/>
      </c>
      <c r="F3828">
        <f>IF(AND(OR(s_tmchk="all",IF(ISERROR(MATCH(B3828,s_teams,0)),FALSE,TRUE)),OR(s_minsal="",s_minsal&lt;=D3828),OR(s_maxsal="",s_maxsal&gt;=D3828),OR(s_minyr="",s_minyr&lt;=A3828),OR(s_maxyr="",s_maxyr&gt;=A3828),OR(s_player="",s_player=C3828)),MAX(F$1:F3827)+1,0)</f>
        <v>0</v>
      </c>
    </row>
    <row r="3829" spans="1:6">
      <c r="A3829" s="20">
        <v>2010</v>
      </c>
      <c r="B3829" s="15" t="s">
        <v>57</v>
      </c>
      <c r="C3829" s="15" t="s">
        <v>3572</v>
      </c>
      <c r="D3829" s="24">
        <v>990300</v>
      </c>
      <c r="E3829" t="str">
        <f>IF(D3829&lt;VLOOKUP(A3829,Min!A:B,2,FALSE),"Y","")</f>
        <v/>
      </c>
      <c r="F3829">
        <f>IF(AND(OR(s_tmchk="all",IF(ISERROR(MATCH(B3829,s_teams,0)),FALSE,TRUE)),OR(s_minsal="",s_minsal&lt;=D3829),OR(s_maxsal="",s_maxsal&gt;=D3829),OR(s_minyr="",s_minyr&lt;=A3829),OR(s_maxyr="",s_maxyr&gt;=A3829),OR(s_player="",s_player=C3829)),MAX(F$1:F3828)+1,0)</f>
        <v>0</v>
      </c>
    </row>
    <row r="3830" spans="1:6">
      <c r="A3830" s="20">
        <v>2010</v>
      </c>
      <c r="B3830" s="15" t="s">
        <v>57</v>
      </c>
      <c r="C3830" s="15" t="s">
        <v>5571</v>
      </c>
      <c r="D3830" s="24">
        <v>855189</v>
      </c>
      <c r="E3830" t="str">
        <f>IF(D3830&lt;VLOOKUP(A3830,Min!A:B,2,FALSE),"Y","")</f>
        <v/>
      </c>
      <c r="F3830">
        <f>IF(AND(OR(s_tmchk="all",IF(ISERROR(MATCH(B3830,s_teams,0)),FALSE,TRUE)),OR(s_minsal="",s_minsal&lt;=D3830),OR(s_maxsal="",s_maxsal&gt;=D3830),OR(s_minyr="",s_minyr&lt;=A3830),OR(s_maxyr="",s_maxyr&gt;=A3830),OR(s_player="",s_player=C3830)),MAX(F$1:F3829)+1,0)</f>
        <v>0</v>
      </c>
    </row>
    <row r="3831" spans="1:6">
      <c r="A3831" s="20">
        <v>2010</v>
      </c>
      <c r="B3831" s="15" t="s">
        <v>57</v>
      </c>
      <c r="C3831" s="15" t="s">
        <v>3982</v>
      </c>
      <c r="D3831" s="24">
        <v>824200</v>
      </c>
      <c r="E3831" t="str">
        <f>IF(D3831&lt;VLOOKUP(A3831,Min!A:B,2,FALSE),"Y","")</f>
        <v/>
      </c>
      <c r="F3831">
        <f>IF(AND(OR(s_tmchk="all",IF(ISERROR(MATCH(B3831,s_teams,0)),FALSE,TRUE)),OR(s_minsal="",s_minsal&lt;=D3831),OR(s_maxsal="",s_maxsal&gt;=D3831),OR(s_minyr="",s_minyr&lt;=A3831),OR(s_maxyr="",s_maxyr&gt;=A3831),OR(s_player="",s_player=C3831)),MAX(F$1:F3830)+1,0)</f>
        <v>0</v>
      </c>
    </row>
    <row r="3832" spans="1:6">
      <c r="A3832" s="20">
        <v>2010</v>
      </c>
      <c r="B3832" s="15" t="s">
        <v>57</v>
      </c>
      <c r="C3832" s="15" t="s">
        <v>1993</v>
      </c>
      <c r="D3832" s="24">
        <v>199185</v>
      </c>
      <c r="E3832" t="str">
        <f>IF(D3832&lt;VLOOKUP(A3832,Min!A:B,2,FALSE),"Y","")</f>
        <v>Y</v>
      </c>
      <c r="F3832">
        <f>IF(AND(OR(s_tmchk="all",IF(ISERROR(MATCH(B3832,s_teams,0)),FALSE,TRUE)),OR(s_minsal="",s_minsal&lt;=D3832),OR(s_maxsal="",s_maxsal&gt;=D3832),OR(s_minyr="",s_minyr&lt;=A3832),OR(s_maxyr="",s_maxyr&gt;=A3832),OR(s_player="",s_player=C3832)),MAX(F$1:F3831)+1,0)</f>
        <v>0</v>
      </c>
    </row>
    <row r="3833" spans="1:6">
      <c r="A3833" s="20">
        <v>2010</v>
      </c>
      <c r="B3833" s="15" t="s">
        <v>57</v>
      </c>
      <c r="C3833" s="15" t="s">
        <v>4550</v>
      </c>
      <c r="D3833" s="24">
        <v>161386</v>
      </c>
      <c r="E3833" t="str">
        <f>IF(D3833&lt;VLOOKUP(A3833,Min!A:B,2,FALSE),"Y","")</f>
        <v>Y</v>
      </c>
      <c r="F3833">
        <f>IF(AND(OR(s_tmchk="all",IF(ISERROR(MATCH(B3833,s_teams,0)),FALSE,TRUE)),OR(s_minsal="",s_minsal&lt;=D3833),OR(s_maxsal="",s_maxsal&gt;=D3833),OR(s_minyr="",s_minyr&lt;=A3833),OR(s_maxyr="",s_maxyr&gt;=A3833),OR(s_player="",s_player=C3833)),MAX(F$1:F3832)+1,0)</f>
        <v>0</v>
      </c>
    </row>
    <row r="3834" spans="1:6">
      <c r="A3834" s="20">
        <v>2010</v>
      </c>
      <c r="B3834" s="15" t="s">
        <v>57</v>
      </c>
      <c r="C3834" s="15" t="s">
        <v>6125</v>
      </c>
      <c r="D3834" s="24">
        <v>26917</v>
      </c>
      <c r="E3834" t="str">
        <f>IF(D3834&lt;VLOOKUP(A3834,Min!A:B,2,FALSE),"Y","")</f>
        <v>Y</v>
      </c>
      <c r="F3834">
        <f>IF(AND(OR(s_tmchk="all",IF(ISERROR(MATCH(B3834,s_teams,0)),FALSE,TRUE)),OR(s_minsal="",s_minsal&lt;=D3834),OR(s_maxsal="",s_maxsal&gt;=D3834),OR(s_minyr="",s_minyr&lt;=A3834),OR(s_maxyr="",s_maxyr&gt;=A3834),OR(s_player="",s_player=C3834)),MAX(F$1:F3833)+1,0)</f>
        <v>0</v>
      </c>
    </row>
    <row r="3835" spans="1:6">
      <c r="A3835" s="20">
        <v>2010</v>
      </c>
      <c r="B3835" s="15" t="s">
        <v>59</v>
      </c>
      <c r="C3835" s="15" t="s">
        <v>2916</v>
      </c>
      <c r="D3835" s="24">
        <v>23016000</v>
      </c>
      <c r="E3835" t="str">
        <f>IF(D3835&lt;VLOOKUP(A3835,Min!A:B,2,FALSE),"Y","")</f>
        <v/>
      </c>
      <c r="F3835">
        <f>IF(AND(OR(s_tmchk="all",IF(ISERROR(MATCH(B3835,s_teams,0)),FALSE,TRUE)),OR(s_minsal="",s_minsal&lt;=D3835),OR(s_maxsal="",s_maxsal&gt;=D3835),OR(s_minyr="",s_minyr&lt;=A3835),OR(s_maxyr="",s_maxyr&gt;=A3835),OR(s_player="",s_player=C3835)),MAX(F$1:F3834)+1,0)</f>
        <v>0</v>
      </c>
    </row>
    <row r="3836" spans="1:6">
      <c r="A3836" s="20">
        <v>2010</v>
      </c>
      <c r="B3836" s="15" t="s">
        <v>59</v>
      </c>
      <c r="C3836" s="15" t="s">
        <v>779</v>
      </c>
      <c r="D3836" s="24">
        <v>15779912</v>
      </c>
      <c r="E3836" t="str">
        <f>IF(D3836&lt;VLOOKUP(A3836,Min!A:B,2,FALSE),"Y","")</f>
        <v/>
      </c>
      <c r="F3836">
        <f>IF(AND(OR(s_tmchk="all",IF(ISERROR(MATCH(B3836,s_teams,0)),FALSE,TRUE)),OR(s_minsal="",s_minsal&lt;=D3836),OR(s_maxsal="",s_maxsal&gt;=D3836),OR(s_minyr="",s_minyr&lt;=A3836),OR(s_maxyr="",s_maxyr&gt;=A3836),OR(s_player="",s_player=C3836)),MAX(F$1:F3835)+1,0)</f>
        <v>0</v>
      </c>
    </row>
    <row r="3837" spans="1:6">
      <c r="A3837" s="20">
        <v>2010</v>
      </c>
      <c r="B3837" s="15" t="s">
        <v>59</v>
      </c>
      <c r="C3837" s="15" t="s">
        <v>3300</v>
      </c>
      <c r="D3837" s="24">
        <v>9352400</v>
      </c>
      <c r="E3837" t="str">
        <f>IF(D3837&lt;VLOOKUP(A3837,Min!A:B,2,FALSE),"Y","")</f>
        <v/>
      </c>
      <c r="F3837">
        <f>IF(AND(OR(s_tmchk="all",IF(ISERROR(MATCH(B3837,s_teams,0)),FALSE,TRUE)),OR(s_minsal="",s_minsal&lt;=D3837),OR(s_maxsal="",s_maxsal&gt;=D3837),OR(s_minyr="",s_minyr&lt;=A3837),OR(s_maxyr="",s_maxyr&gt;=A3837),OR(s_player="",s_player=C3837)),MAX(F$1:F3836)+1,0)</f>
        <v>0</v>
      </c>
    </row>
    <row r="3838" spans="1:6">
      <c r="A3838" s="20">
        <v>2010</v>
      </c>
      <c r="B3838" s="15" t="s">
        <v>59</v>
      </c>
      <c r="C3838" s="15" t="s">
        <v>870</v>
      </c>
      <c r="D3838" s="24">
        <v>7100000</v>
      </c>
      <c r="E3838" t="str">
        <f>IF(D3838&lt;VLOOKUP(A3838,Min!A:B,2,FALSE),"Y","")</f>
        <v/>
      </c>
      <c r="F3838">
        <f>IF(AND(OR(s_tmchk="all",IF(ISERROR(MATCH(B3838,s_teams,0)),FALSE,TRUE)),OR(s_minsal="",s_minsal&lt;=D3838),OR(s_maxsal="",s_maxsal&gt;=D3838),OR(s_minyr="",s_minyr&lt;=A3838),OR(s_maxyr="",s_maxyr&gt;=A3838),OR(s_player="",s_player=C3838)),MAX(F$1:F3837)+1,0)</f>
        <v>0</v>
      </c>
    </row>
    <row r="3839" spans="1:6">
      <c r="A3839" s="20">
        <v>2010</v>
      </c>
      <c r="B3839" s="15" t="s">
        <v>59</v>
      </c>
      <c r="C3839" s="15" t="s">
        <v>645</v>
      </c>
      <c r="D3839" s="24">
        <v>4638600</v>
      </c>
      <c r="E3839" t="str">
        <f>IF(D3839&lt;VLOOKUP(A3839,Min!A:B,2,FALSE),"Y","")</f>
        <v/>
      </c>
      <c r="F3839">
        <f>IF(AND(OR(s_tmchk="all",IF(ISERROR(MATCH(B3839,s_teams,0)),FALSE,TRUE)),OR(s_minsal="",s_minsal&lt;=D3839),OR(s_maxsal="",s_maxsal&gt;=D3839),OR(s_minyr="",s_minyr&lt;=A3839),OR(s_maxyr="",s_maxyr&gt;=A3839),OR(s_player="",s_player=C3839)),MAX(F$1:F3838)+1,0)</f>
        <v>0</v>
      </c>
    </row>
    <row r="3840" spans="1:6">
      <c r="A3840" s="20">
        <v>2010</v>
      </c>
      <c r="B3840" s="15" t="s">
        <v>59</v>
      </c>
      <c r="C3840" s="15" t="s">
        <v>373</v>
      </c>
      <c r="D3840" s="24">
        <v>4320000</v>
      </c>
      <c r="E3840" t="str">
        <f>IF(D3840&lt;VLOOKUP(A3840,Min!A:B,2,FALSE),"Y","")</f>
        <v/>
      </c>
      <c r="F3840">
        <f>IF(AND(OR(s_tmchk="all",IF(ISERROR(MATCH(B3840,s_teams,0)),FALSE,TRUE)),OR(s_minsal="",s_minsal&lt;=D3840),OR(s_maxsal="",s_maxsal&gt;=D3840),OR(s_minyr="",s_minyr&lt;=A3840),OR(s_maxyr="",s_maxyr&gt;=A3840),OR(s_player="",s_player=C3840)),MAX(F$1:F3839)+1,0)</f>
        <v>0</v>
      </c>
    </row>
    <row r="3841" spans="1:6">
      <c r="A3841" s="20">
        <v>2010</v>
      </c>
      <c r="B3841" s="15" t="s">
        <v>59</v>
      </c>
      <c r="C3841" s="15" t="s">
        <v>890</v>
      </c>
      <c r="D3841" s="24">
        <v>2750000</v>
      </c>
      <c r="E3841" t="str">
        <f>IF(D3841&lt;VLOOKUP(A3841,Min!A:B,2,FALSE),"Y","")</f>
        <v/>
      </c>
      <c r="F3841">
        <f>IF(AND(OR(s_tmchk="all",IF(ISERROR(MATCH(B3841,s_teams,0)),FALSE,TRUE)),OR(s_minsal="",s_minsal&lt;=D3841),OR(s_maxsal="",s_maxsal&gt;=D3841),OR(s_minyr="",s_minyr&lt;=A3841),OR(s_maxyr="",s_maxyr&gt;=A3841),OR(s_player="",s_player=C3841)),MAX(F$1:F3840)+1,0)</f>
        <v>0</v>
      </c>
    </row>
    <row r="3842" spans="1:6">
      <c r="A3842" s="20">
        <v>2010</v>
      </c>
      <c r="B3842" s="15" t="s">
        <v>59</v>
      </c>
      <c r="C3842" s="15" t="s">
        <v>3762</v>
      </c>
      <c r="D3842" s="24">
        <v>1362120</v>
      </c>
      <c r="E3842" t="str">
        <f>IF(D3842&lt;VLOOKUP(A3842,Min!A:B,2,FALSE),"Y","")</f>
        <v/>
      </c>
      <c r="F3842">
        <f>IF(AND(OR(s_tmchk="all",IF(ISERROR(MATCH(B3842,s_teams,0)),FALSE,TRUE)),OR(s_minsal="",s_minsal&lt;=D3842),OR(s_maxsal="",s_maxsal&gt;=D3842),OR(s_minyr="",s_minyr&lt;=A3842),OR(s_maxyr="",s_maxyr&gt;=A3842),OR(s_player="",s_player=C3842)),MAX(F$1:F3841)+1,0)</f>
        <v>0</v>
      </c>
    </row>
    <row r="3843" spans="1:6">
      <c r="A3843" s="20">
        <v>2010</v>
      </c>
      <c r="B3843" s="15" t="s">
        <v>59</v>
      </c>
      <c r="C3843" s="15" t="s">
        <v>5206</v>
      </c>
      <c r="D3843" s="24">
        <v>1229225</v>
      </c>
      <c r="E3843" t="str">
        <f>IF(D3843&lt;VLOOKUP(A3843,Min!A:B,2,FALSE),"Y","")</f>
        <v/>
      </c>
      <c r="F3843">
        <f>IF(AND(OR(s_tmchk="all",IF(ISERROR(MATCH(B3843,s_teams,0)),FALSE,TRUE)),OR(s_minsal="",s_minsal&lt;=D3843),OR(s_maxsal="",s_maxsal&gt;=D3843),OR(s_minyr="",s_minyr&lt;=A3843),OR(s_maxyr="",s_maxyr&gt;=A3843),OR(s_player="",s_player=C3843)),MAX(F$1:F3842)+1,0)</f>
        <v>0</v>
      </c>
    </row>
    <row r="3844" spans="1:6">
      <c r="A3844" s="20">
        <v>2010</v>
      </c>
      <c r="B3844" s="15" t="s">
        <v>59</v>
      </c>
      <c r="C3844" s="15" t="s">
        <v>4738</v>
      </c>
      <c r="D3844" s="24">
        <v>1107572</v>
      </c>
      <c r="E3844" t="str">
        <f>IF(D3844&lt;VLOOKUP(A3844,Min!A:B,2,FALSE),"Y","")</f>
        <v/>
      </c>
      <c r="F3844">
        <f>IF(AND(OR(s_tmchk="all",IF(ISERROR(MATCH(B3844,s_teams,0)),FALSE,TRUE)),OR(s_minsal="",s_minsal&lt;=D3844),OR(s_maxsal="",s_maxsal&gt;=D3844),OR(s_minyr="",s_minyr&lt;=A3844),OR(s_maxyr="",s_maxyr&gt;=A3844),OR(s_player="",s_player=C3844)),MAX(F$1:F3843)+1,0)</f>
        <v>0</v>
      </c>
    </row>
    <row r="3845" spans="1:6">
      <c r="A3845" s="20">
        <v>2010</v>
      </c>
      <c r="B3845" s="15" t="s">
        <v>59</v>
      </c>
      <c r="C3845" s="15" t="s">
        <v>6196</v>
      </c>
      <c r="D3845" s="24">
        <v>945000</v>
      </c>
      <c r="E3845" t="str">
        <f>IF(D3845&lt;VLOOKUP(A3845,Min!A:B,2,FALSE),"Y","")</f>
        <v/>
      </c>
      <c r="F3845">
        <f>IF(AND(OR(s_tmchk="all",IF(ISERROR(MATCH(B3845,s_teams,0)),FALSE,TRUE)),OR(s_minsal="",s_minsal&lt;=D3845),OR(s_maxsal="",s_maxsal&gt;=D3845),OR(s_minyr="",s_minyr&lt;=A3845),OR(s_maxyr="",s_maxyr&gt;=A3845),OR(s_player="",s_player=C3845)),MAX(F$1:F3844)+1,0)</f>
        <v>0</v>
      </c>
    </row>
    <row r="3846" spans="1:6">
      <c r="A3846" s="20">
        <v>2010</v>
      </c>
      <c r="B3846" s="15" t="s">
        <v>59</v>
      </c>
      <c r="C3846" s="15" t="s">
        <v>528</v>
      </c>
      <c r="D3846" s="24">
        <v>825497</v>
      </c>
      <c r="E3846" t="str">
        <f>IF(D3846&lt;VLOOKUP(A3846,Min!A:B,2,FALSE),"Y","")</f>
        <v/>
      </c>
      <c r="F3846">
        <f>IF(AND(OR(s_tmchk="all",IF(ISERROR(MATCH(B3846,s_teams,0)),FALSE,TRUE)),OR(s_minsal="",s_minsal&lt;=D3846),OR(s_maxsal="",s_maxsal&gt;=D3846),OR(s_minyr="",s_minyr&lt;=A3846),OR(s_maxyr="",s_maxyr&gt;=A3846),OR(s_player="",s_player=C3846)),MAX(F$1:F3845)+1,0)</f>
        <v>0</v>
      </c>
    </row>
    <row r="3847" spans="1:6">
      <c r="A3847" s="20">
        <v>2010</v>
      </c>
      <c r="B3847" s="15" t="s">
        <v>59</v>
      </c>
      <c r="C3847" s="15" t="s">
        <v>809</v>
      </c>
      <c r="D3847" s="24">
        <v>773500</v>
      </c>
      <c r="E3847" t="str">
        <f>IF(D3847&lt;VLOOKUP(A3847,Min!A:B,2,FALSE),"Y","")</f>
        <v/>
      </c>
      <c r="F3847">
        <f>IF(AND(OR(s_tmchk="all",IF(ISERROR(MATCH(B3847,s_teams,0)),FALSE,TRUE)),OR(s_minsal="",s_minsal&lt;=D3847),OR(s_maxsal="",s_maxsal&gt;=D3847),OR(s_minyr="",s_minyr&lt;=A3847),OR(s_maxyr="",s_maxyr&gt;=A3847),OR(s_player="",s_player=C3847)),MAX(F$1:F3846)+1,0)</f>
        <v>0</v>
      </c>
    </row>
    <row r="3848" spans="1:6">
      <c r="A3848" s="20">
        <v>2010</v>
      </c>
      <c r="B3848" s="15" t="s">
        <v>59</v>
      </c>
      <c r="C3848" s="15" t="s">
        <v>5801</v>
      </c>
      <c r="D3848" s="24">
        <v>753133</v>
      </c>
      <c r="E3848" t="str">
        <f>IF(D3848&lt;VLOOKUP(A3848,Min!A:B,2,FALSE),"Y","")</f>
        <v/>
      </c>
      <c r="F3848">
        <f>IF(AND(OR(s_tmchk="all",IF(ISERROR(MATCH(B3848,s_teams,0)),FALSE,TRUE)),OR(s_minsal="",s_minsal&lt;=D3848),OR(s_maxsal="",s_maxsal&gt;=D3848),OR(s_minyr="",s_minyr&lt;=A3848),OR(s_maxyr="",s_maxyr&gt;=A3848),OR(s_player="",s_player=C3848)),MAX(F$1:F3847)+1,0)</f>
        <v>0</v>
      </c>
    </row>
    <row r="3849" spans="1:6">
      <c r="A3849" s="20">
        <v>2010</v>
      </c>
      <c r="B3849" s="15" t="s">
        <v>59</v>
      </c>
      <c r="C3849" s="15" t="s">
        <v>1622</v>
      </c>
      <c r="D3849" s="24">
        <v>255054</v>
      </c>
      <c r="E3849" t="str">
        <f>IF(D3849&lt;VLOOKUP(A3849,Min!A:B,2,FALSE),"Y","")</f>
        <v>Y</v>
      </c>
      <c r="F3849">
        <f>IF(AND(OR(s_tmchk="all",IF(ISERROR(MATCH(B3849,s_teams,0)),FALSE,TRUE)),OR(s_minsal="",s_minsal&lt;=D3849),OR(s_maxsal="",s_maxsal&gt;=D3849),OR(s_minyr="",s_minyr&lt;=A3849),OR(s_maxyr="",s_maxyr&gt;=A3849),OR(s_player="",s_player=C3849)),MAX(F$1:F3848)+1,0)</f>
        <v>0</v>
      </c>
    </row>
    <row r="3850" spans="1:6">
      <c r="A3850" s="20">
        <v>2010</v>
      </c>
      <c r="B3850" s="15" t="s">
        <v>61</v>
      </c>
      <c r="C3850" s="15" t="s">
        <v>5654</v>
      </c>
      <c r="D3850" s="24">
        <v>17040000</v>
      </c>
      <c r="E3850" t="str">
        <f>IF(D3850&lt;VLOOKUP(A3850,Min!A:B,2,FALSE),"Y","")</f>
        <v/>
      </c>
      <c r="F3850">
        <f>IF(AND(OR(s_tmchk="all",IF(ISERROR(MATCH(B3850,s_teams,0)),FALSE,TRUE)),OR(s_minsal="",s_minsal&lt;=D3850),OR(s_maxsal="",s_maxsal&gt;=D3850),OR(s_minyr="",s_minyr&lt;=A3850),OR(s_maxyr="",s_maxyr&gt;=A3850),OR(s_player="",s_player=C3850)),MAX(F$1:F3849)+1,0)</f>
        <v>0</v>
      </c>
    </row>
    <row r="3851" spans="1:6">
      <c r="A3851" s="20">
        <v>2010</v>
      </c>
      <c r="B3851" s="15" t="s">
        <v>61</v>
      </c>
      <c r="C3851" s="15" t="s">
        <v>564</v>
      </c>
      <c r="D3851" s="24">
        <v>10000000</v>
      </c>
      <c r="E3851" t="str">
        <f>IF(D3851&lt;VLOOKUP(A3851,Min!A:B,2,FALSE),"Y","")</f>
        <v/>
      </c>
      <c r="F3851">
        <f>IF(AND(OR(s_tmchk="all",IF(ISERROR(MATCH(B3851,s_teams,0)),FALSE,TRUE)),OR(s_minsal="",s_minsal&lt;=D3851),OR(s_maxsal="",s_maxsal&gt;=D3851),OR(s_minyr="",s_minyr&lt;=A3851),OR(s_maxyr="",s_maxyr&gt;=A3851),OR(s_player="",s_player=C3851)),MAX(F$1:F3850)+1,0)</f>
        <v>0</v>
      </c>
    </row>
    <row r="3852" spans="1:6">
      <c r="A3852" s="20">
        <v>2010</v>
      </c>
      <c r="B3852" s="15" t="s">
        <v>61</v>
      </c>
      <c r="C3852" s="15" t="s">
        <v>4860</v>
      </c>
      <c r="D3852" s="24">
        <v>6749260</v>
      </c>
      <c r="E3852" t="str">
        <f>IF(D3852&lt;VLOOKUP(A3852,Min!A:B,2,FALSE),"Y","")</f>
        <v/>
      </c>
      <c r="F3852">
        <f>IF(AND(OR(s_tmchk="all",IF(ISERROR(MATCH(B3852,s_teams,0)),FALSE,TRUE)),OR(s_minsal="",s_minsal&lt;=D3852),OR(s_maxsal="",s_maxsal&gt;=D3852),OR(s_minyr="",s_minyr&lt;=A3852),OR(s_maxyr="",s_maxyr&gt;=A3852),OR(s_player="",s_player=C3852)),MAX(F$1:F3851)+1,0)</f>
        <v>0</v>
      </c>
    </row>
    <row r="3853" spans="1:6">
      <c r="A3853" s="20">
        <v>2010</v>
      </c>
      <c r="B3853" s="15" t="s">
        <v>61</v>
      </c>
      <c r="C3853" s="15" t="s">
        <v>2293</v>
      </c>
      <c r="D3853" s="24">
        <v>6500000</v>
      </c>
      <c r="E3853" t="str">
        <f>IF(D3853&lt;VLOOKUP(A3853,Min!A:B,2,FALSE),"Y","")</f>
        <v/>
      </c>
      <c r="F3853">
        <f>IF(AND(OR(s_tmchk="all",IF(ISERROR(MATCH(B3853,s_teams,0)),FALSE,TRUE)),OR(s_minsal="",s_minsal&lt;=D3853),OR(s_maxsal="",s_maxsal&gt;=D3853),OR(s_minyr="",s_minyr&lt;=A3853),OR(s_maxyr="",s_maxyr&gt;=A3853),OR(s_player="",s_player=C3853)),MAX(F$1:F3852)+1,0)</f>
        <v>0</v>
      </c>
    </row>
    <row r="3854" spans="1:6">
      <c r="A3854" s="20">
        <v>2010</v>
      </c>
      <c r="B3854" s="15" t="s">
        <v>61</v>
      </c>
      <c r="C3854" s="15" t="s">
        <v>1578</v>
      </c>
      <c r="D3854" s="24">
        <v>5456000</v>
      </c>
      <c r="E3854" t="str">
        <f>IF(D3854&lt;VLOOKUP(A3854,Min!A:B,2,FALSE),"Y","")</f>
        <v/>
      </c>
      <c r="F3854">
        <f>IF(AND(OR(s_tmchk="all",IF(ISERROR(MATCH(B3854,s_teams,0)),FALSE,TRUE)),OR(s_minsal="",s_minsal&lt;=D3854),OR(s_maxsal="",s_maxsal&gt;=D3854),OR(s_minyr="",s_minyr&lt;=A3854),OR(s_maxyr="",s_maxyr&gt;=A3854),OR(s_player="",s_player=C3854)),MAX(F$1:F3853)+1,0)</f>
        <v>0</v>
      </c>
    </row>
    <row r="3855" spans="1:6">
      <c r="A3855" s="20">
        <v>2010</v>
      </c>
      <c r="B3855" s="15" t="s">
        <v>61</v>
      </c>
      <c r="C3855" s="15" t="s">
        <v>4196</v>
      </c>
      <c r="D3855" s="24">
        <v>3800000</v>
      </c>
      <c r="E3855" t="str">
        <f>IF(D3855&lt;VLOOKUP(A3855,Min!A:B,2,FALSE),"Y","")</f>
        <v/>
      </c>
      <c r="F3855">
        <f>IF(AND(OR(s_tmchk="all",IF(ISERROR(MATCH(B3855,s_teams,0)),FALSE,TRUE)),OR(s_minsal="",s_minsal&lt;=D3855),OR(s_maxsal="",s_maxsal&gt;=D3855),OR(s_minyr="",s_minyr&lt;=A3855),OR(s_maxyr="",s_maxyr&gt;=A3855),OR(s_player="",s_player=C3855)),MAX(F$1:F3854)+1,0)</f>
        <v>0</v>
      </c>
    </row>
    <row r="3856" spans="1:6">
      <c r="A3856" s="20">
        <v>2010</v>
      </c>
      <c r="B3856" s="15" t="s">
        <v>61</v>
      </c>
      <c r="C3856" s="15" t="s">
        <v>4763</v>
      </c>
      <c r="D3856" s="24">
        <v>3596000</v>
      </c>
      <c r="E3856" t="str">
        <f>IF(D3856&lt;VLOOKUP(A3856,Min!A:B,2,FALSE),"Y","")</f>
        <v/>
      </c>
      <c r="F3856">
        <f>IF(AND(OR(s_tmchk="all",IF(ISERROR(MATCH(B3856,s_teams,0)),FALSE,TRUE)),OR(s_minsal="",s_minsal&lt;=D3856),OR(s_maxsal="",s_maxsal&gt;=D3856),OR(s_minyr="",s_minyr&lt;=A3856),OR(s_maxyr="",s_maxyr&gt;=A3856),OR(s_player="",s_player=C3856)),MAX(F$1:F3855)+1,0)</f>
        <v>0</v>
      </c>
    </row>
    <row r="3857" spans="1:6">
      <c r="A3857" s="20">
        <v>2010</v>
      </c>
      <c r="B3857" s="15" t="s">
        <v>61</v>
      </c>
      <c r="C3857" s="15" t="s">
        <v>1931</v>
      </c>
      <c r="D3857" s="24">
        <v>3500000</v>
      </c>
      <c r="E3857" t="str">
        <f>IF(D3857&lt;VLOOKUP(A3857,Min!A:B,2,FALSE),"Y","")</f>
        <v/>
      </c>
      <c r="F3857">
        <f>IF(AND(OR(s_tmchk="all",IF(ISERROR(MATCH(B3857,s_teams,0)),FALSE,TRUE)),OR(s_minsal="",s_minsal&lt;=D3857),OR(s_maxsal="",s_maxsal&gt;=D3857),OR(s_minyr="",s_minyr&lt;=A3857),OR(s_maxyr="",s_maxyr&gt;=A3857),OR(s_player="",s_player=C3857)),MAX(F$1:F3856)+1,0)</f>
        <v>0</v>
      </c>
    </row>
    <row r="3858" spans="1:6">
      <c r="A3858" s="20">
        <v>2010</v>
      </c>
      <c r="B3858" s="15" t="s">
        <v>61</v>
      </c>
      <c r="C3858" s="15" t="s">
        <v>1137</v>
      </c>
      <c r="D3858" s="24">
        <v>2168520</v>
      </c>
      <c r="E3858" t="str">
        <f>IF(D3858&lt;VLOOKUP(A3858,Min!A:B,2,FALSE),"Y","")</f>
        <v/>
      </c>
      <c r="F3858">
        <f>IF(AND(OR(s_tmchk="all",IF(ISERROR(MATCH(B3858,s_teams,0)),FALSE,TRUE)),OR(s_minsal="",s_minsal&lt;=D3858),OR(s_maxsal="",s_maxsal&gt;=D3858),OR(s_minyr="",s_minyr&lt;=A3858),OR(s_maxyr="",s_maxyr&gt;=A3858),OR(s_player="",s_player=C3858)),MAX(F$1:F3857)+1,0)</f>
        <v>0</v>
      </c>
    </row>
    <row r="3859" spans="1:6">
      <c r="A3859" s="20">
        <v>2010</v>
      </c>
      <c r="B3859" s="15" t="s">
        <v>61</v>
      </c>
      <c r="C3859" s="15" t="s">
        <v>1141</v>
      </c>
      <c r="D3859" s="24">
        <v>2100000</v>
      </c>
      <c r="E3859" t="str">
        <f>IF(D3859&lt;VLOOKUP(A3859,Min!A:B,2,FALSE),"Y","")</f>
        <v/>
      </c>
      <c r="F3859">
        <f>IF(AND(OR(s_tmchk="all",IF(ISERROR(MATCH(B3859,s_teams,0)),FALSE,TRUE)),OR(s_minsal="",s_minsal&lt;=D3859),OR(s_maxsal="",s_maxsal&gt;=D3859),OR(s_minyr="",s_minyr&lt;=A3859),OR(s_maxyr="",s_maxyr&gt;=A3859),OR(s_player="",s_player=C3859)),MAX(F$1:F3858)+1,0)</f>
        <v>0</v>
      </c>
    </row>
    <row r="3860" spans="1:6">
      <c r="A3860" s="20">
        <v>2010</v>
      </c>
      <c r="B3860" s="15" t="s">
        <v>61</v>
      </c>
      <c r="C3860" s="15" t="s">
        <v>4714</v>
      </c>
      <c r="D3860" s="24">
        <v>2000000</v>
      </c>
      <c r="E3860" t="str">
        <f>IF(D3860&lt;VLOOKUP(A3860,Min!A:B,2,FALSE),"Y","")</f>
        <v/>
      </c>
      <c r="F3860">
        <f>IF(AND(OR(s_tmchk="all",IF(ISERROR(MATCH(B3860,s_teams,0)),FALSE,TRUE)),OR(s_minsal="",s_minsal&lt;=D3860),OR(s_maxsal="",s_maxsal&gt;=D3860),OR(s_minyr="",s_minyr&lt;=A3860),OR(s_maxyr="",s_maxyr&gt;=A3860),OR(s_player="",s_player=C3860)),MAX(F$1:F3859)+1,0)</f>
        <v>0</v>
      </c>
    </row>
    <row r="3861" spans="1:6">
      <c r="A3861" s="20">
        <v>2010</v>
      </c>
      <c r="B3861" s="15" t="s">
        <v>61</v>
      </c>
      <c r="C3861" s="15" t="s">
        <v>5787</v>
      </c>
      <c r="D3861" s="24">
        <v>1107572</v>
      </c>
      <c r="E3861" t="str">
        <f>IF(D3861&lt;VLOOKUP(A3861,Min!A:B,2,FALSE),"Y","")</f>
        <v/>
      </c>
      <c r="F3861">
        <f>IF(AND(OR(s_tmchk="all",IF(ISERROR(MATCH(B3861,s_teams,0)),FALSE,TRUE)),OR(s_minsal="",s_minsal&lt;=D3861),OR(s_maxsal="",s_maxsal&gt;=D3861),OR(s_minyr="",s_minyr&lt;=A3861),OR(s_maxyr="",s_maxyr&gt;=A3861),OR(s_player="",s_player=C3861)),MAX(F$1:F3860)+1,0)</f>
        <v>0</v>
      </c>
    </row>
    <row r="3862" spans="1:6">
      <c r="A3862" s="20">
        <v>2010</v>
      </c>
      <c r="B3862" s="15" t="s">
        <v>61</v>
      </c>
      <c r="C3862" s="15" t="s">
        <v>3278</v>
      </c>
      <c r="D3862" s="24">
        <v>1050000</v>
      </c>
      <c r="E3862" t="str">
        <f>IF(D3862&lt;VLOOKUP(A3862,Min!A:B,2,FALSE),"Y","")</f>
        <v/>
      </c>
      <c r="F3862">
        <f>IF(AND(OR(s_tmchk="all",IF(ISERROR(MATCH(B3862,s_teams,0)),FALSE,TRUE)),OR(s_minsal="",s_minsal&lt;=D3862),OR(s_maxsal="",s_maxsal&gt;=D3862),OR(s_minyr="",s_minyr&lt;=A3862),OR(s_maxyr="",s_maxyr&gt;=A3862),OR(s_player="",s_player=C3862)),MAX(F$1:F3861)+1,0)</f>
        <v>0</v>
      </c>
    </row>
    <row r="3863" spans="1:6">
      <c r="A3863" s="20">
        <v>2010</v>
      </c>
      <c r="B3863" s="15" t="s">
        <v>61</v>
      </c>
      <c r="C3863" s="15" t="s">
        <v>723</v>
      </c>
      <c r="D3863" s="24">
        <v>736420</v>
      </c>
      <c r="E3863" t="str">
        <f>IF(D3863&lt;VLOOKUP(A3863,Min!A:B,2,FALSE),"Y","")</f>
        <v/>
      </c>
      <c r="F3863">
        <f>IF(AND(OR(s_tmchk="all",IF(ISERROR(MATCH(B3863,s_teams,0)),FALSE,TRUE)),OR(s_minsal="",s_minsal&lt;=D3863),OR(s_maxsal="",s_maxsal&gt;=D3863),OR(s_minyr="",s_minyr&lt;=A3863),OR(s_maxyr="",s_maxyr&gt;=A3863),OR(s_player="",s_player=C3863)),MAX(F$1:F3862)+1,0)</f>
        <v>0</v>
      </c>
    </row>
    <row r="3864" spans="1:6">
      <c r="A3864" s="20">
        <v>2010</v>
      </c>
      <c r="B3864" s="15" t="s">
        <v>61</v>
      </c>
      <c r="C3864" s="15" t="s">
        <v>3691</v>
      </c>
      <c r="D3864" s="24">
        <v>668598</v>
      </c>
      <c r="E3864" t="str">
        <f>IF(D3864&lt;VLOOKUP(A3864,Min!A:B,2,FALSE),"Y","")</f>
        <v/>
      </c>
      <c r="F3864">
        <f>IF(AND(OR(s_tmchk="all",IF(ISERROR(MATCH(B3864,s_teams,0)),FALSE,TRUE)),OR(s_minsal="",s_minsal&lt;=D3864),OR(s_maxsal="",s_maxsal&gt;=D3864),OR(s_minyr="",s_minyr&lt;=A3864),OR(s_maxyr="",s_maxyr&gt;=A3864),OR(s_player="",s_player=C3864)),MAX(F$1:F3863)+1,0)</f>
        <v>0</v>
      </c>
    </row>
    <row r="3865" spans="1:6">
      <c r="A3865" s="20">
        <v>2010</v>
      </c>
      <c r="B3865" s="15" t="s">
        <v>61</v>
      </c>
      <c r="C3865" s="15" t="s">
        <v>5885</v>
      </c>
      <c r="D3865" s="24">
        <v>303232</v>
      </c>
      <c r="E3865" t="str">
        <f>IF(D3865&lt;VLOOKUP(A3865,Min!A:B,2,FALSE),"Y","")</f>
        <v>Y</v>
      </c>
      <c r="F3865">
        <f>IF(AND(OR(s_tmchk="all",IF(ISERROR(MATCH(B3865,s_teams,0)),FALSE,TRUE)),OR(s_minsal="",s_minsal&lt;=D3865),OR(s_maxsal="",s_maxsal&gt;=D3865),OR(s_minyr="",s_minyr&lt;=A3865),OR(s_maxyr="",s_maxyr&gt;=A3865),OR(s_player="",s_player=C3865)),MAX(F$1:F3864)+1,0)</f>
        <v>0</v>
      </c>
    </row>
    <row r="3866" spans="1:6">
      <c r="A3866" s="20">
        <v>2010</v>
      </c>
      <c r="B3866" s="15" t="s">
        <v>63</v>
      </c>
      <c r="C3866" s="15" t="s">
        <v>260</v>
      </c>
      <c r="D3866" s="24">
        <v>12000000</v>
      </c>
      <c r="E3866" t="str">
        <f>IF(D3866&lt;VLOOKUP(A3866,Min!A:B,2,FALSE),"Y","")</f>
        <v/>
      </c>
      <c r="F3866">
        <f>IF(AND(OR(s_tmchk="all",IF(ISERROR(MATCH(B3866,s_teams,0)),FALSE,TRUE)),OR(s_minsal="",s_minsal&lt;=D3866),OR(s_maxsal="",s_maxsal&gt;=D3866),OR(s_minyr="",s_minyr&lt;=A3866),OR(s_maxyr="",s_maxyr&gt;=A3866),OR(s_player="",s_player=C3866)),MAX(F$1:F3865)+1,0)</f>
        <v>0</v>
      </c>
    </row>
    <row r="3867" spans="1:6">
      <c r="A3867" s="20">
        <v>2010</v>
      </c>
      <c r="B3867" s="15" t="s">
        <v>63</v>
      </c>
      <c r="C3867" s="15" t="s">
        <v>5582</v>
      </c>
      <c r="D3867" s="24">
        <v>7962500</v>
      </c>
      <c r="E3867" t="str">
        <f>IF(D3867&lt;VLOOKUP(A3867,Min!A:B,2,FALSE),"Y","")</f>
        <v/>
      </c>
      <c r="F3867">
        <f>IF(AND(OR(s_tmchk="all",IF(ISERROR(MATCH(B3867,s_teams,0)),FALSE,TRUE)),OR(s_minsal="",s_minsal&lt;=D3867),OR(s_maxsal="",s_maxsal&gt;=D3867),OR(s_minyr="",s_minyr&lt;=A3867),OR(s_maxyr="",s_maxyr&gt;=A3867),OR(s_player="",s_player=C3867)),MAX(F$1:F3866)+1,0)</f>
        <v>0</v>
      </c>
    </row>
    <row r="3868" spans="1:6">
      <c r="A3868" s="20">
        <v>2010</v>
      </c>
      <c r="B3868" s="15" t="s">
        <v>63</v>
      </c>
      <c r="C3868" s="15" t="s">
        <v>3674</v>
      </c>
      <c r="D3868" s="24">
        <v>7500000</v>
      </c>
      <c r="E3868" t="str">
        <f>IF(D3868&lt;VLOOKUP(A3868,Min!A:B,2,FALSE),"Y","")</f>
        <v/>
      </c>
      <c r="F3868">
        <f>IF(AND(OR(s_tmchk="all",IF(ISERROR(MATCH(B3868,s_teams,0)),FALSE,TRUE)),OR(s_minsal="",s_minsal&lt;=D3868),OR(s_maxsal="",s_maxsal&gt;=D3868),OR(s_minyr="",s_minyr&lt;=A3868),OR(s_maxyr="",s_maxyr&gt;=A3868),OR(s_player="",s_player=C3868)),MAX(F$1:F3867)+1,0)</f>
        <v>0</v>
      </c>
    </row>
    <row r="3869" spans="1:6">
      <c r="A3869" s="20">
        <v>2010</v>
      </c>
      <c r="B3869" s="15" t="s">
        <v>63</v>
      </c>
      <c r="C3869" s="15" t="s">
        <v>4587</v>
      </c>
      <c r="D3869" s="24">
        <v>5863580</v>
      </c>
      <c r="E3869" t="str">
        <f>IF(D3869&lt;VLOOKUP(A3869,Min!A:B,2,FALSE),"Y","")</f>
        <v/>
      </c>
      <c r="F3869">
        <f>IF(AND(OR(s_tmchk="all",IF(ISERROR(MATCH(B3869,s_teams,0)),FALSE,TRUE)),OR(s_minsal="",s_minsal&lt;=D3869),OR(s_maxsal="",s_maxsal&gt;=D3869),OR(s_minyr="",s_minyr&lt;=A3869),OR(s_maxyr="",s_maxyr&gt;=A3869),OR(s_player="",s_player=C3869)),MAX(F$1:F3868)+1,0)</f>
        <v>0</v>
      </c>
    </row>
    <row r="3870" spans="1:6">
      <c r="A3870" s="20">
        <v>2010</v>
      </c>
      <c r="B3870" s="15" t="s">
        <v>63</v>
      </c>
      <c r="C3870" s="15" t="s">
        <v>2665</v>
      </c>
      <c r="D3870" s="24">
        <v>3867500</v>
      </c>
      <c r="E3870" t="str">
        <f>IF(D3870&lt;VLOOKUP(A3870,Min!A:B,2,FALSE),"Y","")</f>
        <v/>
      </c>
      <c r="F3870">
        <f>IF(AND(OR(s_tmchk="all",IF(ISERROR(MATCH(B3870,s_teams,0)),FALSE,TRUE)),OR(s_minsal="",s_minsal&lt;=D3870),OR(s_maxsal="",s_maxsal&gt;=D3870),OR(s_minyr="",s_minyr&lt;=A3870),OR(s_maxyr="",s_maxyr&gt;=A3870),OR(s_player="",s_player=C3870)),MAX(F$1:F3869)+1,0)</f>
        <v>0</v>
      </c>
    </row>
    <row r="3871" spans="1:6">
      <c r="A3871" s="20">
        <v>2010</v>
      </c>
      <c r="B3871" s="15" t="s">
        <v>63</v>
      </c>
      <c r="C3871" s="15" t="s">
        <v>711</v>
      </c>
      <c r="D3871" s="24">
        <v>3670667</v>
      </c>
      <c r="E3871" t="str">
        <f>IF(D3871&lt;VLOOKUP(A3871,Min!A:B,2,FALSE),"Y","")</f>
        <v/>
      </c>
      <c r="F3871">
        <f>IF(AND(OR(s_tmchk="all",IF(ISERROR(MATCH(B3871,s_teams,0)),FALSE,TRUE)),OR(s_minsal="",s_minsal&lt;=D3871),OR(s_maxsal="",s_maxsal&gt;=D3871),OR(s_minyr="",s_minyr&lt;=A3871),OR(s_maxyr="",s_maxyr&gt;=A3871),OR(s_player="",s_player=C3871)),MAX(F$1:F3870)+1,0)</f>
        <v>0</v>
      </c>
    </row>
    <row r="3872" spans="1:6">
      <c r="A3872" s="20">
        <v>2010</v>
      </c>
      <c r="B3872" s="15" t="s">
        <v>63</v>
      </c>
      <c r="C3872" s="15" t="s">
        <v>349</v>
      </c>
      <c r="D3872" s="24">
        <v>3401040</v>
      </c>
      <c r="E3872" t="str">
        <f>IF(D3872&lt;VLOOKUP(A3872,Min!A:B,2,FALSE),"Y","")</f>
        <v/>
      </c>
      <c r="F3872">
        <f>IF(AND(OR(s_tmchk="all",IF(ISERROR(MATCH(B3872,s_teams,0)),FALSE,TRUE)),OR(s_minsal="",s_minsal&lt;=D3872),OR(s_maxsal="",s_maxsal&gt;=D3872),OR(s_minyr="",s_minyr&lt;=A3872),OR(s_maxyr="",s_maxyr&gt;=A3872),OR(s_player="",s_player=C3872)),MAX(F$1:F3871)+1,0)</f>
        <v>0</v>
      </c>
    </row>
    <row r="3873" spans="1:6">
      <c r="A3873" s="20">
        <v>2010</v>
      </c>
      <c r="B3873" s="15" t="s">
        <v>63</v>
      </c>
      <c r="C3873" s="15" t="s">
        <v>4285</v>
      </c>
      <c r="D3873" s="24">
        <v>3300000</v>
      </c>
      <c r="E3873" t="str">
        <f>IF(D3873&lt;VLOOKUP(A3873,Min!A:B,2,FALSE),"Y","")</f>
        <v/>
      </c>
      <c r="F3873">
        <f>IF(AND(OR(s_tmchk="all",IF(ISERROR(MATCH(B3873,s_teams,0)),FALSE,TRUE)),OR(s_minsal="",s_minsal&lt;=D3873),OR(s_maxsal="",s_maxsal&gt;=D3873),OR(s_minyr="",s_minyr&lt;=A3873),OR(s_maxyr="",s_maxyr&gt;=A3873),OR(s_player="",s_player=C3873)),MAX(F$1:F3872)+1,0)</f>
        <v>0</v>
      </c>
    </row>
    <row r="3874" spans="1:6">
      <c r="A3874" s="20">
        <v>2010</v>
      </c>
      <c r="B3874" s="15" t="s">
        <v>63</v>
      </c>
      <c r="C3874" s="15" t="s">
        <v>5360</v>
      </c>
      <c r="D3874" s="24">
        <v>2969280</v>
      </c>
      <c r="E3874" t="str">
        <f>IF(D3874&lt;VLOOKUP(A3874,Min!A:B,2,FALSE),"Y","")</f>
        <v/>
      </c>
      <c r="F3874">
        <f>IF(AND(OR(s_tmchk="all",IF(ISERROR(MATCH(B3874,s_teams,0)),FALSE,TRUE)),OR(s_minsal="",s_minsal&lt;=D3874),OR(s_maxsal="",s_maxsal&gt;=D3874),OR(s_minyr="",s_minyr&lt;=A3874),OR(s_maxyr="",s_maxyr&gt;=A3874),OR(s_player="",s_player=C3874)),MAX(F$1:F3873)+1,0)</f>
        <v>0</v>
      </c>
    </row>
    <row r="3875" spans="1:6">
      <c r="A3875" s="20">
        <v>2010</v>
      </c>
      <c r="B3875" s="15" t="s">
        <v>63</v>
      </c>
      <c r="C3875" s="15" t="s">
        <v>611</v>
      </c>
      <c r="D3875" s="24">
        <v>2916120</v>
      </c>
      <c r="E3875" t="str">
        <f>IF(D3875&lt;VLOOKUP(A3875,Min!A:B,2,FALSE),"Y","")</f>
        <v/>
      </c>
      <c r="F3875">
        <f>IF(AND(OR(s_tmchk="all",IF(ISERROR(MATCH(B3875,s_teams,0)),FALSE,TRUE)),OR(s_minsal="",s_minsal&lt;=D3875),OR(s_maxsal="",s_maxsal&gt;=D3875),OR(s_minyr="",s_minyr&lt;=A3875),OR(s_maxyr="",s_maxyr&gt;=A3875),OR(s_player="",s_player=C3875)),MAX(F$1:F3874)+1,0)</f>
        <v>0</v>
      </c>
    </row>
    <row r="3876" spans="1:6">
      <c r="A3876" s="20">
        <v>2010</v>
      </c>
      <c r="B3876" s="15" t="s">
        <v>63</v>
      </c>
      <c r="C3876" s="15" t="s">
        <v>827</v>
      </c>
      <c r="D3876" s="24">
        <v>2183333</v>
      </c>
      <c r="E3876" t="str">
        <f>IF(D3876&lt;VLOOKUP(A3876,Min!A:B,2,FALSE),"Y","")</f>
        <v/>
      </c>
      <c r="F3876">
        <f>IF(AND(OR(s_tmchk="all",IF(ISERROR(MATCH(B3876,s_teams,0)),FALSE,TRUE)),OR(s_minsal="",s_minsal&lt;=D3876),OR(s_maxsal="",s_maxsal&gt;=D3876),OR(s_minyr="",s_minyr&lt;=A3876),OR(s_maxyr="",s_maxyr&gt;=A3876),OR(s_player="",s_player=C3876)),MAX(F$1:F3875)+1,0)</f>
        <v>0</v>
      </c>
    </row>
    <row r="3877" spans="1:6">
      <c r="A3877" s="20">
        <v>2010</v>
      </c>
      <c r="B3877" s="15" t="s">
        <v>63</v>
      </c>
      <c r="C3877" s="15" t="s">
        <v>5729</v>
      </c>
      <c r="D3877" s="24">
        <v>1547640</v>
      </c>
      <c r="E3877" t="str">
        <f>IF(D3877&lt;VLOOKUP(A3877,Min!A:B,2,FALSE),"Y","")</f>
        <v/>
      </c>
      <c r="F3877">
        <f>IF(AND(OR(s_tmchk="all",IF(ISERROR(MATCH(B3877,s_teams,0)),FALSE,TRUE)),OR(s_minsal="",s_minsal&lt;=D3877),OR(s_maxsal="",s_maxsal&gt;=D3877),OR(s_minyr="",s_minyr&lt;=A3877),OR(s_maxyr="",s_maxyr&gt;=A3877),OR(s_player="",s_player=C3877)),MAX(F$1:F3876)+1,0)</f>
        <v>0</v>
      </c>
    </row>
    <row r="3878" spans="1:6">
      <c r="A3878" s="20">
        <v>2010</v>
      </c>
      <c r="B3878" s="15" t="s">
        <v>63</v>
      </c>
      <c r="C3878" s="15" t="s">
        <v>4352</v>
      </c>
      <c r="D3878" s="24">
        <v>1500000</v>
      </c>
      <c r="E3878" t="str">
        <f>IF(D3878&lt;VLOOKUP(A3878,Min!A:B,2,FALSE),"Y","")</f>
        <v/>
      </c>
      <c r="F3878">
        <f>IF(AND(OR(s_tmchk="all",IF(ISERROR(MATCH(B3878,s_teams,0)),FALSE,TRUE)),OR(s_minsal="",s_minsal&lt;=D3878),OR(s_maxsal="",s_maxsal&gt;=D3878),OR(s_minyr="",s_minyr&lt;=A3878),OR(s_maxyr="",s_maxyr&gt;=A3878),OR(s_player="",s_player=C3878)),MAX(F$1:F3877)+1,0)</f>
        <v>0</v>
      </c>
    </row>
    <row r="3879" spans="1:6">
      <c r="A3879" s="20">
        <v>2010</v>
      </c>
      <c r="B3879" s="15" t="s">
        <v>63</v>
      </c>
      <c r="C3879" s="15" t="s">
        <v>4531</v>
      </c>
      <c r="D3879" s="24">
        <v>1071720</v>
      </c>
      <c r="E3879" t="str">
        <f>IF(D3879&lt;VLOOKUP(A3879,Min!A:B,2,FALSE),"Y","")</f>
        <v/>
      </c>
      <c r="F3879">
        <f>IF(AND(OR(s_tmchk="all",IF(ISERROR(MATCH(B3879,s_teams,0)),FALSE,TRUE)),OR(s_minsal="",s_minsal&lt;=D3879),OR(s_maxsal="",s_maxsal&gt;=D3879),OR(s_minyr="",s_minyr&lt;=A3879),OR(s_maxyr="",s_maxyr&gt;=A3879),OR(s_player="",s_player=C3879)),MAX(F$1:F3878)+1,0)</f>
        <v>0</v>
      </c>
    </row>
    <row r="3880" spans="1:6">
      <c r="A3880" s="20">
        <v>2010</v>
      </c>
      <c r="B3880" s="15" t="s">
        <v>63</v>
      </c>
      <c r="C3880" s="15" t="s">
        <v>227</v>
      </c>
      <c r="D3880" s="24">
        <v>1003560</v>
      </c>
      <c r="E3880" t="str">
        <f>IF(D3880&lt;VLOOKUP(A3880,Min!A:B,2,FALSE),"Y","")</f>
        <v/>
      </c>
      <c r="F3880">
        <f>IF(AND(OR(s_tmchk="all",IF(ISERROR(MATCH(B3880,s_teams,0)),FALSE,TRUE)),OR(s_minsal="",s_minsal&lt;=D3880),OR(s_maxsal="",s_maxsal&gt;=D3880),OR(s_minyr="",s_minyr&lt;=A3880),OR(s_maxyr="",s_maxyr&gt;=A3880),OR(s_player="",s_player=C3880)),MAX(F$1:F3879)+1,0)</f>
        <v>0</v>
      </c>
    </row>
    <row r="3881" spans="1:6">
      <c r="A3881" s="20">
        <v>2010</v>
      </c>
      <c r="B3881" s="15" t="s">
        <v>63</v>
      </c>
      <c r="C3881" s="15" t="s">
        <v>4809</v>
      </c>
      <c r="D3881" s="24">
        <v>760000</v>
      </c>
      <c r="E3881" t="str">
        <f>IF(D3881&lt;VLOOKUP(A3881,Min!A:B,2,FALSE),"Y","")</f>
        <v/>
      </c>
      <c r="F3881">
        <f>IF(AND(OR(s_tmchk="all",IF(ISERROR(MATCH(B3881,s_teams,0)),FALSE,TRUE)),OR(s_minsal="",s_minsal&lt;=D3881),OR(s_maxsal="",s_maxsal&gt;=D3881),OR(s_minyr="",s_minyr&lt;=A3881),OR(s_maxyr="",s_maxyr&gt;=A3881),OR(s_player="",s_player=C3881)),MAX(F$1:F3880)+1,0)</f>
        <v>0</v>
      </c>
    </row>
    <row r="3882" spans="1:6">
      <c r="A3882" s="20">
        <v>2010</v>
      </c>
      <c r="B3882" s="15" t="s">
        <v>63</v>
      </c>
      <c r="C3882" s="15" t="s">
        <v>5710</v>
      </c>
      <c r="D3882" s="24">
        <v>736420</v>
      </c>
      <c r="E3882" t="str">
        <f>IF(D3882&lt;VLOOKUP(A3882,Min!A:B,2,FALSE),"Y","")</f>
        <v/>
      </c>
      <c r="F3882">
        <f>IF(AND(OR(s_tmchk="all",IF(ISERROR(MATCH(B3882,s_teams,0)),FALSE,TRUE)),OR(s_minsal="",s_minsal&lt;=D3882),OR(s_maxsal="",s_maxsal&gt;=D3882),OR(s_minyr="",s_minyr&lt;=A3882),OR(s_maxyr="",s_maxyr&gt;=A3882),OR(s_player="",s_player=C3882)),MAX(F$1:F3881)+1,0)</f>
        <v>0</v>
      </c>
    </row>
    <row r="3883" spans="1:6">
      <c r="A3883" s="20">
        <v>2010</v>
      </c>
      <c r="B3883" s="15" t="s">
        <v>64</v>
      </c>
      <c r="C3883" s="15" t="s">
        <v>4673</v>
      </c>
      <c r="D3883" s="24">
        <v>10560000</v>
      </c>
      <c r="E3883" t="str">
        <f>IF(D3883&lt;VLOOKUP(A3883,Min!A:B,2,FALSE),"Y","")</f>
        <v/>
      </c>
      <c r="F3883">
        <f>IF(AND(OR(s_tmchk="all",IF(ISERROR(MATCH(B3883,s_teams,0)),FALSE,TRUE)),OR(s_minsal="",s_minsal&lt;=D3883),OR(s_maxsal="",s_maxsal&gt;=D3883),OR(s_minyr="",s_minyr&lt;=A3883),OR(s_maxyr="",s_maxyr&gt;=A3883),OR(s_player="",s_player=C3883)),MAX(F$1:F3882)+1,0)</f>
        <v>0</v>
      </c>
    </row>
    <row r="3884" spans="1:6">
      <c r="A3884" s="20">
        <v>2010</v>
      </c>
      <c r="B3884" s="15" t="s">
        <v>64</v>
      </c>
      <c r="C3884" s="15" t="s">
        <v>403</v>
      </c>
      <c r="D3884" s="24">
        <v>8400000</v>
      </c>
      <c r="E3884" t="str">
        <f>IF(D3884&lt;VLOOKUP(A3884,Min!A:B,2,FALSE),"Y","")</f>
        <v/>
      </c>
      <c r="F3884">
        <f>IF(AND(OR(s_tmchk="all",IF(ISERROR(MATCH(B3884,s_teams,0)),FALSE,TRUE)),OR(s_minsal="",s_minsal&lt;=D3884),OR(s_maxsal="",s_maxsal&gt;=D3884),OR(s_minyr="",s_minyr&lt;=A3884),OR(s_maxyr="",s_maxyr&gt;=A3884),OR(s_player="",s_player=C3884)),MAX(F$1:F3883)+1,0)</f>
        <v>0</v>
      </c>
    </row>
    <row r="3885" spans="1:6">
      <c r="A3885" s="20">
        <v>2010</v>
      </c>
      <c r="B3885" s="15" t="s">
        <v>64</v>
      </c>
      <c r="C3885" s="15" t="s">
        <v>6091</v>
      </c>
      <c r="D3885" s="24">
        <v>6292000</v>
      </c>
      <c r="E3885" t="str">
        <f>IF(D3885&lt;VLOOKUP(A3885,Min!A:B,2,FALSE),"Y","")</f>
        <v/>
      </c>
      <c r="F3885">
        <f>IF(AND(OR(s_tmchk="all",IF(ISERROR(MATCH(B3885,s_teams,0)),FALSE,TRUE)),OR(s_minsal="",s_minsal&lt;=D3885),OR(s_maxsal="",s_maxsal&gt;=D3885),OR(s_minyr="",s_minyr&lt;=A3885),OR(s_maxyr="",s_maxyr&gt;=A3885),OR(s_player="",s_player=C3885)),MAX(F$1:F3884)+1,0)</f>
        <v>0</v>
      </c>
    </row>
    <row r="3886" spans="1:6">
      <c r="A3886" s="20">
        <v>2010</v>
      </c>
      <c r="B3886" s="15" t="s">
        <v>64</v>
      </c>
      <c r="C3886" s="15" t="s">
        <v>6120</v>
      </c>
      <c r="D3886" s="24">
        <v>4350000</v>
      </c>
      <c r="E3886" t="str">
        <f>IF(D3886&lt;VLOOKUP(A3886,Min!A:B,2,FALSE),"Y","")</f>
        <v/>
      </c>
      <c r="F3886">
        <f>IF(AND(OR(s_tmchk="all",IF(ISERROR(MATCH(B3886,s_teams,0)),FALSE,TRUE)),OR(s_minsal="",s_minsal&lt;=D3886),OR(s_maxsal="",s_maxsal&gt;=D3886),OR(s_minyr="",s_minyr&lt;=A3886),OR(s_maxyr="",s_maxyr&gt;=A3886),OR(s_player="",s_player=C3886)),MAX(F$1:F3885)+1,0)</f>
        <v>0</v>
      </c>
    </row>
    <row r="3887" spans="1:6">
      <c r="A3887" s="20">
        <v>2010</v>
      </c>
      <c r="B3887" s="15" t="s">
        <v>64</v>
      </c>
      <c r="C3887" s="15" t="s">
        <v>5801</v>
      </c>
      <c r="D3887" s="24">
        <v>4300000</v>
      </c>
      <c r="E3887" t="str">
        <f>IF(D3887&lt;VLOOKUP(A3887,Min!A:B,2,FALSE),"Y","")</f>
        <v/>
      </c>
      <c r="F3887">
        <f>IF(AND(OR(s_tmchk="all",IF(ISERROR(MATCH(B3887,s_teams,0)),FALSE,TRUE)),OR(s_minsal="",s_minsal&lt;=D3887),OR(s_maxsal="",s_maxsal&gt;=D3887),OR(s_minyr="",s_minyr&lt;=A3887),OR(s_maxyr="",s_maxyr&gt;=A3887),OR(s_player="",s_player=C3887)),MAX(F$1:F3886)+1,0)</f>
        <v>0</v>
      </c>
    </row>
    <row r="3888" spans="1:6">
      <c r="A3888" s="20">
        <v>2010</v>
      </c>
      <c r="B3888" s="15" t="s">
        <v>64</v>
      </c>
      <c r="C3888" s="15" t="s">
        <v>3653</v>
      </c>
      <c r="D3888" s="24">
        <v>3564000</v>
      </c>
      <c r="E3888" t="str">
        <f>IF(D3888&lt;VLOOKUP(A3888,Min!A:B,2,FALSE),"Y","")</f>
        <v/>
      </c>
      <c r="F3888">
        <f>IF(AND(OR(s_tmchk="all",IF(ISERROR(MATCH(B3888,s_teams,0)),FALSE,TRUE)),OR(s_minsal="",s_minsal&lt;=D3888),OR(s_maxsal="",s_maxsal&gt;=D3888),OR(s_minyr="",s_minyr&lt;=A3888),OR(s_maxyr="",s_maxyr&gt;=A3888),OR(s_player="",s_player=C3888)),MAX(F$1:F3887)+1,0)</f>
        <v>0</v>
      </c>
    </row>
    <row r="3889" spans="1:6">
      <c r="A3889" s="20">
        <v>2010</v>
      </c>
      <c r="B3889" s="15" t="s">
        <v>64</v>
      </c>
      <c r="C3889" s="15" t="s">
        <v>135</v>
      </c>
      <c r="D3889" s="24">
        <v>3200000</v>
      </c>
      <c r="E3889" t="str">
        <f>IF(D3889&lt;VLOOKUP(A3889,Min!A:B,2,FALSE),"Y","")</f>
        <v/>
      </c>
      <c r="F3889">
        <f>IF(AND(OR(s_tmchk="all",IF(ISERROR(MATCH(B3889,s_teams,0)),FALSE,TRUE)),OR(s_minsal="",s_minsal&lt;=D3889),OR(s_maxsal="",s_maxsal&gt;=D3889),OR(s_minyr="",s_minyr&lt;=A3889),OR(s_maxyr="",s_maxyr&gt;=A3889),OR(s_player="",s_player=C3889)),MAX(F$1:F3888)+1,0)</f>
        <v>0</v>
      </c>
    </row>
    <row r="3890" spans="1:6">
      <c r="A3890" s="20">
        <v>2010</v>
      </c>
      <c r="B3890" s="15" t="s">
        <v>64</v>
      </c>
      <c r="C3890" s="15" t="s">
        <v>2044</v>
      </c>
      <c r="D3890" s="24">
        <v>3194400</v>
      </c>
      <c r="E3890" t="str">
        <f>IF(D3890&lt;VLOOKUP(A3890,Min!A:B,2,FALSE),"Y","")</f>
        <v/>
      </c>
      <c r="F3890">
        <f>IF(AND(OR(s_tmchk="all",IF(ISERROR(MATCH(B3890,s_teams,0)),FALSE,TRUE)),OR(s_minsal="",s_minsal&lt;=D3890),OR(s_maxsal="",s_maxsal&gt;=D3890),OR(s_minyr="",s_minyr&lt;=A3890),OR(s_maxyr="",s_maxyr&gt;=A3890),OR(s_player="",s_player=C3890)),MAX(F$1:F3889)+1,0)</f>
        <v>0</v>
      </c>
    </row>
    <row r="3891" spans="1:6">
      <c r="A3891" s="20">
        <v>2010</v>
      </c>
      <c r="B3891" s="15" t="s">
        <v>64</v>
      </c>
      <c r="C3891" s="15" t="s">
        <v>1863</v>
      </c>
      <c r="D3891" s="24">
        <v>2416067</v>
      </c>
      <c r="E3891" t="str">
        <f>IF(D3891&lt;VLOOKUP(A3891,Min!A:B,2,FALSE),"Y","")</f>
        <v/>
      </c>
      <c r="F3891">
        <f>IF(AND(OR(s_tmchk="all",IF(ISERROR(MATCH(B3891,s_teams,0)),FALSE,TRUE)),OR(s_minsal="",s_minsal&lt;=D3891),OR(s_maxsal="",s_maxsal&gt;=D3891),OR(s_minyr="",s_minyr&lt;=A3891),OR(s_maxyr="",s_maxyr&gt;=A3891),OR(s_player="",s_player=C3891)),MAX(F$1:F3890)+1,0)</f>
        <v>0</v>
      </c>
    </row>
    <row r="3892" spans="1:6">
      <c r="A3892" s="20">
        <v>2010</v>
      </c>
      <c r="B3892" s="15" t="s">
        <v>64</v>
      </c>
      <c r="C3892" s="15" t="s">
        <v>209</v>
      </c>
      <c r="D3892" s="24">
        <v>2225880</v>
      </c>
      <c r="E3892" t="str">
        <f>IF(D3892&lt;VLOOKUP(A3892,Min!A:B,2,FALSE),"Y","")</f>
        <v/>
      </c>
      <c r="F3892">
        <f>IF(AND(OR(s_tmchk="all",IF(ISERROR(MATCH(B3892,s_teams,0)),FALSE,TRUE)),OR(s_minsal="",s_minsal&lt;=D3892),OR(s_maxsal="",s_maxsal&gt;=D3892),OR(s_minyr="",s_minyr&lt;=A3892),OR(s_maxyr="",s_maxyr&gt;=A3892),OR(s_player="",s_player=C3892)),MAX(F$1:F3891)+1,0)</f>
        <v>0</v>
      </c>
    </row>
    <row r="3893" spans="1:6">
      <c r="A3893" s="20">
        <v>2010</v>
      </c>
      <c r="B3893" s="15" t="s">
        <v>64</v>
      </c>
      <c r="C3893" s="15" t="s">
        <v>5242</v>
      </c>
      <c r="D3893" s="24">
        <v>2062800</v>
      </c>
      <c r="E3893" t="str">
        <f>IF(D3893&lt;VLOOKUP(A3893,Min!A:B,2,FALSE),"Y","")</f>
        <v/>
      </c>
      <c r="F3893">
        <f>IF(AND(OR(s_tmchk="all",IF(ISERROR(MATCH(B3893,s_teams,0)),FALSE,TRUE)),OR(s_minsal="",s_minsal&lt;=D3893),OR(s_maxsal="",s_maxsal&gt;=D3893),OR(s_minyr="",s_minyr&lt;=A3893),OR(s_maxyr="",s_maxyr&gt;=A3893),OR(s_player="",s_player=C3893)),MAX(F$1:F3892)+1,0)</f>
        <v>0</v>
      </c>
    </row>
    <row r="3894" spans="1:6">
      <c r="A3894" s="20">
        <v>2010</v>
      </c>
      <c r="B3894" s="15" t="s">
        <v>64</v>
      </c>
      <c r="C3894" s="15" t="s">
        <v>3664</v>
      </c>
      <c r="D3894" s="24">
        <v>2060040</v>
      </c>
      <c r="E3894" t="str">
        <f>IF(D3894&lt;VLOOKUP(A3894,Min!A:B,2,FALSE),"Y","")</f>
        <v/>
      </c>
      <c r="F3894">
        <f>IF(AND(OR(s_tmchk="all",IF(ISERROR(MATCH(B3894,s_teams,0)),FALSE,TRUE)),OR(s_minsal="",s_minsal&lt;=D3894),OR(s_maxsal="",s_maxsal&gt;=D3894),OR(s_minyr="",s_minyr&lt;=A3894),OR(s_maxyr="",s_maxyr&gt;=A3894),OR(s_player="",s_player=C3894)),MAX(F$1:F3893)+1,0)</f>
        <v>0</v>
      </c>
    </row>
    <row r="3895" spans="1:6">
      <c r="A3895" s="20">
        <v>2010</v>
      </c>
      <c r="B3895" s="15" t="s">
        <v>64</v>
      </c>
      <c r="C3895" s="15" t="s">
        <v>5366</v>
      </c>
      <c r="D3895" s="24">
        <v>2056968</v>
      </c>
      <c r="E3895" t="str">
        <f>IF(D3895&lt;VLOOKUP(A3895,Min!A:B,2,FALSE),"Y","")</f>
        <v/>
      </c>
      <c r="F3895">
        <f>IF(AND(OR(s_tmchk="all",IF(ISERROR(MATCH(B3895,s_teams,0)),FALSE,TRUE)),OR(s_minsal="",s_minsal&lt;=D3895),OR(s_maxsal="",s_maxsal&gt;=D3895),OR(s_minyr="",s_minyr&lt;=A3895),OR(s_maxyr="",s_maxyr&gt;=A3895),OR(s_player="",s_player=C3895)),MAX(F$1:F3894)+1,0)</f>
        <v>0</v>
      </c>
    </row>
    <row r="3896" spans="1:6">
      <c r="A3896" s="20">
        <v>2010</v>
      </c>
      <c r="B3896" s="15" t="s">
        <v>64</v>
      </c>
      <c r="C3896" s="15" t="s">
        <v>5207</v>
      </c>
      <c r="D3896" s="24">
        <v>1629120</v>
      </c>
      <c r="E3896" t="str">
        <f>IF(D3896&lt;VLOOKUP(A3896,Min!A:B,2,FALSE),"Y","")</f>
        <v/>
      </c>
      <c r="F3896">
        <f>IF(AND(OR(s_tmchk="all",IF(ISERROR(MATCH(B3896,s_teams,0)),FALSE,TRUE)),OR(s_minsal="",s_minsal&lt;=D3896),OR(s_maxsal="",s_maxsal&gt;=D3896),OR(s_minyr="",s_minyr&lt;=A3896),OR(s_maxyr="",s_maxyr&gt;=A3896),OR(s_player="",s_player=C3896)),MAX(F$1:F3895)+1,0)</f>
        <v>0</v>
      </c>
    </row>
    <row r="3897" spans="1:6">
      <c r="A3897" s="20">
        <v>2010</v>
      </c>
      <c r="B3897" s="15" t="s">
        <v>64</v>
      </c>
      <c r="C3897" s="15" t="s">
        <v>278</v>
      </c>
      <c r="D3897" s="24">
        <v>1264440</v>
      </c>
      <c r="E3897" t="str">
        <f>IF(D3897&lt;VLOOKUP(A3897,Min!A:B,2,FALSE),"Y","")</f>
        <v/>
      </c>
      <c r="F3897">
        <f>IF(AND(OR(s_tmchk="all",IF(ISERROR(MATCH(B3897,s_teams,0)),FALSE,TRUE)),OR(s_minsal="",s_minsal&lt;=D3897),OR(s_maxsal="",s_maxsal&gt;=D3897),OR(s_minyr="",s_minyr&lt;=A3897),OR(s_maxyr="",s_maxyr&gt;=A3897),OR(s_player="",s_player=C3897)),MAX(F$1:F3896)+1,0)</f>
        <v>0</v>
      </c>
    </row>
    <row r="3898" spans="1:6">
      <c r="A3898" s="20">
        <v>2010</v>
      </c>
      <c r="B3898" s="15" t="s">
        <v>64</v>
      </c>
      <c r="C3898" s="15" t="s">
        <v>4796</v>
      </c>
      <c r="D3898" s="24">
        <v>1055000</v>
      </c>
      <c r="E3898" t="str">
        <f>IF(D3898&lt;VLOOKUP(A3898,Min!A:B,2,FALSE),"Y","")</f>
        <v/>
      </c>
      <c r="F3898">
        <f>IF(AND(OR(s_tmchk="all",IF(ISERROR(MATCH(B3898,s_teams,0)),FALSE,TRUE)),OR(s_minsal="",s_minsal&lt;=D3898),OR(s_maxsal="",s_maxsal&gt;=D3898),OR(s_minyr="",s_minyr&lt;=A3898),OR(s_maxyr="",s_maxyr&gt;=A3898),OR(s_player="",s_player=C3898)),MAX(F$1:F3897)+1,0)</f>
        <v>0</v>
      </c>
    </row>
    <row r="3899" spans="1:6">
      <c r="A3899" s="20">
        <v>2010</v>
      </c>
      <c r="B3899" s="15" t="s">
        <v>64</v>
      </c>
      <c r="C3899" s="15" t="s">
        <v>1625</v>
      </c>
      <c r="D3899" s="24">
        <v>736000</v>
      </c>
      <c r="E3899" t="str">
        <f>IF(D3899&lt;VLOOKUP(A3899,Min!A:B,2,FALSE),"Y","")</f>
        <v/>
      </c>
      <c r="F3899">
        <f>IF(AND(OR(s_tmchk="all",IF(ISERROR(MATCH(B3899,s_teams,0)),FALSE,TRUE)),OR(s_minsal="",s_minsal&lt;=D3899),OR(s_maxsal="",s_maxsal&gt;=D3899),OR(s_minyr="",s_minyr&lt;=A3899),OR(s_maxyr="",s_maxyr&gt;=A3899),OR(s_player="",s_player=C3899)),MAX(F$1:F3898)+1,0)</f>
        <v>0</v>
      </c>
    </row>
    <row r="3900" spans="1:6">
      <c r="A3900" s="20">
        <v>2010</v>
      </c>
      <c r="B3900" s="15" t="s">
        <v>65</v>
      </c>
      <c r="C3900" s="15" t="s">
        <v>698</v>
      </c>
      <c r="D3900" s="24">
        <v>13520500</v>
      </c>
      <c r="E3900" t="str">
        <f>IF(D3900&lt;VLOOKUP(A3900,Min!A:B,2,FALSE),"Y","")</f>
        <v/>
      </c>
      <c r="F3900">
        <f>IF(AND(OR(s_tmchk="all",IF(ISERROR(MATCH(B3900,s_teams,0)),FALSE,TRUE)),OR(s_minsal="",s_minsal&lt;=D3900),OR(s_maxsal="",s_maxsal&gt;=D3900),OR(s_minyr="",s_minyr&lt;=A3900),OR(s_maxyr="",s_maxyr&gt;=A3900),OR(s_player="",s_player=C3900)),MAX(F$1:F3899)+1,0)</f>
        <v>0</v>
      </c>
    </row>
    <row r="3901" spans="1:6">
      <c r="A3901" s="20">
        <v>2010</v>
      </c>
      <c r="B3901" s="15" t="s">
        <v>65</v>
      </c>
      <c r="C3901" s="15" t="s">
        <v>5769</v>
      </c>
      <c r="D3901" s="24">
        <v>13392000</v>
      </c>
      <c r="E3901" t="str">
        <f>IF(D3901&lt;VLOOKUP(A3901,Min!A:B,2,FALSE),"Y","")</f>
        <v/>
      </c>
      <c r="F3901">
        <f>IF(AND(OR(s_tmchk="all",IF(ISERROR(MATCH(B3901,s_teams,0)),FALSE,TRUE)),OR(s_minsal="",s_minsal&lt;=D3901),OR(s_maxsal="",s_maxsal&gt;=D3901),OR(s_minyr="",s_minyr&lt;=A3901),OR(s_maxyr="",s_maxyr&gt;=A3901),OR(s_player="",s_player=C3901)),MAX(F$1:F3900)+1,0)</f>
        <v>0</v>
      </c>
    </row>
    <row r="3902" spans="1:6">
      <c r="A3902" s="20">
        <v>2010</v>
      </c>
      <c r="B3902" s="15" t="s">
        <v>65</v>
      </c>
      <c r="C3902" s="15" t="s">
        <v>3378</v>
      </c>
      <c r="D3902" s="24">
        <v>10538937</v>
      </c>
      <c r="E3902" t="str">
        <f>IF(D3902&lt;VLOOKUP(A3902,Min!A:B,2,FALSE),"Y","")</f>
        <v/>
      </c>
      <c r="F3902">
        <f>IF(AND(OR(s_tmchk="all",IF(ISERROR(MATCH(B3902,s_teams,0)),FALSE,TRUE)),OR(s_minsal="",s_minsal&lt;=D3902),OR(s_maxsal="",s_maxsal&gt;=D3902),OR(s_minyr="",s_minyr&lt;=A3902),OR(s_maxyr="",s_maxyr&gt;=A3902),OR(s_player="",s_player=C3902)),MAX(F$1:F3901)+1,0)</f>
        <v>0</v>
      </c>
    </row>
    <row r="3903" spans="1:6">
      <c r="A3903" s="20">
        <v>2010</v>
      </c>
      <c r="B3903" s="15" t="s">
        <v>65</v>
      </c>
      <c r="C3903" s="15" t="s">
        <v>1403</v>
      </c>
      <c r="D3903" s="24">
        <v>9075000</v>
      </c>
      <c r="E3903" t="str">
        <f>IF(D3903&lt;VLOOKUP(A3903,Min!A:B,2,FALSE),"Y","")</f>
        <v/>
      </c>
      <c r="F3903">
        <f>IF(AND(OR(s_tmchk="all",IF(ISERROR(MATCH(B3903,s_teams,0)),FALSE,TRUE)),OR(s_minsal="",s_minsal&lt;=D3903),OR(s_maxsal="",s_maxsal&gt;=D3903),OR(s_minyr="",s_minyr&lt;=A3903),OR(s_maxyr="",s_maxyr&gt;=A3903),OR(s_player="",s_player=C3903)),MAX(F$1:F3902)+1,0)</f>
        <v>0</v>
      </c>
    </row>
    <row r="3904" spans="1:6">
      <c r="A3904" s="20">
        <v>2010</v>
      </c>
      <c r="B3904" s="15" t="s">
        <v>65</v>
      </c>
      <c r="C3904" s="15" t="s">
        <v>5700</v>
      </c>
      <c r="D3904" s="24">
        <v>6212960</v>
      </c>
      <c r="E3904" t="str">
        <f>IF(D3904&lt;VLOOKUP(A3904,Min!A:B,2,FALSE),"Y","")</f>
        <v/>
      </c>
      <c r="F3904">
        <f>IF(AND(OR(s_tmchk="all",IF(ISERROR(MATCH(B3904,s_teams,0)),FALSE,TRUE)),OR(s_minsal="",s_minsal&lt;=D3904),OR(s_maxsal="",s_maxsal&gt;=D3904),OR(s_minyr="",s_minyr&lt;=A3904),OR(s_maxyr="",s_maxyr&gt;=A3904),OR(s_player="",s_player=C3904)),MAX(F$1:F3903)+1,0)</f>
        <v>0</v>
      </c>
    </row>
    <row r="3905" spans="1:6">
      <c r="A3905" s="20">
        <v>2010</v>
      </c>
      <c r="B3905" s="15" t="s">
        <v>65</v>
      </c>
      <c r="C3905" s="15" t="s">
        <v>5224</v>
      </c>
      <c r="D3905" s="24">
        <v>6031800</v>
      </c>
      <c r="E3905" t="str">
        <f>IF(D3905&lt;VLOOKUP(A3905,Min!A:B,2,FALSE),"Y","")</f>
        <v/>
      </c>
      <c r="F3905">
        <f>IF(AND(OR(s_tmchk="all",IF(ISERROR(MATCH(B3905,s_teams,0)),FALSE,TRUE)),OR(s_minsal="",s_minsal&lt;=D3905),OR(s_maxsal="",s_maxsal&gt;=D3905),OR(s_minyr="",s_minyr&lt;=A3905),OR(s_maxyr="",s_maxyr&gt;=A3905),OR(s_player="",s_player=C3905)),MAX(F$1:F3904)+1,0)</f>
        <v>0</v>
      </c>
    </row>
    <row r="3906" spans="1:6">
      <c r="A3906" s="20">
        <v>2010</v>
      </c>
      <c r="B3906" s="15" t="s">
        <v>65</v>
      </c>
      <c r="C3906" s="15" t="s">
        <v>4884</v>
      </c>
      <c r="D3906" s="24">
        <v>4526000</v>
      </c>
      <c r="E3906" t="str">
        <f>IF(D3906&lt;VLOOKUP(A3906,Min!A:B,2,FALSE),"Y","")</f>
        <v/>
      </c>
      <c r="F3906">
        <f>IF(AND(OR(s_tmchk="all",IF(ISERROR(MATCH(B3906,s_teams,0)),FALSE,TRUE)),OR(s_minsal="",s_minsal&lt;=D3906),OR(s_maxsal="",s_maxsal&gt;=D3906),OR(s_minyr="",s_minyr&lt;=A3906),OR(s_maxyr="",s_maxyr&gt;=A3906),OR(s_player="",s_player=C3906)),MAX(F$1:F3905)+1,0)</f>
        <v>0</v>
      </c>
    </row>
    <row r="3907" spans="1:6">
      <c r="A3907" s="20">
        <v>2010</v>
      </c>
      <c r="B3907" s="15" t="s">
        <v>65</v>
      </c>
      <c r="C3907" s="15" t="s">
        <v>5377</v>
      </c>
      <c r="D3907" s="24">
        <v>2000040</v>
      </c>
      <c r="E3907" t="str">
        <f>IF(D3907&lt;VLOOKUP(A3907,Min!A:B,2,FALSE),"Y","")</f>
        <v/>
      </c>
      <c r="F3907">
        <f>IF(AND(OR(s_tmchk="all",IF(ISERROR(MATCH(B3907,s_teams,0)),FALSE,TRUE)),OR(s_minsal="",s_minsal&lt;=D3907),OR(s_maxsal="",s_maxsal&gt;=D3907),OR(s_minyr="",s_minyr&lt;=A3907),OR(s_maxyr="",s_maxyr&gt;=A3907),OR(s_player="",s_player=C3907)),MAX(F$1:F3906)+1,0)</f>
        <v>0</v>
      </c>
    </row>
    <row r="3908" spans="1:6">
      <c r="A3908" s="20">
        <v>2010</v>
      </c>
      <c r="B3908" s="15" t="s">
        <v>65</v>
      </c>
      <c r="C3908" s="15" t="s">
        <v>1355</v>
      </c>
      <c r="D3908" s="24">
        <v>1266120</v>
      </c>
      <c r="E3908" t="str">
        <f>IF(D3908&lt;VLOOKUP(A3908,Min!A:B,2,FALSE),"Y","")</f>
        <v/>
      </c>
      <c r="F3908">
        <f>IF(AND(OR(s_tmchk="all",IF(ISERROR(MATCH(B3908,s_teams,0)),FALSE,TRUE)),OR(s_minsal="",s_minsal&lt;=D3908),OR(s_maxsal="",s_maxsal&gt;=D3908),OR(s_minyr="",s_minyr&lt;=A3908),OR(s_maxyr="",s_maxyr&gt;=A3908),OR(s_player="",s_player=C3908)),MAX(F$1:F3907)+1,0)</f>
        <v>0</v>
      </c>
    </row>
    <row r="3909" spans="1:6">
      <c r="A3909" s="20">
        <v>2010</v>
      </c>
      <c r="B3909" s="15" t="s">
        <v>65</v>
      </c>
      <c r="C3909" s="15" t="s">
        <v>5952</v>
      </c>
      <c r="D3909" s="24">
        <v>1187686</v>
      </c>
      <c r="E3909" t="str">
        <f>IF(D3909&lt;VLOOKUP(A3909,Min!A:B,2,FALSE),"Y","")</f>
        <v/>
      </c>
      <c r="F3909">
        <f>IF(AND(OR(s_tmchk="all",IF(ISERROR(MATCH(B3909,s_teams,0)),FALSE,TRUE)),OR(s_minsal="",s_minsal&lt;=D3909),OR(s_maxsal="",s_maxsal&gt;=D3909),OR(s_minyr="",s_minyr&lt;=A3909),OR(s_maxyr="",s_maxyr&gt;=A3909),OR(s_player="",s_player=C3909)),MAX(F$1:F3908)+1,0)</f>
        <v>0</v>
      </c>
    </row>
    <row r="3910" spans="1:6">
      <c r="A3910" s="20">
        <v>2010</v>
      </c>
      <c r="B3910" s="15" t="s">
        <v>65</v>
      </c>
      <c r="C3910" s="15" t="s">
        <v>537</v>
      </c>
      <c r="D3910" s="24">
        <v>1000497</v>
      </c>
      <c r="E3910" t="str">
        <f>IF(D3910&lt;VLOOKUP(A3910,Min!A:B,2,FALSE),"Y","")</f>
        <v/>
      </c>
      <c r="F3910">
        <f>IF(AND(OR(s_tmchk="all",IF(ISERROR(MATCH(B3910,s_teams,0)),FALSE,TRUE)),OR(s_minsal="",s_minsal&lt;=D3910),OR(s_maxsal="",s_maxsal&gt;=D3910),OR(s_minyr="",s_minyr&lt;=A3910),OR(s_maxyr="",s_maxyr&gt;=A3910),OR(s_player="",s_player=C3910)),MAX(F$1:F3909)+1,0)</f>
        <v>0</v>
      </c>
    </row>
    <row r="3911" spans="1:6">
      <c r="A3911" s="20">
        <v>2010</v>
      </c>
      <c r="B3911" s="15" t="s">
        <v>65</v>
      </c>
      <c r="C3911" s="15" t="s">
        <v>5177</v>
      </c>
      <c r="D3911" s="24">
        <v>884881</v>
      </c>
      <c r="E3911" t="str">
        <f>IF(D3911&lt;VLOOKUP(A3911,Min!A:B,2,FALSE),"Y","")</f>
        <v/>
      </c>
      <c r="F3911">
        <f>IF(AND(OR(s_tmchk="all",IF(ISERROR(MATCH(B3911,s_teams,0)),FALSE,TRUE)),OR(s_minsal="",s_minsal&lt;=D3911),OR(s_maxsal="",s_maxsal&gt;=D3911),OR(s_minyr="",s_minyr&lt;=A3911),OR(s_maxyr="",s_maxyr&gt;=A3911),OR(s_player="",s_player=C3911)),MAX(F$1:F3910)+1,0)</f>
        <v>0</v>
      </c>
    </row>
    <row r="3912" spans="1:6">
      <c r="A3912" s="20">
        <v>2010</v>
      </c>
      <c r="B3912" s="15" t="s">
        <v>65</v>
      </c>
      <c r="C3912" s="15" t="s">
        <v>639</v>
      </c>
      <c r="D3912" s="24">
        <v>457888</v>
      </c>
      <c r="E3912" t="str">
        <f>IF(D3912&lt;VLOOKUP(A3912,Min!A:B,2,FALSE),"Y","")</f>
        <v/>
      </c>
      <c r="F3912">
        <f>IF(AND(OR(s_tmchk="all",IF(ISERROR(MATCH(B3912,s_teams,0)),FALSE,TRUE)),OR(s_minsal="",s_minsal&lt;=D3912),OR(s_maxsal="",s_maxsal&gt;=D3912),OR(s_minyr="",s_minyr&lt;=A3912),OR(s_maxyr="",s_maxyr&gt;=A3912),OR(s_player="",s_player=C3912)),MAX(F$1:F3911)+1,0)</f>
        <v>0</v>
      </c>
    </row>
    <row r="3913" spans="1:6">
      <c r="A3913" s="20">
        <v>2010</v>
      </c>
      <c r="B3913" s="15" t="s">
        <v>65</v>
      </c>
      <c r="C3913" s="15" t="s">
        <v>5245</v>
      </c>
      <c r="D3913" s="24">
        <v>69518</v>
      </c>
      <c r="E3913" t="str">
        <f>IF(D3913&lt;VLOOKUP(A3913,Min!A:B,2,FALSE),"Y","")</f>
        <v>Y</v>
      </c>
      <c r="F3913">
        <f>IF(AND(OR(s_tmchk="all",IF(ISERROR(MATCH(B3913,s_teams,0)),FALSE,TRUE)),OR(s_minsal="",s_minsal&lt;=D3913),OR(s_maxsal="",s_maxsal&gt;=D3913),OR(s_minyr="",s_minyr&lt;=A3913),OR(s_maxyr="",s_maxyr&gt;=A3913),OR(s_player="",s_player=C3913)),MAX(F$1:F3912)+1,0)</f>
        <v>0</v>
      </c>
    </row>
    <row r="3914" spans="1:6">
      <c r="A3914" s="20">
        <v>2010</v>
      </c>
      <c r="B3914" s="15" t="s">
        <v>67</v>
      </c>
      <c r="C3914" s="15" t="s">
        <v>4499</v>
      </c>
      <c r="D3914" s="24">
        <v>23239562</v>
      </c>
      <c r="E3914" t="str">
        <f>IF(D3914&lt;VLOOKUP(A3914,Min!A:B,2,FALSE),"Y","")</f>
        <v/>
      </c>
      <c r="F3914">
        <f>IF(AND(OR(s_tmchk="all",IF(ISERROR(MATCH(B3914,s_teams,0)),FALSE,TRUE)),OR(s_minsal="",s_minsal&lt;=D3914),OR(s_maxsal="",s_maxsal&gt;=D3914),OR(s_minyr="",s_minyr&lt;=A3914),OR(s_maxyr="",s_maxyr&gt;=A3914),OR(s_player="",s_player=C3914)),MAX(F$1:F3913)+1,0)</f>
        <v>0</v>
      </c>
    </row>
    <row r="3915" spans="1:6">
      <c r="A3915" s="20">
        <v>2010</v>
      </c>
      <c r="B3915" s="15" t="s">
        <v>67</v>
      </c>
      <c r="C3915" s="15" t="s">
        <v>3848</v>
      </c>
      <c r="D3915" s="24">
        <v>10500423</v>
      </c>
      <c r="E3915" t="str">
        <f>IF(D3915&lt;VLOOKUP(A3915,Min!A:B,2,FALSE),"Y","")</f>
        <v/>
      </c>
      <c r="F3915">
        <f>IF(AND(OR(s_tmchk="all",IF(ISERROR(MATCH(B3915,s_teams,0)),FALSE,TRUE)),OR(s_minsal="",s_minsal&lt;=D3915),OR(s_maxsal="",s_maxsal&gt;=D3915),OR(s_minyr="",s_minyr&lt;=A3915),OR(s_maxyr="",s_maxyr&gt;=A3915),OR(s_player="",s_player=C3915)),MAX(F$1:F3914)+1,0)</f>
        <v>0</v>
      </c>
    </row>
    <row r="3916" spans="1:6">
      <c r="A3916" s="20">
        <v>2010</v>
      </c>
      <c r="B3916" s="15" t="s">
        <v>67</v>
      </c>
      <c r="C3916" s="15" t="s">
        <v>2282</v>
      </c>
      <c r="D3916" s="24">
        <v>10026875</v>
      </c>
      <c r="E3916" t="str">
        <f>IF(D3916&lt;VLOOKUP(A3916,Min!A:B,2,FALSE),"Y","")</f>
        <v/>
      </c>
      <c r="F3916">
        <f>IF(AND(OR(s_tmchk="all",IF(ISERROR(MATCH(B3916,s_teams,0)),FALSE,TRUE)),OR(s_minsal="",s_minsal&lt;=D3916),OR(s_maxsal="",s_maxsal&gt;=D3916),OR(s_minyr="",s_minyr&lt;=A3916),OR(s_maxyr="",s_maxyr&gt;=A3916),OR(s_player="",s_player=C3916)),MAX(F$1:F3915)+1,0)</f>
        <v>0</v>
      </c>
    </row>
    <row r="3917" spans="1:6">
      <c r="A3917" s="20">
        <v>2010</v>
      </c>
      <c r="B3917" s="15" t="s">
        <v>67</v>
      </c>
      <c r="C3917" s="15" t="s">
        <v>4843</v>
      </c>
      <c r="D3917" s="24">
        <v>9500000</v>
      </c>
      <c r="E3917" t="str">
        <f>IF(D3917&lt;VLOOKUP(A3917,Min!A:B,2,FALSE),"Y","")</f>
        <v/>
      </c>
      <c r="F3917">
        <f>IF(AND(OR(s_tmchk="all",IF(ISERROR(MATCH(B3917,s_teams,0)),FALSE,TRUE)),OR(s_minsal="",s_minsal&lt;=D3917),OR(s_maxsal="",s_maxsal&gt;=D3917),OR(s_minyr="",s_minyr&lt;=A3917),OR(s_maxyr="",s_maxyr&gt;=A3917),OR(s_player="",s_player=C3917)),MAX(F$1:F3916)+1,0)</f>
        <v>0</v>
      </c>
    </row>
    <row r="3918" spans="1:6">
      <c r="A3918" s="20">
        <v>2010</v>
      </c>
      <c r="B3918" s="15" t="s">
        <v>67</v>
      </c>
      <c r="C3918" s="15" t="s">
        <v>148</v>
      </c>
      <c r="D3918" s="24">
        <v>7000000</v>
      </c>
      <c r="E3918" t="str">
        <f>IF(D3918&lt;VLOOKUP(A3918,Min!A:B,2,FALSE),"Y","")</f>
        <v/>
      </c>
      <c r="F3918">
        <f>IF(AND(OR(s_tmchk="all",IF(ISERROR(MATCH(B3918,s_teams,0)),FALSE,TRUE)),OR(s_minsal="",s_minsal&lt;=D3918),OR(s_maxsal="",s_maxsal&gt;=D3918),OR(s_minyr="",s_minyr&lt;=A3918),OR(s_maxyr="",s_maxyr&gt;=A3918),OR(s_player="",s_player=C3918)),MAX(F$1:F3917)+1,0)</f>
        <v>0</v>
      </c>
    </row>
    <row r="3919" spans="1:6">
      <c r="A3919" s="20">
        <v>2010</v>
      </c>
      <c r="B3919" s="15" t="s">
        <v>67</v>
      </c>
      <c r="C3919" s="15" t="s">
        <v>4697</v>
      </c>
      <c r="D3919" s="24">
        <v>6750000</v>
      </c>
      <c r="E3919" t="str">
        <f>IF(D3919&lt;VLOOKUP(A3919,Min!A:B,2,FALSE),"Y","")</f>
        <v/>
      </c>
      <c r="F3919">
        <f>IF(AND(OR(s_tmchk="all",IF(ISERROR(MATCH(B3919,s_teams,0)),FALSE,TRUE)),OR(s_minsal="",s_minsal&lt;=D3919),OR(s_maxsal="",s_maxsal&gt;=D3919),OR(s_minyr="",s_minyr&lt;=A3919),OR(s_maxyr="",s_maxyr&gt;=A3919),OR(s_player="",s_player=C3919)),MAX(F$1:F3918)+1,0)</f>
        <v>0</v>
      </c>
    </row>
    <row r="3920" spans="1:6">
      <c r="A3920" s="20">
        <v>2010</v>
      </c>
      <c r="B3920" s="15" t="s">
        <v>67</v>
      </c>
      <c r="C3920" s="15" t="s">
        <v>3038</v>
      </c>
      <c r="D3920" s="24">
        <v>6031800</v>
      </c>
      <c r="E3920" t="str">
        <f>IF(D3920&lt;VLOOKUP(A3920,Min!A:B,2,FALSE),"Y","")</f>
        <v/>
      </c>
      <c r="F3920">
        <f>IF(AND(OR(s_tmchk="all",IF(ISERROR(MATCH(B3920,s_teams,0)),FALSE,TRUE)),OR(s_minsal="",s_minsal&lt;=D3920),OR(s_maxsal="",s_maxsal&gt;=D3920),OR(s_minyr="",s_minyr&lt;=A3920),OR(s_maxyr="",s_maxyr&gt;=A3920),OR(s_player="",s_player=C3920)),MAX(F$1:F3919)+1,0)</f>
        <v>0</v>
      </c>
    </row>
    <row r="3921" spans="1:6">
      <c r="A3921" s="20">
        <v>2010</v>
      </c>
      <c r="B3921" s="15" t="s">
        <v>67</v>
      </c>
      <c r="C3921" s="15" t="s">
        <v>434</v>
      </c>
      <c r="D3921" s="24">
        <v>3089040</v>
      </c>
      <c r="E3921" t="str">
        <f>IF(D3921&lt;VLOOKUP(A3921,Min!A:B,2,FALSE),"Y","")</f>
        <v/>
      </c>
      <c r="F3921">
        <f>IF(AND(OR(s_tmchk="all",IF(ISERROR(MATCH(B3921,s_teams,0)),FALSE,TRUE)),OR(s_minsal="",s_minsal&lt;=D3921),OR(s_maxsal="",s_maxsal&gt;=D3921),OR(s_minyr="",s_minyr&lt;=A3921),OR(s_maxyr="",s_maxyr&gt;=A3921),OR(s_player="",s_player=C3921)),MAX(F$1:F3920)+1,0)</f>
        <v>0</v>
      </c>
    </row>
    <row r="3922" spans="1:6">
      <c r="A3922" s="20">
        <v>2010</v>
      </c>
      <c r="B3922" s="15" t="s">
        <v>67</v>
      </c>
      <c r="C3922" s="15" t="s">
        <v>5026</v>
      </c>
      <c r="D3922" s="24">
        <v>2862000</v>
      </c>
      <c r="E3922" t="str">
        <f>IF(D3922&lt;VLOOKUP(A3922,Min!A:B,2,FALSE),"Y","")</f>
        <v/>
      </c>
      <c r="F3922">
        <f>IF(AND(OR(s_tmchk="all",IF(ISERROR(MATCH(B3922,s_teams,0)),FALSE,TRUE)),OR(s_minsal="",s_minsal&lt;=D3922),OR(s_maxsal="",s_maxsal&gt;=D3922),OR(s_minyr="",s_minyr&lt;=A3922),OR(s_maxyr="",s_maxyr&gt;=A3922),OR(s_player="",s_player=C3922)),MAX(F$1:F3921)+1,0)</f>
        <v>0</v>
      </c>
    </row>
    <row r="3923" spans="1:6">
      <c r="A3923" s="20">
        <v>2010</v>
      </c>
      <c r="B3923" s="15" t="s">
        <v>67</v>
      </c>
      <c r="C3923" s="15" t="s">
        <v>2873</v>
      </c>
      <c r="D3923" s="24">
        <v>1892035</v>
      </c>
      <c r="E3923" t="str">
        <f>IF(D3923&lt;VLOOKUP(A3923,Min!A:B,2,FALSE),"Y","")</f>
        <v/>
      </c>
      <c r="F3923">
        <f>IF(AND(OR(s_tmchk="all",IF(ISERROR(MATCH(B3923,s_teams,0)),FALSE,TRUE)),OR(s_minsal="",s_minsal&lt;=D3923),OR(s_maxsal="",s_maxsal&gt;=D3923),OR(s_minyr="",s_minyr&lt;=A3923),OR(s_maxyr="",s_maxyr&gt;=A3923),OR(s_player="",s_player=C3923)),MAX(F$1:F3922)+1,0)</f>
        <v>0</v>
      </c>
    </row>
    <row r="3924" spans="1:6">
      <c r="A3924" s="20">
        <v>2010</v>
      </c>
      <c r="B3924" s="15" t="s">
        <v>67</v>
      </c>
      <c r="C3924" s="15" t="s">
        <v>441</v>
      </c>
      <c r="D3924" s="24">
        <v>1255440</v>
      </c>
      <c r="E3924" t="str">
        <f>IF(D3924&lt;VLOOKUP(A3924,Min!A:B,2,FALSE),"Y","")</f>
        <v/>
      </c>
      <c r="F3924">
        <f>IF(AND(OR(s_tmchk="all",IF(ISERROR(MATCH(B3924,s_teams,0)),FALSE,TRUE)),OR(s_minsal="",s_minsal&lt;=D3924),OR(s_maxsal="",s_maxsal&gt;=D3924),OR(s_minyr="",s_minyr&lt;=A3924),OR(s_maxyr="",s_maxyr&gt;=A3924),OR(s_player="",s_player=C3924)),MAX(F$1:F3923)+1,0)</f>
        <v>0</v>
      </c>
    </row>
    <row r="3925" spans="1:6">
      <c r="A3925" s="20">
        <v>2010</v>
      </c>
      <c r="B3925" s="15" t="s">
        <v>67</v>
      </c>
      <c r="C3925" s="15" t="s">
        <v>5191</v>
      </c>
      <c r="D3925" s="24">
        <v>1028880</v>
      </c>
      <c r="E3925" t="str">
        <f>IF(D3925&lt;VLOOKUP(A3925,Min!A:B,2,FALSE),"Y","")</f>
        <v/>
      </c>
      <c r="F3925">
        <f>IF(AND(OR(s_tmchk="all",IF(ISERROR(MATCH(B3925,s_teams,0)),FALSE,TRUE)),OR(s_minsal="",s_minsal&lt;=D3925),OR(s_maxsal="",s_maxsal&gt;=D3925),OR(s_minyr="",s_minyr&lt;=A3925),OR(s_maxyr="",s_maxyr&gt;=A3925),OR(s_player="",s_player=C3925)),MAX(F$1:F3924)+1,0)</f>
        <v>0</v>
      </c>
    </row>
    <row r="3926" spans="1:6">
      <c r="A3926" s="20">
        <v>2010</v>
      </c>
      <c r="B3926" s="15" t="s">
        <v>67</v>
      </c>
      <c r="C3926" s="15" t="s">
        <v>1022</v>
      </c>
      <c r="D3926" s="24">
        <v>996240</v>
      </c>
      <c r="E3926" t="str">
        <f>IF(D3926&lt;VLOOKUP(A3926,Min!A:B,2,FALSE),"Y","")</f>
        <v/>
      </c>
      <c r="F3926">
        <f>IF(AND(OR(s_tmchk="all",IF(ISERROR(MATCH(B3926,s_teams,0)),FALSE,TRUE)),OR(s_minsal="",s_minsal&lt;=D3926),OR(s_maxsal="",s_maxsal&gt;=D3926),OR(s_minyr="",s_minyr&lt;=A3926),OR(s_maxyr="",s_maxyr&gt;=A3926),OR(s_player="",s_player=C3926)),MAX(F$1:F3925)+1,0)</f>
        <v>0</v>
      </c>
    </row>
    <row r="3927" spans="1:6">
      <c r="A3927" s="20">
        <v>2010</v>
      </c>
      <c r="B3927" s="15" t="s">
        <v>67</v>
      </c>
      <c r="C3927" s="15" t="s">
        <v>5358</v>
      </c>
      <c r="D3927" s="24">
        <v>801361</v>
      </c>
      <c r="E3927" t="str">
        <f>IF(D3927&lt;VLOOKUP(A3927,Min!A:B,2,FALSE),"Y","")</f>
        <v/>
      </c>
      <c r="F3927">
        <f>IF(AND(OR(s_tmchk="all",IF(ISERROR(MATCH(B3927,s_teams,0)),FALSE,TRUE)),OR(s_minsal="",s_minsal&lt;=D3927),OR(s_maxsal="",s_maxsal&gt;=D3927),OR(s_minyr="",s_minyr&lt;=A3927),OR(s_maxyr="",s_maxyr&gt;=A3927),OR(s_player="",s_player=C3927)),MAX(F$1:F3926)+1,0)</f>
        <v>0</v>
      </c>
    </row>
    <row r="3928" spans="1:6">
      <c r="A3928" s="20">
        <v>2010</v>
      </c>
      <c r="B3928" s="15" t="s">
        <v>67</v>
      </c>
      <c r="C3928" s="15" t="s">
        <v>2087</v>
      </c>
      <c r="D3928" s="24">
        <v>736420</v>
      </c>
      <c r="E3928" t="str">
        <f>IF(D3928&lt;VLOOKUP(A3928,Min!A:B,2,FALSE),"Y","")</f>
        <v/>
      </c>
      <c r="F3928">
        <f>IF(AND(OR(s_tmchk="all",IF(ISERROR(MATCH(B3928,s_teams,0)),FALSE,TRUE)),OR(s_minsal="",s_minsal&lt;=D3928),OR(s_maxsal="",s_maxsal&gt;=D3928),OR(s_minyr="",s_minyr&lt;=A3928),OR(s_maxyr="",s_maxyr&gt;=A3928),OR(s_player="",s_player=C3928)),MAX(F$1:F3927)+1,0)</f>
        <v>0</v>
      </c>
    </row>
    <row r="3929" spans="1:6">
      <c r="A3929" s="20">
        <v>2010</v>
      </c>
      <c r="B3929" s="15" t="s">
        <v>71</v>
      </c>
      <c r="C3929" s="15" t="s">
        <v>5062</v>
      </c>
      <c r="D3929" s="24">
        <v>7350000</v>
      </c>
      <c r="E3929" t="str">
        <f>IF(D3929&lt;VLOOKUP(A3929,Min!A:B,2,FALSE),"Y","")</f>
        <v/>
      </c>
      <c r="F3929">
        <f>IF(AND(OR(s_tmchk="all",IF(ISERROR(MATCH(B3929,s_teams,0)),FALSE,TRUE)),OR(s_minsal="",s_minsal&lt;=D3929),OR(s_maxsal="",s_maxsal&gt;=D3929),OR(s_minyr="",s_minyr&lt;=A3929),OR(s_maxyr="",s_maxyr&gt;=A3929),OR(s_player="",s_player=C3929)),MAX(F$1:F3928)+1,0)</f>
        <v>0</v>
      </c>
    </row>
    <row r="3930" spans="1:6">
      <c r="A3930" s="20">
        <v>2010</v>
      </c>
      <c r="B3930" s="15" t="s">
        <v>71</v>
      </c>
      <c r="C3930" s="15" t="s">
        <v>3429</v>
      </c>
      <c r="D3930" s="24">
        <v>6600000</v>
      </c>
      <c r="E3930" t="str">
        <f>IF(D3930&lt;VLOOKUP(A3930,Min!A:B,2,FALSE),"Y","")</f>
        <v/>
      </c>
      <c r="F3930">
        <f>IF(AND(OR(s_tmchk="all",IF(ISERROR(MATCH(B3930,s_teams,0)),FALSE,TRUE)),OR(s_minsal="",s_minsal&lt;=D3930),OR(s_maxsal="",s_maxsal&gt;=D3930),OR(s_minyr="",s_minyr&lt;=A3930),OR(s_maxyr="",s_maxyr&gt;=A3930),OR(s_player="",s_player=C3930)),MAX(F$1:F3929)+1,0)</f>
        <v>0</v>
      </c>
    </row>
    <row r="3931" spans="1:6">
      <c r="A3931" s="20">
        <v>2010</v>
      </c>
      <c r="B3931" s="15" t="s">
        <v>71</v>
      </c>
      <c r="C3931" s="15" t="s">
        <v>5621</v>
      </c>
      <c r="D3931" s="24">
        <v>6500000</v>
      </c>
      <c r="E3931" t="str">
        <f>IF(D3931&lt;VLOOKUP(A3931,Min!A:B,2,FALSE),"Y","")</f>
        <v/>
      </c>
      <c r="F3931">
        <f>IF(AND(OR(s_tmchk="all",IF(ISERROR(MATCH(B3931,s_teams,0)),FALSE,TRUE)),OR(s_minsal="",s_minsal&lt;=D3931),OR(s_maxsal="",s_maxsal&gt;=D3931),OR(s_minyr="",s_minyr&lt;=A3931),OR(s_maxyr="",s_maxyr&gt;=A3931),OR(s_player="",s_player=C3931)),MAX(F$1:F3930)+1,0)</f>
        <v>0</v>
      </c>
    </row>
    <row r="3932" spans="1:6">
      <c r="A3932" s="20">
        <v>2010</v>
      </c>
      <c r="B3932" s="15" t="s">
        <v>71</v>
      </c>
      <c r="C3932" s="15" t="s">
        <v>1107</v>
      </c>
      <c r="D3932" s="24">
        <v>6250000</v>
      </c>
      <c r="E3932" t="str">
        <f>IF(D3932&lt;VLOOKUP(A3932,Min!A:B,2,FALSE),"Y","")</f>
        <v/>
      </c>
      <c r="F3932">
        <f>IF(AND(OR(s_tmchk="all",IF(ISERROR(MATCH(B3932,s_teams,0)),FALSE,TRUE)),OR(s_minsal="",s_minsal&lt;=D3932),OR(s_maxsal="",s_maxsal&gt;=D3932),OR(s_minyr="",s_minyr&lt;=A3932),OR(s_maxyr="",s_maxyr&gt;=A3932),OR(s_player="",s_player=C3932)),MAX(F$1:F3931)+1,0)</f>
        <v>0</v>
      </c>
    </row>
    <row r="3933" spans="1:6">
      <c r="A3933" s="20">
        <v>2010</v>
      </c>
      <c r="B3933" s="15" t="s">
        <v>71</v>
      </c>
      <c r="C3933" s="15" t="s">
        <v>5715</v>
      </c>
      <c r="D3933" s="24">
        <v>5400000</v>
      </c>
      <c r="E3933" t="str">
        <f>IF(D3933&lt;VLOOKUP(A3933,Min!A:B,2,FALSE),"Y","")</f>
        <v/>
      </c>
      <c r="F3933">
        <f>IF(AND(OR(s_tmchk="all",IF(ISERROR(MATCH(B3933,s_teams,0)),FALSE,TRUE)),OR(s_minsal="",s_minsal&lt;=D3933),OR(s_maxsal="",s_maxsal&gt;=D3933),OR(s_minyr="",s_minyr&lt;=A3933),OR(s_maxyr="",s_maxyr&gt;=A3933),OR(s_player="",s_player=C3933)),MAX(F$1:F3932)+1,0)</f>
        <v>0</v>
      </c>
    </row>
    <row r="3934" spans="1:6">
      <c r="A3934" s="20">
        <v>2010</v>
      </c>
      <c r="B3934" s="15" t="s">
        <v>71</v>
      </c>
      <c r="C3934" s="15" t="s">
        <v>1091</v>
      </c>
      <c r="D3934" s="24">
        <v>4796880</v>
      </c>
      <c r="E3934" t="str">
        <f>IF(D3934&lt;VLOOKUP(A3934,Min!A:B,2,FALSE),"Y","")</f>
        <v/>
      </c>
      <c r="F3934">
        <f>IF(AND(OR(s_tmchk="all",IF(ISERROR(MATCH(B3934,s_teams,0)),FALSE,TRUE)),OR(s_minsal="",s_minsal&lt;=D3934),OR(s_maxsal="",s_maxsal&gt;=D3934),OR(s_minyr="",s_minyr&lt;=A3934),OR(s_maxyr="",s_maxyr&gt;=A3934),OR(s_player="",s_player=C3934)),MAX(F$1:F3933)+1,0)</f>
        <v>0</v>
      </c>
    </row>
    <row r="3935" spans="1:6">
      <c r="A3935" s="20">
        <v>2010</v>
      </c>
      <c r="B3935" s="15" t="s">
        <v>71</v>
      </c>
      <c r="C3935" s="15" t="s">
        <v>605</v>
      </c>
      <c r="D3935" s="24">
        <v>4054160</v>
      </c>
      <c r="E3935" t="str">
        <f>IF(D3935&lt;VLOOKUP(A3935,Min!A:B,2,FALSE),"Y","")</f>
        <v/>
      </c>
      <c r="F3935">
        <f>IF(AND(OR(s_tmchk="all",IF(ISERROR(MATCH(B3935,s_teams,0)),FALSE,TRUE)),OR(s_minsal="",s_minsal&lt;=D3935),OR(s_maxsal="",s_maxsal&gt;=D3935),OR(s_minyr="",s_minyr&lt;=A3935),OR(s_maxyr="",s_maxyr&gt;=A3935),OR(s_player="",s_player=C3935)),MAX(F$1:F3934)+1,0)</f>
        <v>0</v>
      </c>
    </row>
    <row r="3936" spans="1:6">
      <c r="A3936" s="20">
        <v>2010</v>
      </c>
      <c r="B3936" s="15" t="s">
        <v>71</v>
      </c>
      <c r="C3936" s="15" t="s">
        <v>1095</v>
      </c>
      <c r="D3936" s="24">
        <v>3755640</v>
      </c>
      <c r="E3936" t="str">
        <f>IF(D3936&lt;VLOOKUP(A3936,Min!A:B,2,FALSE),"Y","")</f>
        <v/>
      </c>
      <c r="F3936">
        <f>IF(AND(OR(s_tmchk="all",IF(ISERROR(MATCH(B3936,s_teams,0)),FALSE,TRUE)),OR(s_minsal="",s_minsal&lt;=D3936),OR(s_maxsal="",s_maxsal&gt;=D3936),OR(s_minyr="",s_minyr&lt;=A3936),OR(s_maxyr="",s_maxyr&gt;=A3936),OR(s_player="",s_player=C3936)),MAX(F$1:F3935)+1,0)</f>
        <v>0</v>
      </c>
    </row>
    <row r="3937" spans="1:6">
      <c r="A3937" s="20">
        <v>2010</v>
      </c>
      <c r="B3937" s="15" t="s">
        <v>71</v>
      </c>
      <c r="C3937" s="15" t="s">
        <v>707</v>
      </c>
      <c r="D3937" s="24">
        <v>3516960</v>
      </c>
      <c r="E3937" t="str">
        <f>IF(D3937&lt;VLOOKUP(A3937,Min!A:B,2,FALSE),"Y","")</f>
        <v/>
      </c>
      <c r="F3937">
        <f>IF(AND(OR(s_tmchk="all",IF(ISERROR(MATCH(B3937,s_teams,0)),FALSE,TRUE)),OR(s_minsal="",s_minsal&lt;=D3937),OR(s_maxsal="",s_maxsal&gt;=D3937),OR(s_minyr="",s_minyr&lt;=A3937),OR(s_maxyr="",s_maxyr&gt;=A3937),OR(s_player="",s_player=C3937)),MAX(F$1:F3936)+1,0)</f>
        <v>0</v>
      </c>
    </row>
    <row r="3938" spans="1:6">
      <c r="A3938" s="20">
        <v>2010</v>
      </c>
      <c r="B3938" s="15" t="s">
        <v>71</v>
      </c>
      <c r="C3938" s="15" t="s">
        <v>117</v>
      </c>
      <c r="D3938" s="24">
        <v>2759628</v>
      </c>
      <c r="E3938" t="str">
        <f>IF(D3938&lt;VLOOKUP(A3938,Min!A:B,2,FALSE),"Y","")</f>
        <v/>
      </c>
      <c r="F3938">
        <f>IF(AND(OR(s_tmchk="all",IF(ISERROR(MATCH(B3938,s_teams,0)),FALSE,TRUE)),OR(s_minsal="",s_minsal&lt;=D3938),OR(s_maxsal="",s_maxsal&gt;=D3938),OR(s_minyr="",s_minyr&lt;=A3938),OR(s_maxyr="",s_maxyr&gt;=A3938),OR(s_player="",s_player=C3938)),MAX(F$1:F3937)+1,0)</f>
        <v>0</v>
      </c>
    </row>
    <row r="3939" spans="1:6">
      <c r="A3939" s="20">
        <v>2010</v>
      </c>
      <c r="B3939" s="15" t="s">
        <v>71</v>
      </c>
      <c r="C3939" s="15" t="s">
        <v>2333</v>
      </c>
      <c r="D3939" s="24">
        <v>1318920</v>
      </c>
      <c r="E3939" t="str">
        <f>IF(D3939&lt;VLOOKUP(A3939,Min!A:B,2,FALSE),"Y","")</f>
        <v/>
      </c>
      <c r="F3939">
        <f>IF(AND(OR(s_tmchk="all",IF(ISERROR(MATCH(B3939,s_teams,0)),FALSE,TRUE)),OR(s_minsal="",s_minsal&lt;=D3939),OR(s_maxsal="",s_maxsal&gt;=D3939),OR(s_minyr="",s_minyr&lt;=A3939),OR(s_maxyr="",s_maxyr&gt;=A3939),OR(s_player="",s_player=C3939)),MAX(F$1:F3938)+1,0)</f>
        <v>0</v>
      </c>
    </row>
    <row r="3940" spans="1:6">
      <c r="A3940" s="20">
        <v>2010</v>
      </c>
      <c r="B3940" s="15" t="s">
        <v>71</v>
      </c>
      <c r="C3940" s="15" t="s">
        <v>5440</v>
      </c>
      <c r="D3940" s="24">
        <v>1306455</v>
      </c>
      <c r="E3940" t="str">
        <f>IF(D3940&lt;VLOOKUP(A3940,Min!A:B,2,FALSE),"Y","")</f>
        <v/>
      </c>
      <c r="F3940">
        <f>IF(AND(OR(s_tmchk="all",IF(ISERROR(MATCH(B3940,s_teams,0)),FALSE,TRUE)),OR(s_minsal="",s_minsal&lt;=D3940),OR(s_maxsal="",s_maxsal&gt;=D3940),OR(s_minyr="",s_minyr&lt;=A3940),OR(s_maxyr="",s_maxyr&gt;=A3940),OR(s_player="",s_player=C3940)),MAX(F$1:F3939)+1,0)</f>
        <v>0</v>
      </c>
    </row>
    <row r="3941" spans="1:6">
      <c r="A3941" s="20">
        <v>2010</v>
      </c>
      <c r="B3941" s="15" t="s">
        <v>71</v>
      </c>
      <c r="C3941" s="15" t="s">
        <v>3349</v>
      </c>
      <c r="D3941" s="24">
        <v>1120200</v>
      </c>
      <c r="E3941" t="str">
        <f>IF(D3941&lt;VLOOKUP(A3941,Min!A:B,2,FALSE),"Y","")</f>
        <v/>
      </c>
      <c r="F3941">
        <f>IF(AND(OR(s_tmchk="all",IF(ISERROR(MATCH(B3941,s_teams,0)),FALSE,TRUE)),OR(s_minsal="",s_minsal&lt;=D3941),OR(s_maxsal="",s_maxsal&gt;=D3941),OR(s_minyr="",s_minyr&lt;=A3941),OR(s_maxyr="",s_maxyr&gt;=A3941),OR(s_player="",s_player=C3941)),MAX(F$1:F3940)+1,0)</f>
        <v>0</v>
      </c>
    </row>
    <row r="3942" spans="1:6">
      <c r="A3942" s="20">
        <v>2010</v>
      </c>
      <c r="B3942" s="15" t="s">
        <v>71</v>
      </c>
      <c r="C3942" s="15" t="s">
        <v>1100</v>
      </c>
      <c r="D3942" s="24">
        <v>1120200</v>
      </c>
      <c r="E3942" t="str">
        <f>IF(D3942&lt;VLOOKUP(A3942,Min!A:B,2,FALSE),"Y","")</f>
        <v/>
      </c>
      <c r="F3942">
        <f>IF(AND(OR(s_tmchk="all",IF(ISERROR(MATCH(B3942,s_teams,0)),FALSE,TRUE)),OR(s_minsal="",s_minsal&lt;=D3942),OR(s_maxsal="",s_maxsal&gt;=D3942),OR(s_minyr="",s_minyr&lt;=A3942),OR(s_maxyr="",s_maxyr&gt;=A3942),OR(s_player="",s_player=C3942)),MAX(F$1:F3941)+1,0)</f>
        <v>0</v>
      </c>
    </row>
    <row r="3943" spans="1:6">
      <c r="A3943" s="20">
        <v>2010</v>
      </c>
      <c r="B3943" s="15" t="s">
        <v>71</v>
      </c>
      <c r="C3943" s="15" t="s">
        <v>2735</v>
      </c>
      <c r="D3943" s="24">
        <v>1036440</v>
      </c>
      <c r="E3943" t="str">
        <f>IF(D3943&lt;VLOOKUP(A3943,Min!A:B,2,FALSE),"Y","")</f>
        <v/>
      </c>
      <c r="F3943">
        <f>IF(AND(OR(s_tmchk="all",IF(ISERROR(MATCH(B3943,s_teams,0)),FALSE,TRUE)),OR(s_minsal="",s_minsal&lt;=D3943),OR(s_maxsal="",s_maxsal&gt;=D3943),OR(s_minyr="",s_minyr&lt;=A3943),OR(s_maxyr="",s_maxyr&gt;=A3943),OR(s_player="",s_player=C3943)),MAX(F$1:F3942)+1,0)</f>
        <v>0</v>
      </c>
    </row>
    <row r="3944" spans="1:6">
      <c r="A3944" s="20">
        <v>2010</v>
      </c>
      <c r="B3944" s="15" t="s">
        <v>71</v>
      </c>
      <c r="C3944" s="15" t="s">
        <v>5467</v>
      </c>
      <c r="D3944" s="24">
        <v>870968</v>
      </c>
      <c r="E3944" t="str">
        <f>IF(D3944&lt;VLOOKUP(A3944,Min!A:B,2,FALSE),"Y","")</f>
        <v/>
      </c>
      <c r="F3944">
        <f>IF(AND(OR(s_tmchk="all",IF(ISERROR(MATCH(B3944,s_teams,0)),FALSE,TRUE)),OR(s_minsal="",s_minsal&lt;=D3944),OR(s_maxsal="",s_maxsal&gt;=D3944),OR(s_minyr="",s_minyr&lt;=A3944),OR(s_maxyr="",s_maxyr&gt;=A3944),OR(s_player="",s_player=C3944)),MAX(F$1:F3943)+1,0)</f>
        <v>0</v>
      </c>
    </row>
    <row r="3945" spans="1:6">
      <c r="A3945" s="20">
        <v>2010</v>
      </c>
      <c r="B3945" s="15" t="s">
        <v>71</v>
      </c>
      <c r="C3945" s="15" t="s">
        <v>575</v>
      </c>
      <c r="D3945" s="24">
        <v>296695</v>
      </c>
      <c r="E3945" t="str">
        <f>IF(D3945&lt;VLOOKUP(A3945,Min!A:B,2,FALSE),"Y","")</f>
        <v>Y</v>
      </c>
      <c r="F3945">
        <f>IF(AND(OR(s_tmchk="all",IF(ISERROR(MATCH(B3945,s_teams,0)),FALSE,TRUE)),OR(s_minsal="",s_minsal&lt;=D3945),OR(s_maxsal="",s_maxsal&gt;=D3945),OR(s_minyr="",s_minyr&lt;=A3945),OR(s_maxyr="",s_maxyr&gt;=A3945),OR(s_player="",s_player=C3945)),MAX(F$1:F3944)+1,0)</f>
        <v>0</v>
      </c>
    </row>
    <row r="3946" spans="1:6">
      <c r="A3946" s="20">
        <v>2010</v>
      </c>
      <c r="B3946" s="15" t="s">
        <v>71</v>
      </c>
      <c r="C3946" s="15" t="s">
        <v>5910</v>
      </c>
      <c r="D3946" s="24">
        <v>209592</v>
      </c>
      <c r="E3946" t="str">
        <f>IF(D3946&lt;VLOOKUP(A3946,Min!A:B,2,FALSE),"Y","")</f>
        <v>Y</v>
      </c>
      <c r="F3946">
        <f>IF(AND(OR(s_tmchk="all",IF(ISERROR(MATCH(B3946,s_teams,0)),FALSE,TRUE)),OR(s_minsal="",s_minsal&lt;=D3946),OR(s_maxsal="",s_maxsal&gt;=D3946),OR(s_minyr="",s_minyr&lt;=A3946),OR(s_maxyr="",s_maxyr&gt;=A3946),OR(s_player="",s_player=C3946)),MAX(F$1:F3945)+1,0)</f>
        <v>0</v>
      </c>
    </row>
    <row r="3947" spans="1:6">
      <c r="A3947" s="20">
        <v>2010</v>
      </c>
      <c r="B3947" s="15" t="s">
        <v>71</v>
      </c>
      <c r="C3947" s="15" t="s">
        <v>5679</v>
      </c>
      <c r="D3947" s="24">
        <v>175908</v>
      </c>
      <c r="E3947" t="str">
        <f>IF(D3947&lt;VLOOKUP(A3947,Min!A:B,2,FALSE),"Y","")</f>
        <v>Y</v>
      </c>
      <c r="F3947">
        <f>IF(AND(OR(s_tmchk="all",IF(ISERROR(MATCH(B3947,s_teams,0)),FALSE,TRUE)),OR(s_minsal="",s_minsal&lt;=D3947),OR(s_maxsal="",s_maxsal&gt;=D3947),OR(s_minyr="",s_minyr&lt;=A3947),OR(s_maxyr="",s_maxyr&gt;=A3947),OR(s_player="",s_player=C3947)),MAX(F$1:F3946)+1,0)</f>
        <v>0</v>
      </c>
    </row>
    <row r="3948" spans="1:6">
      <c r="A3948" s="20">
        <v>2010</v>
      </c>
      <c r="B3948" s="15" t="s">
        <v>71</v>
      </c>
      <c r="C3948" s="15" t="s">
        <v>4611</v>
      </c>
      <c r="D3948" s="24">
        <v>139968</v>
      </c>
      <c r="E3948" t="str">
        <f>IF(D3948&lt;VLOOKUP(A3948,Min!A:B,2,FALSE),"Y","")</f>
        <v>Y</v>
      </c>
      <c r="F3948">
        <f>IF(AND(OR(s_tmchk="all",IF(ISERROR(MATCH(B3948,s_teams,0)),FALSE,TRUE)),OR(s_minsal="",s_minsal&lt;=D3948),OR(s_maxsal="",s_maxsal&gt;=D3948),OR(s_minyr="",s_minyr&lt;=A3948),OR(s_maxyr="",s_maxyr&gt;=A3948),OR(s_player="",s_player=C3948)),MAX(F$1:F3947)+1,0)</f>
        <v>0</v>
      </c>
    </row>
    <row r="3949" spans="1:6">
      <c r="A3949" s="20">
        <v>2010</v>
      </c>
      <c r="B3949" s="15" t="s">
        <v>73</v>
      </c>
      <c r="C3949" s="15" t="s">
        <v>3113</v>
      </c>
      <c r="D3949" s="24">
        <v>18876000</v>
      </c>
      <c r="E3949" t="str">
        <f>IF(D3949&lt;VLOOKUP(A3949,Min!A:B,2,FALSE),"Y","")</f>
        <v/>
      </c>
      <c r="F3949">
        <f>IF(AND(OR(s_tmchk="all",IF(ISERROR(MATCH(B3949,s_teams,0)),FALSE,TRUE)),OR(s_minsal="",s_minsal&lt;=D3949),OR(s_maxsal="",s_maxsal&gt;=D3949),OR(s_minyr="",s_minyr&lt;=A3949),OR(s_maxyr="",s_maxyr&gt;=A3949),OR(s_player="",s_player=C3949)),MAX(F$1:F3948)+1,0)</f>
        <v>0</v>
      </c>
    </row>
    <row r="3950" spans="1:6">
      <c r="A3950" s="20">
        <v>2010</v>
      </c>
      <c r="B3950" s="15" t="s">
        <v>73</v>
      </c>
      <c r="C3950" s="15" t="s">
        <v>812</v>
      </c>
      <c r="D3950" s="24">
        <v>16300000</v>
      </c>
      <c r="E3950" t="str">
        <f>IF(D3950&lt;VLOOKUP(A3950,Min!A:B,2,FALSE),"Y","")</f>
        <v/>
      </c>
      <c r="F3950">
        <f>IF(AND(OR(s_tmchk="all",IF(ISERROR(MATCH(B3950,s_teams,0)),FALSE,TRUE)),OR(s_minsal="",s_minsal&lt;=D3950),OR(s_maxsal="",s_maxsal&gt;=D3950),OR(s_minyr="",s_minyr&lt;=A3950),OR(s_maxyr="",s_maxyr&gt;=A3950),OR(s_player="",s_player=C3950)),MAX(F$1:F3949)+1,0)</f>
        <v>0</v>
      </c>
    </row>
    <row r="3951" spans="1:6">
      <c r="A3951" s="20">
        <v>2010</v>
      </c>
      <c r="B3951" s="15" t="s">
        <v>73</v>
      </c>
      <c r="C3951" s="15" t="s">
        <v>157</v>
      </c>
      <c r="D3951" s="24">
        <v>15202590</v>
      </c>
      <c r="E3951" t="str">
        <f>IF(D3951&lt;VLOOKUP(A3951,Min!A:B,2,FALSE),"Y","")</f>
        <v/>
      </c>
      <c r="F3951">
        <f>IF(AND(OR(s_tmchk="all",IF(ISERROR(MATCH(B3951,s_teams,0)),FALSE,TRUE)),OR(s_minsal="",s_minsal&lt;=D3951),OR(s_maxsal="",s_maxsal&gt;=D3951),OR(s_minyr="",s_minyr&lt;=A3951),OR(s_maxyr="",s_maxyr&gt;=A3951),OR(s_player="",s_player=C3951)),MAX(F$1:F3950)+1,0)</f>
        <v>0</v>
      </c>
    </row>
    <row r="3952" spans="1:6">
      <c r="A3952" s="20">
        <v>2010</v>
      </c>
      <c r="B3952" s="15" t="s">
        <v>73</v>
      </c>
      <c r="C3952" s="15" t="s">
        <v>447</v>
      </c>
      <c r="D3952" s="24">
        <v>6138888</v>
      </c>
      <c r="E3952" t="str">
        <f>IF(D3952&lt;VLOOKUP(A3952,Min!A:B,2,FALSE),"Y","")</f>
        <v/>
      </c>
      <c r="F3952">
        <f>IF(AND(OR(s_tmchk="all",IF(ISERROR(MATCH(B3952,s_teams,0)),FALSE,TRUE)),OR(s_minsal="",s_minsal&lt;=D3952),OR(s_maxsal="",s_maxsal&gt;=D3952),OR(s_minyr="",s_minyr&lt;=A3952),OR(s_maxyr="",s_maxyr&gt;=A3952),OR(s_player="",s_player=C3952)),MAX(F$1:F3951)+1,0)</f>
        <v>0</v>
      </c>
    </row>
    <row r="3953" spans="1:6">
      <c r="A3953" s="20">
        <v>2010</v>
      </c>
      <c r="B3953" s="15" t="s">
        <v>73</v>
      </c>
      <c r="C3953" s="15" t="s">
        <v>1520</v>
      </c>
      <c r="D3953" s="24">
        <v>5854000</v>
      </c>
      <c r="E3953" t="str">
        <f>IF(D3953&lt;VLOOKUP(A3953,Min!A:B,2,FALSE),"Y","")</f>
        <v/>
      </c>
      <c r="F3953">
        <f>IF(AND(OR(s_tmchk="all",IF(ISERROR(MATCH(B3953,s_teams,0)),FALSE,TRUE)),OR(s_minsal="",s_minsal&lt;=D3953),OR(s_maxsal="",s_maxsal&gt;=D3953),OR(s_minyr="",s_minyr&lt;=A3953),OR(s_maxyr="",s_maxyr&gt;=A3953),OR(s_player="",s_player=C3953)),MAX(F$1:F3952)+1,0)</f>
        <v>0</v>
      </c>
    </row>
    <row r="3954" spans="1:6">
      <c r="A3954" s="20">
        <v>2010</v>
      </c>
      <c r="B3954" s="15" t="s">
        <v>73</v>
      </c>
      <c r="C3954" s="15" t="s">
        <v>4424</v>
      </c>
      <c r="D3954" s="24">
        <v>5300000</v>
      </c>
      <c r="E3954" t="str">
        <f>IF(D3954&lt;VLOOKUP(A3954,Min!A:B,2,FALSE),"Y","")</f>
        <v/>
      </c>
      <c r="F3954">
        <f>IF(AND(OR(s_tmchk="all",IF(ISERROR(MATCH(B3954,s_teams,0)),FALSE,TRUE)),OR(s_minsal="",s_minsal&lt;=D3954),OR(s_maxsal="",s_maxsal&gt;=D3954),OR(s_minyr="",s_minyr&lt;=A3954),OR(s_maxyr="",s_maxyr&gt;=A3954),OR(s_player="",s_player=C3954)),MAX(F$1:F3953)+1,0)</f>
        <v>0</v>
      </c>
    </row>
    <row r="3955" spans="1:6">
      <c r="A3955" s="20">
        <v>2010</v>
      </c>
      <c r="B3955" s="15" t="s">
        <v>73</v>
      </c>
      <c r="C3955" s="15" t="s">
        <v>760</v>
      </c>
      <c r="D3955" s="24">
        <v>4000000</v>
      </c>
      <c r="E3955" t="str">
        <f>IF(D3955&lt;VLOOKUP(A3955,Min!A:B,2,FALSE),"Y","")</f>
        <v/>
      </c>
      <c r="F3955">
        <f>IF(AND(OR(s_tmchk="all",IF(ISERROR(MATCH(B3955,s_teams,0)),FALSE,TRUE)),OR(s_minsal="",s_minsal&lt;=D3955),OR(s_maxsal="",s_maxsal&gt;=D3955),OR(s_minyr="",s_minyr&lt;=A3955),OR(s_maxyr="",s_maxyr&gt;=A3955),OR(s_player="",s_player=C3955)),MAX(F$1:F3954)+1,0)</f>
        <v>0</v>
      </c>
    </row>
    <row r="3956" spans="1:6">
      <c r="A3956" s="20">
        <v>2010</v>
      </c>
      <c r="B3956" s="15" t="s">
        <v>73</v>
      </c>
      <c r="C3956" s="15" t="s">
        <v>710</v>
      </c>
      <c r="D3956" s="24">
        <v>2839408</v>
      </c>
      <c r="E3956" t="str">
        <f>IF(D3956&lt;VLOOKUP(A3956,Min!A:B,2,FALSE),"Y","")</f>
        <v/>
      </c>
      <c r="F3956">
        <f>IF(AND(OR(s_tmchk="all",IF(ISERROR(MATCH(B3956,s_teams,0)),FALSE,TRUE)),OR(s_minsal="",s_minsal&lt;=D3956),OR(s_maxsal="",s_maxsal&gt;=D3956),OR(s_minyr="",s_minyr&lt;=A3956),OR(s_maxyr="",s_maxyr&gt;=A3956),OR(s_player="",s_player=C3956)),MAX(F$1:F3955)+1,0)</f>
        <v>0</v>
      </c>
    </row>
    <row r="3957" spans="1:6">
      <c r="A3957" s="20">
        <v>2010</v>
      </c>
      <c r="B3957" s="15" t="s">
        <v>73</v>
      </c>
      <c r="C3957" s="15" t="s">
        <v>4597</v>
      </c>
      <c r="D3957" s="24">
        <v>2160000</v>
      </c>
      <c r="E3957" t="str">
        <f>IF(D3957&lt;VLOOKUP(A3957,Min!A:B,2,FALSE),"Y","")</f>
        <v/>
      </c>
      <c r="F3957">
        <f>IF(AND(OR(s_tmchk="all",IF(ISERROR(MATCH(B3957,s_teams,0)),FALSE,TRUE)),OR(s_minsal="",s_minsal&lt;=D3957),OR(s_maxsal="",s_maxsal&gt;=D3957),OR(s_minyr="",s_minyr&lt;=A3957),OR(s_maxyr="",s_maxyr&gt;=A3957),OR(s_player="",s_player=C3957)),MAX(F$1:F3956)+1,0)</f>
        <v>0</v>
      </c>
    </row>
    <row r="3958" spans="1:6">
      <c r="A3958" s="20">
        <v>2010</v>
      </c>
      <c r="B3958" s="15" t="s">
        <v>73</v>
      </c>
      <c r="C3958" s="15" t="s">
        <v>815</v>
      </c>
      <c r="D3958" s="24">
        <v>1600000</v>
      </c>
      <c r="E3958" t="str">
        <f>IF(D3958&lt;VLOOKUP(A3958,Min!A:B,2,FALSE),"Y","")</f>
        <v/>
      </c>
      <c r="F3958">
        <f>IF(AND(OR(s_tmchk="all",IF(ISERROR(MATCH(B3958,s_teams,0)),FALSE,TRUE)),OR(s_minsal="",s_minsal&lt;=D3958),OR(s_maxsal="",s_maxsal&gt;=D3958),OR(s_minyr="",s_minyr&lt;=A3958),OR(s_maxyr="",s_maxyr&gt;=A3958),OR(s_player="",s_player=C3958)),MAX(F$1:F3957)+1,0)</f>
        <v>0</v>
      </c>
    </row>
    <row r="3959" spans="1:6">
      <c r="A3959" s="20">
        <v>2010</v>
      </c>
      <c r="B3959" s="15" t="s">
        <v>73</v>
      </c>
      <c r="C3959" s="15" t="s">
        <v>998</v>
      </c>
      <c r="D3959" s="24">
        <v>1317120</v>
      </c>
      <c r="E3959" t="str">
        <f>IF(D3959&lt;VLOOKUP(A3959,Min!A:B,2,FALSE),"Y","")</f>
        <v/>
      </c>
      <c r="F3959">
        <f>IF(AND(OR(s_tmchk="all",IF(ISERROR(MATCH(B3959,s_teams,0)),FALSE,TRUE)),OR(s_minsal="",s_minsal&lt;=D3959),OR(s_maxsal="",s_maxsal&gt;=D3959),OR(s_minyr="",s_minyr&lt;=A3959),OR(s_maxyr="",s_maxyr&gt;=A3959),OR(s_player="",s_player=C3959)),MAX(F$1:F3958)+1,0)</f>
        <v>0</v>
      </c>
    </row>
    <row r="3960" spans="1:6">
      <c r="A3960" s="20">
        <v>2010</v>
      </c>
      <c r="B3960" s="15" t="s">
        <v>73</v>
      </c>
      <c r="C3960" s="15" t="s">
        <v>4520</v>
      </c>
      <c r="D3960" s="24">
        <v>1306455</v>
      </c>
      <c r="E3960" t="str">
        <f>IF(D3960&lt;VLOOKUP(A3960,Min!A:B,2,FALSE),"Y","")</f>
        <v/>
      </c>
      <c r="F3960">
        <f>IF(AND(OR(s_tmchk="all",IF(ISERROR(MATCH(B3960,s_teams,0)),FALSE,TRUE)),OR(s_minsal="",s_minsal&lt;=D3960),OR(s_maxsal="",s_maxsal&gt;=D3960),OR(s_minyr="",s_minyr&lt;=A3960),OR(s_maxyr="",s_maxyr&gt;=A3960),OR(s_player="",s_player=C3960)),MAX(F$1:F3959)+1,0)</f>
        <v>0</v>
      </c>
    </row>
    <row r="3961" spans="1:6">
      <c r="A3961" s="20">
        <v>2010</v>
      </c>
      <c r="B3961" s="15" t="s">
        <v>73</v>
      </c>
      <c r="C3961" s="15" t="s">
        <v>5251</v>
      </c>
      <c r="D3961" s="24">
        <v>1306455</v>
      </c>
      <c r="E3961" t="str">
        <f>IF(D3961&lt;VLOOKUP(A3961,Min!A:B,2,FALSE),"Y","")</f>
        <v/>
      </c>
      <c r="F3961">
        <f>IF(AND(OR(s_tmchk="all",IF(ISERROR(MATCH(B3961,s_teams,0)),FALSE,TRUE)),OR(s_minsal="",s_minsal&lt;=D3961),OR(s_maxsal="",s_maxsal&gt;=D3961),OR(s_minyr="",s_minyr&lt;=A3961),OR(s_maxyr="",s_maxyr&gt;=A3961),OR(s_player="",s_player=C3961)),MAX(F$1:F3960)+1,0)</f>
        <v>0</v>
      </c>
    </row>
    <row r="3962" spans="1:6">
      <c r="A3962" s="20">
        <v>2010</v>
      </c>
      <c r="B3962" s="15" t="s">
        <v>75</v>
      </c>
      <c r="C3962" s="15" t="s">
        <v>1223</v>
      </c>
      <c r="D3962" s="24">
        <v>14858471</v>
      </c>
      <c r="E3962" t="str">
        <f>IF(D3962&lt;VLOOKUP(A3962,Min!A:B,2,FALSE),"Y","")</f>
        <v/>
      </c>
      <c r="F3962">
        <f>IF(AND(OR(s_tmchk="all",IF(ISERROR(MATCH(B3962,s_teams,0)),FALSE,TRUE)),OR(s_minsal="",s_minsal&lt;=D3962),OR(s_maxsal="",s_maxsal&gt;=D3962),OR(s_minyr="",s_minyr&lt;=A3962),OR(s_maxyr="",s_maxyr&gt;=A3962),OR(s_player="",s_player=C3962)),MAX(F$1:F3961)+1,0)</f>
        <v>0</v>
      </c>
    </row>
    <row r="3963" spans="1:6">
      <c r="A3963" s="20">
        <v>2010</v>
      </c>
      <c r="B3963" s="15" t="s">
        <v>75</v>
      </c>
      <c r="C3963" s="15" t="s">
        <v>567</v>
      </c>
      <c r="D3963" s="24">
        <v>12200000</v>
      </c>
      <c r="E3963" t="str">
        <f>IF(D3963&lt;VLOOKUP(A3963,Min!A:B,2,FALSE),"Y","")</f>
        <v/>
      </c>
      <c r="F3963">
        <f>IF(AND(OR(s_tmchk="all",IF(ISERROR(MATCH(B3963,s_teams,0)),FALSE,TRUE)),OR(s_minsal="",s_minsal&lt;=D3963),OR(s_maxsal="",s_maxsal&gt;=D3963),OR(s_minyr="",s_minyr&lt;=A3963),OR(s_maxyr="",s_maxyr&gt;=A3963),OR(s_player="",s_player=C3963)),MAX(F$1:F3962)+1,0)</f>
        <v>0</v>
      </c>
    </row>
    <row r="3964" spans="1:6">
      <c r="A3964" s="20">
        <v>2010</v>
      </c>
      <c r="B3964" s="15" t="s">
        <v>75</v>
      </c>
      <c r="C3964" s="15" t="s">
        <v>414</v>
      </c>
      <c r="D3964" s="24">
        <v>12025694</v>
      </c>
      <c r="E3964" t="str">
        <f>IF(D3964&lt;VLOOKUP(A3964,Min!A:B,2,FALSE),"Y","")</f>
        <v/>
      </c>
      <c r="F3964">
        <f>IF(AND(OR(s_tmchk="all",IF(ISERROR(MATCH(B3964,s_teams,0)),FALSE,TRUE)),OR(s_minsal="",s_minsal&lt;=D3964),OR(s_maxsal="",s_maxsal&gt;=D3964),OR(s_minyr="",s_minyr&lt;=A3964),OR(s_maxyr="",s_maxyr&gt;=A3964),OR(s_player="",s_player=C3964)),MAX(F$1:F3963)+1,0)</f>
        <v>0</v>
      </c>
    </row>
    <row r="3965" spans="1:6">
      <c r="A3965" s="20">
        <v>2010</v>
      </c>
      <c r="B3965" s="15" t="s">
        <v>75</v>
      </c>
      <c r="C3965" s="15" t="s">
        <v>5246</v>
      </c>
      <c r="D3965" s="24">
        <v>6212960</v>
      </c>
      <c r="E3965" t="str">
        <f>IF(D3965&lt;VLOOKUP(A3965,Min!A:B,2,FALSE),"Y","")</f>
        <v/>
      </c>
      <c r="F3965">
        <f>IF(AND(OR(s_tmchk="all",IF(ISERROR(MATCH(B3965,s_teams,0)),FALSE,TRUE)),OR(s_minsal="",s_minsal&lt;=D3965),OR(s_maxsal="",s_maxsal&gt;=D3965),OR(s_minyr="",s_minyr&lt;=A3965),OR(s_maxyr="",s_maxyr&gt;=A3965),OR(s_player="",s_player=C3965)),MAX(F$1:F3964)+1,0)</f>
        <v>0</v>
      </c>
    </row>
    <row r="3966" spans="1:6">
      <c r="A3966" s="20">
        <v>2010</v>
      </c>
      <c r="B3966" s="15" t="s">
        <v>75</v>
      </c>
      <c r="C3966" s="15" t="s">
        <v>1976</v>
      </c>
      <c r="D3966" s="24">
        <v>4972500</v>
      </c>
      <c r="E3966" t="str">
        <f>IF(D3966&lt;VLOOKUP(A3966,Min!A:B,2,FALSE),"Y","")</f>
        <v/>
      </c>
      <c r="F3966">
        <f>IF(AND(OR(s_tmchk="all",IF(ISERROR(MATCH(B3966,s_teams,0)),FALSE,TRUE)),OR(s_minsal="",s_minsal&lt;=D3966),OR(s_maxsal="",s_maxsal&gt;=D3966),OR(s_minyr="",s_minyr&lt;=A3966),OR(s_maxyr="",s_maxyr&gt;=A3966),OR(s_player="",s_player=C3966)),MAX(F$1:F3965)+1,0)</f>
        <v>0</v>
      </c>
    </row>
    <row r="3967" spans="1:6">
      <c r="A3967" s="20">
        <v>2010</v>
      </c>
      <c r="B3967" s="15" t="s">
        <v>75</v>
      </c>
      <c r="C3967" s="15" t="s">
        <v>2309</v>
      </c>
      <c r="D3967" s="24">
        <v>3682000</v>
      </c>
      <c r="E3967" t="str">
        <f>IF(D3967&lt;VLOOKUP(A3967,Min!A:B,2,FALSE),"Y","")</f>
        <v/>
      </c>
      <c r="F3967">
        <f>IF(AND(OR(s_tmchk="all",IF(ISERROR(MATCH(B3967,s_teams,0)),FALSE,TRUE)),OR(s_minsal="",s_minsal&lt;=D3967),OR(s_maxsal="",s_maxsal&gt;=D3967),OR(s_minyr="",s_minyr&lt;=A3967),OR(s_maxyr="",s_maxyr&gt;=A3967),OR(s_player="",s_player=C3967)),MAX(F$1:F3966)+1,0)</f>
        <v>0</v>
      </c>
    </row>
    <row r="3968" spans="1:6">
      <c r="A3968" s="20">
        <v>2010</v>
      </c>
      <c r="B3968" s="15" t="s">
        <v>75</v>
      </c>
      <c r="C3968" s="15" t="s">
        <v>215</v>
      </c>
      <c r="D3968" s="24">
        <v>2105400</v>
      </c>
      <c r="E3968" t="str">
        <f>IF(D3968&lt;VLOOKUP(A3968,Min!A:B,2,FALSE),"Y","")</f>
        <v/>
      </c>
      <c r="F3968">
        <f>IF(AND(OR(s_tmchk="all",IF(ISERROR(MATCH(B3968,s_teams,0)),FALSE,TRUE)),OR(s_minsal="",s_minsal&lt;=D3968),OR(s_maxsal="",s_maxsal&gt;=D3968),OR(s_minyr="",s_minyr&lt;=A3968),OR(s_maxyr="",s_maxyr&gt;=A3968),OR(s_player="",s_player=C3968)),MAX(F$1:F3967)+1,0)</f>
        <v>0</v>
      </c>
    </row>
    <row r="3969" spans="1:6">
      <c r="A3969" s="20">
        <v>2010</v>
      </c>
      <c r="B3969" s="15" t="s">
        <v>75</v>
      </c>
      <c r="C3969" s="15" t="s">
        <v>5075</v>
      </c>
      <c r="D3969" s="24">
        <v>1700000</v>
      </c>
      <c r="E3969" t="str">
        <f>IF(D3969&lt;VLOOKUP(A3969,Min!A:B,2,FALSE),"Y","")</f>
        <v/>
      </c>
      <c r="F3969">
        <f>IF(AND(OR(s_tmchk="all",IF(ISERROR(MATCH(B3969,s_teams,0)),FALSE,TRUE)),OR(s_minsal="",s_minsal&lt;=D3969),OR(s_maxsal="",s_maxsal&gt;=D3969),OR(s_minyr="",s_minyr&lt;=A3969),OR(s_maxyr="",s_maxyr&gt;=A3969),OR(s_player="",s_player=C3969)),MAX(F$1:F3968)+1,0)</f>
        <v>0</v>
      </c>
    </row>
    <row r="3970" spans="1:6">
      <c r="A3970" s="20">
        <v>2010</v>
      </c>
      <c r="B3970" s="15" t="s">
        <v>75</v>
      </c>
      <c r="C3970" s="15" t="s">
        <v>582</v>
      </c>
      <c r="D3970" s="24">
        <v>1658280</v>
      </c>
      <c r="E3970" t="str">
        <f>IF(D3970&lt;VLOOKUP(A3970,Min!A:B,2,FALSE),"Y","")</f>
        <v/>
      </c>
      <c r="F3970">
        <f>IF(AND(OR(s_tmchk="all",IF(ISERROR(MATCH(B3970,s_teams,0)),FALSE,TRUE)),OR(s_minsal="",s_minsal&lt;=D3970),OR(s_maxsal="",s_maxsal&gt;=D3970),OR(s_minyr="",s_minyr&lt;=A3970),OR(s_maxyr="",s_maxyr&gt;=A3970),OR(s_player="",s_player=C3970)),MAX(F$1:F3969)+1,0)</f>
        <v>0</v>
      </c>
    </row>
    <row r="3971" spans="1:6">
      <c r="A3971" s="20">
        <v>2010</v>
      </c>
      <c r="B3971" s="15" t="s">
        <v>75</v>
      </c>
      <c r="C3971" s="15" t="s">
        <v>992</v>
      </c>
      <c r="D3971" s="24">
        <v>1514280</v>
      </c>
      <c r="E3971" t="str">
        <f>IF(D3971&lt;VLOOKUP(A3971,Min!A:B,2,FALSE),"Y","")</f>
        <v/>
      </c>
      <c r="F3971">
        <f>IF(AND(OR(s_tmchk="all",IF(ISERROR(MATCH(B3971,s_teams,0)),FALSE,TRUE)),OR(s_minsal="",s_minsal&lt;=D3971),OR(s_maxsal="",s_maxsal&gt;=D3971),OR(s_minyr="",s_minyr&lt;=A3971),OR(s_maxyr="",s_maxyr&gt;=A3971),OR(s_player="",s_player=C3971)),MAX(F$1:F3970)+1,0)</f>
        <v>0</v>
      </c>
    </row>
    <row r="3972" spans="1:6">
      <c r="A3972" s="20">
        <v>2010</v>
      </c>
      <c r="B3972" s="15" t="s">
        <v>75</v>
      </c>
      <c r="C3972" s="15" t="s">
        <v>1150</v>
      </c>
      <c r="D3972" s="24">
        <v>1418880</v>
      </c>
      <c r="E3972" t="str">
        <f>IF(D3972&lt;VLOOKUP(A3972,Min!A:B,2,FALSE),"Y","")</f>
        <v/>
      </c>
      <c r="F3972">
        <f>IF(AND(OR(s_tmchk="all",IF(ISERROR(MATCH(B3972,s_teams,0)),FALSE,TRUE)),OR(s_minsal="",s_minsal&lt;=D3972),OR(s_maxsal="",s_maxsal&gt;=D3972),OR(s_minyr="",s_minyr&lt;=A3972),OR(s_maxyr="",s_maxyr&gt;=A3972),OR(s_player="",s_player=C3972)),MAX(F$1:F3971)+1,0)</f>
        <v>0</v>
      </c>
    </row>
    <row r="3973" spans="1:6">
      <c r="A3973" s="20">
        <v>2010</v>
      </c>
      <c r="B3973" s="15" t="s">
        <v>75</v>
      </c>
      <c r="C3973" s="15" t="s">
        <v>4550</v>
      </c>
      <c r="D3973" s="24">
        <v>1029794</v>
      </c>
      <c r="E3973" t="str">
        <f>IF(D3973&lt;VLOOKUP(A3973,Min!A:B,2,FALSE),"Y","")</f>
        <v/>
      </c>
      <c r="F3973">
        <f>IF(AND(OR(s_tmchk="all",IF(ISERROR(MATCH(B3973,s_teams,0)),FALSE,TRUE)),OR(s_minsal="",s_minsal&lt;=D3973),OR(s_maxsal="",s_maxsal&gt;=D3973),OR(s_minyr="",s_minyr&lt;=A3973),OR(s_maxyr="",s_maxyr&gt;=A3973),OR(s_player="",s_player=C3973)),MAX(F$1:F3972)+1,0)</f>
        <v>0</v>
      </c>
    </row>
    <row r="3974" spans="1:6">
      <c r="A3974" s="20">
        <v>2010</v>
      </c>
      <c r="B3974" s="15" t="s">
        <v>75</v>
      </c>
      <c r="C3974" s="15" t="s">
        <v>5873</v>
      </c>
      <c r="D3974" s="24">
        <v>855189</v>
      </c>
      <c r="E3974" t="str">
        <f>IF(D3974&lt;VLOOKUP(A3974,Min!A:B,2,FALSE),"Y","")</f>
        <v/>
      </c>
      <c r="F3974">
        <f>IF(AND(OR(s_tmchk="all",IF(ISERROR(MATCH(B3974,s_teams,0)),FALSE,TRUE)),OR(s_minsal="",s_minsal&lt;=D3974),OR(s_maxsal="",s_maxsal&gt;=D3974),OR(s_minyr="",s_minyr&lt;=A3974),OR(s_maxyr="",s_maxyr&gt;=A3974),OR(s_player="",s_player=C3974)),MAX(F$1:F3973)+1,0)</f>
        <v>0</v>
      </c>
    </row>
    <row r="3975" spans="1:6">
      <c r="A3975" s="20">
        <v>2010</v>
      </c>
      <c r="B3975" s="15" t="s">
        <v>75</v>
      </c>
      <c r="C3975" s="15" t="s">
        <v>511</v>
      </c>
      <c r="D3975" s="24">
        <v>650000</v>
      </c>
      <c r="E3975" t="str">
        <f>IF(D3975&lt;VLOOKUP(A3975,Min!A:B,2,FALSE),"Y","")</f>
        <v/>
      </c>
      <c r="F3975">
        <f>IF(AND(OR(s_tmchk="all",IF(ISERROR(MATCH(B3975,s_teams,0)),FALSE,TRUE)),OR(s_minsal="",s_minsal&lt;=D3975),OR(s_maxsal="",s_maxsal&gt;=D3975),OR(s_minyr="",s_minyr&lt;=A3975),OR(s_maxyr="",s_maxyr&gt;=A3975),OR(s_player="",s_player=C3975)),MAX(F$1:F3974)+1,0)</f>
        <v>0</v>
      </c>
    </row>
    <row r="3976" spans="1:6">
      <c r="A3976" s="20">
        <v>2010</v>
      </c>
      <c r="B3976" s="15" t="s">
        <v>76</v>
      </c>
      <c r="C3976" s="15" t="s">
        <v>4561</v>
      </c>
      <c r="D3976" s="24">
        <v>16378325</v>
      </c>
      <c r="E3976" t="str">
        <f>IF(D3976&lt;VLOOKUP(A3976,Min!A:B,2,FALSE),"Y","")</f>
        <v/>
      </c>
      <c r="F3976">
        <f>IF(AND(OR(s_tmchk="all",IF(ISERROR(MATCH(B3976,s_teams,0)),FALSE,TRUE)),OR(s_minsal="",s_minsal&lt;=D3976),OR(s_maxsal="",s_maxsal&gt;=D3976),OR(s_minyr="",s_minyr&lt;=A3976),OR(s_maxyr="",s_maxyr&gt;=A3976),OR(s_player="",s_player=C3976)),MAX(F$1:F3975)+1,0)</f>
        <v>0</v>
      </c>
    </row>
    <row r="3977" spans="1:6">
      <c r="A3977" s="20">
        <v>2010</v>
      </c>
      <c r="B3977" s="15" t="s">
        <v>76</v>
      </c>
      <c r="C3977" s="15" t="s">
        <v>2316</v>
      </c>
      <c r="D3977" s="24">
        <v>13333333</v>
      </c>
      <c r="E3977" t="str">
        <f>IF(D3977&lt;VLOOKUP(A3977,Min!A:B,2,FALSE),"Y","")</f>
        <v/>
      </c>
      <c r="F3977">
        <f>IF(AND(OR(s_tmchk="all",IF(ISERROR(MATCH(B3977,s_teams,0)),FALSE,TRUE)),OR(s_minsal="",s_minsal&lt;=D3977),OR(s_maxsal="",s_maxsal&gt;=D3977),OR(s_minyr="",s_minyr&lt;=A3977),OR(s_maxyr="",s_maxyr&gt;=A3977),OR(s_player="",s_player=C3977)),MAX(F$1:F3976)+1,0)</f>
        <v>0</v>
      </c>
    </row>
    <row r="3978" spans="1:6">
      <c r="A3978" s="20">
        <v>2010</v>
      </c>
      <c r="B3978" s="15" t="s">
        <v>76</v>
      </c>
      <c r="C3978" s="15" t="s">
        <v>1999</v>
      </c>
      <c r="D3978" s="24">
        <v>13125000</v>
      </c>
      <c r="E3978" t="str">
        <f>IF(D3978&lt;VLOOKUP(A3978,Min!A:B,2,FALSE),"Y","")</f>
        <v/>
      </c>
      <c r="F3978">
        <f>IF(AND(OR(s_tmchk="all",IF(ISERROR(MATCH(B3978,s_teams,0)),FALSE,TRUE)),OR(s_minsal="",s_minsal&lt;=D3978),OR(s_maxsal="",s_maxsal&gt;=D3978),OR(s_minyr="",s_minyr&lt;=A3978),OR(s_maxyr="",s_maxyr&gt;=A3978),OR(s_player="",s_player=C3978)),MAX(F$1:F3977)+1,0)</f>
        <v>0</v>
      </c>
    </row>
    <row r="3979" spans="1:6">
      <c r="A3979" s="20">
        <v>2010</v>
      </c>
      <c r="B3979" s="15" t="s">
        <v>76</v>
      </c>
      <c r="C3979" s="15" t="s">
        <v>584</v>
      </c>
      <c r="D3979" s="24">
        <v>6600000</v>
      </c>
      <c r="E3979" t="str">
        <f>IF(D3979&lt;VLOOKUP(A3979,Min!A:B,2,FALSE),"Y","")</f>
        <v/>
      </c>
      <c r="F3979">
        <f>IF(AND(OR(s_tmchk="all",IF(ISERROR(MATCH(B3979,s_teams,0)),FALSE,TRUE)),OR(s_minsal="",s_minsal&lt;=D3979),OR(s_maxsal="",s_maxsal&gt;=D3979),OR(s_minyr="",s_minyr&lt;=A3979),OR(s_maxyr="",s_maxyr&gt;=A3979),OR(s_player="",s_player=C3979)),MAX(F$1:F3978)+1,0)</f>
        <v>0</v>
      </c>
    </row>
    <row r="3980" spans="1:6">
      <c r="A3980" s="20">
        <v>2010</v>
      </c>
      <c r="B3980" s="15" t="s">
        <v>76</v>
      </c>
      <c r="C3980" s="15" t="s">
        <v>4002</v>
      </c>
      <c r="D3980" s="24">
        <v>3000000</v>
      </c>
      <c r="E3980" t="str">
        <f>IF(D3980&lt;VLOOKUP(A3980,Min!A:B,2,FALSE),"Y","")</f>
        <v/>
      </c>
      <c r="F3980">
        <f>IF(AND(OR(s_tmchk="all",IF(ISERROR(MATCH(B3980,s_teams,0)),FALSE,TRUE)),OR(s_minsal="",s_minsal&lt;=D3980),OR(s_maxsal="",s_maxsal&gt;=D3980),OR(s_minyr="",s_minyr&lt;=A3980),OR(s_maxyr="",s_maxyr&gt;=A3980),OR(s_player="",s_player=C3980)),MAX(F$1:F3979)+1,0)</f>
        <v>0</v>
      </c>
    </row>
    <row r="3981" spans="1:6">
      <c r="A3981" s="20">
        <v>2010</v>
      </c>
      <c r="B3981" s="15" t="s">
        <v>76</v>
      </c>
      <c r="C3981" s="15" t="s">
        <v>360</v>
      </c>
      <c r="D3981" s="24">
        <v>2000000</v>
      </c>
      <c r="E3981" t="str">
        <f>IF(D3981&lt;VLOOKUP(A3981,Min!A:B,2,FALSE),"Y","")</f>
        <v/>
      </c>
      <c r="F3981">
        <f>IF(AND(OR(s_tmchk="all",IF(ISERROR(MATCH(B3981,s_teams,0)),FALSE,TRUE)),OR(s_minsal="",s_minsal&lt;=D3981),OR(s_maxsal="",s_maxsal&gt;=D3981),OR(s_minyr="",s_minyr&lt;=A3981),OR(s_maxyr="",s_maxyr&gt;=A3981),OR(s_player="",s_player=C3981)),MAX(F$1:F3980)+1,0)</f>
        <v>0</v>
      </c>
    </row>
    <row r="3982" spans="1:6">
      <c r="A3982" s="20">
        <v>2010</v>
      </c>
      <c r="B3982" s="15" t="s">
        <v>76</v>
      </c>
      <c r="C3982" s="15" t="s">
        <v>862</v>
      </c>
      <c r="D3982" s="24">
        <v>1836000</v>
      </c>
      <c r="E3982" t="str">
        <f>IF(D3982&lt;VLOOKUP(A3982,Min!A:B,2,FALSE),"Y","")</f>
        <v/>
      </c>
      <c r="F3982">
        <f>IF(AND(OR(s_tmchk="all",IF(ISERROR(MATCH(B3982,s_teams,0)),FALSE,TRUE)),OR(s_minsal="",s_minsal&lt;=D3982),OR(s_maxsal="",s_maxsal&gt;=D3982),OR(s_minyr="",s_minyr&lt;=A3982),OR(s_maxyr="",s_maxyr&gt;=A3982),OR(s_player="",s_player=C3982)),MAX(F$1:F3981)+1,0)</f>
        <v>0</v>
      </c>
    </row>
    <row r="3983" spans="1:6">
      <c r="A3983" s="20">
        <v>2010</v>
      </c>
      <c r="B3983" s="15" t="s">
        <v>76</v>
      </c>
      <c r="C3983" s="15" t="s">
        <v>1670</v>
      </c>
      <c r="D3983" s="24">
        <v>1766280</v>
      </c>
      <c r="E3983" t="str">
        <f>IF(D3983&lt;VLOOKUP(A3983,Min!A:B,2,FALSE),"Y","")</f>
        <v/>
      </c>
      <c r="F3983">
        <f>IF(AND(OR(s_tmchk="all",IF(ISERROR(MATCH(B3983,s_teams,0)),FALSE,TRUE)),OR(s_minsal="",s_minsal&lt;=D3983),OR(s_maxsal="",s_maxsal&gt;=D3983),OR(s_minyr="",s_minyr&lt;=A3983),OR(s_maxyr="",s_maxyr&gt;=A3983),OR(s_player="",s_player=C3983)),MAX(F$1:F3982)+1,0)</f>
        <v>0</v>
      </c>
    </row>
    <row r="3984" spans="1:6">
      <c r="A3984" s="20">
        <v>2010</v>
      </c>
      <c r="B3984" s="15" t="s">
        <v>76</v>
      </c>
      <c r="C3984" s="15" t="s">
        <v>805</v>
      </c>
      <c r="D3984" s="24">
        <v>1745520</v>
      </c>
      <c r="E3984" t="str">
        <f>IF(D3984&lt;VLOOKUP(A3984,Min!A:B,2,FALSE),"Y","")</f>
        <v/>
      </c>
      <c r="F3984">
        <f>IF(AND(OR(s_tmchk="all",IF(ISERROR(MATCH(B3984,s_teams,0)),FALSE,TRUE)),OR(s_minsal="",s_minsal&lt;=D3984),OR(s_maxsal="",s_maxsal&gt;=D3984),OR(s_minyr="",s_minyr&lt;=A3984),OR(s_maxyr="",s_maxyr&gt;=A3984),OR(s_player="",s_player=C3984)),MAX(F$1:F3983)+1,0)</f>
        <v>0</v>
      </c>
    </row>
    <row r="3985" spans="1:6">
      <c r="A3985" s="20">
        <v>2010</v>
      </c>
      <c r="B3985" s="15" t="s">
        <v>76</v>
      </c>
      <c r="C3985" s="15" t="s">
        <v>1534</v>
      </c>
      <c r="D3985" s="24">
        <v>1307640</v>
      </c>
      <c r="E3985" t="str">
        <f>IF(D3985&lt;VLOOKUP(A3985,Min!A:B,2,FALSE),"Y","")</f>
        <v/>
      </c>
      <c r="F3985">
        <f>IF(AND(OR(s_tmchk="all",IF(ISERROR(MATCH(B3985,s_teams,0)),FALSE,TRUE)),OR(s_minsal="",s_minsal&lt;=D3985),OR(s_maxsal="",s_maxsal&gt;=D3985),OR(s_minyr="",s_minyr&lt;=A3985),OR(s_maxyr="",s_maxyr&gt;=A3985),OR(s_player="",s_player=C3985)),MAX(F$1:F3984)+1,0)</f>
        <v>0</v>
      </c>
    </row>
    <row r="3986" spans="1:6">
      <c r="A3986" s="20">
        <v>2010</v>
      </c>
      <c r="B3986" s="15" t="s">
        <v>76</v>
      </c>
      <c r="C3986" s="15" t="s">
        <v>4352</v>
      </c>
      <c r="D3986" s="24">
        <v>1250000</v>
      </c>
      <c r="E3986" t="str">
        <f>IF(D3986&lt;VLOOKUP(A3986,Min!A:B,2,FALSE),"Y","")</f>
        <v/>
      </c>
      <c r="F3986">
        <f>IF(AND(OR(s_tmchk="all",IF(ISERROR(MATCH(B3986,s_teams,0)),FALSE,TRUE)),OR(s_minsal="",s_minsal&lt;=D3986),OR(s_maxsal="",s_maxsal&gt;=D3986),OR(s_minyr="",s_minyr&lt;=A3986),OR(s_maxyr="",s_maxyr&gt;=A3986),OR(s_player="",s_player=C3986)),MAX(F$1:F3985)+1,0)</f>
        <v>0</v>
      </c>
    </row>
    <row r="3987" spans="1:6">
      <c r="A3987" s="20">
        <v>2010</v>
      </c>
      <c r="B3987" s="15" t="s">
        <v>76</v>
      </c>
      <c r="C3987" s="15" t="s">
        <v>5240</v>
      </c>
      <c r="D3987" s="24">
        <v>1181803</v>
      </c>
      <c r="E3987" t="str">
        <f>IF(D3987&lt;VLOOKUP(A3987,Min!A:B,2,FALSE),"Y","")</f>
        <v/>
      </c>
      <c r="F3987">
        <f>IF(AND(OR(s_tmchk="all",IF(ISERROR(MATCH(B3987,s_teams,0)),FALSE,TRUE)),OR(s_minsal="",s_minsal&lt;=D3987),OR(s_maxsal="",s_maxsal&gt;=D3987),OR(s_minyr="",s_minyr&lt;=A3987),OR(s_maxyr="",s_maxyr&gt;=A3987),OR(s_player="",s_player=C3987)),MAX(F$1:F3986)+1,0)</f>
        <v>0</v>
      </c>
    </row>
    <row r="3988" spans="1:6">
      <c r="A3988" s="20">
        <v>2010</v>
      </c>
      <c r="B3988" s="15" t="s">
        <v>76</v>
      </c>
      <c r="C3988" s="15" t="s">
        <v>2603</v>
      </c>
      <c r="D3988" s="24">
        <v>855189</v>
      </c>
      <c r="E3988" t="str">
        <f>IF(D3988&lt;VLOOKUP(A3988,Min!A:B,2,FALSE),"Y","")</f>
        <v/>
      </c>
      <c r="F3988">
        <f>IF(AND(OR(s_tmchk="all",IF(ISERROR(MATCH(B3988,s_teams,0)),FALSE,TRUE)),OR(s_minsal="",s_minsal&lt;=D3988),OR(s_maxsal="",s_maxsal&gt;=D3988),OR(s_minyr="",s_minyr&lt;=A3988),OR(s_maxyr="",s_maxyr&gt;=A3988),OR(s_player="",s_player=C3988)),MAX(F$1:F3987)+1,0)</f>
        <v>0</v>
      </c>
    </row>
    <row r="3989" spans="1:6">
      <c r="A3989" s="20">
        <v>2010</v>
      </c>
      <c r="B3989" s="15" t="s">
        <v>76</v>
      </c>
      <c r="C3989" s="15" t="s">
        <v>6034</v>
      </c>
      <c r="D3989" s="24">
        <v>457588</v>
      </c>
      <c r="E3989" t="str">
        <f>IF(D3989&lt;VLOOKUP(A3989,Min!A:B,2,FALSE),"Y","")</f>
        <v/>
      </c>
      <c r="F3989">
        <f>IF(AND(OR(s_tmchk="all",IF(ISERROR(MATCH(B3989,s_teams,0)),FALSE,TRUE)),OR(s_minsal="",s_minsal&lt;=D3989),OR(s_maxsal="",s_maxsal&gt;=D3989),OR(s_minyr="",s_minyr&lt;=A3989),OR(s_maxyr="",s_maxyr&gt;=A3989),OR(s_player="",s_player=C3989)),MAX(F$1:F3988)+1,0)</f>
        <v>0</v>
      </c>
    </row>
    <row r="3990" spans="1:6">
      <c r="A3990" s="20">
        <v>2010</v>
      </c>
      <c r="B3990" s="15" t="s">
        <v>76</v>
      </c>
      <c r="C3990" s="15" t="s">
        <v>5245</v>
      </c>
      <c r="D3990" s="24">
        <v>451866</v>
      </c>
      <c r="E3990" t="str">
        <f>IF(D3990&lt;VLOOKUP(A3990,Min!A:B,2,FALSE),"Y","")</f>
        <v>Y</v>
      </c>
      <c r="F3990">
        <f>IF(AND(OR(s_tmchk="all",IF(ISERROR(MATCH(B3990,s_teams,0)),FALSE,TRUE)),OR(s_minsal="",s_minsal&lt;=D3990),OR(s_maxsal="",s_maxsal&gt;=D3990),OR(s_minyr="",s_minyr&lt;=A3990),OR(s_maxyr="",s_maxyr&gt;=A3990),OR(s_player="",s_player=C3990)),MAX(F$1:F3989)+1,0)</f>
        <v>0</v>
      </c>
    </row>
    <row r="3991" spans="1:6">
      <c r="A3991" s="20">
        <v>2010</v>
      </c>
      <c r="B3991" s="15" t="s">
        <v>79</v>
      </c>
      <c r="C3991" s="15" t="s">
        <v>4882</v>
      </c>
      <c r="D3991" s="24">
        <v>9000000</v>
      </c>
      <c r="E3991" t="str">
        <f>IF(D3991&lt;VLOOKUP(A3991,Min!A:B,2,FALSE),"Y","")</f>
        <v/>
      </c>
      <c r="F3991">
        <f>IF(AND(OR(s_tmchk="all",IF(ISERROR(MATCH(B3991,s_teams,0)),FALSE,TRUE)),OR(s_minsal="",s_minsal&lt;=D3991),OR(s_maxsal="",s_maxsal&gt;=D3991),OR(s_minyr="",s_minyr&lt;=A3991),OR(s_maxyr="",s_maxyr&gt;=A3991),OR(s_player="",s_player=C3991)),MAX(F$1:F3990)+1,0)</f>
        <v>0</v>
      </c>
    </row>
    <row r="3992" spans="1:6">
      <c r="A3992" s="20">
        <v>2010</v>
      </c>
      <c r="B3992" s="15" t="s">
        <v>79</v>
      </c>
      <c r="C3992" s="15" t="s">
        <v>2523</v>
      </c>
      <c r="D3992" s="24">
        <v>7650000</v>
      </c>
      <c r="E3992" t="str">
        <f>IF(D3992&lt;VLOOKUP(A3992,Min!A:B,2,FALSE),"Y","")</f>
        <v/>
      </c>
      <c r="F3992">
        <f>IF(AND(OR(s_tmchk="all",IF(ISERROR(MATCH(B3992,s_teams,0)),FALSE,TRUE)),OR(s_minsal="",s_minsal&lt;=D3992),OR(s_maxsal="",s_maxsal&gt;=D3992),OR(s_minyr="",s_minyr&lt;=A3992),OR(s_maxyr="",s_maxyr&gt;=A3992),OR(s_player="",s_player=C3992)),MAX(F$1:F3991)+1,0)</f>
        <v>0</v>
      </c>
    </row>
    <row r="3993" spans="1:6">
      <c r="A3993" s="20">
        <v>2010</v>
      </c>
      <c r="B3993" s="15" t="s">
        <v>79</v>
      </c>
      <c r="C3993" s="15" t="s">
        <v>4108</v>
      </c>
      <c r="D3993" s="24">
        <v>6857725</v>
      </c>
      <c r="E3993" t="str">
        <f>IF(D3993&lt;VLOOKUP(A3993,Min!A:B,2,FALSE),"Y","")</f>
        <v/>
      </c>
      <c r="F3993">
        <f>IF(AND(OR(s_tmchk="all",IF(ISERROR(MATCH(B3993,s_teams,0)),FALSE,TRUE)),OR(s_minsal="",s_minsal&lt;=D3993),OR(s_maxsal="",s_maxsal&gt;=D3993),OR(s_minyr="",s_minyr&lt;=A3993),OR(s_maxyr="",s_maxyr&gt;=A3993),OR(s_player="",s_player=C3993)),MAX(F$1:F3992)+1,0)</f>
        <v>0</v>
      </c>
    </row>
    <row r="3994" spans="1:6">
      <c r="A3994" s="20">
        <v>2010</v>
      </c>
      <c r="B3994" s="15" t="s">
        <v>79</v>
      </c>
      <c r="C3994" s="15" t="s">
        <v>970</v>
      </c>
      <c r="D3994" s="24">
        <v>6730800</v>
      </c>
      <c r="E3994" t="str">
        <f>IF(D3994&lt;VLOOKUP(A3994,Min!A:B,2,FALSE),"Y","")</f>
        <v/>
      </c>
      <c r="F3994">
        <f>IF(AND(OR(s_tmchk="all",IF(ISERROR(MATCH(B3994,s_teams,0)),FALSE,TRUE)),OR(s_minsal="",s_minsal&lt;=D3994),OR(s_maxsal="",s_maxsal&gt;=D3994),OR(s_minyr="",s_minyr&lt;=A3994),OR(s_maxyr="",s_maxyr&gt;=A3994),OR(s_player="",s_player=C3994)),MAX(F$1:F3993)+1,0)</f>
        <v>0</v>
      </c>
    </row>
    <row r="3995" spans="1:6">
      <c r="A3995" s="20">
        <v>2010</v>
      </c>
      <c r="B3995" s="15" t="s">
        <v>79</v>
      </c>
      <c r="C3995" s="15" t="s">
        <v>1378</v>
      </c>
      <c r="D3995" s="24">
        <v>5844827</v>
      </c>
      <c r="E3995" t="str">
        <f>IF(D3995&lt;VLOOKUP(A3995,Min!A:B,2,FALSE),"Y","")</f>
        <v/>
      </c>
      <c r="F3995">
        <f>IF(AND(OR(s_tmchk="all",IF(ISERROR(MATCH(B3995,s_teams,0)),FALSE,TRUE)),OR(s_minsal="",s_minsal&lt;=D3995),OR(s_maxsal="",s_maxsal&gt;=D3995),OR(s_minyr="",s_minyr&lt;=A3995),OR(s_maxyr="",s_maxyr&gt;=A3995),OR(s_player="",s_player=C3995)),MAX(F$1:F3994)+1,0)</f>
        <v>0</v>
      </c>
    </row>
    <row r="3996" spans="1:6">
      <c r="A3996" s="20">
        <v>2010</v>
      </c>
      <c r="B3996" s="15" t="s">
        <v>79</v>
      </c>
      <c r="C3996" s="15" t="s">
        <v>3118</v>
      </c>
      <c r="D3996" s="24">
        <v>5361240</v>
      </c>
      <c r="E3996" t="str">
        <f>IF(D3996&lt;VLOOKUP(A3996,Min!A:B,2,FALSE),"Y","")</f>
        <v/>
      </c>
      <c r="F3996">
        <f>IF(AND(OR(s_tmchk="all",IF(ISERROR(MATCH(B3996,s_teams,0)),FALSE,TRUE)),OR(s_minsal="",s_minsal&lt;=D3996),OR(s_maxsal="",s_maxsal&gt;=D3996),OR(s_minyr="",s_minyr&lt;=A3996),OR(s_maxyr="",s_maxyr&gt;=A3996),OR(s_player="",s_player=C3996)),MAX(F$1:F3995)+1,0)</f>
        <v>0</v>
      </c>
    </row>
    <row r="3997" spans="1:6">
      <c r="A3997" s="20">
        <v>2010</v>
      </c>
      <c r="B3997" s="15" t="s">
        <v>79</v>
      </c>
      <c r="C3997" s="15" t="s">
        <v>1525</v>
      </c>
      <c r="D3997" s="24">
        <v>4344000</v>
      </c>
      <c r="E3997" t="str">
        <f>IF(D3997&lt;VLOOKUP(A3997,Min!A:B,2,FALSE),"Y","")</f>
        <v/>
      </c>
      <c r="F3997">
        <f>IF(AND(OR(s_tmchk="all",IF(ISERROR(MATCH(B3997,s_teams,0)),FALSE,TRUE)),OR(s_minsal="",s_minsal&lt;=D3997),OR(s_maxsal="",s_maxsal&gt;=D3997),OR(s_minyr="",s_minyr&lt;=A3997),OR(s_maxyr="",s_maxyr&gt;=A3997),OR(s_player="",s_player=C3997)),MAX(F$1:F3996)+1,0)</f>
        <v>0</v>
      </c>
    </row>
    <row r="3998" spans="1:6">
      <c r="A3998" s="20">
        <v>2010</v>
      </c>
      <c r="B3998" s="15" t="s">
        <v>79</v>
      </c>
      <c r="C3998" s="15" t="s">
        <v>2416</v>
      </c>
      <c r="D3998" s="24">
        <v>3910816</v>
      </c>
      <c r="E3998" t="str">
        <f>IF(D3998&lt;VLOOKUP(A3998,Min!A:B,2,FALSE),"Y","")</f>
        <v/>
      </c>
      <c r="F3998">
        <f>IF(AND(OR(s_tmchk="all",IF(ISERROR(MATCH(B3998,s_teams,0)),FALSE,TRUE)),OR(s_minsal="",s_minsal&lt;=D3998),OR(s_maxsal="",s_maxsal&gt;=D3998),OR(s_minyr="",s_minyr&lt;=A3998),OR(s_maxyr="",s_maxyr&gt;=A3998),OR(s_player="",s_player=C3998)),MAX(F$1:F3997)+1,0)</f>
        <v>0</v>
      </c>
    </row>
    <row r="3999" spans="1:6">
      <c r="A3999" s="20">
        <v>2010</v>
      </c>
      <c r="B3999" s="15" t="s">
        <v>79</v>
      </c>
      <c r="C3999" s="15" t="s">
        <v>908</v>
      </c>
      <c r="D3999" s="24">
        <v>2143080</v>
      </c>
      <c r="E3999" t="str">
        <f>IF(D3999&lt;VLOOKUP(A3999,Min!A:B,2,FALSE),"Y","")</f>
        <v/>
      </c>
      <c r="F3999">
        <f>IF(AND(OR(s_tmchk="all",IF(ISERROR(MATCH(B3999,s_teams,0)),FALSE,TRUE)),OR(s_minsal="",s_minsal&lt;=D3999),OR(s_maxsal="",s_maxsal&gt;=D3999),OR(s_minyr="",s_minyr&lt;=A3999),OR(s_maxyr="",s_maxyr&gt;=A3999),OR(s_player="",s_player=C3999)),MAX(F$1:F3998)+1,0)</f>
        <v>0</v>
      </c>
    </row>
    <row r="4000" spans="1:6">
      <c r="A4000" s="20">
        <v>2010</v>
      </c>
      <c r="B4000" s="15" t="s">
        <v>79</v>
      </c>
      <c r="C4000" s="15" t="s">
        <v>5388</v>
      </c>
      <c r="D4000" s="24">
        <v>1306455</v>
      </c>
      <c r="E4000" t="str">
        <f>IF(D4000&lt;VLOOKUP(A4000,Min!A:B,2,FALSE),"Y","")</f>
        <v/>
      </c>
      <c r="F4000">
        <f>IF(AND(OR(s_tmchk="all",IF(ISERROR(MATCH(B4000,s_teams,0)),FALSE,TRUE)),OR(s_minsal="",s_minsal&lt;=D4000),OR(s_maxsal="",s_maxsal&gt;=D4000),OR(s_minyr="",s_minyr&lt;=A4000),OR(s_maxyr="",s_maxyr&gt;=A4000),OR(s_player="",s_player=C4000)),MAX(F$1:F3999)+1,0)</f>
        <v>0</v>
      </c>
    </row>
    <row r="4001" spans="1:6">
      <c r="A4001" s="20">
        <v>2010</v>
      </c>
      <c r="B4001" s="15" t="s">
        <v>79</v>
      </c>
      <c r="C4001" s="15" t="s">
        <v>5308</v>
      </c>
      <c r="D4001" s="24">
        <v>1165320</v>
      </c>
      <c r="E4001" t="str">
        <f>IF(D4001&lt;VLOOKUP(A4001,Min!A:B,2,FALSE),"Y","")</f>
        <v/>
      </c>
      <c r="F4001">
        <f>IF(AND(OR(s_tmchk="all",IF(ISERROR(MATCH(B4001,s_teams,0)),FALSE,TRUE)),OR(s_minsal="",s_minsal&lt;=D4001),OR(s_maxsal="",s_maxsal&gt;=D4001),OR(s_minyr="",s_minyr&lt;=A4001),OR(s_maxyr="",s_maxyr&gt;=A4001),OR(s_player="",s_player=C4001)),MAX(F$1:F4000)+1,0)</f>
        <v>0</v>
      </c>
    </row>
    <row r="4002" spans="1:6">
      <c r="A4002" s="20">
        <v>2010</v>
      </c>
      <c r="B4002" s="15" t="s">
        <v>79</v>
      </c>
      <c r="C4002" s="15" t="s">
        <v>263</v>
      </c>
      <c r="D4002" s="24">
        <v>1118760</v>
      </c>
      <c r="E4002" t="str">
        <f>IF(D4002&lt;VLOOKUP(A4002,Min!A:B,2,FALSE),"Y","")</f>
        <v/>
      </c>
      <c r="F4002">
        <f>IF(AND(OR(s_tmchk="all",IF(ISERROR(MATCH(B4002,s_teams,0)),FALSE,TRUE)),OR(s_minsal="",s_minsal&lt;=D4002),OR(s_maxsal="",s_maxsal&gt;=D4002),OR(s_minyr="",s_minyr&lt;=A4002),OR(s_maxyr="",s_maxyr&gt;=A4002),OR(s_player="",s_player=C4002)),MAX(F$1:F4001)+1,0)</f>
        <v>0</v>
      </c>
    </row>
    <row r="4003" spans="1:6">
      <c r="A4003" s="20">
        <v>2010</v>
      </c>
      <c r="B4003" s="15" t="s">
        <v>79</v>
      </c>
      <c r="C4003" s="15" t="s">
        <v>1013</v>
      </c>
      <c r="D4003" s="24">
        <v>457588</v>
      </c>
      <c r="E4003" t="str">
        <f>IF(D4003&lt;VLOOKUP(A4003,Min!A:B,2,FALSE),"Y","")</f>
        <v/>
      </c>
      <c r="F4003">
        <f>IF(AND(OR(s_tmchk="all",IF(ISERROR(MATCH(B4003,s_teams,0)),FALSE,TRUE)),OR(s_minsal="",s_minsal&lt;=D4003),OR(s_maxsal="",s_maxsal&gt;=D4003),OR(s_minyr="",s_minyr&lt;=A4003),OR(s_maxyr="",s_maxyr&gt;=A4003),OR(s_player="",s_player=C4003)),MAX(F$1:F4002)+1,0)</f>
        <v>0</v>
      </c>
    </row>
    <row r="4004" spans="1:6">
      <c r="A4004" s="20">
        <v>2010</v>
      </c>
      <c r="B4004" s="15" t="s">
        <v>79</v>
      </c>
      <c r="C4004" s="15" t="s">
        <v>738</v>
      </c>
      <c r="D4004" s="24">
        <v>457588</v>
      </c>
      <c r="E4004" t="str">
        <f>IF(D4004&lt;VLOOKUP(A4004,Min!A:B,2,FALSE),"Y","")</f>
        <v/>
      </c>
      <c r="F4004">
        <f>IF(AND(OR(s_tmchk="all",IF(ISERROR(MATCH(B4004,s_teams,0)),FALSE,TRUE)),OR(s_minsal="",s_minsal&lt;=D4004),OR(s_maxsal="",s_maxsal&gt;=D4004),OR(s_minyr="",s_minyr&lt;=A4004),OR(s_maxyr="",s_maxyr&gt;=A4004),OR(s_player="",s_player=C4004)),MAX(F$1:F4003)+1,0)</f>
        <v>0</v>
      </c>
    </row>
    <row r="4005" spans="1:6">
      <c r="A4005" s="20">
        <v>2010</v>
      </c>
      <c r="B4005" s="15" t="s">
        <v>79</v>
      </c>
      <c r="C4005" s="15" t="s">
        <v>3294</v>
      </c>
      <c r="D4005" s="24">
        <v>457588</v>
      </c>
      <c r="E4005" t="str">
        <f>IF(D4005&lt;VLOOKUP(A4005,Min!A:B,2,FALSE),"Y","")</f>
        <v/>
      </c>
      <c r="F4005">
        <f>IF(AND(OR(s_tmchk="all",IF(ISERROR(MATCH(B4005,s_teams,0)),FALSE,TRUE)),OR(s_minsal="",s_minsal&lt;=D4005),OR(s_maxsal="",s_maxsal&gt;=D4005),OR(s_minyr="",s_minyr&lt;=A4005),OR(s_maxyr="",s_maxyr&gt;=A4005),OR(s_player="",s_player=C4005)),MAX(F$1:F4004)+1,0)</f>
        <v>0</v>
      </c>
    </row>
    <row r="4006" spans="1:6">
      <c r="A4006" s="20">
        <v>2010</v>
      </c>
      <c r="B4006" s="15" t="s">
        <v>79</v>
      </c>
      <c r="C4006" s="15" t="s">
        <v>1622</v>
      </c>
      <c r="D4006" s="24">
        <v>88488</v>
      </c>
      <c r="E4006" t="str">
        <f>IF(D4006&lt;VLOOKUP(A4006,Min!A:B,2,FALSE),"Y","")</f>
        <v>Y</v>
      </c>
      <c r="F4006">
        <f>IF(AND(OR(s_tmchk="all",IF(ISERROR(MATCH(B4006,s_teams,0)),FALSE,TRUE)),OR(s_minsal="",s_minsal&lt;=D4006),OR(s_maxsal="",s_maxsal&gt;=D4006),OR(s_minyr="",s_minyr&lt;=A4006),OR(s_maxyr="",s_maxyr&gt;=A4006),OR(s_player="",s_player=C4006)),MAX(F$1:F4005)+1,0)</f>
        <v>0</v>
      </c>
    </row>
    <row r="4007" spans="1:6">
      <c r="A4007" s="20">
        <v>2010</v>
      </c>
      <c r="B4007" s="15" t="s">
        <v>79</v>
      </c>
      <c r="C4007" s="15" t="s">
        <v>518</v>
      </c>
      <c r="D4007" s="24">
        <v>51983</v>
      </c>
      <c r="E4007" t="str">
        <f>IF(D4007&lt;VLOOKUP(A4007,Min!A:B,2,FALSE),"Y","")</f>
        <v>Y</v>
      </c>
      <c r="F4007">
        <f>IF(AND(OR(s_tmchk="all",IF(ISERROR(MATCH(B4007,s_teams,0)),FALSE,TRUE)),OR(s_minsal="",s_minsal&lt;=D4007),OR(s_maxsal="",s_maxsal&gt;=D4007),OR(s_minyr="",s_minyr&lt;=A4007),OR(s_maxyr="",s_maxyr&gt;=A4007),OR(s_player="",s_player=C4007)),MAX(F$1:F4006)+1,0)</f>
        <v>0</v>
      </c>
    </row>
    <row r="4008" spans="1:6">
      <c r="A4008" s="20">
        <v>2010</v>
      </c>
      <c r="B4008" s="15" t="s">
        <v>81</v>
      </c>
      <c r="C4008" s="15" t="s">
        <v>5482</v>
      </c>
      <c r="D4008" s="24">
        <v>13655268</v>
      </c>
      <c r="E4008" t="str">
        <f>IF(D4008&lt;VLOOKUP(A4008,Min!A:B,2,FALSE),"Y","")</f>
        <v/>
      </c>
      <c r="F4008">
        <f>IF(AND(OR(s_tmchk="all",IF(ISERROR(MATCH(B4008,s_teams,0)),FALSE,TRUE)),OR(s_minsal="",s_minsal&lt;=D4008),OR(s_maxsal="",s_maxsal&gt;=D4008),OR(s_minyr="",s_minyr&lt;=A4008),OR(s_maxyr="",s_maxyr&gt;=A4008),OR(s_player="",s_player=C4008)),MAX(F$1:F4007)+1,0)</f>
        <v>0</v>
      </c>
    </row>
    <row r="4009" spans="1:6">
      <c r="A4009" s="20">
        <v>2010</v>
      </c>
      <c r="B4009" s="15" t="s">
        <v>81</v>
      </c>
      <c r="C4009" s="15" t="s">
        <v>5426</v>
      </c>
      <c r="D4009" s="24">
        <v>8775000</v>
      </c>
      <c r="E4009" t="str">
        <f>IF(D4009&lt;VLOOKUP(A4009,Min!A:B,2,FALSE),"Y","")</f>
        <v/>
      </c>
      <c r="F4009">
        <f>IF(AND(OR(s_tmchk="all",IF(ISERROR(MATCH(B4009,s_teams,0)),FALSE,TRUE)),OR(s_minsal="",s_minsal&lt;=D4009),OR(s_maxsal="",s_maxsal&gt;=D4009),OR(s_minyr="",s_minyr&lt;=A4009),OR(s_maxyr="",s_maxyr&gt;=A4009),OR(s_player="",s_player=C4009)),MAX(F$1:F4008)+1,0)</f>
        <v>0</v>
      </c>
    </row>
    <row r="4010" spans="1:6">
      <c r="A4010" s="20">
        <v>2010</v>
      </c>
      <c r="B4010" s="15" t="s">
        <v>81</v>
      </c>
      <c r="C4010" s="15" t="s">
        <v>4575</v>
      </c>
      <c r="D4010" s="24">
        <v>7500000</v>
      </c>
      <c r="E4010" t="str">
        <f>IF(D4010&lt;VLOOKUP(A4010,Min!A:B,2,FALSE),"Y","")</f>
        <v/>
      </c>
      <c r="F4010">
        <f>IF(AND(OR(s_tmchk="all",IF(ISERROR(MATCH(B4010,s_teams,0)),FALSE,TRUE)),OR(s_minsal="",s_minsal&lt;=D4010),OR(s_maxsal="",s_maxsal&gt;=D4010),OR(s_minyr="",s_minyr&lt;=A4010),OR(s_maxyr="",s_maxyr&gt;=A4010),OR(s_player="",s_player=C4010)),MAX(F$1:F4009)+1,0)</f>
        <v>0</v>
      </c>
    </row>
    <row r="4011" spans="1:6">
      <c r="A4011" s="20">
        <v>2010</v>
      </c>
      <c r="B4011" s="15" t="s">
        <v>81</v>
      </c>
      <c r="C4011" s="15" t="s">
        <v>5968</v>
      </c>
      <c r="D4011" s="24">
        <v>6600000</v>
      </c>
      <c r="E4011" t="str">
        <f>IF(D4011&lt;VLOOKUP(A4011,Min!A:B,2,FALSE),"Y","")</f>
        <v/>
      </c>
      <c r="F4011">
        <f>IF(AND(OR(s_tmchk="all",IF(ISERROR(MATCH(B4011,s_teams,0)),FALSE,TRUE)),OR(s_minsal="",s_minsal&lt;=D4011),OR(s_maxsal="",s_maxsal&gt;=D4011),OR(s_minyr="",s_minyr&lt;=A4011),OR(s_maxyr="",s_maxyr&gt;=A4011),OR(s_player="",s_player=C4011)),MAX(F$1:F4010)+1,0)</f>
        <v>0</v>
      </c>
    </row>
    <row r="4012" spans="1:6">
      <c r="A4012" s="20">
        <v>2010</v>
      </c>
      <c r="B4012" s="15" t="s">
        <v>81</v>
      </c>
      <c r="C4012" s="15" t="s">
        <v>876</v>
      </c>
      <c r="D4012" s="24">
        <v>6031800</v>
      </c>
      <c r="E4012" t="str">
        <f>IF(D4012&lt;VLOOKUP(A4012,Min!A:B,2,FALSE),"Y","")</f>
        <v/>
      </c>
      <c r="F4012">
        <f>IF(AND(OR(s_tmchk="all",IF(ISERROR(MATCH(B4012,s_teams,0)),FALSE,TRUE)),OR(s_minsal="",s_minsal&lt;=D4012),OR(s_maxsal="",s_maxsal&gt;=D4012),OR(s_minyr="",s_minyr&lt;=A4012),OR(s_maxyr="",s_maxyr&gt;=A4012),OR(s_player="",s_player=C4012)),MAX(F$1:F4011)+1,0)</f>
        <v>0</v>
      </c>
    </row>
    <row r="4013" spans="1:6">
      <c r="A4013" s="20">
        <v>2010</v>
      </c>
      <c r="B4013" s="15" t="s">
        <v>81</v>
      </c>
      <c r="C4013" s="15" t="s">
        <v>1914</v>
      </c>
      <c r="D4013" s="24">
        <v>5800000</v>
      </c>
      <c r="E4013" t="str">
        <f>IF(D4013&lt;VLOOKUP(A4013,Min!A:B,2,FALSE),"Y","")</f>
        <v/>
      </c>
      <c r="F4013">
        <f>IF(AND(OR(s_tmchk="all",IF(ISERROR(MATCH(B4013,s_teams,0)),FALSE,TRUE)),OR(s_minsal="",s_minsal&lt;=D4013),OR(s_maxsal="",s_maxsal&gt;=D4013),OR(s_minyr="",s_minyr&lt;=A4013),OR(s_maxyr="",s_maxyr&gt;=A4013),OR(s_player="",s_player=C4013)),MAX(F$1:F4012)+1,0)</f>
        <v>0</v>
      </c>
    </row>
    <row r="4014" spans="1:6">
      <c r="A4014" s="20">
        <v>2010</v>
      </c>
      <c r="B4014" s="15" t="s">
        <v>81</v>
      </c>
      <c r="C4014" s="15" t="s">
        <v>989</v>
      </c>
      <c r="D4014" s="24">
        <v>3610080</v>
      </c>
      <c r="E4014" t="str">
        <f>IF(D4014&lt;VLOOKUP(A4014,Min!A:B,2,FALSE),"Y","")</f>
        <v/>
      </c>
      <c r="F4014">
        <f>IF(AND(OR(s_tmchk="all",IF(ISERROR(MATCH(B4014,s_teams,0)),FALSE,TRUE)),OR(s_minsal="",s_minsal&lt;=D4014),OR(s_maxsal="",s_maxsal&gt;=D4014),OR(s_minyr="",s_minyr&lt;=A4014),OR(s_maxyr="",s_maxyr&gt;=A4014),OR(s_player="",s_player=C4014)),MAX(F$1:F4013)+1,0)</f>
        <v>0</v>
      </c>
    </row>
    <row r="4015" spans="1:6">
      <c r="A4015" s="20">
        <v>2010</v>
      </c>
      <c r="B4015" s="15" t="s">
        <v>81</v>
      </c>
      <c r="C4015" s="15" t="s">
        <v>1187</v>
      </c>
      <c r="D4015" s="24">
        <v>3000000</v>
      </c>
      <c r="E4015" t="str">
        <f>IF(D4015&lt;VLOOKUP(A4015,Min!A:B,2,FALSE),"Y","")</f>
        <v/>
      </c>
      <c r="F4015">
        <f>IF(AND(OR(s_tmchk="all",IF(ISERROR(MATCH(B4015,s_teams,0)),FALSE,TRUE)),OR(s_minsal="",s_minsal&lt;=D4015),OR(s_maxsal="",s_maxsal&gt;=D4015),OR(s_minyr="",s_minyr&lt;=A4015),OR(s_maxyr="",s_maxyr&gt;=A4015),OR(s_player="",s_player=C4015)),MAX(F$1:F4014)+1,0)</f>
        <v>0</v>
      </c>
    </row>
    <row r="4016" spans="1:6">
      <c r="A4016" s="20">
        <v>2010</v>
      </c>
      <c r="B4016" s="15" t="s">
        <v>81</v>
      </c>
      <c r="C4016" s="15" t="s">
        <v>275</v>
      </c>
      <c r="D4016" s="24">
        <v>2332800</v>
      </c>
      <c r="E4016" t="str">
        <f>IF(D4016&lt;VLOOKUP(A4016,Min!A:B,2,FALSE),"Y","")</f>
        <v/>
      </c>
      <c r="F4016">
        <f>IF(AND(OR(s_tmchk="all",IF(ISERROR(MATCH(B4016,s_teams,0)),FALSE,TRUE)),OR(s_minsal="",s_minsal&lt;=D4016),OR(s_maxsal="",s_maxsal&gt;=D4016),OR(s_minyr="",s_minyr&lt;=A4016),OR(s_maxyr="",s_maxyr&gt;=A4016),OR(s_player="",s_player=C4016)),MAX(F$1:F4015)+1,0)</f>
        <v>0</v>
      </c>
    </row>
    <row r="4017" spans="1:6">
      <c r="A4017" s="20">
        <v>2010</v>
      </c>
      <c r="B4017" s="15" t="s">
        <v>81</v>
      </c>
      <c r="C4017" s="15" t="s">
        <v>573</v>
      </c>
      <c r="D4017" s="24">
        <v>2035920</v>
      </c>
      <c r="E4017" t="str">
        <f>IF(D4017&lt;VLOOKUP(A4017,Min!A:B,2,FALSE),"Y","")</f>
        <v/>
      </c>
      <c r="F4017">
        <f>IF(AND(OR(s_tmchk="all",IF(ISERROR(MATCH(B4017,s_teams,0)),FALSE,TRUE)),OR(s_minsal="",s_minsal&lt;=D4017),OR(s_maxsal="",s_maxsal&gt;=D4017),OR(s_minyr="",s_minyr&lt;=A4017),OR(s_maxyr="",s_maxyr&gt;=A4017),OR(s_player="",s_player=C4017)),MAX(F$1:F4016)+1,0)</f>
        <v>0</v>
      </c>
    </row>
    <row r="4018" spans="1:6">
      <c r="A4018" s="20">
        <v>2010</v>
      </c>
      <c r="B4018" s="15" t="s">
        <v>81</v>
      </c>
      <c r="C4018" s="15" t="s">
        <v>5681</v>
      </c>
      <c r="D4018" s="24">
        <v>2000000</v>
      </c>
      <c r="E4018" t="str">
        <f>IF(D4018&lt;VLOOKUP(A4018,Min!A:B,2,FALSE),"Y","")</f>
        <v/>
      </c>
      <c r="F4018">
        <f>IF(AND(OR(s_tmchk="all",IF(ISERROR(MATCH(B4018,s_teams,0)),FALSE,TRUE)),OR(s_minsal="",s_minsal&lt;=D4018),OR(s_maxsal="",s_maxsal&gt;=D4018),OR(s_minyr="",s_minyr&lt;=A4018),OR(s_maxyr="",s_maxyr&gt;=A4018),OR(s_player="",s_player=C4018)),MAX(F$1:F4017)+1,0)</f>
        <v>0</v>
      </c>
    </row>
    <row r="4019" spans="1:6">
      <c r="A4019" s="20">
        <v>2010</v>
      </c>
      <c r="B4019" s="15" t="s">
        <v>81</v>
      </c>
      <c r="C4019" s="15" t="s">
        <v>1364</v>
      </c>
      <c r="D4019" s="24">
        <v>1167000</v>
      </c>
      <c r="E4019" t="str">
        <f>IF(D4019&lt;VLOOKUP(A4019,Min!A:B,2,FALSE),"Y","")</f>
        <v/>
      </c>
      <c r="F4019">
        <f>IF(AND(OR(s_tmchk="all",IF(ISERROR(MATCH(B4019,s_teams,0)),FALSE,TRUE)),OR(s_minsal="",s_minsal&lt;=D4019),OR(s_maxsal="",s_maxsal&gt;=D4019),OR(s_minyr="",s_minyr&lt;=A4019),OR(s_maxyr="",s_maxyr&gt;=A4019),OR(s_player="",s_player=C4019)),MAX(F$1:F4018)+1,0)</f>
        <v>0</v>
      </c>
    </row>
    <row r="4020" spans="1:6">
      <c r="A4020" s="20">
        <v>2010</v>
      </c>
      <c r="B4020" s="15" t="s">
        <v>81</v>
      </c>
      <c r="C4020" s="15" t="s">
        <v>4989</v>
      </c>
      <c r="D4020" s="24">
        <v>1044000</v>
      </c>
      <c r="E4020" t="str">
        <f>IF(D4020&lt;VLOOKUP(A4020,Min!A:B,2,FALSE),"Y","")</f>
        <v/>
      </c>
      <c r="F4020">
        <f>IF(AND(OR(s_tmchk="all",IF(ISERROR(MATCH(B4020,s_teams,0)),FALSE,TRUE)),OR(s_minsal="",s_minsal&lt;=D4020),OR(s_maxsal="",s_maxsal&gt;=D4020),OR(s_minyr="",s_minyr&lt;=A4020),OR(s_maxyr="",s_maxyr&gt;=A4020),OR(s_player="",s_player=C4020)),MAX(F$1:F4019)+1,0)</f>
        <v>0</v>
      </c>
    </row>
    <row r="4021" spans="1:6">
      <c r="A4021" s="20">
        <v>2010</v>
      </c>
      <c r="B4021" s="15" t="s">
        <v>81</v>
      </c>
      <c r="C4021" s="15" t="s">
        <v>5953</v>
      </c>
      <c r="D4021" s="24">
        <v>884881</v>
      </c>
      <c r="E4021" t="str">
        <f>IF(D4021&lt;VLOOKUP(A4021,Min!A:B,2,FALSE),"Y","")</f>
        <v/>
      </c>
      <c r="F4021">
        <f>IF(AND(OR(s_tmchk="all",IF(ISERROR(MATCH(B4021,s_teams,0)),FALSE,TRUE)),OR(s_minsal="",s_minsal&lt;=D4021),OR(s_maxsal="",s_maxsal&gt;=D4021),OR(s_minyr="",s_minyr&lt;=A4021),OR(s_maxyr="",s_maxyr&gt;=A4021),OR(s_player="",s_player=C4021)),MAX(F$1:F4020)+1,0)</f>
        <v>0</v>
      </c>
    </row>
    <row r="4022" spans="1:6">
      <c r="A4022" s="20">
        <v>2010</v>
      </c>
      <c r="B4022" s="15" t="s">
        <v>81</v>
      </c>
      <c r="C4022" s="15" t="s">
        <v>480</v>
      </c>
      <c r="D4022" s="24">
        <v>881000</v>
      </c>
      <c r="E4022" t="str">
        <f>IF(D4022&lt;VLOOKUP(A4022,Min!A:B,2,FALSE),"Y","")</f>
        <v/>
      </c>
      <c r="F4022">
        <f>IF(AND(OR(s_tmchk="all",IF(ISERROR(MATCH(B4022,s_teams,0)),FALSE,TRUE)),OR(s_minsal="",s_minsal&lt;=D4022),OR(s_maxsal="",s_maxsal&gt;=D4022),OR(s_minyr="",s_minyr&lt;=A4022),OR(s_maxyr="",s_maxyr&gt;=A4022),OR(s_player="",s_player=C4022)),MAX(F$1:F4021)+1,0)</f>
        <v>0</v>
      </c>
    </row>
    <row r="4023" spans="1:6">
      <c r="A4023" s="20">
        <v>2010</v>
      </c>
      <c r="B4023" s="15" t="s">
        <v>81</v>
      </c>
      <c r="C4023" s="15" t="s">
        <v>5178</v>
      </c>
      <c r="D4023" s="24">
        <v>838034</v>
      </c>
      <c r="E4023" t="str">
        <f>IF(D4023&lt;VLOOKUP(A4023,Min!A:B,2,FALSE),"Y","")</f>
        <v/>
      </c>
      <c r="F4023">
        <f>IF(AND(OR(s_tmchk="all",IF(ISERROR(MATCH(B4023,s_teams,0)),FALSE,TRUE)),OR(s_minsal="",s_minsal&lt;=D4023),OR(s_maxsal="",s_maxsal&gt;=D4023),OR(s_minyr="",s_minyr&lt;=A4023),OR(s_maxyr="",s_maxyr&gt;=A4023),OR(s_player="",s_player=C4023)),MAX(F$1:F4022)+1,0)</f>
        <v>0</v>
      </c>
    </row>
    <row r="4024" spans="1:6">
      <c r="A4024" s="20">
        <v>2010</v>
      </c>
      <c r="B4024" s="15" t="s">
        <v>81</v>
      </c>
      <c r="C4024" s="15" t="s">
        <v>3988</v>
      </c>
      <c r="D4024" s="24">
        <v>825497</v>
      </c>
      <c r="E4024" t="str">
        <f>IF(D4024&lt;VLOOKUP(A4024,Min!A:B,2,FALSE),"Y","")</f>
        <v/>
      </c>
      <c r="F4024">
        <f>IF(AND(OR(s_tmchk="all",IF(ISERROR(MATCH(B4024,s_teams,0)),FALSE,TRUE)),OR(s_minsal="",s_minsal&lt;=D4024),OR(s_maxsal="",s_maxsal&gt;=D4024),OR(s_minyr="",s_minyr&lt;=A4024),OR(s_maxyr="",s_maxyr&gt;=A4024),OR(s_player="",s_player=C4024)),MAX(F$1:F4023)+1,0)</f>
        <v>0</v>
      </c>
    </row>
    <row r="4025" spans="1:6">
      <c r="A4025" s="20">
        <v>2010</v>
      </c>
      <c r="B4025" s="15" t="s">
        <v>81</v>
      </c>
      <c r="C4025" s="15" t="s">
        <v>3946</v>
      </c>
      <c r="D4025" s="24">
        <v>457588</v>
      </c>
      <c r="E4025" t="str">
        <f>IF(D4025&lt;VLOOKUP(A4025,Min!A:B,2,FALSE),"Y","")</f>
        <v/>
      </c>
      <c r="F4025">
        <f>IF(AND(OR(s_tmchk="all",IF(ISERROR(MATCH(B4025,s_teams,0)),FALSE,TRUE)),OR(s_minsal="",s_minsal&lt;=D4025),OR(s_maxsal="",s_maxsal&gt;=D4025),OR(s_minyr="",s_minyr&lt;=A4025),OR(s_maxyr="",s_maxyr&gt;=A4025),OR(s_player="",s_player=C4025)),MAX(F$1:F4024)+1,0)</f>
        <v>0</v>
      </c>
    </row>
    <row r="4026" spans="1:6">
      <c r="A4026" s="20">
        <v>2010</v>
      </c>
      <c r="B4026" s="15" t="s">
        <v>81</v>
      </c>
      <c r="C4026" s="15" t="s">
        <v>4957</v>
      </c>
      <c r="D4026" s="24">
        <v>76850</v>
      </c>
      <c r="E4026" t="str">
        <f>IF(D4026&lt;VLOOKUP(A4026,Min!A:B,2,FALSE),"Y","")</f>
        <v>Y</v>
      </c>
      <c r="F4026">
        <f>IF(AND(OR(s_tmchk="all",IF(ISERROR(MATCH(B4026,s_teams,0)),FALSE,TRUE)),OR(s_minsal="",s_minsal&lt;=D4026),OR(s_maxsal="",s_maxsal&gt;=D4026),OR(s_minyr="",s_minyr&lt;=A4026),OR(s_maxyr="",s_maxyr&gt;=A4026),OR(s_player="",s_player=C4026)),MAX(F$1:F4025)+1,0)</f>
        <v>0</v>
      </c>
    </row>
    <row r="4027" spans="1:6">
      <c r="A4027" s="20">
        <v>2010</v>
      </c>
      <c r="B4027" s="15" t="s">
        <v>82</v>
      </c>
      <c r="C4027" s="15" t="s">
        <v>1393</v>
      </c>
      <c r="D4027" s="24">
        <v>22183220</v>
      </c>
      <c r="E4027" t="str">
        <f>IF(D4027&lt;VLOOKUP(A4027,Min!A:B,2,FALSE),"Y","")</f>
        <v/>
      </c>
      <c r="F4027">
        <f>IF(AND(OR(s_tmchk="all",IF(ISERROR(MATCH(B4027,s_teams,0)),FALSE,TRUE)),OR(s_minsal="",s_minsal&lt;=D4027),OR(s_maxsal="",s_maxsal&gt;=D4027),OR(s_minyr="",s_minyr&lt;=A4027),OR(s_maxyr="",s_maxyr&gt;=A4027),OR(s_player="",s_player=C4027)),MAX(F$1:F4026)+1,0)</f>
        <v>0</v>
      </c>
    </row>
    <row r="4028" spans="1:6">
      <c r="A4028" s="20">
        <v>2010</v>
      </c>
      <c r="B4028" s="15" t="s">
        <v>82</v>
      </c>
      <c r="C4028" s="15" t="s">
        <v>371</v>
      </c>
      <c r="D4028" s="24">
        <v>14200000</v>
      </c>
      <c r="E4028" t="str">
        <f>IF(D4028&lt;VLOOKUP(A4028,Min!A:B,2,FALSE),"Y","")</f>
        <v/>
      </c>
      <c r="F4028">
        <f>IF(AND(OR(s_tmchk="all",IF(ISERROR(MATCH(B4028,s_teams,0)),FALSE,TRUE)),OR(s_minsal="",s_minsal&lt;=D4028),OR(s_maxsal="",s_maxsal&gt;=D4028),OR(s_minyr="",s_minyr&lt;=A4028),OR(s_maxyr="",s_maxyr&gt;=A4028),OR(s_player="",s_player=C4028)),MAX(F$1:F4027)+1,0)</f>
        <v>0</v>
      </c>
    </row>
    <row r="4029" spans="1:6">
      <c r="A4029" s="20">
        <v>2010</v>
      </c>
      <c r="B4029" s="15" t="s">
        <v>82</v>
      </c>
      <c r="C4029" s="15" t="s">
        <v>1383</v>
      </c>
      <c r="D4029" s="24">
        <v>12600000</v>
      </c>
      <c r="E4029" t="str">
        <f>IF(D4029&lt;VLOOKUP(A4029,Min!A:B,2,FALSE),"Y","")</f>
        <v/>
      </c>
      <c r="F4029">
        <f>IF(AND(OR(s_tmchk="all",IF(ISERROR(MATCH(B4029,s_teams,0)),FALSE,TRUE)),OR(s_minsal="",s_minsal&lt;=D4029),OR(s_maxsal="",s_maxsal&gt;=D4029),OR(s_minyr="",s_minyr&lt;=A4029),OR(s_maxyr="",s_maxyr&gt;=A4029),OR(s_player="",s_player=C4029)),MAX(F$1:F4028)+1,0)</f>
        <v>0</v>
      </c>
    </row>
    <row r="4030" spans="1:6">
      <c r="A4030" s="20">
        <v>2010</v>
      </c>
      <c r="B4030" s="15" t="s">
        <v>82</v>
      </c>
      <c r="C4030" s="15" t="s">
        <v>1398</v>
      </c>
      <c r="D4030" s="24">
        <v>10728130</v>
      </c>
      <c r="E4030" t="str">
        <f>IF(D4030&lt;VLOOKUP(A4030,Min!A:B,2,FALSE),"Y","")</f>
        <v/>
      </c>
      <c r="F4030">
        <f>IF(AND(OR(s_tmchk="all",IF(ISERROR(MATCH(B4030,s_teams,0)),FALSE,TRUE)),OR(s_minsal="",s_minsal&lt;=D4030),OR(s_maxsal="",s_maxsal&gt;=D4030),OR(s_minyr="",s_minyr&lt;=A4030),OR(s_maxyr="",s_maxyr&gt;=A4030),OR(s_player="",s_player=C4030)),MAX(F$1:F4029)+1,0)</f>
        <v>0</v>
      </c>
    </row>
    <row r="4031" spans="1:6">
      <c r="A4031" s="20">
        <v>2010</v>
      </c>
      <c r="B4031" s="15" t="s">
        <v>82</v>
      </c>
      <c r="C4031" s="15" t="s">
        <v>4616</v>
      </c>
      <c r="D4031" s="24">
        <v>4500000</v>
      </c>
      <c r="E4031" t="str">
        <f>IF(D4031&lt;VLOOKUP(A4031,Min!A:B,2,FALSE),"Y","")</f>
        <v/>
      </c>
      <c r="F4031">
        <f>IF(AND(OR(s_tmchk="all",IF(ISERROR(MATCH(B4031,s_teams,0)),FALSE,TRUE)),OR(s_minsal="",s_minsal&lt;=D4031),OR(s_maxsal="",s_maxsal&gt;=D4031),OR(s_minyr="",s_minyr&lt;=A4031),OR(s_maxyr="",s_maxyr&gt;=A4031),OR(s_player="",s_player=C4031)),MAX(F$1:F4030)+1,0)</f>
        <v>0</v>
      </c>
    </row>
    <row r="4032" spans="1:6">
      <c r="A4032" s="20">
        <v>2010</v>
      </c>
      <c r="B4032" s="15" t="s">
        <v>82</v>
      </c>
      <c r="C4032" s="15" t="s">
        <v>3460</v>
      </c>
      <c r="D4032" s="24">
        <v>3780000</v>
      </c>
      <c r="E4032" t="str">
        <f>IF(D4032&lt;VLOOKUP(A4032,Min!A:B,2,FALSE),"Y","")</f>
        <v/>
      </c>
      <c r="F4032">
        <f>IF(AND(OR(s_tmchk="all",IF(ISERROR(MATCH(B4032,s_teams,0)),FALSE,TRUE)),OR(s_minsal="",s_minsal&lt;=D4032),OR(s_maxsal="",s_maxsal&gt;=D4032),OR(s_minyr="",s_minyr&lt;=A4032),OR(s_maxyr="",s_maxyr&gt;=A4032),OR(s_player="",s_player=C4032)),MAX(F$1:F4031)+1,0)</f>
        <v>0</v>
      </c>
    </row>
    <row r="4033" spans="1:6">
      <c r="A4033" s="20">
        <v>2010</v>
      </c>
      <c r="B4033" s="15" t="s">
        <v>82</v>
      </c>
      <c r="C4033" s="15" t="s">
        <v>1412</v>
      </c>
      <c r="D4033" s="24">
        <v>3240380</v>
      </c>
      <c r="E4033" t="str">
        <f>IF(D4033&lt;VLOOKUP(A4033,Min!A:B,2,FALSE),"Y","")</f>
        <v/>
      </c>
      <c r="F4033">
        <f>IF(AND(OR(s_tmchk="all",IF(ISERROR(MATCH(B4033,s_teams,0)),FALSE,TRUE)),OR(s_minsal="",s_minsal&lt;=D4033),OR(s_maxsal="",s_maxsal&gt;=D4033),OR(s_minyr="",s_minyr&lt;=A4033),OR(s_maxyr="",s_maxyr&gt;=A4033),OR(s_player="",s_player=C4033)),MAX(F$1:F4032)+1,0)</f>
        <v>0</v>
      </c>
    </row>
    <row r="4034" spans="1:6">
      <c r="A4034" s="20">
        <v>2010</v>
      </c>
      <c r="B4034" s="15" t="s">
        <v>82</v>
      </c>
      <c r="C4034" s="15" t="s">
        <v>5648</v>
      </c>
      <c r="D4034" s="24">
        <v>2500000</v>
      </c>
      <c r="E4034" t="str">
        <f>IF(D4034&lt;VLOOKUP(A4034,Min!A:B,2,FALSE),"Y","")</f>
        <v/>
      </c>
      <c r="F4034">
        <f>IF(AND(OR(s_tmchk="all",IF(ISERROR(MATCH(B4034,s_teams,0)),FALSE,TRUE)),OR(s_minsal="",s_minsal&lt;=D4034),OR(s_maxsal="",s_maxsal&gt;=D4034),OR(s_minyr="",s_minyr&lt;=A4034),OR(s_maxyr="",s_maxyr&gt;=A4034),OR(s_player="",s_player=C4034)),MAX(F$1:F4033)+1,0)</f>
        <v>0</v>
      </c>
    </row>
    <row r="4035" spans="1:6">
      <c r="A4035" s="20">
        <v>2010</v>
      </c>
      <c r="B4035" s="15" t="s">
        <v>82</v>
      </c>
      <c r="C4035" s="15" t="s">
        <v>659</v>
      </c>
      <c r="D4035" s="24">
        <v>1081680</v>
      </c>
      <c r="E4035" t="str">
        <f>IF(D4035&lt;VLOOKUP(A4035,Min!A:B,2,FALSE),"Y","")</f>
        <v/>
      </c>
      <c r="F4035">
        <f>IF(AND(OR(s_tmchk="all",IF(ISERROR(MATCH(B4035,s_teams,0)),FALSE,TRUE)),OR(s_minsal="",s_minsal&lt;=D4035),OR(s_maxsal="",s_maxsal&gt;=D4035),OR(s_minyr="",s_minyr&lt;=A4035),OR(s_maxyr="",s_maxyr&gt;=A4035),OR(s_player="",s_player=C4035)),MAX(F$1:F4034)+1,0)</f>
        <v>0</v>
      </c>
    </row>
    <row r="4036" spans="1:6">
      <c r="A4036" s="20">
        <v>2010</v>
      </c>
      <c r="B4036" s="15" t="s">
        <v>82</v>
      </c>
      <c r="C4036" s="15" t="s">
        <v>674</v>
      </c>
      <c r="D4036" s="24">
        <v>1079640</v>
      </c>
      <c r="E4036" t="str">
        <f>IF(D4036&lt;VLOOKUP(A4036,Min!A:B,2,FALSE),"Y","")</f>
        <v/>
      </c>
      <c r="F4036">
        <f>IF(AND(OR(s_tmchk="all",IF(ISERROR(MATCH(B4036,s_teams,0)),FALSE,TRUE)),OR(s_minsal="",s_minsal&lt;=D4036),OR(s_maxsal="",s_maxsal&gt;=D4036),OR(s_minyr="",s_minyr&lt;=A4036),OR(s_maxyr="",s_maxyr&gt;=A4036),OR(s_player="",s_player=C4036)),MAX(F$1:F4035)+1,0)</f>
        <v>0</v>
      </c>
    </row>
    <row r="4037" spans="1:6">
      <c r="A4037" s="20">
        <v>2010</v>
      </c>
      <c r="B4037" s="15" t="s">
        <v>82</v>
      </c>
      <c r="C4037" s="15" t="s">
        <v>2651</v>
      </c>
      <c r="D4037" s="24">
        <v>1033342</v>
      </c>
      <c r="E4037" t="str">
        <f>IF(D4037&lt;VLOOKUP(A4037,Min!A:B,2,FALSE),"Y","")</f>
        <v/>
      </c>
      <c r="F4037">
        <f>IF(AND(OR(s_tmchk="all",IF(ISERROR(MATCH(B4037,s_teams,0)),FALSE,TRUE)),OR(s_minsal="",s_minsal&lt;=D4037),OR(s_maxsal="",s_maxsal&gt;=D4037),OR(s_minyr="",s_minyr&lt;=A4037),OR(s_maxyr="",s_maxyr&gt;=A4037),OR(s_player="",s_player=C4037)),MAX(F$1:F4036)+1,0)</f>
        <v>0</v>
      </c>
    </row>
    <row r="4038" spans="1:6">
      <c r="A4038" s="20">
        <v>2010</v>
      </c>
      <c r="B4038" s="15" t="s">
        <v>82</v>
      </c>
      <c r="C4038" s="15" t="s">
        <v>1265</v>
      </c>
      <c r="D4038" s="24">
        <v>850000</v>
      </c>
      <c r="E4038" t="str">
        <f>IF(D4038&lt;VLOOKUP(A4038,Min!A:B,2,FALSE),"Y","")</f>
        <v/>
      </c>
      <c r="F4038">
        <f>IF(AND(OR(s_tmchk="all",IF(ISERROR(MATCH(B4038,s_teams,0)),FALSE,TRUE)),OR(s_minsal="",s_minsal&lt;=D4038),OR(s_maxsal="",s_maxsal&gt;=D4038),OR(s_minyr="",s_minyr&lt;=A4038),OR(s_maxyr="",s_maxyr&gt;=A4038),OR(s_player="",s_player=C4038)),MAX(F$1:F4037)+1,0)</f>
        <v>0</v>
      </c>
    </row>
    <row r="4039" spans="1:6">
      <c r="A4039" s="20">
        <v>2010</v>
      </c>
      <c r="B4039" s="15" t="s">
        <v>82</v>
      </c>
      <c r="C4039" s="15" t="s">
        <v>5563</v>
      </c>
      <c r="D4039" s="24">
        <v>825497</v>
      </c>
      <c r="E4039" t="str">
        <f>IF(D4039&lt;VLOOKUP(A4039,Min!A:B,2,FALSE),"Y","")</f>
        <v/>
      </c>
      <c r="F4039">
        <f>IF(AND(OR(s_tmchk="all",IF(ISERROR(MATCH(B4039,s_teams,0)),FALSE,TRUE)),OR(s_minsal="",s_minsal&lt;=D4039),OR(s_maxsal="",s_maxsal&gt;=D4039),OR(s_minyr="",s_minyr&lt;=A4039),OR(s_maxyr="",s_maxyr&gt;=A4039),OR(s_player="",s_player=C4039)),MAX(F$1:F4038)+1,0)</f>
        <v>0</v>
      </c>
    </row>
    <row r="4040" spans="1:6">
      <c r="A4040" s="20">
        <v>2010</v>
      </c>
      <c r="B4040" s="15" t="s">
        <v>82</v>
      </c>
      <c r="C4040" s="15" t="s">
        <v>5550</v>
      </c>
      <c r="D4040" s="24">
        <v>736420</v>
      </c>
      <c r="E4040" t="str">
        <f>IF(D4040&lt;VLOOKUP(A4040,Min!A:B,2,FALSE),"Y","")</f>
        <v/>
      </c>
      <c r="F4040">
        <f>IF(AND(OR(s_tmchk="all",IF(ISERROR(MATCH(B4040,s_teams,0)),FALSE,TRUE)),OR(s_minsal="",s_minsal&lt;=D4040),OR(s_maxsal="",s_maxsal&gt;=D4040),OR(s_minyr="",s_minyr&lt;=A4040),OR(s_maxyr="",s_maxyr&gt;=A4040),OR(s_player="",s_player=C4040)),MAX(F$1:F4039)+1,0)</f>
        <v>0</v>
      </c>
    </row>
    <row r="4041" spans="1:6">
      <c r="A4041" s="20">
        <v>2010</v>
      </c>
      <c r="B4041" s="15" t="s">
        <v>87</v>
      </c>
      <c r="C4041" s="15" t="s">
        <v>857</v>
      </c>
      <c r="D4041" s="24">
        <v>15779912</v>
      </c>
      <c r="E4041" t="str">
        <f>IF(D4041&lt;VLOOKUP(A4041,Min!A:B,2,FALSE),"Y","")</f>
        <v/>
      </c>
      <c r="F4041">
        <f>IF(AND(OR(s_tmchk="all",IF(ISERROR(MATCH(B4041,s_teams,0)),FALSE,TRUE)),OR(s_minsal="",s_minsal&lt;=D4041),OR(s_maxsal="",s_maxsal&gt;=D4041),OR(s_minyr="",s_minyr&lt;=A4041),OR(s_maxyr="",s_maxyr&gt;=A4041),OR(s_player="",s_player=C4041)),MAX(F$1:F4040)+1,0)</f>
        <v>0</v>
      </c>
    </row>
    <row r="4042" spans="1:6">
      <c r="A4042" s="20">
        <v>2010</v>
      </c>
      <c r="B4042" s="15" t="s">
        <v>87</v>
      </c>
      <c r="C4042" s="15" t="s">
        <v>1978</v>
      </c>
      <c r="D4042" s="24">
        <v>9000000</v>
      </c>
      <c r="E4042" t="str">
        <f>IF(D4042&lt;VLOOKUP(A4042,Min!A:B,2,FALSE),"Y","")</f>
        <v/>
      </c>
      <c r="F4042">
        <f>IF(AND(OR(s_tmchk="all",IF(ISERROR(MATCH(B4042,s_teams,0)),FALSE,TRUE)),OR(s_minsal="",s_minsal&lt;=D4042),OR(s_maxsal="",s_maxsal&gt;=D4042),OR(s_minyr="",s_minyr&lt;=A4042),OR(s_maxyr="",s_maxyr&gt;=A4042),OR(s_player="",s_player=C4042)),MAX(F$1:F4041)+1,0)</f>
        <v>0</v>
      </c>
    </row>
    <row r="4043" spans="1:6">
      <c r="A4043" s="20">
        <v>2010</v>
      </c>
      <c r="B4043" s="15" t="s">
        <v>87</v>
      </c>
      <c r="C4043" s="15" t="s">
        <v>1057</v>
      </c>
      <c r="D4043" s="24">
        <v>8219009</v>
      </c>
      <c r="E4043" t="str">
        <f>IF(D4043&lt;VLOOKUP(A4043,Min!A:B,2,FALSE),"Y","")</f>
        <v/>
      </c>
      <c r="F4043">
        <f>IF(AND(OR(s_tmchk="all",IF(ISERROR(MATCH(B4043,s_teams,0)),FALSE,TRUE)),OR(s_minsal="",s_minsal&lt;=D4043),OR(s_maxsal="",s_maxsal&gt;=D4043),OR(s_minyr="",s_minyr&lt;=A4043),OR(s_maxyr="",s_maxyr&gt;=A4043),OR(s_player="",s_player=C4043)),MAX(F$1:F4042)+1,0)</f>
        <v>0</v>
      </c>
    </row>
    <row r="4044" spans="1:6">
      <c r="A4044" s="20">
        <v>2010</v>
      </c>
      <c r="B4044" s="15" t="s">
        <v>87</v>
      </c>
      <c r="C4044" s="15" t="s">
        <v>235</v>
      </c>
      <c r="D4044" s="24">
        <v>6527491</v>
      </c>
      <c r="E4044" t="str">
        <f>IF(D4044&lt;VLOOKUP(A4044,Min!A:B,2,FALSE),"Y","")</f>
        <v/>
      </c>
      <c r="F4044">
        <f>IF(AND(OR(s_tmchk="all",IF(ISERROR(MATCH(B4044,s_teams,0)),FALSE,TRUE)),OR(s_minsal="",s_minsal&lt;=D4044),OR(s_maxsal="",s_maxsal&gt;=D4044),OR(s_minyr="",s_minyr&lt;=A4044),OR(s_maxyr="",s_maxyr&gt;=A4044),OR(s_player="",s_player=C4044)),MAX(F$1:F4043)+1,0)</f>
        <v>0</v>
      </c>
    </row>
    <row r="4045" spans="1:6">
      <c r="A4045" s="20">
        <v>2010</v>
      </c>
      <c r="B4045" s="15" t="s">
        <v>87</v>
      </c>
      <c r="C4045" s="15" t="s">
        <v>2462</v>
      </c>
      <c r="D4045" s="24">
        <v>4960000</v>
      </c>
      <c r="E4045" t="str">
        <f>IF(D4045&lt;VLOOKUP(A4045,Min!A:B,2,FALSE),"Y","")</f>
        <v/>
      </c>
      <c r="F4045">
        <f>IF(AND(OR(s_tmchk="all",IF(ISERROR(MATCH(B4045,s_teams,0)),FALSE,TRUE)),OR(s_minsal="",s_minsal&lt;=D4045),OR(s_maxsal="",s_maxsal&gt;=D4045),OR(s_minyr="",s_minyr&lt;=A4045),OR(s_maxyr="",s_maxyr&gt;=A4045),OR(s_player="",s_player=C4045)),MAX(F$1:F4044)+1,0)</f>
        <v>0</v>
      </c>
    </row>
    <row r="4046" spans="1:6">
      <c r="A4046" s="20">
        <v>2010</v>
      </c>
      <c r="B4046" s="15" t="s">
        <v>87</v>
      </c>
      <c r="C4046" s="15" t="s">
        <v>5560</v>
      </c>
      <c r="D4046" s="24">
        <v>4553793</v>
      </c>
      <c r="E4046" t="str">
        <f>IF(D4046&lt;VLOOKUP(A4046,Min!A:B,2,FALSE),"Y","")</f>
        <v/>
      </c>
      <c r="F4046">
        <f>IF(AND(OR(s_tmchk="all",IF(ISERROR(MATCH(B4046,s_teams,0)),FALSE,TRUE)),OR(s_minsal="",s_minsal&lt;=D4046),OR(s_maxsal="",s_maxsal&gt;=D4046),OR(s_minyr="",s_minyr&lt;=A4046),OR(s_maxyr="",s_maxyr&gt;=A4046),OR(s_player="",s_player=C4046)),MAX(F$1:F4045)+1,0)</f>
        <v>0</v>
      </c>
    </row>
    <row r="4047" spans="1:6">
      <c r="A4047" s="20">
        <v>2010</v>
      </c>
      <c r="B4047" s="15" t="s">
        <v>87</v>
      </c>
      <c r="C4047" s="15" t="s">
        <v>218</v>
      </c>
      <c r="D4047" s="24">
        <v>4500000</v>
      </c>
      <c r="E4047" t="str">
        <f>IF(D4047&lt;VLOOKUP(A4047,Min!A:B,2,FALSE),"Y","")</f>
        <v/>
      </c>
      <c r="F4047">
        <f>IF(AND(OR(s_tmchk="all",IF(ISERROR(MATCH(B4047,s_teams,0)),FALSE,TRUE)),OR(s_minsal="",s_minsal&lt;=D4047),OR(s_maxsal="",s_maxsal&gt;=D4047),OR(s_minyr="",s_minyr&lt;=A4047),OR(s_maxyr="",s_maxyr&gt;=A4047),OR(s_player="",s_player=C4047)),MAX(F$1:F4046)+1,0)</f>
        <v>0</v>
      </c>
    </row>
    <row r="4048" spans="1:6">
      <c r="A4048" s="20">
        <v>2010</v>
      </c>
      <c r="B4048" s="15" t="s">
        <v>87</v>
      </c>
      <c r="C4048" s="15" t="s">
        <v>150</v>
      </c>
      <c r="D4048" s="24">
        <v>3666666</v>
      </c>
      <c r="E4048" t="str">
        <f>IF(D4048&lt;VLOOKUP(A4048,Min!A:B,2,FALSE),"Y","")</f>
        <v/>
      </c>
      <c r="F4048">
        <f>IF(AND(OR(s_tmchk="all",IF(ISERROR(MATCH(B4048,s_teams,0)),FALSE,TRUE)),OR(s_minsal="",s_minsal&lt;=D4048),OR(s_maxsal="",s_maxsal&gt;=D4048),OR(s_minyr="",s_minyr&lt;=A4048),OR(s_maxyr="",s_maxyr&gt;=A4048),OR(s_player="",s_player=C4048)),MAX(F$1:F4047)+1,0)</f>
        <v>0</v>
      </c>
    </row>
    <row r="4049" spans="1:6">
      <c r="A4049" s="20">
        <v>2010</v>
      </c>
      <c r="B4049" s="15" t="s">
        <v>87</v>
      </c>
      <c r="C4049" s="15" t="s">
        <v>1430</v>
      </c>
      <c r="D4049" s="24">
        <v>2282640</v>
      </c>
      <c r="E4049" t="str">
        <f>IF(D4049&lt;VLOOKUP(A4049,Min!A:B,2,FALSE),"Y","")</f>
        <v/>
      </c>
      <c r="F4049">
        <f>IF(AND(OR(s_tmchk="all",IF(ISERROR(MATCH(B4049,s_teams,0)),FALSE,TRUE)),OR(s_minsal="",s_minsal&lt;=D4049),OR(s_maxsal="",s_maxsal&gt;=D4049),OR(s_minyr="",s_minyr&lt;=A4049),OR(s_maxyr="",s_maxyr&gt;=A4049),OR(s_player="",s_player=C4049)),MAX(F$1:F4048)+1,0)</f>
        <v>0</v>
      </c>
    </row>
    <row r="4050" spans="1:6">
      <c r="A4050" s="20">
        <v>2010</v>
      </c>
      <c r="B4050" s="15" t="s">
        <v>87</v>
      </c>
      <c r="C4050" s="15" t="s">
        <v>4610</v>
      </c>
      <c r="D4050" s="24">
        <v>2110550</v>
      </c>
      <c r="E4050" t="str">
        <f>IF(D4050&lt;VLOOKUP(A4050,Min!A:B,2,FALSE),"Y","")</f>
        <v/>
      </c>
      <c r="F4050">
        <f>IF(AND(OR(s_tmchk="all",IF(ISERROR(MATCH(B4050,s_teams,0)),FALSE,TRUE)),OR(s_minsal="",s_minsal&lt;=D4050),OR(s_maxsal="",s_maxsal&gt;=D4050),OR(s_minyr="",s_minyr&lt;=A4050),OR(s_maxyr="",s_maxyr&gt;=A4050),OR(s_player="",s_player=C4050)),MAX(F$1:F4049)+1,0)</f>
        <v>0</v>
      </c>
    </row>
    <row r="4051" spans="1:6">
      <c r="A4051" s="20">
        <v>2010</v>
      </c>
      <c r="B4051" s="15" t="s">
        <v>87</v>
      </c>
      <c r="C4051" s="15" t="s">
        <v>5796</v>
      </c>
      <c r="D4051" s="24">
        <v>1990000</v>
      </c>
      <c r="E4051" t="str">
        <f>IF(D4051&lt;VLOOKUP(A4051,Min!A:B,2,FALSE),"Y","")</f>
        <v/>
      </c>
      <c r="F4051">
        <f>IF(AND(OR(s_tmchk="all",IF(ISERROR(MATCH(B4051,s_teams,0)),FALSE,TRUE)),OR(s_minsal="",s_minsal&lt;=D4051),OR(s_maxsal="",s_maxsal&gt;=D4051),OR(s_minyr="",s_minyr&lt;=A4051),OR(s_maxyr="",s_maxyr&gt;=A4051),OR(s_player="",s_player=C4051)),MAX(F$1:F4050)+1,0)</f>
        <v>0</v>
      </c>
    </row>
    <row r="4052" spans="1:6">
      <c r="A4052" s="20">
        <v>2010</v>
      </c>
      <c r="B4052" s="15" t="s">
        <v>87</v>
      </c>
      <c r="C4052" s="15" t="s">
        <v>5755</v>
      </c>
      <c r="D4052" s="24">
        <v>1620000</v>
      </c>
      <c r="E4052" t="str">
        <f>IF(D4052&lt;VLOOKUP(A4052,Min!A:B,2,FALSE),"Y","")</f>
        <v/>
      </c>
      <c r="F4052">
        <f>IF(AND(OR(s_tmchk="all",IF(ISERROR(MATCH(B4052,s_teams,0)),FALSE,TRUE)),OR(s_minsal="",s_minsal&lt;=D4052),OR(s_maxsal="",s_maxsal&gt;=D4052),OR(s_minyr="",s_minyr&lt;=A4052),OR(s_maxyr="",s_maxyr&gt;=A4052),OR(s_player="",s_player=C4052)),MAX(F$1:F4051)+1,0)</f>
        <v>0</v>
      </c>
    </row>
    <row r="4053" spans="1:6">
      <c r="A4053" s="20">
        <v>2010</v>
      </c>
      <c r="B4053" s="15" t="s">
        <v>87</v>
      </c>
      <c r="C4053" s="15" t="s">
        <v>700</v>
      </c>
      <c r="D4053" s="24">
        <v>1547640</v>
      </c>
      <c r="E4053" t="str">
        <f>IF(D4053&lt;VLOOKUP(A4053,Min!A:B,2,FALSE),"Y","")</f>
        <v/>
      </c>
      <c r="F4053">
        <f>IF(AND(OR(s_tmchk="all",IF(ISERROR(MATCH(B4053,s_teams,0)),FALSE,TRUE)),OR(s_minsal="",s_minsal&lt;=D4053),OR(s_maxsal="",s_maxsal&gt;=D4053),OR(s_minyr="",s_minyr&lt;=A4053),OR(s_maxyr="",s_maxyr&gt;=A4053),OR(s_player="",s_player=C4053)),MAX(F$1:F4052)+1,0)</f>
        <v>0</v>
      </c>
    </row>
    <row r="4054" spans="1:6">
      <c r="A4054" s="20">
        <v>2010</v>
      </c>
      <c r="B4054" s="15" t="s">
        <v>87</v>
      </c>
      <c r="C4054" s="15" t="s">
        <v>1199</v>
      </c>
      <c r="D4054" s="24">
        <v>736420</v>
      </c>
      <c r="E4054" t="str">
        <f>IF(D4054&lt;VLOOKUP(A4054,Min!A:B,2,FALSE),"Y","")</f>
        <v/>
      </c>
      <c r="F4054">
        <f>IF(AND(OR(s_tmchk="all",IF(ISERROR(MATCH(B4054,s_teams,0)),FALSE,TRUE)),OR(s_minsal="",s_minsal&lt;=D4054),OR(s_maxsal="",s_maxsal&gt;=D4054),OR(s_minyr="",s_minyr&lt;=A4054),OR(s_maxyr="",s_maxyr&gt;=A4054),OR(s_player="",s_player=C4054)),MAX(F$1:F4053)+1,0)</f>
        <v>0</v>
      </c>
    </row>
    <row r="4055" spans="1:6">
      <c r="A4055" s="20">
        <v>2010</v>
      </c>
      <c r="B4055" s="15" t="s">
        <v>87</v>
      </c>
      <c r="C4055" s="15" t="s">
        <v>5781</v>
      </c>
      <c r="D4055" s="24">
        <v>242793</v>
      </c>
      <c r="E4055" t="str">
        <f>IF(D4055&lt;VLOOKUP(A4055,Min!A:B,2,FALSE),"Y","")</f>
        <v>Y</v>
      </c>
      <c r="F4055">
        <f>IF(AND(OR(s_tmchk="all",IF(ISERROR(MATCH(B4055,s_teams,0)),FALSE,TRUE)),OR(s_minsal="",s_minsal&lt;=D4055),OR(s_maxsal="",s_maxsal&gt;=D4055),OR(s_minyr="",s_minyr&lt;=A4055),OR(s_maxyr="",s_maxyr&gt;=A4055),OR(s_player="",s_player=C4055)),MAX(F$1:F4054)+1,0)</f>
        <v>0</v>
      </c>
    </row>
    <row r="4056" spans="1:6">
      <c r="A4056" s="20">
        <v>2010</v>
      </c>
      <c r="B4056" s="15" t="s">
        <v>87</v>
      </c>
      <c r="C4056" s="15" t="s">
        <v>5789</v>
      </c>
      <c r="D4056" s="24">
        <v>85519</v>
      </c>
      <c r="E4056" t="str">
        <f>IF(D4056&lt;VLOOKUP(A4056,Min!A:B,2,FALSE),"Y","")</f>
        <v>Y</v>
      </c>
      <c r="F4056">
        <f>IF(AND(OR(s_tmchk="all",IF(ISERROR(MATCH(B4056,s_teams,0)),FALSE,TRUE)),OR(s_minsal="",s_minsal&lt;=D4056),OR(s_maxsal="",s_maxsal&gt;=D4056),OR(s_minyr="",s_minyr&lt;=A4056),OR(s_maxyr="",s_maxyr&gt;=A4056),OR(s_player="",s_player=C4056)),MAX(F$1:F4055)+1,0)</f>
        <v>0</v>
      </c>
    </row>
    <row r="4057" spans="1:6">
      <c r="A4057" s="20">
        <v>2010</v>
      </c>
      <c r="B4057" s="15" t="s">
        <v>88</v>
      </c>
      <c r="C4057" s="15" t="s">
        <v>2325</v>
      </c>
      <c r="D4057" s="24">
        <v>16452000</v>
      </c>
      <c r="E4057" t="str">
        <f>IF(D4057&lt;VLOOKUP(A4057,Min!A:B,2,FALSE),"Y","")</f>
        <v/>
      </c>
      <c r="F4057">
        <f>IF(AND(OR(s_tmchk="all",IF(ISERROR(MATCH(B4057,s_teams,0)),FALSE,TRUE)),OR(s_minsal="",s_minsal&lt;=D4057),OR(s_maxsal="",s_maxsal&gt;=D4057),OR(s_minyr="",s_minyr&lt;=A4057),OR(s_maxyr="",s_maxyr&gt;=A4057),OR(s_player="",s_player=C4057)),MAX(F$1:F4056)+1,0)</f>
        <v>0</v>
      </c>
    </row>
    <row r="4058" spans="1:6">
      <c r="A4058" s="20">
        <v>2010</v>
      </c>
      <c r="B4058" s="15" t="s">
        <v>88</v>
      </c>
      <c r="C4058" s="15" t="s">
        <v>1710</v>
      </c>
      <c r="D4058" s="24">
        <v>13520500</v>
      </c>
      <c r="E4058" t="str">
        <f>IF(D4058&lt;VLOOKUP(A4058,Min!A:B,2,FALSE),"Y","")</f>
        <v/>
      </c>
      <c r="F4058">
        <f>IF(AND(OR(s_tmchk="all",IF(ISERROR(MATCH(B4058,s_teams,0)),FALSE,TRUE)),OR(s_minsal="",s_minsal&lt;=D4058),OR(s_maxsal="",s_maxsal&gt;=D4058),OR(s_minyr="",s_minyr&lt;=A4058),OR(s_maxyr="",s_maxyr&gt;=A4058),OR(s_player="",s_player=C4058)),MAX(F$1:F4057)+1,0)</f>
        <v>0</v>
      </c>
    </row>
    <row r="4059" spans="1:6">
      <c r="A4059" s="20">
        <v>2010</v>
      </c>
      <c r="B4059" s="15" t="s">
        <v>88</v>
      </c>
      <c r="C4059" s="15" t="s">
        <v>212</v>
      </c>
      <c r="D4059" s="24">
        <v>12323900</v>
      </c>
      <c r="E4059" t="str">
        <f>IF(D4059&lt;VLOOKUP(A4059,Min!A:B,2,FALSE),"Y","")</f>
        <v/>
      </c>
      <c r="F4059">
        <f>IF(AND(OR(s_tmchk="all",IF(ISERROR(MATCH(B4059,s_teams,0)),FALSE,TRUE)),OR(s_minsal="",s_minsal&lt;=D4059),OR(s_maxsal="",s_maxsal&gt;=D4059),OR(s_minyr="",s_minyr&lt;=A4059),OR(s_maxyr="",s_maxyr&gt;=A4059),OR(s_player="",s_player=C4059)),MAX(F$1:F4058)+1,0)</f>
        <v>0</v>
      </c>
    </row>
    <row r="4060" spans="1:6">
      <c r="A4060" s="20">
        <v>2010</v>
      </c>
      <c r="B4060" s="15" t="s">
        <v>88</v>
      </c>
      <c r="C4060" s="15" t="s">
        <v>5633</v>
      </c>
      <c r="D4060" s="24">
        <v>9000000</v>
      </c>
      <c r="E4060" t="str">
        <f>IF(D4060&lt;VLOOKUP(A4060,Min!A:B,2,FALSE),"Y","")</f>
        <v/>
      </c>
      <c r="F4060">
        <f>IF(AND(OR(s_tmchk="all",IF(ISERROR(MATCH(B4060,s_teams,0)),FALSE,TRUE)),OR(s_minsal="",s_minsal&lt;=D4060),OR(s_maxsal="",s_maxsal&gt;=D4060),OR(s_minyr="",s_minyr&lt;=A4060),OR(s_maxyr="",s_maxyr&gt;=A4060),OR(s_player="",s_player=C4060)),MAX(F$1:F4059)+1,0)</f>
        <v>0</v>
      </c>
    </row>
    <row r="4061" spans="1:6">
      <c r="A4061" s="20">
        <v>2010</v>
      </c>
      <c r="B4061" s="15" t="s">
        <v>88</v>
      </c>
      <c r="C4061" s="15" t="s">
        <v>102</v>
      </c>
      <c r="D4061" s="24">
        <v>7692932</v>
      </c>
      <c r="E4061" t="str">
        <f>IF(D4061&lt;VLOOKUP(A4061,Min!A:B,2,FALSE),"Y","")</f>
        <v/>
      </c>
      <c r="F4061">
        <f>IF(AND(OR(s_tmchk="all",IF(ISERROR(MATCH(B4061,s_teams,0)),FALSE,TRUE)),OR(s_minsal="",s_minsal&lt;=D4061),OR(s_maxsal="",s_maxsal&gt;=D4061),OR(s_minyr="",s_minyr&lt;=A4061),OR(s_maxyr="",s_maxyr&gt;=A4061),OR(s_player="",s_player=C4061)),MAX(F$1:F4060)+1,0)</f>
        <v>0</v>
      </c>
    </row>
    <row r="4062" spans="1:6">
      <c r="A4062" s="20">
        <v>2010</v>
      </c>
      <c r="B4062" s="15" t="s">
        <v>88</v>
      </c>
      <c r="C4062" s="15" t="s">
        <v>114</v>
      </c>
      <c r="D4062" s="24">
        <v>5155115</v>
      </c>
      <c r="E4062" t="str">
        <f>IF(D4062&lt;VLOOKUP(A4062,Min!A:B,2,FALSE),"Y","")</f>
        <v/>
      </c>
      <c r="F4062">
        <f>IF(AND(OR(s_tmchk="all",IF(ISERROR(MATCH(B4062,s_teams,0)),FALSE,TRUE)),OR(s_minsal="",s_minsal&lt;=D4062),OR(s_maxsal="",s_maxsal&gt;=D4062),OR(s_minyr="",s_minyr&lt;=A4062),OR(s_maxyr="",s_maxyr&gt;=A4062),OR(s_player="",s_player=C4062)),MAX(F$1:F4061)+1,0)</f>
        <v>0</v>
      </c>
    </row>
    <row r="4063" spans="1:6">
      <c r="A4063" s="20">
        <v>2010</v>
      </c>
      <c r="B4063" s="15" t="s">
        <v>88</v>
      </c>
      <c r="C4063" s="15" t="s">
        <v>667</v>
      </c>
      <c r="D4063" s="24">
        <v>3700000</v>
      </c>
      <c r="E4063" t="str">
        <f>IF(D4063&lt;VLOOKUP(A4063,Min!A:B,2,FALSE),"Y","")</f>
        <v/>
      </c>
      <c r="F4063">
        <f>IF(AND(OR(s_tmchk="all",IF(ISERROR(MATCH(B4063,s_teams,0)),FALSE,TRUE)),OR(s_minsal="",s_minsal&lt;=D4063),OR(s_maxsal="",s_maxsal&gt;=D4063),OR(s_minyr="",s_minyr&lt;=A4063),OR(s_maxyr="",s_maxyr&gt;=A4063),OR(s_player="",s_player=C4063)),MAX(F$1:F4062)+1,0)</f>
        <v>0</v>
      </c>
    </row>
    <row r="4064" spans="1:6">
      <c r="A4064" s="20">
        <v>2010</v>
      </c>
      <c r="B4064" s="15" t="s">
        <v>88</v>
      </c>
      <c r="C4064" s="15" t="s">
        <v>1267</v>
      </c>
      <c r="D4064" s="24">
        <v>1250000</v>
      </c>
      <c r="E4064" t="str">
        <f>IF(D4064&lt;VLOOKUP(A4064,Min!A:B,2,FALSE),"Y","")</f>
        <v/>
      </c>
      <c r="F4064">
        <f>IF(AND(OR(s_tmchk="all",IF(ISERROR(MATCH(B4064,s_teams,0)),FALSE,TRUE)),OR(s_minsal="",s_minsal&lt;=D4064),OR(s_maxsal="",s_maxsal&gt;=D4064),OR(s_minyr="",s_minyr&lt;=A4064),OR(s_maxyr="",s_maxyr&gt;=A4064),OR(s_player="",s_player=C4064)),MAX(F$1:F4063)+1,0)</f>
        <v>0</v>
      </c>
    </row>
    <row r="4065" spans="1:6">
      <c r="A4065" s="20">
        <v>2010</v>
      </c>
      <c r="B4065" s="15" t="s">
        <v>88</v>
      </c>
      <c r="C4065" s="15" t="s">
        <v>1349</v>
      </c>
      <c r="D4065" s="24">
        <v>1214040</v>
      </c>
      <c r="E4065" t="str">
        <f>IF(D4065&lt;VLOOKUP(A4065,Min!A:B,2,FALSE),"Y","")</f>
        <v/>
      </c>
      <c r="F4065">
        <f>IF(AND(OR(s_tmchk="all",IF(ISERROR(MATCH(B4065,s_teams,0)),FALSE,TRUE)),OR(s_minsal="",s_minsal&lt;=D4065),OR(s_maxsal="",s_maxsal&gt;=D4065),OR(s_minyr="",s_minyr&lt;=A4065),OR(s_maxyr="",s_maxyr&gt;=A4065),OR(s_player="",s_player=C4065)),MAX(F$1:F4064)+1,0)</f>
        <v>0</v>
      </c>
    </row>
    <row r="4066" spans="1:6">
      <c r="A4066" s="20">
        <v>2010</v>
      </c>
      <c r="B4066" s="15" t="s">
        <v>88</v>
      </c>
      <c r="C4066" s="15" t="s">
        <v>5469</v>
      </c>
      <c r="D4066" s="24">
        <v>870000</v>
      </c>
      <c r="E4066" t="str">
        <f>IF(D4066&lt;VLOOKUP(A4066,Min!A:B,2,FALSE),"Y","")</f>
        <v/>
      </c>
      <c r="F4066">
        <f>IF(AND(OR(s_tmchk="all",IF(ISERROR(MATCH(B4066,s_teams,0)),FALSE,TRUE)),OR(s_minsal="",s_minsal&lt;=D4066),OR(s_maxsal="",s_maxsal&gt;=D4066),OR(s_minyr="",s_minyr&lt;=A4066),OR(s_maxyr="",s_maxyr&gt;=A4066),OR(s_player="",s_player=C4066)),MAX(F$1:F4065)+1,0)</f>
        <v>0</v>
      </c>
    </row>
    <row r="4067" spans="1:6">
      <c r="A4067" s="20">
        <v>2010</v>
      </c>
      <c r="B4067" s="15" t="s">
        <v>88</v>
      </c>
      <c r="C4067" s="15" t="s">
        <v>386</v>
      </c>
      <c r="D4067" s="24">
        <v>457588</v>
      </c>
      <c r="E4067" t="str">
        <f>IF(D4067&lt;VLOOKUP(A4067,Min!A:B,2,FALSE),"Y","")</f>
        <v/>
      </c>
      <c r="F4067">
        <f>IF(AND(OR(s_tmchk="all",IF(ISERROR(MATCH(B4067,s_teams,0)),FALSE,TRUE)),OR(s_minsal="",s_minsal&lt;=D4067),OR(s_maxsal="",s_maxsal&gt;=D4067),OR(s_minyr="",s_minyr&lt;=A4067),OR(s_maxyr="",s_maxyr&gt;=A4067),OR(s_player="",s_player=C4067)),MAX(F$1:F4066)+1,0)</f>
        <v>0</v>
      </c>
    </row>
    <row r="4068" spans="1:6">
      <c r="A4068" s="20">
        <v>2010</v>
      </c>
      <c r="B4068" s="15" t="s">
        <v>88</v>
      </c>
      <c r="C4068" s="15" t="s">
        <v>6026</v>
      </c>
      <c r="D4068" s="24">
        <v>269169</v>
      </c>
      <c r="E4068" t="str">
        <f>IF(D4068&lt;VLOOKUP(A4068,Min!A:B,2,FALSE),"Y","")</f>
        <v>Y</v>
      </c>
      <c r="F4068">
        <f>IF(AND(OR(s_tmchk="all",IF(ISERROR(MATCH(B4068,s_teams,0)),FALSE,TRUE)),OR(s_minsal="",s_minsal&lt;=D4068),OR(s_maxsal="",s_maxsal&gt;=D4068),OR(s_minyr="",s_minyr&lt;=A4068),OR(s_maxyr="",s_maxyr&gt;=A4068),OR(s_player="",s_player=C4068)),MAX(F$1:F4067)+1,0)</f>
        <v>0</v>
      </c>
    </row>
    <row r="4069" spans="1:6">
      <c r="A4069" s="20">
        <v>2010</v>
      </c>
      <c r="B4069" s="15" t="s">
        <v>92</v>
      </c>
      <c r="C4069" s="15" t="s">
        <v>3287</v>
      </c>
      <c r="D4069" s="24">
        <v>16192080</v>
      </c>
      <c r="E4069" t="str">
        <f>IF(D4069&lt;VLOOKUP(A4069,Min!A:B,2,FALSE),"Y","")</f>
        <v/>
      </c>
      <c r="F4069">
        <f>IF(AND(OR(s_tmchk="all",IF(ISERROR(MATCH(B4069,s_teams,0)),FALSE,TRUE)),OR(s_minsal="",s_minsal&lt;=D4069),OR(s_maxsal="",s_maxsal&gt;=D4069),OR(s_minyr="",s_minyr&lt;=A4069),OR(s_maxyr="",s_maxyr&gt;=A4069),OR(s_player="",s_player=C4069)),MAX(F$1:F4068)+1,0)</f>
        <v>0</v>
      </c>
    </row>
    <row r="4070" spans="1:6">
      <c r="A4070" s="20">
        <v>2010</v>
      </c>
      <c r="B4070" s="15" t="s">
        <v>92</v>
      </c>
      <c r="C4070" s="15" t="s">
        <v>6210</v>
      </c>
      <c r="D4070" s="24">
        <v>11541074</v>
      </c>
      <c r="E4070" t="str">
        <f>IF(D4070&lt;VLOOKUP(A4070,Min!A:B,2,FALSE),"Y","")</f>
        <v/>
      </c>
      <c r="F4070">
        <f>IF(AND(OR(s_tmchk="all",IF(ISERROR(MATCH(B4070,s_teams,0)),FALSE,TRUE)),OR(s_minsal="",s_minsal&lt;=D4070),OR(s_maxsal="",s_maxsal&gt;=D4070),OR(s_minyr="",s_minyr&lt;=A4070),OR(s_maxyr="",s_maxyr&gt;=A4070),OR(s_player="",s_player=C4070)),MAX(F$1:F4069)+1,0)</f>
        <v>0</v>
      </c>
    </row>
    <row r="4071" spans="1:6">
      <c r="A4071" s="20">
        <v>2010</v>
      </c>
      <c r="B4071" s="15" t="s">
        <v>92</v>
      </c>
      <c r="C4071" s="15" t="s">
        <v>4135</v>
      </c>
      <c r="D4071" s="24">
        <v>10890000</v>
      </c>
      <c r="E4071" t="str">
        <f>IF(D4071&lt;VLOOKUP(A4071,Min!A:B,2,FALSE),"Y","")</f>
        <v/>
      </c>
      <c r="F4071">
        <f>IF(AND(OR(s_tmchk="all",IF(ISERROR(MATCH(B4071,s_teams,0)),FALSE,TRUE)),OR(s_minsal="",s_minsal&lt;=D4071),OR(s_maxsal="",s_maxsal&gt;=D4071),OR(s_minyr="",s_minyr&lt;=A4071),OR(s_maxyr="",s_maxyr&gt;=A4071),OR(s_player="",s_player=C4071)),MAX(F$1:F4070)+1,0)</f>
        <v>0</v>
      </c>
    </row>
    <row r="4072" spans="1:6">
      <c r="A4072" s="20">
        <v>2010</v>
      </c>
      <c r="B4072" s="15" t="s">
        <v>92</v>
      </c>
      <c r="C4072" s="15" t="s">
        <v>475</v>
      </c>
      <c r="D4072" s="24">
        <v>9750000</v>
      </c>
      <c r="E4072" t="str">
        <f>IF(D4072&lt;VLOOKUP(A4072,Min!A:B,2,FALSE),"Y","")</f>
        <v/>
      </c>
      <c r="F4072">
        <f>IF(AND(OR(s_tmchk="all",IF(ISERROR(MATCH(B4072,s_teams,0)),FALSE,TRUE)),OR(s_minsal="",s_minsal&lt;=D4072),OR(s_maxsal="",s_maxsal&gt;=D4072),OR(s_minyr="",s_minyr&lt;=A4072),OR(s_maxyr="",s_maxyr&gt;=A4072),OR(s_player="",s_player=C4072)),MAX(F$1:F4071)+1,0)</f>
        <v>0</v>
      </c>
    </row>
    <row r="4073" spans="1:6">
      <c r="A4073" s="20">
        <v>2010</v>
      </c>
      <c r="B4073" s="15" t="s">
        <v>92</v>
      </c>
      <c r="C4073" s="15" t="s">
        <v>2768</v>
      </c>
      <c r="D4073" s="24">
        <v>6466600</v>
      </c>
      <c r="E4073" t="str">
        <f>IF(D4073&lt;VLOOKUP(A4073,Min!A:B,2,FALSE),"Y","")</f>
        <v/>
      </c>
      <c r="F4073">
        <f>IF(AND(OR(s_tmchk="all",IF(ISERROR(MATCH(B4073,s_teams,0)),FALSE,TRUE)),OR(s_minsal="",s_minsal&lt;=D4073),OR(s_maxsal="",s_maxsal&gt;=D4073),OR(s_minyr="",s_minyr&lt;=A4073),OR(s_maxyr="",s_maxyr&gt;=A4073),OR(s_player="",s_player=C4073)),MAX(F$1:F4072)+1,0)</f>
        <v>0</v>
      </c>
    </row>
    <row r="4074" spans="1:6">
      <c r="A4074" s="20">
        <v>2010</v>
      </c>
      <c r="B4074" s="15" t="s">
        <v>92</v>
      </c>
      <c r="C4074" s="15" t="s">
        <v>553</v>
      </c>
      <c r="D4074" s="24">
        <v>3575761</v>
      </c>
      <c r="E4074" t="str">
        <f>IF(D4074&lt;VLOOKUP(A4074,Min!A:B,2,FALSE),"Y","")</f>
        <v/>
      </c>
      <c r="F4074">
        <f>IF(AND(OR(s_tmchk="all",IF(ISERROR(MATCH(B4074,s_teams,0)),FALSE,TRUE)),OR(s_minsal="",s_minsal&lt;=D4074),OR(s_maxsal="",s_maxsal&gt;=D4074),OR(s_minyr="",s_minyr&lt;=A4074),OR(s_maxyr="",s_maxyr&gt;=A4074),OR(s_player="",s_player=C4074)),MAX(F$1:F4073)+1,0)</f>
        <v>0</v>
      </c>
    </row>
    <row r="4075" spans="1:6">
      <c r="A4075" s="20">
        <v>2010</v>
      </c>
      <c r="B4075" s="15" t="s">
        <v>92</v>
      </c>
      <c r="C4075" s="15" t="s">
        <v>2579</v>
      </c>
      <c r="D4075" s="24">
        <v>3000000</v>
      </c>
      <c r="E4075" t="str">
        <f>IF(D4075&lt;VLOOKUP(A4075,Min!A:B,2,FALSE),"Y","")</f>
        <v/>
      </c>
      <c r="F4075">
        <f>IF(AND(OR(s_tmchk="all",IF(ISERROR(MATCH(B4075,s_teams,0)),FALSE,TRUE)),OR(s_minsal="",s_minsal&lt;=D4075),OR(s_maxsal="",s_maxsal&gt;=D4075),OR(s_minyr="",s_minyr&lt;=A4075),OR(s_maxyr="",s_maxyr&gt;=A4075),OR(s_player="",s_player=C4075)),MAX(F$1:F4074)+1,0)</f>
        <v>0</v>
      </c>
    </row>
    <row r="4076" spans="1:6">
      <c r="A4076" s="20">
        <v>2010</v>
      </c>
      <c r="B4076" s="15" t="s">
        <v>92</v>
      </c>
      <c r="C4076" s="15" t="s">
        <v>5067</v>
      </c>
      <c r="D4076" s="24">
        <v>2100000</v>
      </c>
      <c r="E4076" t="str">
        <f>IF(D4076&lt;VLOOKUP(A4076,Min!A:B,2,FALSE),"Y","")</f>
        <v/>
      </c>
      <c r="F4076">
        <f>IF(AND(OR(s_tmchk="all",IF(ISERROR(MATCH(B4076,s_teams,0)),FALSE,TRUE)),OR(s_minsal="",s_minsal&lt;=D4076),OR(s_maxsal="",s_maxsal&gt;=D4076),OR(s_minyr="",s_minyr&lt;=A4076),OR(s_maxyr="",s_maxyr&gt;=A4076),OR(s_player="",s_player=C4076)),MAX(F$1:F4075)+1,0)</f>
        <v>0</v>
      </c>
    </row>
    <row r="4077" spans="1:6">
      <c r="A4077" s="20">
        <v>2010</v>
      </c>
      <c r="B4077" s="15" t="s">
        <v>92</v>
      </c>
      <c r="C4077" s="15" t="s">
        <v>4526</v>
      </c>
      <c r="D4077" s="24">
        <v>1900200</v>
      </c>
      <c r="E4077" t="str">
        <f>IF(D4077&lt;VLOOKUP(A4077,Min!A:B,2,FALSE),"Y","")</f>
        <v/>
      </c>
      <c r="F4077">
        <f>IF(AND(OR(s_tmchk="all",IF(ISERROR(MATCH(B4077,s_teams,0)),FALSE,TRUE)),OR(s_minsal="",s_minsal&lt;=D4077),OR(s_maxsal="",s_maxsal&gt;=D4077),OR(s_minyr="",s_minyr&lt;=A4077),OR(s_maxyr="",s_maxyr&gt;=A4077),OR(s_player="",s_player=C4077)),MAX(F$1:F4076)+1,0)</f>
        <v>0</v>
      </c>
    </row>
    <row r="4078" spans="1:6">
      <c r="A4078" s="20">
        <v>2010</v>
      </c>
      <c r="B4078" s="15" t="s">
        <v>92</v>
      </c>
      <c r="C4078" s="15" t="s">
        <v>751</v>
      </c>
      <c r="D4078" s="24">
        <v>1714800</v>
      </c>
      <c r="E4078" t="str">
        <f>IF(D4078&lt;VLOOKUP(A4078,Min!A:B,2,FALSE),"Y","")</f>
        <v/>
      </c>
      <c r="F4078">
        <f>IF(AND(OR(s_tmchk="all",IF(ISERROR(MATCH(B4078,s_teams,0)),FALSE,TRUE)),OR(s_minsal="",s_minsal&lt;=D4078),OR(s_maxsal="",s_maxsal&gt;=D4078),OR(s_minyr="",s_minyr&lt;=A4078),OR(s_maxyr="",s_maxyr&gt;=A4078),OR(s_player="",s_player=C4078)),MAX(F$1:F4077)+1,0)</f>
        <v>0</v>
      </c>
    </row>
    <row r="4079" spans="1:6">
      <c r="A4079" s="20">
        <v>2010</v>
      </c>
      <c r="B4079" s="15" t="s">
        <v>92</v>
      </c>
      <c r="C4079" s="15" t="s">
        <v>419</v>
      </c>
      <c r="D4079" s="24">
        <v>1496640</v>
      </c>
      <c r="E4079" t="str">
        <f>IF(D4079&lt;VLOOKUP(A4079,Min!A:B,2,FALSE),"Y","")</f>
        <v/>
      </c>
      <c r="F4079">
        <f>IF(AND(OR(s_tmchk="all",IF(ISERROR(MATCH(B4079,s_teams,0)),FALSE,TRUE)),OR(s_minsal="",s_minsal&lt;=D4079),OR(s_maxsal="",s_maxsal&gt;=D4079),OR(s_minyr="",s_minyr&lt;=A4079),OR(s_maxyr="",s_maxyr&gt;=A4079),OR(s_player="",s_player=C4079)),MAX(F$1:F4078)+1,0)</f>
        <v>0</v>
      </c>
    </row>
    <row r="4080" spans="1:6">
      <c r="A4080" s="20">
        <v>2010</v>
      </c>
      <c r="B4080" s="15" t="s">
        <v>92</v>
      </c>
      <c r="C4080" s="15" t="s">
        <v>5252</v>
      </c>
      <c r="D4080" s="24">
        <v>1477920</v>
      </c>
      <c r="E4080" t="str">
        <f>IF(D4080&lt;VLOOKUP(A4080,Min!A:B,2,FALSE),"Y","")</f>
        <v/>
      </c>
      <c r="F4080">
        <f>IF(AND(OR(s_tmchk="all",IF(ISERROR(MATCH(B4080,s_teams,0)),FALSE,TRUE)),OR(s_minsal="",s_minsal&lt;=D4080),OR(s_maxsal="",s_maxsal&gt;=D4080),OR(s_minyr="",s_minyr&lt;=A4080),OR(s_maxyr="",s_maxyr&gt;=A4080),OR(s_player="",s_player=C4080)),MAX(F$1:F4079)+1,0)</f>
        <v>0</v>
      </c>
    </row>
    <row r="4081" spans="1:6">
      <c r="A4081" s="20">
        <v>2010</v>
      </c>
      <c r="B4081" s="15" t="s">
        <v>92</v>
      </c>
      <c r="C4081" s="15" t="s">
        <v>5012</v>
      </c>
      <c r="D4081" s="24">
        <v>1191180</v>
      </c>
      <c r="E4081" t="str">
        <f>IF(D4081&lt;VLOOKUP(A4081,Min!A:B,2,FALSE),"Y","")</f>
        <v/>
      </c>
      <c r="F4081">
        <f>IF(AND(OR(s_tmchk="all",IF(ISERROR(MATCH(B4081,s_teams,0)),FALSE,TRUE)),OR(s_minsal="",s_minsal&lt;=D4081),OR(s_maxsal="",s_maxsal&gt;=D4081),OR(s_minyr="",s_minyr&lt;=A4081),OR(s_maxyr="",s_maxyr&gt;=A4081),OR(s_player="",s_player=C4081)),MAX(F$1:F4080)+1,0)</f>
        <v>0</v>
      </c>
    </row>
    <row r="4082" spans="1:6">
      <c r="A4082" s="20">
        <v>2010</v>
      </c>
      <c r="B4082" s="15" t="s">
        <v>92</v>
      </c>
      <c r="C4082" s="15" t="s">
        <v>5792</v>
      </c>
      <c r="D4082" s="24">
        <v>1033342</v>
      </c>
      <c r="E4082" t="str">
        <f>IF(D4082&lt;VLOOKUP(A4082,Min!A:B,2,FALSE),"Y","")</f>
        <v/>
      </c>
      <c r="F4082">
        <f>IF(AND(OR(s_tmchk="all",IF(ISERROR(MATCH(B4082,s_teams,0)),FALSE,TRUE)),OR(s_minsal="",s_minsal&lt;=D4082),OR(s_maxsal="",s_maxsal&gt;=D4082),OR(s_minyr="",s_minyr&lt;=A4082),OR(s_maxyr="",s_maxyr&gt;=A4082),OR(s_player="",s_player=C4082)),MAX(F$1:F4081)+1,0)</f>
        <v>0</v>
      </c>
    </row>
    <row r="4083" spans="1:6">
      <c r="A4083" s="20">
        <v>2010</v>
      </c>
      <c r="B4083" s="15" t="s">
        <v>92</v>
      </c>
      <c r="C4083" s="15" t="s">
        <v>5227</v>
      </c>
      <c r="D4083" s="24">
        <v>1030189</v>
      </c>
      <c r="E4083" t="str">
        <f>IF(D4083&lt;VLOOKUP(A4083,Min!A:B,2,FALSE),"Y","")</f>
        <v/>
      </c>
      <c r="F4083">
        <f>IF(AND(OR(s_tmchk="all",IF(ISERROR(MATCH(B4083,s_teams,0)),FALSE,TRUE)),OR(s_minsal="",s_minsal&lt;=D4083),OR(s_maxsal="",s_maxsal&gt;=D4083),OR(s_minyr="",s_minyr&lt;=A4083),OR(s_maxyr="",s_maxyr&gt;=A4083),OR(s_player="",s_player=C4083)),MAX(F$1:F4082)+1,0)</f>
        <v>0</v>
      </c>
    </row>
    <row r="4084" spans="1:6">
      <c r="A4084" s="20">
        <v>2010</v>
      </c>
      <c r="B4084" s="15" t="s">
        <v>92</v>
      </c>
      <c r="C4084" s="15" t="s">
        <v>5758</v>
      </c>
      <c r="D4084" s="24">
        <v>80488</v>
      </c>
      <c r="E4084" t="str">
        <f>IF(D4084&lt;VLOOKUP(A4084,Min!A:B,2,FALSE),"Y","")</f>
        <v>Y</v>
      </c>
      <c r="F4084">
        <f>IF(AND(OR(s_tmchk="all",IF(ISERROR(MATCH(B4084,s_teams,0)),FALSE,TRUE)),OR(s_minsal="",s_minsal&lt;=D4084),OR(s_maxsal="",s_maxsal&gt;=D4084),OR(s_minyr="",s_minyr&lt;=A4084),OR(s_maxyr="",s_maxyr&gt;=A4084),OR(s_player="",s_player=C4084)),MAX(F$1:F4083)+1,0)</f>
        <v>0</v>
      </c>
    </row>
    <row r="4085" spans="1:6">
      <c r="A4085" s="20">
        <v>2009</v>
      </c>
      <c r="B4085" s="15" t="s">
        <v>28</v>
      </c>
      <c r="C4085" s="15" t="s">
        <v>5665</v>
      </c>
      <c r="D4085" s="24">
        <v>14983603</v>
      </c>
      <c r="E4085" t="str">
        <f>IF(D4085&lt;VLOOKUP(A4085,Min!A:B,2,FALSE),"Y","")</f>
        <v/>
      </c>
      <c r="F4085">
        <f>IF(AND(OR(s_tmchk="all",IF(ISERROR(MATCH(B4085,s_teams,0)),FALSE,TRUE)),OR(s_minsal="",s_minsal&lt;=D4085),OR(s_maxsal="",s_maxsal&gt;=D4085),OR(s_minyr="",s_minyr&lt;=A4085),OR(s_maxyr="",s_maxyr&gt;=A4085),OR(s_player="",s_player=C4085)),MAX(F$1:F4084)+1,0)</f>
        <v>0</v>
      </c>
    </row>
    <row r="4086" spans="1:6">
      <c r="A4086" s="20">
        <v>2009</v>
      </c>
      <c r="B4086" s="15" t="s">
        <v>28</v>
      </c>
      <c r="C4086" s="15" t="s">
        <v>206</v>
      </c>
      <c r="D4086" s="24">
        <v>14232567</v>
      </c>
      <c r="E4086" t="str">
        <f>IF(D4086&lt;VLOOKUP(A4086,Min!A:B,2,FALSE),"Y","")</f>
        <v/>
      </c>
      <c r="F4086">
        <f>IF(AND(OR(s_tmchk="all",IF(ISERROR(MATCH(B4086,s_teams,0)),FALSE,TRUE)),OR(s_minsal="",s_minsal&lt;=D4086),OR(s_maxsal="",s_maxsal&gt;=D4086),OR(s_minyr="",s_minyr&lt;=A4086),OR(s_maxyr="",s_maxyr&gt;=A4086),OR(s_player="",s_player=C4086)),MAX(F$1:F4085)+1,0)</f>
        <v>0</v>
      </c>
    </row>
    <row r="4087" spans="1:6">
      <c r="A4087" s="20">
        <v>2009</v>
      </c>
      <c r="B4087" s="15" t="s">
        <v>28</v>
      </c>
      <c r="C4087" s="15" t="s">
        <v>502</v>
      </c>
      <c r="D4087" s="24">
        <v>10000000</v>
      </c>
      <c r="E4087" t="str">
        <f>IF(D4087&lt;VLOOKUP(A4087,Min!A:B,2,FALSE),"Y","")</f>
        <v/>
      </c>
      <c r="F4087">
        <f>IF(AND(OR(s_tmchk="all",IF(ISERROR(MATCH(B4087,s_teams,0)),FALSE,TRUE)),OR(s_minsal="",s_minsal&lt;=D4087),OR(s_maxsal="",s_maxsal&gt;=D4087),OR(s_minyr="",s_minyr&lt;=A4087),OR(s_maxyr="",s_maxyr&gt;=A4087),OR(s_player="",s_player=C4087)),MAX(F$1:F4086)+1,0)</f>
        <v>0</v>
      </c>
    </row>
    <row r="4088" spans="1:6">
      <c r="A4088" s="20">
        <v>2009</v>
      </c>
      <c r="B4088" s="15" t="s">
        <v>28</v>
      </c>
      <c r="C4088" s="15" t="s">
        <v>5991</v>
      </c>
      <c r="D4088" s="24">
        <v>5757818</v>
      </c>
      <c r="E4088" t="str">
        <f>IF(D4088&lt;VLOOKUP(A4088,Min!A:B,2,FALSE),"Y","")</f>
        <v/>
      </c>
      <c r="F4088">
        <f>IF(AND(OR(s_tmchk="all",IF(ISERROR(MATCH(B4088,s_teams,0)),FALSE,TRUE)),OR(s_minsal="",s_minsal&lt;=D4088),OR(s_maxsal="",s_maxsal&gt;=D4088),OR(s_minyr="",s_minyr&lt;=A4088),OR(s_maxyr="",s_maxyr&gt;=A4088),OR(s_player="",s_player=C4088)),MAX(F$1:F4087)+1,0)</f>
        <v>0</v>
      </c>
    </row>
    <row r="4089" spans="1:6">
      <c r="A4089" s="20">
        <v>2009</v>
      </c>
      <c r="B4089" s="15" t="s">
        <v>28</v>
      </c>
      <c r="C4089" s="15" t="s">
        <v>269</v>
      </c>
      <c r="D4089" s="24">
        <v>5636143</v>
      </c>
      <c r="E4089" t="str">
        <f>IF(D4089&lt;VLOOKUP(A4089,Min!A:B,2,FALSE),"Y","")</f>
        <v/>
      </c>
      <c r="F4089">
        <f>IF(AND(OR(s_tmchk="all",IF(ISERROR(MATCH(B4089,s_teams,0)),FALSE,TRUE)),OR(s_minsal="",s_minsal&lt;=D4089),OR(s_maxsal="",s_maxsal&gt;=D4089),OR(s_minyr="",s_minyr&lt;=A4089),OR(s_maxyr="",s_maxyr&gt;=A4089),OR(s_player="",s_player=C4089)),MAX(F$1:F4088)+1,0)</f>
        <v>0</v>
      </c>
    </row>
    <row r="4090" spans="1:6">
      <c r="A4090" s="20">
        <v>2009</v>
      </c>
      <c r="B4090" s="15" t="s">
        <v>28</v>
      </c>
      <c r="C4090" s="15" t="s">
        <v>105</v>
      </c>
      <c r="D4090" s="24">
        <v>4026720</v>
      </c>
      <c r="E4090" t="str">
        <f>IF(D4090&lt;VLOOKUP(A4090,Min!A:B,2,FALSE),"Y","")</f>
        <v/>
      </c>
      <c r="F4090">
        <f>IF(AND(OR(s_tmchk="all",IF(ISERROR(MATCH(B4090,s_teams,0)),FALSE,TRUE)),OR(s_minsal="",s_minsal&lt;=D4090),OR(s_maxsal="",s_maxsal&gt;=D4090),OR(s_minyr="",s_minyr&lt;=A4090),OR(s_maxyr="",s_maxyr&gt;=A4090),OR(s_player="",s_player=C4090)),MAX(F$1:F4089)+1,0)</f>
        <v>0</v>
      </c>
    </row>
    <row r="4091" spans="1:6">
      <c r="A4091" s="20">
        <v>2009</v>
      </c>
      <c r="B4091" s="15" t="s">
        <v>28</v>
      </c>
      <c r="C4091" s="15" t="s">
        <v>397</v>
      </c>
      <c r="D4091" s="24">
        <v>4000000</v>
      </c>
      <c r="E4091" t="str">
        <f>IF(D4091&lt;VLOOKUP(A4091,Min!A:B,2,FALSE),"Y","")</f>
        <v/>
      </c>
      <c r="F4091">
        <f>IF(AND(OR(s_tmchk="all",IF(ISERROR(MATCH(B4091,s_teams,0)),FALSE,TRUE)),OR(s_minsal="",s_minsal&lt;=D4091),OR(s_maxsal="",s_maxsal&gt;=D4091),OR(s_minyr="",s_minyr&lt;=A4091),OR(s_maxyr="",s_maxyr&gt;=A4091),OR(s_player="",s_player=C4091)),MAX(F$1:F4090)+1,0)</f>
        <v>0</v>
      </c>
    </row>
    <row r="4092" spans="1:6">
      <c r="A4092" s="20">
        <v>2009</v>
      </c>
      <c r="B4092" s="15" t="s">
        <v>28</v>
      </c>
      <c r="C4092" s="15" t="s">
        <v>5630</v>
      </c>
      <c r="D4092" s="24">
        <v>2500000</v>
      </c>
      <c r="E4092" t="str">
        <f>IF(D4092&lt;VLOOKUP(A4092,Min!A:B,2,FALSE),"Y","")</f>
        <v/>
      </c>
      <c r="F4092">
        <f>IF(AND(OR(s_tmchk="all",IF(ISERROR(MATCH(B4092,s_teams,0)),FALSE,TRUE)),OR(s_minsal="",s_minsal&lt;=D4092),OR(s_maxsal="",s_maxsal&gt;=D4092),OR(s_minyr="",s_minyr&lt;=A4092),OR(s_maxyr="",s_maxyr&gt;=A4092),OR(s_player="",s_player=C4092)),MAX(F$1:F4091)+1,0)</f>
        <v>0</v>
      </c>
    </row>
    <row r="4093" spans="1:6">
      <c r="A4093" s="20">
        <v>2009</v>
      </c>
      <c r="B4093" s="15" t="s">
        <v>28</v>
      </c>
      <c r="C4093" s="15" t="s">
        <v>4513</v>
      </c>
      <c r="D4093" s="24">
        <v>2071680</v>
      </c>
      <c r="E4093" t="str">
        <f>IF(D4093&lt;VLOOKUP(A4093,Min!A:B,2,FALSE),"Y","")</f>
        <v/>
      </c>
      <c r="F4093">
        <f>IF(AND(OR(s_tmchk="all",IF(ISERROR(MATCH(B4093,s_teams,0)),FALSE,TRUE)),OR(s_minsal="",s_minsal&lt;=D4093),OR(s_maxsal="",s_maxsal&gt;=D4093),OR(s_minyr="",s_minyr&lt;=A4093),OR(s_maxyr="",s_maxyr&gt;=A4093),OR(s_player="",s_player=C4093)),MAX(F$1:F4092)+1,0)</f>
        <v>0</v>
      </c>
    </row>
    <row r="4094" spans="1:6">
      <c r="A4094" s="20">
        <v>2009</v>
      </c>
      <c r="B4094" s="15" t="s">
        <v>28</v>
      </c>
      <c r="C4094" s="15" t="s">
        <v>5074</v>
      </c>
      <c r="D4094" s="24">
        <v>1500000</v>
      </c>
      <c r="E4094" t="str">
        <f>IF(D4094&lt;VLOOKUP(A4094,Min!A:B,2,FALSE),"Y","")</f>
        <v/>
      </c>
      <c r="F4094">
        <f>IF(AND(OR(s_tmchk="all",IF(ISERROR(MATCH(B4094,s_teams,0)),FALSE,TRUE)),OR(s_minsal="",s_minsal&lt;=D4094),OR(s_maxsal="",s_maxsal&gt;=D4094),OR(s_minyr="",s_minyr&lt;=A4094),OR(s_maxyr="",s_maxyr&gt;=A4094),OR(s_player="",s_player=C4094)),MAX(F$1:F4093)+1,0)</f>
        <v>0</v>
      </c>
    </row>
    <row r="4095" spans="1:6">
      <c r="A4095" s="20">
        <v>2009</v>
      </c>
      <c r="B4095" s="15" t="s">
        <v>28</v>
      </c>
      <c r="C4095" s="15" t="s">
        <v>5807</v>
      </c>
      <c r="D4095" s="24">
        <v>797581</v>
      </c>
      <c r="E4095" t="str">
        <f>IF(D4095&lt;VLOOKUP(A4095,Min!A:B,2,FALSE),"Y","")</f>
        <v/>
      </c>
      <c r="F4095">
        <f>IF(AND(OR(s_tmchk="all",IF(ISERROR(MATCH(B4095,s_teams,0)),FALSE,TRUE)),OR(s_minsal="",s_minsal&lt;=D4095),OR(s_maxsal="",s_maxsal&gt;=D4095),OR(s_minyr="",s_minyr&lt;=A4095),OR(s_maxyr="",s_maxyr&gt;=A4095),OR(s_player="",s_player=C4095)),MAX(F$1:F4094)+1,0)</f>
        <v>0</v>
      </c>
    </row>
    <row r="4096" spans="1:6">
      <c r="A4096" s="20">
        <v>2009</v>
      </c>
      <c r="B4096" s="15" t="s">
        <v>28</v>
      </c>
      <c r="C4096" s="15" t="s">
        <v>3317</v>
      </c>
      <c r="D4096" s="24">
        <v>797581</v>
      </c>
      <c r="E4096" t="str">
        <f>IF(D4096&lt;VLOOKUP(A4096,Min!A:B,2,FALSE),"Y","")</f>
        <v/>
      </c>
      <c r="F4096">
        <f>IF(AND(OR(s_tmchk="all",IF(ISERROR(MATCH(B4096,s_teams,0)),FALSE,TRUE)),OR(s_minsal="",s_minsal&lt;=D4096),OR(s_maxsal="",s_maxsal&gt;=D4096),OR(s_minyr="",s_minyr&lt;=A4096),OR(s_maxyr="",s_maxyr&gt;=A4096),OR(s_player="",s_player=C4096)),MAX(F$1:F4095)+1,0)</f>
        <v>0</v>
      </c>
    </row>
    <row r="4097" spans="1:6">
      <c r="A4097" s="20">
        <v>2009</v>
      </c>
      <c r="B4097" s="15" t="s">
        <v>28</v>
      </c>
      <c r="C4097" s="15" t="s">
        <v>5577</v>
      </c>
      <c r="D4097" s="24">
        <v>711517</v>
      </c>
      <c r="E4097" t="str">
        <f>IF(D4097&lt;VLOOKUP(A4097,Min!A:B,2,FALSE),"Y","")</f>
        <v/>
      </c>
      <c r="F4097">
        <f>IF(AND(OR(s_tmchk="all",IF(ISERROR(MATCH(B4097,s_teams,0)),FALSE,TRUE)),OR(s_minsal="",s_minsal&lt;=D4097),OR(s_maxsal="",s_maxsal&gt;=D4097),OR(s_minyr="",s_minyr&lt;=A4097),OR(s_maxyr="",s_maxyr&gt;=A4097),OR(s_player="",s_player=C4097)),MAX(F$1:F4096)+1,0)</f>
        <v>0</v>
      </c>
    </row>
    <row r="4098" spans="1:6">
      <c r="A4098" s="20">
        <v>2009</v>
      </c>
      <c r="B4098" s="15" t="s">
        <v>28</v>
      </c>
      <c r="C4098" s="15" t="s">
        <v>6054</v>
      </c>
      <c r="D4098" s="24">
        <v>711517</v>
      </c>
      <c r="E4098" t="str">
        <f>IF(D4098&lt;VLOOKUP(A4098,Min!A:B,2,FALSE),"Y","")</f>
        <v/>
      </c>
      <c r="F4098">
        <f>IF(AND(OR(s_tmchk="all",IF(ISERROR(MATCH(B4098,s_teams,0)),FALSE,TRUE)),OR(s_minsal="",s_minsal&lt;=D4098),OR(s_maxsal="",s_maxsal&gt;=D4098),OR(s_minyr="",s_minyr&lt;=A4098),OR(s_maxyr="",s_maxyr&gt;=A4098),OR(s_player="",s_player=C4098)),MAX(F$1:F4097)+1,0)</f>
        <v>0</v>
      </c>
    </row>
    <row r="4099" spans="1:6">
      <c r="A4099" s="20">
        <v>2009</v>
      </c>
      <c r="B4099" s="15" t="s">
        <v>28</v>
      </c>
      <c r="C4099" s="15" t="s">
        <v>5740</v>
      </c>
      <c r="D4099" s="24">
        <v>442114</v>
      </c>
      <c r="E4099" t="str">
        <f>IF(D4099&lt;VLOOKUP(A4099,Min!A:B,2,FALSE),"Y","")</f>
        <v/>
      </c>
      <c r="F4099">
        <f>IF(AND(OR(s_tmchk="all",IF(ISERROR(MATCH(B4099,s_teams,0)),FALSE,TRUE)),OR(s_minsal="",s_minsal&lt;=D4099),OR(s_maxsal="",s_maxsal&gt;=D4099),OR(s_minyr="",s_minyr&lt;=A4099),OR(s_maxyr="",s_maxyr&gt;=A4099),OR(s_player="",s_player=C4099)),MAX(F$1:F4098)+1,0)</f>
        <v>0</v>
      </c>
    </row>
    <row r="4100" spans="1:6">
      <c r="A4100" s="20">
        <v>2009</v>
      </c>
      <c r="B4100" s="15" t="s">
        <v>32</v>
      </c>
      <c r="C4100" s="15" t="s">
        <v>944</v>
      </c>
      <c r="D4100" s="24">
        <v>24751934</v>
      </c>
      <c r="E4100" t="str">
        <f>IF(D4100&lt;VLOOKUP(A4100,Min!A:B,2,FALSE),"Y","")</f>
        <v/>
      </c>
      <c r="F4100">
        <f>IF(AND(OR(s_tmchk="all",IF(ISERROR(MATCH(B4100,s_teams,0)),FALSE,TRUE)),OR(s_minsal="",s_minsal&lt;=D4100),OR(s_maxsal="",s_maxsal&gt;=D4100),OR(s_minyr="",s_minyr&lt;=A4100),OR(s_maxyr="",s_maxyr&gt;=A4100),OR(s_player="",s_player=C4100)),MAX(F$1:F4099)+1,0)</f>
        <v>14</v>
      </c>
    </row>
    <row r="4101" spans="1:6">
      <c r="A4101" s="20">
        <v>2009</v>
      </c>
      <c r="B4101" s="15" t="s">
        <v>32</v>
      </c>
      <c r="C4101" s="15" t="s">
        <v>3107</v>
      </c>
      <c r="D4101" s="24">
        <v>18388430</v>
      </c>
      <c r="E4101" t="str">
        <f>IF(D4101&lt;VLOOKUP(A4101,Min!A:B,2,FALSE),"Y","")</f>
        <v/>
      </c>
      <c r="F4101">
        <f>IF(AND(OR(s_tmchk="all",IF(ISERROR(MATCH(B4101,s_teams,0)),FALSE,TRUE)),OR(s_minsal="",s_minsal&lt;=D4101),OR(s_maxsal="",s_maxsal&gt;=D4101),OR(s_minyr="",s_minyr&lt;=A4101),OR(s_maxyr="",s_maxyr&gt;=A4101),OR(s_player="",s_player=C4101)),MAX(F$1:F4100)+1,0)</f>
        <v>0</v>
      </c>
    </row>
    <row r="4102" spans="1:6">
      <c r="A4102" s="20">
        <v>2009</v>
      </c>
      <c r="B4102" s="15" t="s">
        <v>32</v>
      </c>
      <c r="C4102" s="15" t="s">
        <v>716</v>
      </c>
      <c r="D4102" s="24">
        <v>18077903</v>
      </c>
      <c r="E4102" t="str">
        <f>IF(D4102&lt;VLOOKUP(A4102,Min!A:B,2,FALSE),"Y","")</f>
        <v/>
      </c>
      <c r="F4102">
        <f>IF(AND(OR(s_tmchk="all",IF(ISERROR(MATCH(B4102,s_teams,0)),FALSE,TRUE)),OR(s_minsal="",s_minsal&lt;=D4102),OR(s_maxsal="",s_maxsal&gt;=D4102),OR(s_minyr="",s_minyr&lt;=A4102),OR(s_maxyr="",s_maxyr&gt;=A4102),OR(s_player="",s_player=C4102)),MAX(F$1:F4101)+1,0)</f>
        <v>0</v>
      </c>
    </row>
    <row r="4103" spans="1:6">
      <c r="A4103" s="20">
        <v>2009</v>
      </c>
      <c r="B4103" s="15" t="s">
        <v>32</v>
      </c>
      <c r="C4103" s="15" t="s">
        <v>1016</v>
      </c>
      <c r="D4103" s="24">
        <v>4578880</v>
      </c>
      <c r="E4103" t="str">
        <f>IF(D4103&lt;VLOOKUP(A4103,Min!A:B,2,FALSE),"Y","")</f>
        <v/>
      </c>
      <c r="F4103">
        <f>IF(AND(OR(s_tmchk="all",IF(ISERROR(MATCH(B4103,s_teams,0)),FALSE,TRUE)),OR(s_minsal="",s_minsal&lt;=D4103),OR(s_maxsal="",s_maxsal&gt;=D4103),OR(s_minyr="",s_minyr&lt;=A4103),OR(s_maxyr="",s_maxyr&gt;=A4103),OR(s_player="",s_player=C4103)),MAX(F$1:F4102)+1,0)</f>
        <v>0</v>
      </c>
    </row>
    <row r="4104" spans="1:6">
      <c r="A4104" s="20">
        <v>2009</v>
      </c>
      <c r="B4104" s="15" t="s">
        <v>32</v>
      </c>
      <c r="C4104" s="15" t="s">
        <v>4707</v>
      </c>
      <c r="D4104" s="24">
        <v>3206897</v>
      </c>
      <c r="E4104" t="str">
        <f>IF(D4104&lt;VLOOKUP(A4104,Min!A:B,2,FALSE),"Y","")</f>
        <v/>
      </c>
      <c r="F4104">
        <f>IF(AND(OR(s_tmchk="all",IF(ISERROR(MATCH(B4104,s_teams,0)),FALSE,TRUE)),OR(s_minsal="",s_minsal&lt;=D4104),OR(s_maxsal="",s_maxsal&gt;=D4104),OR(s_minyr="",s_minyr&lt;=A4104),OR(s_maxyr="",s_maxyr&gt;=A4104),OR(s_player="",s_player=C4104)),MAX(F$1:F4103)+1,0)</f>
        <v>0</v>
      </c>
    </row>
    <row r="4105" spans="1:6">
      <c r="A4105" s="20">
        <v>2009</v>
      </c>
      <c r="B4105" s="15" t="s">
        <v>32</v>
      </c>
      <c r="C4105" s="15" t="s">
        <v>5026</v>
      </c>
      <c r="D4105" s="24">
        <v>2650000</v>
      </c>
      <c r="E4105" t="str">
        <f>IF(D4105&lt;VLOOKUP(A4105,Min!A:B,2,FALSE),"Y","")</f>
        <v/>
      </c>
      <c r="F4105">
        <f>IF(AND(OR(s_tmchk="all",IF(ISERROR(MATCH(B4105,s_teams,0)),FALSE,TRUE)),OR(s_minsal="",s_minsal&lt;=D4105),OR(s_maxsal="",s_maxsal&gt;=D4105),OR(s_minyr="",s_minyr&lt;=A4105),OR(s_maxyr="",s_maxyr&gt;=A4105),OR(s_player="",s_player=C4105)),MAX(F$1:F4104)+1,0)</f>
        <v>0</v>
      </c>
    </row>
    <row r="4106" spans="1:6">
      <c r="A4106" s="20">
        <v>2009</v>
      </c>
      <c r="B4106" s="15" t="s">
        <v>32</v>
      </c>
      <c r="C4106" s="15" t="s">
        <v>803</v>
      </c>
      <c r="D4106" s="24">
        <v>2500000</v>
      </c>
      <c r="E4106" t="str">
        <f>IF(D4106&lt;VLOOKUP(A4106,Min!A:B,2,FALSE),"Y","")</f>
        <v/>
      </c>
      <c r="F4106">
        <f>IF(AND(OR(s_tmchk="all",IF(ISERROR(MATCH(B4106,s_teams,0)),FALSE,TRUE)),OR(s_minsal="",s_minsal&lt;=D4106),OR(s_maxsal="",s_maxsal&gt;=D4106),OR(s_minyr="",s_minyr&lt;=A4106),OR(s_maxyr="",s_maxyr&gt;=A4106),OR(s_player="",s_player=C4106)),MAX(F$1:F4105)+1,0)</f>
        <v>0</v>
      </c>
    </row>
    <row r="4107" spans="1:6">
      <c r="A4107" s="20">
        <v>2009</v>
      </c>
      <c r="B4107" s="15" t="s">
        <v>32</v>
      </c>
      <c r="C4107" s="15" t="s">
        <v>796</v>
      </c>
      <c r="D4107" s="24">
        <v>1315080</v>
      </c>
      <c r="E4107" t="str">
        <f>IF(D4107&lt;VLOOKUP(A4107,Min!A:B,2,FALSE),"Y","")</f>
        <v/>
      </c>
      <c r="F4107">
        <f>IF(AND(OR(s_tmchk="all",IF(ISERROR(MATCH(B4107,s_teams,0)),FALSE,TRUE)),OR(s_minsal="",s_minsal&lt;=D4107),OR(s_maxsal="",s_maxsal&gt;=D4107),OR(s_minyr="",s_minyr&lt;=A4107),OR(s_maxyr="",s_maxyr&gt;=A4107),OR(s_player="",s_player=C4107)),MAX(F$1:F4106)+1,0)</f>
        <v>0</v>
      </c>
    </row>
    <row r="4108" spans="1:6">
      <c r="A4108" s="20">
        <v>2009</v>
      </c>
      <c r="B4108" s="15" t="s">
        <v>32</v>
      </c>
      <c r="C4108" s="15" t="s">
        <v>5191</v>
      </c>
      <c r="D4108" s="24">
        <v>957120</v>
      </c>
      <c r="E4108" t="str">
        <f>IF(D4108&lt;VLOOKUP(A4108,Min!A:B,2,FALSE),"Y","")</f>
        <v/>
      </c>
      <c r="F4108">
        <f>IF(AND(OR(s_tmchk="all",IF(ISERROR(MATCH(B4108,s_teams,0)),FALSE,TRUE)),OR(s_minsal="",s_minsal&lt;=D4108),OR(s_maxsal="",s_maxsal&gt;=D4108),OR(s_minyr="",s_minyr&lt;=A4108),OR(s_maxyr="",s_maxyr&gt;=A4108),OR(s_player="",s_player=C4108)),MAX(F$1:F4107)+1,0)</f>
        <v>0</v>
      </c>
    </row>
    <row r="4109" spans="1:6">
      <c r="A4109" s="20">
        <v>2009</v>
      </c>
      <c r="B4109" s="15" t="s">
        <v>32</v>
      </c>
      <c r="C4109" s="15" t="s">
        <v>5505</v>
      </c>
      <c r="D4109" s="24">
        <v>797581</v>
      </c>
      <c r="E4109" t="str">
        <f>IF(D4109&lt;VLOOKUP(A4109,Min!A:B,2,FALSE),"Y","")</f>
        <v/>
      </c>
      <c r="F4109">
        <f>IF(AND(OR(s_tmchk="all",IF(ISERROR(MATCH(B4109,s_teams,0)),FALSE,TRUE)),OR(s_minsal="",s_minsal&lt;=D4109),OR(s_maxsal="",s_maxsal&gt;=D4109),OR(s_minyr="",s_minyr&lt;=A4109),OR(s_maxyr="",s_maxyr&gt;=A4109),OR(s_player="",s_player=C4109)),MAX(F$1:F4108)+1,0)</f>
        <v>0</v>
      </c>
    </row>
    <row r="4110" spans="1:6">
      <c r="A4110" s="20">
        <v>2009</v>
      </c>
      <c r="B4110" s="15" t="s">
        <v>32</v>
      </c>
      <c r="C4110" s="15" t="s">
        <v>5089</v>
      </c>
      <c r="D4110" s="24">
        <v>711517</v>
      </c>
      <c r="E4110" t="str">
        <f>IF(D4110&lt;VLOOKUP(A4110,Min!A:B,2,FALSE),"Y","")</f>
        <v/>
      </c>
      <c r="F4110">
        <f>IF(AND(OR(s_tmchk="all",IF(ISERROR(MATCH(B4110,s_teams,0)),FALSE,TRUE)),OR(s_minsal="",s_minsal&lt;=D4110),OR(s_maxsal="",s_maxsal&gt;=D4110),OR(s_minyr="",s_minyr&lt;=A4110),OR(s_maxyr="",s_maxyr&gt;=A4110),OR(s_player="",s_player=C4110)),MAX(F$1:F4109)+1,0)</f>
        <v>0</v>
      </c>
    </row>
    <row r="4111" spans="1:6">
      <c r="A4111" s="20">
        <v>2009</v>
      </c>
      <c r="B4111" s="15" t="s">
        <v>32</v>
      </c>
      <c r="C4111" s="15" t="s">
        <v>1980</v>
      </c>
      <c r="D4111" s="24">
        <v>711517</v>
      </c>
      <c r="E4111" t="str">
        <f>IF(D4111&lt;VLOOKUP(A4111,Min!A:B,2,FALSE),"Y","")</f>
        <v/>
      </c>
      <c r="F4111">
        <f>IF(AND(OR(s_tmchk="all",IF(ISERROR(MATCH(B4111,s_teams,0)),FALSE,TRUE)),OR(s_minsal="",s_minsal&lt;=D4111),OR(s_maxsal="",s_maxsal&gt;=D4111),OR(s_minyr="",s_minyr&lt;=A4111),OR(s_maxyr="",s_maxyr&gt;=A4111),OR(s_player="",s_player=C4111)),MAX(F$1:F4110)+1,0)</f>
        <v>0</v>
      </c>
    </row>
    <row r="4112" spans="1:6">
      <c r="A4112" s="20">
        <v>2009</v>
      </c>
      <c r="B4112" s="15" t="s">
        <v>32</v>
      </c>
      <c r="C4112" s="15" t="s">
        <v>2087</v>
      </c>
      <c r="D4112" s="24">
        <v>542114</v>
      </c>
      <c r="E4112" t="str">
        <f>IF(D4112&lt;VLOOKUP(A4112,Min!A:B,2,FALSE),"Y","")</f>
        <v/>
      </c>
      <c r="F4112">
        <f>IF(AND(OR(s_tmchk="all",IF(ISERROR(MATCH(B4112,s_teams,0)),FALSE,TRUE)),OR(s_minsal="",s_minsal&lt;=D4112),OR(s_maxsal="",s_maxsal&gt;=D4112),OR(s_minyr="",s_minyr&lt;=A4112),OR(s_maxyr="",s_maxyr&gt;=A4112),OR(s_player="",s_player=C4112)),MAX(F$1:F4111)+1,0)</f>
        <v>0</v>
      </c>
    </row>
    <row r="4113" spans="1:6">
      <c r="A4113" s="20">
        <v>2009</v>
      </c>
      <c r="B4113" s="15" t="s">
        <v>35</v>
      </c>
      <c r="C4113" s="15" t="s">
        <v>3378</v>
      </c>
      <c r="D4113" s="24">
        <v>9537500</v>
      </c>
      <c r="E4113" t="str">
        <f>IF(D4113&lt;VLOOKUP(A4113,Min!A:B,2,FALSE),"Y","")</f>
        <v/>
      </c>
      <c r="F4113">
        <f>IF(AND(OR(s_tmchk="all",IF(ISERROR(MATCH(B4113,s_teams,0)),FALSE,TRUE)),OR(s_minsal="",s_minsal&lt;=D4113),OR(s_maxsal="",s_maxsal&gt;=D4113),OR(s_minyr="",s_minyr&lt;=A4113),OR(s_maxyr="",s_maxyr&gt;=A4113),OR(s_player="",s_player=C4113)),MAX(F$1:F4112)+1,0)</f>
        <v>0</v>
      </c>
    </row>
    <row r="4114" spans="1:6">
      <c r="A4114" s="20">
        <v>2009</v>
      </c>
      <c r="B4114" s="15" t="s">
        <v>35</v>
      </c>
      <c r="C4114" s="15" t="s">
        <v>1185</v>
      </c>
      <c r="D4114" s="24">
        <v>9500000</v>
      </c>
      <c r="E4114" t="str">
        <f>IF(D4114&lt;VLOOKUP(A4114,Min!A:B,2,FALSE),"Y","")</f>
        <v/>
      </c>
      <c r="F4114">
        <f>IF(AND(OR(s_tmchk="all",IF(ISERROR(MATCH(B4114,s_teams,0)),FALSE,TRUE)),OR(s_minsal="",s_minsal&lt;=D4114),OR(s_maxsal="",s_maxsal&gt;=D4114),OR(s_minyr="",s_minyr&lt;=A4114),OR(s_maxyr="",s_maxyr&gt;=A4114),OR(s_player="",s_player=C4114)),MAX(F$1:F4113)+1,0)</f>
        <v>0</v>
      </c>
    </row>
    <row r="4115" spans="1:6">
      <c r="A4115" s="20">
        <v>2009</v>
      </c>
      <c r="B4115" s="15" t="s">
        <v>35</v>
      </c>
      <c r="C4115" s="15" t="s">
        <v>1389</v>
      </c>
      <c r="D4115" s="24">
        <v>9000000</v>
      </c>
      <c r="E4115" t="str">
        <f>IF(D4115&lt;VLOOKUP(A4115,Min!A:B,2,FALSE),"Y","")</f>
        <v/>
      </c>
      <c r="F4115">
        <f>IF(AND(OR(s_tmchk="all",IF(ISERROR(MATCH(B4115,s_teams,0)),FALSE,TRUE)),OR(s_minsal="",s_minsal&lt;=D4115),OR(s_maxsal="",s_maxsal&gt;=D4115),OR(s_minyr="",s_minyr&lt;=A4115),OR(s_maxyr="",s_maxyr&gt;=A4115),OR(s_player="",s_player=C4115)),MAX(F$1:F4114)+1,0)</f>
        <v>0</v>
      </c>
    </row>
    <row r="4116" spans="1:6">
      <c r="A4116" s="20">
        <v>2009</v>
      </c>
      <c r="B4116" s="15" t="s">
        <v>35</v>
      </c>
      <c r="C4116" s="15" t="s">
        <v>1131</v>
      </c>
      <c r="D4116" s="24">
        <v>6049400</v>
      </c>
      <c r="E4116" t="str">
        <f>IF(D4116&lt;VLOOKUP(A4116,Min!A:B,2,FALSE),"Y","")</f>
        <v/>
      </c>
      <c r="F4116">
        <f>IF(AND(OR(s_tmchk="all",IF(ISERROR(MATCH(B4116,s_teams,0)),FALSE,TRUE)),OR(s_minsal="",s_minsal&lt;=D4116),OR(s_maxsal="",s_maxsal&gt;=D4116),OR(s_minyr="",s_minyr&lt;=A4116),OR(s_maxyr="",s_maxyr&gt;=A4116),OR(s_player="",s_player=C4116)),MAX(F$1:F4115)+1,0)</f>
        <v>0</v>
      </c>
    </row>
    <row r="4117" spans="1:6">
      <c r="A4117" s="20">
        <v>2009</v>
      </c>
      <c r="B4117" s="15" t="s">
        <v>35</v>
      </c>
      <c r="C4117" s="15" t="s">
        <v>3754</v>
      </c>
      <c r="D4117" s="24">
        <v>6049400</v>
      </c>
      <c r="E4117" t="str">
        <f>IF(D4117&lt;VLOOKUP(A4117,Min!A:B,2,FALSE),"Y","")</f>
        <v/>
      </c>
      <c r="F4117">
        <f>IF(AND(OR(s_tmchk="all",IF(ISERROR(MATCH(B4117,s_teams,0)),FALSE,TRUE)),OR(s_minsal="",s_minsal&lt;=D4117),OR(s_maxsal="",s_maxsal&gt;=D4117),OR(s_minyr="",s_minyr&lt;=A4117),OR(s_maxyr="",s_maxyr&gt;=A4117),OR(s_player="",s_player=C4117)),MAX(F$1:F4116)+1,0)</f>
        <v>0</v>
      </c>
    </row>
    <row r="4118" spans="1:6">
      <c r="A4118" s="20">
        <v>2009</v>
      </c>
      <c r="B4118" s="15" t="s">
        <v>35</v>
      </c>
      <c r="C4118" s="15" t="s">
        <v>3712</v>
      </c>
      <c r="D4118" s="24">
        <v>5585000</v>
      </c>
      <c r="E4118" t="str">
        <f>IF(D4118&lt;VLOOKUP(A4118,Min!A:B,2,FALSE),"Y","")</f>
        <v/>
      </c>
      <c r="F4118">
        <f>IF(AND(OR(s_tmchk="all",IF(ISERROR(MATCH(B4118,s_teams,0)),FALSE,TRUE)),OR(s_minsal="",s_minsal&lt;=D4118),OR(s_maxsal="",s_maxsal&gt;=D4118),OR(s_minyr="",s_minyr&lt;=A4118),OR(s_maxyr="",s_maxyr&gt;=A4118),OR(s_player="",s_player=C4118)),MAX(F$1:F4117)+1,0)</f>
        <v>0</v>
      </c>
    </row>
    <row r="4119" spans="1:6">
      <c r="A4119" s="20">
        <v>2009</v>
      </c>
      <c r="B4119" s="15" t="s">
        <v>35</v>
      </c>
      <c r="C4119" s="15" t="s">
        <v>4442</v>
      </c>
      <c r="D4119" s="24">
        <v>5000000</v>
      </c>
      <c r="E4119" t="str">
        <f>IF(D4119&lt;VLOOKUP(A4119,Min!A:B,2,FALSE),"Y","")</f>
        <v/>
      </c>
      <c r="F4119">
        <f>IF(AND(OR(s_tmchk="all",IF(ISERROR(MATCH(B4119,s_teams,0)),FALSE,TRUE)),OR(s_minsal="",s_minsal&lt;=D4119),OR(s_maxsal="",s_maxsal&gt;=D4119),OR(s_minyr="",s_minyr&lt;=A4119),OR(s_maxyr="",s_maxyr&gt;=A4119),OR(s_player="",s_player=C4119)),MAX(F$1:F4118)+1,0)</f>
        <v>0</v>
      </c>
    </row>
    <row r="4120" spans="1:6">
      <c r="A4120" s="20">
        <v>2009</v>
      </c>
      <c r="B4120" s="15" t="s">
        <v>35</v>
      </c>
      <c r="C4120" s="15" t="s">
        <v>406</v>
      </c>
      <c r="D4120" s="24">
        <v>4148716</v>
      </c>
      <c r="E4120" t="str">
        <f>IF(D4120&lt;VLOOKUP(A4120,Min!A:B,2,FALSE),"Y","")</f>
        <v/>
      </c>
      <c r="F4120">
        <f>IF(AND(OR(s_tmchk="all",IF(ISERROR(MATCH(B4120,s_teams,0)),FALSE,TRUE)),OR(s_minsal="",s_minsal&lt;=D4120),OR(s_maxsal="",s_maxsal&gt;=D4120),OR(s_minyr="",s_minyr&lt;=A4120),OR(s_maxyr="",s_maxyr&gt;=A4120),OR(s_player="",s_player=C4120)),MAX(F$1:F4119)+1,0)</f>
        <v>0</v>
      </c>
    </row>
    <row r="4121" spans="1:6">
      <c r="A4121" s="20">
        <v>2009</v>
      </c>
      <c r="B4121" s="15" t="s">
        <v>35</v>
      </c>
      <c r="C4121" s="15" t="s">
        <v>5953</v>
      </c>
      <c r="D4121" s="24">
        <v>2661027</v>
      </c>
      <c r="E4121" t="str">
        <f>IF(D4121&lt;VLOOKUP(A4121,Min!A:B,2,FALSE),"Y","")</f>
        <v/>
      </c>
      <c r="F4121">
        <f>IF(AND(OR(s_tmchk="all",IF(ISERROR(MATCH(B4121,s_teams,0)),FALSE,TRUE)),OR(s_minsal="",s_minsal&lt;=D4121),OR(s_maxsal="",s_maxsal&gt;=D4121),OR(s_minyr="",s_minyr&lt;=A4121),OR(s_maxyr="",s_maxyr&gt;=A4121),OR(s_player="",s_player=C4121)),MAX(F$1:F4120)+1,0)</f>
        <v>0</v>
      </c>
    </row>
    <row r="4122" spans="1:6">
      <c r="A4122" s="20">
        <v>2009</v>
      </c>
      <c r="B4122" s="15" t="s">
        <v>35</v>
      </c>
      <c r="C4122" s="15" t="s">
        <v>460</v>
      </c>
      <c r="D4122" s="24">
        <v>2208960</v>
      </c>
      <c r="E4122" t="str">
        <f>IF(D4122&lt;VLOOKUP(A4122,Min!A:B,2,FALSE),"Y","")</f>
        <v/>
      </c>
      <c r="F4122">
        <f>IF(AND(OR(s_tmchk="all",IF(ISERROR(MATCH(B4122,s_teams,0)),FALSE,TRUE)),OR(s_minsal="",s_minsal&lt;=D4122),OR(s_maxsal="",s_maxsal&gt;=D4122),OR(s_minyr="",s_minyr&lt;=A4122),OR(s_maxyr="",s_maxyr&gt;=A4122),OR(s_player="",s_player=C4122)),MAX(F$1:F4121)+1,0)</f>
        <v>0</v>
      </c>
    </row>
    <row r="4123" spans="1:6">
      <c r="A4123" s="20">
        <v>2009</v>
      </c>
      <c r="B4123" s="15" t="s">
        <v>35</v>
      </c>
      <c r="C4123" s="15" t="s">
        <v>1004</v>
      </c>
      <c r="D4123" s="24">
        <v>1276320</v>
      </c>
      <c r="E4123" t="str">
        <f>IF(D4123&lt;VLOOKUP(A4123,Min!A:B,2,FALSE),"Y","")</f>
        <v/>
      </c>
      <c r="F4123">
        <f>IF(AND(OR(s_tmchk="all",IF(ISERROR(MATCH(B4123,s_teams,0)),FALSE,TRUE)),OR(s_minsal="",s_minsal&lt;=D4123),OR(s_maxsal="",s_maxsal&gt;=D4123),OR(s_minyr="",s_minyr&lt;=A4123),OR(s_maxyr="",s_maxyr&gt;=A4123),OR(s_player="",s_player=C4123)),MAX(F$1:F4122)+1,0)</f>
        <v>0</v>
      </c>
    </row>
    <row r="4124" spans="1:6">
      <c r="A4124" s="20">
        <v>2009</v>
      </c>
      <c r="B4124" s="15" t="s">
        <v>35</v>
      </c>
      <c r="C4124" s="15" t="s">
        <v>5388</v>
      </c>
      <c r="D4124" s="24">
        <v>928143</v>
      </c>
      <c r="E4124" t="str">
        <f>IF(D4124&lt;VLOOKUP(A4124,Min!A:B,2,FALSE),"Y","")</f>
        <v/>
      </c>
      <c r="F4124">
        <f>IF(AND(OR(s_tmchk="all",IF(ISERROR(MATCH(B4124,s_teams,0)),FALSE,TRUE)),OR(s_minsal="",s_minsal&lt;=D4124),OR(s_maxsal="",s_maxsal&gt;=D4124),OR(s_minyr="",s_minyr&lt;=A4124),OR(s_maxyr="",s_maxyr&gt;=A4124),OR(s_player="",s_player=C4124)),MAX(F$1:F4123)+1,0)</f>
        <v>0</v>
      </c>
    </row>
    <row r="4125" spans="1:6">
      <c r="A4125" s="20">
        <v>2009</v>
      </c>
      <c r="B4125" s="15" t="s">
        <v>35</v>
      </c>
      <c r="C4125" s="15" t="s">
        <v>5955</v>
      </c>
      <c r="D4125" s="24">
        <v>442114</v>
      </c>
      <c r="E4125" t="str">
        <f>IF(D4125&lt;VLOOKUP(A4125,Min!A:B,2,FALSE),"Y","")</f>
        <v/>
      </c>
      <c r="F4125">
        <f>IF(AND(OR(s_tmchk="all",IF(ISERROR(MATCH(B4125,s_teams,0)),FALSE,TRUE)),OR(s_minsal="",s_minsal&lt;=D4125),OR(s_maxsal="",s_maxsal&gt;=D4125),OR(s_minyr="",s_minyr&lt;=A4125),OR(s_maxyr="",s_maxyr&gt;=A4125),OR(s_player="",s_player=C4125)),MAX(F$1:F4124)+1,0)</f>
        <v>0</v>
      </c>
    </row>
    <row r="4126" spans="1:6">
      <c r="A4126" s="20">
        <v>2009</v>
      </c>
      <c r="B4126" s="15" t="s">
        <v>35</v>
      </c>
      <c r="C4126" s="15" t="s">
        <v>1856</v>
      </c>
      <c r="D4126" s="24">
        <v>200252</v>
      </c>
      <c r="E4126" t="str">
        <f>IF(D4126&lt;VLOOKUP(A4126,Min!A:B,2,FALSE),"Y","")</f>
        <v>Y</v>
      </c>
      <c r="F4126">
        <f>IF(AND(OR(s_tmchk="all",IF(ISERROR(MATCH(B4126,s_teams,0)),FALSE,TRUE)),OR(s_minsal="",s_minsal&lt;=D4126),OR(s_maxsal="",s_maxsal&gt;=D4126),OR(s_minyr="",s_minyr&lt;=A4126),OR(s_maxyr="",s_maxyr&gt;=A4126),OR(s_player="",s_player=C4126)),MAX(F$1:F4125)+1,0)</f>
        <v>0</v>
      </c>
    </row>
    <row r="4127" spans="1:6">
      <c r="A4127" s="20">
        <v>2009</v>
      </c>
      <c r="B4127" s="15" t="s">
        <v>35</v>
      </c>
      <c r="C4127" s="15" t="s">
        <v>5512</v>
      </c>
      <c r="D4127" s="24">
        <v>125374</v>
      </c>
      <c r="E4127" t="str">
        <f>IF(D4127&lt;VLOOKUP(A4127,Min!A:B,2,FALSE),"Y","")</f>
        <v>Y</v>
      </c>
      <c r="F4127">
        <f>IF(AND(OR(s_tmchk="all",IF(ISERROR(MATCH(B4127,s_teams,0)),FALSE,TRUE)),OR(s_minsal="",s_minsal&lt;=D4127),OR(s_maxsal="",s_maxsal&gt;=D4127),OR(s_minyr="",s_minyr&lt;=A4127),OR(s_maxyr="",s_maxyr&gt;=A4127),OR(s_player="",s_player=C4127)),MAX(F$1:F4126)+1,0)</f>
        <v>0</v>
      </c>
    </row>
    <row r="4128" spans="1:6">
      <c r="A4128" s="20">
        <v>2009</v>
      </c>
      <c r="B4128" s="15" t="s">
        <v>35</v>
      </c>
      <c r="C4128" s="15" t="s">
        <v>4565</v>
      </c>
      <c r="D4128" s="24">
        <v>107908</v>
      </c>
      <c r="E4128" t="str">
        <f>IF(D4128&lt;VLOOKUP(A4128,Min!A:B,2,FALSE),"Y","")</f>
        <v>Y</v>
      </c>
      <c r="F4128">
        <f>IF(AND(OR(s_tmchk="all",IF(ISERROR(MATCH(B4128,s_teams,0)),FALSE,TRUE)),OR(s_minsal="",s_minsal&lt;=D4128),OR(s_maxsal="",s_maxsal&gt;=D4128),OR(s_minyr="",s_minyr&lt;=A4128),OR(s_maxyr="",s_maxyr&gt;=A4128),OR(s_player="",s_player=C4128)),MAX(F$1:F4127)+1,0)</f>
        <v>0</v>
      </c>
    </row>
    <row r="4129" spans="1:6">
      <c r="A4129" s="20">
        <v>2009</v>
      </c>
      <c r="B4129" s="15" t="s">
        <v>35</v>
      </c>
      <c r="C4129" s="15" t="s">
        <v>5007</v>
      </c>
      <c r="D4129" s="24">
        <v>46812</v>
      </c>
      <c r="E4129" t="str">
        <f>IF(D4129&lt;VLOOKUP(A4129,Min!A:B,2,FALSE),"Y","")</f>
        <v>Y</v>
      </c>
      <c r="F4129">
        <f>IF(AND(OR(s_tmchk="all",IF(ISERROR(MATCH(B4129,s_teams,0)),FALSE,TRUE)),OR(s_minsal="",s_minsal&lt;=D4129),OR(s_maxsal="",s_maxsal&gt;=D4129),OR(s_minyr="",s_minyr&lt;=A4129),OR(s_maxyr="",s_maxyr&gt;=A4129),OR(s_player="",s_player=C4129)),MAX(F$1:F4128)+1,0)</f>
        <v>0</v>
      </c>
    </row>
    <row r="4130" spans="1:6">
      <c r="A4130" s="20">
        <v>2009</v>
      </c>
      <c r="B4130" s="15" t="s">
        <v>37</v>
      </c>
      <c r="C4130" s="15" t="s">
        <v>4319</v>
      </c>
      <c r="D4130" s="24">
        <v>11375000</v>
      </c>
      <c r="E4130" t="str">
        <f>IF(D4130&lt;VLOOKUP(A4130,Min!A:B,2,FALSE),"Y","")</f>
        <v/>
      </c>
      <c r="F4130">
        <f>IF(AND(OR(s_tmchk="all",IF(ISERROR(MATCH(B4130,s_teams,0)),FALSE,TRUE)),OR(s_minsal="",s_minsal&lt;=D4130),OR(s_maxsal="",s_maxsal&gt;=D4130),OR(s_minyr="",s_minyr&lt;=A4130),OR(s_maxyr="",s_maxyr&gt;=A4130),OR(s_player="",s_player=C4130)),MAX(F$1:F4129)+1,0)</f>
        <v>0</v>
      </c>
    </row>
    <row r="4131" spans="1:6">
      <c r="A4131" s="20">
        <v>2009</v>
      </c>
      <c r="B4131" s="15" t="s">
        <v>37</v>
      </c>
      <c r="C4131" s="15" t="s">
        <v>123</v>
      </c>
      <c r="D4131" s="24">
        <v>10000000</v>
      </c>
      <c r="E4131" t="str">
        <f>IF(D4131&lt;VLOOKUP(A4131,Min!A:B,2,FALSE),"Y","")</f>
        <v/>
      </c>
      <c r="F4131">
        <f>IF(AND(OR(s_tmchk="all",IF(ISERROR(MATCH(B4131,s_teams,0)),FALSE,TRUE)),OR(s_minsal="",s_minsal&lt;=D4131),OR(s_maxsal="",s_maxsal&gt;=D4131),OR(s_minyr="",s_minyr&lt;=A4131),OR(s_maxyr="",s_maxyr&gt;=A4131),OR(s_player="",s_player=C4131)),MAX(F$1:F4130)+1,0)</f>
        <v>0</v>
      </c>
    </row>
    <row r="4132" spans="1:6">
      <c r="A4132" s="20">
        <v>2009</v>
      </c>
      <c r="B4132" s="15" t="s">
        <v>37</v>
      </c>
      <c r="C4132" s="15" t="s">
        <v>866</v>
      </c>
      <c r="D4132" s="24">
        <v>9385000</v>
      </c>
      <c r="E4132" t="str">
        <f>IF(D4132&lt;VLOOKUP(A4132,Min!A:B,2,FALSE),"Y","")</f>
        <v/>
      </c>
      <c r="F4132">
        <f>IF(AND(OR(s_tmchk="all",IF(ISERROR(MATCH(B4132,s_teams,0)),FALSE,TRUE)),OR(s_minsal="",s_minsal&lt;=D4132),OR(s_maxsal="",s_maxsal&gt;=D4132),OR(s_minyr="",s_minyr&lt;=A4132),OR(s_maxyr="",s_maxyr&gt;=A4132),OR(s_player="",s_player=C4132)),MAX(F$1:F4131)+1,0)</f>
        <v>0</v>
      </c>
    </row>
    <row r="4133" spans="1:6">
      <c r="A4133" s="20">
        <v>2009</v>
      </c>
      <c r="B4133" s="15" t="s">
        <v>37</v>
      </c>
      <c r="C4133" s="15" t="s">
        <v>2287</v>
      </c>
      <c r="D4133" s="24">
        <v>6404750</v>
      </c>
      <c r="E4133" t="str">
        <f>IF(D4133&lt;VLOOKUP(A4133,Min!A:B,2,FALSE),"Y","")</f>
        <v/>
      </c>
      <c r="F4133">
        <f>IF(AND(OR(s_tmchk="all",IF(ISERROR(MATCH(B4133,s_teams,0)),FALSE,TRUE)),OR(s_minsal="",s_minsal&lt;=D4133),OR(s_maxsal="",s_maxsal&gt;=D4133),OR(s_minyr="",s_minyr&lt;=A4133),OR(s_maxyr="",s_maxyr&gt;=A4133),OR(s_player="",s_player=C4133)),MAX(F$1:F4132)+1,0)</f>
        <v>0</v>
      </c>
    </row>
    <row r="4134" spans="1:6">
      <c r="A4134" s="20">
        <v>2009</v>
      </c>
      <c r="B4134" s="15" t="s">
        <v>37</v>
      </c>
      <c r="C4134" s="15" t="s">
        <v>5291</v>
      </c>
      <c r="D4134" s="24">
        <v>6200000</v>
      </c>
      <c r="E4134" t="str">
        <f>IF(D4134&lt;VLOOKUP(A4134,Min!A:B,2,FALSE),"Y","")</f>
        <v/>
      </c>
      <c r="F4134">
        <f>IF(AND(OR(s_tmchk="all",IF(ISERROR(MATCH(B4134,s_teams,0)),FALSE,TRUE)),OR(s_minsal="",s_minsal&lt;=D4134),OR(s_maxsal="",s_maxsal&gt;=D4134),OR(s_minyr="",s_minyr&lt;=A4134),OR(s_maxyr="",s_maxyr&gt;=A4134),OR(s_player="",s_player=C4134)),MAX(F$1:F4133)+1,0)</f>
        <v>0</v>
      </c>
    </row>
    <row r="4135" spans="1:6">
      <c r="A4135" s="20">
        <v>2009</v>
      </c>
      <c r="B4135" s="15" t="s">
        <v>37</v>
      </c>
      <c r="C4135" s="15" t="s">
        <v>6067</v>
      </c>
      <c r="D4135" s="24">
        <v>6049400</v>
      </c>
      <c r="E4135" t="str">
        <f>IF(D4135&lt;VLOOKUP(A4135,Min!A:B,2,FALSE),"Y","")</f>
        <v/>
      </c>
      <c r="F4135">
        <f>IF(AND(OR(s_tmchk="all",IF(ISERROR(MATCH(B4135,s_teams,0)),FALSE,TRUE)),OR(s_minsal="",s_minsal&lt;=D4135),OR(s_maxsal="",s_maxsal&gt;=D4135),OR(s_minyr="",s_minyr&lt;=A4135),OR(s_maxyr="",s_maxyr&gt;=A4135),OR(s_player="",s_player=C4135)),MAX(F$1:F4134)+1,0)</f>
        <v>0</v>
      </c>
    </row>
    <row r="4136" spans="1:6">
      <c r="A4136" s="20">
        <v>2009</v>
      </c>
      <c r="B4136" s="15" t="s">
        <v>37</v>
      </c>
      <c r="C4136" s="15" t="s">
        <v>1578</v>
      </c>
      <c r="D4136" s="24">
        <v>5104000</v>
      </c>
      <c r="E4136" t="str">
        <f>IF(D4136&lt;VLOOKUP(A4136,Min!A:B,2,FALSE),"Y","")</f>
        <v/>
      </c>
      <c r="F4136">
        <f>IF(AND(OR(s_tmchk="all",IF(ISERROR(MATCH(B4136,s_teams,0)),FALSE,TRUE)),OR(s_minsal="",s_minsal&lt;=D4136),OR(s_maxsal="",s_maxsal&gt;=D4136),OR(s_minyr="",s_minyr&lt;=A4136),OR(s_maxyr="",s_maxyr&gt;=A4136),OR(s_player="",s_player=C4136)),MAX(F$1:F4135)+1,0)</f>
        <v>0</v>
      </c>
    </row>
    <row r="4137" spans="1:6">
      <c r="A4137" s="20">
        <v>2009</v>
      </c>
      <c r="B4137" s="15" t="s">
        <v>37</v>
      </c>
      <c r="C4137" s="15" t="s">
        <v>305</v>
      </c>
      <c r="D4137" s="24">
        <v>4822800</v>
      </c>
      <c r="E4137" t="str">
        <f>IF(D4137&lt;VLOOKUP(A4137,Min!A:B,2,FALSE),"Y","")</f>
        <v/>
      </c>
      <c r="F4137">
        <f>IF(AND(OR(s_tmchk="all",IF(ISERROR(MATCH(B4137,s_teams,0)),FALSE,TRUE)),OR(s_minsal="",s_minsal&lt;=D4137),OR(s_maxsal="",s_maxsal&gt;=D4137),OR(s_minyr="",s_minyr&lt;=A4137),OR(s_maxyr="",s_maxyr&gt;=A4137),OR(s_player="",s_player=C4137)),MAX(F$1:F4136)+1,0)</f>
        <v>0</v>
      </c>
    </row>
    <row r="4138" spans="1:6">
      <c r="A4138" s="20">
        <v>2009</v>
      </c>
      <c r="B4138" s="15" t="s">
        <v>37</v>
      </c>
      <c r="C4138" s="15" t="s">
        <v>1674</v>
      </c>
      <c r="D4138" s="24">
        <v>3749880</v>
      </c>
      <c r="E4138" t="str">
        <f>IF(D4138&lt;VLOOKUP(A4138,Min!A:B,2,FALSE),"Y","")</f>
        <v/>
      </c>
      <c r="F4138">
        <f>IF(AND(OR(s_tmchk="all",IF(ISERROR(MATCH(B4138,s_teams,0)),FALSE,TRUE)),OR(s_minsal="",s_minsal&lt;=D4138),OR(s_maxsal="",s_maxsal&gt;=D4138),OR(s_minyr="",s_minyr&lt;=A4138),OR(s_maxyr="",s_maxyr&gt;=A4138),OR(s_player="",s_player=C4138)),MAX(F$1:F4137)+1,0)</f>
        <v>0</v>
      </c>
    </row>
    <row r="4139" spans="1:6">
      <c r="A4139" s="20">
        <v>2009</v>
      </c>
      <c r="B4139" s="15" t="s">
        <v>37</v>
      </c>
      <c r="C4139" s="15" t="s">
        <v>312</v>
      </c>
      <c r="D4139" s="24">
        <v>2295480</v>
      </c>
      <c r="E4139" t="str">
        <f>IF(D4139&lt;VLOOKUP(A4139,Min!A:B,2,FALSE),"Y","")</f>
        <v/>
      </c>
      <c r="F4139">
        <f>IF(AND(OR(s_tmchk="all",IF(ISERROR(MATCH(B4139,s_teams,0)),FALSE,TRUE)),OR(s_minsal="",s_minsal&lt;=D4139),OR(s_maxsal="",s_maxsal&gt;=D4139),OR(s_minyr="",s_minyr&lt;=A4139),OR(s_maxyr="",s_maxyr&gt;=A4139),OR(s_player="",s_player=C4139)),MAX(F$1:F4138)+1,0)</f>
        <v>0</v>
      </c>
    </row>
    <row r="4140" spans="1:6">
      <c r="A4140" s="20">
        <v>2009</v>
      </c>
      <c r="B4140" s="15" t="s">
        <v>37</v>
      </c>
      <c r="C4140" s="15" t="s">
        <v>5511</v>
      </c>
      <c r="D4140" s="24">
        <v>1143473</v>
      </c>
      <c r="E4140" t="str">
        <f>IF(D4140&lt;VLOOKUP(A4140,Min!A:B,2,FALSE),"Y","")</f>
        <v/>
      </c>
      <c r="F4140">
        <f>IF(AND(OR(s_tmchk="all",IF(ISERROR(MATCH(B4140,s_teams,0)),FALSE,TRUE)),OR(s_minsal="",s_minsal&lt;=D4140),OR(s_maxsal="",s_maxsal&gt;=D4140),OR(s_minyr="",s_minyr&lt;=A4140),OR(s_maxyr="",s_maxyr&gt;=A4140),OR(s_player="",s_player=C4140)),MAX(F$1:F4139)+1,0)</f>
        <v>0</v>
      </c>
    </row>
    <row r="4141" spans="1:6">
      <c r="A4141" s="20">
        <v>2009</v>
      </c>
      <c r="B4141" s="15" t="s">
        <v>37</v>
      </c>
      <c r="C4141" s="15" t="s">
        <v>4605</v>
      </c>
      <c r="D4141" s="24">
        <v>797581</v>
      </c>
      <c r="E4141" t="str">
        <f>IF(D4141&lt;VLOOKUP(A4141,Min!A:B,2,FALSE),"Y","")</f>
        <v/>
      </c>
      <c r="F4141">
        <f>IF(AND(OR(s_tmchk="all",IF(ISERROR(MATCH(B4141,s_teams,0)),FALSE,TRUE)),OR(s_minsal="",s_minsal&lt;=D4141),OR(s_maxsal="",s_maxsal&gt;=D4141),OR(s_minyr="",s_minyr&lt;=A4141),OR(s_maxyr="",s_maxyr&gt;=A4141),OR(s_player="",s_player=C4141)),MAX(F$1:F4140)+1,0)</f>
        <v>0</v>
      </c>
    </row>
    <row r="4142" spans="1:6">
      <c r="A4142" s="20">
        <v>2009</v>
      </c>
      <c r="B4142" s="15" t="s">
        <v>37</v>
      </c>
      <c r="C4142" s="15" t="s">
        <v>537</v>
      </c>
      <c r="D4142" s="24">
        <v>711517</v>
      </c>
      <c r="E4142" t="str">
        <f>IF(D4142&lt;VLOOKUP(A4142,Min!A:B,2,FALSE),"Y","")</f>
        <v/>
      </c>
      <c r="F4142">
        <f>IF(AND(OR(s_tmchk="all",IF(ISERROR(MATCH(B4142,s_teams,0)),FALSE,TRUE)),OR(s_minsal="",s_minsal&lt;=D4142),OR(s_maxsal="",s_maxsal&gt;=D4142),OR(s_minyr="",s_minyr&lt;=A4142),OR(s_maxyr="",s_maxyr&gt;=A4142),OR(s_player="",s_player=C4142)),MAX(F$1:F4141)+1,0)</f>
        <v>0</v>
      </c>
    </row>
    <row r="4143" spans="1:6">
      <c r="A4143" s="20">
        <v>2009</v>
      </c>
      <c r="B4143" s="15" t="s">
        <v>37</v>
      </c>
      <c r="C4143" s="15" t="s">
        <v>4928</v>
      </c>
      <c r="D4143" s="24">
        <v>87893</v>
      </c>
      <c r="E4143" t="str">
        <f>IF(D4143&lt;VLOOKUP(A4143,Min!A:B,2,FALSE),"Y","")</f>
        <v>Y</v>
      </c>
      <c r="F4143">
        <f>IF(AND(OR(s_tmchk="all",IF(ISERROR(MATCH(B4143,s_teams,0)),FALSE,TRUE)),OR(s_minsal="",s_minsal&lt;=D4143),OR(s_maxsal="",s_maxsal&gt;=D4143),OR(s_minyr="",s_minyr&lt;=A4143),OR(s_maxyr="",s_maxyr&gt;=A4143),OR(s_player="",s_player=C4143)),MAX(F$1:F4142)+1,0)</f>
        <v>0</v>
      </c>
    </row>
    <row r="4144" spans="1:6">
      <c r="A4144" s="20">
        <v>2009</v>
      </c>
      <c r="B4144" s="15" t="s">
        <v>39</v>
      </c>
      <c r="C4144" s="15" t="s">
        <v>4641</v>
      </c>
      <c r="D4144" s="24">
        <v>14500000</v>
      </c>
      <c r="E4144" t="str">
        <f>IF(D4144&lt;VLOOKUP(A4144,Min!A:B,2,FALSE),"Y","")</f>
        <v/>
      </c>
      <c r="F4144">
        <f>IF(AND(OR(s_tmchk="all",IF(ISERROR(MATCH(B4144,s_teams,0)),FALSE,TRUE)),OR(s_minsal="",s_minsal&lt;=D4144),OR(s_maxsal="",s_maxsal&gt;=D4144),OR(s_minyr="",s_minyr&lt;=A4144),OR(s_maxyr="",s_maxyr&gt;=A4144),OR(s_player="",s_player=C4144)),MAX(F$1:F4143)+1,0)</f>
        <v>0</v>
      </c>
    </row>
    <row r="4145" spans="1:6">
      <c r="A4145" s="20">
        <v>2009</v>
      </c>
      <c r="B4145" s="15" t="s">
        <v>39</v>
      </c>
      <c r="C4145" s="15" t="s">
        <v>347</v>
      </c>
      <c r="D4145" s="24">
        <v>14410581</v>
      </c>
      <c r="E4145" t="str">
        <f>IF(D4145&lt;VLOOKUP(A4145,Min!A:B,2,FALSE),"Y","")</f>
        <v/>
      </c>
      <c r="F4145">
        <f>IF(AND(OR(s_tmchk="all",IF(ISERROR(MATCH(B4145,s_teams,0)),FALSE,TRUE)),OR(s_minsal="",s_minsal&lt;=D4145),OR(s_maxsal="",s_maxsal&gt;=D4145),OR(s_minyr="",s_minyr&lt;=A4145),OR(s_maxyr="",s_maxyr&gt;=A4145),OR(s_player="",s_player=C4145)),MAX(F$1:F4144)+1,0)</f>
        <v>0</v>
      </c>
    </row>
    <row r="4146" spans="1:6">
      <c r="A4146" s="20">
        <v>2009</v>
      </c>
      <c r="B4146" s="15" t="s">
        <v>39</v>
      </c>
      <c r="C4146" s="15" t="s">
        <v>6164</v>
      </c>
      <c r="D4146" s="24">
        <v>13775000</v>
      </c>
      <c r="E4146" t="str">
        <f>IF(D4146&lt;VLOOKUP(A4146,Min!A:B,2,FALSE),"Y","")</f>
        <v/>
      </c>
      <c r="F4146">
        <f>IF(AND(OR(s_tmchk="all",IF(ISERROR(MATCH(B4146,s_teams,0)),FALSE,TRUE)),OR(s_minsal="",s_minsal&lt;=D4146),OR(s_maxsal="",s_maxsal&gt;=D4146),OR(s_minyr="",s_minyr&lt;=A4146),OR(s_maxyr="",s_maxyr&gt;=A4146),OR(s_player="",s_player=C4146)),MAX(F$1:F4145)+1,0)</f>
        <v>0</v>
      </c>
    </row>
    <row r="4147" spans="1:6">
      <c r="A4147" s="20">
        <v>2009</v>
      </c>
      <c r="B4147" s="15" t="s">
        <v>39</v>
      </c>
      <c r="C4147" s="15" t="s">
        <v>6210</v>
      </c>
      <c r="D4147" s="24">
        <v>10841615</v>
      </c>
      <c r="E4147" t="str">
        <f>IF(D4147&lt;VLOOKUP(A4147,Min!A:B,2,FALSE),"Y","")</f>
        <v/>
      </c>
      <c r="F4147">
        <f>IF(AND(OR(s_tmchk="all",IF(ISERROR(MATCH(B4147,s_teams,0)),FALSE,TRUE)),OR(s_minsal="",s_minsal&lt;=D4147),OR(s_maxsal="",s_maxsal&gt;=D4147),OR(s_minyr="",s_minyr&lt;=A4147),OR(s_maxyr="",s_maxyr&gt;=A4147),OR(s_player="",s_player=C4147)),MAX(F$1:F4146)+1,0)</f>
        <v>0</v>
      </c>
    </row>
    <row r="4148" spans="1:6">
      <c r="A4148" s="20">
        <v>2009</v>
      </c>
      <c r="B4148" s="15" t="s">
        <v>39</v>
      </c>
      <c r="C4148" s="15" t="s">
        <v>969</v>
      </c>
      <c r="D4148" s="24">
        <v>8353000</v>
      </c>
      <c r="E4148" t="str">
        <f>IF(D4148&lt;VLOOKUP(A4148,Min!A:B,2,FALSE),"Y","")</f>
        <v/>
      </c>
      <c r="F4148">
        <f>IF(AND(OR(s_tmchk="all",IF(ISERROR(MATCH(B4148,s_teams,0)),FALSE,TRUE)),OR(s_minsal="",s_minsal&lt;=D4148),OR(s_maxsal="",s_maxsal&gt;=D4148),OR(s_minyr="",s_minyr&lt;=A4148),OR(s_maxyr="",s_maxyr&gt;=A4148),OR(s_player="",s_player=C4148)),MAX(F$1:F4147)+1,0)</f>
        <v>0</v>
      </c>
    </row>
    <row r="4149" spans="1:6">
      <c r="A4149" s="20">
        <v>2009</v>
      </c>
      <c r="B4149" s="15" t="s">
        <v>39</v>
      </c>
      <c r="C4149" s="15" t="s">
        <v>5052</v>
      </c>
      <c r="D4149" s="24">
        <v>7312500</v>
      </c>
      <c r="E4149" t="str">
        <f>IF(D4149&lt;VLOOKUP(A4149,Min!A:B,2,FALSE),"Y","")</f>
        <v/>
      </c>
      <c r="F4149">
        <f>IF(AND(OR(s_tmchk="all",IF(ISERROR(MATCH(B4149,s_teams,0)),FALSE,TRUE)),OR(s_minsal="",s_minsal&lt;=D4149),OR(s_maxsal="",s_maxsal&gt;=D4149),OR(s_minyr="",s_minyr&lt;=A4149),OR(s_maxyr="",s_maxyr&gt;=A4149),OR(s_player="",s_player=C4149)),MAX(F$1:F4148)+1,0)</f>
        <v>0</v>
      </c>
    </row>
    <row r="4150" spans="1:6">
      <c r="A4150" s="20">
        <v>2009</v>
      </c>
      <c r="B4150" s="15" t="s">
        <v>39</v>
      </c>
      <c r="C4150" s="15" t="s">
        <v>600</v>
      </c>
      <c r="D4150" s="24">
        <v>5784480</v>
      </c>
      <c r="E4150" t="str">
        <f>IF(D4150&lt;VLOOKUP(A4150,Min!A:B,2,FALSE),"Y","")</f>
        <v/>
      </c>
      <c r="F4150">
        <f>IF(AND(OR(s_tmchk="all",IF(ISERROR(MATCH(B4150,s_teams,0)),FALSE,TRUE)),OR(s_minsal="",s_minsal&lt;=D4150),OR(s_maxsal="",s_maxsal&gt;=D4150),OR(s_minyr="",s_minyr&lt;=A4150),OR(s_maxyr="",s_maxyr&gt;=A4150),OR(s_player="",s_player=C4150)),MAX(F$1:F4149)+1,0)</f>
        <v>0</v>
      </c>
    </row>
    <row r="4151" spans="1:6">
      <c r="A4151" s="20">
        <v>2009</v>
      </c>
      <c r="B4151" s="15" t="s">
        <v>39</v>
      </c>
      <c r="C4151" s="15" t="s">
        <v>4352</v>
      </c>
      <c r="D4151" s="24">
        <v>4500000</v>
      </c>
      <c r="E4151" t="str">
        <f>IF(D4151&lt;VLOOKUP(A4151,Min!A:B,2,FALSE),"Y","")</f>
        <v/>
      </c>
      <c r="F4151">
        <f>IF(AND(OR(s_tmchk="all",IF(ISERROR(MATCH(B4151,s_teams,0)),FALSE,TRUE)),OR(s_minsal="",s_minsal&lt;=D4151),OR(s_maxsal="",s_maxsal&gt;=D4151),OR(s_minyr="",s_minyr&lt;=A4151),OR(s_maxyr="",s_maxyr&gt;=A4151),OR(s_player="",s_player=C4151)),MAX(F$1:F4150)+1,0)</f>
        <v>0</v>
      </c>
    </row>
    <row r="4152" spans="1:6">
      <c r="A4152" s="20">
        <v>2009</v>
      </c>
      <c r="B4152" s="15" t="s">
        <v>39</v>
      </c>
      <c r="C4152" s="15" t="s">
        <v>3832</v>
      </c>
      <c r="D4152" s="24">
        <v>3850000</v>
      </c>
      <c r="E4152" t="str">
        <f>IF(D4152&lt;VLOOKUP(A4152,Min!A:B,2,FALSE),"Y","")</f>
        <v/>
      </c>
      <c r="F4152">
        <f>IF(AND(OR(s_tmchk="all",IF(ISERROR(MATCH(B4152,s_teams,0)),FALSE,TRUE)),OR(s_minsal="",s_minsal&lt;=D4152),OR(s_maxsal="",s_maxsal&gt;=D4152),OR(s_minyr="",s_minyr&lt;=A4152),OR(s_maxyr="",s_maxyr&gt;=A4152),OR(s_player="",s_player=C4152)),MAX(F$1:F4151)+1,0)</f>
        <v>0</v>
      </c>
    </row>
    <row r="4153" spans="1:6">
      <c r="A4153" s="20">
        <v>2009</v>
      </c>
      <c r="B4153" s="15" t="s">
        <v>39</v>
      </c>
      <c r="C4153" s="15" t="s">
        <v>3775</v>
      </c>
      <c r="D4153" s="24">
        <v>3700000</v>
      </c>
      <c r="E4153" t="str">
        <f>IF(D4153&lt;VLOOKUP(A4153,Min!A:B,2,FALSE),"Y","")</f>
        <v/>
      </c>
      <c r="F4153">
        <f>IF(AND(OR(s_tmchk="all",IF(ISERROR(MATCH(B4153,s_teams,0)),FALSE,TRUE)),OR(s_minsal="",s_minsal&lt;=D4153),OR(s_maxsal="",s_maxsal&gt;=D4153),OR(s_minyr="",s_minyr&lt;=A4153),OR(s_maxyr="",s_maxyr&gt;=A4153),OR(s_player="",s_player=C4153)),MAX(F$1:F4152)+1,0)</f>
        <v>0</v>
      </c>
    </row>
    <row r="4154" spans="1:6">
      <c r="A4154" s="20">
        <v>2009</v>
      </c>
      <c r="B4154" s="15" t="s">
        <v>39</v>
      </c>
      <c r="C4154" s="15" t="s">
        <v>444</v>
      </c>
      <c r="D4154" s="24">
        <v>1329480</v>
      </c>
      <c r="E4154" t="str">
        <f>IF(D4154&lt;VLOOKUP(A4154,Min!A:B,2,FALSE),"Y","")</f>
        <v/>
      </c>
      <c r="F4154">
        <f>IF(AND(OR(s_tmchk="all",IF(ISERROR(MATCH(B4154,s_teams,0)),FALSE,TRUE)),OR(s_minsal="",s_minsal&lt;=D4154),OR(s_maxsal="",s_maxsal&gt;=D4154),OR(s_minyr="",s_minyr&lt;=A4154),OR(s_maxyr="",s_maxyr&gt;=A4154),OR(s_player="",s_player=C4154)),MAX(F$1:F4153)+1,0)</f>
        <v>0</v>
      </c>
    </row>
    <row r="4155" spans="1:6">
      <c r="A4155" s="20">
        <v>2009</v>
      </c>
      <c r="B4155" s="15" t="s">
        <v>39</v>
      </c>
      <c r="C4155" s="15" t="s">
        <v>5522</v>
      </c>
      <c r="D4155" s="24">
        <v>1262275</v>
      </c>
      <c r="E4155" t="str">
        <f>IF(D4155&lt;VLOOKUP(A4155,Min!A:B,2,FALSE),"Y","")</f>
        <v/>
      </c>
      <c r="F4155">
        <f>IF(AND(OR(s_tmchk="all",IF(ISERROR(MATCH(B4155,s_teams,0)),FALSE,TRUE)),OR(s_minsal="",s_minsal&lt;=D4155),OR(s_maxsal="",s_maxsal&gt;=D4155),OR(s_minyr="",s_minyr&lt;=A4155),OR(s_maxyr="",s_maxyr&gt;=A4155),OR(s_player="",s_player=C4155)),MAX(F$1:F4154)+1,0)</f>
        <v>0</v>
      </c>
    </row>
    <row r="4156" spans="1:6">
      <c r="A4156" s="20">
        <v>2009</v>
      </c>
      <c r="B4156" s="15" t="s">
        <v>39</v>
      </c>
      <c r="C4156" s="15" t="s">
        <v>6030</v>
      </c>
      <c r="D4156" s="24">
        <v>797581</v>
      </c>
      <c r="E4156" t="str">
        <f>IF(D4156&lt;VLOOKUP(A4156,Min!A:B,2,FALSE),"Y","")</f>
        <v/>
      </c>
      <c r="F4156">
        <f>IF(AND(OR(s_tmchk="all",IF(ISERROR(MATCH(B4156,s_teams,0)),FALSE,TRUE)),OR(s_minsal="",s_minsal&lt;=D4156),OR(s_maxsal="",s_maxsal&gt;=D4156),OR(s_minyr="",s_minyr&lt;=A4156),OR(s_maxyr="",s_maxyr&gt;=A4156),OR(s_player="",s_player=C4156)),MAX(F$1:F4155)+1,0)</f>
        <v>0</v>
      </c>
    </row>
    <row r="4157" spans="1:6">
      <c r="A4157" s="20">
        <v>2009</v>
      </c>
      <c r="B4157" s="15" t="s">
        <v>39</v>
      </c>
      <c r="C4157" s="15" t="s">
        <v>4886</v>
      </c>
      <c r="D4157" s="24">
        <v>450000</v>
      </c>
      <c r="E4157" t="str">
        <f>IF(D4157&lt;VLOOKUP(A4157,Min!A:B,2,FALSE),"Y","")</f>
        <v/>
      </c>
      <c r="F4157">
        <f>IF(AND(OR(s_tmchk="all",IF(ISERROR(MATCH(B4157,s_teams,0)),FALSE,TRUE)),OR(s_minsal="",s_minsal&lt;=D4157),OR(s_maxsal="",s_maxsal&gt;=D4157),OR(s_minyr="",s_minyr&lt;=A4157),OR(s_maxyr="",s_maxyr&gt;=A4157),OR(s_player="",s_player=C4157)),MAX(F$1:F4156)+1,0)</f>
        <v>0</v>
      </c>
    </row>
    <row r="4158" spans="1:6">
      <c r="A4158" s="20">
        <v>2009</v>
      </c>
      <c r="B4158" s="15" t="s">
        <v>39</v>
      </c>
      <c r="C4158" s="15" t="s">
        <v>5254</v>
      </c>
      <c r="D4158" s="24">
        <v>244463</v>
      </c>
      <c r="E4158" t="str">
        <f>IF(D4158&lt;VLOOKUP(A4158,Min!A:B,2,FALSE),"Y","")</f>
        <v>Y</v>
      </c>
      <c r="F4158">
        <f>IF(AND(OR(s_tmchk="all",IF(ISERROR(MATCH(B4158,s_teams,0)),FALSE,TRUE)),OR(s_minsal="",s_minsal&lt;=D4158),OR(s_maxsal="",s_maxsal&gt;=D4158),OR(s_minyr="",s_minyr&lt;=A4158),OR(s_maxyr="",s_maxyr&gt;=A4158),OR(s_player="",s_player=C4158)),MAX(F$1:F4157)+1,0)</f>
        <v>0</v>
      </c>
    </row>
    <row r="4159" spans="1:6">
      <c r="A4159" s="20">
        <v>2009</v>
      </c>
      <c r="B4159" s="15" t="s">
        <v>39</v>
      </c>
      <c r="C4159" s="15" t="s">
        <v>6126</v>
      </c>
      <c r="D4159" s="24">
        <v>187258</v>
      </c>
      <c r="E4159" t="str">
        <f>IF(D4159&lt;VLOOKUP(A4159,Min!A:B,2,FALSE),"Y","")</f>
        <v>Y</v>
      </c>
      <c r="F4159">
        <f>IF(AND(OR(s_tmchk="all",IF(ISERROR(MATCH(B4159,s_teams,0)),FALSE,TRUE)),OR(s_minsal="",s_minsal&lt;=D4159),OR(s_maxsal="",s_maxsal&gt;=D4159),OR(s_minyr="",s_minyr&lt;=A4159),OR(s_maxyr="",s_maxyr&gt;=A4159),OR(s_player="",s_player=C4159)),MAX(F$1:F4158)+1,0)</f>
        <v>0</v>
      </c>
    </row>
    <row r="4160" spans="1:6">
      <c r="A4160" s="20">
        <v>2009</v>
      </c>
      <c r="B4160" s="15" t="s">
        <v>41</v>
      </c>
      <c r="C4160" s="15" t="s">
        <v>4187</v>
      </c>
      <c r="D4160" s="24">
        <v>21372000</v>
      </c>
      <c r="E4160" t="str">
        <f>IF(D4160&lt;VLOOKUP(A4160,Min!A:B,2,FALSE),"Y","")</f>
        <v/>
      </c>
      <c r="F4160">
        <f>IF(AND(OR(s_tmchk="all",IF(ISERROR(MATCH(B4160,s_teams,0)),FALSE,TRUE)),OR(s_minsal="",s_minsal&lt;=D4160),OR(s_maxsal="",s_maxsal&gt;=D4160),OR(s_minyr="",s_minyr&lt;=A4160),OR(s_maxyr="",s_maxyr&gt;=A4160),OR(s_player="",s_player=C4160)),MAX(F$1:F4159)+1,0)</f>
        <v>0</v>
      </c>
    </row>
    <row r="4161" spans="1:6">
      <c r="A4161" s="20">
        <v>2009</v>
      </c>
      <c r="B4161" s="15" t="s">
        <v>41</v>
      </c>
      <c r="C4161" s="15" t="s">
        <v>392</v>
      </c>
      <c r="D4161" s="24">
        <v>18077904</v>
      </c>
      <c r="E4161" t="str">
        <f>IF(D4161&lt;VLOOKUP(A4161,Min!A:B,2,FALSE),"Y","")</f>
        <v/>
      </c>
      <c r="F4161">
        <f>IF(AND(OR(s_tmchk="all",IF(ISERROR(MATCH(B4161,s_teams,0)),FALSE,TRUE)),OR(s_minsal="",s_minsal&lt;=D4161),OR(s_maxsal="",s_maxsal&gt;=D4161),OR(s_minyr="",s_minyr&lt;=A4161),OR(s_maxyr="",s_maxyr&gt;=A4161),OR(s_player="",s_player=C4161)),MAX(F$1:F4160)+1,0)</f>
        <v>0</v>
      </c>
    </row>
    <row r="4162" spans="1:6">
      <c r="A4162" s="20">
        <v>2009</v>
      </c>
      <c r="B4162" s="15" t="s">
        <v>41</v>
      </c>
      <c r="C4162" s="15" t="s">
        <v>4541</v>
      </c>
      <c r="D4162" s="24">
        <v>11553000</v>
      </c>
      <c r="E4162" t="str">
        <f>IF(D4162&lt;VLOOKUP(A4162,Min!A:B,2,FALSE),"Y","")</f>
        <v/>
      </c>
      <c r="F4162">
        <f>IF(AND(OR(s_tmchk="all",IF(ISERROR(MATCH(B4162,s_teams,0)),FALSE,TRUE)),OR(s_minsal="",s_minsal&lt;=D4162),OR(s_maxsal="",s_maxsal&gt;=D4162),OR(s_minyr="",s_minyr&lt;=A4162),OR(s_maxyr="",s_maxyr&gt;=A4162),OR(s_player="",s_player=C4162)),MAX(F$1:F4161)+1,0)</f>
        <v>0</v>
      </c>
    </row>
    <row r="4163" spans="1:6">
      <c r="A4163" s="20">
        <v>2009</v>
      </c>
      <c r="B4163" s="15" t="s">
        <v>41</v>
      </c>
      <c r="C4163" s="15" t="s">
        <v>4135</v>
      </c>
      <c r="D4163" s="24">
        <v>9945000</v>
      </c>
      <c r="E4163" t="str">
        <f>IF(D4163&lt;VLOOKUP(A4163,Min!A:B,2,FALSE),"Y","")</f>
        <v/>
      </c>
      <c r="F4163">
        <f>IF(AND(OR(s_tmchk="all",IF(ISERROR(MATCH(B4163,s_teams,0)),FALSE,TRUE)),OR(s_minsal="",s_minsal&lt;=D4163),OR(s_maxsal="",s_maxsal&gt;=D4163),OR(s_minyr="",s_minyr&lt;=A4163),OR(s_maxyr="",s_maxyr&gt;=A4163),OR(s_player="",s_player=C4163)),MAX(F$1:F4162)+1,0)</f>
        <v>0</v>
      </c>
    </row>
    <row r="4164" spans="1:6">
      <c r="A4164" s="20">
        <v>2009</v>
      </c>
      <c r="B4164" s="15" t="s">
        <v>41</v>
      </c>
      <c r="C4164" s="15" t="s">
        <v>634</v>
      </c>
      <c r="D4164" s="24">
        <v>9196000</v>
      </c>
      <c r="E4164" t="str">
        <f>IF(D4164&lt;VLOOKUP(A4164,Min!A:B,2,FALSE),"Y","")</f>
        <v/>
      </c>
      <c r="F4164">
        <f>IF(AND(OR(s_tmchk="all",IF(ISERROR(MATCH(B4164,s_teams,0)),FALSE,TRUE)),OR(s_minsal="",s_minsal&lt;=D4164),OR(s_maxsal="",s_maxsal&gt;=D4164),OR(s_minyr="",s_minyr&lt;=A4164),OR(s_maxyr="",s_maxyr&gt;=A4164),OR(s_player="",s_player=C4164)),MAX(F$1:F4163)+1,0)</f>
        <v>0</v>
      </c>
    </row>
    <row r="4165" spans="1:6">
      <c r="A4165" s="20">
        <v>2009</v>
      </c>
      <c r="B4165" s="15" t="s">
        <v>41</v>
      </c>
      <c r="C4165" s="15" t="s">
        <v>3691</v>
      </c>
      <c r="D4165" s="24">
        <v>7000000</v>
      </c>
      <c r="E4165" t="str">
        <f>IF(D4165&lt;VLOOKUP(A4165,Min!A:B,2,FALSE),"Y","")</f>
        <v/>
      </c>
      <c r="F4165">
        <f>IF(AND(OR(s_tmchk="all",IF(ISERROR(MATCH(B4165,s_teams,0)),FALSE,TRUE)),OR(s_minsal="",s_minsal&lt;=D4165),OR(s_maxsal="",s_maxsal&gt;=D4165),OR(s_minyr="",s_minyr&lt;=A4165),OR(s_maxyr="",s_maxyr&gt;=A4165),OR(s_player="",s_player=C4165)),MAX(F$1:F4164)+1,0)</f>
        <v>0</v>
      </c>
    </row>
    <row r="4166" spans="1:6">
      <c r="A4166" s="20">
        <v>2009</v>
      </c>
      <c r="B4166" s="15" t="s">
        <v>41</v>
      </c>
      <c r="C4166" s="15" t="s">
        <v>4158</v>
      </c>
      <c r="D4166" s="24">
        <v>5050000</v>
      </c>
      <c r="E4166" t="str">
        <f>IF(D4166&lt;VLOOKUP(A4166,Min!A:B,2,FALSE),"Y","")</f>
        <v/>
      </c>
      <c r="F4166">
        <f>IF(AND(OR(s_tmchk="all",IF(ISERROR(MATCH(B4166,s_teams,0)),FALSE,TRUE)),OR(s_minsal="",s_minsal&lt;=D4166),OR(s_maxsal="",s_maxsal&gt;=D4166),OR(s_minyr="",s_minyr&lt;=A4166),OR(s_maxyr="",s_maxyr&gt;=A4166),OR(s_player="",s_player=C4166)),MAX(F$1:F4165)+1,0)</f>
        <v>0</v>
      </c>
    </row>
    <row r="4167" spans="1:6">
      <c r="A4167" s="20">
        <v>2009</v>
      </c>
      <c r="B4167" s="15" t="s">
        <v>41</v>
      </c>
      <c r="C4167" s="15" t="s">
        <v>4972</v>
      </c>
      <c r="D4167" s="24">
        <v>1971941</v>
      </c>
      <c r="E4167" t="str">
        <f>IF(D4167&lt;VLOOKUP(A4167,Min!A:B,2,FALSE),"Y","")</f>
        <v/>
      </c>
      <c r="F4167">
        <f>IF(AND(OR(s_tmchk="all",IF(ISERROR(MATCH(B4167,s_teams,0)),FALSE,TRUE)),OR(s_minsal="",s_minsal&lt;=D4167),OR(s_maxsal="",s_maxsal&gt;=D4167),OR(s_minyr="",s_minyr&lt;=A4167),OR(s_maxyr="",s_maxyr&gt;=A4167),OR(s_player="",s_player=C4167)),MAX(F$1:F4166)+1,0)</f>
        <v>0</v>
      </c>
    </row>
    <row r="4168" spans="1:6">
      <c r="A4168" s="20">
        <v>2009</v>
      </c>
      <c r="B4168" s="15" t="s">
        <v>41</v>
      </c>
      <c r="C4168" s="15" t="s">
        <v>4610</v>
      </c>
      <c r="D4168" s="24">
        <v>1800000</v>
      </c>
      <c r="E4168" t="str">
        <f>IF(D4168&lt;VLOOKUP(A4168,Min!A:B,2,FALSE),"Y","")</f>
        <v/>
      </c>
      <c r="F4168">
        <f>IF(AND(OR(s_tmchk="all",IF(ISERROR(MATCH(B4168,s_teams,0)),FALSE,TRUE)),OR(s_minsal="",s_minsal&lt;=D4168),OR(s_maxsal="",s_maxsal&gt;=D4168),OR(s_minyr="",s_minyr&lt;=A4168),OR(s_maxyr="",s_maxyr&gt;=A4168),OR(s_player="",s_player=C4168)),MAX(F$1:F4167)+1,0)</f>
        <v>0</v>
      </c>
    </row>
    <row r="4169" spans="1:6">
      <c r="A4169" s="20">
        <v>2009</v>
      </c>
      <c r="B4169" s="15" t="s">
        <v>41</v>
      </c>
      <c r="C4169" s="15" t="s">
        <v>4959</v>
      </c>
      <c r="D4169" s="24">
        <v>1600000</v>
      </c>
      <c r="E4169" t="str">
        <f>IF(D4169&lt;VLOOKUP(A4169,Min!A:B,2,FALSE),"Y","")</f>
        <v/>
      </c>
      <c r="F4169">
        <f>IF(AND(OR(s_tmchk="all",IF(ISERROR(MATCH(B4169,s_teams,0)),FALSE,TRUE)),OR(s_minsal="",s_minsal&lt;=D4169),OR(s_maxsal="",s_maxsal&gt;=D4169),OR(s_minyr="",s_minyr&lt;=A4169),OR(s_maxyr="",s_maxyr&gt;=A4169),OR(s_player="",s_player=C4169)),MAX(F$1:F4168)+1,0)</f>
        <v>0</v>
      </c>
    </row>
    <row r="4170" spans="1:6">
      <c r="A4170" s="20">
        <v>2009</v>
      </c>
      <c r="B4170" s="15" t="s">
        <v>41</v>
      </c>
      <c r="C4170" s="15" t="s">
        <v>1863</v>
      </c>
      <c r="D4170" s="24">
        <v>1572960</v>
      </c>
      <c r="E4170" t="str">
        <f>IF(D4170&lt;VLOOKUP(A4170,Min!A:B,2,FALSE),"Y","")</f>
        <v/>
      </c>
      <c r="F4170">
        <f>IF(AND(OR(s_tmchk="all",IF(ISERROR(MATCH(B4170,s_teams,0)),FALSE,TRUE)),OR(s_minsal="",s_minsal&lt;=D4170),OR(s_maxsal="",s_maxsal&gt;=D4170),OR(s_minyr="",s_minyr&lt;=A4170),OR(s_maxyr="",s_maxyr&gt;=A4170),OR(s_player="",s_player=C4170)),MAX(F$1:F4169)+1,0)</f>
        <v>0</v>
      </c>
    </row>
    <row r="4171" spans="1:6">
      <c r="A4171" s="20">
        <v>2009</v>
      </c>
      <c r="B4171" s="15" t="s">
        <v>41</v>
      </c>
      <c r="C4171" s="15" t="s">
        <v>400</v>
      </c>
      <c r="D4171" s="24">
        <v>1500000</v>
      </c>
      <c r="E4171" t="str">
        <f>IF(D4171&lt;VLOOKUP(A4171,Min!A:B,2,FALSE),"Y","")</f>
        <v/>
      </c>
      <c r="F4171">
        <f>IF(AND(OR(s_tmchk="all",IF(ISERROR(MATCH(B4171,s_teams,0)),FALSE,TRUE)),OR(s_minsal="",s_minsal&lt;=D4171),OR(s_maxsal="",s_maxsal&gt;=D4171),OR(s_minyr="",s_minyr&lt;=A4171),OR(s_maxyr="",s_maxyr&gt;=A4171),OR(s_player="",s_player=C4171)),MAX(F$1:F4170)+1,0)</f>
        <v>0</v>
      </c>
    </row>
    <row r="4172" spans="1:6">
      <c r="A4172" s="20">
        <v>2009</v>
      </c>
      <c r="B4172" s="15" t="s">
        <v>41</v>
      </c>
      <c r="C4172" s="15" t="s">
        <v>827</v>
      </c>
      <c r="D4172" s="24">
        <v>972581</v>
      </c>
      <c r="E4172" t="str">
        <f>IF(D4172&lt;VLOOKUP(A4172,Min!A:B,2,FALSE),"Y","")</f>
        <v/>
      </c>
      <c r="F4172">
        <f>IF(AND(OR(s_tmchk="all",IF(ISERROR(MATCH(B4172,s_teams,0)),FALSE,TRUE)),OR(s_minsal="",s_minsal&lt;=D4172),OR(s_maxsal="",s_maxsal&gt;=D4172),OR(s_minyr="",s_minyr&lt;=A4172),OR(s_maxyr="",s_maxyr&gt;=A4172),OR(s_player="",s_player=C4172)),MAX(F$1:F4171)+1,0)</f>
        <v>0</v>
      </c>
    </row>
    <row r="4173" spans="1:6">
      <c r="A4173" s="20">
        <v>2009</v>
      </c>
      <c r="B4173" s="15" t="s">
        <v>41</v>
      </c>
      <c r="C4173" s="15" t="s">
        <v>5403</v>
      </c>
      <c r="D4173" s="24">
        <v>926678</v>
      </c>
      <c r="E4173" t="str">
        <f>IF(D4173&lt;VLOOKUP(A4173,Min!A:B,2,FALSE),"Y","")</f>
        <v/>
      </c>
      <c r="F4173">
        <f>IF(AND(OR(s_tmchk="all",IF(ISERROR(MATCH(B4173,s_teams,0)),FALSE,TRUE)),OR(s_minsal="",s_minsal&lt;=D4173),OR(s_maxsal="",s_maxsal&gt;=D4173),OR(s_minyr="",s_minyr&lt;=A4173),OR(s_maxyr="",s_maxyr&gt;=A4173),OR(s_player="",s_player=C4173)),MAX(F$1:F4172)+1,0)</f>
        <v>0</v>
      </c>
    </row>
    <row r="4174" spans="1:6">
      <c r="A4174" s="20">
        <v>2009</v>
      </c>
      <c r="B4174" s="15" t="s">
        <v>41</v>
      </c>
      <c r="C4174" s="15" t="s">
        <v>408</v>
      </c>
      <c r="D4174" s="24">
        <v>854957</v>
      </c>
      <c r="E4174" t="str">
        <f>IF(D4174&lt;VLOOKUP(A4174,Min!A:B,2,FALSE),"Y","")</f>
        <v/>
      </c>
      <c r="F4174">
        <f>IF(AND(OR(s_tmchk="all",IF(ISERROR(MATCH(B4174,s_teams,0)),FALSE,TRUE)),OR(s_minsal="",s_minsal&lt;=D4174),OR(s_maxsal="",s_maxsal&gt;=D4174),OR(s_minyr="",s_minyr&lt;=A4174),OR(s_maxyr="",s_maxyr&gt;=A4174),OR(s_player="",s_player=C4174)),MAX(F$1:F4173)+1,0)</f>
        <v>0</v>
      </c>
    </row>
    <row r="4175" spans="1:6">
      <c r="A4175" s="20">
        <v>2009</v>
      </c>
      <c r="B4175" s="15" t="s">
        <v>41</v>
      </c>
      <c r="C4175" s="15" t="s">
        <v>760</v>
      </c>
      <c r="D4175" s="24">
        <v>826269</v>
      </c>
      <c r="E4175" t="str">
        <f>IF(D4175&lt;VLOOKUP(A4175,Min!A:B,2,FALSE),"Y","")</f>
        <v/>
      </c>
      <c r="F4175">
        <f>IF(AND(OR(s_tmchk="all",IF(ISERROR(MATCH(B4175,s_teams,0)),FALSE,TRUE)),OR(s_minsal="",s_minsal&lt;=D4175),OR(s_maxsal="",s_maxsal&gt;=D4175),OR(s_minyr="",s_minyr&lt;=A4175),OR(s_maxyr="",s_maxyr&gt;=A4175),OR(s_player="",s_player=C4175)),MAX(F$1:F4174)+1,0)</f>
        <v>0</v>
      </c>
    </row>
    <row r="4176" spans="1:6">
      <c r="A4176" s="20">
        <v>2009</v>
      </c>
      <c r="B4176" s="15" t="s">
        <v>41</v>
      </c>
      <c r="C4176" s="15" t="s">
        <v>5227</v>
      </c>
      <c r="D4176" s="24">
        <v>826269</v>
      </c>
      <c r="E4176" t="str">
        <f>IF(D4176&lt;VLOOKUP(A4176,Min!A:B,2,FALSE),"Y","")</f>
        <v/>
      </c>
      <c r="F4176">
        <f>IF(AND(OR(s_tmchk="all",IF(ISERROR(MATCH(B4176,s_teams,0)),FALSE,TRUE)),OR(s_minsal="",s_minsal&lt;=D4176),OR(s_maxsal="",s_maxsal&gt;=D4176),OR(s_minyr="",s_minyr&lt;=A4176),OR(s_maxyr="",s_maxyr&gt;=A4176),OR(s_player="",s_player=C4176)),MAX(F$1:F4175)+1,0)</f>
        <v>0</v>
      </c>
    </row>
    <row r="4177" spans="1:6">
      <c r="A4177" s="20">
        <v>2009</v>
      </c>
      <c r="B4177" s="15" t="s">
        <v>43</v>
      </c>
      <c r="C4177" s="15" t="s">
        <v>2121</v>
      </c>
      <c r="D4177" s="24">
        <v>14431816</v>
      </c>
      <c r="E4177" t="str">
        <f>IF(D4177&lt;VLOOKUP(A4177,Min!A:B,2,FALSE),"Y","")</f>
        <v/>
      </c>
      <c r="F4177">
        <f>IF(AND(OR(s_tmchk="all",IF(ISERROR(MATCH(B4177,s_teams,0)),FALSE,TRUE)),OR(s_minsal="",s_minsal&lt;=D4177),OR(s_maxsal="",s_maxsal&gt;=D4177),OR(s_minyr="",s_minyr&lt;=A4177),OR(s_maxyr="",s_maxyr&gt;=A4177),OR(s_player="",s_player=C4177)),MAX(F$1:F4176)+1,0)</f>
        <v>0</v>
      </c>
    </row>
    <row r="4178" spans="1:6">
      <c r="A4178" s="20">
        <v>2009</v>
      </c>
      <c r="B4178" s="15" t="s">
        <v>43</v>
      </c>
      <c r="C4178" s="15" t="s">
        <v>1050</v>
      </c>
      <c r="D4178" s="24">
        <v>14410581</v>
      </c>
      <c r="E4178" t="str">
        <f>IF(D4178&lt;VLOOKUP(A4178,Min!A:B,2,FALSE),"Y","")</f>
        <v/>
      </c>
      <c r="F4178">
        <f>IF(AND(OR(s_tmchk="all",IF(ISERROR(MATCH(B4178,s_teams,0)),FALSE,TRUE)),OR(s_minsal="",s_minsal&lt;=D4178),OR(s_maxsal="",s_maxsal&gt;=D4178),OR(s_minyr="",s_minyr&lt;=A4178),OR(s_maxyr="",s_maxyr&gt;=A4178),OR(s_player="",s_player=C4178)),MAX(F$1:F4177)+1,0)</f>
        <v>0</v>
      </c>
    </row>
    <row r="4179" spans="1:6">
      <c r="A4179" s="20">
        <v>2009</v>
      </c>
      <c r="B4179" s="15" t="s">
        <v>43</v>
      </c>
      <c r="C4179" s="15" t="s">
        <v>2887</v>
      </c>
      <c r="D4179" s="24">
        <v>11050000</v>
      </c>
      <c r="E4179" t="str">
        <f>IF(D4179&lt;VLOOKUP(A4179,Min!A:B,2,FALSE),"Y","")</f>
        <v/>
      </c>
      <c r="F4179">
        <f>IF(AND(OR(s_tmchk="all",IF(ISERROR(MATCH(B4179,s_teams,0)),FALSE,TRUE)),OR(s_minsal="",s_minsal&lt;=D4179),OR(s_maxsal="",s_maxsal&gt;=D4179),OR(s_minyr="",s_minyr&lt;=A4179),OR(s_maxyr="",s_maxyr&gt;=A4179),OR(s_player="",s_player=C4179)),MAX(F$1:F4178)+1,0)</f>
        <v>0</v>
      </c>
    </row>
    <row r="4180" spans="1:6">
      <c r="A4180" s="20">
        <v>2009</v>
      </c>
      <c r="B4180" s="15" t="s">
        <v>43</v>
      </c>
      <c r="C4180" s="15" t="s">
        <v>1662</v>
      </c>
      <c r="D4180" s="24">
        <v>9680000</v>
      </c>
      <c r="E4180" t="str">
        <f>IF(D4180&lt;VLOOKUP(A4180,Min!A:B,2,FALSE),"Y","")</f>
        <v/>
      </c>
      <c r="F4180">
        <f>IF(AND(OR(s_tmchk="all",IF(ISERROR(MATCH(B4180,s_teams,0)),FALSE,TRUE)),OR(s_minsal="",s_minsal&lt;=D4180),OR(s_maxsal="",s_maxsal&gt;=D4180),OR(s_minyr="",s_minyr&lt;=A4180),OR(s_maxyr="",s_maxyr&gt;=A4180),OR(s_player="",s_player=C4180)),MAX(F$1:F4179)+1,0)</f>
        <v>0</v>
      </c>
    </row>
    <row r="4181" spans="1:6">
      <c r="A4181" s="20">
        <v>2009</v>
      </c>
      <c r="B4181" s="15" t="s">
        <v>43</v>
      </c>
      <c r="C4181" s="15" t="s">
        <v>362</v>
      </c>
      <c r="D4181" s="24">
        <v>4985001</v>
      </c>
      <c r="E4181" t="str">
        <f>IF(D4181&lt;VLOOKUP(A4181,Min!A:B,2,FALSE),"Y","")</f>
        <v/>
      </c>
      <c r="F4181">
        <f>IF(AND(OR(s_tmchk="all",IF(ISERROR(MATCH(B4181,s_teams,0)),FALSE,TRUE)),OR(s_minsal="",s_minsal&lt;=D4181),OR(s_maxsal="",s_maxsal&gt;=D4181),OR(s_minyr="",s_minyr&lt;=A4181),OR(s_maxyr="",s_maxyr&gt;=A4181),OR(s_player="",s_player=C4181)),MAX(F$1:F4180)+1,0)</f>
        <v>0</v>
      </c>
    </row>
    <row r="4182" spans="1:6">
      <c r="A4182" s="20">
        <v>2009</v>
      </c>
      <c r="B4182" s="15" t="s">
        <v>43</v>
      </c>
      <c r="C4182" s="15" t="s">
        <v>6018</v>
      </c>
      <c r="D4182" s="24">
        <v>3862600</v>
      </c>
      <c r="E4182" t="str">
        <f>IF(D4182&lt;VLOOKUP(A4182,Min!A:B,2,FALSE),"Y","")</f>
        <v/>
      </c>
      <c r="F4182">
        <f>IF(AND(OR(s_tmchk="all",IF(ISERROR(MATCH(B4182,s_teams,0)),FALSE,TRUE)),OR(s_minsal="",s_minsal&lt;=D4182),OR(s_maxsal="",s_maxsal&gt;=D4182),OR(s_minyr="",s_minyr&lt;=A4182),OR(s_maxyr="",s_maxyr&gt;=A4182),OR(s_player="",s_player=C4182)),MAX(F$1:F4181)+1,0)</f>
        <v>0</v>
      </c>
    </row>
    <row r="4183" spans="1:6">
      <c r="A4183" s="20">
        <v>2009</v>
      </c>
      <c r="B4183" s="15" t="s">
        <v>43</v>
      </c>
      <c r="C4183" s="15" t="s">
        <v>4616</v>
      </c>
      <c r="D4183" s="24">
        <v>3000000</v>
      </c>
      <c r="E4183" t="str">
        <f>IF(D4183&lt;VLOOKUP(A4183,Min!A:B,2,FALSE),"Y","")</f>
        <v/>
      </c>
      <c r="F4183">
        <f>IF(AND(OR(s_tmchk="all",IF(ISERROR(MATCH(B4183,s_teams,0)),FALSE,TRUE)),OR(s_minsal="",s_minsal&lt;=D4183),OR(s_maxsal="",s_maxsal&gt;=D4183),OR(s_minyr="",s_minyr&lt;=A4183),OR(s_maxyr="",s_maxyr&gt;=A4183),OR(s_player="",s_player=C4183)),MAX(F$1:F4182)+1,0)</f>
        <v>0</v>
      </c>
    </row>
    <row r="4184" spans="1:6">
      <c r="A4184" s="20">
        <v>2009</v>
      </c>
      <c r="B4184" s="15" t="s">
        <v>43</v>
      </c>
      <c r="C4184" s="15" t="s">
        <v>3612</v>
      </c>
      <c r="D4184" s="24">
        <v>1939893</v>
      </c>
      <c r="E4184" t="str">
        <f>IF(D4184&lt;VLOOKUP(A4184,Min!A:B,2,FALSE),"Y","")</f>
        <v/>
      </c>
      <c r="F4184">
        <f>IF(AND(OR(s_tmchk="all",IF(ISERROR(MATCH(B4184,s_teams,0)),FALSE,TRUE)),OR(s_minsal="",s_minsal&lt;=D4184),OR(s_maxsal="",s_maxsal&gt;=D4184),OR(s_minyr="",s_minyr&lt;=A4184),OR(s_maxyr="",s_maxyr&gt;=A4184),OR(s_player="",s_player=C4184)),MAX(F$1:F4183)+1,0)</f>
        <v>0</v>
      </c>
    </row>
    <row r="4185" spans="1:6">
      <c r="A4185" s="20">
        <v>2009</v>
      </c>
      <c r="B4185" s="15" t="s">
        <v>43</v>
      </c>
      <c r="C4185" s="15" t="s">
        <v>3519</v>
      </c>
      <c r="D4185" s="24">
        <v>1824493</v>
      </c>
      <c r="E4185" t="str">
        <f>IF(D4185&lt;VLOOKUP(A4185,Min!A:B,2,FALSE),"Y","")</f>
        <v/>
      </c>
      <c r="F4185">
        <f>IF(AND(OR(s_tmchk="all",IF(ISERROR(MATCH(B4185,s_teams,0)),FALSE,TRUE)),OR(s_minsal="",s_minsal&lt;=D4185),OR(s_maxsal="",s_maxsal&gt;=D4185),OR(s_minyr="",s_minyr&lt;=A4185),OR(s_maxyr="",s_maxyr&gt;=A4185),OR(s_player="",s_player=C4185)),MAX(F$1:F4184)+1,0)</f>
        <v>0</v>
      </c>
    </row>
    <row r="4186" spans="1:6">
      <c r="A4186" s="20">
        <v>2009</v>
      </c>
      <c r="B4186" s="15" t="s">
        <v>43</v>
      </c>
      <c r="C4186" s="15" t="s">
        <v>4194</v>
      </c>
      <c r="D4186" s="24">
        <v>1369920</v>
      </c>
      <c r="E4186" t="str">
        <f>IF(D4186&lt;VLOOKUP(A4186,Min!A:B,2,FALSE),"Y","")</f>
        <v/>
      </c>
      <c r="F4186">
        <f>IF(AND(OR(s_tmchk="all",IF(ISERROR(MATCH(B4186,s_teams,0)),FALSE,TRUE)),OR(s_minsal="",s_minsal&lt;=D4186),OR(s_maxsal="",s_maxsal&gt;=D4186),OR(s_minyr="",s_minyr&lt;=A4186),OR(s_maxyr="",s_maxyr&gt;=A4186),OR(s_player="",s_player=C4186)),MAX(F$1:F4185)+1,0)</f>
        <v>0</v>
      </c>
    </row>
    <row r="4187" spans="1:6">
      <c r="A4187" s="20">
        <v>2009</v>
      </c>
      <c r="B4187" s="15" t="s">
        <v>43</v>
      </c>
      <c r="C4187" s="15" t="s">
        <v>4592</v>
      </c>
      <c r="D4187" s="24">
        <v>1147533</v>
      </c>
      <c r="E4187" t="str">
        <f>IF(D4187&lt;VLOOKUP(A4187,Min!A:B,2,FALSE),"Y","")</f>
        <v/>
      </c>
      <c r="F4187">
        <f>IF(AND(OR(s_tmchk="all",IF(ISERROR(MATCH(B4187,s_teams,0)),FALSE,TRUE)),OR(s_minsal="",s_minsal&lt;=D4187),OR(s_maxsal="",s_maxsal&gt;=D4187),OR(s_minyr="",s_minyr&lt;=A4187),OR(s_maxyr="",s_maxyr&gt;=A4187),OR(s_player="",s_player=C4187)),MAX(F$1:F4186)+1,0)</f>
        <v>0</v>
      </c>
    </row>
    <row r="4188" spans="1:6">
      <c r="A4188" s="20">
        <v>2009</v>
      </c>
      <c r="B4188" s="15" t="s">
        <v>43</v>
      </c>
      <c r="C4188" s="15" t="s">
        <v>806</v>
      </c>
      <c r="D4188" s="24">
        <v>998398</v>
      </c>
      <c r="E4188" t="str">
        <f>IF(D4188&lt;VLOOKUP(A4188,Min!A:B,2,FALSE),"Y","")</f>
        <v/>
      </c>
      <c r="F4188">
        <f>IF(AND(OR(s_tmchk="all",IF(ISERROR(MATCH(B4188,s_teams,0)),FALSE,TRUE)),OR(s_minsal="",s_minsal&lt;=D4188),OR(s_maxsal="",s_maxsal&gt;=D4188),OR(s_minyr="",s_minyr&lt;=A4188),OR(s_maxyr="",s_maxyr&gt;=A4188),OR(s_player="",s_player=C4188)),MAX(F$1:F4187)+1,0)</f>
        <v>0</v>
      </c>
    </row>
    <row r="4189" spans="1:6">
      <c r="A4189" s="20">
        <v>2009</v>
      </c>
      <c r="B4189" s="15" t="s">
        <v>43</v>
      </c>
      <c r="C4189" s="15" t="s">
        <v>384</v>
      </c>
      <c r="D4189" s="24">
        <v>926678</v>
      </c>
      <c r="E4189" t="str">
        <f>IF(D4189&lt;VLOOKUP(A4189,Min!A:B,2,FALSE),"Y","")</f>
        <v/>
      </c>
      <c r="F4189">
        <f>IF(AND(OR(s_tmchk="all",IF(ISERROR(MATCH(B4189,s_teams,0)),FALSE,TRUE)),OR(s_minsal="",s_minsal&lt;=D4189),OR(s_maxsal="",s_maxsal&gt;=D4189),OR(s_minyr="",s_minyr&lt;=A4189),OR(s_maxyr="",s_maxyr&gt;=A4189),OR(s_player="",s_player=C4189)),MAX(F$1:F4188)+1,0)</f>
        <v>0</v>
      </c>
    </row>
    <row r="4190" spans="1:6">
      <c r="A4190" s="20">
        <v>2009</v>
      </c>
      <c r="B4190" s="15" t="s">
        <v>43</v>
      </c>
      <c r="C4190" s="15" t="s">
        <v>1199</v>
      </c>
      <c r="D4190" s="24">
        <v>442114</v>
      </c>
      <c r="E4190" t="str">
        <f>IF(D4190&lt;VLOOKUP(A4190,Min!A:B,2,FALSE),"Y","")</f>
        <v/>
      </c>
      <c r="F4190">
        <f>IF(AND(OR(s_tmchk="all",IF(ISERROR(MATCH(B4190,s_teams,0)),FALSE,TRUE)),OR(s_minsal="",s_minsal&lt;=D4190),OR(s_maxsal="",s_maxsal&gt;=D4190),OR(s_minyr="",s_minyr&lt;=A4190),OR(s_maxyr="",s_maxyr&gt;=A4190),OR(s_player="",s_player=C4190)),MAX(F$1:F4189)+1,0)</f>
        <v>0</v>
      </c>
    </row>
    <row r="4191" spans="1:6">
      <c r="A4191" s="20">
        <v>2009</v>
      </c>
      <c r="B4191" s="15" t="s">
        <v>43</v>
      </c>
      <c r="C4191" s="15" t="s">
        <v>5388</v>
      </c>
      <c r="D4191" s="24">
        <v>51976</v>
      </c>
      <c r="E4191" t="str">
        <f>IF(D4191&lt;VLOOKUP(A4191,Min!A:B,2,FALSE),"Y","")</f>
        <v>Y</v>
      </c>
      <c r="F4191">
        <f>IF(AND(OR(s_tmchk="all",IF(ISERROR(MATCH(B4191,s_teams,0)),FALSE,TRUE)),OR(s_minsal="",s_minsal&lt;=D4191),OR(s_maxsal="",s_maxsal&gt;=D4191),OR(s_minyr="",s_minyr&lt;=A4191),OR(s_maxyr="",s_maxyr&gt;=A4191),OR(s_player="",s_player=C4191)),MAX(F$1:F4190)+1,0)</f>
        <v>0</v>
      </c>
    </row>
    <row r="4192" spans="1:6">
      <c r="A4192" s="20">
        <v>2009</v>
      </c>
      <c r="B4192" s="15" t="s">
        <v>45</v>
      </c>
      <c r="C4192" s="15" t="s">
        <v>4550</v>
      </c>
      <c r="D4192" s="24">
        <v>20840625</v>
      </c>
      <c r="E4192" t="str">
        <f>IF(D4192&lt;VLOOKUP(A4192,Min!A:B,2,FALSE),"Y","")</f>
        <v/>
      </c>
      <c r="F4192">
        <f>IF(AND(OR(s_tmchk="all",IF(ISERROR(MATCH(B4192,s_teams,0)),FALSE,TRUE)),OR(s_minsal="",s_minsal&lt;=D4192),OR(s_maxsal="",s_maxsal&gt;=D4192),OR(s_minyr="",s_minyr&lt;=A4192),OR(s_maxyr="",s_maxyr&gt;=A4192),OR(s_player="",s_player=C4192)),MAX(F$1:F4191)+1,0)</f>
        <v>0</v>
      </c>
    </row>
    <row r="4193" spans="1:6">
      <c r="A4193" s="20">
        <v>2009</v>
      </c>
      <c r="B4193" s="15" t="s">
        <v>45</v>
      </c>
      <c r="C4193" s="15" t="s">
        <v>4198</v>
      </c>
      <c r="D4193" s="24">
        <v>13930000</v>
      </c>
      <c r="E4193" t="str">
        <f>IF(D4193&lt;VLOOKUP(A4193,Min!A:B,2,FALSE),"Y","")</f>
        <v/>
      </c>
      <c r="F4193">
        <f>IF(AND(OR(s_tmchk="all",IF(ISERROR(MATCH(B4193,s_teams,0)),FALSE,TRUE)),OR(s_minsal="",s_minsal&lt;=D4193),OR(s_maxsal="",s_maxsal&gt;=D4193),OR(s_minyr="",s_minyr&lt;=A4193),OR(s_maxyr="",s_maxyr&gt;=A4193),OR(s_player="",s_player=C4193)),MAX(F$1:F4192)+1,0)</f>
        <v>0</v>
      </c>
    </row>
    <row r="4194" spans="1:6">
      <c r="A4194" s="20">
        <v>2009</v>
      </c>
      <c r="B4194" s="15" t="s">
        <v>45</v>
      </c>
      <c r="C4194" s="15" t="s">
        <v>3745</v>
      </c>
      <c r="D4194" s="24">
        <v>10812500</v>
      </c>
      <c r="E4194" t="str">
        <f>IF(D4194&lt;VLOOKUP(A4194,Min!A:B,2,FALSE),"Y","")</f>
        <v/>
      </c>
      <c r="F4194">
        <f>IF(AND(OR(s_tmchk="all",IF(ISERROR(MATCH(B4194,s_teams,0)),FALSE,TRUE)),OR(s_minsal="",s_minsal&lt;=D4194),OR(s_maxsal="",s_maxsal&gt;=D4194),OR(s_minyr="",s_minyr&lt;=A4194),OR(s_maxyr="",s_maxyr&gt;=A4194),OR(s_player="",s_player=C4194)),MAX(F$1:F4193)+1,0)</f>
        <v>0</v>
      </c>
    </row>
    <row r="4195" spans="1:6">
      <c r="A4195" s="20">
        <v>2009</v>
      </c>
      <c r="B4195" s="15" t="s">
        <v>45</v>
      </c>
      <c r="C4195" s="15" t="s">
        <v>972</v>
      </c>
      <c r="D4195" s="24">
        <v>9500000</v>
      </c>
      <c r="E4195" t="str">
        <f>IF(D4195&lt;VLOOKUP(A4195,Min!A:B,2,FALSE),"Y","")</f>
        <v/>
      </c>
      <c r="F4195">
        <f>IF(AND(OR(s_tmchk="all",IF(ISERROR(MATCH(B4195,s_teams,0)),FALSE,TRUE)),OR(s_minsal="",s_minsal&lt;=D4195),OR(s_maxsal="",s_maxsal&gt;=D4195),OR(s_minyr="",s_minyr&lt;=A4195),OR(s_maxyr="",s_maxyr&gt;=A4195),OR(s_player="",s_player=C4195)),MAX(F$1:F4194)+1,0)</f>
        <v>0</v>
      </c>
    </row>
    <row r="4196" spans="1:6">
      <c r="A4196" s="20">
        <v>2009</v>
      </c>
      <c r="B4196" s="15" t="s">
        <v>45</v>
      </c>
      <c r="C4196" s="15" t="s">
        <v>3334</v>
      </c>
      <c r="D4196" s="24">
        <v>4000000</v>
      </c>
      <c r="E4196" t="str">
        <f>IF(D4196&lt;VLOOKUP(A4196,Min!A:B,2,FALSE),"Y","")</f>
        <v/>
      </c>
      <c r="F4196">
        <f>IF(AND(OR(s_tmchk="all",IF(ISERROR(MATCH(B4196,s_teams,0)),FALSE,TRUE)),OR(s_minsal="",s_minsal&lt;=D4196),OR(s_maxsal="",s_maxsal&gt;=D4196),OR(s_minyr="",s_minyr&lt;=A4196),OR(s_maxyr="",s_maxyr&gt;=A4196),OR(s_player="",s_player=C4196)),MAX(F$1:F4195)+1,0)</f>
        <v>0</v>
      </c>
    </row>
    <row r="4197" spans="1:6">
      <c r="A4197" s="20">
        <v>2009</v>
      </c>
      <c r="B4197" s="15" t="s">
        <v>45</v>
      </c>
      <c r="C4197" s="15" t="s">
        <v>150</v>
      </c>
      <c r="D4197" s="24">
        <v>3666667</v>
      </c>
      <c r="E4197" t="str">
        <f>IF(D4197&lt;VLOOKUP(A4197,Min!A:B,2,FALSE),"Y","")</f>
        <v/>
      </c>
      <c r="F4197">
        <f>IF(AND(OR(s_tmchk="all",IF(ISERROR(MATCH(B4197,s_teams,0)),FALSE,TRUE)),OR(s_minsal="",s_minsal&lt;=D4197),OR(s_maxsal="",s_maxsal&gt;=D4197),OR(s_minyr="",s_minyr&lt;=A4197),OR(s_maxyr="",s_maxyr&gt;=A4197),OR(s_player="",s_player=C4197)),MAX(F$1:F4196)+1,0)</f>
        <v>0</v>
      </c>
    </row>
    <row r="4198" spans="1:6">
      <c r="A4198" s="20">
        <v>2009</v>
      </c>
      <c r="B4198" s="15" t="s">
        <v>45</v>
      </c>
      <c r="C4198" s="15" t="s">
        <v>6169</v>
      </c>
      <c r="D4198" s="24">
        <v>2000000</v>
      </c>
      <c r="E4198" t="str">
        <f>IF(D4198&lt;VLOOKUP(A4198,Min!A:B,2,FALSE),"Y","")</f>
        <v/>
      </c>
      <c r="F4198">
        <f>IF(AND(OR(s_tmchk="all",IF(ISERROR(MATCH(B4198,s_teams,0)),FALSE,TRUE)),OR(s_minsal="",s_minsal&lt;=D4198),OR(s_maxsal="",s_maxsal&gt;=D4198),OR(s_minyr="",s_minyr&lt;=A4198),OR(s_maxyr="",s_maxyr&gt;=A4198),OR(s_player="",s_player=C4198)),MAX(F$1:F4197)+1,0)</f>
        <v>0</v>
      </c>
    </row>
    <row r="4199" spans="1:6">
      <c r="A4199" s="20">
        <v>2009</v>
      </c>
      <c r="B4199" s="15" t="s">
        <v>45</v>
      </c>
      <c r="C4199" s="15" t="s">
        <v>1699</v>
      </c>
      <c r="D4199" s="24">
        <v>1877572</v>
      </c>
      <c r="E4199" t="str">
        <f>IF(D4199&lt;VLOOKUP(A4199,Min!A:B,2,FALSE),"Y","")</f>
        <v/>
      </c>
      <c r="F4199">
        <f>IF(AND(OR(s_tmchk="all",IF(ISERROR(MATCH(B4199,s_teams,0)),FALSE,TRUE)),OR(s_minsal="",s_minsal&lt;=D4199),OR(s_maxsal="",s_maxsal&gt;=D4199),OR(s_minyr="",s_minyr&lt;=A4199),OR(s_maxyr="",s_maxyr&gt;=A4199),OR(s_player="",s_player=C4199)),MAX(F$1:F4198)+1,0)</f>
        <v>0</v>
      </c>
    </row>
    <row r="4200" spans="1:6">
      <c r="A4200" s="20">
        <v>2009</v>
      </c>
      <c r="B4200" s="15" t="s">
        <v>45</v>
      </c>
      <c r="C4200" s="15" t="s">
        <v>661</v>
      </c>
      <c r="D4200" s="24">
        <v>1687320</v>
      </c>
      <c r="E4200" t="str">
        <f>IF(D4200&lt;VLOOKUP(A4200,Min!A:B,2,FALSE),"Y","")</f>
        <v/>
      </c>
      <c r="F4200">
        <f>IF(AND(OR(s_tmchk="all",IF(ISERROR(MATCH(B4200,s_teams,0)),FALSE,TRUE)),OR(s_minsal="",s_minsal&lt;=D4200),OR(s_maxsal="",s_maxsal&gt;=D4200),OR(s_minyr="",s_minyr&lt;=A4200),OR(s_maxyr="",s_maxyr&gt;=A4200),OR(s_player="",s_player=C4200)),MAX(F$1:F4199)+1,0)</f>
        <v>0</v>
      </c>
    </row>
    <row r="4201" spans="1:6">
      <c r="A4201" s="20">
        <v>2009</v>
      </c>
      <c r="B4201" s="15" t="s">
        <v>45</v>
      </c>
      <c r="C4201" s="15" t="s">
        <v>1054</v>
      </c>
      <c r="D4201" s="24">
        <v>1015440</v>
      </c>
      <c r="E4201" t="str">
        <f>IF(D4201&lt;VLOOKUP(A4201,Min!A:B,2,FALSE),"Y","")</f>
        <v/>
      </c>
      <c r="F4201">
        <f>IF(AND(OR(s_tmchk="all",IF(ISERROR(MATCH(B4201,s_teams,0)),FALSE,TRUE)),OR(s_minsal="",s_minsal&lt;=D4201),OR(s_maxsal="",s_maxsal&gt;=D4201),OR(s_minyr="",s_minyr&lt;=A4201),OR(s_maxyr="",s_maxyr&gt;=A4201),OR(s_player="",s_player=C4201)),MAX(F$1:F4200)+1,0)</f>
        <v>0</v>
      </c>
    </row>
    <row r="4202" spans="1:6">
      <c r="A4202" s="20">
        <v>2009</v>
      </c>
      <c r="B4202" s="15" t="s">
        <v>45</v>
      </c>
      <c r="C4202" s="15" t="s">
        <v>4616</v>
      </c>
      <c r="D4202" s="24">
        <v>950419</v>
      </c>
      <c r="E4202" t="str">
        <f>IF(D4202&lt;VLOOKUP(A4202,Min!A:B,2,FALSE),"Y","")</f>
        <v/>
      </c>
      <c r="F4202">
        <f>IF(AND(OR(s_tmchk="all",IF(ISERROR(MATCH(B4202,s_teams,0)),FALSE,TRUE)),OR(s_minsal="",s_minsal&lt;=D4202),OR(s_maxsal="",s_maxsal&gt;=D4202),OR(s_minyr="",s_minyr&lt;=A4202),OR(s_maxyr="",s_maxyr&gt;=A4202),OR(s_player="",s_player=C4202)),MAX(F$1:F4201)+1,0)</f>
        <v>0</v>
      </c>
    </row>
    <row r="4203" spans="1:6">
      <c r="A4203" s="20">
        <v>2009</v>
      </c>
      <c r="B4203" s="15" t="s">
        <v>45</v>
      </c>
      <c r="C4203" s="15" t="s">
        <v>1603</v>
      </c>
      <c r="D4203" s="24">
        <v>711517</v>
      </c>
      <c r="E4203" t="str">
        <f>IF(D4203&lt;VLOOKUP(A4203,Min!A:B,2,FALSE),"Y","")</f>
        <v/>
      </c>
      <c r="F4203">
        <f>IF(AND(OR(s_tmchk="all",IF(ISERROR(MATCH(B4203,s_teams,0)),FALSE,TRUE)),OR(s_minsal="",s_minsal&lt;=D4203),OR(s_maxsal="",s_maxsal&gt;=D4203),OR(s_minyr="",s_minyr&lt;=A4203),OR(s_maxyr="",s_maxyr&gt;=A4203),OR(s_player="",s_player=C4203)),MAX(F$1:F4202)+1,0)</f>
        <v>0</v>
      </c>
    </row>
    <row r="4204" spans="1:6">
      <c r="A4204" s="20">
        <v>2009</v>
      </c>
      <c r="B4204" s="15" t="s">
        <v>45</v>
      </c>
      <c r="C4204" s="15" t="s">
        <v>6172</v>
      </c>
      <c r="D4204" s="24">
        <v>442114</v>
      </c>
      <c r="E4204" t="str">
        <f>IF(D4204&lt;VLOOKUP(A4204,Min!A:B,2,FALSE),"Y","")</f>
        <v/>
      </c>
      <c r="F4204">
        <f>IF(AND(OR(s_tmchk="all",IF(ISERROR(MATCH(B4204,s_teams,0)),FALSE,TRUE)),OR(s_minsal="",s_minsal&lt;=D4204),OR(s_maxsal="",s_maxsal&gt;=D4204),OR(s_minyr="",s_minyr&lt;=A4204),OR(s_maxyr="",s_maxyr&gt;=A4204),OR(s_player="",s_player=C4204)),MAX(F$1:F4203)+1,0)</f>
        <v>0</v>
      </c>
    </row>
    <row r="4205" spans="1:6">
      <c r="A4205" s="20">
        <v>2009</v>
      </c>
      <c r="B4205" s="15" t="s">
        <v>46</v>
      </c>
      <c r="C4205" s="15" t="s">
        <v>657</v>
      </c>
      <c r="D4205" s="24">
        <v>11000000</v>
      </c>
      <c r="E4205" t="str">
        <f>IF(D4205&lt;VLOOKUP(A4205,Min!A:B,2,FALSE),"Y","")</f>
        <v/>
      </c>
      <c r="F4205">
        <f>IF(AND(OR(s_tmchk="all",IF(ISERROR(MATCH(B4205,s_teams,0)),FALSE,TRUE)),OR(s_minsal="",s_minsal&lt;=D4205),OR(s_maxsal="",s_maxsal&gt;=D4205),OR(s_minyr="",s_minyr&lt;=A4205),OR(s_maxyr="",s_maxyr&gt;=A4205),OR(s_player="",s_player=C4205)),MAX(F$1:F4204)+1,0)</f>
        <v>0</v>
      </c>
    </row>
    <row r="4206" spans="1:6">
      <c r="A4206" s="20">
        <v>2009</v>
      </c>
      <c r="B4206" s="15" t="s">
        <v>46</v>
      </c>
      <c r="C4206" s="15" t="s">
        <v>3542</v>
      </c>
      <c r="D4206" s="24">
        <v>9000000</v>
      </c>
      <c r="E4206" t="str">
        <f>IF(D4206&lt;VLOOKUP(A4206,Min!A:B,2,FALSE),"Y","")</f>
        <v/>
      </c>
      <c r="F4206">
        <f>IF(AND(OR(s_tmchk="all",IF(ISERROR(MATCH(B4206,s_teams,0)),FALSE,TRUE)),OR(s_minsal="",s_minsal&lt;=D4206),OR(s_maxsal="",s_maxsal&gt;=D4206),OR(s_minyr="",s_minyr&lt;=A4206),OR(s_maxyr="",s_maxyr&gt;=A4206),OR(s_player="",s_player=C4206)),MAX(F$1:F4205)+1,0)</f>
        <v>0</v>
      </c>
    </row>
    <row r="4207" spans="1:6">
      <c r="A4207" s="20">
        <v>2009</v>
      </c>
      <c r="B4207" s="15" t="s">
        <v>46</v>
      </c>
      <c r="C4207" s="15" t="s">
        <v>713</v>
      </c>
      <c r="D4207" s="24">
        <v>8640000</v>
      </c>
      <c r="E4207" t="str">
        <f>IF(D4207&lt;VLOOKUP(A4207,Min!A:B,2,FALSE),"Y","")</f>
        <v/>
      </c>
      <c r="F4207">
        <f>IF(AND(OR(s_tmchk="all",IF(ISERROR(MATCH(B4207,s_teams,0)),FALSE,TRUE)),OR(s_minsal="",s_minsal&lt;=D4207),OR(s_maxsal="",s_maxsal&gt;=D4207),OR(s_minyr="",s_minyr&lt;=A4207),OR(s_maxyr="",s_maxyr&gt;=A4207),OR(s_player="",s_player=C4207)),MAX(F$1:F4206)+1,0)</f>
        <v>0</v>
      </c>
    </row>
    <row r="4208" spans="1:6">
      <c r="A4208" s="20">
        <v>2009</v>
      </c>
      <c r="B4208" s="15" t="s">
        <v>46</v>
      </c>
      <c r="C4208" s="15" t="s">
        <v>3880</v>
      </c>
      <c r="D4208" s="24">
        <v>8275862</v>
      </c>
      <c r="E4208" t="str">
        <f>IF(D4208&lt;VLOOKUP(A4208,Min!A:B,2,FALSE),"Y","")</f>
        <v/>
      </c>
      <c r="F4208">
        <f>IF(AND(OR(s_tmchk="all",IF(ISERROR(MATCH(B4208,s_teams,0)),FALSE,TRUE)),OR(s_minsal="",s_minsal&lt;=D4208),OR(s_maxsal="",s_maxsal&gt;=D4208),OR(s_minyr="",s_minyr&lt;=A4208),OR(s_maxyr="",s_maxyr&gt;=A4208),OR(s_player="",s_player=C4208)),MAX(F$1:F4207)+1,0)</f>
        <v>0</v>
      </c>
    </row>
    <row r="4209" spans="1:6">
      <c r="A4209" s="20">
        <v>2009</v>
      </c>
      <c r="B4209" s="15" t="s">
        <v>46</v>
      </c>
      <c r="C4209" s="15" t="s">
        <v>3020</v>
      </c>
      <c r="D4209" s="24">
        <v>7140000</v>
      </c>
      <c r="E4209" t="str">
        <f>IF(D4209&lt;VLOOKUP(A4209,Min!A:B,2,FALSE),"Y","")</f>
        <v/>
      </c>
      <c r="F4209">
        <f>IF(AND(OR(s_tmchk="all",IF(ISERROR(MATCH(B4209,s_teams,0)),FALSE,TRUE)),OR(s_minsal="",s_minsal&lt;=D4209),OR(s_maxsal="",s_maxsal&gt;=D4209),OR(s_minyr="",s_minyr&lt;=A4209),OR(s_maxyr="",s_maxyr&gt;=A4209),OR(s_player="",s_player=C4209)),MAX(F$1:F4208)+1,0)</f>
        <v>0</v>
      </c>
    </row>
    <row r="4210" spans="1:6">
      <c r="A4210" s="20">
        <v>2009</v>
      </c>
      <c r="B4210" s="15" t="s">
        <v>46</v>
      </c>
      <c r="C4210" s="15" t="s">
        <v>4520</v>
      </c>
      <c r="D4210" s="24">
        <v>6800000</v>
      </c>
      <c r="E4210" t="str">
        <f>IF(D4210&lt;VLOOKUP(A4210,Min!A:B,2,FALSE),"Y","")</f>
        <v/>
      </c>
      <c r="F4210">
        <f>IF(AND(OR(s_tmchk="all",IF(ISERROR(MATCH(B4210,s_teams,0)),FALSE,TRUE)),OR(s_minsal="",s_minsal&lt;=D4210),OR(s_maxsal="",s_maxsal&gt;=D4210),OR(s_minyr="",s_minyr&lt;=A4210),OR(s_maxyr="",s_maxyr&gt;=A4210),OR(s_player="",s_player=C4210)),MAX(F$1:F4209)+1,0)</f>
        <v>0</v>
      </c>
    </row>
    <row r="4211" spans="1:6">
      <c r="A4211" s="20">
        <v>2009</v>
      </c>
      <c r="B4211" s="15" t="s">
        <v>46</v>
      </c>
      <c r="C4211" s="15" t="s">
        <v>2336</v>
      </c>
      <c r="D4211" s="24">
        <v>4500000</v>
      </c>
      <c r="E4211" t="str">
        <f>IF(D4211&lt;VLOOKUP(A4211,Min!A:B,2,FALSE),"Y","")</f>
        <v/>
      </c>
      <c r="F4211">
        <f>IF(AND(OR(s_tmchk="all",IF(ISERROR(MATCH(B4211,s_teams,0)),FALSE,TRUE)),OR(s_minsal="",s_minsal&lt;=D4211),OR(s_maxsal="",s_maxsal&gt;=D4211),OR(s_minyr="",s_minyr&lt;=A4211),OR(s_maxyr="",s_maxyr&gt;=A4211),OR(s_player="",s_player=C4211)),MAX(F$1:F4210)+1,0)</f>
        <v>0</v>
      </c>
    </row>
    <row r="4212" spans="1:6">
      <c r="A4212" s="20">
        <v>2009</v>
      </c>
      <c r="B4212" s="15" t="s">
        <v>46</v>
      </c>
      <c r="C4212" s="15" t="s">
        <v>3795</v>
      </c>
      <c r="D4212" s="24">
        <v>2900000</v>
      </c>
      <c r="E4212" t="str">
        <f>IF(D4212&lt;VLOOKUP(A4212,Min!A:B,2,FALSE),"Y","")</f>
        <v/>
      </c>
      <c r="F4212">
        <f>IF(AND(OR(s_tmchk="all",IF(ISERROR(MATCH(B4212,s_teams,0)),FALSE,TRUE)),OR(s_minsal="",s_minsal&lt;=D4212),OR(s_maxsal="",s_maxsal&gt;=D4212),OR(s_minyr="",s_minyr&lt;=A4212),OR(s_maxyr="",s_maxyr&gt;=A4212),OR(s_player="",s_player=C4212)),MAX(F$1:F4211)+1,0)</f>
        <v>0</v>
      </c>
    </row>
    <row r="4213" spans="1:6">
      <c r="A4213" s="20">
        <v>2009</v>
      </c>
      <c r="B4213" s="15" t="s">
        <v>46</v>
      </c>
      <c r="C4213" s="15" t="s">
        <v>800</v>
      </c>
      <c r="D4213" s="24">
        <v>2497320</v>
      </c>
      <c r="E4213" t="str">
        <f>IF(D4213&lt;VLOOKUP(A4213,Min!A:B,2,FALSE),"Y","")</f>
        <v/>
      </c>
      <c r="F4213">
        <f>IF(AND(OR(s_tmchk="all",IF(ISERROR(MATCH(B4213,s_teams,0)),FALSE,TRUE)),OR(s_minsal="",s_minsal&lt;=D4213),OR(s_maxsal="",s_maxsal&gt;=D4213),OR(s_minyr="",s_minyr&lt;=A4213),OR(s_maxyr="",s_maxyr&gt;=A4213),OR(s_player="",s_player=C4213)),MAX(F$1:F4212)+1,0)</f>
        <v>0</v>
      </c>
    </row>
    <row r="4214" spans="1:6">
      <c r="A4214" s="20">
        <v>2009</v>
      </c>
      <c r="B4214" s="15" t="s">
        <v>46</v>
      </c>
      <c r="C4214" s="15" t="s">
        <v>2303</v>
      </c>
      <c r="D4214" s="24">
        <v>1709280</v>
      </c>
      <c r="E4214" t="str">
        <f>IF(D4214&lt;VLOOKUP(A4214,Min!A:B,2,FALSE),"Y","")</f>
        <v/>
      </c>
      <c r="F4214">
        <f>IF(AND(OR(s_tmchk="all",IF(ISERROR(MATCH(B4214,s_teams,0)),FALSE,TRUE)),OR(s_minsal="",s_minsal&lt;=D4214),OR(s_maxsal="",s_maxsal&gt;=D4214),OR(s_minyr="",s_minyr&lt;=A4214),OR(s_maxyr="",s_maxyr&gt;=A4214),OR(s_player="",s_player=C4214)),MAX(F$1:F4213)+1,0)</f>
        <v>0</v>
      </c>
    </row>
    <row r="4215" spans="1:6">
      <c r="A4215" s="20">
        <v>2009</v>
      </c>
      <c r="B4215" s="15" t="s">
        <v>46</v>
      </c>
      <c r="C4215" s="15" t="s">
        <v>700</v>
      </c>
      <c r="D4215" s="24">
        <v>1446720</v>
      </c>
      <c r="E4215" t="str">
        <f>IF(D4215&lt;VLOOKUP(A4215,Min!A:B,2,FALSE),"Y","")</f>
        <v/>
      </c>
      <c r="F4215">
        <f>IF(AND(OR(s_tmchk="all",IF(ISERROR(MATCH(B4215,s_teams,0)),FALSE,TRUE)),OR(s_minsal="",s_minsal&lt;=D4215),OR(s_maxsal="",s_maxsal&gt;=D4215),OR(s_minyr="",s_minyr&lt;=A4215),OR(s_maxyr="",s_maxyr&gt;=A4215),OR(s_player="",s_player=C4215)),MAX(F$1:F4214)+1,0)</f>
        <v>0</v>
      </c>
    </row>
    <row r="4216" spans="1:6">
      <c r="A4216" s="20">
        <v>2009</v>
      </c>
      <c r="B4216" s="15" t="s">
        <v>46</v>
      </c>
      <c r="C4216" s="15" t="s">
        <v>5571</v>
      </c>
      <c r="D4216" s="24">
        <v>1262520</v>
      </c>
      <c r="E4216" t="str">
        <f>IF(D4216&lt;VLOOKUP(A4216,Min!A:B,2,FALSE),"Y","")</f>
        <v/>
      </c>
      <c r="F4216">
        <f>IF(AND(OR(s_tmchk="all",IF(ISERROR(MATCH(B4216,s_teams,0)),FALSE,TRUE)),OR(s_minsal="",s_minsal&lt;=D4216),OR(s_maxsal="",s_maxsal&gt;=D4216),OR(s_minyr="",s_minyr&lt;=A4216),OR(s_maxyr="",s_maxyr&gt;=A4216),OR(s_player="",s_player=C4216)),MAX(F$1:F4215)+1,0)</f>
        <v>0</v>
      </c>
    </row>
    <row r="4217" spans="1:6">
      <c r="A4217" s="20">
        <v>2009</v>
      </c>
      <c r="B4217" s="15" t="s">
        <v>46</v>
      </c>
      <c r="C4217" s="15" t="s">
        <v>1146</v>
      </c>
      <c r="D4217" s="24">
        <v>711517</v>
      </c>
      <c r="E4217" t="str">
        <f>IF(D4217&lt;VLOOKUP(A4217,Min!A:B,2,FALSE),"Y","")</f>
        <v/>
      </c>
      <c r="F4217">
        <f>IF(AND(OR(s_tmchk="all",IF(ISERROR(MATCH(B4217,s_teams,0)),FALSE,TRUE)),OR(s_minsal="",s_minsal&lt;=D4217),OR(s_maxsal="",s_maxsal&gt;=D4217),OR(s_minyr="",s_minyr&lt;=A4217),OR(s_maxyr="",s_maxyr&gt;=A4217),OR(s_player="",s_player=C4217)),MAX(F$1:F4216)+1,0)</f>
        <v>0</v>
      </c>
    </row>
    <row r="4218" spans="1:6">
      <c r="A4218" s="20">
        <v>2009</v>
      </c>
      <c r="B4218" s="15" t="s">
        <v>46</v>
      </c>
      <c r="C4218" s="15" t="s">
        <v>1111</v>
      </c>
      <c r="D4218" s="24">
        <v>442114</v>
      </c>
      <c r="E4218" t="str">
        <f>IF(D4218&lt;VLOOKUP(A4218,Min!A:B,2,FALSE),"Y","")</f>
        <v/>
      </c>
      <c r="F4218">
        <f>IF(AND(OR(s_tmchk="all",IF(ISERROR(MATCH(B4218,s_teams,0)),FALSE,TRUE)),OR(s_minsal="",s_minsal&lt;=D4218),OR(s_maxsal="",s_maxsal&gt;=D4218),OR(s_minyr="",s_minyr&lt;=A4218),OR(s_maxyr="",s_maxyr&gt;=A4218),OR(s_player="",s_player=C4218)),MAX(F$1:F4217)+1,0)</f>
        <v>0</v>
      </c>
    </row>
    <row r="4219" spans="1:6">
      <c r="A4219" s="20">
        <v>2009</v>
      </c>
      <c r="B4219" s="15" t="s">
        <v>46</v>
      </c>
      <c r="C4219" s="15" t="s">
        <v>5858</v>
      </c>
      <c r="D4219" s="24">
        <v>429111</v>
      </c>
      <c r="E4219" t="str">
        <f>IF(D4219&lt;VLOOKUP(A4219,Min!A:B,2,FALSE),"Y","")</f>
        <v>Y</v>
      </c>
      <c r="F4219">
        <f>IF(AND(OR(s_tmchk="all",IF(ISERROR(MATCH(B4219,s_teams,0)),FALSE,TRUE)),OR(s_minsal="",s_minsal&lt;=D4219),OR(s_maxsal="",s_maxsal&gt;=D4219),OR(s_minyr="",s_minyr&lt;=A4219),OR(s_maxyr="",s_maxyr&gt;=A4219),OR(s_player="",s_player=C4219)),MAX(F$1:F4218)+1,0)</f>
        <v>0</v>
      </c>
    </row>
    <row r="4220" spans="1:6">
      <c r="A4220" s="20">
        <v>2009</v>
      </c>
      <c r="B4220" s="15" t="s">
        <v>46</v>
      </c>
      <c r="C4220" s="15" t="s">
        <v>5286</v>
      </c>
      <c r="D4220" s="24">
        <v>422725</v>
      </c>
      <c r="E4220" t="str">
        <f>IF(D4220&lt;VLOOKUP(A4220,Min!A:B,2,FALSE),"Y","")</f>
        <v>Y</v>
      </c>
      <c r="F4220">
        <f>IF(AND(OR(s_tmchk="all",IF(ISERROR(MATCH(B4220,s_teams,0)),FALSE,TRUE)),OR(s_minsal="",s_minsal&lt;=D4220),OR(s_maxsal="",s_maxsal&gt;=D4220),OR(s_minyr="",s_minyr&lt;=A4220),OR(s_maxyr="",s_maxyr&gt;=A4220),OR(s_player="",s_player=C4220)),MAX(F$1:F4219)+1,0)</f>
        <v>0</v>
      </c>
    </row>
    <row r="4221" spans="1:6">
      <c r="A4221" s="20">
        <v>2009</v>
      </c>
      <c r="B4221" s="15" t="s">
        <v>46</v>
      </c>
      <c r="C4221" s="15" t="s">
        <v>4927</v>
      </c>
      <c r="D4221" s="24">
        <v>182047</v>
      </c>
      <c r="E4221" t="str">
        <f>IF(D4221&lt;VLOOKUP(A4221,Min!A:B,2,FALSE),"Y","")</f>
        <v>Y</v>
      </c>
      <c r="F4221">
        <f>IF(AND(OR(s_tmchk="all",IF(ISERROR(MATCH(B4221,s_teams,0)),FALSE,TRUE)),OR(s_minsal="",s_minsal&lt;=D4221),OR(s_maxsal="",s_maxsal&gt;=D4221),OR(s_minyr="",s_minyr&lt;=A4221),OR(s_maxyr="",s_maxyr&gt;=A4221),OR(s_player="",s_player=C4221)),MAX(F$1:F4220)+1,0)</f>
        <v>0</v>
      </c>
    </row>
    <row r="4222" spans="1:6">
      <c r="A4222" s="20">
        <v>2009</v>
      </c>
      <c r="B4222" s="15" t="s">
        <v>46</v>
      </c>
      <c r="C4222" s="15" t="s">
        <v>5842</v>
      </c>
      <c r="D4222" s="24">
        <v>57215</v>
      </c>
      <c r="E4222" t="str">
        <f>IF(D4222&lt;VLOOKUP(A4222,Min!A:B,2,FALSE),"Y","")</f>
        <v>Y</v>
      </c>
      <c r="F4222">
        <f>IF(AND(OR(s_tmchk="all",IF(ISERROR(MATCH(B4222,s_teams,0)),FALSE,TRUE)),OR(s_minsal="",s_minsal&lt;=D4222),OR(s_maxsal="",s_maxsal&gt;=D4222),OR(s_minyr="",s_minyr&lt;=A4222),OR(s_maxyr="",s_maxyr&gt;=A4222),OR(s_player="",s_player=C4222)),MAX(F$1:F4221)+1,0)</f>
        <v>0</v>
      </c>
    </row>
    <row r="4223" spans="1:6">
      <c r="A4223" s="20">
        <v>2009</v>
      </c>
      <c r="B4223" s="15" t="s">
        <v>49</v>
      </c>
      <c r="C4223" s="15" t="s">
        <v>4499</v>
      </c>
      <c r="D4223" s="24">
        <v>20370437</v>
      </c>
      <c r="E4223" t="str">
        <f>IF(D4223&lt;VLOOKUP(A4223,Min!A:B,2,FALSE),"Y","")</f>
        <v/>
      </c>
      <c r="F4223">
        <f>IF(AND(OR(s_tmchk="all",IF(ISERROR(MATCH(B4223,s_teams,0)),FALSE,TRUE)),OR(s_minsal="",s_minsal&lt;=D4223),OR(s_maxsal="",s_maxsal&gt;=D4223),OR(s_minyr="",s_minyr&lt;=A4223),OR(s_maxyr="",s_maxyr&gt;=A4223),OR(s_player="",s_player=C4223)),MAX(F$1:F4222)+1,0)</f>
        <v>0</v>
      </c>
    </row>
    <row r="4224" spans="1:6">
      <c r="A4224" s="20">
        <v>2009</v>
      </c>
      <c r="B4224" s="15" t="s">
        <v>49</v>
      </c>
      <c r="C4224" s="15" t="s">
        <v>6197</v>
      </c>
      <c r="D4224" s="24">
        <v>15070550</v>
      </c>
      <c r="E4224" t="str">
        <f>IF(D4224&lt;VLOOKUP(A4224,Min!A:B,2,FALSE),"Y","")</f>
        <v/>
      </c>
      <c r="F4224">
        <f>IF(AND(OR(s_tmchk="all",IF(ISERROR(MATCH(B4224,s_teams,0)),FALSE,TRUE)),OR(s_minsal="",s_minsal&lt;=D4224),OR(s_maxsal="",s_maxsal&gt;=D4224),OR(s_minyr="",s_minyr&lt;=A4224),OR(s_maxyr="",s_maxyr&gt;=A4224),OR(s_player="",s_player=C4224)),MAX(F$1:F4223)+1,0)</f>
        <v>0</v>
      </c>
    </row>
    <row r="4225" spans="1:6">
      <c r="A4225" s="20">
        <v>2009</v>
      </c>
      <c r="B4225" s="15" t="s">
        <v>49</v>
      </c>
      <c r="C4225" s="15" t="s">
        <v>764</v>
      </c>
      <c r="D4225" s="24">
        <v>7400000</v>
      </c>
      <c r="E4225" t="str">
        <f>IF(D4225&lt;VLOOKUP(A4225,Min!A:B,2,FALSE),"Y","")</f>
        <v/>
      </c>
      <c r="F4225">
        <f>IF(AND(OR(s_tmchk="all",IF(ISERROR(MATCH(B4225,s_teams,0)),FALSE,TRUE)),OR(s_minsal="",s_minsal&lt;=D4225),OR(s_maxsal="",s_maxsal&gt;=D4225),OR(s_minyr="",s_minyr&lt;=A4225),OR(s_maxyr="",s_maxyr&gt;=A4225),OR(s_player="",s_player=C4225)),MAX(F$1:F4224)+1,0)</f>
        <v>0</v>
      </c>
    </row>
    <row r="4226" spans="1:6">
      <c r="A4226" s="20">
        <v>2009</v>
      </c>
      <c r="B4226" s="15" t="s">
        <v>49</v>
      </c>
      <c r="C4226" s="15" t="s">
        <v>3105</v>
      </c>
      <c r="D4226" s="24">
        <v>6448900</v>
      </c>
      <c r="E4226" t="str">
        <f>IF(D4226&lt;VLOOKUP(A4226,Min!A:B,2,FALSE),"Y","")</f>
        <v/>
      </c>
      <c r="F4226">
        <f>IF(AND(OR(s_tmchk="all",IF(ISERROR(MATCH(B4226,s_teams,0)),FALSE,TRUE)),OR(s_minsal="",s_minsal&lt;=D4226),OR(s_maxsal="",s_maxsal&gt;=D4226),OR(s_minyr="",s_minyr&lt;=A4226),OR(s_maxyr="",s_maxyr&gt;=A4226),OR(s_player="",s_player=C4226)),MAX(F$1:F4225)+1,0)</f>
        <v>0</v>
      </c>
    </row>
    <row r="4227" spans="1:6">
      <c r="A4227" s="20">
        <v>2009</v>
      </c>
      <c r="B4227" s="15" t="s">
        <v>49</v>
      </c>
      <c r="C4227" s="15" t="s">
        <v>4699</v>
      </c>
      <c r="D4227" s="24">
        <v>3500000</v>
      </c>
      <c r="E4227" t="str">
        <f>IF(D4227&lt;VLOOKUP(A4227,Min!A:B,2,FALSE),"Y","")</f>
        <v/>
      </c>
      <c r="F4227">
        <f>IF(AND(OR(s_tmchk="all",IF(ISERROR(MATCH(B4227,s_teams,0)),FALSE,TRUE)),OR(s_minsal="",s_minsal&lt;=D4227),OR(s_maxsal="",s_maxsal&gt;=D4227),OR(s_minyr="",s_minyr&lt;=A4227),OR(s_maxyr="",s_maxyr&gt;=A4227),OR(s_player="",s_player=C4227)),MAX(F$1:F4226)+1,0)</f>
        <v>0</v>
      </c>
    </row>
    <row r="4228" spans="1:6">
      <c r="A4228" s="20">
        <v>2009</v>
      </c>
      <c r="B4228" s="15" t="s">
        <v>49</v>
      </c>
      <c r="C4228" s="15" t="s">
        <v>495</v>
      </c>
      <c r="D4228" s="24">
        <v>3100667</v>
      </c>
      <c r="E4228" t="str">
        <f>IF(D4228&lt;VLOOKUP(A4228,Min!A:B,2,FALSE),"Y","")</f>
        <v/>
      </c>
      <c r="F4228">
        <f>IF(AND(OR(s_tmchk="all",IF(ISERROR(MATCH(B4228,s_teams,0)),FALSE,TRUE)),OR(s_minsal="",s_minsal&lt;=D4228),OR(s_maxsal="",s_maxsal&gt;=D4228),OR(s_minyr="",s_minyr&lt;=A4228),OR(s_maxyr="",s_maxyr&gt;=A4228),OR(s_player="",s_player=C4228)),MAX(F$1:F4227)+1,0)</f>
        <v>0</v>
      </c>
    </row>
    <row r="4229" spans="1:6">
      <c r="A4229" s="20">
        <v>2009</v>
      </c>
      <c r="B4229" s="15" t="s">
        <v>49</v>
      </c>
      <c r="C4229" s="15" t="s">
        <v>1187</v>
      </c>
      <c r="D4229" s="24">
        <v>3000000</v>
      </c>
      <c r="E4229" t="str">
        <f>IF(D4229&lt;VLOOKUP(A4229,Min!A:B,2,FALSE),"Y","")</f>
        <v/>
      </c>
      <c r="F4229">
        <f>IF(AND(OR(s_tmchk="all",IF(ISERROR(MATCH(B4229,s_teams,0)),FALSE,TRUE)),OR(s_minsal="",s_minsal&lt;=D4229),OR(s_maxsal="",s_maxsal&gt;=D4229),OR(s_minyr="",s_minyr&lt;=A4229),OR(s_maxyr="",s_maxyr&gt;=A4229),OR(s_player="",s_player=C4229)),MAX(F$1:F4228)+1,0)</f>
        <v>0</v>
      </c>
    </row>
    <row r="4230" spans="1:6">
      <c r="A4230" s="20">
        <v>2009</v>
      </c>
      <c r="B4230" s="15" t="s">
        <v>49</v>
      </c>
      <c r="C4230" s="15" t="s">
        <v>5198</v>
      </c>
      <c r="D4230" s="24">
        <v>2552000</v>
      </c>
      <c r="E4230" t="str">
        <f>IF(D4230&lt;VLOOKUP(A4230,Min!A:B,2,FALSE),"Y","")</f>
        <v/>
      </c>
      <c r="F4230">
        <f>IF(AND(OR(s_tmchk="all",IF(ISERROR(MATCH(B4230,s_teams,0)),FALSE,TRUE)),OR(s_minsal="",s_minsal&lt;=D4230),OR(s_maxsal="",s_maxsal&gt;=D4230),OR(s_minyr="",s_minyr&lt;=A4230),OR(s_maxyr="",s_maxyr&gt;=A4230),OR(s_player="",s_player=C4230)),MAX(F$1:F4229)+1,0)</f>
        <v>0</v>
      </c>
    </row>
    <row r="4231" spans="1:6">
      <c r="A4231" s="20">
        <v>2009</v>
      </c>
      <c r="B4231" s="15" t="s">
        <v>49</v>
      </c>
      <c r="C4231" s="15" t="s">
        <v>5538</v>
      </c>
      <c r="D4231" s="24">
        <v>1962378</v>
      </c>
      <c r="E4231" t="str">
        <f>IF(D4231&lt;VLOOKUP(A4231,Min!A:B,2,FALSE),"Y","")</f>
        <v/>
      </c>
      <c r="F4231">
        <f>IF(AND(OR(s_tmchk="all",IF(ISERROR(MATCH(B4231,s_teams,0)),FALSE,TRUE)),OR(s_minsal="",s_minsal&lt;=D4231),OR(s_maxsal="",s_maxsal&gt;=D4231),OR(s_minyr="",s_minyr&lt;=A4231),OR(s_maxyr="",s_maxyr&gt;=A4231),OR(s_player="",s_player=C4231)),MAX(F$1:F4230)+1,0)</f>
        <v>0</v>
      </c>
    </row>
    <row r="4232" spans="1:6">
      <c r="A4232" s="20">
        <v>2009</v>
      </c>
      <c r="B4232" s="15" t="s">
        <v>49</v>
      </c>
      <c r="C4232" s="15" t="s">
        <v>4689</v>
      </c>
      <c r="D4232" s="24">
        <v>1910000</v>
      </c>
      <c r="E4232" t="str">
        <f>IF(D4232&lt;VLOOKUP(A4232,Min!A:B,2,FALSE),"Y","")</f>
        <v/>
      </c>
      <c r="F4232">
        <f>IF(AND(OR(s_tmchk="all",IF(ISERROR(MATCH(B4232,s_teams,0)),FALSE,TRUE)),OR(s_minsal="",s_minsal&lt;=D4232),OR(s_maxsal="",s_maxsal&gt;=D4232),OR(s_minyr="",s_minyr&lt;=A4232),OR(s_maxyr="",s_maxyr&gt;=A4232),OR(s_player="",s_player=C4232)),MAX(F$1:F4231)+1,0)</f>
        <v>0</v>
      </c>
    </row>
    <row r="4233" spans="1:6">
      <c r="A4233" s="20">
        <v>2009</v>
      </c>
      <c r="B4233" s="15" t="s">
        <v>49</v>
      </c>
      <c r="C4233" s="15" t="s">
        <v>651</v>
      </c>
      <c r="D4233" s="24">
        <v>1768000</v>
      </c>
      <c r="E4233" t="str">
        <f>IF(D4233&lt;VLOOKUP(A4233,Min!A:B,2,FALSE),"Y","")</f>
        <v/>
      </c>
      <c r="F4233">
        <f>IF(AND(OR(s_tmchk="all",IF(ISERROR(MATCH(B4233,s_teams,0)),FALSE,TRUE)),OR(s_minsal="",s_minsal&lt;=D4233),OR(s_maxsal="",s_maxsal&gt;=D4233),OR(s_minyr="",s_minyr&lt;=A4233),OR(s_maxyr="",s_maxyr&gt;=A4233),OR(s_player="",s_player=C4233)),MAX(F$1:F4232)+1,0)</f>
        <v>0</v>
      </c>
    </row>
    <row r="4234" spans="1:6">
      <c r="A4234" s="20">
        <v>2009</v>
      </c>
      <c r="B4234" s="15" t="s">
        <v>49</v>
      </c>
      <c r="C4234" s="15" t="s">
        <v>5386</v>
      </c>
      <c r="D4234" s="24">
        <v>1573000</v>
      </c>
      <c r="E4234" t="str">
        <f>IF(D4234&lt;VLOOKUP(A4234,Min!A:B,2,FALSE),"Y","")</f>
        <v/>
      </c>
      <c r="F4234">
        <f>IF(AND(OR(s_tmchk="all",IF(ISERROR(MATCH(B4234,s_teams,0)),FALSE,TRUE)),OR(s_minsal="",s_minsal&lt;=D4234),OR(s_maxsal="",s_maxsal&gt;=D4234),OR(s_minyr="",s_minyr&lt;=A4234),OR(s_maxyr="",s_maxyr&gt;=A4234),OR(s_player="",s_player=C4234)),MAX(F$1:F4233)+1,0)</f>
        <v>0</v>
      </c>
    </row>
    <row r="4235" spans="1:6">
      <c r="A4235" s="20">
        <v>2009</v>
      </c>
      <c r="B4235" s="15" t="s">
        <v>49</v>
      </c>
      <c r="C4235" s="15" t="s">
        <v>1427</v>
      </c>
      <c r="D4235" s="24">
        <v>1163520</v>
      </c>
      <c r="E4235" t="str">
        <f>IF(D4235&lt;VLOOKUP(A4235,Min!A:B,2,FALSE),"Y","")</f>
        <v/>
      </c>
      <c r="F4235">
        <f>IF(AND(OR(s_tmchk="all",IF(ISERROR(MATCH(B4235,s_teams,0)),FALSE,TRUE)),OR(s_minsal="",s_minsal&lt;=D4235),OR(s_maxsal="",s_maxsal&gt;=D4235),OR(s_minyr="",s_minyr&lt;=A4235),OR(s_maxyr="",s_maxyr&gt;=A4235),OR(s_player="",s_player=C4235)),MAX(F$1:F4234)+1,0)</f>
        <v>0</v>
      </c>
    </row>
    <row r="4236" spans="1:6">
      <c r="A4236" s="20">
        <v>2009</v>
      </c>
      <c r="B4236" s="15" t="s">
        <v>49</v>
      </c>
      <c r="C4236" s="15" t="s">
        <v>330</v>
      </c>
      <c r="D4236" s="24">
        <v>1045560</v>
      </c>
      <c r="E4236" t="str">
        <f>IF(D4236&lt;VLOOKUP(A4236,Min!A:B,2,FALSE),"Y","")</f>
        <v/>
      </c>
      <c r="F4236">
        <f>IF(AND(OR(s_tmchk="all",IF(ISERROR(MATCH(B4236,s_teams,0)),FALSE,TRUE)),OR(s_minsal="",s_minsal&lt;=D4236),OR(s_maxsal="",s_maxsal&gt;=D4236),OR(s_minyr="",s_minyr&lt;=A4236),OR(s_maxyr="",s_maxyr&gt;=A4236),OR(s_player="",s_player=C4236)),MAX(F$1:F4235)+1,0)</f>
        <v>0</v>
      </c>
    </row>
    <row r="4237" spans="1:6">
      <c r="A4237" s="20">
        <v>2009</v>
      </c>
      <c r="B4237" s="15" t="s">
        <v>49</v>
      </c>
      <c r="C4237" s="15" t="s">
        <v>6160</v>
      </c>
      <c r="D4237" s="24">
        <v>826269</v>
      </c>
      <c r="E4237" t="str">
        <f>IF(D4237&lt;VLOOKUP(A4237,Min!A:B,2,FALSE),"Y","")</f>
        <v/>
      </c>
      <c r="F4237">
        <f>IF(AND(OR(s_tmchk="all",IF(ISERROR(MATCH(B4237,s_teams,0)),FALSE,TRUE)),OR(s_minsal="",s_minsal&lt;=D4237),OR(s_maxsal="",s_maxsal&gt;=D4237),OR(s_minyr="",s_minyr&lt;=A4237),OR(s_maxyr="",s_maxyr&gt;=A4237),OR(s_player="",s_player=C4237)),MAX(F$1:F4236)+1,0)</f>
        <v>0</v>
      </c>
    </row>
    <row r="4238" spans="1:6">
      <c r="A4238" s="20">
        <v>2009</v>
      </c>
      <c r="B4238" s="15" t="s">
        <v>49</v>
      </c>
      <c r="C4238" s="15" t="s">
        <v>480</v>
      </c>
      <c r="D4238" s="24">
        <v>816500</v>
      </c>
      <c r="E4238" t="str">
        <f>IF(D4238&lt;VLOOKUP(A4238,Min!A:B,2,FALSE),"Y","")</f>
        <v/>
      </c>
      <c r="F4238">
        <f>IF(AND(OR(s_tmchk="all",IF(ISERROR(MATCH(B4238,s_teams,0)),FALSE,TRUE)),OR(s_minsal="",s_minsal&lt;=D4238),OR(s_maxsal="",s_maxsal&gt;=D4238),OR(s_minyr="",s_minyr&lt;=A4238),OR(s_maxyr="",s_maxyr&gt;=A4238),OR(s_player="",s_player=C4238)),MAX(F$1:F4237)+1,0)</f>
        <v>0</v>
      </c>
    </row>
    <row r="4239" spans="1:6">
      <c r="A4239" s="20">
        <v>2009</v>
      </c>
      <c r="B4239" s="15" t="s">
        <v>49</v>
      </c>
      <c r="C4239" s="15" t="s">
        <v>4968</v>
      </c>
      <c r="D4239" s="24">
        <v>794491</v>
      </c>
      <c r="E4239" t="str">
        <f>IF(D4239&lt;VLOOKUP(A4239,Min!A:B,2,FALSE),"Y","")</f>
        <v/>
      </c>
      <c r="F4239">
        <f>IF(AND(OR(s_tmchk="all",IF(ISERROR(MATCH(B4239,s_teams,0)),FALSE,TRUE)),OR(s_minsal="",s_minsal&lt;=D4239),OR(s_maxsal="",s_maxsal&gt;=D4239),OR(s_minyr="",s_minyr&lt;=A4239),OR(s_maxyr="",s_maxyr&gt;=A4239),OR(s_player="",s_player=C4239)),MAX(F$1:F4238)+1,0)</f>
        <v>0</v>
      </c>
    </row>
    <row r="4240" spans="1:6">
      <c r="A4240" s="20">
        <v>2009</v>
      </c>
      <c r="B4240" s="15" t="s">
        <v>51</v>
      </c>
      <c r="C4240" s="15" t="s">
        <v>3841</v>
      </c>
      <c r="D4240" s="24">
        <v>10126984</v>
      </c>
      <c r="E4240" t="str">
        <f>IF(D4240&lt;VLOOKUP(A4240,Min!A:B,2,FALSE),"Y","")</f>
        <v/>
      </c>
      <c r="F4240">
        <f>IF(AND(OR(s_tmchk="all",IF(ISERROR(MATCH(B4240,s_teams,0)),FALSE,TRUE)),OR(s_minsal="",s_minsal&lt;=D4240),OR(s_maxsal="",s_maxsal&gt;=D4240),OR(s_minyr="",s_minyr&lt;=A4240),OR(s_maxyr="",s_maxyr&gt;=A4240),OR(s_player="",s_player=C4240)),MAX(F$1:F4239)+1,0)</f>
        <v>0</v>
      </c>
    </row>
    <row r="4241" spans="1:6">
      <c r="A4241" s="20">
        <v>2009</v>
      </c>
      <c r="B4241" s="15" t="s">
        <v>51</v>
      </c>
      <c r="C4241" s="15" t="s">
        <v>324</v>
      </c>
      <c r="D4241" s="24">
        <v>9000000</v>
      </c>
      <c r="E4241" t="str">
        <f>IF(D4241&lt;VLOOKUP(A4241,Min!A:B,2,FALSE),"Y","")</f>
        <v/>
      </c>
      <c r="F4241">
        <f>IF(AND(OR(s_tmchk="all",IF(ISERROR(MATCH(B4241,s_teams,0)),FALSE,TRUE)),OR(s_minsal="",s_minsal&lt;=D4241),OR(s_maxsal="",s_maxsal&gt;=D4241),OR(s_minyr="",s_minyr&lt;=A4241),OR(s_maxyr="",s_maxyr&gt;=A4241),OR(s_player="",s_player=C4241)),MAX(F$1:F4240)+1,0)</f>
        <v>0</v>
      </c>
    </row>
    <row r="4242" spans="1:6">
      <c r="A4242" s="20">
        <v>2009</v>
      </c>
      <c r="B4242" s="15" t="s">
        <v>51</v>
      </c>
      <c r="C4242" s="15" t="s">
        <v>5796</v>
      </c>
      <c r="D4242" s="24">
        <v>8400000</v>
      </c>
      <c r="E4242" t="str">
        <f>IF(D4242&lt;VLOOKUP(A4242,Min!A:B,2,FALSE),"Y","")</f>
        <v/>
      </c>
      <c r="F4242">
        <f>IF(AND(OR(s_tmchk="all",IF(ISERROR(MATCH(B4242,s_teams,0)),FALSE,TRUE)),OR(s_minsal="",s_minsal&lt;=D4242),OR(s_maxsal="",s_maxsal&gt;=D4242),OR(s_minyr="",s_minyr&lt;=A4242),OR(s_maxyr="",s_maxyr&gt;=A4242),OR(s_player="",s_player=C4242)),MAX(F$1:F4241)+1,0)</f>
        <v>0</v>
      </c>
    </row>
    <row r="4243" spans="1:6">
      <c r="A4243" s="20">
        <v>2009</v>
      </c>
      <c r="B4243" s="15" t="s">
        <v>51</v>
      </c>
      <c r="C4243" s="15" t="s">
        <v>6027</v>
      </c>
      <c r="D4243" s="24">
        <v>8000000</v>
      </c>
      <c r="E4243" t="str">
        <f>IF(D4243&lt;VLOOKUP(A4243,Min!A:B,2,FALSE),"Y","")</f>
        <v/>
      </c>
      <c r="F4243">
        <f>IF(AND(OR(s_tmchk="all",IF(ISERROR(MATCH(B4243,s_teams,0)),FALSE,TRUE)),OR(s_minsal="",s_minsal&lt;=D4243),OR(s_maxsal="",s_maxsal&gt;=D4243),OR(s_minyr="",s_minyr&lt;=A4243),OR(s_maxyr="",s_maxyr&gt;=A4243),OR(s_player="",s_player=C4243)),MAX(F$1:F4242)+1,0)</f>
        <v>0</v>
      </c>
    </row>
    <row r="4244" spans="1:6">
      <c r="A4244" s="20">
        <v>2009</v>
      </c>
      <c r="B4244" s="15" t="s">
        <v>51</v>
      </c>
      <c r="C4244" s="15" t="s">
        <v>4110</v>
      </c>
      <c r="D4244" s="24">
        <v>6864200</v>
      </c>
      <c r="E4244" t="str">
        <f>IF(D4244&lt;VLOOKUP(A4244,Min!A:B,2,FALSE),"Y","")</f>
        <v/>
      </c>
      <c r="F4244">
        <f>IF(AND(OR(s_tmchk="all",IF(ISERROR(MATCH(B4244,s_teams,0)),FALSE,TRUE)),OR(s_minsal="",s_minsal&lt;=D4244),OR(s_maxsal="",s_maxsal&gt;=D4244),OR(s_minyr="",s_minyr&lt;=A4244),OR(s_maxyr="",s_maxyr&gt;=A4244),OR(s_player="",s_player=C4244)),MAX(F$1:F4243)+1,0)</f>
        <v>0</v>
      </c>
    </row>
    <row r="4245" spans="1:6">
      <c r="A4245" s="20">
        <v>2009</v>
      </c>
      <c r="B4245" s="15" t="s">
        <v>51</v>
      </c>
      <c r="C4245" s="15" t="s">
        <v>3572</v>
      </c>
      <c r="D4245" s="24">
        <v>6750000</v>
      </c>
      <c r="E4245" t="str">
        <f>IF(D4245&lt;VLOOKUP(A4245,Min!A:B,2,FALSE),"Y","")</f>
        <v/>
      </c>
      <c r="F4245">
        <f>IF(AND(OR(s_tmchk="all",IF(ISERROR(MATCH(B4245,s_teams,0)),FALSE,TRUE)),OR(s_minsal="",s_minsal&lt;=D4245),OR(s_maxsal="",s_maxsal&gt;=D4245),OR(s_minyr="",s_minyr&lt;=A4245),OR(s_maxyr="",s_maxyr&gt;=A4245),OR(s_player="",s_player=C4245)),MAX(F$1:F4244)+1,0)</f>
        <v>0</v>
      </c>
    </row>
    <row r="4246" spans="1:6">
      <c r="A4246" s="20">
        <v>2009</v>
      </c>
      <c r="B4246" s="15" t="s">
        <v>51</v>
      </c>
      <c r="C4246" s="15" t="s">
        <v>5262</v>
      </c>
      <c r="D4246" s="24">
        <v>5500000</v>
      </c>
      <c r="E4246" t="str">
        <f>IF(D4246&lt;VLOOKUP(A4246,Min!A:B,2,FALSE),"Y","")</f>
        <v/>
      </c>
      <c r="F4246">
        <f>IF(AND(OR(s_tmchk="all",IF(ISERROR(MATCH(B4246,s_teams,0)),FALSE,TRUE)),OR(s_minsal="",s_minsal&lt;=D4246),OR(s_maxsal="",s_maxsal&gt;=D4246),OR(s_minyr="",s_minyr&lt;=A4246),OR(s_maxyr="",s_maxyr&gt;=A4246),OR(s_player="",s_player=C4246)),MAX(F$1:F4245)+1,0)</f>
        <v>0</v>
      </c>
    </row>
    <row r="4247" spans="1:6">
      <c r="A4247" s="20">
        <v>2009</v>
      </c>
      <c r="B4247" s="15" t="s">
        <v>51</v>
      </c>
      <c r="C4247" s="15" t="s">
        <v>534</v>
      </c>
      <c r="D4247" s="24">
        <v>2329805</v>
      </c>
      <c r="E4247" t="str">
        <f>IF(D4247&lt;VLOOKUP(A4247,Min!A:B,2,FALSE),"Y","")</f>
        <v/>
      </c>
      <c r="F4247">
        <f>IF(AND(OR(s_tmchk="all",IF(ISERROR(MATCH(B4247,s_teams,0)),FALSE,TRUE)),OR(s_minsal="",s_minsal&lt;=D4247),OR(s_maxsal="",s_maxsal&gt;=D4247),OR(s_minyr="",s_minyr&lt;=A4247),OR(s_maxyr="",s_maxyr&gt;=A4247),OR(s_player="",s_player=C4247)),MAX(F$1:F4246)+1,0)</f>
        <v>0</v>
      </c>
    </row>
    <row r="4248" spans="1:6">
      <c r="A4248" s="20">
        <v>2009</v>
      </c>
      <c r="B4248" s="15" t="s">
        <v>51</v>
      </c>
      <c r="C4248" s="15" t="s">
        <v>5543</v>
      </c>
      <c r="D4248" s="24">
        <v>2272860</v>
      </c>
      <c r="E4248" t="str">
        <f>IF(D4248&lt;VLOOKUP(A4248,Min!A:B,2,FALSE),"Y","")</f>
        <v/>
      </c>
      <c r="F4248">
        <f>IF(AND(OR(s_tmchk="all",IF(ISERROR(MATCH(B4248,s_teams,0)),FALSE,TRUE)),OR(s_minsal="",s_minsal&lt;=D4248),OR(s_maxsal="",s_maxsal&gt;=D4248),OR(s_minyr="",s_minyr&lt;=A4248),OR(s_maxyr="",s_maxyr&gt;=A4248),OR(s_player="",s_player=C4248)),MAX(F$1:F4247)+1,0)</f>
        <v>0</v>
      </c>
    </row>
    <row r="4249" spans="1:6">
      <c r="A4249" s="20">
        <v>2009</v>
      </c>
      <c r="B4249" s="15" t="s">
        <v>51</v>
      </c>
      <c r="C4249" s="15" t="s">
        <v>218</v>
      </c>
      <c r="D4249" s="24">
        <v>2002623</v>
      </c>
      <c r="E4249" t="str">
        <f>IF(D4249&lt;VLOOKUP(A4249,Min!A:B,2,FALSE),"Y","")</f>
        <v/>
      </c>
      <c r="F4249">
        <f>IF(AND(OR(s_tmchk="all",IF(ISERROR(MATCH(B4249,s_teams,0)),FALSE,TRUE)),OR(s_minsal="",s_minsal&lt;=D4249),OR(s_maxsal="",s_maxsal&gt;=D4249),OR(s_minyr="",s_minyr&lt;=A4249),OR(s_maxyr="",s_maxyr&gt;=A4249),OR(s_player="",s_player=C4249)),MAX(F$1:F4248)+1,0)</f>
        <v>0</v>
      </c>
    </row>
    <row r="4250" spans="1:6">
      <c r="A4250" s="20">
        <v>2009</v>
      </c>
      <c r="B4250" s="15" t="s">
        <v>51</v>
      </c>
      <c r="C4250" s="15" t="s">
        <v>5028</v>
      </c>
      <c r="D4250" s="24">
        <v>2000000</v>
      </c>
      <c r="E4250" t="str">
        <f>IF(D4250&lt;VLOOKUP(A4250,Min!A:B,2,FALSE),"Y","")</f>
        <v/>
      </c>
      <c r="F4250">
        <f>IF(AND(OR(s_tmchk="all",IF(ISERROR(MATCH(B4250,s_teams,0)),FALSE,TRUE)),OR(s_minsal="",s_minsal&lt;=D4250),OR(s_maxsal="",s_maxsal&gt;=D4250),OR(s_minyr="",s_minyr&lt;=A4250),OR(s_maxyr="",s_maxyr&gt;=A4250),OR(s_player="",s_player=C4250)),MAX(F$1:F4249)+1,0)</f>
        <v>0</v>
      </c>
    </row>
    <row r="4251" spans="1:6">
      <c r="A4251" s="20">
        <v>2009</v>
      </c>
      <c r="B4251" s="15" t="s">
        <v>51</v>
      </c>
      <c r="C4251" s="15" t="s">
        <v>590</v>
      </c>
      <c r="D4251" s="24">
        <v>1799160</v>
      </c>
      <c r="E4251" t="str">
        <f>IF(D4251&lt;VLOOKUP(A4251,Min!A:B,2,FALSE),"Y","")</f>
        <v/>
      </c>
      <c r="F4251">
        <f>IF(AND(OR(s_tmchk="all",IF(ISERROR(MATCH(B4251,s_teams,0)),FALSE,TRUE)),OR(s_minsal="",s_minsal&lt;=D4251),OR(s_maxsal="",s_maxsal&gt;=D4251),OR(s_minyr="",s_minyr&lt;=A4251),OR(s_maxyr="",s_maxyr&gt;=A4251),OR(s_player="",s_player=C4251)),MAX(F$1:F4250)+1,0)</f>
        <v>0</v>
      </c>
    </row>
    <row r="4252" spans="1:6">
      <c r="A4252" s="20">
        <v>2009</v>
      </c>
      <c r="B4252" s="15" t="s">
        <v>51</v>
      </c>
      <c r="C4252" s="15" t="s">
        <v>6111</v>
      </c>
      <c r="D4252" s="24">
        <v>1620000</v>
      </c>
      <c r="E4252" t="str">
        <f>IF(D4252&lt;VLOOKUP(A4252,Min!A:B,2,FALSE),"Y","")</f>
        <v/>
      </c>
      <c r="F4252">
        <f>IF(AND(OR(s_tmchk="all",IF(ISERROR(MATCH(B4252,s_teams,0)),FALSE,TRUE)),OR(s_minsal="",s_minsal&lt;=D4252),OR(s_maxsal="",s_maxsal&gt;=D4252),OR(s_minyr="",s_minyr&lt;=A4252),OR(s_maxyr="",s_maxyr&gt;=A4252),OR(s_player="",s_player=C4252)),MAX(F$1:F4251)+1,0)</f>
        <v>0</v>
      </c>
    </row>
    <row r="4253" spans="1:6">
      <c r="A4253" s="20">
        <v>2009</v>
      </c>
      <c r="B4253" s="15" t="s">
        <v>51</v>
      </c>
      <c r="C4253" s="15" t="s">
        <v>728</v>
      </c>
      <c r="D4253" s="24">
        <v>1465400</v>
      </c>
      <c r="E4253" t="str">
        <f>IF(D4253&lt;VLOOKUP(A4253,Min!A:B,2,FALSE),"Y","")</f>
        <v/>
      </c>
      <c r="F4253">
        <f>IF(AND(OR(s_tmchk="all",IF(ISERROR(MATCH(B4253,s_teams,0)),FALSE,TRUE)),OR(s_minsal="",s_minsal&lt;=D4253),OR(s_maxsal="",s_maxsal&gt;=D4253),OR(s_minyr="",s_minyr&lt;=A4253),OR(s_maxyr="",s_maxyr&gt;=A4253),OR(s_player="",s_player=C4253)),MAX(F$1:F4252)+1,0)</f>
        <v>0</v>
      </c>
    </row>
    <row r="4254" spans="1:6">
      <c r="A4254" s="20">
        <v>2009</v>
      </c>
      <c r="B4254" s="15" t="s">
        <v>51</v>
      </c>
      <c r="C4254" s="15" t="s">
        <v>6002</v>
      </c>
      <c r="D4254" s="24">
        <v>826269</v>
      </c>
      <c r="E4254" t="str">
        <f>IF(D4254&lt;VLOOKUP(A4254,Min!A:B,2,FALSE),"Y","")</f>
        <v/>
      </c>
      <c r="F4254">
        <f>IF(AND(OR(s_tmchk="all",IF(ISERROR(MATCH(B4254,s_teams,0)),FALSE,TRUE)),OR(s_minsal="",s_minsal&lt;=D4254),OR(s_maxsal="",s_maxsal&gt;=D4254),OR(s_minyr="",s_minyr&lt;=A4254),OR(s_maxyr="",s_maxyr&gt;=A4254),OR(s_player="",s_player=C4254)),MAX(F$1:F4253)+1,0)</f>
        <v>0</v>
      </c>
    </row>
    <row r="4255" spans="1:6">
      <c r="A4255" s="20">
        <v>2009</v>
      </c>
      <c r="B4255" s="15" t="s">
        <v>51</v>
      </c>
      <c r="C4255" s="15" t="s">
        <v>868</v>
      </c>
      <c r="D4255" s="24">
        <v>711517</v>
      </c>
      <c r="E4255" t="str">
        <f>IF(D4255&lt;VLOOKUP(A4255,Min!A:B,2,FALSE),"Y","")</f>
        <v/>
      </c>
      <c r="F4255">
        <f>IF(AND(OR(s_tmchk="all",IF(ISERROR(MATCH(B4255,s_teams,0)),FALSE,TRUE)),OR(s_minsal="",s_minsal&lt;=D4255),OR(s_maxsal="",s_maxsal&gt;=D4255),OR(s_minyr="",s_minyr&lt;=A4255),OR(s_maxyr="",s_maxyr&gt;=A4255),OR(s_player="",s_player=C4255)),MAX(F$1:F4254)+1,0)</f>
        <v>0</v>
      </c>
    </row>
    <row r="4256" spans="1:6">
      <c r="A4256" s="20">
        <v>2009</v>
      </c>
      <c r="B4256" s="15" t="s">
        <v>53</v>
      </c>
      <c r="C4256" s="15" t="s">
        <v>790</v>
      </c>
      <c r="D4256" s="24">
        <v>14666667</v>
      </c>
      <c r="E4256" t="str">
        <f>IF(D4256&lt;VLOOKUP(A4256,Min!A:B,2,FALSE),"Y","")</f>
        <v/>
      </c>
      <c r="F4256">
        <f>IF(AND(OR(s_tmchk="all",IF(ISERROR(MATCH(B4256,s_teams,0)),FALSE,TRUE)),OR(s_minsal="",s_minsal&lt;=D4256),OR(s_maxsal="",s_maxsal&gt;=D4256),OR(s_minyr="",s_minyr&lt;=A4256),OR(s_maxyr="",s_maxyr&gt;=A4256),OR(s_player="",s_player=C4256)),MAX(F$1:F4255)+1,0)</f>
        <v>0</v>
      </c>
    </row>
    <row r="4257" spans="1:6">
      <c r="A4257" s="20">
        <v>2009</v>
      </c>
      <c r="B4257" s="15" t="s">
        <v>53</v>
      </c>
      <c r="C4257" s="15" t="s">
        <v>3765</v>
      </c>
      <c r="D4257" s="24">
        <v>11250000</v>
      </c>
      <c r="E4257" t="str">
        <f>IF(D4257&lt;VLOOKUP(A4257,Min!A:B,2,FALSE),"Y","")</f>
        <v/>
      </c>
      <c r="F4257">
        <f>IF(AND(OR(s_tmchk="all",IF(ISERROR(MATCH(B4257,s_teams,0)),FALSE,TRUE)),OR(s_minsal="",s_minsal&lt;=D4257),OR(s_maxsal="",s_maxsal&gt;=D4257),OR(s_minyr="",s_minyr&lt;=A4257),OR(s_maxyr="",s_maxyr&gt;=A4257),OR(s_player="",s_player=C4257)),MAX(F$1:F4256)+1,0)</f>
        <v>0</v>
      </c>
    </row>
    <row r="4258" spans="1:6">
      <c r="A4258" s="20">
        <v>2009</v>
      </c>
      <c r="B4258" s="15" t="s">
        <v>53</v>
      </c>
      <c r="C4258" s="15" t="s">
        <v>2523</v>
      </c>
      <c r="D4258" s="24">
        <v>10000000</v>
      </c>
      <c r="E4258" t="str">
        <f>IF(D4258&lt;VLOOKUP(A4258,Min!A:B,2,FALSE),"Y","")</f>
        <v/>
      </c>
      <c r="F4258">
        <f>IF(AND(OR(s_tmchk="all",IF(ISERROR(MATCH(B4258,s_teams,0)),FALSE,TRUE)),OR(s_minsal="",s_minsal&lt;=D4258),OR(s_maxsal="",s_maxsal&gt;=D4258),OR(s_minyr="",s_minyr&lt;=A4258),OR(s_maxyr="",s_maxyr&gt;=A4258),OR(s_player="",s_player=C4258)),MAX(F$1:F4257)+1,0)</f>
        <v>0</v>
      </c>
    </row>
    <row r="4259" spans="1:6">
      <c r="A4259" s="20">
        <v>2009</v>
      </c>
      <c r="B4259" s="15" t="s">
        <v>53</v>
      </c>
      <c r="C4259" s="15" t="s">
        <v>1307</v>
      </c>
      <c r="D4259" s="24">
        <v>9500000</v>
      </c>
      <c r="E4259" t="str">
        <f>IF(D4259&lt;VLOOKUP(A4259,Min!A:B,2,FALSE),"Y","")</f>
        <v/>
      </c>
      <c r="F4259">
        <f>IF(AND(OR(s_tmchk="all",IF(ISERROR(MATCH(B4259,s_teams,0)),FALSE,TRUE)),OR(s_minsal="",s_minsal&lt;=D4259),OR(s_maxsal="",s_maxsal&gt;=D4259),OR(s_minyr="",s_minyr&lt;=A4259),OR(s_maxyr="",s_maxyr&gt;=A4259),OR(s_player="",s_player=C4259)),MAX(F$1:F4258)+1,0)</f>
        <v>0</v>
      </c>
    </row>
    <row r="4260" spans="1:6">
      <c r="A4260" s="20">
        <v>2009</v>
      </c>
      <c r="B4260" s="15" t="s">
        <v>53</v>
      </c>
      <c r="C4260" s="15" t="s">
        <v>986</v>
      </c>
      <c r="D4260" s="24">
        <v>2623200</v>
      </c>
      <c r="E4260" t="str">
        <f>IF(D4260&lt;VLOOKUP(A4260,Min!A:B,2,FALSE),"Y","")</f>
        <v/>
      </c>
      <c r="F4260">
        <f>IF(AND(OR(s_tmchk="all",IF(ISERROR(MATCH(B4260,s_teams,0)),FALSE,TRUE)),OR(s_minsal="",s_minsal&lt;=D4260),OR(s_maxsal="",s_maxsal&gt;=D4260),OR(s_minyr="",s_minyr&lt;=A4260),OR(s_maxyr="",s_maxyr&gt;=A4260),OR(s_player="",s_player=C4260)),MAX(F$1:F4259)+1,0)</f>
        <v>0</v>
      </c>
    </row>
    <row r="4261" spans="1:6">
      <c r="A4261" s="20">
        <v>2009</v>
      </c>
      <c r="B4261" s="15" t="s">
        <v>53</v>
      </c>
      <c r="C4261" s="15" t="s">
        <v>5245</v>
      </c>
      <c r="D4261" s="24">
        <v>2484000</v>
      </c>
      <c r="E4261" t="str">
        <f>IF(D4261&lt;VLOOKUP(A4261,Min!A:B,2,FALSE),"Y","")</f>
        <v/>
      </c>
      <c r="F4261">
        <f>IF(AND(OR(s_tmchk="all",IF(ISERROR(MATCH(B4261,s_teams,0)),FALSE,TRUE)),OR(s_minsal="",s_minsal&lt;=D4261),OR(s_maxsal="",s_maxsal&gt;=D4261),OR(s_minyr="",s_minyr&lt;=A4261),OR(s_maxyr="",s_maxyr&gt;=A4261),OR(s_player="",s_player=C4261)),MAX(F$1:F4260)+1,0)</f>
        <v>0</v>
      </c>
    </row>
    <row r="4262" spans="1:6">
      <c r="A4262" s="20">
        <v>2009</v>
      </c>
      <c r="B4262" s="15" t="s">
        <v>53</v>
      </c>
      <c r="C4262" s="15" t="s">
        <v>5855</v>
      </c>
      <c r="D4262" s="24">
        <v>2300000</v>
      </c>
      <c r="E4262" t="str">
        <f>IF(D4262&lt;VLOOKUP(A4262,Min!A:B,2,FALSE),"Y","")</f>
        <v/>
      </c>
      <c r="F4262">
        <f>IF(AND(OR(s_tmchk="all",IF(ISERROR(MATCH(B4262,s_teams,0)),FALSE,TRUE)),OR(s_minsal="",s_minsal&lt;=D4262),OR(s_maxsal="",s_maxsal&gt;=D4262),OR(s_minyr="",s_minyr&lt;=A4262),OR(s_maxyr="",s_maxyr&gt;=A4262),OR(s_player="",s_player=C4262)),MAX(F$1:F4261)+1,0)</f>
        <v>0</v>
      </c>
    </row>
    <row r="4263" spans="1:6">
      <c r="A4263" s="20">
        <v>2009</v>
      </c>
      <c r="B4263" s="15" t="s">
        <v>53</v>
      </c>
      <c r="C4263" s="15" t="s">
        <v>4526</v>
      </c>
      <c r="D4263" s="24">
        <v>1776240</v>
      </c>
      <c r="E4263" t="str">
        <f>IF(D4263&lt;VLOOKUP(A4263,Min!A:B,2,FALSE),"Y","")</f>
        <v/>
      </c>
      <c r="F4263">
        <f>IF(AND(OR(s_tmchk="all",IF(ISERROR(MATCH(B4263,s_teams,0)),FALSE,TRUE)),OR(s_minsal="",s_minsal&lt;=D4263),OR(s_maxsal="",s_maxsal&gt;=D4263),OR(s_minyr="",s_minyr&lt;=A4263),OR(s_maxyr="",s_maxyr&gt;=A4263),OR(s_player="",s_player=C4263)),MAX(F$1:F4262)+1,0)</f>
        <v>0</v>
      </c>
    </row>
    <row r="4264" spans="1:6">
      <c r="A4264" s="20">
        <v>2009</v>
      </c>
      <c r="B4264" s="15" t="s">
        <v>53</v>
      </c>
      <c r="C4264" s="15" t="s">
        <v>4709</v>
      </c>
      <c r="D4264" s="24">
        <v>1262275</v>
      </c>
      <c r="E4264" t="str">
        <f>IF(D4264&lt;VLOOKUP(A4264,Min!A:B,2,FALSE),"Y","")</f>
        <v/>
      </c>
      <c r="F4264">
        <f>IF(AND(OR(s_tmchk="all",IF(ISERROR(MATCH(B4264,s_teams,0)),FALSE,TRUE)),OR(s_minsal="",s_minsal&lt;=D4264),OR(s_maxsal="",s_maxsal&gt;=D4264),OR(s_minyr="",s_minyr&lt;=A4264),OR(s_maxyr="",s_maxyr&gt;=A4264),OR(s_player="",s_player=C4264)),MAX(F$1:F4263)+1,0)</f>
        <v>0</v>
      </c>
    </row>
    <row r="4265" spans="1:6">
      <c r="A4265" s="20">
        <v>2009</v>
      </c>
      <c r="B4265" s="15" t="s">
        <v>53</v>
      </c>
      <c r="C4265" s="15" t="s">
        <v>5251</v>
      </c>
      <c r="D4265" s="24">
        <v>1262275</v>
      </c>
      <c r="E4265" t="str">
        <f>IF(D4265&lt;VLOOKUP(A4265,Min!A:B,2,FALSE),"Y","")</f>
        <v/>
      </c>
      <c r="F4265">
        <f>IF(AND(OR(s_tmchk="all",IF(ISERROR(MATCH(B4265,s_teams,0)),FALSE,TRUE)),OR(s_minsal="",s_minsal&lt;=D4265),OR(s_maxsal="",s_maxsal&gt;=D4265),OR(s_minyr="",s_minyr&lt;=A4265),OR(s_maxyr="",s_maxyr&gt;=A4265),OR(s_player="",s_player=C4265)),MAX(F$1:F4264)+1,0)</f>
        <v>0</v>
      </c>
    </row>
    <row r="4266" spans="1:6">
      <c r="A4266" s="20">
        <v>2009</v>
      </c>
      <c r="B4266" s="15" t="s">
        <v>53</v>
      </c>
      <c r="C4266" s="15" t="s">
        <v>5572</v>
      </c>
      <c r="D4266" s="24">
        <v>1034760</v>
      </c>
      <c r="E4266" t="str">
        <f>IF(D4266&lt;VLOOKUP(A4266,Min!A:B,2,FALSE),"Y","")</f>
        <v/>
      </c>
      <c r="F4266">
        <f>IF(AND(OR(s_tmchk="all",IF(ISERROR(MATCH(B4266,s_teams,0)),FALSE,TRUE)),OR(s_minsal="",s_minsal&lt;=D4266),OR(s_maxsal="",s_maxsal&gt;=D4266),OR(s_minyr="",s_minyr&lt;=A4266),OR(s_maxyr="",s_maxyr&gt;=A4266),OR(s_player="",s_player=C4266)),MAX(F$1:F4265)+1,0)</f>
        <v>0</v>
      </c>
    </row>
    <row r="4267" spans="1:6">
      <c r="A4267" s="20">
        <v>2009</v>
      </c>
      <c r="B4267" s="15" t="s">
        <v>53</v>
      </c>
      <c r="C4267" s="15" t="s">
        <v>4766</v>
      </c>
      <c r="D4267" s="24">
        <v>797581</v>
      </c>
      <c r="E4267" t="str">
        <f>IF(D4267&lt;VLOOKUP(A4267,Min!A:B,2,FALSE),"Y","")</f>
        <v/>
      </c>
      <c r="F4267">
        <f>IF(AND(OR(s_tmchk="all",IF(ISERROR(MATCH(B4267,s_teams,0)),FALSE,TRUE)),OR(s_minsal="",s_minsal&lt;=D4267),OR(s_maxsal="",s_maxsal&gt;=D4267),OR(s_minyr="",s_minyr&lt;=A4267),OR(s_maxyr="",s_maxyr&gt;=A4267),OR(s_player="",s_player=C4267)),MAX(F$1:F4266)+1,0)</f>
        <v>0</v>
      </c>
    </row>
    <row r="4268" spans="1:6">
      <c r="A4268" s="20">
        <v>2009</v>
      </c>
      <c r="B4268" s="15" t="s">
        <v>53</v>
      </c>
      <c r="C4268" s="15" t="s">
        <v>450</v>
      </c>
      <c r="D4268" s="24">
        <v>797581</v>
      </c>
      <c r="E4268" t="str">
        <f>IF(D4268&lt;VLOOKUP(A4268,Min!A:B,2,FALSE),"Y","")</f>
        <v/>
      </c>
      <c r="F4268">
        <f>IF(AND(OR(s_tmchk="all",IF(ISERROR(MATCH(B4268,s_teams,0)),FALSE,TRUE)),OR(s_minsal="",s_minsal&lt;=D4268),OR(s_maxsal="",s_maxsal&gt;=D4268),OR(s_minyr="",s_minyr&lt;=A4268),OR(s_maxyr="",s_maxyr&gt;=A4268),OR(s_player="",s_player=C4268)),MAX(F$1:F4267)+1,0)</f>
        <v>0</v>
      </c>
    </row>
    <row r="4269" spans="1:6">
      <c r="A4269" s="20">
        <v>2009</v>
      </c>
      <c r="B4269" s="15" t="s">
        <v>53</v>
      </c>
      <c r="C4269" s="15" t="s">
        <v>4536</v>
      </c>
      <c r="D4269" s="24">
        <v>711517</v>
      </c>
      <c r="E4269" t="str">
        <f>IF(D4269&lt;VLOOKUP(A4269,Min!A:B,2,FALSE),"Y","")</f>
        <v/>
      </c>
      <c r="F4269">
        <f>IF(AND(OR(s_tmchk="all",IF(ISERROR(MATCH(B4269,s_teams,0)),FALSE,TRUE)),OR(s_minsal="",s_minsal&lt;=D4269),OR(s_maxsal="",s_maxsal&gt;=D4269),OR(s_minyr="",s_minyr&lt;=A4269),OR(s_maxyr="",s_maxyr&gt;=A4269),OR(s_player="",s_player=C4269)),MAX(F$1:F4268)+1,0)</f>
        <v>0</v>
      </c>
    </row>
    <row r="4270" spans="1:6">
      <c r="A4270" s="20">
        <v>2009</v>
      </c>
      <c r="B4270" s="15" t="s">
        <v>53</v>
      </c>
      <c r="C4270" s="15" t="s">
        <v>5084</v>
      </c>
      <c r="D4270" s="24">
        <v>622531</v>
      </c>
      <c r="E4270" t="str">
        <f>IF(D4270&lt;VLOOKUP(A4270,Min!A:B,2,FALSE),"Y","")</f>
        <v/>
      </c>
      <c r="F4270">
        <f>IF(AND(OR(s_tmchk="all",IF(ISERROR(MATCH(B4270,s_teams,0)),FALSE,TRUE)),OR(s_minsal="",s_minsal&lt;=D4270),OR(s_maxsal="",s_maxsal&gt;=D4270),OR(s_minyr="",s_minyr&lt;=A4270),OR(s_maxyr="",s_maxyr&gt;=A4270),OR(s_player="",s_player=C4270)),MAX(F$1:F4269)+1,0)</f>
        <v>0</v>
      </c>
    </row>
    <row r="4271" spans="1:6">
      <c r="A4271" s="20">
        <v>2009</v>
      </c>
      <c r="B4271" s="15" t="s">
        <v>53</v>
      </c>
      <c r="C4271" s="15" t="s">
        <v>701</v>
      </c>
      <c r="D4271" s="24">
        <v>550000</v>
      </c>
      <c r="E4271" t="str">
        <f>IF(D4271&lt;VLOOKUP(A4271,Min!A:B,2,FALSE),"Y","")</f>
        <v/>
      </c>
      <c r="F4271">
        <f>IF(AND(OR(s_tmchk="all",IF(ISERROR(MATCH(B4271,s_teams,0)),FALSE,TRUE)),OR(s_minsal="",s_minsal&lt;=D4271),OR(s_maxsal="",s_maxsal&gt;=D4271),OR(s_minyr="",s_minyr&lt;=A4271),OR(s_maxyr="",s_maxyr&gt;=A4271),OR(s_player="",s_player=C4271)),MAX(F$1:F4270)+1,0)</f>
        <v>0</v>
      </c>
    </row>
    <row r="4272" spans="1:6">
      <c r="A4272" s="20">
        <v>2009</v>
      </c>
      <c r="B4272" s="15" t="s">
        <v>53</v>
      </c>
      <c r="C4272" s="15" t="s">
        <v>5678</v>
      </c>
      <c r="D4272" s="24">
        <v>500000</v>
      </c>
      <c r="E4272" t="str">
        <f>IF(D4272&lt;VLOOKUP(A4272,Min!A:B,2,FALSE),"Y","")</f>
        <v/>
      </c>
      <c r="F4272">
        <f>IF(AND(OR(s_tmchk="all",IF(ISERROR(MATCH(B4272,s_teams,0)),FALSE,TRUE)),OR(s_minsal="",s_minsal&lt;=D4272),OR(s_maxsal="",s_maxsal&gt;=D4272),OR(s_minyr="",s_minyr&lt;=A4272),OR(s_maxyr="",s_maxyr&gt;=A4272),OR(s_player="",s_player=C4272)),MAX(F$1:F4271)+1,0)</f>
        <v>0</v>
      </c>
    </row>
    <row r="4273" spans="1:6">
      <c r="A4273" s="20">
        <v>2009</v>
      </c>
      <c r="B4273" s="15" t="s">
        <v>53</v>
      </c>
      <c r="C4273" s="15" t="s">
        <v>5758</v>
      </c>
      <c r="D4273" s="24">
        <v>328416</v>
      </c>
      <c r="E4273" t="str">
        <f>IF(D4273&lt;VLOOKUP(A4273,Min!A:B,2,FALSE),"Y","")</f>
        <v>Y</v>
      </c>
      <c r="F4273">
        <f>IF(AND(OR(s_tmchk="all",IF(ISERROR(MATCH(B4273,s_teams,0)),FALSE,TRUE)),OR(s_minsal="",s_minsal&lt;=D4273),OR(s_maxsal="",s_maxsal&gt;=D4273),OR(s_minyr="",s_minyr&lt;=A4273),OR(s_maxyr="",s_maxyr&gt;=A4273),OR(s_player="",s_player=C4273)),MAX(F$1:F4272)+1,0)</f>
        <v>0</v>
      </c>
    </row>
    <row r="4274" spans="1:6">
      <c r="A4274" s="20">
        <v>2009</v>
      </c>
      <c r="B4274" s="15" t="s">
        <v>53</v>
      </c>
      <c r="C4274" s="15" t="s">
        <v>5154</v>
      </c>
      <c r="D4274" s="24">
        <v>297163</v>
      </c>
      <c r="E4274" t="str">
        <f>IF(D4274&lt;VLOOKUP(A4274,Min!A:B,2,FALSE),"Y","")</f>
        <v>Y</v>
      </c>
      <c r="F4274">
        <f>IF(AND(OR(s_tmchk="all",IF(ISERROR(MATCH(B4274,s_teams,0)),FALSE,TRUE)),OR(s_minsal="",s_minsal&lt;=D4274),OR(s_maxsal="",s_maxsal&gt;=D4274),OR(s_minyr="",s_minyr&lt;=A4274),OR(s_maxyr="",s_maxyr&gt;=A4274),OR(s_player="",s_player=C4274)),MAX(F$1:F4273)+1,0)</f>
        <v>0</v>
      </c>
    </row>
    <row r="4275" spans="1:6">
      <c r="A4275" s="20">
        <v>2009</v>
      </c>
      <c r="B4275" s="15" t="s">
        <v>55</v>
      </c>
      <c r="C4275" s="15" t="s">
        <v>744</v>
      </c>
      <c r="D4275" s="24">
        <v>21262500</v>
      </c>
      <c r="E4275" t="str">
        <f>IF(D4275&lt;VLOOKUP(A4275,Min!A:B,2,FALSE),"Y","")</f>
        <v/>
      </c>
      <c r="F4275">
        <f>IF(AND(OR(s_tmchk="all",IF(ISERROR(MATCH(B4275,s_teams,0)),FALSE,TRUE)),OR(s_minsal="",s_minsal&lt;=D4275),OR(s_maxsal="",s_maxsal&gt;=D4275),OR(s_minyr="",s_minyr&lt;=A4275),OR(s_maxyr="",s_maxyr&gt;=A4275),OR(s_player="",s_player=C4275)),MAX(F$1:F4274)+1,0)</f>
        <v>0</v>
      </c>
    </row>
    <row r="4276" spans="1:6">
      <c r="A4276" s="20">
        <v>2009</v>
      </c>
      <c r="B4276" s="15" t="s">
        <v>55</v>
      </c>
      <c r="C4276" s="15" t="s">
        <v>318</v>
      </c>
      <c r="D4276" s="24">
        <v>15106000</v>
      </c>
      <c r="E4276" t="str">
        <f>IF(D4276&lt;VLOOKUP(A4276,Min!A:B,2,FALSE),"Y","")</f>
        <v/>
      </c>
      <c r="F4276">
        <f>IF(AND(OR(s_tmchk="all",IF(ISERROR(MATCH(B4276,s_teams,0)),FALSE,TRUE)),OR(s_minsal="",s_minsal&lt;=D4276),OR(s_maxsal="",s_maxsal&gt;=D4276),OR(s_minyr="",s_minyr&lt;=A4276),OR(s_maxyr="",s_maxyr&gt;=A4276),OR(s_player="",s_player=C4276)),MAX(F$1:F4275)+1,0)</f>
        <v>0</v>
      </c>
    </row>
    <row r="4277" spans="1:6">
      <c r="A4277" s="20">
        <v>2009</v>
      </c>
      <c r="B4277" s="15" t="s">
        <v>55</v>
      </c>
      <c r="C4277" s="15" t="s">
        <v>3249</v>
      </c>
      <c r="D4277" s="24">
        <v>14148596</v>
      </c>
      <c r="E4277" t="str">
        <f>IF(D4277&lt;VLOOKUP(A4277,Min!A:B,2,FALSE),"Y","")</f>
        <v/>
      </c>
      <c r="F4277">
        <f>IF(AND(OR(s_tmchk="all",IF(ISERROR(MATCH(B4277,s_teams,0)),FALSE,TRUE)),OR(s_minsal="",s_minsal&lt;=D4277),OR(s_maxsal="",s_maxsal&gt;=D4277),OR(s_minyr="",s_minyr&lt;=A4277),OR(s_maxyr="",s_maxyr&gt;=A4277),OR(s_player="",s_player=C4277)),MAX(F$1:F4276)+1,0)</f>
        <v>0</v>
      </c>
    </row>
    <row r="4278" spans="1:6">
      <c r="A4278" s="20">
        <v>2009</v>
      </c>
      <c r="B4278" s="15" t="s">
        <v>55</v>
      </c>
      <c r="C4278" s="15" t="s">
        <v>3265</v>
      </c>
      <c r="D4278" s="24">
        <v>4700000</v>
      </c>
      <c r="E4278" t="str">
        <f>IF(D4278&lt;VLOOKUP(A4278,Min!A:B,2,FALSE),"Y","")</f>
        <v/>
      </c>
      <c r="F4278">
        <f>IF(AND(OR(s_tmchk="all",IF(ISERROR(MATCH(B4278,s_teams,0)),FALSE,TRUE)),OR(s_minsal="",s_minsal&lt;=D4278),OR(s_maxsal="",s_maxsal&gt;=D4278),OR(s_minyr="",s_minyr&lt;=A4278),OR(s_maxyr="",s_maxyr&gt;=A4278),OR(s_player="",s_player=C4278)),MAX(F$1:F4277)+1,0)</f>
        <v>0</v>
      </c>
    </row>
    <row r="4279" spans="1:6">
      <c r="A4279" s="20">
        <v>2009</v>
      </c>
      <c r="B4279" s="15" t="s">
        <v>55</v>
      </c>
      <c r="C4279" s="15" t="s">
        <v>1078</v>
      </c>
      <c r="D4279" s="24">
        <v>4524887</v>
      </c>
      <c r="E4279" t="str">
        <f>IF(D4279&lt;VLOOKUP(A4279,Min!A:B,2,FALSE),"Y","")</f>
        <v/>
      </c>
      <c r="F4279">
        <f>IF(AND(OR(s_tmchk="all",IF(ISERROR(MATCH(B4279,s_teams,0)),FALSE,TRUE)),OR(s_minsal="",s_minsal&lt;=D4279),OR(s_maxsal="",s_maxsal&gt;=D4279),OR(s_minyr="",s_minyr&lt;=A4279),OR(s_maxyr="",s_maxyr&gt;=A4279),OR(s_player="",s_player=C4279)),MAX(F$1:F4278)+1,0)</f>
        <v>0</v>
      </c>
    </row>
    <row r="4280" spans="1:6">
      <c r="A4280" s="20">
        <v>2009</v>
      </c>
      <c r="B4280" s="15" t="s">
        <v>55</v>
      </c>
      <c r="C4280" s="15" t="s">
        <v>3770</v>
      </c>
      <c r="D4280" s="24">
        <v>4420000</v>
      </c>
      <c r="E4280" t="str">
        <f>IF(D4280&lt;VLOOKUP(A4280,Min!A:B,2,FALSE),"Y","")</f>
        <v/>
      </c>
      <c r="F4280">
        <f>IF(AND(OR(s_tmchk="all",IF(ISERROR(MATCH(B4280,s_teams,0)),FALSE,TRUE)),OR(s_minsal="",s_minsal&lt;=D4280),OR(s_maxsal="",s_maxsal&gt;=D4280),OR(s_minyr="",s_minyr&lt;=A4280),OR(s_maxyr="",s_maxyr&gt;=A4280),OR(s_player="",s_player=C4280)),MAX(F$1:F4279)+1,0)</f>
        <v>0</v>
      </c>
    </row>
    <row r="4281" spans="1:6">
      <c r="A4281" s="20">
        <v>2009</v>
      </c>
      <c r="B4281" s="15" t="s">
        <v>55</v>
      </c>
      <c r="C4281" s="15" t="s">
        <v>4517</v>
      </c>
      <c r="D4281" s="24">
        <v>4159200</v>
      </c>
      <c r="E4281" t="str">
        <f>IF(D4281&lt;VLOOKUP(A4281,Min!A:B,2,FALSE),"Y","")</f>
        <v/>
      </c>
      <c r="F4281">
        <f>IF(AND(OR(s_tmchk="all",IF(ISERROR(MATCH(B4281,s_teams,0)),FALSE,TRUE)),OR(s_minsal="",s_minsal&lt;=D4281),OR(s_maxsal="",s_maxsal&gt;=D4281),OR(s_minyr="",s_minyr&lt;=A4281),OR(s_maxyr="",s_maxyr&gt;=A4281),OR(s_player="",s_player=C4281)),MAX(F$1:F4280)+1,0)</f>
        <v>0</v>
      </c>
    </row>
    <row r="4282" spans="1:6">
      <c r="A4282" s="20">
        <v>2009</v>
      </c>
      <c r="B4282" s="15" t="s">
        <v>55</v>
      </c>
      <c r="C4282" s="15" t="s">
        <v>614</v>
      </c>
      <c r="D4282" s="24">
        <v>3100000</v>
      </c>
      <c r="E4282" t="str">
        <f>IF(D4282&lt;VLOOKUP(A4282,Min!A:B,2,FALSE),"Y","")</f>
        <v/>
      </c>
      <c r="F4282">
        <f>IF(AND(OR(s_tmchk="all",IF(ISERROR(MATCH(B4282,s_teams,0)),FALSE,TRUE)),OR(s_minsal="",s_minsal&lt;=D4282),OR(s_maxsal="",s_maxsal&gt;=D4282),OR(s_minyr="",s_minyr&lt;=A4282),OR(s_maxyr="",s_maxyr&gt;=A4282),OR(s_player="",s_player=C4282)),MAX(F$1:F4281)+1,0)</f>
        <v>0</v>
      </c>
    </row>
    <row r="4283" spans="1:6">
      <c r="A4283" s="20">
        <v>2009</v>
      </c>
      <c r="B4283" s="15" t="s">
        <v>55</v>
      </c>
      <c r="C4283" s="15" t="s">
        <v>2751</v>
      </c>
      <c r="D4283" s="24">
        <v>2769300</v>
      </c>
      <c r="E4283" t="str">
        <f>IF(D4283&lt;VLOOKUP(A4283,Min!A:B,2,FALSE),"Y","")</f>
        <v/>
      </c>
      <c r="F4283">
        <f>IF(AND(OR(s_tmchk="all",IF(ISERROR(MATCH(B4283,s_teams,0)),FALSE,TRUE)),OR(s_minsal="",s_minsal&lt;=D4283),OR(s_maxsal="",s_maxsal&gt;=D4283),OR(s_minyr="",s_minyr&lt;=A4283),OR(s_maxyr="",s_maxyr&gt;=A4283),OR(s_player="",s_player=C4283)),MAX(F$1:F4282)+1,0)</f>
        <v>0</v>
      </c>
    </row>
    <row r="4284" spans="1:6">
      <c r="A4284" s="20">
        <v>2009</v>
      </c>
      <c r="B4284" s="15" t="s">
        <v>55</v>
      </c>
      <c r="C4284" s="15" t="s">
        <v>721</v>
      </c>
      <c r="D4284" s="24">
        <v>1080000</v>
      </c>
      <c r="E4284" t="str">
        <f>IF(D4284&lt;VLOOKUP(A4284,Min!A:B,2,FALSE),"Y","")</f>
        <v/>
      </c>
      <c r="F4284">
        <f>IF(AND(OR(s_tmchk="all",IF(ISERROR(MATCH(B4284,s_teams,0)),FALSE,TRUE)),OR(s_minsal="",s_minsal&lt;=D4284),OR(s_maxsal="",s_maxsal&gt;=D4284),OR(s_minyr="",s_minyr&lt;=A4284),OR(s_maxyr="",s_maxyr&gt;=A4284),OR(s_player="",s_player=C4284)),MAX(F$1:F4283)+1,0)</f>
        <v>0</v>
      </c>
    </row>
    <row r="4285" spans="1:6">
      <c r="A4285" s="20">
        <v>2009</v>
      </c>
      <c r="B4285" s="15" t="s">
        <v>55</v>
      </c>
      <c r="C4285" s="15" t="s">
        <v>4972</v>
      </c>
      <c r="D4285" s="24">
        <v>880658</v>
      </c>
      <c r="E4285" t="str">
        <f>IF(D4285&lt;VLOOKUP(A4285,Min!A:B,2,FALSE),"Y","")</f>
        <v/>
      </c>
      <c r="F4285">
        <f>IF(AND(OR(s_tmchk="all",IF(ISERROR(MATCH(B4285,s_teams,0)),FALSE,TRUE)),OR(s_minsal="",s_minsal&lt;=D4285),OR(s_maxsal="",s_maxsal&gt;=D4285),OR(s_minyr="",s_minyr&lt;=A4285),OR(s_maxyr="",s_maxyr&gt;=A4285),OR(s_player="",s_player=C4285)),MAX(F$1:F4284)+1,0)</f>
        <v>0</v>
      </c>
    </row>
    <row r="4286" spans="1:6">
      <c r="A4286" s="20">
        <v>2009</v>
      </c>
      <c r="B4286" s="15" t="s">
        <v>55</v>
      </c>
      <c r="C4286" s="15" t="s">
        <v>2964</v>
      </c>
      <c r="D4286" s="24">
        <v>854957</v>
      </c>
      <c r="E4286" t="str">
        <f>IF(D4286&lt;VLOOKUP(A4286,Min!A:B,2,FALSE),"Y","")</f>
        <v/>
      </c>
      <c r="F4286">
        <f>IF(AND(OR(s_tmchk="all",IF(ISERROR(MATCH(B4286,s_teams,0)),FALSE,TRUE)),OR(s_minsal="",s_minsal&lt;=D4286),OR(s_maxsal="",s_maxsal&gt;=D4286),OR(s_minyr="",s_minyr&lt;=A4286),OR(s_maxyr="",s_maxyr&gt;=A4286),OR(s_player="",s_player=C4286)),MAX(F$1:F4285)+1,0)</f>
        <v>0</v>
      </c>
    </row>
    <row r="4287" spans="1:6">
      <c r="A4287" s="20">
        <v>2009</v>
      </c>
      <c r="B4287" s="15" t="s">
        <v>55</v>
      </c>
      <c r="C4287" s="15" t="s">
        <v>2092</v>
      </c>
      <c r="D4287" s="24">
        <v>797581</v>
      </c>
      <c r="E4287" t="str">
        <f>IF(D4287&lt;VLOOKUP(A4287,Min!A:B,2,FALSE),"Y","")</f>
        <v/>
      </c>
      <c r="F4287">
        <f>IF(AND(OR(s_tmchk="all",IF(ISERROR(MATCH(B4287,s_teams,0)),FALSE,TRUE)),OR(s_minsal="",s_minsal&lt;=D4287),OR(s_maxsal="",s_maxsal&gt;=D4287),OR(s_minyr="",s_minyr&lt;=A4287),OR(s_maxyr="",s_maxyr&gt;=A4287),OR(s_player="",s_player=C4287)),MAX(F$1:F4286)+1,0)</f>
        <v>0</v>
      </c>
    </row>
    <row r="4288" spans="1:6">
      <c r="A4288" s="20">
        <v>2009</v>
      </c>
      <c r="B4288" s="15" t="s">
        <v>55</v>
      </c>
      <c r="C4288" s="15" t="s">
        <v>6024</v>
      </c>
      <c r="D4288" s="24">
        <v>442114</v>
      </c>
      <c r="E4288" t="str">
        <f>IF(D4288&lt;VLOOKUP(A4288,Min!A:B,2,FALSE),"Y","")</f>
        <v/>
      </c>
      <c r="F4288">
        <f>IF(AND(OR(s_tmchk="all",IF(ISERROR(MATCH(B4288,s_teams,0)),FALSE,TRUE)),OR(s_minsal="",s_minsal&lt;=D4288),OR(s_maxsal="",s_maxsal&gt;=D4288),OR(s_minyr="",s_minyr&lt;=A4288),OR(s_maxyr="",s_maxyr&gt;=A4288),OR(s_player="",s_player=C4288)),MAX(F$1:F4287)+1,0)</f>
        <v>0</v>
      </c>
    </row>
    <row r="4289" spans="1:6">
      <c r="A4289" s="20">
        <v>2009</v>
      </c>
      <c r="B4289" s="15" t="s">
        <v>57</v>
      </c>
      <c r="C4289" s="15" t="s">
        <v>4609</v>
      </c>
      <c r="D4289" s="24">
        <v>8854475</v>
      </c>
      <c r="E4289" t="str">
        <f>IF(D4289&lt;VLOOKUP(A4289,Min!A:B,2,FALSE),"Y","")</f>
        <v/>
      </c>
      <c r="F4289">
        <f>IF(AND(OR(s_tmchk="all",IF(ISERROR(MATCH(B4289,s_teams,0)),FALSE,TRUE)),OR(s_minsal="",s_minsal&lt;=D4289),OR(s_maxsal="",s_maxsal&gt;=D4289),OR(s_minyr="",s_minyr&lt;=A4289),OR(s_maxyr="",s_maxyr&gt;=A4289),OR(s_player="",s_player=C4289)),MAX(F$1:F4288)+1,0)</f>
        <v>0</v>
      </c>
    </row>
    <row r="4290" spans="1:6">
      <c r="A4290" s="20">
        <v>2009</v>
      </c>
      <c r="B4290" s="15" t="s">
        <v>57</v>
      </c>
      <c r="C4290" s="15" t="s">
        <v>3674</v>
      </c>
      <c r="D4290" s="24">
        <v>7020000</v>
      </c>
      <c r="E4290" t="str">
        <f>IF(D4290&lt;VLOOKUP(A4290,Min!A:B,2,FALSE),"Y","")</f>
        <v/>
      </c>
      <c r="F4290">
        <f>IF(AND(OR(s_tmchk="all",IF(ISERROR(MATCH(B4290,s_teams,0)),FALSE,TRUE)),OR(s_minsal="",s_minsal&lt;=D4290),OR(s_maxsal="",s_maxsal&gt;=D4290),OR(s_minyr="",s_minyr&lt;=A4290),OR(s_maxyr="",s_maxyr&gt;=A4290),OR(s_player="",s_player=C4290)),MAX(F$1:F4289)+1,0)</f>
        <v>0</v>
      </c>
    </row>
    <row r="4291" spans="1:6">
      <c r="A4291" s="20">
        <v>2009</v>
      </c>
      <c r="B4291" s="15" t="s">
        <v>57</v>
      </c>
      <c r="C4291" s="15" t="s">
        <v>5602</v>
      </c>
      <c r="D4291" s="24">
        <v>6575000</v>
      </c>
      <c r="E4291" t="str">
        <f>IF(D4291&lt;VLOOKUP(A4291,Min!A:B,2,FALSE),"Y","")</f>
        <v/>
      </c>
      <c r="F4291">
        <f>IF(AND(OR(s_tmchk="all",IF(ISERROR(MATCH(B4291,s_teams,0)),FALSE,TRUE)),OR(s_minsal="",s_minsal&lt;=D4291),OR(s_maxsal="",s_maxsal&gt;=D4291),OR(s_minyr="",s_minyr&lt;=A4291),OR(s_maxyr="",s_maxyr&gt;=A4291),OR(s_player="",s_player=C4291)),MAX(F$1:F4290)+1,0)</f>
        <v>0</v>
      </c>
    </row>
    <row r="4292" spans="1:6">
      <c r="A4292" s="20">
        <v>2009</v>
      </c>
      <c r="B4292" s="15" t="s">
        <v>57</v>
      </c>
      <c r="C4292" s="15" t="s">
        <v>5130</v>
      </c>
      <c r="D4292" s="24">
        <v>4010005</v>
      </c>
      <c r="E4292" t="str">
        <f>IF(D4292&lt;VLOOKUP(A4292,Min!A:B,2,FALSE),"Y","")</f>
        <v/>
      </c>
      <c r="F4292">
        <f>IF(AND(OR(s_tmchk="all",IF(ISERROR(MATCH(B4292,s_teams,0)),FALSE,TRUE)),OR(s_minsal="",s_minsal&lt;=D4292),OR(s_maxsal="",s_maxsal&gt;=D4292),OR(s_minyr="",s_minyr&lt;=A4292),OR(s_maxyr="",s_maxyr&gt;=A4292),OR(s_player="",s_player=C4292)),MAX(F$1:F4291)+1,0)</f>
        <v>0</v>
      </c>
    </row>
    <row r="4293" spans="1:6">
      <c r="A4293" s="20">
        <v>2009</v>
      </c>
      <c r="B4293" s="15" t="s">
        <v>57</v>
      </c>
      <c r="C4293" s="15" t="s">
        <v>899</v>
      </c>
      <c r="D4293" s="24">
        <v>3875040</v>
      </c>
      <c r="E4293" t="str">
        <f>IF(D4293&lt;VLOOKUP(A4293,Min!A:B,2,FALSE),"Y","")</f>
        <v/>
      </c>
      <c r="F4293">
        <f>IF(AND(OR(s_tmchk="all",IF(ISERROR(MATCH(B4293,s_teams,0)),FALSE,TRUE)),OR(s_minsal="",s_minsal&lt;=D4293),OR(s_maxsal="",s_maxsal&gt;=D4293),OR(s_minyr="",s_minyr&lt;=A4293),OR(s_maxyr="",s_maxyr&gt;=A4293),OR(s_player="",s_player=C4293)),MAX(F$1:F4292)+1,0)</f>
        <v>0</v>
      </c>
    </row>
    <row r="4294" spans="1:6">
      <c r="A4294" s="20">
        <v>2009</v>
      </c>
      <c r="B4294" s="15" t="s">
        <v>57</v>
      </c>
      <c r="C4294" s="15" t="s">
        <v>793</v>
      </c>
      <c r="D4294" s="24">
        <v>3630480</v>
      </c>
      <c r="E4294" t="str">
        <f>IF(D4294&lt;VLOOKUP(A4294,Min!A:B,2,FALSE),"Y","")</f>
        <v/>
      </c>
      <c r="F4294">
        <f>IF(AND(OR(s_tmchk="all",IF(ISERROR(MATCH(B4294,s_teams,0)),FALSE,TRUE)),OR(s_minsal="",s_minsal&lt;=D4294),OR(s_maxsal="",s_maxsal&gt;=D4294),OR(s_minyr="",s_minyr&lt;=A4294),OR(s_maxyr="",s_maxyr&gt;=A4294),OR(s_player="",s_player=C4294)),MAX(F$1:F4293)+1,0)</f>
        <v>0</v>
      </c>
    </row>
    <row r="4295" spans="1:6">
      <c r="A4295" s="20">
        <v>2009</v>
      </c>
      <c r="B4295" s="15" t="s">
        <v>57</v>
      </c>
      <c r="C4295" s="15" t="s">
        <v>787</v>
      </c>
      <c r="D4295" s="24">
        <v>3093333</v>
      </c>
      <c r="E4295" t="str">
        <f>IF(D4295&lt;VLOOKUP(A4295,Min!A:B,2,FALSE),"Y","")</f>
        <v/>
      </c>
      <c r="F4295">
        <f>IF(AND(OR(s_tmchk="all",IF(ISERROR(MATCH(B4295,s_teams,0)),FALSE,TRUE)),OR(s_minsal="",s_minsal&lt;=D4295),OR(s_maxsal="",s_maxsal&gt;=D4295),OR(s_minyr="",s_minyr&lt;=A4295),OR(s_maxyr="",s_maxyr&gt;=A4295),OR(s_player="",s_player=C4295)),MAX(F$1:F4294)+1,0)</f>
        <v>0</v>
      </c>
    </row>
    <row r="4296" spans="1:6">
      <c r="A4296" s="20">
        <v>2009</v>
      </c>
      <c r="B4296" s="15" t="s">
        <v>57</v>
      </c>
      <c r="C4296" s="15" t="s">
        <v>6008</v>
      </c>
      <c r="D4296" s="24">
        <v>2636550</v>
      </c>
      <c r="E4296" t="str">
        <f>IF(D4296&lt;VLOOKUP(A4296,Min!A:B,2,FALSE),"Y","")</f>
        <v/>
      </c>
      <c r="F4296">
        <f>IF(AND(OR(s_tmchk="all",IF(ISERROR(MATCH(B4296,s_teams,0)),FALSE,TRUE)),OR(s_minsal="",s_minsal&lt;=D4296),OR(s_maxsal="",s_maxsal&gt;=D4296),OR(s_minyr="",s_minyr&lt;=A4296),OR(s_maxyr="",s_maxyr&gt;=A4296),OR(s_player="",s_player=C4296)),MAX(F$1:F4295)+1,0)</f>
        <v>0</v>
      </c>
    </row>
    <row r="4297" spans="1:6">
      <c r="A4297" s="20">
        <v>2009</v>
      </c>
      <c r="B4297" s="15" t="s">
        <v>57</v>
      </c>
      <c r="C4297" s="15" t="s">
        <v>1344</v>
      </c>
      <c r="D4297" s="24">
        <v>2579400</v>
      </c>
      <c r="E4297" t="str">
        <f>IF(D4297&lt;VLOOKUP(A4297,Min!A:B,2,FALSE),"Y","")</f>
        <v/>
      </c>
      <c r="F4297">
        <f>IF(AND(OR(s_tmchk="all",IF(ISERROR(MATCH(B4297,s_teams,0)),FALSE,TRUE)),OR(s_minsal="",s_minsal&lt;=D4297),OR(s_maxsal="",s_maxsal&gt;=D4297),OR(s_minyr="",s_minyr&lt;=A4297),OR(s_maxyr="",s_maxyr&gt;=A4297),OR(s_player="",s_player=C4297)),MAX(F$1:F4296)+1,0)</f>
        <v>0</v>
      </c>
    </row>
    <row r="4298" spans="1:6">
      <c r="A4298" s="20">
        <v>2009</v>
      </c>
      <c r="B4298" s="15" t="s">
        <v>57</v>
      </c>
      <c r="C4298" s="15" t="s">
        <v>4789</v>
      </c>
      <c r="D4298" s="24">
        <v>2500000</v>
      </c>
      <c r="E4298" t="str">
        <f>IF(D4298&lt;VLOOKUP(A4298,Min!A:B,2,FALSE),"Y","")</f>
        <v/>
      </c>
      <c r="F4298">
        <f>IF(AND(OR(s_tmchk="all",IF(ISERROR(MATCH(B4298,s_teams,0)),FALSE,TRUE)),OR(s_minsal="",s_minsal&lt;=D4298),OR(s_maxsal="",s_maxsal&gt;=D4298),OR(s_minyr="",s_minyr&lt;=A4298),OR(s_maxyr="",s_maxyr&gt;=A4298),OR(s_player="",s_player=C4298)),MAX(F$1:F4297)+1,0)</f>
        <v>0</v>
      </c>
    </row>
    <row r="4299" spans="1:6">
      <c r="A4299" s="20">
        <v>2009</v>
      </c>
      <c r="B4299" s="15" t="s">
        <v>57</v>
      </c>
      <c r="C4299" s="15" t="s">
        <v>4857</v>
      </c>
      <c r="D4299" s="24">
        <v>2325000</v>
      </c>
      <c r="E4299" t="str">
        <f>IF(D4299&lt;VLOOKUP(A4299,Min!A:B,2,FALSE),"Y","")</f>
        <v/>
      </c>
      <c r="F4299">
        <f>IF(AND(OR(s_tmchk="all",IF(ISERROR(MATCH(B4299,s_teams,0)),FALSE,TRUE)),OR(s_minsal="",s_minsal&lt;=D4299),OR(s_maxsal="",s_maxsal&gt;=D4299),OR(s_minyr="",s_minyr&lt;=A4299),OR(s_maxyr="",s_maxyr&gt;=A4299),OR(s_player="",s_player=C4299)),MAX(F$1:F4298)+1,0)</f>
        <v>0</v>
      </c>
    </row>
    <row r="4300" spans="1:6">
      <c r="A4300" s="20">
        <v>2009</v>
      </c>
      <c r="B4300" s="15" t="s">
        <v>57</v>
      </c>
      <c r="C4300" s="15" t="s">
        <v>4242</v>
      </c>
      <c r="D4300" s="24">
        <v>2119102</v>
      </c>
      <c r="E4300" t="str">
        <f>IF(D4300&lt;VLOOKUP(A4300,Min!A:B,2,FALSE),"Y","")</f>
        <v/>
      </c>
      <c r="F4300">
        <f>IF(AND(OR(s_tmchk="all",IF(ISERROR(MATCH(B4300,s_teams,0)),FALSE,TRUE)),OR(s_minsal="",s_minsal&lt;=D4300),OR(s_maxsal="",s_maxsal&gt;=D4300),OR(s_minyr="",s_minyr&lt;=A4300),OR(s_maxyr="",s_maxyr&gt;=A4300),OR(s_player="",s_player=C4300)),MAX(F$1:F4299)+1,0)</f>
        <v>0</v>
      </c>
    </row>
    <row r="4301" spans="1:6">
      <c r="A4301" s="20">
        <v>2009</v>
      </c>
      <c r="B4301" s="15" t="s">
        <v>57</v>
      </c>
      <c r="C4301" s="15" t="s">
        <v>4316</v>
      </c>
      <c r="D4301" s="24">
        <v>1572221</v>
      </c>
      <c r="E4301" t="str">
        <f>IF(D4301&lt;VLOOKUP(A4301,Min!A:B,2,FALSE),"Y","")</f>
        <v/>
      </c>
      <c r="F4301">
        <f>IF(AND(OR(s_tmchk="all",IF(ISERROR(MATCH(B4301,s_teams,0)),FALSE,TRUE)),OR(s_minsal="",s_minsal&lt;=D4301),OR(s_maxsal="",s_maxsal&gt;=D4301),OR(s_minyr="",s_minyr&lt;=A4301),OR(s_maxyr="",s_maxyr&gt;=A4301),OR(s_player="",s_player=C4301)),MAX(F$1:F4300)+1,0)</f>
        <v>0</v>
      </c>
    </row>
    <row r="4302" spans="1:6">
      <c r="A4302" s="20">
        <v>2009</v>
      </c>
      <c r="B4302" s="15" t="s">
        <v>57</v>
      </c>
      <c r="C4302" s="15" t="s">
        <v>4520</v>
      </c>
      <c r="D4302" s="24">
        <v>1262275</v>
      </c>
      <c r="E4302" t="str">
        <f>IF(D4302&lt;VLOOKUP(A4302,Min!A:B,2,FALSE),"Y","")</f>
        <v/>
      </c>
      <c r="F4302">
        <f>IF(AND(OR(s_tmchk="all",IF(ISERROR(MATCH(B4302,s_teams,0)),FALSE,TRUE)),OR(s_minsal="",s_minsal&lt;=D4302),OR(s_maxsal="",s_maxsal&gt;=D4302),OR(s_minyr="",s_minyr&lt;=A4302),OR(s_maxyr="",s_maxyr&gt;=A4302),OR(s_player="",s_player=C4302)),MAX(F$1:F4301)+1,0)</f>
        <v>0</v>
      </c>
    </row>
    <row r="4303" spans="1:6">
      <c r="A4303" s="20">
        <v>2009</v>
      </c>
      <c r="B4303" s="15" t="s">
        <v>57</v>
      </c>
      <c r="C4303" s="15" t="s">
        <v>5679</v>
      </c>
      <c r="D4303" s="24">
        <v>998398</v>
      </c>
      <c r="E4303" t="str">
        <f>IF(D4303&lt;VLOOKUP(A4303,Min!A:B,2,FALSE),"Y","")</f>
        <v/>
      </c>
      <c r="F4303">
        <f>IF(AND(OR(s_tmchk="all",IF(ISERROR(MATCH(B4303,s_teams,0)),FALSE,TRUE)),OR(s_minsal="",s_minsal&lt;=D4303),OR(s_maxsal="",s_maxsal&gt;=D4303),OR(s_minyr="",s_minyr&lt;=A4303),OR(s_maxyr="",s_maxyr&gt;=A4303),OR(s_player="",s_player=C4303)),MAX(F$1:F4302)+1,0)</f>
        <v>0</v>
      </c>
    </row>
    <row r="4304" spans="1:6">
      <c r="A4304" s="20">
        <v>2009</v>
      </c>
      <c r="B4304" s="15" t="s">
        <v>57</v>
      </c>
      <c r="C4304" s="15" t="s">
        <v>464</v>
      </c>
      <c r="D4304" s="24">
        <v>977160</v>
      </c>
      <c r="E4304" t="str">
        <f>IF(D4304&lt;VLOOKUP(A4304,Min!A:B,2,FALSE),"Y","")</f>
        <v/>
      </c>
      <c r="F4304">
        <f>IF(AND(OR(s_tmchk="all",IF(ISERROR(MATCH(B4304,s_teams,0)),FALSE,TRUE)),OR(s_minsal="",s_minsal&lt;=D4304),OR(s_maxsal="",s_maxsal&gt;=D4304),OR(s_minyr="",s_minyr&lt;=A4304),OR(s_maxyr="",s_maxyr&gt;=A4304),OR(s_player="",s_player=C4304)),MAX(F$1:F4303)+1,0)</f>
        <v>0</v>
      </c>
    </row>
    <row r="4305" spans="1:6">
      <c r="A4305" s="20">
        <v>2009</v>
      </c>
      <c r="B4305" s="15" t="s">
        <v>57</v>
      </c>
      <c r="C4305" s="15" t="s">
        <v>5792</v>
      </c>
      <c r="D4305" s="24">
        <v>854957</v>
      </c>
      <c r="E4305" t="str">
        <f>IF(D4305&lt;VLOOKUP(A4305,Min!A:B,2,FALSE),"Y","")</f>
        <v/>
      </c>
      <c r="F4305">
        <f>IF(AND(OR(s_tmchk="all",IF(ISERROR(MATCH(B4305,s_teams,0)),FALSE,TRUE)),OR(s_minsal="",s_minsal&lt;=D4305),OR(s_maxsal="",s_maxsal&gt;=D4305),OR(s_minyr="",s_minyr&lt;=A4305),OR(s_maxyr="",s_maxyr&gt;=A4305),OR(s_player="",s_player=C4305)),MAX(F$1:F4304)+1,0)</f>
        <v>0</v>
      </c>
    </row>
    <row r="4306" spans="1:6">
      <c r="A4306" s="20">
        <v>2009</v>
      </c>
      <c r="B4306" s="15" t="s">
        <v>57</v>
      </c>
      <c r="C4306" s="15" t="s">
        <v>4882</v>
      </c>
      <c r="D4306" s="24">
        <v>704752</v>
      </c>
      <c r="E4306" t="str">
        <f>IF(D4306&lt;VLOOKUP(A4306,Min!A:B,2,FALSE),"Y","")</f>
        <v/>
      </c>
      <c r="F4306">
        <f>IF(AND(OR(s_tmchk="all",IF(ISERROR(MATCH(B4306,s_teams,0)),FALSE,TRUE)),OR(s_minsal="",s_minsal&lt;=D4306),OR(s_maxsal="",s_maxsal&gt;=D4306),OR(s_minyr="",s_minyr&lt;=A4306),OR(s_maxyr="",s_maxyr&gt;=A4306),OR(s_player="",s_player=C4306)),MAX(F$1:F4305)+1,0)</f>
        <v>0</v>
      </c>
    </row>
    <row r="4307" spans="1:6">
      <c r="A4307" s="20">
        <v>2009</v>
      </c>
      <c r="B4307" s="15" t="s">
        <v>57</v>
      </c>
      <c r="C4307" s="15" t="s">
        <v>575</v>
      </c>
      <c r="D4307" s="24">
        <v>370000</v>
      </c>
      <c r="E4307" t="str">
        <f>IF(D4307&lt;VLOOKUP(A4307,Min!A:B,2,FALSE),"Y","")</f>
        <v>Y</v>
      </c>
      <c r="F4307">
        <f>IF(AND(OR(s_tmchk="all",IF(ISERROR(MATCH(B4307,s_teams,0)),FALSE,TRUE)),OR(s_minsal="",s_minsal&lt;=D4307),OR(s_maxsal="",s_maxsal&gt;=D4307),OR(s_minyr="",s_minyr&lt;=A4307),OR(s_maxyr="",s_maxyr&gt;=A4307),OR(s_player="",s_player=C4307)),MAX(F$1:F4306)+1,0)</f>
        <v>0</v>
      </c>
    </row>
    <row r="4308" spans="1:6">
      <c r="A4308" s="20">
        <v>2009</v>
      </c>
      <c r="B4308" s="15" t="s">
        <v>59</v>
      </c>
      <c r="C4308" s="15" t="s">
        <v>2916</v>
      </c>
      <c r="D4308" s="24">
        <v>21372000</v>
      </c>
      <c r="E4308" t="str">
        <f>IF(D4308&lt;VLOOKUP(A4308,Min!A:B,2,FALSE),"Y","")</f>
        <v/>
      </c>
      <c r="F4308">
        <f>IF(AND(OR(s_tmchk="all",IF(ISERROR(MATCH(B4308,s_teams,0)),FALSE,TRUE)),OR(s_minsal="",s_minsal&lt;=D4308),OR(s_maxsal="",s_maxsal&gt;=D4308),OR(s_minyr="",s_minyr&lt;=A4308),OR(s_maxyr="",s_maxyr&gt;=A4308),OR(s_player="",s_player=C4308)),MAX(F$1:F4307)+1,0)</f>
        <v>0</v>
      </c>
    </row>
    <row r="4309" spans="1:6">
      <c r="A4309" s="20">
        <v>2009</v>
      </c>
      <c r="B4309" s="15" t="s">
        <v>59</v>
      </c>
      <c r="C4309" s="15" t="s">
        <v>779</v>
      </c>
      <c r="D4309" s="24">
        <v>14410581</v>
      </c>
      <c r="E4309" t="str">
        <f>IF(D4309&lt;VLOOKUP(A4309,Min!A:B,2,FALSE),"Y","")</f>
        <v/>
      </c>
      <c r="F4309">
        <f>IF(AND(OR(s_tmchk="all",IF(ISERROR(MATCH(B4309,s_teams,0)),FALSE,TRUE)),OR(s_minsal="",s_minsal&lt;=D4309),OR(s_maxsal="",s_maxsal&gt;=D4309),OR(s_minyr="",s_minyr&lt;=A4309),OR(s_maxyr="",s_maxyr&gt;=A4309),OR(s_player="",s_player=C4309)),MAX(F$1:F4308)+1,0)</f>
        <v>0</v>
      </c>
    </row>
    <row r="4310" spans="1:6">
      <c r="A4310" s="20">
        <v>2009</v>
      </c>
      <c r="B4310" s="15" t="s">
        <v>59</v>
      </c>
      <c r="C4310" s="15" t="s">
        <v>5582</v>
      </c>
      <c r="D4310" s="24">
        <v>8513916</v>
      </c>
      <c r="E4310" t="str">
        <f>IF(D4310&lt;VLOOKUP(A4310,Min!A:B,2,FALSE),"Y","")</f>
        <v/>
      </c>
      <c r="F4310">
        <f>IF(AND(OR(s_tmchk="all",IF(ISERROR(MATCH(B4310,s_teams,0)),FALSE,TRUE)),OR(s_minsal="",s_minsal&lt;=D4310),OR(s_maxsal="",s_maxsal&gt;=D4310),OR(s_minyr="",s_minyr&lt;=A4310),OR(s_maxyr="",s_maxyr&gt;=A4310),OR(s_player="",s_player=C4310)),MAX(F$1:F4309)+1,0)</f>
        <v>0</v>
      </c>
    </row>
    <row r="4311" spans="1:6">
      <c r="A4311" s="20">
        <v>2009</v>
      </c>
      <c r="B4311" s="15" t="s">
        <v>59</v>
      </c>
      <c r="C4311" s="15" t="s">
        <v>870</v>
      </c>
      <c r="D4311" s="24">
        <v>6575000</v>
      </c>
      <c r="E4311" t="str">
        <f>IF(D4311&lt;VLOOKUP(A4311,Min!A:B,2,FALSE),"Y","")</f>
        <v/>
      </c>
      <c r="F4311">
        <f>IF(AND(OR(s_tmchk="all",IF(ISERROR(MATCH(B4311,s_teams,0)),FALSE,TRUE)),OR(s_minsal="",s_minsal&lt;=D4311),OR(s_maxsal="",s_maxsal&gt;=D4311),OR(s_minyr="",s_minyr&lt;=A4311),OR(s_maxyr="",s_maxyr&gt;=A4311),OR(s_player="",s_player=C4311)),MAX(F$1:F4310)+1,0)</f>
        <v>0</v>
      </c>
    </row>
    <row r="4312" spans="1:6">
      <c r="A4312" s="20">
        <v>2009</v>
      </c>
      <c r="B4312" s="15" t="s">
        <v>59</v>
      </c>
      <c r="C4312" s="15" t="s">
        <v>645</v>
      </c>
      <c r="D4312" s="24">
        <v>4314960</v>
      </c>
      <c r="E4312" t="str">
        <f>IF(D4312&lt;VLOOKUP(A4312,Min!A:B,2,FALSE),"Y","")</f>
        <v/>
      </c>
      <c r="F4312">
        <f>IF(AND(OR(s_tmchk="all",IF(ISERROR(MATCH(B4312,s_teams,0)),FALSE,TRUE)),OR(s_minsal="",s_minsal&lt;=D4312),OR(s_maxsal="",s_maxsal&gt;=D4312),OR(s_minyr="",s_minyr&lt;=A4312),OR(s_maxyr="",s_maxyr&gt;=A4312),OR(s_player="",s_player=C4312)),MAX(F$1:F4311)+1,0)</f>
        <v>0</v>
      </c>
    </row>
    <row r="4313" spans="1:6">
      <c r="A4313" s="20">
        <v>2009</v>
      </c>
      <c r="B4313" s="15" t="s">
        <v>59</v>
      </c>
      <c r="C4313" s="15" t="s">
        <v>373</v>
      </c>
      <c r="D4313" s="24">
        <v>4010000</v>
      </c>
      <c r="E4313" t="str">
        <f>IF(D4313&lt;VLOOKUP(A4313,Min!A:B,2,FALSE),"Y","")</f>
        <v/>
      </c>
      <c r="F4313">
        <f>IF(AND(OR(s_tmchk="all",IF(ISERROR(MATCH(B4313,s_teams,0)),FALSE,TRUE)),OR(s_minsal="",s_minsal&lt;=D4313),OR(s_maxsal="",s_maxsal&gt;=D4313),OR(s_minyr="",s_minyr&lt;=A4313),OR(s_maxyr="",s_maxyr&gt;=A4313),OR(s_player="",s_player=C4313)),MAX(F$1:F4312)+1,0)</f>
        <v>0</v>
      </c>
    </row>
    <row r="4314" spans="1:6">
      <c r="A4314" s="20">
        <v>2009</v>
      </c>
      <c r="B4314" s="15" t="s">
        <v>59</v>
      </c>
      <c r="C4314" s="15" t="s">
        <v>890</v>
      </c>
      <c r="D4314" s="24">
        <v>2612835</v>
      </c>
      <c r="E4314" t="str">
        <f>IF(D4314&lt;VLOOKUP(A4314,Min!A:B,2,FALSE),"Y","")</f>
        <v/>
      </c>
      <c r="F4314">
        <f>IF(AND(OR(s_tmchk="all",IF(ISERROR(MATCH(B4314,s_teams,0)),FALSE,TRUE)),OR(s_minsal="",s_minsal&lt;=D4314),OR(s_maxsal="",s_maxsal&gt;=D4314),OR(s_minyr="",s_minyr&lt;=A4314),OR(s_maxyr="",s_maxyr&gt;=A4314),OR(s_player="",s_player=C4314)),MAX(F$1:F4313)+1,0)</f>
        <v>0</v>
      </c>
    </row>
    <row r="4315" spans="1:6">
      <c r="A4315" s="20">
        <v>2009</v>
      </c>
      <c r="B4315" s="15" t="s">
        <v>59</v>
      </c>
      <c r="C4315" s="15" t="s">
        <v>5987</v>
      </c>
      <c r="D4315" s="24">
        <v>1660000</v>
      </c>
      <c r="E4315" t="str">
        <f>IF(D4315&lt;VLOOKUP(A4315,Min!A:B,2,FALSE),"Y","")</f>
        <v/>
      </c>
      <c r="F4315">
        <f>IF(AND(OR(s_tmchk="all",IF(ISERROR(MATCH(B4315,s_teams,0)),FALSE,TRUE)),OR(s_minsal="",s_minsal&lt;=D4315),OR(s_maxsal="",s_maxsal&gt;=D4315),OR(s_minyr="",s_minyr&lt;=A4315),OR(s_maxyr="",s_maxyr&gt;=A4315),OR(s_player="",s_player=C4315)),MAX(F$1:F4314)+1,0)</f>
        <v>0</v>
      </c>
    </row>
    <row r="4316" spans="1:6">
      <c r="A4316" s="20">
        <v>2009</v>
      </c>
      <c r="B4316" s="15" t="s">
        <v>59</v>
      </c>
      <c r="C4316" s="15" t="s">
        <v>3762</v>
      </c>
      <c r="D4316" s="24">
        <v>1273200</v>
      </c>
      <c r="E4316" t="str">
        <f>IF(D4316&lt;VLOOKUP(A4316,Min!A:B,2,FALSE),"Y","")</f>
        <v/>
      </c>
      <c r="F4316">
        <f>IF(AND(OR(s_tmchk="all",IF(ISERROR(MATCH(B4316,s_teams,0)),FALSE,TRUE)),OR(s_minsal="",s_minsal&lt;=D4316),OR(s_maxsal="",s_maxsal&gt;=D4316),OR(s_minyr="",s_minyr&lt;=A4316),OR(s_maxyr="",s_maxyr&gt;=A4316),OR(s_player="",s_player=C4316)),MAX(F$1:F4315)+1,0)</f>
        <v>0</v>
      </c>
    </row>
    <row r="4317" spans="1:6">
      <c r="A4317" s="20">
        <v>2009</v>
      </c>
      <c r="B4317" s="15" t="s">
        <v>59</v>
      </c>
      <c r="C4317" s="15" t="s">
        <v>5206</v>
      </c>
      <c r="D4317" s="24">
        <v>1141838</v>
      </c>
      <c r="E4317" t="str">
        <f>IF(D4317&lt;VLOOKUP(A4317,Min!A:B,2,FALSE),"Y","")</f>
        <v/>
      </c>
      <c r="F4317">
        <f>IF(AND(OR(s_tmchk="all",IF(ISERROR(MATCH(B4317,s_teams,0)),FALSE,TRUE)),OR(s_minsal="",s_minsal&lt;=D4317),OR(s_maxsal="",s_maxsal&gt;=D4317),OR(s_minyr="",s_minyr&lt;=A4317),OR(s_maxyr="",s_maxyr&gt;=A4317),OR(s_player="",s_player=C4317)),MAX(F$1:F4316)+1,0)</f>
        <v>0</v>
      </c>
    </row>
    <row r="4318" spans="1:6">
      <c r="A4318" s="20">
        <v>2009</v>
      </c>
      <c r="B4318" s="15" t="s">
        <v>59</v>
      </c>
      <c r="C4318" s="15" t="s">
        <v>4796</v>
      </c>
      <c r="D4318" s="24">
        <v>972581</v>
      </c>
      <c r="E4318" t="str">
        <f>IF(D4318&lt;VLOOKUP(A4318,Min!A:B,2,FALSE),"Y","")</f>
        <v/>
      </c>
      <c r="F4318">
        <f>IF(AND(OR(s_tmchk="all",IF(ISERROR(MATCH(B4318,s_teams,0)),FALSE,TRUE)),OR(s_minsal="",s_minsal&lt;=D4318),OR(s_maxsal="",s_maxsal&gt;=D4318),OR(s_minyr="",s_minyr&lt;=A4318),OR(s_maxyr="",s_maxyr&gt;=A4318),OR(s_player="",s_player=C4318)),MAX(F$1:F4317)+1,0)</f>
        <v>0</v>
      </c>
    </row>
    <row r="4319" spans="1:6">
      <c r="A4319" s="20">
        <v>2009</v>
      </c>
      <c r="B4319" s="15" t="s">
        <v>59</v>
      </c>
      <c r="C4319" s="15" t="s">
        <v>6196</v>
      </c>
      <c r="D4319" s="24">
        <v>875000</v>
      </c>
      <c r="E4319" t="str">
        <f>IF(D4319&lt;VLOOKUP(A4319,Min!A:B,2,FALSE),"Y","")</f>
        <v/>
      </c>
      <c r="F4319">
        <f>IF(AND(OR(s_tmchk="all",IF(ISERROR(MATCH(B4319,s_teams,0)),FALSE,TRUE)),OR(s_minsal="",s_minsal&lt;=D4319),OR(s_maxsal="",s_maxsal&gt;=D4319),OR(s_minyr="",s_minyr&lt;=A4319),OR(s_maxyr="",s_maxyr&gt;=A4319),OR(s_player="",s_player=C4319)),MAX(F$1:F4318)+1,0)</f>
        <v>0</v>
      </c>
    </row>
    <row r="4320" spans="1:6">
      <c r="A4320" s="20">
        <v>2009</v>
      </c>
      <c r="B4320" s="15" t="s">
        <v>59</v>
      </c>
      <c r="C4320" s="15" t="s">
        <v>5212</v>
      </c>
      <c r="D4320" s="24">
        <v>711517</v>
      </c>
      <c r="E4320" t="str">
        <f>IF(D4320&lt;VLOOKUP(A4320,Min!A:B,2,FALSE),"Y","")</f>
        <v/>
      </c>
      <c r="F4320">
        <f>IF(AND(OR(s_tmchk="all",IF(ISERROR(MATCH(B4320,s_teams,0)),FALSE,TRUE)),OR(s_minsal="",s_minsal&lt;=D4320),OR(s_maxsal="",s_maxsal&gt;=D4320),OR(s_minyr="",s_minyr&lt;=A4320),OR(s_maxyr="",s_maxyr&gt;=A4320),OR(s_player="",s_player=C4320)),MAX(F$1:F4319)+1,0)</f>
        <v>0</v>
      </c>
    </row>
    <row r="4321" spans="1:6">
      <c r="A4321" s="20">
        <v>2009</v>
      </c>
      <c r="B4321" s="15" t="s">
        <v>59</v>
      </c>
      <c r="C4321" s="15" t="s">
        <v>528</v>
      </c>
      <c r="D4321" s="24">
        <v>711517</v>
      </c>
      <c r="E4321" t="str">
        <f>IF(D4321&lt;VLOOKUP(A4321,Min!A:B,2,FALSE),"Y","")</f>
        <v/>
      </c>
      <c r="F4321">
        <f>IF(AND(OR(s_tmchk="all",IF(ISERROR(MATCH(B4321,s_teams,0)),FALSE,TRUE)),OR(s_minsal="",s_minsal&lt;=D4321),OR(s_maxsal="",s_maxsal&gt;=D4321),OR(s_minyr="",s_minyr&lt;=A4321),OR(s_maxyr="",s_maxyr&gt;=A4321),OR(s_player="",s_player=C4321)),MAX(F$1:F4320)+1,0)</f>
        <v>0</v>
      </c>
    </row>
    <row r="4322" spans="1:6">
      <c r="A4322" s="20">
        <v>2009</v>
      </c>
      <c r="B4322" s="15" t="s">
        <v>59</v>
      </c>
      <c r="C4322" s="15" t="s">
        <v>809</v>
      </c>
      <c r="D4322" s="24">
        <v>700000</v>
      </c>
      <c r="E4322" t="str">
        <f>IF(D4322&lt;VLOOKUP(A4322,Min!A:B,2,FALSE),"Y","")</f>
        <v/>
      </c>
      <c r="F4322">
        <f>IF(AND(OR(s_tmchk="all",IF(ISERROR(MATCH(B4322,s_teams,0)),FALSE,TRUE)),OR(s_minsal="",s_minsal&lt;=D4322),OR(s_maxsal="",s_maxsal&gt;=D4322),OR(s_minyr="",s_minyr&lt;=A4322),OR(s_maxyr="",s_maxyr&gt;=A4322),OR(s_player="",s_player=C4322)),MAX(F$1:F4321)+1,0)</f>
        <v>0</v>
      </c>
    </row>
    <row r="4323" spans="1:6">
      <c r="A4323" s="20">
        <v>2009</v>
      </c>
      <c r="B4323" s="15" t="s">
        <v>59</v>
      </c>
      <c r="C4323" s="15" t="s">
        <v>2316</v>
      </c>
      <c r="D4323" s="24">
        <v>442114</v>
      </c>
      <c r="E4323" t="str">
        <f>IF(D4323&lt;VLOOKUP(A4323,Min!A:B,2,FALSE),"Y","")</f>
        <v/>
      </c>
      <c r="F4323">
        <f>IF(AND(OR(s_tmchk="all",IF(ISERROR(MATCH(B4323,s_teams,0)),FALSE,TRUE)),OR(s_minsal="",s_minsal&lt;=D4323),OR(s_maxsal="",s_maxsal&gt;=D4323),OR(s_minyr="",s_minyr&lt;=A4323),OR(s_maxyr="",s_maxyr&gt;=A4323),OR(s_player="",s_player=C4323)),MAX(F$1:F4322)+1,0)</f>
        <v>0</v>
      </c>
    </row>
    <row r="4324" spans="1:6">
      <c r="A4324" s="20">
        <v>2009</v>
      </c>
      <c r="B4324" s="15" t="s">
        <v>61</v>
      </c>
      <c r="C4324" s="15" t="s">
        <v>5654</v>
      </c>
      <c r="D4324" s="24">
        <v>15780000</v>
      </c>
      <c r="E4324" t="str">
        <f>IF(D4324&lt;VLOOKUP(A4324,Min!A:B,2,FALSE),"Y","")</f>
        <v/>
      </c>
      <c r="F4324">
        <f>IF(AND(OR(s_tmchk="all",IF(ISERROR(MATCH(B4324,s_teams,0)),FALSE,TRUE)),OR(s_minsal="",s_minsal&lt;=D4324),OR(s_maxsal="",s_maxsal&gt;=D4324),OR(s_minyr="",s_minyr&lt;=A4324),OR(s_maxyr="",s_maxyr&gt;=A4324),OR(s_player="",s_player=C4324)),MAX(F$1:F4323)+1,0)</f>
        <v>0</v>
      </c>
    </row>
    <row r="4325" spans="1:6">
      <c r="A4325" s="20">
        <v>2009</v>
      </c>
      <c r="B4325" s="15" t="s">
        <v>61</v>
      </c>
      <c r="C4325" s="15" t="s">
        <v>371</v>
      </c>
      <c r="D4325" s="24">
        <v>13200000</v>
      </c>
      <c r="E4325" t="str">
        <f>IF(D4325&lt;VLOOKUP(A4325,Min!A:B,2,FALSE),"Y","")</f>
        <v/>
      </c>
      <c r="F4325">
        <f>IF(AND(OR(s_tmchk="all",IF(ISERROR(MATCH(B4325,s_teams,0)),FALSE,TRUE)),OR(s_minsal="",s_minsal&lt;=D4325),OR(s_maxsal="",s_maxsal&gt;=D4325),OR(s_minyr="",s_minyr&lt;=A4325),OR(s_maxyr="",s_maxyr&gt;=A4325),OR(s_player="",s_player=C4325)),MAX(F$1:F4324)+1,0)</f>
        <v>0</v>
      </c>
    </row>
    <row r="4326" spans="1:6">
      <c r="A4326" s="20">
        <v>2009</v>
      </c>
      <c r="B4326" s="15" t="s">
        <v>61</v>
      </c>
      <c r="C4326" s="15" t="s">
        <v>2293</v>
      </c>
      <c r="D4326" s="24">
        <v>6500000</v>
      </c>
      <c r="E4326" t="str">
        <f>IF(D4326&lt;VLOOKUP(A4326,Min!A:B,2,FALSE),"Y","")</f>
        <v/>
      </c>
      <c r="F4326">
        <f>IF(AND(OR(s_tmchk="all",IF(ISERROR(MATCH(B4326,s_teams,0)),FALSE,TRUE)),OR(s_minsal="",s_minsal&lt;=D4326),OR(s_maxsal="",s_maxsal&gt;=D4326),OR(s_minyr="",s_minyr&lt;=A4326),OR(s_maxyr="",s_maxyr&gt;=A4326),OR(s_player="",s_player=C4326)),MAX(F$1:F4325)+1,0)</f>
        <v>0</v>
      </c>
    </row>
    <row r="4327" spans="1:6">
      <c r="A4327" s="20">
        <v>2009</v>
      </c>
      <c r="B4327" s="15" t="s">
        <v>61</v>
      </c>
      <c r="C4327" s="15" t="s">
        <v>564</v>
      </c>
      <c r="D4327" s="24">
        <v>6294310</v>
      </c>
      <c r="E4327" t="str">
        <f>IF(D4327&lt;VLOOKUP(A4327,Min!A:B,2,FALSE),"Y","")</f>
        <v/>
      </c>
      <c r="F4327">
        <f>IF(AND(OR(s_tmchk="all",IF(ISERROR(MATCH(B4327,s_teams,0)),FALSE,TRUE)),OR(s_minsal="",s_minsal&lt;=D4327),OR(s_maxsal="",s_maxsal&gt;=D4327),OR(s_minyr="",s_minyr&lt;=A4327),OR(s_maxyr="",s_maxyr&gt;=A4327),OR(s_player="",s_player=C4327)),MAX(F$1:F4326)+1,0)</f>
        <v>0</v>
      </c>
    </row>
    <row r="4328" spans="1:6">
      <c r="A4328" s="20">
        <v>2009</v>
      </c>
      <c r="B4328" s="15" t="s">
        <v>61</v>
      </c>
      <c r="C4328" s="15" t="s">
        <v>4860</v>
      </c>
      <c r="D4328" s="24">
        <v>6250195</v>
      </c>
      <c r="E4328" t="str">
        <f>IF(D4328&lt;VLOOKUP(A4328,Min!A:B,2,FALSE),"Y","")</f>
        <v/>
      </c>
      <c r="F4328">
        <f>IF(AND(OR(s_tmchk="all",IF(ISERROR(MATCH(B4328,s_teams,0)),FALSE,TRUE)),OR(s_minsal="",s_minsal&lt;=D4328),OR(s_maxsal="",s_maxsal&gt;=D4328),OR(s_minyr="",s_minyr&lt;=A4328),OR(s_maxyr="",s_maxyr&gt;=A4328),OR(s_player="",s_player=C4328)),MAX(F$1:F4327)+1,0)</f>
        <v>0</v>
      </c>
    </row>
    <row r="4329" spans="1:6">
      <c r="A4329" s="20">
        <v>2009</v>
      </c>
      <c r="B4329" s="15" t="s">
        <v>61</v>
      </c>
      <c r="C4329" s="15" t="s">
        <v>4856</v>
      </c>
      <c r="D4329" s="24">
        <v>4460186</v>
      </c>
      <c r="E4329" t="str">
        <f>IF(D4329&lt;VLOOKUP(A4329,Min!A:B,2,FALSE),"Y","")</f>
        <v/>
      </c>
      <c r="F4329">
        <f>IF(AND(OR(s_tmchk="all",IF(ISERROR(MATCH(B4329,s_teams,0)),FALSE,TRUE)),OR(s_minsal="",s_minsal&lt;=D4329),OR(s_maxsal="",s_maxsal&gt;=D4329),OR(s_minyr="",s_minyr&lt;=A4329),OR(s_maxyr="",s_maxyr&gt;=A4329),OR(s_player="",s_player=C4329)),MAX(F$1:F4328)+1,0)</f>
        <v>0</v>
      </c>
    </row>
    <row r="4330" spans="1:6">
      <c r="A4330" s="20">
        <v>2009</v>
      </c>
      <c r="B4330" s="15" t="s">
        <v>61</v>
      </c>
      <c r="C4330" s="15" t="s">
        <v>416</v>
      </c>
      <c r="D4330" s="24">
        <v>3448050</v>
      </c>
      <c r="E4330" t="str">
        <f>IF(D4330&lt;VLOOKUP(A4330,Min!A:B,2,FALSE),"Y","")</f>
        <v/>
      </c>
      <c r="F4330">
        <f>IF(AND(OR(s_tmchk="all",IF(ISERROR(MATCH(B4330,s_teams,0)),FALSE,TRUE)),OR(s_minsal="",s_minsal&lt;=D4330),OR(s_maxsal="",s_maxsal&gt;=D4330),OR(s_minyr="",s_minyr&lt;=A4330),OR(s_maxyr="",s_maxyr&gt;=A4330),OR(s_player="",s_player=C4330)),MAX(F$1:F4329)+1,0)</f>
        <v>0</v>
      </c>
    </row>
    <row r="4331" spans="1:6">
      <c r="A4331" s="20">
        <v>2009</v>
      </c>
      <c r="B4331" s="15" t="s">
        <v>61</v>
      </c>
      <c r="C4331" s="15" t="s">
        <v>4763</v>
      </c>
      <c r="D4331" s="24">
        <v>3354480</v>
      </c>
      <c r="E4331" t="str">
        <f>IF(D4331&lt;VLOOKUP(A4331,Min!A:B,2,FALSE),"Y","")</f>
        <v/>
      </c>
      <c r="F4331">
        <f>IF(AND(OR(s_tmchk="all",IF(ISERROR(MATCH(B4331,s_teams,0)),FALSE,TRUE)),OR(s_minsal="",s_minsal&lt;=D4331),OR(s_maxsal="",s_maxsal&gt;=D4331),OR(s_minyr="",s_minyr&lt;=A4331),OR(s_maxyr="",s_maxyr&gt;=A4331),OR(s_player="",s_player=C4331)),MAX(F$1:F4330)+1,0)</f>
        <v>0</v>
      </c>
    </row>
    <row r="4332" spans="1:6">
      <c r="A4332" s="20">
        <v>2009</v>
      </c>
      <c r="B4332" s="15" t="s">
        <v>61</v>
      </c>
      <c r="C4332" s="15" t="s">
        <v>2651</v>
      </c>
      <c r="D4332" s="24">
        <v>2565000</v>
      </c>
      <c r="E4332" t="str">
        <f>IF(D4332&lt;VLOOKUP(A4332,Min!A:B,2,FALSE),"Y","")</f>
        <v/>
      </c>
      <c r="F4332">
        <f>IF(AND(OR(s_tmchk="all",IF(ISERROR(MATCH(B4332,s_teams,0)),FALSE,TRUE)),OR(s_minsal="",s_minsal&lt;=D4332),OR(s_maxsal="",s_maxsal&gt;=D4332),OR(s_minyr="",s_minyr&lt;=A4332),OR(s_maxyr="",s_maxyr&gt;=A4332),OR(s_player="",s_player=C4332)),MAX(F$1:F4331)+1,0)</f>
        <v>0</v>
      </c>
    </row>
    <row r="4333" spans="1:6">
      <c r="A4333" s="20">
        <v>2009</v>
      </c>
      <c r="B4333" s="15" t="s">
        <v>61</v>
      </c>
      <c r="C4333" s="15" t="s">
        <v>5315</v>
      </c>
      <c r="D4333" s="24">
        <v>2403120</v>
      </c>
      <c r="E4333" t="str">
        <f>IF(D4333&lt;VLOOKUP(A4333,Min!A:B,2,FALSE),"Y","")</f>
        <v/>
      </c>
      <c r="F4333">
        <f>IF(AND(OR(s_tmchk="all",IF(ISERROR(MATCH(B4333,s_teams,0)),FALSE,TRUE)),OR(s_minsal="",s_minsal&lt;=D4333),OR(s_maxsal="",s_maxsal&gt;=D4333),OR(s_minyr="",s_minyr&lt;=A4333),OR(s_maxyr="",s_maxyr&gt;=A4333),OR(s_player="",s_player=C4333)),MAX(F$1:F4332)+1,0)</f>
        <v>0</v>
      </c>
    </row>
    <row r="4334" spans="1:6">
      <c r="A4334" s="20">
        <v>2009</v>
      </c>
      <c r="B4334" s="15" t="s">
        <v>61</v>
      </c>
      <c r="C4334" s="15" t="s">
        <v>4524</v>
      </c>
      <c r="D4334" s="24">
        <v>1711000</v>
      </c>
      <c r="E4334" t="str">
        <f>IF(D4334&lt;VLOOKUP(A4334,Min!A:B,2,FALSE),"Y","")</f>
        <v/>
      </c>
      <c r="F4334">
        <f>IF(AND(OR(s_tmchk="all",IF(ISERROR(MATCH(B4334,s_teams,0)),FALSE,TRUE)),OR(s_minsal="",s_minsal&lt;=D4334),OR(s_maxsal="",s_maxsal&gt;=D4334),OR(s_minyr="",s_minyr&lt;=A4334),OR(s_maxyr="",s_maxyr&gt;=A4334),OR(s_player="",s_player=C4334)),MAX(F$1:F4333)+1,0)</f>
        <v>0</v>
      </c>
    </row>
    <row r="4335" spans="1:6">
      <c r="A4335" s="20">
        <v>2009</v>
      </c>
      <c r="B4335" s="15" t="s">
        <v>61</v>
      </c>
      <c r="C4335" s="15" t="s">
        <v>5075</v>
      </c>
      <c r="D4335" s="24">
        <v>1700000</v>
      </c>
      <c r="E4335" t="str">
        <f>IF(D4335&lt;VLOOKUP(A4335,Min!A:B,2,FALSE),"Y","")</f>
        <v/>
      </c>
      <c r="F4335">
        <f>IF(AND(OR(s_tmchk="all",IF(ISERROR(MATCH(B4335,s_teams,0)),FALSE,TRUE)),OR(s_minsal="",s_minsal&lt;=D4335),OR(s_maxsal="",s_maxsal&gt;=D4335),OR(s_minyr="",s_minyr&lt;=A4335),OR(s_maxyr="",s_maxyr&gt;=A4335),OR(s_player="",s_player=C4335)),MAX(F$1:F4334)+1,0)</f>
        <v>0</v>
      </c>
    </row>
    <row r="4336" spans="1:6">
      <c r="A4336" s="20">
        <v>2009</v>
      </c>
      <c r="B4336" s="15" t="s">
        <v>61</v>
      </c>
      <c r="C4336" s="15" t="s">
        <v>5549</v>
      </c>
      <c r="D4336" s="24">
        <v>1300000</v>
      </c>
      <c r="E4336" t="str">
        <f>IF(D4336&lt;VLOOKUP(A4336,Min!A:B,2,FALSE),"Y","")</f>
        <v/>
      </c>
      <c r="F4336">
        <f>IF(AND(OR(s_tmchk="all",IF(ISERROR(MATCH(B4336,s_teams,0)),FALSE,TRUE)),OR(s_minsal="",s_minsal&lt;=D4336),OR(s_maxsal="",s_maxsal&gt;=D4336),OR(s_minyr="",s_minyr&lt;=A4336),OR(s_maxyr="",s_maxyr&gt;=A4336),OR(s_player="",s_player=C4336)),MAX(F$1:F4335)+1,0)</f>
        <v>0</v>
      </c>
    </row>
    <row r="4337" spans="1:6">
      <c r="A4337" s="20">
        <v>2009</v>
      </c>
      <c r="B4337" s="15" t="s">
        <v>61</v>
      </c>
      <c r="C4337" s="15" t="s">
        <v>723</v>
      </c>
      <c r="D4337" s="24">
        <v>757000</v>
      </c>
      <c r="E4337" t="str">
        <f>IF(D4337&lt;VLOOKUP(A4337,Min!A:B,2,FALSE),"Y","")</f>
        <v/>
      </c>
      <c r="F4337">
        <f>IF(AND(OR(s_tmchk="all",IF(ISERROR(MATCH(B4337,s_teams,0)),FALSE,TRUE)),OR(s_minsal="",s_minsal&lt;=D4337),OR(s_maxsal="",s_maxsal&gt;=D4337),OR(s_minyr="",s_minyr&lt;=A4337),OR(s_maxyr="",s_maxyr&gt;=A4337),OR(s_player="",s_player=C4337)),MAX(F$1:F4336)+1,0)</f>
        <v>0</v>
      </c>
    </row>
    <row r="4338" spans="1:6">
      <c r="A4338" s="20">
        <v>2009</v>
      </c>
      <c r="B4338" s="15" t="s">
        <v>61</v>
      </c>
      <c r="C4338" s="15" t="s">
        <v>711</v>
      </c>
      <c r="D4338" s="24">
        <v>722517</v>
      </c>
      <c r="E4338" t="str">
        <f>IF(D4338&lt;VLOOKUP(A4338,Min!A:B,2,FALSE),"Y","")</f>
        <v/>
      </c>
      <c r="F4338">
        <f>IF(AND(OR(s_tmchk="all",IF(ISERROR(MATCH(B4338,s_teams,0)),FALSE,TRUE)),OR(s_minsal="",s_minsal&lt;=D4338),OR(s_maxsal="",s_maxsal&gt;=D4338),OR(s_minyr="",s_minyr&lt;=A4338),OR(s_maxyr="",s_maxyr&gt;=A4338),OR(s_player="",s_player=C4338)),MAX(F$1:F4337)+1,0)</f>
        <v>0</v>
      </c>
    </row>
    <row r="4339" spans="1:6">
      <c r="A4339" s="20">
        <v>2009</v>
      </c>
      <c r="B4339" s="15" t="s">
        <v>61</v>
      </c>
      <c r="C4339" s="15" t="s">
        <v>4628</v>
      </c>
      <c r="D4339" s="24">
        <v>527185</v>
      </c>
      <c r="E4339" t="str">
        <f>IF(D4339&lt;VLOOKUP(A4339,Min!A:B,2,FALSE),"Y","")</f>
        <v/>
      </c>
      <c r="F4339">
        <f>IF(AND(OR(s_tmchk="all",IF(ISERROR(MATCH(B4339,s_teams,0)),FALSE,TRUE)),OR(s_minsal="",s_minsal&lt;=D4339),OR(s_maxsal="",s_maxsal&gt;=D4339),OR(s_minyr="",s_minyr&lt;=A4339),OR(s_maxyr="",s_maxyr&gt;=A4339),OR(s_player="",s_player=C4339)),MAX(F$1:F4338)+1,0)</f>
        <v>0</v>
      </c>
    </row>
    <row r="4340" spans="1:6">
      <c r="A4340" s="20">
        <v>2009</v>
      </c>
      <c r="B4340" s="15" t="s">
        <v>61</v>
      </c>
      <c r="C4340" s="15" t="s">
        <v>5023</v>
      </c>
      <c r="D4340" s="24">
        <v>387613</v>
      </c>
      <c r="E4340" t="str">
        <f>IF(D4340&lt;VLOOKUP(A4340,Min!A:B,2,FALSE),"Y","")</f>
        <v>Y</v>
      </c>
      <c r="F4340">
        <f>IF(AND(OR(s_tmchk="all",IF(ISERROR(MATCH(B4340,s_teams,0)),FALSE,TRUE)),OR(s_minsal="",s_minsal&lt;=D4340),OR(s_maxsal="",s_maxsal&gt;=D4340),OR(s_minyr="",s_minyr&lt;=A4340),OR(s_maxyr="",s_maxyr&gt;=A4340),OR(s_player="",s_player=C4340)),MAX(F$1:F4339)+1,0)</f>
        <v>0</v>
      </c>
    </row>
    <row r="4341" spans="1:6">
      <c r="A4341" s="20">
        <v>2009</v>
      </c>
      <c r="B4341" s="15" t="s">
        <v>63</v>
      </c>
      <c r="C4341" s="15" t="s">
        <v>260</v>
      </c>
      <c r="D4341" s="24">
        <v>11000000</v>
      </c>
      <c r="E4341" t="str">
        <f>IF(D4341&lt;VLOOKUP(A4341,Min!A:B,2,FALSE),"Y","")</f>
        <v/>
      </c>
      <c r="F4341">
        <f>IF(AND(OR(s_tmchk="all",IF(ISERROR(MATCH(B4341,s_teams,0)),FALSE,TRUE)),OR(s_minsal="",s_minsal&lt;=D4341),OR(s_maxsal="",s_maxsal&gt;=D4341),OR(s_minyr="",s_minyr&lt;=A4341),OR(s_maxyr="",s_maxyr&gt;=A4341),OR(s_player="",s_player=C4341)),MAX(F$1:F4340)+1,0)</f>
        <v>0</v>
      </c>
    </row>
    <row r="4342" spans="1:6">
      <c r="A4342" s="20">
        <v>2009</v>
      </c>
      <c r="B4342" s="15" t="s">
        <v>63</v>
      </c>
      <c r="C4342" s="15" t="s">
        <v>475</v>
      </c>
      <c r="D4342" s="24">
        <v>9028575</v>
      </c>
      <c r="E4342" t="str">
        <f>IF(D4342&lt;VLOOKUP(A4342,Min!A:B,2,FALSE),"Y","")</f>
        <v/>
      </c>
      <c r="F4342">
        <f>IF(AND(OR(s_tmchk="all",IF(ISERROR(MATCH(B4342,s_teams,0)),FALSE,TRUE)),OR(s_minsal="",s_minsal&lt;=D4342),OR(s_maxsal="",s_maxsal&gt;=D4342),OR(s_minyr="",s_minyr&lt;=A4342),OR(s_maxyr="",s_maxyr&gt;=A4342),OR(s_player="",s_player=C4342)),MAX(F$1:F4341)+1,0)</f>
        <v>0</v>
      </c>
    </row>
    <row r="4343" spans="1:6">
      <c r="A4343" s="20">
        <v>2009</v>
      </c>
      <c r="B4343" s="15" t="s">
        <v>63</v>
      </c>
      <c r="C4343" s="15" t="s">
        <v>5388</v>
      </c>
      <c r="D4343" s="24">
        <v>7375500</v>
      </c>
      <c r="E4343" t="str">
        <f>IF(D4343&lt;VLOOKUP(A4343,Min!A:B,2,FALSE),"Y","")</f>
        <v/>
      </c>
      <c r="F4343">
        <f>IF(AND(OR(s_tmchk="all",IF(ISERROR(MATCH(B4343,s_teams,0)),FALSE,TRUE)),OR(s_minsal="",s_minsal&lt;=D4343),OR(s_maxsal="",s_maxsal&gt;=D4343),OR(s_minyr="",s_minyr&lt;=A4343),OR(s_maxyr="",s_maxyr&gt;=A4343),OR(s_player="",s_player=C4343)),MAX(F$1:F4342)+1,0)</f>
        <v>0</v>
      </c>
    </row>
    <row r="4344" spans="1:6">
      <c r="A4344" s="20">
        <v>2009</v>
      </c>
      <c r="B4344" s="15" t="s">
        <v>63</v>
      </c>
      <c r="C4344" s="15" t="s">
        <v>4697</v>
      </c>
      <c r="D4344" s="24">
        <v>6300000</v>
      </c>
      <c r="E4344" t="str">
        <f>IF(D4344&lt;VLOOKUP(A4344,Min!A:B,2,FALSE),"Y","")</f>
        <v/>
      </c>
      <c r="F4344">
        <f>IF(AND(OR(s_tmchk="all",IF(ISERROR(MATCH(B4344,s_teams,0)),FALSE,TRUE)),OR(s_minsal="",s_minsal&lt;=D4344),OR(s_maxsal="",s_maxsal&gt;=D4344),OR(s_minyr="",s_minyr&lt;=A4344),OR(s_maxyr="",s_maxyr&gt;=A4344),OR(s_player="",s_player=C4344)),MAX(F$1:F4343)+1,0)</f>
        <v>0</v>
      </c>
    </row>
    <row r="4345" spans="1:6">
      <c r="A4345" s="20">
        <v>2009</v>
      </c>
      <c r="B4345" s="15" t="s">
        <v>63</v>
      </c>
      <c r="C4345" s="15" t="s">
        <v>2701</v>
      </c>
      <c r="D4345" s="24">
        <v>6200000</v>
      </c>
      <c r="E4345" t="str">
        <f>IF(D4345&lt;VLOOKUP(A4345,Min!A:B,2,FALSE),"Y","")</f>
        <v/>
      </c>
      <c r="F4345">
        <f>IF(AND(OR(s_tmchk="all",IF(ISERROR(MATCH(B4345,s_teams,0)),FALSE,TRUE)),OR(s_minsal="",s_minsal&lt;=D4345),OR(s_maxsal="",s_maxsal&gt;=D4345),OR(s_minyr="",s_minyr&lt;=A4345),OR(s_maxyr="",s_maxyr&gt;=A4345),OR(s_player="",s_player=C4345)),MAX(F$1:F4344)+1,0)</f>
        <v>0</v>
      </c>
    </row>
    <row r="4346" spans="1:6">
      <c r="A4346" s="20">
        <v>2009</v>
      </c>
      <c r="B4346" s="15" t="s">
        <v>63</v>
      </c>
      <c r="C4346" s="15" t="s">
        <v>2665</v>
      </c>
      <c r="D4346" s="24">
        <v>3650000</v>
      </c>
      <c r="E4346" t="str">
        <f>IF(D4346&lt;VLOOKUP(A4346,Min!A:B,2,FALSE),"Y","")</f>
        <v/>
      </c>
      <c r="F4346">
        <f>IF(AND(OR(s_tmchk="all",IF(ISERROR(MATCH(B4346,s_teams,0)),FALSE,TRUE)),OR(s_minsal="",s_minsal&lt;=D4346),OR(s_maxsal="",s_maxsal&gt;=D4346),OR(s_minyr="",s_minyr&lt;=A4346),OR(s_maxyr="",s_maxyr&gt;=A4346),OR(s_player="",s_player=C4346)),MAX(F$1:F4345)+1,0)</f>
        <v>0</v>
      </c>
    </row>
    <row r="4347" spans="1:6">
      <c r="A4347" s="20">
        <v>2009</v>
      </c>
      <c r="B4347" s="15" t="s">
        <v>63</v>
      </c>
      <c r="C4347" s="15" t="s">
        <v>5977</v>
      </c>
      <c r="D4347" s="24">
        <v>3395760</v>
      </c>
      <c r="E4347" t="str">
        <f>IF(D4347&lt;VLOOKUP(A4347,Min!A:B,2,FALSE),"Y","")</f>
        <v/>
      </c>
      <c r="F4347">
        <f>IF(AND(OR(s_tmchk="all",IF(ISERROR(MATCH(B4347,s_teams,0)),FALSE,TRUE)),OR(s_minsal="",s_minsal&lt;=D4347),OR(s_maxsal="",s_maxsal&gt;=D4347),OR(s_minyr="",s_minyr&lt;=A4347),OR(s_maxyr="",s_maxyr&gt;=A4347),OR(s_player="",s_player=C4347)),MAX(F$1:F4346)+1,0)</f>
        <v>0</v>
      </c>
    </row>
    <row r="4348" spans="1:6">
      <c r="A4348" s="20">
        <v>2009</v>
      </c>
      <c r="B4348" s="15" t="s">
        <v>63</v>
      </c>
      <c r="C4348" s="15" t="s">
        <v>349</v>
      </c>
      <c r="D4348" s="24">
        <v>3163680</v>
      </c>
      <c r="E4348" t="str">
        <f>IF(D4348&lt;VLOOKUP(A4348,Min!A:B,2,FALSE),"Y","")</f>
        <v/>
      </c>
      <c r="F4348">
        <f>IF(AND(OR(s_tmchk="all",IF(ISERROR(MATCH(B4348,s_teams,0)),FALSE,TRUE)),OR(s_minsal="",s_minsal&lt;=D4348),OR(s_maxsal="",s_maxsal&gt;=D4348),OR(s_minyr="",s_minyr&lt;=A4348),OR(s_maxyr="",s_maxyr&gt;=A4348),OR(s_player="",s_player=C4348)),MAX(F$1:F4347)+1,0)</f>
        <v>0</v>
      </c>
    </row>
    <row r="4349" spans="1:6">
      <c r="A4349" s="20">
        <v>2009</v>
      </c>
      <c r="B4349" s="15" t="s">
        <v>63</v>
      </c>
      <c r="C4349" s="15" t="s">
        <v>553</v>
      </c>
      <c r="D4349" s="24">
        <v>2815560</v>
      </c>
      <c r="E4349" t="str">
        <f>IF(D4349&lt;VLOOKUP(A4349,Min!A:B,2,FALSE),"Y","")</f>
        <v/>
      </c>
      <c r="F4349">
        <f>IF(AND(OR(s_tmchk="all",IF(ISERROR(MATCH(B4349,s_teams,0)),FALSE,TRUE)),OR(s_minsal="",s_minsal&lt;=D4349),OR(s_maxsal="",s_maxsal&gt;=D4349),OR(s_minyr="",s_minyr&lt;=A4349),OR(s_maxyr="",s_maxyr&gt;=A4349),OR(s_player="",s_player=C4349)),MAX(F$1:F4348)+1,0)</f>
        <v>0</v>
      </c>
    </row>
    <row r="4350" spans="1:6">
      <c r="A4350" s="20">
        <v>2009</v>
      </c>
      <c r="B4350" s="15" t="s">
        <v>63</v>
      </c>
      <c r="C4350" s="15" t="s">
        <v>611</v>
      </c>
      <c r="D4350" s="24">
        <v>2725920</v>
      </c>
      <c r="E4350" t="str">
        <f>IF(D4350&lt;VLOOKUP(A4350,Min!A:B,2,FALSE),"Y","")</f>
        <v/>
      </c>
      <c r="F4350">
        <f>IF(AND(OR(s_tmchk="all",IF(ISERROR(MATCH(B4350,s_teams,0)),FALSE,TRUE)),OR(s_minsal="",s_minsal&lt;=D4350),OR(s_maxsal="",s_maxsal&gt;=D4350),OR(s_minyr="",s_minyr&lt;=A4350),OR(s_maxyr="",s_maxyr&gt;=A4350),OR(s_player="",s_player=C4350)),MAX(F$1:F4349)+1,0)</f>
        <v>0</v>
      </c>
    </row>
    <row r="4351" spans="1:6">
      <c r="A4351" s="20">
        <v>2009</v>
      </c>
      <c r="B4351" s="15" t="s">
        <v>63</v>
      </c>
      <c r="C4351" s="15" t="s">
        <v>5595</v>
      </c>
      <c r="D4351" s="24">
        <v>2630000</v>
      </c>
      <c r="E4351" t="str">
        <f>IF(D4351&lt;VLOOKUP(A4351,Min!A:B,2,FALSE),"Y","")</f>
        <v/>
      </c>
      <c r="F4351">
        <f>IF(AND(OR(s_tmchk="all",IF(ISERROR(MATCH(B4351,s_teams,0)),FALSE,TRUE)),OR(s_minsal="",s_minsal&lt;=D4351),OR(s_maxsal="",s_maxsal&gt;=D4351),OR(s_minyr="",s_minyr&lt;=A4351),OR(s_maxyr="",s_maxyr&gt;=A4351),OR(s_player="",s_player=C4351)),MAX(F$1:F4350)+1,0)</f>
        <v>0</v>
      </c>
    </row>
    <row r="4352" spans="1:6">
      <c r="A4352" s="20">
        <v>2009</v>
      </c>
      <c r="B4352" s="15" t="s">
        <v>63</v>
      </c>
      <c r="C4352" s="15" t="s">
        <v>4840</v>
      </c>
      <c r="D4352" s="24">
        <v>2500000</v>
      </c>
      <c r="E4352" t="str">
        <f>IF(D4352&lt;VLOOKUP(A4352,Min!A:B,2,FALSE),"Y","")</f>
        <v/>
      </c>
      <c r="F4352">
        <f>IF(AND(OR(s_tmchk="all",IF(ISERROR(MATCH(B4352,s_teams,0)),FALSE,TRUE)),OR(s_minsal="",s_minsal&lt;=D4352),OR(s_maxsal="",s_maxsal&gt;=D4352),OR(s_minyr="",s_minyr&lt;=A4352),OR(s_maxyr="",s_maxyr&gt;=A4352),OR(s_player="",s_player=C4352)),MAX(F$1:F4351)+1,0)</f>
        <v>0</v>
      </c>
    </row>
    <row r="4353" spans="1:6">
      <c r="A4353" s="20">
        <v>2009</v>
      </c>
      <c r="B4353" s="15" t="s">
        <v>63</v>
      </c>
      <c r="C4353" s="15" t="s">
        <v>2271</v>
      </c>
      <c r="D4353" s="24">
        <v>2300000</v>
      </c>
      <c r="E4353" t="str">
        <f>IF(D4353&lt;VLOOKUP(A4353,Min!A:B,2,FALSE),"Y","")</f>
        <v/>
      </c>
      <c r="F4353">
        <f>IF(AND(OR(s_tmchk="all",IF(ISERROR(MATCH(B4353,s_teams,0)),FALSE,TRUE)),OR(s_minsal="",s_minsal&lt;=D4353),OR(s_maxsal="",s_maxsal&gt;=D4353),OR(s_minyr="",s_minyr&lt;=A4353),OR(s_maxyr="",s_maxyr&gt;=A4353),OR(s_player="",s_player=C4353)),MAX(F$1:F4352)+1,0)</f>
        <v>0</v>
      </c>
    </row>
    <row r="4354" spans="1:6">
      <c r="A4354" s="20">
        <v>2009</v>
      </c>
      <c r="B4354" s="15" t="s">
        <v>63</v>
      </c>
      <c r="C4354" s="15" t="s">
        <v>5873</v>
      </c>
      <c r="D4354" s="24">
        <v>1655760</v>
      </c>
      <c r="E4354" t="str">
        <f>IF(D4354&lt;VLOOKUP(A4354,Min!A:B,2,FALSE),"Y","")</f>
        <v/>
      </c>
      <c r="F4354">
        <f>IF(AND(OR(s_tmchk="all",IF(ISERROR(MATCH(B4354,s_teams,0)),FALSE,TRUE)),OR(s_minsal="",s_minsal&lt;=D4354),OR(s_maxsal="",s_maxsal&gt;=D4354),OR(s_minyr="",s_minyr&lt;=A4354),OR(s_maxyr="",s_maxyr&gt;=A4354),OR(s_player="",s_player=C4354)),MAX(F$1:F4353)+1,0)</f>
        <v>0</v>
      </c>
    </row>
    <row r="4355" spans="1:6">
      <c r="A4355" s="20">
        <v>2009</v>
      </c>
      <c r="B4355" s="15" t="s">
        <v>63</v>
      </c>
      <c r="C4355" s="15" t="s">
        <v>5440</v>
      </c>
      <c r="D4355" s="24">
        <v>1262275</v>
      </c>
      <c r="E4355" t="str">
        <f>IF(D4355&lt;VLOOKUP(A4355,Min!A:B,2,FALSE),"Y","")</f>
        <v/>
      </c>
      <c r="F4355">
        <f>IF(AND(OR(s_tmchk="all",IF(ISERROR(MATCH(B4355,s_teams,0)),FALSE,TRUE)),OR(s_minsal="",s_minsal&lt;=D4355),OR(s_maxsal="",s_maxsal&gt;=D4355),OR(s_minyr="",s_minyr&lt;=A4355),OR(s_maxyr="",s_maxyr&gt;=A4355),OR(s_player="",s_player=C4355)),MAX(F$1:F4354)+1,0)</f>
        <v>0</v>
      </c>
    </row>
    <row r="4356" spans="1:6">
      <c r="A4356" s="20">
        <v>2009</v>
      </c>
      <c r="B4356" s="15" t="s">
        <v>63</v>
      </c>
      <c r="C4356" s="15" t="s">
        <v>1681</v>
      </c>
      <c r="D4356" s="24">
        <v>442114</v>
      </c>
      <c r="E4356" t="str">
        <f>IF(D4356&lt;VLOOKUP(A4356,Min!A:B,2,FALSE),"Y","")</f>
        <v/>
      </c>
      <c r="F4356">
        <f>IF(AND(OR(s_tmchk="all",IF(ISERROR(MATCH(B4356,s_teams,0)),FALSE,TRUE)),OR(s_minsal="",s_minsal&lt;=D4356),OR(s_maxsal="",s_maxsal&gt;=D4356),OR(s_minyr="",s_minyr&lt;=A4356),OR(s_maxyr="",s_maxyr&gt;=A4356),OR(s_player="",s_player=C4356)),MAX(F$1:F4355)+1,0)</f>
        <v>0</v>
      </c>
    </row>
    <row r="4357" spans="1:6">
      <c r="A4357" s="20">
        <v>2009</v>
      </c>
      <c r="B4357" s="15" t="s">
        <v>64</v>
      </c>
      <c r="C4357" s="15" t="s">
        <v>812</v>
      </c>
      <c r="D4357" s="24">
        <v>14724125</v>
      </c>
      <c r="E4357" t="str">
        <f>IF(D4357&lt;VLOOKUP(A4357,Min!A:B,2,FALSE),"Y","")</f>
        <v/>
      </c>
      <c r="F4357">
        <f>IF(AND(OR(s_tmchk="all",IF(ISERROR(MATCH(B4357,s_teams,0)),FALSE,TRUE)),OR(s_minsal="",s_minsal&lt;=D4357),OR(s_maxsal="",s_maxsal&gt;=D4357),OR(s_minyr="",s_minyr&lt;=A4357),OR(s_maxyr="",s_maxyr&gt;=A4357),OR(s_player="",s_player=C4357)),MAX(F$1:F4356)+1,0)</f>
        <v>0</v>
      </c>
    </row>
    <row r="4358" spans="1:6">
      <c r="A4358" s="20">
        <v>2009</v>
      </c>
      <c r="B4358" s="15" t="s">
        <v>64</v>
      </c>
      <c r="C4358" s="15" t="s">
        <v>4673</v>
      </c>
      <c r="D4358" s="24">
        <v>10602667</v>
      </c>
      <c r="E4358" t="str">
        <f>IF(D4358&lt;VLOOKUP(A4358,Min!A:B,2,FALSE),"Y","")</f>
        <v/>
      </c>
      <c r="F4358">
        <f>IF(AND(OR(s_tmchk="all",IF(ISERROR(MATCH(B4358,s_teams,0)),FALSE,TRUE)),OR(s_minsal="",s_minsal&lt;=D4358),OR(s_maxsal="",s_maxsal&gt;=D4358),OR(s_minyr="",s_minyr&lt;=A4358),OR(s_maxyr="",s_maxyr&gt;=A4358),OR(s_player="",s_player=C4358)),MAX(F$1:F4357)+1,0)</f>
        <v>0</v>
      </c>
    </row>
    <row r="4359" spans="1:6">
      <c r="A4359" s="20">
        <v>2009</v>
      </c>
      <c r="B4359" s="15" t="s">
        <v>64</v>
      </c>
      <c r="C4359" s="15" t="s">
        <v>403</v>
      </c>
      <c r="D4359" s="24">
        <v>7800000</v>
      </c>
      <c r="E4359" t="str">
        <f>IF(D4359&lt;VLOOKUP(A4359,Min!A:B,2,FALSE),"Y","")</f>
        <v/>
      </c>
      <c r="F4359">
        <f>IF(AND(OR(s_tmchk="all",IF(ISERROR(MATCH(B4359,s_teams,0)),FALSE,TRUE)),OR(s_minsal="",s_minsal&lt;=D4359),OR(s_maxsal="",s_maxsal&gt;=D4359),OR(s_minyr="",s_minyr&lt;=A4359),OR(s_maxyr="",s_maxyr&gt;=A4359),OR(s_player="",s_player=C4359)),MAX(F$1:F4358)+1,0)</f>
        <v>0</v>
      </c>
    </row>
    <row r="4360" spans="1:6">
      <c r="A4360" s="20">
        <v>2009</v>
      </c>
      <c r="B4360" s="15" t="s">
        <v>64</v>
      </c>
      <c r="C4360" s="15" t="s">
        <v>6022</v>
      </c>
      <c r="D4360" s="24">
        <v>6200000</v>
      </c>
      <c r="E4360" t="str">
        <f>IF(D4360&lt;VLOOKUP(A4360,Min!A:B,2,FALSE),"Y","")</f>
        <v/>
      </c>
      <c r="F4360">
        <f>IF(AND(OR(s_tmchk="all",IF(ISERROR(MATCH(B4360,s_teams,0)),FALSE,TRUE)),OR(s_minsal="",s_minsal&lt;=D4360),OR(s_maxsal="",s_maxsal&gt;=D4360),OR(s_minyr="",s_minyr&lt;=A4360),OR(s_maxyr="",s_maxyr&gt;=A4360),OR(s_player="",s_player=C4360)),MAX(F$1:F4359)+1,0)</f>
        <v>0</v>
      </c>
    </row>
    <row r="4361" spans="1:6">
      <c r="A4361" s="20">
        <v>2009</v>
      </c>
      <c r="B4361" s="15" t="s">
        <v>64</v>
      </c>
      <c r="C4361" s="15" t="s">
        <v>6120</v>
      </c>
      <c r="D4361" s="24">
        <v>4350000</v>
      </c>
      <c r="E4361" t="str">
        <f>IF(D4361&lt;VLOOKUP(A4361,Min!A:B,2,FALSE),"Y","")</f>
        <v/>
      </c>
      <c r="F4361">
        <f>IF(AND(OR(s_tmchk="all",IF(ISERROR(MATCH(B4361,s_teams,0)),FALSE,TRUE)),OR(s_minsal="",s_minsal&lt;=D4361),OR(s_maxsal="",s_maxsal&gt;=D4361),OR(s_minyr="",s_minyr&lt;=A4361),OR(s_maxyr="",s_maxyr&gt;=A4361),OR(s_player="",s_player=C4361)),MAX(F$1:F4360)+1,0)</f>
        <v>0</v>
      </c>
    </row>
    <row r="4362" spans="1:6">
      <c r="A4362" s="20">
        <v>2009</v>
      </c>
      <c r="B4362" s="15" t="s">
        <v>64</v>
      </c>
      <c r="C4362" s="15" t="s">
        <v>3653</v>
      </c>
      <c r="D4362" s="24">
        <v>3300000</v>
      </c>
      <c r="E4362" t="str">
        <f>IF(D4362&lt;VLOOKUP(A4362,Min!A:B,2,FALSE),"Y","")</f>
        <v/>
      </c>
      <c r="F4362">
        <f>IF(AND(OR(s_tmchk="all",IF(ISERROR(MATCH(B4362,s_teams,0)),FALSE,TRUE)),OR(s_minsal="",s_minsal&lt;=D4362),OR(s_maxsal="",s_maxsal&gt;=D4362),OR(s_minyr="",s_minyr&lt;=A4362),OR(s_maxyr="",s_maxyr&gt;=A4362),OR(s_player="",s_player=C4362)),MAX(F$1:F4361)+1,0)</f>
        <v>0</v>
      </c>
    </row>
    <row r="4363" spans="1:6">
      <c r="A4363" s="20">
        <v>2009</v>
      </c>
      <c r="B4363" s="15" t="s">
        <v>64</v>
      </c>
      <c r="C4363" s="15" t="s">
        <v>4745</v>
      </c>
      <c r="D4363" s="24">
        <v>3250000</v>
      </c>
      <c r="E4363" t="str">
        <f>IF(D4363&lt;VLOOKUP(A4363,Min!A:B,2,FALSE),"Y","")</f>
        <v/>
      </c>
      <c r="F4363">
        <f>IF(AND(OR(s_tmchk="all",IF(ISERROR(MATCH(B4363,s_teams,0)),FALSE,TRUE)),OR(s_minsal="",s_minsal&lt;=D4363),OR(s_maxsal="",s_maxsal&gt;=D4363),OR(s_minyr="",s_minyr&lt;=A4363),OR(s_maxyr="",s_maxyr&gt;=A4363),OR(s_player="",s_player=C4363)),MAX(F$1:F4362)+1,0)</f>
        <v>0</v>
      </c>
    </row>
    <row r="4364" spans="1:6">
      <c r="A4364" s="20">
        <v>2009</v>
      </c>
      <c r="B4364" s="15" t="s">
        <v>64</v>
      </c>
      <c r="C4364" s="15" t="s">
        <v>2044</v>
      </c>
      <c r="D4364" s="24">
        <v>2986080</v>
      </c>
      <c r="E4364" t="str">
        <f>IF(D4364&lt;VLOOKUP(A4364,Min!A:B,2,FALSE),"Y","")</f>
        <v/>
      </c>
      <c r="F4364">
        <f>IF(AND(OR(s_tmchk="all",IF(ISERROR(MATCH(B4364,s_teams,0)),FALSE,TRUE)),OR(s_minsal="",s_minsal&lt;=D4364),OR(s_maxsal="",s_maxsal&gt;=D4364),OR(s_minyr="",s_minyr&lt;=A4364),OR(s_maxyr="",s_maxyr&gt;=A4364),OR(s_player="",s_player=C4364)),MAX(F$1:F4363)+1,0)</f>
        <v>0</v>
      </c>
    </row>
    <row r="4365" spans="1:6">
      <c r="A4365" s="20">
        <v>2009</v>
      </c>
      <c r="B4365" s="15" t="s">
        <v>64</v>
      </c>
      <c r="C4365" s="15" t="s">
        <v>209</v>
      </c>
      <c r="D4365" s="24">
        <v>2098560</v>
      </c>
      <c r="E4365" t="str">
        <f>IF(D4365&lt;VLOOKUP(A4365,Min!A:B,2,FALSE),"Y","")</f>
        <v/>
      </c>
      <c r="F4365">
        <f>IF(AND(OR(s_tmchk="all",IF(ISERROR(MATCH(B4365,s_teams,0)),FALSE,TRUE)),OR(s_minsal="",s_minsal&lt;=D4365),OR(s_maxsal="",s_maxsal&gt;=D4365),OR(s_minyr="",s_minyr&lt;=A4365),OR(s_maxyr="",s_maxyr&gt;=A4365),OR(s_player="",s_player=C4365)),MAX(F$1:F4364)+1,0)</f>
        <v>0</v>
      </c>
    </row>
    <row r="4366" spans="1:6">
      <c r="A4366" s="20">
        <v>2009</v>
      </c>
      <c r="B4366" s="15" t="s">
        <v>64</v>
      </c>
      <c r="C4366" s="15" t="s">
        <v>5242</v>
      </c>
      <c r="D4366" s="24">
        <v>1910000</v>
      </c>
      <c r="E4366" t="str">
        <f>IF(D4366&lt;VLOOKUP(A4366,Min!A:B,2,FALSE),"Y","")</f>
        <v/>
      </c>
      <c r="F4366">
        <f>IF(AND(OR(s_tmchk="all",IF(ISERROR(MATCH(B4366,s_teams,0)),FALSE,TRUE)),OR(s_minsal="",s_minsal&lt;=D4366),OR(s_maxsal="",s_maxsal&gt;=D4366),OR(s_minyr="",s_minyr&lt;=A4366),OR(s_maxyr="",s_maxyr&gt;=A4366),OR(s_player="",s_player=C4366)),MAX(F$1:F4365)+1,0)</f>
        <v>0</v>
      </c>
    </row>
    <row r="4367" spans="1:6">
      <c r="A4367" s="20">
        <v>2009</v>
      </c>
      <c r="B4367" s="15" t="s">
        <v>64</v>
      </c>
      <c r="C4367" s="15" t="s">
        <v>5207</v>
      </c>
      <c r="D4367" s="24">
        <v>1522920</v>
      </c>
      <c r="E4367" t="str">
        <f>IF(D4367&lt;VLOOKUP(A4367,Min!A:B,2,FALSE),"Y","")</f>
        <v/>
      </c>
      <c r="F4367">
        <f>IF(AND(OR(s_tmchk="all",IF(ISERROR(MATCH(B4367,s_teams,0)),FALSE,TRUE)),OR(s_minsal="",s_minsal&lt;=D4367),OR(s_maxsal="",s_maxsal&gt;=D4367),OR(s_minyr="",s_minyr&lt;=A4367),OR(s_maxyr="",s_maxyr&gt;=A4367),OR(s_player="",s_player=C4367)),MAX(F$1:F4366)+1,0)</f>
        <v>0</v>
      </c>
    </row>
    <row r="4368" spans="1:6">
      <c r="A4368" s="20">
        <v>2009</v>
      </c>
      <c r="B4368" s="15" t="s">
        <v>64</v>
      </c>
      <c r="C4368" s="15" t="s">
        <v>998</v>
      </c>
      <c r="D4368" s="24">
        <v>1225200</v>
      </c>
      <c r="E4368" t="str">
        <f>IF(D4368&lt;VLOOKUP(A4368,Min!A:B,2,FALSE),"Y","")</f>
        <v/>
      </c>
      <c r="F4368">
        <f>IF(AND(OR(s_tmchk="all",IF(ISERROR(MATCH(B4368,s_teams,0)),FALSE,TRUE)),OR(s_minsal="",s_minsal&lt;=D4368),OR(s_maxsal="",s_maxsal&gt;=D4368),OR(s_minyr="",s_minyr&lt;=A4368),OR(s_maxyr="",s_maxyr&gt;=A4368),OR(s_player="",s_player=C4368)),MAX(F$1:F4367)+1,0)</f>
        <v>0</v>
      </c>
    </row>
    <row r="4369" spans="1:6">
      <c r="A4369" s="20">
        <v>2009</v>
      </c>
      <c r="B4369" s="15" t="s">
        <v>64</v>
      </c>
      <c r="C4369" s="15" t="s">
        <v>5366</v>
      </c>
      <c r="D4369" s="24">
        <v>1212120</v>
      </c>
      <c r="E4369" t="str">
        <f>IF(D4369&lt;VLOOKUP(A4369,Min!A:B,2,FALSE),"Y","")</f>
        <v/>
      </c>
      <c r="F4369">
        <f>IF(AND(OR(s_tmchk="all",IF(ISERROR(MATCH(B4369,s_teams,0)),FALSE,TRUE)),OR(s_minsal="",s_minsal&lt;=D4369),OR(s_maxsal="",s_maxsal&gt;=D4369),OR(s_minyr="",s_minyr&lt;=A4369),OR(s_maxyr="",s_maxyr&gt;=A4369),OR(s_player="",s_player=C4369)),MAX(F$1:F4368)+1,0)</f>
        <v>0</v>
      </c>
    </row>
    <row r="4370" spans="1:6">
      <c r="A4370" s="20">
        <v>2009</v>
      </c>
      <c r="B4370" s="15" t="s">
        <v>64</v>
      </c>
      <c r="C4370" s="15" t="s">
        <v>5627</v>
      </c>
      <c r="D4370" s="24">
        <v>1042440</v>
      </c>
      <c r="E4370" t="str">
        <f>IF(D4370&lt;VLOOKUP(A4370,Min!A:B,2,FALSE),"Y","")</f>
        <v/>
      </c>
      <c r="F4370">
        <f>IF(AND(OR(s_tmchk="all",IF(ISERROR(MATCH(B4370,s_teams,0)),FALSE,TRUE)),OR(s_minsal="",s_minsal&lt;=D4370),OR(s_maxsal="",s_maxsal&gt;=D4370),OR(s_minyr="",s_minyr&lt;=A4370),OR(s_maxyr="",s_maxyr&gt;=A4370),OR(s_player="",s_player=C4370)),MAX(F$1:F4369)+1,0)</f>
        <v>0</v>
      </c>
    </row>
    <row r="4371" spans="1:6">
      <c r="A4371" s="20">
        <v>2009</v>
      </c>
      <c r="B4371" s="15" t="s">
        <v>64</v>
      </c>
      <c r="C4371" s="15" t="s">
        <v>1625</v>
      </c>
      <c r="D4371" s="24">
        <v>442411</v>
      </c>
      <c r="E4371" t="str">
        <f>IF(D4371&lt;VLOOKUP(A4371,Min!A:B,2,FALSE),"Y","")</f>
        <v/>
      </c>
      <c r="F4371">
        <f>IF(AND(OR(s_tmchk="all",IF(ISERROR(MATCH(B4371,s_teams,0)),FALSE,TRUE)),OR(s_minsal="",s_minsal&lt;=D4371),OR(s_maxsal="",s_maxsal&gt;=D4371),OR(s_minyr="",s_minyr&lt;=A4371),OR(s_maxyr="",s_maxyr&gt;=A4371),OR(s_player="",s_player=C4371)),MAX(F$1:F4370)+1,0)</f>
        <v>0</v>
      </c>
    </row>
    <row r="4372" spans="1:6">
      <c r="A4372" s="20">
        <v>2009</v>
      </c>
      <c r="B4372" s="15" t="s">
        <v>65</v>
      </c>
      <c r="C4372" s="15" t="s">
        <v>5769</v>
      </c>
      <c r="D4372" s="24">
        <v>12528000</v>
      </c>
      <c r="E4372" t="str">
        <f>IF(D4372&lt;VLOOKUP(A4372,Min!A:B,2,FALSE),"Y","")</f>
        <v/>
      </c>
      <c r="F4372">
        <f>IF(AND(OR(s_tmchk="all",IF(ISERROR(MATCH(B4372,s_teams,0)),FALSE,TRUE)),OR(s_minsal="",s_minsal&lt;=D4372),OR(s_maxsal="",s_maxsal&gt;=D4372),OR(s_minyr="",s_minyr&lt;=A4372),OR(s_maxyr="",s_maxyr&gt;=A4372),OR(s_player="",s_player=C4372)),MAX(F$1:F4371)+1,0)</f>
        <v>0</v>
      </c>
    </row>
    <row r="4373" spans="1:6">
      <c r="A4373" s="20">
        <v>2009</v>
      </c>
      <c r="B4373" s="15" t="s">
        <v>65</v>
      </c>
      <c r="C4373" s="15" t="s">
        <v>1246</v>
      </c>
      <c r="D4373" s="24">
        <v>11350000</v>
      </c>
      <c r="E4373" t="str">
        <f>IF(D4373&lt;VLOOKUP(A4373,Min!A:B,2,FALSE),"Y","")</f>
        <v/>
      </c>
      <c r="F4373">
        <f>IF(AND(OR(s_tmchk="all",IF(ISERROR(MATCH(B4373,s_teams,0)),FALSE,TRUE)),OR(s_minsal="",s_minsal&lt;=D4373),OR(s_maxsal="",s_maxsal&gt;=D4373),OR(s_minyr="",s_minyr&lt;=A4373),OR(s_maxyr="",s_maxyr&gt;=A4373),OR(s_player="",s_player=C4373)),MAX(F$1:F4372)+1,0)</f>
        <v>0</v>
      </c>
    </row>
    <row r="4374" spans="1:6">
      <c r="A4374" s="20">
        <v>2009</v>
      </c>
      <c r="B4374" s="15" t="s">
        <v>65</v>
      </c>
      <c r="C4374" s="15" t="s">
        <v>1403</v>
      </c>
      <c r="D4374" s="24">
        <v>9862500</v>
      </c>
      <c r="E4374" t="str">
        <f>IF(D4374&lt;VLOOKUP(A4374,Min!A:B,2,FALSE),"Y","")</f>
        <v/>
      </c>
      <c r="F4374">
        <f>IF(AND(OR(s_tmchk="all",IF(ISERROR(MATCH(B4374,s_teams,0)),FALSE,TRUE)),OR(s_minsal="",s_minsal&lt;=D4374),OR(s_maxsal="",s_maxsal&gt;=D4374),OR(s_minyr="",s_minyr&lt;=A4374),OR(s_maxyr="",s_maxyr&gt;=A4374),OR(s_player="",s_player=C4374)),MAX(F$1:F4373)+1,0)</f>
        <v>0</v>
      </c>
    </row>
    <row r="4375" spans="1:6">
      <c r="A4375" s="20">
        <v>2009</v>
      </c>
      <c r="B4375" s="15" t="s">
        <v>65</v>
      </c>
      <c r="C4375" s="15" t="s">
        <v>4587</v>
      </c>
      <c r="D4375" s="24">
        <v>6200000</v>
      </c>
      <c r="E4375" t="str">
        <f>IF(D4375&lt;VLOOKUP(A4375,Min!A:B,2,FALSE),"Y","")</f>
        <v/>
      </c>
      <c r="F4375">
        <f>IF(AND(OR(s_tmchk="all",IF(ISERROR(MATCH(B4375,s_teams,0)),FALSE,TRUE)),OR(s_minsal="",s_minsal&lt;=D4375),OR(s_maxsal="",s_maxsal&gt;=D4375),OR(s_minyr="",s_minyr&lt;=A4375),OR(s_maxyr="",s_maxyr&gt;=A4375),OR(s_player="",s_player=C4375)),MAX(F$1:F4374)+1,0)</f>
        <v>0</v>
      </c>
    </row>
    <row r="4376" spans="1:6">
      <c r="A4376" s="20">
        <v>2009</v>
      </c>
      <c r="B4376" s="15" t="s">
        <v>65</v>
      </c>
      <c r="C4376" s="15" t="s">
        <v>5700</v>
      </c>
      <c r="D4376" s="24">
        <v>5592240</v>
      </c>
      <c r="E4376" t="str">
        <f>IF(D4376&lt;VLOOKUP(A4376,Min!A:B,2,FALSE),"Y","")</f>
        <v/>
      </c>
      <c r="F4376">
        <f>IF(AND(OR(s_tmchk="all",IF(ISERROR(MATCH(B4376,s_teams,0)),FALSE,TRUE)),OR(s_minsal="",s_minsal&lt;=D4376),OR(s_maxsal="",s_maxsal&gt;=D4376),OR(s_minyr="",s_minyr&lt;=A4376),OR(s_maxyr="",s_maxyr&gt;=A4376),OR(s_player="",s_player=C4376)),MAX(F$1:F4375)+1,0)</f>
        <v>0</v>
      </c>
    </row>
    <row r="4377" spans="1:6">
      <c r="A4377" s="20">
        <v>2009</v>
      </c>
      <c r="B4377" s="15" t="s">
        <v>65</v>
      </c>
      <c r="C4377" s="15" t="s">
        <v>5224</v>
      </c>
      <c r="D4377" s="24">
        <v>5585000</v>
      </c>
      <c r="E4377" t="str">
        <f>IF(D4377&lt;VLOOKUP(A4377,Min!A:B,2,FALSE),"Y","")</f>
        <v/>
      </c>
      <c r="F4377">
        <f>IF(AND(OR(s_tmchk="all",IF(ISERROR(MATCH(B4377,s_teams,0)),FALSE,TRUE)),OR(s_minsal="",s_minsal&lt;=D4377),OR(s_maxsal="",s_maxsal&gt;=D4377),OR(s_minyr="",s_minyr&lt;=A4377),OR(s_maxyr="",s_maxyr&gt;=A4377),OR(s_player="",s_player=C4377)),MAX(F$1:F4376)+1,0)</f>
        <v>0</v>
      </c>
    </row>
    <row r="4378" spans="1:6">
      <c r="A4378" s="20">
        <v>2009</v>
      </c>
      <c r="B4378" s="15" t="s">
        <v>65</v>
      </c>
      <c r="C4378" s="15" t="s">
        <v>698</v>
      </c>
      <c r="D4378" s="24">
        <v>4574189</v>
      </c>
      <c r="E4378" t="str">
        <f>IF(D4378&lt;VLOOKUP(A4378,Min!A:B,2,FALSE),"Y","")</f>
        <v/>
      </c>
      <c r="F4378">
        <f>IF(AND(OR(s_tmchk="all",IF(ISERROR(MATCH(B4378,s_teams,0)),FALSE,TRUE)),OR(s_minsal="",s_minsal&lt;=D4378),OR(s_maxsal="",s_maxsal&gt;=D4378),OR(s_minyr="",s_minyr&lt;=A4378),OR(s_maxyr="",s_maxyr&gt;=A4378),OR(s_player="",s_player=C4378)),MAX(F$1:F4377)+1,0)</f>
        <v>0</v>
      </c>
    </row>
    <row r="4379" spans="1:6">
      <c r="A4379" s="20">
        <v>2009</v>
      </c>
      <c r="B4379" s="15" t="s">
        <v>65</v>
      </c>
      <c r="C4379" s="15" t="s">
        <v>1400</v>
      </c>
      <c r="D4379" s="24">
        <v>3630000</v>
      </c>
      <c r="E4379" t="str">
        <f>IF(D4379&lt;VLOOKUP(A4379,Min!A:B,2,FALSE),"Y","")</f>
        <v/>
      </c>
      <c r="F4379">
        <f>IF(AND(OR(s_tmchk="all",IF(ISERROR(MATCH(B4379,s_teams,0)),FALSE,TRUE)),OR(s_minsal="",s_minsal&lt;=D4379),OR(s_maxsal="",s_maxsal&gt;=D4379),OR(s_minyr="",s_minyr&lt;=A4379),OR(s_maxyr="",s_maxyr&gt;=A4379),OR(s_player="",s_player=C4379)),MAX(F$1:F4378)+1,0)</f>
        <v>0</v>
      </c>
    </row>
    <row r="4380" spans="1:6">
      <c r="A4380" s="20">
        <v>2009</v>
      </c>
      <c r="B4380" s="15" t="s">
        <v>65</v>
      </c>
      <c r="C4380" s="15" t="s">
        <v>2926</v>
      </c>
      <c r="D4380" s="24">
        <v>2032800</v>
      </c>
      <c r="E4380" t="str">
        <f>IF(D4380&lt;VLOOKUP(A4380,Min!A:B,2,FALSE),"Y","")</f>
        <v/>
      </c>
      <c r="F4380">
        <f>IF(AND(OR(s_tmchk="all",IF(ISERROR(MATCH(B4380,s_teams,0)),FALSE,TRUE)),OR(s_minsal="",s_minsal&lt;=D4380),OR(s_maxsal="",s_maxsal&gt;=D4380),OR(s_minyr="",s_minyr&lt;=A4380),OR(s_maxyr="",s_maxyr&gt;=A4380),OR(s_player="",s_player=C4380)),MAX(F$1:F4379)+1,0)</f>
        <v>0</v>
      </c>
    </row>
    <row r="4381" spans="1:6">
      <c r="A4381" s="20">
        <v>2009</v>
      </c>
      <c r="B4381" s="15" t="s">
        <v>65</v>
      </c>
      <c r="C4381" s="15" t="s">
        <v>5377</v>
      </c>
      <c r="D4381" s="24">
        <v>1869600</v>
      </c>
      <c r="E4381" t="str">
        <f>IF(D4381&lt;VLOOKUP(A4381,Min!A:B,2,FALSE),"Y","")</f>
        <v/>
      </c>
      <c r="F4381">
        <f>IF(AND(OR(s_tmchk="all",IF(ISERROR(MATCH(B4381,s_teams,0)),FALSE,TRUE)),OR(s_minsal="",s_minsal&lt;=D4381),OR(s_maxsal="",s_maxsal&gt;=D4381),OR(s_minyr="",s_minyr&lt;=A4381),OR(s_maxyr="",s_maxyr&gt;=A4381),OR(s_player="",s_player=C4381)),MAX(F$1:F4380)+1,0)</f>
        <v>0</v>
      </c>
    </row>
    <row r="4382" spans="1:6">
      <c r="A4382" s="20">
        <v>2009</v>
      </c>
      <c r="B4382" s="15" t="s">
        <v>65</v>
      </c>
      <c r="C4382" s="15" t="s">
        <v>5910</v>
      </c>
      <c r="D4382" s="24">
        <v>1141838</v>
      </c>
      <c r="E4382" t="str">
        <f>IF(D4382&lt;VLOOKUP(A4382,Min!A:B,2,FALSE),"Y","")</f>
        <v/>
      </c>
      <c r="F4382">
        <f>IF(AND(OR(s_tmchk="all",IF(ISERROR(MATCH(B4382,s_teams,0)),FALSE,TRUE)),OR(s_minsal="",s_minsal&lt;=D4382),OR(s_maxsal="",s_maxsal&gt;=D4382),OR(s_minyr="",s_minyr&lt;=A4382),OR(s_maxyr="",s_maxyr&gt;=A4382),OR(s_player="",s_player=C4382)),MAX(F$1:F4381)+1,0)</f>
        <v>0</v>
      </c>
    </row>
    <row r="4383" spans="1:6">
      <c r="A4383" s="20">
        <v>2009</v>
      </c>
      <c r="B4383" s="15" t="s">
        <v>65</v>
      </c>
      <c r="C4383" s="15" t="s">
        <v>5952</v>
      </c>
      <c r="D4383" s="24">
        <v>1141838</v>
      </c>
      <c r="E4383" t="str">
        <f>IF(D4383&lt;VLOOKUP(A4383,Min!A:B,2,FALSE),"Y","")</f>
        <v/>
      </c>
      <c r="F4383">
        <f>IF(AND(OR(s_tmchk="all",IF(ISERROR(MATCH(B4383,s_teams,0)),FALSE,TRUE)),OR(s_minsal="",s_minsal&lt;=D4383),OR(s_maxsal="",s_maxsal&gt;=D4383),OR(s_minyr="",s_minyr&lt;=A4383),OR(s_maxyr="",s_maxyr&gt;=A4383),OR(s_player="",s_player=C4383)),MAX(F$1:F4382)+1,0)</f>
        <v>0</v>
      </c>
    </row>
    <row r="4384" spans="1:6">
      <c r="A4384" s="20">
        <v>2009</v>
      </c>
      <c r="B4384" s="15" t="s">
        <v>65</v>
      </c>
      <c r="C4384" s="15" t="s">
        <v>4960</v>
      </c>
      <c r="D4384" s="24">
        <v>998398</v>
      </c>
      <c r="E4384" t="str">
        <f>IF(D4384&lt;VLOOKUP(A4384,Min!A:B,2,FALSE),"Y","")</f>
        <v/>
      </c>
      <c r="F4384">
        <f>IF(AND(OR(s_tmchk="all",IF(ISERROR(MATCH(B4384,s_teams,0)),FALSE,TRUE)),OR(s_minsal="",s_minsal&lt;=D4384),OR(s_maxsal="",s_maxsal&gt;=D4384),OR(s_minyr="",s_minyr&lt;=A4384),OR(s_maxyr="",s_maxyr&gt;=A4384),OR(s_player="",s_player=C4384)),MAX(F$1:F4383)+1,0)</f>
        <v>0</v>
      </c>
    </row>
    <row r="4385" spans="1:6">
      <c r="A4385" s="20">
        <v>2009</v>
      </c>
      <c r="B4385" s="15" t="s">
        <v>65</v>
      </c>
      <c r="C4385" s="15" t="s">
        <v>3209</v>
      </c>
      <c r="D4385" s="24">
        <v>998398</v>
      </c>
      <c r="E4385" t="str">
        <f>IF(D4385&lt;VLOOKUP(A4385,Min!A:B,2,FALSE),"Y","")</f>
        <v/>
      </c>
      <c r="F4385">
        <f>IF(AND(OR(s_tmchk="all",IF(ISERROR(MATCH(B4385,s_teams,0)),FALSE,TRUE)),OR(s_minsal="",s_minsal&lt;=D4385),OR(s_maxsal="",s_maxsal&gt;=D4385),OR(s_minyr="",s_minyr&lt;=A4385),OR(s_maxyr="",s_maxyr&gt;=A4385),OR(s_player="",s_player=C4385)),MAX(F$1:F4384)+1,0)</f>
        <v>0</v>
      </c>
    </row>
    <row r="4386" spans="1:6">
      <c r="A4386" s="20">
        <v>2009</v>
      </c>
      <c r="B4386" s="15" t="s">
        <v>65</v>
      </c>
      <c r="C4386" s="15" t="s">
        <v>518</v>
      </c>
      <c r="D4386" s="24">
        <v>26007</v>
      </c>
      <c r="E4386" t="str">
        <f>IF(D4386&lt;VLOOKUP(A4386,Min!A:B,2,FALSE),"Y","")</f>
        <v>Y</v>
      </c>
      <c r="F4386">
        <f>IF(AND(OR(s_tmchk="all",IF(ISERROR(MATCH(B4386,s_teams,0)),FALSE,TRUE)),OR(s_minsal="",s_minsal&lt;=D4386),OR(s_maxsal="",s_maxsal&gt;=D4386),OR(s_minyr="",s_minyr&lt;=A4386),OR(s_maxyr="",s_maxyr&gt;=A4386),OR(s_player="",s_player=C4386)),MAX(F$1:F4385)+1,0)</f>
        <v>0</v>
      </c>
    </row>
    <row r="4387" spans="1:6">
      <c r="A4387" s="20">
        <v>2009</v>
      </c>
      <c r="B4387" s="15" t="s">
        <v>67</v>
      </c>
      <c r="C4387" s="15" t="s">
        <v>6005</v>
      </c>
      <c r="D4387" s="24">
        <v>20840625</v>
      </c>
      <c r="E4387" t="str">
        <f>IF(D4387&lt;VLOOKUP(A4387,Min!A:B,2,FALSE),"Y","")</f>
        <v/>
      </c>
      <c r="F4387">
        <f>IF(AND(OR(s_tmchk="all",IF(ISERROR(MATCH(B4387,s_teams,0)),FALSE,TRUE)),OR(s_minsal="",s_minsal&lt;=D4387),OR(s_maxsal="",s_maxsal&gt;=D4387),OR(s_minyr="",s_minyr&lt;=A4387),OR(s_maxyr="",s_maxyr&gt;=A4387),OR(s_player="",s_player=C4387)),MAX(F$1:F4386)+1,0)</f>
        <v>0</v>
      </c>
    </row>
    <row r="4388" spans="1:6">
      <c r="A4388" s="20">
        <v>2009</v>
      </c>
      <c r="B4388" s="15" t="s">
        <v>67</v>
      </c>
      <c r="C4388" s="15" t="s">
        <v>5482</v>
      </c>
      <c r="D4388" s="24">
        <v>12827676</v>
      </c>
      <c r="E4388" t="str">
        <f>IF(D4388&lt;VLOOKUP(A4388,Min!A:B,2,FALSE),"Y","")</f>
        <v/>
      </c>
      <c r="F4388">
        <f>IF(AND(OR(s_tmchk="all",IF(ISERROR(MATCH(B4388,s_teams,0)),FALSE,TRUE)),OR(s_minsal="",s_minsal&lt;=D4388),OR(s_maxsal="",s_maxsal&gt;=D4388),OR(s_minyr="",s_minyr&lt;=A4388),OR(s_maxyr="",s_maxyr&gt;=A4388),OR(s_player="",s_player=C4388)),MAX(F$1:F4387)+1,0)</f>
        <v>0</v>
      </c>
    </row>
    <row r="4389" spans="1:6">
      <c r="A4389" s="20">
        <v>2009</v>
      </c>
      <c r="B4389" s="15" t="s">
        <v>67</v>
      </c>
      <c r="C4389" s="15" t="s">
        <v>3848</v>
      </c>
      <c r="D4389" s="24">
        <v>9723983</v>
      </c>
      <c r="E4389" t="str">
        <f>IF(D4389&lt;VLOOKUP(A4389,Min!A:B,2,FALSE),"Y","")</f>
        <v/>
      </c>
      <c r="F4389">
        <f>IF(AND(OR(s_tmchk="all",IF(ISERROR(MATCH(B4389,s_teams,0)),FALSE,TRUE)),OR(s_minsal="",s_minsal&lt;=D4389),OR(s_maxsal="",s_maxsal&gt;=D4389),OR(s_minyr="",s_minyr&lt;=A4389),OR(s_maxyr="",s_maxyr&gt;=A4389),OR(s_player="",s_player=C4389)),MAX(F$1:F4388)+1,0)</f>
        <v>0</v>
      </c>
    </row>
    <row r="4390" spans="1:6">
      <c r="A4390" s="20">
        <v>2009</v>
      </c>
      <c r="B4390" s="15" t="s">
        <v>67</v>
      </c>
      <c r="C4390" s="15" t="s">
        <v>2282</v>
      </c>
      <c r="D4390" s="24">
        <v>9226250</v>
      </c>
      <c r="E4390" t="str">
        <f>IF(D4390&lt;VLOOKUP(A4390,Min!A:B,2,FALSE),"Y","")</f>
        <v/>
      </c>
      <c r="F4390">
        <f>IF(AND(OR(s_tmchk="all",IF(ISERROR(MATCH(B4390,s_teams,0)),FALSE,TRUE)),OR(s_minsal="",s_minsal&lt;=D4390),OR(s_maxsal="",s_maxsal&gt;=D4390),OR(s_minyr="",s_minyr&lt;=A4390),OR(s_maxyr="",s_maxyr&gt;=A4390),OR(s_player="",s_player=C4390)),MAX(F$1:F4389)+1,0)</f>
        <v>0</v>
      </c>
    </row>
    <row r="4391" spans="1:6">
      <c r="A4391" s="20">
        <v>2009</v>
      </c>
      <c r="B4391" s="15" t="s">
        <v>67</v>
      </c>
      <c r="C4391" s="15" t="s">
        <v>4843</v>
      </c>
      <c r="D4391" s="24">
        <v>9100000</v>
      </c>
      <c r="E4391" t="str">
        <f>IF(D4391&lt;VLOOKUP(A4391,Min!A:B,2,FALSE),"Y","")</f>
        <v/>
      </c>
      <c r="F4391">
        <f>IF(AND(OR(s_tmchk="all",IF(ISERROR(MATCH(B4391,s_teams,0)),FALSE,TRUE)),OR(s_minsal="",s_minsal&lt;=D4391),OR(s_maxsal="",s_maxsal&gt;=D4391),OR(s_minyr="",s_minyr&lt;=A4391),OR(s_maxyr="",s_maxyr&gt;=A4391),OR(s_player="",s_player=C4391)),MAX(F$1:F4390)+1,0)</f>
        <v>0</v>
      </c>
    </row>
    <row r="4392" spans="1:6">
      <c r="A4392" s="20">
        <v>2009</v>
      </c>
      <c r="B4392" s="15" t="s">
        <v>67</v>
      </c>
      <c r="C4392" s="15" t="s">
        <v>3300</v>
      </c>
      <c r="D4392" s="24">
        <v>8685500</v>
      </c>
      <c r="E4392" t="str">
        <f>IF(D4392&lt;VLOOKUP(A4392,Min!A:B,2,FALSE),"Y","")</f>
        <v/>
      </c>
      <c r="F4392">
        <f>IF(AND(OR(s_tmchk="all",IF(ISERROR(MATCH(B4392,s_teams,0)),FALSE,TRUE)),OR(s_minsal="",s_minsal&lt;=D4392),OR(s_maxsal="",s_maxsal&gt;=D4392),OR(s_minyr="",s_minyr&lt;=A4392),OR(s_maxyr="",s_maxyr&gt;=A4392),OR(s_player="",s_player=C4392)),MAX(F$1:F4391)+1,0)</f>
        <v>0</v>
      </c>
    </row>
    <row r="4393" spans="1:6">
      <c r="A4393" s="20">
        <v>2009</v>
      </c>
      <c r="B4393" s="15" t="s">
        <v>67</v>
      </c>
      <c r="C4393" s="15" t="s">
        <v>3655</v>
      </c>
      <c r="D4393" s="24">
        <v>6750000</v>
      </c>
      <c r="E4393" t="str">
        <f>IF(D4393&lt;VLOOKUP(A4393,Min!A:B,2,FALSE),"Y","")</f>
        <v/>
      </c>
      <c r="F4393">
        <f>IF(AND(OR(s_tmchk="all",IF(ISERROR(MATCH(B4393,s_teams,0)),FALSE,TRUE)),OR(s_minsal="",s_minsal&lt;=D4393),OR(s_maxsal="",s_maxsal&gt;=D4393),OR(s_minyr="",s_minyr&lt;=A4393),OR(s_maxyr="",s_maxyr&gt;=A4393),OR(s_player="",s_player=C4393)),MAX(F$1:F4392)+1,0)</f>
        <v>0</v>
      </c>
    </row>
    <row r="4394" spans="1:6">
      <c r="A4394" s="20">
        <v>2009</v>
      </c>
      <c r="B4394" s="15" t="s">
        <v>67</v>
      </c>
      <c r="C4394" s="15" t="s">
        <v>4344</v>
      </c>
      <c r="D4394" s="24">
        <v>6049400</v>
      </c>
      <c r="E4394" t="str">
        <f>IF(D4394&lt;VLOOKUP(A4394,Min!A:B,2,FALSE),"Y","")</f>
        <v/>
      </c>
      <c r="F4394">
        <f>IF(AND(OR(s_tmchk="all",IF(ISERROR(MATCH(B4394,s_teams,0)),FALSE,TRUE)),OR(s_minsal="",s_minsal&lt;=D4394),OR(s_maxsal="",s_maxsal&gt;=D4394),OR(s_minyr="",s_minyr&lt;=A4394),OR(s_maxyr="",s_maxyr&gt;=A4394),OR(s_player="",s_player=C4394)),MAX(F$1:F4393)+1,0)</f>
        <v>0</v>
      </c>
    </row>
    <row r="4395" spans="1:6">
      <c r="A4395" s="20">
        <v>2009</v>
      </c>
      <c r="B4395" s="15" t="s">
        <v>67</v>
      </c>
      <c r="C4395" s="15" t="s">
        <v>3038</v>
      </c>
      <c r="D4395" s="24">
        <v>5585000</v>
      </c>
      <c r="E4395" t="str">
        <f>IF(D4395&lt;VLOOKUP(A4395,Min!A:B,2,FALSE),"Y","")</f>
        <v/>
      </c>
      <c r="F4395">
        <f>IF(AND(OR(s_tmchk="all",IF(ISERROR(MATCH(B4395,s_teams,0)),FALSE,TRUE)),OR(s_minsal="",s_minsal&lt;=D4395),OR(s_maxsal="",s_maxsal&gt;=D4395),OR(s_minyr="",s_minyr&lt;=A4395),OR(s_maxyr="",s_maxyr&gt;=A4395),OR(s_player="",s_player=C4395)),MAX(F$1:F4394)+1,0)</f>
        <v>0</v>
      </c>
    </row>
    <row r="4396" spans="1:6">
      <c r="A4396" s="20">
        <v>2009</v>
      </c>
      <c r="B4396" s="15" t="s">
        <v>67</v>
      </c>
      <c r="C4396" s="15" t="s">
        <v>434</v>
      </c>
      <c r="D4396" s="24">
        <v>2873520</v>
      </c>
      <c r="E4396" t="str">
        <f>IF(D4396&lt;VLOOKUP(A4396,Min!A:B,2,FALSE),"Y","")</f>
        <v/>
      </c>
      <c r="F4396">
        <f>IF(AND(OR(s_tmchk="all",IF(ISERROR(MATCH(B4396,s_teams,0)),FALSE,TRUE)),OR(s_minsal="",s_minsal&lt;=D4396),OR(s_maxsal="",s_maxsal&gt;=D4396),OR(s_minyr="",s_minyr&lt;=A4396),OR(s_maxyr="",s_maxyr&gt;=A4396),OR(s_player="",s_player=C4396)),MAX(F$1:F4395)+1,0)</f>
        <v>0</v>
      </c>
    </row>
    <row r="4397" spans="1:6">
      <c r="A4397" s="20">
        <v>2009</v>
      </c>
      <c r="B4397" s="15" t="s">
        <v>67</v>
      </c>
      <c r="C4397" s="15" t="s">
        <v>1047</v>
      </c>
      <c r="D4397" s="24">
        <v>2020179</v>
      </c>
      <c r="E4397" t="str">
        <f>IF(D4397&lt;VLOOKUP(A4397,Min!A:B,2,FALSE),"Y","")</f>
        <v/>
      </c>
      <c r="F4397">
        <f>IF(AND(OR(s_tmchk="all",IF(ISERROR(MATCH(B4397,s_teams,0)),FALSE,TRUE)),OR(s_minsal="",s_minsal&lt;=D4397),OR(s_maxsal="",s_maxsal&gt;=D4397),OR(s_minyr="",s_minyr&lt;=A4397),OR(s_maxyr="",s_maxyr&gt;=A4397),OR(s_player="",s_player=C4397)),MAX(F$1:F4396)+1,0)</f>
        <v>0</v>
      </c>
    </row>
    <row r="4398" spans="1:6">
      <c r="A4398" s="20">
        <v>2009</v>
      </c>
      <c r="B4398" s="15" t="s">
        <v>67</v>
      </c>
      <c r="C4398" s="15" t="s">
        <v>148</v>
      </c>
      <c r="D4398" s="24">
        <v>1788033</v>
      </c>
      <c r="E4398" t="str">
        <f>IF(D4398&lt;VLOOKUP(A4398,Min!A:B,2,FALSE),"Y","")</f>
        <v/>
      </c>
      <c r="F4398">
        <f>IF(AND(OR(s_tmchk="all",IF(ISERROR(MATCH(B4398,s_teams,0)),FALSE,TRUE)),OR(s_minsal="",s_minsal&lt;=D4398),OR(s_maxsal="",s_maxsal&gt;=D4398),OR(s_minyr="",s_minyr&lt;=A4398),OR(s_maxyr="",s_maxyr&gt;=A4398),OR(s_player="",s_player=C4398)),MAX(F$1:F4397)+1,0)</f>
        <v>0</v>
      </c>
    </row>
    <row r="4399" spans="1:6">
      <c r="A4399" s="20">
        <v>2009</v>
      </c>
      <c r="B4399" s="15" t="s">
        <v>67</v>
      </c>
      <c r="C4399" s="15" t="s">
        <v>441</v>
      </c>
      <c r="D4399" s="24">
        <v>1173480</v>
      </c>
      <c r="E4399" t="str">
        <f>IF(D4399&lt;VLOOKUP(A4399,Min!A:B,2,FALSE),"Y","")</f>
        <v/>
      </c>
      <c r="F4399">
        <f>IF(AND(OR(s_tmchk="all",IF(ISERROR(MATCH(B4399,s_teams,0)),FALSE,TRUE)),OR(s_minsal="",s_minsal&lt;=D4399),OR(s_maxsal="",s_maxsal&gt;=D4399),OR(s_minyr="",s_minyr&lt;=A4399),OR(s_maxyr="",s_maxyr&gt;=A4399),OR(s_player="",s_player=C4399)),MAX(F$1:F4398)+1,0)</f>
        <v>0</v>
      </c>
    </row>
    <row r="4400" spans="1:6">
      <c r="A4400" s="20">
        <v>2009</v>
      </c>
      <c r="B4400" s="15" t="s">
        <v>71</v>
      </c>
      <c r="C4400" s="15" t="s">
        <v>5552</v>
      </c>
      <c r="D4400" s="24">
        <v>7647500</v>
      </c>
      <c r="E4400" t="str">
        <f>IF(D4400&lt;VLOOKUP(A4400,Min!A:B,2,FALSE),"Y","")</f>
        <v/>
      </c>
      <c r="F4400">
        <f>IF(AND(OR(s_tmchk="all",IF(ISERROR(MATCH(B4400,s_teams,0)),FALSE,TRUE)),OR(s_minsal="",s_minsal&lt;=D4400),OR(s_maxsal="",s_maxsal&gt;=D4400),OR(s_minyr="",s_minyr&lt;=A4400),OR(s_maxyr="",s_maxyr&gt;=A4400),OR(s_player="",s_player=C4400)),MAX(F$1:F4399)+1,0)</f>
        <v>0</v>
      </c>
    </row>
    <row r="4401" spans="1:6">
      <c r="A4401" s="20">
        <v>2009</v>
      </c>
      <c r="B4401" s="15" t="s">
        <v>71</v>
      </c>
      <c r="C4401" s="15" t="s">
        <v>1107</v>
      </c>
      <c r="D4401" s="24">
        <v>6350000</v>
      </c>
      <c r="E4401" t="str">
        <f>IF(D4401&lt;VLOOKUP(A4401,Min!A:B,2,FALSE),"Y","")</f>
        <v/>
      </c>
      <c r="F4401">
        <f>IF(AND(OR(s_tmchk="all",IF(ISERROR(MATCH(B4401,s_teams,0)),FALSE,TRUE)),OR(s_minsal="",s_minsal&lt;=D4401),OR(s_maxsal="",s_maxsal&gt;=D4401),OR(s_minyr="",s_minyr&lt;=A4401),OR(s_maxyr="",s_maxyr&gt;=A4401),OR(s_player="",s_player=C4401)),MAX(F$1:F4400)+1,0)</f>
        <v>0</v>
      </c>
    </row>
    <row r="4402" spans="1:6">
      <c r="A4402" s="20">
        <v>2009</v>
      </c>
      <c r="B4402" s="15" t="s">
        <v>71</v>
      </c>
      <c r="C4402" s="15" t="s">
        <v>3429</v>
      </c>
      <c r="D4402" s="24">
        <v>6200000</v>
      </c>
      <c r="E4402" t="str">
        <f>IF(D4402&lt;VLOOKUP(A4402,Min!A:B,2,FALSE),"Y","")</f>
        <v/>
      </c>
      <c r="F4402">
        <f>IF(AND(OR(s_tmchk="all",IF(ISERROR(MATCH(B4402,s_teams,0)),FALSE,TRUE)),OR(s_minsal="",s_minsal&lt;=D4402),OR(s_maxsal="",s_maxsal&gt;=D4402),OR(s_minyr="",s_minyr&lt;=A4402),OR(s_maxyr="",s_maxyr&gt;=A4402),OR(s_player="",s_player=C4402)),MAX(F$1:F4401)+1,0)</f>
        <v>0</v>
      </c>
    </row>
    <row r="4403" spans="1:6">
      <c r="A4403" s="20">
        <v>2009</v>
      </c>
      <c r="B4403" s="15" t="s">
        <v>71</v>
      </c>
      <c r="C4403" s="15" t="s">
        <v>4992</v>
      </c>
      <c r="D4403" s="24">
        <v>5950894</v>
      </c>
      <c r="E4403" t="str">
        <f>IF(D4403&lt;VLOOKUP(A4403,Min!A:B,2,FALSE),"Y","")</f>
        <v/>
      </c>
      <c r="F4403">
        <f>IF(AND(OR(s_tmchk="all",IF(ISERROR(MATCH(B4403,s_teams,0)),FALSE,TRUE)),OR(s_minsal="",s_minsal&lt;=D4403),OR(s_maxsal="",s_maxsal&gt;=D4403),OR(s_minyr="",s_minyr&lt;=A4403),OR(s_maxyr="",s_maxyr&gt;=A4403),OR(s_player="",s_player=C4403)),MAX(F$1:F4402)+1,0)</f>
        <v>0</v>
      </c>
    </row>
    <row r="4404" spans="1:6">
      <c r="A4404" s="20">
        <v>2009</v>
      </c>
      <c r="B4404" s="15" t="s">
        <v>71</v>
      </c>
      <c r="C4404" s="15" t="s">
        <v>4957</v>
      </c>
      <c r="D4404" s="24">
        <v>5300000</v>
      </c>
      <c r="E4404" t="str">
        <f>IF(D4404&lt;VLOOKUP(A4404,Min!A:B,2,FALSE),"Y","")</f>
        <v/>
      </c>
      <c r="F4404">
        <f>IF(AND(OR(s_tmchk="all",IF(ISERROR(MATCH(B4404,s_teams,0)),FALSE,TRUE)),OR(s_minsal="",s_minsal&lt;=D4404),OR(s_maxsal="",s_maxsal&gt;=D4404),OR(s_minyr="",s_minyr&lt;=A4404),OR(s_maxyr="",s_maxyr&gt;=A4404),OR(s_player="",s_player=C4404)),MAX(F$1:F4403)+1,0)</f>
        <v>0</v>
      </c>
    </row>
    <row r="4405" spans="1:6">
      <c r="A4405" s="20">
        <v>2009</v>
      </c>
      <c r="B4405" s="15" t="s">
        <v>71</v>
      </c>
      <c r="C4405" s="15" t="s">
        <v>5323</v>
      </c>
      <c r="D4405" s="24">
        <v>4795000</v>
      </c>
      <c r="E4405" t="str">
        <f>IF(D4405&lt;VLOOKUP(A4405,Min!A:B,2,FALSE),"Y","")</f>
        <v/>
      </c>
      <c r="F4405">
        <f>IF(AND(OR(s_tmchk="all",IF(ISERROR(MATCH(B4405,s_teams,0)),FALSE,TRUE)),OR(s_minsal="",s_minsal&lt;=D4405),OR(s_maxsal="",s_maxsal&gt;=D4405),OR(s_minyr="",s_minyr&lt;=A4405),OR(s_maxyr="",s_maxyr&gt;=A4405),OR(s_player="",s_player=C4405)),MAX(F$1:F4404)+1,0)</f>
        <v>0</v>
      </c>
    </row>
    <row r="4406" spans="1:6">
      <c r="A4406" s="20">
        <v>2009</v>
      </c>
      <c r="B4406" s="15" t="s">
        <v>71</v>
      </c>
      <c r="C4406" s="15" t="s">
        <v>5715</v>
      </c>
      <c r="D4406" s="24">
        <v>4778548</v>
      </c>
      <c r="E4406" t="str">
        <f>IF(D4406&lt;VLOOKUP(A4406,Min!A:B,2,FALSE),"Y","")</f>
        <v/>
      </c>
      <c r="F4406">
        <f>IF(AND(OR(s_tmchk="all",IF(ISERROR(MATCH(B4406,s_teams,0)),FALSE,TRUE)),OR(s_minsal="",s_minsal&lt;=D4406),OR(s_maxsal="",s_maxsal&gt;=D4406),OR(s_minyr="",s_minyr&lt;=A4406),OR(s_maxyr="",s_maxyr&gt;=A4406),OR(s_player="",s_player=C4406)),MAX(F$1:F4405)+1,0)</f>
        <v>0</v>
      </c>
    </row>
    <row r="4407" spans="1:6">
      <c r="A4407" s="20">
        <v>2009</v>
      </c>
      <c r="B4407" s="15" t="s">
        <v>71</v>
      </c>
      <c r="C4407" s="15" t="s">
        <v>1091</v>
      </c>
      <c r="D4407" s="24">
        <v>4484040</v>
      </c>
      <c r="E4407" t="str">
        <f>IF(D4407&lt;VLOOKUP(A4407,Min!A:B,2,FALSE),"Y","")</f>
        <v/>
      </c>
      <c r="F4407">
        <f>IF(AND(OR(s_tmchk="all",IF(ISERROR(MATCH(B4407,s_teams,0)),FALSE,TRUE)),OR(s_minsal="",s_minsal&lt;=D4407),OR(s_maxsal="",s_maxsal&gt;=D4407),OR(s_minyr="",s_minyr&lt;=A4407),OR(s_maxyr="",s_maxyr&gt;=A4407),OR(s_player="",s_player=C4407)),MAX(F$1:F4406)+1,0)</f>
        <v>0</v>
      </c>
    </row>
    <row r="4408" spans="1:6">
      <c r="A4408" s="20">
        <v>2009</v>
      </c>
      <c r="B4408" s="15" t="s">
        <v>71</v>
      </c>
      <c r="C4408" s="15" t="s">
        <v>5866</v>
      </c>
      <c r="D4408" s="24">
        <v>3579131</v>
      </c>
      <c r="E4408" t="str">
        <f>IF(D4408&lt;VLOOKUP(A4408,Min!A:B,2,FALSE),"Y","")</f>
        <v/>
      </c>
      <c r="F4408">
        <f>IF(AND(OR(s_tmchk="all",IF(ISERROR(MATCH(B4408,s_teams,0)),FALSE,TRUE)),OR(s_minsal="",s_minsal&lt;=D4408),OR(s_maxsal="",s_maxsal&gt;=D4408),OR(s_minyr="",s_minyr&lt;=A4408),OR(s_maxyr="",s_maxyr&gt;=A4408),OR(s_player="",s_player=C4408)),MAX(F$1:F4407)+1,0)</f>
        <v>0</v>
      </c>
    </row>
    <row r="4409" spans="1:6">
      <c r="A4409" s="20">
        <v>2009</v>
      </c>
      <c r="B4409" s="15" t="s">
        <v>71</v>
      </c>
      <c r="C4409" s="15" t="s">
        <v>1095</v>
      </c>
      <c r="D4409" s="24">
        <v>3493680</v>
      </c>
      <c r="E4409" t="str">
        <f>IF(D4409&lt;VLOOKUP(A4409,Min!A:B,2,FALSE),"Y","")</f>
        <v/>
      </c>
      <c r="F4409">
        <f>IF(AND(OR(s_tmchk="all",IF(ISERROR(MATCH(B4409,s_teams,0)),FALSE,TRUE)),OR(s_minsal="",s_minsal&lt;=D4409),OR(s_maxsal="",s_maxsal&gt;=D4409),OR(s_minyr="",s_minyr&lt;=A4409),OR(s_maxyr="",s_maxyr&gt;=A4409),OR(s_player="",s_player=C4409)),MAX(F$1:F4408)+1,0)</f>
        <v>0</v>
      </c>
    </row>
    <row r="4410" spans="1:6">
      <c r="A4410" s="20">
        <v>2009</v>
      </c>
      <c r="B4410" s="15" t="s">
        <v>71</v>
      </c>
      <c r="C4410" s="15" t="s">
        <v>707</v>
      </c>
      <c r="D4410" s="24">
        <v>3287640</v>
      </c>
      <c r="E4410" t="str">
        <f>IF(D4410&lt;VLOOKUP(A4410,Min!A:B,2,FALSE),"Y","")</f>
        <v/>
      </c>
      <c r="F4410">
        <f>IF(AND(OR(s_tmchk="all",IF(ISERROR(MATCH(B4410,s_teams,0)),FALSE,TRUE)),OR(s_minsal="",s_minsal&lt;=D4410),OR(s_maxsal="",s_maxsal&gt;=D4410),OR(s_minyr="",s_minyr&lt;=A4410),OR(s_maxyr="",s_maxyr&gt;=A4410),OR(s_player="",s_player=C4410)),MAX(F$1:F4409)+1,0)</f>
        <v>0</v>
      </c>
    </row>
    <row r="4411" spans="1:6">
      <c r="A4411" s="20">
        <v>2009</v>
      </c>
      <c r="B4411" s="15" t="s">
        <v>71</v>
      </c>
      <c r="C4411" s="15" t="s">
        <v>4809</v>
      </c>
      <c r="D4411" s="24">
        <v>3240000</v>
      </c>
      <c r="E4411" t="str">
        <f>IF(D4411&lt;VLOOKUP(A4411,Min!A:B,2,FALSE),"Y","")</f>
        <v/>
      </c>
      <c r="F4411">
        <f>IF(AND(OR(s_tmchk="all",IF(ISERROR(MATCH(B4411,s_teams,0)),FALSE,TRUE)),OR(s_minsal="",s_minsal&lt;=D4411),OR(s_maxsal="",s_maxsal&gt;=D4411),OR(s_minyr="",s_minyr&lt;=A4411),OR(s_maxyr="",s_maxyr&gt;=A4411),OR(s_player="",s_player=C4411)),MAX(F$1:F4410)+1,0)</f>
        <v>0</v>
      </c>
    </row>
    <row r="4412" spans="1:6">
      <c r="A4412" s="20">
        <v>2009</v>
      </c>
      <c r="B4412" s="15" t="s">
        <v>71</v>
      </c>
      <c r="C4412" s="15" t="s">
        <v>4285</v>
      </c>
      <c r="D4412" s="24">
        <v>3100000</v>
      </c>
      <c r="E4412" t="str">
        <f>IF(D4412&lt;VLOOKUP(A4412,Min!A:B,2,FALSE),"Y","")</f>
        <v/>
      </c>
      <c r="F4412">
        <f>IF(AND(OR(s_tmchk="all",IF(ISERROR(MATCH(B4412,s_teams,0)),FALSE,TRUE)),OR(s_minsal="",s_minsal&lt;=D4412),OR(s_maxsal="",s_maxsal&gt;=D4412),OR(s_minyr="",s_minyr&lt;=A4412),OR(s_maxyr="",s_maxyr&gt;=A4412),OR(s_player="",s_player=C4412)),MAX(F$1:F4411)+1,0)</f>
        <v>0</v>
      </c>
    </row>
    <row r="4413" spans="1:6">
      <c r="A4413" s="20">
        <v>2009</v>
      </c>
      <c r="B4413" s="15" t="s">
        <v>71</v>
      </c>
      <c r="C4413" s="15" t="s">
        <v>5692</v>
      </c>
      <c r="D4413" s="24">
        <v>2252400</v>
      </c>
      <c r="E4413" t="str">
        <f>IF(D4413&lt;VLOOKUP(A4413,Min!A:B,2,FALSE),"Y","")</f>
        <v/>
      </c>
      <c r="F4413">
        <f>IF(AND(OR(s_tmchk="all",IF(ISERROR(MATCH(B4413,s_teams,0)),FALSE,TRUE)),OR(s_minsal="",s_minsal&lt;=D4413),OR(s_maxsal="",s_maxsal&gt;=D4413),OR(s_minyr="",s_minyr&lt;=A4413),OR(s_maxyr="",s_maxyr&gt;=A4413),OR(s_player="",s_player=C4413)),MAX(F$1:F4412)+1,0)</f>
        <v>0</v>
      </c>
    </row>
    <row r="4414" spans="1:6">
      <c r="A4414" s="20">
        <v>2009</v>
      </c>
      <c r="B4414" s="15" t="s">
        <v>71</v>
      </c>
      <c r="C4414" s="15" t="s">
        <v>117</v>
      </c>
      <c r="D4414" s="24">
        <v>1931160</v>
      </c>
      <c r="E4414" t="str">
        <f>IF(D4414&lt;VLOOKUP(A4414,Min!A:B,2,FALSE),"Y","")</f>
        <v/>
      </c>
      <c r="F4414">
        <f>IF(AND(OR(s_tmchk="all",IF(ISERROR(MATCH(B4414,s_teams,0)),FALSE,TRUE)),OR(s_minsal="",s_minsal&lt;=D4414),OR(s_maxsal="",s_maxsal&gt;=D4414),OR(s_minyr="",s_minyr&lt;=A4414),OR(s_maxyr="",s_maxyr&gt;=A4414),OR(s_player="",s_player=C4414)),MAX(F$1:F4413)+1,0)</f>
        <v>0</v>
      </c>
    </row>
    <row r="4415" spans="1:6">
      <c r="A4415" s="20">
        <v>2009</v>
      </c>
      <c r="B4415" s="15" t="s">
        <v>71</v>
      </c>
      <c r="C4415" s="15" t="s">
        <v>2735</v>
      </c>
      <c r="D4415" s="24">
        <v>964080</v>
      </c>
      <c r="E4415" t="str">
        <f>IF(D4415&lt;VLOOKUP(A4415,Min!A:B,2,FALSE),"Y","")</f>
        <v/>
      </c>
      <c r="F4415">
        <f>IF(AND(OR(s_tmchk="all",IF(ISERROR(MATCH(B4415,s_teams,0)),FALSE,TRUE)),OR(s_minsal="",s_minsal&lt;=D4415),OR(s_maxsal="",s_maxsal&gt;=D4415),OR(s_minyr="",s_minyr&lt;=A4415),OR(s_maxyr="",s_maxyr&gt;=A4415),OR(s_player="",s_player=C4415)),MAX(F$1:F4414)+1,0)</f>
        <v>0</v>
      </c>
    </row>
    <row r="4416" spans="1:6">
      <c r="A4416" s="20">
        <v>2009</v>
      </c>
      <c r="B4416" s="15" t="s">
        <v>71</v>
      </c>
      <c r="C4416" s="15" t="s">
        <v>5467</v>
      </c>
      <c r="D4416" s="24">
        <v>806452</v>
      </c>
      <c r="E4416" t="str">
        <f>IF(D4416&lt;VLOOKUP(A4416,Min!A:B,2,FALSE),"Y","")</f>
        <v/>
      </c>
      <c r="F4416">
        <f>IF(AND(OR(s_tmchk="all",IF(ISERROR(MATCH(B4416,s_teams,0)),FALSE,TRUE)),OR(s_minsal="",s_minsal&lt;=D4416),OR(s_maxsal="",s_maxsal&gt;=D4416),OR(s_minyr="",s_minyr&lt;=A4416),OR(s_maxyr="",s_maxyr&gt;=A4416),OR(s_player="",s_player=C4416)),MAX(F$1:F4415)+1,0)</f>
        <v>0</v>
      </c>
    </row>
    <row r="4417" spans="1:6">
      <c r="A4417" s="20">
        <v>2009</v>
      </c>
      <c r="B4417" s="15" t="s">
        <v>71</v>
      </c>
      <c r="C4417" s="15" t="s">
        <v>6017</v>
      </c>
      <c r="D4417" s="24">
        <v>148238</v>
      </c>
      <c r="E4417" t="str">
        <f>IF(D4417&lt;VLOOKUP(A4417,Min!A:B,2,FALSE),"Y","")</f>
        <v>Y</v>
      </c>
      <c r="F4417">
        <f>IF(AND(OR(s_tmchk="all",IF(ISERROR(MATCH(B4417,s_teams,0)),FALSE,TRUE)),OR(s_minsal="",s_minsal&lt;=D4417),OR(s_maxsal="",s_maxsal&gt;=D4417),OR(s_minyr="",s_minyr&lt;=A4417),OR(s_maxyr="",s_maxyr&gt;=A4417),OR(s_player="",s_player=C4417)),MAX(F$1:F4416)+1,0)</f>
        <v>0</v>
      </c>
    </row>
    <row r="4418" spans="1:6">
      <c r="A4418" s="20">
        <v>2009</v>
      </c>
      <c r="B4418" s="15" t="s">
        <v>71</v>
      </c>
      <c r="C4418" s="15" t="s">
        <v>2433</v>
      </c>
      <c r="D4418" s="24">
        <v>32842</v>
      </c>
      <c r="E4418" t="str">
        <f>IF(D4418&lt;VLOOKUP(A4418,Min!A:B,2,FALSE),"Y","")</f>
        <v>Y</v>
      </c>
      <c r="F4418">
        <f>IF(AND(OR(s_tmchk="all",IF(ISERROR(MATCH(B4418,s_teams,0)),FALSE,TRUE)),OR(s_minsal="",s_minsal&lt;=D4418),OR(s_maxsal="",s_maxsal&gt;=D4418),OR(s_minyr="",s_minyr&lt;=A4418),OR(s_maxyr="",s_maxyr&gt;=A4418),OR(s_player="",s_player=C4418)),MAX(F$1:F4417)+1,0)</f>
        <v>0</v>
      </c>
    </row>
    <row r="4419" spans="1:6">
      <c r="A4419" s="20">
        <v>2009</v>
      </c>
      <c r="B4419" s="15" t="s">
        <v>73</v>
      </c>
      <c r="C4419" s="15" t="s">
        <v>3113</v>
      </c>
      <c r="D4419" s="24">
        <v>16447871</v>
      </c>
      <c r="E4419" t="str">
        <f>IF(D4419&lt;VLOOKUP(A4419,Min!A:B,2,FALSE),"Y","")</f>
        <v/>
      </c>
      <c r="F4419">
        <f>IF(AND(OR(s_tmchk="all",IF(ISERROR(MATCH(B4419,s_teams,0)),FALSE,TRUE)),OR(s_minsal="",s_minsal&lt;=D4419),OR(s_maxsal="",s_maxsal&gt;=D4419),OR(s_minyr="",s_minyr&lt;=A4419),OR(s_maxyr="",s_maxyr&gt;=A4419),OR(s_player="",s_player=C4419)),MAX(F$1:F4418)+1,0)</f>
        <v>0</v>
      </c>
    </row>
    <row r="4420" spans="1:6">
      <c r="A4420" s="20">
        <v>2009</v>
      </c>
      <c r="B4420" s="15" t="s">
        <v>73</v>
      </c>
      <c r="C4420" s="15" t="s">
        <v>157</v>
      </c>
      <c r="D4420" s="24">
        <v>13758000</v>
      </c>
      <c r="E4420" t="str">
        <f>IF(D4420&lt;VLOOKUP(A4420,Min!A:B,2,FALSE),"Y","")</f>
        <v/>
      </c>
      <c r="F4420">
        <f>IF(AND(OR(s_tmchk="all",IF(ISERROR(MATCH(B4420,s_teams,0)),FALSE,TRUE)),OR(s_minsal="",s_minsal&lt;=D4420),OR(s_maxsal="",s_maxsal&gt;=D4420),OR(s_minyr="",s_minyr&lt;=A4420),OR(s_maxyr="",s_maxyr&gt;=A4420),OR(s_player="",s_player=C4420)),MAX(F$1:F4419)+1,0)</f>
        <v>0</v>
      </c>
    </row>
    <row r="4421" spans="1:6">
      <c r="A4421" s="20">
        <v>2009</v>
      </c>
      <c r="B4421" s="15" t="s">
        <v>73</v>
      </c>
      <c r="C4421" s="15" t="s">
        <v>447</v>
      </c>
      <c r="D4421" s="24">
        <v>7700000</v>
      </c>
      <c r="E4421" t="str">
        <f>IF(D4421&lt;VLOOKUP(A4421,Min!A:B,2,FALSE),"Y","")</f>
        <v/>
      </c>
      <c r="F4421">
        <f>IF(AND(OR(s_tmchk="all",IF(ISERROR(MATCH(B4421,s_teams,0)),FALSE,TRUE)),OR(s_minsal="",s_minsal&lt;=D4421),OR(s_maxsal="",s_maxsal&gt;=D4421),OR(s_minyr="",s_minyr&lt;=A4421),OR(s_maxyr="",s_maxyr&gt;=A4421),OR(s_player="",s_player=C4421)),MAX(F$1:F4420)+1,0)</f>
        <v>0</v>
      </c>
    </row>
    <row r="4422" spans="1:6">
      <c r="A4422" s="20">
        <v>2009</v>
      </c>
      <c r="B4422" s="15" t="s">
        <v>73</v>
      </c>
      <c r="C4422" s="15" t="s">
        <v>1978</v>
      </c>
      <c r="D4422" s="24">
        <v>6864200</v>
      </c>
      <c r="E4422" t="str">
        <f>IF(D4422&lt;VLOOKUP(A4422,Min!A:B,2,FALSE),"Y","")</f>
        <v/>
      </c>
      <c r="F4422">
        <f>IF(AND(OR(s_tmchk="all",IF(ISERROR(MATCH(B4422,s_teams,0)),FALSE,TRUE)),OR(s_minsal="",s_minsal&lt;=D4422),OR(s_maxsal="",s_maxsal&gt;=D4422),OR(s_minyr="",s_minyr&lt;=A4422),OR(s_maxyr="",s_maxyr&gt;=A4422),OR(s_player="",s_player=C4422)),MAX(F$1:F4421)+1,0)</f>
        <v>0</v>
      </c>
    </row>
    <row r="4423" spans="1:6">
      <c r="A4423" s="20">
        <v>2009</v>
      </c>
      <c r="B4423" s="15" t="s">
        <v>73</v>
      </c>
      <c r="C4423" s="15" t="s">
        <v>6091</v>
      </c>
      <c r="D4423" s="24">
        <v>5746000</v>
      </c>
      <c r="E4423" t="str">
        <f>IF(D4423&lt;VLOOKUP(A4423,Min!A:B,2,FALSE),"Y","")</f>
        <v/>
      </c>
      <c r="F4423">
        <f>IF(AND(OR(s_tmchk="all",IF(ISERROR(MATCH(B4423,s_teams,0)),FALSE,TRUE)),OR(s_minsal="",s_minsal&lt;=D4423),OR(s_maxsal="",s_maxsal&gt;=D4423),OR(s_minyr="",s_minyr&lt;=A4423),OR(s_maxyr="",s_maxyr&gt;=A4423),OR(s_player="",s_player=C4423)),MAX(F$1:F4422)+1,0)</f>
        <v>0</v>
      </c>
    </row>
    <row r="4424" spans="1:6">
      <c r="A4424" s="20">
        <v>2009</v>
      </c>
      <c r="B4424" s="15" t="s">
        <v>73</v>
      </c>
      <c r="C4424" s="15" t="s">
        <v>4424</v>
      </c>
      <c r="D4424" s="24">
        <v>5300000</v>
      </c>
      <c r="E4424" t="str">
        <f>IF(D4424&lt;VLOOKUP(A4424,Min!A:B,2,FALSE),"Y","")</f>
        <v/>
      </c>
      <c r="F4424">
        <f>IF(AND(OR(s_tmchk="all",IF(ISERROR(MATCH(B4424,s_teams,0)),FALSE,TRUE)),OR(s_minsal="",s_minsal&lt;=D4424),OR(s_maxsal="",s_maxsal&gt;=D4424),OR(s_minyr="",s_minyr&lt;=A4424),OR(s_maxyr="",s_maxyr&gt;=A4424),OR(s_player="",s_player=C4424)),MAX(F$1:F4423)+1,0)</f>
        <v>0</v>
      </c>
    </row>
    <row r="4425" spans="1:6">
      <c r="A4425" s="20">
        <v>2009</v>
      </c>
      <c r="B4425" s="15" t="s">
        <v>73</v>
      </c>
      <c r="C4425" s="15" t="s">
        <v>5801</v>
      </c>
      <c r="D4425" s="24">
        <v>4900000</v>
      </c>
      <c r="E4425" t="str">
        <f>IF(D4425&lt;VLOOKUP(A4425,Min!A:B,2,FALSE),"Y","")</f>
        <v/>
      </c>
      <c r="F4425">
        <f>IF(AND(OR(s_tmchk="all",IF(ISERROR(MATCH(B4425,s_teams,0)),FALSE,TRUE)),OR(s_minsal="",s_minsal&lt;=D4425),OR(s_maxsal="",s_maxsal&gt;=D4425),OR(s_minyr="",s_minyr&lt;=A4425),OR(s_maxyr="",s_maxyr&gt;=A4425),OR(s_player="",s_player=C4425)),MAX(F$1:F4424)+1,0)</f>
        <v>0</v>
      </c>
    </row>
    <row r="4426" spans="1:6">
      <c r="A4426" s="20">
        <v>2009</v>
      </c>
      <c r="B4426" s="15" t="s">
        <v>73</v>
      </c>
      <c r="C4426" s="15" t="s">
        <v>6137</v>
      </c>
      <c r="D4426" s="24">
        <v>2250000</v>
      </c>
      <c r="E4426" t="str">
        <f>IF(D4426&lt;VLOOKUP(A4426,Min!A:B,2,FALSE),"Y","")</f>
        <v/>
      </c>
      <c r="F4426">
        <f>IF(AND(OR(s_tmchk="all",IF(ISERROR(MATCH(B4426,s_teams,0)),FALSE,TRUE)),OR(s_minsal="",s_minsal&lt;=D4426),OR(s_maxsal="",s_maxsal&gt;=D4426),OR(s_minyr="",s_minyr&lt;=A4426),OR(s_maxyr="",s_maxyr&gt;=A4426),OR(s_player="",s_player=C4426)),MAX(F$1:F4425)+1,0)</f>
        <v>0</v>
      </c>
    </row>
    <row r="4427" spans="1:6">
      <c r="A4427" s="20">
        <v>2009</v>
      </c>
      <c r="B4427" s="15" t="s">
        <v>73</v>
      </c>
      <c r="C4427" s="15" t="s">
        <v>710</v>
      </c>
      <c r="D4427" s="24">
        <v>2139720</v>
      </c>
      <c r="E4427" t="str">
        <f>IF(D4427&lt;VLOOKUP(A4427,Min!A:B,2,FALSE),"Y","")</f>
        <v/>
      </c>
      <c r="F4427">
        <f>IF(AND(OR(s_tmchk="all",IF(ISERROR(MATCH(B4427,s_teams,0)),FALSE,TRUE)),OR(s_minsal="",s_minsal&lt;=D4427),OR(s_maxsal="",s_maxsal&gt;=D4427),OR(s_minyr="",s_minyr&lt;=A4427),OR(s_maxyr="",s_maxyr&gt;=A4427),OR(s_player="",s_player=C4427)),MAX(F$1:F4426)+1,0)</f>
        <v>0</v>
      </c>
    </row>
    <row r="4428" spans="1:6">
      <c r="A4428" s="20">
        <v>2009</v>
      </c>
      <c r="B4428" s="15" t="s">
        <v>73</v>
      </c>
      <c r="C4428" s="15" t="s">
        <v>4597</v>
      </c>
      <c r="D4428" s="24">
        <v>1910000</v>
      </c>
      <c r="E4428" t="str">
        <f>IF(D4428&lt;VLOOKUP(A4428,Min!A:B,2,FALSE),"Y","")</f>
        <v/>
      </c>
      <c r="F4428">
        <f>IF(AND(OR(s_tmchk="all",IF(ISERROR(MATCH(B4428,s_teams,0)),FALSE,TRUE)),OR(s_minsal="",s_minsal&lt;=D4428),OR(s_maxsal="",s_maxsal&gt;=D4428),OR(s_minyr="",s_minyr&lt;=A4428),OR(s_maxyr="",s_maxyr&gt;=A4428),OR(s_player="",s_player=C4428)),MAX(F$1:F4427)+1,0)</f>
        <v>0</v>
      </c>
    </row>
    <row r="4429" spans="1:6">
      <c r="A4429" s="20">
        <v>2009</v>
      </c>
      <c r="B4429" s="15" t="s">
        <v>73</v>
      </c>
      <c r="C4429" s="15" t="s">
        <v>278</v>
      </c>
      <c r="D4429" s="24">
        <v>1176240</v>
      </c>
      <c r="E4429" t="str">
        <f>IF(D4429&lt;VLOOKUP(A4429,Min!A:B,2,FALSE),"Y","")</f>
        <v/>
      </c>
      <c r="F4429">
        <f>IF(AND(OR(s_tmchk="all",IF(ISERROR(MATCH(B4429,s_teams,0)),FALSE,TRUE)),OR(s_minsal="",s_minsal&lt;=D4429),OR(s_maxsal="",s_maxsal&gt;=D4429),OR(s_minyr="",s_minyr&lt;=A4429),OR(s_maxyr="",s_maxyr&gt;=A4429),OR(s_player="",s_player=C4429)),MAX(F$1:F4428)+1,0)</f>
        <v>0</v>
      </c>
    </row>
    <row r="4430" spans="1:6">
      <c r="A4430" s="20">
        <v>2009</v>
      </c>
      <c r="B4430" s="15" t="s">
        <v>73</v>
      </c>
      <c r="C4430" s="15" t="s">
        <v>5281</v>
      </c>
      <c r="D4430" s="24">
        <v>769431</v>
      </c>
      <c r="E4430" t="str">
        <f>IF(D4430&lt;VLOOKUP(A4430,Min!A:B,2,FALSE),"Y","")</f>
        <v/>
      </c>
      <c r="F4430">
        <f>IF(AND(OR(s_tmchk="all",IF(ISERROR(MATCH(B4430,s_teams,0)),FALSE,TRUE)),OR(s_minsal="",s_minsal&lt;=D4430),OR(s_maxsal="",s_maxsal&gt;=D4430),OR(s_minyr="",s_minyr&lt;=A4430),OR(s_maxyr="",s_maxyr&gt;=A4430),OR(s_player="",s_player=C4430)),MAX(F$1:F4429)+1,0)</f>
        <v>0</v>
      </c>
    </row>
    <row r="4431" spans="1:6">
      <c r="A4431" s="20">
        <v>2009</v>
      </c>
      <c r="B4431" s="15" t="s">
        <v>73</v>
      </c>
      <c r="C4431" s="15" t="s">
        <v>1520</v>
      </c>
      <c r="D4431" s="24">
        <v>711517</v>
      </c>
      <c r="E4431" t="str">
        <f>IF(D4431&lt;VLOOKUP(A4431,Min!A:B,2,FALSE),"Y","")</f>
        <v/>
      </c>
      <c r="F4431">
        <f>IF(AND(OR(s_tmchk="all",IF(ISERROR(MATCH(B4431,s_teams,0)),FALSE,TRUE)),OR(s_minsal="",s_minsal&lt;=D4431),OR(s_maxsal="",s_maxsal&gt;=D4431),OR(s_minyr="",s_minyr&lt;=A4431),OR(s_maxyr="",s_maxyr&gt;=A4431),OR(s_player="",s_player=C4431)),MAX(F$1:F4430)+1,0)</f>
        <v>0</v>
      </c>
    </row>
    <row r="4432" spans="1:6">
      <c r="A4432" s="20">
        <v>2009</v>
      </c>
      <c r="B4432" s="15" t="s">
        <v>75</v>
      </c>
      <c r="C4432" s="15" t="s">
        <v>1223</v>
      </c>
      <c r="D4432" s="24">
        <v>13757844</v>
      </c>
      <c r="E4432" t="str">
        <f>IF(D4432&lt;VLOOKUP(A4432,Min!A:B,2,FALSE),"Y","")</f>
        <v/>
      </c>
      <c r="F4432">
        <f>IF(AND(OR(s_tmchk="all",IF(ISERROR(MATCH(B4432,s_teams,0)),FALSE,TRUE)),OR(s_minsal="",s_minsal&lt;=D4432),OR(s_maxsal="",s_maxsal&gt;=D4432),OR(s_minyr="",s_minyr&lt;=A4432),OR(s_maxyr="",s_maxyr&gt;=A4432),OR(s_player="",s_player=C4432)),MAX(F$1:F4431)+1,0)</f>
        <v>0</v>
      </c>
    </row>
    <row r="4433" spans="1:6">
      <c r="A4433" s="20">
        <v>2009</v>
      </c>
      <c r="B4433" s="15" t="s">
        <v>75</v>
      </c>
      <c r="C4433" s="15" t="s">
        <v>567</v>
      </c>
      <c r="D4433" s="24">
        <v>11300000</v>
      </c>
      <c r="E4433" t="str">
        <f>IF(D4433&lt;VLOOKUP(A4433,Min!A:B,2,FALSE),"Y","")</f>
        <v/>
      </c>
      <c r="F4433">
        <f>IF(AND(OR(s_tmchk="all",IF(ISERROR(MATCH(B4433,s_teams,0)),FALSE,TRUE)),OR(s_minsal="",s_minsal&lt;=D4433),OR(s_maxsal="",s_maxsal&gt;=D4433),OR(s_minyr="",s_minyr&lt;=A4433),OR(s_maxyr="",s_maxyr&gt;=A4433),OR(s_player="",s_player=C4433)),MAX(F$1:F4432)+1,0)</f>
        <v>0</v>
      </c>
    </row>
    <row r="4434" spans="1:6">
      <c r="A4434" s="20">
        <v>2009</v>
      </c>
      <c r="B4434" s="15" t="s">
        <v>75</v>
      </c>
      <c r="C4434" s="15" t="s">
        <v>414</v>
      </c>
      <c r="D4434" s="24">
        <v>11238564</v>
      </c>
      <c r="E4434" t="str">
        <f>IF(D4434&lt;VLOOKUP(A4434,Min!A:B,2,FALSE),"Y","")</f>
        <v/>
      </c>
      <c r="F4434">
        <f>IF(AND(OR(s_tmchk="all",IF(ISERROR(MATCH(B4434,s_teams,0)),FALSE,TRUE)),OR(s_minsal="",s_minsal&lt;=D4434),OR(s_maxsal="",s_maxsal&gt;=D4434),OR(s_minyr="",s_minyr&lt;=A4434),OR(s_maxyr="",s_maxyr&gt;=A4434),OR(s_player="",s_player=C4434)),MAX(F$1:F4433)+1,0)</f>
        <v>0</v>
      </c>
    </row>
    <row r="4435" spans="1:6">
      <c r="A4435" s="20">
        <v>2009</v>
      </c>
      <c r="B4435" s="15" t="s">
        <v>75</v>
      </c>
      <c r="C4435" s="15" t="s">
        <v>970</v>
      </c>
      <c r="D4435" s="24">
        <v>10333334</v>
      </c>
      <c r="E4435" t="str">
        <f>IF(D4435&lt;VLOOKUP(A4435,Min!A:B,2,FALSE),"Y","")</f>
        <v/>
      </c>
      <c r="F4435">
        <f>IF(AND(OR(s_tmchk="all",IF(ISERROR(MATCH(B4435,s_teams,0)),FALSE,TRUE)),OR(s_minsal="",s_minsal&lt;=D4435),OR(s_maxsal="",s_maxsal&gt;=D4435),OR(s_minyr="",s_minyr&lt;=A4435),OR(s_maxyr="",s_maxyr&gt;=A4435),OR(s_player="",s_player=C4435)),MAX(F$1:F4434)+1,0)</f>
        <v>0</v>
      </c>
    </row>
    <row r="4436" spans="1:6">
      <c r="A4436" s="20">
        <v>2009</v>
      </c>
      <c r="B4436" s="15" t="s">
        <v>75</v>
      </c>
      <c r="C4436" s="15" t="s">
        <v>2462</v>
      </c>
      <c r="D4436" s="24">
        <v>4640000</v>
      </c>
      <c r="E4436" t="str">
        <f>IF(D4436&lt;VLOOKUP(A4436,Min!A:B,2,FALSE),"Y","")</f>
        <v/>
      </c>
      <c r="F4436">
        <f>IF(AND(OR(s_tmchk="all",IF(ISERROR(MATCH(B4436,s_teams,0)),FALSE,TRUE)),OR(s_minsal="",s_minsal&lt;=D4436),OR(s_maxsal="",s_maxsal&gt;=D4436),OR(s_minyr="",s_minyr&lt;=A4436),OR(s_maxyr="",s_maxyr&gt;=A4436),OR(s_player="",s_player=C4436)),MAX(F$1:F4435)+1,0)</f>
        <v>0</v>
      </c>
    </row>
    <row r="4437" spans="1:6">
      <c r="A4437" s="20">
        <v>2009</v>
      </c>
      <c r="B4437" s="15" t="s">
        <v>75</v>
      </c>
      <c r="C4437" s="15" t="s">
        <v>1976</v>
      </c>
      <c r="D4437" s="24">
        <v>4500000</v>
      </c>
      <c r="E4437" t="str">
        <f>IF(D4437&lt;VLOOKUP(A4437,Min!A:B,2,FALSE),"Y","")</f>
        <v/>
      </c>
      <c r="F4437">
        <f>IF(AND(OR(s_tmchk="all",IF(ISERROR(MATCH(B4437,s_teams,0)),FALSE,TRUE)),OR(s_minsal="",s_minsal&lt;=D4437),OR(s_maxsal="",s_maxsal&gt;=D4437),OR(s_minyr="",s_minyr&lt;=A4437),OR(s_maxyr="",s_maxyr&gt;=A4437),OR(s_player="",s_player=C4437)),MAX(F$1:F4436)+1,0)</f>
        <v>0</v>
      </c>
    </row>
    <row r="4438" spans="1:6">
      <c r="A4438" s="20">
        <v>2009</v>
      </c>
      <c r="B4438" s="15" t="s">
        <v>75</v>
      </c>
      <c r="C4438" s="15" t="s">
        <v>2309</v>
      </c>
      <c r="D4438" s="24">
        <v>3388000</v>
      </c>
      <c r="E4438" t="str">
        <f>IF(D4438&lt;VLOOKUP(A4438,Min!A:B,2,FALSE),"Y","")</f>
        <v/>
      </c>
      <c r="F4438">
        <f>IF(AND(OR(s_tmchk="all",IF(ISERROR(MATCH(B4438,s_teams,0)),FALSE,TRUE)),OR(s_minsal="",s_minsal&lt;=D4438),OR(s_maxsal="",s_maxsal&gt;=D4438),OR(s_minyr="",s_minyr&lt;=A4438),OR(s_maxyr="",s_maxyr&gt;=A4438),OR(s_player="",s_player=C4438)),MAX(F$1:F4437)+1,0)</f>
        <v>0</v>
      </c>
    </row>
    <row r="4439" spans="1:6">
      <c r="A4439" s="20">
        <v>2009</v>
      </c>
      <c r="B4439" s="15" t="s">
        <v>75</v>
      </c>
      <c r="C4439" s="15" t="s">
        <v>215</v>
      </c>
      <c r="D4439" s="24">
        <v>1968120</v>
      </c>
      <c r="E4439" t="str">
        <f>IF(D4439&lt;VLOOKUP(A4439,Min!A:B,2,FALSE),"Y","")</f>
        <v/>
      </c>
      <c r="F4439">
        <f>IF(AND(OR(s_tmchk="all",IF(ISERROR(MATCH(B4439,s_teams,0)),FALSE,TRUE)),OR(s_minsal="",s_minsal&lt;=D4439),OR(s_maxsal="",s_maxsal&gt;=D4439),OR(s_minyr="",s_minyr&lt;=A4439),OR(s_maxyr="",s_maxyr&gt;=A4439),OR(s_player="",s_player=C4439)),MAX(F$1:F4438)+1,0)</f>
        <v>0</v>
      </c>
    </row>
    <row r="4440" spans="1:6">
      <c r="A4440" s="20">
        <v>2009</v>
      </c>
      <c r="B4440" s="15" t="s">
        <v>75</v>
      </c>
      <c r="C4440" s="15" t="s">
        <v>582</v>
      </c>
      <c r="D4440" s="24">
        <v>1542600</v>
      </c>
      <c r="E4440" t="str">
        <f>IF(D4440&lt;VLOOKUP(A4440,Min!A:B,2,FALSE),"Y","")</f>
        <v/>
      </c>
      <c r="F4440">
        <f>IF(AND(OR(s_tmchk="all",IF(ISERROR(MATCH(B4440,s_teams,0)),FALSE,TRUE)),OR(s_minsal="",s_minsal&lt;=D4440),OR(s_maxsal="",s_maxsal&gt;=D4440),OR(s_minyr="",s_minyr&lt;=A4440),OR(s_maxyr="",s_maxyr&gt;=A4440),OR(s_player="",s_player=C4440)),MAX(F$1:F4439)+1,0)</f>
        <v>0</v>
      </c>
    </row>
    <row r="4441" spans="1:6">
      <c r="A4441" s="20">
        <v>2009</v>
      </c>
      <c r="B4441" s="15" t="s">
        <v>75</v>
      </c>
      <c r="C4441" s="15" t="s">
        <v>1150</v>
      </c>
      <c r="D4441" s="24">
        <v>1326360</v>
      </c>
      <c r="E4441" t="str">
        <f>IF(D4441&lt;VLOOKUP(A4441,Min!A:B,2,FALSE),"Y","")</f>
        <v/>
      </c>
      <c r="F4441">
        <f>IF(AND(OR(s_tmchk="all",IF(ISERROR(MATCH(B4441,s_teams,0)),FALSE,TRUE)),OR(s_minsal="",s_minsal&lt;=D4441),OR(s_maxsal="",s_maxsal&gt;=D4441),OR(s_minyr="",s_minyr&lt;=A4441),OR(s_maxyr="",s_maxyr&gt;=A4441),OR(s_player="",s_player=C4441)),MAX(F$1:F4440)+1,0)</f>
        <v>0</v>
      </c>
    </row>
    <row r="4442" spans="1:6">
      <c r="A4442" s="20">
        <v>2009</v>
      </c>
      <c r="B4442" s="15" t="s">
        <v>75</v>
      </c>
      <c r="C4442" s="15" t="s">
        <v>4992</v>
      </c>
      <c r="D4442" s="24">
        <v>1262275</v>
      </c>
      <c r="E4442" t="str">
        <f>IF(D4442&lt;VLOOKUP(A4442,Min!A:B,2,FALSE),"Y","")</f>
        <v/>
      </c>
      <c r="F4442">
        <f>IF(AND(OR(s_tmchk="all",IF(ISERROR(MATCH(B4442,s_teams,0)),FALSE,TRUE)),OR(s_minsal="",s_minsal&lt;=D4442),OR(s_maxsal="",s_maxsal&gt;=D4442),OR(s_minyr="",s_minyr&lt;=A4442),OR(s_maxyr="",s_maxyr&gt;=A4442),OR(s_player="",s_player=C4442)),MAX(F$1:F4441)+1,0)</f>
        <v>0</v>
      </c>
    </row>
    <row r="4443" spans="1:6">
      <c r="A4443" s="20">
        <v>2009</v>
      </c>
      <c r="B4443" s="15" t="s">
        <v>75</v>
      </c>
      <c r="C4443" s="15" t="s">
        <v>6052</v>
      </c>
      <c r="D4443" s="24">
        <v>1262275</v>
      </c>
      <c r="E4443" t="str">
        <f>IF(D4443&lt;VLOOKUP(A4443,Min!A:B,2,FALSE),"Y","")</f>
        <v/>
      </c>
      <c r="F4443">
        <f>IF(AND(OR(s_tmchk="all",IF(ISERROR(MATCH(B4443,s_teams,0)),FALSE,TRUE)),OR(s_minsal="",s_minsal&lt;=D4443),OR(s_maxsal="",s_maxsal&gt;=D4443),OR(s_minyr="",s_minyr&lt;=A4443),OR(s_maxyr="",s_maxyr&gt;=A4443),OR(s_player="",s_player=C4443)),MAX(F$1:F4442)+1,0)</f>
        <v>0</v>
      </c>
    </row>
    <row r="4444" spans="1:6">
      <c r="A4444" s="20">
        <v>2009</v>
      </c>
      <c r="B4444" s="15" t="s">
        <v>75</v>
      </c>
      <c r="C4444" s="15" t="s">
        <v>5391</v>
      </c>
      <c r="D4444" s="24">
        <v>926678</v>
      </c>
      <c r="E4444" t="str">
        <f>IF(D4444&lt;VLOOKUP(A4444,Min!A:B,2,FALSE),"Y","")</f>
        <v/>
      </c>
      <c r="F4444">
        <f>IF(AND(OR(s_tmchk="all",IF(ISERROR(MATCH(B4444,s_teams,0)),FALSE,TRUE)),OR(s_minsal="",s_minsal&lt;=D4444),OR(s_maxsal="",s_maxsal&gt;=D4444),OR(s_minyr="",s_minyr&lt;=A4444),OR(s_maxyr="",s_maxyr&gt;=A4444),OR(s_player="",s_player=C4444)),MAX(F$1:F4443)+1,0)</f>
        <v>0</v>
      </c>
    </row>
    <row r="4445" spans="1:6">
      <c r="A4445" s="20">
        <v>2009</v>
      </c>
      <c r="B4445" s="15" t="s">
        <v>75</v>
      </c>
      <c r="C4445" s="15" t="s">
        <v>3278</v>
      </c>
      <c r="D4445" s="24">
        <v>854957</v>
      </c>
      <c r="E4445" t="str">
        <f>IF(D4445&lt;VLOOKUP(A4445,Min!A:B,2,FALSE),"Y","")</f>
        <v/>
      </c>
      <c r="F4445">
        <f>IF(AND(OR(s_tmchk="all",IF(ISERROR(MATCH(B4445,s_teams,0)),FALSE,TRUE)),OR(s_minsal="",s_minsal&lt;=D4445),OR(s_maxsal="",s_maxsal&gt;=D4445),OR(s_minyr="",s_minyr&lt;=A4445),OR(s_maxyr="",s_maxyr&gt;=A4445),OR(s_player="",s_player=C4445)),MAX(F$1:F4444)+1,0)</f>
        <v>0</v>
      </c>
    </row>
    <row r="4446" spans="1:6">
      <c r="A4446" s="20">
        <v>2009</v>
      </c>
      <c r="B4446" s="15" t="s">
        <v>76</v>
      </c>
      <c r="C4446" s="15" t="s">
        <v>5967</v>
      </c>
      <c r="D4446" s="24">
        <v>21000000</v>
      </c>
      <c r="E4446" t="str">
        <f>IF(D4446&lt;VLOOKUP(A4446,Min!A:B,2,FALSE),"Y","")</f>
        <v/>
      </c>
      <c r="F4446">
        <f>IF(AND(OR(s_tmchk="all",IF(ISERROR(MATCH(B4446,s_teams,0)),FALSE,TRUE)),OR(s_minsal="",s_minsal&lt;=D4446),OR(s_maxsal="",s_maxsal&gt;=D4446),OR(s_minyr="",s_minyr&lt;=A4446),OR(s_maxyr="",s_maxyr&gt;=A4446),OR(s_player="",s_player=C4446)),MAX(F$1:F4445)+1,0)</f>
        <v>0</v>
      </c>
    </row>
    <row r="4447" spans="1:6">
      <c r="A4447" s="20">
        <v>2009</v>
      </c>
      <c r="B4447" s="15" t="s">
        <v>76</v>
      </c>
      <c r="C4447" s="15" t="s">
        <v>4561</v>
      </c>
      <c r="D4447" s="24">
        <v>15070550</v>
      </c>
      <c r="E4447" t="str">
        <f>IF(D4447&lt;VLOOKUP(A4447,Min!A:B,2,FALSE),"Y","")</f>
        <v/>
      </c>
      <c r="F4447">
        <f>IF(AND(OR(s_tmchk="all",IF(ISERROR(MATCH(B4447,s_teams,0)),FALSE,TRUE)),OR(s_minsal="",s_minsal&lt;=D4447),OR(s_maxsal="",s_maxsal&gt;=D4447),OR(s_minyr="",s_minyr&lt;=A4447),OR(s_maxyr="",s_maxyr&gt;=A4447),OR(s_player="",s_player=C4447)),MAX(F$1:F4446)+1,0)</f>
        <v>0</v>
      </c>
    </row>
    <row r="4448" spans="1:6">
      <c r="A4448" s="20">
        <v>2009</v>
      </c>
      <c r="B4448" s="15" t="s">
        <v>76</v>
      </c>
      <c r="C4448" s="15" t="s">
        <v>1999</v>
      </c>
      <c r="D4448" s="24">
        <v>12250000</v>
      </c>
      <c r="E4448" t="str">
        <f>IF(D4448&lt;VLOOKUP(A4448,Min!A:B,2,FALSE),"Y","")</f>
        <v/>
      </c>
      <c r="F4448">
        <f>IF(AND(OR(s_tmchk="all",IF(ISERROR(MATCH(B4448,s_teams,0)),FALSE,TRUE)),OR(s_minsal="",s_minsal&lt;=D4448),OR(s_maxsal="",s_maxsal&gt;=D4448),OR(s_minyr="",s_minyr&lt;=A4448),OR(s_maxyr="",s_maxyr&gt;=A4448),OR(s_player="",s_player=C4448)),MAX(F$1:F4447)+1,0)</f>
        <v>0</v>
      </c>
    </row>
    <row r="4449" spans="1:6">
      <c r="A4449" s="20">
        <v>2009</v>
      </c>
      <c r="B4449" s="15" t="s">
        <v>76</v>
      </c>
      <c r="C4449" s="15" t="s">
        <v>2316</v>
      </c>
      <c r="D4449" s="24">
        <v>12222221</v>
      </c>
      <c r="E4449" t="str">
        <f>IF(D4449&lt;VLOOKUP(A4449,Min!A:B,2,FALSE),"Y","")</f>
        <v/>
      </c>
      <c r="F4449">
        <f>IF(AND(OR(s_tmchk="all",IF(ISERROR(MATCH(B4449,s_teams,0)),FALSE,TRUE)),OR(s_minsal="",s_minsal&lt;=D4449),OR(s_maxsal="",s_maxsal&gt;=D4449),OR(s_minyr="",s_minyr&lt;=A4449),OR(s_maxyr="",s_maxyr&gt;=A4449),OR(s_player="",s_player=C4449)),MAX(F$1:F4448)+1,0)</f>
        <v>0</v>
      </c>
    </row>
    <row r="4450" spans="1:6">
      <c r="A4450" s="20">
        <v>2009</v>
      </c>
      <c r="B4450" s="15" t="s">
        <v>76</v>
      </c>
      <c r="C4450" s="15" t="s">
        <v>584</v>
      </c>
      <c r="D4450" s="24">
        <v>6100000</v>
      </c>
      <c r="E4450" t="str">
        <f>IF(D4450&lt;VLOOKUP(A4450,Min!A:B,2,FALSE),"Y","")</f>
        <v/>
      </c>
      <c r="F4450">
        <f>IF(AND(OR(s_tmchk="all",IF(ISERROR(MATCH(B4450,s_teams,0)),FALSE,TRUE)),OR(s_minsal="",s_minsal&lt;=D4450),OR(s_maxsal="",s_maxsal&gt;=D4450),OR(s_minyr="",s_minyr&lt;=A4450),OR(s_maxyr="",s_maxyr&gt;=A4450),OR(s_player="",s_player=C4450)),MAX(F$1:F4449)+1,0)</f>
        <v>0</v>
      </c>
    </row>
    <row r="4451" spans="1:6">
      <c r="A4451" s="20">
        <v>2009</v>
      </c>
      <c r="B4451" s="15" t="s">
        <v>76</v>
      </c>
      <c r="C4451" s="15" t="s">
        <v>4002</v>
      </c>
      <c r="D4451" s="24">
        <v>1976400</v>
      </c>
      <c r="E4451" t="str">
        <f>IF(D4451&lt;VLOOKUP(A4451,Min!A:B,2,FALSE),"Y","")</f>
        <v/>
      </c>
      <c r="F4451">
        <f>IF(AND(OR(s_tmchk="all",IF(ISERROR(MATCH(B4451,s_teams,0)),FALSE,TRUE)),OR(s_minsal="",s_minsal&lt;=D4451),OR(s_maxsal="",s_maxsal&gt;=D4451),OR(s_minyr="",s_minyr&lt;=A4451),OR(s_maxyr="",s_maxyr&gt;=A4451),OR(s_player="",s_player=C4451)),MAX(F$1:F4450)+1,0)</f>
        <v>0</v>
      </c>
    </row>
    <row r="4452" spans="1:6">
      <c r="A4452" s="20">
        <v>2009</v>
      </c>
      <c r="B4452" s="15" t="s">
        <v>76</v>
      </c>
      <c r="C4452" s="15" t="s">
        <v>862</v>
      </c>
      <c r="D4452" s="24">
        <v>1700000</v>
      </c>
      <c r="E4452" t="str">
        <f>IF(D4452&lt;VLOOKUP(A4452,Min!A:B,2,FALSE),"Y","")</f>
        <v/>
      </c>
      <c r="F4452">
        <f>IF(AND(OR(s_tmchk="all",IF(ISERROR(MATCH(B4452,s_teams,0)),FALSE,TRUE)),OR(s_minsal="",s_minsal&lt;=D4452),OR(s_maxsal="",s_maxsal&gt;=D4452),OR(s_minyr="",s_minyr&lt;=A4452),OR(s_maxyr="",s_maxyr&gt;=A4452),OR(s_player="",s_player=C4452)),MAX(F$1:F4451)+1,0)</f>
        <v>0</v>
      </c>
    </row>
    <row r="4453" spans="1:6">
      <c r="A4453" s="20">
        <v>2009</v>
      </c>
      <c r="B4453" s="15" t="s">
        <v>76</v>
      </c>
      <c r="C4453" s="15" t="s">
        <v>805</v>
      </c>
      <c r="D4453" s="24">
        <v>1623720</v>
      </c>
      <c r="E4453" t="str">
        <f>IF(D4453&lt;VLOOKUP(A4453,Min!A:B,2,FALSE),"Y","")</f>
        <v/>
      </c>
      <c r="F4453">
        <f>IF(AND(OR(s_tmchk="all",IF(ISERROR(MATCH(B4453,s_teams,0)),FALSE,TRUE)),OR(s_minsal="",s_minsal&lt;=D4453),OR(s_maxsal="",s_maxsal&gt;=D4453),OR(s_minyr="",s_minyr&lt;=A4453),OR(s_maxyr="",s_maxyr&gt;=A4453),OR(s_player="",s_player=C4453)),MAX(F$1:F4452)+1,0)</f>
        <v>0</v>
      </c>
    </row>
    <row r="4454" spans="1:6">
      <c r="A4454" s="20">
        <v>2009</v>
      </c>
      <c r="B4454" s="15" t="s">
        <v>76</v>
      </c>
      <c r="C4454" s="15" t="s">
        <v>1534</v>
      </c>
      <c r="D4454" s="24">
        <v>1222320</v>
      </c>
      <c r="E4454" t="str">
        <f>IF(D4454&lt;VLOOKUP(A4454,Min!A:B,2,FALSE),"Y","")</f>
        <v/>
      </c>
      <c r="F4454">
        <f>IF(AND(OR(s_tmchk="all",IF(ISERROR(MATCH(B4454,s_teams,0)),FALSE,TRUE)),OR(s_minsal="",s_minsal&lt;=D4454),OR(s_maxsal="",s_maxsal&gt;=D4454),OR(s_minyr="",s_minyr&lt;=A4454),OR(s_maxyr="",s_maxyr&gt;=A4454),OR(s_player="",s_player=C4454)),MAX(F$1:F4453)+1,0)</f>
        <v>0</v>
      </c>
    </row>
    <row r="4455" spans="1:6">
      <c r="A4455" s="20">
        <v>2009</v>
      </c>
      <c r="B4455" s="15" t="s">
        <v>76</v>
      </c>
      <c r="C4455" s="15" t="s">
        <v>4531</v>
      </c>
      <c r="D4455" s="24">
        <v>1001880</v>
      </c>
      <c r="E4455" t="str">
        <f>IF(D4455&lt;VLOOKUP(A4455,Min!A:B,2,FALSE),"Y","")</f>
        <v/>
      </c>
      <c r="F4455">
        <f>IF(AND(OR(s_tmchk="all",IF(ISERROR(MATCH(B4455,s_teams,0)),FALSE,TRUE)),OR(s_minsal="",s_minsal&lt;=D4455),OR(s_maxsal="",s_maxsal&gt;=D4455),OR(s_minyr="",s_minyr&lt;=A4455),OR(s_maxyr="",s_maxyr&gt;=A4455),OR(s_player="",s_player=C4455)),MAX(F$1:F4454)+1,0)</f>
        <v>0</v>
      </c>
    </row>
    <row r="4456" spans="1:6">
      <c r="A4456" s="20">
        <v>2009</v>
      </c>
      <c r="B4456" s="15" t="s">
        <v>76</v>
      </c>
      <c r="C4456" s="15" t="s">
        <v>815</v>
      </c>
      <c r="D4456" s="24">
        <v>926678</v>
      </c>
      <c r="E4456" t="str">
        <f>IF(D4456&lt;VLOOKUP(A4456,Min!A:B,2,FALSE),"Y","")</f>
        <v/>
      </c>
      <c r="F4456">
        <f>IF(AND(OR(s_tmchk="all",IF(ISERROR(MATCH(B4456,s_teams,0)),FALSE,TRUE)),OR(s_minsal="",s_minsal&lt;=D4456),OR(s_maxsal="",s_maxsal&gt;=D4456),OR(s_minyr="",s_minyr&lt;=A4456),OR(s_maxyr="",s_maxyr&gt;=A4456),OR(s_player="",s_player=C4456)),MAX(F$1:F4455)+1,0)</f>
        <v>0</v>
      </c>
    </row>
    <row r="4457" spans="1:6">
      <c r="A4457" s="20">
        <v>2009</v>
      </c>
      <c r="B4457" s="15" t="s">
        <v>76</v>
      </c>
      <c r="C4457" s="15" t="s">
        <v>2603</v>
      </c>
      <c r="D4457" s="24">
        <v>797581</v>
      </c>
      <c r="E4457" t="str">
        <f>IF(D4457&lt;VLOOKUP(A4457,Min!A:B,2,FALSE),"Y","")</f>
        <v/>
      </c>
      <c r="F4457">
        <f>IF(AND(OR(s_tmchk="all",IF(ISERROR(MATCH(B4457,s_teams,0)),FALSE,TRUE)),OR(s_minsal="",s_minsal&lt;=D4457),OR(s_maxsal="",s_maxsal&gt;=D4457),OR(s_minyr="",s_minyr&lt;=A4457),OR(s_maxyr="",s_maxyr&gt;=A4457),OR(s_player="",s_player=C4457)),MAX(F$1:F4456)+1,0)</f>
        <v>0</v>
      </c>
    </row>
    <row r="4458" spans="1:6">
      <c r="A4458" s="20">
        <v>2009</v>
      </c>
      <c r="B4458" s="15" t="s">
        <v>76</v>
      </c>
      <c r="C4458" s="15" t="s">
        <v>4835</v>
      </c>
      <c r="D4458" s="24">
        <v>184648</v>
      </c>
      <c r="E4458" t="str">
        <f>IF(D4458&lt;VLOOKUP(A4458,Min!A:B,2,FALSE),"Y","")</f>
        <v>Y</v>
      </c>
      <c r="F4458">
        <f>IF(AND(OR(s_tmchk="all",IF(ISERROR(MATCH(B4458,s_teams,0)),FALSE,TRUE)),OR(s_minsal="",s_minsal&lt;=D4458),OR(s_maxsal="",s_maxsal&gt;=D4458),OR(s_minyr="",s_minyr&lt;=A4458),OR(s_maxyr="",s_maxyr&gt;=A4458),OR(s_player="",s_player=C4458)),MAX(F$1:F4457)+1,0)</f>
        <v>0</v>
      </c>
    </row>
    <row r="4459" spans="1:6">
      <c r="A4459" s="20">
        <v>2009</v>
      </c>
      <c r="B4459" s="15" t="s">
        <v>76</v>
      </c>
      <c r="C4459" s="15" t="s">
        <v>4919</v>
      </c>
      <c r="D4459" s="24">
        <v>54410</v>
      </c>
      <c r="E4459" t="str">
        <f>IF(D4459&lt;VLOOKUP(A4459,Min!A:B,2,FALSE),"Y","")</f>
        <v>Y</v>
      </c>
      <c r="F4459">
        <f>IF(AND(OR(s_tmchk="all",IF(ISERROR(MATCH(B4459,s_teams,0)),FALSE,TRUE)),OR(s_minsal="",s_minsal&lt;=D4459),OR(s_maxsal="",s_maxsal&gt;=D4459),OR(s_minyr="",s_minyr&lt;=A4459),OR(s_maxyr="",s_maxyr&gt;=A4459),OR(s_player="",s_player=C4459)),MAX(F$1:F4458)+1,0)</f>
        <v>0</v>
      </c>
    </row>
    <row r="4460" spans="1:6">
      <c r="A4460" s="20">
        <v>2009</v>
      </c>
      <c r="B4460" s="15" t="s">
        <v>79</v>
      </c>
      <c r="C4460" s="15" t="s">
        <v>6008</v>
      </c>
      <c r="D4460" s="24">
        <v>17180000</v>
      </c>
      <c r="E4460" t="str">
        <f>IF(D4460&lt;VLOOKUP(A4460,Min!A:B,2,FALSE),"Y","")</f>
        <v/>
      </c>
      <c r="F4460">
        <f>IF(AND(OR(s_tmchk="all",IF(ISERROR(MATCH(B4460,s_teams,0)),FALSE,TRUE)),OR(s_minsal="",s_minsal&lt;=D4460),OR(s_maxsal="",s_maxsal&gt;=D4460),OR(s_minyr="",s_minyr&lt;=A4460),OR(s_maxyr="",s_maxyr&gt;=A4460),OR(s_player="",s_player=C4460)),MAX(F$1:F4459)+1,0)</f>
        <v>0</v>
      </c>
    </row>
    <row r="4461" spans="1:6">
      <c r="A4461" s="20">
        <v>2009</v>
      </c>
      <c r="B4461" s="15" t="s">
        <v>79</v>
      </c>
      <c r="C4461" s="15" t="s">
        <v>5798</v>
      </c>
      <c r="D4461" s="24">
        <v>12722500</v>
      </c>
      <c r="E4461" t="str">
        <f>IF(D4461&lt;VLOOKUP(A4461,Min!A:B,2,FALSE),"Y","")</f>
        <v/>
      </c>
      <c r="F4461">
        <f>IF(AND(OR(s_tmchk="all",IF(ISERROR(MATCH(B4461,s_teams,0)),FALSE,TRUE)),OR(s_minsal="",s_minsal&lt;=D4461),OR(s_maxsal="",s_maxsal&gt;=D4461),OR(s_minyr="",s_minyr&lt;=A4461),OR(s_maxyr="",s_maxyr&gt;=A4461),OR(s_player="",s_player=C4461)),MAX(F$1:F4460)+1,0)</f>
        <v>0</v>
      </c>
    </row>
    <row r="4462" spans="1:6">
      <c r="A4462" s="20">
        <v>2009</v>
      </c>
      <c r="B4462" s="15" t="s">
        <v>79</v>
      </c>
      <c r="C4462" s="15" t="s">
        <v>4882</v>
      </c>
      <c r="D4462" s="24">
        <v>9000000</v>
      </c>
      <c r="E4462" t="str">
        <f>IF(D4462&lt;VLOOKUP(A4462,Min!A:B,2,FALSE),"Y","")</f>
        <v/>
      </c>
      <c r="F4462">
        <f>IF(AND(OR(s_tmchk="all",IF(ISERROR(MATCH(B4462,s_teams,0)),FALSE,TRUE)),OR(s_minsal="",s_minsal&lt;=D4462),OR(s_maxsal="",s_maxsal&gt;=D4462),OR(s_minyr="",s_minyr&lt;=A4462),OR(s_maxyr="",s_maxyr&gt;=A4462),OR(s_player="",s_player=C4462)),MAX(F$1:F4461)+1,0)</f>
        <v>0</v>
      </c>
    </row>
    <row r="4463" spans="1:6">
      <c r="A4463" s="20">
        <v>2009</v>
      </c>
      <c r="B4463" s="15" t="s">
        <v>79</v>
      </c>
      <c r="C4463" s="15" t="s">
        <v>4108</v>
      </c>
      <c r="D4463" s="24">
        <v>6310150</v>
      </c>
      <c r="E4463" t="str">
        <f>IF(D4463&lt;VLOOKUP(A4463,Min!A:B,2,FALSE),"Y","")</f>
        <v/>
      </c>
      <c r="F4463">
        <f>IF(AND(OR(s_tmchk="all",IF(ISERROR(MATCH(B4463,s_teams,0)),FALSE,TRUE)),OR(s_minsal="",s_minsal&lt;=D4463),OR(s_maxsal="",s_maxsal&gt;=D4463),OR(s_minyr="",s_minyr&lt;=A4463),OR(s_maxyr="",s_maxyr&gt;=A4463),OR(s_player="",s_player=C4463)),MAX(F$1:F4462)+1,0)</f>
        <v>0</v>
      </c>
    </row>
    <row r="4464" spans="1:6">
      <c r="A4464" s="20">
        <v>2009</v>
      </c>
      <c r="B4464" s="15" t="s">
        <v>79</v>
      </c>
      <c r="C4464" s="15" t="s">
        <v>3118</v>
      </c>
      <c r="D4464" s="24">
        <v>5011680</v>
      </c>
      <c r="E4464" t="str">
        <f>IF(D4464&lt;VLOOKUP(A4464,Min!A:B,2,FALSE),"Y","")</f>
        <v/>
      </c>
      <c r="F4464">
        <f>IF(AND(OR(s_tmchk="all",IF(ISERROR(MATCH(B4464,s_teams,0)),FALSE,TRUE)),OR(s_minsal="",s_minsal&lt;=D4464),OR(s_maxsal="",s_maxsal&gt;=D4464),OR(s_minyr="",s_minyr&lt;=A4464),OR(s_maxyr="",s_maxyr&gt;=A4464),OR(s_player="",s_player=C4464)),MAX(F$1:F4463)+1,0)</f>
        <v>0</v>
      </c>
    </row>
    <row r="4465" spans="1:6">
      <c r="A4465" s="20">
        <v>2009</v>
      </c>
      <c r="B4465" s="15" t="s">
        <v>79</v>
      </c>
      <c r="C4465" s="15" t="s">
        <v>1378</v>
      </c>
      <c r="D4465" s="24">
        <v>4631400</v>
      </c>
      <c r="E4465" t="str">
        <f>IF(D4465&lt;VLOOKUP(A4465,Min!A:B,2,FALSE),"Y","")</f>
        <v/>
      </c>
      <c r="F4465">
        <f>IF(AND(OR(s_tmchk="all",IF(ISERROR(MATCH(B4465,s_teams,0)),FALSE,TRUE)),OR(s_minsal="",s_minsal&lt;=D4465),OR(s_maxsal="",s_maxsal&gt;=D4465),OR(s_minyr="",s_minyr&lt;=A4465),OR(s_maxyr="",s_maxyr&gt;=A4465),OR(s_player="",s_player=C4465)),MAX(F$1:F4464)+1,0)</f>
        <v>0</v>
      </c>
    </row>
    <row r="4466" spans="1:6">
      <c r="A4466" s="20">
        <v>2009</v>
      </c>
      <c r="B4466" s="15" t="s">
        <v>79</v>
      </c>
      <c r="C4466" s="15" t="s">
        <v>531</v>
      </c>
      <c r="D4466" s="24">
        <v>4250000</v>
      </c>
      <c r="E4466" t="str">
        <f>IF(D4466&lt;VLOOKUP(A4466,Min!A:B,2,FALSE),"Y","")</f>
        <v/>
      </c>
      <c r="F4466">
        <f>IF(AND(OR(s_tmchk="all",IF(ISERROR(MATCH(B4466,s_teams,0)),FALSE,TRUE)),OR(s_minsal="",s_minsal&lt;=D4466),OR(s_maxsal="",s_maxsal&gt;=D4466),OR(s_minyr="",s_minyr&lt;=A4466),OR(s_maxyr="",s_maxyr&gt;=A4466),OR(s_player="",s_player=C4466)),MAX(F$1:F4465)+1,0)</f>
        <v>0</v>
      </c>
    </row>
    <row r="4467" spans="1:6">
      <c r="A4467" s="20">
        <v>2009</v>
      </c>
      <c r="B4467" s="15" t="s">
        <v>79</v>
      </c>
      <c r="C4467" s="15" t="s">
        <v>1646</v>
      </c>
      <c r="D4467" s="24">
        <v>4000000</v>
      </c>
      <c r="E4467" t="str">
        <f>IF(D4467&lt;VLOOKUP(A4467,Min!A:B,2,FALSE),"Y","")</f>
        <v/>
      </c>
      <c r="F4467">
        <f>IF(AND(OR(s_tmchk="all",IF(ISERROR(MATCH(B4467,s_teams,0)),FALSE,TRUE)),OR(s_minsal="",s_minsal&lt;=D4467),OR(s_maxsal="",s_maxsal&gt;=D4467),OR(s_minyr="",s_minyr&lt;=A4467),OR(s_maxyr="",s_maxyr&gt;=A4467),OR(s_player="",s_player=C4467)),MAX(F$1:F4466)+1,0)</f>
        <v>0</v>
      </c>
    </row>
    <row r="4468" spans="1:6">
      <c r="A4468" s="20">
        <v>2009</v>
      </c>
      <c r="B4468" s="15" t="s">
        <v>79</v>
      </c>
      <c r="C4468" s="15" t="s">
        <v>1525</v>
      </c>
      <c r="D4468" s="24">
        <v>3771133</v>
      </c>
      <c r="E4468" t="str">
        <f>IF(D4468&lt;VLOOKUP(A4468,Min!A:B,2,FALSE),"Y","")</f>
        <v/>
      </c>
      <c r="F4468">
        <f>IF(AND(OR(s_tmchk="all",IF(ISERROR(MATCH(B4468,s_teams,0)),FALSE,TRUE)),OR(s_minsal="",s_minsal&lt;=D4468),OR(s_maxsal="",s_maxsal&gt;=D4468),OR(s_minyr="",s_minyr&lt;=A4468),OR(s_maxyr="",s_maxyr&gt;=A4468),OR(s_player="",s_player=C4468)),MAX(F$1:F4467)+1,0)</f>
        <v>0</v>
      </c>
    </row>
    <row r="4469" spans="1:6">
      <c r="A4469" s="20">
        <v>2009</v>
      </c>
      <c r="B4469" s="15" t="s">
        <v>79</v>
      </c>
      <c r="C4469" s="15" t="s">
        <v>360</v>
      </c>
      <c r="D4469" s="24">
        <v>3163769</v>
      </c>
      <c r="E4469" t="str">
        <f>IF(D4469&lt;VLOOKUP(A4469,Min!A:B,2,FALSE),"Y","")</f>
        <v/>
      </c>
      <c r="F4469">
        <f>IF(AND(OR(s_tmchk="all",IF(ISERROR(MATCH(B4469,s_teams,0)),FALSE,TRUE)),OR(s_minsal="",s_minsal&lt;=D4469),OR(s_maxsal="",s_maxsal&gt;=D4469),OR(s_minyr="",s_minyr&lt;=A4469),OR(s_maxyr="",s_maxyr&gt;=A4469),OR(s_player="",s_player=C4469)),MAX(F$1:F4468)+1,0)</f>
        <v>0</v>
      </c>
    </row>
    <row r="4470" spans="1:6">
      <c r="A4470" s="20">
        <v>2009</v>
      </c>
      <c r="B4470" s="15" t="s">
        <v>79</v>
      </c>
      <c r="C4470" s="15" t="s">
        <v>2416</v>
      </c>
      <c r="D4470" s="24">
        <v>3084240</v>
      </c>
      <c r="E4470" t="str">
        <f>IF(D4470&lt;VLOOKUP(A4470,Min!A:B,2,FALSE),"Y","")</f>
        <v/>
      </c>
      <c r="F4470">
        <f>IF(AND(OR(s_tmchk="all",IF(ISERROR(MATCH(B4470,s_teams,0)),FALSE,TRUE)),OR(s_minsal="",s_minsal&lt;=D4470),OR(s_maxsal="",s_maxsal&gt;=D4470),OR(s_minyr="",s_minyr&lt;=A4470),OR(s_maxyr="",s_maxyr&gt;=A4470),OR(s_player="",s_player=C4470)),MAX(F$1:F4469)+1,0)</f>
        <v>0</v>
      </c>
    </row>
    <row r="4471" spans="1:6">
      <c r="A4471" s="20">
        <v>2009</v>
      </c>
      <c r="B4471" s="15" t="s">
        <v>79</v>
      </c>
      <c r="C4471" s="15" t="s">
        <v>908</v>
      </c>
      <c r="D4471" s="24">
        <v>1993560</v>
      </c>
      <c r="E4471" t="str">
        <f>IF(D4471&lt;VLOOKUP(A4471,Min!A:B,2,FALSE),"Y","")</f>
        <v/>
      </c>
      <c r="F4471">
        <f>IF(AND(OR(s_tmchk="all",IF(ISERROR(MATCH(B4471,s_teams,0)),FALSE,TRUE)),OR(s_minsal="",s_minsal&lt;=D4471),OR(s_maxsal="",s_maxsal&gt;=D4471),OR(s_minyr="",s_minyr&lt;=A4471),OR(s_maxyr="",s_maxyr&gt;=A4471),OR(s_player="",s_player=C4471)),MAX(F$1:F4470)+1,0)</f>
        <v>0</v>
      </c>
    </row>
    <row r="4472" spans="1:6">
      <c r="A4472" s="20">
        <v>2009</v>
      </c>
      <c r="B4472" s="15" t="s">
        <v>79</v>
      </c>
      <c r="C4472" s="15" t="s">
        <v>5655</v>
      </c>
      <c r="D4472" s="24">
        <v>1141838</v>
      </c>
      <c r="E4472" t="str">
        <f>IF(D4472&lt;VLOOKUP(A4472,Min!A:B,2,FALSE),"Y","")</f>
        <v/>
      </c>
      <c r="F4472">
        <f>IF(AND(OR(s_tmchk="all",IF(ISERROR(MATCH(B4472,s_teams,0)),FALSE,TRUE)),OR(s_minsal="",s_minsal&lt;=D4472),OR(s_maxsal="",s_maxsal&gt;=D4472),OR(s_minyr="",s_minyr&lt;=A4472),OR(s_maxyr="",s_maxyr&gt;=A4472),OR(s_player="",s_player=C4472)),MAX(F$1:F4471)+1,0)</f>
        <v>0</v>
      </c>
    </row>
    <row r="4473" spans="1:6">
      <c r="A4473" s="20">
        <v>2009</v>
      </c>
      <c r="B4473" s="15" t="s">
        <v>79</v>
      </c>
      <c r="C4473" s="15" t="s">
        <v>5308</v>
      </c>
      <c r="D4473" s="24">
        <v>1084080</v>
      </c>
      <c r="E4473" t="str">
        <f>IF(D4473&lt;VLOOKUP(A4473,Min!A:B,2,FALSE),"Y","")</f>
        <v/>
      </c>
      <c r="F4473">
        <f>IF(AND(OR(s_tmchk="all",IF(ISERROR(MATCH(B4473,s_teams,0)),FALSE,TRUE)),OR(s_minsal="",s_minsal&lt;=D4473),OR(s_maxsal="",s_maxsal&gt;=D4473),OR(s_minyr="",s_minyr&lt;=A4473),OR(s_maxyr="",s_maxyr&gt;=A4473),OR(s_player="",s_player=C4473)),MAX(F$1:F4472)+1,0)</f>
        <v>0</v>
      </c>
    </row>
    <row r="4474" spans="1:6">
      <c r="A4474" s="20">
        <v>2009</v>
      </c>
      <c r="B4474" s="15" t="s">
        <v>79</v>
      </c>
      <c r="C4474" s="15" t="s">
        <v>2873</v>
      </c>
      <c r="D4474" s="24">
        <v>1048800</v>
      </c>
      <c r="E4474" t="str">
        <f>IF(D4474&lt;VLOOKUP(A4474,Min!A:B,2,FALSE),"Y","")</f>
        <v/>
      </c>
      <c r="F4474">
        <f>IF(AND(OR(s_tmchk="all",IF(ISERROR(MATCH(B4474,s_teams,0)),FALSE,TRUE)),OR(s_minsal="",s_minsal&lt;=D4474),OR(s_maxsal="",s_maxsal&gt;=D4474),OR(s_minyr="",s_minyr&lt;=A4474),OR(s_maxyr="",s_maxyr&gt;=A4474),OR(s_player="",s_player=C4474)),MAX(F$1:F4473)+1,0)</f>
        <v>0</v>
      </c>
    </row>
    <row r="4475" spans="1:6">
      <c r="A4475" s="20">
        <v>2009</v>
      </c>
      <c r="B4475" s="15" t="s">
        <v>79</v>
      </c>
      <c r="C4475" s="15" t="s">
        <v>263</v>
      </c>
      <c r="D4475" s="24">
        <v>1040640</v>
      </c>
      <c r="E4475" t="str">
        <f>IF(D4475&lt;VLOOKUP(A4475,Min!A:B,2,FALSE),"Y","")</f>
        <v/>
      </c>
      <c r="F4475">
        <f>IF(AND(OR(s_tmchk="all",IF(ISERROR(MATCH(B4475,s_teams,0)),FALSE,TRUE)),OR(s_minsal="",s_minsal&lt;=D4475),OR(s_maxsal="",s_maxsal&gt;=D4475),OR(s_minyr="",s_minyr&lt;=A4475),OR(s_maxyr="",s_maxyr&gt;=A4475),OR(s_player="",s_player=C4475)),MAX(F$1:F4474)+1,0)</f>
        <v>0</v>
      </c>
    </row>
    <row r="4476" spans="1:6">
      <c r="A4476" s="20">
        <v>2009</v>
      </c>
      <c r="B4476" s="15" t="s">
        <v>79</v>
      </c>
      <c r="C4476" s="15" t="s">
        <v>1622</v>
      </c>
      <c r="D4476" s="24">
        <v>826269</v>
      </c>
      <c r="E4476" t="str">
        <f>IF(D4476&lt;VLOOKUP(A4476,Min!A:B,2,FALSE),"Y","")</f>
        <v/>
      </c>
      <c r="F4476">
        <f>IF(AND(OR(s_tmchk="all",IF(ISERROR(MATCH(B4476,s_teams,0)),FALSE,TRUE)),OR(s_minsal="",s_minsal&lt;=D4476),OR(s_maxsal="",s_maxsal&gt;=D4476),OR(s_minyr="",s_minyr&lt;=A4476),OR(s_maxyr="",s_maxyr&gt;=A4476),OR(s_player="",s_player=C4476)),MAX(F$1:F4475)+1,0)</f>
        <v>0</v>
      </c>
    </row>
    <row r="4477" spans="1:6">
      <c r="A4477" s="20">
        <v>2009</v>
      </c>
      <c r="B4477" s="15" t="s">
        <v>81</v>
      </c>
      <c r="C4477" s="15" t="s">
        <v>947</v>
      </c>
      <c r="D4477" s="24">
        <v>8760335</v>
      </c>
      <c r="E4477" t="str">
        <f>IF(D4477&lt;VLOOKUP(A4477,Min!A:B,2,FALSE),"Y","")</f>
        <v/>
      </c>
      <c r="F4477">
        <f>IF(AND(OR(s_tmchk="all",IF(ISERROR(MATCH(B4477,s_teams,0)),FALSE,TRUE)),OR(s_minsal="",s_minsal&lt;=D4477),OR(s_maxsal="",s_maxsal&gt;=D4477),OR(s_minyr="",s_minyr&lt;=A4477),OR(s_maxyr="",s_maxyr&gt;=A4477),OR(s_player="",s_player=C4477)),MAX(F$1:F4476)+1,0)</f>
        <v>0</v>
      </c>
    </row>
    <row r="4478" spans="1:6">
      <c r="A4478" s="20">
        <v>2009</v>
      </c>
      <c r="B4478" s="15" t="s">
        <v>81</v>
      </c>
      <c r="C4478" s="15" t="s">
        <v>5426</v>
      </c>
      <c r="D4478" s="24">
        <v>8562500</v>
      </c>
      <c r="E4478" t="str">
        <f>IF(D4478&lt;VLOOKUP(A4478,Min!A:B,2,FALSE),"Y","")</f>
        <v/>
      </c>
      <c r="F4478">
        <f>IF(AND(OR(s_tmchk="all",IF(ISERROR(MATCH(B4478,s_teams,0)),FALSE,TRUE)),OR(s_minsal="",s_minsal&lt;=D4478),OR(s_maxsal="",s_maxsal&gt;=D4478),OR(s_minyr="",s_minyr&lt;=A4478),OR(s_maxyr="",s_maxyr&gt;=A4478),OR(s_player="",s_player=C4478)),MAX(F$1:F4477)+1,0)</f>
        <v>0</v>
      </c>
    </row>
    <row r="4479" spans="1:6">
      <c r="A4479" s="20">
        <v>2009</v>
      </c>
      <c r="B4479" s="15" t="s">
        <v>81</v>
      </c>
      <c r="C4479" s="15" t="s">
        <v>4575</v>
      </c>
      <c r="D4479" s="24">
        <v>8000000</v>
      </c>
      <c r="E4479" t="str">
        <f>IF(D4479&lt;VLOOKUP(A4479,Min!A:B,2,FALSE),"Y","")</f>
        <v/>
      </c>
      <c r="F4479">
        <f>IF(AND(OR(s_tmchk="all",IF(ISERROR(MATCH(B4479,s_teams,0)),FALSE,TRUE)),OR(s_minsal="",s_minsal&lt;=D4479),OR(s_maxsal="",s_maxsal&gt;=D4479),OR(s_minyr="",s_minyr&lt;=A4479),OR(s_maxyr="",s_maxyr&gt;=A4479),OR(s_player="",s_player=C4479)),MAX(F$1:F4478)+1,0)</f>
        <v>0</v>
      </c>
    </row>
    <row r="4480" spans="1:6">
      <c r="A4480" s="20">
        <v>2009</v>
      </c>
      <c r="B4480" s="15" t="s">
        <v>81</v>
      </c>
      <c r="C4480" s="15" t="s">
        <v>1539</v>
      </c>
      <c r="D4480" s="24">
        <v>7151183</v>
      </c>
      <c r="E4480" t="str">
        <f>IF(D4480&lt;VLOOKUP(A4480,Min!A:B,2,FALSE),"Y","")</f>
        <v/>
      </c>
      <c r="F4480">
        <f>IF(AND(OR(s_tmchk="all",IF(ISERROR(MATCH(B4480,s_teams,0)),FALSE,TRUE)),OR(s_minsal="",s_minsal&lt;=D4480),OR(s_maxsal="",s_maxsal&gt;=D4480),OR(s_minyr="",s_minyr&lt;=A4480),OR(s_maxyr="",s_maxyr&gt;=A4480),OR(s_player="",s_player=C4480)),MAX(F$1:F4479)+1,0)</f>
        <v>0</v>
      </c>
    </row>
    <row r="4481" spans="1:6">
      <c r="A4481" s="20">
        <v>2009</v>
      </c>
      <c r="B4481" s="15" t="s">
        <v>81</v>
      </c>
      <c r="C4481" s="15" t="s">
        <v>4669</v>
      </c>
      <c r="D4481" s="24">
        <v>6487888</v>
      </c>
      <c r="E4481" t="str">
        <f>IF(D4481&lt;VLOOKUP(A4481,Min!A:B,2,FALSE),"Y","")</f>
        <v/>
      </c>
      <c r="F4481">
        <f>IF(AND(OR(s_tmchk="all",IF(ISERROR(MATCH(B4481,s_teams,0)),FALSE,TRUE)),OR(s_minsal="",s_minsal&lt;=D4481),OR(s_maxsal="",s_maxsal&gt;=D4481),OR(s_minyr="",s_minyr&lt;=A4481),OR(s_maxyr="",s_maxyr&gt;=A4481),OR(s_player="",s_player=C4481)),MAX(F$1:F4480)+1,0)</f>
        <v>0</v>
      </c>
    </row>
    <row r="4482" spans="1:6">
      <c r="A4482" s="20">
        <v>2009</v>
      </c>
      <c r="B4482" s="15" t="s">
        <v>81</v>
      </c>
      <c r="C4482" s="15" t="s">
        <v>5681</v>
      </c>
      <c r="D4482" s="24">
        <v>5632200</v>
      </c>
      <c r="E4482" t="str">
        <f>IF(D4482&lt;VLOOKUP(A4482,Min!A:B,2,FALSE),"Y","")</f>
        <v/>
      </c>
      <c r="F4482">
        <f>IF(AND(OR(s_tmchk="all",IF(ISERROR(MATCH(B4482,s_teams,0)),FALSE,TRUE)),OR(s_minsal="",s_minsal&lt;=D4482),OR(s_maxsal="",s_maxsal&gt;=D4482),OR(s_minyr="",s_minyr&lt;=A4482),OR(s_maxyr="",s_maxyr&gt;=A4482),OR(s_player="",s_player=C4482)),MAX(F$1:F4481)+1,0)</f>
        <v>0</v>
      </c>
    </row>
    <row r="4483" spans="1:6">
      <c r="A4483" s="20">
        <v>2009</v>
      </c>
      <c r="B4483" s="15" t="s">
        <v>81</v>
      </c>
      <c r="C4483" s="15" t="s">
        <v>876</v>
      </c>
      <c r="D4483" s="24">
        <v>5585000</v>
      </c>
      <c r="E4483" t="str">
        <f>IF(D4483&lt;VLOOKUP(A4483,Min!A:B,2,FALSE),"Y","")</f>
        <v/>
      </c>
      <c r="F4483">
        <f>IF(AND(OR(s_tmchk="all",IF(ISERROR(MATCH(B4483,s_teams,0)),FALSE,TRUE)),OR(s_minsal="",s_minsal&lt;=D4483),OR(s_maxsal="",s_maxsal&gt;=D4483),OR(s_minyr="",s_minyr&lt;=A4483),OR(s_maxyr="",s_maxyr&gt;=A4483),OR(s_player="",s_player=C4483)),MAX(F$1:F4482)+1,0)</f>
        <v>0</v>
      </c>
    </row>
    <row r="4484" spans="1:6">
      <c r="A4484" s="20">
        <v>2009</v>
      </c>
      <c r="B4484" s="15" t="s">
        <v>81</v>
      </c>
      <c r="C4484" s="15" t="s">
        <v>5177</v>
      </c>
      <c r="D4484" s="24">
        <v>2912823</v>
      </c>
      <c r="E4484" t="str">
        <f>IF(D4484&lt;VLOOKUP(A4484,Min!A:B,2,FALSE),"Y","")</f>
        <v/>
      </c>
      <c r="F4484">
        <f>IF(AND(OR(s_tmchk="all",IF(ISERROR(MATCH(B4484,s_teams,0)),FALSE,TRUE)),OR(s_minsal="",s_minsal&lt;=D4484),OR(s_maxsal="",s_maxsal&gt;=D4484),OR(s_minyr="",s_minyr&lt;=A4484),OR(s_maxyr="",s_maxyr&gt;=A4484),OR(s_player="",s_player=C4484)),MAX(F$1:F4483)+1,0)</f>
        <v>0</v>
      </c>
    </row>
    <row r="4485" spans="1:6">
      <c r="A4485" s="20">
        <v>2009</v>
      </c>
      <c r="B4485" s="15" t="s">
        <v>81</v>
      </c>
      <c r="C4485" s="15" t="s">
        <v>5815</v>
      </c>
      <c r="D4485" s="24">
        <v>2620126</v>
      </c>
      <c r="E4485" t="str">
        <f>IF(D4485&lt;VLOOKUP(A4485,Min!A:B,2,FALSE),"Y","")</f>
        <v/>
      </c>
      <c r="F4485">
        <f>IF(AND(OR(s_tmchk="all",IF(ISERROR(MATCH(B4485,s_teams,0)),FALSE,TRUE)),OR(s_minsal="",s_minsal&lt;=D4485),OR(s_maxsal="",s_maxsal&gt;=D4485),OR(s_minyr="",s_minyr&lt;=A4485),OR(s_maxyr="",s_maxyr&gt;=A4485),OR(s_player="",s_player=C4485)),MAX(F$1:F4484)+1,0)</f>
        <v>0</v>
      </c>
    </row>
    <row r="4486" spans="1:6">
      <c r="A4486" s="20">
        <v>2009</v>
      </c>
      <c r="B4486" s="15" t="s">
        <v>81</v>
      </c>
      <c r="C4486" s="15" t="s">
        <v>275</v>
      </c>
      <c r="D4486" s="24">
        <v>2180760</v>
      </c>
      <c r="E4486" t="str">
        <f>IF(D4486&lt;VLOOKUP(A4486,Min!A:B,2,FALSE),"Y","")</f>
        <v/>
      </c>
      <c r="F4486">
        <f>IF(AND(OR(s_tmchk="all",IF(ISERROR(MATCH(B4486,s_teams,0)),FALSE,TRUE)),OR(s_minsal="",s_minsal&lt;=D4486),OR(s_maxsal="",s_maxsal&gt;=D4486),OR(s_minyr="",s_minyr&lt;=A4486),OR(s_maxyr="",s_maxyr&gt;=A4486),OR(s_player="",s_player=C4486)),MAX(F$1:F4485)+1,0)</f>
        <v>0</v>
      </c>
    </row>
    <row r="4487" spans="1:6">
      <c r="A4487" s="20">
        <v>2009</v>
      </c>
      <c r="B4487" s="15" t="s">
        <v>81</v>
      </c>
      <c r="C4487" s="15" t="s">
        <v>1914</v>
      </c>
      <c r="D4487" s="24">
        <v>1983454</v>
      </c>
      <c r="E4487" t="str">
        <f>IF(D4487&lt;VLOOKUP(A4487,Min!A:B,2,FALSE),"Y","")</f>
        <v/>
      </c>
      <c r="F4487">
        <f>IF(AND(OR(s_tmchk="all",IF(ISERROR(MATCH(B4487,s_teams,0)),FALSE,TRUE)),OR(s_minsal="",s_minsal&lt;=D4487),OR(s_maxsal="",s_maxsal&gt;=D4487),OR(s_minyr="",s_minyr&lt;=A4487),OR(s_maxyr="",s_maxyr&gt;=A4487),OR(s_player="",s_player=C4487)),MAX(F$1:F4486)+1,0)</f>
        <v>0</v>
      </c>
    </row>
    <row r="4488" spans="1:6">
      <c r="A4488" s="20">
        <v>2009</v>
      </c>
      <c r="B4488" s="15" t="s">
        <v>81</v>
      </c>
      <c r="C4488" s="15" t="s">
        <v>573</v>
      </c>
      <c r="D4488" s="24">
        <v>1893840</v>
      </c>
      <c r="E4488" t="str">
        <f>IF(D4488&lt;VLOOKUP(A4488,Min!A:B,2,FALSE),"Y","")</f>
        <v/>
      </c>
      <c r="F4488">
        <f>IF(AND(OR(s_tmchk="all",IF(ISERROR(MATCH(B4488,s_teams,0)),FALSE,TRUE)),OR(s_minsal="",s_minsal&lt;=D4488),OR(s_maxsal="",s_maxsal&gt;=D4488),OR(s_minyr="",s_minyr&lt;=A4488),OR(s_maxyr="",s_maxyr&gt;=A4488),OR(s_player="",s_player=C4488)),MAX(F$1:F4487)+1,0)</f>
        <v>0</v>
      </c>
    </row>
    <row r="4489" spans="1:6">
      <c r="A4489" s="20">
        <v>2009</v>
      </c>
      <c r="B4489" s="15" t="s">
        <v>81</v>
      </c>
      <c r="C4489" s="15" t="s">
        <v>4751</v>
      </c>
      <c r="D4489" s="24">
        <v>1742760</v>
      </c>
      <c r="E4489" t="str">
        <f>IF(D4489&lt;VLOOKUP(A4489,Min!A:B,2,FALSE),"Y","")</f>
        <v/>
      </c>
      <c r="F4489">
        <f>IF(AND(OR(s_tmchk="all",IF(ISERROR(MATCH(B4489,s_teams,0)),FALSE,TRUE)),OR(s_minsal="",s_minsal&lt;=D4489),OR(s_maxsal="",s_maxsal&gt;=D4489),OR(s_minyr="",s_minyr&lt;=A4489),OR(s_maxyr="",s_maxyr&gt;=A4489),OR(s_player="",s_player=C4489)),MAX(F$1:F4488)+1,0)</f>
        <v>0</v>
      </c>
    </row>
    <row r="4490" spans="1:6">
      <c r="A4490" s="20">
        <v>2009</v>
      </c>
      <c r="B4490" s="15" t="s">
        <v>81</v>
      </c>
      <c r="C4490" s="15" t="s">
        <v>5789</v>
      </c>
      <c r="D4490" s="24">
        <v>1427040</v>
      </c>
      <c r="E4490" t="str">
        <f>IF(D4490&lt;VLOOKUP(A4490,Min!A:B,2,FALSE),"Y","")</f>
        <v/>
      </c>
      <c r="F4490">
        <f>IF(AND(OR(s_tmchk="all",IF(ISERROR(MATCH(B4490,s_teams,0)),FALSE,TRUE)),OR(s_minsal="",s_minsal&lt;=D4490),OR(s_maxsal="",s_maxsal&gt;=D4490),OR(s_minyr="",s_minyr&lt;=A4490),OR(s_maxyr="",s_maxyr&gt;=A4490),OR(s_player="",s_player=C4490)),MAX(F$1:F4489)+1,0)</f>
        <v>0</v>
      </c>
    </row>
    <row r="4491" spans="1:6">
      <c r="A4491" s="20">
        <v>2009</v>
      </c>
      <c r="B4491" s="15" t="s">
        <v>81</v>
      </c>
      <c r="C4491" s="15" t="s">
        <v>4732</v>
      </c>
      <c r="D4491" s="24">
        <v>1319651</v>
      </c>
      <c r="E4491" t="str">
        <f>IF(D4491&lt;VLOOKUP(A4491,Min!A:B,2,FALSE),"Y","")</f>
        <v/>
      </c>
      <c r="F4491">
        <f>IF(AND(OR(s_tmchk="all",IF(ISERROR(MATCH(B4491,s_teams,0)),FALSE,TRUE)),OR(s_minsal="",s_minsal&lt;=D4491),OR(s_maxsal="",s_maxsal&gt;=D4491),OR(s_minyr="",s_minyr&lt;=A4491),OR(s_maxyr="",s_maxyr&gt;=A4491),OR(s_player="",s_player=C4491)),MAX(F$1:F4490)+1,0)</f>
        <v>0</v>
      </c>
    </row>
    <row r="4492" spans="1:6">
      <c r="A4492" s="20">
        <v>2009</v>
      </c>
      <c r="B4492" s="15" t="s">
        <v>81</v>
      </c>
      <c r="C4492" s="15" t="s">
        <v>5920</v>
      </c>
      <c r="D4492" s="24">
        <v>1262275</v>
      </c>
      <c r="E4492" t="str">
        <f>IF(D4492&lt;VLOOKUP(A4492,Min!A:B,2,FALSE),"Y","")</f>
        <v/>
      </c>
      <c r="F4492">
        <f>IF(AND(OR(s_tmchk="all",IF(ISERROR(MATCH(B4492,s_teams,0)),FALSE,TRUE)),OR(s_minsal="",s_minsal&lt;=D4492),OR(s_maxsal="",s_maxsal&gt;=D4492),OR(s_minyr="",s_minyr&lt;=A4492),OR(s_maxyr="",s_maxyr&gt;=A4492),OR(s_player="",s_player=C4492)),MAX(F$1:F4491)+1,0)</f>
        <v>0</v>
      </c>
    </row>
    <row r="4493" spans="1:6">
      <c r="A4493" s="20">
        <v>2009</v>
      </c>
      <c r="B4493" s="15" t="s">
        <v>81</v>
      </c>
      <c r="C4493" s="15" t="s">
        <v>4989</v>
      </c>
      <c r="D4493" s="24">
        <v>971160</v>
      </c>
      <c r="E4493" t="str">
        <f>IF(D4493&lt;VLOOKUP(A4493,Min!A:B,2,FALSE),"Y","")</f>
        <v/>
      </c>
      <c r="F4493">
        <f>IF(AND(OR(s_tmchk="all",IF(ISERROR(MATCH(B4493,s_teams,0)),FALSE,TRUE)),OR(s_minsal="",s_minsal&lt;=D4493),OR(s_maxsal="",s_maxsal&gt;=D4493),OR(s_minyr="",s_minyr&lt;=A4493),OR(s_maxyr="",s_maxyr&gt;=A4493),OR(s_player="",s_player=C4493)),MAX(F$1:F4492)+1,0)</f>
        <v>0</v>
      </c>
    </row>
    <row r="4494" spans="1:6">
      <c r="A4494" s="20">
        <v>2009</v>
      </c>
      <c r="B4494" s="15" t="s">
        <v>81</v>
      </c>
      <c r="C4494" s="15" t="s">
        <v>6183</v>
      </c>
      <c r="D4494" s="24">
        <v>711517</v>
      </c>
      <c r="E4494" t="str">
        <f>IF(D4494&lt;VLOOKUP(A4494,Min!A:B,2,FALSE),"Y","")</f>
        <v/>
      </c>
      <c r="F4494">
        <f>IF(AND(OR(s_tmchk="all",IF(ISERROR(MATCH(B4494,s_teams,0)),FALSE,TRUE)),OR(s_minsal="",s_minsal&lt;=D4494),OR(s_maxsal="",s_maxsal&gt;=D4494),OR(s_minyr="",s_minyr&lt;=A4494),OR(s_maxyr="",s_maxyr&gt;=A4494),OR(s_player="",s_player=C4494)),MAX(F$1:F4493)+1,0)</f>
        <v>0</v>
      </c>
    </row>
    <row r="4495" spans="1:6">
      <c r="A4495" s="20">
        <v>2009</v>
      </c>
      <c r="B4495" s="15" t="s">
        <v>82</v>
      </c>
      <c r="C4495" s="15" t="s">
        <v>1393</v>
      </c>
      <c r="D4495" s="24">
        <v>20598704</v>
      </c>
      <c r="E4495" t="str">
        <f>IF(D4495&lt;VLOOKUP(A4495,Min!A:B,2,FALSE),"Y","")</f>
        <v/>
      </c>
      <c r="F4495">
        <f>IF(AND(OR(s_tmchk="all",IF(ISERROR(MATCH(B4495,s_teams,0)),FALSE,TRUE)),OR(s_minsal="",s_minsal&lt;=D4495),OR(s_maxsal="",s_maxsal&gt;=D4495),OR(s_minyr="",s_minyr&lt;=A4495),OR(s_maxyr="",s_maxyr&gt;=A4495),OR(s_player="",s_player=C4495)),MAX(F$1:F4494)+1,0)</f>
        <v>0</v>
      </c>
    </row>
    <row r="4496" spans="1:6">
      <c r="A4496" s="20">
        <v>2009</v>
      </c>
      <c r="B4496" s="15" t="s">
        <v>82</v>
      </c>
      <c r="C4496" s="15" t="s">
        <v>1383</v>
      </c>
      <c r="D4496" s="24">
        <v>11550000</v>
      </c>
      <c r="E4496" t="str">
        <f>IF(D4496&lt;VLOOKUP(A4496,Min!A:B,2,FALSE),"Y","")</f>
        <v/>
      </c>
      <c r="F4496">
        <f>IF(AND(OR(s_tmchk="all",IF(ISERROR(MATCH(B4496,s_teams,0)),FALSE,TRUE)),OR(s_minsal="",s_minsal&lt;=D4496),OR(s_maxsal="",s_maxsal&gt;=D4496),OR(s_minyr="",s_minyr&lt;=A4496),OR(s_maxyr="",s_maxyr&gt;=A4496),OR(s_player="",s_player=C4496)),MAX(F$1:F4495)+1,0)</f>
        <v>0</v>
      </c>
    </row>
    <row r="4497" spans="1:6">
      <c r="A4497" s="20">
        <v>2009</v>
      </c>
      <c r="B4497" s="15" t="s">
        <v>82</v>
      </c>
      <c r="C4497" s="15" t="s">
        <v>1398</v>
      </c>
      <c r="D4497" s="24">
        <v>9905248</v>
      </c>
      <c r="E4497" t="str">
        <f>IF(D4497&lt;VLOOKUP(A4497,Min!A:B,2,FALSE),"Y","")</f>
        <v/>
      </c>
      <c r="F4497">
        <f>IF(AND(OR(s_tmchk="all",IF(ISERROR(MATCH(B4497,s_teams,0)),FALSE,TRUE)),OR(s_minsal="",s_minsal&lt;=D4497),OR(s_maxsal="",s_maxsal&gt;=D4497),OR(s_minyr="",s_minyr&lt;=A4497),OR(s_maxyr="",s_maxyr&gt;=A4497),OR(s_player="",s_player=C4497)),MAX(F$1:F4496)+1,0)</f>
        <v>0</v>
      </c>
    </row>
    <row r="4498" spans="1:6">
      <c r="A4498" s="20">
        <v>2009</v>
      </c>
      <c r="B4498" s="15" t="s">
        <v>82</v>
      </c>
      <c r="C4498" s="15" t="s">
        <v>4196</v>
      </c>
      <c r="D4498" s="24">
        <v>4200000</v>
      </c>
      <c r="E4498" t="str">
        <f>IF(D4498&lt;VLOOKUP(A4498,Min!A:B,2,FALSE),"Y","")</f>
        <v/>
      </c>
      <c r="F4498">
        <f>IF(AND(OR(s_tmchk="all",IF(ISERROR(MATCH(B4498,s_teams,0)),FALSE,TRUE)),OR(s_minsal="",s_minsal&lt;=D4498),OR(s_maxsal="",s_maxsal&gt;=D4498),OR(s_minyr="",s_minyr&lt;=A4498),OR(s_maxyr="",s_maxyr&gt;=A4498),OR(s_player="",s_player=C4498)),MAX(F$1:F4497)+1,0)</f>
        <v>0</v>
      </c>
    </row>
    <row r="4499" spans="1:6">
      <c r="A4499" s="20">
        <v>2009</v>
      </c>
      <c r="B4499" s="15" t="s">
        <v>82</v>
      </c>
      <c r="C4499" s="15" t="s">
        <v>4714</v>
      </c>
      <c r="D4499" s="24">
        <v>4000000</v>
      </c>
      <c r="E4499" t="str">
        <f>IF(D4499&lt;VLOOKUP(A4499,Min!A:B,2,FALSE),"Y","")</f>
        <v/>
      </c>
      <c r="F4499">
        <f>IF(AND(OR(s_tmchk="all",IF(ISERROR(MATCH(B4499,s_teams,0)),FALSE,TRUE)),OR(s_minsal="",s_minsal&lt;=D4499),OR(s_maxsal="",s_maxsal&gt;=D4499),OR(s_minyr="",s_minyr&lt;=A4499),OR(s_maxyr="",s_maxyr&gt;=A4499),OR(s_player="",s_player=C4499)),MAX(F$1:F4498)+1,0)</f>
        <v>0</v>
      </c>
    </row>
    <row r="4500" spans="1:6">
      <c r="A4500" s="20">
        <v>2009</v>
      </c>
      <c r="B4500" s="15" t="s">
        <v>82</v>
      </c>
      <c r="C4500" s="15" t="s">
        <v>5067</v>
      </c>
      <c r="D4500" s="24">
        <v>3600000</v>
      </c>
      <c r="E4500" t="str">
        <f>IF(D4500&lt;VLOOKUP(A4500,Min!A:B,2,FALSE),"Y","")</f>
        <v/>
      </c>
      <c r="F4500">
        <f>IF(AND(OR(s_tmchk="all",IF(ISERROR(MATCH(B4500,s_teams,0)),FALSE,TRUE)),OR(s_minsal="",s_minsal&lt;=D4500),OR(s_maxsal="",s_maxsal&gt;=D4500),OR(s_minyr="",s_minyr&lt;=A4500),OR(s_maxyr="",s_maxyr&gt;=A4500),OR(s_player="",s_player=C4500)),MAX(F$1:F4499)+1,0)</f>
        <v>0</v>
      </c>
    </row>
    <row r="4501" spans="1:6">
      <c r="A4501" s="20">
        <v>2009</v>
      </c>
      <c r="B4501" s="15" t="s">
        <v>82</v>
      </c>
      <c r="C4501" s="15" t="s">
        <v>3460</v>
      </c>
      <c r="D4501" s="24">
        <v>3500000</v>
      </c>
      <c r="E4501" t="str">
        <f>IF(D4501&lt;VLOOKUP(A4501,Min!A:B,2,FALSE),"Y","")</f>
        <v/>
      </c>
      <c r="F4501">
        <f>IF(AND(OR(s_tmchk="all",IF(ISERROR(MATCH(B4501,s_teams,0)),FALSE,TRUE)),OR(s_minsal="",s_minsal&lt;=D4501),OR(s_maxsal="",s_maxsal&gt;=D4501),OR(s_minyr="",s_minyr&lt;=A4501),OR(s_maxyr="",s_maxyr&gt;=A4501),OR(s_player="",s_player=C4501)),MAX(F$1:F4500)+1,0)</f>
        <v>0</v>
      </c>
    </row>
    <row r="4502" spans="1:6">
      <c r="A4502" s="20">
        <v>2009</v>
      </c>
      <c r="B4502" s="15" t="s">
        <v>82</v>
      </c>
      <c r="C4502" s="15" t="s">
        <v>1412</v>
      </c>
      <c r="D4502" s="24">
        <v>2987000</v>
      </c>
      <c r="E4502" t="str">
        <f>IF(D4502&lt;VLOOKUP(A4502,Min!A:B,2,FALSE),"Y","")</f>
        <v/>
      </c>
      <c r="F4502">
        <f>IF(AND(OR(s_tmchk="all",IF(ISERROR(MATCH(B4502,s_teams,0)),FALSE,TRUE)),OR(s_minsal="",s_minsal&lt;=D4502),OR(s_maxsal="",s_maxsal&gt;=D4502),OR(s_minyr="",s_minyr&lt;=A4502),OR(s_maxyr="",s_maxyr&gt;=A4502),OR(s_player="",s_player=C4502)),MAX(F$1:F4501)+1,0)</f>
        <v>0</v>
      </c>
    </row>
    <row r="4503" spans="1:6">
      <c r="A4503" s="20">
        <v>2009</v>
      </c>
      <c r="B4503" s="15" t="s">
        <v>82</v>
      </c>
      <c r="C4503" s="15" t="s">
        <v>5648</v>
      </c>
      <c r="D4503" s="24">
        <v>2500000</v>
      </c>
      <c r="E4503" t="str">
        <f>IF(D4503&lt;VLOOKUP(A4503,Min!A:B,2,FALSE),"Y","")</f>
        <v/>
      </c>
      <c r="F4503">
        <f>IF(AND(OR(s_tmchk="all",IF(ISERROR(MATCH(B4503,s_teams,0)),FALSE,TRUE)),OR(s_minsal="",s_minsal&lt;=D4503),OR(s_maxsal="",s_maxsal&gt;=D4503),OR(s_minyr="",s_minyr&lt;=A4503),OR(s_maxyr="",s_maxyr&gt;=A4503),OR(s_player="",s_player=C4503)),MAX(F$1:F4502)+1,0)</f>
        <v>0</v>
      </c>
    </row>
    <row r="4504" spans="1:6">
      <c r="A4504" s="20">
        <v>2009</v>
      </c>
      <c r="B4504" s="15" t="s">
        <v>82</v>
      </c>
      <c r="C4504" s="15" t="s">
        <v>5200</v>
      </c>
      <c r="D4504" s="24">
        <v>1262275</v>
      </c>
      <c r="E4504" t="str">
        <f>IF(D4504&lt;VLOOKUP(A4504,Min!A:B,2,FALSE),"Y","")</f>
        <v/>
      </c>
      <c r="F4504">
        <f>IF(AND(OR(s_tmchk="all",IF(ISERROR(MATCH(B4504,s_teams,0)),FALSE,TRUE)),OR(s_minsal="",s_minsal&lt;=D4504),OR(s_maxsal="",s_maxsal&gt;=D4504),OR(s_minyr="",s_minyr&lt;=A4504),OR(s_maxyr="",s_maxyr&gt;=A4504),OR(s_player="",s_player=C4504)),MAX(F$1:F4503)+1,0)</f>
        <v>0</v>
      </c>
    </row>
    <row r="4505" spans="1:6">
      <c r="A4505" s="20">
        <v>2009</v>
      </c>
      <c r="B4505" s="15" t="s">
        <v>82</v>
      </c>
      <c r="C4505" s="15" t="s">
        <v>5178</v>
      </c>
      <c r="D4505" s="24">
        <v>1080000</v>
      </c>
      <c r="E4505" t="str">
        <f>IF(D4505&lt;VLOOKUP(A4505,Min!A:B,2,FALSE),"Y","")</f>
        <v/>
      </c>
      <c r="F4505">
        <f>IF(AND(OR(s_tmchk="all",IF(ISERROR(MATCH(B4505,s_teams,0)),FALSE,TRUE)),OR(s_minsal="",s_minsal&lt;=D4505),OR(s_maxsal="",s_maxsal&gt;=D4505),OR(s_minyr="",s_minyr&lt;=A4505),OR(s_maxyr="",s_maxyr&gt;=A4505),OR(s_player="",s_player=C4505)),MAX(F$1:F4504)+1,0)</f>
        <v>0</v>
      </c>
    </row>
    <row r="4506" spans="1:6">
      <c r="A4506" s="20">
        <v>2009</v>
      </c>
      <c r="B4506" s="15" t="s">
        <v>82</v>
      </c>
      <c r="C4506" s="15" t="s">
        <v>674</v>
      </c>
      <c r="D4506" s="24">
        <v>1009200</v>
      </c>
      <c r="E4506" t="str">
        <f>IF(D4506&lt;VLOOKUP(A4506,Min!A:B,2,FALSE),"Y","")</f>
        <v/>
      </c>
      <c r="F4506">
        <f>IF(AND(OR(s_tmchk="all",IF(ISERROR(MATCH(B4506,s_teams,0)),FALSE,TRUE)),OR(s_minsal="",s_minsal&lt;=D4506),OR(s_maxsal="",s_maxsal&gt;=D4506),OR(s_minyr="",s_minyr&lt;=A4506),OR(s_maxyr="",s_maxyr&gt;=A4506),OR(s_player="",s_player=C4506)),MAX(F$1:F4505)+1,0)</f>
        <v>0</v>
      </c>
    </row>
    <row r="4507" spans="1:6">
      <c r="A4507" s="20">
        <v>2009</v>
      </c>
      <c r="B4507" s="15" t="s">
        <v>82</v>
      </c>
      <c r="C4507" s="15" t="s">
        <v>659</v>
      </c>
      <c r="D4507" s="24">
        <v>1006200</v>
      </c>
      <c r="E4507" t="str">
        <f>IF(D4507&lt;VLOOKUP(A4507,Min!A:B,2,FALSE),"Y","")</f>
        <v/>
      </c>
      <c r="F4507">
        <f>IF(AND(OR(s_tmchk="all",IF(ISERROR(MATCH(B4507,s_teams,0)),FALSE,TRUE)),OR(s_minsal="",s_minsal&lt;=D4507),OR(s_maxsal="",s_maxsal&gt;=D4507),OR(s_minyr="",s_minyr&lt;=A4507),OR(s_maxyr="",s_maxyr&gt;=A4507),OR(s_player="",s_player=C4507)),MAX(F$1:F4506)+1,0)</f>
        <v>0</v>
      </c>
    </row>
    <row r="4508" spans="1:6">
      <c r="A4508" s="20">
        <v>2009</v>
      </c>
      <c r="B4508" s="15" t="s">
        <v>82</v>
      </c>
      <c r="C4508" s="15" t="s">
        <v>5550</v>
      </c>
      <c r="D4508" s="24">
        <v>351091</v>
      </c>
      <c r="E4508" t="str">
        <f>IF(D4508&lt;VLOOKUP(A4508,Min!A:B,2,FALSE),"Y","")</f>
        <v>Y</v>
      </c>
      <c r="F4508">
        <f>IF(AND(OR(s_tmchk="all",IF(ISERROR(MATCH(B4508,s_teams,0)),FALSE,TRUE)),OR(s_minsal="",s_minsal&lt;=D4508),OR(s_maxsal="",s_maxsal&gt;=D4508),OR(s_minyr="",s_minyr&lt;=A4508),OR(s_maxyr="",s_maxyr&gt;=A4508),OR(s_player="",s_player=C4508)),MAX(F$1:F4507)+1,0)</f>
        <v>0</v>
      </c>
    </row>
    <row r="4509" spans="1:6">
      <c r="A4509" s="20">
        <v>2009</v>
      </c>
      <c r="B4509" s="15" t="s">
        <v>82</v>
      </c>
      <c r="C4509" s="15" t="s">
        <v>518</v>
      </c>
      <c r="D4509" s="24">
        <v>187248</v>
      </c>
      <c r="E4509" t="str">
        <f>IF(D4509&lt;VLOOKUP(A4509,Min!A:B,2,FALSE),"Y","")</f>
        <v>Y</v>
      </c>
      <c r="F4509">
        <f>IF(AND(OR(s_tmchk="all",IF(ISERROR(MATCH(B4509,s_teams,0)),FALSE,TRUE)),OR(s_minsal="",s_minsal&lt;=D4509),OR(s_maxsal="",s_maxsal&gt;=D4509),OR(s_minyr="",s_minyr&lt;=A4509),OR(s_maxyr="",s_maxyr&gt;=A4509),OR(s_player="",s_player=C4509)),MAX(F$1:F4508)+1,0)</f>
        <v>0</v>
      </c>
    </row>
    <row r="4510" spans="1:6">
      <c r="A4510" s="20">
        <v>2009</v>
      </c>
      <c r="B4510" s="15" t="s">
        <v>82</v>
      </c>
      <c r="C4510" s="15" t="s">
        <v>4658</v>
      </c>
      <c r="D4510" s="24">
        <v>125562</v>
      </c>
      <c r="E4510" t="str">
        <f>IF(D4510&lt;VLOOKUP(A4510,Min!A:B,2,FALSE),"Y","")</f>
        <v>Y</v>
      </c>
      <c r="F4510">
        <f>IF(AND(OR(s_tmchk="all",IF(ISERROR(MATCH(B4510,s_teams,0)),FALSE,TRUE)),OR(s_minsal="",s_minsal&lt;=D4510),OR(s_maxsal="",s_maxsal&gt;=D4510),OR(s_minyr="",s_minyr&lt;=A4510),OR(s_maxyr="",s_maxyr&gt;=A4510),OR(s_player="",s_player=C4510)),MAX(F$1:F4509)+1,0)</f>
        <v>0</v>
      </c>
    </row>
    <row r="4511" spans="1:6">
      <c r="A4511" s="20">
        <v>2009</v>
      </c>
      <c r="B4511" s="15" t="s">
        <v>82</v>
      </c>
      <c r="C4511" s="15" t="s">
        <v>4956</v>
      </c>
      <c r="D4511" s="24">
        <v>83708</v>
      </c>
      <c r="E4511" t="str">
        <f>IF(D4511&lt;VLOOKUP(A4511,Min!A:B,2,FALSE),"Y","")</f>
        <v>Y</v>
      </c>
      <c r="F4511">
        <f>IF(AND(OR(s_tmchk="all",IF(ISERROR(MATCH(B4511,s_teams,0)),FALSE,TRUE)),OR(s_minsal="",s_minsal&lt;=D4511),OR(s_maxsal="",s_maxsal&gt;=D4511),OR(s_minyr="",s_minyr&lt;=A4511),OR(s_maxyr="",s_maxyr&gt;=A4511),OR(s_player="",s_player=C4511)),MAX(F$1:F4510)+1,0)</f>
        <v>0</v>
      </c>
    </row>
    <row r="4512" spans="1:6">
      <c r="A4512" s="20">
        <v>2009</v>
      </c>
      <c r="B4512" s="15" t="s">
        <v>82</v>
      </c>
      <c r="C4512" s="15" t="s">
        <v>4628</v>
      </c>
      <c r="D4512" s="24">
        <v>74251</v>
      </c>
      <c r="E4512" t="str">
        <f>IF(D4512&lt;VLOOKUP(A4512,Min!A:B,2,FALSE),"Y","")</f>
        <v>Y</v>
      </c>
      <c r="F4512">
        <f>IF(AND(OR(s_tmchk="all",IF(ISERROR(MATCH(B4512,s_teams,0)),FALSE,TRUE)),OR(s_minsal="",s_minsal&lt;=D4512),OR(s_maxsal="",s_maxsal&gt;=D4512),OR(s_minyr="",s_minyr&lt;=A4512),OR(s_maxyr="",s_maxyr&gt;=A4512),OR(s_player="",s_player=C4512)),MAX(F$1:F4511)+1,0)</f>
        <v>0</v>
      </c>
    </row>
    <row r="4513" spans="1:6">
      <c r="A4513" s="20">
        <v>2009</v>
      </c>
      <c r="B4513" s="15" t="s">
        <v>87</v>
      </c>
      <c r="C4513" s="15" t="s">
        <v>1752</v>
      </c>
      <c r="D4513" s="24">
        <v>17810000</v>
      </c>
      <c r="E4513" t="str">
        <f>IF(D4513&lt;VLOOKUP(A4513,Min!A:B,2,FALSE),"Y","")</f>
        <v/>
      </c>
      <c r="F4513">
        <f>IF(AND(OR(s_tmchk="all",IF(ISERROR(MATCH(B4513,s_teams,0)),FALSE,TRUE)),OR(s_minsal="",s_minsal&lt;=D4513),OR(s_maxsal="",s_maxsal&gt;=D4513),OR(s_minyr="",s_minyr&lt;=A4513),OR(s_maxyr="",s_maxyr&gt;=A4513),OR(s_player="",s_player=C4513)),MAX(F$1:F4512)+1,0)</f>
        <v>0</v>
      </c>
    </row>
    <row r="4514" spans="1:6">
      <c r="A4514" s="20">
        <v>2009</v>
      </c>
      <c r="B4514" s="15" t="s">
        <v>87</v>
      </c>
      <c r="C4514" s="15" t="s">
        <v>857</v>
      </c>
      <c r="D4514" s="24">
        <v>14410581</v>
      </c>
      <c r="E4514" t="str">
        <f>IF(D4514&lt;VLOOKUP(A4514,Min!A:B,2,FALSE),"Y","")</f>
        <v/>
      </c>
      <c r="F4514">
        <f>IF(AND(OR(s_tmchk="all",IF(ISERROR(MATCH(B4514,s_teams,0)),FALSE,TRUE)),OR(s_minsal="",s_minsal&lt;=D4514),OR(s_maxsal="",s_maxsal&gt;=D4514),OR(s_minyr="",s_minyr&lt;=A4514),OR(s_maxyr="",s_maxyr&gt;=A4514),OR(s_player="",s_player=C4514)),MAX(F$1:F4513)+1,0)</f>
        <v>0</v>
      </c>
    </row>
    <row r="4515" spans="1:6">
      <c r="A4515" s="20">
        <v>2009</v>
      </c>
      <c r="B4515" s="15" t="s">
        <v>87</v>
      </c>
      <c r="C4515" s="15" t="s">
        <v>1057</v>
      </c>
      <c r="D4515" s="24">
        <v>7438018</v>
      </c>
      <c r="E4515" t="str">
        <f>IF(D4515&lt;VLOOKUP(A4515,Min!A:B,2,FALSE),"Y","")</f>
        <v/>
      </c>
      <c r="F4515">
        <f>IF(AND(OR(s_tmchk="all",IF(ISERROR(MATCH(B4515,s_teams,0)),FALSE,TRUE)),OR(s_minsal="",s_minsal&lt;=D4515),OR(s_maxsal="",s_maxsal&gt;=D4515),OR(s_minyr="",s_minyr&lt;=A4515),OR(s_maxyr="",s_maxyr&gt;=A4515),OR(s_player="",s_player=C4515)),MAX(F$1:F4514)+1,0)</f>
        <v>0</v>
      </c>
    </row>
    <row r="4516" spans="1:6">
      <c r="A4516" s="20">
        <v>2009</v>
      </c>
      <c r="B4516" s="15" t="s">
        <v>87</v>
      </c>
      <c r="C4516" s="15" t="s">
        <v>5246</v>
      </c>
      <c r="D4516" s="24">
        <v>5784480</v>
      </c>
      <c r="E4516" t="str">
        <f>IF(D4516&lt;VLOOKUP(A4516,Min!A:B,2,FALSE),"Y","")</f>
        <v/>
      </c>
      <c r="F4516">
        <f>IF(AND(OR(s_tmchk="all",IF(ISERROR(MATCH(B4516,s_teams,0)),FALSE,TRUE)),OR(s_minsal="",s_minsal&lt;=D4516),OR(s_maxsal="",s_maxsal&gt;=D4516),OR(s_minyr="",s_minyr&lt;=A4516),OR(s_maxyr="",s_maxyr&gt;=A4516),OR(s_player="",s_player=C4516)),MAX(F$1:F4515)+1,0)</f>
        <v>0</v>
      </c>
    </row>
    <row r="4517" spans="1:6">
      <c r="A4517" s="20">
        <v>2009</v>
      </c>
      <c r="B4517" s="15" t="s">
        <v>87</v>
      </c>
      <c r="C4517" s="15" t="s">
        <v>235</v>
      </c>
      <c r="D4517" s="24">
        <v>5176440</v>
      </c>
      <c r="E4517" t="str">
        <f>IF(D4517&lt;VLOOKUP(A4517,Min!A:B,2,FALSE),"Y","")</f>
        <v/>
      </c>
      <c r="F4517">
        <f>IF(AND(OR(s_tmchk="all",IF(ISERROR(MATCH(B4517,s_teams,0)),FALSE,TRUE)),OR(s_minsal="",s_minsal&lt;=D4517),OR(s_maxsal="",s_maxsal&gt;=D4517),OR(s_minyr="",s_minyr&lt;=A4517),OR(s_maxyr="",s_maxyr&gt;=A4517),OR(s_player="",s_player=C4517)),MAX(F$1:F4516)+1,0)</f>
        <v>0</v>
      </c>
    </row>
    <row r="4518" spans="1:6">
      <c r="A4518" s="20">
        <v>2009</v>
      </c>
      <c r="B4518" s="15" t="s">
        <v>87</v>
      </c>
      <c r="C4518" s="15" t="s">
        <v>4601</v>
      </c>
      <c r="D4518" s="24">
        <v>4550000</v>
      </c>
      <c r="E4518" t="str">
        <f>IF(D4518&lt;VLOOKUP(A4518,Min!A:B,2,FALSE),"Y","")</f>
        <v/>
      </c>
      <c r="F4518">
        <f>IF(AND(OR(s_tmchk="all",IF(ISERROR(MATCH(B4518,s_teams,0)),FALSE,TRUE)),OR(s_minsal="",s_minsal&lt;=D4518),OR(s_maxsal="",s_maxsal&gt;=D4518),OR(s_minyr="",s_minyr&lt;=A4518),OR(s_maxyr="",s_maxyr&gt;=A4518),OR(s_player="",s_player=C4518)),MAX(F$1:F4517)+1,0)</f>
        <v>0</v>
      </c>
    </row>
    <row r="4519" spans="1:6">
      <c r="A4519" s="20">
        <v>2009</v>
      </c>
      <c r="B4519" s="15" t="s">
        <v>87</v>
      </c>
      <c r="C4519" s="15" t="s">
        <v>5362</v>
      </c>
      <c r="D4519" s="24">
        <v>4350000</v>
      </c>
      <c r="E4519" t="str">
        <f>IF(D4519&lt;VLOOKUP(A4519,Min!A:B,2,FALSE),"Y","")</f>
        <v/>
      </c>
      <c r="F4519">
        <f>IF(AND(OR(s_tmchk="all",IF(ISERROR(MATCH(B4519,s_teams,0)),FALSE,TRUE)),OR(s_minsal="",s_minsal&lt;=D4519),OR(s_maxsal="",s_maxsal&gt;=D4519),OR(s_minyr="",s_minyr&lt;=A4519),OR(s_maxyr="",s_maxyr&gt;=A4519),OR(s_player="",s_player=C4519)),MAX(F$1:F4518)+1,0)</f>
        <v>0</v>
      </c>
    </row>
    <row r="4520" spans="1:6">
      <c r="A4520" s="20">
        <v>2009</v>
      </c>
      <c r="B4520" s="15" t="s">
        <v>87</v>
      </c>
      <c r="C4520" s="15" t="s">
        <v>5560</v>
      </c>
      <c r="D4520" s="24">
        <v>4260000</v>
      </c>
      <c r="E4520" t="str">
        <f>IF(D4520&lt;VLOOKUP(A4520,Min!A:B,2,FALSE),"Y","")</f>
        <v/>
      </c>
      <c r="F4520">
        <f>IF(AND(OR(s_tmchk="all",IF(ISERROR(MATCH(B4520,s_teams,0)),FALSE,TRUE)),OR(s_minsal="",s_minsal&lt;=D4520),OR(s_maxsal="",s_maxsal&gt;=D4520),OR(s_minyr="",s_minyr&lt;=A4520),OR(s_maxyr="",s_maxyr&gt;=A4520),OR(s_player="",s_player=C4520)),MAX(F$1:F4519)+1,0)</f>
        <v>0</v>
      </c>
    </row>
    <row r="4521" spans="1:6">
      <c r="A4521" s="20">
        <v>2009</v>
      </c>
      <c r="B4521" s="15" t="s">
        <v>87</v>
      </c>
      <c r="C4521" s="15" t="s">
        <v>135</v>
      </c>
      <c r="D4521" s="24">
        <v>3200000</v>
      </c>
      <c r="E4521" t="str">
        <f>IF(D4521&lt;VLOOKUP(A4521,Min!A:B,2,FALSE),"Y","")</f>
        <v/>
      </c>
      <c r="F4521">
        <f>IF(AND(OR(s_tmchk="all",IF(ISERROR(MATCH(B4521,s_teams,0)),FALSE,TRUE)),OR(s_minsal="",s_minsal&lt;=D4521),OR(s_maxsal="",s_maxsal&gt;=D4521),OR(s_minyr="",s_minyr&lt;=A4521),OR(s_maxyr="",s_maxyr&gt;=A4521),OR(s_player="",s_player=C4521)),MAX(F$1:F4520)+1,0)</f>
        <v>0</v>
      </c>
    </row>
    <row r="4522" spans="1:6">
      <c r="A4522" s="20">
        <v>2009</v>
      </c>
      <c r="B4522" s="15" t="s">
        <v>87</v>
      </c>
      <c r="C4522" s="15" t="s">
        <v>5327</v>
      </c>
      <c r="D4522" s="24">
        <v>2449184</v>
      </c>
      <c r="E4522" t="str">
        <f>IF(D4522&lt;VLOOKUP(A4522,Min!A:B,2,FALSE),"Y","")</f>
        <v/>
      </c>
      <c r="F4522">
        <f>IF(AND(OR(s_tmchk="all",IF(ISERROR(MATCH(B4522,s_teams,0)),FALSE,TRUE)),OR(s_minsal="",s_minsal&lt;=D4522),OR(s_maxsal="",s_maxsal&gt;=D4522),OR(s_minyr="",s_minyr&lt;=A4522),OR(s_maxyr="",s_maxyr&gt;=A4522),OR(s_player="",s_player=C4522)),MAX(F$1:F4521)+1,0)</f>
        <v>0</v>
      </c>
    </row>
    <row r="4523" spans="1:6">
      <c r="A4523" s="20">
        <v>2009</v>
      </c>
      <c r="B4523" s="15" t="s">
        <v>87</v>
      </c>
      <c r="C4523" s="15" t="s">
        <v>5755</v>
      </c>
      <c r="D4523" s="24">
        <v>1500000</v>
      </c>
      <c r="E4523" t="str">
        <f>IF(D4523&lt;VLOOKUP(A4523,Min!A:B,2,FALSE),"Y","")</f>
        <v/>
      </c>
      <c r="F4523">
        <f>IF(AND(OR(s_tmchk="all",IF(ISERROR(MATCH(B4523,s_teams,0)),FALSE,TRUE)),OR(s_minsal="",s_minsal&lt;=D4523),OR(s_maxsal="",s_maxsal&gt;=D4523),OR(s_minyr="",s_minyr&lt;=A4523),OR(s_maxyr="",s_maxyr&gt;=A4523),OR(s_player="",s_player=C4523)),MAX(F$1:F4522)+1,0)</f>
        <v>0</v>
      </c>
    </row>
    <row r="4524" spans="1:6">
      <c r="A4524" s="20">
        <v>2009</v>
      </c>
      <c r="B4524" s="15" t="s">
        <v>87</v>
      </c>
      <c r="C4524" s="15" t="s">
        <v>5885</v>
      </c>
      <c r="D4524" s="24">
        <v>1250000</v>
      </c>
      <c r="E4524" t="str">
        <f>IF(D4524&lt;VLOOKUP(A4524,Min!A:B,2,FALSE),"Y","")</f>
        <v/>
      </c>
      <c r="F4524">
        <f>IF(AND(OR(s_tmchk="all",IF(ISERROR(MATCH(B4524,s_teams,0)),FALSE,TRUE)),OR(s_minsal="",s_minsal&lt;=D4524),OR(s_maxsal="",s_maxsal&gt;=D4524),OR(s_minyr="",s_minyr&lt;=A4524),OR(s_maxyr="",s_maxyr&gt;=A4524),OR(s_player="",s_player=C4524)),MAX(F$1:F4523)+1,0)</f>
        <v>0</v>
      </c>
    </row>
    <row r="4525" spans="1:6">
      <c r="A4525" s="20">
        <v>2009</v>
      </c>
      <c r="B4525" s="15" t="s">
        <v>87</v>
      </c>
      <c r="C4525" s="15" t="s">
        <v>5203</v>
      </c>
      <c r="D4525" s="24">
        <v>826153</v>
      </c>
      <c r="E4525" t="str">
        <f>IF(D4525&lt;VLOOKUP(A4525,Min!A:B,2,FALSE),"Y","")</f>
        <v/>
      </c>
      <c r="F4525">
        <f>IF(AND(OR(s_tmchk="all",IF(ISERROR(MATCH(B4525,s_teams,0)),FALSE,TRUE)),OR(s_minsal="",s_minsal&lt;=D4525),OR(s_maxsal="",s_maxsal&gt;=D4525),OR(s_minyr="",s_minyr&lt;=A4525),OR(s_maxyr="",s_maxyr&gt;=A4525),OR(s_player="",s_player=C4525)),MAX(F$1:F4524)+1,0)</f>
        <v>0</v>
      </c>
    </row>
    <row r="4526" spans="1:6">
      <c r="A4526" s="20">
        <v>2009</v>
      </c>
      <c r="B4526" s="15" t="s">
        <v>87</v>
      </c>
      <c r="C4526" s="15" t="s">
        <v>5710</v>
      </c>
      <c r="D4526" s="24">
        <v>442114</v>
      </c>
      <c r="E4526" t="str">
        <f>IF(D4526&lt;VLOOKUP(A4526,Min!A:B,2,FALSE),"Y","")</f>
        <v/>
      </c>
      <c r="F4526">
        <f>IF(AND(OR(s_tmchk="all",IF(ISERROR(MATCH(B4526,s_teams,0)),FALSE,TRUE)),OR(s_minsal="",s_minsal&lt;=D4526),OR(s_maxsal="",s_maxsal&gt;=D4526),OR(s_minyr="",s_minyr&lt;=A4526),OR(s_maxyr="",s_maxyr&gt;=A4526),OR(s_player="",s_player=C4526)),MAX(F$1:F4525)+1,0)</f>
        <v>0</v>
      </c>
    </row>
    <row r="4527" spans="1:6">
      <c r="A4527" s="20">
        <v>2009</v>
      </c>
      <c r="B4527" s="15" t="s">
        <v>88</v>
      </c>
      <c r="C4527" s="15" t="s">
        <v>2325</v>
      </c>
      <c r="D4527" s="24">
        <v>15106000</v>
      </c>
      <c r="E4527" t="str">
        <f>IF(D4527&lt;VLOOKUP(A4527,Min!A:B,2,FALSE),"Y","")</f>
        <v/>
      </c>
      <c r="F4527">
        <f>IF(AND(OR(s_tmchk="all",IF(ISERROR(MATCH(B4527,s_teams,0)),FALSE,TRUE)),OR(s_minsal="",s_minsal&lt;=D4527),OR(s_maxsal="",s_maxsal&gt;=D4527),OR(s_minyr="",s_minyr&lt;=A4527),OR(s_maxyr="",s_maxyr&gt;=A4527),OR(s_player="",s_player=C4527)),MAX(F$1:F4526)+1,0)</f>
        <v>0</v>
      </c>
    </row>
    <row r="4528" spans="1:6">
      <c r="A4528" s="20">
        <v>2009</v>
      </c>
      <c r="B4528" s="15" t="s">
        <v>88</v>
      </c>
      <c r="C4528" s="15" t="s">
        <v>1710</v>
      </c>
      <c r="D4528" s="24">
        <v>11593817</v>
      </c>
      <c r="E4528" t="str">
        <f>IF(D4528&lt;VLOOKUP(A4528,Min!A:B,2,FALSE),"Y","")</f>
        <v/>
      </c>
      <c r="F4528">
        <f>IF(AND(OR(s_tmchk="all",IF(ISERROR(MATCH(B4528,s_teams,0)),FALSE,TRUE)),OR(s_minsal="",s_minsal&lt;=D4528),OR(s_maxsal="",s_maxsal&gt;=D4528),OR(s_minyr="",s_minyr&lt;=A4528),OR(s_maxyr="",s_maxyr&gt;=A4528),OR(s_player="",s_player=C4528)),MAX(F$1:F4527)+1,0)</f>
        <v>0</v>
      </c>
    </row>
    <row r="4529" spans="1:6">
      <c r="A4529" s="20">
        <v>2009</v>
      </c>
      <c r="B4529" s="15" t="s">
        <v>88</v>
      </c>
      <c r="C4529" s="15" t="s">
        <v>5633</v>
      </c>
      <c r="D4529" s="24">
        <v>8500000</v>
      </c>
      <c r="E4529" t="str">
        <f>IF(D4529&lt;VLOOKUP(A4529,Min!A:B,2,FALSE),"Y","")</f>
        <v/>
      </c>
      <c r="F4529">
        <f>IF(AND(OR(s_tmchk="all",IF(ISERROR(MATCH(B4529,s_teams,0)),FALSE,TRUE)),OR(s_minsal="",s_minsal&lt;=D4529),OR(s_maxsal="",s_maxsal&gt;=D4529),OR(s_minyr="",s_minyr&lt;=A4529),OR(s_maxyr="",s_maxyr&gt;=A4529),OR(s_player="",s_player=C4529)),MAX(F$1:F4528)+1,0)</f>
        <v>0</v>
      </c>
    </row>
    <row r="4530" spans="1:6">
      <c r="A4530" s="20">
        <v>2009</v>
      </c>
      <c r="B4530" s="15" t="s">
        <v>88</v>
      </c>
      <c r="C4530" s="15" t="s">
        <v>5621</v>
      </c>
      <c r="D4530" s="24">
        <v>6000000</v>
      </c>
      <c r="E4530" t="str">
        <f>IF(D4530&lt;VLOOKUP(A4530,Min!A:B,2,FALSE),"Y","")</f>
        <v/>
      </c>
      <c r="F4530">
        <f>IF(AND(OR(s_tmchk="all",IF(ISERROR(MATCH(B4530,s_teams,0)),FALSE,TRUE)),OR(s_minsal="",s_minsal&lt;=D4530),OR(s_maxsal="",s_maxsal&gt;=D4530),OR(s_minyr="",s_minyr&lt;=A4530),OR(s_maxyr="",s_maxyr&gt;=A4530),OR(s_player="",s_player=C4530)),MAX(F$1:F4529)+1,0)</f>
        <v>0</v>
      </c>
    </row>
    <row r="4531" spans="1:6">
      <c r="A4531" s="20">
        <v>2009</v>
      </c>
      <c r="B4531" s="15" t="s">
        <v>88</v>
      </c>
      <c r="C4531" s="15" t="s">
        <v>212</v>
      </c>
      <c r="D4531" s="24">
        <v>5069449</v>
      </c>
      <c r="E4531" t="str">
        <f>IF(D4531&lt;VLOOKUP(A4531,Min!A:B,2,FALSE),"Y","")</f>
        <v/>
      </c>
      <c r="F4531">
        <f>IF(AND(OR(s_tmchk="all",IF(ISERROR(MATCH(B4531,s_teams,0)),FALSE,TRUE)),OR(s_minsal="",s_minsal&lt;=D4531),OR(s_maxsal="",s_maxsal&gt;=D4531),OR(s_minyr="",s_minyr&lt;=A4531),OR(s_maxyr="",s_maxyr&gt;=A4531),OR(s_player="",s_player=C4531)),MAX(F$1:F4530)+1,0)</f>
        <v>0</v>
      </c>
    </row>
    <row r="4532" spans="1:6">
      <c r="A4532" s="20">
        <v>2009</v>
      </c>
      <c r="B4532" s="15" t="s">
        <v>88</v>
      </c>
      <c r="C4532" s="15" t="s">
        <v>114</v>
      </c>
      <c r="D4532" s="24">
        <v>4956818</v>
      </c>
      <c r="E4532" t="str">
        <f>IF(D4532&lt;VLOOKUP(A4532,Min!A:B,2,FALSE),"Y","")</f>
        <v/>
      </c>
      <c r="F4532">
        <f>IF(AND(OR(s_tmchk="all",IF(ISERROR(MATCH(B4532,s_teams,0)),FALSE,TRUE)),OR(s_minsal="",s_minsal&lt;=D4532),OR(s_maxsal="",s_maxsal&gt;=D4532),OR(s_minyr="",s_minyr&lt;=A4532),OR(s_maxyr="",s_maxyr&gt;=A4532),OR(s_player="",s_player=C4532)),MAX(F$1:F4531)+1,0)</f>
        <v>0</v>
      </c>
    </row>
    <row r="4533" spans="1:6">
      <c r="A4533" s="20">
        <v>2009</v>
      </c>
      <c r="B4533" s="15" t="s">
        <v>88</v>
      </c>
      <c r="C4533" s="15" t="s">
        <v>667</v>
      </c>
      <c r="D4533" s="24">
        <v>3700000</v>
      </c>
      <c r="E4533" t="str">
        <f>IF(D4533&lt;VLOOKUP(A4533,Min!A:B,2,FALSE),"Y","")</f>
        <v/>
      </c>
      <c r="F4533">
        <f>IF(AND(OR(s_tmchk="all",IF(ISERROR(MATCH(B4533,s_teams,0)),FALSE,TRUE)),OR(s_minsal="",s_minsal&lt;=D4533),OR(s_maxsal="",s_maxsal&gt;=D4533),OR(s_minyr="",s_minyr&lt;=A4533),OR(s_maxyr="",s_maxyr&gt;=A4533),OR(s_player="",s_player=C4533)),MAX(F$1:F4532)+1,0)</f>
        <v>0</v>
      </c>
    </row>
    <row r="4534" spans="1:6">
      <c r="A4534" s="20">
        <v>2009</v>
      </c>
      <c r="B4534" s="15" t="s">
        <v>88</v>
      </c>
      <c r="C4534" s="15" t="s">
        <v>5240</v>
      </c>
      <c r="D4534" s="24">
        <v>2074302</v>
      </c>
      <c r="E4534" t="str">
        <f>IF(D4534&lt;VLOOKUP(A4534,Min!A:B,2,FALSE),"Y","")</f>
        <v/>
      </c>
      <c r="F4534">
        <f>IF(AND(OR(s_tmchk="all",IF(ISERROR(MATCH(B4534,s_teams,0)),FALSE,TRUE)),OR(s_minsal="",s_minsal&lt;=D4534),OR(s_maxsal="",s_maxsal&gt;=D4534),OR(s_minyr="",s_minyr&lt;=A4534),OR(s_maxyr="",s_maxyr&gt;=A4534),OR(s_player="",s_player=C4534)),MAX(F$1:F4533)+1,0)</f>
        <v>0</v>
      </c>
    </row>
    <row r="4535" spans="1:6">
      <c r="A4535" s="20">
        <v>2009</v>
      </c>
      <c r="B4535" s="15" t="s">
        <v>88</v>
      </c>
      <c r="C4535" s="15" t="s">
        <v>4695</v>
      </c>
      <c r="D4535" s="24">
        <v>2000000</v>
      </c>
      <c r="E4535" t="str">
        <f>IF(D4535&lt;VLOOKUP(A4535,Min!A:B,2,FALSE),"Y","")</f>
        <v/>
      </c>
      <c r="F4535">
        <f>IF(AND(OR(s_tmchk="all",IF(ISERROR(MATCH(B4535,s_teams,0)),FALSE,TRUE)),OR(s_minsal="",s_minsal&lt;=D4535),OR(s_maxsal="",s_maxsal&gt;=D4535),OR(s_minyr="",s_minyr&lt;=A4535),OR(s_maxyr="",s_maxyr&gt;=A4535),OR(s_player="",s_player=C4535)),MAX(F$1:F4534)+1,0)</f>
        <v>0</v>
      </c>
    </row>
    <row r="4536" spans="1:6">
      <c r="A4536" s="20">
        <v>2009</v>
      </c>
      <c r="B4536" s="15" t="s">
        <v>88</v>
      </c>
      <c r="C4536" s="15" t="s">
        <v>2778</v>
      </c>
      <c r="D4536" s="24">
        <v>1834680</v>
      </c>
      <c r="E4536" t="str">
        <f>IF(D4536&lt;VLOOKUP(A4536,Min!A:B,2,FALSE),"Y","")</f>
        <v/>
      </c>
      <c r="F4536">
        <f>IF(AND(OR(s_tmchk="all",IF(ISERROR(MATCH(B4536,s_teams,0)),FALSE,TRUE)),OR(s_minsal="",s_minsal&lt;=D4536),OR(s_maxsal="",s_maxsal&gt;=D4536),OR(s_minyr="",s_minyr&lt;=A4536),OR(s_maxyr="",s_maxyr&gt;=A4536),OR(s_player="",s_player=C4536)),MAX(F$1:F4535)+1,0)</f>
        <v>0</v>
      </c>
    </row>
    <row r="4537" spans="1:6">
      <c r="A4537" s="20">
        <v>2009</v>
      </c>
      <c r="B4537" s="15" t="s">
        <v>88</v>
      </c>
      <c r="C4537" s="15" t="s">
        <v>1267</v>
      </c>
      <c r="D4537" s="24">
        <v>1188000</v>
      </c>
      <c r="E4537" t="str">
        <f>IF(D4537&lt;VLOOKUP(A4537,Min!A:B,2,FALSE),"Y","")</f>
        <v/>
      </c>
      <c r="F4537">
        <f>IF(AND(OR(s_tmchk="all",IF(ISERROR(MATCH(B4537,s_teams,0)),FALSE,TRUE)),OR(s_minsal="",s_minsal&lt;=D4537),OR(s_maxsal="",s_maxsal&gt;=D4537),OR(s_minyr="",s_minyr&lt;=A4537),OR(s_maxyr="",s_maxyr&gt;=A4537),OR(s_player="",s_player=C4537)),MAX(F$1:F4536)+1,0)</f>
        <v>0</v>
      </c>
    </row>
    <row r="4538" spans="1:6">
      <c r="A4538" s="20">
        <v>2009</v>
      </c>
      <c r="B4538" s="15" t="s">
        <v>88</v>
      </c>
      <c r="C4538" s="15" t="s">
        <v>1349</v>
      </c>
      <c r="D4538" s="24">
        <v>1129320</v>
      </c>
      <c r="E4538" t="str">
        <f>IF(D4538&lt;VLOOKUP(A4538,Min!A:B,2,FALSE),"Y","")</f>
        <v/>
      </c>
      <c r="F4538">
        <f>IF(AND(OR(s_tmchk="all",IF(ISERROR(MATCH(B4538,s_teams,0)),FALSE,TRUE)),OR(s_minsal="",s_minsal&lt;=D4538),OR(s_maxsal="",s_maxsal&gt;=D4538),OR(s_minyr="",s_minyr&lt;=A4538),OR(s_maxyr="",s_maxyr&gt;=A4538),OR(s_player="",s_player=C4538)),MAX(F$1:F4537)+1,0)</f>
        <v>0</v>
      </c>
    </row>
    <row r="4539" spans="1:6">
      <c r="A4539" s="20">
        <v>2009</v>
      </c>
      <c r="B4539" s="15" t="s">
        <v>88</v>
      </c>
      <c r="C4539" s="15" t="s">
        <v>5699</v>
      </c>
      <c r="D4539" s="24">
        <v>1081440</v>
      </c>
      <c r="E4539" t="str">
        <f>IF(D4539&lt;VLOOKUP(A4539,Min!A:B,2,FALSE),"Y","")</f>
        <v/>
      </c>
      <c r="F4539">
        <f>IF(AND(OR(s_tmchk="all",IF(ISERROR(MATCH(B4539,s_teams,0)),FALSE,TRUE)),OR(s_minsal="",s_minsal&lt;=D4539),OR(s_maxsal="",s_maxsal&gt;=D4539),OR(s_minyr="",s_minyr&lt;=A4539),OR(s_maxyr="",s_maxyr&gt;=A4539),OR(s_player="",s_player=C4539)),MAX(F$1:F4538)+1,0)</f>
        <v>0</v>
      </c>
    </row>
    <row r="4540" spans="1:6">
      <c r="A4540" s="20">
        <v>2009</v>
      </c>
      <c r="B4540" s="15" t="s">
        <v>88</v>
      </c>
      <c r="C4540" s="15" t="s">
        <v>5469</v>
      </c>
      <c r="D4540" s="24">
        <v>810000</v>
      </c>
      <c r="E4540" t="str">
        <f>IF(D4540&lt;VLOOKUP(A4540,Min!A:B,2,FALSE),"Y","")</f>
        <v/>
      </c>
      <c r="F4540">
        <f>IF(AND(OR(s_tmchk="all",IF(ISERROR(MATCH(B4540,s_teams,0)),FALSE,TRUE)),OR(s_minsal="",s_minsal&lt;=D4540),OR(s_maxsal="",s_maxsal&gt;=D4540),OR(s_minyr="",s_minyr&lt;=A4540),OR(s_maxyr="",s_maxyr&gt;=A4540),OR(s_player="",s_player=C4540)),MAX(F$1:F4539)+1,0)</f>
        <v>0</v>
      </c>
    </row>
    <row r="4541" spans="1:6">
      <c r="A4541" s="20">
        <v>2009</v>
      </c>
      <c r="B4541" s="15" t="s">
        <v>88</v>
      </c>
      <c r="C4541" s="15" t="s">
        <v>102</v>
      </c>
      <c r="D4541" s="24">
        <v>797581</v>
      </c>
      <c r="E4541" t="str">
        <f>IF(D4541&lt;VLOOKUP(A4541,Min!A:B,2,FALSE),"Y","")</f>
        <v/>
      </c>
      <c r="F4541">
        <f>IF(AND(OR(s_tmchk="all",IF(ISERROR(MATCH(B4541,s_teams,0)),FALSE,TRUE)),OR(s_minsal="",s_minsal&lt;=D4541),OR(s_maxsal="",s_maxsal&gt;=D4541),OR(s_minyr="",s_minyr&lt;=A4541),OR(s_maxyr="",s_maxyr&gt;=A4541),OR(s_player="",s_player=C4541)),MAX(F$1:F4540)+1,0)</f>
        <v>0</v>
      </c>
    </row>
    <row r="4542" spans="1:6">
      <c r="A4542" s="20">
        <v>2009</v>
      </c>
      <c r="B4542" s="15" t="s">
        <v>92</v>
      </c>
      <c r="C4542" s="15" t="s">
        <v>3287</v>
      </c>
      <c r="D4542" s="24">
        <v>14653466</v>
      </c>
      <c r="E4542" t="str">
        <f>IF(D4542&lt;VLOOKUP(A4542,Min!A:B,2,FALSE),"Y","")</f>
        <v/>
      </c>
      <c r="F4542">
        <f>IF(AND(OR(s_tmchk="all",IF(ISERROR(MATCH(B4542,s_teams,0)),FALSE,TRUE)),OR(s_minsal="",s_minsal&lt;=D4542),OR(s_maxsal="",s_maxsal&gt;=D4542),OR(s_minyr="",s_minyr&lt;=A4542),OR(s_maxyr="",s_maxyr&gt;=A4542),OR(s_player="",s_player=C4542)),MAX(F$1:F4541)+1,0)</f>
        <v>0</v>
      </c>
    </row>
    <row r="4543" spans="1:6">
      <c r="A4543" s="20">
        <v>2009</v>
      </c>
      <c r="B4543" s="15" t="s">
        <v>92</v>
      </c>
      <c r="C4543" s="15" t="s">
        <v>2626</v>
      </c>
      <c r="D4543" s="24">
        <v>9923285</v>
      </c>
      <c r="E4543" t="str">
        <f>IF(D4543&lt;VLOOKUP(A4543,Min!A:B,2,FALSE),"Y","")</f>
        <v/>
      </c>
      <c r="F4543">
        <f>IF(AND(OR(s_tmchk="all",IF(ISERROR(MATCH(B4543,s_teams,0)),FALSE,TRUE)),OR(s_minsal="",s_minsal&lt;=D4543),OR(s_maxsal="",s_maxsal&gt;=D4543),OR(s_minyr="",s_minyr&lt;=A4543),OR(s_maxyr="",s_maxyr&gt;=A4543),OR(s_player="",s_player=C4543)),MAX(F$1:F4542)+1,0)</f>
        <v>0</v>
      </c>
    </row>
    <row r="4544" spans="1:6">
      <c r="A4544" s="20">
        <v>2009</v>
      </c>
      <c r="B4544" s="15" t="s">
        <v>92</v>
      </c>
      <c r="C4544" s="15" t="s">
        <v>1367</v>
      </c>
      <c r="D4544" s="24">
        <v>9249980</v>
      </c>
      <c r="E4544" t="str">
        <f>IF(D4544&lt;VLOOKUP(A4544,Min!A:B,2,FALSE),"Y","")</f>
        <v/>
      </c>
      <c r="F4544">
        <f>IF(AND(OR(s_tmchk="all",IF(ISERROR(MATCH(B4544,s_teams,0)),FALSE,TRUE)),OR(s_minsal="",s_minsal&lt;=D4544),OR(s_maxsal="",s_maxsal&gt;=D4544),OR(s_minyr="",s_minyr&lt;=A4544),OR(s_maxyr="",s_maxyr&gt;=A4544),OR(s_player="",s_player=C4544)),MAX(F$1:F4543)+1,0)</f>
        <v>0</v>
      </c>
    </row>
    <row r="4545" spans="1:6">
      <c r="A4545" s="20">
        <v>2009</v>
      </c>
      <c r="B4545" s="15" t="s">
        <v>92</v>
      </c>
      <c r="C4545" s="15" t="s">
        <v>5062</v>
      </c>
      <c r="D4545" s="24">
        <v>6864200</v>
      </c>
      <c r="E4545" t="str">
        <f>IF(D4545&lt;VLOOKUP(A4545,Min!A:B,2,FALSE),"Y","")</f>
        <v/>
      </c>
      <c r="F4545">
        <f>IF(AND(OR(s_tmchk="all",IF(ISERROR(MATCH(B4545,s_teams,0)),FALSE,TRUE)),OR(s_minsal="",s_minsal&lt;=D4545),OR(s_maxsal="",s_maxsal&gt;=D4545),OR(s_minyr="",s_minyr&lt;=A4545),OR(s_maxyr="",s_maxyr&gt;=A4545),OR(s_player="",s_player=C4545)),MAX(F$1:F4544)+1,0)</f>
        <v>0</v>
      </c>
    </row>
    <row r="4546" spans="1:6">
      <c r="A4546" s="20">
        <v>2009</v>
      </c>
      <c r="B4546" s="15" t="s">
        <v>92</v>
      </c>
      <c r="C4546" s="15" t="s">
        <v>2768</v>
      </c>
      <c r="D4546" s="24">
        <v>6244093</v>
      </c>
      <c r="E4546" t="str">
        <f>IF(D4546&lt;VLOOKUP(A4546,Min!A:B,2,FALSE),"Y","")</f>
        <v/>
      </c>
      <c r="F4546">
        <f>IF(AND(OR(s_tmchk="all",IF(ISERROR(MATCH(B4546,s_teams,0)),FALSE,TRUE)),OR(s_minsal="",s_minsal&lt;=D4546),OR(s_maxsal="",s_maxsal&gt;=D4546),OR(s_minyr="",s_minyr&lt;=A4546),OR(s_maxyr="",s_maxyr&gt;=A4546),OR(s_player="",s_player=C4546)),MAX(F$1:F4545)+1,0)</f>
        <v>0</v>
      </c>
    </row>
    <row r="4547" spans="1:6">
      <c r="A4547" s="20">
        <v>2009</v>
      </c>
      <c r="B4547" s="15" t="s">
        <v>92</v>
      </c>
      <c r="C4547" s="15" t="s">
        <v>1749</v>
      </c>
      <c r="D4547" s="24">
        <v>5500000</v>
      </c>
      <c r="E4547" t="str">
        <f>IF(D4547&lt;VLOOKUP(A4547,Min!A:B,2,FALSE),"Y","")</f>
        <v/>
      </c>
      <c r="F4547">
        <f>IF(AND(OR(s_tmchk="all",IF(ISERROR(MATCH(B4547,s_teams,0)),FALSE,TRUE)),OR(s_minsal="",s_minsal&lt;=D4547),OR(s_maxsal="",s_maxsal&gt;=D4547),OR(s_minyr="",s_minyr&lt;=A4547),OR(s_maxyr="",s_maxyr&gt;=A4547),OR(s_player="",s_player=C4547)),MAX(F$1:F4546)+1,0)</f>
        <v>0</v>
      </c>
    </row>
    <row r="4548" spans="1:6">
      <c r="A4548" s="20">
        <v>2009</v>
      </c>
      <c r="B4548" s="15" t="s">
        <v>92</v>
      </c>
      <c r="C4548" s="15" t="s">
        <v>4884</v>
      </c>
      <c r="D4548" s="24">
        <v>4235000</v>
      </c>
      <c r="E4548" t="str">
        <f>IF(D4548&lt;VLOOKUP(A4548,Min!A:B,2,FALSE),"Y","")</f>
        <v/>
      </c>
      <c r="F4548">
        <f>IF(AND(OR(s_tmchk="all",IF(ISERROR(MATCH(B4548,s_teams,0)),FALSE,TRUE)),OR(s_minsal="",s_minsal&lt;=D4548),OR(s_maxsal="",s_maxsal&gt;=D4548),OR(s_minyr="",s_minyr&lt;=A4548),OR(s_maxyr="",s_maxyr&gt;=A4548),OR(s_player="",s_player=C4548)),MAX(F$1:F4547)+1,0)</f>
        <v>0</v>
      </c>
    </row>
    <row r="4549" spans="1:6">
      <c r="A4549" s="20">
        <v>2009</v>
      </c>
      <c r="B4549" s="15" t="s">
        <v>92</v>
      </c>
      <c r="C4549" s="15" t="s">
        <v>3618</v>
      </c>
      <c r="D4549" s="24">
        <v>3616072</v>
      </c>
      <c r="E4549" t="str">
        <f>IF(D4549&lt;VLOOKUP(A4549,Min!A:B,2,FALSE),"Y","")</f>
        <v/>
      </c>
      <c r="F4549">
        <f>IF(AND(OR(s_tmchk="all",IF(ISERROR(MATCH(B4549,s_teams,0)),FALSE,TRUE)),OR(s_minsal="",s_minsal&lt;=D4549),OR(s_maxsal="",s_maxsal&gt;=D4549),OR(s_minyr="",s_minyr&lt;=A4549),OR(s_maxyr="",s_maxyr&gt;=A4549),OR(s_player="",s_player=C4549)),MAX(F$1:F4548)+1,0)</f>
        <v>0</v>
      </c>
    </row>
    <row r="4550" spans="1:6">
      <c r="A4550" s="20">
        <v>2009</v>
      </c>
      <c r="B4550" s="15" t="s">
        <v>92</v>
      </c>
      <c r="C4550" s="15" t="s">
        <v>2579</v>
      </c>
      <c r="D4550" s="24">
        <v>2739669</v>
      </c>
      <c r="E4550" t="str">
        <f>IF(D4550&lt;VLOOKUP(A4550,Min!A:B,2,FALSE),"Y","")</f>
        <v/>
      </c>
      <c r="F4550">
        <f>IF(AND(OR(s_tmchk="all",IF(ISERROR(MATCH(B4550,s_teams,0)),FALSE,TRUE)),OR(s_minsal="",s_minsal&lt;=D4550),OR(s_maxsal="",s_maxsal&gt;=D4550),OR(s_minyr="",s_minyr&lt;=A4550),OR(s_maxyr="",s_maxyr&gt;=A4550),OR(s_player="",s_player=C4550)),MAX(F$1:F4549)+1,0)</f>
        <v>0</v>
      </c>
    </row>
    <row r="4551" spans="1:6">
      <c r="A4551" s="20">
        <v>2009</v>
      </c>
      <c r="B4551" s="15" t="s">
        <v>92</v>
      </c>
      <c r="C4551" s="15" t="s">
        <v>751</v>
      </c>
      <c r="D4551" s="24">
        <v>1602960</v>
      </c>
      <c r="E4551" t="str">
        <f>IF(D4551&lt;VLOOKUP(A4551,Min!A:B,2,FALSE),"Y","")</f>
        <v/>
      </c>
      <c r="F4551">
        <f>IF(AND(OR(s_tmchk="all",IF(ISERROR(MATCH(B4551,s_teams,0)),FALSE,TRUE)),OR(s_minsal="",s_minsal&lt;=D4551),OR(s_maxsal="",s_maxsal&gt;=D4551),OR(s_minyr="",s_minyr&lt;=A4551),OR(s_maxyr="",s_maxyr&gt;=A4551),OR(s_player="",s_player=C4551)),MAX(F$1:F4550)+1,0)</f>
        <v>0</v>
      </c>
    </row>
    <row r="4552" spans="1:6">
      <c r="A4552" s="20">
        <v>2009</v>
      </c>
      <c r="B4552" s="15" t="s">
        <v>92</v>
      </c>
      <c r="C4552" s="15" t="s">
        <v>5729</v>
      </c>
      <c r="D4552" s="24">
        <v>1446720</v>
      </c>
      <c r="E4552" t="str">
        <f>IF(D4552&lt;VLOOKUP(A4552,Min!A:B,2,FALSE),"Y","")</f>
        <v/>
      </c>
      <c r="F4552">
        <f>IF(AND(OR(s_tmchk="all",IF(ISERROR(MATCH(B4552,s_teams,0)),FALSE,TRUE)),OR(s_minsal="",s_minsal&lt;=D4552),OR(s_maxsal="",s_maxsal&gt;=D4552),OR(s_minyr="",s_minyr&lt;=A4552),OR(s_maxyr="",s_maxyr&gt;=A4552),OR(s_player="",s_player=C4552)),MAX(F$1:F4551)+1,0)</f>
        <v>0</v>
      </c>
    </row>
    <row r="4553" spans="1:6">
      <c r="A4553" s="20">
        <v>2009</v>
      </c>
      <c r="B4553" s="15" t="s">
        <v>92</v>
      </c>
      <c r="C4553" s="15" t="s">
        <v>419</v>
      </c>
      <c r="D4553" s="24">
        <v>1392240</v>
      </c>
      <c r="E4553" t="str">
        <f>IF(D4553&lt;VLOOKUP(A4553,Min!A:B,2,FALSE),"Y","")</f>
        <v/>
      </c>
      <c r="F4553">
        <f>IF(AND(OR(s_tmchk="all",IF(ISERROR(MATCH(B4553,s_teams,0)),FALSE,TRUE)),OR(s_minsal="",s_minsal&lt;=D4553),OR(s_maxsal="",s_maxsal&gt;=D4553),OR(s_minyr="",s_minyr&lt;=A4553),OR(s_maxyr="",s_maxyr&gt;=A4553),OR(s_player="",s_player=C4553)),MAX(F$1:F4552)+1,0)</f>
        <v>0</v>
      </c>
    </row>
    <row r="4554" spans="1:6">
      <c r="A4554" s="20">
        <v>2009</v>
      </c>
      <c r="B4554" s="15" t="s">
        <v>92</v>
      </c>
      <c r="C4554" s="15" t="s">
        <v>5252</v>
      </c>
      <c r="D4554" s="24">
        <v>1381560</v>
      </c>
      <c r="E4554" t="str">
        <f>IF(D4554&lt;VLOOKUP(A4554,Min!A:B,2,FALSE),"Y","")</f>
        <v/>
      </c>
      <c r="F4554">
        <f>IF(AND(OR(s_tmchk="all",IF(ISERROR(MATCH(B4554,s_teams,0)),FALSE,TRUE)),OR(s_minsal="",s_minsal&lt;=D4554),OR(s_maxsal="",s_maxsal&gt;=D4554),OR(s_minyr="",s_minyr&lt;=A4554),OR(s_maxyr="",s_maxyr&gt;=A4554),OR(s_player="",s_player=C4554)),MAX(F$1:F4553)+1,0)</f>
        <v>0</v>
      </c>
    </row>
    <row r="4555" spans="1:6">
      <c r="A4555" s="20">
        <v>2009</v>
      </c>
      <c r="B4555" s="15" t="s">
        <v>92</v>
      </c>
      <c r="C4555" s="15" t="s">
        <v>5373</v>
      </c>
      <c r="D4555" s="24">
        <v>998398</v>
      </c>
      <c r="E4555" t="str">
        <f>IF(D4555&lt;VLOOKUP(A4555,Min!A:B,2,FALSE),"Y","")</f>
        <v/>
      </c>
      <c r="F4555">
        <f>IF(AND(OR(s_tmchk="all",IF(ISERROR(MATCH(B4555,s_teams,0)),FALSE,TRUE)),OR(s_minsal="",s_minsal&lt;=D4555),OR(s_maxsal="",s_maxsal&gt;=D4555),OR(s_minyr="",s_minyr&lt;=A4555),OR(s_maxyr="",s_maxyr&gt;=A4555),OR(s_player="",s_player=C4555)),MAX(F$1:F4554)+1,0)</f>
        <v>0</v>
      </c>
    </row>
    <row r="4556" spans="1:6">
      <c r="A4556" s="20">
        <v>2009</v>
      </c>
      <c r="B4556" s="15" t="s">
        <v>92</v>
      </c>
      <c r="C4556" s="15" t="s">
        <v>3988</v>
      </c>
      <c r="D4556" s="24">
        <v>711517</v>
      </c>
      <c r="E4556" t="str">
        <f>IF(D4556&lt;VLOOKUP(A4556,Min!A:B,2,FALSE),"Y","")</f>
        <v/>
      </c>
      <c r="F4556">
        <f>IF(AND(OR(s_tmchk="all",IF(ISERROR(MATCH(B4556,s_teams,0)),FALSE,TRUE)),OR(s_minsal="",s_minsal&lt;=D4556),OR(s_maxsal="",s_maxsal&gt;=D4556),OR(s_minyr="",s_minyr&lt;=A4556),OR(s_maxyr="",s_maxyr&gt;=A4556),OR(s_player="",s_player=C4556)),MAX(F$1:F4555)+1,0)</f>
        <v>0</v>
      </c>
    </row>
    <row r="4557" spans="1:6">
      <c r="A4557" s="20">
        <v>2009</v>
      </c>
      <c r="B4557" s="15" t="s">
        <v>92</v>
      </c>
      <c r="C4557" s="15" t="s">
        <v>4919</v>
      </c>
      <c r="D4557" s="24">
        <v>184157</v>
      </c>
      <c r="E4557" t="str">
        <f>IF(D4557&lt;VLOOKUP(A4557,Min!A:B,2,FALSE),"Y","")</f>
        <v>Y</v>
      </c>
      <c r="F4557">
        <f>IF(AND(OR(s_tmchk="all",IF(ISERROR(MATCH(B4557,s_teams,0)),FALSE,TRUE)),OR(s_minsal="",s_minsal&lt;=D4557),OR(s_maxsal="",s_maxsal&gt;=D4557),OR(s_minyr="",s_minyr&lt;=A4557),OR(s_maxyr="",s_maxyr&gt;=A4557),OR(s_player="",s_player=C4557)),MAX(F$1:F4556)+1,0)</f>
        <v>0</v>
      </c>
    </row>
    <row r="4558" spans="1:6">
      <c r="A4558" s="20">
        <v>2008</v>
      </c>
      <c r="B4558" s="15" t="s">
        <v>28</v>
      </c>
      <c r="C4558" s="15" t="s">
        <v>5665</v>
      </c>
      <c r="D4558" s="24">
        <v>13500000</v>
      </c>
      <c r="E4558" t="str">
        <f>IF(D4558&lt;VLOOKUP(A4558,Min!A:B,2,FALSE),"Y","")</f>
        <v/>
      </c>
      <c r="F4558">
        <f>IF(AND(OR(s_tmchk="all",IF(ISERROR(MATCH(B4558,s_teams,0)),FALSE,TRUE)),OR(s_minsal="",s_minsal&lt;=D4558),OR(s_maxsal="",s_maxsal&gt;=D4558),OR(s_minyr="",s_minyr&lt;=A4558),OR(s_maxyr="",s_maxyr&gt;=A4558),OR(s_player="",s_player=C4558)),MAX(F$1:F4557)+1,0)</f>
        <v>0</v>
      </c>
    </row>
    <row r="4559" spans="1:6">
      <c r="A4559" s="20">
        <v>2008</v>
      </c>
      <c r="B4559" s="15" t="s">
        <v>28</v>
      </c>
      <c r="C4559" s="15" t="s">
        <v>206</v>
      </c>
      <c r="D4559" s="24">
        <v>13488377</v>
      </c>
      <c r="E4559" t="str">
        <f>IF(D4559&lt;VLOOKUP(A4559,Min!A:B,2,FALSE),"Y","")</f>
        <v/>
      </c>
      <c r="F4559">
        <f>IF(AND(OR(s_tmchk="all",IF(ISERROR(MATCH(B4559,s_teams,0)),FALSE,TRUE)),OR(s_minsal="",s_minsal&lt;=D4559),OR(s_maxsal="",s_maxsal&gt;=D4559),OR(s_minyr="",s_minyr&lt;=A4559),OR(s_maxyr="",s_maxyr&gt;=A4559),OR(s_player="",s_player=C4559)),MAX(F$1:F4558)+1,0)</f>
        <v>0</v>
      </c>
    </row>
    <row r="4560" spans="1:6">
      <c r="A4560" s="20">
        <v>2008</v>
      </c>
      <c r="B4560" s="15" t="s">
        <v>28</v>
      </c>
      <c r="C4560" s="15" t="s">
        <v>5991</v>
      </c>
      <c r="D4560" s="24">
        <v>6306182</v>
      </c>
      <c r="E4560" t="str">
        <f>IF(D4560&lt;VLOOKUP(A4560,Min!A:B,2,FALSE),"Y","")</f>
        <v/>
      </c>
      <c r="F4560">
        <f>IF(AND(OR(s_tmchk="all",IF(ISERROR(MATCH(B4560,s_teams,0)),FALSE,TRUE)),OR(s_minsal="",s_minsal&lt;=D4560),OR(s_maxsal="",s_maxsal&gt;=D4560),OR(s_minyr="",s_minyr&lt;=A4560),OR(s_maxyr="",s_maxyr&gt;=A4560),OR(s_player="",s_player=C4560)),MAX(F$1:F4559)+1,0)</f>
        <v>0</v>
      </c>
    </row>
    <row r="4561" spans="1:6">
      <c r="A4561" s="20">
        <v>2008</v>
      </c>
      <c r="B4561" s="15" t="s">
        <v>28</v>
      </c>
      <c r="C4561" s="15" t="s">
        <v>269</v>
      </c>
      <c r="D4561" s="24">
        <v>4466040</v>
      </c>
      <c r="E4561" t="str">
        <f>IF(D4561&lt;VLOOKUP(A4561,Min!A:B,2,FALSE),"Y","")</f>
        <v/>
      </c>
      <c r="F4561">
        <f>IF(AND(OR(s_tmchk="all",IF(ISERROR(MATCH(B4561,s_teams,0)),FALSE,TRUE)),OR(s_minsal="",s_minsal&lt;=D4561),OR(s_maxsal="",s_maxsal&gt;=D4561),OR(s_minyr="",s_minyr&lt;=A4561),OR(s_maxyr="",s_maxyr&gt;=A4561),OR(s_player="",s_player=C4561)),MAX(F$1:F4560)+1,0)</f>
        <v>0</v>
      </c>
    </row>
    <row r="4562" spans="1:6">
      <c r="A4562" s="20">
        <v>2008</v>
      </c>
      <c r="B4562" s="15" t="s">
        <v>28</v>
      </c>
      <c r="C4562" s="15" t="s">
        <v>397</v>
      </c>
      <c r="D4562" s="24">
        <v>4000000</v>
      </c>
      <c r="E4562" t="str">
        <f>IF(D4562&lt;VLOOKUP(A4562,Min!A:B,2,FALSE),"Y","")</f>
        <v/>
      </c>
      <c r="F4562">
        <f>IF(AND(OR(s_tmchk="all",IF(ISERROR(MATCH(B4562,s_teams,0)),FALSE,TRUE)),OR(s_minsal="",s_minsal&lt;=D4562),OR(s_maxsal="",s_maxsal&gt;=D4562),OR(s_minyr="",s_minyr&lt;=A4562),OR(s_maxyr="",s_maxyr&gt;=A4562),OR(s_player="",s_player=C4562)),MAX(F$1:F4561)+1,0)</f>
        <v>0</v>
      </c>
    </row>
    <row r="4563" spans="1:6">
      <c r="A4563" s="20">
        <v>2008</v>
      </c>
      <c r="B4563" s="15" t="s">
        <v>28</v>
      </c>
      <c r="C4563" s="15" t="s">
        <v>105</v>
      </c>
      <c r="D4563" s="24">
        <v>3745800</v>
      </c>
      <c r="E4563" t="str">
        <f>IF(D4563&lt;VLOOKUP(A4563,Min!A:B,2,FALSE),"Y","")</f>
        <v/>
      </c>
      <c r="F4563">
        <f>IF(AND(OR(s_tmchk="all",IF(ISERROR(MATCH(B4563,s_teams,0)),FALSE,TRUE)),OR(s_minsal="",s_minsal&lt;=D4563),OR(s_maxsal="",s_maxsal&gt;=D4563),OR(s_minyr="",s_minyr&lt;=A4563),OR(s_maxyr="",s_maxyr&gt;=A4563),OR(s_player="",s_player=C4563)),MAX(F$1:F4562)+1,0)</f>
        <v>0</v>
      </c>
    </row>
    <row r="4564" spans="1:6">
      <c r="A4564" s="20">
        <v>2008</v>
      </c>
      <c r="B4564" s="15" t="s">
        <v>28</v>
      </c>
      <c r="C4564" s="15" t="s">
        <v>2376</v>
      </c>
      <c r="D4564" s="24">
        <v>3631449</v>
      </c>
      <c r="E4564" t="str">
        <f>IF(D4564&lt;VLOOKUP(A4564,Min!A:B,2,FALSE),"Y","")</f>
        <v/>
      </c>
      <c r="F4564">
        <f>IF(AND(OR(s_tmchk="all",IF(ISERROR(MATCH(B4564,s_teams,0)),FALSE,TRUE)),OR(s_minsal="",s_minsal&lt;=D4564),OR(s_maxsal="",s_maxsal&gt;=D4564),OR(s_minyr="",s_minyr&lt;=A4564),OR(s_maxyr="",s_maxyr&gt;=A4564),OR(s_player="",s_player=C4564)),MAX(F$1:F4563)+1,0)</f>
        <v>0</v>
      </c>
    </row>
    <row r="4565" spans="1:6">
      <c r="A4565" s="20">
        <v>2008</v>
      </c>
      <c r="B4565" s="15" t="s">
        <v>28</v>
      </c>
      <c r="C4565" s="15" t="s">
        <v>502</v>
      </c>
      <c r="D4565" s="24">
        <v>2243543</v>
      </c>
      <c r="E4565" t="str">
        <f>IF(D4565&lt;VLOOKUP(A4565,Min!A:B,2,FALSE),"Y","")</f>
        <v/>
      </c>
      <c r="F4565">
        <f>IF(AND(OR(s_tmchk="all",IF(ISERROR(MATCH(B4565,s_teams,0)),FALSE,TRUE)),OR(s_minsal="",s_minsal&lt;=D4565),OR(s_maxsal="",s_maxsal&gt;=D4565),OR(s_minyr="",s_minyr&lt;=A4565),OR(s_maxyr="",s_maxyr&gt;=A4565),OR(s_player="",s_player=C4565)),MAX(F$1:F4564)+1,0)</f>
        <v>0</v>
      </c>
    </row>
    <row r="4566" spans="1:6">
      <c r="A4566" s="20">
        <v>2008</v>
      </c>
      <c r="B4566" s="15" t="s">
        <v>28</v>
      </c>
      <c r="C4566" s="15" t="s">
        <v>4513</v>
      </c>
      <c r="D4566" s="24">
        <v>1927080</v>
      </c>
      <c r="E4566" t="str">
        <f>IF(D4566&lt;VLOOKUP(A4566,Min!A:B,2,FALSE),"Y","")</f>
        <v/>
      </c>
      <c r="F4566">
        <f>IF(AND(OR(s_tmchk="all",IF(ISERROR(MATCH(B4566,s_teams,0)),FALSE,TRUE)),OR(s_minsal="",s_minsal&lt;=D4566),OR(s_maxsal="",s_maxsal&gt;=D4566),OR(s_minyr="",s_minyr&lt;=A4566),OR(s_maxyr="",s_maxyr&gt;=A4566),OR(s_player="",s_player=C4566)),MAX(F$1:F4565)+1,0)</f>
        <v>0</v>
      </c>
    </row>
    <row r="4567" spans="1:6">
      <c r="A4567" s="20">
        <v>2008</v>
      </c>
      <c r="B4567" s="15" t="s">
        <v>28</v>
      </c>
      <c r="C4567" s="15" t="s">
        <v>5918</v>
      </c>
      <c r="D4567" s="24">
        <v>783000</v>
      </c>
      <c r="E4567" t="str">
        <f>IF(D4567&lt;VLOOKUP(A4567,Min!A:B,2,FALSE),"Y","")</f>
        <v/>
      </c>
      <c r="F4567">
        <f>IF(AND(OR(s_tmchk="all",IF(ISERROR(MATCH(B4567,s_teams,0)),FALSE,TRUE)),OR(s_minsal="",s_minsal&lt;=D4567),OR(s_maxsal="",s_maxsal&gt;=D4567),OR(s_minyr="",s_minyr&lt;=A4567),OR(s_maxyr="",s_maxyr&gt;=A4567),OR(s_player="",s_player=C4567)),MAX(F$1:F4566)+1,0)</f>
        <v>0</v>
      </c>
    </row>
    <row r="4568" spans="1:6">
      <c r="A4568" s="20">
        <v>2008</v>
      </c>
      <c r="B4568" s="15" t="s">
        <v>28</v>
      </c>
      <c r="C4568" s="15" t="s">
        <v>3317</v>
      </c>
      <c r="D4568" s="24">
        <v>729000</v>
      </c>
      <c r="E4568" t="str">
        <f>IF(D4568&lt;VLOOKUP(A4568,Min!A:B,2,FALSE),"Y","")</f>
        <v/>
      </c>
      <c r="F4568">
        <f>IF(AND(OR(s_tmchk="all",IF(ISERROR(MATCH(B4568,s_teams,0)),FALSE,TRUE)),OR(s_minsal="",s_minsal&lt;=D4568),OR(s_maxsal="",s_maxsal&gt;=D4568),OR(s_minyr="",s_minyr&lt;=A4568),OR(s_maxyr="",s_maxyr&gt;=A4568),OR(s_player="",s_player=C4568)),MAX(F$1:F4567)+1,0)</f>
        <v>0</v>
      </c>
    </row>
    <row r="4569" spans="1:6">
      <c r="A4569" s="20">
        <v>2008</v>
      </c>
      <c r="B4569" s="15" t="s">
        <v>28</v>
      </c>
      <c r="C4569" s="15" t="s">
        <v>5577</v>
      </c>
      <c r="D4569" s="24">
        <v>427163</v>
      </c>
      <c r="E4569" t="str">
        <f>IF(D4569&lt;VLOOKUP(A4569,Min!A:B,2,FALSE),"Y","")</f>
        <v/>
      </c>
      <c r="F4569">
        <f>IF(AND(OR(s_tmchk="all",IF(ISERROR(MATCH(B4569,s_teams,0)),FALSE,TRUE)),OR(s_minsal="",s_minsal&lt;=D4569),OR(s_maxsal="",s_maxsal&gt;=D4569),OR(s_minyr="",s_minyr&lt;=A4569),OR(s_maxyr="",s_maxyr&gt;=A4569),OR(s_player="",s_player=C4569)),MAX(F$1:F4568)+1,0)</f>
        <v>0</v>
      </c>
    </row>
    <row r="4570" spans="1:6">
      <c r="A4570" s="20">
        <v>2008</v>
      </c>
      <c r="B4570" s="15" t="s">
        <v>28</v>
      </c>
      <c r="C4570" s="15" t="s">
        <v>5281</v>
      </c>
      <c r="D4570" s="24">
        <v>253499</v>
      </c>
      <c r="E4570" t="str">
        <f>IF(D4570&lt;VLOOKUP(A4570,Min!A:B,2,FALSE),"Y","")</f>
        <v>Y</v>
      </c>
      <c r="F4570">
        <f>IF(AND(OR(s_tmchk="all",IF(ISERROR(MATCH(B4570,s_teams,0)),FALSE,TRUE)),OR(s_minsal="",s_minsal&lt;=D4570),OR(s_maxsal="",s_maxsal&gt;=D4570),OR(s_minyr="",s_minyr&lt;=A4570),OR(s_maxyr="",s_maxyr&gt;=A4570),OR(s_player="",s_player=C4570)),MAX(F$1:F4569)+1,0)</f>
        <v>0</v>
      </c>
    </row>
    <row r="4571" spans="1:6">
      <c r="A4571" s="20">
        <v>2008</v>
      </c>
      <c r="B4571" s="15" t="s">
        <v>32</v>
      </c>
      <c r="C4571" s="15" t="s">
        <v>944</v>
      </c>
      <c r="D4571" s="24">
        <v>23750000</v>
      </c>
      <c r="E4571" t="str">
        <f>IF(D4571&lt;VLOOKUP(A4571,Min!A:B,2,FALSE),"Y","")</f>
        <v/>
      </c>
      <c r="F4571">
        <f>IF(AND(OR(s_tmchk="all",IF(ISERROR(MATCH(B4571,s_teams,0)),FALSE,TRUE)),OR(s_minsal="",s_minsal&lt;=D4571),OR(s_maxsal="",s_maxsal&gt;=D4571),OR(s_minyr="",s_minyr&lt;=A4571),OR(s_maxyr="",s_maxyr&gt;=A4571),OR(s_player="",s_player=C4571)),MAX(F$1:F4570)+1,0)</f>
        <v>15</v>
      </c>
    </row>
    <row r="4572" spans="1:6">
      <c r="A4572" s="20">
        <v>2008</v>
      </c>
      <c r="B4572" s="15" t="s">
        <v>32</v>
      </c>
      <c r="C4572" s="15" t="s">
        <v>716</v>
      </c>
      <c r="D4572" s="24">
        <v>16360094</v>
      </c>
      <c r="E4572" t="str">
        <f>IF(D4572&lt;VLOOKUP(A4572,Min!A:B,2,FALSE),"Y","")</f>
        <v/>
      </c>
      <c r="F4572">
        <f>IF(AND(OR(s_tmchk="all",IF(ISERROR(MATCH(B4572,s_teams,0)),FALSE,TRUE)),OR(s_minsal="",s_minsal&lt;=D4572),OR(s_maxsal="",s_maxsal&gt;=D4572),OR(s_minyr="",s_minyr&lt;=A4572),OR(s_maxyr="",s_maxyr&gt;=A4572),OR(s_player="",s_player=C4572)),MAX(F$1:F4571)+1,0)</f>
        <v>0</v>
      </c>
    </row>
    <row r="4573" spans="1:6">
      <c r="A4573" s="20">
        <v>2008</v>
      </c>
      <c r="B4573" s="15" t="s">
        <v>32</v>
      </c>
      <c r="C4573" s="15" t="s">
        <v>3107</v>
      </c>
      <c r="D4573" s="24">
        <v>16000000</v>
      </c>
      <c r="E4573" t="str">
        <f>IF(D4573&lt;VLOOKUP(A4573,Min!A:B,2,FALSE),"Y","")</f>
        <v/>
      </c>
      <c r="F4573">
        <f>IF(AND(OR(s_tmchk="all",IF(ISERROR(MATCH(B4573,s_teams,0)),FALSE,TRUE)),OR(s_minsal="",s_minsal&lt;=D4573),OR(s_maxsal="",s_maxsal&gt;=D4573),OR(s_minyr="",s_minyr&lt;=A4573),OR(s_maxyr="",s_maxyr&gt;=A4573),OR(s_player="",s_player=C4573)),MAX(F$1:F4572)+1,0)</f>
        <v>0</v>
      </c>
    </row>
    <row r="4574" spans="1:6">
      <c r="A4574" s="20">
        <v>2008</v>
      </c>
      <c r="B4574" s="15" t="s">
        <v>32</v>
      </c>
      <c r="C4574" s="15" t="s">
        <v>1016</v>
      </c>
      <c r="D4574" s="24">
        <v>4480912</v>
      </c>
      <c r="E4574" t="str">
        <f>IF(D4574&lt;VLOOKUP(A4574,Min!A:B,2,FALSE),"Y","")</f>
        <v/>
      </c>
      <c r="F4574">
        <f>IF(AND(OR(s_tmchk="all",IF(ISERROR(MATCH(B4574,s_teams,0)),FALSE,TRUE)),OR(s_minsal="",s_minsal&lt;=D4574),OR(s_maxsal="",s_maxsal&gt;=D4574),OR(s_minyr="",s_minyr&lt;=A4574),OR(s_maxyr="",s_maxyr&gt;=A4574),OR(s_player="",s_player=C4574)),MAX(F$1:F4573)+1,0)</f>
        <v>0</v>
      </c>
    </row>
    <row r="4575" spans="1:6">
      <c r="A4575" s="20">
        <v>2008</v>
      </c>
      <c r="B4575" s="15" t="s">
        <v>32</v>
      </c>
      <c r="C4575" s="15" t="s">
        <v>5224</v>
      </c>
      <c r="D4575" s="24">
        <v>3206000</v>
      </c>
      <c r="E4575" t="str">
        <f>IF(D4575&lt;VLOOKUP(A4575,Min!A:B,2,FALSE),"Y","")</f>
        <v/>
      </c>
      <c r="F4575">
        <f>IF(AND(OR(s_tmchk="all",IF(ISERROR(MATCH(B4575,s_teams,0)),FALSE,TRUE)),OR(s_minsal="",s_minsal&lt;=D4575),OR(s_maxsal="",s_maxsal&gt;=D4575),OR(s_minyr="",s_minyr&lt;=A4575),OR(s_maxyr="",s_maxyr&gt;=A4575),OR(s_player="",s_player=C4575)),MAX(F$1:F4574)+1,0)</f>
        <v>0</v>
      </c>
    </row>
    <row r="4576" spans="1:6">
      <c r="A4576" s="20">
        <v>2008</v>
      </c>
      <c r="B4576" s="15" t="s">
        <v>32</v>
      </c>
      <c r="C4576" s="15" t="s">
        <v>4707</v>
      </c>
      <c r="D4576" s="24">
        <v>3000000</v>
      </c>
      <c r="E4576" t="str">
        <f>IF(D4576&lt;VLOOKUP(A4576,Min!A:B,2,FALSE),"Y","")</f>
        <v/>
      </c>
      <c r="F4576">
        <f>IF(AND(OR(s_tmchk="all",IF(ISERROR(MATCH(B4576,s_teams,0)),FALSE,TRUE)),OR(s_minsal="",s_minsal&lt;=D4576),OR(s_maxsal="",s_maxsal&gt;=D4576),OR(s_minyr="",s_minyr&lt;=A4576),OR(s_maxyr="",s_maxyr&gt;=A4576),OR(s_player="",s_player=C4576)),MAX(F$1:F4575)+1,0)</f>
        <v>0</v>
      </c>
    </row>
    <row r="4577" spans="1:6">
      <c r="A4577" s="20">
        <v>2008</v>
      </c>
      <c r="B4577" s="15" t="s">
        <v>32</v>
      </c>
      <c r="C4577" s="15" t="s">
        <v>803</v>
      </c>
      <c r="D4577" s="24">
        <v>1868141</v>
      </c>
      <c r="E4577" t="str">
        <f>IF(D4577&lt;VLOOKUP(A4577,Min!A:B,2,FALSE),"Y","")</f>
        <v/>
      </c>
      <c r="F4577">
        <f>IF(AND(OR(s_tmchk="all",IF(ISERROR(MATCH(B4577,s_teams,0)),FALSE,TRUE)),OR(s_minsal="",s_minsal&lt;=D4577),OR(s_maxsal="",s_maxsal&gt;=D4577),OR(s_minyr="",s_minyr&lt;=A4577),OR(s_maxyr="",s_maxyr&gt;=A4577),OR(s_player="",s_player=C4577)),MAX(F$1:F4576)+1,0)</f>
        <v>0</v>
      </c>
    </row>
    <row r="4578" spans="1:6">
      <c r="A4578" s="20">
        <v>2008</v>
      </c>
      <c r="B4578" s="15" t="s">
        <v>32</v>
      </c>
      <c r="C4578" s="15" t="s">
        <v>5026</v>
      </c>
      <c r="D4578" s="24">
        <v>1500000</v>
      </c>
      <c r="E4578" t="str">
        <f>IF(D4578&lt;VLOOKUP(A4578,Min!A:B,2,FALSE),"Y","")</f>
        <v/>
      </c>
      <c r="F4578">
        <f>IF(AND(OR(s_tmchk="all",IF(ISERROR(MATCH(B4578,s_teams,0)),FALSE,TRUE)),OR(s_minsal="",s_minsal&lt;=D4578),OR(s_maxsal="",s_maxsal&gt;=D4578),OR(s_minyr="",s_minyr&lt;=A4578),OR(s_maxyr="",s_maxyr&gt;=A4578),OR(s_player="",s_player=C4578)),MAX(F$1:F4577)+1,0)</f>
        <v>0</v>
      </c>
    </row>
    <row r="4579" spans="1:6">
      <c r="A4579" s="20">
        <v>2008</v>
      </c>
      <c r="B4579" s="15" t="s">
        <v>32</v>
      </c>
      <c r="C4579" s="15" t="s">
        <v>796</v>
      </c>
      <c r="D4579" s="24">
        <v>1229280</v>
      </c>
      <c r="E4579" t="str">
        <f>IF(D4579&lt;VLOOKUP(A4579,Min!A:B,2,FALSE),"Y","")</f>
        <v/>
      </c>
      <c r="F4579">
        <f>IF(AND(OR(s_tmchk="all",IF(ISERROR(MATCH(B4579,s_teams,0)),FALSE,TRUE)),OR(s_minsal="",s_minsal&lt;=D4579),OR(s_maxsal="",s_maxsal&gt;=D4579),OR(s_minyr="",s_minyr&lt;=A4579),OR(s_maxyr="",s_maxyr&gt;=A4579),OR(s_player="",s_player=C4579)),MAX(F$1:F4578)+1,0)</f>
        <v>0</v>
      </c>
    </row>
    <row r="4580" spans="1:6">
      <c r="A4580" s="20">
        <v>2008</v>
      </c>
      <c r="B4580" s="15" t="s">
        <v>32</v>
      </c>
      <c r="C4580" s="15" t="s">
        <v>5932</v>
      </c>
      <c r="D4580" s="24">
        <v>1219590</v>
      </c>
      <c r="E4580" t="str">
        <f>IF(D4580&lt;VLOOKUP(A4580,Min!A:B,2,FALSE),"Y","")</f>
        <v/>
      </c>
      <c r="F4580">
        <f>IF(AND(OR(s_tmchk="all",IF(ISERROR(MATCH(B4580,s_teams,0)),FALSE,TRUE)),OR(s_minsal="",s_minsal&lt;=D4580),OR(s_maxsal="",s_maxsal&gt;=D4580),OR(s_minyr="",s_minyr&lt;=A4580),OR(s_maxyr="",s_maxyr&gt;=A4580),OR(s_player="",s_player=C4580)),MAX(F$1:F4579)+1,0)</f>
        <v>0</v>
      </c>
    </row>
    <row r="4581" spans="1:6">
      <c r="A4581" s="20">
        <v>2008</v>
      </c>
      <c r="B4581" s="15" t="s">
        <v>32</v>
      </c>
      <c r="C4581" s="15" t="s">
        <v>5505</v>
      </c>
      <c r="D4581" s="24">
        <v>687456</v>
      </c>
      <c r="E4581" t="str">
        <f>IF(D4581&lt;VLOOKUP(A4581,Min!A:B,2,FALSE),"Y","")</f>
        <v/>
      </c>
      <c r="F4581">
        <f>IF(AND(OR(s_tmchk="all",IF(ISERROR(MATCH(B4581,s_teams,0)),FALSE,TRUE)),OR(s_minsal="",s_minsal&lt;=D4581),OR(s_maxsal="",s_maxsal&gt;=D4581),OR(s_minyr="",s_minyr&lt;=A4581),OR(s_maxyr="",s_maxyr&gt;=A4581),OR(s_player="",s_player=C4581)),MAX(F$1:F4580)+1,0)</f>
        <v>0</v>
      </c>
    </row>
    <row r="4582" spans="1:6">
      <c r="A4582" s="20">
        <v>2008</v>
      </c>
      <c r="B4582" s="15" t="s">
        <v>32</v>
      </c>
      <c r="C4582" s="15" t="s">
        <v>5089</v>
      </c>
      <c r="D4582" s="24">
        <v>650000</v>
      </c>
      <c r="E4582" t="str">
        <f>IF(D4582&lt;VLOOKUP(A4582,Min!A:B,2,FALSE),"Y","")</f>
        <v/>
      </c>
      <c r="F4582">
        <f>IF(AND(OR(s_tmchk="all",IF(ISERROR(MATCH(B4582,s_teams,0)),FALSE,TRUE)),OR(s_minsal="",s_minsal&lt;=D4582),OR(s_maxsal="",s_maxsal&gt;=D4582),OR(s_minyr="",s_minyr&lt;=A4582),OR(s_maxyr="",s_maxyr&gt;=A4582),OR(s_player="",s_player=C4582)),MAX(F$1:F4581)+1,0)</f>
        <v>0</v>
      </c>
    </row>
    <row r="4583" spans="1:6">
      <c r="A4583" s="20">
        <v>2008</v>
      </c>
      <c r="B4583" s="15" t="s">
        <v>32</v>
      </c>
      <c r="C4583" s="15" t="s">
        <v>1980</v>
      </c>
      <c r="D4583" s="24">
        <v>427163</v>
      </c>
      <c r="E4583" t="str">
        <f>IF(D4583&lt;VLOOKUP(A4583,Min!A:B,2,FALSE),"Y","")</f>
        <v/>
      </c>
      <c r="F4583">
        <f>IF(AND(OR(s_tmchk="all",IF(ISERROR(MATCH(B4583,s_teams,0)),FALSE,TRUE)),OR(s_minsal="",s_minsal&lt;=D4583),OR(s_maxsal="",s_maxsal&gt;=D4583),OR(s_minyr="",s_minyr&lt;=A4583),OR(s_maxyr="",s_maxyr&gt;=A4583),OR(s_player="",s_player=C4583)),MAX(F$1:F4582)+1,0)</f>
        <v>0</v>
      </c>
    </row>
    <row r="4584" spans="1:6">
      <c r="A4584" s="20">
        <v>2008</v>
      </c>
      <c r="B4584" s="15" t="s">
        <v>32</v>
      </c>
      <c r="C4584" s="15" t="s">
        <v>4687</v>
      </c>
      <c r="D4584" s="24">
        <v>130819</v>
      </c>
      <c r="E4584" t="str">
        <f>IF(D4584&lt;VLOOKUP(A4584,Min!A:B,2,FALSE),"Y","")</f>
        <v>Y</v>
      </c>
      <c r="F4584">
        <f>IF(AND(OR(s_tmchk="all",IF(ISERROR(MATCH(B4584,s_teams,0)),FALSE,TRUE)),OR(s_minsal="",s_minsal&lt;=D4584),OR(s_maxsal="",s_maxsal&gt;=D4584),OR(s_minyr="",s_minyr&lt;=A4584),OR(s_maxyr="",s_maxyr&gt;=A4584),OR(s_player="",s_player=C4584)),MAX(F$1:F4583)+1,0)</f>
        <v>0</v>
      </c>
    </row>
    <row r="4585" spans="1:6">
      <c r="A4585" s="20">
        <v>2008</v>
      </c>
      <c r="B4585" s="15" t="s">
        <v>35</v>
      </c>
      <c r="C4585" s="15" t="s">
        <v>2316</v>
      </c>
      <c r="D4585" s="24">
        <v>11111110</v>
      </c>
      <c r="E4585" t="str">
        <f>IF(D4585&lt;VLOOKUP(A4585,Min!A:B,2,FALSE),"Y","")</f>
        <v/>
      </c>
      <c r="F4585">
        <f>IF(AND(OR(s_tmchk="all",IF(ISERROR(MATCH(B4585,s_teams,0)),FALSE,TRUE)),OR(s_minsal="",s_minsal&lt;=D4585),OR(s_maxsal="",s_maxsal&gt;=D4585),OR(s_minyr="",s_minyr&lt;=A4585),OR(s_maxyr="",s_maxyr&gt;=A4585),OR(s_player="",s_player=C4585)),MAX(F$1:F4584)+1,0)</f>
        <v>0</v>
      </c>
    </row>
    <row r="4586" spans="1:6">
      <c r="A4586" s="20">
        <v>2008</v>
      </c>
      <c r="B4586" s="15" t="s">
        <v>35</v>
      </c>
      <c r="C4586" s="15" t="s">
        <v>1185</v>
      </c>
      <c r="D4586" s="24">
        <v>9500000</v>
      </c>
      <c r="E4586" t="str">
        <f>IF(D4586&lt;VLOOKUP(A4586,Min!A:B,2,FALSE),"Y","")</f>
        <v/>
      </c>
      <c r="F4586">
        <f>IF(AND(OR(s_tmchk="all",IF(ISERROR(MATCH(B4586,s_teams,0)),FALSE,TRUE)),OR(s_minsal="",s_minsal&lt;=D4586),OR(s_maxsal="",s_maxsal&gt;=D4586),OR(s_minyr="",s_minyr&lt;=A4586),OR(s_maxyr="",s_maxyr&gt;=A4586),OR(s_player="",s_player=C4586)),MAX(F$1:F4585)+1,0)</f>
        <v>0</v>
      </c>
    </row>
    <row r="4587" spans="1:6">
      <c r="A4587" s="20">
        <v>2008</v>
      </c>
      <c r="B4587" s="15" t="s">
        <v>35</v>
      </c>
      <c r="C4587" s="15" t="s">
        <v>1131</v>
      </c>
      <c r="D4587" s="24">
        <v>5632200</v>
      </c>
      <c r="E4587" t="str">
        <f>IF(D4587&lt;VLOOKUP(A4587,Min!A:B,2,FALSE),"Y","")</f>
        <v/>
      </c>
      <c r="F4587">
        <f>IF(AND(OR(s_tmchk="all",IF(ISERROR(MATCH(B4587,s_teams,0)),FALSE,TRUE)),OR(s_minsal="",s_minsal&lt;=D4587),OR(s_maxsal="",s_maxsal&gt;=D4587),OR(s_minyr="",s_minyr&lt;=A4587),OR(s_maxyr="",s_maxyr&gt;=A4587),OR(s_player="",s_player=C4587)),MAX(F$1:F4586)+1,0)</f>
        <v>0</v>
      </c>
    </row>
    <row r="4588" spans="1:6">
      <c r="A4588" s="20">
        <v>2008</v>
      </c>
      <c r="B4588" s="15" t="s">
        <v>35</v>
      </c>
      <c r="C4588" s="15" t="s">
        <v>4158</v>
      </c>
      <c r="D4588" s="24">
        <v>5450000</v>
      </c>
      <c r="E4588" t="str">
        <f>IF(D4588&lt;VLOOKUP(A4588,Min!A:B,2,FALSE),"Y","")</f>
        <v/>
      </c>
      <c r="F4588">
        <f>IF(AND(OR(s_tmchk="all",IF(ISERROR(MATCH(B4588,s_teams,0)),FALSE,TRUE)),OR(s_minsal="",s_minsal&lt;=D4588),OR(s_maxsal="",s_maxsal&gt;=D4588),OR(s_minyr="",s_minyr&lt;=A4588),OR(s_maxyr="",s_maxyr&gt;=A4588),OR(s_player="",s_player=C4588)),MAX(F$1:F4587)+1,0)</f>
        <v>0</v>
      </c>
    </row>
    <row r="4589" spans="1:6">
      <c r="A4589" s="20">
        <v>2008</v>
      </c>
      <c r="B4589" s="15" t="s">
        <v>35</v>
      </c>
      <c r="C4589" s="15" t="s">
        <v>3378</v>
      </c>
      <c r="D4589" s="24">
        <v>5427307</v>
      </c>
      <c r="E4589" t="str">
        <f>IF(D4589&lt;VLOOKUP(A4589,Min!A:B,2,FALSE),"Y","")</f>
        <v/>
      </c>
      <c r="F4589">
        <f>IF(AND(OR(s_tmchk="all",IF(ISERROR(MATCH(B4589,s_teams,0)),FALSE,TRUE)),OR(s_minsal="",s_minsal&lt;=D4589),OR(s_maxsal="",s_maxsal&gt;=D4589),OR(s_minyr="",s_minyr&lt;=A4589),OR(s_maxyr="",s_maxyr&gt;=A4589),OR(s_player="",s_player=C4589)),MAX(F$1:F4588)+1,0)</f>
        <v>0</v>
      </c>
    </row>
    <row r="4590" spans="1:6">
      <c r="A4590" s="20">
        <v>2008</v>
      </c>
      <c r="B4590" s="15" t="s">
        <v>35</v>
      </c>
      <c r="C4590" s="15" t="s">
        <v>4517</v>
      </c>
      <c r="D4590" s="24">
        <v>3887880</v>
      </c>
      <c r="E4590" t="str">
        <f>IF(D4590&lt;VLOOKUP(A4590,Min!A:B,2,FALSE),"Y","")</f>
        <v/>
      </c>
      <c r="F4590">
        <f>IF(AND(OR(s_tmchk="all",IF(ISERROR(MATCH(B4590,s_teams,0)),FALSE,TRUE)),OR(s_minsal="",s_minsal&lt;=D4590),OR(s_maxsal="",s_maxsal&gt;=D4590),OR(s_minyr="",s_minyr&lt;=A4590),OR(s_maxyr="",s_maxyr&gt;=A4590),OR(s_player="",s_player=C4590)),MAX(F$1:F4589)+1,0)</f>
        <v>0</v>
      </c>
    </row>
    <row r="4591" spans="1:6">
      <c r="A4591" s="20">
        <v>2008</v>
      </c>
      <c r="B4591" s="15" t="s">
        <v>35</v>
      </c>
      <c r="C4591" s="15" t="s">
        <v>406</v>
      </c>
      <c r="D4591" s="24">
        <v>3274440</v>
      </c>
      <c r="E4591" t="str">
        <f>IF(D4591&lt;VLOOKUP(A4591,Min!A:B,2,FALSE),"Y","")</f>
        <v/>
      </c>
      <c r="F4591">
        <f>IF(AND(OR(s_tmchk="all",IF(ISERROR(MATCH(B4591,s_teams,0)),FALSE,TRUE)),OR(s_minsal="",s_minsal&lt;=D4591),OR(s_maxsal="",s_maxsal&gt;=D4591),OR(s_minyr="",s_minyr&lt;=A4591),OR(s_maxyr="",s_maxyr&gt;=A4591),OR(s_player="",s_player=C4591)),MAX(F$1:F4590)+1,0)</f>
        <v>0</v>
      </c>
    </row>
    <row r="4592" spans="1:6">
      <c r="A4592" s="20">
        <v>2008</v>
      </c>
      <c r="B4592" s="15" t="s">
        <v>35</v>
      </c>
      <c r="C4592" s="15" t="s">
        <v>5739</v>
      </c>
      <c r="D4592" s="24">
        <v>2376000</v>
      </c>
      <c r="E4592" t="str">
        <f>IF(D4592&lt;VLOOKUP(A4592,Min!A:B,2,FALSE),"Y","")</f>
        <v/>
      </c>
      <c r="F4592">
        <f>IF(AND(OR(s_tmchk="all",IF(ISERROR(MATCH(B4592,s_teams,0)),FALSE,TRUE)),OR(s_minsal="",s_minsal&lt;=D4592),OR(s_maxsal="",s_maxsal&gt;=D4592),OR(s_minyr="",s_minyr&lt;=A4592),OR(s_maxyr="",s_maxyr&gt;=A4592),OR(s_player="",s_player=C4592)),MAX(F$1:F4591)+1,0)</f>
        <v>0</v>
      </c>
    </row>
    <row r="4593" spans="1:6">
      <c r="A4593" s="20">
        <v>2008</v>
      </c>
      <c r="B4593" s="15" t="s">
        <v>35</v>
      </c>
      <c r="C4593" s="15" t="s">
        <v>5953</v>
      </c>
      <c r="D4593" s="24">
        <v>1862160</v>
      </c>
      <c r="E4593" t="str">
        <f>IF(D4593&lt;VLOOKUP(A4593,Min!A:B,2,FALSE),"Y","")</f>
        <v/>
      </c>
      <c r="F4593">
        <f>IF(AND(OR(s_tmchk="all",IF(ISERROR(MATCH(B4593,s_teams,0)),FALSE,TRUE)),OR(s_minsal="",s_minsal&lt;=D4593),OR(s_maxsal="",s_maxsal&gt;=D4593),OR(s_minyr="",s_minyr&lt;=A4593),OR(s_maxyr="",s_maxyr&gt;=A4593),OR(s_player="",s_player=C4593)),MAX(F$1:F4592)+1,0)</f>
        <v>0</v>
      </c>
    </row>
    <row r="4594" spans="1:6">
      <c r="A4594" s="20">
        <v>2008</v>
      </c>
      <c r="B4594" s="15" t="s">
        <v>35</v>
      </c>
      <c r="C4594" s="15" t="s">
        <v>4935</v>
      </c>
      <c r="D4594" s="24">
        <v>1219590</v>
      </c>
      <c r="E4594" t="str">
        <f>IF(D4594&lt;VLOOKUP(A4594,Min!A:B,2,FALSE),"Y","")</f>
        <v/>
      </c>
      <c r="F4594">
        <f>IF(AND(OR(s_tmchk="all",IF(ISERROR(MATCH(B4594,s_teams,0)),FALSE,TRUE)),OR(s_minsal="",s_minsal&lt;=D4594),OR(s_maxsal="",s_maxsal&gt;=D4594),OR(s_minyr="",s_minyr&lt;=A4594),OR(s_maxyr="",s_maxyr&gt;=A4594),OR(s_player="",s_player=C4594)),MAX(F$1:F4593)+1,0)</f>
        <v>0</v>
      </c>
    </row>
    <row r="4595" spans="1:6">
      <c r="A4595" s="20">
        <v>2008</v>
      </c>
      <c r="B4595" s="15" t="s">
        <v>35</v>
      </c>
      <c r="C4595" s="15" t="s">
        <v>5267</v>
      </c>
      <c r="D4595" s="24">
        <v>1219590</v>
      </c>
      <c r="E4595" t="str">
        <f>IF(D4595&lt;VLOOKUP(A4595,Min!A:B,2,FALSE),"Y","")</f>
        <v/>
      </c>
      <c r="F4595">
        <f>IF(AND(OR(s_tmchk="all",IF(ISERROR(MATCH(B4595,s_teams,0)),FALSE,TRUE)),OR(s_minsal="",s_minsal&lt;=D4595),OR(s_maxsal="",s_maxsal&gt;=D4595),OR(s_minyr="",s_minyr&lt;=A4595),OR(s_maxyr="",s_maxyr&gt;=A4595),OR(s_player="",s_player=C4595)),MAX(F$1:F4594)+1,0)</f>
        <v>0</v>
      </c>
    </row>
    <row r="4596" spans="1:6">
      <c r="A4596" s="20">
        <v>2008</v>
      </c>
      <c r="B4596" s="15" t="s">
        <v>35</v>
      </c>
      <c r="C4596" s="15" t="s">
        <v>1534</v>
      </c>
      <c r="D4596" s="24">
        <v>1137000</v>
      </c>
      <c r="E4596" t="str">
        <f>IF(D4596&lt;VLOOKUP(A4596,Min!A:B,2,FALSE),"Y","")</f>
        <v/>
      </c>
      <c r="F4596">
        <f>IF(AND(OR(s_tmchk="all",IF(ISERROR(MATCH(B4596,s_teams,0)),FALSE,TRUE)),OR(s_minsal="",s_minsal&lt;=D4596),OR(s_maxsal="",s_maxsal&gt;=D4596),OR(s_minyr="",s_minyr&lt;=A4596),OR(s_maxyr="",s_maxyr&gt;=A4596),OR(s_player="",s_player=C4596)),MAX(F$1:F4595)+1,0)</f>
        <v>0</v>
      </c>
    </row>
    <row r="4597" spans="1:6">
      <c r="A4597" s="20">
        <v>2008</v>
      </c>
      <c r="B4597" s="15" t="s">
        <v>35</v>
      </c>
      <c r="C4597" s="15" t="s">
        <v>827</v>
      </c>
      <c r="D4597" s="24">
        <v>687456</v>
      </c>
      <c r="E4597" t="str">
        <f>IF(D4597&lt;VLOOKUP(A4597,Min!A:B,2,FALSE),"Y","")</f>
        <v/>
      </c>
      <c r="F4597">
        <f>IF(AND(OR(s_tmchk="all",IF(ISERROR(MATCH(B4597,s_teams,0)),FALSE,TRUE)),OR(s_minsal="",s_minsal&lt;=D4597),OR(s_maxsal="",s_maxsal&gt;=D4597),OR(s_minyr="",s_minyr&lt;=A4597),OR(s_maxyr="",s_maxyr&gt;=A4597),OR(s_player="",s_player=C4597)),MAX(F$1:F4596)+1,0)</f>
        <v>0</v>
      </c>
    </row>
    <row r="4598" spans="1:6">
      <c r="A4598" s="20">
        <v>2008</v>
      </c>
      <c r="B4598" s="15" t="s">
        <v>35</v>
      </c>
      <c r="C4598" s="15" t="s">
        <v>5012</v>
      </c>
      <c r="D4598" s="24">
        <v>533572</v>
      </c>
      <c r="E4598" t="str">
        <f>IF(D4598&lt;VLOOKUP(A4598,Min!A:B,2,FALSE),"Y","")</f>
        <v/>
      </c>
      <c r="F4598">
        <f>IF(AND(OR(s_tmchk="all",IF(ISERROR(MATCH(B4598,s_teams,0)),FALSE,TRUE)),OR(s_minsal="",s_minsal&lt;=D4598),OR(s_maxsal="",s_maxsal&gt;=D4598),OR(s_minyr="",s_minyr&lt;=A4598),OR(s_maxyr="",s_maxyr&gt;=A4598),OR(s_player="",s_player=C4598)),MAX(F$1:F4597)+1,0)</f>
        <v>0</v>
      </c>
    </row>
    <row r="4599" spans="1:6">
      <c r="A4599" s="20">
        <v>2008</v>
      </c>
      <c r="B4599" s="15" t="s">
        <v>35</v>
      </c>
      <c r="C4599" s="15" t="s">
        <v>5286</v>
      </c>
      <c r="D4599" s="24">
        <v>427163</v>
      </c>
      <c r="E4599" t="str">
        <f>IF(D4599&lt;VLOOKUP(A4599,Min!A:B,2,FALSE),"Y","")</f>
        <v/>
      </c>
      <c r="F4599">
        <f>IF(AND(OR(s_tmchk="all",IF(ISERROR(MATCH(B4599,s_teams,0)),FALSE,TRUE)),OR(s_minsal="",s_minsal&lt;=D4599),OR(s_maxsal="",s_maxsal&gt;=D4599),OR(s_minyr="",s_minyr&lt;=A4599),OR(s_maxyr="",s_maxyr&gt;=A4599),OR(s_player="",s_player=C4599)),MAX(F$1:F4598)+1,0)</f>
        <v>0</v>
      </c>
    </row>
    <row r="4600" spans="1:6">
      <c r="A4600" s="20">
        <v>2008</v>
      </c>
      <c r="B4600" s="15" t="s">
        <v>37</v>
      </c>
      <c r="C4600" s="15" t="s">
        <v>5482</v>
      </c>
      <c r="D4600" s="24">
        <v>12000084</v>
      </c>
      <c r="E4600" t="str">
        <f>IF(D4600&lt;VLOOKUP(A4600,Min!A:B,2,FALSE),"Y","")</f>
        <v/>
      </c>
      <c r="F4600">
        <f>IF(AND(OR(s_tmchk="all",IF(ISERROR(MATCH(B4600,s_teams,0)),FALSE,TRUE)),OR(s_minsal="",s_minsal&lt;=D4600),OR(s_maxsal="",s_maxsal&gt;=D4600),OR(s_minyr="",s_minyr&lt;=A4600),OR(s_maxyr="",s_maxyr&gt;=A4600),OR(s_player="",s_player=C4600)),MAX(F$1:F4599)+1,0)</f>
        <v>0</v>
      </c>
    </row>
    <row r="4601" spans="1:6">
      <c r="A4601" s="20">
        <v>2008</v>
      </c>
      <c r="B4601" s="15" t="s">
        <v>37</v>
      </c>
      <c r="C4601" s="15" t="s">
        <v>123</v>
      </c>
      <c r="D4601" s="24">
        <v>11250000</v>
      </c>
      <c r="E4601" t="str">
        <f>IF(D4601&lt;VLOOKUP(A4601,Min!A:B,2,FALSE),"Y","")</f>
        <v/>
      </c>
      <c r="F4601">
        <f>IF(AND(OR(s_tmchk="all",IF(ISERROR(MATCH(B4601,s_teams,0)),FALSE,TRUE)),OR(s_minsal="",s_minsal&lt;=D4601),OR(s_maxsal="",s_maxsal&gt;=D4601),OR(s_minyr="",s_minyr&lt;=A4601),OR(s_maxyr="",s_maxyr&gt;=A4601),OR(s_player="",s_player=C4601)),MAX(F$1:F4600)+1,0)</f>
        <v>0</v>
      </c>
    </row>
    <row r="4602" spans="1:6">
      <c r="A4602" s="20">
        <v>2008</v>
      </c>
      <c r="B4602" s="15" t="s">
        <v>37</v>
      </c>
      <c r="C4602" s="15" t="s">
        <v>4575</v>
      </c>
      <c r="D4602" s="24">
        <v>8500000</v>
      </c>
      <c r="E4602" t="str">
        <f>IF(D4602&lt;VLOOKUP(A4602,Min!A:B,2,FALSE),"Y","")</f>
        <v/>
      </c>
      <c r="F4602">
        <f>IF(AND(OR(s_tmchk="all",IF(ISERROR(MATCH(B4602,s_teams,0)),FALSE,TRUE)),OR(s_minsal="",s_minsal&lt;=D4602),OR(s_maxsal="",s_maxsal&gt;=D4602),OR(s_minyr="",s_minyr&lt;=A4602),OR(s_maxyr="",s_maxyr&gt;=A4602),OR(s_player="",s_player=C4602)),MAX(F$1:F4601)+1,0)</f>
        <v>0</v>
      </c>
    </row>
    <row r="4603" spans="1:6">
      <c r="A4603" s="20">
        <v>2008</v>
      </c>
      <c r="B4603" s="15" t="s">
        <v>37</v>
      </c>
      <c r="C4603" s="15" t="s">
        <v>1539</v>
      </c>
      <c r="D4603" s="24">
        <v>6453416</v>
      </c>
      <c r="E4603" t="str">
        <f>IF(D4603&lt;VLOOKUP(A4603,Min!A:B,2,FALSE),"Y","")</f>
        <v/>
      </c>
      <c r="F4603">
        <f>IF(AND(OR(s_tmchk="all",IF(ISERROR(MATCH(B4603,s_teams,0)),FALSE,TRUE)),OR(s_minsal="",s_minsal&lt;=D4603),OR(s_maxsal="",s_maxsal&gt;=D4603),OR(s_minyr="",s_minyr&lt;=A4603),OR(s_maxyr="",s_maxyr&gt;=A4603),OR(s_player="",s_player=C4603)),MAX(F$1:F4602)+1,0)</f>
        <v>0</v>
      </c>
    </row>
    <row r="4604" spans="1:6">
      <c r="A4604" s="20">
        <v>2008</v>
      </c>
      <c r="B4604" s="15" t="s">
        <v>37</v>
      </c>
      <c r="C4604" s="15" t="s">
        <v>2287</v>
      </c>
      <c r="D4604" s="24">
        <v>4881669</v>
      </c>
      <c r="E4604" t="str">
        <f>IF(D4604&lt;VLOOKUP(A4604,Min!A:B,2,FALSE),"Y","")</f>
        <v/>
      </c>
      <c r="F4604">
        <f>IF(AND(OR(s_tmchk="all",IF(ISERROR(MATCH(B4604,s_teams,0)),FALSE,TRUE)),OR(s_minsal="",s_minsal&lt;=D4604),OR(s_maxsal="",s_maxsal&gt;=D4604),OR(s_minyr="",s_minyr&lt;=A4604),OR(s_maxyr="",s_maxyr&gt;=A4604),OR(s_player="",s_player=C4604)),MAX(F$1:F4603)+1,0)</f>
        <v>0</v>
      </c>
    </row>
    <row r="4605" spans="1:6">
      <c r="A4605" s="20">
        <v>2008</v>
      </c>
      <c r="B4605" s="15" t="s">
        <v>37</v>
      </c>
      <c r="C4605" s="15" t="s">
        <v>1674</v>
      </c>
      <c r="D4605" s="24">
        <v>3505320</v>
      </c>
      <c r="E4605" t="str">
        <f>IF(D4605&lt;VLOOKUP(A4605,Min!A:B,2,FALSE),"Y","")</f>
        <v/>
      </c>
      <c r="F4605">
        <f>IF(AND(OR(s_tmchk="all",IF(ISERROR(MATCH(B4605,s_teams,0)),FALSE,TRUE)),OR(s_minsal="",s_minsal&lt;=D4605),OR(s_maxsal="",s_maxsal&gt;=D4605),OR(s_minyr="",s_minyr&lt;=A4605),OR(s_maxyr="",s_maxyr&gt;=A4605),OR(s_player="",s_player=C4605)),MAX(F$1:F4604)+1,0)</f>
        <v>0</v>
      </c>
    </row>
    <row r="4606" spans="1:6">
      <c r="A4606" s="20">
        <v>2008</v>
      </c>
      <c r="B4606" s="15" t="s">
        <v>37</v>
      </c>
      <c r="C4606" s="15" t="s">
        <v>866</v>
      </c>
      <c r="D4606" s="24">
        <v>3320339</v>
      </c>
      <c r="E4606" t="str">
        <f>IF(D4606&lt;VLOOKUP(A4606,Min!A:B,2,FALSE),"Y","")</f>
        <v/>
      </c>
      <c r="F4606">
        <f>IF(AND(OR(s_tmchk="all",IF(ISERROR(MATCH(B4606,s_teams,0)),FALSE,TRUE)),OR(s_minsal="",s_minsal&lt;=D4606),OR(s_maxsal="",s_maxsal&gt;=D4606),OR(s_minyr="",s_minyr&lt;=A4606),OR(s_maxyr="",s_maxyr&gt;=A4606),OR(s_player="",s_player=C4606)),MAX(F$1:F4605)+1,0)</f>
        <v>0</v>
      </c>
    </row>
    <row r="4607" spans="1:6">
      <c r="A4607" s="20">
        <v>2008</v>
      </c>
      <c r="B4607" s="15" t="s">
        <v>37</v>
      </c>
      <c r="C4607" s="15" t="s">
        <v>3038</v>
      </c>
      <c r="D4607" s="24">
        <v>3248000</v>
      </c>
      <c r="E4607" t="str">
        <f>IF(D4607&lt;VLOOKUP(A4607,Min!A:B,2,FALSE),"Y","")</f>
        <v/>
      </c>
      <c r="F4607">
        <f>IF(AND(OR(s_tmchk="all",IF(ISERROR(MATCH(B4607,s_teams,0)),FALSE,TRUE)),OR(s_minsal="",s_minsal&lt;=D4607),OR(s_maxsal="",s_maxsal&gt;=D4607),OR(s_minyr="",s_minyr&lt;=A4607),OR(s_maxyr="",s_maxyr&gt;=A4607),OR(s_player="",s_player=C4607)),MAX(F$1:F4606)+1,0)</f>
        <v>0</v>
      </c>
    </row>
    <row r="4608" spans="1:6">
      <c r="A4608" s="20">
        <v>2008</v>
      </c>
      <c r="B4608" s="15" t="s">
        <v>37</v>
      </c>
      <c r="C4608" s="15" t="s">
        <v>312</v>
      </c>
      <c r="D4608" s="24">
        <v>2135400</v>
      </c>
      <c r="E4608" t="str">
        <f>IF(D4608&lt;VLOOKUP(A4608,Min!A:B,2,FALSE),"Y","")</f>
        <v/>
      </c>
      <c r="F4608">
        <f>IF(AND(OR(s_tmchk="all",IF(ISERROR(MATCH(B4608,s_teams,0)),FALSE,TRUE)),OR(s_minsal="",s_minsal&lt;=D4608),OR(s_maxsal="",s_maxsal&gt;=D4608),OR(s_minyr="",s_minyr&lt;=A4608),OR(s_maxyr="",s_maxyr&gt;=A4608),OR(s_player="",s_player=C4608)),MAX(F$1:F4607)+1,0)</f>
        <v>0</v>
      </c>
    </row>
    <row r="4609" spans="1:6">
      <c r="A4609" s="20">
        <v>2008</v>
      </c>
      <c r="B4609" s="15" t="s">
        <v>37</v>
      </c>
      <c r="C4609" s="15" t="s">
        <v>6146</v>
      </c>
      <c r="D4609" s="24">
        <v>1928598</v>
      </c>
      <c r="E4609" t="str">
        <f>IF(D4609&lt;VLOOKUP(A4609,Min!A:B,2,FALSE),"Y","")</f>
        <v/>
      </c>
      <c r="F4609">
        <f>IF(AND(OR(s_tmchk="all",IF(ISERROR(MATCH(B4609,s_teams,0)),FALSE,TRUE)),OR(s_minsal="",s_minsal&lt;=D4609),OR(s_maxsal="",s_maxsal&gt;=D4609),OR(s_minyr="",s_minyr&lt;=A4609),OR(s_maxyr="",s_maxyr&gt;=A4609),OR(s_player="",s_player=C4609)),MAX(F$1:F4608)+1,0)</f>
        <v>0</v>
      </c>
    </row>
    <row r="4610" spans="1:6">
      <c r="A4610" s="20">
        <v>2008</v>
      </c>
      <c r="B4610" s="15" t="s">
        <v>37</v>
      </c>
      <c r="C4610" s="15" t="s">
        <v>117</v>
      </c>
      <c r="D4610" s="24">
        <v>1805160</v>
      </c>
      <c r="E4610" t="str">
        <f>IF(D4610&lt;VLOOKUP(A4610,Min!A:B,2,FALSE),"Y","")</f>
        <v/>
      </c>
      <c r="F4610">
        <f>IF(AND(OR(s_tmchk="all",IF(ISERROR(MATCH(B4610,s_teams,0)),FALSE,TRUE)),OR(s_minsal="",s_minsal&lt;=D4610),OR(s_maxsal="",s_maxsal&gt;=D4610),OR(s_minyr="",s_minyr&lt;=A4610),OR(s_maxyr="",s_maxyr&gt;=A4610),OR(s_player="",s_player=C4610)),MAX(F$1:F4609)+1,0)</f>
        <v>0</v>
      </c>
    </row>
    <row r="4611" spans="1:6">
      <c r="A4611" s="20">
        <v>2008</v>
      </c>
      <c r="B4611" s="15" t="s">
        <v>37</v>
      </c>
      <c r="C4611" s="15" t="s">
        <v>4751</v>
      </c>
      <c r="D4611" s="24">
        <v>1629120</v>
      </c>
      <c r="E4611" t="str">
        <f>IF(D4611&lt;VLOOKUP(A4611,Min!A:B,2,FALSE),"Y","")</f>
        <v/>
      </c>
      <c r="F4611">
        <f>IF(AND(OR(s_tmchk="all",IF(ISERROR(MATCH(B4611,s_teams,0)),FALSE,TRUE)),OR(s_minsal="",s_minsal&lt;=D4611),OR(s_maxsal="",s_maxsal&gt;=D4611),OR(s_minyr="",s_minyr&lt;=A4611),OR(s_maxyr="",s_maxyr&gt;=A4611),OR(s_player="",s_player=C4611)),MAX(F$1:F4610)+1,0)</f>
        <v>0</v>
      </c>
    </row>
    <row r="4612" spans="1:6">
      <c r="A4612" s="20">
        <v>2008</v>
      </c>
      <c r="B4612" s="15" t="s">
        <v>37</v>
      </c>
      <c r="C4612" s="15" t="s">
        <v>2092</v>
      </c>
      <c r="D4612" s="24">
        <v>1044120</v>
      </c>
      <c r="E4612" t="str">
        <f>IF(D4612&lt;VLOOKUP(A4612,Min!A:B,2,FALSE),"Y","")</f>
        <v/>
      </c>
      <c r="F4612">
        <f>IF(AND(OR(s_tmchk="all",IF(ISERROR(MATCH(B4612,s_teams,0)),FALSE,TRUE)),OR(s_minsal="",s_minsal&lt;=D4612),OR(s_maxsal="",s_maxsal&gt;=D4612),OR(s_minyr="",s_minyr&lt;=A4612),OR(s_maxyr="",s_maxyr&gt;=A4612),OR(s_player="",s_player=C4612)),MAX(F$1:F4611)+1,0)</f>
        <v>0</v>
      </c>
    </row>
    <row r="4613" spans="1:6">
      <c r="A4613" s="20">
        <v>2008</v>
      </c>
      <c r="B4613" s="15" t="s">
        <v>37</v>
      </c>
      <c r="C4613" s="15" t="s">
        <v>537</v>
      </c>
      <c r="D4613" s="24">
        <v>427163</v>
      </c>
      <c r="E4613" t="str">
        <f>IF(D4613&lt;VLOOKUP(A4613,Min!A:B,2,FALSE),"Y","")</f>
        <v/>
      </c>
      <c r="F4613">
        <f>IF(AND(OR(s_tmchk="all",IF(ISERROR(MATCH(B4613,s_teams,0)),FALSE,TRUE)),OR(s_minsal="",s_minsal&lt;=D4613),OR(s_maxsal="",s_maxsal&gt;=D4613),OR(s_minyr="",s_minyr&lt;=A4613),OR(s_maxyr="",s_maxyr&gt;=A4613),OR(s_player="",s_player=C4613)),MAX(F$1:F4612)+1,0)</f>
        <v>0</v>
      </c>
    </row>
    <row r="4614" spans="1:6">
      <c r="A4614" s="20">
        <v>2008</v>
      </c>
      <c r="B4614" s="15" t="s">
        <v>37</v>
      </c>
      <c r="C4614" s="15" t="s">
        <v>4928</v>
      </c>
      <c r="D4614" s="24">
        <v>427163</v>
      </c>
      <c r="E4614" t="str">
        <f>IF(D4614&lt;VLOOKUP(A4614,Min!A:B,2,FALSE),"Y","")</f>
        <v/>
      </c>
      <c r="F4614">
        <f>IF(AND(OR(s_tmchk="all",IF(ISERROR(MATCH(B4614,s_teams,0)),FALSE,TRUE)),OR(s_minsal="",s_minsal&lt;=D4614),OR(s_maxsal="",s_maxsal&gt;=D4614),OR(s_minyr="",s_minyr&lt;=A4614),OR(s_maxyr="",s_maxyr&gt;=A4614),OR(s_player="",s_player=C4614)),MAX(F$1:F4613)+1,0)</f>
        <v>0</v>
      </c>
    </row>
    <row r="4615" spans="1:6">
      <c r="A4615" s="20">
        <v>2008</v>
      </c>
      <c r="B4615" s="15" t="s">
        <v>37</v>
      </c>
      <c r="C4615" s="15" t="s">
        <v>5231</v>
      </c>
      <c r="D4615" s="24">
        <v>427163</v>
      </c>
      <c r="E4615" t="str">
        <f>IF(D4615&lt;VLOOKUP(A4615,Min!A:B,2,FALSE),"Y","")</f>
        <v/>
      </c>
      <c r="F4615">
        <f>IF(AND(OR(s_tmchk="all",IF(ISERROR(MATCH(B4615,s_teams,0)),FALSE,TRUE)),OR(s_minsal="",s_minsal&lt;=D4615),OR(s_maxsal="",s_maxsal&gt;=D4615),OR(s_minyr="",s_minyr&lt;=A4615),OR(s_maxyr="",s_maxyr&gt;=A4615),OR(s_player="",s_player=C4615)),MAX(F$1:F4614)+1,0)</f>
        <v>0</v>
      </c>
    </row>
    <row r="4616" spans="1:6">
      <c r="A4616" s="20">
        <v>2008</v>
      </c>
      <c r="B4616" s="15" t="s">
        <v>37</v>
      </c>
      <c r="C4616" s="15" t="s">
        <v>6054</v>
      </c>
      <c r="D4616" s="24">
        <v>101451</v>
      </c>
      <c r="E4616" t="str">
        <f>IF(D4616&lt;VLOOKUP(A4616,Min!A:B,2,FALSE),"Y","")</f>
        <v>Y</v>
      </c>
      <c r="F4616">
        <f>IF(AND(OR(s_tmchk="all",IF(ISERROR(MATCH(B4616,s_teams,0)),FALSE,TRUE)),OR(s_minsal="",s_minsal&lt;=D4616),OR(s_maxsal="",s_maxsal&gt;=D4616),OR(s_minyr="",s_minyr&lt;=A4616),OR(s_maxyr="",s_maxyr&gt;=A4616),OR(s_player="",s_player=C4616)),MAX(F$1:F4615)+1,0)</f>
        <v>0</v>
      </c>
    </row>
    <row r="4617" spans="1:6">
      <c r="A4617" s="20">
        <v>2008</v>
      </c>
      <c r="B4617" s="15" t="s">
        <v>39</v>
      </c>
      <c r="C4617" s="15" t="s">
        <v>4641</v>
      </c>
      <c r="D4617" s="24">
        <v>15500000</v>
      </c>
      <c r="E4617" t="str">
        <f>IF(D4617&lt;VLOOKUP(A4617,Min!A:B,2,FALSE),"Y","")</f>
        <v/>
      </c>
      <c r="F4617">
        <f>IF(AND(OR(s_tmchk="all",IF(ISERROR(MATCH(B4617,s_teams,0)),FALSE,TRUE)),OR(s_minsal="",s_minsal&lt;=D4617),OR(s_maxsal="",s_maxsal&gt;=D4617),OR(s_minyr="",s_minyr&lt;=A4617),OR(s_maxyr="",s_maxyr&gt;=A4617),OR(s_player="",s_player=C4617)),MAX(F$1:F4616)+1,0)</f>
        <v>0</v>
      </c>
    </row>
    <row r="4618" spans="1:6">
      <c r="A4618" s="20">
        <v>2008</v>
      </c>
      <c r="B4618" s="15" t="s">
        <v>39</v>
      </c>
      <c r="C4618" s="15" t="s">
        <v>347</v>
      </c>
      <c r="D4618" s="24">
        <v>13041250</v>
      </c>
      <c r="E4618" t="str">
        <f>IF(D4618&lt;VLOOKUP(A4618,Min!A:B,2,FALSE),"Y","")</f>
        <v/>
      </c>
      <c r="F4618">
        <f>IF(AND(OR(s_tmchk="all",IF(ISERROR(MATCH(B4618,s_teams,0)),FALSE,TRUE)),OR(s_minsal="",s_minsal&lt;=D4618),OR(s_maxsal="",s_maxsal&gt;=D4618),OR(s_minyr="",s_minyr&lt;=A4618),OR(s_maxyr="",s_maxyr&gt;=A4618),OR(s_player="",s_player=C4618)),MAX(F$1:F4617)+1,0)</f>
        <v>0</v>
      </c>
    </row>
    <row r="4619" spans="1:6">
      <c r="A4619" s="20">
        <v>2008</v>
      </c>
      <c r="B4619" s="15" t="s">
        <v>39</v>
      </c>
      <c r="C4619" s="15" t="s">
        <v>6164</v>
      </c>
      <c r="D4619" s="24">
        <v>12775000</v>
      </c>
      <c r="E4619" t="str">
        <f>IF(D4619&lt;VLOOKUP(A4619,Min!A:B,2,FALSE),"Y","")</f>
        <v/>
      </c>
      <c r="F4619">
        <f>IF(AND(OR(s_tmchk="all",IF(ISERROR(MATCH(B4619,s_teams,0)),FALSE,TRUE)),OR(s_minsal="",s_minsal&lt;=D4619),OR(s_maxsal="",s_maxsal&gt;=D4619),OR(s_minyr="",s_minyr&lt;=A4619),OR(s_maxyr="",s_maxyr&gt;=A4619),OR(s_player="",s_player=C4619)),MAX(F$1:F4618)+1,0)</f>
        <v>0</v>
      </c>
    </row>
    <row r="4620" spans="1:6">
      <c r="A4620" s="20">
        <v>2008</v>
      </c>
      <c r="B4620" s="15" t="s">
        <v>39</v>
      </c>
      <c r="C4620" s="15" t="s">
        <v>6210</v>
      </c>
      <c r="D4620" s="24">
        <v>10142156</v>
      </c>
      <c r="E4620" t="str">
        <f>IF(D4620&lt;VLOOKUP(A4620,Min!A:B,2,FALSE),"Y","")</f>
        <v/>
      </c>
      <c r="F4620">
        <f>IF(AND(OR(s_tmchk="all",IF(ISERROR(MATCH(B4620,s_teams,0)),FALSE,TRUE)),OR(s_minsal="",s_minsal&lt;=D4620),OR(s_maxsal="",s_maxsal&gt;=D4620),OR(s_minyr="",s_minyr&lt;=A4620),OR(s_maxyr="",s_maxyr&gt;=A4620),OR(s_player="",s_player=C4620)),MAX(F$1:F4619)+1,0)</f>
        <v>0</v>
      </c>
    </row>
    <row r="4621" spans="1:6">
      <c r="A4621" s="20">
        <v>2008</v>
      </c>
      <c r="B4621" s="15" t="s">
        <v>39</v>
      </c>
      <c r="C4621" s="15" t="s">
        <v>5052</v>
      </c>
      <c r="D4621" s="24">
        <v>6703125</v>
      </c>
      <c r="E4621" t="str">
        <f>IF(D4621&lt;VLOOKUP(A4621,Min!A:B,2,FALSE),"Y","")</f>
        <v/>
      </c>
      <c r="F4621">
        <f>IF(AND(OR(s_tmchk="all",IF(ISERROR(MATCH(B4621,s_teams,0)),FALSE,TRUE)),OR(s_minsal="",s_minsal&lt;=D4621),OR(s_maxsal="",s_maxsal&gt;=D4621),OR(s_minyr="",s_minyr&lt;=A4621),OR(s_maxyr="",s_maxyr&gt;=A4621),OR(s_player="",s_player=C4621)),MAX(F$1:F4620)+1,0)</f>
        <v>0</v>
      </c>
    </row>
    <row r="4622" spans="1:6">
      <c r="A4622" s="20">
        <v>2008</v>
      </c>
      <c r="B4622" s="15" t="s">
        <v>39</v>
      </c>
      <c r="C4622" s="15" t="s">
        <v>600</v>
      </c>
      <c r="D4622" s="24">
        <v>5356000</v>
      </c>
      <c r="E4622" t="str">
        <f>IF(D4622&lt;VLOOKUP(A4622,Min!A:B,2,FALSE),"Y","")</f>
        <v/>
      </c>
      <c r="F4622">
        <f>IF(AND(OR(s_tmchk="all",IF(ISERROR(MATCH(B4622,s_teams,0)),FALSE,TRUE)),OR(s_minsal="",s_minsal&lt;=D4622),OR(s_maxsal="",s_maxsal&gt;=D4622),OR(s_minyr="",s_minyr&lt;=A4622),OR(s_maxyr="",s_maxyr&gt;=A4622),OR(s_player="",s_player=C4622)),MAX(F$1:F4621)+1,0)</f>
        <v>0</v>
      </c>
    </row>
    <row r="4623" spans="1:6">
      <c r="A4623" s="20">
        <v>2008</v>
      </c>
      <c r="B4623" s="15" t="s">
        <v>39</v>
      </c>
      <c r="C4623" s="15" t="s">
        <v>5323</v>
      </c>
      <c r="D4623" s="24">
        <v>5200000</v>
      </c>
      <c r="E4623" t="str">
        <f>IF(D4623&lt;VLOOKUP(A4623,Min!A:B,2,FALSE),"Y","")</f>
        <v/>
      </c>
      <c r="F4623">
        <f>IF(AND(OR(s_tmchk="all",IF(ISERROR(MATCH(B4623,s_teams,0)),FALSE,TRUE)),OR(s_minsal="",s_minsal&lt;=D4623),OR(s_maxsal="",s_maxsal&gt;=D4623),OR(s_minyr="",s_minyr&lt;=A4623),OR(s_maxyr="",s_maxyr&gt;=A4623),OR(s_player="",s_player=C4623)),MAX(F$1:F4622)+1,0)</f>
        <v>0</v>
      </c>
    </row>
    <row r="4624" spans="1:6">
      <c r="A4624" s="20">
        <v>2008</v>
      </c>
      <c r="B4624" s="15" t="s">
        <v>39</v>
      </c>
      <c r="C4624" s="15" t="s">
        <v>4352</v>
      </c>
      <c r="D4624" s="24">
        <v>4250000</v>
      </c>
      <c r="E4624" t="str">
        <f>IF(D4624&lt;VLOOKUP(A4624,Min!A:B,2,FALSE),"Y","")</f>
        <v/>
      </c>
      <c r="F4624">
        <f>IF(AND(OR(s_tmchk="all",IF(ISERROR(MATCH(B4624,s_teams,0)),FALSE,TRUE)),OR(s_minsal="",s_minsal&lt;=D4624),OR(s_maxsal="",s_maxsal&gt;=D4624),OR(s_minyr="",s_minyr&lt;=A4624),OR(s_maxyr="",s_maxyr&gt;=A4624),OR(s_player="",s_player=C4624)),MAX(F$1:F4623)+1,0)</f>
        <v>0</v>
      </c>
    </row>
    <row r="4625" spans="1:6">
      <c r="A4625" s="20">
        <v>2008</v>
      </c>
      <c r="B4625" s="15" t="s">
        <v>39</v>
      </c>
      <c r="C4625" s="15" t="s">
        <v>4856</v>
      </c>
      <c r="D4625" s="24">
        <v>4172432</v>
      </c>
      <c r="E4625" t="str">
        <f>IF(D4625&lt;VLOOKUP(A4625,Min!A:B,2,FALSE),"Y","")</f>
        <v/>
      </c>
      <c r="F4625">
        <f>IF(AND(OR(s_tmchk="all",IF(ISERROR(MATCH(B4625,s_teams,0)),FALSE,TRUE)),OR(s_minsal="",s_minsal&lt;=D4625),OR(s_maxsal="",s_maxsal&gt;=D4625),OR(s_minyr="",s_minyr&lt;=A4625),OR(s_maxyr="",s_maxyr&gt;=A4625),OR(s_player="",s_player=C4625)),MAX(F$1:F4624)+1,0)</f>
        <v>0</v>
      </c>
    </row>
    <row r="4626" spans="1:6">
      <c r="A4626" s="20">
        <v>2008</v>
      </c>
      <c r="B4626" s="15" t="s">
        <v>39</v>
      </c>
      <c r="C4626" s="15" t="s">
        <v>3832</v>
      </c>
      <c r="D4626" s="24">
        <v>1889760</v>
      </c>
      <c r="E4626" t="str">
        <f>IF(D4626&lt;VLOOKUP(A4626,Min!A:B,2,FALSE),"Y","")</f>
        <v/>
      </c>
      <c r="F4626">
        <f>IF(AND(OR(s_tmchk="all",IF(ISERROR(MATCH(B4626,s_teams,0)),FALSE,TRUE)),OR(s_minsal="",s_minsal&lt;=D4626),OR(s_maxsal="",s_maxsal&gt;=D4626),OR(s_minyr="",s_minyr&lt;=A4626),OR(s_maxyr="",s_maxyr&gt;=A4626),OR(s_player="",s_player=C4626)),MAX(F$1:F4625)+1,0)</f>
        <v>0</v>
      </c>
    </row>
    <row r="4627" spans="1:6">
      <c r="A4627" s="20">
        <v>2008</v>
      </c>
      <c r="B4627" s="15" t="s">
        <v>39</v>
      </c>
      <c r="C4627" s="15" t="s">
        <v>4960</v>
      </c>
      <c r="D4627" s="24">
        <v>1200000</v>
      </c>
      <c r="E4627" t="str">
        <f>IF(D4627&lt;VLOOKUP(A4627,Min!A:B,2,FALSE),"Y","")</f>
        <v/>
      </c>
      <c r="F4627">
        <f>IF(AND(OR(s_tmchk="all",IF(ISERROR(MATCH(B4627,s_teams,0)),FALSE,TRUE)),OR(s_minsal="",s_minsal&lt;=D4627),OR(s_maxsal="",s_maxsal&gt;=D4627),OR(s_minyr="",s_minyr&lt;=A4627),OR(s_maxyr="",s_maxyr&gt;=A4627),OR(s_player="",s_player=C4627)),MAX(F$1:F4626)+1,0)</f>
        <v>0</v>
      </c>
    </row>
    <row r="4628" spans="1:6">
      <c r="A4628" s="20">
        <v>2008</v>
      </c>
      <c r="B4628" s="15" t="s">
        <v>39</v>
      </c>
      <c r="C4628" s="15" t="s">
        <v>5007</v>
      </c>
      <c r="D4628" s="24">
        <v>770610</v>
      </c>
      <c r="E4628" t="str">
        <f>IF(D4628&lt;VLOOKUP(A4628,Min!A:B,2,FALSE),"Y","")</f>
        <v/>
      </c>
      <c r="F4628">
        <f>IF(AND(OR(s_tmchk="all",IF(ISERROR(MATCH(B4628,s_teams,0)),FALSE,TRUE)),OR(s_minsal="",s_minsal&lt;=D4628),OR(s_maxsal="",s_maxsal&gt;=D4628),OR(s_minyr="",s_minyr&lt;=A4628),OR(s_maxyr="",s_maxyr&gt;=A4628),OR(s_player="",s_player=C4628)),MAX(F$1:F4627)+1,0)</f>
        <v>0</v>
      </c>
    </row>
    <row r="4629" spans="1:6">
      <c r="A4629" s="20">
        <v>2008</v>
      </c>
      <c r="B4629" s="15" t="s">
        <v>39</v>
      </c>
      <c r="C4629" s="15" t="s">
        <v>3775</v>
      </c>
      <c r="D4629" s="24">
        <v>687456</v>
      </c>
      <c r="E4629" t="str">
        <f>IF(D4629&lt;VLOOKUP(A4629,Min!A:B,2,FALSE),"Y","")</f>
        <v/>
      </c>
      <c r="F4629">
        <f>IF(AND(OR(s_tmchk="all",IF(ISERROR(MATCH(B4629,s_teams,0)),FALSE,TRUE)),OR(s_minsal="",s_minsal&lt;=D4629),OR(s_maxsal="",s_maxsal&gt;=D4629),OR(s_minyr="",s_minyr&lt;=A4629),OR(s_maxyr="",s_maxyr&gt;=A4629),OR(s_player="",s_player=C4629)),MAX(F$1:F4628)+1,0)</f>
        <v>0</v>
      </c>
    </row>
    <row r="4630" spans="1:6">
      <c r="A4630" s="20">
        <v>2008</v>
      </c>
      <c r="B4630" s="15" t="s">
        <v>39</v>
      </c>
      <c r="C4630" s="15" t="s">
        <v>4653</v>
      </c>
      <c r="D4630" s="24">
        <v>264897</v>
      </c>
      <c r="E4630" t="str">
        <f>IF(D4630&lt;VLOOKUP(A4630,Min!A:B,2,FALSE),"Y","")</f>
        <v>Y</v>
      </c>
      <c r="F4630">
        <f>IF(AND(OR(s_tmchk="all",IF(ISERROR(MATCH(B4630,s_teams,0)),FALSE,TRUE)),OR(s_minsal="",s_minsal&lt;=D4630),OR(s_maxsal="",s_maxsal&gt;=D4630),OR(s_minyr="",s_minyr&lt;=A4630),OR(s_maxyr="",s_maxyr&gt;=A4630),OR(s_player="",s_player=C4630)),MAX(F$1:F4629)+1,0)</f>
        <v>0</v>
      </c>
    </row>
    <row r="4631" spans="1:6">
      <c r="A4631" s="20">
        <v>2008</v>
      </c>
      <c r="B4631" s="15" t="s">
        <v>39</v>
      </c>
      <c r="C4631" s="15" t="s">
        <v>5389</v>
      </c>
      <c r="D4631" s="24">
        <v>264897</v>
      </c>
      <c r="E4631" t="str">
        <f>IF(D4631&lt;VLOOKUP(A4631,Min!A:B,2,FALSE),"Y","")</f>
        <v>Y</v>
      </c>
      <c r="F4631">
        <f>IF(AND(OR(s_tmchk="all",IF(ISERROR(MATCH(B4631,s_teams,0)),FALSE,TRUE)),OR(s_minsal="",s_minsal&lt;=D4631),OR(s_maxsal="",s_maxsal&gt;=D4631),OR(s_minyr="",s_minyr&lt;=A4631),OR(s_maxyr="",s_maxyr&gt;=A4631),OR(s_player="",s_player=C4631)),MAX(F$1:F4630)+1,0)</f>
        <v>0</v>
      </c>
    </row>
    <row r="4632" spans="1:6">
      <c r="A4632" s="20">
        <v>2008</v>
      </c>
      <c r="B4632" s="15" t="s">
        <v>41</v>
      </c>
      <c r="C4632" s="15" t="s">
        <v>4187</v>
      </c>
      <c r="D4632" s="24">
        <v>19728000</v>
      </c>
      <c r="E4632" t="str">
        <f>IF(D4632&lt;VLOOKUP(A4632,Min!A:B,2,FALSE),"Y","")</f>
        <v/>
      </c>
      <c r="F4632">
        <f>IF(AND(OR(s_tmchk="all",IF(ISERROR(MATCH(B4632,s_teams,0)),FALSE,TRUE)),OR(s_minsal="",s_minsal&lt;=D4632),OR(s_maxsal="",s_maxsal&gt;=D4632),OR(s_minyr="",s_minyr&lt;=A4632),OR(s_maxyr="",s_maxyr&gt;=A4632),OR(s_player="",s_player=C4632)),MAX(F$1:F4631)+1,0)</f>
        <v>0</v>
      </c>
    </row>
    <row r="4633" spans="1:6">
      <c r="A4633" s="20">
        <v>2008</v>
      </c>
      <c r="B4633" s="15" t="s">
        <v>41</v>
      </c>
      <c r="C4633" s="15" t="s">
        <v>5648</v>
      </c>
      <c r="D4633" s="24">
        <v>18593750</v>
      </c>
      <c r="E4633" t="str">
        <f>IF(D4633&lt;VLOOKUP(A4633,Min!A:B,2,FALSE),"Y","")</f>
        <v/>
      </c>
      <c r="F4633">
        <f>IF(AND(OR(s_tmchk="all",IF(ISERROR(MATCH(B4633,s_teams,0)),FALSE,TRUE)),OR(s_minsal="",s_minsal&lt;=D4633),OR(s_maxsal="",s_maxsal&gt;=D4633),OR(s_minyr="",s_minyr&lt;=A4633),OR(s_maxyr="",s_maxyr&gt;=A4633),OR(s_player="",s_player=C4633)),MAX(F$1:F4632)+1,0)</f>
        <v>0</v>
      </c>
    </row>
    <row r="4634" spans="1:6">
      <c r="A4634" s="20">
        <v>2008</v>
      </c>
      <c r="B4634" s="15" t="s">
        <v>41</v>
      </c>
      <c r="C4634" s="15" t="s">
        <v>392</v>
      </c>
      <c r="D4634" s="24">
        <v>16360094</v>
      </c>
      <c r="E4634" t="str">
        <f>IF(D4634&lt;VLOOKUP(A4634,Min!A:B,2,FALSE),"Y","")</f>
        <v/>
      </c>
      <c r="F4634">
        <f>IF(AND(OR(s_tmchk="all",IF(ISERROR(MATCH(B4634,s_teams,0)),FALSE,TRUE)),OR(s_minsal="",s_minsal&lt;=D4634),OR(s_maxsal="",s_maxsal&gt;=D4634),OR(s_minyr="",s_minyr&lt;=A4634),OR(s_maxyr="",s_maxyr&gt;=A4634),OR(s_player="",s_player=C4634)),MAX(F$1:F4633)+1,0)</f>
        <v>0</v>
      </c>
    </row>
    <row r="4635" spans="1:6">
      <c r="A4635" s="20">
        <v>2008</v>
      </c>
      <c r="B4635" s="15" t="s">
        <v>41</v>
      </c>
      <c r="C4635" s="15" t="s">
        <v>4541</v>
      </c>
      <c r="D4635" s="24">
        <v>10590500</v>
      </c>
      <c r="E4635" t="str">
        <f>IF(D4635&lt;VLOOKUP(A4635,Min!A:B,2,FALSE),"Y","")</f>
        <v/>
      </c>
      <c r="F4635">
        <f>IF(AND(OR(s_tmchk="all",IF(ISERROR(MATCH(B4635,s_teams,0)),FALSE,TRUE)),OR(s_minsal="",s_minsal&lt;=D4635),OR(s_maxsal="",s_maxsal&gt;=D4635),OR(s_minyr="",s_minyr&lt;=A4635),OR(s_maxyr="",s_maxyr&gt;=A4635),OR(s_player="",s_player=C4635)),MAX(F$1:F4634)+1,0)</f>
        <v>0</v>
      </c>
    </row>
    <row r="4636" spans="1:6">
      <c r="A4636" s="20">
        <v>2008</v>
      </c>
      <c r="B4636" s="15" t="s">
        <v>41</v>
      </c>
      <c r="C4636" s="15" t="s">
        <v>4135</v>
      </c>
      <c r="D4636" s="24">
        <v>9000000</v>
      </c>
      <c r="E4636" t="str">
        <f>IF(D4636&lt;VLOOKUP(A4636,Min!A:B,2,FALSE),"Y","")</f>
        <v/>
      </c>
      <c r="F4636">
        <f>IF(AND(OR(s_tmchk="all",IF(ISERROR(MATCH(B4636,s_teams,0)),FALSE,TRUE)),OR(s_minsal="",s_minsal&lt;=D4636),OR(s_maxsal="",s_maxsal&gt;=D4636),OR(s_minyr="",s_minyr&lt;=A4636),OR(s_maxyr="",s_maxyr&gt;=A4636),OR(s_player="",s_player=C4636)),MAX(F$1:F4635)+1,0)</f>
        <v>0</v>
      </c>
    </row>
    <row r="4637" spans="1:6">
      <c r="A4637" s="20">
        <v>2008</v>
      </c>
      <c r="B4637" s="15" t="s">
        <v>41</v>
      </c>
      <c r="C4637" s="15" t="s">
        <v>634</v>
      </c>
      <c r="D4637" s="24">
        <v>8898000</v>
      </c>
      <c r="E4637" t="str">
        <f>IF(D4637&lt;VLOOKUP(A4637,Min!A:B,2,FALSE),"Y","")</f>
        <v/>
      </c>
      <c r="F4637">
        <f>IF(AND(OR(s_tmchk="all",IF(ISERROR(MATCH(B4637,s_teams,0)),FALSE,TRUE)),OR(s_minsal="",s_minsal&lt;=D4637),OR(s_maxsal="",s_maxsal&gt;=D4637),OR(s_minyr="",s_minyr&lt;=A4637),OR(s_maxyr="",s_maxyr&gt;=A4637),OR(s_player="",s_player=C4637)),MAX(F$1:F4636)+1,0)</f>
        <v>0</v>
      </c>
    </row>
    <row r="4638" spans="1:6">
      <c r="A4638" s="20">
        <v>2008</v>
      </c>
      <c r="B4638" s="15" t="s">
        <v>41</v>
      </c>
      <c r="C4638" s="15" t="s">
        <v>3691</v>
      </c>
      <c r="D4638" s="24">
        <v>6750000</v>
      </c>
      <c r="E4638" t="str">
        <f>IF(D4638&lt;VLOOKUP(A4638,Min!A:B,2,FALSE),"Y","")</f>
        <v/>
      </c>
      <c r="F4638">
        <f>IF(AND(OR(s_tmchk="all",IF(ISERROR(MATCH(B4638,s_teams,0)),FALSE,TRUE)),OR(s_minsal="",s_minsal&lt;=D4638),OR(s_maxsal="",s_maxsal&gt;=D4638),OR(s_minyr="",s_minyr&lt;=A4638),OR(s_maxyr="",s_maxyr&gt;=A4638),OR(s_player="",s_player=C4638)),MAX(F$1:F4637)+1,0)</f>
        <v>0</v>
      </c>
    </row>
    <row r="4639" spans="1:6">
      <c r="A4639" s="20">
        <v>2008</v>
      </c>
      <c r="B4639" s="15" t="s">
        <v>41</v>
      </c>
      <c r="C4639" s="15" t="s">
        <v>4959</v>
      </c>
      <c r="D4639" s="24">
        <v>2369111</v>
      </c>
      <c r="E4639" t="str">
        <f>IF(D4639&lt;VLOOKUP(A4639,Min!A:B,2,FALSE),"Y","")</f>
        <v/>
      </c>
      <c r="F4639">
        <f>IF(AND(OR(s_tmchk="all",IF(ISERROR(MATCH(B4639,s_teams,0)),FALSE,TRUE)),OR(s_minsal="",s_minsal&lt;=D4639),OR(s_maxsal="",s_maxsal&gt;=D4639),OR(s_minyr="",s_minyr&lt;=A4639),OR(s_maxyr="",s_maxyr&gt;=A4639),OR(s_player="",s_player=C4639)),MAX(F$1:F4638)+1,0)</f>
        <v>0</v>
      </c>
    </row>
    <row r="4640" spans="1:6">
      <c r="A4640" s="20">
        <v>2008</v>
      </c>
      <c r="B4640" s="15" t="s">
        <v>41</v>
      </c>
      <c r="C4640" s="15" t="s">
        <v>5028</v>
      </c>
      <c r="D4640" s="24">
        <v>1830000</v>
      </c>
      <c r="E4640" t="str">
        <f>IF(D4640&lt;VLOOKUP(A4640,Min!A:B,2,FALSE),"Y","")</f>
        <v/>
      </c>
      <c r="F4640">
        <f>IF(AND(OR(s_tmchk="all",IF(ISERROR(MATCH(B4640,s_teams,0)),FALSE,TRUE)),OR(s_minsal="",s_minsal&lt;=D4640),OR(s_maxsal="",s_maxsal&gt;=D4640),OR(s_minyr="",s_minyr&lt;=A4640),OR(s_maxyr="",s_maxyr&gt;=A4640),OR(s_player="",s_player=C4640)),MAX(F$1:F4639)+1,0)</f>
        <v>0</v>
      </c>
    </row>
    <row r="4641" spans="1:6">
      <c r="A4641" s="20">
        <v>2008</v>
      </c>
      <c r="B4641" s="15" t="s">
        <v>41</v>
      </c>
      <c r="C4641" s="15" t="s">
        <v>4972</v>
      </c>
      <c r="D4641" s="24">
        <v>1800000</v>
      </c>
      <c r="E4641" t="str">
        <f>IF(D4641&lt;VLOOKUP(A4641,Min!A:B,2,FALSE),"Y","")</f>
        <v/>
      </c>
      <c r="F4641">
        <f>IF(AND(OR(s_tmchk="all",IF(ISERROR(MATCH(B4641,s_teams,0)),FALSE,TRUE)),OR(s_minsal="",s_minsal&lt;=D4641),OR(s_maxsal="",s_maxsal&gt;=D4641),OR(s_minyr="",s_minyr&lt;=A4641),OR(s_maxyr="",s_maxyr&gt;=A4641),OR(s_player="",s_player=C4641)),MAX(F$1:F4640)+1,0)</f>
        <v>0</v>
      </c>
    </row>
    <row r="4642" spans="1:6">
      <c r="A4642" s="20">
        <v>2008</v>
      </c>
      <c r="B4642" s="15" t="s">
        <v>41</v>
      </c>
      <c r="C4642" s="15" t="s">
        <v>4610</v>
      </c>
      <c r="D4642" s="24">
        <v>1680600</v>
      </c>
      <c r="E4642" t="str">
        <f>IF(D4642&lt;VLOOKUP(A4642,Min!A:B,2,FALSE),"Y","")</f>
        <v/>
      </c>
      <c r="F4642">
        <f>IF(AND(OR(s_tmchk="all",IF(ISERROR(MATCH(B4642,s_teams,0)),FALSE,TRUE)),OR(s_minsal="",s_minsal&lt;=D4642),OR(s_maxsal="",s_maxsal&gt;=D4642),OR(s_minyr="",s_minyr&lt;=A4642),OR(s_maxyr="",s_maxyr&gt;=A4642),OR(s_player="",s_player=C4642)),MAX(F$1:F4641)+1,0)</f>
        <v>0</v>
      </c>
    </row>
    <row r="4643" spans="1:6">
      <c r="A4643" s="20">
        <v>2008</v>
      </c>
      <c r="B4643" s="15" t="s">
        <v>41</v>
      </c>
      <c r="C4643" s="15" t="s">
        <v>5388</v>
      </c>
      <c r="D4643" s="24">
        <v>1211197</v>
      </c>
      <c r="E4643" t="str">
        <f>IF(D4643&lt;VLOOKUP(A4643,Min!A:B,2,FALSE),"Y","")</f>
        <v/>
      </c>
      <c r="F4643">
        <f>IF(AND(OR(s_tmchk="all",IF(ISERROR(MATCH(B4643,s_teams,0)),FALSE,TRUE)),OR(s_minsal="",s_minsal&lt;=D4643),OR(s_maxsal="",s_maxsal&gt;=D4643),OR(s_minyr="",s_minyr&lt;=A4643),OR(s_maxyr="",s_maxyr&gt;=A4643),OR(s_player="",s_player=C4643)),MAX(F$1:F4642)+1,0)</f>
        <v>0</v>
      </c>
    </row>
    <row r="4644" spans="1:6">
      <c r="A4644" s="20">
        <v>2008</v>
      </c>
      <c r="B4644" s="15" t="s">
        <v>41</v>
      </c>
      <c r="C4644" s="15" t="s">
        <v>5549</v>
      </c>
      <c r="D4644" s="24">
        <v>998398</v>
      </c>
      <c r="E4644" t="str">
        <f>IF(D4644&lt;VLOOKUP(A4644,Min!A:B,2,FALSE),"Y","")</f>
        <v/>
      </c>
      <c r="F4644">
        <f>IF(AND(OR(s_tmchk="all",IF(ISERROR(MATCH(B4644,s_teams,0)),FALSE,TRUE)),OR(s_minsal="",s_minsal&lt;=D4644),OR(s_maxsal="",s_maxsal&gt;=D4644),OR(s_minyr="",s_minyr&lt;=A4644),OR(s_maxyr="",s_maxyr&gt;=A4644),OR(s_player="",s_player=C4644)),MAX(F$1:F4643)+1,0)</f>
        <v>0</v>
      </c>
    </row>
    <row r="4645" spans="1:6">
      <c r="A4645" s="20">
        <v>2008</v>
      </c>
      <c r="B4645" s="15" t="s">
        <v>41</v>
      </c>
      <c r="C4645" s="15" t="s">
        <v>760</v>
      </c>
      <c r="D4645" s="24">
        <v>770610</v>
      </c>
      <c r="E4645" t="str">
        <f>IF(D4645&lt;VLOOKUP(A4645,Min!A:B,2,FALSE),"Y","")</f>
        <v/>
      </c>
      <c r="F4645">
        <f>IF(AND(OR(s_tmchk="all",IF(ISERROR(MATCH(B4645,s_teams,0)),FALSE,TRUE)),OR(s_minsal="",s_minsal&lt;=D4645),OR(s_maxsal="",s_maxsal&gt;=D4645),OR(s_minyr="",s_minyr&lt;=A4645),OR(s_maxyr="",s_maxyr&gt;=A4645),OR(s_player="",s_player=C4645)),MAX(F$1:F4644)+1,0)</f>
        <v>0</v>
      </c>
    </row>
    <row r="4646" spans="1:6">
      <c r="A4646" s="20">
        <v>2008</v>
      </c>
      <c r="B4646" s="15" t="s">
        <v>41</v>
      </c>
      <c r="C4646" s="15" t="s">
        <v>400</v>
      </c>
      <c r="D4646" s="24">
        <v>687456</v>
      </c>
      <c r="E4646" t="str">
        <f>IF(D4646&lt;VLOOKUP(A4646,Min!A:B,2,FALSE),"Y","")</f>
        <v/>
      </c>
      <c r="F4646">
        <f>IF(AND(OR(s_tmchk="all",IF(ISERROR(MATCH(B4646,s_teams,0)),FALSE,TRUE)),OR(s_minsal="",s_minsal&lt;=D4646),OR(s_maxsal="",s_maxsal&gt;=D4646),OR(s_minyr="",s_minyr&lt;=A4646),OR(s_maxyr="",s_maxyr&gt;=A4646),OR(s_player="",s_player=C4646)),MAX(F$1:F4645)+1,0)</f>
        <v>0</v>
      </c>
    </row>
    <row r="4647" spans="1:6">
      <c r="A4647" s="20">
        <v>2008</v>
      </c>
      <c r="B4647" s="15" t="s">
        <v>41</v>
      </c>
      <c r="C4647" s="15" t="s">
        <v>5717</v>
      </c>
      <c r="D4647" s="24">
        <v>427163</v>
      </c>
      <c r="E4647" t="str">
        <f>IF(D4647&lt;VLOOKUP(A4647,Min!A:B,2,FALSE),"Y","")</f>
        <v/>
      </c>
      <c r="F4647">
        <f>IF(AND(OR(s_tmchk="all",IF(ISERROR(MATCH(B4647,s_teams,0)),FALSE,TRUE)),OR(s_minsal="",s_minsal&lt;=D4647),OR(s_maxsal="",s_maxsal&gt;=D4647),OR(s_minyr="",s_minyr&lt;=A4647),OR(s_maxyr="",s_maxyr&gt;=A4647),OR(s_player="",s_player=C4647)),MAX(F$1:F4646)+1,0)</f>
        <v>0</v>
      </c>
    </row>
    <row r="4648" spans="1:6">
      <c r="A4648" s="20">
        <v>2008</v>
      </c>
      <c r="B4648" s="15" t="s">
        <v>43</v>
      </c>
      <c r="C4648" s="15" t="s">
        <v>4550</v>
      </c>
      <c r="D4648" s="24">
        <v>19012500</v>
      </c>
      <c r="E4648" t="str">
        <f>IF(D4648&lt;VLOOKUP(A4648,Min!A:B,2,FALSE),"Y","")</f>
        <v/>
      </c>
      <c r="F4648">
        <f>IF(AND(OR(s_tmchk="all",IF(ISERROR(MATCH(B4648,s_teams,0)),FALSE,TRUE)),OR(s_minsal="",s_minsal&lt;=D4648),OR(s_maxsal="",s_maxsal&gt;=D4648),OR(s_minyr="",s_minyr&lt;=A4648),OR(s_maxyr="",s_maxyr&gt;=A4648),OR(s_player="",s_player=C4648)),MAX(F$1:F4647)+1,0)</f>
        <v>0</v>
      </c>
    </row>
    <row r="4649" spans="1:6">
      <c r="A4649" s="20">
        <v>2008</v>
      </c>
      <c r="B4649" s="15" t="s">
        <v>43</v>
      </c>
      <c r="C4649" s="15" t="s">
        <v>2121</v>
      </c>
      <c r="D4649" s="24">
        <v>13250000</v>
      </c>
      <c r="E4649" t="str">
        <f>IF(D4649&lt;VLOOKUP(A4649,Min!A:B,2,FALSE),"Y","")</f>
        <v/>
      </c>
      <c r="F4649">
        <f>IF(AND(OR(s_tmchk="all",IF(ISERROR(MATCH(B4649,s_teams,0)),FALSE,TRUE)),OR(s_minsal="",s_minsal&lt;=D4649),OR(s_maxsal="",s_maxsal&gt;=D4649),OR(s_minyr="",s_minyr&lt;=A4649),OR(s_maxyr="",s_maxyr&gt;=A4649),OR(s_player="",s_player=C4649)),MAX(F$1:F4648)+1,0)</f>
        <v>0</v>
      </c>
    </row>
    <row r="4650" spans="1:6">
      <c r="A4650" s="20">
        <v>2008</v>
      </c>
      <c r="B4650" s="15" t="s">
        <v>43</v>
      </c>
      <c r="C4650" s="15" t="s">
        <v>1050</v>
      </c>
      <c r="D4650" s="24">
        <v>13041250</v>
      </c>
      <c r="E4650" t="str">
        <f>IF(D4650&lt;VLOOKUP(A4650,Min!A:B,2,FALSE),"Y","")</f>
        <v/>
      </c>
      <c r="F4650">
        <f>IF(AND(OR(s_tmchk="all",IF(ISERROR(MATCH(B4650,s_teams,0)),FALSE,TRUE)),OR(s_minsal="",s_minsal&lt;=D4650),OR(s_maxsal="",s_maxsal&gt;=D4650),OR(s_minyr="",s_minyr&lt;=A4650),OR(s_maxyr="",s_maxyr&gt;=A4650),OR(s_player="",s_player=C4650)),MAX(F$1:F4649)+1,0)</f>
        <v>0</v>
      </c>
    </row>
    <row r="4651" spans="1:6">
      <c r="A4651" s="20">
        <v>2008</v>
      </c>
      <c r="B4651" s="15" t="s">
        <v>43</v>
      </c>
      <c r="C4651" s="15" t="s">
        <v>2523</v>
      </c>
      <c r="D4651" s="24">
        <v>11250000</v>
      </c>
      <c r="E4651" t="str">
        <f>IF(D4651&lt;VLOOKUP(A4651,Min!A:B,2,FALSE),"Y","")</f>
        <v/>
      </c>
      <c r="F4651">
        <f>IF(AND(OR(s_tmchk="all",IF(ISERROR(MATCH(B4651,s_teams,0)),FALSE,TRUE)),OR(s_minsal="",s_minsal&lt;=D4651),OR(s_maxsal="",s_maxsal&gt;=D4651),OR(s_minyr="",s_minyr&lt;=A4651),OR(s_maxyr="",s_maxyr&gt;=A4651),OR(s_player="",s_player=C4651)),MAX(F$1:F4650)+1,0)</f>
        <v>0</v>
      </c>
    </row>
    <row r="4652" spans="1:6">
      <c r="A4652" s="20">
        <v>2008</v>
      </c>
      <c r="B4652" s="15" t="s">
        <v>43</v>
      </c>
      <c r="C4652" s="15" t="s">
        <v>1662</v>
      </c>
      <c r="D4652" s="24">
        <v>8840000</v>
      </c>
      <c r="E4652" t="str">
        <f>IF(D4652&lt;VLOOKUP(A4652,Min!A:B,2,FALSE),"Y","")</f>
        <v/>
      </c>
      <c r="F4652">
        <f>IF(AND(OR(s_tmchk="all",IF(ISERROR(MATCH(B4652,s_teams,0)),FALSE,TRUE)),OR(s_minsal="",s_minsal&lt;=D4652),OR(s_maxsal="",s_maxsal&gt;=D4652),OR(s_minyr="",s_minyr&lt;=A4652),OR(s_maxyr="",s_maxyr&gt;=A4652),OR(s_player="",s_player=C4652)),MAX(F$1:F4651)+1,0)</f>
        <v>0</v>
      </c>
    </row>
    <row r="4653" spans="1:6">
      <c r="A4653" s="20">
        <v>2008</v>
      </c>
      <c r="B4653" s="15" t="s">
        <v>43</v>
      </c>
      <c r="C4653" s="15" t="s">
        <v>4745</v>
      </c>
      <c r="D4653" s="24">
        <v>4952380</v>
      </c>
      <c r="E4653" t="str">
        <f>IF(D4653&lt;VLOOKUP(A4653,Min!A:B,2,FALSE),"Y","")</f>
        <v/>
      </c>
      <c r="F4653">
        <f>IF(AND(OR(s_tmchk="all",IF(ISERROR(MATCH(B4653,s_teams,0)),FALSE,TRUE)),OR(s_minsal="",s_minsal&lt;=D4653),OR(s_maxsal="",s_maxsal&gt;=D4653),OR(s_minyr="",s_minyr&lt;=A4653),OR(s_maxyr="",s_maxyr&gt;=A4653),OR(s_player="",s_player=C4653)),MAX(F$1:F4652)+1,0)</f>
        <v>0</v>
      </c>
    </row>
    <row r="4654" spans="1:6">
      <c r="A4654" s="20">
        <v>2008</v>
      </c>
      <c r="B4654" s="15" t="s">
        <v>43</v>
      </c>
      <c r="C4654" s="15" t="s">
        <v>6018</v>
      </c>
      <c r="D4654" s="24">
        <v>3248000</v>
      </c>
      <c r="E4654" t="str">
        <f>IF(D4654&lt;VLOOKUP(A4654,Min!A:B,2,FALSE),"Y","")</f>
        <v/>
      </c>
      <c r="F4654">
        <f>IF(AND(OR(s_tmchk="all",IF(ISERROR(MATCH(B4654,s_teams,0)),FALSE,TRUE)),OR(s_minsal="",s_minsal&lt;=D4654),OR(s_maxsal="",s_maxsal&gt;=D4654),OR(s_minyr="",s_minyr&lt;=A4654),OR(s_maxyr="",s_maxyr&gt;=A4654),OR(s_player="",s_player=C4654)),MAX(F$1:F4653)+1,0)</f>
        <v>0</v>
      </c>
    </row>
    <row r="4655" spans="1:6">
      <c r="A4655" s="20">
        <v>2008</v>
      </c>
      <c r="B4655" s="15" t="s">
        <v>43</v>
      </c>
      <c r="C4655" s="15" t="s">
        <v>4809</v>
      </c>
      <c r="D4655" s="24">
        <v>3000000</v>
      </c>
      <c r="E4655" t="str">
        <f>IF(D4655&lt;VLOOKUP(A4655,Min!A:B,2,FALSE),"Y","")</f>
        <v/>
      </c>
      <c r="F4655">
        <f>IF(AND(OR(s_tmchk="all",IF(ISERROR(MATCH(B4655,s_teams,0)),FALSE,TRUE)),OR(s_minsal="",s_minsal&lt;=D4655),OR(s_maxsal="",s_maxsal&gt;=D4655),OR(s_minyr="",s_minyr&lt;=A4655),OR(s_maxyr="",s_maxyr&gt;=A4655),OR(s_player="",s_player=C4655)),MAX(F$1:F4654)+1,0)</f>
        <v>0</v>
      </c>
    </row>
    <row r="4656" spans="1:6">
      <c r="A4656" s="20">
        <v>2008</v>
      </c>
      <c r="B4656" s="15" t="s">
        <v>43</v>
      </c>
      <c r="C4656" s="15" t="s">
        <v>362</v>
      </c>
      <c r="D4656" s="24">
        <v>2134067</v>
      </c>
      <c r="E4656" t="str">
        <f>IF(D4656&lt;VLOOKUP(A4656,Min!A:B,2,FALSE),"Y","")</f>
        <v/>
      </c>
      <c r="F4656">
        <f>IF(AND(OR(s_tmchk="all",IF(ISERROR(MATCH(B4656,s_teams,0)),FALSE,TRUE)),OR(s_minsal="",s_minsal&lt;=D4656),OR(s_maxsal="",s_maxsal&gt;=D4656),OR(s_minyr="",s_minyr&lt;=A4656),OR(s_maxyr="",s_maxyr&gt;=A4656),OR(s_player="",s_player=C4656)),MAX(F$1:F4655)+1,0)</f>
        <v>0</v>
      </c>
    </row>
    <row r="4657" spans="1:6">
      <c r="A4657" s="20">
        <v>2008</v>
      </c>
      <c r="B4657" s="15" t="s">
        <v>43</v>
      </c>
      <c r="C4657" s="15" t="s">
        <v>4592</v>
      </c>
      <c r="D4657" s="24">
        <v>1103225</v>
      </c>
      <c r="E4657" t="str">
        <f>IF(D4657&lt;VLOOKUP(A4657,Min!A:B,2,FALSE),"Y","")</f>
        <v/>
      </c>
      <c r="F4657">
        <f>IF(AND(OR(s_tmchk="all",IF(ISERROR(MATCH(B4657,s_teams,0)),FALSE,TRUE)),OR(s_minsal="",s_minsal&lt;=D4657),OR(s_maxsal="",s_maxsal&gt;=D4657),OR(s_minyr="",s_minyr&lt;=A4657),OR(s_maxyr="",s_maxyr&gt;=A4657),OR(s_player="",s_player=C4657)),MAX(F$1:F4656)+1,0)</f>
        <v>0</v>
      </c>
    </row>
    <row r="4658" spans="1:6">
      <c r="A4658" s="20">
        <v>2008</v>
      </c>
      <c r="B4658" s="15" t="s">
        <v>43</v>
      </c>
      <c r="C4658" s="15" t="s">
        <v>3519</v>
      </c>
      <c r="D4658" s="24">
        <v>1011360</v>
      </c>
      <c r="E4658" t="str">
        <f>IF(D4658&lt;VLOOKUP(A4658,Min!A:B,2,FALSE),"Y","")</f>
        <v/>
      </c>
      <c r="F4658">
        <f>IF(AND(OR(s_tmchk="all",IF(ISERROR(MATCH(B4658,s_teams,0)),FALSE,TRUE)),OR(s_minsal="",s_minsal&lt;=D4658),OR(s_maxsal="",s_maxsal&gt;=D4658),OR(s_minyr="",s_minyr&lt;=A4658),OR(s_maxyr="",s_maxyr&gt;=A4658),OR(s_player="",s_player=C4658)),MAX(F$1:F4657)+1,0)</f>
        <v>0</v>
      </c>
    </row>
    <row r="4659" spans="1:6">
      <c r="A4659" s="20">
        <v>2008</v>
      </c>
      <c r="B4659" s="15" t="s">
        <v>43</v>
      </c>
      <c r="C4659" s="15" t="s">
        <v>4671</v>
      </c>
      <c r="D4659" s="24">
        <v>687456</v>
      </c>
      <c r="E4659" t="str">
        <f>IF(D4659&lt;VLOOKUP(A4659,Min!A:B,2,FALSE),"Y","")</f>
        <v/>
      </c>
      <c r="F4659">
        <f>IF(AND(OR(s_tmchk="all",IF(ISERROR(MATCH(B4659,s_teams,0)),FALSE,TRUE)),OR(s_minsal="",s_minsal&lt;=D4659),OR(s_maxsal="",s_maxsal&gt;=D4659),OR(s_minyr="",s_minyr&lt;=A4659),OR(s_maxyr="",s_maxyr&gt;=A4659),OR(s_player="",s_player=C4659)),MAX(F$1:F4658)+1,0)</f>
        <v>0</v>
      </c>
    </row>
    <row r="4660" spans="1:6">
      <c r="A4660" s="20">
        <v>2008</v>
      </c>
      <c r="B4660" s="15" t="s">
        <v>43</v>
      </c>
      <c r="C4660" s="15" t="s">
        <v>6196</v>
      </c>
      <c r="D4660" s="24">
        <v>687456</v>
      </c>
      <c r="E4660" t="str">
        <f>IF(D4660&lt;VLOOKUP(A4660,Min!A:B,2,FALSE),"Y","")</f>
        <v/>
      </c>
      <c r="F4660">
        <f>IF(AND(OR(s_tmchk="all",IF(ISERROR(MATCH(B4660,s_teams,0)),FALSE,TRUE)),OR(s_minsal="",s_minsal&lt;=D4660),OR(s_maxsal="",s_maxsal&gt;=D4660),OR(s_minyr="",s_minyr&lt;=A4660),OR(s_maxyr="",s_maxyr&gt;=A4660),OR(s_player="",s_player=C4660)),MAX(F$1:F4659)+1,0)</f>
        <v>0</v>
      </c>
    </row>
    <row r="4661" spans="1:6">
      <c r="A4661" s="20">
        <v>2008</v>
      </c>
      <c r="B4661" s="15" t="s">
        <v>43</v>
      </c>
      <c r="C4661" s="15" t="s">
        <v>6033</v>
      </c>
      <c r="D4661" s="24">
        <v>427163</v>
      </c>
      <c r="E4661" t="str">
        <f>IF(D4661&lt;VLOOKUP(A4661,Min!A:B,2,FALSE),"Y","")</f>
        <v/>
      </c>
      <c r="F4661">
        <f>IF(AND(OR(s_tmchk="all",IF(ISERROR(MATCH(B4661,s_teams,0)),FALSE,TRUE)),OR(s_minsal="",s_minsal&lt;=D4661),OR(s_maxsal="",s_maxsal&gt;=D4661),OR(s_minyr="",s_minyr&lt;=A4661),OR(s_maxyr="",s_maxyr&gt;=A4661),OR(s_player="",s_player=C4661)),MAX(F$1:F4660)+1,0)</f>
        <v>0</v>
      </c>
    </row>
    <row r="4662" spans="1:6">
      <c r="A4662" s="20">
        <v>2008</v>
      </c>
      <c r="B4662" s="15" t="s">
        <v>43</v>
      </c>
      <c r="C4662" s="15" t="s">
        <v>5679</v>
      </c>
      <c r="D4662" s="24">
        <v>162281</v>
      </c>
      <c r="E4662" t="str">
        <f>IF(D4662&lt;VLOOKUP(A4662,Min!A:B,2,FALSE),"Y","")</f>
        <v>Y</v>
      </c>
      <c r="F4662">
        <f>IF(AND(OR(s_tmchk="all",IF(ISERROR(MATCH(B4662,s_teams,0)),FALSE,TRUE)),OR(s_minsal="",s_minsal&lt;=D4662),OR(s_maxsal="",s_maxsal&gt;=D4662),OR(s_minyr="",s_minyr&lt;=A4662),OR(s_maxyr="",s_maxyr&gt;=A4662),OR(s_player="",s_player=C4662)),MAX(F$1:F4661)+1,0)</f>
        <v>0</v>
      </c>
    </row>
    <row r="4663" spans="1:6">
      <c r="A4663" s="20">
        <v>2008</v>
      </c>
      <c r="B4663" s="15" t="s">
        <v>43</v>
      </c>
      <c r="C4663" s="15" t="s">
        <v>5277</v>
      </c>
      <c r="D4663" s="24">
        <v>151089</v>
      </c>
      <c r="E4663" t="str">
        <f>IF(D4663&lt;VLOOKUP(A4663,Min!A:B,2,FALSE),"Y","")</f>
        <v>Y</v>
      </c>
      <c r="F4663">
        <f>IF(AND(OR(s_tmchk="all",IF(ISERROR(MATCH(B4663,s_teams,0)),FALSE,TRUE)),OR(s_minsal="",s_minsal&lt;=D4663),OR(s_maxsal="",s_maxsal&gt;=D4663),OR(s_minyr="",s_minyr&lt;=A4663),OR(s_maxyr="",s_maxyr&gt;=A4663),OR(s_player="",s_player=C4663)),MAX(F$1:F4662)+1,0)</f>
        <v>0</v>
      </c>
    </row>
    <row r="4664" spans="1:6">
      <c r="A4664" s="20">
        <v>2008</v>
      </c>
      <c r="B4664" s="15" t="s">
        <v>45</v>
      </c>
      <c r="C4664" s="15" t="s">
        <v>4198</v>
      </c>
      <c r="D4664" s="24">
        <v>12540000</v>
      </c>
      <c r="E4664" t="str">
        <f>IF(D4664&lt;VLOOKUP(A4664,Min!A:B,2,FALSE),"Y","")</f>
        <v/>
      </c>
      <c r="F4664">
        <f>IF(AND(OR(s_tmchk="all",IF(ISERROR(MATCH(B4664,s_teams,0)),FALSE,TRUE)),OR(s_minsal="",s_minsal&lt;=D4664),OR(s_maxsal="",s_maxsal&gt;=D4664),OR(s_minyr="",s_minyr&lt;=A4664),OR(s_maxyr="",s_maxyr&gt;=A4664),OR(s_player="",s_player=C4664)),MAX(F$1:F4663)+1,0)</f>
        <v>0</v>
      </c>
    </row>
    <row r="4665" spans="1:6">
      <c r="A4665" s="20">
        <v>2008</v>
      </c>
      <c r="B4665" s="15" t="s">
        <v>45</v>
      </c>
      <c r="C4665" s="15" t="s">
        <v>2887</v>
      </c>
      <c r="D4665" s="24">
        <v>10000000</v>
      </c>
      <c r="E4665" t="str">
        <f>IF(D4665&lt;VLOOKUP(A4665,Min!A:B,2,FALSE),"Y","")</f>
        <v/>
      </c>
      <c r="F4665">
        <f>IF(AND(OR(s_tmchk="all",IF(ISERROR(MATCH(B4665,s_teams,0)),FALSE,TRUE)),OR(s_minsal="",s_minsal&lt;=D4665),OR(s_maxsal="",s_maxsal&gt;=D4665),OR(s_minyr="",s_minyr&lt;=A4665),OR(s_maxyr="",s_maxyr&gt;=A4665),OR(s_player="",s_player=C4665)),MAX(F$1:F4664)+1,0)</f>
        <v>0</v>
      </c>
    </row>
    <row r="4666" spans="1:6">
      <c r="A4666" s="20">
        <v>2008</v>
      </c>
      <c r="B4666" s="15" t="s">
        <v>45</v>
      </c>
      <c r="C4666" s="15" t="s">
        <v>3745</v>
      </c>
      <c r="D4666" s="24">
        <v>10000000</v>
      </c>
      <c r="E4666" t="str">
        <f>IF(D4666&lt;VLOOKUP(A4666,Min!A:B,2,FALSE),"Y","")</f>
        <v/>
      </c>
      <c r="F4666">
        <f>IF(AND(OR(s_tmchk="all",IF(ISERROR(MATCH(B4666,s_teams,0)),FALSE,TRUE)),OR(s_minsal="",s_minsal&lt;=D4666),OR(s_maxsal="",s_maxsal&gt;=D4666),OR(s_minyr="",s_minyr&lt;=A4666),OR(s_maxyr="",s_maxyr&gt;=A4666),OR(s_player="",s_player=C4666)),MAX(F$1:F4665)+1,0)</f>
        <v>0</v>
      </c>
    </row>
    <row r="4667" spans="1:6">
      <c r="A4667" s="20">
        <v>2008</v>
      </c>
      <c r="B4667" s="15" t="s">
        <v>45</v>
      </c>
      <c r="C4667" s="15" t="s">
        <v>972</v>
      </c>
      <c r="D4667" s="24">
        <v>8675620</v>
      </c>
      <c r="E4667" t="str">
        <f>IF(D4667&lt;VLOOKUP(A4667,Min!A:B,2,FALSE),"Y","")</f>
        <v/>
      </c>
      <c r="F4667">
        <f>IF(AND(OR(s_tmchk="all",IF(ISERROR(MATCH(B4667,s_teams,0)),FALSE,TRUE)),OR(s_minsal="",s_minsal&lt;=D4667),OR(s_maxsal="",s_maxsal&gt;=D4667),OR(s_minyr="",s_minyr&lt;=A4667),OR(s_maxyr="",s_maxyr&gt;=A4667),OR(s_player="",s_player=C4667)),MAX(F$1:F4666)+1,0)</f>
        <v>0</v>
      </c>
    </row>
    <row r="4668" spans="1:6">
      <c r="A4668" s="20">
        <v>2008</v>
      </c>
      <c r="B4668" s="15" t="s">
        <v>45</v>
      </c>
      <c r="C4668" s="15" t="s">
        <v>4616</v>
      </c>
      <c r="D4668" s="24">
        <v>6373900</v>
      </c>
      <c r="E4668" t="str">
        <f>IF(D4668&lt;VLOOKUP(A4668,Min!A:B,2,FALSE),"Y","")</f>
        <v/>
      </c>
      <c r="F4668">
        <f>IF(AND(OR(s_tmchk="all",IF(ISERROR(MATCH(B4668,s_teams,0)),FALSE,TRUE)),OR(s_minsal="",s_minsal&lt;=D4668),OR(s_maxsal="",s_maxsal&gt;=D4668),OR(s_minyr="",s_minyr&lt;=A4668),OR(s_maxyr="",s_maxyr&gt;=A4668),OR(s_player="",s_player=C4668)),MAX(F$1:F4667)+1,0)</f>
        <v>0</v>
      </c>
    </row>
    <row r="4669" spans="1:6">
      <c r="A4669" s="20">
        <v>2008</v>
      </c>
      <c r="B4669" s="15" t="s">
        <v>45</v>
      </c>
      <c r="C4669" s="15" t="s">
        <v>150</v>
      </c>
      <c r="D4669" s="24">
        <v>3666666</v>
      </c>
      <c r="E4669" t="str">
        <f>IF(D4669&lt;VLOOKUP(A4669,Min!A:B,2,FALSE),"Y","")</f>
        <v/>
      </c>
      <c r="F4669">
        <f>IF(AND(OR(s_tmchk="all",IF(ISERROR(MATCH(B4669,s_teams,0)),FALSE,TRUE)),OR(s_minsal="",s_minsal&lt;=D4669),OR(s_maxsal="",s_maxsal&gt;=D4669),OR(s_minyr="",s_minyr&lt;=A4669),OR(s_maxyr="",s_maxyr&gt;=A4669),OR(s_player="",s_player=C4669)),MAX(F$1:F4668)+1,0)</f>
        <v>0</v>
      </c>
    </row>
    <row r="4670" spans="1:6">
      <c r="A4670" s="20">
        <v>2008</v>
      </c>
      <c r="B4670" s="15" t="s">
        <v>45</v>
      </c>
      <c r="C4670" s="15" t="s">
        <v>5373</v>
      </c>
      <c r="D4670" s="24">
        <v>2550000</v>
      </c>
      <c r="E4670" t="str">
        <f>IF(D4670&lt;VLOOKUP(A4670,Min!A:B,2,FALSE),"Y","")</f>
        <v/>
      </c>
      <c r="F4670">
        <f>IF(AND(OR(s_tmchk="all",IF(ISERROR(MATCH(B4670,s_teams,0)),FALSE,TRUE)),OR(s_minsal="",s_minsal&lt;=D4670),OR(s_maxsal="",s_maxsal&gt;=D4670),OR(s_minyr="",s_minyr&lt;=A4670),OR(s_maxyr="",s_maxyr&gt;=A4670),OR(s_player="",s_player=C4670)),MAX(F$1:F4669)+1,0)</f>
        <v>0</v>
      </c>
    </row>
    <row r="4671" spans="1:6">
      <c r="A4671" s="20">
        <v>2008</v>
      </c>
      <c r="B4671" s="15" t="s">
        <v>45</v>
      </c>
      <c r="C4671" s="15" t="s">
        <v>5511</v>
      </c>
      <c r="D4671" s="24">
        <v>2250000</v>
      </c>
      <c r="E4671" t="str">
        <f>IF(D4671&lt;VLOOKUP(A4671,Min!A:B,2,FALSE),"Y","")</f>
        <v/>
      </c>
      <c r="F4671">
        <f>IF(AND(OR(s_tmchk="all",IF(ISERROR(MATCH(B4671,s_teams,0)),FALSE,TRUE)),OR(s_minsal="",s_minsal&lt;=D4671),OR(s_maxsal="",s_maxsal&gt;=D4671),OR(s_minyr="",s_minyr&lt;=A4671),OR(s_maxyr="",s_maxyr&gt;=A4671),OR(s_player="",s_player=C4671)),MAX(F$1:F4670)+1,0)</f>
        <v>0</v>
      </c>
    </row>
    <row r="4672" spans="1:6">
      <c r="A4672" s="20">
        <v>2008</v>
      </c>
      <c r="B4672" s="15" t="s">
        <v>45</v>
      </c>
      <c r="C4672" s="15" t="s">
        <v>6169</v>
      </c>
      <c r="D4672" s="24">
        <v>1944000</v>
      </c>
      <c r="E4672" t="str">
        <f>IF(D4672&lt;VLOOKUP(A4672,Min!A:B,2,FALSE),"Y","")</f>
        <v/>
      </c>
      <c r="F4672">
        <f>IF(AND(OR(s_tmchk="all",IF(ISERROR(MATCH(B4672,s_teams,0)),FALSE,TRUE)),OR(s_minsal="",s_minsal&lt;=D4672),OR(s_maxsal="",s_maxsal&gt;=D4672),OR(s_minyr="",s_minyr&lt;=A4672),OR(s_maxyr="",s_maxyr&gt;=A4672),OR(s_player="",s_player=C4672)),MAX(F$1:F4671)+1,0)</f>
        <v>0</v>
      </c>
    </row>
    <row r="4673" spans="1:6">
      <c r="A4673" s="20">
        <v>2008</v>
      </c>
      <c r="B4673" s="15" t="s">
        <v>45</v>
      </c>
      <c r="C4673" s="15" t="s">
        <v>5074</v>
      </c>
      <c r="D4673" s="24">
        <v>1890000</v>
      </c>
      <c r="E4673" t="str">
        <f>IF(D4673&lt;VLOOKUP(A4673,Min!A:B,2,FALSE),"Y","")</f>
        <v/>
      </c>
      <c r="F4673">
        <f>IF(AND(OR(s_tmchk="all",IF(ISERROR(MATCH(B4673,s_teams,0)),FALSE,TRUE)),OR(s_minsal="",s_minsal&lt;=D4673),OR(s_maxsal="",s_maxsal&gt;=D4673),OR(s_minyr="",s_minyr&lt;=A4673),OR(s_maxyr="",s_maxyr&gt;=A4673),OR(s_player="",s_player=C4673)),MAX(F$1:F4672)+1,0)</f>
        <v>0</v>
      </c>
    </row>
    <row r="4674" spans="1:6">
      <c r="A4674" s="20">
        <v>2008</v>
      </c>
      <c r="B4674" s="15" t="s">
        <v>45</v>
      </c>
      <c r="C4674" s="15" t="s">
        <v>661</v>
      </c>
      <c r="D4674" s="24">
        <v>1569600</v>
      </c>
      <c r="E4674" t="str">
        <f>IF(D4674&lt;VLOOKUP(A4674,Min!A:B,2,FALSE),"Y","")</f>
        <v/>
      </c>
      <c r="F4674">
        <f>IF(AND(OR(s_tmchk="all",IF(ISERROR(MATCH(B4674,s_teams,0)),FALSE,TRUE)),OR(s_minsal="",s_minsal&lt;=D4674),OR(s_maxsal="",s_maxsal&gt;=D4674),OR(s_minyr="",s_minyr&lt;=A4674),OR(s_maxyr="",s_maxyr&gt;=A4674),OR(s_player="",s_player=C4674)),MAX(F$1:F4673)+1,0)</f>
        <v>0</v>
      </c>
    </row>
    <row r="4675" spans="1:6">
      <c r="A4675" s="20">
        <v>2008</v>
      </c>
      <c r="B4675" s="15" t="s">
        <v>45</v>
      </c>
      <c r="C4675" s="15" t="s">
        <v>5242</v>
      </c>
      <c r="D4675" s="24">
        <v>1200000</v>
      </c>
      <c r="E4675" t="str">
        <f>IF(D4675&lt;VLOOKUP(A4675,Min!A:B,2,FALSE),"Y","")</f>
        <v/>
      </c>
      <c r="F4675">
        <f>IF(AND(OR(s_tmchk="all",IF(ISERROR(MATCH(B4675,s_teams,0)),FALSE,TRUE)),OR(s_minsal="",s_minsal&lt;=D4675),OR(s_maxsal="",s_maxsal&gt;=D4675),OR(s_minyr="",s_minyr&lt;=A4675),OR(s_maxyr="",s_maxyr&gt;=A4675),OR(s_player="",s_player=C4675)),MAX(F$1:F4674)+1,0)</f>
        <v>0</v>
      </c>
    </row>
    <row r="4676" spans="1:6">
      <c r="A4676" s="20">
        <v>2008</v>
      </c>
      <c r="B4676" s="15" t="s">
        <v>45</v>
      </c>
      <c r="C4676" s="15" t="s">
        <v>1699</v>
      </c>
      <c r="D4676" s="24">
        <v>1041360</v>
      </c>
      <c r="E4676" t="str">
        <f>IF(D4676&lt;VLOOKUP(A4676,Min!A:B,2,FALSE),"Y","")</f>
        <v/>
      </c>
      <c r="F4676">
        <f>IF(AND(OR(s_tmchk="all",IF(ISERROR(MATCH(B4676,s_teams,0)),FALSE,TRUE)),OR(s_minsal="",s_minsal&lt;=D4676),OR(s_maxsal="",s_maxsal&gt;=D4676),OR(s_minyr="",s_minyr&lt;=A4676),OR(s_maxyr="",s_maxyr&gt;=A4676),OR(s_player="",s_player=C4676)),MAX(F$1:F4675)+1,0)</f>
        <v>0</v>
      </c>
    </row>
    <row r="4677" spans="1:6">
      <c r="A4677" s="20">
        <v>2008</v>
      </c>
      <c r="B4677" s="15" t="s">
        <v>45</v>
      </c>
      <c r="C4677" s="15" t="s">
        <v>1054</v>
      </c>
      <c r="D4677" s="24">
        <v>944520</v>
      </c>
      <c r="E4677" t="str">
        <f>IF(D4677&lt;VLOOKUP(A4677,Min!A:B,2,FALSE),"Y","")</f>
        <v/>
      </c>
      <c r="F4677">
        <f>IF(AND(OR(s_tmchk="all",IF(ISERROR(MATCH(B4677,s_teams,0)),FALSE,TRUE)),OR(s_minsal="",s_minsal&lt;=D4677),OR(s_maxsal="",s_maxsal&gt;=D4677),OR(s_minyr="",s_minyr&lt;=A4677),OR(s_maxyr="",s_maxyr&gt;=A4677),OR(s_player="",s_player=C4677)),MAX(F$1:F4676)+1,0)</f>
        <v>0</v>
      </c>
    </row>
    <row r="4678" spans="1:6">
      <c r="A4678" s="20">
        <v>2008</v>
      </c>
      <c r="B4678" s="15" t="s">
        <v>45</v>
      </c>
      <c r="C4678" s="15" t="s">
        <v>5894</v>
      </c>
      <c r="D4678" s="24">
        <v>826046</v>
      </c>
      <c r="E4678" t="str">
        <f>IF(D4678&lt;VLOOKUP(A4678,Min!A:B,2,FALSE),"Y","")</f>
        <v/>
      </c>
      <c r="F4678">
        <f>IF(AND(OR(s_tmchk="all",IF(ISERROR(MATCH(B4678,s_teams,0)),FALSE,TRUE)),OR(s_minsal="",s_minsal&lt;=D4678),OR(s_maxsal="",s_maxsal&gt;=D4678),OR(s_minyr="",s_minyr&lt;=A4678),OR(s_maxyr="",s_maxyr&gt;=A4678),OR(s_player="",s_player=C4678)),MAX(F$1:F4677)+1,0)</f>
        <v>0</v>
      </c>
    </row>
    <row r="4679" spans="1:6">
      <c r="A4679" s="20">
        <v>2008</v>
      </c>
      <c r="B4679" s="15" t="s">
        <v>45</v>
      </c>
      <c r="C4679" s="15" t="s">
        <v>4766</v>
      </c>
      <c r="D4679" s="24">
        <v>427163</v>
      </c>
      <c r="E4679" t="str">
        <f>IF(D4679&lt;VLOOKUP(A4679,Min!A:B,2,FALSE),"Y","")</f>
        <v/>
      </c>
      <c r="F4679">
        <f>IF(AND(OR(s_tmchk="all",IF(ISERROR(MATCH(B4679,s_teams,0)),FALSE,TRUE)),OR(s_minsal="",s_minsal&lt;=D4679),OR(s_maxsal="",s_maxsal&gt;=D4679),OR(s_minyr="",s_minyr&lt;=A4679),OR(s_maxyr="",s_maxyr&gt;=A4679),OR(s_player="",s_player=C4679)),MAX(F$1:F4678)+1,0)</f>
        <v>0</v>
      </c>
    </row>
    <row r="4680" spans="1:6">
      <c r="A4680" s="20">
        <v>2008</v>
      </c>
      <c r="B4680" s="15" t="s">
        <v>46</v>
      </c>
      <c r="C4680" s="15" t="s">
        <v>3765</v>
      </c>
      <c r="D4680" s="24">
        <v>16440000</v>
      </c>
      <c r="E4680" t="str">
        <f>IF(D4680&lt;VLOOKUP(A4680,Min!A:B,2,FALSE),"Y","")</f>
        <v/>
      </c>
      <c r="F4680">
        <f>IF(AND(OR(s_tmchk="all",IF(ISERROR(MATCH(B4680,s_teams,0)),FALSE,TRUE)),OR(s_minsal="",s_minsal&lt;=D4680),OR(s_maxsal="",s_maxsal&gt;=D4680),OR(s_minyr="",s_minyr&lt;=A4680),OR(s_maxyr="",s_maxyr&gt;=A4680),OR(s_player="",s_player=C4680)),MAX(F$1:F4679)+1,0)</f>
        <v>0</v>
      </c>
    </row>
    <row r="4681" spans="1:6">
      <c r="A4681" s="20">
        <v>2008</v>
      </c>
      <c r="B4681" s="15" t="s">
        <v>46</v>
      </c>
      <c r="C4681" s="15" t="s">
        <v>4520</v>
      </c>
      <c r="D4681" s="24">
        <v>8937500</v>
      </c>
      <c r="E4681" t="str">
        <f>IF(D4681&lt;VLOOKUP(A4681,Min!A:B,2,FALSE),"Y","")</f>
        <v/>
      </c>
      <c r="F4681">
        <f>IF(AND(OR(s_tmchk="all",IF(ISERROR(MATCH(B4681,s_teams,0)),FALSE,TRUE)),OR(s_minsal="",s_minsal&lt;=D4681),OR(s_maxsal="",s_maxsal&gt;=D4681),OR(s_minyr="",s_minyr&lt;=A4681),OR(s_maxyr="",s_maxyr&gt;=A4681),OR(s_player="",s_player=C4681)),MAX(F$1:F4680)+1,0)</f>
        <v>0</v>
      </c>
    </row>
    <row r="4682" spans="1:6">
      <c r="A4682" s="20">
        <v>2008</v>
      </c>
      <c r="B4682" s="15" t="s">
        <v>46</v>
      </c>
      <c r="C4682" s="15" t="s">
        <v>2282</v>
      </c>
      <c r="D4682" s="24">
        <v>8425625</v>
      </c>
      <c r="E4682" t="str">
        <f>IF(D4682&lt;VLOOKUP(A4682,Min!A:B,2,FALSE),"Y","")</f>
        <v/>
      </c>
      <c r="F4682">
        <f>IF(AND(OR(s_tmchk="all",IF(ISERROR(MATCH(B4682,s_teams,0)),FALSE,TRUE)),OR(s_minsal="",s_minsal&lt;=D4682),OR(s_maxsal="",s_maxsal&gt;=D4682),OR(s_minyr="",s_minyr&lt;=A4682),OR(s_maxyr="",s_maxyr&gt;=A4682),OR(s_player="",s_player=C4682)),MAX(F$1:F4681)+1,0)</f>
        <v>0</v>
      </c>
    </row>
    <row r="4683" spans="1:6">
      <c r="A4683" s="20">
        <v>2008</v>
      </c>
      <c r="B4683" s="15" t="s">
        <v>46</v>
      </c>
      <c r="C4683" s="15" t="s">
        <v>3020</v>
      </c>
      <c r="D4683" s="24">
        <v>6630000</v>
      </c>
      <c r="E4683" t="str">
        <f>IF(D4683&lt;VLOOKUP(A4683,Min!A:B,2,FALSE),"Y","")</f>
        <v/>
      </c>
      <c r="F4683">
        <f>IF(AND(OR(s_tmchk="all",IF(ISERROR(MATCH(B4683,s_teams,0)),FALSE,TRUE)),OR(s_minsal="",s_minsal&lt;=D4683),OR(s_maxsal="",s_maxsal&gt;=D4683),OR(s_minyr="",s_minyr&lt;=A4683),OR(s_maxyr="",s_maxyr&gt;=A4683),OR(s_player="",s_player=C4683)),MAX(F$1:F4682)+1,0)</f>
        <v>0</v>
      </c>
    </row>
    <row r="4684" spans="1:6">
      <c r="A4684" s="20">
        <v>2008</v>
      </c>
      <c r="B4684" s="15" t="s">
        <v>46</v>
      </c>
      <c r="C4684" s="15" t="s">
        <v>4424</v>
      </c>
      <c r="D4684" s="24">
        <v>3470770</v>
      </c>
      <c r="E4684" t="str">
        <f>IF(D4684&lt;VLOOKUP(A4684,Min!A:B,2,FALSE),"Y","")</f>
        <v/>
      </c>
      <c r="F4684">
        <f>IF(AND(OR(s_tmchk="all",IF(ISERROR(MATCH(B4684,s_teams,0)),FALSE,TRUE)),OR(s_minsal="",s_minsal&lt;=D4684),OR(s_maxsal="",s_maxsal&gt;=D4684),OR(s_minyr="",s_minyr&lt;=A4684),OR(s_maxyr="",s_maxyr&gt;=A4684),OR(s_player="",s_player=C4684)),MAX(F$1:F4683)+1,0)</f>
        <v>0</v>
      </c>
    </row>
    <row r="4685" spans="1:6">
      <c r="A4685" s="20">
        <v>2008</v>
      </c>
      <c r="B4685" s="15" t="s">
        <v>46</v>
      </c>
      <c r="C4685" s="15" t="s">
        <v>815</v>
      </c>
      <c r="D4685" s="24">
        <v>3000000</v>
      </c>
      <c r="E4685" t="str">
        <f>IF(D4685&lt;VLOOKUP(A4685,Min!A:B,2,FALSE),"Y","")</f>
        <v/>
      </c>
      <c r="F4685">
        <f>IF(AND(OR(s_tmchk="all",IF(ISERROR(MATCH(B4685,s_teams,0)),FALSE,TRUE)),OR(s_minsal="",s_minsal&lt;=D4685),OR(s_maxsal="",s_maxsal&gt;=D4685),OR(s_minyr="",s_minyr&lt;=A4685),OR(s_maxyr="",s_maxyr&gt;=A4685),OR(s_player="",s_player=C4685)),MAX(F$1:F4684)+1,0)</f>
        <v>0</v>
      </c>
    </row>
    <row r="4686" spans="1:6">
      <c r="A4686" s="20">
        <v>2008</v>
      </c>
      <c r="B4686" s="15" t="s">
        <v>46</v>
      </c>
      <c r="C4686" s="15" t="s">
        <v>3542</v>
      </c>
      <c r="D4686" s="24">
        <v>2636696</v>
      </c>
      <c r="E4686" t="str">
        <f>IF(D4686&lt;VLOOKUP(A4686,Min!A:B,2,FALSE),"Y","")</f>
        <v/>
      </c>
      <c r="F4686">
        <f>IF(AND(OR(s_tmchk="all",IF(ISERROR(MATCH(B4686,s_teams,0)),FALSE,TRUE)),OR(s_minsal="",s_minsal&lt;=D4686),OR(s_maxsal="",s_maxsal&gt;=D4686),OR(s_minyr="",s_minyr&lt;=A4686),OR(s_maxyr="",s_maxyr&gt;=A4686),OR(s_player="",s_player=C4686)),MAX(F$1:F4685)+1,0)</f>
        <v>0</v>
      </c>
    </row>
    <row r="4687" spans="1:6">
      <c r="A4687" s="20">
        <v>2008</v>
      </c>
      <c r="B4687" s="15" t="s">
        <v>46</v>
      </c>
      <c r="C4687" s="15" t="s">
        <v>800</v>
      </c>
      <c r="D4687" s="24">
        <v>2323080</v>
      </c>
      <c r="E4687" t="str">
        <f>IF(D4687&lt;VLOOKUP(A4687,Min!A:B,2,FALSE),"Y","")</f>
        <v/>
      </c>
      <c r="F4687">
        <f>IF(AND(OR(s_tmchk="all",IF(ISERROR(MATCH(B4687,s_teams,0)),FALSE,TRUE)),OR(s_minsal="",s_minsal&lt;=D4687),OR(s_maxsal="",s_maxsal&gt;=D4687),OR(s_minyr="",s_minyr&lt;=A4687),OR(s_maxyr="",s_maxyr&gt;=A4687),OR(s_player="",s_player=C4687)),MAX(F$1:F4686)+1,0)</f>
        <v>0</v>
      </c>
    </row>
    <row r="4688" spans="1:6">
      <c r="A4688" s="20">
        <v>2008</v>
      </c>
      <c r="B4688" s="15" t="s">
        <v>46</v>
      </c>
      <c r="C4688" s="15" t="s">
        <v>5755</v>
      </c>
      <c r="D4688" s="24">
        <v>2216400</v>
      </c>
      <c r="E4688" t="str">
        <f>IF(D4688&lt;VLOOKUP(A4688,Min!A:B,2,FALSE),"Y","")</f>
        <v/>
      </c>
      <c r="F4688">
        <f>IF(AND(OR(s_tmchk="all",IF(ISERROR(MATCH(B4688,s_teams,0)),FALSE,TRUE)),OR(s_minsal="",s_minsal&lt;=D4688),OR(s_maxsal="",s_maxsal&gt;=D4688),OR(s_minyr="",s_minyr&lt;=A4688),OR(s_maxyr="",s_maxyr&gt;=A4688),OR(s_player="",s_player=C4688)),MAX(F$1:F4687)+1,0)</f>
        <v>0</v>
      </c>
    </row>
    <row r="4689" spans="1:6">
      <c r="A4689" s="20">
        <v>2008</v>
      </c>
      <c r="B4689" s="15" t="s">
        <v>46</v>
      </c>
      <c r="C4689" s="15" t="s">
        <v>5459</v>
      </c>
      <c r="D4689" s="24">
        <v>1800000</v>
      </c>
      <c r="E4689" t="str">
        <f>IF(D4689&lt;VLOOKUP(A4689,Min!A:B,2,FALSE),"Y","")</f>
        <v/>
      </c>
      <c r="F4689">
        <f>IF(AND(OR(s_tmchk="all",IF(ISERROR(MATCH(B4689,s_teams,0)),FALSE,TRUE)),OR(s_minsal="",s_minsal&lt;=D4689),OR(s_maxsal="",s_maxsal&gt;=D4689),OR(s_minyr="",s_minyr&lt;=A4689),OR(s_maxyr="",s_maxyr&gt;=A4689),OR(s_player="",s_player=C4689)),MAX(F$1:F4688)+1,0)</f>
        <v>0</v>
      </c>
    </row>
    <row r="4690" spans="1:6">
      <c r="A4690" s="20">
        <v>2008</v>
      </c>
      <c r="B4690" s="15" t="s">
        <v>46</v>
      </c>
      <c r="C4690" s="15" t="s">
        <v>700</v>
      </c>
      <c r="D4690" s="24">
        <v>1345800</v>
      </c>
      <c r="E4690" t="str">
        <f>IF(D4690&lt;VLOOKUP(A4690,Min!A:B,2,FALSE),"Y","")</f>
        <v/>
      </c>
      <c r="F4690">
        <f>IF(AND(OR(s_tmchk="all",IF(ISERROR(MATCH(B4690,s_teams,0)),FALSE,TRUE)),OR(s_minsal="",s_minsal&lt;=D4690),OR(s_maxsal="",s_maxsal&gt;=D4690),OR(s_minyr="",s_minyr&lt;=A4690),OR(s_maxyr="",s_maxyr&gt;=A4690),OR(s_player="",s_player=C4690)),MAX(F$1:F4689)+1,0)</f>
        <v>0</v>
      </c>
    </row>
    <row r="4691" spans="1:6">
      <c r="A4691" s="20">
        <v>2008</v>
      </c>
      <c r="B4691" s="15" t="s">
        <v>46</v>
      </c>
      <c r="C4691" s="15" t="s">
        <v>4628</v>
      </c>
      <c r="D4691" s="24">
        <v>1219590</v>
      </c>
      <c r="E4691" t="str">
        <f>IF(D4691&lt;VLOOKUP(A4691,Min!A:B,2,FALSE),"Y","")</f>
        <v/>
      </c>
      <c r="F4691">
        <f>IF(AND(OR(s_tmchk="all",IF(ISERROR(MATCH(B4691,s_teams,0)),FALSE,TRUE)),OR(s_minsal="",s_minsal&lt;=D4691),OR(s_maxsal="",s_maxsal&gt;=D4691),OR(s_minyr="",s_minyr&lt;=A4691),OR(s_maxyr="",s_maxyr&gt;=A4691),OR(s_player="",s_player=C4691)),MAX(F$1:F4690)+1,0)</f>
        <v>0</v>
      </c>
    </row>
    <row r="4692" spans="1:6">
      <c r="A4692" s="20">
        <v>2008</v>
      </c>
      <c r="B4692" s="15" t="s">
        <v>46</v>
      </c>
      <c r="C4692" s="15" t="s">
        <v>6129</v>
      </c>
      <c r="D4692" s="24">
        <v>1219590</v>
      </c>
      <c r="E4692" t="str">
        <f>IF(D4692&lt;VLOOKUP(A4692,Min!A:B,2,FALSE),"Y","")</f>
        <v/>
      </c>
      <c r="F4692">
        <f>IF(AND(OR(s_tmchk="all",IF(ISERROR(MATCH(B4692,s_teams,0)),FALSE,TRUE)),OR(s_minsal="",s_minsal&lt;=D4692),OR(s_maxsal="",s_maxsal&gt;=D4692),OR(s_minyr="",s_minyr&lt;=A4692),OR(s_maxyr="",s_maxyr&gt;=A4692),OR(s_player="",s_player=C4692)),MAX(F$1:F4691)+1,0)</f>
        <v>0</v>
      </c>
    </row>
    <row r="4693" spans="1:6">
      <c r="A4693" s="20">
        <v>2008</v>
      </c>
      <c r="B4693" s="15" t="s">
        <v>46</v>
      </c>
      <c r="C4693" s="15" t="s">
        <v>657</v>
      </c>
      <c r="D4693" s="24">
        <v>770610</v>
      </c>
      <c r="E4693" t="str">
        <f>IF(D4693&lt;VLOOKUP(A4693,Min!A:B,2,FALSE),"Y","")</f>
        <v/>
      </c>
      <c r="F4693">
        <f>IF(AND(OR(s_tmchk="all",IF(ISERROR(MATCH(B4693,s_teams,0)),FALSE,TRUE)),OR(s_minsal="",s_minsal&lt;=D4693),OR(s_maxsal="",s_maxsal&gt;=D4693),OR(s_minyr="",s_minyr&lt;=A4693),OR(s_maxyr="",s_maxyr&gt;=A4693),OR(s_player="",s_player=C4693)),MAX(F$1:F4692)+1,0)</f>
        <v>0</v>
      </c>
    </row>
    <row r="4694" spans="1:6">
      <c r="A4694" s="20">
        <v>2008</v>
      </c>
      <c r="B4694" s="15" t="s">
        <v>46</v>
      </c>
      <c r="C4694" s="15" t="s">
        <v>3795</v>
      </c>
      <c r="D4694" s="24">
        <v>687456</v>
      </c>
      <c r="E4694" t="str">
        <f>IF(D4694&lt;VLOOKUP(A4694,Min!A:B,2,FALSE),"Y","")</f>
        <v/>
      </c>
      <c r="F4694">
        <f>IF(AND(OR(s_tmchk="all",IF(ISERROR(MATCH(B4694,s_teams,0)),FALSE,TRUE)),OR(s_minsal="",s_minsal&lt;=D4694),OR(s_maxsal="",s_maxsal&gt;=D4694),OR(s_minyr="",s_minyr&lt;=A4694),OR(s_maxyr="",s_maxyr&gt;=A4694),OR(s_player="",s_player=C4694)),MAX(F$1:F4693)+1,0)</f>
        <v>0</v>
      </c>
    </row>
    <row r="4695" spans="1:6">
      <c r="A4695" s="20">
        <v>2008</v>
      </c>
      <c r="B4695" s="15" t="s">
        <v>46</v>
      </c>
      <c r="C4695" s="15" t="s">
        <v>4803</v>
      </c>
      <c r="D4695" s="24">
        <v>602173</v>
      </c>
      <c r="E4695" t="str">
        <f>IF(D4695&lt;VLOOKUP(A4695,Min!A:B,2,FALSE),"Y","")</f>
        <v/>
      </c>
      <c r="F4695">
        <f>IF(AND(OR(s_tmchk="all",IF(ISERROR(MATCH(B4695,s_teams,0)),FALSE,TRUE)),OR(s_minsal="",s_minsal&lt;=D4695),OR(s_maxsal="",s_maxsal&gt;=D4695),OR(s_minyr="",s_minyr&lt;=A4695),OR(s_maxyr="",s_maxyr&gt;=A4695),OR(s_player="",s_player=C4695)),MAX(F$1:F4694)+1,0)</f>
        <v>0</v>
      </c>
    </row>
    <row r="4696" spans="1:6">
      <c r="A4696" s="20">
        <v>2008</v>
      </c>
      <c r="B4696" s="15" t="s">
        <v>46</v>
      </c>
      <c r="C4696" s="15" t="s">
        <v>4972</v>
      </c>
      <c r="D4696" s="24">
        <v>249478</v>
      </c>
      <c r="E4696" t="str">
        <f>IF(D4696&lt;VLOOKUP(A4696,Min!A:B,2,FALSE),"Y","")</f>
        <v>Y</v>
      </c>
      <c r="F4696">
        <f>IF(AND(OR(s_tmchk="all",IF(ISERROR(MATCH(B4696,s_teams,0)),FALSE,TRUE)),OR(s_minsal="",s_minsal&lt;=D4696),OR(s_maxsal="",s_maxsal&gt;=D4696),OR(s_minyr="",s_minyr&lt;=A4696),OR(s_maxyr="",s_maxyr&gt;=A4696),OR(s_player="",s_player=C4696)),MAX(F$1:F4695)+1,0)</f>
        <v>0</v>
      </c>
    </row>
    <row r="4697" spans="1:6">
      <c r="A4697" s="20">
        <v>2008</v>
      </c>
      <c r="B4697" s="15" t="s">
        <v>46</v>
      </c>
      <c r="C4697" s="15" t="s">
        <v>1146</v>
      </c>
      <c r="D4697" s="24">
        <v>125479</v>
      </c>
      <c r="E4697" t="str">
        <f>IF(D4697&lt;VLOOKUP(A4697,Min!A:B,2,FALSE),"Y","")</f>
        <v>Y</v>
      </c>
      <c r="F4697">
        <f>IF(AND(OR(s_tmchk="all",IF(ISERROR(MATCH(B4697,s_teams,0)),FALSE,TRUE)),OR(s_minsal="",s_minsal&lt;=D4697),OR(s_maxsal="",s_maxsal&gt;=D4697),OR(s_minyr="",s_minyr&lt;=A4697),OR(s_maxyr="",s_maxyr&gt;=A4697),OR(s_player="",s_player=C4697)),MAX(F$1:F4696)+1,0)</f>
        <v>0</v>
      </c>
    </row>
    <row r="4698" spans="1:6">
      <c r="A4698" s="20">
        <v>2008</v>
      </c>
      <c r="B4698" s="15" t="s">
        <v>46</v>
      </c>
      <c r="C4698" s="15" t="s">
        <v>6001</v>
      </c>
      <c r="D4698" s="24">
        <v>48056</v>
      </c>
      <c r="E4698" t="str">
        <f>IF(D4698&lt;VLOOKUP(A4698,Min!A:B,2,FALSE),"Y","")</f>
        <v>Y</v>
      </c>
      <c r="F4698">
        <f>IF(AND(OR(s_tmchk="all",IF(ISERROR(MATCH(B4698,s_teams,0)),FALSE,TRUE)),OR(s_minsal="",s_minsal&lt;=D4698),OR(s_maxsal="",s_maxsal&gt;=D4698),OR(s_minyr="",s_minyr&lt;=A4698),OR(s_maxyr="",s_maxyr&gt;=A4698),OR(s_player="",s_player=C4698)),MAX(F$1:F4697)+1,0)</f>
        <v>0</v>
      </c>
    </row>
    <row r="4699" spans="1:6">
      <c r="A4699" s="20">
        <v>2008</v>
      </c>
      <c r="B4699" s="15" t="s">
        <v>49</v>
      </c>
      <c r="C4699" s="15" t="s">
        <v>4499</v>
      </c>
      <c r="D4699" s="24">
        <v>19014187</v>
      </c>
      <c r="E4699" t="str">
        <f>IF(D4699&lt;VLOOKUP(A4699,Min!A:B,2,FALSE),"Y","")</f>
        <v/>
      </c>
      <c r="F4699">
        <f>IF(AND(OR(s_tmchk="all",IF(ISERROR(MATCH(B4699,s_teams,0)),FALSE,TRUE)),OR(s_minsal="",s_minsal&lt;=D4699),OR(s_maxsal="",s_maxsal&gt;=D4699),OR(s_minyr="",s_minyr&lt;=A4699),OR(s_maxyr="",s_maxyr&gt;=A4699),OR(s_player="",s_player=C4699)),MAX(F$1:F4698)+1,0)</f>
        <v>0</v>
      </c>
    </row>
    <row r="4700" spans="1:6">
      <c r="A4700" s="20">
        <v>2008</v>
      </c>
      <c r="B4700" s="15" t="s">
        <v>49</v>
      </c>
      <c r="C4700" s="15" t="s">
        <v>6197</v>
      </c>
      <c r="D4700" s="24">
        <v>13762775</v>
      </c>
      <c r="E4700" t="str">
        <f>IF(D4700&lt;VLOOKUP(A4700,Min!A:B,2,FALSE),"Y","")</f>
        <v/>
      </c>
      <c r="F4700">
        <f>IF(AND(OR(s_tmchk="all",IF(ISERROR(MATCH(B4700,s_teams,0)),FALSE,TRUE)),OR(s_minsal="",s_minsal&lt;=D4700),OR(s_maxsal="",s_maxsal&gt;=D4700),OR(s_minyr="",s_minyr&lt;=A4700),OR(s_maxyr="",s_maxyr&gt;=A4700),OR(s_player="",s_player=C4700)),MAX(F$1:F4699)+1,0)</f>
        <v>0</v>
      </c>
    </row>
    <row r="4701" spans="1:6">
      <c r="A4701" s="20">
        <v>2008</v>
      </c>
      <c r="B4701" s="15" t="s">
        <v>49</v>
      </c>
      <c r="C4701" s="15" t="s">
        <v>3105</v>
      </c>
      <c r="D4701" s="24">
        <v>5883600</v>
      </c>
      <c r="E4701" t="str">
        <f>IF(D4701&lt;VLOOKUP(A4701,Min!A:B,2,FALSE),"Y","")</f>
        <v/>
      </c>
      <c r="F4701">
        <f>IF(AND(OR(s_tmchk="all",IF(ISERROR(MATCH(B4701,s_teams,0)),FALSE,TRUE)),OR(s_minsal="",s_minsal&lt;=D4701),OR(s_maxsal="",s_maxsal&gt;=D4701),OR(s_minyr="",s_minyr&lt;=A4701),OR(s_maxyr="",s_maxyr&gt;=A4701),OR(s_player="",s_player=C4701)),MAX(F$1:F4700)+1,0)</f>
        <v>0</v>
      </c>
    </row>
    <row r="4702" spans="1:6">
      <c r="A4702" s="20">
        <v>2008</v>
      </c>
      <c r="B4702" s="15" t="s">
        <v>49</v>
      </c>
      <c r="C4702" s="15" t="s">
        <v>4669</v>
      </c>
      <c r="D4702" s="24">
        <v>5670000</v>
      </c>
      <c r="E4702" t="str">
        <f>IF(D4702&lt;VLOOKUP(A4702,Min!A:B,2,FALSE),"Y","")</f>
        <v/>
      </c>
      <c r="F4702">
        <f>IF(AND(OR(s_tmchk="all",IF(ISERROR(MATCH(B4702,s_teams,0)),FALSE,TRUE)),OR(s_minsal="",s_minsal&lt;=D4702),OR(s_maxsal="",s_maxsal&gt;=D4702),OR(s_minyr="",s_minyr&lt;=A4702),OR(s_maxyr="",s_maxyr&gt;=A4702),OR(s_player="",s_player=C4702)),MAX(F$1:F4701)+1,0)</f>
        <v>0</v>
      </c>
    </row>
    <row r="4703" spans="1:6">
      <c r="A4703" s="20">
        <v>2008</v>
      </c>
      <c r="B4703" s="15" t="s">
        <v>49</v>
      </c>
      <c r="C4703" s="15" t="s">
        <v>5801</v>
      </c>
      <c r="D4703" s="24">
        <v>4550000</v>
      </c>
      <c r="E4703" t="str">
        <f>IF(D4703&lt;VLOOKUP(A4703,Min!A:B,2,FALSE),"Y","")</f>
        <v/>
      </c>
      <c r="F4703">
        <f>IF(AND(OR(s_tmchk="all",IF(ISERROR(MATCH(B4703,s_teams,0)),FALSE,TRUE)),OR(s_minsal="",s_minsal&lt;=D4703),OR(s_maxsal="",s_maxsal&gt;=D4703),OR(s_minyr="",s_minyr&lt;=A4703),OR(s_maxyr="",s_maxyr&gt;=A4703),OR(s_player="",s_player=C4703)),MAX(F$1:F4702)+1,0)</f>
        <v>0</v>
      </c>
    </row>
    <row r="4704" spans="1:6">
      <c r="A4704" s="20">
        <v>2008</v>
      </c>
      <c r="B4704" s="15" t="s">
        <v>49</v>
      </c>
      <c r="C4704" s="15" t="s">
        <v>4666</v>
      </c>
      <c r="D4704" s="24">
        <v>3840000</v>
      </c>
      <c r="E4704" t="str">
        <f>IF(D4704&lt;VLOOKUP(A4704,Min!A:B,2,FALSE),"Y","")</f>
        <v/>
      </c>
      <c r="F4704">
        <f>IF(AND(OR(s_tmchk="all",IF(ISERROR(MATCH(B4704,s_teams,0)),FALSE,TRUE)),OR(s_minsal="",s_minsal&lt;=D4704),OR(s_maxsal="",s_maxsal&gt;=D4704),OR(s_minyr="",s_minyr&lt;=A4704),OR(s_maxyr="",s_maxyr&gt;=A4704),OR(s_player="",s_player=C4704)),MAX(F$1:F4703)+1,0)</f>
        <v>0</v>
      </c>
    </row>
    <row r="4705" spans="1:6">
      <c r="A4705" s="20">
        <v>2008</v>
      </c>
      <c r="B4705" s="15" t="s">
        <v>49</v>
      </c>
      <c r="C4705" s="15" t="s">
        <v>495</v>
      </c>
      <c r="D4705" s="24">
        <v>2910000</v>
      </c>
      <c r="E4705" t="str">
        <f>IF(D4705&lt;VLOOKUP(A4705,Min!A:B,2,FALSE),"Y","")</f>
        <v/>
      </c>
      <c r="F4705">
        <f>IF(AND(OR(s_tmchk="all",IF(ISERROR(MATCH(B4705,s_teams,0)),FALSE,TRUE)),OR(s_minsal="",s_minsal&lt;=D4705),OR(s_maxsal="",s_maxsal&gt;=D4705),OR(s_minyr="",s_minyr&lt;=A4705),OR(s_maxyr="",s_maxyr&gt;=A4705),OR(s_player="",s_player=C4705)),MAX(F$1:F4704)+1,0)</f>
        <v>0</v>
      </c>
    </row>
    <row r="4706" spans="1:6">
      <c r="A4706" s="20">
        <v>2008</v>
      </c>
      <c r="B4706" s="15" t="s">
        <v>49</v>
      </c>
      <c r="C4706" s="15" t="s">
        <v>6008</v>
      </c>
      <c r="D4706" s="24">
        <v>2430000</v>
      </c>
      <c r="E4706" t="str">
        <f>IF(D4706&lt;VLOOKUP(A4706,Min!A:B,2,FALSE),"Y","")</f>
        <v/>
      </c>
      <c r="F4706">
        <f>IF(AND(OR(s_tmchk="all",IF(ISERROR(MATCH(B4706,s_teams,0)),FALSE,TRUE)),OR(s_minsal="",s_minsal&lt;=D4706),OR(s_maxsal="",s_maxsal&gt;=D4706),OR(s_minyr="",s_minyr&lt;=A4706),OR(s_maxyr="",s_maxyr&gt;=A4706),OR(s_player="",s_player=C4706)),MAX(F$1:F4705)+1,0)</f>
        <v>0</v>
      </c>
    </row>
    <row r="4707" spans="1:6">
      <c r="A4707" s="20">
        <v>2008</v>
      </c>
      <c r="B4707" s="15" t="s">
        <v>49</v>
      </c>
      <c r="C4707" s="15" t="s">
        <v>5198</v>
      </c>
      <c r="D4707" s="24">
        <v>2350000</v>
      </c>
      <c r="E4707" t="str">
        <f>IF(D4707&lt;VLOOKUP(A4707,Min!A:B,2,FALSE),"Y","")</f>
        <v/>
      </c>
      <c r="F4707">
        <f>IF(AND(OR(s_tmchk="all",IF(ISERROR(MATCH(B4707,s_teams,0)),FALSE,TRUE)),OR(s_minsal="",s_minsal&lt;=D4707),OR(s_maxsal="",s_maxsal&gt;=D4707),OR(s_minyr="",s_minyr&lt;=A4707),OR(s_maxyr="",s_maxyr&gt;=A4707),OR(s_player="",s_player=C4707)),MAX(F$1:F4706)+1,0)</f>
        <v>0</v>
      </c>
    </row>
    <row r="4708" spans="1:6">
      <c r="A4708" s="20">
        <v>2008</v>
      </c>
      <c r="B4708" s="15" t="s">
        <v>49</v>
      </c>
      <c r="C4708" s="15" t="s">
        <v>651</v>
      </c>
      <c r="D4708" s="24">
        <v>1750000</v>
      </c>
      <c r="E4708" t="str">
        <f>IF(D4708&lt;VLOOKUP(A4708,Min!A:B,2,FALSE),"Y","")</f>
        <v/>
      </c>
      <c r="F4708">
        <f>IF(AND(OR(s_tmchk="all",IF(ISERROR(MATCH(B4708,s_teams,0)),FALSE,TRUE)),OR(s_minsal="",s_minsal&lt;=D4708),OR(s_maxsal="",s_maxsal&gt;=D4708),OR(s_minyr="",s_minyr&lt;=A4708),OR(s_maxyr="",s_maxyr&gt;=A4708),OR(s_player="",s_player=C4708)),MAX(F$1:F4707)+1,0)</f>
        <v>0</v>
      </c>
    </row>
    <row r="4709" spans="1:6">
      <c r="A4709" s="20">
        <v>2008</v>
      </c>
      <c r="B4709" s="15" t="s">
        <v>49</v>
      </c>
      <c r="C4709" s="15" t="s">
        <v>408</v>
      </c>
      <c r="D4709" s="24">
        <v>1440960</v>
      </c>
      <c r="E4709" t="str">
        <f>IF(D4709&lt;VLOOKUP(A4709,Min!A:B,2,FALSE),"Y","")</f>
        <v/>
      </c>
      <c r="F4709">
        <f>IF(AND(OR(s_tmchk="all",IF(ISERROR(MATCH(B4709,s_teams,0)),FALSE,TRUE)),OR(s_minsal="",s_minsal&lt;=D4709),OR(s_maxsal="",s_maxsal&gt;=D4709),OR(s_minyr="",s_minyr&lt;=A4709),OR(s_maxyr="",s_maxyr&gt;=A4709),OR(s_player="",s_player=C4709)),MAX(F$1:F4708)+1,0)</f>
        <v>0</v>
      </c>
    </row>
    <row r="4710" spans="1:6">
      <c r="A4710" s="20">
        <v>2008</v>
      </c>
      <c r="B4710" s="15" t="s">
        <v>49</v>
      </c>
      <c r="C4710" s="15" t="s">
        <v>5386</v>
      </c>
      <c r="D4710" s="24">
        <v>1436500</v>
      </c>
      <c r="E4710" t="str">
        <f>IF(D4710&lt;VLOOKUP(A4710,Min!A:B,2,FALSE),"Y","")</f>
        <v/>
      </c>
      <c r="F4710">
        <f>IF(AND(OR(s_tmchk="all",IF(ISERROR(MATCH(B4710,s_teams,0)),FALSE,TRUE)),OR(s_minsal="",s_minsal&lt;=D4710),OR(s_maxsal="",s_maxsal&gt;=D4710),OR(s_minyr="",s_minyr&lt;=A4710),OR(s_maxyr="",s_maxyr&gt;=A4710),OR(s_player="",s_player=C4710)),MAX(F$1:F4709)+1,0)</f>
        <v>0</v>
      </c>
    </row>
    <row r="4711" spans="1:6">
      <c r="A4711" s="20">
        <v>2008</v>
      </c>
      <c r="B4711" s="15" t="s">
        <v>49</v>
      </c>
      <c r="C4711" s="15" t="s">
        <v>4968</v>
      </c>
      <c r="D4711" s="24">
        <v>1219590</v>
      </c>
      <c r="E4711" t="str">
        <f>IF(D4711&lt;VLOOKUP(A4711,Min!A:B,2,FALSE),"Y","")</f>
        <v/>
      </c>
      <c r="F4711">
        <f>IF(AND(OR(s_tmchk="all",IF(ISERROR(MATCH(B4711,s_teams,0)),FALSE,TRUE)),OR(s_minsal="",s_minsal&lt;=D4711),OR(s_maxsal="",s_maxsal&gt;=D4711),OR(s_minyr="",s_minyr&lt;=A4711),OR(s_maxyr="",s_maxyr&gt;=A4711),OR(s_player="",s_player=C4711)),MAX(F$1:F4710)+1,0)</f>
        <v>0</v>
      </c>
    </row>
    <row r="4712" spans="1:6">
      <c r="A4712" s="20">
        <v>2008</v>
      </c>
      <c r="B4712" s="15" t="s">
        <v>49</v>
      </c>
      <c r="C4712" s="15" t="s">
        <v>5538</v>
      </c>
      <c r="D4712" s="24">
        <v>1122000</v>
      </c>
      <c r="E4712" t="str">
        <f>IF(D4712&lt;VLOOKUP(A4712,Min!A:B,2,FALSE),"Y","")</f>
        <v/>
      </c>
      <c r="F4712">
        <f>IF(AND(OR(s_tmchk="all",IF(ISERROR(MATCH(B4712,s_teams,0)),FALSE,TRUE)),OR(s_minsal="",s_minsal&lt;=D4712),OR(s_maxsal="",s_maxsal&gt;=D4712),OR(s_minyr="",s_minyr&lt;=A4712),OR(s_maxyr="",s_maxyr&gt;=A4712),OR(s_player="",s_player=C4712)),MAX(F$1:F4711)+1,0)</f>
        <v>0</v>
      </c>
    </row>
    <row r="4713" spans="1:6">
      <c r="A4713" s="20">
        <v>2008</v>
      </c>
      <c r="B4713" s="15" t="s">
        <v>49</v>
      </c>
      <c r="C4713" s="15" t="s">
        <v>330</v>
      </c>
      <c r="D4713" s="24">
        <v>972720</v>
      </c>
      <c r="E4713" t="str">
        <f>IF(D4713&lt;VLOOKUP(A4713,Min!A:B,2,FALSE),"Y","")</f>
        <v/>
      </c>
      <c r="F4713">
        <f>IF(AND(OR(s_tmchk="all",IF(ISERROR(MATCH(B4713,s_teams,0)),FALSE,TRUE)),OR(s_minsal="",s_minsal&lt;=D4713),OR(s_maxsal="",s_maxsal&gt;=D4713),OR(s_minyr="",s_minyr&lt;=A4713),OR(s_maxyr="",s_maxyr&gt;=A4713),OR(s_player="",s_player=C4713)),MAX(F$1:F4712)+1,0)</f>
        <v>0</v>
      </c>
    </row>
    <row r="4714" spans="1:6">
      <c r="A4714" s="20">
        <v>2008</v>
      </c>
      <c r="B4714" s="15" t="s">
        <v>49</v>
      </c>
      <c r="C4714" s="15" t="s">
        <v>450</v>
      </c>
      <c r="D4714" s="24">
        <v>687456</v>
      </c>
      <c r="E4714" t="str">
        <f>IF(D4714&lt;VLOOKUP(A4714,Min!A:B,2,FALSE),"Y","")</f>
        <v/>
      </c>
      <c r="F4714">
        <f>IF(AND(OR(s_tmchk="all",IF(ISERROR(MATCH(B4714,s_teams,0)),FALSE,TRUE)),OR(s_minsal="",s_minsal&lt;=D4714),OR(s_maxsal="",s_maxsal&gt;=D4714),OR(s_minyr="",s_minyr&lt;=A4714),OR(s_maxyr="",s_maxyr&gt;=A4714),OR(s_player="",s_player=C4714)),MAX(F$1:F4713)+1,0)</f>
        <v>0</v>
      </c>
    </row>
    <row r="4715" spans="1:6">
      <c r="A4715" s="20">
        <v>2008</v>
      </c>
      <c r="B4715" s="15" t="s">
        <v>49</v>
      </c>
      <c r="C4715" s="15" t="s">
        <v>4514</v>
      </c>
      <c r="D4715" s="24">
        <v>427163</v>
      </c>
      <c r="E4715" t="str">
        <f>IF(D4715&lt;VLOOKUP(A4715,Min!A:B,2,FALSE),"Y","")</f>
        <v/>
      </c>
      <c r="F4715">
        <f>IF(AND(OR(s_tmchk="all",IF(ISERROR(MATCH(B4715,s_teams,0)),FALSE,TRUE)),OR(s_minsal="",s_minsal&lt;=D4715),OR(s_maxsal="",s_maxsal&gt;=D4715),OR(s_minyr="",s_minyr&lt;=A4715),OR(s_maxyr="",s_maxyr&gt;=A4715),OR(s_player="",s_player=C4715)),MAX(F$1:F4714)+1,0)</f>
        <v>0</v>
      </c>
    </row>
    <row r="4716" spans="1:6">
      <c r="A4716" s="20">
        <v>2008</v>
      </c>
      <c r="B4716" s="15" t="s">
        <v>49</v>
      </c>
      <c r="C4716" s="15" t="s">
        <v>1187</v>
      </c>
      <c r="D4716" s="24">
        <v>427163</v>
      </c>
      <c r="E4716" t="str">
        <f>IF(D4716&lt;VLOOKUP(A4716,Min!A:B,2,FALSE),"Y","")</f>
        <v/>
      </c>
      <c r="F4716">
        <f>IF(AND(OR(s_tmchk="all",IF(ISERROR(MATCH(B4716,s_teams,0)),FALSE,TRUE)),OR(s_minsal="",s_minsal&lt;=D4716),OR(s_maxsal="",s_maxsal&gt;=D4716),OR(s_minyr="",s_minyr&lt;=A4716),OR(s_maxyr="",s_maxyr&gt;=A4716),OR(s_player="",s_player=C4716)),MAX(F$1:F4715)+1,0)</f>
        <v>0</v>
      </c>
    </row>
    <row r="4717" spans="1:6">
      <c r="A4717" s="20">
        <v>2008</v>
      </c>
      <c r="B4717" s="15" t="s">
        <v>51</v>
      </c>
      <c r="C4717" s="15" t="s">
        <v>2916</v>
      </c>
      <c r="D4717" s="24">
        <v>19728000</v>
      </c>
      <c r="E4717" t="str">
        <f>IF(D4717&lt;VLOOKUP(A4717,Min!A:B,2,FALSE),"Y","")</f>
        <v/>
      </c>
      <c r="F4717">
        <f>IF(AND(OR(s_tmchk="all",IF(ISERROR(MATCH(B4717,s_teams,0)),FALSE,TRUE)),OR(s_minsal="",s_minsal&lt;=D4717),OR(s_maxsal="",s_maxsal&gt;=D4717),OR(s_minyr="",s_minyr&lt;=A4717),OR(s_maxyr="",s_maxyr&gt;=A4717),OR(s_player="",s_player=C4717)),MAX(F$1:F4716)+1,0)</f>
        <v>0</v>
      </c>
    </row>
    <row r="4718" spans="1:6">
      <c r="A4718" s="20">
        <v>2008</v>
      </c>
      <c r="B4718" s="15" t="s">
        <v>51</v>
      </c>
      <c r="C4718" s="15" t="s">
        <v>3841</v>
      </c>
      <c r="D4718" s="24">
        <v>9206349</v>
      </c>
      <c r="E4718" t="str">
        <f>IF(D4718&lt;VLOOKUP(A4718,Min!A:B,2,FALSE),"Y","")</f>
        <v/>
      </c>
      <c r="F4718">
        <f>IF(AND(OR(s_tmchk="all",IF(ISERROR(MATCH(B4718,s_teams,0)),FALSE,TRUE)),OR(s_minsal="",s_minsal&lt;=D4718),OR(s_maxsal="",s_maxsal&gt;=D4718),OR(s_minyr="",s_minyr&lt;=A4718),OR(s_maxyr="",s_maxyr&gt;=A4718),OR(s_player="",s_player=C4718)),MAX(F$1:F4717)+1,0)</f>
        <v>0</v>
      </c>
    </row>
    <row r="4719" spans="1:6">
      <c r="A4719" s="20">
        <v>2008</v>
      </c>
      <c r="B4719" s="15" t="s">
        <v>51</v>
      </c>
      <c r="C4719" s="15" t="s">
        <v>324</v>
      </c>
      <c r="D4719" s="24">
        <v>8219008</v>
      </c>
      <c r="E4719" t="str">
        <f>IF(D4719&lt;VLOOKUP(A4719,Min!A:B,2,FALSE),"Y","")</f>
        <v/>
      </c>
      <c r="F4719">
        <f>IF(AND(OR(s_tmchk="all",IF(ISERROR(MATCH(B4719,s_teams,0)),FALSE,TRUE)),OR(s_minsal="",s_minsal&lt;=D4719),OR(s_maxsal="",s_maxsal&gt;=D4719),OR(s_minyr="",s_minyr&lt;=A4719),OR(s_maxyr="",s_maxyr&gt;=A4719),OR(s_player="",s_player=C4719)),MAX(F$1:F4718)+1,0)</f>
        <v>0</v>
      </c>
    </row>
    <row r="4720" spans="1:6">
      <c r="A4720" s="20">
        <v>2008</v>
      </c>
      <c r="B4720" s="15" t="s">
        <v>51</v>
      </c>
      <c r="C4720" s="15" t="s">
        <v>4110</v>
      </c>
      <c r="D4720" s="24">
        <v>6373900</v>
      </c>
      <c r="E4720" t="str">
        <f>IF(D4720&lt;VLOOKUP(A4720,Min!A:B,2,FALSE),"Y","")</f>
        <v/>
      </c>
      <c r="F4720">
        <f>IF(AND(OR(s_tmchk="all",IF(ISERROR(MATCH(B4720,s_teams,0)),FALSE,TRUE)),OR(s_minsal="",s_minsal&lt;=D4720),OR(s_maxsal="",s_maxsal&gt;=D4720),OR(s_minyr="",s_minyr&lt;=A4720),OR(s_maxyr="",s_maxyr&gt;=A4720),OR(s_player="",s_player=C4720)),MAX(F$1:F4719)+1,0)</f>
        <v>0</v>
      </c>
    </row>
    <row r="4721" spans="1:6">
      <c r="A4721" s="20">
        <v>2008</v>
      </c>
      <c r="B4721" s="15" t="s">
        <v>51</v>
      </c>
      <c r="C4721" s="15" t="s">
        <v>3572</v>
      </c>
      <c r="D4721" s="24">
        <v>6300000</v>
      </c>
      <c r="E4721" t="str">
        <f>IF(D4721&lt;VLOOKUP(A4721,Min!A:B,2,FALSE),"Y","")</f>
        <v/>
      </c>
      <c r="F4721">
        <f>IF(AND(OR(s_tmchk="all",IF(ISERROR(MATCH(B4721,s_teams,0)),FALSE,TRUE)),OR(s_minsal="",s_minsal&lt;=D4721),OR(s_maxsal="",s_maxsal&gt;=D4721),OR(s_minyr="",s_minyr&lt;=A4721),OR(s_maxyr="",s_maxyr&gt;=A4721),OR(s_player="",s_player=C4721)),MAX(F$1:F4720)+1,0)</f>
        <v>0</v>
      </c>
    </row>
    <row r="4722" spans="1:6">
      <c r="A4722" s="20">
        <v>2008</v>
      </c>
      <c r="B4722" s="15" t="s">
        <v>51</v>
      </c>
      <c r="C4722" s="15" t="s">
        <v>5262</v>
      </c>
      <c r="D4722" s="24">
        <v>5500000</v>
      </c>
      <c r="E4722" t="str">
        <f>IF(D4722&lt;VLOOKUP(A4722,Min!A:B,2,FALSE),"Y","")</f>
        <v/>
      </c>
      <c r="F4722">
        <f>IF(AND(OR(s_tmchk="all",IF(ISERROR(MATCH(B4722,s_teams,0)),FALSE,TRUE)),OR(s_minsal="",s_minsal&lt;=D4722),OR(s_maxsal="",s_maxsal&gt;=D4722),OR(s_minyr="",s_minyr&lt;=A4722),OR(s_maxyr="",s_maxyr&gt;=A4722),OR(s_player="",s_player=C4722)),MAX(F$1:F4721)+1,0)</f>
        <v>0</v>
      </c>
    </row>
    <row r="4723" spans="1:6">
      <c r="A4723" s="20">
        <v>2008</v>
      </c>
      <c r="B4723" s="15" t="s">
        <v>51</v>
      </c>
      <c r="C4723" s="15" t="s">
        <v>5177</v>
      </c>
      <c r="D4723" s="24">
        <v>2286360</v>
      </c>
      <c r="E4723" t="str">
        <f>IF(D4723&lt;VLOOKUP(A4723,Min!A:B,2,FALSE),"Y","")</f>
        <v/>
      </c>
      <c r="F4723">
        <f>IF(AND(OR(s_tmchk="all",IF(ISERROR(MATCH(B4723,s_teams,0)),FALSE,TRUE)),OR(s_minsal="",s_minsal&lt;=D4723),OR(s_maxsal="",s_maxsal&gt;=D4723),OR(s_minyr="",s_minyr&lt;=A4723),OR(s_maxyr="",s_maxyr&gt;=A4723),OR(s_player="",s_player=C4723)),MAX(F$1:F4722)+1,0)</f>
        <v>0</v>
      </c>
    </row>
    <row r="4724" spans="1:6">
      <c r="A4724" s="20">
        <v>2008</v>
      </c>
      <c r="B4724" s="15" t="s">
        <v>51</v>
      </c>
      <c r="C4724" s="15" t="s">
        <v>4907</v>
      </c>
      <c r="D4724" s="24">
        <v>1734316</v>
      </c>
      <c r="E4724" t="str">
        <f>IF(D4724&lt;VLOOKUP(A4724,Min!A:B,2,FALSE),"Y","")</f>
        <v/>
      </c>
      <c r="F4724">
        <f>IF(AND(OR(s_tmchk="all",IF(ISERROR(MATCH(B4724,s_teams,0)),FALSE,TRUE)),OR(s_minsal="",s_minsal&lt;=D4724),OR(s_maxsal="",s_maxsal&gt;=D4724),OR(s_minyr="",s_minyr&lt;=A4724),OR(s_maxyr="",s_maxyr&gt;=A4724),OR(s_player="",s_player=C4724)),MAX(F$1:F4723)+1,0)</f>
        <v>0</v>
      </c>
    </row>
    <row r="4725" spans="1:6">
      <c r="A4725" s="20">
        <v>2008</v>
      </c>
      <c r="B4725" s="15" t="s">
        <v>51</v>
      </c>
      <c r="C4725" s="15" t="s">
        <v>534</v>
      </c>
      <c r="D4725" s="24">
        <v>1516800</v>
      </c>
      <c r="E4725" t="str">
        <f>IF(D4725&lt;VLOOKUP(A4725,Min!A:B,2,FALSE),"Y","")</f>
        <v/>
      </c>
      <c r="F4725">
        <f>IF(AND(OR(s_tmchk="all",IF(ISERROR(MATCH(B4725,s_teams,0)),FALSE,TRUE)),OR(s_minsal="",s_minsal&lt;=D4725),OR(s_maxsal="",s_maxsal&gt;=D4725),OR(s_minyr="",s_minyr&lt;=A4725),OR(s_maxyr="",s_maxyr&gt;=A4725),OR(s_player="",s_player=C4725)),MAX(F$1:F4724)+1,0)</f>
        <v>0</v>
      </c>
    </row>
    <row r="4726" spans="1:6">
      <c r="A4726" s="20">
        <v>2008</v>
      </c>
      <c r="B4726" s="15" t="s">
        <v>51</v>
      </c>
      <c r="C4726" s="15" t="s">
        <v>6111</v>
      </c>
      <c r="D4726" s="24">
        <v>1500000</v>
      </c>
      <c r="E4726" t="str">
        <f>IF(D4726&lt;VLOOKUP(A4726,Min!A:B,2,FALSE),"Y","")</f>
        <v/>
      </c>
      <c r="F4726">
        <f>IF(AND(OR(s_tmchk="all",IF(ISERROR(MATCH(B4726,s_teams,0)),FALSE,TRUE)),OR(s_minsal="",s_minsal&lt;=D4726),OR(s_maxsal="",s_maxsal&gt;=D4726),OR(s_minyr="",s_minyr&lt;=A4726),OR(s_maxyr="",s_maxyr&gt;=A4726),OR(s_player="",s_player=C4726)),MAX(F$1:F4725)+1,0)</f>
        <v>0</v>
      </c>
    </row>
    <row r="4727" spans="1:6">
      <c r="A4727" s="20">
        <v>2008</v>
      </c>
      <c r="B4727" s="15" t="s">
        <v>51</v>
      </c>
      <c r="C4727" s="15" t="s">
        <v>1863</v>
      </c>
      <c r="D4727" s="24">
        <v>1470360</v>
      </c>
      <c r="E4727" t="str">
        <f>IF(D4727&lt;VLOOKUP(A4727,Min!A:B,2,FALSE),"Y","")</f>
        <v/>
      </c>
      <c r="F4727">
        <f>IF(AND(OR(s_tmchk="all",IF(ISERROR(MATCH(B4727,s_teams,0)),FALSE,TRUE)),OR(s_minsal="",s_minsal&lt;=D4727),OR(s_maxsal="",s_maxsal&gt;=D4727),OR(s_minyr="",s_minyr&lt;=A4727),OR(s_maxyr="",s_maxyr&gt;=A4727),OR(s_player="",s_player=C4727)),MAX(F$1:F4726)+1,0)</f>
        <v>0</v>
      </c>
    </row>
    <row r="4728" spans="1:6">
      <c r="A4728" s="20">
        <v>2008</v>
      </c>
      <c r="B4728" s="15" t="s">
        <v>51</v>
      </c>
      <c r="C4728" s="15" t="s">
        <v>5391</v>
      </c>
      <c r="D4728" s="24">
        <v>854957</v>
      </c>
      <c r="E4728" t="str">
        <f>IF(D4728&lt;VLOOKUP(A4728,Min!A:B,2,FALSE),"Y","")</f>
        <v/>
      </c>
      <c r="F4728">
        <f>IF(AND(OR(s_tmchk="all",IF(ISERROR(MATCH(B4728,s_teams,0)),FALSE,TRUE)),OR(s_minsal="",s_minsal&lt;=D4728),OR(s_maxsal="",s_maxsal&gt;=D4728),OR(s_minyr="",s_minyr&lt;=A4728),OR(s_maxyr="",s_maxyr&gt;=A4728),OR(s_player="",s_player=C4728)),MAX(F$1:F4727)+1,0)</f>
        <v>0</v>
      </c>
    </row>
    <row r="4729" spans="1:6">
      <c r="A4729" s="20">
        <v>2008</v>
      </c>
      <c r="B4729" s="15" t="s">
        <v>51</v>
      </c>
      <c r="C4729" s="15" t="s">
        <v>6002</v>
      </c>
      <c r="D4729" s="24">
        <v>770610</v>
      </c>
      <c r="E4729" t="str">
        <f>IF(D4729&lt;VLOOKUP(A4729,Min!A:B,2,FALSE),"Y","")</f>
        <v/>
      </c>
      <c r="F4729">
        <f>IF(AND(OR(s_tmchk="all",IF(ISERROR(MATCH(B4729,s_teams,0)),FALSE,TRUE)),OR(s_minsal="",s_minsal&lt;=D4729),OR(s_maxsal="",s_maxsal&gt;=D4729),OR(s_minyr="",s_minyr&lt;=A4729),OR(s_maxyr="",s_maxyr&gt;=A4729),OR(s_player="",s_player=C4729)),MAX(F$1:F4728)+1,0)</f>
        <v>0</v>
      </c>
    </row>
    <row r="4730" spans="1:6">
      <c r="A4730" s="20">
        <v>2008</v>
      </c>
      <c r="B4730" s="15" t="s">
        <v>51</v>
      </c>
      <c r="C4730" s="15" t="s">
        <v>4568</v>
      </c>
      <c r="D4730" s="24">
        <v>687456</v>
      </c>
      <c r="E4730" t="str">
        <f>IF(D4730&lt;VLOOKUP(A4730,Min!A:B,2,FALSE),"Y","")</f>
        <v/>
      </c>
      <c r="F4730">
        <f>IF(AND(OR(s_tmchk="all",IF(ISERROR(MATCH(B4730,s_teams,0)),FALSE,TRUE)),OR(s_minsal="",s_minsal&lt;=D4730),OR(s_maxsal="",s_maxsal&gt;=D4730),OR(s_minyr="",s_minyr&lt;=A4730),OR(s_maxyr="",s_maxyr&gt;=A4730),OR(s_player="",s_player=C4730)),MAX(F$1:F4729)+1,0)</f>
        <v>0</v>
      </c>
    </row>
    <row r="4731" spans="1:6">
      <c r="A4731" s="20">
        <v>2008</v>
      </c>
      <c r="B4731" s="15" t="s">
        <v>51</v>
      </c>
      <c r="C4731" s="15" t="s">
        <v>4835</v>
      </c>
      <c r="D4731" s="24">
        <v>112130</v>
      </c>
      <c r="E4731" t="str">
        <f>IF(D4731&lt;VLOOKUP(A4731,Min!A:B,2,FALSE),"Y","")</f>
        <v>Y</v>
      </c>
      <c r="F4731">
        <f>IF(AND(OR(s_tmchk="all",IF(ISERROR(MATCH(B4731,s_teams,0)),FALSE,TRUE)),OR(s_minsal="",s_minsal&lt;=D4731),OR(s_maxsal="",s_maxsal&gt;=D4731),OR(s_minyr="",s_minyr&lt;=A4731),OR(s_maxyr="",s_maxyr&gt;=A4731),OR(s_player="",s_player=C4731)),MAX(F$1:F4730)+1,0)</f>
        <v>0</v>
      </c>
    </row>
    <row r="4732" spans="1:6">
      <c r="A4732" s="20">
        <v>2008</v>
      </c>
      <c r="B4732" s="15" t="s">
        <v>53</v>
      </c>
      <c r="C4732" s="15" t="s">
        <v>1223</v>
      </c>
      <c r="D4732" s="24">
        <v>15344000</v>
      </c>
      <c r="E4732" t="str">
        <f>IF(D4732&lt;VLOOKUP(A4732,Min!A:B,2,FALSE),"Y","")</f>
        <v/>
      </c>
      <c r="F4732">
        <f>IF(AND(OR(s_tmchk="all",IF(ISERROR(MATCH(B4732,s_teams,0)),FALSE,TRUE)),OR(s_minsal="",s_minsal&lt;=D4732),OR(s_maxsal="",s_maxsal&gt;=D4732),OR(s_minyr="",s_minyr&lt;=A4732),OR(s_maxyr="",s_maxyr&gt;=A4732),OR(s_player="",s_player=C4732)),MAX(F$1:F4731)+1,0)</f>
        <v>0</v>
      </c>
    </row>
    <row r="4733" spans="1:6">
      <c r="A4733" s="20">
        <v>2008</v>
      </c>
      <c r="B4733" s="15" t="s">
        <v>53</v>
      </c>
      <c r="C4733" s="15" t="s">
        <v>1307</v>
      </c>
      <c r="D4733" s="24">
        <v>8600000</v>
      </c>
      <c r="E4733" t="str">
        <f>IF(D4733&lt;VLOOKUP(A4733,Min!A:B,2,FALSE),"Y","")</f>
        <v/>
      </c>
      <c r="F4733">
        <f>IF(AND(OR(s_tmchk="all",IF(ISERROR(MATCH(B4733,s_teams,0)),FALSE,TRUE)),OR(s_minsal="",s_minsal&lt;=D4733),OR(s_maxsal="",s_maxsal&gt;=D4733),OR(s_minyr="",s_minyr&lt;=A4733),OR(s_maxyr="",s_maxyr&gt;=A4733),OR(s_player="",s_player=C4733)),MAX(F$1:F4732)+1,0)</f>
        <v>0</v>
      </c>
    </row>
    <row r="4734" spans="1:6">
      <c r="A4734" s="20">
        <v>2008</v>
      </c>
      <c r="B4734" s="15" t="s">
        <v>53</v>
      </c>
      <c r="C4734" s="15" t="s">
        <v>4843</v>
      </c>
      <c r="D4734" s="24">
        <v>8350000</v>
      </c>
      <c r="E4734" t="str">
        <f>IF(D4734&lt;VLOOKUP(A4734,Min!A:B,2,FALSE),"Y","")</f>
        <v/>
      </c>
      <c r="F4734">
        <f>IF(AND(OR(s_tmchk="all",IF(ISERROR(MATCH(B4734,s_teams,0)),FALSE,TRUE)),OR(s_minsal="",s_minsal&lt;=D4734),OR(s_maxsal="",s_maxsal&gt;=D4734),OR(s_minyr="",s_minyr&lt;=A4734),OR(s_maxyr="",s_maxyr&gt;=A4734),OR(s_player="",s_player=C4734)),MAX(F$1:F4733)+1,0)</f>
        <v>0</v>
      </c>
    </row>
    <row r="4735" spans="1:6">
      <c r="A4735" s="20">
        <v>2008</v>
      </c>
      <c r="B4735" s="15" t="s">
        <v>53</v>
      </c>
      <c r="C4735" s="15" t="s">
        <v>3880</v>
      </c>
      <c r="D4735" s="24">
        <v>7000000</v>
      </c>
      <c r="E4735" t="str">
        <f>IF(D4735&lt;VLOOKUP(A4735,Min!A:B,2,FALSE),"Y","")</f>
        <v/>
      </c>
      <c r="F4735">
        <f>IF(AND(OR(s_tmchk="all",IF(ISERROR(MATCH(B4735,s_teams,0)),FALSE,TRUE)),OR(s_minsal="",s_minsal&lt;=D4735),OR(s_maxsal="",s_maxsal&gt;=D4735),OR(s_minyr="",s_minyr&lt;=A4735),OR(s_maxyr="",s_maxyr&gt;=A4735),OR(s_player="",s_player=C4735)),MAX(F$1:F4734)+1,0)</f>
        <v>0</v>
      </c>
    </row>
    <row r="4736" spans="1:6">
      <c r="A4736" s="20">
        <v>2008</v>
      </c>
      <c r="B4736" s="15" t="s">
        <v>53</v>
      </c>
      <c r="C4736" s="15" t="s">
        <v>5920</v>
      </c>
      <c r="D4736" s="24">
        <v>6150000</v>
      </c>
      <c r="E4736" t="str">
        <f>IF(D4736&lt;VLOOKUP(A4736,Min!A:B,2,FALSE),"Y","")</f>
        <v/>
      </c>
      <c r="F4736">
        <f>IF(AND(OR(s_tmchk="all",IF(ISERROR(MATCH(B4736,s_teams,0)),FALSE,TRUE)),OR(s_minsal="",s_minsal&lt;=D4736),OR(s_maxsal="",s_maxsal&gt;=D4736),OR(s_minyr="",s_minyr&lt;=A4736),OR(s_maxyr="",s_maxyr&gt;=A4736),OR(s_player="",s_player=C4736)),MAX(F$1:F4735)+1,0)</f>
        <v>0</v>
      </c>
    </row>
    <row r="4737" spans="1:6">
      <c r="A4737" s="20">
        <v>2008</v>
      </c>
      <c r="B4737" s="15" t="s">
        <v>53</v>
      </c>
      <c r="C4737" s="15" t="s">
        <v>6067</v>
      </c>
      <c r="D4737" s="24">
        <v>5632200</v>
      </c>
      <c r="E4737" t="str">
        <f>IF(D4737&lt;VLOOKUP(A4737,Min!A:B,2,FALSE),"Y","")</f>
        <v/>
      </c>
      <c r="F4737">
        <f>IF(AND(OR(s_tmchk="all",IF(ISERROR(MATCH(B4737,s_teams,0)),FALSE,TRUE)),OR(s_minsal="",s_minsal&lt;=D4737),OR(s_maxsal="",s_maxsal&gt;=D4737),OR(s_minyr="",s_minyr&lt;=A4737),OR(s_maxyr="",s_maxyr&gt;=A4737),OR(s_player="",s_player=C4737)),MAX(F$1:F4736)+1,0)</f>
        <v>0</v>
      </c>
    </row>
    <row r="4738" spans="1:6">
      <c r="A4738" s="20">
        <v>2008</v>
      </c>
      <c r="B4738" s="15" t="s">
        <v>53</v>
      </c>
      <c r="C4738" s="15" t="s">
        <v>575</v>
      </c>
      <c r="D4738" s="24">
        <v>4404629</v>
      </c>
      <c r="E4738" t="str">
        <f>IF(D4738&lt;VLOOKUP(A4738,Min!A:B,2,FALSE),"Y","")</f>
        <v/>
      </c>
      <c r="F4738">
        <f>IF(AND(OR(s_tmchk="all",IF(ISERROR(MATCH(B4738,s_teams,0)),FALSE,TRUE)),OR(s_minsal="",s_minsal&lt;=D4738),OR(s_maxsal="",s_maxsal&gt;=D4738),OR(s_minyr="",s_minyr&lt;=A4738),OR(s_maxyr="",s_maxyr&gt;=A4738),OR(s_player="",s_player=C4738)),MAX(F$1:F4737)+1,0)</f>
        <v>0</v>
      </c>
    </row>
    <row r="4739" spans="1:6">
      <c r="A4739" s="20">
        <v>2008</v>
      </c>
      <c r="B4739" s="15" t="s">
        <v>53</v>
      </c>
      <c r="C4739" s="15" t="s">
        <v>4510</v>
      </c>
      <c r="D4739" s="24">
        <v>1890000</v>
      </c>
      <c r="E4739" t="str">
        <f>IF(D4739&lt;VLOOKUP(A4739,Min!A:B,2,FALSE),"Y","")</f>
        <v/>
      </c>
      <c r="F4739">
        <f>IF(AND(OR(s_tmchk="all",IF(ISERROR(MATCH(B4739,s_teams,0)),FALSE,TRUE)),OR(s_minsal="",s_minsal&lt;=D4739),OR(s_maxsal="",s_maxsal&gt;=D4739),OR(s_minyr="",s_minyr&lt;=A4739),OR(s_maxyr="",s_maxyr&gt;=A4739),OR(s_player="",s_player=C4739)),MAX(F$1:F4738)+1,0)</f>
        <v>0</v>
      </c>
    </row>
    <row r="4740" spans="1:6">
      <c r="A4740" s="20">
        <v>2008</v>
      </c>
      <c r="B4740" s="15" t="s">
        <v>53</v>
      </c>
      <c r="C4740" s="15" t="s">
        <v>4526</v>
      </c>
      <c r="D4740" s="24">
        <v>1652280</v>
      </c>
      <c r="E4740" t="str">
        <f>IF(D4740&lt;VLOOKUP(A4740,Min!A:B,2,FALSE),"Y","")</f>
        <v/>
      </c>
      <c r="F4740">
        <f>IF(AND(OR(s_tmchk="all",IF(ISERROR(MATCH(B4740,s_teams,0)),FALSE,TRUE)),OR(s_minsal="",s_minsal&lt;=D4740),OR(s_maxsal="",s_maxsal&gt;=D4740),OR(s_minyr="",s_minyr&lt;=A4740),OR(s_maxyr="",s_maxyr&gt;=A4740),OR(s_player="",s_player=C4740)),MAX(F$1:F4739)+1,0)</f>
        <v>0</v>
      </c>
    </row>
    <row r="4741" spans="1:6">
      <c r="A4741" s="20">
        <v>2008</v>
      </c>
      <c r="B4741" s="15" t="s">
        <v>53</v>
      </c>
      <c r="C4741" s="15" t="s">
        <v>4695</v>
      </c>
      <c r="D4741" s="24">
        <v>1600000</v>
      </c>
      <c r="E4741" t="str">
        <f>IF(D4741&lt;VLOOKUP(A4741,Min!A:B,2,FALSE),"Y","")</f>
        <v/>
      </c>
      <c r="F4741">
        <f>IF(AND(OR(s_tmchk="all",IF(ISERROR(MATCH(B4741,s_teams,0)),FALSE,TRUE)),OR(s_minsal="",s_minsal&lt;=D4741),OR(s_maxsal="",s_maxsal&gt;=D4741),OR(s_minyr="",s_minyr&lt;=A4741),OR(s_maxyr="",s_maxyr&gt;=A4741),OR(s_player="",s_player=C4741)),MAX(F$1:F4740)+1,0)</f>
        <v>0</v>
      </c>
    </row>
    <row r="4742" spans="1:6">
      <c r="A4742" s="20">
        <v>2008</v>
      </c>
      <c r="B4742" s="15" t="s">
        <v>53</v>
      </c>
      <c r="C4742" s="15" t="s">
        <v>4859</v>
      </c>
      <c r="D4742" s="24">
        <v>926678</v>
      </c>
      <c r="E4742" t="str">
        <f>IF(D4742&lt;VLOOKUP(A4742,Min!A:B,2,FALSE),"Y","")</f>
        <v/>
      </c>
      <c r="F4742">
        <f>IF(AND(OR(s_tmchk="all",IF(ISERROR(MATCH(B4742,s_teams,0)),FALSE,TRUE)),OR(s_minsal="",s_minsal&lt;=D4742),OR(s_maxsal="",s_maxsal&gt;=D4742),OR(s_minyr="",s_minyr&lt;=A4742),OR(s_maxyr="",s_maxyr&gt;=A4742),OR(s_player="",s_player=C4742)),MAX(F$1:F4741)+1,0)</f>
        <v>0</v>
      </c>
    </row>
    <row r="4743" spans="1:6">
      <c r="A4743" s="20">
        <v>2008</v>
      </c>
      <c r="B4743" s="15" t="s">
        <v>53</v>
      </c>
      <c r="C4743" s="15" t="s">
        <v>5792</v>
      </c>
      <c r="D4743" s="24">
        <v>826046</v>
      </c>
      <c r="E4743" t="str">
        <f>IF(D4743&lt;VLOOKUP(A4743,Min!A:B,2,FALSE),"Y","")</f>
        <v/>
      </c>
      <c r="F4743">
        <f>IF(AND(OR(s_tmchk="all",IF(ISERROR(MATCH(B4743,s_teams,0)),FALSE,TRUE)),OR(s_minsal="",s_minsal&lt;=D4743),OR(s_maxsal="",s_maxsal&gt;=D4743),OR(s_minyr="",s_minyr&lt;=A4743),OR(s_maxyr="",s_maxyr&gt;=A4743),OR(s_player="",s_player=C4743)),MAX(F$1:F4742)+1,0)</f>
        <v>0</v>
      </c>
    </row>
    <row r="4744" spans="1:6">
      <c r="A4744" s="20">
        <v>2008</v>
      </c>
      <c r="B4744" s="15" t="s">
        <v>53</v>
      </c>
      <c r="C4744" s="15" t="s">
        <v>2964</v>
      </c>
      <c r="D4744" s="24">
        <v>800000</v>
      </c>
      <c r="E4744" t="str">
        <f>IF(D4744&lt;VLOOKUP(A4744,Min!A:B,2,FALSE),"Y","")</f>
        <v/>
      </c>
      <c r="F4744">
        <f>IF(AND(OR(s_tmchk="all",IF(ISERROR(MATCH(B4744,s_teams,0)),FALSE,TRUE)),OR(s_minsal="",s_minsal&lt;=D4744),OR(s_maxsal="",s_maxsal&gt;=D4744),OR(s_minyr="",s_minyr&lt;=A4744),OR(s_maxyr="",s_maxyr&gt;=A4744),OR(s_player="",s_player=C4744)),MAX(F$1:F4743)+1,0)</f>
        <v>0</v>
      </c>
    </row>
    <row r="4745" spans="1:6">
      <c r="A4745" s="20">
        <v>2008</v>
      </c>
      <c r="B4745" s="15" t="s">
        <v>53</v>
      </c>
      <c r="C4745" s="15" t="s">
        <v>5758</v>
      </c>
      <c r="D4745" s="24">
        <v>687456</v>
      </c>
      <c r="E4745" t="str">
        <f>IF(D4745&lt;VLOOKUP(A4745,Min!A:B,2,FALSE),"Y","")</f>
        <v/>
      </c>
      <c r="F4745">
        <f>IF(AND(OR(s_tmchk="all",IF(ISERROR(MATCH(B4745,s_teams,0)),FALSE,TRUE)),OR(s_minsal="",s_minsal&lt;=D4745),OR(s_maxsal="",s_maxsal&gt;=D4745),OR(s_minyr="",s_minyr&lt;=A4745),OR(s_maxyr="",s_maxyr&gt;=A4745),OR(s_player="",s_player=C4745)),MAX(F$1:F4744)+1,0)</f>
        <v>0</v>
      </c>
    </row>
    <row r="4746" spans="1:6">
      <c r="A4746" s="20">
        <v>2008</v>
      </c>
      <c r="B4746" s="15" t="s">
        <v>53</v>
      </c>
      <c r="C4746" s="15" t="s">
        <v>5844</v>
      </c>
      <c r="D4746" s="24">
        <v>623694</v>
      </c>
      <c r="E4746" t="str">
        <f>IF(D4746&lt;VLOOKUP(A4746,Min!A:B,2,FALSE),"Y","")</f>
        <v/>
      </c>
      <c r="F4746">
        <f>IF(AND(OR(s_tmchk="all",IF(ISERROR(MATCH(B4746,s_teams,0)),FALSE,TRUE)),OR(s_minsal="",s_minsal&lt;=D4746),OR(s_maxsal="",s_maxsal&gt;=D4746),OR(s_minyr="",s_minyr&lt;=A4746),OR(s_maxyr="",s_maxyr&gt;=A4746),OR(s_player="",s_player=C4746)),MAX(F$1:F4745)+1,0)</f>
        <v>0</v>
      </c>
    </row>
    <row r="4747" spans="1:6">
      <c r="A4747" s="20">
        <v>2008</v>
      </c>
      <c r="B4747" s="15" t="s">
        <v>53</v>
      </c>
      <c r="C4747" s="15" t="s">
        <v>5905</v>
      </c>
      <c r="D4747" s="24">
        <v>304897</v>
      </c>
      <c r="E4747" t="str">
        <f>IF(D4747&lt;VLOOKUP(A4747,Min!A:B,2,FALSE),"Y","")</f>
        <v>Y</v>
      </c>
      <c r="F4747">
        <f>IF(AND(OR(s_tmchk="all",IF(ISERROR(MATCH(B4747,s_teams,0)),FALSE,TRUE)),OR(s_minsal="",s_minsal&lt;=D4747),OR(s_maxsal="",s_maxsal&gt;=D4747),OR(s_minyr="",s_minyr&lt;=A4747),OR(s_maxyr="",s_maxyr&gt;=A4747),OR(s_player="",s_player=C4747)),MAX(F$1:F4746)+1,0)</f>
        <v>0</v>
      </c>
    </row>
    <row r="4748" spans="1:6">
      <c r="A4748" s="20">
        <v>2008</v>
      </c>
      <c r="B4748" s="15" t="s">
        <v>53</v>
      </c>
      <c r="C4748" s="15" t="s">
        <v>5141</v>
      </c>
      <c r="D4748" s="24">
        <v>56065</v>
      </c>
      <c r="E4748" t="str">
        <f>IF(D4748&lt;VLOOKUP(A4748,Min!A:B,2,FALSE),"Y","")</f>
        <v>Y</v>
      </c>
      <c r="F4748">
        <f>IF(AND(OR(s_tmchk="all",IF(ISERROR(MATCH(B4748,s_teams,0)),FALSE,TRUE)),OR(s_minsal="",s_minsal&lt;=D4748),OR(s_maxsal="",s_maxsal&gt;=D4748),OR(s_minyr="",s_minyr&lt;=A4748),OR(s_maxyr="",s_maxyr&gt;=A4748),OR(s_player="",s_player=C4748)),MAX(F$1:F4747)+1,0)</f>
        <v>0</v>
      </c>
    </row>
    <row r="4749" spans="1:6">
      <c r="A4749" s="20">
        <v>2008</v>
      </c>
      <c r="B4749" s="15" t="s">
        <v>55</v>
      </c>
      <c r="C4749" s="15" t="s">
        <v>744</v>
      </c>
      <c r="D4749" s="24">
        <v>19490625</v>
      </c>
      <c r="E4749" t="str">
        <f>IF(D4749&lt;VLOOKUP(A4749,Min!A:B,2,FALSE),"Y","")</f>
        <v/>
      </c>
      <c r="F4749">
        <f>IF(AND(OR(s_tmchk="all",IF(ISERROR(MATCH(B4749,s_teams,0)),FALSE,TRUE)),OR(s_minsal="",s_minsal&lt;=D4749),OR(s_maxsal="",s_maxsal&gt;=D4749),OR(s_minyr="",s_minyr&lt;=A4749),OR(s_maxyr="",s_maxyr&gt;=A4749),OR(s_player="",s_player=C4749)),MAX(F$1:F4748)+1,0)</f>
        <v>0</v>
      </c>
    </row>
    <row r="4750" spans="1:6">
      <c r="A4750" s="20">
        <v>2008</v>
      </c>
      <c r="B4750" s="15" t="s">
        <v>55</v>
      </c>
      <c r="C4750" s="15" t="s">
        <v>318</v>
      </c>
      <c r="D4750" s="24">
        <v>13735000</v>
      </c>
      <c r="E4750" t="str">
        <f>IF(D4750&lt;VLOOKUP(A4750,Min!A:B,2,FALSE),"Y","")</f>
        <v/>
      </c>
      <c r="F4750">
        <f>IF(AND(OR(s_tmchk="all",IF(ISERROR(MATCH(B4750,s_teams,0)),FALSE,TRUE)),OR(s_minsal="",s_minsal&lt;=D4750),OR(s_maxsal="",s_maxsal&gt;=D4750),OR(s_minyr="",s_minyr&lt;=A4750),OR(s_maxyr="",s_maxyr&gt;=A4750),OR(s_player="",s_player=C4750)),MAX(F$1:F4749)+1,0)</f>
        <v>0</v>
      </c>
    </row>
    <row r="4751" spans="1:6">
      <c r="A4751" s="20">
        <v>2008</v>
      </c>
      <c r="B4751" s="15" t="s">
        <v>55</v>
      </c>
      <c r="C4751" s="15" t="s">
        <v>3249</v>
      </c>
      <c r="D4751" s="24">
        <v>13248596</v>
      </c>
      <c r="E4751" t="str">
        <f>IF(D4751&lt;VLOOKUP(A4751,Min!A:B,2,FALSE),"Y","")</f>
        <v/>
      </c>
      <c r="F4751">
        <f>IF(AND(OR(s_tmchk="all",IF(ISERROR(MATCH(B4751,s_teams,0)),FALSE,TRUE)),OR(s_minsal="",s_minsal&lt;=D4751),OR(s_maxsal="",s_maxsal&gt;=D4751),OR(s_minyr="",s_minyr&lt;=A4751),OR(s_maxyr="",s_maxyr&gt;=A4751),OR(s_player="",s_player=C4751)),MAX(F$1:F4750)+1,0)</f>
        <v>0</v>
      </c>
    </row>
    <row r="4752" spans="1:6">
      <c r="A4752" s="20">
        <v>2008</v>
      </c>
      <c r="B4752" s="15" t="s">
        <v>55</v>
      </c>
      <c r="C4752" s="15" t="s">
        <v>3754</v>
      </c>
      <c r="D4752" s="24">
        <v>5632200</v>
      </c>
      <c r="E4752" t="str">
        <f>IF(D4752&lt;VLOOKUP(A4752,Min!A:B,2,FALSE),"Y","")</f>
        <v/>
      </c>
      <c r="F4752">
        <f>IF(AND(OR(s_tmchk="all",IF(ISERROR(MATCH(B4752,s_teams,0)),FALSE,TRUE)),OR(s_minsal="",s_minsal&lt;=D4752),OR(s_maxsal="",s_maxsal&gt;=D4752),OR(s_minyr="",s_minyr&lt;=A4752),OR(s_maxyr="",s_maxyr&gt;=A4752),OR(s_player="",s_player=C4752)),MAX(F$1:F4751)+1,0)</f>
        <v>0</v>
      </c>
    </row>
    <row r="4753" spans="1:6">
      <c r="A4753" s="20">
        <v>2008</v>
      </c>
      <c r="B4753" s="15" t="s">
        <v>55</v>
      </c>
      <c r="C4753" s="15" t="s">
        <v>3265</v>
      </c>
      <c r="D4753" s="24">
        <v>4350000</v>
      </c>
      <c r="E4753" t="str">
        <f>IF(D4753&lt;VLOOKUP(A4753,Min!A:B,2,FALSE),"Y","")</f>
        <v/>
      </c>
      <c r="F4753">
        <f>IF(AND(OR(s_tmchk="all",IF(ISERROR(MATCH(B4753,s_teams,0)),FALSE,TRUE)),OR(s_minsal="",s_minsal&lt;=D4753),OR(s_maxsal="",s_maxsal&gt;=D4753),OR(s_minyr="",s_minyr&lt;=A4753),OR(s_maxyr="",s_maxyr&gt;=A4753),OR(s_player="",s_player=C4753)),MAX(F$1:F4752)+1,0)</f>
        <v>0</v>
      </c>
    </row>
    <row r="4754" spans="1:6">
      <c r="A4754" s="20">
        <v>2008</v>
      </c>
      <c r="B4754" s="15" t="s">
        <v>55</v>
      </c>
      <c r="C4754" s="15" t="s">
        <v>3770</v>
      </c>
      <c r="D4754" s="24">
        <v>4000000</v>
      </c>
      <c r="E4754" t="str">
        <f>IF(D4754&lt;VLOOKUP(A4754,Min!A:B,2,FALSE),"Y","")</f>
        <v/>
      </c>
      <c r="F4754">
        <f>IF(AND(OR(s_tmchk="all",IF(ISERROR(MATCH(B4754,s_teams,0)),FALSE,TRUE)),OR(s_minsal="",s_minsal&lt;=D4754),OR(s_maxsal="",s_maxsal&gt;=D4754),OR(s_minyr="",s_minyr&lt;=A4754),OR(s_maxyr="",s_maxyr&gt;=A4754),OR(s_player="",s_player=C4754)),MAX(F$1:F4753)+1,0)</f>
        <v>0</v>
      </c>
    </row>
    <row r="4755" spans="1:6">
      <c r="A4755" s="20">
        <v>2008</v>
      </c>
      <c r="B4755" s="15" t="s">
        <v>55</v>
      </c>
      <c r="C4755" s="15" t="s">
        <v>614</v>
      </c>
      <c r="D4755" s="24">
        <v>3100000</v>
      </c>
      <c r="E4755" t="str">
        <f>IF(D4755&lt;VLOOKUP(A4755,Min!A:B,2,FALSE),"Y","")</f>
        <v/>
      </c>
      <c r="F4755">
        <f>IF(AND(OR(s_tmchk="all",IF(ISERROR(MATCH(B4755,s_teams,0)),FALSE,TRUE)),OR(s_minsal="",s_minsal&lt;=D4755),OR(s_maxsal="",s_maxsal&gt;=D4755),OR(s_minyr="",s_minyr&lt;=A4755),OR(s_maxyr="",s_maxyr&gt;=A4755),OR(s_player="",s_player=C4755)),MAX(F$1:F4754)+1,0)</f>
        <v>0</v>
      </c>
    </row>
    <row r="4756" spans="1:6">
      <c r="A4756" s="20">
        <v>2008</v>
      </c>
      <c r="B4756" s="15" t="s">
        <v>55</v>
      </c>
      <c r="C4756" s="15" t="s">
        <v>4789</v>
      </c>
      <c r="D4756" s="24">
        <v>2500000</v>
      </c>
      <c r="E4756" t="str">
        <f>IF(D4756&lt;VLOOKUP(A4756,Min!A:B,2,FALSE),"Y","")</f>
        <v/>
      </c>
      <c r="F4756">
        <f>IF(AND(OR(s_tmchk="all",IF(ISERROR(MATCH(B4756,s_teams,0)),FALSE,TRUE)),OR(s_minsal="",s_minsal&lt;=D4756),OR(s_maxsal="",s_maxsal&gt;=D4756),OR(s_minyr="",s_minyr&lt;=A4756),OR(s_maxyr="",s_maxyr&gt;=A4756),OR(s_player="",s_player=C4756)),MAX(F$1:F4755)+1,0)</f>
        <v>0</v>
      </c>
    </row>
    <row r="4757" spans="1:6">
      <c r="A4757" s="20">
        <v>2008</v>
      </c>
      <c r="B4757" s="15" t="s">
        <v>55</v>
      </c>
      <c r="C4757" s="15" t="s">
        <v>2751</v>
      </c>
      <c r="D4757" s="24">
        <v>2172000</v>
      </c>
      <c r="E4757" t="str">
        <f>IF(D4757&lt;VLOOKUP(A4757,Min!A:B,2,FALSE),"Y","")</f>
        <v/>
      </c>
      <c r="F4757">
        <f>IF(AND(OR(s_tmchk="all",IF(ISERROR(MATCH(B4757,s_teams,0)),FALSE,TRUE)),OR(s_minsal="",s_minsal&lt;=D4757),OR(s_maxsal="",s_maxsal&gt;=D4757),OR(s_minyr="",s_minyr&lt;=A4757),OR(s_maxyr="",s_maxyr&gt;=A4757),OR(s_player="",s_player=C4757)),MAX(F$1:F4756)+1,0)</f>
        <v>0</v>
      </c>
    </row>
    <row r="4758" spans="1:6">
      <c r="A4758" s="20">
        <v>2008</v>
      </c>
      <c r="B4758" s="15" t="s">
        <v>55</v>
      </c>
      <c r="C4758" s="15" t="s">
        <v>1078</v>
      </c>
      <c r="D4758" s="24">
        <v>1756951</v>
      </c>
      <c r="E4758" t="str">
        <f>IF(D4758&lt;VLOOKUP(A4758,Min!A:B,2,FALSE),"Y","")</f>
        <v/>
      </c>
      <c r="F4758">
        <f>IF(AND(OR(s_tmchk="all",IF(ISERROR(MATCH(B4758,s_teams,0)),FALSE,TRUE)),OR(s_minsal="",s_minsal&lt;=D4758),OR(s_maxsal="",s_maxsal&gt;=D4758),OR(s_minyr="",s_minyr&lt;=A4758),OR(s_maxyr="",s_maxyr&gt;=A4758),OR(s_player="",s_player=C4758)),MAX(F$1:F4757)+1,0)</f>
        <v>0</v>
      </c>
    </row>
    <row r="4759" spans="1:6">
      <c r="A4759" s="20">
        <v>2008</v>
      </c>
      <c r="B4759" s="15" t="s">
        <v>55</v>
      </c>
      <c r="C4759" s="15" t="s">
        <v>721</v>
      </c>
      <c r="D4759" s="24">
        <v>1009560</v>
      </c>
      <c r="E4759" t="str">
        <f>IF(D4759&lt;VLOOKUP(A4759,Min!A:B,2,FALSE),"Y","")</f>
        <v/>
      </c>
      <c r="F4759">
        <f>IF(AND(OR(s_tmchk="all",IF(ISERROR(MATCH(B4759,s_teams,0)),FALSE,TRUE)),OR(s_minsal="",s_minsal&lt;=D4759),OR(s_maxsal="",s_maxsal&gt;=D4759),OR(s_minyr="",s_minyr&lt;=A4759),OR(s_maxyr="",s_maxyr&gt;=A4759),OR(s_player="",s_player=C4759)),MAX(F$1:F4758)+1,0)</f>
        <v>0</v>
      </c>
    </row>
    <row r="4760" spans="1:6">
      <c r="A4760" s="20">
        <v>2008</v>
      </c>
      <c r="B4760" s="15" t="s">
        <v>55</v>
      </c>
      <c r="C4760" s="15" t="s">
        <v>2336</v>
      </c>
      <c r="D4760" s="24">
        <v>770610</v>
      </c>
      <c r="E4760" t="str">
        <f>IF(D4760&lt;VLOOKUP(A4760,Min!A:B,2,FALSE),"Y","")</f>
        <v/>
      </c>
      <c r="F4760">
        <f>IF(AND(OR(s_tmchk="all",IF(ISERROR(MATCH(B4760,s_teams,0)),FALSE,TRUE)),OR(s_minsal="",s_minsal&lt;=D4760),OR(s_maxsal="",s_maxsal&gt;=D4760),OR(s_minyr="",s_minyr&lt;=A4760),OR(s_maxyr="",s_maxyr&gt;=A4760),OR(s_player="",s_player=C4760)),MAX(F$1:F4759)+1,0)</f>
        <v>0</v>
      </c>
    </row>
    <row r="4761" spans="1:6">
      <c r="A4761" s="20">
        <v>2008</v>
      </c>
      <c r="B4761" s="15" t="s">
        <v>55</v>
      </c>
      <c r="C4761" s="15" t="s">
        <v>4972</v>
      </c>
      <c r="D4761" s="24">
        <v>434091</v>
      </c>
      <c r="E4761" t="str">
        <f>IF(D4761&lt;VLOOKUP(A4761,Min!A:B,2,FALSE),"Y","")</f>
        <v/>
      </c>
      <c r="F4761">
        <f>IF(AND(OR(s_tmchk="all",IF(ISERROR(MATCH(B4761,s_teams,0)),FALSE,TRUE)),OR(s_minsal="",s_minsal&lt;=D4761),OR(s_maxsal="",s_maxsal&gt;=D4761),OR(s_minyr="",s_minyr&lt;=A4761),OR(s_maxyr="",s_maxyr&gt;=A4761),OR(s_player="",s_player=C4761)),MAX(F$1:F4760)+1,0)</f>
        <v>0</v>
      </c>
    </row>
    <row r="4762" spans="1:6">
      <c r="A4762" s="20">
        <v>2008</v>
      </c>
      <c r="B4762" s="15" t="s">
        <v>55</v>
      </c>
      <c r="C4762" s="15" t="s">
        <v>4819</v>
      </c>
      <c r="D4762" s="24">
        <v>427163</v>
      </c>
      <c r="E4762" t="str">
        <f>IF(D4762&lt;VLOOKUP(A4762,Min!A:B,2,FALSE),"Y","")</f>
        <v/>
      </c>
      <c r="F4762">
        <f>IF(AND(OR(s_tmchk="all",IF(ISERROR(MATCH(B4762,s_teams,0)),FALSE,TRUE)),OR(s_minsal="",s_minsal&lt;=D4762),OR(s_maxsal="",s_maxsal&gt;=D4762),OR(s_minyr="",s_minyr&lt;=A4762),OR(s_maxyr="",s_maxyr&gt;=A4762),OR(s_player="",s_player=C4762)),MAX(F$1:F4761)+1,0)</f>
        <v>0</v>
      </c>
    </row>
    <row r="4763" spans="1:6">
      <c r="A4763" s="20">
        <v>2008</v>
      </c>
      <c r="B4763" s="15" t="s">
        <v>57</v>
      </c>
      <c r="C4763" s="15" t="s">
        <v>3334</v>
      </c>
      <c r="D4763" s="24">
        <v>9075000</v>
      </c>
      <c r="E4763" t="str">
        <f>IF(D4763&lt;VLOOKUP(A4763,Min!A:B,2,FALSE),"Y","")</f>
        <v/>
      </c>
      <c r="F4763">
        <f>IF(AND(OR(s_tmchk="all",IF(ISERROR(MATCH(B4763,s_teams,0)),FALSE,TRUE)),OR(s_minsal="",s_minsal&lt;=D4763),OR(s_maxsal="",s_maxsal&gt;=D4763),OR(s_minyr="",s_minyr&lt;=A4763),OR(s_maxyr="",s_maxyr&gt;=A4763),OR(s_player="",s_player=C4763)),MAX(F$1:F4762)+1,0)</f>
        <v>0</v>
      </c>
    </row>
    <row r="4764" spans="1:6">
      <c r="A4764" s="20">
        <v>2008</v>
      </c>
      <c r="B4764" s="15" t="s">
        <v>57</v>
      </c>
      <c r="C4764" s="15" t="s">
        <v>475</v>
      </c>
      <c r="D4764" s="24">
        <v>8376194</v>
      </c>
      <c r="E4764" t="str">
        <f>IF(D4764&lt;VLOOKUP(A4764,Min!A:B,2,FALSE),"Y","")</f>
        <v/>
      </c>
      <c r="F4764">
        <f>IF(AND(OR(s_tmchk="all",IF(ISERROR(MATCH(B4764,s_teams,0)),FALSE,TRUE)),OR(s_minsal="",s_minsal&lt;=D4764),OR(s_maxsal="",s_maxsal&gt;=D4764),OR(s_minyr="",s_minyr&lt;=A4764),OR(s_maxyr="",s_maxyr&gt;=A4764),OR(s_player="",s_player=C4764)),MAX(F$1:F4763)+1,0)</f>
        <v>0</v>
      </c>
    </row>
    <row r="4765" spans="1:6">
      <c r="A4765" s="20">
        <v>2008</v>
      </c>
      <c r="B4765" s="15" t="s">
        <v>57</v>
      </c>
      <c r="C4765" s="15" t="s">
        <v>3674</v>
      </c>
      <c r="D4765" s="24">
        <v>6500000</v>
      </c>
      <c r="E4765" t="str">
        <f>IF(D4765&lt;VLOOKUP(A4765,Min!A:B,2,FALSE),"Y","")</f>
        <v/>
      </c>
      <c r="F4765">
        <f>IF(AND(OR(s_tmchk="all",IF(ISERROR(MATCH(B4765,s_teams,0)),FALSE,TRUE)),OR(s_minsal="",s_minsal&lt;=D4765),OR(s_maxsal="",s_maxsal&gt;=D4765),OR(s_minyr="",s_minyr&lt;=A4765),OR(s_maxyr="",s_maxyr&gt;=A4765),OR(s_player="",s_player=C4765)),MAX(F$1:F4764)+1,0)</f>
        <v>0</v>
      </c>
    </row>
    <row r="4766" spans="1:6">
      <c r="A4766" s="20">
        <v>2008</v>
      </c>
      <c r="B4766" s="15" t="s">
        <v>57</v>
      </c>
      <c r="C4766" s="15" t="s">
        <v>2701</v>
      </c>
      <c r="D4766" s="24">
        <v>6100000</v>
      </c>
      <c r="E4766" t="str">
        <f>IF(D4766&lt;VLOOKUP(A4766,Min!A:B,2,FALSE),"Y","")</f>
        <v/>
      </c>
      <c r="F4766">
        <f>IF(AND(OR(s_tmchk="all",IF(ISERROR(MATCH(B4766,s_teams,0)),FALSE,TRUE)),OR(s_minsal="",s_minsal&lt;=D4766),OR(s_maxsal="",s_maxsal&gt;=D4766),OR(s_minyr="",s_minyr&lt;=A4766),OR(s_maxyr="",s_maxyr&gt;=A4766),OR(s_player="",s_player=C4766)),MAX(F$1:F4765)+1,0)</f>
        <v>0</v>
      </c>
    </row>
    <row r="4767" spans="1:6">
      <c r="A4767" s="20">
        <v>2008</v>
      </c>
      <c r="B4767" s="15" t="s">
        <v>57</v>
      </c>
      <c r="C4767" s="15" t="s">
        <v>4697</v>
      </c>
      <c r="D4767" s="24">
        <v>5850000</v>
      </c>
      <c r="E4767" t="str">
        <f>IF(D4767&lt;VLOOKUP(A4767,Min!A:B,2,FALSE),"Y","")</f>
        <v/>
      </c>
      <c r="F4767">
        <f>IF(AND(OR(s_tmchk="all",IF(ISERROR(MATCH(B4767,s_teams,0)),FALSE,TRUE)),OR(s_minsal="",s_minsal&lt;=D4767),OR(s_maxsal="",s_maxsal&gt;=D4767),OR(s_minyr="",s_minyr&lt;=A4767),OR(s_maxyr="",s_maxyr&gt;=A4767),OR(s_player="",s_player=C4767)),MAX(F$1:F4766)+1,0)</f>
        <v>0</v>
      </c>
    </row>
    <row r="4768" spans="1:6">
      <c r="A4768" s="20">
        <v>2008</v>
      </c>
      <c r="B4768" s="15" t="s">
        <v>57</v>
      </c>
      <c r="C4768" s="15" t="s">
        <v>4857</v>
      </c>
      <c r="D4768" s="24">
        <v>4350000</v>
      </c>
      <c r="E4768" t="str">
        <f>IF(D4768&lt;VLOOKUP(A4768,Min!A:B,2,FALSE),"Y","")</f>
        <v/>
      </c>
      <c r="F4768">
        <f>IF(AND(OR(s_tmchk="all",IF(ISERROR(MATCH(B4768,s_teams,0)),FALSE,TRUE)),OR(s_minsal="",s_minsal&lt;=D4768),OR(s_maxsal="",s_maxsal&gt;=D4768),OR(s_minyr="",s_minyr&lt;=A4768),OR(s_maxyr="",s_maxyr&gt;=A4768),OR(s_player="",s_player=C4768)),MAX(F$1:F4767)+1,0)</f>
        <v>0</v>
      </c>
    </row>
    <row r="4769" spans="1:6">
      <c r="A4769" s="20">
        <v>2008</v>
      </c>
      <c r="B4769" s="15" t="s">
        <v>57</v>
      </c>
      <c r="C4769" s="15" t="s">
        <v>793</v>
      </c>
      <c r="D4769" s="24">
        <v>3377160</v>
      </c>
      <c r="E4769" t="str">
        <f>IF(D4769&lt;VLOOKUP(A4769,Min!A:B,2,FALSE),"Y","")</f>
        <v/>
      </c>
      <c r="F4769">
        <f>IF(AND(OR(s_tmchk="all",IF(ISERROR(MATCH(B4769,s_teams,0)),FALSE,TRUE)),OR(s_minsal="",s_minsal&lt;=D4769),OR(s_maxsal="",s_maxsal&gt;=D4769),OR(s_minyr="",s_minyr&lt;=A4769),OR(s_maxyr="",s_maxyr&gt;=A4769),OR(s_player="",s_player=C4769)),MAX(F$1:F4768)+1,0)</f>
        <v>0</v>
      </c>
    </row>
    <row r="4770" spans="1:6">
      <c r="A4770" s="20">
        <v>2008</v>
      </c>
      <c r="B4770" s="15" t="s">
        <v>57</v>
      </c>
      <c r="C4770" s="15" t="s">
        <v>1344</v>
      </c>
      <c r="D4770" s="24">
        <v>2411160</v>
      </c>
      <c r="E4770" t="str">
        <f>IF(D4770&lt;VLOOKUP(A4770,Min!A:B,2,FALSE),"Y","")</f>
        <v/>
      </c>
      <c r="F4770">
        <f>IF(AND(OR(s_tmchk="all",IF(ISERROR(MATCH(B4770,s_teams,0)),FALSE,TRUE)),OR(s_minsal="",s_minsal&lt;=D4770),OR(s_maxsal="",s_maxsal&gt;=D4770),OR(s_minyr="",s_minyr&lt;=A4770),OR(s_maxyr="",s_maxyr&gt;=A4770),OR(s_player="",s_player=C4770)),MAX(F$1:F4769)+1,0)</f>
        <v>0</v>
      </c>
    </row>
    <row r="4771" spans="1:6">
      <c r="A4771" s="20">
        <v>2008</v>
      </c>
      <c r="B4771" s="15" t="s">
        <v>57</v>
      </c>
      <c r="C4771" s="15" t="s">
        <v>4242</v>
      </c>
      <c r="D4771" s="24">
        <v>1376040</v>
      </c>
      <c r="E4771" t="str">
        <f>IF(D4771&lt;VLOOKUP(A4771,Min!A:B,2,FALSE),"Y","")</f>
        <v/>
      </c>
      <c r="F4771">
        <f>IF(AND(OR(s_tmchk="all",IF(ISERROR(MATCH(B4771,s_teams,0)),FALSE,TRUE)),OR(s_minsal="",s_minsal&lt;=D4771),OR(s_maxsal="",s_maxsal&gt;=D4771),OR(s_minyr="",s_minyr&lt;=A4771),OR(s_maxyr="",s_maxyr&gt;=A4771),OR(s_player="",s_player=C4771)),MAX(F$1:F4770)+1,0)</f>
        <v>0</v>
      </c>
    </row>
    <row r="4772" spans="1:6">
      <c r="A4772" s="20">
        <v>2008</v>
      </c>
      <c r="B4772" s="15" t="s">
        <v>57</v>
      </c>
      <c r="C4772" s="15" t="s">
        <v>5252</v>
      </c>
      <c r="D4772" s="24">
        <v>1285200</v>
      </c>
      <c r="E4772" t="str">
        <f>IF(D4772&lt;VLOOKUP(A4772,Min!A:B,2,FALSE),"Y","")</f>
        <v/>
      </c>
      <c r="F4772">
        <f>IF(AND(OR(s_tmchk="all",IF(ISERROR(MATCH(B4772,s_teams,0)),FALSE,TRUE)),OR(s_minsal="",s_minsal&lt;=D4772),OR(s_maxsal="",s_maxsal&gt;=D4772),OR(s_minyr="",s_minyr&lt;=A4772),OR(s_maxyr="",s_maxyr&gt;=A4772),OR(s_player="",s_player=C4772)),MAX(F$1:F4771)+1,0)</f>
        <v>0</v>
      </c>
    </row>
    <row r="4773" spans="1:6">
      <c r="A4773" s="20">
        <v>2008</v>
      </c>
      <c r="B4773" s="15" t="s">
        <v>57</v>
      </c>
      <c r="C4773" s="15" t="s">
        <v>1427</v>
      </c>
      <c r="D4773" s="24">
        <v>1087680</v>
      </c>
      <c r="E4773" t="str">
        <f>IF(D4773&lt;VLOOKUP(A4773,Min!A:B,2,FALSE),"Y","")</f>
        <v/>
      </c>
      <c r="F4773">
        <f>IF(AND(OR(s_tmchk="all",IF(ISERROR(MATCH(B4773,s_teams,0)),FALSE,TRUE)),OR(s_minsal="",s_minsal&lt;=D4773),OR(s_maxsal="",s_maxsal&gt;=D4773),OR(s_minyr="",s_minyr&lt;=A4773),OR(s_maxyr="",s_maxyr&gt;=A4773),OR(s_player="",s_player=C4773)),MAX(F$1:F4772)+1,0)</f>
        <v>0</v>
      </c>
    </row>
    <row r="4774" spans="1:6">
      <c r="A4774" s="20">
        <v>2008</v>
      </c>
      <c r="B4774" s="15" t="s">
        <v>57</v>
      </c>
      <c r="C4774" s="15" t="s">
        <v>4742</v>
      </c>
      <c r="D4774" s="24">
        <v>826269</v>
      </c>
      <c r="E4774" t="str">
        <f>IF(D4774&lt;VLOOKUP(A4774,Min!A:B,2,FALSE),"Y","")</f>
        <v/>
      </c>
      <c r="F4774">
        <f>IF(AND(OR(s_tmchk="all",IF(ISERROR(MATCH(B4774,s_teams,0)),FALSE,TRUE)),OR(s_minsal="",s_minsal&lt;=D4774),OR(s_maxsal="",s_maxsal&gt;=D4774),OR(s_minyr="",s_minyr&lt;=A4774),OR(s_maxyr="",s_maxyr&gt;=A4774),OR(s_player="",s_player=C4774)),MAX(F$1:F4773)+1,0)</f>
        <v>0</v>
      </c>
    </row>
    <row r="4775" spans="1:6">
      <c r="A4775" s="20">
        <v>2008</v>
      </c>
      <c r="B4775" s="15" t="s">
        <v>57</v>
      </c>
      <c r="C4775" s="15" t="s">
        <v>4506</v>
      </c>
      <c r="D4775" s="24">
        <v>750000</v>
      </c>
      <c r="E4775" t="str">
        <f>IF(D4775&lt;VLOOKUP(A4775,Min!A:B,2,FALSE),"Y","")</f>
        <v/>
      </c>
      <c r="F4775">
        <f>IF(AND(OR(s_tmchk="all",IF(ISERROR(MATCH(B4775,s_teams,0)),FALSE,TRUE)),OR(s_minsal="",s_minsal&lt;=D4775),OR(s_maxsal="",s_maxsal&gt;=D4775),OR(s_minyr="",s_minyr&lt;=A4775),OR(s_maxyr="",s_maxyr&gt;=A4775),OR(s_player="",s_player=C4775)),MAX(F$1:F4774)+1,0)</f>
        <v>0</v>
      </c>
    </row>
    <row r="4776" spans="1:6">
      <c r="A4776" s="20">
        <v>2008</v>
      </c>
      <c r="B4776" s="15" t="s">
        <v>57</v>
      </c>
      <c r="C4776" s="15" t="s">
        <v>4565</v>
      </c>
      <c r="D4776" s="24">
        <v>711517</v>
      </c>
      <c r="E4776" t="str">
        <f>IF(D4776&lt;VLOOKUP(A4776,Min!A:B,2,FALSE),"Y","")</f>
        <v/>
      </c>
      <c r="F4776">
        <f>IF(AND(OR(s_tmchk="all",IF(ISERROR(MATCH(B4776,s_teams,0)),FALSE,TRUE)),OR(s_minsal="",s_minsal&lt;=D4776),OR(s_maxsal="",s_maxsal&gt;=D4776),OR(s_minyr="",s_minyr&lt;=A4776),OR(s_maxyr="",s_maxyr&gt;=A4776),OR(s_player="",s_player=C4776)),MAX(F$1:F4775)+1,0)</f>
        <v>0</v>
      </c>
    </row>
    <row r="4777" spans="1:6">
      <c r="A4777" s="20">
        <v>2008</v>
      </c>
      <c r="B4777" s="15" t="s">
        <v>57</v>
      </c>
      <c r="C4777" s="15" t="s">
        <v>5569</v>
      </c>
      <c r="D4777" s="24">
        <v>687456</v>
      </c>
      <c r="E4777" t="str">
        <f>IF(D4777&lt;VLOOKUP(A4777,Min!A:B,2,FALSE),"Y","")</f>
        <v/>
      </c>
      <c r="F4777">
        <f>IF(AND(OR(s_tmchk="all",IF(ISERROR(MATCH(B4777,s_teams,0)),FALSE,TRUE)),OR(s_minsal="",s_minsal&lt;=D4777),OR(s_maxsal="",s_maxsal&gt;=D4777),OR(s_minyr="",s_minyr&lt;=A4777),OR(s_maxyr="",s_maxyr&gt;=A4777),OR(s_player="",s_player=C4777)),MAX(F$1:F4776)+1,0)</f>
        <v>0</v>
      </c>
    </row>
    <row r="4778" spans="1:6">
      <c r="A4778" s="20">
        <v>2008</v>
      </c>
      <c r="B4778" s="15" t="s">
        <v>57</v>
      </c>
      <c r="C4778" s="15" t="s">
        <v>5372</v>
      </c>
      <c r="D4778" s="24">
        <v>538090</v>
      </c>
      <c r="E4778" t="str">
        <f>IF(D4778&lt;VLOOKUP(A4778,Min!A:B,2,FALSE),"Y","")</f>
        <v/>
      </c>
      <c r="F4778">
        <f>IF(AND(OR(s_tmchk="all",IF(ISERROR(MATCH(B4778,s_teams,0)),FALSE,TRUE)),OR(s_minsal="",s_minsal&lt;=D4778),OR(s_maxsal="",s_maxsal&gt;=D4778),OR(s_minyr="",s_minyr&lt;=A4778),OR(s_maxyr="",s_maxyr&gt;=A4778),OR(s_player="",s_player=C4778)),MAX(F$1:F4777)+1,0)</f>
        <v>0</v>
      </c>
    </row>
    <row r="4779" spans="1:6">
      <c r="A4779" s="20">
        <v>2008</v>
      </c>
      <c r="B4779" s="15" t="s">
        <v>57</v>
      </c>
      <c r="C4779" s="15" t="s">
        <v>5281</v>
      </c>
      <c r="D4779" s="24">
        <v>511295</v>
      </c>
      <c r="E4779" t="str">
        <f>IF(D4779&lt;VLOOKUP(A4779,Min!A:B,2,FALSE),"Y","")</f>
        <v/>
      </c>
      <c r="F4779">
        <f>IF(AND(OR(s_tmchk="all",IF(ISERROR(MATCH(B4779,s_teams,0)),FALSE,TRUE)),OR(s_minsal="",s_minsal&lt;=D4779),OR(s_maxsal="",s_maxsal&gt;=D4779),OR(s_minyr="",s_minyr&lt;=A4779),OR(s_maxyr="",s_maxyr&gt;=A4779),OR(s_player="",s_player=C4779)),MAX(F$1:F4778)+1,0)</f>
        <v>0</v>
      </c>
    </row>
    <row r="4780" spans="1:6">
      <c r="A4780" s="20">
        <v>2008</v>
      </c>
      <c r="B4780" s="15" t="s">
        <v>57</v>
      </c>
      <c r="C4780" s="15" t="s">
        <v>6030</v>
      </c>
      <c r="D4780" s="24">
        <v>219533</v>
      </c>
      <c r="E4780" t="str">
        <f>IF(D4780&lt;VLOOKUP(A4780,Min!A:B,2,FALSE),"Y","")</f>
        <v>Y</v>
      </c>
      <c r="F4780">
        <f>IF(AND(OR(s_tmchk="all",IF(ISERROR(MATCH(B4780,s_teams,0)),FALSE,TRUE)),OR(s_minsal="",s_minsal&lt;=D4780),OR(s_maxsal="",s_maxsal&gt;=D4780),OR(s_minyr="",s_minyr&lt;=A4780),OR(s_maxyr="",s_maxyr&gt;=A4780),OR(s_player="",s_player=C4780)),MAX(F$1:F4779)+1,0)</f>
        <v>0</v>
      </c>
    </row>
    <row r="4781" spans="1:6">
      <c r="A4781" s="20">
        <v>2008</v>
      </c>
      <c r="B4781" s="15" t="s">
        <v>57</v>
      </c>
      <c r="C4781" s="15" t="s">
        <v>4671</v>
      </c>
      <c r="D4781" s="24">
        <v>85932</v>
      </c>
      <c r="E4781" t="str">
        <f>IF(D4781&lt;VLOOKUP(A4781,Min!A:B,2,FALSE),"Y","")</f>
        <v>Y</v>
      </c>
      <c r="F4781">
        <f>IF(AND(OR(s_tmchk="all",IF(ISERROR(MATCH(B4781,s_teams,0)),FALSE,TRUE)),OR(s_minsal="",s_minsal&lt;=D4781),OR(s_maxsal="",s_maxsal&gt;=D4781),OR(s_minyr="",s_minyr&lt;=A4781),OR(s_maxyr="",s_maxyr&gt;=A4781),OR(s_player="",s_player=C4781)),MAX(F$1:F4780)+1,0)</f>
        <v>0</v>
      </c>
    </row>
    <row r="4782" spans="1:6">
      <c r="A4782" s="20">
        <v>2008</v>
      </c>
      <c r="B4782" s="15" t="s">
        <v>59</v>
      </c>
      <c r="C4782" s="15" t="s">
        <v>1752</v>
      </c>
      <c r="D4782" s="24">
        <v>16440000</v>
      </c>
      <c r="E4782" t="str">
        <f>IF(D4782&lt;VLOOKUP(A4782,Min!A:B,2,FALSE),"Y","")</f>
        <v/>
      </c>
      <c r="F4782">
        <f>IF(AND(OR(s_tmchk="all",IF(ISERROR(MATCH(B4782,s_teams,0)),FALSE,TRUE)),OR(s_minsal="",s_minsal&lt;=D4782),OR(s_maxsal="",s_maxsal&gt;=D4782),OR(s_minyr="",s_minyr&lt;=A4782),OR(s_maxyr="",s_maxyr&gt;=A4782),OR(s_player="",s_player=C4782)),MAX(F$1:F4781)+1,0)</f>
        <v>0</v>
      </c>
    </row>
    <row r="4783" spans="1:6">
      <c r="A4783" s="20">
        <v>2008</v>
      </c>
      <c r="B4783" s="15" t="s">
        <v>59</v>
      </c>
      <c r="C4783" s="15" t="s">
        <v>779</v>
      </c>
      <c r="D4783" s="24">
        <v>13041250</v>
      </c>
      <c r="E4783" t="str">
        <f>IF(D4783&lt;VLOOKUP(A4783,Min!A:B,2,FALSE),"Y","")</f>
        <v/>
      </c>
      <c r="F4783">
        <f>IF(AND(OR(s_tmchk="all",IF(ISERROR(MATCH(B4783,s_teams,0)),FALSE,TRUE)),OR(s_minsal="",s_minsal&lt;=D4783),OR(s_maxsal="",s_maxsal&gt;=D4783),OR(s_minyr="",s_minyr&lt;=A4783),OR(s_maxyr="",s_maxyr&gt;=A4783),OR(s_player="",s_player=C4783)),MAX(F$1:F4782)+1,0)</f>
        <v>0</v>
      </c>
    </row>
    <row r="4784" spans="1:6">
      <c r="A4784" s="20">
        <v>2008</v>
      </c>
      <c r="B4784" s="15" t="s">
        <v>59</v>
      </c>
      <c r="C4784" s="15" t="s">
        <v>5251</v>
      </c>
      <c r="D4784" s="24">
        <v>8937500</v>
      </c>
      <c r="E4784" t="str">
        <f>IF(D4784&lt;VLOOKUP(A4784,Min!A:B,2,FALSE),"Y","")</f>
        <v/>
      </c>
      <c r="F4784">
        <f>IF(AND(OR(s_tmchk="all",IF(ISERROR(MATCH(B4784,s_teams,0)),FALSE,TRUE)),OR(s_minsal="",s_minsal&lt;=D4784),OR(s_maxsal="",s_maxsal&gt;=D4784),OR(s_minyr="",s_minyr&lt;=A4784),OR(s_maxyr="",s_maxyr&gt;=A4784),OR(s_player="",s_player=C4784)),MAX(F$1:F4783)+1,0)</f>
        <v>0</v>
      </c>
    </row>
    <row r="4785" spans="1:6">
      <c r="A4785" s="20">
        <v>2008</v>
      </c>
      <c r="B4785" s="15" t="s">
        <v>59</v>
      </c>
      <c r="C4785" s="15" t="s">
        <v>5582</v>
      </c>
      <c r="D4785" s="24">
        <v>7901040</v>
      </c>
      <c r="E4785" t="str">
        <f>IF(D4785&lt;VLOOKUP(A4785,Min!A:B,2,FALSE),"Y","")</f>
        <v/>
      </c>
      <c r="F4785">
        <f>IF(AND(OR(s_tmchk="all",IF(ISERROR(MATCH(B4785,s_teams,0)),FALSE,TRUE)),OR(s_minsal="",s_minsal&lt;=D4785),OR(s_maxsal="",s_maxsal&gt;=D4785),OR(s_minyr="",s_minyr&lt;=A4785),OR(s_maxyr="",s_maxyr&gt;=A4785),OR(s_player="",s_player=C4785)),MAX(F$1:F4784)+1,0)</f>
        <v>0</v>
      </c>
    </row>
    <row r="4786" spans="1:6">
      <c r="A4786" s="20">
        <v>2008</v>
      </c>
      <c r="B4786" s="15" t="s">
        <v>59</v>
      </c>
      <c r="C4786" s="15" t="s">
        <v>5855</v>
      </c>
      <c r="D4786" s="24">
        <v>6819000</v>
      </c>
      <c r="E4786" t="str">
        <f>IF(D4786&lt;VLOOKUP(A4786,Min!A:B,2,FALSE),"Y","")</f>
        <v/>
      </c>
      <c r="F4786">
        <f>IF(AND(OR(s_tmchk="all",IF(ISERROR(MATCH(B4786,s_teams,0)),FALSE,TRUE)),OR(s_minsal="",s_minsal&lt;=D4786),OR(s_maxsal="",s_maxsal&gt;=D4786),OR(s_minyr="",s_minyr&lt;=A4786),OR(s_maxyr="",s_maxyr&gt;=A4786),OR(s_player="",s_player=C4786)),MAX(F$1:F4785)+1,0)</f>
        <v>0</v>
      </c>
    </row>
    <row r="4787" spans="1:6">
      <c r="A4787" s="20">
        <v>2008</v>
      </c>
      <c r="B4787" s="15" t="s">
        <v>59</v>
      </c>
      <c r="C4787" s="15" t="s">
        <v>870</v>
      </c>
      <c r="D4787" s="24">
        <v>6050000</v>
      </c>
      <c r="E4787" t="str">
        <f>IF(D4787&lt;VLOOKUP(A4787,Min!A:B,2,FALSE),"Y","")</f>
        <v/>
      </c>
      <c r="F4787">
        <f>IF(AND(OR(s_tmchk="all",IF(ISERROR(MATCH(B4787,s_teams,0)),FALSE,TRUE)),OR(s_minsal="",s_minsal&lt;=D4787),OR(s_maxsal="",s_maxsal&gt;=D4787),OR(s_minyr="",s_minyr&lt;=A4787),OR(s_maxyr="",s_maxyr&gt;=A4787),OR(s_player="",s_player=C4787)),MAX(F$1:F4786)+1,0)</f>
        <v>0</v>
      </c>
    </row>
    <row r="4788" spans="1:6">
      <c r="A4788" s="20">
        <v>2008</v>
      </c>
      <c r="B4788" s="15" t="s">
        <v>59</v>
      </c>
      <c r="C4788" s="15" t="s">
        <v>5560</v>
      </c>
      <c r="D4788" s="24">
        <v>3966207</v>
      </c>
      <c r="E4788" t="str">
        <f>IF(D4788&lt;VLOOKUP(A4788,Min!A:B,2,FALSE),"Y","")</f>
        <v/>
      </c>
      <c r="F4788">
        <f>IF(AND(OR(s_tmchk="all",IF(ISERROR(MATCH(B4788,s_teams,0)),FALSE,TRUE)),OR(s_minsal="",s_minsal&lt;=D4788),OR(s_maxsal="",s_maxsal&gt;=D4788),OR(s_minyr="",s_minyr&lt;=A4788),OR(s_maxyr="",s_maxyr&gt;=A4788),OR(s_player="",s_player=C4788)),MAX(F$1:F4787)+1,0)</f>
        <v>0</v>
      </c>
    </row>
    <row r="4789" spans="1:6">
      <c r="A4789" s="20">
        <v>2008</v>
      </c>
      <c r="B4789" s="15" t="s">
        <v>59</v>
      </c>
      <c r="C4789" s="15" t="s">
        <v>4552</v>
      </c>
      <c r="D4789" s="24">
        <v>2762500</v>
      </c>
      <c r="E4789" t="str">
        <f>IF(D4789&lt;VLOOKUP(A4789,Min!A:B,2,FALSE),"Y","")</f>
        <v/>
      </c>
      <c r="F4789">
        <f>IF(AND(OR(s_tmchk="all",IF(ISERROR(MATCH(B4789,s_teams,0)),FALSE,TRUE)),OR(s_minsal="",s_minsal&lt;=D4789),OR(s_maxsal="",s_maxsal&gt;=D4789),OR(s_minyr="",s_minyr&lt;=A4789),OR(s_maxyr="",s_maxyr&gt;=A4789),OR(s_player="",s_player=C4789)),MAX(F$1:F4788)+1,0)</f>
        <v>0</v>
      </c>
    </row>
    <row r="4790" spans="1:6">
      <c r="A4790" s="20">
        <v>2008</v>
      </c>
      <c r="B4790" s="15" t="s">
        <v>59</v>
      </c>
      <c r="C4790" s="15" t="s">
        <v>5987</v>
      </c>
      <c r="D4790" s="24">
        <v>2250000</v>
      </c>
      <c r="E4790" t="str">
        <f>IF(D4790&lt;VLOOKUP(A4790,Min!A:B,2,FALSE),"Y","")</f>
        <v/>
      </c>
      <c r="F4790">
        <f>IF(AND(OR(s_tmchk="all",IF(ISERROR(MATCH(B4790,s_teams,0)),FALSE,TRUE)),OR(s_minsal="",s_minsal&lt;=D4790),OR(s_maxsal="",s_maxsal&gt;=D4790),OR(s_minyr="",s_minyr&lt;=A4790),OR(s_maxyr="",s_maxyr&gt;=A4790),OR(s_player="",s_player=C4790)),MAX(F$1:F4789)+1,0)</f>
        <v>0</v>
      </c>
    </row>
    <row r="4791" spans="1:6">
      <c r="A4791" s="20">
        <v>2008</v>
      </c>
      <c r="B4791" s="15" t="s">
        <v>59</v>
      </c>
      <c r="C4791" s="15" t="s">
        <v>890</v>
      </c>
      <c r="D4791" s="24">
        <v>2040746</v>
      </c>
      <c r="E4791" t="str">
        <f>IF(D4791&lt;VLOOKUP(A4791,Min!A:B,2,FALSE),"Y","")</f>
        <v/>
      </c>
      <c r="F4791">
        <f>IF(AND(OR(s_tmchk="all",IF(ISERROR(MATCH(B4791,s_teams,0)),FALSE,TRUE)),OR(s_minsal="",s_minsal&lt;=D4791),OR(s_maxsal="",s_maxsal&gt;=D4791),OR(s_minyr="",s_minyr&lt;=A4791),OR(s_maxyr="",s_maxyr&gt;=A4791),OR(s_player="",s_player=C4791)),MAX(F$1:F4790)+1,0)</f>
        <v>0</v>
      </c>
    </row>
    <row r="4792" spans="1:6">
      <c r="A4792" s="20">
        <v>2008</v>
      </c>
      <c r="B4792" s="15" t="s">
        <v>59</v>
      </c>
      <c r="C4792" s="15" t="s">
        <v>3762</v>
      </c>
      <c r="D4792" s="24">
        <v>1184400</v>
      </c>
      <c r="E4792" t="str">
        <f>IF(D4792&lt;VLOOKUP(A4792,Min!A:B,2,FALSE),"Y","")</f>
        <v/>
      </c>
      <c r="F4792">
        <f>IF(AND(OR(s_tmchk="all",IF(ISERROR(MATCH(B4792,s_teams,0)),FALSE,TRUE)),OR(s_minsal="",s_minsal&lt;=D4792),OR(s_maxsal="",s_maxsal&gt;=D4792),OR(s_minyr="",s_minyr&lt;=A4792),OR(s_maxyr="",s_maxyr&gt;=A4792),OR(s_player="",s_player=C4792)),MAX(F$1:F4791)+1,0)</f>
        <v>0</v>
      </c>
    </row>
    <row r="4793" spans="1:6">
      <c r="A4793" s="20">
        <v>2008</v>
      </c>
      <c r="B4793" s="15" t="s">
        <v>59</v>
      </c>
      <c r="C4793" s="15" t="s">
        <v>2405</v>
      </c>
      <c r="D4793" s="24">
        <v>973328</v>
      </c>
      <c r="E4793" t="str">
        <f>IF(D4793&lt;VLOOKUP(A4793,Min!A:B,2,FALSE),"Y","")</f>
        <v/>
      </c>
      <c r="F4793">
        <f>IF(AND(OR(s_tmchk="all",IF(ISERROR(MATCH(B4793,s_teams,0)),FALSE,TRUE)),OR(s_minsal="",s_minsal&lt;=D4793),OR(s_maxsal="",s_maxsal&gt;=D4793),OR(s_minyr="",s_minyr&lt;=A4793),OR(s_maxyr="",s_maxyr&gt;=A4793),OR(s_player="",s_player=C4793)),MAX(F$1:F4792)+1,0)</f>
        <v>0</v>
      </c>
    </row>
    <row r="4794" spans="1:6">
      <c r="A4794" s="20">
        <v>2008</v>
      </c>
      <c r="B4794" s="15" t="s">
        <v>59</v>
      </c>
      <c r="C4794" s="15" t="s">
        <v>4545</v>
      </c>
      <c r="D4794" s="24">
        <v>687456</v>
      </c>
      <c r="E4794" t="str">
        <f>IF(D4794&lt;VLOOKUP(A4794,Min!A:B,2,FALSE),"Y","")</f>
        <v/>
      </c>
      <c r="F4794">
        <f>IF(AND(OR(s_tmchk="all",IF(ISERROR(MATCH(B4794,s_teams,0)),FALSE,TRUE)),OR(s_minsal="",s_minsal&lt;=D4794),OR(s_maxsal="",s_maxsal&gt;=D4794),OR(s_minyr="",s_minyr&lt;=A4794),OR(s_maxyr="",s_maxyr&gt;=A4794),OR(s_player="",s_player=C4794)),MAX(F$1:F4793)+1,0)</f>
        <v>0</v>
      </c>
    </row>
    <row r="4795" spans="1:6">
      <c r="A4795" s="20">
        <v>2008</v>
      </c>
      <c r="B4795" s="15" t="s">
        <v>59</v>
      </c>
      <c r="C4795" s="15" t="s">
        <v>4796</v>
      </c>
      <c r="D4795" s="24">
        <v>687456</v>
      </c>
      <c r="E4795" t="str">
        <f>IF(D4795&lt;VLOOKUP(A4795,Min!A:B,2,FALSE),"Y","")</f>
        <v/>
      </c>
      <c r="F4795">
        <f>IF(AND(OR(s_tmchk="all",IF(ISERROR(MATCH(B4795,s_teams,0)),FALSE,TRUE)),OR(s_minsal="",s_minsal&lt;=D4795),OR(s_maxsal="",s_maxsal&gt;=D4795),OR(s_minyr="",s_minyr&lt;=A4795),OR(s_maxyr="",s_maxyr&gt;=A4795),OR(s_player="",s_player=C4795)),MAX(F$1:F4794)+1,0)</f>
        <v>0</v>
      </c>
    </row>
    <row r="4796" spans="1:6">
      <c r="A4796" s="20">
        <v>2008</v>
      </c>
      <c r="B4796" s="15" t="s">
        <v>59</v>
      </c>
      <c r="C4796" s="15" t="s">
        <v>528</v>
      </c>
      <c r="D4796" s="24">
        <v>427163</v>
      </c>
      <c r="E4796" t="str">
        <f>IF(D4796&lt;VLOOKUP(A4796,Min!A:B,2,FALSE),"Y","")</f>
        <v/>
      </c>
      <c r="F4796">
        <f>IF(AND(OR(s_tmchk="all",IF(ISERROR(MATCH(B4796,s_teams,0)),FALSE,TRUE)),OR(s_minsal="",s_minsal&lt;=D4796),OR(s_maxsal="",s_maxsal&gt;=D4796),OR(s_minyr="",s_minyr&lt;=A4796),OR(s_maxyr="",s_maxyr&gt;=A4796),OR(s_player="",s_player=C4796)),MAX(F$1:F4795)+1,0)</f>
        <v>0</v>
      </c>
    </row>
    <row r="4797" spans="1:6">
      <c r="A4797" s="20">
        <v>2008</v>
      </c>
      <c r="B4797" s="15" t="s">
        <v>59</v>
      </c>
      <c r="C4797" s="15" t="s">
        <v>4585</v>
      </c>
      <c r="D4797" s="24">
        <v>320142</v>
      </c>
      <c r="E4797" t="str">
        <f>IF(D4797&lt;VLOOKUP(A4797,Min!A:B,2,FALSE),"Y","")</f>
        <v>Y</v>
      </c>
      <c r="F4797">
        <f>IF(AND(OR(s_tmchk="all",IF(ISERROR(MATCH(B4797,s_teams,0)),FALSE,TRUE)),OR(s_minsal="",s_minsal&lt;=D4797),OR(s_maxsal="",s_maxsal&gt;=D4797),OR(s_minyr="",s_minyr&lt;=A4797),OR(s_maxyr="",s_maxyr&gt;=A4797),OR(s_player="",s_player=C4797)),MAX(F$1:F4796)+1,0)</f>
        <v>0</v>
      </c>
    </row>
    <row r="4798" spans="1:6">
      <c r="A4798" s="20">
        <v>2008</v>
      </c>
      <c r="B4798" s="15" t="s">
        <v>59</v>
      </c>
      <c r="C4798" s="15" t="s">
        <v>5535</v>
      </c>
      <c r="D4798" s="24">
        <v>279415</v>
      </c>
      <c r="E4798" t="str">
        <f>IF(D4798&lt;VLOOKUP(A4798,Min!A:B,2,FALSE),"Y","")</f>
        <v>Y</v>
      </c>
      <c r="F4798">
        <f>IF(AND(OR(s_tmchk="all",IF(ISERROR(MATCH(B4798,s_teams,0)),FALSE,TRUE)),OR(s_minsal="",s_minsal&lt;=D4798),OR(s_maxsal="",s_maxsal&gt;=D4798),OR(s_minyr="",s_minyr&lt;=A4798),OR(s_maxyr="",s_maxyr&gt;=A4798),OR(s_player="",s_player=C4798)),MAX(F$1:F4797)+1,0)</f>
        <v>0</v>
      </c>
    </row>
    <row r="4799" spans="1:6">
      <c r="A4799" s="20">
        <v>2008</v>
      </c>
      <c r="B4799" s="15" t="s">
        <v>61</v>
      </c>
      <c r="C4799" s="15" t="s">
        <v>5654</v>
      </c>
      <c r="D4799" s="24">
        <v>14520000</v>
      </c>
      <c r="E4799" t="str">
        <f>IF(D4799&lt;VLOOKUP(A4799,Min!A:B,2,FALSE),"Y","")</f>
        <v/>
      </c>
      <c r="F4799">
        <f>IF(AND(OR(s_tmchk="all",IF(ISERROR(MATCH(B4799,s_teams,0)),FALSE,TRUE)),OR(s_minsal="",s_minsal&lt;=D4799),OR(s_maxsal="",s_maxsal&gt;=D4799),OR(s_minyr="",s_minyr&lt;=A4799),OR(s_maxyr="",s_maxyr&gt;=A4799),OR(s_player="",s_player=C4799)),MAX(F$1:F4798)+1,0)</f>
        <v>0</v>
      </c>
    </row>
    <row r="4800" spans="1:6">
      <c r="A4800" s="20">
        <v>2008</v>
      </c>
      <c r="B4800" s="15" t="s">
        <v>61</v>
      </c>
      <c r="C4800" s="15" t="s">
        <v>4673</v>
      </c>
      <c r="D4800" s="24">
        <v>9280000</v>
      </c>
      <c r="E4800" t="str">
        <f>IF(D4800&lt;VLOOKUP(A4800,Min!A:B,2,FALSE),"Y","")</f>
        <v/>
      </c>
      <c r="F4800">
        <f>IF(AND(OR(s_tmchk="all",IF(ISERROR(MATCH(B4800,s_teams,0)),FALSE,TRUE)),OR(s_minsal="",s_minsal&lt;=D4800),OR(s_maxsal="",s_maxsal&gt;=D4800),OR(s_minyr="",s_minyr&lt;=A4800),OR(s_maxyr="",s_maxyr&gt;=A4800),OR(s_player="",s_player=C4800)),MAX(F$1:F4799)+1,0)</f>
        <v>0</v>
      </c>
    </row>
    <row r="4801" spans="1:6">
      <c r="A4801" s="20">
        <v>2008</v>
      </c>
      <c r="B4801" s="15" t="s">
        <v>61</v>
      </c>
      <c r="C4801" s="15" t="s">
        <v>969</v>
      </c>
      <c r="D4801" s="24">
        <v>7750000</v>
      </c>
      <c r="E4801" t="str">
        <f>IF(D4801&lt;VLOOKUP(A4801,Min!A:B,2,FALSE),"Y","")</f>
        <v/>
      </c>
      <c r="F4801">
        <f>IF(AND(OR(s_tmchk="all",IF(ISERROR(MATCH(B4801,s_teams,0)),FALSE,TRUE)),OR(s_minsal="",s_minsal&lt;=D4801),OR(s_maxsal="",s_maxsal&gt;=D4801),OR(s_minyr="",s_minyr&lt;=A4801),OR(s_maxyr="",s_maxyr&gt;=A4801),OR(s_player="",s_player=C4801)),MAX(F$1:F4800)+1,0)</f>
        <v>0</v>
      </c>
    </row>
    <row r="4802" spans="1:6">
      <c r="A4802" s="20">
        <v>2008</v>
      </c>
      <c r="B4802" s="15" t="s">
        <v>61</v>
      </c>
      <c r="C4802" s="15" t="s">
        <v>4860</v>
      </c>
      <c r="D4802" s="24">
        <v>5751130</v>
      </c>
      <c r="E4802" t="str">
        <f>IF(D4802&lt;VLOOKUP(A4802,Min!A:B,2,FALSE),"Y","")</f>
        <v/>
      </c>
      <c r="F4802">
        <f>IF(AND(OR(s_tmchk="all",IF(ISERROR(MATCH(B4802,s_teams,0)),FALSE,TRUE)),OR(s_minsal="",s_minsal&lt;=D4802),OR(s_maxsal="",s_maxsal&gt;=D4802),OR(s_minyr="",s_minyr&lt;=A4802),OR(s_maxyr="",s_maxyr&gt;=A4802),OR(s_player="",s_player=C4802)),MAX(F$1:F4801)+1,0)</f>
        <v>0</v>
      </c>
    </row>
    <row r="4803" spans="1:6">
      <c r="A4803" s="20">
        <v>2008</v>
      </c>
      <c r="B4803" s="15" t="s">
        <v>61</v>
      </c>
      <c r="C4803" s="15" t="s">
        <v>4957</v>
      </c>
      <c r="D4803" s="24">
        <v>5000000</v>
      </c>
      <c r="E4803" t="str">
        <f>IF(D4803&lt;VLOOKUP(A4803,Min!A:B,2,FALSE),"Y","")</f>
        <v/>
      </c>
      <c r="F4803">
        <f>IF(AND(OR(s_tmchk="all",IF(ISERROR(MATCH(B4803,s_teams,0)),FALSE,TRUE)),OR(s_minsal="",s_minsal&lt;=D4803),OR(s_maxsal="",s_maxsal&gt;=D4803),OR(s_minyr="",s_minyr&lt;=A4803),OR(s_maxyr="",s_maxyr&gt;=A4803),OR(s_player="",s_player=C4803)),MAX(F$1:F4802)+1,0)</f>
        <v>0</v>
      </c>
    </row>
    <row r="4804" spans="1:6">
      <c r="A4804" s="20">
        <v>2008</v>
      </c>
      <c r="B4804" s="15" t="s">
        <v>61</v>
      </c>
      <c r="C4804" s="15" t="s">
        <v>564</v>
      </c>
      <c r="D4804" s="24">
        <v>4991520</v>
      </c>
      <c r="E4804" t="str">
        <f>IF(D4804&lt;VLOOKUP(A4804,Min!A:B,2,FALSE),"Y","")</f>
        <v/>
      </c>
      <c r="F4804">
        <f>IF(AND(OR(s_tmchk="all",IF(ISERROR(MATCH(B4804,s_teams,0)),FALSE,TRUE)),OR(s_minsal="",s_minsal&lt;=D4804),OR(s_maxsal="",s_maxsal&gt;=D4804),OR(s_minyr="",s_minyr&lt;=A4804),OR(s_maxyr="",s_maxyr&gt;=A4804),OR(s_player="",s_player=C4804)),MAX(F$1:F4803)+1,0)</f>
        <v>0</v>
      </c>
    </row>
    <row r="4805" spans="1:6">
      <c r="A4805" s="20">
        <v>2008</v>
      </c>
      <c r="B4805" s="15" t="s">
        <v>61</v>
      </c>
      <c r="C4805" s="15" t="s">
        <v>4763</v>
      </c>
      <c r="D4805" s="24">
        <v>3100000</v>
      </c>
      <c r="E4805" t="str">
        <f>IF(D4805&lt;VLOOKUP(A4805,Min!A:B,2,FALSE),"Y","")</f>
        <v/>
      </c>
      <c r="F4805">
        <f>IF(AND(OR(s_tmchk="all",IF(ISERROR(MATCH(B4805,s_teams,0)),FALSE,TRUE)),OR(s_minsal="",s_minsal&lt;=D4805),OR(s_maxsal="",s_maxsal&gt;=D4805),OR(s_minyr="",s_minyr&lt;=A4805),OR(s_maxyr="",s_maxyr&gt;=A4805),OR(s_player="",s_player=C4805)),MAX(F$1:F4804)+1,0)</f>
        <v>0</v>
      </c>
    </row>
    <row r="4806" spans="1:6">
      <c r="A4806" s="20">
        <v>2008</v>
      </c>
      <c r="B4806" s="15" t="s">
        <v>61</v>
      </c>
      <c r="C4806" s="15" t="s">
        <v>5203</v>
      </c>
      <c r="D4806" s="24">
        <v>3000000</v>
      </c>
      <c r="E4806" t="str">
        <f>IF(D4806&lt;VLOOKUP(A4806,Min!A:B,2,FALSE),"Y","")</f>
        <v/>
      </c>
      <c r="F4806">
        <f>IF(AND(OR(s_tmchk="all",IF(ISERROR(MATCH(B4806,s_teams,0)),FALSE,TRUE)),OR(s_minsal="",s_minsal&lt;=D4806),OR(s_maxsal="",s_maxsal&gt;=D4806),OR(s_minyr="",s_minyr&lt;=A4806),OR(s_maxyr="",s_maxyr&gt;=A4806),OR(s_player="",s_player=C4806)),MAX(F$1:F4805)+1,0)</f>
        <v>0</v>
      </c>
    </row>
    <row r="4807" spans="1:6">
      <c r="A4807" s="20">
        <v>2008</v>
      </c>
      <c r="B4807" s="15" t="s">
        <v>61</v>
      </c>
      <c r="C4807" s="15" t="s">
        <v>2044</v>
      </c>
      <c r="D4807" s="24">
        <v>2777760</v>
      </c>
      <c r="E4807" t="str">
        <f>IF(D4807&lt;VLOOKUP(A4807,Min!A:B,2,FALSE),"Y","")</f>
        <v/>
      </c>
      <c r="F4807">
        <f>IF(AND(OR(s_tmchk="all",IF(ISERROR(MATCH(B4807,s_teams,0)),FALSE,TRUE)),OR(s_minsal="",s_minsal&lt;=D4807),OR(s_maxsal="",s_maxsal&gt;=D4807),OR(s_minyr="",s_minyr&lt;=A4807),OR(s_maxyr="",s_maxyr&gt;=A4807),OR(s_player="",s_player=C4807)),MAX(F$1:F4806)+1,0)</f>
        <v>0</v>
      </c>
    </row>
    <row r="4808" spans="1:6">
      <c r="A4808" s="20">
        <v>2008</v>
      </c>
      <c r="B4808" s="15" t="s">
        <v>61</v>
      </c>
      <c r="C4808" s="15" t="s">
        <v>416</v>
      </c>
      <c r="D4808" s="24">
        <v>2715000</v>
      </c>
      <c r="E4808" t="str">
        <f>IF(D4808&lt;VLOOKUP(A4808,Min!A:B,2,FALSE),"Y","")</f>
        <v/>
      </c>
      <c r="F4808">
        <f>IF(AND(OR(s_tmchk="all",IF(ISERROR(MATCH(B4808,s_teams,0)),FALSE,TRUE)),OR(s_minsal="",s_minsal&lt;=D4808),OR(s_maxsal="",s_maxsal&gt;=D4808),OR(s_minyr="",s_minyr&lt;=A4808),OR(s_maxyr="",s_maxyr&gt;=A4808),OR(s_player="",s_player=C4808)),MAX(F$1:F4807)+1,0)</f>
        <v>0</v>
      </c>
    </row>
    <row r="4809" spans="1:6">
      <c r="A4809" s="20">
        <v>2008</v>
      </c>
      <c r="B4809" s="15" t="s">
        <v>61</v>
      </c>
      <c r="C4809" s="15" t="s">
        <v>5655</v>
      </c>
      <c r="D4809" s="24">
        <v>1033930</v>
      </c>
      <c r="E4809" t="str">
        <f>IF(D4809&lt;VLOOKUP(A4809,Min!A:B,2,FALSE),"Y","")</f>
        <v/>
      </c>
      <c r="F4809">
        <f>IF(AND(OR(s_tmchk="all",IF(ISERROR(MATCH(B4809,s_teams,0)),FALSE,TRUE)),OR(s_minsal="",s_minsal&lt;=D4809),OR(s_maxsal="",s_maxsal&gt;=D4809),OR(s_minyr="",s_minyr&lt;=A4809),OR(s_maxyr="",s_maxyr&gt;=A4809),OR(s_player="",s_player=C4809)),MAX(F$1:F4808)+1,0)</f>
        <v>0</v>
      </c>
    </row>
    <row r="4810" spans="1:6">
      <c r="A4810" s="20">
        <v>2008</v>
      </c>
      <c r="B4810" s="15" t="s">
        <v>61</v>
      </c>
      <c r="C4810" s="15" t="s">
        <v>3278</v>
      </c>
      <c r="D4810" s="24">
        <v>826046</v>
      </c>
      <c r="E4810" t="str">
        <f>IF(D4810&lt;VLOOKUP(A4810,Min!A:B,2,FALSE),"Y","")</f>
        <v/>
      </c>
      <c r="F4810">
        <f>IF(AND(OR(s_tmchk="all",IF(ISERROR(MATCH(B4810,s_teams,0)),FALSE,TRUE)),OR(s_minsal="",s_minsal&lt;=D4810),OR(s_maxsal="",s_maxsal&gt;=D4810),OR(s_minyr="",s_minyr&lt;=A4810),OR(s_maxyr="",s_maxyr&gt;=A4810),OR(s_player="",s_player=C4810)),MAX(F$1:F4809)+1,0)</f>
        <v>0</v>
      </c>
    </row>
    <row r="4811" spans="1:6">
      <c r="A4811" s="20">
        <v>2008</v>
      </c>
      <c r="B4811" s="15" t="s">
        <v>61</v>
      </c>
      <c r="C4811" s="15" t="s">
        <v>4631</v>
      </c>
      <c r="D4811" s="24">
        <v>711517</v>
      </c>
      <c r="E4811" t="str">
        <f>IF(D4811&lt;VLOOKUP(A4811,Min!A:B,2,FALSE),"Y","")</f>
        <v/>
      </c>
      <c r="F4811">
        <f>IF(AND(OR(s_tmchk="all",IF(ISERROR(MATCH(B4811,s_teams,0)),FALSE,TRUE)),OR(s_minsal="",s_minsal&lt;=D4811),OR(s_maxsal="",s_maxsal&gt;=D4811),OR(s_minyr="",s_minyr&lt;=A4811),OR(s_maxyr="",s_maxyr&gt;=A4811),OR(s_player="",s_player=C4811)),MAX(F$1:F4810)+1,0)</f>
        <v>0</v>
      </c>
    </row>
    <row r="4812" spans="1:6">
      <c r="A4812" s="20">
        <v>2008</v>
      </c>
      <c r="B4812" s="15" t="s">
        <v>61</v>
      </c>
      <c r="C4812" s="15" t="s">
        <v>4908</v>
      </c>
      <c r="D4812" s="24">
        <v>687456</v>
      </c>
      <c r="E4812" t="str">
        <f>IF(D4812&lt;VLOOKUP(A4812,Min!A:B,2,FALSE),"Y","")</f>
        <v/>
      </c>
      <c r="F4812">
        <f>IF(AND(OR(s_tmchk="all",IF(ISERROR(MATCH(B4812,s_teams,0)),FALSE,TRUE)),OR(s_minsal="",s_minsal&lt;=D4812),OR(s_maxsal="",s_maxsal&gt;=D4812),OR(s_minyr="",s_minyr&lt;=A4812),OR(s_maxyr="",s_maxyr&gt;=A4812),OR(s_player="",s_player=C4812)),MAX(F$1:F4811)+1,0)</f>
        <v>0</v>
      </c>
    </row>
    <row r="4813" spans="1:6">
      <c r="A4813" s="20">
        <v>2008</v>
      </c>
      <c r="B4813" s="15" t="s">
        <v>61</v>
      </c>
      <c r="C4813" s="15" t="s">
        <v>711</v>
      </c>
      <c r="D4813" s="24">
        <v>427163</v>
      </c>
      <c r="E4813" t="str">
        <f>IF(D4813&lt;VLOOKUP(A4813,Min!A:B,2,FALSE),"Y","")</f>
        <v/>
      </c>
      <c r="F4813">
        <f>IF(AND(OR(s_tmchk="all",IF(ISERROR(MATCH(B4813,s_teams,0)),FALSE,TRUE)),OR(s_minsal="",s_minsal&lt;=D4813),OR(s_maxsal="",s_maxsal&gt;=D4813),OR(s_minyr="",s_minyr&lt;=A4813),OR(s_maxyr="",s_maxyr&gt;=A4813),OR(s_player="",s_player=C4813)),MAX(F$1:F4812)+1,0)</f>
        <v>0</v>
      </c>
    </row>
    <row r="4814" spans="1:6">
      <c r="A4814" s="20">
        <v>2008</v>
      </c>
      <c r="B4814" s="15" t="s">
        <v>63</v>
      </c>
      <c r="C4814" s="15" t="s">
        <v>6052</v>
      </c>
      <c r="D4814" s="24">
        <v>11666666</v>
      </c>
      <c r="E4814" t="str">
        <f>IF(D4814&lt;VLOOKUP(A4814,Min!A:B,2,FALSE),"Y","")</f>
        <v/>
      </c>
      <c r="F4814">
        <f>IF(AND(OR(s_tmchk="all",IF(ISERROR(MATCH(B4814,s_teams,0)),FALSE,TRUE)),OR(s_minsal="",s_minsal&lt;=D4814),OR(s_maxsal="",s_maxsal&gt;=D4814),OR(s_minyr="",s_minyr&lt;=A4814),OR(s_maxyr="",s_maxyr&gt;=A4814),OR(s_player="",s_player=C4814)),MAX(F$1:F4813)+1,0)</f>
        <v>0</v>
      </c>
    </row>
    <row r="4815" spans="1:6">
      <c r="A4815" s="20">
        <v>2008</v>
      </c>
      <c r="B4815" s="15" t="s">
        <v>63</v>
      </c>
      <c r="C4815" s="15" t="s">
        <v>4609</v>
      </c>
      <c r="D4815" s="24">
        <v>8329640</v>
      </c>
      <c r="E4815" t="str">
        <f>IF(D4815&lt;VLOOKUP(A4815,Min!A:B,2,FALSE),"Y","")</f>
        <v/>
      </c>
      <c r="F4815">
        <f>IF(AND(OR(s_tmchk="all",IF(ISERROR(MATCH(B4815,s_teams,0)),FALSE,TRUE)),OR(s_minsal="",s_minsal&lt;=D4815),OR(s_maxsal="",s_maxsal&gt;=D4815),OR(s_minyr="",s_minyr&lt;=A4815),OR(s_maxyr="",s_maxyr&gt;=A4815),OR(s_player="",s_player=C4815)),MAX(F$1:F4814)+1,0)</f>
        <v>0</v>
      </c>
    </row>
    <row r="4816" spans="1:6">
      <c r="A4816" s="20">
        <v>2008</v>
      </c>
      <c r="B4816" s="15" t="s">
        <v>63</v>
      </c>
      <c r="C4816" s="15" t="s">
        <v>5388</v>
      </c>
      <c r="D4816" s="24">
        <v>6883800</v>
      </c>
      <c r="E4816" t="str">
        <f>IF(D4816&lt;VLOOKUP(A4816,Min!A:B,2,FALSE),"Y","")</f>
        <v/>
      </c>
      <c r="F4816">
        <f>IF(AND(OR(s_tmchk="all",IF(ISERROR(MATCH(B4816,s_teams,0)),FALSE,TRUE)),OR(s_minsal="",s_minsal&lt;=D4816),OR(s_maxsal="",s_maxsal&gt;=D4816),OR(s_minyr="",s_minyr&lt;=A4816),OR(s_maxyr="",s_maxyr&gt;=A4816),OR(s_player="",s_player=C4816)),MAX(F$1:F4815)+1,0)</f>
        <v>0</v>
      </c>
    </row>
    <row r="4817" spans="1:6">
      <c r="A4817" s="20">
        <v>2008</v>
      </c>
      <c r="B4817" s="15" t="s">
        <v>63</v>
      </c>
      <c r="C4817" s="15" t="s">
        <v>5602</v>
      </c>
      <c r="D4817" s="24">
        <v>6050000</v>
      </c>
      <c r="E4817" t="str">
        <f>IF(D4817&lt;VLOOKUP(A4817,Min!A:B,2,FALSE),"Y","")</f>
        <v/>
      </c>
      <c r="F4817">
        <f>IF(AND(OR(s_tmchk="all",IF(ISERROR(MATCH(B4817,s_teams,0)),FALSE,TRUE)),OR(s_minsal="",s_minsal&lt;=D4817),OR(s_maxsal="",s_maxsal&gt;=D4817),OR(s_minyr="",s_minyr&lt;=A4817),OR(s_maxyr="",s_maxyr&gt;=A4817),OR(s_player="",s_player=C4817)),MAX(F$1:F4816)+1,0)</f>
        <v>0</v>
      </c>
    </row>
    <row r="4818" spans="1:6">
      <c r="A4818" s="20">
        <v>2008</v>
      </c>
      <c r="B4818" s="15" t="s">
        <v>63</v>
      </c>
      <c r="C4818" s="15" t="s">
        <v>6129</v>
      </c>
      <c r="D4818" s="24">
        <v>5953000</v>
      </c>
      <c r="E4818" t="str">
        <f>IF(D4818&lt;VLOOKUP(A4818,Min!A:B,2,FALSE),"Y","")</f>
        <v/>
      </c>
      <c r="F4818">
        <f>IF(AND(OR(s_tmchk="all",IF(ISERROR(MATCH(B4818,s_teams,0)),FALSE,TRUE)),OR(s_minsal="",s_minsal&lt;=D4818),OR(s_maxsal="",s_maxsal&gt;=D4818),OR(s_minyr="",s_minyr&lt;=A4818),OR(s_maxyr="",s_maxyr&gt;=A4818),OR(s_player="",s_player=C4818)),MAX(F$1:F4817)+1,0)</f>
        <v>0</v>
      </c>
    </row>
    <row r="4819" spans="1:6">
      <c r="A4819" s="20">
        <v>2008</v>
      </c>
      <c r="B4819" s="15" t="s">
        <v>63</v>
      </c>
      <c r="C4819" s="15" t="s">
        <v>5130</v>
      </c>
      <c r="D4819" s="24">
        <v>3750000</v>
      </c>
      <c r="E4819" t="str">
        <f>IF(D4819&lt;VLOOKUP(A4819,Min!A:B,2,FALSE),"Y","")</f>
        <v/>
      </c>
      <c r="F4819">
        <f>IF(AND(OR(s_tmchk="all",IF(ISERROR(MATCH(B4819,s_teams,0)),FALSE,TRUE)),OR(s_minsal="",s_minsal&lt;=D4819),OR(s_maxsal="",s_maxsal&gt;=D4819),OR(s_minyr="",s_minyr&lt;=A4819),OR(s_maxyr="",s_maxyr&gt;=A4819),OR(s_player="",s_player=C4819)),MAX(F$1:F4818)+1,0)</f>
        <v>0</v>
      </c>
    </row>
    <row r="4820" spans="1:6">
      <c r="A4820" s="20">
        <v>2008</v>
      </c>
      <c r="B4820" s="15" t="s">
        <v>63</v>
      </c>
      <c r="C4820" s="15" t="s">
        <v>5647</v>
      </c>
      <c r="D4820" s="24">
        <v>3120000</v>
      </c>
      <c r="E4820" t="str">
        <f>IF(D4820&lt;VLOOKUP(A4820,Min!A:B,2,FALSE),"Y","")</f>
        <v/>
      </c>
      <c r="F4820">
        <f>IF(AND(OR(s_tmchk="all",IF(ISERROR(MATCH(B4820,s_teams,0)),FALSE,TRUE)),OR(s_minsal="",s_minsal&lt;=D4820),OR(s_maxsal="",s_maxsal&gt;=D4820),OR(s_minyr="",s_minyr&lt;=A4820),OR(s_maxyr="",s_maxyr&gt;=A4820),OR(s_player="",s_player=C4820)),MAX(F$1:F4819)+1,0)</f>
        <v>0</v>
      </c>
    </row>
    <row r="4821" spans="1:6">
      <c r="A4821" s="20">
        <v>2008</v>
      </c>
      <c r="B4821" s="15" t="s">
        <v>63</v>
      </c>
      <c r="C4821" s="15" t="s">
        <v>5025</v>
      </c>
      <c r="D4821" s="24">
        <v>2900000</v>
      </c>
      <c r="E4821" t="str">
        <f>IF(D4821&lt;VLOOKUP(A4821,Min!A:B,2,FALSE),"Y","")</f>
        <v/>
      </c>
      <c r="F4821">
        <f>IF(AND(OR(s_tmchk="all",IF(ISERROR(MATCH(B4821,s_teams,0)),FALSE,TRUE)),OR(s_minsal="",s_minsal&lt;=D4821),OR(s_maxsal="",s_maxsal&gt;=D4821),OR(s_minyr="",s_minyr&lt;=A4821),OR(s_maxyr="",s_maxyr&gt;=A4821),OR(s_player="",s_player=C4821)),MAX(F$1:F4820)+1,0)</f>
        <v>0</v>
      </c>
    </row>
    <row r="4822" spans="1:6">
      <c r="A4822" s="20">
        <v>2008</v>
      </c>
      <c r="B4822" s="15" t="s">
        <v>63</v>
      </c>
      <c r="C4822" s="15" t="s">
        <v>553</v>
      </c>
      <c r="D4822" s="24">
        <v>2631840</v>
      </c>
      <c r="E4822" t="str">
        <f>IF(D4822&lt;VLOOKUP(A4822,Min!A:B,2,FALSE),"Y","")</f>
        <v/>
      </c>
      <c r="F4822">
        <f>IF(AND(OR(s_tmchk="all",IF(ISERROR(MATCH(B4822,s_teams,0)),FALSE,TRUE)),OR(s_minsal="",s_minsal&lt;=D4822),OR(s_maxsal="",s_maxsal&gt;=D4822),OR(s_minyr="",s_minyr&lt;=A4822),OR(s_maxyr="",s_maxyr&gt;=A4822),OR(s_player="",s_player=C4822)),MAX(F$1:F4821)+1,0)</f>
        <v>0</v>
      </c>
    </row>
    <row r="4823" spans="1:6">
      <c r="A4823" s="20">
        <v>2008</v>
      </c>
      <c r="B4823" s="15" t="s">
        <v>63</v>
      </c>
      <c r="C4823" s="15" t="s">
        <v>2271</v>
      </c>
      <c r="D4823" s="24">
        <v>2562426</v>
      </c>
      <c r="E4823" t="str">
        <f>IF(D4823&lt;VLOOKUP(A4823,Min!A:B,2,FALSE),"Y","")</f>
        <v/>
      </c>
      <c r="F4823">
        <f>IF(AND(OR(s_tmchk="all",IF(ISERROR(MATCH(B4823,s_teams,0)),FALSE,TRUE)),OR(s_minsal="",s_minsal&lt;=D4823),OR(s_maxsal="",s_maxsal&gt;=D4823),OR(s_minyr="",s_minyr&lt;=A4823),OR(s_maxyr="",s_maxyr&gt;=A4823),OR(s_player="",s_player=C4823)),MAX(F$1:F4822)+1,0)</f>
        <v>0</v>
      </c>
    </row>
    <row r="4824" spans="1:6">
      <c r="A4824" s="20">
        <v>2008</v>
      </c>
      <c r="B4824" s="15" t="s">
        <v>63</v>
      </c>
      <c r="C4824" s="15" t="s">
        <v>611</v>
      </c>
      <c r="D4824" s="24">
        <v>2535720</v>
      </c>
      <c r="E4824" t="str">
        <f>IF(D4824&lt;VLOOKUP(A4824,Min!A:B,2,FALSE),"Y","")</f>
        <v/>
      </c>
      <c r="F4824">
        <f>IF(AND(OR(s_tmchk="all",IF(ISERROR(MATCH(B4824,s_teams,0)),FALSE,TRUE)),OR(s_minsal="",s_minsal&lt;=D4824),OR(s_maxsal="",s_maxsal&gt;=D4824),OR(s_minyr="",s_minyr&lt;=A4824),OR(s_maxyr="",s_maxyr&gt;=A4824),OR(s_player="",s_player=C4824)),MAX(F$1:F4823)+1,0)</f>
        <v>0</v>
      </c>
    </row>
    <row r="4825" spans="1:6">
      <c r="A4825" s="20">
        <v>2008</v>
      </c>
      <c r="B4825" s="15" t="s">
        <v>63</v>
      </c>
      <c r="C4825" s="15" t="s">
        <v>260</v>
      </c>
      <c r="D4825" s="24">
        <v>2480885</v>
      </c>
      <c r="E4825" t="str">
        <f>IF(D4825&lt;VLOOKUP(A4825,Min!A:B,2,FALSE),"Y","")</f>
        <v/>
      </c>
      <c r="F4825">
        <f>IF(AND(OR(s_tmchk="all",IF(ISERROR(MATCH(B4825,s_teams,0)),FALSE,TRUE)),OR(s_minsal="",s_minsal&lt;=D4825),OR(s_maxsal="",s_maxsal&gt;=D4825),OR(s_minyr="",s_minyr&lt;=A4825),OR(s_maxyr="",s_maxyr&gt;=A4825),OR(s_player="",s_player=C4825)),MAX(F$1:F4824)+1,0)</f>
        <v>0</v>
      </c>
    </row>
    <row r="4826" spans="1:6">
      <c r="A4826" s="20">
        <v>2008</v>
      </c>
      <c r="B4826" s="15" t="s">
        <v>63</v>
      </c>
      <c r="C4826" s="15" t="s">
        <v>5595</v>
      </c>
      <c r="D4826" s="24">
        <v>2420000</v>
      </c>
      <c r="E4826" t="str">
        <f>IF(D4826&lt;VLOOKUP(A4826,Min!A:B,2,FALSE),"Y","")</f>
        <v/>
      </c>
      <c r="F4826">
        <f>IF(AND(OR(s_tmchk="all",IF(ISERROR(MATCH(B4826,s_teams,0)),FALSE,TRUE)),OR(s_minsal="",s_minsal&lt;=D4826),OR(s_maxsal="",s_maxsal&gt;=D4826),OR(s_minyr="",s_minyr&lt;=A4826),OR(s_maxyr="",s_maxyr&gt;=A4826),OR(s_player="",s_player=C4826)),MAX(F$1:F4825)+1,0)</f>
        <v>0</v>
      </c>
    </row>
    <row r="4827" spans="1:6">
      <c r="A4827" s="20">
        <v>2008</v>
      </c>
      <c r="B4827" s="15" t="s">
        <v>63</v>
      </c>
      <c r="C4827" s="15" t="s">
        <v>5455</v>
      </c>
      <c r="D4827" s="24">
        <v>2358433</v>
      </c>
      <c r="E4827" t="str">
        <f>IF(D4827&lt;VLOOKUP(A4827,Min!A:B,2,FALSE),"Y","")</f>
        <v/>
      </c>
      <c r="F4827">
        <f>IF(AND(OR(s_tmchk="all",IF(ISERROR(MATCH(B4827,s_teams,0)),FALSE,TRUE)),OR(s_minsal="",s_minsal&lt;=D4827),OR(s_maxsal="",s_maxsal&gt;=D4827),OR(s_minyr="",s_minyr&lt;=A4827),OR(s_maxyr="",s_maxyr&gt;=A4827),OR(s_player="",s_player=C4827)),MAX(F$1:F4826)+1,0)</f>
        <v>0</v>
      </c>
    </row>
    <row r="4828" spans="1:6">
      <c r="A4828" s="20">
        <v>2008</v>
      </c>
      <c r="B4828" s="15" t="s">
        <v>63</v>
      </c>
      <c r="C4828" s="15" t="s">
        <v>5815</v>
      </c>
      <c r="D4828" s="24">
        <v>1769160</v>
      </c>
      <c r="E4828" t="str">
        <f>IF(D4828&lt;VLOOKUP(A4828,Min!A:B,2,FALSE),"Y","")</f>
        <v/>
      </c>
      <c r="F4828">
        <f>IF(AND(OR(s_tmchk="all",IF(ISERROR(MATCH(B4828,s_teams,0)),FALSE,TRUE)),OR(s_minsal="",s_minsal&lt;=D4828),OR(s_maxsal="",s_maxsal&gt;=D4828),OR(s_minyr="",s_minyr&lt;=A4828),OR(s_maxyr="",s_maxyr&gt;=A4828),OR(s_player="",s_player=C4828)),MAX(F$1:F4827)+1,0)</f>
        <v>0</v>
      </c>
    </row>
    <row r="4829" spans="1:6">
      <c r="A4829" s="20">
        <v>2008</v>
      </c>
      <c r="B4829" s="15" t="s">
        <v>63</v>
      </c>
      <c r="C4829" s="15" t="s">
        <v>876</v>
      </c>
      <c r="D4829" s="24">
        <v>1747096</v>
      </c>
      <c r="E4829" t="str">
        <f>IF(D4829&lt;VLOOKUP(A4829,Min!A:B,2,FALSE),"Y","")</f>
        <v/>
      </c>
      <c r="F4829">
        <f>IF(AND(OR(s_tmchk="all",IF(ISERROR(MATCH(B4829,s_teams,0)),FALSE,TRUE)),OR(s_minsal="",s_minsal&lt;=D4829),OR(s_maxsal="",s_maxsal&gt;=D4829),OR(s_minyr="",s_minyr&lt;=A4829),OR(s_maxyr="",s_maxyr&gt;=A4829),OR(s_player="",s_player=C4829)),MAX(F$1:F4828)+1,0)</f>
        <v>0</v>
      </c>
    </row>
    <row r="4830" spans="1:6">
      <c r="A4830" s="20">
        <v>2008</v>
      </c>
      <c r="B4830" s="15" t="s">
        <v>63</v>
      </c>
      <c r="C4830" s="15" t="s">
        <v>2665</v>
      </c>
      <c r="D4830" s="24">
        <v>770610</v>
      </c>
      <c r="E4830" t="str">
        <f>IF(D4830&lt;VLOOKUP(A4830,Min!A:B,2,FALSE),"Y","")</f>
        <v/>
      </c>
      <c r="F4830">
        <f>IF(AND(OR(s_tmchk="all",IF(ISERROR(MATCH(B4830,s_teams,0)),FALSE,TRUE)),OR(s_minsal="",s_minsal&lt;=D4830),OR(s_maxsal="",s_maxsal&gt;=D4830),OR(s_minyr="",s_minyr&lt;=A4830),OR(s_maxyr="",s_maxyr&gt;=A4830),OR(s_player="",s_player=C4830)),MAX(F$1:F4829)+1,0)</f>
        <v>0</v>
      </c>
    </row>
    <row r="4831" spans="1:6">
      <c r="A4831" s="20">
        <v>2008</v>
      </c>
      <c r="B4831" s="15" t="s">
        <v>63</v>
      </c>
      <c r="C4831" s="15" t="s">
        <v>4840</v>
      </c>
      <c r="D4831" s="24">
        <v>687456</v>
      </c>
      <c r="E4831" t="str">
        <f>IF(D4831&lt;VLOOKUP(A4831,Min!A:B,2,FALSE),"Y","")</f>
        <v/>
      </c>
      <c r="F4831">
        <f>IF(AND(OR(s_tmchk="all",IF(ISERROR(MATCH(B4831,s_teams,0)),FALSE,TRUE)),OR(s_minsal="",s_minsal&lt;=D4831),OR(s_maxsal="",s_maxsal&gt;=D4831),OR(s_minyr="",s_minyr&lt;=A4831),OR(s_maxyr="",s_maxyr&gt;=A4831),OR(s_player="",s_player=C4831)),MAX(F$1:F4830)+1,0)</f>
        <v>0</v>
      </c>
    </row>
    <row r="4832" spans="1:6">
      <c r="A4832" s="20">
        <v>2008</v>
      </c>
      <c r="B4832" s="15" t="s">
        <v>63</v>
      </c>
      <c r="C4832" s="15" t="s">
        <v>4798</v>
      </c>
      <c r="D4832" s="24">
        <v>427163</v>
      </c>
      <c r="E4832" t="str">
        <f>IF(D4832&lt;VLOOKUP(A4832,Min!A:B,2,FALSE),"Y","")</f>
        <v/>
      </c>
      <c r="F4832">
        <f>IF(AND(OR(s_tmchk="all",IF(ISERROR(MATCH(B4832,s_teams,0)),FALSE,TRUE)),OR(s_minsal="",s_minsal&lt;=D4832),OR(s_maxsal="",s_maxsal&gt;=D4832),OR(s_minyr="",s_minyr&lt;=A4832),OR(s_maxyr="",s_maxyr&gt;=A4832),OR(s_player="",s_player=C4832)),MAX(F$1:F4831)+1,0)</f>
        <v>0</v>
      </c>
    </row>
    <row r="4833" spans="1:6">
      <c r="A4833" s="20">
        <v>2008</v>
      </c>
      <c r="B4833" s="15" t="s">
        <v>64</v>
      </c>
      <c r="C4833" s="15" t="s">
        <v>812</v>
      </c>
      <c r="D4833" s="24">
        <v>13320000</v>
      </c>
      <c r="E4833" t="str">
        <f>IF(D4833&lt;VLOOKUP(A4833,Min!A:B,2,FALSE),"Y","")</f>
        <v/>
      </c>
      <c r="F4833">
        <f>IF(AND(OR(s_tmchk="all",IF(ISERROR(MATCH(B4833,s_teams,0)),FALSE,TRUE)),OR(s_minsal="",s_minsal&lt;=D4833),OR(s_maxsal="",s_maxsal&gt;=D4833),OR(s_minyr="",s_minyr&lt;=A4833),OR(s_maxyr="",s_maxyr&gt;=A4833),OR(s_player="",s_player=C4833)),MAX(F$1:F4832)+1,0)</f>
        <v>0</v>
      </c>
    </row>
    <row r="4834" spans="1:6">
      <c r="A4834" s="20">
        <v>2008</v>
      </c>
      <c r="B4834" s="15" t="s">
        <v>64</v>
      </c>
      <c r="C4834" s="15" t="s">
        <v>371</v>
      </c>
      <c r="D4834" s="24">
        <v>12200000</v>
      </c>
      <c r="E4834" t="str">
        <f>IF(D4834&lt;VLOOKUP(A4834,Min!A:B,2,FALSE),"Y","")</f>
        <v/>
      </c>
      <c r="F4834">
        <f>IF(AND(OR(s_tmchk="all",IF(ISERROR(MATCH(B4834,s_teams,0)),FALSE,TRUE)),OR(s_minsal="",s_minsal&lt;=D4834),OR(s_maxsal="",s_maxsal&gt;=D4834),OR(s_minyr="",s_minyr&lt;=A4834),OR(s_maxyr="",s_maxyr&gt;=A4834),OR(s_player="",s_player=C4834)),MAX(F$1:F4833)+1,0)</f>
        <v>0</v>
      </c>
    </row>
    <row r="4835" spans="1:6">
      <c r="A4835" s="20">
        <v>2008</v>
      </c>
      <c r="B4835" s="15" t="s">
        <v>64</v>
      </c>
      <c r="C4835" s="15" t="s">
        <v>6022</v>
      </c>
      <c r="D4835" s="24">
        <v>5800000</v>
      </c>
      <c r="E4835" t="str">
        <f>IF(D4835&lt;VLOOKUP(A4835,Min!A:B,2,FALSE),"Y","")</f>
        <v/>
      </c>
      <c r="F4835">
        <f>IF(AND(OR(s_tmchk="all",IF(ISERROR(MATCH(B4835,s_teams,0)),FALSE,TRUE)),OR(s_minsal="",s_minsal&lt;=D4835),OR(s_maxsal="",s_maxsal&gt;=D4835),OR(s_minyr="",s_minyr&lt;=A4835),OR(s_maxyr="",s_maxyr&gt;=A4835),OR(s_player="",s_player=C4835)),MAX(F$1:F4834)+1,0)</f>
        <v>0</v>
      </c>
    </row>
    <row r="4836" spans="1:6">
      <c r="A4836" s="20">
        <v>2008</v>
      </c>
      <c r="B4836" s="15" t="s">
        <v>64</v>
      </c>
      <c r="C4836" s="15" t="s">
        <v>6120</v>
      </c>
      <c r="D4836" s="24">
        <v>4350000</v>
      </c>
      <c r="E4836" t="str">
        <f>IF(D4836&lt;VLOOKUP(A4836,Min!A:B,2,FALSE),"Y","")</f>
        <v/>
      </c>
      <c r="F4836">
        <f>IF(AND(OR(s_tmchk="all",IF(ISERROR(MATCH(B4836,s_teams,0)),FALSE,TRUE)),OR(s_minsal="",s_minsal&lt;=D4836),OR(s_maxsal="",s_maxsal&gt;=D4836),OR(s_minyr="",s_minyr&lt;=A4836),OR(s_maxyr="",s_maxyr&gt;=A4836),OR(s_player="",s_player=C4836)),MAX(F$1:F4835)+1,0)</f>
        <v>0</v>
      </c>
    </row>
    <row r="4837" spans="1:6">
      <c r="A4837" s="20">
        <v>2008</v>
      </c>
      <c r="B4837" s="15" t="s">
        <v>64</v>
      </c>
      <c r="C4837" s="15" t="s">
        <v>5406</v>
      </c>
      <c r="D4837" s="24">
        <v>4300000</v>
      </c>
      <c r="E4837" t="str">
        <f>IF(D4837&lt;VLOOKUP(A4837,Min!A:B,2,FALSE),"Y","")</f>
        <v/>
      </c>
      <c r="F4837">
        <f>IF(AND(OR(s_tmchk="all",IF(ISERROR(MATCH(B4837,s_teams,0)),FALSE,TRUE)),OR(s_minsal="",s_minsal&lt;=D4837),OR(s_maxsal="",s_maxsal&gt;=D4837),OR(s_minyr="",s_minyr&lt;=A4837),OR(s_maxyr="",s_maxyr&gt;=A4837),OR(s_player="",s_player=C4837)),MAX(F$1:F4836)+1,0)</f>
        <v>0</v>
      </c>
    </row>
    <row r="4838" spans="1:6">
      <c r="A4838" s="20">
        <v>2008</v>
      </c>
      <c r="B4838" s="15" t="s">
        <v>64</v>
      </c>
      <c r="C4838" s="15" t="s">
        <v>5206</v>
      </c>
      <c r="D4838" s="24">
        <v>4000000</v>
      </c>
      <c r="E4838" t="str">
        <f>IF(D4838&lt;VLOOKUP(A4838,Min!A:B,2,FALSE),"Y","")</f>
        <v/>
      </c>
      <c r="F4838">
        <f>IF(AND(OR(s_tmchk="all",IF(ISERROR(MATCH(B4838,s_teams,0)),FALSE,TRUE)),OR(s_minsal="",s_minsal&lt;=D4838),OR(s_maxsal="",s_maxsal&gt;=D4838),OR(s_minyr="",s_minyr&lt;=A4838),OR(s_maxyr="",s_maxyr&gt;=A4838),OR(s_player="",s_player=C4838)),MAX(F$1:F4837)+1,0)</f>
        <v>0</v>
      </c>
    </row>
    <row r="4839" spans="1:6">
      <c r="A4839" s="20">
        <v>2008</v>
      </c>
      <c r="B4839" s="15" t="s">
        <v>64</v>
      </c>
      <c r="C4839" s="15" t="s">
        <v>403</v>
      </c>
      <c r="D4839" s="24">
        <v>3995003</v>
      </c>
      <c r="E4839" t="str">
        <f>IF(D4839&lt;VLOOKUP(A4839,Min!A:B,2,FALSE),"Y","")</f>
        <v/>
      </c>
      <c r="F4839">
        <f>IF(AND(OR(s_tmchk="all",IF(ISERROR(MATCH(B4839,s_teams,0)),FALSE,TRUE)),OR(s_minsal="",s_minsal&lt;=D4839),OR(s_maxsal="",s_maxsal&gt;=D4839),OR(s_minyr="",s_minyr&lt;=A4839),OR(s_maxyr="",s_maxyr&gt;=A4839),OR(s_player="",s_player=C4839)),MAX(F$1:F4838)+1,0)</f>
        <v>0</v>
      </c>
    </row>
    <row r="4840" spans="1:6">
      <c r="A4840" s="20">
        <v>2008</v>
      </c>
      <c r="B4840" s="15" t="s">
        <v>64</v>
      </c>
      <c r="C4840" s="15" t="s">
        <v>4677</v>
      </c>
      <c r="D4840" s="24">
        <v>2500000</v>
      </c>
      <c r="E4840" t="str">
        <f>IF(D4840&lt;VLOOKUP(A4840,Min!A:B,2,FALSE),"Y","")</f>
        <v/>
      </c>
      <c r="F4840">
        <f>IF(AND(OR(s_tmchk="all",IF(ISERROR(MATCH(B4840,s_teams,0)),FALSE,TRUE)),OR(s_minsal="",s_minsal&lt;=D4840),OR(s_maxsal="",s_maxsal&gt;=D4840),OR(s_minyr="",s_minyr&lt;=A4840),OR(s_maxyr="",s_maxyr&gt;=A4840),OR(s_player="",s_player=C4840)),MAX(F$1:F4839)+1,0)</f>
        <v>0</v>
      </c>
    </row>
    <row r="4841" spans="1:6">
      <c r="A4841" s="20">
        <v>2008</v>
      </c>
      <c r="B4841" s="15" t="s">
        <v>64</v>
      </c>
      <c r="C4841" s="15" t="s">
        <v>3712</v>
      </c>
      <c r="D4841" s="24">
        <v>2146000</v>
      </c>
      <c r="E4841" t="str">
        <f>IF(D4841&lt;VLOOKUP(A4841,Min!A:B,2,FALSE),"Y","")</f>
        <v/>
      </c>
      <c r="F4841">
        <f>IF(AND(OR(s_tmchk="all",IF(ISERROR(MATCH(B4841,s_teams,0)),FALSE,TRUE)),OR(s_minsal="",s_minsal&lt;=D4841),OR(s_maxsal="",s_maxsal&gt;=D4841),OR(s_minyr="",s_minyr&lt;=A4841),OR(s_maxyr="",s_maxyr&gt;=A4841),OR(s_player="",s_player=C4841)),MAX(F$1:F4840)+1,0)</f>
        <v>0</v>
      </c>
    </row>
    <row r="4842" spans="1:6">
      <c r="A4842" s="20">
        <v>2008</v>
      </c>
      <c r="B4842" s="15" t="s">
        <v>64</v>
      </c>
      <c r="C4842" s="15" t="s">
        <v>5715</v>
      </c>
      <c r="D4842" s="24">
        <v>1889760</v>
      </c>
      <c r="E4842" t="str">
        <f>IF(D4842&lt;VLOOKUP(A4842,Min!A:B,2,FALSE),"Y","")</f>
        <v/>
      </c>
      <c r="F4842">
        <f>IF(AND(OR(s_tmchk="all",IF(ISERROR(MATCH(B4842,s_teams,0)),FALSE,TRUE)),OR(s_minsal="",s_minsal&lt;=D4842),OR(s_maxsal="",s_maxsal&gt;=D4842),OR(s_minyr="",s_minyr&lt;=A4842),OR(s_maxyr="",s_maxyr&gt;=A4842),OR(s_player="",s_player=C4842)),MAX(F$1:F4841)+1,0)</f>
        <v>0</v>
      </c>
    </row>
    <row r="4843" spans="1:6">
      <c r="A4843" s="20">
        <v>2008</v>
      </c>
      <c r="B4843" s="15" t="s">
        <v>64</v>
      </c>
      <c r="C4843" s="15" t="s">
        <v>5207</v>
      </c>
      <c r="D4843" s="24">
        <v>1416600</v>
      </c>
      <c r="E4843" t="str">
        <f>IF(D4843&lt;VLOOKUP(A4843,Min!A:B,2,FALSE),"Y","")</f>
        <v/>
      </c>
      <c r="F4843">
        <f>IF(AND(OR(s_tmchk="all",IF(ISERROR(MATCH(B4843,s_teams,0)),FALSE,TRUE)),OR(s_minsal="",s_minsal&lt;=D4843),OR(s_maxsal="",s_maxsal&gt;=D4843),OR(s_minyr="",s_minyr&lt;=A4843),OR(s_maxyr="",s_maxyr&gt;=A4843),OR(s_player="",s_player=C4843)),MAX(F$1:F4842)+1,0)</f>
        <v>0</v>
      </c>
    </row>
    <row r="4844" spans="1:6">
      <c r="A4844" s="20">
        <v>2008</v>
      </c>
      <c r="B4844" s="15" t="s">
        <v>64</v>
      </c>
      <c r="C4844" s="15" t="s">
        <v>4889</v>
      </c>
      <c r="D4844" s="24">
        <v>1219590</v>
      </c>
      <c r="E4844" t="str">
        <f>IF(D4844&lt;VLOOKUP(A4844,Min!A:B,2,FALSE),"Y","")</f>
        <v/>
      </c>
      <c r="F4844">
        <f>IF(AND(OR(s_tmchk="all",IF(ISERROR(MATCH(B4844,s_teams,0)),FALSE,TRUE)),OR(s_minsal="",s_minsal&lt;=D4844),OR(s_maxsal="",s_maxsal&gt;=D4844),OR(s_minyr="",s_minyr&lt;=A4844),OR(s_maxyr="",s_maxyr&gt;=A4844),OR(s_player="",s_player=C4844)),MAX(F$1:F4843)+1,0)</f>
        <v>0</v>
      </c>
    </row>
    <row r="4845" spans="1:6">
      <c r="A4845" s="20">
        <v>2008</v>
      </c>
      <c r="B4845" s="15" t="s">
        <v>64</v>
      </c>
      <c r="C4845" s="15" t="s">
        <v>5571</v>
      </c>
      <c r="D4845" s="24">
        <v>1180200</v>
      </c>
      <c r="E4845" t="str">
        <f>IF(D4845&lt;VLOOKUP(A4845,Min!A:B,2,FALSE),"Y","")</f>
        <v/>
      </c>
      <c r="F4845">
        <f>IF(AND(OR(s_tmchk="all",IF(ISERROR(MATCH(B4845,s_teams,0)),FALSE,TRUE)),OR(s_minsal="",s_minsal&lt;=D4845),OR(s_maxsal="",s_maxsal&gt;=D4845),OR(s_minyr="",s_minyr&lt;=A4845),OR(s_maxyr="",s_maxyr&gt;=A4845),OR(s_player="",s_player=C4845)),MAX(F$1:F4844)+1,0)</f>
        <v>0</v>
      </c>
    </row>
    <row r="4846" spans="1:6">
      <c r="A4846" s="20">
        <v>2008</v>
      </c>
      <c r="B4846" s="15" t="s">
        <v>64</v>
      </c>
      <c r="C4846" s="15" t="s">
        <v>5366</v>
      </c>
      <c r="D4846" s="24">
        <v>1133040</v>
      </c>
      <c r="E4846" t="str">
        <f>IF(D4846&lt;VLOOKUP(A4846,Min!A:B,2,FALSE),"Y","")</f>
        <v/>
      </c>
      <c r="F4846">
        <f>IF(AND(OR(s_tmchk="all",IF(ISERROR(MATCH(B4846,s_teams,0)),FALSE,TRUE)),OR(s_minsal="",s_minsal&lt;=D4846),OR(s_maxsal="",s_maxsal&gt;=D4846),OR(s_minyr="",s_minyr&lt;=A4846),OR(s_maxyr="",s_maxyr&gt;=A4846),OR(s_player="",s_player=C4846)),MAX(F$1:F4845)+1,0)</f>
        <v>0</v>
      </c>
    </row>
    <row r="4847" spans="1:6">
      <c r="A4847" s="20">
        <v>2008</v>
      </c>
      <c r="B4847" s="15" t="s">
        <v>64</v>
      </c>
      <c r="C4847" s="15" t="s">
        <v>5627</v>
      </c>
      <c r="D4847" s="24">
        <v>974400</v>
      </c>
      <c r="E4847" t="str">
        <f>IF(D4847&lt;VLOOKUP(A4847,Min!A:B,2,FALSE),"Y","")</f>
        <v/>
      </c>
      <c r="F4847">
        <f>IF(AND(OR(s_tmchk="all",IF(ISERROR(MATCH(B4847,s_teams,0)),FALSE,TRUE)),OR(s_minsal="",s_minsal&lt;=D4847),OR(s_maxsal="",s_maxsal&gt;=D4847),OR(s_minyr="",s_minyr&lt;=A4847),OR(s_maxyr="",s_maxyr&gt;=A4847),OR(s_player="",s_player=C4847)),MAX(F$1:F4846)+1,0)</f>
        <v>0</v>
      </c>
    </row>
    <row r="4848" spans="1:6">
      <c r="A4848" s="20">
        <v>2008</v>
      </c>
      <c r="B4848" s="15" t="s">
        <v>64</v>
      </c>
      <c r="C4848" s="15" t="s">
        <v>4653</v>
      </c>
      <c r="D4848" s="24">
        <v>510529</v>
      </c>
      <c r="E4848" t="str">
        <f>IF(D4848&lt;VLOOKUP(A4848,Min!A:B,2,FALSE),"Y","")</f>
        <v/>
      </c>
      <c r="F4848">
        <f>IF(AND(OR(s_tmchk="all",IF(ISERROR(MATCH(B4848,s_teams,0)),FALSE,TRUE)),OR(s_minsal="",s_minsal&lt;=D4848),OR(s_maxsal="",s_maxsal&gt;=D4848),OR(s_minyr="",s_minyr&lt;=A4848),OR(s_maxyr="",s_maxyr&gt;=A4848),OR(s_player="",s_player=C4848)),MAX(F$1:F4847)+1,0)</f>
        <v>0</v>
      </c>
    </row>
    <row r="4849" spans="1:6">
      <c r="A4849" s="20">
        <v>2008</v>
      </c>
      <c r="B4849" s="15" t="s">
        <v>64</v>
      </c>
      <c r="C4849" s="15" t="s">
        <v>4814</v>
      </c>
      <c r="D4849" s="24">
        <v>500000</v>
      </c>
      <c r="E4849" t="str">
        <f>IF(D4849&lt;VLOOKUP(A4849,Min!A:B,2,FALSE),"Y","")</f>
        <v/>
      </c>
      <c r="F4849">
        <f>IF(AND(OR(s_tmchk="all",IF(ISERROR(MATCH(B4849,s_teams,0)),FALSE,TRUE)),OR(s_minsal="",s_minsal&lt;=D4849),OR(s_maxsal="",s_maxsal&gt;=D4849),OR(s_minyr="",s_minyr&lt;=A4849),OR(s_maxyr="",s_maxyr&gt;=A4849),OR(s_player="",s_player=C4849)),MAX(F$1:F4848)+1,0)</f>
        <v>0</v>
      </c>
    </row>
    <row r="4850" spans="1:6">
      <c r="A4850" s="20">
        <v>2008</v>
      </c>
      <c r="B4850" s="15" t="s">
        <v>64</v>
      </c>
      <c r="C4850" s="15" t="s">
        <v>4912</v>
      </c>
      <c r="D4850" s="24">
        <v>250000</v>
      </c>
      <c r="E4850" t="str">
        <f>IF(D4850&lt;VLOOKUP(A4850,Min!A:B,2,FALSE),"Y","")</f>
        <v>Y</v>
      </c>
      <c r="F4850">
        <f>IF(AND(OR(s_tmchk="all",IF(ISERROR(MATCH(B4850,s_teams,0)),FALSE,TRUE)),OR(s_minsal="",s_minsal&lt;=D4850),OR(s_maxsal="",s_maxsal&gt;=D4850),OR(s_minyr="",s_minyr&lt;=A4850),OR(s_maxyr="",s_maxyr&gt;=A4850),OR(s_player="",s_player=C4850)),MAX(F$1:F4849)+1,0)</f>
        <v>0</v>
      </c>
    </row>
    <row r="4851" spans="1:6">
      <c r="A4851" s="20">
        <v>2008</v>
      </c>
      <c r="B4851" s="15" t="s">
        <v>64</v>
      </c>
      <c r="C4851" s="15" t="s">
        <v>5023</v>
      </c>
      <c r="D4851" s="24">
        <v>151089</v>
      </c>
      <c r="E4851" t="str">
        <f>IF(D4851&lt;VLOOKUP(A4851,Min!A:B,2,FALSE),"Y","")</f>
        <v>Y</v>
      </c>
      <c r="F4851">
        <f>IF(AND(OR(s_tmchk="all",IF(ISERROR(MATCH(B4851,s_teams,0)),FALSE,TRUE)),OR(s_minsal="",s_minsal&lt;=D4851),OR(s_maxsal="",s_maxsal&gt;=D4851),OR(s_minyr="",s_minyr&lt;=A4851),OR(s_maxyr="",s_maxyr&gt;=A4851),OR(s_player="",s_player=C4851)),MAX(F$1:F4850)+1,0)</f>
        <v>0</v>
      </c>
    </row>
    <row r="4852" spans="1:6">
      <c r="A4852" s="20">
        <v>2008</v>
      </c>
      <c r="B4852" s="15" t="s">
        <v>65</v>
      </c>
      <c r="C4852" s="15" t="s">
        <v>5769</v>
      </c>
      <c r="D4852" s="24">
        <v>11664000</v>
      </c>
      <c r="E4852" t="str">
        <f>IF(D4852&lt;VLOOKUP(A4852,Min!A:B,2,FALSE),"Y","")</f>
        <v/>
      </c>
      <c r="F4852">
        <f>IF(AND(OR(s_tmchk="all",IF(ISERROR(MATCH(B4852,s_teams,0)),FALSE,TRUE)),OR(s_minsal="",s_minsal&lt;=D4852),OR(s_maxsal="",s_maxsal&gt;=D4852),OR(s_minyr="",s_minyr&lt;=A4852),OR(s_maxyr="",s_maxyr&gt;=A4852),OR(s_player="",s_player=C4852)),MAX(F$1:F4851)+1,0)</f>
        <v>0</v>
      </c>
    </row>
    <row r="4853" spans="1:6">
      <c r="A4853" s="20">
        <v>2008</v>
      </c>
      <c r="B4853" s="15" t="s">
        <v>65</v>
      </c>
      <c r="C4853" s="15" t="s">
        <v>1403</v>
      </c>
      <c r="D4853" s="24">
        <v>10650000</v>
      </c>
      <c r="E4853" t="str">
        <f>IF(D4853&lt;VLOOKUP(A4853,Min!A:B,2,FALSE),"Y","")</f>
        <v/>
      </c>
      <c r="F4853">
        <f>IF(AND(OR(s_tmchk="all",IF(ISERROR(MATCH(B4853,s_teams,0)),FALSE,TRUE)),OR(s_minsal="",s_minsal&lt;=D4853),OR(s_maxsal="",s_maxsal&gt;=D4853),OR(s_minyr="",s_minyr&lt;=A4853),OR(s_maxyr="",s_maxyr&gt;=A4853),OR(s_player="",s_player=C4853)),MAX(F$1:F4852)+1,0)</f>
        <v>0</v>
      </c>
    </row>
    <row r="4854" spans="1:6">
      <c r="A4854" s="20">
        <v>2008</v>
      </c>
      <c r="B4854" s="15" t="s">
        <v>65</v>
      </c>
      <c r="C4854" s="15" t="s">
        <v>1246</v>
      </c>
      <c r="D4854" s="24">
        <v>10250000</v>
      </c>
      <c r="E4854" t="str">
        <f>IF(D4854&lt;VLOOKUP(A4854,Min!A:B,2,FALSE),"Y","")</f>
        <v/>
      </c>
      <c r="F4854">
        <f>IF(AND(OR(s_tmchk="all",IF(ISERROR(MATCH(B4854,s_teams,0)),FALSE,TRUE)),OR(s_minsal="",s_minsal&lt;=D4854),OR(s_maxsal="",s_maxsal&gt;=D4854),OR(s_minyr="",s_minyr&lt;=A4854),OR(s_maxyr="",s_maxyr&gt;=A4854),OR(s_player="",s_player=C4854)),MAX(F$1:F4853)+1,0)</f>
        <v>0</v>
      </c>
    </row>
    <row r="4855" spans="1:6">
      <c r="A4855" s="20">
        <v>2008</v>
      </c>
      <c r="B4855" s="15" t="s">
        <v>65</v>
      </c>
      <c r="C4855" s="15" t="s">
        <v>2768</v>
      </c>
      <c r="D4855" s="24">
        <v>5632200</v>
      </c>
      <c r="E4855" t="str">
        <f>IF(D4855&lt;VLOOKUP(A4855,Min!A:B,2,FALSE),"Y","")</f>
        <v/>
      </c>
      <c r="F4855">
        <f>IF(AND(OR(s_tmchk="all",IF(ISERROR(MATCH(B4855,s_teams,0)),FALSE,TRUE)),OR(s_minsal="",s_minsal&lt;=D4855),OR(s_maxsal="",s_maxsal&gt;=D4855),OR(s_minyr="",s_minyr&lt;=A4855),OR(s_maxyr="",s_maxyr&gt;=A4855),OR(s_player="",s_player=C4855)),MAX(F$1:F4854)+1,0)</f>
        <v>0</v>
      </c>
    </row>
    <row r="4856" spans="1:6">
      <c r="A4856" s="20">
        <v>2008</v>
      </c>
      <c r="B4856" s="15" t="s">
        <v>65</v>
      </c>
      <c r="C4856" s="15" t="s">
        <v>5700</v>
      </c>
      <c r="D4856" s="24">
        <v>5356000</v>
      </c>
      <c r="E4856" t="str">
        <f>IF(D4856&lt;VLOOKUP(A4856,Min!A:B,2,FALSE),"Y","")</f>
        <v/>
      </c>
      <c r="F4856">
        <f>IF(AND(OR(s_tmchk="all",IF(ISERROR(MATCH(B4856,s_teams,0)),FALSE,TRUE)),OR(s_minsal="",s_minsal&lt;=D4856),OR(s_maxsal="",s_maxsal&gt;=D4856),OR(s_minyr="",s_minyr&lt;=A4856),OR(s_maxyr="",s_maxyr&gt;=A4856),OR(s_player="",s_player=C4856)),MAX(F$1:F4855)+1,0)</f>
        <v>0</v>
      </c>
    </row>
    <row r="4857" spans="1:6">
      <c r="A4857" s="20">
        <v>2008</v>
      </c>
      <c r="B4857" s="15" t="s">
        <v>65</v>
      </c>
      <c r="C4857" s="15" t="s">
        <v>698</v>
      </c>
      <c r="D4857" s="24">
        <v>3615960</v>
      </c>
      <c r="E4857" t="str">
        <f>IF(D4857&lt;VLOOKUP(A4857,Min!A:B,2,FALSE),"Y","")</f>
        <v/>
      </c>
      <c r="F4857">
        <f>IF(AND(OR(s_tmchk="all",IF(ISERROR(MATCH(B4857,s_teams,0)),FALSE,TRUE)),OR(s_minsal="",s_minsal&lt;=D4857),OR(s_maxsal="",s_maxsal&gt;=D4857),OR(s_minyr="",s_minyr&lt;=A4857),OR(s_maxyr="",s_maxyr&gt;=A4857),OR(s_player="",s_player=C4857)),MAX(F$1:F4856)+1,0)</f>
        <v>0</v>
      </c>
    </row>
    <row r="4858" spans="1:6">
      <c r="A4858" s="20">
        <v>2008</v>
      </c>
      <c r="B4858" s="15" t="s">
        <v>65</v>
      </c>
      <c r="C4858" s="15" t="s">
        <v>1400</v>
      </c>
      <c r="D4858" s="24">
        <v>3315000</v>
      </c>
      <c r="E4858" t="str">
        <f>IF(D4858&lt;VLOOKUP(A4858,Min!A:B,2,FALSE),"Y","")</f>
        <v/>
      </c>
      <c r="F4858">
        <f>IF(AND(OR(s_tmchk="all",IF(ISERROR(MATCH(B4858,s_teams,0)),FALSE,TRUE)),OR(s_minsal="",s_minsal&lt;=D4858),OR(s_maxsal="",s_maxsal&gt;=D4858),OR(s_minyr="",s_minyr&lt;=A4858),OR(s_maxyr="",s_maxyr&gt;=A4858),OR(s_player="",s_player=C4858)),MAX(F$1:F4857)+1,0)</f>
        <v>0</v>
      </c>
    </row>
    <row r="4859" spans="1:6">
      <c r="A4859" s="20">
        <v>2008</v>
      </c>
      <c r="B4859" s="15" t="s">
        <v>65</v>
      </c>
      <c r="C4859" s="15" t="s">
        <v>4675</v>
      </c>
      <c r="D4859" s="24">
        <v>2284200</v>
      </c>
      <c r="E4859" t="str">
        <f>IF(D4859&lt;VLOOKUP(A4859,Min!A:B,2,FALSE),"Y","")</f>
        <v/>
      </c>
      <c r="F4859">
        <f>IF(AND(OR(s_tmchk="all",IF(ISERROR(MATCH(B4859,s_teams,0)),FALSE,TRUE)),OR(s_minsal="",s_minsal&lt;=D4859),OR(s_maxsal="",s_maxsal&gt;=D4859),OR(s_minyr="",s_minyr&lt;=A4859),OR(s_maxyr="",s_maxyr&gt;=A4859),OR(s_player="",s_player=C4859)),MAX(F$1:F4858)+1,0)</f>
        <v>0</v>
      </c>
    </row>
    <row r="4860" spans="1:6">
      <c r="A4860" s="20">
        <v>2008</v>
      </c>
      <c r="B4860" s="15" t="s">
        <v>65</v>
      </c>
      <c r="C4860" s="15" t="s">
        <v>2926</v>
      </c>
      <c r="D4860" s="24">
        <v>1900200</v>
      </c>
      <c r="E4860" t="str">
        <f>IF(D4860&lt;VLOOKUP(A4860,Min!A:B,2,FALSE),"Y","")</f>
        <v/>
      </c>
      <c r="F4860">
        <f>IF(AND(OR(s_tmchk="all",IF(ISERROR(MATCH(B4860,s_teams,0)),FALSE,TRUE)),OR(s_minsal="",s_minsal&lt;=D4860),OR(s_maxsal="",s_maxsal&gt;=D4860),OR(s_minyr="",s_minyr&lt;=A4860),OR(s_maxyr="",s_maxyr&gt;=A4860),OR(s_player="",s_player=C4860)),MAX(F$1:F4859)+1,0)</f>
        <v>0</v>
      </c>
    </row>
    <row r="4861" spans="1:6">
      <c r="A4861" s="20">
        <v>2008</v>
      </c>
      <c r="B4861" s="15" t="s">
        <v>65</v>
      </c>
      <c r="C4861" s="15" t="s">
        <v>1695</v>
      </c>
      <c r="D4861" s="24">
        <v>1830000</v>
      </c>
      <c r="E4861" t="str">
        <f>IF(D4861&lt;VLOOKUP(A4861,Min!A:B,2,FALSE),"Y","")</f>
        <v/>
      </c>
      <c r="F4861">
        <f>IF(AND(OR(s_tmchk="all",IF(ISERROR(MATCH(B4861,s_teams,0)),FALSE,TRUE)),OR(s_minsal="",s_minsal&lt;=D4861),OR(s_maxsal="",s_maxsal&gt;=D4861),OR(s_minyr="",s_minyr&lt;=A4861),OR(s_maxyr="",s_maxyr&gt;=A4861),OR(s_player="",s_player=C4861)),MAX(F$1:F4860)+1,0)</f>
        <v>0</v>
      </c>
    </row>
    <row r="4862" spans="1:6">
      <c r="A4862" s="20">
        <v>2008</v>
      </c>
      <c r="B4862" s="15" t="s">
        <v>65</v>
      </c>
      <c r="C4862" s="15" t="s">
        <v>5377</v>
      </c>
      <c r="D4862" s="24">
        <v>1739160</v>
      </c>
      <c r="E4862" t="str">
        <f>IF(D4862&lt;VLOOKUP(A4862,Min!A:B,2,FALSE),"Y","")</f>
        <v/>
      </c>
      <c r="F4862">
        <f>IF(AND(OR(s_tmchk="all",IF(ISERROR(MATCH(B4862,s_teams,0)),FALSE,TRUE)),OR(s_minsal="",s_minsal&lt;=D4862),OR(s_maxsal="",s_maxsal&gt;=D4862),OR(s_minyr="",s_minyr&lt;=A4862),OR(s_maxyr="",s_maxyr&gt;=A4862),OR(s_player="",s_player=C4862)),MAX(F$1:F4861)+1,0)</f>
        <v>0</v>
      </c>
    </row>
    <row r="4863" spans="1:6">
      <c r="A4863" s="20">
        <v>2008</v>
      </c>
      <c r="B4863" s="15" t="s">
        <v>65</v>
      </c>
      <c r="C4863" s="15" t="s">
        <v>4645</v>
      </c>
      <c r="D4863" s="24">
        <v>1080000</v>
      </c>
      <c r="E4863" t="str">
        <f>IF(D4863&lt;VLOOKUP(A4863,Min!A:B,2,FALSE),"Y","")</f>
        <v/>
      </c>
      <c r="F4863">
        <f>IF(AND(OR(s_tmchk="all",IF(ISERROR(MATCH(B4863,s_teams,0)),FALSE,TRUE)),OR(s_minsal="",s_minsal&lt;=D4863),OR(s_maxsal="",s_maxsal&gt;=D4863),OR(s_minyr="",s_minyr&lt;=A4863),OR(s_maxyr="",s_maxyr&gt;=A4863),OR(s_player="",s_player=C4863)),MAX(F$1:F4862)+1,0)</f>
        <v>0</v>
      </c>
    </row>
    <row r="4864" spans="1:6">
      <c r="A4864" s="20">
        <v>2008</v>
      </c>
      <c r="B4864" s="15" t="s">
        <v>65</v>
      </c>
      <c r="C4864" s="15" t="s">
        <v>5910</v>
      </c>
      <c r="D4864" s="24">
        <v>1033930</v>
      </c>
      <c r="E4864" t="str">
        <f>IF(D4864&lt;VLOOKUP(A4864,Min!A:B,2,FALSE),"Y","")</f>
        <v/>
      </c>
      <c r="F4864">
        <f>IF(AND(OR(s_tmchk="all",IF(ISERROR(MATCH(B4864,s_teams,0)),FALSE,TRUE)),OR(s_minsal="",s_minsal&lt;=D4864),OR(s_maxsal="",s_maxsal&gt;=D4864),OR(s_minyr="",s_minyr&lt;=A4864),OR(s_maxyr="",s_maxyr&gt;=A4864),OR(s_player="",s_player=C4864)),MAX(F$1:F4863)+1,0)</f>
        <v>0</v>
      </c>
    </row>
    <row r="4865" spans="1:6">
      <c r="A4865" s="20">
        <v>2008</v>
      </c>
      <c r="B4865" s="15" t="s">
        <v>65</v>
      </c>
      <c r="C4865" s="15" t="s">
        <v>3209</v>
      </c>
      <c r="D4865" s="24">
        <v>895341</v>
      </c>
      <c r="E4865" t="str">
        <f>IF(D4865&lt;VLOOKUP(A4865,Min!A:B,2,FALSE),"Y","")</f>
        <v/>
      </c>
      <c r="F4865">
        <f>IF(AND(OR(s_tmchk="all",IF(ISERROR(MATCH(B4865,s_teams,0)),FALSE,TRUE)),OR(s_minsal="",s_minsal&lt;=D4865),OR(s_maxsal="",s_maxsal&gt;=D4865),OR(s_minyr="",s_minyr&lt;=A4865),OR(s_maxyr="",s_maxyr&gt;=A4865),OR(s_player="",s_player=C4865)),MAX(F$1:F4864)+1,0)</f>
        <v>0</v>
      </c>
    </row>
    <row r="4866" spans="1:6">
      <c r="A4866" s="20">
        <v>2008</v>
      </c>
      <c r="B4866" s="15" t="s">
        <v>65</v>
      </c>
      <c r="C4866" s="15" t="s">
        <v>5683</v>
      </c>
      <c r="D4866" s="24">
        <v>864000</v>
      </c>
      <c r="E4866" t="str">
        <f>IF(D4866&lt;VLOOKUP(A4866,Min!A:B,2,FALSE),"Y","")</f>
        <v/>
      </c>
      <c r="F4866">
        <f>IF(AND(OR(s_tmchk="all",IF(ISERROR(MATCH(B4866,s_teams,0)),FALSE,TRUE)),OR(s_minsal="",s_minsal&lt;=D4866),OR(s_maxsal="",s_maxsal&gt;=D4866),OR(s_minyr="",s_minyr&lt;=A4866),OR(s_maxyr="",s_maxyr&gt;=A4866),OR(s_player="",s_player=C4866)),MAX(F$1:F4865)+1,0)</f>
        <v>0</v>
      </c>
    </row>
    <row r="4867" spans="1:6">
      <c r="A4867" s="20">
        <v>2008</v>
      </c>
      <c r="B4867" s="15" t="s">
        <v>65</v>
      </c>
      <c r="C4867" s="15" t="s">
        <v>4623</v>
      </c>
      <c r="D4867" s="24">
        <v>500000</v>
      </c>
      <c r="E4867" t="str">
        <f>IF(D4867&lt;VLOOKUP(A4867,Min!A:B,2,FALSE),"Y","")</f>
        <v/>
      </c>
      <c r="F4867">
        <f>IF(AND(OR(s_tmchk="all",IF(ISERROR(MATCH(B4867,s_teams,0)),FALSE,TRUE)),OR(s_minsal="",s_minsal&lt;=D4867),OR(s_maxsal="",s_maxsal&gt;=D4867),OR(s_minyr="",s_minyr&lt;=A4867),OR(s_maxyr="",s_maxyr&gt;=A4867),OR(s_player="",s_player=C4867)),MAX(F$1:F4866)+1,0)</f>
        <v>0</v>
      </c>
    </row>
    <row r="4868" spans="1:6">
      <c r="A4868" s="20">
        <v>2008</v>
      </c>
      <c r="B4868" s="15" t="s">
        <v>67</v>
      </c>
      <c r="C4868" s="15" t="s">
        <v>6005</v>
      </c>
      <c r="D4868" s="24">
        <v>19012500</v>
      </c>
      <c r="E4868" t="str">
        <f>IF(D4868&lt;VLOOKUP(A4868,Min!A:B,2,FALSE),"Y","")</f>
        <v/>
      </c>
      <c r="F4868">
        <f>IF(AND(OR(s_tmchk="all",IF(ISERROR(MATCH(B4868,s_teams,0)),FALSE,TRUE)),OR(s_minsal="",s_minsal&lt;=D4868),OR(s_maxsal="",s_maxsal&gt;=D4868),OR(s_minyr="",s_minyr&lt;=A4868),OR(s_maxyr="",s_maxyr&gt;=A4868),OR(s_player="",s_player=C4868)),MAX(F$1:F4867)+1,0)</f>
        <v>0</v>
      </c>
    </row>
    <row r="4869" spans="1:6">
      <c r="A4869" s="20">
        <v>2008</v>
      </c>
      <c r="B4869" s="15" t="s">
        <v>67</v>
      </c>
      <c r="C4869" s="15" t="s">
        <v>790</v>
      </c>
      <c r="D4869" s="24">
        <v>13333333</v>
      </c>
      <c r="E4869" t="str">
        <f>IF(D4869&lt;VLOOKUP(A4869,Min!A:B,2,FALSE),"Y","")</f>
        <v/>
      </c>
      <c r="F4869">
        <f>IF(AND(OR(s_tmchk="all",IF(ISERROR(MATCH(B4869,s_teams,0)),FALSE,TRUE)),OR(s_minsal="",s_minsal&lt;=D4869),OR(s_maxsal="",s_maxsal&gt;=D4869),OR(s_minyr="",s_minyr&lt;=A4869),OR(s_maxyr="",s_maxyr&gt;=A4869),OR(s_player="",s_player=C4869)),MAX(F$1:F4868)+1,0)</f>
        <v>0</v>
      </c>
    </row>
    <row r="4870" spans="1:6">
      <c r="A4870" s="20">
        <v>2008</v>
      </c>
      <c r="B4870" s="15" t="s">
        <v>67</v>
      </c>
      <c r="C4870" s="15" t="s">
        <v>3848</v>
      </c>
      <c r="D4870" s="24">
        <v>8947543</v>
      </c>
      <c r="E4870" t="str">
        <f>IF(D4870&lt;VLOOKUP(A4870,Min!A:B,2,FALSE),"Y","")</f>
        <v/>
      </c>
      <c r="F4870">
        <f>IF(AND(OR(s_tmchk="all",IF(ISERROR(MATCH(B4870,s_teams,0)),FALSE,TRUE)),OR(s_minsal="",s_minsal&lt;=D4870),OR(s_maxsal="",s_maxsal&gt;=D4870),OR(s_minyr="",s_minyr&lt;=A4870),OR(s_maxyr="",s_maxyr&gt;=A4870),OR(s_player="",s_player=C4870)),MAX(F$1:F4869)+1,0)</f>
        <v>0</v>
      </c>
    </row>
    <row r="4871" spans="1:6">
      <c r="A4871" s="20">
        <v>2008</v>
      </c>
      <c r="B4871" s="15" t="s">
        <v>67</v>
      </c>
      <c r="C4871" s="15" t="s">
        <v>3300</v>
      </c>
      <c r="D4871" s="24">
        <v>8105500</v>
      </c>
      <c r="E4871" t="str">
        <f>IF(D4871&lt;VLOOKUP(A4871,Min!A:B,2,FALSE),"Y","")</f>
        <v/>
      </c>
      <c r="F4871">
        <f>IF(AND(OR(s_tmchk="all",IF(ISERROR(MATCH(B4871,s_teams,0)),FALSE,TRUE)),OR(s_minsal="",s_minsal&lt;=D4871),OR(s_maxsal="",s_maxsal&gt;=D4871),OR(s_minyr="",s_minyr&lt;=A4871),OR(s_maxyr="",s_maxyr&gt;=A4871),OR(s_player="",s_player=C4871)),MAX(F$1:F4870)+1,0)</f>
        <v>0</v>
      </c>
    </row>
    <row r="4872" spans="1:6">
      <c r="A4872" s="20">
        <v>2008</v>
      </c>
      <c r="B4872" s="15" t="s">
        <v>67</v>
      </c>
      <c r="C4872" s="15" t="s">
        <v>713</v>
      </c>
      <c r="D4872" s="24">
        <v>7920000</v>
      </c>
      <c r="E4872" t="str">
        <f>IF(D4872&lt;VLOOKUP(A4872,Min!A:B,2,FALSE),"Y","")</f>
        <v/>
      </c>
      <c r="F4872">
        <f>IF(AND(OR(s_tmchk="all",IF(ISERROR(MATCH(B4872,s_teams,0)),FALSE,TRUE)),OR(s_minsal="",s_minsal&lt;=D4872),OR(s_maxsal="",s_maxsal&gt;=D4872),OR(s_minyr="",s_minyr&lt;=A4872),OR(s_maxyr="",s_maxyr&gt;=A4872),OR(s_player="",s_player=C4872)),MAX(F$1:F4871)+1,0)</f>
        <v>0</v>
      </c>
    </row>
    <row r="4873" spans="1:6">
      <c r="A4873" s="20">
        <v>2008</v>
      </c>
      <c r="B4873" s="15" t="s">
        <v>67</v>
      </c>
      <c r="C4873" s="15" t="s">
        <v>5297</v>
      </c>
      <c r="D4873" s="24">
        <v>7639400</v>
      </c>
      <c r="E4873" t="str">
        <f>IF(D4873&lt;VLOOKUP(A4873,Min!A:B,2,FALSE),"Y","")</f>
        <v/>
      </c>
      <c r="F4873">
        <f>IF(AND(OR(s_tmchk="all",IF(ISERROR(MATCH(B4873,s_teams,0)),FALSE,TRUE)),OR(s_minsal="",s_minsal&lt;=D4873),OR(s_maxsal="",s_maxsal&gt;=D4873),OR(s_minyr="",s_minyr&lt;=A4873),OR(s_maxyr="",s_maxyr&gt;=A4873),OR(s_player="",s_player=C4873)),MAX(F$1:F4872)+1,0)</f>
        <v>0</v>
      </c>
    </row>
    <row r="4874" spans="1:6">
      <c r="A4874" s="20">
        <v>2008</v>
      </c>
      <c r="B4874" s="15" t="s">
        <v>67</v>
      </c>
      <c r="C4874" s="15" t="s">
        <v>5552</v>
      </c>
      <c r="D4874" s="24">
        <v>7101250</v>
      </c>
      <c r="E4874" t="str">
        <f>IF(D4874&lt;VLOOKUP(A4874,Min!A:B,2,FALSE),"Y","")</f>
        <v/>
      </c>
      <c r="F4874">
        <f>IF(AND(OR(s_tmchk="all",IF(ISERROR(MATCH(B4874,s_teams,0)),FALSE,TRUE)),OR(s_minsal="",s_minsal&lt;=D4874),OR(s_maxsal="",s_maxsal&gt;=D4874),OR(s_minyr="",s_minyr&lt;=A4874),OR(s_maxyr="",s_maxyr&gt;=A4874),OR(s_player="",s_player=C4874)),MAX(F$1:F4873)+1,0)</f>
        <v>0</v>
      </c>
    </row>
    <row r="4875" spans="1:6">
      <c r="A4875" s="20">
        <v>2008</v>
      </c>
      <c r="B4875" s="15" t="s">
        <v>67</v>
      </c>
      <c r="C4875" s="15" t="s">
        <v>5291</v>
      </c>
      <c r="D4875" s="24">
        <v>5800000</v>
      </c>
      <c r="E4875" t="str">
        <f>IF(D4875&lt;VLOOKUP(A4875,Min!A:B,2,FALSE),"Y","")</f>
        <v/>
      </c>
      <c r="F4875">
        <f>IF(AND(OR(s_tmchk="all",IF(ISERROR(MATCH(B4875,s_teams,0)),FALSE,TRUE)),OR(s_minsal="",s_minsal&lt;=D4875),OR(s_maxsal="",s_maxsal&gt;=D4875),OR(s_minyr="",s_minyr&lt;=A4875),OR(s_maxyr="",s_maxyr&gt;=A4875),OR(s_player="",s_player=C4875)),MAX(F$1:F4874)+1,0)</f>
        <v>0</v>
      </c>
    </row>
    <row r="4876" spans="1:6">
      <c r="A4876" s="20">
        <v>2008</v>
      </c>
      <c r="B4876" s="15" t="s">
        <v>67</v>
      </c>
      <c r="C4876" s="15" t="s">
        <v>4344</v>
      </c>
      <c r="D4876" s="24">
        <v>5632200</v>
      </c>
      <c r="E4876" t="str">
        <f>IF(D4876&lt;VLOOKUP(A4876,Min!A:B,2,FALSE),"Y","")</f>
        <v/>
      </c>
      <c r="F4876">
        <f>IF(AND(OR(s_tmchk="all",IF(ISERROR(MATCH(B4876,s_teams,0)),FALSE,TRUE)),OR(s_minsal="",s_minsal&lt;=D4876),OR(s_maxsal="",s_maxsal&gt;=D4876),OR(s_minyr="",s_minyr&lt;=A4876),OR(s_maxyr="",s_maxyr&gt;=A4876),OR(s_player="",s_player=C4876)),MAX(F$1:F4875)+1,0)</f>
        <v>0</v>
      </c>
    </row>
    <row r="4877" spans="1:6">
      <c r="A4877" s="20">
        <v>2008</v>
      </c>
      <c r="B4877" s="15" t="s">
        <v>67</v>
      </c>
      <c r="C4877" s="15" t="s">
        <v>5084</v>
      </c>
      <c r="D4877" s="24">
        <v>3300000</v>
      </c>
      <c r="E4877" t="str">
        <f>IF(D4877&lt;VLOOKUP(A4877,Min!A:B,2,FALSE),"Y","")</f>
        <v/>
      </c>
      <c r="F4877">
        <f>IF(AND(OR(s_tmchk="all",IF(ISERROR(MATCH(B4877,s_teams,0)),FALSE,TRUE)),OR(s_minsal="",s_minsal&lt;=D4877),OR(s_maxsal="",s_maxsal&gt;=D4877),OR(s_minyr="",s_minyr&lt;=A4877),OR(s_maxyr="",s_maxyr&gt;=A4877),OR(s_player="",s_player=C4877)),MAX(F$1:F4876)+1,0)</f>
        <v>0</v>
      </c>
    </row>
    <row r="4878" spans="1:6">
      <c r="A4878" s="20">
        <v>2008</v>
      </c>
      <c r="B4878" s="15" t="s">
        <v>67</v>
      </c>
      <c r="C4878" s="15" t="s">
        <v>4859</v>
      </c>
      <c r="D4878" s="24">
        <v>2990028</v>
      </c>
      <c r="E4878" t="str">
        <f>IF(D4878&lt;VLOOKUP(A4878,Min!A:B,2,FALSE),"Y","")</f>
        <v/>
      </c>
      <c r="F4878">
        <f>IF(AND(OR(s_tmchk="all",IF(ISERROR(MATCH(B4878,s_teams,0)),FALSE,TRUE)),OR(s_minsal="",s_minsal&lt;=D4878),OR(s_maxsal="",s_maxsal&gt;=D4878),OR(s_minyr="",s_minyr&lt;=A4878),OR(s_maxyr="",s_maxyr&gt;=A4878),OR(s_player="",s_player=C4878)),MAX(F$1:F4877)+1,0)</f>
        <v>0</v>
      </c>
    </row>
    <row r="4879" spans="1:6">
      <c r="A4879" s="20">
        <v>2008</v>
      </c>
      <c r="B4879" s="15" t="s">
        <v>67</v>
      </c>
      <c r="C4879" s="15" t="s">
        <v>4194</v>
      </c>
      <c r="D4879" s="24">
        <v>1280640</v>
      </c>
      <c r="E4879" t="str">
        <f>IF(D4879&lt;VLOOKUP(A4879,Min!A:B,2,FALSE),"Y","")</f>
        <v/>
      </c>
      <c r="F4879">
        <f>IF(AND(OR(s_tmchk="all",IF(ISERROR(MATCH(B4879,s_teams,0)),FALSE,TRUE)),OR(s_minsal="",s_minsal&lt;=D4879),OR(s_maxsal="",s_maxsal&gt;=D4879),OR(s_minyr="",s_minyr&lt;=A4879),OR(s_maxyr="",s_maxyr&gt;=A4879),OR(s_player="",s_player=C4879)),MAX(F$1:F4878)+1,0)</f>
        <v>0</v>
      </c>
    </row>
    <row r="4880" spans="1:6">
      <c r="A4880" s="20">
        <v>2008</v>
      </c>
      <c r="B4880" s="15" t="s">
        <v>67</v>
      </c>
      <c r="C4880" s="15" t="s">
        <v>1047</v>
      </c>
      <c r="D4880" s="24">
        <v>1268160</v>
      </c>
      <c r="E4880" t="str">
        <f>IF(D4880&lt;VLOOKUP(A4880,Min!A:B,2,FALSE),"Y","")</f>
        <v/>
      </c>
      <c r="F4880">
        <f>IF(AND(OR(s_tmchk="all",IF(ISERROR(MATCH(B4880,s_teams,0)),FALSE,TRUE)),OR(s_minsal="",s_minsal&lt;=D4880),OR(s_maxsal="",s_maxsal&gt;=D4880),OR(s_minyr="",s_minyr&lt;=A4880),OR(s_maxyr="",s_maxyr&gt;=A4880),OR(s_player="",s_player=C4880)),MAX(F$1:F4879)+1,0)</f>
        <v>0</v>
      </c>
    </row>
    <row r="4881" spans="1:6">
      <c r="A4881" s="20">
        <v>2008</v>
      </c>
      <c r="B4881" s="15" t="s">
        <v>67</v>
      </c>
      <c r="C4881" s="15" t="s">
        <v>441</v>
      </c>
      <c r="D4881" s="24">
        <v>1091640</v>
      </c>
      <c r="E4881" t="str">
        <f>IF(D4881&lt;VLOOKUP(A4881,Min!A:B,2,FALSE),"Y","")</f>
        <v/>
      </c>
      <c r="F4881">
        <f>IF(AND(OR(s_tmchk="all",IF(ISERROR(MATCH(B4881,s_teams,0)),FALSE,TRUE)),OR(s_minsal="",s_minsal&lt;=D4881),OR(s_maxsal="",s_maxsal&gt;=D4881),OR(s_minyr="",s_minyr&lt;=A4881),OR(s_maxyr="",s_maxyr&gt;=A4881),OR(s_player="",s_player=C4881)),MAX(F$1:F4880)+1,0)</f>
        <v>0</v>
      </c>
    </row>
    <row r="4882" spans="1:6">
      <c r="A4882" s="20">
        <v>2008</v>
      </c>
      <c r="B4882" s="15" t="s">
        <v>67</v>
      </c>
      <c r="C4882" s="15" t="s">
        <v>148</v>
      </c>
      <c r="D4882" s="24">
        <v>990600</v>
      </c>
      <c r="E4882" t="str">
        <f>IF(D4882&lt;VLOOKUP(A4882,Min!A:B,2,FALSE),"Y","")</f>
        <v/>
      </c>
      <c r="F4882">
        <f>IF(AND(OR(s_tmchk="all",IF(ISERROR(MATCH(B4882,s_teams,0)),FALSE,TRUE)),OR(s_minsal="",s_minsal&lt;=D4882),OR(s_maxsal="",s_maxsal&gt;=D4882),OR(s_minyr="",s_minyr&lt;=A4882),OR(s_maxyr="",s_maxyr&gt;=A4882),OR(s_player="",s_player=C4882)),MAX(F$1:F4881)+1,0)</f>
        <v>0</v>
      </c>
    </row>
    <row r="4883" spans="1:6">
      <c r="A4883" s="20">
        <v>2008</v>
      </c>
      <c r="B4883" s="15" t="s">
        <v>67</v>
      </c>
      <c r="C4883" s="15" t="s">
        <v>5572</v>
      </c>
      <c r="D4883" s="24">
        <v>967320</v>
      </c>
      <c r="E4883" t="str">
        <f>IF(D4883&lt;VLOOKUP(A4883,Min!A:B,2,FALSE),"Y","")</f>
        <v/>
      </c>
      <c r="F4883">
        <f>IF(AND(OR(s_tmchk="all",IF(ISERROR(MATCH(B4883,s_teams,0)),FALSE,TRUE)),OR(s_minsal="",s_minsal&lt;=D4883),OR(s_maxsal="",s_maxsal&gt;=D4883),OR(s_minyr="",s_minyr&lt;=A4883),OR(s_maxyr="",s_maxyr&gt;=A4883),OR(s_player="",s_player=C4883)),MAX(F$1:F4882)+1,0)</f>
        <v>0</v>
      </c>
    </row>
    <row r="4884" spans="1:6">
      <c r="A4884" s="20">
        <v>2008</v>
      </c>
      <c r="B4884" s="15" t="s">
        <v>67</v>
      </c>
      <c r="C4884" s="15" t="s">
        <v>5807</v>
      </c>
      <c r="D4884" s="24">
        <v>810000</v>
      </c>
      <c r="E4884" t="str">
        <f>IF(D4884&lt;VLOOKUP(A4884,Min!A:B,2,FALSE),"Y","")</f>
        <v/>
      </c>
      <c r="F4884">
        <f>IF(AND(OR(s_tmchk="all",IF(ISERROR(MATCH(B4884,s_teams,0)),FALSE,TRUE)),OR(s_minsal="",s_minsal&lt;=D4884),OR(s_maxsal="",s_maxsal&gt;=D4884),OR(s_minyr="",s_minyr&lt;=A4884),OR(s_maxyr="",s_maxyr&gt;=A4884),OR(s_player="",s_player=C4884)),MAX(F$1:F4883)+1,0)</f>
        <v>0</v>
      </c>
    </row>
    <row r="4885" spans="1:6">
      <c r="A4885" s="20">
        <v>2008</v>
      </c>
      <c r="B4885" s="15" t="s">
        <v>73</v>
      </c>
      <c r="C4885" s="15" t="s">
        <v>3113</v>
      </c>
      <c r="D4885" s="24">
        <v>14880000</v>
      </c>
      <c r="E4885" t="str">
        <f>IF(D4885&lt;VLOOKUP(A4885,Min!A:B,2,FALSE),"Y","")</f>
        <v/>
      </c>
      <c r="F4885">
        <f>IF(AND(OR(s_tmchk="all",IF(ISERROR(MATCH(B4885,s_teams,0)),FALSE,TRUE)),OR(s_minsal="",s_minsal&lt;=D4885),OR(s_maxsal="",s_maxsal&gt;=D4885),OR(s_minyr="",s_minyr&lt;=A4885),OR(s_maxyr="",s_maxyr&gt;=A4885),OR(s_player="",s_player=C4885)),MAX(F$1:F4884)+1,0)</f>
        <v>0</v>
      </c>
    </row>
    <row r="4886" spans="1:6">
      <c r="A4886" s="20">
        <v>2008</v>
      </c>
      <c r="B4886" s="15" t="s">
        <v>73</v>
      </c>
      <c r="C4886" s="15" t="s">
        <v>1978</v>
      </c>
      <c r="D4886" s="24">
        <v>6373900</v>
      </c>
      <c r="E4886" t="str">
        <f>IF(D4886&lt;VLOOKUP(A4886,Min!A:B,2,FALSE),"Y","")</f>
        <v/>
      </c>
      <c r="F4886">
        <f>IF(AND(OR(s_tmchk="all",IF(ISERROR(MATCH(B4886,s_teams,0)),FALSE,TRUE)),OR(s_minsal="",s_minsal&lt;=D4886),OR(s_maxsal="",s_maxsal&gt;=D4886),OR(s_minyr="",s_minyr&lt;=A4886),OR(s_maxyr="",s_maxyr&gt;=A4886),OR(s_player="",s_player=C4886)),MAX(F$1:F4885)+1,0)</f>
        <v>0</v>
      </c>
    </row>
    <row r="4887" spans="1:6">
      <c r="A4887" s="20">
        <v>2008</v>
      </c>
      <c r="B4887" s="15" t="s">
        <v>73</v>
      </c>
      <c r="C4887" s="15" t="s">
        <v>157</v>
      </c>
      <c r="D4887" s="24">
        <v>6061274</v>
      </c>
      <c r="E4887" t="str">
        <f>IF(D4887&lt;VLOOKUP(A4887,Min!A:B,2,FALSE),"Y","")</f>
        <v/>
      </c>
      <c r="F4887">
        <f>IF(AND(OR(s_tmchk="all",IF(ISERROR(MATCH(B4887,s_teams,0)),FALSE,TRUE)),OR(s_minsal="",s_minsal&lt;=D4887),OR(s_maxsal="",s_maxsal&gt;=D4887),OR(s_minyr="",s_minyr&lt;=A4887),OR(s_maxyr="",s_maxyr&gt;=A4887),OR(s_player="",s_player=C4887)),MAX(F$1:F4886)+1,0)</f>
        <v>0</v>
      </c>
    </row>
    <row r="4888" spans="1:6">
      <c r="A4888" s="20">
        <v>2008</v>
      </c>
      <c r="B4888" s="15" t="s">
        <v>73</v>
      </c>
      <c r="C4888" s="15" t="s">
        <v>6091</v>
      </c>
      <c r="D4888" s="24">
        <v>5200000</v>
      </c>
      <c r="E4888" t="str">
        <f>IF(D4888&lt;VLOOKUP(A4888,Min!A:B,2,FALSE),"Y","")</f>
        <v/>
      </c>
      <c r="F4888">
        <f>IF(AND(OR(s_tmchk="all",IF(ISERROR(MATCH(B4888,s_teams,0)),FALSE,TRUE)),OR(s_minsal="",s_minsal&lt;=D4888),OR(s_maxsal="",s_maxsal&gt;=D4888),OR(s_minyr="",s_minyr&lt;=A4888),OR(s_maxyr="",s_maxyr&gt;=A4888),OR(s_player="",s_player=C4888)),MAX(F$1:F4887)+1,0)</f>
        <v>0</v>
      </c>
    </row>
    <row r="4889" spans="1:6">
      <c r="A4889" s="20">
        <v>2008</v>
      </c>
      <c r="B4889" s="15" t="s">
        <v>73</v>
      </c>
      <c r="C4889" s="15" t="s">
        <v>4738</v>
      </c>
      <c r="D4889" s="24">
        <v>4100000</v>
      </c>
      <c r="E4889" t="str">
        <f>IF(D4889&lt;VLOOKUP(A4889,Min!A:B,2,FALSE),"Y","")</f>
        <v/>
      </c>
      <c r="F4889">
        <f>IF(AND(OR(s_tmchk="all",IF(ISERROR(MATCH(B4889,s_teams,0)),FALSE,TRUE)),OR(s_minsal="",s_minsal&lt;=D4889),OR(s_maxsal="",s_maxsal&gt;=D4889),OR(s_minyr="",s_minyr&lt;=A4889),OR(s_maxyr="",s_maxyr&gt;=A4889),OR(s_player="",s_player=C4889)),MAX(F$1:F4888)+1,0)</f>
        <v>0</v>
      </c>
    </row>
    <row r="4890" spans="1:6">
      <c r="A4890" s="20">
        <v>2008</v>
      </c>
      <c r="B4890" s="15" t="s">
        <v>73</v>
      </c>
      <c r="C4890" s="15" t="s">
        <v>5752</v>
      </c>
      <c r="D4890" s="24">
        <v>3818750</v>
      </c>
      <c r="E4890" t="str">
        <f>IF(D4890&lt;VLOOKUP(A4890,Min!A:B,2,FALSE),"Y","")</f>
        <v/>
      </c>
      <c r="F4890">
        <f>IF(AND(OR(s_tmchk="all",IF(ISERROR(MATCH(B4890,s_teams,0)),FALSE,TRUE)),OR(s_minsal="",s_minsal&lt;=D4890),OR(s_maxsal="",s_maxsal&gt;=D4890),OR(s_minyr="",s_minyr&lt;=A4890),OR(s_maxyr="",s_maxyr&gt;=A4890),OR(s_player="",s_player=C4890)),MAX(F$1:F4889)+1,0)</f>
        <v>0</v>
      </c>
    </row>
    <row r="4891" spans="1:6">
      <c r="A4891" s="20">
        <v>2008</v>
      </c>
      <c r="B4891" s="15" t="s">
        <v>73</v>
      </c>
      <c r="C4891" s="15" t="s">
        <v>3653</v>
      </c>
      <c r="D4891" s="24">
        <v>3596000</v>
      </c>
      <c r="E4891" t="str">
        <f>IF(D4891&lt;VLOOKUP(A4891,Min!A:B,2,FALSE),"Y","")</f>
        <v/>
      </c>
      <c r="F4891">
        <f>IF(AND(OR(s_tmchk="all",IF(ISERROR(MATCH(B4891,s_teams,0)),FALSE,TRUE)),OR(s_minsal="",s_minsal&lt;=D4891),OR(s_maxsal="",s_maxsal&gt;=D4891),OR(s_minyr="",s_minyr&lt;=A4891),OR(s_maxyr="",s_maxyr&gt;=A4891),OR(s_player="",s_player=C4891)),MAX(F$1:F4890)+1,0)</f>
        <v>0</v>
      </c>
    </row>
    <row r="4892" spans="1:6">
      <c r="A4892" s="20">
        <v>2008</v>
      </c>
      <c r="B4892" s="15" t="s">
        <v>73</v>
      </c>
      <c r="C4892" s="15" t="s">
        <v>4699</v>
      </c>
      <c r="D4892" s="24">
        <v>3500000</v>
      </c>
      <c r="E4892" t="str">
        <f>IF(D4892&lt;VLOOKUP(A4892,Min!A:B,2,FALSE),"Y","")</f>
        <v/>
      </c>
      <c r="F4892">
        <f>IF(AND(OR(s_tmchk="all",IF(ISERROR(MATCH(B4892,s_teams,0)),FALSE,TRUE)),OR(s_minsal="",s_minsal&lt;=D4892),OR(s_maxsal="",s_maxsal&gt;=D4892),OR(s_minyr="",s_minyr&lt;=A4892),OR(s_maxyr="",s_maxyr&gt;=A4892),OR(s_player="",s_player=C4892)),MAX(F$1:F4891)+1,0)</f>
        <v>0</v>
      </c>
    </row>
    <row r="4893" spans="1:6">
      <c r="A4893" s="20">
        <v>2008</v>
      </c>
      <c r="B4893" s="15" t="s">
        <v>73</v>
      </c>
      <c r="C4893" s="15" t="s">
        <v>2651</v>
      </c>
      <c r="D4893" s="24">
        <v>2440000</v>
      </c>
      <c r="E4893" t="str">
        <f>IF(D4893&lt;VLOOKUP(A4893,Min!A:B,2,FALSE),"Y","")</f>
        <v/>
      </c>
      <c r="F4893">
        <f>IF(AND(OR(s_tmchk="all",IF(ISERROR(MATCH(B4893,s_teams,0)),FALSE,TRUE)),OR(s_minsal="",s_minsal&lt;=D4893),OR(s_maxsal="",s_maxsal&gt;=D4893),OR(s_minyr="",s_minyr&lt;=A4893),OR(s_maxyr="",s_maxyr&gt;=A4893),OR(s_player="",s_player=C4893)),MAX(F$1:F4892)+1,0)</f>
        <v>0</v>
      </c>
    </row>
    <row r="4894" spans="1:6">
      <c r="A4894" s="20">
        <v>2008</v>
      </c>
      <c r="B4894" s="15" t="s">
        <v>73</v>
      </c>
      <c r="C4894" s="15" t="s">
        <v>710</v>
      </c>
      <c r="D4894" s="24">
        <v>2000160</v>
      </c>
      <c r="E4894" t="str">
        <f>IF(D4894&lt;VLOOKUP(A4894,Min!A:B,2,FALSE),"Y","")</f>
        <v/>
      </c>
      <c r="F4894">
        <f>IF(AND(OR(s_tmchk="all",IF(ISERROR(MATCH(B4894,s_teams,0)),FALSE,TRUE)),OR(s_minsal="",s_minsal&lt;=D4894),OR(s_maxsal="",s_maxsal&gt;=D4894),OR(s_minyr="",s_minyr&lt;=A4894),OR(s_maxyr="",s_maxyr&gt;=A4894),OR(s_player="",s_player=C4894)),MAX(F$1:F4893)+1,0)</f>
        <v>0</v>
      </c>
    </row>
    <row r="4895" spans="1:6">
      <c r="A4895" s="20">
        <v>2008</v>
      </c>
      <c r="B4895" s="15" t="s">
        <v>73</v>
      </c>
      <c r="C4895" s="15" t="s">
        <v>447</v>
      </c>
      <c r="D4895" s="24">
        <v>1961609</v>
      </c>
      <c r="E4895" t="str">
        <f>IF(D4895&lt;VLOOKUP(A4895,Min!A:B,2,FALSE),"Y","")</f>
        <v/>
      </c>
      <c r="F4895">
        <f>IF(AND(OR(s_tmchk="all",IF(ISERROR(MATCH(B4895,s_teams,0)),FALSE,TRUE)),OR(s_minsal="",s_minsal&lt;=D4895),OR(s_maxsal="",s_maxsal&gt;=D4895),OR(s_minyr="",s_minyr&lt;=A4895),OR(s_maxyr="",s_maxyr&gt;=A4895),OR(s_player="",s_player=C4895)),MAX(F$1:F4894)+1,0)</f>
        <v>0</v>
      </c>
    </row>
    <row r="4896" spans="1:6">
      <c r="A4896" s="20">
        <v>2008</v>
      </c>
      <c r="B4896" s="15" t="s">
        <v>73</v>
      </c>
      <c r="C4896" s="15" t="s">
        <v>5630</v>
      </c>
      <c r="D4896" s="24">
        <v>1740000</v>
      </c>
      <c r="E4896" t="str">
        <f>IF(D4896&lt;VLOOKUP(A4896,Min!A:B,2,FALSE),"Y","")</f>
        <v/>
      </c>
      <c r="F4896">
        <f>IF(AND(OR(s_tmchk="all",IF(ISERROR(MATCH(B4896,s_teams,0)),FALSE,TRUE)),OR(s_minsal="",s_minsal&lt;=D4896),OR(s_maxsal="",s_maxsal&gt;=D4896),OR(s_minyr="",s_minyr&lt;=A4896),OR(s_maxyr="",s_maxyr&gt;=A4896),OR(s_player="",s_player=C4896)),MAX(F$1:F4895)+1,0)</f>
        <v>0</v>
      </c>
    </row>
    <row r="4897" spans="1:6">
      <c r="A4897" s="20">
        <v>2008</v>
      </c>
      <c r="B4897" s="15" t="s">
        <v>73</v>
      </c>
      <c r="C4897" s="15" t="s">
        <v>4520</v>
      </c>
      <c r="D4897" s="24">
        <v>1219590</v>
      </c>
      <c r="E4897" t="str">
        <f>IF(D4897&lt;VLOOKUP(A4897,Min!A:B,2,FALSE),"Y","")</f>
        <v/>
      </c>
      <c r="F4897">
        <f>IF(AND(OR(s_tmchk="all",IF(ISERROR(MATCH(B4897,s_teams,0)),FALSE,TRUE)),OR(s_minsal="",s_minsal&lt;=D4897),OR(s_maxsal="",s_maxsal&gt;=D4897),OR(s_minyr="",s_minyr&lt;=A4897),OR(s_maxyr="",s_maxyr&gt;=A4897),OR(s_player="",s_player=C4897)),MAX(F$1:F4896)+1,0)</f>
        <v>0</v>
      </c>
    </row>
    <row r="4898" spans="1:6">
      <c r="A4898" s="20">
        <v>2008</v>
      </c>
      <c r="B4898" s="15" t="s">
        <v>73</v>
      </c>
      <c r="C4898" s="15" t="s">
        <v>5216</v>
      </c>
      <c r="D4898" s="24">
        <v>687456</v>
      </c>
      <c r="E4898" t="str">
        <f>IF(D4898&lt;VLOOKUP(A4898,Min!A:B,2,FALSE),"Y","")</f>
        <v/>
      </c>
      <c r="F4898">
        <f>IF(AND(OR(s_tmchk="all",IF(ISERROR(MATCH(B4898,s_teams,0)),FALSE,TRUE)),OR(s_minsal="",s_minsal&lt;=D4898),OR(s_maxsal="",s_maxsal&gt;=D4898),OR(s_minyr="",s_minyr&lt;=A4898),OR(s_maxyr="",s_maxyr&gt;=A4898),OR(s_player="",s_player=C4898)),MAX(F$1:F4897)+1,0)</f>
        <v>0</v>
      </c>
    </row>
    <row r="4899" spans="1:6">
      <c r="A4899" s="20">
        <v>2008</v>
      </c>
      <c r="B4899" s="15" t="s">
        <v>73</v>
      </c>
      <c r="C4899" s="15" t="s">
        <v>1520</v>
      </c>
      <c r="D4899" s="24">
        <v>427163</v>
      </c>
      <c r="E4899" t="str">
        <f>IF(D4899&lt;VLOOKUP(A4899,Min!A:B,2,FALSE),"Y","")</f>
        <v/>
      </c>
      <c r="F4899">
        <f>IF(AND(OR(s_tmchk="all",IF(ISERROR(MATCH(B4899,s_teams,0)),FALSE,TRUE)),OR(s_minsal="",s_minsal&lt;=D4899),OR(s_maxsal="",s_maxsal&gt;=D4899),OR(s_minyr="",s_minyr&lt;=A4899),OR(s_maxyr="",s_maxyr&gt;=A4899),OR(s_player="",s_player=C4899)),MAX(F$1:F4898)+1,0)</f>
        <v>0</v>
      </c>
    </row>
    <row r="4900" spans="1:6">
      <c r="A4900" s="20">
        <v>2008</v>
      </c>
      <c r="B4900" s="15" t="s">
        <v>73</v>
      </c>
      <c r="C4900" s="15" t="s">
        <v>4662</v>
      </c>
      <c r="D4900" s="24">
        <v>160071</v>
      </c>
      <c r="E4900" t="str">
        <f>IF(D4900&lt;VLOOKUP(A4900,Min!A:B,2,FALSE),"Y","")</f>
        <v>Y</v>
      </c>
      <c r="F4900">
        <f>IF(AND(OR(s_tmchk="all",IF(ISERROR(MATCH(B4900,s_teams,0)),FALSE,TRUE)),OR(s_minsal="",s_minsal&lt;=D4900),OR(s_maxsal="",s_maxsal&gt;=D4900),OR(s_minyr="",s_minyr&lt;=A4900),OR(s_maxyr="",s_maxyr&gt;=A4900),OR(s_player="",s_player=C4900)),MAX(F$1:F4899)+1,0)</f>
        <v>0</v>
      </c>
    </row>
    <row r="4901" spans="1:6">
      <c r="A4901" s="20">
        <v>2008</v>
      </c>
      <c r="B4901" s="15" t="s">
        <v>75</v>
      </c>
      <c r="C4901" s="15" t="s">
        <v>4803</v>
      </c>
      <c r="D4901" s="24">
        <v>19000000</v>
      </c>
      <c r="E4901" t="str">
        <f>IF(D4901&lt;VLOOKUP(A4901,Min!A:B,2,FALSE),"Y","")</f>
        <v/>
      </c>
      <c r="F4901">
        <f>IF(AND(OR(s_tmchk="all",IF(ISERROR(MATCH(B4901,s_teams,0)),FALSE,TRUE)),OR(s_minsal="",s_minsal&lt;=D4901),OR(s_maxsal="",s_maxsal&gt;=D4901),OR(s_minyr="",s_minyr&lt;=A4901),OR(s_maxyr="",s_maxyr&gt;=A4901),OR(s_player="",s_player=C4901)),MAX(F$1:F4900)+1,0)</f>
        <v>0</v>
      </c>
    </row>
    <row r="4902" spans="1:6">
      <c r="A4902" s="20">
        <v>2008</v>
      </c>
      <c r="B4902" s="15" t="s">
        <v>75</v>
      </c>
      <c r="C4902" s="15" t="s">
        <v>414</v>
      </c>
      <c r="D4902" s="24">
        <v>10250000</v>
      </c>
      <c r="E4902" t="str">
        <f>IF(D4902&lt;VLOOKUP(A4902,Min!A:B,2,FALSE),"Y","")</f>
        <v/>
      </c>
      <c r="F4902">
        <f>IF(AND(OR(s_tmchk="all",IF(ISERROR(MATCH(B4902,s_teams,0)),FALSE,TRUE)),OR(s_minsal="",s_minsal&lt;=D4902),OR(s_maxsal="",s_maxsal&gt;=D4902),OR(s_minyr="",s_minyr&lt;=A4902),OR(s_maxyr="",s_maxyr&gt;=A4902),OR(s_player="",s_player=C4902)),MAX(F$1:F4901)+1,0)</f>
        <v>0</v>
      </c>
    </row>
    <row r="4903" spans="1:6">
      <c r="A4903" s="20">
        <v>2008</v>
      </c>
      <c r="B4903" s="15" t="s">
        <v>75</v>
      </c>
      <c r="C4903" s="15" t="s">
        <v>970</v>
      </c>
      <c r="D4903" s="24">
        <v>9366666</v>
      </c>
      <c r="E4903" t="str">
        <f>IF(D4903&lt;VLOOKUP(A4903,Min!A:B,2,FALSE),"Y","")</f>
        <v/>
      </c>
      <c r="F4903">
        <f>IF(AND(OR(s_tmchk="all",IF(ISERROR(MATCH(B4903,s_teams,0)),FALSE,TRUE)),OR(s_minsal="",s_minsal&lt;=D4903),OR(s_maxsal="",s_maxsal&gt;=D4903),OR(s_minyr="",s_minyr&lt;=A4903),OR(s_maxyr="",s_maxyr&gt;=A4903),OR(s_player="",s_player=C4903)),MAX(F$1:F4902)+1,0)</f>
        <v>0</v>
      </c>
    </row>
    <row r="4904" spans="1:6">
      <c r="A4904" s="20">
        <v>2008</v>
      </c>
      <c r="B4904" s="15" t="s">
        <v>75</v>
      </c>
      <c r="C4904" s="15" t="s">
        <v>4506</v>
      </c>
      <c r="D4904" s="24">
        <v>7000000</v>
      </c>
      <c r="E4904" t="str">
        <f>IF(D4904&lt;VLOOKUP(A4904,Min!A:B,2,FALSE),"Y","")</f>
        <v/>
      </c>
      <c r="F4904">
        <f>IF(AND(OR(s_tmchk="all",IF(ISERROR(MATCH(B4904,s_teams,0)),FALSE,TRUE)),OR(s_minsal="",s_minsal&lt;=D4904),OR(s_maxsal="",s_maxsal&gt;=D4904),OR(s_minyr="",s_minyr&lt;=A4904),OR(s_maxyr="",s_maxyr&gt;=A4904),OR(s_player="",s_player=C4904)),MAX(F$1:F4903)+1,0)</f>
        <v>0</v>
      </c>
    </row>
    <row r="4905" spans="1:6">
      <c r="A4905" s="20">
        <v>2008</v>
      </c>
      <c r="B4905" s="15" t="s">
        <v>75</v>
      </c>
      <c r="C4905" s="15" t="s">
        <v>2462</v>
      </c>
      <c r="D4905" s="24">
        <v>4320000</v>
      </c>
      <c r="E4905" t="str">
        <f>IF(D4905&lt;VLOOKUP(A4905,Min!A:B,2,FALSE),"Y","")</f>
        <v/>
      </c>
      <c r="F4905">
        <f>IF(AND(OR(s_tmchk="all",IF(ISERROR(MATCH(B4905,s_teams,0)),FALSE,TRUE)),OR(s_minsal="",s_minsal&lt;=D4905),OR(s_maxsal="",s_maxsal&gt;=D4905),OR(s_minyr="",s_minyr&lt;=A4905),OR(s_maxyr="",s_maxyr&gt;=A4905),OR(s_player="",s_player=C4905)),MAX(F$1:F4904)+1,0)</f>
        <v>0</v>
      </c>
    </row>
    <row r="4906" spans="1:6">
      <c r="A4906" s="20">
        <v>2008</v>
      </c>
      <c r="B4906" s="15" t="s">
        <v>75</v>
      </c>
      <c r="C4906" s="15" t="s">
        <v>5123</v>
      </c>
      <c r="D4906" s="24">
        <v>4000000</v>
      </c>
      <c r="E4906" t="str">
        <f>IF(D4906&lt;VLOOKUP(A4906,Min!A:B,2,FALSE),"Y","")</f>
        <v/>
      </c>
      <c r="F4906">
        <f>IF(AND(OR(s_tmchk="all",IF(ISERROR(MATCH(B4906,s_teams,0)),FALSE,TRUE)),OR(s_minsal="",s_minsal&lt;=D4906),OR(s_maxsal="",s_maxsal&gt;=D4906),OR(s_minyr="",s_minyr&lt;=A4906),OR(s_maxyr="",s_maxyr&gt;=A4906),OR(s_player="",s_player=C4906)),MAX(F$1:F4905)+1,0)</f>
        <v>0</v>
      </c>
    </row>
    <row r="4907" spans="1:6">
      <c r="A4907" s="20">
        <v>2008</v>
      </c>
      <c r="B4907" s="15" t="s">
        <v>75</v>
      </c>
      <c r="C4907" s="15" t="s">
        <v>5440</v>
      </c>
      <c r="D4907" s="24">
        <v>3441900</v>
      </c>
      <c r="E4907" t="str">
        <f>IF(D4907&lt;VLOOKUP(A4907,Min!A:B,2,FALSE),"Y","")</f>
        <v/>
      </c>
      <c r="F4907">
        <f>IF(AND(OR(s_tmchk="all",IF(ISERROR(MATCH(B4907,s_teams,0)),FALSE,TRUE)),OR(s_minsal="",s_minsal&lt;=D4907),OR(s_maxsal="",s_maxsal&gt;=D4907),OR(s_minyr="",s_minyr&lt;=A4907),OR(s_maxyr="",s_maxyr&gt;=A4907),OR(s_player="",s_player=C4907)),MAX(F$1:F4906)+1,0)</f>
        <v>0</v>
      </c>
    </row>
    <row r="4908" spans="1:6">
      <c r="A4908" s="20">
        <v>2008</v>
      </c>
      <c r="B4908" s="15" t="s">
        <v>75</v>
      </c>
      <c r="C4908" s="15" t="s">
        <v>2309</v>
      </c>
      <c r="D4908" s="24">
        <v>3094000</v>
      </c>
      <c r="E4908" t="str">
        <f>IF(D4908&lt;VLOOKUP(A4908,Min!A:B,2,FALSE),"Y","")</f>
        <v/>
      </c>
      <c r="F4908">
        <f>IF(AND(OR(s_tmchk="all",IF(ISERROR(MATCH(B4908,s_teams,0)),FALSE,TRUE)),OR(s_minsal="",s_minsal&lt;=D4908),OR(s_maxsal="",s_maxsal&gt;=D4908),OR(s_minyr="",s_minyr&lt;=A4908),OR(s_maxyr="",s_maxyr&gt;=A4908),OR(s_player="",s_player=C4908)),MAX(F$1:F4907)+1,0)</f>
        <v>0</v>
      </c>
    </row>
    <row r="4909" spans="1:6">
      <c r="A4909" s="20">
        <v>2008</v>
      </c>
      <c r="B4909" s="15" t="s">
        <v>75</v>
      </c>
      <c r="C4909" s="15" t="s">
        <v>567</v>
      </c>
      <c r="D4909" s="24">
        <v>2804889</v>
      </c>
      <c r="E4909" t="str">
        <f>IF(D4909&lt;VLOOKUP(A4909,Min!A:B,2,FALSE),"Y","")</f>
        <v/>
      </c>
      <c r="F4909">
        <f>IF(AND(OR(s_tmchk="all",IF(ISERROR(MATCH(B4909,s_teams,0)),FALSE,TRUE)),OR(s_minsal="",s_minsal&lt;=D4909),OR(s_maxsal="",s_maxsal&gt;=D4909),OR(s_minyr="",s_minyr&lt;=A4909),OR(s_maxyr="",s_maxyr&gt;=A4909),OR(s_player="",s_player=C4909)),MAX(F$1:F4908)+1,0)</f>
        <v>0</v>
      </c>
    </row>
    <row r="4910" spans="1:6">
      <c r="A4910" s="20">
        <v>2008</v>
      </c>
      <c r="B4910" s="15" t="s">
        <v>75</v>
      </c>
      <c r="C4910" s="15" t="s">
        <v>5130</v>
      </c>
      <c r="D4910" s="24">
        <v>2080000</v>
      </c>
      <c r="E4910" t="str">
        <f>IF(D4910&lt;VLOOKUP(A4910,Min!A:B,2,FALSE),"Y","")</f>
        <v/>
      </c>
      <c r="F4910">
        <f>IF(AND(OR(s_tmchk="all",IF(ISERROR(MATCH(B4910,s_teams,0)),FALSE,TRUE)),OR(s_minsal="",s_minsal&lt;=D4910),OR(s_maxsal="",s_maxsal&gt;=D4910),OR(s_minyr="",s_minyr&lt;=A4910),OR(s_maxyr="",s_maxyr&gt;=A4910),OR(s_player="",s_player=C4910)),MAX(F$1:F4909)+1,0)</f>
        <v>0</v>
      </c>
    </row>
    <row r="4911" spans="1:6">
      <c r="A4911" s="20">
        <v>2008</v>
      </c>
      <c r="B4911" s="15" t="s">
        <v>75</v>
      </c>
      <c r="C4911" s="15" t="s">
        <v>215</v>
      </c>
      <c r="D4911" s="24">
        <v>1830720</v>
      </c>
      <c r="E4911" t="str">
        <f>IF(D4911&lt;VLOOKUP(A4911,Min!A:B,2,FALSE),"Y","")</f>
        <v/>
      </c>
      <c r="F4911">
        <f>IF(AND(OR(s_tmchk="all",IF(ISERROR(MATCH(B4911,s_teams,0)),FALSE,TRUE)),OR(s_minsal="",s_minsal&lt;=D4911),OR(s_maxsal="",s_maxsal&gt;=D4911),OR(s_minyr="",s_minyr&lt;=A4911),OR(s_maxyr="",s_maxyr&gt;=A4911),OR(s_player="",s_player=C4911)),MAX(F$1:F4910)+1,0)</f>
        <v>0</v>
      </c>
    </row>
    <row r="4912" spans="1:6">
      <c r="A4912" s="20">
        <v>2008</v>
      </c>
      <c r="B4912" s="15" t="s">
        <v>75</v>
      </c>
      <c r="C4912" s="15" t="s">
        <v>5873</v>
      </c>
      <c r="D4912" s="24">
        <v>1547760</v>
      </c>
      <c r="E4912" t="str">
        <f>IF(D4912&lt;VLOOKUP(A4912,Min!A:B,2,FALSE),"Y","")</f>
        <v/>
      </c>
      <c r="F4912">
        <f>IF(AND(OR(s_tmchk="all",IF(ISERROR(MATCH(B4912,s_teams,0)),FALSE,TRUE)),OR(s_minsal="",s_minsal&lt;=D4912),OR(s_maxsal="",s_maxsal&gt;=D4912),OR(s_minyr="",s_minyr&lt;=A4912),OR(s_maxyr="",s_maxyr&gt;=A4912),OR(s_player="",s_player=C4912)),MAX(F$1:F4911)+1,0)</f>
        <v>0</v>
      </c>
    </row>
    <row r="4913" spans="1:6">
      <c r="A4913" s="20">
        <v>2008</v>
      </c>
      <c r="B4913" s="15" t="s">
        <v>75</v>
      </c>
      <c r="C4913" s="15" t="s">
        <v>1150</v>
      </c>
      <c r="D4913" s="24">
        <v>1233840</v>
      </c>
      <c r="E4913" t="str">
        <f>IF(D4913&lt;VLOOKUP(A4913,Min!A:B,2,FALSE),"Y","")</f>
        <v/>
      </c>
      <c r="F4913">
        <f>IF(AND(OR(s_tmchk="all",IF(ISERROR(MATCH(B4913,s_teams,0)),FALSE,TRUE)),OR(s_minsal="",s_minsal&lt;=D4913),OR(s_maxsal="",s_maxsal&gt;=D4913),OR(s_minyr="",s_minyr&lt;=A4913),OR(s_maxyr="",s_maxyr&gt;=A4913),OR(s_player="",s_player=C4913)),MAX(F$1:F4912)+1,0)</f>
        <v>0</v>
      </c>
    </row>
    <row r="4914" spans="1:6">
      <c r="A4914" s="20">
        <v>2008</v>
      </c>
      <c r="B4914" s="15" t="s">
        <v>75</v>
      </c>
      <c r="C4914" s="15" t="s">
        <v>4732</v>
      </c>
      <c r="D4914" s="24">
        <v>1103225</v>
      </c>
      <c r="E4914" t="str">
        <f>IF(D4914&lt;VLOOKUP(A4914,Min!A:B,2,FALSE),"Y","")</f>
        <v/>
      </c>
      <c r="F4914">
        <f>IF(AND(OR(s_tmchk="all",IF(ISERROR(MATCH(B4914,s_teams,0)),FALSE,TRUE)),OR(s_minsal="",s_minsal&lt;=D4914),OR(s_maxsal="",s_maxsal&gt;=D4914),OR(s_minyr="",s_minyr&lt;=A4914),OR(s_maxyr="",s_maxyr&gt;=A4914),OR(s_player="",s_player=C4914)),MAX(F$1:F4913)+1,0)</f>
        <v>0</v>
      </c>
    </row>
    <row r="4915" spans="1:6">
      <c r="A4915" s="20">
        <v>2008</v>
      </c>
      <c r="B4915" s="15" t="s">
        <v>75</v>
      </c>
      <c r="C4915" s="15" t="s">
        <v>1622</v>
      </c>
      <c r="D4915" s="24">
        <v>1080000</v>
      </c>
      <c r="E4915" t="str">
        <f>IF(D4915&lt;VLOOKUP(A4915,Min!A:B,2,FALSE),"Y","")</f>
        <v/>
      </c>
      <c r="F4915">
        <f>IF(AND(OR(s_tmchk="all",IF(ISERROR(MATCH(B4915,s_teams,0)),FALSE,TRUE)),OR(s_minsal="",s_minsal&lt;=D4915),OR(s_maxsal="",s_maxsal&gt;=D4915),OR(s_minyr="",s_minyr&lt;=A4915),OR(s_maxyr="",s_maxyr&gt;=A4915),OR(s_player="",s_player=C4915)),MAX(F$1:F4914)+1,0)</f>
        <v>0</v>
      </c>
    </row>
    <row r="4916" spans="1:6">
      <c r="A4916" s="20">
        <v>2008</v>
      </c>
      <c r="B4916" s="15" t="s">
        <v>75</v>
      </c>
      <c r="C4916" s="15" t="s">
        <v>1976</v>
      </c>
      <c r="D4916" s="24">
        <v>770610</v>
      </c>
      <c r="E4916" t="str">
        <f>IF(D4916&lt;VLOOKUP(A4916,Min!A:B,2,FALSE),"Y","")</f>
        <v/>
      </c>
      <c r="F4916">
        <f>IF(AND(OR(s_tmchk="all",IF(ISERROR(MATCH(B4916,s_teams,0)),FALSE,TRUE)),OR(s_minsal="",s_minsal&lt;=D4916),OR(s_maxsal="",s_maxsal&gt;=D4916),OR(s_minyr="",s_minyr&lt;=A4916),OR(s_maxyr="",s_maxyr&gt;=A4916),OR(s_player="",s_player=C4916)),MAX(F$1:F4915)+1,0)</f>
        <v>0</v>
      </c>
    </row>
    <row r="4917" spans="1:6">
      <c r="A4917" s="20">
        <v>2008</v>
      </c>
      <c r="B4917" s="15" t="s">
        <v>75</v>
      </c>
      <c r="C4917" s="15" t="s">
        <v>2603</v>
      </c>
      <c r="D4917" s="24">
        <v>687456</v>
      </c>
      <c r="E4917" t="str">
        <f>IF(D4917&lt;VLOOKUP(A4917,Min!A:B,2,FALSE),"Y","")</f>
        <v/>
      </c>
      <c r="F4917">
        <f>IF(AND(OR(s_tmchk="all",IF(ISERROR(MATCH(B4917,s_teams,0)),FALSE,TRUE)),OR(s_minsal="",s_minsal&lt;=D4917),OR(s_maxsal="",s_maxsal&gt;=D4917),OR(s_minyr="",s_minyr&lt;=A4917),OR(s_maxyr="",s_maxyr&gt;=A4917),OR(s_player="",s_player=C4917)),MAX(F$1:F4916)+1,0)</f>
        <v>0</v>
      </c>
    </row>
    <row r="4918" spans="1:6">
      <c r="A4918" s="20">
        <v>2008</v>
      </c>
      <c r="B4918" s="15" t="s">
        <v>75</v>
      </c>
      <c r="C4918" s="15" t="s">
        <v>5159</v>
      </c>
      <c r="D4918" s="24">
        <v>427163</v>
      </c>
      <c r="E4918" t="str">
        <f>IF(D4918&lt;VLOOKUP(A4918,Min!A:B,2,FALSE),"Y","")</f>
        <v/>
      </c>
      <c r="F4918">
        <f>IF(AND(OR(s_tmchk="all",IF(ISERROR(MATCH(B4918,s_teams,0)),FALSE,TRUE)),OR(s_minsal="",s_minsal&lt;=D4918),OR(s_maxsal="",s_maxsal&gt;=D4918),OR(s_minyr="",s_minyr&lt;=A4918),OR(s_maxyr="",s_maxyr&gt;=A4918),OR(s_player="",s_player=C4918)),MAX(F$1:F4917)+1,0)</f>
        <v>0</v>
      </c>
    </row>
    <row r="4919" spans="1:6">
      <c r="A4919" s="20">
        <v>2008</v>
      </c>
      <c r="B4919" s="15" t="s">
        <v>76</v>
      </c>
      <c r="C4919" s="15" t="s">
        <v>5967</v>
      </c>
      <c r="D4919" s="24">
        <v>20000000</v>
      </c>
      <c r="E4919" t="str">
        <f>IF(D4919&lt;VLOOKUP(A4919,Min!A:B,2,FALSE),"Y","")</f>
        <v/>
      </c>
      <c r="F4919">
        <f>IF(AND(OR(s_tmchk="all",IF(ISERROR(MATCH(B4919,s_teams,0)),FALSE,TRUE)),OR(s_minsal="",s_minsal&lt;=D4919),OR(s_maxsal="",s_maxsal&gt;=D4919),OR(s_minyr="",s_minyr&lt;=A4919),OR(s_maxyr="",s_maxyr&gt;=A4919),OR(s_player="",s_player=C4919)),MAX(F$1:F4918)+1,0)</f>
        <v>0</v>
      </c>
    </row>
    <row r="4920" spans="1:6">
      <c r="A4920" s="20">
        <v>2008</v>
      </c>
      <c r="B4920" s="15" t="s">
        <v>76</v>
      </c>
      <c r="C4920" s="15" t="s">
        <v>4561</v>
      </c>
      <c r="D4920" s="24">
        <v>13762775</v>
      </c>
      <c r="E4920" t="str">
        <f>IF(D4920&lt;VLOOKUP(A4920,Min!A:B,2,FALSE),"Y","")</f>
        <v/>
      </c>
      <c r="F4920">
        <f>IF(AND(OR(s_tmchk="all",IF(ISERROR(MATCH(B4920,s_teams,0)),FALSE,TRUE)),OR(s_minsal="",s_minsal&lt;=D4920),OR(s_maxsal="",s_maxsal&gt;=D4920),OR(s_minyr="",s_minyr&lt;=A4920),OR(s_maxyr="",s_maxyr&gt;=A4920),OR(s_player="",s_player=C4920)),MAX(F$1:F4919)+1,0)</f>
        <v>0</v>
      </c>
    </row>
    <row r="4921" spans="1:6">
      <c r="A4921" s="20">
        <v>2008</v>
      </c>
      <c r="B4921" s="15" t="s">
        <v>76</v>
      </c>
      <c r="C4921" s="15" t="s">
        <v>1999</v>
      </c>
      <c r="D4921" s="24">
        <v>11375000</v>
      </c>
      <c r="E4921" t="str">
        <f>IF(D4921&lt;VLOOKUP(A4921,Min!A:B,2,FALSE),"Y","")</f>
        <v/>
      </c>
      <c r="F4921">
        <f>IF(AND(OR(s_tmchk="all",IF(ISERROR(MATCH(B4921,s_teams,0)),FALSE,TRUE)),OR(s_minsal="",s_minsal&lt;=D4921),OR(s_maxsal="",s_maxsal&gt;=D4921),OR(s_minyr="",s_minyr&lt;=A4921),OR(s_maxyr="",s_maxyr&gt;=A4921),OR(s_player="",s_player=C4921)),MAX(F$1:F4920)+1,0)</f>
        <v>0</v>
      </c>
    </row>
    <row r="4922" spans="1:6">
      <c r="A4922" s="20">
        <v>2008</v>
      </c>
      <c r="B4922" s="15" t="s">
        <v>76</v>
      </c>
      <c r="C4922" s="15" t="s">
        <v>1389</v>
      </c>
      <c r="D4922" s="24">
        <v>9000000</v>
      </c>
      <c r="E4922" t="str">
        <f>IF(D4922&lt;VLOOKUP(A4922,Min!A:B,2,FALSE),"Y","")</f>
        <v/>
      </c>
      <c r="F4922">
        <f>IF(AND(OR(s_tmchk="all",IF(ISERROR(MATCH(B4922,s_teams,0)),FALSE,TRUE)),OR(s_minsal="",s_minsal&lt;=D4922),OR(s_maxsal="",s_maxsal&gt;=D4922),OR(s_minyr="",s_minyr&lt;=A4922),OR(s_maxyr="",s_maxyr&gt;=A4922),OR(s_player="",s_player=C4922)),MAX(F$1:F4921)+1,0)</f>
        <v>0</v>
      </c>
    </row>
    <row r="4923" spans="1:6">
      <c r="A4923" s="20">
        <v>2008</v>
      </c>
      <c r="B4923" s="15" t="s">
        <v>76</v>
      </c>
      <c r="C4923" s="15" t="s">
        <v>584</v>
      </c>
      <c r="D4923" s="24">
        <v>5600000</v>
      </c>
      <c r="E4923" t="str">
        <f>IF(D4923&lt;VLOOKUP(A4923,Min!A:B,2,FALSE),"Y","")</f>
        <v/>
      </c>
      <c r="F4923">
        <f>IF(AND(OR(s_tmchk="all",IF(ISERROR(MATCH(B4923,s_teams,0)),FALSE,TRUE)),OR(s_minsal="",s_minsal&lt;=D4923),OR(s_maxsal="",s_maxsal&gt;=D4923),OR(s_minyr="",s_minyr&lt;=A4923),OR(s_maxyr="",s_maxyr&gt;=A4923),OR(s_player="",s_player=C4923)),MAX(F$1:F4922)+1,0)</f>
        <v>0</v>
      </c>
    </row>
    <row r="4924" spans="1:6">
      <c r="A4924" s="20">
        <v>2008</v>
      </c>
      <c r="B4924" s="15" t="s">
        <v>76</v>
      </c>
      <c r="C4924" s="15" t="s">
        <v>4442</v>
      </c>
      <c r="D4924" s="24">
        <v>4750000</v>
      </c>
      <c r="E4924" t="str">
        <f>IF(D4924&lt;VLOOKUP(A4924,Min!A:B,2,FALSE),"Y","")</f>
        <v/>
      </c>
      <c r="F4924">
        <f>IF(AND(OR(s_tmchk="all",IF(ISERROR(MATCH(B4924,s_teams,0)),FALSE,TRUE)),OR(s_minsal="",s_minsal&lt;=D4924),OR(s_maxsal="",s_maxsal&gt;=D4924),OR(s_minyr="",s_minyr&lt;=A4924),OR(s_maxyr="",s_maxyr&gt;=A4924),OR(s_player="",s_player=C4924)),MAX(F$1:F4923)+1,0)</f>
        <v>0</v>
      </c>
    </row>
    <row r="4925" spans="1:6">
      <c r="A4925" s="20">
        <v>2008</v>
      </c>
      <c r="B4925" s="15" t="s">
        <v>76</v>
      </c>
      <c r="C4925" s="15" t="s">
        <v>4002</v>
      </c>
      <c r="D4925" s="24">
        <v>1830000</v>
      </c>
      <c r="E4925" t="str">
        <f>IF(D4925&lt;VLOOKUP(A4925,Min!A:B,2,FALSE),"Y","")</f>
        <v/>
      </c>
      <c r="F4925">
        <f>IF(AND(OR(s_tmchk="all",IF(ISERROR(MATCH(B4925,s_teams,0)),FALSE,TRUE)),OR(s_minsal="",s_minsal&lt;=D4925),OR(s_maxsal="",s_maxsal&gt;=D4925),OR(s_minyr="",s_minyr&lt;=A4925),OR(s_maxyr="",s_maxyr&gt;=A4925),OR(s_player="",s_player=C4925)),MAX(F$1:F4924)+1,0)</f>
        <v>0</v>
      </c>
    </row>
    <row r="4926" spans="1:6">
      <c r="A4926" s="20">
        <v>2008</v>
      </c>
      <c r="B4926" s="15" t="s">
        <v>76</v>
      </c>
      <c r="C4926" s="15" t="s">
        <v>5050</v>
      </c>
      <c r="D4926" s="24">
        <v>1219590</v>
      </c>
      <c r="E4926" t="str">
        <f>IF(D4926&lt;VLOOKUP(A4926,Min!A:B,2,FALSE),"Y","")</f>
        <v/>
      </c>
      <c r="F4926">
        <f>IF(AND(OR(s_tmchk="all",IF(ISERROR(MATCH(B4926,s_teams,0)),FALSE,TRUE)),OR(s_minsal="",s_minsal&lt;=D4926),OR(s_maxsal="",s_maxsal&gt;=D4926),OR(s_minyr="",s_minyr&lt;=A4926),OR(s_maxyr="",s_maxyr&gt;=A4926),OR(s_player="",s_player=C4926)),MAX(F$1:F4925)+1,0)</f>
        <v>0</v>
      </c>
    </row>
    <row r="4927" spans="1:6">
      <c r="A4927" s="20">
        <v>2008</v>
      </c>
      <c r="B4927" s="15" t="s">
        <v>76</v>
      </c>
      <c r="C4927" s="15" t="s">
        <v>4709</v>
      </c>
      <c r="D4927" s="24">
        <v>1108718</v>
      </c>
      <c r="E4927" t="str">
        <f>IF(D4927&lt;VLOOKUP(A4927,Min!A:B,2,FALSE),"Y","")</f>
        <v/>
      </c>
      <c r="F4927">
        <f>IF(AND(OR(s_tmchk="all",IF(ISERROR(MATCH(B4927,s_teams,0)),FALSE,TRUE)),OR(s_minsal="",s_minsal&lt;=D4927),OR(s_maxsal="",s_maxsal&gt;=D4927),OR(s_minyr="",s_minyr&lt;=A4927),OR(s_maxyr="",s_maxyr&gt;=A4927),OR(s_player="",s_player=C4927)),MAX(F$1:F4926)+1,0)</f>
        <v>0</v>
      </c>
    </row>
    <row r="4928" spans="1:6">
      <c r="A4928" s="20">
        <v>2008</v>
      </c>
      <c r="B4928" s="15" t="s">
        <v>76</v>
      </c>
      <c r="C4928" s="15" t="s">
        <v>5952</v>
      </c>
      <c r="D4928" s="24">
        <v>1033930</v>
      </c>
      <c r="E4928" t="str">
        <f>IF(D4928&lt;VLOOKUP(A4928,Min!A:B,2,FALSE),"Y","")</f>
        <v/>
      </c>
      <c r="F4928">
        <f>IF(AND(OR(s_tmchk="all",IF(ISERROR(MATCH(B4928,s_teams,0)),FALSE,TRUE)),OR(s_minsal="",s_minsal&lt;=D4928),OR(s_maxsal="",s_maxsal&gt;=D4928),OR(s_minyr="",s_minyr&lt;=A4928),OR(s_maxyr="",s_maxyr&gt;=A4928),OR(s_player="",s_player=C4928)),MAX(F$1:F4927)+1,0)</f>
        <v>0</v>
      </c>
    </row>
    <row r="4929" spans="1:6">
      <c r="A4929" s="20">
        <v>2008</v>
      </c>
      <c r="B4929" s="15" t="s">
        <v>76</v>
      </c>
      <c r="C4929" s="15" t="s">
        <v>4531</v>
      </c>
      <c r="D4929" s="24">
        <v>931920</v>
      </c>
      <c r="E4929" t="str">
        <f>IF(D4929&lt;VLOOKUP(A4929,Min!A:B,2,FALSE),"Y","")</f>
        <v/>
      </c>
      <c r="F4929">
        <f>IF(AND(OR(s_tmchk="all",IF(ISERROR(MATCH(B4929,s_teams,0)),FALSE,TRUE)),OR(s_minsal="",s_minsal&lt;=D4929),OR(s_maxsal="",s_maxsal&gt;=D4929),OR(s_minyr="",s_minyr&lt;=A4929),OR(s_maxyr="",s_maxyr&gt;=A4929),OR(s_player="",s_player=C4929)),MAX(F$1:F4928)+1,0)</f>
        <v>0</v>
      </c>
    </row>
    <row r="4930" spans="1:6">
      <c r="A4930" s="20">
        <v>2008</v>
      </c>
      <c r="B4930" s="15" t="s">
        <v>76</v>
      </c>
      <c r="C4930" s="15" t="s">
        <v>4845</v>
      </c>
      <c r="D4930" s="24">
        <v>427163</v>
      </c>
      <c r="E4930" t="str">
        <f>IF(D4930&lt;VLOOKUP(A4930,Min!A:B,2,FALSE),"Y","")</f>
        <v/>
      </c>
      <c r="F4930">
        <f>IF(AND(OR(s_tmchk="all",IF(ISERROR(MATCH(B4930,s_teams,0)),FALSE,TRUE)),OR(s_minsal="",s_minsal&lt;=D4930),OR(s_maxsal="",s_maxsal&gt;=D4930),OR(s_minyr="",s_minyr&lt;=A4930),OR(s_maxyr="",s_maxyr&gt;=A4930),OR(s_player="",s_player=C4930)),MAX(F$1:F4929)+1,0)</f>
        <v>0</v>
      </c>
    </row>
    <row r="4931" spans="1:6">
      <c r="A4931" s="20">
        <v>2008</v>
      </c>
      <c r="B4931" s="15" t="s">
        <v>76</v>
      </c>
      <c r="C4931" s="15" t="s">
        <v>5512</v>
      </c>
      <c r="D4931" s="24">
        <v>283953</v>
      </c>
      <c r="E4931" t="str">
        <f>IF(D4931&lt;VLOOKUP(A4931,Min!A:B,2,FALSE),"Y","")</f>
        <v>Y</v>
      </c>
      <c r="F4931">
        <f>IF(AND(OR(s_tmchk="all",IF(ISERROR(MATCH(B4931,s_teams,0)),FALSE,TRUE)),OR(s_minsal="",s_minsal&lt;=D4931),OR(s_maxsal="",s_maxsal&gt;=D4931),OR(s_minyr="",s_minyr&lt;=A4931),OR(s_maxyr="",s_maxyr&gt;=A4931),OR(s_player="",s_player=C4931)),MAX(F$1:F4930)+1,0)</f>
        <v>0</v>
      </c>
    </row>
    <row r="4932" spans="1:6">
      <c r="A4932" s="20">
        <v>2008</v>
      </c>
      <c r="B4932" s="15" t="s">
        <v>79</v>
      </c>
      <c r="C4932" s="15" t="s">
        <v>6008</v>
      </c>
      <c r="D4932" s="24">
        <v>15070000</v>
      </c>
      <c r="E4932" t="str">
        <f>IF(D4932&lt;VLOOKUP(A4932,Min!A:B,2,FALSE),"Y","")</f>
        <v/>
      </c>
      <c r="F4932">
        <f>IF(AND(OR(s_tmchk="all",IF(ISERROR(MATCH(B4932,s_teams,0)),FALSE,TRUE)),OR(s_minsal="",s_minsal&lt;=D4932),OR(s_maxsal="",s_maxsal&gt;=D4932),OR(s_minyr="",s_minyr&lt;=A4932),OR(s_maxyr="",s_maxyr&gt;=A4932),OR(s_player="",s_player=C4932)),MAX(F$1:F4931)+1,0)</f>
        <v>0</v>
      </c>
    </row>
    <row r="4933" spans="1:6">
      <c r="A4933" s="20">
        <v>2008</v>
      </c>
      <c r="B4933" s="15" t="s">
        <v>79</v>
      </c>
      <c r="C4933" s="15" t="s">
        <v>5798</v>
      </c>
      <c r="D4933" s="24">
        <v>12440787</v>
      </c>
      <c r="E4933" t="str">
        <f>IF(D4933&lt;VLOOKUP(A4933,Min!A:B,2,FALSE),"Y","")</f>
        <v/>
      </c>
      <c r="F4933">
        <f>IF(AND(OR(s_tmchk="all",IF(ISERROR(MATCH(B4933,s_teams,0)),FALSE,TRUE)),OR(s_minsal="",s_minsal&lt;=D4933),OR(s_maxsal="",s_maxsal&gt;=D4933),OR(s_minyr="",s_minyr&lt;=A4933),OR(s_maxyr="",s_maxyr&gt;=A4933),OR(s_player="",s_player=C4933)),MAX(F$1:F4932)+1,0)</f>
        <v>0</v>
      </c>
    </row>
    <row r="4934" spans="1:6">
      <c r="A4934" s="20">
        <v>2008</v>
      </c>
      <c r="B4934" s="15" t="s">
        <v>79</v>
      </c>
      <c r="C4934" s="15" t="s">
        <v>4882</v>
      </c>
      <c r="D4934" s="24">
        <v>8250000</v>
      </c>
      <c r="E4934" t="str">
        <f>IF(D4934&lt;VLOOKUP(A4934,Min!A:B,2,FALSE),"Y","")</f>
        <v/>
      </c>
      <c r="F4934">
        <f>IF(AND(OR(s_tmchk="all",IF(ISERROR(MATCH(B4934,s_teams,0)),FALSE,TRUE)),OR(s_minsal="",s_minsal&lt;=D4934),OR(s_maxsal="",s_maxsal&gt;=D4934),OR(s_minyr="",s_minyr&lt;=A4934),OR(s_maxyr="",s_maxyr&gt;=A4934),OR(s_player="",s_player=C4934)),MAX(F$1:F4933)+1,0)</f>
        <v>0</v>
      </c>
    </row>
    <row r="4935" spans="1:6">
      <c r="A4935" s="20">
        <v>2008</v>
      </c>
      <c r="B4935" s="15" t="s">
        <v>79</v>
      </c>
      <c r="C4935" s="15" t="s">
        <v>4108</v>
      </c>
      <c r="D4935" s="24">
        <v>5762575</v>
      </c>
      <c r="E4935" t="str">
        <f>IF(D4935&lt;VLOOKUP(A4935,Min!A:B,2,FALSE),"Y","")</f>
        <v/>
      </c>
      <c r="F4935">
        <f>IF(AND(OR(s_tmchk="all",IF(ISERROR(MATCH(B4935,s_teams,0)),FALSE,TRUE)),OR(s_minsal="",s_minsal&lt;=D4935),OR(s_maxsal="",s_maxsal&gt;=D4935),OR(s_minyr="",s_minyr&lt;=A4935),OR(s_maxyr="",s_maxyr&gt;=A4935),OR(s_player="",s_player=C4935)),MAX(F$1:F4934)+1,0)</f>
        <v>0</v>
      </c>
    </row>
    <row r="4936" spans="1:6">
      <c r="A4936" s="20">
        <v>2008</v>
      </c>
      <c r="B4936" s="15" t="s">
        <v>79</v>
      </c>
      <c r="C4936" s="15" t="s">
        <v>3118</v>
      </c>
      <c r="D4936" s="24">
        <v>4662000</v>
      </c>
      <c r="E4936" t="str">
        <f>IF(D4936&lt;VLOOKUP(A4936,Min!A:B,2,FALSE),"Y","")</f>
        <v/>
      </c>
      <c r="F4936">
        <f>IF(AND(OR(s_tmchk="all",IF(ISERROR(MATCH(B4936,s_teams,0)),FALSE,TRUE)),OR(s_minsal="",s_minsal&lt;=D4936),OR(s_maxsal="",s_maxsal&gt;=D4936),OR(s_minyr="",s_minyr&lt;=A4936),OR(s_maxyr="",s_maxyr&gt;=A4936),OR(s_player="",s_player=C4936)),MAX(F$1:F4935)+1,0)</f>
        <v>0</v>
      </c>
    </row>
    <row r="4937" spans="1:6">
      <c r="A4937" s="20">
        <v>2008</v>
      </c>
      <c r="B4937" s="15" t="s">
        <v>79</v>
      </c>
      <c r="C4937" s="15" t="s">
        <v>1378</v>
      </c>
      <c r="D4937" s="24">
        <v>4329360</v>
      </c>
      <c r="E4937" t="str">
        <f>IF(D4937&lt;VLOOKUP(A4937,Min!A:B,2,FALSE),"Y","")</f>
        <v/>
      </c>
      <c r="F4937">
        <f>IF(AND(OR(s_tmchk="all",IF(ISERROR(MATCH(B4937,s_teams,0)),FALSE,TRUE)),OR(s_minsal="",s_minsal&lt;=D4937),OR(s_maxsal="",s_maxsal&gt;=D4937),OR(s_minyr="",s_minyr&lt;=A4937),OR(s_maxyr="",s_maxyr&gt;=A4937),OR(s_player="",s_player=C4937)),MAX(F$1:F4936)+1,0)</f>
        <v>0</v>
      </c>
    </row>
    <row r="4938" spans="1:6">
      <c r="A4938" s="20">
        <v>2008</v>
      </c>
      <c r="B4938" s="15" t="s">
        <v>79</v>
      </c>
      <c r="C4938" s="15" t="s">
        <v>531</v>
      </c>
      <c r="D4938" s="24">
        <v>4250000</v>
      </c>
      <c r="E4938" t="str">
        <f>IF(D4938&lt;VLOOKUP(A4938,Min!A:B,2,FALSE),"Y","")</f>
        <v/>
      </c>
      <c r="F4938">
        <f>IF(AND(OR(s_tmchk="all",IF(ISERROR(MATCH(B4938,s_teams,0)),FALSE,TRUE)),OR(s_minsal="",s_minsal&lt;=D4938),OR(s_maxsal="",s_maxsal&gt;=D4938),OR(s_minyr="",s_minyr&lt;=A4938),OR(s_maxyr="",s_maxyr&gt;=A4938),OR(s_player="",s_player=C4938)),MAX(F$1:F4937)+1,0)</f>
        <v>0</v>
      </c>
    </row>
    <row r="4939" spans="1:6">
      <c r="A4939" s="20">
        <v>2008</v>
      </c>
      <c r="B4939" s="15" t="s">
        <v>79</v>
      </c>
      <c r="C4939" s="15" t="s">
        <v>1646</v>
      </c>
      <c r="D4939" s="24">
        <v>4000000</v>
      </c>
      <c r="E4939" t="str">
        <f>IF(D4939&lt;VLOOKUP(A4939,Min!A:B,2,FALSE),"Y","")</f>
        <v/>
      </c>
      <c r="F4939">
        <f>IF(AND(OR(s_tmchk="all",IF(ISERROR(MATCH(B4939,s_teams,0)),FALSE,TRUE)),OR(s_minsal="",s_minsal&lt;=D4939),OR(s_maxsal="",s_maxsal&gt;=D4939),OR(s_minyr="",s_minyr&lt;=A4939),OR(s_maxyr="",s_maxyr&gt;=A4939),OR(s_player="",s_player=C4939)),MAX(F$1:F4938)+1,0)</f>
        <v>0</v>
      </c>
    </row>
    <row r="4940" spans="1:6">
      <c r="A4940" s="20">
        <v>2008</v>
      </c>
      <c r="B4940" s="15" t="s">
        <v>79</v>
      </c>
      <c r="C4940" s="15" t="s">
        <v>1525</v>
      </c>
      <c r="D4940" s="24">
        <v>2974080</v>
      </c>
      <c r="E4940" t="str">
        <f>IF(D4940&lt;VLOOKUP(A4940,Min!A:B,2,FALSE),"Y","")</f>
        <v/>
      </c>
      <c r="F4940">
        <f>IF(AND(OR(s_tmchk="all",IF(ISERROR(MATCH(B4940,s_teams,0)),FALSE,TRUE)),OR(s_minsal="",s_minsal&lt;=D4940),OR(s_maxsal="",s_maxsal&gt;=D4940),OR(s_minyr="",s_minyr&lt;=A4940),OR(s_maxyr="",s_maxyr&gt;=A4940),OR(s_player="",s_player=C4940)),MAX(F$1:F4939)+1,0)</f>
        <v>0</v>
      </c>
    </row>
    <row r="4941" spans="1:6">
      <c r="A4941" s="20">
        <v>2008</v>
      </c>
      <c r="B4941" s="15" t="s">
        <v>79</v>
      </c>
      <c r="C4941" s="15" t="s">
        <v>373</v>
      </c>
      <c r="D4941" s="24">
        <v>2900000</v>
      </c>
      <c r="E4941" t="str">
        <f>IF(D4941&lt;VLOOKUP(A4941,Min!A:B,2,FALSE),"Y","")</f>
        <v/>
      </c>
      <c r="F4941">
        <f>IF(AND(OR(s_tmchk="all",IF(ISERROR(MATCH(B4941,s_teams,0)),FALSE,TRUE)),OR(s_minsal="",s_minsal&lt;=D4941),OR(s_maxsal="",s_maxsal&gt;=D4941),OR(s_minyr="",s_minyr&lt;=A4941),OR(s_maxyr="",s_maxyr&gt;=A4941),OR(s_player="",s_player=C4941)),MAX(F$1:F4940)+1,0)</f>
        <v>0</v>
      </c>
    </row>
    <row r="4942" spans="1:6">
      <c r="A4942" s="20">
        <v>2008</v>
      </c>
      <c r="B4942" s="15" t="s">
        <v>79</v>
      </c>
      <c r="C4942" s="15" t="s">
        <v>2416</v>
      </c>
      <c r="D4942" s="24">
        <v>2883120</v>
      </c>
      <c r="E4942" t="str">
        <f>IF(D4942&lt;VLOOKUP(A4942,Min!A:B,2,FALSE),"Y","")</f>
        <v/>
      </c>
      <c r="F4942">
        <f>IF(AND(OR(s_tmchk="all",IF(ISERROR(MATCH(B4942,s_teams,0)),FALSE,TRUE)),OR(s_minsal="",s_minsal&lt;=D4942),OR(s_maxsal="",s_maxsal&gt;=D4942),OR(s_minyr="",s_minyr&lt;=A4942),OR(s_maxyr="",s_maxyr&gt;=A4942),OR(s_player="",s_player=C4942)),MAX(F$1:F4941)+1,0)</f>
        <v>0</v>
      </c>
    </row>
    <row r="4943" spans="1:6">
      <c r="A4943" s="20">
        <v>2008</v>
      </c>
      <c r="B4943" s="15" t="s">
        <v>79</v>
      </c>
      <c r="C4943" s="15" t="s">
        <v>360</v>
      </c>
      <c r="D4943" s="24">
        <v>2487240</v>
      </c>
      <c r="E4943" t="str">
        <f>IF(D4943&lt;VLOOKUP(A4943,Min!A:B,2,FALSE),"Y","")</f>
        <v/>
      </c>
      <c r="F4943">
        <f>IF(AND(OR(s_tmchk="all",IF(ISERROR(MATCH(B4943,s_teams,0)),FALSE,TRUE)),OR(s_minsal="",s_minsal&lt;=D4943),OR(s_maxsal="",s_maxsal&gt;=D4943),OR(s_minyr="",s_minyr&lt;=A4943),OR(s_maxyr="",s_maxyr&gt;=A4943),OR(s_player="",s_player=C4943)),MAX(F$1:F4942)+1,0)</f>
        <v>0</v>
      </c>
    </row>
    <row r="4944" spans="1:6">
      <c r="A4944" s="20">
        <v>2008</v>
      </c>
      <c r="B4944" s="15" t="s">
        <v>79</v>
      </c>
      <c r="C4944" s="15" t="s">
        <v>218</v>
      </c>
      <c r="D4944" s="24">
        <v>1217400</v>
      </c>
      <c r="E4944" t="str">
        <f>IF(D4944&lt;VLOOKUP(A4944,Min!A:B,2,FALSE),"Y","")</f>
        <v/>
      </c>
      <c r="F4944">
        <f>IF(AND(OR(s_tmchk="all",IF(ISERROR(MATCH(B4944,s_teams,0)),FALSE,TRUE)),OR(s_minsal="",s_minsal&lt;=D4944),OR(s_maxsal="",s_maxsal&gt;=D4944),OR(s_minyr="",s_minyr&lt;=A4944),OR(s_maxyr="",s_maxyr&gt;=A4944),OR(s_player="",s_player=C4944)),MAX(F$1:F4943)+1,0)</f>
        <v>0</v>
      </c>
    </row>
    <row r="4945" spans="1:6">
      <c r="A4945" s="20">
        <v>2008</v>
      </c>
      <c r="B4945" s="15" t="s">
        <v>79</v>
      </c>
      <c r="C4945" s="15" t="s">
        <v>2873</v>
      </c>
      <c r="D4945" s="24">
        <v>817000</v>
      </c>
      <c r="E4945" t="str">
        <f>IF(D4945&lt;VLOOKUP(A4945,Min!A:B,2,FALSE),"Y","")</f>
        <v/>
      </c>
      <c r="F4945">
        <f>IF(AND(OR(s_tmchk="all",IF(ISERROR(MATCH(B4945,s_teams,0)),FALSE,TRUE)),OR(s_minsal="",s_minsal&lt;=D4945),OR(s_maxsal="",s_maxsal&gt;=D4945),OR(s_minyr="",s_minyr&lt;=A4945),OR(s_maxyr="",s_maxyr&gt;=A4945),OR(s_player="",s_player=C4945)),MAX(F$1:F4944)+1,0)</f>
        <v>0</v>
      </c>
    </row>
    <row r="4946" spans="1:6">
      <c r="A4946" s="20">
        <v>2008</v>
      </c>
      <c r="B4946" s="15" t="s">
        <v>79</v>
      </c>
      <c r="C4946" s="15" t="s">
        <v>6160</v>
      </c>
      <c r="D4946" s="24">
        <v>770610</v>
      </c>
      <c r="E4946" t="str">
        <f>IF(D4946&lt;VLOOKUP(A4946,Min!A:B,2,FALSE),"Y","")</f>
        <v/>
      </c>
      <c r="F4946">
        <f>IF(AND(OR(s_tmchk="all",IF(ISERROR(MATCH(B4946,s_teams,0)),FALSE,TRUE)),OR(s_minsal="",s_minsal&lt;=D4946),OR(s_maxsal="",s_maxsal&gt;=D4946),OR(s_minyr="",s_minyr&lt;=A4946),OR(s_maxyr="",s_maxyr&gt;=A4946),OR(s_player="",s_player=C4946)),MAX(F$1:F4945)+1,0)</f>
        <v>0</v>
      </c>
    </row>
    <row r="4947" spans="1:6">
      <c r="A4947" s="20">
        <v>2008</v>
      </c>
      <c r="B4947" s="15" t="s">
        <v>79</v>
      </c>
      <c r="C4947" s="15" t="s">
        <v>868</v>
      </c>
      <c r="D4947" s="24">
        <v>427163</v>
      </c>
      <c r="E4947" t="str">
        <f>IF(D4947&lt;VLOOKUP(A4947,Min!A:B,2,FALSE),"Y","")</f>
        <v/>
      </c>
      <c r="F4947">
        <f>IF(AND(OR(s_tmchk="all",IF(ISERROR(MATCH(B4947,s_teams,0)),FALSE,TRUE)),OR(s_minsal="",s_minsal&lt;=D4947),OR(s_maxsal="",s_maxsal&gt;=D4947),OR(s_minyr="",s_minyr&lt;=A4947),OR(s_maxyr="",s_maxyr&gt;=A4947),OR(s_player="",s_player=C4947)),MAX(F$1:F4946)+1,0)</f>
        <v>0</v>
      </c>
    </row>
    <row r="4948" spans="1:6">
      <c r="A4948" s="20">
        <v>2008</v>
      </c>
      <c r="B4948" s="15" t="s">
        <v>81</v>
      </c>
      <c r="C4948" s="15" t="s">
        <v>4319</v>
      </c>
      <c r="D4948" s="24">
        <v>10500000</v>
      </c>
      <c r="E4948" t="str">
        <f>IF(D4948&lt;VLOOKUP(A4948,Min!A:B,2,FALSE),"Y","")</f>
        <v/>
      </c>
      <c r="F4948">
        <f>IF(AND(OR(s_tmchk="all",IF(ISERROR(MATCH(B4948,s_teams,0)),FALSE,TRUE)),OR(s_minsal="",s_minsal&lt;=D4948),OR(s_maxsal="",s_maxsal&gt;=D4948),OR(s_minyr="",s_minyr&lt;=A4948),OR(s_maxyr="",s_maxyr&gt;=A4948),OR(s_player="",s_player=C4948)),MAX(F$1:F4947)+1,0)</f>
        <v>0</v>
      </c>
    </row>
    <row r="4949" spans="1:6">
      <c r="A4949" s="20">
        <v>2008</v>
      </c>
      <c r="B4949" s="15" t="s">
        <v>81</v>
      </c>
      <c r="C4949" s="15" t="s">
        <v>5426</v>
      </c>
      <c r="D4949" s="24">
        <v>7875000</v>
      </c>
      <c r="E4949" t="str">
        <f>IF(D4949&lt;VLOOKUP(A4949,Min!A:B,2,FALSE),"Y","")</f>
        <v/>
      </c>
      <c r="F4949">
        <f>IF(AND(OR(s_tmchk="all",IF(ISERROR(MATCH(B4949,s_teams,0)),FALSE,TRUE)),OR(s_minsal="",s_minsal&lt;=D4949),OR(s_maxsal="",s_maxsal&gt;=D4949),OR(s_minyr="",s_minyr&lt;=A4949),OR(s_maxyr="",s_maxyr&gt;=A4949),OR(s_player="",s_player=C4949)),MAX(F$1:F4948)+1,0)</f>
        <v>0</v>
      </c>
    </row>
    <row r="4950" spans="1:6">
      <c r="A4950" s="20">
        <v>2008</v>
      </c>
      <c r="B4950" s="15" t="s">
        <v>81</v>
      </c>
      <c r="C4950" s="15" t="s">
        <v>764</v>
      </c>
      <c r="D4950" s="24">
        <v>7400000</v>
      </c>
      <c r="E4950" t="str">
        <f>IF(D4950&lt;VLOOKUP(A4950,Min!A:B,2,FALSE),"Y","")</f>
        <v/>
      </c>
      <c r="F4950">
        <f>IF(AND(OR(s_tmchk="all",IF(ISERROR(MATCH(B4950,s_teams,0)),FALSE,TRUE)),OR(s_minsal="",s_minsal&lt;=D4950),OR(s_maxsal="",s_maxsal&gt;=D4950),OR(s_minyr="",s_minyr&lt;=A4950),OR(s_maxyr="",s_maxyr&gt;=A4950),OR(s_player="",s_player=C4950)),MAX(F$1:F4949)+1,0)</f>
        <v>0</v>
      </c>
    </row>
    <row r="4951" spans="1:6">
      <c r="A4951" s="20">
        <v>2008</v>
      </c>
      <c r="B4951" s="15" t="s">
        <v>81</v>
      </c>
      <c r="C4951" s="15" t="s">
        <v>5968</v>
      </c>
      <c r="D4951" s="24">
        <v>5800000</v>
      </c>
      <c r="E4951" t="str">
        <f>IF(D4951&lt;VLOOKUP(A4951,Min!A:B,2,FALSE),"Y","")</f>
        <v/>
      </c>
      <c r="F4951">
        <f>IF(AND(OR(s_tmchk="all",IF(ISERROR(MATCH(B4951,s_teams,0)),FALSE,TRUE)),OR(s_minsal="",s_minsal&lt;=D4951),OR(s_maxsal="",s_maxsal&gt;=D4951),OR(s_minyr="",s_minyr&lt;=A4951),OR(s_maxyr="",s_maxyr&gt;=A4951),OR(s_player="",s_player=C4951)),MAX(F$1:F4950)+1,0)</f>
        <v>0</v>
      </c>
    </row>
    <row r="4952" spans="1:6">
      <c r="A4952" s="20">
        <v>2008</v>
      </c>
      <c r="B4952" s="15" t="s">
        <v>81</v>
      </c>
      <c r="C4952" s="15" t="s">
        <v>5681</v>
      </c>
      <c r="D4952" s="24">
        <v>5356000</v>
      </c>
      <c r="E4952" t="str">
        <f>IF(D4952&lt;VLOOKUP(A4952,Min!A:B,2,FALSE),"Y","")</f>
        <v/>
      </c>
      <c r="F4952">
        <f>IF(AND(OR(s_tmchk="all",IF(ISERROR(MATCH(B4952,s_teams,0)),FALSE,TRUE)),OR(s_minsal="",s_minsal&lt;=D4952),OR(s_maxsal="",s_maxsal&gt;=D4952),OR(s_minyr="",s_minyr&lt;=A4952),OR(s_maxyr="",s_maxyr&gt;=A4952),OR(s_player="",s_player=C4952)),MAX(F$1:F4951)+1,0)</f>
        <v>0</v>
      </c>
    </row>
    <row r="4953" spans="1:6">
      <c r="A4953" s="20">
        <v>2008</v>
      </c>
      <c r="B4953" s="15" t="s">
        <v>81</v>
      </c>
      <c r="C4953" s="15" t="s">
        <v>1578</v>
      </c>
      <c r="D4953" s="24">
        <v>4752000</v>
      </c>
      <c r="E4953" t="str">
        <f>IF(D4953&lt;VLOOKUP(A4953,Min!A:B,2,FALSE),"Y","")</f>
        <v/>
      </c>
      <c r="F4953">
        <f>IF(AND(OR(s_tmchk="all",IF(ISERROR(MATCH(B4953,s_teams,0)),FALSE,TRUE)),OR(s_minsal="",s_minsal&lt;=D4953),OR(s_maxsal="",s_maxsal&gt;=D4953),OR(s_minyr="",s_minyr&lt;=A4953),OR(s_maxyr="",s_maxyr&gt;=A4953),OR(s_player="",s_player=C4953)),MAX(F$1:F4952)+1,0)</f>
        <v>0</v>
      </c>
    </row>
    <row r="4954" spans="1:6">
      <c r="A4954" s="20">
        <v>2008</v>
      </c>
      <c r="B4954" s="15" t="s">
        <v>81</v>
      </c>
      <c r="C4954" s="15" t="s">
        <v>6137</v>
      </c>
      <c r="D4954" s="24">
        <v>3500000</v>
      </c>
      <c r="E4954" t="str">
        <f>IF(D4954&lt;VLOOKUP(A4954,Min!A:B,2,FALSE),"Y","")</f>
        <v/>
      </c>
      <c r="F4954">
        <f>IF(AND(OR(s_tmchk="all",IF(ISERROR(MATCH(B4954,s_teams,0)),FALSE,TRUE)),OR(s_minsal="",s_minsal&lt;=D4954),OR(s_maxsal="",s_maxsal&gt;=D4954),OR(s_minyr="",s_minyr&lt;=A4954),OR(s_maxyr="",s_maxyr&gt;=A4954),OR(s_player="",s_player=C4954)),MAX(F$1:F4953)+1,0)</f>
        <v>0</v>
      </c>
    </row>
    <row r="4955" spans="1:6">
      <c r="A4955" s="20">
        <v>2008</v>
      </c>
      <c r="B4955" s="15" t="s">
        <v>81</v>
      </c>
      <c r="C4955" s="15" t="s">
        <v>5522</v>
      </c>
      <c r="D4955" s="24">
        <v>3250000</v>
      </c>
      <c r="E4955" t="str">
        <f>IF(D4955&lt;VLOOKUP(A4955,Min!A:B,2,FALSE),"Y","")</f>
        <v/>
      </c>
      <c r="F4955">
        <f>IF(AND(OR(s_tmchk="all",IF(ISERROR(MATCH(B4955,s_teams,0)),FALSE,TRUE)),OR(s_minsal="",s_minsal&lt;=D4955),OR(s_maxsal="",s_maxsal&gt;=D4955),OR(s_minyr="",s_minyr&lt;=A4955),OR(s_maxyr="",s_maxyr&gt;=A4955),OR(s_player="",s_player=C4955)),MAX(F$1:F4954)+1,0)</f>
        <v>0</v>
      </c>
    </row>
    <row r="4956" spans="1:6">
      <c r="A4956" s="20">
        <v>2008</v>
      </c>
      <c r="B4956" s="15" t="s">
        <v>81</v>
      </c>
      <c r="C4956" s="15" t="s">
        <v>5977</v>
      </c>
      <c r="D4956" s="24">
        <v>3174240</v>
      </c>
      <c r="E4956" t="str">
        <f>IF(D4956&lt;VLOOKUP(A4956,Min!A:B,2,FALSE),"Y","")</f>
        <v/>
      </c>
      <c r="F4956">
        <f>IF(AND(OR(s_tmchk="all",IF(ISERROR(MATCH(B4956,s_teams,0)),FALSE,TRUE)),OR(s_minsal="",s_minsal&lt;=D4956),OR(s_maxsal="",s_maxsal&gt;=D4956),OR(s_minyr="",s_minyr&lt;=A4956),OR(s_maxyr="",s_maxyr&gt;=A4956),OR(s_player="",s_player=C4956)),MAX(F$1:F4955)+1,0)</f>
        <v>0</v>
      </c>
    </row>
    <row r="4957" spans="1:6">
      <c r="A4957" s="20">
        <v>2008</v>
      </c>
      <c r="B4957" s="15" t="s">
        <v>81</v>
      </c>
      <c r="C4957" s="15" t="s">
        <v>4597</v>
      </c>
      <c r="D4957" s="24">
        <v>2860000</v>
      </c>
      <c r="E4957" t="str">
        <f>IF(D4957&lt;VLOOKUP(A4957,Min!A:B,2,FALSE),"Y","")</f>
        <v/>
      </c>
      <c r="F4957">
        <f>IF(AND(OR(s_tmchk="all",IF(ISERROR(MATCH(B4957,s_teams,0)),FALSE,TRUE)),OR(s_minsal="",s_minsal&lt;=D4957),OR(s_maxsal="",s_maxsal&gt;=D4957),OR(s_minyr="",s_minyr&lt;=A4957),OR(s_maxyr="",s_maxyr&gt;=A4957),OR(s_player="",s_player=C4957)),MAX(F$1:F4956)+1,0)</f>
        <v>0</v>
      </c>
    </row>
    <row r="4958" spans="1:6">
      <c r="A4958" s="20">
        <v>2008</v>
      </c>
      <c r="B4958" s="15" t="s">
        <v>81</v>
      </c>
      <c r="C4958" s="15" t="s">
        <v>275</v>
      </c>
      <c r="D4958" s="24">
        <v>2028600</v>
      </c>
      <c r="E4958" t="str">
        <f>IF(D4958&lt;VLOOKUP(A4958,Min!A:B,2,FALSE),"Y","")</f>
        <v/>
      </c>
      <c r="F4958">
        <f>IF(AND(OR(s_tmchk="all",IF(ISERROR(MATCH(B4958,s_teams,0)),FALSE,TRUE)),OR(s_minsal="",s_minsal&lt;=D4958),OR(s_maxsal="",s_maxsal&gt;=D4958),OR(s_minyr="",s_minyr&lt;=A4958),OR(s_maxyr="",s_maxyr&gt;=A4958),OR(s_player="",s_player=C4958)),MAX(F$1:F4957)+1,0)</f>
        <v>0</v>
      </c>
    </row>
    <row r="4959" spans="1:6">
      <c r="A4959" s="20">
        <v>2008</v>
      </c>
      <c r="B4959" s="15" t="s">
        <v>81</v>
      </c>
      <c r="C4959" s="15" t="s">
        <v>947</v>
      </c>
      <c r="D4959" s="24">
        <v>1808121</v>
      </c>
      <c r="E4959" t="str">
        <f>IF(D4959&lt;VLOOKUP(A4959,Min!A:B,2,FALSE),"Y","")</f>
        <v/>
      </c>
      <c r="F4959">
        <f>IF(AND(OR(s_tmchk="all",IF(ISERROR(MATCH(B4959,s_teams,0)),FALSE,TRUE)),OR(s_minsal="",s_minsal&lt;=D4959),OR(s_maxsal="",s_maxsal&gt;=D4959),OR(s_minyr="",s_minyr&lt;=A4959),OR(s_maxyr="",s_maxyr&gt;=A4959),OR(s_player="",s_player=C4959)),MAX(F$1:F4958)+1,0)</f>
        <v>0</v>
      </c>
    </row>
    <row r="4960" spans="1:6">
      <c r="A4960" s="20">
        <v>2008</v>
      </c>
      <c r="B4960" s="15" t="s">
        <v>81</v>
      </c>
      <c r="C4960" s="15" t="s">
        <v>5789</v>
      </c>
      <c r="D4960" s="24">
        <v>1333920</v>
      </c>
      <c r="E4960" t="str">
        <f>IF(D4960&lt;VLOOKUP(A4960,Min!A:B,2,FALSE),"Y","")</f>
        <v/>
      </c>
      <c r="F4960">
        <f>IF(AND(OR(s_tmchk="all",IF(ISERROR(MATCH(B4960,s_teams,0)),FALSE,TRUE)),OR(s_minsal="",s_minsal&lt;=D4960),OR(s_maxsal="",s_maxsal&gt;=D4960),OR(s_minyr="",s_minyr&lt;=A4960),OR(s_maxyr="",s_maxyr&gt;=A4960),OR(s_player="",s_player=C4960)),MAX(F$1:F4959)+1,0)</f>
        <v>0</v>
      </c>
    </row>
    <row r="4961" spans="1:6">
      <c r="A4961" s="20">
        <v>2008</v>
      </c>
      <c r="B4961" s="15" t="s">
        <v>81</v>
      </c>
      <c r="C4961" s="15" t="s">
        <v>1914</v>
      </c>
      <c r="D4961" s="24">
        <v>1168800</v>
      </c>
      <c r="E4961" t="str">
        <f>IF(D4961&lt;VLOOKUP(A4961,Min!A:B,2,FALSE),"Y","")</f>
        <v/>
      </c>
      <c r="F4961">
        <f>IF(AND(OR(s_tmchk="all",IF(ISERROR(MATCH(B4961,s_teams,0)),FALSE,TRUE)),OR(s_minsal="",s_minsal&lt;=D4961),OR(s_maxsal="",s_maxsal&gt;=D4961),OR(s_minyr="",s_minyr&lt;=A4961),OR(s_maxyr="",s_maxyr&gt;=A4961),OR(s_player="",s_player=C4961)),MAX(F$1:F4960)+1,0)</f>
        <v>0</v>
      </c>
    </row>
    <row r="4962" spans="1:6">
      <c r="A4962" s="20">
        <v>2008</v>
      </c>
      <c r="B4962" s="15" t="s">
        <v>81</v>
      </c>
      <c r="C4962" s="15" t="s">
        <v>5387</v>
      </c>
      <c r="D4962" s="24">
        <v>862456</v>
      </c>
      <c r="E4962" t="str">
        <f>IF(D4962&lt;VLOOKUP(A4962,Min!A:B,2,FALSE),"Y","")</f>
        <v/>
      </c>
      <c r="F4962">
        <f>IF(AND(OR(s_tmchk="all",IF(ISERROR(MATCH(B4962,s_teams,0)),FALSE,TRUE)),OR(s_minsal="",s_minsal&lt;=D4962),OR(s_maxsal="",s_maxsal&gt;=D4962),OR(s_minyr="",s_minyr&lt;=A4962),OR(s_maxyr="",s_maxyr&gt;=A4962),OR(s_player="",s_player=C4962)),MAX(F$1:F4961)+1,0)</f>
        <v>0</v>
      </c>
    </row>
    <row r="4963" spans="1:6">
      <c r="A4963" s="20">
        <v>2008</v>
      </c>
      <c r="B4963" s="15" t="s">
        <v>81</v>
      </c>
      <c r="C4963" s="15" t="s">
        <v>876</v>
      </c>
      <c r="D4963" s="24">
        <v>788349</v>
      </c>
      <c r="E4963" t="str">
        <f>IF(D4963&lt;VLOOKUP(A4963,Min!A:B,2,FALSE),"Y","")</f>
        <v/>
      </c>
      <c r="F4963">
        <f>IF(AND(OR(s_tmchk="all",IF(ISERROR(MATCH(B4963,s_teams,0)),FALSE,TRUE)),OR(s_minsal="",s_minsal&lt;=D4963),OR(s_maxsal="",s_maxsal&gt;=D4963),OR(s_minyr="",s_minyr&lt;=A4963),OR(s_maxyr="",s_maxyr&gt;=A4963),OR(s_player="",s_player=C4963)),MAX(F$1:F4962)+1,0)</f>
        <v>0</v>
      </c>
    </row>
    <row r="4964" spans="1:6">
      <c r="A4964" s="20">
        <v>2008</v>
      </c>
      <c r="B4964" s="15" t="s">
        <v>81</v>
      </c>
      <c r="C4964" s="15" t="s">
        <v>384</v>
      </c>
      <c r="D4964" s="24">
        <v>753767</v>
      </c>
      <c r="E4964" t="str">
        <f>IF(D4964&lt;VLOOKUP(A4964,Min!A:B,2,FALSE),"Y","")</f>
        <v/>
      </c>
      <c r="F4964">
        <f>IF(AND(OR(s_tmchk="all",IF(ISERROR(MATCH(B4964,s_teams,0)),FALSE,TRUE)),OR(s_minsal="",s_minsal&lt;=D4964),OR(s_maxsal="",s_maxsal&gt;=D4964),OR(s_minyr="",s_minyr&lt;=A4964),OR(s_maxyr="",s_maxyr&gt;=A4964),OR(s_player="",s_player=C4964)),MAX(F$1:F4963)+1,0)</f>
        <v>0</v>
      </c>
    </row>
    <row r="4965" spans="1:6">
      <c r="A4965" s="20">
        <v>2008</v>
      </c>
      <c r="B4965" s="15" t="s">
        <v>81</v>
      </c>
      <c r="C4965" s="15" t="s">
        <v>4895</v>
      </c>
      <c r="D4965" s="24">
        <v>109461</v>
      </c>
      <c r="E4965" t="str">
        <f>IF(D4965&lt;VLOOKUP(A4965,Min!A:B,2,FALSE),"Y","")</f>
        <v>Y</v>
      </c>
      <c r="F4965">
        <f>IF(AND(OR(s_tmchk="all",IF(ISERROR(MATCH(B4965,s_teams,0)),FALSE,TRUE)),OR(s_minsal="",s_minsal&lt;=D4965),OR(s_maxsal="",s_maxsal&gt;=D4965),OR(s_minyr="",s_minyr&lt;=A4965),OR(s_maxyr="",s_maxyr&gt;=A4965),OR(s_player="",s_player=C4965)),MAX(F$1:F4964)+1,0)</f>
        <v>0</v>
      </c>
    </row>
    <row r="4966" spans="1:6">
      <c r="A4966" s="20">
        <v>2008</v>
      </c>
      <c r="B4966" s="15" t="s">
        <v>81</v>
      </c>
      <c r="C4966" s="15" t="s">
        <v>5735</v>
      </c>
      <c r="D4966" s="24">
        <v>77061</v>
      </c>
      <c r="E4966" t="str">
        <f>IF(D4966&lt;VLOOKUP(A4966,Min!A:B,2,FALSE),"Y","")</f>
        <v>Y</v>
      </c>
      <c r="F4966">
        <f>IF(AND(OR(s_tmchk="all",IF(ISERROR(MATCH(B4966,s_teams,0)),FALSE,TRUE)),OR(s_minsal="",s_minsal&lt;=D4966),OR(s_maxsal="",s_maxsal&gt;=D4966),OR(s_minyr="",s_minyr&lt;=A4966),OR(s_maxyr="",s_maxyr&gt;=A4966),OR(s_player="",s_player=C4966)),MAX(F$1:F4965)+1,0)</f>
        <v>0</v>
      </c>
    </row>
    <row r="4967" spans="1:6">
      <c r="A4967" s="20">
        <v>2008</v>
      </c>
      <c r="B4967" s="15" t="s">
        <v>81</v>
      </c>
      <c r="C4967" s="15" t="s">
        <v>3282</v>
      </c>
      <c r="D4967" s="24">
        <v>5450</v>
      </c>
      <c r="E4967" t="str">
        <f>IF(D4967&lt;VLOOKUP(A4967,Min!A:B,2,FALSE),"Y","")</f>
        <v>Y</v>
      </c>
      <c r="F4967">
        <f>IF(AND(OR(s_tmchk="all",IF(ISERROR(MATCH(B4967,s_teams,0)),FALSE,TRUE)),OR(s_minsal="",s_minsal&lt;=D4967),OR(s_maxsal="",s_maxsal&gt;=D4967),OR(s_minyr="",s_minyr&lt;=A4967),OR(s_maxyr="",s_maxyr&gt;=A4967),OR(s_player="",s_player=C4967)),MAX(F$1:F4966)+1,0)</f>
        <v>0</v>
      </c>
    </row>
    <row r="4968" spans="1:6">
      <c r="A4968" s="20">
        <v>2008</v>
      </c>
      <c r="B4968" s="15" t="s">
        <v>82</v>
      </c>
      <c r="C4968" s="15" t="s">
        <v>1393</v>
      </c>
      <c r="D4968" s="24">
        <v>19014188</v>
      </c>
      <c r="E4968" t="str">
        <f>IF(D4968&lt;VLOOKUP(A4968,Min!A:B,2,FALSE),"Y","")</f>
        <v/>
      </c>
      <c r="F4968">
        <f>IF(AND(OR(s_tmchk="all",IF(ISERROR(MATCH(B4968,s_teams,0)),FALSE,TRUE)),OR(s_minsal="",s_minsal&lt;=D4968),OR(s_maxsal="",s_maxsal&gt;=D4968),OR(s_minyr="",s_minyr&lt;=A4968),OR(s_maxyr="",s_maxyr&gt;=A4968),OR(s_player="",s_player=C4968)),MAX(F$1:F4967)+1,0)</f>
        <v>0</v>
      </c>
    </row>
    <row r="4969" spans="1:6">
      <c r="A4969" s="20">
        <v>2008</v>
      </c>
      <c r="B4969" s="15" t="s">
        <v>82</v>
      </c>
      <c r="C4969" s="15" t="s">
        <v>1383</v>
      </c>
      <c r="D4969" s="24">
        <v>10500000</v>
      </c>
      <c r="E4969" t="str">
        <f>IF(D4969&lt;VLOOKUP(A4969,Min!A:B,2,FALSE),"Y","")</f>
        <v/>
      </c>
      <c r="F4969">
        <f>IF(AND(OR(s_tmchk="all",IF(ISERROR(MATCH(B4969,s_teams,0)),FALSE,TRUE)),OR(s_minsal="",s_minsal&lt;=D4969),OR(s_maxsal="",s_maxsal&gt;=D4969),OR(s_minyr="",s_minyr&lt;=A4969),OR(s_maxyr="",s_maxyr&gt;=A4969),OR(s_player="",s_player=C4969)),MAX(F$1:F4968)+1,0)</f>
        <v>0</v>
      </c>
    </row>
    <row r="4970" spans="1:6">
      <c r="A4970" s="20">
        <v>2008</v>
      </c>
      <c r="B4970" s="15" t="s">
        <v>82</v>
      </c>
      <c r="C4970" s="15" t="s">
        <v>1398</v>
      </c>
      <c r="D4970" s="24">
        <v>9079811</v>
      </c>
      <c r="E4970" t="str">
        <f>IF(D4970&lt;VLOOKUP(A4970,Min!A:B,2,FALSE),"Y","")</f>
        <v/>
      </c>
      <c r="F4970">
        <f>IF(AND(OR(s_tmchk="all",IF(ISERROR(MATCH(B4970,s_teams,0)),FALSE,TRUE)),OR(s_minsal="",s_minsal&lt;=D4970),OR(s_maxsal="",s_maxsal&gt;=D4970),OR(s_minyr="",s_minyr&lt;=A4970),OR(s_maxyr="",s_maxyr&gt;=A4970),OR(s_player="",s_player=C4970)),MAX(F$1:F4969)+1,0)</f>
        <v>0</v>
      </c>
    </row>
    <row r="4971" spans="1:6">
      <c r="A4971" s="20">
        <v>2008</v>
      </c>
      <c r="B4971" s="15" t="s">
        <v>82</v>
      </c>
      <c r="C4971" s="15" t="s">
        <v>4196</v>
      </c>
      <c r="D4971" s="24">
        <v>8091188</v>
      </c>
      <c r="E4971" t="str">
        <f>IF(D4971&lt;VLOOKUP(A4971,Min!A:B,2,FALSE),"Y","")</f>
        <v/>
      </c>
      <c r="F4971">
        <f>IF(AND(OR(s_tmchk="all",IF(ISERROR(MATCH(B4971,s_teams,0)),FALSE,TRUE)),OR(s_minsal="",s_minsal&lt;=D4971),OR(s_maxsal="",s_maxsal&gt;=D4971),OR(s_minyr="",s_minyr&lt;=A4971),OR(s_maxyr="",s_maxyr&gt;=A4971),OR(s_player="",s_player=C4971)),MAX(F$1:F4970)+1,0)</f>
        <v>0</v>
      </c>
    </row>
    <row r="4972" spans="1:6">
      <c r="A4972" s="20">
        <v>2008</v>
      </c>
      <c r="B4972" s="15" t="s">
        <v>82</v>
      </c>
      <c r="C4972" s="15" t="s">
        <v>4714</v>
      </c>
      <c r="D4972" s="24">
        <v>4125000</v>
      </c>
      <c r="E4972" t="str">
        <f>IF(D4972&lt;VLOOKUP(A4972,Min!A:B,2,FALSE),"Y","")</f>
        <v/>
      </c>
      <c r="F4972">
        <f>IF(AND(OR(s_tmchk="all",IF(ISERROR(MATCH(B4972,s_teams,0)),FALSE,TRUE)),OR(s_minsal="",s_minsal&lt;=D4972),OR(s_maxsal="",s_maxsal&gt;=D4972),OR(s_minyr="",s_minyr&lt;=A4972),OR(s_maxyr="",s_maxyr&gt;=A4972),OR(s_player="",s_player=C4972)),MAX(F$1:F4971)+1,0)</f>
        <v>0</v>
      </c>
    </row>
    <row r="4973" spans="1:6">
      <c r="A4973" s="20">
        <v>2008</v>
      </c>
      <c r="B4973" s="15" t="s">
        <v>82</v>
      </c>
      <c r="C4973" s="15" t="s">
        <v>5861</v>
      </c>
      <c r="D4973" s="24">
        <v>3630000</v>
      </c>
      <c r="E4973" t="str">
        <f>IF(D4973&lt;VLOOKUP(A4973,Min!A:B,2,FALSE),"Y","")</f>
        <v/>
      </c>
      <c r="F4973">
        <f>IF(AND(OR(s_tmchk="all",IF(ISERROR(MATCH(B4973,s_teams,0)),FALSE,TRUE)),OR(s_minsal="",s_minsal&lt;=D4973),OR(s_maxsal="",s_maxsal&gt;=D4973),OR(s_minyr="",s_minyr&lt;=A4973),OR(s_maxyr="",s_maxyr&gt;=A4973),OR(s_player="",s_player=C4973)),MAX(F$1:F4972)+1,0)</f>
        <v>0</v>
      </c>
    </row>
    <row r="4974" spans="1:6">
      <c r="A4974" s="20">
        <v>2008</v>
      </c>
      <c r="B4974" s="15" t="s">
        <v>82</v>
      </c>
      <c r="C4974" s="15" t="s">
        <v>5067</v>
      </c>
      <c r="D4974" s="24">
        <v>3600000</v>
      </c>
      <c r="E4974" t="str">
        <f>IF(D4974&lt;VLOOKUP(A4974,Min!A:B,2,FALSE),"Y","")</f>
        <v/>
      </c>
      <c r="F4974">
        <f>IF(AND(OR(s_tmchk="all",IF(ISERROR(MATCH(B4974,s_teams,0)),FALSE,TRUE)),OR(s_minsal="",s_minsal&lt;=D4974),OR(s_maxsal="",s_maxsal&gt;=D4974),OR(s_minyr="",s_minyr&lt;=A4974),OR(s_maxyr="",s_maxyr&gt;=A4974),OR(s_player="",s_player=C4974)),MAX(F$1:F4973)+1,0)</f>
        <v>0</v>
      </c>
    </row>
    <row r="4975" spans="1:6">
      <c r="A4975" s="20">
        <v>2008</v>
      </c>
      <c r="B4975" s="15" t="s">
        <v>82</v>
      </c>
      <c r="C4975" s="15" t="s">
        <v>5648</v>
      </c>
      <c r="D4975" s="24">
        <v>3103000</v>
      </c>
      <c r="E4975" t="str">
        <f>IF(D4975&lt;VLOOKUP(A4975,Min!A:B,2,FALSE),"Y","")</f>
        <v/>
      </c>
      <c r="F4975">
        <f>IF(AND(OR(s_tmchk="all",IF(ISERROR(MATCH(B4975,s_teams,0)),FALSE,TRUE)),OR(s_minsal="",s_minsal&lt;=D4975),OR(s_maxsal="",s_maxsal&gt;=D4975),OR(s_minyr="",s_minyr&lt;=A4975),OR(s_maxyr="",s_maxyr&gt;=A4975),OR(s_player="",s_player=C4975)),MAX(F$1:F4974)+1,0)</f>
        <v>0</v>
      </c>
    </row>
    <row r="4976" spans="1:6">
      <c r="A4976" s="20">
        <v>2008</v>
      </c>
      <c r="B4976" s="15" t="s">
        <v>82</v>
      </c>
      <c r="C4976" s="15" t="s">
        <v>1412</v>
      </c>
      <c r="D4976" s="24">
        <v>2678000</v>
      </c>
      <c r="E4976" t="str">
        <f>IF(D4976&lt;VLOOKUP(A4976,Min!A:B,2,FALSE),"Y","")</f>
        <v/>
      </c>
      <c r="F4976">
        <f>IF(AND(OR(s_tmchk="all",IF(ISERROR(MATCH(B4976,s_teams,0)),FALSE,TRUE)),OR(s_minsal="",s_minsal&lt;=D4976),OR(s_maxsal="",s_maxsal&gt;=D4976),OR(s_minyr="",s_minyr&lt;=A4976),OR(s_maxyr="",s_maxyr&gt;=A4976),OR(s_player="",s_player=C4976)),MAX(F$1:F4975)+1,0)</f>
        <v>0</v>
      </c>
    </row>
    <row r="4977" spans="1:6">
      <c r="A4977" s="20">
        <v>2008</v>
      </c>
      <c r="B4977" s="15" t="s">
        <v>82</v>
      </c>
      <c r="C4977" s="15" t="s">
        <v>6141</v>
      </c>
      <c r="D4977" s="24">
        <v>1944000</v>
      </c>
      <c r="E4977" t="str">
        <f>IF(D4977&lt;VLOOKUP(A4977,Min!A:B,2,FALSE),"Y","")</f>
        <v/>
      </c>
      <c r="F4977">
        <f>IF(AND(OR(s_tmchk="all",IF(ISERROR(MATCH(B4977,s_teams,0)),FALSE,TRUE)),OR(s_minsal="",s_minsal&lt;=D4977),OR(s_maxsal="",s_maxsal&gt;=D4977),OR(s_minyr="",s_minyr&lt;=A4977),OR(s_maxyr="",s_maxyr&gt;=A4977),OR(s_player="",s_player=C4977)),MAX(F$1:F4976)+1,0)</f>
        <v>0</v>
      </c>
    </row>
    <row r="4978" spans="1:6">
      <c r="A4978" s="20">
        <v>2008</v>
      </c>
      <c r="B4978" s="15" t="s">
        <v>82</v>
      </c>
      <c r="C4978" s="15" t="s">
        <v>5200</v>
      </c>
      <c r="D4978" s="24">
        <v>1219950</v>
      </c>
      <c r="E4978" t="str">
        <f>IF(D4978&lt;VLOOKUP(A4978,Min!A:B,2,FALSE),"Y","")</f>
        <v/>
      </c>
      <c r="F4978">
        <f>IF(AND(OR(s_tmchk="all",IF(ISERROR(MATCH(B4978,s_teams,0)),FALSE,TRUE)),OR(s_minsal="",s_minsal&lt;=D4978),OR(s_maxsal="",s_maxsal&gt;=D4978),OR(s_minyr="",s_minyr&lt;=A4978),OR(s_maxyr="",s_maxyr&gt;=A4978),OR(s_player="",s_player=C4978)),MAX(F$1:F4977)+1,0)</f>
        <v>0</v>
      </c>
    </row>
    <row r="4979" spans="1:6">
      <c r="A4979" s="20">
        <v>2008</v>
      </c>
      <c r="B4979" s="15" t="s">
        <v>82</v>
      </c>
      <c r="C4979" s="15" t="s">
        <v>5178</v>
      </c>
      <c r="D4979" s="24">
        <v>1000000</v>
      </c>
      <c r="E4979" t="str">
        <f>IF(D4979&lt;VLOOKUP(A4979,Min!A:B,2,FALSE),"Y","")</f>
        <v/>
      </c>
      <c r="F4979">
        <f>IF(AND(OR(s_tmchk="all",IF(ISERROR(MATCH(B4979,s_teams,0)),FALSE,TRUE)),OR(s_minsal="",s_minsal&lt;=D4979),OR(s_maxsal="",s_maxsal&gt;=D4979),OR(s_minyr="",s_minyr&lt;=A4979),OR(s_maxyr="",s_maxyr&gt;=A4979),OR(s_player="",s_player=C4979)),MAX(F$1:F4978)+1,0)</f>
        <v>0</v>
      </c>
    </row>
    <row r="4980" spans="1:6">
      <c r="A4980" s="20">
        <v>2008</v>
      </c>
      <c r="B4980" s="15" t="s">
        <v>82</v>
      </c>
      <c r="C4980" s="15" t="s">
        <v>674</v>
      </c>
      <c r="D4980" s="24">
        <v>938760</v>
      </c>
      <c r="E4980" t="str">
        <f>IF(D4980&lt;VLOOKUP(A4980,Min!A:B,2,FALSE),"Y","")</f>
        <v/>
      </c>
      <c r="F4980">
        <f>IF(AND(OR(s_tmchk="all",IF(ISERROR(MATCH(B4980,s_teams,0)),FALSE,TRUE)),OR(s_minsal="",s_minsal&lt;=D4980),OR(s_maxsal="",s_maxsal&gt;=D4980),OR(s_minyr="",s_minyr&lt;=A4980),OR(s_maxyr="",s_maxyr&gt;=A4980),OR(s_player="",s_player=C4980)),MAX(F$1:F4979)+1,0)</f>
        <v>0</v>
      </c>
    </row>
    <row r="4981" spans="1:6">
      <c r="A4981" s="20">
        <v>2008</v>
      </c>
      <c r="B4981" s="15" t="s">
        <v>82</v>
      </c>
      <c r="C4981" s="15" t="s">
        <v>4857</v>
      </c>
      <c r="D4981" s="24">
        <v>556438</v>
      </c>
      <c r="E4981" t="str">
        <f>IF(D4981&lt;VLOOKUP(A4981,Min!A:B,2,FALSE),"Y","")</f>
        <v/>
      </c>
      <c r="F4981">
        <f>IF(AND(OR(s_tmchk="all",IF(ISERROR(MATCH(B4981,s_teams,0)),FALSE,TRUE)),OR(s_minsal="",s_minsal&lt;=D4981),OR(s_maxsal="",s_maxsal&gt;=D4981),OR(s_minyr="",s_minyr&lt;=A4981),OR(s_maxyr="",s_maxyr&gt;=A4981),OR(s_player="",s_player=C4981)),MAX(F$1:F4980)+1,0)</f>
        <v>0</v>
      </c>
    </row>
    <row r="4982" spans="1:6">
      <c r="A4982" s="20">
        <v>2008</v>
      </c>
      <c r="B4982" s="15" t="s">
        <v>82</v>
      </c>
      <c r="C4982" s="15" t="s">
        <v>5402</v>
      </c>
      <c r="D4982" s="24">
        <v>272316</v>
      </c>
      <c r="E4982" t="str">
        <f>IF(D4982&lt;VLOOKUP(A4982,Min!A:B,2,FALSE),"Y","")</f>
        <v>Y</v>
      </c>
      <c r="F4982">
        <f>IF(AND(OR(s_tmchk="all",IF(ISERROR(MATCH(B4982,s_teams,0)),FALSE,TRUE)),OR(s_minsal="",s_minsal&lt;=D4982),OR(s_maxsal="",s_maxsal&gt;=D4982),OR(s_minyr="",s_minyr&lt;=A4982),OR(s_maxyr="",s_maxyr&gt;=A4982),OR(s_player="",s_player=C4982)),MAX(F$1:F4981)+1,0)</f>
        <v>0</v>
      </c>
    </row>
    <row r="4983" spans="1:6">
      <c r="A4983" s="20">
        <v>2008</v>
      </c>
      <c r="B4983" s="15" t="s">
        <v>82</v>
      </c>
      <c r="C4983" s="15" t="s">
        <v>4885</v>
      </c>
      <c r="D4983" s="24">
        <v>154847</v>
      </c>
      <c r="E4983" t="str">
        <f>IF(D4983&lt;VLOOKUP(A4983,Min!A:B,2,FALSE),"Y","")</f>
        <v>Y</v>
      </c>
      <c r="F4983">
        <f>IF(AND(OR(s_tmchk="all",IF(ISERROR(MATCH(B4983,s_teams,0)),FALSE,TRUE)),OR(s_minsal="",s_minsal&lt;=D4983),OR(s_maxsal="",s_maxsal&gt;=D4983),OR(s_minyr="",s_minyr&lt;=A4983),OR(s_maxyr="",s_maxyr&gt;=A4983),OR(s_player="",s_player=C4983)),MAX(F$1:F4982)+1,0)</f>
        <v>0</v>
      </c>
    </row>
    <row r="4984" spans="1:6">
      <c r="A4984" s="20">
        <v>2008</v>
      </c>
      <c r="B4984" s="15" t="s">
        <v>82</v>
      </c>
      <c r="C4984" s="15" t="s">
        <v>5281</v>
      </c>
      <c r="D4984" s="24">
        <v>85932</v>
      </c>
      <c r="E4984" t="str">
        <f>IF(D4984&lt;VLOOKUP(A4984,Min!A:B,2,FALSE),"Y","")</f>
        <v>Y</v>
      </c>
      <c r="F4984">
        <f>IF(AND(OR(s_tmchk="all",IF(ISERROR(MATCH(B4984,s_teams,0)),FALSE,TRUE)),OR(s_minsal="",s_minsal&lt;=D4984),OR(s_maxsal="",s_maxsal&gt;=D4984),OR(s_minyr="",s_minyr&lt;=A4984),OR(s_maxyr="",s_maxyr&gt;=A4984),OR(s_player="",s_player=C4984)),MAX(F$1:F4983)+1,0)</f>
        <v>0</v>
      </c>
    </row>
    <row r="4985" spans="1:6">
      <c r="A4985" s="20">
        <v>2008</v>
      </c>
      <c r="B4985" s="15" t="s">
        <v>82</v>
      </c>
      <c r="C4985" s="15" t="s">
        <v>4943</v>
      </c>
      <c r="D4985" s="24">
        <v>42203</v>
      </c>
      <c r="E4985" t="str">
        <f>IF(D4985&lt;VLOOKUP(A4985,Min!A:B,2,FALSE),"Y","")</f>
        <v>Y</v>
      </c>
      <c r="F4985">
        <f>IF(AND(OR(s_tmchk="all",IF(ISERROR(MATCH(B4985,s_teams,0)),FALSE,TRUE)),OR(s_minsal="",s_minsal&lt;=D4985),OR(s_maxsal="",s_maxsal&gt;=D4985),OR(s_minyr="",s_minyr&lt;=A4985),OR(s_maxyr="",s_maxyr&gt;=A4985),OR(s_player="",s_player=C4985)),MAX(F$1:F4984)+1,0)</f>
        <v>0</v>
      </c>
    </row>
    <row r="4986" spans="1:6">
      <c r="A4986" s="20">
        <v>2008</v>
      </c>
      <c r="B4986" s="15" t="s">
        <v>82</v>
      </c>
      <c r="C4986" s="15" t="s">
        <v>5571</v>
      </c>
      <c r="D4986" s="24">
        <v>12890</v>
      </c>
      <c r="E4986" t="str">
        <f>IF(D4986&lt;VLOOKUP(A4986,Min!A:B,2,FALSE),"Y","")</f>
        <v>Y</v>
      </c>
      <c r="F4986">
        <f>IF(AND(OR(s_tmchk="all",IF(ISERROR(MATCH(B4986,s_teams,0)),FALSE,TRUE)),OR(s_minsal="",s_minsal&lt;=D4986),OR(s_maxsal="",s_maxsal&gt;=D4986),OR(s_minyr="",s_minyr&lt;=A4986),OR(s_maxyr="",s_maxyr&gt;=A4986),OR(s_player="",s_player=C4986)),MAX(F$1:F4985)+1,0)</f>
        <v>0</v>
      </c>
    </row>
    <row r="4987" spans="1:6">
      <c r="A4987" s="20">
        <v>2008</v>
      </c>
      <c r="B4987" s="15" t="s">
        <v>84</v>
      </c>
      <c r="C4987" s="15" t="s">
        <v>3655</v>
      </c>
      <c r="D4987" s="24">
        <v>6500000</v>
      </c>
      <c r="E4987" t="str">
        <f>IF(D4987&lt;VLOOKUP(A4987,Min!A:B,2,FALSE),"Y","")</f>
        <v/>
      </c>
      <c r="F4987">
        <f>IF(AND(OR(s_tmchk="all",IF(ISERROR(MATCH(B4987,s_teams,0)),FALSE,TRUE)),OR(s_minsal="",s_minsal&lt;=D4987),OR(s_maxsal="",s_maxsal&gt;=D4987),OR(s_minyr="",s_minyr&lt;=A4987),OR(s_maxyr="",s_maxyr&gt;=A4987),OR(s_player="",s_player=C4987)),MAX(F$1:F4986)+1,0)</f>
        <v>0</v>
      </c>
    </row>
    <row r="4988" spans="1:6">
      <c r="A4988" s="20">
        <v>2008</v>
      </c>
      <c r="B4988" s="15" t="s">
        <v>84</v>
      </c>
      <c r="C4988" s="15" t="s">
        <v>2293</v>
      </c>
      <c r="D4988" s="24">
        <v>6500000</v>
      </c>
      <c r="E4988" t="str">
        <f>IF(D4988&lt;VLOOKUP(A4988,Min!A:B,2,FALSE),"Y","")</f>
        <v/>
      </c>
      <c r="F4988">
        <f>IF(AND(OR(s_tmchk="all",IF(ISERROR(MATCH(B4988,s_teams,0)),FALSE,TRUE)),OR(s_minsal="",s_minsal&lt;=D4988),OR(s_maxsal="",s_maxsal&gt;=D4988),OR(s_minyr="",s_minyr&lt;=A4988),OR(s_maxyr="",s_maxyr&gt;=A4988),OR(s_player="",s_player=C4988)),MAX(F$1:F4987)+1,0)</f>
        <v>0</v>
      </c>
    </row>
    <row r="4989" spans="1:6">
      <c r="A4989" s="20">
        <v>2008</v>
      </c>
      <c r="B4989" s="15" t="s">
        <v>84</v>
      </c>
      <c r="C4989" s="15" t="s">
        <v>4992</v>
      </c>
      <c r="D4989" s="24">
        <v>6016965</v>
      </c>
      <c r="E4989" t="str">
        <f>IF(D4989&lt;VLOOKUP(A4989,Min!A:B,2,FALSE),"Y","")</f>
        <v/>
      </c>
      <c r="F4989">
        <f>IF(AND(OR(s_tmchk="all",IF(ISERROR(MATCH(B4989,s_teams,0)),FALSE,TRUE)),OR(s_minsal="",s_minsal&lt;=D4989),OR(s_maxsal="",s_maxsal&gt;=D4989),OR(s_minyr="",s_minyr&lt;=A4989),OR(s_maxyr="",s_maxyr&gt;=A4989),OR(s_player="",s_player=C4989)),MAX(F$1:F4988)+1,0)</f>
        <v>0</v>
      </c>
    </row>
    <row r="4990" spans="1:6">
      <c r="A4990" s="20">
        <v>2008</v>
      </c>
      <c r="B4990" s="15" t="s">
        <v>84</v>
      </c>
      <c r="C4990" s="15" t="s">
        <v>3429</v>
      </c>
      <c r="D4990" s="24">
        <v>5800000</v>
      </c>
      <c r="E4990" t="str">
        <f>IF(D4990&lt;VLOOKUP(A4990,Min!A:B,2,FALSE),"Y","")</f>
        <v/>
      </c>
      <c r="F4990">
        <f>IF(AND(OR(s_tmchk="all",IF(ISERROR(MATCH(B4990,s_teams,0)),FALSE,TRUE)),OR(s_minsal="",s_minsal&lt;=D4990),OR(s_maxsal="",s_maxsal&gt;=D4990),OR(s_minyr="",s_minyr&lt;=A4990),OR(s_maxyr="",s_maxyr&gt;=A4990),OR(s_player="",s_player=C4990)),MAX(F$1:F4989)+1,0)</f>
        <v>0</v>
      </c>
    </row>
    <row r="4991" spans="1:6">
      <c r="A4991" s="20">
        <v>2008</v>
      </c>
      <c r="B4991" s="15" t="s">
        <v>84</v>
      </c>
      <c r="C4991" s="15" t="s">
        <v>1107</v>
      </c>
      <c r="D4991" s="24">
        <v>5750000</v>
      </c>
      <c r="E4991" t="str">
        <f>IF(D4991&lt;VLOOKUP(A4991,Min!A:B,2,FALSE),"Y","")</f>
        <v/>
      </c>
      <c r="F4991">
        <f>IF(AND(OR(s_tmchk="all",IF(ISERROR(MATCH(B4991,s_teams,0)),FALSE,TRUE)),OR(s_minsal="",s_minsal&lt;=D4991),OR(s_maxsal="",s_maxsal&gt;=D4991),OR(s_minyr="",s_minyr&lt;=A4991),OR(s_maxyr="",s_maxyr&gt;=A4991),OR(s_player="",s_player=C4991)),MAX(F$1:F4990)+1,0)</f>
        <v>0</v>
      </c>
    </row>
    <row r="4992" spans="1:6">
      <c r="A4992" s="20">
        <v>2008</v>
      </c>
      <c r="B4992" s="15" t="s">
        <v>84</v>
      </c>
      <c r="C4992" s="15" t="s">
        <v>4689</v>
      </c>
      <c r="D4992" s="24">
        <v>5544370</v>
      </c>
      <c r="E4992" t="str">
        <f>IF(D4992&lt;VLOOKUP(A4992,Min!A:B,2,FALSE),"Y","")</f>
        <v/>
      </c>
      <c r="F4992">
        <f>IF(AND(OR(s_tmchk="all",IF(ISERROR(MATCH(B4992,s_teams,0)),FALSE,TRUE)),OR(s_minsal="",s_minsal&lt;=D4992),OR(s_maxsal="",s_maxsal&gt;=D4992),OR(s_minyr="",s_minyr&lt;=A4992),OR(s_maxyr="",s_maxyr&gt;=A4992),OR(s_player="",s_player=C4992)),MAX(F$1:F4991)+1,0)</f>
        <v>0</v>
      </c>
    </row>
    <row r="4993" spans="1:6">
      <c r="A4993" s="20">
        <v>2008</v>
      </c>
      <c r="B4993" s="15" t="s">
        <v>84</v>
      </c>
      <c r="C4993" s="15" t="s">
        <v>1091</v>
      </c>
      <c r="D4993" s="24">
        <v>4171200</v>
      </c>
      <c r="E4993" t="str">
        <f>IF(D4993&lt;VLOOKUP(A4993,Min!A:B,2,FALSE),"Y","")</f>
        <v/>
      </c>
      <c r="F4993">
        <f>IF(AND(OR(s_tmchk="all",IF(ISERROR(MATCH(B4993,s_teams,0)),FALSE,TRUE)),OR(s_minsal="",s_minsal&lt;=D4993),OR(s_maxsal="",s_maxsal&gt;=D4993),OR(s_minyr="",s_minyr&lt;=A4993),OR(s_maxyr="",s_maxyr&gt;=A4993),OR(s_player="",s_player=C4993)),MAX(F$1:F4992)+1,0)</f>
        <v>0</v>
      </c>
    </row>
    <row r="4994" spans="1:6">
      <c r="A4994" s="20">
        <v>2008</v>
      </c>
      <c r="B4994" s="15" t="s">
        <v>84</v>
      </c>
      <c r="C4994" s="15" t="s">
        <v>5180</v>
      </c>
      <c r="D4994" s="24">
        <v>3441900</v>
      </c>
      <c r="E4994" t="str">
        <f>IF(D4994&lt;VLOOKUP(A4994,Min!A:B,2,FALSE),"Y","")</f>
        <v/>
      </c>
      <c r="F4994">
        <f>IF(AND(OR(s_tmchk="all",IF(ISERROR(MATCH(B4994,s_teams,0)),FALSE,TRUE)),OR(s_minsal="",s_minsal&lt;=D4994),OR(s_maxsal="",s_maxsal&gt;=D4994),OR(s_minyr="",s_minyr&lt;=A4994),OR(s_maxyr="",s_maxyr&gt;=A4994),OR(s_player="",s_player=C4994)),MAX(F$1:F4993)+1,0)</f>
        <v>0</v>
      </c>
    </row>
    <row r="4995" spans="1:6">
      <c r="A4995" s="20">
        <v>2008</v>
      </c>
      <c r="B4995" s="15" t="s">
        <v>84</v>
      </c>
      <c r="C4995" s="15" t="s">
        <v>707</v>
      </c>
      <c r="D4995" s="24">
        <v>3058200</v>
      </c>
      <c r="E4995" t="str">
        <f>IF(D4995&lt;VLOOKUP(A4995,Min!A:B,2,FALSE),"Y","")</f>
        <v/>
      </c>
      <c r="F4995">
        <f>IF(AND(OR(s_tmchk="all",IF(ISERROR(MATCH(B4995,s_teams,0)),FALSE,TRUE)),OR(s_minsal="",s_minsal&lt;=D4995),OR(s_maxsal="",s_maxsal&gt;=D4995),OR(s_minyr="",s_minyr&lt;=A4995),OR(s_maxyr="",s_maxyr&gt;=A4995),OR(s_player="",s_player=C4995)),MAX(F$1:F4994)+1,0)</f>
        <v>0</v>
      </c>
    </row>
    <row r="4996" spans="1:6">
      <c r="A4996" s="20">
        <v>2008</v>
      </c>
      <c r="B4996" s="15" t="s">
        <v>84</v>
      </c>
      <c r="C4996" s="15" t="s">
        <v>5075</v>
      </c>
      <c r="D4996" s="24">
        <v>3000000</v>
      </c>
      <c r="E4996" t="str">
        <f>IF(D4996&lt;VLOOKUP(A4996,Min!A:B,2,FALSE),"Y","")</f>
        <v/>
      </c>
      <c r="F4996">
        <f>IF(AND(OR(s_tmchk="all",IF(ISERROR(MATCH(B4996,s_teams,0)),FALSE,TRUE)),OR(s_minsal="",s_minsal&lt;=D4996),OR(s_maxsal="",s_maxsal&gt;=D4996),OR(s_minyr="",s_minyr&lt;=A4996),OR(s_maxyr="",s_maxyr&gt;=A4996),OR(s_player="",s_player=C4996)),MAX(F$1:F4995)+1,0)</f>
        <v>0</v>
      </c>
    </row>
    <row r="4997" spans="1:6">
      <c r="A4997" s="20">
        <v>2008</v>
      </c>
      <c r="B4997" s="15" t="s">
        <v>84</v>
      </c>
      <c r="C4997" s="15" t="s">
        <v>4285</v>
      </c>
      <c r="D4997" s="24">
        <v>2900000</v>
      </c>
      <c r="E4997" t="str">
        <f>IF(D4997&lt;VLOOKUP(A4997,Min!A:B,2,FALSE),"Y","")</f>
        <v/>
      </c>
      <c r="F4997">
        <f>IF(AND(OR(s_tmchk="all",IF(ISERROR(MATCH(B4997,s_teams,0)),FALSE,TRUE)),OR(s_minsal="",s_minsal&lt;=D4997),OR(s_maxsal="",s_maxsal&gt;=D4997),OR(s_minyr="",s_minyr&lt;=A4997),OR(s_maxyr="",s_maxyr&gt;=A4997),OR(s_player="",s_player=C4997)),MAX(F$1:F4996)+1,0)</f>
        <v>0</v>
      </c>
    </row>
    <row r="4998" spans="1:6">
      <c r="A4998" s="20">
        <v>2008</v>
      </c>
      <c r="B4998" s="15" t="s">
        <v>84</v>
      </c>
      <c r="C4998" s="15" t="s">
        <v>5866</v>
      </c>
      <c r="D4998" s="24">
        <v>2601113</v>
      </c>
      <c r="E4998" t="str">
        <f>IF(D4998&lt;VLOOKUP(A4998,Min!A:B,2,FALSE),"Y","")</f>
        <v/>
      </c>
      <c r="F4998">
        <f>IF(AND(OR(s_tmchk="all",IF(ISERROR(MATCH(B4998,s_teams,0)),FALSE,TRUE)),OR(s_minsal="",s_minsal&lt;=D4998),OR(s_maxsal="",s_maxsal&gt;=D4998),OR(s_minyr="",s_minyr&lt;=A4998),OR(s_maxyr="",s_maxyr&gt;=A4998),OR(s_player="",s_player=C4998)),MAX(F$1:F4997)+1,0)</f>
        <v>0</v>
      </c>
    </row>
    <row r="4999" spans="1:6">
      <c r="A4999" s="20">
        <v>2008</v>
      </c>
      <c r="B4999" s="15" t="s">
        <v>84</v>
      </c>
      <c r="C4999" s="15" t="s">
        <v>5692</v>
      </c>
      <c r="D4999" s="24">
        <v>2105520</v>
      </c>
      <c r="E4999" t="str">
        <f>IF(D4999&lt;VLOOKUP(A4999,Min!A:B,2,FALSE),"Y","")</f>
        <v/>
      </c>
      <c r="F4999">
        <f>IF(AND(OR(s_tmchk="all",IF(ISERROR(MATCH(B4999,s_teams,0)),FALSE,TRUE)),OR(s_minsal="",s_minsal&lt;=D4999),OR(s_maxsal="",s_maxsal&gt;=D4999),OR(s_minyr="",s_minyr&lt;=A4999),OR(s_maxyr="",s_maxyr&gt;=A4999),OR(s_player="",s_player=C4999)),MAX(F$1:F4998)+1,0)</f>
        <v>0</v>
      </c>
    </row>
    <row r="5000" spans="1:6">
      <c r="A5000" s="20">
        <v>2008</v>
      </c>
      <c r="B5000" s="15" t="s">
        <v>84</v>
      </c>
      <c r="C5000" s="15" t="s">
        <v>4524</v>
      </c>
      <c r="D5000" s="24">
        <v>1593000</v>
      </c>
      <c r="E5000" t="str">
        <f>IF(D5000&lt;VLOOKUP(A5000,Min!A:B,2,FALSE),"Y","")</f>
        <v/>
      </c>
      <c r="F5000">
        <f>IF(AND(OR(s_tmchk="all",IF(ISERROR(MATCH(B5000,s_teams,0)),FALSE,TRUE)),OR(s_minsal="",s_minsal&lt;=D5000),OR(s_maxsal="",s_maxsal&gt;=D5000),OR(s_minyr="",s_minyr&lt;=A5000),OR(s_maxyr="",s_maxyr&gt;=A5000),OR(s_player="",s_player=C5000)),MAX(F$1:F4999)+1,0)</f>
        <v>0</v>
      </c>
    </row>
    <row r="5001" spans="1:6">
      <c r="A5001" s="20">
        <v>2008</v>
      </c>
      <c r="B5001" s="15" t="s">
        <v>84</v>
      </c>
      <c r="C5001" s="15" t="s">
        <v>3612</v>
      </c>
      <c r="D5001" s="24">
        <v>1077120</v>
      </c>
      <c r="E5001" t="str">
        <f>IF(D5001&lt;VLOOKUP(A5001,Min!A:B,2,FALSE),"Y","")</f>
        <v/>
      </c>
      <c r="F5001">
        <f>IF(AND(OR(s_tmchk="all",IF(ISERROR(MATCH(B5001,s_teams,0)),FALSE,TRUE)),OR(s_minsal="",s_minsal&lt;=D5001),OR(s_maxsal="",s_maxsal&gt;=D5001),OR(s_minyr="",s_minyr&lt;=A5001),OR(s_maxyr="",s_maxyr&gt;=A5001),OR(s_player="",s_player=C5001)),MAX(F$1:F5000)+1,0)</f>
        <v>0</v>
      </c>
    </row>
    <row r="5002" spans="1:6">
      <c r="A5002" s="20">
        <v>2008</v>
      </c>
      <c r="B5002" s="15" t="s">
        <v>84</v>
      </c>
      <c r="C5002" s="15" t="s">
        <v>4142</v>
      </c>
      <c r="D5002" s="24">
        <v>802000</v>
      </c>
      <c r="E5002" t="str">
        <f>IF(D5002&lt;VLOOKUP(A5002,Min!A:B,2,FALSE),"Y","")</f>
        <v/>
      </c>
      <c r="F5002">
        <f>IF(AND(OR(s_tmchk="all",IF(ISERROR(MATCH(B5002,s_teams,0)),FALSE,TRUE)),OR(s_minsal="",s_minsal&lt;=D5002),OR(s_maxsal="",s_maxsal&gt;=D5002),OR(s_minyr="",s_minyr&lt;=A5002),OR(s_maxyr="",s_maxyr&gt;=A5002),OR(s_player="",s_player=C5002)),MAX(F$1:F5001)+1,0)</f>
        <v>0</v>
      </c>
    </row>
    <row r="5003" spans="1:6">
      <c r="A5003" s="20">
        <v>2008</v>
      </c>
      <c r="B5003" s="15" t="s">
        <v>87</v>
      </c>
      <c r="C5003" s="15" t="s">
        <v>857</v>
      </c>
      <c r="D5003" s="24">
        <v>12455000</v>
      </c>
      <c r="E5003" t="str">
        <f>IF(D5003&lt;VLOOKUP(A5003,Min!A:B,2,FALSE),"Y","")</f>
        <v/>
      </c>
      <c r="F5003">
        <f>IF(AND(OR(s_tmchk="all",IF(ISERROR(MATCH(B5003,s_teams,0)),FALSE,TRUE)),OR(s_minsal="",s_minsal&lt;=D5003),OR(s_maxsal="",s_maxsal&gt;=D5003),OR(s_minyr="",s_minyr&lt;=A5003),OR(s_maxyr="",s_maxyr&gt;=A5003),OR(s_player="",s_player=C5003)),MAX(F$1:F5002)+1,0)</f>
        <v>0</v>
      </c>
    </row>
    <row r="5004" spans="1:6">
      <c r="A5004" s="20">
        <v>2008</v>
      </c>
      <c r="B5004" s="15" t="s">
        <v>87</v>
      </c>
      <c r="C5004" s="15" t="s">
        <v>6027</v>
      </c>
      <c r="D5004" s="24">
        <v>8000000</v>
      </c>
      <c r="E5004" t="str">
        <f>IF(D5004&lt;VLOOKUP(A5004,Min!A:B,2,FALSE),"Y","")</f>
        <v/>
      </c>
      <c r="F5004">
        <f>IF(AND(OR(s_tmchk="all",IF(ISERROR(MATCH(B5004,s_teams,0)),FALSE,TRUE)),OR(s_minsal="",s_minsal&lt;=D5004),OR(s_maxsal="",s_maxsal&gt;=D5004),OR(s_minyr="",s_minyr&lt;=A5004),OR(s_maxyr="",s_maxyr&gt;=A5004),OR(s_player="",s_player=C5004)),MAX(F$1:F5003)+1,0)</f>
        <v>0</v>
      </c>
    </row>
    <row r="5005" spans="1:6">
      <c r="A5005" s="20">
        <v>2008</v>
      </c>
      <c r="B5005" s="15" t="s">
        <v>87</v>
      </c>
      <c r="C5005" s="15" t="s">
        <v>5796</v>
      </c>
      <c r="D5005" s="24">
        <v>7840000</v>
      </c>
      <c r="E5005" t="str">
        <f>IF(D5005&lt;VLOOKUP(A5005,Min!A:B,2,FALSE),"Y","")</f>
        <v/>
      </c>
      <c r="F5005">
        <f>IF(AND(OR(s_tmchk="all",IF(ISERROR(MATCH(B5005,s_teams,0)),FALSE,TRUE)),OR(s_minsal="",s_minsal&lt;=D5005),OR(s_maxsal="",s_maxsal&gt;=D5005),OR(s_minyr="",s_minyr&lt;=A5005),OR(s_maxyr="",s_maxyr&gt;=A5005),OR(s_player="",s_player=C5005)),MAX(F$1:F5004)+1,0)</f>
        <v>0</v>
      </c>
    </row>
    <row r="5006" spans="1:6">
      <c r="A5006" s="20">
        <v>2008</v>
      </c>
      <c r="B5006" s="15" t="s">
        <v>87</v>
      </c>
      <c r="C5006" s="15" t="s">
        <v>5246</v>
      </c>
      <c r="D5006" s="24">
        <v>5356000</v>
      </c>
      <c r="E5006" t="str">
        <f>IF(D5006&lt;VLOOKUP(A5006,Min!A:B,2,FALSE),"Y","")</f>
        <v/>
      </c>
      <c r="F5006">
        <f>IF(AND(OR(s_tmchk="all",IF(ISERROR(MATCH(B5006,s_teams,0)),FALSE,TRUE)),OR(s_minsal="",s_minsal&lt;=D5006),OR(s_maxsal="",s_maxsal&gt;=D5006),OR(s_minyr="",s_minyr&lt;=A5006),OR(s_maxyr="",s_maxyr&gt;=A5006),OR(s_player="",s_player=C5006)),MAX(F$1:F5005)+1,0)</f>
        <v>0</v>
      </c>
    </row>
    <row r="5007" spans="1:6">
      <c r="A5007" s="20">
        <v>2008</v>
      </c>
      <c r="B5007" s="15" t="s">
        <v>87</v>
      </c>
      <c r="C5007" s="15" t="s">
        <v>235</v>
      </c>
      <c r="D5007" s="24">
        <v>4838880</v>
      </c>
      <c r="E5007" t="str">
        <f>IF(D5007&lt;VLOOKUP(A5007,Min!A:B,2,FALSE),"Y","")</f>
        <v/>
      </c>
      <c r="F5007">
        <f>IF(AND(OR(s_tmchk="all",IF(ISERROR(MATCH(B5007,s_teams,0)),FALSE,TRUE)),OR(s_minsal="",s_minsal&lt;=D5007),OR(s_maxsal="",s_maxsal&gt;=D5007),OR(s_minyr="",s_minyr&lt;=A5007),OR(s_maxyr="",s_maxyr&gt;=A5007),OR(s_player="",s_player=C5007)),MAX(F$1:F5006)+1,0)</f>
        <v>0</v>
      </c>
    </row>
    <row r="5008" spans="1:6">
      <c r="A5008" s="20">
        <v>2008</v>
      </c>
      <c r="B5008" s="15" t="s">
        <v>87</v>
      </c>
      <c r="C5008" s="15" t="s">
        <v>4558</v>
      </c>
      <c r="D5008" s="24">
        <v>4516484</v>
      </c>
      <c r="E5008" t="str">
        <f>IF(D5008&lt;VLOOKUP(A5008,Min!A:B,2,FALSE),"Y","")</f>
        <v/>
      </c>
      <c r="F5008">
        <f>IF(AND(OR(s_tmchk="all",IF(ISERROR(MATCH(B5008,s_teams,0)),FALSE,TRUE)),OR(s_minsal="",s_minsal&lt;=D5008),OR(s_maxsal="",s_maxsal&gt;=D5008),OR(s_minyr="",s_minyr&lt;=A5008),OR(s_maxyr="",s_maxyr&gt;=A5008),OR(s_player="",s_player=C5008)),MAX(F$1:F5007)+1,0)</f>
        <v>0</v>
      </c>
    </row>
    <row r="5009" spans="1:6">
      <c r="A5009" s="20">
        <v>2008</v>
      </c>
      <c r="B5009" s="15" t="s">
        <v>87</v>
      </c>
      <c r="C5009" s="15" t="s">
        <v>4601</v>
      </c>
      <c r="D5009" s="24">
        <v>4350000</v>
      </c>
      <c r="E5009" t="str">
        <f>IF(D5009&lt;VLOOKUP(A5009,Min!A:B,2,FALSE),"Y","")</f>
        <v/>
      </c>
      <c r="F5009">
        <f>IF(AND(OR(s_tmchk="all",IF(ISERROR(MATCH(B5009,s_teams,0)),FALSE,TRUE)),OR(s_minsal="",s_minsal&lt;=D5009),OR(s_maxsal="",s_maxsal&gt;=D5009),OR(s_minyr="",s_minyr&lt;=A5009),OR(s_maxyr="",s_maxyr&gt;=A5009),OR(s_player="",s_player=C5009)),MAX(F$1:F5008)+1,0)</f>
        <v>0</v>
      </c>
    </row>
    <row r="5010" spans="1:6">
      <c r="A5010" s="20">
        <v>2008</v>
      </c>
      <c r="B5010" s="15" t="s">
        <v>87</v>
      </c>
      <c r="C5010" s="15" t="s">
        <v>5362</v>
      </c>
      <c r="D5010" s="24">
        <v>4000000</v>
      </c>
      <c r="E5010" t="str">
        <f>IF(D5010&lt;VLOOKUP(A5010,Min!A:B,2,FALSE),"Y","")</f>
        <v/>
      </c>
      <c r="F5010">
        <f>IF(AND(OR(s_tmchk="all",IF(ISERROR(MATCH(B5010,s_teams,0)),FALSE,TRUE)),OR(s_minsal="",s_minsal&lt;=D5010),OR(s_maxsal="",s_maxsal&gt;=D5010),OR(s_minyr="",s_minyr&lt;=A5010),OR(s_maxyr="",s_maxyr&gt;=A5010),OR(s_player="",s_player=C5010)),MAX(F$1:F5009)+1,0)</f>
        <v>0</v>
      </c>
    </row>
    <row r="5011" spans="1:6">
      <c r="A5011" s="20">
        <v>2008</v>
      </c>
      <c r="B5011" s="15" t="s">
        <v>87</v>
      </c>
      <c r="C5011" s="15" t="s">
        <v>5787</v>
      </c>
      <c r="D5011" s="24">
        <v>2750000</v>
      </c>
      <c r="E5011" t="str">
        <f>IF(D5011&lt;VLOOKUP(A5011,Min!A:B,2,FALSE),"Y","")</f>
        <v/>
      </c>
      <c r="F5011">
        <f>IF(AND(OR(s_tmchk="all",IF(ISERROR(MATCH(B5011,s_teams,0)),FALSE,TRUE)),OR(s_minsal="",s_minsal&lt;=D5011),OR(s_maxsal="",s_maxsal&gt;=D5011),OR(s_minyr="",s_minyr&lt;=A5011),OR(s_maxyr="",s_maxyr&gt;=A5011),OR(s_player="",s_player=C5011)),MAX(F$1:F5010)+1,0)</f>
        <v>0</v>
      </c>
    </row>
    <row r="5012" spans="1:6">
      <c r="A5012" s="20">
        <v>2008</v>
      </c>
      <c r="B5012" s="15" t="s">
        <v>87</v>
      </c>
      <c r="C5012" s="15" t="s">
        <v>135</v>
      </c>
      <c r="D5012" s="24">
        <v>2522913</v>
      </c>
      <c r="E5012" t="str">
        <f>IF(D5012&lt;VLOOKUP(A5012,Min!A:B,2,FALSE),"Y","")</f>
        <v/>
      </c>
      <c r="F5012">
        <f>IF(AND(OR(s_tmchk="all",IF(ISERROR(MATCH(B5012,s_teams,0)),FALSE,TRUE)),OR(s_minsal="",s_minsal&lt;=D5012),OR(s_maxsal="",s_maxsal&gt;=D5012),OR(s_minyr="",s_minyr&lt;=A5012),OR(s_maxyr="",s_maxyr&gt;=A5012),OR(s_player="",s_player=C5012)),MAX(F$1:F5011)+1,0)</f>
        <v>0</v>
      </c>
    </row>
    <row r="5013" spans="1:6">
      <c r="A5013" s="20">
        <v>2008</v>
      </c>
      <c r="B5013" s="15" t="s">
        <v>87</v>
      </c>
      <c r="C5013" s="15" t="s">
        <v>1057</v>
      </c>
      <c r="D5013" s="24">
        <v>2471604</v>
      </c>
      <c r="E5013" t="str">
        <f>IF(D5013&lt;VLOOKUP(A5013,Min!A:B,2,FALSE),"Y","")</f>
        <v/>
      </c>
      <c r="F5013">
        <f>IF(AND(OR(s_tmchk="all",IF(ISERROR(MATCH(B5013,s_teams,0)),FALSE,TRUE)),OR(s_minsal="",s_minsal&lt;=D5013),OR(s_maxsal="",s_maxsal&gt;=D5013),OR(s_minyr="",s_minyr&lt;=A5013),OR(s_maxyr="",s_maxyr&gt;=A5013),OR(s_player="",s_player=C5013)),MAX(F$1:F5012)+1,0)</f>
        <v>0</v>
      </c>
    </row>
    <row r="5014" spans="1:6">
      <c r="A5014" s="20">
        <v>2008</v>
      </c>
      <c r="B5014" s="15" t="s">
        <v>87</v>
      </c>
      <c r="C5014" s="15" t="s">
        <v>1931</v>
      </c>
      <c r="D5014" s="24">
        <v>1868141</v>
      </c>
      <c r="E5014" t="str">
        <f>IF(D5014&lt;VLOOKUP(A5014,Min!A:B,2,FALSE),"Y","")</f>
        <v/>
      </c>
      <c r="F5014">
        <f>IF(AND(OR(s_tmchk="all",IF(ISERROR(MATCH(B5014,s_teams,0)),FALSE,TRUE)),OR(s_minsal="",s_minsal&lt;=D5014),OR(s_maxsal="",s_maxsal&gt;=D5014),OR(s_minyr="",s_minyr&lt;=A5014),OR(s_maxyr="",s_maxyr&gt;=A5014),OR(s_player="",s_player=C5014)),MAX(F$1:F5013)+1,0)</f>
        <v>0</v>
      </c>
    </row>
    <row r="5015" spans="1:6">
      <c r="A5015" s="20">
        <v>2008</v>
      </c>
      <c r="B5015" s="15" t="s">
        <v>87</v>
      </c>
      <c r="C5015" s="15" t="s">
        <v>5543</v>
      </c>
      <c r="D5015" s="24">
        <v>1830000</v>
      </c>
      <c r="E5015" t="str">
        <f>IF(D5015&lt;VLOOKUP(A5015,Min!A:B,2,FALSE),"Y","")</f>
        <v/>
      </c>
      <c r="F5015">
        <f>IF(AND(OR(s_tmchk="all",IF(ISERROR(MATCH(B5015,s_teams,0)),FALSE,TRUE)),OR(s_minsal="",s_minsal&lt;=D5015),OR(s_maxsal="",s_maxsal&gt;=D5015),OR(s_minyr="",s_minyr&lt;=A5015),OR(s_maxyr="",s_maxyr&gt;=A5015),OR(s_player="",s_player=C5015)),MAX(F$1:F5014)+1,0)</f>
        <v>0</v>
      </c>
    </row>
    <row r="5016" spans="1:6">
      <c r="A5016" s="20">
        <v>2008</v>
      </c>
      <c r="B5016" s="15" t="s">
        <v>87</v>
      </c>
      <c r="C5016" s="15" t="s">
        <v>5327</v>
      </c>
      <c r="D5016" s="24">
        <v>1596600</v>
      </c>
      <c r="E5016" t="str">
        <f>IF(D5016&lt;VLOOKUP(A5016,Min!A:B,2,FALSE),"Y","")</f>
        <v/>
      </c>
      <c r="F5016">
        <f>IF(AND(OR(s_tmchk="all",IF(ISERROR(MATCH(B5016,s_teams,0)),FALSE,TRUE)),OR(s_minsal="",s_minsal&lt;=D5016),OR(s_maxsal="",s_maxsal&gt;=D5016),OR(s_minyr="",s_minyr&lt;=A5016),OR(s_maxyr="",s_maxyr&gt;=A5016),OR(s_player="",s_player=C5016)),MAX(F$1:F5015)+1,0)</f>
        <v>0</v>
      </c>
    </row>
    <row r="5017" spans="1:6">
      <c r="A5017" s="20">
        <v>2008</v>
      </c>
      <c r="B5017" s="15" t="s">
        <v>87</v>
      </c>
      <c r="C5017" s="15" t="s">
        <v>4893</v>
      </c>
      <c r="D5017" s="24">
        <v>1219590</v>
      </c>
      <c r="E5017" t="str">
        <f>IF(D5017&lt;VLOOKUP(A5017,Min!A:B,2,FALSE),"Y","")</f>
        <v/>
      </c>
      <c r="F5017">
        <f>IF(AND(OR(s_tmchk="all",IF(ISERROR(MATCH(B5017,s_teams,0)),FALSE,TRUE)),OR(s_minsal="",s_minsal&lt;=D5017),OR(s_maxsal="",s_maxsal&gt;=D5017),OR(s_minyr="",s_minyr&lt;=A5017),OR(s_maxyr="",s_maxyr&gt;=A5017),OR(s_player="",s_player=C5017)),MAX(F$1:F5016)+1,0)</f>
        <v>0</v>
      </c>
    </row>
    <row r="5018" spans="1:6">
      <c r="A5018" s="20">
        <v>2008</v>
      </c>
      <c r="B5018" s="15" t="s">
        <v>87</v>
      </c>
      <c r="C5018" s="15" t="s">
        <v>5212</v>
      </c>
      <c r="D5018" s="24">
        <v>427163</v>
      </c>
      <c r="E5018" t="str">
        <f>IF(D5018&lt;VLOOKUP(A5018,Min!A:B,2,FALSE),"Y","")</f>
        <v/>
      </c>
      <c r="F5018">
        <f>IF(AND(OR(s_tmchk="all",IF(ISERROR(MATCH(B5018,s_teams,0)),FALSE,TRUE)),OR(s_minsal="",s_minsal&lt;=D5018),OR(s_maxsal="",s_maxsal&gt;=D5018),OR(s_minyr="",s_minyr&lt;=A5018),OR(s_maxyr="",s_maxyr&gt;=A5018),OR(s_player="",s_player=C5018)),MAX(F$1:F5017)+1,0)</f>
        <v>0</v>
      </c>
    </row>
    <row r="5019" spans="1:6">
      <c r="A5019" s="20">
        <v>2008</v>
      </c>
      <c r="B5019" s="15" t="s">
        <v>88</v>
      </c>
      <c r="C5019" s="15" t="s">
        <v>2325</v>
      </c>
      <c r="D5019" s="24">
        <v>13735000</v>
      </c>
      <c r="E5019" t="str">
        <f>IF(D5019&lt;VLOOKUP(A5019,Min!A:B,2,FALSE),"Y","")</f>
        <v/>
      </c>
      <c r="F5019">
        <f>IF(AND(OR(s_tmchk="all",IF(ISERROR(MATCH(B5019,s_teams,0)),FALSE,TRUE)),OR(s_minsal="",s_minsal&lt;=D5019),OR(s_maxsal="",s_maxsal&gt;=D5019),OR(s_minyr="",s_minyr&lt;=A5019),OR(s_maxyr="",s_maxyr&gt;=A5019),OR(s_player="",s_player=C5019)),MAX(F$1:F5018)+1,0)</f>
        <v>0</v>
      </c>
    </row>
    <row r="5020" spans="1:6">
      <c r="A5020" s="20">
        <v>2008</v>
      </c>
      <c r="B5020" s="15" t="s">
        <v>88</v>
      </c>
      <c r="C5020" s="15" t="s">
        <v>1710</v>
      </c>
      <c r="D5020" s="24">
        <v>11260483</v>
      </c>
      <c r="E5020" t="str">
        <f>IF(D5020&lt;VLOOKUP(A5020,Min!A:B,2,FALSE),"Y","")</f>
        <v/>
      </c>
      <c r="F5020">
        <f>IF(AND(OR(s_tmchk="all",IF(ISERROR(MATCH(B5020,s_teams,0)),FALSE,TRUE)),OR(s_minsal="",s_minsal&lt;=D5020),OR(s_maxsal="",s_maxsal&gt;=D5020),OR(s_minyr="",s_minyr&lt;=A5020),OR(s_maxyr="",s_maxyr&gt;=A5020),OR(s_player="",s_player=C5020)),MAX(F$1:F5019)+1,0)</f>
        <v>0</v>
      </c>
    </row>
    <row r="5021" spans="1:6">
      <c r="A5021" s="20">
        <v>2008</v>
      </c>
      <c r="B5021" s="15" t="s">
        <v>88</v>
      </c>
      <c r="C5021" s="15" t="s">
        <v>5633</v>
      </c>
      <c r="D5021" s="24">
        <v>8500000</v>
      </c>
      <c r="E5021" t="str">
        <f>IF(D5021&lt;VLOOKUP(A5021,Min!A:B,2,FALSE),"Y","")</f>
        <v/>
      </c>
      <c r="F5021">
        <f>IF(AND(OR(s_tmchk="all",IF(ISERROR(MATCH(B5021,s_teams,0)),FALSE,TRUE)),OR(s_minsal="",s_minsal&lt;=D5021),OR(s_maxsal="",s_maxsal&gt;=D5021),OR(s_minyr="",s_minyr&lt;=A5021),OR(s_maxyr="",s_maxyr&gt;=A5021),OR(s_player="",s_player=C5021)),MAX(F$1:F5020)+1,0)</f>
        <v>0</v>
      </c>
    </row>
    <row r="5022" spans="1:6">
      <c r="A5022" s="20">
        <v>2008</v>
      </c>
      <c r="B5022" s="15" t="s">
        <v>88</v>
      </c>
      <c r="C5022" s="15" t="s">
        <v>3265</v>
      </c>
      <c r="D5022" s="24">
        <v>6373900</v>
      </c>
      <c r="E5022" t="str">
        <f>IF(D5022&lt;VLOOKUP(A5022,Min!A:B,2,FALSE),"Y","")</f>
        <v/>
      </c>
      <c r="F5022">
        <f>IF(AND(OR(s_tmchk="all",IF(ISERROR(MATCH(B5022,s_teams,0)),FALSE,TRUE)),OR(s_minsal="",s_minsal&lt;=D5022),OR(s_maxsal="",s_maxsal&gt;=D5022),OR(s_minyr="",s_minyr&lt;=A5022),OR(s_maxyr="",s_maxyr&gt;=A5022),OR(s_player="",s_player=C5022)),MAX(F$1:F5021)+1,0)</f>
        <v>0</v>
      </c>
    </row>
    <row r="5023" spans="1:6">
      <c r="A5023" s="20">
        <v>2008</v>
      </c>
      <c r="B5023" s="15" t="s">
        <v>88</v>
      </c>
      <c r="C5023" s="15" t="s">
        <v>5621</v>
      </c>
      <c r="D5023" s="24">
        <v>6000000</v>
      </c>
      <c r="E5023" t="str">
        <f>IF(D5023&lt;VLOOKUP(A5023,Min!A:B,2,FALSE),"Y","")</f>
        <v/>
      </c>
      <c r="F5023">
        <f>IF(AND(OR(s_tmchk="all",IF(ISERROR(MATCH(B5023,s_teams,0)),FALSE,TRUE)),OR(s_minsal="",s_minsal&lt;=D5023),OR(s_maxsal="",s_maxsal&gt;=D5023),OR(s_minyr="",s_minyr&lt;=A5023),OR(s_maxyr="",s_maxyr&gt;=A5023),OR(s_player="",s_player=C5023)),MAX(F$1:F5022)+1,0)</f>
        <v>0</v>
      </c>
    </row>
    <row r="5024" spans="1:6">
      <c r="A5024" s="20">
        <v>2008</v>
      </c>
      <c r="B5024" s="15" t="s">
        <v>88</v>
      </c>
      <c r="C5024" s="15" t="s">
        <v>114</v>
      </c>
      <c r="D5024" s="24">
        <v>4400000</v>
      </c>
      <c r="E5024" t="str">
        <f>IF(D5024&lt;VLOOKUP(A5024,Min!A:B,2,FALSE),"Y","")</f>
        <v/>
      </c>
      <c r="F5024">
        <f>IF(AND(OR(s_tmchk="all",IF(ISERROR(MATCH(B5024,s_teams,0)),FALSE,TRUE)),OR(s_minsal="",s_minsal&lt;=D5024),OR(s_maxsal="",s_maxsal&gt;=D5024),OR(s_minyr="",s_minyr&lt;=A5024),OR(s_maxyr="",s_maxyr&gt;=A5024),OR(s_player="",s_player=C5024)),MAX(F$1:F5023)+1,0)</f>
        <v>0</v>
      </c>
    </row>
    <row r="5025" spans="1:6">
      <c r="A5025" s="20">
        <v>2008</v>
      </c>
      <c r="B5025" s="15" t="s">
        <v>88</v>
      </c>
      <c r="C5025" s="15" t="s">
        <v>212</v>
      </c>
      <c r="D5025" s="24">
        <v>4010640</v>
      </c>
      <c r="E5025" t="str">
        <f>IF(D5025&lt;VLOOKUP(A5025,Min!A:B,2,FALSE),"Y","")</f>
        <v/>
      </c>
      <c r="F5025">
        <f>IF(AND(OR(s_tmchk="all",IF(ISERROR(MATCH(B5025,s_teams,0)),FALSE,TRUE)),OR(s_minsal="",s_minsal&lt;=D5025),OR(s_maxsal="",s_maxsal&gt;=D5025),OR(s_minyr="",s_minyr&lt;=A5025),OR(s_maxyr="",s_maxyr&gt;=A5025),OR(s_player="",s_player=C5025)),MAX(F$1:F5024)+1,0)</f>
        <v>0</v>
      </c>
    </row>
    <row r="5026" spans="1:6">
      <c r="A5026" s="20">
        <v>2008</v>
      </c>
      <c r="B5026" s="15" t="s">
        <v>88</v>
      </c>
      <c r="C5026" s="15" t="s">
        <v>5240</v>
      </c>
      <c r="D5026" s="24">
        <v>2350000</v>
      </c>
      <c r="E5026" t="str">
        <f>IF(D5026&lt;VLOOKUP(A5026,Min!A:B,2,FALSE),"Y","")</f>
        <v/>
      </c>
      <c r="F5026">
        <f>IF(AND(OR(s_tmchk="all",IF(ISERROR(MATCH(B5026,s_teams,0)),FALSE,TRUE)),OR(s_minsal="",s_minsal&lt;=D5026),OR(s_maxsal="",s_maxsal&gt;=D5026),OR(s_minyr="",s_minyr&lt;=A5026),OR(s_maxyr="",s_maxyr&gt;=A5026),OR(s_player="",s_player=C5026)),MAX(F$1:F5025)+1,0)</f>
        <v>0</v>
      </c>
    </row>
    <row r="5027" spans="1:6">
      <c r="A5027" s="20">
        <v>2008</v>
      </c>
      <c r="B5027" s="15" t="s">
        <v>88</v>
      </c>
      <c r="C5027" s="15" t="s">
        <v>5245</v>
      </c>
      <c r="D5027" s="24">
        <v>2300000</v>
      </c>
      <c r="E5027" t="str">
        <f>IF(D5027&lt;VLOOKUP(A5027,Min!A:B,2,FALSE),"Y","")</f>
        <v/>
      </c>
      <c r="F5027">
        <f>IF(AND(OR(s_tmchk="all",IF(ISERROR(MATCH(B5027,s_teams,0)),FALSE,TRUE)),OR(s_minsal="",s_minsal&lt;=D5027),OR(s_maxsal="",s_maxsal&gt;=D5027),OR(s_minyr="",s_minyr&lt;=A5027),OR(s_maxyr="",s_maxyr&gt;=A5027),OR(s_player="",s_player=C5027)),MAX(F$1:F5026)+1,0)</f>
        <v>0</v>
      </c>
    </row>
    <row r="5028" spans="1:6">
      <c r="A5028" s="20">
        <v>2008</v>
      </c>
      <c r="B5028" s="15" t="s">
        <v>88</v>
      </c>
      <c r="C5028" s="15" t="s">
        <v>2778</v>
      </c>
      <c r="D5028" s="24">
        <v>1715040</v>
      </c>
      <c r="E5028" t="str">
        <f>IF(D5028&lt;VLOOKUP(A5028,Min!A:B,2,FALSE),"Y","")</f>
        <v/>
      </c>
      <c r="F5028">
        <f>IF(AND(OR(s_tmchk="all",IF(ISERROR(MATCH(B5028,s_teams,0)),FALSE,TRUE)),OR(s_minsal="",s_minsal&lt;=D5028),OR(s_maxsal="",s_maxsal&gt;=D5028),OR(s_minyr="",s_minyr&lt;=A5028),OR(s_maxyr="",s_maxyr&gt;=A5028),OR(s_player="",s_player=C5028)),MAX(F$1:F5027)+1,0)</f>
        <v>0</v>
      </c>
    </row>
    <row r="5029" spans="1:6">
      <c r="A5029" s="20">
        <v>2008</v>
      </c>
      <c r="B5029" s="15" t="s">
        <v>88</v>
      </c>
      <c r="C5029" s="15" t="s">
        <v>1267</v>
      </c>
      <c r="D5029" s="24">
        <v>1100000</v>
      </c>
      <c r="E5029" t="str">
        <f>IF(D5029&lt;VLOOKUP(A5029,Min!A:B,2,FALSE),"Y","")</f>
        <v/>
      </c>
      <c r="F5029">
        <f>IF(AND(OR(s_tmchk="all",IF(ISERROR(MATCH(B5029,s_teams,0)),FALSE,TRUE)),OR(s_minsal="",s_minsal&lt;=D5029),OR(s_maxsal="",s_maxsal&gt;=D5029),OR(s_minyr="",s_minyr&lt;=A5029),OR(s_maxyr="",s_maxyr&gt;=A5029),OR(s_player="",s_player=C5029)),MAX(F$1:F5028)+1,0)</f>
        <v>0</v>
      </c>
    </row>
    <row r="5030" spans="1:6">
      <c r="A5030" s="20">
        <v>2008</v>
      </c>
      <c r="B5030" s="15" t="s">
        <v>88</v>
      </c>
      <c r="C5030" s="15" t="s">
        <v>5699</v>
      </c>
      <c r="D5030" s="24">
        <v>1005960</v>
      </c>
      <c r="E5030" t="str">
        <f>IF(D5030&lt;VLOOKUP(A5030,Min!A:B,2,FALSE),"Y","")</f>
        <v/>
      </c>
      <c r="F5030">
        <f>IF(AND(OR(s_tmchk="all",IF(ISERROR(MATCH(B5030,s_teams,0)),FALSE,TRUE)),OR(s_minsal="",s_minsal&lt;=D5030),OR(s_maxsal="",s_maxsal&gt;=D5030),OR(s_minyr="",s_minyr&lt;=A5030),OR(s_maxyr="",s_maxyr&gt;=A5030),OR(s_player="",s_player=C5030)),MAX(F$1:F5029)+1,0)</f>
        <v>0</v>
      </c>
    </row>
    <row r="5031" spans="1:6">
      <c r="A5031" s="20">
        <v>2008</v>
      </c>
      <c r="B5031" s="15" t="s">
        <v>88</v>
      </c>
      <c r="C5031" s="15" t="s">
        <v>667</v>
      </c>
      <c r="D5031" s="24">
        <v>770610</v>
      </c>
      <c r="E5031" t="str">
        <f>IF(D5031&lt;VLOOKUP(A5031,Min!A:B,2,FALSE),"Y","")</f>
        <v/>
      </c>
      <c r="F5031">
        <f>IF(AND(OR(s_tmchk="all",IF(ISERROR(MATCH(B5031,s_teams,0)),FALSE,TRUE)),OR(s_minsal="",s_minsal&lt;=D5031),OR(s_maxsal="",s_maxsal&gt;=D5031),OR(s_minyr="",s_minyr&lt;=A5031),OR(s_maxyr="",s_maxyr&gt;=A5031),OR(s_player="",s_player=C5031)),MAX(F$1:F5030)+1,0)</f>
        <v>0</v>
      </c>
    </row>
    <row r="5032" spans="1:6">
      <c r="A5032" s="20">
        <v>2008</v>
      </c>
      <c r="B5032" s="15" t="s">
        <v>88</v>
      </c>
      <c r="C5032" s="15" t="s">
        <v>5469</v>
      </c>
      <c r="D5032" s="24">
        <v>750000</v>
      </c>
      <c r="E5032" t="str">
        <f>IF(D5032&lt;VLOOKUP(A5032,Min!A:B,2,FALSE),"Y","")</f>
        <v/>
      </c>
      <c r="F5032">
        <f>IF(AND(OR(s_tmchk="all",IF(ISERROR(MATCH(B5032,s_teams,0)),FALSE,TRUE)),OR(s_minsal="",s_minsal&lt;=D5032),OR(s_maxsal="",s_maxsal&gt;=D5032),OR(s_minyr="",s_minyr&lt;=A5032),OR(s_maxyr="",s_maxyr&gt;=A5032),OR(s_player="",s_player=C5032)),MAX(F$1:F5031)+1,0)</f>
        <v>0</v>
      </c>
    </row>
    <row r="5033" spans="1:6">
      <c r="A5033" s="20">
        <v>2008</v>
      </c>
      <c r="B5033" s="15" t="s">
        <v>88</v>
      </c>
      <c r="C5033" s="15" t="s">
        <v>102</v>
      </c>
      <c r="D5033" s="24">
        <v>687456</v>
      </c>
      <c r="E5033" t="str">
        <f>IF(D5033&lt;VLOOKUP(A5033,Min!A:B,2,FALSE),"Y","")</f>
        <v/>
      </c>
      <c r="F5033">
        <f>IF(AND(OR(s_tmchk="all",IF(ISERROR(MATCH(B5033,s_teams,0)),FALSE,TRUE)),OR(s_minsal="",s_minsal&lt;=D5033),OR(s_maxsal="",s_maxsal&gt;=D5033),OR(s_minyr="",s_minyr&lt;=A5033),OR(s_maxyr="",s_maxyr&gt;=A5033),OR(s_player="",s_player=C5033)),MAX(F$1:F5032)+1,0)</f>
        <v>0</v>
      </c>
    </row>
    <row r="5034" spans="1:6">
      <c r="A5034" s="20">
        <v>2008</v>
      </c>
      <c r="B5034" s="15" t="s">
        <v>92</v>
      </c>
      <c r="C5034" s="15" t="s">
        <v>2626</v>
      </c>
      <c r="D5034" s="24">
        <v>16360094</v>
      </c>
      <c r="E5034" t="str">
        <f>IF(D5034&lt;VLOOKUP(A5034,Min!A:B,2,FALSE),"Y","")</f>
        <v/>
      </c>
      <c r="F5034">
        <f>IF(AND(OR(s_tmchk="all",IF(ISERROR(MATCH(B5034,s_teams,0)),FALSE,TRUE)),OR(s_minsal="",s_minsal&lt;=D5034),OR(s_maxsal="",s_maxsal&gt;=D5034),OR(s_minyr="",s_minyr&lt;=A5034),OR(s_maxyr="",s_maxyr&gt;=A5034),OR(s_player="",s_player=C5034)),MAX(F$1:F5033)+1,0)</f>
        <v>0</v>
      </c>
    </row>
    <row r="5035" spans="1:6">
      <c r="A5035" s="20">
        <v>2008</v>
      </c>
      <c r="B5035" s="15" t="s">
        <v>92</v>
      </c>
      <c r="C5035" s="15" t="s">
        <v>3287</v>
      </c>
      <c r="D5035" s="24">
        <v>11950400</v>
      </c>
      <c r="E5035" t="str">
        <f>IF(D5035&lt;VLOOKUP(A5035,Min!A:B,2,FALSE),"Y","")</f>
        <v/>
      </c>
      <c r="F5035">
        <f>IF(AND(OR(s_tmchk="all",IF(ISERROR(MATCH(B5035,s_teams,0)),FALSE,TRUE)),OR(s_minsal="",s_minsal&lt;=D5035),OR(s_maxsal="",s_maxsal&gt;=D5035),OR(s_minyr="",s_minyr&lt;=A5035),OR(s_maxyr="",s_maxyr&gt;=A5035),OR(s_player="",s_player=C5035)),MAX(F$1:F5034)+1,0)</f>
        <v>0</v>
      </c>
    </row>
    <row r="5036" spans="1:6">
      <c r="A5036" s="20">
        <v>2008</v>
      </c>
      <c r="B5036" s="15" t="s">
        <v>92</v>
      </c>
      <c r="C5036" s="15" t="s">
        <v>1367</v>
      </c>
      <c r="D5036" s="24">
        <v>8218990</v>
      </c>
      <c r="E5036" t="str">
        <f>IF(D5036&lt;VLOOKUP(A5036,Min!A:B,2,FALSE),"Y","")</f>
        <v/>
      </c>
      <c r="F5036">
        <f>IF(AND(OR(s_tmchk="all",IF(ISERROR(MATCH(B5036,s_teams,0)),FALSE,TRUE)),OR(s_minsal="",s_minsal&lt;=D5036),OR(s_maxsal="",s_maxsal&gt;=D5036),OR(s_minyr="",s_minyr&lt;=A5036),OR(s_maxyr="",s_maxyr&gt;=A5036),OR(s_player="",s_player=C5036)),MAX(F$1:F5035)+1,0)</f>
        <v>0</v>
      </c>
    </row>
    <row r="5037" spans="1:6">
      <c r="A5037" s="20">
        <v>2008</v>
      </c>
      <c r="B5037" s="15" t="s">
        <v>92</v>
      </c>
      <c r="C5037" s="15" t="s">
        <v>5062</v>
      </c>
      <c r="D5037" s="24">
        <v>6373900</v>
      </c>
      <c r="E5037" t="str">
        <f>IF(D5037&lt;VLOOKUP(A5037,Min!A:B,2,FALSE),"Y","")</f>
        <v/>
      </c>
      <c r="F5037">
        <f>IF(AND(OR(s_tmchk="all",IF(ISERROR(MATCH(B5037,s_teams,0)),FALSE,TRUE)),OR(s_minsal="",s_minsal&lt;=D5037),OR(s_maxsal="",s_maxsal&gt;=D5037),OR(s_minyr="",s_minyr&lt;=A5037),OR(s_maxyr="",s_maxyr&gt;=A5037),OR(s_player="",s_player=C5037)),MAX(F$1:F5036)+1,0)</f>
        <v>0</v>
      </c>
    </row>
    <row r="5038" spans="1:6">
      <c r="A5038" s="20">
        <v>2008</v>
      </c>
      <c r="B5038" s="15" t="s">
        <v>92</v>
      </c>
      <c r="C5038" s="15" t="s">
        <v>4587</v>
      </c>
      <c r="D5038" s="24">
        <v>5800000</v>
      </c>
      <c r="E5038" t="str">
        <f>IF(D5038&lt;VLOOKUP(A5038,Min!A:B,2,FALSE),"Y","")</f>
        <v/>
      </c>
      <c r="F5038">
        <f>IF(AND(OR(s_tmchk="all",IF(ISERROR(MATCH(B5038,s_teams,0)),FALSE,TRUE)),OR(s_minsal="",s_minsal&lt;=D5038),OR(s_maxsal="",s_maxsal&gt;=D5038),OR(s_minyr="",s_minyr&lt;=A5038),OR(s_maxyr="",s_maxyr&gt;=A5038),OR(s_player="",s_player=C5038)),MAX(F$1:F5037)+1,0)</f>
        <v>0</v>
      </c>
    </row>
    <row r="5039" spans="1:6">
      <c r="A5039" s="20">
        <v>2008</v>
      </c>
      <c r="B5039" s="15" t="s">
        <v>92</v>
      </c>
      <c r="C5039" s="15" t="s">
        <v>1749</v>
      </c>
      <c r="D5039" s="24">
        <v>5000000</v>
      </c>
      <c r="E5039" t="str">
        <f>IF(D5039&lt;VLOOKUP(A5039,Min!A:B,2,FALSE),"Y","")</f>
        <v/>
      </c>
      <c r="F5039">
        <f>IF(AND(OR(s_tmchk="all",IF(ISERROR(MATCH(B5039,s_teams,0)),FALSE,TRUE)),OR(s_minsal="",s_minsal&lt;=D5039),OR(s_maxsal="",s_maxsal&gt;=D5039),OR(s_minyr="",s_minyr&lt;=A5039),OR(s_maxyr="",s_maxyr&gt;=A5039),OR(s_player="",s_player=C5039)),MAX(F$1:F5038)+1,0)</f>
        <v>0</v>
      </c>
    </row>
    <row r="5040" spans="1:6">
      <c r="A5040" s="20">
        <v>2008</v>
      </c>
      <c r="B5040" s="15" t="s">
        <v>92</v>
      </c>
      <c r="C5040" s="15" t="s">
        <v>4884</v>
      </c>
      <c r="D5040" s="24">
        <v>3942000</v>
      </c>
      <c r="E5040" t="str">
        <f>IF(D5040&lt;VLOOKUP(A5040,Min!A:B,2,FALSE),"Y","")</f>
        <v/>
      </c>
      <c r="F5040">
        <f>IF(AND(OR(s_tmchk="all",IF(ISERROR(MATCH(B5040,s_teams,0)),FALSE,TRUE)),OR(s_minsal="",s_minsal&lt;=D5040),OR(s_maxsal="",s_maxsal&gt;=D5040),OR(s_minyr="",s_minyr&lt;=A5040),OR(s_maxyr="",s_maxyr&gt;=A5040),OR(s_player="",s_player=C5040)),MAX(F$1:F5039)+1,0)</f>
        <v>0</v>
      </c>
    </row>
    <row r="5041" spans="1:6">
      <c r="A5041" s="20">
        <v>2008</v>
      </c>
      <c r="B5041" s="15" t="s">
        <v>92</v>
      </c>
      <c r="C5041" s="15" t="s">
        <v>2579</v>
      </c>
      <c r="D5041" s="24">
        <v>2470000</v>
      </c>
      <c r="E5041" t="str">
        <f>IF(D5041&lt;VLOOKUP(A5041,Min!A:B,2,FALSE),"Y","")</f>
        <v/>
      </c>
      <c r="F5041">
        <f>IF(AND(OR(s_tmchk="all",IF(ISERROR(MATCH(B5041,s_teams,0)),FALSE,TRUE)),OR(s_minsal="",s_minsal&lt;=D5041),OR(s_maxsal="",s_maxsal&gt;=D5041),OR(s_minyr="",s_minyr&lt;=A5041),OR(s_maxyr="",s_maxyr&gt;=A5041),OR(s_player="",s_player=C5041)),MAX(F$1:F5040)+1,0)</f>
        <v>0</v>
      </c>
    </row>
    <row r="5042" spans="1:6">
      <c r="A5042" s="20">
        <v>2008</v>
      </c>
      <c r="B5042" s="15" t="s">
        <v>92</v>
      </c>
      <c r="C5042" s="15" t="s">
        <v>751</v>
      </c>
      <c r="D5042" s="24">
        <v>1491240</v>
      </c>
      <c r="E5042" t="str">
        <f>IF(D5042&lt;VLOOKUP(A5042,Min!A:B,2,FALSE),"Y","")</f>
        <v/>
      </c>
      <c r="F5042">
        <f>IF(AND(OR(s_tmchk="all",IF(ISERROR(MATCH(B5042,s_teams,0)),FALSE,TRUE)),OR(s_minsal="",s_minsal&lt;=D5042),OR(s_maxsal="",s_maxsal&gt;=D5042),OR(s_minyr="",s_minyr&lt;=A5042),OR(s_maxyr="",s_maxyr&gt;=A5042),OR(s_player="",s_player=C5042)),MAX(F$1:F5041)+1,0)</f>
        <v>0</v>
      </c>
    </row>
    <row r="5043" spans="1:6">
      <c r="A5043" s="20">
        <v>2008</v>
      </c>
      <c r="B5043" s="15" t="s">
        <v>92</v>
      </c>
      <c r="C5043" s="15" t="s">
        <v>5729</v>
      </c>
      <c r="D5043" s="24">
        <v>1345800</v>
      </c>
      <c r="E5043" t="str">
        <f>IF(D5043&lt;VLOOKUP(A5043,Min!A:B,2,FALSE),"Y","")</f>
        <v/>
      </c>
      <c r="F5043">
        <f>IF(AND(OR(s_tmchk="all",IF(ISERROR(MATCH(B5043,s_teams,0)),FALSE,TRUE)),OR(s_minsal="",s_minsal&lt;=D5043),OR(s_maxsal="",s_maxsal&gt;=D5043),OR(s_minyr="",s_minyr&lt;=A5043),OR(s_maxyr="",s_maxyr&gt;=A5043),OR(s_player="",s_player=C5043)),MAX(F$1:F5042)+1,0)</f>
        <v>0</v>
      </c>
    </row>
    <row r="5044" spans="1:6">
      <c r="A5044" s="20">
        <v>2008</v>
      </c>
      <c r="B5044" s="15" t="s">
        <v>92</v>
      </c>
      <c r="C5044" s="15" t="s">
        <v>3618</v>
      </c>
      <c r="D5044" s="24">
        <v>1033930</v>
      </c>
      <c r="E5044" t="str">
        <f>IF(D5044&lt;VLOOKUP(A5044,Min!A:B,2,FALSE),"Y","")</f>
        <v/>
      </c>
      <c r="F5044">
        <f>IF(AND(OR(s_tmchk="all",IF(ISERROR(MATCH(B5044,s_teams,0)),FALSE,TRUE)),OR(s_minsal="",s_minsal&lt;=D5044),OR(s_maxsal="",s_maxsal&gt;=D5044),OR(s_minyr="",s_minyr&lt;=A5044),OR(s_maxyr="",s_maxyr&gt;=A5044),OR(s_player="",s_player=C5044)),MAX(F$1:F5043)+1,0)</f>
        <v>0</v>
      </c>
    </row>
    <row r="5045" spans="1:6">
      <c r="A5045" s="20">
        <v>2008</v>
      </c>
      <c r="B5045" s="15" t="s">
        <v>92</v>
      </c>
      <c r="C5045" s="15" t="s">
        <v>3460</v>
      </c>
      <c r="D5045" s="24">
        <v>798328</v>
      </c>
      <c r="E5045" t="str">
        <f>IF(D5045&lt;VLOOKUP(A5045,Min!A:B,2,FALSE),"Y","")</f>
        <v/>
      </c>
      <c r="F5045">
        <f>IF(AND(OR(s_tmchk="all",IF(ISERROR(MATCH(B5045,s_teams,0)),FALSE,TRUE)),OR(s_minsal="",s_minsal&lt;=D5045),OR(s_maxsal="",s_maxsal&gt;=D5045),OR(s_minyr="",s_minyr&lt;=A5045),OR(s_maxyr="",s_maxyr&gt;=A5045),OR(s_player="",s_player=C5045)),MAX(F$1:F5044)+1,0)</f>
        <v>0</v>
      </c>
    </row>
    <row r="5046" spans="1:6">
      <c r="A5046" s="20">
        <v>2008</v>
      </c>
      <c r="B5046" s="15" t="s">
        <v>92</v>
      </c>
      <c r="C5046" s="15" t="s">
        <v>3988</v>
      </c>
      <c r="D5046" s="24">
        <v>427163</v>
      </c>
      <c r="E5046" t="str">
        <f>IF(D5046&lt;VLOOKUP(A5046,Min!A:B,2,FALSE),"Y","")</f>
        <v/>
      </c>
      <c r="F5046">
        <f>IF(AND(OR(s_tmchk="all",IF(ISERROR(MATCH(B5046,s_teams,0)),FALSE,TRUE)),OR(s_minsal="",s_minsal&lt;=D5046),OR(s_maxsal="",s_maxsal&gt;=D5046),OR(s_minyr="",s_minyr&lt;=A5046),OR(s_maxyr="",s_maxyr&gt;=A5046),OR(s_player="",s_player=C5046)),MAX(F$1:F5045)+1,0)</f>
        <v>0</v>
      </c>
    </row>
    <row r="5047" spans="1:6">
      <c r="A5047" s="20">
        <v>2008</v>
      </c>
      <c r="B5047" s="15" t="s">
        <v>92</v>
      </c>
      <c r="C5047" s="15" t="s">
        <v>5679</v>
      </c>
      <c r="D5047" s="24">
        <v>67151</v>
      </c>
      <c r="E5047" t="str">
        <f>IF(D5047&lt;VLOOKUP(A5047,Min!A:B,2,FALSE),"Y","")</f>
        <v>Y</v>
      </c>
      <c r="F5047">
        <f>IF(AND(OR(s_tmchk="all",IF(ISERROR(MATCH(B5047,s_teams,0)),FALSE,TRUE)),OR(s_minsal="",s_minsal&lt;=D5047),OR(s_maxsal="",s_maxsal&gt;=D5047),OR(s_minyr="",s_minyr&lt;=A5047),OR(s_maxyr="",s_maxyr&gt;=A5047),OR(s_player="",s_player=C5047)),MAX(F$1:F5046)+1,0)</f>
        <v>0</v>
      </c>
    </row>
    <row r="5048" spans="1:6">
      <c r="A5048" s="20">
        <v>2007</v>
      </c>
      <c r="B5048" s="15" t="s">
        <v>28</v>
      </c>
      <c r="C5048" s="15" t="s">
        <v>206</v>
      </c>
      <c r="D5048" s="24">
        <v>12744189</v>
      </c>
      <c r="E5048" t="str">
        <f>IF(D5048&lt;VLOOKUP(A5048,Min!A:B,2,FALSE),"Y","")</f>
        <v/>
      </c>
      <c r="F5048">
        <f>IF(AND(OR(s_tmchk="all",IF(ISERROR(MATCH(B5048,s_teams,0)),FALSE,TRUE)),OR(s_minsal="",s_minsal&lt;=D5048),OR(s_maxsal="",s_maxsal&gt;=D5048),OR(s_minyr="",s_minyr&lt;=A5048),OR(s_maxyr="",s_maxyr&gt;=A5048),OR(s_player="",s_player=C5048)),MAX(F$1:F5047)+1,0)</f>
        <v>0</v>
      </c>
    </row>
    <row r="5049" spans="1:6">
      <c r="A5049" s="20">
        <v>2007</v>
      </c>
      <c r="B5049" s="15" t="s">
        <v>28</v>
      </c>
      <c r="C5049" s="15" t="s">
        <v>5991</v>
      </c>
      <c r="D5049" s="24">
        <v>6854546</v>
      </c>
      <c r="E5049" t="str">
        <f>IF(D5049&lt;VLOOKUP(A5049,Min!A:B,2,FALSE),"Y","")</f>
        <v/>
      </c>
      <c r="F5049">
        <f>IF(AND(OR(s_tmchk="all",IF(ISERROR(MATCH(B5049,s_teams,0)),FALSE,TRUE)),OR(s_minsal="",s_minsal&lt;=D5049),OR(s_maxsal="",s_maxsal&gt;=D5049),OR(s_minyr="",s_minyr&lt;=A5049),OR(s_maxyr="",s_maxyr&gt;=A5049),OR(s_player="",s_player=C5049)),MAX(F$1:F5048)+1,0)</f>
        <v>0</v>
      </c>
    </row>
    <row r="5050" spans="1:6">
      <c r="A5050" s="20">
        <v>2007</v>
      </c>
      <c r="B5050" s="15" t="s">
        <v>28</v>
      </c>
      <c r="C5050" s="15" t="s">
        <v>269</v>
      </c>
      <c r="D5050" s="24">
        <v>4174800</v>
      </c>
      <c r="E5050" t="str">
        <f>IF(D5050&lt;VLOOKUP(A5050,Min!A:B,2,FALSE),"Y","")</f>
        <v/>
      </c>
      <c r="F5050">
        <f>IF(AND(OR(s_tmchk="all",IF(ISERROR(MATCH(B5050,s_teams,0)),FALSE,TRUE)),OR(s_minsal="",s_minsal&lt;=D5050),OR(s_maxsal="",s_maxsal&gt;=D5050),OR(s_minyr="",s_minyr&lt;=A5050),OR(s_maxyr="",s_maxyr&gt;=A5050),OR(s_player="",s_player=C5050)),MAX(F$1:F5049)+1,0)</f>
        <v>0</v>
      </c>
    </row>
    <row r="5051" spans="1:6">
      <c r="A5051" s="20">
        <v>2007</v>
      </c>
      <c r="B5051" s="15" t="s">
        <v>28</v>
      </c>
      <c r="C5051" s="15" t="s">
        <v>397</v>
      </c>
      <c r="D5051" s="24">
        <v>4000000</v>
      </c>
      <c r="E5051" t="str">
        <f>IF(D5051&lt;VLOOKUP(A5051,Min!A:B,2,FALSE),"Y","")</f>
        <v/>
      </c>
      <c r="F5051">
        <f>IF(AND(OR(s_tmchk="all",IF(ISERROR(MATCH(B5051,s_teams,0)),FALSE,TRUE)),OR(s_minsal="",s_minsal&lt;=D5051),OR(s_maxsal="",s_maxsal&gt;=D5051),OR(s_minyr="",s_minyr&lt;=A5051),OR(s_maxyr="",s_maxyr&gt;=A5051),OR(s_player="",s_player=C5051)),MAX(F$1:F5050)+1,0)</f>
        <v>0</v>
      </c>
    </row>
    <row r="5052" spans="1:6">
      <c r="A5052" s="20">
        <v>2007</v>
      </c>
      <c r="B5052" s="15" t="s">
        <v>28</v>
      </c>
      <c r="C5052" s="15" t="s">
        <v>6137</v>
      </c>
      <c r="D5052" s="24">
        <v>3500000</v>
      </c>
      <c r="E5052" t="str">
        <f>IF(D5052&lt;VLOOKUP(A5052,Min!A:B,2,FALSE),"Y","")</f>
        <v/>
      </c>
      <c r="F5052">
        <f>IF(AND(OR(s_tmchk="all",IF(ISERROR(MATCH(B5052,s_teams,0)),FALSE,TRUE)),OR(s_minsal="",s_minsal&lt;=D5052),OR(s_maxsal="",s_maxsal&gt;=D5052),OR(s_minyr="",s_minyr&lt;=A5052),OR(s_maxyr="",s_maxyr&gt;=A5052),OR(s_player="",s_player=C5052)),MAX(F$1:F5051)+1,0)</f>
        <v>0</v>
      </c>
    </row>
    <row r="5053" spans="1:6">
      <c r="A5053" s="20">
        <v>2007</v>
      </c>
      <c r="B5053" s="15" t="s">
        <v>28</v>
      </c>
      <c r="C5053" s="15" t="s">
        <v>5522</v>
      </c>
      <c r="D5053" s="24">
        <v>3250000</v>
      </c>
      <c r="E5053" t="str">
        <f>IF(D5053&lt;VLOOKUP(A5053,Min!A:B,2,FALSE),"Y","")</f>
        <v/>
      </c>
      <c r="F5053">
        <f>IF(AND(OR(s_tmchk="all",IF(ISERROR(MATCH(B5053,s_teams,0)),FALSE,TRUE)),OR(s_minsal="",s_minsal&lt;=D5053),OR(s_maxsal="",s_maxsal&gt;=D5053),OR(s_minyr="",s_minyr&lt;=A5053),OR(s_maxyr="",s_maxyr&gt;=A5053),OR(s_player="",s_player=C5053)),MAX(F$1:F5052)+1,0)</f>
        <v>0</v>
      </c>
    </row>
    <row r="5054" spans="1:6">
      <c r="A5054" s="20">
        <v>2007</v>
      </c>
      <c r="B5054" s="15" t="s">
        <v>28</v>
      </c>
      <c r="C5054" s="15" t="s">
        <v>5977</v>
      </c>
      <c r="D5054" s="24">
        <v>2952840</v>
      </c>
      <c r="E5054" t="str">
        <f>IF(D5054&lt;VLOOKUP(A5054,Min!A:B,2,FALSE),"Y","")</f>
        <v/>
      </c>
      <c r="F5054">
        <f>IF(AND(OR(s_tmchk="all",IF(ISERROR(MATCH(B5054,s_teams,0)),FALSE,TRUE)),OR(s_minsal="",s_minsal&lt;=D5054),OR(s_maxsal="",s_maxsal&gt;=D5054),OR(s_minyr="",s_minyr&lt;=A5054),OR(s_maxyr="",s_maxyr&gt;=A5054),OR(s_player="",s_player=C5054)),MAX(F$1:F5053)+1,0)</f>
        <v>0</v>
      </c>
    </row>
    <row r="5055" spans="1:6">
      <c r="A5055" s="20">
        <v>2007</v>
      </c>
      <c r="B5055" s="15" t="s">
        <v>28</v>
      </c>
      <c r="C5055" s="15" t="s">
        <v>2376</v>
      </c>
      <c r="D5055" s="24">
        <v>2863920</v>
      </c>
      <c r="E5055" t="str">
        <f>IF(D5055&lt;VLOOKUP(A5055,Min!A:B,2,FALSE),"Y","")</f>
        <v/>
      </c>
      <c r="F5055">
        <f>IF(AND(OR(s_tmchk="all",IF(ISERROR(MATCH(B5055,s_teams,0)),FALSE,TRUE)),OR(s_minsal="",s_minsal&lt;=D5055),OR(s_maxsal="",s_maxsal&gt;=D5055),OR(s_minyr="",s_minyr&lt;=A5055),OR(s_maxyr="",s_maxyr&gt;=A5055),OR(s_player="",s_player=C5055)),MAX(F$1:F5054)+1,0)</f>
        <v>0</v>
      </c>
    </row>
    <row r="5056" spans="1:6">
      <c r="A5056" s="20">
        <v>2007</v>
      </c>
      <c r="B5056" s="15" t="s">
        <v>28</v>
      </c>
      <c r="C5056" s="15" t="s">
        <v>4597</v>
      </c>
      <c r="D5056" s="24">
        <v>2640000</v>
      </c>
      <c r="E5056" t="str">
        <f>IF(D5056&lt;VLOOKUP(A5056,Min!A:B,2,FALSE),"Y","")</f>
        <v/>
      </c>
      <c r="F5056">
        <f>IF(AND(OR(s_tmchk="all",IF(ISERROR(MATCH(B5056,s_teams,0)),FALSE,TRUE)),OR(s_minsal="",s_minsal&lt;=D5056),OR(s_maxsal="",s_maxsal&gt;=D5056),OR(s_minyr="",s_minyr&lt;=A5056),OR(s_maxyr="",s_maxyr&gt;=A5056),OR(s_player="",s_player=C5056)),MAX(F$1:F5055)+1,0)</f>
        <v>0</v>
      </c>
    </row>
    <row r="5057" spans="1:6">
      <c r="A5057" s="20">
        <v>2007</v>
      </c>
      <c r="B5057" s="15" t="s">
        <v>28</v>
      </c>
      <c r="C5057" s="15" t="s">
        <v>502</v>
      </c>
      <c r="D5057" s="24">
        <v>1460640</v>
      </c>
      <c r="E5057" t="str">
        <f>IF(D5057&lt;VLOOKUP(A5057,Min!A:B,2,FALSE),"Y","")</f>
        <v/>
      </c>
      <c r="F5057">
        <f>IF(AND(OR(s_tmchk="all",IF(ISERROR(MATCH(B5057,s_teams,0)),FALSE,TRUE)),OR(s_minsal="",s_minsal&lt;=D5057),OR(s_maxsal="",s_maxsal&gt;=D5057),OR(s_minyr="",s_minyr&lt;=A5057),OR(s_maxyr="",s_maxyr&gt;=A5057),OR(s_player="",s_player=C5057)),MAX(F$1:F5056)+1,0)</f>
        <v>0</v>
      </c>
    </row>
    <row r="5058" spans="1:6">
      <c r="A5058" s="20">
        <v>2007</v>
      </c>
      <c r="B5058" s="15" t="s">
        <v>28</v>
      </c>
      <c r="C5058" s="15" t="s">
        <v>3278</v>
      </c>
      <c r="D5058" s="24">
        <v>744551</v>
      </c>
      <c r="E5058" t="str">
        <f>IF(D5058&lt;VLOOKUP(A5058,Min!A:B,2,FALSE),"Y","")</f>
        <v/>
      </c>
      <c r="F5058">
        <f>IF(AND(OR(s_tmchk="all",IF(ISERROR(MATCH(B5058,s_teams,0)),FALSE,TRUE)),OR(s_minsal="",s_minsal&lt;=D5058),OR(s_maxsal="",s_maxsal&gt;=D5058),OR(s_minyr="",s_minyr&lt;=A5058),OR(s_maxyr="",s_maxyr&gt;=A5058),OR(s_player="",s_player=C5058)),MAX(F$1:F5057)+1,0)</f>
        <v>0</v>
      </c>
    </row>
    <row r="5059" spans="1:6">
      <c r="A5059" s="20">
        <v>2007</v>
      </c>
      <c r="B5059" s="15" t="s">
        <v>28</v>
      </c>
      <c r="C5059" s="15" t="s">
        <v>5918</v>
      </c>
      <c r="D5059" s="24">
        <v>729000</v>
      </c>
      <c r="E5059" t="str">
        <f>IF(D5059&lt;VLOOKUP(A5059,Min!A:B,2,FALSE),"Y","")</f>
        <v/>
      </c>
      <c r="F5059">
        <f>IF(AND(OR(s_tmchk="all",IF(ISERROR(MATCH(B5059,s_teams,0)),FALSE,TRUE)),OR(s_minsal="",s_minsal&lt;=D5059),OR(s_maxsal="",s_maxsal&gt;=D5059),OR(s_minyr="",s_minyr&lt;=A5059),OR(s_maxyr="",s_maxyr&gt;=A5059),OR(s_player="",s_player=C5059)),MAX(F$1:F5058)+1,0)</f>
        <v>0</v>
      </c>
    </row>
    <row r="5060" spans="1:6">
      <c r="A5060" s="20">
        <v>2007</v>
      </c>
      <c r="B5060" s="15" t="s">
        <v>28</v>
      </c>
      <c r="C5060" s="15" t="s">
        <v>3317</v>
      </c>
      <c r="D5060" s="24">
        <v>675000</v>
      </c>
      <c r="E5060" t="str">
        <f>IF(D5060&lt;VLOOKUP(A5060,Min!A:B,2,FALSE),"Y","")</f>
        <v/>
      </c>
      <c r="F5060">
        <f>IF(AND(OR(s_tmchk="all",IF(ISERROR(MATCH(B5060,s_teams,0)),FALSE,TRUE)),OR(s_minsal="",s_minsal&lt;=D5060),OR(s_maxsal="",s_maxsal&gt;=D5060),OR(s_minyr="",s_minyr&lt;=A5060),OR(s_maxyr="",s_maxyr&gt;=A5060),OR(s_player="",s_player=C5060)),MAX(F$1:F5059)+1,0)</f>
        <v>0</v>
      </c>
    </row>
    <row r="5061" spans="1:6">
      <c r="A5061" s="20">
        <v>2007</v>
      </c>
      <c r="B5061" s="15" t="s">
        <v>28</v>
      </c>
      <c r="C5061" s="15" t="s">
        <v>5061</v>
      </c>
      <c r="D5061" s="24">
        <v>664209</v>
      </c>
      <c r="E5061" t="str">
        <f>IF(D5061&lt;VLOOKUP(A5061,Min!A:B,2,FALSE),"Y","")</f>
        <v/>
      </c>
      <c r="F5061">
        <f>IF(AND(OR(s_tmchk="all",IF(ISERROR(MATCH(B5061,s_teams,0)),FALSE,TRUE)),OR(s_minsal="",s_minsal&lt;=D5061),OR(s_maxsal="",s_maxsal&gt;=D5061),OR(s_minyr="",s_minyr&lt;=A5061),OR(s_maxyr="",s_maxyr&gt;=A5061),OR(s_player="",s_player=C5061)),MAX(F$1:F5060)+1,0)</f>
        <v>0</v>
      </c>
    </row>
    <row r="5062" spans="1:6">
      <c r="A5062" s="20">
        <v>2007</v>
      </c>
      <c r="B5062" s="15" t="s">
        <v>28</v>
      </c>
      <c r="C5062" s="15" t="s">
        <v>5996</v>
      </c>
      <c r="D5062" s="24">
        <v>625132</v>
      </c>
      <c r="E5062" t="str">
        <f>IF(D5062&lt;VLOOKUP(A5062,Min!A:B,2,FALSE),"Y","")</f>
        <v/>
      </c>
      <c r="F5062">
        <f>IF(AND(OR(s_tmchk="all",IF(ISERROR(MATCH(B5062,s_teams,0)),FALSE,TRUE)),OR(s_minsal="",s_minsal&lt;=D5062),OR(s_maxsal="",s_maxsal&gt;=D5062),OR(s_minyr="",s_minyr&lt;=A5062),OR(s_maxyr="",s_maxyr&gt;=A5062),OR(s_player="",s_player=C5062)),MAX(F$1:F5061)+1,0)</f>
        <v>0</v>
      </c>
    </row>
    <row r="5063" spans="1:6">
      <c r="A5063" s="20">
        <v>2007</v>
      </c>
      <c r="B5063" s="15" t="s">
        <v>28</v>
      </c>
      <c r="C5063" s="15" t="s">
        <v>4747</v>
      </c>
      <c r="D5063" s="24">
        <v>412718</v>
      </c>
      <c r="E5063" t="str">
        <f>IF(D5063&lt;VLOOKUP(A5063,Min!A:B,2,FALSE),"Y","")</f>
        <v/>
      </c>
      <c r="F5063">
        <f>IF(AND(OR(s_tmchk="all",IF(ISERROR(MATCH(B5063,s_teams,0)),FALSE,TRUE)),OR(s_minsal="",s_minsal&lt;=D5063),OR(s_maxsal="",s_maxsal&gt;=D5063),OR(s_minyr="",s_minyr&lt;=A5063),OR(s_maxyr="",s_maxyr&gt;=A5063),OR(s_player="",s_player=C5063)),MAX(F$1:F5062)+1,0)</f>
        <v>0</v>
      </c>
    </row>
    <row r="5064" spans="1:6">
      <c r="A5064" s="20">
        <v>2007</v>
      </c>
      <c r="B5064" s="15" t="s">
        <v>28</v>
      </c>
      <c r="C5064" s="15" t="s">
        <v>5618</v>
      </c>
      <c r="D5064" s="24">
        <v>145961</v>
      </c>
      <c r="E5064" t="str">
        <f>IF(D5064&lt;VLOOKUP(A5064,Min!A:B,2,FALSE),"Y","")</f>
        <v>Y</v>
      </c>
      <c r="F5064">
        <f>IF(AND(OR(s_tmchk="all",IF(ISERROR(MATCH(B5064,s_teams,0)),FALSE,TRUE)),OR(s_minsal="",s_minsal&lt;=D5064),OR(s_maxsal="",s_maxsal&gt;=D5064),OR(s_minyr="",s_minyr&lt;=A5064),OR(s_maxyr="",s_maxyr&gt;=A5064),OR(s_player="",s_player=C5064)),MAX(F$1:F5063)+1,0)</f>
        <v>0</v>
      </c>
    </row>
    <row r="5065" spans="1:6">
      <c r="A5065" s="20">
        <v>2007</v>
      </c>
      <c r="B5065" s="15" t="s">
        <v>28</v>
      </c>
      <c r="C5065" s="15" t="s">
        <v>4967</v>
      </c>
      <c r="D5065" s="24">
        <v>89101</v>
      </c>
      <c r="E5065" t="str">
        <f>IF(D5065&lt;VLOOKUP(A5065,Min!A:B,2,FALSE),"Y","")</f>
        <v>Y</v>
      </c>
      <c r="F5065">
        <f>IF(AND(OR(s_tmchk="all",IF(ISERROR(MATCH(B5065,s_teams,0)),FALSE,TRUE)),OR(s_minsal="",s_minsal&lt;=D5065),OR(s_maxsal="",s_maxsal&gt;=D5065),OR(s_minyr="",s_minyr&lt;=A5065),OR(s_maxyr="",s_maxyr&gt;=A5065),OR(s_player="",s_player=C5065)),MAX(F$1:F5064)+1,0)</f>
        <v>0</v>
      </c>
    </row>
    <row r="5066" spans="1:6">
      <c r="A5066" s="20">
        <v>2007</v>
      </c>
      <c r="B5066" s="15" t="s">
        <v>28</v>
      </c>
      <c r="C5066" s="15" t="s">
        <v>5281</v>
      </c>
      <c r="D5066" s="24">
        <v>55365</v>
      </c>
      <c r="E5066" t="str">
        <f>IF(D5066&lt;VLOOKUP(A5066,Min!A:B,2,FALSE),"Y","")</f>
        <v>Y</v>
      </c>
      <c r="F5066">
        <f>IF(AND(OR(s_tmchk="all",IF(ISERROR(MATCH(B5066,s_teams,0)),FALSE,TRUE)),OR(s_minsal="",s_minsal&lt;=D5066),OR(s_maxsal="",s_maxsal&gt;=D5066),OR(s_minyr="",s_minyr&lt;=A5066),OR(s_maxyr="",s_maxyr&gt;=A5066),OR(s_player="",s_player=C5066)),MAX(F$1:F5065)+1,0)</f>
        <v>0</v>
      </c>
    </row>
    <row r="5067" spans="1:6">
      <c r="A5067" s="20">
        <v>2007</v>
      </c>
      <c r="B5067" s="15" t="s">
        <v>32</v>
      </c>
      <c r="C5067" s="15" t="s">
        <v>716</v>
      </c>
      <c r="D5067" s="24">
        <v>15101625</v>
      </c>
      <c r="E5067" t="str">
        <f>IF(D5067&lt;VLOOKUP(A5067,Min!A:B,2,FALSE),"Y","")</f>
        <v/>
      </c>
      <c r="F5067">
        <f>IF(AND(OR(s_tmchk="all",IF(ISERROR(MATCH(B5067,s_teams,0)),FALSE,TRUE)),OR(s_minsal="",s_minsal&lt;=D5067),OR(s_maxsal="",s_maxsal&gt;=D5067),OR(s_minyr="",s_minyr&lt;=A5067),OR(s_maxyr="",s_maxyr&gt;=A5067),OR(s_player="",s_player=C5067)),MAX(F$1:F5066)+1,0)</f>
        <v>0</v>
      </c>
    </row>
    <row r="5068" spans="1:6">
      <c r="A5068" s="20">
        <v>2007</v>
      </c>
      <c r="B5068" s="15" t="s">
        <v>32</v>
      </c>
      <c r="C5068" s="15" t="s">
        <v>6164</v>
      </c>
      <c r="D5068" s="24">
        <v>11775000</v>
      </c>
      <c r="E5068" t="str">
        <f>IF(D5068&lt;VLOOKUP(A5068,Min!A:B,2,FALSE),"Y","")</f>
        <v/>
      </c>
      <c r="F5068">
        <f>IF(AND(OR(s_tmchk="all",IF(ISERROR(MATCH(B5068,s_teams,0)),FALSE,TRUE)),OR(s_minsal="",s_minsal&lt;=D5068),OR(s_maxsal="",s_maxsal&gt;=D5068),OR(s_minyr="",s_minyr&lt;=A5068),OR(s_maxyr="",s_maxyr&gt;=A5068),OR(s_player="",s_player=C5068)),MAX(F$1:F5067)+1,0)</f>
        <v>0</v>
      </c>
    </row>
    <row r="5069" spans="1:6">
      <c r="A5069" s="20">
        <v>2007</v>
      </c>
      <c r="B5069" s="15" t="s">
        <v>32</v>
      </c>
      <c r="C5069" s="15" t="s">
        <v>6052</v>
      </c>
      <c r="D5069" s="24">
        <v>11666666</v>
      </c>
      <c r="E5069" t="str">
        <f>IF(D5069&lt;VLOOKUP(A5069,Min!A:B,2,FALSE),"Y","")</f>
        <v/>
      </c>
      <c r="F5069">
        <f>IF(AND(OR(s_tmchk="all",IF(ISERROR(MATCH(B5069,s_teams,0)),FALSE,TRUE)),OR(s_minsal="",s_minsal&lt;=D5069),OR(s_maxsal="",s_maxsal&gt;=D5069),OR(s_minyr="",s_minyr&lt;=A5069),OR(s_maxyr="",s_maxyr&gt;=A5069),OR(s_player="",s_player=C5069)),MAX(F$1:F5068)+1,0)</f>
        <v>0</v>
      </c>
    </row>
    <row r="5070" spans="1:6">
      <c r="A5070" s="20">
        <v>2007</v>
      </c>
      <c r="B5070" s="15" t="s">
        <v>32</v>
      </c>
      <c r="C5070" s="15" t="s">
        <v>6148</v>
      </c>
      <c r="D5070" s="24">
        <v>5243334</v>
      </c>
      <c r="E5070" t="str">
        <f>IF(D5070&lt;VLOOKUP(A5070,Min!A:B,2,FALSE),"Y","")</f>
        <v/>
      </c>
      <c r="F5070">
        <f>IF(AND(OR(s_tmchk="all",IF(ISERROR(MATCH(B5070,s_teams,0)),FALSE,TRUE)),OR(s_minsal="",s_minsal&lt;=D5070),OR(s_maxsal="",s_maxsal&gt;=D5070),OR(s_minyr="",s_minyr&lt;=A5070),OR(s_maxyr="",s_maxyr&gt;=A5070),OR(s_player="",s_player=C5070)),MAX(F$1:F5069)+1,0)</f>
        <v>0</v>
      </c>
    </row>
    <row r="5071" spans="1:6">
      <c r="A5071" s="20">
        <v>2007</v>
      </c>
      <c r="B5071" s="15" t="s">
        <v>32</v>
      </c>
      <c r="C5071" s="15" t="s">
        <v>4707</v>
      </c>
      <c r="D5071" s="24">
        <v>2793103</v>
      </c>
      <c r="E5071" t="str">
        <f>IF(D5071&lt;VLOOKUP(A5071,Min!A:B,2,FALSE),"Y","")</f>
        <v/>
      </c>
      <c r="F5071">
        <f>IF(AND(OR(s_tmchk="all",IF(ISERROR(MATCH(B5071,s_teams,0)),FALSE,TRUE)),OR(s_minsal="",s_minsal&lt;=D5071),OR(s_maxsal="",s_maxsal&gt;=D5071),OR(s_minyr="",s_minyr&lt;=A5071),OR(s_maxyr="",s_maxyr&gt;=A5071),OR(s_player="",s_player=C5071)),MAX(F$1:F5070)+1,0)</f>
        <v>0</v>
      </c>
    </row>
    <row r="5072" spans="1:6">
      <c r="A5072" s="20">
        <v>2007</v>
      </c>
      <c r="B5072" s="15" t="s">
        <v>32</v>
      </c>
      <c r="C5072" s="15" t="s">
        <v>5535</v>
      </c>
      <c r="D5072" s="24">
        <v>2091480</v>
      </c>
      <c r="E5072" t="str">
        <f>IF(D5072&lt;VLOOKUP(A5072,Min!A:B,2,FALSE),"Y","")</f>
        <v/>
      </c>
      <c r="F5072">
        <f>IF(AND(OR(s_tmchk="all",IF(ISERROR(MATCH(B5072,s_teams,0)),FALSE,TRUE)),OR(s_minsal="",s_minsal&lt;=D5072),OR(s_maxsal="",s_maxsal&gt;=D5072),OR(s_minyr="",s_minyr&lt;=A5072),OR(s_maxyr="",s_maxyr&gt;=A5072),OR(s_player="",s_player=C5072)),MAX(F$1:F5071)+1,0)</f>
        <v>0</v>
      </c>
    </row>
    <row r="5073" spans="1:6">
      <c r="A5073" s="20">
        <v>2007</v>
      </c>
      <c r="B5073" s="15" t="s">
        <v>32</v>
      </c>
      <c r="C5073" s="15" t="s">
        <v>4702</v>
      </c>
      <c r="D5073" s="24">
        <v>1938870</v>
      </c>
      <c r="E5073" t="str">
        <f>IF(D5073&lt;VLOOKUP(A5073,Min!A:B,2,FALSE),"Y","")</f>
        <v/>
      </c>
      <c r="F5073">
        <f>IF(AND(OR(s_tmchk="all",IF(ISERROR(MATCH(B5073,s_teams,0)),FALSE,TRUE)),OR(s_minsal="",s_minsal&lt;=D5073),OR(s_maxsal="",s_maxsal&gt;=D5073),OR(s_minyr="",s_minyr&lt;=A5073),OR(s_maxyr="",s_maxyr&gt;=A5073),OR(s_player="",s_player=C5073)),MAX(F$1:F5072)+1,0)</f>
        <v>0</v>
      </c>
    </row>
    <row r="5074" spans="1:6">
      <c r="A5074" s="20">
        <v>2007</v>
      </c>
      <c r="B5074" s="15" t="s">
        <v>32</v>
      </c>
      <c r="C5074" s="15" t="s">
        <v>2271</v>
      </c>
      <c r="D5074" s="24">
        <v>1793160</v>
      </c>
      <c r="E5074" t="str">
        <f>IF(D5074&lt;VLOOKUP(A5074,Min!A:B,2,FALSE),"Y","")</f>
        <v/>
      </c>
      <c r="F5074">
        <f>IF(AND(OR(s_tmchk="all",IF(ISERROR(MATCH(B5074,s_teams,0)),FALSE,TRUE)),OR(s_minsal="",s_minsal&lt;=D5074),OR(s_maxsal="",s_maxsal&gt;=D5074),OR(s_minyr="",s_minyr&lt;=A5074),OR(s_maxyr="",s_maxyr&gt;=A5074),OR(s_player="",s_player=C5074)),MAX(F$1:F5073)+1,0)</f>
        <v>0</v>
      </c>
    </row>
    <row r="5075" spans="1:6">
      <c r="A5075" s="20">
        <v>2007</v>
      </c>
      <c r="B5075" s="15" t="s">
        <v>32</v>
      </c>
      <c r="C5075" s="15" t="s">
        <v>1016</v>
      </c>
      <c r="D5075" s="24">
        <v>1689409</v>
      </c>
      <c r="E5075" t="str">
        <f>IF(D5075&lt;VLOOKUP(A5075,Min!A:B,2,FALSE),"Y","")</f>
        <v/>
      </c>
      <c r="F5075">
        <f>IF(AND(OR(s_tmchk="all",IF(ISERROR(MATCH(B5075,s_teams,0)),FALSE,TRUE)),OR(s_minsal="",s_minsal&lt;=D5075),OR(s_maxsal="",s_maxsal&gt;=D5075),OR(s_minyr="",s_minyr&lt;=A5075),OR(s_maxyr="",s_maxyr&gt;=A5075),OR(s_player="",s_player=C5075)),MAX(F$1:F5074)+1,0)</f>
        <v>0</v>
      </c>
    </row>
    <row r="5076" spans="1:6">
      <c r="A5076" s="20">
        <v>2007</v>
      </c>
      <c r="B5076" s="15" t="s">
        <v>32</v>
      </c>
      <c r="C5076" s="15" t="s">
        <v>260</v>
      </c>
      <c r="D5076" s="24">
        <v>1618320</v>
      </c>
      <c r="E5076" t="str">
        <f>IF(D5076&lt;VLOOKUP(A5076,Min!A:B,2,FALSE),"Y","")</f>
        <v/>
      </c>
      <c r="F5076">
        <f>IF(AND(OR(s_tmchk="all",IF(ISERROR(MATCH(B5076,s_teams,0)),FALSE,TRUE)),OR(s_minsal="",s_minsal&lt;=D5076),OR(s_maxsal="",s_maxsal&gt;=D5076),OR(s_minyr="",s_minyr&lt;=A5076),OR(s_maxyr="",s_maxyr&gt;=A5076),OR(s_player="",s_player=C5076)),MAX(F$1:F5075)+1,0)</f>
        <v>0</v>
      </c>
    </row>
    <row r="5077" spans="1:6">
      <c r="A5077" s="20">
        <v>2007</v>
      </c>
      <c r="B5077" s="15" t="s">
        <v>32</v>
      </c>
      <c r="C5077" s="15" t="s">
        <v>408</v>
      </c>
      <c r="D5077" s="24">
        <v>1347000</v>
      </c>
      <c r="E5077" t="str">
        <f>IF(D5077&lt;VLOOKUP(A5077,Min!A:B,2,FALSE),"Y","")</f>
        <v/>
      </c>
      <c r="F5077">
        <f>IF(AND(OR(s_tmchk="all",IF(ISERROR(MATCH(B5077,s_teams,0)),FALSE,TRUE)),OR(s_minsal="",s_minsal&lt;=D5077),OR(s_maxsal="",s_maxsal&gt;=D5077),OR(s_minyr="",s_minyr&lt;=A5077),OR(s_maxyr="",s_maxyr&gt;=A5077),OR(s_player="",s_player=C5077)),MAX(F$1:F5076)+1,0)</f>
        <v>0</v>
      </c>
    </row>
    <row r="5078" spans="1:6">
      <c r="A5078" s="20">
        <v>2007</v>
      </c>
      <c r="B5078" s="15" t="s">
        <v>32</v>
      </c>
      <c r="C5078" s="15" t="s">
        <v>796</v>
      </c>
      <c r="D5078" s="24">
        <v>1143600</v>
      </c>
      <c r="E5078" t="str">
        <f>IF(D5078&lt;VLOOKUP(A5078,Min!A:B,2,FALSE),"Y","")</f>
        <v/>
      </c>
      <c r="F5078">
        <f>IF(AND(OR(s_tmchk="all",IF(ISERROR(MATCH(B5078,s_teams,0)),FALSE,TRUE)),OR(s_minsal="",s_minsal&lt;=D5078),OR(s_maxsal="",s_maxsal&gt;=D5078),OR(s_minyr="",s_minyr&lt;=A5078),OR(s_maxyr="",s_maxyr&gt;=A5078),OR(s_player="",s_player=C5078)),MAX(F$1:F5077)+1,0)</f>
        <v>0</v>
      </c>
    </row>
    <row r="5079" spans="1:6">
      <c r="A5079" s="20">
        <v>2007</v>
      </c>
      <c r="B5079" s="15" t="s">
        <v>32</v>
      </c>
      <c r="C5079" s="15" t="s">
        <v>5653</v>
      </c>
      <c r="D5079" s="24">
        <v>1103225</v>
      </c>
      <c r="E5079" t="str">
        <f>IF(D5079&lt;VLOOKUP(A5079,Min!A:B,2,FALSE),"Y","")</f>
        <v/>
      </c>
      <c r="F5079">
        <f>IF(AND(OR(s_tmchk="all",IF(ISERROR(MATCH(B5079,s_teams,0)),FALSE,TRUE)),OR(s_minsal="",s_minsal&lt;=D5079),OR(s_maxsal="",s_maxsal&gt;=D5079),OR(s_minyr="",s_minyr&lt;=A5079),OR(s_maxyr="",s_maxyr&gt;=A5079),OR(s_player="",s_player=C5079)),MAX(F$1:F5078)+1,0)</f>
        <v>0</v>
      </c>
    </row>
    <row r="5080" spans="1:6">
      <c r="A5080" s="20">
        <v>2007</v>
      </c>
      <c r="B5080" s="15" t="s">
        <v>32</v>
      </c>
      <c r="C5080" s="15" t="s">
        <v>3832</v>
      </c>
      <c r="D5080" s="24">
        <v>1080480</v>
      </c>
      <c r="E5080" t="str">
        <f>IF(D5080&lt;VLOOKUP(A5080,Min!A:B,2,FALSE),"Y","")</f>
        <v/>
      </c>
      <c r="F5080">
        <f>IF(AND(OR(s_tmchk="all",IF(ISERROR(MATCH(B5080,s_teams,0)),FALSE,TRUE)),OR(s_minsal="",s_minsal&lt;=D5080),OR(s_maxsal="",s_maxsal&gt;=D5080),OR(s_minyr="",s_minyr&lt;=A5080),OR(s_maxyr="",s_maxyr&gt;=A5080),OR(s_player="",s_player=C5080)),MAX(F$1:F5079)+1,0)</f>
        <v>0</v>
      </c>
    </row>
    <row r="5081" spans="1:6">
      <c r="A5081" s="20">
        <v>2007</v>
      </c>
      <c r="B5081" s="15" t="s">
        <v>32</v>
      </c>
      <c r="C5081" s="15" t="s">
        <v>803</v>
      </c>
      <c r="D5081" s="24">
        <v>1037280</v>
      </c>
      <c r="E5081" t="str">
        <f>IF(D5081&lt;VLOOKUP(A5081,Min!A:B,2,FALSE),"Y","")</f>
        <v/>
      </c>
      <c r="F5081">
        <f>IF(AND(OR(s_tmchk="all",IF(ISERROR(MATCH(B5081,s_teams,0)),FALSE,TRUE)),OR(s_minsal="",s_minsal&lt;=D5081),OR(s_maxsal="",s_maxsal&gt;=D5081),OR(s_minyr="",s_minyr&lt;=A5081),OR(s_maxyr="",s_maxyr&gt;=A5081),OR(s_player="",s_player=C5081)),MAX(F$1:F5080)+1,0)</f>
        <v>0</v>
      </c>
    </row>
    <row r="5082" spans="1:6">
      <c r="A5082" s="20">
        <v>2007</v>
      </c>
      <c r="B5082" s="15" t="s">
        <v>32</v>
      </c>
      <c r="C5082" s="15" t="s">
        <v>2665</v>
      </c>
      <c r="D5082" s="24">
        <v>664209</v>
      </c>
      <c r="E5082" t="str">
        <f>IF(D5082&lt;VLOOKUP(A5082,Min!A:B,2,FALSE),"Y","")</f>
        <v/>
      </c>
      <c r="F5082">
        <f>IF(AND(OR(s_tmchk="all",IF(ISERROR(MATCH(B5082,s_teams,0)),FALSE,TRUE)),OR(s_minsal="",s_minsal&lt;=D5082),OR(s_maxsal="",s_maxsal&gt;=D5082),OR(s_minyr="",s_minyr&lt;=A5082),OR(s_maxyr="",s_maxyr&gt;=A5082),OR(s_player="",s_player=C5082)),MAX(F$1:F5081)+1,0)</f>
        <v>0</v>
      </c>
    </row>
    <row r="5083" spans="1:6">
      <c r="A5083" s="20">
        <v>2007</v>
      </c>
      <c r="B5083" s="15" t="s">
        <v>32</v>
      </c>
      <c r="C5083" s="15" t="s">
        <v>5505</v>
      </c>
      <c r="D5083" s="24">
        <v>432000</v>
      </c>
      <c r="E5083" t="str">
        <f>IF(D5083&lt;VLOOKUP(A5083,Min!A:B,2,FALSE),"Y","")</f>
        <v/>
      </c>
      <c r="F5083">
        <f>IF(AND(OR(s_tmchk="all",IF(ISERROR(MATCH(B5083,s_teams,0)),FALSE,TRUE)),OR(s_minsal="",s_minsal&lt;=D5083),OR(s_maxsal="",s_maxsal&gt;=D5083),OR(s_minyr="",s_minyr&lt;=A5083),OR(s_maxyr="",s_maxyr&gt;=A5083),OR(s_player="",s_player=C5083)),MAX(F$1:F5082)+1,0)</f>
        <v>0</v>
      </c>
    </row>
    <row r="5084" spans="1:6">
      <c r="A5084" s="20">
        <v>2007</v>
      </c>
      <c r="B5084" s="15" t="s">
        <v>32</v>
      </c>
      <c r="C5084" s="15" t="s">
        <v>4549</v>
      </c>
      <c r="D5084" s="24">
        <v>412718</v>
      </c>
      <c r="E5084" t="str">
        <f>IF(D5084&lt;VLOOKUP(A5084,Min!A:B,2,FALSE),"Y","")</f>
        <v/>
      </c>
      <c r="F5084">
        <f>IF(AND(OR(s_tmchk="all",IF(ISERROR(MATCH(B5084,s_teams,0)),FALSE,TRUE)),OR(s_minsal="",s_minsal&lt;=D5084),OR(s_maxsal="",s_maxsal&gt;=D5084),OR(s_minyr="",s_minyr&lt;=A5084),OR(s_maxyr="",s_maxyr&gt;=A5084),OR(s_player="",s_player=C5084)),MAX(F$1:F5083)+1,0)</f>
        <v>0</v>
      </c>
    </row>
    <row r="5085" spans="1:6">
      <c r="A5085" s="20">
        <v>2007</v>
      </c>
      <c r="B5085" s="15" t="s">
        <v>32</v>
      </c>
      <c r="C5085" s="15" t="s">
        <v>5441</v>
      </c>
      <c r="D5085" s="24">
        <v>50000</v>
      </c>
      <c r="E5085" t="str">
        <f>IF(D5085&lt;VLOOKUP(A5085,Min!A:B,2,FALSE),"Y","")</f>
        <v>Y</v>
      </c>
      <c r="F5085">
        <f>IF(AND(OR(s_tmchk="all",IF(ISERROR(MATCH(B5085,s_teams,0)),FALSE,TRUE)),OR(s_minsal="",s_minsal&lt;=D5085),OR(s_maxsal="",s_maxsal&gt;=D5085),OR(s_minyr="",s_minyr&lt;=A5085),OR(s_maxyr="",s_maxyr&gt;=A5085),OR(s_player="",s_player=C5085)),MAX(F$1:F5084)+1,0)</f>
        <v>0</v>
      </c>
    </row>
    <row r="5086" spans="1:6">
      <c r="A5086" s="20">
        <v>2007</v>
      </c>
      <c r="B5086" s="15" t="s">
        <v>35</v>
      </c>
      <c r="C5086" s="15" t="s">
        <v>1185</v>
      </c>
      <c r="D5086" s="24">
        <v>5525000</v>
      </c>
      <c r="E5086" t="str">
        <f>IF(D5086&lt;VLOOKUP(A5086,Min!A:B,2,FALSE),"Y","")</f>
        <v/>
      </c>
      <c r="F5086">
        <f>IF(AND(OR(s_tmchk="all",IF(ISERROR(MATCH(B5086,s_teams,0)),FALSE,TRUE)),OR(s_minsal="",s_minsal&lt;=D5086),OR(s_maxsal="",s_maxsal&gt;=D5086),OR(s_minyr="",s_minyr&lt;=A5086),OR(s_maxyr="",s_maxyr&gt;=A5086),OR(s_player="",s_player=C5086)),MAX(F$1:F5085)+1,0)</f>
        <v>0</v>
      </c>
    </row>
    <row r="5087" spans="1:6">
      <c r="A5087" s="20">
        <v>2007</v>
      </c>
      <c r="B5087" s="15" t="s">
        <v>35</v>
      </c>
      <c r="C5087" s="15" t="s">
        <v>4695</v>
      </c>
      <c r="D5087" s="24">
        <v>4400000</v>
      </c>
      <c r="E5087" t="str">
        <f>IF(D5087&lt;VLOOKUP(A5087,Min!A:B,2,FALSE),"Y","")</f>
        <v/>
      </c>
      <c r="F5087">
        <f>IF(AND(OR(s_tmchk="all",IF(ISERROR(MATCH(B5087,s_teams,0)),FALSE,TRUE)),OR(s_minsal="",s_minsal&lt;=D5087),OR(s_maxsal="",s_maxsal&gt;=D5087),OR(s_minyr="",s_minyr&lt;=A5087),OR(s_maxyr="",s_maxyr&gt;=A5087),OR(s_player="",s_player=C5087)),MAX(F$1:F5086)+1,0)</f>
        <v>0</v>
      </c>
    </row>
    <row r="5088" spans="1:6">
      <c r="A5088" s="20">
        <v>2007</v>
      </c>
      <c r="B5088" s="15" t="s">
        <v>35</v>
      </c>
      <c r="C5088" s="15" t="s">
        <v>3378</v>
      </c>
      <c r="D5088" s="24">
        <v>4300560</v>
      </c>
      <c r="E5088" t="str">
        <f>IF(D5088&lt;VLOOKUP(A5088,Min!A:B,2,FALSE),"Y","")</f>
        <v/>
      </c>
      <c r="F5088">
        <f>IF(AND(OR(s_tmchk="all",IF(ISERROR(MATCH(B5088,s_teams,0)),FALSE,TRUE)),OR(s_minsal="",s_minsal&lt;=D5088),OR(s_maxsal="",s_maxsal&gt;=D5088),OR(s_minyr="",s_minyr&lt;=A5088),OR(s_maxyr="",s_maxyr&gt;=A5088),OR(s_player="",s_player=C5088)),MAX(F$1:F5087)+1,0)</f>
        <v>0</v>
      </c>
    </row>
    <row r="5089" spans="1:6">
      <c r="A5089" s="20">
        <v>2007</v>
      </c>
      <c r="B5089" s="15" t="s">
        <v>35</v>
      </c>
      <c r="C5089" s="15" t="s">
        <v>5055</v>
      </c>
      <c r="D5089" s="24">
        <v>4296000</v>
      </c>
      <c r="E5089" t="str">
        <f>IF(D5089&lt;VLOOKUP(A5089,Min!A:B,2,FALSE),"Y","")</f>
        <v/>
      </c>
      <c r="F5089">
        <f>IF(AND(OR(s_tmchk="all",IF(ISERROR(MATCH(B5089,s_teams,0)),FALSE,TRUE)),OR(s_minsal="",s_minsal&lt;=D5089),OR(s_maxsal="",s_maxsal&gt;=D5089),OR(s_minyr="",s_minyr&lt;=A5089),OR(s_maxyr="",s_maxyr&gt;=A5089),OR(s_player="",s_player=C5089)),MAX(F$1:F5088)+1,0)</f>
        <v>0</v>
      </c>
    </row>
    <row r="5090" spans="1:6">
      <c r="A5090" s="20">
        <v>2007</v>
      </c>
      <c r="B5090" s="15" t="s">
        <v>35</v>
      </c>
      <c r="C5090" s="15" t="s">
        <v>4517</v>
      </c>
      <c r="D5090" s="24">
        <v>3616680</v>
      </c>
      <c r="E5090" t="str">
        <f>IF(D5090&lt;VLOOKUP(A5090,Min!A:B,2,FALSE),"Y","")</f>
        <v/>
      </c>
      <c r="F5090">
        <f>IF(AND(OR(s_tmchk="all",IF(ISERROR(MATCH(B5090,s_teams,0)),FALSE,TRUE)),OR(s_minsal="",s_minsal&lt;=D5090),OR(s_maxsal="",s_maxsal&gt;=D5090),OR(s_minyr="",s_minyr&lt;=A5090),OR(s_maxyr="",s_maxyr&gt;=A5090),OR(s_player="",s_player=C5090)),MAX(F$1:F5089)+1,0)</f>
        <v>0</v>
      </c>
    </row>
    <row r="5091" spans="1:6">
      <c r="A5091" s="20">
        <v>2007</v>
      </c>
      <c r="B5091" s="15" t="s">
        <v>35</v>
      </c>
      <c r="C5091" s="15" t="s">
        <v>5267</v>
      </c>
      <c r="D5091" s="24">
        <v>3600000</v>
      </c>
      <c r="E5091" t="str">
        <f>IF(D5091&lt;VLOOKUP(A5091,Min!A:B,2,FALSE),"Y","")</f>
        <v/>
      </c>
      <c r="F5091">
        <f>IF(AND(OR(s_tmchk="all",IF(ISERROR(MATCH(B5091,s_teams,0)),FALSE,TRUE)),OR(s_minsal="",s_minsal&lt;=D5091),OR(s_maxsal="",s_maxsal&gt;=D5091),OR(s_minyr="",s_minyr&lt;=A5091),OR(s_maxyr="",s_maxyr&gt;=A5091),OR(s_player="",s_player=C5091)),MAX(F$1:F5090)+1,0)</f>
        <v>0</v>
      </c>
    </row>
    <row r="5092" spans="1:6">
      <c r="A5092" s="20">
        <v>2007</v>
      </c>
      <c r="B5092" s="15" t="s">
        <v>35</v>
      </c>
      <c r="C5092" s="15" t="s">
        <v>406</v>
      </c>
      <c r="D5092" s="24">
        <v>3060840</v>
      </c>
      <c r="E5092" t="str">
        <f>IF(D5092&lt;VLOOKUP(A5092,Min!A:B,2,FALSE),"Y","")</f>
        <v/>
      </c>
      <c r="F5092">
        <f>IF(AND(OR(s_tmchk="all",IF(ISERROR(MATCH(B5092,s_teams,0)),FALSE,TRUE)),OR(s_minsal="",s_minsal&lt;=D5092),OR(s_maxsal="",s_maxsal&gt;=D5092),OR(s_minyr="",s_minyr&lt;=A5092),OR(s_maxyr="",s_maxyr&gt;=A5092),OR(s_player="",s_player=C5092)),MAX(F$1:F5091)+1,0)</f>
        <v>0</v>
      </c>
    </row>
    <row r="5093" spans="1:6">
      <c r="A5093" s="20">
        <v>2007</v>
      </c>
      <c r="B5093" s="15" t="s">
        <v>35</v>
      </c>
      <c r="C5093" s="15" t="s">
        <v>5787</v>
      </c>
      <c r="D5093" s="24">
        <v>2750000</v>
      </c>
      <c r="E5093" t="str">
        <f>IF(D5093&lt;VLOOKUP(A5093,Min!A:B,2,FALSE),"Y","")</f>
        <v/>
      </c>
      <c r="F5093">
        <f>IF(AND(OR(s_tmchk="all",IF(ISERROR(MATCH(B5093,s_teams,0)),FALSE,TRUE)),OR(s_minsal="",s_minsal&lt;=D5093),OR(s_maxsal="",s_maxsal&gt;=D5093),OR(s_minyr="",s_minyr&lt;=A5093),OR(s_maxyr="",s_maxyr&gt;=A5093),OR(s_player="",s_player=C5093)),MAX(F$1:F5092)+1,0)</f>
        <v>0</v>
      </c>
    </row>
    <row r="5094" spans="1:6">
      <c r="A5094" s="20">
        <v>2007</v>
      </c>
      <c r="B5094" s="15" t="s">
        <v>35</v>
      </c>
      <c r="C5094" s="15" t="s">
        <v>5739</v>
      </c>
      <c r="D5094" s="24">
        <v>2200000</v>
      </c>
      <c r="E5094" t="str">
        <f>IF(D5094&lt;VLOOKUP(A5094,Min!A:B,2,FALSE),"Y","")</f>
        <v/>
      </c>
      <c r="F5094">
        <f>IF(AND(OR(s_tmchk="all",IF(ISERROR(MATCH(B5094,s_teams,0)),FALSE,TRUE)),OR(s_minsal="",s_minsal&lt;=D5094),OR(s_maxsal="",s_maxsal&gt;=D5094),OR(s_minyr="",s_minyr&lt;=A5094),OR(s_maxyr="",s_maxyr&gt;=A5094),OR(s_player="",s_player=C5094)),MAX(F$1:F5093)+1,0)</f>
        <v>0</v>
      </c>
    </row>
    <row r="5095" spans="1:6">
      <c r="A5095" s="20">
        <v>2007</v>
      </c>
      <c r="B5095" s="15" t="s">
        <v>35</v>
      </c>
      <c r="C5095" s="15" t="s">
        <v>5203</v>
      </c>
      <c r="D5095" s="24">
        <v>2000000</v>
      </c>
      <c r="E5095" t="str">
        <f>IF(D5095&lt;VLOOKUP(A5095,Min!A:B,2,FALSE),"Y","")</f>
        <v/>
      </c>
      <c r="F5095">
        <f>IF(AND(OR(s_tmchk="all",IF(ISERROR(MATCH(B5095,s_teams,0)),FALSE,TRUE)),OR(s_minsal="",s_minsal&lt;=D5095),OR(s_maxsal="",s_maxsal&gt;=D5095),OR(s_minyr="",s_minyr&lt;=A5095),OR(s_maxyr="",s_maxyr&gt;=A5095),OR(s_player="",s_player=C5095)),MAX(F$1:F5094)+1,0)</f>
        <v>0</v>
      </c>
    </row>
    <row r="5096" spans="1:6">
      <c r="A5096" s="20">
        <v>2007</v>
      </c>
      <c r="B5096" s="15" t="s">
        <v>35</v>
      </c>
      <c r="C5096" s="15" t="s">
        <v>6169</v>
      </c>
      <c r="D5096" s="24">
        <v>1800000</v>
      </c>
      <c r="E5096" t="str">
        <f>IF(D5096&lt;VLOOKUP(A5096,Min!A:B,2,FALSE),"Y","")</f>
        <v/>
      </c>
      <c r="F5096">
        <f>IF(AND(OR(s_tmchk="all",IF(ISERROR(MATCH(B5096,s_teams,0)),FALSE,TRUE)),OR(s_minsal="",s_minsal&lt;=D5096),OR(s_maxsal="",s_maxsal&gt;=D5096),OR(s_minyr="",s_minyr&lt;=A5096),OR(s_maxyr="",s_maxyr&gt;=A5096),OR(s_player="",s_player=C5096)),MAX(F$1:F5095)+1,0)</f>
        <v>0</v>
      </c>
    </row>
    <row r="5097" spans="1:6">
      <c r="A5097" s="20">
        <v>2007</v>
      </c>
      <c r="B5097" s="15" t="s">
        <v>35</v>
      </c>
      <c r="C5097" s="15" t="s">
        <v>5953</v>
      </c>
      <c r="D5097" s="24">
        <v>1740720</v>
      </c>
      <c r="E5097" t="str">
        <f>IF(D5097&lt;VLOOKUP(A5097,Min!A:B,2,FALSE),"Y","")</f>
        <v/>
      </c>
      <c r="F5097">
        <f>IF(AND(OR(s_tmchk="all",IF(ISERROR(MATCH(B5097,s_teams,0)),FALSE,TRUE)),OR(s_minsal="",s_minsal&lt;=D5097),OR(s_maxsal="",s_maxsal&gt;=D5097),OR(s_minyr="",s_minyr&lt;=A5097),OR(s_maxyr="",s_maxyr&gt;=A5097),OR(s_player="",s_player=C5097)),MAX(F$1:F5096)+1,0)</f>
        <v>0</v>
      </c>
    </row>
    <row r="5098" spans="1:6">
      <c r="A5098" s="20">
        <v>2007</v>
      </c>
      <c r="B5098" s="15" t="s">
        <v>35</v>
      </c>
      <c r="C5098" s="15" t="s">
        <v>4158</v>
      </c>
      <c r="D5098" s="24">
        <v>1188000</v>
      </c>
      <c r="E5098" t="str">
        <f>IF(D5098&lt;VLOOKUP(A5098,Min!A:B,2,FALSE),"Y","")</f>
        <v/>
      </c>
      <c r="F5098">
        <f>IF(AND(OR(s_tmchk="all",IF(ISERROR(MATCH(B5098,s_teams,0)),FALSE,TRUE)),OR(s_minsal="",s_minsal&lt;=D5098),OR(s_maxsal="",s_maxsal&gt;=D5098),OR(s_minyr="",s_minyr&lt;=A5098),OR(s_maxyr="",s_maxyr&gt;=A5098),OR(s_player="",s_player=C5098)),MAX(F$1:F5097)+1,0)</f>
        <v>0</v>
      </c>
    </row>
    <row r="5099" spans="1:6">
      <c r="A5099" s="20">
        <v>2007</v>
      </c>
      <c r="B5099" s="15" t="s">
        <v>35</v>
      </c>
      <c r="C5099" s="15" t="s">
        <v>4935</v>
      </c>
      <c r="D5099" s="24">
        <v>901397</v>
      </c>
      <c r="E5099" t="str">
        <f>IF(D5099&lt;VLOOKUP(A5099,Min!A:B,2,FALSE),"Y","")</f>
        <v/>
      </c>
      <c r="F5099">
        <f>IF(AND(OR(s_tmchk="all",IF(ISERROR(MATCH(B5099,s_teams,0)),FALSE,TRUE)),OR(s_minsal="",s_minsal&lt;=D5099),OR(s_maxsal="",s_maxsal&gt;=D5099),OR(s_minyr="",s_minyr&lt;=A5099),OR(s_maxyr="",s_maxyr&gt;=A5099),OR(s_player="",s_player=C5099)),MAX(F$1:F5098)+1,0)</f>
        <v>0</v>
      </c>
    </row>
    <row r="5100" spans="1:6">
      <c r="A5100" s="20">
        <v>2007</v>
      </c>
      <c r="B5100" s="15" t="s">
        <v>35</v>
      </c>
      <c r="C5100" s="15" t="s">
        <v>827</v>
      </c>
      <c r="D5100" s="24">
        <v>412718</v>
      </c>
      <c r="E5100" t="str">
        <f>IF(D5100&lt;VLOOKUP(A5100,Min!A:B,2,FALSE),"Y","")</f>
        <v/>
      </c>
      <c r="F5100">
        <f>IF(AND(OR(s_tmchk="all",IF(ISERROR(MATCH(B5100,s_teams,0)),FALSE,TRUE)),OR(s_minsal="",s_minsal&lt;=D5100),OR(s_maxsal="",s_maxsal&gt;=D5100),OR(s_minyr="",s_minyr&lt;=A5100),OR(s_maxyr="",s_maxyr&gt;=A5100),OR(s_player="",s_player=C5100)),MAX(F$1:F5099)+1,0)</f>
        <v>0</v>
      </c>
    </row>
    <row r="5101" spans="1:6">
      <c r="A5101" s="20">
        <v>2007</v>
      </c>
      <c r="B5101" s="15" t="s">
        <v>35</v>
      </c>
      <c r="C5101" s="15" t="s">
        <v>1536</v>
      </c>
      <c r="D5101" s="24">
        <v>102131</v>
      </c>
      <c r="E5101" t="str">
        <f>IF(D5101&lt;VLOOKUP(A5101,Min!A:B,2,FALSE),"Y","")</f>
        <v>Y</v>
      </c>
      <c r="F5101">
        <f>IF(AND(OR(s_tmchk="all",IF(ISERROR(MATCH(B5101,s_teams,0)),FALSE,TRUE)),OR(s_minsal="",s_minsal&lt;=D5101),OR(s_maxsal="",s_maxsal&gt;=D5101),OR(s_minyr="",s_minyr&lt;=A5101),OR(s_maxyr="",s_maxyr&gt;=A5101),OR(s_player="",s_player=C5101)),MAX(F$1:F5100)+1,0)</f>
        <v>0</v>
      </c>
    </row>
    <row r="5102" spans="1:6">
      <c r="A5102" s="20">
        <v>2007</v>
      </c>
      <c r="B5102" s="15" t="s">
        <v>35</v>
      </c>
      <c r="C5102" s="15" t="s">
        <v>5432</v>
      </c>
      <c r="D5102" s="24">
        <v>70000</v>
      </c>
      <c r="E5102" t="str">
        <f>IF(D5102&lt;VLOOKUP(A5102,Min!A:B,2,FALSE),"Y","")</f>
        <v>Y</v>
      </c>
      <c r="F5102">
        <f>IF(AND(OR(s_tmchk="all",IF(ISERROR(MATCH(B5102,s_teams,0)),FALSE,TRUE)),OR(s_minsal="",s_minsal&lt;=D5102),OR(s_maxsal="",s_maxsal&gt;=D5102),OR(s_minyr="",s_minyr&lt;=A5102),OR(s_maxyr="",s_maxyr&gt;=A5102),OR(s_player="",s_player=C5102)),MAX(F$1:F5101)+1,0)</f>
        <v>0</v>
      </c>
    </row>
    <row r="5103" spans="1:6">
      <c r="A5103" s="20">
        <v>2007</v>
      </c>
      <c r="B5103" s="15" t="s">
        <v>37</v>
      </c>
      <c r="C5103" s="15" t="s">
        <v>4641</v>
      </c>
      <c r="D5103" s="24">
        <v>16000000</v>
      </c>
      <c r="E5103" t="str">
        <f>IF(D5103&lt;VLOOKUP(A5103,Min!A:B,2,FALSE),"Y","")</f>
        <v/>
      </c>
      <c r="F5103">
        <f>IF(AND(OR(s_tmchk="all",IF(ISERROR(MATCH(B5103,s_teams,0)),FALSE,TRUE)),OR(s_minsal="",s_minsal&lt;=D5103),OR(s_maxsal="",s_maxsal&gt;=D5103),OR(s_minyr="",s_minyr&lt;=A5103),OR(s_maxyr="",s_maxyr&gt;=A5103),OR(s_player="",s_player=C5103)),MAX(F$1:F5102)+1,0)</f>
        <v>0</v>
      </c>
    </row>
    <row r="5104" spans="1:6">
      <c r="A5104" s="20">
        <v>2007</v>
      </c>
      <c r="B5104" s="15" t="s">
        <v>37</v>
      </c>
      <c r="C5104" s="15" t="s">
        <v>5744</v>
      </c>
      <c r="D5104" s="24">
        <v>8560000</v>
      </c>
      <c r="E5104" t="str">
        <f>IF(D5104&lt;VLOOKUP(A5104,Min!A:B,2,FALSE),"Y","")</f>
        <v/>
      </c>
      <c r="F5104">
        <f>IF(AND(OR(s_tmchk="all",IF(ISERROR(MATCH(B5104,s_teams,0)),FALSE,TRUE)),OR(s_minsal="",s_minsal&lt;=D5104),OR(s_maxsal="",s_maxsal&gt;=D5104),OR(s_minyr="",s_minyr&lt;=A5104),OR(s_maxyr="",s_maxyr&gt;=A5104),OR(s_player="",s_player=C5104)),MAX(F$1:F5103)+1,0)</f>
        <v>0</v>
      </c>
    </row>
    <row r="5105" spans="1:6">
      <c r="A5105" s="20">
        <v>2007</v>
      </c>
      <c r="B5105" s="15" t="s">
        <v>37</v>
      </c>
      <c r="C5105" s="15" t="s">
        <v>4575</v>
      </c>
      <c r="D5105" s="24">
        <v>3950000</v>
      </c>
      <c r="E5105" t="str">
        <f>IF(D5105&lt;VLOOKUP(A5105,Min!A:B,2,FALSE),"Y","")</f>
        <v/>
      </c>
      <c r="F5105">
        <f>IF(AND(OR(s_tmchk="all",IF(ISERROR(MATCH(B5105,s_teams,0)),FALSE,TRUE)),OR(s_minsal="",s_minsal&lt;=D5105),OR(s_maxsal="",s_maxsal&gt;=D5105),OR(s_minyr="",s_minyr&lt;=A5105),OR(s_maxyr="",s_maxyr&gt;=A5105),OR(s_player="",s_player=C5105)),MAX(F$1:F5104)+1,0)</f>
        <v>0</v>
      </c>
    </row>
    <row r="5106" spans="1:6">
      <c r="A5106" s="20">
        <v>2007</v>
      </c>
      <c r="B5106" s="15" t="s">
        <v>37</v>
      </c>
      <c r="C5106" s="15" t="s">
        <v>2287</v>
      </c>
      <c r="D5106" s="24">
        <v>3862080</v>
      </c>
      <c r="E5106" t="str">
        <f>IF(D5106&lt;VLOOKUP(A5106,Min!A:B,2,FALSE),"Y","")</f>
        <v/>
      </c>
      <c r="F5106">
        <f>IF(AND(OR(s_tmchk="all",IF(ISERROR(MATCH(B5106,s_teams,0)),FALSE,TRUE)),OR(s_minsal="",s_minsal&lt;=D5106),OR(s_maxsal="",s_maxsal&gt;=D5106),OR(s_minyr="",s_minyr&lt;=A5106),OR(s_maxyr="",s_maxyr&gt;=A5106),OR(s_player="",s_player=C5106)),MAX(F$1:F5105)+1,0)</f>
        <v>0</v>
      </c>
    </row>
    <row r="5107" spans="1:6">
      <c r="A5107" s="20">
        <v>2007</v>
      </c>
      <c r="B5107" s="15" t="s">
        <v>37</v>
      </c>
      <c r="C5107" s="15" t="s">
        <v>1674</v>
      </c>
      <c r="D5107" s="24">
        <v>3260760</v>
      </c>
      <c r="E5107" t="str">
        <f>IF(D5107&lt;VLOOKUP(A5107,Min!A:B,2,FALSE),"Y","")</f>
        <v/>
      </c>
      <c r="F5107">
        <f>IF(AND(OR(s_tmchk="all",IF(ISERROR(MATCH(B5107,s_teams,0)),FALSE,TRUE)),OR(s_minsal="",s_minsal&lt;=D5107),OR(s_maxsal="",s_maxsal&gt;=D5107),OR(s_minyr="",s_minyr&lt;=A5107),OR(s_maxyr="",s_maxyr&gt;=A5107),OR(s_player="",s_player=C5107)),MAX(F$1:F5106)+1,0)</f>
        <v>0</v>
      </c>
    </row>
    <row r="5108" spans="1:6">
      <c r="A5108" s="20">
        <v>2007</v>
      </c>
      <c r="B5108" s="15" t="s">
        <v>37</v>
      </c>
      <c r="C5108" s="15" t="s">
        <v>123</v>
      </c>
      <c r="D5108" s="24">
        <v>3192628</v>
      </c>
      <c r="E5108" t="str">
        <f>IF(D5108&lt;VLOOKUP(A5108,Min!A:B,2,FALSE),"Y","")</f>
        <v/>
      </c>
      <c r="F5108">
        <f>IF(AND(OR(s_tmchk="all",IF(ISERROR(MATCH(B5108,s_teams,0)),FALSE,TRUE)),OR(s_minsal="",s_minsal&lt;=D5108),OR(s_maxsal="",s_maxsal&gt;=D5108),OR(s_minyr="",s_minyr&lt;=A5108),OR(s_maxyr="",s_maxyr&gt;=A5108),OR(s_player="",s_player=C5108)),MAX(F$1:F5107)+1,0)</f>
        <v>0</v>
      </c>
    </row>
    <row r="5109" spans="1:6">
      <c r="A5109" s="20">
        <v>2007</v>
      </c>
      <c r="B5109" s="15" t="s">
        <v>37</v>
      </c>
      <c r="C5109" s="15" t="s">
        <v>3038</v>
      </c>
      <c r="D5109" s="24">
        <v>3024000</v>
      </c>
      <c r="E5109" t="str">
        <f>IF(D5109&lt;VLOOKUP(A5109,Min!A:B,2,FALSE),"Y","")</f>
        <v/>
      </c>
      <c r="F5109">
        <f>IF(AND(OR(s_tmchk="all",IF(ISERROR(MATCH(B5109,s_teams,0)),FALSE,TRUE)),OR(s_minsal="",s_minsal&lt;=D5109),OR(s_maxsal="",s_maxsal&gt;=D5109),OR(s_minyr="",s_minyr&lt;=A5109),OR(s_maxyr="",s_maxyr&gt;=A5109),OR(s_player="",s_player=C5109)),MAX(F$1:F5108)+1,0)</f>
        <v>0</v>
      </c>
    </row>
    <row r="5110" spans="1:6">
      <c r="A5110" s="20">
        <v>2007</v>
      </c>
      <c r="B5110" s="15" t="s">
        <v>37</v>
      </c>
      <c r="C5110" s="15" t="s">
        <v>5659</v>
      </c>
      <c r="D5110" s="24">
        <v>2696956</v>
      </c>
      <c r="E5110" t="str">
        <f>IF(D5110&lt;VLOOKUP(A5110,Min!A:B,2,FALSE),"Y","")</f>
        <v/>
      </c>
      <c r="F5110">
        <f>IF(AND(OR(s_tmchk="all",IF(ISERROR(MATCH(B5110,s_teams,0)),FALSE,TRUE)),OR(s_minsal="",s_minsal&lt;=D5110),OR(s_maxsal="",s_maxsal&gt;=D5110),OR(s_minyr="",s_minyr&lt;=A5110),OR(s_maxyr="",s_maxyr&gt;=A5110),OR(s_player="",s_player=C5110)),MAX(F$1:F5109)+1,0)</f>
        <v>0</v>
      </c>
    </row>
    <row r="5111" spans="1:6">
      <c r="A5111" s="20">
        <v>2007</v>
      </c>
      <c r="B5111" s="15" t="s">
        <v>37</v>
      </c>
      <c r="C5111" s="15" t="s">
        <v>866</v>
      </c>
      <c r="D5111" s="24">
        <v>2614440</v>
      </c>
      <c r="E5111" t="str">
        <f>IF(D5111&lt;VLOOKUP(A5111,Min!A:B,2,FALSE),"Y","")</f>
        <v/>
      </c>
      <c r="F5111">
        <f>IF(AND(OR(s_tmchk="all",IF(ISERROR(MATCH(B5111,s_teams,0)),FALSE,TRUE)),OR(s_minsal="",s_minsal&lt;=D5111),OR(s_maxsal="",s_maxsal&gt;=D5111),OR(s_minyr="",s_minyr&lt;=A5111),OR(s_maxyr="",s_maxyr&gt;=A5111),OR(s_player="",s_player=C5111)),MAX(F$1:F5110)+1,0)</f>
        <v>0</v>
      </c>
    </row>
    <row r="5112" spans="1:6">
      <c r="A5112" s="20">
        <v>2007</v>
      </c>
      <c r="B5112" s="15" t="s">
        <v>37</v>
      </c>
      <c r="C5112" s="15" t="s">
        <v>5549</v>
      </c>
      <c r="D5112" s="24">
        <v>1803600</v>
      </c>
      <c r="E5112" t="str">
        <f>IF(D5112&lt;VLOOKUP(A5112,Min!A:B,2,FALSE),"Y","")</f>
        <v/>
      </c>
      <c r="F5112">
        <f>IF(AND(OR(s_tmchk="all",IF(ISERROR(MATCH(B5112,s_teams,0)),FALSE,TRUE)),OR(s_minsal="",s_minsal&lt;=D5112),OR(s_maxsal="",s_maxsal&gt;=D5112),OR(s_minyr="",s_minyr&lt;=A5112),OR(s_maxyr="",s_maxyr&gt;=A5112),OR(s_player="",s_player=C5112)),MAX(F$1:F5111)+1,0)</f>
        <v>0</v>
      </c>
    </row>
    <row r="5113" spans="1:6">
      <c r="A5113" s="20">
        <v>2007</v>
      </c>
      <c r="B5113" s="15" t="s">
        <v>37</v>
      </c>
      <c r="C5113" s="15" t="s">
        <v>117</v>
      </c>
      <c r="D5113" s="24">
        <v>1679280</v>
      </c>
      <c r="E5113" t="str">
        <f>IF(D5113&lt;VLOOKUP(A5113,Min!A:B,2,FALSE),"Y","")</f>
        <v/>
      </c>
      <c r="F5113">
        <f>IF(AND(OR(s_tmchk="all",IF(ISERROR(MATCH(B5113,s_teams,0)),FALSE,TRUE)),OR(s_minsal="",s_minsal&lt;=D5113),OR(s_maxsal="",s_maxsal&gt;=D5113),OR(s_minyr="",s_minyr&lt;=A5113),OR(s_maxyr="",s_maxyr&gt;=A5113),OR(s_player="",s_player=C5113)),MAX(F$1:F5112)+1,0)</f>
        <v>0</v>
      </c>
    </row>
    <row r="5114" spans="1:6">
      <c r="A5114" s="20">
        <v>2007</v>
      </c>
      <c r="B5114" s="15" t="s">
        <v>37</v>
      </c>
      <c r="C5114" s="15" t="s">
        <v>4524</v>
      </c>
      <c r="D5114" s="24">
        <v>1475000</v>
      </c>
      <c r="E5114" t="str">
        <f>IF(D5114&lt;VLOOKUP(A5114,Min!A:B,2,FALSE),"Y","")</f>
        <v/>
      </c>
      <c r="F5114">
        <f>IF(AND(OR(s_tmchk="all",IF(ISERROR(MATCH(B5114,s_teams,0)),FALSE,TRUE)),OR(s_minsal="",s_minsal&lt;=D5114),OR(s_maxsal="",s_maxsal&gt;=D5114),OR(s_minyr="",s_minyr&lt;=A5114),OR(s_maxyr="",s_maxyr&gt;=A5114),OR(s_player="",s_player=C5114)),MAX(F$1:F5113)+1,0)</f>
        <v>0</v>
      </c>
    </row>
    <row r="5115" spans="1:6">
      <c r="A5115" s="20">
        <v>2007</v>
      </c>
      <c r="B5115" s="15" t="s">
        <v>37</v>
      </c>
      <c r="C5115" s="15" t="s">
        <v>6146</v>
      </c>
      <c r="D5115" s="24">
        <v>1172400</v>
      </c>
      <c r="E5115" t="str">
        <f>IF(D5115&lt;VLOOKUP(A5115,Min!A:B,2,FALSE),"Y","")</f>
        <v/>
      </c>
      <c r="F5115">
        <f>IF(AND(OR(s_tmchk="all",IF(ISERROR(MATCH(B5115,s_teams,0)),FALSE,TRUE)),OR(s_minsal="",s_minsal&lt;=D5115),OR(s_maxsal="",s_maxsal&gt;=D5115),OR(s_minyr="",s_minyr&lt;=A5115),OR(s_maxyr="",s_maxyr&gt;=A5115),OR(s_player="",s_player=C5115)),MAX(F$1:F5114)+1,0)</f>
        <v>0</v>
      </c>
    </row>
    <row r="5116" spans="1:6">
      <c r="A5116" s="20">
        <v>2007</v>
      </c>
      <c r="B5116" s="15" t="s">
        <v>37</v>
      </c>
      <c r="C5116" s="15" t="s">
        <v>4564</v>
      </c>
      <c r="D5116" s="24">
        <v>744551</v>
      </c>
      <c r="E5116" t="str">
        <f>IF(D5116&lt;VLOOKUP(A5116,Min!A:B,2,FALSE),"Y","")</f>
        <v/>
      </c>
      <c r="F5116">
        <f>IF(AND(OR(s_tmchk="all",IF(ISERROR(MATCH(B5116,s_teams,0)),FALSE,TRUE)),OR(s_minsal="",s_minsal&lt;=D5116),OR(s_maxsal="",s_maxsal&gt;=D5116),OR(s_minyr="",s_minyr&lt;=A5116),OR(s_maxyr="",s_maxyr&gt;=A5116),OR(s_player="",s_player=C5116)),MAX(F$1:F5115)+1,0)</f>
        <v>0</v>
      </c>
    </row>
    <row r="5117" spans="1:6">
      <c r="A5117" s="20">
        <v>2007</v>
      </c>
      <c r="B5117" s="15" t="s">
        <v>37</v>
      </c>
      <c r="C5117" s="15" t="s">
        <v>5542</v>
      </c>
      <c r="D5117" s="24">
        <v>664209</v>
      </c>
      <c r="E5117" t="str">
        <f>IF(D5117&lt;VLOOKUP(A5117,Min!A:B,2,FALSE),"Y","")</f>
        <v/>
      </c>
      <c r="F5117">
        <f>IF(AND(OR(s_tmchk="all",IF(ISERROR(MATCH(B5117,s_teams,0)),FALSE,TRUE)),OR(s_minsal="",s_minsal&lt;=D5117),OR(s_maxsal="",s_maxsal&gt;=D5117),OR(s_minyr="",s_minyr&lt;=A5117),OR(s_maxyr="",s_maxyr&gt;=A5117),OR(s_player="",s_player=C5117)),MAX(F$1:F5116)+1,0)</f>
        <v>0</v>
      </c>
    </row>
    <row r="5118" spans="1:6">
      <c r="A5118" s="20">
        <v>2007</v>
      </c>
      <c r="B5118" s="15" t="s">
        <v>37</v>
      </c>
      <c r="C5118" s="15" t="s">
        <v>5537</v>
      </c>
      <c r="D5118" s="24">
        <v>55000</v>
      </c>
      <c r="E5118" t="str">
        <f>IF(D5118&lt;VLOOKUP(A5118,Min!A:B,2,FALSE),"Y","")</f>
        <v>Y</v>
      </c>
      <c r="F5118">
        <f>IF(AND(OR(s_tmchk="all",IF(ISERROR(MATCH(B5118,s_teams,0)),FALSE,TRUE)),OR(s_minsal="",s_minsal&lt;=D5118),OR(s_maxsal="",s_maxsal&gt;=D5118),OR(s_minyr="",s_minyr&lt;=A5118),OR(s_maxyr="",s_maxyr&gt;=A5118),OR(s_player="",s_player=C5118)),MAX(F$1:F5117)+1,0)</f>
        <v>0</v>
      </c>
    </row>
    <row r="5119" spans="1:6">
      <c r="A5119" s="20">
        <v>2007</v>
      </c>
      <c r="B5119" s="15" t="s">
        <v>39</v>
      </c>
      <c r="C5119" s="15" t="s">
        <v>5482</v>
      </c>
      <c r="D5119" s="24">
        <v>13363012</v>
      </c>
      <c r="E5119" t="str">
        <f>IF(D5119&lt;VLOOKUP(A5119,Min!A:B,2,FALSE),"Y","")</f>
        <v/>
      </c>
      <c r="F5119">
        <f>IF(AND(OR(s_tmchk="all",IF(ISERROR(MATCH(B5119,s_teams,0)),FALSE,TRUE)),OR(s_minsal="",s_minsal&lt;=D5119),OR(s_maxsal="",s_maxsal&gt;=D5119),OR(s_minyr="",s_minyr&lt;=A5119),OR(s_maxyr="",s_maxyr&gt;=A5119),OR(s_player="",s_player=C5119)),MAX(F$1:F5118)+1,0)</f>
        <v>0</v>
      </c>
    </row>
    <row r="5120" spans="1:6">
      <c r="A5120" s="20">
        <v>2007</v>
      </c>
      <c r="B5120" s="15" t="s">
        <v>39</v>
      </c>
      <c r="C5120" s="15" t="s">
        <v>6210</v>
      </c>
      <c r="D5120" s="24">
        <v>9442697</v>
      </c>
      <c r="E5120" t="str">
        <f>IF(D5120&lt;VLOOKUP(A5120,Min!A:B,2,FALSE),"Y","")</f>
        <v/>
      </c>
      <c r="F5120">
        <f>IF(AND(OR(s_tmchk="all",IF(ISERROR(MATCH(B5120,s_teams,0)),FALSE,TRUE)),OR(s_minsal="",s_minsal&lt;=D5120),OR(s_maxsal="",s_maxsal&gt;=D5120),OR(s_minyr="",s_minyr&lt;=A5120),OR(s_maxyr="",s_maxyr&gt;=A5120),OR(s_player="",s_player=C5120)),MAX(F$1:F5119)+1,0)</f>
        <v>0</v>
      </c>
    </row>
    <row r="5121" spans="1:6">
      <c r="A5121" s="20">
        <v>2007</v>
      </c>
      <c r="B5121" s="15" t="s">
        <v>39</v>
      </c>
      <c r="C5121" s="15" t="s">
        <v>1539</v>
      </c>
      <c r="D5121" s="24">
        <v>6645402</v>
      </c>
      <c r="E5121" t="str">
        <f>IF(D5121&lt;VLOOKUP(A5121,Min!A:B,2,FALSE),"Y","")</f>
        <v/>
      </c>
      <c r="F5121">
        <f>IF(AND(OR(s_tmchk="all",IF(ISERROR(MATCH(B5121,s_teams,0)),FALSE,TRUE)),OR(s_minsal="",s_minsal&lt;=D5121),OR(s_maxsal="",s_maxsal&gt;=D5121),OR(s_minyr="",s_minyr&lt;=A5121),OR(s_maxyr="",s_maxyr&gt;=A5121),OR(s_player="",s_player=C5121)),MAX(F$1:F5120)+1,0)</f>
        <v>0</v>
      </c>
    </row>
    <row r="5122" spans="1:6">
      <c r="A5122" s="20">
        <v>2007</v>
      </c>
      <c r="B5122" s="15" t="s">
        <v>39</v>
      </c>
      <c r="C5122" s="15" t="s">
        <v>5052</v>
      </c>
      <c r="D5122" s="24">
        <v>6093750</v>
      </c>
      <c r="E5122" t="str">
        <f>IF(D5122&lt;VLOOKUP(A5122,Min!A:B,2,FALSE),"Y","")</f>
        <v/>
      </c>
      <c r="F5122">
        <f>IF(AND(OR(s_tmchk="all",IF(ISERROR(MATCH(B5122,s_teams,0)),FALSE,TRUE)),OR(s_minsal="",s_minsal&lt;=D5122),OR(s_maxsal="",s_maxsal&gt;=D5122),OR(s_minyr="",s_minyr&lt;=A5122),OR(s_maxyr="",s_maxyr&gt;=A5122),OR(s_player="",s_player=C5122)),MAX(F$1:F5121)+1,0)</f>
        <v>0</v>
      </c>
    </row>
    <row r="5123" spans="1:6">
      <c r="A5123" s="20">
        <v>2007</v>
      </c>
      <c r="B5123" s="15" t="s">
        <v>39</v>
      </c>
      <c r="C5123" s="15" t="s">
        <v>347</v>
      </c>
      <c r="D5123" s="24">
        <v>5828090</v>
      </c>
      <c r="E5123" t="str">
        <f>IF(D5123&lt;VLOOKUP(A5123,Min!A:B,2,FALSE),"Y","")</f>
        <v/>
      </c>
      <c r="F5123">
        <f>IF(AND(OR(s_tmchk="all",IF(ISERROR(MATCH(B5123,s_teams,0)),FALSE,TRUE)),OR(s_minsal="",s_minsal&lt;=D5123),OR(s_maxsal="",s_maxsal&gt;=D5123),OR(s_minyr="",s_minyr&lt;=A5123),OR(s_maxyr="",s_maxyr&gt;=A5123),OR(s_player="",s_player=C5123)),MAX(F$1:F5122)+1,0)</f>
        <v>0</v>
      </c>
    </row>
    <row r="5124" spans="1:6">
      <c r="A5124" s="20">
        <v>2007</v>
      </c>
      <c r="B5124" s="15" t="s">
        <v>39</v>
      </c>
      <c r="C5124" s="15" t="s">
        <v>4992</v>
      </c>
      <c r="D5124" s="24">
        <v>5633037</v>
      </c>
      <c r="E5124" t="str">
        <f>IF(D5124&lt;VLOOKUP(A5124,Min!A:B,2,FALSE),"Y","")</f>
        <v/>
      </c>
      <c r="F5124">
        <f>IF(AND(OR(s_tmchk="all",IF(ISERROR(MATCH(B5124,s_teams,0)),FALSE,TRUE)),OR(s_minsal="",s_minsal&lt;=D5124),OR(s_maxsal="",s_maxsal&gt;=D5124),OR(s_minyr="",s_minyr&lt;=A5124),OR(s_maxyr="",s_maxyr&gt;=A5124),OR(s_player="",s_player=C5124)),MAX(F$1:F5123)+1,0)</f>
        <v>0</v>
      </c>
    </row>
    <row r="5125" spans="1:6">
      <c r="A5125" s="20">
        <v>2007</v>
      </c>
      <c r="B5125" s="15" t="s">
        <v>39</v>
      </c>
      <c r="C5125" s="15" t="s">
        <v>4856</v>
      </c>
      <c r="D5125" s="24">
        <v>3884678</v>
      </c>
      <c r="E5125" t="str">
        <f>IF(D5125&lt;VLOOKUP(A5125,Min!A:B,2,FALSE),"Y","")</f>
        <v/>
      </c>
      <c r="F5125">
        <f>IF(AND(OR(s_tmchk="all",IF(ISERROR(MATCH(B5125,s_teams,0)),FALSE,TRUE)),OR(s_minsal="",s_minsal&lt;=D5125),OR(s_maxsal="",s_maxsal&gt;=D5125),OR(s_minyr="",s_minyr&lt;=A5125),OR(s_maxyr="",s_maxyr&gt;=A5125),OR(s_player="",s_player=C5125)),MAX(F$1:F5124)+1,0)</f>
        <v>0</v>
      </c>
    </row>
    <row r="5126" spans="1:6">
      <c r="A5126" s="20">
        <v>2007</v>
      </c>
      <c r="B5126" s="15" t="s">
        <v>39</v>
      </c>
      <c r="C5126" s="15" t="s">
        <v>5180</v>
      </c>
      <c r="D5126" s="24">
        <v>3196050</v>
      </c>
      <c r="E5126" t="str">
        <f>IF(D5126&lt;VLOOKUP(A5126,Min!A:B,2,FALSE),"Y","")</f>
        <v/>
      </c>
      <c r="F5126">
        <f>IF(AND(OR(s_tmchk="all",IF(ISERROR(MATCH(B5126,s_teams,0)),FALSE,TRUE)),OR(s_minsal="",s_minsal&lt;=D5126),OR(s_maxsal="",s_maxsal&gt;=D5126),OR(s_minyr="",s_minyr&lt;=A5126),OR(s_maxyr="",s_maxyr&gt;=A5126),OR(s_player="",s_player=C5126)),MAX(F$1:F5125)+1,0)</f>
        <v>0</v>
      </c>
    </row>
    <row r="5127" spans="1:6">
      <c r="A5127" s="20">
        <v>2007</v>
      </c>
      <c r="B5127" s="15" t="s">
        <v>39</v>
      </c>
      <c r="C5127" s="15" t="s">
        <v>5932</v>
      </c>
      <c r="D5127" s="24">
        <v>2200000</v>
      </c>
      <c r="E5127" t="str">
        <f>IF(D5127&lt;VLOOKUP(A5127,Min!A:B,2,FALSE),"Y","")</f>
        <v/>
      </c>
      <c r="F5127">
        <f>IF(AND(OR(s_tmchk="all",IF(ISERROR(MATCH(B5127,s_teams,0)),FALSE,TRUE)),OR(s_minsal="",s_minsal&lt;=D5127),OR(s_maxsal="",s_maxsal&gt;=D5127),OR(s_minyr="",s_minyr&lt;=A5127),OR(s_maxyr="",s_maxyr&gt;=A5127),OR(s_player="",s_player=C5127)),MAX(F$1:F5126)+1,0)</f>
        <v>0</v>
      </c>
    </row>
    <row r="5128" spans="1:6">
      <c r="A5128" s="20">
        <v>2007</v>
      </c>
      <c r="B5128" s="15" t="s">
        <v>39</v>
      </c>
      <c r="C5128" s="15" t="s">
        <v>4352</v>
      </c>
      <c r="D5128" s="24">
        <v>1962206</v>
      </c>
      <c r="E5128" t="str">
        <f>IF(D5128&lt;VLOOKUP(A5128,Min!A:B,2,FALSE),"Y","")</f>
        <v/>
      </c>
      <c r="F5128">
        <f>IF(AND(OR(s_tmchk="all",IF(ISERROR(MATCH(B5128,s_teams,0)),FALSE,TRUE)),OR(s_minsal="",s_minsal&lt;=D5128),OR(s_maxsal="",s_maxsal&gt;=D5128),OR(s_minyr="",s_minyr&lt;=A5128),OR(s_maxyr="",s_maxyr&gt;=A5128),OR(s_player="",s_player=C5128)),MAX(F$1:F5127)+1,0)</f>
        <v>0</v>
      </c>
    </row>
    <row r="5129" spans="1:6">
      <c r="A5129" s="20">
        <v>2007</v>
      </c>
      <c r="B5129" s="15" t="s">
        <v>39</v>
      </c>
      <c r="C5129" s="15" t="s">
        <v>4912</v>
      </c>
      <c r="D5129" s="24">
        <v>1750000</v>
      </c>
      <c r="E5129" t="str">
        <f>IF(D5129&lt;VLOOKUP(A5129,Min!A:B,2,FALSE),"Y","")</f>
        <v/>
      </c>
      <c r="F5129">
        <f>IF(AND(OR(s_tmchk="all",IF(ISERROR(MATCH(B5129,s_teams,0)),FALSE,TRUE)),OR(s_minsal="",s_minsal&lt;=D5129),OR(s_maxsal="",s_maxsal&gt;=D5129),OR(s_minyr="",s_minyr&lt;=A5129),OR(s_maxyr="",s_maxyr&gt;=A5129),OR(s_player="",s_player=C5129)),MAX(F$1:F5128)+1,0)</f>
        <v>0</v>
      </c>
    </row>
    <row r="5130" spans="1:6">
      <c r="A5130" s="20">
        <v>2007</v>
      </c>
      <c r="B5130" s="15" t="s">
        <v>39</v>
      </c>
      <c r="C5130" s="15" t="s">
        <v>2092</v>
      </c>
      <c r="D5130" s="24">
        <v>971280</v>
      </c>
      <c r="E5130" t="str">
        <f>IF(D5130&lt;VLOOKUP(A5130,Min!A:B,2,FALSE),"Y","")</f>
        <v/>
      </c>
      <c r="F5130">
        <f>IF(AND(OR(s_tmchk="all",IF(ISERROR(MATCH(B5130,s_teams,0)),FALSE,TRUE)),OR(s_minsal="",s_minsal&lt;=D5130),OR(s_maxsal="",s_maxsal&gt;=D5130),OR(s_minyr="",s_minyr&lt;=A5130),OR(s_maxyr="",s_maxyr&gt;=A5130),OR(s_player="",s_player=C5130)),MAX(F$1:F5129)+1,0)</f>
        <v>0</v>
      </c>
    </row>
    <row r="5131" spans="1:6">
      <c r="A5131" s="20">
        <v>2007</v>
      </c>
      <c r="B5131" s="15" t="s">
        <v>39</v>
      </c>
      <c r="C5131" s="15" t="s">
        <v>600</v>
      </c>
      <c r="D5131" s="24">
        <v>945600</v>
      </c>
      <c r="E5131" t="str">
        <f>IF(D5131&lt;VLOOKUP(A5131,Min!A:B,2,FALSE),"Y","")</f>
        <v/>
      </c>
      <c r="F5131">
        <f>IF(AND(OR(s_tmchk="all",IF(ISERROR(MATCH(B5131,s_teams,0)),FALSE,TRUE)),OR(s_minsal="",s_minsal&lt;=D5131),OR(s_maxsal="",s_maxsal&gt;=D5131),OR(s_minyr="",s_minyr&lt;=A5131),OR(s_maxyr="",s_maxyr&gt;=A5131),OR(s_player="",s_player=C5131)),MAX(F$1:F5130)+1,0)</f>
        <v>0</v>
      </c>
    </row>
    <row r="5132" spans="1:6">
      <c r="A5132" s="20">
        <v>2007</v>
      </c>
      <c r="B5132" s="15" t="s">
        <v>39</v>
      </c>
      <c r="C5132" s="15" t="s">
        <v>5007</v>
      </c>
      <c r="D5132" s="24">
        <v>664209</v>
      </c>
      <c r="E5132" t="str">
        <f>IF(D5132&lt;VLOOKUP(A5132,Min!A:B,2,FALSE),"Y","")</f>
        <v/>
      </c>
      <c r="F5132">
        <f>IF(AND(OR(s_tmchk="all",IF(ISERROR(MATCH(B5132,s_teams,0)),FALSE,TRUE)),OR(s_minsal="",s_minsal&lt;=D5132),OR(s_maxsal="",s_maxsal&gt;=D5132),OR(s_minyr="",s_minyr&lt;=A5132),OR(s_maxyr="",s_maxyr&gt;=A5132),OR(s_player="",s_player=C5132)),MAX(F$1:F5131)+1,0)</f>
        <v>0</v>
      </c>
    </row>
    <row r="5133" spans="1:6">
      <c r="A5133" s="20">
        <v>2007</v>
      </c>
      <c r="B5133" s="15" t="s">
        <v>39</v>
      </c>
      <c r="C5133" s="15" t="s">
        <v>3775</v>
      </c>
      <c r="D5133" s="24">
        <v>412718</v>
      </c>
      <c r="E5133" t="str">
        <f>IF(D5133&lt;VLOOKUP(A5133,Min!A:B,2,FALSE),"Y","")</f>
        <v/>
      </c>
      <c r="F5133">
        <f>IF(AND(OR(s_tmchk="all",IF(ISERROR(MATCH(B5133,s_teams,0)),FALSE,TRUE)),OR(s_minsal="",s_minsal&lt;=D5133),OR(s_maxsal="",s_maxsal&gt;=D5133),OR(s_minyr="",s_minyr&lt;=A5133),OR(s_maxyr="",s_maxyr&gt;=A5133),OR(s_player="",s_player=C5133)),MAX(F$1:F5132)+1,0)</f>
        <v>0</v>
      </c>
    </row>
    <row r="5134" spans="1:6">
      <c r="A5134" s="20">
        <v>2007</v>
      </c>
      <c r="B5134" s="15" t="s">
        <v>41</v>
      </c>
      <c r="C5134" s="15" t="s">
        <v>5648</v>
      </c>
      <c r="D5134" s="24">
        <v>16141999</v>
      </c>
      <c r="E5134" t="str">
        <f>IF(D5134&lt;VLOOKUP(A5134,Min!A:B,2,FALSE),"Y","")</f>
        <v/>
      </c>
      <c r="F5134">
        <f>IF(AND(OR(s_tmchk="all",IF(ISERROR(MATCH(B5134,s_teams,0)),FALSE,TRUE)),OR(s_minsal="",s_minsal&lt;=D5134),OR(s_maxsal="",s_maxsal&gt;=D5134),OR(s_minyr="",s_minyr&lt;=A5134),OR(s_maxyr="",s_maxyr&gt;=A5134),OR(s_player="",s_player=C5134)),MAX(F$1:F5133)+1,0)</f>
        <v>0</v>
      </c>
    </row>
    <row r="5135" spans="1:6">
      <c r="A5135" s="20">
        <v>2007</v>
      </c>
      <c r="B5135" s="15" t="s">
        <v>41</v>
      </c>
      <c r="C5135" s="15" t="s">
        <v>392</v>
      </c>
      <c r="D5135" s="24">
        <v>15101625</v>
      </c>
      <c r="E5135" t="str">
        <f>IF(D5135&lt;VLOOKUP(A5135,Min!A:B,2,FALSE),"Y","")</f>
        <v/>
      </c>
      <c r="F5135">
        <f>IF(AND(OR(s_tmchk="all",IF(ISERROR(MATCH(B5135,s_teams,0)),FALSE,TRUE)),OR(s_minsal="",s_minsal&lt;=D5135),OR(s_maxsal="",s_maxsal&gt;=D5135),OR(s_minyr="",s_minyr&lt;=A5135),OR(s_maxyr="",s_maxyr&gt;=A5135),OR(s_player="",s_player=C5135)),MAX(F$1:F5134)+1,0)</f>
        <v>0</v>
      </c>
    </row>
    <row r="5136" spans="1:6">
      <c r="A5136" s="20">
        <v>2007</v>
      </c>
      <c r="B5136" s="15" t="s">
        <v>41</v>
      </c>
      <c r="C5136" s="15" t="s">
        <v>4541</v>
      </c>
      <c r="D5136" s="24">
        <v>9628000</v>
      </c>
      <c r="E5136" t="str">
        <f>IF(D5136&lt;VLOOKUP(A5136,Min!A:B,2,FALSE),"Y","")</f>
        <v/>
      </c>
      <c r="F5136">
        <f>IF(AND(OR(s_tmchk="all",IF(ISERROR(MATCH(B5136,s_teams,0)),FALSE,TRUE)),OR(s_minsal="",s_minsal&lt;=D5136),OR(s_maxsal="",s_maxsal&gt;=D5136),OR(s_minyr="",s_minyr&lt;=A5136),OR(s_maxyr="",s_maxyr&gt;=A5136),OR(s_player="",s_player=C5136)),MAX(F$1:F5135)+1,0)</f>
        <v>0</v>
      </c>
    </row>
    <row r="5137" spans="1:6">
      <c r="A5137" s="20">
        <v>2007</v>
      </c>
      <c r="B5137" s="15" t="s">
        <v>41</v>
      </c>
      <c r="C5137" s="15" t="s">
        <v>3691</v>
      </c>
      <c r="D5137" s="24">
        <v>9296874</v>
      </c>
      <c r="E5137" t="str">
        <f>IF(D5137&lt;VLOOKUP(A5137,Min!A:B,2,FALSE),"Y","")</f>
        <v/>
      </c>
      <c r="F5137">
        <f>IF(AND(OR(s_tmchk="all",IF(ISERROR(MATCH(B5137,s_teams,0)),FALSE,TRUE)),OR(s_minsal="",s_minsal&lt;=D5137),OR(s_maxsal="",s_maxsal&gt;=D5137),OR(s_minyr="",s_minyr&lt;=A5137),OR(s_maxyr="",s_maxyr&gt;=A5137),OR(s_player="",s_player=C5137)),MAX(F$1:F5136)+1,0)</f>
        <v>0</v>
      </c>
    </row>
    <row r="5138" spans="1:6">
      <c r="A5138" s="20">
        <v>2007</v>
      </c>
      <c r="B5138" s="15" t="s">
        <v>41</v>
      </c>
      <c r="C5138" s="15" t="s">
        <v>634</v>
      </c>
      <c r="D5138" s="24">
        <v>8100000</v>
      </c>
      <c r="E5138" t="str">
        <f>IF(D5138&lt;VLOOKUP(A5138,Min!A:B,2,FALSE),"Y","")</f>
        <v/>
      </c>
      <c r="F5138">
        <f>IF(AND(OR(s_tmchk="all",IF(ISERROR(MATCH(B5138,s_teams,0)),FALSE,TRUE)),OR(s_minsal="",s_minsal&lt;=D5138),OR(s_maxsal="",s_maxsal&gt;=D5138),OR(s_minyr="",s_minyr&lt;=A5138),OR(s_maxyr="",s_maxyr&gt;=A5138),OR(s_player="",s_player=C5138)),MAX(F$1:F5137)+1,0)</f>
        <v>0</v>
      </c>
    </row>
    <row r="5139" spans="1:6">
      <c r="A5139" s="20">
        <v>2007</v>
      </c>
      <c r="B5139" s="15" t="s">
        <v>41</v>
      </c>
      <c r="C5139" s="15" t="s">
        <v>4628</v>
      </c>
      <c r="D5139" s="24">
        <v>7300000</v>
      </c>
      <c r="E5139" t="str">
        <f>IF(D5139&lt;VLOOKUP(A5139,Min!A:B,2,FALSE),"Y","")</f>
        <v/>
      </c>
      <c r="F5139">
        <f>IF(AND(OR(s_tmchk="all",IF(ISERROR(MATCH(B5139,s_teams,0)),FALSE,TRUE)),OR(s_minsal="",s_minsal&lt;=D5139),OR(s_maxsal="",s_maxsal&gt;=D5139),OR(s_minyr="",s_minyr&lt;=A5139),OR(s_maxyr="",s_maxyr&gt;=A5139),OR(s_player="",s_player=C5139)),MAX(F$1:F5138)+1,0)</f>
        <v>0</v>
      </c>
    </row>
    <row r="5140" spans="1:6">
      <c r="A5140" s="20">
        <v>2007</v>
      </c>
      <c r="B5140" s="15" t="s">
        <v>41</v>
      </c>
      <c r="C5140" s="15" t="s">
        <v>5972</v>
      </c>
      <c r="D5140" s="24">
        <v>4800000</v>
      </c>
      <c r="E5140" t="str">
        <f>IF(D5140&lt;VLOOKUP(A5140,Min!A:B,2,FALSE),"Y","")</f>
        <v/>
      </c>
      <c r="F5140">
        <f>IF(AND(OR(s_tmchk="all",IF(ISERROR(MATCH(B5140,s_teams,0)),FALSE,TRUE)),OR(s_minsal="",s_minsal&lt;=D5140),OR(s_maxsal="",s_maxsal&gt;=D5140),OR(s_minyr="",s_minyr&lt;=A5140),OR(s_maxyr="",s_maxyr&gt;=A5140),OR(s_player="",s_player=C5140)),MAX(F$1:F5139)+1,0)</f>
        <v>0</v>
      </c>
    </row>
    <row r="5141" spans="1:6">
      <c r="A5141" s="20">
        <v>2007</v>
      </c>
      <c r="B5141" s="15" t="s">
        <v>41</v>
      </c>
      <c r="C5141" s="15" t="s">
        <v>5130</v>
      </c>
      <c r="D5141" s="24">
        <v>3240741</v>
      </c>
      <c r="E5141" t="str">
        <f>IF(D5141&lt;VLOOKUP(A5141,Min!A:B,2,FALSE),"Y","")</f>
        <v/>
      </c>
      <c r="F5141">
        <f>IF(AND(OR(s_tmchk="all",IF(ISERROR(MATCH(B5141,s_teams,0)),FALSE,TRUE)),OR(s_minsal="",s_minsal&lt;=D5141),OR(s_maxsal="",s_maxsal&gt;=D5141),OR(s_minyr="",s_minyr&lt;=A5141),OR(s_maxyr="",s_maxyr&gt;=A5141),OR(s_player="",s_player=C5141)),MAX(F$1:F5140)+1,0)</f>
        <v>0</v>
      </c>
    </row>
    <row r="5142" spans="1:6">
      <c r="A5142" s="20">
        <v>2007</v>
      </c>
      <c r="B5142" s="15" t="s">
        <v>41</v>
      </c>
      <c r="C5142" s="15" t="s">
        <v>403</v>
      </c>
      <c r="D5142" s="24">
        <v>3153120</v>
      </c>
      <c r="E5142" t="str">
        <f>IF(D5142&lt;VLOOKUP(A5142,Min!A:B,2,FALSE),"Y","")</f>
        <v/>
      </c>
      <c r="F5142">
        <f>IF(AND(OR(s_tmchk="all",IF(ISERROR(MATCH(B5142,s_teams,0)),FALSE,TRUE)),OR(s_minsal="",s_minsal&lt;=D5142),OR(s_maxsal="",s_maxsal&gt;=D5142),OR(s_minyr="",s_minyr&lt;=A5142),OR(s_maxyr="",s_maxyr&gt;=A5142),OR(s_player="",s_player=C5142)),MAX(F$1:F5141)+1,0)</f>
        <v>0</v>
      </c>
    </row>
    <row r="5143" spans="1:6">
      <c r="A5143" s="20">
        <v>2007</v>
      </c>
      <c r="B5143" s="15" t="s">
        <v>41</v>
      </c>
      <c r="C5143" s="15" t="s">
        <v>3712</v>
      </c>
      <c r="D5143" s="24">
        <v>1998000</v>
      </c>
      <c r="E5143" t="str">
        <f>IF(D5143&lt;VLOOKUP(A5143,Min!A:B,2,FALSE),"Y","")</f>
        <v/>
      </c>
      <c r="F5143">
        <f>IF(AND(OR(s_tmchk="all",IF(ISERROR(MATCH(B5143,s_teams,0)),FALSE,TRUE)),OR(s_minsal="",s_minsal&lt;=D5143),OR(s_maxsal="",s_maxsal&gt;=D5143),OR(s_minyr="",s_minyr&lt;=A5143),OR(s_maxyr="",s_maxyr&gt;=A5143),OR(s_player="",s_player=C5143)),MAX(F$1:F5142)+1,0)</f>
        <v>0</v>
      </c>
    </row>
    <row r="5144" spans="1:6">
      <c r="A5144" s="20">
        <v>2007</v>
      </c>
      <c r="B5144" s="15" t="s">
        <v>41</v>
      </c>
      <c r="C5144" s="15" t="s">
        <v>4959</v>
      </c>
      <c r="D5144" s="24">
        <v>1974259</v>
      </c>
      <c r="E5144" t="str">
        <f>IF(D5144&lt;VLOOKUP(A5144,Min!A:B,2,FALSE),"Y","")</f>
        <v/>
      </c>
      <c r="F5144">
        <f>IF(AND(OR(s_tmchk="all",IF(ISERROR(MATCH(B5144,s_teams,0)),FALSE,TRUE)),OR(s_minsal="",s_minsal&lt;=D5144),OR(s_maxsal="",s_maxsal&gt;=D5144),OR(s_minyr="",s_minyr&lt;=A5144),OR(s_maxyr="",s_maxyr&gt;=A5144),OR(s_player="",s_player=C5144)),MAX(F$1:F5143)+1,0)</f>
        <v>0</v>
      </c>
    </row>
    <row r="5145" spans="1:6">
      <c r="A5145" s="20">
        <v>2007</v>
      </c>
      <c r="B5145" s="15" t="s">
        <v>41</v>
      </c>
      <c r="C5145" s="15" t="s">
        <v>5731</v>
      </c>
      <c r="D5145" s="24">
        <v>1968750</v>
      </c>
      <c r="E5145" t="str">
        <f>IF(D5145&lt;VLOOKUP(A5145,Min!A:B,2,FALSE),"Y","")</f>
        <v/>
      </c>
      <c r="F5145">
        <f>IF(AND(OR(s_tmchk="all",IF(ISERROR(MATCH(B5145,s_teams,0)),FALSE,TRUE)),OR(s_minsal="",s_minsal&lt;=D5145),OR(s_maxsal="",s_maxsal&gt;=D5145),OR(s_minyr="",s_minyr&lt;=A5145),OR(s_maxyr="",s_maxyr&gt;=A5145),OR(s_player="",s_player=C5145)),MAX(F$1:F5144)+1,0)</f>
        <v>0</v>
      </c>
    </row>
    <row r="5146" spans="1:6">
      <c r="A5146" s="20">
        <v>2007</v>
      </c>
      <c r="B5146" s="15" t="s">
        <v>41</v>
      </c>
      <c r="C5146" s="15" t="s">
        <v>4135</v>
      </c>
      <c r="D5146" s="24">
        <v>1667603</v>
      </c>
      <c r="E5146" t="str">
        <f>IF(D5146&lt;VLOOKUP(A5146,Min!A:B,2,FALSE),"Y","")</f>
        <v/>
      </c>
      <c r="F5146">
        <f>IF(AND(OR(s_tmchk="all",IF(ISERROR(MATCH(B5146,s_teams,0)),FALSE,TRUE)),OR(s_minsal="",s_minsal&lt;=D5146),OR(s_maxsal="",s_maxsal&gt;=D5146),OR(s_minyr="",s_minyr&lt;=A5146),OR(s_maxyr="",s_maxyr&gt;=A5146),OR(s_player="",s_player=C5146)),MAX(F$1:F5145)+1,0)</f>
        <v>0</v>
      </c>
    </row>
    <row r="5147" spans="1:6">
      <c r="A5147" s="20">
        <v>2007</v>
      </c>
      <c r="B5147" s="15" t="s">
        <v>41</v>
      </c>
      <c r="C5147" s="15" t="s">
        <v>4972</v>
      </c>
      <c r="D5147" s="24">
        <v>1628959</v>
      </c>
      <c r="E5147" t="str">
        <f>IF(D5147&lt;VLOOKUP(A5147,Min!A:B,2,FALSE),"Y","")</f>
        <v/>
      </c>
      <c r="F5147">
        <f>IF(AND(OR(s_tmchk="all",IF(ISERROR(MATCH(B5147,s_teams,0)),FALSE,TRUE)),OR(s_minsal="",s_minsal&lt;=D5147),OR(s_maxsal="",s_maxsal&gt;=D5147),OR(s_minyr="",s_minyr&lt;=A5147),OR(s_maxyr="",s_maxyr&gt;=A5147),OR(s_player="",s_player=C5147)),MAX(F$1:F5146)+1,0)</f>
        <v>0</v>
      </c>
    </row>
    <row r="5148" spans="1:6">
      <c r="A5148" s="20">
        <v>2007</v>
      </c>
      <c r="B5148" s="15" t="s">
        <v>41</v>
      </c>
      <c r="C5148" s="15" t="s">
        <v>5627</v>
      </c>
      <c r="D5148" s="24">
        <v>906480</v>
      </c>
      <c r="E5148" t="str">
        <f>IF(D5148&lt;VLOOKUP(A5148,Min!A:B,2,FALSE),"Y","")</f>
        <v/>
      </c>
      <c r="F5148">
        <f>IF(AND(OR(s_tmchk="all",IF(ISERROR(MATCH(B5148,s_teams,0)),FALSE,TRUE)),OR(s_minsal="",s_minsal&lt;=D5148),OR(s_maxsal="",s_maxsal&gt;=D5148),OR(s_minyr="",s_minyr&lt;=A5148),OR(s_maxyr="",s_maxyr&gt;=A5148),OR(s_player="",s_player=C5148)),MAX(F$1:F5147)+1,0)</f>
        <v>0</v>
      </c>
    </row>
    <row r="5149" spans="1:6">
      <c r="A5149" s="20">
        <v>2007</v>
      </c>
      <c r="B5149" s="15" t="s">
        <v>41</v>
      </c>
      <c r="C5149" s="15" t="s">
        <v>5768</v>
      </c>
      <c r="D5149" s="24">
        <v>600000</v>
      </c>
      <c r="E5149" t="str">
        <f>IF(D5149&lt;VLOOKUP(A5149,Min!A:B,2,FALSE),"Y","")</f>
        <v/>
      </c>
      <c r="F5149">
        <f>IF(AND(OR(s_tmchk="all",IF(ISERROR(MATCH(B5149,s_teams,0)),FALSE,TRUE)),OR(s_minsal="",s_minsal&lt;=D5149),OR(s_maxsal="",s_maxsal&gt;=D5149),OR(s_minyr="",s_minyr&lt;=A5149),OR(s_maxyr="",s_maxyr&gt;=A5149),OR(s_player="",s_player=C5149)),MAX(F$1:F5148)+1,0)</f>
        <v>0</v>
      </c>
    </row>
    <row r="5150" spans="1:6">
      <c r="A5150" s="20">
        <v>2007</v>
      </c>
      <c r="B5150" s="15" t="s">
        <v>41</v>
      </c>
      <c r="C5150" s="15" t="s">
        <v>400</v>
      </c>
      <c r="D5150" s="24">
        <v>412718</v>
      </c>
      <c r="E5150" t="str">
        <f>IF(D5150&lt;VLOOKUP(A5150,Min!A:B,2,FALSE),"Y","")</f>
        <v/>
      </c>
      <c r="F5150">
        <f>IF(AND(OR(s_tmchk="all",IF(ISERROR(MATCH(B5150,s_teams,0)),FALSE,TRUE)),OR(s_minsal="",s_minsal&lt;=D5150),OR(s_maxsal="",s_maxsal&gt;=D5150),OR(s_minyr="",s_minyr&lt;=A5150),OR(s_maxyr="",s_maxyr&gt;=A5150),OR(s_player="",s_player=C5150)),MAX(F$1:F5149)+1,0)</f>
        <v>0</v>
      </c>
    </row>
    <row r="5151" spans="1:6">
      <c r="A5151" s="20">
        <v>2007</v>
      </c>
      <c r="B5151" s="15" t="s">
        <v>41</v>
      </c>
      <c r="C5151" s="15" t="s">
        <v>5781</v>
      </c>
      <c r="D5151" s="24">
        <v>412718</v>
      </c>
      <c r="E5151" t="str">
        <f>IF(D5151&lt;VLOOKUP(A5151,Min!A:B,2,FALSE),"Y","")</f>
        <v/>
      </c>
      <c r="F5151">
        <f>IF(AND(OR(s_tmchk="all",IF(ISERROR(MATCH(B5151,s_teams,0)),FALSE,TRUE)),OR(s_minsal="",s_minsal&lt;=D5151),OR(s_maxsal="",s_maxsal&gt;=D5151),OR(s_minyr="",s_minyr&lt;=A5151),OR(s_maxyr="",s_maxyr&gt;=A5151),OR(s_player="",s_player=C5151)),MAX(F$1:F5150)+1,0)</f>
        <v>0</v>
      </c>
    </row>
    <row r="5152" spans="1:6">
      <c r="A5152" s="20">
        <v>2007</v>
      </c>
      <c r="B5152" s="15" t="s">
        <v>41</v>
      </c>
      <c r="C5152" s="15" t="s">
        <v>5749</v>
      </c>
      <c r="D5152" s="24">
        <v>110000</v>
      </c>
      <c r="E5152" t="str">
        <f>IF(D5152&lt;VLOOKUP(A5152,Min!A:B,2,FALSE),"Y","")</f>
        <v>Y</v>
      </c>
      <c r="F5152">
        <f>IF(AND(OR(s_tmchk="all",IF(ISERROR(MATCH(B5152,s_teams,0)),FALSE,TRUE)),OR(s_minsal="",s_minsal&lt;=D5152),OR(s_maxsal="",s_maxsal&gt;=D5152),OR(s_minyr="",s_minyr&lt;=A5152),OR(s_maxyr="",s_maxyr&gt;=A5152),OR(s_player="",s_player=C5152)),MAX(F$1:F5151)+1,0)</f>
        <v>0</v>
      </c>
    </row>
    <row r="5153" spans="1:6">
      <c r="A5153" s="20">
        <v>2007</v>
      </c>
      <c r="B5153" s="15" t="s">
        <v>41</v>
      </c>
      <c r="C5153" s="15" t="s">
        <v>5712</v>
      </c>
      <c r="D5153" s="24">
        <v>90000</v>
      </c>
      <c r="E5153" t="str">
        <f>IF(D5153&lt;VLOOKUP(A5153,Min!A:B,2,FALSE),"Y","")</f>
        <v>Y</v>
      </c>
      <c r="F5153">
        <f>IF(AND(OR(s_tmchk="all",IF(ISERROR(MATCH(B5153,s_teams,0)),FALSE,TRUE)),OR(s_minsal="",s_minsal&lt;=D5153),OR(s_maxsal="",s_maxsal&gt;=D5153),OR(s_minyr="",s_minyr&lt;=A5153),OR(s_maxyr="",s_maxyr&gt;=A5153),OR(s_player="",s_player=C5153)),MAX(F$1:F5152)+1,0)</f>
        <v>0</v>
      </c>
    </row>
    <row r="5154" spans="1:6">
      <c r="A5154" s="20">
        <v>2007</v>
      </c>
      <c r="B5154" s="15" t="s">
        <v>43</v>
      </c>
      <c r="C5154" s="15" t="s">
        <v>4550</v>
      </c>
      <c r="D5154" s="24">
        <v>17184375</v>
      </c>
      <c r="E5154" t="str">
        <f>IF(D5154&lt;VLOOKUP(A5154,Min!A:B,2,FALSE),"Y","")</f>
        <v/>
      </c>
      <c r="F5154">
        <f>IF(AND(OR(s_tmchk="all",IF(ISERROR(MATCH(B5154,s_teams,0)),FALSE,TRUE)),OR(s_minsal="",s_minsal&lt;=D5154),OR(s_maxsal="",s_maxsal&gt;=D5154),OR(s_minyr="",s_minyr&lt;=A5154),OR(s_maxyr="",s_maxyr&gt;=A5154),OR(s_player="",s_player=C5154)),MAX(F$1:F5153)+1,0)</f>
        <v>0</v>
      </c>
    </row>
    <row r="5155" spans="1:6">
      <c r="A5155" s="20">
        <v>2007</v>
      </c>
      <c r="B5155" s="15" t="s">
        <v>43</v>
      </c>
      <c r="C5155" s="15" t="s">
        <v>2121</v>
      </c>
      <c r="D5155" s="24">
        <v>12068182</v>
      </c>
      <c r="E5155" t="str">
        <f>IF(D5155&lt;VLOOKUP(A5155,Min!A:B,2,FALSE),"Y","")</f>
        <v/>
      </c>
      <c r="F5155">
        <f>IF(AND(OR(s_tmchk="all",IF(ISERROR(MATCH(B5155,s_teams,0)),FALSE,TRUE)),OR(s_minsal="",s_minsal&lt;=D5155),OR(s_maxsal="",s_maxsal&gt;=D5155),OR(s_minyr="",s_minyr&lt;=A5155),OR(s_maxyr="",s_maxyr&gt;=A5155),OR(s_player="",s_player=C5155)),MAX(F$1:F5154)+1,0)</f>
        <v>0</v>
      </c>
    </row>
    <row r="5156" spans="1:6">
      <c r="A5156" s="20">
        <v>2007</v>
      </c>
      <c r="B5156" s="15" t="s">
        <v>43</v>
      </c>
      <c r="C5156" s="15" t="s">
        <v>2523</v>
      </c>
      <c r="D5156" s="24">
        <v>8800000</v>
      </c>
      <c r="E5156" t="str">
        <f>IF(D5156&lt;VLOOKUP(A5156,Min!A:B,2,FALSE),"Y","")</f>
        <v/>
      </c>
      <c r="F5156">
        <f>IF(AND(OR(s_tmchk="all",IF(ISERROR(MATCH(B5156,s_teams,0)),FALSE,TRUE)),OR(s_minsal="",s_minsal&lt;=D5156),OR(s_maxsal="",s_maxsal&gt;=D5156),OR(s_minyr="",s_minyr&lt;=A5156),OR(s_maxyr="",s_maxyr&gt;=A5156),OR(s_player="",s_player=C5156)),MAX(F$1:F5155)+1,0)</f>
        <v>0</v>
      </c>
    </row>
    <row r="5157" spans="1:6">
      <c r="A5157" s="20">
        <v>2007</v>
      </c>
      <c r="B5157" s="15" t="s">
        <v>43</v>
      </c>
      <c r="C5157" s="15" t="s">
        <v>1662</v>
      </c>
      <c r="D5157" s="24">
        <v>8000000</v>
      </c>
      <c r="E5157" t="str">
        <f>IF(D5157&lt;VLOOKUP(A5157,Min!A:B,2,FALSE),"Y","")</f>
        <v/>
      </c>
      <c r="F5157">
        <f>IF(AND(OR(s_tmchk="all",IF(ISERROR(MATCH(B5157,s_teams,0)),FALSE,TRUE)),OR(s_minsal="",s_minsal&lt;=D5157),OR(s_maxsal="",s_maxsal&gt;=D5157),OR(s_minyr="",s_minyr&lt;=A5157),OR(s_maxyr="",s_maxyr&gt;=A5157),OR(s_player="",s_player=C5157)),MAX(F$1:F5156)+1,0)</f>
        <v>0</v>
      </c>
    </row>
    <row r="5158" spans="1:6">
      <c r="A5158" s="20">
        <v>2007</v>
      </c>
      <c r="B5158" s="15" t="s">
        <v>43</v>
      </c>
      <c r="C5158" s="15" t="s">
        <v>1050</v>
      </c>
      <c r="D5158" s="24">
        <v>4694041</v>
      </c>
      <c r="E5158" t="str">
        <f>IF(D5158&lt;VLOOKUP(A5158,Min!A:B,2,FALSE),"Y","")</f>
        <v/>
      </c>
      <c r="F5158">
        <f>IF(AND(OR(s_tmchk="all",IF(ISERROR(MATCH(B5158,s_teams,0)),FALSE,TRUE)),OR(s_minsal="",s_minsal&lt;=D5158),OR(s_maxsal="",s_maxsal&gt;=D5158),OR(s_minyr="",s_minyr&lt;=A5158),OR(s_maxyr="",s_maxyr&gt;=A5158),OR(s_player="",s_player=C5158)),MAX(F$1:F5157)+1,0)</f>
        <v>0</v>
      </c>
    </row>
    <row r="5159" spans="1:6">
      <c r="A5159" s="20">
        <v>2007</v>
      </c>
      <c r="B5159" s="15" t="s">
        <v>43</v>
      </c>
      <c r="C5159" s="15" t="s">
        <v>4745</v>
      </c>
      <c r="D5159" s="24">
        <v>4571428</v>
      </c>
      <c r="E5159" t="str">
        <f>IF(D5159&lt;VLOOKUP(A5159,Min!A:B,2,FALSE),"Y","")</f>
        <v/>
      </c>
      <c r="F5159">
        <f>IF(AND(OR(s_tmchk="all",IF(ISERROR(MATCH(B5159,s_teams,0)),FALSE,TRUE)),OR(s_minsal="",s_minsal&lt;=D5159),OR(s_maxsal="",s_maxsal&gt;=D5159),OR(s_minyr="",s_minyr&lt;=A5159),OR(s_maxyr="",s_maxyr&gt;=A5159),OR(s_player="",s_player=C5159)),MAX(F$1:F5158)+1,0)</f>
        <v>0</v>
      </c>
    </row>
    <row r="5160" spans="1:6">
      <c r="A5160" s="20">
        <v>2007</v>
      </c>
      <c r="B5160" s="15" t="s">
        <v>43</v>
      </c>
      <c r="C5160" s="15" t="s">
        <v>2462</v>
      </c>
      <c r="D5160" s="24">
        <v>4000000</v>
      </c>
      <c r="E5160" t="str">
        <f>IF(D5160&lt;VLOOKUP(A5160,Min!A:B,2,FALSE),"Y","")</f>
        <v/>
      </c>
      <c r="F5160">
        <f>IF(AND(OR(s_tmchk="all",IF(ISERROR(MATCH(B5160,s_teams,0)),FALSE,TRUE)),OR(s_minsal="",s_minsal&lt;=D5160),OR(s_maxsal="",s_maxsal&gt;=D5160),OR(s_minyr="",s_minyr&lt;=A5160),OR(s_maxyr="",s_maxyr&gt;=A5160),OR(s_player="",s_player=C5160)),MAX(F$1:F5159)+1,0)</f>
        <v>0</v>
      </c>
    </row>
    <row r="5161" spans="1:6">
      <c r="A5161" s="20">
        <v>2007</v>
      </c>
      <c r="B5161" s="15" t="s">
        <v>43</v>
      </c>
      <c r="C5161" s="15" t="s">
        <v>362</v>
      </c>
      <c r="D5161" s="24">
        <v>1387560</v>
      </c>
      <c r="E5161" t="str">
        <f>IF(D5161&lt;VLOOKUP(A5161,Min!A:B,2,FALSE),"Y","")</f>
        <v/>
      </c>
      <c r="F5161">
        <f>IF(AND(OR(s_tmchk="all",IF(ISERROR(MATCH(B5161,s_teams,0)),FALSE,TRUE)),OR(s_minsal="",s_minsal&lt;=D5161),OR(s_maxsal="",s_maxsal&gt;=D5161),OR(s_minyr="",s_minyr&lt;=A5161),OR(s_maxyr="",s_maxyr&gt;=A5161),OR(s_player="",s_player=C5161)),MAX(F$1:F5160)+1,0)</f>
        <v>0</v>
      </c>
    </row>
    <row r="5162" spans="1:6">
      <c r="A5162" s="20">
        <v>2007</v>
      </c>
      <c r="B5162" s="15" t="s">
        <v>43</v>
      </c>
      <c r="C5162" s="15" t="s">
        <v>531</v>
      </c>
      <c r="D5162" s="24">
        <v>1330000</v>
      </c>
      <c r="E5162" t="str">
        <f>IF(D5162&lt;VLOOKUP(A5162,Min!A:B,2,FALSE),"Y","")</f>
        <v/>
      </c>
      <c r="F5162">
        <f>IF(AND(OR(s_tmchk="all",IF(ISERROR(MATCH(B5162,s_teams,0)),FALSE,TRUE)),OR(s_minsal="",s_minsal&lt;=D5162),OR(s_maxsal="",s_maxsal&gt;=D5162),OR(s_minyr="",s_minyr&lt;=A5162),OR(s_maxyr="",s_maxyr&gt;=A5162),OR(s_player="",s_player=C5162)),MAX(F$1:F5161)+1,0)</f>
        <v>0</v>
      </c>
    </row>
    <row r="5163" spans="1:6">
      <c r="A5163" s="20">
        <v>2007</v>
      </c>
      <c r="B5163" s="15" t="s">
        <v>43</v>
      </c>
      <c r="C5163" s="15" t="s">
        <v>3519</v>
      </c>
      <c r="D5163" s="24">
        <v>945360</v>
      </c>
      <c r="E5163" t="str">
        <f>IF(D5163&lt;VLOOKUP(A5163,Min!A:B,2,FALSE),"Y","")</f>
        <v/>
      </c>
      <c r="F5163">
        <f>IF(AND(OR(s_tmchk="all",IF(ISERROR(MATCH(B5163,s_teams,0)),FALSE,TRUE)),OR(s_minsal="",s_minsal&lt;=D5163),OR(s_maxsal="",s_maxsal&gt;=D5163),OR(s_minyr="",s_minyr&lt;=A5163),OR(s_maxyr="",s_maxyr&gt;=A5163),OR(s_player="",s_player=C5163)),MAX(F$1:F5162)+1,0)</f>
        <v>0</v>
      </c>
    </row>
    <row r="5164" spans="1:6">
      <c r="A5164" s="20">
        <v>2007</v>
      </c>
      <c r="B5164" s="15" t="s">
        <v>43</v>
      </c>
      <c r="C5164" s="15" t="s">
        <v>4943</v>
      </c>
      <c r="D5164" s="24">
        <v>865063</v>
      </c>
      <c r="E5164" t="str">
        <f>IF(D5164&lt;VLOOKUP(A5164,Min!A:B,2,FALSE),"Y","")</f>
        <v/>
      </c>
      <c r="F5164">
        <f>IF(AND(OR(s_tmchk="all",IF(ISERROR(MATCH(B5164,s_teams,0)),FALSE,TRUE)),OR(s_minsal="",s_minsal&lt;=D5164),OR(s_maxsal="",s_maxsal&gt;=D5164),OR(s_minyr="",s_minyr&lt;=A5164),OR(s_maxyr="",s_maxyr&gt;=A5164),OR(s_player="",s_player=C5164)),MAX(F$1:F5163)+1,0)</f>
        <v>0</v>
      </c>
    </row>
    <row r="5165" spans="1:6">
      <c r="A5165" s="20">
        <v>2007</v>
      </c>
      <c r="B5165" s="15" t="s">
        <v>43</v>
      </c>
      <c r="C5165" s="15" t="s">
        <v>5211</v>
      </c>
      <c r="D5165" s="24">
        <v>771331</v>
      </c>
      <c r="E5165" t="str">
        <f>IF(D5165&lt;VLOOKUP(A5165,Min!A:B,2,FALSE),"Y","")</f>
        <v/>
      </c>
      <c r="F5165">
        <f>IF(AND(OR(s_tmchk="all",IF(ISERROR(MATCH(B5165,s_teams,0)),FALSE,TRUE)),OR(s_minsal="",s_minsal&lt;=D5165),OR(s_maxsal="",s_maxsal&gt;=D5165),OR(s_minyr="",s_minyr&lt;=A5165),OR(s_maxyr="",s_maxyr&gt;=A5165),OR(s_player="",s_player=C5165)),MAX(F$1:F5164)+1,0)</f>
        <v>0</v>
      </c>
    </row>
    <row r="5166" spans="1:6">
      <c r="A5166" s="20">
        <v>2007</v>
      </c>
      <c r="B5166" s="15" t="s">
        <v>43</v>
      </c>
      <c r="C5166" s="15" t="s">
        <v>5187</v>
      </c>
      <c r="D5166" s="24">
        <v>412718</v>
      </c>
      <c r="E5166" t="str">
        <f>IF(D5166&lt;VLOOKUP(A5166,Min!A:B,2,FALSE),"Y","")</f>
        <v/>
      </c>
      <c r="F5166">
        <f>IF(AND(OR(s_tmchk="all",IF(ISERROR(MATCH(B5166,s_teams,0)),FALSE,TRUE)),OR(s_minsal="",s_minsal&lt;=D5166),OR(s_maxsal="",s_maxsal&gt;=D5166),OR(s_minyr="",s_minyr&lt;=A5166),OR(s_maxyr="",s_maxyr&gt;=A5166),OR(s_player="",s_player=C5166)),MAX(F$1:F5165)+1,0)</f>
        <v>0</v>
      </c>
    </row>
    <row r="5167" spans="1:6">
      <c r="A5167" s="20">
        <v>2007</v>
      </c>
      <c r="B5167" s="15" t="s">
        <v>43</v>
      </c>
      <c r="C5167" s="15" t="s">
        <v>6196</v>
      </c>
      <c r="D5167" s="24">
        <v>412718</v>
      </c>
      <c r="E5167" t="str">
        <f>IF(D5167&lt;VLOOKUP(A5167,Min!A:B,2,FALSE),"Y","")</f>
        <v/>
      </c>
      <c r="F5167">
        <f>IF(AND(OR(s_tmchk="all",IF(ISERROR(MATCH(B5167,s_teams,0)),FALSE,TRUE)),OR(s_minsal="",s_minsal&lt;=D5167),OR(s_maxsal="",s_maxsal&gt;=D5167),OR(s_minyr="",s_minyr&lt;=A5167),OR(s_maxyr="",s_maxyr&gt;=A5167),OR(s_player="",s_player=C5167)),MAX(F$1:F5166)+1,0)</f>
        <v>0</v>
      </c>
    </row>
    <row r="5168" spans="1:6">
      <c r="A5168" s="20">
        <v>2007</v>
      </c>
      <c r="B5168" s="15" t="s">
        <v>43</v>
      </c>
      <c r="C5168" s="15" t="s">
        <v>5276</v>
      </c>
      <c r="D5168" s="24">
        <v>75000</v>
      </c>
      <c r="E5168" t="str">
        <f>IF(D5168&lt;VLOOKUP(A5168,Min!A:B,2,FALSE),"Y","")</f>
        <v>Y</v>
      </c>
      <c r="F5168">
        <f>IF(AND(OR(s_tmchk="all",IF(ISERROR(MATCH(B5168,s_teams,0)),FALSE,TRUE)),OR(s_minsal="",s_minsal&lt;=D5168),OR(s_maxsal="",s_maxsal&gt;=D5168),OR(s_minyr="",s_minyr&lt;=A5168),OR(s_maxyr="",s_maxyr&gt;=A5168),OR(s_player="",s_player=C5168)),MAX(F$1:F5167)+1,0)</f>
        <v>0</v>
      </c>
    </row>
    <row r="5169" spans="1:6">
      <c r="A5169" s="20">
        <v>2007</v>
      </c>
      <c r="B5169" s="15" t="s">
        <v>45</v>
      </c>
      <c r="C5169" s="15" t="s">
        <v>4198</v>
      </c>
      <c r="D5169" s="24">
        <v>11650000</v>
      </c>
      <c r="E5169" t="str">
        <f>IF(D5169&lt;VLOOKUP(A5169,Min!A:B,2,FALSE),"Y","")</f>
        <v/>
      </c>
      <c r="F5169">
        <f>IF(AND(OR(s_tmchk="all",IF(ISERROR(MATCH(B5169,s_teams,0)),FALSE,TRUE)),OR(s_minsal="",s_minsal&lt;=D5169),OR(s_maxsal="",s_maxsal&gt;=D5169),OR(s_minyr="",s_minyr&lt;=A5169),OR(s_maxyr="",s_maxyr&gt;=A5169),OR(s_player="",s_player=C5169)),MAX(F$1:F5168)+1,0)</f>
        <v>0</v>
      </c>
    </row>
    <row r="5170" spans="1:6">
      <c r="A5170" s="20">
        <v>2007</v>
      </c>
      <c r="B5170" s="15" t="s">
        <v>45</v>
      </c>
      <c r="C5170" s="15" t="s">
        <v>3745</v>
      </c>
      <c r="D5170" s="24">
        <v>9187500</v>
      </c>
      <c r="E5170" t="str">
        <f>IF(D5170&lt;VLOOKUP(A5170,Min!A:B,2,FALSE),"Y","")</f>
        <v/>
      </c>
      <c r="F5170">
        <f>IF(AND(OR(s_tmchk="all",IF(ISERROR(MATCH(B5170,s_teams,0)),FALSE,TRUE)),OR(s_minsal="",s_minsal&lt;=D5170),OR(s_maxsal="",s_maxsal&gt;=D5170),OR(s_minyr="",s_minyr&lt;=A5170),OR(s_maxyr="",s_maxyr&gt;=A5170),OR(s_player="",s_player=C5170)),MAX(F$1:F5169)+1,0)</f>
        <v>0</v>
      </c>
    </row>
    <row r="5171" spans="1:6">
      <c r="A5171" s="20">
        <v>2007</v>
      </c>
      <c r="B5171" s="15" t="s">
        <v>45</v>
      </c>
      <c r="C5171" s="15" t="s">
        <v>972</v>
      </c>
      <c r="D5171" s="24">
        <v>7851240</v>
      </c>
      <c r="E5171" t="str">
        <f>IF(D5171&lt;VLOOKUP(A5171,Min!A:B,2,FALSE),"Y","")</f>
        <v/>
      </c>
      <c r="F5171">
        <f>IF(AND(OR(s_tmchk="all",IF(ISERROR(MATCH(B5171,s_teams,0)),FALSE,TRUE)),OR(s_minsal="",s_minsal&lt;=D5171),OR(s_maxsal="",s_maxsal&gt;=D5171),OR(s_minyr="",s_minyr&lt;=A5171),OR(s_maxyr="",s_maxyr&gt;=A5171),OR(s_player="",s_player=C5171)),MAX(F$1:F5170)+1,0)</f>
        <v>0</v>
      </c>
    </row>
    <row r="5172" spans="1:6">
      <c r="A5172" s="20">
        <v>2007</v>
      </c>
      <c r="B5172" s="15" t="s">
        <v>45</v>
      </c>
      <c r="C5172" s="15" t="s">
        <v>2887</v>
      </c>
      <c r="D5172" s="24">
        <v>6364400</v>
      </c>
      <c r="E5172" t="str">
        <f>IF(D5172&lt;VLOOKUP(A5172,Min!A:B,2,FALSE),"Y","")</f>
        <v/>
      </c>
      <c r="F5172">
        <f>IF(AND(OR(s_tmchk="all",IF(ISERROR(MATCH(B5172,s_teams,0)),FALSE,TRUE)),OR(s_minsal="",s_minsal&lt;=D5172),OR(s_maxsal="",s_maxsal&gt;=D5172),OR(s_minyr="",s_minyr&lt;=A5172),OR(s_maxyr="",s_maxyr&gt;=A5172),OR(s_player="",s_player=C5172)),MAX(F$1:F5171)+1,0)</f>
        <v>0</v>
      </c>
    </row>
    <row r="5173" spans="1:6">
      <c r="A5173" s="20">
        <v>2007</v>
      </c>
      <c r="B5173" s="15" t="s">
        <v>45</v>
      </c>
      <c r="C5173" s="15" t="s">
        <v>4616</v>
      </c>
      <c r="D5173" s="24">
        <v>5883600</v>
      </c>
      <c r="E5173" t="str">
        <f>IF(D5173&lt;VLOOKUP(A5173,Min!A:B,2,FALSE),"Y","")</f>
        <v/>
      </c>
      <c r="F5173">
        <f>IF(AND(OR(s_tmchk="all",IF(ISERROR(MATCH(B5173,s_teams,0)),FALSE,TRUE)),OR(s_minsal="",s_minsal&lt;=D5173),OR(s_maxsal="",s_maxsal&gt;=D5173),OR(s_minyr="",s_minyr&lt;=A5173),OR(s_maxyr="",s_maxyr&gt;=A5173),OR(s_player="",s_player=C5173)),MAX(F$1:F5172)+1,0)</f>
        <v>0</v>
      </c>
    </row>
    <row r="5174" spans="1:6">
      <c r="A5174" s="20">
        <v>2007</v>
      </c>
      <c r="B5174" s="15" t="s">
        <v>45</v>
      </c>
      <c r="C5174" s="15" t="s">
        <v>1131</v>
      </c>
      <c r="D5174" s="24">
        <v>5215000</v>
      </c>
      <c r="E5174" t="str">
        <f>IF(D5174&lt;VLOOKUP(A5174,Min!A:B,2,FALSE),"Y","")</f>
        <v/>
      </c>
      <c r="F5174">
        <f>IF(AND(OR(s_tmchk="all",IF(ISERROR(MATCH(B5174,s_teams,0)),FALSE,TRUE)),OR(s_minsal="",s_minsal&lt;=D5174),OR(s_maxsal="",s_maxsal&gt;=D5174),OR(s_minyr="",s_minyr&lt;=A5174),OR(s_maxyr="",s_maxyr&gt;=A5174),OR(s_player="",s_player=C5174)),MAX(F$1:F5173)+1,0)</f>
        <v>0</v>
      </c>
    </row>
    <row r="5175" spans="1:6">
      <c r="A5175" s="20">
        <v>2007</v>
      </c>
      <c r="B5175" s="15" t="s">
        <v>45</v>
      </c>
      <c r="C5175" s="15" t="s">
        <v>4850</v>
      </c>
      <c r="D5175" s="24">
        <v>3500000</v>
      </c>
      <c r="E5175" t="str">
        <f>IF(D5175&lt;VLOOKUP(A5175,Min!A:B,2,FALSE),"Y","")</f>
        <v/>
      </c>
      <c r="F5175">
        <f>IF(AND(OR(s_tmchk="all",IF(ISERROR(MATCH(B5175,s_teams,0)),FALSE,TRUE)),OR(s_minsal="",s_minsal&lt;=D5175),OR(s_maxsal="",s_maxsal&gt;=D5175),OR(s_minyr="",s_minyr&lt;=A5175),OR(s_maxyr="",s_maxyr&gt;=A5175),OR(s_player="",s_player=C5175)),MAX(F$1:F5174)+1,0)</f>
        <v>0</v>
      </c>
    </row>
    <row r="5176" spans="1:6">
      <c r="A5176" s="20">
        <v>2007</v>
      </c>
      <c r="B5176" s="15" t="s">
        <v>45</v>
      </c>
      <c r="C5176" s="15" t="s">
        <v>5511</v>
      </c>
      <c r="D5176" s="24">
        <v>2250000</v>
      </c>
      <c r="E5176" t="str">
        <f>IF(D5176&lt;VLOOKUP(A5176,Min!A:B,2,FALSE),"Y","")</f>
        <v/>
      </c>
      <c r="F5176">
        <f>IF(AND(OR(s_tmchk="all",IF(ISERROR(MATCH(B5176,s_teams,0)),FALSE,TRUE)),OR(s_minsal="",s_minsal&lt;=D5176),OR(s_maxsal="",s_maxsal&gt;=D5176),OR(s_minyr="",s_minyr&lt;=A5176),OR(s_maxyr="",s_maxyr&gt;=A5176),OR(s_player="",s_player=C5176)),MAX(F$1:F5175)+1,0)</f>
        <v>0</v>
      </c>
    </row>
    <row r="5177" spans="1:6">
      <c r="A5177" s="20">
        <v>2007</v>
      </c>
      <c r="B5177" s="15" t="s">
        <v>45</v>
      </c>
      <c r="C5177" s="15" t="s">
        <v>5074</v>
      </c>
      <c r="D5177" s="24">
        <v>1750000</v>
      </c>
      <c r="E5177" t="str">
        <f>IF(D5177&lt;VLOOKUP(A5177,Min!A:B,2,FALSE),"Y","")</f>
        <v/>
      </c>
      <c r="F5177">
        <f>IF(AND(OR(s_tmchk="all",IF(ISERROR(MATCH(B5177,s_teams,0)),FALSE,TRUE)),OR(s_minsal="",s_minsal&lt;=D5177),OR(s_maxsal="",s_maxsal&gt;=D5177),OR(s_minyr="",s_minyr&lt;=A5177),OR(s_maxyr="",s_maxyr&gt;=A5177),OR(s_player="",s_player=C5177)),MAX(F$1:F5176)+1,0)</f>
        <v>0</v>
      </c>
    </row>
    <row r="5178" spans="1:6">
      <c r="A5178" s="20">
        <v>2007</v>
      </c>
      <c r="B5178" s="15" t="s">
        <v>45</v>
      </c>
      <c r="C5178" s="15" t="s">
        <v>1931</v>
      </c>
      <c r="D5178" s="24">
        <v>1037280</v>
      </c>
      <c r="E5178" t="str">
        <f>IF(D5178&lt;VLOOKUP(A5178,Min!A:B,2,FALSE),"Y","")</f>
        <v/>
      </c>
      <c r="F5178">
        <f>IF(AND(OR(s_tmchk="all",IF(ISERROR(MATCH(B5178,s_teams,0)),FALSE,TRUE)),OR(s_minsal="",s_minsal&lt;=D5178),OR(s_maxsal="",s_maxsal&gt;=D5178),OR(s_minyr="",s_minyr&lt;=A5178),OR(s_maxyr="",s_maxyr&gt;=A5178),OR(s_player="",s_player=C5178)),MAX(F$1:F5177)+1,0)</f>
        <v>0</v>
      </c>
    </row>
    <row r="5179" spans="1:6">
      <c r="A5179" s="20">
        <v>2007</v>
      </c>
      <c r="B5179" s="15" t="s">
        <v>45</v>
      </c>
      <c r="C5179" s="15" t="s">
        <v>1699</v>
      </c>
      <c r="D5179" s="24">
        <v>973440</v>
      </c>
      <c r="E5179" t="str">
        <f>IF(D5179&lt;VLOOKUP(A5179,Min!A:B,2,FALSE),"Y","")</f>
        <v/>
      </c>
      <c r="F5179">
        <f>IF(AND(OR(s_tmchk="all",IF(ISERROR(MATCH(B5179,s_teams,0)),FALSE,TRUE)),OR(s_minsal="",s_minsal&lt;=D5179),OR(s_maxsal="",s_maxsal&gt;=D5179),OR(s_minyr="",s_minyr&lt;=A5179),OR(s_maxyr="",s_maxyr&gt;=A5179),OR(s_player="",s_player=C5179)),MAX(F$1:F5178)+1,0)</f>
        <v>0</v>
      </c>
    </row>
    <row r="5180" spans="1:6">
      <c r="A5180" s="20">
        <v>2007</v>
      </c>
      <c r="B5180" s="15" t="s">
        <v>45</v>
      </c>
      <c r="C5180" s="15" t="s">
        <v>4536</v>
      </c>
      <c r="D5180" s="24">
        <v>839209</v>
      </c>
      <c r="E5180" t="str">
        <f>IF(D5180&lt;VLOOKUP(A5180,Min!A:B,2,FALSE),"Y","")</f>
        <v/>
      </c>
      <c r="F5180">
        <f>IF(AND(OR(s_tmchk="all",IF(ISERROR(MATCH(B5180,s_teams,0)),FALSE,TRUE)),OR(s_minsal="",s_minsal&lt;=D5180),OR(s_maxsal="",s_maxsal&gt;=D5180),OR(s_minyr="",s_minyr&lt;=A5180),OR(s_maxyr="",s_maxyr&gt;=A5180),OR(s_player="",s_player=C5180)),MAX(F$1:F5179)+1,0)</f>
        <v>0</v>
      </c>
    </row>
    <row r="5181" spans="1:6">
      <c r="A5181" s="20">
        <v>2007</v>
      </c>
      <c r="B5181" s="15" t="s">
        <v>45</v>
      </c>
      <c r="C5181" s="15" t="s">
        <v>5894</v>
      </c>
      <c r="D5181" s="24">
        <v>771331</v>
      </c>
      <c r="E5181" t="str">
        <f>IF(D5181&lt;VLOOKUP(A5181,Min!A:B,2,FALSE),"Y","")</f>
        <v/>
      </c>
      <c r="F5181">
        <f>IF(AND(OR(s_tmchk="all",IF(ISERROR(MATCH(B5181,s_teams,0)),FALSE,TRUE)),OR(s_minsal="",s_minsal&lt;=D5181),OR(s_maxsal="",s_maxsal&gt;=D5181),OR(s_minyr="",s_minyr&lt;=A5181),OR(s_maxyr="",s_maxyr&gt;=A5181),OR(s_player="",s_player=C5181)),MAX(F$1:F5180)+1,0)</f>
        <v>0</v>
      </c>
    </row>
    <row r="5182" spans="1:6">
      <c r="A5182" s="20">
        <v>2007</v>
      </c>
      <c r="B5182" s="15" t="s">
        <v>45</v>
      </c>
      <c r="C5182" s="15" t="s">
        <v>150</v>
      </c>
      <c r="D5182" s="24">
        <v>664209</v>
      </c>
      <c r="E5182" t="str">
        <f>IF(D5182&lt;VLOOKUP(A5182,Min!A:B,2,FALSE),"Y","")</f>
        <v/>
      </c>
      <c r="F5182">
        <f>IF(AND(OR(s_tmchk="all",IF(ISERROR(MATCH(B5182,s_teams,0)),FALSE,TRUE)),OR(s_minsal="",s_minsal&lt;=D5182),OR(s_maxsal="",s_maxsal&gt;=D5182),OR(s_minyr="",s_minyr&lt;=A5182),OR(s_maxyr="",s_maxyr&gt;=A5182),OR(s_player="",s_player=C5182)),MAX(F$1:F5181)+1,0)</f>
        <v>0</v>
      </c>
    </row>
    <row r="5183" spans="1:6">
      <c r="A5183" s="20">
        <v>2007</v>
      </c>
      <c r="B5183" s="15" t="s">
        <v>45</v>
      </c>
      <c r="C5183" s="15" t="s">
        <v>4803</v>
      </c>
      <c r="D5183" s="24">
        <v>661024</v>
      </c>
      <c r="E5183" t="str">
        <f>IF(D5183&lt;VLOOKUP(A5183,Min!A:B,2,FALSE),"Y","")</f>
        <v/>
      </c>
      <c r="F5183">
        <f>IF(AND(OR(s_tmchk="all",IF(ISERROR(MATCH(B5183,s_teams,0)),FALSE,TRUE)),OR(s_minsal="",s_minsal&lt;=D5183),OR(s_maxsal="",s_maxsal&gt;=D5183),OR(s_minyr="",s_minyr&lt;=A5183),OR(s_maxyr="",s_maxyr&gt;=A5183),OR(s_player="",s_player=C5183)),MAX(F$1:F5182)+1,0)</f>
        <v>0</v>
      </c>
    </row>
    <row r="5184" spans="1:6">
      <c r="A5184" s="20">
        <v>2007</v>
      </c>
      <c r="B5184" s="15" t="s">
        <v>45</v>
      </c>
      <c r="C5184" s="15" t="s">
        <v>6180</v>
      </c>
      <c r="D5184" s="24">
        <v>412718</v>
      </c>
      <c r="E5184" t="str">
        <f>IF(D5184&lt;VLOOKUP(A5184,Min!A:B,2,FALSE),"Y","")</f>
        <v/>
      </c>
      <c r="F5184">
        <f>IF(AND(OR(s_tmchk="all",IF(ISERROR(MATCH(B5184,s_teams,0)),FALSE,TRUE)),OR(s_minsal="",s_minsal&lt;=D5184),OR(s_maxsal="",s_maxsal&gt;=D5184),OR(s_minyr="",s_minyr&lt;=A5184),OR(s_maxyr="",s_maxyr&gt;=A5184),OR(s_player="",s_player=C5184)),MAX(F$1:F5183)+1,0)</f>
        <v>0</v>
      </c>
    </row>
    <row r="5185" spans="1:6">
      <c r="A5185" s="20">
        <v>2007</v>
      </c>
      <c r="B5185" s="15" t="s">
        <v>46</v>
      </c>
      <c r="C5185" s="15" t="s">
        <v>3765</v>
      </c>
      <c r="D5185" s="24">
        <v>15070000</v>
      </c>
      <c r="E5185" t="str">
        <f>IF(D5185&lt;VLOOKUP(A5185,Min!A:B,2,FALSE),"Y","")</f>
        <v/>
      </c>
      <c r="F5185">
        <f>IF(AND(OR(s_tmchk="all",IF(ISERROR(MATCH(B5185,s_teams,0)),FALSE,TRUE)),OR(s_minsal="",s_minsal&lt;=D5185),OR(s_maxsal="",s_maxsal&gt;=D5185),OR(s_minyr="",s_minyr&lt;=A5185),OR(s_maxyr="",s_maxyr&gt;=A5185),OR(s_player="",s_player=C5185)),MAX(F$1:F5184)+1,0)</f>
        <v>0</v>
      </c>
    </row>
    <row r="5186" spans="1:6">
      <c r="A5186" s="20">
        <v>2007</v>
      </c>
      <c r="B5186" s="15" t="s">
        <v>46</v>
      </c>
      <c r="C5186" s="15" t="s">
        <v>2316</v>
      </c>
      <c r="D5186" s="24">
        <v>9999999</v>
      </c>
      <c r="E5186" t="str">
        <f>IF(D5186&lt;VLOOKUP(A5186,Min!A:B,2,FALSE),"Y","")</f>
        <v/>
      </c>
      <c r="F5186">
        <f>IF(AND(OR(s_tmchk="all",IF(ISERROR(MATCH(B5186,s_teams,0)),FALSE,TRUE)),OR(s_minsal="",s_minsal&lt;=D5186),OR(s_maxsal="",s_maxsal&gt;=D5186),OR(s_minyr="",s_minyr&lt;=A5186),OR(s_maxyr="",s_maxyr&gt;=A5186),OR(s_player="",s_player=C5186)),MAX(F$1:F5185)+1,0)</f>
        <v>0</v>
      </c>
    </row>
    <row r="5187" spans="1:6">
      <c r="A5187" s="20">
        <v>2007</v>
      </c>
      <c r="B5187" s="15" t="s">
        <v>46</v>
      </c>
      <c r="C5187" s="15" t="s">
        <v>4520</v>
      </c>
      <c r="D5187" s="24">
        <v>8125000</v>
      </c>
      <c r="E5187" t="str">
        <f>IF(D5187&lt;VLOOKUP(A5187,Min!A:B,2,FALSE),"Y","")</f>
        <v/>
      </c>
      <c r="F5187">
        <f>IF(AND(OR(s_tmchk="all",IF(ISERROR(MATCH(B5187,s_teams,0)),FALSE,TRUE)),OR(s_minsal="",s_minsal&lt;=D5187),OR(s_maxsal="",s_maxsal&gt;=D5187),OR(s_minyr="",s_minyr&lt;=A5187),OR(s_maxyr="",s_maxyr&gt;=A5187),OR(s_player="",s_player=C5187)),MAX(F$1:F5186)+1,0)</f>
        <v>0</v>
      </c>
    </row>
    <row r="5188" spans="1:6">
      <c r="A5188" s="20">
        <v>2007</v>
      </c>
      <c r="B5188" s="15" t="s">
        <v>46</v>
      </c>
      <c r="C5188" s="15" t="s">
        <v>2282</v>
      </c>
      <c r="D5188" s="24">
        <v>7625000</v>
      </c>
      <c r="E5188" t="str">
        <f>IF(D5188&lt;VLOOKUP(A5188,Min!A:B,2,FALSE),"Y","")</f>
        <v/>
      </c>
      <c r="F5188">
        <f>IF(AND(OR(s_tmchk="all",IF(ISERROR(MATCH(B5188,s_teams,0)),FALSE,TRUE)),OR(s_minsal="",s_minsal&lt;=D5188),OR(s_maxsal="",s_maxsal&gt;=D5188),OR(s_minyr="",s_minyr&lt;=A5188),OR(s_maxyr="",s_maxyr&gt;=A5188),OR(s_player="",s_player=C5188)),MAX(F$1:F5187)+1,0)</f>
        <v>0</v>
      </c>
    </row>
    <row r="5189" spans="1:6">
      <c r="A5189" s="20">
        <v>2007</v>
      </c>
      <c r="B5189" s="15" t="s">
        <v>46</v>
      </c>
      <c r="C5189" s="15" t="s">
        <v>3020</v>
      </c>
      <c r="D5189" s="24">
        <v>6120000</v>
      </c>
      <c r="E5189" t="str">
        <f>IF(D5189&lt;VLOOKUP(A5189,Min!A:B,2,FALSE),"Y","")</f>
        <v/>
      </c>
      <c r="F5189">
        <f>IF(AND(OR(s_tmchk="all",IF(ISERROR(MATCH(B5189,s_teams,0)),FALSE,TRUE)),OR(s_minsal="",s_minsal&lt;=D5189),OR(s_maxsal="",s_maxsal&gt;=D5189),OR(s_minyr="",s_minyr&lt;=A5189),OR(s_maxyr="",s_maxyr&gt;=A5189),OR(s_player="",s_player=C5189)),MAX(F$1:F5188)+1,0)</f>
        <v>0</v>
      </c>
    </row>
    <row r="5190" spans="1:6">
      <c r="A5190" s="20">
        <v>2007</v>
      </c>
      <c r="B5190" s="15" t="s">
        <v>46</v>
      </c>
      <c r="C5190" s="15" t="s">
        <v>5929</v>
      </c>
      <c r="D5190" s="24">
        <v>4000000</v>
      </c>
      <c r="E5190" t="str">
        <f>IF(D5190&lt;VLOOKUP(A5190,Min!A:B,2,FALSE),"Y","")</f>
        <v/>
      </c>
      <c r="F5190">
        <f>IF(AND(OR(s_tmchk="all",IF(ISERROR(MATCH(B5190,s_teams,0)),FALSE,TRUE)),OR(s_minsal="",s_minsal&lt;=D5190),OR(s_maxsal="",s_maxsal&gt;=D5190),OR(s_minyr="",s_minyr&lt;=A5190),OR(s_maxyr="",s_maxyr&gt;=A5190),OR(s_player="",s_player=C5190)),MAX(F$1:F5189)+1,0)</f>
        <v>0</v>
      </c>
    </row>
    <row r="5191" spans="1:6">
      <c r="A5191" s="20">
        <v>2007</v>
      </c>
      <c r="B5191" s="15" t="s">
        <v>46</v>
      </c>
      <c r="C5191" s="15" t="s">
        <v>4424</v>
      </c>
      <c r="D5191" s="24">
        <v>2535260</v>
      </c>
      <c r="E5191" t="str">
        <f>IF(D5191&lt;VLOOKUP(A5191,Min!A:B,2,FALSE),"Y","")</f>
        <v/>
      </c>
      <c r="F5191">
        <f>IF(AND(OR(s_tmchk="all",IF(ISERROR(MATCH(B5191,s_teams,0)),FALSE,TRUE)),OR(s_minsal="",s_minsal&lt;=D5191),OR(s_maxsal="",s_maxsal&gt;=D5191),OR(s_minyr="",s_minyr&lt;=A5191),OR(s_maxyr="",s_maxyr&gt;=A5191),OR(s_player="",s_player=C5191)),MAX(F$1:F5190)+1,0)</f>
        <v>0</v>
      </c>
    </row>
    <row r="5192" spans="1:6">
      <c r="A5192" s="20">
        <v>2007</v>
      </c>
      <c r="B5192" s="15" t="s">
        <v>46</v>
      </c>
      <c r="C5192" s="15" t="s">
        <v>6205</v>
      </c>
      <c r="D5192" s="24">
        <v>2157097</v>
      </c>
      <c r="E5192" t="str">
        <f>IF(D5192&lt;VLOOKUP(A5192,Min!A:B,2,FALSE),"Y","")</f>
        <v/>
      </c>
      <c r="F5192">
        <f>IF(AND(OR(s_tmchk="all",IF(ISERROR(MATCH(B5192,s_teams,0)),FALSE,TRUE)),OR(s_minsal="",s_minsal&lt;=D5192),OR(s_maxsal="",s_maxsal&gt;=D5192),OR(s_minyr="",s_minyr&lt;=A5192),OR(s_maxyr="",s_maxyr&gt;=A5192),OR(s_player="",s_player=C5192)),MAX(F$1:F5191)+1,0)</f>
        <v>0</v>
      </c>
    </row>
    <row r="5193" spans="1:6">
      <c r="A5193" s="20">
        <v>2007</v>
      </c>
      <c r="B5193" s="15" t="s">
        <v>46</v>
      </c>
      <c r="C5193" s="15" t="s">
        <v>5755</v>
      </c>
      <c r="D5193" s="24">
        <v>2061720</v>
      </c>
      <c r="E5193" t="str">
        <f>IF(D5193&lt;VLOOKUP(A5193,Min!A:B,2,FALSE),"Y","")</f>
        <v/>
      </c>
      <c r="F5193">
        <f>IF(AND(OR(s_tmchk="all",IF(ISERROR(MATCH(B5193,s_teams,0)),FALSE,TRUE)),OR(s_minsal="",s_minsal&lt;=D5193),OR(s_maxsal="",s_maxsal&gt;=D5193),OR(s_minyr="",s_minyr&lt;=A5193),OR(s_maxyr="",s_maxyr&gt;=A5193),OR(s_player="",s_player=C5193)),MAX(F$1:F5192)+1,0)</f>
        <v>0</v>
      </c>
    </row>
    <row r="5194" spans="1:6">
      <c r="A5194" s="20">
        <v>2007</v>
      </c>
      <c r="B5194" s="15" t="s">
        <v>46</v>
      </c>
      <c r="C5194" s="15" t="s">
        <v>3542</v>
      </c>
      <c r="D5194" s="24">
        <v>1986960</v>
      </c>
      <c r="E5194" t="str">
        <f>IF(D5194&lt;VLOOKUP(A5194,Min!A:B,2,FALSE),"Y","")</f>
        <v/>
      </c>
      <c r="F5194">
        <f>IF(AND(OR(s_tmchk="all",IF(ISERROR(MATCH(B5194,s_teams,0)),FALSE,TRUE)),OR(s_minsal="",s_minsal&lt;=D5194),OR(s_maxsal="",s_maxsal&gt;=D5194),OR(s_minyr="",s_minyr&lt;=A5194),OR(s_maxyr="",s_maxyr&gt;=A5194),OR(s_player="",s_player=C5194)),MAX(F$1:F5193)+1,0)</f>
        <v>0</v>
      </c>
    </row>
    <row r="5195" spans="1:6">
      <c r="A5195" s="20">
        <v>2007</v>
      </c>
      <c r="B5195" s="15" t="s">
        <v>46</v>
      </c>
      <c r="C5195" s="15" t="s">
        <v>4849</v>
      </c>
      <c r="D5195" s="24">
        <v>771331</v>
      </c>
      <c r="E5195" t="str">
        <f>IF(D5195&lt;VLOOKUP(A5195,Min!A:B,2,FALSE),"Y","")</f>
        <v/>
      </c>
      <c r="F5195">
        <f>IF(AND(OR(s_tmchk="all",IF(ISERROR(MATCH(B5195,s_teams,0)),FALSE,TRUE)),OR(s_minsal="",s_minsal&lt;=D5195),OR(s_maxsal="",s_maxsal&gt;=D5195),OR(s_minyr="",s_minyr&lt;=A5195),OR(s_maxyr="",s_maxyr&gt;=A5195),OR(s_player="",s_player=C5195)),MAX(F$1:F5194)+1,0)</f>
        <v>0</v>
      </c>
    </row>
    <row r="5196" spans="1:6">
      <c r="A5196" s="20">
        <v>2007</v>
      </c>
      <c r="B5196" s="15" t="s">
        <v>46</v>
      </c>
      <c r="C5196" s="15" t="s">
        <v>815</v>
      </c>
      <c r="D5196" s="24">
        <v>771331</v>
      </c>
      <c r="E5196" t="str">
        <f>IF(D5196&lt;VLOOKUP(A5196,Min!A:B,2,FALSE),"Y","")</f>
        <v/>
      </c>
      <c r="F5196">
        <f>IF(AND(OR(s_tmchk="all",IF(ISERROR(MATCH(B5196,s_teams,0)),FALSE,TRUE)),OR(s_minsal="",s_minsal&lt;=D5196),OR(s_maxsal="",s_maxsal&gt;=D5196),OR(s_minyr="",s_minyr&lt;=A5196),OR(s_maxyr="",s_maxyr&gt;=A5196),OR(s_player="",s_player=C5196)),MAX(F$1:F5195)+1,0)</f>
        <v>0</v>
      </c>
    </row>
    <row r="5197" spans="1:6">
      <c r="A5197" s="20">
        <v>2007</v>
      </c>
      <c r="B5197" s="15" t="s">
        <v>46</v>
      </c>
      <c r="C5197" s="15" t="s">
        <v>2964</v>
      </c>
      <c r="D5197" s="24">
        <v>744551</v>
      </c>
      <c r="E5197" t="str">
        <f>IF(D5197&lt;VLOOKUP(A5197,Min!A:B,2,FALSE),"Y","")</f>
        <v/>
      </c>
      <c r="F5197">
        <f>IF(AND(OR(s_tmchk="all",IF(ISERROR(MATCH(B5197,s_teams,0)),FALSE,TRUE)),OR(s_minsal="",s_minsal&lt;=D5197),OR(s_maxsal="",s_maxsal&gt;=D5197),OR(s_minyr="",s_minyr&lt;=A5197),OR(s_maxyr="",s_maxyr&gt;=A5197),OR(s_player="",s_player=C5197)),MAX(F$1:F5196)+1,0)</f>
        <v>0</v>
      </c>
    </row>
    <row r="5198" spans="1:6">
      <c r="A5198" s="20">
        <v>2007</v>
      </c>
      <c r="B5198" s="15" t="s">
        <v>46</v>
      </c>
      <c r="C5198" s="15" t="s">
        <v>4568</v>
      </c>
      <c r="D5198" s="24">
        <v>676800</v>
      </c>
      <c r="E5198" t="str">
        <f>IF(D5198&lt;VLOOKUP(A5198,Min!A:B,2,FALSE),"Y","")</f>
        <v/>
      </c>
      <c r="F5198">
        <f>IF(AND(OR(s_tmchk="all",IF(ISERROR(MATCH(B5198,s_teams,0)),FALSE,TRUE)),OR(s_minsal="",s_minsal&lt;=D5198),OR(s_maxsal="",s_maxsal&gt;=D5198),OR(s_minyr="",s_minyr&lt;=A5198),OR(s_maxyr="",s_maxyr&gt;=A5198),OR(s_player="",s_player=C5198)),MAX(F$1:F5197)+1,0)</f>
        <v>0</v>
      </c>
    </row>
    <row r="5199" spans="1:6">
      <c r="A5199" s="20">
        <v>2007</v>
      </c>
      <c r="B5199" s="15" t="s">
        <v>46</v>
      </c>
      <c r="C5199" s="15" t="s">
        <v>4802</v>
      </c>
      <c r="D5199" s="24">
        <v>664209</v>
      </c>
      <c r="E5199" t="str">
        <f>IF(D5199&lt;VLOOKUP(A5199,Min!A:B,2,FALSE),"Y","")</f>
        <v/>
      </c>
      <c r="F5199">
        <f>IF(AND(OR(s_tmchk="all",IF(ISERROR(MATCH(B5199,s_teams,0)),FALSE,TRUE)),OR(s_minsal="",s_minsal&lt;=D5199),OR(s_maxsal="",s_maxsal&gt;=D5199),OR(s_minyr="",s_minyr&lt;=A5199),OR(s_maxyr="",s_maxyr&gt;=A5199),OR(s_player="",s_player=C5199)),MAX(F$1:F5198)+1,0)</f>
        <v>0</v>
      </c>
    </row>
    <row r="5200" spans="1:6">
      <c r="A5200" s="20">
        <v>2007</v>
      </c>
      <c r="B5200" s="15" t="s">
        <v>46</v>
      </c>
      <c r="C5200" s="15" t="s">
        <v>657</v>
      </c>
      <c r="D5200" s="24">
        <v>664209</v>
      </c>
      <c r="E5200" t="str">
        <f>IF(D5200&lt;VLOOKUP(A5200,Min!A:B,2,FALSE),"Y","")</f>
        <v/>
      </c>
      <c r="F5200">
        <f>IF(AND(OR(s_tmchk="all",IF(ISERROR(MATCH(B5200,s_teams,0)),FALSE,TRUE)),OR(s_minsal="",s_minsal&lt;=D5200),OR(s_maxsal="",s_maxsal&gt;=D5200),OR(s_minyr="",s_minyr&lt;=A5200),OR(s_maxyr="",s_maxyr&gt;=A5200),OR(s_player="",s_player=C5200)),MAX(F$1:F5199)+1,0)</f>
        <v>0</v>
      </c>
    </row>
    <row r="5201" spans="1:6">
      <c r="A5201" s="20">
        <v>2007</v>
      </c>
      <c r="B5201" s="15" t="s">
        <v>46</v>
      </c>
      <c r="C5201" s="15" t="s">
        <v>4960</v>
      </c>
      <c r="D5201" s="24">
        <v>500000</v>
      </c>
      <c r="E5201" t="str">
        <f>IF(D5201&lt;VLOOKUP(A5201,Min!A:B,2,FALSE),"Y","")</f>
        <v/>
      </c>
      <c r="F5201">
        <f>IF(AND(OR(s_tmchk="all",IF(ISERROR(MATCH(B5201,s_teams,0)),FALSE,TRUE)),OR(s_minsal="",s_minsal&lt;=D5201),OR(s_maxsal="",s_maxsal&gt;=D5201),OR(s_minyr="",s_minyr&lt;=A5201),OR(s_maxyr="",s_maxyr&gt;=A5201),OR(s_player="",s_player=C5201)),MAX(F$1:F5200)+1,0)</f>
        <v>0</v>
      </c>
    </row>
    <row r="5202" spans="1:6">
      <c r="A5202" s="20">
        <v>2007</v>
      </c>
      <c r="B5202" s="15" t="s">
        <v>46</v>
      </c>
      <c r="C5202" s="15" t="s">
        <v>4605</v>
      </c>
      <c r="D5202" s="24">
        <v>267111</v>
      </c>
      <c r="E5202" t="str">
        <f>IF(D5202&lt;VLOOKUP(A5202,Min!A:B,2,FALSE),"Y","")</f>
        <v>Y</v>
      </c>
      <c r="F5202">
        <f>IF(AND(OR(s_tmchk="all",IF(ISERROR(MATCH(B5202,s_teams,0)),FALSE,TRUE)),OR(s_minsal="",s_minsal&lt;=D5202),OR(s_maxsal="",s_maxsal&gt;=D5202),OR(s_minyr="",s_minyr&lt;=A5202),OR(s_maxyr="",s_maxyr&gt;=A5202),OR(s_player="",s_player=C5202)),MAX(F$1:F5201)+1,0)</f>
        <v>0</v>
      </c>
    </row>
    <row r="5203" spans="1:6">
      <c r="A5203" s="20">
        <v>2007</v>
      </c>
      <c r="B5203" s="15" t="s">
        <v>46</v>
      </c>
      <c r="C5203" s="15" t="s">
        <v>3795</v>
      </c>
      <c r="D5203" s="24">
        <v>251657</v>
      </c>
      <c r="E5203" t="str">
        <f>IF(D5203&lt;VLOOKUP(A5203,Min!A:B,2,FALSE),"Y","")</f>
        <v>Y</v>
      </c>
      <c r="F5203">
        <f>IF(AND(OR(s_tmchk="all",IF(ISERROR(MATCH(B5203,s_teams,0)),FALSE,TRUE)),OR(s_minsal="",s_minsal&lt;=D5203),OR(s_maxsal="",s_maxsal&gt;=D5203),OR(s_minyr="",s_minyr&lt;=A5203),OR(s_maxyr="",s_maxyr&gt;=A5203),OR(s_player="",s_player=C5203)),MAX(F$1:F5202)+1,0)</f>
        <v>0</v>
      </c>
    </row>
    <row r="5204" spans="1:6">
      <c r="A5204" s="20">
        <v>2007</v>
      </c>
      <c r="B5204" s="15" t="s">
        <v>46</v>
      </c>
      <c r="C5204" s="15" t="s">
        <v>5834</v>
      </c>
      <c r="D5204" s="24">
        <v>20133</v>
      </c>
      <c r="E5204" t="str">
        <f>IF(D5204&lt;VLOOKUP(A5204,Min!A:B,2,FALSE),"Y","")</f>
        <v>Y</v>
      </c>
      <c r="F5204">
        <f>IF(AND(OR(s_tmchk="all",IF(ISERROR(MATCH(B5204,s_teams,0)),FALSE,TRUE)),OR(s_minsal="",s_minsal&lt;=D5204),OR(s_maxsal="",s_maxsal&gt;=D5204),OR(s_minyr="",s_minyr&lt;=A5204),OR(s_maxyr="",s_maxyr&gt;=A5204),OR(s_player="",s_player=C5204)),MAX(F$1:F5203)+1,0)</f>
        <v>0</v>
      </c>
    </row>
    <row r="5205" spans="1:6">
      <c r="A5205" s="20">
        <v>2007</v>
      </c>
      <c r="B5205" s="15" t="s">
        <v>49</v>
      </c>
      <c r="C5205" s="15" t="s">
        <v>4499</v>
      </c>
      <c r="D5205" s="24">
        <v>16901500</v>
      </c>
      <c r="E5205" t="str">
        <f>IF(D5205&lt;VLOOKUP(A5205,Min!A:B,2,FALSE),"Y","")</f>
        <v/>
      </c>
      <c r="F5205">
        <f>IF(AND(OR(s_tmchk="all",IF(ISERROR(MATCH(B5205,s_teams,0)),FALSE,TRUE)),OR(s_minsal="",s_minsal&lt;=D5205),OR(s_maxsal="",s_maxsal&gt;=D5205),OR(s_minyr="",s_minyr&lt;=A5205),OR(s_maxyr="",s_maxyr&gt;=A5205),OR(s_player="",s_player=C5205)),MAX(F$1:F5204)+1,0)</f>
        <v>0</v>
      </c>
    </row>
    <row r="5206" spans="1:6">
      <c r="A5206" s="20">
        <v>2007</v>
      </c>
      <c r="B5206" s="15" t="s">
        <v>49</v>
      </c>
      <c r="C5206" s="15" t="s">
        <v>6197</v>
      </c>
      <c r="D5206" s="24">
        <v>12455000</v>
      </c>
      <c r="E5206" t="str">
        <f>IF(D5206&lt;VLOOKUP(A5206,Min!A:B,2,FALSE),"Y","")</f>
        <v/>
      </c>
      <c r="F5206">
        <f>IF(AND(OR(s_tmchk="all",IF(ISERROR(MATCH(B5206,s_teams,0)),FALSE,TRUE)),OR(s_minsal="",s_minsal&lt;=D5206),OR(s_maxsal="",s_maxsal&gt;=D5206),OR(s_minyr="",s_minyr&lt;=A5206),OR(s_maxyr="",s_maxyr&gt;=A5206),OR(s_player="",s_player=C5206)),MAX(F$1:F5205)+1,0)</f>
        <v>0</v>
      </c>
    </row>
    <row r="5207" spans="1:6">
      <c r="A5207" s="20">
        <v>2007</v>
      </c>
      <c r="B5207" s="15" t="s">
        <v>49</v>
      </c>
      <c r="C5207" s="15" t="s">
        <v>5388</v>
      </c>
      <c r="D5207" s="24">
        <v>6392100</v>
      </c>
      <c r="E5207" t="str">
        <f>IF(D5207&lt;VLOOKUP(A5207,Min!A:B,2,FALSE),"Y","")</f>
        <v/>
      </c>
      <c r="F5207">
        <f>IF(AND(OR(s_tmchk="all",IF(ISERROR(MATCH(B5207,s_teams,0)),FALSE,TRUE)),OR(s_minsal="",s_minsal&lt;=D5207),OR(s_maxsal="",s_maxsal&gt;=D5207),OR(s_minyr="",s_minyr&lt;=A5207),OR(s_maxyr="",s_maxyr&gt;=A5207),OR(s_player="",s_player=C5207)),MAX(F$1:F5206)+1,0)</f>
        <v>0</v>
      </c>
    </row>
    <row r="5208" spans="1:6">
      <c r="A5208" s="20">
        <v>2007</v>
      </c>
      <c r="B5208" s="15" t="s">
        <v>49</v>
      </c>
      <c r="C5208" s="15" t="s">
        <v>3105</v>
      </c>
      <c r="D5208" s="24">
        <v>5393300</v>
      </c>
      <c r="E5208" t="str">
        <f>IF(D5208&lt;VLOOKUP(A5208,Min!A:B,2,FALSE),"Y","")</f>
        <v/>
      </c>
      <c r="F5208">
        <f>IF(AND(OR(s_tmchk="all",IF(ISERROR(MATCH(B5208,s_teams,0)),FALSE,TRUE)),OR(s_minsal="",s_minsal&lt;=D5208),OR(s_maxsal="",s_maxsal&gt;=D5208),OR(s_minyr="",s_minyr&lt;=A5208),OR(s_maxyr="",s_maxyr&gt;=A5208),OR(s_player="",s_player=C5208)),MAX(F$1:F5207)+1,0)</f>
        <v>0</v>
      </c>
    </row>
    <row r="5209" spans="1:6">
      <c r="A5209" s="20">
        <v>2007</v>
      </c>
      <c r="B5209" s="15" t="s">
        <v>49</v>
      </c>
      <c r="C5209" s="15" t="s">
        <v>5801</v>
      </c>
      <c r="D5209" s="24">
        <v>4200000</v>
      </c>
      <c r="E5209" t="str">
        <f>IF(D5209&lt;VLOOKUP(A5209,Min!A:B,2,FALSE),"Y","")</f>
        <v/>
      </c>
      <c r="F5209">
        <f>IF(AND(OR(s_tmchk="all",IF(ISERROR(MATCH(B5209,s_teams,0)),FALSE,TRUE)),OR(s_minsal="",s_minsal&lt;=D5209),OR(s_maxsal="",s_maxsal&gt;=D5209),OR(s_minyr="",s_minyr&lt;=A5209),OR(s_maxyr="",s_maxyr&gt;=A5209),OR(s_player="",s_player=C5209)),MAX(F$1:F5208)+1,0)</f>
        <v>0</v>
      </c>
    </row>
    <row r="5210" spans="1:6">
      <c r="A5210" s="20">
        <v>2007</v>
      </c>
      <c r="B5210" s="15" t="s">
        <v>49</v>
      </c>
      <c r="C5210" s="15" t="s">
        <v>4666</v>
      </c>
      <c r="D5210" s="24">
        <v>3840000</v>
      </c>
      <c r="E5210" t="str">
        <f>IF(D5210&lt;VLOOKUP(A5210,Min!A:B,2,FALSE),"Y","")</f>
        <v/>
      </c>
      <c r="F5210">
        <f>IF(AND(OR(s_tmchk="all",IF(ISERROR(MATCH(B5210,s_teams,0)),FALSE,TRUE)),OR(s_minsal="",s_minsal&lt;=D5210),OR(s_maxsal="",s_maxsal&gt;=D5210),OR(s_minyr="",s_minyr&lt;=A5210),OR(s_maxyr="",s_maxyr&gt;=A5210),OR(s_player="",s_player=C5210)),MAX(F$1:F5209)+1,0)</f>
        <v>0</v>
      </c>
    </row>
    <row r="5211" spans="1:6">
      <c r="A5211" s="20">
        <v>2007</v>
      </c>
      <c r="B5211" s="15" t="s">
        <v>49</v>
      </c>
      <c r="C5211" s="15" t="s">
        <v>5170</v>
      </c>
      <c r="D5211" s="24">
        <v>2900000</v>
      </c>
      <c r="E5211" t="str">
        <f>IF(D5211&lt;VLOOKUP(A5211,Min!A:B,2,FALSE),"Y","")</f>
        <v/>
      </c>
      <c r="F5211">
        <f>IF(AND(OR(s_tmchk="all",IF(ISERROR(MATCH(B5211,s_teams,0)),FALSE,TRUE)),OR(s_minsal="",s_minsal&lt;=D5211),OR(s_maxsal="",s_maxsal&gt;=D5211),OR(s_minyr="",s_minyr&lt;=A5211),OR(s_maxyr="",s_maxyr&gt;=A5211),OR(s_player="",s_player=C5211)),MAX(F$1:F5210)+1,0)</f>
        <v>0</v>
      </c>
    </row>
    <row r="5212" spans="1:6">
      <c r="A5212" s="20">
        <v>2007</v>
      </c>
      <c r="B5212" s="15" t="s">
        <v>49</v>
      </c>
      <c r="C5212" s="15" t="s">
        <v>4968</v>
      </c>
      <c r="D5212" s="24">
        <v>2210000</v>
      </c>
      <c r="E5212" t="str">
        <f>IF(D5212&lt;VLOOKUP(A5212,Min!A:B,2,FALSE),"Y","")</f>
        <v/>
      </c>
      <c r="F5212">
        <f>IF(AND(OR(s_tmchk="all",IF(ISERROR(MATCH(B5212,s_teams,0)),FALSE,TRUE)),OR(s_minsal="",s_minsal&lt;=D5212),OR(s_maxsal="",s_maxsal&gt;=D5212),OR(s_minyr="",s_minyr&lt;=A5212),OR(s_maxyr="",s_maxyr&gt;=A5212),OR(s_player="",s_player=C5212)),MAX(F$1:F5211)+1,0)</f>
        <v>0</v>
      </c>
    </row>
    <row r="5213" spans="1:6">
      <c r="A5213" s="20">
        <v>2007</v>
      </c>
      <c r="B5213" s="15" t="s">
        <v>49</v>
      </c>
      <c r="C5213" s="15" t="s">
        <v>4675</v>
      </c>
      <c r="D5213" s="24">
        <v>2115000</v>
      </c>
      <c r="E5213" t="str">
        <f>IF(D5213&lt;VLOOKUP(A5213,Min!A:B,2,FALSE),"Y","")</f>
        <v/>
      </c>
      <c r="F5213">
        <f>IF(AND(OR(s_tmchk="all",IF(ISERROR(MATCH(B5213,s_teams,0)),FALSE,TRUE)),OR(s_minsal="",s_minsal&lt;=D5213),OR(s_maxsal="",s_maxsal&gt;=D5213),OR(s_minyr="",s_minyr&lt;=A5213),OR(s_maxyr="",s_maxyr&gt;=A5213),OR(s_player="",s_player=C5213)),MAX(F$1:F5212)+1,0)</f>
        <v>0</v>
      </c>
    </row>
    <row r="5214" spans="1:6">
      <c r="A5214" s="20">
        <v>2007</v>
      </c>
      <c r="B5214" s="15" t="s">
        <v>49</v>
      </c>
      <c r="C5214" s="15" t="s">
        <v>6141</v>
      </c>
      <c r="D5214" s="24">
        <v>1800000</v>
      </c>
      <c r="E5214" t="str">
        <f>IF(D5214&lt;VLOOKUP(A5214,Min!A:B,2,FALSE),"Y","")</f>
        <v/>
      </c>
      <c r="F5214">
        <f>IF(AND(OR(s_tmchk="all",IF(ISERROR(MATCH(B5214,s_teams,0)),FALSE,TRUE)),OR(s_minsal="",s_minsal&lt;=D5214),OR(s_maxsal="",s_maxsal&gt;=D5214),OR(s_minyr="",s_minyr&lt;=A5214),OR(s_maxyr="",s_maxyr&gt;=A5214),OR(s_player="",s_player=C5214)),MAX(F$1:F5213)+1,0)</f>
        <v>0</v>
      </c>
    </row>
    <row r="5215" spans="1:6">
      <c r="A5215" s="20">
        <v>2007</v>
      </c>
      <c r="B5215" s="15" t="s">
        <v>49</v>
      </c>
      <c r="C5215" s="15" t="s">
        <v>5455</v>
      </c>
      <c r="D5215" s="24">
        <v>1537440</v>
      </c>
      <c r="E5215" t="str">
        <f>IF(D5215&lt;VLOOKUP(A5215,Min!A:B,2,FALSE),"Y","")</f>
        <v/>
      </c>
      <c r="F5215">
        <f>IF(AND(OR(s_tmchk="all",IF(ISERROR(MATCH(B5215,s_teams,0)),FALSE,TRUE)),OR(s_minsal="",s_minsal&lt;=D5215),OR(s_maxsal="",s_maxsal&gt;=D5215),OR(s_minyr="",s_minyr&lt;=A5215),OR(s_maxyr="",s_maxyr&gt;=A5215),OR(s_player="",s_player=C5215)),MAX(F$1:F5214)+1,0)</f>
        <v>0</v>
      </c>
    </row>
    <row r="5216" spans="1:6">
      <c r="A5216" s="20">
        <v>2007</v>
      </c>
      <c r="B5216" s="15" t="s">
        <v>49</v>
      </c>
      <c r="C5216" s="15" t="s">
        <v>5538</v>
      </c>
      <c r="D5216" s="24">
        <v>1048800</v>
      </c>
      <c r="E5216" t="str">
        <f>IF(D5216&lt;VLOOKUP(A5216,Min!A:B,2,FALSE),"Y","")</f>
        <v/>
      </c>
      <c r="F5216">
        <f>IF(AND(OR(s_tmchk="all",IF(ISERROR(MATCH(B5216,s_teams,0)),FALSE,TRUE)),OR(s_minsal="",s_minsal&lt;=D5216),OR(s_maxsal="",s_maxsal&gt;=D5216),OR(s_minyr="",s_minyr&lt;=A5216),OR(s_maxyr="",s_maxyr&gt;=A5216),OR(s_player="",s_player=C5216)),MAX(F$1:F5215)+1,0)</f>
        <v>0</v>
      </c>
    </row>
    <row r="5217" spans="1:6">
      <c r="A5217" s="20">
        <v>2007</v>
      </c>
      <c r="B5217" s="15" t="s">
        <v>49</v>
      </c>
      <c r="C5217" s="15" t="s">
        <v>5910</v>
      </c>
      <c r="D5217" s="24">
        <v>998967</v>
      </c>
      <c r="E5217" t="str">
        <f>IF(D5217&lt;VLOOKUP(A5217,Min!A:B,2,FALSE),"Y","")</f>
        <v/>
      </c>
      <c r="F5217">
        <f>IF(AND(OR(s_tmchk="all",IF(ISERROR(MATCH(B5217,s_teams,0)),FALSE,TRUE)),OR(s_minsal="",s_minsal&lt;=D5217),OR(s_maxsal="",s_maxsal&gt;=D5217),OR(s_minyr="",s_minyr&lt;=A5217),OR(s_maxyr="",s_maxyr&gt;=A5217),OR(s_player="",s_player=C5217)),MAX(F$1:F5216)+1,0)</f>
        <v>0</v>
      </c>
    </row>
    <row r="5218" spans="1:6">
      <c r="A5218" s="20">
        <v>2007</v>
      </c>
      <c r="B5218" s="15" t="s">
        <v>49</v>
      </c>
      <c r="C5218" s="15" t="s">
        <v>2433</v>
      </c>
      <c r="D5218" s="24">
        <v>700000</v>
      </c>
      <c r="E5218" t="str">
        <f>IF(D5218&lt;VLOOKUP(A5218,Min!A:B,2,FALSE),"Y","")</f>
        <v/>
      </c>
      <c r="F5218">
        <f>IF(AND(OR(s_tmchk="all",IF(ISERROR(MATCH(B5218,s_teams,0)),FALSE,TRUE)),OR(s_minsal="",s_minsal&lt;=D5218),OR(s_maxsal="",s_maxsal&gt;=D5218),OR(s_minyr="",s_minyr&lt;=A5218),OR(s_maxyr="",s_maxyr&gt;=A5218),OR(s_player="",s_player=C5218)),MAX(F$1:F5217)+1,0)</f>
        <v>0</v>
      </c>
    </row>
    <row r="5219" spans="1:6">
      <c r="A5219" s="20">
        <v>2007</v>
      </c>
      <c r="B5219" s="15" t="s">
        <v>49</v>
      </c>
      <c r="C5219" s="15" t="s">
        <v>651</v>
      </c>
      <c r="D5219" s="24">
        <v>664209</v>
      </c>
      <c r="E5219" t="str">
        <f>IF(D5219&lt;VLOOKUP(A5219,Min!A:B,2,FALSE),"Y","")</f>
        <v/>
      </c>
      <c r="F5219">
        <f>IF(AND(OR(s_tmchk="all",IF(ISERROR(MATCH(B5219,s_teams,0)),FALSE,TRUE)),OR(s_minsal="",s_minsal&lt;=D5219),OR(s_maxsal="",s_maxsal&gt;=D5219),OR(s_minyr="",s_minyr&lt;=A5219),OR(s_maxyr="",s_maxyr&gt;=A5219),OR(s_player="",s_player=C5219)),MAX(F$1:F5218)+1,0)</f>
        <v>0</v>
      </c>
    </row>
    <row r="5220" spans="1:6">
      <c r="A5220" s="20">
        <v>2007</v>
      </c>
      <c r="B5220" s="15" t="s">
        <v>49</v>
      </c>
      <c r="C5220" s="15" t="s">
        <v>450</v>
      </c>
      <c r="D5220" s="24">
        <v>600000</v>
      </c>
      <c r="E5220" t="str">
        <f>IF(D5220&lt;VLOOKUP(A5220,Min!A:B,2,FALSE),"Y","")</f>
        <v/>
      </c>
      <c r="F5220">
        <f>IF(AND(OR(s_tmchk="all",IF(ISERROR(MATCH(B5220,s_teams,0)),FALSE,TRUE)),OR(s_minsal="",s_minsal&lt;=D5220),OR(s_maxsal="",s_maxsal&gt;=D5220),OR(s_minyr="",s_minyr&lt;=A5220),OR(s_maxyr="",s_maxyr&gt;=A5220),OR(s_player="",s_player=C5220)),MAX(F$1:F5219)+1,0)</f>
        <v>0</v>
      </c>
    </row>
    <row r="5221" spans="1:6">
      <c r="A5221" s="20">
        <v>2007</v>
      </c>
      <c r="B5221" s="15" t="s">
        <v>49</v>
      </c>
      <c r="C5221" s="15" t="s">
        <v>3795</v>
      </c>
      <c r="D5221" s="24">
        <v>50000</v>
      </c>
      <c r="E5221" t="str">
        <f>IF(D5221&lt;VLOOKUP(A5221,Min!A:B,2,FALSE),"Y","")</f>
        <v>Y</v>
      </c>
      <c r="F5221">
        <f>IF(AND(OR(s_tmchk="all",IF(ISERROR(MATCH(B5221,s_teams,0)),FALSE,TRUE)),OR(s_minsal="",s_minsal&lt;=D5221),OR(s_maxsal="",s_maxsal&gt;=D5221),OR(s_minyr="",s_minyr&lt;=A5221),OR(s_maxyr="",s_maxyr&gt;=A5221),OR(s_player="",s_player=C5221)),MAX(F$1:F5220)+1,0)</f>
        <v>0</v>
      </c>
    </row>
    <row r="5222" spans="1:6">
      <c r="A5222" s="20">
        <v>2007</v>
      </c>
      <c r="B5222" s="15" t="s">
        <v>49</v>
      </c>
      <c r="C5222" s="15" t="s">
        <v>4742</v>
      </c>
      <c r="D5222" s="24">
        <v>31250</v>
      </c>
      <c r="E5222" t="str">
        <f>IF(D5222&lt;VLOOKUP(A5222,Min!A:B,2,FALSE),"Y","")</f>
        <v>Y</v>
      </c>
      <c r="F5222">
        <f>IF(AND(OR(s_tmchk="all",IF(ISERROR(MATCH(B5222,s_teams,0)),FALSE,TRUE)),OR(s_minsal="",s_minsal&lt;=D5222),OR(s_maxsal="",s_maxsal&gt;=D5222),OR(s_minyr="",s_minyr&lt;=A5222),OR(s_maxyr="",s_maxyr&gt;=A5222),OR(s_player="",s_player=C5222)),MAX(F$1:F5221)+1,0)</f>
        <v>0</v>
      </c>
    </row>
    <row r="5223" spans="1:6">
      <c r="A5223" s="20">
        <v>2007</v>
      </c>
      <c r="B5223" s="15" t="s">
        <v>51</v>
      </c>
      <c r="C5223" s="15" t="s">
        <v>2916</v>
      </c>
      <c r="D5223" s="24">
        <v>18084000</v>
      </c>
      <c r="E5223" t="str">
        <f>IF(D5223&lt;VLOOKUP(A5223,Min!A:B,2,FALSE),"Y","")</f>
        <v/>
      </c>
      <c r="F5223">
        <f>IF(AND(OR(s_tmchk="all",IF(ISERROR(MATCH(B5223,s_teams,0)),FALSE,TRUE)),OR(s_minsal="",s_minsal&lt;=D5223),OR(s_maxsal="",s_maxsal&gt;=D5223),OR(s_minyr="",s_minyr&lt;=A5223),OR(s_maxyr="",s_maxyr&gt;=A5223),OR(s_player="",s_player=C5223)),MAX(F$1:F5222)+1,0)</f>
        <v>0</v>
      </c>
    </row>
    <row r="5224" spans="1:6">
      <c r="A5224" s="20">
        <v>2007</v>
      </c>
      <c r="B5224" s="15" t="s">
        <v>51</v>
      </c>
      <c r="C5224" s="15" t="s">
        <v>3841</v>
      </c>
      <c r="D5224" s="24">
        <v>8285714</v>
      </c>
      <c r="E5224" t="str">
        <f>IF(D5224&lt;VLOOKUP(A5224,Min!A:B,2,FALSE),"Y","")</f>
        <v/>
      </c>
      <c r="F5224">
        <f>IF(AND(OR(s_tmchk="all",IF(ISERROR(MATCH(B5224,s_teams,0)),FALSE,TRUE)),OR(s_minsal="",s_minsal&lt;=D5224),OR(s_maxsal="",s_maxsal&gt;=D5224),OR(s_minyr="",s_minyr&lt;=A5224),OR(s_maxyr="",s_maxyr&gt;=A5224),OR(s_player="",s_player=C5224)),MAX(F$1:F5223)+1,0)</f>
        <v>0</v>
      </c>
    </row>
    <row r="5225" spans="1:6">
      <c r="A5225" s="20">
        <v>2007</v>
      </c>
      <c r="B5225" s="15" t="s">
        <v>51</v>
      </c>
      <c r="C5225" s="15" t="s">
        <v>324</v>
      </c>
      <c r="D5225" s="24">
        <v>7438016</v>
      </c>
      <c r="E5225" t="str">
        <f>IF(D5225&lt;VLOOKUP(A5225,Min!A:B,2,FALSE),"Y","")</f>
        <v/>
      </c>
      <c r="F5225">
        <f>IF(AND(OR(s_tmchk="all",IF(ISERROR(MATCH(B5225,s_teams,0)),FALSE,TRUE)),OR(s_minsal="",s_minsal&lt;=D5225),OR(s_maxsal="",s_maxsal&gt;=D5225),OR(s_minyr="",s_minyr&lt;=A5225),OR(s_maxyr="",s_maxyr&gt;=A5225),OR(s_player="",s_player=C5225)),MAX(F$1:F5224)+1,0)</f>
        <v>0</v>
      </c>
    </row>
    <row r="5226" spans="1:6">
      <c r="A5226" s="20">
        <v>2007</v>
      </c>
      <c r="B5226" s="15" t="s">
        <v>51</v>
      </c>
      <c r="C5226" s="15" t="s">
        <v>4110</v>
      </c>
      <c r="D5226" s="24">
        <v>5883600</v>
      </c>
      <c r="E5226" t="str">
        <f>IF(D5226&lt;VLOOKUP(A5226,Min!A:B,2,FALSE),"Y","")</f>
        <v/>
      </c>
      <c r="F5226">
        <f>IF(AND(OR(s_tmchk="all",IF(ISERROR(MATCH(B5226,s_teams,0)),FALSE,TRUE)),OR(s_minsal="",s_minsal&lt;=D5226),OR(s_maxsal="",s_maxsal&gt;=D5226),OR(s_minyr="",s_minyr&lt;=A5226),OR(s_maxyr="",s_maxyr&gt;=A5226),OR(s_player="",s_player=C5226)),MAX(F$1:F5225)+1,0)</f>
        <v>0</v>
      </c>
    </row>
    <row r="5227" spans="1:6">
      <c r="A5227" s="20">
        <v>2007</v>
      </c>
      <c r="B5227" s="15" t="s">
        <v>51</v>
      </c>
      <c r="C5227" s="15" t="s">
        <v>3572</v>
      </c>
      <c r="D5227" s="24">
        <v>5850000</v>
      </c>
      <c r="E5227" t="str">
        <f>IF(D5227&lt;VLOOKUP(A5227,Min!A:B,2,FALSE),"Y","")</f>
        <v/>
      </c>
      <c r="F5227">
        <f>IF(AND(OR(s_tmchk="all",IF(ISERROR(MATCH(B5227,s_teams,0)),FALSE,TRUE)),OR(s_minsal="",s_minsal&lt;=D5227),OR(s_maxsal="",s_maxsal&gt;=D5227),OR(s_minyr="",s_minyr&lt;=A5227),OR(s_maxyr="",s_maxyr&gt;=A5227),OR(s_player="",s_player=C5227)),MAX(F$1:F5226)+1,0)</f>
        <v>0</v>
      </c>
    </row>
    <row r="5228" spans="1:6">
      <c r="A5228" s="20">
        <v>2007</v>
      </c>
      <c r="B5228" s="15" t="s">
        <v>51</v>
      </c>
      <c r="C5228" s="15" t="s">
        <v>5262</v>
      </c>
      <c r="D5228" s="24">
        <v>5500000</v>
      </c>
      <c r="E5228" t="str">
        <f>IF(D5228&lt;VLOOKUP(A5228,Min!A:B,2,FALSE),"Y","")</f>
        <v/>
      </c>
      <c r="F5228">
        <f>IF(AND(OR(s_tmchk="all",IF(ISERROR(MATCH(B5228,s_teams,0)),FALSE,TRUE)),OR(s_minsal="",s_minsal&lt;=D5228),OR(s_maxsal="",s_maxsal&gt;=D5228),OR(s_minyr="",s_minyr&lt;=A5228),OR(s_maxyr="",s_maxyr&gt;=A5228),OR(s_player="",s_player=C5228)),MAX(F$1:F5227)+1,0)</f>
        <v>0</v>
      </c>
    </row>
    <row r="5229" spans="1:6">
      <c r="A5229" s="20">
        <v>2007</v>
      </c>
      <c r="B5229" s="15" t="s">
        <v>51</v>
      </c>
      <c r="C5229" s="15" t="s">
        <v>5177</v>
      </c>
      <c r="D5229" s="24">
        <v>2137200</v>
      </c>
      <c r="E5229" t="str">
        <f>IF(D5229&lt;VLOOKUP(A5229,Min!A:B,2,FALSE),"Y","")</f>
        <v/>
      </c>
      <c r="F5229">
        <f>IF(AND(OR(s_tmchk="all",IF(ISERROR(MATCH(B5229,s_teams,0)),FALSE,TRUE)),OR(s_minsal="",s_minsal&lt;=D5229),OR(s_maxsal="",s_maxsal&gt;=D5229),OR(s_minyr="",s_minyr&lt;=A5229),OR(s_maxyr="",s_maxyr&gt;=A5229),OR(s_player="",s_player=C5229)),MAX(F$1:F5228)+1,0)</f>
        <v>0</v>
      </c>
    </row>
    <row r="5230" spans="1:6">
      <c r="A5230" s="20">
        <v>2007</v>
      </c>
      <c r="B5230" s="15" t="s">
        <v>51</v>
      </c>
      <c r="C5230" s="15" t="s">
        <v>534</v>
      </c>
      <c r="D5230" s="24">
        <v>1417800</v>
      </c>
      <c r="E5230" t="str">
        <f>IF(D5230&lt;VLOOKUP(A5230,Min!A:B,2,FALSE),"Y","")</f>
        <v/>
      </c>
      <c r="F5230">
        <f>IF(AND(OR(s_tmchk="all",IF(ISERROR(MATCH(B5230,s_teams,0)),FALSE,TRUE)),OR(s_minsal="",s_minsal&lt;=D5230),OR(s_maxsal="",s_maxsal&gt;=D5230),OR(s_minyr="",s_minyr&lt;=A5230),OR(s_maxyr="",s_maxyr&gt;=A5230),OR(s_player="",s_player=C5230)),MAX(F$1:F5229)+1,0)</f>
        <v>0</v>
      </c>
    </row>
    <row r="5231" spans="1:6">
      <c r="A5231" s="20">
        <v>2007</v>
      </c>
      <c r="B5231" s="15" t="s">
        <v>51</v>
      </c>
      <c r="C5231" s="15" t="s">
        <v>1863</v>
      </c>
      <c r="D5231" s="24">
        <v>1367760</v>
      </c>
      <c r="E5231" t="str">
        <f>IF(D5231&lt;VLOOKUP(A5231,Min!A:B,2,FALSE),"Y","")</f>
        <v/>
      </c>
      <c r="F5231">
        <f>IF(AND(OR(s_tmchk="all",IF(ISERROR(MATCH(B5231,s_teams,0)),FALSE,TRUE)),OR(s_minsal="",s_minsal&lt;=D5231),OR(s_maxsal="",s_maxsal&gt;=D5231),OR(s_minyr="",s_minyr&lt;=A5231),OR(s_maxyr="",s_maxyr&gt;=A5231),OR(s_player="",s_player=C5231)),MAX(F$1:F5230)+1,0)</f>
        <v>0</v>
      </c>
    </row>
    <row r="5232" spans="1:6">
      <c r="A5232" s="20">
        <v>2007</v>
      </c>
      <c r="B5232" s="15" t="s">
        <v>51</v>
      </c>
      <c r="C5232" s="15" t="s">
        <v>5403</v>
      </c>
      <c r="D5232" s="24">
        <v>1350000</v>
      </c>
      <c r="E5232" t="str">
        <f>IF(D5232&lt;VLOOKUP(A5232,Min!A:B,2,FALSE),"Y","")</f>
        <v/>
      </c>
      <c r="F5232">
        <f>IF(AND(OR(s_tmchk="all",IF(ISERROR(MATCH(B5232,s_teams,0)),FALSE,TRUE)),OR(s_minsal="",s_minsal&lt;=D5232),OR(s_maxsal="",s_maxsal&gt;=D5232),OR(s_minyr="",s_minyr&lt;=A5232),OR(s_maxyr="",s_maxyr&gt;=A5232),OR(s_player="",s_player=C5232)),MAX(F$1:F5231)+1,0)</f>
        <v>0</v>
      </c>
    </row>
    <row r="5233" spans="1:6">
      <c r="A5233" s="20">
        <v>2007</v>
      </c>
      <c r="B5233" s="15" t="s">
        <v>51</v>
      </c>
      <c r="C5233" s="15" t="s">
        <v>4889</v>
      </c>
      <c r="D5233" s="24">
        <v>1178348</v>
      </c>
      <c r="E5233" t="str">
        <f>IF(D5233&lt;VLOOKUP(A5233,Min!A:B,2,FALSE),"Y","")</f>
        <v/>
      </c>
      <c r="F5233">
        <f>IF(AND(OR(s_tmchk="all",IF(ISERROR(MATCH(B5233,s_teams,0)),FALSE,TRUE)),OR(s_minsal="",s_minsal&lt;=D5233),OR(s_maxsal="",s_maxsal&gt;=D5233),OR(s_minyr="",s_minyr&lt;=A5233),OR(s_maxyr="",s_maxyr&gt;=A5233),OR(s_player="",s_player=C5233)),MAX(F$1:F5232)+1,0)</f>
        <v>0</v>
      </c>
    </row>
    <row r="5234" spans="1:6">
      <c r="A5234" s="20">
        <v>2007</v>
      </c>
      <c r="B5234" s="15" t="s">
        <v>51</v>
      </c>
      <c r="C5234" s="15" t="s">
        <v>5336</v>
      </c>
      <c r="D5234" s="24">
        <v>1080000</v>
      </c>
      <c r="E5234" t="str">
        <f>IF(D5234&lt;VLOOKUP(A5234,Min!A:B,2,FALSE),"Y","")</f>
        <v/>
      </c>
      <c r="F5234">
        <f>IF(AND(OR(s_tmchk="all",IF(ISERROR(MATCH(B5234,s_teams,0)),FALSE,TRUE)),OR(s_minsal="",s_minsal&lt;=D5234),OR(s_maxsal="",s_maxsal&gt;=D5234),OR(s_minyr="",s_minyr&lt;=A5234),OR(s_maxyr="",s_maxyr&gt;=A5234),OR(s_player="",s_player=C5234)),MAX(F$1:F5233)+1,0)</f>
        <v>0</v>
      </c>
    </row>
    <row r="5235" spans="1:6">
      <c r="A5235" s="20">
        <v>2007</v>
      </c>
      <c r="B5235" s="15" t="s">
        <v>51</v>
      </c>
      <c r="C5235" s="15" t="s">
        <v>4907</v>
      </c>
      <c r="D5235" s="24">
        <v>960840</v>
      </c>
      <c r="E5235" t="str">
        <f>IF(D5235&lt;VLOOKUP(A5235,Min!A:B,2,FALSE),"Y","")</f>
        <v/>
      </c>
      <c r="F5235">
        <f>IF(AND(OR(s_tmchk="all",IF(ISERROR(MATCH(B5235,s_teams,0)),FALSE,TRUE)),OR(s_minsal="",s_minsal&lt;=D5235),OR(s_maxsal="",s_maxsal&gt;=D5235),OR(s_minyr="",s_minyr&lt;=A5235),OR(s_maxyr="",s_maxyr&gt;=A5235),OR(s_player="",s_player=C5235)),MAX(F$1:F5234)+1,0)</f>
        <v>0</v>
      </c>
    </row>
    <row r="5236" spans="1:6">
      <c r="A5236" s="20">
        <v>2007</v>
      </c>
      <c r="B5236" s="15" t="s">
        <v>51</v>
      </c>
      <c r="C5236" s="15" t="s">
        <v>5543</v>
      </c>
      <c r="D5236" s="24">
        <v>744551</v>
      </c>
      <c r="E5236" t="str">
        <f>IF(D5236&lt;VLOOKUP(A5236,Min!A:B,2,FALSE),"Y","")</f>
        <v/>
      </c>
      <c r="F5236">
        <f>IF(AND(OR(s_tmchk="all",IF(ISERROR(MATCH(B5236,s_teams,0)),FALSE,TRUE)),OR(s_minsal="",s_minsal&lt;=D5236),OR(s_maxsal="",s_maxsal&gt;=D5236),OR(s_minyr="",s_minyr&lt;=A5236),OR(s_maxyr="",s_maxyr&gt;=A5236),OR(s_player="",s_player=C5236)),MAX(F$1:F5235)+1,0)</f>
        <v>0</v>
      </c>
    </row>
    <row r="5237" spans="1:6">
      <c r="A5237" s="20">
        <v>2007</v>
      </c>
      <c r="B5237" s="15" t="s">
        <v>51</v>
      </c>
      <c r="C5237" s="15" t="s">
        <v>5735</v>
      </c>
      <c r="D5237" s="24">
        <v>664209</v>
      </c>
      <c r="E5237" t="str">
        <f>IF(D5237&lt;VLOOKUP(A5237,Min!A:B,2,FALSE),"Y","")</f>
        <v/>
      </c>
      <c r="F5237">
        <f>IF(AND(OR(s_tmchk="all",IF(ISERROR(MATCH(B5237,s_teams,0)),FALSE,TRUE)),OR(s_minsal="",s_minsal&lt;=D5237),OR(s_maxsal="",s_maxsal&gt;=D5237),OR(s_minyr="",s_minyr&lt;=A5237),OR(s_maxyr="",s_maxyr&gt;=A5237),OR(s_player="",s_player=C5237)),MAX(F$1:F5236)+1,0)</f>
        <v>0</v>
      </c>
    </row>
    <row r="5238" spans="1:6">
      <c r="A5238" s="20">
        <v>2007</v>
      </c>
      <c r="B5238" s="15" t="s">
        <v>51</v>
      </c>
      <c r="C5238" s="15" t="s">
        <v>5821</v>
      </c>
      <c r="D5238" s="24">
        <v>664209</v>
      </c>
      <c r="E5238" t="str">
        <f>IF(D5238&lt;VLOOKUP(A5238,Min!A:B,2,FALSE),"Y","")</f>
        <v/>
      </c>
      <c r="F5238">
        <f>IF(AND(OR(s_tmchk="all",IF(ISERROR(MATCH(B5238,s_teams,0)),FALSE,TRUE)),OR(s_minsal="",s_minsal&lt;=D5238),OR(s_maxsal="",s_maxsal&gt;=D5238),OR(s_minyr="",s_minyr&lt;=A5238),OR(s_maxyr="",s_maxyr&gt;=A5238),OR(s_player="",s_player=C5238)),MAX(F$1:F5237)+1,0)</f>
        <v>0</v>
      </c>
    </row>
    <row r="5239" spans="1:6">
      <c r="A5239" s="20">
        <v>2007</v>
      </c>
      <c r="B5239" s="15" t="s">
        <v>51</v>
      </c>
      <c r="C5239" s="15" t="s">
        <v>4200</v>
      </c>
      <c r="D5239" s="24">
        <v>412718</v>
      </c>
      <c r="E5239" t="str">
        <f>IF(D5239&lt;VLOOKUP(A5239,Min!A:B,2,FALSE),"Y","")</f>
        <v/>
      </c>
      <c r="F5239">
        <f>IF(AND(OR(s_tmchk="all",IF(ISERROR(MATCH(B5239,s_teams,0)),FALSE,TRUE)),OR(s_minsal="",s_minsal&lt;=D5239),OR(s_maxsal="",s_maxsal&gt;=D5239),OR(s_minyr="",s_minyr&lt;=A5239),OR(s_maxyr="",s_maxyr&gt;=A5239),OR(s_player="",s_player=C5239)),MAX(F$1:F5238)+1,0)</f>
        <v>0</v>
      </c>
    </row>
    <row r="5240" spans="1:6">
      <c r="A5240" s="20">
        <v>2007</v>
      </c>
      <c r="B5240" s="15" t="s">
        <v>51</v>
      </c>
      <c r="C5240" s="15" t="s">
        <v>5309</v>
      </c>
      <c r="D5240" s="24">
        <v>100000</v>
      </c>
      <c r="E5240" t="str">
        <f>IF(D5240&lt;VLOOKUP(A5240,Min!A:B,2,FALSE),"Y","")</f>
        <v>Y</v>
      </c>
      <c r="F5240">
        <f>IF(AND(OR(s_tmchk="all",IF(ISERROR(MATCH(B5240,s_teams,0)),FALSE,TRUE)),OR(s_minsal="",s_minsal&lt;=D5240),OR(s_maxsal="",s_maxsal&gt;=D5240),OR(s_minyr="",s_minyr&lt;=A5240),OR(s_maxyr="",s_maxyr&gt;=A5240),OR(s_player="",s_player=C5240)),MAX(F$1:F5239)+1,0)</f>
        <v>0</v>
      </c>
    </row>
    <row r="5241" spans="1:6">
      <c r="A5241" s="20">
        <v>2007</v>
      </c>
      <c r="B5241" s="15" t="s">
        <v>53</v>
      </c>
      <c r="C5241" s="15" t="s">
        <v>1223</v>
      </c>
      <c r="D5241" s="24">
        <v>14248000</v>
      </c>
      <c r="E5241" t="str">
        <f>IF(D5241&lt;VLOOKUP(A5241,Min!A:B,2,FALSE),"Y","")</f>
        <v/>
      </c>
      <c r="F5241">
        <f>IF(AND(OR(s_tmchk="all",IF(ISERROR(MATCH(B5241,s_teams,0)),FALSE,TRUE)),OR(s_minsal="",s_minsal&lt;=D5241),OR(s_maxsal="",s_maxsal&gt;=D5241),OR(s_minyr="",s_minyr&lt;=A5241),OR(s_maxyr="",s_maxyr&gt;=A5241),OR(s_player="",s_player=C5241)),MAX(F$1:F5240)+1,0)</f>
        <v>0</v>
      </c>
    </row>
    <row r="5242" spans="1:6">
      <c r="A5242" s="20">
        <v>2007</v>
      </c>
      <c r="B5242" s="15" t="s">
        <v>53</v>
      </c>
      <c r="C5242" s="15" t="s">
        <v>4843</v>
      </c>
      <c r="D5242" s="24">
        <v>8125000</v>
      </c>
      <c r="E5242" t="str">
        <f>IF(D5242&lt;VLOOKUP(A5242,Min!A:B,2,FALSE),"Y","")</f>
        <v/>
      </c>
      <c r="F5242">
        <f>IF(AND(OR(s_tmchk="all",IF(ISERROR(MATCH(B5242,s_teams,0)),FALSE,TRUE)),OR(s_minsal="",s_minsal&lt;=D5242),OR(s_maxsal="",s_maxsal&gt;=D5242),OR(s_minyr="",s_minyr&lt;=A5242),OR(s_maxyr="",s_maxyr&gt;=A5242),OR(s_player="",s_player=C5242)),MAX(F$1:F5241)+1,0)</f>
        <v>0</v>
      </c>
    </row>
    <row r="5243" spans="1:6">
      <c r="A5243" s="20">
        <v>2007</v>
      </c>
      <c r="B5243" s="15" t="s">
        <v>53</v>
      </c>
      <c r="C5243" s="15" t="s">
        <v>3880</v>
      </c>
      <c r="D5243" s="24">
        <v>7000000</v>
      </c>
      <c r="E5243" t="str">
        <f>IF(D5243&lt;VLOOKUP(A5243,Min!A:B,2,FALSE),"Y","")</f>
        <v/>
      </c>
      <c r="F5243">
        <f>IF(AND(OR(s_tmchk="all",IF(ISERROR(MATCH(B5243,s_teams,0)),FALSE,TRUE)),OR(s_minsal="",s_minsal&lt;=D5243),OR(s_maxsal="",s_maxsal&gt;=D5243),OR(s_minyr="",s_minyr&lt;=A5243),OR(s_maxyr="",s_maxyr&gt;=A5243),OR(s_player="",s_player=C5243)),MAX(F$1:F5242)+1,0)</f>
        <v>0</v>
      </c>
    </row>
    <row r="5244" spans="1:6">
      <c r="A5244" s="20">
        <v>2007</v>
      </c>
      <c r="B5244" s="15" t="s">
        <v>53</v>
      </c>
      <c r="C5244" s="15" t="s">
        <v>5920</v>
      </c>
      <c r="D5244" s="24">
        <v>6850000</v>
      </c>
      <c r="E5244" t="str">
        <f>IF(D5244&lt;VLOOKUP(A5244,Min!A:B,2,FALSE),"Y","")</f>
        <v/>
      </c>
      <c r="F5244">
        <f>IF(AND(OR(s_tmchk="all",IF(ISERROR(MATCH(B5244,s_teams,0)),FALSE,TRUE)),OR(s_minsal="",s_minsal&lt;=D5244),OR(s_maxsal="",s_maxsal&gt;=D5244),OR(s_minyr="",s_minyr&lt;=A5244),OR(s_maxyr="",s_maxyr&gt;=A5244),OR(s_player="",s_player=C5244)),MAX(F$1:F5243)+1,0)</f>
        <v>0</v>
      </c>
    </row>
    <row r="5245" spans="1:6">
      <c r="A5245" s="20">
        <v>2007</v>
      </c>
      <c r="B5245" s="15" t="s">
        <v>53</v>
      </c>
      <c r="C5245" s="15" t="s">
        <v>6067</v>
      </c>
      <c r="D5245" s="24">
        <v>5215000</v>
      </c>
      <c r="E5245" t="str">
        <f>IF(D5245&lt;VLOOKUP(A5245,Min!A:B,2,FALSE),"Y","")</f>
        <v/>
      </c>
      <c r="F5245">
        <f>IF(AND(OR(s_tmchk="all",IF(ISERROR(MATCH(B5245,s_teams,0)),FALSE,TRUE)),OR(s_minsal="",s_minsal&lt;=D5245),OR(s_maxsal="",s_maxsal&gt;=D5245),OR(s_minyr="",s_minyr&lt;=A5245),OR(s_maxyr="",s_maxyr&gt;=A5245),OR(s_player="",s_player=C5245)),MAX(F$1:F5244)+1,0)</f>
        <v>0</v>
      </c>
    </row>
    <row r="5246" spans="1:6">
      <c r="A5246" s="20">
        <v>2007</v>
      </c>
      <c r="B5246" s="15" t="s">
        <v>53</v>
      </c>
      <c r="C5246" s="15" t="s">
        <v>1307</v>
      </c>
      <c r="D5246" s="24">
        <v>3491768</v>
      </c>
      <c r="E5246" t="str">
        <f>IF(D5246&lt;VLOOKUP(A5246,Min!A:B,2,FALSE),"Y","")</f>
        <v/>
      </c>
      <c r="F5246">
        <f>IF(AND(OR(s_tmchk="all",IF(ISERROR(MATCH(B5246,s_teams,0)),FALSE,TRUE)),OR(s_minsal="",s_minsal&lt;=D5246),OR(s_maxsal="",s_maxsal&gt;=D5246),OR(s_minyr="",s_minyr&lt;=A5246),OR(s_maxyr="",s_maxyr&gt;=A5246),OR(s_player="",s_player=C5246)),MAX(F$1:F5245)+1,0)</f>
        <v>0</v>
      </c>
    </row>
    <row r="5247" spans="1:6">
      <c r="A5247" s="20">
        <v>2007</v>
      </c>
      <c r="B5247" s="15" t="s">
        <v>53</v>
      </c>
      <c r="C5247" s="15" t="s">
        <v>575</v>
      </c>
      <c r="D5247" s="24">
        <v>3481920</v>
      </c>
      <c r="E5247" t="str">
        <f>IF(D5247&lt;VLOOKUP(A5247,Min!A:B,2,FALSE),"Y","")</f>
        <v/>
      </c>
      <c r="F5247">
        <f>IF(AND(OR(s_tmchk="all",IF(ISERROR(MATCH(B5247,s_teams,0)),FALSE,TRUE)),OR(s_minsal="",s_minsal&lt;=D5247),OR(s_maxsal="",s_maxsal&gt;=D5247),OR(s_minyr="",s_minyr&lt;=A5247),OR(s_maxyr="",s_maxyr&gt;=A5247),OR(s_player="",s_player=C5247)),MAX(F$1:F5246)+1,0)</f>
        <v>0</v>
      </c>
    </row>
    <row r="5248" spans="1:6">
      <c r="A5248" s="20">
        <v>2007</v>
      </c>
      <c r="B5248" s="15" t="s">
        <v>53</v>
      </c>
      <c r="C5248" s="15" t="s">
        <v>6206</v>
      </c>
      <c r="D5248" s="24">
        <v>3240000</v>
      </c>
      <c r="E5248" t="str">
        <f>IF(D5248&lt;VLOOKUP(A5248,Min!A:B,2,FALSE),"Y","")</f>
        <v/>
      </c>
      <c r="F5248">
        <f>IF(AND(OR(s_tmchk="all",IF(ISERROR(MATCH(B5248,s_teams,0)),FALSE,TRUE)),OR(s_minsal="",s_minsal&lt;=D5248),OR(s_maxsal="",s_maxsal&gt;=D5248),OR(s_minyr="",s_minyr&lt;=A5248),OR(s_maxyr="",s_maxyr&gt;=A5248),OR(s_player="",s_player=C5248)),MAX(F$1:F5247)+1,0)</f>
        <v>0</v>
      </c>
    </row>
    <row r="5249" spans="1:6">
      <c r="A5249" s="20">
        <v>2007</v>
      </c>
      <c r="B5249" s="15" t="s">
        <v>53</v>
      </c>
      <c r="C5249" s="15" t="s">
        <v>6198</v>
      </c>
      <c r="D5249" s="24">
        <v>1832280</v>
      </c>
      <c r="E5249" t="str">
        <f>IF(D5249&lt;VLOOKUP(A5249,Min!A:B,2,FALSE),"Y","")</f>
        <v/>
      </c>
      <c r="F5249">
        <f>IF(AND(OR(s_tmchk="all",IF(ISERROR(MATCH(B5249,s_teams,0)),FALSE,TRUE)),OR(s_minsal="",s_minsal&lt;=D5249),OR(s_maxsal="",s_maxsal&gt;=D5249),OR(s_minyr="",s_minyr&lt;=A5249),OR(s_maxyr="",s_maxyr&gt;=A5249),OR(s_player="",s_player=C5249)),MAX(F$1:F5248)+1,0)</f>
        <v>0</v>
      </c>
    </row>
    <row r="5250" spans="1:6">
      <c r="A5250" s="20">
        <v>2007</v>
      </c>
      <c r="B5250" s="15" t="s">
        <v>53</v>
      </c>
      <c r="C5250" s="15" t="s">
        <v>4510</v>
      </c>
      <c r="D5250" s="24">
        <v>1750000</v>
      </c>
      <c r="E5250" t="str">
        <f>IF(D5250&lt;VLOOKUP(A5250,Min!A:B,2,FALSE),"Y","")</f>
        <v/>
      </c>
      <c r="F5250">
        <f>IF(AND(OR(s_tmchk="all",IF(ISERROR(MATCH(B5250,s_teams,0)),FALSE,TRUE)),OR(s_minsal="",s_minsal&lt;=D5250),OR(s_maxsal="",s_maxsal&gt;=D5250),OR(s_minyr="",s_minyr&lt;=A5250),OR(s_maxyr="",s_maxyr&gt;=A5250),OR(s_player="",s_player=C5250)),MAX(F$1:F5249)+1,0)</f>
        <v>0</v>
      </c>
    </row>
    <row r="5251" spans="1:6">
      <c r="A5251" s="20">
        <v>2007</v>
      </c>
      <c r="B5251" s="15" t="s">
        <v>53</v>
      </c>
      <c r="C5251" s="15" t="s">
        <v>4674</v>
      </c>
      <c r="D5251" s="24">
        <v>839209</v>
      </c>
      <c r="E5251" t="str">
        <f>IF(D5251&lt;VLOOKUP(A5251,Min!A:B,2,FALSE),"Y","")</f>
        <v/>
      </c>
      <c r="F5251">
        <f>IF(AND(OR(s_tmchk="all",IF(ISERROR(MATCH(B5251,s_teams,0)),FALSE,TRUE)),OR(s_minsal="",s_minsal&lt;=D5251),OR(s_maxsal="",s_maxsal&gt;=D5251),OR(s_minyr="",s_minyr&lt;=A5251),OR(s_maxyr="",s_maxyr&gt;=A5251),OR(s_player="",s_player=C5251)),MAX(F$1:F5250)+1,0)</f>
        <v>0</v>
      </c>
    </row>
    <row r="5252" spans="1:6">
      <c r="A5252" s="20">
        <v>2007</v>
      </c>
      <c r="B5252" s="15" t="s">
        <v>53</v>
      </c>
      <c r="C5252" s="15" t="s">
        <v>5792</v>
      </c>
      <c r="D5252" s="24">
        <v>771331</v>
      </c>
      <c r="E5252" t="str">
        <f>IF(D5252&lt;VLOOKUP(A5252,Min!A:B,2,FALSE),"Y","")</f>
        <v/>
      </c>
      <c r="F5252">
        <f>IF(AND(OR(s_tmchk="all",IF(ISERROR(MATCH(B5252,s_teams,0)),FALSE,TRUE)),OR(s_minsal="",s_minsal&lt;=D5252),OR(s_maxsal="",s_maxsal&gt;=D5252),OR(s_minyr="",s_minyr&lt;=A5252),OR(s_maxyr="",s_maxyr&gt;=A5252),OR(s_player="",s_player=C5252)),MAX(F$1:F5251)+1,0)</f>
        <v>0</v>
      </c>
    </row>
    <row r="5253" spans="1:6">
      <c r="A5253" s="20">
        <v>2007</v>
      </c>
      <c r="B5253" s="15" t="s">
        <v>53</v>
      </c>
      <c r="C5253" s="15" t="s">
        <v>5227</v>
      </c>
      <c r="D5253" s="24">
        <v>675000</v>
      </c>
      <c r="E5253" t="str">
        <f>IF(D5253&lt;VLOOKUP(A5253,Min!A:B,2,FALSE),"Y","")</f>
        <v/>
      </c>
      <c r="F5253">
        <f>IF(AND(OR(s_tmchk="all",IF(ISERROR(MATCH(B5253,s_teams,0)),FALSE,TRUE)),OR(s_minsal="",s_minsal&lt;=D5253),OR(s_maxsal="",s_maxsal&gt;=D5253),OR(s_minyr="",s_minyr&lt;=A5253),OR(s_maxyr="",s_maxyr&gt;=A5253),OR(s_player="",s_player=C5253)),MAX(F$1:F5252)+1,0)</f>
        <v>0</v>
      </c>
    </row>
    <row r="5254" spans="1:6">
      <c r="A5254" s="20">
        <v>2007</v>
      </c>
      <c r="B5254" s="15" t="s">
        <v>53</v>
      </c>
      <c r="C5254" s="15" t="s">
        <v>4868</v>
      </c>
      <c r="D5254" s="24">
        <v>664209</v>
      </c>
      <c r="E5254" t="str">
        <f>IF(D5254&lt;VLOOKUP(A5254,Min!A:B,2,FALSE),"Y","")</f>
        <v/>
      </c>
      <c r="F5254">
        <f>IF(AND(OR(s_tmchk="all",IF(ISERROR(MATCH(B5254,s_teams,0)),FALSE,TRUE)),OR(s_minsal="",s_minsal&lt;=D5254),OR(s_maxsal="",s_maxsal&gt;=D5254),OR(s_minyr="",s_minyr&lt;=A5254),OR(s_maxyr="",s_maxyr&gt;=A5254),OR(s_player="",s_player=C5254)),MAX(F$1:F5253)+1,0)</f>
        <v>0</v>
      </c>
    </row>
    <row r="5255" spans="1:6">
      <c r="A5255" s="20">
        <v>2007</v>
      </c>
      <c r="B5255" s="15" t="s">
        <v>53</v>
      </c>
      <c r="C5255" s="15" t="s">
        <v>5758</v>
      </c>
      <c r="D5255" s="24">
        <v>412718</v>
      </c>
      <c r="E5255" t="str">
        <f>IF(D5255&lt;VLOOKUP(A5255,Min!A:B,2,FALSE),"Y","")</f>
        <v/>
      </c>
      <c r="F5255">
        <f>IF(AND(OR(s_tmchk="all",IF(ISERROR(MATCH(B5255,s_teams,0)),FALSE,TRUE)),OR(s_minsal="",s_minsal&lt;=D5255),OR(s_maxsal="",s_maxsal&gt;=D5255),OR(s_minyr="",s_minyr&lt;=A5255),OR(s_maxyr="",s_maxyr&gt;=A5255),OR(s_player="",s_player=C5255)),MAX(F$1:F5254)+1,0)</f>
        <v>0</v>
      </c>
    </row>
    <row r="5256" spans="1:6">
      <c r="A5256" s="20">
        <v>2007</v>
      </c>
      <c r="B5256" s="15" t="s">
        <v>53</v>
      </c>
      <c r="C5256" s="15" t="s">
        <v>5245</v>
      </c>
      <c r="D5256" s="24">
        <v>242640</v>
      </c>
      <c r="E5256" t="str">
        <f>IF(D5256&lt;VLOOKUP(A5256,Min!A:B,2,FALSE),"Y","")</f>
        <v>Y</v>
      </c>
      <c r="F5256">
        <f>IF(AND(OR(s_tmchk="all",IF(ISERROR(MATCH(B5256,s_teams,0)),FALSE,TRUE)),OR(s_minsal="",s_minsal&lt;=D5256),OR(s_maxsal="",s_maxsal&gt;=D5256),OR(s_minyr="",s_minyr&lt;=A5256),OR(s_maxyr="",s_maxyr&gt;=A5256),OR(s_player="",s_player=C5256)),MAX(F$1:F5255)+1,0)</f>
        <v>0</v>
      </c>
    </row>
    <row r="5257" spans="1:6">
      <c r="A5257" s="20">
        <v>2007</v>
      </c>
      <c r="B5257" s="15" t="s">
        <v>53</v>
      </c>
      <c r="C5257" s="15" t="s">
        <v>4993</v>
      </c>
      <c r="D5257" s="24">
        <v>158071</v>
      </c>
      <c r="E5257" t="str">
        <f>IF(D5257&lt;VLOOKUP(A5257,Min!A:B,2,FALSE),"Y","")</f>
        <v>Y</v>
      </c>
      <c r="F5257">
        <f>IF(AND(OR(s_tmchk="all",IF(ISERROR(MATCH(B5257,s_teams,0)),FALSE,TRUE)),OR(s_minsal="",s_minsal&lt;=D5257),OR(s_maxsal="",s_maxsal&gt;=D5257),OR(s_minyr="",s_minyr&lt;=A5257),OR(s_maxyr="",s_maxyr&gt;=A5257),OR(s_player="",s_player=C5257)),MAX(F$1:F5256)+1,0)</f>
        <v>0</v>
      </c>
    </row>
    <row r="5258" spans="1:6">
      <c r="A5258" s="20">
        <v>2007</v>
      </c>
      <c r="B5258" s="15" t="s">
        <v>53</v>
      </c>
      <c r="C5258" s="15" t="s">
        <v>4558</v>
      </c>
      <c r="D5258" s="24">
        <v>103992</v>
      </c>
      <c r="E5258" t="str">
        <f>IF(D5258&lt;VLOOKUP(A5258,Min!A:B,2,FALSE),"Y","")</f>
        <v>Y</v>
      </c>
      <c r="F5258">
        <f>IF(AND(OR(s_tmchk="all",IF(ISERROR(MATCH(B5258,s_teams,0)),FALSE,TRUE)),OR(s_minsal="",s_minsal&lt;=D5258),OR(s_maxsal="",s_maxsal&gt;=D5258),OR(s_minyr="",s_minyr&lt;=A5258),OR(s_maxyr="",s_maxyr&gt;=A5258),OR(s_player="",s_player=C5258)),MAX(F$1:F5257)+1,0)</f>
        <v>0</v>
      </c>
    </row>
    <row r="5259" spans="1:6">
      <c r="A5259" s="20">
        <v>2007</v>
      </c>
      <c r="B5259" s="15" t="s">
        <v>53</v>
      </c>
      <c r="C5259" s="15" t="s">
        <v>5535</v>
      </c>
      <c r="D5259" s="24">
        <v>40501</v>
      </c>
      <c r="E5259" t="str">
        <f>IF(D5259&lt;VLOOKUP(A5259,Min!A:B,2,FALSE),"Y","")</f>
        <v>Y</v>
      </c>
      <c r="F5259">
        <f>IF(AND(OR(s_tmchk="all",IF(ISERROR(MATCH(B5259,s_teams,0)),FALSE,TRUE)),OR(s_minsal="",s_minsal&lt;=D5259),OR(s_maxsal="",s_maxsal&gt;=D5259),OR(s_minyr="",s_minyr&lt;=A5259),OR(s_maxyr="",s_maxyr&gt;=A5259),OR(s_player="",s_player=C5259)),MAX(F$1:F5258)+1,0)</f>
        <v>0</v>
      </c>
    </row>
    <row r="5260" spans="1:6">
      <c r="A5260" s="20">
        <v>2007</v>
      </c>
      <c r="B5260" s="15" t="s">
        <v>53</v>
      </c>
      <c r="C5260" s="15" t="s">
        <v>6160</v>
      </c>
      <c r="D5260" s="24">
        <v>24300</v>
      </c>
      <c r="E5260" t="str">
        <f>IF(D5260&lt;VLOOKUP(A5260,Min!A:B,2,FALSE),"Y","")</f>
        <v>Y</v>
      </c>
      <c r="F5260">
        <f>IF(AND(OR(s_tmchk="all",IF(ISERROR(MATCH(B5260,s_teams,0)),FALSE,TRUE)),OR(s_minsal="",s_minsal&lt;=D5260),OR(s_maxsal="",s_maxsal&gt;=D5260),OR(s_minyr="",s_minyr&lt;=A5260),OR(s_maxyr="",s_maxyr&gt;=A5260),OR(s_player="",s_player=C5260)),MAX(F$1:F5259)+1,0)</f>
        <v>0</v>
      </c>
    </row>
    <row r="5261" spans="1:6">
      <c r="A5261" s="20">
        <v>2007</v>
      </c>
      <c r="B5261" s="15" t="s">
        <v>53</v>
      </c>
      <c r="C5261" s="15" t="s">
        <v>4146</v>
      </c>
      <c r="D5261" s="24">
        <v>15099</v>
      </c>
      <c r="E5261" t="str">
        <f>IF(D5261&lt;VLOOKUP(A5261,Min!A:B,2,FALSE),"Y","")</f>
        <v>Y</v>
      </c>
      <c r="F5261">
        <f>IF(AND(OR(s_tmchk="all",IF(ISERROR(MATCH(B5261,s_teams,0)),FALSE,TRUE)),OR(s_minsal="",s_minsal&lt;=D5261),OR(s_maxsal="",s_maxsal&gt;=D5261),OR(s_minyr="",s_minyr&lt;=A5261),OR(s_maxyr="",s_maxyr&gt;=A5261),OR(s_player="",s_player=C5261)),MAX(F$1:F5260)+1,0)</f>
        <v>0</v>
      </c>
    </row>
    <row r="5262" spans="1:6">
      <c r="A5262" s="20">
        <v>2007</v>
      </c>
      <c r="B5262" s="15" t="s">
        <v>55</v>
      </c>
      <c r="C5262" s="15" t="s">
        <v>744</v>
      </c>
      <c r="D5262" s="24">
        <v>17718750</v>
      </c>
      <c r="E5262" t="str">
        <f>IF(D5262&lt;VLOOKUP(A5262,Min!A:B,2,FALSE),"Y","")</f>
        <v/>
      </c>
      <c r="F5262">
        <f>IF(AND(OR(s_tmchk="all",IF(ISERROR(MATCH(B5262,s_teams,0)),FALSE,TRUE)),OR(s_minsal="",s_minsal&lt;=D5262),OR(s_maxsal="",s_maxsal&gt;=D5262),OR(s_minyr="",s_minyr&lt;=A5262),OR(s_maxyr="",s_maxyr&gt;=A5262),OR(s_player="",s_player=C5262)),MAX(F$1:F5261)+1,0)</f>
        <v>0</v>
      </c>
    </row>
    <row r="5263" spans="1:6">
      <c r="A5263" s="20">
        <v>2007</v>
      </c>
      <c r="B5263" s="15" t="s">
        <v>55</v>
      </c>
      <c r="C5263" s="15" t="s">
        <v>4702</v>
      </c>
      <c r="D5263" s="24">
        <v>14848080</v>
      </c>
      <c r="E5263" t="str">
        <f>IF(D5263&lt;VLOOKUP(A5263,Min!A:B,2,FALSE),"Y","")</f>
        <v/>
      </c>
      <c r="F5263">
        <f>IF(AND(OR(s_tmchk="all",IF(ISERROR(MATCH(B5263,s_teams,0)),FALSE,TRUE)),OR(s_minsal="",s_minsal&lt;=D5263),OR(s_maxsal="",s_maxsal&gt;=D5263),OR(s_minyr="",s_minyr&lt;=A5263),OR(s_maxyr="",s_maxyr&gt;=A5263),OR(s_player="",s_player=C5263)),MAX(F$1:F5262)+1,0)</f>
        <v>0</v>
      </c>
    </row>
    <row r="5264" spans="1:6">
      <c r="A5264" s="20">
        <v>2007</v>
      </c>
      <c r="B5264" s="15" t="s">
        <v>55</v>
      </c>
      <c r="C5264" s="15" t="s">
        <v>3249</v>
      </c>
      <c r="D5264" s="24">
        <v>12348596</v>
      </c>
      <c r="E5264" t="str">
        <f>IF(D5264&lt;VLOOKUP(A5264,Min!A:B,2,FALSE),"Y","")</f>
        <v/>
      </c>
      <c r="F5264">
        <f>IF(AND(OR(s_tmchk="all",IF(ISERROR(MATCH(B5264,s_teams,0)),FALSE,TRUE)),OR(s_minsal="",s_minsal&lt;=D5264),OR(s_maxsal="",s_maxsal&gt;=D5264),OR(s_minyr="",s_minyr&lt;=A5264),OR(s_maxyr="",s_maxyr&gt;=A5264),OR(s_player="",s_player=C5264)),MAX(F$1:F5263)+1,0)</f>
        <v>0</v>
      </c>
    </row>
    <row r="5265" spans="1:6">
      <c r="A5265" s="20">
        <v>2007</v>
      </c>
      <c r="B5265" s="15" t="s">
        <v>55</v>
      </c>
      <c r="C5265" s="15" t="s">
        <v>3334</v>
      </c>
      <c r="D5265" s="24">
        <v>8287500</v>
      </c>
      <c r="E5265" t="str">
        <f>IF(D5265&lt;VLOOKUP(A5265,Min!A:B,2,FALSE),"Y","")</f>
        <v/>
      </c>
      <c r="F5265">
        <f>IF(AND(OR(s_tmchk="all",IF(ISERROR(MATCH(B5265,s_teams,0)),FALSE,TRUE)),OR(s_minsal="",s_minsal&lt;=D5265),OR(s_maxsal="",s_maxsal&gt;=D5265),OR(s_minyr="",s_minyr&lt;=A5265),OR(s_maxyr="",s_maxyr&gt;=A5265),OR(s_player="",s_player=C5265)),MAX(F$1:F5264)+1,0)</f>
        <v>0</v>
      </c>
    </row>
    <row r="5266" spans="1:6">
      <c r="A5266" s="20">
        <v>2007</v>
      </c>
      <c r="B5266" s="15" t="s">
        <v>55</v>
      </c>
      <c r="C5266" s="15" t="s">
        <v>3754</v>
      </c>
      <c r="D5266" s="24">
        <v>5215000</v>
      </c>
      <c r="E5266" t="str">
        <f>IF(D5266&lt;VLOOKUP(A5266,Min!A:B,2,FALSE),"Y","")</f>
        <v/>
      </c>
      <c r="F5266">
        <f>IF(AND(OR(s_tmchk="all",IF(ISERROR(MATCH(B5266,s_teams,0)),FALSE,TRUE)),OR(s_minsal="",s_minsal&lt;=D5266),OR(s_maxsal="",s_maxsal&gt;=D5266),OR(s_minyr="",s_minyr&lt;=A5266),OR(s_maxyr="",s_maxyr&gt;=A5266),OR(s_player="",s_player=C5266)),MAX(F$1:F5265)+1,0)</f>
        <v>0</v>
      </c>
    </row>
    <row r="5267" spans="1:6">
      <c r="A5267" s="20">
        <v>2007</v>
      </c>
      <c r="B5267" s="15" t="s">
        <v>55</v>
      </c>
      <c r="C5267" s="15" t="s">
        <v>4789</v>
      </c>
      <c r="D5267" s="24">
        <v>4214241</v>
      </c>
      <c r="E5267" t="str">
        <f>IF(D5267&lt;VLOOKUP(A5267,Min!A:B,2,FALSE),"Y","")</f>
        <v/>
      </c>
      <c r="F5267">
        <f>IF(AND(OR(s_tmchk="all",IF(ISERROR(MATCH(B5267,s_teams,0)),FALSE,TRUE)),OR(s_minsal="",s_minsal&lt;=D5267),OR(s_maxsal="",s_maxsal&gt;=D5267),OR(s_minyr="",s_minyr&lt;=A5267),OR(s_maxyr="",s_maxyr&gt;=A5267),OR(s_player="",s_player=C5267)),MAX(F$1:F5266)+1,0)</f>
        <v>0</v>
      </c>
    </row>
    <row r="5268" spans="1:6">
      <c r="A5268" s="20">
        <v>2007</v>
      </c>
      <c r="B5268" s="15" t="s">
        <v>55</v>
      </c>
      <c r="C5268" s="15" t="s">
        <v>4506</v>
      </c>
      <c r="D5268" s="24">
        <v>2500000</v>
      </c>
      <c r="E5268" t="str">
        <f>IF(D5268&lt;VLOOKUP(A5268,Min!A:B,2,FALSE),"Y","")</f>
        <v/>
      </c>
      <c r="F5268">
        <f>IF(AND(OR(s_tmchk="all",IF(ISERROR(MATCH(B5268,s_teams,0)),FALSE,TRUE)),OR(s_minsal="",s_minsal&lt;=D5268),OR(s_maxsal="",s_maxsal&gt;=D5268),OR(s_minyr="",s_minyr&lt;=A5268),OR(s_maxyr="",s_maxyr&gt;=A5268),OR(s_player="",s_player=C5268)),MAX(F$1:F5267)+1,0)</f>
        <v>0</v>
      </c>
    </row>
    <row r="5269" spans="1:6">
      <c r="A5269" s="20">
        <v>2007</v>
      </c>
      <c r="B5269" s="15" t="s">
        <v>55</v>
      </c>
      <c r="C5269" s="15" t="s">
        <v>2751</v>
      </c>
      <c r="D5269" s="24">
        <v>2030280</v>
      </c>
      <c r="E5269" t="str">
        <f>IF(D5269&lt;VLOOKUP(A5269,Min!A:B,2,FALSE),"Y","")</f>
        <v/>
      </c>
      <c r="F5269">
        <f>IF(AND(OR(s_tmchk="all",IF(ISERROR(MATCH(B5269,s_teams,0)),FALSE,TRUE)),OR(s_minsal="",s_minsal&lt;=D5269),OR(s_maxsal="",s_maxsal&gt;=D5269),OR(s_minyr="",s_minyr&lt;=A5269),OR(s_maxyr="",s_maxyr&gt;=A5269),OR(s_player="",s_player=C5269)),MAX(F$1:F5268)+1,0)</f>
        <v>0</v>
      </c>
    </row>
    <row r="5270" spans="1:6">
      <c r="A5270" s="20">
        <v>2007</v>
      </c>
      <c r="B5270" s="15" t="s">
        <v>55</v>
      </c>
      <c r="C5270" s="15" t="s">
        <v>4699</v>
      </c>
      <c r="D5270" s="24">
        <v>1817141</v>
      </c>
      <c r="E5270" t="str">
        <f>IF(D5270&lt;VLOOKUP(A5270,Min!A:B,2,FALSE),"Y","")</f>
        <v/>
      </c>
      <c r="F5270">
        <f>IF(AND(OR(s_tmchk="all",IF(ISERROR(MATCH(B5270,s_teams,0)),FALSE,TRUE)),OR(s_minsal="",s_minsal&lt;=D5270),OR(s_maxsal="",s_maxsal&gt;=D5270),OR(s_minyr="",s_minyr&lt;=A5270),OR(s_maxyr="",s_maxyr&gt;=A5270),OR(s_player="",s_player=C5270)),MAX(F$1:F5269)+1,0)</f>
        <v>0</v>
      </c>
    </row>
    <row r="5271" spans="1:6">
      <c r="A5271" s="20">
        <v>2007</v>
      </c>
      <c r="B5271" s="15" t="s">
        <v>55</v>
      </c>
      <c r="C5271" s="15" t="s">
        <v>5962</v>
      </c>
      <c r="D5271" s="24">
        <v>1750000</v>
      </c>
      <c r="E5271" t="str">
        <f>IF(D5271&lt;VLOOKUP(A5271,Min!A:B,2,FALSE),"Y","")</f>
        <v/>
      </c>
      <c r="F5271">
        <f>IF(AND(OR(s_tmchk="all",IF(ISERROR(MATCH(B5271,s_teams,0)),FALSE,TRUE)),OR(s_minsal="",s_minsal&lt;=D5271),OR(s_maxsal="",s_maxsal&gt;=D5271),OR(s_minyr="",s_minyr&lt;=A5271),OR(s_maxyr="",s_maxyr&gt;=A5271),OR(s_player="",s_player=C5271)),MAX(F$1:F5270)+1,0)</f>
        <v>0</v>
      </c>
    </row>
    <row r="5272" spans="1:6">
      <c r="A5272" s="20">
        <v>2007</v>
      </c>
      <c r="B5272" s="15" t="s">
        <v>55</v>
      </c>
      <c r="C5272" s="15" t="s">
        <v>5630</v>
      </c>
      <c r="D5272" s="24">
        <v>1620000</v>
      </c>
      <c r="E5272" t="str">
        <f>IF(D5272&lt;VLOOKUP(A5272,Min!A:B,2,FALSE),"Y","")</f>
        <v/>
      </c>
      <c r="F5272">
        <f>IF(AND(OR(s_tmchk="all",IF(ISERROR(MATCH(B5272,s_teams,0)),FALSE,TRUE)),OR(s_minsal="",s_minsal&lt;=D5272),OR(s_maxsal="",s_maxsal&gt;=D5272),OR(s_minyr="",s_minyr&lt;=A5272),OR(s_maxyr="",s_maxyr&gt;=A5272),OR(s_player="",s_player=C5272)),MAX(F$1:F5271)+1,0)</f>
        <v>0</v>
      </c>
    </row>
    <row r="5273" spans="1:6">
      <c r="A5273" s="20">
        <v>2007</v>
      </c>
      <c r="B5273" s="15" t="s">
        <v>55</v>
      </c>
      <c r="C5273" s="15" t="s">
        <v>3770</v>
      </c>
      <c r="D5273" s="24">
        <v>1375000</v>
      </c>
      <c r="E5273" t="str">
        <f>IF(D5273&lt;VLOOKUP(A5273,Min!A:B,2,FALSE),"Y","")</f>
        <v/>
      </c>
      <c r="F5273">
        <f>IF(AND(OR(s_tmchk="all",IF(ISERROR(MATCH(B5273,s_teams,0)),FALSE,TRUE)),OR(s_minsal="",s_minsal&lt;=D5273),OR(s_maxsal="",s_maxsal&gt;=D5273),OR(s_minyr="",s_minyr&lt;=A5273),OR(s_maxyr="",s_maxyr&gt;=A5273),OR(s_player="",s_player=C5273)),MAX(F$1:F5272)+1,0)</f>
        <v>0</v>
      </c>
    </row>
    <row r="5274" spans="1:6">
      <c r="A5274" s="20">
        <v>2007</v>
      </c>
      <c r="B5274" s="15" t="s">
        <v>55</v>
      </c>
      <c r="C5274" s="15" t="s">
        <v>1078</v>
      </c>
      <c r="D5274" s="24">
        <v>973920</v>
      </c>
      <c r="E5274" t="str">
        <f>IF(D5274&lt;VLOOKUP(A5274,Min!A:B,2,FALSE),"Y","")</f>
        <v/>
      </c>
      <c r="F5274">
        <f>IF(AND(OR(s_tmchk="all",IF(ISERROR(MATCH(B5274,s_teams,0)),FALSE,TRUE)),OR(s_minsal="",s_minsal&lt;=D5274),OR(s_maxsal="",s_maxsal&gt;=D5274),OR(s_minyr="",s_minyr&lt;=A5274),OR(s_maxyr="",s_maxyr&gt;=A5274),OR(s_player="",s_player=C5274)),MAX(F$1:F5273)+1,0)</f>
        <v>0</v>
      </c>
    </row>
    <row r="5275" spans="1:6">
      <c r="A5275" s="20">
        <v>2007</v>
      </c>
      <c r="B5275" s="15" t="s">
        <v>55</v>
      </c>
      <c r="C5275" s="15" t="s">
        <v>721</v>
      </c>
      <c r="D5275" s="24">
        <v>939120</v>
      </c>
      <c r="E5275" t="str">
        <f>IF(D5275&lt;VLOOKUP(A5275,Min!A:B,2,FALSE),"Y","")</f>
        <v/>
      </c>
      <c r="F5275">
        <f>IF(AND(OR(s_tmchk="all",IF(ISERROR(MATCH(B5275,s_teams,0)),FALSE,TRUE)),OR(s_minsal="",s_minsal&lt;=D5275),OR(s_maxsal="",s_maxsal&gt;=D5275),OR(s_minyr="",s_minyr&lt;=A5275),OR(s_maxyr="",s_maxyr&gt;=A5275),OR(s_player="",s_player=C5275)),MAX(F$1:F5274)+1,0)</f>
        <v>0</v>
      </c>
    </row>
    <row r="5276" spans="1:6">
      <c r="A5276" s="20">
        <v>2007</v>
      </c>
      <c r="B5276" s="15" t="s">
        <v>55</v>
      </c>
      <c r="C5276" s="15" t="s">
        <v>5987</v>
      </c>
      <c r="D5276" s="24">
        <v>798112</v>
      </c>
      <c r="E5276" t="str">
        <f>IF(D5276&lt;VLOOKUP(A5276,Min!A:B,2,FALSE),"Y","")</f>
        <v/>
      </c>
      <c r="F5276">
        <f>IF(AND(OR(s_tmchk="all",IF(ISERROR(MATCH(B5276,s_teams,0)),FALSE,TRUE)),OR(s_minsal="",s_minsal&lt;=D5276),OR(s_maxsal="",s_maxsal&gt;=D5276),OR(s_minyr="",s_minyr&lt;=A5276),OR(s_maxyr="",s_maxyr&gt;=A5276),OR(s_player="",s_player=C5276)),MAX(F$1:F5275)+1,0)</f>
        <v>0</v>
      </c>
    </row>
    <row r="5277" spans="1:6">
      <c r="A5277" s="20">
        <v>2007</v>
      </c>
      <c r="B5277" s="15" t="s">
        <v>55</v>
      </c>
      <c r="C5277" s="15" t="s">
        <v>2336</v>
      </c>
      <c r="D5277" s="24">
        <v>664209</v>
      </c>
      <c r="E5277" t="str">
        <f>IF(D5277&lt;VLOOKUP(A5277,Min!A:B,2,FALSE),"Y","")</f>
        <v/>
      </c>
      <c r="F5277">
        <f>IF(AND(OR(s_tmchk="all",IF(ISERROR(MATCH(B5277,s_teams,0)),FALSE,TRUE)),OR(s_minsal="",s_minsal&lt;=D5277),OR(s_maxsal="",s_maxsal&gt;=D5277),OR(s_minyr="",s_minyr&lt;=A5277),OR(s_maxyr="",s_maxyr&gt;=A5277),OR(s_player="",s_player=C5277)),MAX(F$1:F5276)+1,0)</f>
        <v>0</v>
      </c>
    </row>
    <row r="5278" spans="1:6">
      <c r="A5278" s="20">
        <v>2007</v>
      </c>
      <c r="B5278" s="15" t="s">
        <v>57</v>
      </c>
      <c r="C5278" s="15" t="s">
        <v>5028</v>
      </c>
      <c r="D5278" s="24">
        <v>14863778</v>
      </c>
      <c r="E5278" t="str">
        <f>IF(D5278&lt;VLOOKUP(A5278,Min!A:B,2,FALSE),"Y","")</f>
        <v/>
      </c>
      <c r="F5278">
        <f>IF(AND(OR(s_tmchk="all",IF(ISERROR(MATCH(B5278,s_teams,0)),FALSE,TRUE)),OR(s_minsal="",s_minsal&lt;=D5278),OR(s_maxsal="",s_maxsal&gt;=D5278),OR(s_minyr="",s_minyr&lt;=A5278),OR(s_maxyr="",s_maxyr&gt;=A5278),OR(s_player="",s_player=C5278)),MAX(F$1:F5277)+1,0)</f>
        <v>0</v>
      </c>
    </row>
    <row r="5279" spans="1:6">
      <c r="A5279" s="20">
        <v>2007</v>
      </c>
      <c r="B5279" s="15" t="s">
        <v>57</v>
      </c>
      <c r="C5279" s="15" t="s">
        <v>318</v>
      </c>
      <c r="D5279" s="24">
        <v>12364000</v>
      </c>
      <c r="E5279" t="str">
        <f>IF(D5279&lt;VLOOKUP(A5279,Min!A:B,2,FALSE),"Y","")</f>
        <v/>
      </c>
      <c r="F5279">
        <f>IF(AND(OR(s_tmchk="all",IF(ISERROR(MATCH(B5279,s_teams,0)),FALSE,TRUE)),OR(s_minsal="",s_minsal&lt;=D5279),OR(s_maxsal="",s_maxsal&gt;=D5279),OR(s_minyr="",s_minyr&lt;=A5279),OR(s_maxyr="",s_maxyr&gt;=A5279),OR(s_player="",s_player=C5279)),MAX(F$1:F5278)+1,0)</f>
        <v>0</v>
      </c>
    </row>
    <row r="5280" spans="1:6">
      <c r="A5280" s="20">
        <v>2007</v>
      </c>
      <c r="B5280" s="15" t="s">
        <v>57</v>
      </c>
      <c r="C5280" s="15" t="s">
        <v>475</v>
      </c>
      <c r="D5280" s="24">
        <v>7623813</v>
      </c>
      <c r="E5280" t="str">
        <f>IF(D5280&lt;VLOOKUP(A5280,Min!A:B,2,FALSE),"Y","")</f>
        <v/>
      </c>
      <c r="F5280">
        <f>IF(AND(OR(s_tmchk="all",IF(ISERROR(MATCH(B5280,s_teams,0)),FALSE,TRUE)),OR(s_minsal="",s_minsal&lt;=D5280),OR(s_maxsal="",s_maxsal&gt;=D5280),OR(s_minyr="",s_minyr&lt;=A5280),OR(s_maxyr="",s_maxyr&gt;=A5280),OR(s_player="",s_player=C5280)),MAX(F$1:F5279)+1,0)</f>
        <v>0</v>
      </c>
    </row>
    <row r="5281" spans="1:6">
      <c r="A5281" s="20">
        <v>2007</v>
      </c>
      <c r="B5281" s="15" t="s">
        <v>57</v>
      </c>
      <c r="C5281" s="15" t="s">
        <v>4697</v>
      </c>
      <c r="D5281" s="24">
        <v>5400000</v>
      </c>
      <c r="E5281" t="str">
        <f>IF(D5281&lt;VLOOKUP(A5281,Min!A:B,2,FALSE),"Y","")</f>
        <v/>
      </c>
      <c r="F5281">
        <f>IF(AND(OR(s_tmchk="all",IF(ISERROR(MATCH(B5281,s_teams,0)),FALSE,TRUE)),OR(s_minsal="",s_minsal&lt;=D5281),OR(s_maxsal="",s_maxsal&gt;=D5281),OR(s_minyr="",s_minyr&lt;=A5281),OR(s_maxyr="",s_maxyr&gt;=A5281),OR(s_player="",s_player=C5281)),MAX(F$1:F5280)+1,0)</f>
        <v>0</v>
      </c>
    </row>
    <row r="5282" spans="1:6">
      <c r="A5282" s="20">
        <v>2007</v>
      </c>
      <c r="B5282" s="15" t="s">
        <v>57</v>
      </c>
      <c r="C5282" s="15" t="s">
        <v>6022</v>
      </c>
      <c r="D5282" s="24">
        <v>5400000</v>
      </c>
      <c r="E5282" t="str">
        <f>IF(D5282&lt;VLOOKUP(A5282,Min!A:B,2,FALSE),"Y","")</f>
        <v/>
      </c>
      <c r="F5282">
        <f>IF(AND(OR(s_tmchk="all",IF(ISERROR(MATCH(B5282,s_teams,0)),FALSE,TRUE)),OR(s_minsal="",s_minsal&lt;=D5282),OR(s_maxsal="",s_maxsal&gt;=D5282),OR(s_minyr="",s_minyr&lt;=A5282),OR(s_maxyr="",s_maxyr&gt;=A5282),OR(s_player="",s_player=C5282)),MAX(F$1:F5281)+1,0)</f>
        <v>0</v>
      </c>
    </row>
    <row r="5283" spans="1:6">
      <c r="A5283" s="20">
        <v>2007</v>
      </c>
      <c r="B5283" s="15" t="s">
        <v>57</v>
      </c>
      <c r="C5283" s="15" t="s">
        <v>4857</v>
      </c>
      <c r="D5283" s="24">
        <v>4050000</v>
      </c>
      <c r="E5283" t="str">
        <f>IF(D5283&lt;VLOOKUP(A5283,Min!A:B,2,FALSE),"Y","")</f>
        <v/>
      </c>
      <c r="F5283">
        <f>IF(AND(OR(s_tmchk="all",IF(ISERROR(MATCH(B5283,s_teams,0)),FALSE,TRUE)),OR(s_minsal="",s_minsal&lt;=D5283),OR(s_maxsal="",s_maxsal&gt;=D5283),OR(s_minyr="",s_minyr&lt;=A5283),OR(s_maxyr="",s_maxyr&gt;=A5283),OR(s_player="",s_player=C5283)),MAX(F$1:F5282)+1,0)</f>
        <v>0</v>
      </c>
    </row>
    <row r="5284" spans="1:6">
      <c r="A5284" s="20">
        <v>2007</v>
      </c>
      <c r="B5284" s="15" t="s">
        <v>57</v>
      </c>
      <c r="C5284" s="15" t="s">
        <v>4809</v>
      </c>
      <c r="D5284" s="24">
        <v>3000000</v>
      </c>
      <c r="E5284" t="str">
        <f>IF(D5284&lt;VLOOKUP(A5284,Min!A:B,2,FALSE),"Y","")</f>
        <v/>
      </c>
      <c r="F5284">
        <f>IF(AND(OR(s_tmchk="all",IF(ISERROR(MATCH(B5284,s_teams,0)),FALSE,TRUE)),OR(s_minsal="",s_minsal&lt;=D5284),OR(s_maxsal="",s_maxsal&gt;=D5284),OR(s_minyr="",s_minyr&lt;=A5284),OR(s_maxyr="",s_maxyr&gt;=A5284),OR(s_player="",s_player=C5284)),MAX(F$1:F5283)+1,0)</f>
        <v>0</v>
      </c>
    </row>
    <row r="5285" spans="1:6">
      <c r="A5285" s="20">
        <v>2007</v>
      </c>
      <c r="B5285" s="15" t="s">
        <v>57</v>
      </c>
      <c r="C5285" s="15" t="s">
        <v>1344</v>
      </c>
      <c r="D5285" s="24">
        <v>2242290</v>
      </c>
      <c r="E5285" t="str">
        <f>IF(D5285&lt;VLOOKUP(A5285,Min!A:B,2,FALSE),"Y","")</f>
        <v/>
      </c>
      <c r="F5285">
        <f>IF(AND(OR(s_tmchk="all",IF(ISERROR(MATCH(B5285,s_teams,0)),FALSE,TRUE)),OR(s_minsal="",s_minsal&lt;=D5285),OR(s_maxsal="",s_maxsal&gt;=D5285),OR(s_minyr="",s_minyr&lt;=A5285),OR(s_maxyr="",s_maxyr&gt;=A5285),OR(s_player="",s_player=C5285)),MAX(F$1:F5284)+1,0)</f>
        <v>0</v>
      </c>
    </row>
    <row r="5286" spans="1:6">
      <c r="A5286" s="20">
        <v>2007</v>
      </c>
      <c r="B5286" s="15" t="s">
        <v>57</v>
      </c>
      <c r="C5286" s="15" t="s">
        <v>384</v>
      </c>
      <c r="D5286" s="24">
        <v>1886113</v>
      </c>
      <c r="E5286" t="str">
        <f>IF(D5286&lt;VLOOKUP(A5286,Min!A:B,2,FALSE),"Y","")</f>
        <v/>
      </c>
      <c r="F5286">
        <f>IF(AND(OR(s_tmchk="all",IF(ISERROR(MATCH(B5286,s_teams,0)),FALSE,TRUE)),OR(s_minsal="",s_minsal&lt;=D5286),OR(s_maxsal="",s_maxsal&gt;=D5286),OR(s_minyr="",s_minyr&lt;=A5286),OR(s_maxyr="",s_maxyr&gt;=A5286),OR(s_player="",s_player=C5286)),MAX(F$1:F5285)+1,0)</f>
        <v>0</v>
      </c>
    </row>
    <row r="5287" spans="1:6">
      <c r="A5287" s="20">
        <v>2007</v>
      </c>
      <c r="B5287" s="15" t="s">
        <v>57</v>
      </c>
      <c r="C5287" s="15" t="s">
        <v>4242</v>
      </c>
      <c r="D5287" s="24">
        <v>1286280</v>
      </c>
      <c r="E5287" t="str">
        <f>IF(D5287&lt;VLOOKUP(A5287,Min!A:B,2,FALSE),"Y","")</f>
        <v/>
      </c>
      <c r="F5287">
        <f>IF(AND(OR(s_tmchk="all",IF(ISERROR(MATCH(B5287,s_teams,0)),FALSE,TRUE)),OR(s_minsal="",s_minsal&lt;=D5287),OR(s_maxsal="",s_maxsal&gt;=D5287),OR(s_minyr="",s_minyr&lt;=A5287),OR(s_maxyr="",s_maxyr&gt;=A5287),OR(s_player="",s_player=C5287)),MAX(F$1:F5286)+1,0)</f>
        <v>0</v>
      </c>
    </row>
    <row r="5288" spans="1:6">
      <c r="A5288" s="20">
        <v>2007</v>
      </c>
      <c r="B5288" s="15" t="s">
        <v>57</v>
      </c>
      <c r="C5288" s="15" t="s">
        <v>1427</v>
      </c>
      <c r="D5288" s="24">
        <v>1011720</v>
      </c>
      <c r="E5288" t="str">
        <f>IF(D5288&lt;VLOOKUP(A5288,Min!A:B,2,FALSE),"Y","")</f>
        <v/>
      </c>
      <c r="F5288">
        <f>IF(AND(OR(s_tmchk="all",IF(ISERROR(MATCH(B5288,s_teams,0)),FALSE,TRUE)),OR(s_minsal="",s_minsal&lt;=D5288),OR(s_maxsal="",s_maxsal&gt;=D5288),OR(s_minyr="",s_minyr&lt;=A5288),OR(s_maxyr="",s_maxyr&gt;=A5288),OR(s_player="",s_player=C5288)),MAX(F$1:F5287)+1,0)</f>
        <v>0</v>
      </c>
    </row>
    <row r="5289" spans="1:6">
      <c r="A5289" s="20">
        <v>2007</v>
      </c>
      <c r="B5289" s="15" t="s">
        <v>57</v>
      </c>
      <c r="C5289" s="15" t="s">
        <v>5940</v>
      </c>
      <c r="D5289" s="24">
        <v>932015</v>
      </c>
      <c r="E5289" t="str">
        <f>IF(D5289&lt;VLOOKUP(A5289,Min!A:B,2,FALSE),"Y","")</f>
        <v/>
      </c>
      <c r="F5289">
        <f>IF(AND(OR(s_tmchk="all",IF(ISERROR(MATCH(B5289,s_teams,0)),FALSE,TRUE)),OR(s_minsal="",s_minsal&lt;=D5289),OR(s_maxsal="",s_maxsal&gt;=D5289),OR(s_minyr="",s_minyr&lt;=A5289),OR(s_maxyr="",s_maxyr&gt;=A5289),OR(s_player="",s_player=C5289)),MAX(F$1:F5288)+1,0)</f>
        <v>0</v>
      </c>
    </row>
    <row r="5290" spans="1:6">
      <c r="A5290" s="20">
        <v>2007</v>
      </c>
      <c r="B5290" s="15" t="s">
        <v>57</v>
      </c>
      <c r="C5290" s="15" t="s">
        <v>5498</v>
      </c>
      <c r="D5290" s="24">
        <v>664209</v>
      </c>
      <c r="E5290" t="str">
        <f>IF(D5290&lt;VLOOKUP(A5290,Min!A:B,2,FALSE),"Y","")</f>
        <v/>
      </c>
      <c r="F5290">
        <f>IF(AND(OR(s_tmchk="all",IF(ISERROR(MATCH(B5290,s_teams,0)),FALSE,TRUE)),OR(s_minsal="",s_minsal&lt;=D5290),OR(s_maxsal="",s_maxsal&gt;=D5290),OR(s_minyr="",s_minyr&lt;=A5290),OR(s_maxyr="",s_maxyr&gt;=A5290),OR(s_player="",s_player=C5290)),MAX(F$1:F5289)+1,0)</f>
        <v>0</v>
      </c>
    </row>
    <row r="5291" spans="1:6">
      <c r="A5291" s="20">
        <v>2007</v>
      </c>
      <c r="B5291" s="15" t="s">
        <v>57</v>
      </c>
      <c r="C5291" s="15" t="s">
        <v>4545</v>
      </c>
      <c r="D5291" s="24">
        <v>412718</v>
      </c>
      <c r="E5291" t="str">
        <f>IF(D5291&lt;VLOOKUP(A5291,Min!A:B,2,FALSE),"Y","")</f>
        <v/>
      </c>
      <c r="F5291">
        <f>IF(AND(OR(s_tmchk="all",IF(ISERROR(MATCH(B5291,s_teams,0)),FALSE,TRUE)),OR(s_minsal="",s_minsal&lt;=D5291),OR(s_maxsal="",s_maxsal&gt;=D5291),OR(s_minyr="",s_minyr&lt;=A5291),OR(s_maxyr="",s_maxyr&gt;=A5291),OR(s_player="",s_player=C5291)),MAX(F$1:F5290)+1,0)</f>
        <v>0</v>
      </c>
    </row>
    <row r="5292" spans="1:6">
      <c r="A5292" s="20">
        <v>2007</v>
      </c>
      <c r="B5292" s="15" t="s">
        <v>57</v>
      </c>
      <c r="C5292" s="15" t="s">
        <v>6030</v>
      </c>
      <c r="D5292" s="24">
        <v>412718</v>
      </c>
      <c r="E5292" t="str">
        <f>IF(D5292&lt;VLOOKUP(A5292,Min!A:B,2,FALSE),"Y","")</f>
        <v/>
      </c>
      <c r="F5292">
        <f>IF(AND(OR(s_tmchk="all",IF(ISERROR(MATCH(B5292,s_teams,0)),FALSE,TRUE)),OR(s_minsal="",s_minsal&lt;=D5292),OR(s_maxsal="",s_maxsal&gt;=D5292),OR(s_minyr="",s_minyr&lt;=A5292),OR(s_maxyr="",s_maxyr&gt;=A5292),OR(s_player="",s_player=C5292)),MAX(F$1:F5291)+1,0)</f>
        <v>0</v>
      </c>
    </row>
    <row r="5293" spans="1:6">
      <c r="A5293" s="20">
        <v>2007</v>
      </c>
      <c r="B5293" s="15" t="s">
        <v>57</v>
      </c>
      <c r="C5293" s="15" t="s">
        <v>5383</v>
      </c>
      <c r="D5293" s="24">
        <v>390556</v>
      </c>
      <c r="E5293" t="str">
        <f>IF(D5293&lt;VLOOKUP(A5293,Min!A:B,2,FALSE),"Y","")</f>
        <v>Y</v>
      </c>
      <c r="F5293">
        <f>IF(AND(OR(s_tmchk="all",IF(ISERROR(MATCH(B5293,s_teams,0)),FALSE,TRUE)),OR(s_minsal="",s_minsal&lt;=D5293),OR(s_maxsal="",s_maxsal&gt;=D5293),OR(s_minyr="",s_minyr&lt;=A5293),OR(s_maxyr="",s_maxyr&gt;=A5293),OR(s_player="",s_player=C5293)),MAX(F$1:F5292)+1,0)</f>
        <v>0</v>
      </c>
    </row>
    <row r="5294" spans="1:6">
      <c r="A5294" s="20">
        <v>2007</v>
      </c>
      <c r="B5294" s="15" t="s">
        <v>57</v>
      </c>
      <c r="C5294" s="15" t="s">
        <v>4146</v>
      </c>
      <c r="D5294" s="24">
        <v>20279</v>
      </c>
      <c r="E5294" t="str">
        <f>IF(D5294&lt;VLOOKUP(A5294,Min!A:B,2,FALSE),"Y","")</f>
        <v>Y</v>
      </c>
      <c r="F5294">
        <f>IF(AND(OR(s_tmchk="all",IF(ISERROR(MATCH(B5294,s_teams,0)),FALSE,TRUE)),OR(s_minsal="",s_minsal&lt;=D5294),OR(s_maxsal="",s_maxsal&gt;=D5294),OR(s_minyr="",s_minyr&lt;=A5294),OR(s_maxyr="",s_maxyr&gt;=A5294),OR(s_player="",s_player=C5294)),MAX(F$1:F5293)+1,0)</f>
        <v>0</v>
      </c>
    </row>
    <row r="5295" spans="1:6">
      <c r="A5295" s="20">
        <v>2007</v>
      </c>
      <c r="B5295" s="15" t="s">
        <v>59</v>
      </c>
      <c r="C5295" s="15" t="s">
        <v>5967</v>
      </c>
      <c r="D5295" s="24">
        <v>20000000</v>
      </c>
      <c r="E5295" t="str">
        <f>IF(D5295&lt;VLOOKUP(A5295,Min!A:B,2,FALSE),"Y","")</f>
        <v/>
      </c>
      <c r="F5295">
        <f>IF(AND(OR(s_tmchk="all",IF(ISERROR(MATCH(B5295,s_teams,0)),FALSE,TRUE)),OR(s_minsal="",s_minsal&lt;=D5295),OR(s_maxsal="",s_maxsal&gt;=D5295),OR(s_minyr="",s_minyr&lt;=A5295),OR(s_maxyr="",s_maxyr&gt;=A5295),OR(s_player="",s_player=C5295)),MAX(F$1:F5294)+1,0)</f>
        <v>0</v>
      </c>
    </row>
    <row r="5296" spans="1:6">
      <c r="A5296" s="20">
        <v>2007</v>
      </c>
      <c r="B5296" s="15" t="s">
        <v>59</v>
      </c>
      <c r="C5296" s="15" t="s">
        <v>5251</v>
      </c>
      <c r="D5296" s="24">
        <v>8250000</v>
      </c>
      <c r="E5296" t="str">
        <f>IF(D5296&lt;VLOOKUP(A5296,Min!A:B,2,FALSE),"Y","")</f>
        <v/>
      </c>
      <c r="F5296">
        <f>IF(AND(OR(s_tmchk="all",IF(ISERROR(MATCH(B5296,s_teams,0)),FALSE,TRUE)),OR(s_minsal="",s_minsal&lt;=D5296),OR(s_maxsal="",s_maxsal&gt;=D5296),OR(s_minyr="",s_minyr&lt;=A5296),OR(s_maxyr="",s_maxyr&gt;=A5296),OR(s_player="",s_player=C5296)),MAX(F$1:F5295)+1,0)</f>
        <v>0</v>
      </c>
    </row>
    <row r="5297" spans="1:6">
      <c r="A5297" s="20">
        <v>2007</v>
      </c>
      <c r="B5297" s="15" t="s">
        <v>59</v>
      </c>
      <c r="C5297" s="15" t="s">
        <v>4609</v>
      </c>
      <c r="D5297" s="24">
        <v>7606820</v>
      </c>
      <c r="E5297" t="str">
        <f>IF(D5297&lt;VLOOKUP(A5297,Min!A:B,2,FALSE),"Y","")</f>
        <v/>
      </c>
      <c r="F5297">
        <f>IF(AND(OR(s_tmchk="all",IF(ISERROR(MATCH(B5297,s_teams,0)),FALSE,TRUE)),OR(s_minsal="",s_minsal&lt;=D5297),OR(s_maxsal="",s_maxsal&gt;=D5297),OR(s_minyr="",s_minyr&lt;=A5297),OR(s_maxyr="",s_maxyr&gt;=A5297),OR(s_player="",s_player=C5297)),MAX(F$1:F5296)+1,0)</f>
        <v>0</v>
      </c>
    </row>
    <row r="5298" spans="1:6">
      <c r="A5298" s="20">
        <v>2007</v>
      </c>
      <c r="B5298" s="15" t="s">
        <v>59</v>
      </c>
      <c r="C5298" s="15" t="s">
        <v>5224</v>
      </c>
      <c r="D5298" s="24">
        <v>6392100</v>
      </c>
      <c r="E5298" t="str">
        <f>IF(D5298&lt;VLOOKUP(A5298,Min!A:B,2,FALSE),"Y","")</f>
        <v/>
      </c>
      <c r="F5298">
        <f>IF(AND(OR(s_tmchk="all",IF(ISERROR(MATCH(B5298,s_teams,0)),FALSE,TRUE)),OR(s_minsal="",s_minsal&lt;=D5298),OR(s_maxsal="",s_maxsal&gt;=D5298),OR(s_minyr="",s_minyr&lt;=A5298),OR(s_maxyr="",s_maxyr&gt;=A5298),OR(s_player="",s_player=C5298)),MAX(F$1:F5297)+1,0)</f>
        <v>0</v>
      </c>
    </row>
    <row r="5299" spans="1:6">
      <c r="A5299" s="20">
        <v>2007</v>
      </c>
      <c r="B5299" s="15" t="s">
        <v>59</v>
      </c>
      <c r="C5299" s="15" t="s">
        <v>870</v>
      </c>
      <c r="D5299" s="24">
        <v>5525000</v>
      </c>
      <c r="E5299" t="str">
        <f>IF(D5299&lt;VLOOKUP(A5299,Min!A:B,2,FALSE),"Y","")</f>
        <v/>
      </c>
      <c r="F5299">
        <f>IF(AND(OR(s_tmchk="all",IF(ISERROR(MATCH(B5299,s_teams,0)),FALSE,TRUE)),OR(s_minsal="",s_minsal&lt;=D5299),OR(s_maxsal="",s_maxsal&gt;=D5299),OR(s_minyr="",s_minyr&lt;=A5299),OR(s_maxyr="",s_maxyr&gt;=A5299),OR(s_player="",s_player=C5299)),MAX(F$1:F5298)+1,0)</f>
        <v>0</v>
      </c>
    </row>
    <row r="5300" spans="1:6">
      <c r="A5300" s="20">
        <v>2007</v>
      </c>
      <c r="B5300" s="15" t="s">
        <v>59</v>
      </c>
      <c r="C5300" s="15" t="s">
        <v>779</v>
      </c>
      <c r="D5300" s="24">
        <v>3841443</v>
      </c>
      <c r="E5300" t="str">
        <f>IF(D5300&lt;VLOOKUP(A5300,Min!A:B,2,FALSE),"Y","")</f>
        <v/>
      </c>
      <c r="F5300">
        <f>IF(AND(OR(s_tmchk="all",IF(ISERROR(MATCH(B5300,s_teams,0)),FALSE,TRUE)),OR(s_minsal="",s_minsal&lt;=D5300),OR(s_maxsal="",s_maxsal&gt;=D5300),OR(s_minyr="",s_minyr&lt;=A5300),OR(s_maxyr="",s_maxyr&gt;=A5300),OR(s_player="",s_player=C5300)),MAX(F$1:F5299)+1,0)</f>
        <v>0</v>
      </c>
    </row>
    <row r="5301" spans="1:6">
      <c r="A5301" s="20">
        <v>2007</v>
      </c>
      <c r="B5301" s="15" t="s">
        <v>59</v>
      </c>
      <c r="C5301" s="15" t="s">
        <v>5647</v>
      </c>
      <c r="D5301" s="24">
        <v>2880000</v>
      </c>
      <c r="E5301" t="str">
        <f>IF(D5301&lt;VLOOKUP(A5301,Min!A:B,2,FALSE),"Y","")</f>
        <v/>
      </c>
      <c r="F5301">
        <f>IF(AND(OR(s_tmchk="all",IF(ISERROR(MATCH(B5301,s_teams,0)),FALSE,TRUE)),OR(s_minsal="",s_minsal&lt;=D5301),OR(s_maxsal="",s_maxsal&gt;=D5301),OR(s_minyr="",s_minyr&lt;=A5301),OR(s_maxyr="",s_maxyr&gt;=A5301),OR(s_player="",s_player=C5301)),MAX(F$1:F5300)+1,0)</f>
        <v>0</v>
      </c>
    </row>
    <row r="5302" spans="1:6">
      <c r="A5302" s="20">
        <v>2007</v>
      </c>
      <c r="B5302" s="15" t="s">
        <v>59</v>
      </c>
      <c r="C5302" s="15" t="s">
        <v>4552</v>
      </c>
      <c r="D5302" s="24">
        <v>2500000</v>
      </c>
      <c r="E5302" t="str">
        <f>IF(D5302&lt;VLOOKUP(A5302,Min!A:B,2,FALSE),"Y","")</f>
        <v/>
      </c>
      <c r="F5302">
        <f>IF(AND(OR(s_tmchk="all",IF(ISERROR(MATCH(B5302,s_teams,0)),FALSE,TRUE)),OR(s_minsal="",s_minsal&lt;=D5302),OR(s_maxsal="",s_maxsal&gt;=D5302),OR(s_minyr="",s_minyr&lt;=A5302),OR(s_maxyr="",s_maxyr&gt;=A5302),OR(s_player="",s_player=C5302)),MAX(F$1:F5301)+1,0)</f>
        <v>0</v>
      </c>
    </row>
    <row r="5303" spans="1:6">
      <c r="A5303" s="20">
        <v>2007</v>
      </c>
      <c r="B5303" s="15" t="s">
        <v>59</v>
      </c>
      <c r="C5303" s="15" t="s">
        <v>890</v>
      </c>
      <c r="D5303" s="24">
        <v>1325160</v>
      </c>
      <c r="E5303" t="str">
        <f>IF(D5303&lt;VLOOKUP(A5303,Min!A:B,2,FALSE),"Y","")</f>
        <v/>
      </c>
      <c r="F5303">
        <f>IF(AND(OR(s_tmchk="all",IF(ISERROR(MATCH(B5303,s_teams,0)),FALSE,TRUE)),OR(s_minsal="",s_minsal&lt;=D5303),OR(s_maxsal="",s_maxsal&gt;=D5303),OR(s_minyr="",s_minyr&lt;=A5303),OR(s_maxyr="",s_maxyr&gt;=A5303),OR(s_player="",s_player=C5303)),MAX(F$1:F5302)+1,0)</f>
        <v>0</v>
      </c>
    </row>
    <row r="5304" spans="1:6">
      <c r="A5304" s="20">
        <v>2007</v>
      </c>
      <c r="B5304" s="15" t="s">
        <v>59</v>
      </c>
      <c r="C5304" s="15" t="s">
        <v>5246</v>
      </c>
      <c r="D5304" s="24">
        <v>1188000</v>
      </c>
      <c r="E5304" t="str">
        <f>IF(D5304&lt;VLOOKUP(A5304,Min!A:B,2,FALSE),"Y","")</f>
        <v/>
      </c>
      <c r="F5304">
        <f>IF(AND(OR(s_tmchk="all",IF(ISERROR(MATCH(B5304,s_teams,0)),FALSE,TRUE)),OR(s_minsal="",s_minsal&lt;=D5304),OR(s_maxsal="",s_maxsal&gt;=D5304),OR(s_minyr="",s_minyr&lt;=A5304),OR(s_maxyr="",s_maxyr&gt;=A5304),OR(s_player="",s_player=C5304)),MAX(F$1:F5303)+1,0)</f>
        <v>0</v>
      </c>
    </row>
    <row r="5305" spans="1:6">
      <c r="A5305" s="20">
        <v>2007</v>
      </c>
      <c r="B5305" s="15" t="s">
        <v>59</v>
      </c>
      <c r="C5305" s="15" t="s">
        <v>5099</v>
      </c>
      <c r="D5305" s="24">
        <v>1178348</v>
      </c>
      <c r="E5305" t="str">
        <f>IF(D5305&lt;VLOOKUP(A5305,Min!A:B,2,FALSE),"Y","")</f>
        <v/>
      </c>
      <c r="F5305">
        <f>IF(AND(OR(s_tmchk="all",IF(ISERROR(MATCH(B5305,s_teams,0)),FALSE,TRUE)),OR(s_minsal="",s_minsal&lt;=D5305),OR(s_maxsal="",s_maxsal&gt;=D5305),OR(s_minyr="",s_minyr&lt;=A5305),OR(s_maxyr="",s_maxyr&gt;=A5305),OR(s_player="",s_player=C5305)),MAX(F$1:F5304)+1,0)</f>
        <v>0</v>
      </c>
    </row>
    <row r="5306" spans="1:6">
      <c r="A5306" s="20">
        <v>2007</v>
      </c>
      <c r="B5306" s="15" t="s">
        <v>59</v>
      </c>
      <c r="C5306" s="15" t="s">
        <v>6176</v>
      </c>
      <c r="D5306" s="24">
        <v>932760</v>
      </c>
      <c r="E5306" t="str">
        <f>IF(D5306&lt;VLOOKUP(A5306,Min!A:B,2,FALSE),"Y","")</f>
        <v/>
      </c>
      <c r="F5306">
        <f>IF(AND(OR(s_tmchk="all",IF(ISERROR(MATCH(B5306,s_teams,0)),FALSE,TRUE)),OR(s_minsal="",s_minsal&lt;=D5306),OR(s_maxsal="",s_maxsal&gt;=D5306),OR(s_minyr="",s_minyr&lt;=A5306),OR(s_maxyr="",s_maxyr&gt;=A5306),OR(s_player="",s_player=C5306)),MAX(F$1:F5305)+1,0)</f>
        <v>0</v>
      </c>
    </row>
    <row r="5307" spans="1:6">
      <c r="A5307" s="20">
        <v>2007</v>
      </c>
      <c r="B5307" s="15" t="s">
        <v>59</v>
      </c>
      <c r="C5307" s="15" t="s">
        <v>2405</v>
      </c>
      <c r="D5307" s="24">
        <v>744551</v>
      </c>
      <c r="E5307" t="str">
        <f>IF(D5307&lt;VLOOKUP(A5307,Min!A:B,2,FALSE),"Y","")</f>
        <v/>
      </c>
      <c r="F5307">
        <f>IF(AND(OR(s_tmchk="all",IF(ISERROR(MATCH(B5307,s_teams,0)),FALSE,TRUE)),OR(s_minsal="",s_minsal&lt;=D5307),OR(s_maxsal="",s_maxsal&gt;=D5307),OR(s_minyr="",s_minyr&lt;=A5307),OR(s_maxyr="",s_maxyr&gt;=A5307),OR(s_player="",s_player=C5307)),MAX(F$1:F5306)+1,0)</f>
        <v>0</v>
      </c>
    </row>
    <row r="5308" spans="1:6">
      <c r="A5308" s="20">
        <v>2007</v>
      </c>
      <c r="B5308" s="15" t="s">
        <v>59</v>
      </c>
      <c r="C5308" s="15" t="s">
        <v>5028</v>
      </c>
      <c r="D5308" s="24">
        <v>531694</v>
      </c>
      <c r="E5308" t="str">
        <f>IF(D5308&lt;VLOOKUP(A5308,Min!A:B,2,FALSE),"Y","")</f>
        <v/>
      </c>
      <c r="F5308">
        <f>IF(AND(OR(s_tmchk="all",IF(ISERROR(MATCH(B5308,s_teams,0)),FALSE,TRUE)),OR(s_minsal="",s_minsal&lt;=D5308),OR(s_maxsal="",s_maxsal&gt;=D5308),OR(s_minyr="",s_minyr&lt;=A5308),OR(s_maxyr="",s_maxyr&gt;=A5308),OR(s_player="",s_player=C5308)),MAX(F$1:F5307)+1,0)</f>
        <v>0</v>
      </c>
    </row>
    <row r="5309" spans="1:6">
      <c r="A5309" s="20">
        <v>2007</v>
      </c>
      <c r="B5309" s="15" t="s">
        <v>59</v>
      </c>
      <c r="C5309" s="15" t="s">
        <v>4796</v>
      </c>
      <c r="D5309" s="24">
        <v>412718</v>
      </c>
      <c r="E5309" t="str">
        <f>IF(D5309&lt;VLOOKUP(A5309,Min!A:B,2,FALSE),"Y","")</f>
        <v/>
      </c>
      <c r="F5309">
        <f>IF(AND(OR(s_tmchk="all",IF(ISERROR(MATCH(B5309,s_teams,0)),FALSE,TRUE)),OR(s_minsal="",s_minsal&lt;=D5309),OR(s_maxsal="",s_maxsal&gt;=D5309),OR(s_minyr="",s_minyr&lt;=A5309),OR(s_maxyr="",s_maxyr&gt;=A5309),OR(s_player="",s_player=C5309)),MAX(F$1:F5308)+1,0)</f>
        <v>0</v>
      </c>
    </row>
    <row r="5310" spans="1:6">
      <c r="A5310" s="20">
        <v>2007</v>
      </c>
      <c r="B5310" s="15" t="s">
        <v>59</v>
      </c>
      <c r="C5310" s="15" t="s">
        <v>5860</v>
      </c>
      <c r="D5310" s="24">
        <v>412718</v>
      </c>
      <c r="E5310" t="str">
        <f>IF(D5310&lt;VLOOKUP(A5310,Min!A:B,2,FALSE),"Y","")</f>
        <v/>
      </c>
      <c r="F5310">
        <f>IF(AND(OR(s_tmchk="all",IF(ISERROR(MATCH(B5310,s_teams,0)),FALSE,TRUE)),OR(s_minsal="",s_minsal&lt;=D5310),OR(s_maxsal="",s_maxsal&gt;=D5310),OR(s_minyr="",s_minyr&lt;=A5310),OR(s_maxyr="",s_maxyr&gt;=A5310),OR(s_player="",s_player=C5310)),MAX(F$1:F5309)+1,0)</f>
        <v>0</v>
      </c>
    </row>
    <row r="5311" spans="1:6">
      <c r="A5311" s="20">
        <v>2007</v>
      </c>
      <c r="B5311" s="15" t="s">
        <v>59</v>
      </c>
      <c r="C5311" s="15" t="s">
        <v>4935</v>
      </c>
      <c r="D5311" s="24">
        <v>400000</v>
      </c>
      <c r="E5311" t="str">
        <f>IF(D5311&lt;VLOOKUP(A5311,Min!A:B,2,FALSE),"Y","")</f>
        <v>Y</v>
      </c>
      <c r="F5311">
        <f>IF(AND(OR(s_tmchk="all",IF(ISERROR(MATCH(B5311,s_teams,0)),FALSE,TRUE)),OR(s_minsal="",s_minsal&lt;=D5311),OR(s_maxsal="",s_maxsal&gt;=D5311),OR(s_minyr="",s_minyr&lt;=A5311),OR(s_maxyr="",s_maxyr&gt;=A5311),OR(s_player="",s_player=C5311)),MAX(F$1:F5310)+1,0)</f>
        <v>0</v>
      </c>
    </row>
    <row r="5312" spans="1:6">
      <c r="A5312" s="20">
        <v>2007</v>
      </c>
      <c r="B5312" s="15" t="s">
        <v>59</v>
      </c>
      <c r="C5312" s="15" t="s">
        <v>5667</v>
      </c>
      <c r="D5312" s="24">
        <v>150000</v>
      </c>
      <c r="E5312" t="str">
        <f>IF(D5312&lt;VLOOKUP(A5312,Min!A:B,2,FALSE),"Y","")</f>
        <v>Y</v>
      </c>
      <c r="F5312">
        <f>IF(AND(OR(s_tmchk="all",IF(ISERROR(MATCH(B5312,s_teams,0)),FALSE,TRUE)),OR(s_minsal="",s_minsal&lt;=D5312),OR(s_maxsal="",s_maxsal&gt;=D5312),OR(s_minyr="",s_minyr&lt;=A5312),OR(s_maxyr="",s_maxyr&gt;=A5312),OR(s_player="",s_player=C5312)),MAX(F$1:F5311)+1,0)</f>
        <v>0</v>
      </c>
    </row>
    <row r="5313" spans="1:6">
      <c r="A5313" s="20">
        <v>2007</v>
      </c>
      <c r="B5313" s="15" t="s">
        <v>59</v>
      </c>
      <c r="C5313" s="15" t="s">
        <v>4870</v>
      </c>
      <c r="D5313" s="24">
        <v>75000</v>
      </c>
      <c r="E5313" t="str">
        <f>IF(D5313&lt;VLOOKUP(A5313,Min!A:B,2,FALSE),"Y","")</f>
        <v>Y</v>
      </c>
      <c r="F5313">
        <f>IF(AND(OR(s_tmchk="all",IF(ISERROR(MATCH(B5313,s_teams,0)),FALSE,TRUE)),OR(s_minsal="",s_minsal&lt;=D5313),OR(s_maxsal="",s_maxsal&gt;=D5313),OR(s_minyr="",s_minyr&lt;=A5313),OR(s_maxyr="",s_maxyr&gt;=A5313),OR(s_player="",s_player=C5313)),MAX(F$1:F5312)+1,0)</f>
        <v>0</v>
      </c>
    </row>
    <row r="5314" spans="1:6">
      <c r="A5314" s="20">
        <v>2007</v>
      </c>
      <c r="B5314" s="15" t="s">
        <v>59</v>
      </c>
      <c r="C5314" s="15" t="s">
        <v>6150</v>
      </c>
      <c r="D5314" s="24">
        <v>70000</v>
      </c>
      <c r="E5314" t="str">
        <f>IF(D5314&lt;VLOOKUP(A5314,Min!A:B,2,FALSE),"Y","")</f>
        <v>Y</v>
      </c>
      <c r="F5314">
        <f>IF(AND(OR(s_tmchk="all",IF(ISERROR(MATCH(B5314,s_teams,0)),FALSE,TRUE)),OR(s_minsal="",s_minsal&lt;=D5314),OR(s_maxsal="",s_maxsal&gt;=D5314),OR(s_minyr="",s_minyr&lt;=A5314),OR(s_maxyr="",s_maxyr&gt;=A5314),OR(s_player="",s_player=C5314)),MAX(F$1:F5313)+1,0)</f>
        <v>0</v>
      </c>
    </row>
    <row r="5315" spans="1:6">
      <c r="A5315" s="20">
        <v>2007</v>
      </c>
      <c r="B5315" s="15" t="s">
        <v>61</v>
      </c>
      <c r="C5315" s="15" t="s">
        <v>5654</v>
      </c>
      <c r="D5315" s="24">
        <v>13260000</v>
      </c>
      <c r="E5315" t="str">
        <f>IF(D5315&lt;VLOOKUP(A5315,Min!A:B,2,FALSE),"Y","")</f>
        <v/>
      </c>
      <c r="F5315">
        <f>IF(AND(OR(s_tmchk="all",IF(ISERROR(MATCH(B5315,s_teams,0)),FALSE,TRUE)),OR(s_minsal="",s_minsal&lt;=D5315),OR(s_maxsal="",s_maxsal&gt;=D5315),OR(s_minyr="",s_minyr&lt;=A5315),OR(s_maxyr="",s_maxyr&gt;=A5315),OR(s_player="",s_player=C5315)),MAX(F$1:F5314)+1,0)</f>
        <v>0</v>
      </c>
    </row>
    <row r="5316" spans="1:6">
      <c r="A5316" s="20">
        <v>2007</v>
      </c>
      <c r="B5316" s="15" t="s">
        <v>61</v>
      </c>
      <c r="C5316" s="15" t="s">
        <v>4673</v>
      </c>
      <c r="D5316" s="24">
        <v>8640000</v>
      </c>
      <c r="E5316" t="str">
        <f>IF(D5316&lt;VLOOKUP(A5316,Min!A:B,2,FALSE),"Y","")</f>
        <v/>
      </c>
      <c r="F5316">
        <f>IF(AND(OR(s_tmchk="all",IF(ISERROR(MATCH(B5316,s_teams,0)),FALSE,TRUE)),OR(s_minsal="",s_minsal&lt;=D5316),OR(s_maxsal="",s_maxsal&gt;=D5316),OR(s_minyr="",s_minyr&lt;=A5316),OR(s_maxyr="",s_maxyr&gt;=A5316),OR(s_player="",s_player=C5316)),MAX(F$1:F5315)+1,0)</f>
        <v>0</v>
      </c>
    </row>
    <row r="5317" spans="1:6">
      <c r="A5317" s="20">
        <v>2007</v>
      </c>
      <c r="B5317" s="15" t="s">
        <v>61</v>
      </c>
      <c r="C5317" s="15" t="s">
        <v>5905</v>
      </c>
      <c r="D5317" s="24">
        <v>6807000</v>
      </c>
      <c r="E5317" t="str">
        <f>IF(D5317&lt;VLOOKUP(A5317,Min!A:B,2,FALSE),"Y","")</f>
        <v/>
      </c>
      <c r="F5317">
        <f>IF(AND(OR(s_tmchk="all",IF(ISERROR(MATCH(B5317,s_teams,0)),FALSE,TRUE)),OR(s_minsal="",s_minsal&lt;=D5317),OR(s_maxsal="",s_maxsal&gt;=D5317),OR(s_minyr="",s_minyr&lt;=A5317),OR(s_maxyr="",s_maxyr&gt;=A5317),OR(s_player="",s_player=C5317)),MAX(F$1:F5316)+1,0)</f>
        <v>0</v>
      </c>
    </row>
    <row r="5318" spans="1:6">
      <c r="A5318" s="20">
        <v>2007</v>
      </c>
      <c r="B5318" s="15" t="s">
        <v>61</v>
      </c>
      <c r="C5318" s="15" t="s">
        <v>4732</v>
      </c>
      <c r="D5318" s="24">
        <v>6629891</v>
      </c>
      <c r="E5318" t="str">
        <f>IF(D5318&lt;VLOOKUP(A5318,Min!A:B,2,FALSE),"Y","")</f>
        <v/>
      </c>
      <c r="F5318">
        <f>IF(AND(OR(s_tmchk="all",IF(ISERROR(MATCH(B5318,s_teams,0)),FALSE,TRUE)),OR(s_minsal="",s_minsal&lt;=D5318),OR(s_maxsal="",s_maxsal&gt;=D5318),OR(s_minyr="",s_minyr&lt;=A5318),OR(s_maxyr="",s_maxyr&gt;=A5318),OR(s_player="",s_player=C5318)),MAX(F$1:F5317)+1,0)</f>
        <v>0</v>
      </c>
    </row>
    <row r="5319" spans="1:6">
      <c r="A5319" s="20">
        <v>2007</v>
      </c>
      <c r="B5319" s="15" t="s">
        <v>61</v>
      </c>
      <c r="C5319" s="15" t="s">
        <v>4709</v>
      </c>
      <c r="D5319" s="24">
        <v>5400000</v>
      </c>
      <c r="E5319" t="str">
        <f>IF(D5319&lt;VLOOKUP(A5319,Min!A:B,2,FALSE),"Y","")</f>
        <v/>
      </c>
      <c r="F5319">
        <f>IF(AND(OR(s_tmchk="all",IF(ISERROR(MATCH(B5319,s_teams,0)),FALSE,TRUE)),OR(s_minsal="",s_minsal&lt;=D5319),OR(s_maxsal="",s_maxsal&gt;=D5319),OR(s_minyr="",s_minyr&lt;=A5319),OR(s_maxyr="",s_maxyr&gt;=A5319),OR(s_player="",s_player=C5319)),MAX(F$1:F5318)+1,0)</f>
        <v>0</v>
      </c>
    </row>
    <row r="5320" spans="1:6">
      <c r="A5320" s="20">
        <v>2007</v>
      </c>
      <c r="B5320" s="15" t="s">
        <v>61</v>
      </c>
      <c r="C5320" s="15" t="s">
        <v>4860</v>
      </c>
      <c r="D5320" s="24">
        <v>5252065</v>
      </c>
      <c r="E5320" t="str">
        <f>IF(D5320&lt;VLOOKUP(A5320,Min!A:B,2,FALSE),"Y","")</f>
        <v/>
      </c>
      <c r="F5320">
        <f>IF(AND(OR(s_tmchk="all",IF(ISERROR(MATCH(B5320,s_teams,0)),FALSE,TRUE)),OR(s_minsal="",s_minsal&lt;=D5320),OR(s_maxsal="",s_maxsal&gt;=D5320),OR(s_minyr="",s_minyr&lt;=A5320),OR(s_maxyr="",s_maxyr&gt;=A5320),OR(s_player="",s_player=C5320)),MAX(F$1:F5319)+1,0)</f>
        <v>0</v>
      </c>
    </row>
    <row r="5321" spans="1:6">
      <c r="A5321" s="20">
        <v>2007</v>
      </c>
      <c r="B5321" s="15" t="s">
        <v>61</v>
      </c>
      <c r="C5321" s="15" t="s">
        <v>564</v>
      </c>
      <c r="D5321" s="24">
        <v>4665960</v>
      </c>
      <c r="E5321" t="str">
        <f>IF(D5321&lt;VLOOKUP(A5321,Min!A:B,2,FALSE),"Y","")</f>
        <v/>
      </c>
      <c r="F5321">
        <f>IF(AND(OR(s_tmchk="all",IF(ISERROR(MATCH(B5321,s_teams,0)),FALSE,TRUE)),OR(s_minsal="",s_minsal&lt;=D5321),OR(s_maxsal="",s_maxsal&gt;=D5321),OR(s_minyr="",s_minyr&lt;=A5321),OR(s_maxyr="",s_maxyr&gt;=A5321),OR(s_player="",s_player=C5321)),MAX(F$1:F5320)+1,0)</f>
        <v>0</v>
      </c>
    </row>
    <row r="5322" spans="1:6">
      <c r="A5322" s="20">
        <v>2007</v>
      </c>
      <c r="B5322" s="15" t="s">
        <v>61</v>
      </c>
      <c r="C5322" s="15" t="s">
        <v>5012</v>
      </c>
      <c r="D5322" s="24">
        <v>2950000</v>
      </c>
      <c r="E5322" t="str">
        <f>IF(D5322&lt;VLOOKUP(A5322,Min!A:B,2,FALSE),"Y","")</f>
        <v/>
      </c>
      <c r="F5322">
        <f>IF(AND(OR(s_tmchk="all",IF(ISERROR(MATCH(B5322,s_teams,0)),FALSE,TRUE)),OR(s_minsal="",s_minsal&lt;=D5322),OR(s_maxsal="",s_maxsal&gt;=D5322),OR(s_minyr="",s_minyr&lt;=A5322),OR(s_maxyr="",s_maxyr&gt;=A5322),OR(s_player="",s_player=C5322)),MAX(F$1:F5321)+1,0)</f>
        <v>0</v>
      </c>
    </row>
    <row r="5323" spans="1:6">
      <c r="A5323" s="20">
        <v>2007</v>
      </c>
      <c r="B5323" s="15" t="s">
        <v>61</v>
      </c>
      <c r="C5323" s="15" t="s">
        <v>416</v>
      </c>
      <c r="D5323" s="24">
        <v>2537880</v>
      </c>
      <c r="E5323" t="str">
        <f>IF(D5323&lt;VLOOKUP(A5323,Min!A:B,2,FALSE),"Y","")</f>
        <v/>
      </c>
      <c r="F5323">
        <f>IF(AND(OR(s_tmchk="all",IF(ISERROR(MATCH(B5323,s_teams,0)),FALSE,TRUE)),OR(s_minsal="",s_minsal&lt;=D5323),OR(s_maxsal="",s_maxsal&gt;=D5323),OR(s_minyr="",s_minyr&lt;=A5323),OR(s_maxyr="",s_maxyr&gt;=A5323),OR(s_player="",s_player=C5323)),MAX(F$1:F5322)+1,0)</f>
        <v>0</v>
      </c>
    </row>
    <row r="5324" spans="1:6">
      <c r="A5324" s="20">
        <v>2007</v>
      </c>
      <c r="B5324" s="15" t="s">
        <v>61</v>
      </c>
      <c r="C5324" s="15" t="s">
        <v>969</v>
      </c>
      <c r="D5324" s="24">
        <v>1920000</v>
      </c>
      <c r="E5324" t="str">
        <f>IF(D5324&lt;VLOOKUP(A5324,Min!A:B,2,FALSE),"Y","")</f>
        <v/>
      </c>
      <c r="F5324">
        <f>IF(AND(OR(s_tmchk="all",IF(ISERROR(MATCH(B5324,s_teams,0)),FALSE,TRUE)),OR(s_minsal="",s_minsal&lt;=D5324),OR(s_maxsal="",s_maxsal&gt;=D5324),OR(s_minyr="",s_minyr&lt;=A5324),OR(s_maxyr="",s_maxyr&gt;=A5324),OR(s_player="",s_player=C5324)),MAX(F$1:F5323)+1,0)</f>
        <v>0</v>
      </c>
    </row>
    <row r="5325" spans="1:6">
      <c r="A5325" s="20">
        <v>2007</v>
      </c>
      <c r="B5325" s="15" t="s">
        <v>61</v>
      </c>
      <c r="C5325" s="15" t="s">
        <v>5379</v>
      </c>
      <c r="D5325" s="24">
        <v>1234800</v>
      </c>
      <c r="E5325" t="str">
        <f>IF(D5325&lt;VLOOKUP(A5325,Min!A:B,2,FALSE),"Y","")</f>
        <v/>
      </c>
      <c r="F5325">
        <f>IF(AND(OR(s_tmchk="all",IF(ISERROR(MATCH(B5325,s_teams,0)),FALSE,TRUE)),OR(s_minsal="",s_minsal&lt;=D5325),OR(s_maxsal="",s_maxsal&gt;=D5325),OR(s_minyr="",s_minyr&lt;=A5325),OR(s_maxyr="",s_maxyr&gt;=A5325),OR(s_player="",s_player=C5325)),MAX(F$1:F5324)+1,0)</f>
        <v>0</v>
      </c>
    </row>
    <row r="5326" spans="1:6">
      <c r="A5326" s="20">
        <v>2007</v>
      </c>
      <c r="B5326" s="15" t="s">
        <v>61</v>
      </c>
      <c r="C5326" s="15" t="s">
        <v>4763</v>
      </c>
      <c r="D5326" s="24">
        <v>744551</v>
      </c>
      <c r="E5326" t="str">
        <f>IF(D5326&lt;VLOOKUP(A5326,Min!A:B,2,FALSE),"Y","")</f>
        <v/>
      </c>
      <c r="F5326">
        <f>IF(AND(OR(s_tmchk="all",IF(ISERROR(MATCH(B5326,s_teams,0)),FALSE,TRUE)),OR(s_minsal="",s_minsal&lt;=D5326),OR(s_maxsal="",s_maxsal&gt;=D5326),OR(s_minyr="",s_minyr&lt;=A5326),OR(s_maxyr="",s_maxyr&gt;=A5326),OR(s_player="",s_player=C5326)),MAX(F$1:F5325)+1,0)</f>
        <v>0</v>
      </c>
    </row>
    <row r="5327" spans="1:6">
      <c r="A5327" s="20">
        <v>2007</v>
      </c>
      <c r="B5327" s="15" t="s">
        <v>61</v>
      </c>
      <c r="C5327" s="15" t="s">
        <v>5145</v>
      </c>
      <c r="D5327" s="24">
        <v>744551</v>
      </c>
      <c r="E5327" t="str">
        <f>IF(D5327&lt;VLOOKUP(A5327,Min!A:B,2,FALSE),"Y","")</f>
        <v/>
      </c>
      <c r="F5327">
        <f>IF(AND(OR(s_tmchk="all",IF(ISERROR(MATCH(B5327,s_teams,0)),FALSE,TRUE)),OR(s_minsal="",s_minsal&lt;=D5327),OR(s_maxsal="",s_maxsal&gt;=D5327),OR(s_minyr="",s_minyr&lt;=A5327),OR(s_maxyr="",s_maxyr&gt;=A5327),OR(s_player="",s_player=C5327)),MAX(F$1:F5326)+1,0)</f>
        <v>0</v>
      </c>
    </row>
    <row r="5328" spans="1:6">
      <c r="A5328" s="20">
        <v>2007</v>
      </c>
      <c r="B5328" s="15" t="s">
        <v>61</v>
      </c>
      <c r="C5328" s="15" t="s">
        <v>1141</v>
      </c>
      <c r="D5328" s="24">
        <v>664209</v>
      </c>
      <c r="E5328" t="str">
        <f>IF(D5328&lt;VLOOKUP(A5328,Min!A:B,2,FALSE),"Y","")</f>
        <v/>
      </c>
      <c r="F5328">
        <f>IF(AND(OR(s_tmchk="all",IF(ISERROR(MATCH(B5328,s_teams,0)),FALSE,TRUE)),OR(s_minsal="",s_minsal&lt;=D5328),OR(s_maxsal="",s_maxsal&gt;=D5328),OR(s_minyr="",s_minyr&lt;=A5328),OR(s_maxyr="",s_maxyr&gt;=A5328),OR(s_player="",s_player=C5328)),MAX(F$1:F5327)+1,0)</f>
        <v>0</v>
      </c>
    </row>
    <row r="5329" spans="1:6">
      <c r="A5329" s="20">
        <v>2007</v>
      </c>
      <c r="B5329" s="15" t="s">
        <v>61</v>
      </c>
      <c r="C5329" s="15" t="s">
        <v>5540</v>
      </c>
      <c r="D5329" s="24">
        <v>664209</v>
      </c>
      <c r="E5329" t="str">
        <f>IF(D5329&lt;VLOOKUP(A5329,Min!A:B,2,FALSE),"Y","")</f>
        <v/>
      </c>
      <c r="F5329">
        <f>IF(AND(OR(s_tmchk="all",IF(ISERROR(MATCH(B5329,s_teams,0)),FALSE,TRUE)),OR(s_minsal="",s_minsal&lt;=D5329),OR(s_maxsal="",s_maxsal&gt;=D5329),OR(s_minyr="",s_minyr&lt;=A5329),OR(s_maxyr="",s_maxyr&gt;=A5329),OR(s_player="",s_player=C5329)),MAX(F$1:F5328)+1,0)</f>
        <v>0</v>
      </c>
    </row>
    <row r="5330" spans="1:6">
      <c r="A5330" s="20">
        <v>2007</v>
      </c>
      <c r="B5330" s="15" t="s">
        <v>61</v>
      </c>
      <c r="C5330" s="15" t="s">
        <v>4854</v>
      </c>
      <c r="D5330" s="24">
        <v>412718</v>
      </c>
      <c r="E5330" t="str">
        <f>IF(D5330&lt;VLOOKUP(A5330,Min!A:B,2,FALSE),"Y","")</f>
        <v/>
      </c>
      <c r="F5330">
        <f>IF(AND(OR(s_tmchk="all",IF(ISERROR(MATCH(B5330,s_teams,0)),FALSE,TRUE)),OR(s_minsal="",s_minsal&lt;=D5330),OR(s_maxsal="",s_maxsal&gt;=D5330),OR(s_minyr="",s_minyr&lt;=A5330),OR(s_maxyr="",s_maxyr&gt;=A5330),OR(s_player="",s_player=C5330)),MAX(F$1:F5329)+1,0)</f>
        <v>0</v>
      </c>
    </row>
    <row r="5331" spans="1:6">
      <c r="A5331" s="20">
        <v>2007</v>
      </c>
      <c r="B5331" s="15" t="s">
        <v>61</v>
      </c>
      <c r="C5331" s="15" t="s">
        <v>4908</v>
      </c>
      <c r="D5331" s="24">
        <v>412718</v>
      </c>
      <c r="E5331" t="str">
        <f>IF(D5331&lt;VLOOKUP(A5331,Min!A:B,2,FALSE),"Y","")</f>
        <v/>
      </c>
      <c r="F5331">
        <f>IF(AND(OR(s_tmchk="all",IF(ISERROR(MATCH(B5331,s_teams,0)),FALSE,TRUE)),OR(s_minsal="",s_minsal&lt;=D5331),OR(s_maxsal="",s_maxsal&gt;=D5331),OR(s_minyr="",s_minyr&lt;=A5331),OR(s_maxyr="",s_maxyr&gt;=A5331),OR(s_player="",s_player=C5331)),MAX(F$1:F5330)+1,0)</f>
        <v>0</v>
      </c>
    </row>
    <row r="5332" spans="1:6">
      <c r="A5332" s="20">
        <v>2007</v>
      </c>
      <c r="B5332" s="15" t="s">
        <v>61</v>
      </c>
      <c r="C5332" s="15" t="s">
        <v>5237</v>
      </c>
      <c r="D5332" s="24">
        <v>396905</v>
      </c>
      <c r="E5332" t="str">
        <f>IF(D5332&lt;VLOOKUP(A5332,Min!A:B,2,FALSE),"Y","")</f>
        <v>Y</v>
      </c>
      <c r="F5332">
        <f>IF(AND(OR(s_tmchk="all",IF(ISERROR(MATCH(B5332,s_teams,0)),FALSE,TRUE)),OR(s_minsal="",s_minsal&lt;=D5332),OR(s_maxsal="",s_maxsal&gt;=D5332),OR(s_minyr="",s_minyr&lt;=A5332),OR(s_maxyr="",s_maxyr&gt;=A5332),OR(s_player="",s_player=C5332)),MAX(F$1:F5331)+1,0)</f>
        <v>0</v>
      </c>
    </row>
    <row r="5333" spans="1:6">
      <c r="A5333" s="20">
        <v>2007</v>
      </c>
      <c r="B5333" s="15" t="s">
        <v>61</v>
      </c>
      <c r="C5333" s="15" t="s">
        <v>4788</v>
      </c>
      <c r="D5333" s="24">
        <v>161061</v>
      </c>
      <c r="E5333" t="str">
        <f>IF(D5333&lt;VLOOKUP(A5333,Min!A:B,2,FALSE),"Y","")</f>
        <v>Y</v>
      </c>
      <c r="F5333">
        <f>IF(AND(OR(s_tmchk="all",IF(ISERROR(MATCH(B5333,s_teams,0)),FALSE,TRUE)),OR(s_minsal="",s_minsal&lt;=D5333),OR(s_maxsal="",s_maxsal&gt;=D5333),OR(s_minyr="",s_minyr&lt;=A5333),OR(s_maxyr="",s_maxyr&gt;=A5333),OR(s_player="",s_player=C5333)),MAX(F$1:F5332)+1,0)</f>
        <v>0</v>
      </c>
    </row>
    <row r="5334" spans="1:6">
      <c r="A5334" s="20">
        <v>2007</v>
      </c>
      <c r="B5334" s="15" t="s">
        <v>63</v>
      </c>
      <c r="C5334" s="15" t="s">
        <v>944</v>
      </c>
      <c r="D5334" s="24">
        <v>21000000</v>
      </c>
      <c r="E5334" t="str">
        <f>IF(D5334&lt;VLOOKUP(A5334,Min!A:B,2,FALSE),"Y","")</f>
        <v/>
      </c>
      <c r="F5334">
        <f>IF(AND(OR(s_tmchk="all",IF(ISERROR(MATCH(B5334,s_teams,0)),FALSE,TRUE)),OR(s_minsal="",s_minsal&lt;=D5334),OR(s_maxsal="",s_maxsal&gt;=D5334),OR(s_minyr="",s_minyr&lt;=A5334),OR(s_maxyr="",s_maxyr&gt;=A5334),OR(s_player="",s_player=C5334)),MAX(F$1:F5333)+1,0)</f>
        <v>0</v>
      </c>
    </row>
    <row r="5335" spans="1:6">
      <c r="A5335" s="20">
        <v>2007</v>
      </c>
      <c r="B5335" s="15" t="s">
        <v>63</v>
      </c>
      <c r="C5335" s="15" t="s">
        <v>5582</v>
      </c>
      <c r="D5335" s="24">
        <v>7288165</v>
      </c>
      <c r="E5335" t="str">
        <f>IF(D5335&lt;VLOOKUP(A5335,Min!A:B,2,FALSE),"Y","")</f>
        <v/>
      </c>
      <c r="F5335">
        <f>IF(AND(OR(s_tmchk="all",IF(ISERROR(MATCH(B5335,s_teams,0)),FALSE,TRUE)),OR(s_minsal="",s_minsal&lt;=D5335),OR(s_maxsal="",s_maxsal&gt;=D5335),OR(s_minyr="",s_minyr&lt;=A5335),OR(s_maxyr="",s_maxyr&gt;=A5335),OR(s_player="",s_player=C5335)),MAX(F$1:F5334)+1,0)</f>
        <v>0</v>
      </c>
    </row>
    <row r="5336" spans="1:6">
      <c r="A5336" s="20">
        <v>2007</v>
      </c>
      <c r="B5336" s="15" t="s">
        <v>63</v>
      </c>
      <c r="C5336" s="15" t="s">
        <v>5855</v>
      </c>
      <c r="D5336" s="24">
        <v>6364400</v>
      </c>
      <c r="E5336" t="str">
        <f>IF(D5336&lt;VLOOKUP(A5336,Min!A:B,2,FALSE),"Y","")</f>
        <v/>
      </c>
      <c r="F5336">
        <f>IF(AND(OR(s_tmchk="all",IF(ISERROR(MATCH(B5336,s_teams,0)),FALSE,TRUE)),OR(s_minsal="",s_minsal&lt;=D5336),OR(s_maxsal="",s_maxsal&gt;=D5336),OR(s_minyr="",s_minyr&lt;=A5336),OR(s_maxyr="",s_maxyr&gt;=A5336),OR(s_player="",s_player=C5336)),MAX(F$1:F5335)+1,0)</f>
        <v>0</v>
      </c>
    </row>
    <row r="5337" spans="1:6">
      <c r="A5337" s="20">
        <v>2007</v>
      </c>
      <c r="B5337" s="15" t="s">
        <v>63</v>
      </c>
      <c r="C5337" s="15" t="s">
        <v>6129</v>
      </c>
      <c r="D5337" s="24">
        <v>5603000</v>
      </c>
      <c r="E5337" t="str">
        <f>IF(D5337&lt;VLOOKUP(A5337,Min!A:B,2,FALSE),"Y","")</f>
        <v/>
      </c>
      <c r="F5337">
        <f>IF(AND(OR(s_tmchk="all",IF(ISERROR(MATCH(B5337,s_teams,0)),FALSE,TRUE)),OR(s_minsal="",s_minsal&lt;=D5337),OR(s_maxsal="",s_maxsal&gt;=D5337),OR(s_minyr="",s_minyr&lt;=A5337),OR(s_maxyr="",s_maxyr&gt;=A5337),OR(s_player="",s_player=C5337)),MAX(F$1:F5336)+1,0)</f>
        <v>0</v>
      </c>
    </row>
    <row r="5338" spans="1:6">
      <c r="A5338" s="20">
        <v>2007</v>
      </c>
      <c r="B5338" s="15" t="s">
        <v>63</v>
      </c>
      <c r="C5338" s="15" t="s">
        <v>5602</v>
      </c>
      <c r="D5338" s="24">
        <v>5525000</v>
      </c>
      <c r="E5338" t="str">
        <f>IF(D5338&lt;VLOOKUP(A5338,Min!A:B,2,FALSE),"Y","")</f>
        <v/>
      </c>
      <c r="F5338">
        <f>IF(AND(OR(s_tmchk="all",IF(ISERROR(MATCH(B5338,s_teams,0)),FALSE,TRUE)),OR(s_minsal="",s_minsal&lt;=D5338),OR(s_maxsal="",s_maxsal&gt;=D5338),OR(s_minyr="",s_minyr&lt;=A5338),OR(s_maxyr="",s_maxyr&gt;=A5338),OR(s_player="",s_player=C5338)),MAX(F$1:F5337)+1,0)</f>
        <v>0</v>
      </c>
    </row>
    <row r="5339" spans="1:6">
      <c r="A5339" s="20">
        <v>2007</v>
      </c>
      <c r="B5339" s="15" t="s">
        <v>63</v>
      </c>
      <c r="C5339" s="15" t="s">
        <v>2768</v>
      </c>
      <c r="D5339" s="24">
        <v>5215000</v>
      </c>
      <c r="E5339" t="str">
        <f>IF(D5339&lt;VLOOKUP(A5339,Min!A:B,2,FALSE),"Y","")</f>
        <v/>
      </c>
      <c r="F5339">
        <f>IF(AND(OR(s_tmchk="all",IF(ISERROR(MATCH(B5339,s_teams,0)),FALSE,TRUE)),OR(s_minsal="",s_minsal&lt;=D5339),OR(s_maxsal="",s_maxsal&gt;=D5339),OR(s_minyr="",s_minyr&lt;=A5339),OR(s_maxyr="",s_maxyr&gt;=A5339),OR(s_player="",s_player=C5339)),MAX(F$1:F5338)+1,0)</f>
        <v>0</v>
      </c>
    </row>
    <row r="5340" spans="1:6">
      <c r="A5340" s="20">
        <v>2007</v>
      </c>
      <c r="B5340" s="15" t="s">
        <v>63</v>
      </c>
      <c r="C5340" s="15" t="s">
        <v>6120</v>
      </c>
      <c r="D5340" s="24">
        <v>4350000</v>
      </c>
      <c r="E5340" t="str">
        <f>IF(D5340&lt;VLOOKUP(A5340,Min!A:B,2,FALSE),"Y","")</f>
        <v/>
      </c>
      <c r="F5340">
        <f>IF(AND(OR(s_tmchk="all",IF(ISERROR(MATCH(B5340,s_teams,0)),FALSE,TRUE)),OR(s_minsal="",s_minsal&lt;=D5340),OR(s_maxsal="",s_maxsal&gt;=D5340),OR(s_minyr="",s_minyr&lt;=A5340),OR(s_maxyr="",s_maxyr&gt;=A5340),OR(s_player="",s_player=C5340)),MAX(F$1:F5339)+1,0)</f>
        <v>0</v>
      </c>
    </row>
    <row r="5341" spans="1:6">
      <c r="A5341" s="20">
        <v>2007</v>
      </c>
      <c r="B5341" s="15" t="s">
        <v>63</v>
      </c>
      <c r="C5341" s="15" t="s">
        <v>5025</v>
      </c>
      <c r="D5341" s="24">
        <v>2700000</v>
      </c>
      <c r="E5341" t="str">
        <f>IF(D5341&lt;VLOOKUP(A5341,Min!A:B,2,FALSE),"Y","")</f>
        <v/>
      </c>
      <c r="F5341">
        <f>IF(AND(OR(s_tmchk="all",IF(ISERROR(MATCH(B5341,s_teams,0)),FALSE,TRUE)),OR(s_minsal="",s_minsal&lt;=D5341),OR(s_maxsal="",s_maxsal&gt;=D5341),OR(s_minyr="",s_minyr&lt;=A5341),OR(s_maxyr="",s_maxyr&gt;=A5341),OR(s_player="",s_player=C5341)),MAX(F$1:F5340)+1,0)</f>
        <v>0</v>
      </c>
    </row>
    <row r="5342" spans="1:6">
      <c r="A5342" s="20">
        <v>2007</v>
      </c>
      <c r="B5342" s="15" t="s">
        <v>63</v>
      </c>
      <c r="C5342" s="15" t="s">
        <v>553</v>
      </c>
      <c r="D5342" s="24">
        <v>2448240</v>
      </c>
      <c r="E5342" t="str">
        <f>IF(D5342&lt;VLOOKUP(A5342,Min!A:B,2,FALSE),"Y","")</f>
        <v/>
      </c>
      <c r="F5342">
        <f>IF(AND(OR(s_tmchk="all",IF(ISERROR(MATCH(B5342,s_teams,0)),FALSE,TRUE)),OR(s_minsal="",s_minsal&lt;=D5342),OR(s_maxsal="",s_maxsal&gt;=D5342),OR(s_minyr="",s_minyr&lt;=A5342),OR(s_maxyr="",s_maxyr&gt;=A5342),OR(s_player="",s_player=C5342)),MAX(F$1:F5341)+1,0)</f>
        <v>0</v>
      </c>
    </row>
    <row r="5343" spans="1:6">
      <c r="A5343" s="20">
        <v>2007</v>
      </c>
      <c r="B5343" s="15" t="s">
        <v>63</v>
      </c>
      <c r="C5343" s="15" t="s">
        <v>5595</v>
      </c>
      <c r="D5343" s="24">
        <v>2210000</v>
      </c>
      <c r="E5343" t="str">
        <f>IF(D5343&lt;VLOOKUP(A5343,Min!A:B,2,FALSE),"Y","")</f>
        <v/>
      </c>
      <c r="F5343">
        <f>IF(AND(OR(s_tmchk="all",IF(ISERROR(MATCH(B5343,s_teams,0)),FALSE,TRUE)),OR(s_minsal="",s_minsal&lt;=D5343),OR(s_maxsal="",s_maxsal&gt;=D5343),OR(s_minyr="",s_minyr&lt;=A5343),OR(s_maxyr="",s_maxyr&gt;=A5343),OR(s_player="",s_player=C5343)),MAX(F$1:F5342)+1,0)</f>
        <v>0</v>
      </c>
    </row>
    <row r="5344" spans="1:6">
      <c r="A5344" s="20">
        <v>2007</v>
      </c>
      <c r="B5344" s="15" t="s">
        <v>63</v>
      </c>
      <c r="C5344" s="15" t="s">
        <v>5815</v>
      </c>
      <c r="D5344" s="24">
        <v>1653720</v>
      </c>
      <c r="E5344" t="str">
        <f>IF(D5344&lt;VLOOKUP(A5344,Min!A:B,2,FALSE),"Y","")</f>
        <v/>
      </c>
      <c r="F5344">
        <f>IF(AND(OR(s_tmchk="all",IF(ISERROR(MATCH(B5344,s_teams,0)),FALSE,TRUE)),OR(s_minsal="",s_minsal&lt;=D5344),OR(s_maxsal="",s_maxsal&gt;=D5344),OR(s_minyr="",s_minyr&lt;=A5344),OR(s_maxyr="",s_maxyr&gt;=A5344),OR(s_player="",s_player=C5344)),MAX(F$1:F5343)+1,0)</f>
        <v>0</v>
      </c>
    </row>
    <row r="5345" spans="1:6">
      <c r="A5345" s="20">
        <v>2007</v>
      </c>
      <c r="B5345" s="15" t="s">
        <v>63</v>
      </c>
      <c r="C5345" s="15" t="s">
        <v>5386</v>
      </c>
      <c r="D5345" s="24">
        <v>1300000</v>
      </c>
      <c r="E5345" t="str">
        <f>IF(D5345&lt;VLOOKUP(A5345,Min!A:B,2,FALSE),"Y","")</f>
        <v/>
      </c>
      <c r="F5345">
        <f>IF(AND(OR(s_tmchk="all",IF(ISERROR(MATCH(B5345,s_teams,0)),FALSE,TRUE)),OR(s_minsal="",s_minsal&lt;=D5345),OR(s_maxsal="",s_maxsal&gt;=D5345),OR(s_minyr="",s_minyr&lt;=A5345),OR(s_maxyr="",s_maxyr&gt;=A5345),OR(s_player="",s_player=C5345)),MAX(F$1:F5344)+1,0)</f>
        <v>0</v>
      </c>
    </row>
    <row r="5346" spans="1:6">
      <c r="A5346" s="20">
        <v>2007</v>
      </c>
      <c r="B5346" s="15" t="s">
        <v>63</v>
      </c>
      <c r="C5346" s="15" t="s">
        <v>4678</v>
      </c>
      <c r="D5346" s="24">
        <v>664209</v>
      </c>
      <c r="E5346" t="str">
        <f>IF(D5346&lt;VLOOKUP(A5346,Min!A:B,2,FALSE),"Y","")</f>
        <v/>
      </c>
      <c r="F5346">
        <f>IF(AND(OR(s_tmchk="all",IF(ISERROR(MATCH(B5346,s_teams,0)),FALSE,TRUE)),OR(s_minsal="",s_minsal&lt;=D5346),OR(s_maxsal="",s_maxsal&gt;=D5346),OR(s_minyr="",s_minyr&lt;=A5346),OR(s_maxyr="",s_maxyr&gt;=A5346),OR(s_player="",s_player=C5346)),MAX(F$1:F5345)+1,0)</f>
        <v>0</v>
      </c>
    </row>
    <row r="5347" spans="1:6">
      <c r="A5347" s="20">
        <v>2007</v>
      </c>
      <c r="B5347" s="15" t="s">
        <v>63</v>
      </c>
      <c r="C5347" s="15" t="s">
        <v>4840</v>
      </c>
      <c r="D5347" s="24">
        <v>412718</v>
      </c>
      <c r="E5347" t="str">
        <f>IF(D5347&lt;VLOOKUP(A5347,Min!A:B,2,FALSE),"Y","")</f>
        <v/>
      </c>
      <c r="F5347">
        <f>IF(AND(OR(s_tmchk="all",IF(ISERROR(MATCH(B5347,s_teams,0)),FALSE,TRUE)),OR(s_minsal="",s_minsal&lt;=D5347),OR(s_maxsal="",s_maxsal&gt;=D5347),OR(s_minyr="",s_minyr&lt;=A5347),OR(s_maxyr="",s_maxyr&gt;=A5347),OR(s_player="",s_player=C5347)),MAX(F$1:F5346)+1,0)</f>
        <v>0</v>
      </c>
    </row>
    <row r="5348" spans="1:6">
      <c r="A5348" s="20">
        <v>2007</v>
      </c>
      <c r="B5348" s="15" t="s">
        <v>63</v>
      </c>
      <c r="C5348" s="15" t="s">
        <v>6148</v>
      </c>
      <c r="D5348" s="24">
        <v>86221</v>
      </c>
      <c r="E5348" t="str">
        <f>IF(D5348&lt;VLOOKUP(A5348,Min!A:B,2,FALSE),"Y","")</f>
        <v>Y</v>
      </c>
      <c r="F5348">
        <f>IF(AND(OR(s_tmchk="all",IF(ISERROR(MATCH(B5348,s_teams,0)),FALSE,TRUE)),OR(s_minsal="",s_minsal&lt;=D5348),OR(s_maxsal="",s_maxsal&gt;=D5348),OR(s_minyr="",s_minyr&lt;=A5348),OR(s_maxyr="",s_maxyr&gt;=A5348),OR(s_player="",s_player=C5348)),MAX(F$1:F5347)+1,0)</f>
        <v>0</v>
      </c>
    </row>
    <row r="5349" spans="1:6">
      <c r="A5349" s="20">
        <v>2007</v>
      </c>
      <c r="B5349" s="15" t="s">
        <v>64</v>
      </c>
      <c r="C5349" s="15" t="s">
        <v>4187</v>
      </c>
      <c r="D5349" s="24">
        <v>18084000</v>
      </c>
      <c r="E5349" t="str">
        <f>IF(D5349&lt;VLOOKUP(A5349,Min!A:B,2,FALSE),"Y","")</f>
        <v/>
      </c>
      <c r="F5349">
        <f>IF(AND(OR(s_tmchk="all",IF(ISERROR(MATCH(B5349,s_teams,0)),FALSE,TRUE)),OR(s_minsal="",s_minsal&lt;=D5349),OR(s_maxsal="",s_maxsal&gt;=D5349),OR(s_minyr="",s_minyr&lt;=A5349),OR(s_maxyr="",s_maxyr&gt;=A5349),OR(s_player="",s_player=C5349)),MAX(F$1:F5348)+1,0)</f>
        <v>0</v>
      </c>
    </row>
    <row r="5350" spans="1:6">
      <c r="A5350" s="20">
        <v>2007</v>
      </c>
      <c r="B5350" s="15" t="s">
        <v>64</v>
      </c>
      <c r="C5350" s="15" t="s">
        <v>812</v>
      </c>
      <c r="D5350" s="24">
        <v>15101625</v>
      </c>
      <c r="E5350" t="str">
        <f>IF(D5350&lt;VLOOKUP(A5350,Min!A:B,2,FALSE),"Y","")</f>
        <v/>
      </c>
      <c r="F5350">
        <f>IF(AND(OR(s_tmchk="all",IF(ISERROR(MATCH(B5350,s_teams,0)),FALSE,TRUE)),OR(s_minsal="",s_minsal&lt;=D5350),OR(s_maxsal="",s_maxsal&gt;=D5350),OR(s_minyr="",s_minyr&lt;=A5350),OR(s_maxyr="",s_maxyr&gt;=A5350),OR(s_player="",s_player=C5350)),MAX(F$1:F5349)+1,0)</f>
        <v>0</v>
      </c>
    </row>
    <row r="5351" spans="1:6">
      <c r="A5351" s="20">
        <v>2007</v>
      </c>
      <c r="B5351" s="15" t="s">
        <v>64</v>
      </c>
      <c r="C5351" s="15" t="s">
        <v>371</v>
      </c>
      <c r="D5351" s="24">
        <v>11200000</v>
      </c>
      <c r="E5351" t="str">
        <f>IF(D5351&lt;VLOOKUP(A5351,Min!A:B,2,FALSE),"Y","")</f>
        <v/>
      </c>
      <c r="F5351">
        <f>IF(AND(OR(s_tmchk="all",IF(ISERROR(MATCH(B5351,s_teams,0)),FALSE,TRUE)),OR(s_minsal="",s_minsal&lt;=D5351),OR(s_maxsal="",s_maxsal&gt;=D5351),OR(s_minyr="",s_minyr&lt;=A5351),OR(s_maxyr="",s_maxyr&gt;=A5351),OR(s_player="",s_player=C5351)),MAX(F$1:F5350)+1,0)</f>
        <v>0</v>
      </c>
    </row>
    <row r="5352" spans="1:6">
      <c r="A5352" s="20">
        <v>2007</v>
      </c>
      <c r="B5352" s="15" t="s">
        <v>64</v>
      </c>
      <c r="C5352" s="15" t="s">
        <v>2701</v>
      </c>
      <c r="D5352" s="24">
        <v>5800000</v>
      </c>
      <c r="E5352" t="str">
        <f>IF(D5352&lt;VLOOKUP(A5352,Min!A:B,2,FALSE),"Y","")</f>
        <v/>
      </c>
      <c r="F5352">
        <f>IF(AND(OR(s_tmchk="all",IF(ISERROR(MATCH(B5352,s_teams,0)),FALSE,TRUE)),OR(s_minsal="",s_minsal&lt;=D5352),OR(s_maxsal="",s_maxsal&gt;=D5352),OR(s_minyr="",s_minyr&lt;=A5352),OR(s_maxyr="",s_maxyr&gt;=A5352),OR(s_player="",s_player=C5352)),MAX(F$1:F5351)+1,0)</f>
        <v>0</v>
      </c>
    </row>
    <row r="5353" spans="1:6">
      <c r="A5353" s="20">
        <v>2007</v>
      </c>
      <c r="B5353" s="15" t="s">
        <v>64</v>
      </c>
      <c r="C5353" s="15" t="s">
        <v>4677</v>
      </c>
      <c r="D5353" s="24">
        <v>2500000</v>
      </c>
      <c r="E5353" t="str">
        <f>IF(D5353&lt;VLOOKUP(A5353,Min!A:B,2,FALSE),"Y","")</f>
        <v/>
      </c>
      <c r="F5353">
        <f>IF(AND(OR(s_tmchk="all",IF(ISERROR(MATCH(B5353,s_teams,0)),FALSE,TRUE)),OR(s_minsal="",s_minsal&lt;=D5353),OR(s_maxsal="",s_maxsal&gt;=D5353),OR(s_minyr="",s_minyr&lt;=A5353),OR(s_maxyr="",s_maxyr&gt;=A5353),OR(s_player="",s_player=C5353)),MAX(F$1:F5352)+1,0)</f>
        <v>0</v>
      </c>
    </row>
    <row r="5354" spans="1:6">
      <c r="A5354" s="20">
        <v>2007</v>
      </c>
      <c r="B5354" s="15" t="s">
        <v>64</v>
      </c>
      <c r="C5354" s="15" t="s">
        <v>4814</v>
      </c>
      <c r="D5354" s="24">
        <v>1600000</v>
      </c>
      <c r="E5354" t="str">
        <f>IF(D5354&lt;VLOOKUP(A5354,Min!A:B,2,FALSE),"Y","")</f>
        <v/>
      </c>
      <c r="F5354">
        <f>IF(AND(OR(s_tmchk="all",IF(ISERROR(MATCH(B5354,s_teams,0)),FALSE,TRUE)),OR(s_minsal="",s_minsal&lt;=D5354),OR(s_maxsal="",s_maxsal&gt;=D5354),OR(s_minyr="",s_minyr&lt;=A5354),OR(s_maxyr="",s_maxyr&gt;=A5354),OR(s_player="",s_player=C5354)),MAX(F$1:F5353)+1,0)</f>
        <v>0</v>
      </c>
    </row>
    <row r="5355" spans="1:6">
      <c r="A5355" s="20">
        <v>2007</v>
      </c>
      <c r="B5355" s="15" t="s">
        <v>64</v>
      </c>
      <c r="C5355" s="15" t="s">
        <v>4610</v>
      </c>
      <c r="D5355" s="24">
        <v>1570920</v>
      </c>
      <c r="E5355" t="str">
        <f>IF(D5355&lt;VLOOKUP(A5355,Min!A:B,2,FALSE),"Y","")</f>
        <v/>
      </c>
      <c r="F5355">
        <f>IF(AND(OR(s_tmchk="all",IF(ISERROR(MATCH(B5355,s_teams,0)),FALSE,TRUE)),OR(s_minsal="",s_minsal&lt;=D5355),OR(s_maxsal="",s_maxsal&gt;=D5355),OR(s_minyr="",s_minyr&lt;=A5355),OR(s_maxyr="",s_maxyr&gt;=A5355),OR(s_player="",s_player=C5355)),MAX(F$1:F5354)+1,0)</f>
        <v>0</v>
      </c>
    </row>
    <row r="5356" spans="1:6">
      <c r="A5356" s="20">
        <v>2007</v>
      </c>
      <c r="B5356" s="15" t="s">
        <v>64</v>
      </c>
      <c r="C5356" s="15" t="s">
        <v>5026</v>
      </c>
      <c r="D5356" s="24">
        <v>1400000</v>
      </c>
      <c r="E5356" t="str">
        <f>IF(D5356&lt;VLOOKUP(A5356,Min!A:B,2,FALSE),"Y","")</f>
        <v/>
      </c>
      <c r="F5356">
        <f>IF(AND(OR(s_tmchk="all",IF(ISERROR(MATCH(B5356,s_teams,0)),FALSE,TRUE)),OR(s_minsal="",s_minsal&lt;=D5356),OR(s_maxsal="",s_maxsal&gt;=D5356),OR(s_minyr="",s_minyr&lt;=A5356),OR(s_maxyr="",s_maxyr&gt;=A5356),OR(s_player="",s_player=C5356)),MAX(F$1:F5355)+1,0)</f>
        <v>0</v>
      </c>
    </row>
    <row r="5357" spans="1:6">
      <c r="A5357" s="20">
        <v>2007</v>
      </c>
      <c r="B5357" s="15" t="s">
        <v>64</v>
      </c>
      <c r="C5357" s="15" t="s">
        <v>5571</v>
      </c>
      <c r="D5357" s="24">
        <v>1097880</v>
      </c>
      <c r="E5357" t="str">
        <f>IF(D5357&lt;VLOOKUP(A5357,Min!A:B,2,FALSE),"Y","")</f>
        <v/>
      </c>
      <c r="F5357">
        <f>IF(AND(OR(s_tmchk="all",IF(ISERROR(MATCH(B5357,s_teams,0)),FALSE,TRUE)),OR(s_minsal="",s_minsal&lt;=D5357),OR(s_maxsal="",s_maxsal&gt;=D5357),OR(s_minyr="",s_minyr&lt;=A5357),OR(s_maxyr="",s_maxyr&gt;=A5357),OR(s_player="",s_player=C5357)),MAX(F$1:F5356)+1,0)</f>
        <v>0</v>
      </c>
    </row>
    <row r="5358" spans="1:6">
      <c r="A5358" s="20">
        <v>2007</v>
      </c>
      <c r="B5358" s="15" t="s">
        <v>64</v>
      </c>
      <c r="C5358" s="15" t="s">
        <v>5715</v>
      </c>
      <c r="D5358" s="24">
        <v>1080480</v>
      </c>
      <c r="E5358" t="str">
        <f>IF(D5358&lt;VLOOKUP(A5358,Min!A:B,2,FALSE),"Y","")</f>
        <v/>
      </c>
      <c r="F5358">
        <f>IF(AND(OR(s_tmchk="all",IF(ISERROR(MATCH(B5358,s_teams,0)),FALSE,TRUE)),OR(s_minsal="",s_minsal&lt;=D5358),OR(s_maxsal="",s_maxsal&gt;=D5358),OR(s_minyr="",s_minyr&lt;=A5358),OR(s_maxyr="",s_maxyr&gt;=A5358),OR(s_player="",s_player=C5358)),MAX(F$1:F5357)+1,0)</f>
        <v>0</v>
      </c>
    </row>
    <row r="5359" spans="1:6">
      <c r="A5359" s="20">
        <v>2007</v>
      </c>
      <c r="B5359" s="15" t="s">
        <v>64</v>
      </c>
      <c r="C5359" s="15" t="s">
        <v>5681</v>
      </c>
      <c r="D5359" s="24">
        <v>1071225</v>
      </c>
      <c r="E5359" t="str">
        <f>IF(D5359&lt;VLOOKUP(A5359,Min!A:B,2,FALSE),"Y","")</f>
        <v/>
      </c>
      <c r="F5359">
        <f>IF(AND(OR(s_tmchk="all",IF(ISERROR(MATCH(B5359,s_teams,0)),FALSE,TRUE)),OR(s_minsal="",s_minsal&lt;=D5359),OR(s_maxsal="",s_maxsal&gt;=D5359),OR(s_minyr="",s_minyr&lt;=A5359),OR(s_maxyr="",s_maxyr&gt;=A5359),OR(s_player="",s_player=C5359)),MAX(F$1:F5358)+1,0)</f>
        <v>0</v>
      </c>
    </row>
    <row r="5360" spans="1:6">
      <c r="A5360" s="20">
        <v>2007</v>
      </c>
      <c r="B5360" s="15" t="s">
        <v>64</v>
      </c>
      <c r="C5360" s="15" t="s">
        <v>5366</v>
      </c>
      <c r="D5360" s="24">
        <v>1053960</v>
      </c>
      <c r="E5360" t="str">
        <f>IF(D5360&lt;VLOOKUP(A5360,Min!A:B,2,FALSE),"Y","")</f>
        <v/>
      </c>
      <c r="F5360">
        <f>IF(AND(OR(s_tmchk="all",IF(ISERROR(MATCH(B5360,s_teams,0)),FALSE,TRUE)),OR(s_minsal="",s_minsal&lt;=D5360),OR(s_maxsal="",s_maxsal&gt;=D5360),OR(s_minyr="",s_minyr&lt;=A5360),OR(s_maxyr="",s_maxyr&gt;=A5360),OR(s_player="",s_player=C5360)),MAX(F$1:F5359)+1,0)</f>
        <v>0</v>
      </c>
    </row>
    <row r="5361" spans="1:6">
      <c r="A5361" s="20">
        <v>2007</v>
      </c>
      <c r="B5361" s="15" t="s">
        <v>64</v>
      </c>
      <c r="C5361" s="15" t="s">
        <v>4645</v>
      </c>
      <c r="D5361" s="24">
        <v>1000000</v>
      </c>
      <c r="E5361" t="str">
        <f>IF(D5361&lt;VLOOKUP(A5361,Min!A:B,2,FALSE),"Y","")</f>
        <v/>
      </c>
      <c r="F5361">
        <f>IF(AND(OR(s_tmchk="all",IF(ISERROR(MATCH(B5361,s_teams,0)),FALSE,TRUE)),OR(s_minsal="",s_minsal&lt;=D5361),OR(s_maxsal="",s_maxsal&gt;=D5361),OR(s_minyr="",s_minyr&lt;=A5361),OR(s_maxyr="",s_maxyr&gt;=A5361),OR(s_player="",s_player=C5361)),MAX(F$1:F5360)+1,0)</f>
        <v>0</v>
      </c>
    </row>
    <row r="5362" spans="1:6">
      <c r="A5362" s="20">
        <v>2007</v>
      </c>
      <c r="B5362" s="15" t="s">
        <v>64</v>
      </c>
      <c r="C5362" s="15" t="s">
        <v>5683</v>
      </c>
      <c r="D5362" s="24">
        <v>800000</v>
      </c>
      <c r="E5362" t="str">
        <f>IF(D5362&lt;VLOOKUP(A5362,Min!A:B,2,FALSE),"Y","")</f>
        <v/>
      </c>
      <c r="F5362">
        <f>IF(AND(OR(s_tmchk="all",IF(ISERROR(MATCH(B5362,s_teams,0)),FALSE,TRUE)),OR(s_minsal="",s_minsal&lt;=D5362),OR(s_maxsal="",s_maxsal&gt;=D5362),OR(s_minyr="",s_minyr&lt;=A5362),OR(s_maxyr="",s_maxyr&gt;=A5362),OR(s_player="",s_player=C5362)),MAX(F$1:F5361)+1,0)</f>
        <v>0</v>
      </c>
    </row>
    <row r="5363" spans="1:6">
      <c r="A5363" s="20">
        <v>2007</v>
      </c>
      <c r="B5363" s="15" t="s">
        <v>64</v>
      </c>
      <c r="C5363" s="15" t="s">
        <v>5940</v>
      </c>
      <c r="D5363" s="24">
        <v>563302</v>
      </c>
      <c r="E5363" t="str">
        <f>IF(D5363&lt;VLOOKUP(A5363,Min!A:B,2,FALSE),"Y","")</f>
        <v/>
      </c>
      <c r="F5363">
        <f>IF(AND(OR(s_tmchk="all",IF(ISERROR(MATCH(B5363,s_teams,0)),FALSE,TRUE)),OR(s_minsal="",s_minsal&lt;=D5363),OR(s_maxsal="",s_maxsal&gt;=D5363),OR(s_minyr="",s_minyr&lt;=A5363),OR(s_maxyr="",s_maxyr&gt;=A5363),OR(s_player="",s_player=C5363)),MAX(F$1:F5362)+1,0)</f>
        <v>0</v>
      </c>
    </row>
    <row r="5364" spans="1:6">
      <c r="A5364" s="20">
        <v>2007</v>
      </c>
      <c r="B5364" s="15" t="s">
        <v>64</v>
      </c>
      <c r="C5364" s="15" t="s">
        <v>5154</v>
      </c>
      <c r="D5364" s="24">
        <v>412718</v>
      </c>
      <c r="E5364" t="str">
        <f>IF(D5364&lt;VLOOKUP(A5364,Min!A:B,2,FALSE),"Y","")</f>
        <v/>
      </c>
      <c r="F5364">
        <f>IF(AND(OR(s_tmchk="all",IF(ISERROR(MATCH(B5364,s_teams,0)),FALSE,TRUE)),OR(s_minsal="",s_minsal&lt;=D5364),OR(s_maxsal="",s_maxsal&gt;=D5364),OR(s_minyr="",s_minyr&lt;=A5364),OR(s_maxyr="",s_maxyr&gt;=A5364),OR(s_player="",s_player=C5364)),MAX(F$1:F5363)+1,0)</f>
        <v>0</v>
      </c>
    </row>
    <row r="5365" spans="1:6">
      <c r="A5365" s="20">
        <v>2007</v>
      </c>
      <c r="B5365" s="15" t="s">
        <v>64</v>
      </c>
      <c r="C5365" s="15" t="s">
        <v>6209</v>
      </c>
      <c r="D5365" s="24">
        <v>150000</v>
      </c>
      <c r="E5365" t="str">
        <f>IF(D5365&lt;VLOOKUP(A5365,Min!A:B,2,FALSE),"Y","")</f>
        <v>Y</v>
      </c>
      <c r="F5365">
        <f>IF(AND(OR(s_tmchk="all",IF(ISERROR(MATCH(B5365,s_teams,0)),FALSE,TRUE)),OR(s_minsal="",s_minsal&lt;=D5365),OR(s_maxsal="",s_maxsal&gt;=D5365),OR(s_minyr="",s_minyr&lt;=A5365),OR(s_maxyr="",s_maxyr&gt;=A5365),OR(s_player="",s_player=C5365)),MAX(F$1:F5364)+1,0)</f>
        <v>0</v>
      </c>
    </row>
    <row r="5366" spans="1:6">
      <c r="A5366" s="20">
        <v>2007</v>
      </c>
      <c r="B5366" s="15" t="s">
        <v>65</v>
      </c>
      <c r="C5366" s="15" t="s">
        <v>5769</v>
      </c>
      <c r="D5366" s="24">
        <v>10800000</v>
      </c>
      <c r="E5366" t="str">
        <f>IF(D5366&lt;VLOOKUP(A5366,Min!A:B,2,FALSE),"Y","")</f>
        <v/>
      </c>
      <c r="F5366">
        <f>IF(AND(OR(s_tmchk="all",IF(ISERROR(MATCH(B5366,s_teams,0)),FALSE,TRUE)),OR(s_minsal="",s_minsal&lt;=D5366),OR(s_maxsal="",s_maxsal&gt;=D5366),OR(s_minyr="",s_minyr&lt;=A5366),OR(s_maxyr="",s_maxyr&gt;=A5366),OR(s_player="",s_player=C5366)),MAX(F$1:F5365)+1,0)</f>
        <v>0</v>
      </c>
    </row>
    <row r="5367" spans="1:6">
      <c r="A5367" s="20">
        <v>2007</v>
      </c>
      <c r="B5367" s="15" t="s">
        <v>65</v>
      </c>
      <c r="C5367" s="15" t="s">
        <v>1246</v>
      </c>
      <c r="D5367" s="24">
        <v>9150000</v>
      </c>
      <c r="E5367" t="str">
        <f>IF(D5367&lt;VLOOKUP(A5367,Min!A:B,2,FALSE),"Y","")</f>
        <v/>
      </c>
      <c r="F5367">
        <f>IF(AND(OR(s_tmchk="all",IF(ISERROR(MATCH(B5367,s_teams,0)),FALSE,TRUE)),OR(s_minsal="",s_minsal&lt;=D5367),OR(s_maxsal="",s_maxsal&gt;=D5367),OR(s_minyr="",s_minyr&lt;=A5367),OR(s_maxyr="",s_maxyr&gt;=A5367),OR(s_player="",s_player=C5367)),MAX(F$1:F5366)+1,0)</f>
        <v>0</v>
      </c>
    </row>
    <row r="5368" spans="1:6">
      <c r="A5368" s="20">
        <v>2007</v>
      </c>
      <c r="B5368" s="15" t="s">
        <v>65</v>
      </c>
      <c r="C5368" s="15" t="s">
        <v>4957</v>
      </c>
      <c r="D5368" s="24">
        <v>8037037</v>
      </c>
      <c r="E5368" t="str">
        <f>IF(D5368&lt;VLOOKUP(A5368,Min!A:B,2,FALSE),"Y","")</f>
        <v/>
      </c>
      <c r="F5368">
        <f>IF(AND(OR(s_tmchk="all",IF(ISERROR(MATCH(B5368,s_teams,0)),FALSE,TRUE)),OR(s_minsal="",s_minsal&lt;=D5368),OR(s_maxsal="",s_maxsal&gt;=D5368),OR(s_minyr="",s_minyr&lt;=A5368),OR(s_maxyr="",s_maxyr&gt;=A5368),OR(s_player="",s_player=C5368)),MAX(F$1:F5367)+1,0)</f>
        <v>0</v>
      </c>
    </row>
    <row r="5369" spans="1:6">
      <c r="A5369" s="20">
        <v>2007</v>
      </c>
      <c r="B5369" s="15" t="s">
        <v>65</v>
      </c>
      <c r="C5369" s="15" t="s">
        <v>4669</v>
      </c>
      <c r="D5369" s="24">
        <v>5259000</v>
      </c>
      <c r="E5369" t="str">
        <f>IF(D5369&lt;VLOOKUP(A5369,Min!A:B,2,FALSE),"Y","")</f>
        <v/>
      </c>
      <c r="F5369">
        <f>IF(AND(OR(s_tmchk="all",IF(ISERROR(MATCH(B5369,s_teams,0)),FALSE,TRUE)),OR(s_minsal="",s_minsal&lt;=D5369),OR(s_maxsal="",s_maxsal&gt;=D5369),OR(s_minyr="",s_minyr&lt;=A5369),OR(s_maxyr="",s_maxyr&gt;=A5369),OR(s_player="",s_player=C5369)),MAX(F$1:F5368)+1,0)</f>
        <v>0</v>
      </c>
    </row>
    <row r="5370" spans="1:6">
      <c r="A5370" s="20">
        <v>2007</v>
      </c>
      <c r="B5370" s="15" t="s">
        <v>65</v>
      </c>
      <c r="C5370" s="15" t="s">
        <v>5557</v>
      </c>
      <c r="D5370" s="24">
        <v>4875000</v>
      </c>
      <c r="E5370" t="str">
        <f>IF(D5370&lt;VLOOKUP(A5370,Min!A:B,2,FALSE),"Y","")</f>
        <v/>
      </c>
      <c r="F5370">
        <f>IF(AND(OR(s_tmchk="all",IF(ISERROR(MATCH(B5370,s_teams,0)),FALSE,TRUE)),OR(s_minsal="",s_minsal&lt;=D5370),OR(s_maxsal="",s_maxsal&gt;=D5370),OR(s_minyr="",s_minyr&lt;=A5370),OR(s_maxyr="",s_maxyr&gt;=A5370),OR(s_player="",s_player=C5370)),MAX(F$1:F5369)+1,0)</f>
        <v>0</v>
      </c>
    </row>
    <row r="5371" spans="1:6">
      <c r="A5371" s="20">
        <v>2007</v>
      </c>
      <c r="B5371" s="15" t="s">
        <v>65</v>
      </c>
      <c r="C5371" s="15" t="s">
        <v>698</v>
      </c>
      <c r="D5371" s="24">
        <v>3380160</v>
      </c>
      <c r="E5371" t="str">
        <f>IF(D5371&lt;VLOOKUP(A5371,Min!A:B,2,FALSE),"Y","")</f>
        <v/>
      </c>
      <c r="F5371">
        <f>IF(AND(OR(s_tmchk="all",IF(ISERROR(MATCH(B5371,s_teams,0)),FALSE,TRUE)),OR(s_minsal="",s_minsal&lt;=D5371),OR(s_maxsal="",s_maxsal&gt;=D5371),OR(s_minyr="",s_minyr&lt;=A5371),OR(s_maxyr="",s_maxyr&gt;=A5371),OR(s_player="",s_player=C5371)),MAX(F$1:F5370)+1,0)</f>
        <v>0</v>
      </c>
    </row>
    <row r="5372" spans="1:6">
      <c r="A5372" s="20">
        <v>2007</v>
      </c>
      <c r="B5372" s="15" t="s">
        <v>65</v>
      </c>
      <c r="C5372" s="15" t="s">
        <v>1400</v>
      </c>
      <c r="D5372" s="24">
        <v>3000000</v>
      </c>
      <c r="E5372" t="str">
        <f>IF(D5372&lt;VLOOKUP(A5372,Min!A:B,2,FALSE),"Y","")</f>
        <v/>
      </c>
      <c r="F5372">
        <f>IF(AND(OR(s_tmchk="all",IF(ISERROR(MATCH(B5372,s_teams,0)),FALSE,TRUE)),OR(s_minsal="",s_minsal&lt;=D5372),OR(s_maxsal="",s_maxsal&gt;=D5372),OR(s_minyr="",s_minyr&lt;=A5372),OR(s_maxyr="",s_maxyr&gt;=A5372),OR(s_player="",s_player=C5372)),MAX(F$1:F5371)+1,0)</f>
        <v>0</v>
      </c>
    </row>
    <row r="5373" spans="1:6">
      <c r="A5373" s="20">
        <v>2007</v>
      </c>
      <c r="B5373" s="15" t="s">
        <v>65</v>
      </c>
      <c r="C5373" s="15" t="s">
        <v>1403</v>
      </c>
      <c r="D5373" s="24">
        <v>2051938</v>
      </c>
      <c r="E5373" t="str">
        <f>IF(D5373&lt;VLOOKUP(A5373,Min!A:B,2,FALSE),"Y","")</f>
        <v/>
      </c>
      <c r="F5373">
        <f>IF(AND(OR(s_tmchk="all",IF(ISERROR(MATCH(B5373,s_teams,0)),FALSE,TRUE)),OR(s_minsal="",s_minsal&lt;=D5373),OR(s_maxsal="",s_maxsal&gt;=D5373),OR(s_minyr="",s_minyr&lt;=A5373),OR(s_maxyr="",s_maxyr&gt;=A5373),OR(s_player="",s_player=C5373)),MAX(F$1:F5372)+1,0)</f>
        <v>0</v>
      </c>
    </row>
    <row r="5374" spans="1:6">
      <c r="A5374" s="20">
        <v>2007</v>
      </c>
      <c r="B5374" s="15" t="s">
        <v>65</v>
      </c>
      <c r="C5374" s="15" t="s">
        <v>2926</v>
      </c>
      <c r="D5374" s="24">
        <v>1767600</v>
      </c>
      <c r="E5374" t="str">
        <f>IF(D5374&lt;VLOOKUP(A5374,Min!A:B,2,FALSE),"Y","")</f>
        <v/>
      </c>
      <c r="F5374">
        <f>IF(AND(OR(s_tmchk="all",IF(ISERROR(MATCH(B5374,s_teams,0)),FALSE,TRUE)),OR(s_minsal="",s_minsal&lt;=D5374),OR(s_maxsal="",s_maxsal&gt;=D5374),OR(s_minyr="",s_minyr&lt;=A5374),OR(s_maxyr="",s_maxyr&gt;=A5374),OR(s_player="",s_player=C5374)),MAX(F$1:F5373)+1,0)</f>
        <v>0</v>
      </c>
    </row>
    <row r="5375" spans="1:6">
      <c r="A5375" s="20">
        <v>2007</v>
      </c>
      <c r="B5375" s="15" t="s">
        <v>65</v>
      </c>
      <c r="C5375" s="15" t="s">
        <v>4751</v>
      </c>
      <c r="D5375" s="24">
        <v>1515480</v>
      </c>
      <c r="E5375" t="str">
        <f>IF(D5375&lt;VLOOKUP(A5375,Min!A:B,2,FALSE),"Y","")</f>
        <v/>
      </c>
      <c r="F5375">
        <f>IF(AND(OR(s_tmchk="all",IF(ISERROR(MATCH(B5375,s_teams,0)),FALSE,TRUE)),OR(s_minsal="",s_minsal&lt;=D5375),OR(s_maxsal="",s_maxsal&gt;=D5375),OR(s_minyr="",s_minyr&lt;=A5375),OR(s_maxyr="",s_maxyr&gt;=A5375),OR(s_player="",s_player=C5375)),MAX(F$1:F5374)+1,0)</f>
        <v>0</v>
      </c>
    </row>
    <row r="5376" spans="1:6">
      <c r="A5376" s="20">
        <v>2007</v>
      </c>
      <c r="B5376" s="15" t="s">
        <v>65</v>
      </c>
      <c r="C5376" s="15" t="s">
        <v>1695</v>
      </c>
      <c r="D5376" s="24">
        <v>1000000</v>
      </c>
      <c r="E5376" t="str">
        <f>IF(D5376&lt;VLOOKUP(A5376,Min!A:B,2,FALSE),"Y","")</f>
        <v/>
      </c>
      <c r="F5376">
        <f>IF(AND(OR(s_tmchk="all",IF(ISERROR(MATCH(B5376,s_teams,0)),FALSE,TRUE)),OR(s_minsal="",s_minsal&lt;=D5376),OR(s_maxsal="",s_maxsal&gt;=D5376),OR(s_minyr="",s_minyr&lt;=A5376),OR(s_maxyr="",s_maxyr&gt;=A5376),OR(s_player="",s_player=C5376)),MAX(F$1:F5375)+1,0)</f>
        <v>0</v>
      </c>
    </row>
    <row r="5377" spans="1:6">
      <c r="A5377" s="20">
        <v>2007</v>
      </c>
      <c r="B5377" s="15" t="s">
        <v>65</v>
      </c>
      <c r="C5377" s="15" t="s">
        <v>5512</v>
      </c>
      <c r="D5377" s="24">
        <v>771331</v>
      </c>
      <c r="E5377" t="str">
        <f>IF(D5377&lt;VLOOKUP(A5377,Min!A:B,2,FALSE),"Y","")</f>
        <v/>
      </c>
      <c r="F5377">
        <f>IF(AND(OR(s_tmchk="all",IF(ISERROR(MATCH(B5377,s_teams,0)),FALSE,TRUE)),OR(s_minsal="",s_minsal&lt;=D5377),OR(s_maxsal="",s_maxsal&gt;=D5377),OR(s_minyr="",s_minyr&lt;=A5377),OR(s_maxyr="",s_maxyr&gt;=A5377),OR(s_player="",s_player=C5377)),MAX(F$1:F5376)+1,0)</f>
        <v>0</v>
      </c>
    </row>
    <row r="5378" spans="1:6">
      <c r="A5378" s="20">
        <v>2007</v>
      </c>
      <c r="B5378" s="15" t="s">
        <v>65</v>
      </c>
      <c r="C5378" s="15" t="s">
        <v>760</v>
      </c>
      <c r="D5378" s="24">
        <v>664209</v>
      </c>
      <c r="E5378" t="str">
        <f>IF(D5378&lt;VLOOKUP(A5378,Min!A:B,2,FALSE),"Y","")</f>
        <v/>
      </c>
      <c r="F5378">
        <f>IF(AND(OR(s_tmchk="all",IF(ISERROR(MATCH(B5378,s_teams,0)),FALSE,TRUE)),OR(s_minsal="",s_minsal&lt;=D5378),OR(s_maxsal="",s_maxsal&gt;=D5378),OR(s_minyr="",s_minyr&lt;=A5378),OR(s_maxyr="",s_maxyr&gt;=A5378),OR(s_player="",s_player=C5378)),MAX(F$1:F5377)+1,0)</f>
        <v>0</v>
      </c>
    </row>
    <row r="5379" spans="1:6">
      <c r="A5379" s="20">
        <v>2007</v>
      </c>
      <c r="B5379" s="15" t="s">
        <v>65</v>
      </c>
      <c r="C5379" s="15" t="s">
        <v>4960</v>
      </c>
      <c r="D5379" s="24">
        <v>564518</v>
      </c>
      <c r="E5379" t="str">
        <f>IF(D5379&lt;VLOOKUP(A5379,Min!A:B,2,FALSE),"Y","")</f>
        <v/>
      </c>
      <c r="F5379">
        <f>IF(AND(OR(s_tmchk="all",IF(ISERROR(MATCH(B5379,s_teams,0)),FALSE,TRUE)),OR(s_minsal="",s_minsal&lt;=D5379),OR(s_maxsal="",s_maxsal&gt;=D5379),OR(s_minyr="",s_minyr&lt;=A5379),OR(s_maxyr="",s_maxyr&gt;=A5379),OR(s_player="",s_player=C5379)),MAX(F$1:F5378)+1,0)</f>
        <v>0</v>
      </c>
    </row>
    <row r="5380" spans="1:6">
      <c r="A5380" s="20">
        <v>2007</v>
      </c>
      <c r="B5380" s="15" t="s">
        <v>65</v>
      </c>
      <c r="C5380" s="15" t="s">
        <v>4623</v>
      </c>
      <c r="D5380" s="24">
        <v>500000</v>
      </c>
      <c r="E5380" t="str">
        <f>IF(D5380&lt;VLOOKUP(A5380,Min!A:B,2,FALSE),"Y","")</f>
        <v/>
      </c>
      <c r="F5380">
        <f>IF(AND(OR(s_tmchk="all",IF(ISERROR(MATCH(B5380,s_teams,0)),FALSE,TRUE)),OR(s_minsal="",s_minsal&lt;=D5380),OR(s_maxsal="",s_maxsal&gt;=D5380),OR(s_minyr="",s_minyr&lt;=A5380),OR(s_maxyr="",s_maxyr&gt;=A5380),OR(s_player="",s_player=C5380)),MAX(F$1:F5379)+1,0)</f>
        <v>0</v>
      </c>
    </row>
    <row r="5381" spans="1:6">
      <c r="A5381" s="20">
        <v>2007</v>
      </c>
      <c r="B5381" s="15" t="s">
        <v>65</v>
      </c>
      <c r="C5381" s="15" t="s">
        <v>5569</v>
      </c>
      <c r="D5381" s="24">
        <v>412718</v>
      </c>
      <c r="E5381" t="str">
        <f>IF(D5381&lt;VLOOKUP(A5381,Min!A:B,2,FALSE),"Y","")</f>
        <v/>
      </c>
      <c r="F5381">
        <f>IF(AND(OR(s_tmchk="all",IF(ISERROR(MATCH(B5381,s_teams,0)),FALSE,TRUE)),OR(s_minsal="",s_minsal&lt;=D5381),OR(s_maxsal="",s_maxsal&gt;=D5381),OR(s_minyr="",s_minyr&lt;=A5381),OR(s_maxyr="",s_maxyr&gt;=A5381),OR(s_player="",s_player=C5381)),MAX(F$1:F5380)+1,0)</f>
        <v>0</v>
      </c>
    </row>
    <row r="5382" spans="1:6">
      <c r="A5382" s="20">
        <v>2007</v>
      </c>
      <c r="B5382" s="15" t="s">
        <v>67</v>
      </c>
      <c r="C5382" s="15" t="s">
        <v>6005</v>
      </c>
      <c r="D5382" s="24">
        <v>17184375</v>
      </c>
      <c r="E5382" t="str">
        <f>IF(D5382&lt;VLOOKUP(A5382,Min!A:B,2,FALSE),"Y","")</f>
        <v/>
      </c>
      <c r="F5382">
        <f>IF(AND(OR(s_tmchk="all",IF(ISERROR(MATCH(B5382,s_teams,0)),FALSE,TRUE)),OR(s_minsal="",s_minsal&lt;=D5382),OR(s_maxsal="",s_maxsal&gt;=D5382),OR(s_minyr="",s_minyr&lt;=A5382),OR(s_maxyr="",s_maxyr&gt;=A5382),OR(s_player="",s_player=C5382)),MAX(F$1:F5381)+1,0)</f>
        <v>0</v>
      </c>
    </row>
    <row r="5383" spans="1:6">
      <c r="A5383" s="20">
        <v>2007</v>
      </c>
      <c r="B5383" s="15" t="s">
        <v>67</v>
      </c>
      <c r="C5383" s="15" t="s">
        <v>6008</v>
      </c>
      <c r="D5383" s="24">
        <v>15070000</v>
      </c>
      <c r="E5383" t="str">
        <f>IF(D5383&lt;VLOOKUP(A5383,Min!A:B,2,FALSE),"Y","")</f>
        <v/>
      </c>
      <c r="F5383">
        <f>IF(AND(OR(s_tmchk="all",IF(ISERROR(MATCH(B5383,s_teams,0)),FALSE,TRUE)),OR(s_minsal="",s_minsal&lt;=D5383),OR(s_maxsal="",s_maxsal&gt;=D5383),OR(s_minyr="",s_minyr&lt;=A5383),OR(s_maxyr="",s_maxyr&gt;=A5383),OR(s_player="",s_player=C5383)),MAX(F$1:F5382)+1,0)</f>
        <v>0</v>
      </c>
    </row>
    <row r="5384" spans="1:6">
      <c r="A5384" s="20">
        <v>2007</v>
      </c>
      <c r="B5384" s="15" t="s">
        <v>67</v>
      </c>
      <c r="C5384" s="15" t="s">
        <v>5204</v>
      </c>
      <c r="D5384" s="24">
        <v>14601500</v>
      </c>
      <c r="E5384" t="str">
        <f>IF(D5384&lt;VLOOKUP(A5384,Min!A:B,2,FALSE),"Y","")</f>
        <v/>
      </c>
      <c r="F5384">
        <f>IF(AND(OR(s_tmchk="all",IF(ISERROR(MATCH(B5384,s_teams,0)),FALSE,TRUE)),OR(s_minsal="",s_minsal&lt;=D5384),OR(s_maxsal="",s_maxsal&gt;=D5384),OR(s_minyr="",s_minyr&lt;=A5384),OR(s_maxyr="",s_maxyr&gt;=A5384),OR(s_player="",s_player=C5384)),MAX(F$1:F5383)+1,0)</f>
        <v>0</v>
      </c>
    </row>
    <row r="5385" spans="1:6">
      <c r="A5385" s="20">
        <v>2007</v>
      </c>
      <c r="B5385" s="15" t="s">
        <v>67</v>
      </c>
      <c r="C5385" s="15" t="s">
        <v>3848</v>
      </c>
      <c r="D5385" s="24">
        <v>8171103</v>
      </c>
      <c r="E5385" t="str">
        <f>IF(D5385&lt;VLOOKUP(A5385,Min!A:B,2,FALSE),"Y","")</f>
        <v/>
      </c>
      <c r="F5385">
        <f>IF(AND(OR(s_tmchk="all",IF(ISERROR(MATCH(B5385,s_teams,0)),FALSE,TRUE)),OR(s_minsal="",s_minsal&lt;=D5385),OR(s_maxsal="",s_maxsal&gt;=D5385),OR(s_minyr="",s_minyr&lt;=A5385),OR(s_maxyr="",s_maxyr&gt;=A5385),OR(s_player="",s_player=C5385)),MAX(F$1:F5384)+1,0)</f>
        <v>0</v>
      </c>
    </row>
    <row r="5386" spans="1:6">
      <c r="A5386" s="20">
        <v>2007</v>
      </c>
      <c r="B5386" s="15" t="s">
        <v>67</v>
      </c>
      <c r="C5386" s="15" t="s">
        <v>3300</v>
      </c>
      <c r="D5386" s="24">
        <v>7525500</v>
      </c>
      <c r="E5386" t="str">
        <f>IF(D5386&lt;VLOOKUP(A5386,Min!A:B,2,FALSE),"Y","")</f>
        <v/>
      </c>
      <c r="F5386">
        <f>IF(AND(OR(s_tmchk="all",IF(ISERROR(MATCH(B5386,s_teams,0)),FALSE,TRUE)),OR(s_minsal="",s_minsal&lt;=D5386),OR(s_maxsal="",s_maxsal&gt;=D5386),OR(s_minyr="",s_minyr&lt;=A5386),OR(s_maxyr="",s_maxyr&gt;=A5386),OR(s_player="",s_player=C5386)),MAX(F$1:F5385)+1,0)</f>
        <v>0</v>
      </c>
    </row>
    <row r="5387" spans="1:6">
      <c r="A5387" s="20">
        <v>2007</v>
      </c>
      <c r="B5387" s="15" t="s">
        <v>67</v>
      </c>
      <c r="C5387" s="15" t="s">
        <v>5552</v>
      </c>
      <c r="D5387" s="24">
        <v>7525397</v>
      </c>
      <c r="E5387" t="str">
        <f>IF(D5387&lt;VLOOKUP(A5387,Min!A:B,2,FALSE),"Y","")</f>
        <v/>
      </c>
      <c r="F5387">
        <f>IF(AND(OR(s_tmchk="all",IF(ISERROR(MATCH(B5387,s_teams,0)),FALSE,TRUE)),OR(s_minsal="",s_minsal&lt;=D5387),OR(s_maxsal="",s_maxsal&gt;=D5387),OR(s_minyr="",s_minyr&lt;=A5387),OR(s_maxyr="",s_maxyr&gt;=A5387),OR(s_player="",s_player=C5387)),MAX(F$1:F5386)+1,0)</f>
        <v>0</v>
      </c>
    </row>
    <row r="5388" spans="1:6">
      <c r="A5388" s="20">
        <v>2007</v>
      </c>
      <c r="B5388" s="15" t="s">
        <v>67</v>
      </c>
      <c r="C5388" s="15" t="s">
        <v>5632</v>
      </c>
      <c r="D5388" s="24">
        <v>7500000</v>
      </c>
      <c r="E5388" t="str">
        <f>IF(D5388&lt;VLOOKUP(A5388,Min!A:B,2,FALSE),"Y","")</f>
        <v/>
      </c>
      <c r="F5388">
        <f>IF(AND(OR(s_tmchk="all",IF(ISERROR(MATCH(B5388,s_teams,0)),FALSE,TRUE)),OR(s_minsal="",s_minsal&lt;=D5388),OR(s_maxsal="",s_maxsal&gt;=D5388),OR(s_minyr="",s_minyr&lt;=A5388),OR(s_maxyr="",s_maxyr&gt;=A5388),OR(s_player="",s_player=C5388)),MAX(F$1:F5387)+1,0)</f>
        <v>0</v>
      </c>
    </row>
    <row r="5389" spans="1:6">
      <c r="A5389" s="20">
        <v>2007</v>
      </c>
      <c r="B5389" s="15" t="s">
        <v>67</v>
      </c>
      <c r="C5389" s="15" t="s">
        <v>5963</v>
      </c>
      <c r="D5389" s="24">
        <v>7244726</v>
      </c>
      <c r="E5389" t="str">
        <f>IF(D5389&lt;VLOOKUP(A5389,Min!A:B,2,FALSE),"Y","")</f>
        <v/>
      </c>
      <c r="F5389">
        <f>IF(AND(OR(s_tmchk="all",IF(ISERROR(MATCH(B5389,s_teams,0)),FALSE,TRUE)),OR(s_minsal="",s_minsal&lt;=D5389),OR(s_maxsal="",s_maxsal&gt;=D5389),OR(s_minyr="",s_minyr&lt;=A5389),OR(s_maxyr="",s_maxyr&gt;=A5389),OR(s_player="",s_player=C5389)),MAX(F$1:F5388)+1,0)</f>
        <v>0</v>
      </c>
    </row>
    <row r="5390" spans="1:6">
      <c r="A5390" s="20">
        <v>2007</v>
      </c>
      <c r="B5390" s="15" t="s">
        <v>67</v>
      </c>
      <c r="C5390" s="15" t="s">
        <v>713</v>
      </c>
      <c r="D5390" s="24">
        <v>7200000</v>
      </c>
      <c r="E5390" t="str">
        <f>IF(D5390&lt;VLOOKUP(A5390,Min!A:B,2,FALSE),"Y","")</f>
        <v/>
      </c>
      <c r="F5390">
        <f>IF(AND(OR(s_tmchk="all",IF(ISERROR(MATCH(B5390,s_teams,0)),FALSE,TRUE)),OR(s_minsal="",s_minsal&lt;=D5390),OR(s_maxsal="",s_maxsal&gt;=D5390),OR(s_minyr="",s_minyr&lt;=A5390),OR(s_maxyr="",s_maxyr&gt;=A5390),OR(s_player="",s_player=C5390)),MAX(F$1:F5389)+1,0)</f>
        <v>0</v>
      </c>
    </row>
    <row r="5391" spans="1:6">
      <c r="A5391" s="20">
        <v>2007</v>
      </c>
      <c r="B5391" s="15" t="s">
        <v>67</v>
      </c>
      <c r="C5391" s="15" t="s">
        <v>5297</v>
      </c>
      <c r="D5391" s="24">
        <v>7014400</v>
      </c>
      <c r="E5391" t="str">
        <f>IF(D5391&lt;VLOOKUP(A5391,Min!A:B,2,FALSE),"Y","")</f>
        <v/>
      </c>
      <c r="F5391">
        <f>IF(AND(OR(s_tmchk="all",IF(ISERROR(MATCH(B5391,s_teams,0)),FALSE,TRUE)),OR(s_minsal="",s_minsal&lt;=D5391),OR(s_maxsal="",s_maxsal&gt;=D5391),OR(s_minyr="",s_minyr&lt;=A5391),OR(s_maxyr="",s_maxyr&gt;=A5391),OR(s_player="",s_player=C5391)),MAX(F$1:F5390)+1,0)</f>
        <v>0</v>
      </c>
    </row>
    <row r="5392" spans="1:6">
      <c r="A5392" s="20">
        <v>2007</v>
      </c>
      <c r="B5392" s="15" t="s">
        <v>67</v>
      </c>
      <c r="C5392" s="15" t="s">
        <v>5291</v>
      </c>
      <c r="D5392" s="24">
        <v>5400000</v>
      </c>
      <c r="E5392" t="str">
        <f>IF(D5392&lt;VLOOKUP(A5392,Min!A:B,2,FALSE),"Y","")</f>
        <v/>
      </c>
      <c r="F5392">
        <f>IF(AND(OR(s_tmchk="all",IF(ISERROR(MATCH(B5392,s_teams,0)),FALSE,TRUE)),OR(s_minsal="",s_minsal&lt;=D5392),OR(s_maxsal="",s_maxsal&gt;=D5392),OR(s_minyr="",s_minyr&lt;=A5392),OR(s_maxyr="",s_maxyr&gt;=A5392),OR(s_player="",s_player=C5392)),MAX(F$1:F5391)+1,0)</f>
        <v>0</v>
      </c>
    </row>
    <row r="5393" spans="1:6">
      <c r="A5393" s="20">
        <v>2007</v>
      </c>
      <c r="B5393" s="15" t="s">
        <v>67</v>
      </c>
      <c r="C5393" s="15" t="s">
        <v>4344</v>
      </c>
      <c r="D5393" s="24">
        <v>5215000</v>
      </c>
      <c r="E5393" t="str">
        <f>IF(D5393&lt;VLOOKUP(A5393,Min!A:B,2,FALSE),"Y","")</f>
        <v/>
      </c>
      <c r="F5393">
        <f>IF(AND(OR(s_tmchk="all",IF(ISERROR(MATCH(B5393,s_teams,0)),FALSE,TRUE)),OR(s_minsal="",s_minsal&lt;=D5393),OR(s_maxsal="",s_maxsal&gt;=D5393),OR(s_minyr="",s_minyr&lt;=A5393),OR(s_maxyr="",s_maxyr&gt;=A5393),OR(s_player="",s_player=C5393)),MAX(F$1:F5392)+1,0)</f>
        <v>0</v>
      </c>
    </row>
    <row r="5394" spans="1:6">
      <c r="A5394" s="20">
        <v>2007</v>
      </c>
      <c r="B5394" s="15" t="s">
        <v>67</v>
      </c>
      <c r="C5394" s="15" t="s">
        <v>360</v>
      </c>
      <c r="D5394" s="24">
        <v>2325000</v>
      </c>
      <c r="E5394" t="str">
        <f>IF(D5394&lt;VLOOKUP(A5394,Min!A:B,2,FALSE),"Y","")</f>
        <v/>
      </c>
      <c r="F5394">
        <f>IF(AND(OR(s_tmchk="all",IF(ISERROR(MATCH(B5394,s_teams,0)),FALSE,TRUE)),OR(s_minsal="",s_minsal&lt;=D5394),OR(s_maxsal="",s_maxsal&gt;=D5394),OR(s_minyr="",s_minyr&lt;=A5394),OR(s_maxyr="",s_maxyr&gt;=A5394),OR(s_player="",s_player=C5394)),MAX(F$1:F5393)+1,0)</f>
        <v>0</v>
      </c>
    </row>
    <row r="5395" spans="1:6">
      <c r="A5395" s="20">
        <v>2007</v>
      </c>
      <c r="B5395" s="15" t="s">
        <v>67</v>
      </c>
      <c r="C5395" s="15" t="s">
        <v>4194</v>
      </c>
      <c r="D5395" s="24">
        <v>1191240</v>
      </c>
      <c r="E5395" t="str">
        <f>IF(D5395&lt;VLOOKUP(A5395,Min!A:B,2,FALSE),"Y","")</f>
        <v/>
      </c>
      <c r="F5395">
        <f>IF(AND(OR(s_tmchk="all",IF(ISERROR(MATCH(B5395,s_teams,0)),FALSE,TRUE)),OR(s_minsal="",s_minsal&lt;=D5395),OR(s_maxsal="",s_maxsal&gt;=D5395),OR(s_minyr="",s_minyr&lt;=A5395),OR(s_maxyr="",s_maxyr&gt;=A5395),OR(s_player="",s_player=C5395)),MAX(F$1:F5394)+1,0)</f>
        <v>0</v>
      </c>
    </row>
    <row r="5396" spans="1:6">
      <c r="A5396" s="20">
        <v>2007</v>
      </c>
      <c r="B5396" s="15" t="s">
        <v>67</v>
      </c>
      <c r="C5396" s="15" t="s">
        <v>1047</v>
      </c>
      <c r="D5396" s="24">
        <v>1185480</v>
      </c>
      <c r="E5396" t="str">
        <f>IF(D5396&lt;VLOOKUP(A5396,Min!A:B,2,FALSE),"Y","")</f>
        <v/>
      </c>
      <c r="F5396">
        <f>IF(AND(OR(s_tmchk="all",IF(ISERROR(MATCH(B5396,s_teams,0)),FALSE,TRUE)),OR(s_minsal="",s_minsal&lt;=D5396),OR(s_maxsal="",s_maxsal&gt;=D5396),OR(s_minyr="",s_minyr&lt;=A5396),OR(s_maxyr="",s_maxyr&gt;=A5396),OR(s_player="",s_player=C5396)),MAX(F$1:F5395)+1,0)</f>
        <v>0</v>
      </c>
    </row>
    <row r="5397" spans="1:6">
      <c r="A5397" s="20">
        <v>2007</v>
      </c>
      <c r="B5397" s="15" t="s">
        <v>67</v>
      </c>
      <c r="C5397" s="15" t="s">
        <v>5409</v>
      </c>
      <c r="D5397" s="24">
        <v>1071225</v>
      </c>
      <c r="E5397" t="str">
        <f>IF(D5397&lt;VLOOKUP(A5397,Min!A:B,2,FALSE),"Y","")</f>
        <v/>
      </c>
      <c r="F5397">
        <f>IF(AND(OR(s_tmchk="all",IF(ISERROR(MATCH(B5397,s_teams,0)),FALSE,TRUE)),OR(s_minsal="",s_minsal&lt;=D5397),OR(s_maxsal="",s_maxsal&gt;=D5397),OR(s_minyr="",s_minyr&lt;=A5397),OR(s_maxyr="",s_maxyr&gt;=A5397),OR(s_player="",s_player=C5397)),MAX(F$1:F5396)+1,0)</f>
        <v>0</v>
      </c>
    </row>
    <row r="5398" spans="1:6">
      <c r="A5398" s="20">
        <v>2007</v>
      </c>
      <c r="B5398" s="15" t="s">
        <v>67</v>
      </c>
      <c r="C5398" s="15" t="s">
        <v>148</v>
      </c>
      <c r="D5398" s="24">
        <v>926040</v>
      </c>
      <c r="E5398" t="str">
        <f>IF(D5398&lt;VLOOKUP(A5398,Min!A:B,2,FALSE),"Y","")</f>
        <v/>
      </c>
      <c r="F5398">
        <f>IF(AND(OR(s_tmchk="all",IF(ISERROR(MATCH(B5398,s_teams,0)),FALSE,TRUE)),OR(s_minsal="",s_minsal&lt;=D5398),OR(s_maxsal="",s_maxsal&gt;=D5398),OR(s_minyr="",s_minyr&lt;=A5398),OR(s_maxyr="",s_maxyr&gt;=A5398),OR(s_player="",s_player=C5398)),MAX(F$1:F5397)+1,0)</f>
        <v>0</v>
      </c>
    </row>
    <row r="5399" spans="1:6">
      <c r="A5399" s="20">
        <v>2007</v>
      </c>
      <c r="B5399" s="15" t="s">
        <v>67</v>
      </c>
      <c r="C5399" s="15" t="s">
        <v>5572</v>
      </c>
      <c r="D5399" s="24">
        <v>899880</v>
      </c>
      <c r="E5399" t="str">
        <f>IF(D5399&lt;VLOOKUP(A5399,Min!A:B,2,FALSE),"Y","")</f>
        <v/>
      </c>
      <c r="F5399">
        <f>IF(AND(OR(s_tmchk="all",IF(ISERROR(MATCH(B5399,s_teams,0)),FALSE,TRUE)),OR(s_minsal="",s_minsal&lt;=D5399),OR(s_maxsal="",s_maxsal&gt;=D5399),OR(s_minyr="",s_minyr&lt;=A5399),OR(s_maxyr="",s_maxyr&gt;=A5399),OR(s_player="",s_player=C5399)),MAX(F$1:F5398)+1,0)</f>
        <v>0</v>
      </c>
    </row>
    <row r="5400" spans="1:6">
      <c r="A5400" s="20">
        <v>2007</v>
      </c>
      <c r="B5400" s="15" t="s">
        <v>67</v>
      </c>
      <c r="C5400" s="15" t="s">
        <v>5763</v>
      </c>
      <c r="D5400" s="24">
        <v>100000</v>
      </c>
      <c r="E5400" t="str">
        <f>IF(D5400&lt;VLOOKUP(A5400,Min!A:B,2,FALSE),"Y","")</f>
        <v>Y</v>
      </c>
      <c r="F5400">
        <f>IF(AND(OR(s_tmchk="all",IF(ISERROR(MATCH(B5400,s_teams,0)),FALSE,TRUE)),OR(s_minsal="",s_minsal&lt;=D5400),OR(s_maxsal="",s_maxsal&gt;=D5400),OR(s_minyr="",s_minyr&lt;=A5400),OR(s_maxyr="",s_maxyr&gt;=A5400),OR(s_player="",s_player=C5400)),MAX(F$1:F5399)+1,0)</f>
        <v>0</v>
      </c>
    </row>
    <row r="5401" spans="1:6">
      <c r="A5401" s="20">
        <v>2007</v>
      </c>
      <c r="B5401" s="15" t="s">
        <v>73</v>
      </c>
      <c r="C5401" s="15" t="s">
        <v>4002</v>
      </c>
      <c r="D5401" s="24">
        <v>16901500</v>
      </c>
      <c r="E5401" t="str">
        <f>IF(D5401&lt;VLOOKUP(A5401,Min!A:B,2,FALSE),"Y","")</f>
        <v/>
      </c>
      <c r="F5401">
        <f>IF(AND(OR(s_tmchk="all",IF(ISERROR(MATCH(B5401,s_teams,0)),FALSE,TRUE)),OR(s_minsal="",s_minsal&lt;=D5401),OR(s_maxsal="",s_maxsal&gt;=D5401),OR(s_minyr="",s_minyr&lt;=A5401),OR(s_maxyr="",s_maxyr&gt;=A5401),OR(s_player="",s_player=C5401)),MAX(F$1:F5400)+1,0)</f>
        <v>0</v>
      </c>
    </row>
    <row r="5402" spans="1:6">
      <c r="A5402" s="20">
        <v>2007</v>
      </c>
      <c r="B5402" s="15" t="s">
        <v>73</v>
      </c>
      <c r="C5402" s="15" t="s">
        <v>1978</v>
      </c>
      <c r="D5402" s="24">
        <v>5883600</v>
      </c>
      <c r="E5402" t="str">
        <f>IF(D5402&lt;VLOOKUP(A5402,Min!A:B,2,FALSE),"Y","")</f>
        <v/>
      </c>
      <c r="F5402">
        <f>IF(AND(OR(s_tmchk="all",IF(ISERROR(MATCH(B5402,s_teams,0)),FALSE,TRUE)),OR(s_minsal="",s_minsal&lt;=D5402),OR(s_maxsal="",s_maxsal&gt;=D5402),OR(s_minyr="",s_minyr&lt;=A5402),OR(s_maxyr="",s_maxyr&gt;=A5402),OR(s_player="",s_player=C5402)),MAX(F$1:F5401)+1,0)</f>
        <v>0</v>
      </c>
    </row>
    <row r="5403" spans="1:6">
      <c r="A5403" s="20">
        <v>2007</v>
      </c>
      <c r="B5403" s="15" t="s">
        <v>73</v>
      </c>
      <c r="C5403" s="15" t="s">
        <v>6091</v>
      </c>
      <c r="D5403" s="24">
        <v>5746000</v>
      </c>
      <c r="E5403" t="str">
        <f>IF(D5403&lt;VLOOKUP(A5403,Min!A:B,2,FALSE),"Y","")</f>
        <v/>
      </c>
      <c r="F5403">
        <f>IF(AND(OR(s_tmchk="all",IF(ISERROR(MATCH(B5403,s_teams,0)),FALSE,TRUE)),OR(s_minsal="",s_minsal&lt;=D5403),OR(s_maxsal="",s_maxsal&gt;=D5403),OR(s_minyr="",s_minyr&lt;=A5403),OR(s_maxyr="",s_maxyr&gt;=A5403),OR(s_player="",s_player=C5403)),MAX(F$1:F5402)+1,0)</f>
        <v>0</v>
      </c>
    </row>
    <row r="5404" spans="1:6">
      <c r="A5404" s="20">
        <v>2007</v>
      </c>
      <c r="B5404" s="15" t="s">
        <v>73</v>
      </c>
      <c r="C5404" s="15" t="s">
        <v>3674</v>
      </c>
      <c r="D5404" s="24">
        <v>5218622</v>
      </c>
      <c r="E5404" t="str">
        <f>IF(D5404&lt;VLOOKUP(A5404,Min!A:B,2,FALSE),"Y","")</f>
        <v/>
      </c>
      <c r="F5404">
        <f>IF(AND(OR(s_tmchk="all",IF(ISERROR(MATCH(B5404,s_teams,0)),FALSE,TRUE)),OR(s_minsal="",s_minsal&lt;=D5404),OR(s_maxsal="",s_maxsal&gt;=D5404),OR(s_minyr="",s_minyr&lt;=A5404),OR(s_maxyr="",s_maxyr&gt;=A5404),OR(s_player="",s_player=C5404)),MAX(F$1:F5403)+1,0)</f>
        <v>0</v>
      </c>
    </row>
    <row r="5405" spans="1:6">
      <c r="A5405" s="20">
        <v>2007</v>
      </c>
      <c r="B5405" s="15" t="s">
        <v>73</v>
      </c>
      <c r="C5405" s="15" t="s">
        <v>157</v>
      </c>
      <c r="D5405" s="24">
        <v>4806720</v>
      </c>
      <c r="E5405" t="str">
        <f>IF(D5405&lt;VLOOKUP(A5405,Min!A:B,2,FALSE),"Y","")</f>
        <v/>
      </c>
      <c r="F5405">
        <f>IF(AND(OR(s_tmchk="all",IF(ISERROR(MATCH(B5405,s_teams,0)),FALSE,TRUE)),OR(s_minsal="",s_minsal&lt;=D5405),OR(s_maxsal="",s_maxsal&gt;=D5405),OR(s_minyr="",s_minyr&lt;=A5405),OR(s_maxyr="",s_maxyr&gt;=A5405),OR(s_player="",s_player=C5405)),MAX(F$1:F5404)+1,0)</f>
        <v>0</v>
      </c>
    </row>
    <row r="5406" spans="1:6">
      <c r="A5406" s="20">
        <v>2007</v>
      </c>
      <c r="B5406" s="15" t="s">
        <v>73</v>
      </c>
      <c r="C5406" s="15" t="s">
        <v>4738</v>
      </c>
      <c r="D5406" s="24">
        <v>4100000</v>
      </c>
      <c r="E5406" t="str">
        <f>IF(D5406&lt;VLOOKUP(A5406,Min!A:B,2,FALSE),"Y","")</f>
        <v/>
      </c>
      <c r="F5406">
        <f>IF(AND(OR(s_tmchk="all",IF(ISERROR(MATCH(B5406,s_teams,0)),FALSE,TRUE)),OR(s_minsal="",s_minsal&lt;=D5406),OR(s_maxsal="",s_maxsal&gt;=D5406),OR(s_minyr="",s_minyr&lt;=A5406),OR(s_maxyr="",s_maxyr&gt;=A5406),OR(s_player="",s_player=C5406)),MAX(F$1:F5405)+1,0)</f>
        <v>0</v>
      </c>
    </row>
    <row r="5407" spans="1:6">
      <c r="A5407" s="20">
        <v>2007</v>
      </c>
      <c r="B5407" s="15" t="s">
        <v>73</v>
      </c>
      <c r="C5407" s="15" t="s">
        <v>5752</v>
      </c>
      <c r="D5407" s="24">
        <v>3525000</v>
      </c>
      <c r="E5407" t="str">
        <f>IF(D5407&lt;VLOOKUP(A5407,Min!A:B,2,FALSE),"Y","")</f>
        <v/>
      </c>
      <c r="F5407">
        <f>IF(AND(OR(s_tmchk="all",IF(ISERROR(MATCH(B5407,s_teams,0)),FALSE,TRUE)),OR(s_minsal="",s_minsal&lt;=D5407),OR(s_maxsal="",s_maxsal&gt;=D5407),OR(s_minyr="",s_minyr&lt;=A5407),OR(s_maxyr="",s_maxyr&gt;=A5407),OR(s_player="",s_player=C5407)),MAX(F$1:F5406)+1,0)</f>
        <v>0</v>
      </c>
    </row>
    <row r="5408" spans="1:6">
      <c r="A5408" s="20">
        <v>2007</v>
      </c>
      <c r="B5408" s="15" t="s">
        <v>73</v>
      </c>
      <c r="C5408" s="15" t="s">
        <v>3653</v>
      </c>
      <c r="D5408" s="24">
        <v>3348000</v>
      </c>
      <c r="E5408" t="str">
        <f>IF(D5408&lt;VLOOKUP(A5408,Min!A:B,2,FALSE),"Y","")</f>
        <v/>
      </c>
      <c r="F5408">
        <f>IF(AND(OR(s_tmchk="all",IF(ISERROR(MATCH(B5408,s_teams,0)),FALSE,TRUE)),OR(s_minsal="",s_minsal&lt;=D5408),OR(s_maxsal="",s_maxsal&gt;=D5408),OR(s_minyr="",s_minyr&lt;=A5408),OR(s_maxyr="",s_maxyr&gt;=A5408),OR(s_player="",s_player=C5408)),MAX(F$1:F5407)+1,0)</f>
        <v>0</v>
      </c>
    </row>
    <row r="5409" spans="1:6">
      <c r="A5409" s="20">
        <v>2007</v>
      </c>
      <c r="B5409" s="15" t="s">
        <v>73</v>
      </c>
      <c r="C5409" s="15" t="s">
        <v>614</v>
      </c>
      <c r="D5409" s="24">
        <v>3100000</v>
      </c>
      <c r="E5409" t="str">
        <f>IF(D5409&lt;VLOOKUP(A5409,Min!A:B,2,FALSE),"Y","")</f>
        <v/>
      </c>
      <c r="F5409">
        <f>IF(AND(OR(s_tmchk="all",IF(ISERROR(MATCH(B5409,s_teams,0)),FALSE,TRUE)),OR(s_minsal="",s_minsal&lt;=D5409),OR(s_maxsal="",s_maxsal&gt;=D5409),OR(s_minyr="",s_minyr&lt;=A5409),OR(s_maxyr="",s_maxyr&gt;=A5409),OR(s_player="",s_player=C5409)),MAX(F$1:F5408)+1,0)</f>
        <v>0</v>
      </c>
    </row>
    <row r="5410" spans="1:6">
      <c r="A5410" s="20">
        <v>2007</v>
      </c>
      <c r="B5410" s="15" t="s">
        <v>73</v>
      </c>
      <c r="C5410" s="15" t="s">
        <v>2651</v>
      </c>
      <c r="D5410" s="24">
        <v>2510000</v>
      </c>
      <c r="E5410" t="str">
        <f>IF(D5410&lt;VLOOKUP(A5410,Min!A:B,2,FALSE),"Y","")</f>
        <v/>
      </c>
      <c r="F5410">
        <f>IF(AND(OR(s_tmchk="all",IF(ISERROR(MATCH(B5410,s_teams,0)),FALSE,TRUE)),OR(s_minsal="",s_minsal&lt;=D5410),OR(s_maxsal="",s_maxsal&gt;=D5410),OR(s_minyr="",s_minyr&lt;=A5410),OR(s_maxyr="",s_maxyr&gt;=A5410),OR(s_player="",s_player=C5410)),MAX(F$1:F5409)+1,0)</f>
        <v>0</v>
      </c>
    </row>
    <row r="5411" spans="1:6">
      <c r="A5411" s="20">
        <v>2007</v>
      </c>
      <c r="B5411" s="15" t="s">
        <v>73</v>
      </c>
      <c r="C5411" s="15" t="s">
        <v>710</v>
      </c>
      <c r="D5411" s="24">
        <v>1860720</v>
      </c>
      <c r="E5411" t="str">
        <f>IF(D5411&lt;VLOOKUP(A5411,Min!A:B,2,FALSE),"Y","")</f>
        <v/>
      </c>
      <c r="F5411">
        <f>IF(AND(OR(s_tmchk="all",IF(ISERROR(MATCH(B5411,s_teams,0)),FALSE,TRUE)),OR(s_minsal="",s_minsal&lt;=D5411),OR(s_maxsal="",s_maxsal&gt;=D5411),OR(s_minyr="",s_minyr&lt;=A5411),OR(s_maxyr="",s_maxyr&gt;=A5411),OR(s_player="",s_player=C5411)),MAX(F$1:F5410)+1,0)</f>
        <v>0</v>
      </c>
    </row>
    <row r="5412" spans="1:6">
      <c r="A5412" s="20">
        <v>2007</v>
      </c>
      <c r="B5412" s="15" t="s">
        <v>73</v>
      </c>
      <c r="C5412" s="15" t="s">
        <v>447</v>
      </c>
      <c r="D5412" s="24">
        <v>1272120</v>
      </c>
      <c r="E5412" t="str">
        <f>IF(D5412&lt;VLOOKUP(A5412,Min!A:B,2,FALSE),"Y","")</f>
        <v/>
      </c>
      <c r="F5412">
        <f>IF(AND(OR(s_tmchk="all",IF(ISERROR(MATCH(B5412,s_teams,0)),FALSE,TRUE)),OR(s_minsal="",s_minsal&lt;=D5412),OR(s_maxsal="",s_maxsal&gt;=D5412),OR(s_minyr="",s_minyr&lt;=A5412),OR(s_maxyr="",s_maxyr&gt;=A5412),OR(s_player="",s_player=C5412)),MAX(F$1:F5411)+1,0)</f>
        <v>0</v>
      </c>
    </row>
    <row r="5413" spans="1:6">
      <c r="A5413" s="20">
        <v>2007</v>
      </c>
      <c r="B5413" s="15" t="s">
        <v>73</v>
      </c>
      <c r="C5413" s="15" t="s">
        <v>4662</v>
      </c>
      <c r="D5413" s="24">
        <v>1178348</v>
      </c>
      <c r="E5413" t="str">
        <f>IF(D5413&lt;VLOOKUP(A5413,Min!A:B,2,FALSE),"Y","")</f>
        <v/>
      </c>
      <c r="F5413">
        <f>IF(AND(OR(s_tmchk="all",IF(ISERROR(MATCH(B5413,s_teams,0)),FALSE,TRUE)),OR(s_minsal="",s_minsal&lt;=D5413),OR(s_maxsal="",s_maxsal&gt;=D5413),OR(s_minyr="",s_minyr&lt;=A5413),OR(s_maxyr="",s_maxyr&gt;=A5413),OR(s_player="",s_player=C5413)),MAX(F$1:F5412)+1,0)</f>
        <v>0</v>
      </c>
    </row>
    <row r="5414" spans="1:6">
      <c r="A5414" s="20">
        <v>2007</v>
      </c>
      <c r="B5414" s="15" t="s">
        <v>73</v>
      </c>
      <c r="C5414" s="15" t="s">
        <v>5576</v>
      </c>
      <c r="D5414" s="24">
        <v>919551</v>
      </c>
      <c r="E5414" t="str">
        <f>IF(D5414&lt;VLOOKUP(A5414,Min!A:B,2,FALSE),"Y","")</f>
        <v/>
      </c>
      <c r="F5414">
        <f>IF(AND(OR(s_tmchk="all",IF(ISERROR(MATCH(B5414,s_teams,0)),FALSE,TRUE)),OR(s_minsal="",s_minsal&lt;=D5414),OR(s_maxsal="",s_maxsal&gt;=D5414),OR(s_minyr="",s_minyr&lt;=A5414),OR(s_maxyr="",s_maxyr&gt;=A5414),OR(s_player="",s_player=C5414)),MAX(F$1:F5413)+1,0)</f>
        <v>0</v>
      </c>
    </row>
    <row r="5415" spans="1:6">
      <c r="A5415" s="20">
        <v>2007</v>
      </c>
      <c r="B5415" s="15" t="s">
        <v>73</v>
      </c>
      <c r="C5415" s="15" t="s">
        <v>6111</v>
      </c>
      <c r="D5415" s="24">
        <v>664209</v>
      </c>
      <c r="E5415" t="str">
        <f>IF(D5415&lt;VLOOKUP(A5415,Min!A:B,2,FALSE),"Y","")</f>
        <v/>
      </c>
      <c r="F5415">
        <f>IF(AND(OR(s_tmchk="all",IF(ISERROR(MATCH(B5415,s_teams,0)),FALSE,TRUE)),OR(s_minsal="",s_minsal&lt;=D5415),OR(s_maxsal="",s_maxsal&gt;=D5415),OR(s_minyr="",s_minyr&lt;=A5415),OR(s_maxyr="",s_maxyr&gt;=A5415),OR(s_player="",s_player=C5415)),MAX(F$1:F5414)+1,0)</f>
        <v>0</v>
      </c>
    </row>
    <row r="5416" spans="1:6">
      <c r="A5416" s="20">
        <v>2007</v>
      </c>
      <c r="B5416" s="15" t="s">
        <v>73</v>
      </c>
      <c r="C5416" s="15" t="s">
        <v>5216</v>
      </c>
      <c r="D5416" s="24">
        <v>412718</v>
      </c>
      <c r="E5416" t="str">
        <f>IF(D5416&lt;VLOOKUP(A5416,Min!A:B,2,FALSE),"Y","")</f>
        <v/>
      </c>
      <c r="F5416">
        <f>IF(AND(OR(s_tmchk="all",IF(ISERROR(MATCH(B5416,s_teams,0)),FALSE,TRUE)),OR(s_minsal="",s_minsal&lt;=D5416),OR(s_maxsal="",s_maxsal&gt;=D5416),OR(s_minyr="",s_minyr&lt;=A5416),OR(s_maxyr="",s_maxyr&gt;=A5416),OR(s_player="",s_player=C5416)),MAX(F$1:F5415)+1,0)</f>
        <v>0</v>
      </c>
    </row>
    <row r="5417" spans="1:6">
      <c r="A5417" s="20">
        <v>2007</v>
      </c>
      <c r="B5417" s="15" t="s">
        <v>75</v>
      </c>
      <c r="C5417" s="15" t="s">
        <v>4803</v>
      </c>
      <c r="D5417" s="24">
        <v>17600000</v>
      </c>
      <c r="E5417" t="str">
        <f>IF(D5417&lt;VLOOKUP(A5417,Min!A:B,2,FALSE),"Y","")</f>
        <v/>
      </c>
      <c r="F5417">
        <f>IF(AND(OR(s_tmchk="all",IF(ISERROR(MATCH(B5417,s_teams,0)),FALSE,TRUE)),OR(s_minsal="",s_minsal&lt;=D5417),OR(s_maxsal="",s_maxsal&gt;=D5417),OR(s_minyr="",s_minyr&lt;=A5417),OR(s_maxyr="",s_maxyr&gt;=A5417),OR(s_player="",s_player=C5417)),MAX(F$1:F5416)+1,0)</f>
        <v>0</v>
      </c>
    </row>
    <row r="5418" spans="1:6">
      <c r="A5418" s="20">
        <v>2007</v>
      </c>
      <c r="B5418" s="15" t="s">
        <v>75</v>
      </c>
      <c r="C5418" s="15" t="s">
        <v>414</v>
      </c>
      <c r="D5418" s="24">
        <v>9464307</v>
      </c>
      <c r="E5418" t="str">
        <f>IF(D5418&lt;VLOOKUP(A5418,Min!A:B,2,FALSE),"Y","")</f>
        <v/>
      </c>
      <c r="F5418">
        <f>IF(AND(OR(s_tmchk="all",IF(ISERROR(MATCH(B5418,s_teams,0)),FALSE,TRUE)),OR(s_minsal="",s_minsal&lt;=D5418),OR(s_maxsal="",s_maxsal&gt;=D5418),OR(s_minyr="",s_minyr&lt;=A5418),OR(s_maxyr="",s_maxyr&gt;=A5418),OR(s_player="",s_player=C5418)),MAX(F$1:F5417)+1,0)</f>
        <v>0</v>
      </c>
    </row>
    <row r="5419" spans="1:6">
      <c r="A5419" s="20">
        <v>2007</v>
      </c>
      <c r="B5419" s="15" t="s">
        <v>75</v>
      </c>
      <c r="C5419" s="15" t="s">
        <v>970</v>
      </c>
      <c r="D5419" s="24">
        <v>8733333</v>
      </c>
      <c r="E5419" t="str">
        <f>IF(D5419&lt;VLOOKUP(A5419,Min!A:B,2,FALSE),"Y","")</f>
        <v/>
      </c>
      <c r="F5419">
        <f>IF(AND(OR(s_tmchk="all",IF(ISERROR(MATCH(B5419,s_teams,0)),FALSE,TRUE)),OR(s_minsal="",s_minsal&lt;=D5419),OR(s_maxsal="",s_maxsal&gt;=D5419),OR(s_minyr="",s_minyr&lt;=A5419),OR(s_maxyr="",s_maxyr&gt;=A5419),OR(s_player="",s_player=C5419)),MAX(F$1:F5418)+1,0)</f>
        <v>0</v>
      </c>
    </row>
    <row r="5420" spans="1:6">
      <c r="A5420" s="20">
        <v>2007</v>
      </c>
      <c r="B5420" s="15" t="s">
        <v>75</v>
      </c>
      <c r="C5420" s="15" t="s">
        <v>5323</v>
      </c>
      <c r="D5420" s="24">
        <v>6807000</v>
      </c>
      <c r="E5420" t="str">
        <f>IF(D5420&lt;VLOOKUP(A5420,Min!A:B,2,FALSE),"Y","")</f>
        <v/>
      </c>
      <c r="F5420">
        <f>IF(AND(OR(s_tmchk="all",IF(ISERROR(MATCH(B5420,s_teams,0)),FALSE,TRUE)),OR(s_minsal="",s_minsal&lt;=D5420),OR(s_maxsal="",s_maxsal&gt;=D5420),OR(s_minyr="",s_minyr&lt;=A5420),OR(s_maxyr="",s_maxyr&gt;=A5420),OR(s_player="",s_player=C5420)),MAX(F$1:F5419)+1,0)</f>
        <v>0</v>
      </c>
    </row>
    <row r="5421" spans="1:6">
      <c r="A5421" s="20">
        <v>2007</v>
      </c>
      <c r="B5421" s="15" t="s">
        <v>75</v>
      </c>
      <c r="C5421" s="15" t="s">
        <v>4506</v>
      </c>
      <c r="D5421" s="24">
        <v>5570874</v>
      </c>
      <c r="E5421" t="str">
        <f>IF(D5421&lt;VLOOKUP(A5421,Min!A:B,2,FALSE),"Y","")</f>
        <v/>
      </c>
      <c r="F5421">
        <f>IF(AND(OR(s_tmchk="all",IF(ISERROR(MATCH(B5421,s_teams,0)),FALSE,TRUE)),OR(s_minsal="",s_minsal&lt;=D5421),OR(s_maxsal="",s_maxsal&gt;=D5421),OR(s_minyr="",s_minyr&lt;=A5421),OR(s_maxyr="",s_maxyr&gt;=A5421),OR(s_player="",s_player=C5421)),MAX(F$1:F5420)+1,0)</f>
        <v>0</v>
      </c>
    </row>
    <row r="5422" spans="1:6">
      <c r="A5422" s="20">
        <v>2007</v>
      </c>
      <c r="B5422" s="15" t="s">
        <v>75</v>
      </c>
      <c r="C5422" s="15" t="s">
        <v>114</v>
      </c>
      <c r="D5422" s="24">
        <v>4018182</v>
      </c>
      <c r="E5422" t="str">
        <f>IF(D5422&lt;VLOOKUP(A5422,Min!A:B,2,FALSE),"Y","")</f>
        <v/>
      </c>
      <c r="F5422">
        <f>IF(AND(OR(s_tmchk="all",IF(ISERROR(MATCH(B5422,s_teams,0)),FALSE,TRUE)),OR(s_minsal="",s_minsal&lt;=D5422),OR(s_maxsal="",s_maxsal&gt;=D5422),OR(s_minyr="",s_minyr&lt;=A5422),OR(s_maxyr="",s_maxyr&gt;=A5422),OR(s_player="",s_player=C5422)),MAX(F$1:F5421)+1,0)</f>
        <v>0</v>
      </c>
    </row>
    <row r="5423" spans="1:6">
      <c r="A5423" s="20">
        <v>2007</v>
      </c>
      <c r="B5423" s="15" t="s">
        <v>75</v>
      </c>
      <c r="C5423" s="15" t="s">
        <v>5440</v>
      </c>
      <c r="D5423" s="24">
        <v>3196050</v>
      </c>
      <c r="E5423" t="str">
        <f>IF(D5423&lt;VLOOKUP(A5423,Min!A:B,2,FALSE),"Y","")</f>
        <v/>
      </c>
      <c r="F5423">
        <f>IF(AND(OR(s_tmchk="all",IF(ISERROR(MATCH(B5423,s_teams,0)),FALSE,TRUE)),OR(s_minsal="",s_minsal&lt;=D5423),OR(s_maxsal="",s_maxsal&gt;=D5423),OR(s_minyr="",s_minyr&lt;=A5423),OR(s_maxyr="",s_maxyr&gt;=A5423),OR(s_player="",s_player=C5423)),MAX(F$1:F5422)+1,0)</f>
        <v>0</v>
      </c>
    </row>
    <row r="5424" spans="1:6">
      <c r="A5424" s="20">
        <v>2007</v>
      </c>
      <c r="B5424" s="15" t="s">
        <v>75</v>
      </c>
      <c r="C5424" s="15" t="s">
        <v>6018</v>
      </c>
      <c r="D5424" s="24">
        <v>3024000</v>
      </c>
      <c r="E5424" t="str">
        <f>IF(D5424&lt;VLOOKUP(A5424,Min!A:B,2,FALSE),"Y","")</f>
        <v/>
      </c>
      <c r="F5424">
        <f>IF(AND(OR(s_tmchk="all",IF(ISERROR(MATCH(B5424,s_teams,0)),FALSE,TRUE)),OR(s_minsal="",s_minsal&lt;=D5424),OR(s_maxsal="",s_maxsal&gt;=D5424),OR(s_minyr="",s_minyr&lt;=A5424),OR(s_maxyr="",s_maxyr&gt;=A5424),OR(s_player="",s_player=C5424)),MAX(F$1:F5423)+1,0)</f>
        <v>0</v>
      </c>
    </row>
    <row r="5425" spans="1:6">
      <c r="A5425" s="20">
        <v>2007</v>
      </c>
      <c r="B5425" s="15" t="s">
        <v>75</v>
      </c>
      <c r="C5425" s="15" t="s">
        <v>2309</v>
      </c>
      <c r="D5425" s="24">
        <v>2800000</v>
      </c>
      <c r="E5425" t="str">
        <f>IF(D5425&lt;VLOOKUP(A5425,Min!A:B,2,FALSE),"Y","")</f>
        <v/>
      </c>
      <c r="F5425">
        <f>IF(AND(OR(s_tmchk="all",IF(ISERROR(MATCH(B5425,s_teams,0)),FALSE,TRUE)),OR(s_minsal="",s_minsal&lt;=D5425),OR(s_maxsal="",s_maxsal&gt;=D5425),OR(s_minyr="",s_minyr&lt;=A5425),OR(s_maxyr="",s_maxyr&gt;=A5425),OR(s_player="",s_player=C5425)),MAX(F$1:F5424)+1,0)</f>
        <v>0</v>
      </c>
    </row>
    <row r="5426" spans="1:6">
      <c r="A5426" s="20">
        <v>2007</v>
      </c>
      <c r="B5426" s="15" t="s">
        <v>75</v>
      </c>
      <c r="C5426" s="15" t="s">
        <v>567</v>
      </c>
      <c r="D5426" s="24">
        <v>2201640</v>
      </c>
      <c r="E5426" t="str">
        <f>IF(D5426&lt;VLOOKUP(A5426,Min!A:B,2,FALSE),"Y","")</f>
        <v/>
      </c>
      <c r="F5426">
        <f>IF(AND(OR(s_tmchk="all",IF(ISERROR(MATCH(B5426,s_teams,0)),FALSE,TRUE)),OR(s_minsal="",s_minsal&lt;=D5426),OR(s_maxsal="",s_maxsal&gt;=D5426),OR(s_minyr="",s_minyr&lt;=A5426),OR(s_maxyr="",s_maxyr&gt;=A5426),OR(s_player="",s_player=C5426)),MAX(F$1:F5425)+1,0)</f>
        <v>0</v>
      </c>
    </row>
    <row r="5427" spans="1:6">
      <c r="A5427" s="20">
        <v>2007</v>
      </c>
      <c r="B5427" s="15" t="s">
        <v>75</v>
      </c>
      <c r="C5427" s="15" t="s">
        <v>5130</v>
      </c>
      <c r="D5427" s="24">
        <v>1941333</v>
      </c>
      <c r="E5427" t="str">
        <f>IF(D5427&lt;VLOOKUP(A5427,Min!A:B,2,FALSE),"Y","")</f>
        <v/>
      </c>
      <c r="F5427">
        <f>IF(AND(OR(s_tmchk="all",IF(ISERROR(MATCH(B5427,s_teams,0)),FALSE,TRUE)),OR(s_minsal="",s_minsal&lt;=D5427),OR(s_maxsal="",s_maxsal&gt;=D5427),OR(s_minyr="",s_minyr&lt;=A5427),OR(s_maxyr="",s_maxyr&gt;=A5427),OR(s_player="",s_player=C5427)),MAX(F$1:F5426)+1,0)</f>
        <v>0</v>
      </c>
    </row>
    <row r="5428" spans="1:6">
      <c r="A5428" s="20">
        <v>2007</v>
      </c>
      <c r="B5428" s="15" t="s">
        <v>75</v>
      </c>
      <c r="C5428" s="15" t="s">
        <v>5873</v>
      </c>
      <c r="D5428" s="24">
        <v>1439760</v>
      </c>
      <c r="E5428" t="str">
        <f>IF(D5428&lt;VLOOKUP(A5428,Min!A:B,2,FALSE),"Y","")</f>
        <v/>
      </c>
      <c r="F5428">
        <f>IF(AND(OR(s_tmchk="all",IF(ISERROR(MATCH(B5428,s_teams,0)),FALSE,TRUE)),OR(s_minsal="",s_minsal&lt;=D5428),OR(s_maxsal="",s_maxsal&gt;=D5428),OR(s_minyr="",s_minyr&lt;=A5428),OR(s_maxyr="",s_maxyr&gt;=A5428),OR(s_player="",s_player=C5428)),MAX(F$1:F5427)+1,0)</f>
        <v>0</v>
      </c>
    </row>
    <row r="5429" spans="1:6">
      <c r="A5429" s="20">
        <v>2007</v>
      </c>
      <c r="B5429" s="15" t="s">
        <v>75</v>
      </c>
      <c r="C5429" s="15" t="s">
        <v>1622</v>
      </c>
      <c r="D5429" s="24">
        <v>1000000</v>
      </c>
      <c r="E5429" t="str">
        <f>IF(D5429&lt;VLOOKUP(A5429,Min!A:B,2,FALSE),"Y","")</f>
        <v/>
      </c>
      <c r="F5429">
        <f>IF(AND(OR(s_tmchk="all",IF(ISERROR(MATCH(B5429,s_teams,0)),FALSE,TRUE)),OR(s_minsal="",s_minsal&lt;=D5429),OR(s_maxsal="",s_maxsal&gt;=D5429),OR(s_minyr="",s_minyr&lt;=A5429),OR(s_maxyr="",s_maxyr&gt;=A5429),OR(s_player="",s_player=C5429)),MAX(F$1:F5428)+1,0)</f>
        <v>0</v>
      </c>
    </row>
    <row r="5430" spans="1:6">
      <c r="A5430" s="20">
        <v>2007</v>
      </c>
      <c r="B5430" s="15" t="s">
        <v>75</v>
      </c>
      <c r="C5430" s="15" t="s">
        <v>1976</v>
      </c>
      <c r="D5430" s="24">
        <v>664209</v>
      </c>
      <c r="E5430" t="str">
        <f>IF(D5430&lt;VLOOKUP(A5430,Min!A:B,2,FALSE),"Y","")</f>
        <v/>
      </c>
      <c r="F5430">
        <f>IF(AND(OR(s_tmchk="all",IF(ISERROR(MATCH(B5430,s_teams,0)),FALSE,TRUE)),OR(s_minsal="",s_minsal&lt;=D5430),OR(s_maxsal="",s_maxsal&gt;=D5430),OR(s_minyr="",s_minyr&lt;=A5430),OR(s_maxyr="",s_maxyr&gt;=A5430),OR(s_player="",s_player=C5430)),MAX(F$1:F5429)+1,0)</f>
        <v>0</v>
      </c>
    </row>
    <row r="5431" spans="1:6">
      <c r="A5431" s="20">
        <v>2007</v>
      </c>
      <c r="B5431" s="15" t="s">
        <v>75</v>
      </c>
      <c r="C5431" s="15" t="s">
        <v>4671</v>
      </c>
      <c r="D5431" s="24">
        <v>412718</v>
      </c>
      <c r="E5431" t="str">
        <f>IF(D5431&lt;VLOOKUP(A5431,Min!A:B,2,FALSE),"Y","")</f>
        <v/>
      </c>
      <c r="F5431">
        <f>IF(AND(OR(s_tmchk="all",IF(ISERROR(MATCH(B5431,s_teams,0)),FALSE,TRUE)),OR(s_minsal="",s_minsal&lt;=D5431),OR(s_maxsal="",s_maxsal&gt;=D5431),OR(s_minyr="",s_minyr&lt;=A5431),OR(s_maxyr="",s_maxyr&gt;=A5431),OR(s_player="",s_player=C5431)),MAX(F$1:F5430)+1,0)</f>
        <v>0</v>
      </c>
    </row>
    <row r="5432" spans="1:6">
      <c r="A5432" s="20">
        <v>2007</v>
      </c>
      <c r="B5432" s="15" t="s">
        <v>75</v>
      </c>
      <c r="C5432" s="15" t="s">
        <v>6019</v>
      </c>
      <c r="D5432" s="24">
        <v>161061</v>
      </c>
      <c r="E5432" t="str">
        <f>IF(D5432&lt;VLOOKUP(A5432,Min!A:B,2,FALSE),"Y","")</f>
        <v>Y</v>
      </c>
      <c r="F5432">
        <f>IF(AND(OR(s_tmchk="all",IF(ISERROR(MATCH(B5432,s_teams,0)),FALSE,TRUE)),OR(s_minsal="",s_minsal&lt;=D5432),OR(s_maxsal="",s_maxsal&gt;=D5432),OR(s_minyr="",s_minyr&lt;=A5432),OR(s_maxyr="",s_maxyr&gt;=A5432),OR(s_player="",s_player=C5432)),MAX(F$1:F5431)+1,0)</f>
        <v>0</v>
      </c>
    </row>
    <row r="5433" spans="1:6">
      <c r="A5433" s="20">
        <v>2007</v>
      </c>
      <c r="B5433" s="15" t="s">
        <v>75</v>
      </c>
      <c r="C5433" s="15" t="s">
        <v>2603</v>
      </c>
      <c r="D5433" s="24">
        <v>105696</v>
      </c>
      <c r="E5433" t="str">
        <f>IF(D5433&lt;VLOOKUP(A5433,Min!A:B,2,FALSE),"Y","")</f>
        <v>Y</v>
      </c>
      <c r="F5433">
        <f>IF(AND(OR(s_tmchk="all",IF(ISERROR(MATCH(B5433,s_teams,0)),FALSE,TRUE)),OR(s_minsal="",s_minsal&lt;=D5433),OR(s_maxsal="",s_maxsal&gt;=D5433),OR(s_minyr="",s_minyr&lt;=A5433),OR(s_maxyr="",s_maxyr&gt;=A5433),OR(s_player="",s_player=C5433)),MAX(F$1:F5432)+1,0)</f>
        <v>0</v>
      </c>
    </row>
    <row r="5434" spans="1:6">
      <c r="A5434" s="20">
        <v>2007</v>
      </c>
      <c r="B5434" s="15" t="s">
        <v>76</v>
      </c>
      <c r="C5434" s="15" t="s">
        <v>1752</v>
      </c>
      <c r="D5434" s="24">
        <v>15070000</v>
      </c>
      <c r="E5434" t="str">
        <f>IF(D5434&lt;VLOOKUP(A5434,Min!A:B,2,FALSE),"Y","")</f>
        <v/>
      </c>
      <c r="F5434">
        <f>IF(AND(OR(s_tmchk="all",IF(ISERROR(MATCH(B5434,s_teams,0)),FALSE,TRUE)),OR(s_minsal="",s_minsal&lt;=D5434),OR(s_maxsal="",s_maxsal&gt;=D5434),OR(s_minyr="",s_minyr&lt;=A5434),OR(s_maxyr="",s_maxyr&gt;=A5434),OR(s_player="",s_player=C5434)),MAX(F$1:F5433)+1,0)</f>
        <v>0</v>
      </c>
    </row>
    <row r="5435" spans="1:6">
      <c r="A5435" s="20">
        <v>2007</v>
      </c>
      <c r="B5435" s="15" t="s">
        <v>76</v>
      </c>
      <c r="C5435" s="15" t="s">
        <v>4561</v>
      </c>
      <c r="D5435" s="24">
        <v>12455000</v>
      </c>
      <c r="E5435" t="str">
        <f>IF(D5435&lt;VLOOKUP(A5435,Min!A:B,2,FALSE),"Y","")</f>
        <v/>
      </c>
      <c r="F5435">
        <f>IF(AND(OR(s_tmchk="all",IF(ISERROR(MATCH(B5435,s_teams,0)),FALSE,TRUE)),OR(s_minsal="",s_minsal&lt;=D5435),OR(s_maxsal="",s_maxsal&gt;=D5435),OR(s_minyr="",s_minyr&lt;=A5435),OR(s_maxyr="",s_maxyr&gt;=A5435),OR(s_player="",s_player=C5435)),MAX(F$1:F5434)+1,0)</f>
        <v>0</v>
      </c>
    </row>
    <row r="5436" spans="1:6">
      <c r="A5436" s="20">
        <v>2007</v>
      </c>
      <c r="B5436" s="15" t="s">
        <v>76</v>
      </c>
      <c r="C5436" s="15" t="s">
        <v>1999</v>
      </c>
      <c r="D5436" s="24">
        <v>10500000</v>
      </c>
      <c r="E5436" t="str">
        <f>IF(D5436&lt;VLOOKUP(A5436,Min!A:B,2,FALSE),"Y","")</f>
        <v/>
      </c>
      <c r="F5436">
        <f>IF(AND(OR(s_tmchk="all",IF(ISERROR(MATCH(B5436,s_teams,0)),FALSE,TRUE)),OR(s_minsal="",s_minsal&lt;=D5436),OR(s_maxsal="",s_maxsal&gt;=D5436),OR(s_minyr="",s_minyr&lt;=A5436),OR(s_maxyr="",s_maxyr&gt;=A5436),OR(s_player="",s_player=C5436)),MAX(F$1:F5435)+1,0)</f>
        <v>0</v>
      </c>
    </row>
    <row r="5437" spans="1:6">
      <c r="A5437" s="20">
        <v>2007</v>
      </c>
      <c r="B5437" s="15" t="s">
        <v>76</v>
      </c>
      <c r="C5437" s="15" t="s">
        <v>4196</v>
      </c>
      <c r="D5437" s="24">
        <v>7821482</v>
      </c>
      <c r="E5437" t="str">
        <f>IF(D5437&lt;VLOOKUP(A5437,Min!A:B,2,FALSE),"Y","")</f>
        <v/>
      </c>
      <c r="F5437">
        <f>IF(AND(OR(s_tmchk="all",IF(ISERROR(MATCH(B5437,s_teams,0)),FALSE,TRUE)),OR(s_minsal="",s_minsal&lt;=D5437),OR(s_maxsal="",s_maxsal&gt;=D5437),OR(s_minyr="",s_minyr&lt;=A5437),OR(s_maxyr="",s_maxyr&gt;=A5437),OR(s_player="",s_player=C5437)),MAX(F$1:F5436)+1,0)</f>
        <v>0</v>
      </c>
    </row>
    <row r="5438" spans="1:6">
      <c r="A5438" s="20">
        <v>2007</v>
      </c>
      <c r="B5438" s="15" t="s">
        <v>76</v>
      </c>
      <c r="C5438" s="15" t="s">
        <v>4442</v>
      </c>
      <c r="D5438" s="24">
        <v>4500000</v>
      </c>
      <c r="E5438" t="str">
        <f>IF(D5438&lt;VLOOKUP(A5438,Min!A:B,2,FALSE),"Y","")</f>
        <v/>
      </c>
      <c r="F5438">
        <f>IF(AND(OR(s_tmchk="all",IF(ISERROR(MATCH(B5438,s_teams,0)),FALSE,TRUE)),OR(s_minsal="",s_minsal&lt;=D5438),OR(s_maxsal="",s_maxsal&gt;=D5438),OR(s_minyr="",s_minyr&lt;=A5438),OR(s_maxyr="",s_maxyr&gt;=A5438),OR(s_player="",s_player=C5438)),MAX(F$1:F5437)+1,0)</f>
        <v>0</v>
      </c>
    </row>
    <row r="5439" spans="1:6">
      <c r="A5439" s="20">
        <v>2007</v>
      </c>
      <c r="B5439" s="15" t="s">
        <v>76</v>
      </c>
      <c r="C5439" s="15" t="s">
        <v>5560</v>
      </c>
      <c r="D5439" s="24">
        <v>3672414</v>
      </c>
      <c r="E5439" t="str">
        <f>IF(D5439&lt;VLOOKUP(A5439,Min!A:B,2,FALSE),"Y","")</f>
        <v/>
      </c>
      <c r="F5439">
        <f>IF(AND(OR(s_tmchk="all",IF(ISERROR(MATCH(B5439,s_teams,0)),FALSE,TRUE)),OR(s_minsal="",s_minsal&lt;=D5439),OR(s_maxsal="",s_maxsal&gt;=D5439),OR(s_minyr="",s_minyr&lt;=A5439),OR(s_maxyr="",s_maxyr&gt;=A5439),OR(s_player="",s_player=C5439)),MAX(F$1:F5438)+1,0)</f>
        <v>0</v>
      </c>
    </row>
    <row r="5440" spans="1:6">
      <c r="A5440" s="20">
        <v>2007</v>
      </c>
      <c r="B5440" s="15" t="s">
        <v>76</v>
      </c>
      <c r="C5440" s="15" t="s">
        <v>373</v>
      </c>
      <c r="D5440" s="24">
        <v>2650000</v>
      </c>
      <c r="E5440" t="str">
        <f>IF(D5440&lt;VLOOKUP(A5440,Min!A:B,2,FALSE),"Y","")</f>
        <v/>
      </c>
      <c r="F5440">
        <f>IF(AND(OR(s_tmchk="all",IF(ISERROR(MATCH(B5440,s_teams,0)),FALSE,TRUE)),OR(s_minsal="",s_minsal&lt;=D5440),OR(s_maxsal="",s_maxsal&gt;=D5440),OR(s_minyr="",s_minyr&lt;=A5440),OR(s_maxyr="",s_maxyr&gt;=A5440),OR(s_player="",s_player=C5440)),MAX(F$1:F5439)+1,0)</f>
        <v>0</v>
      </c>
    </row>
    <row r="5441" spans="1:6">
      <c r="A5441" s="20">
        <v>2007</v>
      </c>
      <c r="B5441" s="15" t="s">
        <v>76</v>
      </c>
      <c r="C5441" s="15" t="s">
        <v>1389</v>
      </c>
      <c r="D5441" s="24">
        <v>1870501</v>
      </c>
      <c r="E5441" t="str">
        <f>IF(D5441&lt;VLOOKUP(A5441,Min!A:B,2,FALSE),"Y","")</f>
        <v/>
      </c>
      <c r="F5441">
        <f>IF(AND(OR(s_tmchk="all",IF(ISERROR(MATCH(B5441,s_teams,0)),FALSE,TRUE)),OR(s_minsal="",s_minsal&lt;=D5441),OR(s_maxsal="",s_maxsal&gt;=D5441),OR(s_minyr="",s_minyr&lt;=A5441),OR(s_maxyr="",s_maxyr&gt;=A5441),OR(s_player="",s_player=C5441)),MAX(F$1:F5440)+1,0)</f>
        <v>0</v>
      </c>
    </row>
    <row r="5442" spans="1:6">
      <c r="A5442" s="20">
        <v>2007</v>
      </c>
      <c r="B5442" s="15" t="s">
        <v>76</v>
      </c>
      <c r="C5442" s="15" t="s">
        <v>584</v>
      </c>
      <c r="D5442" s="24">
        <v>1679733</v>
      </c>
      <c r="E5442" t="str">
        <f>IF(D5442&lt;VLOOKUP(A5442,Min!A:B,2,FALSE),"Y","")</f>
        <v/>
      </c>
      <c r="F5442">
        <f>IF(AND(OR(s_tmchk="all",IF(ISERROR(MATCH(B5442,s_teams,0)),FALSE,TRUE)),OR(s_minsal="",s_minsal&lt;=D5442),OR(s_maxsal="",s_maxsal&gt;=D5442),OR(s_minyr="",s_minyr&lt;=A5442),OR(s_maxyr="",s_maxyr&gt;=A5442),OR(s_player="",s_player=C5442)),MAX(F$1:F5441)+1,0)</f>
        <v>0</v>
      </c>
    </row>
    <row r="5443" spans="1:6">
      <c r="A5443" s="20">
        <v>2007</v>
      </c>
      <c r="B5443" s="15" t="s">
        <v>76</v>
      </c>
      <c r="C5443" s="15" t="s">
        <v>5204</v>
      </c>
      <c r="D5443" s="24">
        <v>1540000</v>
      </c>
      <c r="E5443" t="str">
        <f>IF(D5443&lt;VLOOKUP(A5443,Min!A:B,2,FALSE),"Y","")</f>
        <v/>
      </c>
      <c r="F5443">
        <f>IF(AND(OR(s_tmchk="all",IF(ISERROR(MATCH(B5443,s_teams,0)),FALSE,TRUE)),OR(s_minsal="",s_minsal&lt;=D5443),OR(s_maxsal="",s_maxsal&gt;=D5443),OR(s_minyr="",s_minyr&lt;=A5443),OR(s_maxyr="",s_maxyr&gt;=A5443),OR(s_player="",s_player=C5443)),MAX(F$1:F5442)+1,0)</f>
        <v>0</v>
      </c>
    </row>
    <row r="5444" spans="1:6">
      <c r="A5444" s="20">
        <v>2007</v>
      </c>
      <c r="B5444" s="15" t="s">
        <v>76</v>
      </c>
      <c r="C5444" s="15" t="s">
        <v>5050</v>
      </c>
      <c r="D5444" s="24">
        <v>1178348</v>
      </c>
      <c r="E5444" t="str">
        <f>IF(D5444&lt;VLOOKUP(A5444,Min!A:B,2,FALSE),"Y","")</f>
        <v/>
      </c>
      <c r="F5444">
        <f>IF(AND(OR(s_tmchk="all",IF(ISERROR(MATCH(B5444,s_teams,0)),FALSE,TRUE)),OR(s_minsal="",s_minsal&lt;=D5444),OR(s_maxsal="",s_maxsal&gt;=D5444),OR(s_minyr="",s_minyr&lt;=A5444),OR(s_maxyr="",s_maxyr&gt;=A5444),OR(s_player="",s_player=C5444)),MAX(F$1:F5443)+1,0)</f>
        <v>0</v>
      </c>
    </row>
    <row r="5445" spans="1:6">
      <c r="A5445" s="20">
        <v>2007</v>
      </c>
      <c r="B5445" s="15" t="s">
        <v>76</v>
      </c>
      <c r="C5445" s="15" t="s">
        <v>5381</v>
      </c>
      <c r="D5445" s="24">
        <v>998967</v>
      </c>
      <c r="E5445" t="str">
        <f>IF(D5445&lt;VLOOKUP(A5445,Min!A:B,2,FALSE),"Y","")</f>
        <v/>
      </c>
      <c r="F5445">
        <f>IF(AND(OR(s_tmchk="all",IF(ISERROR(MATCH(B5445,s_teams,0)),FALSE,TRUE)),OR(s_minsal="",s_minsal&lt;=D5445),OR(s_maxsal="",s_maxsal&gt;=D5445),OR(s_minyr="",s_minyr&lt;=A5445),OR(s_maxyr="",s_maxyr&gt;=A5445),OR(s_player="",s_player=C5445)),MAX(F$1:F5444)+1,0)</f>
        <v>0</v>
      </c>
    </row>
    <row r="5446" spans="1:6">
      <c r="A5446" s="20">
        <v>2007</v>
      </c>
      <c r="B5446" s="15" t="s">
        <v>76</v>
      </c>
      <c r="C5446" s="15" t="s">
        <v>5952</v>
      </c>
      <c r="D5446" s="24">
        <v>932015</v>
      </c>
      <c r="E5446" t="str">
        <f>IF(D5446&lt;VLOOKUP(A5446,Min!A:B,2,FALSE),"Y","")</f>
        <v/>
      </c>
      <c r="F5446">
        <f>IF(AND(OR(s_tmchk="all",IF(ISERROR(MATCH(B5446,s_teams,0)),FALSE,TRUE)),OR(s_minsal="",s_minsal&lt;=D5446),OR(s_maxsal="",s_maxsal&gt;=D5446),OR(s_minyr="",s_minyr&lt;=A5446),OR(s_maxyr="",s_maxyr&gt;=A5446),OR(s_player="",s_player=C5446)),MAX(F$1:F5445)+1,0)</f>
        <v>0</v>
      </c>
    </row>
    <row r="5447" spans="1:6">
      <c r="A5447" s="20">
        <v>2007</v>
      </c>
      <c r="B5447" s="15" t="s">
        <v>76</v>
      </c>
      <c r="C5447" s="15" t="s">
        <v>5748</v>
      </c>
      <c r="D5447" s="24">
        <v>810000</v>
      </c>
      <c r="E5447" t="str">
        <f>IF(D5447&lt;VLOOKUP(A5447,Min!A:B,2,FALSE),"Y","")</f>
        <v/>
      </c>
      <c r="F5447">
        <f>IF(AND(OR(s_tmchk="all",IF(ISERROR(MATCH(B5447,s_teams,0)),FALSE,TRUE)),OR(s_minsal="",s_minsal&lt;=D5447),OR(s_maxsal="",s_maxsal&gt;=D5447),OR(s_minyr="",s_minyr&lt;=A5447),OR(s_maxyr="",s_maxyr&gt;=A5447),OR(s_player="",s_player=C5447)),MAX(F$1:F5446)+1,0)</f>
        <v>0</v>
      </c>
    </row>
    <row r="5448" spans="1:6">
      <c r="A5448" s="20">
        <v>2007</v>
      </c>
      <c r="B5448" s="15" t="s">
        <v>76</v>
      </c>
      <c r="C5448" s="15" t="s">
        <v>5166</v>
      </c>
      <c r="D5448" s="24">
        <v>162660</v>
      </c>
      <c r="E5448" t="str">
        <f>IF(D5448&lt;VLOOKUP(A5448,Min!A:B,2,FALSE),"Y","")</f>
        <v>Y</v>
      </c>
      <c r="F5448">
        <f>IF(AND(OR(s_tmchk="all",IF(ISERROR(MATCH(B5448,s_teams,0)),FALSE,TRUE)),OR(s_minsal="",s_minsal&lt;=D5448),OR(s_maxsal="",s_maxsal&gt;=D5448),OR(s_minyr="",s_minyr&lt;=A5448),OR(s_maxyr="",s_maxyr&gt;=A5448),OR(s_player="",s_player=C5448)),MAX(F$1:F5447)+1,0)</f>
        <v>0</v>
      </c>
    </row>
    <row r="5449" spans="1:6">
      <c r="A5449" s="20">
        <v>2007</v>
      </c>
      <c r="B5449" s="15" t="s">
        <v>79</v>
      </c>
      <c r="C5449" s="15" t="s">
        <v>790</v>
      </c>
      <c r="D5449" s="24">
        <v>12000000</v>
      </c>
      <c r="E5449" t="str">
        <f>IF(D5449&lt;VLOOKUP(A5449,Min!A:B,2,FALSE),"Y","")</f>
        <v/>
      </c>
      <c r="F5449">
        <f>IF(AND(OR(s_tmchk="all",IF(ISERROR(MATCH(B5449,s_teams,0)),FALSE,TRUE)),OR(s_minsal="",s_minsal&lt;=D5449),OR(s_maxsal="",s_maxsal&gt;=D5449),OR(s_minyr="",s_minyr&lt;=A5449),OR(s_maxyr="",s_maxyr&gt;=A5449),OR(s_player="",s_player=C5449)),MAX(F$1:F5448)+1,0)</f>
        <v>0</v>
      </c>
    </row>
    <row r="5450" spans="1:6">
      <c r="A5450" s="20">
        <v>2007</v>
      </c>
      <c r="B5450" s="15" t="s">
        <v>79</v>
      </c>
      <c r="C5450" s="15" t="s">
        <v>5798</v>
      </c>
      <c r="D5450" s="24">
        <v>11532037</v>
      </c>
      <c r="E5450" t="str">
        <f>IF(D5450&lt;VLOOKUP(A5450,Min!A:B,2,FALSE),"Y","")</f>
        <v/>
      </c>
      <c r="F5450">
        <f>IF(AND(OR(s_tmchk="all",IF(ISERROR(MATCH(B5450,s_teams,0)),FALSE,TRUE)),OR(s_minsal="",s_minsal&lt;=D5450),OR(s_maxsal="",s_maxsal&gt;=D5450),OR(s_minyr="",s_minyr&lt;=A5450),OR(s_maxyr="",s_maxyr&gt;=A5450),OR(s_player="",s_player=C5450)),MAX(F$1:F5449)+1,0)</f>
        <v>0</v>
      </c>
    </row>
    <row r="5451" spans="1:6">
      <c r="A5451" s="20">
        <v>2007</v>
      </c>
      <c r="B5451" s="15" t="s">
        <v>79</v>
      </c>
      <c r="C5451" s="15" t="s">
        <v>4935</v>
      </c>
      <c r="D5451" s="24">
        <v>9742500</v>
      </c>
      <c r="E5451" t="str">
        <f>IF(D5451&lt;VLOOKUP(A5451,Min!A:B,2,FALSE),"Y","")</f>
        <v/>
      </c>
      <c r="F5451">
        <f>IF(AND(OR(s_tmchk="all",IF(ISERROR(MATCH(B5451,s_teams,0)),FALSE,TRUE)),OR(s_minsal="",s_minsal&lt;=D5451),OR(s_maxsal="",s_maxsal&gt;=D5451),OR(s_minyr="",s_minyr&lt;=A5451),OR(s_maxyr="",s_maxyr&gt;=A5451),OR(s_player="",s_player=C5451)),MAX(F$1:F5450)+1,0)</f>
        <v>0</v>
      </c>
    </row>
    <row r="5452" spans="1:6">
      <c r="A5452" s="20">
        <v>2007</v>
      </c>
      <c r="B5452" s="15" t="s">
        <v>79</v>
      </c>
      <c r="C5452" s="15" t="s">
        <v>5206</v>
      </c>
      <c r="D5452" s="24">
        <v>8433334</v>
      </c>
      <c r="E5452" t="str">
        <f>IF(D5452&lt;VLOOKUP(A5452,Min!A:B,2,FALSE),"Y","")</f>
        <v/>
      </c>
      <c r="F5452">
        <f>IF(AND(OR(s_tmchk="all",IF(ISERROR(MATCH(B5452,s_teams,0)),FALSE,TRUE)),OR(s_minsal="",s_minsal&lt;=D5452),OR(s_maxsal="",s_maxsal&gt;=D5452),OR(s_minyr="",s_minyr&lt;=A5452),OR(s_maxyr="",s_maxyr&gt;=A5452),OR(s_player="",s_player=C5452)),MAX(F$1:F5451)+1,0)</f>
        <v>0</v>
      </c>
    </row>
    <row r="5453" spans="1:6">
      <c r="A5453" s="20">
        <v>2007</v>
      </c>
      <c r="B5453" s="15" t="s">
        <v>79</v>
      </c>
      <c r="C5453" s="15" t="s">
        <v>4882</v>
      </c>
      <c r="D5453" s="24">
        <v>7750000</v>
      </c>
      <c r="E5453" t="str">
        <f>IF(D5453&lt;VLOOKUP(A5453,Min!A:B,2,FALSE),"Y","")</f>
        <v/>
      </c>
      <c r="F5453">
        <f>IF(AND(OR(s_tmchk="all",IF(ISERROR(MATCH(B5453,s_teams,0)),FALSE,TRUE)),OR(s_minsal="",s_minsal&lt;=D5453),OR(s_maxsal="",s_maxsal&gt;=D5453),OR(s_minyr="",s_minyr&lt;=A5453),OR(s_maxyr="",s_maxyr&gt;=A5453),OR(s_player="",s_player=C5453)),MAX(F$1:F5452)+1,0)</f>
        <v>0</v>
      </c>
    </row>
    <row r="5454" spans="1:6">
      <c r="A5454" s="20">
        <v>2007</v>
      </c>
      <c r="B5454" s="15" t="s">
        <v>79</v>
      </c>
      <c r="C5454" s="15" t="s">
        <v>4108</v>
      </c>
      <c r="D5454" s="24">
        <v>5215000</v>
      </c>
      <c r="E5454" t="str">
        <f>IF(D5454&lt;VLOOKUP(A5454,Min!A:B,2,FALSE),"Y","")</f>
        <v/>
      </c>
      <c r="F5454">
        <f>IF(AND(OR(s_tmchk="all",IF(ISERROR(MATCH(B5454,s_teams,0)),FALSE,TRUE)),OR(s_minsal="",s_minsal&lt;=D5454),OR(s_maxsal="",s_maxsal&gt;=D5454),OR(s_minyr="",s_minyr&lt;=A5454),OR(s_maxyr="",s_maxyr&gt;=A5454),OR(s_player="",s_player=C5454)),MAX(F$1:F5453)+1,0)</f>
        <v>0</v>
      </c>
    </row>
    <row r="5455" spans="1:6">
      <c r="A5455" s="20">
        <v>2007</v>
      </c>
      <c r="B5455" s="15" t="s">
        <v>79</v>
      </c>
      <c r="C5455" s="15" t="s">
        <v>1378</v>
      </c>
      <c r="D5455" s="24">
        <v>4027320</v>
      </c>
      <c r="E5455" t="str">
        <f>IF(D5455&lt;VLOOKUP(A5455,Min!A:B,2,FALSE),"Y","")</f>
        <v/>
      </c>
      <c r="F5455">
        <f>IF(AND(OR(s_tmchk="all",IF(ISERROR(MATCH(B5455,s_teams,0)),FALSE,TRUE)),OR(s_minsal="",s_minsal&lt;=D5455),OR(s_maxsal="",s_maxsal&gt;=D5455),OR(s_minyr="",s_minyr&lt;=A5455),OR(s_maxyr="",s_maxyr&gt;=A5455),OR(s_player="",s_player=C5455)),MAX(F$1:F5454)+1,0)</f>
        <v>0</v>
      </c>
    </row>
    <row r="5456" spans="1:6">
      <c r="A5456" s="20">
        <v>2007</v>
      </c>
      <c r="B5456" s="15" t="s">
        <v>79</v>
      </c>
      <c r="C5456" s="15" t="s">
        <v>5084</v>
      </c>
      <c r="D5456" s="24">
        <v>3100000</v>
      </c>
      <c r="E5456" t="str">
        <f>IF(D5456&lt;VLOOKUP(A5456,Min!A:B,2,FALSE),"Y","")</f>
        <v/>
      </c>
      <c r="F5456">
        <f>IF(AND(OR(s_tmchk="all",IF(ISERROR(MATCH(B5456,s_teams,0)),FALSE,TRUE)),OR(s_minsal="",s_minsal&lt;=D5456),OR(s_maxsal="",s_maxsal&gt;=D5456),OR(s_minyr="",s_minyr&lt;=A5456),OR(s_maxyr="",s_maxyr&gt;=A5456),OR(s_player="",s_player=C5456)),MAX(F$1:F5455)+1,0)</f>
        <v>0</v>
      </c>
    </row>
    <row r="5457" spans="1:6">
      <c r="A5457" s="20">
        <v>2007</v>
      </c>
      <c r="B5457" s="15" t="s">
        <v>79</v>
      </c>
      <c r="C5457" s="15" t="s">
        <v>1525</v>
      </c>
      <c r="D5457" s="24">
        <v>2780160</v>
      </c>
      <c r="E5457" t="str">
        <f>IF(D5457&lt;VLOOKUP(A5457,Min!A:B,2,FALSE),"Y","")</f>
        <v/>
      </c>
      <c r="F5457">
        <f>IF(AND(OR(s_tmchk="all",IF(ISERROR(MATCH(B5457,s_teams,0)),FALSE,TRUE)),OR(s_minsal="",s_minsal&lt;=D5457),OR(s_maxsal="",s_maxsal&gt;=D5457),OR(s_minyr="",s_minyr&lt;=A5457),OR(s_maxyr="",s_maxyr&gt;=A5457),OR(s_player="",s_player=C5457)),MAX(F$1:F5456)+1,0)</f>
        <v>0</v>
      </c>
    </row>
    <row r="5458" spans="1:6">
      <c r="A5458" s="20">
        <v>2007</v>
      </c>
      <c r="B5458" s="15" t="s">
        <v>79</v>
      </c>
      <c r="C5458" s="15" t="s">
        <v>4859</v>
      </c>
      <c r="D5458" s="24">
        <v>2753218</v>
      </c>
      <c r="E5458" t="str">
        <f>IF(D5458&lt;VLOOKUP(A5458,Min!A:B,2,FALSE),"Y","")</f>
        <v/>
      </c>
      <c r="F5458">
        <f>IF(AND(OR(s_tmchk="all",IF(ISERROR(MATCH(B5458,s_teams,0)),FALSE,TRUE)),OR(s_minsal="",s_minsal&lt;=D5458),OR(s_maxsal="",s_maxsal&gt;=D5458),OR(s_minyr="",s_minyr&lt;=A5458),OR(s_maxyr="",s_maxyr&gt;=A5458),OR(s_player="",s_player=C5458)),MAX(F$1:F5457)+1,0)</f>
        <v>0</v>
      </c>
    </row>
    <row r="5459" spans="1:6">
      <c r="A5459" s="20">
        <v>2007</v>
      </c>
      <c r="B5459" s="15" t="s">
        <v>79</v>
      </c>
      <c r="C5459" s="15" t="s">
        <v>2416</v>
      </c>
      <c r="D5459" s="24">
        <v>2681880</v>
      </c>
      <c r="E5459" t="str">
        <f>IF(D5459&lt;VLOOKUP(A5459,Min!A:B,2,FALSE),"Y","")</f>
        <v/>
      </c>
      <c r="F5459">
        <f>IF(AND(OR(s_tmchk="all",IF(ISERROR(MATCH(B5459,s_teams,0)),FALSE,TRUE)),OR(s_minsal="",s_minsal&lt;=D5459),OR(s_maxsal="",s_maxsal&gt;=D5459),OR(s_minyr="",s_minyr&lt;=A5459),OR(s_maxyr="",s_maxyr&gt;=A5459),OR(s_player="",s_player=C5459)),MAX(F$1:F5458)+1,0)</f>
        <v>0</v>
      </c>
    </row>
    <row r="5460" spans="1:6">
      <c r="A5460" s="20">
        <v>2007</v>
      </c>
      <c r="B5460" s="15" t="s">
        <v>79</v>
      </c>
      <c r="C5460" s="15" t="s">
        <v>1646</v>
      </c>
      <c r="D5460" s="24">
        <v>1836426</v>
      </c>
      <c r="E5460" t="str">
        <f>IF(D5460&lt;VLOOKUP(A5460,Min!A:B,2,FALSE),"Y","")</f>
        <v/>
      </c>
      <c r="F5460">
        <f>IF(AND(OR(s_tmchk="all",IF(ISERROR(MATCH(B5460,s_teams,0)),FALSE,TRUE)),OR(s_minsal="",s_minsal&lt;=D5460),OR(s_maxsal="",s_maxsal&gt;=D5460),OR(s_minyr="",s_minyr&lt;=A5460),OR(s_maxyr="",s_maxyr&gt;=A5460),OR(s_player="",s_player=C5460)),MAX(F$1:F5459)+1,0)</f>
        <v>0</v>
      </c>
    </row>
    <row r="5461" spans="1:6">
      <c r="A5461" s="20">
        <v>2007</v>
      </c>
      <c r="B5461" s="15" t="s">
        <v>79</v>
      </c>
      <c r="C5461" s="15" t="s">
        <v>218</v>
      </c>
      <c r="D5461" s="24">
        <v>1137960</v>
      </c>
      <c r="E5461" t="str">
        <f>IF(D5461&lt;VLOOKUP(A5461,Min!A:B,2,FALSE),"Y","")</f>
        <v/>
      </c>
      <c r="F5461">
        <f>IF(AND(OR(s_tmchk="all",IF(ISERROR(MATCH(B5461,s_teams,0)),FALSE,TRUE)),OR(s_minsal="",s_minsal&lt;=D5461),OR(s_maxsal="",s_maxsal&gt;=D5461),OR(s_minyr="",s_minyr&lt;=A5461),OR(s_maxyr="",s_maxyr&gt;=A5461),OR(s_player="",s_player=C5461)),MAX(F$1:F5460)+1,0)</f>
        <v>0</v>
      </c>
    </row>
    <row r="5462" spans="1:6">
      <c r="A5462" s="20">
        <v>2007</v>
      </c>
      <c r="B5462" s="15" t="s">
        <v>79</v>
      </c>
      <c r="C5462" s="15" t="s">
        <v>2873</v>
      </c>
      <c r="D5462" s="24">
        <v>912000</v>
      </c>
      <c r="E5462" t="str">
        <f>IF(D5462&lt;VLOOKUP(A5462,Min!A:B,2,FALSE),"Y","")</f>
        <v/>
      </c>
      <c r="F5462">
        <f>IF(AND(OR(s_tmchk="all",IF(ISERROR(MATCH(B5462,s_teams,0)),FALSE,TRUE)),OR(s_minsal="",s_minsal&lt;=D5462),OR(s_maxsal="",s_maxsal&gt;=D5462),OR(s_minyr="",s_minyr&lt;=A5462),OR(s_maxyr="",s_maxyr&gt;=A5462),OR(s_player="",s_player=C5462)),MAX(F$1:F5461)+1,0)</f>
        <v>0</v>
      </c>
    </row>
    <row r="5463" spans="1:6">
      <c r="A5463" s="20">
        <v>2007</v>
      </c>
      <c r="B5463" s="15" t="s">
        <v>79</v>
      </c>
      <c r="C5463" s="15" t="s">
        <v>5178</v>
      </c>
      <c r="D5463" s="24">
        <v>744551</v>
      </c>
      <c r="E5463" t="str">
        <f>IF(D5463&lt;VLOOKUP(A5463,Min!A:B,2,FALSE),"Y","")</f>
        <v/>
      </c>
      <c r="F5463">
        <f>IF(AND(OR(s_tmchk="all",IF(ISERROR(MATCH(B5463,s_teams,0)),FALSE,TRUE)),OR(s_minsal="",s_minsal&lt;=D5463),OR(s_maxsal="",s_maxsal&gt;=D5463),OR(s_minyr="",s_minyr&lt;=A5463),OR(s_maxyr="",s_maxyr&gt;=A5463),OR(s_player="",s_player=C5463)),MAX(F$1:F5462)+1,0)</f>
        <v>0</v>
      </c>
    </row>
    <row r="5464" spans="1:6">
      <c r="A5464" s="20">
        <v>2007</v>
      </c>
      <c r="B5464" s="15" t="s">
        <v>79</v>
      </c>
      <c r="C5464" s="15" t="s">
        <v>6002</v>
      </c>
      <c r="D5464" s="24">
        <v>259204</v>
      </c>
      <c r="E5464" t="str">
        <f>IF(D5464&lt;VLOOKUP(A5464,Min!A:B,2,FALSE),"Y","")</f>
        <v>Y</v>
      </c>
      <c r="F5464">
        <f>IF(AND(OR(s_tmchk="all",IF(ISERROR(MATCH(B5464,s_teams,0)),FALSE,TRUE)),OR(s_minsal="",s_minsal&lt;=D5464),OR(s_maxsal="",s_maxsal&gt;=D5464),OR(s_minyr="",s_minyr&lt;=A5464),OR(s_maxyr="",s_maxyr&gt;=A5464),OR(s_player="",s_player=C5464)),MAX(F$1:F5463)+1,0)</f>
        <v>0</v>
      </c>
    </row>
    <row r="5465" spans="1:6">
      <c r="A5465" s="20">
        <v>2007</v>
      </c>
      <c r="B5465" s="15" t="s">
        <v>79</v>
      </c>
      <c r="C5465" s="15" t="s">
        <v>5281</v>
      </c>
      <c r="D5465" s="24">
        <v>120796</v>
      </c>
      <c r="E5465" t="str">
        <f>IF(D5465&lt;VLOOKUP(A5465,Min!A:B,2,FALSE),"Y","")</f>
        <v>Y</v>
      </c>
      <c r="F5465">
        <f>IF(AND(OR(s_tmchk="all",IF(ISERROR(MATCH(B5465,s_teams,0)),FALSE,TRUE)),OR(s_minsal="",s_minsal&lt;=D5465),OR(s_maxsal="",s_maxsal&gt;=D5465),OR(s_minyr="",s_minyr&lt;=A5465),OR(s_maxyr="",s_maxyr&gt;=A5465),OR(s_player="",s_player=C5465)),MAX(F$1:F5464)+1,0)</f>
        <v>0</v>
      </c>
    </row>
    <row r="5466" spans="1:6">
      <c r="A5466" s="20">
        <v>2007</v>
      </c>
      <c r="B5466" s="15" t="s">
        <v>81</v>
      </c>
      <c r="C5466" s="15" t="s">
        <v>5665</v>
      </c>
      <c r="D5466" s="24">
        <v>12500000</v>
      </c>
      <c r="E5466" t="str">
        <f>IF(D5466&lt;VLOOKUP(A5466,Min!A:B,2,FALSE),"Y","")</f>
        <v/>
      </c>
      <c r="F5466">
        <f>IF(AND(OR(s_tmchk="all",IF(ISERROR(MATCH(B5466,s_teams,0)),FALSE,TRUE)),OR(s_minsal="",s_minsal&lt;=D5466),OR(s_maxsal="",s_maxsal&gt;=D5466),OR(s_minyr="",s_minyr&lt;=A5466),OR(s_maxyr="",s_maxyr&gt;=A5466),OR(s_player="",s_player=C5466)),MAX(F$1:F5465)+1,0)</f>
        <v>0</v>
      </c>
    </row>
    <row r="5467" spans="1:6">
      <c r="A5467" s="20">
        <v>2007</v>
      </c>
      <c r="B5467" s="15" t="s">
        <v>81</v>
      </c>
      <c r="C5467" s="15" t="s">
        <v>4319</v>
      </c>
      <c r="D5467" s="24">
        <v>9625000</v>
      </c>
      <c r="E5467" t="str">
        <f>IF(D5467&lt;VLOOKUP(A5467,Min!A:B,2,FALSE),"Y","")</f>
        <v/>
      </c>
      <c r="F5467">
        <f>IF(AND(OR(s_tmchk="all",IF(ISERROR(MATCH(B5467,s_teams,0)),FALSE,TRUE)),OR(s_minsal="",s_minsal&lt;=D5467),OR(s_maxsal="",s_maxsal&gt;=D5467),OR(s_minyr="",s_minyr&lt;=A5467),OR(s_maxyr="",s_maxyr&gt;=A5467),OR(s_player="",s_player=C5467)),MAX(F$1:F5466)+1,0)</f>
        <v>0</v>
      </c>
    </row>
    <row r="5468" spans="1:6">
      <c r="A5468" s="20">
        <v>2007</v>
      </c>
      <c r="B5468" s="15" t="s">
        <v>81</v>
      </c>
      <c r="C5468" s="15" t="s">
        <v>764</v>
      </c>
      <c r="D5468" s="24">
        <v>7526316</v>
      </c>
      <c r="E5468" t="str">
        <f>IF(D5468&lt;VLOOKUP(A5468,Min!A:B,2,FALSE),"Y","")</f>
        <v/>
      </c>
      <c r="F5468">
        <f>IF(AND(OR(s_tmchk="all",IF(ISERROR(MATCH(B5468,s_teams,0)),FALSE,TRUE)),OR(s_minsal="",s_minsal&lt;=D5468),OR(s_maxsal="",s_maxsal&gt;=D5468),OR(s_minyr="",s_minyr&lt;=A5468),OR(s_maxyr="",s_maxyr&gt;=A5468),OR(s_player="",s_player=C5468)),MAX(F$1:F5467)+1,0)</f>
        <v>0</v>
      </c>
    </row>
    <row r="5469" spans="1:6">
      <c r="A5469" s="20">
        <v>2007</v>
      </c>
      <c r="B5469" s="15" t="s">
        <v>81</v>
      </c>
      <c r="C5469" s="15" t="s">
        <v>5426</v>
      </c>
      <c r="D5469" s="24">
        <v>7187500</v>
      </c>
      <c r="E5469" t="str">
        <f>IF(D5469&lt;VLOOKUP(A5469,Min!A:B,2,FALSE),"Y","")</f>
        <v/>
      </c>
      <c r="F5469">
        <f>IF(AND(OR(s_tmchk="all",IF(ISERROR(MATCH(B5469,s_teams,0)),FALSE,TRUE)),OR(s_minsal="",s_minsal&lt;=D5469),OR(s_maxsal="",s_maxsal&gt;=D5469),OR(s_minyr="",s_minyr&lt;=A5469),OR(s_maxyr="",s_maxyr&gt;=A5469),OR(s_player="",s_player=C5469)),MAX(F$1:F5468)+1,0)</f>
        <v>0</v>
      </c>
    </row>
    <row r="5470" spans="1:6">
      <c r="A5470" s="20">
        <v>2007</v>
      </c>
      <c r="B5470" s="15" t="s">
        <v>81</v>
      </c>
      <c r="C5470" s="15" t="s">
        <v>4829</v>
      </c>
      <c r="D5470" s="24">
        <v>6500000</v>
      </c>
      <c r="E5470" t="str">
        <f>IF(D5470&lt;VLOOKUP(A5470,Min!A:B,2,FALSE),"Y","")</f>
        <v/>
      </c>
      <c r="F5470">
        <f>IF(AND(OR(s_tmchk="all",IF(ISERROR(MATCH(B5470,s_teams,0)),FALSE,TRUE)),OR(s_minsal="",s_minsal&lt;=D5470),OR(s_maxsal="",s_maxsal&gt;=D5470),OR(s_minyr="",s_minyr&lt;=A5470),OR(s_maxyr="",s_maxyr&gt;=A5470),OR(s_player="",s_player=C5470)),MAX(F$1:F5469)+1,0)</f>
        <v>0</v>
      </c>
    </row>
    <row r="5471" spans="1:6">
      <c r="A5471" s="20">
        <v>2007</v>
      </c>
      <c r="B5471" s="15" t="s">
        <v>81</v>
      </c>
      <c r="C5471" s="15" t="s">
        <v>5968</v>
      </c>
      <c r="D5471" s="24">
        <v>5400000</v>
      </c>
      <c r="E5471" t="str">
        <f>IF(D5471&lt;VLOOKUP(A5471,Min!A:B,2,FALSE),"Y","")</f>
        <v/>
      </c>
      <c r="F5471">
        <f>IF(AND(OR(s_tmchk="all",IF(ISERROR(MATCH(B5471,s_teams,0)),FALSE,TRUE)),OR(s_minsal="",s_minsal&lt;=D5471),OR(s_maxsal="",s_maxsal&gt;=D5471),OR(s_minyr="",s_minyr&lt;=A5471),OR(s_maxyr="",s_maxyr&gt;=A5471),OR(s_player="",s_player=C5471)),MAX(F$1:F5470)+1,0)</f>
        <v>0</v>
      </c>
    </row>
    <row r="5472" spans="1:6">
      <c r="A5472" s="20">
        <v>2007</v>
      </c>
      <c r="B5472" s="15" t="s">
        <v>81</v>
      </c>
      <c r="C5472" s="15" t="s">
        <v>1578</v>
      </c>
      <c r="D5472" s="24">
        <v>4400000</v>
      </c>
      <c r="E5472" t="str">
        <f>IF(D5472&lt;VLOOKUP(A5472,Min!A:B,2,FALSE),"Y","")</f>
        <v/>
      </c>
      <c r="F5472">
        <f>IF(AND(OR(s_tmchk="all",IF(ISERROR(MATCH(B5472,s_teams,0)),FALSE,TRUE)),OR(s_minsal="",s_minsal&lt;=D5472),OR(s_maxsal="",s_maxsal&gt;=D5472),OR(s_minyr="",s_minyr&lt;=A5472),OR(s_maxyr="",s_maxyr&gt;=A5472),OR(s_player="",s_player=C5472)),MAX(F$1:F5471)+1,0)</f>
        <v>0</v>
      </c>
    </row>
    <row r="5473" spans="1:6">
      <c r="A5473" s="20">
        <v>2007</v>
      </c>
      <c r="B5473" s="15" t="s">
        <v>81</v>
      </c>
      <c r="C5473" s="15" t="s">
        <v>6157</v>
      </c>
      <c r="D5473" s="24">
        <v>3674584</v>
      </c>
      <c r="E5473" t="str">
        <f>IF(D5473&lt;VLOOKUP(A5473,Min!A:B,2,FALSE),"Y","")</f>
        <v/>
      </c>
      <c r="F5473">
        <f>IF(AND(OR(s_tmchk="all",IF(ISERROR(MATCH(B5473,s_teams,0)),FALSE,TRUE)),OR(s_minsal="",s_minsal&lt;=D5473),OR(s_maxsal="",s_maxsal&gt;=D5473),OR(s_minyr="",s_minyr&lt;=A5473),OR(s_maxyr="",s_maxyr&gt;=A5473),OR(s_player="",s_player=C5473)),MAX(F$1:F5472)+1,0)</f>
        <v>0</v>
      </c>
    </row>
    <row r="5474" spans="1:6">
      <c r="A5474" s="20">
        <v>2007</v>
      </c>
      <c r="B5474" s="15" t="s">
        <v>81</v>
      </c>
      <c r="C5474" s="15" t="s">
        <v>5245</v>
      </c>
      <c r="D5474" s="24">
        <v>1680000</v>
      </c>
      <c r="E5474" t="str">
        <f>IF(D5474&lt;VLOOKUP(A5474,Min!A:B,2,FALSE),"Y","")</f>
        <v/>
      </c>
      <c r="F5474">
        <f>IF(AND(OR(s_tmchk="all",IF(ISERROR(MATCH(B5474,s_teams,0)),FALSE,TRUE)),OR(s_minsal="",s_minsal&lt;=D5474),OR(s_maxsal="",s_maxsal&gt;=D5474),OR(s_minyr="",s_minyr&lt;=A5474),OR(s_maxyr="",s_maxyr&gt;=A5474),OR(s_player="",s_player=C5474)),MAX(F$1:F5473)+1,0)</f>
        <v>0</v>
      </c>
    </row>
    <row r="5475" spans="1:6">
      <c r="A5475" s="20">
        <v>2007</v>
      </c>
      <c r="B5475" s="15" t="s">
        <v>81</v>
      </c>
      <c r="C5475" s="15" t="s">
        <v>5789</v>
      </c>
      <c r="D5475" s="24">
        <v>1240920</v>
      </c>
      <c r="E5475" t="str">
        <f>IF(D5475&lt;VLOOKUP(A5475,Min!A:B,2,FALSE),"Y","")</f>
        <v/>
      </c>
      <c r="F5475">
        <f>IF(AND(OR(s_tmchk="all",IF(ISERROR(MATCH(B5475,s_teams,0)),FALSE,TRUE)),OR(s_minsal="",s_minsal&lt;=D5475),OR(s_maxsal="",s_maxsal&gt;=D5475),OR(s_minyr="",s_minyr&lt;=A5475),OR(s_maxyr="",s_maxyr&gt;=A5475),OR(s_player="",s_player=C5475)),MAX(F$1:F5474)+1,0)</f>
        <v>0</v>
      </c>
    </row>
    <row r="5476" spans="1:6">
      <c r="A5476" s="20">
        <v>2007</v>
      </c>
      <c r="B5476" s="15" t="s">
        <v>81</v>
      </c>
      <c r="C5476" s="15" t="s">
        <v>1914</v>
      </c>
      <c r="D5476" s="24">
        <v>1092600</v>
      </c>
      <c r="E5476" t="str">
        <f>IF(D5476&lt;VLOOKUP(A5476,Min!A:B,2,FALSE),"Y","")</f>
        <v/>
      </c>
      <c r="F5476">
        <f>IF(AND(OR(s_tmchk="all",IF(ISERROR(MATCH(B5476,s_teams,0)),FALSE,TRUE)),OR(s_minsal="",s_minsal&lt;=D5476),OR(s_maxsal="",s_maxsal&gt;=D5476),OR(s_minyr="",s_minyr&lt;=A5476),OR(s_maxyr="",s_maxyr&gt;=A5476),OR(s_player="",s_player=C5476)),MAX(F$1:F5475)+1,0)</f>
        <v>0</v>
      </c>
    </row>
    <row r="5477" spans="1:6">
      <c r="A5477" s="20">
        <v>2007</v>
      </c>
      <c r="B5477" s="15" t="s">
        <v>81</v>
      </c>
      <c r="C5477" s="15" t="s">
        <v>5632</v>
      </c>
      <c r="D5477" s="24">
        <v>1065918</v>
      </c>
      <c r="E5477" t="str">
        <f>IF(D5477&lt;VLOOKUP(A5477,Min!A:B,2,FALSE),"Y","")</f>
        <v/>
      </c>
      <c r="F5477">
        <f>IF(AND(OR(s_tmchk="all",IF(ISERROR(MATCH(B5477,s_teams,0)),FALSE,TRUE)),OR(s_minsal="",s_minsal&lt;=D5477),OR(s_maxsal="",s_maxsal&gt;=D5477),OR(s_minyr="",s_minyr&lt;=A5477),OR(s_maxyr="",s_maxyr&gt;=A5477),OR(s_player="",s_player=C5477)),MAX(F$1:F5476)+1,0)</f>
        <v>0</v>
      </c>
    </row>
    <row r="5478" spans="1:6">
      <c r="A5478" s="20">
        <v>2007</v>
      </c>
      <c r="B5478" s="15" t="s">
        <v>81</v>
      </c>
      <c r="C5478" s="15" t="s">
        <v>947</v>
      </c>
      <c r="D5478" s="24">
        <v>1002840</v>
      </c>
      <c r="E5478" t="str">
        <f>IF(D5478&lt;VLOOKUP(A5478,Min!A:B,2,FALSE),"Y","")</f>
        <v/>
      </c>
      <c r="F5478">
        <f>IF(AND(OR(s_tmchk="all",IF(ISERROR(MATCH(B5478,s_teams,0)),FALSE,TRUE)),OR(s_minsal="",s_minsal&lt;=D5478),OR(s_maxsal="",s_maxsal&gt;=D5478),OR(s_minyr="",s_minyr&lt;=A5478),OR(s_maxyr="",s_maxyr&gt;=A5478),OR(s_player="",s_player=C5478)),MAX(F$1:F5477)+1,0)</f>
        <v>0</v>
      </c>
    </row>
    <row r="5479" spans="1:6">
      <c r="A5479" s="20">
        <v>2007</v>
      </c>
      <c r="B5479" s="15" t="s">
        <v>81</v>
      </c>
      <c r="C5479" s="15" t="s">
        <v>1267</v>
      </c>
      <c r="D5479" s="24">
        <v>664209</v>
      </c>
      <c r="E5479" t="str">
        <f>IF(D5479&lt;VLOOKUP(A5479,Min!A:B,2,FALSE),"Y","")</f>
        <v/>
      </c>
      <c r="F5479">
        <f>IF(AND(OR(s_tmchk="all",IF(ISERROR(MATCH(B5479,s_teams,0)),FALSE,TRUE)),OR(s_minsal="",s_minsal&lt;=D5479),OR(s_maxsal="",s_maxsal&gt;=D5479),OR(s_minyr="",s_minyr&lt;=A5479),OR(s_maxyr="",s_maxyr&gt;=A5479),OR(s_player="",s_player=C5479)),MAX(F$1:F5478)+1,0)</f>
        <v>0</v>
      </c>
    </row>
    <row r="5480" spans="1:6">
      <c r="A5480" s="20">
        <v>2007</v>
      </c>
      <c r="B5480" s="15" t="s">
        <v>81</v>
      </c>
      <c r="C5480" s="15" t="s">
        <v>5521</v>
      </c>
      <c r="D5480" s="24">
        <v>300000</v>
      </c>
      <c r="E5480" t="str">
        <f>IF(D5480&lt;VLOOKUP(A5480,Min!A:B,2,FALSE),"Y","")</f>
        <v>Y</v>
      </c>
      <c r="F5480">
        <f>IF(AND(OR(s_tmchk="all",IF(ISERROR(MATCH(B5480,s_teams,0)),FALSE,TRUE)),OR(s_minsal="",s_minsal&lt;=D5480),OR(s_maxsal="",s_maxsal&gt;=D5480),OR(s_minyr="",s_minyr&lt;=A5480),OR(s_maxyr="",s_maxyr&gt;=A5480),OR(s_player="",s_player=C5480)),MAX(F$1:F5479)+1,0)</f>
        <v>0</v>
      </c>
    </row>
    <row r="5481" spans="1:6">
      <c r="A5481" s="20">
        <v>2007</v>
      </c>
      <c r="B5481" s="15" t="s">
        <v>81</v>
      </c>
      <c r="C5481" s="15" t="s">
        <v>5387</v>
      </c>
      <c r="D5481" s="24">
        <v>261724</v>
      </c>
      <c r="E5481" t="str">
        <f>IF(D5481&lt;VLOOKUP(A5481,Min!A:B,2,FALSE),"Y","")</f>
        <v>Y</v>
      </c>
      <c r="F5481">
        <f>IF(AND(OR(s_tmchk="all",IF(ISERROR(MATCH(B5481,s_teams,0)),FALSE,TRUE)),OR(s_minsal="",s_minsal&lt;=D5481),OR(s_maxsal="",s_maxsal&gt;=D5481),OR(s_minyr="",s_minyr&lt;=A5481),OR(s_maxyr="",s_maxyr&gt;=A5481),OR(s_player="",s_player=C5481)),MAX(F$1:F5480)+1,0)</f>
        <v>0</v>
      </c>
    </row>
    <row r="5482" spans="1:6">
      <c r="A5482" s="20">
        <v>2007</v>
      </c>
      <c r="B5482" s="15" t="s">
        <v>81</v>
      </c>
      <c r="C5482" s="15" t="s">
        <v>5960</v>
      </c>
      <c r="D5482" s="24">
        <v>100000</v>
      </c>
      <c r="E5482" t="str">
        <f>IF(D5482&lt;VLOOKUP(A5482,Min!A:B,2,FALSE),"Y","")</f>
        <v>Y</v>
      </c>
      <c r="F5482">
        <f>IF(AND(OR(s_tmchk="all",IF(ISERROR(MATCH(B5482,s_teams,0)),FALSE,TRUE)),OR(s_minsal="",s_minsal&lt;=D5482),OR(s_maxsal="",s_maxsal&gt;=D5482),OR(s_minyr="",s_minyr&lt;=A5482),OR(s_maxyr="",s_maxyr&gt;=A5482),OR(s_player="",s_player=C5482)),MAX(F$1:F5481)+1,0)</f>
        <v>0</v>
      </c>
    </row>
    <row r="5483" spans="1:6">
      <c r="A5483" s="20">
        <v>2007</v>
      </c>
      <c r="B5483" s="15" t="s">
        <v>81</v>
      </c>
      <c r="C5483" s="15" t="s">
        <v>2603</v>
      </c>
      <c r="D5483" s="24">
        <v>75000</v>
      </c>
      <c r="E5483" t="str">
        <f>IF(D5483&lt;VLOOKUP(A5483,Min!A:B,2,FALSE),"Y","")</f>
        <v>Y</v>
      </c>
      <c r="F5483">
        <f>IF(AND(OR(s_tmchk="all",IF(ISERROR(MATCH(B5483,s_teams,0)),FALSE,TRUE)),OR(s_minsal="",s_minsal&lt;=D5483),OR(s_maxsal="",s_maxsal&gt;=D5483),OR(s_minyr="",s_minyr&lt;=A5483),OR(s_maxyr="",s_maxyr&gt;=A5483),OR(s_player="",s_player=C5483)),MAX(F$1:F5482)+1,0)</f>
        <v>0</v>
      </c>
    </row>
    <row r="5484" spans="1:6">
      <c r="A5484" s="20">
        <v>2007</v>
      </c>
      <c r="B5484" s="15" t="s">
        <v>82</v>
      </c>
      <c r="C5484" s="15" t="s">
        <v>1393</v>
      </c>
      <c r="D5484" s="24">
        <v>17429672</v>
      </c>
      <c r="E5484" t="str">
        <f>IF(D5484&lt;VLOOKUP(A5484,Min!A:B,2,FALSE),"Y","")</f>
        <v/>
      </c>
      <c r="F5484">
        <f>IF(AND(OR(s_tmchk="all",IF(ISERROR(MATCH(B5484,s_teams,0)),FALSE,TRUE)),OR(s_minsal="",s_minsal&lt;=D5484),OR(s_maxsal="",s_maxsal&gt;=D5484),OR(s_minyr="",s_minyr&lt;=A5484),OR(s_maxyr="",s_maxyr&gt;=A5484),OR(s_player="",s_player=C5484)),MAX(F$1:F5483)+1,0)</f>
        <v>0</v>
      </c>
    </row>
    <row r="5485" spans="1:6">
      <c r="A5485" s="20">
        <v>2007</v>
      </c>
      <c r="B5485" s="15" t="s">
        <v>82</v>
      </c>
      <c r="C5485" s="15" t="s">
        <v>1383</v>
      </c>
      <c r="D5485" s="24">
        <v>9450000</v>
      </c>
      <c r="E5485" t="str">
        <f>IF(D5485&lt;VLOOKUP(A5485,Min!A:B,2,FALSE),"Y","")</f>
        <v/>
      </c>
      <c r="F5485">
        <f>IF(AND(OR(s_tmchk="all",IF(ISERROR(MATCH(B5485,s_teams,0)),FALSE,TRUE)),OR(s_minsal="",s_minsal&lt;=D5485),OR(s_maxsal="",s_maxsal&gt;=D5485),OR(s_minyr="",s_minyr&lt;=A5485),OR(s_maxyr="",s_maxyr&gt;=A5485),OR(s_player="",s_player=C5485)),MAX(F$1:F5484)+1,0)</f>
        <v>0</v>
      </c>
    </row>
    <row r="5486" spans="1:6">
      <c r="A5486" s="20">
        <v>2007</v>
      </c>
      <c r="B5486" s="15" t="s">
        <v>82</v>
      </c>
      <c r="C5486" s="15" t="s">
        <v>1398</v>
      </c>
      <c r="D5486" s="24">
        <v>8254375</v>
      </c>
      <c r="E5486" t="str">
        <f>IF(D5486&lt;VLOOKUP(A5486,Min!A:B,2,FALSE),"Y","")</f>
        <v/>
      </c>
      <c r="F5486">
        <f>IF(AND(OR(s_tmchk="all",IF(ISERROR(MATCH(B5486,s_teams,0)),FALSE,TRUE)),OR(s_minsal="",s_minsal&lt;=D5486),OR(s_maxsal="",s_maxsal&gt;=D5486),OR(s_minyr="",s_minyr&lt;=A5486),OR(s_maxyr="",s_maxyr&gt;=A5486),OR(s_player="",s_player=C5486)),MAX(F$1:F5485)+1,0)</f>
        <v>0</v>
      </c>
    </row>
    <row r="5487" spans="1:6">
      <c r="A5487" s="20">
        <v>2007</v>
      </c>
      <c r="B5487" s="15" t="s">
        <v>82</v>
      </c>
      <c r="C5487" s="15" t="s">
        <v>4689</v>
      </c>
      <c r="D5487" s="24">
        <v>5117880</v>
      </c>
      <c r="E5487" t="str">
        <f>IF(D5487&lt;VLOOKUP(A5487,Min!A:B,2,FALSE),"Y","")</f>
        <v/>
      </c>
      <c r="F5487">
        <f>IF(AND(OR(s_tmchk="all",IF(ISERROR(MATCH(B5487,s_teams,0)),FALSE,TRUE)),OR(s_minsal="",s_minsal&lt;=D5487),OR(s_maxsal="",s_maxsal&gt;=D5487),OR(s_minyr="",s_minyr&lt;=A5487),OR(s_maxyr="",s_maxyr&gt;=A5487),OR(s_player="",s_player=C5487)),MAX(F$1:F5486)+1,0)</f>
        <v>0</v>
      </c>
    </row>
    <row r="5488" spans="1:6">
      <c r="A5488" s="20">
        <v>2007</v>
      </c>
      <c r="B5488" s="15" t="s">
        <v>82</v>
      </c>
      <c r="C5488" s="15" t="s">
        <v>4714</v>
      </c>
      <c r="D5488" s="24">
        <v>3750000</v>
      </c>
      <c r="E5488" t="str">
        <f>IF(D5488&lt;VLOOKUP(A5488,Min!A:B,2,FALSE),"Y","")</f>
        <v/>
      </c>
      <c r="F5488">
        <f>IF(AND(OR(s_tmchk="all",IF(ISERROR(MATCH(B5488,s_teams,0)),FALSE,TRUE)),OR(s_minsal="",s_minsal&lt;=D5488),OR(s_maxsal="",s_maxsal&gt;=D5488),OR(s_minyr="",s_minyr&lt;=A5488),OR(s_maxyr="",s_maxyr&gt;=A5488),OR(s_player="",s_player=C5488)),MAX(F$1:F5487)+1,0)</f>
        <v>0</v>
      </c>
    </row>
    <row r="5489" spans="1:6">
      <c r="A5489" s="20">
        <v>2007</v>
      </c>
      <c r="B5489" s="15" t="s">
        <v>82</v>
      </c>
      <c r="C5489" s="15" t="s">
        <v>5861</v>
      </c>
      <c r="D5489" s="24">
        <v>3315000</v>
      </c>
      <c r="E5489" t="str">
        <f>IF(D5489&lt;VLOOKUP(A5489,Min!A:B,2,FALSE),"Y","")</f>
        <v/>
      </c>
      <c r="F5489">
        <f>IF(AND(OR(s_tmchk="all",IF(ISERROR(MATCH(B5489,s_teams,0)),FALSE,TRUE)),OR(s_minsal="",s_minsal&lt;=D5489),OR(s_maxsal="",s_maxsal&gt;=D5489),OR(s_minyr="",s_minyr&lt;=A5489),OR(s_maxyr="",s_maxyr&gt;=A5489),OR(s_player="",s_player=C5489)),MAX(F$1:F5488)+1,0)</f>
        <v>0</v>
      </c>
    </row>
    <row r="5490" spans="1:6">
      <c r="A5490" s="20">
        <v>2007</v>
      </c>
      <c r="B5490" s="15" t="s">
        <v>82</v>
      </c>
      <c r="C5490" s="15" t="s">
        <v>3209</v>
      </c>
      <c r="D5490" s="24">
        <v>3303813</v>
      </c>
      <c r="E5490" t="str">
        <f>IF(D5490&lt;VLOOKUP(A5490,Min!A:B,2,FALSE),"Y","")</f>
        <v/>
      </c>
      <c r="F5490">
        <f>IF(AND(OR(s_tmchk="all",IF(ISERROR(MATCH(B5490,s_teams,0)),FALSE,TRUE)),OR(s_minsal="",s_minsal&lt;=D5490),OR(s_maxsal="",s_maxsal&gt;=D5490),OR(s_minyr="",s_minyr&lt;=A5490),OR(s_maxyr="",s_maxyr&gt;=A5490),OR(s_player="",s_player=C5490)),MAX(F$1:F5489)+1,0)</f>
        <v>0</v>
      </c>
    </row>
    <row r="5491" spans="1:6">
      <c r="A5491" s="20">
        <v>2007</v>
      </c>
      <c r="B5491" s="15" t="s">
        <v>82</v>
      </c>
      <c r="C5491" s="15" t="s">
        <v>5075</v>
      </c>
      <c r="D5491" s="24">
        <v>3000000</v>
      </c>
      <c r="E5491" t="str">
        <f>IF(D5491&lt;VLOOKUP(A5491,Min!A:B,2,FALSE),"Y","")</f>
        <v/>
      </c>
      <c r="F5491">
        <f>IF(AND(OR(s_tmchk="all",IF(ISERROR(MATCH(B5491,s_teams,0)),FALSE,TRUE)),OR(s_minsal="",s_minsal&lt;=D5491),OR(s_maxsal="",s_maxsal&gt;=D5491),OR(s_minyr="",s_minyr&lt;=A5491),OR(s_maxyr="",s_maxyr&gt;=A5491),OR(s_player="",s_player=C5491)),MAX(F$1:F5490)+1,0)</f>
        <v>0</v>
      </c>
    </row>
    <row r="5492" spans="1:6">
      <c r="A5492" s="20">
        <v>2007</v>
      </c>
      <c r="B5492" s="15" t="s">
        <v>82</v>
      </c>
      <c r="C5492" s="15" t="s">
        <v>5648</v>
      </c>
      <c r="D5492" s="24">
        <v>2889000</v>
      </c>
      <c r="E5492" t="str">
        <f>IF(D5492&lt;VLOOKUP(A5492,Min!A:B,2,FALSE),"Y","")</f>
        <v/>
      </c>
      <c r="F5492">
        <f>IF(AND(OR(s_tmchk="all",IF(ISERROR(MATCH(B5492,s_teams,0)),FALSE,TRUE)),OR(s_minsal="",s_minsal&lt;=D5492),OR(s_maxsal="",s_maxsal&gt;=D5492),OR(s_minyr="",s_minyr&lt;=A5492),OR(s_maxyr="",s_maxyr&gt;=A5492),OR(s_player="",s_player=C5492)),MAX(F$1:F5491)+1,0)</f>
        <v>0</v>
      </c>
    </row>
    <row r="5493" spans="1:6">
      <c r="A5493" s="20">
        <v>2007</v>
      </c>
      <c r="B5493" s="15" t="s">
        <v>82</v>
      </c>
      <c r="C5493" s="15" t="s">
        <v>5067</v>
      </c>
      <c r="D5493" s="24">
        <v>2500000</v>
      </c>
      <c r="E5493" t="str">
        <f>IF(D5493&lt;VLOOKUP(A5493,Min!A:B,2,FALSE),"Y","")</f>
        <v/>
      </c>
      <c r="F5493">
        <f>IF(AND(OR(s_tmchk="all",IF(ISERROR(MATCH(B5493,s_teams,0)),FALSE,TRUE)),OR(s_minsal="",s_minsal&lt;=D5493),OR(s_maxsal="",s_maxsal&gt;=D5493),OR(s_minyr="",s_minyr&lt;=A5493),OR(s_maxyr="",s_maxyr&gt;=A5493),OR(s_player="",s_player=C5493)),MAX(F$1:F5492)+1,0)</f>
        <v>0</v>
      </c>
    </row>
    <row r="5494" spans="1:6">
      <c r="A5494" s="20">
        <v>2007</v>
      </c>
      <c r="B5494" s="15" t="s">
        <v>82</v>
      </c>
      <c r="C5494" s="15" t="s">
        <v>5198</v>
      </c>
      <c r="D5494" s="24">
        <v>2200000</v>
      </c>
      <c r="E5494" t="str">
        <f>IF(D5494&lt;VLOOKUP(A5494,Min!A:B,2,FALSE),"Y","")</f>
        <v/>
      </c>
      <c r="F5494">
        <f>IF(AND(OR(s_tmchk="all",IF(ISERROR(MATCH(B5494,s_teams,0)),FALSE,TRUE)),OR(s_minsal="",s_minsal&lt;=D5494),OR(s_maxsal="",s_maxsal&gt;=D5494),OR(s_minyr="",s_minyr&lt;=A5494),OR(s_maxyr="",s_maxyr&gt;=A5494),OR(s_player="",s_player=C5494)),MAX(F$1:F5493)+1,0)</f>
        <v>0</v>
      </c>
    </row>
    <row r="5495" spans="1:6">
      <c r="A5495" s="20">
        <v>2007</v>
      </c>
      <c r="B5495" s="15" t="s">
        <v>82</v>
      </c>
      <c r="C5495" s="15" t="s">
        <v>1412</v>
      </c>
      <c r="D5495" s="24">
        <v>2000000</v>
      </c>
      <c r="E5495" t="str">
        <f>IF(D5495&lt;VLOOKUP(A5495,Min!A:B,2,FALSE),"Y","")</f>
        <v/>
      </c>
      <c r="F5495">
        <f>IF(AND(OR(s_tmchk="all",IF(ISERROR(MATCH(B5495,s_teams,0)),FALSE,TRUE)),OR(s_minsal="",s_minsal&lt;=D5495),OR(s_maxsal="",s_maxsal&gt;=D5495),OR(s_minyr="",s_minyr&lt;=A5495),OR(s_maxyr="",s_maxyr&gt;=A5495),OR(s_player="",s_player=C5495)),MAX(F$1:F5494)+1,0)</f>
        <v>0</v>
      </c>
    </row>
    <row r="5496" spans="1:6">
      <c r="A5496" s="20">
        <v>2007</v>
      </c>
      <c r="B5496" s="15" t="s">
        <v>82</v>
      </c>
      <c r="C5496" s="15" t="s">
        <v>5200</v>
      </c>
      <c r="D5496" s="24">
        <v>1071225</v>
      </c>
      <c r="E5496" t="str">
        <f>IF(D5496&lt;VLOOKUP(A5496,Min!A:B,2,FALSE),"Y","")</f>
        <v/>
      </c>
      <c r="F5496">
        <f>IF(AND(OR(s_tmchk="all",IF(ISERROR(MATCH(B5496,s_teams,0)),FALSE,TRUE)),OR(s_minsal="",s_minsal&lt;=D5496),OR(s_maxsal="",s_maxsal&gt;=D5496),OR(s_minyr="",s_minyr&lt;=A5496),OR(s_maxyr="",s_maxyr&gt;=A5496),OR(s_player="",s_player=C5496)),MAX(F$1:F5495)+1,0)</f>
        <v>0</v>
      </c>
    </row>
    <row r="5497" spans="1:6">
      <c r="A5497" s="20">
        <v>2007</v>
      </c>
      <c r="B5497" s="15" t="s">
        <v>82</v>
      </c>
      <c r="C5497" s="15" t="s">
        <v>876</v>
      </c>
      <c r="D5497" s="24">
        <v>967920</v>
      </c>
      <c r="E5497" t="str">
        <f>IF(D5497&lt;VLOOKUP(A5497,Min!A:B,2,FALSE),"Y","")</f>
        <v/>
      </c>
      <c r="F5497">
        <f>IF(AND(OR(s_tmchk="all",IF(ISERROR(MATCH(B5497,s_teams,0)),FALSE,TRUE)),OR(s_minsal="",s_minsal&lt;=D5497),OR(s_maxsal="",s_maxsal&gt;=D5497),OR(s_minyr="",s_minyr&lt;=A5497),OR(s_maxyr="",s_maxyr&gt;=A5497),OR(s_player="",s_player=C5497)),MAX(F$1:F5496)+1,0)</f>
        <v>0</v>
      </c>
    </row>
    <row r="5498" spans="1:6">
      <c r="A5498" s="20">
        <v>2007</v>
      </c>
      <c r="B5498" s="15" t="s">
        <v>82</v>
      </c>
      <c r="C5498" s="15" t="s">
        <v>4200</v>
      </c>
      <c r="D5498" s="24">
        <v>405435</v>
      </c>
      <c r="E5498" t="str">
        <f>IF(D5498&lt;VLOOKUP(A5498,Min!A:B,2,FALSE),"Y","")</f>
        <v>Y</v>
      </c>
      <c r="F5498">
        <f>IF(AND(OR(s_tmchk="all",IF(ISERROR(MATCH(B5498,s_teams,0)),FALSE,TRUE)),OR(s_minsal="",s_minsal&lt;=D5498),OR(s_maxsal="",s_maxsal&gt;=D5498),OR(s_minyr="",s_minyr&lt;=A5498),OR(s_maxyr="",s_maxyr&gt;=A5498),OR(s_player="",s_player=C5498)),MAX(F$1:F5497)+1,0)</f>
        <v>0</v>
      </c>
    </row>
    <row r="5499" spans="1:6">
      <c r="A5499" s="20">
        <v>2007</v>
      </c>
      <c r="B5499" s="15" t="s">
        <v>84</v>
      </c>
      <c r="C5499" s="15" t="s">
        <v>3107</v>
      </c>
      <c r="D5499" s="24">
        <v>14611570</v>
      </c>
      <c r="E5499" t="str">
        <f>IF(D5499&lt;VLOOKUP(A5499,Min!A:B,2,FALSE),"Y","")</f>
        <v/>
      </c>
      <c r="F5499">
        <f>IF(AND(OR(s_tmchk="all",IF(ISERROR(MATCH(B5499,s_teams,0)),FALSE,TRUE)),OR(s_minsal="",s_minsal&lt;=D5499),OR(s_maxsal="",s_maxsal&gt;=D5499),OR(s_minyr="",s_minyr&lt;=A5499),OR(s_maxyr="",s_maxyr&gt;=A5499),OR(s_player="",s_player=C5499)),MAX(F$1:F5498)+1,0)</f>
        <v>0</v>
      </c>
    </row>
    <row r="5500" spans="1:6">
      <c r="A5500" s="20">
        <v>2007</v>
      </c>
      <c r="B5500" s="15" t="s">
        <v>84</v>
      </c>
      <c r="C5500" s="15" t="s">
        <v>3113</v>
      </c>
      <c r="D5500" s="24">
        <v>9350649</v>
      </c>
      <c r="E5500" t="str">
        <f>IF(D5500&lt;VLOOKUP(A5500,Min!A:B,2,FALSE),"Y","")</f>
        <v/>
      </c>
      <c r="F5500">
        <f>IF(AND(OR(s_tmchk="all",IF(ISERROR(MATCH(B5500,s_teams,0)),FALSE,TRUE)),OR(s_minsal="",s_minsal&lt;=D5500),OR(s_maxsal="",s_maxsal&gt;=D5500),OR(s_minyr="",s_minyr&lt;=A5500),OR(s_maxyr="",s_maxyr&gt;=A5500),OR(s_player="",s_player=C5500)),MAX(F$1:F5499)+1,0)</f>
        <v>0</v>
      </c>
    </row>
    <row r="5501" spans="1:6">
      <c r="A5501" s="20">
        <v>2007</v>
      </c>
      <c r="B5501" s="15" t="s">
        <v>84</v>
      </c>
      <c r="C5501" s="15" t="s">
        <v>4875</v>
      </c>
      <c r="D5501" s="24">
        <v>6596990</v>
      </c>
      <c r="E5501" t="str">
        <f>IF(D5501&lt;VLOOKUP(A5501,Min!A:B,2,FALSE),"Y","")</f>
        <v/>
      </c>
      <c r="F5501">
        <f>IF(AND(OR(s_tmchk="all",IF(ISERROR(MATCH(B5501,s_teams,0)),FALSE,TRUE)),OR(s_minsal="",s_minsal&lt;=D5501),OR(s_maxsal="",s_maxsal&gt;=D5501),OR(s_minyr="",s_minyr&lt;=A5501),OR(s_maxyr="",s_maxyr&gt;=A5501),OR(s_player="",s_player=C5501)),MAX(F$1:F5500)+1,0)</f>
        <v>0</v>
      </c>
    </row>
    <row r="5502" spans="1:6">
      <c r="A5502" s="20">
        <v>2007</v>
      </c>
      <c r="B5502" s="15" t="s">
        <v>84</v>
      </c>
      <c r="C5502" s="15" t="s">
        <v>3655</v>
      </c>
      <c r="D5502" s="24">
        <v>6250000</v>
      </c>
      <c r="E5502" t="str">
        <f>IF(D5502&lt;VLOOKUP(A5502,Min!A:B,2,FALSE),"Y","")</f>
        <v/>
      </c>
      <c r="F5502">
        <f>IF(AND(OR(s_tmchk="all",IF(ISERROR(MATCH(B5502,s_teams,0)),FALSE,TRUE)),OR(s_minsal="",s_minsal&lt;=D5502),OR(s_maxsal="",s_maxsal&gt;=D5502),OR(s_minyr="",s_minyr&lt;=A5502),OR(s_maxyr="",s_maxyr&gt;=A5502),OR(s_player="",s_player=C5502)),MAX(F$1:F5501)+1,0)</f>
        <v>0</v>
      </c>
    </row>
    <row r="5503" spans="1:6">
      <c r="A5503" s="20">
        <v>2007</v>
      </c>
      <c r="B5503" s="15" t="s">
        <v>84</v>
      </c>
      <c r="C5503" s="15" t="s">
        <v>3429</v>
      </c>
      <c r="D5503" s="24">
        <v>5400000</v>
      </c>
      <c r="E5503" t="str">
        <f>IF(D5503&lt;VLOOKUP(A5503,Min!A:B,2,FALSE),"Y","")</f>
        <v/>
      </c>
      <c r="F5503">
        <f>IF(AND(OR(s_tmchk="all",IF(ISERROR(MATCH(B5503,s_teams,0)),FALSE,TRUE)),OR(s_minsal="",s_minsal&lt;=D5503),OR(s_maxsal="",s_maxsal&gt;=D5503),OR(s_minyr="",s_minyr&lt;=A5503),OR(s_maxyr="",s_maxyr&gt;=A5503),OR(s_player="",s_player=C5503)),MAX(F$1:F5502)+1,0)</f>
        <v>0</v>
      </c>
    </row>
    <row r="5504" spans="1:6">
      <c r="A5504" s="20">
        <v>2007</v>
      </c>
      <c r="B5504" s="15" t="s">
        <v>84</v>
      </c>
      <c r="C5504" s="15" t="s">
        <v>4285</v>
      </c>
      <c r="D5504" s="24">
        <v>2700000</v>
      </c>
      <c r="E5504" t="str">
        <f>IF(D5504&lt;VLOOKUP(A5504,Min!A:B,2,FALSE),"Y","")</f>
        <v/>
      </c>
      <c r="F5504">
        <f>IF(AND(OR(s_tmchk="all",IF(ISERROR(MATCH(B5504,s_teams,0)),FALSE,TRUE)),OR(s_minsal="",s_minsal&lt;=D5504),OR(s_maxsal="",s_maxsal&gt;=D5504),OR(s_minyr="",s_minyr&lt;=A5504),OR(s_maxyr="",s_maxyr&gt;=A5504),OR(s_player="",s_player=C5504)),MAX(F$1:F5503)+1,0)</f>
        <v>0</v>
      </c>
    </row>
    <row r="5505" spans="1:6">
      <c r="A5505" s="20">
        <v>2007</v>
      </c>
      <c r="B5505" s="15" t="s">
        <v>84</v>
      </c>
      <c r="C5505" s="15" t="s">
        <v>1107</v>
      </c>
      <c r="D5505" s="24">
        <v>2501070</v>
      </c>
      <c r="E5505" t="str">
        <f>IF(D5505&lt;VLOOKUP(A5505,Min!A:B,2,FALSE),"Y","")</f>
        <v/>
      </c>
      <c r="F5505">
        <f>IF(AND(OR(s_tmchk="all",IF(ISERROR(MATCH(B5505,s_teams,0)),FALSE,TRUE)),OR(s_minsal="",s_minsal&lt;=D5505),OR(s_maxsal="",s_maxsal&gt;=D5505),OR(s_minyr="",s_minyr&lt;=A5505),OR(s_maxyr="",s_maxyr&gt;=A5505),OR(s_player="",s_player=C5505)),MAX(F$1:F5504)+1,0)</f>
        <v>0</v>
      </c>
    </row>
    <row r="5506" spans="1:6">
      <c r="A5506" s="20">
        <v>2007</v>
      </c>
      <c r="B5506" s="15" t="s">
        <v>84</v>
      </c>
      <c r="C5506" s="15" t="s">
        <v>2293</v>
      </c>
      <c r="D5506" s="24">
        <v>2425878</v>
      </c>
      <c r="E5506" t="str">
        <f>IF(D5506&lt;VLOOKUP(A5506,Min!A:B,2,FALSE),"Y","")</f>
        <v/>
      </c>
      <c r="F5506">
        <f>IF(AND(OR(s_tmchk="all",IF(ISERROR(MATCH(B5506,s_teams,0)),FALSE,TRUE)),OR(s_minsal="",s_minsal&lt;=D5506),OR(s_maxsal="",s_maxsal&gt;=D5506),OR(s_minyr="",s_minyr&lt;=A5506),OR(s_maxyr="",s_maxyr&gt;=A5506),OR(s_player="",s_player=C5506)),MAX(F$1:F5505)+1,0)</f>
        <v>0</v>
      </c>
    </row>
    <row r="5507" spans="1:6">
      <c r="A5507" s="20">
        <v>2007</v>
      </c>
      <c r="B5507" s="15" t="s">
        <v>84</v>
      </c>
      <c r="C5507" s="15" t="s">
        <v>5692</v>
      </c>
      <c r="D5507" s="24">
        <v>1958640</v>
      </c>
      <c r="E5507" t="str">
        <f>IF(D5507&lt;VLOOKUP(A5507,Min!A:B,2,FALSE),"Y","")</f>
        <v/>
      </c>
      <c r="F5507">
        <f>IF(AND(OR(s_tmchk="all",IF(ISERROR(MATCH(B5507,s_teams,0)),FALSE,TRUE)),OR(s_minsal="",s_minsal&lt;=D5507),OR(s_maxsal="",s_maxsal&gt;=D5507),OR(s_minyr="",s_minyr&lt;=A5507),OR(s_maxyr="",s_maxyr&gt;=A5507),OR(s_player="",s_player=C5507)),MAX(F$1:F5506)+1,0)</f>
        <v>0</v>
      </c>
    </row>
    <row r="5508" spans="1:6">
      <c r="A5508" s="20">
        <v>2007</v>
      </c>
      <c r="B5508" s="15" t="s">
        <v>84</v>
      </c>
      <c r="C5508" s="15" t="s">
        <v>5866</v>
      </c>
      <c r="D5508" s="24">
        <v>1887600</v>
      </c>
      <c r="E5508" t="str">
        <f>IF(D5508&lt;VLOOKUP(A5508,Min!A:B,2,FALSE),"Y","")</f>
        <v/>
      </c>
      <c r="F5508">
        <f>IF(AND(OR(s_tmchk="all",IF(ISERROR(MATCH(B5508,s_teams,0)),FALSE,TRUE)),OR(s_minsal="",s_minsal&lt;=D5508),OR(s_maxsal="",s_maxsal&gt;=D5508),OR(s_minyr="",s_minyr&lt;=A5508),OR(s_maxyr="",s_maxyr&gt;=A5508),OR(s_player="",s_player=C5508)),MAX(F$1:F5507)+1,0)</f>
        <v>0</v>
      </c>
    </row>
    <row r="5509" spans="1:6">
      <c r="A5509" s="20">
        <v>2007</v>
      </c>
      <c r="B5509" s="15" t="s">
        <v>84</v>
      </c>
      <c r="C5509" s="15" t="s">
        <v>3612</v>
      </c>
      <c r="D5509" s="24">
        <v>1006800</v>
      </c>
      <c r="E5509" t="str">
        <f>IF(D5509&lt;VLOOKUP(A5509,Min!A:B,2,FALSE),"Y","")</f>
        <v/>
      </c>
      <c r="F5509">
        <f>IF(AND(OR(s_tmchk="all",IF(ISERROR(MATCH(B5509,s_teams,0)),FALSE,TRUE)),OR(s_minsal="",s_minsal&lt;=D5509),OR(s_maxsal="",s_maxsal&gt;=D5509),OR(s_minyr="",s_minyr&lt;=A5509),OR(s_maxyr="",s_maxyr&gt;=A5509),OR(s_player="",s_player=C5509)),MAX(F$1:F5508)+1,0)</f>
        <v>0</v>
      </c>
    </row>
    <row r="5510" spans="1:6">
      <c r="A5510" s="20">
        <v>2007</v>
      </c>
      <c r="B5510" s="15" t="s">
        <v>84</v>
      </c>
      <c r="C5510" s="15" t="s">
        <v>4142</v>
      </c>
      <c r="D5510" s="24">
        <v>802000</v>
      </c>
      <c r="E5510" t="str">
        <f>IF(D5510&lt;VLOOKUP(A5510,Min!A:B,2,FALSE),"Y","")</f>
        <v/>
      </c>
      <c r="F5510">
        <f>IF(AND(OR(s_tmchk="all",IF(ISERROR(MATCH(B5510,s_teams,0)),FALSE,TRUE)),OR(s_minsal="",s_minsal&lt;=D5510),OR(s_maxsal="",s_maxsal&gt;=D5510),OR(s_minyr="",s_minyr&lt;=A5510),OR(s_maxyr="",s_maxyr&gt;=A5510),OR(s_player="",s_player=C5510)),MAX(F$1:F5509)+1,0)</f>
        <v>0</v>
      </c>
    </row>
    <row r="5511" spans="1:6">
      <c r="A5511" s="20">
        <v>2007</v>
      </c>
      <c r="B5511" s="15" t="s">
        <v>84</v>
      </c>
      <c r="C5511" s="15" t="s">
        <v>5679</v>
      </c>
      <c r="D5511" s="24">
        <v>798112</v>
      </c>
      <c r="E5511" t="str">
        <f>IF(D5511&lt;VLOOKUP(A5511,Min!A:B,2,FALSE),"Y","")</f>
        <v/>
      </c>
      <c r="F5511">
        <f>IF(AND(OR(s_tmchk="all",IF(ISERROR(MATCH(B5511,s_teams,0)),FALSE,TRUE)),OR(s_minsal="",s_minsal&lt;=D5511),OR(s_maxsal="",s_maxsal&gt;=D5511),OR(s_minyr="",s_minyr&lt;=A5511),OR(s_maxyr="",s_maxyr&gt;=A5511),OR(s_player="",s_player=C5511)),MAX(F$1:F5510)+1,0)</f>
        <v>0</v>
      </c>
    </row>
    <row r="5512" spans="1:6">
      <c r="A5512" s="20">
        <v>2007</v>
      </c>
      <c r="B5512" s="15" t="s">
        <v>84</v>
      </c>
      <c r="C5512" s="15" t="s">
        <v>4956</v>
      </c>
      <c r="D5512" s="24">
        <v>275404</v>
      </c>
      <c r="E5512" t="str">
        <f>IF(D5512&lt;VLOOKUP(A5512,Min!A:B,2,FALSE),"Y","")</f>
        <v>Y</v>
      </c>
      <c r="F5512">
        <f>IF(AND(OR(s_tmchk="all",IF(ISERROR(MATCH(B5512,s_teams,0)),FALSE,TRUE)),OR(s_minsal="",s_minsal&lt;=D5512),OR(s_maxsal="",s_maxsal&gt;=D5512),OR(s_minyr="",s_minyr&lt;=A5512),OR(s_maxyr="",s_maxyr&gt;=A5512),OR(s_player="",s_player=C5512)),MAX(F$1:F5511)+1,0)</f>
        <v>0</v>
      </c>
    </row>
    <row r="5513" spans="1:6">
      <c r="A5513" s="20">
        <v>2007</v>
      </c>
      <c r="B5513" s="15" t="s">
        <v>84</v>
      </c>
      <c r="C5513" s="15" t="s">
        <v>4565</v>
      </c>
      <c r="D5513" s="24">
        <v>241591</v>
      </c>
      <c r="E5513" t="str">
        <f>IF(D5513&lt;VLOOKUP(A5513,Min!A:B,2,FALSE),"Y","")</f>
        <v>Y</v>
      </c>
      <c r="F5513">
        <f>IF(AND(OR(s_tmchk="all",IF(ISERROR(MATCH(B5513,s_teams,0)),FALSE,TRUE)),OR(s_minsal="",s_minsal&lt;=D5513),OR(s_maxsal="",s_maxsal&gt;=D5513),OR(s_minyr="",s_minyr&lt;=A5513),OR(s_maxyr="",s_maxyr&gt;=A5513),OR(s_player="",s_player=C5513)),MAX(F$1:F5512)+1,0)</f>
        <v>0</v>
      </c>
    </row>
    <row r="5514" spans="1:6">
      <c r="A5514" s="20">
        <v>2007</v>
      </c>
      <c r="B5514" s="15" t="s">
        <v>84</v>
      </c>
      <c r="C5514" s="15" t="s">
        <v>4572</v>
      </c>
      <c r="D5514" s="24">
        <v>161061</v>
      </c>
      <c r="E5514" t="str">
        <f>IF(D5514&lt;VLOOKUP(A5514,Min!A:B,2,FALSE),"Y","")</f>
        <v>Y</v>
      </c>
      <c r="F5514">
        <f>IF(AND(OR(s_tmchk="all",IF(ISERROR(MATCH(B5514,s_teams,0)),FALSE,TRUE)),OR(s_minsal="",s_minsal&lt;=D5514),OR(s_maxsal="",s_maxsal&gt;=D5514),OR(s_minyr="",s_minyr&lt;=A5514),OR(s_maxyr="",s_maxyr&gt;=A5514),OR(s_player="",s_player=C5514)),MAX(F$1:F5513)+1,0)</f>
        <v>0</v>
      </c>
    </row>
    <row r="5515" spans="1:6">
      <c r="A5515" s="20">
        <v>2007</v>
      </c>
      <c r="B5515" s="15" t="s">
        <v>84</v>
      </c>
      <c r="C5515" s="15" t="s">
        <v>5391</v>
      </c>
      <c r="D5515" s="24">
        <v>19466</v>
      </c>
      <c r="E5515" t="str">
        <f>IF(D5515&lt;VLOOKUP(A5515,Min!A:B,2,FALSE),"Y","")</f>
        <v>Y</v>
      </c>
      <c r="F5515">
        <f>IF(AND(OR(s_tmchk="all",IF(ISERROR(MATCH(B5515,s_teams,0)),FALSE,TRUE)),OR(s_minsal="",s_minsal&lt;=D5515),OR(s_maxsal="",s_maxsal&gt;=D5515),OR(s_minyr="",s_minyr&lt;=A5515),OR(s_maxyr="",s_maxyr&gt;=A5515),OR(s_player="",s_player=C5515)),MAX(F$1:F5514)+1,0)</f>
        <v>0</v>
      </c>
    </row>
    <row r="5516" spans="1:6">
      <c r="A5516" s="20">
        <v>2007</v>
      </c>
      <c r="B5516" s="15" t="s">
        <v>87</v>
      </c>
      <c r="C5516" s="15" t="s">
        <v>5796</v>
      </c>
      <c r="D5516" s="24">
        <v>7280000</v>
      </c>
      <c r="E5516" t="str">
        <f>IF(D5516&lt;VLOOKUP(A5516,Min!A:B,2,FALSE),"Y","")</f>
        <v/>
      </c>
      <c r="F5516">
        <f>IF(AND(OR(s_tmchk="all",IF(ISERROR(MATCH(B5516,s_teams,0)),FALSE,TRUE)),OR(s_minsal="",s_minsal&lt;=D5516),OR(s_maxsal="",s_maxsal&gt;=D5516),OR(s_minyr="",s_minyr&lt;=A5516),OR(s_maxyr="",s_maxyr&gt;=A5516),OR(s_player="",s_player=C5516)),MAX(F$1:F5515)+1,0)</f>
        <v>0</v>
      </c>
    </row>
    <row r="5517" spans="1:6">
      <c r="A5517" s="20">
        <v>2007</v>
      </c>
      <c r="B5517" s="15" t="s">
        <v>87</v>
      </c>
      <c r="C5517" s="15" t="s">
        <v>5700</v>
      </c>
      <c r="D5517" s="24">
        <v>4550000</v>
      </c>
      <c r="E5517" t="str">
        <f>IF(D5517&lt;VLOOKUP(A5517,Min!A:B,2,FALSE),"Y","")</f>
        <v/>
      </c>
      <c r="F5517">
        <f>IF(AND(OR(s_tmchk="all",IF(ISERROR(MATCH(B5517,s_teams,0)),FALSE,TRUE)),OR(s_minsal="",s_minsal&lt;=D5517),OR(s_maxsal="",s_maxsal&gt;=D5517),OR(s_minyr="",s_minyr&lt;=A5517),OR(s_maxyr="",s_maxyr&gt;=A5517),OR(s_player="",s_player=C5517)),MAX(F$1:F5516)+1,0)</f>
        <v>0</v>
      </c>
    </row>
    <row r="5518" spans="1:6">
      <c r="A5518" s="20">
        <v>2007</v>
      </c>
      <c r="B5518" s="15" t="s">
        <v>87</v>
      </c>
      <c r="C5518" s="15" t="s">
        <v>235</v>
      </c>
      <c r="D5518" s="24">
        <v>4501200</v>
      </c>
      <c r="E5518" t="str">
        <f>IF(D5518&lt;VLOOKUP(A5518,Min!A:B,2,FALSE),"Y","")</f>
        <v/>
      </c>
      <c r="F5518">
        <f>IF(AND(OR(s_tmchk="all",IF(ISERROR(MATCH(B5518,s_teams,0)),FALSE,TRUE)),OR(s_minsal="",s_minsal&lt;=D5518),OR(s_maxsal="",s_maxsal&gt;=D5518),OR(s_minyr="",s_minyr&lt;=A5518),OR(s_maxyr="",s_maxyr&gt;=A5518),OR(s_player="",s_player=C5518)),MAX(F$1:F5517)+1,0)</f>
        <v>0</v>
      </c>
    </row>
    <row r="5519" spans="1:6">
      <c r="A5519" s="20">
        <v>2007</v>
      </c>
      <c r="B5519" s="15" t="s">
        <v>87</v>
      </c>
      <c r="C5519" s="15" t="s">
        <v>4558</v>
      </c>
      <c r="D5519" s="24">
        <v>4483516</v>
      </c>
      <c r="E5519" t="str">
        <f>IF(D5519&lt;VLOOKUP(A5519,Min!A:B,2,FALSE),"Y","")</f>
        <v/>
      </c>
      <c r="F5519">
        <f>IF(AND(OR(s_tmchk="all",IF(ISERROR(MATCH(B5519,s_teams,0)),FALSE,TRUE)),OR(s_minsal="",s_minsal&lt;=D5519),OR(s_maxsal="",s_maxsal&gt;=D5519),OR(s_minyr="",s_minyr&lt;=A5519),OR(s_maxyr="",s_maxyr&gt;=A5519),OR(s_player="",s_player=C5519)),MAX(F$1:F5518)+1,0)</f>
        <v>0</v>
      </c>
    </row>
    <row r="5520" spans="1:6">
      <c r="A5520" s="20">
        <v>2007</v>
      </c>
      <c r="B5520" s="15" t="s">
        <v>87</v>
      </c>
      <c r="C5520" s="15" t="s">
        <v>857</v>
      </c>
      <c r="D5520" s="24">
        <v>4235220</v>
      </c>
      <c r="E5520" t="str">
        <f>IF(D5520&lt;VLOOKUP(A5520,Min!A:B,2,FALSE),"Y","")</f>
        <v/>
      </c>
      <c r="F5520">
        <f>IF(AND(OR(s_tmchk="all",IF(ISERROR(MATCH(B5520,s_teams,0)),FALSE,TRUE)),OR(s_minsal="",s_minsal&lt;=D5520),OR(s_maxsal="",s_maxsal&gt;=D5520),OR(s_minyr="",s_minyr&lt;=A5520),OR(s_maxyr="",s_maxyr&gt;=A5520),OR(s_player="",s_player=C5520)),MAX(F$1:F5519)+1,0)</f>
        <v>0</v>
      </c>
    </row>
    <row r="5521" spans="1:6">
      <c r="A5521" s="20">
        <v>2007</v>
      </c>
      <c r="B5521" s="15" t="s">
        <v>87</v>
      </c>
      <c r="C5521" s="15" t="s">
        <v>4552</v>
      </c>
      <c r="D5521" s="24">
        <v>4225433</v>
      </c>
      <c r="E5521" t="str">
        <f>IF(D5521&lt;VLOOKUP(A5521,Min!A:B,2,FALSE),"Y","")</f>
        <v/>
      </c>
      <c r="F5521">
        <f>IF(AND(OR(s_tmchk="all",IF(ISERROR(MATCH(B5521,s_teams,0)),FALSE,TRUE)),OR(s_minsal="",s_minsal&lt;=D5521),OR(s_maxsal="",s_maxsal&gt;=D5521),OR(s_minyr="",s_minyr&lt;=A5521),OR(s_maxyr="",s_maxyr&gt;=A5521),OR(s_player="",s_player=C5521)),MAX(F$1:F5520)+1,0)</f>
        <v>0</v>
      </c>
    </row>
    <row r="5522" spans="1:6">
      <c r="A5522" s="20">
        <v>2007</v>
      </c>
      <c r="B5522" s="15" t="s">
        <v>87</v>
      </c>
      <c r="C5522" s="15" t="s">
        <v>4601</v>
      </c>
      <c r="D5522" s="24">
        <v>4150000</v>
      </c>
      <c r="E5522" t="str">
        <f>IF(D5522&lt;VLOOKUP(A5522,Min!A:B,2,FALSE),"Y","")</f>
        <v/>
      </c>
      <c r="F5522">
        <f>IF(AND(OR(s_tmchk="all",IF(ISERROR(MATCH(B5522,s_teams,0)),FALSE,TRUE)),OR(s_minsal="",s_minsal&lt;=D5522),OR(s_maxsal="",s_maxsal&gt;=D5522),OR(s_minyr="",s_minyr&lt;=A5522),OR(s_maxyr="",s_maxyr&gt;=A5522),OR(s_player="",s_player=C5522)),MAX(F$1:F5521)+1,0)</f>
        <v>0</v>
      </c>
    </row>
    <row r="5523" spans="1:6">
      <c r="A5523" s="20">
        <v>2007</v>
      </c>
      <c r="B5523" s="15" t="s">
        <v>87</v>
      </c>
      <c r="C5523" s="15" t="s">
        <v>5362</v>
      </c>
      <c r="D5523" s="24">
        <v>3750000</v>
      </c>
      <c r="E5523" t="str">
        <f>IF(D5523&lt;VLOOKUP(A5523,Min!A:B,2,FALSE),"Y","")</f>
        <v/>
      </c>
      <c r="F5523">
        <f>IF(AND(OR(s_tmchk="all",IF(ISERROR(MATCH(B5523,s_teams,0)),FALSE,TRUE)),OR(s_minsal="",s_minsal&lt;=D5523),OR(s_maxsal="",s_maxsal&gt;=D5523),OR(s_minyr="",s_minyr&lt;=A5523),OR(s_maxyr="",s_maxyr&gt;=A5523),OR(s_player="",s_player=C5523)),MAX(F$1:F5522)+1,0)</f>
        <v>0</v>
      </c>
    </row>
    <row r="5524" spans="1:6">
      <c r="A5524" s="20">
        <v>2007</v>
      </c>
      <c r="B5524" s="15" t="s">
        <v>87</v>
      </c>
      <c r="C5524" s="15" t="s">
        <v>6027</v>
      </c>
      <c r="D5524" s="24">
        <v>2929467</v>
      </c>
      <c r="E5524" t="str">
        <f>IF(D5524&lt;VLOOKUP(A5524,Min!A:B,2,FALSE),"Y","")</f>
        <v/>
      </c>
      <c r="F5524">
        <f>IF(AND(OR(s_tmchk="all",IF(ISERROR(MATCH(B5524,s_teams,0)),FALSE,TRUE)),OR(s_minsal="",s_minsal&lt;=D5524),OR(s_maxsal="",s_maxsal&gt;=D5524),OR(s_minyr="",s_minyr&lt;=A5524),OR(s_maxyr="",s_maxyr&gt;=A5524),OR(s_player="",s_player=C5524)),MAX(F$1:F5523)+1,0)</f>
        <v>0</v>
      </c>
    </row>
    <row r="5525" spans="1:6">
      <c r="A5525" s="20">
        <v>2007</v>
      </c>
      <c r="B5525" s="15" t="s">
        <v>87</v>
      </c>
      <c r="C5525" s="15" t="s">
        <v>5373</v>
      </c>
      <c r="D5525" s="24">
        <v>2550000</v>
      </c>
      <c r="E5525" t="str">
        <f>IF(D5525&lt;VLOOKUP(A5525,Min!A:B,2,FALSE),"Y","")</f>
        <v/>
      </c>
      <c r="F5525">
        <f>IF(AND(OR(s_tmchk="all",IF(ISERROR(MATCH(B5525,s_teams,0)),FALSE,TRUE)),OR(s_minsal="",s_minsal&lt;=D5525),OR(s_maxsal="",s_maxsal&gt;=D5525),OR(s_minyr="",s_minyr&lt;=A5525),OR(s_maxyr="",s_maxyr&gt;=A5525),OR(s_player="",s_player=C5525)),MAX(F$1:F5524)+1,0)</f>
        <v>0</v>
      </c>
    </row>
    <row r="5526" spans="1:6">
      <c r="A5526" s="20">
        <v>2007</v>
      </c>
      <c r="B5526" s="15" t="s">
        <v>87</v>
      </c>
      <c r="C5526" s="15" t="s">
        <v>1057</v>
      </c>
      <c r="D5526" s="24">
        <v>2333334</v>
      </c>
      <c r="E5526" t="str">
        <f>IF(D5526&lt;VLOOKUP(A5526,Min!A:B,2,FALSE),"Y","")</f>
        <v/>
      </c>
      <c r="F5526">
        <f>IF(AND(OR(s_tmchk="all",IF(ISERROR(MATCH(B5526,s_teams,0)),FALSE,TRUE)),OR(s_minsal="",s_minsal&lt;=D5526),OR(s_maxsal="",s_maxsal&gt;=D5526),OR(s_minyr="",s_minyr&lt;=A5526),OR(s_maxyr="",s_maxyr&gt;=A5526),OR(s_player="",s_player=C5526)),MAX(F$1:F5525)+1,0)</f>
        <v>0</v>
      </c>
    </row>
    <row r="5527" spans="1:6">
      <c r="A5527" s="20">
        <v>2007</v>
      </c>
      <c r="B5527" s="15" t="s">
        <v>87</v>
      </c>
      <c r="C5527" s="15" t="s">
        <v>135</v>
      </c>
      <c r="D5527" s="24">
        <v>1703520</v>
      </c>
      <c r="E5527" t="str">
        <f>IF(D5527&lt;VLOOKUP(A5527,Min!A:B,2,FALSE),"Y","")</f>
        <v/>
      </c>
      <c r="F5527">
        <f>IF(AND(OR(s_tmchk="all",IF(ISERROR(MATCH(B5527,s_teams,0)),FALSE,TRUE)),OR(s_minsal="",s_minsal&lt;=D5527),OR(s_maxsal="",s_maxsal&gt;=D5527),OR(s_minyr="",s_minyr&lt;=A5527),OR(s_maxyr="",s_maxyr&gt;=A5527),OR(s_player="",s_player=C5527)),MAX(F$1:F5526)+1,0)</f>
        <v>0</v>
      </c>
    </row>
    <row r="5528" spans="1:6">
      <c r="A5528" s="20">
        <v>2007</v>
      </c>
      <c r="B5528" s="15" t="s">
        <v>87</v>
      </c>
      <c r="C5528" s="15" t="s">
        <v>5327</v>
      </c>
      <c r="D5528" s="24">
        <v>1492440</v>
      </c>
      <c r="E5528" t="str">
        <f>IF(D5528&lt;VLOOKUP(A5528,Min!A:B,2,FALSE),"Y","")</f>
        <v/>
      </c>
      <c r="F5528">
        <f>IF(AND(OR(s_tmchk="all",IF(ISERROR(MATCH(B5528,s_teams,0)),FALSE,TRUE)),OR(s_minsal="",s_minsal&lt;=D5528),OR(s_maxsal="",s_maxsal&gt;=D5528),OR(s_minyr="",s_minyr&lt;=A5528),OR(s_maxyr="",s_maxyr&gt;=A5528),OR(s_player="",s_player=C5528)),MAX(F$1:F5527)+1,0)</f>
        <v>0</v>
      </c>
    </row>
    <row r="5529" spans="1:6">
      <c r="A5529" s="20">
        <v>2007</v>
      </c>
      <c r="B5529" s="15" t="s">
        <v>87</v>
      </c>
      <c r="C5529" s="15" t="s">
        <v>4893</v>
      </c>
      <c r="D5529" s="24">
        <v>1178348</v>
      </c>
      <c r="E5529" t="str">
        <f>IF(D5529&lt;VLOOKUP(A5529,Min!A:B,2,FALSE),"Y","")</f>
        <v/>
      </c>
      <c r="F5529">
        <f>IF(AND(OR(s_tmchk="all",IF(ISERROR(MATCH(B5529,s_teams,0)),FALSE,TRUE)),OR(s_minsal="",s_minsal&lt;=D5529),OR(s_maxsal="",s_maxsal&gt;=D5529),OR(s_minyr="",s_minyr&lt;=A5529),OR(s_maxyr="",s_maxyr&gt;=A5529),OR(s_player="",s_player=C5529)),MAX(F$1:F5528)+1,0)</f>
        <v>0</v>
      </c>
    </row>
    <row r="5530" spans="1:6">
      <c r="A5530" s="20">
        <v>2007</v>
      </c>
      <c r="B5530" s="15" t="s">
        <v>87</v>
      </c>
      <c r="C5530" s="15" t="s">
        <v>5745</v>
      </c>
      <c r="D5530" s="24">
        <v>744551</v>
      </c>
      <c r="E5530" t="str">
        <f>IF(D5530&lt;VLOOKUP(A5530,Min!A:B,2,FALSE),"Y","")</f>
        <v/>
      </c>
      <c r="F5530">
        <f>IF(AND(OR(s_tmchk="all",IF(ISERROR(MATCH(B5530,s_teams,0)),FALSE,TRUE)),OR(s_minsal="",s_minsal&lt;=D5530),OR(s_maxsal="",s_maxsal&gt;=D5530),OR(s_minyr="",s_minyr&lt;=A5530),OR(s_maxyr="",s_maxyr&gt;=A5530),OR(s_player="",s_player=C5530)),MAX(F$1:F5529)+1,0)</f>
        <v>0</v>
      </c>
    </row>
    <row r="5531" spans="1:6">
      <c r="A5531" s="20">
        <v>2007</v>
      </c>
      <c r="B5531" s="15" t="s">
        <v>87</v>
      </c>
      <c r="C5531" s="15" t="s">
        <v>1251</v>
      </c>
      <c r="D5531" s="24">
        <v>412718</v>
      </c>
      <c r="E5531" t="str">
        <f>IF(D5531&lt;VLOOKUP(A5531,Min!A:B,2,FALSE),"Y","")</f>
        <v/>
      </c>
      <c r="F5531">
        <f>IF(AND(OR(s_tmchk="all",IF(ISERROR(MATCH(B5531,s_teams,0)),FALSE,TRUE)),OR(s_minsal="",s_minsal&lt;=D5531),OR(s_maxsal="",s_maxsal&gt;=D5531),OR(s_minyr="",s_minyr&lt;=A5531),OR(s_maxyr="",s_maxyr&gt;=A5531),OR(s_player="",s_player=C5531)),MAX(F$1:F5530)+1,0)</f>
        <v>0</v>
      </c>
    </row>
    <row r="5532" spans="1:6">
      <c r="A5532" s="20">
        <v>2007</v>
      </c>
      <c r="B5532" s="15" t="s">
        <v>87</v>
      </c>
      <c r="C5532" s="15" t="s">
        <v>6140</v>
      </c>
      <c r="D5532" s="24">
        <v>412718</v>
      </c>
      <c r="E5532" t="str">
        <f>IF(D5532&lt;VLOOKUP(A5532,Min!A:B,2,FALSE),"Y","")</f>
        <v/>
      </c>
      <c r="F5532">
        <f>IF(AND(OR(s_tmchk="all",IF(ISERROR(MATCH(B5532,s_teams,0)),FALSE,TRUE)),OR(s_minsal="",s_minsal&lt;=D5532),OR(s_maxsal="",s_maxsal&gt;=D5532),OR(s_minyr="",s_minyr&lt;=A5532),OR(s_maxyr="",s_maxyr&gt;=A5532),OR(s_player="",s_player=C5532)),MAX(F$1:F5531)+1,0)</f>
        <v>0</v>
      </c>
    </row>
    <row r="5533" spans="1:6">
      <c r="A5533" s="20">
        <v>2007</v>
      </c>
      <c r="B5533" s="15" t="s">
        <v>87</v>
      </c>
      <c r="C5533" s="15" t="s">
        <v>5869</v>
      </c>
      <c r="D5533" s="24">
        <v>83026</v>
      </c>
      <c r="E5533" t="str">
        <f>IF(D5533&lt;VLOOKUP(A5533,Min!A:B,2,FALSE),"Y","")</f>
        <v>Y</v>
      </c>
      <c r="F5533">
        <f>IF(AND(OR(s_tmchk="all",IF(ISERROR(MATCH(B5533,s_teams,0)),FALSE,TRUE)),OR(s_minsal="",s_minsal&lt;=D5533),OR(s_maxsal="",s_maxsal&gt;=D5533),OR(s_minyr="",s_minyr&lt;=A5533),OR(s_maxyr="",s_maxyr&gt;=A5533),OR(s_player="",s_player=C5533)),MAX(F$1:F5532)+1,0)</f>
        <v>0</v>
      </c>
    </row>
    <row r="5534" spans="1:6">
      <c r="A5534" s="20">
        <v>2007</v>
      </c>
      <c r="B5534" s="15" t="s">
        <v>88</v>
      </c>
      <c r="C5534" s="15" t="s">
        <v>2325</v>
      </c>
      <c r="D5534" s="24">
        <v>12364000</v>
      </c>
      <c r="E5534" t="str">
        <f>IF(D5534&lt;VLOOKUP(A5534,Min!A:B,2,FALSE),"Y","")</f>
        <v/>
      </c>
      <c r="F5534">
        <f>IF(AND(OR(s_tmchk="all",IF(ISERROR(MATCH(B5534,s_teams,0)),FALSE,TRUE)),OR(s_minsal="",s_minsal&lt;=D5534),OR(s_maxsal="",s_maxsal&gt;=D5534),OR(s_minyr="",s_minyr&lt;=A5534),OR(s_maxyr="",s_maxyr&gt;=A5534),OR(s_player="",s_player=C5534)),MAX(F$1:F5533)+1,0)</f>
        <v>0</v>
      </c>
    </row>
    <row r="5535" spans="1:6">
      <c r="A5535" s="20">
        <v>2007</v>
      </c>
      <c r="B5535" s="15" t="s">
        <v>88</v>
      </c>
      <c r="C5535" s="15" t="s">
        <v>1710</v>
      </c>
      <c r="D5535" s="24">
        <v>11260483</v>
      </c>
      <c r="E5535" t="str">
        <f>IF(D5535&lt;VLOOKUP(A5535,Min!A:B,2,FALSE),"Y","")</f>
        <v/>
      </c>
      <c r="F5535">
        <f>IF(AND(OR(s_tmchk="all",IF(ISERROR(MATCH(B5535,s_teams,0)),FALSE,TRUE)),OR(s_minsal="",s_minsal&lt;=D5535),OR(s_maxsal="",s_maxsal&gt;=D5535),OR(s_minyr="",s_minyr&lt;=A5535),OR(s_maxyr="",s_maxyr&gt;=A5535),OR(s_player="",s_player=C5535)),MAX(F$1:F5534)+1,0)</f>
        <v>0</v>
      </c>
    </row>
    <row r="5536" spans="1:6">
      <c r="A5536" s="20">
        <v>2007</v>
      </c>
      <c r="B5536" s="15" t="s">
        <v>88</v>
      </c>
      <c r="C5536" s="15" t="s">
        <v>5633</v>
      </c>
      <c r="D5536" s="24">
        <v>8250000</v>
      </c>
      <c r="E5536" t="str">
        <f>IF(D5536&lt;VLOOKUP(A5536,Min!A:B,2,FALSE),"Y","")</f>
        <v/>
      </c>
      <c r="F5536">
        <f>IF(AND(OR(s_tmchk="all",IF(ISERROR(MATCH(B5536,s_teams,0)),FALSE,TRUE)),OR(s_minsal="",s_minsal&lt;=D5536),OR(s_maxsal="",s_maxsal&gt;=D5536),OR(s_minyr="",s_minyr&lt;=A5536),OR(s_maxyr="",s_maxyr&gt;=A5536),OR(s_player="",s_player=C5536)),MAX(F$1:F5535)+1,0)</f>
        <v>0</v>
      </c>
    </row>
    <row r="5537" spans="1:6">
      <c r="A5537" s="20">
        <v>2007</v>
      </c>
      <c r="B5537" s="15" t="s">
        <v>88</v>
      </c>
      <c r="C5537" s="15" t="s">
        <v>5621</v>
      </c>
      <c r="D5537" s="24">
        <v>6500000</v>
      </c>
      <c r="E5537" t="str">
        <f>IF(D5537&lt;VLOOKUP(A5537,Min!A:B,2,FALSE),"Y","")</f>
        <v/>
      </c>
      <c r="F5537">
        <f>IF(AND(OR(s_tmchk="all",IF(ISERROR(MATCH(B5537,s_teams,0)),FALSE,TRUE)),OR(s_minsal="",s_minsal&lt;=D5537),OR(s_maxsal="",s_maxsal&gt;=D5537),OR(s_minyr="",s_minyr&lt;=A5537),OR(s_maxyr="",s_maxyr&gt;=A5537),OR(s_player="",s_player=C5537)),MAX(F$1:F5536)+1,0)</f>
        <v>0</v>
      </c>
    </row>
    <row r="5538" spans="1:6">
      <c r="A5538" s="20">
        <v>2007</v>
      </c>
      <c r="B5538" s="15" t="s">
        <v>88</v>
      </c>
      <c r="C5538" s="15" t="s">
        <v>3265</v>
      </c>
      <c r="D5538" s="24">
        <v>5883600</v>
      </c>
      <c r="E5538" t="str">
        <f>IF(D5538&lt;VLOOKUP(A5538,Min!A:B,2,FALSE),"Y","")</f>
        <v/>
      </c>
      <c r="F5538">
        <f>IF(AND(OR(s_tmchk="all",IF(ISERROR(MATCH(B5538,s_teams,0)),FALSE,TRUE)),OR(s_minsal="",s_minsal&lt;=D5538),OR(s_maxsal="",s_maxsal&gt;=D5538),OR(s_minyr="",s_minyr&lt;=A5538),OR(s_maxyr="",s_maxyr&gt;=A5538),OR(s_player="",s_player=C5538)),MAX(F$1:F5537)+1,0)</f>
        <v>0</v>
      </c>
    </row>
    <row r="5539" spans="1:6">
      <c r="A5539" s="20">
        <v>2007</v>
      </c>
      <c r="B5539" s="15" t="s">
        <v>88</v>
      </c>
      <c r="C5539" s="15" t="s">
        <v>5123</v>
      </c>
      <c r="D5539" s="24">
        <v>4000000</v>
      </c>
      <c r="E5539" t="str">
        <f>IF(D5539&lt;VLOOKUP(A5539,Min!A:B,2,FALSE),"Y","")</f>
        <v/>
      </c>
      <c r="F5539">
        <f>IF(AND(OR(s_tmchk="all",IF(ISERROR(MATCH(B5539,s_teams,0)),FALSE,TRUE)),OR(s_minsal="",s_minsal&lt;=D5539),OR(s_maxsal="",s_maxsal&gt;=D5539),OR(s_minyr="",s_minyr&lt;=A5539),OR(s_maxyr="",s_maxyr&gt;=A5539),OR(s_player="",s_player=C5539)),MAX(F$1:F5538)+1,0)</f>
        <v>0</v>
      </c>
    </row>
    <row r="5540" spans="1:6">
      <c r="A5540" s="20">
        <v>2007</v>
      </c>
      <c r="B5540" s="15" t="s">
        <v>88</v>
      </c>
      <c r="C5540" s="15" t="s">
        <v>212</v>
      </c>
      <c r="D5540" s="24">
        <v>3749040</v>
      </c>
      <c r="E5540" t="str">
        <f>IF(D5540&lt;VLOOKUP(A5540,Min!A:B,2,FALSE),"Y","")</f>
        <v/>
      </c>
      <c r="F5540">
        <f>IF(AND(OR(s_tmchk="all",IF(ISERROR(MATCH(B5540,s_teams,0)),FALSE,TRUE)),OR(s_minsal="",s_minsal&lt;=D5540),OR(s_maxsal="",s_maxsal&gt;=D5540),OR(s_minyr="",s_minyr&lt;=A5540),OR(s_maxyr="",s_maxyr&gt;=A5540),OR(s_player="",s_player=C5540)),MAX(F$1:F5539)+1,0)</f>
        <v>0</v>
      </c>
    </row>
    <row r="5541" spans="1:6">
      <c r="A5541" s="20">
        <v>2007</v>
      </c>
      <c r="B5541" s="15" t="s">
        <v>88</v>
      </c>
      <c r="C5541" s="15" t="s">
        <v>5240</v>
      </c>
      <c r="D5541" s="24">
        <v>2625698</v>
      </c>
      <c r="E5541" t="str">
        <f>IF(D5541&lt;VLOOKUP(A5541,Min!A:B,2,FALSE),"Y","")</f>
        <v/>
      </c>
      <c r="F5541">
        <f>IF(AND(OR(s_tmchk="all",IF(ISERROR(MATCH(B5541,s_teams,0)),FALSE,TRUE)),OR(s_minsal="",s_minsal&lt;=D5541),OR(s_maxsal="",s_maxsal&gt;=D5541),OR(s_minyr="",s_minyr&lt;=A5541),OR(s_maxyr="",s_maxyr&gt;=A5541),OR(s_player="",s_player=C5541)),MAX(F$1:F5540)+1,0)</f>
        <v>0</v>
      </c>
    </row>
    <row r="5542" spans="1:6">
      <c r="A5542" s="20">
        <v>2007</v>
      </c>
      <c r="B5542" s="15" t="s">
        <v>88</v>
      </c>
      <c r="C5542" s="15" t="s">
        <v>5800</v>
      </c>
      <c r="D5542" s="24">
        <v>2395200</v>
      </c>
      <c r="E5542" t="str">
        <f>IF(D5542&lt;VLOOKUP(A5542,Min!A:B,2,FALSE),"Y","")</f>
        <v/>
      </c>
      <c r="F5542">
        <f>IF(AND(OR(s_tmchk="all",IF(ISERROR(MATCH(B5542,s_teams,0)),FALSE,TRUE)),OR(s_minsal="",s_minsal&lt;=D5542),OR(s_maxsal="",s_maxsal&gt;=D5542),OR(s_minyr="",s_minyr&lt;=A5542),OR(s_maxyr="",s_maxyr&gt;=A5542),OR(s_player="",s_player=C5542)),MAX(F$1:F5541)+1,0)</f>
        <v>0</v>
      </c>
    </row>
    <row r="5543" spans="1:6">
      <c r="A5543" s="20">
        <v>2007</v>
      </c>
      <c r="B5543" s="15" t="s">
        <v>88</v>
      </c>
      <c r="C5543" s="15" t="s">
        <v>2778</v>
      </c>
      <c r="D5543" s="24">
        <v>1595400</v>
      </c>
      <c r="E5543" t="str">
        <f>IF(D5543&lt;VLOOKUP(A5543,Min!A:B,2,FALSE),"Y","")</f>
        <v/>
      </c>
      <c r="F5543">
        <f>IF(AND(OR(s_tmchk="all",IF(ISERROR(MATCH(B5543,s_teams,0)),FALSE,TRUE)),OR(s_minsal="",s_minsal&lt;=D5543),OR(s_maxsal="",s_maxsal&gt;=D5543),OR(s_minyr="",s_minyr&lt;=A5543),OR(s_maxyr="",s_maxyr&gt;=A5543),OR(s_player="",s_player=C5543)),MAX(F$1:F5542)+1,0)</f>
        <v>0</v>
      </c>
    </row>
    <row r="5544" spans="1:6">
      <c r="A5544" s="20">
        <v>2007</v>
      </c>
      <c r="B5544" s="15" t="s">
        <v>88</v>
      </c>
      <c r="C5544" s="15" t="s">
        <v>4529</v>
      </c>
      <c r="D5544" s="24">
        <v>1178348</v>
      </c>
      <c r="E5544" t="str">
        <f>IF(D5544&lt;VLOOKUP(A5544,Min!A:B,2,FALSE),"Y","")</f>
        <v/>
      </c>
      <c r="F5544">
        <f>IF(AND(OR(s_tmchk="all",IF(ISERROR(MATCH(B5544,s_teams,0)),FALSE,TRUE)),OR(s_minsal="",s_minsal&lt;=D5544),OR(s_maxsal="",s_maxsal&gt;=D5544),OR(s_minyr="",s_minyr&lt;=A5544),OR(s_maxyr="",s_maxyr&gt;=A5544),OR(s_player="",s_player=C5544)),MAX(F$1:F5543)+1,0)</f>
        <v>0</v>
      </c>
    </row>
    <row r="5545" spans="1:6">
      <c r="A5545" s="20">
        <v>2007</v>
      </c>
      <c r="B5545" s="15" t="s">
        <v>88</v>
      </c>
      <c r="C5545" s="15" t="s">
        <v>667</v>
      </c>
      <c r="D5545" s="24">
        <v>664209</v>
      </c>
      <c r="E5545" t="str">
        <f>IF(D5545&lt;VLOOKUP(A5545,Min!A:B,2,FALSE),"Y","")</f>
        <v/>
      </c>
      <c r="F5545">
        <f>IF(AND(OR(s_tmchk="all",IF(ISERROR(MATCH(B5545,s_teams,0)),FALSE,TRUE)),OR(s_minsal="",s_minsal&lt;=D5545),OR(s_maxsal="",s_maxsal&gt;=D5545),OR(s_minyr="",s_minyr&lt;=A5545),OR(s_maxyr="",s_maxyr&gt;=A5545),OR(s_player="",s_player=C5545)),MAX(F$1:F5544)+1,0)</f>
        <v>0</v>
      </c>
    </row>
    <row r="5546" spans="1:6">
      <c r="A5546" s="20">
        <v>2007</v>
      </c>
      <c r="B5546" s="15" t="s">
        <v>88</v>
      </c>
      <c r="C5546" s="15" t="s">
        <v>102</v>
      </c>
      <c r="D5546" s="24">
        <v>625000</v>
      </c>
      <c r="E5546" t="str">
        <f>IF(D5546&lt;VLOOKUP(A5546,Min!A:B,2,FALSE),"Y","")</f>
        <v/>
      </c>
      <c r="F5546">
        <f>IF(AND(OR(s_tmchk="all",IF(ISERROR(MATCH(B5546,s_teams,0)),FALSE,TRUE)),OR(s_minsal="",s_minsal&lt;=D5546),OR(s_maxsal="",s_maxsal&gt;=D5546),OR(s_minyr="",s_minyr&lt;=A5546),OR(s_maxyr="",s_maxyr&gt;=A5546),OR(s_player="",s_player=C5546)),MAX(F$1:F5545)+1,0)</f>
        <v>0</v>
      </c>
    </row>
    <row r="5547" spans="1:6">
      <c r="A5547" s="20">
        <v>2007</v>
      </c>
      <c r="B5547" s="15" t="s">
        <v>88</v>
      </c>
      <c r="C5547" s="15" t="s">
        <v>4698</v>
      </c>
      <c r="D5547" s="24">
        <v>412718</v>
      </c>
      <c r="E5547" t="str">
        <f>IF(D5547&lt;VLOOKUP(A5547,Min!A:B,2,FALSE),"Y","")</f>
        <v/>
      </c>
      <c r="F5547">
        <f>IF(AND(OR(s_tmchk="all",IF(ISERROR(MATCH(B5547,s_teams,0)),FALSE,TRUE)),OR(s_minsal="",s_minsal&lt;=D5547),OR(s_maxsal="",s_maxsal&gt;=D5547),OR(s_minyr="",s_minyr&lt;=A5547),OR(s_maxyr="",s_maxyr&gt;=A5547),OR(s_player="",s_player=C5547)),MAX(F$1:F5546)+1,0)</f>
        <v>0</v>
      </c>
    </row>
    <row r="5548" spans="1:6">
      <c r="A5548" s="20">
        <v>2007</v>
      </c>
      <c r="B5548" s="15" t="s">
        <v>88</v>
      </c>
      <c r="C5548" s="15" t="s">
        <v>4919</v>
      </c>
      <c r="D5548" s="24">
        <v>412718</v>
      </c>
      <c r="E5548" t="str">
        <f>IF(D5548&lt;VLOOKUP(A5548,Min!A:B,2,FALSE),"Y","")</f>
        <v/>
      </c>
      <c r="F5548">
        <f>IF(AND(OR(s_tmchk="all",IF(ISERROR(MATCH(B5548,s_teams,0)),FALSE,TRUE)),OR(s_minsal="",s_minsal&lt;=D5548),OR(s_maxsal="",s_maxsal&gt;=D5548),OR(s_minyr="",s_minyr&lt;=A5548),OR(s_maxyr="",s_maxyr&gt;=A5548),OR(s_player="",s_player=C5548)),MAX(F$1:F5547)+1,0)</f>
        <v>0</v>
      </c>
    </row>
    <row r="5549" spans="1:6">
      <c r="A5549" s="20">
        <v>2007</v>
      </c>
      <c r="B5549" s="15" t="s">
        <v>88</v>
      </c>
      <c r="C5549" s="15" t="s">
        <v>5884</v>
      </c>
      <c r="D5549" s="24">
        <v>412718</v>
      </c>
      <c r="E5549" t="str">
        <f>IF(D5549&lt;VLOOKUP(A5549,Min!A:B,2,FALSE),"Y","")</f>
        <v/>
      </c>
      <c r="F5549">
        <f>IF(AND(OR(s_tmchk="all",IF(ISERROR(MATCH(B5549,s_teams,0)),FALSE,TRUE)),OR(s_minsal="",s_minsal&lt;=D5549),OR(s_maxsal="",s_maxsal&gt;=D5549),OR(s_minyr="",s_minyr&lt;=A5549),OR(s_maxyr="",s_maxyr&gt;=A5549),OR(s_player="",s_player=C5549)),MAX(F$1:F5548)+1,0)</f>
        <v>0</v>
      </c>
    </row>
    <row r="5550" spans="1:6">
      <c r="A5550" s="20">
        <v>2007</v>
      </c>
      <c r="B5550" s="15" t="s">
        <v>88</v>
      </c>
      <c r="C5550" s="15" t="s">
        <v>2603</v>
      </c>
      <c r="D5550" s="24">
        <v>35232</v>
      </c>
      <c r="E5550" t="str">
        <f>IF(D5550&lt;VLOOKUP(A5550,Min!A:B,2,FALSE),"Y","")</f>
        <v>Y</v>
      </c>
      <c r="F5550">
        <f>IF(AND(OR(s_tmchk="all",IF(ISERROR(MATCH(B5550,s_teams,0)),FALSE,TRUE)),OR(s_minsal="",s_minsal&lt;=D5550),OR(s_maxsal="",s_maxsal&gt;=D5550),OR(s_minyr="",s_minyr&lt;=A5550),OR(s_maxyr="",s_maxyr&gt;=A5550),OR(s_player="",s_player=C5550)),MAX(F$1:F5549)+1,0)</f>
        <v>0</v>
      </c>
    </row>
    <row r="5551" spans="1:6">
      <c r="A5551" s="20">
        <v>2007</v>
      </c>
      <c r="B5551" s="15" t="s">
        <v>92</v>
      </c>
      <c r="C5551" s="15" t="s">
        <v>2626</v>
      </c>
      <c r="D5551" s="24">
        <v>15101625</v>
      </c>
      <c r="E5551" t="str">
        <f>IF(D5551&lt;VLOOKUP(A5551,Min!A:B,2,FALSE),"Y","")</f>
        <v/>
      </c>
      <c r="F5551">
        <f>IF(AND(OR(s_tmchk="all",IF(ISERROR(MATCH(B5551,s_teams,0)),FALSE,TRUE)),OR(s_minsal="",s_minsal&lt;=D5551),OR(s_maxsal="",s_maxsal&gt;=D5551),OR(s_minyr="",s_minyr&lt;=A5551),OR(s_maxyr="",s_maxyr&gt;=A5551),OR(s_player="",s_player=C5551)),MAX(F$1:F5550)+1,0)</f>
        <v>0</v>
      </c>
    </row>
    <row r="5552" spans="1:6">
      <c r="A5552" s="20">
        <v>2007</v>
      </c>
      <c r="B5552" s="15" t="s">
        <v>92</v>
      </c>
      <c r="C5552" s="15" t="s">
        <v>3287</v>
      </c>
      <c r="D5552" s="24">
        <v>11096800</v>
      </c>
      <c r="E5552" t="str">
        <f>IF(D5552&lt;VLOOKUP(A5552,Min!A:B,2,FALSE),"Y","")</f>
        <v/>
      </c>
      <c r="F5552">
        <f>IF(AND(OR(s_tmchk="all",IF(ISERROR(MATCH(B5552,s_teams,0)),FALSE,TRUE)),OR(s_minsal="",s_minsal&lt;=D5552),OR(s_maxsal="",s_maxsal&gt;=D5552),OR(s_minyr="",s_minyr&lt;=A5552),OR(s_maxyr="",s_maxyr&gt;=A5552),OR(s_player="",s_player=C5552)),MAX(F$1:F5551)+1,0)</f>
        <v>0</v>
      </c>
    </row>
    <row r="5553" spans="1:6">
      <c r="A5553" s="20">
        <v>2007</v>
      </c>
      <c r="B5553" s="15" t="s">
        <v>92</v>
      </c>
      <c r="C5553" s="15" t="s">
        <v>1367</v>
      </c>
      <c r="D5553" s="24">
        <v>7438000</v>
      </c>
      <c r="E5553" t="str">
        <f>IF(D5553&lt;VLOOKUP(A5553,Min!A:B,2,FALSE),"Y","")</f>
        <v/>
      </c>
      <c r="F5553">
        <f>IF(AND(OR(s_tmchk="all",IF(ISERROR(MATCH(B5553,s_teams,0)),FALSE,TRUE)),OR(s_minsal="",s_minsal&lt;=D5553),OR(s_maxsal="",s_maxsal&gt;=D5553),OR(s_minyr="",s_minyr&lt;=A5553),OR(s_maxyr="",s_maxyr&gt;=A5553),OR(s_player="",s_player=C5553)),MAX(F$1:F5552)+1,0)</f>
        <v>0</v>
      </c>
    </row>
    <row r="5554" spans="1:6">
      <c r="A5554" s="20">
        <v>2007</v>
      </c>
      <c r="B5554" s="15" t="s">
        <v>92</v>
      </c>
      <c r="C5554" s="15" t="s">
        <v>5062</v>
      </c>
      <c r="D5554" s="24">
        <v>5883600</v>
      </c>
      <c r="E5554" t="str">
        <f>IF(D5554&lt;VLOOKUP(A5554,Min!A:B,2,FALSE),"Y","")</f>
        <v/>
      </c>
      <c r="F5554">
        <f>IF(AND(OR(s_tmchk="all",IF(ISERROR(MATCH(B5554,s_teams,0)),FALSE,TRUE)),OR(s_minsal="",s_minsal&lt;=D5554),OR(s_maxsal="",s_maxsal&gt;=D5554),OR(s_minyr="",s_minyr&lt;=A5554),OR(s_maxyr="",s_maxyr&gt;=A5554),OR(s_player="",s_player=C5554)),MAX(F$1:F5553)+1,0)</f>
        <v>0</v>
      </c>
    </row>
    <row r="5555" spans="1:6">
      <c r="A5555" s="20">
        <v>2007</v>
      </c>
      <c r="B5555" s="15" t="s">
        <v>92</v>
      </c>
      <c r="C5555" s="15" t="s">
        <v>4587</v>
      </c>
      <c r="D5555" s="24">
        <v>5400000</v>
      </c>
      <c r="E5555" t="str">
        <f>IF(D5555&lt;VLOOKUP(A5555,Min!A:B,2,FALSE),"Y","")</f>
        <v/>
      </c>
      <c r="F5555">
        <f>IF(AND(OR(s_tmchk="all",IF(ISERROR(MATCH(B5555,s_teams,0)),FALSE,TRUE)),OR(s_minsal="",s_minsal&lt;=D5555),OR(s_maxsal="",s_maxsal&gt;=D5555),OR(s_minyr="",s_minyr&lt;=A5555),OR(s_maxyr="",s_maxyr&gt;=A5555),OR(s_player="",s_player=C5555)),MAX(F$1:F5554)+1,0)</f>
        <v>0</v>
      </c>
    </row>
    <row r="5556" spans="1:6">
      <c r="A5556" s="20">
        <v>2007</v>
      </c>
      <c r="B5556" s="15" t="s">
        <v>92</v>
      </c>
      <c r="C5556" s="15" t="s">
        <v>1749</v>
      </c>
      <c r="D5556" s="24">
        <v>4500000</v>
      </c>
      <c r="E5556" t="str">
        <f>IF(D5556&lt;VLOOKUP(A5556,Min!A:B,2,FALSE),"Y","")</f>
        <v/>
      </c>
      <c r="F5556">
        <f>IF(AND(OR(s_tmchk="all",IF(ISERROR(MATCH(B5556,s_teams,0)),FALSE,TRUE)),OR(s_minsal="",s_minsal&lt;=D5556),OR(s_maxsal="",s_maxsal&gt;=D5556),OR(s_minyr="",s_minyr&lt;=A5556),OR(s_maxyr="",s_maxyr&gt;=A5556),OR(s_player="",s_player=C5556)),MAX(F$1:F5555)+1,0)</f>
        <v>0</v>
      </c>
    </row>
    <row r="5557" spans="1:6">
      <c r="A5557" s="20">
        <v>2007</v>
      </c>
      <c r="B5557" s="15" t="s">
        <v>92</v>
      </c>
      <c r="C5557" s="15" t="s">
        <v>4884</v>
      </c>
      <c r="D5557" s="24">
        <v>3650000</v>
      </c>
      <c r="E5557" t="str">
        <f>IF(D5557&lt;VLOOKUP(A5557,Min!A:B,2,FALSE),"Y","")</f>
        <v/>
      </c>
      <c r="F5557">
        <f>IF(AND(OR(s_tmchk="all",IF(ISERROR(MATCH(B5557,s_teams,0)),FALSE,TRUE)),OR(s_minsal="",s_minsal&lt;=D5557),OR(s_maxsal="",s_maxsal&gt;=D5557),OR(s_minyr="",s_minyr&lt;=A5557),OR(s_maxyr="",s_maxyr&gt;=A5557),OR(s_player="",s_player=C5557)),MAX(F$1:F5556)+1,0)</f>
        <v>0</v>
      </c>
    </row>
    <row r="5558" spans="1:6">
      <c r="A5558" s="20">
        <v>2007</v>
      </c>
      <c r="B5558" s="15" t="s">
        <v>92</v>
      </c>
      <c r="C5558" s="15" t="s">
        <v>5242</v>
      </c>
      <c r="D5558" s="24">
        <v>2564127</v>
      </c>
      <c r="E5558" t="str">
        <f>IF(D5558&lt;VLOOKUP(A5558,Min!A:B,2,FALSE),"Y","")</f>
        <v/>
      </c>
      <c r="F5558">
        <f>IF(AND(OR(s_tmchk="all",IF(ISERROR(MATCH(B5558,s_teams,0)),FALSE,TRUE)),OR(s_minsal="",s_minsal&lt;=D5558),OR(s_maxsal="",s_maxsal&gt;=D5558),OR(s_minyr="",s_minyr&lt;=A5558),OR(s_maxyr="",s_maxyr&gt;=A5558),OR(s_player="",s_player=C5558)),MAX(F$1:F5557)+1,0)</f>
        <v>0</v>
      </c>
    </row>
    <row r="5559" spans="1:6">
      <c r="A5559" s="20">
        <v>2007</v>
      </c>
      <c r="B5559" s="15" t="s">
        <v>92</v>
      </c>
      <c r="C5559" s="15" t="s">
        <v>5655</v>
      </c>
      <c r="D5559" s="24">
        <v>1803600</v>
      </c>
      <c r="E5559" t="str">
        <f>IF(D5559&lt;VLOOKUP(A5559,Min!A:B,2,FALSE),"Y","")</f>
        <v/>
      </c>
      <c r="F5559">
        <f>IF(AND(OR(s_tmchk="all",IF(ISERROR(MATCH(B5559,s_teams,0)),FALSE,TRUE)),OR(s_minsal="",s_minsal&lt;=D5559),OR(s_maxsal="",s_maxsal&gt;=D5559),OR(s_minyr="",s_minyr&lt;=A5559),OR(s_maxyr="",s_maxyr&gt;=A5559),OR(s_player="",s_player=C5559)),MAX(F$1:F5558)+1,0)</f>
        <v>0</v>
      </c>
    </row>
    <row r="5560" spans="1:6">
      <c r="A5560" s="20">
        <v>2007</v>
      </c>
      <c r="B5560" s="15" t="s">
        <v>92</v>
      </c>
      <c r="C5560" s="15" t="s">
        <v>4732</v>
      </c>
      <c r="D5560" s="24">
        <v>998967</v>
      </c>
      <c r="E5560" t="str">
        <f>IF(D5560&lt;VLOOKUP(A5560,Min!A:B,2,FALSE),"Y","")</f>
        <v/>
      </c>
      <c r="F5560">
        <f>IF(AND(OR(s_tmchk="all",IF(ISERROR(MATCH(B5560,s_teams,0)),FALSE,TRUE)),OR(s_minsal="",s_minsal&lt;=D5560),OR(s_maxsal="",s_maxsal&gt;=D5560),OR(s_minyr="",s_minyr&lt;=A5560),OR(s_maxyr="",s_maxyr&gt;=A5560),OR(s_player="",s_player=C5560)),MAX(F$1:F5559)+1,0)</f>
        <v>0</v>
      </c>
    </row>
    <row r="5561" spans="1:6">
      <c r="A5561" s="20">
        <v>2007</v>
      </c>
      <c r="B5561" s="15" t="s">
        <v>92</v>
      </c>
      <c r="C5561" s="15" t="s">
        <v>3618</v>
      </c>
      <c r="D5561" s="24">
        <v>932015</v>
      </c>
      <c r="E5561" t="str">
        <f>IF(D5561&lt;VLOOKUP(A5561,Min!A:B,2,FALSE),"Y","")</f>
        <v/>
      </c>
      <c r="F5561">
        <f>IF(AND(OR(s_tmchk="all",IF(ISERROR(MATCH(B5561,s_teams,0)),FALSE,TRUE)),OR(s_minsal="",s_minsal&lt;=D5561),OR(s_maxsal="",s_maxsal&gt;=D5561),OR(s_minyr="",s_minyr&lt;=A5561),OR(s_maxyr="",s_maxyr&gt;=A5561),OR(s_player="",s_player=C5561)),MAX(F$1:F5560)+1,0)</f>
        <v>0</v>
      </c>
    </row>
    <row r="5562" spans="1:6">
      <c r="A5562" s="20">
        <v>2007</v>
      </c>
      <c r="B5562" s="15" t="s">
        <v>92</v>
      </c>
      <c r="C5562" s="15" t="s">
        <v>5223</v>
      </c>
      <c r="D5562" s="24">
        <v>771331</v>
      </c>
      <c r="E5562" t="str">
        <f>IF(D5562&lt;VLOOKUP(A5562,Min!A:B,2,FALSE),"Y","")</f>
        <v/>
      </c>
      <c r="F5562">
        <f>IF(AND(OR(s_tmchk="all",IF(ISERROR(MATCH(B5562,s_teams,0)),FALSE,TRUE)),OR(s_minsal="",s_minsal&lt;=D5562),OR(s_maxsal="",s_maxsal&gt;=D5562),OR(s_minyr="",s_minyr&lt;=A5562),OR(s_maxyr="",s_maxyr&gt;=A5562),OR(s_player="",s_player=C5562)),MAX(F$1:F5561)+1,0)</f>
        <v>0</v>
      </c>
    </row>
    <row r="5563" spans="1:6">
      <c r="A5563" s="20">
        <v>2007</v>
      </c>
      <c r="B5563" s="15" t="s">
        <v>92</v>
      </c>
      <c r="C5563" s="15" t="s">
        <v>3460</v>
      </c>
      <c r="D5563" s="24">
        <v>744551</v>
      </c>
      <c r="E5563" t="str">
        <f>IF(D5563&lt;VLOOKUP(A5563,Min!A:B,2,FALSE),"Y","")</f>
        <v/>
      </c>
      <c r="F5563">
        <f>IF(AND(OR(s_tmchk="all",IF(ISERROR(MATCH(B5563,s_teams,0)),FALSE,TRUE)),OR(s_minsal="",s_minsal&lt;=D5563),OR(s_maxsal="",s_maxsal&gt;=D5563),OR(s_minyr="",s_minyr&lt;=A5563),OR(s_maxyr="",s_maxyr&gt;=A5563),OR(s_player="",s_player=C5563)),MAX(F$1:F5562)+1,0)</f>
        <v>0</v>
      </c>
    </row>
    <row r="5564" spans="1:6">
      <c r="A5564" s="20">
        <v>2007</v>
      </c>
      <c r="B5564" s="15" t="s">
        <v>92</v>
      </c>
      <c r="C5564" s="15" t="s">
        <v>2579</v>
      </c>
      <c r="D5564" s="24">
        <v>664209</v>
      </c>
      <c r="E5564" t="str">
        <f>IF(D5564&lt;VLOOKUP(A5564,Min!A:B,2,FALSE),"Y","")</f>
        <v/>
      </c>
      <c r="F5564">
        <f>IF(AND(OR(s_tmchk="all",IF(ISERROR(MATCH(B5564,s_teams,0)),FALSE,TRUE)),OR(s_minsal="",s_minsal&lt;=D5564),OR(s_maxsal="",s_maxsal&gt;=D5564),OR(s_minyr="",s_minyr&lt;=A5564),OR(s_maxyr="",s_maxyr&gt;=A5564),OR(s_player="",s_player=C5564)),MAX(F$1:F5563)+1,0)</f>
        <v>0</v>
      </c>
    </row>
    <row r="5565" spans="1:6">
      <c r="A5565" s="20">
        <v>2007</v>
      </c>
      <c r="B5565" s="15" t="s">
        <v>92</v>
      </c>
      <c r="C5565" s="15" t="s">
        <v>4982</v>
      </c>
      <c r="D5565" s="24">
        <v>664209</v>
      </c>
      <c r="E5565" t="str">
        <f>IF(D5565&lt;VLOOKUP(A5565,Min!A:B,2,FALSE),"Y","")</f>
        <v/>
      </c>
      <c r="F5565">
        <f>IF(AND(OR(s_tmchk="all",IF(ISERROR(MATCH(B5565,s_teams,0)),FALSE,TRUE)),OR(s_minsal="",s_minsal&lt;=D5565),OR(s_maxsal="",s_maxsal&gt;=D5565),OR(s_minyr="",s_minyr&lt;=A5565),OR(s_maxyr="",s_maxyr&gt;=A5565),OR(s_player="",s_player=C5565)),MAX(F$1:F5564)+1,0)</f>
        <v>0</v>
      </c>
    </row>
    <row r="5566" spans="1:6">
      <c r="A5566" s="20">
        <v>2007</v>
      </c>
      <c r="B5566" s="15" t="s">
        <v>92</v>
      </c>
      <c r="C5566" s="15" t="s">
        <v>5777</v>
      </c>
      <c r="D5566" s="24">
        <v>384776</v>
      </c>
      <c r="E5566" t="str">
        <f>IF(D5566&lt;VLOOKUP(A5566,Min!A:B,2,FALSE),"Y","")</f>
        <v>Y</v>
      </c>
      <c r="F5566">
        <f>IF(AND(OR(s_tmchk="all",IF(ISERROR(MATCH(B5566,s_teams,0)),FALSE,TRUE)),OR(s_minsal="",s_minsal&lt;=D5566),OR(s_maxsal="",s_maxsal&gt;=D5566),OR(s_minyr="",s_minyr&lt;=A5566),OR(s_maxyr="",s_maxyr&gt;=A5566),OR(s_player="",s_player=C5566)),MAX(F$1:F5565)+1,0)</f>
        <v>0</v>
      </c>
    </row>
    <row r="5567" spans="1:6">
      <c r="A5567" s="20">
        <v>2007</v>
      </c>
      <c r="B5567" s="15" t="s">
        <v>92</v>
      </c>
      <c r="C5567" s="15" t="s">
        <v>5669</v>
      </c>
      <c r="D5567" s="24">
        <v>135895</v>
      </c>
      <c r="E5567" t="str">
        <f>IF(D5567&lt;VLOOKUP(A5567,Min!A:B,2,FALSE),"Y","")</f>
        <v>Y</v>
      </c>
      <c r="F5567">
        <f>IF(AND(OR(s_tmchk="all",IF(ISERROR(MATCH(B5567,s_teams,0)),FALSE,TRUE)),OR(s_minsal="",s_minsal&lt;=D5567),OR(s_maxsal="",s_maxsal&gt;=D5567),OR(s_minyr="",s_minyr&lt;=A5567),OR(s_maxyr="",s_maxyr&gt;=A5567),OR(s_player="",s_player=C5567)),MAX(F$1:F5566)+1,0)</f>
        <v>0</v>
      </c>
    </row>
    <row r="5568" spans="1:6">
      <c r="A5568" s="20">
        <v>2006</v>
      </c>
      <c r="B5568" s="15" t="s">
        <v>28</v>
      </c>
      <c r="C5568" s="15" t="s">
        <v>206</v>
      </c>
      <c r="D5568" s="24">
        <v>12000000</v>
      </c>
      <c r="E5568" t="str">
        <f>IF(D5568&lt;VLOOKUP(A5568,Min!A:B,2,FALSE),"Y","")</f>
        <v/>
      </c>
      <c r="F5568">
        <f>IF(AND(OR(s_tmchk="all",IF(ISERROR(MATCH(B5568,s_teams,0)),FALSE,TRUE)),OR(s_minsal="",s_minsal&lt;=D5568),OR(s_maxsal="",s_maxsal&gt;=D5568),OR(s_minyr="",s_minyr&lt;=A5568),OR(s_maxyr="",s_maxyr&gt;=A5568),OR(s_player="",s_player=C5568)),MAX(F$1:F5567)+1,0)</f>
        <v>0</v>
      </c>
    </row>
    <row r="5569" spans="1:6">
      <c r="A5569" s="20">
        <v>2006</v>
      </c>
      <c r="B5569" s="15" t="s">
        <v>28</v>
      </c>
      <c r="C5569" s="15" t="s">
        <v>2282</v>
      </c>
      <c r="D5569" s="24">
        <v>6957500</v>
      </c>
      <c r="E5569" t="str">
        <f>IF(D5569&lt;VLOOKUP(A5569,Min!A:B,2,FALSE),"Y","")</f>
        <v/>
      </c>
      <c r="F5569">
        <f>IF(AND(OR(s_tmchk="all",IF(ISERROR(MATCH(B5569,s_teams,0)),FALSE,TRUE)),OR(s_minsal="",s_minsal&lt;=D5569),OR(s_maxsal="",s_maxsal&gt;=D5569),OR(s_minyr="",s_minyr&lt;=A5569),OR(s_maxyr="",s_maxyr&gt;=A5569),OR(s_player="",s_player=C5569)),MAX(F$1:F5568)+1,0)</f>
        <v>0</v>
      </c>
    </row>
    <row r="5570" spans="1:6">
      <c r="A5570" s="20">
        <v>2006</v>
      </c>
      <c r="B5570" s="15" t="s">
        <v>28</v>
      </c>
      <c r="C5570" s="15" t="s">
        <v>397</v>
      </c>
      <c r="D5570" s="24">
        <v>4000000</v>
      </c>
      <c r="E5570" t="str">
        <f>IF(D5570&lt;VLOOKUP(A5570,Min!A:B,2,FALSE),"Y","")</f>
        <v/>
      </c>
      <c r="F5570">
        <f>IF(AND(OR(s_tmchk="all",IF(ISERROR(MATCH(B5570,s_teams,0)),FALSE,TRUE)),OR(s_minsal="",s_minsal&lt;=D5570),OR(s_maxsal="",s_maxsal&gt;=D5570),OR(s_minyr="",s_minyr&lt;=A5570),OR(s_maxyr="",s_maxyr&gt;=A5570),OR(s_player="",s_player=C5570)),MAX(F$1:F5569)+1,0)</f>
        <v>0</v>
      </c>
    </row>
    <row r="5571" spans="1:6">
      <c r="A5571" s="20">
        <v>2006</v>
      </c>
      <c r="B5571" s="15" t="s">
        <v>28</v>
      </c>
      <c r="C5571" s="15" t="s">
        <v>269</v>
      </c>
      <c r="D5571" s="24">
        <v>3883560</v>
      </c>
      <c r="E5571" t="str">
        <f>IF(D5571&lt;VLOOKUP(A5571,Min!A:B,2,FALSE),"Y","")</f>
        <v/>
      </c>
      <c r="F5571">
        <f>IF(AND(OR(s_tmchk="all",IF(ISERROR(MATCH(B5571,s_teams,0)),FALSE,TRUE)),OR(s_minsal="",s_minsal&lt;=D5571),OR(s_maxsal="",s_maxsal&gt;=D5571),OR(s_minyr="",s_minyr&lt;=A5571),OR(s_maxyr="",s_maxyr&gt;=A5571),OR(s_player="",s_player=C5571)),MAX(F$1:F5570)+1,0)</f>
        <v>0</v>
      </c>
    </row>
    <row r="5572" spans="1:6">
      <c r="A5572" s="20">
        <v>2006</v>
      </c>
      <c r="B5572" s="15" t="s">
        <v>28</v>
      </c>
      <c r="C5572" s="15" t="s">
        <v>6137</v>
      </c>
      <c r="D5572" s="24">
        <v>3500000</v>
      </c>
      <c r="E5572" t="str">
        <f>IF(D5572&lt;VLOOKUP(A5572,Min!A:B,2,FALSE),"Y","")</f>
        <v/>
      </c>
      <c r="F5572">
        <f>IF(AND(OR(s_tmchk="all",IF(ISERROR(MATCH(B5572,s_teams,0)),FALSE,TRUE)),OR(s_minsal="",s_minsal&lt;=D5572),OR(s_maxsal="",s_maxsal&gt;=D5572),OR(s_minyr="",s_minyr&lt;=A5572),OR(s_maxyr="",s_maxyr&gt;=A5572),OR(s_player="",s_player=C5572)),MAX(F$1:F5571)+1,0)</f>
        <v>0</v>
      </c>
    </row>
    <row r="5573" spans="1:6">
      <c r="A5573" s="20">
        <v>2006</v>
      </c>
      <c r="B5573" s="15" t="s">
        <v>28</v>
      </c>
      <c r="C5573" s="15" t="s">
        <v>6096</v>
      </c>
      <c r="D5573" s="24">
        <v>3375000</v>
      </c>
      <c r="E5573" t="str">
        <f>IF(D5573&lt;VLOOKUP(A5573,Min!A:B,2,FALSE),"Y","")</f>
        <v/>
      </c>
      <c r="F5573">
        <f>IF(AND(OR(s_tmchk="all",IF(ISERROR(MATCH(B5573,s_teams,0)),FALSE,TRUE)),OR(s_minsal="",s_minsal&lt;=D5573),OR(s_maxsal="",s_maxsal&gt;=D5573),OR(s_minyr="",s_minyr&lt;=A5573),OR(s_maxyr="",s_maxyr&gt;=A5573),OR(s_player="",s_player=C5573)),MAX(F$1:F5572)+1,0)</f>
        <v>0</v>
      </c>
    </row>
    <row r="5574" spans="1:6">
      <c r="A5574" s="20">
        <v>2006</v>
      </c>
      <c r="B5574" s="15" t="s">
        <v>28</v>
      </c>
      <c r="C5574" s="15" t="s">
        <v>2376</v>
      </c>
      <c r="D5574" s="24">
        <v>2677200</v>
      </c>
      <c r="E5574" t="str">
        <f>IF(D5574&lt;VLOOKUP(A5574,Min!A:B,2,FALSE),"Y","")</f>
        <v/>
      </c>
      <c r="F5574">
        <f>IF(AND(OR(s_tmchk="all",IF(ISERROR(MATCH(B5574,s_teams,0)),FALSE,TRUE)),OR(s_minsal="",s_minsal&lt;=D5574),OR(s_maxsal="",s_maxsal&gt;=D5574),OR(s_minyr="",s_minyr&lt;=A5574),OR(s_maxyr="",s_maxyr&gt;=A5574),OR(s_player="",s_player=C5574)),MAX(F$1:F5573)+1,0)</f>
        <v>0</v>
      </c>
    </row>
    <row r="5575" spans="1:6">
      <c r="A5575" s="20">
        <v>2006</v>
      </c>
      <c r="B5575" s="15" t="s">
        <v>28</v>
      </c>
      <c r="C5575" s="15" t="s">
        <v>5244</v>
      </c>
      <c r="D5575" s="24">
        <v>1650000</v>
      </c>
      <c r="E5575" t="str">
        <f>IF(D5575&lt;VLOOKUP(A5575,Min!A:B,2,FALSE),"Y","")</f>
        <v/>
      </c>
      <c r="F5575">
        <f>IF(AND(OR(s_tmchk="all",IF(ISERROR(MATCH(B5575,s_teams,0)),FALSE,TRUE)),OR(s_minsal="",s_minsal&lt;=D5575),OR(s_maxsal="",s_maxsal&gt;=D5575),OR(s_minyr="",s_minyr&lt;=A5575),OR(s_maxyr="",s_maxyr&gt;=A5575),OR(s_player="",s_player=C5575)),MAX(F$1:F5574)+1,0)</f>
        <v>0</v>
      </c>
    </row>
    <row r="5576" spans="1:6">
      <c r="A5576" s="20">
        <v>2006</v>
      </c>
      <c r="B5576" s="15" t="s">
        <v>28</v>
      </c>
      <c r="C5576" s="15" t="s">
        <v>502</v>
      </c>
      <c r="D5576" s="24">
        <v>1365360</v>
      </c>
      <c r="E5576" t="str">
        <f>IF(D5576&lt;VLOOKUP(A5576,Min!A:B,2,FALSE),"Y","")</f>
        <v/>
      </c>
      <c r="F5576">
        <f>IF(AND(OR(s_tmchk="all",IF(ISERROR(MATCH(B5576,s_teams,0)),FALSE,TRUE)),OR(s_minsal="",s_minsal&lt;=D5576),OR(s_maxsal="",s_maxsal&gt;=D5576),OR(s_minyr="",s_minyr&lt;=A5576),OR(s_maxyr="",s_maxyr&gt;=A5576),OR(s_player="",s_player=C5576)),MAX(F$1:F5575)+1,0)</f>
        <v>0</v>
      </c>
    </row>
    <row r="5577" spans="1:6">
      <c r="A5577" s="20">
        <v>2006</v>
      </c>
      <c r="B5577" s="15" t="s">
        <v>28</v>
      </c>
      <c r="C5577" s="15" t="s">
        <v>5336</v>
      </c>
      <c r="D5577" s="24">
        <v>1000000</v>
      </c>
      <c r="E5577" t="str">
        <f>IF(D5577&lt;VLOOKUP(A5577,Min!A:B,2,FALSE),"Y","")</f>
        <v/>
      </c>
      <c r="F5577">
        <f>IF(AND(OR(s_tmchk="all",IF(ISERROR(MATCH(B5577,s_teams,0)),FALSE,TRUE)),OR(s_minsal="",s_minsal&lt;=D5577),OR(s_maxsal="",s_maxsal&gt;=D5577),OR(s_minyr="",s_minyr&lt;=A5577),OR(s_maxyr="",s_maxyr&gt;=A5577),OR(s_player="",s_player=C5577)),MAX(F$1:F5576)+1,0)</f>
        <v>0</v>
      </c>
    </row>
    <row r="5578" spans="1:6">
      <c r="A5578" s="20">
        <v>2006</v>
      </c>
      <c r="B5578" s="15" t="s">
        <v>28</v>
      </c>
      <c r="C5578" s="15" t="s">
        <v>5918</v>
      </c>
      <c r="D5578" s="24">
        <v>675000</v>
      </c>
      <c r="E5578" t="str">
        <f>IF(D5578&lt;VLOOKUP(A5578,Min!A:B,2,FALSE),"Y","")</f>
        <v/>
      </c>
      <c r="F5578">
        <f>IF(AND(OR(s_tmchk="all",IF(ISERROR(MATCH(B5578,s_teams,0)),FALSE,TRUE)),OR(s_minsal="",s_minsal&lt;=D5578),OR(s_maxsal="",s_maxsal&gt;=D5578),OR(s_minyr="",s_minyr&lt;=A5578),OR(s_maxyr="",s_maxyr&gt;=A5578),OR(s_player="",s_player=C5578)),MAX(F$1:F5577)+1,0)</f>
        <v>0</v>
      </c>
    </row>
    <row r="5579" spans="1:6">
      <c r="A5579" s="20">
        <v>2006</v>
      </c>
      <c r="B5579" s="15" t="s">
        <v>28</v>
      </c>
      <c r="C5579" s="15" t="s">
        <v>4986</v>
      </c>
      <c r="D5579" s="24">
        <v>641748</v>
      </c>
      <c r="E5579" t="str">
        <f>IF(D5579&lt;VLOOKUP(A5579,Min!A:B,2,FALSE),"Y","")</f>
        <v/>
      </c>
      <c r="F5579">
        <f>IF(AND(OR(s_tmchk="all",IF(ISERROR(MATCH(B5579,s_teams,0)),FALSE,TRUE)),OR(s_minsal="",s_minsal&lt;=D5579),OR(s_maxsal="",s_maxsal&gt;=D5579),OR(s_minyr="",s_minyr&lt;=A5579),OR(s_maxyr="",s_maxyr&gt;=A5579),OR(s_player="",s_player=C5579)),MAX(F$1:F5578)+1,0)</f>
        <v>0</v>
      </c>
    </row>
    <row r="5580" spans="1:6">
      <c r="A5580" s="20">
        <v>2006</v>
      </c>
      <c r="B5580" s="15" t="s">
        <v>28</v>
      </c>
      <c r="C5580" s="15" t="s">
        <v>3278</v>
      </c>
      <c r="D5580" s="24">
        <v>641748</v>
      </c>
      <c r="E5580" t="str">
        <f>IF(D5580&lt;VLOOKUP(A5580,Min!A:B,2,FALSE),"Y","")</f>
        <v/>
      </c>
      <c r="F5580">
        <f>IF(AND(OR(s_tmchk="all",IF(ISERROR(MATCH(B5580,s_teams,0)),FALSE,TRUE)),OR(s_minsal="",s_minsal&lt;=D5580),OR(s_maxsal="",s_maxsal&gt;=D5580),OR(s_minyr="",s_minyr&lt;=A5580),OR(s_maxyr="",s_maxyr&gt;=A5580),OR(s_player="",s_player=C5580)),MAX(F$1:F5579)+1,0)</f>
        <v>0</v>
      </c>
    </row>
    <row r="5581" spans="1:6">
      <c r="A5581" s="20">
        <v>2006</v>
      </c>
      <c r="B5581" s="15" t="s">
        <v>28</v>
      </c>
      <c r="C5581" s="15" t="s">
        <v>5061</v>
      </c>
      <c r="D5581" s="24">
        <v>398762</v>
      </c>
      <c r="E5581" t="str">
        <f>IF(D5581&lt;VLOOKUP(A5581,Min!A:B,2,FALSE),"Y","")</f>
        <v/>
      </c>
      <c r="F5581">
        <f>IF(AND(OR(s_tmchk="all",IF(ISERROR(MATCH(B5581,s_teams,0)),FALSE,TRUE)),OR(s_minsal="",s_minsal&lt;=D5581),OR(s_maxsal="",s_maxsal&gt;=D5581),OR(s_minyr="",s_minyr&lt;=A5581),OR(s_maxyr="",s_maxyr&gt;=A5581),OR(s_player="",s_player=C5581)),MAX(F$1:F5580)+1,0)</f>
        <v>0</v>
      </c>
    </row>
    <row r="5582" spans="1:6">
      <c r="A5582" s="20">
        <v>2006</v>
      </c>
      <c r="B5582" s="15" t="s">
        <v>28</v>
      </c>
      <c r="C5582" s="15" t="s">
        <v>5345</v>
      </c>
      <c r="D5582" s="24">
        <v>178675</v>
      </c>
      <c r="E5582" t="str">
        <f>IF(D5582&lt;VLOOKUP(A5582,Min!A:B,2,FALSE),"Y","")</f>
        <v>Y</v>
      </c>
      <c r="F5582">
        <f>IF(AND(OR(s_tmchk="all",IF(ISERROR(MATCH(B5582,s_teams,0)),FALSE,TRUE)),OR(s_minsal="",s_minsal&lt;=D5582),OR(s_maxsal="",s_maxsal&gt;=D5582),OR(s_minyr="",s_minyr&lt;=A5582),OR(s_maxyr="",s_maxyr&gt;=A5582),OR(s_player="",s_player=C5582)),MAX(F$1:F5581)+1,0)</f>
        <v>0</v>
      </c>
    </row>
    <row r="5583" spans="1:6">
      <c r="A5583" s="20">
        <v>2006</v>
      </c>
      <c r="B5583" s="15" t="s">
        <v>32</v>
      </c>
      <c r="C5583" s="15" t="s">
        <v>716</v>
      </c>
      <c r="D5583" s="24">
        <v>13843156</v>
      </c>
      <c r="E5583" t="str">
        <f>IF(D5583&lt;VLOOKUP(A5583,Min!A:B,2,FALSE),"Y","")</f>
        <v/>
      </c>
      <c r="F5583">
        <f>IF(AND(OR(s_tmchk="all",IF(ISERROR(MATCH(B5583,s_teams,0)),FALSE,TRUE)),OR(s_minsal="",s_minsal&lt;=D5583),OR(s_maxsal="",s_maxsal&gt;=D5583),OR(s_minyr="",s_minyr&lt;=A5583),OR(s_maxyr="",s_maxyr&gt;=A5583),OR(s_player="",s_player=C5583)),MAX(F$1:F5582)+1,0)</f>
        <v>0</v>
      </c>
    </row>
    <row r="5584" spans="1:6">
      <c r="A5584" s="20">
        <v>2006</v>
      </c>
      <c r="B5584" s="15" t="s">
        <v>32</v>
      </c>
      <c r="C5584" s="15" t="s">
        <v>5798</v>
      </c>
      <c r="D5584" s="24">
        <v>10623288</v>
      </c>
      <c r="E5584" t="str">
        <f>IF(D5584&lt;VLOOKUP(A5584,Min!A:B,2,FALSE),"Y","")</f>
        <v/>
      </c>
      <c r="F5584">
        <f>IF(AND(OR(s_tmchk="all",IF(ISERROR(MATCH(B5584,s_teams,0)),FALSE,TRUE)),OR(s_minsal="",s_minsal&lt;=D5584),OR(s_maxsal="",s_maxsal&gt;=D5584),OR(s_minyr="",s_minyr&lt;=A5584),OR(s_maxyr="",s_maxyr&gt;=A5584),OR(s_player="",s_player=C5584)),MAX(F$1:F5583)+1,0)</f>
        <v>0</v>
      </c>
    </row>
    <row r="5585" spans="1:6">
      <c r="A5585" s="20">
        <v>2006</v>
      </c>
      <c r="B5585" s="15" t="s">
        <v>32</v>
      </c>
      <c r="C5585" s="15" t="s">
        <v>5855</v>
      </c>
      <c r="D5585" s="24">
        <v>5909800</v>
      </c>
      <c r="E5585" t="str">
        <f>IF(D5585&lt;VLOOKUP(A5585,Min!A:B,2,FALSE),"Y","")</f>
        <v/>
      </c>
      <c r="F5585">
        <f>IF(AND(OR(s_tmchk="all",IF(ISERROR(MATCH(B5585,s_teams,0)),FALSE,TRUE)),OR(s_minsal="",s_minsal&lt;=D5585),OR(s_maxsal="",s_maxsal&gt;=D5585),OR(s_minyr="",s_minyr&lt;=A5585),OR(s_maxyr="",s_maxyr&gt;=A5585),OR(s_player="",s_player=C5585)),MAX(F$1:F5584)+1,0)</f>
        <v>0</v>
      </c>
    </row>
    <row r="5586" spans="1:6">
      <c r="A5586" s="20">
        <v>2006</v>
      </c>
      <c r="B5586" s="15" t="s">
        <v>32</v>
      </c>
      <c r="C5586" s="15" t="s">
        <v>5582</v>
      </c>
      <c r="D5586" s="24">
        <v>5515875</v>
      </c>
      <c r="E5586" t="str">
        <f>IF(D5586&lt;VLOOKUP(A5586,Min!A:B,2,FALSE),"Y","")</f>
        <v/>
      </c>
      <c r="F5586">
        <f>IF(AND(OR(s_tmchk="all",IF(ISERROR(MATCH(B5586,s_teams,0)),FALSE,TRUE)),OR(s_minsal="",s_minsal&lt;=D5586),OR(s_maxsal="",s_maxsal&gt;=D5586),OR(s_minyr="",s_minyr&lt;=A5586),OR(s_maxyr="",s_maxyr&gt;=A5586),OR(s_player="",s_player=C5586)),MAX(F$1:F5585)+1,0)</f>
        <v>0</v>
      </c>
    </row>
    <row r="5587" spans="1:6">
      <c r="A5587" s="20">
        <v>2006</v>
      </c>
      <c r="B5587" s="15" t="s">
        <v>32</v>
      </c>
      <c r="C5587" s="15" t="s">
        <v>6148</v>
      </c>
      <c r="D5587" s="24">
        <v>5333333</v>
      </c>
      <c r="E5587" t="str">
        <f>IF(D5587&lt;VLOOKUP(A5587,Min!A:B,2,FALSE),"Y","")</f>
        <v/>
      </c>
      <c r="F5587">
        <f>IF(AND(OR(s_tmchk="all",IF(ISERROR(MATCH(B5587,s_teams,0)),FALSE,TRUE)),OR(s_minsal="",s_minsal&lt;=D5587),OR(s_maxsal="",s_maxsal&gt;=D5587),OR(s_minyr="",s_minyr&lt;=A5587),OR(s_maxyr="",s_maxyr&gt;=A5587),OR(s_player="",s_player=C5587)),MAX(F$1:F5586)+1,0)</f>
        <v>0</v>
      </c>
    </row>
    <row r="5588" spans="1:6">
      <c r="A5588" s="20">
        <v>2006</v>
      </c>
      <c r="B5588" s="15" t="s">
        <v>32</v>
      </c>
      <c r="C5588" s="15" t="s">
        <v>4707</v>
      </c>
      <c r="D5588" s="24">
        <v>2586207</v>
      </c>
      <c r="E5588" t="str">
        <f>IF(D5588&lt;VLOOKUP(A5588,Min!A:B,2,FALSE),"Y","")</f>
        <v/>
      </c>
      <c r="F5588">
        <f>IF(AND(OR(s_tmchk="all",IF(ISERROR(MATCH(B5588,s_teams,0)),FALSE,TRUE)),OR(s_minsal="",s_minsal&lt;=D5588),OR(s_maxsal="",s_maxsal&gt;=D5588),OR(s_minyr="",s_minyr&lt;=A5588),OR(s_maxyr="",s_maxyr&gt;=A5588),OR(s_player="",s_player=C5588)),MAX(F$1:F5587)+1,0)</f>
        <v>0</v>
      </c>
    </row>
    <row r="5589" spans="1:6">
      <c r="A5589" s="20">
        <v>2006</v>
      </c>
      <c r="B5589" s="15" t="s">
        <v>32</v>
      </c>
      <c r="C5589" s="15" t="s">
        <v>4859</v>
      </c>
      <c r="D5589" s="24">
        <v>2250000</v>
      </c>
      <c r="E5589" t="str">
        <f>IF(D5589&lt;VLOOKUP(A5589,Min!A:B,2,FALSE),"Y","")</f>
        <v/>
      </c>
      <c r="F5589">
        <f>IF(AND(OR(s_tmchk="all",IF(ISERROR(MATCH(B5589,s_teams,0)),FALSE,TRUE)),OR(s_minsal="",s_minsal&lt;=D5589),OR(s_maxsal="",s_maxsal&gt;=D5589),OR(s_minyr="",s_minyr&lt;=A5589),OR(s_maxyr="",s_maxyr&gt;=A5589),OR(s_player="",s_player=C5589)),MAX(F$1:F5588)+1,0)</f>
        <v>0</v>
      </c>
    </row>
    <row r="5590" spans="1:6">
      <c r="A5590" s="20">
        <v>2006</v>
      </c>
      <c r="B5590" s="15" t="s">
        <v>32</v>
      </c>
      <c r="C5590" s="15" t="s">
        <v>4842</v>
      </c>
      <c r="D5590" s="24">
        <v>1969993</v>
      </c>
      <c r="E5590" t="str">
        <f>IF(D5590&lt;VLOOKUP(A5590,Min!A:B,2,FALSE),"Y","")</f>
        <v/>
      </c>
      <c r="F5590">
        <f>IF(AND(OR(s_tmchk="all",IF(ISERROR(MATCH(B5590,s_teams,0)),FALSE,TRUE)),OR(s_minsal="",s_minsal&lt;=D5590),OR(s_maxsal="",s_maxsal&gt;=D5590),OR(s_minyr="",s_minyr&lt;=A5590),OR(s_maxyr="",s_maxyr&gt;=A5590),OR(s_player="",s_player=C5590)),MAX(F$1:F5589)+1,0)</f>
        <v>0</v>
      </c>
    </row>
    <row r="5591" spans="1:6">
      <c r="A5591" s="20">
        <v>2006</v>
      </c>
      <c r="B5591" s="15" t="s">
        <v>32</v>
      </c>
      <c r="C5591" s="15" t="s">
        <v>5560</v>
      </c>
      <c r="D5591" s="24">
        <v>1724280</v>
      </c>
      <c r="E5591" t="str">
        <f>IF(D5591&lt;VLOOKUP(A5591,Min!A:B,2,FALSE),"Y","")</f>
        <v/>
      </c>
      <c r="F5591">
        <f>IF(AND(OR(s_tmchk="all",IF(ISERROR(MATCH(B5591,s_teams,0)),FALSE,TRUE)),OR(s_minsal="",s_minsal&lt;=D5591),OR(s_maxsal="",s_maxsal&gt;=D5591),OR(s_minyr="",s_minyr&lt;=A5591),OR(s_maxyr="",s_maxyr&gt;=A5591),OR(s_player="",s_player=C5591)),MAX(F$1:F5590)+1,0)</f>
        <v>0</v>
      </c>
    </row>
    <row r="5592" spans="1:6">
      <c r="A5592" s="20">
        <v>2006</v>
      </c>
      <c r="B5592" s="15" t="s">
        <v>32</v>
      </c>
      <c r="C5592" s="15" t="s">
        <v>260</v>
      </c>
      <c r="D5592" s="24">
        <v>1512840</v>
      </c>
      <c r="E5592" t="str">
        <f>IF(D5592&lt;VLOOKUP(A5592,Min!A:B,2,FALSE),"Y","")</f>
        <v/>
      </c>
      <c r="F5592">
        <f>IF(AND(OR(s_tmchk="all",IF(ISERROR(MATCH(B5592,s_teams,0)),FALSE,TRUE)),OR(s_minsal="",s_minsal&lt;=D5592),OR(s_maxsal="",s_maxsal&gt;=D5592),OR(s_minyr="",s_minyr&lt;=A5592),OR(s_maxyr="",s_maxyr&gt;=A5592),OR(s_player="",s_player=C5592)),MAX(F$1:F5591)+1,0)</f>
        <v>0</v>
      </c>
    </row>
    <row r="5593" spans="1:6">
      <c r="A5593" s="20">
        <v>2006</v>
      </c>
      <c r="B5593" s="15" t="s">
        <v>32</v>
      </c>
      <c r="C5593" s="15" t="s">
        <v>408</v>
      </c>
      <c r="D5593" s="24">
        <v>1253040</v>
      </c>
      <c r="E5593" t="str">
        <f>IF(D5593&lt;VLOOKUP(A5593,Min!A:B,2,FALSE),"Y","")</f>
        <v/>
      </c>
      <c r="F5593">
        <f>IF(AND(OR(s_tmchk="all",IF(ISERROR(MATCH(B5593,s_teams,0)),FALSE,TRUE)),OR(s_minsal="",s_minsal&lt;=D5593),OR(s_maxsal="",s_maxsal&gt;=D5593),OR(s_minyr="",s_minyr&lt;=A5593),OR(s_maxyr="",s_maxyr&gt;=A5593),OR(s_player="",s_player=C5593)),MAX(F$1:F5592)+1,0)</f>
        <v>0</v>
      </c>
    </row>
    <row r="5594" spans="1:6">
      <c r="A5594" s="20">
        <v>2006</v>
      </c>
      <c r="B5594" s="15" t="s">
        <v>32</v>
      </c>
      <c r="C5594" s="15" t="s">
        <v>3832</v>
      </c>
      <c r="D5594" s="24">
        <v>1010040</v>
      </c>
      <c r="E5594" t="str">
        <f>IF(D5594&lt;VLOOKUP(A5594,Min!A:B,2,FALSE),"Y","")</f>
        <v/>
      </c>
      <c r="F5594">
        <f>IF(AND(OR(s_tmchk="all",IF(ISERROR(MATCH(B5594,s_teams,0)),FALSE,TRUE)),OR(s_minsal="",s_minsal&lt;=D5594),OR(s_maxsal="",s_maxsal&gt;=D5594),OR(s_minyr="",s_minyr&lt;=A5594),OR(s_maxyr="",s_maxyr&gt;=A5594),OR(s_player="",s_player=C5594)),MAX(F$1:F5593)+1,0)</f>
        <v>0</v>
      </c>
    </row>
    <row r="5595" spans="1:6">
      <c r="A5595" s="20">
        <v>2006</v>
      </c>
      <c r="B5595" s="15" t="s">
        <v>32</v>
      </c>
      <c r="C5595" s="15" t="s">
        <v>803</v>
      </c>
      <c r="D5595" s="24">
        <v>969696</v>
      </c>
      <c r="E5595" t="str">
        <f>IF(D5595&lt;VLOOKUP(A5595,Min!A:B,2,FALSE),"Y","")</f>
        <v/>
      </c>
      <c r="F5595">
        <f>IF(AND(OR(s_tmchk="all",IF(ISERROR(MATCH(B5595,s_teams,0)),FALSE,TRUE)),OR(s_minsal="",s_minsal&lt;=D5595),OR(s_maxsal="",s_maxsal&gt;=D5595),OR(s_minyr="",s_minyr&lt;=A5595),OR(s_maxyr="",s_maxyr&gt;=A5595),OR(s_player="",s_player=C5595)),MAX(F$1:F5594)+1,0)</f>
        <v>0</v>
      </c>
    </row>
    <row r="5596" spans="1:6">
      <c r="A5596" s="20">
        <v>2006</v>
      </c>
      <c r="B5596" s="15" t="s">
        <v>32</v>
      </c>
      <c r="C5596" s="15" t="s">
        <v>1016</v>
      </c>
      <c r="D5596" s="24">
        <v>936480</v>
      </c>
      <c r="E5596" t="str">
        <f>IF(D5596&lt;VLOOKUP(A5596,Min!A:B,2,FALSE),"Y","")</f>
        <v/>
      </c>
      <c r="F5596">
        <f>IF(AND(OR(s_tmchk="all",IF(ISERROR(MATCH(B5596,s_teams,0)),FALSE,TRUE)),OR(s_minsal="",s_minsal&lt;=D5596),OR(s_maxsal="",s_maxsal&gt;=D5596),OR(s_minyr="",s_minyr&lt;=A5596),OR(s_maxyr="",s_maxyr&gt;=A5596),OR(s_player="",s_player=C5596)),MAX(F$1:F5595)+1,0)</f>
        <v>0</v>
      </c>
    </row>
    <row r="5597" spans="1:6">
      <c r="A5597" s="20">
        <v>2006</v>
      </c>
      <c r="B5597" s="15" t="s">
        <v>32</v>
      </c>
      <c r="C5597" s="15" t="s">
        <v>5386</v>
      </c>
      <c r="D5597" s="24">
        <v>641748</v>
      </c>
      <c r="E5597" t="str">
        <f>IF(D5597&lt;VLOOKUP(A5597,Min!A:B,2,FALSE),"Y","")</f>
        <v/>
      </c>
      <c r="F5597">
        <f>IF(AND(OR(s_tmchk="all",IF(ISERROR(MATCH(B5597,s_teams,0)),FALSE,TRUE)),OR(s_minsal="",s_minsal&lt;=D5597),OR(s_maxsal="",s_maxsal&gt;=D5597),OR(s_minyr="",s_minyr&lt;=A5597),OR(s_maxyr="",s_maxyr&gt;=A5597),OR(s_player="",s_player=C5597)),MAX(F$1:F5596)+1,0)</f>
        <v>0</v>
      </c>
    </row>
    <row r="5598" spans="1:6">
      <c r="A5598" s="20">
        <v>2006</v>
      </c>
      <c r="B5598" s="15" t="s">
        <v>32</v>
      </c>
      <c r="C5598" s="15" t="s">
        <v>2665</v>
      </c>
      <c r="D5598" s="24">
        <v>428762</v>
      </c>
      <c r="E5598" t="str">
        <f>IF(D5598&lt;VLOOKUP(A5598,Min!A:B,2,FALSE),"Y","")</f>
        <v/>
      </c>
      <c r="F5598">
        <f>IF(AND(OR(s_tmchk="all",IF(ISERROR(MATCH(B5598,s_teams,0)),FALSE,TRUE)),OR(s_minsal="",s_minsal&lt;=D5598),OR(s_maxsal="",s_maxsal&gt;=D5598),OR(s_minyr="",s_minyr&lt;=A5598),OR(s_maxyr="",s_maxyr&gt;=A5598),OR(s_player="",s_player=C5598)),MAX(F$1:F5597)+1,0)</f>
        <v>0</v>
      </c>
    </row>
    <row r="5599" spans="1:6">
      <c r="A5599" s="20">
        <v>2006</v>
      </c>
      <c r="B5599" s="15" t="s">
        <v>32</v>
      </c>
      <c r="C5599" s="15" t="s">
        <v>5735</v>
      </c>
      <c r="D5599" s="24">
        <v>398762</v>
      </c>
      <c r="E5599" t="str">
        <f>IF(D5599&lt;VLOOKUP(A5599,Min!A:B,2,FALSE),"Y","")</f>
        <v/>
      </c>
      <c r="F5599">
        <f>IF(AND(OR(s_tmchk="all",IF(ISERROR(MATCH(B5599,s_teams,0)),FALSE,TRUE)),OR(s_minsal="",s_minsal&lt;=D5599),OR(s_maxsal="",s_maxsal&gt;=D5599),OR(s_minyr="",s_minyr&lt;=A5599),OR(s_maxyr="",s_maxyr&gt;=A5599),OR(s_player="",s_player=C5599)),MAX(F$1:F5598)+1,0)</f>
        <v>0</v>
      </c>
    </row>
    <row r="5600" spans="1:6">
      <c r="A5600" s="20">
        <v>2006</v>
      </c>
      <c r="B5600" s="15" t="s">
        <v>35</v>
      </c>
      <c r="C5600" s="15" t="s">
        <v>1185</v>
      </c>
      <c r="D5600" s="24">
        <v>5000000</v>
      </c>
      <c r="E5600" t="str">
        <f>IF(D5600&lt;VLOOKUP(A5600,Min!A:B,2,FALSE),"Y","")</f>
        <v/>
      </c>
      <c r="F5600">
        <f>IF(AND(OR(s_tmchk="all",IF(ISERROR(MATCH(B5600,s_teams,0)),FALSE,TRUE)),OR(s_minsal="",s_minsal&lt;=D5600),OR(s_maxsal="",s_maxsal&gt;=D5600),OR(s_minyr="",s_minyr&lt;=A5600),OR(s_maxyr="",s_maxyr&gt;=A5600),OR(s_player="",s_player=C5600)),MAX(F$1:F5599)+1,0)</f>
        <v>0</v>
      </c>
    </row>
    <row r="5601" spans="1:6">
      <c r="A5601" s="20">
        <v>2006</v>
      </c>
      <c r="B5601" s="15" t="s">
        <v>35</v>
      </c>
      <c r="C5601" s="15" t="s">
        <v>4695</v>
      </c>
      <c r="D5601" s="24">
        <v>4600000</v>
      </c>
      <c r="E5601" t="str">
        <f>IF(D5601&lt;VLOOKUP(A5601,Min!A:B,2,FALSE),"Y","")</f>
        <v/>
      </c>
      <c r="F5601">
        <f>IF(AND(OR(s_tmchk="all",IF(ISERROR(MATCH(B5601,s_teams,0)),FALSE,TRUE)),OR(s_minsal="",s_minsal&lt;=D5601),OR(s_maxsal="",s_maxsal&gt;=D5601),OR(s_minyr="",s_minyr&lt;=A5601),OR(s_maxyr="",s_maxyr&gt;=A5601),OR(s_player="",s_player=C5601)),MAX(F$1:F5600)+1,0)</f>
        <v>0</v>
      </c>
    </row>
    <row r="5602" spans="1:6">
      <c r="A5602" s="20">
        <v>2006</v>
      </c>
      <c r="B5602" s="15" t="s">
        <v>35</v>
      </c>
      <c r="C5602" s="15" t="s">
        <v>3378</v>
      </c>
      <c r="D5602" s="24">
        <v>4020120</v>
      </c>
      <c r="E5602" t="str">
        <f>IF(D5602&lt;VLOOKUP(A5602,Min!A:B,2,FALSE),"Y","")</f>
        <v/>
      </c>
      <c r="F5602">
        <f>IF(AND(OR(s_tmchk="all",IF(ISERROR(MATCH(B5602,s_teams,0)),FALSE,TRUE)),OR(s_minsal="",s_minsal&lt;=D5602),OR(s_maxsal="",s_maxsal&gt;=D5602),OR(s_minyr="",s_minyr&lt;=A5602),OR(s_maxyr="",s_maxyr&gt;=A5602),OR(s_player="",s_player=C5602)),MAX(F$1:F5601)+1,0)</f>
        <v>0</v>
      </c>
    </row>
    <row r="5603" spans="1:6">
      <c r="A5603" s="20">
        <v>2006</v>
      </c>
      <c r="B5603" s="15" t="s">
        <v>35</v>
      </c>
      <c r="C5603" s="15" t="s">
        <v>5391</v>
      </c>
      <c r="D5603" s="24">
        <v>3000000</v>
      </c>
      <c r="E5603" t="str">
        <f>IF(D5603&lt;VLOOKUP(A5603,Min!A:B,2,FALSE),"Y","")</f>
        <v/>
      </c>
      <c r="F5603">
        <f>IF(AND(OR(s_tmchk="all",IF(ISERROR(MATCH(B5603,s_teams,0)),FALSE,TRUE)),OR(s_minsal="",s_minsal&lt;=D5603),OR(s_maxsal="",s_maxsal&gt;=D5603),OR(s_minyr="",s_minyr&lt;=A5603),OR(s_maxyr="",s_maxyr&gt;=A5603),OR(s_player="",s_player=C5603)),MAX(F$1:F5602)+1,0)</f>
        <v>0</v>
      </c>
    </row>
    <row r="5604" spans="1:6">
      <c r="A5604" s="20">
        <v>2006</v>
      </c>
      <c r="B5604" s="15" t="s">
        <v>35</v>
      </c>
      <c r="C5604" s="15" t="s">
        <v>406</v>
      </c>
      <c r="D5604" s="24">
        <v>2847360</v>
      </c>
      <c r="E5604" t="str">
        <f>IF(D5604&lt;VLOOKUP(A5604,Min!A:B,2,FALSE),"Y","")</f>
        <v/>
      </c>
      <c r="F5604">
        <f>IF(AND(OR(s_tmchk="all",IF(ISERROR(MATCH(B5604,s_teams,0)),FALSE,TRUE)),OR(s_minsal="",s_minsal&lt;=D5604),OR(s_maxsal="",s_maxsal&gt;=D5604),OR(s_minyr="",s_minyr&lt;=A5604),OR(s_maxyr="",s_maxyr&gt;=A5604),OR(s_player="",s_player=C5604)),MAX(F$1:F5603)+1,0)</f>
        <v>0</v>
      </c>
    </row>
    <row r="5605" spans="1:6">
      <c r="A5605" s="20">
        <v>2006</v>
      </c>
      <c r="B5605" s="15" t="s">
        <v>35</v>
      </c>
      <c r="C5605" s="15" t="s">
        <v>5787</v>
      </c>
      <c r="D5605" s="24">
        <v>2750000</v>
      </c>
      <c r="E5605" t="str">
        <f>IF(D5605&lt;VLOOKUP(A5605,Min!A:B,2,FALSE),"Y","")</f>
        <v/>
      </c>
      <c r="F5605">
        <f>IF(AND(OR(s_tmchk="all",IF(ISERROR(MATCH(B5605,s_teams,0)),FALSE,TRUE)),OR(s_minsal="",s_minsal&lt;=D5605),OR(s_maxsal="",s_maxsal&gt;=D5605),OR(s_minyr="",s_minyr&lt;=A5605),OR(s_maxyr="",s_maxyr&gt;=A5605),OR(s_player="",s_player=C5605)),MAX(F$1:F5604)+1,0)</f>
        <v>0</v>
      </c>
    </row>
    <row r="5606" spans="1:6">
      <c r="A5606" s="20">
        <v>2006</v>
      </c>
      <c r="B5606" s="15" t="s">
        <v>35</v>
      </c>
      <c r="C5606" s="15" t="s">
        <v>3209</v>
      </c>
      <c r="D5606" s="24">
        <v>2401027</v>
      </c>
      <c r="E5606" t="str">
        <f>IF(D5606&lt;VLOOKUP(A5606,Min!A:B,2,FALSE),"Y","")</f>
        <v/>
      </c>
      <c r="F5606">
        <f>IF(AND(OR(s_tmchk="all",IF(ISERROR(MATCH(B5606,s_teams,0)),FALSE,TRUE)),OR(s_minsal="",s_minsal&lt;=D5606),OR(s_maxsal="",s_maxsal&gt;=D5606),OR(s_minyr="",s_minyr&lt;=A5606),OR(s_maxyr="",s_maxyr&gt;=A5606),OR(s_player="",s_player=C5606)),MAX(F$1:F5605)+1,0)</f>
        <v>0</v>
      </c>
    </row>
    <row r="5607" spans="1:6">
      <c r="A5607" s="20">
        <v>2006</v>
      </c>
      <c r="B5607" s="15" t="s">
        <v>35</v>
      </c>
      <c r="C5607" s="15" t="s">
        <v>5203</v>
      </c>
      <c r="D5607" s="24">
        <v>1937500</v>
      </c>
      <c r="E5607" t="str">
        <f>IF(D5607&lt;VLOOKUP(A5607,Min!A:B,2,FALSE),"Y","")</f>
        <v/>
      </c>
      <c r="F5607">
        <f>IF(AND(OR(s_tmchk="all",IF(ISERROR(MATCH(B5607,s_teams,0)),FALSE,TRUE)),OR(s_minsal="",s_minsal&lt;=D5607),OR(s_maxsal="",s_maxsal&gt;=D5607),OR(s_minyr="",s_minyr&lt;=A5607),OR(s_maxyr="",s_maxyr&gt;=A5607),OR(s_player="",s_player=C5607)),MAX(F$1:F5606)+1,0)</f>
        <v>0</v>
      </c>
    </row>
    <row r="5608" spans="1:6">
      <c r="A5608" s="20">
        <v>2006</v>
      </c>
      <c r="B5608" s="15" t="s">
        <v>35</v>
      </c>
      <c r="C5608" s="15" t="s">
        <v>5381</v>
      </c>
      <c r="D5608" s="24">
        <v>1875000</v>
      </c>
      <c r="E5608" t="str">
        <f>IF(D5608&lt;VLOOKUP(A5608,Min!A:B,2,FALSE),"Y","")</f>
        <v/>
      </c>
      <c r="F5608">
        <f>IF(AND(OR(s_tmchk="all",IF(ISERROR(MATCH(B5608,s_teams,0)),FALSE,TRUE)),OR(s_minsal="",s_minsal&lt;=D5608),OR(s_maxsal="",s_maxsal&gt;=D5608),OR(s_minyr="",s_minyr&lt;=A5608),OR(s_maxyr="",s_maxyr&gt;=A5608),OR(s_player="",s_player=C5608)),MAX(F$1:F5607)+1,0)</f>
        <v>0</v>
      </c>
    </row>
    <row r="5609" spans="1:6">
      <c r="A5609" s="20">
        <v>2006</v>
      </c>
      <c r="B5609" s="15" t="s">
        <v>35</v>
      </c>
      <c r="C5609" s="15" t="s">
        <v>5953</v>
      </c>
      <c r="D5609" s="24">
        <v>1619280</v>
      </c>
      <c r="E5609" t="str">
        <f>IF(D5609&lt;VLOOKUP(A5609,Min!A:B,2,FALSE),"Y","")</f>
        <v/>
      </c>
      <c r="F5609">
        <f>IF(AND(OR(s_tmchk="all",IF(ISERROR(MATCH(B5609,s_teams,0)),FALSE,TRUE)),OR(s_minsal="",s_minsal&lt;=D5609),OR(s_maxsal="",s_maxsal&gt;=D5609),OR(s_minyr="",s_minyr&lt;=A5609),OR(s_maxyr="",s_maxyr&gt;=A5609),OR(s_player="",s_player=C5609)),MAX(F$1:F5608)+1,0)</f>
        <v>0</v>
      </c>
    </row>
    <row r="5610" spans="1:6">
      <c r="A5610" s="20">
        <v>2006</v>
      </c>
      <c r="B5610" s="15" t="s">
        <v>35</v>
      </c>
      <c r="C5610" s="15" t="s">
        <v>4158</v>
      </c>
      <c r="D5610" s="24">
        <v>1100000</v>
      </c>
      <c r="E5610" t="str">
        <f>IF(D5610&lt;VLOOKUP(A5610,Min!A:B,2,FALSE),"Y","")</f>
        <v/>
      </c>
      <c r="F5610">
        <f>IF(AND(OR(s_tmchk="all",IF(ISERROR(MATCH(B5610,s_teams,0)),FALSE,TRUE)),OR(s_minsal="",s_minsal&lt;=D5610),OR(s_maxsal="",s_maxsal&gt;=D5610),OR(s_minyr="",s_minyr&lt;=A5610),OR(s_maxyr="",s_maxyr&gt;=A5610),OR(s_player="",s_player=C5610)),MAX(F$1:F5609)+1,0)</f>
        <v>0</v>
      </c>
    </row>
    <row r="5611" spans="1:6">
      <c r="A5611" s="20">
        <v>2006</v>
      </c>
      <c r="B5611" s="15" t="s">
        <v>35</v>
      </c>
      <c r="C5611" s="15" t="s">
        <v>2651</v>
      </c>
      <c r="D5611" s="24">
        <v>869373</v>
      </c>
      <c r="E5611" t="str">
        <f>IF(D5611&lt;VLOOKUP(A5611,Min!A:B,2,FALSE),"Y","")</f>
        <v/>
      </c>
      <c r="F5611">
        <f>IF(AND(OR(s_tmchk="all",IF(ISERROR(MATCH(B5611,s_teams,0)),FALSE,TRUE)),OR(s_minsal="",s_minsal&lt;=D5611),OR(s_maxsal="",s_maxsal&gt;=D5611),OR(s_minyr="",s_minyr&lt;=A5611),OR(s_maxyr="",s_maxyr&gt;=A5611),OR(s_player="",s_player=C5611)),MAX(F$1:F5610)+1,0)</f>
        <v>0</v>
      </c>
    </row>
    <row r="5612" spans="1:6">
      <c r="A5612" s="20">
        <v>2006</v>
      </c>
      <c r="B5612" s="15" t="s">
        <v>35</v>
      </c>
      <c r="C5612" s="15" t="s">
        <v>4645</v>
      </c>
      <c r="D5612" s="24">
        <v>641748</v>
      </c>
      <c r="E5612" t="str">
        <f>IF(D5612&lt;VLOOKUP(A5612,Min!A:B,2,FALSE),"Y","")</f>
        <v/>
      </c>
      <c r="F5612">
        <f>IF(AND(OR(s_tmchk="all",IF(ISERROR(MATCH(B5612,s_teams,0)),FALSE,TRUE)),OR(s_minsal="",s_minsal&lt;=D5612),OR(s_maxsal="",s_maxsal&gt;=D5612),OR(s_minyr="",s_minyr&lt;=A5612),OR(s_maxyr="",s_maxyr&gt;=A5612),OR(s_player="",s_player=C5612)),MAX(F$1:F5611)+1,0)</f>
        <v>0</v>
      </c>
    </row>
    <row r="5613" spans="1:6">
      <c r="A5613" s="20">
        <v>2006</v>
      </c>
      <c r="B5613" s="15" t="s">
        <v>35</v>
      </c>
      <c r="C5613" s="15" t="s">
        <v>1536</v>
      </c>
      <c r="D5613" s="24">
        <v>398762</v>
      </c>
      <c r="E5613" t="str">
        <f>IF(D5613&lt;VLOOKUP(A5613,Min!A:B,2,FALSE),"Y","")</f>
        <v/>
      </c>
      <c r="F5613">
        <f>IF(AND(OR(s_tmchk="all",IF(ISERROR(MATCH(B5613,s_teams,0)),FALSE,TRUE)),OR(s_minsal="",s_minsal&lt;=D5613),OR(s_maxsal="",s_maxsal&gt;=D5613),OR(s_minyr="",s_minyr&lt;=A5613),OR(s_maxyr="",s_maxyr&gt;=A5613),OR(s_player="",s_player=C5613)),MAX(F$1:F5612)+1,0)</f>
        <v>0</v>
      </c>
    </row>
    <row r="5614" spans="1:6">
      <c r="A5614" s="20">
        <v>2006</v>
      </c>
      <c r="B5614" s="15" t="s">
        <v>35</v>
      </c>
      <c r="C5614" s="15" t="s">
        <v>5432</v>
      </c>
      <c r="D5614" s="24">
        <v>398762</v>
      </c>
      <c r="E5614" t="str">
        <f>IF(D5614&lt;VLOOKUP(A5614,Min!A:B,2,FALSE),"Y","")</f>
        <v/>
      </c>
      <c r="F5614">
        <f>IF(AND(OR(s_tmchk="all",IF(ISERROR(MATCH(B5614,s_teams,0)),FALSE,TRUE)),OR(s_minsal="",s_minsal&lt;=D5614),OR(s_maxsal="",s_maxsal&gt;=D5614),OR(s_minyr="",s_minyr&lt;=A5614),OR(s_maxyr="",s_maxyr&gt;=A5614),OR(s_player="",s_player=C5614)),MAX(F$1:F5613)+1,0)</f>
        <v>0</v>
      </c>
    </row>
    <row r="5615" spans="1:6">
      <c r="A5615" s="20">
        <v>2006</v>
      </c>
      <c r="B5615" s="15" t="s">
        <v>37</v>
      </c>
      <c r="C5615" s="15" t="s">
        <v>6067</v>
      </c>
      <c r="D5615" s="24">
        <v>13975000</v>
      </c>
      <c r="E5615" t="str">
        <f>IF(D5615&lt;VLOOKUP(A5615,Min!A:B,2,FALSE),"Y","")</f>
        <v/>
      </c>
      <c r="F5615">
        <f>IF(AND(OR(s_tmchk="all",IF(ISERROR(MATCH(B5615,s_teams,0)),FALSE,TRUE)),OR(s_minsal="",s_minsal&lt;=D5615),OR(s_maxsal="",s_maxsal&gt;=D5615),OR(s_minyr="",s_minyr&lt;=A5615),OR(s_maxyr="",s_maxyr&gt;=A5615),OR(s_player="",s_player=C5615)),MAX(F$1:F5614)+1,0)</f>
        <v>0</v>
      </c>
    </row>
    <row r="5616" spans="1:6">
      <c r="A5616" s="20">
        <v>2006</v>
      </c>
      <c r="B5616" s="15" t="s">
        <v>37</v>
      </c>
      <c r="C5616" s="15" t="s">
        <v>1246</v>
      </c>
      <c r="D5616" s="24">
        <v>9000000</v>
      </c>
      <c r="E5616" t="str">
        <f>IF(D5616&lt;VLOOKUP(A5616,Min!A:B,2,FALSE),"Y","")</f>
        <v/>
      </c>
      <c r="F5616">
        <f>IF(AND(OR(s_tmchk="all",IF(ISERROR(MATCH(B5616,s_teams,0)),FALSE,TRUE)),OR(s_minsal="",s_minsal&lt;=D5616),OR(s_maxsal="",s_maxsal&gt;=D5616),OR(s_minyr="",s_minyr&lt;=A5616),OR(s_maxyr="",s_maxyr&gt;=A5616),OR(s_player="",s_player=C5616)),MAX(F$1:F5615)+1,0)</f>
        <v>0</v>
      </c>
    </row>
    <row r="5617" spans="1:6">
      <c r="A5617" s="20">
        <v>2006</v>
      </c>
      <c r="B5617" s="15" t="s">
        <v>37</v>
      </c>
      <c r="C5617" s="15" t="s">
        <v>5030</v>
      </c>
      <c r="D5617" s="24">
        <v>5444444</v>
      </c>
      <c r="E5617" t="str">
        <f>IF(D5617&lt;VLOOKUP(A5617,Min!A:B,2,FALSE),"Y","")</f>
        <v/>
      </c>
      <c r="F5617">
        <f>IF(AND(OR(s_tmchk="all",IF(ISERROR(MATCH(B5617,s_teams,0)),FALSE,TRUE)),OR(s_minsal="",s_minsal&lt;=D5617),OR(s_maxsal="",s_maxsal&gt;=D5617),OR(s_minyr="",s_minyr&lt;=A5617),OR(s_maxyr="",s_maxyr&gt;=A5617),OR(s_player="",s_player=C5617)),MAX(F$1:F5616)+1,0)</f>
        <v>0</v>
      </c>
    </row>
    <row r="5618" spans="1:6">
      <c r="A5618" s="20">
        <v>2006</v>
      </c>
      <c r="B5618" s="15" t="s">
        <v>37</v>
      </c>
      <c r="C5618" s="15" t="s">
        <v>2287</v>
      </c>
      <c r="D5618" s="24">
        <v>3610200</v>
      </c>
      <c r="E5618" t="str">
        <f>IF(D5618&lt;VLOOKUP(A5618,Min!A:B,2,FALSE),"Y","")</f>
        <v/>
      </c>
      <c r="F5618">
        <f>IF(AND(OR(s_tmchk="all",IF(ISERROR(MATCH(B5618,s_teams,0)),FALSE,TRUE)),OR(s_minsal="",s_minsal&lt;=D5618),OR(s_maxsal="",s_maxsal&gt;=D5618),OR(s_minyr="",s_minyr&lt;=A5618),OR(s_maxyr="",s_maxyr&gt;=A5618),OR(s_player="",s_player=C5618)),MAX(F$1:F5617)+1,0)</f>
        <v>0</v>
      </c>
    </row>
    <row r="5619" spans="1:6">
      <c r="A5619" s="20">
        <v>2006</v>
      </c>
      <c r="B5619" s="15" t="s">
        <v>37</v>
      </c>
      <c r="C5619" s="15" t="s">
        <v>5739</v>
      </c>
      <c r="D5619" s="24">
        <v>3500000</v>
      </c>
      <c r="E5619" t="str">
        <f>IF(D5619&lt;VLOOKUP(A5619,Min!A:B,2,FALSE),"Y","")</f>
        <v/>
      </c>
      <c r="F5619">
        <f>IF(AND(OR(s_tmchk="all",IF(ISERROR(MATCH(B5619,s_teams,0)),FALSE,TRUE)),OR(s_minsal="",s_minsal&lt;=D5619),OR(s_maxsal="",s_maxsal&gt;=D5619),OR(s_minyr="",s_minyr&lt;=A5619),OR(s_maxyr="",s_maxyr&gt;=A5619),OR(s_player="",s_player=C5619)),MAX(F$1:F5618)+1,0)</f>
        <v>0</v>
      </c>
    </row>
    <row r="5620" spans="1:6">
      <c r="A5620" s="20">
        <v>2006</v>
      </c>
      <c r="B5620" s="15" t="s">
        <v>37</v>
      </c>
      <c r="C5620" s="15" t="s">
        <v>5050</v>
      </c>
      <c r="D5620" s="24">
        <v>3000000</v>
      </c>
      <c r="E5620" t="str">
        <f>IF(D5620&lt;VLOOKUP(A5620,Min!A:B,2,FALSE),"Y","")</f>
        <v/>
      </c>
      <c r="F5620">
        <f>IF(AND(OR(s_tmchk="all",IF(ISERROR(MATCH(B5620,s_teams,0)),FALSE,TRUE)),OR(s_minsal="",s_minsal&lt;=D5620),OR(s_maxsal="",s_maxsal&gt;=D5620),OR(s_minyr="",s_minyr&lt;=A5620),OR(s_maxyr="",s_maxyr&gt;=A5620),OR(s_player="",s_player=C5620)),MAX(F$1:F5619)+1,0)</f>
        <v>0</v>
      </c>
    </row>
    <row r="5621" spans="1:6">
      <c r="A5621" s="20">
        <v>2006</v>
      </c>
      <c r="B5621" s="15" t="s">
        <v>37</v>
      </c>
      <c r="C5621" s="15" t="s">
        <v>3038</v>
      </c>
      <c r="D5621" s="24">
        <v>2800000</v>
      </c>
      <c r="E5621" t="str">
        <f>IF(D5621&lt;VLOOKUP(A5621,Min!A:B,2,FALSE),"Y","")</f>
        <v/>
      </c>
      <c r="F5621">
        <f>IF(AND(OR(s_tmchk="all",IF(ISERROR(MATCH(B5621,s_teams,0)),FALSE,TRUE)),OR(s_minsal="",s_minsal&lt;=D5621),OR(s_maxsal="",s_maxsal&gt;=D5621),OR(s_minyr="",s_minyr&lt;=A5621),OR(s_maxyr="",s_maxyr&gt;=A5621),OR(s_player="",s_player=C5621)),MAX(F$1:F5620)+1,0)</f>
        <v>0</v>
      </c>
    </row>
    <row r="5622" spans="1:6">
      <c r="A5622" s="20">
        <v>2006</v>
      </c>
      <c r="B5622" s="15" t="s">
        <v>37</v>
      </c>
      <c r="C5622" s="15" t="s">
        <v>4575</v>
      </c>
      <c r="D5622" s="24">
        <v>2775000</v>
      </c>
      <c r="E5622" t="str">
        <f>IF(D5622&lt;VLOOKUP(A5622,Min!A:B,2,FALSE),"Y","")</f>
        <v/>
      </c>
      <c r="F5622">
        <f>IF(AND(OR(s_tmchk="all",IF(ISERROR(MATCH(B5622,s_teams,0)),FALSE,TRUE)),OR(s_minsal="",s_minsal&lt;=D5622),OR(s_maxsal="",s_maxsal&gt;=D5622),OR(s_minyr="",s_minyr&lt;=A5622),OR(s_maxyr="",s_maxyr&gt;=A5622),OR(s_player="",s_player=C5622)),MAX(F$1:F5621)+1,0)</f>
        <v>0</v>
      </c>
    </row>
    <row r="5623" spans="1:6">
      <c r="A5623" s="20">
        <v>2006</v>
      </c>
      <c r="B5623" s="15" t="s">
        <v>37</v>
      </c>
      <c r="C5623" s="15" t="s">
        <v>123</v>
      </c>
      <c r="D5623" s="24">
        <v>2513880</v>
      </c>
      <c r="E5623" t="str">
        <f>IF(D5623&lt;VLOOKUP(A5623,Min!A:B,2,FALSE),"Y","")</f>
        <v/>
      </c>
      <c r="F5623">
        <f>IF(AND(OR(s_tmchk="all",IF(ISERROR(MATCH(B5623,s_teams,0)),FALSE,TRUE)),OR(s_minsal="",s_minsal&lt;=D5623),OR(s_maxsal="",s_maxsal&gt;=D5623),OR(s_minyr="",s_minyr&lt;=A5623),OR(s_maxyr="",s_maxyr&gt;=A5623),OR(s_player="",s_player=C5623)),MAX(F$1:F5622)+1,0)</f>
        <v>0</v>
      </c>
    </row>
    <row r="5624" spans="1:6">
      <c r="A5624" s="20">
        <v>2006</v>
      </c>
      <c r="B5624" s="15" t="s">
        <v>37</v>
      </c>
      <c r="C5624" s="15" t="s">
        <v>866</v>
      </c>
      <c r="D5624" s="24">
        <v>2443920</v>
      </c>
      <c r="E5624" t="str">
        <f>IF(D5624&lt;VLOOKUP(A5624,Min!A:B,2,FALSE),"Y","")</f>
        <v/>
      </c>
      <c r="F5624">
        <f>IF(AND(OR(s_tmchk="all",IF(ISERROR(MATCH(B5624,s_teams,0)),FALSE,TRUE)),OR(s_minsal="",s_minsal&lt;=D5624),OR(s_maxsal="",s_maxsal&gt;=D5624),OR(s_minyr="",s_minyr&lt;=A5624),OR(s_maxyr="",s_maxyr&gt;=A5624),OR(s_player="",s_player=C5624)),MAX(F$1:F5623)+1,0)</f>
        <v>0</v>
      </c>
    </row>
    <row r="5625" spans="1:6">
      <c r="A5625" s="20">
        <v>2006</v>
      </c>
      <c r="B5625" s="15" t="s">
        <v>37</v>
      </c>
      <c r="C5625" s="15" t="s">
        <v>4884</v>
      </c>
      <c r="D5625" s="24">
        <v>2200000</v>
      </c>
      <c r="E5625" t="str">
        <f>IF(D5625&lt;VLOOKUP(A5625,Min!A:B,2,FALSE),"Y","")</f>
        <v/>
      </c>
      <c r="F5625">
        <f>IF(AND(OR(s_tmchk="all",IF(ISERROR(MATCH(B5625,s_teams,0)),FALSE,TRUE)),OR(s_minsal="",s_minsal&lt;=D5625),OR(s_maxsal="",s_maxsal&gt;=D5625),OR(s_minyr="",s_minyr&lt;=A5625),OR(s_maxyr="",s_maxyr&gt;=A5625),OR(s_player="",s_player=C5625)),MAX(F$1:F5624)+1,0)</f>
        <v>0</v>
      </c>
    </row>
    <row r="5626" spans="1:6">
      <c r="A5626" s="20">
        <v>2006</v>
      </c>
      <c r="B5626" s="15" t="s">
        <v>37</v>
      </c>
      <c r="C5626" s="15" t="s">
        <v>5659</v>
      </c>
      <c r="D5626" s="24">
        <v>2116920</v>
      </c>
      <c r="E5626" t="str">
        <f>IF(D5626&lt;VLOOKUP(A5626,Min!A:B,2,FALSE),"Y","")</f>
        <v/>
      </c>
      <c r="F5626">
        <f>IF(AND(OR(s_tmchk="all",IF(ISERROR(MATCH(B5626,s_teams,0)),FALSE,TRUE)),OR(s_minsal="",s_minsal&lt;=D5626),OR(s_maxsal="",s_maxsal&gt;=D5626),OR(s_minyr="",s_minyr&lt;=A5626),OR(s_maxyr="",s_maxyr&gt;=A5626),OR(s_player="",s_player=C5626)),MAX(F$1:F5625)+1,0)</f>
        <v>0</v>
      </c>
    </row>
    <row r="5627" spans="1:6">
      <c r="A5627" s="20">
        <v>2006</v>
      </c>
      <c r="B5627" s="15" t="s">
        <v>37</v>
      </c>
      <c r="C5627" s="15" t="s">
        <v>5549</v>
      </c>
      <c r="D5627" s="24">
        <v>1670000</v>
      </c>
      <c r="E5627" t="str">
        <f>IF(D5627&lt;VLOOKUP(A5627,Min!A:B,2,FALSE),"Y","")</f>
        <v/>
      </c>
      <c r="F5627">
        <f>IF(AND(OR(s_tmchk="all",IF(ISERROR(MATCH(B5627,s_teams,0)),FALSE,TRUE)),OR(s_minsal="",s_minsal&lt;=D5627),OR(s_maxsal="",s_maxsal&gt;=D5627),OR(s_minyr="",s_minyr&lt;=A5627),OR(s_maxyr="",s_maxyr&gt;=A5627),OR(s_player="",s_player=C5627)),MAX(F$1:F5626)+1,0)</f>
        <v>0</v>
      </c>
    </row>
    <row r="5628" spans="1:6">
      <c r="A5628" s="20">
        <v>2006</v>
      </c>
      <c r="B5628" s="15" t="s">
        <v>37</v>
      </c>
      <c r="C5628" s="15" t="s">
        <v>1695</v>
      </c>
      <c r="D5628" s="24">
        <v>895248</v>
      </c>
      <c r="E5628" t="str">
        <f>IF(D5628&lt;VLOOKUP(A5628,Min!A:B,2,FALSE),"Y","")</f>
        <v/>
      </c>
      <c r="F5628">
        <f>IF(AND(OR(s_tmchk="all",IF(ISERROR(MATCH(B5628,s_teams,0)),FALSE,TRUE)),OR(s_minsal="",s_minsal&lt;=D5628),OR(s_maxsal="",s_maxsal&gt;=D5628),OR(s_minyr="",s_minyr&lt;=A5628),OR(s_maxyr="",s_maxyr&gt;=A5628),OR(s_player="",s_player=C5628)),MAX(F$1:F5627)+1,0)</f>
        <v>0</v>
      </c>
    </row>
    <row r="5629" spans="1:6">
      <c r="A5629" s="20">
        <v>2006</v>
      </c>
      <c r="B5629" s="15" t="s">
        <v>37</v>
      </c>
      <c r="C5629" s="15" t="s">
        <v>5282</v>
      </c>
      <c r="D5629" s="24">
        <v>771123</v>
      </c>
      <c r="E5629" t="str">
        <f>IF(D5629&lt;VLOOKUP(A5629,Min!A:B,2,FALSE),"Y","")</f>
        <v/>
      </c>
      <c r="F5629">
        <f>IF(AND(OR(s_tmchk="all",IF(ISERROR(MATCH(B5629,s_teams,0)),FALSE,TRUE)),OR(s_minsal="",s_minsal&lt;=D5629),OR(s_maxsal="",s_maxsal&gt;=D5629),OR(s_minyr="",s_minyr&lt;=A5629),OR(s_maxyr="",s_maxyr&gt;=A5629),OR(s_player="",s_player=C5629)),MAX(F$1:F5628)+1,0)</f>
        <v>0</v>
      </c>
    </row>
    <row r="5630" spans="1:6">
      <c r="A5630" s="20">
        <v>2006</v>
      </c>
      <c r="B5630" s="15" t="s">
        <v>37</v>
      </c>
      <c r="C5630" s="15" t="s">
        <v>5022</v>
      </c>
      <c r="D5630" s="24">
        <v>398762</v>
      </c>
      <c r="E5630" t="str">
        <f>IF(D5630&lt;VLOOKUP(A5630,Min!A:B,2,FALSE),"Y","")</f>
        <v/>
      </c>
      <c r="F5630">
        <f>IF(AND(OR(s_tmchk="all",IF(ISERROR(MATCH(B5630,s_teams,0)),FALSE,TRUE)),OR(s_minsal="",s_minsal&lt;=D5630),OR(s_maxsal="",s_maxsal&gt;=D5630),OR(s_minyr="",s_minyr&lt;=A5630),OR(s_maxyr="",s_maxyr&gt;=A5630),OR(s_player="",s_player=C5630)),MAX(F$1:F5629)+1,0)</f>
        <v>0</v>
      </c>
    </row>
    <row r="5631" spans="1:6">
      <c r="A5631" s="20">
        <v>2006</v>
      </c>
      <c r="B5631" s="15" t="s">
        <v>37</v>
      </c>
      <c r="C5631" s="15" t="s">
        <v>5810</v>
      </c>
      <c r="D5631" s="24">
        <v>52033</v>
      </c>
      <c r="E5631" t="str">
        <f>IF(D5631&lt;VLOOKUP(A5631,Min!A:B,2,FALSE),"Y","")</f>
        <v>Y</v>
      </c>
      <c r="F5631">
        <f>IF(AND(OR(s_tmchk="all",IF(ISERROR(MATCH(B5631,s_teams,0)),FALSE,TRUE)),OR(s_minsal="",s_minsal&lt;=D5631),OR(s_maxsal="",s_maxsal&gt;=D5631),OR(s_minyr="",s_minyr&lt;=A5631),OR(s_maxyr="",s_maxyr&gt;=A5631),OR(s_player="",s_player=C5631)),MAX(F$1:F5630)+1,0)</f>
        <v>0</v>
      </c>
    </row>
    <row r="5632" spans="1:6">
      <c r="A5632" s="20">
        <v>2006</v>
      </c>
      <c r="B5632" s="15" t="s">
        <v>39</v>
      </c>
      <c r="C5632" s="15" t="s">
        <v>5482</v>
      </c>
      <c r="D5632" s="24">
        <v>10344900</v>
      </c>
      <c r="E5632" t="str">
        <f>IF(D5632&lt;VLOOKUP(A5632,Min!A:B,2,FALSE),"Y","")</f>
        <v/>
      </c>
      <c r="F5632">
        <f>IF(AND(OR(s_tmchk="all",IF(ISERROR(MATCH(B5632,s_teams,0)),FALSE,TRUE)),OR(s_minsal="",s_minsal&lt;=D5632),OR(s_maxsal="",s_maxsal&gt;=D5632),OR(s_minyr="",s_minyr&lt;=A5632),OR(s_maxyr="",s_maxyr&gt;=A5632),OR(s_player="",s_player=C5632)),MAX(F$1:F5631)+1,0)</f>
        <v>0</v>
      </c>
    </row>
    <row r="5633" spans="1:6">
      <c r="A5633" s="20">
        <v>2006</v>
      </c>
      <c r="B5633" s="15" t="s">
        <v>39</v>
      </c>
      <c r="C5633" s="15" t="s">
        <v>6210</v>
      </c>
      <c r="D5633" s="24">
        <v>8740000</v>
      </c>
      <c r="E5633" t="str">
        <f>IF(D5633&lt;VLOOKUP(A5633,Min!A:B,2,FALSE),"Y","")</f>
        <v/>
      </c>
      <c r="F5633">
        <f>IF(AND(OR(s_tmchk="all",IF(ISERROR(MATCH(B5633,s_teams,0)),FALSE,TRUE)),OR(s_minsal="",s_minsal&lt;=D5633),OR(s_maxsal="",s_maxsal&gt;=D5633),OR(s_minyr="",s_minyr&lt;=A5633),OR(s_maxyr="",s_maxyr&gt;=A5633),OR(s_player="",s_player=C5633)),MAX(F$1:F5632)+1,0)</f>
        <v>0</v>
      </c>
    </row>
    <row r="5634" spans="1:6">
      <c r="A5634" s="20">
        <v>2006</v>
      </c>
      <c r="B5634" s="15" t="s">
        <v>39</v>
      </c>
      <c r="C5634" s="15" t="s">
        <v>5052</v>
      </c>
      <c r="D5634" s="24">
        <v>5484375</v>
      </c>
      <c r="E5634" t="str">
        <f>IF(D5634&lt;VLOOKUP(A5634,Min!A:B,2,FALSE),"Y","")</f>
        <v/>
      </c>
      <c r="F5634">
        <f>IF(AND(OR(s_tmchk="all",IF(ISERROR(MATCH(B5634,s_teams,0)),FALSE,TRUE)),OR(s_minsal="",s_minsal&lt;=D5634),OR(s_maxsal="",s_maxsal&gt;=D5634),OR(s_minyr="",s_minyr&lt;=A5634),OR(s_maxyr="",s_maxyr&gt;=A5634),OR(s_player="",s_player=C5634)),MAX(F$1:F5633)+1,0)</f>
        <v>0</v>
      </c>
    </row>
    <row r="5635" spans="1:6">
      <c r="A5635" s="20">
        <v>2006</v>
      </c>
      <c r="B5635" s="15" t="s">
        <v>39</v>
      </c>
      <c r="C5635" s="15" t="s">
        <v>4992</v>
      </c>
      <c r="D5635" s="24">
        <v>4799108</v>
      </c>
      <c r="E5635" t="str">
        <f>IF(D5635&lt;VLOOKUP(A5635,Min!A:B,2,FALSE),"Y","")</f>
        <v/>
      </c>
      <c r="F5635">
        <f>IF(AND(OR(s_tmchk="all",IF(ISERROR(MATCH(B5635,s_teams,0)),FALSE,TRUE)),OR(s_minsal="",s_minsal&lt;=D5635),OR(s_maxsal="",s_maxsal&gt;=D5635),OR(s_minyr="",s_minyr&lt;=A5635),OR(s_maxyr="",s_maxyr&gt;=A5635),OR(s_player="",s_player=C5635)),MAX(F$1:F5634)+1,0)</f>
        <v>0</v>
      </c>
    </row>
    <row r="5636" spans="1:6">
      <c r="A5636" s="20">
        <v>2006</v>
      </c>
      <c r="B5636" s="15" t="s">
        <v>39</v>
      </c>
      <c r="C5636" s="15" t="s">
        <v>347</v>
      </c>
      <c r="D5636" s="24">
        <v>4621800</v>
      </c>
      <c r="E5636" t="str">
        <f>IF(D5636&lt;VLOOKUP(A5636,Min!A:B,2,FALSE),"Y","")</f>
        <v/>
      </c>
      <c r="F5636">
        <f>IF(AND(OR(s_tmchk="all",IF(ISERROR(MATCH(B5636,s_teams,0)),FALSE,TRUE)),OR(s_minsal="",s_minsal&lt;=D5636),OR(s_maxsal="",s_maxsal&gt;=D5636),OR(s_minyr="",s_minyr&lt;=A5636),OR(s_maxyr="",s_maxyr&gt;=A5636),OR(s_player="",s_player=C5636)),MAX(F$1:F5635)+1,0)</f>
        <v>0</v>
      </c>
    </row>
    <row r="5637" spans="1:6">
      <c r="A5637" s="20">
        <v>2006</v>
      </c>
      <c r="B5637" s="15" t="s">
        <v>39</v>
      </c>
      <c r="C5637" s="15" t="s">
        <v>1539</v>
      </c>
      <c r="D5637" s="24">
        <v>4065811</v>
      </c>
      <c r="E5637" t="str">
        <f>IF(D5637&lt;VLOOKUP(A5637,Min!A:B,2,FALSE),"Y","")</f>
        <v/>
      </c>
      <c r="F5637">
        <f>IF(AND(OR(s_tmchk="all",IF(ISERROR(MATCH(B5637,s_teams,0)),FALSE,TRUE)),OR(s_minsal="",s_minsal&lt;=D5637),OR(s_maxsal="",s_maxsal&gt;=D5637),OR(s_minyr="",s_minyr&lt;=A5637),OR(s_maxyr="",s_maxyr&gt;=A5637),OR(s_player="",s_player=C5637)),MAX(F$1:F5636)+1,0)</f>
        <v>0</v>
      </c>
    </row>
    <row r="5638" spans="1:6">
      <c r="A5638" s="20">
        <v>2006</v>
      </c>
      <c r="B5638" s="15" t="s">
        <v>39</v>
      </c>
      <c r="C5638" s="15" t="s">
        <v>4856</v>
      </c>
      <c r="D5638" s="24">
        <v>3590000</v>
      </c>
      <c r="E5638" t="str">
        <f>IF(D5638&lt;VLOOKUP(A5638,Min!A:B,2,FALSE),"Y","")</f>
        <v/>
      </c>
      <c r="F5638">
        <f>IF(AND(OR(s_tmchk="all",IF(ISERROR(MATCH(B5638,s_teams,0)),FALSE,TRUE)),OR(s_minsal="",s_minsal&lt;=D5638),OR(s_maxsal="",s_maxsal&gt;=D5638),OR(s_minyr="",s_minyr&lt;=A5638),OR(s_maxyr="",s_maxyr&gt;=A5638),OR(s_player="",s_player=C5638)),MAX(F$1:F5637)+1,0)</f>
        <v>0</v>
      </c>
    </row>
    <row r="5639" spans="1:6">
      <c r="A5639" s="20">
        <v>2006</v>
      </c>
      <c r="B5639" s="15" t="s">
        <v>39</v>
      </c>
      <c r="C5639" s="15" t="s">
        <v>5180</v>
      </c>
      <c r="D5639" s="24">
        <v>2950200</v>
      </c>
      <c r="E5639" t="str">
        <f>IF(D5639&lt;VLOOKUP(A5639,Min!A:B,2,FALSE),"Y","")</f>
        <v/>
      </c>
      <c r="F5639">
        <f>IF(AND(OR(s_tmchk="all",IF(ISERROR(MATCH(B5639,s_teams,0)),FALSE,TRUE)),OR(s_minsal="",s_minsal&lt;=D5639),OR(s_maxsal="",s_maxsal&gt;=D5639),OR(s_minyr="",s_minyr&lt;=A5639),OR(s_maxyr="",s_maxyr&gt;=A5639),OR(s_player="",s_player=C5639)),MAX(F$1:F5638)+1,0)</f>
        <v>0</v>
      </c>
    </row>
    <row r="5640" spans="1:6">
      <c r="A5640" s="20">
        <v>2006</v>
      </c>
      <c r="B5640" s="15" t="s">
        <v>39</v>
      </c>
      <c r="C5640" s="15" t="s">
        <v>5535</v>
      </c>
      <c r="D5640" s="24">
        <v>1955160</v>
      </c>
      <c r="E5640" t="str">
        <f>IF(D5640&lt;VLOOKUP(A5640,Min!A:B,2,FALSE),"Y","")</f>
        <v/>
      </c>
      <c r="F5640">
        <f>IF(AND(OR(s_tmchk="all",IF(ISERROR(MATCH(B5640,s_teams,0)),FALSE,TRUE)),OR(s_minsal="",s_minsal&lt;=D5640),OR(s_maxsal="",s_maxsal&gt;=D5640),OR(s_minyr="",s_minyr&lt;=A5640),OR(s_maxyr="",s_maxyr&gt;=A5640),OR(s_player="",s_player=C5640)),MAX(F$1:F5639)+1,0)</f>
        <v>0</v>
      </c>
    </row>
    <row r="5641" spans="1:6">
      <c r="A5641" s="20">
        <v>2006</v>
      </c>
      <c r="B5641" s="15" t="s">
        <v>39</v>
      </c>
      <c r="C5641" s="15" t="s">
        <v>4352</v>
      </c>
      <c r="D5641" s="24">
        <v>1274160</v>
      </c>
      <c r="E5641" t="str">
        <f>IF(D5641&lt;VLOOKUP(A5641,Min!A:B,2,FALSE),"Y","")</f>
        <v/>
      </c>
      <c r="F5641">
        <f>IF(AND(OR(s_tmchk="all",IF(ISERROR(MATCH(B5641,s_teams,0)),FALSE,TRUE)),OR(s_minsal="",s_minsal&lt;=D5641),OR(s_maxsal="",s_maxsal&gt;=D5641),OR(s_minyr="",s_minyr&lt;=A5641),OR(s_maxyr="",s_maxyr&gt;=A5641),OR(s_player="",s_player=C5641)),MAX(F$1:F5640)+1,0)</f>
        <v>0</v>
      </c>
    </row>
    <row r="5642" spans="1:6">
      <c r="A5642" s="20">
        <v>2006</v>
      </c>
      <c r="B5642" s="15" t="s">
        <v>39</v>
      </c>
      <c r="C5642" s="15" t="s">
        <v>4529</v>
      </c>
      <c r="D5642" s="24">
        <v>1138500</v>
      </c>
      <c r="E5642" t="str">
        <f>IF(D5642&lt;VLOOKUP(A5642,Min!A:B,2,FALSE),"Y","")</f>
        <v/>
      </c>
      <c r="F5642">
        <f>IF(AND(OR(s_tmchk="all",IF(ISERROR(MATCH(B5642,s_teams,0)),FALSE,TRUE)),OR(s_minsal="",s_minsal&lt;=D5642),OR(s_maxsal="",s_maxsal&gt;=D5642),OR(s_minyr="",s_minyr&lt;=A5642),OR(s_maxyr="",s_maxyr&gt;=A5642),OR(s_player="",s_player=C5642)),MAX(F$1:F5641)+1,0)</f>
        <v>0</v>
      </c>
    </row>
    <row r="5643" spans="1:6">
      <c r="A5643" s="20">
        <v>2006</v>
      </c>
      <c r="B5643" s="15" t="s">
        <v>39</v>
      </c>
      <c r="C5643" s="15" t="s">
        <v>600</v>
      </c>
      <c r="D5643" s="24">
        <v>866800</v>
      </c>
      <c r="E5643" t="str">
        <f>IF(D5643&lt;VLOOKUP(A5643,Min!A:B,2,FALSE),"Y","")</f>
        <v/>
      </c>
      <c r="F5643">
        <f>IF(AND(OR(s_tmchk="all",IF(ISERROR(MATCH(B5643,s_teams,0)),FALSE,TRUE)),OR(s_minsal="",s_minsal&lt;=D5643),OR(s_maxsal="",s_maxsal&gt;=D5643),OR(s_minyr="",s_minyr&lt;=A5643),OR(s_maxyr="",s_maxyr&gt;=A5643),OR(s_player="",s_player=C5643)),MAX(F$1:F5642)+1,0)</f>
        <v>0</v>
      </c>
    </row>
    <row r="5644" spans="1:6">
      <c r="A5644" s="20">
        <v>2006</v>
      </c>
      <c r="B5644" s="15" t="s">
        <v>39</v>
      </c>
      <c r="C5644" s="15" t="s">
        <v>5679</v>
      </c>
      <c r="D5644" s="24">
        <v>745248</v>
      </c>
      <c r="E5644" t="str">
        <f>IF(D5644&lt;VLOOKUP(A5644,Min!A:B,2,FALSE),"Y","")</f>
        <v/>
      </c>
      <c r="F5644">
        <f>IF(AND(OR(s_tmchk="all",IF(ISERROR(MATCH(B5644,s_teams,0)),FALSE,TRUE)),OR(s_minsal="",s_minsal&lt;=D5644),OR(s_maxsal="",s_maxsal&gt;=D5644),OR(s_minyr="",s_minyr&lt;=A5644),OR(s_maxyr="",s_maxyr&gt;=A5644),OR(s_player="",s_player=C5644)),MAX(F$1:F5643)+1,0)</f>
        <v>0</v>
      </c>
    </row>
    <row r="5645" spans="1:6">
      <c r="A5645" s="20">
        <v>2006</v>
      </c>
      <c r="B5645" s="15" t="s">
        <v>39</v>
      </c>
      <c r="C5645" s="15" t="s">
        <v>5542</v>
      </c>
      <c r="D5645" s="24">
        <v>398762</v>
      </c>
      <c r="E5645" t="str">
        <f>IF(D5645&lt;VLOOKUP(A5645,Min!A:B,2,FALSE),"Y","")</f>
        <v/>
      </c>
      <c r="F5645">
        <f>IF(AND(OR(s_tmchk="all",IF(ISERROR(MATCH(B5645,s_teams,0)),FALSE,TRUE)),OR(s_minsal="",s_minsal&lt;=D5645),OR(s_maxsal="",s_maxsal&gt;=D5645),OR(s_minyr="",s_minyr&lt;=A5645),OR(s_maxyr="",s_maxyr&gt;=A5645),OR(s_player="",s_player=C5645)),MAX(F$1:F5644)+1,0)</f>
        <v>0</v>
      </c>
    </row>
    <row r="5646" spans="1:6">
      <c r="A5646" s="20">
        <v>2006</v>
      </c>
      <c r="B5646" s="15" t="s">
        <v>39</v>
      </c>
      <c r="C5646" s="15" t="s">
        <v>6208</v>
      </c>
      <c r="D5646" s="24">
        <v>329138</v>
      </c>
      <c r="E5646" t="str">
        <f>IF(D5646&lt;VLOOKUP(A5646,Min!A:B,2,FALSE),"Y","")</f>
        <v>Y</v>
      </c>
      <c r="F5646">
        <f>IF(AND(OR(s_tmchk="all",IF(ISERROR(MATCH(B5646,s_teams,0)),FALSE,TRUE)),OR(s_minsal="",s_minsal&lt;=D5646),OR(s_maxsal="",s_maxsal&gt;=D5646),OR(s_minyr="",s_minyr&lt;=A5646),OR(s_maxyr="",s_maxyr&gt;=A5646),OR(s_player="",s_player=C5646)),MAX(F$1:F5645)+1,0)</f>
        <v>0</v>
      </c>
    </row>
    <row r="5647" spans="1:6">
      <c r="A5647" s="20">
        <v>2006</v>
      </c>
      <c r="B5647" s="15" t="s">
        <v>41</v>
      </c>
      <c r="C5647" s="15" t="s">
        <v>5648</v>
      </c>
      <c r="D5647" s="24">
        <v>15937500</v>
      </c>
      <c r="E5647" t="str">
        <f>IF(D5647&lt;VLOOKUP(A5647,Min!A:B,2,FALSE),"Y","")</f>
        <v/>
      </c>
      <c r="F5647">
        <f>IF(AND(OR(s_tmchk="all",IF(ISERROR(MATCH(B5647,s_teams,0)),FALSE,TRUE)),OR(s_minsal="",s_minsal&lt;=D5647),OR(s_maxsal="",s_maxsal&gt;=D5647),OR(s_minyr="",s_minyr&lt;=A5647),OR(s_maxyr="",s_maxyr&gt;=A5647),OR(s_player="",s_player=C5647)),MAX(F$1:F5646)+1,0)</f>
        <v>0</v>
      </c>
    </row>
    <row r="5648" spans="1:6">
      <c r="A5648" s="20">
        <v>2006</v>
      </c>
      <c r="B5648" s="15" t="s">
        <v>41</v>
      </c>
      <c r="C5648" s="15" t="s">
        <v>5406</v>
      </c>
      <c r="D5648" s="24">
        <v>15694250</v>
      </c>
      <c r="E5648" t="str">
        <f>IF(D5648&lt;VLOOKUP(A5648,Min!A:B,2,FALSE),"Y","")</f>
        <v/>
      </c>
      <c r="F5648">
        <f>IF(AND(OR(s_tmchk="all",IF(ISERROR(MATCH(B5648,s_teams,0)),FALSE,TRUE)),OR(s_minsal="",s_minsal&lt;=D5648),OR(s_maxsal="",s_maxsal&gt;=D5648),OR(s_minyr="",s_minyr&lt;=A5648),OR(s_maxyr="",s_maxyr&gt;=A5648),OR(s_player="",s_player=C5648)),MAX(F$1:F5647)+1,0)</f>
        <v>0</v>
      </c>
    </row>
    <row r="5649" spans="1:6">
      <c r="A5649" s="20">
        <v>2006</v>
      </c>
      <c r="B5649" s="15" t="s">
        <v>41</v>
      </c>
      <c r="C5649" s="15" t="s">
        <v>392</v>
      </c>
      <c r="D5649" s="24">
        <v>13843156</v>
      </c>
      <c r="E5649" t="str">
        <f>IF(D5649&lt;VLOOKUP(A5649,Min!A:B,2,FALSE),"Y","")</f>
        <v/>
      </c>
      <c r="F5649">
        <f>IF(AND(OR(s_tmchk="all",IF(ISERROR(MATCH(B5649,s_teams,0)),FALSE,TRUE)),OR(s_minsal="",s_minsal&lt;=D5649),OR(s_maxsal="",s_maxsal&gt;=D5649),OR(s_minyr="",s_minyr&lt;=A5649),OR(s_maxyr="",s_maxyr&gt;=A5649),OR(s_player="",s_player=C5649)),MAX(F$1:F5648)+1,0)</f>
        <v>0</v>
      </c>
    </row>
    <row r="5650" spans="1:6">
      <c r="A5650" s="20">
        <v>2006</v>
      </c>
      <c r="B5650" s="15" t="s">
        <v>41</v>
      </c>
      <c r="C5650" s="15" t="s">
        <v>4541</v>
      </c>
      <c r="D5650" s="24">
        <v>8662500</v>
      </c>
      <c r="E5650" t="str">
        <f>IF(D5650&lt;VLOOKUP(A5650,Min!A:B,2,FALSE),"Y","")</f>
        <v/>
      </c>
      <c r="F5650">
        <f>IF(AND(OR(s_tmchk="all",IF(ISERROR(MATCH(B5650,s_teams,0)),FALSE,TRUE)),OR(s_minsal="",s_minsal&lt;=D5650),OR(s_maxsal="",s_maxsal&gt;=D5650),OR(s_minyr="",s_minyr&lt;=A5650),OR(s_maxyr="",s_maxyr&gt;=A5650),OR(s_player="",s_player=C5650)),MAX(F$1:F5649)+1,0)</f>
        <v>0</v>
      </c>
    </row>
    <row r="5651" spans="1:6">
      <c r="A5651" s="20">
        <v>2006</v>
      </c>
      <c r="B5651" s="15" t="s">
        <v>41</v>
      </c>
      <c r="C5651" s="15" t="s">
        <v>3691</v>
      </c>
      <c r="D5651" s="24">
        <v>8367187</v>
      </c>
      <c r="E5651" t="str">
        <f>IF(D5651&lt;VLOOKUP(A5651,Min!A:B,2,FALSE),"Y","")</f>
        <v/>
      </c>
      <c r="F5651">
        <f>IF(AND(OR(s_tmchk="all",IF(ISERROR(MATCH(B5651,s_teams,0)),FALSE,TRUE)),OR(s_minsal="",s_minsal&lt;=D5651),OR(s_maxsal="",s_maxsal&gt;=D5651),OR(s_minyr="",s_minyr&lt;=A5651),OR(s_maxyr="",s_maxyr&gt;=A5651),OR(s_player="",s_player=C5651)),MAX(F$1:F5650)+1,0)</f>
        <v>0</v>
      </c>
    </row>
    <row r="5652" spans="1:6">
      <c r="A5652" s="20">
        <v>2006</v>
      </c>
      <c r="B5652" s="15" t="s">
        <v>41</v>
      </c>
      <c r="C5652" s="15" t="s">
        <v>634</v>
      </c>
      <c r="D5652" s="24">
        <v>6666667</v>
      </c>
      <c r="E5652" t="str">
        <f>IF(D5652&lt;VLOOKUP(A5652,Min!A:B,2,FALSE),"Y","")</f>
        <v/>
      </c>
      <c r="F5652">
        <f>IF(AND(OR(s_tmchk="all",IF(ISERROR(MATCH(B5652,s_teams,0)),FALSE,TRUE)),OR(s_minsal="",s_minsal&lt;=D5652),OR(s_maxsal="",s_maxsal&gt;=D5652),OR(s_minyr="",s_minyr&lt;=A5652),OR(s_maxyr="",s_maxyr&gt;=A5652),OR(s_player="",s_player=C5652)),MAX(F$1:F5651)+1,0)</f>
        <v>0</v>
      </c>
    </row>
    <row r="5653" spans="1:6">
      <c r="A5653" s="20">
        <v>2006</v>
      </c>
      <c r="B5653" s="15" t="s">
        <v>41</v>
      </c>
      <c r="C5653" s="15" t="s">
        <v>4110</v>
      </c>
      <c r="D5653" s="24">
        <v>5393300</v>
      </c>
      <c r="E5653" t="str">
        <f>IF(D5653&lt;VLOOKUP(A5653,Min!A:B,2,FALSE),"Y","")</f>
        <v/>
      </c>
      <c r="F5653">
        <f>IF(AND(OR(s_tmchk="all",IF(ISERROR(MATCH(B5653,s_teams,0)),FALSE,TRUE)),OR(s_minsal="",s_minsal&lt;=D5653),OR(s_maxsal="",s_maxsal&gt;=D5653),OR(s_minyr="",s_minyr&lt;=A5653),OR(s_maxyr="",s_maxyr&gt;=A5653),OR(s_player="",s_player=C5653)),MAX(F$1:F5652)+1,0)</f>
        <v>0</v>
      </c>
    </row>
    <row r="5654" spans="1:6">
      <c r="A5654" s="20">
        <v>2006</v>
      </c>
      <c r="B5654" s="15" t="s">
        <v>41</v>
      </c>
      <c r="C5654" s="15" t="s">
        <v>5972</v>
      </c>
      <c r="D5654" s="24">
        <v>4500000</v>
      </c>
      <c r="E5654" t="str">
        <f>IF(D5654&lt;VLOOKUP(A5654,Min!A:B,2,FALSE),"Y","")</f>
        <v/>
      </c>
      <c r="F5654">
        <f>IF(AND(OR(s_tmchk="all",IF(ISERROR(MATCH(B5654,s_teams,0)),FALSE,TRUE)),OR(s_minsal="",s_minsal&lt;=D5654),OR(s_maxsal="",s_maxsal&gt;=D5654),OR(s_minyr="",s_minyr&lt;=A5654),OR(s_maxyr="",s_maxyr&gt;=A5654),OR(s_player="",s_player=C5654)),MAX(F$1:F5653)+1,0)</f>
        <v>0</v>
      </c>
    </row>
    <row r="5655" spans="1:6">
      <c r="A5655" s="20">
        <v>2006</v>
      </c>
      <c r="B5655" s="15" t="s">
        <v>41</v>
      </c>
      <c r="C5655" s="15" t="s">
        <v>5065</v>
      </c>
      <c r="D5655" s="24">
        <v>3711400</v>
      </c>
      <c r="E5655" t="str">
        <f>IF(D5655&lt;VLOOKUP(A5655,Min!A:B,2,FALSE),"Y","")</f>
        <v/>
      </c>
      <c r="F5655">
        <f>IF(AND(OR(s_tmchk="all",IF(ISERROR(MATCH(B5655,s_teams,0)),FALSE,TRUE)),OR(s_minsal="",s_minsal&lt;=D5655),OR(s_maxsal="",s_maxsal&gt;=D5655),OR(s_minyr="",s_minyr&lt;=A5655),OR(s_maxyr="",s_maxyr&gt;=A5655),OR(s_player="",s_player=C5655)),MAX(F$1:F5654)+1,0)</f>
        <v>0</v>
      </c>
    </row>
    <row r="5656" spans="1:6">
      <c r="A5656" s="20">
        <v>2006</v>
      </c>
      <c r="B5656" s="15" t="s">
        <v>41</v>
      </c>
      <c r="C5656" s="15" t="s">
        <v>5731</v>
      </c>
      <c r="D5656" s="24">
        <v>3656250</v>
      </c>
      <c r="E5656" t="str">
        <f>IF(D5656&lt;VLOOKUP(A5656,Min!A:B,2,FALSE),"Y","")</f>
        <v/>
      </c>
      <c r="F5656">
        <f>IF(AND(OR(s_tmchk="all",IF(ISERROR(MATCH(B5656,s_teams,0)),FALSE,TRUE)),OR(s_minsal="",s_minsal&lt;=D5656),OR(s_maxsal="",s_maxsal&gt;=D5656),OR(s_minyr="",s_minyr&lt;=A5656),OR(s_maxyr="",s_maxyr&gt;=A5656),OR(s_player="",s_player=C5656)),MAX(F$1:F5655)+1,0)</f>
        <v>0</v>
      </c>
    </row>
    <row r="5657" spans="1:6">
      <c r="A5657" s="20">
        <v>2006</v>
      </c>
      <c r="B5657" s="15" t="s">
        <v>41</v>
      </c>
      <c r="C5657" s="15" t="s">
        <v>403</v>
      </c>
      <c r="D5657" s="24">
        <v>2947440</v>
      </c>
      <c r="E5657" t="str">
        <f>IF(D5657&lt;VLOOKUP(A5657,Min!A:B,2,FALSE),"Y","")</f>
        <v/>
      </c>
      <c r="F5657">
        <f>IF(AND(OR(s_tmchk="all",IF(ISERROR(MATCH(B5657,s_teams,0)),FALSE,TRUE)),OR(s_minsal="",s_minsal&lt;=D5657),OR(s_maxsal="",s_maxsal&gt;=D5657),OR(s_minyr="",s_minyr&lt;=A5657),OR(s_maxyr="",s_maxyr&gt;=A5657),OR(s_player="",s_player=C5657)),MAX(F$1:F5656)+1,0)</f>
        <v>0</v>
      </c>
    </row>
    <row r="5658" spans="1:6">
      <c r="A5658" s="20">
        <v>2006</v>
      </c>
      <c r="B5658" s="15" t="s">
        <v>41</v>
      </c>
      <c r="C5658" s="15" t="s">
        <v>3712</v>
      </c>
      <c r="D5658" s="24">
        <v>1850000</v>
      </c>
      <c r="E5658" t="str">
        <f>IF(D5658&lt;VLOOKUP(A5658,Min!A:B,2,FALSE),"Y","")</f>
        <v/>
      </c>
      <c r="F5658">
        <f>IF(AND(OR(s_tmchk="all",IF(ISERROR(MATCH(B5658,s_teams,0)),FALSE,TRUE)),OR(s_minsal="",s_minsal&lt;=D5658),OR(s_maxsal="",s_maxsal&gt;=D5658),OR(s_minyr="",s_minyr&lt;=A5658),OR(s_maxyr="",s_maxyr&gt;=A5658),OR(s_player="",s_player=C5658)),MAX(F$1:F5657)+1,0)</f>
        <v>0</v>
      </c>
    </row>
    <row r="5659" spans="1:6">
      <c r="A5659" s="20">
        <v>2006</v>
      </c>
      <c r="B5659" s="15" t="s">
        <v>41</v>
      </c>
      <c r="C5659" s="15" t="s">
        <v>4993</v>
      </c>
      <c r="D5659" s="24">
        <v>1575000</v>
      </c>
      <c r="E5659" t="str">
        <f>IF(D5659&lt;VLOOKUP(A5659,Min!A:B,2,FALSE),"Y","")</f>
        <v/>
      </c>
      <c r="F5659">
        <f>IF(AND(OR(s_tmchk="all",IF(ISERROR(MATCH(B5659,s_teams,0)),FALSE,TRUE)),OR(s_minsal="",s_minsal&lt;=D5659),OR(s_maxsal="",s_maxsal&gt;=D5659),OR(s_minyr="",s_minyr&lt;=A5659),OR(s_maxyr="",s_maxyr&gt;=A5659),OR(s_player="",s_player=C5659)),MAX(F$1:F5658)+1,0)</f>
        <v>0</v>
      </c>
    </row>
    <row r="5660" spans="1:6">
      <c r="A5660" s="20">
        <v>2006</v>
      </c>
      <c r="B5660" s="15" t="s">
        <v>41</v>
      </c>
      <c r="C5660" s="15" t="s">
        <v>5768</v>
      </c>
      <c r="D5660" s="24">
        <v>1141560</v>
      </c>
      <c r="E5660" t="str">
        <f>IF(D5660&lt;VLOOKUP(A5660,Min!A:B,2,FALSE),"Y","")</f>
        <v/>
      </c>
      <c r="F5660">
        <f>IF(AND(OR(s_tmchk="all",IF(ISERROR(MATCH(B5660,s_teams,0)),FALSE,TRUE)),OR(s_minsal="",s_minsal&lt;=D5660),OR(s_maxsal="",s_maxsal&gt;=D5660),OR(s_minyr="",s_minyr&lt;=A5660),OR(s_maxyr="",s_maxyr&gt;=A5660),OR(s_player="",s_player=C5660)),MAX(F$1:F5659)+1,0)</f>
        <v>0</v>
      </c>
    </row>
    <row r="5661" spans="1:6">
      <c r="A5661" s="20">
        <v>2006</v>
      </c>
      <c r="B5661" s="15" t="s">
        <v>41</v>
      </c>
      <c r="C5661" s="15" t="s">
        <v>4889</v>
      </c>
      <c r="D5661" s="24">
        <v>1138500</v>
      </c>
      <c r="E5661" t="str">
        <f>IF(D5661&lt;VLOOKUP(A5661,Min!A:B,2,FALSE),"Y","")</f>
        <v/>
      </c>
      <c r="F5661">
        <f>IF(AND(OR(s_tmchk="all",IF(ISERROR(MATCH(B5661,s_teams,0)),FALSE,TRUE)),OR(s_minsal="",s_minsal&lt;=D5661),OR(s_maxsal="",s_maxsal&gt;=D5661),OR(s_minyr="",s_minyr&lt;=A5661),OR(s_maxyr="",s_maxyr&gt;=A5661),OR(s_player="",s_player=C5661)),MAX(F$1:F5660)+1,0)</f>
        <v>0</v>
      </c>
    </row>
    <row r="5662" spans="1:6">
      <c r="A5662" s="20">
        <v>2006</v>
      </c>
      <c r="B5662" s="15" t="s">
        <v>41</v>
      </c>
      <c r="C5662" s="15" t="s">
        <v>4135</v>
      </c>
      <c r="D5662" s="24">
        <v>923880</v>
      </c>
      <c r="E5662" t="str">
        <f>IF(D5662&lt;VLOOKUP(A5662,Min!A:B,2,FALSE),"Y","")</f>
        <v/>
      </c>
      <c r="F5662">
        <f>IF(AND(OR(s_tmchk="all",IF(ISERROR(MATCH(B5662,s_teams,0)),FALSE,TRUE)),OR(s_minsal="",s_minsal&lt;=D5662),OR(s_maxsal="",s_maxsal&gt;=D5662),OR(s_minyr="",s_minyr&lt;=A5662),OR(s_maxyr="",s_maxyr&gt;=A5662),OR(s_player="",s_player=C5662)),MAX(F$1:F5661)+1,0)</f>
        <v>0</v>
      </c>
    </row>
    <row r="5663" spans="1:6">
      <c r="A5663" s="20">
        <v>2006</v>
      </c>
      <c r="B5663" s="15" t="s">
        <v>41</v>
      </c>
      <c r="C5663" s="15" t="s">
        <v>4972</v>
      </c>
      <c r="D5663" s="24">
        <v>880000</v>
      </c>
      <c r="E5663" t="str">
        <f>IF(D5663&lt;VLOOKUP(A5663,Min!A:B,2,FALSE),"Y","")</f>
        <v/>
      </c>
      <c r="F5663">
        <f>IF(AND(OR(s_tmchk="all",IF(ISERROR(MATCH(B5663,s_teams,0)),FALSE,TRUE)),OR(s_minsal="",s_minsal&lt;=D5663),OR(s_maxsal="",s_maxsal&gt;=D5663),OR(s_minyr="",s_minyr&lt;=A5663),OR(s_maxyr="",s_maxyr&gt;=A5663),OR(s_player="",s_player=C5663)),MAX(F$1:F5662)+1,0)</f>
        <v>0</v>
      </c>
    </row>
    <row r="5664" spans="1:6">
      <c r="A5664" s="20">
        <v>2006</v>
      </c>
      <c r="B5664" s="15" t="s">
        <v>41</v>
      </c>
      <c r="C5664" s="15" t="s">
        <v>4524</v>
      </c>
      <c r="D5664" s="24">
        <v>768718</v>
      </c>
      <c r="E5664" t="str">
        <f>IF(D5664&lt;VLOOKUP(A5664,Min!A:B,2,FALSE),"Y","")</f>
        <v/>
      </c>
      <c r="F5664">
        <f>IF(AND(OR(s_tmchk="all",IF(ISERROR(MATCH(B5664,s_teams,0)),FALSE,TRUE)),OR(s_minsal="",s_minsal&lt;=D5664),OR(s_maxsal="",s_maxsal&gt;=D5664),OR(s_minyr="",s_minyr&lt;=A5664),OR(s_maxyr="",s_maxyr&gt;=A5664),OR(s_player="",s_player=C5664)),MAX(F$1:F5663)+1,0)</f>
        <v>0</v>
      </c>
    </row>
    <row r="5665" spans="1:6">
      <c r="A5665" s="20">
        <v>2006</v>
      </c>
      <c r="B5665" s="15" t="s">
        <v>41</v>
      </c>
      <c r="C5665" s="15" t="s">
        <v>2964</v>
      </c>
      <c r="D5665" s="24">
        <v>398762</v>
      </c>
      <c r="E5665" t="str">
        <f>IF(D5665&lt;VLOOKUP(A5665,Min!A:B,2,FALSE),"Y","")</f>
        <v/>
      </c>
      <c r="F5665">
        <f>IF(AND(OR(s_tmchk="all",IF(ISERROR(MATCH(B5665,s_teams,0)),FALSE,TRUE)),OR(s_minsal="",s_minsal&lt;=D5665),OR(s_maxsal="",s_maxsal&gt;=D5665),OR(s_minyr="",s_minyr&lt;=A5665),OR(s_maxyr="",s_maxyr&gt;=A5665),OR(s_player="",s_player=C5665)),MAX(F$1:F5664)+1,0)</f>
        <v>0</v>
      </c>
    </row>
    <row r="5666" spans="1:6">
      <c r="A5666" s="20">
        <v>2006</v>
      </c>
      <c r="B5666" s="15" t="s">
        <v>41</v>
      </c>
      <c r="C5666" s="15" t="s">
        <v>5821</v>
      </c>
      <c r="D5666" s="24">
        <v>398762</v>
      </c>
      <c r="E5666" t="str">
        <f>IF(D5666&lt;VLOOKUP(A5666,Min!A:B,2,FALSE),"Y","")</f>
        <v/>
      </c>
      <c r="F5666">
        <f>IF(AND(OR(s_tmchk="all",IF(ISERROR(MATCH(B5666,s_teams,0)),FALSE,TRUE)),OR(s_minsal="",s_minsal&lt;=D5666),OR(s_maxsal="",s_maxsal&gt;=D5666),OR(s_minyr="",s_minyr&lt;=A5666),OR(s_maxyr="",s_maxyr&gt;=A5666),OR(s_player="",s_player=C5666)),MAX(F$1:F5665)+1,0)</f>
        <v>0</v>
      </c>
    </row>
    <row r="5667" spans="1:6">
      <c r="A5667" s="20">
        <v>2006</v>
      </c>
      <c r="B5667" s="15" t="s">
        <v>43</v>
      </c>
      <c r="C5667" s="15" t="s">
        <v>2121</v>
      </c>
      <c r="D5667" s="24">
        <v>10636364</v>
      </c>
      <c r="E5667" t="str">
        <f>IF(D5667&lt;VLOOKUP(A5667,Min!A:B,2,FALSE),"Y","")</f>
        <v/>
      </c>
      <c r="F5667">
        <f>IF(AND(OR(s_tmchk="all",IF(ISERROR(MATCH(B5667,s_teams,0)),FALSE,TRUE)),OR(s_minsal="",s_minsal&lt;=D5667),OR(s_maxsal="",s_maxsal&gt;=D5667),OR(s_minyr="",s_minyr&lt;=A5667),OR(s_maxyr="",s_maxyr&gt;=A5667),OR(s_player="",s_player=C5667)),MAX(F$1:F5666)+1,0)</f>
        <v>0</v>
      </c>
    </row>
    <row r="5668" spans="1:6">
      <c r="A5668" s="20">
        <v>2006</v>
      </c>
      <c r="B5668" s="15" t="s">
        <v>43</v>
      </c>
      <c r="C5668" s="15" t="s">
        <v>2523</v>
      </c>
      <c r="D5668" s="24">
        <v>9150000</v>
      </c>
      <c r="E5668" t="str">
        <f>IF(D5668&lt;VLOOKUP(A5668,Min!A:B,2,FALSE),"Y","")</f>
        <v/>
      </c>
      <c r="F5668">
        <f>IF(AND(OR(s_tmchk="all",IF(ISERROR(MATCH(B5668,s_teams,0)),FALSE,TRUE)),OR(s_minsal="",s_minsal&lt;=D5668),OR(s_maxsal="",s_maxsal&gt;=D5668),OR(s_minyr="",s_minyr&lt;=A5668),OR(s_maxyr="",s_maxyr&gt;=A5668),OR(s_player="",s_player=C5668)),MAX(F$1:F5667)+1,0)</f>
        <v>0</v>
      </c>
    </row>
    <row r="5669" spans="1:6">
      <c r="A5669" s="20">
        <v>2006</v>
      </c>
      <c r="B5669" s="15" t="s">
        <v>43</v>
      </c>
      <c r="C5669" s="15" t="s">
        <v>970</v>
      </c>
      <c r="D5669" s="24">
        <v>8100000</v>
      </c>
      <c r="E5669" t="str">
        <f>IF(D5669&lt;VLOOKUP(A5669,Min!A:B,2,FALSE),"Y","")</f>
        <v/>
      </c>
      <c r="F5669">
        <f>IF(AND(OR(s_tmchk="all",IF(ISERROR(MATCH(B5669,s_teams,0)),FALSE,TRUE)),OR(s_minsal="",s_minsal&lt;=D5669),OR(s_maxsal="",s_maxsal&gt;=D5669),OR(s_minyr="",s_minyr&lt;=A5669),OR(s_maxyr="",s_maxyr&gt;=A5669),OR(s_player="",s_player=C5669)),MAX(F$1:F5668)+1,0)</f>
        <v>0</v>
      </c>
    </row>
    <row r="5670" spans="1:6">
      <c r="A5670" s="20">
        <v>2006</v>
      </c>
      <c r="B5670" s="15" t="s">
        <v>43</v>
      </c>
      <c r="C5670" s="15" t="s">
        <v>3429</v>
      </c>
      <c r="D5670" s="24">
        <v>5000000</v>
      </c>
      <c r="E5670" t="str">
        <f>IF(D5670&lt;VLOOKUP(A5670,Min!A:B,2,FALSE),"Y","")</f>
        <v/>
      </c>
      <c r="F5670">
        <f>IF(AND(OR(s_tmchk="all",IF(ISERROR(MATCH(B5670,s_teams,0)),FALSE,TRUE)),OR(s_minsal="",s_minsal&lt;=D5670),OR(s_maxsal="",s_maxsal&gt;=D5670),OR(s_minyr="",s_minyr&lt;=A5670),OR(s_maxyr="",s_maxyr&gt;=A5670),OR(s_player="",s_player=C5670)),MAX(F$1:F5669)+1,0)</f>
        <v>0</v>
      </c>
    </row>
    <row r="5671" spans="1:6">
      <c r="A5671" s="20">
        <v>2006</v>
      </c>
      <c r="B5671" s="15" t="s">
        <v>43</v>
      </c>
      <c r="C5671" s="15" t="s">
        <v>4745</v>
      </c>
      <c r="D5671" s="24">
        <v>4190476</v>
      </c>
      <c r="E5671" t="str">
        <f>IF(D5671&lt;VLOOKUP(A5671,Min!A:B,2,FALSE),"Y","")</f>
        <v/>
      </c>
      <c r="F5671">
        <f>IF(AND(OR(s_tmchk="all",IF(ISERROR(MATCH(B5671,s_teams,0)),FALSE,TRUE)),OR(s_minsal="",s_minsal&lt;=D5671),OR(s_maxsal="",s_maxsal&gt;=D5671),OR(s_minyr="",s_minyr&lt;=A5671),OR(s_maxyr="",s_maxyr&gt;=A5671),OR(s_player="",s_player=C5671)),MAX(F$1:F5670)+1,0)</f>
        <v>0</v>
      </c>
    </row>
    <row r="5672" spans="1:6">
      <c r="A5672" s="20">
        <v>2006</v>
      </c>
      <c r="B5672" s="15" t="s">
        <v>43</v>
      </c>
      <c r="C5672" s="15" t="s">
        <v>1050</v>
      </c>
      <c r="D5672" s="24">
        <v>3713640</v>
      </c>
      <c r="E5672" t="str">
        <f>IF(D5672&lt;VLOOKUP(A5672,Min!A:B,2,FALSE),"Y","")</f>
        <v/>
      </c>
      <c r="F5672">
        <f>IF(AND(OR(s_tmchk="all",IF(ISERROR(MATCH(B5672,s_teams,0)),FALSE,TRUE)),OR(s_minsal="",s_minsal&lt;=D5672),OR(s_maxsal="",s_maxsal&gt;=D5672),OR(s_minyr="",s_minyr&lt;=A5672),OR(s_maxyr="",s_maxyr&gt;=A5672),OR(s_player="",s_player=C5672)),MAX(F$1:F5671)+1,0)</f>
        <v>0</v>
      </c>
    </row>
    <row r="5673" spans="1:6">
      <c r="A5673" s="20">
        <v>2006</v>
      </c>
      <c r="B5673" s="15" t="s">
        <v>43</v>
      </c>
      <c r="C5673" s="15" t="s">
        <v>6163</v>
      </c>
      <c r="D5673" s="24">
        <v>3520000</v>
      </c>
      <c r="E5673" t="str">
        <f>IF(D5673&lt;VLOOKUP(A5673,Min!A:B,2,FALSE),"Y","")</f>
        <v/>
      </c>
      <c r="F5673">
        <f>IF(AND(OR(s_tmchk="all",IF(ISERROR(MATCH(B5673,s_teams,0)),FALSE,TRUE)),OR(s_minsal="",s_minsal&lt;=D5673),OR(s_maxsal="",s_maxsal&gt;=D5673),OR(s_minyr="",s_minyr&lt;=A5673),OR(s_maxyr="",s_maxyr&gt;=A5673),OR(s_player="",s_player=C5673)),MAX(F$1:F5672)+1,0)</f>
        <v>0</v>
      </c>
    </row>
    <row r="5674" spans="1:6">
      <c r="A5674" s="20">
        <v>2006</v>
      </c>
      <c r="B5674" s="15" t="s">
        <v>43</v>
      </c>
      <c r="C5674" s="15" t="s">
        <v>1662</v>
      </c>
      <c r="D5674" s="24">
        <v>3039889</v>
      </c>
      <c r="E5674" t="str">
        <f>IF(D5674&lt;VLOOKUP(A5674,Min!A:B,2,FALSE),"Y","")</f>
        <v/>
      </c>
      <c r="F5674">
        <f>IF(AND(OR(s_tmchk="all",IF(ISERROR(MATCH(B5674,s_teams,0)),FALSE,TRUE)),OR(s_minsal="",s_minsal&lt;=D5674),OR(s_maxsal="",s_maxsal&gt;=D5674),OR(s_minyr="",s_minyr&lt;=A5674),OR(s_maxyr="",s_maxyr&gt;=A5674),OR(s_player="",s_player=C5674)),MAX(F$1:F5673)+1,0)</f>
        <v>0</v>
      </c>
    </row>
    <row r="5675" spans="1:6">
      <c r="A5675" s="20">
        <v>2006</v>
      </c>
      <c r="B5675" s="15" t="s">
        <v>43</v>
      </c>
      <c r="C5675" s="15" t="s">
        <v>5012</v>
      </c>
      <c r="D5675" s="24">
        <v>2750000</v>
      </c>
      <c r="E5675" t="str">
        <f>IF(D5675&lt;VLOOKUP(A5675,Min!A:B,2,FALSE),"Y","")</f>
        <v/>
      </c>
      <c r="F5675">
        <f>IF(AND(OR(s_tmchk="all",IF(ISERROR(MATCH(B5675,s_teams,0)),FALSE,TRUE)),OR(s_minsal="",s_minsal&lt;=D5675),OR(s_maxsal="",s_maxsal&gt;=D5675),OR(s_minyr="",s_minyr&lt;=A5675),OR(s_maxyr="",s_maxyr&gt;=A5675),OR(s_player="",s_player=C5675)),MAX(F$1:F5674)+1,0)</f>
        <v>0</v>
      </c>
    </row>
    <row r="5676" spans="1:6">
      <c r="A5676" s="20">
        <v>2006</v>
      </c>
      <c r="B5676" s="15" t="s">
        <v>43</v>
      </c>
      <c r="C5676" s="15" t="s">
        <v>5130</v>
      </c>
      <c r="D5676" s="24">
        <v>1670000</v>
      </c>
      <c r="E5676" t="str">
        <f>IF(D5676&lt;VLOOKUP(A5676,Min!A:B,2,FALSE),"Y","")</f>
        <v/>
      </c>
      <c r="F5676">
        <f>IF(AND(OR(s_tmchk="all",IF(ISERROR(MATCH(B5676,s_teams,0)),FALSE,TRUE)),OR(s_minsal="",s_minsal&lt;=D5676),OR(s_maxsal="",s_maxsal&gt;=D5676),OR(s_minyr="",s_minyr&lt;=A5676),OR(s_maxyr="",s_maxyr&gt;=A5676),OR(s_player="",s_player=C5676)),MAX(F$1:F5675)+1,0)</f>
        <v>0</v>
      </c>
    </row>
    <row r="5677" spans="1:6">
      <c r="A5677" s="20">
        <v>2006</v>
      </c>
      <c r="B5677" s="15" t="s">
        <v>43</v>
      </c>
      <c r="C5677" s="15" t="s">
        <v>5379</v>
      </c>
      <c r="D5677" s="24">
        <v>1148760</v>
      </c>
      <c r="E5677" t="str">
        <f>IF(D5677&lt;VLOOKUP(A5677,Min!A:B,2,FALSE),"Y","")</f>
        <v/>
      </c>
      <c r="F5677">
        <f>IF(AND(OR(s_tmchk="all",IF(ISERROR(MATCH(B5677,s_teams,0)),FALSE,TRUE)),OR(s_minsal="",s_minsal&lt;=D5677),OR(s_maxsal="",s_maxsal&gt;=D5677),OR(s_minyr="",s_minyr&lt;=A5677),OR(s_maxyr="",s_maxyr&gt;=A5677),OR(s_player="",s_player=C5677)),MAX(F$1:F5676)+1,0)</f>
        <v>0</v>
      </c>
    </row>
    <row r="5678" spans="1:6">
      <c r="A5678" s="20">
        <v>2006</v>
      </c>
      <c r="B5678" s="15" t="s">
        <v>43</v>
      </c>
      <c r="C5678" s="15" t="s">
        <v>4720</v>
      </c>
      <c r="D5678" s="24">
        <v>1138500</v>
      </c>
      <c r="E5678" t="str">
        <f>IF(D5678&lt;VLOOKUP(A5678,Min!A:B,2,FALSE),"Y","")</f>
        <v/>
      </c>
      <c r="F5678">
        <f>IF(AND(OR(s_tmchk="all",IF(ISERROR(MATCH(B5678,s_teams,0)),FALSE,TRUE)),OR(s_minsal="",s_minsal&lt;=D5678),OR(s_maxsal="",s_maxsal&gt;=D5678),OR(s_minyr="",s_minyr&lt;=A5678),OR(s_maxyr="",s_maxyr&gt;=A5678),OR(s_player="",s_player=C5678)),MAX(F$1:F5677)+1,0)</f>
        <v>0</v>
      </c>
    </row>
    <row r="5679" spans="1:6">
      <c r="A5679" s="20">
        <v>2006</v>
      </c>
      <c r="B5679" s="15" t="s">
        <v>43</v>
      </c>
      <c r="C5679" s="15" t="s">
        <v>3519</v>
      </c>
      <c r="D5679" s="24">
        <v>879360</v>
      </c>
      <c r="E5679" t="str">
        <f>IF(D5679&lt;VLOOKUP(A5679,Min!A:B,2,FALSE),"Y","")</f>
        <v/>
      </c>
      <c r="F5679">
        <f>IF(AND(OR(s_tmchk="all",IF(ISERROR(MATCH(B5679,s_teams,0)),FALSE,TRUE)),OR(s_minsal="",s_minsal&lt;=D5679),OR(s_maxsal="",s_maxsal&gt;=D5679),OR(s_minyr="",s_minyr&lt;=A5679),OR(s_maxyr="",s_maxyr&gt;=A5679),OR(s_player="",s_player=C5679)),MAX(F$1:F5678)+1,0)</f>
        <v>0</v>
      </c>
    </row>
    <row r="5680" spans="1:6">
      <c r="A5680" s="20">
        <v>2006</v>
      </c>
      <c r="B5680" s="15" t="s">
        <v>43</v>
      </c>
      <c r="C5680" s="15" t="s">
        <v>4943</v>
      </c>
      <c r="D5680" s="24">
        <v>835810</v>
      </c>
      <c r="E5680" t="str">
        <f>IF(D5680&lt;VLOOKUP(A5680,Min!A:B,2,FALSE),"Y","")</f>
        <v/>
      </c>
      <c r="F5680">
        <f>IF(AND(OR(s_tmchk="all",IF(ISERROR(MATCH(B5680,s_teams,0)),FALSE,TRUE)),OR(s_minsal="",s_minsal&lt;=D5680),OR(s_maxsal="",s_maxsal&gt;=D5680),OR(s_minyr="",s_minyr&lt;=A5680),OR(s_maxyr="",s_maxyr&gt;=A5680),OR(s_player="",s_player=C5680)),MAX(F$1:F5679)+1,0)</f>
        <v>0</v>
      </c>
    </row>
    <row r="5681" spans="1:6">
      <c r="A5681" s="20">
        <v>2006</v>
      </c>
      <c r="B5681" s="15" t="s">
        <v>43</v>
      </c>
      <c r="C5681" s="15" t="s">
        <v>5075</v>
      </c>
      <c r="D5681" s="24">
        <v>719373</v>
      </c>
      <c r="E5681" t="str">
        <f>IF(D5681&lt;VLOOKUP(A5681,Min!A:B,2,FALSE),"Y","")</f>
        <v/>
      </c>
      <c r="F5681">
        <f>IF(AND(OR(s_tmchk="all",IF(ISERROR(MATCH(B5681,s_teams,0)),FALSE,TRUE)),OR(s_minsal="",s_minsal&lt;=D5681),OR(s_maxsal="",s_maxsal&gt;=D5681),OR(s_minyr="",s_minyr&lt;=A5681),OR(s_maxyr="",s_maxyr&gt;=A5681),OR(s_player="",s_player=C5681)),MAX(F$1:F5680)+1,0)</f>
        <v>0</v>
      </c>
    </row>
    <row r="5682" spans="1:6">
      <c r="A5682" s="20">
        <v>2006</v>
      </c>
      <c r="B5682" s="15" t="s">
        <v>45</v>
      </c>
      <c r="C5682" s="15" t="s">
        <v>4198</v>
      </c>
      <c r="D5682" s="24">
        <v>10860000</v>
      </c>
      <c r="E5682" t="str">
        <f>IF(D5682&lt;VLOOKUP(A5682,Min!A:B,2,FALSE),"Y","")</f>
        <v/>
      </c>
      <c r="F5682">
        <f>IF(AND(OR(s_tmchk="all",IF(ISERROR(MATCH(B5682,s_teams,0)),FALSE,TRUE)),OR(s_minsal="",s_minsal&lt;=D5682),OR(s_maxsal="",s_maxsal&gt;=D5682),OR(s_minyr="",s_minyr&lt;=A5682),OR(s_maxyr="",s_maxyr&gt;=A5682),OR(s_player="",s_player=C5682)),MAX(F$1:F5681)+1,0)</f>
        <v>0</v>
      </c>
    </row>
    <row r="5683" spans="1:6">
      <c r="A5683" s="20">
        <v>2006</v>
      </c>
      <c r="B5683" s="15" t="s">
        <v>45</v>
      </c>
      <c r="C5683" s="15" t="s">
        <v>3745</v>
      </c>
      <c r="D5683" s="24">
        <v>8625000</v>
      </c>
      <c r="E5683" t="str">
        <f>IF(D5683&lt;VLOOKUP(A5683,Min!A:B,2,FALSE),"Y","")</f>
        <v/>
      </c>
      <c r="F5683">
        <f>IF(AND(OR(s_tmchk="all",IF(ISERROR(MATCH(B5683,s_teams,0)),FALSE,TRUE)),OR(s_minsal="",s_minsal&lt;=D5683),OR(s_maxsal="",s_maxsal&gt;=D5683),OR(s_minyr="",s_minyr&lt;=A5683),OR(s_maxyr="",s_maxyr&gt;=A5683),OR(s_player="",s_player=C5683)),MAX(F$1:F5682)+1,0)</f>
        <v>0</v>
      </c>
    </row>
    <row r="5684" spans="1:6">
      <c r="A5684" s="20">
        <v>2006</v>
      </c>
      <c r="B5684" s="15" t="s">
        <v>45</v>
      </c>
      <c r="C5684" s="15" t="s">
        <v>4641</v>
      </c>
      <c r="D5684" s="24">
        <v>7500000</v>
      </c>
      <c r="E5684" t="str">
        <f>IF(D5684&lt;VLOOKUP(A5684,Min!A:B,2,FALSE),"Y","")</f>
        <v/>
      </c>
      <c r="F5684">
        <f>IF(AND(OR(s_tmchk="all",IF(ISERROR(MATCH(B5684,s_teams,0)),FALSE,TRUE)),OR(s_minsal="",s_minsal&lt;=D5684),OR(s_maxsal="",s_maxsal&gt;=D5684),OR(s_minyr="",s_minyr&lt;=A5684),OR(s_maxyr="",s_maxyr&gt;=A5684),OR(s_player="",s_player=C5684)),MAX(F$1:F5683)+1,0)</f>
        <v>0</v>
      </c>
    </row>
    <row r="5685" spans="1:6">
      <c r="A5685" s="20">
        <v>2006</v>
      </c>
      <c r="B5685" s="15" t="s">
        <v>45</v>
      </c>
      <c r="C5685" s="15" t="s">
        <v>2887</v>
      </c>
      <c r="D5685" s="24">
        <v>5909800</v>
      </c>
      <c r="E5685" t="str">
        <f>IF(D5685&lt;VLOOKUP(A5685,Min!A:B,2,FALSE),"Y","")</f>
        <v/>
      </c>
      <c r="F5685">
        <f>IF(AND(OR(s_tmchk="all",IF(ISERROR(MATCH(B5685,s_teams,0)),FALSE,TRUE)),OR(s_minsal="",s_minsal&lt;=D5685),OR(s_maxsal="",s_maxsal&gt;=D5685),OR(s_minyr="",s_minyr&lt;=A5685),OR(s_maxyr="",s_maxyr&gt;=A5685),OR(s_player="",s_player=C5685)),MAX(F$1:F5684)+1,0)</f>
        <v>0</v>
      </c>
    </row>
    <row r="5686" spans="1:6">
      <c r="A5686" s="20">
        <v>2006</v>
      </c>
      <c r="B5686" s="15" t="s">
        <v>45</v>
      </c>
      <c r="C5686" s="15" t="s">
        <v>4616</v>
      </c>
      <c r="D5686" s="24">
        <v>5393300</v>
      </c>
      <c r="E5686" t="str">
        <f>IF(D5686&lt;VLOOKUP(A5686,Min!A:B,2,FALSE),"Y","")</f>
        <v/>
      </c>
      <c r="F5686">
        <f>IF(AND(OR(s_tmchk="all",IF(ISERROR(MATCH(B5686,s_teams,0)),FALSE,TRUE)),OR(s_minsal="",s_minsal&lt;=D5686),OR(s_maxsal="",s_maxsal&gt;=D5686),OR(s_minyr="",s_minyr&lt;=A5686),OR(s_maxyr="",s_maxyr&gt;=A5686),OR(s_player="",s_player=C5686)),MAX(F$1:F5685)+1,0)</f>
        <v>0</v>
      </c>
    </row>
    <row r="5687" spans="1:6">
      <c r="A5687" s="20">
        <v>2006</v>
      </c>
      <c r="B5687" s="15" t="s">
        <v>45</v>
      </c>
      <c r="C5687" s="15" t="s">
        <v>3674</v>
      </c>
      <c r="D5687" s="24">
        <v>4135200</v>
      </c>
      <c r="E5687" t="str">
        <f>IF(D5687&lt;VLOOKUP(A5687,Min!A:B,2,FALSE),"Y","")</f>
        <v/>
      </c>
      <c r="F5687">
        <f>IF(AND(OR(s_tmchk="all",IF(ISERROR(MATCH(B5687,s_teams,0)),FALSE,TRUE)),OR(s_minsal="",s_minsal&lt;=D5687),OR(s_maxsal="",s_maxsal&gt;=D5687),OR(s_minyr="",s_minyr&lt;=A5687),OR(s_maxyr="",s_maxyr&gt;=A5687),OR(s_player="",s_player=C5687)),MAX(F$1:F5686)+1,0)</f>
        <v>0</v>
      </c>
    </row>
    <row r="5688" spans="1:6">
      <c r="A5688" s="20">
        <v>2006</v>
      </c>
      <c r="B5688" s="15" t="s">
        <v>45</v>
      </c>
      <c r="C5688" s="15" t="s">
        <v>4738</v>
      </c>
      <c r="D5688" s="24">
        <v>4000000</v>
      </c>
      <c r="E5688" t="str">
        <f>IF(D5688&lt;VLOOKUP(A5688,Min!A:B,2,FALSE),"Y","")</f>
        <v/>
      </c>
      <c r="F5688">
        <f>IF(AND(OR(s_tmchk="all",IF(ISERROR(MATCH(B5688,s_teams,0)),FALSE,TRUE)),OR(s_minsal="",s_minsal&lt;=D5688),OR(s_maxsal="",s_maxsal&gt;=D5688),OR(s_minyr="",s_minyr&lt;=A5688),OR(s_maxyr="",s_maxyr&gt;=A5688),OR(s_player="",s_player=C5688)),MAX(F$1:F5687)+1,0)</f>
        <v>0</v>
      </c>
    </row>
    <row r="5689" spans="1:6">
      <c r="A5689" s="20">
        <v>2006</v>
      </c>
      <c r="B5689" s="15" t="s">
        <v>45</v>
      </c>
      <c r="C5689" s="15" t="s">
        <v>4850</v>
      </c>
      <c r="D5689" s="24">
        <v>3500000</v>
      </c>
      <c r="E5689" t="str">
        <f>IF(D5689&lt;VLOOKUP(A5689,Min!A:B,2,FALSE),"Y","")</f>
        <v/>
      </c>
      <c r="F5689">
        <f>IF(AND(OR(s_tmchk="all",IF(ISERROR(MATCH(B5689,s_teams,0)),FALSE,TRUE)),OR(s_minsal="",s_minsal&lt;=D5689),OR(s_maxsal="",s_maxsal&gt;=D5689),OR(s_minyr="",s_minyr&lt;=A5689),OR(s_maxyr="",s_maxyr&gt;=A5689),OR(s_player="",s_player=C5689)),MAX(F$1:F5688)+1,0)</f>
        <v>0</v>
      </c>
    </row>
    <row r="5690" spans="1:6">
      <c r="A5690" s="20">
        <v>2006</v>
      </c>
      <c r="B5690" s="15" t="s">
        <v>45</v>
      </c>
      <c r="C5690" s="15" t="s">
        <v>4948</v>
      </c>
      <c r="D5690" s="24">
        <v>2000000</v>
      </c>
      <c r="E5690" t="str">
        <f>IF(D5690&lt;VLOOKUP(A5690,Min!A:B,2,FALSE),"Y","")</f>
        <v/>
      </c>
      <c r="F5690">
        <f>IF(AND(OR(s_tmchk="all",IF(ISERROR(MATCH(B5690,s_teams,0)),FALSE,TRUE)),OR(s_minsal="",s_minsal&lt;=D5690),OR(s_maxsal="",s_maxsal&gt;=D5690),OR(s_minyr="",s_minyr&lt;=A5690),OR(s_maxyr="",s_maxyr&gt;=A5690),OR(s_player="",s_player=C5690)),MAX(F$1:F5689)+1,0)</f>
        <v>0</v>
      </c>
    </row>
    <row r="5691" spans="1:6">
      <c r="A5691" s="20">
        <v>2006</v>
      </c>
      <c r="B5691" s="15" t="s">
        <v>45</v>
      </c>
      <c r="C5691" s="15" t="s">
        <v>972</v>
      </c>
      <c r="D5691" s="24">
        <v>1763115</v>
      </c>
      <c r="E5691" t="str">
        <f>IF(D5691&lt;VLOOKUP(A5691,Min!A:B,2,FALSE),"Y","")</f>
        <v/>
      </c>
      <c r="F5691">
        <f>IF(AND(OR(s_tmchk="all",IF(ISERROR(MATCH(B5691,s_teams,0)),FALSE,TRUE)),OR(s_minsal="",s_minsal&lt;=D5691),OR(s_maxsal="",s_maxsal&gt;=D5691),OR(s_minyr="",s_minyr&lt;=A5691),OR(s_maxyr="",s_maxyr&gt;=A5691),OR(s_player="",s_player=C5691)),MAX(F$1:F5690)+1,0)</f>
        <v>0</v>
      </c>
    </row>
    <row r="5692" spans="1:6">
      <c r="A5692" s="20">
        <v>2006</v>
      </c>
      <c r="B5692" s="15" t="s">
        <v>45</v>
      </c>
      <c r="C5692" s="15" t="s">
        <v>5511</v>
      </c>
      <c r="D5692" s="24">
        <v>1760000</v>
      </c>
      <c r="E5692" t="str">
        <f>IF(D5692&lt;VLOOKUP(A5692,Min!A:B,2,FALSE),"Y","")</f>
        <v/>
      </c>
      <c r="F5692">
        <f>IF(AND(OR(s_tmchk="all",IF(ISERROR(MATCH(B5692,s_teams,0)),FALSE,TRUE)),OR(s_minsal="",s_minsal&lt;=D5692),OR(s_maxsal="",s_maxsal&gt;=D5692),OR(s_minyr="",s_minyr&lt;=A5692),OR(s_maxyr="",s_maxyr&gt;=A5692),OR(s_player="",s_player=C5692)),MAX(F$1:F5691)+1,0)</f>
        <v>0</v>
      </c>
    </row>
    <row r="5693" spans="1:6">
      <c r="A5693" s="20">
        <v>2006</v>
      </c>
      <c r="B5693" s="15" t="s">
        <v>45</v>
      </c>
      <c r="C5693" s="15" t="s">
        <v>5630</v>
      </c>
      <c r="D5693" s="24">
        <v>1500000</v>
      </c>
      <c r="E5693" t="str">
        <f>IF(D5693&lt;VLOOKUP(A5693,Min!A:B,2,FALSE),"Y","")</f>
        <v/>
      </c>
      <c r="F5693">
        <f>IF(AND(OR(s_tmchk="all",IF(ISERROR(MATCH(B5693,s_teams,0)),FALSE,TRUE)),OR(s_minsal="",s_minsal&lt;=D5693),OR(s_maxsal="",s_maxsal&gt;=D5693),OR(s_minyr="",s_minyr&lt;=A5693),OR(s_maxyr="",s_maxyr&gt;=A5693),OR(s_player="",s_player=C5693)),MAX(F$1:F5692)+1,0)</f>
        <v>0</v>
      </c>
    </row>
    <row r="5694" spans="1:6">
      <c r="A5694" s="20">
        <v>2006</v>
      </c>
      <c r="B5694" s="15" t="s">
        <v>45</v>
      </c>
      <c r="C5694" s="15" t="s">
        <v>1931</v>
      </c>
      <c r="D5694" s="24">
        <v>969696</v>
      </c>
      <c r="E5694" t="str">
        <f>IF(D5694&lt;VLOOKUP(A5694,Min!A:B,2,FALSE),"Y","")</f>
        <v/>
      </c>
      <c r="F5694">
        <f>IF(AND(OR(s_tmchk="all",IF(ISERROR(MATCH(B5694,s_teams,0)),FALSE,TRUE)),OR(s_minsal="",s_minsal&lt;=D5694),OR(s_maxsal="",s_maxsal&gt;=D5694),OR(s_minyr="",s_minyr&lt;=A5694),OR(s_maxyr="",s_maxyr&gt;=A5694),OR(s_player="",s_player=C5694)),MAX(F$1:F5693)+1,0)</f>
        <v>0</v>
      </c>
    </row>
    <row r="5695" spans="1:6">
      <c r="A5695" s="20">
        <v>2006</v>
      </c>
      <c r="B5695" s="15" t="s">
        <v>45</v>
      </c>
      <c r="C5695" s="15" t="s">
        <v>1699</v>
      </c>
      <c r="D5695" s="24">
        <v>905640</v>
      </c>
      <c r="E5695" t="str">
        <f>IF(D5695&lt;VLOOKUP(A5695,Min!A:B,2,FALSE),"Y","")</f>
        <v/>
      </c>
      <c r="F5695">
        <f>IF(AND(OR(s_tmchk="all",IF(ISERROR(MATCH(B5695,s_teams,0)),FALSE,TRUE)),OR(s_minsal="",s_minsal&lt;=D5695),OR(s_maxsal="",s_maxsal&gt;=D5695),OR(s_minyr="",s_minyr&lt;=A5695),OR(s_maxyr="",s_maxyr&gt;=A5695),OR(s_player="",s_player=C5695)),MAX(F$1:F5694)+1,0)</f>
        <v>0</v>
      </c>
    </row>
    <row r="5696" spans="1:6">
      <c r="A5696" s="20">
        <v>2006</v>
      </c>
      <c r="B5696" s="15" t="s">
        <v>45</v>
      </c>
      <c r="C5696" s="15" t="s">
        <v>4536</v>
      </c>
      <c r="D5696" s="24">
        <v>398762</v>
      </c>
      <c r="E5696" t="str">
        <f>IF(D5696&lt;VLOOKUP(A5696,Min!A:B,2,FALSE),"Y","")</f>
        <v/>
      </c>
      <c r="F5696">
        <f>IF(AND(OR(s_tmchk="all",IF(ISERROR(MATCH(B5696,s_teams,0)),FALSE,TRUE)),OR(s_minsal="",s_minsal&lt;=D5696),OR(s_maxsal="",s_maxsal&gt;=D5696),OR(s_minyr="",s_minyr&lt;=A5696),OR(s_maxyr="",s_maxyr&gt;=A5696),OR(s_player="",s_player=C5696)),MAX(F$1:F5695)+1,0)</f>
        <v>0</v>
      </c>
    </row>
    <row r="5697" spans="1:6">
      <c r="A5697" s="20">
        <v>2006</v>
      </c>
      <c r="B5697" s="15" t="s">
        <v>45</v>
      </c>
      <c r="C5697" s="15" t="s">
        <v>150</v>
      </c>
      <c r="D5697" s="24">
        <v>398762</v>
      </c>
      <c r="E5697" t="str">
        <f>IF(D5697&lt;VLOOKUP(A5697,Min!A:B,2,FALSE),"Y","")</f>
        <v/>
      </c>
      <c r="F5697">
        <f>IF(AND(OR(s_tmchk="all",IF(ISERROR(MATCH(B5697,s_teams,0)),FALSE,TRUE)),OR(s_minsal="",s_minsal&lt;=D5697),OR(s_maxsal="",s_maxsal&gt;=D5697),OR(s_minyr="",s_minyr&lt;=A5697),OR(s_maxyr="",s_maxyr&gt;=A5697),OR(s_player="",s_player=C5697)),MAX(F$1:F5696)+1,0)</f>
        <v>0</v>
      </c>
    </row>
    <row r="5698" spans="1:6">
      <c r="A5698" s="20">
        <v>2006</v>
      </c>
      <c r="B5698" s="15" t="s">
        <v>46</v>
      </c>
      <c r="C5698" s="15" t="s">
        <v>3765</v>
      </c>
      <c r="D5698" s="24">
        <v>13700000</v>
      </c>
      <c r="E5698" t="str">
        <f>IF(D5698&lt;VLOOKUP(A5698,Min!A:B,2,FALSE),"Y","")</f>
        <v/>
      </c>
      <c r="F5698">
        <f>IF(AND(OR(s_tmchk="all",IF(ISERROR(MATCH(B5698,s_teams,0)),FALSE,TRUE)),OR(s_minsal="",s_minsal&lt;=D5698),OR(s_maxsal="",s_maxsal&gt;=D5698),OR(s_minyr="",s_minyr&lt;=A5698),OR(s_maxyr="",s_maxyr&gt;=A5698),OR(s_player="",s_player=C5698)),MAX(F$1:F5697)+1,0)</f>
        <v>0</v>
      </c>
    </row>
    <row r="5699" spans="1:6">
      <c r="A5699" s="20">
        <v>2006</v>
      </c>
      <c r="B5699" s="15" t="s">
        <v>46</v>
      </c>
      <c r="C5699" s="15" t="s">
        <v>2316</v>
      </c>
      <c r="D5699" s="24">
        <v>8888888</v>
      </c>
      <c r="E5699" t="str">
        <f>IF(D5699&lt;VLOOKUP(A5699,Min!A:B,2,FALSE),"Y","")</f>
        <v/>
      </c>
      <c r="F5699">
        <f>IF(AND(OR(s_tmchk="all",IF(ISERROR(MATCH(B5699,s_teams,0)),FALSE,TRUE)),OR(s_minsal="",s_minsal&lt;=D5699),OR(s_maxsal="",s_maxsal&gt;=D5699),OR(s_minyr="",s_minyr&lt;=A5699),OR(s_maxyr="",s_maxyr&gt;=A5699),OR(s_player="",s_player=C5699)),MAX(F$1:F5698)+1,0)</f>
        <v>0</v>
      </c>
    </row>
    <row r="5700" spans="1:6">
      <c r="A5700" s="20">
        <v>2006</v>
      </c>
      <c r="B5700" s="15" t="s">
        <v>46</v>
      </c>
      <c r="C5700" s="15" t="s">
        <v>3841</v>
      </c>
      <c r="D5700" s="24">
        <v>7365079</v>
      </c>
      <c r="E5700" t="str">
        <f>IF(D5700&lt;VLOOKUP(A5700,Min!A:B,2,FALSE),"Y","")</f>
        <v/>
      </c>
      <c r="F5700">
        <f>IF(AND(OR(s_tmchk="all",IF(ISERROR(MATCH(B5700,s_teams,0)),FALSE,TRUE)),OR(s_minsal="",s_minsal&lt;=D5700),OR(s_maxsal="",s_maxsal&gt;=D5700),OR(s_minyr="",s_minyr&lt;=A5700),OR(s_maxyr="",s_maxyr&gt;=A5700),OR(s_player="",s_player=C5700)),MAX(F$1:F5699)+1,0)</f>
        <v>0</v>
      </c>
    </row>
    <row r="5701" spans="1:6">
      <c r="A5701" s="20">
        <v>2006</v>
      </c>
      <c r="B5701" s="15" t="s">
        <v>46</v>
      </c>
      <c r="C5701" s="15" t="s">
        <v>4520</v>
      </c>
      <c r="D5701" s="24">
        <v>7312500</v>
      </c>
      <c r="E5701" t="str">
        <f>IF(D5701&lt;VLOOKUP(A5701,Min!A:B,2,FALSE),"Y","")</f>
        <v/>
      </c>
      <c r="F5701">
        <f>IF(AND(OR(s_tmchk="all",IF(ISERROR(MATCH(B5701,s_teams,0)),FALSE,TRUE)),OR(s_minsal="",s_minsal&lt;=D5701),OR(s_maxsal="",s_maxsal&gt;=D5701),OR(s_minyr="",s_minyr&lt;=A5701),OR(s_maxyr="",s_maxyr&gt;=A5701),OR(s_player="",s_player=C5701)),MAX(F$1:F5700)+1,0)</f>
        <v>0</v>
      </c>
    </row>
    <row r="5702" spans="1:6">
      <c r="A5702" s="20">
        <v>2006</v>
      </c>
      <c r="B5702" s="15" t="s">
        <v>46</v>
      </c>
      <c r="C5702" s="15" t="s">
        <v>3265</v>
      </c>
      <c r="D5702" s="24">
        <v>5393300</v>
      </c>
      <c r="E5702" t="str">
        <f>IF(D5702&lt;VLOOKUP(A5702,Min!A:B,2,FALSE),"Y","")</f>
        <v/>
      </c>
      <c r="F5702">
        <f>IF(AND(OR(s_tmchk="all",IF(ISERROR(MATCH(B5702,s_teams,0)),FALSE,TRUE)),OR(s_minsal="",s_minsal&lt;=D5702),OR(s_maxsal="",s_maxsal&gt;=D5702),OR(s_minyr="",s_minyr&lt;=A5702),OR(s_maxyr="",s_maxyr&gt;=A5702),OR(s_player="",s_player=C5702)),MAX(F$1:F5701)+1,0)</f>
        <v>0</v>
      </c>
    </row>
    <row r="5703" spans="1:6">
      <c r="A5703" s="20">
        <v>2006</v>
      </c>
      <c r="B5703" s="15" t="s">
        <v>46</v>
      </c>
      <c r="C5703" s="15" t="s">
        <v>324</v>
      </c>
      <c r="D5703" s="24">
        <v>4506261</v>
      </c>
      <c r="E5703" t="str">
        <f>IF(D5703&lt;VLOOKUP(A5703,Min!A:B,2,FALSE),"Y","")</f>
        <v/>
      </c>
      <c r="F5703">
        <f>IF(AND(OR(s_tmchk="all",IF(ISERROR(MATCH(B5703,s_teams,0)),FALSE,TRUE)),OR(s_minsal="",s_minsal&lt;=D5703),OR(s_maxsal="",s_maxsal&gt;=D5703),OR(s_minyr="",s_minyr&lt;=A5703),OR(s_maxyr="",s_maxyr&gt;=A5703),OR(s_player="",s_player=C5703)),MAX(F$1:F5702)+1,0)</f>
        <v>0</v>
      </c>
    </row>
    <row r="5704" spans="1:6">
      <c r="A5704" s="20">
        <v>2006</v>
      </c>
      <c r="B5704" s="15" t="s">
        <v>46</v>
      </c>
      <c r="C5704" s="15" t="s">
        <v>5177</v>
      </c>
      <c r="D5704" s="24">
        <v>1988160</v>
      </c>
      <c r="E5704" t="str">
        <f>IF(D5704&lt;VLOOKUP(A5704,Min!A:B,2,FALSE),"Y","")</f>
        <v/>
      </c>
      <c r="F5704">
        <f>IF(AND(OR(s_tmchk="all",IF(ISERROR(MATCH(B5704,s_teams,0)),FALSE,TRUE)),OR(s_minsal="",s_minsal&lt;=D5704),OR(s_maxsal="",s_maxsal&gt;=D5704),OR(s_minyr="",s_minyr&lt;=A5704),OR(s_maxyr="",s_maxyr&gt;=A5704),OR(s_player="",s_player=C5704)),MAX(F$1:F5703)+1,0)</f>
        <v>0</v>
      </c>
    </row>
    <row r="5705" spans="1:6">
      <c r="A5705" s="20">
        <v>2006</v>
      </c>
      <c r="B5705" s="15" t="s">
        <v>46</v>
      </c>
      <c r="C5705" s="15" t="s">
        <v>4424</v>
      </c>
      <c r="D5705" s="24">
        <v>1910520</v>
      </c>
      <c r="E5705" t="str">
        <f>IF(D5705&lt;VLOOKUP(A5705,Min!A:B,2,FALSE),"Y","")</f>
        <v/>
      </c>
      <c r="F5705">
        <f>IF(AND(OR(s_tmchk="all",IF(ISERROR(MATCH(B5705,s_teams,0)),FALSE,TRUE)),OR(s_minsal="",s_minsal&lt;=D5705),OR(s_maxsal="",s_maxsal&gt;=D5705),OR(s_minyr="",s_minyr&lt;=A5705),OR(s_maxyr="",s_maxyr&gt;=A5705),OR(s_player="",s_player=C5705)),MAX(F$1:F5704)+1,0)</f>
        <v>0</v>
      </c>
    </row>
    <row r="5706" spans="1:6">
      <c r="A5706" s="20">
        <v>2006</v>
      </c>
      <c r="B5706" s="15" t="s">
        <v>46</v>
      </c>
      <c r="C5706" s="15" t="s">
        <v>3542</v>
      </c>
      <c r="D5706" s="24">
        <v>1857360</v>
      </c>
      <c r="E5706" t="str">
        <f>IF(D5706&lt;VLOOKUP(A5706,Min!A:B,2,FALSE),"Y","")</f>
        <v/>
      </c>
      <c r="F5706">
        <f>IF(AND(OR(s_tmchk="all",IF(ISERROR(MATCH(B5706,s_teams,0)),FALSE,TRUE)),OR(s_minsal="",s_minsal&lt;=D5706),OR(s_maxsal="",s_maxsal&gt;=D5706),OR(s_minyr="",s_minyr&lt;=A5706),OR(s_maxyr="",s_maxyr&gt;=A5706),OR(s_player="",s_player=C5706)),MAX(F$1:F5705)+1,0)</f>
        <v>0</v>
      </c>
    </row>
    <row r="5707" spans="1:6">
      <c r="A5707" s="20">
        <v>2006</v>
      </c>
      <c r="B5707" s="15" t="s">
        <v>46</v>
      </c>
      <c r="C5707" s="15" t="s">
        <v>4731</v>
      </c>
      <c r="D5707" s="24">
        <v>1760000</v>
      </c>
      <c r="E5707" t="str">
        <f>IF(D5707&lt;VLOOKUP(A5707,Min!A:B,2,FALSE),"Y","")</f>
        <v/>
      </c>
      <c r="F5707">
        <f>IF(AND(OR(s_tmchk="all",IF(ISERROR(MATCH(B5707,s_teams,0)),FALSE,TRUE)),OR(s_minsal="",s_minsal&lt;=D5707),OR(s_maxsal="",s_maxsal&gt;=D5707),OR(s_minyr="",s_minyr&lt;=A5707),OR(s_maxyr="",s_maxyr&gt;=A5707),OR(s_player="",s_player=C5707)),MAX(F$1:F5706)+1,0)</f>
        <v>0</v>
      </c>
    </row>
    <row r="5708" spans="1:6">
      <c r="A5708" s="20">
        <v>2006</v>
      </c>
      <c r="B5708" s="15" t="s">
        <v>46</v>
      </c>
      <c r="C5708" s="15" t="s">
        <v>6205</v>
      </c>
      <c r="D5708" s="24">
        <v>1404360</v>
      </c>
      <c r="E5708" t="str">
        <f>IF(D5708&lt;VLOOKUP(A5708,Min!A:B,2,FALSE),"Y","")</f>
        <v/>
      </c>
      <c r="F5708">
        <f>IF(AND(OR(s_tmchk="all",IF(ISERROR(MATCH(B5708,s_teams,0)),FALSE,TRUE)),OR(s_minsal="",s_minsal&lt;=D5708),OR(s_maxsal="",s_maxsal&gt;=D5708),OR(s_minyr="",s_minyr&lt;=A5708),OR(s_maxyr="",s_maxyr&gt;=A5708),OR(s_player="",s_player=C5708)),MAX(F$1:F5707)+1,0)</f>
        <v>0</v>
      </c>
    </row>
    <row r="5709" spans="1:6">
      <c r="A5709" s="20">
        <v>2006</v>
      </c>
      <c r="B5709" s="15" t="s">
        <v>46</v>
      </c>
      <c r="C5709" s="15" t="s">
        <v>657</v>
      </c>
      <c r="D5709" s="24">
        <v>448762</v>
      </c>
      <c r="E5709" t="str">
        <f>IF(D5709&lt;VLOOKUP(A5709,Min!A:B,2,FALSE),"Y","")</f>
        <v/>
      </c>
      <c r="F5709">
        <f>IF(AND(OR(s_tmchk="all",IF(ISERROR(MATCH(B5709,s_teams,0)),FALSE,TRUE)),OR(s_minsal="",s_minsal&lt;=D5709),OR(s_maxsal="",s_maxsal&gt;=D5709),OR(s_minyr="",s_minyr&lt;=A5709),OR(s_maxyr="",s_maxyr&gt;=A5709),OR(s_player="",s_player=C5709)),MAX(F$1:F5708)+1,0)</f>
        <v>0</v>
      </c>
    </row>
    <row r="5710" spans="1:6">
      <c r="A5710" s="20">
        <v>2006</v>
      </c>
      <c r="B5710" s="15" t="s">
        <v>46</v>
      </c>
      <c r="C5710" s="15" t="s">
        <v>4802</v>
      </c>
      <c r="D5710" s="24">
        <v>423762</v>
      </c>
      <c r="E5710" t="str">
        <f>IF(D5710&lt;VLOOKUP(A5710,Min!A:B,2,FALSE),"Y","")</f>
        <v/>
      </c>
      <c r="F5710">
        <f>IF(AND(OR(s_tmchk="all",IF(ISERROR(MATCH(B5710,s_teams,0)),FALSE,TRUE)),OR(s_minsal="",s_minsal&lt;=D5710),OR(s_maxsal="",s_maxsal&gt;=D5710),OR(s_minyr="",s_minyr&lt;=A5710),OR(s_maxyr="",s_maxyr&gt;=A5710),OR(s_player="",s_player=C5710)),MAX(F$1:F5709)+1,0)</f>
        <v>0</v>
      </c>
    </row>
    <row r="5711" spans="1:6">
      <c r="A5711" s="20">
        <v>2006</v>
      </c>
      <c r="B5711" s="15" t="s">
        <v>46</v>
      </c>
      <c r="C5711" s="15" t="s">
        <v>4508</v>
      </c>
      <c r="D5711" s="24">
        <v>155614</v>
      </c>
      <c r="E5711" t="str">
        <f>IF(D5711&lt;VLOOKUP(A5711,Min!A:B,2,FALSE),"Y","")</f>
        <v>Y</v>
      </c>
      <c r="F5711">
        <f>IF(AND(OR(s_tmchk="all",IF(ISERROR(MATCH(B5711,s_teams,0)),FALSE,TRUE)),OR(s_minsal="",s_minsal&lt;=D5711),OR(s_maxsal="",s_maxsal&gt;=D5711),OR(s_minyr="",s_minyr&lt;=A5711),OR(s_maxyr="",s_maxyr&gt;=A5711),OR(s_player="",s_player=C5711)),MAX(F$1:F5710)+1,0)</f>
        <v>0</v>
      </c>
    </row>
    <row r="5712" spans="1:6">
      <c r="A5712" s="20">
        <v>2006</v>
      </c>
      <c r="B5712" s="15" t="s">
        <v>49</v>
      </c>
      <c r="C5712" s="15" t="s">
        <v>4499</v>
      </c>
      <c r="D5712" s="24">
        <v>15694250</v>
      </c>
      <c r="E5712" t="str">
        <f>IF(D5712&lt;VLOOKUP(A5712,Min!A:B,2,FALSE),"Y","")</f>
        <v/>
      </c>
      <c r="F5712">
        <f>IF(AND(OR(s_tmchk="all",IF(ISERROR(MATCH(B5712,s_teams,0)),FALSE,TRUE)),OR(s_minsal="",s_minsal&lt;=D5712),OR(s_maxsal="",s_maxsal&gt;=D5712),OR(s_minyr="",s_minyr&lt;=A5712),OR(s_maxyr="",s_maxyr&gt;=A5712),OR(s_player="",s_player=C5712)),MAX(F$1:F5711)+1,0)</f>
        <v>0</v>
      </c>
    </row>
    <row r="5713" spans="1:6">
      <c r="A5713" s="20">
        <v>2006</v>
      </c>
      <c r="B5713" s="15" t="s">
        <v>49</v>
      </c>
      <c r="C5713" s="15" t="s">
        <v>4811</v>
      </c>
      <c r="D5713" s="24">
        <v>6353200</v>
      </c>
      <c r="E5713" t="str">
        <f>IF(D5713&lt;VLOOKUP(A5713,Min!A:B,2,FALSE),"Y","")</f>
        <v/>
      </c>
      <c r="F5713">
        <f>IF(AND(OR(s_tmchk="all",IF(ISERROR(MATCH(B5713,s_teams,0)),FALSE,TRUE)),OR(s_minsal="",s_minsal&lt;=D5713),OR(s_maxsal="",s_maxsal&gt;=D5713),OR(s_minyr="",s_minyr&lt;=A5713),OR(s_maxyr="",s_maxyr&gt;=A5713),OR(s_player="",s_player=C5713)),MAX(F$1:F5712)+1,0)</f>
        <v>0</v>
      </c>
    </row>
    <row r="5714" spans="1:6">
      <c r="A5714" s="20">
        <v>2006</v>
      </c>
      <c r="B5714" s="15" t="s">
        <v>49</v>
      </c>
      <c r="C5714" s="15" t="s">
        <v>5388</v>
      </c>
      <c r="D5714" s="24">
        <v>5900400</v>
      </c>
      <c r="E5714" t="str">
        <f>IF(D5714&lt;VLOOKUP(A5714,Min!A:B,2,FALSE),"Y","")</f>
        <v/>
      </c>
      <c r="F5714">
        <f>IF(AND(OR(s_tmchk="all",IF(ISERROR(MATCH(B5714,s_teams,0)),FALSE,TRUE)),OR(s_minsal="",s_minsal&lt;=D5714),OR(s_maxsal="",s_maxsal&gt;=D5714),OR(s_minyr="",s_minyr&lt;=A5714),OR(s_maxyr="",s_maxyr&gt;=A5714),OR(s_player="",s_player=C5714)),MAX(F$1:F5713)+1,0)</f>
        <v>0</v>
      </c>
    </row>
    <row r="5715" spans="1:6">
      <c r="A5715" s="20">
        <v>2006</v>
      </c>
      <c r="B5715" s="15" t="s">
        <v>49</v>
      </c>
      <c r="C5715" s="15" t="s">
        <v>6197</v>
      </c>
      <c r="D5715" s="24">
        <v>5594906</v>
      </c>
      <c r="E5715" t="str">
        <f>IF(D5715&lt;VLOOKUP(A5715,Min!A:B,2,FALSE),"Y","")</f>
        <v/>
      </c>
      <c r="F5715">
        <f>IF(AND(OR(s_tmchk="all",IF(ISERROR(MATCH(B5715,s_teams,0)),FALSE,TRUE)),OR(s_minsal="",s_minsal&lt;=D5715),OR(s_maxsal="",s_maxsal&gt;=D5715),OR(s_minyr="",s_minyr&lt;=A5715),OR(s_maxyr="",s_maxyr&gt;=A5715),OR(s_player="",s_player=C5715)),MAX(F$1:F5714)+1,0)</f>
        <v>0</v>
      </c>
    </row>
    <row r="5716" spans="1:6">
      <c r="A5716" s="20">
        <v>2006</v>
      </c>
      <c r="B5716" s="15" t="s">
        <v>49</v>
      </c>
      <c r="C5716" s="15" t="s">
        <v>4912</v>
      </c>
      <c r="D5716" s="24">
        <v>5070000</v>
      </c>
      <c r="E5716" t="str">
        <f>IF(D5716&lt;VLOOKUP(A5716,Min!A:B,2,FALSE),"Y","")</f>
        <v/>
      </c>
      <c r="F5716">
        <f>IF(AND(OR(s_tmchk="all",IF(ISERROR(MATCH(B5716,s_teams,0)),FALSE,TRUE)),OR(s_minsal="",s_minsal&lt;=D5716),OR(s_maxsal="",s_maxsal&gt;=D5716),OR(s_minyr="",s_minyr&lt;=A5716),OR(s_maxyr="",s_maxyr&gt;=A5716),OR(s_player="",s_player=C5716)),MAX(F$1:F5715)+1,0)</f>
        <v>0</v>
      </c>
    </row>
    <row r="5717" spans="1:6">
      <c r="A5717" s="20">
        <v>2006</v>
      </c>
      <c r="B5717" s="15" t="s">
        <v>49</v>
      </c>
      <c r="C5717" s="15" t="s">
        <v>6022</v>
      </c>
      <c r="D5717" s="24">
        <v>5000000</v>
      </c>
      <c r="E5717" t="str">
        <f>IF(D5717&lt;VLOOKUP(A5717,Min!A:B,2,FALSE),"Y","")</f>
        <v/>
      </c>
      <c r="F5717">
        <f>IF(AND(OR(s_tmchk="all",IF(ISERROR(MATCH(B5717,s_teams,0)),FALSE,TRUE)),OR(s_minsal="",s_minsal&lt;=D5717),OR(s_maxsal="",s_maxsal&gt;=D5717),OR(s_minyr="",s_minyr&lt;=A5717),OR(s_maxyr="",s_maxyr&gt;=A5717),OR(s_player="",s_player=C5717)),MAX(F$1:F5716)+1,0)</f>
        <v>0</v>
      </c>
    </row>
    <row r="5718" spans="1:6">
      <c r="A5718" s="20">
        <v>2006</v>
      </c>
      <c r="B5718" s="15" t="s">
        <v>49</v>
      </c>
      <c r="C5718" s="15" t="s">
        <v>5696</v>
      </c>
      <c r="D5718" s="24">
        <v>4200000</v>
      </c>
      <c r="E5718" t="str">
        <f>IF(D5718&lt;VLOOKUP(A5718,Min!A:B,2,FALSE),"Y","")</f>
        <v/>
      </c>
      <c r="F5718">
        <f>IF(AND(OR(s_tmchk="all",IF(ISERROR(MATCH(B5718,s_teams,0)),FALSE,TRUE)),OR(s_minsal="",s_minsal&lt;=D5718),OR(s_maxsal="",s_maxsal&gt;=D5718),OR(s_minyr="",s_minyr&lt;=A5718),OR(s_maxyr="",s_maxyr&gt;=A5718),OR(s_player="",s_player=C5718)),MAX(F$1:F5717)+1,0)</f>
        <v>0</v>
      </c>
    </row>
    <row r="5719" spans="1:6">
      <c r="A5719" s="20">
        <v>2006</v>
      </c>
      <c r="B5719" s="15" t="s">
        <v>49</v>
      </c>
      <c r="C5719" s="15" t="s">
        <v>5801</v>
      </c>
      <c r="D5719" s="24">
        <v>3850000</v>
      </c>
      <c r="E5719" t="str">
        <f>IF(D5719&lt;VLOOKUP(A5719,Min!A:B,2,FALSE),"Y","")</f>
        <v/>
      </c>
      <c r="F5719">
        <f>IF(AND(OR(s_tmchk="all",IF(ISERROR(MATCH(B5719,s_teams,0)),FALSE,TRUE)),OR(s_minsal="",s_minsal&lt;=D5719),OR(s_maxsal="",s_maxsal&gt;=D5719),OR(s_minyr="",s_minyr&lt;=A5719),OR(s_maxyr="",s_maxyr&gt;=A5719),OR(s_player="",s_player=C5719)),MAX(F$1:F5718)+1,0)</f>
        <v>0</v>
      </c>
    </row>
    <row r="5720" spans="1:6">
      <c r="A5720" s="20">
        <v>2006</v>
      </c>
      <c r="B5720" s="15" t="s">
        <v>49</v>
      </c>
      <c r="C5720" s="15" t="s">
        <v>6148</v>
      </c>
      <c r="D5720" s="24">
        <v>3850000</v>
      </c>
      <c r="E5720" t="str">
        <f>IF(D5720&lt;VLOOKUP(A5720,Min!A:B,2,FALSE),"Y","")</f>
        <v/>
      </c>
      <c r="F5720">
        <f>IF(AND(OR(s_tmchk="all",IF(ISERROR(MATCH(B5720,s_teams,0)),FALSE,TRUE)),OR(s_minsal="",s_minsal&lt;=D5720),OR(s_maxsal="",s_maxsal&gt;=D5720),OR(s_minyr="",s_minyr&lt;=A5720),OR(s_maxyr="",s_maxyr&gt;=A5720),OR(s_player="",s_player=C5720)),MAX(F$1:F5719)+1,0)</f>
        <v>0</v>
      </c>
    </row>
    <row r="5721" spans="1:6">
      <c r="A5721" s="20">
        <v>2006</v>
      </c>
      <c r="B5721" s="15" t="s">
        <v>49</v>
      </c>
      <c r="C5721" s="15" t="s">
        <v>4666</v>
      </c>
      <c r="D5721" s="24">
        <v>3520000</v>
      </c>
      <c r="E5721" t="str">
        <f>IF(D5721&lt;VLOOKUP(A5721,Min!A:B,2,FALSE),"Y","")</f>
        <v/>
      </c>
      <c r="F5721">
        <f>IF(AND(OR(s_tmchk="all",IF(ISERROR(MATCH(B5721,s_teams,0)),FALSE,TRUE)),OR(s_minsal="",s_minsal&lt;=D5721),OR(s_maxsal="",s_maxsal&gt;=D5721),OR(s_minyr="",s_minyr&lt;=A5721),OR(s_maxyr="",s_maxyr&gt;=A5721),OR(s_player="",s_player=C5721)),MAX(F$1:F5720)+1,0)</f>
        <v>0</v>
      </c>
    </row>
    <row r="5722" spans="1:6">
      <c r="A5722" s="20">
        <v>2006</v>
      </c>
      <c r="B5722" s="15" t="s">
        <v>49</v>
      </c>
      <c r="C5722" s="15" t="s">
        <v>4968</v>
      </c>
      <c r="D5722" s="24">
        <v>2000000</v>
      </c>
      <c r="E5722" t="str">
        <f>IF(D5722&lt;VLOOKUP(A5722,Min!A:B,2,FALSE),"Y","")</f>
        <v/>
      </c>
      <c r="F5722">
        <f>IF(AND(OR(s_tmchk="all",IF(ISERROR(MATCH(B5722,s_teams,0)),FALSE,TRUE)),OR(s_minsal="",s_minsal&lt;=D5722),OR(s_maxsal="",s_maxsal&gt;=D5722),OR(s_minyr="",s_minyr&lt;=A5722),OR(s_maxyr="",s_maxyr&gt;=A5722),OR(s_player="",s_player=C5722)),MAX(F$1:F5721)+1,0)</f>
        <v>0</v>
      </c>
    </row>
    <row r="5723" spans="1:6">
      <c r="A5723" s="20">
        <v>2006</v>
      </c>
      <c r="B5723" s="15" t="s">
        <v>49</v>
      </c>
      <c r="C5723" s="15" t="s">
        <v>4764</v>
      </c>
      <c r="D5723" s="24">
        <v>1870000</v>
      </c>
      <c r="E5723" t="str">
        <f>IF(D5723&lt;VLOOKUP(A5723,Min!A:B,2,FALSE),"Y","")</f>
        <v/>
      </c>
      <c r="F5723">
        <f>IF(AND(OR(s_tmchk="all",IF(ISERROR(MATCH(B5723,s_teams,0)),FALSE,TRUE)),OR(s_minsal="",s_minsal&lt;=D5723),OR(s_maxsal="",s_maxsal&gt;=D5723),OR(s_minyr="",s_minyr&lt;=A5723),OR(s_maxyr="",s_maxyr&gt;=A5723),OR(s_player="",s_player=C5723)),MAX(F$1:F5722)+1,0)</f>
        <v>0</v>
      </c>
    </row>
    <row r="5724" spans="1:6">
      <c r="A5724" s="20">
        <v>2006</v>
      </c>
      <c r="B5724" s="15" t="s">
        <v>49</v>
      </c>
      <c r="C5724" s="15" t="s">
        <v>5353</v>
      </c>
      <c r="D5724" s="24">
        <v>1800000</v>
      </c>
      <c r="E5724" t="str">
        <f>IF(D5724&lt;VLOOKUP(A5724,Min!A:B,2,FALSE),"Y","")</f>
        <v/>
      </c>
      <c r="F5724">
        <f>IF(AND(OR(s_tmchk="all",IF(ISERROR(MATCH(B5724,s_teams,0)),FALSE,TRUE)),OR(s_minsal="",s_minsal&lt;=D5724),OR(s_maxsal="",s_maxsal&gt;=D5724),OR(s_minyr="",s_minyr&lt;=A5724),OR(s_maxyr="",s_maxyr&gt;=A5724),OR(s_player="",s_player=C5724)),MAX(F$1:F5723)+1,0)</f>
        <v>0</v>
      </c>
    </row>
    <row r="5725" spans="1:6">
      <c r="A5725" s="20">
        <v>2006</v>
      </c>
      <c r="B5725" s="15" t="s">
        <v>49</v>
      </c>
      <c r="C5725" s="15" t="s">
        <v>4935</v>
      </c>
      <c r="D5725" s="24">
        <v>1670000</v>
      </c>
      <c r="E5725" t="str">
        <f>IF(D5725&lt;VLOOKUP(A5725,Min!A:B,2,FALSE),"Y","")</f>
        <v/>
      </c>
      <c r="F5725">
        <f>IF(AND(OR(s_tmchk="all",IF(ISERROR(MATCH(B5725,s_teams,0)),FALSE,TRUE)),OR(s_minsal="",s_minsal&lt;=D5725),OR(s_maxsal="",s_maxsal&gt;=D5725),OR(s_minyr="",s_minyr&lt;=A5725),OR(s_maxyr="",s_maxyr&gt;=A5725),OR(s_player="",s_player=C5725)),MAX(F$1:F5724)+1,0)</f>
        <v>0</v>
      </c>
    </row>
    <row r="5726" spans="1:6">
      <c r="A5726" s="20">
        <v>2006</v>
      </c>
      <c r="B5726" s="15" t="s">
        <v>49</v>
      </c>
      <c r="C5726" s="15" t="s">
        <v>5538</v>
      </c>
      <c r="D5726" s="24">
        <v>975600</v>
      </c>
      <c r="E5726" t="str">
        <f>IF(D5726&lt;VLOOKUP(A5726,Min!A:B,2,FALSE),"Y","")</f>
        <v/>
      </c>
      <c r="F5726">
        <f>IF(AND(OR(s_tmchk="all",IF(ISERROR(MATCH(B5726,s_teams,0)),FALSE,TRUE)),OR(s_minsal="",s_minsal&lt;=D5726),OR(s_maxsal="",s_maxsal&gt;=D5726),OR(s_minyr="",s_minyr&lt;=A5726),OR(s_maxyr="",s_maxyr&gt;=A5726),OR(s_player="",s_player=C5726)),MAX(F$1:F5725)+1,0)</f>
        <v>0</v>
      </c>
    </row>
    <row r="5727" spans="1:6">
      <c r="A5727" s="20">
        <v>2006</v>
      </c>
      <c r="B5727" s="15" t="s">
        <v>49</v>
      </c>
      <c r="C5727" s="15" t="s">
        <v>5910</v>
      </c>
      <c r="D5727" s="24">
        <v>900498</v>
      </c>
      <c r="E5727" t="str">
        <f>IF(D5727&lt;VLOOKUP(A5727,Min!A:B,2,FALSE),"Y","")</f>
        <v/>
      </c>
      <c r="F5727">
        <f>IF(AND(OR(s_tmchk="all",IF(ISERROR(MATCH(B5727,s_teams,0)),FALSE,TRUE)),OR(s_minsal="",s_minsal&lt;=D5727),OR(s_maxsal="",s_maxsal&gt;=D5727),OR(s_minyr="",s_minyr&lt;=A5727),OR(s_maxyr="",s_maxyr&gt;=A5727),OR(s_player="",s_player=C5727)),MAX(F$1:F5726)+1,0)</f>
        <v>0</v>
      </c>
    </row>
    <row r="5728" spans="1:6">
      <c r="A5728" s="20">
        <v>2006</v>
      </c>
      <c r="B5728" s="15" t="s">
        <v>49</v>
      </c>
      <c r="C5728" s="15" t="s">
        <v>5519</v>
      </c>
      <c r="D5728" s="24">
        <v>745248</v>
      </c>
      <c r="E5728" t="str">
        <f>IF(D5728&lt;VLOOKUP(A5728,Min!A:B,2,FALSE),"Y","")</f>
        <v/>
      </c>
      <c r="F5728">
        <f>IF(AND(OR(s_tmchk="all",IF(ISERROR(MATCH(B5728,s_teams,0)),FALSE,TRUE)),OR(s_minsal="",s_minsal&lt;=D5728),OR(s_maxsal="",s_maxsal&gt;=D5728),OR(s_minyr="",s_minyr&lt;=A5728),OR(s_maxyr="",s_maxyr&gt;=A5728),OR(s_player="",s_player=C5728)),MAX(F$1:F5727)+1,0)</f>
        <v>0</v>
      </c>
    </row>
    <row r="5729" spans="1:6">
      <c r="A5729" s="20">
        <v>2006</v>
      </c>
      <c r="B5729" s="15" t="s">
        <v>49</v>
      </c>
      <c r="C5729" s="15" t="s">
        <v>4970</v>
      </c>
      <c r="D5729" s="24">
        <v>163085</v>
      </c>
      <c r="E5729" t="str">
        <f>IF(D5729&lt;VLOOKUP(A5729,Min!A:B,2,FALSE),"Y","")</f>
        <v>Y</v>
      </c>
      <c r="F5729">
        <f>IF(AND(OR(s_tmchk="all",IF(ISERROR(MATCH(B5729,s_teams,0)),FALSE,TRUE)),OR(s_minsal="",s_minsal&lt;=D5729),OR(s_maxsal="",s_maxsal&gt;=D5729),OR(s_minyr="",s_minyr&lt;=A5729),OR(s_maxyr="",s_maxyr&gt;=A5729),OR(s_player="",s_player=C5729)),MAX(F$1:F5728)+1,0)</f>
        <v>0</v>
      </c>
    </row>
    <row r="5730" spans="1:6">
      <c r="A5730" s="20">
        <v>2006</v>
      </c>
      <c r="B5730" s="15" t="s">
        <v>49</v>
      </c>
      <c r="C5730" s="15" t="s">
        <v>6002</v>
      </c>
      <c r="D5730" s="24">
        <v>48630</v>
      </c>
      <c r="E5730" t="str">
        <f>IF(D5730&lt;VLOOKUP(A5730,Min!A:B,2,FALSE),"Y","")</f>
        <v>Y</v>
      </c>
      <c r="F5730">
        <f>IF(AND(OR(s_tmchk="all",IF(ISERROR(MATCH(B5730,s_teams,0)),FALSE,TRUE)),OR(s_minsal="",s_minsal&lt;=D5730),OR(s_maxsal="",s_maxsal&gt;=D5730),OR(s_minyr="",s_minyr&lt;=A5730),OR(s_maxyr="",s_maxyr&gt;=A5730),OR(s_player="",s_player=C5730)),MAX(F$1:F5729)+1,0)</f>
        <v>0</v>
      </c>
    </row>
    <row r="5731" spans="1:6">
      <c r="A5731" s="20">
        <v>2006</v>
      </c>
      <c r="B5731" s="15" t="s">
        <v>49</v>
      </c>
      <c r="C5731" s="15" t="s">
        <v>2433</v>
      </c>
      <c r="D5731" s="24">
        <v>34041</v>
      </c>
      <c r="E5731" t="str">
        <f>IF(D5731&lt;VLOOKUP(A5731,Min!A:B,2,FALSE),"Y","")</f>
        <v>Y</v>
      </c>
      <c r="F5731">
        <f>IF(AND(OR(s_tmchk="all",IF(ISERROR(MATCH(B5731,s_teams,0)),FALSE,TRUE)),OR(s_minsal="",s_minsal&lt;=D5731),OR(s_maxsal="",s_maxsal&gt;=D5731),OR(s_minyr="",s_minyr&lt;=A5731),OR(s_maxyr="",s_maxyr&gt;=A5731),OR(s_player="",s_player=C5731)),MAX(F$1:F5730)+1,0)</f>
        <v>0</v>
      </c>
    </row>
    <row r="5732" spans="1:6">
      <c r="A5732" s="20">
        <v>2006</v>
      </c>
      <c r="B5732" s="15" t="s">
        <v>49</v>
      </c>
      <c r="C5732" s="15" t="s">
        <v>5367</v>
      </c>
      <c r="D5732" s="24">
        <v>17546</v>
      </c>
      <c r="E5732" t="str">
        <f>IF(D5732&lt;VLOOKUP(A5732,Min!A:B,2,FALSE),"Y","")</f>
        <v>Y</v>
      </c>
      <c r="F5732">
        <f>IF(AND(OR(s_tmchk="all",IF(ISERROR(MATCH(B5732,s_teams,0)),FALSE,TRUE)),OR(s_minsal="",s_minsal&lt;=D5732),OR(s_maxsal="",s_maxsal&gt;=D5732),OR(s_minyr="",s_minyr&lt;=A5732),OR(s_maxyr="",s_maxyr&gt;=A5732),OR(s_player="",s_player=C5732)),MAX(F$1:F5731)+1,0)</f>
        <v>0</v>
      </c>
    </row>
    <row r="5733" spans="1:6">
      <c r="A5733" s="20">
        <v>2006</v>
      </c>
      <c r="B5733" s="15" t="s">
        <v>51</v>
      </c>
      <c r="C5733" s="15" t="s">
        <v>2916</v>
      </c>
      <c r="D5733" s="24">
        <v>16440000</v>
      </c>
      <c r="E5733" t="str">
        <f>IF(D5733&lt;VLOOKUP(A5733,Min!A:B,2,FALSE),"Y","")</f>
        <v/>
      </c>
      <c r="F5733">
        <f>IF(AND(OR(s_tmchk="all",IF(ISERROR(MATCH(B5733,s_teams,0)),FALSE,TRUE)),OR(s_minsal="",s_minsal&lt;=D5733),OR(s_maxsal="",s_maxsal&gt;=D5733),OR(s_minyr="",s_minyr&lt;=A5733),OR(s_maxyr="",s_maxyr&gt;=A5733),OR(s_player="",s_player=C5733)),MAX(F$1:F5732)+1,0)</f>
        <v>0</v>
      </c>
    </row>
    <row r="5734" spans="1:6">
      <c r="A5734" s="20">
        <v>2006</v>
      </c>
      <c r="B5734" s="15" t="s">
        <v>51</v>
      </c>
      <c r="C5734" s="15" t="s">
        <v>4628</v>
      </c>
      <c r="D5734" s="24">
        <v>7900000</v>
      </c>
      <c r="E5734" t="str">
        <f>IF(D5734&lt;VLOOKUP(A5734,Min!A:B,2,FALSE),"Y","")</f>
        <v/>
      </c>
      <c r="F5734">
        <f>IF(AND(OR(s_tmchk="all",IF(ISERROR(MATCH(B5734,s_teams,0)),FALSE,TRUE)),OR(s_minsal="",s_minsal&lt;=D5734),OR(s_maxsal="",s_maxsal&gt;=D5734),OR(s_minyr="",s_minyr&lt;=A5734),OR(s_maxyr="",s_maxyr&gt;=A5734),OR(s_player="",s_player=C5734)),MAX(F$1:F5733)+1,0)</f>
        <v>0</v>
      </c>
    </row>
    <row r="5735" spans="1:6">
      <c r="A5735" s="20">
        <v>2006</v>
      </c>
      <c r="B5735" s="15" t="s">
        <v>51</v>
      </c>
      <c r="C5735" s="15" t="s">
        <v>5358</v>
      </c>
      <c r="D5735" s="24">
        <v>7175000</v>
      </c>
      <c r="E5735" t="str">
        <f>IF(D5735&lt;VLOOKUP(A5735,Min!A:B,2,FALSE),"Y","")</f>
        <v/>
      </c>
      <c r="F5735">
        <f>IF(AND(OR(s_tmchk="all",IF(ISERROR(MATCH(B5735,s_teams,0)),FALSE,TRUE)),OR(s_minsal="",s_minsal&lt;=D5735),OR(s_maxsal="",s_maxsal&gt;=D5735),OR(s_minyr="",s_minyr&lt;=A5735),OR(s_maxyr="",s_maxyr&gt;=A5735),OR(s_player="",s_player=C5735)),MAX(F$1:F5734)+1,0)</f>
        <v>0</v>
      </c>
    </row>
    <row r="5736" spans="1:6">
      <c r="A5736" s="20">
        <v>2006</v>
      </c>
      <c r="B5736" s="15" t="s">
        <v>51</v>
      </c>
      <c r="C5736" s="15" t="s">
        <v>764</v>
      </c>
      <c r="D5736" s="24">
        <v>6842105</v>
      </c>
      <c r="E5736" t="str">
        <f>IF(D5736&lt;VLOOKUP(A5736,Min!A:B,2,FALSE),"Y","")</f>
        <v/>
      </c>
      <c r="F5736">
        <f>IF(AND(OR(s_tmchk="all",IF(ISERROR(MATCH(B5736,s_teams,0)),FALSE,TRUE)),OR(s_minsal="",s_minsal&lt;=D5736),OR(s_maxsal="",s_maxsal&gt;=D5736),OR(s_minyr="",s_minyr&lt;=A5736),OR(s_maxyr="",s_maxyr&gt;=A5736),OR(s_player="",s_player=C5736)),MAX(F$1:F5735)+1,0)</f>
        <v>0</v>
      </c>
    </row>
    <row r="5737" spans="1:6">
      <c r="A5737" s="20">
        <v>2006</v>
      </c>
      <c r="B5737" s="15" t="s">
        <v>51</v>
      </c>
      <c r="C5737" s="15" t="s">
        <v>5932</v>
      </c>
      <c r="D5737" s="24">
        <v>6274937</v>
      </c>
      <c r="E5737" t="str">
        <f>IF(D5737&lt;VLOOKUP(A5737,Min!A:B,2,FALSE),"Y","")</f>
        <v/>
      </c>
      <c r="F5737">
        <f>IF(AND(OR(s_tmchk="all",IF(ISERROR(MATCH(B5737,s_teams,0)),FALSE,TRUE)),OR(s_minsal="",s_minsal&lt;=D5737),OR(s_maxsal="",s_maxsal&gt;=D5737),OR(s_minyr="",s_minyr&lt;=A5737),OR(s_maxyr="",s_maxyr&gt;=A5737),OR(s_player="",s_player=C5737)),MAX(F$1:F5736)+1,0)</f>
        <v>0</v>
      </c>
    </row>
    <row r="5738" spans="1:6">
      <c r="A5738" s="20">
        <v>2006</v>
      </c>
      <c r="B5738" s="15" t="s">
        <v>51</v>
      </c>
      <c r="C5738" s="15" t="s">
        <v>5829</v>
      </c>
      <c r="D5738" s="24">
        <v>6000000</v>
      </c>
      <c r="E5738" t="str">
        <f>IF(D5738&lt;VLOOKUP(A5738,Min!A:B,2,FALSE),"Y","")</f>
        <v/>
      </c>
      <c r="F5738">
        <f>IF(AND(OR(s_tmchk="all",IF(ISERROR(MATCH(B5738,s_teams,0)),FALSE,TRUE)),OR(s_minsal="",s_minsal&lt;=D5738),OR(s_maxsal="",s_maxsal&gt;=D5738),OR(s_minyr="",s_minyr&lt;=A5738),OR(s_maxyr="",s_maxyr&gt;=A5738),OR(s_player="",s_player=C5738)),MAX(F$1:F5737)+1,0)</f>
        <v>0</v>
      </c>
    </row>
    <row r="5739" spans="1:6">
      <c r="A5739" s="20">
        <v>2006</v>
      </c>
      <c r="B5739" s="15" t="s">
        <v>51</v>
      </c>
      <c r="C5739" s="15" t="s">
        <v>3020</v>
      </c>
      <c r="D5739" s="24">
        <v>5610000</v>
      </c>
      <c r="E5739" t="str">
        <f>IF(D5739&lt;VLOOKUP(A5739,Min!A:B,2,FALSE),"Y","")</f>
        <v/>
      </c>
      <c r="F5739">
        <f>IF(AND(OR(s_tmchk="all",IF(ISERROR(MATCH(B5739,s_teams,0)),FALSE,TRUE)),OR(s_minsal="",s_minsal&lt;=D5739),OR(s_maxsal="",s_maxsal&gt;=D5739),OR(s_minyr="",s_minyr&lt;=A5739),OR(s_maxyr="",s_maxyr&gt;=A5739),OR(s_player="",s_player=C5739)),MAX(F$1:F5738)+1,0)</f>
        <v>0</v>
      </c>
    </row>
    <row r="5740" spans="1:6">
      <c r="A5740" s="20">
        <v>2006</v>
      </c>
      <c r="B5740" s="15" t="s">
        <v>51</v>
      </c>
      <c r="C5740" s="15" t="s">
        <v>3572</v>
      </c>
      <c r="D5740" s="24">
        <v>5400000</v>
      </c>
      <c r="E5740" t="str">
        <f>IF(D5740&lt;VLOOKUP(A5740,Min!A:B,2,FALSE),"Y","")</f>
        <v/>
      </c>
      <c r="F5740">
        <f>IF(AND(OR(s_tmchk="all",IF(ISERROR(MATCH(B5740,s_teams,0)),FALSE,TRUE)),OR(s_minsal="",s_minsal&lt;=D5740),OR(s_maxsal="",s_maxsal&gt;=D5740),OR(s_minyr="",s_minyr&lt;=A5740),OR(s_maxyr="",s_maxyr&gt;=A5740),OR(s_player="",s_player=C5740)),MAX(F$1:F5739)+1,0)</f>
        <v>0</v>
      </c>
    </row>
    <row r="5741" spans="1:6">
      <c r="A5741" s="20">
        <v>2006</v>
      </c>
      <c r="B5741" s="15" t="s">
        <v>51</v>
      </c>
      <c r="C5741" s="15" t="s">
        <v>5262</v>
      </c>
      <c r="D5741" s="24">
        <v>5000000</v>
      </c>
      <c r="E5741" t="str">
        <f>IF(D5741&lt;VLOOKUP(A5741,Min!A:B,2,FALSE),"Y","")</f>
        <v/>
      </c>
      <c r="F5741">
        <f>IF(AND(OR(s_tmchk="all",IF(ISERROR(MATCH(B5741,s_teams,0)),FALSE,TRUE)),OR(s_minsal="",s_minsal&lt;=D5741),OR(s_maxsal="",s_maxsal&gt;=D5741),OR(s_minyr="",s_minyr&lt;=A5741),OR(s_maxyr="",s_maxyr&gt;=A5741),OR(s_player="",s_player=C5741)),MAX(F$1:F5740)+1,0)</f>
        <v>0</v>
      </c>
    </row>
    <row r="5742" spans="1:6">
      <c r="A5742" s="20">
        <v>2006</v>
      </c>
      <c r="B5742" s="15" t="s">
        <v>51</v>
      </c>
      <c r="C5742" s="15" t="s">
        <v>5929</v>
      </c>
      <c r="D5742" s="24">
        <v>4000000</v>
      </c>
      <c r="E5742" t="str">
        <f>IF(D5742&lt;VLOOKUP(A5742,Min!A:B,2,FALSE),"Y","")</f>
        <v/>
      </c>
      <c r="F5742">
        <f>IF(AND(OR(s_tmchk="all",IF(ISERROR(MATCH(B5742,s_teams,0)),FALSE,TRUE)),OR(s_minsal="",s_minsal&lt;=D5742),OR(s_maxsal="",s_maxsal&gt;=D5742),OR(s_minyr="",s_minyr&lt;=A5742),OR(s_maxyr="",s_maxyr&gt;=A5742),OR(s_player="",s_player=C5742)),MAX(F$1:F5741)+1,0)</f>
        <v>0</v>
      </c>
    </row>
    <row r="5743" spans="1:6">
      <c r="A5743" s="20">
        <v>2006</v>
      </c>
      <c r="B5743" s="15" t="s">
        <v>51</v>
      </c>
      <c r="C5743" s="15" t="s">
        <v>4597</v>
      </c>
      <c r="D5743" s="24">
        <v>2420000</v>
      </c>
      <c r="E5743" t="str">
        <f>IF(D5743&lt;VLOOKUP(A5743,Min!A:B,2,FALSE),"Y","")</f>
        <v/>
      </c>
      <c r="F5743">
        <f>IF(AND(OR(s_tmchk="all",IF(ISERROR(MATCH(B5743,s_teams,0)),FALSE,TRUE)),OR(s_minsal="",s_minsal&lt;=D5743),OR(s_maxsal="",s_maxsal&gt;=D5743),OR(s_minyr="",s_minyr&lt;=A5743),OR(s_maxyr="",s_maxyr&gt;=A5743),OR(s_player="",s_player=C5743)),MAX(F$1:F5742)+1,0)</f>
        <v>0</v>
      </c>
    </row>
    <row r="5744" spans="1:6">
      <c r="A5744" s="20">
        <v>2006</v>
      </c>
      <c r="B5744" s="15" t="s">
        <v>51</v>
      </c>
      <c r="C5744" s="15" t="s">
        <v>5084</v>
      </c>
      <c r="D5744" s="24">
        <v>2328843</v>
      </c>
      <c r="E5744" t="str">
        <f>IF(D5744&lt;VLOOKUP(A5744,Min!A:B,2,FALSE),"Y","")</f>
        <v/>
      </c>
      <c r="F5744">
        <f>IF(AND(OR(s_tmchk="all",IF(ISERROR(MATCH(B5744,s_teams,0)),FALSE,TRUE)),OR(s_minsal="",s_minsal&lt;=D5744),OR(s_maxsal="",s_maxsal&gt;=D5744),OR(s_minyr="",s_minyr&lt;=A5744),OR(s_maxyr="",s_maxyr&gt;=A5744),OR(s_player="",s_player=C5744)),MAX(F$1:F5743)+1,0)</f>
        <v>0</v>
      </c>
    </row>
    <row r="5745" spans="1:6">
      <c r="A5745" s="20">
        <v>2006</v>
      </c>
      <c r="B5745" s="15" t="s">
        <v>51</v>
      </c>
      <c r="C5745" s="15" t="s">
        <v>534</v>
      </c>
      <c r="D5745" s="24">
        <v>1318920</v>
      </c>
      <c r="E5745" t="str">
        <f>IF(D5745&lt;VLOOKUP(A5745,Min!A:B,2,FALSE),"Y","")</f>
        <v/>
      </c>
      <c r="F5745">
        <f>IF(AND(OR(s_tmchk="all",IF(ISERROR(MATCH(B5745,s_teams,0)),FALSE,TRUE)),OR(s_minsal="",s_minsal&lt;=D5745),OR(s_maxsal="",s_maxsal&gt;=D5745),OR(s_minyr="",s_minyr&lt;=A5745),OR(s_maxyr="",s_maxyr&gt;=A5745),OR(s_player="",s_player=C5745)),MAX(F$1:F5744)+1,0)</f>
        <v>0</v>
      </c>
    </row>
    <row r="5746" spans="1:6">
      <c r="A5746" s="20">
        <v>2006</v>
      </c>
      <c r="B5746" s="15" t="s">
        <v>51</v>
      </c>
      <c r="C5746" s="15" t="s">
        <v>4907</v>
      </c>
      <c r="D5746" s="24">
        <v>898200</v>
      </c>
      <c r="E5746" t="str">
        <f>IF(D5746&lt;VLOOKUP(A5746,Min!A:B,2,FALSE),"Y","")</f>
        <v/>
      </c>
      <c r="F5746">
        <f>IF(AND(OR(s_tmchk="all",IF(ISERROR(MATCH(B5746,s_teams,0)),FALSE,TRUE)),OR(s_minsal="",s_minsal&lt;=D5746),OR(s_maxsal="",s_maxsal&gt;=D5746),OR(s_minyr="",s_minyr&lt;=A5746),OR(s_maxyr="",s_maxyr&gt;=A5746),OR(s_player="",s_player=C5746)),MAX(F$1:F5745)+1,0)</f>
        <v>0</v>
      </c>
    </row>
    <row r="5747" spans="1:6">
      <c r="A5747" s="20">
        <v>2006</v>
      </c>
      <c r="B5747" s="15" t="s">
        <v>51</v>
      </c>
      <c r="C5747" s="15" t="s">
        <v>5023</v>
      </c>
      <c r="D5747" s="24">
        <v>819551</v>
      </c>
      <c r="E5747" t="str">
        <f>IF(D5747&lt;VLOOKUP(A5747,Min!A:B,2,FALSE),"Y","")</f>
        <v/>
      </c>
      <c r="F5747">
        <f>IF(AND(OR(s_tmchk="all",IF(ISERROR(MATCH(B5747,s_teams,0)),FALSE,TRUE)),OR(s_minsal="",s_minsal&lt;=D5747),OR(s_maxsal="",s_maxsal&gt;=D5747),OR(s_minyr="",s_minyr&lt;=A5747),OR(s_maxyr="",s_maxyr&gt;=A5747),OR(s_player="",s_player=C5747)),MAX(F$1:F5746)+1,0)</f>
        <v>0</v>
      </c>
    </row>
    <row r="5748" spans="1:6">
      <c r="A5748" s="20">
        <v>2006</v>
      </c>
      <c r="B5748" s="15" t="s">
        <v>51</v>
      </c>
      <c r="C5748" s="15" t="s">
        <v>5928</v>
      </c>
      <c r="D5748" s="24">
        <v>364223</v>
      </c>
      <c r="E5748" t="str">
        <f>IF(D5748&lt;VLOOKUP(A5748,Min!A:B,2,FALSE),"Y","")</f>
        <v>Y</v>
      </c>
      <c r="F5748">
        <f>IF(AND(OR(s_tmchk="all",IF(ISERROR(MATCH(B5748,s_teams,0)),FALSE,TRUE)),OR(s_minsal="",s_minsal&lt;=D5748),OR(s_maxsal="",s_maxsal&gt;=D5748),OR(s_minyr="",s_minyr&lt;=A5748),OR(s_maxyr="",s_maxyr&gt;=A5748),OR(s_player="",s_player=C5748)),MAX(F$1:F5747)+1,0)</f>
        <v>0</v>
      </c>
    </row>
    <row r="5749" spans="1:6">
      <c r="A5749" s="20">
        <v>2006</v>
      </c>
      <c r="B5749" s="15" t="s">
        <v>53</v>
      </c>
      <c r="C5749" s="15" t="s">
        <v>1223</v>
      </c>
      <c r="D5749" s="24">
        <v>13152000</v>
      </c>
      <c r="E5749" t="str">
        <f>IF(D5749&lt;VLOOKUP(A5749,Min!A:B,2,FALSE),"Y","")</f>
        <v/>
      </c>
      <c r="F5749">
        <f>IF(AND(OR(s_tmchk="all",IF(ISERROR(MATCH(B5749,s_teams,0)),FALSE,TRUE)),OR(s_minsal="",s_minsal&lt;=D5749),OR(s_maxsal="",s_maxsal&gt;=D5749),OR(s_minyr="",s_minyr&lt;=A5749),OR(s_maxyr="",s_maxyr&gt;=A5749),OR(s_player="",s_player=C5749)),MAX(F$1:F5748)+1,0)</f>
        <v>0</v>
      </c>
    </row>
    <row r="5750" spans="1:6">
      <c r="A5750" s="20">
        <v>2006</v>
      </c>
      <c r="B5750" s="15" t="s">
        <v>53</v>
      </c>
      <c r="C5750" s="15" t="s">
        <v>4843</v>
      </c>
      <c r="D5750" s="24">
        <v>7200000</v>
      </c>
      <c r="E5750" t="str">
        <f>IF(D5750&lt;VLOOKUP(A5750,Min!A:B,2,FALSE),"Y","")</f>
        <v/>
      </c>
      <c r="F5750">
        <f>IF(AND(OR(s_tmchk="all",IF(ISERROR(MATCH(B5750,s_teams,0)),FALSE,TRUE)),OR(s_minsal="",s_minsal&lt;=D5750),OR(s_maxsal="",s_maxsal&gt;=D5750),OR(s_minyr="",s_minyr&lt;=A5750),OR(s_maxyr="",s_maxyr&gt;=A5750),OR(s_player="",s_player=C5750)),MAX(F$1:F5749)+1,0)</f>
        <v>0</v>
      </c>
    </row>
    <row r="5751" spans="1:6">
      <c r="A5751" s="20">
        <v>2006</v>
      </c>
      <c r="B5751" s="15" t="s">
        <v>53</v>
      </c>
      <c r="C5751" s="15" t="s">
        <v>3880</v>
      </c>
      <c r="D5751" s="24">
        <v>7000000</v>
      </c>
      <c r="E5751" t="str">
        <f>IF(D5751&lt;VLOOKUP(A5751,Min!A:B,2,FALSE),"Y","")</f>
        <v/>
      </c>
      <c r="F5751">
        <f>IF(AND(OR(s_tmchk="all",IF(ISERROR(MATCH(B5751,s_teams,0)),FALSE,TRUE)),OR(s_minsal="",s_minsal&lt;=D5751),OR(s_maxsal="",s_maxsal&gt;=D5751),OR(s_minyr="",s_minyr&lt;=A5751),OR(s_maxyr="",s_maxyr&gt;=A5751),OR(s_player="",s_player=C5751)),MAX(F$1:F5750)+1,0)</f>
        <v>0</v>
      </c>
    </row>
    <row r="5752" spans="1:6">
      <c r="A5752" s="20">
        <v>2006</v>
      </c>
      <c r="B5752" s="15" t="s">
        <v>53</v>
      </c>
      <c r="C5752" s="15" t="s">
        <v>5920</v>
      </c>
      <c r="D5752" s="24">
        <v>6875000</v>
      </c>
      <c r="E5752" t="str">
        <f>IF(D5752&lt;VLOOKUP(A5752,Min!A:B,2,FALSE),"Y","")</f>
        <v/>
      </c>
      <c r="F5752">
        <f>IF(AND(OR(s_tmchk="all",IF(ISERROR(MATCH(B5752,s_teams,0)),FALSE,TRUE)),OR(s_minsal="",s_minsal&lt;=D5752),OR(s_maxsal="",s_maxsal&gt;=D5752),OR(s_minyr="",s_minyr&lt;=A5752),OR(s_maxyr="",s_maxyr&gt;=A5752),OR(s_player="",s_player=C5752)),MAX(F$1:F5751)+1,0)</f>
        <v>0</v>
      </c>
    </row>
    <row r="5753" spans="1:6">
      <c r="A5753" s="20">
        <v>2006</v>
      </c>
      <c r="B5753" s="15" t="s">
        <v>53</v>
      </c>
      <c r="C5753" s="15" t="s">
        <v>575</v>
      </c>
      <c r="D5753" s="24">
        <v>3254880</v>
      </c>
      <c r="E5753" t="str">
        <f>IF(D5753&lt;VLOOKUP(A5753,Min!A:B,2,FALSE),"Y","")</f>
        <v/>
      </c>
      <c r="F5753">
        <f>IF(AND(OR(s_tmchk="all",IF(ISERROR(MATCH(B5753,s_teams,0)),FALSE,TRUE)),OR(s_minsal="",s_minsal&lt;=D5753),OR(s_maxsal="",s_maxsal&gt;=D5753),OR(s_minyr="",s_minyr&lt;=A5753),OR(s_maxyr="",s_maxyr&gt;=A5753),OR(s_player="",s_player=C5753)),MAX(F$1:F5752)+1,0)</f>
        <v>0</v>
      </c>
    </row>
    <row r="5754" spans="1:6">
      <c r="A5754" s="20">
        <v>2006</v>
      </c>
      <c r="B5754" s="15" t="s">
        <v>53</v>
      </c>
      <c r="C5754" s="15" t="s">
        <v>6206</v>
      </c>
      <c r="D5754" s="24">
        <v>3000000</v>
      </c>
      <c r="E5754" t="str">
        <f>IF(D5754&lt;VLOOKUP(A5754,Min!A:B,2,FALSE),"Y","")</f>
        <v/>
      </c>
      <c r="F5754">
        <f>IF(AND(OR(s_tmchk="all",IF(ISERROR(MATCH(B5754,s_teams,0)),FALSE,TRUE)),OR(s_minsal="",s_minsal&lt;=D5754),OR(s_maxsal="",s_maxsal&gt;=D5754),OR(s_minyr="",s_minyr&lt;=A5754),OR(s_maxyr="",s_maxyr&gt;=A5754),OR(s_player="",s_player=C5754)),MAX(F$1:F5753)+1,0)</f>
        <v>0</v>
      </c>
    </row>
    <row r="5755" spans="1:6">
      <c r="A5755" s="20">
        <v>2006</v>
      </c>
      <c r="B5755" s="15" t="s">
        <v>53</v>
      </c>
      <c r="C5755" s="15" t="s">
        <v>3655</v>
      </c>
      <c r="D5755" s="24">
        <v>2812239</v>
      </c>
      <c r="E5755" t="str">
        <f>IF(D5755&lt;VLOOKUP(A5755,Min!A:B,2,FALSE),"Y","")</f>
        <v/>
      </c>
      <c r="F5755">
        <f>IF(AND(OR(s_tmchk="all",IF(ISERROR(MATCH(B5755,s_teams,0)),FALSE,TRUE)),OR(s_minsal="",s_minsal&lt;=D5755),OR(s_maxsal="",s_maxsal&gt;=D5755),OR(s_minyr="",s_minyr&lt;=A5755),OR(s_maxyr="",s_maxyr&gt;=A5755),OR(s_player="",s_player=C5755)),MAX(F$1:F5754)+1,0)</f>
        <v>0</v>
      </c>
    </row>
    <row r="5756" spans="1:6">
      <c r="A5756" s="20">
        <v>2006</v>
      </c>
      <c r="B5756" s="15" t="s">
        <v>53</v>
      </c>
      <c r="C5756" s="15" t="s">
        <v>1307</v>
      </c>
      <c r="D5756" s="24">
        <v>2753760</v>
      </c>
      <c r="E5756" t="str">
        <f>IF(D5756&lt;VLOOKUP(A5756,Min!A:B,2,FALSE),"Y","")</f>
        <v/>
      </c>
      <c r="F5756">
        <f>IF(AND(OR(s_tmchk="all",IF(ISERROR(MATCH(B5756,s_teams,0)),FALSE,TRUE)),OR(s_minsal="",s_minsal&lt;=D5756),OR(s_maxsal="",s_maxsal&gt;=D5756),OR(s_minyr="",s_minyr&lt;=A5756),OR(s_maxyr="",s_maxyr&gt;=A5756),OR(s_player="",s_player=C5756)),MAX(F$1:F5755)+1,0)</f>
        <v>0</v>
      </c>
    </row>
    <row r="5757" spans="1:6">
      <c r="A5757" s="20">
        <v>2006</v>
      </c>
      <c r="B5757" s="15" t="s">
        <v>53</v>
      </c>
      <c r="C5757" s="15" t="s">
        <v>6198</v>
      </c>
      <c r="D5757" s="24">
        <v>1704480</v>
      </c>
      <c r="E5757" t="str">
        <f>IF(D5757&lt;VLOOKUP(A5757,Min!A:B,2,FALSE),"Y","")</f>
        <v/>
      </c>
      <c r="F5757">
        <f>IF(AND(OR(s_tmchk="all",IF(ISERROR(MATCH(B5757,s_teams,0)),FALSE,TRUE)),OR(s_minsal="",s_minsal&lt;=D5757),OR(s_maxsal="",s_maxsal&gt;=D5757),OR(s_minyr="",s_minyr&lt;=A5757),OR(s_maxyr="",s_maxyr&gt;=A5757),OR(s_player="",s_player=C5757)),MAX(F$1:F5756)+1,0)</f>
        <v>0</v>
      </c>
    </row>
    <row r="5758" spans="1:6">
      <c r="A5758" s="20">
        <v>2006</v>
      </c>
      <c r="B5758" s="15" t="s">
        <v>53</v>
      </c>
      <c r="C5758" s="15" t="s">
        <v>6170</v>
      </c>
      <c r="D5758" s="24">
        <v>1035000</v>
      </c>
      <c r="E5758" t="str">
        <f>IF(D5758&lt;VLOOKUP(A5758,Min!A:B,2,FALSE),"Y","")</f>
        <v/>
      </c>
      <c r="F5758">
        <f>IF(AND(OR(s_tmchk="all",IF(ISERROR(MATCH(B5758,s_teams,0)),FALSE,TRUE)),OR(s_minsal="",s_minsal&lt;=D5758),OR(s_maxsal="",s_maxsal&gt;=D5758),OR(s_minyr="",s_minyr&lt;=A5758),OR(s_maxyr="",s_maxyr&gt;=A5758),OR(s_player="",s_player=C5758)),MAX(F$1:F5757)+1,0)</f>
        <v>0</v>
      </c>
    </row>
    <row r="5759" spans="1:6">
      <c r="A5759" s="20">
        <v>2006</v>
      </c>
      <c r="B5759" s="15" t="s">
        <v>53</v>
      </c>
      <c r="C5759" s="15" t="s">
        <v>5792</v>
      </c>
      <c r="D5759" s="24">
        <v>700000</v>
      </c>
      <c r="E5759" t="str">
        <f>IF(D5759&lt;VLOOKUP(A5759,Min!A:B,2,FALSE),"Y","")</f>
        <v/>
      </c>
      <c r="F5759">
        <f>IF(AND(OR(s_tmchk="all",IF(ISERROR(MATCH(B5759,s_teams,0)),FALSE,TRUE)),OR(s_minsal="",s_minsal&lt;=D5759),OR(s_maxsal="",s_maxsal&gt;=D5759),OR(s_minyr="",s_minyr&lt;=A5759),OR(s_maxyr="",s_maxyr&gt;=A5759),OR(s_player="",s_player=C5759)),MAX(F$1:F5758)+1,0)</f>
        <v>0</v>
      </c>
    </row>
    <row r="5760" spans="1:6">
      <c r="A5760" s="20">
        <v>2006</v>
      </c>
      <c r="B5760" s="15" t="s">
        <v>53</v>
      </c>
      <c r="C5760" s="15" t="s">
        <v>5227</v>
      </c>
      <c r="D5760" s="24">
        <v>625000</v>
      </c>
      <c r="E5760" t="str">
        <f>IF(D5760&lt;VLOOKUP(A5760,Min!A:B,2,FALSE),"Y","")</f>
        <v/>
      </c>
      <c r="F5760">
        <f>IF(AND(OR(s_tmchk="all",IF(ISERROR(MATCH(B5760,s_teams,0)),FALSE,TRUE)),OR(s_minsal="",s_minsal&lt;=D5760),OR(s_maxsal="",s_maxsal&gt;=D5760),OR(s_minyr="",s_minyr&lt;=A5760),OR(s_maxyr="",s_maxyr&gt;=A5760),OR(s_player="",s_player=C5760)),MAX(F$1:F5759)+1,0)</f>
        <v>0</v>
      </c>
    </row>
    <row r="5761" spans="1:6">
      <c r="A5761" s="20">
        <v>2006</v>
      </c>
      <c r="B5761" s="15" t="s">
        <v>53</v>
      </c>
      <c r="C5761" s="15" t="s">
        <v>4868</v>
      </c>
      <c r="D5761" s="24">
        <v>450000</v>
      </c>
      <c r="E5761" t="str">
        <f>IF(D5761&lt;VLOOKUP(A5761,Min!A:B,2,FALSE),"Y","")</f>
        <v/>
      </c>
      <c r="F5761">
        <f>IF(AND(OR(s_tmchk="all",IF(ISERROR(MATCH(B5761,s_teams,0)),FALSE,TRUE)),OR(s_minsal="",s_minsal&lt;=D5761),OR(s_maxsal="",s_maxsal&gt;=D5761),OR(s_minyr="",s_minyr&lt;=A5761),OR(s_maxyr="",s_maxyr&gt;=A5761),OR(s_player="",s_player=C5761)),MAX(F$1:F5760)+1,0)</f>
        <v>0</v>
      </c>
    </row>
    <row r="5762" spans="1:6">
      <c r="A5762" s="20">
        <v>2006</v>
      </c>
      <c r="B5762" s="15" t="s">
        <v>53</v>
      </c>
      <c r="C5762" s="15" t="s">
        <v>4674</v>
      </c>
      <c r="D5762" s="24">
        <v>398762</v>
      </c>
      <c r="E5762" t="str">
        <f>IF(D5762&lt;VLOOKUP(A5762,Min!A:B,2,FALSE),"Y","")</f>
        <v/>
      </c>
      <c r="F5762">
        <f>IF(AND(OR(s_tmchk="all",IF(ISERROR(MATCH(B5762,s_teams,0)),FALSE,TRUE)),OR(s_minsal="",s_minsal&lt;=D5762),OR(s_maxsal="",s_maxsal&gt;=D5762),OR(s_minyr="",s_minyr&lt;=A5762),OR(s_maxyr="",s_maxyr&gt;=A5762),OR(s_player="",s_player=C5762)),MAX(F$1:F5761)+1,0)</f>
        <v>0</v>
      </c>
    </row>
    <row r="5763" spans="1:6">
      <c r="A5763" s="20">
        <v>2006</v>
      </c>
      <c r="B5763" s="15" t="s">
        <v>53</v>
      </c>
      <c r="C5763" s="15" t="s">
        <v>5166</v>
      </c>
      <c r="D5763" s="24">
        <v>291567</v>
      </c>
      <c r="E5763" t="str">
        <f>IF(D5763&lt;VLOOKUP(A5763,Min!A:B,2,FALSE),"Y","")</f>
        <v>Y</v>
      </c>
      <c r="F5763">
        <f>IF(AND(OR(s_tmchk="all",IF(ISERROR(MATCH(B5763,s_teams,0)),FALSE,TRUE)),OR(s_minsal="",s_minsal&lt;=D5763),OR(s_maxsal="",s_maxsal&gt;=D5763),OR(s_minyr="",s_minyr&lt;=A5763),OR(s_maxyr="",s_maxyr&gt;=A5763),OR(s_player="",s_player=C5763)),MAX(F$1:F5762)+1,0)</f>
        <v>0</v>
      </c>
    </row>
    <row r="5764" spans="1:6">
      <c r="A5764" s="20">
        <v>2006</v>
      </c>
      <c r="B5764" s="15" t="s">
        <v>53</v>
      </c>
      <c r="C5764" s="15" t="s">
        <v>4595</v>
      </c>
      <c r="D5764" s="24">
        <v>74652</v>
      </c>
      <c r="E5764" t="str">
        <f>IF(D5764&lt;VLOOKUP(A5764,Min!A:B,2,FALSE),"Y","")</f>
        <v>Y</v>
      </c>
      <c r="F5764">
        <f>IF(AND(OR(s_tmchk="all",IF(ISERROR(MATCH(B5764,s_teams,0)),FALSE,TRUE)),OR(s_minsal="",s_minsal&lt;=D5764),OR(s_maxsal="",s_maxsal&gt;=D5764),OR(s_minyr="",s_minyr&lt;=A5764),OR(s_maxyr="",s_maxyr&gt;=A5764),OR(s_player="",s_player=C5764)),MAX(F$1:F5763)+1,0)</f>
        <v>0</v>
      </c>
    </row>
    <row r="5765" spans="1:6">
      <c r="A5765" s="20">
        <v>2006</v>
      </c>
      <c r="B5765" s="15" t="s">
        <v>53</v>
      </c>
      <c r="C5765" s="15" t="s">
        <v>5389</v>
      </c>
      <c r="D5765" s="24">
        <v>31305</v>
      </c>
      <c r="E5765" t="str">
        <f>IF(D5765&lt;VLOOKUP(A5765,Min!A:B,2,FALSE),"Y","")</f>
        <v>Y</v>
      </c>
      <c r="F5765">
        <f>IF(AND(OR(s_tmchk="all",IF(ISERROR(MATCH(B5765,s_teams,0)),FALSE,TRUE)),OR(s_minsal="",s_minsal&lt;=D5765),OR(s_maxsal="",s_maxsal&gt;=D5765),OR(s_minyr="",s_minyr&lt;=A5765),OR(s_maxyr="",s_maxyr&gt;=A5765),OR(s_player="",s_player=C5765)),MAX(F$1:F5764)+1,0)</f>
        <v>0</v>
      </c>
    </row>
    <row r="5766" spans="1:6">
      <c r="A5766" s="20">
        <v>2006</v>
      </c>
      <c r="B5766" s="15" t="s">
        <v>55</v>
      </c>
      <c r="C5766" s="15" t="s">
        <v>744</v>
      </c>
      <c r="D5766" s="24">
        <v>15946875</v>
      </c>
      <c r="E5766" t="str">
        <f>IF(D5766&lt;VLOOKUP(A5766,Min!A:B,2,FALSE),"Y","")</f>
        <v/>
      </c>
      <c r="F5766">
        <f>IF(AND(OR(s_tmchk="all",IF(ISERROR(MATCH(B5766,s_teams,0)),FALSE,TRUE)),OR(s_minsal="",s_minsal&lt;=D5766),OR(s_maxsal="",s_maxsal&gt;=D5766),OR(s_minyr="",s_minyr&lt;=A5766),OR(s_maxyr="",s_maxyr&gt;=A5766),OR(s_player="",s_player=C5766)),MAX(F$1:F5765)+1,0)</f>
        <v>0</v>
      </c>
    </row>
    <row r="5767" spans="1:6">
      <c r="A5767" s="20">
        <v>2006</v>
      </c>
      <c r="B5767" s="15" t="s">
        <v>55</v>
      </c>
      <c r="C5767" s="15" t="s">
        <v>4702</v>
      </c>
      <c r="D5767" s="24">
        <v>14336220</v>
      </c>
      <c r="E5767" t="str">
        <f>IF(D5767&lt;VLOOKUP(A5767,Min!A:B,2,FALSE),"Y","")</f>
        <v/>
      </c>
      <c r="F5767">
        <f>IF(AND(OR(s_tmchk="all",IF(ISERROR(MATCH(B5767,s_teams,0)),FALSE,TRUE)),OR(s_minsal="",s_minsal&lt;=D5767),OR(s_maxsal="",s_maxsal&gt;=D5767),OR(s_minyr="",s_minyr&lt;=A5767),OR(s_maxyr="",s_maxyr&gt;=A5767),OR(s_player="",s_player=C5767)),MAX(F$1:F5766)+1,0)</f>
        <v>0</v>
      </c>
    </row>
    <row r="5768" spans="1:6">
      <c r="A5768" s="20">
        <v>2006</v>
      </c>
      <c r="B5768" s="15" t="s">
        <v>55</v>
      </c>
      <c r="C5768" s="15" t="s">
        <v>3249</v>
      </c>
      <c r="D5768" s="24">
        <v>11465333</v>
      </c>
      <c r="E5768" t="str">
        <f>IF(D5768&lt;VLOOKUP(A5768,Min!A:B,2,FALSE),"Y","")</f>
        <v/>
      </c>
      <c r="F5768">
        <f>IF(AND(OR(s_tmchk="all",IF(ISERROR(MATCH(B5768,s_teams,0)),FALSE,TRUE)),OR(s_minsal="",s_minsal&lt;=D5768),OR(s_maxsal="",s_maxsal&gt;=D5768),OR(s_minyr="",s_minyr&lt;=A5768),OR(s_maxyr="",s_maxyr&gt;=A5768),OR(s_player="",s_player=C5768)),MAX(F$1:F5767)+1,0)</f>
        <v>0</v>
      </c>
    </row>
    <row r="5769" spans="1:6">
      <c r="A5769" s="20">
        <v>2006</v>
      </c>
      <c r="B5769" s="15" t="s">
        <v>55</v>
      </c>
      <c r="C5769" s="15" t="s">
        <v>3334</v>
      </c>
      <c r="D5769" s="24">
        <v>7500000</v>
      </c>
      <c r="E5769" t="str">
        <f>IF(D5769&lt;VLOOKUP(A5769,Min!A:B,2,FALSE),"Y","")</f>
        <v/>
      </c>
      <c r="F5769">
        <f>IF(AND(OR(s_tmchk="all",IF(ISERROR(MATCH(B5769,s_teams,0)),FALSE,TRUE)),OR(s_minsal="",s_minsal&lt;=D5769),OR(s_maxsal="",s_maxsal&gt;=D5769),OR(s_minyr="",s_minyr&lt;=A5769),OR(s_maxyr="",s_maxyr&gt;=A5769),OR(s_player="",s_player=C5769)),MAX(F$1:F5768)+1,0)</f>
        <v>0</v>
      </c>
    </row>
    <row r="5770" spans="1:6">
      <c r="A5770" s="20">
        <v>2006</v>
      </c>
      <c r="B5770" s="15" t="s">
        <v>55</v>
      </c>
      <c r="C5770" s="15" t="s">
        <v>4959</v>
      </c>
      <c r="D5770" s="24">
        <v>5000600</v>
      </c>
      <c r="E5770" t="str">
        <f>IF(D5770&lt;VLOOKUP(A5770,Min!A:B,2,FALSE),"Y","")</f>
        <v/>
      </c>
      <c r="F5770">
        <f>IF(AND(OR(s_tmchk="all",IF(ISERROR(MATCH(B5770,s_teams,0)),FALSE,TRUE)),OR(s_minsal="",s_minsal&lt;=D5770),OR(s_maxsal="",s_maxsal&gt;=D5770),OR(s_minyr="",s_minyr&lt;=A5770),OR(s_maxyr="",s_maxyr&gt;=A5770),OR(s_player="",s_player=C5770)),MAX(F$1:F5769)+1,0)</f>
        <v>0</v>
      </c>
    </row>
    <row r="5771" spans="1:6">
      <c r="A5771" s="20">
        <v>2006</v>
      </c>
      <c r="B5771" s="15" t="s">
        <v>55</v>
      </c>
      <c r="C5771" s="15" t="s">
        <v>4789</v>
      </c>
      <c r="D5771" s="24">
        <v>3792817</v>
      </c>
      <c r="E5771" t="str">
        <f>IF(D5771&lt;VLOOKUP(A5771,Min!A:B,2,FALSE),"Y","")</f>
        <v/>
      </c>
      <c r="F5771">
        <f>IF(AND(OR(s_tmchk="all",IF(ISERROR(MATCH(B5771,s_teams,0)),FALSE,TRUE)),OR(s_minsal="",s_minsal&lt;=D5771),OR(s_maxsal="",s_maxsal&gt;=D5771),OR(s_minyr="",s_minyr&lt;=A5771),OR(s_maxyr="",s_maxyr&gt;=A5771),OR(s_player="",s_player=C5771)),MAX(F$1:F5770)+1,0)</f>
        <v>0</v>
      </c>
    </row>
    <row r="5772" spans="1:6">
      <c r="A5772" s="20">
        <v>2006</v>
      </c>
      <c r="B5772" s="15" t="s">
        <v>55</v>
      </c>
      <c r="C5772" s="15" t="s">
        <v>5996</v>
      </c>
      <c r="D5772" s="24">
        <v>3000000</v>
      </c>
      <c r="E5772" t="str">
        <f>IF(D5772&lt;VLOOKUP(A5772,Min!A:B,2,FALSE),"Y","")</f>
        <v/>
      </c>
      <c r="F5772">
        <f>IF(AND(OR(s_tmchk="all",IF(ISERROR(MATCH(B5772,s_teams,0)),FALSE,TRUE)),OR(s_minsal="",s_minsal&lt;=D5772),OR(s_maxsal="",s_maxsal&gt;=D5772),OR(s_minyr="",s_minyr&lt;=A5772),OR(s_maxyr="",s_maxyr&gt;=A5772),OR(s_player="",s_player=C5772)),MAX(F$1:F5771)+1,0)</f>
        <v>0</v>
      </c>
    </row>
    <row r="5773" spans="1:6">
      <c r="A5773" s="20">
        <v>2006</v>
      </c>
      <c r="B5773" s="15" t="s">
        <v>55</v>
      </c>
      <c r="C5773" s="15" t="s">
        <v>4506</v>
      </c>
      <c r="D5773" s="24">
        <v>2500000</v>
      </c>
      <c r="E5773" t="str">
        <f>IF(D5773&lt;VLOOKUP(A5773,Min!A:B,2,FALSE),"Y","")</f>
        <v/>
      </c>
      <c r="F5773">
        <f>IF(AND(OR(s_tmchk="all",IF(ISERROR(MATCH(B5773,s_teams,0)),FALSE,TRUE)),OR(s_minsal="",s_minsal&lt;=D5773),OR(s_maxsal="",s_maxsal&gt;=D5773),OR(s_minyr="",s_minyr&lt;=A5773),OR(s_maxyr="",s_maxyr&gt;=A5773),OR(s_player="",s_player=C5773)),MAX(F$1:F5772)+1,0)</f>
        <v>0</v>
      </c>
    </row>
    <row r="5774" spans="1:6">
      <c r="A5774" s="20">
        <v>2006</v>
      </c>
      <c r="B5774" s="15" t="s">
        <v>55</v>
      </c>
      <c r="C5774" s="15" t="s">
        <v>6158</v>
      </c>
      <c r="D5774" s="24">
        <v>2000000</v>
      </c>
      <c r="E5774" t="str">
        <f>IF(D5774&lt;VLOOKUP(A5774,Min!A:B,2,FALSE),"Y","")</f>
        <v/>
      </c>
      <c r="F5774">
        <f>IF(AND(OR(s_tmchk="all",IF(ISERROR(MATCH(B5774,s_teams,0)),FALSE,TRUE)),OR(s_minsal="",s_minsal&lt;=D5774),OR(s_maxsal="",s_maxsal&gt;=D5774),OR(s_minyr="",s_minyr&lt;=A5774),OR(s_maxyr="",s_maxyr&gt;=A5774),OR(s_player="",s_player=C5774)),MAX(F$1:F5773)+1,0)</f>
        <v>0</v>
      </c>
    </row>
    <row r="5775" spans="1:6">
      <c r="A5775" s="20">
        <v>2006</v>
      </c>
      <c r="B5775" s="15" t="s">
        <v>55</v>
      </c>
      <c r="C5775" s="15" t="s">
        <v>2751</v>
      </c>
      <c r="D5775" s="24">
        <v>1888680</v>
      </c>
      <c r="E5775" t="str">
        <f>IF(D5775&lt;VLOOKUP(A5775,Min!A:B,2,FALSE),"Y","")</f>
        <v/>
      </c>
      <c r="F5775">
        <f>IF(AND(OR(s_tmchk="all",IF(ISERROR(MATCH(B5775,s_teams,0)),FALSE,TRUE)),OR(s_minsal="",s_minsal&lt;=D5775),OR(s_maxsal="",s_maxsal&gt;=D5775),OR(s_minyr="",s_minyr&lt;=A5775),OR(s_maxyr="",s_maxyr&gt;=A5775),OR(s_player="",s_player=C5775)),MAX(F$1:F5774)+1,0)</f>
        <v>0</v>
      </c>
    </row>
    <row r="5776" spans="1:6">
      <c r="A5776" s="20">
        <v>2006</v>
      </c>
      <c r="B5776" s="15" t="s">
        <v>55</v>
      </c>
      <c r="C5776" s="15" t="s">
        <v>3770</v>
      </c>
      <c r="D5776" s="24">
        <v>1250000</v>
      </c>
      <c r="E5776" t="str">
        <f>IF(D5776&lt;VLOOKUP(A5776,Min!A:B,2,FALSE),"Y","")</f>
        <v/>
      </c>
      <c r="F5776">
        <f>IF(AND(OR(s_tmchk="all",IF(ISERROR(MATCH(B5776,s_teams,0)),FALSE,TRUE)),OR(s_minsal="",s_minsal&lt;=D5776),OR(s_maxsal="",s_maxsal&gt;=D5776),OR(s_minyr="",s_minyr&lt;=A5776),OR(s_maxyr="",s_maxyr&gt;=A5776),OR(s_player="",s_player=C5776)),MAX(F$1:F5775)+1,0)</f>
        <v>0</v>
      </c>
    </row>
    <row r="5777" spans="1:6">
      <c r="A5777" s="20">
        <v>2006</v>
      </c>
      <c r="B5777" s="15" t="s">
        <v>55</v>
      </c>
      <c r="C5777" s="15" t="s">
        <v>4699</v>
      </c>
      <c r="D5777" s="24">
        <v>1038960</v>
      </c>
      <c r="E5777" t="str">
        <f>IF(D5777&lt;VLOOKUP(A5777,Min!A:B,2,FALSE),"Y","")</f>
        <v/>
      </c>
      <c r="F5777">
        <f>IF(AND(OR(s_tmchk="all",IF(ISERROR(MATCH(B5777,s_teams,0)),FALSE,TRUE)),OR(s_minsal="",s_minsal&lt;=D5777),OR(s_maxsal="",s_maxsal&gt;=D5777),OR(s_minyr="",s_minyr&lt;=A5777),OR(s_maxyr="",s_maxyr&gt;=A5777),OR(s_player="",s_player=C5777)),MAX(F$1:F5776)+1,0)</f>
        <v>0</v>
      </c>
    </row>
    <row r="5778" spans="1:6">
      <c r="A5778" s="20">
        <v>2006</v>
      </c>
      <c r="B5778" s="15" t="s">
        <v>55</v>
      </c>
      <c r="C5778" s="15" t="s">
        <v>1078</v>
      </c>
      <c r="D5778" s="24">
        <v>910440</v>
      </c>
      <c r="E5778" t="str">
        <f>IF(D5778&lt;VLOOKUP(A5778,Min!A:B,2,FALSE),"Y","")</f>
        <v/>
      </c>
      <c r="F5778">
        <f>IF(AND(OR(s_tmchk="all",IF(ISERROR(MATCH(B5778,s_teams,0)),FALSE,TRUE)),OR(s_minsal="",s_minsal&lt;=D5778),OR(s_maxsal="",s_maxsal&gt;=D5778),OR(s_minyr="",s_minyr&lt;=A5778),OR(s_maxyr="",s_maxyr&gt;=A5778),OR(s_player="",s_player=C5778)),MAX(F$1:F5777)+1,0)</f>
        <v>0</v>
      </c>
    </row>
    <row r="5779" spans="1:6">
      <c r="A5779" s="20">
        <v>2006</v>
      </c>
      <c r="B5779" s="15" t="s">
        <v>55</v>
      </c>
      <c r="C5779" s="15" t="s">
        <v>5480</v>
      </c>
      <c r="D5779" s="24">
        <v>745248</v>
      </c>
      <c r="E5779" t="str">
        <f>IF(D5779&lt;VLOOKUP(A5779,Min!A:B,2,FALSE),"Y","")</f>
        <v/>
      </c>
      <c r="F5779">
        <f>IF(AND(OR(s_tmchk="all",IF(ISERROR(MATCH(B5779,s_teams,0)),FALSE,TRUE)),OR(s_minsal="",s_minsal&lt;=D5779),OR(s_maxsal="",s_maxsal&gt;=D5779),OR(s_minyr="",s_minyr&lt;=A5779),OR(s_maxyr="",s_maxyr&gt;=A5779),OR(s_player="",s_player=C5779)),MAX(F$1:F5778)+1,0)</f>
        <v>0</v>
      </c>
    </row>
    <row r="5780" spans="1:6">
      <c r="A5780" s="20">
        <v>2006</v>
      </c>
      <c r="B5780" s="15" t="s">
        <v>55</v>
      </c>
      <c r="C5780" s="15" t="s">
        <v>5987</v>
      </c>
      <c r="D5780" s="24">
        <v>745248</v>
      </c>
      <c r="E5780" t="str">
        <f>IF(D5780&lt;VLOOKUP(A5780,Min!A:B,2,FALSE),"Y","")</f>
        <v/>
      </c>
      <c r="F5780">
        <f>IF(AND(OR(s_tmchk="all",IF(ISERROR(MATCH(B5780,s_teams,0)),FALSE,TRUE)),OR(s_minsal="",s_minsal&lt;=D5780),OR(s_maxsal="",s_maxsal&gt;=D5780),OR(s_minyr="",s_minyr&lt;=A5780),OR(s_maxyr="",s_maxyr&gt;=A5780),OR(s_player="",s_player=C5780)),MAX(F$1:F5779)+1,0)</f>
        <v>0</v>
      </c>
    </row>
    <row r="5781" spans="1:6">
      <c r="A5781" s="20">
        <v>2006</v>
      </c>
      <c r="B5781" s="15" t="s">
        <v>55</v>
      </c>
      <c r="C5781" s="15" t="s">
        <v>4963</v>
      </c>
      <c r="D5781" s="24">
        <v>398762</v>
      </c>
      <c r="E5781" t="str">
        <f>IF(D5781&lt;VLOOKUP(A5781,Min!A:B,2,FALSE),"Y","")</f>
        <v/>
      </c>
      <c r="F5781">
        <f>IF(AND(OR(s_tmchk="all",IF(ISERROR(MATCH(B5781,s_teams,0)),FALSE,TRUE)),OR(s_minsal="",s_minsal&lt;=D5781),OR(s_maxsal="",s_maxsal&gt;=D5781),OR(s_minyr="",s_minyr&lt;=A5781),OR(s_maxyr="",s_maxyr&gt;=A5781),OR(s_player="",s_player=C5781)),MAX(F$1:F5780)+1,0)</f>
        <v>0</v>
      </c>
    </row>
    <row r="5782" spans="1:6">
      <c r="A5782" s="20">
        <v>2006</v>
      </c>
      <c r="B5782" s="15" t="s">
        <v>55</v>
      </c>
      <c r="C5782" s="15" t="s">
        <v>6160</v>
      </c>
      <c r="D5782" s="24">
        <v>398762</v>
      </c>
      <c r="E5782" t="str">
        <f>IF(D5782&lt;VLOOKUP(A5782,Min!A:B,2,FALSE),"Y","")</f>
        <v/>
      </c>
      <c r="F5782">
        <f>IF(AND(OR(s_tmchk="all",IF(ISERROR(MATCH(B5782,s_teams,0)),FALSE,TRUE)),OR(s_minsal="",s_minsal&lt;=D5782),OR(s_maxsal="",s_maxsal&gt;=D5782),OR(s_minyr="",s_minyr&lt;=A5782),OR(s_maxyr="",s_maxyr&gt;=A5782),OR(s_player="",s_player=C5782)),MAX(F$1:F5781)+1,0)</f>
        <v>0</v>
      </c>
    </row>
    <row r="5783" spans="1:6">
      <c r="A5783" s="20">
        <v>2006</v>
      </c>
      <c r="B5783" s="15" t="s">
        <v>57</v>
      </c>
      <c r="C5783" s="15" t="s">
        <v>5028</v>
      </c>
      <c r="D5783" s="24">
        <v>14576250</v>
      </c>
      <c r="E5783" t="str">
        <f>IF(D5783&lt;VLOOKUP(A5783,Min!A:B,2,FALSE),"Y","")</f>
        <v/>
      </c>
      <c r="F5783">
        <f>IF(AND(OR(s_tmchk="all",IF(ISERROR(MATCH(B5783,s_teams,0)),FALSE,TRUE)),OR(s_minsal="",s_minsal&lt;=D5783),OR(s_maxsal="",s_maxsal&gt;=D5783),OR(s_minyr="",s_minyr&lt;=A5783),OR(s_maxyr="",s_maxyr&gt;=A5783),OR(s_player="",s_player=C5783)),MAX(F$1:F5782)+1,0)</f>
        <v>0</v>
      </c>
    </row>
    <row r="5784" spans="1:6">
      <c r="A5784" s="20">
        <v>2006</v>
      </c>
      <c r="B5784" s="15" t="s">
        <v>57</v>
      </c>
      <c r="C5784" s="15" t="s">
        <v>318</v>
      </c>
      <c r="D5784" s="24">
        <v>10993000</v>
      </c>
      <c r="E5784" t="str">
        <f>IF(D5784&lt;VLOOKUP(A5784,Min!A:B,2,FALSE),"Y","")</f>
        <v/>
      </c>
      <c r="F5784">
        <f>IF(AND(OR(s_tmchk="all",IF(ISERROR(MATCH(B5784,s_teams,0)),FALSE,TRUE)),OR(s_minsal="",s_minsal&lt;=D5784),OR(s_maxsal="",s_maxsal&gt;=D5784),OR(s_minyr="",s_minyr&lt;=A5784),OR(s_maxyr="",s_maxyr&gt;=A5784),OR(s_player="",s_player=C5784)),MAX(F$1:F5783)+1,0)</f>
        <v>0</v>
      </c>
    </row>
    <row r="5785" spans="1:6">
      <c r="A5785" s="20">
        <v>2006</v>
      </c>
      <c r="B5785" s="15" t="s">
        <v>57</v>
      </c>
      <c r="C5785" s="15" t="s">
        <v>5522</v>
      </c>
      <c r="D5785" s="24">
        <v>7700000</v>
      </c>
      <c r="E5785" t="str">
        <f>IF(D5785&lt;VLOOKUP(A5785,Min!A:B,2,FALSE),"Y","")</f>
        <v/>
      </c>
      <c r="F5785">
        <f>IF(AND(OR(s_tmchk="all",IF(ISERROR(MATCH(B5785,s_teams,0)),FALSE,TRUE)),OR(s_minsal="",s_minsal&lt;=D5785),OR(s_maxsal="",s_maxsal&gt;=D5785),OR(s_minyr="",s_minyr&lt;=A5785),OR(s_maxyr="",s_maxyr&gt;=A5785),OR(s_player="",s_player=C5785)),MAX(F$1:F5784)+1,0)</f>
        <v>0</v>
      </c>
    </row>
    <row r="5786" spans="1:6">
      <c r="A5786" s="20">
        <v>2006</v>
      </c>
      <c r="B5786" s="15" t="s">
        <v>57</v>
      </c>
      <c r="C5786" s="15" t="s">
        <v>475</v>
      </c>
      <c r="D5786" s="24">
        <v>6750000</v>
      </c>
      <c r="E5786" t="str">
        <f>IF(D5786&lt;VLOOKUP(A5786,Min!A:B,2,FALSE),"Y","")</f>
        <v/>
      </c>
      <c r="F5786">
        <f>IF(AND(OR(s_tmchk="all",IF(ISERROR(MATCH(B5786,s_teams,0)),FALSE,TRUE)),OR(s_minsal="",s_minsal&lt;=D5786),OR(s_maxsal="",s_maxsal&gt;=D5786),OR(s_minyr="",s_minyr&lt;=A5786),OR(s_maxyr="",s_maxyr&gt;=A5786),OR(s_player="",s_player=C5786)),MAX(F$1:F5785)+1,0)</f>
        <v>0</v>
      </c>
    </row>
    <row r="5787" spans="1:6">
      <c r="A5787" s="20">
        <v>2006</v>
      </c>
      <c r="B5787" s="15" t="s">
        <v>57</v>
      </c>
      <c r="C5787" s="15" t="s">
        <v>4697</v>
      </c>
      <c r="D5787" s="24">
        <v>5393300</v>
      </c>
      <c r="E5787" t="str">
        <f>IF(D5787&lt;VLOOKUP(A5787,Min!A:B,2,FALSE),"Y","")</f>
        <v/>
      </c>
      <c r="F5787">
        <f>IF(AND(OR(s_tmchk="all",IF(ISERROR(MATCH(B5787,s_teams,0)),FALSE,TRUE)),OR(s_minsal="",s_minsal&lt;=D5787),OR(s_maxsal="",s_maxsal&gt;=D5787),OR(s_minyr="",s_minyr&lt;=A5787),OR(s_maxyr="",s_maxyr&gt;=A5787),OR(s_player="",s_player=C5787)),MAX(F$1:F5786)+1,0)</f>
        <v>0</v>
      </c>
    </row>
    <row r="5788" spans="1:6">
      <c r="A5788" s="20">
        <v>2006</v>
      </c>
      <c r="B5788" s="15" t="s">
        <v>57</v>
      </c>
      <c r="C5788" s="15" t="s">
        <v>3105</v>
      </c>
      <c r="D5788" s="24">
        <v>4903000</v>
      </c>
      <c r="E5788" t="str">
        <f>IF(D5788&lt;VLOOKUP(A5788,Min!A:B,2,FALSE),"Y","")</f>
        <v/>
      </c>
      <c r="F5788">
        <f>IF(AND(OR(s_tmchk="all",IF(ISERROR(MATCH(B5788,s_teams,0)),FALSE,TRUE)),OR(s_minsal="",s_minsal&lt;=D5788),OR(s_maxsal="",s_maxsal&gt;=D5788),OR(s_minyr="",s_minyr&lt;=A5788),OR(s_maxyr="",s_maxyr&gt;=A5788),OR(s_player="",s_player=C5788)),MAX(F$1:F5787)+1,0)</f>
        <v>0</v>
      </c>
    </row>
    <row r="5789" spans="1:6">
      <c r="A5789" s="20">
        <v>2006</v>
      </c>
      <c r="B5789" s="15" t="s">
        <v>57</v>
      </c>
      <c r="C5789" s="15" t="s">
        <v>4857</v>
      </c>
      <c r="D5789" s="24">
        <v>3750000</v>
      </c>
      <c r="E5789" t="str">
        <f>IF(D5789&lt;VLOOKUP(A5789,Min!A:B,2,FALSE),"Y","")</f>
        <v/>
      </c>
      <c r="F5789">
        <f>IF(AND(OR(s_tmchk="all",IF(ISERROR(MATCH(B5789,s_teams,0)),FALSE,TRUE)),OR(s_minsal="",s_minsal&lt;=D5789),OR(s_maxsal="",s_maxsal&gt;=D5789),OR(s_minyr="",s_minyr&lt;=A5789),OR(s_maxyr="",s_maxyr&gt;=A5789),OR(s_player="",s_player=C5789)),MAX(F$1:F5788)+1,0)</f>
        <v>0</v>
      </c>
    </row>
    <row r="5790" spans="1:6">
      <c r="A5790" s="20">
        <v>2006</v>
      </c>
      <c r="B5790" s="15" t="s">
        <v>57</v>
      </c>
      <c r="C5790" s="15" t="s">
        <v>4669</v>
      </c>
      <c r="D5790" s="24">
        <v>3375000</v>
      </c>
      <c r="E5790" t="str">
        <f>IF(D5790&lt;VLOOKUP(A5790,Min!A:B,2,FALSE),"Y","")</f>
        <v/>
      </c>
      <c r="F5790">
        <f>IF(AND(OR(s_tmchk="all",IF(ISERROR(MATCH(B5790,s_teams,0)),FALSE,TRUE)),OR(s_minsal="",s_minsal&lt;=D5790),OR(s_maxsal="",s_maxsal&gt;=D5790),OR(s_minyr="",s_minyr&lt;=A5790),OR(s_maxyr="",s_maxyr&gt;=A5790),OR(s_player="",s_player=C5790)),MAX(F$1:F5789)+1,0)</f>
        <v>0</v>
      </c>
    </row>
    <row r="5791" spans="1:6">
      <c r="A5791" s="20">
        <v>2006</v>
      </c>
      <c r="B5791" s="15" t="s">
        <v>57</v>
      </c>
      <c r="C5791" s="15" t="s">
        <v>5170</v>
      </c>
      <c r="D5791" s="24">
        <v>2900000</v>
      </c>
      <c r="E5791" t="str">
        <f>IF(D5791&lt;VLOOKUP(A5791,Min!A:B,2,FALSE),"Y","")</f>
        <v/>
      </c>
      <c r="F5791">
        <f>IF(AND(OR(s_tmchk="all",IF(ISERROR(MATCH(B5791,s_teams,0)),FALSE,TRUE)),OR(s_minsal="",s_minsal&lt;=D5791),OR(s_maxsal="",s_maxsal&gt;=D5791),OR(s_minyr="",s_minyr&lt;=A5791),OR(s_maxyr="",s_maxyr&gt;=A5791),OR(s_player="",s_player=C5791)),MAX(F$1:F5790)+1,0)</f>
        <v>0</v>
      </c>
    </row>
    <row r="5792" spans="1:6">
      <c r="A5792" s="20">
        <v>2006</v>
      </c>
      <c r="B5792" s="15" t="s">
        <v>57</v>
      </c>
      <c r="C5792" s="15" t="s">
        <v>5819</v>
      </c>
      <c r="D5792" s="24">
        <v>1744313</v>
      </c>
      <c r="E5792" t="str">
        <f>IF(D5792&lt;VLOOKUP(A5792,Min!A:B,2,FALSE),"Y","")</f>
        <v/>
      </c>
      <c r="F5792">
        <f>IF(AND(OR(s_tmchk="all",IF(ISERROR(MATCH(B5792,s_teams,0)),FALSE,TRUE)),OR(s_minsal="",s_minsal&lt;=D5792),OR(s_maxsal="",s_maxsal&gt;=D5792),OR(s_minyr="",s_minyr&lt;=A5792),OR(s_maxyr="",s_maxyr&gt;=A5792),OR(s_player="",s_player=C5792)),MAX(F$1:F5791)+1,0)</f>
        <v>0</v>
      </c>
    </row>
    <row r="5793" spans="1:6">
      <c r="A5793" s="20">
        <v>2006</v>
      </c>
      <c r="B5793" s="15" t="s">
        <v>57</v>
      </c>
      <c r="C5793" s="15" t="s">
        <v>6127</v>
      </c>
      <c r="D5793" s="24">
        <v>1478280</v>
      </c>
      <c r="E5793" t="str">
        <f>IF(D5793&lt;VLOOKUP(A5793,Min!A:B,2,FALSE),"Y","")</f>
        <v/>
      </c>
      <c r="F5793">
        <f>IF(AND(OR(s_tmchk="all",IF(ISERROR(MATCH(B5793,s_teams,0)),FALSE,TRUE)),OR(s_minsal="",s_minsal&lt;=D5793),OR(s_maxsal="",s_maxsal&gt;=D5793),OR(s_minyr="",s_minyr&lt;=A5793),OR(s_maxyr="",s_maxyr&gt;=A5793),OR(s_player="",s_player=C5793)),MAX(F$1:F5792)+1,0)</f>
        <v>0</v>
      </c>
    </row>
    <row r="5794" spans="1:6">
      <c r="A5794" s="20">
        <v>2006</v>
      </c>
      <c r="B5794" s="15" t="s">
        <v>57</v>
      </c>
      <c r="C5794" s="15" t="s">
        <v>384</v>
      </c>
      <c r="D5794" s="24">
        <v>1223160</v>
      </c>
      <c r="E5794" t="str">
        <f>IF(D5794&lt;VLOOKUP(A5794,Min!A:B,2,FALSE),"Y","")</f>
        <v/>
      </c>
      <c r="F5794">
        <f>IF(AND(OR(s_tmchk="all",IF(ISERROR(MATCH(B5794,s_teams,0)),FALSE,TRUE)),OR(s_minsal="",s_minsal&lt;=D5794),OR(s_maxsal="",s_maxsal&gt;=D5794),OR(s_minyr="",s_minyr&lt;=A5794),OR(s_maxyr="",s_maxyr&gt;=A5794),OR(s_player="",s_player=C5794)),MAX(F$1:F5793)+1,0)</f>
        <v>0</v>
      </c>
    </row>
    <row r="5795" spans="1:6">
      <c r="A5795" s="20">
        <v>2006</v>
      </c>
      <c r="B5795" s="15" t="s">
        <v>57</v>
      </c>
      <c r="C5795" s="15" t="s">
        <v>4242</v>
      </c>
      <c r="D5795" s="24">
        <v>1196520</v>
      </c>
      <c r="E5795" t="str">
        <f>IF(D5795&lt;VLOOKUP(A5795,Min!A:B,2,FALSE),"Y","")</f>
        <v/>
      </c>
      <c r="F5795">
        <f>IF(AND(OR(s_tmchk="all",IF(ISERROR(MATCH(B5795,s_teams,0)),FALSE,TRUE)),OR(s_minsal="",s_minsal&lt;=D5795),OR(s_maxsal="",s_maxsal&gt;=D5795),OR(s_minyr="",s_minyr&lt;=A5795),OR(s_maxyr="",s_maxyr&gt;=A5795),OR(s_player="",s_player=C5795)),MAX(F$1:F5794)+1,0)</f>
        <v>0</v>
      </c>
    </row>
    <row r="5796" spans="1:6">
      <c r="A5796" s="20">
        <v>2006</v>
      </c>
      <c r="B5796" s="15" t="s">
        <v>57</v>
      </c>
      <c r="C5796" s="15" t="s">
        <v>4613</v>
      </c>
      <c r="D5796" s="24">
        <v>641748</v>
      </c>
      <c r="E5796" t="str">
        <f>IF(D5796&lt;VLOOKUP(A5796,Min!A:B,2,FALSE),"Y","")</f>
        <v/>
      </c>
      <c r="F5796">
        <f>IF(AND(OR(s_tmchk="all",IF(ISERROR(MATCH(B5796,s_teams,0)),FALSE,TRUE)),OR(s_minsal="",s_minsal&lt;=D5796),OR(s_maxsal="",s_maxsal&gt;=D5796),OR(s_minyr="",s_minyr&lt;=A5796),OR(s_maxyr="",s_maxyr&gt;=A5796),OR(s_player="",s_player=C5796)),MAX(F$1:F5795)+1,0)</f>
        <v>0</v>
      </c>
    </row>
    <row r="5797" spans="1:6">
      <c r="A5797" s="20">
        <v>2006</v>
      </c>
      <c r="B5797" s="15" t="s">
        <v>57</v>
      </c>
      <c r="C5797" s="15" t="s">
        <v>4605</v>
      </c>
      <c r="D5797" s="24">
        <v>398762</v>
      </c>
      <c r="E5797" t="str">
        <f>IF(D5797&lt;VLOOKUP(A5797,Min!A:B,2,FALSE),"Y","")</f>
        <v/>
      </c>
      <c r="F5797">
        <f>IF(AND(OR(s_tmchk="all",IF(ISERROR(MATCH(B5797,s_teams,0)),FALSE,TRUE)),OR(s_minsal="",s_minsal&lt;=D5797),OR(s_maxsal="",s_maxsal&gt;=D5797),OR(s_minyr="",s_minyr&lt;=A5797),OR(s_maxyr="",s_maxyr&gt;=A5797),OR(s_player="",s_player=C5797)),MAX(F$1:F5796)+1,0)</f>
        <v>0</v>
      </c>
    </row>
    <row r="5798" spans="1:6">
      <c r="A5798" s="20">
        <v>2006</v>
      </c>
      <c r="B5798" s="15" t="s">
        <v>57</v>
      </c>
      <c r="C5798" s="15" t="s">
        <v>5498</v>
      </c>
      <c r="D5798" s="24">
        <v>398762</v>
      </c>
      <c r="E5798" t="str">
        <f>IF(D5798&lt;VLOOKUP(A5798,Min!A:B,2,FALSE),"Y","")</f>
        <v/>
      </c>
      <c r="F5798">
        <f>IF(AND(OR(s_tmchk="all",IF(ISERROR(MATCH(B5798,s_teams,0)),FALSE,TRUE)),OR(s_minsal="",s_minsal&lt;=D5798),OR(s_maxsal="",s_maxsal&gt;=D5798),OR(s_minyr="",s_minyr&lt;=A5798),OR(s_maxyr="",s_maxyr&gt;=A5798),OR(s_player="",s_player=C5798)),MAX(F$1:F5797)+1,0)</f>
        <v>0</v>
      </c>
    </row>
    <row r="5799" spans="1:6">
      <c r="A5799" s="20">
        <v>2006</v>
      </c>
      <c r="B5799" s="15" t="s">
        <v>57</v>
      </c>
      <c r="C5799" s="15" t="s">
        <v>5345</v>
      </c>
      <c r="D5799" s="24">
        <v>103443</v>
      </c>
      <c r="E5799" t="str">
        <f>IF(D5799&lt;VLOOKUP(A5799,Min!A:B,2,FALSE),"Y","")</f>
        <v>Y</v>
      </c>
      <c r="F5799">
        <f>IF(AND(OR(s_tmchk="all",IF(ISERROR(MATCH(B5799,s_teams,0)),FALSE,TRUE)),OR(s_minsal="",s_minsal&lt;=D5799),OR(s_maxsal="",s_maxsal&gt;=D5799),OR(s_minyr="",s_minyr&lt;=A5799),OR(s_maxyr="",s_maxyr&gt;=A5799),OR(s_player="",s_player=C5799)),MAX(F$1:F5798)+1,0)</f>
        <v>0</v>
      </c>
    </row>
    <row r="5800" spans="1:6">
      <c r="A5800" s="20">
        <v>2006</v>
      </c>
      <c r="B5800" s="15" t="s">
        <v>59</v>
      </c>
      <c r="C5800" s="15" t="s">
        <v>5967</v>
      </c>
      <c r="D5800" s="24">
        <v>20000000</v>
      </c>
      <c r="E5800" t="str">
        <f>IF(D5800&lt;VLOOKUP(A5800,Min!A:B,2,FALSE),"Y","")</f>
        <v/>
      </c>
      <c r="F5800">
        <f>IF(AND(OR(s_tmchk="all",IF(ISERROR(MATCH(B5800,s_teams,0)),FALSE,TRUE)),OR(s_minsal="",s_minsal&lt;=D5800),OR(s_maxsal="",s_maxsal&gt;=D5800),OR(s_minyr="",s_minyr&lt;=A5800),OR(s_maxyr="",s_maxyr&gt;=A5800),OR(s_player="",s_player=C5800)),MAX(F$1:F5799)+1,0)</f>
        <v>0</v>
      </c>
    </row>
    <row r="5801" spans="1:6">
      <c r="A5801" s="20">
        <v>2006</v>
      </c>
      <c r="B5801" s="15" t="s">
        <v>59</v>
      </c>
      <c r="C5801" s="15" t="s">
        <v>5251</v>
      </c>
      <c r="D5801" s="24">
        <v>7562500</v>
      </c>
      <c r="E5801" t="str">
        <f>IF(D5801&lt;VLOOKUP(A5801,Min!A:B,2,FALSE),"Y","")</f>
        <v/>
      </c>
      <c r="F5801">
        <f>IF(AND(OR(s_tmchk="all",IF(ISERROR(MATCH(B5801,s_teams,0)),FALSE,TRUE)),OR(s_minsal="",s_minsal&lt;=D5801),OR(s_maxsal="",s_maxsal&gt;=D5801),OR(s_minyr="",s_minyr&lt;=A5801),OR(s_maxyr="",s_maxyr&gt;=A5801),OR(s_player="",s_player=C5801)),MAX(F$1:F5800)+1,0)</f>
        <v>0</v>
      </c>
    </row>
    <row r="5802" spans="1:6">
      <c r="A5802" s="20">
        <v>2006</v>
      </c>
      <c r="B5802" s="15" t="s">
        <v>59</v>
      </c>
      <c r="C5802" s="15" t="s">
        <v>4609</v>
      </c>
      <c r="D5802" s="24">
        <v>6880000</v>
      </c>
      <c r="E5802" t="str">
        <f>IF(D5802&lt;VLOOKUP(A5802,Min!A:B,2,FALSE),"Y","")</f>
        <v/>
      </c>
      <c r="F5802">
        <f>IF(AND(OR(s_tmchk="all",IF(ISERROR(MATCH(B5802,s_teams,0)),FALSE,TRUE)),OR(s_minsal="",s_minsal&lt;=D5802),OR(s_maxsal="",s_maxsal&gt;=D5802),OR(s_minyr="",s_minyr&lt;=A5802),OR(s_maxyr="",s_maxyr&gt;=A5802),OR(s_player="",s_player=C5802)),MAX(F$1:F5801)+1,0)</f>
        <v>0</v>
      </c>
    </row>
    <row r="5803" spans="1:6">
      <c r="A5803" s="20">
        <v>2006</v>
      </c>
      <c r="B5803" s="15" t="s">
        <v>59</v>
      </c>
      <c r="C5803" s="15" t="s">
        <v>5224</v>
      </c>
      <c r="D5803" s="24">
        <v>5900400</v>
      </c>
      <c r="E5803" t="str">
        <f>IF(D5803&lt;VLOOKUP(A5803,Min!A:B,2,FALSE),"Y","")</f>
        <v/>
      </c>
      <c r="F5803">
        <f>IF(AND(OR(s_tmchk="all",IF(ISERROR(MATCH(B5803,s_teams,0)),FALSE,TRUE)),OR(s_minsal="",s_minsal&lt;=D5803),OR(s_maxsal="",s_maxsal&gt;=D5803),OR(s_minyr="",s_minyr&lt;=A5803),OR(s_maxyr="",s_maxyr&gt;=A5803),OR(s_player="",s_player=C5803)),MAX(F$1:F5802)+1,0)</f>
        <v>0</v>
      </c>
    </row>
    <row r="5804" spans="1:6">
      <c r="A5804" s="20">
        <v>2006</v>
      </c>
      <c r="B5804" s="15" t="s">
        <v>59</v>
      </c>
      <c r="C5804" s="15" t="s">
        <v>870</v>
      </c>
      <c r="D5804" s="24">
        <v>5000000</v>
      </c>
      <c r="E5804" t="str">
        <f>IF(D5804&lt;VLOOKUP(A5804,Min!A:B,2,FALSE),"Y","")</f>
        <v/>
      </c>
      <c r="F5804">
        <f>IF(AND(OR(s_tmchk="all",IF(ISERROR(MATCH(B5804,s_teams,0)),FALSE,TRUE)),OR(s_minsal="",s_minsal&lt;=D5804),OR(s_maxsal="",s_maxsal&gt;=D5804),OR(s_minyr="",s_minyr&lt;=A5804),OR(s_maxyr="",s_maxyr&gt;=A5804),OR(s_player="",s_player=C5804)),MAX(F$1:F5803)+1,0)</f>
        <v>0</v>
      </c>
    </row>
    <row r="5805" spans="1:6">
      <c r="A5805" s="20">
        <v>2006</v>
      </c>
      <c r="B5805" s="15" t="s">
        <v>59</v>
      </c>
      <c r="C5805" s="15" t="s">
        <v>779</v>
      </c>
      <c r="D5805" s="24">
        <v>3031920</v>
      </c>
      <c r="E5805" t="str">
        <f>IF(D5805&lt;VLOOKUP(A5805,Min!A:B,2,FALSE),"Y","")</f>
        <v/>
      </c>
      <c r="F5805">
        <f>IF(AND(OR(s_tmchk="all",IF(ISERROR(MATCH(B5805,s_teams,0)),FALSE,TRUE)),OR(s_minsal="",s_minsal&lt;=D5805),OR(s_maxsal="",s_maxsal&gt;=D5805),OR(s_minyr="",s_minyr&lt;=A5805),OR(s_maxyr="",s_maxyr&gt;=A5805),OR(s_player="",s_player=C5805)),MAX(F$1:F5804)+1,0)</f>
        <v>0</v>
      </c>
    </row>
    <row r="5806" spans="1:6">
      <c r="A5806" s="20">
        <v>2006</v>
      </c>
      <c r="B5806" s="15" t="s">
        <v>59</v>
      </c>
      <c r="C5806" s="15" t="s">
        <v>5647</v>
      </c>
      <c r="D5806" s="24">
        <v>2640000</v>
      </c>
      <c r="E5806" t="str">
        <f>IF(D5806&lt;VLOOKUP(A5806,Min!A:B,2,FALSE),"Y","")</f>
        <v/>
      </c>
      <c r="F5806">
        <f>IF(AND(OR(s_tmchk="all",IF(ISERROR(MATCH(B5806,s_teams,0)),FALSE,TRUE)),OR(s_minsal="",s_minsal&lt;=D5806),OR(s_maxsal="",s_maxsal&gt;=D5806),OR(s_minyr="",s_minyr&lt;=A5806),OR(s_maxyr="",s_maxyr&gt;=A5806),OR(s_player="",s_player=C5806)),MAX(F$1:F5805)+1,0)</f>
        <v>0</v>
      </c>
    </row>
    <row r="5807" spans="1:6">
      <c r="A5807" s="20">
        <v>2006</v>
      </c>
      <c r="B5807" s="15" t="s">
        <v>59</v>
      </c>
      <c r="C5807" s="15" t="s">
        <v>6179</v>
      </c>
      <c r="D5807" s="24">
        <v>1760000</v>
      </c>
      <c r="E5807" t="str">
        <f>IF(D5807&lt;VLOOKUP(A5807,Min!A:B,2,FALSE),"Y","")</f>
        <v/>
      </c>
      <c r="F5807">
        <f>IF(AND(OR(s_tmchk="all",IF(ISERROR(MATCH(B5807,s_teams,0)),FALSE,TRUE)),OR(s_minsal="",s_minsal&lt;=D5807),OR(s_maxsal="",s_maxsal&gt;=D5807),OR(s_minyr="",s_minyr&lt;=A5807),OR(s_maxyr="",s_maxyr&gt;=A5807),OR(s_player="",s_player=C5807)),MAX(F$1:F5806)+1,0)</f>
        <v>0</v>
      </c>
    </row>
    <row r="5808" spans="1:6">
      <c r="A5808" s="20">
        <v>2006</v>
      </c>
      <c r="B5808" s="15" t="s">
        <v>59</v>
      </c>
      <c r="C5808" s="15" t="s">
        <v>890</v>
      </c>
      <c r="D5808" s="24">
        <v>1238640</v>
      </c>
      <c r="E5808" t="str">
        <f>IF(D5808&lt;VLOOKUP(A5808,Min!A:B,2,FALSE),"Y","")</f>
        <v/>
      </c>
      <c r="F5808">
        <f>IF(AND(OR(s_tmchk="all",IF(ISERROR(MATCH(B5808,s_teams,0)),FALSE,TRUE)),OR(s_minsal="",s_minsal&lt;=D5808),OR(s_maxsal="",s_maxsal&gt;=D5808),OR(s_minyr="",s_minyr&lt;=A5808),OR(s_maxyr="",s_maxyr&gt;=A5808),OR(s_player="",s_player=C5808)),MAX(F$1:F5807)+1,0)</f>
        <v>0</v>
      </c>
    </row>
    <row r="5809" spans="1:6">
      <c r="A5809" s="20">
        <v>2006</v>
      </c>
      <c r="B5809" s="15" t="s">
        <v>59</v>
      </c>
      <c r="C5809" s="15" t="s">
        <v>4552</v>
      </c>
      <c r="D5809" s="24">
        <v>1138500</v>
      </c>
      <c r="E5809" t="str">
        <f>IF(D5809&lt;VLOOKUP(A5809,Min!A:B,2,FALSE),"Y","")</f>
        <v/>
      </c>
      <c r="F5809">
        <f>IF(AND(OR(s_tmchk="all",IF(ISERROR(MATCH(B5809,s_teams,0)),FALSE,TRUE)),OR(s_minsal="",s_minsal&lt;=D5809),OR(s_maxsal="",s_maxsal&gt;=D5809),OR(s_minyr="",s_minyr&lt;=A5809),OR(s_maxyr="",s_maxyr&gt;=A5809),OR(s_player="",s_player=C5809)),MAX(F$1:F5808)+1,0)</f>
        <v>0</v>
      </c>
    </row>
    <row r="5810" spans="1:6">
      <c r="A5810" s="20">
        <v>2006</v>
      </c>
      <c r="B5810" s="15" t="s">
        <v>59</v>
      </c>
      <c r="C5810" s="15" t="s">
        <v>5099</v>
      </c>
      <c r="D5810" s="24">
        <v>1138500</v>
      </c>
      <c r="E5810" t="str">
        <f>IF(D5810&lt;VLOOKUP(A5810,Min!A:B,2,FALSE),"Y","")</f>
        <v/>
      </c>
      <c r="F5810">
        <f>IF(AND(OR(s_tmchk="all",IF(ISERROR(MATCH(B5810,s_teams,0)),FALSE,TRUE)),OR(s_minsal="",s_minsal&lt;=D5810),OR(s_maxsal="",s_maxsal&gt;=D5810),OR(s_minyr="",s_minyr&lt;=A5810),OR(s_maxyr="",s_maxyr&gt;=A5810),OR(s_player="",s_player=C5810)),MAX(F$1:F5809)+1,0)</f>
        <v>0</v>
      </c>
    </row>
    <row r="5811" spans="1:6">
      <c r="A5811" s="20">
        <v>2006</v>
      </c>
      <c r="B5811" s="15" t="s">
        <v>59</v>
      </c>
      <c r="C5811" s="15" t="s">
        <v>5246</v>
      </c>
      <c r="D5811" s="24">
        <v>1100000</v>
      </c>
      <c r="E5811" t="str">
        <f>IF(D5811&lt;VLOOKUP(A5811,Min!A:B,2,FALSE),"Y","")</f>
        <v/>
      </c>
      <c r="F5811">
        <f>IF(AND(OR(s_tmchk="all",IF(ISERROR(MATCH(B5811,s_teams,0)),FALSE,TRUE)),OR(s_minsal="",s_minsal&lt;=D5811),OR(s_maxsal="",s_maxsal&gt;=D5811),OR(s_minyr="",s_minyr&lt;=A5811),OR(s_maxyr="",s_maxyr&gt;=A5811),OR(s_player="",s_player=C5811)),MAX(F$1:F5810)+1,0)</f>
        <v>0</v>
      </c>
    </row>
    <row r="5812" spans="1:6">
      <c r="A5812" s="20">
        <v>2006</v>
      </c>
      <c r="B5812" s="15" t="s">
        <v>59</v>
      </c>
      <c r="C5812" s="15" t="s">
        <v>5963</v>
      </c>
      <c r="D5812" s="24">
        <v>1035000</v>
      </c>
      <c r="E5812" t="str">
        <f>IF(D5812&lt;VLOOKUP(A5812,Min!A:B,2,FALSE),"Y","")</f>
        <v/>
      </c>
      <c r="F5812">
        <f>IF(AND(OR(s_tmchk="all",IF(ISERROR(MATCH(B5812,s_teams,0)),FALSE,TRUE)),OR(s_minsal="",s_minsal&lt;=D5812),OR(s_maxsal="",s_maxsal&gt;=D5812),OR(s_minyr="",s_minyr&lt;=A5812),OR(s_maxyr="",s_maxyr&gt;=A5812),OR(s_player="",s_player=C5812)),MAX(F$1:F5811)+1,0)</f>
        <v>0</v>
      </c>
    </row>
    <row r="5813" spans="1:6">
      <c r="A5813" s="20">
        <v>2006</v>
      </c>
      <c r="B5813" s="15" t="s">
        <v>59</v>
      </c>
      <c r="C5813" s="15" t="s">
        <v>6176</v>
      </c>
      <c r="D5813" s="24">
        <v>867720</v>
      </c>
      <c r="E5813" t="str">
        <f>IF(D5813&lt;VLOOKUP(A5813,Min!A:B,2,FALSE),"Y","")</f>
        <v/>
      </c>
      <c r="F5813">
        <f>IF(AND(OR(s_tmchk="all",IF(ISERROR(MATCH(B5813,s_teams,0)),FALSE,TRUE)),OR(s_minsal="",s_minsal&lt;=D5813),OR(s_maxsal="",s_maxsal&gt;=D5813),OR(s_minyr="",s_minyr&lt;=A5813),OR(s_maxyr="",s_maxyr&gt;=A5813),OR(s_player="",s_player=C5813)),MAX(F$1:F5812)+1,0)</f>
        <v>0</v>
      </c>
    </row>
    <row r="5814" spans="1:6">
      <c r="A5814" s="20">
        <v>2006</v>
      </c>
      <c r="B5814" s="15" t="s">
        <v>59</v>
      </c>
      <c r="C5814" s="15" t="s">
        <v>4566</v>
      </c>
      <c r="D5814" s="24">
        <v>641748</v>
      </c>
      <c r="E5814" t="str">
        <f>IF(D5814&lt;VLOOKUP(A5814,Min!A:B,2,FALSE),"Y","")</f>
        <v/>
      </c>
      <c r="F5814">
        <f>IF(AND(OR(s_tmchk="all",IF(ISERROR(MATCH(B5814,s_teams,0)),FALSE,TRUE)),OR(s_minsal="",s_minsal&lt;=D5814),OR(s_maxsal="",s_maxsal&gt;=D5814),OR(s_minyr="",s_minyr&lt;=A5814),OR(s_maxyr="",s_maxyr&gt;=A5814),OR(s_player="",s_player=C5814)),MAX(F$1:F5813)+1,0)</f>
        <v>0</v>
      </c>
    </row>
    <row r="5815" spans="1:6">
      <c r="A5815" s="20">
        <v>2006</v>
      </c>
      <c r="B5815" s="15" t="s">
        <v>59</v>
      </c>
      <c r="C5815" s="15" t="s">
        <v>2405</v>
      </c>
      <c r="D5815" s="24">
        <v>398762</v>
      </c>
      <c r="E5815" t="str">
        <f>IF(D5815&lt;VLOOKUP(A5815,Min!A:B,2,FALSE),"Y","")</f>
        <v/>
      </c>
      <c r="F5815">
        <f>IF(AND(OR(s_tmchk="all",IF(ISERROR(MATCH(B5815,s_teams,0)),FALSE,TRUE)),OR(s_minsal="",s_minsal&lt;=D5815),OR(s_maxsal="",s_maxsal&gt;=D5815),OR(s_minyr="",s_minyr&lt;=A5815),OR(s_maxyr="",s_maxyr&gt;=A5815),OR(s_player="",s_player=C5815)),MAX(F$1:F5814)+1,0)</f>
        <v>0</v>
      </c>
    </row>
    <row r="5816" spans="1:6">
      <c r="A5816" s="20">
        <v>2006</v>
      </c>
      <c r="B5816" s="15" t="s">
        <v>59</v>
      </c>
      <c r="C5816" s="15" t="s">
        <v>5111</v>
      </c>
      <c r="D5816" s="24">
        <v>359858</v>
      </c>
      <c r="E5816" t="str">
        <f>IF(D5816&lt;VLOOKUP(A5816,Min!A:B,2,FALSE),"Y","")</f>
        <v>Y</v>
      </c>
      <c r="F5816">
        <f>IF(AND(OR(s_tmchk="all",IF(ISERROR(MATCH(B5816,s_teams,0)),FALSE,TRUE)),OR(s_minsal="",s_minsal&lt;=D5816),OR(s_maxsal="",s_maxsal&gt;=D5816),OR(s_minyr="",s_minyr&lt;=A5816),OR(s_maxyr="",s_maxyr&gt;=A5816),OR(s_player="",s_player=C5816)),MAX(F$1:F5815)+1,0)</f>
        <v>0</v>
      </c>
    </row>
    <row r="5817" spans="1:6">
      <c r="A5817" s="20">
        <v>2006</v>
      </c>
      <c r="B5817" s="15" t="s">
        <v>59</v>
      </c>
      <c r="C5817" s="15" t="s">
        <v>5625</v>
      </c>
      <c r="D5817" s="24">
        <v>38904</v>
      </c>
      <c r="E5817" t="str">
        <f>IF(D5817&lt;VLOOKUP(A5817,Min!A:B,2,FALSE),"Y","")</f>
        <v>Y</v>
      </c>
      <c r="F5817">
        <f>IF(AND(OR(s_tmchk="all",IF(ISERROR(MATCH(B5817,s_teams,0)),FALSE,TRUE)),OR(s_minsal="",s_minsal&lt;=D5817),OR(s_maxsal="",s_maxsal&gt;=D5817),OR(s_minyr="",s_minyr&lt;=A5817),OR(s_maxyr="",s_maxyr&gt;=A5817),OR(s_player="",s_player=C5817)),MAX(F$1:F5816)+1,0)</f>
        <v>0</v>
      </c>
    </row>
    <row r="5818" spans="1:6">
      <c r="A5818" s="20">
        <v>2006</v>
      </c>
      <c r="B5818" s="15" t="s">
        <v>61</v>
      </c>
      <c r="C5818" s="15" t="s">
        <v>5654</v>
      </c>
      <c r="D5818" s="24">
        <v>12000000</v>
      </c>
      <c r="E5818" t="str">
        <f>IF(D5818&lt;VLOOKUP(A5818,Min!A:B,2,FALSE),"Y","")</f>
        <v/>
      </c>
      <c r="F5818">
        <f>IF(AND(OR(s_tmchk="all",IF(ISERROR(MATCH(B5818,s_teams,0)),FALSE,TRUE)),OR(s_minsal="",s_minsal&lt;=D5818),OR(s_maxsal="",s_maxsal&gt;=D5818),OR(s_minyr="",s_minyr&lt;=A5818),OR(s_maxyr="",s_maxyr&gt;=A5818),OR(s_player="",s_player=C5818)),MAX(F$1:F5817)+1,0)</f>
        <v>0</v>
      </c>
    </row>
    <row r="5819" spans="1:6">
      <c r="A5819" s="20">
        <v>2006</v>
      </c>
      <c r="B5819" s="15" t="s">
        <v>61</v>
      </c>
      <c r="C5819" s="15" t="s">
        <v>5206</v>
      </c>
      <c r="D5819" s="24">
        <v>8533333</v>
      </c>
      <c r="E5819" t="str">
        <f>IF(D5819&lt;VLOOKUP(A5819,Min!A:B,2,FALSE),"Y","")</f>
        <v/>
      </c>
      <c r="F5819">
        <f>IF(AND(OR(s_tmchk="all",IF(ISERROR(MATCH(B5819,s_teams,0)),FALSE,TRUE)),OR(s_minsal="",s_minsal&lt;=D5819),OR(s_maxsal="",s_maxsal&gt;=D5819),OR(s_minyr="",s_minyr&lt;=A5819),OR(s_maxyr="",s_maxyr&gt;=A5819),OR(s_player="",s_player=C5819)),MAX(F$1:F5818)+1,0)</f>
        <v>0</v>
      </c>
    </row>
    <row r="5820" spans="1:6">
      <c r="A5820" s="20">
        <v>2006</v>
      </c>
      <c r="B5820" s="15" t="s">
        <v>61</v>
      </c>
      <c r="C5820" s="15" t="s">
        <v>4673</v>
      </c>
      <c r="D5820" s="24">
        <v>8000000</v>
      </c>
      <c r="E5820" t="str">
        <f>IF(D5820&lt;VLOOKUP(A5820,Min!A:B,2,FALSE),"Y","")</f>
        <v/>
      </c>
      <c r="F5820">
        <f>IF(AND(OR(s_tmchk="all",IF(ISERROR(MATCH(B5820,s_teams,0)),FALSE,TRUE)),OR(s_minsal="",s_minsal&lt;=D5820),OR(s_maxsal="",s_maxsal&gt;=D5820),OR(s_minyr="",s_minyr&lt;=A5820),OR(s_maxyr="",s_maxyr&gt;=A5820),OR(s_player="",s_player=C5820)),MAX(F$1:F5819)+1,0)</f>
        <v>0</v>
      </c>
    </row>
    <row r="5821" spans="1:6">
      <c r="A5821" s="20">
        <v>2006</v>
      </c>
      <c r="B5821" s="15" t="s">
        <v>61</v>
      </c>
      <c r="C5821" s="15" t="s">
        <v>4732</v>
      </c>
      <c r="D5821" s="24">
        <v>6354600</v>
      </c>
      <c r="E5821" t="str">
        <f>IF(D5821&lt;VLOOKUP(A5821,Min!A:B,2,FALSE),"Y","")</f>
        <v/>
      </c>
      <c r="F5821">
        <f>IF(AND(OR(s_tmchk="all",IF(ISERROR(MATCH(B5821,s_teams,0)),FALSE,TRUE)),OR(s_minsal="",s_minsal&lt;=D5821),OR(s_maxsal="",s_maxsal&gt;=D5821),OR(s_minyr="",s_minyr&lt;=A5821),OR(s_maxyr="",s_maxyr&gt;=A5821),OR(s_player="",s_player=C5821)),MAX(F$1:F5820)+1,0)</f>
        <v>0</v>
      </c>
    </row>
    <row r="5822" spans="1:6">
      <c r="A5822" s="20">
        <v>2006</v>
      </c>
      <c r="B5822" s="15" t="s">
        <v>61</v>
      </c>
      <c r="C5822" s="15" t="s">
        <v>5323</v>
      </c>
      <c r="D5822" s="24">
        <v>6353200</v>
      </c>
      <c r="E5822" t="str">
        <f>IF(D5822&lt;VLOOKUP(A5822,Min!A:B,2,FALSE),"Y","")</f>
        <v/>
      </c>
      <c r="F5822">
        <f>IF(AND(OR(s_tmchk="all",IF(ISERROR(MATCH(B5822,s_teams,0)),FALSE,TRUE)),OR(s_minsal="",s_minsal&lt;=D5822),OR(s_maxsal="",s_maxsal&gt;=D5822),OR(s_minyr="",s_minyr&lt;=A5822),OR(s_maxyr="",s_maxyr&gt;=A5822),OR(s_player="",s_player=C5822)),MAX(F$1:F5821)+1,0)</f>
        <v>0</v>
      </c>
    </row>
    <row r="5823" spans="1:6">
      <c r="A5823" s="20">
        <v>2006</v>
      </c>
      <c r="B5823" s="15" t="s">
        <v>61</v>
      </c>
      <c r="C5823" s="15" t="s">
        <v>4860</v>
      </c>
      <c r="D5823" s="24">
        <v>4750000</v>
      </c>
      <c r="E5823" t="str">
        <f>IF(D5823&lt;VLOOKUP(A5823,Min!A:B,2,FALSE),"Y","")</f>
        <v/>
      </c>
      <c r="F5823">
        <f>IF(AND(OR(s_tmchk="all",IF(ISERROR(MATCH(B5823,s_teams,0)),FALSE,TRUE)),OR(s_minsal="",s_minsal&lt;=D5823),OR(s_maxsal="",s_maxsal&gt;=D5823),OR(s_minyr="",s_minyr&lt;=A5823),OR(s_maxyr="",s_maxyr&gt;=A5823),OR(s_player="",s_player=C5823)),MAX(F$1:F5822)+1,0)</f>
        <v>0</v>
      </c>
    </row>
    <row r="5824" spans="1:6">
      <c r="A5824" s="20">
        <v>2006</v>
      </c>
      <c r="B5824" s="15" t="s">
        <v>61</v>
      </c>
      <c r="C5824" s="15" t="s">
        <v>564</v>
      </c>
      <c r="D5824" s="24">
        <v>4340520</v>
      </c>
      <c r="E5824" t="str">
        <f>IF(D5824&lt;VLOOKUP(A5824,Min!A:B,2,FALSE),"Y","")</f>
        <v/>
      </c>
      <c r="F5824">
        <f>IF(AND(OR(s_tmchk="all",IF(ISERROR(MATCH(B5824,s_teams,0)),FALSE,TRUE)),OR(s_minsal="",s_minsal&lt;=D5824),OR(s_maxsal="",s_maxsal&gt;=D5824),OR(s_minyr="",s_minyr&lt;=A5824),OR(s_maxyr="",s_maxyr&gt;=A5824),OR(s_player="",s_player=C5824)),MAX(F$1:F5823)+1,0)</f>
        <v>0</v>
      </c>
    </row>
    <row r="5825" spans="1:6">
      <c r="A5825" s="20">
        <v>2006</v>
      </c>
      <c r="B5825" s="15" t="s">
        <v>61</v>
      </c>
      <c r="C5825" s="15" t="s">
        <v>6027</v>
      </c>
      <c r="D5825" s="24">
        <v>2303040</v>
      </c>
      <c r="E5825" t="str">
        <f>IF(D5825&lt;VLOOKUP(A5825,Min!A:B,2,FALSE),"Y","")</f>
        <v/>
      </c>
      <c r="F5825">
        <f>IF(AND(OR(s_tmchk="all",IF(ISERROR(MATCH(B5825,s_teams,0)),FALSE,TRUE)),OR(s_minsal="",s_minsal&lt;=D5825),OR(s_maxsal="",s_maxsal&gt;=D5825),OR(s_minyr="",s_minyr&lt;=A5825),OR(s_maxyr="",s_maxyr&gt;=A5825),OR(s_player="",s_player=C5825)),MAX(F$1:F5824)+1,0)</f>
        <v>0</v>
      </c>
    </row>
    <row r="5826" spans="1:6">
      <c r="A5826" s="20">
        <v>2006</v>
      </c>
      <c r="B5826" s="15" t="s">
        <v>61</v>
      </c>
      <c r="C5826" s="15" t="s">
        <v>5313</v>
      </c>
      <c r="D5826" s="24">
        <v>2177114</v>
      </c>
      <c r="E5826" t="str">
        <f>IF(D5826&lt;VLOOKUP(A5826,Min!A:B,2,FALSE),"Y","")</f>
        <v/>
      </c>
      <c r="F5826">
        <f>IF(AND(OR(s_tmchk="all",IF(ISERROR(MATCH(B5826,s_teams,0)),FALSE,TRUE)),OR(s_minsal="",s_minsal&lt;=D5826),OR(s_maxsal="",s_maxsal&gt;=D5826),OR(s_minyr="",s_minyr&lt;=A5826),OR(s_maxyr="",s_maxyr&gt;=A5826),OR(s_player="",s_player=C5826)),MAX(F$1:F5825)+1,0)</f>
        <v>0</v>
      </c>
    </row>
    <row r="5827" spans="1:6">
      <c r="A5827" s="20">
        <v>2006</v>
      </c>
      <c r="B5827" s="15" t="s">
        <v>61</v>
      </c>
      <c r="C5827" s="15" t="s">
        <v>6089</v>
      </c>
      <c r="D5827" s="24">
        <v>2000000</v>
      </c>
      <c r="E5827" t="str">
        <f>IF(D5827&lt;VLOOKUP(A5827,Min!A:B,2,FALSE),"Y","")</f>
        <v/>
      </c>
      <c r="F5827">
        <f>IF(AND(OR(s_tmchk="all",IF(ISERROR(MATCH(B5827,s_teams,0)),FALSE,TRUE)),OR(s_minsal="",s_minsal&lt;=D5827),OR(s_maxsal="",s_maxsal&gt;=D5827),OR(s_minyr="",s_minyr&lt;=A5827),OR(s_maxyr="",s_maxyr&gt;=A5827),OR(s_player="",s_player=C5827)),MAX(F$1:F5826)+1,0)</f>
        <v>0</v>
      </c>
    </row>
    <row r="5828" spans="1:6">
      <c r="A5828" s="20">
        <v>2006</v>
      </c>
      <c r="B5828" s="15" t="s">
        <v>61</v>
      </c>
      <c r="C5828" s="15" t="s">
        <v>969</v>
      </c>
      <c r="D5828" s="24">
        <v>1760000</v>
      </c>
      <c r="E5828" t="str">
        <f>IF(D5828&lt;VLOOKUP(A5828,Min!A:B,2,FALSE),"Y","")</f>
        <v/>
      </c>
      <c r="F5828">
        <f>IF(AND(OR(s_tmchk="all",IF(ISERROR(MATCH(B5828,s_teams,0)),FALSE,TRUE)),OR(s_minsal="",s_minsal&lt;=D5828),OR(s_maxsal="",s_maxsal&gt;=D5828),OR(s_minyr="",s_minyr&lt;=A5828),OR(s_maxyr="",s_maxyr&gt;=A5828),OR(s_player="",s_player=C5828)),MAX(F$1:F5827)+1,0)</f>
        <v>0</v>
      </c>
    </row>
    <row r="5829" spans="1:6">
      <c r="A5829" s="20">
        <v>2006</v>
      </c>
      <c r="B5829" s="15" t="s">
        <v>61</v>
      </c>
      <c r="C5829" s="15" t="s">
        <v>5823</v>
      </c>
      <c r="D5829" s="24">
        <v>1556160</v>
      </c>
      <c r="E5829" t="str">
        <f>IF(D5829&lt;VLOOKUP(A5829,Min!A:B,2,FALSE),"Y","")</f>
        <v/>
      </c>
      <c r="F5829">
        <f>IF(AND(OR(s_tmchk="all",IF(ISERROR(MATCH(B5829,s_teams,0)),FALSE,TRUE)),OR(s_minsal="",s_minsal&lt;=D5829),OR(s_maxsal="",s_maxsal&gt;=D5829),OR(s_minyr="",s_minyr&lt;=A5829),OR(s_maxyr="",s_maxyr&gt;=A5829),OR(s_player="",s_player=C5829)),MAX(F$1:F5828)+1,0)</f>
        <v>0</v>
      </c>
    </row>
    <row r="5830" spans="1:6">
      <c r="A5830" s="20">
        <v>2006</v>
      </c>
      <c r="B5830" s="15" t="s">
        <v>61</v>
      </c>
      <c r="C5830" s="15" t="s">
        <v>5060</v>
      </c>
      <c r="D5830" s="24">
        <v>1138500</v>
      </c>
      <c r="E5830" t="str">
        <f>IF(D5830&lt;VLOOKUP(A5830,Min!A:B,2,FALSE),"Y","")</f>
        <v/>
      </c>
      <c r="F5830">
        <f>IF(AND(OR(s_tmchk="all",IF(ISERROR(MATCH(B5830,s_teams,0)),FALSE,TRUE)),OR(s_minsal="",s_minsal&lt;=D5830),OR(s_maxsal="",s_maxsal&gt;=D5830),OR(s_minyr="",s_minyr&lt;=A5830),OR(s_maxyr="",s_maxyr&gt;=A5830),OR(s_player="",s_player=C5830)),MAX(F$1:F5829)+1,0)</f>
        <v>0</v>
      </c>
    </row>
    <row r="5831" spans="1:6">
      <c r="A5831" s="20">
        <v>2006</v>
      </c>
      <c r="B5831" s="15" t="s">
        <v>61</v>
      </c>
      <c r="C5831" s="15" t="s">
        <v>4763</v>
      </c>
      <c r="D5831" s="24">
        <v>641748</v>
      </c>
      <c r="E5831" t="str">
        <f>IF(D5831&lt;VLOOKUP(A5831,Min!A:B,2,FALSE),"Y","")</f>
        <v/>
      </c>
      <c r="F5831">
        <f>IF(AND(OR(s_tmchk="all",IF(ISERROR(MATCH(B5831,s_teams,0)),FALSE,TRUE)),OR(s_minsal="",s_minsal&lt;=D5831),OR(s_maxsal="",s_maxsal&gt;=D5831),OR(s_minyr="",s_minyr&lt;=A5831),OR(s_maxyr="",s_maxyr&gt;=A5831),OR(s_player="",s_player=C5831)),MAX(F$1:F5830)+1,0)</f>
        <v>0</v>
      </c>
    </row>
    <row r="5832" spans="1:6">
      <c r="A5832" s="20">
        <v>2006</v>
      </c>
      <c r="B5832" s="15" t="s">
        <v>61</v>
      </c>
      <c r="C5832" s="15" t="s">
        <v>5282</v>
      </c>
      <c r="D5832" s="24">
        <v>583944</v>
      </c>
      <c r="E5832" t="str">
        <f>IF(D5832&lt;VLOOKUP(A5832,Min!A:B,2,FALSE),"Y","")</f>
        <v/>
      </c>
      <c r="F5832">
        <f>IF(AND(OR(s_tmchk="all",IF(ISERROR(MATCH(B5832,s_teams,0)),FALSE,TRUE)),OR(s_minsal="",s_minsal&lt;=D5832),OR(s_maxsal="",s_maxsal&gt;=D5832),OR(s_minyr="",s_minyr&lt;=A5832),OR(s_maxyr="",s_maxyr&gt;=A5832),OR(s_player="",s_player=C5832)),MAX(F$1:F5831)+1,0)</f>
        <v>0</v>
      </c>
    </row>
    <row r="5833" spans="1:6">
      <c r="A5833" s="20">
        <v>2006</v>
      </c>
      <c r="B5833" s="15" t="s">
        <v>61</v>
      </c>
      <c r="C5833" s="15" t="s">
        <v>1141</v>
      </c>
      <c r="D5833" s="24">
        <v>398762</v>
      </c>
      <c r="E5833" t="str">
        <f>IF(D5833&lt;VLOOKUP(A5833,Min!A:B,2,FALSE),"Y","")</f>
        <v/>
      </c>
      <c r="F5833">
        <f>IF(AND(OR(s_tmchk="all",IF(ISERROR(MATCH(B5833,s_teams,0)),FALSE,TRUE)),OR(s_minsal="",s_minsal&lt;=D5833),OR(s_maxsal="",s_maxsal&gt;=D5833),OR(s_minyr="",s_minyr&lt;=A5833),OR(s_maxyr="",s_maxyr&gt;=A5833),OR(s_player="",s_player=C5833)),MAX(F$1:F5832)+1,0)</f>
        <v>0</v>
      </c>
    </row>
    <row r="5834" spans="1:6">
      <c r="A5834" s="20">
        <v>2006</v>
      </c>
      <c r="B5834" s="15" t="s">
        <v>61</v>
      </c>
      <c r="C5834" s="15" t="s">
        <v>5367</v>
      </c>
      <c r="D5834" s="24">
        <v>131593</v>
      </c>
      <c r="E5834" t="str">
        <f>IF(D5834&lt;VLOOKUP(A5834,Min!A:B,2,FALSE),"Y","")</f>
        <v>Y</v>
      </c>
      <c r="F5834">
        <f>IF(AND(OR(s_tmchk="all",IF(ISERROR(MATCH(B5834,s_teams,0)),FALSE,TRUE)),OR(s_minsal="",s_minsal&lt;=D5834),OR(s_maxsal="",s_maxsal&gt;=D5834),OR(s_minyr="",s_minyr&lt;=A5834),OR(s_maxyr="",s_maxyr&gt;=A5834),OR(s_player="",s_player=C5834)),MAX(F$1:F5833)+1,0)</f>
        <v>0</v>
      </c>
    </row>
    <row r="5835" spans="1:6">
      <c r="A5835" s="20">
        <v>2006</v>
      </c>
      <c r="B5835" s="15" t="s">
        <v>63</v>
      </c>
      <c r="C5835" s="15" t="s">
        <v>944</v>
      </c>
      <c r="D5835" s="24">
        <v>18000000</v>
      </c>
      <c r="E5835" t="str">
        <f>IF(D5835&lt;VLOOKUP(A5835,Min!A:B,2,FALSE),"Y","")</f>
        <v/>
      </c>
      <c r="F5835">
        <f>IF(AND(OR(s_tmchk="all",IF(ISERROR(MATCH(B5835,s_teams,0)),FALSE,TRUE)),OR(s_minsal="",s_minsal&lt;=D5835),OR(s_maxsal="",s_maxsal&gt;=D5835),OR(s_minyr="",s_minyr&lt;=A5835),OR(s_maxyr="",s_maxyr&gt;=A5835),OR(s_player="",s_player=C5835)),MAX(F$1:F5834)+1,0)</f>
        <v>0</v>
      </c>
    </row>
    <row r="5836" spans="1:6">
      <c r="A5836" s="20">
        <v>2006</v>
      </c>
      <c r="B5836" s="15" t="s">
        <v>63</v>
      </c>
      <c r="C5836" s="15" t="s">
        <v>6164</v>
      </c>
      <c r="D5836" s="24">
        <v>10000000</v>
      </c>
      <c r="E5836" t="str">
        <f>IF(D5836&lt;VLOOKUP(A5836,Min!A:B,2,FALSE),"Y","")</f>
        <v/>
      </c>
      <c r="F5836">
        <f>IF(AND(OR(s_tmchk="all",IF(ISERROR(MATCH(B5836,s_teams,0)),FALSE,TRUE)),OR(s_minsal="",s_minsal&lt;=D5836),OR(s_maxsal="",s_maxsal&gt;=D5836),OR(s_minyr="",s_minyr&lt;=A5836),OR(s_maxyr="",s_maxyr&gt;=A5836),OR(s_player="",s_player=C5836)),MAX(F$1:F5835)+1,0)</f>
        <v>0</v>
      </c>
    </row>
    <row r="5837" spans="1:6">
      <c r="A5837" s="20">
        <v>2006</v>
      </c>
      <c r="B5837" s="15" t="s">
        <v>63</v>
      </c>
      <c r="C5837" s="15" t="s">
        <v>5653</v>
      </c>
      <c r="D5837" s="24">
        <v>5900400</v>
      </c>
      <c r="E5837" t="str">
        <f>IF(D5837&lt;VLOOKUP(A5837,Min!A:B,2,FALSE),"Y","")</f>
        <v/>
      </c>
      <c r="F5837">
        <f>IF(AND(OR(s_tmchk="all",IF(ISERROR(MATCH(B5837,s_teams,0)),FALSE,TRUE)),OR(s_minsal="",s_minsal&lt;=D5837),OR(s_maxsal="",s_maxsal&gt;=D5837),OR(s_minyr="",s_minyr&lt;=A5837),OR(s_maxyr="",s_maxyr&gt;=A5837),OR(s_player="",s_player=C5837)),MAX(F$1:F5836)+1,0)</f>
        <v>0</v>
      </c>
    </row>
    <row r="5838" spans="1:6">
      <c r="A5838" s="20">
        <v>2006</v>
      </c>
      <c r="B5838" s="15" t="s">
        <v>63</v>
      </c>
      <c r="C5838" s="15" t="s">
        <v>6129</v>
      </c>
      <c r="D5838" s="24">
        <v>5253000</v>
      </c>
      <c r="E5838" t="str">
        <f>IF(D5838&lt;VLOOKUP(A5838,Min!A:B,2,FALSE),"Y","")</f>
        <v/>
      </c>
      <c r="F5838">
        <f>IF(AND(OR(s_tmchk="all",IF(ISERROR(MATCH(B5838,s_teams,0)),FALSE,TRUE)),OR(s_minsal="",s_minsal&lt;=D5838),OR(s_maxsal="",s_maxsal&gt;=D5838),OR(s_minyr="",s_minyr&lt;=A5838),OR(s_maxyr="",s_maxyr&gt;=A5838),OR(s_player="",s_player=C5838)),MAX(F$1:F5837)+1,0)</f>
        <v>0</v>
      </c>
    </row>
    <row r="5839" spans="1:6">
      <c r="A5839" s="20">
        <v>2006</v>
      </c>
      <c r="B5839" s="15" t="s">
        <v>63</v>
      </c>
      <c r="C5839" s="15" t="s">
        <v>5602</v>
      </c>
      <c r="D5839" s="24">
        <v>5000000</v>
      </c>
      <c r="E5839" t="str">
        <f>IF(D5839&lt;VLOOKUP(A5839,Min!A:B,2,FALSE),"Y","")</f>
        <v/>
      </c>
      <c r="F5839">
        <f>IF(AND(OR(s_tmchk="all",IF(ISERROR(MATCH(B5839,s_teams,0)),FALSE,TRUE)),OR(s_minsal="",s_minsal&lt;=D5839),OR(s_maxsal="",s_maxsal&gt;=D5839),OR(s_minyr="",s_minyr&lt;=A5839),OR(s_maxyr="",s_maxyr&gt;=A5839),OR(s_player="",s_player=C5839)),MAX(F$1:F5838)+1,0)</f>
        <v>0</v>
      </c>
    </row>
    <row r="5840" spans="1:6">
      <c r="A5840" s="20">
        <v>2006</v>
      </c>
      <c r="B5840" s="15" t="s">
        <v>63</v>
      </c>
      <c r="C5840" s="15" t="s">
        <v>6120</v>
      </c>
      <c r="D5840" s="24">
        <v>4350000</v>
      </c>
      <c r="E5840" t="str">
        <f>IF(D5840&lt;VLOOKUP(A5840,Min!A:B,2,FALSE),"Y","")</f>
        <v/>
      </c>
      <c r="F5840">
        <f>IF(AND(OR(s_tmchk="all",IF(ISERROR(MATCH(B5840,s_teams,0)),FALSE,TRUE)),OR(s_minsal="",s_minsal&lt;=D5840),OR(s_maxsal="",s_maxsal&gt;=D5840),OR(s_minyr="",s_minyr&lt;=A5840),OR(s_maxyr="",s_maxyr&gt;=A5840),OR(s_player="",s_player=C5840)),MAX(F$1:F5839)+1,0)</f>
        <v>0</v>
      </c>
    </row>
    <row r="5841" spans="1:6">
      <c r="A5841" s="20">
        <v>2006</v>
      </c>
      <c r="B5841" s="15" t="s">
        <v>63</v>
      </c>
      <c r="C5841" s="15" t="s">
        <v>5025</v>
      </c>
      <c r="D5841" s="24">
        <v>2500000</v>
      </c>
      <c r="E5841" t="str">
        <f>IF(D5841&lt;VLOOKUP(A5841,Min!A:B,2,FALSE),"Y","")</f>
        <v/>
      </c>
      <c r="F5841">
        <f>IF(AND(OR(s_tmchk="all",IF(ISERROR(MATCH(B5841,s_teams,0)),FALSE,TRUE)),OR(s_minsal="",s_minsal&lt;=D5841),OR(s_maxsal="",s_maxsal&gt;=D5841),OR(s_minyr="",s_minyr&lt;=A5841),OR(s_maxyr="",s_maxyr&gt;=A5841),OR(s_player="",s_player=C5841)),MAX(F$1:F5840)+1,0)</f>
        <v>0</v>
      </c>
    </row>
    <row r="5842" spans="1:6">
      <c r="A5842" s="20">
        <v>2006</v>
      </c>
      <c r="B5842" s="15" t="s">
        <v>63</v>
      </c>
      <c r="C5842" s="15" t="s">
        <v>5595</v>
      </c>
      <c r="D5842" s="24">
        <v>2000000</v>
      </c>
      <c r="E5842" t="str">
        <f>IF(D5842&lt;VLOOKUP(A5842,Min!A:B,2,FALSE),"Y","")</f>
        <v/>
      </c>
      <c r="F5842">
        <f>IF(AND(OR(s_tmchk="all",IF(ISERROR(MATCH(B5842,s_teams,0)),FALSE,TRUE)),OR(s_minsal="",s_minsal&lt;=D5842),OR(s_maxsal="",s_maxsal&gt;=D5842),OR(s_minyr="",s_minyr&lt;=A5842),OR(s_maxyr="",s_maxyr&gt;=A5842),OR(s_player="",s_player=C5842)),MAX(F$1:F5841)+1,0)</f>
        <v>0</v>
      </c>
    </row>
    <row r="5843" spans="1:6">
      <c r="A5843" s="20">
        <v>2006</v>
      </c>
      <c r="B5843" s="15" t="s">
        <v>63</v>
      </c>
      <c r="C5843" s="15" t="s">
        <v>5083</v>
      </c>
      <c r="D5843" s="24">
        <v>1760000</v>
      </c>
      <c r="E5843" t="str">
        <f>IF(D5843&lt;VLOOKUP(A5843,Min!A:B,2,FALSE),"Y","")</f>
        <v/>
      </c>
      <c r="F5843">
        <f>IF(AND(OR(s_tmchk="all",IF(ISERROR(MATCH(B5843,s_teams,0)),FALSE,TRUE)),OR(s_minsal="",s_minsal&lt;=D5843),OR(s_maxsal="",s_maxsal&gt;=D5843),OR(s_minyr="",s_minyr&lt;=A5843),OR(s_maxyr="",s_maxyr&gt;=A5843),OR(s_player="",s_player=C5843)),MAX(F$1:F5842)+1,0)</f>
        <v>0</v>
      </c>
    </row>
    <row r="5844" spans="1:6">
      <c r="A5844" s="20">
        <v>2006</v>
      </c>
      <c r="B5844" s="15" t="s">
        <v>63</v>
      </c>
      <c r="C5844" s="15" t="s">
        <v>5815</v>
      </c>
      <c r="D5844" s="24">
        <v>1538400</v>
      </c>
      <c r="E5844" t="str">
        <f>IF(D5844&lt;VLOOKUP(A5844,Min!A:B,2,FALSE),"Y","")</f>
        <v/>
      </c>
      <c r="F5844">
        <f>IF(AND(OR(s_tmchk="all",IF(ISERROR(MATCH(B5844,s_teams,0)),FALSE,TRUE)),OR(s_minsal="",s_minsal&lt;=D5844),OR(s_maxsal="",s_maxsal&gt;=D5844),OR(s_minyr="",s_minyr&lt;=A5844),OR(s_maxyr="",s_maxyr&gt;=A5844),OR(s_player="",s_player=C5844)),MAX(F$1:F5843)+1,0)</f>
        <v>0</v>
      </c>
    </row>
    <row r="5845" spans="1:6">
      <c r="A5845" s="20">
        <v>2006</v>
      </c>
      <c r="B5845" s="15" t="s">
        <v>63</v>
      </c>
      <c r="C5845" s="15" t="s">
        <v>5712</v>
      </c>
      <c r="D5845" s="24">
        <v>964320</v>
      </c>
      <c r="E5845" t="str">
        <f>IF(D5845&lt;VLOOKUP(A5845,Min!A:B,2,FALSE),"Y","")</f>
        <v/>
      </c>
      <c r="F5845">
        <f>IF(AND(OR(s_tmchk="all",IF(ISERROR(MATCH(B5845,s_teams,0)),FALSE,TRUE)),OR(s_minsal="",s_minsal&lt;=D5845),OR(s_maxsal="",s_maxsal&gt;=D5845),OR(s_minyr="",s_minyr&lt;=A5845),OR(s_maxyr="",s_maxyr&gt;=A5845),OR(s_player="",s_player=C5845)),MAX(F$1:F5844)+1,0)</f>
        <v>0</v>
      </c>
    </row>
    <row r="5846" spans="1:6">
      <c r="A5846" s="20">
        <v>2006</v>
      </c>
      <c r="B5846" s="15" t="s">
        <v>63</v>
      </c>
      <c r="C5846" s="15" t="s">
        <v>4592</v>
      </c>
      <c r="D5846" s="24">
        <v>900498</v>
      </c>
      <c r="E5846" t="str">
        <f>IF(D5846&lt;VLOOKUP(A5846,Min!A:B,2,FALSE),"Y","")</f>
        <v/>
      </c>
      <c r="F5846">
        <f>IF(AND(OR(s_tmchk="all",IF(ISERROR(MATCH(B5846,s_teams,0)),FALSE,TRUE)),OR(s_minsal="",s_minsal&lt;=D5846),OR(s_maxsal="",s_maxsal&gt;=D5846),OR(s_minyr="",s_minyr&lt;=A5846),OR(s_maxyr="",s_maxyr&gt;=A5846),OR(s_player="",s_player=C5846)),MAX(F$1:F5845)+1,0)</f>
        <v>0</v>
      </c>
    </row>
    <row r="5847" spans="1:6">
      <c r="A5847" s="20">
        <v>2006</v>
      </c>
      <c r="B5847" s="15" t="s">
        <v>63</v>
      </c>
      <c r="C5847" s="15" t="s">
        <v>5724</v>
      </c>
      <c r="D5847" s="24">
        <v>745248</v>
      </c>
      <c r="E5847" t="str">
        <f>IF(D5847&lt;VLOOKUP(A5847,Min!A:B,2,FALSE),"Y","")</f>
        <v/>
      </c>
      <c r="F5847">
        <f>IF(AND(OR(s_tmchk="all",IF(ISERROR(MATCH(B5847,s_teams,0)),FALSE,TRUE)),OR(s_minsal="",s_minsal&lt;=D5847),OR(s_maxsal="",s_maxsal&gt;=D5847),OR(s_minyr="",s_minyr&lt;=A5847),OR(s_maxyr="",s_maxyr&gt;=A5847),OR(s_player="",s_player=C5847)),MAX(F$1:F5846)+1,0)</f>
        <v>0</v>
      </c>
    </row>
    <row r="5848" spans="1:6">
      <c r="A5848" s="20">
        <v>2006</v>
      </c>
      <c r="B5848" s="15" t="s">
        <v>63</v>
      </c>
      <c r="C5848" s="15" t="s">
        <v>5844</v>
      </c>
      <c r="D5848" s="24">
        <v>719373</v>
      </c>
      <c r="E5848" t="str">
        <f>IF(D5848&lt;VLOOKUP(A5848,Min!A:B,2,FALSE),"Y","")</f>
        <v/>
      </c>
      <c r="F5848">
        <f>IF(AND(OR(s_tmchk="all",IF(ISERROR(MATCH(B5848,s_teams,0)),FALSE,TRUE)),OR(s_minsal="",s_minsal&lt;=D5848),OR(s_maxsal="",s_maxsal&gt;=D5848),OR(s_minyr="",s_minyr&lt;=A5848),OR(s_maxyr="",s_maxyr&gt;=A5848),OR(s_player="",s_player=C5848)),MAX(F$1:F5847)+1,0)</f>
        <v>0</v>
      </c>
    </row>
    <row r="5849" spans="1:6">
      <c r="A5849" s="20">
        <v>2006</v>
      </c>
      <c r="B5849" s="15" t="s">
        <v>63</v>
      </c>
      <c r="C5849" s="15" t="s">
        <v>5894</v>
      </c>
      <c r="D5849" s="24">
        <v>719373</v>
      </c>
      <c r="E5849" t="str">
        <f>IF(D5849&lt;VLOOKUP(A5849,Min!A:B,2,FALSE),"Y","")</f>
        <v/>
      </c>
      <c r="F5849">
        <f>IF(AND(OR(s_tmchk="all",IF(ISERROR(MATCH(B5849,s_teams,0)),FALSE,TRUE)),OR(s_minsal="",s_minsal&lt;=D5849),OR(s_maxsal="",s_maxsal&gt;=D5849),OR(s_minyr="",s_minyr&lt;=A5849),OR(s_maxyr="",s_maxyr&gt;=A5849),OR(s_player="",s_player=C5849)),MAX(F$1:F5848)+1,0)</f>
        <v>0</v>
      </c>
    </row>
    <row r="5850" spans="1:6">
      <c r="A5850" s="20">
        <v>2006</v>
      </c>
      <c r="B5850" s="15" t="s">
        <v>63</v>
      </c>
      <c r="C5850" s="15" t="s">
        <v>5514</v>
      </c>
      <c r="D5850" s="24">
        <v>682050</v>
      </c>
      <c r="E5850" t="str">
        <f>IF(D5850&lt;VLOOKUP(A5850,Min!A:B,2,FALSE),"Y","")</f>
        <v/>
      </c>
      <c r="F5850">
        <f>IF(AND(OR(s_tmchk="all",IF(ISERROR(MATCH(B5850,s_teams,0)),FALSE,TRUE)),OR(s_minsal="",s_minsal&lt;=D5850),OR(s_maxsal="",s_maxsal&gt;=D5850),OR(s_minyr="",s_minyr&lt;=A5850),OR(s_maxyr="",s_maxyr&gt;=A5850),OR(s_player="",s_player=C5850)),MAX(F$1:F5849)+1,0)</f>
        <v>0</v>
      </c>
    </row>
    <row r="5851" spans="1:6">
      <c r="A5851" s="20">
        <v>2006</v>
      </c>
      <c r="B5851" s="15" t="s">
        <v>63</v>
      </c>
      <c r="C5851" s="15" t="s">
        <v>4678</v>
      </c>
      <c r="D5851" s="24">
        <v>398762</v>
      </c>
      <c r="E5851" t="str">
        <f>IF(D5851&lt;VLOOKUP(A5851,Min!A:B,2,FALSE),"Y","")</f>
        <v/>
      </c>
      <c r="F5851">
        <f>IF(AND(OR(s_tmchk="all",IF(ISERROR(MATCH(B5851,s_teams,0)),FALSE,TRUE)),OR(s_minsal="",s_minsal&lt;=D5851),OR(s_maxsal="",s_maxsal&gt;=D5851),OR(s_minyr="",s_minyr&lt;=A5851),OR(s_maxyr="",s_maxyr&gt;=A5851),OR(s_player="",s_player=C5851)),MAX(F$1:F5850)+1,0)</f>
        <v>0</v>
      </c>
    </row>
    <row r="5852" spans="1:6">
      <c r="A5852" s="20">
        <v>2006</v>
      </c>
      <c r="B5852" s="15" t="s">
        <v>63</v>
      </c>
      <c r="C5852" s="15" t="s">
        <v>5007</v>
      </c>
      <c r="D5852" s="24">
        <v>398762</v>
      </c>
      <c r="E5852" t="str">
        <f>IF(D5852&lt;VLOOKUP(A5852,Min!A:B,2,FALSE),"Y","")</f>
        <v/>
      </c>
      <c r="F5852">
        <f>IF(AND(OR(s_tmchk="all",IF(ISERROR(MATCH(B5852,s_teams,0)),FALSE,TRUE)),OR(s_minsal="",s_minsal&lt;=D5852),OR(s_maxsal="",s_maxsal&gt;=D5852),OR(s_minyr="",s_minyr&lt;=A5852),OR(s_maxyr="",s_maxyr&gt;=A5852),OR(s_player="",s_player=C5852)),MAX(F$1:F5851)+1,0)</f>
        <v>0</v>
      </c>
    </row>
    <row r="5853" spans="1:6">
      <c r="A5853" s="20">
        <v>2006</v>
      </c>
      <c r="B5853" s="15" t="s">
        <v>64</v>
      </c>
      <c r="C5853" s="15" t="s">
        <v>4187</v>
      </c>
      <c r="D5853" s="24">
        <v>16440000</v>
      </c>
      <c r="E5853" t="str">
        <f>IF(D5853&lt;VLOOKUP(A5853,Min!A:B,2,FALSE),"Y","")</f>
        <v/>
      </c>
      <c r="F5853">
        <f>IF(AND(OR(s_tmchk="all",IF(ISERROR(MATCH(B5853,s_teams,0)),FALSE,TRUE)),OR(s_minsal="",s_minsal&lt;=D5853),OR(s_maxsal="",s_maxsal&gt;=D5853),OR(s_minyr="",s_minyr&lt;=A5853),OR(s_maxyr="",s_maxyr&gt;=A5853),OR(s_player="",s_player=C5853)),MAX(F$1:F5852)+1,0)</f>
        <v>0</v>
      </c>
    </row>
    <row r="5854" spans="1:6">
      <c r="A5854" s="20">
        <v>2006</v>
      </c>
      <c r="B5854" s="15" t="s">
        <v>64</v>
      </c>
      <c r="C5854" s="15" t="s">
        <v>812</v>
      </c>
      <c r="D5854" s="24">
        <v>13843156</v>
      </c>
      <c r="E5854" t="str">
        <f>IF(D5854&lt;VLOOKUP(A5854,Min!A:B,2,FALSE),"Y","")</f>
        <v/>
      </c>
      <c r="F5854">
        <f>IF(AND(OR(s_tmchk="all",IF(ISERROR(MATCH(B5854,s_teams,0)),FALSE,TRUE)),OR(s_minsal="",s_minsal&lt;=D5854),OR(s_maxsal="",s_maxsal&gt;=D5854),OR(s_minyr="",s_minyr&lt;=A5854),OR(s_maxyr="",s_maxyr&gt;=A5854),OR(s_player="",s_player=C5854)),MAX(F$1:F5853)+1,0)</f>
        <v>0</v>
      </c>
    </row>
    <row r="5855" spans="1:6">
      <c r="A5855" s="20">
        <v>2006</v>
      </c>
      <c r="B5855" s="15" t="s">
        <v>64</v>
      </c>
      <c r="C5855" s="15" t="s">
        <v>371</v>
      </c>
      <c r="D5855" s="24">
        <v>10200000</v>
      </c>
      <c r="E5855" t="str">
        <f>IF(D5855&lt;VLOOKUP(A5855,Min!A:B,2,FALSE),"Y","")</f>
        <v/>
      </c>
      <c r="F5855">
        <f>IF(AND(OR(s_tmchk="all",IF(ISERROR(MATCH(B5855,s_teams,0)),FALSE,TRUE)),OR(s_minsal="",s_minsal&lt;=D5855),OR(s_maxsal="",s_maxsal&gt;=D5855),OR(s_minyr="",s_minyr&lt;=A5855),OR(s_maxyr="",s_maxyr&gt;=A5855),OR(s_player="",s_player=C5855)),MAX(F$1:F5854)+1,0)</f>
        <v>0</v>
      </c>
    </row>
    <row r="5856" spans="1:6">
      <c r="A5856" s="20">
        <v>2006</v>
      </c>
      <c r="B5856" s="15" t="s">
        <v>64</v>
      </c>
      <c r="C5856" s="15" t="s">
        <v>2701</v>
      </c>
      <c r="D5856" s="24">
        <v>5500000</v>
      </c>
      <c r="E5856" t="str">
        <f>IF(D5856&lt;VLOOKUP(A5856,Min!A:B,2,FALSE),"Y","")</f>
        <v/>
      </c>
      <c r="F5856">
        <f>IF(AND(OR(s_tmchk="all",IF(ISERROR(MATCH(B5856,s_teams,0)),FALSE,TRUE)),OR(s_minsal="",s_minsal&lt;=D5856),OR(s_maxsal="",s_maxsal&gt;=D5856),OR(s_minyr="",s_minyr&lt;=A5856),OR(s_maxyr="",s_maxyr&gt;=A5856),OR(s_player="",s_player=C5856)),MAX(F$1:F5855)+1,0)</f>
        <v>0</v>
      </c>
    </row>
    <row r="5857" spans="1:6">
      <c r="A5857" s="20">
        <v>2006</v>
      </c>
      <c r="B5857" s="15" t="s">
        <v>64</v>
      </c>
      <c r="C5857" s="15" t="s">
        <v>5557</v>
      </c>
      <c r="D5857" s="24">
        <v>4550000</v>
      </c>
      <c r="E5857" t="str">
        <f>IF(D5857&lt;VLOOKUP(A5857,Min!A:B,2,FALSE),"Y","")</f>
        <v/>
      </c>
      <c r="F5857">
        <f>IF(AND(OR(s_tmchk="all",IF(ISERROR(MATCH(B5857,s_teams,0)),FALSE,TRUE)),OR(s_minsal="",s_minsal&lt;=D5857),OR(s_maxsal="",s_maxsal&gt;=D5857),OR(s_minyr="",s_minyr&lt;=A5857),OR(s_maxyr="",s_maxyr&gt;=A5857),OR(s_player="",s_player=C5857)),MAX(F$1:F5856)+1,0)</f>
        <v>0</v>
      </c>
    </row>
    <row r="5858" spans="1:6">
      <c r="A5858" s="20">
        <v>2006</v>
      </c>
      <c r="B5858" s="15" t="s">
        <v>64</v>
      </c>
      <c r="C5858" s="15" t="s">
        <v>5267</v>
      </c>
      <c r="D5858" s="24">
        <v>3400000</v>
      </c>
      <c r="E5858" t="str">
        <f>IF(D5858&lt;VLOOKUP(A5858,Min!A:B,2,FALSE),"Y","")</f>
        <v/>
      </c>
      <c r="F5858">
        <f>IF(AND(OR(s_tmchk="all",IF(ISERROR(MATCH(B5858,s_teams,0)),FALSE,TRUE)),OR(s_minsal="",s_minsal&lt;=D5858),OR(s_maxsal="",s_maxsal&gt;=D5858),OR(s_minyr="",s_minyr&lt;=A5858),OR(s_maxyr="",s_maxyr&gt;=A5858),OR(s_player="",s_player=C5858)),MAX(F$1:F5857)+1,0)</f>
        <v>0</v>
      </c>
    </row>
    <row r="5859" spans="1:6">
      <c r="A5859" s="20">
        <v>2006</v>
      </c>
      <c r="B5859" s="15" t="s">
        <v>64</v>
      </c>
      <c r="C5859" s="15" t="s">
        <v>4814</v>
      </c>
      <c r="D5859" s="24">
        <v>2500000</v>
      </c>
      <c r="E5859" t="str">
        <f>IF(D5859&lt;VLOOKUP(A5859,Min!A:B,2,FALSE),"Y","")</f>
        <v/>
      </c>
      <c r="F5859">
        <f>IF(AND(OR(s_tmchk="all",IF(ISERROR(MATCH(B5859,s_teams,0)),FALSE,TRUE)),OR(s_minsal="",s_minsal&lt;=D5859),OR(s_maxsal="",s_maxsal&gt;=D5859),OR(s_minyr="",s_minyr&lt;=A5859),OR(s_maxyr="",s_maxyr&gt;=A5859),OR(s_player="",s_player=C5859)),MAX(F$1:F5858)+1,0)</f>
        <v>0</v>
      </c>
    </row>
    <row r="5860" spans="1:6">
      <c r="A5860" s="20">
        <v>2006</v>
      </c>
      <c r="B5860" s="15" t="s">
        <v>64</v>
      </c>
      <c r="C5860" s="15" t="s">
        <v>5891</v>
      </c>
      <c r="D5860" s="24">
        <v>1760000</v>
      </c>
      <c r="E5860" t="str">
        <f>IF(D5860&lt;VLOOKUP(A5860,Min!A:B,2,FALSE),"Y","")</f>
        <v/>
      </c>
      <c r="F5860">
        <f>IF(AND(OR(s_tmchk="all",IF(ISERROR(MATCH(B5860,s_teams,0)),FALSE,TRUE)),OR(s_minsal="",s_minsal&lt;=D5860),OR(s_maxsal="",s_maxsal&gt;=D5860),OR(s_minyr="",s_minyr&lt;=A5860),OR(s_maxyr="",s_maxyr&gt;=A5860),OR(s_player="",s_player=C5860)),MAX(F$1:F5859)+1,0)</f>
        <v>0</v>
      </c>
    </row>
    <row r="5861" spans="1:6">
      <c r="A5861" s="20">
        <v>2006</v>
      </c>
      <c r="B5861" s="15" t="s">
        <v>64</v>
      </c>
      <c r="C5861" s="15" t="s">
        <v>5940</v>
      </c>
      <c r="D5861" s="24">
        <v>1670000</v>
      </c>
      <c r="E5861" t="str">
        <f>IF(D5861&lt;VLOOKUP(A5861,Min!A:B,2,FALSE),"Y","")</f>
        <v/>
      </c>
      <c r="F5861">
        <f>IF(AND(OR(s_tmchk="all",IF(ISERROR(MATCH(B5861,s_teams,0)),FALSE,TRUE)),OR(s_minsal="",s_minsal&lt;=D5861),OR(s_maxsal="",s_maxsal&gt;=D5861),OR(s_minyr="",s_minyr&lt;=A5861),OR(s_maxyr="",s_maxyr&gt;=A5861),OR(s_player="",s_player=C5861)),MAX(F$1:F5860)+1,0)</f>
        <v>0</v>
      </c>
    </row>
    <row r="5862" spans="1:6">
      <c r="A5862" s="20">
        <v>2006</v>
      </c>
      <c r="B5862" s="15" t="s">
        <v>64</v>
      </c>
      <c r="C5862" s="15" t="s">
        <v>4610</v>
      </c>
      <c r="D5862" s="24">
        <v>1461360</v>
      </c>
      <c r="E5862" t="str">
        <f>IF(D5862&lt;VLOOKUP(A5862,Min!A:B,2,FALSE),"Y","")</f>
        <v/>
      </c>
      <c r="F5862">
        <f>IF(AND(OR(s_tmchk="all",IF(ISERROR(MATCH(B5862,s_teams,0)),FALSE,TRUE)),OR(s_minsal="",s_minsal&lt;=D5862),OR(s_maxsal="",s_maxsal&gt;=D5862),OR(s_minyr="",s_minyr&lt;=A5862),OR(s_maxyr="",s_maxyr&gt;=A5862),OR(s_player="",s_player=C5862)),MAX(F$1:F5861)+1,0)</f>
        <v>0</v>
      </c>
    </row>
    <row r="5863" spans="1:6">
      <c r="A5863" s="20">
        <v>2006</v>
      </c>
      <c r="B5863" s="15" t="s">
        <v>64</v>
      </c>
      <c r="C5863" s="15" t="s">
        <v>5473</v>
      </c>
      <c r="D5863" s="24">
        <v>1138500</v>
      </c>
      <c r="E5863" t="str">
        <f>IF(D5863&lt;VLOOKUP(A5863,Min!A:B,2,FALSE),"Y","")</f>
        <v/>
      </c>
      <c r="F5863">
        <f>IF(AND(OR(s_tmchk="all",IF(ISERROR(MATCH(B5863,s_teams,0)),FALSE,TRUE)),OR(s_minsal="",s_minsal&lt;=D5863),OR(s_maxsal="",s_maxsal&gt;=D5863),OR(s_minyr="",s_minyr&lt;=A5863),OR(s_maxyr="",s_maxyr&gt;=A5863),OR(s_player="",s_player=C5863)),MAX(F$1:F5862)+1,0)</f>
        <v>0</v>
      </c>
    </row>
    <row r="5864" spans="1:6">
      <c r="A5864" s="20">
        <v>2006</v>
      </c>
      <c r="B5864" s="15" t="s">
        <v>64</v>
      </c>
      <c r="C5864" s="15" t="s">
        <v>6209</v>
      </c>
      <c r="D5864" s="24">
        <v>1127280</v>
      </c>
      <c r="E5864" t="str">
        <f>IF(D5864&lt;VLOOKUP(A5864,Min!A:B,2,FALSE),"Y","")</f>
        <v/>
      </c>
      <c r="F5864">
        <f>IF(AND(OR(s_tmchk="all",IF(ISERROR(MATCH(B5864,s_teams,0)),FALSE,TRUE)),OR(s_minsal="",s_minsal&lt;=D5864),OR(s_maxsal="",s_maxsal&gt;=D5864),OR(s_minyr="",s_minyr&lt;=A5864),OR(s_maxyr="",s_maxyr&gt;=A5864),OR(s_player="",s_player=C5864)),MAX(F$1:F5863)+1,0)</f>
        <v>0</v>
      </c>
    </row>
    <row r="5865" spans="1:6">
      <c r="A5865" s="20">
        <v>2006</v>
      </c>
      <c r="B5865" s="15" t="s">
        <v>64</v>
      </c>
      <c r="C5865" s="15" t="s">
        <v>5200</v>
      </c>
      <c r="D5865" s="24">
        <v>1094550</v>
      </c>
      <c r="E5865" t="str">
        <f>IF(D5865&lt;VLOOKUP(A5865,Min!A:B,2,FALSE),"Y","")</f>
        <v/>
      </c>
      <c r="F5865">
        <f>IF(AND(OR(s_tmchk="all",IF(ISERROR(MATCH(B5865,s_teams,0)),FALSE,TRUE)),OR(s_minsal="",s_minsal&lt;=D5865),OR(s_maxsal="",s_maxsal&gt;=D5865),OR(s_minyr="",s_minyr&lt;=A5865),OR(s_maxyr="",s_maxyr&gt;=A5865),OR(s_player="",s_player=C5865)),MAX(F$1:F5864)+1,0)</f>
        <v>0</v>
      </c>
    </row>
    <row r="5866" spans="1:6">
      <c r="A5866" s="20">
        <v>2006</v>
      </c>
      <c r="B5866" s="15" t="s">
        <v>64</v>
      </c>
      <c r="C5866" s="15" t="s">
        <v>5715</v>
      </c>
      <c r="D5866" s="24">
        <v>1010040</v>
      </c>
      <c r="E5866" t="str">
        <f>IF(D5866&lt;VLOOKUP(A5866,Min!A:B,2,FALSE),"Y","")</f>
        <v/>
      </c>
      <c r="F5866">
        <f>IF(AND(OR(s_tmchk="all",IF(ISERROR(MATCH(B5866,s_teams,0)),FALSE,TRUE)),OR(s_minsal="",s_minsal&lt;=D5866),OR(s_maxsal="",s_maxsal&gt;=D5866),OR(s_minyr="",s_minyr&lt;=A5866),OR(s_maxyr="",s_maxyr&gt;=A5866),OR(s_player="",s_player=C5866)),MAX(F$1:F5865)+1,0)</f>
        <v>0</v>
      </c>
    </row>
    <row r="5867" spans="1:6">
      <c r="A5867" s="20">
        <v>2006</v>
      </c>
      <c r="B5867" s="15" t="s">
        <v>64</v>
      </c>
      <c r="C5867" s="15" t="s">
        <v>5512</v>
      </c>
      <c r="D5867" s="24">
        <v>719373</v>
      </c>
      <c r="E5867" t="str">
        <f>IF(D5867&lt;VLOOKUP(A5867,Min!A:B,2,FALSE),"Y","")</f>
        <v/>
      </c>
      <c r="F5867">
        <f>IF(AND(OR(s_tmchk="all",IF(ISERROR(MATCH(B5867,s_teams,0)),FALSE,TRUE)),OR(s_minsal="",s_minsal&lt;=D5867),OR(s_maxsal="",s_maxsal&gt;=D5867),OR(s_minyr="",s_minyr&lt;=A5867),OR(s_maxyr="",s_maxyr&gt;=A5867),OR(s_player="",s_player=C5867)),MAX(F$1:F5866)+1,0)</f>
        <v>0</v>
      </c>
    </row>
    <row r="5868" spans="1:6">
      <c r="A5868" s="20">
        <v>2006</v>
      </c>
      <c r="B5868" s="15" t="s">
        <v>64</v>
      </c>
      <c r="C5868" s="15" t="s">
        <v>4640</v>
      </c>
      <c r="D5868" s="24">
        <v>35091</v>
      </c>
      <c r="E5868" t="str">
        <f>IF(D5868&lt;VLOOKUP(A5868,Min!A:B,2,FALSE),"Y","")</f>
        <v>Y</v>
      </c>
      <c r="F5868">
        <f>IF(AND(OR(s_tmchk="all",IF(ISERROR(MATCH(B5868,s_teams,0)),FALSE,TRUE)),OR(s_minsal="",s_minsal&lt;=D5868),OR(s_maxsal="",s_maxsal&gt;=D5868),OR(s_minyr="",s_minyr&lt;=A5868),OR(s_maxyr="",s_maxyr&gt;=A5868),OR(s_player="",s_player=C5868)),MAX(F$1:F5867)+1,0)</f>
        <v>0</v>
      </c>
    </row>
    <row r="5869" spans="1:6">
      <c r="A5869" s="20">
        <v>2006</v>
      </c>
      <c r="B5869" s="15" t="s">
        <v>65</v>
      </c>
      <c r="C5869" s="15" t="s">
        <v>5744</v>
      </c>
      <c r="D5869" s="24">
        <v>8000000</v>
      </c>
      <c r="E5869" t="str">
        <f>IF(D5869&lt;VLOOKUP(A5869,Min!A:B,2,FALSE),"Y","")</f>
        <v/>
      </c>
      <c r="F5869">
        <f>IF(AND(OR(s_tmchk="all",IF(ISERROR(MATCH(B5869,s_teams,0)),FALSE,TRUE)),OR(s_minsal="",s_minsal&lt;=D5869),OR(s_maxsal="",s_maxsal&gt;=D5869),OR(s_minyr="",s_minyr&lt;=A5869),OR(s_maxyr="",s_maxyr&gt;=A5869),OR(s_player="",s_player=C5869)),MAX(F$1:F5868)+1,0)</f>
        <v>0</v>
      </c>
    </row>
    <row r="5870" spans="1:6">
      <c r="A5870" s="20">
        <v>2006</v>
      </c>
      <c r="B5870" s="15" t="s">
        <v>65</v>
      </c>
      <c r="C5870" s="15" t="s">
        <v>4957</v>
      </c>
      <c r="D5870" s="24">
        <v>7333333</v>
      </c>
      <c r="E5870" t="str">
        <f>IF(D5870&lt;VLOOKUP(A5870,Min!A:B,2,FALSE),"Y","")</f>
        <v/>
      </c>
      <c r="F5870">
        <f>IF(AND(OR(s_tmchk="all",IF(ISERROR(MATCH(B5870,s_teams,0)),FALSE,TRUE)),OR(s_minsal="",s_minsal&lt;=D5870),OR(s_maxsal="",s_maxsal&gt;=D5870),OR(s_minyr="",s_minyr&lt;=A5870),OR(s_maxyr="",s_maxyr&gt;=A5870),OR(s_player="",s_player=C5870)),MAX(F$1:F5869)+1,0)</f>
        <v>0</v>
      </c>
    </row>
    <row r="5871" spans="1:6">
      <c r="A5871" s="20">
        <v>2006</v>
      </c>
      <c r="B5871" s="15" t="s">
        <v>65</v>
      </c>
      <c r="C5871" s="15" t="s">
        <v>5991</v>
      </c>
      <c r="D5871" s="24">
        <v>3600000</v>
      </c>
      <c r="E5871" t="str">
        <f>IF(D5871&lt;VLOOKUP(A5871,Min!A:B,2,FALSE),"Y","")</f>
        <v/>
      </c>
      <c r="F5871">
        <f>IF(AND(OR(s_tmchk="all",IF(ISERROR(MATCH(B5871,s_teams,0)),FALSE,TRUE)),OR(s_minsal="",s_minsal&lt;=D5871),OR(s_maxsal="",s_maxsal&gt;=D5871),OR(s_minyr="",s_minyr&lt;=A5871),OR(s_maxyr="",s_maxyr&gt;=A5871),OR(s_player="",s_player=C5871)),MAX(F$1:F5870)+1,0)</f>
        <v>0</v>
      </c>
    </row>
    <row r="5872" spans="1:6">
      <c r="A5872" s="20">
        <v>2006</v>
      </c>
      <c r="B5872" s="15" t="s">
        <v>65</v>
      </c>
      <c r="C5872" s="15" t="s">
        <v>806</v>
      </c>
      <c r="D5872" s="24">
        <v>3500000</v>
      </c>
      <c r="E5872" t="str">
        <f>IF(D5872&lt;VLOOKUP(A5872,Min!A:B,2,FALSE),"Y","")</f>
        <v/>
      </c>
      <c r="F5872">
        <f>IF(AND(OR(s_tmchk="all",IF(ISERROR(MATCH(B5872,s_teams,0)),FALSE,TRUE)),OR(s_minsal="",s_minsal&lt;=D5872),OR(s_maxsal="",s_maxsal&gt;=D5872),OR(s_minyr="",s_minyr&lt;=A5872),OR(s_maxyr="",s_maxyr&gt;=A5872),OR(s_player="",s_player=C5872)),MAX(F$1:F5871)+1,0)</f>
        <v>0</v>
      </c>
    </row>
    <row r="5873" spans="1:6">
      <c r="A5873" s="20">
        <v>2006</v>
      </c>
      <c r="B5873" s="15" t="s">
        <v>65</v>
      </c>
      <c r="C5873" s="15" t="s">
        <v>5106</v>
      </c>
      <c r="D5873" s="24">
        <v>3200000</v>
      </c>
      <c r="E5873" t="str">
        <f>IF(D5873&lt;VLOOKUP(A5873,Min!A:B,2,FALSE),"Y","")</f>
        <v/>
      </c>
      <c r="F5873">
        <f>IF(AND(OR(s_tmchk="all",IF(ISERROR(MATCH(B5873,s_teams,0)),FALSE,TRUE)),OR(s_minsal="",s_minsal&lt;=D5873),OR(s_maxsal="",s_maxsal&gt;=D5873),OR(s_minyr="",s_minyr&lt;=A5873),OR(s_maxyr="",s_maxyr&gt;=A5873),OR(s_player="",s_player=C5873)),MAX(F$1:F5872)+1,0)</f>
        <v>0</v>
      </c>
    </row>
    <row r="5874" spans="1:6">
      <c r="A5874" s="20">
        <v>2006</v>
      </c>
      <c r="B5874" s="15" t="s">
        <v>65</v>
      </c>
      <c r="C5874" s="15" t="s">
        <v>698</v>
      </c>
      <c r="D5874" s="24">
        <v>3144240</v>
      </c>
      <c r="E5874" t="str">
        <f>IF(D5874&lt;VLOOKUP(A5874,Min!A:B,2,FALSE),"Y","")</f>
        <v/>
      </c>
      <c r="F5874">
        <f>IF(AND(OR(s_tmchk="all",IF(ISERROR(MATCH(B5874,s_teams,0)),FALSE,TRUE)),OR(s_minsal="",s_minsal&lt;=D5874),OR(s_maxsal="",s_maxsal&gt;=D5874),OR(s_minyr="",s_minyr&lt;=A5874),OR(s_maxyr="",s_maxyr&gt;=A5874),OR(s_player="",s_player=C5874)),MAX(F$1:F5873)+1,0)</f>
        <v>0</v>
      </c>
    </row>
    <row r="5875" spans="1:6">
      <c r="A5875" s="20">
        <v>2006</v>
      </c>
      <c r="B5875" s="15" t="s">
        <v>65</v>
      </c>
      <c r="C5875" s="15" t="s">
        <v>4623</v>
      </c>
      <c r="D5875" s="24">
        <v>2500000</v>
      </c>
      <c r="E5875" t="str">
        <f>IF(D5875&lt;VLOOKUP(A5875,Min!A:B,2,FALSE),"Y","")</f>
        <v/>
      </c>
      <c r="F5875">
        <f>IF(AND(OR(s_tmchk="all",IF(ISERROR(MATCH(B5875,s_teams,0)),FALSE,TRUE)),OR(s_minsal="",s_minsal&lt;=D5875),OR(s_maxsal="",s_maxsal&gt;=D5875),OR(s_minyr="",s_minyr&lt;=A5875),OR(s_maxyr="",s_maxyr&gt;=A5875),OR(s_player="",s_player=C5875)),MAX(F$1:F5874)+1,0)</f>
        <v>0</v>
      </c>
    </row>
    <row r="5876" spans="1:6">
      <c r="A5876" s="20">
        <v>2006</v>
      </c>
      <c r="B5876" s="15" t="s">
        <v>65</v>
      </c>
      <c r="C5876" s="15" t="s">
        <v>4677</v>
      </c>
      <c r="D5876" s="24">
        <v>2500000</v>
      </c>
      <c r="E5876" t="str">
        <f>IF(D5876&lt;VLOOKUP(A5876,Min!A:B,2,FALSE),"Y","")</f>
        <v/>
      </c>
      <c r="F5876">
        <f>IF(AND(OR(s_tmchk="all",IF(ISERROR(MATCH(B5876,s_teams,0)),FALSE,TRUE)),OR(s_minsal="",s_minsal&lt;=D5876),OR(s_maxsal="",s_maxsal&gt;=D5876),OR(s_minyr="",s_minyr&lt;=A5876),OR(s_maxyr="",s_maxyr&gt;=A5876),OR(s_player="",s_player=C5876)),MAX(F$1:F5875)+1,0)</f>
        <v>0</v>
      </c>
    </row>
    <row r="5877" spans="1:6">
      <c r="A5877" s="20">
        <v>2006</v>
      </c>
      <c r="B5877" s="15" t="s">
        <v>65</v>
      </c>
      <c r="C5877" s="15" t="s">
        <v>5455</v>
      </c>
      <c r="D5877" s="24">
        <v>1437240</v>
      </c>
      <c r="E5877" t="str">
        <f>IF(D5877&lt;VLOOKUP(A5877,Min!A:B,2,FALSE),"Y","")</f>
        <v/>
      </c>
      <c r="F5877">
        <f>IF(AND(OR(s_tmchk="all",IF(ISERROR(MATCH(B5877,s_teams,0)),FALSE,TRUE)),OR(s_minsal="",s_minsal&lt;=D5877),OR(s_maxsal="",s_maxsal&gt;=D5877),OR(s_minyr="",s_minyr&lt;=A5877),OR(s_maxyr="",s_maxyr&gt;=A5877),OR(s_player="",s_player=C5877)),MAX(F$1:F5876)+1,0)</f>
        <v>0</v>
      </c>
    </row>
    <row r="5878" spans="1:6">
      <c r="A5878" s="20">
        <v>2006</v>
      </c>
      <c r="B5878" s="15" t="s">
        <v>65</v>
      </c>
      <c r="C5878" s="15" t="s">
        <v>1403</v>
      </c>
      <c r="D5878" s="24">
        <v>1334160</v>
      </c>
      <c r="E5878" t="str">
        <f>IF(D5878&lt;VLOOKUP(A5878,Min!A:B,2,FALSE),"Y","")</f>
        <v/>
      </c>
      <c r="F5878">
        <f>IF(AND(OR(s_tmchk="all",IF(ISERROR(MATCH(B5878,s_teams,0)),FALSE,TRUE)),OR(s_minsal="",s_minsal&lt;=D5878),OR(s_maxsal="",s_maxsal&gt;=D5878),OR(s_minyr="",s_minyr&lt;=A5878),OR(s_maxyr="",s_maxyr&gt;=A5878),OR(s_player="",s_player=C5878)),MAX(F$1:F5877)+1,0)</f>
        <v>0</v>
      </c>
    </row>
    <row r="5879" spans="1:6">
      <c r="A5879" s="20">
        <v>2006</v>
      </c>
      <c r="B5879" s="15" t="s">
        <v>65</v>
      </c>
      <c r="C5879" s="15" t="s">
        <v>1400</v>
      </c>
      <c r="D5879" s="24">
        <v>1300000</v>
      </c>
      <c r="E5879" t="str">
        <f>IF(D5879&lt;VLOOKUP(A5879,Min!A:B,2,FALSE),"Y","")</f>
        <v/>
      </c>
      <c r="F5879">
        <f>IF(AND(OR(s_tmchk="all",IF(ISERROR(MATCH(B5879,s_teams,0)),FALSE,TRUE)),OR(s_minsal="",s_minsal&lt;=D5879),OR(s_maxsal="",s_maxsal&gt;=D5879),OR(s_minyr="",s_minyr&lt;=A5879),OR(s_maxyr="",s_maxyr&gt;=A5879),OR(s_player="",s_player=C5879)),MAX(F$1:F5878)+1,0)</f>
        <v>0</v>
      </c>
    </row>
    <row r="5880" spans="1:6">
      <c r="A5880" s="20">
        <v>2006</v>
      </c>
      <c r="B5880" s="15" t="s">
        <v>65</v>
      </c>
      <c r="C5880" s="15" t="s">
        <v>362</v>
      </c>
      <c r="D5880" s="24">
        <v>1297080</v>
      </c>
      <c r="E5880" t="str">
        <f>IF(D5880&lt;VLOOKUP(A5880,Min!A:B,2,FALSE),"Y","")</f>
        <v/>
      </c>
      <c r="F5880">
        <f>IF(AND(OR(s_tmchk="all",IF(ISERROR(MATCH(B5880,s_teams,0)),FALSE,TRUE)),OR(s_minsal="",s_minsal&lt;=D5880),OR(s_maxsal="",s_maxsal&gt;=D5880),OR(s_minyr="",s_minyr&lt;=A5880),OR(s_maxyr="",s_maxyr&gt;=A5880),OR(s_player="",s_player=C5880)),MAX(F$1:F5879)+1,0)</f>
        <v>0</v>
      </c>
    </row>
    <row r="5881" spans="1:6">
      <c r="A5881" s="20">
        <v>2006</v>
      </c>
      <c r="B5881" s="15" t="s">
        <v>65</v>
      </c>
      <c r="C5881" s="15" t="s">
        <v>5544</v>
      </c>
      <c r="D5881" s="24">
        <v>900000</v>
      </c>
      <c r="E5881" t="str">
        <f>IF(D5881&lt;VLOOKUP(A5881,Min!A:B,2,FALSE),"Y","")</f>
        <v/>
      </c>
      <c r="F5881">
        <f>IF(AND(OR(s_tmchk="all",IF(ISERROR(MATCH(B5881,s_teams,0)),FALSE,TRUE)),OR(s_minsal="",s_minsal&lt;=D5881),OR(s_maxsal="",s_maxsal&gt;=D5881),OR(s_minyr="",s_minyr&lt;=A5881),OR(s_maxyr="",s_maxyr&gt;=A5881),OR(s_player="",s_player=C5881)),MAX(F$1:F5880)+1,0)</f>
        <v>0</v>
      </c>
    </row>
    <row r="5882" spans="1:6">
      <c r="A5882" s="20">
        <v>2006</v>
      </c>
      <c r="B5882" s="15" t="s">
        <v>65</v>
      </c>
      <c r="C5882" s="15" t="s">
        <v>5199</v>
      </c>
      <c r="D5882" s="24">
        <v>682051</v>
      </c>
      <c r="E5882" t="str">
        <f>IF(D5882&lt;VLOOKUP(A5882,Min!A:B,2,FALSE),"Y","")</f>
        <v/>
      </c>
      <c r="F5882">
        <f>IF(AND(OR(s_tmchk="all",IF(ISERROR(MATCH(B5882,s_teams,0)),FALSE,TRUE)),OR(s_minsal="",s_minsal&lt;=D5882),OR(s_maxsal="",s_maxsal&gt;=D5882),OR(s_minyr="",s_minyr&lt;=A5882),OR(s_maxyr="",s_maxyr&gt;=A5882),OR(s_player="",s_player=C5882)),MAX(F$1:F5881)+1,0)</f>
        <v>0</v>
      </c>
    </row>
    <row r="5883" spans="1:6">
      <c r="A5883" s="20">
        <v>2006</v>
      </c>
      <c r="B5883" s="15" t="s">
        <v>65</v>
      </c>
      <c r="C5883" s="15" t="s">
        <v>760</v>
      </c>
      <c r="D5883" s="24">
        <v>398762</v>
      </c>
      <c r="E5883" t="str">
        <f>IF(D5883&lt;VLOOKUP(A5883,Min!A:B,2,FALSE),"Y","")</f>
        <v/>
      </c>
      <c r="F5883">
        <f>IF(AND(OR(s_tmchk="all",IF(ISERROR(MATCH(B5883,s_teams,0)),FALSE,TRUE)),OR(s_minsal="",s_minsal&lt;=D5883),OR(s_maxsal="",s_maxsal&gt;=D5883),OR(s_minyr="",s_minyr&lt;=A5883),OR(s_maxyr="",s_maxyr&gt;=A5883),OR(s_player="",s_player=C5883)),MAX(F$1:F5882)+1,0)</f>
        <v>0</v>
      </c>
    </row>
    <row r="5884" spans="1:6">
      <c r="A5884" s="20">
        <v>2006</v>
      </c>
      <c r="B5884" s="15" t="s">
        <v>65</v>
      </c>
      <c r="C5884" s="15" t="s">
        <v>5946</v>
      </c>
      <c r="D5884" s="24">
        <v>150751</v>
      </c>
      <c r="E5884" t="str">
        <f>IF(D5884&lt;VLOOKUP(A5884,Min!A:B,2,FALSE),"Y","")</f>
        <v>Y</v>
      </c>
      <c r="F5884">
        <f>IF(AND(OR(s_tmchk="all",IF(ISERROR(MATCH(B5884,s_teams,0)),FALSE,TRUE)),OR(s_minsal="",s_minsal&lt;=D5884),OR(s_maxsal="",s_maxsal&gt;=D5884),OR(s_minyr="",s_minyr&lt;=A5884),OR(s_maxyr="",s_maxyr&gt;=A5884),OR(s_player="",s_player=C5884)),MAX(F$1:F5883)+1,0)</f>
        <v>0</v>
      </c>
    </row>
    <row r="5885" spans="1:6">
      <c r="A5885" s="20">
        <v>2006</v>
      </c>
      <c r="B5885" s="15" t="s">
        <v>67</v>
      </c>
      <c r="C5885" s="15" t="s">
        <v>4547</v>
      </c>
      <c r="D5885" s="24">
        <v>19125000</v>
      </c>
      <c r="E5885" t="str">
        <f>IF(D5885&lt;VLOOKUP(A5885,Min!A:B,2,FALSE),"Y","")</f>
        <v/>
      </c>
      <c r="F5885">
        <f>IF(AND(OR(s_tmchk="all",IF(ISERROR(MATCH(B5885,s_teams,0)),FALSE,TRUE)),OR(s_minsal="",s_minsal&lt;=D5885),OR(s_maxsal="",s_maxsal&gt;=D5885),OR(s_minyr="",s_minyr&lt;=A5885),OR(s_maxyr="",s_maxyr&gt;=A5885),OR(s_player="",s_player=C5885)),MAX(F$1:F5884)+1,0)</f>
        <v>0</v>
      </c>
    </row>
    <row r="5886" spans="1:6">
      <c r="A5886" s="20">
        <v>2006</v>
      </c>
      <c r="B5886" s="15" t="s">
        <v>67</v>
      </c>
      <c r="C5886" s="15" t="s">
        <v>6005</v>
      </c>
      <c r="D5886" s="24">
        <v>16453125</v>
      </c>
      <c r="E5886" t="str">
        <f>IF(D5886&lt;VLOOKUP(A5886,Min!A:B,2,FALSE),"Y","")</f>
        <v/>
      </c>
      <c r="F5886">
        <f>IF(AND(OR(s_tmchk="all",IF(ISERROR(MATCH(B5886,s_teams,0)),FALSE,TRUE)),OR(s_minsal="",s_minsal&lt;=D5886),OR(s_maxsal="",s_maxsal&gt;=D5886),OR(s_minyr="",s_minyr&lt;=A5886),OR(s_maxyr="",s_maxyr&gt;=A5886),OR(s_player="",s_player=C5886)),MAX(F$1:F5885)+1,0)</f>
        <v>0</v>
      </c>
    </row>
    <row r="5887" spans="1:6">
      <c r="A5887" s="20">
        <v>2006</v>
      </c>
      <c r="B5887" s="15" t="s">
        <v>67</v>
      </c>
      <c r="C5887" s="15" t="s">
        <v>4585</v>
      </c>
      <c r="D5887" s="24">
        <v>15750000</v>
      </c>
      <c r="E5887" t="str">
        <f>IF(D5887&lt;VLOOKUP(A5887,Min!A:B,2,FALSE),"Y","")</f>
        <v/>
      </c>
      <c r="F5887">
        <f>IF(AND(OR(s_tmchk="all",IF(ISERROR(MATCH(B5887,s_teams,0)),FALSE,TRUE)),OR(s_minsal="",s_minsal&lt;=D5887),OR(s_maxsal="",s_maxsal&gt;=D5887),OR(s_minyr="",s_minyr&lt;=A5887),OR(s_maxyr="",s_maxyr&gt;=A5887),OR(s_player="",s_player=C5887)),MAX(F$1:F5886)+1,0)</f>
        <v>0</v>
      </c>
    </row>
    <row r="5888" spans="1:6">
      <c r="A5888" s="20">
        <v>2006</v>
      </c>
      <c r="B5888" s="15" t="s">
        <v>67</v>
      </c>
      <c r="C5888" s="15" t="s">
        <v>4614</v>
      </c>
      <c r="D5888" s="24">
        <v>13925000</v>
      </c>
      <c r="E5888" t="str">
        <f>IF(D5888&lt;VLOOKUP(A5888,Min!A:B,2,FALSE),"Y","")</f>
        <v/>
      </c>
      <c r="F5888">
        <f>IF(AND(OR(s_tmchk="all",IF(ISERROR(MATCH(B5888,s_teams,0)),FALSE,TRUE)),OR(s_minsal="",s_minsal&lt;=D5888),OR(s_maxsal="",s_maxsal&gt;=D5888),OR(s_minyr="",s_minyr&lt;=A5888),OR(s_maxyr="",s_maxyr&gt;=A5888),OR(s_player="",s_player=C5888)),MAX(F$1:F5887)+1,0)</f>
        <v>0</v>
      </c>
    </row>
    <row r="5889" spans="1:6">
      <c r="A5889" s="20">
        <v>2006</v>
      </c>
      <c r="B5889" s="15" t="s">
        <v>67</v>
      </c>
      <c r="C5889" s="15" t="s">
        <v>5632</v>
      </c>
      <c r="D5889" s="24">
        <v>9100000</v>
      </c>
      <c r="E5889" t="str">
        <f>IF(D5889&lt;VLOOKUP(A5889,Min!A:B,2,FALSE),"Y","")</f>
        <v/>
      </c>
      <c r="F5889">
        <f>IF(AND(OR(s_tmchk="all",IF(ISERROR(MATCH(B5889,s_teams,0)),FALSE,TRUE)),OR(s_minsal="",s_minsal&lt;=D5889),OR(s_maxsal="",s_maxsal&gt;=D5889),OR(s_minyr="",s_minyr&lt;=A5889),OR(s_maxyr="",s_maxyr&gt;=A5889),OR(s_player="",s_player=C5889)),MAX(F$1:F5888)+1,0)</f>
        <v>0</v>
      </c>
    </row>
    <row r="5890" spans="1:6">
      <c r="A5890" s="20">
        <v>2006</v>
      </c>
      <c r="B5890" s="15" t="s">
        <v>67</v>
      </c>
      <c r="C5890" s="15" t="s">
        <v>5963</v>
      </c>
      <c r="D5890" s="24">
        <v>7900000</v>
      </c>
      <c r="E5890" t="str">
        <f>IF(D5890&lt;VLOOKUP(A5890,Min!A:B,2,FALSE),"Y","")</f>
        <v/>
      </c>
      <c r="F5890">
        <f>IF(AND(OR(s_tmchk="all",IF(ISERROR(MATCH(B5890,s_teams,0)),FALSE,TRUE)),OR(s_minsal="",s_minsal&lt;=D5890),OR(s_maxsal="",s_maxsal&gt;=D5890),OR(s_minyr="",s_minyr&lt;=A5890),OR(s_maxyr="",s_maxyr&gt;=A5890),OR(s_player="",s_player=C5890)),MAX(F$1:F5889)+1,0)</f>
        <v>0</v>
      </c>
    </row>
    <row r="5891" spans="1:6">
      <c r="A5891" s="20">
        <v>2006</v>
      </c>
      <c r="B5891" s="15" t="s">
        <v>67</v>
      </c>
      <c r="C5891" s="15" t="s">
        <v>3848</v>
      </c>
      <c r="D5891" s="24">
        <v>7390000</v>
      </c>
      <c r="E5891" t="str">
        <f>IF(D5891&lt;VLOOKUP(A5891,Min!A:B,2,FALSE),"Y","")</f>
        <v/>
      </c>
      <c r="F5891">
        <f>IF(AND(OR(s_tmchk="all",IF(ISERROR(MATCH(B5891,s_teams,0)),FALSE,TRUE)),OR(s_minsal="",s_minsal&lt;=D5891),OR(s_maxsal="",s_maxsal&gt;=D5891),OR(s_minyr="",s_minyr&lt;=A5891),OR(s_maxyr="",s_maxyr&gt;=A5891),OR(s_player="",s_player=C5891)),MAX(F$1:F5890)+1,0)</f>
        <v>0</v>
      </c>
    </row>
    <row r="5892" spans="1:6">
      <c r="A5892" s="20">
        <v>2006</v>
      </c>
      <c r="B5892" s="15" t="s">
        <v>67</v>
      </c>
      <c r="C5892" s="15" t="s">
        <v>3300</v>
      </c>
      <c r="D5892" s="24">
        <v>6940000</v>
      </c>
      <c r="E5892" t="str">
        <f>IF(D5892&lt;VLOOKUP(A5892,Min!A:B,2,FALSE),"Y","")</f>
        <v/>
      </c>
      <c r="F5892">
        <f>IF(AND(OR(s_tmchk="all",IF(ISERROR(MATCH(B5892,s_teams,0)),FALSE,TRUE)),OR(s_minsal="",s_minsal&lt;=D5892),OR(s_maxsal="",s_maxsal&gt;=D5892),OR(s_minyr="",s_minyr&lt;=A5892),OR(s_maxyr="",s_maxyr&gt;=A5892),OR(s_player="",s_player=C5892)),MAX(F$1:F5891)+1,0)</f>
        <v>0</v>
      </c>
    </row>
    <row r="5893" spans="1:6">
      <c r="A5893" s="20">
        <v>2006</v>
      </c>
      <c r="B5893" s="15" t="s">
        <v>67</v>
      </c>
      <c r="C5893" s="15" t="s">
        <v>5297</v>
      </c>
      <c r="D5893" s="24">
        <v>6620063</v>
      </c>
      <c r="E5893" t="str">
        <f>IF(D5893&lt;VLOOKUP(A5893,Min!A:B,2,FALSE),"Y","")</f>
        <v/>
      </c>
      <c r="F5893">
        <f>IF(AND(OR(s_tmchk="all",IF(ISERROR(MATCH(B5893,s_teams,0)),FALSE,TRUE)),OR(s_minsal="",s_minsal&lt;=D5893),OR(s_maxsal="",s_maxsal&gt;=D5893),OR(s_minyr="",s_minyr&lt;=A5893),OR(s_maxyr="",s_maxyr&gt;=A5893),OR(s_player="",s_player=C5893)),MAX(F$1:F5892)+1,0)</f>
        <v>0</v>
      </c>
    </row>
    <row r="5894" spans="1:6">
      <c r="A5894" s="20">
        <v>2006</v>
      </c>
      <c r="B5894" s="15" t="s">
        <v>67</v>
      </c>
      <c r="C5894" s="15" t="s">
        <v>713</v>
      </c>
      <c r="D5894" s="24">
        <v>6480000</v>
      </c>
      <c r="E5894" t="str">
        <f>IF(D5894&lt;VLOOKUP(A5894,Min!A:B,2,FALSE),"Y","")</f>
        <v/>
      </c>
      <c r="F5894">
        <f>IF(AND(OR(s_tmchk="all",IF(ISERROR(MATCH(B5894,s_teams,0)),FALSE,TRUE)),OR(s_minsal="",s_minsal&lt;=D5894),OR(s_maxsal="",s_maxsal&gt;=D5894),OR(s_minyr="",s_minyr&lt;=A5894),OR(s_maxyr="",s_maxyr&gt;=A5894),OR(s_player="",s_player=C5894)),MAX(F$1:F5893)+1,0)</f>
        <v>0</v>
      </c>
    </row>
    <row r="5895" spans="1:6">
      <c r="A5895" s="20">
        <v>2006</v>
      </c>
      <c r="B5895" s="15" t="s">
        <v>67</v>
      </c>
      <c r="C5895" s="15" t="s">
        <v>5552</v>
      </c>
      <c r="D5895" s="24">
        <v>6008750</v>
      </c>
      <c r="E5895" t="str">
        <f>IF(D5895&lt;VLOOKUP(A5895,Min!A:B,2,FALSE),"Y","")</f>
        <v/>
      </c>
      <c r="F5895">
        <f>IF(AND(OR(s_tmchk="all",IF(ISERROR(MATCH(B5895,s_teams,0)),FALSE,TRUE)),OR(s_minsal="",s_minsal&lt;=D5895),OR(s_maxsal="",s_maxsal&gt;=D5895),OR(s_minyr="",s_minyr&lt;=A5895),OR(s_maxyr="",s_maxyr&gt;=A5895),OR(s_player="",s_player=C5895)),MAX(F$1:F5894)+1,0)</f>
        <v>0</v>
      </c>
    </row>
    <row r="5896" spans="1:6">
      <c r="A5896" s="20">
        <v>2006</v>
      </c>
      <c r="B5896" s="15" t="s">
        <v>67</v>
      </c>
      <c r="C5896" s="15" t="s">
        <v>5291</v>
      </c>
      <c r="D5896" s="24">
        <v>5000000</v>
      </c>
      <c r="E5896" t="str">
        <f>IF(D5896&lt;VLOOKUP(A5896,Min!A:B,2,FALSE),"Y","")</f>
        <v/>
      </c>
      <c r="F5896">
        <f>IF(AND(OR(s_tmchk="all",IF(ISERROR(MATCH(B5896,s_teams,0)),FALSE,TRUE)),OR(s_minsal="",s_minsal&lt;=D5896),OR(s_maxsal="",s_maxsal&gt;=D5896),OR(s_minyr="",s_minyr&lt;=A5896),OR(s_maxyr="",s_maxyr&gt;=A5896),OR(s_player="",s_player=C5896)),MAX(F$1:F5895)+1,0)</f>
        <v>0</v>
      </c>
    </row>
    <row r="5897" spans="1:6">
      <c r="A5897" s="20">
        <v>2006</v>
      </c>
      <c r="B5897" s="15" t="s">
        <v>67</v>
      </c>
      <c r="C5897" s="15" t="s">
        <v>360</v>
      </c>
      <c r="D5897" s="24">
        <v>2162880</v>
      </c>
      <c r="E5897" t="str">
        <f>IF(D5897&lt;VLOOKUP(A5897,Min!A:B,2,FALSE),"Y","")</f>
        <v/>
      </c>
      <c r="F5897">
        <f>IF(AND(OR(s_tmchk="all",IF(ISERROR(MATCH(B5897,s_teams,0)),FALSE,TRUE)),OR(s_minsal="",s_minsal&lt;=D5897),OR(s_maxsal="",s_maxsal&gt;=D5897),OR(s_minyr="",s_minyr&lt;=A5897),OR(s_maxyr="",s_maxyr&gt;=A5897),OR(s_player="",s_player=C5897)),MAX(F$1:F5896)+1,0)</f>
        <v>0</v>
      </c>
    </row>
    <row r="5898" spans="1:6">
      <c r="A5898" s="20">
        <v>2006</v>
      </c>
      <c r="B5898" s="15" t="s">
        <v>67</v>
      </c>
      <c r="C5898" s="15" t="s">
        <v>1047</v>
      </c>
      <c r="D5898" s="24">
        <v>1102680</v>
      </c>
      <c r="E5898" t="str">
        <f>IF(D5898&lt;VLOOKUP(A5898,Min!A:B,2,FALSE),"Y","")</f>
        <v/>
      </c>
      <c r="F5898">
        <f>IF(AND(OR(s_tmchk="all",IF(ISERROR(MATCH(B5898,s_teams,0)),FALSE,TRUE)),OR(s_minsal="",s_minsal&lt;=D5898),OR(s_maxsal="",s_maxsal&gt;=D5898),OR(s_minyr="",s_minyr&lt;=A5898),OR(s_maxyr="",s_maxyr&gt;=A5898),OR(s_player="",s_player=C5898)),MAX(F$1:F5897)+1,0)</f>
        <v>0</v>
      </c>
    </row>
    <row r="5899" spans="1:6">
      <c r="A5899" s="20">
        <v>2006</v>
      </c>
      <c r="B5899" s="15" t="s">
        <v>67</v>
      </c>
      <c r="C5899" s="15" t="s">
        <v>148</v>
      </c>
      <c r="D5899" s="24">
        <v>861360</v>
      </c>
      <c r="E5899" t="str">
        <f>IF(D5899&lt;VLOOKUP(A5899,Min!A:B,2,FALSE),"Y","")</f>
        <v/>
      </c>
      <c r="F5899">
        <f>IF(AND(OR(s_tmchk="all",IF(ISERROR(MATCH(B5899,s_teams,0)),FALSE,TRUE)),OR(s_minsal="",s_minsal&lt;=D5899),OR(s_maxsal="",s_maxsal&gt;=D5899),OR(s_minyr="",s_minyr&lt;=A5899),OR(s_maxyr="",s_maxyr&gt;=A5899),OR(s_player="",s_player=C5899)),MAX(F$1:F5898)+1,0)</f>
        <v>0</v>
      </c>
    </row>
    <row r="5900" spans="1:6">
      <c r="A5900" s="20">
        <v>2006</v>
      </c>
      <c r="B5900" s="15" t="s">
        <v>67</v>
      </c>
      <c r="C5900" s="15" t="s">
        <v>614</v>
      </c>
      <c r="D5900" s="24">
        <v>682051</v>
      </c>
      <c r="E5900" t="str">
        <f>IF(D5900&lt;VLOOKUP(A5900,Min!A:B,2,FALSE),"Y","")</f>
        <v/>
      </c>
      <c r="F5900">
        <f>IF(AND(OR(s_tmchk="all",IF(ISERROR(MATCH(B5900,s_teams,0)),FALSE,TRUE)),OR(s_minsal="",s_minsal&lt;=D5900),OR(s_maxsal="",s_maxsal&gt;=D5900),OR(s_minyr="",s_minyr&lt;=A5900),OR(s_maxyr="",s_maxyr&gt;=A5900),OR(s_player="",s_player=C5900)),MAX(F$1:F5899)+1,0)</f>
        <v>0</v>
      </c>
    </row>
    <row r="5901" spans="1:6">
      <c r="A5901" s="20">
        <v>2006</v>
      </c>
      <c r="B5901" s="15" t="s">
        <v>67</v>
      </c>
      <c r="C5901" s="15" t="s">
        <v>5794</v>
      </c>
      <c r="D5901" s="24">
        <v>599834</v>
      </c>
      <c r="E5901" t="str">
        <f>IF(D5901&lt;VLOOKUP(A5901,Min!A:B,2,FALSE),"Y","")</f>
        <v/>
      </c>
      <c r="F5901">
        <f>IF(AND(OR(s_tmchk="all",IF(ISERROR(MATCH(B5901,s_teams,0)),FALSE,TRUE)),OR(s_minsal="",s_minsal&lt;=D5901),OR(s_maxsal="",s_maxsal&gt;=D5901),OR(s_minyr="",s_minyr&lt;=A5901),OR(s_maxyr="",s_maxyr&gt;=A5901),OR(s_player="",s_player=C5901)),MAX(F$1:F5900)+1,0)</f>
        <v>0</v>
      </c>
    </row>
    <row r="5902" spans="1:6">
      <c r="A5902" s="20">
        <v>2006</v>
      </c>
      <c r="B5902" s="15" t="s">
        <v>67</v>
      </c>
      <c r="C5902" s="15" t="s">
        <v>5198</v>
      </c>
      <c r="D5902" s="24">
        <v>398762</v>
      </c>
      <c r="E5902" t="str">
        <f>IF(D5902&lt;VLOOKUP(A5902,Min!A:B,2,FALSE),"Y","")</f>
        <v/>
      </c>
      <c r="F5902">
        <f>IF(AND(OR(s_tmchk="all",IF(ISERROR(MATCH(B5902,s_teams,0)),FALSE,TRUE)),OR(s_minsal="",s_minsal&lt;=D5902),OR(s_maxsal="",s_maxsal&gt;=D5902),OR(s_minyr="",s_minyr&lt;=A5902),OR(s_maxyr="",s_maxyr&gt;=A5902),OR(s_player="",s_player=C5902)),MAX(F$1:F5901)+1,0)</f>
        <v>0</v>
      </c>
    </row>
    <row r="5903" spans="1:6">
      <c r="A5903" s="20">
        <v>2006</v>
      </c>
      <c r="B5903" s="15" t="s">
        <v>67</v>
      </c>
      <c r="C5903" s="15" t="s">
        <v>815</v>
      </c>
      <c r="D5903" s="24">
        <v>131593</v>
      </c>
      <c r="E5903" t="str">
        <f>IF(D5903&lt;VLOOKUP(A5903,Min!A:B,2,FALSE),"Y","")</f>
        <v>Y</v>
      </c>
      <c r="F5903">
        <f>IF(AND(OR(s_tmchk="all",IF(ISERROR(MATCH(B5903,s_teams,0)),FALSE,TRUE)),OR(s_minsal="",s_minsal&lt;=D5903),OR(s_maxsal="",s_maxsal&gt;=D5903),OR(s_minyr="",s_minyr&lt;=A5903),OR(s_maxyr="",s_maxyr&gt;=A5903),OR(s_player="",s_player=C5903)),MAX(F$1:F5902)+1,0)</f>
        <v>0</v>
      </c>
    </row>
    <row r="5904" spans="1:6">
      <c r="A5904" s="20">
        <v>2006</v>
      </c>
      <c r="B5904" s="15" t="s">
        <v>73</v>
      </c>
      <c r="C5904" s="15" t="s">
        <v>4002</v>
      </c>
      <c r="D5904" s="24">
        <v>15694250</v>
      </c>
      <c r="E5904" t="str">
        <f>IF(D5904&lt;VLOOKUP(A5904,Min!A:B,2,FALSE),"Y","")</f>
        <v/>
      </c>
      <c r="F5904">
        <f>IF(AND(OR(s_tmchk="all",IF(ISERROR(MATCH(B5904,s_teams,0)),FALSE,TRUE)),OR(s_minsal="",s_minsal&lt;=D5904),OR(s_maxsal="",s_maxsal&gt;=D5904),OR(s_minyr="",s_minyr&lt;=A5904),OR(s_maxyr="",s_maxyr&gt;=A5904),OR(s_player="",s_player=C5904)),MAX(F$1:F5903)+1,0)</f>
        <v>0</v>
      </c>
    </row>
    <row r="5905" spans="1:6">
      <c r="A5905" s="20">
        <v>2006</v>
      </c>
      <c r="B5905" s="15" t="s">
        <v>73</v>
      </c>
      <c r="C5905" s="15" t="s">
        <v>6008</v>
      </c>
      <c r="D5905" s="24">
        <v>13700000</v>
      </c>
      <c r="E5905" t="str">
        <f>IF(D5905&lt;VLOOKUP(A5905,Min!A:B,2,FALSE),"Y","")</f>
        <v/>
      </c>
      <c r="F5905">
        <f>IF(AND(OR(s_tmchk="all",IF(ISERROR(MATCH(B5905,s_teams,0)),FALSE,TRUE)),OR(s_minsal="",s_minsal&lt;=D5905),OR(s_maxsal="",s_maxsal&gt;=D5905),OR(s_minyr="",s_minyr&lt;=A5905),OR(s_maxyr="",s_maxyr&gt;=A5905),OR(s_player="",s_player=C5905)),MAX(F$1:F5904)+1,0)</f>
        <v>0</v>
      </c>
    </row>
    <row r="5906" spans="1:6">
      <c r="A5906" s="20">
        <v>2006</v>
      </c>
      <c r="B5906" s="15" t="s">
        <v>73</v>
      </c>
      <c r="C5906" s="15" t="s">
        <v>5409</v>
      </c>
      <c r="D5906" s="24">
        <v>8640000</v>
      </c>
      <c r="E5906" t="str">
        <f>IF(D5906&lt;VLOOKUP(A5906,Min!A:B,2,FALSE),"Y","")</f>
        <v/>
      </c>
      <c r="F5906">
        <f>IF(AND(OR(s_tmchk="all",IF(ISERROR(MATCH(B5906,s_teams,0)),FALSE,TRUE)),OR(s_minsal="",s_minsal&lt;=D5906),OR(s_maxsal="",s_maxsal&gt;=D5906),OR(s_minyr="",s_minyr&lt;=A5906),OR(s_maxyr="",s_maxyr&gt;=A5906),OR(s_player="",s_player=C5906)),MAX(F$1:F5905)+1,0)</f>
        <v>0</v>
      </c>
    </row>
    <row r="5907" spans="1:6">
      <c r="A5907" s="20">
        <v>2006</v>
      </c>
      <c r="B5907" s="15" t="s">
        <v>73</v>
      </c>
      <c r="C5907" s="15" t="s">
        <v>4993</v>
      </c>
      <c r="D5907" s="24">
        <v>8200000</v>
      </c>
      <c r="E5907" t="str">
        <f>IF(D5907&lt;VLOOKUP(A5907,Min!A:B,2,FALSE),"Y","")</f>
        <v/>
      </c>
      <c r="F5907">
        <f>IF(AND(OR(s_tmchk="all",IF(ISERROR(MATCH(B5907,s_teams,0)),FALSE,TRUE)),OR(s_minsal="",s_minsal&lt;=D5907),OR(s_maxsal="",s_maxsal&gt;=D5907),OR(s_minyr="",s_minyr&lt;=A5907),OR(s_maxyr="",s_maxyr&gt;=A5907),OR(s_player="",s_player=C5907)),MAX(F$1:F5906)+1,0)</f>
        <v>0</v>
      </c>
    </row>
    <row r="5908" spans="1:6">
      <c r="A5908" s="20">
        <v>2006</v>
      </c>
      <c r="B5908" s="15" t="s">
        <v>73</v>
      </c>
      <c r="C5908" s="15" t="s">
        <v>1978</v>
      </c>
      <c r="D5908" s="24">
        <v>5393300</v>
      </c>
      <c r="E5908" t="str">
        <f>IF(D5908&lt;VLOOKUP(A5908,Min!A:B,2,FALSE),"Y","")</f>
        <v/>
      </c>
      <c r="F5908">
        <f>IF(AND(OR(s_tmchk="all",IF(ISERROR(MATCH(B5908,s_teams,0)),FALSE,TRUE)),OR(s_minsal="",s_minsal&lt;=D5908),OR(s_maxsal="",s_maxsal&gt;=D5908),OR(s_minyr="",s_minyr&lt;=A5908),OR(s_maxyr="",s_maxyr&gt;=A5908),OR(s_player="",s_player=C5908)),MAX(F$1:F5907)+1,0)</f>
        <v>0</v>
      </c>
    </row>
    <row r="5909" spans="1:6">
      <c r="A5909" s="20">
        <v>2006</v>
      </c>
      <c r="B5909" s="15" t="s">
        <v>73</v>
      </c>
      <c r="C5909" s="15" t="s">
        <v>6091</v>
      </c>
      <c r="D5909" s="24">
        <v>5200000</v>
      </c>
      <c r="E5909" t="str">
        <f>IF(D5909&lt;VLOOKUP(A5909,Min!A:B,2,FALSE),"Y","")</f>
        <v/>
      </c>
      <c r="F5909">
        <f>IF(AND(OR(s_tmchk="all",IF(ISERROR(MATCH(B5909,s_teams,0)),FALSE,TRUE)),OR(s_minsal="",s_minsal&lt;=D5909),OR(s_maxsal="",s_maxsal&gt;=D5909),OR(s_minyr="",s_minyr&lt;=A5909),OR(s_maxyr="",s_maxyr&gt;=A5909),OR(s_player="",s_player=C5909)),MAX(F$1:F5908)+1,0)</f>
        <v>0</v>
      </c>
    </row>
    <row r="5910" spans="1:6">
      <c r="A5910" s="20">
        <v>2006</v>
      </c>
      <c r="B5910" s="15" t="s">
        <v>73</v>
      </c>
      <c r="C5910" s="15" t="s">
        <v>157</v>
      </c>
      <c r="D5910" s="24">
        <v>4493160</v>
      </c>
      <c r="E5910" t="str">
        <f>IF(D5910&lt;VLOOKUP(A5910,Min!A:B,2,FALSE),"Y","")</f>
        <v/>
      </c>
      <c r="F5910">
        <f>IF(AND(OR(s_tmchk="all",IF(ISERROR(MATCH(B5910,s_teams,0)),FALSE,TRUE)),OR(s_minsal="",s_minsal&lt;=D5910),OR(s_maxsal="",s_maxsal&gt;=D5910),OR(s_minyr="",s_minyr&lt;=A5910),OR(s_maxyr="",s_maxyr&gt;=A5910),OR(s_player="",s_player=C5910)),MAX(F$1:F5909)+1,0)</f>
        <v>0</v>
      </c>
    </row>
    <row r="5911" spans="1:6">
      <c r="A5911" s="20">
        <v>2006</v>
      </c>
      <c r="B5911" s="15" t="s">
        <v>73</v>
      </c>
      <c r="C5911" s="15" t="s">
        <v>5752</v>
      </c>
      <c r="D5911" s="24">
        <v>3231250</v>
      </c>
      <c r="E5911" t="str">
        <f>IF(D5911&lt;VLOOKUP(A5911,Min!A:B,2,FALSE),"Y","")</f>
        <v/>
      </c>
      <c r="F5911">
        <f>IF(AND(OR(s_tmchk="all",IF(ISERROR(MATCH(B5911,s_teams,0)),FALSE,TRUE)),OR(s_minsal="",s_minsal&lt;=D5911),OR(s_maxsal="",s_maxsal&gt;=D5911),OR(s_minyr="",s_minyr&lt;=A5911),OR(s_maxyr="",s_maxyr&gt;=A5911),OR(s_player="",s_player=C5911)),MAX(F$1:F5910)+1,0)</f>
        <v>0</v>
      </c>
    </row>
    <row r="5912" spans="1:6">
      <c r="A5912" s="20">
        <v>2006</v>
      </c>
      <c r="B5912" s="15" t="s">
        <v>73</v>
      </c>
      <c r="C5912" s="15" t="s">
        <v>3653</v>
      </c>
      <c r="D5912" s="24">
        <v>3100000</v>
      </c>
      <c r="E5912" t="str">
        <f>IF(D5912&lt;VLOOKUP(A5912,Min!A:B,2,FALSE),"Y","")</f>
        <v/>
      </c>
      <c r="F5912">
        <f>IF(AND(OR(s_tmchk="all",IF(ISERROR(MATCH(B5912,s_teams,0)),FALSE,TRUE)),OR(s_minsal="",s_minsal&lt;=D5912),OR(s_maxsal="",s_maxsal&gt;=D5912),OR(s_minyr="",s_minyr&lt;=A5912),OR(s_maxyr="",s_maxyr&gt;=A5912),OR(s_player="",s_player=C5912)),MAX(F$1:F5911)+1,0)</f>
        <v>0</v>
      </c>
    </row>
    <row r="5913" spans="1:6">
      <c r="A5913" s="20">
        <v>2006</v>
      </c>
      <c r="B5913" s="15" t="s">
        <v>73</v>
      </c>
      <c r="C5913" s="15" t="s">
        <v>3618</v>
      </c>
      <c r="D5913" s="24">
        <v>2750000</v>
      </c>
      <c r="E5913" t="str">
        <f>IF(D5913&lt;VLOOKUP(A5913,Min!A:B,2,FALSE),"Y","")</f>
        <v/>
      </c>
      <c r="F5913">
        <f>IF(AND(OR(s_tmchk="all",IF(ISERROR(MATCH(B5913,s_teams,0)),FALSE,TRUE)),OR(s_minsal="",s_minsal&lt;=D5913),OR(s_maxsal="",s_maxsal&gt;=D5913),OR(s_minyr="",s_minyr&lt;=A5913),OR(s_maxyr="",s_maxyr&gt;=A5913),OR(s_player="",s_player=C5913)),MAX(F$1:F5912)+1,0)</f>
        <v>0</v>
      </c>
    </row>
    <row r="5914" spans="1:6">
      <c r="A5914" s="20">
        <v>2006</v>
      </c>
      <c r="B5914" s="15" t="s">
        <v>73</v>
      </c>
      <c r="C5914" s="15" t="s">
        <v>447</v>
      </c>
      <c r="D5914" s="24">
        <v>1189200</v>
      </c>
      <c r="E5914" t="str">
        <f>IF(D5914&lt;VLOOKUP(A5914,Min!A:B,2,FALSE),"Y","")</f>
        <v/>
      </c>
      <c r="F5914">
        <f>IF(AND(OR(s_tmchk="all",IF(ISERROR(MATCH(B5914,s_teams,0)),FALSE,TRUE)),OR(s_minsal="",s_minsal&lt;=D5914),OR(s_maxsal="",s_maxsal&gt;=D5914),OR(s_minyr="",s_minyr&lt;=A5914),OR(s_maxyr="",s_maxyr&gt;=A5914),OR(s_player="",s_player=C5914)),MAX(F$1:F5913)+1,0)</f>
        <v>0</v>
      </c>
    </row>
    <row r="5915" spans="1:6">
      <c r="A5915" s="20">
        <v>2006</v>
      </c>
      <c r="B5915" s="15" t="s">
        <v>73</v>
      </c>
      <c r="C5915" s="15" t="s">
        <v>4662</v>
      </c>
      <c r="D5915" s="24">
        <v>1138500</v>
      </c>
      <c r="E5915" t="str">
        <f>IF(D5915&lt;VLOOKUP(A5915,Min!A:B,2,FALSE),"Y","")</f>
        <v/>
      </c>
      <c r="F5915">
        <f>IF(AND(OR(s_tmchk="all",IF(ISERROR(MATCH(B5915,s_teams,0)),FALSE,TRUE)),OR(s_minsal="",s_minsal&lt;=D5915),OR(s_maxsal="",s_maxsal&gt;=D5915),OR(s_minyr="",s_minyr&lt;=A5915),OR(s_maxyr="",s_maxyr&gt;=A5915),OR(s_player="",s_player=C5915)),MAX(F$1:F5914)+1,0)</f>
        <v>0</v>
      </c>
    </row>
    <row r="5916" spans="1:6">
      <c r="A5916" s="20">
        <v>2006</v>
      </c>
      <c r="B5916" s="15" t="s">
        <v>73</v>
      </c>
      <c r="C5916" s="15" t="s">
        <v>5993</v>
      </c>
      <c r="D5916" s="24">
        <v>1138500</v>
      </c>
      <c r="E5916" t="str">
        <f>IF(D5916&lt;VLOOKUP(A5916,Min!A:B,2,FALSE),"Y","")</f>
        <v/>
      </c>
      <c r="F5916">
        <f>IF(AND(OR(s_tmchk="all",IF(ISERROR(MATCH(B5916,s_teams,0)),FALSE,TRUE)),OR(s_minsal="",s_minsal&lt;=D5916),OR(s_maxsal="",s_maxsal&gt;=D5916),OR(s_minyr="",s_minyr&lt;=A5916),OR(s_maxyr="",s_maxyr&gt;=A5916),OR(s_player="",s_player=C5916)),MAX(F$1:F5915)+1,0)</f>
        <v>0</v>
      </c>
    </row>
    <row r="5917" spans="1:6">
      <c r="A5917" s="20">
        <v>2006</v>
      </c>
      <c r="B5917" s="15" t="s">
        <v>73</v>
      </c>
      <c r="C5917" s="15" t="s">
        <v>6037</v>
      </c>
      <c r="D5917" s="24">
        <v>835810</v>
      </c>
      <c r="E5917" t="str">
        <f>IF(D5917&lt;VLOOKUP(A5917,Min!A:B,2,FALSE),"Y","")</f>
        <v/>
      </c>
      <c r="F5917">
        <f>IF(AND(OR(s_tmchk="all",IF(ISERROR(MATCH(B5917,s_teams,0)),FALSE,TRUE)),OR(s_minsal="",s_minsal&lt;=D5917),OR(s_maxsal="",s_maxsal&gt;=D5917),OR(s_minyr="",s_minyr&lt;=A5917),OR(s_maxyr="",s_maxyr&gt;=A5917),OR(s_player="",s_player=C5917)),MAX(F$1:F5916)+1,0)</f>
        <v>0</v>
      </c>
    </row>
    <row r="5918" spans="1:6">
      <c r="A5918" s="20">
        <v>2006</v>
      </c>
      <c r="B5918" s="15" t="s">
        <v>73</v>
      </c>
      <c r="C5918" s="15" t="s">
        <v>5576</v>
      </c>
      <c r="D5918" s="24">
        <v>682050</v>
      </c>
      <c r="E5918" t="str">
        <f>IF(D5918&lt;VLOOKUP(A5918,Min!A:B,2,FALSE),"Y","")</f>
        <v/>
      </c>
      <c r="F5918">
        <f>IF(AND(OR(s_tmchk="all",IF(ISERROR(MATCH(B5918,s_teams,0)),FALSE,TRUE)),OR(s_minsal="",s_minsal&lt;=D5918),OR(s_maxsal="",s_maxsal&gt;=D5918),OR(s_minyr="",s_minyr&lt;=A5918),OR(s_maxyr="",s_maxyr&gt;=A5918),OR(s_player="",s_player=C5918)),MAX(F$1:F5917)+1,0)</f>
        <v>0</v>
      </c>
    </row>
    <row r="5919" spans="1:6">
      <c r="A5919" s="20">
        <v>2006</v>
      </c>
      <c r="B5919" s="15" t="s">
        <v>73</v>
      </c>
      <c r="C5919" s="15" t="s">
        <v>6111</v>
      </c>
      <c r="D5919" s="24">
        <v>398762</v>
      </c>
      <c r="E5919" t="str">
        <f>IF(D5919&lt;VLOOKUP(A5919,Min!A:B,2,FALSE),"Y","")</f>
        <v/>
      </c>
      <c r="F5919">
        <f>IF(AND(OR(s_tmchk="all",IF(ISERROR(MATCH(B5919,s_teams,0)),FALSE,TRUE)),OR(s_minsal="",s_minsal&lt;=D5919),OR(s_maxsal="",s_maxsal&gt;=D5919),OR(s_minyr="",s_minyr&lt;=A5919),OR(s_maxyr="",s_maxyr&gt;=A5919),OR(s_player="",s_player=C5919)),MAX(F$1:F5918)+1,0)</f>
        <v>0</v>
      </c>
    </row>
    <row r="5920" spans="1:6">
      <c r="A5920" s="20">
        <v>2006</v>
      </c>
      <c r="B5920" s="15" t="s">
        <v>75</v>
      </c>
      <c r="C5920" s="15" t="s">
        <v>4803</v>
      </c>
      <c r="D5920" s="24">
        <v>19125000</v>
      </c>
      <c r="E5920" t="str">
        <f>IF(D5920&lt;VLOOKUP(A5920,Min!A:B,2,FALSE),"Y","")</f>
        <v/>
      </c>
      <c r="F5920">
        <f>IF(AND(OR(s_tmchk="all",IF(ISERROR(MATCH(B5920,s_teams,0)),FALSE,TRUE)),OR(s_minsal="",s_minsal&lt;=D5920),OR(s_maxsal="",s_maxsal&gt;=D5920),OR(s_minyr="",s_minyr&lt;=A5920),OR(s_maxyr="",s_maxyr&gt;=A5920),OR(s_player="",s_player=C5920)),MAX(F$1:F5919)+1,0)</f>
        <v>0</v>
      </c>
    </row>
    <row r="5921" spans="1:6">
      <c r="A5921" s="20">
        <v>2006</v>
      </c>
      <c r="B5921" s="15" t="s">
        <v>75</v>
      </c>
      <c r="C5921" s="15" t="s">
        <v>4550</v>
      </c>
      <c r="D5921" s="24">
        <v>16453125</v>
      </c>
      <c r="E5921" t="str">
        <f>IF(D5921&lt;VLOOKUP(A5921,Min!A:B,2,FALSE),"Y","")</f>
        <v/>
      </c>
      <c r="F5921">
        <f>IF(AND(OR(s_tmchk="all",IF(ISERROR(MATCH(B5921,s_teams,0)),FALSE,TRUE)),OR(s_minsal="",s_minsal&lt;=D5921),OR(s_maxsal="",s_maxsal&gt;=D5921),OR(s_minyr="",s_minyr&lt;=A5921),OR(s_maxyr="",s_maxyr&gt;=A5921),OR(s_player="",s_player=C5921)),MAX(F$1:F5920)+1,0)</f>
        <v>0</v>
      </c>
    </row>
    <row r="5922" spans="1:6">
      <c r="A5922" s="20">
        <v>2006</v>
      </c>
      <c r="B5922" s="15" t="s">
        <v>75</v>
      </c>
      <c r="C5922" s="15" t="s">
        <v>5209</v>
      </c>
      <c r="D5922" s="24">
        <v>10075000</v>
      </c>
      <c r="E5922" t="str">
        <f>IF(D5922&lt;VLOOKUP(A5922,Min!A:B,2,FALSE),"Y","")</f>
        <v/>
      </c>
      <c r="F5922">
        <f>IF(AND(OR(s_tmchk="all",IF(ISERROR(MATCH(B5922,s_teams,0)),FALSE,TRUE)),OR(s_minsal="",s_minsal&lt;=D5922),OR(s_maxsal="",s_maxsal&gt;=D5922),OR(s_minyr="",s_minyr&lt;=A5922),OR(s_maxyr="",s_maxyr&gt;=A5922),OR(s_player="",s_player=C5922)),MAX(F$1:F5921)+1,0)</f>
        <v>0</v>
      </c>
    </row>
    <row r="5923" spans="1:6">
      <c r="A5923" s="20">
        <v>2006</v>
      </c>
      <c r="B5923" s="15" t="s">
        <v>75</v>
      </c>
      <c r="C5923" s="15" t="s">
        <v>414</v>
      </c>
      <c r="D5923" s="24">
        <v>8470000</v>
      </c>
      <c r="E5923" t="str">
        <f>IF(D5923&lt;VLOOKUP(A5923,Min!A:B,2,FALSE),"Y","")</f>
        <v/>
      </c>
      <c r="F5923">
        <f>IF(AND(OR(s_tmchk="all",IF(ISERROR(MATCH(B5923,s_teams,0)),FALSE,TRUE)),OR(s_minsal="",s_minsal&lt;=D5923),OR(s_maxsal="",s_maxsal&gt;=D5923),OR(s_minyr="",s_minyr&lt;=A5923),OR(s_maxyr="",s_maxyr&gt;=A5923),OR(s_player="",s_player=C5923)),MAX(F$1:F5922)+1,0)</f>
        <v>0</v>
      </c>
    </row>
    <row r="5924" spans="1:6">
      <c r="A5924" s="20">
        <v>2006</v>
      </c>
      <c r="B5924" s="15" t="s">
        <v>75</v>
      </c>
      <c r="C5924" s="15" t="s">
        <v>6078</v>
      </c>
      <c r="D5924" s="24">
        <v>6353200</v>
      </c>
      <c r="E5924" t="str">
        <f>IF(D5924&lt;VLOOKUP(A5924,Min!A:B,2,FALSE),"Y","")</f>
        <v/>
      </c>
      <c r="F5924">
        <f>IF(AND(OR(s_tmchk="all",IF(ISERROR(MATCH(B5924,s_teams,0)),FALSE,TRUE)),OR(s_minsal="",s_minsal&lt;=D5924),OR(s_maxsal="",s_maxsal&gt;=D5924),OR(s_minyr="",s_minyr&lt;=A5924),OR(s_maxyr="",s_maxyr&gt;=A5924),OR(s_player="",s_player=C5924)),MAX(F$1:F5923)+1,0)</f>
        <v>0</v>
      </c>
    </row>
    <row r="5925" spans="1:6">
      <c r="A5925" s="20">
        <v>2006</v>
      </c>
      <c r="B5925" s="15" t="s">
        <v>75</v>
      </c>
      <c r="C5925" s="15" t="s">
        <v>4506</v>
      </c>
      <c r="D5925" s="24">
        <v>6000000</v>
      </c>
      <c r="E5925" t="str">
        <f>IF(D5925&lt;VLOOKUP(A5925,Min!A:B,2,FALSE),"Y","")</f>
        <v/>
      </c>
      <c r="F5925">
        <f>IF(AND(OR(s_tmchk="all",IF(ISERROR(MATCH(B5925,s_teams,0)),FALSE,TRUE)),OR(s_minsal="",s_minsal&lt;=D5925),OR(s_maxsal="",s_maxsal&gt;=D5925),OR(s_minyr="",s_minyr&lt;=A5925),OR(s_maxyr="",s_maxyr&gt;=A5925),OR(s_player="",s_player=C5925)),MAX(F$1:F5924)+1,0)</f>
        <v>0</v>
      </c>
    </row>
    <row r="5926" spans="1:6">
      <c r="A5926" s="20">
        <v>2006</v>
      </c>
      <c r="B5926" s="15" t="s">
        <v>75</v>
      </c>
      <c r="C5926" s="15" t="s">
        <v>114</v>
      </c>
      <c r="D5926" s="24">
        <v>3630363</v>
      </c>
      <c r="E5926" t="str">
        <f>IF(D5926&lt;VLOOKUP(A5926,Min!A:B,2,FALSE),"Y","")</f>
        <v/>
      </c>
      <c r="F5926">
        <f>IF(AND(OR(s_tmchk="all",IF(ISERROR(MATCH(B5926,s_teams,0)),FALSE,TRUE)),OR(s_minsal="",s_minsal&lt;=D5926),OR(s_maxsal="",s_maxsal&gt;=D5926),OR(s_minyr="",s_minyr&lt;=A5926),OR(s_maxyr="",s_maxyr&gt;=A5926),OR(s_player="",s_player=C5926)),MAX(F$1:F5925)+1,0)</f>
        <v>0</v>
      </c>
    </row>
    <row r="5927" spans="1:6">
      <c r="A5927" s="20">
        <v>2006</v>
      </c>
      <c r="B5927" s="15" t="s">
        <v>75</v>
      </c>
      <c r="C5927" s="15" t="s">
        <v>5440</v>
      </c>
      <c r="D5927" s="24">
        <v>2950200</v>
      </c>
      <c r="E5927" t="str">
        <f>IF(D5927&lt;VLOOKUP(A5927,Min!A:B,2,FALSE),"Y","")</f>
        <v/>
      </c>
      <c r="F5927">
        <f>IF(AND(OR(s_tmchk="all",IF(ISERROR(MATCH(B5927,s_teams,0)),FALSE,TRUE)),OR(s_minsal="",s_minsal&lt;=D5927),OR(s_maxsal="",s_maxsal&gt;=D5927),OR(s_minyr="",s_minyr&lt;=A5927),OR(s_maxyr="",s_maxyr&gt;=A5927),OR(s_player="",s_player=C5927)),MAX(F$1:F5926)+1,0)</f>
        <v>0</v>
      </c>
    </row>
    <row r="5928" spans="1:6">
      <c r="A5928" s="20">
        <v>2006</v>
      </c>
      <c r="B5928" s="15" t="s">
        <v>75</v>
      </c>
      <c r="C5928" s="15" t="s">
        <v>6018</v>
      </c>
      <c r="D5928" s="24">
        <v>2800000</v>
      </c>
      <c r="E5928" t="str">
        <f>IF(D5928&lt;VLOOKUP(A5928,Min!A:B,2,FALSE),"Y","")</f>
        <v/>
      </c>
      <c r="F5928">
        <f>IF(AND(OR(s_tmchk="all",IF(ISERROR(MATCH(B5928,s_teams,0)),FALSE,TRUE)),OR(s_minsal="",s_minsal&lt;=D5928),OR(s_maxsal="",s_maxsal&gt;=D5928),OR(s_minyr="",s_minyr&lt;=A5928),OR(s_maxyr="",s_maxyr&gt;=A5928),OR(s_player="",s_player=C5928)),MAX(F$1:F5927)+1,0)</f>
        <v>0</v>
      </c>
    </row>
    <row r="5929" spans="1:6">
      <c r="A5929" s="20">
        <v>2006</v>
      </c>
      <c r="B5929" s="15" t="s">
        <v>75</v>
      </c>
      <c r="C5929" s="15" t="s">
        <v>567</v>
      </c>
      <c r="D5929" s="24">
        <v>2058000</v>
      </c>
      <c r="E5929" t="str">
        <f>IF(D5929&lt;VLOOKUP(A5929,Min!A:B,2,FALSE),"Y","")</f>
        <v/>
      </c>
      <c r="F5929">
        <f>IF(AND(OR(s_tmchk="all",IF(ISERROR(MATCH(B5929,s_teams,0)),FALSE,TRUE)),OR(s_minsal="",s_minsal&lt;=D5929),OR(s_maxsal="",s_maxsal&gt;=D5929),OR(s_minyr="",s_minyr&lt;=A5929),OR(s_maxyr="",s_maxyr&gt;=A5929),OR(s_player="",s_player=C5929)),MAX(F$1:F5928)+1,0)</f>
        <v>0</v>
      </c>
    </row>
    <row r="5930" spans="1:6">
      <c r="A5930" s="20">
        <v>2006</v>
      </c>
      <c r="B5930" s="15" t="s">
        <v>75</v>
      </c>
      <c r="C5930" s="15" t="s">
        <v>5130</v>
      </c>
      <c r="D5930" s="24">
        <v>1925926</v>
      </c>
      <c r="E5930" t="str">
        <f>IF(D5930&lt;VLOOKUP(A5930,Min!A:B,2,FALSE),"Y","")</f>
        <v/>
      </c>
      <c r="F5930">
        <f>IF(AND(OR(s_tmchk="all",IF(ISERROR(MATCH(B5930,s_teams,0)),FALSE,TRUE)),OR(s_minsal="",s_minsal&lt;=D5930),OR(s_maxsal="",s_maxsal&gt;=D5930),OR(s_minyr="",s_minyr&lt;=A5930),OR(s_maxyr="",s_maxyr&gt;=A5930),OR(s_player="",s_player=C5930)),MAX(F$1:F5929)+1,0)</f>
        <v>0</v>
      </c>
    </row>
    <row r="5931" spans="1:6">
      <c r="A5931" s="20">
        <v>2006</v>
      </c>
      <c r="B5931" s="15" t="s">
        <v>75</v>
      </c>
      <c r="C5931" s="15" t="s">
        <v>1578</v>
      </c>
      <c r="D5931" s="24">
        <v>1669001</v>
      </c>
      <c r="E5931" t="str">
        <f>IF(D5931&lt;VLOOKUP(A5931,Min!A:B,2,FALSE),"Y","")</f>
        <v/>
      </c>
      <c r="F5931">
        <f>IF(AND(OR(s_tmchk="all",IF(ISERROR(MATCH(B5931,s_teams,0)),FALSE,TRUE)),OR(s_minsal="",s_minsal&lt;=D5931),OR(s_maxsal="",s_maxsal&gt;=D5931),OR(s_minyr="",s_minyr&lt;=A5931),OR(s_maxyr="",s_maxyr&gt;=A5931),OR(s_player="",s_player=C5931)),MAX(F$1:F5930)+1,0)</f>
        <v>0</v>
      </c>
    </row>
    <row r="5932" spans="1:6">
      <c r="A5932" s="20">
        <v>2006</v>
      </c>
      <c r="B5932" s="15" t="s">
        <v>75</v>
      </c>
      <c r="C5932" s="15" t="s">
        <v>5504</v>
      </c>
      <c r="D5932" s="24">
        <v>835810</v>
      </c>
      <c r="E5932" t="str">
        <f>IF(D5932&lt;VLOOKUP(A5932,Min!A:B,2,FALSE),"Y","")</f>
        <v/>
      </c>
      <c r="F5932">
        <f>IF(AND(OR(s_tmchk="all",IF(ISERROR(MATCH(B5932,s_teams,0)),FALSE,TRUE)),OR(s_minsal="",s_minsal&lt;=D5932),OR(s_maxsal="",s_maxsal&gt;=D5932),OR(s_minyr="",s_minyr&lt;=A5932),OR(s_maxyr="",s_maxyr&gt;=A5932),OR(s_player="",s_player=C5932)),MAX(F$1:F5931)+1,0)</f>
        <v>0</v>
      </c>
    </row>
    <row r="5933" spans="1:6">
      <c r="A5933" s="20">
        <v>2006</v>
      </c>
      <c r="B5933" s="15" t="s">
        <v>75</v>
      </c>
      <c r="C5933" s="15" t="s">
        <v>5641</v>
      </c>
      <c r="D5933" s="24">
        <v>819550</v>
      </c>
      <c r="E5933" t="str">
        <f>IF(D5933&lt;VLOOKUP(A5933,Min!A:B,2,FALSE),"Y","")</f>
        <v/>
      </c>
      <c r="F5933">
        <f>IF(AND(OR(s_tmchk="all",IF(ISERROR(MATCH(B5933,s_teams,0)),FALSE,TRUE)),OR(s_minsal="",s_minsal&lt;=D5933),OR(s_maxsal="",s_maxsal&gt;=D5933),OR(s_minyr="",s_minyr&lt;=A5933),OR(s_maxyr="",s_maxyr&gt;=A5933),OR(s_player="",s_player=C5933)),MAX(F$1:F5932)+1,0)</f>
        <v>0</v>
      </c>
    </row>
    <row r="5934" spans="1:6">
      <c r="A5934" s="20">
        <v>2006</v>
      </c>
      <c r="B5934" s="15" t="s">
        <v>75</v>
      </c>
      <c r="C5934" s="15" t="s">
        <v>815</v>
      </c>
      <c r="D5934" s="24">
        <v>552269</v>
      </c>
      <c r="E5934" t="str">
        <f>IF(D5934&lt;VLOOKUP(A5934,Min!A:B,2,FALSE),"Y","")</f>
        <v/>
      </c>
      <c r="F5934">
        <f>IF(AND(OR(s_tmchk="all",IF(ISERROR(MATCH(B5934,s_teams,0)),FALSE,TRUE)),OR(s_minsal="",s_minsal&lt;=D5934),OR(s_maxsal="",s_maxsal&gt;=D5934),OR(s_minyr="",s_minyr&lt;=A5934),OR(s_maxyr="",s_maxyr&gt;=A5934),OR(s_player="",s_player=C5934)),MAX(F$1:F5933)+1,0)</f>
        <v>0</v>
      </c>
    </row>
    <row r="5935" spans="1:6">
      <c r="A5935" s="20">
        <v>2006</v>
      </c>
      <c r="B5935" s="15" t="s">
        <v>75</v>
      </c>
      <c r="C5935" s="15" t="s">
        <v>1976</v>
      </c>
      <c r="D5935" s="24">
        <v>450000</v>
      </c>
      <c r="E5935" t="str">
        <f>IF(D5935&lt;VLOOKUP(A5935,Min!A:B,2,FALSE),"Y","")</f>
        <v/>
      </c>
      <c r="F5935">
        <f>IF(AND(OR(s_tmchk="all",IF(ISERROR(MATCH(B5935,s_teams,0)),FALSE,TRUE)),OR(s_minsal="",s_minsal&lt;=D5935),OR(s_maxsal="",s_maxsal&gt;=D5935),OR(s_minyr="",s_minyr&lt;=A5935),OR(s_maxyr="",s_maxyr&gt;=A5935),OR(s_player="",s_player=C5935)),MAX(F$1:F5934)+1,0)</f>
        <v>0</v>
      </c>
    </row>
    <row r="5936" spans="1:6">
      <c r="A5936" s="20">
        <v>2006</v>
      </c>
      <c r="B5936" s="15" t="s">
        <v>75</v>
      </c>
      <c r="C5936" s="15" t="s">
        <v>1622</v>
      </c>
      <c r="D5936" s="24">
        <v>398762</v>
      </c>
      <c r="E5936" t="str">
        <f>IF(D5936&lt;VLOOKUP(A5936,Min!A:B,2,FALSE),"Y","")</f>
        <v/>
      </c>
      <c r="F5936">
        <f>IF(AND(OR(s_tmchk="all",IF(ISERROR(MATCH(B5936,s_teams,0)),FALSE,TRUE)),OR(s_minsal="",s_minsal&lt;=D5936),OR(s_maxsal="",s_maxsal&gt;=D5936),OR(s_minyr="",s_minyr&lt;=A5936),OR(s_maxyr="",s_maxyr&gt;=A5936),OR(s_player="",s_player=C5936)),MAX(F$1:F5935)+1,0)</f>
        <v>0</v>
      </c>
    </row>
    <row r="5937" spans="1:6">
      <c r="A5937" s="20">
        <v>2006</v>
      </c>
      <c r="B5937" s="15" t="s">
        <v>75</v>
      </c>
      <c r="C5937" s="15" t="s">
        <v>5228</v>
      </c>
      <c r="D5937" s="24">
        <v>148698</v>
      </c>
      <c r="E5937" t="str">
        <f>IF(D5937&lt;VLOOKUP(A5937,Min!A:B,2,FALSE),"Y","")</f>
        <v>Y</v>
      </c>
      <c r="F5937">
        <f>IF(AND(OR(s_tmchk="all",IF(ISERROR(MATCH(B5937,s_teams,0)),FALSE,TRUE)),OR(s_minsal="",s_minsal&lt;=D5937),OR(s_maxsal="",s_maxsal&gt;=D5937),OR(s_minyr="",s_minyr&lt;=A5937),OR(s_maxyr="",s_maxyr&gt;=A5937),OR(s_player="",s_player=C5937)),MAX(F$1:F5936)+1,0)</f>
        <v>0</v>
      </c>
    </row>
    <row r="5938" spans="1:6">
      <c r="A5938" s="20">
        <v>2006</v>
      </c>
      <c r="B5938" s="15" t="s">
        <v>75</v>
      </c>
      <c r="C5938" s="15" t="s">
        <v>4930</v>
      </c>
      <c r="D5938" s="24">
        <v>92396</v>
      </c>
      <c r="E5938" t="str">
        <f>IF(D5938&lt;VLOOKUP(A5938,Min!A:B,2,FALSE),"Y","")</f>
        <v>Y</v>
      </c>
      <c r="F5938">
        <f>IF(AND(OR(s_tmchk="all",IF(ISERROR(MATCH(B5938,s_teams,0)),FALSE,TRUE)),OR(s_minsal="",s_minsal&lt;=D5938),OR(s_maxsal="",s_maxsal&gt;=D5938),OR(s_minyr="",s_minyr&lt;=A5938),OR(s_maxyr="",s_maxyr&gt;=A5938),OR(s_player="",s_player=C5938)),MAX(F$1:F5937)+1,0)</f>
        <v>0</v>
      </c>
    </row>
    <row r="5939" spans="1:6">
      <c r="A5939" s="20">
        <v>2006</v>
      </c>
      <c r="B5939" s="15" t="s">
        <v>76</v>
      </c>
      <c r="C5939" s="15" t="s">
        <v>1752</v>
      </c>
      <c r="D5939" s="24">
        <v>13700000</v>
      </c>
      <c r="E5939" t="str">
        <f>IF(D5939&lt;VLOOKUP(A5939,Min!A:B,2,FALSE),"Y","")</f>
        <v/>
      </c>
      <c r="F5939">
        <f>IF(AND(OR(s_tmchk="all",IF(ISERROR(MATCH(B5939,s_teams,0)),FALSE,TRUE)),OR(s_minsal="",s_minsal&lt;=D5939),OR(s_maxsal="",s_maxsal&gt;=D5939),OR(s_minyr="",s_minyr&lt;=A5939),OR(s_maxyr="",s_maxyr&gt;=A5939),OR(s_player="",s_player=C5939)),MAX(F$1:F5938)+1,0)</f>
        <v>0</v>
      </c>
    </row>
    <row r="5940" spans="1:6">
      <c r="A5940" s="20">
        <v>2006</v>
      </c>
      <c r="B5940" s="15" t="s">
        <v>76</v>
      </c>
      <c r="C5940" s="15" t="s">
        <v>1999</v>
      </c>
      <c r="D5940" s="24">
        <v>9625000</v>
      </c>
      <c r="E5940" t="str">
        <f>IF(D5940&lt;VLOOKUP(A5940,Min!A:B,2,FALSE),"Y","")</f>
        <v/>
      </c>
      <c r="F5940">
        <f>IF(AND(OR(s_tmchk="all",IF(ISERROR(MATCH(B5940,s_teams,0)),FALSE,TRUE)),OR(s_minsal="",s_minsal&lt;=D5940),OR(s_maxsal="",s_maxsal&gt;=D5940),OR(s_minyr="",s_minyr&lt;=A5940),OR(s_maxyr="",s_maxyr&gt;=A5940),OR(s_player="",s_player=C5940)),MAX(F$1:F5939)+1,0)</f>
        <v>0</v>
      </c>
    </row>
    <row r="5941" spans="1:6">
      <c r="A5941" s="20">
        <v>2006</v>
      </c>
      <c r="B5941" s="15" t="s">
        <v>76</v>
      </c>
      <c r="C5941" s="15" t="s">
        <v>4196</v>
      </c>
      <c r="D5941" s="24">
        <v>6620062</v>
      </c>
      <c r="E5941" t="str">
        <f>IF(D5941&lt;VLOOKUP(A5941,Min!A:B,2,FALSE),"Y","")</f>
        <v/>
      </c>
      <c r="F5941">
        <f>IF(AND(OR(s_tmchk="all",IF(ISERROR(MATCH(B5941,s_teams,0)),FALSE,TRUE)),OR(s_minsal="",s_minsal&lt;=D5941),OR(s_maxsal="",s_maxsal&gt;=D5941),OR(s_minyr="",s_minyr&lt;=A5941),OR(s_maxyr="",s_maxyr&gt;=A5941),OR(s_player="",s_player=C5941)),MAX(F$1:F5940)+1,0)</f>
        <v>0</v>
      </c>
    </row>
    <row r="5942" spans="1:6">
      <c r="A5942" s="20">
        <v>2006</v>
      </c>
      <c r="B5942" s="15" t="s">
        <v>76</v>
      </c>
      <c r="C5942" s="15" t="s">
        <v>5166</v>
      </c>
      <c r="D5942" s="24">
        <v>5635417</v>
      </c>
      <c r="E5942" t="str">
        <f>IF(D5942&lt;VLOOKUP(A5942,Min!A:B,2,FALSE),"Y","")</f>
        <v/>
      </c>
      <c r="F5942">
        <f>IF(AND(OR(s_tmchk="all",IF(ISERROR(MATCH(B5942,s_teams,0)),FALSE,TRUE)),OR(s_minsal="",s_minsal&lt;=D5942),OR(s_maxsal="",s_maxsal&gt;=D5942),OR(s_minyr="",s_minyr&lt;=A5942),OR(s_maxyr="",s_maxyr&gt;=A5942),OR(s_player="",s_player=C5942)),MAX(F$1:F5941)+1,0)</f>
        <v>0</v>
      </c>
    </row>
    <row r="5943" spans="1:6">
      <c r="A5943" s="20">
        <v>2006</v>
      </c>
      <c r="B5943" s="15" t="s">
        <v>76</v>
      </c>
      <c r="C5943" s="15" t="s">
        <v>4442</v>
      </c>
      <c r="D5943" s="24">
        <v>4250000</v>
      </c>
      <c r="E5943" t="str">
        <f>IF(D5943&lt;VLOOKUP(A5943,Min!A:B,2,FALSE),"Y","")</f>
        <v/>
      </c>
      <c r="F5943">
        <f>IF(AND(OR(s_tmchk="all",IF(ISERROR(MATCH(B5943,s_teams,0)),FALSE,TRUE)),OR(s_minsal="",s_minsal&lt;=D5943),OR(s_maxsal="",s_maxsal&gt;=D5943),OR(s_minyr="",s_minyr&lt;=A5943),OR(s_maxyr="",s_maxyr&gt;=A5943),OR(s_player="",s_player=C5943)),MAX(F$1:F5942)+1,0)</f>
        <v>0</v>
      </c>
    </row>
    <row r="5944" spans="1:6">
      <c r="A5944" s="20">
        <v>2006</v>
      </c>
      <c r="B5944" s="15" t="s">
        <v>76</v>
      </c>
      <c r="C5944" s="15" t="s">
        <v>5302</v>
      </c>
      <c r="D5944" s="24">
        <v>2640000</v>
      </c>
      <c r="E5944" t="str">
        <f>IF(D5944&lt;VLOOKUP(A5944,Min!A:B,2,FALSE),"Y","")</f>
        <v/>
      </c>
      <c r="F5944">
        <f>IF(AND(OR(s_tmchk="all",IF(ISERROR(MATCH(B5944,s_teams,0)),FALSE,TRUE)),OR(s_minsal="",s_minsal&lt;=D5944),OR(s_maxsal="",s_maxsal&gt;=D5944),OR(s_minyr="",s_minyr&lt;=A5944),OR(s_maxyr="",s_maxyr&gt;=A5944),OR(s_player="",s_player=C5944)),MAX(F$1:F5943)+1,0)</f>
        <v>0</v>
      </c>
    </row>
    <row r="5945" spans="1:6">
      <c r="A5945" s="20">
        <v>2006</v>
      </c>
      <c r="B5945" s="15" t="s">
        <v>76</v>
      </c>
      <c r="C5945" s="15" t="s">
        <v>4561</v>
      </c>
      <c r="D5945" s="24">
        <v>2589023</v>
      </c>
      <c r="E5945" t="str">
        <f>IF(D5945&lt;VLOOKUP(A5945,Min!A:B,2,FALSE),"Y","")</f>
        <v/>
      </c>
      <c r="F5945">
        <f>IF(AND(OR(s_tmchk="all",IF(ISERROR(MATCH(B5945,s_teams,0)),FALSE,TRUE)),OR(s_minsal="",s_minsal&lt;=D5945),OR(s_maxsal="",s_maxsal&gt;=D5945),OR(s_minyr="",s_minyr&lt;=A5945),OR(s_maxyr="",s_maxyr&gt;=A5945),OR(s_player="",s_player=C5945)),MAX(F$1:F5944)+1,0)</f>
        <v>0</v>
      </c>
    </row>
    <row r="5946" spans="1:6">
      <c r="A5946" s="20">
        <v>2006</v>
      </c>
      <c r="B5946" s="15" t="s">
        <v>76</v>
      </c>
      <c r="C5946" s="15" t="s">
        <v>373</v>
      </c>
      <c r="D5946" s="24">
        <v>2400000</v>
      </c>
      <c r="E5946" t="str">
        <f>IF(D5946&lt;VLOOKUP(A5946,Min!A:B,2,FALSE),"Y","")</f>
        <v/>
      </c>
      <c r="F5946">
        <f>IF(AND(OR(s_tmchk="all",IF(ISERROR(MATCH(B5946,s_teams,0)),FALSE,TRUE)),OR(s_minsal="",s_minsal&lt;=D5946),OR(s_maxsal="",s_maxsal&gt;=D5946),OR(s_minyr="",s_minyr&lt;=A5946),OR(s_maxyr="",s_maxyr&gt;=A5946),OR(s_player="",s_player=C5946)),MAX(F$1:F5945)+1,0)</f>
        <v>0</v>
      </c>
    </row>
    <row r="5947" spans="1:6">
      <c r="A5947" s="20">
        <v>2006</v>
      </c>
      <c r="B5947" s="15" t="s">
        <v>76</v>
      </c>
      <c r="C5947" s="15" t="s">
        <v>4702</v>
      </c>
      <c r="D5947" s="24">
        <v>1670000</v>
      </c>
      <c r="E5947" t="str">
        <f>IF(D5947&lt;VLOOKUP(A5947,Min!A:B,2,FALSE),"Y","")</f>
        <v/>
      </c>
      <c r="F5947">
        <f>IF(AND(OR(s_tmchk="all",IF(ISERROR(MATCH(B5947,s_teams,0)),FALSE,TRUE)),OR(s_minsal="",s_minsal&lt;=D5947),OR(s_maxsal="",s_maxsal&gt;=D5947),OR(s_minyr="",s_minyr&lt;=A5947),OR(s_maxyr="",s_maxyr&gt;=A5947),OR(s_player="",s_player=C5947)),MAX(F$1:F5946)+1,0)</f>
        <v>0</v>
      </c>
    </row>
    <row r="5948" spans="1:6">
      <c r="A5948" s="20">
        <v>2006</v>
      </c>
      <c r="B5948" s="15" t="s">
        <v>76</v>
      </c>
      <c r="C5948" s="15" t="s">
        <v>1389</v>
      </c>
      <c r="D5948" s="24">
        <v>1174200</v>
      </c>
      <c r="E5948" t="str">
        <f>IF(D5948&lt;VLOOKUP(A5948,Min!A:B,2,FALSE),"Y","")</f>
        <v/>
      </c>
      <c r="F5948">
        <f>IF(AND(OR(s_tmchk="all",IF(ISERROR(MATCH(B5948,s_teams,0)),FALSE,TRUE)),OR(s_minsal="",s_minsal&lt;=D5948),OR(s_maxsal="",s_maxsal&gt;=D5948),OR(s_minyr="",s_minyr&lt;=A5948),OR(s_maxyr="",s_maxyr&gt;=A5948),OR(s_player="",s_player=C5948)),MAX(F$1:F5947)+1,0)</f>
        <v>0</v>
      </c>
    </row>
    <row r="5949" spans="1:6">
      <c r="A5949" s="20">
        <v>2006</v>
      </c>
      <c r="B5949" s="15" t="s">
        <v>76</v>
      </c>
      <c r="C5949" s="15" t="s">
        <v>584</v>
      </c>
      <c r="D5949" s="24">
        <v>930600</v>
      </c>
      <c r="E5949" t="str">
        <f>IF(D5949&lt;VLOOKUP(A5949,Min!A:B,2,FALSE),"Y","")</f>
        <v/>
      </c>
      <c r="F5949">
        <f>IF(AND(OR(s_tmchk="all",IF(ISERROR(MATCH(B5949,s_teams,0)),FALSE,TRUE)),OR(s_minsal="",s_minsal&lt;=D5949),OR(s_maxsal="",s_maxsal&gt;=D5949),OR(s_minyr="",s_minyr&lt;=A5949),OR(s_maxyr="",s_maxyr&gt;=A5949),OR(s_player="",s_player=C5949)),MAX(F$1:F5948)+1,0)</f>
        <v>0</v>
      </c>
    </row>
    <row r="5950" spans="1:6">
      <c r="A5950" s="20">
        <v>2006</v>
      </c>
      <c r="B5950" s="15" t="s">
        <v>76</v>
      </c>
      <c r="C5950" s="15" t="s">
        <v>5026</v>
      </c>
      <c r="D5950" s="24">
        <v>835810</v>
      </c>
      <c r="E5950" t="str">
        <f>IF(D5950&lt;VLOOKUP(A5950,Min!A:B,2,FALSE),"Y","")</f>
        <v/>
      </c>
      <c r="F5950">
        <f>IF(AND(OR(s_tmchk="all",IF(ISERROR(MATCH(B5950,s_teams,0)),FALSE,TRUE)),OR(s_minsal="",s_minsal&lt;=D5950),OR(s_maxsal="",s_maxsal&gt;=D5950),OR(s_minyr="",s_minyr&lt;=A5950),OR(s_maxyr="",s_maxyr&gt;=A5950),OR(s_player="",s_player=C5950)),MAX(F$1:F5949)+1,0)</f>
        <v>0</v>
      </c>
    </row>
    <row r="5951" spans="1:6">
      <c r="A5951" s="20">
        <v>2006</v>
      </c>
      <c r="B5951" s="15" t="s">
        <v>76</v>
      </c>
      <c r="C5951" s="15" t="s">
        <v>5748</v>
      </c>
      <c r="D5951" s="24">
        <v>750000</v>
      </c>
      <c r="E5951" t="str">
        <f>IF(D5951&lt;VLOOKUP(A5951,Min!A:B,2,FALSE),"Y","")</f>
        <v/>
      </c>
      <c r="F5951">
        <f>IF(AND(OR(s_tmchk="all",IF(ISERROR(MATCH(B5951,s_teams,0)),FALSE,TRUE)),OR(s_minsal="",s_minsal&lt;=D5951),OR(s_maxsal="",s_maxsal&gt;=D5951),OR(s_minyr="",s_minyr&lt;=A5951),OR(s_maxyr="",s_maxyr&gt;=A5951),OR(s_player="",s_player=C5951)),MAX(F$1:F5950)+1,0)</f>
        <v>0</v>
      </c>
    </row>
    <row r="5952" spans="1:6">
      <c r="A5952" s="20">
        <v>2006</v>
      </c>
      <c r="B5952" s="15" t="s">
        <v>76</v>
      </c>
      <c r="C5952" s="15" t="s">
        <v>4967</v>
      </c>
      <c r="D5952" s="24">
        <v>398762</v>
      </c>
      <c r="E5952" t="str">
        <f>IF(D5952&lt;VLOOKUP(A5952,Min!A:B,2,FALSE),"Y","")</f>
        <v/>
      </c>
      <c r="F5952">
        <f>IF(AND(OR(s_tmchk="all",IF(ISERROR(MATCH(B5952,s_teams,0)),FALSE,TRUE)),OR(s_minsal="",s_minsal&lt;=D5952),OR(s_maxsal="",s_maxsal&gt;=D5952),OR(s_minyr="",s_minyr&lt;=A5952),OR(s_maxyr="",s_maxyr&gt;=A5952),OR(s_player="",s_player=C5952)),MAX(F$1:F5951)+1,0)</f>
        <v>0</v>
      </c>
    </row>
    <row r="5953" spans="1:6">
      <c r="A5953" s="20">
        <v>2006</v>
      </c>
      <c r="B5953" s="15" t="s">
        <v>76</v>
      </c>
      <c r="C5953" s="15" t="s">
        <v>5237</v>
      </c>
      <c r="D5953" s="24">
        <v>242612</v>
      </c>
      <c r="E5953" t="str">
        <f>IF(D5953&lt;VLOOKUP(A5953,Min!A:B,2,FALSE),"Y","")</f>
        <v>Y</v>
      </c>
      <c r="F5953">
        <f>IF(AND(OR(s_tmchk="all",IF(ISERROR(MATCH(B5953,s_teams,0)),FALSE,TRUE)),OR(s_minsal="",s_minsal&lt;=D5953),OR(s_maxsal="",s_maxsal&gt;=D5953),OR(s_minyr="",s_minyr&lt;=A5953),OR(s_maxyr="",s_maxyr&gt;=A5953),OR(s_player="",s_player=C5953)),MAX(F$1:F5952)+1,0)</f>
        <v>0</v>
      </c>
    </row>
    <row r="5954" spans="1:6">
      <c r="A5954" s="20">
        <v>2006</v>
      </c>
      <c r="B5954" s="15" t="s">
        <v>76</v>
      </c>
      <c r="C5954" s="15" t="s">
        <v>5971</v>
      </c>
      <c r="D5954" s="24">
        <v>116711</v>
      </c>
      <c r="E5954" t="str">
        <f>IF(D5954&lt;VLOOKUP(A5954,Min!A:B,2,FALSE),"Y","")</f>
        <v>Y</v>
      </c>
      <c r="F5954">
        <f>IF(AND(OR(s_tmchk="all",IF(ISERROR(MATCH(B5954,s_teams,0)),FALSE,TRUE)),OR(s_minsal="",s_minsal&lt;=D5954),OR(s_maxsal="",s_maxsal&gt;=D5954),OR(s_minyr="",s_minyr&lt;=A5954),OR(s_maxyr="",s_maxyr&gt;=A5954),OR(s_player="",s_player=C5954)),MAX(F$1:F5953)+1,0)</f>
        <v>0</v>
      </c>
    </row>
    <row r="5955" spans="1:6">
      <c r="A5955" s="20">
        <v>2006</v>
      </c>
      <c r="B5955" s="15" t="s">
        <v>76</v>
      </c>
      <c r="C5955" s="15" t="s">
        <v>5367</v>
      </c>
      <c r="D5955" s="24">
        <v>43864</v>
      </c>
      <c r="E5955" t="str">
        <f>IF(D5955&lt;VLOOKUP(A5955,Min!A:B,2,FALSE),"Y","")</f>
        <v>Y</v>
      </c>
      <c r="F5955">
        <f>IF(AND(OR(s_tmchk="all",IF(ISERROR(MATCH(B5955,s_teams,0)),FALSE,TRUE)),OR(s_minsal="",s_minsal&lt;=D5955),OR(s_maxsal="",s_maxsal&gt;=D5955),OR(s_minyr="",s_minyr&lt;=A5955),OR(s_maxyr="",s_maxyr&gt;=A5955),OR(s_player="",s_player=C5955)),MAX(F$1:F5954)+1,0)</f>
        <v>0</v>
      </c>
    </row>
    <row r="5956" spans="1:6">
      <c r="A5956" s="20">
        <v>2006</v>
      </c>
      <c r="B5956" s="15" t="s">
        <v>76</v>
      </c>
      <c r="C5956" s="15" t="s">
        <v>5531</v>
      </c>
      <c r="D5956" s="24">
        <v>4863</v>
      </c>
      <c r="E5956" t="str">
        <f>IF(D5956&lt;VLOOKUP(A5956,Min!A:B,2,FALSE),"Y","")</f>
        <v>Y</v>
      </c>
      <c r="F5956">
        <f>IF(AND(OR(s_tmchk="all",IF(ISERROR(MATCH(B5956,s_teams,0)),FALSE,TRUE)),OR(s_minsal="",s_minsal&lt;=D5956),OR(s_maxsal="",s_maxsal&gt;=D5956),OR(s_minyr="",s_minyr&lt;=A5956),OR(s_maxyr="",s_maxyr&gt;=A5956),OR(s_player="",s_player=C5956)),MAX(F$1:F5955)+1,0)</f>
        <v>0</v>
      </c>
    </row>
    <row r="5957" spans="1:6">
      <c r="A5957" s="20">
        <v>2006</v>
      </c>
      <c r="B5957" s="15" t="s">
        <v>79</v>
      </c>
      <c r="C5957" s="15" t="s">
        <v>6052</v>
      </c>
      <c r="D5957" s="24">
        <v>11666666</v>
      </c>
      <c r="E5957" t="str">
        <f>IF(D5957&lt;VLOOKUP(A5957,Min!A:B,2,FALSE),"Y","")</f>
        <v/>
      </c>
      <c r="F5957">
        <f>IF(AND(OR(s_tmchk="all",IF(ISERROR(MATCH(B5957,s_teams,0)),FALSE,TRUE)),OR(s_minsal="",s_minsal&lt;=D5957),OR(s_maxsal="",s_maxsal&gt;=D5957),OR(s_minyr="",s_minyr&lt;=A5957),OR(s_maxyr="",s_maxyr&gt;=A5957),OR(s_player="",s_player=C5957)),MAX(F$1:F5956)+1,0)</f>
        <v>0</v>
      </c>
    </row>
    <row r="5958" spans="1:6">
      <c r="A5958" s="20">
        <v>2006</v>
      </c>
      <c r="B5958" s="15" t="s">
        <v>79</v>
      </c>
      <c r="C5958" s="15" t="s">
        <v>790</v>
      </c>
      <c r="D5958" s="24">
        <v>10666667</v>
      </c>
      <c r="E5958" t="str">
        <f>IF(D5958&lt;VLOOKUP(A5958,Min!A:B,2,FALSE),"Y","")</f>
        <v/>
      </c>
      <c r="F5958">
        <f>IF(AND(OR(s_tmchk="all",IF(ISERROR(MATCH(B5958,s_teams,0)),FALSE,TRUE)),OR(s_minsal="",s_minsal&lt;=D5958),OR(s_maxsal="",s_maxsal&gt;=D5958),OR(s_minyr="",s_minyr&lt;=A5958),OR(s_maxyr="",s_maxyr&gt;=A5958),OR(s_player="",s_player=C5958)),MAX(F$1:F5957)+1,0)</f>
        <v>0</v>
      </c>
    </row>
    <row r="5959" spans="1:6">
      <c r="A5959" s="20">
        <v>2006</v>
      </c>
      <c r="B5959" s="15" t="s">
        <v>79</v>
      </c>
      <c r="C5959" s="15" t="s">
        <v>4935</v>
      </c>
      <c r="D5959" s="24">
        <v>9093000</v>
      </c>
      <c r="E5959" t="str">
        <f>IF(D5959&lt;VLOOKUP(A5959,Min!A:B,2,FALSE),"Y","")</f>
        <v/>
      </c>
      <c r="F5959">
        <f>IF(AND(OR(s_tmchk="all",IF(ISERROR(MATCH(B5959,s_teams,0)),FALSE,TRUE)),OR(s_minsal="",s_minsal&lt;=D5959),OR(s_maxsal="",s_maxsal&gt;=D5959),OR(s_minyr="",s_minyr&lt;=A5959),OR(s_maxyr="",s_maxyr&gt;=A5959),OR(s_player="",s_player=C5959)),MAX(F$1:F5958)+1,0)</f>
        <v>0</v>
      </c>
    </row>
    <row r="5960" spans="1:6">
      <c r="A5960" s="20">
        <v>2006</v>
      </c>
      <c r="B5960" s="15" t="s">
        <v>79</v>
      </c>
      <c r="C5960" s="15" t="s">
        <v>4882</v>
      </c>
      <c r="D5960" s="24">
        <v>7250000</v>
      </c>
      <c r="E5960" t="str">
        <f>IF(D5960&lt;VLOOKUP(A5960,Min!A:B,2,FALSE),"Y","")</f>
        <v/>
      </c>
      <c r="F5960">
        <f>IF(AND(OR(s_tmchk="all",IF(ISERROR(MATCH(B5960,s_teams,0)),FALSE,TRUE)),OR(s_minsal="",s_minsal&lt;=D5960),OR(s_maxsal="",s_maxsal&gt;=D5960),OR(s_minyr="",s_minyr&lt;=A5960),OR(s_maxyr="",s_maxyr&gt;=A5960),OR(s_player="",s_player=C5960)),MAX(F$1:F5959)+1,0)</f>
        <v>0</v>
      </c>
    </row>
    <row r="5961" spans="1:6">
      <c r="A5961" s="20">
        <v>2006</v>
      </c>
      <c r="B5961" s="15" t="s">
        <v>79</v>
      </c>
      <c r="C5961" s="15" t="s">
        <v>5905</v>
      </c>
      <c r="D5961" s="24">
        <v>6353200</v>
      </c>
      <c r="E5961" t="str">
        <f>IF(D5961&lt;VLOOKUP(A5961,Min!A:B,2,FALSE),"Y","")</f>
        <v/>
      </c>
      <c r="F5961">
        <f>IF(AND(OR(s_tmchk="all",IF(ISERROR(MATCH(B5961,s_teams,0)),FALSE,TRUE)),OR(s_minsal="",s_minsal&lt;=D5961),OR(s_maxsal="",s_maxsal&gt;=D5961),OR(s_minyr="",s_minyr&lt;=A5961),OR(s_maxyr="",s_maxyr&gt;=A5961),OR(s_player="",s_player=C5961)),MAX(F$1:F5960)+1,0)</f>
        <v>0</v>
      </c>
    </row>
    <row r="5962" spans="1:6">
      <c r="A5962" s="20">
        <v>2006</v>
      </c>
      <c r="B5962" s="15" t="s">
        <v>79</v>
      </c>
      <c r="C5962" s="15" t="s">
        <v>1525</v>
      </c>
      <c r="D5962" s="24">
        <v>2586120</v>
      </c>
      <c r="E5962" t="str">
        <f>IF(D5962&lt;VLOOKUP(A5962,Min!A:B,2,FALSE),"Y","")</f>
        <v/>
      </c>
      <c r="F5962">
        <f>IF(AND(OR(s_tmchk="all",IF(ISERROR(MATCH(B5962,s_teams,0)),FALSE,TRUE)),OR(s_minsal="",s_minsal&lt;=D5962),OR(s_maxsal="",s_maxsal&gt;=D5962),OR(s_minyr="",s_minyr&lt;=A5962),OR(s_maxyr="",s_maxyr&gt;=A5962),OR(s_player="",s_player=C5962)),MAX(F$1:F5961)+1,0)</f>
        <v>0</v>
      </c>
    </row>
    <row r="5963" spans="1:6">
      <c r="A5963" s="20">
        <v>2006</v>
      </c>
      <c r="B5963" s="15" t="s">
        <v>79</v>
      </c>
      <c r="C5963" s="15" t="s">
        <v>5373</v>
      </c>
      <c r="D5963" s="24">
        <v>2500000</v>
      </c>
      <c r="E5963" t="str">
        <f>IF(D5963&lt;VLOOKUP(A5963,Min!A:B,2,FALSE),"Y","")</f>
        <v/>
      </c>
      <c r="F5963">
        <f>IF(AND(OR(s_tmchk="all",IF(ISERROR(MATCH(B5963,s_teams,0)),FALSE,TRUE)),OR(s_minsal="",s_minsal&lt;=D5963),OR(s_maxsal="",s_maxsal&gt;=D5963),OR(s_minyr="",s_minyr&lt;=A5963),OR(s_maxyr="",s_maxyr&gt;=A5963),OR(s_player="",s_player=C5963)),MAX(F$1:F5962)+1,0)</f>
        <v>0</v>
      </c>
    </row>
    <row r="5964" spans="1:6">
      <c r="A5964" s="20">
        <v>2006</v>
      </c>
      <c r="B5964" s="15" t="s">
        <v>79</v>
      </c>
      <c r="C5964" s="15" t="s">
        <v>2271</v>
      </c>
      <c r="D5964" s="24">
        <v>1676280</v>
      </c>
      <c r="E5964" t="str">
        <f>IF(D5964&lt;VLOOKUP(A5964,Min!A:B,2,FALSE),"Y","")</f>
        <v/>
      </c>
      <c r="F5964">
        <f>IF(AND(OR(s_tmchk="all",IF(ISERROR(MATCH(B5964,s_teams,0)),FALSE,TRUE)),OR(s_minsal="",s_minsal&lt;=D5964),OR(s_maxsal="",s_maxsal&gt;=D5964),OR(s_minyr="",s_minyr&lt;=A5964),OR(s_maxyr="",s_maxyr&gt;=A5964),OR(s_player="",s_player=C5964)),MAX(F$1:F5963)+1,0)</f>
        <v>0</v>
      </c>
    </row>
    <row r="5965" spans="1:6">
      <c r="A5965" s="20">
        <v>2006</v>
      </c>
      <c r="B5965" s="15" t="s">
        <v>79</v>
      </c>
      <c r="C5965" s="15" t="s">
        <v>4108</v>
      </c>
      <c r="D5965" s="24">
        <v>1560000</v>
      </c>
      <c r="E5965" t="str">
        <f>IF(D5965&lt;VLOOKUP(A5965,Min!A:B,2,FALSE),"Y","")</f>
        <v/>
      </c>
      <c r="F5965">
        <f>IF(AND(OR(s_tmchk="all",IF(ISERROR(MATCH(B5965,s_teams,0)),FALSE,TRUE)),OR(s_minsal="",s_minsal&lt;=D5965),OR(s_maxsal="",s_maxsal&gt;=D5965),OR(s_minyr="",s_minyr&lt;=A5965),OR(s_maxyr="",s_maxyr&gt;=A5965),OR(s_player="",s_player=C5965)),MAX(F$1:F5964)+1,0)</f>
        <v>0</v>
      </c>
    </row>
    <row r="5966" spans="1:6">
      <c r="A5966" s="20">
        <v>2006</v>
      </c>
      <c r="B5966" s="15" t="s">
        <v>79</v>
      </c>
      <c r="C5966" s="15" t="s">
        <v>6146</v>
      </c>
      <c r="D5966" s="24">
        <v>1095960</v>
      </c>
      <c r="E5966" t="str">
        <f>IF(D5966&lt;VLOOKUP(A5966,Min!A:B,2,FALSE),"Y","")</f>
        <v/>
      </c>
      <c r="F5966">
        <f>IF(AND(OR(s_tmchk="all",IF(ISERROR(MATCH(B5966,s_teams,0)),FALSE,TRUE)),OR(s_minsal="",s_minsal&lt;=D5966),OR(s_maxsal="",s_maxsal&gt;=D5966),OR(s_minyr="",s_minyr&lt;=A5966),OR(s_maxyr="",s_maxyr&gt;=A5966),OR(s_player="",s_player=C5966)),MAX(F$1:F5965)+1,0)</f>
        <v>0</v>
      </c>
    </row>
    <row r="5967" spans="1:6">
      <c r="A5967" s="20">
        <v>2006</v>
      </c>
      <c r="B5967" s="15" t="s">
        <v>79</v>
      </c>
      <c r="C5967" s="15" t="s">
        <v>1646</v>
      </c>
      <c r="D5967" s="24">
        <v>1082160</v>
      </c>
      <c r="E5967" t="str">
        <f>IF(D5967&lt;VLOOKUP(A5967,Min!A:B,2,FALSE),"Y","")</f>
        <v/>
      </c>
      <c r="F5967">
        <f>IF(AND(OR(s_tmchk="all",IF(ISERROR(MATCH(B5967,s_teams,0)),FALSE,TRUE)),OR(s_minsal="",s_minsal&lt;=D5967),OR(s_maxsal="",s_maxsal&gt;=D5967),OR(s_minyr="",s_minyr&lt;=A5967),OR(s_maxyr="",s_maxyr&gt;=A5967),OR(s_player="",s_player=C5967)),MAX(F$1:F5966)+1,0)</f>
        <v>0</v>
      </c>
    </row>
    <row r="5968" spans="1:6">
      <c r="A5968" s="20">
        <v>2006</v>
      </c>
      <c r="B5968" s="15" t="s">
        <v>79</v>
      </c>
      <c r="C5968" s="15" t="s">
        <v>218</v>
      </c>
      <c r="D5968" s="24">
        <v>1058640</v>
      </c>
      <c r="E5968" t="str">
        <f>IF(D5968&lt;VLOOKUP(A5968,Min!A:B,2,FALSE),"Y","")</f>
        <v/>
      </c>
      <c r="F5968">
        <f>IF(AND(OR(s_tmchk="all",IF(ISERROR(MATCH(B5968,s_teams,0)),FALSE,TRUE)),OR(s_minsal="",s_minsal&lt;=D5968),OR(s_maxsal="",s_maxsal&gt;=D5968),OR(s_minyr="",s_minyr&lt;=A5968),OR(s_maxyr="",s_maxyr&gt;=A5968),OR(s_player="",s_player=C5968)),MAX(F$1:F5967)+1,0)</f>
        <v>0</v>
      </c>
    </row>
    <row r="5969" spans="1:6">
      <c r="A5969" s="20">
        <v>2006</v>
      </c>
      <c r="B5969" s="15" t="s">
        <v>79</v>
      </c>
      <c r="C5969" s="15" t="s">
        <v>5960</v>
      </c>
      <c r="D5969" s="24">
        <v>1016400</v>
      </c>
      <c r="E5969" t="str">
        <f>IF(D5969&lt;VLOOKUP(A5969,Min!A:B,2,FALSE),"Y","")</f>
        <v/>
      </c>
      <c r="F5969">
        <f>IF(AND(OR(s_tmchk="all",IF(ISERROR(MATCH(B5969,s_teams,0)),FALSE,TRUE)),OR(s_minsal="",s_minsal&lt;=D5969),OR(s_maxsal="",s_maxsal&gt;=D5969),OR(s_minyr="",s_minyr&lt;=A5969),OR(s_maxyr="",s_maxyr&gt;=A5969),OR(s_player="",s_player=C5969)),MAX(F$1:F5968)+1,0)</f>
        <v>0</v>
      </c>
    </row>
    <row r="5970" spans="1:6">
      <c r="A5970" s="20">
        <v>2006</v>
      </c>
      <c r="B5970" s="15" t="s">
        <v>79</v>
      </c>
      <c r="C5970" s="15" t="s">
        <v>531</v>
      </c>
      <c r="D5970" s="24">
        <v>1000000</v>
      </c>
      <c r="E5970" t="str">
        <f>IF(D5970&lt;VLOOKUP(A5970,Min!A:B,2,FALSE),"Y","")</f>
        <v/>
      </c>
      <c r="F5970">
        <f>IF(AND(OR(s_tmchk="all",IF(ISERROR(MATCH(B5970,s_teams,0)),FALSE,TRUE)),OR(s_minsal="",s_minsal&lt;=D5970),OR(s_maxsal="",s_maxsal&gt;=D5970),OR(s_minyr="",s_minyr&lt;=A5970),OR(s_maxyr="",s_maxyr&gt;=A5970),OR(s_player="",s_player=C5970)),MAX(F$1:F5969)+1,0)</f>
        <v>0</v>
      </c>
    </row>
    <row r="5971" spans="1:6">
      <c r="A5971" s="20">
        <v>2006</v>
      </c>
      <c r="B5971" s="15" t="s">
        <v>79</v>
      </c>
      <c r="C5971" s="15" t="s">
        <v>4760</v>
      </c>
      <c r="D5971" s="24">
        <v>771123</v>
      </c>
      <c r="E5971" t="str">
        <f>IF(D5971&lt;VLOOKUP(A5971,Min!A:B,2,FALSE),"Y","")</f>
        <v/>
      </c>
      <c r="F5971">
        <f>IF(AND(OR(s_tmchk="all",IF(ISERROR(MATCH(B5971,s_teams,0)),FALSE,TRUE)),OR(s_minsal="",s_minsal&lt;=D5971),OR(s_maxsal="",s_maxsal&gt;=D5971),OR(s_minyr="",s_minyr&lt;=A5971),OR(s_maxyr="",s_maxyr&gt;=A5971),OR(s_player="",s_player=C5971)),MAX(F$1:F5970)+1,0)</f>
        <v>0</v>
      </c>
    </row>
    <row r="5972" spans="1:6">
      <c r="A5972" s="20">
        <v>2006</v>
      </c>
      <c r="B5972" s="15" t="s">
        <v>79</v>
      </c>
      <c r="C5972" s="15" t="s">
        <v>5145</v>
      </c>
      <c r="D5972" s="24">
        <v>641748</v>
      </c>
      <c r="E5972" t="str">
        <f>IF(D5972&lt;VLOOKUP(A5972,Min!A:B,2,FALSE),"Y","")</f>
        <v/>
      </c>
      <c r="F5972">
        <f>IF(AND(OR(s_tmchk="all",IF(ISERROR(MATCH(B5972,s_teams,0)),FALSE,TRUE)),OR(s_minsal="",s_minsal&lt;=D5972),OR(s_maxsal="",s_maxsal&gt;=D5972),OR(s_minyr="",s_minyr&lt;=A5972),OR(s_maxyr="",s_maxyr&gt;=A5972),OR(s_player="",s_player=C5972)),MAX(F$1:F5971)+1,0)</f>
        <v>0</v>
      </c>
    </row>
    <row r="5973" spans="1:6">
      <c r="A5973" s="20">
        <v>2006</v>
      </c>
      <c r="B5973" s="15" t="s">
        <v>81</v>
      </c>
      <c r="C5973" s="15" t="s">
        <v>5665</v>
      </c>
      <c r="D5973" s="24">
        <v>11500000</v>
      </c>
      <c r="E5973" t="str">
        <f>IF(D5973&lt;VLOOKUP(A5973,Min!A:B,2,FALSE),"Y","")</f>
        <v/>
      </c>
      <c r="F5973">
        <f>IF(AND(OR(s_tmchk="all",IF(ISERROR(MATCH(B5973,s_teams,0)),FALSE,TRUE)),OR(s_minsal="",s_minsal&lt;=D5973),OR(s_maxsal="",s_maxsal&gt;=D5973),OR(s_minyr="",s_minyr&lt;=A5973),OR(s_maxyr="",s_maxyr&gt;=A5973),OR(s_player="",s_player=C5973)),MAX(F$1:F5972)+1,0)</f>
        <v>0</v>
      </c>
    </row>
    <row r="5974" spans="1:6">
      <c r="A5974" s="20">
        <v>2006</v>
      </c>
      <c r="B5974" s="15" t="s">
        <v>81</v>
      </c>
      <c r="C5974" s="15" t="s">
        <v>4319</v>
      </c>
      <c r="D5974" s="24">
        <v>8750000</v>
      </c>
      <c r="E5974" t="str">
        <f>IF(D5974&lt;VLOOKUP(A5974,Min!A:B,2,FALSE),"Y","")</f>
        <v/>
      </c>
      <c r="F5974">
        <f>IF(AND(OR(s_tmchk="all",IF(ISERROR(MATCH(B5974,s_teams,0)),FALSE,TRUE)),OR(s_minsal="",s_minsal&lt;=D5974),OR(s_maxsal="",s_maxsal&gt;=D5974),OR(s_minyr="",s_minyr&lt;=A5974),OR(s_maxyr="",s_maxyr&gt;=A5974),OR(s_player="",s_player=C5974)),MAX(F$1:F5973)+1,0)</f>
        <v>0</v>
      </c>
    </row>
    <row r="5975" spans="1:6">
      <c r="A5975" s="20">
        <v>2006</v>
      </c>
      <c r="B5975" s="15" t="s">
        <v>81</v>
      </c>
      <c r="C5975" s="15" t="s">
        <v>4675</v>
      </c>
      <c r="D5975" s="24">
        <v>8000000</v>
      </c>
      <c r="E5975" t="str">
        <f>IF(D5975&lt;VLOOKUP(A5975,Min!A:B,2,FALSE),"Y","")</f>
        <v/>
      </c>
      <c r="F5975">
        <f>IF(AND(OR(s_tmchk="all",IF(ISERROR(MATCH(B5975,s_teams,0)),FALSE,TRUE)),OR(s_minsal="",s_minsal&lt;=D5975),OR(s_maxsal="",s_maxsal&gt;=D5975),OR(s_minyr="",s_minyr&lt;=A5975),OR(s_maxyr="",s_maxyr&gt;=A5975),OR(s_player="",s_player=C5975)),MAX(F$1:F5974)+1,0)</f>
        <v>0</v>
      </c>
    </row>
    <row r="5976" spans="1:6">
      <c r="A5976" s="20">
        <v>2006</v>
      </c>
      <c r="B5976" s="15" t="s">
        <v>81</v>
      </c>
      <c r="C5976" s="15" t="s">
        <v>5769</v>
      </c>
      <c r="D5976" s="24">
        <v>7500000</v>
      </c>
      <c r="E5976" t="str">
        <f>IF(D5976&lt;VLOOKUP(A5976,Min!A:B,2,FALSE),"Y","")</f>
        <v/>
      </c>
      <c r="F5976">
        <f>IF(AND(OR(s_tmchk="all",IF(ISERROR(MATCH(B5976,s_teams,0)),FALSE,TRUE)),OR(s_minsal="",s_minsal&lt;=D5976),OR(s_maxsal="",s_maxsal&gt;=D5976),OR(s_minyr="",s_minyr&lt;=A5976),OR(s_maxyr="",s_maxyr&gt;=A5976),OR(s_player="",s_player=C5976)),MAX(F$1:F5975)+1,0)</f>
        <v>0</v>
      </c>
    </row>
    <row r="5977" spans="1:6">
      <c r="A5977" s="20">
        <v>2006</v>
      </c>
      <c r="B5977" s="15" t="s">
        <v>81</v>
      </c>
      <c r="C5977" s="15" t="s">
        <v>5426</v>
      </c>
      <c r="D5977" s="24">
        <v>6500000</v>
      </c>
      <c r="E5977" t="str">
        <f>IF(D5977&lt;VLOOKUP(A5977,Min!A:B,2,FALSE),"Y","")</f>
        <v/>
      </c>
      <c r="F5977">
        <f>IF(AND(OR(s_tmchk="all",IF(ISERROR(MATCH(B5977,s_teams,0)),FALSE,TRUE)),OR(s_minsal="",s_minsal&lt;=D5977),OR(s_maxsal="",s_maxsal&gt;=D5977),OR(s_minyr="",s_minyr&lt;=A5977),OR(s_maxyr="",s_maxyr&gt;=A5977),OR(s_player="",s_player=C5977)),MAX(F$1:F5976)+1,0)</f>
        <v>0</v>
      </c>
    </row>
    <row r="5978" spans="1:6">
      <c r="A5978" s="20">
        <v>2006</v>
      </c>
      <c r="B5978" s="15" t="s">
        <v>81</v>
      </c>
      <c r="C5978" s="15" t="s">
        <v>4829</v>
      </c>
      <c r="D5978" s="24">
        <v>6000000</v>
      </c>
      <c r="E5978" t="str">
        <f>IF(D5978&lt;VLOOKUP(A5978,Min!A:B,2,FALSE),"Y","")</f>
        <v/>
      </c>
      <c r="F5978">
        <f>IF(AND(OR(s_tmchk="all",IF(ISERROR(MATCH(B5978,s_teams,0)),FALSE,TRUE)),OR(s_minsal="",s_minsal&lt;=D5978),OR(s_maxsal="",s_maxsal&gt;=D5978),OR(s_minyr="",s_minyr&lt;=A5978),OR(s_maxyr="",s_maxyr&gt;=A5978),OR(s_player="",s_player=C5978)),MAX(F$1:F5977)+1,0)</f>
        <v>0</v>
      </c>
    </row>
    <row r="5979" spans="1:6">
      <c r="A5979" s="20">
        <v>2006</v>
      </c>
      <c r="B5979" s="15" t="s">
        <v>81</v>
      </c>
      <c r="C5979" s="15" t="s">
        <v>5968</v>
      </c>
      <c r="D5979" s="24">
        <v>5000000</v>
      </c>
      <c r="E5979" t="str">
        <f>IF(D5979&lt;VLOOKUP(A5979,Min!A:B,2,FALSE),"Y","")</f>
        <v/>
      </c>
      <c r="F5979">
        <f>IF(AND(OR(s_tmchk="all",IF(ISERROR(MATCH(B5979,s_teams,0)),FALSE,TRUE)),OR(s_minsal="",s_minsal&lt;=D5979),OR(s_maxsal="",s_maxsal&gt;=D5979),OR(s_minyr="",s_minyr&lt;=A5979),OR(s_maxyr="",s_maxyr&gt;=A5979),OR(s_player="",s_player=C5979)),MAX(F$1:F5978)+1,0)</f>
        <v>0</v>
      </c>
    </row>
    <row r="5980" spans="1:6">
      <c r="A5980" s="20">
        <v>2006</v>
      </c>
      <c r="B5980" s="15" t="s">
        <v>81</v>
      </c>
      <c r="C5980" s="15" t="s">
        <v>4709</v>
      </c>
      <c r="D5980" s="24">
        <v>4950000</v>
      </c>
      <c r="E5980" t="str">
        <f>IF(D5980&lt;VLOOKUP(A5980,Min!A:B,2,FALSE),"Y","")</f>
        <v/>
      </c>
      <c r="F5980">
        <f>IF(AND(OR(s_tmchk="all",IF(ISERROR(MATCH(B5980,s_teams,0)),FALSE,TRUE)),OR(s_minsal="",s_minsal&lt;=D5980),OR(s_maxsal="",s_maxsal&gt;=D5980),OR(s_minyr="",s_minyr&lt;=A5980),OR(s_maxyr="",s_maxyr&gt;=A5980),OR(s_player="",s_player=C5980)),MAX(F$1:F5979)+1,0)</f>
        <v>0</v>
      </c>
    </row>
    <row r="5981" spans="1:6">
      <c r="A5981" s="20">
        <v>2006</v>
      </c>
      <c r="B5981" s="15" t="s">
        <v>81</v>
      </c>
      <c r="C5981" s="15" t="s">
        <v>5245</v>
      </c>
      <c r="D5981" s="24">
        <v>1540000</v>
      </c>
      <c r="E5981" t="str">
        <f>IF(D5981&lt;VLOOKUP(A5981,Min!A:B,2,FALSE),"Y","")</f>
        <v/>
      </c>
      <c r="F5981">
        <f>IF(AND(OR(s_tmchk="all",IF(ISERROR(MATCH(B5981,s_teams,0)),FALSE,TRUE)),OR(s_minsal="",s_minsal&lt;=D5981),OR(s_maxsal="",s_maxsal&gt;=D5981),OR(s_minyr="",s_minyr&lt;=A5981),OR(s_maxyr="",s_maxyr&gt;=A5981),OR(s_player="",s_player=C5981)),MAX(F$1:F5980)+1,0)</f>
        <v>0</v>
      </c>
    </row>
    <row r="5982" spans="1:6">
      <c r="A5982" s="20">
        <v>2006</v>
      </c>
      <c r="B5982" s="15" t="s">
        <v>81</v>
      </c>
      <c r="C5982" s="15" t="s">
        <v>1914</v>
      </c>
      <c r="D5982" s="24">
        <v>1016400</v>
      </c>
      <c r="E5982" t="str">
        <f>IF(D5982&lt;VLOOKUP(A5982,Min!A:B,2,FALSE),"Y","")</f>
        <v/>
      </c>
      <c r="F5982">
        <f>IF(AND(OR(s_tmchk="all",IF(ISERROR(MATCH(B5982,s_teams,0)),FALSE,TRUE)),OR(s_minsal="",s_minsal&lt;=D5982),OR(s_maxsal="",s_maxsal&gt;=D5982),OR(s_minyr="",s_minyr&lt;=A5982),OR(s_maxyr="",s_maxyr&gt;=A5982),OR(s_player="",s_player=C5982)),MAX(F$1:F5981)+1,0)</f>
        <v>0</v>
      </c>
    </row>
    <row r="5983" spans="1:6">
      <c r="A5983" s="20">
        <v>2006</v>
      </c>
      <c r="B5983" s="15" t="s">
        <v>81</v>
      </c>
      <c r="C5983" s="15" t="s">
        <v>947</v>
      </c>
      <c r="D5983" s="24">
        <v>937440</v>
      </c>
      <c r="E5983" t="str">
        <f>IF(D5983&lt;VLOOKUP(A5983,Min!A:B,2,FALSE),"Y","")</f>
        <v/>
      </c>
      <c r="F5983">
        <f>IF(AND(OR(s_tmchk="all",IF(ISERROR(MATCH(B5983,s_teams,0)),FALSE,TRUE)),OR(s_minsal="",s_minsal&lt;=D5983),OR(s_maxsal="",s_maxsal&gt;=D5983),OR(s_minyr="",s_minyr&lt;=A5983),OR(s_maxyr="",s_maxyr&gt;=A5983),OR(s_player="",s_player=C5983)),MAX(F$1:F5982)+1,0)</f>
        <v>0</v>
      </c>
    </row>
    <row r="5984" spans="1:6">
      <c r="A5984" s="20">
        <v>2006</v>
      </c>
      <c r="B5984" s="15" t="s">
        <v>81</v>
      </c>
      <c r="C5984" s="15" t="s">
        <v>5211</v>
      </c>
      <c r="D5984" s="24">
        <v>719373</v>
      </c>
      <c r="E5984" t="str">
        <f>IF(D5984&lt;VLOOKUP(A5984,Min!A:B,2,FALSE),"Y","")</f>
        <v/>
      </c>
      <c r="F5984">
        <f>IF(AND(OR(s_tmchk="all",IF(ISERROR(MATCH(B5984,s_teams,0)),FALSE,TRUE)),OR(s_minsal="",s_minsal&lt;=D5984),OR(s_maxsal="",s_maxsal&gt;=D5984),OR(s_minyr="",s_minyr&lt;=A5984),OR(s_maxyr="",s_maxyr&gt;=A5984),OR(s_player="",s_player=C5984)),MAX(F$1:F5983)+1,0)</f>
        <v>0</v>
      </c>
    </row>
    <row r="5985" spans="1:6">
      <c r="A5985" s="20">
        <v>2006</v>
      </c>
      <c r="B5985" s="15" t="s">
        <v>81</v>
      </c>
      <c r="C5985" s="15" t="s">
        <v>1267</v>
      </c>
      <c r="D5985" s="24">
        <v>398762</v>
      </c>
      <c r="E5985" t="str">
        <f>IF(D5985&lt;VLOOKUP(A5985,Min!A:B,2,FALSE),"Y","")</f>
        <v/>
      </c>
      <c r="F5985">
        <f>IF(AND(OR(s_tmchk="all",IF(ISERROR(MATCH(B5985,s_teams,0)),FALSE,TRUE)),OR(s_minsal="",s_minsal&lt;=D5985),OR(s_maxsal="",s_maxsal&gt;=D5985),OR(s_minyr="",s_minyr&lt;=A5985),OR(s_maxyr="",s_maxyr&gt;=A5985),OR(s_player="",s_player=C5985)),MAX(F$1:F5984)+1,0)</f>
        <v>0</v>
      </c>
    </row>
    <row r="5986" spans="1:6">
      <c r="A5986" s="20">
        <v>2006</v>
      </c>
      <c r="B5986" s="15" t="s">
        <v>82</v>
      </c>
      <c r="C5986" s="15" t="s">
        <v>1393</v>
      </c>
      <c r="D5986" s="24">
        <v>15845156</v>
      </c>
      <c r="E5986" t="str">
        <f>IF(D5986&lt;VLOOKUP(A5986,Min!A:B,2,FALSE),"Y","")</f>
        <v/>
      </c>
      <c r="F5986">
        <f>IF(AND(OR(s_tmchk="all",IF(ISERROR(MATCH(B5986,s_teams,0)),FALSE,TRUE)),OR(s_minsal="",s_minsal&lt;=D5986),OR(s_maxsal="",s_maxsal&gt;=D5986),OR(s_minyr="",s_minyr&lt;=A5986),OR(s_maxyr="",s_maxyr&gt;=A5986),OR(s_player="",s_player=C5986)),MAX(F$1:F5985)+1,0)</f>
        <v>0</v>
      </c>
    </row>
    <row r="5987" spans="1:6">
      <c r="A5987" s="20">
        <v>2006</v>
      </c>
      <c r="B5987" s="15" t="s">
        <v>82</v>
      </c>
      <c r="C5987" s="15" t="s">
        <v>1383</v>
      </c>
      <c r="D5987" s="24">
        <v>8400000</v>
      </c>
      <c r="E5987" t="str">
        <f>IF(D5987&lt;VLOOKUP(A5987,Min!A:B,2,FALSE),"Y","")</f>
        <v/>
      </c>
      <c r="F5987">
        <f>IF(AND(OR(s_tmchk="all",IF(ISERROR(MATCH(B5987,s_teams,0)),FALSE,TRUE)),OR(s_minsal="",s_minsal&lt;=D5987),OR(s_maxsal="",s_maxsal&gt;=D5987),OR(s_minyr="",s_minyr&lt;=A5987),OR(s_maxyr="",s_maxyr&gt;=A5987),OR(s_player="",s_player=C5987)),MAX(F$1:F5986)+1,0)</f>
        <v>0</v>
      </c>
    </row>
    <row r="5988" spans="1:6">
      <c r="A5988" s="20">
        <v>2006</v>
      </c>
      <c r="B5988" s="15" t="s">
        <v>82</v>
      </c>
      <c r="C5988" s="15" t="s">
        <v>1398</v>
      </c>
      <c r="D5988" s="24">
        <v>7428937</v>
      </c>
      <c r="E5988" t="str">
        <f>IF(D5988&lt;VLOOKUP(A5988,Min!A:B,2,FALSE),"Y","")</f>
        <v/>
      </c>
      <c r="F5988">
        <f>IF(AND(OR(s_tmchk="all",IF(ISERROR(MATCH(B5988,s_teams,0)),FALSE,TRUE)),OR(s_minsal="",s_minsal&lt;=D5988),OR(s_maxsal="",s_maxsal&gt;=D5988),OR(s_minyr="",s_minyr&lt;=A5988),OR(s_maxyr="",s_maxyr&gt;=A5988),OR(s_player="",s_player=C5988)),MAX(F$1:F5987)+1,0)</f>
        <v>0</v>
      </c>
    </row>
    <row r="5989" spans="1:6">
      <c r="A5989" s="20">
        <v>2006</v>
      </c>
      <c r="B5989" s="15" t="s">
        <v>82</v>
      </c>
      <c r="C5989" s="15" t="s">
        <v>5796</v>
      </c>
      <c r="D5989" s="24">
        <v>6720000</v>
      </c>
      <c r="E5989" t="str">
        <f>IF(D5989&lt;VLOOKUP(A5989,Min!A:B,2,FALSE),"Y","")</f>
        <v/>
      </c>
      <c r="F5989">
        <f>IF(AND(OR(s_tmchk="all",IF(ISERROR(MATCH(B5989,s_teams,0)),FALSE,TRUE)),OR(s_minsal="",s_minsal&lt;=D5989),OR(s_maxsal="",s_maxsal&gt;=D5989),OR(s_minyr="",s_minyr&lt;=A5989),OR(s_maxyr="",s_maxyr&gt;=A5989),OR(s_player="",s_player=C5989)),MAX(F$1:F5988)+1,0)</f>
        <v>0</v>
      </c>
    </row>
    <row r="5990" spans="1:6">
      <c r="A5990" s="20">
        <v>2006</v>
      </c>
      <c r="B5990" s="15" t="s">
        <v>82</v>
      </c>
      <c r="C5990" s="15" t="s">
        <v>1131</v>
      </c>
      <c r="D5990" s="24">
        <v>5500000</v>
      </c>
      <c r="E5990" t="str">
        <f>IF(D5990&lt;VLOOKUP(A5990,Min!A:B,2,FALSE),"Y","")</f>
        <v/>
      </c>
      <c r="F5990">
        <f>IF(AND(OR(s_tmchk="all",IF(ISERROR(MATCH(B5990,s_teams,0)),FALSE,TRUE)),OR(s_minsal="",s_minsal&lt;=D5990),OR(s_maxsal="",s_maxsal&gt;=D5990),OR(s_minyr="",s_minyr&lt;=A5990),OR(s_maxyr="",s_maxyr&gt;=A5990),OR(s_player="",s_player=C5990)),MAX(F$1:F5989)+1,0)</f>
        <v>0</v>
      </c>
    </row>
    <row r="5991" spans="1:6">
      <c r="A5991" s="20">
        <v>2006</v>
      </c>
      <c r="B5991" s="15" t="s">
        <v>82</v>
      </c>
      <c r="C5991" s="15" t="s">
        <v>4689</v>
      </c>
      <c r="D5991" s="24">
        <v>4691390</v>
      </c>
      <c r="E5991" t="str">
        <f>IF(D5991&lt;VLOOKUP(A5991,Min!A:B,2,FALSE),"Y","")</f>
        <v/>
      </c>
      <c r="F5991">
        <f>IF(AND(OR(s_tmchk="all",IF(ISERROR(MATCH(B5991,s_teams,0)),FALSE,TRUE)),OR(s_minsal="",s_minsal&lt;=D5991),OR(s_maxsal="",s_maxsal&gt;=D5991),OR(s_minyr="",s_minyr&lt;=A5991),OR(s_maxyr="",s_maxyr&gt;=A5991),OR(s_player="",s_player=C5991)),MAX(F$1:F5990)+1,0)</f>
        <v>0</v>
      </c>
    </row>
    <row r="5992" spans="1:6">
      <c r="A5992" s="20">
        <v>2006</v>
      </c>
      <c r="B5992" s="15" t="s">
        <v>82</v>
      </c>
      <c r="C5992" s="15" t="s">
        <v>4714</v>
      </c>
      <c r="D5992" s="24">
        <v>3375000</v>
      </c>
      <c r="E5992" t="str">
        <f>IF(D5992&lt;VLOOKUP(A5992,Min!A:B,2,FALSE),"Y","")</f>
        <v/>
      </c>
      <c r="F5992">
        <f>IF(AND(OR(s_tmchk="all",IF(ISERROR(MATCH(B5992,s_teams,0)),FALSE,TRUE)),OR(s_minsal="",s_minsal&lt;=D5992),OR(s_maxsal="",s_maxsal&gt;=D5992),OR(s_minyr="",s_minyr&lt;=A5992),OR(s_maxyr="",s_maxyr&gt;=A5992),OR(s_player="",s_player=C5992)),MAX(F$1:F5991)+1,0)</f>
        <v>0</v>
      </c>
    </row>
    <row r="5993" spans="1:6">
      <c r="A5993" s="20">
        <v>2006</v>
      </c>
      <c r="B5993" s="15" t="s">
        <v>82</v>
      </c>
      <c r="C5993" s="15" t="s">
        <v>5861</v>
      </c>
      <c r="D5993" s="24">
        <v>3000000</v>
      </c>
      <c r="E5993" t="str">
        <f>IF(D5993&lt;VLOOKUP(A5993,Min!A:B,2,FALSE),"Y","")</f>
        <v/>
      </c>
      <c r="F5993">
        <f>IF(AND(OR(s_tmchk="all",IF(ISERROR(MATCH(B5993,s_teams,0)),FALSE,TRUE)),OR(s_minsal="",s_minsal&lt;=D5993),OR(s_maxsal="",s_maxsal&gt;=D5993),OR(s_minyr="",s_minyr&lt;=A5993),OR(s_maxyr="",s_maxyr&gt;=A5993),OR(s_player="",s_player=C5993)),MAX(F$1:F5992)+1,0)</f>
        <v>0</v>
      </c>
    </row>
    <row r="5994" spans="1:6">
      <c r="A5994" s="20">
        <v>2006</v>
      </c>
      <c r="B5994" s="15" t="s">
        <v>82</v>
      </c>
      <c r="C5994" s="15" t="s">
        <v>5648</v>
      </c>
      <c r="D5994" s="24">
        <v>2675000</v>
      </c>
      <c r="E5994" t="str">
        <f>IF(D5994&lt;VLOOKUP(A5994,Min!A:B,2,FALSE),"Y","")</f>
        <v/>
      </c>
      <c r="F5994">
        <f>IF(AND(OR(s_tmchk="all",IF(ISERROR(MATCH(B5994,s_teams,0)),FALSE,TRUE)),OR(s_minsal="",s_minsal&lt;=D5994),OR(s_maxsal="",s_maxsal&gt;=D5994),OR(s_minyr="",s_minyr&lt;=A5994),OR(s_maxyr="",s_maxyr&gt;=A5994),OR(s_player="",s_player=C5994)),MAX(F$1:F5993)+1,0)</f>
        <v>0</v>
      </c>
    </row>
    <row r="5995" spans="1:6">
      <c r="A5995" s="20">
        <v>2006</v>
      </c>
      <c r="B5995" s="15" t="s">
        <v>82</v>
      </c>
      <c r="C5995" s="15" t="s">
        <v>5067</v>
      </c>
      <c r="D5995" s="24">
        <v>2325000</v>
      </c>
      <c r="E5995" t="str">
        <f>IF(D5995&lt;VLOOKUP(A5995,Min!A:B,2,FALSE),"Y","")</f>
        <v/>
      </c>
      <c r="F5995">
        <f>IF(AND(OR(s_tmchk="all",IF(ISERROR(MATCH(B5995,s_teams,0)),FALSE,TRUE)),OR(s_minsal="",s_minsal&lt;=D5995),OR(s_maxsal="",s_maxsal&gt;=D5995),OR(s_minyr="",s_minyr&lt;=A5995),OR(s_maxyr="",s_maxyr&gt;=A5995),OR(s_player="",s_player=C5995)),MAX(F$1:F5994)+1,0)</f>
        <v>0</v>
      </c>
    </row>
    <row r="5996" spans="1:6">
      <c r="A5996" s="20">
        <v>2006</v>
      </c>
      <c r="B5996" s="15" t="s">
        <v>82</v>
      </c>
      <c r="C5996" s="15" t="s">
        <v>5719</v>
      </c>
      <c r="D5996" s="24">
        <v>1138500</v>
      </c>
      <c r="E5996" t="str">
        <f>IF(D5996&lt;VLOOKUP(A5996,Min!A:B,2,FALSE),"Y","")</f>
        <v/>
      </c>
      <c r="F5996">
        <f>IF(AND(OR(s_tmchk="all",IF(ISERROR(MATCH(B5996,s_teams,0)),FALSE,TRUE)),OR(s_minsal="",s_minsal&lt;=D5996),OR(s_maxsal="",s_maxsal&gt;=D5996),OR(s_minyr="",s_minyr&lt;=A5996),OR(s_maxyr="",s_maxyr&gt;=A5996),OR(s_player="",s_player=C5996)),MAX(F$1:F5995)+1,0)</f>
        <v>0</v>
      </c>
    </row>
    <row r="5997" spans="1:6">
      <c r="A5997" s="20">
        <v>2006</v>
      </c>
      <c r="B5997" s="15" t="s">
        <v>82</v>
      </c>
      <c r="C5997" s="15" t="s">
        <v>876</v>
      </c>
      <c r="D5997" s="24">
        <v>904800</v>
      </c>
      <c r="E5997" t="str">
        <f>IF(D5997&lt;VLOOKUP(A5997,Min!A:B,2,FALSE),"Y","")</f>
        <v/>
      </c>
      <c r="F5997">
        <f>IF(AND(OR(s_tmchk="all",IF(ISERROR(MATCH(B5997,s_teams,0)),FALSE,TRUE)),OR(s_minsal="",s_minsal&lt;=D5997),OR(s_maxsal="",s_maxsal&gt;=D5997),OR(s_minyr="",s_minyr&lt;=A5997),OR(s_maxyr="",s_maxyr&gt;=A5997),OR(s_player="",s_player=C5997)),MAX(F$1:F5996)+1,0)</f>
        <v>0</v>
      </c>
    </row>
    <row r="5998" spans="1:6">
      <c r="A5998" s="20">
        <v>2006</v>
      </c>
      <c r="B5998" s="15" t="s">
        <v>82</v>
      </c>
      <c r="C5998" s="15" t="s">
        <v>5952</v>
      </c>
      <c r="D5998" s="24">
        <v>835810</v>
      </c>
      <c r="E5998" t="str">
        <f>IF(D5998&lt;VLOOKUP(A5998,Min!A:B,2,FALSE),"Y","")</f>
        <v/>
      </c>
      <c r="F5998">
        <f>IF(AND(OR(s_tmchk="all",IF(ISERROR(MATCH(B5998,s_teams,0)),FALSE,TRUE)),OR(s_minsal="",s_minsal&lt;=D5998),OR(s_maxsal="",s_maxsal&gt;=D5998),OR(s_minyr="",s_minyr&lt;=A5998),OR(s_maxyr="",s_maxyr&gt;=A5998),OR(s_player="",s_player=C5998)),MAX(F$1:F5997)+1,0)</f>
        <v>0</v>
      </c>
    </row>
    <row r="5999" spans="1:6">
      <c r="A5999" s="20">
        <v>2006</v>
      </c>
      <c r="B5999" s="15" t="s">
        <v>82</v>
      </c>
      <c r="C5999" s="15" t="s">
        <v>5887</v>
      </c>
      <c r="D5999" s="24">
        <v>682051</v>
      </c>
      <c r="E5999" t="str">
        <f>IF(D5999&lt;VLOOKUP(A5999,Min!A:B,2,FALSE),"Y","")</f>
        <v/>
      </c>
      <c r="F5999">
        <f>IF(AND(OR(s_tmchk="all",IF(ISERROR(MATCH(B5999,s_teams,0)),FALSE,TRUE)),OR(s_minsal="",s_minsal&lt;=D5999),OR(s_maxsal="",s_maxsal&gt;=D5999),OR(s_minyr="",s_minyr&lt;=A5999),OR(s_maxyr="",s_maxyr&gt;=A5999),OR(s_player="",s_player=C5999)),MAX(F$1:F5998)+1,0)</f>
        <v>0</v>
      </c>
    </row>
    <row r="6000" spans="1:6">
      <c r="A6000" s="20">
        <v>2006</v>
      </c>
      <c r="B6000" s="15" t="s">
        <v>82</v>
      </c>
      <c r="C6000" s="15" t="s">
        <v>4543</v>
      </c>
      <c r="D6000" s="24">
        <v>24315</v>
      </c>
      <c r="E6000" t="str">
        <f>IF(D6000&lt;VLOOKUP(A6000,Min!A:B,2,FALSE),"Y","")</f>
        <v>Y</v>
      </c>
      <c r="F6000">
        <f>IF(AND(OR(s_tmchk="all",IF(ISERROR(MATCH(B6000,s_teams,0)),FALSE,TRUE)),OR(s_minsal="",s_minsal&lt;=D6000),OR(s_maxsal="",s_maxsal&gt;=D6000),OR(s_minyr="",s_minyr&lt;=A6000),OR(s_maxyr="",s_maxyr&gt;=A6000),OR(s_player="",s_player=C6000)),MAX(F$1:F5999)+1,0)</f>
        <v>0</v>
      </c>
    </row>
    <row r="6001" spans="1:6">
      <c r="A6001" s="20">
        <v>2006</v>
      </c>
      <c r="B6001" s="15" t="s">
        <v>82</v>
      </c>
      <c r="C6001" s="15" t="s">
        <v>5635</v>
      </c>
      <c r="D6001" s="24">
        <v>24315</v>
      </c>
      <c r="E6001" t="str">
        <f>IF(D6001&lt;VLOOKUP(A6001,Min!A:B,2,FALSE),"Y","")</f>
        <v>Y</v>
      </c>
      <c r="F6001">
        <f>IF(AND(OR(s_tmchk="all",IF(ISERROR(MATCH(B6001,s_teams,0)),FALSE,TRUE)),OR(s_minsal="",s_minsal&lt;=D6001),OR(s_maxsal="",s_maxsal&gt;=D6001),OR(s_minyr="",s_minyr&lt;=A6001),OR(s_maxyr="",s_maxyr&gt;=A6001),OR(s_player="",s_player=C6001)),MAX(F$1:F6000)+1,0)</f>
        <v>0</v>
      </c>
    </row>
    <row r="6002" spans="1:6">
      <c r="A6002" s="20">
        <v>2006</v>
      </c>
      <c r="B6002" s="15" t="s">
        <v>84</v>
      </c>
      <c r="C6002" s="15" t="s">
        <v>3107</v>
      </c>
      <c r="D6002" s="24">
        <v>13223140</v>
      </c>
      <c r="E6002" t="str">
        <f>IF(D6002&lt;VLOOKUP(A6002,Min!A:B,2,FALSE),"Y","")</f>
        <v/>
      </c>
      <c r="F6002">
        <f>IF(AND(OR(s_tmchk="all",IF(ISERROR(MATCH(B6002,s_teams,0)),FALSE,TRUE)),OR(s_minsal="",s_minsal&lt;=D6002),OR(s_maxsal="",s_maxsal&gt;=D6002),OR(s_minyr="",s_minyr&lt;=A6002),OR(s_maxyr="",s_maxyr&gt;=A6002),OR(s_player="",s_player=C6002)),MAX(F$1:F6001)+1,0)</f>
        <v>0</v>
      </c>
    </row>
    <row r="6003" spans="1:6">
      <c r="A6003" s="20">
        <v>2006</v>
      </c>
      <c r="B6003" s="15" t="s">
        <v>84</v>
      </c>
      <c r="C6003" s="15" t="s">
        <v>3113</v>
      </c>
      <c r="D6003" s="24">
        <v>8571429</v>
      </c>
      <c r="E6003" t="str">
        <f>IF(D6003&lt;VLOOKUP(A6003,Min!A:B,2,FALSE),"Y","")</f>
        <v/>
      </c>
      <c r="F6003">
        <f>IF(AND(OR(s_tmchk="all",IF(ISERROR(MATCH(B6003,s_teams,0)),FALSE,TRUE)),OR(s_minsal="",s_minsal&lt;=D6003),OR(s_maxsal="",s_maxsal&gt;=D6003),OR(s_minyr="",s_minyr&lt;=A6003),OR(s_maxyr="",s_maxyr&gt;=A6003),OR(s_player="",s_player=C6003)),MAX(F$1:F6002)+1,0)</f>
        <v>0</v>
      </c>
    </row>
    <row r="6004" spans="1:6">
      <c r="A6004" s="20">
        <v>2006</v>
      </c>
      <c r="B6004" s="15" t="s">
        <v>84</v>
      </c>
      <c r="C6004" s="15" t="s">
        <v>4875</v>
      </c>
      <c r="D6004" s="24">
        <v>6207670</v>
      </c>
      <c r="E6004" t="str">
        <f>IF(D6004&lt;VLOOKUP(A6004,Min!A:B,2,FALSE),"Y","")</f>
        <v/>
      </c>
      <c r="F6004">
        <f>IF(AND(OR(s_tmchk="all",IF(ISERROR(MATCH(B6004,s_teams,0)),FALSE,TRUE)),OR(s_minsal="",s_minsal&lt;=D6004),OR(s_maxsal="",s_maxsal&gt;=D6004),OR(s_minyr="",s_minyr&lt;=A6004),OR(s_maxyr="",s_maxyr&gt;=A6004),OR(s_player="",s_player=C6004)),MAX(F$1:F6003)+1,0)</f>
        <v>0</v>
      </c>
    </row>
    <row r="6005" spans="1:6">
      <c r="A6005" s="20">
        <v>2006</v>
      </c>
      <c r="B6005" s="15" t="s">
        <v>84</v>
      </c>
      <c r="C6005" s="15" t="s">
        <v>6157</v>
      </c>
      <c r="D6005" s="24">
        <v>3320000</v>
      </c>
      <c r="E6005" t="str">
        <f>IF(D6005&lt;VLOOKUP(A6005,Min!A:B,2,FALSE),"Y","")</f>
        <v/>
      </c>
      <c r="F6005">
        <f>IF(AND(OR(s_tmchk="all",IF(ISERROR(MATCH(B6005,s_teams,0)),FALSE,TRUE)),OR(s_minsal="",s_minsal&lt;=D6005),OR(s_maxsal="",s_maxsal&gt;=D6005),OR(s_minyr="",s_minyr&lt;=A6005),OR(s_maxyr="",s_maxyr&gt;=A6005),OR(s_player="",s_player=C6005)),MAX(F$1:F6004)+1,0)</f>
        <v>0</v>
      </c>
    </row>
    <row r="6006" spans="1:6">
      <c r="A6006" s="20">
        <v>2006</v>
      </c>
      <c r="B6006" s="15" t="s">
        <v>84</v>
      </c>
      <c r="C6006" s="15" t="s">
        <v>3754</v>
      </c>
      <c r="D6006" s="24">
        <v>3166155</v>
      </c>
      <c r="E6006" t="str">
        <f>IF(D6006&lt;VLOOKUP(A6006,Min!A:B,2,FALSE),"Y","")</f>
        <v/>
      </c>
      <c r="F6006">
        <f>IF(AND(OR(s_tmchk="all",IF(ISERROR(MATCH(B6006,s_teams,0)),FALSE,TRUE)),OR(s_minsal="",s_minsal&lt;=D6006),OR(s_maxsal="",s_maxsal&gt;=D6006),OR(s_minyr="",s_minyr&lt;=A6006),OR(s_maxyr="",s_maxyr&gt;=A6006),OR(s_player="",s_player=C6006)),MAX(F$1:F6005)+1,0)</f>
        <v>0</v>
      </c>
    </row>
    <row r="6007" spans="1:6">
      <c r="A6007" s="20">
        <v>2006</v>
      </c>
      <c r="B6007" s="15" t="s">
        <v>84</v>
      </c>
      <c r="C6007" s="15" t="s">
        <v>4285</v>
      </c>
      <c r="D6007" s="24">
        <v>2500000</v>
      </c>
      <c r="E6007" t="str">
        <f>IF(D6007&lt;VLOOKUP(A6007,Min!A:B,2,FALSE),"Y","")</f>
        <v/>
      </c>
      <c r="F6007">
        <f>IF(AND(OR(s_tmchk="all",IF(ISERROR(MATCH(B6007,s_teams,0)),FALSE,TRUE)),OR(s_minsal="",s_minsal&lt;=D6007),OR(s_maxsal="",s_maxsal&gt;=D6007),OR(s_minyr="",s_minyr&lt;=A6007),OR(s_maxyr="",s_maxyr&gt;=A6007),OR(s_player="",s_player=C6007)),MAX(F$1:F6006)+1,0)</f>
        <v>0</v>
      </c>
    </row>
    <row r="6008" spans="1:6">
      <c r="A6008" s="20">
        <v>2006</v>
      </c>
      <c r="B6008" s="15" t="s">
        <v>84</v>
      </c>
      <c r="C6008" s="15" t="s">
        <v>1107</v>
      </c>
      <c r="D6008" s="24">
        <v>1815000</v>
      </c>
      <c r="E6008" t="str">
        <f>IF(D6008&lt;VLOOKUP(A6008,Min!A:B,2,FALSE),"Y","")</f>
        <v/>
      </c>
      <c r="F6008">
        <f>IF(AND(OR(s_tmchk="all",IF(ISERROR(MATCH(B6008,s_teams,0)),FALSE,TRUE)),OR(s_minsal="",s_minsal&lt;=D6008),OR(s_maxsal="",s_maxsal&gt;=D6008),OR(s_minyr="",s_minyr&lt;=A6008),OR(s_maxyr="",s_maxyr&gt;=A6008),OR(s_player="",s_player=C6008)),MAX(F$1:F6007)+1,0)</f>
        <v>0</v>
      </c>
    </row>
    <row r="6009" spans="1:6">
      <c r="A6009" s="20">
        <v>2006</v>
      </c>
      <c r="B6009" s="15" t="s">
        <v>84</v>
      </c>
      <c r="C6009" s="15" t="s">
        <v>5866</v>
      </c>
      <c r="D6009" s="24">
        <v>1764480</v>
      </c>
      <c r="E6009" t="str">
        <f>IF(D6009&lt;VLOOKUP(A6009,Min!A:B,2,FALSE),"Y","")</f>
        <v/>
      </c>
      <c r="F6009">
        <f>IF(AND(OR(s_tmchk="all",IF(ISERROR(MATCH(B6009,s_teams,0)),FALSE,TRUE)),OR(s_minsal="",s_minsal&lt;=D6009),OR(s_maxsal="",s_maxsal&gt;=D6009),OR(s_minyr="",s_minyr&lt;=A6009),OR(s_maxyr="",s_maxyr&gt;=A6009),OR(s_player="",s_player=C6009)),MAX(F$1:F6008)+1,0)</f>
        <v>0</v>
      </c>
    </row>
    <row r="6010" spans="1:6">
      <c r="A6010" s="20">
        <v>2006</v>
      </c>
      <c r="B6010" s="15" t="s">
        <v>84</v>
      </c>
      <c r="C6010" s="15" t="s">
        <v>5175</v>
      </c>
      <c r="D6010" s="24">
        <v>1760000</v>
      </c>
      <c r="E6010" t="str">
        <f>IF(D6010&lt;VLOOKUP(A6010,Min!A:B,2,FALSE),"Y","")</f>
        <v/>
      </c>
      <c r="F6010">
        <f>IF(AND(OR(s_tmchk="all",IF(ISERROR(MATCH(B6010,s_teams,0)),FALSE,TRUE)),OR(s_minsal="",s_minsal&lt;=D6010),OR(s_maxsal="",s_maxsal&gt;=D6010),OR(s_minyr="",s_minyr&lt;=A6010),OR(s_maxyr="",s_maxyr&gt;=A6010),OR(s_player="",s_player=C6010)),MAX(F$1:F6009)+1,0)</f>
        <v>0</v>
      </c>
    </row>
    <row r="6011" spans="1:6">
      <c r="A6011" s="20">
        <v>2006</v>
      </c>
      <c r="B6011" s="15" t="s">
        <v>84</v>
      </c>
      <c r="C6011" s="15" t="s">
        <v>2293</v>
      </c>
      <c r="D6011" s="24">
        <v>1638000</v>
      </c>
      <c r="E6011" t="str">
        <f>IF(D6011&lt;VLOOKUP(A6011,Min!A:B,2,FALSE),"Y","")</f>
        <v/>
      </c>
      <c r="F6011">
        <f>IF(AND(OR(s_tmchk="all",IF(ISERROR(MATCH(B6011,s_teams,0)),FALSE,TRUE)),OR(s_minsal="",s_minsal&lt;=D6011),OR(s_maxsal="",s_maxsal&gt;=D6011),OR(s_minyr="",s_minyr&lt;=A6011),OR(s_maxyr="",s_maxyr&gt;=A6011),OR(s_player="",s_player=C6011)),MAX(F$1:F6010)+1,0)</f>
        <v>0</v>
      </c>
    </row>
    <row r="6012" spans="1:6">
      <c r="A6012" s="20">
        <v>2006</v>
      </c>
      <c r="B6012" s="15" t="s">
        <v>84</v>
      </c>
      <c r="C6012" s="15" t="s">
        <v>2462</v>
      </c>
      <c r="D6012" s="24">
        <v>1100000</v>
      </c>
      <c r="E6012" t="str">
        <f>IF(D6012&lt;VLOOKUP(A6012,Min!A:B,2,FALSE),"Y","")</f>
        <v/>
      </c>
      <c r="F6012">
        <f>IF(AND(OR(s_tmchk="all",IF(ISERROR(MATCH(B6012,s_teams,0)),FALSE,TRUE)),OR(s_minsal="",s_minsal&lt;=D6012),OR(s_maxsal="",s_maxsal&gt;=D6012),OR(s_minyr="",s_minyr&lt;=A6012),OR(s_maxyr="",s_maxyr&gt;=A6012),OR(s_player="",s_player=C6012)),MAX(F$1:F6011)+1,0)</f>
        <v>0</v>
      </c>
    </row>
    <row r="6013" spans="1:6">
      <c r="A6013" s="20">
        <v>2006</v>
      </c>
      <c r="B6013" s="15" t="s">
        <v>84</v>
      </c>
      <c r="C6013" s="15" t="s">
        <v>5846</v>
      </c>
      <c r="D6013" s="24">
        <v>1029873</v>
      </c>
      <c r="E6013" t="str">
        <f>IF(D6013&lt;VLOOKUP(A6013,Min!A:B,2,FALSE),"Y","")</f>
        <v/>
      </c>
      <c r="F6013">
        <f>IF(AND(OR(s_tmchk="all",IF(ISERROR(MATCH(B6013,s_teams,0)),FALSE,TRUE)),OR(s_minsal="",s_minsal&lt;=D6013),OR(s_maxsal="",s_maxsal&gt;=D6013),OR(s_minyr="",s_minyr&lt;=A6013),OR(s_maxyr="",s_maxyr&gt;=A6013),OR(s_player="",s_player=C6013)),MAX(F$1:F6012)+1,0)</f>
        <v>0</v>
      </c>
    </row>
    <row r="6014" spans="1:6">
      <c r="A6014" s="20">
        <v>2006</v>
      </c>
      <c r="B6014" s="15" t="s">
        <v>84</v>
      </c>
      <c r="C6014" s="15" t="s">
        <v>5681</v>
      </c>
      <c r="D6014" s="24">
        <v>1020000</v>
      </c>
      <c r="E6014" t="str">
        <f>IF(D6014&lt;VLOOKUP(A6014,Min!A:B,2,FALSE),"Y","")</f>
        <v/>
      </c>
      <c r="F6014">
        <f>IF(AND(OR(s_tmchk="all",IF(ISERROR(MATCH(B6014,s_teams,0)),FALSE,TRUE)),OR(s_minsal="",s_minsal&lt;=D6014),OR(s_maxsal="",s_maxsal&gt;=D6014),OR(s_minyr="",s_minyr&lt;=A6014),OR(s_maxyr="",s_maxyr&gt;=A6014),OR(s_player="",s_player=C6014)),MAX(F$1:F6013)+1,0)</f>
        <v>0</v>
      </c>
    </row>
    <row r="6015" spans="1:6">
      <c r="A6015" s="20">
        <v>2006</v>
      </c>
      <c r="B6015" s="15" t="s">
        <v>84</v>
      </c>
      <c r="C6015" s="15" t="s">
        <v>3612</v>
      </c>
      <c r="D6015" s="24">
        <v>936600</v>
      </c>
      <c r="E6015" t="str">
        <f>IF(D6015&lt;VLOOKUP(A6015,Min!A:B,2,FALSE),"Y","")</f>
        <v/>
      </c>
      <c r="F6015">
        <f>IF(AND(OR(s_tmchk="all",IF(ISERROR(MATCH(B6015,s_teams,0)),FALSE,TRUE)),OR(s_minsal="",s_minsal&lt;=D6015),OR(s_maxsal="",s_maxsal&gt;=D6015),OR(s_minyr="",s_minyr&lt;=A6015),OR(s_maxyr="",s_maxyr&gt;=A6015),OR(s_player="",s_player=C6015)),MAX(F$1:F6014)+1,0)</f>
        <v>0</v>
      </c>
    </row>
    <row r="6016" spans="1:6">
      <c r="A6016" s="20">
        <v>2006</v>
      </c>
      <c r="B6016" s="15" t="s">
        <v>84</v>
      </c>
      <c r="C6016" s="15" t="s">
        <v>5074</v>
      </c>
      <c r="D6016" s="24">
        <v>895248</v>
      </c>
      <c r="E6016" t="str">
        <f>IF(D6016&lt;VLOOKUP(A6016,Min!A:B,2,FALSE),"Y","")</f>
        <v/>
      </c>
      <c r="F6016">
        <f>IF(AND(OR(s_tmchk="all",IF(ISERROR(MATCH(B6016,s_teams,0)),FALSE,TRUE)),OR(s_minsal="",s_minsal&lt;=D6016),OR(s_maxsal="",s_maxsal&gt;=D6016),OR(s_minyr="",s_minyr&lt;=A6016),OR(s_maxyr="",s_maxyr&gt;=A6016),OR(s_player="",s_player=C6016)),MAX(F$1:F6015)+1,0)</f>
        <v>0</v>
      </c>
    </row>
    <row r="6017" spans="1:6">
      <c r="A6017" s="20">
        <v>2006</v>
      </c>
      <c r="B6017" s="15" t="s">
        <v>84</v>
      </c>
      <c r="C6017" s="15" t="s">
        <v>5613</v>
      </c>
      <c r="D6017" s="24">
        <v>305784</v>
      </c>
      <c r="E6017" t="str">
        <f>IF(D6017&lt;VLOOKUP(A6017,Min!A:B,2,FALSE),"Y","")</f>
        <v>Y</v>
      </c>
      <c r="F6017">
        <f>IF(AND(OR(s_tmchk="all",IF(ISERROR(MATCH(B6017,s_teams,0)),FALSE,TRUE)),OR(s_minsal="",s_minsal&lt;=D6017),OR(s_maxsal="",s_maxsal&gt;=D6017),OR(s_minyr="",s_minyr&lt;=A6017),OR(s_maxyr="",s_maxyr&gt;=A6017),OR(s_player="",s_player=C6017)),MAX(F$1:F6016)+1,0)</f>
        <v>0</v>
      </c>
    </row>
    <row r="6018" spans="1:6">
      <c r="A6018" s="20">
        <v>2006</v>
      </c>
      <c r="B6018" s="15" t="s">
        <v>87</v>
      </c>
      <c r="C6018" s="15" t="s">
        <v>5204</v>
      </c>
      <c r="D6018" s="24">
        <v>15694250</v>
      </c>
      <c r="E6018" t="str">
        <f>IF(D6018&lt;VLOOKUP(A6018,Min!A:B,2,FALSE),"Y","")</f>
        <v/>
      </c>
      <c r="F6018">
        <f>IF(AND(OR(s_tmchk="all",IF(ISERROR(MATCH(B6018,s_teams,0)),FALSE,TRUE)),OR(s_minsal="",s_minsal&lt;=D6018),OR(s_maxsal="",s_maxsal&gt;=D6018),OR(s_minyr="",s_minyr&lt;=A6018),OR(s_maxyr="",s_maxyr&gt;=A6018),OR(s_player="",s_player=C6018)),MAX(F$1:F6017)+1,0)</f>
        <v>0</v>
      </c>
    </row>
    <row r="6019" spans="1:6">
      <c r="A6019" s="20">
        <v>2006</v>
      </c>
      <c r="B6019" s="15" t="s">
        <v>87</v>
      </c>
      <c r="C6019" s="15" t="s">
        <v>4558</v>
      </c>
      <c r="D6019" s="24">
        <v>6300000</v>
      </c>
      <c r="E6019" t="str">
        <f>IF(D6019&lt;VLOOKUP(A6019,Min!A:B,2,FALSE),"Y","")</f>
        <v/>
      </c>
      <c r="F6019">
        <f>IF(AND(OR(s_tmchk="all",IF(ISERROR(MATCH(B6019,s_teams,0)),FALSE,TRUE)),OR(s_minsal="",s_minsal&lt;=D6019),OR(s_maxsal="",s_maxsal&gt;=D6019),OR(s_minyr="",s_minyr&lt;=A6019),OR(s_maxyr="",s_maxyr&gt;=A6019),OR(s_player="",s_player=C6019)),MAX(F$1:F6018)+1,0)</f>
        <v>0</v>
      </c>
    </row>
    <row r="6020" spans="1:6">
      <c r="A6020" s="20">
        <v>2006</v>
      </c>
      <c r="B6020" s="15" t="s">
        <v>87</v>
      </c>
      <c r="C6020" s="15" t="s">
        <v>5473</v>
      </c>
      <c r="D6020" s="24">
        <v>5250000</v>
      </c>
      <c r="E6020" t="str">
        <f>IF(D6020&lt;VLOOKUP(A6020,Min!A:B,2,FALSE),"Y","")</f>
        <v/>
      </c>
      <c r="F6020">
        <f>IF(AND(OR(s_tmchk="all",IF(ISERROR(MATCH(B6020,s_teams,0)),FALSE,TRUE)),OR(s_minsal="",s_minsal&lt;=D6020),OR(s_maxsal="",s_maxsal&gt;=D6020),OR(s_minyr="",s_minyr&lt;=A6020),OR(s_maxyr="",s_maxyr&gt;=A6020),OR(s_player="",s_player=C6020)),MAX(F$1:F6019)+1,0)</f>
        <v>0</v>
      </c>
    </row>
    <row r="6021" spans="1:6">
      <c r="A6021" s="20">
        <v>2006</v>
      </c>
      <c r="B6021" s="15" t="s">
        <v>87</v>
      </c>
      <c r="C6021" s="15" t="s">
        <v>5700</v>
      </c>
      <c r="D6021" s="24">
        <v>4550000</v>
      </c>
      <c r="E6021" t="str">
        <f>IF(D6021&lt;VLOOKUP(A6021,Min!A:B,2,FALSE),"Y","")</f>
        <v/>
      </c>
      <c r="F6021">
        <f>IF(AND(OR(s_tmchk="all",IF(ISERROR(MATCH(B6021,s_teams,0)),FALSE,TRUE)),OR(s_minsal="",s_minsal&lt;=D6021),OR(s_maxsal="",s_maxsal&gt;=D6021),OR(s_minyr="",s_minyr&lt;=A6021),OR(s_maxyr="",s_maxyr&gt;=A6021),OR(s_player="",s_player=C6021)),MAX(F$1:F6020)+1,0)</f>
        <v>0</v>
      </c>
    </row>
    <row r="6022" spans="1:6">
      <c r="A6022" s="20">
        <v>2006</v>
      </c>
      <c r="B6022" s="15" t="s">
        <v>87</v>
      </c>
      <c r="C6022" s="15" t="s">
        <v>4552</v>
      </c>
      <c r="D6022" s="24">
        <v>4000000</v>
      </c>
      <c r="E6022" t="str">
        <f>IF(D6022&lt;VLOOKUP(A6022,Min!A:B,2,FALSE),"Y","")</f>
        <v/>
      </c>
      <c r="F6022">
        <f>IF(AND(OR(s_tmchk="all",IF(ISERROR(MATCH(B6022,s_teams,0)),FALSE,TRUE)),OR(s_minsal="",s_minsal&lt;=D6022),OR(s_maxsal="",s_maxsal&gt;=D6022),OR(s_minyr="",s_minyr&lt;=A6022),OR(s_maxyr="",s_maxyr&gt;=A6022),OR(s_player="",s_player=C6022)),MAX(F$1:F6021)+1,0)</f>
        <v>0</v>
      </c>
    </row>
    <row r="6023" spans="1:6">
      <c r="A6023" s="20">
        <v>2006</v>
      </c>
      <c r="B6023" s="15" t="s">
        <v>87</v>
      </c>
      <c r="C6023" s="15" t="s">
        <v>5055</v>
      </c>
      <c r="D6023" s="24">
        <v>3938000</v>
      </c>
      <c r="E6023" t="str">
        <f>IF(D6023&lt;VLOOKUP(A6023,Min!A:B,2,FALSE),"Y","")</f>
        <v/>
      </c>
      <c r="F6023">
        <f>IF(AND(OR(s_tmchk="all",IF(ISERROR(MATCH(B6023,s_teams,0)),FALSE,TRUE)),OR(s_minsal="",s_minsal&lt;=D6023),OR(s_maxsal="",s_maxsal&gt;=D6023),OR(s_minyr="",s_minyr&lt;=A6023),OR(s_maxyr="",s_maxyr&gt;=A6023),OR(s_player="",s_player=C6023)),MAX(F$1:F6022)+1,0)</f>
        <v>0</v>
      </c>
    </row>
    <row r="6024" spans="1:6">
      <c r="A6024" s="20">
        <v>2006</v>
      </c>
      <c r="B6024" s="15" t="s">
        <v>87</v>
      </c>
      <c r="C6024" s="15" t="s">
        <v>2768</v>
      </c>
      <c r="D6024" s="24">
        <v>3410000</v>
      </c>
      <c r="E6024" t="str">
        <f>IF(D6024&lt;VLOOKUP(A6024,Min!A:B,2,FALSE),"Y","")</f>
        <v/>
      </c>
      <c r="F6024">
        <f>IF(AND(OR(s_tmchk="all",IF(ISERROR(MATCH(B6024,s_teams,0)),FALSE,TRUE)),OR(s_minsal="",s_minsal&lt;=D6024),OR(s_maxsal="",s_maxsal&gt;=D6024),OR(s_minyr="",s_minyr&lt;=A6024),OR(s_maxyr="",s_maxyr&gt;=A6024),OR(s_player="",s_player=C6024)),MAX(F$1:F6023)+1,0)</f>
        <v>0</v>
      </c>
    </row>
    <row r="6025" spans="1:6">
      <c r="A6025" s="20">
        <v>2006</v>
      </c>
      <c r="B6025" s="15" t="s">
        <v>87</v>
      </c>
      <c r="C6025" s="15" t="s">
        <v>4510</v>
      </c>
      <c r="D6025" s="24">
        <v>3375000</v>
      </c>
      <c r="E6025" t="str">
        <f>IF(D6025&lt;VLOOKUP(A6025,Min!A:B,2,FALSE),"Y","")</f>
        <v/>
      </c>
      <c r="F6025">
        <f>IF(AND(OR(s_tmchk="all",IF(ISERROR(MATCH(B6025,s_teams,0)),FALSE,TRUE)),OR(s_minsal="",s_minsal&lt;=D6025),OR(s_maxsal="",s_maxsal&gt;=D6025),OR(s_minyr="",s_minyr&lt;=A6025),OR(s_maxyr="",s_maxyr&gt;=A6025),OR(s_player="",s_player=C6025)),MAX(F$1:F6024)+1,0)</f>
        <v>0</v>
      </c>
    </row>
    <row r="6026" spans="1:6">
      <c r="A6026" s="20">
        <v>2006</v>
      </c>
      <c r="B6026" s="15" t="s">
        <v>87</v>
      </c>
      <c r="C6026" s="15" t="s">
        <v>857</v>
      </c>
      <c r="D6026" s="24">
        <v>3348000</v>
      </c>
      <c r="E6026" t="str">
        <f>IF(D6026&lt;VLOOKUP(A6026,Min!A:B,2,FALSE),"Y","")</f>
        <v/>
      </c>
      <c r="F6026">
        <f>IF(AND(OR(s_tmchk="all",IF(ISERROR(MATCH(B6026,s_teams,0)),FALSE,TRUE)),OR(s_minsal="",s_minsal&lt;=D6026),OR(s_maxsal="",s_maxsal&gt;=D6026),OR(s_minyr="",s_minyr&lt;=A6026),OR(s_maxyr="",s_maxyr&gt;=A6026),OR(s_player="",s_player=C6026)),MAX(F$1:F6025)+1,0)</f>
        <v>0</v>
      </c>
    </row>
    <row r="6027" spans="1:6">
      <c r="A6027" s="20">
        <v>2006</v>
      </c>
      <c r="B6027" s="15" t="s">
        <v>87</v>
      </c>
      <c r="C6027" s="15" t="s">
        <v>416</v>
      </c>
      <c r="D6027" s="24">
        <v>2360880</v>
      </c>
      <c r="E6027" t="str">
        <f>IF(D6027&lt;VLOOKUP(A6027,Min!A:B,2,FALSE),"Y","")</f>
        <v/>
      </c>
      <c r="F6027">
        <f>IF(AND(OR(s_tmchk="all",IF(ISERROR(MATCH(B6027,s_teams,0)),FALSE,TRUE)),OR(s_minsal="",s_minsal&lt;=D6027),OR(s_maxsal="",s_maxsal&gt;=D6027),OR(s_minyr="",s_minyr&lt;=A6027),OR(s_maxyr="",s_maxyr&gt;=A6027),OR(s_player="",s_player=C6027)),MAX(F$1:F6026)+1,0)</f>
        <v>0</v>
      </c>
    </row>
    <row r="6028" spans="1:6">
      <c r="A6028" s="20">
        <v>2006</v>
      </c>
      <c r="B6028" s="15" t="s">
        <v>87</v>
      </c>
      <c r="C6028" s="15" t="s">
        <v>5800</v>
      </c>
      <c r="D6028" s="24">
        <v>2238960</v>
      </c>
      <c r="E6028" t="str">
        <f>IF(D6028&lt;VLOOKUP(A6028,Min!A:B,2,FALSE),"Y","")</f>
        <v/>
      </c>
      <c r="F6028">
        <f>IF(AND(OR(s_tmchk="all",IF(ISERROR(MATCH(B6028,s_teams,0)),FALSE,TRUE)),OR(s_minsal="",s_minsal&lt;=D6028),OR(s_maxsal="",s_maxsal&gt;=D6028),OR(s_minyr="",s_minyr&lt;=A6028),OR(s_maxyr="",s_maxyr&gt;=A6028),OR(s_player="",s_player=C6028)),MAX(F$1:F6027)+1,0)</f>
        <v>0</v>
      </c>
    </row>
    <row r="6029" spans="1:6">
      <c r="A6029" s="20">
        <v>2006</v>
      </c>
      <c r="B6029" s="15" t="s">
        <v>87</v>
      </c>
      <c r="C6029" s="15" t="s">
        <v>1057</v>
      </c>
      <c r="D6029" s="24">
        <v>2190000</v>
      </c>
      <c r="E6029" t="str">
        <f>IF(D6029&lt;VLOOKUP(A6029,Min!A:B,2,FALSE),"Y","")</f>
        <v/>
      </c>
      <c r="F6029">
        <f>IF(AND(OR(s_tmchk="all",IF(ISERROR(MATCH(B6029,s_teams,0)),FALSE,TRUE)),OR(s_minsal="",s_minsal&lt;=D6029),OR(s_maxsal="",s_maxsal&gt;=D6029),OR(s_minyr="",s_minyr&lt;=A6029),OR(s_maxyr="",s_maxyr&gt;=A6029),OR(s_player="",s_player=C6029)),MAX(F$1:F6028)+1,0)</f>
        <v>0</v>
      </c>
    </row>
    <row r="6030" spans="1:6">
      <c r="A6030" s="20">
        <v>2006</v>
      </c>
      <c r="B6030" s="15" t="s">
        <v>87</v>
      </c>
      <c r="C6030" s="15" t="s">
        <v>1412</v>
      </c>
      <c r="D6030" s="24">
        <v>2000000</v>
      </c>
      <c r="E6030" t="str">
        <f>IF(D6030&lt;VLOOKUP(A6030,Min!A:B,2,FALSE),"Y","")</f>
        <v/>
      </c>
      <c r="F6030">
        <f>IF(AND(OR(s_tmchk="all",IF(ISERROR(MATCH(B6030,s_teams,0)),FALSE,TRUE)),OR(s_minsal="",s_minsal&lt;=D6030),OR(s_maxsal="",s_maxsal&gt;=D6030),OR(s_minyr="",s_minyr&lt;=A6030),OR(s_maxyr="",s_maxyr&gt;=A6030),OR(s_player="",s_player=C6030)),MAX(F$1:F6029)+1,0)</f>
        <v>0</v>
      </c>
    </row>
    <row r="6031" spans="1:6">
      <c r="A6031" s="20">
        <v>2006</v>
      </c>
      <c r="B6031" s="15" t="s">
        <v>87</v>
      </c>
      <c r="C6031" s="15" t="s">
        <v>5327</v>
      </c>
      <c r="D6031" s="24">
        <v>1388400</v>
      </c>
      <c r="E6031" t="str">
        <f>IF(D6031&lt;VLOOKUP(A6031,Min!A:B,2,FALSE),"Y","")</f>
        <v/>
      </c>
      <c r="F6031">
        <f>IF(AND(OR(s_tmchk="all",IF(ISERROR(MATCH(B6031,s_teams,0)),FALSE,TRUE)),OR(s_minsal="",s_minsal&lt;=D6031),OR(s_maxsal="",s_maxsal&gt;=D6031),OR(s_minyr="",s_minyr&lt;=A6031),OR(s_maxyr="",s_maxyr&gt;=A6031),OR(s_player="",s_player=C6031)),MAX(F$1:F6030)+1,0)</f>
        <v>0</v>
      </c>
    </row>
    <row r="6032" spans="1:6">
      <c r="A6032" s="20">
        <v>2006</v>
      </c>
      <c r="B6032" s="15" t="s">
        <v>87</v>
      </c>
      <c r="C6032" s="15" t="s">
        <v>4893</v>
      </c>
      <c r="D6032" s="24">
        <v>946646</v>
      </c>
      <c r="E6032" t="str">
        <f>IF(D6032&lt;VLOOKUP(A6032,Min!A:B,2,FALSE),"Y","")</f>
        <v/>
      </c>
      <c r="F6032">
        <f>IF(AND(OR(s_tmchk="all",IF(ISERROR(MATCH(B6032,s_teams,0)),FALSE,TRUE)),OR(s_minsal="",s_minsal&lt;=D6032),OR(s_maxsal="",s_maxsal&gt;=D6032),OR(s_minyr="",s_minyr&lt;=A6032),OR(s_maxyr="",s_maxyr&gt;=A6032),OR(s_player="",s_player=C6032)),MAX(F$1:F6031)+1,0)</f>
        <v>0</v>
      </c>
    </row>
    <row r="6033" spans="1:6">
      <c r="A6033" s="20">
        <v>2006</v>
      </c>
      <c r="B6033" s="15" t="s">
        <v>87</v>
      </c>
      <c r="C6033" s="15" t="s">
        <v>5521</v>
      </c>
      <c r="D6033" s="24">
        <v>780000</v>
      </c>
      <c r="E6033" t="str">
        <f>IF(D6033&lt;VLOOKUP(A6033,Min!A:B,2,FALSE),"Y","")</f>
        <v/>
      </c>
      <c r="F6033">
        <f>IF(AND(OR(s_tmchk="all",IF(ISERROR(MATCH(B6033,s_teams,0)),FALSE,TRUE)),OR(s_minsal="",s_minsal&lt;=D6033),OR(s_maxsal="",s_maxsal&gt;=D6033),OR(s_minyr="",s_minyr&lt;=A6033),OR(s_maxyr="",s_maxyr&gt;=A6033),OR(s_player="",s_player=C6033)),MAX(F$1:F6032)+1,0)</f>
        <v>0</v>
      </c>
    </row>
    <row r="6034" spans="1:6">
      <c r="A6034" s="20">
        <v>2006</v>
      </c>
      <c r="B6034" s="15" t="s">
        <v>87</v>
      </c>
      <c r="C6034" s="15" t="s">
        <v>5745</v>
      </c>
      <c r="D6034" s="24">
        <v>641748</v>
      </c>
      <c r="E6034" t="str">
        <f>IF(D6034&lt;VLOOKUP(A6034,Min!A:B,2,FALSE),"Y","")</f>
        <v/>
      </c>
      <c r="F6034">
        <f>IF(AND(OR(s_tmchk="all",IF(ISERROR(MATCH(B6034,s_teams,0)),FALSE,TRUE)),OR(s_minsal="",s_minsal&lt;=D6034),OR(s_maxsal="",s_maxsal&gt;=D6034),OR(s_minyr="",s_minyr&lt;=A6034),OR(s_maxyr="",s_maxyr&gt;=A6034),OR(s_player="",s_player=C6034)),MAX(F$1:F6033)+1,0)</f>
        <v>0</v>
      </c>
    </row>
    <row r="6035" spans="1:6">
      <c r="A6035" s="20">
        <v>2006</v>
      </c>
      <c r="B6035" s="15" t="s">
        <v>88</v>
      </c>
      <c r="C6035" s="15" t="s">
        <v>1710</v>
      </c>
      <c r="D6035" s="24">
        <v>11593816</v>
      </c>
      <c r="E6035" t="str">
        <f>IF(D6035&lt;VLOOKUP(A6035,Min!A:B,2,FALSE),"Y","")</f>
        <v/>
      </c>
      <c r="F6035">
        <f>IF(AND(OR(s_tmchk="all",IF(ISERROR(MATCH(B6035,s_teams,0)),FALSE,TRUE)),OR(s_minsal="",s_minsal&lt;=D6035),OR(s_maxsal="",s_maxsal&gt;=D6035),OR(s_minyr="",s_minyr&lt;=A6035),OR(s_maxyr="",s_maxyr&gt;=A6035),OR(s_player="",s_player=C6035)),MAX(F$1:F6034)+1,0)</f>
        <v>0</v>
      </c>
    </row>
    <row r="6036" spans="1:6">
      <c r="A6036" s="20">
        <v>2006</v>
      </c>
      <c r="B6036" s="15" t="s">
        <v>88</v>
      </c>
      <c r="C6036" s="15" t="s">
        <v>2325</v>
      </c>
      <c r="D6036" s="24">
        <v>10983000</v>
      </c>
      <c r="E6036" t="str">
        <f>IF(D6036&lt;VLOOKUP(A6036,Min!A:B,2,FALSE),"Y","")</f>
        <v/>
      </c>
      <c r="F6036">
        <f>IF(AND(OR(s_tmchk="all",IF(ISERROR(MATCH(B6036,s_teams,0)),FALSE,TRUE)),OR(s_minsal="",s_minsal&lt;=D6036),OR(s_maxsal="",s_maxsal&gt;=D6036),OR(s_minyr="",s_minyr&lt;=A6036),OR(s_maxyr="",s_maxyr&gt;=A6036),OR(s_player="",s_player=C6036)),MAX(F$1:F6035)+1,0)</f>
        <v>0</v>
      </c>
    </row>
    <row r="6037" spans="1:6">
      <c r="A6037" s="20">
        <v>2006</v>
      </c>
      <c r="B6037" s="15" t="s">
        <v>88</v>
      </c>
      <c r="C6037" s="15" t="s">
        <v>5633</v>
      </c>
      <c r="D6037" s="24">
        <v>8250000</v>
      </c>
      <c r="E6037" t="str">
        <f>IF(D6037&lt;VLOOKUP(A6037,Min!A:B,2,FALSE),"Y","")</f>
        <v/>
      </c>
      <c r="F6037">
        <f>IF(AND(OR(s_tmchk="all",IF(ISERROR(MATCH(B6037,s_teams,0)),FALSE,TRUE)),OR(s_minsal="",s_minsal&lt;=D6037),OR(s_maxsal="",s_maxsal&gt;=D6037),OR(s_minyr="",s_minyr&lt;=A6037),OR(s_maxyr="",s_maxyr&gt;=A6037),OR(s_player="",s_player=C6037)),MAX(F$1:F6036)+1,0)</f>
        <v>0</v>
      </c>
    </row>
    <row r="6038" spans="1:6">
      <c r="A6038" s="20">
        <v>2006</v>
      </c>
      <c r="B6038" s="15" t="s">
        <v>88</v>
      </c>
      <c r="C6038" s="15" t="s">
        <v>5621</v>
      </c>
      <c r="D6038" s="24">
        <v>5020000</v>
      </c>
      <c r="E6038" t="str">
        <f>IF(D6038&lt;VLOOKUP(A6038,Min!A:B,2,FALSE),"Y","")</f>
        <v/>
      </c>
      <c r="F6038">
        <f>IF(AND(OR(s_tmchk="all",IF(ISERROR(MATCH(B6038,s_teams,0)),FALSE,TRUE)),OR(s_minsal="",s_minsal&lt;=D6038),OR(s_maxsal="",s_maxsal&gt;=D6038),OR(s_minyr="",s_minyr&lt;=A6038),OR(s_maxyr="",s_maxyr&gt;=A6038),OR(s_player="",s_player=C6038)),MAX(F$1:F6037)+1,0)</f>
        <v>0</v>
      </c>
    </row>
    <row r="6039" spans="1:6">
      <c r="A6039" s="20">
        <v>2006</v>
      </c>
      <c r="B6039" s="15" t="s">
        <v>88</v>
      </c>
      <c r="C6039" s="15" t="s">
        <v>5139</v>
      </c>
      <c r="D6039" s="24">
        <v>4400000</v>
      </c>
      <c r="E6039" t="str">
        <f>IF(D6039&lt;VLOOKUP(A6039,Min!A:B,2,FALSE),"Y","")</f>
        <v/>
      </c>
      <c r="F6039">
        <f>IF(AND(OR(s_tmchk="all",IF(ISERROR(MATCH(B6039,s_teams,0)),FALSE,TRUE)),OR(s_minsal="",s_minsal&lt;=D6039),OR(s_maxsal="",s_maxsal&gt;=D6039),OR(s_minyr="",s_minyr&lt;=A6039),OR(s_maxyr="",s_maxyr&gt;=A6039),OR(s_player="",s_player=C6039)),MAX(F$1:F6038)+1,0)</f>
        <v>0</v>
      </c>
    </row>
    <row r="6040" spans="1:6">
      <c r="A6040" s="20">
        <v>2006</v>
      </c>
      <c r="B6040" s="15" t="s">
        <v>88</v>
      </c>
      <c r="C6040" s="15" t="s">
        <v>5123</v>
      </c>
      <c r="D6040" s="24">
        <v>4000000</v>
      </c>
      <c r="E6040" t="str">
        <f>IF(D6040&lt;VLOOKUP(A6040,Min!A:B,2,FALSE),"Y","")</f>
        <v/>
      </c>
      <c r="F6040">
        <f>IF(AND(OR(s_tmchk="all",IF(ISERROR(MATCH(B6040,s_teams,0)),FALSE,TRUE)),OR(s_minsal="",s_minsal&lt;=D6040),OR(s_maxsal="",s_maxsal&gt;=D6040),OR(s_minyr="",s_minyr&lt;=A6040),OR(s_maxyr="",s_maxyr&gt;=A6040),OR(s_player="",s_player=C6040)),MAX(F$1:F6039)+1,0)</f>
        <v>0</v>
      </c>
    </row>
    <row r="6041" spans="1:6">
      <c r="A6041" s="20">
        <v>2006</v>
      </c>
      <c r="B6041" s="15" t="s">
        <v>88</v>
      </c>
      <c r="C6041" s="15" t="s">
        <v>212</v>
      </c>
      <c r="D6041" s="24">
        <v>3487400</v>
      </c>
      <c r="E6041" t="str">
        <f>IF(D6041&lt;VLOOKUP(A6041,Min!A:B,2,FALSE),"Y","")</f>
        <v/>
      </c>
      <c r="F6041">
        <f>IF(AND(OR(s_tmchk="all",IF(ISERROR(MATCH(B6041,s_teams,0)),FALSE,TRUE)),OR(s_minsal="",s_minsal&lt;=D6041),OR(s_maxsal="",s_maxsal&gt;=D6041),OR(s_minyr="",s_minyr&lt;=A6041),OR(s_maxyr="",s_maxyr&gt;=A6041),OR(s_player="",s_player=C6041)),MAX(F$1:F6040)+1,0)</f>
        <v>0</v>
      </c>
    </row>
    <row r="6042" spans="1:6">
      <c r="A6042" s="20">
        <v>2006</v>
      </c>
      <c r="B6042" s="15" t="s">
        <v>88</v>
      </c>
      <c r="C6042" s="15" t="s">
        <v>4960</v>
      </c>
      <c r="D6042" s="24">
        <v>2500000</v>
      </c>
      <c r="E6042" t="str">
        <f>IF(D6042&lt;VLOOKUP(A6042,Min!A:B,2,FALSE),"Y","")</f>
        <v/>
      </c>
      <c r="F6042">
        <f>IF(AND(OR(s_tmchk="all",IF(ISERROR(MATCH(B6042,s_teams,0)),FALSE,TRUE)),OR(s_minsal="",s_minsal&lt;=D6042),OR(s_maxsal="",s_maxsal&gt;=D6042),OR(s_minyr="",s_minyr&lt;=A6042),OR(s_maxyr="",s_maxyr&gt;=A6042),OR(s_player="",s_player=C6042)),MAX(F$1:F6041)+1,0)</f>
        <v>0</v>
      </c>
    </row>
    <row r="6043" spans="1:6">
      <c r="A6043" s="20">
        <v>2006</v>
      </c>
      <c r="B6043" s="15" t="s">
        <v>88</v>
      </c>
      <c r="C6043" s="15" t="s">
        <v>5240</v>
      </c>
      <c r="D6043" s="24">
        <v>1700000</v>
      </c>
      <c r="E6043" t="str">
        <f>IF(D6043&lt;VLOOKUP(A6043,Min!A:B,2,FALSE),"Y","")</f>
        <v/>
      </c>
      <c r="F6043">
        <f>IF(AND(OR(s_tmchk="all",IF(ISERROR(MATCH(B6043,s_teams,0)),FALSE,TRUE)),OR(s_minsal="",s_minsal&lt;=D6043),OR(s_maxsal="",s_maxsal&gt;=D6043),OR(s_minyr="",s_minyr&lt;=A6043),OR(s_maxyr="",s_maxyr&gt;=A6043),OR(s_player="",s_player=C6043)),MAX(F$1:F6042)+1,0)</f>
        <v>0</v>
      </c>
    </row>
    <row r="6044" spans="1:6">
      <c r="A6044" s="20">
        <v>2006</v>
      </c>
      <c r="B6044" s="15" t="s">
        <v>88</v>
      </c>
      <c r="C6044" s="15" t="s">
        <v>135</v>
      </c>
      <c r="D6044" s="24">
        <v>1592400</v>
      </c>
      <c r="E6044" t="str">
        <f>IF(D6044&lt;VLOOKUP(A6044,Min!A:B,2,FALSE),"Y","")</f>
        <v/>
      </c>
      <c r="F6044">
        <f>IF(AND(OR(s_tmchk="all",IF(ISERROR(MATCH(B6044,s_teams,0)),FALSE,TRUE)),OR(s_minsal="",s_minsal&lt;=D6044),OR(s_maxsal="",s_maxsal&gt;=D6044),OR(s_minyr="",s_minyr&lt;=A6044),OR(s_maxyr="",s_maxyr&gt;=A6044),OR(s_player="",s_player=C6044)),MAX(F$1:F6043)+1,0)</f>
        <v>0</v>
      </c>
    </row>
    <row r="6045" spans="1:6">
      <c r="A6045" s="20">
        <v>2006</v>
      </c>
      <c r="B6045" s="15" t="s">
        <v>88</v>
      </c>
      <c r="C6045" s="15" t="s">
        <v>5686</v>
      </c>
      <c r="D6045" s="24">
        <v>1400000</v>
      </c>
      <c r="E6045" t="str">
        <f>IF(D6045&lt;VLOOKUP(A6045,Min!A:B,2,FALSE),"Y","")</f>
        <v/>
      </c>
      <c r="F6045">
        <f>IF(AND(OR(s_tmchk="all",IF(ISERROR(MATCH(B6045,s_teams,0)),FALSE,TRUE)),OR(s_minsal="",s_minsal&lt;=D6045),OR(s_maxsal="",s_maxsal&gt;=D6045),OR(s_minyr="",s_minyr&lt;=A6045),OR(s_maxyr="",s_maxyr&gt;=A6045),OR(s_player="",s_player=C6045)),MAX(F$1:F6044)+1,0)</f>
        <v>0</v>
      </c>
    </row>
    <row r="6046" spans="1:6">
      <c r="A6046" s="20">
        <v>2006</v>
      </c>
      <c r="B6046" s="15" t="s">
        <v>88</v>
      </c>
      <c r="C6046" s="15" t="s">
        <v>5403</v>
      </c>
      <c r="D6046" s="24">
        <v>1250000</v>
      </c>
      <c r="E6046" t="str">
        <f>IF(D6046&lt;VLOOKUP(A6046,Min!A:B,2,FALSE),"Y","")</f>
        <v/>
      </c>
      <c r="F6046">
        <f>IF(AND(OR(s_tmchk="all",IF(ISERROR(MATCH(B6046,s_teams,0)),FALSE,TRUE)),OR(s_minsal="",s_minsal&lt;=D6046),OR(s_maxsal="",s_maxsal&gt;=D6046),OR(s_minyr="",s_minyr&lt;=A6046),OR(s_maxyr="",s_maxyr&gt;=A6046),OR(s_player="",s_player=C6046)),MAX(F$1:F6045)+1,0)</f>
        <v>0</v>
      </c>
    </row>
    <row r="6047" spans="1:6">
      <c r="A6047" s="20">
        <v>2006</v>
      </c>
      <c r="B6047" s="15" t="s">
        <v>88</v>
      </c>
      <c r="C6047" s="15" t="s">
        <v>4568</v>
      </c>
      <c r="D6047" s="24">
        <v>398762</v>
      </c>
      <c r="E6047" t="str">
        <f>IF(D6047&lt;VLOOKUP(A6047,Min!A:B,2,FALSE),"Y","")</f>
        <v/>
      </c>
      <c r="F6047">
        <f>IF(AND(OR(s_tmchk="all",IF(ISERROR(MATCH(B6047,s_teams,0)),FALSE,TRUE)),OR(s_minsal="",s_minsal&lt;=D6047),OR(s_maxsal="",s_maxsal&gt;=D6047),OR(s_minyr="",s_minyr&lt;=A6047),OR(s_maxyr="",s_maxyr&gt;=A6047),OR(s_player="",s_player=C6047)),MAX(F$1:F6046)+1,0)</f>
        <v>0</v>
      </c>
    </row>
    <row r="6048" spans="1:6">
      <c r="A6048" s="20">
        <v>2006</v>
      </c>
      <c r="B6048" s="15" t="s">
        <v>88</v>
      </c>
      <c r="C6048" s="15" t="s">
        <v>667</v>
      </c>
      <c r="D6048" s="24">
        <v>398762</v>
      </c>
      <c r="E6048" t="str">
        <f>IF(D6048&lt;VLOOKUP(A6048,Min!A:B,2,FALSE),"Y","")</f>
        <v/>
      </c>
      <c r="F6048">
        <f>IF(AND(OR(s_tmchk="all",IF(ISERROR(MATCH(B6048,s_teams,0)),FALSE,TRUE)),OR(s_minsal="",s_minsal&lt;=D6048),OR(s_maxsal="",s_maxsal&gt;=D6048),OR(s_minyr="",s_minyr&lt;=A6048),OR(s_maxyr="",s_maxyr&gt;=A6048),OR(s_player="",s_player=C6048)),MAX(F$1:F6047)+1,0)</f>
        <v>0</v>
      </c>
    </row>
    <row r="6049" spans="1:6">
      <c r="A6049" s="20">
        <v>2006</v>
      </c>
      <c r="B6049" s="15" t="s">
        <v>88</v>
      </c>
      <c r="C6049" s="15" t="s">
        <v>5869</v>
      </c>
      <c r="D6049" s="24">
        <v>398762</v>
      </c>
      <c r="E6049" t="str">
        <f>IF(D6049&lt;VLOOKUP(A6049,Min!A:B,2,FALSE),"Y","")</f>
        <v/>
      </c>
      <c r="F6049">
        <f>IF(AND(OR(s_tmchk="all",IF(ISERROR(MATCH(B6049,s_teams,0)),FALSE,TRUE)),OR(s_minsal="",s_minsal&lt;=D6049),OR(s_maxsal="",s_maxsal&gt;=D6049),OR(s_minyr="",s_minyr&lt;=A6049),OR(s_maxyr="",s_maxyr&gt;=A6049),OR(s_player="",s_player=C6049)),MAX(F$1:F6048)+1,0)</f>
        <v>0</v>
      </c>
    </row>
    <row r="6050" spans="1:6">
      <c r="A6050" s="20">
        <v>2006</v>
      </c>
      <c r="B6050" s="15" t="s">
        <v>92</v>
      </c>
      <c r="C6050" s="15" t="s">
        <v>2626</v>
      </c>
      <c r="D6050" s="24">
        <v>13843156</v>
      </c>
      <c r="E6050" t="str">
        <f>IF(D6050&lt;VLOOKUP(A6050,Min!A:B,2,FALSE),"Y","")</f>
        <v/>
      </c>
      <c r="F6050">
        <f>IF(AND(OR(s_tmchk="all",IF(ISERROR(MATCH(B6050,s_teams,0)),FALSE,TRUE)),OR(s_minsal="",s_minsal&lt;=D6050),OR(s_maxsal="",s_maxsal&gt;=D6050),OR(s_minyr="",s_minyr&lt;=A6050),OR(s_maxyr="",s_maxyr&gt;=A6050),OR(s_player="",s_player=C6050)),MAX(F$1:F6049)+1,0)</f>
        <v>0</v>
      </c>
    </row>
    <row r="6051" spans="1:6">
      <c r="A6051" s="20">
        <v>2006</v>
      </c>
      <c r="B6051" s="15" t="s">
        <v>92</v>
      </c>
      <c r="C6051" s="15" t="s">
        <v>3287</v>
      </c>
      <c r="D6051" s="24">
        <v>10243200</v>
      </c>
      <c r="E6051" t="str">
        <f>IF(D6051&lt;VLOOKUP(A6051,Min!A:B,2,FALSE),"Y","")</f>
        <v/>
      </c>
      <c r="F6051">
        <f>IF(AND(OR(s_tmchk="all",IF(ISERROR(MATCH(B6051,s_teams,0)),FALSE,TRUE)),OR(s_minsal="",s_minsal&lt;=D6051),OR(s_maxsal="",s_maxsal&gt;=D6051),OR(s_minyr="",s_minyr&lt;=A6051),OR(s_maxyr="",s_maxyr&gt;=A6051),OR(s_player="",s_player=C6051)),MAX(F$1:F6050)+1,0)</f>
        <v>0</v>
      </c>
    </row>
    <row r="6052" spans="1:6">
      <c r="A6052" s="20">
        <v>2006</v>
      </c>
      <c r="B6052" s="15" t="s">
        <v>92</v>
      </c>
      <c r="C6052" s="15" t="s">
        <v>5062</v>
      </c>
      <c r="D6052" s="24">
        <v>5393300</v>
      </c>
      <c r="E6052" t="str">
        <f>IF(D6052&lt;VLOOKUP(A6052,Min!A:B,2,FALSE),"Y","")</f>
        <v/>
      </c>
      <c r="F6052">
        <f>IF(AND(OR(s_tmchk="all",IF(ISERROR(MATCH(B6052,s_teams,0)),FALSE,TRUE)),OR(s_minsal="",s_minsal&lt;=D6052),OR(s_maxsal="",s_maxsal&gt;=D6052),OR(s_minyr="",s_minyr&lt;=A6052),OR(s_maxyr="",s_maxyr&gt;=A6052),OR(s_player="",s_player=C6052)),MAX(F$1:F6051)+1,0)</f>
        <v>0</v>
      </c>
    </row>
    <row r="6053" spans="1:6">
      <c r="A6053" s="20">
        <v>2006</v>
      </c>
      <c r="B6053" s="15" t="s">
        <v>92</v>
      </c>
      <c r="C6053" s="15" t="s">
        <v>4587</v>
      </c>
      <c r="D6053" s="24">
        <v>5000000</v>
      </c>
      <c r="E6053" t="str">
        <f>IF(D6053&lt;VLOOKUP(A6053,Min!A:B,2,FALSE),"Y","")</f>
        <v/>
      </c>
      <c r="F6053">
        <f>IF(AND(OR(s_tmchk="all",IF(ISERROR(MATCH(B6053,s_teams,0)),FALSE,TRUE)),OR(s_minsal="",s_minsal&lt;=D6053),OR(s_maxsal="",s_maxsal&gt;=D6053),OR(s_minyr="",s_minyr&lt;=A6053),OR(s_maxyr="",s_maxyr&gt;=A6053),OR(s_player="",s_player=C6053)),MAX(F$1:F6052)+1,0)</f>
        <v>0</v>
      </c>
    </row>
    <row r="6054" spans="1:6">
      <c r="A6054" s="20">
        <v>2006</v>
      </c>
      <c r="B6054" s="15" t="s">
        <v>92</v>
      </c>
      <c r="C6054" s="15" t="s">
        <v>4809</v>
      </c>
      <c r="D6054" s="24">
        <v>4500000</v>
      </c>
      <c r="E6054" t="str">
        <f>IF(D6054&lt;VLOOKUP(A6054,Min!A:B,2,FALSE),"Y","")</f>
        <v/>
      </c>
      <c r="F6054">
        <f>IF(AND(OR(s_tmchk="all",IF(ISERROR(MATCH(B6054,s_teams,0)),FALSE,TRUE)),OR(s_minsal="",s_minsal&lt;=D6054),OR(s_maxsal="",s_maxsal&gt;=D6054),OR(s_minyr="",s_minyr&lt;=A6054),OR(s_maxyr="",s_maxyr&gt;=A6054),OR(s_player="",s_player=C6054)),MAX(F$1:F6053)+1,0)</f>
        <v>0</v>
      </c>
    </row>
    <row r="6055" spans="1:6">
      <c r="A6055" s="20">
        <v>2006</v>
      </c>
      <c r="B6055" s="15" t="s">
        <v>92</v>
      </c>
      <c r="C6055" s="15" t="s">
        <v>1749</v>
      </c>
      <c r="D6055" s="24">
        <v>4000000</v>
      </c>
      <c r="E6055" t="str">
        <f>IF(D6055&lt;VLOOKUP(A6055,Min!A:B,2,FALSE),"Y","")</f>
        <v/>
      </c>
      <c r="F6055">
        <f>IF(AND(OR(s_tmchk="all",IF(ISERROR(MATCH(B6055,s_teams,0)),FALSE,TRUE)),OR(s_minsal="",s_minsal&lt;=D6055),OR(s_maxsal="",s_maxsal&gt;=D6055),OR(s_minyr="",s_minyr&lt;=A6055),OR(s_maxyr="",s_maxyr&gt;=A6055),OR(s_player="",s_player=C6055)),MAX(F$1:F6054)+1,0)</f>
        <v>0</v>
      </c>
    </row>
    <row r="6056" spans="1:6">
      <c r="A6056" s="20">
        <v>2006</v>
      </c>
      <c r="B6056" s="15" t="s">
        <v>92</v>
      </c>
      <c r="C6056" s="15" t="s">
        <v>1367</v>
      </c>
      <c r="D6056" s="24">
        <v>2461617</v>
      </c>
      <c r="E6056" t="str">
        <f>IF(D6056&lt;VLOOKUP(A6056,Min!A:B,2,FALSE),"Y","")</f>
        <v/>
      </c>
      <c r="F6056">
        <f>IF(AND(OR(s_tmchk="all",IF(ISERROR(MATCH(B6056,s_teams,0)),FALSE,TRUE)),OR(s_minsal="",s_minsal&lt;=D6056),OR(s_maxsal="",s_maxsal&gt;=D6056),OR(s_minyr="",s_minyr&lt;=A6056),OR(s_maxyr="",s_maxyr&gt;=A6056),OR(s_player="",s_player=C6056)),MAX(F$1:F6055)+1,0)</f>
        <v>0</v>
      </c>
    </row>
    <row r="6057" spans="1:6">
      <c r="A6057" s="20">
        <v>2006</v>
      </c>
      <c r="B6057" s="15" t="s">
        <v>92</v>
      </c>
      <c r="C6057" s="15" t="s">
        <v>4344</v>
      </c>
      <c r="D6057" s="24">
        <v>2433824</v>
      </c>
      <c r="E6057" t="str">
        <f>IF(D6057&lt;VLOOKUP(A6057,Min!A:B,2,FALSE),"Y","")</f>
        <v/>
      </c>
      <c r="F6057">
        <f>IF(AND(OR(s_tmchk="all",IF(ISERROR(MATCH(B6057,s_teams,0)),FALSE,TRUE)),OR(s_minsal="",s_minsal&lt;=D6057),OR(s_maxsal="",s_maxsal&gt;=D6057),OR(s_minyr="",s_minyr&lt;=A6057),OR(s_maxyr="",s_maxyr&gt;=A6057),OR(s_player="",s_player=C6057)),MAX(F$1:F6056)+1,0)</f>
        <v>0</v>
      </c>
    </row>
    <row r="6058" spans="1:6">
      <c r="A6058" s="20">
        <v>2006</v>
      </c>
      <c r="B6058" s="15" t="s">
        <v>92</v>
      </c>
      <c r="C6058" s="15" t="s">
        <v>5242</v>
      </c>
      <c r="D6058" s="24">
        <v>2011080</v>
      </c>
      <c r="E6058" t="str">
        <f>IF(D6058&lt;VLOOKUP(A6058,Min!A:B,2,FALSE),"Y","")</f>
        <v/>
      </c>
      <c r="F6058">
        <f>IF(AND(OR(s_tmchk="all",IF(ISERROR(MATCH(B6058,s_teams,0)),FALSE,TRUE)),OR(s_minsal="",s_minsal&lt;=D6058),OR(s_maxsal="",s_maxsal&gt;=D6058),OR(s_minyr="",s_minyr&lt;=A6058),OR(s_maxyr="",s_maxyr&gt;=A6058),OR(s_player="",s_player=C6058)),MAX(F$1:F6057)+1,0)</f>
        <v>0</v>
      </c>
    </row>
    <row r="6059" spans="1:6">
      <c r="A6059" s="20">
        <v>2006</v>
      </c>
      <c r="B6059" s="15" t="s">
        <v>92</v>
      </c>
      <c r="C6059" s="15" t="s">
        <v>5655</v>
      </c>
      <c r="D6059" s="24">
        <v>1670000</v>
      </c>
      <c r="E6059" t="str">
        <f>IF(D6059&lt;VLOOKUP(A6059,Min!A:B,2,FALSE),"Y","")</f>
        <v/>
      </c>
      <c r="F6059">
        <f>IF(AND(OR(s_tmchk="all",IF(ISERROR(MATCH(B6059,s_teams,0)),FALSE,TRUE)),OR(s_minsal="",s_minsal&lt;=D6059),OR(s_maxsal="",s_maxsal&gt;=D6059),OR(s_minyr="",s_minyr&lt;=A6059),OR(s_maxyr="",s_maxyr&gt;=A6059),OR(s_player="",s_player=C6059)),MAX(F$1:F6058)+1,0)</f>
        <v>0</v>
      </c>
    </row>
    <row r="6060" spans="1:6">
      <c r="A6060" s="20">
        <v>2006</v>
      </c>
      <c r="B6060" s="15" t="s">
        <v>92</v>
      </c>
      <c r="C6060" s="15" t="s">
        <v>4732</v>
      </c>
      <c r="D6060" s="24">
        <v>900498</v>
      </c>
      <c r="E6060" t="str">
        <f>IF(D6060&lt;VLOOKUP(A6060,Min!A:B,2,FALSE),"Y","")</f>
        <v/>
      </c>
      <c r="F6060">
        <f>IF(AND(OR(s_tmchk="all",IF(ISERROR(MATCH(B6060,s_teams,0)),FALSE,TRUE)),OR(s_minsal="",s_minsal&lt;=D6060),OR(s_maxsal="",s_maxsal&gt;=D6060),OR(s_minyr="",s_minyr&lt;=A6060),OR(s_maxyr="",s_maxyr&gt;=A6060),OR(s_player="",s_player=C6060)),MAX(F$1:F6059)+1,0)</f>
        <v>0</v>
      </c>
    </row>
    <row r="6061" spans="1:6">
      <c r="A6061" s="20">
        <v>2006</v>
      </c>
      <c r="B6061" s="15" t="s">
        <v>92</v>
      </c>
      <c r="C6061" s="15" t="s">
        <v>5777</v>
      </c>
      <c r="D6061" s="24">
        <v>660000</v>
      </c>
      <c r="E6061" t="str">
        <f>IF(D6061&lt;VLOOKUP(A6061,Min!A:B,2,FALSE),"Y","")</f>
        <v/>
      </c>
      <c r="F6061">
        <f>IF(AND(OR(s_tmchk="all",IF(ISERROR(MATCH(B6061,s_teams,0)),FALSE,TRUE)),OR(s_minsal="",s_minsal&lt;=D6061),OR(s_maxsal="",s_maxsal&gt;=D6061),OR(s_minyr="",s_minyr&lt;=A6061),OR(s_maxyr="",s_maxyr&gt;=A6061),OR(s_player="",s_player=C6061)),MAX(F$1:F6060)+1,0)</f>
        <v>0</v>
      </c>
    </row>
    <row r="6062" spans="1:6">
      <c r="A6062" s="20">
        <v>2006</v>
      </c>
      <c r="B6062" s="15" t="s">
        <v>92</v>
      </c>
      <c r="C6062" s="15" t="s">
        <v>4631</v>
      </c>
      <c r="D6062" s="24">
        <v>641748</v>
      </c>
      <c r="E6062" t="str">
        <f>IF(D6062&lt;VLOOKUP(A6062,Min!A:B,2,FALSE),"Y","")</f>
        <v/>
      </c>
      <c r="F6062">
        <f>IF(AND(OR(s_tmchk="all",IF(ISERROR(MATCH(B6062,s_teams,0)),FALSE,TRUE)),OR(s_minsal="",s_minsal&lt;=D6062),OR(s_maxsal="",s_maxsal&gt;=D6062),OR(s_minyr="",s_minyr&lt;=A6062),OR(s_maxyr="",s_maxyr&gt;=A6062),OR(s_player="",s_player=C6062)),MAX(F$1:F6061)+1,0)</f>
        <v>0</v>
      </c>
    </row>
    <row r="6063" spans="1:6">
      <c r="A6063" s="20">
        <v>2006</v>
      </c>
      <c r="B6063" s="15" t="s">
        <v>92</v>
      </c>
      <c r="C6063" s="15" t="s">
        <v>2579</v>
      </c>
      <c r="D6063" s="24">
        <v>398762</v>
      </c>
      <c r="E6063" t="str">
        <f>IF(D6063&lt;VLOOKUP(A6063,Min!A:B,2,FALSE),"Y","")</f>
        <v/>
      </c>
      <c r="F6063">
        <f>IF(AND(OR(s_tmchk="all",IF(ISERROR(MATCH(B6063,s_teams,0)),FALSE,TRUE)),OR(s_minsal="",s_minsal&lt;=D6063),OR(s_maxsal="",s_maxsal&gt;=D6063),OR(s_minyr="",s_minyr&lt;=A6063),OR(s_maxyr="",s_maxyr&gt;=A6063),OR(s_player="",s_player=C6063)),MAX(F$1:F6062)+1,0)</f>
        <v>0</v>
      </c>
    </row>
    <row r="6064" spans="1:6">
      <c r="A6064" s="20">
        <v>2006</v>
      </c>
      <c r="B6064" s="15" t="s">
        <v>92</v>
      </c>
      <c r="C6064" s="15" t="s">
        <v>4982</v>
      </c>
      <c r="D6064" s="24">
        <v>398762</v>
      </c>
      <c r="E6064" t="str">
        <f>IF(D6064&lt;VLOOKUP(A6064,Min!A:B,2,FALSE),"Y","")</f>
        <v/>
      </c>
      <c r="F6064">
        <f>IF(AND(OR(s_tmchk="all",IF(ISERROR(MATCH(B6064,s_teams,0)),FALSE,TRUE)),OR(s_minsal="",s_minsal&lt;=D6064),OR(s_maxsal="",s_maxsal&gt;=D6064),OR(s_minyr="",s_minyr&lt;=A6064),OR(s_maxyr="",s_maxyr&gt;=A6064),OR(s_player="",s_player=C6064)),MAX(F$1:F6063)+1,0)</f>
        <v>0</v>
      </c>
    </row>
    <row r="6065" spans="1:6">
      <c r="A6065" s="20">
        <v>2005</v>
      </c>
      <c r="B6065" s="15" t="s">
        <v>28</v>
      </c>
      <c r="C6065" s="15" t="s">
        <v>4609</v>
      </c>
      <c r="D6065" s="24">
        <v>14625000</v>
      </c>
      <c r="E6065" t="str">
        <f>IF(D6065&lt;VLOOKUP(A6065,Min!A:B,2,FALSE),"Y","")</f>
        <v/>
      </c>
      <c r="F6065">
        <f>IF(AND(OR(s_tmchk="all",IF(ISERROR(MATCH(B6065,s_teams,0)),FALSE,TRUE)),OR(s_minsal="",s_minsal&lt;=D6065),OR(s_maxsal="",s_maxsal&gt;=D6065),OR(s_minyr="",s_minyr&lt;=A6065),OR(s_maxyr="",s_maxyr&gt;=A6065),OR(s_player="",s_player=C6065)),MAX(F$1:F6064)+1,0)</f>
        <v>0</v>
      </c>
    </row>
    <row r="6066" spans="1:6">
      <c r="A6066" s="20">
        <v>2005</v>
      </c>
      <c r="B6066" s="15" t="s">
        <v>28</v>
      </c>
      <c r="C6066" s="15" t="s">
        <v>2282</v>
      </c>
      <c r="D6066" s="24">
        <v>6325000</v>
      </c>
      <c r="E6066" t="str">
        <f>IF(D6066&lt;VLOOKUP(A6066,Min!A:B,2,FALSE),"Y","")</f>
        <v/>
      </c>
      <c r="F6066">
        <f>IF(AND(OR(s_tmchk="all",IF(ISERROR(MATCH(B6066,s_teams,0)),FALSE,TRUE)),OR(s_minsal="",s_minsal&lt;=D6066),OR(s_maxsal="",s_maxsal&gt;=D6066),OR(s_minyr="",s_minyr&lt;=A6066),OR(s_maxyr="",s_maxyr&gt;=A6066),OR(s_player="",s_player=C6066)),MAX(F$1:F6065)+1,0)</f>
        <v>0</v>
      </c>
    </row>
    <row r="6067" spans="1:6">
      <c r="A6067" s="20">
        <v>2005</v>
      </c>
      <c r="B6067" s="15" t="s">
        <v>28</v>
      </c>
      <c r="C6067" s="15" t="s">
        <v>4775</v>
      </c>
      <c r="D6067" s="24">
        <v>3250000</v>
      </c>
      <c r="E6067" t="str">
        <f>IF(D6067&lt;VLOOKUP(A6067,Min!A:B,2,FALSE),"Y","")</f>
        <v/>
      </c>
      <c r="F6067">
        <f>IF(AND(OR(s_tmchk="all",IF(ISERROR(MATCH(B6067,s_teams,0)),FALSE,TRUE)),OR(s_minsal="",s_minsal&lt;=D6067),OR(s_maxsal="",s_maxsal&gt;=D6067),OR(s_minyr="",s_minyr&lt;=A6067),OR(s_maxyr="",s_maxyr&gt;=A6067),OR(s_player="",s_player=C6067)),MAX(F$1:F6066)+1,0)</f>
        <v>0</v>
      </c>
    </row>
    <row r="6068" spans="1:6">
      <c r="A6068" s="20">
        <v>2005</v>
      </c>
      <c r="B6068" s="15" t="s">
        <v>28</v>
      </c>
      <c r="C6068" s="15" t="s">
        <v>6096</v>
      </c>
      <c r="D6068" s="24">
        <v>2700000</v>
      </c>
      <c r="E6068" t="str">
        <f>IF(D6068&lt;VLOOKUP(A6068,Min!A:B,2,FALSE),"Y","")</f>
        <v/>
      </c>
      <c r="F6068">
        <f>IF(AND(OR(s_tmchk="all",IF(ISERROR(MATCH(B6068,s_teams,0)),FALSE,TRUE)),OR(s_minsal="",s_minsal&lt;=D6068),OR(s_maxsal="",s_maxsal&gt;=D6068),OR(s_minyr="",s_minyr&lt;=A6068),OR(s_maxyr="",s_maxyr&gt;=A6068),OR(s_player="",s_player=C6068)),MAX(F$1:F6067)+1,0)</f>
        <v>0</v>
      </c>
    </row>
    <row r="6069" spans="1:6">
      <c r="A6069" s="20">
        <v>2005</v>
      </c>
      <c r="B6069" s="15" t="s">
        <v>28</v>
      </c>
      <c r="C6069" s="15" t="s">
        <v>5783</v>
      </c>
      <c r="D6069" s="24">
        <v>2550000</v>
      </c>
      <c r="E6069" t="str">
        <f>IF(D6069&lt;VLOOKUP(A6069,Min!A:B,2,FALSE),"Y","")</f>
        <v/>
      </c>
      <c r="F6069">
        <f>IF(AND(OR(s_tmchk="all",IF(ISERROR(MATCH(B6069,s_teams,0)),FALSE,TRUE)),OR(s_minsal="",s_minsal&lt;=D6069),OR(s_maxsal="",s_maxsal&gt;=D6069),OR(s_minyr="",s_minyr&lt;=A6069),OR(s_maxyr="",s_maxyr&gt;=A6069),OR(s_player="",s_player=C6069)),MAX(F$1:F6068)+1,0)</f>
        <v>0</v>
      </c>
    </row>
    <row r="6070" spans="1:6">
      <c r="A6070" s="20">
        <v>2005</v>
      </c>
      <c r="B6070" s="15" t="s">
        <v>28</v>
      </c>
      <c r="C6070" s="15" t="s">
        <v>2376</v>
      </c>
      <c r="D6070" s="24">
        <v>2490360</v>
      </c>
      <c r="E6070" t="str">
        <f>IF(D6070&lt;VLOOKUP(A6070,Min!A:B,2,FALSE),"Y","")</f>
        <v/>
      </c>
      <c r="F6070">
        <f>IF(AND(OR(s_tmchk="all",IF(ISERROR(MATCH(B6070,s_teams,0)),FALSE,TRUE)),OR(s_minsal="",s_minsal&lt;=D6070),OR(s_maxsal="",s_maxsal&gt;=D6070),OR(s_minyr="",s_minyr&lt;=A6070),OR(s_maxyr="",s_maxyr&gt;=A6070),OR(s_player="",s_player=C6070)),MAX(F$1:F6069)+1,0)</f>
        <v>0</v>
      </c>
    </row>
    <row r="6071" spans="1:6">
      <c r="A6071" s="20">
        <v>2005</v>
      </c>
      <c r="B6071" s="15" t="s">
        <v>28</v>
      </c>
      <c r="C6071" s="15" t="s">
        <v>5353</v>
      </c>
      <c r="D6071" s="24">
        <v>1800000</v>
      </c>
      <c r="E6071" t="str">
        <f>IF(D6071&lt;VLOOKUP(A6071,Min!A:B,2,FALSE),"Y","")</f>
        <v/>
      </c>
      <c r="F6071">
        <f>IF(AND(OR(s_tmchk="all",IF(ISERROR(MATCH(B6071,s_teams,0)),FALSE,TRUE)),OR(s_minsal="",s_minsal&lt;=D6071),OR(s_maxsal="",s_maxsal&gt;=D6071),OR(s_minyr="",s_minyr&lt;=A6071),OR(s_maxyr="",s_maxyr&gt;=A6071),OR(s_player="",s_player=C6071)),MAX(F$1:F6070)+1,0)</f>
        <v>0</v>
      </c>
    </row>
    <row r="6072" spans="1:6">
      <c r="A6072" s="20">
        <v>2005</v>
      </c>
      <c r="B6072" s="15" t="s">
        <v>28</v>
      </c>
      <c r="C6072" s="15" t="s">
        <v>5244</v>
      </c>
      <c r="D6072" s="24">
        <v>1500000</v>
      </c>
      <c r="E6072" t="str">
        <f>IF(D6072&lt;VLOOKUP(A6072,Min!A:B,2,FALSE),"Y","")</f>
        <v/>
      </c>
      <c r="F6072">
        <f>IF(AND(OR(s_tmchk="all",IF(ISERROR(MATCH(B6072,s_teams,0)),FALSE,TRUE)),OR(s_minsal="",s_minsal&lt;=D6072),OR(s_maxsal="",s_maxsal&gt;=D6072),OR(s_minyr="",s_minyr&lt;=A6072),OR(s_maxyr="",s_maxyr&gt;=A6072),OR(s_player="",s_player=C6072)),MAX(F$1:F6071)+1,0)</f>
        <v>0</v>
      </c>
    </row>
    <row r="6073" spans="1:6">
      <c r="A6073" s="20">
        <v>2005</v>
      </c>
      <c r="B6073" s="15" t="s">
        <v>28</v>
      </c>
      <c r="C6073" s="15" t="s">
        <v>5448</v>
      </c>
      <c r="D6073" s="24">
        <v>1300000</v>
      </c>
      <c r="E6073" t="str">
        <f>IF(D6073&lt;VLOOKUP(A6073,Min!A:B,2,FALSE),"Y","")</f>
        <v/>
      </c>
      <c r="F6073">
        <f>IF(AND(OR(s_tmchk="all",IF(ISERROR(MATCH(B6073,s_teams,0)),FALSE,TRUE)),OR(s_minsal="",s_minsal&lt;=D6073),OR(s_maxsal="",s_maxsal&gt;=D6073),OR(s_minyr="",s_minyr&lt;=A6073),OR(s_maxyr="",s_maxyr&gt;=A6073),OR(s_player="",s_player=C6073)),MAX(F$1:F6072)+1,0)</f>
        <v>0</v>
      </c>
    </row>
    <row r="6074" spans="1:6">
      <c r="A6074" s="20">
        <v>2005</v>
      </c>
      <c r="B6074" s="15" t="s">
        <v>28</v>
      </c>
      <c r="C6074" s="15" t="s">
        <v>502</v>
      </c>
      <c r="D6074" s="24">
        <v>1270080</v>
      </c>
      <c r="E6074" t="str">
        <f>IF(D6074&lt;VLOOKUP(A6074,Min!A:B,2,FALSE),"Y","")</f>
        <v/>
      </c>
      <c r="F6074">
        <f>IF(AND(OR(s_tmchk="all",IF(ISERROR(MATCH(B6074,s_teams,0)),FALSE,TRUE)),OR(s_minsal="",s_minsal&lt;=D6074),OR(s_maxsal="",s_maxsal&gt;=D6074),OR(s_minyr="",s_minyr&lt;=A6074),OR(s_maxyr="",s_maxyr&gt;=A6074),OR(s_player="",s_player=C6074)),MAX(F$1:F6073)+1,0)</f>
        <v>0</v>
      </c>
    </row>
    <row r="6075" spans="1:6">
      <c r="A6075" s="20">
        <v>2005</v>
      </c>
      <c r="B6075" s="15" t="s">
        <v>28</v>
      </c>
      <c r="C6075" s="15" t="s">
        <v>5418</v>
      </c>
      <c r="D6075" s="24">
        <v>1100000</v>
      </c>
      <c r="E6075" t="str">
        <f>IF(D6075&lt;VLOOKUP(A6075,Min!A:B,2,FALSE),"Y","")</f>
        <v/>
      </c>
      <c r="F6075">
        <f>IF(AND(OR(s_tmchk="all",IF(ISERROR(MATCH(B6075,s_teams,0)),FALSE,TRUE)),OR(s_minsal="",s_minsal&lt;=D6075),OR(s_maxsal="",s_maxsal&gt;=D6075),OR(s_minyr="",s_minyr&lt;=A6075),OR(s_maxyr="",s_maxyr&gt;=A6075),OR(s_player="",s_player=C6075)),MAX(F$1:F6074)+1,0)</f>
        <v>0</v>
      </c>
    </row>
    <row r="6076" spans="1:6">
      <c r="A6076" s="20">
        <v>2005</v>
      </c>
      <c r="B6076" s="15" t="s">
        <v>28</v>
      </c>
      <c r="C6076" s="15" t="s">
        <v>1389</v>
      </c>
      <c r="D6076" s="24">
        <v>1097640</v>
      </c>
      <c r="E6076" t="str">
        <f>IF(D6076&lt;VLOOKUP(A6076,Min!A:B,2,FALSE),"Y","")</f>
        <v/>
      </c>
      <c r="F6076">
        <f>IF(AND(OR(s_tmchk="all",IF(ISERROR(MATCH(B6076,s_teams,0)),FALSE,TRUE)),OR(s_minsal="",s_minsal&lt;=D6076),OR(s_maxsal="",s_maxsal&gt;=D6076),OR(s_minyr="",s_minyr&lt;=A6076),OR(s_maxyr="",s_maxyr&gt;=A6076),OR(s_player="",s_player=C6076)),MAX(F$1:F6075)+1,0)</f>
        <v>0</v>
      </c>
    </row>
    <row r="6077" spans="1:6">
      <c r="A6077" s="20">
        <v>2005</v>
      </c>
      <c r="B6077" s="15" t="s">
        <v>28</v>
      </c>
      <c r="C6077" s="15" t="s">
        <v>4986</v>
      </c>
      <c r="D6077" s="24">
        <v>425000</v>
      </c>
      <c r="E6077" t="str">
        <f>IF(D6077&lt;VLOOKUP(A6077,Min!A:B,2,FALSE),"Y","")</f>
        <v/>
      </c>
      <c r="F6077">
        <f>IF(AND(OR(s_tmchk="all",IF(ISERROR(MATCH(B6077,s_teams,0)),FALSE,TRUE)),OR(s_minsal="",s_minsal&lt;=D6077),OR(s_maxsal="",s_maxsal&gt;=D6077),OR(s_minyr="",s_minyr&lt;=A6077),OR(s_maxyr="",s_maxyr&gt;=A6077),OR(s_player="",s_player=C6077)),MAX(F$1:F6076)+1,0)</f>
        <v>0</v>
      </c>
    </row>
    <row r="6078" spans="1:6">
      <c r="A6078" s="20">
        <v>2005</v>
      </c>
      <c r="B6078" s="15" t="s">
        <v>28</v>
      </c>
      <c r="C6078" s="15" t="s">
        <v>3278</v>
      </c>
      <c r="D6078" s="24">
        <v>425000</v>
      </c>
      <c r="E6078" t="str">
        <f>IF(D6078&lt;VLOOKUP(A6078,Min!A:B,2,FALSE),"Y","")</f>
        <v/>
      </c>
      <c r="F6078">
        <f>IF(AND(OR(s_tmchk="all",IF(ISERROR(MATCH(B6078,s_teams,0)),FALSE,TRUE)),OR(s_minsal="",s_minsal&lt;=D6078),OR(s_maxsal="",s_maxsal&gt;=D6078),OR(s_minyr="",s_minyr&lt;=A6078),OR(s_maxyr="",s_maxyr&gt;=A6078),OR(s_player="",s_player=C6078)),MAX(F$1:F6077)+1,0)</f>
        <v>0</v>
      </c>
    </row>
    <row r="6079" spans="1:6">
      <c r="A6079" s="20">
        <v>2005</v>
      </c>
      <c r="B6079" s="15" t="s">
        <v>28</v>
      </c>
      <c r="C6079" s="15" t="s">
        <v>5277</v>
      </c>
      <c r="D6079" s="24">
        <v>167418</v>
      </c>
      <c r="E6079" t="str">
        <f>IF(D6079&lt;VLOOKUP(A6079,Min!A:B,2,FALSE),"Y","")</f>
        <v>Y</v>
      </c>
      <c r="F6079">
        <f>IF(AND(OR(s_tmchk="all",IF(ISERROR(MATCH(B6079,s_teams,0)),FALSE,TRUE)),OR(s_minsal="",s_minsal&lt;=D6079),OR(s_maxsal="",s_maxsal&gt;=D6079),OR(s_minyr="",s_minyr&lt;=A6079),OR(s_maxyr="",s_maxyr&gt;=A6079),OR(s_player="",s_player=C6079)),MAX(F$1:F6078)+1,0)</f>
        <v>0</v>
      </c>
    </row>
    <row r="6080" spans="1:6">
      <c r="A6080" s="20">
        <v>2005</v>
      </c>
      <c r="B6080" s="15" t="s">
        <v>28</v>
      </c>
      <c r="C6080" s="15" t="s">
        <v>4600</v>
      </c>
      <c r="D6080" s="24">
        <v>34118</v>
      </c>
      <c r="E6080" t="str">
        <f>IF(D6080&lt;VLOOKUP(A6080,Min!A:B,2,FALSE),"Y","")</f>
        <v>Y</v>
      </c>
      <c r="F6080">
        <f>IF(AND(OR(s_tmchk="all",IF(ISERROR(MATCH(B6080,s_teams,0)),FALSE,TRUE)),OR(s_minsal="",s_minsal&lt;=D6080),OR(s_maxsal="",s_maxsal&gt;=D6080),OR(s_minyr="",s_minyr&lt;=A6080),OR(s_maxyr="",s_maxyr&gt;=A6080),OR(s_player="",s_player=C6080)),MAX(F$1:F6079)+1,0)</f>
        <v>0</v>
      </c>
    </row>
    <row r="6081" spans="1:6">
      <c r="A6081" s="20">
        <v>2005</v>
      </c>
      <c r="B6081" s="15" t="s">
        <v>32</v>
      </c>
      <c r="C6081" s="15" t="s">
        <v>716</v>
      </c>
      <c r="D6081" s="24">
        <v>12584688</v>
      </c>
      <c r="E6081" t="str">
        <f>IF(D6081&lt;VLOOKUP(A6081,Min!A:B,2,FALSE),"Y","")</f>
        <v/>
      </c>
      <c r="F6081">
        <f>IF(AND(OR(s_tmchk="all",IF(ISERROR(MATCH(B6081,s_teams,0)),FALSE,TRUE)),OR(s_minsal="",s_minsal&lt;=D6081),OR(s_maxsal="",s_maxsal&gt;=D6081),OR(s_minyr="",s_minyr&lt;=A6081),OR(s_maxyr="",s_maxyr&gt;=A6081),OR(s_player="",s_player=C6081)),MAX(F$1:F6080)+1,0)</f>
        <v>0</v>
      </c>
    </row>
    <row r="6082" spans="1:6">
      <c r="A6082" s="20">
        <v>2005</v>
      </c>
      <c r="B6082" s="15" t="s">
        <v>32</v>
      </c>
      <c r="C6082" s="15" t="s">
        <v>5798</v>
      </c>
      <c r="D6082" s="24">
        <v>9714538</v>
      </c>
      <c r="E6082" t="str">
        <f>IF(D6082&lt;VLOOKUP(A6082,Min!A:B,2,FALSE),"Y","")</f>
        <v/>
      </c>
      <c r="F6082">
        <f>IF(AND(OR(s_tmchk="all",IF(ISERROR(MATCH(B6082,s_teams,0)),FALSE,TRUE)),OR(s_minsal="",s_minsal&lt;=D6082),OR(s_maxsal="",s_maxsal&gt;=D6082),OR(s_minyr="",s_minyr&lt;=A6082),OR(s_maxyr="",s_maxyr&gt;=A6082),OR(s_player="",s_player=C6082)),MAX(F$1:F6081)+1,0)</f>
        <v>0</v>
      </c>
    </row>
    <row r="6083" spans="1:6">
      <c r="A6083" s="20">
        <v>2005</v>
      </c>
      <c r="B6083" s="15" t="s">
        <v>32</v>
      </c>
      <c r="C6083" s="15" t="s">
        <v>5855</v>
      </c>
      <c r="D6083" s="24">
        <v>5455200</v>
      </c>
      <c r="E6083" t="str">
        <f>IF(D6083&lt;VLOOKUP(A6083,Min!A:B,2,FALSE),"Y","")</f>
        <v/>
      </c>
      <c r="F6083">
        <f>IF(AND(OR(s_tmchk="all",IF(ISERROR(MATCH(B6083,s_teams,0)),FALSE,TRUE)),OR(s_minsal="",s_minsal&lt;=D6083),OR(s_maxsal="",s_maxsal&gt;=D6083),OR(s_minyr="",s_minyr&lt;=A6083),OR(s_maxyr="",s_maxyr&gt;=A6083),OR(s_player="",s_player=C6083)),MAX(F$1:F6082)+1,0)</f>
        <v>0</v>
      </c>
    </row>
    <row r="6084" spans="1:6">
      <c r="A6084" s="20">
        <v>2005</v>
      </c>
      <c r="B6084" s="15" t="s">
        <v>32</v>
      </c>
      <c r="C6084" s="15" t="s">
        <v>5099</v>
      </c>
      <c r="D6084" s="24">
        <v>5408700</v>
      </c>
      <c r="E6084" t="str">
        <f>IF(D6084&lt;VLOOKUP(A6084,Min!A:B,2,FALSE),"Y","")</f>
        <v/>
      </c>
      <c r="F6084">
        <f>IF(AND(OR(s_tmchk="all",IF(ISERROR(MATCH(B6084,s_teams,0)),FALSE,TRUE)),OR(s_minsal="",s_minsal&lt;=D6084),OR(s_maxsal="",s_maxsal&gt;=D6084),OR(s_minyr="",s_minyr&lt;=A6084),OR(s_maxyr="",s_maxyr&gt;=A6084),OR(s_player="",s_player=C6084)),MAX(F$1:F6083)+1,0)</f>
        <v>0</v>
      </c>
    </row>
    <row r="6085" spans="1:6">
      <c r="A6085" s="20">
        <v>2005</v>
      </c>
      <c r="B6085" s="15" t="s">
        <v>32</v>
      </c>
      <c r="C6085" s="15" t="s">
        <v>6148</v>
      </c>
      <c r="D6085" s="24">
        <v>5333333</v>
      </c>
      <c r="E6085" t="str">
        <f>IF(D6085&lt;VLOOKUP(A6085,Min!A:B,2,FALSE),"Y","")</f>
        <v/>
      </c>
      <c r="F6085">
        <f>IF(AND(OR(s_tmchk="all",IF(ISERROR(MATCH(B6085,s_teams,0)),FALSE,TRUE)),OR(s_minsal="",s_minsal&lt;=D6085),OR(s_maxsal="",s_maxsal&gt;=D6085),OR(s_minyr="",s_minyr&lt;=A6085),OR(s_maxyr="",s_maxyr&gt;=A6085),OR(s_player="",s_player=C6085)),MAX(F$1:F6084)+1,0)</f>
        <v>0</v>
      </c>
    </row>
    <row r="6086" spans="1:6">
      <c r="A6086" s="20">
        <v>2005</v>
      </c>
      <c r="B6086" s="15" t="s">
        <v>32</v>
      </c>
      <c r="C6086" s="15" t="s">
        <v>5582</v>
      </c>
      <c r="D6086" s="24">
        <v>4903000</v>
      </c>
      <c r="E6086" t="str">
        <f>IF(D6086&lt;VLOOKUP(A6086,Min!A:B,2,FALSE),"Y","")</f>
        <v/>
      </c>
      <c r="F6086">
        <f>IF(AND(OR(s_tmchk="all",IF(ISERROR(MATCH(B6086,s_teams,0)),FALSE,TRUE)),OR(s_minsal="",s_minsal&lt;=D6086),OR(s_maxsal="",s_maxsal&gt;=D6086),OR(s_minyr="",s_minyr&lt;=A6086),OR(s_maxyr="",s_maxyr&gt;=A6086),OR(s_player="",s_player=C6086)),MAX(F$1:F6085)+1,0)</f>
        <v>0</v>
      </c>
    </row>
    <row r="6087" spans="1:6">
      <c r="A6087" s="20">
        <v>2005</v>
      </c>
      <c r="B6087" s="15" t="s">
        <v>32</v>
      </c>
      <c r="C6087" s="15" t="s">
        <v>5658</v>
      </c>
      <c r="D6087" s="24">
        <v>4800000</v>
      </c>
      <c r="E6087" t="str">
        <f>IF(D6087&lt;VLOOKUP(A6087,Min!A:B,2,FALSE),"Y","")</f>
        <v/>
      </c>
      <c r="F6087">
        <f>IF(AND(OR(s_tmchk="all",IF(ISERROR(MATCH(B6087,s_teams,0)),FALSE,TRUE)),OR(s_minsal="",s_minsal&lt;=D6087),OR(s_maxsal="",s_maxsal&gt;=D6087),OR(s_minyr="",s_minyr&lt;=A6087),OR(s_maxyr="",s_maxyr&gt;=A6087),OR(s_player="",s_player=C6087)),MAX(F$1:F6086)+1,0)</f>
        <v>0</v>
      </c>
    </row>
    <row r="6088" spans="1:6">
      <c r="A6088" s="20">
        <v>2005</v>
      </c>
      <c r="B6088" s="15" t="s">
        <v>32</v>
      </c>
      <c r="C6088" s="15" t="s">
        <v>5848</v>
      </c>
      <c r="D6088" s="24">
        <v>4800000</v>
      </c>
      <c r="E6088" t="str">
        <f>IF(D6088&lt;VLOOKUP(A6088,Min!A:B,2,FALSE),"Y","")</f>
        <v/>
      </c>
      <c r="F6088">
        <f>IF(AND(OR(s_tmchk="all",IF(ISERROR(MATCH(B6088,s_teams,0)),FALSE,TRUE)),OR(s_minsal="",s_minsal&lt;=D6088),OR(s_maxsal="",s_maxsal&gt;=D6088),OR(s_minyr="",s_minyr&lt;=A6088),OR(s_maxyr="",s_maxyr&gt;=A6088),OR(s_player="",s_player=C6088)),MAX(F$1:F6087)+1,0)</f>
        <v>0</v>
      </c>
    </row>
    <row r="6089" spans="1:6">
      <c r="A6089" s="20">
        <v>2005</v>
      </c>
      <c r="B6089" s="15" t="s">
        <v>32</v>
      </c>
      <c r="C6089" s="15" t="s">
        <v>6084</v>
      </c>
      <c r="D6089" s="24">
        <v>2700000</v>
      </c>
      <c r="E6089" t="str">
        <f>IF(D6089&lt;VLOOKUP(A6089,Min!A:B,2,FALSE),"Y","")</f>
        <v/>
      </c>
      <c r="F6089">
        <f>IF(AND(OR(s_tmchk="all",IF(ISERROR(MATCH(B6089,s_teams,0)),FALSE,TRUE)),OR(s_minsal="",s_minsal&lt;=D6089),OR(s_maxsal="",s_maxsal&gt;=D6089),OR(s_minyr="",s_minyr&lt;=A6089),OR(s_maxyr="",s_maxyr&gt;=A6089),OR(s_player="",s_player=C6089)),MAX(F$1:F6088)+1,0)</f>
        <v>0</v>
      </c>
    </row>
    <row r="6090" spans="1:6">
      <c r="A6090" s="20">
        <v>2005</v>
      </c>
      <c r="B6090" s="15" t="s">
        <v>32</v>
      </c>
      <c r="C6090" s="15" t="s">
        <v>5560</v>
      </c>
      <c r="D6090" s="24">
        <v>1611840</v>
      </c>
      <c r="E6090" t="str">
        <f>IF(D6090&lt;VLOOKUP(A6090,Min!A:B,2,FALSE),"Y","")</f>
        <v/>
      </c>
      <c r="F6090">
        <f>IF(AND(OR(s_tmchk="all",IF(ISERROR(MATCH(B6090,s_teams,0)),FALSE,TRUE)),OR(s_minsal="",s_minsal&lt;=D6090),OR(s_maxsal="",s_maxsal&gt;=D6090),OR(s_minyr="",s_minyr&lt;=A6090),OR(s_maxyr="",s_maxyr&gt;=A6090),OR(s_player="",s_player=C6090)),MAX(F$1:F6089)+1,0)</f>
        <v>0</v>
      </c>
    </row>
    <row r="6091" spans="1:6">
      <c r="A6091" s="20">
        <v>2005</v>
      </c>
      <c r="B6091" s="15" t="s">
        <v>32</v>
      </c>
      <c r="C6091" s="15" t="s">
        <v>5313</v>
      </c>
      <c r="D6091" s="24">
        <v>1419240</v>
      </c>
      <c r="E6091" t="str">
        <f>IF(D6091&lt;VLOOKUP(A6091,Min!A:B,2,FALSE),"Y","")</f>
        <v/>
      </c>
      <c r="F6091">
        <f>IF(AND(OR(s_tmchk="all",IF(ISERROR(MATCH(B6091,s_teams,0)),FALSE,TRUE)),OR(s_minsal="",s_minsal&lt;=D6091),OR(s_maxsal="",s_maxsal&gt;=D6091),OR(s_minyr="",s_minyr&lt;=A6091),OR(s_maxyr="",s_maxyr&gt;=A6091),OR(s_player="",s_player=C6091)),MAX(F$1:F6090)+1,0)</f>
        <v>0</v>
      </c>
    </row>
    <row r="6092" spans="1:6">
      <c r="A6092" s="20">
        <v>2005</v>
      </c>
      <c r="B6092" s="15" t="s">
        <v>32</v>
      </c>
      <c r="C6092" s="15" t="s">
        <v>260</v>
      </c>
      <c r="D6092" s="24">
        <v>1407240</v>
      </c>
      <c r="E6092" t="str">
        <f>IF(D6092&lt;VLOOKUP(A6092,Min!A:B,2,FALSE),"Y","")</f>
        <v/>
      </c>
      <c r="F6092">
        <f>IF(AND(OR(s_tmchk="all",IF(ISERROR(MATCH(B6092,s_teams,0)),FALSE,TRUE)),OR(s_minsal="",s_minsal&lt;=D6092),OR(s_maxsal="",s_maxsal&gt;=D6092),OR(s_minyr="",s_minyr&lt;=A6092),OR(s_maxyr="",s_maxyr&gt;=A6092),OR(s_player="",s_player=C6092)),MAX(F$1:F6091)+1,0)</f>
        <v>0</v>
      </c>
    </row>
    <row r="6093" spans="1:6">
      <c r="A6093" s="20">
        <v>2005</v>
      </c>
      <c r="B6093" s="15" t="s">
        <v>32</v>
      </c>
      <c r="C6093" s="15" t="s">
        <v>6170</v>
      </c>
      <c r="D6093" s="24">
        <v>1337500</v>
      </c>
      <c r="E6093" t="str">
        <f>IF(D6093&lt;VLOOKUP(A6093,Min!A:B,2,FALSE),"Y","")</f>
        <v/>
      </c>
      <c r="F6093">
        <f>IF(AND(OR(s_tmchk="all",IF(ISERROR(MATCH(B6093,s_teams,0)),FALSE,TRUE)),OR(s_minsal="",s_minsal&lt;=D6093),OR(s_maxsal="",s_maxsal&gt;=D6093),OR(s_minyr="",s_minyr&lt;=A6093),OR(s_maxyr="",s_maxyr&gt;=A6093),OR(s_player="",s_player=C6093)),MAX(F$1:F6092)+1,0)</f>
        <v>0</v>
      </c>
    </row>
    <row r="6094" spans="1:6">
      <c r="A6094" s="20">
        <v>2005</v>
      </c>
      <c r="B6094" s="15" t="s">
        <v>32</v>
      </c>
      <c r="C6094" s="15" t="s">
        <v>3832</v>
      </c>
      <c r="D6094" s="24">
        <v>939480</v>
      </c>
      <c r="E6094" t="str">
        <f>IF(D6094&lt;VLOOKUP(A6094,Min!A:B,2,FALSE),"Y","")</f>
        <v/>
      </c>
      <c r="F6094">
        <f>IF(AND(OR(s_tmchk="all",IF(ISERROR(MATCH(B6094,s_teams,0)),FALSE,TRUE)),OR(s_minsal="",s_minsal&lt;=D6094),OR(s_maxsal="",s_maxsal&gt;=D6094),OR(s_minyr="",s_minyr&lt;=A6094),OR(s_maxyr="",s_maxyr&gt;=A6094),OR(s_player="",s_player=C6094)),MAX(F$1:F6093)+1,0)</f>
        <v>0</v>
      </c>
    </row>
    <row r="6095" spans="1:6">
      <c r="A6095" s="20">
        <v>2005</v>
      </c>
      <c r="B6095" s="15" t="s">
        <v>32</v>
      </c>
      <c r="C6095" s="15" t="s">
        <v>803</v>
      </c>
      <c r="D6095" s="24">
        <v>901920</v>
      </c>
      <c r="E6095" t="str">
        <f>IF(D6095&lt;VLOOKUP(A6095,Min!A:B,2,FALSE),"Y","")</f>
        <v/>
      </c>
      <c r="F6095">
        <f>IF(AND(OR(s_tmchk="all",IF(ISERROR(MATCH(B6095,s_teams,0)),FALSE,TRUE)),OR(s_minsal="",s_minsal&lt;=D6095),OR(s_maxsal="",s_maxsal&gt;=D6095),OR(s_minyr="",s_minyr&lt;=A6095),OR(s_maxyr="",s_maxyr&gt;=A6095),OR(s_player="",s_player=C6095)),MAX(F$1:F6094)+1,0)</f>
        <v>0</v>
      </c>
    </row>
    <row r="6096" spans="1:6">
      <c r="A6096" s="20">
        <v>2005</v>
      </c>
      <c r="B6096" s="15" t="s">
        <v>32</v>
      </c>
      <c r="C6096" s="15" t="s">
        <v>1016</v>
      </c>
      <c r="D6096" s="24">
        <v>875400</v>
      </c>
      <c r="E6096" t="str">
        <f>IF(D6096&lt;VLOOKUP(A6096,Min!A:B,2,FALSE),"Y","")</f>
        <v/>
      </c>
      <c r="F6096">
        <f>IF(AND(OR(s_tmchk="all",IF(ISERROR(MATCH(B6096,s_teams,0)),FALSE,TRUE)),OR(s_minsal="",s_minsal&lt;=D6096),OR(s_maxsal="",s_maxsal&gt;=D6096),OR(s_minyr="",s_minyr&lt;=A6096),OR(s_maxyr="",s_maxyr&gt;=A6096),OR(s_player="",s_player=C6096)),MAX(F$1:F6095)+1,0)</f>
        <v>0</v>
      </c>
    </row>
    <row r="6097" spans="1:6">
      <c r="A6097" s="20">
        <v>2005</v>
      </c>
      <c r="B6097" s="15" t="s">
        <v>32</v>
      </c>
      <c r="C6097" s="15" t="s">
        <v>5386</v>
      </c>
      <c r="D6097" s="24">
        <v>385277</v>
      </c>
      <c r="E6097" t="str">
        <f>IF(D6097&lt;VLOOKUP(A6097,Min!A:B,2,FALSE),"Y","")</f>
        <v/>
      </c>
      <c r="F6097">
        <f>IF(AND(OR(s_tmchk="all",IF(ISERROR(MATCH(B6097,s_teams,0)),FALSE,TRUE)),OR(s_minsal="",s_minsal&lt;=D6097),OR(s_maxsal="",s_maxsal&gt;=D6097),OR(s_minyr="",s_minyr&lt;=A6097),OR(s_maxyr="",s_maxyr&gt;=A6097),OR(s_player="",s_player=C6097)),MAX(F$1:F6096)+1,0)</f>
        <v>0</v>
      </c>
    </row>
    <row r="6098" spans="1:6">
      <c r="A6098" s="20">
        <v>2005</v>
      </c>
      <c r="B6098" s="15" t="s">
        <v>35</v>
      </c>
      <c r="C6098" s="15" t="s">
        <v>5202</v>
      </c>
      <c r="D6098" s="24">
        <v>6166466</v>
      </c>
      <c r="E6098" t="str">
        <f>IF(D6098&lt;VLOOKUP(A6098,Min!A:B,2,FALSE),"Y","")</f>
        <v/>
      </c>
      <c r="F6098">
        <f>IF(AND(OR(s_tmchk="all",IF(ISERROR(MATCH(B6098,s_teams,0)),FALSE,TRUE)),OR(s_minsal="",s_minsal&lt;=D6098),OR(s_maxsal="",s_maxsal&gt;=D6098),OR(s_minyr="",s_minyr&lt;=A6098),OR(s_maxyr="",s_maxyr&gt;=A6098),OR(s_player="",s_player=C6098)),MAX(F$1:F6097)+1,0)</f>
        <v>0</v>
      </c>
    </row>
    <row r="6099" spans="1:6">
      <c r="A6099" s="20">
        <v>2005</v>
      </c>
      <c r="B6099" s="15" t="s">
        <v>35</v>
      </c>
      <c r="C6099" s="15" t="s">
        <v>3378</v>
      </c>
      <c r="D6099" s="24">
        <v>3739680</v>
      </c>
      <c r="E6099" t="str">
        <f>IF(D6099&lt;VLOOKUP(A6099,Min!A:B,2,FALSE),"Y","")</f>
        <v/>
      </c>
      <c r="F6099">
        <f>IF(AND(OR(s_tmchk="all",IF(ISERROR(MATCH(B6099,s_teams,0)),FALSE,TRUE)),OR(s_minsal="",s_minsal&lt;=D6099),OR(s_maxsal="",s_maxsal&gt;=D6099),OR(s_minyr="",s_minyr&lt;=A6099),OR(s_maxyr="",s_maxyr&gt;=A6099),OR(s_player="",s_player=C6099)),MAX(F$1:F6098)+1,0)</f>
        <v>0</v>
      </c>
    </row>
    <row r="6100" spans="1:6">
      <c r="A6100" s="20">
        <v>2005</v>
      </c>
      <c r="B6100" s="15" t="s">
        <v>35</v>
      </c>
      <c r="C6100" s="15" t="s">
        <v>3209</v>
      </c>
      <c r="D6100" s="24">
        <v>1742400</v>
      </c>
      <c r="E6100" t="str">
        <f>IF(D6100&lt;VLOOKUP(A6100,Min!A:B,2,FALSE),"Y","")</f>
        <v/>
      </c>
      <c r="F6100">
        <f>IF(AND(OR(s_tmchk="all",IF(ISERROR(MATCH(B6100,s_teams,0)),FALSE,TRUE)),OR(s_minsal="",s_minsal&lt;=D6100),OR(s_maxsal="",s_maxsal&gt;=D6100),OR(s_minyr="",s_minyr&lt;=A6100),OR(s_maxyr="",s_maxyr&gt;=A6100),OR(s_player="",s_player=C6100)),MAX(F$1:F6099)+1,0)</f>
        <v>0</v>
      </c>
    </row>
    <row r="6101" spans="1:6">
      <c r="A6101" s="20">
        <v>2005</v>
      </c>
      <c r="B6101" s="15" t="s">
        <v>35</v>
      </c>
      <c r="C6101" s="15" t="s">
        <v>1185</v>
      </c>
      <c r="D6101" s="24">
        <v>1652453</v>
      </c>
      <c r="E6101" t="str">
        <f>IF(D6101&lt;VLOOKUP(A6101,Min!A:B,2,FALSE),"Y","")</f>
        <v/>
      </c>
      <c r="F6101">
        <f>IF(AND(OR(s_tmchk="all",IF(ISERROR(MATCH(B6101,s_teams,0)),FALSE,TRUE)),OR(s_minsal="",s_minsal&lt;=D6101),OR(s_maxsal="",s_maxsal&gt;=D6101),OR(s_minyr="",s_minyr&lt;=A6101),OR(s_maxyr="",s_maxyr&gt;=A6101),OR(s_player="",s_player=C6101)),MAX(F$1:F6100)+1,0)</f>
        <v>0</v>
      </c>
    </row>
    <row r="6102" spans="1:6">
      <c r="A6102" s="20">
        <v>2005</v>
      </c>
      <c r="B6102" s="15" t="s">
        <v>35</v>
      </c>
      <c r="C6102" s="15" t="s">
        <v>5787</v>
      </c>
      <c r="D6102" s="24">
        <v>1554326</v>
      </c>
      <c r="E6102" t="str">
        <f>IF(D6102&lt;VLOOKUP(A6102,Min!A:B,2,FALSE),"Y","")</f>
        <v/>
      </c>
      <c r="F6102">
        <f>IF(AND(OR(s_tmchk="all",IF(ISERROR(MATCH(B6102,s_teams,0)),FALSE,TRUE)),OR(s_minsal="",s_minsal&lt;=D6102),OR(s_maxsal="",s_maxsal&gt;=D6102),OR(s_minyr="",s_minyr&lt;=A6102),OR(s_maxyr="",s_maxyr&gt;=A6102),OR(s_player="",s_player=C6102)),MAX(F$1:F6101)+1,0)</f>
        <v>0</v>
      </c>
    </row>
    <row r="6103" spans="1:6">
      <c r="A6103" s="20">
        <v>2005</v>
      </c>
      <c r="B6103" s="15" t="s">
        <v>35</v>
      </c>
      <c r="C6103" s="15" t="s">
        <v>5245</v>
      </c>
      <c r="D6103" s="24">
        <v>1400000</v>
      </c>
      <c r="E6103" t="str">
        <f>IF(D6103&lt;VLOOKUP(A6103,Min!A:B,2,FALSE),"Y","")</f>
        <v/>
      </c>
      <c r="F6103">
        <f>IF(AND(OR(s_tmchk="all",IF(ISERROR(MATCH(B6103,s_teams,0)),FALSE,TRUE)),OR(s_minsal="",s_minsal&lt;=D6103),OR(s_maxsal="",s_maxsal&gt;=D6103),OR(s_minyr="",s_minyr&lt;=A6103),OR(s_maxyr="",s_maxyr&gt;=A6103),OR(s_player="",s_player=C6103)),MAX(F$1:F6102)+1,0)</f>
        <v>0</v>
      </c>
    </row>
    <row r="6104" spans="1:6">
      <c r="A6104" s="20">
        <v>2005</v>
      </c>
      <c r="B6104" s="15" t="s">
        <v>35</v>
      </c>
      <c r="C6104" s="15" t="s">
        <v>5391</v>
      </c>
      <c r="D6104" s="24">
        <v>1174200</v>
      </c>
      <c r="E6104" t="str">
        <f>IF(D6104&lt;VLOOKUP(A6104,Min!A:B,2,FALSE),"Y","")</f>
        <v/>
      </c>
      <c r="F6104">
        <f>IF(AND(OR(s_tmchk="all",IF(ISERROR(MATCH(B6104,s_teams,0)),FALSE,TRUE)),OR(s_minsal="",s_minsal&lt;=D6104),OR(s_maxsal="",s_maxsal&gt;=D6104),OR(s_minyr="",s_minyr&lt;=A6104),OR(s_maxyr="",s_maxyr&gt;=A6104),OR(s_player="",s_player=C6104)),MAX(F$1:F6103)+1,0)</f>
        <v>0</v>
      </c>
    </row>
    <row r="6105" spans="1:6">
      <c r="A6105" s="20">
        <v>2005</v>
      </c>
      <c r="B6105" s="15" t="s">
        <v>35</v>
      </c>
      <c r="C6105" s="15" t="s">
        <v>6016</v>
      </c>
      <c r="D6105" s="24">
        <v>1100000</v>
      </c>
      <c r="E6105" t="str">
        <f>IF(D6105&lt;VLOOKUP(A6105,Min!A:B,2,FALSE),"Y","")</f>
        <v/>
      </c>
      <c r="F6105">
        <f>IF(AND(OR(s_tmchk="all",IF(ISERROR(MATCH(B6105,s_teams,0)),FALSE,TRUE)),OR(s_minsal="",s_minsal&lt;=D6105),OR(s_maxsal="",s_maxsal&gt;=D6105),OR(s_minyr="",s_minyr&lt;=A6105),OR(s_maxyr="",s_maxyr&gt;=A6105),OR(s_player="",s_player=C6105)),MAX(F$1:F6104)+1,0)</f>
        <v>0</v>
      </c>
    </row>
    <row r="6106" spans="1:6">
      <c r="A6106" s="20">
        <v>2005</v>
      </c>
      <c r="B6106" s="15" t="s">
        <v>35</v>
      </c>
      <c r="C6106" s="15" t="s">
        <v>4695</v>
      </c>
      <c r="D6106" s="24">
        <v>932546</v>
      </c>
      <c r="E6106" t="str">
        <f>IF(D6106&lt;VLOOKUP(A6106,Min!A:B,2,FALSE),"Y","")</f>
        <v/>
      </c>
      <c r="F6106">
        <f>IF(AND(OR(s_tmchk="all",IF(ISERROR(MATCH(B6106,s_teams,0)),FALSE,TRUE)),OR(s_minsal="",s_minsal&lt;=D6106),OR(s_maxsal="",s_maxsal&gt;=D6106),OR(s_minyr="",s_minyr&lt;=A6106),OR(s_maxyr="",s_maxyr&gt;=A6106),OR(s_player="",s_player=C6106)),MAX(F$1:F6105)+1,0)</f>
        <v>0</v>
      </c>
    </row>
    <row r="6107" spans="1:6">
      <c r="A6107" s="20">
        <v>2005</v>
      </c>
      <c r="B6107" s="15" t="s">
        <v>35</v>
      </c>
      <c r="C6107" s="15" t="s">
        <v>5026</v>
      </c>
      <c r="D6107" s="24">
        <v>825000</v>
      </c>
      <c r="E6107" t="str">
        <f>IF(D6107&lt;VLOOKUP(A6107,Min!A:B,2,FALSE),"Y","")</f>
        <v/>
      </c>
      <c r="F6107">
        <f>IF(AND(OR(s_tmchk="all",IF(ISERROR(MATCH(B6107,s_teams,0)),FALSE,TRUE)),OR(s_minsal="",s_minsal&lt;=D6107),OR(s_maxsal="",s_maxsal&gt;=D6107),OR(s_minyr="",s_minyr&lt;=A6107),OR(s_maxyr="",s_maxyr&gt;=A6107),OR(s_player="",s_player=C6107)),MAX(F$1:F6106)+1,0)</f>
        <v>0</v>
      </c>
    </row>
    <row r="6108" spans="1:6">
      <c r="A6108" s="20">
        <v>2005</v>
      </c>
      <c r="B6108" s="15" t="s">
        <v>35</v>
      </c>
      <c r="C6108" s="15" t="s">
        <v>5211</v>
      </c>
      <c r="D6108" s="24">
        <v>695046</v>
      </c>
      <c r="E6108" t="str">
        <f>IF(D6108&lt;VLOOKUP(A6108,Min!A:B,2,FALSE),"Y","")</f>
        <v/>
      </c>
      <c r="F6108">
        <f>IF(AND(OR(s_tmchk="all",IF(ISERROR(MATCH(B6108,s_teams,0)),FALSE,TRUE)),OR(s_minsal="",s_minsal&lt;=D6108),OR(s_maxsal="",s_maxsal&gt;=D6108),OR(s_minyr="",s_minyr&lt;=A6108),OR(s_maxyr="",s_maxyr&gt;=A6108),OR(s_player="",s_player=C6108)),MAX(F$1:F6107)+1,0)</f>
        <v>0</v>
      </c>
    </row>
    <row r="6109" spans="1:6">
      <c r="A6109" s="20">
        <v>2005</v>
      </c>
      <c r="B6109" s="15" t="s">
        <v>35</v>
      </c>
      <c r="C6109" s="15" t="s">
        <v>6028</v>
      </c>
      <c r="D6109" s="24">
        <v>695046</v>
      </c>
      <c r="E6109" t="str">
        <f>IF(D6109&lt;VLOOKUP(A6109,Min!A:B,2,FALSE),"Y","")</f>
        <v/>
      </c>
      <c r="F6109">
        <f>IF(AND(OR(s_tmchk="all",IF(ISERROR(MATCH(B6109,s_teams,0)),FALSE,TRUE)),OR(s_minsal="",s_minsal&lt;=D6109),OR(s_maxsal="",s_maxsal&gt;=D6109),OR(s_minyr="",s_minyr&lt;=A6109),OR(s_maxyr="",s_maxyr&gt;=A6109),OR(s_player="",s_player=C6109)),MAX(F$1:F6108)+1,0)</f>
        <v>0</v>
      </c>
    </row>
    <row r="6110" spans="1:6">
      <c r="A6110" s="20">
        <v>2005</v>
      </c>
      <c r="B6110" s="15" t="s">
        <v>35</v>
      </c>
      <c r="C6110" s="15" t="s">
        <v>5246</v>
      </c>
      <c r="D6110" s="24">
        <v>620046</v>
      </c>
      <c r="E6110" t="str">
        <f>IF(D6110&lt;VLOOKUP(A6110,Min!A:B,2,FALSE),"Y","")</f>
        <v/>
      </c>
      <c r="F6110">
        <f>IF(AND(OR(s_tmchk="all",IF(ISERROR(MATCH(B6110,s_teams,0)),FALSE,TRUE)),OR(s_minsal="",s_minsal&lt;=D6110),OR(s_maxsal="",s_maxsal&gt;=D6110),OR(s_minyr="",s_minyr&lt;=A6110),OR(s_maxyr="",s_maxyr&gt;=A6110),OR(s_player="",s_player=C6110)),MAX(F$1:F6109)+1,0)</f>
        <v>0</v>
      </c>
    </row>
    <row r="6111" spans="1:6">
      <c r="A6111" s="20">
        <v>2005</v>
      </c>
      <c r="B6111" s="15" t="s">
        <v>35</v>
      </c>
      <c r="C6111" s="15" t="s">
        <v>2651</v>
      </c>
      <c r="D6111" s="24">
        <v>620046</v>
      </c>
      <c r="E6111" t="str">
        <f>IF(D6111&lt;VLOOKUP(A6111,Min!A:B,2,FALSE),"Y","")</f>
        <v/>
      </c>
      <c r="F6111">
        <f>IF(AND(OR(s_tmchk="all",IF(ISERROR(MATCH(B6111,s_teams,0)),FALSE,TRUE)),OR(s_minsal="",s_minsal&lt;=D6111),OR(s_maxsal="",s_maxsal&gt;=D6111),OR(s_minyr="",s_minyr&lt;=A6111),OR(s_maxyr="",s_maxyr&gt;=A6111),OR(s_player="",s_player=C6111)),MAX(F$1:F6110)+1,0)</f>
        <v>0</v>
      </c>
    </row>
    <row r="6112" spans="1:6">
      <c r="A6112" s="20">
        <v>2005</v>
      </c>
      <c r="B6112" s="15" t="s">
        <v>35</v>
      </c>
      <c r="C6112" s="15" t="s">
        <v>6053</v>
      </c>
      <c r="D6112" s="24">
        <v>620046</v>
      </c>
      <c r="E6112" t="str">
        <f>IF(D6112&lt;VLOOKUP(A6112,Min!A:B,2,FALSE),"Y","")</f>
        <v/>
      </c>
      <c r="F6112">
        <f>IF(AND(OR(s_tmchk="all",IF(ISERROR(MATCH(B6112,s_teams,0)),FALSE,TRUE)),OR(s_minsal="",s_minsal&lt;=D6112),OR(s_maxsal="",s_maxsal&gt;=D6112),OR(s_minyr="",s_minyr&lt;=A6112),OR(s_maxyr="",s_maxyr&gt;=A6112),OR(s_player="",s_player=C6112)),MAX(F$1:F6111)+1,0)</f>
        <v>0</v>
      </c>
    </row>
    <row r="6113" spans="1:6">
      <c r="A6113" s="20">
        <v>2005</v>
      </c>
      <c r="B6113" s="15" t="s">
        <v>35</v>
      </c>
      <c r="C6113" s="15" t="s">
        <v>4645</v>
      </c>
      <c r="D6113" s="24">
        <v>385277</v>
      </c>
      <c r="E6113" t="str">
        <f>IF(D6113&lt;VLOOKUP(A6113,Min!A:B,2,FALSE),"Y","")</f>
        <v/>
      </c>
      <c r="F6113">
        <f>IF(AND(OR(s_tmchk="all",IF(ISERROR(MATCH(B6113,s_teams,0)),FALSE,TRUE)),OR(s_minsal="",s_minsal&lt;=D6113),OR(s_maxsal="",s_maxsal&gt;=D6113),OR(s_minyr="",s_minyr&lt;=A6113),OR(s_maxyr="",s_maxyr&gt;=A6113),OR(s_player="",s_player=C6113)),MAX(F$1:F6112)+1,0)</f>
        <v>0</v>
      </c>
    </row>
    <row r="6114" spans="1:6">
      <c r="A6114" s="20">
        <v>2005</v>
      </c>
      <c r="B6114" s="15" t="s">
        <v>37</v>
      </c>
      <c r="C6114" s="15" t="s">
        <v>4614</v>
      </c>
      <c r="D6114" s="24">
        <v>12925000</v>
      </c>
      <c r="E6114" t="str">
        <f>IF(D6114&lt;VLOOKUP(A6114,Min!A:B,2,FALSE),"Y","")</f>
        <v/>
      </c>
      <c r="F6114">
        <f>IF(AND(OR(s_tmchk="all",IF(ISERROR(MATCH(B6114,s_teams,0)),FALSE,TRUE)),OR(s_minsal="",s_minsal&lt;=D6114),OR(s_maxsal="",s_maxsal&gt;=D6114),OR(s_minyr="",s_minyr&lt;=A6114),OR(s_maxyr="",s_maxyr&gt;=A6114),OR(s_player="",s_player=C6114)),MAX(F$1:F6113)+1,0)</f>
        <v>0</v>
      </c>
    </row>
    <row r="6115" spans="1:6">
      <c r="A6115" s="20">
        <v>2005</v>
      </c>
      <c r="B6115" s="15" t="s">
        <v>37</v>
      </c>
      <c r="C6115" s="15" t="s">
        <v>5945</v>
      </c>
      <c r="D6115" s="24">
        <v>5408700</v>
      </c>
      <c r="E6115" t="str">
        <f>IF(D6115&lt;VLOOKUP(A6115,Min!A:B,2,FALSE),"Y","")</f>
        <v/>
      </c>
      <c r="F6115">
        <f>IF(AND(OR(s_tmchk="all",IF(ISERROR(MATCH(B6115,s_teams,0)),FALSE,TRUE)),OR(s_minsal="",s_minsal&lt;=D6115),OR(s_maxsal="",s_maxsal&gt;=D6115),OR(s_minyr="",s_minyr&lt;=A6115),OR(s_maxyr="",s_maxyr&gt;=A6115),OR(s_player="",s_player=C6115)),MAX(F$1:F6114)+1,0)</f>
        <v>0</v>
      </c>
    </row>
    <row r="6116" spans="1:6">
      <c r="A6116" s="20">
        <v>2005</v>
      </c>
      <c r="B6116" s="15" t="s">
        <v>37</v>
      </c>
      <c r="C6116" s="15" t="s">
        <v>5030</v>
      </c>
      <c r="D6116" s="24">
        <v>5055556</v>
      </c>
      <c r="E6116" t="str">
        <f>IF(D6116&lt;VLOOKUP(A6116,Min!A:B,2,FALSE),"Y","")</f>
        <v/>
      </c>
      <c r="F6116">
        <f>IF(AND(OR(s_tmchk="all",IF(ISERROR(MATCH(B6116,s_teams,0)),FALSE,TRUE)),OR(s_minsal="",s_minsal&lt;=D6116),OR(s_maxsal="",s_maxsal&gt;=D6116),OR(s_minyr="",s_minyr&lt;=A6116),OR(s_maxyr="",s_maxyr&gt;=A6116),OR(s_player="",s_player=C6116)),MAX(F$1:F6115)+1,0)</f>
        <v>0</v>
      </c>
    </row>
    <row r="6117" spans="1:6">
      <c r="A6117" s="20">
        <v>2005</v>
      </c>
      <c r="B6117" s="15" t="s">
        <v>37</v>
      </c>
      <c r="C6117" s="15" t="s">
        <v>1246</v>
      </c>
      <c r="D6117" s="24">
        <v>4801102</v>
      </c>
      <c r="E6117" t="str">
        <f>IF(D6117&lt;VLOOKUP(A6117,Min!A:B,2,FALSE),"Y","")</f>
        <v/>
      </c>
      <c r="F6117">
        <f>IF(AND(OR(s_tmchk="all",IF(ISERROR(MATCH(B6117,s_teams,0)),FALSE,TRUE)),OR(s_minsal="",s_minsal&lt;=D6117),OR(s_maxsal="",s_maxsal&gt;=D6117),OR(s_minyr="",s_minyr&lt;=A6117),OR(s_maxyr="",s_maxyr&gt;=A6117),OR(s_player="",s_player=C6117)),MAX(F$1:F6116)+1,0)</f>
        <v>0</v>
      </c>
    </row>
    <row r="6118" spans="1:6">
      <c r="A6118" s="20">
        <v>2005</v>
      </c>
      <c r="B6118" s="15" t="s">
        <v>37</v>
      </c>
      <c r="C6118" s="15" t="s">
        <v>3848</v>
      </c>
      <c r="D6118" s="24">
        <v>3896402</v>
      </c>
      <c r="E6118" t="str">
        <f>IF(D6118&lt;VLOOKUP(A6118,Min!A:B,2,FALSE),"Y","")</f>
        <v/>
      </c>
      <c r="F6118">
        <f>IF(AND(OR(s_tmchk="all",IF(ISERROR(MATCH(B6118,s_teams,0)),FALSE,TRUE)),OR(s_minsal="",s_minsal&lt;=D6118),OR(s_maxsal="",s_maxsal&gt;=D6118),OR(s_minyr="",s_minyr&lt;=A6118),OR(s_maxyr="",s_maxyr&gt;=A6118),OR(s_player="",s_player=C6118)),MAX(F$1:F6117)+1,0)</f>
        <v>0</v>
      </c>
    </row>
    <row r="6119" spans="1:6">
      <c r="A6119" s="20">
        <v>2005</v>
      </c>
      <c r="B6119" s="15" t="s">
        <v>37</v>
      </c>
      <c r="C6119" s="15" t="s">
        <v>2287</v>
      </c>
      <c r="D6119" s="24">
        <v>3358320</v>
      </c>
      <c r="E6119" t="str">
        <f>IF(D6119&lt;VLOOKUP(A6119,Min!A:B,2,FALSE),"Y","")</f>
        <v/>
      </c>
      <c r="F6119">
        <f>IF(AND(OR(s_tmchk="all",IF(ISERROR(MATCH(B6119,s_teams,0)),FALSE,TRUE)),OR(s_minsal="",s_minsal&lt;=D6119),OR(s_maxsal="",s_maxsal&gt;=D6119),OR(s_minyr="",s_minyr&lt;=A6119),OR(s_maxyr="",s_maxyr&gt;=A6119),OR(s_player="",s_player=C6119)),MAX(F$1:F6118)+1,0)</f>
        <v>0</v>
      </c>
    </row>
    <row r="6120" spans="1:6">
      <c r="A6120" s="20">
        <v>2005</v>
      </c>
      <c r="B6120" s="15" t="s">
        <v>37</v>
      </c>
      <c r="C6120" s="15" t="s">
        <v>5739</v>
      </c>
      <c r="D6120" s="24">
        <v>3150000</v>
      </c>
      <c r="E6120" t="str">
        <f>IF(D6120&lt;VLOOKUP(A6120,Min!A:B,2,FALSE),"Y","")</f>
        <v/>
      </c>
      <c r="F6120">
        <f>IF(AND(OR(s_tmchk="all",IF(ISERROR(MATCH(B6120,s_teams,0)),FALSE,TRUE)),OR(s_minsal="",s_minsal&lt;=D6120),OR(s_maxsal="",s_maxsal&gt;=D6120),OR(s_minyr="",s_minyr&lt;=A6120),OR(s_maxyr="",s_maxyr&gt;=A6120),OR(s_player="",s_player=C6120)),MAX(F$1:F6119)+1,0)</f>
        <v>0</v>
      </c>
    </row>
    <row r="6121" spans="1:6">
      <c r="A6121" s="20">
        <v>2005</v>
      </c>
      <c r="B6121" s="15" t="s">
        <v>37</v>
      </c>
      <c r="C6121" s="15" t="s">
        <v>5050</v>
      </c>
      <c r="D6121" s="24">
        <v>2750000</v>
      </c>
      <c r="E6121" t="str">
        <f>IF(D6121&lt;VLOOKUP(A6121,Min!A:B,2,FALSE),"Y","")</f>
        <v/>
      </c>
      <c r="F6121">
        <f>IF(AND(OR(s_tmchk="all",IF(ISERROR(MATCH(B6121,s_teams,0)),FALSE,TRUE)),OR(s_minsal="",s_minsal&lt;=D6121),OR(s_maxsal="",s_maxsal&gt;=D6121),OR(s_minyr="",s_minyr&lt;=A6121),OR(s_maxyr="",s_maxyr&gt;=A6121),OR(s_player="",s_player=C6121)),MAX(F$1:F6120)+1,0)</f>
        <v>0</v>
      </c>
    </row>
    <row r="6122" spans="1:6">
      <c r="A6122" s="20">
        <v>2005</v>
      </c>
      <c r="B6122" s="15" t="s">
        <v>37</v>
      </c>
      <c r="C6122" s="15" t="s">
        <v>4575</v>
      </c>
      <c r="D6122" s="24">
        <v>2525000</v>
      </c>
      <c r="E6122" t="str">
        <f>IF(D6122&lt;VLOOKUP(A6122,Min!A:B,2,FALSE),"Y","")</f>
        <v/>
      </c>
      <c r="F6122">
        <f>IF(AND(OR(s_tmchk="all",IF(ISERROR(MATCH(B6122,s_teams,0)),FALSE,TRUE)),OR(s_minsal="",s_minsal&lt;=D6122),OR(s_maxsal="",s_maxsal&gt;=D6122),OR(s_minyr="",s_minyr&lt;=A6122),OR(s_maxyr="",s_maxyr&gt;=A6122),OR(s_player="",s_player=C6122)),MAX(F$1:F6121)+1,0)</f>
        <v>0</v>
      </c>
    </row>
    <row r="6123" spans="1:6">
      <c r="A6123" s="20">
        <v>2005</v>
      </c>
      <c r="B6123" s="15" t="s">
        <v>37</v>
      </c>
      <c r="C6123" s="15" t="s">
        <v>123</v>
      </c>
      <c r="D6123" s="24">
        <v>2349840</v>
      </c>
      <c r="E6123" t="str">
        <f>IF(D6123&lt;VLOOKUP(A6123,Min!A:B,2,FALSE),"Y","")</f>
        <v/>
      </c>
      <c r="F6123">
        <f>IF(AND(OR(s_tmchk="all",IF(ISERROR(MATCH(B6123,s_teams,0)),FALSE,TRUE)),OR(s_minsal="",s_minsal&lt;=D6123),OR(s_maxsal="",s_maxsal&gt;=D6123),OR(s_minyr="",s_minyr&lt;=A6123),OR(s_maxyr="",s_maxyr&gt;=A6123),OR(s_player="",s_player=C6123)),MAX(F$1:F6122)+1,0)</f>
        <v>0</v>
      </c>
    </row>
    <row r="6124" spans="1:6">
      <c r="A6124" s="20">
        <v>2005</v>
      </c>
      <c r="B6124" s="15" t="s">
        <v>37</v>
      </c>
      <c r="C6124" s="15" t="s">
        <v>866</v>
      </c>
      <c r="D6124" s="24">
        <v>2273400</v>
      </c>
      <c r="E6124" t="str">
        <f>IF(D6124&lt;VLOOKUP(A6124,Min!A:B,2,FALSE),"Y","")</f>
        <v/>
      </c>
      <c r="F6124">
        <f>IF(AND(OR(s_tmchk="all",IF(ISERROR(MATCH(B6124,s_teams,0)),FALSE,TRUE)),OR(s_minsal="",s_minsal&lt;=D6124),OR(s_maxsal="",s_maxsal&gt;=D6124),OR(s_minyr="",s_minyr&lt;=A6124),OR(s_maxyr="",s_maxyr&gt;=A6124),OR(s_player="",s_player=C6124)),MAX(F$1:F6123)+1,0)</f>
        <v>0</v>
      </c>
    </row>
    <row r="6125" spans="1:6">
      <c r="A6125" s="20">
        <v>2005</v>
      </c>
      <c r="B6125" s="15" t="s">
        <v>37</v>
      </c>
      <c r="C6125" s="15" t="s">
        <v>4752</v>
      </c>
      <c r="D6125" s="24">
        <v>1700000</v>
      </c>
      <c r="E6125" t="str">
        <f>IF(D6125&lt;VLOOKUP(A6125,Min!A:B,2,FALSE),"Y","")</f>
        <v/>
      </c>
      <c r="F6125">
        <f>IF(AND(OR(s_tmchk="all",IF(ISERROR(MATCH(B6125,s_teams,0)),FALSE,TRUE)),OR(s_minsal="",s_minsal&lt;=D6125),OR(s_maxsal="",s_maxsal&gt;=D6125),OR(s_minyr="",s_minyr&lt;=A6125),OR(s_maxyr="",s_maxyr&gt;=A6125),OR(s_player="",s_player=C6125)),MAX(F$1:F6124)+1,0)</f>
        <v>0</v>
      </c>
    </row>
    <row r="6126" spans="1:6">
      <c r="A6126" s="20">
        <v>2005</v>
      </c>
      <c r="B6126" s="15" t="s">
        <v>37</v>
      </c>
      <c r="C6126" s="15" t="s">
        <v>5258</v>
      </c>
      <c r="D6126" s="24">
        <v>1550551</v>
      </c>
      <c r="E6126" t="str">
        <f>IF(D6126&lt;VLOOKUP(A6126,Min!A:B,2,FALSE),"Y","")</f>
        <v/>
      </c>
      <c r="F6126">
        <f>IF(AND(OR(s_tmchk="all",IF(ISERROR(MATCH(B6126,s_teams,0)),FALSE,TRUE)),OR(s_minsal="",s_minsal&lt;=D6126),OR(s_maxsal="",s_maxsal&gt;=D6126),OR(s_minyr="",s_minyr&lt;=A6126),OR(s_maxyr="",s_maxyr&gt;=A6126),OR(s_player="",s_player=C6126)),MAX(F$1:F6125)+1,0)</f>
        <v>0</v>
      </c>
    </row>
    <row r="6127" spans="1:6">
      <c r="A6127" s="20">
        <v>2005</v>
      </c>
      <c r="B6127" s="15" t="s">
        <v>37</v>
      </c>
      <c r="C6127" s="15" t="s">
        <v>5081</v>
      </c>
      <c r="D6127" s="24">
        <v>957480</v>
      </c>
      <c r="E6127" t="str">
        <f>IF(D6127&lt;VLOOKUP(A6127,Min!A:B,2,FALSE),"Y","")</f>
        <v/>
      </c>
      <c r="F6127">
        <f>IF(AND(OR(s_tmchk="all",IF(ISERROR(MATCH(B6127,s_teams,0)),FALSE,TRUE)),OR(s_minsal="",s_minsal&lt;=D6127),OR(s_maxsal="",s_maxsal&gt;=D6127),OR(s_minyr="",s_minyr&lt;=A6127),OR(s_maxyr="",s_maxyr&gt;=A6127),OR(s_player="",s_player=C6127)),MAX(F$1:F6126)+1,0)</f>
        <v>0</v>
      </c>
    </row>
    <row r="6128" spans="1:6">
      <c r="A6128" s="20">
        <v>2005</v>
      </c>
      <c r="B6128" s="15" t="s">
        <v>37</v>
      </c>
      <c r="C6128" s="15" t="s">
        <v>4784</v>
      </c>
      <c r="D6128" s="24">
        <v>899040</v>
      </c>
      <c r="E6128" t="str">
        <f>IF(D6128&lt;VLOOKUP(A6128,Min!A:B,2,FALSE),"Y","")</f>
        <v/>
      </c>
      <c r="F6128">
        <f>IF(AND(OR(s_tmchk="all",IF(ISERROR(MATCH(B6128,s_teams,0)),FALSE,TRUE)),OR(s_minsal="",s_minsal&lt;=D6128),OR(s_maxsal="",s_maxsal&gt;=D6128),OR(s_minyr="",s_minyr&lt;=A6128),OR(s_maxyr="",s_maxyr&gt;=A6128),OR(s_player="",s_player=C6128)),MAX(F$1:F6127)+1,0)</f>
        <v>0</v>
      </c>
    </row>
    <row r="6129" spans="1:6">
      <c r="A6129" s="20">
        <v>2005</v>
      </c>
      <c r="B6129" s="15" t="s">
        <v>37</v>
      </c>
      <c r="C6129" s="15" t="s">
        <v>4524</v>
      </c>
      <c r="D6129" s="24">
        <v>870046</v>
      </c>
      <c r="E6129" t="str">
        <f>IF(D6129&lt;VLOOKUP(A6129,Min!A:B,2,FALSE),"Y","")</f>
        <v/>
      </c>
      <c r="F6129">
        <f>IF(AND(OR(s_tmchk="all",IF(ISERROR(MATCH(B6129,s_teams,0)),FALSE,TRUE)),OR(s_minsal="",s_minsal&lt;=D6129),OR(s_maxsal="",s_maxsal&gt;=D6129),OR(s_minyr="",s_minyr&lt;=A6129),OR(s_maxyr="",s_maxyr&gt;=A6129),OR(s_player="",s_player=C6129)),MAX(F$1:F6128)+1,0)</f>
        <v>0</v>
      </c>
    </row>
    <row r="6130" spans="1:6">
      <c r="A6130" s="20">
        <v>2005</v>
      </c>
      <c r="B6130" s="15" t="s">
        <v>37</v>
      </c>
      <c r="C6130" s="15" t="s">
        <v>5679</v>
      </c>
      <c r="D6130" s="24">
        <v>720046</v>
      </c>
      <c r="E6130" t="str">
        <f>IF(D6130&lt;VLOOKUP(A6130,Min!A:B,2,FALSE),"Y","")</f>
        <v/>
      </c>
      <c r="F6130">
        <f>IF(AND(OR(s_tmchk="all",IF(ISERROR(MATCH(B6130,s_teams,0)),FALSE,TRUE)),OR(s_minsal="",s_minsal&lt;=D6130),OR(s_maxsal="",s_maxsal&gt;=D6130),OR(s_minyr="",s_minyr&lt;=A6130),OR(s_maxyr="",s_maxyr&gt;=A6130),OR(s_player="",s_player=C6130)),MAX(F$1:F6129)+1,0)</f>
        <v>0</v>
      </c>
    </row>
    <row r="6131" spans="1:6">
      <c r="A6131" s="20">
        <v>2005</v>
      </c>
      <c r="B6131" s="15" t="s">
        <v>37</v>
      </c>
      <c r="C6131" s="15" t="s">
        <v>1695</v>
      </c>
      <c r="D6131" s="24">
        <v>695046</v>
      </c>
      <c r="E6131" t="str">
        <f>IF(D6131&lt;VLOOKUP(A6131,Min!A:B,2,FALSE),"Y","")</f>
        <v/>
      </c>
      <c r="F6131">
        <f>IF(AND(OR(s_tmchk="all",IF(ISERROR(MATCH(B6131,s_teams,0)),FALSE,TRUE)),OR(s_minsal="",s_minsal&lt;=D6131),OR(s_maxsal="",s_maxsal&gt;=D6131),OR(s_minyr="",s_minyr&lt;=A6131),OR(s_maxyr="",s_maxyr&gt;=A6131),OR(s_player="",s_player=C6131)),MAX(F$1:F6130)+1,0)</f>
        <v>0</v>
      </c>
    </row>
    <row r="6132" spans="1:6">
      <c r="A6132" s="20">
        <v>2005</v>
      </c>
      <c r="B6132" s="15" t="s">
        <v>37</v>
      </c>
      <c r="C6132" s="15" t="s">
        <v>6088</v>
      </c>
      <c r="D6132" s="24">
        <v>620046</v>
      </c>
      <c r="E6132" t="str">
        <f>IF(D6132&lt;VLOOKUP(A6132,Min!A:B,2,FALSE),"Y","")</f>
        <v/>
      </c>
      <c r="F6132">
        <f>IF(AND(OR(s_tmchk="all",IF(ISERROR(MATCH(B6132,s_teams,0)),FALSE,TRUE)),OR(s_minsal="",s_minsal&lt;=D6132),OR(s_maxsal="",s_maxsal&gt;=D6132),OR(s_minyr="",s_minyr&lt;=A6132),OR(s_maxyr="",s_maxyr&gt;=A6132),OR(s_player="",s_player=C6132)),MAX(F$1:F6131)+1,0)</f>
        <v>0</v>
      </c>
    </row>
    <row r="6133" spans="1:6">
      <c r="A6133" s="20">
        <v>2005</v>
      </c>
      <c r="B6133" s="15" t="s">
        <v>37</v>
      </c>
      <c r="C6133" s="15" t="s">
        <v>3038</v>
      </c>
      <c r="D6133" s="24">
        <v>385277</v>
      </c>
      <c r="E6133" t="str">
        <f>IF(D6133&lt;VLOOKUP(A6133,Min!A:B,2,FALSE),"Y","")</f>
        <v/>
      </c>
      <c r="F6133">
        <f>IF(AND(OR(s_tmchk="all",IF(ISERROR(MATCH(B6133,s_teams,0)),FALSE,TRUE)),OR(s_minsal="",s_minsal&lt;=D6133),OR(s_maxsal="",s_maxsal&gt;=D6133),OR(s_minyr="",s_minyr&lt;=A6133),OR(s_maxyr="",s_maxyr&gt;=A6133),OR(s_player="",s_player=C6133)),MAX(F$1:F6132)+1,0)</f>
        <v>0</v>
      </c>
    </row>
    <row r="6134" spans="1:6">
      <c r="A6134" s="20">
        <v>2005</v>
      </c>
      <c r="B6134" s="15" t="s">
        <v>37</v>
      </c>
      <c r="C6134" s="15" t="s">
        <v>5237</v>
      </c>
      <c r="D6134" s="24">
        <v>385277</v>
      </c>
      <c r="E6134" t="str">
        <f>IF(D6134&lt;VLOOKUP(A6134,Min!A:B,2,FALSE),"Y","")</f>
        <v/>
      </c>
      <c r="F6134">
        <f>IF(AND(OR(s_tmchk="all",IF(ISERROR(MATCH(B6134,s_teams,0)),FALSE,TRUE)),OR(s_minsal="",s_minsal&lt;=D6134),OR(s_maxsal="",s_maxsal&gt;=D6134),OR(s_minyr="",s_minyr&lt;=A6134),OR(s_maxyr="",s_maxyr&gt;=A6134),OR(s_player="",s_player=C6134)),MAX(F$1:F6133)+1,0)</f>
        <v>0</v>
      </c>
    </row>
    <row r="6135" spans="1:6">
      <c r="A6135" s="20">
        <v>2005</v>
      </c>
      <c r="B6135" s="15" t="s">
        <v>39</v>
      </c>
      <c r="C6135" s="15" t="s">
        <v>6210</v>
      </c>
      <c r="D6135" s="24">
        <v>14625000</v>
      </c>
      <c r="E6135" t="str">
        <f>IF(D6135&lt;VLOOKUP(A6135,Min!A:B,2,FALSE),"Y","")</f>
        <v/>
      </c>
      <c r="F6135">
        <f>IF(AND(OR(s_tmchk="all",IF(ISERROR(MATCH(B6135,s_teams,0)),FALSE,TRUE)),OR(s_minsal="",s_minsal&lt;=D6135),OR(s_maxsal="",s_maxsal&gt;=D6135),OR(s_minyr="",s_minyr&lt;=A6135),OR(s_maxyr="",s_maxyr&gt;=A6135),OR(s_player="",s_player=C6135)),MAX(F$1:F6134)+1,0)</f>
        <v>0</v>
      </c>
    </row>
    <row r="6136" spans="1:6">
      <c r="A6136" s="20">
        <v>2005</v>
      </c>
      <c r="B6136" s="15" t="s">
        <v>39</v>
      </c>
      <c r="C6136" s="15" t="s">
        <v>5052</v>
      </c>
      <c r="D6136" s="24">
        <v>4875000</v>
      </c>
      <c r="E6136" t="str">
        <f>IF(D6136&lt;VLOOKUP(A6136,Min!A:B,2,FALSE),"Y","")</f>
        <v/>
      </c>
      <c r="F6136">
        <f>IF(AND(OR(s_tmchk="all",IF(ISERROR(MATCH(B6136,s_teams,0)),FALSE,TRUE)),OR(s_minsal="",s_minsal&lt;=D6136),OR(s_maxsal="",s_maxsal&gt;=D6136),OR(s_minyr="",s_minyr&lt;=A6136),OR(s_maxyr="",s_maxyr&gt;=A6136),OR(s_player="",s_player=C6136)),MAX(F$1:F6135)+1,0)</f>
        <v>0</v>
      </c>
    </row>
    <row r="6137" spans="1:6">
      <c r="A6137" s="20">
        <v>2005</v>
      </c>
      <c r="B6137" s="15" t="s">
        <v>39</v>
      </c>
      <c r="C6137" s="15" t="s">
        <v>347</v>
      </c>
      <c r="D6137" s="24">
        <v>4320360</v>
      </c>
      <c r="E6137" t="str">
        <f>IF(D6137&lt;VLOOKUP(A6137,Min!A:B,2,FALSE),"Y","")</f>
        <v/>
      </c>
      <c r="F6137">
        <f>IF(AND(OR(s_tmchk="all",IF(ISERROR(MATCH(B6137,s_teams,0)),FALSE,TRUE)),OR(s_minsal="",s_minsal&lt;=D6137),OR(s_maxsal="",s_maxsal&gt;=D6137),OR(s_minyr="",s_minyr&lt;=A6137),OR(s_maxyr="",s_maxyr&gt;=A6137),OR(s_player="",s_player=C6137)),MAX(F$1:F6136)+1,0)</f>
        <v>0</v>
      </c>
    </row>
    <row r="6138" spans="1:6">
      <c r="A6138" s="20">
        <v>2005</v>
      </c>
      <c r="B6138" s="15" t="s">
        <v>39</v>
      </c>
      <c r="C6138" s="15" t="s">
        <v>5267</v>
      </c>
      <c r="D6138" s="24">
        <v>3600000</v>
      </c>
      <c r="E6138" t="str">
        <f>IF(D6138&lt;VLOOKUP(A6138,Min!A:B,2,FALSE),"Y","")</f>
        <v/>
      </c>
      <c r="F6138">
        <f>IF(AND(OR(s_tmchk="all",IF(ISERROR(MATCH(B6138,s_teams,0)),FALSE,TRUE)),OR(s_minsal="",s_minsal&lt;=D6138),OR(s_maxsal="",s_maxsal&gt;=D6138),OR(s_minyr="",s_minyr&lt;=A6138),OR(s_maxyr="",s_maxyr&gt;=A6138),OR(s_player="",s_player=C6138)),MAX(F$1:F6137)+1,0)</f>
        <v>0</v>
      </c>
    </row>
    <row r="6139" spans="1:6">
      <c r="A6139" s="20">
        <v>2005</v>
      </c>
      <c r="B6139" s="15" t="s">
        <v>39</v>
      </c>
      <c r="C6139" s="15" t="s">
        <v>1539</v>
      </c>
      <c r="D6139" s="24">
        <v>3214080</v>
      </c>
      <c r="E6139" t="str">
        <f>IF(D6139&lt;VLOOKUP(A6139,Min!A:B,2,FALSE),"Y","")</f>
        <v/>
      </c>
      <c r="F6139">
        <f>IF(AND(OR(s_tmchk="all",IF(ISERROR(MATCH(B6139,s_teams,0)),FALSE,TRUE)),OR(s_minsal="",s_minsal&lt;=D6139),OR(s_maxsal="",s_maxsal&gt;=D6139),OR(s_minyr="",s_minyr&lt;=A6139),OR(s_maxyr="",s_maxyr&gt;=A6139),OR(s_player="",s_player=C6139)),MAX(F$1:F6138)+1,0)</f>
        <v>0</v>
      </c>
    </row>
    <row r="6140" spans="1:6">
      <c r="A6140" s="20">
        <v>2005</v>
      </c>
      <c r="B6140" s="15" t="s">
        <v>39</v>
      </c>
      <c r="C6140" s="15" t="s">
        <v>5180</v>
      </c>
      <c r="D6140" s="24">
        <v>2704350</v>
      </c>
      <c r="E6140" t="str">
        <f>IF(D6140&lt;VLOOKUP(A6140,Min!A:B,2,FALSE),"Y","")</f>
        <v/>
      </c>
      <c r="F6140">
        <f>IF(AND(OR(s_tmchk="all",IF(ISERROR(MATCH(B6140,s_teams,0)),FALSE,TRUE)),OR(s_minsal="",s_minsal&lt;=D6140),OR(s_maxsal="",s_maxsal&gt;=D6140),OR(s_minyr="",s_minyr&lt;=A6140),OR(s_maxyr="",s_maxyr&gt;=A6140),OR(s_player="",s_player=C6140)),MAX(F$1:F6139)+1,0)</f>
        <v>0</v>
      </c>
    </row>
    <row r="6141" spans="1:6">
      <c r="A6141" s="20">
        <v>2005</v>
      </c>
      <c r="B6141" s="15" t="s">
        <v>39</v>
      </c>
      <c r="C6141" s="15" t="s">
        <v>3712</v>
      </c>
      <c r="D6141" s="24">
        <v>2695164</v>
      </c>
      <c r="E6141" t="str">
        <f>IF(D6141&lt;VLOOKUP(A6141,Min!A:B,2,FALSE),"Y","")</f>
        <v/>
      </c>
      <c r="F6141">
        <f>IF(AND(OR(s_tmchk="all",IF(ISERROR(MATCH(B6141,s_teams,0)),FALSE,TRUE)),OR(s_minsal="",s_minsal&lt;=D6141),OR(s_maxsal="",s_maxsal&gt;=D6141),OR(s_minyr="",s_minyr&lt;=A6141),OR(s_maxyr="",s_maxyr&gt;=A6141),OR(s_player="",s_player=C6141)),MAX(F$1:F6140)+1,0)</f>
        <v>0</v>
      </c>
    </row>
    <row r="6142" spans="1:6">
      <c r="A6142" s="20">
        <v>2005</v>
      </c>
      <c r="B6142" s="15" t="s">
        <v>39</v>
      </c>
      <c r="C6142" s="15" t="s">
        <v>4849</v>
      </c>
      <c r="D6142" s="24">
        <v>2643600</v>
      </c>
      <c r="E6142" t="str">
        <f>IF(D6142&lt;VLOOKUP(A6142,Min!A:B,2,FALSE),"Y","")</f>
        <v/>
      </c>
      <c r="F6142">
        <f>IF(AND(OR(s_tmchk="all",IF(ISERROR(MATCH(B6142,s_teams,0)),FALSE,TRUE)),OR(s_minsal="",s_minsal&lt;=D6142),OR(s_maxsal="",s_maxsal&gt;=D6142),OR(s_minyr="",s_minyr&lt;=A6142),OR(s_maxyr="",s_maxyr&gt;=A6142),OR(s_player="",s_player=C6142)),MAX(F$1:F6141)+1,0)</f>
        <v>0</v>
      </c>
    </row>
    <row r="6143" spans="1:6">
      <c r="A6143" s="20">
        <v>2005</v>
      </c>
      <c r="B6143" s="15" t="s">
        <v>39</v>
      </c>
      <c r="C6143" s="15" t="s">
        <v>5532</v>
      </c>
      <c r="D6143" s="24">
        <v>2500000</v>
      </c>
      <c r="E6143" t="str">
        <f>IF(D6143&lt;VLOOKUP(A6143,Min!A:B,2,FALSE),"Y","")</f>
        <v/>
      </c>
      <c r="F6143">
        <f>IF(AND(OR(s_tmchk="all",IF(ISERROR(MATCH(B6143,s_teams,0)),FALSE,TRUE)),OR(s_minsal="",s_minsal&lt;=D6143),OR(s_maxsal="",s_maxsal&gt;=D6143),OR(s_minyr="",s_minyr&lt;=A6143),OR(s_maxyr="",s_maxyr&gt;=A6143),OR(s_player="",s_player=C6143)),MAX(F$1:F6142)+1,0)</f>
        <v>0</v>
      </c>
    </row>
    <row r="6144" spans="1:6">
      <c r="A6144" s="20">
        <v>2005</v>
      </c>
      <c r="B6144" s="15" t="s">
        <v>39</v>
      </c>
      <c r="C6144" s="15" t="s">
        <v>5535</v>
      </c>
      <c r="D6144" s="24">
        <v>1818720</v>
      </c>
      <c r="E6144" t="str">
        <f>IF(D6144&lt;VLOOKUP(A6144,Min!A:B,2,FALSE),"Y","")</f>
        <v/>
      </c>
      <c r="F6144">
        <f>IF(AND(OR(s_tmchk="all",IF(ISERROR(MATCH(B6144,s_teams,0)),FALSE,TRUE)),OR(s_minsal="",s_minsal&lt;=D6144),OR(s_maxsal="",s_maxsal&gt;=D6144),OR(s_minyr="",s_minyr&lt;=A6144),OR(s_maxyr="",s_maxyr&gt;=A6144),OR(s_player="",s_player=C6144)),MAX(F$1:F6143)+1,0)</f>
        <v>0</v>
      </c>
    </row>
    <row r="6145" spans="1:6">
      <c r="A6145" s="20">
        <v>2005</v>
      </c>
      <c r="B6145" s="15" t="s">
        <v>39</v>
      </c>
      <c r="C6145" s="15" t="s">
        <v>5867</v>
      </c>
      <c r="D6145" s="24">
        <v>1600000</v>
      </c>
      <c r="E6145" t="str">
        <f>IF(D6145&lt;VLOOKUP(A6145,Min!A:B,2,FALSE),"Y","")</f>
        <v/>
      </c>
      <c r="F6145">
        <f>IF(AND(OR(s_tmchk="all",IF(ISERROR(MATCH(B6145,s_teams,0)),FALSE,TRUE)),OR(s_minsal="",s_minsal&lt;=D6145),OR(s_maxsal="",s_maxsal&gt;=D6145),OR(s_minyr="",s_minyr&lt;=A6145),OR(s_maxyr="",s_maxyr&gt;=A6145),OR(s_player="",s_player=C6145)),MAX(F$1:F6144)+1,0)</f>
        <v>0</v>
      </c>
    </row>
    <row r="6146" spans="1:6">
      <c r="A6146" s="20">
        <v>2005</v>
      </c>
      <c r="B6146" s="15" t="s">
        <v>39</v>
      </c>
      <c r="C6146" s="15" t="s">
        <v>5943</v>
      </c>
      <c r="D6146" s="24">
        <v>1600000</v>
      </c>
      <c r="E6146" t="str">
        <f>IF(D6146&lt;VLOOKUP(A6146,Min!A:B,2,FALSE),"Y","")</f>
        <v/>
      </c>
      <c r="F6146">
        <f>IF(AND(OR(s_tmchk="all",IF(ISERROR(MATCH(B6146,s_teams,0)),FALSE,TRUE)),OR(s_minsal="",s_minsal&lt;=D6146),OR(s_maxsal="",s_maxsal&gt;=D6146),OR(s_minyr="",s_minyr&lt;=A6146),OR(s_maxyr="",s_maxyr&gt;=A6146),OR(s_player="",s_player=C6146)),MAX(F$1:F6145)+1,0)</f>
        <v>0</v>
      </c>
    </row>
    <row r="6147" spans="1:6">
      <c r="A6147" s="20">
        <v>2005</v>
      </c>
      <c r="B6147" s="15" t="s">
        <v>39</v>
      </c>
      <c r="C6147" s="15" t="s">
        <v>4535</v>
      </c>
      <c r="D6147" s="24">
        <v>1191000</v>
      </c>
      <c r="E6147" t="str">
        <f>IF(D6147&lt;VLOOKUP(A6147,Min!A:B,2,FALSE),"Y","")</f>
        <v/>
      </c>
      <c r="F6147">
        <f>IF(AND(OR(s_tmchk="all",IF(ISERROR(MATCH(B6147,s_teams,0)),FALSE,TRUE)),OR(s_minsal="",s_minsal&lt;=D6147),OR(s_maxsal="",s_maxsal&gt;=D6147),OR(s_minyr="",s_minyr&lt;=A6147),OR(s_maxyr="",s_maxyr&gt;=A6147),OR(s_player="",s_player=C6147)),MAX(F$1:F6146)+1,0)</f>
        <v>0</v>
      </c>
    </row>
    <row r="6148" spans="1:6">
      <c r="A6148" s="20">
        <v>2005</v>
      </c>
      <c r="B6148" s="15" t="s">
        <v>39</v>
      </c>
      <c r="C6148" s="15" t="s">
        <v>6018</v>
      </c>
      <c r="D6148" s="24">
        <v>1000000</v>
      </c>
      <c r="E6148" t="str">
        <f>IF(D6148&lt;VLOOKUP(A6148,Min!A:B,2,FALSE),"Y","")</f>
        <v/>
      </c>
      <c r="F6148">
        <f>IF(AND(OR(s_tmchk="all",IF(ISERROR(MATCH(B6148,s_teams,0)),FALSE,TRUE)),OR(s_minsal="",s_minsal&lt;=D6148),OR(s_maxsal="",s_maxsal&gt;=D6148),OR(s_minyr="",s_minyr&lt;=A6148),OR(s_maxyr="",s_maxyr&gt;=A6148),OR(s_player="",s_player=C6148)),MAX(F$1:F6147)+1,0)</f>
        <v>0</v>
      </c>
    </row>
    <row r="6149" spans="1:6">
      <c r="A6149" s="20">
        <v>2005</v>
      </c>
      <c r="B6149" s="15" t="s">
        <v>39</v>
      </c>
      <c r="C6149" s="15" t="s">
        <v>600</v>
      </c>
      <c r="D6149" s="24">
        <v>788000</v>
      </c>
      <c r="E6149" t="str">
        <f>IF(D6149&lt;VLOOKUP(A6149,Min!A:B,2,FALSE),"Y","")</f>
        <v/>
      </c>
      <c r="F6149">
        <f>IF(AND(OR(s_tmchk="all",IF(ISERROR(MATCH(B6149,s_teams,0)),FALSE,TRUE)),OR(s_minsal="",s_minsal&lt;=D6149),OR(s_maxsal="",s_maxsal&gt;=D6149),OR(s_minyr="",s_minyr&lt;=A6149),OR(s_maxyr="",s_maxyr&gt;=A6149),OR(s_player="",s_player=C6149)),MAX(F$1:F6148)+1,0)</f>
        <v>0</v>
      </c>
    </row>
    <row r="6150" spans="1:6">
      <c r="A6150" s="20">
        <v>2005</v>
      </c>
      <c r="B6150" s="15" t="s">
        <v>41</v>
      </c>
      <c r="C6150" s="15" t="s">
        <v>5648</v>
      </c>
      <c r="D6150" s="24">
        <v>14609375</v>
      </c>
      <c r="E6150" t="str">
        <f>IF(D6150&lt;VLOOKUP(A6150,Min!A:B,2,FALSE),"Y","")</f>
        <v/>
      </c>
      <c r="F6150">
        <f>IF(AND(OR(s_tmchk="all",IF(ISERROR(MATCH(B6150,s_teams,0)),FALSE,TRUE)),OR(s_minsal="",s_minsal&lt;=D6150),OR(s_maxsal="",s_maxsal&gt;=D6150),OR(s_minyr="",s_minyr&lt;=A6150),OR(s_maxyr="",s_maxyr&gt;=A6150),OR(s_player="",s_player=C6150)),MAX(F$1:F6149)+1,0)</f>
        <v>0</v>
      </c>
    </row>
    <row r="6151" spans="1:6">
      <c r="A6151" s="20">
        <v>2005</v>
      </c>
      <c r="B6151" s="15" t="s">
        <v>41</v>
      </c>
      <c r="C6151" s="15" t="s">
        <v>392</v>
      </c>
      <c r="D6151" s="24">
        <v>12584688</v>
      </c>
      <c r="E6151" t="str">
        <f>IF(D6151&lt;VLOOKUP(A6151,Min!A:B,2,FALSE),"Y","")</f>
        <v/>
      </c>
      <c r="F6151">
        <f>IF(AND(OR(s_tmchk="all",IF(ISERROR(MATCH(B6151,s_teams,0)),FALSE,TRUE)),OR(s_minsal="",s_minsal&lt;=D6151),OR(s_maxsal="",s_maxsal&gt;=D6151),OR(s_minyr="",s_minyr&lt;=A6151),OR(s_maxyr="",s_maxyr&gt;=A6151),OR(s_player="",s_player=C6151)),MAX(F$1:F6150)+1,0)</f>
        <v>0</v>
      </c>
    </row>
    <row r="6152" spans="1:6">
      <c r="A6152" s="20">
        <v>2005</v>
      </c>
      <c r="B6152" s="15" t="s">
        <v>41</v>
      </c>
      <c r="C6152" s="15" t="s">
        <v>4529</v>
      </c>
      <c r="D6152" s="24">
        <v>8273125</v>
      </c>
      <c r="E6152" t="str">
        <f>IF(D6152&lt;VLOOKUP(A6152,Min!A:B,2,FALSE),"Y","")</f>
        <v/>
      </c>
      <c r="F6152">
        <f>IF(AND(OR(s_tmchk="all",IF(ISERROR(MATCH(B6152,s_teams,0)),FALSE,TRUE)),OR(s_minsal="",s_minsal&lt;=D6152),OR(s_maxsal="",s_maxsal&gt;=D6152),OR(s_minyr="",s_minyr&lt;=A6152),OR(s_maxyr="",s_maxyr&gt;=A6152),OR(s_player="",s_player=C6152)),MAX(F$1:F6151)+1,0)</f>
        <v>0</v>
      </c>
    </row>
    <row r="6153" spans="1:6">
      <c r="A6153" s="20">
        <v>2005</v>
      </c>
      <c r="B6153" s="15" t="s">
        <v>41</v>
      </c>
      <c r="C6153" s="15" t="s">
        <v>4541</v>
      </c>
      <c r="D6153" s="24">
        <v>7700000</v>
      </c>
      <c r="E6153" t="str">
        <f>IF(D6153&lt;VLOOKUP(A6153,Min!A:B,2,FALSE),"Y","")</f>
        <v/>
      </c>
      <c r="F6153">
        <f>IF(AND(OR(s_tmchk="all",IF(ISERROR(MATCH(B6153,s_teams,0)),FALSE,TRUE)),OR(s_minsal="",s_minsal&lt;=D6153),OR(s_maxsal="",s_maxsal&gt;=D6153),OR(s_minyr="",s_minyr&lt;=A6153),OR(s_maxyr="",s_maxyr&gt;=A6153),OR(s_player="",s_player=C6153)),MAX(F$1:F6152)+1,0)</f>
        <v>0</v>
      </c>
    </row>
    <row r="6154" spans="1:6">
      <c r="A6154" s="20">
        <v>2005</v>
      </c>
      <c r="B6154" s="15" t="s">
        <v>41</v>
      </c>
      <c r="C6154" s="15" t="s">
        <v>634</v>
      </c>
      <c r="D6154" s="24">
        <v>7500000</v>
      </c>
      <c r="E6154" t="str">
        <f>IF(D6154&lt;VLOOKUP(A6154,Min!A:B,2,FALSE),"Y","")</f>
        <v/>
      </c>
      <c r="F6154">
        <f>IF(AND(OR(s_tmchk="all",IF(ISERROR(MATCH(B6154,s_teams,0)),FALSE,TRUE)),OR(s_minsal="",s_minsal&lt;=D6154),OR(s_maxsal="",s_maxsal&gt;=D6154),OR(s_minyr="",s_minyr&lt;=A6154),OR(s_maxyr="",s_maxyr&gt;=A6154),OR(s_player="",s_player=C6154)),MAX(F$1:F6153)+1,0)</f>
        <v>0</v>
      </c>
    </row>
    <row r="6155" spans="1:6">
      <c r="A6155" s="20">
        <v>2005</v>
      </c>
      <c r="B6155" s="15" t="s">
        <v>41</v>
      </c>
      <c r="C6155" s="15" t="s">
        <v>3691</v>
      </c>
      <c r="D6155" s="24">
        <v>7437500</v>
      </c>
      <c r="E6155" t="str">
        <f>IF(D6155&lt;VLOOKUP(A6155,Min!A:B,2,FALSE),"Y","")</f>
        <v/>
      </c>
      <c r="F6155">
        <f>IF(AND(OR(s_tmchk="all",IF(ISERROR(MATCH(B6155,s_teams,0)),FALSE,TRUE)),OR(s_minsal="",s_minsal&lt;=D6155),OR(s_maxsal="",s_maxsal&gt;=D6155),OR(s_minyr="",s_minyr&lt;=A6155),OR(s_maxyr="",s_maxyr&gt;=A6155),OR(s_player="",s_player=C6155)),MAX(F$1:F6154)+1,0)</f>
        <v>0</v>
      </c>
    </row>
    <row r="6156" spans="1:6">
      <c r="A6156" s="20">
        <v>2005</v>
      </c>
      <c r="B6156" s="15" t="s">
        <v>41</v>
      </c>
      <c r="C6156" s="15" t="s">
        <v>5731</v>
      </c>
      <c r="D6156" s="24">
        <v>6750000</v>
      </c>
      <c r="E6156" t="str">
        <f>IF(D6156&lt;VLOOKUP(A6156,Min!A:B,2,FALSE),"Y","")</f>
        <v/>
      </c>
      <c r="F6156">
        <f>IF(AND(OR(s_tmchk="all",IF(ISERROR(MATCH(B6156,s_teams,0)),FALSE,TRUE)),OR(s_minsal="",s_minsal&lt;=D6156),OR(s_maxsal="",s_maxsal&gt;=D6156),OR(s_minyr="",s_minyr&lt;=A6156),OR(s_maxyr="",s_maxyr&gt;=A6156),OR(s_player="",s_player=C6156)),MAX(F$1:F6155)+1,0)</f>
        <v>0</v>
      </c>
    </row>
    <row r="6157" spans="1:6">
      <c r="A6157" s="20">
        <v>2005</v>
      </c>
      <c r="B6157" s="15" t="s">
        <v>41</v>
      </c>
      <c r="C6157" s="15" t="s">
        <v>4732</v>
      </c>
      <c r="D6157" s="24">
        <v>5900700</v>
      </c>
      <c r="E6157" t="str">
        <f>IF(D6157&lt;VLOOKUP(A6157,Min!A:B,2,FALSE),"Y","")</f>
        <v/>
      </c>
      <c r="F6157">
        <f>IF(AND(OR(s_tmchk="all",IF(ISERROR(MATCH(B6157,s_teams,0)),FALSE,TRUE)),OR(s_minsal="",s_minsal&lt;=D6157),OR(s_maxsal="",s_maxsal&gt;=D6157),OR(s_minyr="",s_minyr&lt;=A6157),OR(s_maxyr="",s_maxyr&gt;=A6157),OR(s_player="",s_player=C6157)),MAX(F$1:F6156)+1,0)</f>
        <v>0</v>
      </c>
    </row>
    <row r="6158" spans="1:6">
      <c r="A6158" s="20">
        <v>2005</v>
      </c>
      <c r="B6158" s="15" t="s">
        <v>41</v>
      </c>
      <c r="C6158" s="15" t="s">
        <v>4110</v>
      </c>
      <c r="D6158" s="24">
        <v>4903000</v>
      </c>
      <c r="E6158" t="str">
        <f>IF(D6158&lt;VLOOKUP(A6158,Min!A:B,2,FALSE),"Y","")</f>
        <v/>
      </c>
      <c r="F6158">
        <f>IF(AND(OR(s_tmchk="all",IF(ISERROR(MATCH(B6158,s_teams,0)),FALSE,TRUE)),OR(s_minsal="",s_minsal&lt;=D6158),OR(s_maxsal="",s_maxsal&gt;=D6158),OR(s_minyr="",s_minyr&lt;=A6158),OR(s_maxyr="",s_maxyr&gt;=A6158),OR(s_player="",s_player=C6158)),MAX(F$1:F6157)+1,0)</f>
        <v>0</v>
      </c>
    </row>
    <row r="6159" spans="1:6">
      <c r="A6159" s="20">
        <v>2005</v>
      </c>
      <c r="B6159" s="15" t="s">
        <v>41</v>
      </c>
      <c r="C6159" s="15" t="s">
        <v>5972</v>
      </c>
      <c r="D6159" s="24">
        <v>4000000</v>
      </c>
      <c r="E6159" t="str">
        <f>IF(D6159&lt;VLOOKUP(A6159,Min!A:B,2,FALSE),"Y","")</f>
        <v/>
      </c>
      <c r="F6159">
        <f>IF(AND(OR(s_tmchk="all",IF(ISERROR(MATCH(B6159,s_teams,0)),FALSE,TRUE)),OR(s_minsal="",s_minsal&lt;=D6159),OR(s_maxsal="",s_maxsal&gt;=D6159),OR(s_minyr="",s_minyr&lt;=A6159),OR(s_maxyr="",s_maxyr&gt;=A6159),OR(s_player="",s_player=C6159)),MAX(F$1:F6158)+1,0)</f>
        <v>0</v>
      </c>
    </row>
    <row r="6160" spans="1:6">
      <c r="A6160" s="20">
        <v>2005</v>
      </c>
      <c r="B6160" s="15" t="s">
        <v>41</v>
      </c>
      <c r="C6160" s="15" t="s">
        <v>5065</v>
      </c>
      <c r="D6160" s="24">
        <v>3407655</v>
      </c>
      <c r="E6160" t="str">
        <f>IF(D6160&lt;VLOOKUP(A6160,Min!A:B,2,FALSE),"Y","")</f>
        <v/>
      </c>
      <c r="F6160">
        <f>IF(AND(OR(s_tmchk="all",IF(ISERROR(MATCH(B6160,s_teams,0)),FALSE,TRUE)),OR(s_minsal="",s_minsal&lt;=D6160),OR(s_maxsal="",s_maxsal&gt;=D6160),OR(s_minyr="",s_minyr&lt;=A6160),OR(s_maxyr="",s_maxyr&gt;=A6160),OR(s_player="",s_player=C6160)),MAX(F$1:F6159)+1,0)</f>
        <v>0</v>
      </c>
    </row>
    <row r="6161" spans="1:6">
      <c r="A6161" s="20">
        <v>2005</v>
      </c>
      <c r="B6161" s="15" t="s">
        <v>41</v>
      </c>
      <c r="C6161" s="15" t="s">
        <v>403</v>
      </c>
      <c r="D6161" s="24">
        <v>2741880</v>
      </c>
      <c r="E6161" t="str">
        <f>IF(D6161&lt;VLOOKUP(A6161,Min!A:B,2,FALSE),"Y","")</f>
        <v/>
      </c>
      <c r="F6161">
        <f>IF(AND(OR(s_tmchk="all",IF(ISERROR(MATCH(B6161,s_teams,0)),FALSE,TRUE)),OR(s_minsal="",s_minsal&lt;=D6161),OR(s_maxsal="",s_maxsal&gt;=D6161),OR(s_minyr="",s_minyr&lt;=A6161),OR(s_maxyr="",s_maxyr&gt;=A6161),OR(s_player="",s_player=C6161)),MAX(F$1:F6160)+1,0)</f>
        <v>0</v>
      </c>
    </row>
    <row r="6162" spans="1:6">
      <c r="A6162" s="20">
        <v>2005</v>
      </c>
      <c r="B6162" s="15" t="s">
        <v>41</v>
      </c>
      <c r="C6162" s="15" t="s">
        <v>4889</v>
      </c>
      <c r="D6162" s="24">
        <v>2275000</v>
      </c>
      <c r="E6162" t="str">
        <f>IF(D6162&lt;VLOOKUP(A6162,Min!A:B,2,FALSE),"Y","")</f>
        <v/>
      </c>
      <c r="F6162">
        <f>IF(AND(OR(s_tmchk="all",IF(ISERROR(MATCH(B6162,s_teams,0)),FALSE,TRUE)),OR(s_minsal="",s_minsal&lt;=D6162),OR(s_maxsal="",s_maxsal&gt;=D6162),OR(s_minyr="",s_minyr&lt;=A6162),OR(s_maxyr="",s_maxyr&gt;=A6162),OR(s_player="",s_player=C6162)),MAX(F$1:F6161)+1,0)</f>
        <v>0</v>
      </c>
    </row>
    <row r="6163" spans="1:6">
      <c r="A6163" s="20">
        <v>2005</v>
      </c>
      <c r="B6163" s="15" t="s">
        <v>41</v>
      </c>
      <c r="C6163" s="15" t="s">
        <v>4630</v>
      </c>
      <c r="D6163" s="24">
        <v>1100000</v>
      </c>
      <c r="E6163" t="str">
        <f>IF(D6163&lt;VLOOKUP(A6163,Min!A:B,2,FALSE),"Y","")</f>
        <v/>
      </c>
      <c r="F6163">
        <f>IF(AND(OR(s_tmchk="all",IF(ISERROR(MATCH(B6163,s_teams,0)),FALSE,TRUE)),OR(s_minsal="",s_minsal&lt;=D6163),OR(s_maxsal="",s_maxsal&gt;=D6163),OR(s_minyr="",s_minyr&lt;=A6163),OR(s_maxyr="",s_maxyr&gt;=A6163),OR(s_player="",s_player=C6163)),MAX(F$1:F6162)+1,0)</f>
        <v>0</v>
      </c>
    </row>
    <row r="6164" spans="1:6">
      <c r="A6164" s="20">
        <v>2005</v>
      </c>
      <c r="B6164" s="15" t="s">
        <v>41</v>
      </c>
      <c r="C6164" s="15" t="s">
        <v>5768</v>
      </c>
      <c r="D6164" s="24">
        <v>1061880</v>
      </c>
      <c r="E6164" t="str">
        <f>IF(D6164&lt;VLOOKUP(A6164,Min!A:B,2,FALSE),"Y","")</f>
        <v/>
      </c>
      <c r="F6164">
        <f>IF(AND(OR(s_tmchk="all",IF(ISERROR(MATCH(B6164,s_teams,0)),FALSE,TRUE)),OR(s_minsal="",s_minsal&lt;=D6164),OR(s_maxsal="",s_maxsal&gt;=D6164),OR(s_minyr="",s_minyr&lt;=A6164),OR(s_maxyr="",s_maxyr&gt;=A6164),OR(s_player="",s_player=C6164)),MAX(F$1:F6163)+1,0)</f>
        <v>0</v>
      </c>
    </row>
    <row r="6165" spans="1:6">
      <c r="A6165" s="20">
        <v>2005</v>
      </c>
      <c r="B6165" s="15" t="s">
        <v>41</v>
      </c>
      <c r="C6165" s="15" t="s">
        <v>4135</v>
      </c>
      <c r="D6165" s="24">
        <v>863640</v>
      </c>
      <c r="E6165" t="str">
        <f>IF(D6165&lt;VLOOKUP(A6165,Min!A:B,2,FALSE),"Y","")</f>
        <v/>
      </c>
      <c r="F6165">
        <f>IF(AND(OR(s_tmchk="all",IF(ISERROR(MATCH(B6165,s_teams,0)),FALSE,TRUE)),OR(s_minsal="",s_minsal&lt;=D6165),OR(s_maxsal="",s_maxsal&gt;=D6165),OR(s_minyr="",s_minyr&lt;=A6165),OR(s_maxyr="",s_maxyr&gt;=A6165),OR(s_player="",s_player=C6165)),MAX(F$1:F6164)+1,0)</f>
        <v>0</v>
      </c>
    </row>
    <row r="6166" spans="1:6">
      <c r="A6166" s="20">
        <v>2005</v>
      </c>
      <c r="B6166" s="15" t="s">
        <v>41</v>
      </c>
      <c r="C6166" s="15" t="s">
        <v>4972</v>
      </c>
      <c r="D6166" s="24">
        <v>800000</v>
      </c>
      <c r="E6166" t="str">
        <f>IF(D6166&lt;VLOOKUP(A6166,Min!A:B,2,FALSE),"Y","")</f>
        <v/>
      </c>
      <c r="F6166">
        <f>IF(AND(OR(s_tmchk="all",IF(ISERROR(MATCH(B6166,s_teams,0)),FALSE,TRUE)),OR(s_minsal="",s_minsal&lt;=D6166),OR(s_maxsal="",s_maxsal&gt;=D6166),OR(s_minyr="",s_minyr&lt;=A6166),OR(s_maxyr="",s_maxyr&gt;=A6166),OR(s_player="",s_player=C6166)),MAX(F$1:F6165)+1,0)</f>
        <v>0</v>
      </c>
    </row>
    <row r="6167" spans="1:6">
      <c r="A6167" s="20">
        <v>2005</v>
      </c>
      <c r="B6167" s="15" t="s">
        <v>43</v>
      </c>
      <c r="C6167" s="15" t="s">
        <v>2121</v>
      </c>
      <c r="D6167" s="24">
        <v>9454546</v>
      </c>
      <c r="E6167" t="str">
        <f>IF(D6167&lt;VLOOKUP(A6167,Min!A:B,2,FALSE),"Y","")</f>
        <v/>
      </c>
      <c r="F6167">
        <f>IF(AND(OR(s_tmchk="all",IF(ISERROR(MATCH(B6167,s_teams,0)),FALSE,TRUE)),OR(s_minsal="",s_minsal&lt;=D6167),OR(s_maxsal="",s_maxsal&gt;=D6167),OR(s_minyr="",s_minyr&lt;=A6167),OR(s_maxyr="",s_maxyr&gt;=A6167),OR(s_player="",s_player=C6167)),MAX(F$1:F6166)+1,0)</f>
        <v>0</v>
      </c>
    </row>
    <row r="6168" spans="1:6">
      <c r="A6168" s="20">
        <v>2005</v>
      </c>
      <c r="B6168" s="15" t="s">
        <v>43</v>
      </c>
      <c r="C6168" s="15" t="s">
        <v>2523</v>
      </c>
      <c r="D6168" s="24">
        <v>8500000</v>
      </c>
      <c r="E6168" t="str">
        <f>IF(D6168&lt;VLOOKUP(A6168,Min!A:B,2,FALSE),"Y","")</f>
        <v/>
      </c>
      <c r="F6168">
        <f>IF(AND(OR(s_tmchk="all",IF(ISERROR(MATCH(B6168,s_teams,0)),FALSE,TRUE)),OR(s_minsal="",s_minsal&lt;=D6168),OR(s_maxsal="",s_maxsal&gt;=D6168),OR(s_minyr="",s_minyr&lt;=A6168),OR(s_maxyr="",s_maxyr&gt;=A6168),OR(s_player="",s_player=C6168)),MAX(F$1:F6167)+1,0)</f>
        <v>0</v>
      </c>
    </row>
    <row r="6169" spans="1:6">
      <c r="A6169" s="20">
        <v>2005</v>
      </c>
      <c r="B6169" s="15" t="s">
        <v>43</v>
      </c>
      <c r="C6169" s="15" t="s">
        <v>970</v>
      </c>
      <c r="D6169" s="24">
        <v>7366667</v>
      </c>
      <c r="E6169" t="str">
        <f>IF(D6169&lt;VLOOKUP(A6169,Min!A:B,2,FALSE),"Y","")</f>
        <v/>
      </c>
      <c r="F6169">
        <f>IF(AND(OR(s_tmchk="all",IF(ISERROR(MATCH(B6169,s_teams,0)),FALSE,TRUE)),OR(s_minsal="",s_minsal&lt;=D6169),OR(s_maxsal="",s_maxsal&gt;=D6169),OR(s_minyr="",s_minyr&lt;=A6169),OR(s_maxyr="",s_maxyr&gt;=A6169),OR(s_player="",s_player=C6169)),MAX(F$1:F6168)+1,0)</f>
        <v>0</v>
      </c>
    </row>
    <row r="6170" spans="1:6">
      <c r="A6170" s="20">
        <v>2005</v>
      </c>
      <c r="B6170" s="15" t="s">
        <v>43</v>
      </c>
      <c r="C6170" s="15" t="s">
        <v>1050</v>
      </c>
      <c r="D6170" s="24">
        <v>3471360</v>
      </c>
      <c r="E6170" t="str">
        <f>IF(D6170&lt;VLOOKUP(A6170,Min!A:B,2,FALSE),"Y","")</f>
        <v/>
      </c>
      <c r="F6170">
        <f>IF(AND(OR(s_tmchk="all",IF(ISERROR(MATCH(B6170,s_teams,0)),FALSE,TRUE)),OR(s_minsal="",s_minsal&lt;=D6170),OR(s_maxsal="",s_maxsal&gt;=D6170),OR(s_minyr="",s_minyr&lt;=A6170),OR(s_maxyr="",s_maxyr&gt;=A6170),OR(s_player="",s_player=C6170)),MAX(F$1:F6169)+1,0)</f>
        <v>0</v>
      </c>
    </row>
    <row r="6171" spans="1:6">
      <c r="A6171" s="20">
        <v>2005</v>
      </c>
      <c r="B6171" s="15" t="s">
        <v>43</v>
      </c>
      <c r="C6171" s="15" t="s">
        <v>6163</v>
      </c>
      <c r="D6171" s="24">
        <v>3250000</v>
      </c>
      <c r="E6171" t="str">
        <f>IF(D6171&lt;VLOOKUP(A6171,Min!A:B,2,FALSE),"Y","")</f>
        <v/>
      </c>
      <c r="F6171">
        <f>IF(AND(OR(s_tmchk="all",IF(ISERROR(MATCH(B6171,s_teams,0)),FALSE,TRUE)),OR(s_minsal="",s_minsal&lt;=D6171),OR(s_maxsal="",s_maxsal&gt;=D6171),OR(s_minyr="",s_minyr&lt;=A6171),OR(s_maxyr="",s_maxyr&gt;=A6171),OR(s_player="",s_player=C6171)),MAX(F$1:F6170)+1,0)</f>
        <v>0</v>
      </c>
    </row>
    <row r="6172" spans="1:6">
      <c r="A6172" s="20">
        <v>2005</v>
      </c>
      <c r="B6172" s="15" t="s">
        <v>43</v>
      </c>
      <c r="C6172" s="15" t="s">
        <v>5724</v>
      </c>
      <c r="D6172" s="24">
        <v>2910600</v>
      </c>
      <c r="E6172" t="str">
        <f>IF(D6172&lt;VLOOKUP(A6172,Min!A:B,2,FALSE),"Y","")</f>
        <v/>
      </c>
      <c r="F6172">
        <f>IF(AND(OR(s_tmchk="all",IF(ISERROR(MATCH(B6172,s_teams,0)),FALSE,TRUE)),OR(s_minsal="",s_minsal&lt;=D6172),OR(s_maxsal="",s_maxsal&gt;=D6172),OR(s_minyr="",s_minyr&lt;=A6172),OR(s_maxyr="",s_maxyr&gt;=A6172),OR(s_player="",s_player=C6172)),MAX(F$1:F6171)+1,0)</f>
        <v>0</v>
      </c>
    </row>
    <row r="6173" spans="1:6">
      <c r="A6173" s="20">
        <v>2005</v>
      </c>
      <c r="B6173" s="15" t="s">
        <v>43</v>
      </c>
      <c r="C6173" s="15" t="s">
        <v>5012</v>
      </c>
      <c r="D6173" s="24">
        <v>2500000</v>
      </c>
      <c r="E6173" t="str">
        <f>IF(D6173&lt;VLOOKUP(A6173,Min!A:B,2,FALSE),"Y","")</f>
        <v/>
      </c>
      <c r="F6173">
        <f>IF(AND(OR(s_tmchk="all",IF(ISERROR(MATCH(B6173,s_teams,0)),FALSE,TRUE)),OR(s_minsal="",s_minsal&lt;=D6173),OR(s_maxsal="",s_maxsal&gt;=D6173),OR(s_minyr="",s_minyr&lt;=A6173),OR(s_maxyr="",s_maxyr&gt;=A6173),OR(s_player="",s_player=C6173)),MAX(F$1:F6172)+1,0)</f>
        <v>0</v>
      </c>
    </row>
    <row r="6174" spans="1:6">
      <c r="A6174" s="20">
        <v>2005</v>
      </c>
      <c r="B6174" s="15" t="s">
        <v>43</v>
      </c>
      <c r="C6174" s="15" t="s">
        <v>1662</v>
      </c>
      <c r="D6174" s="24">
        <v>2260280</v>
      </c>
      <c r="E6174" t="str">
        <f>IF(D6174&lt;VLOOKUP(A6174,Min!A:B,2,FALSE),"Y","")</f>
        <v/>
      </c>
      <c r="F6174">
        <f>IF(AND(OR(s_tmchk="all",IF(ISERROR(MATCH(B6174,s_teams,0)),FALSE,TRUE)),OR(s_minsal="",s_minsal&lt;=D6174),OR(s_maxsal="",s_maxsal&gt;=D6174),OR(s_minyr="",s_minyr&lt;=A6174),OR(s_maxyr="",s_maxyr&gt;=A6174),OR(s_player="",s_player=C6174)),MAX(F$1:F6173)+1,0)</f>
        <v>0</v>
      </c>
    </row>
    <row r="6175" spans="1:6">
      <c r="A6175" s="20">
        <v>2005</v>
      </c>
      <c r="B6175" s="15" t="s">
        <v>43</v>
      </c>
      <c r="C6175" s="15" t="s">
        <v>5879</v>
      </c>
      <c r="D6175" s="24">
        <v>1797845</v>
      </c>
      <c r="E6175" t="str">
        <f>IF(D6175&lt;VLOOKUP(A6175,Min!A:B,2,FALSE),"Y","")</f>
        <v/>
      </c>
      <c r="F6175">
        <f>IF(AND(OR(s_tmchk="all",IF(ISERROR(MATCH(B6175,s_teams,0)),FALSE,TRUE)),OR(s_minsal="",s_minsal&lt;=D6175),OR(s_maxsal="",s_maxsal&gt;=D6175),OR(s_minyr="",s_minyr&lt;=A6175),OR(s_maxyr="",s_maxyr&gt;=A6175),OR(s_player="",s_player=C6175)),MAX(F$1:F6174)+1,0)</f>
        <v>0</v>
      </c>
    </row>
    <row r="6176" spans="1:6">
      <c r="A6176" s="20">
        <v>2005</v>
      </c>
      <c r="B6176" s="15" t="s">
        <v>43</v>
      </c>
      <c r="C6176" s="15" t="s">
        <v>4720</v>
      </c>
      <c r="D6176" s="24">
        <v>1100000</v>
      </c>
      <c r="E6176" t="str">
        <f>IF(D6176&lt;VLOOKUP(A6176,Min!A:B,2,FALSE),"Y","")</f>
        <v/>
      </c>
      <c r="F6176">
        <f>IF(AND(OR(s_tmchk="all",IF(ISERROR(MATCH(B6176,s_teams,0)),FALSE,TRUE)),OR(s_minsal="",s_minsal&lt;=D6176),OR(s_maxsal="",s_maxsal&gt;=D6176),OR(s_minyr="",s_minyr&lt;=A6176),OR(s_maxyr="",s_maxyr&gt;=A6176),OR(s_player="",s_player=C6176)),MAX(F$1:F6175)+1,0)</f>
        <v>0</v>
      </c>
    </row>
    <row r="6177" spans="1:6">
      <c r="A6177" s="20">
        <v>2005</v>
      </c>
      <c r="B6177" s="15" t="s">
        <v>43</v>
      </c>
      <c r="C6177" s="15" t="s">
        <v>5130</v>
      </c>
      <c r="D6177" s="24">
        <v>870046</v>
      </c>
      <c r="E6177" t="str">
        <f>IF(D6177&lt;VLOOKUP(A6177,Min!A:B,2,FALSE),"Y","")</f>
        <v/>
      </c>
      <c r="F6177">
        <f>IF(AND(OR(s_tmchk="all",IF(ISERROR(MATCH(B6177,s_teams,0)),FALSE,TRUE)),OR(s_minsal="",s_minsal&lt;=D6177),OR(s_maxsal="",s_maxsal&gt;=D6177),OR(s_minyr="",s_minyr&lt;=A6177),OR(s_maxyr="",s_maxyr&gt;=A6177),OR(s_player="",s_player=C6177)),MAX(F$1:F6176)+1,0)</f>
        <v>0</v>
      </c>
    </row>
    <row r="6178" spans="1:6">
      <c r="A6178" s="20">
        <v>2005</v>
      </c>
      <c r="B6178" s="15" t="s">
        <v>43</v>
      </c>
      <c r="C6178" s="15" t="s">
        <v>5596</v>
      </c>
      <c r="D6178" s="24">
        <v>870046</v>
      </c>
      <c r="E6178" t="str">
        <f>IF(D6178&lt;VLOOKUP(A6178,Min!A:B,2,FALSE),"Y","")</f>
        <v/>
      </c>
      <c r="F6178">
        <f>IF(AND(OR(s_tmchk="all",IF(ISERROR(MATCH(B6178,s_teams,0)),FALSE,TRUE)),OR(s_minsal="",s_minsal&lt;=D6178),OR(s_maxsal="",s_maxsal&gt;=D6178),OR(s_minyr="",s_minyr&lt;=A6178),OR(s_maxyr="",s_maxyr&gt;=A6178),OR(s_player="",s_player=C6178)),MAX(F$1:F6177)+1,0)</f>
        <v>0</v>
      </c>
    </row>
    <row r="6179" spans="1:6">
      <c r="A6179" s="20">
        <v>2005</v>
      </c>
      <c r="B6179" s="15" t="s">
        <v>43</v>
      </c>
      <c r="C6179" s="15" t="s">
        <v>4943</v>
      </c>
      <c r="D6179" s="24">
        <v>745046</v>
      </c>
      <c r="E6179" t="str">
        <f>IF(D6179&lt;VLOOKUP(A6179,Min!A:B,2,FALSE),"Y","")</f>
        <v/>
      </c>
      <c r="F6179">
        <f>IF(AND(OR(s_tmchk="all",IF(ISERROR(MATCH(B6179,s_teams,0)),FALSE,TRUE)),OR(s_minsal="",s_minsal&lt;=D6179),OR(s_maxsal="",s_maxsal&gt;=D6179),OR(s_minyr="",s_minyr&lt;=A6179),OR(s_maxyr="",s_maxyr&gt;=A6179),OR(s_player="",s_player=C6179)),MAX(F$1:F6178)+1,0)</f>
        <v>0</v>
      </c>
    </row>
    <row r="6180" spans="1:6">
      <c r="A6180" s="20">
        <v>2005</v>
      </c>
      <c r="B6180" s="15" t="s">
        <v>43</v>
      </c>
      <c r="C6180" s="15" t="s">
        <v>5075</v>
      </c>
      <c r="D6180" s="24">
        <v>620046</v>
      </c>
      <c r="E6180" t="str">
        <f>IF(D6180&lt;VLOOKUP(A6180,Min!A:B,2,FALSE),"Y","")</f>
        <v/>
      </c>
      <c r="F6180">
        <f>IF(AND(OR(s_tmchk="all",IF(ISERROR(MATCH(B6180,s_teams,0)),FALSE,TRUE)),OR(s_minsal="",s_minsal&lt;=D6180),OR(s_maxsal="",s_maxsal&gt;=D6180),OR(s_minyr="",s_minyr&lt;=A6180),OR(s_maxyr="",s_maxyr&gt;=A6180),OR(s_player="",s_player=C6180)),MAX(F$1:F6179)+1,0)</f>
        <v>0</v>
      </c>
    </row>
    <row r="6181" spans="1:6">
      <c r="A6181" s="20">
        <v>2005</v>
      </c>
      <c r="B6181" s="15" t="s">
        <v>43</v>
      </c>
      <c r="C6181" s="15" t="s">
        <v>4622</v>
      </c>
      <c r="D6181" s="24">
        <v>385277</v>
      </c>
      <c r="E6181" t="str">
        <f>IF(D6181&lt;VLOOKUP(A6181,Min!A:B,2,FALSE),"Y","")</f>
        <v/>
      </c>
      <c r="F6181">
        <f>IF(AND(OR(s_tmchk="all",IF(ISERROR(MATCH(B6181,s_teams,0)),FALSE,TRUE)),OR(s_minsal="",s_minsal&lt;=D6181),OR(s_maxsal="",s_maxsal&gt;=D6181),OR(s_minyr="",s_minyr&lt;=A6181),OR(s_maxyr="",s_maxyr&gt;=A6181),OR(s_player="",s_player=C6181)),MAX(F$1:F6180)+1,0)</f>
        <v>0</v>
      </c>
    </row>
    <row r="6182" spans="1:6">
      <c r="A6182" s="20">
        <v>2005</v>
      </c>
      <c r="B6182" s="15" t="s">
        <v>45</v>
      </c>
      <c r="C6182" s="15" t="s">
        <v>4198</v>
      </c>
      <c r="D6182" s="24">
        <v>9720000</v>
      </c>
      <c r="E6182" t="str">
        <f>IF(D6182&lt;VLOOKUP(A6182,Min!A:B,2,FALSE),"Y","")</f>
        <v/>
      </c>
      <c r="F6182">
        <f>IF(AND(OR(s_tmchk="all",IF(ISERROR(MATCH(B6182,s_teams,0)),FALSE,TRUE)),OR(s_minsal="",s_minsal&lt;=D6182),OR(s_maxsal="",s_maxsal&gt;=D6182),OR(s_minyr="",s_minyr&lt;=A6182),OR(s_maxyr="",s_maxyr&gt;=A6182),OR(s_player="",s_player=C6182)),MAX(F$1:F6181)+1,0)</f>
        <v>0</v>
      </c>
    </row>
    <row r="6183" spans="1:6">
      <c r="A6183" s="20">
        <v>2005</v>
      </c>
      <c r="B6183" s="15" t="s">
        <v>45</v>
      </c>
      <c r="C6183" s="15" t="s">
        <v>3745</v>
      </c>
      <c r="D6183" s="24">
        <v>7812500</v>
      </c>
      <c r="E6183" t="str">
        <f>IF(D6183&lt;VLOOKUP(A6183,Min!A:B,2,FALSE),"Y","")</f>
        <v/>
      </c>
      <c r="F6183">
        <f>IF(AND(OR(s_tmchk="all",IF(ISERROR(MATCH(B6183,s_teams,0)),FALSE,TRUE)),OR(s_minsal="",s_minsal&lt;=D6183),OR(s_maxsal="",s_maxsal&gt;=D6183),OR(s_minyr="",s_minyr&lt;=A6183),OR(s_maxyr="",s_maxyr&gt;=A6183),OR(s_player="",s_player=C6183)),MAX(F$1:F6182)+1,0)</f>
        <v>0</v>
      </c>
    </row>
    <row r="6184" spans="1:6">
      <c r="A6184" s="20">
        <v>2005</v>
      </c>
      <c r="B6184" s="15" t="s">
        <v>45</v>
      </c>
      <c r="C6184" s="15" t="s">
        <v>4641</v>
      </c>
      <c r="D6184" s="24">
        <v>7000000</v>
      </c>
      <c r="E6184" t="str">
        <f>IF(D6184&lt;VLOOKUP(A6184,Min!A:B,2,FALSE),"Y","")</f>
        <v/>
      </c>
      <c r="F6184">
        <f>IF(AND(OR(s_tmchk="all",IF(ISERROR(MATCH(B6184,s_teams,0)),FALSE,TRUE)),OR(s_minsal="",s_minsal&lt;=D6184),OR(s_maxsal="",s_maxsal&gt;=D6184),OR(s_minyr="",s_minyr&lt;=A6184),OR(s_maxyr="",s_maxyr&gt;=A6184),OR(s_player="",s_player=C6184)),MAX(F$1:F6183)+1,0)</f>
        <v>0</v>
      </c>
    </row>
    <row r="6185" spans="1:6">
      <c r="A6185" s="20">
        <v>2005</v>
      </c>
      <c r="B6185" s="15" t="s">
        <v>45</v>
      </c>
      <c r="C6185" s="15" t="s">
        <v>2887</v>
      </c>
      <c r="D6185" s="24">
        <v>5455200</v>
      </c>
      <c r="E6185" t="str">
        <f>IF(D6185&lt;VLOOKUP(A6185,Min!A:B,2,FALSE),"Y","")</f>
        <v/>
      </c>
      <c r="F6185">
        <f>IF(AND(OR(s_tmchk="all",IF(ISERROR(MATCH(B6185,s_teams,0)),FALSE,TRUE)),OR(s_minsal="",s_minsal&lt;=D6185),OR(s_maxsal="",s_maxsal&gt;=D6185),OR(s_minyr="",s_minyr&lt;=A6185),OR(s_maxyr="",s_maxyr&gt;=A6185),OR(s_player="",s_player=C6185)),MAX(F$1:F6184)+1,0)</f>
        <v>0</v>
      </c>
    </row>
    <row r="6186" spans="1:6">
      <c r="A6186" s="20">
        <v>2005</v>
      </c>
      <c r="B6186" s="15" t="s">
        <v>45</v>
      </c>
      <c r="C6186" s="15" t="s">
        <v>4616</v>
      </c>
      <c r="D6186" s="24">
        <v>4903000</v>
      </c>
      <c r="E6186" t="str">
        <f>IF(D6186&lt;VLOOKUP(A6186,Min!A:B,2,FALSE),"Y","")</f>
        <v/>
      </c>
      <c r="F6186">
        <f>IF(AND(OR(s_tmchk="all",IF(ISERROR(MATCH(B6186,s_teams,0)),FALSE,TRUE)),OR(s_minsal="",s_minsal&lt;=D6186),OR(s_maxsal="",s_maxsal&gt;=D6186),OR(s_minyr="",s_minyr&lt;=A6186),OR(s_maxyr="",s_maxyr&gt;=A6186),OR(s_player="",s_player=C6186)),MAX(F$1:F6185)+1,0)</f>
        <v>0</v>
      </c>
    </row>
    <row r="6187" spans="1:6">
      <c r="A6187" s="20">
        <v>2005</v>
      </c>
      <c r="B6187" s="15" t="s">
        <v>45</v>
      </c>
      <c r="C6187" s="15" t="s">
        <v>4948</v>
      </c>
      <c r="D6187" s="24">
        <v>4500000</v>
      </c>
      <c r="E6187" t="str">
        <f>IF(D6187&lt;VLOOKUP(A6187,Min!A:B,2,FALSE),"Y","")</f>
        <v/>
      </c>
      <c r="F6187">
        <f>IF(AND(OR(s_tmchk="all",IF(ISERROR(MATCH(B6187,s_teams,0)),FALSE,TRUE)),OR(s_minsal="",s_minsal&lt;=D6187),OR(s_maxsal="",s_maxsal&gt;=D6187),OR(s_minyr="",s_minyr&lt;=A6187),OR(s_maxyr="",s_maxyr&gt;=A6187),OR(s_player="",s_player=C6187)),MAX(F$1:F6186)+1,0)</f>
        <v>0</v>
      </c>
    </row>
    <row r="6188" spans="1:6">
      <c r="A6188" s="20">
        <v>2005</v>
      </c>
      <c r="B6188" s="15" t="s">
        <v>45</v>
      </c>
      <c r="C6188" s="15" t="s">
        <v>5033</v>
      </c>
      <c r="D6188" s="24">
        <v>4400000</v>
      </c>
      <c r="E6188" t="str">
        <f>IF(D6188&lt;VLOOKUP(A6188,Min!A:B,2,FALSE),"Y","")</f>
        <v/>
      </c>
      <c r="F6188">
        <f>IF(AND(OR(s_tmchk="all",IF(ISERROR(MATCH(B6188,s_teams,0)),FALSE,TRUE)),OR(s_minsal="",s_minsal&lt;=D6188),OR(s_maxsal="",s_maxsal&gt;=D6188),OR(s_minyr="",s_minyr&lt;=A6188),OR(s_maxyr="",s_maxyr&gt;=A6188),OR(s_player="",s_player=C6188)),MAX(F$1:F6187)+1,0)</f>
        <v>0</v>
      </c>
    </row>
    <row r="6189" spans="1:6">
      <c r="A6189" s="20">
        <v>2005</v>
      </c>
      <c r="B6189" s="15" t="s">
        <v>45</v>
      </c>
      <c r="C6189" s="15" t="s">
        <v>3674</v>
      </c>
      <c r="D6189" s="24">
        <v>3865440</v>
      </c>
      <c r="E6189" t="str">
        <f>IF(D6189&lt;VLOOKUP(A6189,Min!A:B,2,FALSE),"Y","")</f>
        <v/>
      </c>
      <c r="F6189">
        <f>IF(AND(OR(s_tmchk="all",IF(ISERROR(MATCH(B6189,s_teams,0)),FALSE,TRUE)),OR(s_minsal="",s_minsal&lt;=D6189),OR(s_maxsal="",s_maxsal&gt;=D6189),OR(s_minyr="",s_minyr&lt;=A6189),OR(s_maxyr="",s_maxyr&gt;=A6189),OR(s_player="",s_player=C6189)),MAX(F$1:F6188)+1,0)</f>
        <v>0</v>
      </c>
    </row>
    <row r="6190" spans="1:6">
      <c r="A6190" s="20">
        <v>2005</v>
      </c>
      <c r="B6190" s="15" t="s">
        <v>45</v>
      </c>
      <c r="C6190" s="15" t="s">
        <v>5511</v>
      </c>
      <c r="D6190" s="24">
        <v>1600000</v>
      </c>
      <c r="E6190" t="str">
        <f>IF(D6190&lt;VLOOKUP(A6190,Min!A:B,2,FALSE),"Y","")</f>
        <v/>
      </c>
      <c r="F6190">
        <f>IF(AND(OR(s_tmchk="all",IF(ISERROR(MATCH(B6190,s_teams,0)),FALSE,TRUE)),OR(s_minsal="",s_minsal&lt;=D6190),OR(s_maxsal="",s_maxsal&gt;=D6190),OR(s_minyr="",s_minyr&lt;=A6190),OR(s_maxyr="",s_maxyr&gt;=A6190),OR(s_player="",s_player=C6190)),MAX(F$1:F6189)+1,0)</f>
        <v>0</v>
      </c>
    </row>
    <row r="6191" spans="1:6">
      <c r="A6191" s="20">
        <v>2005</v>
      </c>
      <c r="B6191" s="15" t="s">
        <v>45</v>
      </c>
      <c r="C6191" s="15" t="s">
        <v>972</v>
      </c>
      <c r="D6191" s="24">
        <v>1038960</v>
      </c>
      <c r="E6191" t="str">
        <f>IF(D6191&lt;VLOOKUP(A6191,Min!A:B,2,FALSE),"Y","")</f>
        <v/>
      </c>
      <c r="F6191">
        <f>IF(AND(OR(s_tmchk="all",IF(ISERROR(MATCH(B6191,s_teams,0)),FALSE,TRUE)),OR(s_minsal="",s_minsal&lt;=D6191),OR(s_maxsal="",s_maxsal&gt;=D6191),OR(s_minyr="",s_minyr&lt;=A6191),OR(s_maxyr="",s_maxyr&gt;=A6191),OR(s_player="",s_player=C6191)),MAX(F$1:F6190)+1,0)</f>
        <v>0</v>
      </c>
    </row>
    <row r="6192" spans="1:6">
      <c r="A6192" s="20">
        <v>2005</v>
      </c>
      <c r="B6192" s="15" t="s">
        <v>45</v>
      </c>
      <c r="C6192" s="15" t="s">
        <v>4559</v>
      </c>
      <c r="D6192" s="24">
        <v>932546</v>
      </c>
      <c r="E6192" t="str">
        <f>IF(D6192&lt;VLOOKUP(A6192,Min!A:B,2,FALSE),"Y","")</f>
        <v/>
      </c>
      <c r="F6192">
        <f>IF(AND(OR(s_tmchk="all",IF(ISERROR(MATCH(B6192,s_teams,0)),FALSE,TRUE)),OR(s_minsal="",s_minsal&lt;=D6192),OR(s_maxsal="",s_maxsal&gt;=D6192),OR(s_minyr="",s_minyr&lt;=A6192),OR(s_maxyr="",s_maxyr&gt;=A6192),OR(s_player="",s_player=C6192)),MAX(F$1:F6191)+1,0)</f>
        <v>0</v>
      </c>
    </row>
    <row r="6193" spans="1:6">
      <c r="A6193" s="20">
        <v>2005</v>
      </c>
      <c r="B6193" s="15" t="s">
        <v>45</v>
      </c>
      <c r="C6193" s="15" t="s">
        <v>4896</v>
      </c>
      <c r="D6193" s="24">
        <v>932546</v>
      </c>
      <c r="E6193" t="str">
        <f>IF(D6193&lt;VLOOKUP(A6193,Min!A:B,2,FALSE),"Y","")</f>
        <v/>
      </c>
      <c r="F6193">
        <f>IF(AND(OR(s_tmchk="all",IF(ISERROR(MATCH(B6193,s_teams,0)),FALSE,TRUE)),OR(s_minsal="",s_minsal&lt;=D6193),OR(s_maxsal="",s_maxsal&gt;=D6193),OR(s_minyr="",s_minyr&lt;=A6193),OR(s_maxyr="",s_maxyr&gt;=A6193),OR(s_player="",s_player=C6193)),MAX(F$1:F6192)+1,0)</f>
        <v>0</v>
      </c>
    </row>
    <row r="6194" spans="1:6">
      <c r="A6194" s="20">
        <v>2005</v>
      </c>
      <c r="B6194" s="15" t="s">
        <v>45</v>
      </c>
      <c r="C6194" s="15" t="s">
        <v>1931</v>
      </c>
      <c r="D6194" s="24">
        <v>901920</v>
      </c>
      <c r="E6194" t="str">
        <f>IF(D6194&lt;VLOOKUP(A6194,Min!A:B,2,FALSE),"Y","")</f>
        <v/>
      </c>
      <c r="F6194">
        <f>IF(AND(OR(s_tmchk="all",IF(ISERROR(MATCH(B6194,s_teams,0)),FALSE,TRUE)),OR(s_minsal="",s_minsal&lt;=D6194),OR(s_maxsal="",s_maxsal&gt;=D6194),OR(s_minyr="",s_minyr&lt;=A6194),OR(s_maxyr="",s_maxyr&gt;=A6194),OR(s_player="",s_player=C6194)),MAX(F$1:F6193)+1,0)</f>
        <v>0</v>
      </c>
    </row>
    <row r="6195" spans="1:6">
      <c r="A6195" s="20">
        <v>2005</v>
      </c>
      <c r="B6195" s="15" t="s">
        <v>45</v>
      </c>
      <c r="C6195" s="15" t="s">
        <v>5987</v>
      </c>
      <c r="D6195" s="24">
        <v>695046</v>
      </c>
      <c r="E6195" t="str">
        <f>IF(D6195&lt;VLOOKUP(A6195,Min!A:B,2,FALSE),"Y","")</f>
        <v/>
      </c>
      <c r="F6195">
        <f>IF(AND(OR(s_tmchk="all",IF(ISERROR(MATCH(B6195,s_teams,0)),FALSE,TRUE)),OR(s_minsal="",s_minsal&lt;=D6195),OR(s_maxsal="",s_maxsal&gt;=D6195),OR(s_minyr="",s_minyr&lt;=A6195),OR(s_maxyr="",s_maxyr&gt;=A6195),OR(s_player="",s_player=C6195)),MAX(F$1:F6194)+1,0)</f>
        <v>0</v>
      </c>
    </row>
    <row r="6196" spans="1:6">
      <c r="A6196" s="20">
        <v>2005</v>
      </c>
      <c r="B6196" s="15" t="s">
        <v>45</v>
      </c>
      <c r="C6196" s="15" t="s">
        <v>5894</v>
      </c>
      <c r="D6196" s="24">
        <v>620046</v>
      </c>
      <c r="E6196" t="str">
        <f>IF(D6196&lt;VLOOKUP(A6196,Min!A:B,2,FALSE),"Y","")</f>
        <v/>
      </c>
      <c r="F6196">
        <f>IF(AND(OR(s_tmchk="all",IF(ISERROR(MATCH(B6196,s_teams,0)),FALSE,TRUE)),OR(s_minsal="",s_minsal&lt;=D6196),OR(s_maxsal="",s_maxsal&gt;=D6196),OR(s_minyr="",s_minyr&lt;=A6196),OR(s_maxyr="",s_maxyr&gt;=A6196),OR(s_player="",s_player=C6196)),MAX(F$1:F6195)+1,0)</f>
        <v>0</v>
      </c>
    </row>
    <row r="6197" spans="1:6">
      <c r="A6197" s="20">
        <v>2005</v>
      </c>
      <c r="B6197" s="15" t="s">
        <v>45</v>
      </c>
      <c r="C6197" s="15" t="s">
        <v>5163</v>
      </c>
      <c r="D6197" s="24">
        <v>385277</v>
      </c>
      <c r="E6197" t="str">
        <f>IF(D6197&lt;VLOOKUP(A6197,Min!A:B,2,FALSE),"Y","")</f>
        <v/>
      </c>
      <c r="F6197">
        <f>IF(AND(OR(s_tmchk="all",IF(ISERROR(MATCH(B6197,s_teams,0)),FALSE,TRUE)),OR(s_minsal="",s_minsal&lt;=D6197),OR(s_maxsal="",s_maxsal&gt;=D6197),OR(s_minyr="",s_minyr&lt;=A6197),OR(s_maxyr="",s_maxyr&gt;=A6197),OR(s_player="",s_player=C6197)),MAX(F$1:F6196)+1,0)</f>
        <v>0</v>
      </c>
    </row>
    <row r="6198" spans="1:6">
      <c r="A6198" s="20">
        <v>2005</v>
      </c>
      <c r="B6198" s="15" t="s">
        <v>46</v>
      </c>
      <c r="C6198" s="15" t="s">
        <v>4850</v>
      </c>
      <c r="D6198" s="24">
        <v>10068750</v>
      </c>
      <c r="E6198" t="str">
        <f>IF(D6198&lt;VLOOKUP(A6198,Min!A:B,2,FALSE),"Y","")</f>
        <v/>
      </c>
      <c r="F6198">
        <f>IF(AND(OR(s_tmchk="all",IF(ISERROR(MATCH(B6198,s_teams,0)),FALSE,TRUE)),OR(s_minsal="",s_minsal&lt;=D6198),OR(s_maxsal="",s_maxsal&gt;=D6198),OR(s_minyr="",s_minyr&lt;=A6198),OR(s_maxyr="",s_maxyr&gt;=A6198),OR(s_player="",s_player=C6198)),MAX(F$1:F6197)+1,0)</f>
        <v>0</v>
      </c>
    </row>
    <row r="6199" spans="1:6">
      <c r="A6199" s="20">
        <v>2005</v>
      </c>
      <c r="B6199" s="15" t="s">
        <v>46</v>
      </c>
      <c r="C6199" s="15" t="s">
        <v>4520</v>
      </c>
      <c r="D6199" s="24">
        <v>6500000</v>
      </c>
      <c r="E6199" t="str">
        <f>IF(D6199&lt;VLOOKUP(A6199,Min!A:B,2,FALSE),"Y","")</f>
        <v/>
      </c>
      <c r="F6199">
        <f>IF(AND(OR(s_tmchk="all",IF(ISERROR(MATCH(B6199,s_teams,0)),FALSE,TRUE)),OR(s_minsal="",s_minsal&lt;=D6199),OR(s_maxsal="",s_maxsal&gt;=D6199),OR(s_minyr="",s_minyr&lt;=A6199),OR(s_maxyr="",s_maxyr&gt;=A6199),OR(s_player="",s_player=C6199)),MAX(F$1:F6198)+1,0)</f>
        <v>0</v>
      </c>
    </row>
    <row r="6200" spans="1:6">
      <c r="A6200" s="20">
        <v>2005</v>
      </c>
      <c r="B6200" s="15" t="s">
        <v>46</v>
      </c>
      <c r="C6200" s="15" t="s">
        <v>4805</v>
      </c>
      <c r="D6200" s="24">
        <v>5500000</v>
      </c>
      <c r="E6200" t="str">
        <f>IF(D6200&lt;VLOOKUP(A6200,Min!A:B,2,FALSE),"Y","")</f>
        <v/>
      </c>
      <c r="F6200">
        <f>IF(AND(OR(s_tmchk="all",IF(ISERROR(MATCH(B6200,s_teams,0)),FALSE,TRUE)),OR(s_minsal="",s_minsal&lt;=D6200),OR(s_maxsal="",s_maxsal&gt;=D6200),OR(s_minyr="",s_minyr&lt;=A6200),OR(s_maxyr="",s_maxyr&gt;=A6200),OR(s_player="",s_player=C6200)),MAX(F$1:F6199)+1,0)</f>
        <v>0</v>
      </c>
    </row>
    <row r="6201" spans="1:6">
      <c r="A6201" s="20">
        <v>2005</v>
      </c>
      <c r="B6201" s="15" t="s">
        <v>46</v>
      </c>
      <c r="C6201" s="15" t="s">
        <v>4814</v>
      </c>
      <c r="D6201" s="24">
        <v>5287500</v>
      </c>
      <c r="E6201" t="str">
        <f>IF(D6201&lt;VLOOKUP(A6201,Min!A:B,2,FALSE),"Y","")</f>
        <v/>
      </c>
      <c r="F6201">
        <f>IF(AND(OR(s_tmchk="all",IF(ISERROR(MATCH(B6201,s_teams,0)),FALSE,TRUE)),OR(s_minsal="",s_minsal&lt;=D6201),OR(s_maxsal="",s_maxsal&gt;=D6201),OR(s_minyr="",s_minyr&lt;=A6201),OR(s_maxyr="",s_maxyr&gt;=A6201),OR(s_player="",s_player=C6201)),MAX(F$1:F6200)+1,0)</f>
        <v>0</v>
      </c>
    </row>
    <row r="6202" spans="1:6">
      <c r="A6202" s="20">
        <v>2005</v>
      </c>
      <c r="B6202" s="15" t="s">
        <v>46</v>
      </c>
      <c r="C6202" s="15" t="s">
        <v>3265</v>
      </c>
      <c r="D6202" s="24">
        <v>4903000</v>
      </c>
      <c r="E6202" t="str">
        <f>IF(D6202&lt;VLOOKUP(A6202,Min!A:B,2,FALSE),"Y","")</f>
        <v/>
      </c>
      <c r="F6202">
        <f>IF(AND(OR(s_tmchk="all",IF(ISERROR(MATCH(B6202,s_teams,0)),FALSE,TRUE)),OR(s_minsal="",s_minsal&lt;=D6202),OR(s_maxsal="",s_maxsal&gt;=D6202),OR(s_minyr="",s_minyr&lt;=A6202),OR(s_maxyr="",s_maxyr&gt;=A6202),OR(s_player="",s_player=C6202)),MAX(F$1:F6201)+1,0)</f>
        <v>0</v>
      </c>
    </row>
    <row r="6203" spans="1:6">
      <c r="A6203" s="20">
        <v>2005</v>
      </c>
      <c r="B6203" s="15" t="s">
        <v>46</v>
      </c>
      <c r="C6203" s="15" t="s">
        <v>4745</v>
      </c>
      <c r="D6203" s="24">
        <v>3809524</v>
      </c>
      <c r="E6203" t="str">
        <f>IF(D6203&lt;VLOOKUP(A6203,Min!A:B,2,FALSE),"Y","")</f>
        <v/>
      </c>
      <c r="F6203">
        <f>IF(AND(OR(s_tmchk="all",IF(ISERROR(MATCH(B6203,s_teams,0)),FALSE,TRUE)),OR(s_minsal="",s_minsal&lt;=D6203),OR(s_maxsal="",s_maxsal&gt;=D6203),OR(s_minyr="",s_minyr&lt;=A6203),OR(s_maxyr="",s_maxyr&gt;=A6203),OR(s_player="",s_player=C6203)),MAX(F$1:F6202)+1,0)</f>
        <v>0</v>
      </c>
    </row>
    <row r="6204" spans="1:6">
      <c r="A6204" s="20">
        <v>2005</v>
      </c>
      <c r="B6204" s="15" t="s">
        <v>46</v>
      </c>
      <c r="C6204" s="15" t="s">
        <v>324</v>
      </c>
      <c r="D6204" s="24">
        <v>3565080</v>
      </c>
      <c r="E6204" t="str">
        <f>IF(D6204&lt;VLOOKUP(A6204,Min!A:B,2,FALSE),"Y","")</f>
        <v/>
      </c>
      <c r="F6204">
        <f>IF(AND(OR(s_tmchk="all",IF(ISERROR(MATCH(B6204,s_teams,0)),FALSE,TRUE)),OR(s_minsal="",s_minsal&lt;=D6204),OR(s_maxsal="",s_maxsal&gt;=D6204),OR(s_minyr="",s_minyr&lt;=A6204),OR(s_maxyr="",s_maxyr&gt;=A6204),OR(s_player="",s_player=C6204)),MAX(F$1:F6203)+1,0)</f>
        <v>0</v>
      </c>
    </row>
    <row r="6205" spans="1:6">
      <c r="A6205" s="20">
        <v>2005</v>
      </c>
      <c r="B6205" s="15" t="s">
        <v>46</v>
      </c>
      <c r="C6205" s="15" t="s">
        <v>2316</v>
      </c>
      <c r="D6205" s="24">
        <v>3534018</v>
      </c>
      <c r="E6205" t="str">
        <f>IF(D6205&lt;VLOOKUP(A6205,Min!A:B,2,FALSE),"Y","")</f>
        <v/>
      </c>
      <c r="F6205">
        <f>IF(AND(OR(s_tmchk="all",IF(ISERROR(MATCH(B6205,s_teams,0)),FALSE,TRUE)),OR(s_minsal="",s_minsal&lt;=D6205),OR(s_maxsal="",s_maxsal&gt;=D6205),OR(s_minyr="",s_minyr&lt;=A6205),OR(s_maxyr="",s_maxyr&gt;=A6205),OR(s_player="",s_player=C6205)),MAX(F$1:F6204)+1,0)</f>
        <v>0</v>
      </c>
    </row>
    <row r="6206" spans="1:6">
      <c r="A6206" s="20">
        <v>2005</v>
      </c>
      <c r="B6206" s="15" t="s">
        <v>46</v>
      </c>
      <c r="C6206" s="15" t="s">
        <v>5991</v>
      </c>
      <c r="D6206" s="24">
        <v>3300000</v>
      </c>
      <c r="E6206" t="str">
        <f>IF(D6206&lt;VLOOKUP(A6206,Min!A:B,2,FALSE),"Y","")</f>
        <v/>
      </c>
      <c r="F6206">
        <f>IF(AND(OR(s_tmchk="all",IF(ISERROR(MATCH(B6206,s_teams,0)),FALSE,TRUE)),OR(s_minsal="",s_minsal&lt;=D6206),OR(s_maxsal="",s_maxsal&gt;=D6206),OR(s_minyr="",s_minyr&lt;=A6206),OR(s_maxyr="",s_maxyr&gt;=A6206),OR(s_player="",s_player=C6206)),MAX(F$1:F6205)+1,0)</f>
        <v>0</v>
      </c>
    </row>
    <row r="6207" spans="1:6">
      <c r="A6207" s="20">
        <v>2005</v>
      </c>
      <c r="B6207" s="15" t="s">
        <v>46</v>
      </c>
      <c r="C6207" s="15" t="s">
        <v>3841</v>
      </c>
      <c r="D6207" s="24">
        <v>2231808</v>
      </c>
      <c r="E6207" t="str">
        <f>IF(D6207&lt;VLOOKUP(A6207,Min!A:B,2,FALSE),"Y","")</f>
        <v/>
      </c>
      <c r="F6207">
        <f>IF(AND(OR(s_tmchk="all",IF(ISERROR(MATCH(B6207,s_teams,0)),FALSE,TRUE)),OR(s_minsal="",s_minsal&lt;=D6207),OR(s_maxsal="",s_maxsal&gt;=D6207),OR(s_minyr="",s_minyr&lt;=A6207),OR(s_maxyr="",s_maxyr&gt;=A6207),OR(s_player="",s_player=C6207)),MAX(F$1:F6206)+1,0)</f>
        <v>0</v>
      </c>
    </row>
    <row r="6208" spans="1:6">
      <c r="A6208" s="20">
        <v>2005</v>
      </c>
      <c r="B6208" s="15" t="s">
        <v>46</v>
      </c>
      <c r="C6208" s="15" t="s">
        <v>4424</v>
      </c>
      <c r="D6208" s="24">
        <v>1785960</v>
      </c>
      <c r="E6208" t="str">
        <f>IF(D6208&lt;VLOOKUP(A6208,Min!A:B,2,FALSE),"Y","")</f>
        <v/>
      </c>
      <c r="F6208">
        <f>IF(AND(OR(s_tmchk="all",IF(ISERROR(MATCH(B6208,s_teams,0)),FALSE,TRUE)),OR(s_minsal="",s_minsal&lt;=D6208),OR(s_maxsal="",s_maxsal&gt;=D6208),OR(s_minyr="",s_minyr&lt;=A6208),OR(s_maxyr="",s_maxyr&gt;=A6208),OR(s_player="",s_player=C6208)),MAX(F$1:F6207)+1,0)</f>
        <v>0</v>
      </c>
    </row>
    <row r="6209" spans="1:6">
      <c r="A6209" s="20">
        <v>2005</v>
      </c>
      <c r="B6209" s="15" t="s">
        <v>46</v>
      </c>
      <c r="C6209" s="15" t="s">
        <v>3542</v>
      </c>
      <c r="D6209" s="24">
        <v>1727760</v>
      </c>
      <c r="E6209" t="str">
        <f>IF(D6209&lt;VLOOKUP(A6209,Min!A:B,2,FALSE),"Y","")</f>
        <v/>
      </c>
      <c r="F6209">
        <f>IF(AND(OR(s_tmchk="all",IF(ISERROR(MATCH(B6209,s_teams,0)),FALSE,TRUE)),OR(s_minsal="",s_minsal&lt;=D6209),OR(s_maxsal="",s_maxsal&gt;=D6209),OR(s_minyr="",s_minyr&lt;=A6209),OR(s_maxyr="",s_maxyr&gt;=A6209),OR(s_player="",s_player=C6209)),MAX(F$1:F6208)+1,0)</f>
        <v>0</v>
      </c>
    </row>
    <row r="6210" spans="1:6">
      <c r="A6210" s="20">
        <v>2005</v>
      </c>
      <c r="B6210" s="15" t="s">
        <v>46</v>
      </c>
      <c r="C6210" s="15" t="s">
        <v>4731</v>
      </c>
      <c r="D6210" s="24">
        <v>1600000</v>
      </c>
      <c r="E6210" t="str">
        <f>IF(D6210&lt;VLOOKUP(A6210,Min!A:B,2,FALSE),"Y","")</f>
        <v/>
      </c>
      <c r="F6210">
        <f>IF(AND(OR(s_tmchk="all",IF(ISERROR(MATCH(B6210,s_teams,0)),FALSE,TRUE)),OR(s_minsal="",s_minsal&lt;=D6210),OR(s_maxsal="",s_maxsal&gt;=D6210),OR(s_minyr="",s_minyr&lt;=A6210),OR(s_maxyr="",s_maxyr&gt;=A6210),OR(s_player="",s_player=C6210)),MAX(F$1:F6209)+1,0)</f>
        <v>0</v>
      </c>
    </row>
    <row r="6211" spans="1:6">
      <c r="A6211" s="20">
        <v>2005</v>
      </c>
      <c r="B6211" s="15" t="s">
        <v>46</v>
      </c>
      <c r="C6211" s="15" t="s">
        <v>4586</v>
      </c>
      <c r="D6211" s="24">
        <v>745046</v>
      </c>
      <c r="E6211" t="str">
        <f>IF(D6211&lt;VLOOKUP(A6211,Min!A:B,2,FALSE),"Y","")</f>
        <v/>
      </c>
      <c r="F6211">
        <f>IF(AND(OR(s_tmchk="all",IF(ISERROR(MATCH(B6211,s_teams,0)),FALSE,TRUE)),OR(s_minsal="",s_minsal&lt;=D6211),OR(s_maxsal="",s_maxsal&gt;=D6211),OR(s_minyr="",s_minyr&lt;=A6211),OR(s_maxyr="",s_maxyr&gt;=A6211),OR(s_player="",s_player=C6211)),MAX(F$1:F6210)+1,0)</f>
        <v>0</v>
      </c>
    </row>
    <row r="6212" spans="1:6">
      <c r="A6212" s="20">
        <v>2005</v>
      </c>
      <c r="B6212" s="15" t="s">
        <v>46</v>
      </c>
      <c r="C6212" s="15" t="s">
        <v>5533</v>
      </c>
      <c r="D6212" s="24">
        <v>385277</v>
      </c>
      <c r="E6212" t="str">
        <f>IF(D6212&lt;VLOOKUP(A6212,Min!A:B,2,FALSE),"Y","")</f>
        <v/>
      </c>
      <c r="F6212">
        <f>IF(AND(OR(s_tmchk="all",IF(ISERROR(MATCH(B6212,s_teams,0)),FALSE,TRUE)),OR(s_minsal="",s_minsal&lt;=D6212),OR(s_maxsal="",s_maxsal&gt;=D6212),OR(s_minyr="",s_minyr&lt;=A6212),OR(s_maxyr="",s_maxyr&gt;=A6212),OR(s_player="",s_player=C6212)),MAX(F$1:F6211)+1,0)</f>
        <v>0</v>
      </c>
    </row>
    <row r="6213" spans="1:6">
      <c r="A6213" s="20">
        <v>2005</v>
      </c>
      <c r="B6213" s="15" t="s">
        <v>49</v>
      </c>
      <c r="C6213" s="15" t="s">
        <v>4499</v>
      </c>
      <c r="D6213" s="24">
        <v>14487000</v>
      </c>
      <c r="E6213" t="str">
        <f>IF(D6213&lt;VLOOKUP(A6213,Min!A:B,2,FALSE),"Y","")</f>
        <v/>
      </c>
      <c r="F6213">
        <f>IF(AND(OR(s_tmchk="all",IF(ISERROR(MATCH(B6213,s_teams,0)),FALSE,TRUE)),OR(s_minsal="",s_minsal&lt;=D6213),OR(s_maxsal="",s_maxsal&gt;=D6213),OR(s_minyr="",s_minyr&lt;=A6213),OR(s_maxyr="",s_maxyr&gt;=A6213),OR(s_player="",s_player=C6213)),MAX(F$1:F6212)+1,0)</f>
        <v>0</v>
      </c>
    </row>
    <row r="6214" spans="1:6">
      <c r="A6214" s="20">
        <v>2005</v>
      </c>
      <c r="B6214" s="15" t="s">
        <v>49</v>
      </c>
      <c r="C6214" s="15" t="s">
        <v>5632</v>
      </c>
      <c r="D6214" s="24">
        <v>8450000</v>
      </c>
      <c r="E6214" t="str">
        <f>IF(D6214&lt;VLOOKUP(A6214,Min!A:B,2,FALSE),"Y","")</f>
        <v/>
      </c>
      <c r="F6214">
        <f>IF(AND(OR(s_tmchk="all",IF(ISERROR(MATCH(B6214,s_teams,0)),FALSE,TRUE)),OR(s_minsal="",s_minsal&lt;=D6214),OR(s_maxsal="",s_maxsal&gt;=D6214),OR(s_minyr="",s_minyr&lt;=A6214),OR(s_maxyr="",s_maxyr&gt;=A6214),OR(s_player="",s_player=C6214)),MAX(F$1:F6213)+1,0)</f>
        <v>0</v>
      </c>
    </row>
    <row r="6215" spans="1:6">
      <c r="A6215" s="20">
        <v>2005</v>
      </c>
      <c r="B6215" s="15" t="s">
        <v>49</v>
      </c>
      <c r="C6215" s="15" t="s">
        <v>4811</v>
      </c>
      <c r="D6215" s="24">
        <v>5899400</v>
      </c>
      <c r="E6215" t="str">
        <f>IF(D6215&lt;VLOOKUP(A6215,Min!A:B,2,FALSE),"Y","")</f>
        <v/>
      </c>
      <c r="F6215">
        <f>IF(AND(OR(s_tmchk="all",IF(ISERROR(MATCH(B6215,s_teams,0)),FALSE,TRUE)),OR(s_minsal="",s_minsal&lt;=D6215),OR(s_maxsal="",s_maxsal&gt;=D6215),OR(s_minyr="",s_minyr&lt;=A6215),OR(s_maxyr="",s_maxyr&gt;=A6215),OR(s_player="",s_player=C6215)),MAX(F$1:F6214)+1,0)</f>
        <v>0</v>
      </c>
    </row>
    <row r="6216" spans="1:6">
      <c r="A6216" s="20">
        <v>2005</v>
      </c>
      <c r="B6216" s="15" t="s">
        <v>49</v>
      </c>
      <c r="C6216" s="15" t="s">
        <v>5388</v>
      </c>
      <c r="D6216" s="24">
        <v>5408700</v>
      </c>
      <c r="E6216" t="str">
        <f>IF(D6216&lt;VLOOKUP(A6216,Min!A:B,2,FALSE),"Y","")</f>
        <v/>
      </c>
      <c r="F6216">
        <f>IF(AND(OR(s_tmchk="all",IF(ISERROR(MATCH(B6216,s_teams,0)),FALSE,TRUE)),OR(s_minsal="",s_minsal&lt;=D6216),OR(s_maxsal="",s_maxsal&gt;=D6216),OR(s_minyr="",s_minyr&lt;=A6216),OR(s_maxyr="",s_maxyr&gt;=A6216),OR(s_player="",s_player=C6216)),MAX(F$1:F6215)+1,0)</f>
        <v>0</v>
      </c>
    </row>
    <row r="6217" spans="1:6">
      <c r="A6217" s="20">
        <v>2005</v>
      </c>
      <c r="B6217" s="15" t="s">
        <v>49</v>
      </c>
      <c r="C6217" s="15" t="s">
        <v>4968</v>
      </c>
      <c r="D6217" s="24">
        <v>4496434</v>
      </c>
      <c r="E6217" t="str">
        <f>IF(D6217&lt;VLOOKUP(A6217,Min!A:B,2,FALSE),"Y","")</f>
        <v/>
      </c>
      <c r="F6217">
        <f>IF(AND(OR(s_tmchk="all",IF(ISERROR(MATCH(B6217,s_teams,0)),FALSE,TRUE)),OR(s_minsal="",s_minsal&lt;=D6217),OR(s_maxsal="",s_maxsal&gt;=D6217),OR(s_minyr="",s_minyr&lt;=A6217),OR(s_maxyr="",s_maxyr&gt;=A6217),OR(s_player="",s_player=C6217)),MAX(F$1:F6216)+1,0)</f>
        <v>0</v>
      </c>
    </row>
    <row r="6218" spans="1:6">
      <c r="A6218" s="20">
        <v>2005</v>
      </c>
      <c r="B6218" s="15" t="s">
        <v>49</v>
      </c>
      <c r="C6218" s="15" t="s">
        <v>6197</v>
      </c>
      <c r="D6218" s="24">
        <v>4436880</v>
      </c>
      <c r="E6218" t="str">
        <f>IF(D6218&lt;VLOOKUP(A6218,Min!A:B,2,FALSE),"Y","")</f>
        <v/>
      </c>
      <c r="F6218">
        <f>IF(AND(OR(s_tmchk="all",IF(ISERROR(MATCH(B6218,s_teams,0)),FALSE,TRUE)),OR(s_minsal="",s_minsal&lt;=D6218),OR(s_maxsal="",s_maxsal&gt;=D6218),OR(s_minyr="",s_minyr&lt;=A6218),OR(s_maxyr="",s_maxyr&gt;=A6218),OR(s_player="",s_player=C6218)),MAX(F$1:F6217)+1,0)</f>
        <v>0</v>
      </c>
    </row>
    <row r="6219" spans="1:6">
      <c r="A6219" s="20">
        <v>2005</v>
      </c>
      <c r="B6219" s="15" t="s">
        <v>49</v>
      </c>
      <c r="C6219" s="15" t="s">
        <v>5623</v>
      </c>
      <c r="D6219" s="24">
        <v>3237500</v>
      </c>
      <c r="E6219" t="str">
        <f>IF(D6219&lt;VLOOKUP(A6219,Min!A:B,2,FALSE),"Y","")</f>
        <v/>
      </c>
      <c r="F6219">
        <f>IF(AND(OR(s_tmchk="all",IF(ISERROR(MATCH(B6219,s_teams,0)),FALSE,TRUE)),OR(s_minsal="",s_minsal&lt;=D6219),OR(s_maxsal="",s_maxsal&gt;=D6219),OR(s_minyr="",s_minyr&lt;=A6219),OR(s_maxyr="",s_maxyr&gt;=A6219),OR(s_player="",s_player=C6219)),MAX(F$1:F6218)+1,0)</f>
        <v>0</v>
      </c>
    </row>
    <row r="6220" spans="1:6">
      <c r="A6220" s="20">
        <v>2005</v>
      </c>
      <c r="B6220" s="15" t="s">
        <v>49</v>
      </c>
      <c r="C6220" s="15" t="s">
        <v>4666</v>
      </c>
      <c r="D6220" s="24">
        <v>3200000</v>
      </c>
      <c r="E6220" t="str">
        <f>IF(D6220&lt;VLOOKUP(A6220,Min!A:B,2,FALSE),"Y","")</f>
        <v/>
      </c>
      <c r="F6220">
        <f>IF(AND(OR(s_tmchk="all",IF(ISERROR(MATCH(B6220,s_teams,0)),FALSE,TRUE)),OR(s_minsal="",s_minsal&lt;=D6220),OR(s_maxsal="",s_maxsal&gt;=D6220),OR(s_minyr="",s_minyr&lt;=A6220),OR(s_maxyr="",s_maxyr&gt;=A6220),OR(s_player="",s_player=C6220)),MAX(F$1:F6219)+1,0)</f>
        <v>0</v>
      </c>
    </row>
    <row r="6221" spans="1:6">
      <c r="A6221" s="20">
        <v>2005</v>
      </c>
      <c r="B6221" s="15" t="s">
        <v>49</v>
      </c>
      <c r="C6221" s="15" t="s">
        <v>5302</v>
      </c>
      <c r="D6221" s="24">
        <v>2420000</v>
      </c>
      <c r="E6221" t="str">
        <f>IF(D6221&lt;VLOOKUP(A6221,Min!A:B,2,FALSE),"Y","")</f>
        <v/>
      </c>
      <c r="F6221">
        <f>IF(AND(OR(s_tmchk="all",IF(ISERROR(MATCH(B6221,s_teams,0)),FALSE,TRUE)),OR(s_minsal="",s_minsal&lt;=D6221),OR(s_maxsal="",s_maxsal&gt;=D6221),OR(s_minyr="",s_minyr&lt;=A6221),OR(s_maxyr="",s_maxyr&gt;=A6221),OR(s_player="",s_player=C6221)),MAX(F$1:F6220)+1,0)</f>
        <v>0</v>
      </c>
    </row>
    <row r="6222" spans="1:6">
      <c r="A6222" s="20">
        <v>2005</v>
      </c>
      <c r="B6222" s="15" t="s">
        <v>49</v>
      </c>
      <c r="C6222" s="15" t="s">
        <v>4764</v>
      </c>
      <c r="D6222" s="24">
        <v>1700000</v>
      </c>
      <c r="E6222" t="str">
        <f>IF(D6222&lt;VLOOKUP(A6222,Min!A:B,2,FALSE),"Y","")</f>
        <v/>
      </c>
      <c r="F6222">
        <f>IF(AND(OR(s_tmchk="all",IF(ISERROR(MATCH(B6222,s_teams,0)),FALSE,TRUE)),OR(s_minsal="",s_minsal&lt;=D6222),OR(s_maxsal="",s_maxsal&gt;=D6222),OR(s_minyr="",s_minyr&lt;=A6222),OR(s_maxyr="",s_maxyr&gt;=A6222),OR(s_player="",s_player=C6222)),MAX(F$1:F6221)+1,0)</f>
        <v>0</v>
      </c>
    </row>
    <row r="6223" spans="1:6">
      <c r="A6223" s="20">
        <v>2005</v>
      </c>
      <c r="B6223" s="15" t="s">
        <v>49</v>
      </c>
      <c r="C6223" s="15" t="s">
        <v>6137</v>
      </c>
      <c r="D6223" s="24">
        <v>1600000</v>
      </c>
      <c r="E6223" t="str">
        <f>IF(D6223&lt;VLOOKUP(A6223,Min!A:B,2,FALSE),"Y","")</f>
        <v/>
      </c>
      <c r="F6223">
        <f>IF(AND(OR(s_tmchk="all",IF(ISERROR(MATCH(B6223,s_teams,0)),FALSE,TRUE)),OR(s_minsal="",s_minsal&lt;=D6223),OR(s_maxsal="",s_maxsal&gt;=D6223),OR(s_minyr="",s_minyr&lt;=A6223),OR(s_maxyr="",s_maxyr&gt;=A6223),OR(s_player="",s_player=C6223)),MAX(F$1:F6222)+1,0)</f>
        <v>0</v>
      </c>
    </row>
    <row r="6224" spans="1:6">
      <c r="A6224" s="20">
        <v>2005</v>
      </c>
      <c r="B6224" s="15" t="s">
        <v>49</v>
      </c>
      <c r="C6224" s="15" t="s">
        <v>4677</v>
      </c>
      <c r="D6224" s="24">
        <v>1493880</v>
      </c>
      <c r="E6224" t="str">
        <f>IF(D6224&lt;VLOOKUP(A6224,Min!A:B,2,FALSE),"Y","")</f>
        <v/>
      </c>
      <c r="F6224">
        <f>IF(AND(OR(s_tmchk="all",IF(ISERROR(MATCH(B6224,s_teams,0)),FALSE,TRUE)),OR(s_minsal="",s_minsal&lt;=D6224),OR(s_maxsal="",s_maxsal&gt;=D6224),OR(s_minyr="",s_minyr&lt;=A6224),OR(s_maxyr="",s_maxyr&gt;=A6224),OR(s_player="",s_player=C6224)),MAX(F$1:F6223)+1,0)</f>
        <v>0</v>
      </c>
    </row>
    <row r="6225" spans="1:6">
      <c r="A6225" s="20">
        <v>2005</v>
      </c>
      <c r="B6225" s="15" t="s">
        <v>49</v>
      </c>
      <c r="C6225" s="15" t="s">
        <v>5823</v>
      </c>
      <c r="D6225" s="24">
        <v>1454640</v>
      </c>
      <c r="E6225" t="str">
        <f>IF(D6225&lt;VLOOKUP(A6225,Min!A:B,2,FALSE),"Y","")</f>
        <v/>
      </c>
      <c r="F6225">
        <f>IF(AND(OR(s_tmchk="all",IF(ISERROR(MATCH(B6225,s_teams,0)),FALSE,TRUE)),OR(s_minsal="",s_minsal&lt;=D6225),OR(s_maxsal="",s_maxsal&gt;=D6225),OR(s_minyr="",s_minyr&lt;=A6225),OR(s_maxyr="",s_maxyr&gt;=A6225),OR(s_player="",s_player=C6225)),MAX(F$1:F6224)+1,0)</f>
        <v>0</v>
      </c>
    </row>
    <row r="6226" spans="1:6">
      <c r="A6226" s="20">
        <v>2005</v>
      </c>
      <c r="B6226" s="15" t="s">
        <v>49</v>
      </c>
      <c r="C6226" s="15" t="s">
        <v>5940</v>
      </c>
      <c r="D6226" s="24">
        <v>807546</v>
      </c>
      <c r="E6226" t="str">
        <f>IF(D6226&lt;VLOOKUP(A6226,Min!A:B,2,FALSE),"Y","")</f>
        <v/>
      </c>
      <c r="F6226">
        <f>IF(AND(OR(s_tmchk="all",IF(ISERROR(MATCH(B6226,s_teams,0)),FALSE,TRUE)),OR(s_minsal="",s_minsal&lt;=D6226),OR(s_maxsal="",s_maxsal&gt;=D6226),OR(s_minyr="",s_minyr&lt;=A6226),OR(s_maxyr="",s_maxyr&gt;=A6226),OR(s_player="",s_player=C6226)),MAX(F$1:F6225)+1,0)</f>
        <v>0</v>
      </c>
    </row>
    <row r="6227" spans="1:6">
      <c r="A6227" s="20">
        <v>2005</v>
      </c>
      <c r="B6227" s="15" t="s">
        <v>49</v>
      </c>
      <c r="C6227" s="15" t="s">
        <v>5910</v>
      </c>
      <c r="D6227" s="24">
        <v>807046</v>
      </c>
      <c r="E6227" t="str">
        <f>IF(D6227&lt;VLOOKUP(A6227,Min!A:B,2,FALSE),"Y","")</f>
        <v/>
      </c>
      <c r="F6227">
        <f>IF(AND(OR(s_tmchk="all",IF(ISERROR(MATCH(B6227,s_teams,0)),FALSE,TRUE)),OR(s_minsal="",s_minsal&lt;=D6227),OR(s_maxsal="",s_maxsal&gt;=D6227),OR(s_minyr="",s_minyr&lt;=A6227),OR(s_maxyr="",s_maxyr&gt;=A6227),OR(s_player="",s_player=C6227)),MAX(F$1:F6226)+1,0)</f>
        <v>0</v>
      </c>
    </row>
    <row r="6228" spans="1:6">
      <c r="A6228" s="20">
        <v>2005</v>
      </c>
      <c r="B6228" s="15" t="s">
        <v>49</v>
      </c>
      <c r="C6228" s="15" t="s">
        <v>4564</v>
      </c>
      <c r="D6228" s="24">
        <v>385277</v>
      </c>
      <c r="E6228" t="str">
        <f>IF(D6228&lt;VLOOKUP(A6228,Min!A:B,2,FALSE),"Y","")</f>
        <v/>
      </c>
      <c r="F6228">
        <f>IF(AND(OR(s_tmchk="all",IF(ISERROR(MATCH(B6228,s_teams,0)),FALSE,TRUE)),OR(s_minsal="",s_minsal&lt;=D6228),OR(s_maxsal="",s_maxsal&gt;=D6228),OR(s_minyr="",s_minyr&lt;=A6228),OR(s_maxyr="",s_maxyr&gt;=A6228),OR(s_player="",s_player=C6228)),MAX(F$1:F6227)+1,0)</f>
        <v>0</v>
      </c>
    </row>
    <row r="6229" spans="1:6">
      <c r="A6229" s="20">
        <v>2005</v>
      </c>
      <c r="B6229" s="15" t="s">
        <v>51</v>
      </c>
      <c r="C6229" s="15" t="s">
        <v>2916</v>
      </c>
      <c r="D6229" s="24">
        <v>14796000</v>
      </c>
      <c r="E6229" t="str">
        <f>IF(D6229&lt;VLOOKUP(A6229,Min!A:B,2,FALSE),"Y","")</f>
        <v/>
      </c>
      <c r="F6229">
        <f>IF(AND(OR(s_tmchk="all",IF(ISERROR(MATCH(B6229,s_teams,0)),FALSE,TRUE)),OR(s_minsal="",s_minsal&lt;=D6229),OR(s_maxsal="",s_maxsal&gt;=D6229),OR(s_minyr="",s_minyr&lt;=A6229),OR(s_maxyr="",s_maxyr&gt;=A6229),OR(s_player="",s_player=C6229)),MAX(F$1:F6228)+1,0)</f>
        <v>0</v>
      </c>
    </row>
    <row r="6230" spans="1:6">
      <c r="A6230" s="20">
        <v>2005</v>
      </c>
      <c r="B6230" s="15" t="s">
        <v>51</v>
      </c>
      <c r="C6230" s="15" t="s">
        <v>4628</v>
      </c>
      <c r="D6230" s="24">
        <v>8260000</v>
      </c>
      <c r="E6230" t="str">
        <f>IF(D6230&lt;VLOOKUP(A6230,Min!A:B,2,FALSE),"Y","")</f>
        <v/>
      </c>
      <c r="F6230">
        <f>IF(AND(OR(s_tmchk="all",IF(ISERROR(MATCH(B6230,s_teams,0)),FALSE,TRUE)),OR(s_minsal="",s_minsal&lt;=D6230),OR(s_maxsal="",s_maxsal&gt;=D6230),OR(s_minyr="",s_minyr&lt;=A6230),OR(s_maxyr="",s_maxyr&gt;=A6230),OR(s_player="",s_player=C6230)),MAX(F$1:F6229)+1,0)</f>
        <v>0</v>
      </c>
    </row>
    <row r="6231" spans="1:6">
      <c r="A6231" s="20">
        <v>2005</v>
      </c>
      <c r="B6231" s="15" t="s">
        <v>51</v>
      </c>
      <c r="C6231" s="15" t="s">
        <v>5358</v>
      </c>
      <c r="D6231" s="24">
        <v>6525000</v>
      </c>
      <c r="E6231" t="str">
        <f>IF(D6231&lt;VLOOKUP(A6231,Min!A:B,2,FALSE),"Y","")</f>
        <v/>
      </c>
      <c r="F6231">
        <f>IF(AND(OR(s_tmchk="all",IF(ISERROR(MATCH(B6231,s_teams,0)),FALSE,TRUE)),OR(s_minsal="",s_minsal&lt;=D6231),OR(s_maxsal="",s_maxsal&gt;=D6231),OR(s_minyr="",s_minyr&lt;=A6231),OR(s_maxyr="",s_maxyr&gt;=A6231),OR(s_player="",s_player=C6231)),MAX(F$1:F6230)+1,0)</f>
        <v>0</v>
      </c>
    </row>
    <row r="6232" spans="1:6">
      <c r="A6232" s="20">
        <v>2005</v>
      </c>
      <c r="B6232" s="15" t="s">
        <v>51</v>
      </c>
      <c r="C6232" s="15" t="s">
        <v>764</v>
      </c>
      <c r="D6232" s="24">
        <v>6157895</v>
      </c>
      <c r="E6232" t="str">
        <f>IF(D6232&lt;VLOOKUP(A6232,Min!A:B,2,FALSE),"Y","")</f>
        <v/>
      </c>
      <c r="F6232">
        <f>IF(AND(OR(s_tmchk="all",IF(ISERROR(MATCH(B6232,s_teams,0)),FALSE,TRUE)),OR(s_minsal="",s_minsal&lt;=D6232),OR(s_maxsal="",s_maxsal&gt;=D6232),OR(s_minyr="",s_minyr&lt;=A6232),OR(s_maxyr="",s_maxyr&gt;=A6232),OR(s_player="",s_player=C6232)),MAX(F$1:F6231)+1,0)</f>
        <v>0</v>
      </c>
    </row>
    <row r="6233" spans="1:6">
      <c r="A6233" s="20">
        <v>2005</v>
      </c>
      <c r="B6233" s="15" t="s">
        <v>51</v>
      </c>
      <c r="C6233" s="15" t="s">
        <v>5932</v>
      </c>
      <c r="D6233" s="24">
        <v>5792250</v>
      </c>
      <c r="E6233" t="str">
        <f>IF(D6233&lt;VLOOKUP(A6233,Min!A:B,2,FALSE),"Y","")</f>
        <v/>
      </c>
      <c r="F6233">
        <f>IF(AND(OR(s_tmchk="all",IF(ISERROR(MATCH(B6233,s_teams,0)),FALSE,TRUE)),OR(s_minsal="",s_minsal&lt;=D6233),OR(s_maxsal="",s_maxsal&gt;=D6233),OR(s_minyr="",s_minyr&lt;=A6233),OR(s_maxyr="",s_maxyr&gt;=A6233),OR(s_player="",s_player=C6233)),MAX(F$1:F6232)+1,0)</f>
        <v>0</v>
      </c>
    </row>
    <row r="6234" spans="1:6">
      <c r="A6234" s="20">
        <v>2005</v>
      </c>
      <c r="B6234" s="15" t="s">
        <v>51</v>
      </c>
      <c r="C6234" s="15" t="s">
        <v>5829</v>
      </c>
      <c r="D6234" s="24">
        <v>5500000</v>
      </c>
      <c r="E6234" t="str">
        <f>IF(D6234&lt;VLOOKUP(A6234,Min!A:B,2,FALSE),"Y","")</f>
        <v/>
      </c>
      <c r="F6234">
        <f>IF(AND(OR(s_tmchk="all",IF(ISERROR(MATCH(B6234,s_teams,0)),FALSE,TRUE)),OR(s_minsal="",s_minsal&lt;=D6234),OR(s_maxsal="",s_maxsal&gt;=D6234),OR(s_minyr="",s_minyr&lt;=A6234),OR(s_maxyr="",s_maxyr&gt;=A6234),OR(s_player="",s_player=C6234)),MAX(F$1:F6233)+1,0)</f>
        <v>0</v>
      </c>
    </row>
    <row r="6235" spans="1:6">
      <c r="A6235" s="20">
        <v>2005</v>
      </c>
      <c r="B6235" s="15" t="s">
        <v>51</v>
      </c>
      <c r="C6235" s="15" t="s">
        <v>3020</v>
      </c>
      <c r="D6235" s="24">
        <v>5100000</v>
      </c>
      <c r="E6235" t="str">
        <f>IF(D6235&lt;VLOOKUP(A6235,Min!A:B,2,FALSE),"Y","")</f>
        <v/>
      </c>
      <c r="F6235">
        <f>IF(AND(OR(s_tmchk="all",IF(ISERROR(MATCH(B6235,s_teams,0)),FALSE,TRUE)),OR(s_minsal="",s_minsal&lt;=D6235),OR(s_maxsal="",s_maxsal&gt;=D6235),OR(s_minyr="",s_minyr&lt;=A6235),OR(s_maxyr="",s_maxyr&gt;=A6235),OR(s_player="",s_player=C6235)),MAX(F$1:F6234)+1,0)</f>
        <v>0</v>
      </c>
    </row>
    <row r="6236" spans="1:6">
      <c r="A6236" s="20">
        <v>2005</v>
      </c>
      <c r="B6236" s="15" t="s">
        <v>51</v>
      </c>
      <c r="C6236" s="15" t="s">
        <v>5262</v>
      </c>
      <c r="D6236" s="24">
        <v>4500000</v>
      </c>
      <c r="E6236" t="str">
        <f>IF(D6236&lt;VLOOKUP(A6236,Min!A:B,2,FALSE),"Y","")</f>
        <v/>
      </c>
      <c r="F6236">
        <f>IF(AND(OR(s_tmchk="all",IF(ISERROR(MATCH(B6236,s_teams,0)),FALSE,TRUE)),OR(s_minsal="",s_minsal&lt;=D6236),OR(s_maxsal="",s_maxsal&gt;=D6236),OR(s_minyr="",s_minyr&lt;=A6236),OR(s_maxyr="",s_maxyr&gt;=A6236),OR(s_player="",s_player=C6236)),MAX(F$1:F6235)+1,0)</f>
        <v>0</v>
      </c>
    </row>
    <row r="6237" spans="1:6">
      <c r="A6237" s="20">
        <v>2005</v>
      </c>
      <c r="B6237" s="15" t="s">
        <v>51</v>
      </c>
      <c r="C6237" s="15" t="s">
        <v>4597</v>
      </c>
      <c r="D6237" s="24">
        <v>2200000</v>
      </c>
      <c r="E6237" t="str">
        <f>IF(D6237&lt;VLOOKUP(A6237,Min!A:B,2,FALSE),"Y","")</f>
        <v/>
      </c>
      <c r="F6237">
        <f>IF(AND(OR(s_tmchk="all",IF(ISERROR(MATCH(B6237,s_teams,0)),FALSE,TRUE)),OR(s_minsal="",s_minsal&lt;=D6237),OR(s_maxsal="",s_maxsal&gt;=D6237),OR(s_minyr="",s_minyr&lt;=A6237),OR(s_maxyr="",s_maxyr&gt;=A6237),OR(s_player="",s_player=C6237)),MAX(F$1:F6236)+1,0)</f>
        <v>0</v>
      </c>
    </row>
    <row r="6238" spans="1:6">
      <c r="A6238" s="20">
        <v>2005</v>
      </c>
      <c r="B6238" s="15" t="s">
        <v>51</v>
      </c>
      <c r="C6238" s="15" t="s">
        <v>5084</v>
      </c>
      <c r="D6238" s="24">
        <v>1572480</v>
      </c>
      <c r="E6238" t="str">
        <f>IF(D6238&lt;VLOOKUP(A6238,Min!A:B,2,FALSE),"Y","")</f>
        <v/>
      </c>
      <c r="F6238">
        <f>IF(AND(OR(s_tmchk="all",IF(ISERROR(MATCH(B6238,s_teams,0)),FALSE,TRUE)),OR(s_minsal="",s_minsal&lt;=D6238),OR(s_maxsal="",s_maxsal&gt;=D6238),OR(s_minyr="",s_minyr&lt;=A6238),OR(s_maxyr="",s_maxyr&gt;=A6238),OR(s_player="",s_player=C6238)),MAX(F$1:F6237)+1,0)</f>
        <v>0</v>
      </c>
    </row>
    <row r="6239" spans="1:6">
      <c r="A6239" s="20">
        <v>2005</v>
      </c>
      <c r="B6239" s="15" t="s">
        <v>51</v>
      </c>
      <c r="C6239" s="15" t="s">
        <v>3572</v>
      </c>
      <c r="D6239" s="24">
        <v>1554326</v>
      </c>
      <c r="E6239" t="str">
        <f>IF(D6239&lt;VLOOKUP(A6239,Min!A:B,2,FALSE),"Y","")</f>
        <v/>
      </c>
      <c r="F6239">
        <f>IF(AND(OR(s_tmchk="all",IF(ISERROR(MATCH(B6239,s_teams,0)),FALSE,TRUE)),OR(s_minsal="",s_minsal&lt;=D6239),OR(s_maxsal="",s_maxsal&gt;=D6239),OR(s_minyr="",s_minyr&lt;=A6239),OR(s_maxyr="",s_maxyr&gt;=A6239),OR(s_player="",s_player=C6239)),MAX(F$1:F6238)+1,0)</f>
        <v>0</v>
      </c>
    </row>
    <row r="6240" spans="1:6">
      <c r="A6240" s="20">
        <v>2005</v>
      </c>
      <c r="B6240" s="15" t="s">
        <v>51</v>
      </c>
      <c r="C6240" s="15" t="s">
        <v>5644</v>
      </c>
      <c r="D6240" s="24">
        <v>845122</v>
      </c>
      <c r="E6240" t="str">
        <f>IF(D6240&lt;VLOOKUP(A6240,Min!A:B,2,FALSE),"Y","")</f>
        <v/>
      </c>
      <c r="F6240">
        <f>IF(AND(OR(s_tmchk="all",IF(ISERROR(MATCH(B6240,s_teams,0)),FALSE,TRUE)),OR(s_minsal="",s_minsal&lt;=D6240),OR(s_maxsal="",s_maxsal&gt;=D6240),OR(s_minyr="",s_minyr&lt;=A6240),OR(s_maxyr="",s_maxyr&gt;=A6240),OR(s_player="",s_player=C6240)),MAX(F$1:F6239)+1,0)</f>
        <v>0</v>
      </c>
    </row>
    <row r="6241" spans="1:6">
      <c r="A6241" s="20">
        <v>2005</v>
      </c>
      <c r="B6241" s="15" t="s">
        <v>51</v>
      </c>
      <c r="C6241" s="15" t="s">
        <v>4907</v>
      </c>
      <c r="D6241" s="24">
        <v>835560</v>
      </c>
      <c r="E6241" t="str">
        <f>IF(D6241&lt;VLOOKUP(A6241,Min!A:B,2,FALSE),"Y","")</f>
        <v/>
      </c>
      <c r="F6241">
        <f>IF(AND(OR(s_tmchk="all",IF(ISERROR(MATCH(B6241,s_teams,0)),FALSE,TRUE)),OR(s_minsal="",s_minsal&lt;=D6241),OR(s_maxsal="",s_maxsal&gt;=D6241),OR(s_minyr="",s_minyr&lt;=A6241),OR(s_maxyr="",s_maxyr&gt;=A6241),OR(s_player="",s_player=C6241)),MAX(F$1:F6240)+1,0)</f>
        <v>0</v>
      </c>
    </row>
    <row r="6242" spans="1:6">
      <c r="A6242" s="20">
        <v>2005</v>
      </c>
      <c r="B6242" s="15" t="s">
        <v>51</v>
      </c>
      <c r="C6242" s="15" t="s">
        <v>5023</v>
      </c>
      <c r="D6242" s="24">
        <v>720046</v>
      </c>
      <c r="E6242" t="str">
        <f>IF(D6242&lt;VLOOKUP(A6242,Min!A:B,2,FALSE),"Y","")</f>
        <v/>
      </c>
      <c r="F6242">
        <f>IF(AND(OR(s_tmchk="all",IF(ISERROR(MATCH(B6242,s_teams,0)),FALSE,TRUE)),OR(s_minsal="",s_minsal&lt;=D6242),OR(s_maxsal="",s_maxsal&gt;=D6242),OR(s_minyr="",s_minyr&lt;=A6242),OR(s_maxyr="",s_maxyr&gt;=A6242),OR(s_player="",s_player=C6242)),MAX(F$1:F6241)+1,0)</f>
        <v>0</v>
      </c>
    </row>
    <row r="6243" spans="1:6">
      <c r="A6243" s="20">
        <v>2005</v>
      </c>
      <c r="B6243" s="15" t="s">
        <v>51</v>
      </c>
      <c r="C6243" s="15" t="s">
        <v>373</v>
      </c>
      <c r="D6243" s="24">
        <v>620046</v>
      </c>
      <c r="E6243" t="str">
        <f>IF(D6243&lt;VLOOKUP(A6243,Min!A:B,2,FALSE),"Y","")</f>
        <v/>
      </c>
      <c r="F6243">
        <f>IF(AND(OR(s_tmchk="all",IF(ISERROR(MATCH(B6243,s_teams,0)),FALSE,TRUE)),OR(s_minsal="",s_minsal&lt;=D6243),OR(s_maxsal="",s_maxsal&gt;=D6243),OR(s_minyr="",s_minyr&lt;=A6243),OR(s_maxyr="",s_maxyr&gt;=A6243),OR(s_player="",s_player=C6243)),MAX(F$1:F6242)+1,0)</f>
        <v>0</v>
      </c>
    </row>
    <row r="6244" spans="1:6">
      <c r="A6244" s="20">
        <v>2005</v>
      </c>
      <c r="B6244" s="15" t="s">
        <v>51</v>
      </c>
      <c r="C6244" s="15" t="s">
        <v>5563</v>
      </c>
      <c r="D6244" s="24">
        <v>576380</v>
      </c>
      <c r="E6244" t="str">
        <f>IF(D6244&lt;VLOOKUP(A6244,Min!A:B,2,FALSE),"Y","")</f>
        <v/>
      </c>
      <c r="F6244">
        <f>IF(AND(OR(s_tmchk="all",IF(ISERROR(MATCH(B6244,s_teams,0)),FALSE,TRUE)),OR(s_minsal="",s_minsal&lt;=D6244),OR(s_maxsal="",s_maxsal&gt;=D6244),OR(s_minyr="",s_minyr&lt;=A6244),OR(s_maxyr="",s_maxyr&gt;=A6244),OR(s_player="",s_player=C6244)),MAX(F$1:F6243)+1,0)</f>
        <v>0</v>
      </c>
    </row>
    <row r="6245" spans="1:6">
      <c r="A6245" s="20">
        <v>2005</v>
      </c>
      <c r="B6245" s="15" t="s">
        <v>51</v>
      </c>
      <c r="C6245" s="15" t="s">
        <v>5336</v>
      </c>
      <c r="D6245" s="24">
        <v>385277</v>
      </c>
      <c r="E6245" t="str">
        <f>IF(D6245&lt;VLOOKUP(A6245,Min!A:B,2,FALSE),"Y","")</f>
        <v/>
      </c>
      <c r="F6245">
        <f>IF(AND(OR(s_tmchk="all",IF(ISERROR(MATCH(B6245,s_teams,0)),FALSE,TRUE)),OR(s_minsal="",s_minsal&lt;=D6245),OR(s_maxsal="",s_maxsal&gt;=D6245),OR(s_minyr="",s_minyr&lt;=A6245),OR(s_maxyr="",s_maxyr&gt;=A6245),OR(s_player="",s_player=C6245)),MAX(F$1:F6244)+1,0)</f>
        <v>0</v>
      </c>
    </row>
    <row r="6246" spans="1:6">
      <c r="A6246" s="20">
        <v>2005</v>
      </c>
      <c r="B6246" s="15" t="s">
        <v>51</v>
      </c>
      <c r="C6246" s="15" t="s">
        <v>6118</v>
      </c>
      <c r="D6246" s="24">
        <v>79029</v>
      </c>
      <c r="E6246" t="str">
        <f>IF(D6246&lt;VLOOKUP(A6246,Min!A:B,2,FALSE),"Y","")</f>
        <v>Y</v>
      </c>
      <c r="F6246">
        <f>IF(AND(OR(s_tmchk="all",IF(ISERROR(MATCH(B6246,s_teams,0)),FALSE,TRUE)),OR(s_minsal="",s_minsal&lt;=D6246),OR(s_maxsal="",s_maxsal&gt;=D6246),OR(s_minyr="",s_minyr&lt;=A6246),OR(s_maxyr="",s_maxyr&gt;=A6246),OR(s_player="",s_player=C6246)),MAX(F$1:F6245)+1,0)</f>
        <v>0</v>
      </c>
    </row>
    <row r="6247" spans="1:6">
      <c r="A6247" s="20">
        <v>2005</v>
      </c>
      <c r="B6247" s="15" t="s">
        <v>51</v>
      </c>
      <c r="C6247" s="15" t="s">
        <v>4711</v>
      </c>
      <c r="D6247" s="24">
        <v>45369</v>
      </c>
      <c r="E6247" t="str">
        <f>IF(D6247&lt;VLOOKUP(A6247,Min!A:B,2,FALSE),"Y","")</f>
        <v>Y</v>
      </c>
      <c r="F6247">
        <f>IF(AND(OR(s_tmchk="all",IF(ISERROR(MATCH(B6247,s_teams,0)),FALSE,TRUE)),OR(s_minsal="",s_minsal&lt;=D6247),OR(s_maxsal="",s_maxsal&gt;=D6247),OR(s_minyr="",s_minyr&lt;=A6247),OR(s_maxyr="",s_maxyr&gt;=A6247),OR(s_player="",s_player=C6247)),MAX(F$1:F6246)+1,0)</f>
        <v>0</v>
      </c>
    </row>
    <row r="6248" spans="1:6">
      <c r="A6248" s="20">
        <v>2005</v>
      </c>
      <c r="B6248" s="15" t="s">
        <v>53</v>
      </c>
      <c r="C6248" s="15" t="s">
        <v>1223</v>
      </c>
      <c r="D6248" s="24">
        <v>12056000</v>
      </c>
      <c r="E6248" t="str">
        <f>IF(D6248&lt;VLOOKUP(A6248,Min!A:B,2,FALSE),"Y","")</f>
        <v/>
      </c>
      <c r="F6248">
        <f>IF(AND(OR(s_tmchk="all",IF(ISERROR(MATCH(B6248,s_teams,0)),FALSE,TRUE)),OR(s_minsal="",s_minsal&lt;=D6248),OR(s_maxsal="",s_maxsal&gt;=D6248),OR(s_minyr="",s_minyr&lt;=A6248),OR(s_maxyr="",s_maxyr&gt;=A6248),OR(s_player="",s_player=C6248)),MAX(F$1:F6247)+1,0)</f>
        <v>0</v>
      </c>
    </row>
    <row r="6249" spans="1:6">
      <c r="A6249" s="20">
        <v>2005</v>
      </c>
      <c r="B6249" s="15" t="s">
        <v>53</v>
      </c>
      <c r="C6249" s="15" t="s">
        <v>5430</v>
      </c>
      <c r="D6249" s="24">
        <v>9566667</v>
      </c>
      <c r="E6249" t="str">
        <f>IF(D6249&lt;VLOOKUP(A6249,Min!A:B,2,FALSE),"Y","")</f>
        <v/>
      </c>
      <c r="F6249">
        <f>IF(AND(OR(s_tmchk="all",IF(ISERROR(MATCH(B6249,s_teams,0)),FALSE,TRUE)),OR(s_minsal="",s_minsal&lt;=D6249),OR(s_maxsal="",s_maxsal&gt;=D6249),OR(s_minyr="",s_minyr&lt;=A6249),OR(s_maxyr="",s_maxyr&gt;=A6249),OR(s_player="",s_player=C6249)),MAX(F$1:F6248)+1,0)</f>
        <v>0</v>
      </c>
    </row>
    <row r="6250" spans="1:6">
      <c r="A6250" s="20">
        <v>2005</v>
      </c>
      <c r="B6250" s="15" t="s">
        <v>53</v>
      </c>
      <c r="C6250" s="15" t="s">
        <v>3880</v>
      </c>
      <c r="D6250" s="24">
        <v>7000000</v>
      </c>
      <c r="E6250" t="str">
        <f>IF(D6250&lt;VLOOKUP(A6250,Min!A:B,2,FALSE),"Y","")</f>
        <v/>
      </c>
      <c r="F6250">
        <f>IF(AND(OR(s_tmchk="all",IF(ISERROR(MATCH(B6250,s_teams,0)),FALSE,TRUE)),OR(s_minsal="",s_minsal&lt;=D6250),OR(s_maxsal="",s_maxsal&gt;=D6250),OR(s_minyr="",s_minyr&lt;=A6250),OR(s_maxyr="",s_maxyr&gt;=A6250),OR(s_player="",s_player=C6250)),MAX(F$1:F6249)+1,0)</f>
        <v>0</v>
      </c>
    </row>
    <row r="6251" spans="1:6">
      <c r="A6251" s="20">
        <v>2005</v>
      </c>
      <c r="B6251" s="15" t="s">
        <v>53</v>
      </c>
      <c r="C6251" s="15" t="s">
        <v>575</v>
      </c>
      <c r="D6251" s="24">
        <v>3027840</v>
      </c>
      <c r="E6251" t="str">
        <f>IF(D6251&lt;VLOOKUP(A6251,Min!A:B,2,FALSE),"Y","")</f>
        <v/>
      </c>
      <c r="F6251">
        <f>IF(AND(OR(s_tmchk="all",IF(ISERROR(MATCH(B6251,s_teams,0)),FALSE,TRUE)),OR(s_minsal="",s_minsal&lt;=D6251),OR(s_maxsal="",s_maxsal&gt;=D6251),OR(s_minyr="",s_minyr&lt;=A6251),OR(s_maxyr="",s_maxyr&gt;=A6251),OR(s_player="",s_player=C6251)),MAX(F$1:F6250)+1,0)</f>
        <v>0</v>
      </c>
    </row>
    <row r="6252" spans="1:6">
      <c r="A6252" s="20">
        <v>2005</v>
      </c>
      <c r="B6252" s="15" t="s">
        <v>53</v>
      </c>
      <c r="C6252" s="15" t="s">
        <v>1307</v>
      </c>
      <c r="D6252" s="24">
        <v>2574240</v>
      </c>
      <c r="E6252" t="str">
        <f>IF(D6252&lt;VLOOKUP(A6252,Min!A:B,2,FALSE),"Y","")</f>
        <v/>
      </c>
      <c r="F6252">
        <f>IF(AND(OR(s_tmchk="all",IF(ISERROR(MATCH(B6252,s_teams,0)),FALSE,TRUE)),OR(s_minsal="",s_minsal&lt;=D6252),OR(s_maxsal="",s_maxsal&gt;=D6252),OR(s_minyr="",s_minyr&lt;=A6252),OR(s_maxyr="",s_maxyr&gt;=A6252),OR(s_player="",s_player=C6252)),MAX(F$1:F6251)+1,0)</f>
        <v>0</v>
      </c>
    </row>
    <row r="6253" spans="1:6">
      <c r="A6253" s="20">
        <v>2005</v>
      </c>
      <c r="B6253" s="15" t="s">
        <v>53</v>
      </c>
      <c r="C6253" s="15" t="s">
        <v>6206</v>
      </c>
      <c r="D6253" s="24">
        <v>2500000</v>
      </c>
      <c r="E6253" t="str">
        <f>IF(D6253&lt;VLOOKUP(A6253,Min!A:B,2,FALSE),"Y","")</f>
        <v/>
      </c>
      <c r="F6253">
        <f>IF(AND(OR(s_tmchk="all",IF(ISERROR(MATCH(B6253,s_teams,0)),FALSE,TRUE)),OR(s_minsal="",s_minsal&lt;=D6253),OR(s_maxsal="",s_maxsal&gt;=D6253),OR(s_minyr="",s_minyr&lt;=A6253),OR(s_maxyr="",s_maxyr&gt;=A6253),OR(s_player="",s_player=C6253)),MAX(F$1:F6252)+1,0)</f>
        <v>0</v>
      </c>
    </row>
    <row r="6254" spans="1:6">
      <c r="A6254" s="20">
        <v>2005</v>
      </c>
      <c r="B6254" s="15" t="s">
        <v>53</v>
      </c>
      <c r="C6254" s="15" t="s">
        <v>3655</v>
      </c>
      <c r="D6254" s="24">
        <v>2210880</v>
      </c>
      <c r="E6254" t="str">
        <f>IF(D6254&lt;VLOOKUP(A6254,Min!A:B,2,FALSE),"Y","")</f>
        <v/>
      </c>
      <c r="F6254">
        <f>IF(AND(OR(s_tmchk="all",IF(ISERROR(MATCH(B6254,s_teams,0)),FALSE,TRUE)),OR(s_minsal="",s_minsal&lt;=D6254),OR(s_maxsal="",s_maxsal&gt;=D6254),OR(s_minyr="",s_minyr&lt;=A6254),OR(s_maxyr="",s_maxyr&gt;=A6254),OR(s_player="",s_player=C6254)),MAX(F$1:F6253)+1,0)</f>
        <v>0</v>
      </c>
    </row>
    <row r="6255" spans="1:6">
      <c r="A6255" s="20">
        <v>2005</v>
      </c>
      <c r="B6255" s="15" t="s">
        <v>53</v>
      </c>
      <c r="C6255" s="15" t="s">
        <v>5602</v>
      </c>
      <c r="D6255" s="24">
        <v>2100000</v>
      </c>
      <c r="E6255" t="str">
        <f>IF(D6255&lt;VLOOKUP(A6255,Min!A:B,2,FALSE),"Y","")</f>
        <v/>
      </c>
      <c r="F6255">
        <f>IF(AND(OR(s_tmchk="all",IF(ISERROR(MATCH(B6255,s_teams,0)),FALSE,TRUE)),OR(s_minsal="",s_minsal&lt;=D6255),OR(s_maxsal="",s_maxsal&gt;=D6255),OR(s_minyr="",s_minyr&lt;=A6255),OR(s_maxyr="",s_maxyr&gt;=A6255),OR(s_player="",s_player=C6255)),MAX(F$1:F6254)+1,0)</f>
        <v>0</v>
      </c>
    </row>
    <row r="6256" spans="1:6">
      <c r="A6256" s="20">
        <v>2005</v>
      </c>
      <c r="B6256" s="15" t="s">
        <v>53</v>
      </c>
      <c r="C6256" s="15" t="s">
        <v>5846</v>
      </c>
      <c r="D6256" s="24">
        <v>932546</v>
      </c>
      <c r="E6256" t="str">
        <f>IF(D6256&lt;VLOOKUP(A6256,Min!A:B,2,FALSE),"Y","")</f>
        <v/>
      </c>
      <c r="F6256">
        <f>IF(AND(OR(s_tmchk="all",IF(ISERROR(MATCH(B6256,s_teams,0)),FALSE,TRUE)),OR(s_minsal="",s_minsal&lt;=D6256),OR(s_maxsal="",s_maxsal&gt;=D6256),OR(s_minyr="",s_minyr&lt;=A6256),OR(s_maxyr="",s_maxyr&gt;=A6256),OR(s_player="",s_player=C6256)),MAX(F$1:F6255)+1,0)</f>
        <v>0</v>
      </c>
    </row>
    <row r="6257" spans="1:6">
      <c r="A6257" s="20">
        <v>2005</v>
      </c>
      <c r="B6257" s="15" t="s">
        <v>53</v>
      </c>
      <c r="C6257" s="15" t="s">
        <v>5681</v>
      </c>
      <c r="D6257" s="24">
        <v>870046</v>
      </c>
      <c r="E6257" t="str">
        <f>IF(D6257&lt;VLOOKUP(A6257,Min!A:B,2,FALSE),"Y","")</f>
        <v/>
      </c>
      <c r="F6257">
        <f>IF(AND(OR(s_tmchk="all",IF(ISERROR(MATCH(B6257,s_teams,0)),FALSE,TRUE)),OR(s_minsal="",s_minsal&lt;=D6257),OR(s_maxsal="",s_maxsal&gt;=D6257),OR(s_minyr="",s_minyr&lt;=A6257),OR(s_maxyr="",s_maxyr&gt;=A6257),OR(s_player="",s_player=C6257)),MAX(F$1:F6256)+1,0)</f>
        <v>0</v>
      </c>
    </row>
    <row r="6258" spans="1:6">
      <c r="A6258" s="20">
        <v>2005</v>
      </c>
      <c r="B6258" s="15" t="s">
        <v>53</v>
      </c>
      <c r="C6258" s="15" t="s">
        <v>4673</v>
      </c>
      <c r="D6258" s="24">
        <v>825000</v>
      </c>
      <c r="E6258" t="str">
        <f>IF(D6258&lt;VLOOKUP(A6258,Min!A:B,2,FALSE),"Y","")</f>
        <v/>
      </c>
      <c r="F6258">
        <f>IF(AND(OR(s_tmchk="all",IF(ISERROR(MATCH(B6258,s_teams,0)),FALSE,TRUE)),OR(s_minsal="",s_minsal&lt;=D6258),OR(s_maxsal="",s_maxsal&gt;=D6258),OR(s_minyr="",s_minyr&lt;=A6258),OR(s_maxyr="",s_maxyr&gt;=A6258),OR(s_player="",s_player=C6258)),MAX(F$1:F6257)+1,0)</f>
        <v>0</v>
      </c>
    </row>
    <row r="6259" spans="1:6">
      <c r="A6259" s="20">
        <v>2005</v>
      </c>
      <c r="B6259" s="15" t="s">
        <v>53</v>
      </c>
      <c r="C6259" s="15" t="s">
        <v>5555</v>
      </c>
      <c r="D6259" s="24">
        <v>750000</v>
      </c>
      <c r="E6259" t="str">
        <f>IF(D6259&lt;VLOOKUP(A6259,Min!A:B,2,FALSE),"Y","")</f>
        <v/>
      </c>
      <c r="F6259">
        <f>IF(AND(OR(s_tmchk="all",IF(ISERROR(MATCH(B6259,s_teams,0)),FALSE,TRUE)),OR(s_minsal="",s_minsal&lt;=D6259),OR(s_maxsal="",s_maxsal&gt;=D6259),OR(s_minyr="",s_minyr&lt;=A6259),OR(s_maxyr="",s_maxyr&gt;=A6259),OR(s_player="",s_player=C6259)),MAX(F$1:F6258)+1,0)</f>
        <v>0</v>
      </c>
    </row>
    <row r="6260" spans="1:6">
      <c r="A6260" s="20">
        <v>2005</v>
      </c>
      <c r="B6260" s="15" t="s">
        <v>53</v>
      </c>
      <c r="C6260" s="15" t="s">
        <v>5792</v>
      </c>
      <c r="D6260" s="24">
        <v>620046</v>
      </c>
      <c r="E6260" t="str">
        <f>IF(D6260&lt;VLOOKUP(A6260,Min!A:B,2,FALSE),"Y","")</f>
        <v/>
      </c>
      <c r="F6260">
        <f>IF(AND(OR(s_tmchk="all",IF(ISERROR(MATCH(B6260,s_teams,0)),FALSE,TRUE)),OR(s_minsal="",s_minsal&lt;=D6260),OR(s_maxsal="",s_maxsal&gt;=D6260),OR(s_minyr="",s_minyr&lt;=A6260),OR(s_maxyr="",s_maxyr&gt;=A6260),OR(s_player="",s_player=C6260)),MAX(F$1:F6259)+1,0)</f>
        <v>0</v>
      </c>
    </row>
    <row r="6261" spans="1:6">
      <c r="A6261" s="20">
        <v>2005</v>
      </c>
      <c r="B6261" s="15" t="s">
        <v>53</v>
      </c>
      <c r="C6261" s="15" t="s">
        <v>5514</v>
      </c>
      <c r="D6261" s="24">
        <v>450000</v>
      </c>
      <c r="E6261" t="str">
        <f>IF(D6261&lt;VLOOKUP(A6261,Min!A:B,2,FALSE),"Y","")</f>
        <v/>
      </c>
      <c r="F6261">
        <f>IF(AND(OR(s_tmchk="all",IF(ISERROR(MATCH(B6261,s_teams,0)),FALSE,TRUE)),OR(s_minsal="",s_minsal&lt;=D6261),OR(s_maxsal="",s_maxsal&gt;=D6261),OR(s_minyr="",s_minyr&lt;=A6261),OR(s_maxyr="",s_maxyr&gt;=A6261),OR(s_player="",s_player=C6261)),MAX(F$1:F6260)+1,0)</f>
        <v>0</v>
      </c>
    </row>
    <row r="6262" spans="1:6">
      <c r="A6262" s="20">
        <v>2005</v>
      </c>
      <c r="B6262" s="15" t="s">
        <v>55</v>
      </c>
      <c r="C6262" s="15" t="s">
        <v>744</v>
      </c>
      <c r="D6262" s="24">
        <v>14175000</v>
      </c>
      <c r="E6262" t="str">
        <f>IF(D6262&lt;VLOOKUP(A6262,Min!A:B,2,FALSE),"Y","")</f>
        <v/>
      </c>
      <c r="F6262">
        <f>IF(AND(OR(s_tmchk="all",IF(ISERROR(MATCH(B6262,s_teams,0)),FALSE,TRUE)),OR(s_minsal="",s_minsal&lt;=D6262),OR(s_maxsal="",s_maxsal&gt;=D6262),OR(s_minyr="",s_minyr&lt;=A6262),OR(s_maxyr="",s_maxyr&gt;=A6262),OR(s_player="",s_player=C6262)),MAX(F$1:F6261)+1,0)</f>
        <v>0</v>
      </c>
    </row>
    <row r="6263" spans="1:6">
      <c r="A6263" s="20">
        <v>2005</v>
      </c>
      <c r="B6263" s="15" t="s">
        <v>55</v>
      </c>
      <c r="C6263" s="15" t="s">
        <v>4702</v>
      </c>
      <c r="D6263" s="24">
        <v>13233434</v>
      </c>
      <c r="E6263" t="str">
        <f>IF(D6263&lt;VLOOKUP(A6263,Min!A:B,2,FALSE),"Y","")</f>
        <v/>
      </c>
      <c r="F6263">
        <f>IF(AND(OR(s_tmchk="all",IF(ISERROR(MATCH(B6263,s_teams,0)),FALSE,TRUE)),OR(s_minsal="",s_minsal&lt;=D6263),OR(s_maxsal="",s_maxsal&gt;=D6263),OR(s_minyr="",s_minyr&lt;=A6263),OR(s_maxyr="",s_maxyr&gt;=A6263),OR(s_player="",s_player=C6263)),MAX(F$1:F6262)+1,0)</f>
        <v>0</v>
      </c>
    </row>
    <row r="6264" spans="1:6">
      <c r="A6264" s="20">
        <v>2005</v>
      </c>
      <c r="B6264" s="15" t="s">
        <v>55</v>
      </c>
      <c r="C6264" s="15" t="s">
        <v>3249</v>
      </c>
      <c r="D6264" s="24">
        <v>10548596</v>
      </c>
      <c r="E6264" t="str">
        <f>IF(D6264&lt;VLOOKUP(A6264,Min!A:B,2,FALSE),"Y","")</f>
        <v/>
      </c>
      <c r="F6264">
        <f>IF(AND(OR(s_tmchk="all",IF(ISERROR(MATCH(B6264,s_teams,0)),FALSE,TRUE)),OR(s_minsal="",s_minsal&lt;=D6264),OR(s_maxsal="",s_maxsal&gt;=D6264),OR(s_minyr="",s_minyr&lt;=A6264),OR(s_maxyr="",s_maxyr&gt;=A6264),OR(s_player="",s_player=C6264)),MAX(F$1:F6263)+1,0)</f>
        <v>0</v>
      </c>
    </row>
    <row r="6265" spans="1:6">
      <c r="A6265" s="20">
        <v>2005</v>
      </c>
      <c r="B6265" s="15" t="s">
        <v>55</v>
      </c>
      <c r="C6265" s="15" t="s">
        <v>6158</v>
      </c>
      <c r="D6265" s="24">
        <v>4903000</v>
      </c>
      <c r="E6265" t="str">
        <f>IF(D6265&lt;VLOOKUP(A6265,Min!A:B,2,FALSE),"Y","")</f>
        <v/>
      </c>
      <c r="F6265">
        <f>IF(AND(OR(s_tmchk="all",IF(ISERROR(MATCH(B6265,s_teams,0)),FALSE,TRUE)),OR(s_minsal="",s_minsal&lt;=D6265),OR(s_maxsal="",s_maxsal&gt;=D6265),OR(s_minyr="",s_minyr&lt;=A6265),OR(s_maxyr="",s_maxyr&gt;=A6265),OR(s_player="",s_player=C6265)),MAX(F$1:F6264)+1,0)</f>
        <v>0</v>
      </c>
    </row>
    <row r="6266" spans="1:6">
      <c r="A6266" s="20">
        <v>2005</v>
      </c>
      <c r="B6266" s="15" t="s">
        <v>55</v>
      </c>
      <c r="C6266" s="15" t="s">
        <v>4959</v>
      </c>
      <c r="D6266" s="24">
        <v>4546000</v>
      </c>
      <c r="E6266" t="str">
        <f>IF(D6266&lt;VLOOKUP(A6266,Min!A:B,2,FALSE),"Y","")</f>
        <v/>
      </c>
      <c r="F6266">
        <f>IF(AND(OR(s_tmchk="all",IF(ISERROR(MATCH(B6266,s_teams,0)),FALSE,TRUE)),OR(s_minsal="",s_minsal&lt;=D6266),OR(s_maxsal="",s_maxsal&gt;=D6266),OR(s_minyr="",s_minyr&lt;=A6266),OR(s_maxyr="",s_maxyr&gt;=A6266),OR(s_player="",s_player=C6266)),MAX(F$1:F6265)+1,0)</f>
        <v>0</v>
      </c>
    </row>
    <row r="6267" spans="1:6">
      <c r="A6267" s="20">
        <v>2005</v>
      </c>
      <c r="B6267" s="15" t="s">
        <v>55</v>
      </c>
      <c r="C6267" s="15" t="s">
        <v>4809</v>
      </c>
      <c r="D6267" s="24">
        <v>4200000</v>
      </c>
      <c r="E6267" t="str">
        <f>IF(D6267&lt;VLOOKUP(A6267,Min!A:B,2,FALSE),"Y","")</f>
        <v/>
      </c>
      <c r="F6267">
        <f>IF(AND(OR(s_tmchk="all",IF(ISERROR(MATCH(B6267,s_teams,0)),FALSE,TRUE)),OR(s_minsal="",s_minsal&lt;=D6267),OR(s_maxsal="",s_maxsal&gt;=D6267),OR(s_minyr="",s_minyr&lt;=A6267),OR(s_maxyr="",s_maxyr&gt;=A6267),OR(s_player="",s_player=C6267)),MAX(F$1:F6266)+1,0)</f>
        <v>0</v>
      </c>
    </row>
    <row r="6268" spans="1:6">
      <c r="A6268" s="20">
        <v>2005</v>
      </c>
      <c r="B6268" s="15" t="s">
        <v>55</v>
      </c>
      <c r="C6268" s="15" t="s">
        <v>4789</v>
      </c>
      <c r="D6268" s="24">
        <v>3371393</v>
      </c>
      <c r="E6268" t="str">
        <f>IF(D6268&lt;VLOOKUP(A6268,Min!A:B,2,FALSE),"Y","")</f>
        <v/>
      </c>
      <c r="F6268">
        <f>IF(AND(OR(s_tmchk="all",IF(ISERROR(MATCH(B6268,s_teams,0)),FALSE,TRUE)),OR(s_minsal="",s_minsal&lt;=D6268),OR(s_maxsal="",s_maxsal&gt;=D6268),OR(s_minyr="",s_minyr&lt;=A6268),OR(s_maxyr="",s_maxyr&gt;=A6268),OR(s_player="",s_player=C6268)),MAX(F$1:F6267)+1,0)</f>
        <v>0</v>
      </c>
    </row>
    <row r="6269" spans="1:6">
      <c r="A6269" s="20">
        <v>2005</v>
      </c>
      <c r="B6269" s="15" t="s">
        <v>55</v>
      </c>
      <c r="C6269" s="15" t="s">
        <v>5996</v>
      </c>
      <c r="D6269" s="24">
        <v>3000000</v>
      </c>
      <c r="E6269" t="str">
        <f>IF(D6269&lt;VLOOKUP(A6269,Min!A:B,2,FALSE),"Y","")</f>
        <v/>
      </c>
      <c r="F6269">
        <f>IF(AND(OR(s_tmchk="all",IF(ISERROR(MATCH(B6269,s_teams,0)),FALSE,TRUE)),OR(s_minsal="",s_minsal&lt;=D6269),OR(s_maxsal="",s_maxsal&gt;=D6269),OR(s_minyr="",s_minyr&lt;=A6269),OR(s_maxyr="",s_maxyr&gt;=A6269),OR(s_player="",s_player=C6269)),MAX(F$1:F6268)+1,0)</f>
        <v>0</v>
      </c>
    </row>
    <row r="6270" spans="1:6">
      <c r="A6270" s="20">
        <v>2005</v>
      </c>
      <c r="B6270" s="15" t="s">
        <v>55</v>
      </c>
      <c r="C6270" s="15" t="s">
        <v>1367</v>
      </c>
      <c r="D6270" s="24">
        <v>1930680</v>
      </c>
      <c r="E6270" t="str">
        <f>IF(D6270&lt;VLOOKUP(A6270,Min!A:B,2,FALSE),"Y","")</f>
        <v/>
      </c>
      <c r="F6270">
        <f>IF(AND(OR(s_tmchk="all",IF(ISERROR(MATCH(B6270,s_teams,0)),FALSE,TRUE)),OR(s_minsal="",s_minsal&lt;=D6270),OR(s_maxsal="",s_maxsal&gt;=D6270),OR(s_minyr="",s_minyr&lt;=A6270),OR(s_maxyr="",s_maxyr&gt;=A6270),OR(s_player="",s_player=C6270)),MAX(F$1:F6269)+1,0)</f>
        <v>0</v>
      </c>
    </row>
    <row r="6271" spans="1:6">
      <c r="A6271" s="20">
        <v>2005</v>
      </c>
      <c r="B6271" s="15" t="s">
        <v>55</v>
      </c>
      <c r="C6271" s="15" t="s">
        <v>5381</v>
      </c>
      <c r="D6271" s="24">
        <v>1687500</v>
      </c>
      <c r="E6271" t="str">
        <f>IF(D6271&lt;VLOOKUP(A6271,Min!A:B,2,FALSE),"Y","")</f>
        <v/>
      </c>
      <c r="F6271">
        <f>IF(AND(OR(s_tmchk="all",IF(ISERROR(MATCH(B6271,s_teams,0)),FALSE,TRUE)),OR(s_minsal="",s_minsal&lt;=D6271),OR(s_maxsal="",s_maxsal&gt;=D6271),OR(s_minyr="",s_minyr&lt;=A6271),OR(s_maxyr="",s_maxyr&gt;=A6271),OR(s_player="",s_player=C6271)),MAX(F$1:F6270)+1,0)</f>
        <v>0</v>
      </c>
    </row>
    <row r="6272" spans="1:6">
      <c r="A6272" s="20">
        <v>2005</v>
      </c>
      <c r="B6272" s="15" t="s">
        <v>55</v>
      </c>
      <c r="C6272" s="15" t="s">
        <v>4699</v>
      </c>
      <c r="D6272" s="24">
        <v>971160</v>
      </c>
      <c r="E6272" t="str">
        <f>IF(D6272&lt;VLOOKUP(A6272,Min!A:B,2,FALSE),"Y","")</f>
        <v/>
      </c>
      <c r="F6272">
        <f>IF(AND(OR(s_tmchk="all",IF(ISERROR(MATCH(B6272,s_teams,0)),FALSE,TRUE)),OR(s_minsal="",s_minsal&lt;=D6272),OR(s_maxsal="",s_maxsal&gt;=D6272),OR(s_minyr="",s_minyr&lt;=A6272),OR(s_maxyr="",s_maxyr&gt;=A6272),OR(s_player="",s_player=C6272)),MAX(F$1:F6271)+1,0)</f>
        <v>0</v>
      </c>
    </row>
    <row r="6273" spans="1:6">
      <c r="A6273" s="20">
        <v>2005</v>
      </c>
      <c r="B6273" s="15" t="s">
        <v>55</v>
      </c>
      <c r="C6273" s="15" t="s">
        <v>1078</v>
      </c>
      <c r="D6273" s="24">
        <v>846840</v>
      </c>
      <c r="E6273" t="str">
        <f>IF(D6273&lt;VLOOKUP(A6273,Min!A:B,2,FALSE),"Y","")</f>
        <v/>
      </c>
      <c r="F6273">
        <f>IF(AND(OR(s_tmchk="all",IF(ISERROR(MATCH(B6273,s_teams,0)),FALSE,TRUE)),OR(s_minsal="",s_minsal&lt;=D6273),OR(s_maxsal="",s_maxsal&gt;=D6273),OR(s_minyr="",s_minyr&lt;=A6273),OR(s_maxyr="",s_maxyr&gt;=A6273),OR(s_player="",s_player=C6273)),MAX(F$1:F6272)+1,0)</f>
        <v>0</v>
      </c>
    </row>
    <row r="6274" spans="1:6">
      <c r="A6274" s="20">
        <v>2005</v>
      </c>
      <c r="B6274" s="15" t="s">
        <v>55</v>
      </c>
      <c r="C6274" s="15" t="s">
        <v>6057</v>
      </c>
      <c r="D6274" s="24">
        <v>720046</v>
      </c>
      <c r="E6274" t="str">
        <f>IF(D6274&lt;VLOOKUP(A6274,Min!A:B,2,FALSE),"Y","")</f>
        <v/>
      </c>
      <c r="F6274">
        <f>IF(AND(OR(s_tmchk="all",IF(ISERROR(MATCH(B6274,s_teams,0)),FALSE,TRUE)),OR(s_minsal="",s_minsal&lt;=D6274),OR(s_maxsal="",s_maxsal&gt;=D6274),OR(s_minyr="",s_minyr&lt;=A6274),OR(s_maxyr="",s_maxyr&gt;=A6274),OR(s_player="",s_player=C6274)),MAX(F$1:F6273)+1,0)</f>
        <v>0</v>
      </c>
    </row>
    <row r="6275" spans="1:6">
      <c r="A6275" s="20">
        <v>2005</v>
      </c>
      <c r="B6275" s="15" t="s">
        <v>55</v>
      </c>
      <c r="C6275" s="15" t="s">
        <v>3770</v>
      </c>
      <c r="D6275" s="24">
        <v>620046</v>
      </c>
      <c r="E6275" t="str">
        <f>IF(D6275&lt;VLOOKUP(A6275,Min!A:B,2,FALSE),"Y","")</f>
        <v/>
      </c>
      <c r="F6275">
        <f>IF(AND(OR(s_tmchk="all",IF(ISERROR(MATCH(B6275,s_teams,0)),FALSE,TRUE)),OR(s_minsal="",s_minsal&lt;=D6275),OR(s_maxsal="",s_maxsal&gt;=D6275),OR(s_minyr="",s_minyr&lt;=A6275),OR(s_maxyr="",s_maxyr&gt;=A6275),OR(s_player="",s_player=C6275)),MAX(F$1:F6274)+1,0)</f>
        <v>0</v>
      </c>
    </row>
    <row r="6276" spans="1:6">
      <c r="A6276" s="20">
        <v>2005</v>
      </c>
      <c r="B6276" s="15" t="s">
        <v>55</v>
      </c>
      <c r="C6276" s="15" t="s">
        <v>6093</v>
      </c>
      <c r="D6276" s="24">
        <v>305403</v>
      </c>
      <c r="E6276" t="str">
        <f>IF(D6276&lt;VLOOKUP(A6276,Min!A:B,2,FALSE),"Y","")</f>
        <v>Y</v>
      </c>
      <c r="F6276">
        <f>IF(AND(OR(s_tmchk="all",IF(ISERROR(MATCH(B6276,s_teams,0)),FALSE,TRUE)),OR(s_minsal="",s_minsal&lt;=D6276),OR(s_maxsal="",s_maxsal&gt;=D6276),OR(s_minyr="",s_minyr&lt;=A6276),OR(s_maxyr="",s_maxyr&gt;=A6276),OR(s_player="",s_player=C6276)),MAX(F$1:F6275)+1,0)</f>
        <v>0</v>
      </c>
    </row>
    <row r="6277" spans="1:6">
      <c r="A6277" s="20">
        <v>2005</v>
      </c>
      <c r="B6277" s="15" t="s">
        <v>57</v>
      </c>
      <c r="C6277" s="15" t="s">
        <v>4675</v>
      </c>
      <c r="D6277" s="24">
        <v>7700000</v>
      </c>
      <c r="E6277" t="str">
        <f>IF(D6277&lt;VLOOKUP(A6277,Min!A:B,2,FALSE),"Y","")</f>
        <v/>
      </c>
      <c r="F6277">
        <f>IF(AND(OR(s_tmchk="all",IF(ISERROR(MATCH(B6277,s_teams,0)),FALSE,TRUE)),OR(s_minsal="",s_minsal&lt;=D6277),OR(s_maxsal="",s_maxsal&gt;=D6277),OR(s_minyr="",s_minyr&lt;=A6277),OR(s_maxyr="",s_maxyr&gt;=A6277),OR(s_player="",s_player=C6277)),MAX(F$1:F6276)+1,0)</f>
        <v>0</v>
      </c>
    </row>
    <row r="6278" spans="1:6">
      <c r="A6278" s="20">
        <v>2005</v>
      </c>
      <c r="B6278" s="15" t="s">
        <v>57</v>
      </c>
      <c r="C6278" s="15" t="s">
        <v>5522</v>
      </c>
      <c r="D6278" s="24">
        <v>7150000</v>
      </c>
      <c r="E6278" t="str">
        <f>IF(D6278&lt;VLOOKUP(A6278,Min!A:B,2,FALSE),"Y","")</f>
        <v/>
      </c>
      <c r="F6278">
        <f>IF(AND(OR(s_tmchk="all",IF(ISERROR(MATCH(B6278,s_teams,0)),FALSE,TRUE)),OR(s_minsal="",s_minsal&lt;=D6278),OR(s_maxsal="",s_maxsal&gt;=D6278),OR(s_minyr="",s_minyr&lt;=A6278),OR(s_maxyr="",s_maxyr&gt;=A6278),OR(s_player="",s_player=C6278)),MAX(F$1:F6277)+1,0)</f>
        <v>0</v>
      </c>
    </row>
    <row r="6279" spans="1:6">
      <c r="A6279" s="20">
        <v>2005</v>
      </c>
      <c r="B6279" s="15" t="s">
        <v>57</v>
      </c>
      <c r="C6279" s="15" t="s">
        <v>5251</v>
      </c>
      <c r="D6279" s="24">
        <v>6875000</v>
      </c>
      <c r="E6279" t="str">
        <f>IF(D6279&lt;VLOOKUP(A6279,Min!A:B,2,FALSE),"Y","")</f>
        <v/>
      </c>
      <c r="F6279">
        <f>IF(AND(OR(s_tmchk="all",IF(ISERROR(MATCH(B6279,s_teams,0)),FALSE,TRUE)),OR(s_minsal="",s_minsal&lt;=D6279),OR(s_maxsal="",s_maxsal&gt;=D6279),OR(s_minyr="",s_minyr&lt;=A6279),OR(s_maxyr="",s_maxyr&gt;=A6279),OR(s_player="",s_player=C6279)),MAX(F$1:F6278)+1,0)</f>
        <v>0</v>
      </c>
    </row>
    <row r="6280" spans="1:6">
      <c r="A6280" s="20">
        <v>2005</v>
      </c>
      <c r="B6280" s="15" t="s">
        <v>57</v>
      </c>
      <c r="C6280" s="15" t="s">
        <v>4662</v>
      </c>
      <c r="D6280" s="24">
        <v>6573148</v>
      </c>
      <c r="E6280" t="str">
        <f>IF(D6280&lt;VLOOKUP(A6280,Min!A:B,2,FALSE),"Y","")</f>
        <v/>
      </c>
      <c r="F6280">
        <f>IF(AND(OR(s_tmchk="all",IF(ISERROR(MATCH(B6280,s_teams,0)),FALSE,TRUE)),OR(s_minsal="",s_minsal&lt;=D6280),OR(s_maxsal="",s_maxsal&gt;=D6280),OR(s_minyr="",s_minyr&lt;=A6280),OR(s_maxyr="",s_maxyr&gt;=A6280),OR(s_player="",s_player=C6280)),MAX(F$1:F6279)+1,0)</f>
        <v>0</v>
      </c>
    </row>
    <row r="6281" spans="1:6">
      <c r="A6281" s="20">
        <v>2005</v>
      </c>
      <c r="B6281" s="15" t="s">
        <v>57</v>
      </c>
      <c r="C6281" s="15" t="s">
        <v>475</v>
      </c>
      <c r="D6281" s="24">
        <v>6000000</v>
      </c>
      <c r="E6281" t="str">
        <f>IF(D6281&lt;VLOOKUP(A6281,Min!A:B,2,FALSE),"Y","")</f>
        <v/>
      </c>
      <c r="F6281">
        <f>IF(AND(OR(s_tmchk="all",IF(ISERROR(MATCH(B6281,s_teams,0)),FALSE,TRUE)),OR(s_minsal="",s_minsal&lt;=D6281),OR(s_maxsal="",s_maxsal&gt;=D6281),OR(s_minyr="",s_minyr&lt;=A6281),OR(s_maxyr="",s_maxyr&gt;=A6281),OR(s_player="",s_player=C6281)),MAX(F$1:F6280)+1,0)</f>
        <v>0</v>
      </c>
    </row>
    <row r="6282" spans="1:6">
      <c r="A6282" s="20">
        <v>2005</v>
      </c>
      <c r="B6282" s="15" t="s">
        <v>57</v>
      </c>
      <c r="C6282" s="15" t="s">
        <v>6022</v>
      </c>
      <c r="D6282" s="24">
        <v>5993105</v>
      </c>
      <c r="E6282" t="str">
        <f>IF(D6282&lt;VLOOKUP(A6282,Min!A:B,2,FALSE),"Y","")</f>
        <v/>
      </c>
      <c r="F6282">
        <f>IF(AND(OR(s_tmchk="all",IF(ISERROR(MATCH(B6282,s_teams,0)),FALSE,TRUE)),OR(s_minsal="",s_minsal&lt;=D6282),OR(s_maxsal="",s_maxsal&gt;=D6282),OR(s_minyr="",s_minyr&lt;=A6282),OR(s_maxyr="",s_maxyr&gt;=A6282),OR(s_player="",s_player=C6282)),MAX(F$1:F6281)+1,0)</f>
        <v>0</v>
      </c>
    </row>
    <row r="6283" spans="1:6">
      <c r="A6283" s="20">
        <v>2005</v>
      </c>
      <c r="B6283" s="15" t="s">
        <v>57</v>
      </c>
      <c r="C6283" s="15" t="s">
        <v>5224</v>
      </c>
      <c r="D6283" s="24">
        <v>5408700</v>
      </c>
      <c r="E6283" t="str">
        <f>IF(D6283&lt;VLOOKUP(A6283,Min!A:B,2,FALSE),"Y","")</f>
        <v/>
      </c>
      <c r="F6283">
        <f>IF(AND(OR(s_tmchk="all",IF(ISERROR(MATCH(B6283,s_teams,0)),FALSE,TRUE)),OR(s_minsal="",s_minsal&lt;=D6283),OR(s_maxsal="",s_maxsal&gt;=D6283),OR(s_minyr="",s_minyr&lt;=A6283),OR(s_maxyr="",s_maxyr&gt;=A6283),OR(s_player="",s_player=C6283)),MAX(F$1:F6282)+1,0)</f>
        <v>0</v>
      </c>
    </row>
    <row r="6284" spans="1:6">
      <c r="A6284" s="20">
        <v>2005</v>
      </c>
      <c r="B6284" s="15" t="s">
        <v>57</v>
      </c>
      <c r="C6284" s="15" t="s">
        <v>4697</v>
      </c>
      <c r="D6284" s="24">
        <v>4903000</v>
      </c>
      <c r="E6284" t="str">
        <f>IF(D6284&lt;VLOOKUP(A6284,Min!A:B,2,FALSE),"Y","")</f>
        <v/>
      </c>
      <c r="F6284">
        <f>IF(AND(OR(s_tmchk="all",IF(ISERROR(MATCH(B6284,s_teams,0)),FALSE,TRUE)),OR(s_minsal="",s_minsal&lt;=D6284),OR(s_maxsal="",s_maxsal&gt;=D6284),OR(s_minyr="",s_minyr&lt;=A6284),OR(s_maxyr="",s_maxyr&gt;=A6284),OR(s_player="",s_player=C6284)),MAX(F$1:F6283)+1,0)</f>
        <v>0</v>
      </c>
    </row>
    <row r="6285" spans="1:6">
      <c r="A6285" s="20">
        <v>2005</v>
      </c>
      <c r="B6285" s="15" t="s">
        <v>57</v>
      </c>
      <c r="C6285" s="15" t="s">
        <v>318</v>
      </c>
      <c r="D6285" s="24">
        <v>4318481</v>
      </c>
      <c r="E6285" t="str">
        <f>IF(D6285&lt;VLOOKUP(A6285,Min!A:B,2,FALSE),"Y","")</f>
        <v/>
      </c>
      <c r="F6285">
        <f>IF(AND(OR(s_tmchk="all",IF(ISERROR(MATCH(B6285,s_teams,0)),FALSE,TRUE)),OR(s_minsal="",s_minsal&lt;=D6285),OR(s_maxsal="",s_maxsal&gt;=D6285),OR(s_minyr="",s_minyr&lt;=A6285),OR(s_maxyr="",s_maxyr&gt;=A6285),OR(s_player="",s_player=C6285)),MAX(F$1:F6284)+1,0)</f>
        <v>0</v>
      </c>
    </row>
    <row r="6286" spans="1:6">
      <c r="A6286" s="20">
        <v>2005</v>
      </c>
      <c r="B6286" s="15" t="s">
        <v>57</v>
      </c>
      <c r="C6286" s="15" t="s">
        <v>3105</v>
      </c>
      <c r="D6286" s="24">
        <v>3212402</v>
      </c>
      <c r="E6286" t="str">
        <f>IF(D6286&lt;VLOOKUP(A6286,Min!A:B,2,FALSE),"Y","")</f>
        <v/>
      </c>
      <c r="F6286">
        <f>IF(AND(OR(s_tmchk="all",IF(ISERROR(MATCH(B6286,s_teams,0)),FALSE,TRUE)),OR(s_minsal="",s_minsal&lt;=D6286),OR(s_maxsal="",s_maxsal&gt;=D6286),OR(s_minyr="",s_minyr&lt;=A6286),OR(s_maxyr="",s_maxyr&gt;=A6286),OR(s_player="",s_player=C6286)),MAX(F$1:F6285)+1,0)</f>
        <v>0</v>
      </c>
    </row>
    <row r="6287" spans="1:6">
      <c r="A6287" s="20">
        <v>2005</v>
      </c>
      <c r="B6287" s="15" t="s">
        <v>57</v>
      </c>
      <c r="C6287" s="15" t="s">
        <v>5170</v>
      </c>
      <c r="D6287" s="24">
        <v>2900000</v>
      </c>
      <c r="E6287" t="str">
        <f>IF(D6287&lt;VLOOKUP(A6287,Min!A:B,2,FALSE),"Y","")</f>
        <v/>
      </c>
      <c r="F6287">
        <f>IF(AND(OR(s_tmchk="all",IF(ISERROR(MATCH(B6287,s_teams,0)),FALSE,TRUE)),OR(s_minsal="",s_minsal&lt;=D6287),OR(s_maxsal="",s_maxsal&gt;=D6287),OR(s_minyr="",s_minyr&lt;=A6287),OR(s_maxyr="",s_maxyr&gt;=A6287),OR(s_player="",s_player=C6287)),MAX(F$1:F6286)+1,0)</f>
        <v>0</v>
      </c>
    </row>
    <row r="6288" spans="1:6">
      <c r="A6288" s="20">
        <v>2005</v>
      </c>
      <c r="B6288" s="15" t="s">
        <v>57</v>
      </c>
      <c r="C6288" s="15" t="s">
        <v>3429</v>
      </c>
      <c r="D6288" s="24">
        <v>1458000</v>
      </c>
      <c r="E6288" t="str">
        <f>IF(D6288&lt;VLOOKUP(A6288,Min!A:B,2,FALSE),"Y","")</f>
        <v/>
      </c>
      <c r="F6288">
        <f>IF(AND(OR(s_tmchk="all",IF(ISERROR(MATCH(B6288,s_teams,0)),FALSE,TRUE)),OR(s_minsal="",s_minsal&lt;=D6288),OR(s_maxsal="",s_maxsal&gt;=D6288),OR(s_minyr="",s_minyr&lt;=A6288),OR(s_maxyr="",s_maxyr&gt;=A6288),OR(s_player="",s_player=C6288)),MAX(F$1:F6287)+1,0)</f>
        <v>0</v>
      </c>
    </row>
    <row r="6289" spans="1:6">
      <c r="A6289" s="20">
        <v>2005</v>
      </c>
      <c r="B6289" s="15" t="s">
        <v>57</v>
      </c>
      <c r="C6289" s="15" t="s">
        <v>6127</v>
      </c>
      <c r="D6289" s="24">
        <v>1381920</v>
      </c>
      <c r="E6289" t="str">
        <f>IF(D6289&lt;VLOOKUP(A6289,Min!A:B,2,FALSE),"Y","")</f>
        <v/>
      </c>
      <c r="F6289">
        <f>IF(AND(OR(s_tmchk="all",IF(ISERROR(MATCH(B6289,s_teams,0)),FALSE,TRUE)),OR(s_minsal="",s_minsal&lt;=D6289),OR(s_maxsal="",s_maxsal&gt;=D6289),OR(s_minyr="",s_minyr&lt;=A6289),OR(s_maxyr="",s_maxyr&gt;=A6289),OR(s_player="",s_player=C6289)),MAX(F$1:F6288)+1,0)</f>
        <v>0</v>
      </c>
    </row>
    <row r="6290" spans="1:6">
      <c r="A6290" s="20">
        <v>2005</v>
      </c>
      <c r="B6290" s="15" t="s">
        <v>57</v>
      </c>
      <c r="C6290" s="15" t="s">
        <v>5912</v>
      </c>
      <c r="D6290" s="24">
        <v>1223160</v>
      </c>
      <c r="E6290" t="str">
        <f>IF(D6290&lt;VLOOKUP(A6290,Min!A:B,2,FALSE),"Y","")</f>
        <v/>
      </c>
      <c r="F6290">
        <f>IF(AND(OR(s_tmchk="all",IF(ISERROR(MATCH(B6290,s_teams,0)),FALSE,TRUE)),OR(s_minsal="",s_minsal&lt;=D6290),OR(s_maxsal="",s_maxsal&gt;=D6290),OR(s_minyr="",s_minyr&lt;=A6290),OR(s_maxyr="",s_maxyr&gt;=A6290),OR(s_player="",s_player=C6290)),MAX(F$1:F6289)+1,0)</f>
        <v>0</v>
      </c>
    </row>
    <row r="6291" spans="1:6">
      <c r="A6291" s="20">
        <v>2005</v>
      </c>
      <c r="B6291" s="15" t="s">
        <v>57</v>
      </c>
      <c r="C6291" s="15" t="s">
        <v>384</v>
      </c>
      <c r="D6291" s="24">
        <v>1143360</v>
      </c>
      <c r="E6291" t="str">
        <f>IF(D6291&lt;VLOOKUP(A6291,Min!A:B,2,FALSE),"Y","")</f>
        <v/>
      </c>
      <c r="F6291">
        <f>IF(AND(OR(s_tmchk="all",IF(ISERROR(MATCH(B6291,s_teams,0)),FALSE,TRUE)),OR(s_minsal="",s_minsal&lt;=D6291),OR(s_maxsal="",s_maxsal&gt;=D6291),OR(s_minyr="",s_minyr&lt;=A6291),OR(s_maxyr="",s_maxyr&gt;=A6291),OR(s_player="",s_player=C6291)),MAX(F$1:F6290)+1,0)</f>
        <v>0</v>
      </c>
    </row>
    <row r="6292" spans="1:6">
      <c r="A6292" s="20">
        <v>2005</v>
      </c>
      <c r="B6292" s="15" t="s">
        <v>57</v>
      </c>
      <c r="C6292" s="15" t="s">
        <v>4566</v>
      </c>
      <c r="D6292" s="24">
        <v>385277</v>
      </c>
      <c r="E6292" t="str">
        <f>IF(D6292&lt;VLOOKUP(A6292,Min!A:B,2,FALSE),"Y","")</f>
        <v/>
      </c>
      <c r="F6292">
        <f>IF(AND(OR(s_tmchk="all",IF(ISERROR(MATCH(B6292,s_teams,0)),FALSE,TRUE)),OR(s_minsal="",s_minsal&lt;=D6292),OR(s_maxsal="",s_maxsal&gt;=D6292),OR(s_minyr="",s_minyr&lt;=A6292),OR(s_maxyr="",s_maxyr&gt;=A6292),OR(s_player="",s_player=C6292)),MAX(F$1:F6291)+1,0)</f>
        <v>0</v>
      </c>
    </row>
    <row r="6293" spans="1:6">
      <c r="A6293" s="20">
        <v>2005</v>
      </c>
      <c r="B6293" s="15" t="s">
        <v>57</v>
      </c>
      <c r="C6293" s="15" t="s">
        <v>4613</v>
      </c>
      <c r="D6293" s="24">
        <v>385277</v>
      </c>
      <c r="E6293" t="str">
        <f>IF(D6293&lt;VLOOKUP(A6293,Min!A:B,2,FALSE),"Y","")</f>
        <v/>
      </c>
      <c r="F6293">
        <f>IF(AND(OR(s_tmchk="all",IF(ISERROR(MATCH(B6293,s_teams,0)),FALSE,TRUE)),OR(s_minsal="",s_minsal&lt;=D6293),OR(s_maxsal="",s_maxsal&gt;=D6293),OR(s_minyr="",s_minyr&lt;=A6293),OR(s_maxyr="",s_maxyr&gt;=A6293),OR(s_player="",s_player=C6293)),MAX(F$1:F6292)+1,0)</f>
        <v>0</v>
      </c>
    </row>
    <row r="6294" spans="1:6">
      <c r="A6294" s="20">
        <v>2005</v>
      </c>
      <c r="B6294" s="15" t="s">
        <v>59</v>
      </c>
      <c r="C6294" s="15" t="s">
        <v>5967</v>
      </c>
      <c r="D6294" s="24">
        <v>27696430</v>
      </c>
      <c r="E6294" t="str">
        <f>IF(D6294&lt;VLOOKUP(A6294,Min!A:B,2,FALSE),"Y","")</f>
        <v/>
      </c>
      <c r="F6294">
        <f>IF(AND(OR(s_tmchk="all",IF(ISERROR(MATCH(B6294,s_teams,0)),FALSE,TRUE)),OR(s_minsal="",s_minsal&lt;=D6294),OR(s_maxsal="",s_maxsal&gt;=D6294),OR(s_minyr="",s_minyr&lt;=A6294),OR(s_maxyr="",s_maxyr&gt;=A6294),OR(s_player="",s_player=C6294)),MAX(F$1:F6293)+1,0)</f>
        <v>0</v>
      </c>
    </row>
    <row r="6295" spans="1:6">
      <c r="A6295" s="20">
        <v>2005</v>
      </c>
      <c r="B6295" s="15" t="s">
        <v>59</v>
      </c>
      <c r="C6295" s="15" t="s">
        <v>5028</v>
      </c>
      <c r="D6295" s="24">
        <v>13455000</v>
      </c>
      <c r="E6295" t="str">
        <f>IF(D6295&lt;VLOOKUP(A6295,Min!A:B,2,FALSE),"Y","")</f>
        <v/>
      </c>
      <c r="F6295">
        <f>IF(AND(OR(s_tmchk="all",IF(ISERROR(MATCH(B6295,s_teams,0)),FALSE,TRUE)),OR(s_minsal="",s_minsal&lt;=D6295),OR(s_maxsal="",s_maxsal&gt;=D6295),OR(s_minyr="",s_minyr&lt;=A6295),OR(s_maxyr="",s_maxyr&gt;=A6295),OR(s_player="",s_player=C6295)),MAX(F$1:F6294)+1,0)</f>
        <v>0</v>
      </c>
    </row>
    <row r="6296" spans="1:6">
      <c r="A6296" s="20">
        <v>2005</v>
      </c>
      <c r="B6296" s="15" t="s">
        <v>59</v>
      </c>
      <c r="C6296" s="15" t="s">
        <v>779</v>
      </c>
      <c r="D6296" s="24">
        <v>2834160</v>
      </c>
      <c r="E6296" t="str">
        <f>IF(D6296&lt;VLOOKUP(A6296,Min!A:B,2,FALSE),"Y","")</f>
        <v/>
      </c>
      <c r="F6296">
        <f>IF(AND(OR(s_tmchk="all",IF(ISERROR(MATCH(B6296,s_teams,0)),FALSE,TRUE)),OR(s_minsal="",s_minsal&lt;=D6296),OR(s_maxsal="",s_maxsal&gt;=D6296),OR(s_minyr="",s_minyr&lt;=A6296),OR(s_maxyr="",s_maxyr&gt;=A6296),OR(s_player="",s_player=C6296)),MAX(F$1:F6295)+1,0)</f>
        <v>0</v>
      </c>
    </row>
    <row r="6297" spans="1:6">
      <c r="A6297" s="20">
        <v>2005</v>
      </c>
      <c r="B6297" s="15" t="s">
        <v>59</v>
      </c>
      <c r="C6297" s="15" t="s">
        <v>4856</v>
      </c>
      <c r="D6297" s="24">
        <v>2503000</v>
      </c>
      <c r="E6297" t="str">
        <f>IF(D6297&lt;VLOOKUP(A6297,Min!A:B,2,FALSE),"Y","")</f>
        <v/>
      </c>
      <c r="F6297">
        <f>IF(AND(OR(s_tmchk="all",IF(ISERROR(MATCH(B6297,s_teams,0)),FALSE,TRUE)),OR(s_minsal="",s_minsal&lt;=D6297),OR(s_maxsal="",s_maxsal&gt;=D6297),OR(s_minyr="",s_minyr&lt;=A6297),OR(s_maxyr="",s_maxyr&gt;=A6297),OR(s_player="",s_player=C6297)),MAX(F$1:F6296)+1,0)</f>
        <v>0</v>
      </c>
    </row>
    <row r="6298" spans="1:6">
      <c r="A6298" s="20">
        <v>2005</v>
      </c>
      <c r="B6298" s="15" t="s">
        <v>59</v>
      </c>
      <c r="C6298" s="15" t="s">
        <v>5647</v>
      </c>
      <c r="D6298" s="24">
        <v>2400000</v>
      </c>
      <c r="E6298" t="str">
        <f>IF(D6298&lt;VLOOKUP(A6298,Min!A:B,2,FALSE),"Y","")</f>
        <v/>
      </c>
      <c r="F6298">
        <f>IF(AND(OR(s_tmchk="all",IF(ISERROR(MATCH(B6298,s_teams,0)),FALSE,TRUE)),OR(s_minsal="",s_minsal&lt;=D6298),OR(s_maxsal="",s_maxsal&gt;=D6298),OR(s_minyr="",s_minyr&lt;=A6298),OR(s_maxyr="",s_maxyr&gt;=A6298),OR(s_player="",s_player=C6298)),MAX(F$1:F6297)+1,0)</f>
        <v>0</v>
      </c>
    </row>
    <row r="6299" spans="1:6">
      <c r="A6299" s="20">
        <v>2005</v>
      </c>
      <c r="B6299" s="15" t="s">
        <v>59</v>
      </c>
      <c r="C6299" s="15" t="s">
        <v>5549</v>
      </c>
      <c r="D6299" s="24">
        <v>1950625</v>
      </c>
      <c r="E6299" t="str">
        <f>IF(D6299&lt;VLOOKUP(A6299,Min!A:B,2,FALSE),"Y","")</f>
        <v/>
      </c>
      <c r="F6299">
        <f>IF(AND(OR(s_tmchk="all",IF(ISERROR(MATCH(B6299,s_teams,0)),FALSE,TRUE)),OR(s_minsal="",s_minsal&lt;=D6299),OR(s_maxsal="",s_maxsal&gt;=D6299),OR(s_minyr="",s_minyr&lt;=A6299),OR(s_maxyr="",s_maxyr&gt;=A6299),OR(s_player="",s_player=C6299)),MAX(F$1:F6298)+1,0)</f>
        <v>0</v>
      </c>
    </row>
    <row r="6300" spans="1:6">
      <c r="A6300" s="20">
        <v>2005</v>
      </c>
      <c r="B6300" s="15" t="s">
        <v>59</v>
      </c>
      <c r="C6300" s="15" t="s">
        <v>6179</v>
      </c>
      <c r="D6300" s="24">
        <v>1600000</v>
      </c>
      <c r="E6300" t="str">
        <f>IF(D6300&lt;VLOOKUP(A6300,Min!A:B,2,FALSE),"Y","")</f>
        <v/>
      </c>
      <c r="F6300">
        <f>IF(AND(OR(s_tmchk="all",IF(ISERROR(MATCH(B6300,s_teams,0)),FALSE,TRUE)),OR(s_minsal="",s_minsal&lt;=D6300),OR(s_maxsal="",s_maxsal&gt;=D6300),OR(s_minyr="",s_minyr&lt;=A6300),OR(s_maxyr="",s_maxyr&gt;=A6300),OR(s_player="",s_player=C6300)),MAX(F$1:F6299)+1,0)</f>
        <v>0</v>
      </c>
    </row>
    <row r="6301" spans="1:6">
      <c r="A6301" s="20">
        <v>2005</v>
      </c>
      <c r="B6301" s="15" t="s">
        <v>59</v>
      </c>
      <c r="C6301" s="15" t="s">
        <v>1400</v>
      </c>
      <c r="D6301" s="24">
        <v>1200000</v>
      </c>
      <c r="E6301" t="str">
        <f>IF(D6301&lt;VLOOKUP(A6301,Min!A:B,2,FALSE),"Y","")</f>
        <v/>
      </c>
      <c r="F6301">
        <f>IF(AND(OR(s_tmchk="all",IF(ISERROR(MATCH(B6301,s_teams,0)),FALSE,TRUE)),OR(s_minsal="",s_minsal&lt;=D6301),OR(s_maxsal="",s_maxsal&gt;=D6301),OR(s_minyr="",s_minyr&lt;=A6301),OR(s_maxyr="",s_maxyr&gt;=A6301),OR(s_player="",s_player=C6301)),MAX(F$1:F6300)+1,0)</f>
        <v>0</v>
      </c>
    </row>
    <row r="6302" spans="1:6">
      <c r="A6302" s="20">
        <v>2005</v>
      </c>
      <c r="B6302" s="15" t="s">
        <v>59</v>
      </c>
      <c r="C6302" s="15" t="s">
        <v>890</v>
      </c>
      <c r="D6302" s="24">
        <v>1152240</v>
      </c>
      <c r="E6302" t="str">
        <f>IF(D6302&lt;VLOOKUP(A6302,Min!A:B,2,FALSE),"Y","")</f>
        <v/>
      </c>
      <c r="F6302">
        <f>IF(AND(OR(s_tmchk="all",IF(ISERROR(MATCH(B6302,s_teams,0)),FALSE,TRUE)),OR(s_minsal="",s_minsal&lt;=D6302),OR(s_maxsal="",s_maxsal&gt;=D6302),OR(s_minyr="",s_minyr&lt;=A6302),OR(s_maxyr="",s_maxyr&gt;=A6302),OR(s_player="",s_player=C6302)),MAX(F$1:F6301)+1,0)</f>
        <v>0</v>
      </c>
    </row>
    <row r="6303" spans="1:6">
      <c r="A6303" s="20">
        <v>2005</v>
      </c>
      <c r="B6303" s="15" t="s">
        <v>59</v>
      </c>
      <c r="C6303" s="15" t="s">
        <v>4805</v>
      </c>
      <c r="D6303" s="24">
        <v>1100000</v>
      </c>
      <c r="E6303" t="str">
        <f>IF(D6303&lt;VLOOKUP(A6303,Min!A:B,2,FALSE),"Y","")</f>
        <v/>
      </c>
      <c r="F6303">
        <f>IF(AND(OR(s_tmchk="all",IF(ISERROR(MATCH(B6303,s_teams,0)),FALSE,TRUE)),OR(s_minsal="",s_minsal&lt;=D6303),OR(s_maxsal="",s_maxsal&gt;=D6303),OR(s_minyr="",s_minyr&lt;=A6303),OR(s_maxyr="",s_maxyr&gt;=A6303),OR(s_player="",s_player=C6303)),MAX(F$1:F6302)+1,0)</f>
        <v>0</v>
      </c>
    </row>
    <row r="6304" spans="1:6">
      <c r="A6304" s="20">
        <v>2005</v>
      </c>
      <c r="B6304" s="15" t="s">
        <v>59</v>
      </c>
      <c r="C6304" s="15" t="s">
        <v>5963</v>
      </c>
      <c r="D6304" s="24">
        <v>873699</v>
      </c>
      <c r="E6304" t="str">
        <f>IF(D6304&lt;VLOOKUP(A6304,Min!A:B,2,FALSE),"Y","")</f>
        <v/>
      </c>
      <c r="F6304">
        <f>IF(AND(OR(s_tmchk="all",IF(ISERROR(MATCH(B6304,s_teams,0)),FALSE,TRUE)),OR(s_minsal="",s_minsal&lt;=D6304),OR(s_maxsal="",s_maxsal&gt;=D6304),OR(s_minyr="",s_minyr&lt;=A6304),OR(s_maxyr="",s_maxyr&gt;=A6304),OR(s_player="",s_player=C6304)),MAX(F$1:F6303)+1,0)</f>
        <v>0</v>
      </c>
    </row>
    <row r="6305" spans="1:6">
      <c r="A6305" s="20">
        <v>2005</v>
      </c>
      <c r="B6305" s="15" t="s">
        <v>59</v>
      </c>
      <c r="C6305" s="15" t="s">
        <v>3653</v>
      </c>
      <c r="D6305" s="24">
        <v>745046</v>
      </c>
      <c r="E6305" t="str">
        <f>IF(D6305&lt;VLOOKUP(A6305,Min!A:B,2,FALSE),"Y","")</f>
        <v/>
      </c>
      <c r="F6305">
        <f>IF(AND(OR(s_tmchk="all",IF(ISERROR(MATCH(B6305,s_teams,0)),FALSE,TRUE)),OR(s_minsal="",s_minsal&lt;=D6305),OR(s_maxsal="",s_maxsal&gt;=D6305),OR(s_minyr="",s_minyr&lt;=A6305),OR(s_maxyr="",s_maxyr&gt;=A6305),OR(s_player="",s_player=C6305)),MAX(F$1:F6304)+1,0)</f>
        <v>0</v>
      </c>
    </row>
    <row r="6306" spans="1:6">
      <c r="A6306" s="20">
        <v>2005</v>
      </c>
      <c r="B6306" s="15" t="s">
        <v>59</v>
      </c>
      <c r="C6306" s="15" t="s">
        <v>6173</v>
      </c>
      <c r="D6306" s="24">
        <v>745046</v>
      </c>
      <c r="E6306" t="str">
        <f>IF(D6306&lt;VLOOKUP(A6306,Min!A:B,2,FALSE),"Y","")</f>
        <v/>
      </c>
      <c r="F6306">
        <f>IF(AND(OR(s_tmchk="all",IF(ISERROR(MATCH(B6306,s_teams,0)),FALSE,TRUE)),OR(s_minsal="",s_minsal&lt;=D6306),OR(s_maxsal="",s_maxsal&gt;=D6306),OR(s_minyr="",s_minyr&lt;=A6306),OR(s_maxyr="",s_maxyr&gt;=A6306),OR(s_player="",s_player=C6306)),MAX(F$1:F6305)+1,0)</f>
        <v>0</v>
      </c>
    </row>
    <row r="6307" spans="1:6">
      <c r="A6307" s="20">
        <v>2005</v>
      </c>
      <c r="B6307" s="15" t="s">
        <v>59</v>
      </c>
      <c r="C6307" s="15" t="s">
        <v>5290</v>
      </c>
      <c r="D6307" s="24">
        <v>620046</v>
      </c>
      <c r="E6307" t="str">
        <f>IF(D6307&lt;VLOOKUP(A6307,Min!A:B,2,FALSE),"Y","")</f>
        <v/>
      </c>
      <c r="F6307">
        <f>IF(AND(OR(s_tmchk="all",IF(ISERROR(MATCH(B6307,s_teams,0)),FALSE,TRUE)),OR(s_minsal="",s_minsal&lt;=D6307),OR(s_maxsal="",s_maxsal&gt;=D6307),OR(s_minyr="",s_minyr&lt;=A6307),OR(s_maxyr="",s_maxyr&gt;=A6307),OR(s_player="",s_player=C6307)),MAX(F$1:F6306)+1,0)</f>
        <v>0</v>
      </c>
    </row>
    <row r="6308" spans="1:6">
      <c r="A6308" s="20">
        <v>2005</v>
      </c>
      <c r="B6308" s="15" t="s">
        <v>59</v>
      </c>
      <c r="C6308" s="15" t="s">
        <v>870</v>
      </c>
      <c r="D6308" s="24">
        <v>620046</v>
      </c>
      <c r="E6308" t="str">
        <f>IF(D6308&lt;VLOOKUP(A6308,Min!A:B,2,FALSE),"Y","")</f>
        <v/>
      </c>
      <c r="F6308">
        <f>IF(AND(OR(s_tmchk="all",IF(ISERROR(MATCH(B6308,s_teams,0)),FALSE,TRUE)),OR(s_minsal="",s_minsal&lt;=D6308),OR(s_maxsal="",s_maxsal&gt;=D6308),OR(s_minyr="",s_minyr&lt;=A6308),OR(s_maxyr="",s_maxyr&gt;=A6308),OR(s_player="",s_player=C6308)),MAX(F$1:F6307)+1,0)</f>
        <v>0</v>
      </c>
    </row>
    <row r="6309" spans="1:6">
      <c r="A6309" s="20">
        <v>2005</v>
      </c>
      <c r="B6309" s="15" t="s">
        <v>59</v>
      </c>
      <c r="C6309" s="15" t="s">
        <v>5618</v>
      </c>
      <c r="D6309" s="24">
        <v>28191</v>
      </c>
      <c r="E6309" t="str">
        <f>IF(D6309&lt;VLOOKUP(A6309,Min!A:B,2,FALSE),"Y","")</f>
        <v>Y</v>
      </c>
      <c r="F6309">
        <f>IF(AND(OR(s_tmchk="all",IF(ISERROR(MATCH(B6309,s_teams,0)),FALSE,TRUE)),OR(s_minsal="",s_minsal&lt;=D6309),OR(s_maxsal="",s_maxsal&gt;=D6309),OR(s_minyr="",s_minyr&lt;=A6309),OR(s_maxyr="",s_maxyr&gt;=A6309),OR(s_player="",s_player=C6309)),MAX(F$1:F6308)+1,0)</f>
        <v>0</v>
      </c>
    </row>
    <row r="6310" spans="1:6">
      <c r="A6310" s="20">
        <v>2005</v>
      </c>
      <c r="B6310" s="15" t="s">
        <v>61</v>
      </c>
      <c r="C6310" s="15" t="s">
        <v>5406</v>
      </c>
      <c r="D6310" s="24">
        <v>14487000</v>
      </c>
      <c r="E6310" t="str">
        <f>IF(D6310&lt;VLOOKUP(A6310,Min!A:B,2,FALSE),"Y","")</f>
        <v/>
      </c>
      <c r="F6310">
        <f>IF(AND(OR(s_tmchk="all",IF(ISERROR(MATCH(B6310,s_teams,0)),FALSE,TRUE)),OR(s_minsal="",s_minsal&lt;=D6310),OR(s_maxsal="",s_maxsal&gt;=D6310),OR(s_minyr="",s_minyr&lt;=A6310),OR(s_maxyr="",s_maxyr&gt;=A6310),OR(s_player="",s_player=C6310)),MAX(F$1:F6309)+1,0)</f>
        <v>0</v>
      </c>
    </row>
    <row r="6311" spans="1:6">
      <c r="A6311" s="20">
        <v>2005</v>
      </c>
      <c r="B6311" s="15" t="s">
        <v>61</v>
      </c>
      <c r="C6311" s="15" t="s">
        <v>4957</v>
      </c>
      <c r="D6311" s="24">
        <v>6529630</v>
      </c>
      <c r="E6311" t="str">
        <f>IF(D6311&lt;VLOOKUP(A6311,Min!A:B,2,FALSE),"Y","")</f>
        <v/>
      </c>
      <c r="F6311">
        <f>IF(AND(OR(s_tmchk="all",IF(ISERROR(MATCH(B6311,s_teams,0)),FALSE,TRUE)),OR(s_minsal="",s_minsal&lt;=D6311),OR(s_maxsal="",s_maxsal&gt;=D6311),OR(s_minyr="",s_minyr&lt;=A6311),OR(s_maxyr="",s_maxyr&gt;=A6311),OR(s_player="",s_player=C6311)),MAX(F$1:F6310)+1,0)</f>
        <v>0</v>
      </c>
    </row>
    <row r="6312" spans="1:6">
      <c r="A6312" s="20">
        <v>2005</v>
      </c>
      <c r="B6312" s="15" t="s">
        <v>61</v>
      </c>
      <c r="C6312" s="15" t="s">
        <v>5323</v>
      </c>
      <c r="D6312" s="24">
        <v>5899400</v>
      </c>
      <c r="E6312" t="str">
        <f>IF(D6312&lt;VLOOKUP(A6312,Min!A:B,2,FALSE),"Y","")</f>
        <v/>
      </c>
      <c r="F6312">
        <f>IF(AND(OR(s_tmchk="all",IF(ISERROR(MATCH(B6312,s_teams,0)),FALSE,TRUE)),OR(s_minsal="",s_minsal&lt;=D6312),OR(s_maxsal="",s_maxsal&gt;=D6312),OR(s_minyr="",s_minyr&lt;=A6312),OR(s_maxyr="",s_maxyr&gt;=A6312),OR(s_player="",s_player=C6312)),MAX(F$1:F6311)+1,0)</f>
        <v>0</v>
      </c>
    </row>
    <row r="6313" spans="1:6">
      <c r="A6313" s="20">
        <v>2005</v>
      </c>
      <c r="B6313" s="15" t="s">
        <v>61</v>
      </c>
      <c r="C6313" s="15" t="s">
        <v>4598</v>
      </c>
      <c r="D6313" s="24">
        <v>4710435</v>
      </c>
      <c r="E6313" t="str">
        <f>IF(D6313&lt;VLOOKUP(A6313,Min!A:B,2,FALSE),"Y","")</f>
        <v/>
      </c>
      <c r="F6313">
        <f>IF(AND(OR(s_tmchk="all",IF(ISERROR(MATCH(B6313,s_teams,0)),FALSE,TRUE)),OR(s_minsal="",s_minsal&lt;=D6313),OR(s_maxsal="",s_maxsal&gt;=D6313),OR(s_minyr="",s_minyr&lt;=A6313),OR(s_maxyr="",s_maxyr&gt;=A6313),OR(s_player="",s_player=C6313)),MAX(F$1:F6312)+1,0)</f>
        <v>0</v>
      </c>
    </row>
    <row r="6314" spans="1:6">
      <c r="A6314" s="20">
        <v>2005</v>
      </c>
      <c r="B6314" s="15" t="s">
        <v>61</v>
      </c>
      <c r="C6314" s="15" t="s">
        <v>5243</v>
      </c>
      <c r="D6314" s="24">
        <v>4148148</v>
      </c>
      <c r="E6314" t="str">
        <f>IF(D6314&lt;VLOOKUP(A6314,Min!A:B,2,FALSE),"Y","")</f>
        <v/>
      </c>
      <c r="F6314">
        <f>IF(AND(OR(s_tmchk="all",IF(ISERROR(MATCH(B6314,s_teams,0)),FALSE,TRUE)),OR(s_minsal="",s_minsal&lt;=D6314),OR(s_maxsal="",s_maxsal&gt;=D6314),OR(s_minyr="",s_minyr&lt;=A6314),OR(s_maxyr="",s_maxyr&gt;=A6314),OR(s_player="",s_player=C6314)),MAX(F$1:F6313)+1,0)</f>
        <v>0</v>
      </c>
    </row>
    <row r="6315" spans="1:6">
      <c r="A6315" s="20">
        <v>2005</v>
      </c>
      <c r="B6315" s="15" t="s">
        <v>61</v>
      </c>
      <c r="C6315" s="15" t="s">
        <v>2768</v>
      </c>
      <c r="D6315" s="24">
        <v>3100000</v>
      </c>
      <c r="E6315" t="str">
        <f>IF(D6315&lt;VLOOKUP(A6315,Min!A:B,2,FALSE),"Y","")</f>
        <v/>
      </c>
      <c r="F6315">
        <f>IF(AND(OR(s_tmchk="all",IF(ISERROR(MATCH(B6315,s_teams,0)),FALSE,TRUE)),OR(s_minsal="",s_minsal&lt;=D6315),OR(s_maxsal="",s_maxsal&gt;=D6315),OR(s_minyr="",s_minyr&lt;=A6315),OR(s_maxyr="",s_maxyr&gt;=A6315),OR(s_player="",s_player=C6315)),MAX(F$1:F6314)+1,0)</f>
        <v>0</v>
      </c>
    </row>
    <row r="6316" spans="1:6">
      <c r="A6316" s="20">
        <v>2005</v>
      </c>
      <c r="B6316" s="15" t="s">
        <v>61</v>
      </c>
      <c r="C6316" s="15" t="s">
        <v>5654</v>
      </c>
      <c r="D6316" s="24">
        <v>3000000</v>
      </c>
      <c r="E6316" t="str">
        <f>IF(D6316&lt;VLOOKUP(A6316,Min!A:B,2,FALSE),"Y","")</f>
        <v/>
      </c>
      <c r="F6316">
        <f>IF(AND(OR(s_tmchk="all",IF(ISERROR(MATCH(B6316,s_teams,0)),FALSE,TRUE)),OR(s_minsal="",s_minsal&lt;=D6316),OR(s_maxsal="",s_maxsal&gt;=D6316),OR(s_minyr="",s_minyr&lt;=A6316),OR(s_maxyr="",s_maxyr&gt;=A6316),OR(s_player="",s_player=C6316)),MAX(F$1:F6315)+1,0)</f>
        <v>0</v>
      </c>
    </row>
    <row r="6317" spans="1:6">
      <c r="A6317" s="20">
        <v>2005</v>
      </c>
      <c r="B6317" s="15" t="s">
        <v>61</v>
      </c>
      <c r="C6317" s="15" t="s">
        <v>6089</v>
      </c>
      <c r="D6317" s="24">
        <v>3000000</v>
      </c>
      <c r="E6317" t="str">
        <f>IF(D6317&lt;VLOOKUP(A6317,Min!A:B,2,FALSE),"Y","")</f>
        <v/>
      </c>
      <c r="F6317">
        <f>IF(AND(OR(s_tmchk="all",IF(ISERROR(MATCH(B6317,s_teams,0)),FALSE,TRUE)),OR(s_minsal="",s_minsal&lt;=D6317),OR(s_maxsal="",s_maxsal&gt;=D6317),OR(s_minyr="",s_minyr&lt;=A6317),OR(s_maxyr="",s_maxyr&gt;=A6317),OR(s_player="",s_player=C6317)),MAX(F$1:F6316)+1,0)</f>
        <v>0</v>
      </c>
    </row>
    <row r="6318" spans="1:6">
      <c r="A6318" s="20">
        <v>2005</v>
      </c>
      <c r="B6318" s="15" t="s">
        <v>61</v>
      </c>
      <c r="C6318" s="15" t="s">
        <v>6027</v>
      </c>
      <c r="D6318" s="24">
        <v>2152800</v>
      </c>
      <c r="E6318" t="str">
        <f>IF(D6318&lt;VLOOKUP(A6318,Min!A:B,2,FALSE),"Y","")</f>
        <v/>
      </c>
      <c r="F6318">
        <f>IF(AND(OR(s_tmchk="all",IF(ISERROR(MATCH(B6318,s_teams,0)),FALSE,TRUE)),OR(s_minsal="",s_minsal&lt;=D6318),OR(s_maxsal="",s_maxsal&gt;=D6318),OR(s_minyr="",s_minyr&lt;=A6318),OR(s_maxyr="",s_maxyr&gt;=A6318),OR(s_player="",s_player=C6318)),MAX(F$1:F6317)+1,0)</f>
        <v>0</v>
      </c>
    </row>
    <row r="6319" spans="1:6">
      <c r="A6319" s="20">
        <v>2005</v>
      </c>
      <c r="B6319" s="15" t="s">
        <v>61</v>
      </c>
      <c r="C6319" s="15" t="s">
        <v>5057</v>
      </c>
      <c r="D6319" s="24">
        <v>1650000</v>
      </c>
      <c r="E6319" t="str">
        <f>IF(D6319&lt;VLOOKUP(A6319,Min!A:B,2,FALSE),"Y","")</f>
        <v/>
      </c>
      <c r="F6319">
        <f>IF(AND(OR(s_tmchk="all",IF(ISERROR(MATCH(B6319,s_teams,0)),FALSE,TRUE)),OR(s_minsal="",s_minsal&lt;=D6319),OR(s_maxsal="",s_maxsal&gt;=D6319),OR(s_minyr="",s_minyr&lt;=A6319),OR(s_maxyr="",s_maxyr&gt;=A6319),OR(s_player="",s_player=C6319)),MAX(F$1:F6318)+1,0)</f>
        <v>0</v>
      </c>
    </row>
    <row r="6320" spans="1:6">
      <c r="A6320" s="20">
        <v>2005</v>
      </c>
      <c r="B6320" s="15" t="s">
        <v>61</v>
      </c>
      <c r="C6320" s="15" t="s">
        <v>969</v>
      </c>
      <c r="D6320" s="24">
        <v>1600000</v>
      </c>
      <c r="E6320" t="str">
        <f>IF(D6320&lt;VLOOKUP(A6320,Min!A:B,2,FALSE),"Y","")</f>
        <v/>
      </c>
      <c r="F6320">
        <f>IF(AND(OR(s_tmchk="all",IF(ISERROR(MATCH(B6320,s_teams,0)),FALSE,TRUE)),OR(s_minsal="",s_minsal&lt;=D6320),OR(s_maxsal="",s_maxsal&gt;=D6320),OR(s_minyr="",s_minyr&lt;=A6320),OR(s_maxyr="",s_maxyr&gt;=A6320),OR(s_player="",s_player=C6320)),MAX(F$1:F6319)+1,0)</f>
        <v>0</v>
      </c>
    </row>
    <row r="6321" spans="1:6">
      <c r="A6321" s="20">
        <v>2005</v>
      </c>
      <c r="B6321" s="15" t="s">
        <v>61</v>
      </c>
      <c r="C6321" s="15" t="s">
        <v>5563</v>
      </c>
      <c r="D6321" s="24">
        <v>1400000</v>
      </c>
      <c r="E6321" t="str">
        <f>IF(D6321&lt;VLOOKUP(A6321,Min!A:B,2,FALSE),"Y","")</f>
        <v/>
      </c>
      <c r="F6321">
        <f>IF(AND(OR(s_tmchk="all",IF(ISERROR(MATCH(B6321,s_teams,0)),FALSE,TRUE)),OR(s_minsal="",s_minsal&lt;=D6321),OR(s_maxsal="",s_maxsal&gt;=D6321),OR(s_minyr="",s_minyr&lt;=A6321),OR(s_maxyr="",s_maxyr&gt;=A6321),OR(s_player="",s_player=C6321)),MAX(F$1:F6320)+1,0)</f>
        <v>0</v>
      </c>
    </row>
    <row r="6322" spans="1:6">
      <c r="A6322" s="20">
        <v>2005</v>
      </c>
      <c r="B6322" s="15" t="s">
        <v>61</v>
      </c>
      <c r="C6322" s="15" t="s">
        <v>4872</v>
      </c>
      <c r="D6322" s="24">
        <v>1320000</v>
      </c>
      <c r="E6322" t="str">
        <f>IF(D6322&lt;VLOOKUP(A6322,Min!A:B,2,FALSE),"Y","")</f>
        <v/>
      </c>
      <c r="F6322">
        <f>IF(AND(OR(s_tmchk="all",IF(ISERROR(MATCH(B6322,s_teams,0)),FALSE,TRUE)),OR(s_minsal="",s_minsal&lt;=D6322),OR(s_maxsal="",s_maxsal&gt;=D6322),OR(s_minyr="",s_minyr&lt;=A6322),OR(s_maxyr="",s_maxyr&gt;=A6322),OR(s_player="",s_player=C6322)),MAX(F$1:F6321)+1,0)</f>
        <v>0</v>
      </c>
    </row>
    <row r="6323" spans="1:6">
      <c r="A6323" s="20">
        <v>2005</v>
      </c>
      <c r="B6323" s="15" t="s">
        <v>61</v>
      </c>
      <c r="C6323" s="15" t="s">
        <v>5416</v>
      </c>
      <c r="D6323" s="24">
        <v>912195</v>
      </c>
      <c r="E6323" t="str">
        <f>IF(D6323&lt;VLOOKUP(A6323,Min!A:B,2,FALSE),"Y","")</f>
        <v/>
      </c>
      <c r="F6323">
        <f>IF(AND(OR(s_tmchk="all",IF(ISERROR(MATCH(B6323,s_teams,0)),FALSE,TRUE)),OR(s_minsal="",s_minsal&lt;=D6323),OR(s_maxsal="",s_maxsal&gt;=D6323),OR(s_minyr="",s_minyr&lt;=A6323),OR(s_maxyr="",s_maxyr&gt;=A6323),OR(s_player="",s_player=C6323)),MAX(F$1:F6322)+1,0)</f>
        <v>0</v>
      </c>
    </row>
    <row r="6324" spans="1:6">
      <c r="A6324" s="20">
        <v>2005</v>
      </c>
      <c r="B6324" s="15" t="s">
        <v>61</v>
      </c>
      <c r="C6324" s="15" t="s">
        <v>6208</v>
      </c>
      <c r="D6324" s="24">
        <v>807546</v>
      </c>
      <c r="E6324" t="str">
        <f>IF(D6324&lt;VLOOKUP(A6324,Min!A:B,2,FALSE),"Y","")</f>
        <v/>
      </c>
      <c r="F6324">
        <f>IF(AND(OR(s_tmchk="all",IF(ISERROR(MATCH(B6324,s_teams,0)),FALSE,TRUE)),OR(s_minsal="",s_minsal&lt;=D6324),OR(s_maxsal="",s_maxsal&gt;=D6324),OR(s_minyr="",s_minyr&lt;=A6324),OR(s_maxyr="",s_maxyr&gt;=A6324),OR(s_player="",s_player=C6324)),MAX(F$1:F6323)+1,0)</f>
        <v>0</v>
      </c>
    </row>
    <row r="6325" spans="1:6">
      <c r="A6325" s="20">
        <v>2005</v>
      </c>
      <c r="B6325" s="15" t="s">
        <v>61</v>
      </c>
      <c r="C6325" s="15" t="s">
        <v>5562</v>
      </c>
      <c r="D6325" s="24">
        <v>735960</v>
      </c>
      <c r="E6325" t="str">
        <f>IF(D6325&lt;VLOOKUP(A6325,Min!A:B,2,FALSE),"Y","")</f>
        <v/>
      </c>
      <c r="F6325">
        <f>IF(AND(OR(s_tmchk="all",IF(ISERROR(MATCH(B6325,s_teams,0)),FALSE,TRUE)),OR(s_minsal="",s_minsal&lt;=D6325),OR(s_maxsal="",s_maxsal&gt;=D6325),OR(s_minyr="",s_minyr&lt;=A6325),OR(s_maxyr="",s_maxyr&gt;=A6325),OR(s_player="",s_player=C6325)),MAX(F$1:F6324)+1,0)</f>
        <v>0</v>
      </c>
    </row>
    <row r="6326" spans="1:6">
      <c r="A6326" s="20">
        <v>2005</v>
      </c>
      <c r="B6326" s="15" t="s">
        <v>61</v>
      </c>
      <c r="C6326" s="15" t="s">
        <v>4860</v>
      </c>
      <c r="D6326" s="24">
        <v>695046</v>
      </c>
      <c r="E6326" t="str">
        <f>IF(D6326&lt;VLOOKUP(A6326,Min!A:B,2,FALSE),"Y","")</f>
        <v/>
      </c>
      <c r="F6326">
        <f>IF(AND(OR(s_tmchk="all",IF(ISERROR(MATCH(B6326,s_teams,0)),FALSE,TRUE)),OR(s_minsal="",s_minsal&lt;=D6326),OR(s_maxsal="",s_maxsal&gt;=D6326),OR(s_minyr="",s_minyr&lt;=A6326),OR(s_maxyr="",s_maxyr&gt;=A6326),OR(s_player="",s_player=C6326)),MAX(F$1:F6325)+1,0)</f>
        <v>0</v>
      </c>
    </row>
    <row r="6327" spans="1:6">
      <c r="A6327" s="20">
        <v>2005</v>
      </c>
      <c r="B6327" s="15" t="s">
        <v>61</v>
      </c>
      <c r="C6327" s="15" t="s">
        <v>397</v>
      </c>
      <c r="D6327" s="24">
        <v>620046</v>
      </c>
      <c r="E6327" t="str">
        <f>IF(D6327&lt;VLOOKUP(A6327,Min!A:B,2,FALSE),"Y","")</f>
        <v/>
      </c>
      <c r="F6327">
        <f>IF(AND(OR(s_tmchk="all",IF(ISERROR(MATCH(B6327,s_teams,0)),FALSE,TRUE)),OR(s_minsal="",s_minsal&lt;=D6327),OR(s_maxsal="",s_maxsal&gt;=D6327),OR(s_minyr="",s_minyr&lt;=A6327),OR(s_maxyr="",s_maxyr&gt;=A6327),OR(s_player="",s_player=C6327)),MAX(F$1:F6326)+1,0)</f>
        <v>0</v>
      </c>
    </row>
    <row r="6328" spans="1:6">
      <c r="A6328" s="20">
        <v>2005</v>
      </c>
      <c r="B6328" s="15" t="s">
        <v>61</v>
      </c>
      <c r="C6328" s="15" t="s">
        <v>5026</v>
      </c>
      <c r="D6328" s="24">
        <v>563327</v>
      </c>
      <c r="E6328" t="str">
        <f>IF(D6328&lt;VLOOKUP(A6328,Min!A:B,2,FALSE),"Y","")</f>
        <v/>
      </c>
      <c r="F6328">
        <f>IF(AND(OR(s_tmchk="all",IF(ISERROR(MATCH(B6328,s_teams,0)),FALSE,TRUE)),OR(s_minsal="",s_minsal&lt;=D6328),OR(s_maxsal="",s_maxsal&gt;=D6328),OR(s_minyr="",s_minyr&lt;=A6328),OR(s_maxyr="",s_maxyr&gt;=A6328),OR(s_player="",s_player=C6328)),MAX(F$1:F6327)+1,0)</f>
        <v>0</v>
      </c>
    </row>
    <row r="6329" spans="1:6">
      <c r="A6329" s="20">
        <v>2005</v>
      </c>
      <c r="B6329" s="15" t="s">
        <v>61</v>
      </c>
      <c r="C6329" s="15" t="s">
        <v>4595</v>
      </c>
      <c r="D6329" s="24">
        <v>116713</v>
      </c>
      <c r="E6329" t="str">
        <f>IF(D6329&lt;VLOOKUP(A6329,Min!A:B,2,FALSE),"Y","")</f>
        <v>Y</v>
      </c>
      <c r="F6329">
        <f>IF(AND(OR(s_tmchk="all",IF(ISERROR(MATCH(B6329,s_teams,0)),FALSE,TRUE)),OR(s_minsal="",s_minsal&lt;=D6329),OR(s_maxsal="",s_maxsal&gt;=D6329),OR(s_minyr="",s_minyr&lt;=A6329),OR(s_maxyr="",s_maxyr&gt;=A6329),OR(s_player="",s_player=C6329)),MAX(F$1:F6328)+1,0)</f>
        <v>0</v>
      </c>
    </row>
    <row r="6330" spans="1:6">
      <c r="A6330" s="20">
        <v>2005</v>
      </c>
      <c r="B6330" s="15" t="s">
        <v>63</v>
      </c>
      <c r="C6330" s="15" t="s">
        <v>944</v>
      </c>
      <c r="D6330" s="24">
        <v>16000000</v>
      </c>
      <c r="E6330" t="str">
        <f>IF(D6330&lt;VLOOKUP(A6330,Min!A:B,2,FALSE),"Y","")</f>
        <v/>
      </c>
      <c r="F6330">
        <f>IF(AND(OR(s_tmchk="all",IF(ISERROR(MATCH(B6330,s_teams,0)),FALSE,TRUE)),OR(s_minsal="",s_minsal&lt;=D6330),OR(s_maxsal="",s_maxsal&gt;=D6330),OR(s_minyr="",s_minyr&lt;=A6330),OR(s_maxyr="",s_maxyr&gt;=A6330),OR(s_player="",s_player=C6330)),MAX(F$1:F6329)+1,0)</f>
        <v>0</v>
      </c>
    </row>
    <row r="6331" spans="1:6">
      <c r="A6331" s="20">
        <v>2005</v>
      </c>
      <c r="B6331" s="15" t="s">
        <v>63</v>
      </c>
      <c r="C6331" s="15" t="s">
        <v>5493</v>
      </c>
      <c r="D6331" s="24">
        <v>14625000</v>
      </c>
      <c r="E6331" t="str">
        <f>IF(D6331&lt;VLOOKUP(A6331,Min!A:B,2,FALSE),"Y","")</f>
        <v/>
      </c>
      <c r="F6331">
        <f>IF(AND(OR(s_tmchk="all",IF(ISERROR(MATCH(B6331,s_teams,0)),FALSE,TRUE)),OR(s_minsal="",s_minsal&lt;=D6331),OR(s_maxsal="",s_maxsal&gt;=D6331),OR(s_minyr="",s_minyr&lt;=A6331),OR(s_maxyr="",s_maxyr&gt;=A6331),OR(s_player="",s_player=C6331)),MAX(F$1:F6330)+1,0)</f>
        <v>0</v>
      </c>
    </row>
    <row r="6332" spans="1:6">
      <c r="A6332" s="20">
        <v>2005</v>
      </c>
      <c r="B6332" s="15" t="s">
        <v>63</v>
      </c>
      <c r="C6332" s="15" t="s">
        <v>6164</v>
      </c>
      <c r="D6332" s="24">
        <v>9000000</v>
      </c>
      <c r="E6332" t="str">
        <f>IF(D6332&lt;VLOOKUP(A6332,Min!A:B,2,FALSE),"Y","")</f>
        <v/>
      </c>
      <c r="F6332">
        <f>IF(AND(OR(s_tmchk="all",IF(ISERROR(MATCH(B6332,s_teams,0)),FALSE,TRUE)),OR(s_minsal="",s_minsal&lt;=D6332),OR(s_maxsal="",s_maxsal&gt;=D6332),OR(s_minyr="",s_minyr&lt;=A6332),OR(s_maxyr="",s_maxyr&gt;=A6332),OR(s_player="",s_player=C6332)),MAX(F$1:F6331)+1,0)</f>
        <v>0</v>
      </c>
    </row>
    <row r="6333" spans="1:6">
      <c r="A6333" s="20">
        <v>2005</v>
      </c>
      <c r="B6333" s="15" t="s">
        <v>63</v>
      </c>
      <c r="C6333" s="15" t="s">
        <v>5920</v>
      </c>
      <c r="D6333" s="24">
        <v>6250000</v>
      </c>
      <c r="E6333" t="str">
        <f>IF(D6333&lt;VLOOKUP(A6333,Min!A:B,2,FALSE),"Y","")</f>
        <v/>
      </c>
      <c r="F6333">
        <f>IF(AND(OR(s_tmchk="all",IF(ISERROR(MATCH(B6333,s_teams,0)),FALSE,TRUE)),OR(s_minsal="",s_minsal&lt;=D6333),OR(s_maxsal="",s_maxsal&gt;=D6333),OR(s_minyr="",s_minyr&lt;=A6333),OR(s_maxyr="",s_maxyr&gt;=A6333),OR(s_player="",s_player=C6333)),MAX(F$1:F6332)+1,0)</f>
        <v>0</v>
      </c>
    </row>
    <row r="6334" spans="1:6">
      <c r="A6334" s="20">
        <v>2005</v>
      </c>
      <c r="B6334" s="15" t="s">
        <v>63</v>
      </c>
      <c r="C6334" s="15" t="s">
        <v>5653</v>
      </c>
      <c r="D6334" s="24">
        <v>5408700</v>
      </c>
      <c r="E6334" t="str">
        <f>IF(D6334&lt;VLOOKUP(A6334,Min!A:B,2,FALSE),"Y","")</f>
        <v/>
      </c>
      <c r="F6334">
        <f>IF(AND(OR(s_tmchk="all",IF(ISERROR(MATCH(B6334,s_teams,0)),FALSE,TRUE)),OR(s_minsal="",s_minsal&lt;=D6334),OR(s_maxsal="",s_maxsal&gt;=D6334),OR(s_minyr="",s_minyr&lt;=A6334),OR(s_maxyr="",s_maxyr&gt;=A6334),OR(s_player="",s_player=C6334)),MAX(F$1:F6333)+1,0)</f>
        <v>0</v>
      </c>
    </row>
    <row r="6335" spans="1:6">
      <c r="A6335" s="20">
        <v>2005</v>
      </c>
      <c r="B6335" s="15" t="s">
        <v>63</v>
      </c>
      <c r="C6335" s="15" t="s">
        <v>6129</v>
      </c>
      <c r="D6335" s="24">
        <v>4903000</v>
      </c>
      <c r="E6335" t="str">
        <f>IF(D6335&lt;VLOOKUP(A6335,Min!A:B,2,FALSE),"Y","")</f>
        <v/>
      </c>
      <c r="F6335">
        <f>IF(AND(OR(s_tmchk="all",IF(ISERROR(MATCH(B6335,s_teams,0)),FALSE,TRUE)),OR(s_minsal="",s_minsal&lt;=D6335),OR(s_maxsal="",s_maxsal&gt;=D6335),OR(s_minyr="",s_minyr&lt;=A6335),OR(s_maxyr="",s_maxyr&gt;=A6335),OR(s_player="",s_player=C6335)),MAX(F$1:F6334)+1,0)</f>
        <v>0</v>
      </c>
    </row>
    <row r="6336" spans="1:6">
      <c r="A6336" s="20">
        <v>2005</v>
      </c>
      <c r="B6336" s="15" t="s">
        <v>63</v>
      </c>
      <c r="C6336" s="15" t="s">
        <v>5060</v>
      </c>
      <c r="D6336" s="24">
        <v>4837633</v>
      </c>
      <c r="E6336" t="str">
        <f>IF(D6336&lt;VLOOKUP(A6336,Min!A:B,2,FALSE),"Y","")</f>
        <v/>
      </c>
      <c r="F6336">
        <f>IF(AND(OR(s_tmchk="all",IF(ISERROR(MATCH(B6336,s_teams,0)),FALSE,TRUE)),OR(s_minsal="",s_minsal&lt;=D6336),OR(s_maxsal="",s_maxsal&gt;=D6336),OR(s_minyr="",s_minyr&lt;=A6336),OR(s_maxyr="",s_maxyr&gt;=A6336),OR(s_player="",s_player=C6336)),MAX(F$1:F6335)+1,0)</f>
        <v>0</v>
      </c>
    </row>
    <row r="6337" spans="1:6">
      <c r="A6337" s="20">
        <v>2005</v>
      </c>
      <c r="B6337" s="15" t="s">
        <v>63</v>
      </c>
      <c r="C6337" s="15" t="s">
        <v>6120</v>
      </c>
      <c r="D6337" s="24">
        <v>4350000</v>
      </c>
      <c r="E6337" t="str">
        <f>IF(D6337&lt;VLOOKUP(A6337,Min!A:B,2,FALSE),"Y","")</f>
        <v/>
      </c>
      <c r="F6337">
        <f>IF(AND(OR(s_tmchk="all",IF(ISERROR(MATCH(B6337,s_teams,0)),FALSE,TRUE)),OR(s_minsal="",s_minsal&lt;=D6337),OR(s_maxsal="",s_maxsal&gt;=D6337),OR(s_minyr="",s_minyr&lt;=A6337),OR(s_maxyr="",s_maxyr&gt;=A6337),OR(s_player="",s_player=C6337)),MAX(F$1:F6336)+1,0)</f>
        <v>0</v>
      </c>
    </row>
    <row r="6338" spans="1:6">
      <c r="A6338" s="20">
        <v>2005</v>
      </c>
      <c r="B6338" s="15" t="s">
        <v>63</v>
      </c>
      <c r="C6338" s="15" t="s">
        <v>5083</v>
      </c>
      <c r="D6338" s="24">
        <v>1600000</v>
      </c>
      <c r="E6338" t="str">
        <f>IF(D6338&lt;VLOOKUP(A6338,Min!A:B,2,FALSE),"Y","")</f>
        <v/>
      </c>
      <c r="F6338">
        <f>IF(AND(OR(s_tmchk="all",IF(ISERROR(MATCH(B6338,s_teams,0)),FALSE,TRUE)),OR(s_minsal="",s_minsal&lt;=D6338),OR(s_maxsal="",s_maxsal&gt;=D6338),OR(s_minyr="",s_minyr&lt;=A6338),OR(s_maxyr="",s_maxyr&gt;=A6338),OR(s_player="",s_player=C6338)),MAX(F$1:F6337)+1,0)</f>
        <v>0</v>
      </c>
    </row>
    <row r="6339" spans="1:6">
      <c r="A6339" s="20">
        <v>2005</v>
      </c>
      <c r="B6339" s="15" t="s">
        <v>63</v>
      </c>
      <c r="C6339" s="15" t="s">
        <v>5712</v>
      </c>
      <c r="D6339" s="24">
        <v>901440</v>
      </c>
      <c r="E6339" t="str">
        <f>IF(D6339&lt;VLOOKUP(A6339,Min!A:B,2,FALSE),"Y","")</f>
        <v/>
      </c>
      <c r="F6339">
        <f>IF(AND(OR(s_tmchk="all",IF(ISERROR(MATCH(B6339,s_teams,0)),FALSE,TRUE)),OR(s_minsal="",s_minsal&lt;=D6339),OR(s_maxsal="",s_maxsal&gt;=D6339),OR(s_minyr="",s_minyr&lt;=A6339),OR(s_maxyr="",s_maxyr&gt;=A6339),OR(s_player="",s_player=C6339)),MAX(F$1:F6338)+1,0)</f>
        <v>0</v>
      </c>
    </row>
    <row r="6340" spans="1:6">
      <c r="A6340" s="20">
        <v>2005</v>
      </c>
      <c r="B6340" s="15" t="s">
        <v>63</v>
      </c>
      <c r="C6340" s="15" t="s">
        <v>4592</v>
      </c>
      <c r="D6340" s="24">
        <v>807546</v>
      </c>
      <c r="E6340" t="str">
        <f>IF(D6340&lt;VLOOKUP(A6340,Min!A:B,2,FALSE),"Y","")</f>
        <v/>
      </c>
      <c r="F6340">
        <f>IF(AND(OR(s_tmchk="all",IF(ISERROR(MATCH(B6340,s_teams,0)),FALSE,TRUE)),OR(s_minsal="",s_minsal&lt;=D6340),OR(s_maxsal="",s_maxsal&gt;=D6340),OR(s_minyr="",s_minyr&lt;=A6340),OR(s_maxyr="",s_maxyr&gt;=A6340),OR(s_player="",s_player=C6340)),MAX(F$1:F6339)+1,0)</f>
        <v>0</v>
      </c>
    </row>
    <row r="6341" spans="1:6">
      <c r="A6341" s="20">
        <v>2005</v>
      </c>
      <c r="B6341" s="15" t="s">
        <v>63</v>
      </c>
      <c r="C6341" s="15" t="s">
        <v>5595</v>
      </c>
      <c r="D6341" s="24">
        <v>745046</v>
      </c>
      <c r="E6341" t="str">
        <f>IF(D6341&lt;VLOOKUP(A6341,Min!A:B,2,FALSE),"Y","")</f>
        <v/>
      </c>
      <c r="F6341">
        <f>IF(AND(OR(s_tmchk="all",IF(ISERROR(MATCH(B6341,s_teams,0)),FALSE,TRUE)),OR(s_minsal="",s_minsal&lt;=D6341),OR(s_maxsal="",s_maxsal&gt;=D6341),OR(s_minyr="",s_minyr&lt;=A6341),OR(s_maxyr="",s_maxyr&gt;=A6341),OR(s_player="",s_player=C6341)),MAX(F$1:F6340)+1,0)</f>
        <v>0</v>
      </c>
    </row>
    <row r="6342" spans="1:6">
      <c r="A6342" s="20">
        <v>2005</v>
      </c>
      <c r="B6342" s="15" t="s">
        <v>63</v>
      </c>
      <c r="C6342" s="15" t="s">
        <v>5025</v>
      </c>
      <c r="D6342" s="24">
        <v>695046</v>
      </c>
      <c r="E6342" t="str">
        <f>IF(D6342&lt;VLOOKUP(A6342,Min!A:B,2,FALSE),"Y","")</f>
        <v/>
      </c>
      <c r="F6342">
        <f>IF(AND(OR(s_tmchk="all",IF(ISERROR(MATCH(B6342,s_teams,0)),FALSE,TRUE)),OR(s_minsal="",s_minsal&lt;=D6342),OR(s_maxsal="",s_maxsal&gt;=D6342),OR(s_minyr="",s_minyr&lt;=A6342),OR(s_maxyr="",s_maxyr&gt;=A6342),OR(s_player="",s_player=C6342)),MAX(F$1:F6341)+1,0)</f>
        <v>0</v>
      </c>
    </row>
    <row r="6343" spans="1:6">
      <c r="A6343" s="20">
        <v>2005</v>
      </c>
      <c r="B6343" s="15" t="s">
        <v>64</v>
      </c>
      <c r="C6343" s="15" t="s">
        <v>4968</v>
      </c>
      <c r="D6343" s="24">
        <v>14989285</v>
      </c>
      <c r="E6343" t="str">
        <f>IF(D6343&lt;VLOOKUP(A6343,Min!A:B,2,FALSE),"Y","")</f>
        <v/>
      </c>
      <c r="F6343">
        <f>IF(AND(OR(s_tmchk="all",IF(ISERROR(MATCH(B6343,s_teams,0)),FALSE,TRUE)),OR(s_minsal="",s_minsal&lt;=D6343),OR(s_maxsal="",s_maxsal&gt;=D6343),OR(s_minyr="",s_minyr&lt;=A6343),OR(s_maxyr="",s_maxyr&gt;=A6343),OR(s_player="",s_player=C6343)),MAX(F$1:F6342)+1,0)</f>
        <v>0</v>
      </c>
    </row>
    <row r="6344" spans="1:6">
      <c r="A6344" s="20">
        <v>2005</v>
      </c>
      <c r="B6344" s="15" t="s">
        <v>64</v>
      </c>
      <c r="C6344" s="15" t="s">
        <v>4187</v>
      </c>
      <c r="D6344" s="24">
        <v>14796000</v>
      </c>
      <c r="E6344" t="str">
        <f>IF(D6344&lt;VLOOKUP(A6344,Min!A:B,2,FALSE),"Y","")</f>
        <v/>
      </c>
      <c r="F6344">
        <f>IF(AND(OR(s_tmchk="all",IF(ISERROR(MATCH(B6344,s_teams,0)),FALSE,TRUE)),OR(s_minsal="",s_minsal&lt;=D6344),OR(s_maxsal="",s_maxsal&gt;=D6344),OR(s_minyr="",s_minyr&lt;=A6344),OR(s_maxyr="",s_maxyr&gt;=A6344),OR(s_player="",s_player=C6344)),MAX(F$1:F6343)+1,0)</f>
        <v>0</v>
      </c>
    </row>
    <row r="6345" spans="1:6">
      <c r="A6345" s="20">
        <v>2005</v>
      </c>
      <c r="B6345" s="15" t="s">
        <v>64</v>
      </c>
      <c r="C6345" s="15" t="s">
        <v>812</v>
      </c>
      <c r="D6345" s="24">
        <v>12584688</v>
      </c>
      <c r="E6345" t="str">
        <f>IF(D6345&lt;VLOOKUP(A6345,Min!A:B,2,FALSE),"Y","")</f>
        <v/>
      </c>
      <c r="F6345">
        <f>IF(AND(OR(s_tmchk="all",IF(ISERROR(MATCH(B6345,s_teams,0)),FALSE,TRUE)),OR(s_minsal="",s_minsal&lt;=D6345),OR(s_maxsal="",s_maxsal&gt;=D6345),OR(s_minyr="",s_minyr&lt;=A6345),OR(s_maxyr="",s_maxyr&gt;=A6345),OR(s_player="",s_player=C6345)),MAX(F$1:F6344)+1,0)</f>
        <v>0</v>
      </c>
    </row>
    <row r="6346" spans="1:6">
      <c r="A6346" s="20">
        <v>2005</v>
      </c>
      <c r="B6346" s="15" t="s">
        <v>64</v>
      </c>
      <c r="C6346" s="15" t="s">
        <v>371</v>
      </c>
      <c r="D6346" s="24">
        <v>2266794</v>
      </c>
      <c r="E6346" t="str">
        <f>IF(D6346&lt;VLOOKUP(A6346,Min!A:B,2,FALSE),"Y","")</f>
        <v/>
      </c>
      <c r="F6346">
        <f>IF(AND(OR(s_tmchk="all",IF(ISERROR(MATCH(B6346,s_teams,0)),FALSE,TRUE)),OR(s_minsal="",s_minsal&lt;=D6346),OR(s_maxsal="",s_maxsal&gt;=D6346),OR(s_minyr="",s_minyr&lt;=A6346),OR(s_maxyr="",s_maxyr&gt;=A6346),OR(s_player="",s_player=C6346)),MAX(F$1:F6345)+1,0)</f>
        <v>0</v>
      </c>
    </row>
    <row r="6347" spans="1:6">
      <c r="A6347" s="20">
        <v>2005</v>
      </c>
      <c r="B6347" s="15" t="s">
        <v>64</v>
      </c>
      <c r="C6347" s="15" t="s">
        <v>2701</v>
      </c>
      <c r="D6347" s="24">
        <v>1887864</v>
      </c>
      <c r="E6347" t="str">
        <f>IF(D6347&lt;VLOOKUP(A6347,Min!A:B,2,FALSE),"Y","")</f>
        <v/>
      </c>
      <c r="F6347">
        <f>IF(AND(OR(s_tmchk="all",IF(ISERROR(MATCH(B6347,s_teams,0)),FALSE,TRUE)),OR(s_minsal="",s_minsal&lt;=D6347),OR(s_maxsal="",s_maxsal&gt;=D6347),OR(s_minyr="",s_minyr&lt;=A6347),OR(s_maxyr="",s_maxyr&gt;=A6347),OR(s_player="",s_player=C6347)),MAX(F$1:F6346)+1,0)</f>
        <v>0</v>
      </c>
    </row>
    <row r="6348" spans="1:6">
      <c r="A6348" s="20">
        <v>2005</v>
      </c>
      <c r="B6348" s="15" t="s">
        <v>64</v>
      </c>
      <c r="C6348" s="15" t="s">
        <v>5891</v>
      </c>
      <c r="D6348" s="24">
        <v>1600000</v>
      </c>
      <c r="E6348" t="str">
        <f>IF(D6348&lt;VLOOKUP(A6348,Min!A:B,2,FALSE),"Y","")</f>
        <v/>
      </c>
      <c r="F6348">
        <f>IF(AND(OR(s_tmchk="all",IF(ISERROR(MATCH(B6348,s_teams,0)),FALSE,TRUE)),OR(s_minsal="",s_minsal&lt;=D6348),OR(s_maxsal="",s_maxsal&gt;=D6348),OR(s_minyr="",s_minyr&lt;=A6348),OR(s_maxyr="",s_maxyr&gt;=A6348),OR(s_player="",s_player=C6348)),MAX(F$1:F6347)+1,0)</f>
        <v>0</v>
      </c>
    </row>
    <row r="6349" spans="1:6">
      <c r="A6349" s="20">
        <v>2005</v>
      </c>
      <c r="B6349" s="15" t="s">
        <v>64</v>
      </c>
      <c r="C6349" s="15" t="s">
        <v>6209</v>
      </c>
      <c r="D6349" s="24">
        <v>1053720</v>
      </c>
      <c r="E6349" t="str">
        <f>IF(D6349&lt;VLOOKUP(A6349,Min!A:B,2,FALSE),"Y","")</f>
        <v/>
      </c>
      <c r="F6349">
        <f>IF(AND(OR(s_tmchk="all",IF(ISERROR(MATCH(B6349,s_teams,0)),FALSE,TRUE)),OR(s_minsal="",s_minsal&lt;=D6349),OR(s_maxsal="",s_maxsal&gt;=D6349),OR(s_minyr="",s_minyr&lt;=A6349),OR(s_maxyr="",s_maxyr&gt;=A6349),OR(s_player="",s_player=C6349)),MAX(F$1:F6348)+1,0)</f>
        <v>0</v>
      </c>
    </row>
    <row r="6350" spans="1:6">
      <c r="A6350" s="20">
        <v>2005</v>
      </c>
      <c r="B6350" s="15" t="s">
        <v>64</v>
      </c>
      <c r="C6350" s="15" t="s">
        <v>6110</v>
      </c>
      <c r="D6350" s="24">
        <v>1000000</v>
      </c>
      <c r="E6350" t="str">
        <f>IF(D6350&lt;VLOOKUP(A6350,Min!A:B,2,FALSE),"Y","")</f>
        <v/>
      </c>
      <c r="F6350">
        <f>IF(AND(OR(s_tmchk="all",IF(ISERROR(MATCH(B6350,s_teams,0)),FALSE,TRUE)),OR(s_minsal="",s_minsal&lt;=D6350),OR(s_maxsal="",s_maxsal&gt;=D6350),OR(s_minyr="",s_minyr&lt;=A6350),OR(s_maxyr="",s_maxyr&gt;=A6350),OR(s_player="",s_player=C6350)),MAX(F$1:F6349)+1,0)</f>
        <v>0</v>
      </c>
    </row>
    <row r="6351" spans="1:6">
      <c r="A6351" s="20">
        <v>2005</v>
      </c>
      <c r="B6351" s="15" t="s">
        <v>64</v>
      </c>
      <c r="C6351" s="15" t="s">
        <v>5715</v>
      </c>
      <c r="D6351" s="24">
        <v>939480</v>
      </c>
      <c r="E6351" t="str">
        <f>IF(D6351&lt;VLOOKUP(A6351,Min!A:B,2,FALSE),"Y","")</f>
        <v/>
      </c>
      <c r="F6351">
        <f>IF(AND(OR(s_tmchk="all",IF(ISERROR(MATCH(B6351,s_teams,0)),FALSE,TRUE)),OR(s_minsal="",s_minsal&lt;=D6351),OR(s_maxsal="",s_maxsal&gt;=D6351),OR(s_minyr="",s_minyr&lt;=A6351),OR(s_maxyr="",s_maxyr&gt;=A6351),OR(s_player="",s_player=C6351)),MAX(F$1:F6350)+1,0)</f>
        <v>0</v>
      </c>
    </row>
    <row r="6352" spans="1:6">
      <c r="A6352" s="20">
        <v>2005</v>
      </c>
      <c r="B6352" s="15" t="s">
        <v>64</v>
      </c>
      <c r="C6352" s="15" t="s">
        <v>5200</v>
      </c>
      <c r="D6352" s="24">
        <v>932546</v>
      </c>
      <c r="E6352" t="str">
        <f>IF(D6352&lt;VLOOKUP(A6352,Min!A:B,2,FALSE),"Y","")</f>
        <v/>
      </c>
      <c r="F6352">
        <f>IF(AND(OR(s_tmchk="all",IF(ISERROR(MATCH(B6352,s_teams,0)),FALSE,TRUE)),OR(s_minsal="",s_minsal&lt;=D6352),OR(s_maxsal="",s_maxsal&gt;=D6352),OR(s_minyr="",s_minyr&lt;=A6352),OR(s_maxyr="",s_maxyr&gt;=A6352),OR(s_player="",s_player=C6352)),MAX(F$1:F6351)+1,0)</f>
        <v>0</v>
      </c>
    </row>
    <row r="6353" spans="1:6">
      <c r="A6353" s="20">
        <v>2005</v>
      </c>
      <c r="B6353" s="15" t="s">
        <v>64</v>
      </c>
      <c r="C6353" s="15" t="s">
        <v>4707</v>
      </c>
      <c r="D6353" s="24">
        <v>900000</v>
      </c>
      <c r="E6353" t="str">
        <f>IF(D6353&lt;VLOOKUP(A6353,Min!A:B,2,FALSE),"Y","")</f>
        <v/>
      </c>
      <c r="F6353">
        <f>IF(AND(OR(s_tmchk="all",IF(ISERROR(MATCH(B6353,s_teams,0)),FALSE,TRUE)),OR(s_minsal="",s_minsal&lt;=D6353),OR(s_maxsal="",s_maxsal&gt;=D6353),OR(s_minyr="",s_minyr&lt;=A6353),OR(s_maxyr="",s_maxyr&gt;=A6353),OR(s_player="",s_player=C6353)),MAX(F$1:F6352)+1,0)</f>
        <v>0</v>
      </c>
    </row>
    <row r="6354" spans="1:6">
      <c r="A6354" s="20">
        <v>2005</v>
      </c>
      <c r="B6354" s="15" t="s">
        <v>64</v>
      </c>
      <c r="C6354" s="15" t="s">
        <v>5872</v>
      </c>
      <c r="D6354" s="24">
        <v>745046</v>
      </c>
      <c r="E6354" t="str">
        <f>IF(D6354&lt;VLOOKUP(A6354,Min!A:B,2,FALSE),"Y","")</f>
        <v/>
      </c>
      <c r="F6354">
        <f>IF(AND(OR(s_tmchk="all",IF(ISERROR(MATCH(B6354,s_teams,0)),FALSE,TRUE)),OR(s_minsal="",s_minsal&lt;=D6354),OR(s_maxsal="",s_maxsal&gt;=D6354),OR(s_minyr="",s_minyr&lt;=A6354),OR(s_maxyr="",s_maxyr&gt;=A6354),OR(s_player="",s_player=C6354)),MAX(F$1:F6353)+1,0)</f>
        <v>0</v>
      </c>
    </row>
    <row r="6355" spans="1:6">
      <c r="A6355" s="20">
        <v>2005</v>
      </c>
      <c r="B6355" s="15" t="s">
        <v>64</v>
      </c>
      <c r="C6355" s="15" t="s">
        <v>5195</v>
      </c>
      <c r="D6355" s="24">
        <v>720046</v>
      </c>
      <c r="E6355" t="str">
        <f>IF(D6355&lt;VLOOKUP(A6355,Min!A:B,2,FALSE),"Y","")</f>
        <v/>
      </c>
      <c r="F6355">
        <f>IF(AND(OR(s_tmchk="all",IF(ISERROR(MATCH(B6355,s_teams,0)),FALSE,TRUE)),OR(s_minsal="",s_minsal&lt;=D6355),OR(s_maxsal="",s_maxsal&gt;=D6355),OR(s_minyr="",s_minyr&lt;=A6355),OR(s_maxyr="",s_maxyr&gt;=A6355),OR(s_player="",s_player=C6355)),MAX(F$1:F6354)+1,0)</f>
        <v>0</v>
      </c>
    </row>
    <row r="6356" spans="1:6">
      <c r="A6356" s="20">
        <v>2005</v>
      </c>
      <c r="B6356" s="15" t="s">
        <v>64</v>
      </c>
      <c r="C6356" s="15" t="s">
        <v>5389</v>
      </c>
      <c r="D6356" s="24">
        <v>483938</v>
      </c>
      <c r="E6356" t="str">
        <f>IF(D6356&lt;VLOOKUP(A6356,Min!A:B,2,FALSE),"Y","")</f>
        <v/>
      </c>
      <c r="F6356">
        <f>IF(AND(OR(s_tmchk="all",IF(ISERROR(MATCH(B6356,s_teams,0)),FALSE,TRUE)),OR(s_minsal="",s_minsal&lt;=D6356),OR(s_maxsal="",s_maxsal&gt;=D6356),OR(s_minyr="",s_minyr&lt;=A6356),OR(s_maxyr="",s_maxyr&gt;=A6356),OR(s_player="",s_player=C6356)),MAX(F$1:F6355)+1,0)</f>
        <v>0</v>
      </c>
    </row>
    <row r="6357" spans="1:6">
      <c r="A6357" s="20">
        <v>2005</v>
      </c>
      <c r="B6357" s="15" t="s">
        <v>64</v>
      </c>
      <c r="C6357" s="15" t="s">
        <v>4631</v>
      </c>
      <c r="D6357" s="24">
        <v>84573</v>
      </c>
      <c r="E6357" t="str">
        <f>IF(D6357&lt;VLOOKUP(A6357,Min!A:B,2,FALSE),"Y","")</f>
        <v>Y</v>
      </c>
      <c r="F6357">
        <f>IF(AND(OR(s_tmchk="all",IF(ISERROR(MATCH(B6357,s_teams,0)),FALSE,TRUE)),OR(s_minsal="",s_minsal&lt;=D6357),OR(s_maxsal="",s_maxsal&gt;=D6357),OR(s_minyr="",s_minyr&lt;=A6357),OR(s_maxyr="",s_maxyr&gt;=A6357),OR(s_player="",s_player=C6357)),MAX(F$1:F6356)+1,0)</f>
        <v>0</v>
      </c>
    </row>
    <row r="6358" spans="1:6">
      <c r="A6358" s="20">
        <v>2005</v>
      </c>
      <c r="B6358" s="15" t="s">
        <v>65</v>
      </c>
      <c r="C6358" s="15" t="s">
        <v>3765</v>
      </c>
      <c r="D6358" s="24">
        <v>12330000</v>
      </c>
      <c r="E6358" t="str">
        <f>IF(D6358&lt;VLOOKUP(A6358,Min!A:B,2,FALSE),"Y","")</f>
        <v/>
      </c>
      <c r="F6358">
        <f>IF(AND(OR(s_tmchk="all",IF(ISERROR(MATCH(B6358,s_teams,0)),FALSE,TRUE)),OR(s_minsal="",s_minsal&lt;=D6358),OR(s_maxsal="",s_maxsal&gt;=D6358),OR(s_minyr="",s_minyr&lt;=A6358),OR(s_maxyr="",s_maxyr&gt;=A6358),OR(s_player="",s_player=C6358)),MAX(F$1:F6357)+1,0)</f>
        <v>0</v>
      </c>
    </row>
    <row r="6359" spans="1:6">
      <c r="A6359" s="20">
        <v>2005</v>
      </c>
      <c r="B6359" s="15" t="s">
        <v>65</v>
      </c>
      <c r="C6359" s="15" t="s">
        <v>5209</v>
      </c>
      <c r="D6359" s="24">
        <v>9300000</v>
      </c>
      <c r="E6359" t="str">
        <f>IF(D6359&lt;VLOOKUP(A6359,Min!A:B,2,FALSE),"Y","")</f>
        <v/>
      </c>
      <c r="F6359">
        <f>IF(AND(OR(s_tmchk="all",IF(ISERROR(MATCH(B6359,s_teams,0)),FALSE,TRUE)),OR(s_minsal="",s_minsal&lt;=D6359),OR(s_maxsal="",s_maxsal&gt;=D6359),OR(s_minyr="",s_minyr&lt;=A6359),OR(s_maxyr="",s_maxyr&gt;=A6359),OR(s_player="",s_player=C6359)),MAX(F$1:F6358)+1,0)</f>
        <v>0</v>
      </c>
    </row>
    <row r="6360" spans="1:6">
      <c r="A6360" s="20">
        <v>2005</v>
      </c>
      <c r="B6360" s="15" t="s">
        <v>65</v>
      </c>
      <c r="C6360" s="15" t="s">
        <v>5206</v>
      </c>
      <c r="D6360" s="24">
        <v>8533333</v>
      </c>
      <c r="E6360" t="str">
        <f>IF(D6360&lt;VLOOKUP(A6360,Min!A:B,2,FALSE),"Y","")</f>
        <v/>
      </c>
      <c r="F6360">
        <f>IF(AND(OR(s_tmchk="all",IF(ISERROR(MATCH(B6360,s_teams,0)),FALSE,TRUE)),OR(s_minsal="",s_minsal&lt;=D6360),OR(s_maxsal="",s_maxsal&gt;=D6360),OR(s_minyr="",s_minyr&lt;=A6360),OR(s_maxyr="",s_maxyr&gt;=A6360),OR(s_player="",s_player=C6360)),MAX(F$1:F6359)+1,0)</f>
        <v>0</v>
      </c>
    </row>
    <row r="6361" spans="1:6">
      <c r="A6361" s="20">
        <v>2005</v>
      </c>
      <c r="B6361" s="15" t="s">
        <v>65</v>
      </c>
      <c r="C6361" s="15" t="s">
        <v>5744</v>
      </c>
      <c r="D6361" s="24">
        <v>8000000</v>
      </c>
      <c r="E6361" t="str">
        <f>IF(D6361&lt;VLOOKUP(A6361,Min!A:B,2,FALSE),"Y","")</f>
        <v/>
      </c>
      <c r="F6361">
        <f>IF(AND(OR(s_tmchk="all",IF(ISERROR(MATCH(B6361,s_teams,0)),FALSE,TRUE)),OR(s_minsal="",s_minsal&lt;=D6361),OR(s_maxsal="",s_maxsal&gt;=D6361),OR(s_minyr="",s_minyr&lt;=A6361),OR(s_maxyr="",s_maxyr&gt;=A6361),OR(s_player="",s_player=C6361)),MAX(F$1:F6360)+1,0)</f>
        <v>0</v>
      </c>
    </row>
    <row r="6362" spans="1:6">
      <c r="A6362" s="20">
        <v>2005</v>
      </c>
      <c r="B6362" s="15" t="s">
        <v>65</v>
      </c>
      <c r="C6362" s="15" t="s">
        <v>4912</v>
      </c>
      <c r="D6362" s="24">
        <v>4455000</v>
      </c>
      <c r="E6362" t="str">
        <f>IF(D6362&lt;VLOOKUP(A6362,Min!A:B,2,FALSE),"Y","")</f>
        <v/>
      </c>
      <c r="F6362">
        <f>IF(AND(OR(s_tmchk="all",IF(ISERROR(MATCH(B6362,s_teams,0)),FALSE,TRUE)),OR(s_minsal="",s_minsal&lt;=D6362),OR(s_maxsal="",s_maxsal&gt;=D6362),OR(s_minyr="",s_minyr&lt;=A6362),OR(s_maxyr="",s_maxyr&gt;=A6362),OR(s_player="",s_player=C6362)),MAX(F$1:F6361)+1,0)</f>
        <v>0</v>
      </c>
    </row>
    <row r="6363" spans="1:6">
      <c r="A6363" s="20">
        <v>2005</v>
      </c>
      <c r="B6363" s="15" t="s">
        <v>65</v>
      </c>
      <c r="C6363" s="15" t="s">
        <v>5106</v>
      </c>
      <c r="D6363" s="24">
        <v>3000000</v>
      </c>
      <c r="E6363" t="str">
        <f>IF(D6363&lt;VLOOKUP(A6363,Min!A:B,2,FALSE),"Y","")</f>
        <v/>
      </c>
      <c r="F6363">
        <f>IF(AND(OR(s_tmchk="all",IF(ISERROR(MATCH(B6363,s_teams,0)),FALSE,TRUE)),OR(s_minsal="",s_minsal&lt;=D6363),OR(s_maxsal="",s_maxsal&gt;=D6363),OR(s_minyr="",s_minyr&lt;=A6363),OR(s_maxyr="",s_maxyr&gt;=A6363),OR(s_player="",s_player=C6363)),MAX(F$1:F6362)+1,0)</f>
        <v>0</v>
      </c>
    </row>
    <row r="6364" spans="1:6">
      <c r="A6364" s="20">
        <v>2005</v>
      </c>
      <c r="B6364" s="15" t="s">
        <v>65</v>
      </c>
      <c r="C6364" s="15" t="s">
        <v>5878</v>
      </c>
      <c r="D6364" s="24">
        <v>2700000</v>
      </c>
      <c r="E6364" t="str">
        <f>IF(D6364&lt;VLOOKUP(A6364,Min!A:B,2,FALSE),"Y","")</f>
        <v/>
      </c>
      <c r="F6364">
        <f>IF(AND(OR(s_tmchk="all",IF(ISERROR(MATCH(B6364,s_teams,0)),FALSE,TRUE)),OR(s_minsal="",s_minsal&lt;=D6364),OR(s_maxsal="",s_maxsal&gt;=D6364),OR(s_minyr="",s_minyr&lt;=A6364),OR(s_maxyr="",s_maxyr&gt;=A6364),OR(s_player="",s_player=C6364)),MAX(F$1:F6363)+1,0)</f>
        <v>0</v>
      </c>
    </row>
    <row r="6365" spans="1:6">
      <c r="A6365" s="20">
        <v>2005</v>
      </c>
      <c r="B6365" s="15" t="s">
        <v>65</v>
      </c>
      <c r="C6365" s="15" t="s">
        <v>806</v>
      </c>
      <c r="D6365" s="24">
        <v>1600000</v>
      </c>
      <c r="E6365" t="str">
        <f>IF(D6365&lt;VLOOKUP(A6365,Min!A:B,2,FALSE),"Y","")</f>
        <v/>
      </c>
      <c r="F6365">
        <f>IF(AND(OR(s_tmchk="all",IF(ISERROR(MATCH(B6365,s_teams,0)),FALSE,TRUE)),OR(s_minsal="",s_minsal&lt;=D6365),OR(s_maxsal="",s_maxsal&gt;=D6365),OR(s_minyr="",s_minyr&lt;=A6365),OR(s_maxyr="",s_maxyr&gt;=A6365),OR(s_player="",s_player=C6365)),MAX(F$1:F6364)+1,0)</f>
        <v>0</v>
      </c>
    </row>
    <row r="6366" spans="1:6">
      <c r="A6366" s="20">
        <v>2005</v>
      </c>
      <c r="B6366" s="15" t="s">
        <v>65</v>
      </c>
      <c r="C6366" s="15" t="s">
        <v>1403</v>
      </c>
      <c r="D6366" s="24">
        <v>1247160</v>
      </c>
      <c r="E6366" t="str">
        <f>IF(D6366&lt;VLOOKUP(A6366,Min!A:B,2,FALSE),"Y","")</f>
        <v/>
      </c>
      <c r="F6366">
        <f>IF(AND(OR(s_tmchk="all",IF(ISERROR(MATCH(B6366,s_teams,0)),FALSE,TRUE)),OR(s_minsal="",s_minsal&lt;=D6366),OR(s_maxsal="",s_maxsal&gt;=D6366),OR(s_minyr="",s_minyr&lt;=A6366),OR(s_maxyr="",s_maxyr&gt;=A6366),OR(s_player="",s_player=C6366)),MAX(F$1:F6365)+1,0)</f>
        <v>0</v>
      </c>
    </row>
    <row r="6367" spans="1:6">
      <c r="A6367" s="20">
        <v>2005</v>
      </c>
      <c r="B6367" s="15" t="s">
        <v>65</v>
      </c>
      <c r="C6367" s="15" t="s">
        <v>362</v>
      </c>
      <c r="D6367" s="24">
        <v>1206600</v>
      </c>
      <c r="E6367" t="str">
        <f>IF(D6367&lt;VLOOKUP(A6367,Min!A:B,2,FALSE),"Y","")</f>
        <v/>
      </c>
      <c r="F6367">
        <f>IF(AND(OR(s_tmchk="all",IF(ISERROR(MATCH(B6367,s_teams,0)),FALSE,TRUE)),OR(s_minsal="",s_minsal&lt;=D6367),OR(s_maxsal="",s_maxsal&gt;=D6367),OR(s_minyr="",s_minyr&lt;=A6367),OR(s_maxyr="",s_maxyr&gt;=A6367),OR(s_player="",s_player=C6367)),MAX(F$1:F6366)+1,0)</f>
        <v>0</v>
      </c>
    </row>
    <row r="6368" spans="1:6">
      <c r="A6368" s="20">
        <v>2005</v>
      </c>
      <c r="B6368" s="15" t="s">
        <v>65</v>
      </c>
      <c r="C6368" s="15" t="s">
        <v>4859</v>
      </c>
      <c r="D6368" s="24">
        <v>893400</v>
      </c>
      <c r="E6368" t="str">
        <f>IF(D6368&lt;VLOOKUP(A6368,Min!A:B,2,FALSE),"Y","")</f>
        <v/>
      </c>
      <c r="F6368">
        <f>IF(AND(OR(s_tmchk="all",IF(ISERROR(MATCH(B6368,s_teams,0)),FALSE,TRUE)),OR(s_minsal="",s_minsal&lt;=D6368),OR(s_maxsal="",s_maxsal&gt;=D6368),OR(s_minyr="",s_minyr&lt;=A6368),OR(s_maxyr="",s_maxyr&gt;=A6368),OR(s_player="",s_player=C6368)),MAX(F$1:F6367)+1,0)</f>
        <v>0</v>
      </c>
    </row>
    <row r="6369" spans="1:6">
      <c r="A6369" s="20">
        <v>2005</v>
      </c>
      <c r="B6369" s="15" t="s">
        <v>65</v>
      </c>
      <c r="C6369" s="15" t="s">
        <v>5504</v>
      </c>
      <c r="D6369" s="24">
        <v>745046</v>
      </c>
      <c r="E6369" t="str">
        <f>IF(D6369&lt;VLOOKUP(A6369,Min!A:B,2,FALSE),"Y","")</f>
        <v/>
      </c>
      <c r="F6369">
        <f>IF(AND(OR(s_tmchk="all",IF(ISERROR(MATCH(B6369,s_teams,0)),FALSE,TRUE)),OR(s_minsal="",s_minsal&lt;=D6369),OR(s_maxsal="",s_maxsal&gt;=D6369),OR(s_minyr="",s_minyr&lt;=A6369),OR(s_maxyr="",s_maxyr&gt;=A6369),OR(s_player="",s_player=C6369)),MAX(F$1:F6368)+1,0)</f>
        <v>0</v>
      </c>
    </row>
    <row r="6370" spans="1:6">
      <c r="A6370" s="20">
        <v>2005</v>
      </c>
      <c r="B6370" s="15" t="s">
        <v>65</v>
      </c>
      <c r="C6370" s="15" t="s">
        <v>5383</v>
      </c>
      <c r="D6370" s="24">
        <v>695046</v>
      </c>
      <c r="E6370" t="str">
        <f>IF(D6370&lt;VLOOKUP(A6370,Min!A:B,2,FALSE),"Y","")</f>
        <v/>
      </c>
      <c r="F6370">
        <f>IF(AND(OR(s_tmchk="all",IF(ISERROR(MATCH(B6370,s_teams,0)),FALSE,TRUE)),OR(s_minsal="",s_minsal&lt;=D6370),OR(s_maxsal="",s_maxsal&gt;=D6370),OR(s_minyr="",s_minyr&lt;=A6370),OR(s_maxyr="",s_maxyr&gt;=A6370),OR(s_player="",s_player=C6370)),MAX(F$1:F6369)+1,0)</f>
        <v>0</v>
      </c>
    </row>
    <row r="6371" spans="1:6">
      <c r="A6371" s="20">
        <v>2005</v>
      </c>
      <c r="B6371" s="15" t="s">
        <v>65</v>
      </c>
      <c r="C6371" s="15" t="s">
        <v>4540</v>
      </c>
      <c r="D6371" s="24">
        <v>620046</v>
      </c>
      <c r="E6371" t="str">
        <f>IF(D6371&lt;VLOOKUP(A6371,Min!A:B,2,FALSE),"Y","")</f>
        <v/>
      </c>
      <c r="F6371">
        <f>IF(AND(OR(s_tmchk="all",IF(ISERROR(MATCH(B6371,s_teams,0)),FALSE,TRUE)),OR(s_minsal="",s_minsal&lt;=D6371),OR(s_maxsal="",s_maxsal&gt;=D6371),OR(s_minyr="",s_minyr&lt;=A6371),OR(s_maxyr="",s_maxyr&gt;=A6371),OR(s_player="",s_player=C6371)),MAX(F$1:F6370)+1,0)</f>
        <v>0</v>
      </c>
    </row>
    <row r="6372" spans="1:6">
      <c r="A6372" s="20">
        <v>2005</v>
      </c>
      <c r="B6372" s="15" t="s">
        <v>65</v>
      </c>
      <c r="C6372" s="15" t="s">
        <v>5519</v>
      </c>
      <c r="D6372" s="24">
        <v>542475</v>
      </c>
      <c r="E6372" t="str">
        <f>IF(D6372&lt;VLOOKUP(A6372,Min!A:B,2,FALSE),"Y","")</f>
        <v/>
      </c>
      <c r="F6372">
        <f>IF(AND(OR(s_tmchk="all",IF(ISERROR(MATCH(B6372,s_teams,0)),FALSE,TRUE)),OR(s_minsal="",s_minsal&lt;=D6372),OR(s_maxsal="",s_maxsal&gt;=D6372),OR(s_minyr="",s_minyr&lt;=A6372),OR(s_maxyr="",s_maxyr&gt;=A6372),OR(s_player="",s_player=C6372)),MAX(F$1:F6371)+1,0)</f>
        <v>0</v>
      </c>
    </row>
    <row r="6373" spans="1:6">
      <c r="A6373" s="20">
        <v>2005</v>
      </c>
      <c r="B6373" s="15" t="s">
        <v>65</v>
      </c>
      <c r="C6373" s="15" t="s">
        <v>5618</v>
      </c>
      <c r="D6373" s="24">
        <v>352388</v>
      </c>
      <c r="E6373" t="str">
        <f>IF(D6373&lt;VLOOKUP(A6373,Min!A:B,2,FALSE),"Y","")</f>
        <v>Y</v>
      </c>
      <c r="F6373">
        <f>IF(AND(OR(s_tmchk="all",IF(ISERROR(MATCH(B6373,s_teams,0)),FALSE,TRUE)),OR(s_minsal="",s_minsal&lt;=D6373),OR(s_maxsal="",s_maxsal&gt;=D6373),OR(s_minyr="",s_minyr&lt;=A6373),OR(s_maxyr="",s_maxyr&gt;=A6373),OR(s_player="",s_player=C6373)),MAX(F$1:F6372)+1,0)</f>
        <v>0</v>
      </c>
    </row>
    <row r="6374" spans="1:6">
      <c r="A6374" s="20">
        <v>2005</v>
      </c>
      <c r="B6374" s="15" t="s">
        <v>65</v>
      </c>
      <c r="C6374" s="15" t="s">
        <v>4831</v>
      </c>
      <c r="D6374" s="24">
        <v>319498</v>
      </c>
      <c r="E6374" t="str">
        <f>IF(D6374&lt;VLOOKUP(A6374,Min!A:B,2,FALSE),"Y","")</f>
        <v>Y</v>
      </c>
      <c r="F6374">
        <f>IF(AND(OR(s_tmchk="all",IF(ISERROR(MATCH(B6374,s_teams,0)),FALSE,TRUE)),OR(s_minsal="",s_minsal&lt;=D6374),OR(s_maxsal="",s_maxsal&gt;=D6374),OR(s_minyr="",s_minyr&lt;=A6374),OR(s_maxyr="",s_maxyr&gt;=A6374),OR(s_player="",s_player=C6374)),MAX(F$1:F6373)+1,0)</f>
        <v>0</v>
      </c>
    </row>
    <row r="6375" spans="1:6">
      <c r="A6375" s="20">
        <v>2005</v>
      </c>
      <c r="B6375" s="15" t="s">
        <v>65</v>
      </c>
      <c r="C6375" s="15" t="s">
        <v>6066</v>
      </c>
      <c r="D6375" s="24">
        <v>32890</v>
      </c>
      <c r="E6375" t="str">
        <f>IF(D6375&lt;VLOOKUP(A6375,Min!A:B,2,FALSE),"Y","")</f>
        <v>Y</v>
      </c>
      <c r="F6375">
        <f>IF(AND(OR(s_tmchk="all",IF(ISERROR(MATCH(B6375,s_teams,0)),FALSE,TRUE)),OR(s_minsal="",s_minsal&lt;=D6375),OR(s_maxsal="",s_maxsal&gt;=D6375),OR(s_minyr="",s_minyr&lt;=A6375),OR(s_maxyr="",s_maxyr&gt;=A6375),OR(s_player="",s_player=C6375)),MAX(F$1:F6374)+1,0)</f>
        <v>0</v>
      </c>
    </row>
    <row r="6376" spans="1:6">
      <c r="A6376" s="20">
        <v>2005</v>
      </c>
      <c r="B6376" s="15" t="s">
        <v>67</v>
      </c>
      <c r="C6376" s="15" t="s">
        <v>4547</v>
      </c>
      <c r="D6376" s="24">
        <v>17531250</v>
      </c>
      <c r="E6376" t="str">
        <f>IF(D6376&lt;VLOOKUP(A6376,Min!A:B,2,FALSE),"Y","")</f>
        <v/>
      </c>
      <c r="F6376">
        <f>IF(AND(OR(s_tmchk="all",IF(ISERROR(MATCH(B6376,s_teams,0)),FALSE,TRUE)),OR(s_minsal="",s_minsal&lt;=D6376),OR(s_maxsal="",s_maxsal&gt;=D6376),OR(s_minyr="",s_minyr&lt;=A6376),OR(s_maxyr="",s_maxyr&gt;=A6376),OR(s_player="",s_player=C6376)),MAX(F$1:F6375)+1,0)</f>
        <v>0</v>
      </c>
    </row>
    <row r="6377" spans="1:6">
      <c r="A6377" s="20">
        <v>2005</v>
      </c>
      <c r="B6377" s="15" t="s">
        <v>67</v>
      </c>
      <c r="C6377" s="15" t="s">
        <v>4585</v>
      </c>
      <c r="D6377" s="24">
        <v>14625000</v>
      </c>
      <c r="E6377" t="str">
        <f>IF(D6377&lt;VLOOKUP(A6377,Min!A:B,2,FALSE),"Y","")</f>
        <v/>
      </c>
      <c r="F6377">
        <f>IF(AND(OR(s_tmchk="all",IF(ISERROR(MATCH(B6377,s_teams,0)),FALSE,TRUE)),OR(s_minsal="",s_minsal&lt;=D6377),OR(s_maxsal="",s_maxsal&gt;=D6377),OR(s_minyr="",s_minyr&lt;=A6377),OR(s_maxyr="",s_maxyr&gt;=A6377),OR(s_player="",s_player=C6377)),MAX(F$1:F6376)+1,0)</f>
        <v>0</v>
      </c>
    </row>
    <row r="6378" spans="1:6">
      <c r="A6378" s="20">
        <v>2005</v>
      </c>
      <c r="B6378" s="15" t="s">
        <v>67</v>
      </c>
      <c r="C6378" s="15" t="s">
        <v>6005</v>
      </c>
      <c r="D6378" s="24">
        <v>14625000</v>
      </c>
      <c r="E6378" t="str">
        <f>IF(D6378&lt;VLOOKUP(A6378,Min!A:B,2,FALSE),"Y","")</f>
        <v/>
      </c>
      <c r="F6378">
        <f>IF(AND(OR(s_tmchk="all",IF(ISERROR(MATCH(B6378,s_teams,0)),FALSE,TRUE)),OR(s_minsal="",s_minsal&lt;=D6378),OR(s_maxsal="",s_maxsal&gt;=D6378),OR(s_minyr="",s_minyr&lt;=A6378),OR(s_maxyr="",s_maxyr&gt;=A6378),OR(s_player="",s_player=C6378)),MAX(F$1:F6377)+1,0)</f>
        <v>0</v>
      </c>
    </row>
    <row r="6379" spans="1:6">
      <c r="A6379" s="20">
        <v>2005</v>
      </c>
      <c r="B6379" s="15" t="s">
        <v>67</v>
      </c>
      <c r="C6379" s="15" t="s">
        <v>6067</v>
      </c>
      <c r="D6379" s="24">
        <v>12900000</v>
      </c>
      <c r="E6379" t="str">
        <f>IF(D6379&lt;VLOOKUP(A6379,Min!A:B,2,FALSE),"Y","")</f>
        <v/>
      </c>
      <c r="F6379">
        <f>IF(AND(OR(s_tmchk="all",IF(ISERROR(MATCH(B6379,s_teams,0)),FALSE,TRUE)),OR(s_minsal="",s_minsal&lt;=D6379),OR(s_maxsal="",s_maxsal&gt;=D6379),OR(s_minyr="",s_minyr&lt;=A6379),OR(s_maxyr="",s_maxyr&gt;=A6379),OR(s_player="",s_player=C6379)),MAX(F$1:F6378)+1,0)</f>
        <v>0</v>
      </c>
    </row>
    <row r="6380" spans="1:6">
      <c r="A6380" s="20">
        <v>2005</v>
      </c>
      <c r="B6380" s="15" t="s">
        <v>67</v>
      </c>
      <c r="C6380" s="15" t="s">
        <v>5963</v>
      </c>
      <c r="D6380" s="24">
        <v>7300000</v>
      </c>
      <c r="E6380" t="str">
        <f>IF(D6380&lt;VLOOKUP(A6380,Min!A:B,2,FALSE),"Y","")</f>
        <v/>
      </c>
      <c r="F6380">
        <f>IF(AND(OR(s_tmchk="all",IF(ISERROR(MATCH(B6380,s_teams,0)),FALSE,TRUE)),OR(s_minsal="",s_minsal&lt;=D6380),OR(s_maxsal="",s_maxsal&gt;=D6380),OR(s_minyr="",s_minyr&lt;=A6380),OR(s_maxyr="",s_maxyr&gt;=A6380),OR(s_player="",s_player=C6380)),MAX(F$1:F6379)+1,0)</f>
        <v>0</v>
      </c>
    </row>
    <row r="6381" spans="1:6">
      <c r="A6381" s="20">
        <v>2005</v>
      </c>
      <c r="B6381" s="15" t="s">
        <v>67</v>
      </c>
      <c r="C6381" s="15" t="s">
        <v>5297</v>
      </c>
      <c r="D6381" s="24">
        <v>6187500</v>
      </c>
      <c r="E6381" t="str">
        <f>IF(D6381&lt;VLOOKUP(A6381,Min!A:B,2,FALSE),"Y","")</f>
        <v/>
      </c>
      <c r="F6381">
        <f>IF(AND(OR(s_tmchk="all",IF(ISERROR(MATCH(B6381,s_teams,0)),FALSE,TRUE)),OR(s_minsal="",s_minsal&lt;=D6381),OR(s_maxsal="",s_maxsal&gt;=D6381),OR(s_minyr="",s_minyr&lt;=A6381),OR(s_maxyr="",s_maxyr&gt;=A6381),OR(s_player="",s_player=C6381)),MAX(F$1:F6380)+1,0)</f>
        <v>0</v>
      </c>
    </row>
    <row r="6382" spans="1:6">
      <c r="A6382" s="20">
        <v>2005</v>
      </c>
      <c r="B6382" s="15" t="s">
        <v>67</v>
      </c>
      <c r="C6382" s="15" t="s">
        <v>4196</v>
      </c>
      <c r="D6382" s="24">
        <v>5884500</v>
      </c>
      <c r="E6382" t="str">
        <f>IF(D6382&lt;VLOOKUP(A6382,Min!A:B,2,FALSE),"Y","")</f>
        <v/>
      </c>
      <c r="F6382">
        <f>IF(AND(OR(s_tmchk="all",IF(ISERROR(MATCH(B6382,s_teams,0)),FALSE,TRUE)),OR(s_minsal="",s_minsal&lt;=D6382),OR(s_maxsal="",s_maxsal&gt;=D6382),OR(s_minyr="",s_minyr&lt;=A6382),OR(s_maxyr="",s_maxyr&gt;=A6382),OR(s_player="",s_player=C6382)),MAX(F$1:F6381)+1,0)</f>
        <v>0</v>
      </c>
    </row>
    <row r="6383" spans="1:6">
      <c r="A6383" s="20">
        <v>2005</v>
      </c>
      <c r="B6383" s="15" t="s">
        <v>67</v>
      </c>
      <c r="C6383" s="15" t="s">
        <v>713</v>
      </c>
      <c r="D6383" s="24">
        <v>5760000</v>
      </c>
      <c r="E6383" t="str">
        <f>IF(D6383&lt;VLOOKUP(A6383,Min!A:B,2,FALSE),"Y","")</f>
        <v/>
      </c>
      <c r="F6383">
        <f>IF(AND(OR(s_tmchk="all",IF(ISERROR(MATCH(B6383,s_teams,0)),FALSE,TRUE)),OR(s_minsal="",s_minsal&lt;=D6383),OR(s_maxsal="",s_maxsal&gt;=D6383),OR(s_minyr="",s_minyr&lt;=A6383),OR(s_maxyr="",s_maxyr&gt;=A6383),OR(s_player="",s_player=C6383)),MAX(F$1:F6382)+1,0)</f>
        <v>0</v>
      </c>
    </row>
    <row r="6384" spans="1:6">
      <c r="A6384" s="20">
        <v>2005</v>
      </c>
      <c r="B6384" s="15" t="s">
        <v>67</v>
      </c>
      <c r="C6384" s="15" t="s">
        <v>1131</v>
      </c>
      <c r="D6384" s="24">
        <v>5250000</v>
      </c>
      <c r="E6384" t="str">
        <f>IF(D6384&lt;VLOOKUP(A6384,Min!A:B,2,FALSE),"Y","")</f>
        <v/>
      </c>
      <c r="F6384">
        <f>IF(AND(OR(s_tmchk="all",IF(ISERROR(MATCH(B6384,s_teams,0)),FALSE,TRUE)),OR(s_minsal="",s_minsal&lt;=D6384),OR(s_maxsal="",s_maxsal&gt;=D6384),OR(s_minyr="",s_minyr&lt;=A6384),OR(s_maxyr="",s_maxyr&gt;=A6384),OR(s_player="",s_player=C6384)),MAX(F$1:F6383)+1,0)</f>
        <v>0</v>
      </c>
    </row>
    <row r="6385" spans="1:6">
      <c r="A6385" s="20">
        <v>2005</v>
      </c>
      <c r="B6385" s="15" t="s">
        <v>67</v>
      </c>
      <c r="C6385" s="15" t="s">
        <v>5696</v>
      </c>
      <c r="D6385" s="24">
        <v>3850000</v>
      </c>
      <c r="E6385" t="str">
        <f>IF(D6385&lt;VLOOKUP(A6385,Min!A:B,2,FALSE),"Y","")</f>
        <v/>
      </c>
      <c r="F6385">
        <f>IF(AND(OR(s_tmchk="all",IF(ISERROR(MATCH(B6385,s_teams,0)),FALSE,TRUE)),OR(s_minsal="",s_minsal&lt;=D6385),OR(s_maxsal="",s_maxsal&gt;=D6385),OR(s_minyr="",s_minyr&lt;=A6385),OR(s_maxyr="",s_maxyr&gt;=A6385),OR(s_player="",s_player=C6385)),MAX(F$1:F6384)+1,0)</f>
        <v>0</v>
      </c>
    </row>
    <row r="6386" spans="1:6">
      <c r="A6386" s="20">
        <v>2005</v>
      </c>
      <c r="B6386" s="15" t="s">
        <v>67</v>
      </c>
      <c r="C6386" s="15" t="s">
        <v>6148</v>
      </c>
      <c r="D6386" s="24">
        <v>3500000</v>
      </c>
      <c r="E6386" t="str">
        <f>IF(D6386&lt;VLOOKUP(A6386,Min!A:B,2,FALSE),"Y","")</f>
        <v/>
      </c>
      <c r="F6386">
        <f>IF(AND(OR(s_tmchk="all",IF(ISERROR(MATCH(B6386,s_teams,0)),FALSE,TRUE)),OR(s_minsal="",s_minsal&lt;=D6386),OR(s_maxsal="",s_maxsal&gt;=D6386),OR(s_minyr="",s_minyr&lt;=A6386),OR(s_maxyr="",s_maxyr&gt;=A6386),OR(s_player="",s_player=C6386)),MAX(F$1:F6385)+1,0)</f>
        <v>0</v>
      </c>
    </row>
    <row r="6387" spans="1:6">
      <c r="A6387" s="20">
        <v>2005</v>
      </c>
      <c r="B6387" s="15" t="s">
        <v>67</v>
      </c>
      <c r="C6387" s="15" t="s">
        <v>5659</v>
      </c>
      <c r="D6387" s="24">
        <v>1978920</v>
      </c>
      <c r="E6387" t="str">
        <f>IF(D6387&lt;VLOOKUP(A6387,Min!A:B,2,FALSE),"Y","")</f>
        <v/>
      </c>
      <c r="F6387">
        <f>IF(AND(OR(s_tmchk="all",IF(ISERROR(MATCH(B6387,s_teams,0)),FALSE,TRUE)),OR(s_minsal="",s_minsal&lt;=D6387),OR(s_maxsal="",s_maxsal&gt;=D6387),OR(s_minyr="",s_minyr&lt;=A6387),OR(s_maxyr="",s_maxyr&gt;=A6387),OR(s_player="",s_player=C6387)),MAX(F$1:F6386)+1,0)</f>
        <v>0</v>
      </c>
    </row>
    <row r="6388" spans="1:6">
      <c r="A6388" s="20">
        <v>2005</v>
      </c>
      <c r="B6388" s="15" t="s">
        <v>67</v>
      </c>
      <c r="C6388" s="15" t="s">
        <v>5328</v>
      </c>
      <c r="D6388" s="24">
        <v>1200000</v>
      </c>
      <c r="E6388" t="str">
        <f>IF(D6388&lt;VLOOKUP(A6388,Min!A:B,2,FALSE),"Y","")</f>
        <v/>
      </c>
      <c r="F6388">
        <f>IF(AND(OR(s_tmchk="all",IF(ISERROR(MATCH(B6388,s_teams,0)),FALSE,TRUE)),OR(s_minsal="",s_minsal&lt;=D6388),OR(s_maxsal="",s_maxsal&gt;=D6388),OR(s_minyr="",s_minyr&lt;=A6388),OR(s_maxyr="",s_maxyr&gt;=A6388),OR(s_player="",s_player=C6388)),MAX(F$1:F6387)+1,0)</f>
        <v>0</v>
      </c>
    </row>
    <row r="6389" spans="1:6">
      <c r="A6389" s="20">
        <v>2005</v>
      </c>
      <c r="B6389" s="15" t="s">
        <v>67</v>
      </c>
      <c r="C6389" s="15" t="s">
        <v>4716</v>
      </c>
      <c r="D6389" s="24">
        <v>870046</v>
      </c>
      <c r="E6389" t="str">
        <f>IF(D6389&lt;VLOOKUP(A6389,Min!A:B,2,FALSE),"Y","")</f>
        <v/>
      </c>
      <c r="F6389">
        <f>IF(AND(OR(s_tmchk="all",IF(ISERROR(MATCH(B6389,s_teams,0)),FALSE,TRUE)),OR(s_minsal="",s_minsal&lt;=D6389),OR(s_maxsal="",s_maxsal&gt;=D6389),OR(s_minyr="",s_minyr&lt;=A6389),OR(s_maxyr="",s_maxyr&gt;=A6389),OR(s_player="",s_player=C6389)),MAX(F$1:F6388)+1,0)</f>
        <v>0</v>
      </c>
    </row>
    <row r="6390" spans="1:6">
      <c r="A6390" s="20">
        <v>2005</v>
      </c>
      <c r="B6390" s="15" t="s">
        <v>67</v>
      </c>
      <c r="C6390" s="15" t="s">
        <v>5234</v>
      </c>
      <c r="D6390" s="24">
        <v>720046</v>
      </c>
      <c r="E6390" t="str">
        <f>IF(D6390&lt;VLOOKUP(A6390,Min!A:B,2,FALSE),"Y","")</f>
        <v/>
      </c>
      <c r="F6390">
        <f>IF(AND(OR(s_tmchk="all",IF(ISERROR(MATCH(B6390,s_teams,0)),FALSE,TRUE)),OR(s_minsal="",s_minsal&lt;=D6390),OR(s_maxsal="",s_maxsal&gt;=D6390),OR(s_minyr="",s_minyr&lt;=A6390),OR(s_maxyr="",s_maxyr&gt;=A6390),OR(s_player="",s_player=C6390)),MAX(F$1:F6389)+1,0)</f>
        <v>0</v>
      </c>
    </row>
    <row r="6391" spans="1:6">
      <c r="A6391" s="20">
        <v>2005</v>
      </c>
      <c r="B6391" s="15" t="s">
        <v>67</v>
      </c>
      <c r="C6391" s="15" t="s">
        <v>614</v>
      </c>
      <c r="D6391" s="24">
        <v>385277</v>
      </c>
      <c r="E6391" t="str">
        <f>IF(D6391&lt;VLOOKUP(A6391,Min!A:B,2,FALSE),"Y","")</f>
        <v/>
      </c>
      <c r="F6391">
        <f>IF(AND(OR(s_tmchk="all",IF(ISERROR(MATCH(B6391,s_teams,0)),FALSE,TRUE)),OR(s_minsal="",s_minsal&lt;=D6391),OR(s_maxsal="",s_maxsal&gt;=D6391),OR(s_minyr="",s_minyr&lt;=A6391),OR(s_maxyr="",s_maxyr&gt;=A6391),OR(s_player="",s_player=C6391)),MAX(F$1:F6390)+1,0)</f>
        <v>0</v>
      </c>
    </row>
    <row r="6392" spans="1:6">
      <c r="A6392" s="20">
        <v>2005</v>
      </c>
      <c r="B6392" s="15" t="s">
        <v>73</v>
      </c>
      <c r="C6392" s="15" t="s">
        <v>4002</v>
      </c>
      <c r="D6392" s="24">
        <v>14487000</v>
      </c>
      <c r="E6392" t="str">
        <f>IF(D6392&lt;VLOOKUP(A6392,Min!A:B,2,FALSE),"Y","")</f>
        <v/>
      </c>
      <c r="F6392">
        <f>IF(AND(OR(s_tmchk="all",IF(ISERROR(MATCH(B6392,s_teams,0)),FALSE,TRUE)),OR(s_minsal="",s_minsal&lt;=D6392),OR(s_maxsal="",s_maxsal&gt;=D6392),OR(s_minyr="",s_minyr&lt;=A6392),OR(s_maxyr="",s_maxyr&gt;=A6392),OR(s_player="",s_player=C6392)),MAX(F$1:F6391)+1,0)</f>
        <v>0</v>
      </c>
    </row>
    <row r="6393" spans="1:6">
      <c r="A6393" s="20">
        <v>2005</v>
      </c>
      <c r="B6393" s="15" t="s">
        <v>73</v>
      </c>
      <c r="C6393" s="15" t="s">
        <v>6008</v>
      </c>
      <c r="D6393" s="24">
        <v>12330000</v>
      </c>
      <c r="E6393" t="str">
        <f>IF(D6393&lt;VLOOKUP(A6393,Min!A:B,2,FALSE),"Y","")</f>
        <v/>
      </c>
      <c r="F6393">
        <f>IF(AND(OR(s_tmchk="all",IF(ISERROR(MATCH(B6393,s_teams,0)),FALSE,TRUE)),OR(s_minsal="",s_minsal&lt;=D6393),OR(s_maxsal="",s_maxsal&gt;=D6393),OR(s_minyr="",s_minyr&lt;=A6393),OR(s_maxyr="",s_maxyr&gt;=A6393),OR(s_player="",s_player=C6393)),MAX(F$1:F6392)+1,0)</f>
        <v>0</v>
      </c>
    </row>
    <row r="6394" spans="1:6">
      <c r="A6394" s="20">
        <v>2005</v>
      </c>
      <c r="B6394" s="15" t="s">
        <v>73</v>
      </c>
      <c r="C6394" s="15" t="s">
        <v>5409</v>
      </c>
      <c r="D6394" s="24">
        <v>7992000</v>
      </c>
      <c r="E6394" t="str">
        <f>IF(D6394&lt;VLOOKUP(A6394,Min!A:B,2,FALSE),"Y","")</f>
        <v/>
      </c>
      <c r="F6394">
        <f>IF(AND(OR(s_tmchk="all",IF(ISERROR(MATCH(B6394,s_teams,0)),FALSE,TRUE)),OR(s_minsal="",s_minsal&lt;=D6394),OR(s_maxsal="",s_maxsal&gt;=D6394),OR(s_minyr="",s_minyr&lt;=A6394),OR(s_maxyr="",s_maxyr&gt;=A6394),OR(s_player="",s_player=C6394)),MAX(F$1:F6393)+1,0)</f>
        <v>0</v>
      </c>
    </row>
    <row r="6395" spans="1:6">
      <c r="A6395" s="20">
        <v>2005</v>
      </c>
      <c r="B6395" s="15" t="s">
        <v>73</v>
      </c>
      <c r="C6395" s="15" t="s">
        <v>4843</v>
      </c>
      <c r="D6395" s="24">
        <v>5884500</v>
      </c>
      <c r="E6395" t="str">
        <f>IF(D6395&lt;VLOOKUP(A6395,Min!A:B,2,FALSE),"Y","")</f>
        <v/>
      </c>
      <c r="F6395">
        <f>IF(AND(OR(s_tmchk="all",IF(ISERROR(MATCH(B6395,s_teams,0)),FALSE,TRUE)),OR(s_minsal="",s_minsal&lt;=D6395),OR(s_maxsal="",s_maxsal&gt;=D6395),OR(s_minyr="",s_minyr&lt;=A6395),OR(s_maxyr="",s_maxyr&gt;=A6395),OR(s_player="",s_player=C6395)),MAX(F$1:F6394)+1,0)</f>
        <v>0</v>
      </c>
    </row>
    <row r="6396" spans="1:6">
      <c r="A6396" s="20">
        <v>2005</v>
      </c>
      <c r="B6396" s="15" t="s">
        <v>73</v>
      </c>
      <c r="C6396" s="15" t="s">
        <v>1978</v>
      </c>
      <c r="D6396" s="24">
        <v>4903000</v>
      </c>
      <c r="E6396" t="str">
        <f>IF(D6396&lt;VLOOKUP(A6396,Min!A:B,2,FALSE),"Y","")</f>
        <v/>
      </c>
      <c r="F6396">
        <f>IF(AND(OR(s_tmchk="all",IF(ISERROR(MATCH(B6396,s_teams,0)),FALSE,TRUE)),OR(s_minsal="",s_minsal&lt;=D6396),OR(s_maxsal="",s_maxsal&gt;=D6396),OR(s_minyr="",s_minyr&lt;=A6396),OR(s_maxyr="",s_maxyr&gt;=A6396),OR(s_player="",s_player=C6396)),MAX(F$1:F6395)+1,0)</f>
        <v>0</v>
      </c>
    </row>
    <row r="6397" spans="1:6">
      <c r="A6397" s="20">
        <v>2005</v>
      </c>
      <c r="B6397" s="15" t="s">
        <v>73</v>
      </c>
      <c r="C6397" s="15" t="s">
        <v>6091</v>
      </c>
      <c r="D6397" s="24">
        <v>4800000</v>
      </c>
      <c r="E6397" t="str">
        <f>IF(D6397&lt;VLOOKUP(A6397,Min!A:B,2,FALSE),"Y","")</f>
        <v/>
      </c>
      <c r="F6397">
        <f>IF(AND(OR(s_tmchk="all",IF(ISERROR(MATCH(B6397,s_teams,0)),FALSE,TRUE)),OR(s_minsal="",s_minsal&lt;=D6397),OR(s_maxsal="",s_maxsal&gt;=D6397),OR(s_minyr="",s_minyr&lt;=A6397),OR(s_maxyr="",s_maxyr&gt;=A6397),OR(s_player="",s_player=C6397)),MAX(F$1:F6396)+1,0)</f>
        <v>0</v>
      </c>
    </row>
    <row r="6398" spans="1:6">
      <c r="A6398" s="20">
        <v>2005</v>
      </c>
      <c r="B6398" s="15" t="s">
        <v>73</v>
      </c>
      <c r="C6398" s="15" t="s">
        <v>157</v>
      </c>
      <c r="D6398" s="24">
        <v>4179720</v>
      </c>
      <c r="E6398" t="str">
        <f>IF(D6398&lt;VLOOKUP(A6398,Min!A:B,2,FALSE),"Y","")</f>
        <v/>
      </c>
      <c r="F6398">
        <f>IF(AND(OR(s_tmchk="all",IF(ISERROR(MATCH(B6398,s_teams,0)),FALSE,TRUE)),OR(s_minsal="",s_minsal&lt;=D6398),OR(s_maxsal="",s_maxsal&gt;=D6398),OR(s_minyr="",s_minyr&lt;=A6398),OR(s_maxyr="",s_maxyr&gt;=A6398),OR(s_player="",s_player=C6398)),MAX(F$1:F6397)+1,0)</f>
        <v>0</v>
      </c>
    </row>
    <row r="6399" spans="1:6">
      <c r="A6399" s="20">
        <v>2005</v>
      </c>
      <c r="B6399" s="15" t="s">
        <v>73</v>
      </c>
      <c r="C6399" s="15" t="s">
        <v>5752</v>
      </c>
      <c r="D6399" s="24">
        <v>2937500</v>
      </c>
      <c r="E6399" t="str">
        <f>IF(D6399&lt;VLOOKUP(A6399,Min!A:B,2,FALSE),"Y","")</f>
        <v/>
      </c>
      <c r="F6399">
        <f>IF(AND(OR(s_tmchk="all",IF(ISERROR(MATCH(B6399,s_teams,0)),FALSE,TRUE)),OR(s_minsal="",s_minsal&lt;=D6399),OR(s_maxsal="",s_maxsal&gt;=D6399),OR(s_minyr="",s_minyr&lt;=A6399),OR(s_maxyr="",s_maxyr&gt;=A6399),OR(s_player="",s_player=C6399)),MAX(F$1:F6398)+1,0)</f>
        <v>0</v>
      </c>
    </row>
    <row r="6400" spans="1:6">
      <c r="A6400" s="20">
        <v>2005</v>
      </c>
      <c r="B6400" s="15" t="s">
        <v>73</v>
      </c>
      <c r="C6400" s="15" t="s">
        <v>4576</v>
      </c>
      <c r="D6400" s="24">
        <v>2500000</v>
      </c>
      <c r="E6400" t="str">
        <f>IF(D6400&lt;VLOOKUP(A6400,Min!A:B,2,FALSE),"Y","")</f>
        <v/>
      </c>
      <c r="F6400">
        <f>IF(AND(OR(s_tmchk="all",IF(ISERROR(MATCH(B6400,s_teams,0)),FALSE,TRUE)),OR(s_minsal="",s_minsal&lt;=D6400),OR(s_maxsal="",s_maxsal&gt;=D6400),OR(s_minyr="",s_minyr&lt;=A6400),OR(s_maxyr="",s_maxyr&gt;=A6400),OR(s_player="",s_player=C6400)),MAX(F$1:F6399)+1,0)</f>
        <v>0</v>
      </c>
    </row>
    <row r="6401" spans="1:6">
      <c r="A6401" s="20">
        <v>2005</v>
      </c>
      <c r="B6401" s="15" t="s">
        <v>73</v>
      </c>
      <c r="C6401" s="15" t="s">
        <v>3618</v>
      </c>
      <c r="D6401" s="24">
        <v>2500000</v>
      </c>
      <c r="E6401" t="str">
        <f>IF(D6401&lt;VLOOKUP(A6401,Min!A:B,2,FALSE),"Y","")</f>
        <v/>
      </c>
      <c r="F6401">
        <f>IF(AND(OR(s_tmchk="all",IF(ISERROR(MATCH(B6401,s_teams,0)),FALSE,TRUE)),OR(s_minsal="",s_minsal&lt;=D6401),OR(s_maxsal="",s_maxsal&gt;=D6401),OR(s_minyr="",s_minyr&lt;=A6401),OR(s_maxyr="",s_maxyr&gt;=A6401),OR(s_player="",s_player=C6401)),MAX(F$1:F6400)+1,0)</f>
        <v>0</v>
      </c>
    </row>
    <row r="6402" spans="1:6">
      <c r="A6402" s="20">
        <v>2005</v>
      </c>
      <c r="B6402" s="15" t="s">
        <v>73</v>
      </c>
      <c r="C6402" s="15" t="s">
        <v>447</v>
      </c>
      <c r="D6402" s="24">
        <v>1106160</v>
      </c>
      <c r="E6402" t="str">
        <f>IF(D6402&lt;VLOOKUP(A6402,Min!A:B,2,FALSE),"Y","")</f>
        <v/>
      </c>
      <c r="F6402">
        <f>IF(AND(OR(s_tmchk="all",IF(ISERROR(MATCH(B6402,s_teams,0)),FALSE,TRUE)),OR(s_minsal="",s_minsal&lt;=D6402),OR(s_maxsal="",s_maxsal&gt;=D6402),OR(s_minyr="",s_minyr&lt;=A6402),OR(s_maxyr="",s_maxyr&gt;=A6402),OR(s_player="",s_player=C6402)),MAX(F$1:F6401)+1,0)</f>
        <v>0</v>
      </c>
    </row>
    <row r="6403" spans="1:6">
      <c r="A6403" s="20">
        <v>2005</v>
      </c>
      <c r="B6403" s="15" t="s">
        <v>73</v>
      </c>
      <c r="C6403" s="15" t="s">
        <v>5993</v>
      </c>
      <c r="D6403" s="24">
        <v>1100000</v>
      </c>
      <c r="E6403" t="str">
        <f>IF(D6403&lt;VLOOKUP(A6403,Min!A:B,2,FALSE),"Y","")</f>
        <v/>
      </c>
      <c r="F6403">
        <f>IF(AND(OR(s_tmchk="all",IF(ISERROR(MATCH(B6403,s_teams,0)),FALSE,TRUE)),OR(s_minsal="",s_minsal&lt;=D6403),OR(s_maxsal="",s_maxsal&gt;=D6403),OR(s_minyr="",s_minyr&lt;=A6403),OR(s_maxyr="",s_maxyr&gt;=A6403),OR(s_player="",s_player=C6403)),MAX(F$1:F6402)+1,0)</f>
        <v>0</v>
      </c>
    </row>
    <row r="6404" spans="1:6">
      <c r="A6404" s="20">
        <v>2005</v>
      </c>
      <c r="B6404" s="15" t="s">
        <v>73</v>
      </c>
      <c r="C6404" s="15" t="s">
        <v>5641</v>
      </c>
      <c r="D6404" s="24">
        <v>720046</v>
      </c>
      <c r="E6404" t="str">
        <f>IF(D6404&lt;VLOOKUP(A6404,Min!A:B,2,FALSE),"Y","")</f>
        <v/>
      </c>
      <c r="F6404">
        <f>IF(AND(OR(s_tmchk="all",IF(ISERROR(MATCH(B6404,s_teams,0)),FALSE,TRUE)),OR(s_minsal="",s_minsal&lt;=D6404),OR(s_maxsal="",s_maxsal&gt;=D6404),OR(s_minyr="",s_minyr&lt;=A6404),OR(s_maxyr="",s_maxyr&gt;=A6404),OR(s_player="",s_player=C6404)),MAX(F$1:F6403)+1,0)</f>
        <v>0</v>
      </c>
    </row>
    <row r="6405" spans="1:6">
      <c r="A6405" s="20">
        <v>2005</v>
      </c>
      <c r="B6405" s="15" t="s">
        <v>73</v>
      </c>
      <c r="C6405" s="15" t="s">
        <v>4685</v>
      </c>
      <c r="D6405" s="24">
        <v>620046</v>
      </c>
      <c r="E6405" t="str">
        <f>IF(D6405&lt;VLOOKUP(A6405,Min!A:B,2,FALSE),"Y","")</f>
        <v/>
      </c>
      <c r="F6405">
        <f>IF(AND(OR(s_tmchk="all",IF(ISERROR(MATCH(B6405,s_teams,0)),FALSE,TRUE)),OR(s_minsal="",s_minsal&lt;=D6405),OR(s_maxsal="",s_maxsal&gt;=D6405),OR(s_minyr="",s_minyr&lt;=A6405),OR(s_maxyr="",s_maxyr&gt;=A6405),OR(s_player="",s_player=C6405)),MAX(F$1:F6404)+1,0)</f>
        <v>0</v>
      </c>
    </row>
    <row r="6406" spans="1:6">
      <c r="A6406" s="20">
        <v>2005</v>
      </c>
      <c r="B6406" s="15" t="s">
        <v>73</v>
      </c>
      <c r="C6406" s="15" t="s">
        <v>5576</v>
      </c>
      <c r="D6406" s="24">
        <v>385277</v>
      </c>
      <c r="E6406" t="str">
        <f>IF(D6406&lt;VLOOKUP(A6406,Min!A:B,2,FALSE),"Y","")</f>
        <v/>
      </c>
      <c r="F6406">
        <f>IF(AND(OR(s_tmchk="all",IF(ISERROR(MATCH(B6406,s_teams,0)),FALSE,TRUE)),OR(s_minsal="",s_minsal&lt;=D6406),OR(s_maxsal="",s_maxsal&gt;=D6406),OR(s_minyr="",s_minyr&lt;=A6406),OR(s_maxyr="",s_maxyr&gt;=A6406),OR(s_player="",s_player=C6406)),MAX(F$1:F6405)+1,0)</f>
        <v>0</v>
      </c>
    </row>
    <row r="6407" spans="1:6">
      <c r="A6407" s="20">
        <v>2005</v>
      </c>
      <c r="B6407" s="15" t="s">
        <v>75</v>
      </c>
      <c r="C6407" s="15" t="s">
        <v>4550</v>
      </c>
      <c r="D6407" s="24">
        <v>14625000</v>
      </c>
      <c r="E6407" t="str">
        <f>IF(D6407&lt;VLOOKUP(A6407,Min!A:B,2,FALSE),"Y","")</f>
        <v/>
      </c>
      <c r="F6407">
        <f>IF(AND(OR(s_tmchk="all",IF(ISERROR(MATCH(B6407,s_teams,0)),FALSE,TRUE)),OR(s_minsal="",s_minsal&lt;=D6407),OR(s_maxsal="",s_maxsal&gt;=D6407),OR(s_minyr="",s_minyr&lt;=A6407),OR(s_maxyr="",s_maxyr&gt;=A6407),OR(s_player="",s_player=C6407)),MAX(F$1:F6406)+1,0)</f>
        <v>0</v>
      </c>
    </row>
    <row r="6408" spans="1:6">
      <c r="A6408" s="20">
        <v>2005</v>
      </c>
      <c r="B6408" s="15" t="s">
        <v>75</v>
      </c>
      <c r="C6408" s="15" t="s">
        <v>683</v>
      </c>
      <c r="D6408" s="24">
        <v>12071250</v>
      </c>
      <c r="E6408" t="str">
        <f>IF(D6408&lt;VLOOKUP(A6408,Min!A:B,2,FALSE),"Y","")</f>
        <v/>
      </c>
      <c r="F6408">
        <f>IF(AND(OR(s_tmchk="all",IF(ISERROR(MATCH(B6408,s_teams,0)),FALSE,TRUE)),OR(s_minsal="",s_minsal&lt;=D6408),OR(s_maxsal="",s_maxsal&gt;=D6408),OR(s_minyr="",s_minyr&lt;=A6408),OR(s_maxyr="",s_maxyr&gt;=A6408),OR(s_player="",s_player=C6408)),MAX(F$1:F6407)+1,0)</f>
        <v>0</v>
      </c>
    </row>
    <row r="6409" spans="1:6">
      <c r="A6409" s="20">
        <v>2005</v>
      </c>
      <c r="B6409" s="15" t="s">
        <v>75</v>
      </c>
      <c r="C6409" s="15" t="s">
        <v>5426</v>
      </c>
      <c r="D6409" s="24">
        <v>6000000</v>
      </c>
      <c r="E6409" t="str">
        <f>IF(D6409&lt;VLOOKUP(A6409,Min!A:B,2,FALSE),"Y","")</f>
        <v/>
      </c>
      <c r="F6409">
        <f>IF(AND(OR(s_tmchk="all",IF(ISERROR(MATCH(B6409,s_teams,0)),FALSE,TRUE)),OR(s_minsal="",s_minsal&lt;=D6409),OR(s_maxsal="",s_maxsal&gt;=D6409),OR(s_minyr="",s_minyr&lt;=A6409),OR(s_maxyr="",s_maxyr&gt;=A6409),OR(s_player="",s_player=C6409)),MAX(F$1:F6408)+1,0)</f>
        <v>0</v>
      </c>
    </row>
    <row r="6410" spans="1:6">
      <c r="A6410" s="20">
        <v>2005</v>
      </c>
      <c r="B6410" s="15" t="s">
        <v>75</v>
      </c>
      <c r="C6410" s="15" t="s">
        <v>6078</v>
      </c>
      <c r="D6410" s="24">
        <v>5899400</v>
      </c>
      <c r="E6410" t="str">
        <f>IF(D6410&lt;VLOOKUP(A6410,Min!A:B,2,FALSE),"Y","")</f>
        <v/>
      </c>
      <c r="F6410">
        <f>IF(AND(OR(s_tmchk="all",IF(ISERROR(MATCH(B6410,s_teams,0)),FALSE,TRUE)),OR(s_minsal="",s_minsal&lt;=D6410),OR(s_maxsal="",s_maxsal&gt;=D6410),OR(s_minyr="",s_minyr&lt;=A6410),OR(s_maxyr="",s_maxyr&gt;=A6410),OR(s_player="",s_player=C6410)),MAX(F$1:F6409)+1,0)</f>
        <v>0</v>
      </c>
    </row>
    <row r="6411" spans="1:6">
      <c r="A6411" s="20">
        <v>2005</v>
      </c>
      <c r="B6411" s="15" t="s">
        <v>75</v>
      </c>
      <c r="C6411" s="15" t="s">
        <v>4506</v>
      </c>
      <c r="D6411" s="24">
        <v>5500000</v>
      </c>
      <c r="E6411" t="str">
        <f>IF(D6411&lt;VLOOKUP(A6411,Min!A:B,2,FALSE),"Y","")</f>
        <v/>
      </c>
      <c r="F6411">
        <f>IF(AND(OR(s_tmchk="all",IF(ISERROR(MATCH(B6411,s_teams,0)),FALSE,TRUE)),OR(s_minsal="",s_minsal&lt;=D6411),OR(s_maxsal="",s_maxsal&gt;=D6411),OR(s_minyr="",s_minyr&lt;=A6411),OR(s_maxyr="",s_maxyr&gt;=A6411),OR(s_player="",s_player=C6411)),MAX(F$1:F6410)+1,0)</f>
        <v>0</v>
      </c>
    </row>
    <row r="6412" spans="1:6">
      <c r="A6412" s="20">
        <v>2005</v>
      </c>
      <c r="B6412" s="15" t="s">
        <v>75</v>
      </c>
      <c r="C6412" s="15" t="s">
        <v>4829</v>
      </c>
      <c r="D6412" s="24">
        <v>5500000</v>
      </c>
      <c r="E6412" t="str">
        <f>IF(D6412&lt;VLOOKUP(A6412,Min!A:B,2,FALSE),"Y","")</f>
        <v/>
      </c>
      <c r="F6412">
        <f>IF(AND(OR(s_tmchk="all",IF(ISERROR(MATCH(B6412,s_teams,0)),FALSE,TRUE)),OR(s_minsal="",s_minsal&lt;=D6412),OR(s_maxsal="",s_maxsal&gt;=D6412),OR(s_minyr="",s_minyr&lt;=A6412),OR(s_maxyr="",s_maxyr&gt;=A6412),OR(s_player="",s_player=C6412)),MAX(F$1:F6411)+1,0)</f>
        <v>0</v>
      </c>
    </row>
    <row r="6413" spans="1:6">
      <c r="A6413" s="20">
        <v>2005</v>
      </c>
      <c r="B6413" s="15" t="s">
        <v>75</v>
      </c>
      <c r="C6413" s="15" t="s">
        <v>4709</v>
      </c>
      <c r="D6413" s="24">
        <v>4500000</v>
      </c>
      <c r="E6413" t="str">
        <f>IF(D6413&lt;VLOOKUP(A6413,Min!A:B,2,FALSE),"Y","")</f>
        <v/>
      </c>
      <c r="F6413">
        <f>IF(AND(OR(s_tmchk="all",IF(ISERROR(MATCH(B6413,s_teams,0)),FALSE,TRUE)),OR(s_minsal="",s_minsal&lt;=D6413),OR(s_maxsal="",s_maxsal&gt;=D6413),OR(s_minyr="",s_minyr&lt;=A6413),OR(s_maxyr="",s_maxyr&gt;=A6413),OR(s_player="",s_player=C6413)),MAX(F$1:F6412)+1,0)</f>
        <v>0</v>
      </c>
    </row>
    <row r="6414" spans="1:6">
      <c r="A6414" s="20">
        <v>2005</v>
      </c>
      <c r="B6414" s="15" t="s">
        <v>75</v>
      </c>
      <c r="C6414" s="15" t="s">
        <v>5557</v>
      </c>
      <c r="D6414" s="24">
        <v>4225000</v>
      </c>
      <c r="E6414" t="str">
        <f>IF(D6414&lt;VLOOKUP(A6414,Min!A:B,2,FALSE),"Y","")</f>
        <v/>
      </c>
      <c r="F6414">
        <f>IF(AND(OR(s_tmchk="all",IF(ISERROR(MATCH(B6414,s_teams,0)),FALSE,TRUE)),OR(s_minsal="",s_minsal&lt;=D6414),OR(s_maxsal="",s_maxsal&gt;=D6414),OR(s_minyr="",s_minyr&lt;=A6414),OR(s_maxyr="",s_maxyr&gt;=A6414),OR(s_player="",s_player=C6414)),MAX(F$1:F6413)+1,0)</f>
        <v>0</v>
      </c>
    </row>
    <row r="6415" spans="1:6">
      <c r="A6415" s="20">
        <v>2005</v>
      </c>
      <c r="B6415" s="15" t="s">
        <v>75</v>
      </c>
      <c r="C6415" s="15" t="s">
        <v>5440</v>
      </c>
      <c r="D6415" s="24">
        <v>2704350</v>
      </c>
      <c r="E6415" t="str">
        <f>IF(D6415&lt;VLOOKUP(A6415,Min!A:B,2,FALSE),"Y","")</f>
        <v/>
      </c>
      <c r="F6415">
        <f>IF(AND(OR(s_tmchk="all",IF(ISERROR(MATCH(B6415,s_teams,0)),FALSE,TRUE)),OR(s_minsal="",s_minsal&lt;=D6415),OR(s_maxsal="",s_maxsal&gt;=D6415),OR(s_minyr="",s_minyr&lt;=A6415),OR(s_maxyr="",s_maxyr&gt;=A6415),OR(s_player="",s_player=C6415)),MAX(F$1:F6414)+1,0)</f>
        <v>0</v>
      </c>
    </row>
    <row r="6416" spans="1:6">
      <c r="A6416" s="20">
        <v>2005</v>
      </c>
      <c r="B6416" s="15" t="s">
        <v>75</v>
      </c>
      <c r="C6416" s="15" t="s">
        <v>5396</v>
      </c>
      <c r="D6416" s="24">
        <v>2332388</v>
      </c>
      <c r="E6416" t="str">
        <f>IF(D6416&lt;VLOOKUP(A6416,Min!A:B,2,FALSE),"Y","")</f>
        <v/>
      </c>
      <c r="F6416">
        <f>IF(AND(OR(s_tmchk="all",IF(ISERROR(MATCH(B6416,s_teams,0)),FALSE,TRUE)),OR(s_minsal="",s_minsal&lt;=D6416),OR(s_maxsal="",s_maxsal&gt;=D6416),OR(s_minyr="",s_minyr&lt;=A6416),OR(s_maxyr="",s_maxyr&gt;=A6416),OR(s_player="",s_player=C6416)),MAX(F$1:F6415)+1,0)</f>
        <v>0</v>
      </c>
    </row>
    <row r="6417" spans="1:6">
      <c r="A6417" s="20">
        <v>2005</v>
      </c>
      <c r="B6417" s="15" t="s">
        <v>75</v>
      </c>
      <c r="C6417" s="15" t="s">
        <v>567</v>
      </c>
      <c r="D6417" s="24">
        <v>1914480</v>
      </c>
      <c r="E6417" t="str">
        <f>IF(D6417&lt;VLOOKUP(A6417,Min!A:B,2,FALSE),"Y","")</f>
        <v/>
      </c>
      <c r="F6417">
        <f>IF(AND(OR(s_tmchk="all",IF(ISERROR(MATCH(B6417,s_teams,0)),FALSE,TRUE)),OR(s_minsal="",s_minsal&lt;=D6417),OR(s_maxsal="",s_maxsal&gt;=D6417),OR(s_minyr="",s_minyr&lt;=A6417),OR(s_maxyr="",s_maxyr&gt;=A6417),OR(s_player="",s_player=C6417)),MAX(F$1:F6416)+1,0)</f>
        <v>0</v>
      </c>
    </row>
    <row r="6418" spans="1:6">
      <c r="A6418" s="20">
        <v>2005</v>
      </c>
      <c r="B6418" s="15" t="s">
        <v>75</v>
      </c>
      <c r="C6418" s="15" t="s">
        <v>5130</v>
      </c>
      <c r="D6418" s="24">
        <v>1777778</v>
      </c>
      <c r="E6418" t="str">
        <f>IF(D6418&lt;VLOOKUP(A6418,Min!A:B,2,FALSE),"Y","")</f>
        <v/>
      </c>
      <c r="F6418">
        <f>IF(AND(OR(s_tmchk="all",IF(ISERROR(MATCH(B6418,s_teams,0)),FALSE,TRUE)),OR(s_minsal="",s_minsal&lt;=D6418),OR(s_maxsal="",s_maxsal&gt;=D6418),OR(s_minyr="",s_minyr&lt;=A6418),OR(s_maxyr="",s_maxyr&gt;=A6418),OR(s_player="",s_player=C6418)),MAX(F$1:F6417)+1,0)</f>
        <v>0</v>
      </c>
    </row>
    <row r="6419" spans="1:6">
      <c r="A6419" s="20">
        <v>2005</v>
      </c>
      <c r="B6419" s="15" t="s">
        <v>75</v>
      </c>
      <c r="C6419" s="15" t="s">
        <v>414</v>
      </c>
      <c r="D6419" s="24">
        <v>1599549</v>
      </c>
      <c r="E6419" t="str">
        <f>IF(D6419&lt;VLOOKUP(A6419,Min!A:B,2,FALSE),"Y","")</f>
        <v/>
      </c>
      <c r="F6419">
        <f>IF(AND(OR(s_tmchk="all",IF(ISERROR(MATCH(B6419,s_teams,0)),FALSE,TRUE)),OR(s_minsal="",s_minsal&lt;=D6419),OR(s_maxsal="",s_maxsal&gt;=D6419),OR(s_minyr="",s_minyr&lt;=A6419),OR(s_maxyr="",s_maxyr&gt;=A6419),OR(s_player="",s_player=C6419)),MAX(F$1:F6418)+1,0)</f>
        <v>0</v>
      </c>
    </row>
    <row r="6420" spans="1:6">
      <c r="A6420" s="20">
        <v>2005</v>
      </c>
      <c r="B6420" s="15" t="s">
        <v>75</v>
      </c>
      <c r="C6420" s="15" t="s">
        <v>1578</v>
      </c>
      <c r="D6420" s="24">
        <v>925680</v>
      </c>
      <c r="E6420" t="str">
        <f>IF(D6420&lt;VLOOKUP(A6420,Min!A:B,2,FALSE),"Y","")</f>
        <v/>
      </c>
      <c r="F6420">
        <f>IF(AND(OR(s_tmchk="all",IF(ISERROR(MATCH(B6420,s_teams,0)),FALSE,TRUE)),OR(s_minsal="",s_minsal&lt;=D6420),OR(s_maxsal="",s_maxsal&gt;=D6420),OR(s_minyr="",s_minyr&lt;=A6420),OR(s_maxyr="",s_maxyr&gt;=A6420),OR(s_player="",s_player=C6420)),MAX(F$1:F6419)+1,0)</f>
        <v>0</v>
      </c>
    </row>
    <row r="6421" spans="1:6">
      <c r="A6421" s="20">
        <v>2005</v>
      </c>
      <c r="B6421" s="15" t="s">
        <v>75</v>
      </c>
      <c r="C6421" s="15" t="s">
        <v>5367</v>
      </c>
      <c r="D6421" s="24">
        <v>620046</v>
      </c>
      <c r="E6421" t="str">
        <f>IF(D6421&lt;VLOOKUP(A6421,Min!A:B,2,FALSE),"Y","")</f>
        <v/>
      </c>
      <c r="F6421">
        <f>IF(AND(OR(s_tmchk="all",IF(ISERROR(MATCH(B6421,s_teams,0)),FALSE,TRUE)),OR(s_minsal="",s_minsal&lt;=D6421),OR(s_maxsal="",s_maxsal&gt;=D6421),OR(s_minyr="",s_minyr&lt;=A6421),OR(s_maxyr="",s_maxyr&gt;=A6421),OR(s_player="",s_player=C6421)),MAX(F$1:F6420)+1,0)</f>
        <v>0</v>
      </c>
    </row>
    <row r="6422" spans="1:6">
      <c r="A6422" s="20">
        <v>2005</v>
      </c>
      <c r="B6422" s="15" t="s">
        <v>75</v>
      </c>
      <c r="C6422" s="15" t="s">
        <v>114</v>
      </c>
      <c r="D6422" s="24">
        <v>620046</v>
      </c>
      <c r="E6422" t="str">
        <f>IF(D6422&lt;VLOOKUP(A6422,Min!A:B,2,FALSE),"Y","")</f>
        <v/>
      </c>
      <c r="F6422">
        <f>IF(AND(OR(s_tmchk="all",IF(ISERROR(MATCH(B6422,s_teams,0)),FALSE,TRUE)),OR(s_minsal="",s_minsal&lt;=D6422),OR(s_maxsal="",s_maxsal&gt;=D6422),OR(s_minyr="",s_minyr&lt;=A6422),OR(s_maxyr="",s_maxyr&gt;=A6422),OR(s_player="",s_player=C6422)),MAX(F$1:F6421)+1,0)</f>
        <v>0</v>
      </c>
    </row>
    <row r="6423" spans="1:6">
      <c r="A6423" s="20">
        <v>2005</v>
      </c>
      <c r="B6423" s="15" t="s">
        <v>75</v>
      </c>
      <c r="C6423" s="15" t="s">
        <v>2309</v>
      </c>
      <c r="D6423" s="24">
        <v>620046</v>
      </c>
      <c r="E6423" t="str">
        <f>IF(D6423&lt;VLOOKUP(A6423,Min!A:B,2,FALSE),"Y","")</f>
        <v/>
      </c>
      <c r="F6423">
        <f>IF(AND(OR(s_tmchk="all",IF(ISERROR(MATCH(B6423,s_teams,0)),FALSE,TRUE)),OR(s_minsal="",s_minsal&lt;=D6423),OR(s_maxsal="",s_maxsal&gt;=D6423),OR(s_minyr="",s_minyr&lt;=A6423),OR(s_maxyr="",s_maxyr&gt;=A6423),OR(s_player="",s_player=C6423)),MAX(F$1:F6422)+1,0)</f>
        <v>0</v>
      </c>
    </row>
    <row r="6424" spans="1:6">
      <c r="A6424" s="20">
        <v>2005</v>
      </c>
      <c r="B6424" s="15" t="s">
        <v>75</v>
      </c>
      <c r="C6424" s="15" t="s">
        <v>5031</v>
      </c>
      <c r="D6424" s="24">
        <v>516865</v>
      </c>
      <c r="E6424" t="str">
        <f>IF(D6424&lt;VLOOKUP(A6424,Min!A:B,2,FALSE),"Y","")</f>
        <v/>
      </c>
      <c r="F6424">
        <f>IF(AND(OR(s_tmchk="all",IF(ISERROR(MATCH(B6424,s_teams,0)),FALSE,TRUE)),OR(s_minsal="",s_minsal&lt;=D6424),OR(s_maxsal="",s_maxsal&gt;=D6424),OR(s_minyr="",s_minyr&lt;=A6424),OR(s_maxyr="",s_maxyr&gt;=A6424),OR(s_player="",s_player=C6424)),MAX(F$1:F6423)+1,0)</f>
        <v>0</v>
      </c>
    </row>
    <row r="6425" spans="1:6">
      <c r="A6425" s="20">
        <v>2005</v>
      </c>
      <c r="B6425" s="15" t="s">
        <v>76</v>
      </c>
      <c r="C6425" s="15" t="s">
        <v>1752</v>
      </c>
      <c r="D6425" s="24">
        <v>12330000</v>
      </c>
      <c r="E6425" t="str">
        <f>IF(D6425&lt;VLOOKUP(A6425,Min!A:B,2,FALSE),"Y","")</f>
        <v/>
      </c>
      <c r="F6425">
        <f>IF(AND(OR(s_tmchk="all",IF(ISERROR(MATCH(B6425,s_teams,0)),FALSE,TRUE)),OR(s_minsal="",s_minsal&lt;=D6425),OR(s_maxsal="",s_maxsal&gt;=D6425),OR(s_minyr="",s_minyr&lt;=A6425),OR(s_maxyr="",s_maxyr&gt;=A6425),OR(s_player="",s_player=C6425)),MAX(F$1:F6424)+1,0)</f>
        <v>0</v>
      </c>
    </row>
    <row r="6426" spans="1:6">
      <c r="A6426" s="20">
        <v>2005</v>
      </c>
      <c r="B6426" s="15" t="s">
        <v>76</v>
      </c>
      <c r="C6426" s="15" t="s">
        <v>1999</v>
      </c>
      <c r="D6426" s="24">
        <v>8750000</v>
      </c>
      <c r="E6426" t="str">
        <f>IF(D6426&lt;VLOOKUP(A6426,Min!A:B,2,FALSE),"Y","")</f>
        <v/>
      </c>
      <c r="F6426">
        <f>IF(AND(OR(s_tmchk="all",IF(ISERROR(MATCH(B6426,s_teams,0)),FALSE,TRUE)),OR(s_minsal="",s_minsal&lt;=D6426),OR(s_maxsal="",s_maxsal&gt;=D6426),OR(s_minyr="",s_minyr&lt;=A6426),OR(s_maxyr="",s_maxyr&gt;=A6426),OR(s_player="",s_player=C6426)),MAX(F$1:F6425)+1,0)</f>
        <v>0</v>
      </c>
    </row>
    <row r="6427" spans="1:6">
      <c r="A6427" s="20">
        <v>2005</v>
      </c>
      <c r="B6427" s="15" t="s">
        <v>76</v>
      </c>
      <c r="C6427" s="15" t="s">
        <v>3300</v>
      </c>
      <c r="D6427" s="24">
        <v>5800000</v>
      </c>
      <c r="E6427" t="str">
        <f>IF(D6427&lt;VLOOKUP(A6427,Min!A:B,2,FALSE),"Y","")</f>
        <v/>
      </c>
      <c r="F6427">
        <f>IF(AND(OR(s_tmchk="all",IF(ISERROR(MATCH(B6427,s_teams,0)),FALSE,TRUE)),OR(s_minsal="",s_minsal&lt;=D6427),OR(s_maxsal="",s_maxsal&gt;=D6427),OR(s_minyr="",s_minyr&lt;=A6427),OR(s_maxyr="",s_maxyr&gt;=A6427),OR(s_player="",s_player=C6427)),MAX(F$1:F6426)+1,0)</f>
        <v>0</v>
      </c>
    </row>
    <row r="6428" spans="1:6">
      <c r="A6428" s="20">
        <v>2005</v>
      </c>
      <c r="B6428" s="15" t="s">
        <v>76</v>
      </c>
      <c r="C6428" s="15" t="s">
        <v>5166</v>
      </c>
      <c r="D6428" s="24">
        <v>5201923</v>
      </c>
      <c r="E6428" t="str">
        <f>IF(D6428&lt;VLOOKUP(A6428,Min!A:B,2,FALSE),"Y","")</f>
        <v/>
      </c>
      <c r="F6428">
        <f>IF(AND(OR(s_tmchk="all",IF(ISERROR(MATCH(B6428,s_teams,0)),FALSE,TRUE)),OR(s_minsal="",s_minsal&lt;=D6428),OR(s_maxsal="",s_maxsal&gt;=D6428),OR(s_minyr="",s_minyr&lt;=A6428),OR(s_maxyr="",s_maxyr&gt;=A6428),OR(s_player="",s_player=C6428)),MAX(F$1:F6427)+1,0)</f>
        <v>0</v>
      </c>
    </row>
    <row r="6429" spans="1:6">
      <c r="A6429" s="20">
        <v>2005</v>
      </c>
      <c r="B6429" s="15" t="s">
        <v>76</v>
      </c>
      <c r="C6429" s="15" t="s">
        <v>206</v>
      </c>
      <c r="D6429" s="24">
        <v>2358954</v>
      </c>
      <c r="E6429" t="str">
        <f>IF(D6429&lt;VLOOKUP(A6429,Min!A:B,2,FALSE),"Y","")</f>
        <v/>
      </c>
      <c r="F6429">
        <f>IF(AND(OR(s_tmchk="all",IF(ISERROR(MATCH(B6429,s_teams,0)),FALSE,TRUE)),OR(s_minsal="",s_minsal&lt;=D6429),OR(s_maxsal="",s_maxsal&gt;=D6429),OR(s_minyr="",s_minyr&lt;=A6429),OR(s_maxyr="",s_maxyr&gt;=A6429),OR(s_player="",s_player=C6429)),MAX(F$1:F6428)+1,0)</f>
        <v>0</v>
      </c>
    </row>
    <row r="6430" spans="1:6">
      <c r="A6430" s="20">
        <v>2005</v>
      </c>
      <c r="B6430" s="15" t="s">
        <v>76</v>
      </c>
      <c r="C6430" s="15" t="s">
        <v>4561</v>
      </c>
      <c r="D6430" s="24">
        <v>2032200</v>
      </c>
      <c r="E6430" t="str">
        <f>IF(D6430&lt;VLOOKUP(A6430,Min!A:B,2,FALSE),"Y","")</f>
        <v/>
      </c>
      <c r="F6430">
        <f>IF(AND(OR(s_tmchk="all",IF(ISERROR(MATCH(B6430,s_teams,0)),FALSE,TRUE)),OR(s_minsal="",s_minsal&lt;=D6430),OR(s_maxsal="",s_maxsal&gt;=D6430),OR(s_minyr="",s_minyr&lt;=A6430),OR(s_maxyr="",s_maxyr&gt;=A6430),OR(s_player="",s_player=C6430)),MAX(F$1:F6429)+1,0)</f>
        <v>0</v>
      </c>
    </row>
    <row r="6431" spans="1:6">
      <c r="A6431" s="20">
        <v>2005</v>
      </c>
      <c r="B6431" s="15" t="s">
        <v>76</v>
      </c>
      <c r="C6431" s="15" t="s">
        <v>5203</v>
      </c>
      <c r="D6431" s="24">
        <v>1687500</v>
      </c>
      <c r="E6431" t="str">
        <f>IF(D6431&lt;VLOOKUP(A6431,Min!A:B,2,FALSE),"Y","")</f>
        <v/>
      </c>
      <c r="F6431">
        <f>IF(AND(OR(s_tmchk="all",IF(ISERROR(MATCH(B6431,s_teams,0)),FALSE,TRUE)),OR(s_minsal="",s_minsal&lt;=D6431),OR(s_maxsal="",s_maxsal&gt;=D6431),OR(s_minyr="",s_minyr&lt;=A6431),OR(s_maxyr="",s_maxyr&gt;=A6431),OR(s_player="",s_player=C6431)),MAX(F$1:F6430)+1,0)</f>
        <v>0</v>
      </c>
    </row>
    <row r="6432" spans="1:6">
      <c r="A6432" s="20">
        <v>2005</v>
      </c>
      <c r="B6432" s="15" t="s">
        <v>76</v>
      </c>
      <c r="C6432" s="15" t="s">
        <v>6205</v>
      </c>
      <c r="D6432" s="24">
        <v>1312800</v>
      </c>
      <c r="E6432" t="str">
        <f>IF(D6432&lt;VLOOKUP(A6432,Min!A:B,2,FALSE),"Y","")</f>
        <v/>
      </c>
      <c r="F6432">
        <f>IF(AND(OR(s_tmchk="all",IF(ISERROR(MATCH(B6432,s_teams,0)),FALSE,TRUE)),OR(s_minsal="",s_minsal&lt;=D6432),OR(s_maxsal="",s_maxsal&gt;=D6432),OR(s_minyr="",s_minyr&lt;=A6432),OR(s_maxyr="",s_maxyr&gt;=A6432),OR(s_player="",s_player=C6432)),MAX(F$1:F6431)+1,0)</f>
        <v>0</v>
      </c>
    </row>
    <row r="6433" spans="1:6">
      <c r="A6433" s="20">
        <v>2005</v>
      </c>
      <c r="B6433" s="15" t="s">
        <v>76</v>
      </c>
      <c r="C6433" s="15" t="s">
        <v>4742</v>
      </c>
      <c r="D6433" s="24">
        <v>1082160</v>
      </c>
      <c r="E6433" t="str">
        <f>IF(D6433&lt;VLOOKUP(A6433,Min!A:B,2,FALSE),"Y","")</f>
        <v/>
      </c>
      <c r="F6433">
        <f>IF(AND(OR(s_tmchk="all",IF(ISERROR(MATCH(B6433,s_teams,0)),FALSE,TRUE)),OR(s_minsal="",s_minsal&lt;=D6433),OR(s_maxsal="",s_maxsal&gt;=D6433),OR(s_minyr="",s_minyr&lt;=A6433),OR(s_maxyr="",s_maxyr&gt;=A6433),OR(s_player="",s_player=C6433)),MAX(F$1:F6432)+1,0)</f>
        <v>0</v>
      </c>
    </row>
    <row r="6434" spans="1:6">
      <c r="A6434" s="20">
        <v>2005</v>
      </c>
      <c r="B6434" s="15" t="s">
        <v>76</v>
      </c>
      <c r="C6434" s="15" t="s">
        <v>4662</v>
      </c>
      <c r="D6434" s="24">
        <v>1059756</v>
      </c>
      <c r="E6434" t="str">
        <f>IF(D6434&lt;VLOOKUP(A6434,Min!A:B,2,FALSE),"Y","")</f>
        <v/>
      </c>
      <c r="F6434">
        <f>IF(AND(OR(s_tmchk="all",IF(ISERROR(MATCH(B6434,s_teams,0)),FALSE,TRUE)),OR(s_minsal="",s_minsal&lt;=D6434),OR(s_maxsal="",s_maxsal&gt;=D6434),OR(s_minyr="",s_minyr&lt;=A6434),OR(s_maxyr="",s_maxyr&gt;=A6434),OR(s_player="",s_player=C6434)),MAX(F$1:F6433)+1,0)</f>
        <v>0</v>
      </c>
    </row>
    <row r="6435" spans="1:6">
      <c r="A6435" s="20">
        <v>2005</v>
      </c>
      <c r="B6435" s="15" t="s">
        <v>76</v>
      </c>
      <c r="C6435" s="15" t="s">
        <v>5544</v>
      </c>
      <c r="D6435" s="24">
        <v>900000</v>
      </c>
      <c r="E6435" t="str">
        <f>IF(D6435&lt;VLOOKUP(A6435,Min!A:B,2,FALSE),"Y","")</f>
        <v/>
      </c>
      <c r="F6435">
        <f>IF(AND(OR(s_tmchk="all",IF(ISERROR(MATCH(B6435,s_teams,0)),FALSE,TRUE)),OR(s_minsal="",s_minsal&lt;=D6435),OR(s_maxsal="",s_maxsal&gt;=D6435),OR(s_minyr="",s_minyr&lt;=A6435),OR(s_maxyr="",s_maxyr&gt;=A6435),OR(s_player="",s_player=C6435)),MAX(F$1:F6434)+1,0)</f>
        <v>0</v>
      </c>
    </row>
    <row r="6436" spans="1:6">
      <c r="A6436" s="20">
        <v>2005</v>
      </c>
      <c r="B6436" s="15" t="s">
        <v>76</v>
      </c>
      <c r="C6436" s="15" t="s">
        <v>584</v>
      </c>
      <c r="D6436" s="24">
        <v>870000</v>
      </c>
      <c r="E6436" t="str">
        <f>IF(D6436&lt;VLOOKUP(A6436,Min!A:B,2,FALSE),"Y","")</f>
        <v/>
      </c>
      <c r="F6436">
        <f>IF(AND(OR(s_tmchk="all",IF(ISERROR(MATCH(B6436,s_teams,0)),FALSE,TRUE)),OR(s_minsal="",s_minsal&lt;=D6436),OR(s_maxsal="",s_maxsal&gt;=D6436),OR(s_minyr="",s_minyr&lt;=A6436),OR(s_maxyr="",s_maxyr&gt;=A6436),OR(s_player="",s_player=C6436)),MAX(F$1:F6435)+1,0)</f>
        <v>0</v>
      </c>
    </row>
    <row r="6437" spans="1:6">
      <c r="A6437" s="20">
        <v>2005</v>
      </c>
      <c r="B6437" s="15" t="s">
        <v>76</v>
      </c>
      <c r="C6437" s="15" t="s">
        <v>6018</v>
      </c>
      <c r="D6437" s="24">
        <v>720046</v>
      </c>
      <c r="E6437" t="str">
        <f>IF(D6437&lt;VLOOKUP(A6437,Min!A:B,2,FALSE),"Y","")</f>
        <v/>
      </c>
      <c r="F6437">
        <f>IF(AND(OR(s_tmchk="all",IF(ISERROR(MATCH(B6437,s_teams,0)),FALSE,TRUE)),OR(s_minsal="",s_minsal&lt;=D6437),OR(s_maxsal="",s_maxsal&gt;=D6437),OR(s_minyr="",s_minyr&lt;=A6437),OR(s_maxyr="",s_maxyr&gt;=A6437),OR(s_player="",s_player=C6437)),MAX(F$1:F6436)+1,0)</f>
        <v>0</v>
      </c>
    </row>
    <row r="6438" spans="1:6">
      <c r="A6438" s="20">
        <v>2005</v>
      </c>
      <c r="B6438" s="15" t="s">
        <v>76</v>
      </c>
      <c r="C6438" s="15" t="s">
        <v>5199</v>
      </c>
      <c r="D6438" s="24">
        <v>385277</v>
      </c>
      <c r="E6438" t="str">
        <f>IF(D6438&lt;VLOOKUP(A6438,Min!A:B,2,FALSE),"Y","")</f>
        <v/>
      </c>
      <c r="F6438">
        <f>IF(AND(OR(s_tmchk="all",IF(ISERROR(MATCH(B6438,s_teams,0)),FALSE,TRUE)),OR(s_minsal="",s_minsal&lt;=D6438),OR(s_maxsal="",s_maxsal&gt;=D6438),OR(s_minyr="",s_minyr&lt;=A6438),OR(s_maxyr="",s_maxyr&gt;=A6438),OR(s_player="",s_player=C6438)),MAX(F$1:F6437)+1,0)</f>
        <v>0</v>
      </c>
    </row>
    <row r="6439" spans="1:6">
      <c r="A6439" s="20">
        <v>2005</v>
      </c>
      <c r="B6439" s="15" t="s">
        <v>76</v>
      </c>
      <c r="C6439" s="15" t="s">
        <v>6201</v>
      </c>
      <c r="D6439" s="24">
        <v>108066</v>
      </c>
      <c r="E6439" t="str">
        <f>IF(D6439&lt;VLOOKUP(A6439,Min!A:B,2,FALSE),"Y","")</f>
        <v>Y</v>
      </c>
      <c r="F6439">
        <f>IF(AND(OR(s_tmchk="all",IF(ISERROR(MATCH(B6439,s_teams,0)),FALSE,TRUE)),OR(s_minsal="",s_minsal&lt;=D6439),OR(s_maxsal="",s_maxsal&gt;=D6439),OR(s_minyr="",s_minyr&lt;=A6439),OR(s_maxyr="",s_maxyr&gt;=A6439),OR(s_player="",s_player=C6439)),MAX(F$1:F6438)+1,0)</f>
        <v>0</v>
      </c>
    </row>
    <row r="6440" spans="1:6">
      <c r="A6440" s="20">
        <v>2005</v>
      </c>
      <c r="B6440" s="15" t="s">
        <v>79</v>
      </c>
      <c r="C6440" s="15" t="s">
        <v>5968</v>
      </c>
      <c r="D6440" s="24">
        <v>14625000</v>
      </c>
      <c r="E6440" t="str">
        <f>IF(D6440&lt;VLOOKUP(A6440,Min!A:B,2,FALSE),"Y","")</f>
        <v/>
      </c>
      <c r="F6440">
        <f>IF(AND(OR(s_tmchk="all",IF(ISERROR(MATCH(B6440,s_teams,0)),FALSE,TRUE)),OR(s_minsal="",s_minsal&lt;=D6440),OR(s_maxsal="",s_maxsal&gt;=D6440),OR(s_minyr="",s_minyr&lt;=A6440),OR(s_maxyr="",s_maxyr&gt;=A6440),OR(s_player="",s_player=C6440)),MAX(F$1:F6439)+1,0)</f>
        <v>0</v>
      </c>
    </row>
    <row r="6441" spans="1:6">
      <c r="A6441" s="20">
        <v>2005</v>
      </c>
      <c r="B6441" s="15" t="s">
        <v>79</v>
      </c>
      <c r="C6441" s="15" t="s">
        <v>4857</v>
      </c>
      <c r="D6441" s="24">
        <v>12500000</v>
      </c>
      <c r="E6441" t="str">
        <f>IF(D6441&lt;VLOOKUP(A6441,Min!A:B,2,FALSE),"Y","")</f>
        <v/>
      </c>
      <c r="F6441">
        <f>IF(AND(OR(s_tmchk="all",IF(ISERROR(MATCH(B6441,s_teams,0)),FALSE,TRUE)),OR(s_minsal="",s_minsal&lt;=D6441),OR(s_maxsal="",s_maxsal&gt;=D6441),OR(s_minyr="",s_minyr&lt;=A6441),OR(s_maxyr="",s_maxyr&gt;=A6441),OR(s_player="",s_player=C6441)),MAX(F$1:F6440)+1,0)</f>
        <v>0</v>
      </c>
    </row>
    <row r="6442" spans="1:6">
      <c r="A6442" s="20">
        <v>2005</v>
      </c>
      <c r="B6442" s="15" t="s">
        <v>79</v>
      </c>
      <c r="C6442" s="15" t="s">
        <v>5719</v>
      </c>
      <c r="D6442" s="24">
        <v>11933252</v>
      </c>
      <c r="E6442" t="str">
        <f>IF(D6442&lt;VLOOKUP(A6442,Min!A:B,2,FALSE),"Y","")</f>
        <v/>
      </c>
      <c r="F6442">
        <f>IF(AND(OR(s_tmchk="all",IF(ISERROR(MATCH(B6442,s_teams,0)),FALSE,TRUE)),OR(s_minsal="",s_minsal&lt;=D6442),OR(s_maxsal="",s_maxsal&gt;=D6442),OR(s_minyr="",s_minyr&lt;=A6442),OR(s_maxyr="",s_maxyr&gt;=A6442),OR(s_player="",s_player=C6442)),MAX(F$1:F6441)+1,0)</f>
        <v>0</v>
      </c>
    </row>
    <row r="6443" spans="1:6">
      <c r="A6443" s="20">
        <v>2005</v>
      </c>
      <c r="B6443" s="15" t="s">
        <v>79</v>
      </c>
      <c r="C6443" s="15" t="s">
        <v>6052</v>
      </c>
      <c r="D6443" s="24">
        <v>10937500</v>
      </c>
      <c r="E6443" t="str">
        <f>IF(D6443&lt;VLOOKUP(A6443,Min!A:B,2,FALSE),"Y","")</f>
        <v/>
      </c>
      <c r="F6443">
        <f>IF(AND(OR(s_tmchk="all",IF(ISERROR(MATCH(B6443,s_teams,0)),FALSE,TRUE)),OR(s_minsal="",s_minsal&lt;=D6443),OR(s_maxsal="",s_maxsal&gt;=D6443),OR(s_minyr="",s_minyr&lt;=A6443),OR(s_maxyr="",s_maxyr&gt;=A6443),OR(s_player="",s_player=C6443)),MAX(F$1:F6442)+1,0)</f>
        <v>0</v>
      </c>
    </row>
    <row r="6444" spans="1:6">
      <c r="A6444" s="20">
        <v>2005</v>
      </c>
      <c r="B6444" s="15" t="s">
        <v>79</v>
      </c>
      <c r="C6444" s="15" t="s">
        <v>4935</v>
      </c>
      <c r="D6444" s="24">
        <v>8443500</v>
      </c>
      <c r="E6444" t="str">
        <f>IF(D6444&lt;VLOOKUP(A6444,Min!A:B,2,FALSE),"Y","")</f>
        <v/>
      </c>
      <c r="F6444">
        <f>IF(AND(OR(s_tmchk="all",IF(ISERROR(MATCH(B6444,s_teams,0)),FALSE,TRUE)),OR(s_minsal="",s_minsal&lt;=D6444),OR(s_maxsal="",s_maxsal&gt;=D6444),OR(s_minyr="",s_minyr&lt;=A6444),OR(s_maxyr="",s_maxyr&gt;=A6444),OR(s_player="",s_player=C6444)),MAX(F$1:F6443)+1,0)</f>
        <v>0</v>
      </c>
    </row>
    <row r="6445" spans="1:6">
      <c r="A6445" s="20">
        <v>2005</v>
      </c>
      <c r="B6445" s="15" t="s">
        <v>79</v>
      </c>
      <c r="C6445" s="15" t="s">
        <v>4882</v>
      </c>
      <c r="D6445" s="24">
        <v>6750000</v>
      </c>
      <c r="E6445" t="str">
        <f>IF(D6445&lt;VLOOKUP(A6445,Min!A:B,2,FALSE),"Y","")</f>
        <v/>
      </c>
      <c r="F6445">
        <f>IF(AND(OR(s_tmchk="all",IF(ISERROR(MATCH(B6445,s_teams,0)),FALSE,TRUE)),OR(s_minsal="",s_minsal&lt;=D6445),OR(s_maxsal="",s_maxsal&gt;=D6445),OR(s_minyr="",s_minyr&lt;=A6445),OR(s_maxyr="",s_maxyr&gt;=A6445),OR(s_player="",s_player=C6445)),MAX(F$1:F6444)+1,0)</f>
        <v>0</v>
      </c>
    </row>
    <row r="6446" spans="1:6">
      <c r="A6446" s="20">
        <v>2005</v>
      </c>
      <c r="B6446" s="15" t="s">
        <v>79</v>
      </c>
      <c r="C6446" s="15" t="s">
        <v>5905</v>
      </c>
      <c r="D6446" s="24">
        <v>5899400</v>
      </c>
      <c r="E6446" t="str">
        <f>IF(D6446&lt;VLOOKUP(A6446,Min!A:B,2,FALSE),"Y","")</f>
        <v/>
      </c>
      <c r="F6446">
        <f>IF(AND(OR(s_tmchk="all",IF(ISERROR(MATCH(B6446,s_teams,0)),FALSE,TRUE)),OR(s_minsal="",s_minsal&lt;=D6446),OR(s_maxsal="",s_maxsal&gt;=D6446),OR(s_minyr="",s_minyr&lt;=A6446),OR(s_maxyr="",s_maxyr&gt;=A6446),OR(s_player="",s_player=C6446)),MAX(F$1:F6445)+1,0)</f>
        <v>0</v>
      </c>
    </row>
    <row r="6447" spans="1:6">
      <c r="A6447" s="20">
        <v>2005</v>
      </c>
      <c r="B6447" s="15" t="s">
        <v>79</v>
      </c>
      <c r="C6447" s="15" t="s">
        <v>4624</v>
      </c>
      <c r="D6447" s="24">
        <v>3000000</v>
      </c>
      <c r="E6447" t="str">
        <f>IF(D6447&lt;VLOOKUP(A6447,Min!A:B,2,FALSE),"Y","")</f>
        <v/>
      </c>
      <c r="F6447">
        <f>IF(AND(OR(s_tmchk="all",IF(ISERROR(MATCH(B6447,s_teams,0)),FALSE,TRUE)),OR(s_minsal="",s_minsal&lt;=D6447),OR(s_maxsal="",s_maxsal&gt;=D6447),OR(s_minyr="",s_minyr&lt;=A6447),OR(s_maxyr="",s_maxyr&gt;=A6447),OR(s_player="",s_player=C6447)),MAX(F$1:F6446)+1,0)</f>
        <v>0</v>
      </c>
    </row>
    <row r="6448" spans="1:6">
      <c r="A6448" s="20">
        <v>2005</v>
      </c>
      <c r="B6448" s="15" t="s">
        <v>79</v>
      </c>
      <c r="C6448" s="15" t="s">
        <v>2271</v>
      </c>
      <c r="D6448" s="24">
        <v>1559280</v>
      </c>
      <c r="E6448" t="str">
        <f>IF(D6448&lt;VLOOKUP(A6448,Min!A:B,2,FALSE),"Y","")</f>
        <v/>
      </c>
      <c r="F6448">
        <f>IF(AND(OR(s_tmchk="all",IF(ISERROR(MATCH(B6448,s_teams,0)),FALSE,TRUE)),OR(s_minsal="",s_minsal&lt;=D6448),OR(s_maxsal="",s_maxsal&gt;=D6448),OR(s_minyr="",s_minyr&lt;=A6448),OR(s_maxyr="",s_maxyr&gt;=A6448),OR(s_player="",s_player=C6448)),MAX(F$1:F6447)+1,0)</f>
        <v>0</v>
      </c>
    </row>
    <row r="6449" spans="1:6">
      <c r="A6449" s="20">
        <v>2005</v>
      </c>
      <c r="B6449" s="15" t="s">
        <v>79</v>
      </c>
      <c r="C6449" s="15" t="s">
        <v>790</v>
      </c>
      <c r="D6449" s="24">
        <v>1504272</v>
      </c>
      <c r="E6449" t="str">
        <f>IF(D6449&lt;VLOOKUP(A6449,Min!A:B,2,FALSE),"Y","")</f>
        <v/>
      </c>
      <c r="F6449">
        <f>IF(AND(OR(s_tmchk="all",IF(ISERROR(MATCH(B6449,s_teams,0)),FALSE,TRUE)),OR(s_minsal="",s_minsal&lt;=D6449),OR(s_maxsal="",s_maxsal&gt;=D6449),OR(s_minyr="",s_minyr&lt;=A6449),OR(s_maxyr="",s_maxyr&gt;=A6449),OR(s_player="",s_player=C6449)),MAX(F$1:F6448)+1,0)</f>
        <v>0</v>
      </c>
    </row>
    <row r="6450" spans="1:6">
      <c r="A6450" s="20">
        <v>2005</v>
      </c>
      <c r="B6450" s="15" t="s">
        <v>79</v>
      </c>
      <c r="C6450" s="15" t="s">
        <v>4108</v>
      </c>
      <c r="D6450" s="24">
        <v>1500000</v>
      </c>
      <c r="E6450" t="str">
        <f>IF(D6450&lt;VLOOKUP(A6450,Min!A:B,2,FALSE),"Y","")</f>
        <v/>
      </c>
      <c r="F6450">
        <f>IF(AND(OR(s_tmchk="all",IF(ISERROR(MATCH(B6450,s_teams,0)),FALSE,TRUE)),OR(s_minsal="",s_minsal&lt;=D6450),OR(s_maxsal="",s_maxsal&gt;=D6450),OR(s_minyr="",s_minyr&lt;=A6450),OR(s_maxyr="",s_maxyr&gt;=A6450),OR(s_player="",s_player=C6450)),MAX(F$1:F6449)+1,0)</f>
        <v>0</v>
      </c>
    </row>
    <row r="6451" spans="1:6">
      <c r="A6451" s="20">
        <v>2005</v>
      </c>
      <c r="B6451" s="15" t="s">
        <v>79</v>
      </c>
      <c r="C6451" s="15" t="s">
        <v>5794</v>
      </c>
      <c r="D6451" s="24">
        <v>1127280</v>
      </c>
      <c r="E6451" t="str">
        <f>IF(D6451&lt;VLOOKUP(A6451,Min!A:B,2,FALSE),"Y","")</f>
        <v/>
      </c>
      <c r="F6451">
        <f>IF(AND(OR(s_tmchk="all",IF(ISERROR(MATCH(B6451,s_teams,0)),FALSE,TRUE)),OR(s_minsal="",s_minsal&lt;=D6451),OR(s_maxsal="",s_maxsal&gt;=D6451),OR(s_minyr="",s_minyr&lt;=A6451),OR(s_maxyr="",s_maxyr&gt;=A6451),OR(s_player="",s_player=C6451)),MAX(F$1:F6450)+1,0)</f>
        <v>0</v>
      </c>
    </row>
    <row r="6452" spans="1:6">
      <c r="A6452" s="20">
        <v>2005</v>
      </c>
      <c r="B6452" s="15" t="s">
        <v>79</v>
      </c>
      <c r="C6452" s="15" t="s">
        <v>6159</v>
      </c>
      <c r="D6452" s="24">
        <v>1100000</v>
      </c>
      <c r="E6452" t="str">
        <f>IF(D6452&lt;VLOOKUP(A6452,Min!A:B,2,FALSE),"Y","")</f>
        <v/>
      </c>
      <c r="F6452">
        <f>IF(AND(OR(s_tmchk="all",IF(ISERROR(MATCH(B6452,s_teams,0)),FALSE,TRUE)),OR(s_minsal="",s_minsal&lt;=D6452),OR(s_maxsal="",s_maxsal&gt;=D6452),OR(s_minyr="",s_minyr&lt;=A6452),OR(s_maxyr="",s_maxyr&gt;=A6452),OR(s_player="",s_player=C6452)),MAX(F$1:F6451)+1,0)</f>
        <v>0</v>
      </c>
    </row>
    <row r="6453" spans="1:6">
      <c r="A6453" s="20">
        <v>2005</v>
      </c>
      <c r="B6453" s="15" t="s">
        <v>79</v>
      </c>
      <c r="C6453" s="15" t="s">
        <v>6146</v>
      </c>
      <c r="D6453" s="24">
        <v>1019400</v>
      </c>
      <c r="E6453" t="str">
        <f>IF(D6453&lt;VLOOKUP(A6453,Min!A:B,2,FALSE),"Y","")</f>
        <v/>
      </c>
      <c r="F6453">
        <f>IF(AND(OR(s_tmchk="all",IF(ISERROR(MATCH(B6453,s_teams,0)),FALSE,TRUE)),OR(s_minsal="",s_minsal&lt;=D6453),OR(s_maxsal="",s_maxsal&gt;=D6453),OR(s_minyr="",s_minyr&lt;=A6453),OR(s_maxyr="",s_maxyr&gt;=A6453),OR(s_player="",s_player=C6453)),MAX(F$1:F6452)+1,0)</f>
        <v>0</v>
      </c>
    </row>
    <row r="6454" spans="1:6">
      <c r="A6454" s="20">
        <v>2005</v>
      </c>
      <c r="B6454" s="15" t="s">
        <v>79</v>
      </c>
      <c r="C6454" s="15" t="s">
        <v>1646</v>
      </c>
      <c r="D6454" s="24">
        <v>1011600</v>
      </c>
      <c r="E6454" t="str">
        <f>IF(D6454&lt;VLOOKUP(A6454,Min!A:B,2,FALSE),"Y","")</f>
        <v/>
      </c>
      <c r="F6454">
        <f>IF(AND(OR(s_tmchk="all",IF(ISERROR(MATCH(B6454,s_teams,0)),FALSE,TRUE)),OR(s_minsal="",s_minsal&lt;=D6454),OR(s_maxsal="",s_maxsal&gt;=D6454),OR(s_minyr="",s_minyr&lt;=A6454),OR(s_maxyr="",s_maxyr&gt;=A6454),OR(s_player="",s_player=C6454)),MAX(F$1:F6453)+1,0)</f>
        <v>0</v>
      </c>
    </row>
    <row r="6455" spans="1:6">
      <c r="A6455" s="20">
        <v>2005</v>
      </c>
      <c r="B6455" s="15" t="s">
        <v>79</v>
      </c>
      <c r="C6455" s="15" t="s">
        <v>5844</v>
      </c>
      <c r="D6455" s="24">
        <v>695046</v>
      </c>
      <c r="E6455" t="str">
        <f>IF(D6455&lt;VLOOKUP(A6455,Min!A:B,2,FALSE),"Y","")</f>
        <v/>
      </c>
      <c r="F6455">
        <f>IF(AND(OR(s_tmchk="all",IF(ISERROR(MATCH(B6455,s_teams,0)),FALSE,TRUE)),OR(s_minsal="",s_minsal&lt;=D6455),OR(s_maxsal="",s_maxsal&gt;=D6455),OR(s_minyr="",s_minyr&lt;=A6455),OR(s_maxyr="",s_maxyr&gt;=A6455),OR(s_player="",s_player=C6455)),MAX(F$1:F6454)+1,0)</f>
        <v>0</v>
      </c>
    </row>
    <row r="6456" spans="1:6">
      <c r="A6456" s="20">
        <v>2005</v>
      </c>
      <c r="B6456" s="15" t="s">
        <v>79</v>
      </c>
      <c r="C6456" s="15" t="s">
        <v>5105</v>
      </c>
      <c r="D6456" s="24">
        <v>65779</v>
      </c>
      <c r="E6456" t="str">
        <f>IF(D6456&lt;VLOOKUP(A6456,Min!A:B,2,FALSE),"Y","")</f>
        <v>Y</v>
      </c>
      <c r="F6456">
        <f>IF(AND(OR(s_tmchk="all",IF(ISERROR(MATCH(B6456,s_teams,0)),FALSE,TRUE)),OR(s_minsal="",s_minsal&lt;=D6456),OR(s_maxsal="",s_maxsal&gt;=D6456),OR(s_minyr="",s_minyr&lt;=A6456),OR(s_maxyr="",s_maxyr&gt;=A6456),OR(s_player="",s_player=C6456)),MAX(F$1:F6455)+1,0)</f>
        <v>0</v>
      </c>
    </row>
    <row r="6457" spans="1:6">
      <c r="A6457" s="20">
        <v>2005</v>
      </c>
      <c r="B6457" s="15" t="s">
        <v>81</v>
      </c>
      <c r="C6457" s="15" t="s">
        <v>4803</v>
      </c>
      <c r="D6457" s="24">
        <v>17531250</v>
      </c>
      <c r="E6457" t="str">
        <f>IF(D6457&lt;VLOOKUP(A6457,Min!A:B,2,FALSE),"Y","")</f>
        <v/>
      </c>
      <c r="F6457">
        <f>IF(AND(OR(s_tmchk="all",IF(ISERROR(MATCH(B6457,s_teams,0)),FALSE,TRUE)),OR(s_minsal="",s_minsal&lt;=D6457),OR(s_maxsal="",s_maxsal&gt;=D6457),OR(s_minyr="",s_minyr&lt;=A6457),OR(s_maxyr="",s_maxyr&gt;=A6457),OR(s_player="",s_player=C6457)),MAX(F$1:F6456)+1,0)</f>
        <v>0</v>
      </c>
    </row>
    <row r="6458" spans="1:6">
      <c r="A6458" s="20">
        <v>2005</v>
      </c>
      <c r="B6458" s="15" t="s">
        <v>81</v>
      </c>
      <c r="C6458" s="15" t="s">
        <v>5665</v>
      </c>
      <c r="D6458" s="24">
        <v>10500000</v>
      </c>
      <c r="E6458" t="str">
        <f>IF(D6458&lt;VLOOKUP(A6458,Min!A:B,2,FALSE),"Y","")</f>
        <v/>
      </c>
      <c r="F6458">
        <f>IF(AND(OR(s_tmchk="all",IF(ISERROR(MATCH(B6458,s_teams,0)),FALSE,TRUE)),OR(s_minsal="",s_minsal&lt;=D6458),OR(s_maxsal="",s_maxsal&gt;=D6458),OR(s_minyr="",s_minyr&lt;=A6458),OR(s_maxyr="",s_maxyr&gt;=A6458),OR(s_player="",s_player=C6458)),MAX(F$1:F6457)+1,0)</f>
        <v>0</v>
      </c>
    </row>
    <row r="6459" spans="1:6">
      <c r="A6459" s="20">
        <v>2005</v>
      </c>
      <c r="B6459" s="15" t="s">
        <v>81</v>
      </c>
      <c r="C6459" s="15" t="s">
        <v>4319</v>
      </c>
      <c r="D6459" s="24">
        <v>7875000</v>
      </c>
      <c r="E6459" t="str">
        <f>IF(D6459&lt;VLOOKUP(A6459,Min!A:B,2,FALSE),"Y","")</f>
        <v/>
      </c>
      <c r="F6459">
        <f>IF(AND(OR(s_tmchk="all",IF(ISERROR(MATCH(B6459,s_teams,0)),FALSE,TRUE)),OR(s_minsal="",s_minsal&lt;=D6459),OR(s_maxsal="",s_maxsal&gt;=D6459),OR(s_minyr="",s_minyr&lt;=A6459),OR(s_maxyr="",s_maxyr&gt;=A6459),OR(s_player="",s_player=C6459)),MAX(F$1:F6458)+1,0)</f>
        <v>0</v>
      </c>
    </row>
    <row r="6460" spans="1:6">
      <c r="A6460" s="20">
        <v>2005</v>
      </c>
      <c r="B6460" s="15" t="s">
        <v>81</v>
      </c>
      <c r="C6460" s="15" t="s">
        <v>4993</v>
      </c>
      <c r="D6460" s="24">
        <v>7550000</v>
      </c>
      <c r="E6460" t="str">
        <f>IF(D6460&lt;VLOOKUP(A6460,Min!A:B,2,FALSE),"Y","")</f>
        <v/>
      </c>
      <c r="F6460">
        <f>IF(AND(OR(s_tmchk="all",IF(ISERROR(MATCH(B6460,s_teams,0)),FALSE,TRUE)),OR(s_minsal="",s_minsal&lt;=D6460),OR(s_maxsal="",s_maxsal&gt;=D6460),OR(s_minyr="",s_minyr&lt;=A6460),OR(s_maxyr="",s_maxyr&gt;=A6460),OR(s_player="",s_player=C6460)),MAX(F$1:F6459)+1,0)</f>
        <v>0</v>
      </c>
    </row>
    <row r="6461" spans="1:6">
      <c r="A6461" s="20">
        <v>2005</v>
      </c>
      <c r="B6461" s="15" t="s">
        <v>81</v>
      </c>
      <c r="C6461" s="15" t="s">
        <v>5769</v>
      </c>
      <c r="D6461" s="24">
        <v>6875000</v>
      </c>
      <c r="E6461" t="str">
        <f>IF(D6461&lt;VLOOKUP(A6461,Min!A:B,2,FALSE),"Y","")</f>
        <v/>
      </c>
      <c r="F6461">
        <f>IF(AND(OR(s_tmchk="all",IF(ISERROR(MATCH(B6461,s_teams,0)),FALSE,TRUE)),OR(s_minsal="",s_minsal&lt;=D6461),OR(s_maxsal="",s_maxsal&gt;=D6461),OR(s_minyr="",s_minyr&lt;=A6461),OR(s_maxyr="",s_maxyr&gt;=A6461),OR(s_player="",s_player=C6461)),MAX(F$1:F6460)+1,0)</f>
        <v>0</v>
      </c>
    </row>
    <row r="6462" spans="1:6">
      <c r="A6462" s="20">
        <v>2005</v>
      </c>
      <c r="B6462" s="15" t="s">
        <v>81</v>
      </c>
      <c r="C6462" s="15" t="s">
        <v>5139</v>
      </c>
      <c r="D6462" s="24">
        <v>4000000</v>
      </c>
      <c r="E6462" t="str">
        <f>IF(D6462&lt;VLOOKUP(A6462,Min!A:B,2,FALSE),"Y","")</f>
        <v/>
      </c>
      <c r="F6462">
        <f>IF(AND(OR(s_tmchk="all",IF(ISERROR(MATCH(B6462,s_teams,0)),FALSE,TRUE)),OR(s_minsal="",s_minsal&lt;=D6462),OR(s_maxsal="",s_maxsal&gt;=D6462),OR(s_minyr="",s_minyr&lt;=A6462),OR(s_maxyr="",s_maxyr&gt;=A6462),OR(s_player="",s_player=C6462)),MAX(F$1:F6461)+1,0)</f>
        <v>0</v>
      </c>
    </row>
    <row r="6463" spans="1:6">
      <c r="A6463" s="20">
        <v>2005</v>
      </c>
      <c r="B6463" s="15" t="s">
        <v>81</v>
      </c>
      <c r="C6463" s="15" t="s">
        <v>4669</v>
      </c>
      <c r="D6463" s="24">
        <v>3150000</v>
      </c>
      <c r="E6463" t="str">
        <f>IF(D6463&lt;VLOOKUP(A6463,Min!A:B,2,FALSE),"Y","")</f>
        <v/>
      </c>
      <c r="F6463">
        <f>IF(AND(OR(s_tmchk="all",IF(ISERROR(MATCH(B6463,s_teams,0)),FALSE,TRUE)),OR(s_minsal="",s_minsal&lt;=D6463),OR(s_maxsal="",s_maxsal&gt;=D6463),OR(s_minyr="",s_minyr&lt;=A6463),OR(s_maxyr="",s_maxyr&gt;=A6463),OR(s_player="",s_player=C6463)),MAX(F$1:F6462)+1,0)</f>
        <v>0</v>
      </c>
    </row>
    <row r="6464" spans="1:6">
      <c r="A6464" s="20">
        <v>2005</v>
      </c>
      <c r="B6464" s="15" t="s">
        <v>81</v>
      </c>
      <c r="C6464" s="15" t="s">
        <v>4884</v>
      </c>
      <c r="D6464" s="24">
        <v>1600000</v>
      </c>
      <c r="E6464" t="str">
        <f>IF(D6464&lt;VLOOKUP(A6464,Min!A:B,2,FALSE),"Y","")</f>
        <v/>
      </c>
      <c r="F6464">
        <f>IF(AND(OR(s_tmchk="all",IF(ISERROR(MATCH(B6464,s_teams,0)),FALSE,TRUE)),OR(s_minsal="",s_minsal&lt;=D6464),OR(s_maxsal="",s_maxsal&gt;=D6464),OR(s_minyr="",s_minyr&lt;=A6464),OR(s_maxyr="",s_maxyr&gt;=A6464),OR(s_player="",s_player=C6464)),MAX(F$1:F6463)+1,0)</f>
        <v>0</v>
      </c>
    </row>
    <row r="6465" spans="1:6">
      <c r="A6465" s="20">
        <v>2005</v>
      </c>
      <c r="B6465" s="15" t="s">
        <v>81</v>
      </c>
      <c r="C6465" s="15" t="s">
        <v>947</v>
      </c>
      <c r="D6465" s="24">
        <v>872040</v>
      </c>
      <c r="E6465" t="str">
        <f>IF(D6465&lt;VLOOKUP(A6465,Min!A:B,2,FALSE),"Y","")</f>
        <v/>
      </c>
      <c r="F6465">
        <f>IF(AND(OR(s_tmchk="all",IF(ISERROR(MATCH(B6465,s_teams,0)),FALSE,TRUE)),OR(s_minsal="",s_minsal&lt;=D6465),OR(s_maxsal="",s_maxsal&gt;=D6465),OR(s_minyr="",s_minyr&lt;=A6465),OR(s_maxyr="",s_maxyr&gt;=A6465),OR(s_player="",s_player=C6465)),MAX(F$1:F6464)+1,0)</f>
        <v>0</v>
      </c>
    </row>
    <row r="6466" spans="1:6">
      <c r="A6466" s="20">
        <v>2005</v>
      </c>
      <c r="B6466" s="15" t="s">
        <v>81</v>
      </c>
      <c r="C6466" s="15" t="s">
        <v>815</v>
      </c>
      <c r="D6466" s="24">
        <v>695046</v>
      </c>
      <c r="E6466" t="str">
        <f>IF(D6466&lt;VLOOKUP(A6466,Min!A:B,2,FALSE),"Y","")</f>
        <v/>
      </c>
      <c r="F6466">
        <f>IF(AND(OR(s_tmchk="all",IF(ISERROR(MATCH(B6466,s_teams,0)),FALSE,TRUE)),OR(s_minsal="",s_minsal&lt;=D6466),OR(s_maxsal="",s_maxsal&gt;=D6466),OR(s_minyr="",s_minyr&lt;=A6466),OR(s_maxyr="",s_maxyr&gt;=A6466),OR(s_player="",s_player=C6466)),MAX(F$1:F6465)+1,0)</f>
        <v>0</v>
      </c>
    </row>
    <row r="6467" spans="1:6">
      <c r="A6467" s="20">
        <v>2005</v>
      </c>
      <c r="B6467" s="15" t="s">
        <v>81</v>
      </c>
      <c r="C6467" s="15" t="s">
        <v>5630</v>
      </c>
      <c r="D6467" s="24">
        <v>695046</v>
      </c>
      <c r="E6467" t="str">
        <f>IF(D6467&lt;VLOOKUP(A6467,Min!A:B,2,FALSE),"Y","")</f>
        <v/>
      </c>
      <c r="F6467">
        <f>IF(AND(OR(s_tmchk="all",IF(ISERROR(MATCH(B6467,s_teams,0)),FALSE,TRUE)),OR(s_minsal="",s_minsal&lt;=D6467),OR(s_maxsal="",s_maxsal&gt;=D6467),OR(s_minyr="",s_minyr&lt;=A6467),OR(s_maxyr="",s_maxyr&gt;=A6467),OR(s_player="",s_player=C6467)),MAX(F$1:F6466)+1,0)</f>
        <v>0</v>
      </c>
    </row>
    <row r="6468" spans="1:6">
      <c r="A6468" s="20">
        <v>2005</v>
      </c>
      <c r="B6468" s="15" t="s">
        <v>81</v>
      </c>
      <c r="C6468" s="15" t="s">
        <v>5058</v>
      </c>
      <c r="D6468" s="24">
        <v>385277</v>
      </c>
      <c r="E6468" t="str">
        <f>IF(D6468&lt;VLOOKUP(A6468,Min!A:B,2,FALSE),"Y","")</f>
        <v/>
      </c>
      <c r="F6468">
        <f>IF(AND(OR(s_tmchk="all",IF(ISERROR(MATCH(B6468,s_teams,0)),FALSE,TRUE)),OR(s_minsal="",s_minsal&lt;=D6468),OR(s_maxsal="",s_maxsal&gt;=D6468),OR(s_minyr="",s_minyr&lt;=A6468),OR(s_maxyr="",s_maxyr&gt;=A6468),OR(s_player="",s_player=C6468)),MAX(F$1:F6467)+1,0)</f>
        <v>0</v>
      </c>
    </row>
    <row r="6469" spans="1:6">
      <c r="A6469" s="20">
        <v>2005</v>
      </c>
      <c r="B6469" s="15" t="s">
        <v>81</v>
      </c>
      <c r="C6469" s="15" t="s">
        <v>4833</v>
      </c>
      <c r="D6469" s="24">
        <v>79029</v>
      </c>
      <c r="E6469" t="str">
        <f>IF(D6469&lt;VLOOKUP(A6469,Min!A:B,2,FALSE),"Y","")</f>
        <v>Y</v>
      </c>
      <c r="F6469">
        <f>IF(AND(OR(s_tmchk="all",IF(ISERROR(MATCH(B6469,s_teams,0)),FALSE,TRUE)),OR(s_minsal="",s_minsal&lt;=D6469),OR(s_maxsal="",s_maxsal&gt;=D6469),OR(s_minyr="",s_minyr&lt;=A6469),OR(s_maxyr="",s_maxyr&gt;=A6469),OR(s_player="",s_player=C6469)),MAX(F$1:F6468)+1,0)</f>
        <v>0</v>
      </c>
    </row>
    <row r="6470" spans="1:6">
      <c r="A6470" s="20">
        <v>2005</v>
      </c>
      <c r="B6470" s="15" t="s">
        <v>82</v>
      </c>
      <c r="C6470" s="15" t="s">
        <v>1393</v>
      </c>
      <c r="D6470" s="24">
        <v>14260641</v>
      </c>
      <c r="E6470" t="str">
        <f>IF(D6470&lt;VLOOKUP(A6470,Min!A:B,2,FALSE),"Y","")</f>
        <v/>
      </c>
      <c r="F6470">
        <f>IF(AND(OR(s_tmchk="all",IF(ISERROR(MATCH(B6470,s_teams,0)),FALSE,TRUE)),OR(s_minsal="",s_minsal&lt;=D6470),OR(s_maxsal="",s_maxsal&gt;=D6470),OR(s_minyr="",s_minyr&lt;=A6470),OR(s_maxyr="",s_maxyr&gt;=A6470),OR(s_player="",s_player=C6470)),MAX(F$1:F6469)+1,0)</f>
        <v>0</v>
      </c>
    </row>
    <row r="6471" spans="1:6">
      <c r="A6471" s="20">
        <v>2005</v>
      </c>
      <c r="B6471" s="15" t="s">
        <v>82</v>
      </c>
      <c r="C6471" s="15" t="s">
        <v>1398</v>
      </c>
      <c r="D6471" s="24">
        <v>6603500</v>
      </c>
      <c r="E6471" t="str">
        <f>IF(D6471&lt;VLOOKUP(A6471,Min!A:B,2,FALSE),"Y","")</f>
        <v/>
      </c>
      <c r="F6471">
        <f>IF(AND(OR(s_tmchk="all",IF(ISERROR(MATCH(B6471,s_teams,0)),FALSE,TRUE)),OR(s_minsal="",s_minsal&lt;=D6471),OR(s_maxsal="",s_maxsal&gt;=D6471),OR(s_minyr="",s_minyr&lt;=A6471),OR(s_maxyr="",s_maxyr&gt;=A6471),OR(s_player="",s_player=C6471)),MAX(F$1:F6470)+1,0)</f>
        <v>0</v>
      </c>
    </row>
    <row r="6472" spans="1:6">
      <c r="A6472" s="20">
        <v>2005</v>
      </c>
      <c r="B6472" s="15" t="s">
        <v>82</v>
      </c>
      <c r="C6472" s="15" t="s">
        <v>5796</v>
      </c>
      <c r="D6472" s="24">
        <v>6160000</v>
      </c>
      <c r="E6472" t="str">
        <f>IF(D6472&lt;VLOOKUP(A6472,Min!A:B,2,FALSE),"Y","")</f>
        <v/>
      </c>
      <c r="F6472">
        <f>IF(AND(OR(s_tmchk="all",IF(ISERROR(MATCH(B6472,s_teams,0)),FALSE,TRUE)),OR(s_minsal="",s_minsal&lt;=D6472),OR(s_maxsal="",s_maxsal&gt;=D6472),OR(s_minyr="",s_minyr&lt;=A6472),OR(s_maxyr="",s_maxyr&gt;=A6472),OR(s_player="",s_player=C6472)),MAX(F$1:F6471)+1,0)</f>
        <v>0</v>
      </c>
    </row>
    <row r="6473" spans="1:6">
      <c r="A6473" s="20">
        <v>2005</v>
      </c>
      <c r="B6473" s="15" t="s">
        <v>82</v>
      </c>
      <c r="C6473" s="15" t="s">
        <v>5552</v>
      </c>
      <c r="D6473" s="24">
        <v>5462500</v>
      </c>
      <c r="E6473" t="str">
        <f>IF(D6473&lt;VLOOKUP(A6473,Min!A:B,2,FALSE),"Y","")</f>
        <v/>
      </c>
      <c r="F6473">
        <f>IF(AND(OR(s_tmchk="all",IF(ISERROR(MATCH(B6473,s_teams,0)),FALSE,TRUE)),OR(s_minsal="",s_minsal&lt;=D6473),OR(s_maxsal="",s_maxsal&gt;=D6473),OR(s_minyr="",s_minyr&lt;=A6473),OR(s_maxyr="",s_maxyr&gt;=A6473),OR(s_player="",s_player=C6473)),MAX(F$1:F6472)+1,0)</f>
        <v>0</v>
      </c>
    </row>
    <row r="6474" spans="1:6">
      <c r="A6474" s="20">
        <v>2005</v>
      </c>
      <c r="B6474" s="15" t="s">
        <v>82</v>
      </c>
      <c r="C6474" s="15" t="s">
        <v>4689</v>
      </c>
      <c r="D6474" s="24">
        <v>4264900</v>
      </c>
      <c r="E6474" t="str">
        <f>IF(D6474&lt;VLOOKUP(A6474,Min!A:B,2,FALSE),"Y","")</f>
        <v/>
      </c>
      <c r="F6474">
        <f>IF(AND(OR(s_tmchk="all",IF(ISERROR(MATCH(B6474,s_teams,0)),FALSE,TRUE)),OR(s_minsal="",s_minsal&lt;=D6474),OR(s_maxsal="",s_maxsal&gt;=D6474),OR(s_minyr="",s_minyr&lt;=A6474),OR(s_maxyr="",s_maxyr&gt;=A6474),OR(s_player="",s_player=C6474)),MAX(F$1:F6473)+1,0)</f>
        <v>0</v>
      </c>
    </row>
    <row r="6475" spans="1:6">
      <c r="A6475" s="20">
        <v>2005</v>
      </c>
      <c r="B6475" s="15" t="s">
        <v>82</v>
      </c>
      <c r="C6475" s="15" t="s">
        <v>4714</v>
      </c>
      <c r="D6475" s="24">
        <v>3000000</v>
      </c>
      <c r="E6475" t="str">
        <f>IF(D6475&lt;VLOOKUP(A6475,Min!A:B,2,FALSE),"Y","")</f>
        <v/>
      </c>
      <c r="F6475">
        <f>IF(AND(OR(s_tmchk="all",IF(ISERROR(MATCH(B6475,s_teams,0)),FALSE,TRUE)),OR(s_minsal="",s_minsal&lt;=D6475),OR(s_maxsal="",s_maxsal&gt;=D6475),OR(s_minyr="",s_minyr&lt;=A6475),OR(s_maxyr="",s_maxyr&gt;=A6475),OR(s_player="",s_player=C6475)),MAX(F$1:F6474)+1,0)</f>
        <v>0</v>
      </c>
    </row>
    <row r="6476" spans="1:6">
      <c r="A6476" s="20">
        <v>2005</v>
      </c>
      <c r="B6476" s="15" t="s">
        <v>82</v>
      </c>
      <c r="C6476" s="15" t="s">
        <v>1383</v>
      </c>
      <c r="D6476" s="24">
        <v>1545441</v>
      </c>
      <c r="E6476" t="str">
        <f>IF(D6476&lt;VLOOKUP(A6476,Min!A:B,2,FALSE),"Y","")</f>
        <v/>
      </c>
      <c r="F6476">
        <f>IF(AND(OR(s_tmchk="all",IF(ISERROR(MATCH(B6476,s_teams,0)),FALSE,TRUE)),OR(s_minsal="",s_minsal&lt;=D6476),OR(s_maxsal="",s_maxsal&gt;=D6476),OR(s_minyr="",s_minyr&lt;=A6476),OR(s_maxyr="",s_maxyr&gt;=A6476),OR(s_player="",s_player=C6476)),MAX(F$1:F6475)+1,0)</f>
        <v>0</v>
      </c>
    </row>
    <row r="6477" spans="1:6">
      <c r="A6477" s="20">
        <v>2005</v>
      </c>
      <c r="B6477" s="15" t="s">
        <v>82</v>
      </c>
      <c r="C6477" s="15" t="s">
        <v>5861</v>
      </c>
      <c r="D6477" s="24">
        <v>1100000</v>
      </c>
      <c r="E6477" t="str">
        <f>IF(D6477&lt;VLOOKUP(A6477,Min!A:B,2,FALSE),"Y","")</f>
        <v/>
      </c>
      <c r="F6477">
        <f>IF(AND(OR(s_tmchk="all",IF(ISERROR(MATCH(B6477,s_teams,0)),FALSE,TRUE)),OR(s_minsal="",s_minsal&lt;=D6477),OR(s_maxsal="",s_maxsal&gt;=D6477),OR(s_minyr="",s_minyr&lt;=A6477),OR(s_maxyr="",s_maxyr&gt;=A6477),OR(s_player="",s_player=C6477)),MAX(F$1:F6476)+1,0)</f>
        <v>0</v>
      </c>
    </row>
    <row r="6478" spans="1:6">
      <c r="A6478" s="20">
        <v>2005</v>
      </c>
      <c r="B6478" s="15" t="s">
        <v>82</v>
      </c>
      <c r="C6478" s="15" t="s">
        <v>6101</v>
      </c>
      <c r="D6478" s="24">
        <v>1100000</v>
      </c>
      <c r="E6478" t="str">
        <f>IF(D6478&lt;VLOOKUP(A6478,Min!A:B,2,FALSE),"Y","")</f>
        <v/>
      </c>
      <c r="F6478">
        <f>IF(AND(OR(s_tmchk="all",IF(ISERROR(MATCH(B6478,s_teams,0)),FALSE,TRUE)),OR(s_minsal="",s_minsal&lt;=D6478),OR(s_maxsal="",s_maxsal&gt;=D6478),OR(s_minyr="",s_minyr&lt;=A6478),OR(s_maxyr="",s_maxyr&gt;=A6478),OR(s_player="",s_player=C6478)),MAX(F$1:F6477)+1,0)</f>
        <v>0</v>
      </c>
    </row>
    <row r="6479" spans="1:6">
      <c r="A6479" s="20">
        <v>2005</v>
      </c>
      <c r="B6479" s="15" t="s">
        <v>82</v>
      </c>
      <c r="C6479" s="15" t="s">
        <v>876</v>
      </c>
      <c r="D6479" s="24">
        <v>841680</v>
      </c>
      <c r="E6479" t="str">
        <f>IF(D6479&lt;VLOOKUP(A6479,Min!A:B,2,FALSE),"Y","")</f>
        <v/>
      </c>
      <c r="F6479">
        <f>IF(AND(OR(s_tmchk="all",IF(ISERROR(MATCH(B6479,s_teams,0)),FALSE,TRUE)),OR(s_minsal="",s_minsal&lt;=D6479),OR(s_maxsal="",s_maxsal&gt;=D6479),OR(s_minyr="",s_minyr&lt;=A6479),OR(s_maxyr="",s_maxyr&gt;=A6479),OR(s_player="",s_player=C6479)),MAX(F$1:F6478)+1,0)</f>
        <v>0</v>
      </c>
    </row>
    <row r="6480" spans="1:6">
      <c r="A6480" s="20">
        <v>2005</v>
      </c>
      <c r="B6480" s="15" t="s">
        <v>82</v>
      </c>
      <c r="C6480" s="15" t="s">
        <v>5952</v>
      </c>
      <c r="D6480" s="24">
        <v>745046</v>
      </c>
      <c r="E6480" t="str">
        <f>IF(D6480&lt;VLOOKUP(A6480,Min!A:B,2,FALSE),"Y","")</f>
        <v/>
      </c>
      <c r="F6480">
        <f>IF(AND(OR(s_tmchk="all",IF(ISERROR(MATCH(B6480,s_teams,0)),FALSE,TRUE)),OR(s_minsal="",s_minsal&lt;=D6480),OR(s_maxsal="",s_maxsal&gt;=D6480),OR(s_minyr="",s_minyr&lt;=A6480),OR(s_maxyr="",s_maxyr&gt;=A6480),OR(s_player="",s_player=C6480)),MAX(F$1:F6479)+1,0)</f>
        <v>0</v>
      </c>
    </row>
    <row r="6481" spans="1:6">
      <c r="A6481" s="20">
        <v>2005</v>
      </c>
      <c r="B6481" s="15" t="s">
        <v>82</v>
      </c>
      <c r="C6481" s="15" t="s">
        <v>5679</v>
      </c>
      <c r="D6481" s="24">
        <v>720046</v>
      </c>
      <c r="E6481" t="str">
        <f>IF(D6481&lt;VLOOKUP(A6481,Min!A:B,2,FALSE),"Y","")</f>
        <v/>
      </c>
      <c r="F6481">
        <f>IF(AND(OR(s_tmchk="all",IF(ISERROR(MATCH(B6481,s_teams,0)),FALSE,TRUE)),OR(s_minsal="",s_minsal&lt;=D6481),OR(s_maxsal="",s_maxsal&gt;=D6481),OR(s_minyr="",s_minyr&lt;=A6481),OR(s_maxyr="",s_maxyr&gt;=A6481),OR(s_player="",s_player=C6481)),MAX(F$1:F6480)+1,0)</f>
        <v>0</v>
      </c>
    </row>
    <row r="6482" spans="1:6">
      <c r="A6482" s="20">
        <v>2005</v>
      </c>
      <c r="B6482" s="15" t="s">
        <v>82</v>
      </c>
      <c r="C6482" s="15" t="s">
        <v>4960</v>
      </c>
      <c r="D6482" s="24">
        <v>695046</v>
      </c>
      <c r="E6482" t="str">
        <f>IF(D6482&lt;VLOOKUP(A6482,Min!A:B,2,FALSE),"Y","")</f>
        <v/>
      </c>
      <c r="F6482">
        <f>IF(AND(OR(s_tmchk="all",IF(ISERROR(MATCH(B6482,s_teams,0)),FALSE,TRUE)),OR(s_minsal="",s_minsal&lt;=D6482),OR(s_maxsal="",s_maxsal&gt;=D6482),OR(s_minyr="",s_minyr&lt;=A6482),OR(s_maxyr="",s_maxyr&gt;=A6482),OR(s_player="",s_player=C6482)),MAX(F$1:F6481)+1,0)</f>
        <v>0</v>
      </c>
    </row>
    <row r="6483" spans="1:6">
      <c r="A6483" s="20">
        <v>2005</v>
      </c>
      <c r="B6483" s="15" t="s">
        <v>82</v>
      </c>
      <c r="C6483" s="15" t="s">
        <v>5512</v>
      </c>
      <c r="D6483" s="24">
        <v>620046</v>
      </c>
      <c r="E6483" t="str">
        <f>IF(D6483&lt;VLOOKUP(A6483,Min!A:B,2,FALSE),"Y","")</f>
        <v/>
      </c>
      <c r="F6483">
        <f>IF(AND(OR(s_tmchk="all",IF(ISERROR(MATCH(B6483,s_teams,0)),FALSE,TRUE)),OR(s_minsal="",s_minsal&lt;=D6483),OR(s_maxsal="",s_maxsal&gt;=D6483),OR(s_minyr="",s_minyr&lt;=A6483),OR(s_maxyr="",s_maxyr&gt;=A6483),OR(s_player="",s_player=C6483)),MAX(F$1:F6482)+1,0)</f>
        <v>0</v>
      </c>
    </row>
    <row r="6484" spans="1:6">
      <c r="A6484" s="20">
        <v>2005</v>
      </c>
      <c r="B6484" s="15" t="s">
        <v>82</v>
      </c>
      <c r="C6484" s="15" t="s">
        <v>5887</v>
      </c>
      <c r="D6484" s="24">
        <v>385277</v>
      </c>
      <c r="E6484" t="str">
        <f>IF(D6484&lt;VLOOKUP(A6484,Min!A:B,2,FALSE),"Y","")</f>
        <v/>
      </c>
      <c r="F6484">
        <f>IF(AND(OR(s_tmchk="all",IF(ISERROR(MATCH(B6484,s_teams,0)),FALSE,TRUE)),OR(s_minsal="",s_minsal&lt;=D6484),OR(s_maxsal="",s_maxsal&gt;=D6484),OR(s_minyr="",s_minyr&lt;=A6484),OR(s_maxyr="",s_maxyr&gt;=A6484),OR(s_player="",s_player=C6484)),MAX(F$1:F6483)+1,0)</f>
        <v>0</v>
      </c>
    </row>
    <row r="6485" spans="1:6">
      <c r="A6485" s="20">
        <v>2005</v>
      </c>
      <c r="B6485" s="15" t="s">
        <v>84</v>
      </c>
      <c r="C6485" s="15" t="s">
        <v>3107</v>
      </c>
      <c r="D6485" s="24">
        <v>14625000</v>
      </c>
      <c r="E6485" t="str">
        <f>IF(D6485&lt;VLOOKUP(A6485,Min!A:B,2,FALSE),"Y","")</f>
        <v/>
      </c>
      <c r="F6485">
        <f>IF(AND(OR(s_tmchk="all",IF(ISERROR(MATCH(B6485,s_teams,0)),FALSE,TRUE)),OR(s_minsal="",s_minsal&lt;=D6485),OR(s_maxsal="",s_maxsal&gt;=D6485),OR(s_minyr="",s_minyr&lt;=A6485),OR(s_maxyr="",s_maxyr&gt;=A6485),OR(s_player="",s_player=C6485)),MAX(F$1:F6484)+1,0)</f>
        <v>0</v>
      </c>
    </row>
    <row r="6486" spans="1:6">
      <c r="A6486" s="20">
        <v>2005</v>
      </c>
      <c r="B6486" s="15" t="s">
        <v>84</v>
      </c>
      <c r="C6486" s="15" t="s">
        <v>3113</v>
      </c>
      <c r="D6486" s="24">
        <v>7792208</v>
      </c>
      <c r="E6486" t="str">
        <f>IF(D6486&lt;VLOOKUP(A6486,Min!A:B,2,FALSE),"Y","")</f>
        <v/>
      </c>
      <c r="F6486">
        <f>IF(AND(OR(s_tmchk="all",IF(ISERROR(MATCH(B6486,s_teams,0)),FALSE,TRUE)),OR(s_minsal="",s_minsal&lt;=D6486),OR(s_maxsal="",s_maxsal&gt;=D6486),OR(s_minyr="",s_minyr&lt;=A6486),OR(s_maxyr="",s_maxyr&gt;=A6486),OR(s_player="",s_player=C6486)),MAX(F$1:F6485)+1,0)</f>
        <v>0</v>
      </c>
    </row>
    <row r="6487" spans="1:6">
      <c r="A6487" s="20">
        <v>2005</v>
      </c>
      <c r="B6487" s="15" t="s">
        <v>84</v>
      </c>
      <c r="C6487" s="15" t="s">
        <v>6157</v>
      </c>
      <c r="D6487" s="24">
        <v>6191250</v>
      </c>
      <c r="E6487" t="str">
        <f>IF(D6487&lt;VLOOKUP(A6487,Min!A:B,2,FALSE),"Y","")</f>
        <v/>
      </c>
      <c r="F6487">
        <f>IF(AND(OR(s_tmchk="all",IF(ISERROR(MATCH(B6487,s_teams,0)),FALSE,TRUE)),OR(s_minsal="",s_minsal&lt;=D6487),OR(s_maxsal="",s_maxsal&gt;=D6487),OR(s_minyr="",s_minyr&lt;=A6487),OR(s_maxyr="",s_maxyr&gt;=A6487),OR(s_player="",s_player=C6487)),MAX(F$1:F6486)+1,0)</f>
        <v>0</v>
      </c>
    </row>
    <row r="6488" spans="1:6">
      <c r="A6488" s="20">
        <v>2005</v>
      </c>
      <c r="B6488" s="15" t="s">
        <v>84</v>
      </c>
      <c r="C6488" s="15" t="s">
        <v>4875</v>
      </c>
      <c r="D6488" s="24">
        <v>5818136</v>
      </c>
      <c r="E6488" t="str">
        <f>IF(D6488&lt;VLOOKUP(A6488,Min!A:B,2,FALSE),"Y","")</f>
        <v/>
      </c>
      <c r="F6488">
        <f>IF(AND(OR(s_tmchk="all",IF(ISERROR(MATCH(B6488,s_teams,0)),FALSE,TRUE)),OR(s_minsal="",s_minsal&lt;=D6488),OR(s_maxsal="",s_maxsal&gt;=D6488),OR(s_minyr="",s_minyr&lt;=A6488),OR(s_maxyr="",s_maxyr&gt;=A6488),OR(s_player="",s_player=C6488)),MAX(F$1:F6487)+1,0)</f>
        <v>0</v>
      </c>
    </row>
    <row r="6489" spans="1:6">
      <c r="A6489" s="20">
        <v>2005</v>
      </c>
      <c r="B6489" s="15" t="s">
        <v>84</v>
      </c>
      <c r="C6489" s="15" t="s">
        <v>5291</v>
      </c>
      <c r="D6489" s="24">
        <v>5455200</v>
      </c>
      <c r="E6489" t="str">
        <f>IF(D6489&lt;VLOOKUP(A6489,Min!A:B,2,FALSE),"Y","")</f>
        <v/>
      </c>
      <c r="F6489">
        <f>IF(AND(OR(s_tmchk="all",IF(ISERROR(MATCH(B6489,s_teams,0)),FALSE,TRUE)),OR(s_minsal="",s_minsal&lt;=D6489),OR(s_maxsal="",s_maxsal&gt;=D6489),OR(s_minyr="",s_minyr&lt;=A6489),OR(s_maxyr="",s_maxyr&gt;=A6489),OR(s_player="",s_player=C6489)),MAX(F$1:F6488)+1,0)</f>
        <v>0</v>
      </c>
    </row>
    <row r="6490" spans="1:6">
      <c r="A6490" s="20">
        <v>2005</v>
      </c>
      <c r="B6490" s="15" t="s">
        <v>84</v>
      </c>
      <c r="C6490" s="15" t="s">
        <v>3754</v>
      </c>
      <c r="D6490" s="24">
        <v>2300984</v>
      </c>
      <c r="E6490" t="str">
        <f>IF(D6490&lt;VLOOKUP(A6490,Min!A:B,2,FALSE),"Y","")</f>
        <v/>
      </c>
      <c r="F6490">
        <f>IF(AND(OR(s_tmchk="all",IF(ISERROR(MATCH(B6490,s_teams,0)),FALSE,TRUE)),OR(s_minsal="",s_minsal&lt;=D6490),OR(s_maxsal="",s_maxsal&gt;=D6490),OR(s_minyr="",s_minyr&lt;=A6490),OR(s_maxyr="",s_maxyr&gt;=A6490),OR(s_player="",s_player=C6490)),MAX(F$1:F6489)+1,0)</f>
        <v>0</v>
      </c>
    </row>
    <row r="6491" spans="1:6">
      <c r="A6491" s="20">
        <v>2005</v>
      </c>
      <c r="B6491" s="15" t="s">
        <v>84</v>
      </c>
      <c r="C6491" s="15" t="s">
        <v>4587</v>
      </c>
      <c r="D6491" s="24">
        <v>2200000</v>
      </c>
      <c r="E6491" t="str">
        <f>IF(D6491&lt;VLOOKUP(A6491,Min!A:B,2,FALSE),"Y","")</f>
        <v/>
      </c>
      <c r="F6491">
        <f>IF(AND(OR(s_tmchk="all",IF(ISERROR(MATCH(B6491,s_teams,0)),FALSE,TRUE)),OR(s_minsal="",s_minsal&lt;=D6491),OR(s_maxsal="",s_maxsal&gt;=D6491),OR(s_minyr="",s_minyr&lt;=A6491),OR(s_maxyr="",s_maxyr&gt;=A6491),OR(s_player="",s_player=C6491)),MAX(F$1:F6490)+1,0)</f>
        <v>0</v>
      </c>
    </row>
    <row r="6492" spans="1:6">
      <c r="A6492" s="20">
        <v>2005</v>
      </c>
      <c r="B6492" s="15" t="s">
        <v>84</v>
      </c>
      <c r="C6492" s="15" t="s">
        <v>1107</v>
      </c>
      <c r="D6492" s="24">
        <v>1969680</v>
      </c>
      <c r="E6492" t="str">
        <f>IF(D6492&lt;VLOOKUP(A6492,Min!A:B,2,FALSE),"Y","")</f>
        <v/>
      </c>
      <c r="F6492">
        <f>IF(AND(OR(s_tmchk="all",IF(ISERROR(MATCH(B6492,s_teams,0)),FALSE,TRUE)),OR(s_minsal="",s_minsal&lt;=D6492),OR(s_maxsal="",s_maxsal&gt;=D6492),OR(s_minyr="",s_minyr&lt;=A6492),OR(s_maxyr="",s_maxyr&gt;=A6492),OR(s_player="",s_player=C6492)),MAX(F$1:F6491)+1,0)</f>
        <v>0</v>
      </c>
    </row>
    <row r="6493" spans="1:6">
      <c r="A6493" s="20">
        <v>2005</v>
      </c>
      <c r="B6493" s="15" t="s">
        <v>84</v>
      </c>
      <c r="C6493" s="15" t="s">
        <v>5866</v>
      </c>
      <c r="D6493" s="24">
        <v>1641360</v>
      </c>
      <c r="E6493" t="str">
        <f>IF(D6493&lt;VLOOKUP(A6493,Min!A:B,2,FALSE),"Y","")</f>
        <v/>
      </c>
      <c r="F6493">
        <f>IF(AND(OR(s_tmchk="all",IF(ISERROR(MATCH(B6493,s_teams,0)),FALSE,TRUE)),OR(s_minsal="",s_minsal&lt;=D6493),OR(s_maxsal="",s_maxsal&gt;=D6493),OR(s_minyr="",s_minyr&lt;=A6493),OR(s_maxyr="",s_maxyr&gt;=A6493),OR(s_player="",s_player=C6493)),MAX(F$1:F6492)+1,0)</f>
        <v>0</v>
      </c>
    </row>
    <row r="6494" spans="1:6">
      <c r="A6494" s="20">
        <v>2005</v>
      </c>
      <c r="B6494" s="15" t="s">
        <v>84</v>
      </c>
      <c r="C6494" s="15" t="s">
        <v>5175</v>
      </c>
      <c r="D6494" s="24">
        <v>1600000</v>
      </c>
      <c r="E6494" t="str">
        <f>IF(D6494&lt;VLOOKUP(A6494,Min!A:B,2,FALSE),"Y","")</f>
        <v/>
      </c>
      <c r="F6494">
        <f>IF(AND(OR(s_tmchk="all",IF(ISERROR(MATCH(B6494,s_teams,0)),FALSE,TRUE)),OR(s_minsal="",s_minsal&lt;=D6494),OR(s_maxsal="",s_maxsal&gt;=D6494),OR(s_minyr="",s_minyr&lt;=A6494),OR(s_maxyr="",s_maxyr&gt;=A6494),OR(s_player="",s_player=C6494)),MAX(F$1:F6493)+1,0)</f>
        <v>0</v>
      </c>
    </row>
    <row r="6495" spans="1:6">
      <c r="A6495" s="20">
        <v>2005</v>
      </c>
      <c r="B6495" s="15" t="s">
        <v>84</v>
      </c>
      <c r="C6495" s="15" t="s">
        <v>2293</v>
      </c>
      <c r="D6495" s="24">
        <v>1531200</v>
      </c>
      <c r="E6495" t="str">
        <f>IF(D6495&lt;VLOOKUP(A6495,Min!A:B,2,FALSE),"Y","")</f>
        <v/>
      </c>
      <c r="F6495">
        <f>IF(AND(OR(s_tmchk="all",IF(ISERROR(MATCH(B6495,s_teams,0)),FALSE,TRUE)),OR(s_minsal="",s_minsal&lt;=D6495),OR(s_maxsal="",s_maxsal&gt;=D6495),OR(s_minyr="",s_minyr&lt;=A6495),OR(s_maxyr="",s_maxyr&gt;=A6495),OR(s_player="",s_player=C6495)),MAX(F$1:F6494)+1,0)</f>
        <v>0</v>
      </c>
    </row>
    <row r="6496" spans="1:6">
      <c r="A6496" s="20">
        <v>2005</v>
      </c>
      <c r="B6496" s="15" t="s">
        <v>84</v>
      </c>
      <c r="C6496" s="15" t="s">
        <v>2462</v>
      </c>
      <c r="D6496" s="24">
        <v>880000</v>
      </c>
      <c r="E6496" t="str">
        <f>IF(D6496&lt;VLOOKUP(A6496,Min!A:B,2,FALSE),"Y","")</f>
        <v/>
      </c>
      <c r="F6496">
        <f>IF(AND(OR(s_tmchk="all",IF(ISERROR(MATCH(B6496,s_teams,0)),FALSE,TRUE)),OR(s_minsal="",s_minsal&lt;=D6496),OR(s_maxsal="",s_maxsal&gt;=D6496),OR(s_minyr="",s_minyr&lt;=A6496),OR(s_maxyr="",s_maxyr&gt;=A6496),OR(s_player="",s_player=C6496)),MAX(F$1:F6495)+1,0)</f>
        <v>0</v>
      </c>
    </row>
    <row r="6497" spans="1:6">
      <c r="A6497" s="20">
        <v>2005</v>
      </c>
      <c r="B6497" s="15" t="s">
        <v>84</v>
      </c>
      <c r="C6497" s="15" t="s">
        <v>5613</v>
      </c>
      <c r="D6497" s="24">
        <v>735960</v>
      </c>
      <c r="E6497" t="str">
        <f>IF(D6497&lt;VLOOKUP(A6497,Min!A:B,2,FALSE),"Y","")</f>
        <v/>
      </c>
      <c r="F6497">
        <f>IF(AND(OR(s_tmchk="all",IF(ISERROR(MATCH(B6497,s_teams,0)),FALSE,TRUE)),OR(s_minsal="",s_minsal&lt;=D6497),OR(s_maxsal="",s_maxsal&gt;=D6497),OR(s_minyr="",s_minyr&lt;=A6497),OR(s_maxyr="",s_maxyr&gt;=A6497),OR(s_player="",s_player=C6497)),MAX(F$1:F6496)+1,0)</f>
        <v>0</v>
      </c>
    </row>
    <row r="6498" spans="1:6">
      <c r="A6498" s="20">
        <v>2005</v>
      </c>
      <c r="B6498" s="15" t="s">
        <v>84</v>
      </c>
      <c r="C6498" s="15" t="s">
        <v>5074</v>
      </c>
      <c r="D6498" s="24">
        <v>695046</v>
      </c>
      <c r="E6498" t="str">
        <f>IF(D6498&lt;VLOOKUP(A6498,Min!A:B,2,FALSE),"Y","")</f>
        <v/>
      </c>
      <c r="F6498">
        <f>IF(AND(OR(s_tmchk="all",IF(ISERROR(MATCH(B6498,s_teams,0)),FALSE,TRUE)),OR(s_minsal="",s_minsal&lt;=D6498),OR(s_maxsal="",s_maxsal&gt;=D6498),OR(s_minyr="",s_minyr&lt;=A6498),OR(s_maxyr="",s_maxyr&gt;=A6498),OR(s_player="",s_player=C6498)),MAX(F$1:F6497)+1,0)</f>
        <v>0</v>
      </c>
    </row>
    <row r="6499" spans="1:6">
      <c r="A6499" s="20">
        <v>2005</v>
      </c>
      <c r="B6499" s="15" t="s">
        <v>84</v>
      </c>
      <c r="C6499" s="15" t="s">
        <v>4285</v>
      </c>
      <c r="D6499" s="24">
        <v>385277</v>
      </c>
      <c r="E6499" t="str">
        <f>IF(D6499&lt;VLOOKUP(A6499,Min!A:B,2,FALSE),"Y","")</f>
        <v/>
      </c>
      <c r="F6499">
        <f>IF(AND(OR(s_tmchk="all",IF(ISERROR(MATCH(B6499,s_teams,0)),FALSE,TRUE)),OR(s_minsal="",s_minsal&lt;=D6499),OR(s_maxsal="",s_maxsal&gt;=D6499),OR(s_minyr="",s_minyr&lt;=A6499),OR(s_maxyr="",s_maxyr&gt;=A6499),OR(s_player="",s_player=C6499)),MAX(F$1:F6498)+1,0)</f>
        <v>0</v>
      </c>
    </row>
    <row r="6500" spans="1:6">
      <c r="A6500" s="20">
        <v>2005</v>
      </c>
      <c r="B6500" s="15" t="s">
        <v>87</v>
      </c>
      <c r="C6500" s="15" t="s">
        <v>5204</v>
      </c>
      <c r="D6500" s="24">
        <v>14487000</v>
      </c>
      <c r="E6500" t="str">
        <f>IF(D6500&lt;VLOOKUP(A6500,Min!A:B,2,FALSE),"Y","")</f>
        <v/>
      </c>
      <c r="F6500">
        <f>IF(AND(OR(s_tmchk="all",IF(ISERROR(MATCH(B6500,s_teams,0)),FALSE,TRUE)),OR(s_minsal="",s_minsal&lt;=D6500),OR(s_maxsal="",s_maxsal&gt;=D6500),OR(s_minyr="",s_minyr&lt;=A6500),OR(s_maxyr="",s_maxyr&gt;=A6500),OR(s_player="",s_player=C6500)),MAX(F$1:F6499)+1,0)</f>
        <v>0</v>
      </c>
    </row>
    <row r="6501" spans="1:6">
      <c r="A6501" s="20">
        <v>2005</v>
      </c>
      <c r="B6501" s="15" t="s">
        <v>87</v>
      </c>
      <c r="C6501" s="15" t="s">
        <v>4558</v>
      </c>
      <c r="D6501" s="24">
        <v>5850000</v>
      </c>
      <c r="E6501" t="str">
        <f>IF(D6501&lt;VLOOKUP(A6501,Min!A:B,2,FALSE),"Y","")</f>
        <v/>
      </c>
      <c r="F6501">
        <f>IF(AND(OR(s_tmchk="all",IF(ISERROR(MATCH(B6501,s_teams,0)),FALSE,TRUE)),OR(s_minsal="",s_minsal&lt;=D6501),OR(s_maxsal="",s_maxsal&gt;=D6501),OR(s_minyr="",s_minyr&lt;=A6501),OR(s_maxyr="",s_maxyr&gt;=A6501),OR(s_player="",s_player=C6501)),MAX(F$1:F6500)+1,0)</f>
        <v>0</v>
      </c>
    </row>
    <row r="6502" spans="1:6">
      <c r="A6502" s="20">
        <v>2005</v>
      </c>
      <c r="B6502" s="15" t="s">
        <v>87</v>
      </c>
      <c r="C6502" s="15" t="s">
        <v>4552</v>
      </c>
      <c r="D6502" s="24">
        <v>5408700</v>
      </c>
      <c r="E6502" t="str">
        <f>IF(D6502&lt;VLOOKUP(A6502,Min!A:B,2,FALSE),"Y","")</f>
        <v/>
      </c>
      <c r="F6502">
        <f>IF(AND(OR(s_tmchk="all",IF(ISERROR(MATCH(B6502,s_teams,0)),FALSE,TRUE)),OR(s_minsal="",s_minsal&lt;=D6502),OR(s_maxsal="",s_maxsal&gt;=D6502),OR(s_minyr="",s_minyr&lt;=A6502),OR(s_maxyr="",s_maxyr&gt;=A6502),OR(s_player="",s_player=C6502)),MAX(F$1:F6501)+1,0)</f>
        <v>0</v>
      </c>
    </row>
    <row r="6503" spans="1:6">
      <c r="A6503" s="20">
        <v>2005</v>
      </c>
      <c r="B6503" s="15" t="s">
        <v>87</v>
      </c>
      <c r="C6503" s="15" t="s">
        <v>4992</v>
      </c>
      <c r="D6503" s="24">
        <v>5023850</v>
      </c>
      <c r="E6503" t="str">
        <f>IF(D6503&lt;VLOOKUP(A6503,Min!A:B,2,FALSE),"Y","")</f>
        <v/>
      </c>
      <c r="F6503">
        <f>IF(AND(OR(s_tmchk="all",IF(ISERROR(MATCH(B6503,s_teams,0)),FALSE,TRUE)),OR(s_minsal="",s_minsal&lt;=D6503),OR(s_maxsal="",s_maxsal&gt;=D6503),OR(s_minyr="",s_minyr&lt;=A6503),OR(s_maxyr="",s_maxyr&gt;=A6503),OR(s_player="",s_player=C6503)),MAX(F$1:F6502)+1,0)</f>
        <v>0</v>
      </c>
    </row>
    <row r="6504" spans="1:6">
      <c r="A6504" s="20">
        <v>2005</v>
      </c>
      <c r="B6504" s="15" t="s">
        <v>87</v>
      </c>
      <c r="C6504" s="15" t="s">
        <v>5473</v>
      </c>
      <c r="D6504" s="24">
        <v>4875000</v>
      </c>
      <c r="E6504" t="str">
        <f>IF(D6504&lt;VLOOKUP(A6504,Min!A:B,2,FALSE),"Y","")</f>
        <v/>
      </c>
      <c r="F6504">
        <f>IF(AND(OR(s_tmchk="all",IF(ISERROR(MATCH(B6504,s_teams,0)),FALSE,TRUE)),OR(s_minsal="",s_minsal&lt;=D6504),OR(s_maxsal="",s_maxsal&gt;=D6504),OR(s_minyr="",s_minyr&lt;=A6504),OR(s_maxyr="",s_maxyr&gt;=A6504),OR(s_player="",s_player=C6504)),MAX(F$1:F6503)+1,0)</f>
        <v>0</v>
      </c>
    </row>
    <row r="6505" spans="1:6">
      <c r="A6505" s="20">
        <v>2005</v>
      </c>
      <c r="B6505" s="15" t="s">
        <v>87</v>
      </c>
      <c r="C6505" s="15" t="s">
        <v>5700</v>
      </c>
      <c r="D6505" s="24">
        <v>4400000</v>
      </c>
      <c r="E6505" t="str">
        <f>IF(D6505&lt;VLOOKUP(A6505,Min!A:B,2,FALSE),"Y","")</f>
        <v/>
      </c>
      <c r="F6505">
        <f>IF(AND(OR(s_tmchk="all",IF(ISERROR(MATCH(B6505,s_teams,0)),FALSE,TRUE)),OR(s_minsal="",s_minsal&lt;=D6505),OR(s_maxsal="",s_maxsal&gt;=D6505),OR(s_minyr="",s_minyr&lt;=A6505),OR(s_maxyr="",s_maxyr&gt;=A6505),OR(s_player="",s_player=C6505)),MAX(F$1:F6504)+1,0)</f>
        <v>0</v>
      </c>
    </row>
    <row r="6506" spans="1:6">
      <c r="A6506" s="20">
        <v>2005</v>
      </c>
      <c r="B6506" s="15" t="s">
        <v>87</v>
      </c>
      <c r="C6506" s="15" t="s">
        <v>4510</v>
      </c>
      <c r="D6506" s="24">
        <v>3790257</v>
      </c>
      <c r="E6506" t="str">
        <f>IF(D6506&lt;VLOOKUP(A6506,Min!A:B,2,FALSE),"Y","")</f>
        <v/>
      </c>
      <c r="F6506">
        <f>IF(AND(OR(s_tmchk="all",IF(ISERROR(MATCH(B6506,s_teams,0)),FALSE,TRUE)),OR(s_minsal="",s_minsal&lt;=D6506),OR(s_maxsal="",s_maxsal&gt;=D6506),OR(s_minyr="",s_minyr&lt;=A6506),OR(s_maxyr="",s_maxyr&gt;=A6506),OR(s_player="",s_player=C6506)),MAX(F$1:F6505)+1,0)</f>
        <v>0</v>
      </c>
    </row>
    <row r="6507" spans="1:6">
      <c r="A6507" s="20">
        <v>2005</v>
      </c>
      <c r="B6507" s="15" t="s">
        <v>87</v>
      </c>
      <c r="C6507" s="15" t="s">
        <v>5055</v>
      </c>
      <c r="D6507" s="24">
        <v>3580000</v>
      </c>
      <c r="E6507" t="str">
        <f>IF(D6507&lt;VLOOKUP(A6507,Min!A:B,2,FALSE),"Y","")</f>
        <v/>
      </c>
      <c r="F6507">
        <f>IF(AND(OR(s_tmchk="all",IF(ISERROR(MATCH(B6507,s_teams,0)),FALSE,TRUE)),OR(s_minsal="",s_minsal&lt;=D6507),OR(s_maxsal="",s_maxsal&gt;=D6507),OR(s_minyr="",s_minyr&lt;=A6507),OR(s_maxyr="",s_maxyr&gt;=A6507),OR(s_player="",s_player=C6507)),MAX(F$1:F6506)+1,0)</f>
        <v>0</v>
      </c>
    </row>
    <row r="6508" spans="1:6">
      <c r="A6508" s="20">
        <v>2005</v>
      </c>
      <c r="B6508" s="15" t="s">
        <v>87</v>
      </c>
      <c r="C6508" s="15" t="s">
        <v>5801</v>
      </c>
      <c r="D6508" s="24">
        <v>3500000</v>
      </c>
      <c r="E6508" t="str">
        <f>IF(D6508&lt;VLOOKUP(A6508,Min!A:B,2,FALSE),"Y","")</f>
        <v/>
      </c>
      <c r="F6508">
        <f>IF(AND(OR(s_tmchk="all",IF(ISERROR(MATCH(B6508,s_teams,0)),FALSE,TRUE)),OR(s_minsal="",s_minsal&lt;=D6508),OR(s_maxsal="",s_maxsal&gt;=D6508),OR(s_minyr="",s_minyr&lt;=A6508),OR(s_maxyr="",s_maxyr&gt;=A6508),OR(s_player="",s_player=C6508)),MAX(F$1:F6507)+1,0)</f>
        <v>0</v>
      </c>
    </row>
    <row r="6509" spans="1:6">
      <c r="A6509" s="20">
        <v>2005</v>
      </c>
      <c r="B6509" s="15" t="s">
        <v>87</v>
      </c>
      <c r="C6509" s="15" t="s">
        <v>857</v>
      </c>
      <c r="D6509" s="24">
        <v>3129720</v>
      </c>
      <c r="E6509" t="str">
        <f>IF(D6509&lt;VLOOKUP(A6509,Min!A:B,2,FALSE),"Y","")</f>
        <v/>
      </c>
      <c r="F6509">
        <f>IF(AND(OR(s_tmchk="all",IF(ISERROR(MATCH(B6509,s_teams,0)),FALSE,TRUE)),OR(s_minsal="",s_minsal&lt;=D6509),OR(s_maxsal="",s_maxsal&gt;=D6509),OR(s_minyr="",s_minyr&lt;=A6509),OR(s_maxyr="",s_maxyr&gt;=A6509),OR(s_player="",s_player=C6509)),MAX(F$1:F6508)+1,0)</f>
        <v>0</v>
      </c>
    </row>
    <row r="6510" spans="1:6">
      <c r="A6510" s="20">
        <v>2005</v>
      </c>
      <c r="B6510" s="15" t="s">
        <v>87</v>
      </c>
      <c r="C6510" s="15" t="s">
        <v>5800</v>
      </c>
      <c r="D6510" s="24">
        <v>2082720</v>
      </c>
      <c r="E6510" t="str">
        <f>IF(D6510&lt;VLOOKUP(A6510,Min!A:B,2,FALSE),"Y","")</f>
        <v/>
      </c>
      <c r="F6510">
        <f>IF(AND(OR(s_tmchk="all",IF(ISERROR(MATCH(B6510,s_teams,0)),FALSE,TRUE)),OR(s_minsal="",s_minsal&lt;=D6510),OR(s_maxsal="",s_maxsal&gt;=D6510),OR(s_minyr="",s_minyr&lt;=A6510),OR(s_maxyr="",s_maxyr&gt;=A6510),OR(s_player="",s_player=C6510)),MAX(F$1:F6509)+1,0)</f>
        <v>0</v>
      </c>
    </row>
    <row r="6511" spans="1:6">
      <c r="A6511" s="20">
        <v>2005</v>
      </c>
      <c r="B6511" s="15" t="s">
        <v>87</v>
      </c>
      <c r="C6511" s="15" t="s">
        <v>5294</v>
      </c>
      <c r="D6511" s="24">
        <v>1760000</v>
      </c>
      <c r="E6511" t="str">
        <f>IF(D6511&lt;VLOOKUP(A6511,Min!A:B,2,FALSE),"Y","")</f>
        <v/>
      </c>
      <c r="F6511">
        <f>IF(AND(OR(s_tmchk="all",IF(ISERROR(MATCH(B6511,s_teams,0)),FALSE,TRUE)),OR(s_minsal="",s_minsal&lt;=D6511),OR(s_maxsal="",s_maxsal&gt;=D6511),OR(s_minyr="",s_minyr&lt;=A6511),OR(s_maxyr="",s_maxyr&gt;=A6511),OR(s_player="",s_player=C6511)),MAX(F$1:F6510)+1,0)</f>
        <v>0</v>
      </c>
    </row>
    <row r="6512" spans="1:6">
      <c r="A6512" s="20">
        <v>2005</v>
      </c>
      <c r="B6512" s="15" t="s">
        <v>87</v>
      </c>
      <c r="C6512" s="15" t="s">
        <v>5708</v>
      </c>
      <c r="D6512" s="24">
        <v>1280000</v>
      </c>
      <c r="E6512" t="str">
        <f>IF(D6512&lt;VLOOKUP(A6512,Min!A:B,2,FALSE),"Y","")</f>
        <v/>
      </c>
      <c r="F6512">
        <f>IF(AND(OR(s_tmchk="all",IF(ISERROR(MATCH(B6512,s_teams,0)),FALSE,TRUE)),OR(s_minsal="",s_minsal&lt;=D6512),OR(s_maxsal="",s_maxsal&gt;=D6512),OR(s_minyr="",s_minyr&lt;=A6512),OR(s_maxyr="",s_maxyr&gt;=A6512),OR(s_player="",s_player=C6512)),MAX(F$1:F6511)+1,0)</f>
        <v>0</v>
      </c>
    </row>
    <row r="6513" spans="1:6">
      <c r="A6513" s="20">
        <v>2005</v>
      </c>
      <c r="B6513" s="15" t="s">
        <v>87</v>
      </c>
      <c r="C6513" s="15" t="s">
        <v>5686</v>
      </c>
      <c r="D6513" s="24">
        <v>807546</v>
      </c>
      <c r="E6513" t="str">
        <f>IF(D6513&lt;VLOOKUP(A6513,Min!A:B,2,FALSE),"Y","")</f>
        <v/>
      </c>
      <c r="F6513">
        <f>IF(AND(OR(s_tmchk="all",IF(ISERROR(MATCH(B6513,s_teams,0)),FALSE,TRUE)),OR(s_minsal="",s_minsal&lt;=D6513),OR(s_maxsal="",s_maxsal&gt;=D6513),OR(s_minyr="",s_minyr&lt;=A6513),OR(s_maxyr="",s_maxyr&gt;=A6513),OR(s_player="",s_player=C6513)),MAX(F$1:F6512)+1,0)</f>
        <v>0</v>
      </c>
    </row>
    <row r="6514" spans="1:6">
      <c r="A6514" s="20">
        <v>2005</v>
      </c>
      <c r="B6514" s="15" t="s">
        <v>87</v>
      </c>
      <c r="C6514" s="15" t="s">
        <v>5521</v>
      </c>
      <c r="D6514" s="24">
        <v>755000</v>
      </c>
      <c r="E6514" t="str">
        <f>IF(D6514&lt;VLOOKUP(A6514,Min!A:B,2,FALSE),"Y","")</f>
        <v/>
      </c>
      <c r="F6514">
        <f>IF(AND(OR(s_tmchk="all",IF(ISERROR(MATCH(B6514,s_teams,0)),FALSE,TRUE)),OR(s_minsal="",s_minsal&lt;=D6514),OR(s_maxsal="",s_maxsal&gt;=D6514),OR(s_minyr="",s_minyr&lt;=A6514),OR(s_maxyr="",s_maxyr&gt;=A6514),OR(s_player="",s_player=C6514)),MAX(F$1:F6513)+1,0)</f>
        <v>0</v>
      </c>
    </row>
    <row r="6515" spans="1:6">
      <c r="A6515" s="20">
        <v>2005</v>
      </c>
      <c r="B6515" s="15" t="s">
        <v>87</v>
      </c>
      <c r="C6515" s="15" t="s">
        <v>1412</v>
      </c>
      <c r="D6515" s="24">
        <v>385277</v>
      </c>
      <c r="E6515" t="str">
        <f>IF(D6515&lt;VLOOKUP(A6515,Min!A:B,2,FALSE),"Y","")</f>
        <v/>
      </c>
      <c r="F6515">
        <f>IF(AND(OR(s_tmchk="all",IF(ISERROR(MATCH(B6515,s_teams,0)),FALSE,TRUE)),OR(s_minsal="",s_minsal&lt;=D6515),OR(s_maxsal="",s_maxsal&gt;=D6515),OR(s_minyr="",s_minyr&lt;=A6515),OR(s_maxyr="",s_maxyr&gt;=A6515),OR(s_player="",s_player=C6515)),MAX(F$1:F6514)+1,0)</f>
        <v>0</v>
      </c>
    </row>
    <row r="6516" spans="1:6">
      <c r="A6516" s="20">
        <v>2005</v>
      </c>
      <c r="B6516" s="15" t="s">
        <v>87</v>
      </c>
      <c r="C6516" s="15" t="s">
        <v>5745</v>
      </c>
      <c r="D6516" s="24">
        <v>385277</v>
      </c>
      <c r="E6516" t="str">
        <f>IF(D6516&lt;VLOOKUP(A6516,Min!A:B,2,FALSE),"Y","")</f>
        <v/>
      </c>
      <c r="F6516">
        <f>IF(AND(OR(s_tmchk="all",IF(ISERROR(MATCH(B6516,s_teams,0)),FALSE,TRUE)),OR(s_minsal="",s_minsal&lt;=D6516),OR(s_maxsal="",s_maxsal&gt;=D6516),OR(s_minyr="",s_minyr&lt;=A6516),OR(s_maxyr="",s_maxyr&gt;=A6516),OR(s_player="",s_player=C6516)),MAX(F$1:F6515)+1,0)</f>
        <v>0</v>
      </c>
    </row>
    <row r="6517" spans="1:6">
      <c r="A6517" s="20">
        <v>2005</v>
      </c>
      <c r="B6517" s="15" t="s">
        <v>87</v>
      </c>
      <c r="C6517" s="15" t="s">
        <v>3460</v>
      </c>
      <c r="D6517" s="24">
        <v>203428</v>
      </c>
      <c r="E6517" t="str">
        <f>IF(D6517&lt;VLOOKUP(A6517,Min!A:B,2,FALSE),"Y","")</f>
        <v>Y</v>
      </c>
      <c r="F6517">
        <f>IF(AND(OR(s_tmchk="all",IF(ISERROR(MATCH(B6517,s_teams,0)),FALSE,TRUE)),OR(s_minsal="",s_minsal&lt;=D6517),OR(s_maxsal="",s_maxsal&gt;=D6517),OR(s_minyr="",s_minyr&lt;=A6517),OR(s_maxyr="",s_maxyr&gt;=A6517),OR(s_player="",s_player=C6517)),MAX(F$1:F6516)+1,0)</f>
        <v>0</v>
      </c>
    </row>
    <row r="6518" spans="1:6">
      <c r="A6518" s="20">
        <v>2005</v>
      </c>
      <c r="B6518" s="15" t="s">
        <v>88</v>
      </c>
      <c r="C6518" s="15" t="s">
        <v>1710</v>
      </c>
      <c r="D6518" s="24">
        <v>10967500</v>
      </c>
      <c r="E6518" t="str">
        <f>IF(D6518&lt;VLOOKUP(A6518,Min!A:B,2,FALSE),"Y","")</f>
        <v/>
      </c>
      <c r="F6518">
        <f>IF(AND(OR(s_tmchk="all",IF(ISERROR(MATCH(B6518,s_teams,0)),FALSE,TRUE)),OR(s_minsal="",s_minsal&lt;=D6518),OR(s_maxsal="",s_maxsal&gt;=D6518),OR(s_minyr="",s_minyr&lt;=A6518),OR(s_maxyr="",s_maxyr&gt;=A6518),OR(s_player="",s_player=C6518)),MAX(F$1:F6517)+1,0)</f>
        <v>0</v>
      </c>
    </row>
    <row r="6519" spans="1:6">
      <c r="A6519" s="20">
        <v>2005</v>
      </c>
      <c r="B6519" s="15" t="s">
        <v>88</v>
      </c>
      <c r="C6519" s="15" t="s">
        <v>5633</v>
      </c>
      <c r="D6519" s="24">
        <v>7500000</v>
      </c>
      <c r="E6519" t="str">
        <f>IF(D6519&lt;VLOOKUP(A6519,Min!A:B,2,FALSE),"Y","")</f>
        <v/>
      </c>
      <c r="F6519">
        <f>IF(AND(OR(s_tmchk="all",IF(ISERROR(MATCH(B6519,s_teams,0)),FALSE,TRUE)),OR(s_minsal="",s_minsal&lt;=D6519),OR(s_maxsal="",s_maxsal&gt;=D6519),OR(s_minyr="",s_minyr&lt;=A6519),OR(s_maxyr="",s_maxyr&gt;=A6519),OR(s_player="",s_player=C6519)),MAX(F$1:F6518)+1,0)</f>
        <v>0</v>
      </c>
    </row>
    <row r="6520" spans="1:6">
      <c r="A6520" s="20">
        <v>2005</v>
      </c>
      <c r="B6520" s="15" t="s">
        <v>88</v>
      </c>
      <c r="C6520" s="15" t="s">
        <v>5621</v>
      </c>
      <c r="D6520" s="24">
        <v>4690000</v>
      </c>
      <c r="E6520" t="str">
        <f>IF(D6520&lt;VLOOKUP(A6520,Min!A:B,2,FALSE),"Y","")</f>
        <v/>
      </c>
      <c r="F6520">
        <f>IF(AND(OR(s_tmchk="all",IF(ISERROR(MATCH(B6520,s_teams,0)),FALSE,TRUE)),OR(s_minsal="",s_minsal&lt;=D6520),OR(s_maxsal="",s_maxsal&gt;=D6520),OR(s_minyr="",s_minyr&lt;=A6520),OR(s_maxyr="",s_maxyr&gt;=A6520),OR(s_player="",s_player=C6520)),MAX(F$1:F6519)+1,0)</f>
        <v>0</v>
      </c>
    </row>
    <row r="6521" spans="1:6">
      <c r="A6521" s="20">
        <v>2005</v>
      </c>
      <c r="B6521" s="15" t="s">
        <v>88</v>
      </c>
      <c r="C6521" s="15" t="s">
        <v>4738</v>
      </c>
      <c r="D6521" s="24">
        <v>4000000</v>
      </c>
      <c r="E6521" t="str">
        <f>IF(D6521&lt;VLOOKUP(A6521,Min!A:B,2,FALSE),"Y","")</f>
        <v/>
      </c>
      <c r="F6521">
        <f>IF(AND(OR(s_tmchk="all",IF(ISERROR(MATCH(B6521,s_teams,0)),FALSE,TRUE)),OR(s_minsal="",s_minsal&lt;=D6521),OR(s_maxsal="",s_maxsal&gt;=D6521),OR(s_minyr="",s_minyr&lt;=A6521),OR(s_maxyr="",s_maxyr&gt;=A6521),OR(s_player="",s_player=C6521)),MAX(F$1:F6520)+1,0)</f>
        <v>0</v>
      </c>
    </row>
    <row r="6522" spans="1:6">
      <c r="A6522" s="20">
        <v>2005</v>
      </c>
      <c r="B6522" s="15" t="s">
        <v>88</v>
      </c>
      <c r="C6522" s="15" t="s">
        <v>5123</v>
      </c>
      <c r="D6522" s="24">
        <v>4000000</v>
      </c>
      <c r="E6522" t="str">
        <f>IF(D6522&lt;VLOOKUP(A6522,Min!A:B,2,FALSE),"Y","")</f>
        <v/>
      </c>
      <c r="F6522">
        <f>IF(AND(OR(s_tmchk="all",IF(ISERROR(MATCH(B6522,s_teams,0)),FALSE,TRUE)),OR(s_minsal="",s_minsal&lt;=D6522),OR(s_maxsal="",s_maxsal&gt;=D6522),OR(s_minyr="",s_minyr&lt;=A6522),OR(s_maxyr="",s_maxyr&gt;=A6522),OR(s_player="",s_player=C6522)),MAX(F$1:F6521)+1,0)</f>
        <v>0</v>
      </c>
    </row>
    <row r="6523" spans="1:6">
      <c r="A6523" s="20">
        <v>2005</v>
      </c>
      <c r="B6523" s="15" t="s">
        <v>88</v>
      </c>
      <c r="C6523" s="15" t="s">
        <v>5240</v>
      </c>
      <c r="D6523" s="24">
        <v>1700000</v>
      </c>
      <c r="E6523" t="str">
        <f>IF(D6523&lt;VLOOKUP(A6523,Min!A:B,2,FALSE),"Y","")</f>
        <v/>
      </c>
      <c r="F6523">
        <f>IF(AND(OR(s_tmchk="all",IF(ISERROR(MATCH(B6523,s_teams,0)),FALSE,TRUE)),OR(s_minsal="",s_minsal&lt;=D6523),OR(s_maxsal="",s_maxsal&gt;=D6523),OR(s_minyr="",s_minyr&lt;=A6523),OR(s_maxyr="",s_maxyr&gt;=A6523),OR(s_player="",s_player=C6523)),MAX(F$1:F6522)+1,0)</f>
        <v>0</v>
      </c>
    </row>
    <row r="6524" spans="1:6">
      <c r="A6524" s="20">
        <v>2005</v>
      </c>
      <c r="B6524" s="15" t="s">
        <v>88</v>
      </c>
      <c r="C6524" s="15" t="s">
        <v>2325</v>
      </c>
      <c r="D6524" s="24">
        <v>1671694</v>
      </c>
      <c r="E6524" t="str">
        <f>IF(D6524&lt;VLOOKUP(A6524,Min!A:B,2,FALSE),"Y","")</f>
        <v/>
      </c>
      <c r="F6524">
        <f>IF(AND(OR(s_tmchk="all",IF(ISERROR(MATCH(B6524,s_teams,0)),FALSE,TRUE)),OR(s_minsal="",s_minsal&lt;=D6524),OR(s_maxsal="",s_maxsal&gt;=D6524),OR(s_minyr="",s_minyr&lt;=A6524),OR(s_maxyr="",s_maxyr&gt;=A6524),OR(s_player="",s_player=C6524)),MAX(F$1:F6523)+1,0)</f>
        <v>0</v>
      </c>
    </row>
    <row r="6525" spans="1:6">
      <c r="A6525" s="20">
        <v>2005</v>
      </c>
      <c r="B6525" s="15" t="s">
        <v>88</v>
      </c>
      <c r="C6525" s="15" t="s">
        <v>135</v>
      </c>
      <c r="D6525" s="24">
        <v>1481400</v>
      </c>
      <c r="E6525" t="str">
        <f>IF(D6525&lt;VLOOKUP(A6525,Min!A:B,2,FALSE),"Y","")</f>
        <v/>
      </c>
      <c r="F6525">
        <f>IF(AND(OR(s_tmchk="all",IF(ISERROR(MATCH(B6525,s_teams,0)),FALSE,TRUE)),OR(s_minsal="",s_minsal&lt;=D6525),OR(s_maxsal="",s_maxsal&gt;=D6525),OR(s_minyr="",s_minyr&lt;=A6525),OR(s_maxyr="",s_maxyr&gt;=A6525),OR(s_player="",s_player=C6525)),MAX(F$1:F6524)+1,0)</f>
        <v>0</v>
      </c>
    </row>
    <row r="6526" spans="1:6">
      <c r="A6526" s="20">
        <v>2005</v>
      </c>
      <c r="B6526" s="15" t="s">
        <v>88</v>
      </c>
      <c r="C6526" s="15" t="s">
        <v>5455</v>
      </c>
      <c r="D6526" s="24">
        <v>1336920</v>
      </c>
      <c r="E6526" t="str">
        <f>IF(D6526&lt;VLOOKUP(A6526,Min!A:B,2,FALSE),"Y","")</f>
        <v/>
      </c>
      <c r="F6526">
        <f>IF(AND(OR(s_tmchk="all",IF(ISERROR(MATCH(B6526,s_teams,0)),FALSE,TRUE)),OR(s_minsal="",s_minsal&lt;=D6526),OR(s_maxsal="",s_maxsal&gt;=D6526),OR(s_minyr="",s_minyr&lt;=A6526),OR(s_maxyr="",s_maxyr&gt;=A6526),OR(s_player="",s_player=C6526)),MAX(F$1:F6525)+1,0)</f>
        <v>0</v>
      </c>
    </row>
    <row r="6527" spans="1:6">
      <c r="A6527" s="20">
        <v>2005</v>
      </c>
      <c r="B6527" s="15" t="s">
        <v>88</v>
      </c>
      <c r="C6527" s="15" t="s">
        <v>4442</v>
      </c>
      <c r="D6527" s="24">
        <v>1320000</v>
      </c>
      <c r="E6527" t="str">
        <f>IF(D6527&lt;VLOOKUP(A6527,Min!A:B,2,FALSE),"Y","")</f>
        <v/>
      </c>
      <c r="F6527">
        <f>IF(AND(OR(s_tmchk="all",IF(ISERROR(MATCH(B6527,s_teams,0)),FALSE,TRUE)),OR(s_minsal="",s_minsal&lt;=D6527),OR(s_maxsal="",s_maxsal&gt;=D6527),OR(s_minyr="",s_minyr&lt;=A6527),OR(s_maxyr="",s_maxyr&gt;=A6527),OR(s_player="",s_player=C6527)),MAX(F$1:F6526)+1,0)</f>
        <v>0</v>
      </c>
    </row>
    <row r="6528" spans="1:6">
      <c r="A6528" s="20">
        <v>2005</v>
      </c>
      <c r="B6528" s="15" t="s">
        <v>88</v>
      </c>
      <c r="C6528" s="15" t="s">
        <v>4842</v>
      </c>
      <c r="D6528" s="24">
        <v>1280880</v>
      </c>
      <c r="E6528" t="str">
        <f>IF(D6528&lt;VLOOKUP(A6528,Min!A:B,2,FALSE),"Y","")</f>
        <v/>
      </c>
      <c r="F6528">
        <f>IF(AND(OR(s_tmchk="all",IF(ISERROR(MATCH(B6528,s_teams,0)),FALSE,TRUE)),OR(s_minsal="",s_minsal&lt;=D6528),OR(s_maxsal="",s_maxsal&gt;=D6528),OR(s_minyr="",s_minyr&lt;=A6528),OR(s_maxyr="",s_maxyr&gt;=A6528),OR(s_player="",s_player=C6528)),MAX(F$1:F6527)+1,0)</f>
        <v>0</v>
      </c>
    </row>
    <row r="6529" spans="1:6">
      <c r="A6529" s="20">
        <v>2005</v>
      </c>
      <c r="B6529" s="15" t="s">
        <v>88</v>
      </c>
      <c r="C6529" s="15" t="s">
        <v>5166</v>
      </c>
      <c r="D6529" s="24">
        <v>1100000</v>
      </c>
      <c r="E6529" t="str">
        <f>IF(D6529&lt;VLOOKUP(A6529,Min!A:B,2,FALSE),"Y","")</f>
        <v/>
      </c>
      <c r="F6529">
        <f>IF(AND(OR(s_tmchk="all",IF(ISERROR(MATCH(B6529,s_teams,0)),FALSE,TRUE)),OR(s_minsal="",s_minsal&lt;=D6529),OR(s_maxsal="",s_maxsal&gt;=D6529),OR(s_minyr="",s_minyr&lt;=A6529),OR(s_maxyr="",s_maxyr&gt;=A6529),OR(s_player="",s_player=C6529)),MAX(F$1:F6528)+1,0)</f>
        <v>0</v>
      </c>
    </row>
    <row r="6530" spans="1:6">
      <c r="A6530" s="20">
        <v>2005</v>
      </c>
      <c r="B6530" s="15" t="s">
        <v>88</v>
      </c>
      <c r="C6530" s="15" t="s">
        <v>5819</v>
      </c>
      <c r="D6530" s="24">
        <v>997320</v>
      </c>
      <c r="E6530" t="str">
        <f>IF(D6530&lt;VLOOKUP(A6530,Min!A:B,2,FALSE),"Y","")</f>
        <v/>
      </c>
      <c r="F6530">
        <f>IF(AND(OR(s_tmchk="all",IF(ISERROR(MATCH(B6530,s_teams,0)),FALSE,TRUE)),OR(s_minsal="",s_minsal&lt;=D6530),OR(s_maxsal="",s_maxsal&gt;=D6530),OR(s_minyr="",s_minyr&lt;=A6530),OR(s_maxyr="",s_maxyr&gt;=A6530),OR(s_player="",s_player=C6530)),MAX(F$1:F6529)+1,0)</f>
        <v>0</v>
      </c>
    </row>
    <row r="6531" spans="1:6">
      <c r="A6531" s="20">
        <v>2005</v>
      </c>
      <c r="B6531" s="15" t="s">
        <v>88</v>
      </c>
      <c r="C6531" s="15" t="s">
        <v>5403</v>
      </c>
      <c r="D6531" s="24">
        <v>750000</v>
      </c>
      <c r="E6531" t="str">
        <f>IF(D6531&lt;VLOOKUP(A6531,Min!A:B,2,FALSE),"Y","")</f>
        <v/>
      </c>
      <c r="F6531">
        <f>IF(AND(OR(s_tmchk="all",IF(ISERROR(MATCH(B6531,s_teams,0)),FALSE,TRUE)),OR(s_minsal="",s_minsal&lt;=D6531),OR(s_maxsal="",s_maxsal&gt;=D6531),OR(s_minyr="",s_minyr&lt;=A6531),OR(s_maxyr="",s_maxyr&gt;=A6531),OR(s_player="",s_player=C6531)),MAX(F$1:F6530)+1,0)</f>
        <v>0</v>
      </c>
    </row>
    <row r="6532" spans="1:6">
      <c r="A6532" s="20">
        <v>2005</v>
      </c>
      <c r="B6532" s="15" t="s">
        <v>88</v>
      </c>
      <c r="C6532" s="15" t="s">
        <v>4534</v>
      </c>
      <c r="D6532" s="24">
        <v>720046</v>
      </c>
      <c r="E6532" t="str">
        <f>IF(D6532&lt;VLOOKUP(A6532,Min!A:B,2,FALSE),"Y","")</f>
        <v/>
      </c>
      <c r="F6532">
        <f>IF(AND(OR(s_tmchk="all",IF(ISERROR(MATCH(B6532,s_teams,0)),FALSE,TRUE)),OR(s_minsal="",s_minsal&lt;=D6532),OR(s_maxsal="",s_maxsal&gt;=D6532),OR(s_minyr="",s_minyr&lt;=A6532),OR(s_maxyr="",s_maxyr&gt;=A6532),OR(s_player="",s_player=C6532)),MAX(F$1:F6531)+1,0)</f>
        <v>0</v>
      </c>
    </row>
    <row r="6533" spans="1:6">
      <c r="A6533" s="20">
        <v>2005</v>
      </c>
      <c r="B6533" s="15" t="s">
        <v>92</v>
      </c>
      <c r="C6533" s="15" t="s">
        <v>2626</v>
      </c>
      <c r="D6533" s="24">
        <v>12584688</v>
      </c>
      <c r="E6533" t="str">
        <f>IF(D6533&lt;VLOOKUP(A6533,Min!A:B,2,FALSE),"Y","")</f>
        <v/>
      </c>
      <c r="F6533">
        <f>IF(AND(OR(s_tmchk="all",IF(ISERROR(MATCH(B6533,s_teams,0)),FALSE,TRUE)),OR(s_minsal="",s_minsal&lt;=D6533),OR(s_maxsal="",s_maxsal&gt;=D6533),OR(s_minyr="",s_minyr&lt;=A6533),OR(s_maxyr="",s_maxyr&gt;=A6533),OR(s_player="",s_player=C6533)),MAX(F$1:F6532)+1,0)</f>
        <v>0</v>
      </c>
    </row>
    <row r="6534" spans="1:6">
      <c r="A6534" s="20">
        <v>2005</v>
      </c>
      <c r="B6534" s="15" t="s">
        <v>92</v>
      </c>
      <c r="C6534" s="15" t="s">
        <v>3287</v>
      </c>
      <c r="D6534" s="24">
        <v>9389600</v>
      </c>
      <c r="E6534" t="str">
        <f>IF(D6534&lt;VLOOKUP(A6534,Min!A:B,2,FALSE),"Y","")</f>
        <v/>
      </c>
      <c r="F6534">
        <f>IF(AND(OR(s_tmchk="all",IF(ISERROR(MATCH(B6534,s_teams,0)),FALSE,TRUE)),OR(s_minsal="",s_minsal&lt;=D6534),OR(s_maxsal="",s_maxsal&gt;=D6534),OR(s_minyr="",s_minyr&lt;=A6534),OR(s_maxyr="",s_maxyr&gt;=A6534),OR(s_player="",s_player=C6534)),MAX(F$1:F6533)+1,0)</f>
        <v>0</v>
      </c>
    </row>
    <row r="6535" spans="1:6">
      <c r="A6535" s="20">
        <v>2005</v>
      </c>
      <c r="B6535" s="15" t="s">
        <v>92</v>
      </c>
      <c r="C6535" s="15" t="s">
        <v>5482</v>
      </c>
      <c r="D6535" s="24">
        <v>5455200</v>
      </c>
      <c r="E6535" t="str">
        <f>IF(D6535&lt;VLOOKUP(A6535,Min!A:B,2,FALSE),"Y","")</f>
        <v/>
      </c>
      <c r="F6535">
        <f>IF(AND(OR(s_tmchk="all",IF(ISERROR(MATCH(B6535,s_teams,0)),FALSE,TRUE)),OR(s_minsal="",s_minsal&lt;=D6535),OR(s_maxsal="",s_maxsal&gt;=D6535),OR(s_minyr="",s_minyr&lt;=A6535),OR(s_maxyr="",s_maxyr&gt;=A6535),OR(s_player="",s_player=C6535)),MAX(F$1:F6534)+1,0)</f>
        <v>0</v>
      </c>
    </row>
    <row r="6536" spans="1:6">
      <c r="A6536" s="20">
        <v>2005</v>
      </c>
      <c r="B6536" s="15" t="s">
        <v>92</v>
      </c>
      <c r="C6536" s="15" t="s">
        <v>3334</v>
      </c>
      <c r="D6536" s="24">
        <v>5361873</v>
      </c>
      <c r="E6536" t="str">
        <f>IF(D6536&lt;VLOOKUP(A6536,Min!A:B,2,FALSE),"Y","")</f>
        <v/>
      </c>
      <c r="F6536">
        <f>IF(AND(OR(s_tmchk="all",IF(ISERROR(MATCH(B6536,s_teams,0)),FALSE,TRUE)),OR(s_minsal="",s_minsal&lt;=D6536),OR(s_maxsal="",s_maxsal&gt;=D6536),OR(s_minyr="",s_minyr&lt;=A6536),OR(s_maxyr="",s_maxyr&gt;=A6536),OR(s_player="",s_player=C6536)),MAX(F$1:F6535)+1,0)</f>
        <v>0</v>
      </c>
    </row>
    <row r="6537" spans="1:6">
      <c r="A6537" s="20">
        <v>2005</v>
      </c>
      <c r="B6537" s="15" t="s">
        <v>92</v>
      </c>
      <c r="C6537" s="15" t="s">
        <v>5062</v>
      </c>
      <c r="D6537" s="24">
        <v>4903000</v>
      </c>
      <c r="E6537" t="str">
        <f>IF(D6537&lt;VLOOKUP(A6537,Min!A:B,2,FALSE),"Y","")</f>
        <v/>
      </c>
      <c r="F6537">
        <f>IF(AND(OR(s_tmchk="all",IF(ISERROR(MATCH(B6537,s_teams,0)),FALSE,TRUE)),OR(s_minsal="",s_minsal&lt;=D6537),OR(s_maxsal="",s_maxsal&gt;=D6537),OR(s_minyr="",s_minyr&lt;=A6537),OR(s_maxyr="",s_maxyr&gt;=A6537),OR(s_player="",s_player=C6537)),MAX(F$1:F6536)+1,0)</f>
        <v>0</v>
      </c>
    </row>
    <row r="6538" spans="1:6">
      <c r="A6538" s="20">
        <v>2005</v>
      </c>
      <c r="B6538" s="15" t="s">
        <v>92</v>
      </c>
      <c r="C6538" s="15" t="s">
        <v>5242</v>
      </c>
      <c r="D6538" s="24">
        <v>1879920</v>
      </c>
      <c r="E6538" t="str">
        <f>IF(D6538&lt;VLOOKUP(A6538,Min!A:B,2,FALSE),"Y","")</f>
        <v/>
      </c>
      <c r="F6538">
        <f>IF(AND(OR(s_tmchk="all",IF(ISERROR(MATCH(B6538,s_teams,0)),FALSE,TRUE)),OR(s_minsal="",s_minsal&lt;=D6538),OR(s_maxsal="",s_maxsal&gt;=D6538),OR(s_minyr="",s_minyr&lt;=A6538),OR(s_maxyr="",s_maxyr&gt;=A6538),OR(s_player="",s_player=C6538)),MAX(F$1:F6537)+1,0)</f>
        <v>0</v>
      </c>
    </row>
    <row r="6539" spans="1:6">
      <c r="A6539" s="20">
        <v>2005</v>
      </c>
      <c r="B6539" s="15" t="s">
        <v>92</v>
      </c>
      <c r="C6539" s="15" t="s">
        <v>4344</v>
      </c>
      <c r="D6539" s="24">
        <v>1834080</v>
      </c>
      <c r="E6539" t="str">
        <f>IF(D6539&lt;VLOOKUP(A6539,Min!A:B,2,FALSE),"Y","")</f>
        <v/>
      </c>
      <c r="F6539">
        <f>IF(AND(OR(s_tmchk="all",IF(ISERROR(MATCH(B6539,s_teams,0)),FALSE,TRUE)),OR(s_minsal="",s_minsal&lt;=D6539),OR(s_maxsal="",s_maxsal&gt;=D6539),OR(s_minyr="",s_minyr&lt;=A6539),OR(s_maxyr="",s_maxyr&gt;=A6539),OR(s_player="",s_player=C6539)),MAX(F$1:F6538)+1,0)</f>
        <v>0</v>
      </c>
    </row>
    <row r="6540" spans="1:6">
      <c r="A6540" s="20">
        <v>2005</v>
      </c>
      <c r="B6540" s="15" t="s">
        <v>92</v>
      </c>
      <c r="C6540" s="15" t="s">
        <v>1749</v>
      </c>
      <c r="D6540" s="24">
        <v>1735305</v>
      </c>
      <c r="E6540" t="str">
        <f>IF(D6540&lt;VLOOKUP(A6540,Min!A:B,2,FALSE),"Y","")</f>
        <v/>
      </c>
      <c r="F6540">
        <f>IF(AND(OR(s_tmchk="all",IF(ISERROR(MATCH(B6540,s_teams,0)),FALSE,TRUE)),OR(s_minsal="",s_minsal&lt;=D6540),OR(s_maxsal="",s_maxsal&gt;=D6540),OR(s_minyr="",s_minyr&lt;=A6540),OR(s_maxyr="",s_maxyr&gt;=A6540),OR(s_player="",s_player=C6540)),MAX(F$1:F6539)+1,0)</f>
        <v>0</v>
      </c>
    </row>
    <row r="6541" spans="1:6">
      <c r="A6541" s="20">
        <v>2005</v>
      </c>
      <c r="B6541" s="15" t="s">
        <v>92</v>
      </c>
      <c r="C6541" s="15" t="s">
        <v>4603</v>
      </c>
      <c r="D6541" s="24">
        <v>1600000</v>
      </c>
      <c r="E6541" t="str">
        <f>IF(D6541&lt;VLOOKUP(A6541,Min!A:B,2,FALSE),"Y","")</f>
        <v/>
      </c>
      <c r="F6541">
        <f>IF(AND(OR(s_tmchk="all",IF(ISERROR(MATCH(B6541,s_teams,0)),FALSE,TRUE)),OR(s_minsal="",s_minsal&lt;=D6541),OR(s_maxsal="",s_maxsal&gt;=D6541),OR(s_minyr="",s_minyr&lt;=A6541),OR(s_maxyr="",s_maxyr&gt;=A6541),OR(s_player="",s_player=C6541)),MAX(F$1:F6540)+1,0)</f>
        <v>0</v>
      </c>
    </row>
    <row r="6542" spans="1:6">
      <c r="A6542" s="20">
        <v>2005</v>
      </c>
      <c r="B6542" s="15" t="s">
        <v>92</v>
      </c>
      <c r="C6542" s="15" t="s">
        <v>5373</v>
      </c>
      <c r="D6542" s="24">
        <v>1348200</v>
      </c>
      <c r="E6542" t="str">
        <f>IF(D6542&lt;VLOOKUP(A6542,Min!A:B,2,FALSE),"Y","")</f>
        <v/>
      </c>
      <c r="F6542">
        <f>IF(AND(OR(s_tmchk="all",IF(ISERROR(MATCH(B6542,s_teams,0)),FALSE,TRUE)),OR(s_minsal="",s_minsal&lt;=D6542),OR(s_maxsal="",s_maxsal&gt;=D6542),OR(s_minyr="",s_minyr&lt;=A6542),OR(s_maxyr="",s_maxyr&gt;=A6542),OR(s_player="",s_player=C6542)),MAX(F$1:F6541)+1,0)</f>
        <v>0</v>
      </c>
    </row>
    <row r="6543" spans="1:6">
      <c r="A6543" s="20">
        <v>2005</v>
      </c>
      <c r="B6543" s="15" t="s">
        <v>92</v>
      </c>
      <c r="C6543" s="15" t="s">
        <v>5928</v>
      </c>
      <c r="D6543" s="24">
        <v>995046</v>
      </c>
      <c r="E6543" t="str">
        <f>IF(D6543&lt;VLOOKUP(A6543,Min!A:B,2,FALSE),"Y","")</f>
        <v/>
      </c>
      <c r="F6543">
        <f>IF(AND(OR(s_tmchk="all",IF(ISERROR(MATCH(B6543,s_teams,0)),FALSE,TRUE)),OR(s_minsal="",s_minsal&lt;=D6543),OR(s_maxsal="",s_maxsal&gt;=D6543),OR(s_minyr="",s_minyr&lt;=A6543),OR(s_maxyr="",s_maxyr&gt;=A6543),OR(s_player="",s_player=C6543)),MAX(F$1:F6542)+1,0)</f>
        <v>0</v>
      </c>
    </row>
    <row r="6544" spans="1:6">
      <c r="A6544" s="20">
        <v>2005</v>
      </c>
      <c r="B6544" s="15" t="s">
        <v>92</v>
      </c>
      <c r="C6544" s="15" t="s">
        <v>5480</v>
      </c>
      <c r="D6544" s="24">
        <v>745046</v>
      </c>
      <c r="E6544" t="str">
        <f>IF(D6544&lt;VLOOKUP(A6544,Min!A:B,2,FALSE),"Y","")</f>
        <v/>
      </c>
      <c r="F6544">
        <f>IF(AND(OR(s_tmchk="all",IF(ISERROR(MATCH(B6544,s_teams,0)),FALSE,TRUE)),OR(s_minsal="",s_minsal&lt;=D6544),OR(s_maxsal="",s_maxsal&gt;=D6544),OR(s_minyr="",s_minyr&lt;=A6544),OR(s_maxyr="",s_maxyr&gt;=A6544),OR(s_player="",s_player=C6544)),MAX(F$1:F6543)+1,0)</f>
        <v>0</v>
      </c>
    </row>
    <row r="6545" spans="1:6">
      <c r="A6545" s="20">
        <v>2005</v>
      </c>
      <c r="B6545" s="15" t="s">
        <v>92</v>
      </c>
      <c r="C6545" s="15" t="s">
        <v>5655</v>
      </c>
      <c r="D6545" s="24">
        <v>745046</v>
      </c>
      <c r="E6545" t="str">
        <f>IF(D6545&lt;VLOOKUP(A6545,Min!A:B,2,FALSE),"Y","")</f>
        <v/>
      </c>
      <c r="F6545">
        <f>IF(AND(OR(s_tmchk="all",IF(ISERROR(MATCH(B6545,s_teams,0)),FALSE,TRUE)),OR(s_minsal="",s_minsal&lt;=D6545),OR(s_maxsal="",s_maxsal&gt;=D6545),OR(s_minyr="",s_minyr&lt;=A6545),OR(s_maxyr="",s_maxyr&gt;=A6545),OR(s_player="",s_player=C6545)),MAX(F$1:F6544)+1,0)</f>
        <v>0</v>
      </c>
    </row>
    <row r="6546" spans="1:6">
      <c r="A6546" s="20">
        <v>2005</v>
      </c>
      <c r="B6546" s="15" t="s">
        <v>92</v>
      </c>
      <c r="C6546" s="15" t="s">
        <v>531</v>
      </c>
      <c r="D6546" s="24">
        <v>620046</v>
      </c>
      <c r="E6546" t="str">
        <f>IF(D6546&lt;VLOOKUP(A6546,Min!A:B,2,FALSE),"Y","")</f>
        <v/>
      </c>
      <c r="F6546">
        <f>IF(AND(OR(s_tmchk="all",IF(ISERROR(MATCH(B6546,s_teams,0)),FALSE,TRUE)),OR(s_minsal="",s_minsal&lt;=D6546),OR(s_maxsal="",s_maxsal&gt;=D6546),OR(s_minyr="",s_minyr&lt;=A6546),OR(s_maxyr="",s_maxyr&gt;=A6546),OR(s_player="",s_player=C6546)),MAX(F$1:F6545)+1,0)</f>
        <v>0</v>
      </c>
    </row>
    <row r="6547" spans="1:6">
      <c r="A6547" s="20">
        <v>2005</v>
      </c>
      <c r="B6547" s="15" t="s">
        <v>92</v>
      </c>
      <c r="C6547" s="15" t="s">
        <v>5777</v>
      </c>
      <c r="D6547" s="24">
        <v>600000</v>
      </c>
      <c r="E6547" t="str">
        <f>IF(D6547&lt;VLOOKUP(A6547,Min!A:B,2,FALSE),"Y","")</f>
        <v/>
      </c>
      <c r="F6547">
        <f>IF(AND(OR(s_tmchk="all",IF(ISERROR(MATCH(B6547,s_teams,0)),FALSE,TRUE)),OR(s_minsal="",s_minsal&lt;=D6547),OR(s_maxsal="",s_maxsal&gt;=D6547),OR(s_minyr="",s_minyr&lt;=A6547),OR(s_maxyr="",s_maxyr&gt;=A6547),OR(s_player="",s_player=C6547)),MAX(F$1:F6546)+1,0)</f>
        <v>0</v>
      </c>
    </row>
    <row r="6548" spans="1:6">
      <c r="A6548" s="20">
        <v>2004</v>
      </c>
      <c r="B6548" s="15" t="s">
        <v>28</v>
      </c>
      <c r="C6548" s="15" t="s">
        <v>5968</v>
      </c>
      <c r="D6548" s="24">
        <v>13500000</v>
      </c>
      <c r="E6548" t="str">
        <f>IF(D6548&lt;VLOOKUP(A6548,Min!A:B,2,FALSE),"Y","")</f>
        <v/>
      </c>
      <c r="F6548">
        <f>IF(AND(OR(s_tmchk="all",IF(ISERROR(MATCH(B6548,s_teams,0)),FALSE,TRUE)),OR(s_minsal="",s_minsal&lt;=D6548),OR(s_maxsal="",s_maxsal&gt;=D6548),OR(s_minyr="",s_minyr&lt;=A6548),OR(s_maxyr="",s_maxyr&gt;=A6548),OR(s_player="",s_player=C6548)),MAX(F$1:F6547)+1,0)</f>
        <v>0</v>
      </c>
    </row>
    <row r="6549" spans="1:6">
      <c r="A6549" s="20">
        <v>2004</v>
      </c>
      <c r="B6549" s="15" t="s">
        <v>28</v>
      </c>
      <c r="C6549" s="15" t="s">
        <v>6039</v>
      </c>
      <c r="D6549" s="24">
        <v>11100000</v>
      </c>
      <c r="E6549" t="str">
        <f>IF(D6549&lt;VLOOKUP(A6549,Min!A:B,2,FALSE),"Y","")</f>
        <v/>
      </c>
      <c r="F6549">
        <f>IF(AND(OR(s_tmchk="all",IF(ISERROR(MATCH(B6549,s_teams,0)),FALSE,TRUE)),OR(s_minsal="",s_minsal&lt;=D6549),OR(s_maxsal="",s_maxsal&gt;=D6549),OR(s_minyr="",s_minyr&lt;=A6549),OR(s_maxyr="",s_maxyr&gt;=A6549),OR(s_player="",s_player=C6549)),MAX(F$1:F6548)+1,0)</f>
        <v>0</v>
      </c>
    </row>
    <row r="6550" spans="1:6">
      <c r="A6550" s="20">
        <v>2004</v>
      </c>
      <c r="B6550" s="15" t="s">
        <v>28</v>
      </c>
      <c r="C6550" s="15" t="s">
        <v>6052</v>
      </c>
      <c r="D6550" s="24">
        <v>10156250</v>
      </c>
      <c r="E6550" t="str">
        <f>IF(D6550&lt;VLOOKUP(A6550,Min!A:B,2,FALSE),"Y","")</f>
        <v/>
      </c>
      <c r="F6550">
        <f>IF(AND(OR(s_tmchk="all",IF(ISERROR(MATCH(B6550,s_teams,0)),FALSE,TRUE)),OR(s_minsal="",s_minsal&lt;=D6550),OR(s_maxsal="",s_maxsal&gt;=D6550),OR(s_minyr="",s_minyr&lt;=A6550),OR(s_maxyr="",s_maxyr&gt;=A6550),OR(s_player="",s_player=C6550)),MAX(F$1:F6549)+1,0)</f>
        <v>0</v>
      </c>
    </row>
    <row r="6551" spans="1:6">
      <c r="A6551" s="20">
        <v>2004</v>
      </c>
      <c r="B6551" s="15" t="s">
        <v>28</v>
      </c>
      <c r="C6551" s="15" t="s">
        <v>634</v>
      </c>
      <c r="D6551" s="24">
        <v>8333333</v>
      </c>
      <c r="E6551" t="str">
        <f>IF(D6551&lt;VLOOKUP(A6551,Min!A:B,2,FALSE),"Y","")</f>
        <v/>
      </c>
      <c r="F6551">
        <f>IF(AND(OR(s_tmchk="all",IF(ISERROR(MATCH(B6551,s_teams,0)),FALSE,TRUE)),OR(s_minsal="",s_minsal&lt;=D6551),OR(s_maxsal="",s_maxsal&gt;=D6551),OR(s_minyr="",s_minyr&lt;=A6551),OR(s_maxyr="",s_maxyr&gt;=A6551),OR(s_player="",s_player=C6551)),MAX(F$1:F6550)+1,0)</f>
        <v>0</v>
      </c>
    </row>
    <row r="6552" spans="1:6">
      <c r="A6552" s="20">
        <v>2004</v>
      </c>
      <c r="B6552" s="15" t="s">
        <v>28</v>
      </c>
      <c r="C6552" s="15" t="s">
        <v>4529</v>
      </c>
      <c r="D6552" s="24">
        <v>7682188</v>
      </c>
      <c r="E6552" t="str">
        <f>IF(D6552&lt;VLOOKUP(A6552,Min!A:B,2,FALSE),"Y","")</f>
        <v/>
      </c>
      <c r="F6552">
        <f>IF(AND(OR(s_tmchk="all",IF(ISERROR(MATCH(B6552,s_teams,0)),FALSE,TRUE)),OR(s_minsal="",s_minsal&lt;=D6552),OR(s_maxsal="",s_maxsal&gt;=D6552),OR(s_minyr="",s_minyr&lt;=A6552),OR(s_maxyr="",s_maxyr&gt;=A6552),OR(s_player="",s_player=C6552)),MAX(F$1:F6551)+1,0)</f>
        <v>0</v>
      </c>
    </row>
    <row r="6553" spans="1:6">
      <c r="A6553" s="20">
        <v>2004</v>
      </c>
      <c r="B6553" s="15" t="s">
        <v>28</v>
      </c>
      <c r="C6553" s="15" t="s">
        <v>1131</v>
      </c>
      <c r="D6553" s="24">
        <v>5000000</v>
      </c>
      <c r="E6553" t="str">
        <f>IF(D6553&lt;VLOOKUP(A6553,Min!A:B,2,FALSE),"Y","")</f>
        <v/>
      </c>
      <c r="F6553">
        <f>IF(AND(OR(s_tmchk="all",IF(ISERROR(MATCH(B6553,s_teams,0)),FALSE,TRUE)),OR(s_minsal="",s_minsal&lt;=D6553),OR(s_maxsal="",s_maxsal&gt;=D6553),OR(s_minyr="",s_minyr&lt;=A6553),OR(s_maxyr="",s_maxyr&gt;=A6553),OR(s_player="",s_player=C6553)),MAX(F$1:F6552)+1,0)</f>
        <v>0</v>
      </c>
    </row>
    <row r="6554" spans="1:6">
      <c r="A6554" s="20">
        <v>2004</v>
      </c>
      <c r="B6554" s="15" t="s">
        <v>28</v>
      </c>
      <c r="C6554" s="15" t="s">
        <v>4775</v>
      </c>
      <c r="D6554" s="24">
        <v>3000000</v>
      </c>
      <c r="E6554" t="str">
        <f>IF(D6554&lt;VLOOKUP(A6554,Min!A:B,2,FALSE),"Y","")</f>
        <v/>
      </c>
      <c r="F6554">
        <f>IF(AND(OR(s_tmchk="all",IF(ISERROR(MATCH(B6554,s_teams,0)),FALSE,TRUE)),OR(s_minsal="",s_minsal&lt;=D6554),OR(s_maxsal="",s_maxsal&gt;=D6554),OR(s_minyr="",s_minyr&lt;=A6554),OR(s_maxyr="",s_maxyr&gt;=A6554),OR(s_player="",s_player=C6554)),MAX(F$1:F6553)+1,0)</f>
        <v>0</v>
      </c>
    </row>
    <row r="6555" spans="1:6">
      <c r="A6555" s="20">
        <v>2004</v>
      </c>
      <c r="B6555" s="15" t="s">
        <v>28</v>
      </c>
      <c r="C6555" s="15" t="s">
        <v>1389</v>
      </c>
      <c r="D6555" s="24">
        <v>1021080</v>
      </c>
      <c r="E6555" t="str">
        <f>IF(D6555&lt;VLOOKUP(A6555,Min!A:B,2,FALSE),"Y","")</f>
        <v/>
      </c>
      <c r="F6555">
        <f>IF(AND(OR(s_tmchk="all",IF(ISERROR(MATCH(B6555,s_teams,0)),FALSE,TRUE)),OR(s_minsal="",s_minsal&lt;=D6555),OR(s_maxsal="",s_maxsal&gt;=D6555),OR(s_minyr="",s_minyr&lt;=A6555),OR(s_maxyr="",s_maxyr&gt;=A6555),OR(s_player="",s_player=C6555)),MAX(F$1:F6554)+1,0)</f>
        <v>0</v>
      </c>
    </row>
    <row r="6556" spans="1:6">
      <c r="A6556" s="20">
        <v>2004</v>
      </c>
      <c r="B6556" s="15" t="s">
        <v>28</v>
      </c>
      <c r="C6556" s="15" t="s">
        <v>4970</v>
      </c>
      <c r="D6556" s="24">
        <v>1000000</v>
      </c>
      <c r="E6556" t="str">
        <f>IF(D6556&lt;VLOOKUP(A6556,Min!A:B,2,FALSE),"Y","")</f>
        <v/>
      </c>
      <c r="F6556">
        <f>IF(AND(OR(s_tmchk="all",IF(ISERROR(MATCH(B6556,s_teams,0)),FALSE,TRUE)),OR(s_minsal="",s_minsal&lt;=D6556),OR(s_maxsal="",s_maxsal&gt;=D6556),OR(s_minyr="",s_minyr&lt;=A6556),OR(s_maxyr="",s_maxyr&gt;=A6556),OR(s_player="",s_player=C6556)),MAX(F$1:F6555)+1,0)</f>
        <v>0</v>
      </c>
    </row>
    <row r="6557" spans="1:6">
      <c r="A6557" s="20">
        <v>2004</v>
      </c>
      <c r="B6557" s="15" t="s">
        <v>28</v>
      </c>
      <c r="C6557" s="15" t="s">
        <v>3020</v>
      </c>
      <c r="D6557" s="24">
        <v>1000000</v>
      </c>
      <c r="E6557" t="str">
        <f>IF(D6557&lt;VLOOKUP(A6557,Min!A:B,2,FALSE),"Y","")</f>
        <v/>
      </c>
      <c r="F6557">
        <f>IF(AND(OR(s_tmchk="all",IF(ISERROR(MATCH(B6557,s_teams,0)),FALSE,TRUE)),OR(s_minsal="",s_minsal&lt;=D6557),OR(s_maxsal="",s_maxsal&gt;=D6557),OR(s_minyr="",s_minyr&lt;=A6557),OR(s_maxyr="",s_maxyr&gt;=A6557),OR(s_player="",s_player=C6557)),MAX(F$1:F6556)+1,0)</f>
        <v>0</v>
      </c>
    </row>
    <row r="6558" spans="1:6">
      <c r="A6558" s="20">
        <v>2004</v>
      </c>
      <c r="B6558" s="15" t="s">
        <v>28</v>
      </c>
      <c r="C6558" s="15" t="s">
        <v>4859</v>
      </c>
      <c r="D6558" s="24">
        <v>835200</v>
      </c>
      <c r="E6558" t="str">
        <f>IF(D6558&lt;VLOOKUP(A6558,Min!A:B,2,FALSE),"Y","")</f>
        <v/>
      </c>
      <c r="F6558">
        <f>IF(AND(OR(s_tmchk="all",IF(ISERROR(MATCH(B6558,s_teams,0)),FALSE,TRUE)),OR(s_minsal="",s_minsal&lt;=D6558),OR(s_maxsal="",s_maxsal&gt;=D6558),OR(s_minyr="",s_minyr&lt;=A6558),OR(s_maxyr="",s_maxyr&gt;=A6558),OR(s_player="",s_player=C6558)),MAX(F$1:F6557)+1,0)</f>
        <v>0</v>
      </c>
    </row>
    <row r="6559" spans="1:6">
      <c r="A6559" s="20">
        <v>2004</v>
      </c>
      <c r="B6559" s="15" t="s">
        <v>28</v>
      </c>
      <c r="C6559" s="15" t="s">
        <v>5200</v>
      </c>
      <c r="D6559" s="24">
        <v>813679</v>
      </c>
      <c r="E6559" t="str">
        <f>IF(D6559&lt;VLOOKUP(A6559,Min!A:B,2,FALSE),"Y","")</f>
        <v/>
      </c>
      <c r="F6559">
        <f>IF(AND(OR(s_tmchk="all",IF(ISERROR(MATCH(B6559,s_teams,0)),FALSE,TRUE)),OR(s_minsal="",s_minsal&lt;=D6559),OR(s_maxsal="",s_maxsal&gt;=D6559),OR(s_minyr="",s_minyr&lt;=A6559),OR(s_maxyr="",s_maxyr&gt;=A6559),OR(s_player="",s_player=C6559)),MAX(F$1:F6558)+1,0)</f>
        <v>0</v>
      </c>
    </row>
    <row r="6560" spans="1:6">
      <c r="A6560" s="20">
        <v>2004</v>
      </c>
      <c r="B6560" s="15" t="s">
        <v>28</v>
      </c>
      <c r="C6560" s="15" t="s">
        <v>5726</v>
      </c>
      <c r="D6560" s="24">
        <v>688679</v>
      </c>
      <c r="E6560" t="str">
        <f>IF(D6560&lt;VLOOKUP(A6560,Min!A:B,2,FALSE),"Y","")</f>
        <v/>
      </c>
      <c r="F6560">
        <f>IF(AND(OR(s_tmchk="all",IF(ISERROR(MATCH(B6560,s_teams,0)),FALSE,TRUE)),OR(s_minsal="",s_minsal&lt;=D6560),OR(s_maxsal="",s_maxsal&gt;=D6560),OR(s_minyr="",s_minyr&lt;=A6560),OR(s_maxyr="",s_maxyr&gt;=A6560),OR(s_player="",s_player=C6560)),MAX(F$1:F6559)+1,0)</f>
        <v>0</v>
      </c>
    </row>
    <row r="6561" spans="1:6">
      <c r="A6561" s="20">
        <v>2004</v>
      </c>
      <c r="B6561" s="15" t="s">
        <v>28</v>
      </c>
      <c r="C6561" s="15" t="s">
        <v>6112</v>
      </c>
      <c r="D6561" s="24">
        <v>366931</v>
      </c>
      <c r="E6561" t="str">
        <f>IF(D6561&lt;VLOOKUP(A6561,Min!A:B,2,FALSE),"Y","")</f>
        <v/>
      </c>
      <c r="F6561">
        <f>IF(AND(OR(s_tmchk="all",IF(ISERROR(MATCH(B6561,s_teams,0)),FALSE,TRUE)),OR(s_minsal="",s_minsal&lt;=D6561),OR(s_maxsal="",s_maxsal&gt;=D6561),OR(s_minyr="",s_minyr&lt;=A6561),OR(s_maxyr="",s_maxyr&gt;=A6561),OR(s_player="",s_player=C6561)),MAX(F$1:F6560)+1,0)</f>
        <v>0</v>
      </c>
    </row>
    <row r="6562" spans="1:6">
      <c r="A6562" s="20">
        <v>2004</v>
      </c>
      <c r="B6562" s="15" t="s">
        <v>32</v>
      </c>
      <c r="C6562" s="15" t="s">
        <v>6148</v>
      </c>
      <c r="D6562" s="24">
        <v>13500000</v>
      </c>
      <c r="E6562" t="str">
        <f>IF(D6562&lt;VLOOKUP(A6562,Min!A:B,2,FALSE),"Y","")</f>
        <v/>
      </c>
      <c r="F6562">
        <f>IF(AND(OR(s_tmchk="all",IF(ISERROR(MATCH(B6562,s_teams,0)),FALSE,TRUE)),OR(s_minsal="",s_minsal&lt;=D6562),OR(s_maxsal="",s_maxsal&gt;=D6562),OR(s_minyr="",s_minyr&lt;=A6562),OR(s_maxyr="",s_maxyr&gt;=A6562),OR(s_player="",s_player=C6562)),MAX(F$1:F6561)+1,0)</f>
        <v>0</v>
      </c>
    </row>
    <row r="6563" spans="1:6">
      <c r="A6563" s="20">
        <v>2004</v>
      </c>
      <c r="B6563" s="15" t="s">
        <v>32</v>
      </c>
      <c r="C6563" s="15" t="s">
        <v>716</v>
      </c>
      <c r="D6563" s="24">
        <v>11326219</v>
      </c>
      <c r="E6563" t="str">
        <f>IF(D6563&lt;VLOOKUP(A6563,Min!A:B,2,FALSE),"Y","")</f>
        <v/>
      </c>
      <c r="F6563">
        <f>IF(AND(OR(s_tmchk="all",IF(ISERROR(MATCH(B6563,s_teams,0)),FALSE,TRUE)),OR(s_minsal="",s_minsal&lt;=D6563),OR(s_maxsal="",s_maxsal&gt;=D6563),OR(s_minyr="",s_minyr&lt;=A6563),OR(s_maxyr="",s_maxyr&gt;=A6563),OR(s_player="",s_player=C6563)),MAX(F$1:F6562)+1,0)</f>
        <v>0</v>
      </c>
    </row>
    <row r="6564" spans="1:6">
      <c r="A6564" s="20">
        <v>2004</v>
      </c>
      <c r="B6564" s="15" t="s">
        <v>32</v>
      </c>
      <c r="C6564" s="15" t="s">
        <v>5798</v>
      </c>
      <c r="D6564" s="24">
        <v>8178750</v>
      </c>
      <c r="E6564" t="str">
        <f>IF(D6564&lt;VLOOKUP(A6564,Min!A:B,2,FALSE),"Y","")</f>
        <v/>
      </c>
      <c r="F6564">
        <f>IF(AND(OR(s_tmchk="all",IF(ISERROR(MATCH(B6564,s_teams,0)),FALSE,TRUE)),OR(s_minsal="",s_minsal&lt;=D6564),OR(s_maxsal="",s_maxsal&gt;=D6564),OR(s_minyr="",s_minyr&lt;=A6564),OR(s_maxyr="",s_maxyr&gt;=A6564),OR(s_player="",s_player=C6564)),MAX(F$1:F6563)+1,0)</f>
        <v>0</v>
      </c>
    </row>
    <row r="6565" spans="1:6">
      <c r="A6565" s="20">
        <v>2004</v>
      </c>
      <c r="B6565" s="15" t="s">
        <v>32</v>
      </c>
      <c r="C6565" s="15" t="s">
        <v>4791</v>
      </c>
      <c r="D6565" s="24">
        <v>6600000</v>
      </c>
      <c r="E6565" t="str">
        <f>IF(D6565&lt;VLOOKUP(A6565,Min!A:B,2,FALSE),"Y","")</f>
        <v/>
      </c>
      <c r="F6565">
        <f>IF(AND(OR(s_tmchk="all",IF(ISERROR(MATCH(B6565,s_teams,0)),FALSE,TRUE)),OR(s_minsal="",s_minsal&lt;=D6565),OR(s_maxsal="",s_maxsal&gt;=D6565),OR(s_minyr="",s_minyr&lt;=A6565),OR(s_maxyr="",s_maxyr&gt;=A6565),OR(s_player="",s_player=C6565)),MAX(F$1:F6564)+1,0)</f>
        <v>0</v>
      </c>
    </row>
    <row r="6566" spans="1:6">
      <c r="A6566" s="20">
        <v>2004</v>
      </c>
      <c r="B6566" s="15" t="s">
        <v>32</v>
      </c>
      <c r="C6566" s="15" t="s">
        <v>5855</v>
      </c>
      <c r="D6566" s="24">
        <v>5000600</v>
      </c>
      <c r="E6566" t="str">
        <f>IF(D6566&lt;VLOOKUP(A6566,Min!A:B,2,FALSE),"Y","")</f>
        <v/>
      </c>
      <c r="F6566">
        <f>IF(AND(OR(s_tmchk="all",IF(ISERROR(MATCH(B6566,s_teams,0)),FALSE,TRUE)),OR(s_minsal="",s_minsal&lt;=D6566),OR(s_maxsal="",s_maxsal&gt;=D6566),OR(s_minyr="",s_minyr&lt;=A6566),OR(s_maxyr="",s_maxyr&gt;=A6566),OR(s_player="",s_player=C6566)),MAX(F$1:F6565)+1,0)</f>
        <v>0</v>
      </c>
    </row>
    <row r="6567" spans="1:6">
      <c r="A6567" s="20">
        <v>2004</v>
      </c>
      <c r="B6567" s="15" t="s">
        <v>32</v>
      </c>
      <c r="C6567" s="15" t="s">
        <v>5658</v>
      </c>
      <c r="D6567" s="24">
        <v>4480000</v>
      </c>
      <c r="E6567" t="str">
        <f>IF(D6567&lt;VLOOKUP(A6567,Min!A:B,2,FALSE),"Y","")</f>
        <v/>
      </c>
      <c r="F6567">
        <f>IF(AND(OR(s_tmchk="all",IF(ISERROR(MATCH(B6567,s_teams,0)),FALSE,TRUE)),OR(s_minsal="",s_minsal&lt;=D6567),OR(s_maxsal="",s_maxsal&gt;=D6567),OR(s_minyr="",s_minyr&lt;=A6567),OR(s_maxyr="",s_maxyr&gt;=A6567),OR(s_player="",s_player=C6567)),MAX(F$1:F6566)+1,0)</f>
        <v>0</v>
      </c>
    </row>
    <row r="6568" spans="1:6">
      <c r="A6568" s="20">
        <v>2004</v>
      </c>
      <c r="B6568" s="15" t="s">
        <v>32</v>
      </c>
      <c r="C6568" s="15" t="s">
        <v>4789</v>
      </c>
      <c r="D6568" s="24">
        <v>2809494</v>
      </c>
      <c r="E6568" t="str">
        <f>IF(D6568&lt;VLOOKUP(A6568,Min!A:B,2,FALSE),"Y","")</f>
        <v/>
      </c>
      <c r="F6568">
        <f>IF(AND(OR(s_tmchk="all",IF(ISERROR(MATCH(B6568,s_teams,0)),FALSE,TRUE)),OR(s_minsal="",s_minsal&lt;=D6568),OR(s_maxsal="",s_maxsal&gt;=D6568),OR(s_minyr="",s_minyr&lt;=A6568),OR(s_maxyr="",s_maxyr&gt;=A6568),OR(s_player="",s_player=C6568)),MAX(F$1:F6567)+1,0)</f>
        <v>0</v>
      </c>
    </row>
    <row r="6569" spans="1:6">
      <c r="A6569" s="20">
        <v>2004</v>
      </c>
      <c r="B6569" s="15" t="s">
        <v>32</v>
      </c>
      <c r="C6569" s="15" t="s">
        <v>5381</v>
      </c>
      <c r="D6569" s="24">
        <v>1500000</v>
      </c>
      <c r="E6569" t="str">
        <f>IF(D6569&lt;VLOOKUP(A6569,Min!A:B,2,FALSE),"Y","")</f>
        <v/>
      </c>
      <c r="F6569">
        <f>IF(AND(OR(s_tmchk="all",IF(ISERROR(MATCH(B6569,s_teams,0)),FALSE,TRUE)),OR(s_minsal="",s_minsal&lt;=D6569),OR(s_maxsal="",s_maxsal&gt;=D6569),OR(s_minyr="",s_minyr&lt;=A6569),OR(s_maxyr="",s_maxyr&gt;=A6569),OR(s_player="",s_player=C6569)),MAX(F$1:F6568)+1,0)</f>
        <v>0</v>
      </c>
    </row>
    <row r="6570" spans="1:6">
      <c r="A6570" s="20">
        <v>2004</v>
      </c>
      <c r="B6570" s="15" t="s">
        <v>32</v>
      </c>
      <c r="C6570" s="15" t="s">
        <v>5560</v>
      </c>
      <c r="D6570" s="24">
        <v>1499400</v>
      </c>
      <c r="E6570" t="str">
        <f>IF(D6570&lt;VLOOKUP(A6570,Min!A:B,2,FALSE),"Y","")</f>
        <v/>
      </c>
      <c r="F6570">
        <f>IF(AND(OR(s_tmchk="all",IF(ISERROR(MATCH(B6570,s_teams,0)),FALSE,TRUE)),OR(s_minsal="",s_minsal&lt;=D6570),OR(s_maxsal="",s_maxsal&gt;=D6570),OR(s_minyr="",s_minyr&lt;=A6570),OR(s_maxyr="",s_maxyr&gt;=A6570),OR(s_player="",s_player=C6570)),MAX(F$1:F6569)+1,0)</f>
        <v>0</v>
      </c>
    </row>
    <row r="6571" spans="1:6">
      <c r="A6571" s="20">
        <v>2004</v>
      </c>
      <c r="B6571" s="15" t="s">
        <v>32</v>
      </c>
      <c r="C6571" s="15" t="s">
        <v>5313</v>
      </c>
      <c r="D6571" s="24">
        <v>1326600</v>
      </c>
      <c r="E6571" t="str">
        <f>IF(D6571&lt;VLOOKUP(A6571,Min!A:B,2,FALSE),"Y","")</f>
        <v/>
      </c>
      <c r="F6571">
        <f>IF(AND(OR(s_tmchk="all",IF(ISERROR(MATCH(B6571,s_teams,0)),FALSE,TRUE)),OR(s_minsal="",s_minsal&lt;=D6571),OR(s_maxsal="",s_maxsal&gt;=D6571),OR(s_minyr="",s_minyr&lt;=A6571),OR(s_maxyr="",s_maxyr&gt;=A6571),OR(s_player="",s_player=C6571)),MAX(F$1:F6570)+1,0)</f>
        <v>0</v>
      </c>
    </row>
    <row r="6572" spans="1:6">
      <c r="A6572" s="20">
        <v>2004</v>
      </c>
      <c r="B6572" s="15" t="s">
        <v>32</v>
      </c>
      <c r="C6572" s="15" t="s">
        <v>6170</v>
      </c>
      <c r="D6572" s="24">
        <v>1200000</v>
      </c>
      <c r="E6572" t="str">
        <f>IF(D6572&lt;VLOOKUP(A6572,Min!A:B,2,FALSE),"Y","")</f>
        <v/>
      </c>
      <c r="F6572">
        <f>IF(AND(OR(s_tmchk="all",IF(ISERROR(MATCH(B6572,s_teams,0)),FALSE,TRUE)),OR(s_minsal="",s_minsal&lt;=D6572),OR(s_maxsal="",s_maxsal&gt;=D6572),OR(s_minyr="",s_minyr&lt;=A6572),OR(s_maxyr="",s_maxyr&gt;=A6572),OR(s_player="",s_player=C6572)),MAX(F$1:F6571)+1,0)</f>
        <v>0</v>
      </c>
    </row>
    <row r="6573" spans="1:6">
      <c r="A6573" s="20">
        <v>2004</v>
      </c>
      <c r="B6573" s="15" t="s">
        <v>32</v>
      </c>
      <c r="C6573" s="15" t="s">
        <v>5582</v>
      </c>
      <c r="D6573" s="24">
        <v>944922</v>
      </c>
      <c r="E6573" t="str">
        <f>IF(D6573&lt;VLOOKUP(A6573,Min!A:B,2,FALSE),"Y","")</f>
        <v/>
      </c>
      <c r="F6573">
        <f>IF(AND(OR(s_tmchk="all",IF(ISERROR(MATCH(B6573,s_teams,0)),FALSE,TRUE)),OR(s_minsal="",s_minsal&lt;=D6573),OR(s_maxsal="",s_maxsal&gt;=D6573),OR(s_minyr="",s_minyr&lt;=A6573),OR(s_maxyr="",s_maxyr&gt;=A6573),OR(s_player="",s_player=C6573)),MAX(F$1:F6572)+1,0)</f>
        <v>0</v>
      </c>
    </row>
    <row r="6574" spans="1:6">
      <c r="A6574" s="20">
        <v>2004</v>
      </c>
      <c r="B6574" s="15" t="s">
        <v>32</v>
      </c>
      <c r="C6574" s="15" t="s">
        <v>1016</v>
      </c>
      <c r="D6574" s="24">
        <v>814320</v>
      </c>
      <c r="E6574" t="str">
        <f>IF(D6574&lt;VLOOKUP(A6574,Min!A:B,2,FALSE),"Y","")</f>
        <v/>
      </c>
      <c r="F6574">
        <f>IF(AND(OR(s_tmchk="all",IF(ISERROR(MATCH(B6574,s_teams,0)),FALSE,TRUE)),OR(s_minsal="",s_minsal&lt;=D6574),OR(s_maxsal="",s_maxsal&gt;=D6574),OR(s_minyr="",s_minyr&lt;=A6574),OR(s_maxyr="",s_maxyr&gt;=A6574),OR(s_player="",s_player=C6574)),MAX(F$1:F6573)+1,0)</f>
        <v>0</v>
      </c>
    </row>
    <row r="6575" spans="1:6">
      <c r="A6575" s="20">
        <v>2004</v>
      </c>
      <c r="B6575" s="15" t="s">
        <v>32</v>
      </c>
      <c r="C6575" s="15" t="s">
        <v>2768</v>
      </c>
      <c r="D6575" s="24">
        <v>638679</v>
      </c>
      <c r="E6575" t="str">
        <f>IF(D6575&lt;VLOOKUP(A6575,Min!A:B,2,FALSE),"Y","")</f>
        <v/>
      </c>
      <c r="F6575">
        <f>IF(AND(OR(s_tmchk="all",IF(ISERROR(MATCH(B6575,s_teams,0)),FALSE,TRUE)),OR(s_minsal="",s_minsal&lt;=D6575),OR(s_maxsal="",s_maxsal&gt;=D6575),OR(s_minyr="",s_minyr&lt;=A6575),OR(s_maxyr="",s_maxyr&gt;=A6575),OR(s_player="",s_player=C6575)),MAX(F$1:F6574)+1,0)</f>
        <v>0</v>
      </c>
    </row>
    <row r="6576" spans="1:6">
      <c r="A6576" s="20">
        <v>2004</v>
      </c>
      <c r="B6576" s="15" t="s">
        <v>32</v>
      </c>
      <c r="C6576" s="15" t="s">
        <v>4685</v>
      </c>
      <c r="D6576" s="24">
        <v>366931</v>
      </c>
      <c r="E6576" t="str">
        <f>IF(D6576&lt;VLOOKUP(A6576,Min!A:B,2,FALSE),"Y","")</f>
        <v/>
      </c>
      <c r="F6576">
        <f>IF(AND(OR(s_tmchk="all",IF(ISERROR(MATCH(B6576,s_teams,0)),FALSE,TRUE)),OR(s_minsal="",s_minsal&lt;=D6576),OR(s_maxsal="",s_maxsal&gt;=D6576),OR(s_minyr="",s_minyr&lt;=A6576),OR(s_maxyr="",s_maxyr&gt;=A6576),OR(s_player="",s_player=C6576)),MAX(F$1:F6575)+1,0)</f>
        <v>0</v>
      </c>
    </row>
    <row r="6577" spans="1:6">
      <c r="A6577" s="20">
        <v>2004</v>
      </c>
      <c r="B6577" s="15" t="s">
        <v>37</v>
      </c>
      <c r="C6577" s="15" t="s">
        <v>4614</v>
      </c>
      <c r="D6577" s="24">
        <v>12925000</v>
      </c>
      <c r="E6577" t="str">
        <f>IF(D6577&lt;VLOOKUP(A6577,Min!A:B,2,FALSE),"Y","")</f>
        <v/>
      </c>
      <c r="F6577">
        <f>IF(AND(OR(s_tmchk="all",IF(ISERROR(MATCH(B6577,s_teams,0)),FALSE,TRUE)),OR(s_minsal="",s_minsal&lt;=D6577),OR(s_maxsal="",s_maxsal&gt;=D6577),OR(s_minyr="",s_minyr&lt;=A6577),OR(s_maxyr="",s_maxyr&gt;=A6577),OR(s_player="",s_player=C6577)),MAX(F$1:F6576)+1,0)</f>
        <v>0</v>
      </c>
    </row>
    <row r="6578" spans="1:6">
      <c r="A6578" s="20">
        <v>2004</v>
      </c>
      <c r="B6578" s="15" t="s">
        <v>37</v>
      </c>
      <c r="C6578" s="15" t="s">
        <v>5030</v>
      </c>
      <c r="D6578" s="24">
        <v>6204000</v>
      </c>
      <c r="E6578" t="str">
        <f>IF(D6578&lt;VLOOKUP(A6578,Min!A:B,2,FALSE),"Y","")</f>
        <v/>
      </c>
      <c r="F6578">
        <f>IF(AND(OR(s_tmchk="all",IF(ISERROR(MATCH(B6578,s_teams,0)),FALSE,TRUE)),OR(s_minsal="",s_minsal&lt;=D6578),OR(s_maxsal="",s_maxsal&gt;=D6578),OR(s_minyr="",s_minyr&lt;=A6578),OR(s_maxyr="",s_maxyr&gt;=A6578),OR(s_player="",s_player=C6578)),MAX(F$1:F6577)+1,0)</f>
        <v>0</v>
      </c>
    </row>
    <row r="6579" spans="1:6">
      <c r="A6579" s="20">
        <v>2004</v>
      </c>
      <c r="B6579" s="15" t="s">
        <v>37</v>
      </c>
      <c r="C6579" s="15" t="s">
        <v>5297</v>
      </c>
      <c r="D6579" s="24">
        <v>5987500</v>
      </c>
      <c r="E6579" t="str">
        <f>IF(D6579&lt;VLOOKUP(A6579,Min!A:B,2,FALSE),"Y","")</f>
        <v/>
      </c>
      <c r="F6579">
        <f>IF(AND(OR(s_tmchk="all",IF(ISERROR(MATCH(B6579,s_teams,0)),FALSE,TRUE)),OR(s_minsal="",s_minsal&lt;=D6579),OR(s_maxsal="",s_maxsal&gt;=D6579),OR(s_minyr="",s_minyr&lt;=A6579),OR(s_maxyr="",s_maxyr&gt;=A6579),OR(s_player="",s_player=C6579)),MAX(F$1:F6578)+1,0)</f>
        <v>0</v>
      </c>
    </row>
    <row r="6580" spans="1:6">
      <c r="A6580" s="20">
        <v>2004</v>
      </c>
      <c r="B6580" s="15" t="s">
        <v>37</v>
      </c>
      <c r="C6580" s="15" t="s">
        <v>5945</v>
      </c>
      <c r="D6580" s="24">
        <v>4917000</v>
      </c>
      <c r="E6580" t="str">
        <f>IF(D6580&lt;VLOOKUP(A6580,Min!A:B,2,FALSE),"Y","")</f>
        <v/>
      </c>
      <c r="F6580">
        <f>IF(AND(OR(s_tmchk="all",IF(ISERROR(MATCH(B6580,s_teams,0)),FALSE,TRUE)),OR(s_minsal="",s_minsal&lt;=D6580),OR(s_maxsal="",s_maxsal&gt;=D6580),OR(s_minyr="",s_minyr&lt;=A6580),OR(s_maxyr="",s_maxyr&gt;=A6580),OR(s_player="",s_player=C6580)),MAX(F$1:F6579)+1,0)</f>
        <v>0</v>
      </c>
    </row>
    <row r="6581" spans="1:6">
      <c r="A6581" s="20">
        <v>2004</v>
      </c>
      <c r="B6581" s="15" t="s">
        <v>37</v>
      </c>
      <c r="C6581" s="15" t="s">
        <v>1246</v>
      </c>
      <c r="D6581" s="24">
        <v>3804360</v>
      </c>
      <c r="E6581" t="str">
        <f>IF(D6581&lt;VLOOKUP(A6581,Min!A:B,2,FALSE),"Y","")</f>
        <v/>
      </c>
      <c r="F6581">
        <f>IF(AND(OR(s_tmchk="all",IF(ISERROR(MATCH(B6581,s_teams,0)),FALSE,TRUE)),OR(s_minsal="",s_minsal&lt;=D6581),OR(s_maxsal="",s_maxsal&gt;=D6581),OR(s_minyr="",s_minyr&lt;=A6581),OR(s_maxyr="",s_maxyr&gt;=A6581),OR(s_player="",s_player=C6581)),MAX(F$1:F6580)+1,0)</f>
        <v>0</v>
      </c>
    </row>
    <row r="6582" spans="1:6">
      <c r="A6582" s="20">
        <v>2004</v>
      </c>
      <c r="B6582" s="15" t="s">
        <v>37</v>
      </c>
      <c r="C6582" s="15" t="s">
        <v>5562</v>
      </c>
      <c r="D6582" s="24">
        <v>3726994</v>
      </c>
      <c r="E6582" t="str">
        <f>IF(D6582&lt;VLOOKUP(A6582,Min!A:B,2,FALSE),"Y","")</f>
        <v/>
      </c>
      <c r="F6582">
        <f>IF(AND(OR(s_tmchk="all",IF(ISERROR(MATCH(B6582,s_teams,0)),FALSE,TRUE)),OR(s_minsal="",s_minsal&lt;=D6582),OR(s_maxsal="",s_maxsal&gt;=D6582),OR(s_minyr="",s_minyr&lt;=A6582),OR(s_maxyr="",s_maxyr&gt;=A6582),OR(s_player="",s_player=C6582)),MAX(F$1:F6581)+1,0)</f>
        <v>0</v>
      </c>
    </row>
    <row r="6583" spans="1:6">
      <c r="A6583" s="20">
        <v>2004</v>
      </c>
      <c r="B6583" s="15" t="s">
        <v>37</v>
      </c>
      <c r="C6583" s="15" t="s">
        <v>5258</v>
      </c>
      <c r="D6583" s="24">
        <v>3710880</v>
      </c>
      <c r="E6583" t="str">
        <f>IF(D6583&lt;VLOOKUP(A6583,Min!A:B,2,FALSE),"Y","")</f>
        <v/>
      </c>
      <c r="F6583">
        <f>IF(AND(OR(s_tmchk="all",IF(ISERROR(MATCH(B6583,s_teams,0)),FALSE,TRUE)),OR(s_minsal="",s_minsal&lt;=D6583),OR(s_maxsal="",s_maxsal&gt;=D6583),OR(s_minyr="",s_minyr&lt;=A6583),OR(s_maxyr="",s_maxyr&gt;=A6583),OR(s_player="",s_player=C6583)),MAX(F$1:F6582)+1,0)</f>
        <v>0</v>
      </c>
    </row>
    <row r="6584" spans="1:6">
      <c r="A6584" s="20">
        <v>2004</v>
      </c>
      <c r="B6584" s="15" t="s">
        <v>37</v>
      </c>
      <c r="C6584" s="15" t="s">
        <v>3848</v>
      </c>
      <c r="D6584" s="24">
        <v>3080160</v>
      </c>
      <c r="E6584" t="str">
        <f>IF(D6584&lt;VLOOKUP(A6584,Min!A:B,2,FALSE),"Y","")</f>
        <v/>
      </c>
      <c r="F6584">
        <f>IF(AND(OR(s_tmchk="all",IF(ISERROR(MATCH(B6584,s_teams,0)),FALSE,TRUE)),OR(s_minsal="",s_minsal&lt;=D6584),OR(s_maxsal="",s_maxsal&gt;=D6584),OR(s_minyr="",s_minyr&lt;=A6584),OR(s_maxyr="",s_maxyr&gt;=A6584),OR(s_player="",s_player=C6584)),MAX(F$1:F6583)+1,0)</f>
        <v>0</v>
      </c>
    </row>
    <row r="6585" spans="1:6">
      <c r="A6585" s="20">
        <v>2004</v>
      </c>
      <c r="B6585" s="15" t="s">
        <v>37</v>
      </c>
      <c r="C6585" s="15" t="s">
        <v>713</v>
      </c>
      <c r="D6585" s="24">
        <v>2577937</v>
      </c>
      <c r="E6585" t="str">
        <f>IF(D6585&lt;VLOOKUP(A6585,Min!A:B,2,FALSE),"Y","")</f>
        <v/>
      </c>
      <c r="F6585">
        <f>IF(AND(OR(s_tmchk="all",IF(ISERROR(MATCH(B6585,s_teams,0)),FALSE,TRUE)),OR(s_minsal="",s_minsal&lt;=D6585),OR(s_maxsal="",s_maxsal&gt;=D6585),OR(s_minyr="",s_minyr&lt;=A6585),OR(s_maxyr="",s_maxyr&gt;=A6585),OR(s_player="",s_player=C6585)),MAX(F$1:F6584)+1,0)</f>
        <v>0</v>
      </c>
    </row>
    <row r="6586" spans="1:6">
      <c r="A6586" s="20">
        <v>2004</v>
      </c>
      <c r="B6586" s="15" t="s">
        <v>37</v>
      </c>
      <c r="C6586" s="15" t="s">
        <v>123</v>
      </c>
      <c r="D6586" s="24">
        <v>2185920</v>
      </c>
      <c r="E6586" t="str">
        <f>IF(D6586&lt;VLOOKUP(A6586,Min!A:B,2,FALSE),"Y","")</f>
        <v/>
      </c>
      <c r="F6586">
        <f>IF(AND(OR(s_tmchk="all",IF(ISERROR(MATCH(B6586,s_teams,0)),FALSE,TRUE)),OR(s_minsal="",s_minsal&lt;=D6586),OR(s_maxsal="",s_maxsal&gt;=D6586),OR(s_minyr="",s_minyr&lt;=A6586),OR(s_maxyr="",s_maxyr&gt;=A6586),OR(s_player="",s_player=C6586)),MAX(F$1:F6585)+1,0)</f>
        <v>0</v>
      </c>
    </row>
    <row r="6587" spans="1:6">
      <c r="A6587" s="20">
        <v>2004</v>
      </c>
      <c r="B6587" s="15" t="s">
        <v>37</v>
      </c>
      <c r="C6587" s="15" t="s">
        <v>4828</v>
      </c>
      <c r="D6587" s="24">
        <v>1680000</v>
      </c>
      <c r="E6587" t="str">
        <f>IF(D6587&lt;VLOOKUP(A6587,Min!A:B,2,FALSE),"Y","")</f>
        <v/>
      </c>
      <c r="F6587">
        <f>IF(AND(OR(s_tmchk="all",IF(ISERROR(MATCH(B6587,s_teams,0)),FALSE,TRUE)),OR(s_minsal="",s_minsal&lt;=D6587),OR(s_maxsal="",s_maxsal&gt;=D6587),OR(s_minyr="",s_minyr&lt;=A6587),OR(s_maxyr="",s_maxyr&gt;=A6587),OR(s_player="",s_player=C6587)),MAX(F$1:F6586)+1,0)</f>
        <v>0</v>
      </c>
    </row>
    <row r="6588" spans="1:6">
      <c r="A6588" s="20">
        <v>2004</v>
      </c>
      <c r="B6588" s="15" t="s">
        <v>37</v>
      </c>
      <c r="C6588" s="15" t="s">
        <v>4852</v>
      </c>
      <c r="D6588" s="24">
        <v>1599076</v>
      </c>
      <c r="E6588" t="str">
        <f>IF(D6588&lt;VLOOKUP(A6588,Min!A:B,2,FALSE),"Y","")</f>
        <v/>
      </c>
      <c r="F6588">
        <f>IF(AND(OR(s_tmchk="all",IF(ISERROR(MATCH(B6588,s_teams,0)),FALSE,TRUE)),OR(s_minsal="",s_minsal&lt;=D6588),OR(s_maxsal="",s_maxsal&gt;=D6588),OR(s_minyr="",s_minyr&lt;=A6588),OR(s_maxyr="",s_maxyr&gt;=A6588),OR(s_player="",s_player=C6588)),MAX(F$1:F6587)+1,0)</f>
        <v>0</v>
      </c>
    </row>
    <row r="6589" spans="1:6">
      <c r="A6589" s="20">
        <v>2004</v>
      </c>
      <c r="B6589" s="15" t="s">
        <v>37</v>
      </c>
      <c r="C6589" s="15" t="s">
        <v>5416</v>
      </c>
      <c r="D6589" s="24">
        <v>1070000</v>
      </c>
      <c r="E6589" t="str">
        <f>IF(D6589&lt;VLOOKUP(A6589,Min!A:B,2,FALSE),"Y","")</f>
        <v/>
      </c>
      <c r="F6589">
        <f>IF(AND(OR(s_tmchk="all",IF(ISERROR(MATCH(B6589,s_teams,0)),FALSE,TRUE)),OR(s_minsal="",s_minsal&lt;=D6589),OR(s_maxsal="",s_maxsal&gt;=D6589),OR(s_minyr="",s_minyr&lt;=A6589),OR(s_maxyr="",s_maxyr&gt;=A6589),OR(s_player="",s_player=C6589)),MAX(F$1:F6588)+1,0)</f>
        <v>0</v>
      </c>
    </row>
    <row r="6590" spans="1:6">
      <c r="A6590" s="20">
        <v>2004</v>
      </c>
      <c r="B6590" s="15" t="s">
        <v>37</v>
      </c>
      <c r="C6590" s="15" t="s">
        <v>4784</v>
      </c>
      <c r="D6590" s="24">
        <v>840360</v>
      </c>
      <c r="E6590" t="str">
        <f>IF(D6590&lt;VLOOKUP(A6590,Min!A:B,2,FALSE),"Y","")</f>
        <v/>
      </c>
      <c r="F6590">
        <f>IF(AND(OR(s_tmchk="all",IF(ISERROR(MATCH(B6590,s_teams,0)),FALSE,TRUE)),OR(s_minsal="",s_minsal&lt;=D6590),OR(s_maxsal="",s_maxsal&gt;=D6590),OR(s_minyr="",s_minyr&lt;=A6590),OR(s_maxyr="",s_maxyr&gt;=A6590),OR(s_player="",s_player=C6590)),MAX(F$1:F6589)+1,0)</f>
        <v>0</v>
      </c>
    </row>
    <row r="6591" spans="1:6">
      <c r="A6591" s="20">
        <v>2004</v>
      </c>
      <c r="B6591" s="15" t="s">
        <v>37</v>
      </c>
      <c r="C6591" s="15" t="s">
        <v>5846</v>
      </c>
      <c r="D6591" s="24">
        <v>813679</v>
      </c>
      <c r="E6591" t="str">
        <f>IF(D6591&lt;VLOOKUP(A6591,Min!A:B,2,FALSE),"Y","")</f>
        <v/>
      </c>
      <c r="F6591">
        <f>IF(AND(OR(s_tmchk="all",IF(ISERROR(MATCH(B6591,s_teams,0)),FALSE,TRUE)),OR(s_minsal="",s_minsal&lt;=D6591),OR(s_maxsal="",s_maxsal&gt;=D6591),OR(s_minyr="",s_minyr&lt;=A6591),OR(s_maxyr="",s_maxyr&gt;=A6591),OR(s_player="",s_player=C6591)),MAX(F$1:F6590)+1,0)</f>
        <v>0</v>
      </c>
    </row>
    <row r="6592" spans="1:6">
      <c r="A6592" s="20">
        <v>2004</v>
      </c>
      <c r="B6592" s="15" t="s">
        <v>37</v>
      </c>
      <c r="C6592" s="15" t="s">
        <v>5512</v>
      </c>
      <c r="D6592" s="24">
        <v>366931</v>
      </c>
      <c r="E6592" t="str">
        <f>IF(D6592&lt;VLOOKUP(A6592,Min!A:B,2,FALSE),"Y","")</f>
        <v/>
      </c>
      <c r="F6592">
        <f>IF(AND(OR(s_tmchk="all",IF(ISERROR(MATCH(B6592,s_teams,0)),FALSE,TRUE)),OR(s_minsal="",s_minsal&lt;=D6592),OR(s_maxsal="",s_maxsal&gt;=D6592),OR(s_minyr="",s_minyr&lt;=A6592),OR(s_maxyr="",s_maxyr&gt;=A6592),OR(s_player="",s_player=C6592)),MAX(F$1:F6591)+1,0)</f>
        <v>0</v>
      </c>
    </row>
    <row r="6593" spans="1:6">
      <c r="A6593" s="20">
        <v>2004</v>
      </c>
      <c r="B6593" s="15" t="s">
        <v>39</v>
      </c>
      <c r="C6593" s="15" t="s">
        <v>6210</v>
      </c>
      <c r="D6593" s="24">
        <v>13500000</v>
      </c>
      <c r="E6593" t="str">
        <f>IF(D6593&lt;VLOOKUP(A6593,Min!A:B,2,FALSE),"Y","")</f>
        <v/>
      </c>
      <c r="F6593">
        <f>IF(AND(OR(s_tmchk="all",IF(ISERROR(MATCH(B6593,s_teams,0)),FALSE,TRUE)),OR(s_minsal="",s_minsal&lt;=D6593),OR(s_maxsal="",s_maxsal&gt;=D6593),OR(s_minyr="",s_minyr&lt;=A6593),OR(s_maxyr="",s_maxyr&gt;=A6593),OR(s_player="",s_player=C6593)),MAX(F$1:F6592)+1,0)</f>
        <v>0</v>
      </c>
    </row>
    <row r="6594" spans="1:6">
      <c r="A6594" s="20">
        <v>2004</v>
      </c>
      <c r="B6594" s="15" t="s">
        <v>39</v>
      </c>
      <c r="C6594" s="15" t="s">
        <v>5055</v>
      </c>
      <c r="D6594" s="24">
        <v>5540000</v>
      </c>
      <c r="E6594" t="str">
        <f>IF(D6594&lt;VLOOKUP(A6594,Min!A:B,2,FALSE),"Y","")</f>
        <v/>
      </c>
      <c r="F6594">
        <f>IF(AND(OR(s_tmchk="all",IF(ISERROR(MATCH(B6594,s_teams,0)),FALSE,TRUE)),OR(s_minsal="",s_minsal&lt;=D6594),OR(s_maxsal="",s_maxsal&gt;=D6594),OR(s_minyr="",s_minyr&lt;=A6594),OR(s_maxyr="",s_maxyr&gt;=A6594),OR(s_player="",s_player=C6594)),MAX(F$1:F6593)+1,0)</f>
        <v>0</v>
      </c>
    </row>
    <row r="6595" spans="1:6">
      <c r="A6595" s="20">
        <v>2004</v>
      </c>
      <c r="B6595" s="15" t="s">
        <v>39</v>
      </c>
      <c r="C6595" s="15" t="s">
        <v>6091</v>
      </c>
      <c r="D6595" s="24">
        <v>4400000</v>
      </c>
      <c r="E6595" t="str">
        <f>IF(D6595&lt;VLOOKUP(A6595,Min!A:B,2,FALSE),"Y","")</f>
        <v/>
      </c>
      <c r="F6595">
        <f>IF(AND(OR(s_tmchk="all",IF(ISERROR(MATCH(B6595,s_teams,0)),FALSE,TRUE)),OR(s_minsal="",s_minsal&lt;=D6595),OR(s_maxsal="",s_maxsal&gt;=D6595),OR(s_minyr="",s_minyr&lt;=A6595),OR(s_maxyr="",s_maxyr&gt;=A6595),OR(s_player="",s_player=C6595)),MAX(F$1:F6594)+1,0)</f>
        <v>0</v>
      </c>
    </row>
    <row r="6596" spans="1:6">
      <c r="A6596" s="20">
        <v>2004</v>
      </c>
      <c r="B6596" s="15" t="s">
        <v>39</v>
      </c>
      <c r="C6596" s="15" t="s">
        <v>4882</v>
      </c>
      <c r="D6596" s="24">
        <v>4130701</v>
      </c>
      <c r="E6596" t="str">
        <f>IF(D6596&lt;VLOOKUP(A6596,Min!A:B,2,FALSE),"Y","")</f>
        <v/>
      </c>
      <c r="F6596">
        <f>IF(AND(OR(s_tmchk="all",IF(ISERROR(MATCH(B6596,s_teams,0)),FALSE,TRUE)),OR(s_minsal="",s_minsal&lt;=D6596),OR(s_maxsal="",s_maxsal&gt;=D6596),OR(s_minyr="",s_minyr&lt;=A6596),OR(s_maxyr="",s_maxyr&gt;=A6596),OR(s_player="",s_player=C6596)),MAX(F$1:F6595)+1,0)</f>
        <v>0</v>
      </c>
    </row>
    <row r="6597" spans="1:6">
      <c r="A6597" s="20">
        <v>2004</v>
      </c>
      <c r="B6597" s="15" t="s">
        <v>39</v>
      </c>
      <c r="C6597" s="15" t="s">
        <v>347</v>
      </c>
      <c r="D6597" s="24">
        <v>4018920</v>
      </c>
      <c r="E6597" t="str">
        <f>IF(D6597&lt;VLOOKUP(A6597,Min!A:B,2,FALSE),"Y","")</f>
        <v/>
      </c>
      <c r="F6597">
        <f>IF(AND(OR(s_tmchk="all",IF(ISERROR(MATCH(B6597,s_teams,0)),FALSE,TRUE)),OR(s_minsal="",s_minsal&lt;=D6597),OR(s_maxsal="",s_maxsal&gt;=D6597),OR(s_minyr="",s_minyr&lt;=A6597),OR(s_maxyr="",s_maxyr&gt;=A6597),OR(s_player="",s_player=C6597)),MAX(F$1:F6596)+1,0)</f>
        <v>0</v>
      </c>
    </row>
    <row r="6598" spans="1:6">
      <c r="A6598" s="20">
        <v>2004</v>
      </c>
      <c r="B6598" s="15" t="s">
        <v>39</v>
      </c>
      <c r="C6598" s="15" t="s">
        <v>4849</v>
      </c>
      <c r="D6598" s="24">
        <v>2471280</v>
      </c>
      <c r="E6598" t="str">
        <f>IF(D6598&lt;VLOOKUP(A6598,Min!A:B,2,FALSE),"Y","")</f>
        <v/>
      </c>
      <c r="F6598">
        <f>IF(AND(OR(s_tmchk="all",IF(ISERROR(MATCH(B6598,s_teams,0)),FALSE,TRUE)),OR(s_minsal="",s_minsal&lt;=D6598),OR(s_maxsal="",s_maxsal&gt;=D6598),OR(s_minyr="",s_minyr&lt;=A6598),OR(s_maxyr="",s_maxyr&gt;=A6598),OR(s_player="",s_player=C6598)),MAX(F$1:F6597)+1,0)</f>
        <v>0</v>
      </c>
    </row>
    <row r="6599" spans="1:6">
      <c r="A6599" s="20">
        <v>2004</v>
      </c>
      <c r="B6599" s="15" t="s">
        <v>39</v>
      </c>
      <c r="C6599" s="15" t="s">
        <v>5180</v>
      </c>
      <c r="D6599" s="24">
        <v>2458500</v>
      </c>
      <c r="E6599" t="str">
        <f>IF(D6599&lt;VLOOKUP(A6599,Min!A:B,2,FALSE),"Y","")</f>
        <v/>
      </c>
      <c r="F6599">
        <f>IF(AND(OR(s_tmchk="all",IF(ISERROR(MATCH(B6599,s_teams,0)),FALSE,TRUE)),OR(s_minsal="",s_minsal&lt;=D6599),OR(s_maxsal="",s_maxsal&gt;=D6599),OR(s_minyr="",s_minyr&lt;=A6599),OR(s_maxyr="",s_maxyr&gt;=A6599),OR(s_player="",s_player=C6599)),MAX(F$1:F6598)+1,0)</f>
        <v>0</v>
      </c>
    </row>
    <row r="6600" spans="1:6">
      <c r="A6600" s="20">
        <v>2004</v>
      </c>
      <c r="B6600" s="15" t="s">
        <v>39</v>
      </c>
      <c r="C6600" s="15" t="s">
        <v>5440</v>
      </c>
      <c r="D6600" s="24">
        <v>2458500</v>
      </c>
      <c r="E6600" t="str">
        <f>IF(D6600&lt;VLOOKUP(A6600,Min!A:B,2,FALSE),"Y","")</f>
        <v/>
      </c>
      <c r="F6600">
        <f>IF(AND(OR(s_tmchk="all",IF(ISERROR(MATCH(B6600,s_teams,0)),FALSE,TRUE)),OR(s_minsal="",s_minsal&lt;=D6600),OR(s_maxsal="",s_maxsal&gt;=D6600),OR(s_minyr="",s_minyr&lt;=A6600),OR(s_maxyr="",s_maxyr&gt;=A6600),OR(s_player="",s_player=C6600)),MAX(F$1:F6599)+1,0)</f>
        <v>0</v>
      </c>
    </row>
    <row r="6601" spans="1:6">
      <c r="A6601" s="20">
        <v>2004</v>
      </c>
      <c r="B6601" s="15" t="s">
        <v>39</v>
      </c>
      <c r="C6601" s="15" t="s">
        <v>3712</v>
      </c>
      <c r="D6601" s="24">
        <v>2118840</v>
      </c>
      <c r="E6601" t="str">
        <f>IF(D6601&lt;VLOOKUP(A6601,Min!A:B,2,FALSE),"Y","")</f>
        <v/>
      </c>
      <c r="F6601">
        <f>IF(AND(OR(s_tmchk="all",IF(ISERROR(MATCH(B6601,s_teams,0)),FALSE,TRUE)),OR(s_minsal="",s_minsal&lt;=D6601),OR(s_maxsal="",s_maxsal&gt;=D6601),OR(s_minyr="",s_minyr&lt;=A6601),OR(s_maxyr="",s_maxyr&gt;=A6601),OR(s_player="",s_player=C6601)),MAX(F$1:F6600)+1,0)</f>
        <v>0</v>
      </c>
    </row>
    <row r="6602" spans="1:6">
      <c r="A6602" s="20">
        <v>2004</v>
      </c>
      <c r="B6602" s="15" t="s">
        <v>39</v>
      </c>
      <c r="C6602" s="15" t="s">
        <v>5396</v>
      </c>
      <c r="D6602" s="24">
        <v>1757640</v>
      </c>
      <c r="E6602" t="str">
        <f>IF(D6602&lt;VLOOKUP(A6602,Min!A:B,2,FALSE),"Y","")</f>
        <v/>
      </c>
      <c r="F6602">
        <f>IF(AND(OR(s_tmchk="all",IF(ISERROR(MATCH(B6602,s_teams,0)),FALSE,TRUE)),OR(s_minsal="",s_minsal&lt;=D6602),OR(s_maxsal="",s_maxsal&gt;=D6602),OR(s_minyr="",s_minyr&lt;=A6602),OR(s_maxyr="",s_maxyr&gt;=A6602),OR(s_player="",s_player=C6602)),MAX(F$1:F6601)+1,0)</f>
        <v>0</v>
      </c>
    </row>
    <row r="6603" spans="1:6">
      <c r="A6603" s="20">
        <v>2004</v>
      </c>
      <c r="B6603" s="15" t="s">
        <v>39</v>
      </c>
      <c r="C6603" s="15" t="s">
        <v>4655</v>
      </c>
      <c r="D6603" s="24">
        <v>1050000</v>
      </c>
      <c r="E6603" t="str">
        <f>IF(D6603&lt;VLOOKUP(A6603,Min!A:B,2,FALSE),"Y","")</f>
        <v/>
      </c>
      <c r="F6603">
        <f>IF(AND(OR(s_tmchk="all",IF(ISERROR(MATCH(B6603,s_teams,0)),FALSE,TRUE)),OR(s_minsal="",s_minsal&lt;=D6603),OR(s_maxsal="",s_maxsal&gt;=D6603),OR(s_minyr="",s_minyr&lt;=A6603),OR(s_maxyr="",s_maxyr&gt;=A6603),OR(s_player="",s_player=C6603)),MAX(F$1:F6602)+1,0)</f>
        <v>0</v>
      </c>
    </row>
    <row r="6604" spans="1:6">
      <c r="A6604" s="20">
        <v>2004</v>
      </c>
      <c r="B6604" s="15" t="s">
        <v>39</v>
      </c>
      <c r="C6604" s="15" t="s">
        <v>4716</v>
      </c>
      <c r="D6604" s="24">
        <v>751159</v>
      </c>
      <c r="E6604" t="str">
        <f>IF(D6604&lt;VLOOKUP(A6604,Min!A:B,2,FALSE),"Y","")</f>
        <v/>
      </c>
      <c r="F6604">
        <f>IF(AND(OR(s_tmchk="all",IF(ISERROR(MATCH(B6604,s_teams,0)),FALSE,TRUE)),OR(s_minsal="",s_minsal&lt;=D6604),OR(s_maxsal="",s_maxsal&gt;=D6604),OR(s_minyr="",s_minyr&lt;=A6604),OR(s_maxyr="",s_maxyr&gt;=A6604),OR(s_player="",s_player=C6604)),MAX(F$1:F6603)+1,0)</f>
        <v>0</v>
      </c>
    </row>
    <row r="6605" spans="1:6">
      <c r="A6605" s="20">
        <v>2004</v>
      </c>
      <c r="B6605" s="15" t="s">
        <v>39</v>
      </c>
      <c r="C6605" s="15" t="s">
        <v>1710</v>
      </c>
      <c r="D6605" s="24">
        <v>563679</v>
      </c>
      <c r="E6605" t="str">
        <f>IF(D6605&lt;VLOOKUP(A6605,Min!A:B,2,FALSE),"Y","")</f>
        <v/>
      </c>
      <c r="F6605">
        <f>IF(AND(OR(s_tmchk="all",IF(ISERROR(MATCH(B6605,s_teams,0)),FALSE,TRUE)),OR(s_minsal="",s_minsal&lt;=D6605),OR(s_maxsal="",s_maxsal&gt;=D6605),OR(s_minyr="",s_minyr&lt;=A6605),OR(s_maxyr="",s_maxyr&gt;=A6605),OR(s_player="",s_player=C6605)),MAX(F$1:F6604)+1,0)</f>
        <v>0</v>
      </c>
    </row>
    <row r="6606" spans="1:6">
      <c r="A6606" s="20">
        <v>2004</v>
      </c>
      <c r="B6606" s="15" t="s">
        <v>39</v>
      </c>
      <c r="C6606" s="15" t="s">
        <v>5190</v>
      </c>
      <c r="D6606" s="24">
        <v>563679</v>
      </c>
      <c r="E6606" t="str">
        <f>IF(D6606&lt;VLOOKUP(A6606,Min!A:B,2,FALSE),"Y","")</f>
        <v/>
      </c>
      <c r="F6606">
        <f>IF(AND(OR(s_tmchk="all",IF(ISERROR(MATCH(B6606,s_teams,0)),FALSE,TRUE)),OR(s_minsal="",s_minsal&lt;=D6606),OR(s_maxsal="",s_maxsal&gt;=D6606),OR(s_minyr="",s_minyr&lt;=A6606),OR(s_maxyr="",s_maxyr&gt;=A6606),OR(s_player="",s_player=C6606)),MAX(F$1:F6605)+1,0)</f>
        <v>0</v>
      </c>
    </row>
    <row r="6607" spans="1:6">
      <c r="A6607" s="20">
        <v>2004</v>
      </c>
      <c r="B6607" s="15" t="s">
        <v>39</v>
      </c>
      <c r="C6607" s="15" t="s">
        <v>5246</v>
      </c>
      <c r="D6607" s="24">
        <v>366931</v>
      </c>
      <c r="E6607" t="str">
        <f>IF(D6607&lt;VLOOKUP(A6607,Min!A:B,2,FALSE),"Y","")</f>
        <v/>
      </c>
      <c r="F6607">
        <f>IF(AND(OR(s_tmchk="all",IF(ISERROR(MATCH(B6607,s_teams,0)),FALSE,TRUE)),OR(s_minsal="",s_minsal&lt;=D6607),OR(s_maxsal="",s_maxsal&gt;=D6607),OR(s_minyr="",s_minyr&lt;=A6607),OR(s_maxyr="",s_maxyr&gt;=A6607),OR(s_player="",s_player=C6607)),MAX(F$1:F6606)+1,0)</f>
        <v>0</v>
      </c>
    </row>
    <row r="6608" spans="1:6">
      <c r="A6608" s="20">
        <v>2004</v>
      </c>
      <c r="B6608" s="15" t="s">
        <v>39</v>
      </c>
      <c r="C6608" s="15" t="s">
        <v>5277</v>
      </c>
      <c r="D6608" s="24">
        <v>36643</v>
      </c>
      <c r="E6608" t="str">
        <f>IF(D6608&lt;VLOOKUP(A6608,Min!A:B,2,FALSE),"Y","")</f>
        <v>Y</v>
      </c>
      <c r="F6608">
        <f>IF(AND(OR(s_tmchk="all",IF(ISERROR(MATCH(B6608,s_teams,0)),FALSE,TRUE)),OR(s_minsal="",s_minsal&lt;=D6608),OR(s_maxsal="",s_maxsal&gt;=D6608),OR(s_minyr="",s_minyr&lt;=A6608),OR(s_maxyr="",s_maxyr&gt;=A6608),OR(s_player="",s_player=C6608)),MAX(F$1:F6607)+1,0)</f>
        <v>0</v>
      </c>
    </row>
    <row r="6609" spans="1:6">
      <c r="A6609" s="20">
        <v>2004</v>
      </c>
      <c r="B6609" s="15" t="s">
        <v>41</v>
      </c>
      <c r="C6609" s="15" t="s">
        <v>4609</v>
      </c>
      <c r="D6609" s="24">
        <v>13500000</v>
      </c>
      <c r="E6609" t="str">
        <f>IF(D6609&lt;VLOOKUP(A6609,Min!A:B,2,FALSE),"Y","")</f>
        <v/>
      </c>
      <c r="F6609">
        <f>IF(AND(OR(s_tmchk="all",IF(ISERROR(MATCH(B6609,s_teams,0)),FALSE,TRUE)),OR(s_minsal="",s_minsal&lt;=D6609),OR(s_maxsal="",s_maxsal&gt;=D6609),OR(s_minyr="",s_minyr&lt;=A6609),OR(s_maxyr="",s_maxyr&gt;=A6609),OR(s_player="",s_player=C6609)),MAX(F$1:F6608)+1,0)</f>
        <v>0</v>
      </c>
    </row>
    <row r="6610" spans="1:6">
      <c r="A6610" s="20">
        <v>2004</v>
      </c>
      <c r="B6610" s="15" t="s">
        <v>41</v>
      </c>
      <c r="C6610" s="15" t="s">
        <v>5648</v>
      </c>
      <c r="D6610" s="24">
        <v>13281250</v>
      </c>
      <c r="E6610" t="str">
        <f>IF(D6610&lt;VLOOKUP(A6610,Min!A:B,2,FALSE),"Y","")</f>
        <v/>
      </c>
      <c r="F6610">
        <f>IF(AND(OR(s_tmchk="all",IF(ISERROR(MATCH(B6610,s_teams,0)),FALSE,TRUE)),OR(s_minsal="",s_minsal&lt;=D6610),OR(s_maxsal="",s_maxsal&gt;=D6610),OR(s_minyr="",s_minyr&lt;=A6610),OR(s_maxyr="",s_maxyr&gt;=A6610),OR(s_player="",s_player=C6610)),MAX(F$1:F6609)+1,0)</f>
        <v>0</v>
      </c>
    </row>
    <row r="6611" spans="1:6">
      <c r="A6611" s="20">
        <v>2004</v>
      </c>
      <c r="B6611" s="15" t="s">
        <v>41</v>
      </c>
      <c r="C6611" s="15" t="s">
        <v>2626</v>
      </c>
      <c r="D6611" s="24">
        <v>11326219</v>
      </c>
      <c r="E6611" t="str">
        <f>IF(D6611&lt;VLOOKUP(A6611,Min!A:B,2,FALSE),"Y","")</f>
        <v/>
      </c>
      <c r="F6611">
        <f>IF(AND(OR(s_tmchk="all",IF(ISERROR(MATCH(B6611,s_teams,0)),FALSE,TRUE)),OR(s_minsal="",s_minsal&lt;=D6611),OR(s_maxsal="",s_maxsal&gt;=D6611),OR(s_minyr="",s_minyr&lt;=A6611),OR(s_maxyr="",s_maxyr&gt;=A6611),OR(s_player="",s_player=C6611)),MAX(F$1:F6610)+1,0)</f>
        <v>0</v>
      </c>
    </row>
    <row r="6612" spans="1:6">
      <c r="A6612" s="20">
        <v>2004</v>
      </c>
      <c r="B6612" s="15" t="s">
        <v>41</v>
      </c>
      <c r="C6612" s="15" t="s">
        <v>392</v>
      </c>
      <c r="D6612" s="24">
        <v>11326219</v>
      </c>
      <c r="E6612" t="str">
        <f>IF(D6612&lt;VLOOKUP(A6612,Min!A:B,2,FALSE),"Y","")</f>
        <v/>
      </c>
      <c r="F6612">
        <f>IF(AND(OR(s_tmchk="all",IF(ISERROR(MATCH(B6612,s_teams,0)),FALSE,TRUE)),OR(s_minsal="",s_minsal&lt;=D6612),OR(s_maxsal="",s_maxsal&gt;=D6612),OR(s_minyr="",s_minyr&lt;=A6612),OR(s_maxyr="",s_maxyr&gt;=A6612),OR(s_player="",s_player=C6612)),MAX(F$1:F6611)+1,0)</f>
        <v>0</v>
      </c>
    </row>
    <row r="6613" spans="1:6">
      <c r="A6613" s="20">
        <v>2004</v>
      </c>
      <c r="B6613" s="15" t="s">
        <v>41</v>
      </c>
      <c r="C6613" s="15" t="s">
        <v>5731</v>
      </c>
      <c r="D6613" s="24">
        <v>6187500</v>
      </c>
      <c r="E6613" t="str">
        <f>IF(D6613&lt;VLOOKUP(A6613,Min!A:B,2,FALSE),"Y","")</f>
        <v/>
      </c>
      <c r="F6613">
        <f>IF(AND(OR(s_tmchk="all",IF(ISERROR(MATCH(B6613,s_teams,0)),FALSE,TRUE)),OR(s_minsal="",s_minsal&lt;=D6613),OR(s_maxsal="",s_maxsal&gt;=D6613),OR(s_minyr="",s_minyr&lt;=A6613),OR(s_maxyr="",s_maxyr&gt;=A6613),OR(s_player="",s_player=C6613)),MAX(F$1:F6612)+1,0)</f>
        <v>0</v>
      </c>
    </row>
    <row r="6614" spans="1:6">
      <c r="A6614" s="20">
        <v>2004</v>
      </c>
      <c r="B6614" s="15" t="s">
        <v>41</v>
      </c>
      <c r="C6614" s="15" t="s">
        <v>1999</v>
      </c>
      <c r="D6614" s="24">
        <v>5750000</v>
      </c>
      <c r="E6614" t="str">
        <f>IF(D6614&lt;VLOOKUP(A6614,Min!A:B,2,FALSE),"Y","")</f>
        <v/>
      </c>
      <c r="F6614">
        <f>IF(AND(OR(s_tmchk="all",IF(ISERROR(MATCH(B6614,s_teams,0)),FALSE,TRUE)),OR(s_minsal="",s_minsal&lt;=D6614),OR(s_maxsal="",s_maxsal&gt;=D6614),OR(s_minyr="",s_minyr&lt;=A6614),OR(s_maxyr="",s_maxyr&gt;=A6614),OR(s_player="",s_player=C6614)),MAX(F$1:F6613)+1,0)</f>
        <v>0</v>
      </c>
    </row>
    <row r="6615" spans="1:6">
      <c r="A6615" s="20">
        <v>2004</v>
      </c>
      <c r="B6615" s="15" t="s">
        <v>41</v>
      </c>
      <c r="C6615" s="15" t="s">
        <v>4875</v>
      </c>
      <c r="D6615" s="24">
        <v>5428602</v>
      </c>
      <c r="E6615" t="str">
        <f>IF(D6615&lt;VLOOKUP(A6615,Min!A:B,2,FALSE),"Y","")</f>
        <v/>
      </c>
      <c r="F6615">
        <f>IF(AND(OR(s_tmchk="all",IF(ISERROR(MATCH(B6615,s_teams,0)),FALSE,TRUE)),OR(s_minsal="",s_minsal&lt;=D6615),OR(s_maxsal="",s_maxsal&gt;=D6615),OR(s_minyr="",s_minyr&lt;=A6615),OR(s_maxyr="",s_maxyr&gt;=A6615),OR(s_player="",s_player=C6615)),MAX(F$1:F6614)+1,0)</f>
        <v>0</v>
      </c>
    </row>
    <row r="6616" spans="1:6">
      <c r="A6616" s="20">
        <v>2004</v>
      </c>
      <c r="B6616" s="15" t="s">
        <v>41</v>
      </c>
      <c r="C6616" s="15" t="s">
        <v>5972</v>
      </c>
      <c r="D6616" s="24">
        <v>3500000</v>
      </c>
      <c r="E6616" t="str">
        <f>IF(D6616&lt;VLOOKUP(A6616,Min!A:B,2,FALSE),"Y","")</f>
        <v/>
      </c>
      <c r="F6616">
        <f>IF(AND(OR(s_tmchk="all",IF(ISERROR(MATCH(B6616,s_teams,0)),FALSE,TRUE)),OR(s_minsal="",s_minsal&lt;=D6616),OR(s_maxsal="",s_maxsal&gt;=D6616),OR(s_minyr="",s_minyr&lt;=A6616),OR(s_maxyr="",s_maxyr&gt;=A6616),OR(s_player="",s_player=C6616)),MAX(F$1:F6615)+1,0)</f>
        <v>0</v>
      </c>
    </row>
    <row r="6617" spans="1:6">
      <c r="A6617" s="20">
        <v>2004</v>
      </c>
      <c r="B6617" s="15" t="s">
        <v>41</v>
      </c>
      <c r="C6617" s="15" t="s">
        <v>4745</v>
      </c>
      <c r="D6617" s="24">
        <v>3428572</v>
      </c>
      <c r="E6617" t="str">
        <f>IF(D6617&lt;VLOOKUP(A6617,Min!A:B,2,FALSE),"Y","")</f>
        <v/>
      </c>
      <c r="F6617">
        <f>IF(AND(OR(s_tmchk="all",IF(ISERROR(MATCH(B6617,s_teams,0)),FALSE,TRUE)),OR(s_minsal="",s_minsal&lt;=D6617),OR(s_maxsal="",s_maxsal&gt;=D6617),OR(s_minyr="",s_minyr&lt;=A6617),OR(s_maxyr="",s_maxyr&gt;=A6617),OR(s_player="",s_player=C6617)),MAX(F$1:F6616)+1,0)</f>
        <v>0</v>
      </c>
    </row>
    <row r="6618" spans="1:6">
      <c r="A6618" s="20">
        <v>2004</v>
      </c>
      <c r="B6618" s="15" t="s">
        <v>41</v>
      </c>
      <c r="C6618" s="15" t="s">
        <v>6096</v>
      </c>
      <c r="D6618" s="24">
        <v>2925000</v>
      </c>
      <c r="E6618" t="str">
        <f>IF(D6618&lt;VLOOKUP(A6618,Min!A:B,2,FALSE),"Y","")</f>
        <v/>
      </c>
      <c r="F6618">
        <f>IF(AND(OR(s_tmchk="all",IF(ISERROR(MATCH(B6618,s_teams,0)),FALSE,TRUE)),OR(s_minsal="",s_minsal&lt;=D6618),OR(s_maxsal="",s_maxsal&gt;=D6618),OR(s_minyr="",s_minyr&lt;=A6618),OR(s_maxyr="",s_maxyr&gt;=A6618),OR(s_player="",s_player=C6618)),MAX(F$1:F6617)+1,0)</f>
        <v>0</v>
      </c>
    </row>
    <row r="6619" spans="1:6">
      <c r="A6619" s="20">
        <v>2004</v>
      </c>
      <c r="B6619" s="15" t="s">
        <v>41</v>
      </c>
      <c r="C6619" s="15" t="s">
        <v>6110</v>
      </c>
      <c r="D6619" s="24">
        <v>938679</v>
      </c>
      <c r="E6619" t="str">
        <f>IF(D6619&lt;VLOOKUP(A6619,Min!A:B,2,FALSE),"Y","")</f>
        <v/>
      </c>
      <c r="F6619">
        <f>IF(AND(OR(s_tmchk="all",IF(ISERROR(MATCH(B6619,s_teams,0)),FALSE,TRUE)),OR(s_minsal="",s_minsal&lt;=D6619),OR(s_maxsal="",s_maxsal&gt;=D6619),OR(s_minyr="",s_minyr&lt;=A6619),OR(s_maxyr="",s_maxyr&gt;=A6619),OR(s_player="",s_player=C6619)),MAX(F$1:F6618)+1,0)</f>
        <v>0</v>
      </c>
    </row>
    <row r="6620" spans="1:6">
      <c r="A6620" s="20">
        <v>2004</v>
      </c>
      <c r="B6620" s="15" t="s">
        <v>41</v>
      </c>
      <c r="C6620" s="15" t="s">
        <v>4135</v>
      </c>
      <c r="D6620" s="24">
        <v>773400</v>
      </c>
      <c r="E6620" t="str">
        <f>IF(D6620&lt;VLOOKUP(A6620,Min!A:B,2,FALSE),"Y","")</f>
        <v/>
      </c>
      <c r="F6620">
        <f>IF(AND(OR(s_tmchk="all",IF(ISERROR(MATCH(B6620,s_teams,0)),FALSE,TRUE)),OR(s_minsal="",s_minsal&lt;=D6620),OR(s_maxsal="",s_maxsal&gt;=D6620),OR(s_minyr="",s_minyr&lt;=A6620),OR(s_maxyr="",s_maxyr&gt;=A6620),OR(s_player="",s_player=C6620)),MAX(F$1:F6619)+1,0)</f>
        <v>0</v>
      </c>
    </row>
    <row r="6621" spans="1:6">
      <c r="A6621" s="20">
        <v>2004</v>
      </c>
      <c r="B6621" s="15" t="s">
        <v>41</v>
      </c>
      <c r="C6621" s="15" t="s">
        <v>5702</v>
      </c>
      <c r="D6621" s="24">
        <v>437420</v>
      </c>
      <c r="E6621" t="str">
        <f>IF(D6621&lt;VLOOKUP(A6621,Min!A:B,2,FALSE),"Y","")</f>
        <v/>
      </c>
      <c r="F6621">
        <f>IF(AND(OR(s_tmchk="all",IF(ISERROR(MATCH(B6621,s_teams,0)),FALSE,TRUE)),OR(s_minsal="",s_minsal&lt;=D6621),OR(s_maxsal="",s_maxsal&gt;=D6621),OR(s_minyr="",s_minyr&lt;=A6621),OR(s_maxyr="",s_maxyr&gt;=A6621),OR(s_player="",s_player=C6621)),MAX(F$1:F6620)+1,0)</f>
        <v>0</v>
      </c>
    </row>
    <row r="6622" spans="1:6">
      <c r="A6622" s="20">
        <v>2004</v>
      </c>
      <c r="B6622" s="15" t="s">
        <v>41</v>
      </c>
      <c r="C6622" s="15" t="s">
        <v>5356</v>
      </c>
      <c r="D6622" s="24">
        <v>366931</v>
      </c>
      <c r="E6622" t="str">
        <f>IF(D6622&lt;VLOOKUP(A6622,Min!A:B,2,FALSE),"Y","")</f>
        <v/>
      </c>
      <c r="F6622">
        <f>IF(AND(OR(s_tmchk="all",IF(ISERROR(MATCH(B6622,s_teams,0)),FALSE,TRUE)),OR(s_minsal="",s_minsal&lt;=D6622),OR(s_maxsal="",s_maxsal&gt;=D6622),OR(s_minyr="",s_minyr&lt;=A6622),OR(s_maxyr="",s_maxyr&gt;=A6622),OR(s_player="",s_player=C6622)),MAX(F$1:F6621)+1,0)</f>
        <v>0</v>
      </c>
    </row>
    <row r="6623" spans="1:6">
      <c r="A6623" s="20">
        <v>2004</v>
      </c>
      <c r="B6623" s="15" t="s">
        <v>41</v>
      </c>
      <c r="C6623" s="15" t="s">
        <v>4110</v>
      </c>
      <c r="D6623" s="24">
        <v>366931</v>
      </c>
      <c r="E6623" t="str">
        <f>IF(D6623&lt;VLOOKUP(A6623,Min!A:B,2,FALSE),"Y","")</f>
        <v/>
      </c>
      <c r="F6623">
        <f>IF(AND(OR(s_tmchk="all",IF(ISERROR(MATCH(B6623,s_teams,0)),FALSE,TRUE)),OR(s_minsal="",s_minsal&lt;=D6623),OR(s_maxsal="",s_maxsal&gt;=D6623),OR(s_minyr="",s_minyr&lt;=A6623),OR(s_maxyr="",s_maxyr&gt;=A6623),OR(s_player="",s_player=C6623)),MAX(F$1:F6622)+1,0)</f>
        <v>0</v>
      </c>
    </row>
    <row r="6624" spans="1:6">
      <c r="A6624" s="20">
        <v>2004</v>
      </c>
      <c r="B6624" s="15" t="s">
        <v>43</v>
      </c>
      <c r="C6624" s="15" t="s">
        <v>970</v>
      </c>
      <c r="D6624" s="24">
        <v>8000000</v>
      </c>
      <c r="E6624" t="str">
        <f>IF(D6624&lt;VLOOKUP(A6624,Min!A:B,2,FALSE),"Y","")</f>
        <v/>
      </c>
      <c r="F6624">
        <f>IF(AND(OR(s_tmchk="all",IF(ISERROR(MATCH(B6624,s_teams,0)),FALSE,TRUE)),OR(s_minsal="",s_minsal&lt;=D6624),OR(s_maxsal="",s_maxsal&gt;=D6624),OR(s_minyr="",s_minyr&lt;=A6624),OR(s_maxyr="",s_maxyr&gt;=A6624),OR(s_player="",s_player=C6624)),MAX(F$1:F6623)+1,0)</f>
        <v>0</v>
      </c>
    </row>
    <row r="6625" spans="1:6">
      <c r="A6625" s="20">
        <v>2004</v>
      </c>
      <c r="B6625" s="15" t="s">
        <v>43</v>
      </c>
      <c r="C6625" s="15" t="s">
        <v>2523</v>
      </c>
      <c r="D6625" s="24">
        <v>7250000</v>
      </c>
      <c r="E6625" t="str">
        <f>IF(D6625&lt;VLOOKUP(A6625,Min!A:B,2,FALSE),"Y","")</f>
        <v/>
      </c>
      <c r="F6625">
        <f>IF(AND(OR(s_tmchk="all",IF(ISERROR(MATCH(B6625,s_teams,0)),FALSE,TRUE)),OR(s_minsal="",s_minsal&lt;=D6625),OR(s_maxsal="",s_maxsal&gt;=D6625),OR(s_minyr="",s_minyr&lt;=A6625),OR(s_maxyr="",s_maxyr&gt;=A6625),OR(s_player="",s_player=C6625)),MAX(F$1:F6624)+1,0)</f>
        <v>0</v>
      </c>
    </row>
    <row r="6626" spans="1:6">
      <c r="A6626" s="20">
        <v>2004</v>
      </c>
      <c r="B6626" s="15" t="s">
        <v>43</v>
      </c>
      <c r="C6626" s="15" t="s">
        <v>1050</v>
      </c>
      <c r="D6626" s="24">
        <v>3229200</v>
      </c>
      <c r="E6626" t="str">
        <f>IF(D6626&lt;VLOOKUP(A6626,Min!A:B,2,FALSE),"Y","")</f>
        <v/>
      </c>
      <c r="F6626">
        <f>IF(AND(OR(s_tmchk="all",IF(ISERROR(MATCH(B6626,s_teams,0)),FALSE,TRUE)),OR(s_minsal="",s_minsal&lt;=D6626),OR(s_maxsal="",s_maxsal&gt;=D6626),OR(s_minyr="",s_minyr&lt;=A6626),OR(s_maxyr="",s_maxyr&gt;=A6626),OR(s_player="",s_player=C6626)),MAX(F$1:F6625)+1,0)</f>
        <v>0</v>
      </c>
    </row>
    <row r="6627" spans="1:6">
      <c r="A6627" s="20">
        <v>2004</v>
      </c>
      <c r="B6627" s="15" t="s">
        <v>43</v>
      </c>
      <c r="C6627" s="15" t="s">
        <v>5353</v>
      </c>
      <c r="D6627" s="24">
        <v>3000000</v>
      </c>
      <c r="E6627" t="str">
        <f>IF(D6627&lt;VLOOKUP(A6627,Min!A:B,2,FALSE),"Y","")</f>
        <v/>
      </c>
      <c r="F6627">
        <f>IF(AND(OR(s_tmchk="all",IF(ISERROR(MATCH(B6627,s_teams,0)),FALSE,TRUE)),OR(s_minsal="",s_minsal&lt;=D6627),OR(s_maxsal="",s_maxsal&gt;=D6627),OR(s_minyr="",s_minyr&lt;=A6627),OR(s_maxyr="",s_maxyr&gt;=A6627),OR(s_player="",s_player=C6627)),MAX(F$1:F6626)+1,0)</f>
        <v>0</v>
      </c>
    </row>
    <row r="6628" spans="1:6">
      <c r="A6628" s="20">
        <v>2004</v>
      </c>
      <c r="B6628" s="15" t="s">
        <v>43</v>
      </c>
      <c r="C6628" s="15" t="s">
        <v>5724</v>
      </c>
      <c r="D6628" s="24">
        <v>2720760</v>
      </c>
      <c r="E6628" t="str">
        <f>IF(D6628&lt;VLOOKUP(A6628,Min!A:B,2,FALSE),"Y","")</f>
        <v/>
      </c>
      <c r="F6628">
        <f>IF(AND(OR(s_tmchk="all",IF(ISERROR(MATCH(B6628,s_teams,0)),FALSE,TRUE)),OR(s_minsal="",s_minsal&lt;=D6628),OR(s_maxsal="",s_maxsal&gt;=D6628),OR(s_minyr="",s_minyr&lt;=A6628),OR(s_maxyr="",s_maxyr&gt;=A6628),OR(s_player="",s_player=C6628)),MAX(F$1:F6627)+1,0)</f>
        <v>0</v>
      </c>
    </row>
    <row r="6629" spans="1:6">
      <c r="A6629" s="20">
        <v>2004</v>
      </c>
      <c r="B6629" s="15" t="s">
        <v>43</v>
      </c>
      <c r="C6629" s="15" t="s">
        <v>5012</v>
      </c>
      <c r="D6629" s="24">
        <v>2500000</v>
      </c>
      <c r="E6629" t="str">
        <f>IF(D6629&lt;VLOOKUP(A6629,Min!A:B,2,FALSE),"Y","")</f>
        <v/>
      </c>
      <c r="F6629">
        <f>IF(AND(OR(s_tmchk="all",IF(ISERROR(MATCH(B6629,s_teams,0)),FALSE,TRUE)),OR(s_minsal="",s_minsal&lt;=D6629),OR(s_maxsal="",s_maxsal&gt;=D6629),OR(s_minyr="",s_minyr&lt;=A6629),OR(s_maxyr="",s_maxyr&gt;=A6629),OR(s_player="",s_player=C6629)),MAX(F$1:F6628)+1,0)</f>
        <v>0</v>
      </c>
    </row>
    <row r="6630" spans="1:6">
      <c r="A6630" s="20">
        <v>2004</v>
      </c>
      <c r="B6630" s="15" t="s">
        <v>43</v>
      </c>
      <c r="C6630" s="15" t="s">
        <v>4821</v>
      </c>
      <c r="D6630" s="24">
        <v>2302778</v>
      </c>
      <c r="E6630" t="str">
        <f>IF(D6630&lt;VLOOKUP(A6630,Min!A:B,2,FALSE),"Y","")</f>
        <v/>
      </c>
      <c r="F6630">
        <f>IF(AND(OR(s_tmchk="all",IF(ISERROR(MATCH(B6630,s_teams,0)),FALSE,TRUE)),OR(s_minsal="",s_minsal&lt;=D6630),OR(s_maxsal="",s_maxsal&gt;=D6630),OR(s_minyr="",s_minyr&lt;=A6630),OR(s_maxyr="",s_maxyr&gt;=A6630),OR(s_player="",s_player=C6630)),MAX(F$1:F6629)+1,0)</f>
        <v>0</v>
      </c>
    </row>
    <row r="6631" spans="1:6">
      <c r="A6631" s="20">
        <v>2004</v>
      </c>
      <c r="B6631" s="15" t="s">
        <v>43</v>
      </c>
      <c r="C6631" s="15" t="s">
        <v>1662</v>
      </c>
      <c r="D6631" s="24">
        <v>2102840</v>
      </c>
      <c r="E6631" t="str">
        <f>IF(D6631&lt;VLOOKUP(A6631,Min!A:B,2,FALSE),"Y","")</f>
        <v/>
      </c>
      <c r="F6631">
        <f>IF(AND(OR(s_tmchk="all",IF(ISERROR(MATCH(B6631,s_teams,0)),FALSE,TRUE)),OR(s_minsal="",s_minsal&lt;=D6631),OR(s_maxsal="",s_maxsal&gt;=D6631),OR(s_minyr="",s_minyr&lt;=A6631),OR(s_maxyr="",s_maxyr&gt;=A6631),OR(s_player="",s_player=C6631)),MAX(F$1:F6630)+1,0)</f>
        <v>0</v>
      </c>
    </row>
    <row r="6632" spans="1:6">
      <c r="A6632" s="20">
        <v>2004</v>
      </c>
      <c r="B6632" s="15" t="s">
        <v>43</v>
      </c>
      <c r="C6632" s="15" t="s">
        <v>5879</v>
      </c>
      <c r="D6632" s="24">
        <v>1947600</v>
      </c>
      <c r="E6632" t="str">
        <f>IF(D6632&lt;VLOOKUP(A6632,Min!A:B,2,FALSE),"Y","")</f>
        <v/>
      </c>
      <c r="F6632">
        <f>IF(AND(OR(s_tmchk="all",IF(ISERROR(MATCH(B6632,s_teams,0)),FALSE,TRUE)),OR(s_minsal="",s_minsal&lt;=D6632),OR(s_maxsal="",s_maxsal&gt;=D6632),OR(s_minyr="",s_minyr&lt;=A6632),OR(s_maxyr="",s_maxyr&gt;=A6632),OR(s_player="",s_player=C6632)),MAX(F$1:F6631)+1,0)</f>
        <v>0</v>
      </c>
    </row>
    <row r="6633" spans="1:6">
      <c r="A6633" s="20">
        <v>2004</v>
      </c>
      <c r="B6633" s="15" t="s">
        <v>43</v>
      </c>
      <c r="C6633" s="15" t="s">
        <v>5591</v>
      </c>
      <c r="D6633" s="24">
        <v>1500000</v>
      </c>
      <c r="E6633" t="str">
        <f>IF(D6633&lt;VLOOKUP(A6633,Min!A:B,2,FALSE),"Y","")</f>
        <v/>
      </c>
      <c r="F6633">
        <f>IF(AND(OR(s_tmchk="all",IF(ISERROR(MATCH(B6633,s_teams,0)),FALSE,TRUE)),OR(s_minsal="",s_minsal&lt;=D6633),OR(s_maxsal="",s_maxsal&gt;=D6633),OR(s_minyr="",s_minyr&lt;=A6633),OR(s_maxyr="",s_maxyr&gt;=A6633),OR(s_player="",s_player=C6633)),MAX(F$1:F6632)+1,0)</f>
        <v>0</v>
      </c>
    </row>
    <row r="6634" spans="1:6">
      <c r="A6634" s="20">
        <v>2004</v>
      </c>
      <c r="B6634" s="15" t="s">
        <v>43</v>
      </c>
      <c r="C6634" s="15" t="s">
        <v>5910</v>
      </c>
      <c r="D6634" s="24">
        <v>1250000</v>
      </c>
      <c r="E6634" t="str">
        <f>IF(D6634&lt;VLOOKUP(A6634,Min!A:B,2,FALSE),"Y","")</f>
        <v/>
      </c>
      <c r="F6634">
        <f>IF(AND(OR(s_tmchk="all",IF(ISERROR(MATCH(B6634,s_teams,0)),FALSE,TRUE)),OR(s_minsal="",s_minsal&lt;=D6634),OR(s_maxsal="",s_maxsal&gt;=D6634),OR(s_minyr="",s_minyr&lt;=A6634),OR(s_maxyr="",s_maxyr&gt;=A6634),OR(s_player="",s_player=C6634)),MAX(F$1:F6633)+1,0)</f>
        <v>0</v>
      </c>
    </row>
    <row r="6635" spans="1:6">
      <c r="A6635" s="20">
        <v>2004</v>
      </c>
      <c r="B6635" s="15" t="s">
        <v>43</v>
      </c>
      <c r="C6635" s="15" t="s">
        <v>6163</v>
      </c>
      <c r="D6635" s="24">
        <v>1200000</v>
      </c>
      <c r="E6635" t="str">
        <f>IF(D6635&lt;VLOOKUP(A6635,Min!A:B,2,FALSE),"Y","")</f>
        <v/>
      </c>
      <c r="F6635">
        <f>IF(AND(OR(s_tmchk="all",IF(ISERROR(MATCH(B6635,s_teams,0)),FALSE,TRUE)),OR(s_minsal="",s_minsal&lt;=D6635),OR(s_maxsal="",s_maxsal&gt;=D6635),OR(s_minyr="",s_minyr&lt;=A6635),OR(s_maxyr="",s_maxyr&gt;=A6635),OR(s_player="",s_player=C6635)),MAX(F$1:F6634)+1,0)</f>
        <v>0</v>
      </c>
    </row>
    <row r="6636" spans="1:6">
      <c r="A6636" s="20">
        <v>2004</v>
      </c>
      <c r="B6636" s="15" t="s">
        <v>43</v>
      </c>
      <c r="C6636" s="15" t="s">
        <v>5596</v>
      </c>
      <c r="D6636" s="24">
        <v>751179</v>
      </c>
      <c r="E6636" t="str">
        <f>IF(D6636&lt;VLOOKUP(A6636,Min!A:B,2,FALSE),"Y","")</f>
        <v/>
      </c>
      <c r="F6636">
        <f>IF(AND(OR(s_tmchk="all",IF(ISERROR(MATCH(B6636,s_teams,0)),FALSE,TRUE)),OR(s_minsal="",s_minsal&lt;=D6636),OR(s_maxsal="",s_maxsal&gt;=D6636),OR(s_minyr="",s_minyr&lt;=A6636),OR(s_maxyr="",s_maxyr&gt;=A6636),OR(s_player="",s_player=C6636)),MAX(F$1:F6635)+1,0)</f>
        <v>0</v>
      </c>
    </row>
    <row r="6637" spans="1:6">
      <c r="A6637" s="20">
        <v>2004</v>
      </c>
      <c r="B6637" s="15" t="s">
        <v>43</v>
      </c>
      <c r="C6637" s="15" t="s">
        <v>806</v>
      </c>
      <c r="D6637" s="24">
        <v>638679</v>
      </c>
      <c r="E6637" t="str">
        <f>IF(D6637&lt;VLOOKUP(A6637,Min!A:B,2,FALSE),"Y","")</f>
        <v/>
      </c>
      <c r="F6637">
        <f>IF(AND(OR(s_tmchk="all",IF(ISERROR(MATCH(B6637,s_teams,0)),FALSE,TRUE)),OR(s_minsal="",s_minsal&lt;=D6637),OR(s_maxsal="",s_maxsal&gt;=D6637),OR(s_minyr="",s_minyr&lt;=A6637),OR(s_maxyr="",s_maxyr&gt;=A6637),OR(s_player="",s_player=C6637)),MAX(F$1:F6636)+1,0)</f>
        <v>0</v>
      </c>
    </row>
    <row r="6638" spans="1:6">
      <c r="A6638" s="20">
        <v>2004</v>
      </c>
      <c r="B6638" s="15" t="s">
        <v>43</v>
      </c>
      <c r="C6638" s="15" t="s">
        <v>5273</v>
      </c>
      <c r="D6638" s="24">
        <v>638679</v>
      </c>
      <c r="E6638" t="str">
        <f>IF(D6638&lt;VLOOKUP(A6638,Min!A:B,2,FALSE),"Y","")</f>
        <v/>
      </c>
      <c r="F6638">
        <f>IF(AND(OR(s_tmchk="all",IF(ISERROR(MATCH(B6638,s_teams,0)),FALSE,TRUE)),OR(s_minsal="",s_minsal&lt;=D6638),OR(s_maxsal="",s_maxsal&gt;=D6638),OR(s_minyr="",s_minyr&lt;=A6638),OR(s_maxyr="",s_maxyr&gt;=A6638),OR(s_player="",s_player=C6638)),MAX(F$1:F6637)+1,0)</f>
        <v>0</v>
      </c>
    </row>
    <row r="6639" spans="1:6">
      <c r="A6639" s="20">
        <v>2004</v>
      </c>
      <c r="B6639" s="15" t="s">
        <v>43</v>
      </c>
      <c r="C6639" s="15" t="s">
        <v>5075</v>
      </c>
      <c r="D6639" s="24">
        <v>366931</v>
      </c>
      <c r="E6639" t="str">
        <f>IF(D6639&lt;VLOOKUP(A6639,Min!A:B,2,FALSE),"Y","")</f>
        <v/>
      </c>
      <c r="F6639">
        <f>IF(AND(OR(s_tmchk="all",IF(ISERROR(MATCH(B6639,s_teams,0)),FALSE,TRUE)),OR(s_minsal="",s_minsal&lt;=D6639),OR(s_maxsal="",s_maxsal&gt;=D6639),OR(s_minyr="",s_minyr&lt;=A6639),OR(s_maxyr="",s_maxyr&gt;=A6639),OR(s_player="",s_player=C6639)),MAX(F$1:F6638)+1,0)</f>
        <v>0</v>
      </c>
    </row>
    <row r="6640" spans="1:6">
      <c r="A6640" s="20">
        <v>2004</v>
      </c>
      <c r="B6640" s="15" t="s">
        <v>45</v>
      </c>
      <c r="C6640" s="15" t="s">
        <v>3745</v>
      </c>
      <c r="D6640" s="24">
        <v>6500000</v>
      </c>
      <c r="E6640" t="str">
        <f>IF(D6640&lt;VLOOKUP(A6640,Min!A:B,2,FALSE),"Y","")</f>
        <v/>
      </c>
      <c r="F6640">
        <f>IF(AND(OR(s_tmchk="all",IF(ISERROR(MATCH(B6640,s_teams,0)),FALSE,TRUE)),OR(s_minsal="",s_minsal&lt;=D6640),OR(s_maxsal="",s_maxsal&gt;=D6640),OR(s_minyr="",s_minyr&lt;=A6640),OR(s_maxyr="",s_maxyr&gt;=A6640),OR(s_player="",s_player=C6640)),MAX(F$1:F6639)+1,0)</f>
        <v>0</v>
      </c>
    </row>
    <row r="6641" spans="1:6">
      <c r="A6641" s="20">
        <v>2004</v>
      </c>
      <c r="B6641" s="15" t="s">
        <v>45</v>
      </c>
      <c r="C6641" s="15" t="s">
        <v>4666</v>
      </c>
      <c r="D6641" s="24">
        <v>6266666</v>
      </c>
      <c r="E6641" t="str">
        <f>IF(D6641&lt;VLOOKUP(A6641,Min!A:B,2,FALSE),"Y","")</f>
        <v/>
      </c>
      <c r="F6641">
        <f>IF(AND(OR(s_tmchk="all",IF(ISERROR(MATCH(B6641,s_teams,0)),FALSE,TRUE)),OR(s_minsal="",s_minsal&lt;=D6641),OR(s_maxsal="",s_maxsal&gt;=D6641),OR(s_minyr="",s_minyr&lt;=A6641),OR(s_maxyr="",s_maxyr&gt;=A6641),OR(s_player="",s_player=C6641)),MAX(F$1:F6640)+1,0)</f>
        <v>0</v>
      </c>
    </row>
    <row r="6642" spans="1:6">
      <c r="A6642" s="20">
        <v>2004</v>
      </c>
      <c r="B6642" s="15" t="s">
        <v>45</v>
      </c>
      <c r="C6642" s="15" t="s">
        <v>4641</v>
      </c>
      <c r="D6642" s="24">
        <v>5500000</v>
      </c>
      <c r="E6642" t="str">
        <f>IF(D6642&lt;VLOOKUP(A6642,Min!A:B,2,FALSE),"Y","")</f>
        <v/>
      </c>
      <c r="F6642">
        <f>IF(AND(OR(s_tmchk="all",IF(ISERROR(MATCH(B6642,s_teams,0)),FALSE,TRUE)),OR(s_minsal="",s_minsal&lt;=D6642),OR(s_maxsal="",s_maxsal&gt;=D6642),OR(s_minyr="",s_minyr&lt;=A6642),OR(s_maxyr="",s_maxyr&gt;=A6642),OR(s_player="",s_player=C6642)),MAX(F$1:F6641)+1,0)</f>
        <v>0</v>
      </c>
    </row>
    <row r="6643" spans="1:6">
      <c r="A6643" s="20">
        <v>2004</v>
      </c>
      <c r="B6643" s="15" t="s">
        <v>45</v>
      </c>
      <c r="C6643" s="15" t="s">
        <v>2887</v>
      </c>
      <c r="D6643" s="24">
        <v>5000600</v>
      </c>
      <c r="E6643" t="str">
        <f>IF(D6643&lt;VLOOKUP(A6643,Min!A:B,2,FALSE),"Y","")</f>
        <v/>
      </c>
      <c r="F6643">
        <f>IF(AND(OR(s_tmchk="all",IF(ISERROR(MATCH(B6643,s_teams,0)),FALSE,TRUE)),OR(s_minsal="",s_minsal&lt;=D6643),OR(s_maxsal="",s_maxsal&gt;=D6643),OR(s_minyr="",s_minyr&lt;=A6643),OR(s_maxyr="",s_maxyr&gt;=A6643),OR(s_player="",s_player=C6643)),MAX(F$1:F6642)+1,0)</f>
        <v>0</v>
      </c>
    </row>
    <row r="6644" spans="1:6">
      <c r="A6644" s="20">
        <v>2004</v>
      </c>
      <c r="B6644" s="15" t="s">
        <v>45</v>
      </c>
      <c r="C6644" s="15" t="s">
        <v>4829</v>
      </c>
      <c r="D6644" s="24">
        <v>5000000</v>
      </c>
      <c r="E6644" t="str">
        <f>IF(D6644&lt;VLOOKUP(A6644,Min!A:B,2,FALSE),"Y","")</f>
        <v/>
      </c>
      <c r="F6644">
        <f>IF(AND(OR(s_tmchk="all",IF(ISERROR(MATCH(B6644,s_teams,0)),FALSE,TRUE)),OR(s_minsal="",s_minsal&lt;=D6644),OR(s_maxsal="",s_maxsal&gt;=D6644),OR(s_minyr="",s_minyr&lt;=A6644),OR(s_maxyr="",s_maxyr&gt;=A6644),OR(s_player="",s_player=C6644)),MAX(F$1:F6643)+1,0)</f>
        <v>0</v>
      </c>
    </row>
    <row r="6645" spans="1:6">
      <c r="A6645" s="20">
        <v>2004</v>
      </c>
      <c r="B6645" s="15" t="s">
        <v>45</v>
      </c>
      <c r="C6645" s="15" t="s">
        <v>6206</v>
      </c>
      <c r="D6645" s="24">
        <v>4200000</v>
      </c>
      <c r="E6645" t="str">
        <f>IF(D6645&lt;VLOOKUP(A6645,Min!A:B,2,FALSE),"Y","")</f>
        <v/>
      </c>
      <c r="F6645">
        <f>IF(AND(OR(s_tmchk="all",IF(ISERROR(MATCH(B6645,s_teams,0)),FALSE,TRUE)),OR(s_minsal="",s_minsal&lt;=D6645),OR(s_maxsal="",s_maxsal&gt;=D6645),OR(s_minyr="",s_minyr&lt;=A6645),OR(s_maxyr="",s_maxyr&gt;=A6645),OR(s_player="",s_player=C6645)),MAX(F$1:F6644)+1,0)</f>
        <v>0</v>
      </c>
    </row>
    <row r="6646" spans="1:6">
      <c r="A6646" s="20">
        <v>2004</v>
      </c>
      <c r="B6646" s="15" t="s">
        <v>45</v>
      </c>
      <c r="C6646" s="15" t="s">
        <v>5033</v>
      </c>
      <c r="D6646" s="24">
        <v>4000000</v>
      </c>
      <c r="E6646" t="str">
        <f>IF(D6646&lt;VLOOKUP(A6646,Min!A:B,2,FALSE),"Y","")</f>
        <v/>
      </c>
      <c r="F6646">
        <f>IF(AND(OR(s_tmchk="all",IF(ISERROR(MATCH(B6646,s_teams,0)),FALSE,TRUE)),OR(s_minsal="",s_minsal&lt;=D6646),OR(s_maxsal="",s_maxsal&gt;=D6646),OR(s_minyr="",s_minyr&lt;=A6646),OR(s_maxyr="",s_maxyr&gt;=A6646),OR(s_player="",s_player=C6646)),MAX(F$1:F6645)+1,0)</f>
        <v>0</v>
      </c>
    </row>
    <row r="6647" spans="1:6">
      <c r="A6647" s="20">
        <v>2004</v>
      </c>
      <c r="B6647" s="15" t="s">
        <v>45</v>
      </c>
      <c r="C6647" s="15" t="s">
        <v>4809</v>
      </c>
      <c r="D6647" s="24">
        <v>3900000</v>
      </c>
      <c r="E6647" t="str">
        <f>IF(D6647&lt;VLOOKUP(A6647,Min!A:B,2,FALSE),"Y","")</f>
        <v/>
      </c>
      <c r="F6647">
        <f>IF(AND(OR(s_tmchk="all",IF(ISERROR(MATCH(B6647,s_teams,0)),FALSE,TRUE)),OR(s_minsal="",s_minsal&lt;=D6647),OR(s_maxsal="",s_maxsal&gt;=D6647),OR(s_minyr="",s_minyr&lt;=A6647),OR(s_maxyr="",s_maxyr&gt;=A6647),OR(s_player="",s_player=C6647)),MAX(F$1:F6646)+1,0)</f>
        <v>0</v>
      </c>
    </row>
    <row r="6648" spans="1:6">
      <c r="A6648" s="20">
        <v>2004</v>
      </c>
      <c r="B6648" s="15" t="s">
        <v>45</v>
      </c>
      <c r="C6648" s="15" t="s">
        <v>3674</v>
      </c>
      <c r="D6648" s="24">
        <v>3595800</v>
      </c>
      <c r="E6648" t="str">
        <f>IF(D6648&lt;VLOOKUP(A6648,Min!A:B,2,FALSE),"Y","")</f>
        <v/>
      </c>
      <c r="F6648">
        <f>IF(AND(OR(s_tmchk="all",IF(ISERROR(MATCH(B6648,s_teams,0)),FALSE,TRUE)),OR(s_minsal="",s_minsal&lt;=D6648),OR(s_maxsal="",s_maxsal&gt;=D6648),OR(s_minyr="",s_minyr&lt;=A6648),OR(s_maxyr="",s_maxyr&gt;=A6648),OR(s_player="",s_player=C6648)),MAX(F$1:F6647)+1,0)</f>
        <v>0</v>
      </c>
    </row>
    <row r="6649" spans="1:6">
      <c r="A6649" s="20">
        <v>2004</v>
      </c>
      <c r="B6649" s="15" t="s">
        <v>45</v>
      </c>
      <c r="C6649" s="15" t="s">
        <v>5511</v>
      </c>
      <c r="D6649" s="24">
        <v>3000000</v>
      </c>
      <c r="E6649" t="str">
        <f>IF(D6649&lt;VLOOKUP(A6649,Min!A:B,2,FALSE),"Y","")</f>
        <v/>
      </c>
      <c r="F6649">
        <f>IF(AND(OR(s_tmchk="all",IF(ISERROR(MATCH(B6649,s_teams,0)),FALSE,TRUE)),OR(s_minsal="",s_minsal&lt;=D6649),OR(s_maxsal="",s_maxsal&gt;=D6649),OR(s_minyr="",s_minyr&lt;=A6649),OR(s_maxyr="",s_maxyr&gt;=A6649),OR(s_player="",s_player=C6649)),MAX(F$1:F6648)+1,0)</f>
        <v>0</v>
      </c>
    </row>
    <row r="6650" spans="1:6">
      <c r="A6650" s="20">
        <v>2004</v>
      </c>
      <c r="B6650" s="15" t="s">
        <v>45</v>
      </c>
      <c r="C6650" s="15" t="s">
        <v>5169</v>
      </c>
      <c r="D6650" s="24">
        <v>2956250</v>
      </c>
      <c r="E6650" t="str">
        <f>IF(D6650&lt;VLOOKUP(A6650,Min!A:B,2,FALSE),"Y","")</f>
        <v/>
      </c>
      <c r="F6650">
        <f>IF(AND(OR(s_tmchk="all",IF(ISERROR(MATCH(B6650,s_teams,0)),FALSE,TRUE)),OR(s_minsal="",s_minsal&lt;=D6650),OR(s_maxsal="",s_maxsal&gt;=D6650),OR(s_minyr="",s_minyr&lt;=A6650),OR(s_maxyr="",s_maxyr&gt;=A6650),OR(s_player="",s_player=C6650)),MAX(F$1:F6649)+1,0)</f>
        <v>0</v>
      </c>
    </row>
    <row r="6651" spans="1:6">
      <c r="A6651" s="20">
        <v>2004</v>
      </c>
      <c r="B6651" s="15" t="s">
        <v>45</v>
      </c>
      <c r="C6651" s="15" t="s">
        <v>5633</v>
      </c>
      <c r="D6651" s="24">
        <v>1100000</v>
      </c>
      <c r="E6651" t="str">
        <f>IF(D6651&lt;VLOOKUP(A6651,Min!A:B,2,FALSE),"Y","")</f>
        <v/>
      </c>
      <c r="F6651">
        <f>IF(AND(OR(s_tmchk="all",IF(ISERROR(MATCH(B6651,s_teams,0)),FALSE,TRUE)),OR(s_minsal="",s_minsal&lt;=D6651),OR(s_maxsal="",s_maxsal&gt;=D6651),OR(s_minyr="",s_minyr&lt;=A6651),OR(s_maxyr="",s_maxyr&gt;=A6651),OR(s_player="",s_player=C6651)),MAX(F$1:F6650)+1,0)</f>
        <v>0</v>
      </c>
    </row>
    <row r="6652" spans="1:6">
      <c r="A6652" s="20">
        <v>2004</v>
      </c>
      <c r="B6652" s="15" t="s">
        <v>45</v>
      </c>
      <c r="C6652" s="15" t="s">
        <v>972</v>
      </c>
      <c r="D6652" s="24">
        <v>971160</v>
      </c>
      <c r="E6652" t="str">
        <f>IF(D6652&lt;VLOOKUP(A6652,Min!A:B,2,FALSE),"Y","")</f>
        <v/>
      </c>
      <c r="F6652">
        <f>IF(AND(OR(s_tmchk="all",IF(ISERROR(MATCH(B6652,s_teams,0)),FALSE,TRUE)),OR(s_minsal="",s_minsal&lt;=D6652),OR(s_maxsal="",s_maxsal&gt;=D6652),OR(s_minyr="",s_minyr&lt;=A6652),OR(s_maxyr="",s_maxyr&gt;=A6652),OR(s_player="",s_player=C6652)),MAX(F$1:F6651)+1,0)</f>
        <v>0</v>
      </c>
    </row>
    <row r="6653" spans="1:6">
      <c r="A6653" s="20">
        <v>2004</v>
      </c>
      <c r="B6653" s="15" t="s">
        <v>45</v>
      </c>
      <c r="C6653" s="15" t="s">
        <v>4896</v>
      </c>
      <c r="D6653" s="24">
        <v>813679</v>
      </c>
      <c r="E6653" t="str">
        <f>IF(D6653&lt;VLOOKUP(A6653,Min!A:B,2,FALSE),"Y","")</f>
        <v/>
      </c>
      <c r="F6653">
        <f>IF(AND(OR(s_tmchk="all",IF(ISERROR(MATCH(B6653,s_teams,0)),FALSE,TRUE)),OR(s_minsal="",s_minsal&lt;=D6653),OR(s_maxsal="",s_maxsal&gt;=D6653),OR(s_minyr="",s_minyr&lt;=A6653),OR(s_maxyr="",s_maxyr&gt;=A6653),OR(s_player="",s_player=C6653)),MAX(F$1:F6652)+1,0)</f>
        <v>0</v>
      </c>
    </row>
    <row r="6654" spans="1:6">
      <c r="A6654" s="20">
        <v>2004</v>
      </c>
      <c r="B6654" s="15" t="s">
        <v>45</v>
      </c>
      <c r="C6654" s="15" t="s">
        <v>6118</v>
      </c>
      <c r="D6654" s="24">
        <v>638679</v>
      </c>
      <c r="E6654" t="str">
        <f>IF(D6654&lt;VLOOKUP(A6654,Min!A:B,2,FALSE),"Y","")</f>
        <v/>
      </c>
      <c r="F6654">
        <f>IF(AND(OR(s_tmchk="all",IF(ISERROR(MATCH(B6654,s_teams,0)),FALSE,TRUE)),OR(s_minsal="",s_minsal&lt;=D6654),OR(s_maxsal="",s_maxsal&gt;=D6654),OR(s_minyr="",s_minyr&lt;=A6654),OR(s_maxyr="",s_maxyr&gt;=A6654),OR(s_player="",s_player=C6654)),MAX(F$1:F6653)+1,0)</f>
        <v>0</v>
      </c>
    </row>
    <row r="6655" spans="1:6">
      <c r="A6655" s="20">
        <v>2004</v>
      </c>
      <c r="B6655" s="15" t="s">
        <v>46</v>
      </c>
      <c r="C6655" s="15" t="s">
        <v>5719</v>
      </c>
      <c r="D6655" s="24">
        <v>11956625</v>
      </c>
      <c r="E6655" t="str">
        <f>IF(D6655&lt;VLOOKUP(A6655,Min!A:B,2,FALSE),"Y","")</f>
        <v/>
      </c>
      <c r="F6655">
        <f>IF(AND(OR(s_tmchk="all",IF(ISERROR(MATCH(B6655,s_teams,0)),FALSE,TRUE)),OR(s_minsal="",s_minsal&lt;=D6655),OR(s_maxsal="",s_maxsal&gt;=D6655),OR(s_minyr="",s_minyr&lt;=A6655),OR(s_maxyr="",s_maxyr&gt;=A6655),OR(s_player="",s_player=C6655)),MAX(F$1:F6654)+1,0)</f>
        <v>0</v>
      </c>
    </row>
    <row r="6656" spans="1:6">
      <c r="A6656" s="20">
        <v>2004</v>
      </c>
      <c r="B6656" s="15" t="s">
        <v>46</v>
      </c>
      <c r="C6656" s="15" t="s">
        <v>4541</v>
      </c>
      <c r="D6656" s="24">
        <v>7842000</v>
      </c>
      <c r="E6656" t="str">
        <f>IF(D6656&lt;VLOOKUP(A6656,Min!A:B,2,FALSE),"Y","")</f>
        <v/>
      </c>
      <c r="F6656">
        <f>IF(AND(OR(s_tmchk="all",IF(ISERROR(MATCH(B6656,s_teams,0)),FALSE,TRUE)),OR(s_minsal="",s_minsal&lt;=D6656),OR(s_maxsal="",s_maxsal&gt;=D6656),OR(s_minyr="",s_minyr&lt;=A6656),OR(s_maxyr="",s_maxyr&gt;=A6656),OR(s_player="",s_player=C6656)),MAX(F$1:F6655)+1,0)</f>
        <v>0</v>
      </c>
    </row>
    <row r="6657" spans="1:6">
      <c r="A6657" s="20">
        <v>2004</v>
      </c>
      <c r="B6657" s="15" t="s">
        <v>46</v>
      </c>
      <c r="C6657" s="15" t="s">
        <v>4630</v>
      </c>
      <c r="D6657" s="24">
        <v>5445600</v>
      </c>
      <c r="E6657" t="str">
        <f>IF(D6657&lt;VLOOKUP(A6657,Min!A:B,2,FALSE),"Y","")</f>
        <v/>
      </c>
      <c r="F6657">
        <f>IF(AND(OR(s_tmchk="all",IF(ISERROR(MATCH(B6657,s_teams,0)),FALSE,TRUE)),OR(s_minsal="",s_minsal&lt;=D6657),OR(s_maxsal="",s_maxsal&gt;=D6657),OR(s_minyr="",s_minyr&lt;=A6657),OR(s_maxyr="",s_maxyr&gt;=A6657),OR(s_player="",s_player=C6657)),MAX(F$1:F6656)+1,0)</f>
        <v>0</v>
      </c>
    </row>
    <row r="6658" spans="1:6">
      <c r="A6658" s="20">
        <v>2004</v>
      </c>
      <c r="B6658" s="15" t="s">
        <v>46</v>
      </c>
      <c r="C6658" s="15" t="s">
        <v>4814</v>
      </c>
      <c r="D6658" s="24">
        <v>4700000</v>
      </c>
      <c r="E6658" t="str">
        <f>IF(D6658&lt;VLOOKUP(A6658,Min!A:B,2,FALSE),"Y","")</f>
        <v/>
      </c>
      <c r="F6658">
        <f>IF(AND(OR(s_tmchk="all",IF(ISERROR(MATCH(B6658,s_teams,0)),FALSE,TRUE)),OR(s_minsal="",s_minsal&lt;=D6658),OR(s_maxsal="",s_maxsal&gt;=D6658),OR(s_minyr="",s_minyr&lt;=A6658),OR(s_maxyr="",s_maxyr&gt;=A6658),OR(s_player="",s_player=C6658)),MAX(F$1:F6657)+1,0)</f>
        <v>0</v>
      </c>
    </row>
    <row r="6659" spans="1:6">
      <c r="A6659" s="20">
        <v>2004</v>
      </c>
      <c r="B6659" s="15" t="s">
        <v>46</v>
      </c>
      <c r="C6659" s="15" t="s">
        <v>4520</v>
      </c>
      <c r="D6659" s="24">
        <v>4400000</v>
      </c>
      <c r="E6659" t="str">
        <f>IF(D6659&lt;VLOOKUP(A6659,Min!A:B,2,FALSE),"Y","")</f>
        <v/>
      </c>
      <c r="F6659">
        <f>IF(AND(OR(s_tmchk="all",IF(ISERROR(MATCH(B6659,s_teams,0)),FALSE,TRUE)),OR(s_minsal="",s_minsal&lt;=D6659),OR(s_maxsal="",s_maxsal&gt;=D6659),OR(s_minyr="",s_minyr&lt;=A6659),OR(s_maxyr="",s_maxyr&gt;=A6659),OR(s_player="",s_player=C6659)),MAX(F$1:F6658)+1,0)</f>
        <v>0</v>
      </c>
    </row>
    <row r="6660" spans="1:6">
      <c r="A6660" s="20">
        <v>2004</v>
      </c>
      <c r="B6660" s="15" t="s">
        <v>46</v>
      </c>
      <c r="C6660" s="15" t="s">
        <v>324</v>
      </c>
      <c r="D6660" s="24">
        <v>3332520</v>
      </c>
      <c r="E6660" t="str">
        <f>IF(D6660&lt;VLOOKUP(A6660,Min!A:B,2,FALSE),"Y","")</f>
        <v/>
      </c>
      <c r="F6660">
        <f>IF(AND(OR(s_tmchk="all",IF(ISERROR(MATCH(B6660,s_teams,0)),FALSE,TRUE)),OR(s_minsal="",s_minsal&lt;=D6660),OR(s_maxsal="",s_maxsal&gt;=D6660),OR(s_minyr="",s_minyr&lt;=A6660),OR(s_maxyr="",s_maxyr&gt;=A6660),OR(s_player="",s_player=C6660)),MAX(F$1:F6659)+1,0)</f>
        <v>0</v>
      </c>
    </row>
    <row r="6661" spans="1:6">
      <c r="A6661" s="20">
        <v>2004</v>
      </c>
      <c r="B6661" s="15" t="s">
        <v>46</v>
      </c>
      <c r="C6661" s="15" t="s">
        <v>5065</v>
      </c>
      <c r="D6661" s="24">
        <v>3017266</v>
      </c>
      <c r="E6661" t="str">
        <f>IF(D6661&lt;VLOOKUP(A6661,Min!A:B,2,FALSE),"Y","")</f>
        <v/>
      </c>
      <c r="F6661">
        <f>IF(AND(OR(s_tmchk="all",IF(ISERROR(MATCH(B6661,s_teams,0)),FALSE,TRUE)),OR(s_minsal="",s_minsal&lt;=D6661),OR(s_maxsal="",s_maxsal&gt;=D6661),OR(s_minyr="",s_minyr&lt;=A6661),OR(s_maxyr="",s_maxyr&gt;=A6661),OR(s_player="",s_player=C6661)),MAX(F$1:F6660)+1,0)</f>
        <v>0</v>
      </c>
    </row>
    <row r="6662" spans="1:6">
      <c r="A6662" s="20">
        <v>2004</v>
      </c>
      <c r="B6662" s="15" t="s">
        <v>46</v>
      </c>
      <c r="C6662" s="15" t="s">
        <v>5991</v>
      </c>
      <c r="D6662" s="24">
        <v>3000000</v>
      </c>
      <c r="E6662" t="str">
        <f>IF(D6662&lt;VLOOKUP(A6662,Min!A:B,2,FALSE),"Y","")</f>
        <v/>
      </c>
      <c r="F6662">
        <f>IF(AND(OR(s_tmchk="all",IF(ISERROR(MATCH(B6662,s_teams,0)),FALSE,TRUE)),OR(s_minsal="",s_minsal&lt;=D6662),OR(s_maxsal="",s_maxsal&gt;=D6662),OR(s_minyr="",s_minyr&lt;=A6662),OR(s_maxyr="",s_maxyr&gt;=A6662),OR(s_player="",s_player=C6662)),MAX(F$1:F6661)+1,0)</f>
        <v>0</v>
      </c>
    </row>
    <row r="6663" spans="1:6">
      <c r="A6663" s="20">
        <v>2004</v>
      </c>
      <c r="B6663" s="15" t="s">
        <v>46</v>
      </c>
      <c r="C6663" s="15" t="s">
        <v>2316</v>
      </c>
      <c r="D6663" s="24">
        <v>2789280</v>
      </c>
      <c r="E6663" t="str">
        <f>IF(D6663&lt;VLOOKUP(A6663,Min!A:B,2,FALSE),"Y","")</f>
        <v/>
      </c>
      <c r="F6663">
        <f>IF(AND(OR(s_tmchk="all",IF(ISERROR(MATCH(B6663,s_teams,0)),FALSE,TRUE)),OR(s_minsal="",s_minsal&lt;=D6663),OR(s_maxsal="",s_maxsal&gt;=D6663),OR(s_minyr="",s_minyr&lt;=A6663),OR(s_maxyr="",s_maxyr&gt;=A6663),OR(s_player="",s_player=C6663)),MAX(F$1:F6662)+1,0)</f>
        <v>0</v>
      </c>
    </row>
    <row r="6664" spans="1:6">
      <c r="A6664" s="20">
        <v>2004</v>
      </c>
      <c r="B6664" s="15" t="s">
        <v>46</v>
      </c>
      <c r="C6664" s="15" t="s">
        <v>4424</v>
      </c>
      <c r="D6664" s="24">
        <v>1527946</v>
      </c>
      <c r="E6664" t="str">
        <f>IF(D6664&lt;VLOOKUP(A6664,Min!A:B,2,FALSE),"Y","")</f>
        <v/>
      </c>
      <c r="F6664">
        <f>IF(AND(OR(s_tmchk="all",IF(ISERROR(MATCH(B6664,s_teams,0)),FALSE,TRUE)),OR(s_minsal="",s_minsal&lt;=D6664),OR(s_maxsal="",s_maxsal&gt;=D6664),OR(s_minyr="",s_minyr&lt;=A6664),OR(s_maxyr="",s_maxyr&gt;=A6664),OR(s_player="",s_player=C6664)),MAX(F$1:F6663)+1,0)</f>
        <v>0</v>
      </c>
    </row>
    <row r="6665" spans="1:6">
      <c r="A6665" s="20">
        <v>2004</v>
      </c>
      <c r="B6665" s="15" t="s">
        <v>46</v>
      </c>
      <c r="C6665" s="15" t="s">
        <v>3841</v>
      </c>
      <c r="D6665" s="24">
        <v>1506960</v>
      </c>
      <c r="E6665" t="str">
        <f>IF(D6665&lt;VLOOKUP(A6665,Min!A:B,2,FALSE),"Y","")</f>
        <v/>
      </c>
      <c r="F6665">
        <f>IF(AND(OR(s_tmchk="all",IF(ISERROR(MATCH(B6665,s_teams,0)),FALSE,TRUE)),OR(s_minsal="",s_minsal&lt;=D6665),OR(s_maxsal="",s_maxsal&gt;=D6665),OR(s_minyr="",s_minyr&lt;=A6665),OR(s_maxyr="",s_maxyr&gt;=A6665),OR(s_player="",s_player=C6665)),MAX(F$1:F6664)+1,0)</f>
        <v>0</v>
      </c>
    </row>
    <row r="6666" spans="1:6">
      <c r="A6666" s="20">
        <v>2004</v>
      </c>
      <c r="B6666" s="15" t="s">
        <v>46</v>
      </c>
      <c r="C6666" s="15" t="s">
        <v>4731</v>
      </c>
      <c r="D6666" s="24">
        <v>1070000</v>
      </c>
      <c r="E6666" t="str">
        <f>IF(D6666&lt;VLOOKUP(A6666,Min!A:B,2,FALSE),"Y","")</f>
        <v/>
      </c>
      <c r="F6666">
        <f>IF(AND(OR(s_tmchk="all",IF(ISERROR(MATCH(B6666,s_teams,0)),FALSE,TRUE)),OR(s_minsal="",s_minsal&lt;=D6666),OR(s_maxsal="",s_maxsal&gt;=D6666),OR(s_minyr="",s_minyr&lt;=A6666),OR(s_maxyr="",s_maxyr&gt;=A6666),OR(s_player="",s_player=C6666)),MAX(F$1:F6665)+1,0)</f>
        <v>0</v>
      </c>
    </row>
    <row r="6667" spans="1:6">
      <c r="A6667" s="20">
        <v>2004</v>
      </c>
      <c r="B6667" s="15" t="s">
        <v>46</v>
      </c>
      <c r="C6667" s="15" t="s">
        <v>5780</v>
      </c>
      <c r="D6667" s="24">
        <v>1070000</v>
      </c>
      <c r="E6667" t="str">
        <f>IF(D6667&lt;VLOOKUP(A6667,Min!A:B,2,FALSE),"Y","")</f>
        <v/>
      </c>
      <c r="F6667">
        <f>IF(AND(OR(s_tmchk="all",IF(ISERROR(MATCH(B6667,s_teams,0)),FALSE,TRUE)),OR(s_minsal="",s_minsal&lt;=D6667),OR(s_maxsal="",s_maxsal&gt;=D6667),OR(s_minyr="",s_minyr&lt;=A6667),OR(s_maxyr="",s_maxyr&gt;=A6667),OR(s_player="",s_player=C6667)),MAX(F$1:F6666)+1,0)</f>
        <v>0</v>
      </c>
    </row>
    <row r="6668" spans="1:6">
      <c r="A6668" s="20">
        <v>2004</v>
      </c>
      <c r="B6668" s="15" t="s">
        <v>46</v>
      </c>
      <c r="C6668" s="15" t="s">
        <v>4697</v>
      </c>
      <c r="D6668" s="24">
        <v>663679</v>
      </c>
      <c r="E6668" t="str">
        <f>IF(D6668&lt;VLOOKUP(A6668,Min!A:B,2,FALSE),"Y","")</f>
        <v/>
      </c>
      <c r="F6668">
        <f>IF(AND(OR(s_tmchk="all",IF(ISERROR(MATCH(B6668,s_teams,0)),FALSE,TRUE)),OR(s_minsal="",s_minsal&lt;=D6668),OR(s_maxsal="",s_maxsal&gt;=D6668),OR(s_minyr="",s_minyr&lt;=A6668),OR(s_maxyr="",s_maxyr&gt;=A6668),OR(s_player="",s_player=C6668)),MAX(F$1:F6667)+1,0)</f>
        <v>0</v>
      </c>
    </row>
    <row r="6669" spans="1:6">
      <c r="A6669" s="20">
        <v>2004</v>
      </c>
      <c r="B6669" s="15" t="s">
        <v>46</v>
      </c>
      <c r="C6669" s="15" t="s">
        <v>5770</v>
      </c>
      <c r="D6669" s="24">
        <v>663679</v>
      </c>
      <c r="E6669" t="str">
        <f>IF(D6669&lt;VLOOKUP(A6669,Min!A:B,2,FALSE),"Y","")</f>
        <v/>
      </c>
      <c r="F6669">
        <f>IF(AND(OR(s_tmchk="all",IF(ISERROR(MATCH(B6669,s_teams,0)),FALSE,TRUE)),OR(s_minsal="",s_minsal&lt;=D6669),OR(s_maxsal="",s_maxsal&gt;=D6669),OR(s_minyr="",s_minyr&lt;=A6669),OR(s_maxyr="",s_maxyr&gt;=A6669),OR(s_player="",s_player=C6669)),MAX(F$1:F6668)+1,0)</f>
        <v>0</v>
      </c>
    </row>
    <row r="6670" spans="1:6">
      <c r="A6670" s="20">
        <v>2004</v>
      </c>
      <c r="B6670" s="15" t="s">
        <v>46</v>
      </c>
      <c r="C6670" s="15" t="s">
        <v>4767</v>
      </c>
      <c r="D6670" s="24">
        <v>228946</v>
      </c>
      <c r="E6670" t="str">
        <f>IF(D6670&lt;VLOOKUP(A6670,Min!A:B,2,FALSE),"Y","")</f>
        <v>Y</v>
      </c>
      <c r="F6670">
        <f>IF(AND(OR(s_tmchk="all",IF(ISERROR(MATCH(B6670,s_teams,0)),FALSE,TRUE)),OR(s_minsal="",s_minsal&lt;=D6670),OR(s_maxsal="",s_maxsal&gt;=D6670),OR(s_minyr="",s_minyr&lt;=A6670),OR(s_maxyr="",s_maxyr&gt;=A6670),OR(s_player="",s_player=C6670)),MAX(F$1:F6669)+1,0)</f>
        <v>0</v>
      </c>
    </row>
    <row r="6671" spans="1:6">
      <c r="A6671" s="20">
        <v>2004</v>
      </c>
      <c r="B6671" s="15" t="s">
        <v>46</v>
      </c>
      <c r="C6671" s="15" t="s">
        <v>5951</v>
      </c>
      <c r="D6671" s="24">
        <v>89364</v>
      </c>
      <c r="E6671" t="str">
        <f>IF(D6671&lt;VLOOKUP(A6671,Min!A:B,2,FALSE),"Y","")</f>
        <v>Y</v>
      </c>
      <c r="F6671">
        <f>IF(AND(OR(s_tmchk="all",IF(ISERROR(MATCH(B6671,s_teams,0)),FALSE,TRUE)),OR(s_minsal="",s_minsal&lt;=D6671),OR(s_maxsal="",s_maxsal&gt;=D6671),OR(s_minyr="",s_minyr&lt;=A6671),OR(s_maxyr="",s_maxyr&gt;=A6671),OR(s_player="",s_player=C6671)),MAX(F$1:F6670)+1,0)</f>
        <v>0</v>
      </c>
    </row>
    <row r="6672" spans="1:6">
      <c r="A6672" s="20">
        <v>2004</v>
      </c>
      <c r="B6672" s="15" t="s">
        <v>46</v>
      </c>
      <c r="C6672" s="15" t="s">
        <v>4863</v>
      </c>
      <c r="D6672" s="24">
        <v>72843</v>
      </c>
      <c r="E6672" t="str">
        <f>IF(D6672&lt;VLOOKUP(A6672,Min!A:B,2,FALSE),"Y","")</f>
        <v>Y</v>
      </c>
      <c r="F6672">
        <f>IF(AND(OR(s_tmchk="all",IF(ISERROR(MATCH(B6672,s_teams,0)),FALSE,TRUE)),OR(s_minsal="",s_minsal&lt;=D6672),OR(s_maxsal="",s_maxsal&gt;=D6672),OR(s_minyr="",s_minyr&lt;=A6672),OR(s_maxyr="",s_maxyr&gt;=A6672),OR(s_player="",s_player=C6672)),MAX(F$1:F6671)+1,0)</f>
        <v>0</v>
      </c>
    </row>
    <row r="6673" spans="1:6">
      <c r="A6673" s="20">
        <v>2004</v>
      </c>
      <c r="B6673" s="15" t="s">
        <v>49</v>
      </c>
      <c r="C6673" s="15" t="s">
        <v>6008</v>
      </c>
      <c r="D6673" s="24">
        <v>10960000</v>
      </c>
      <c r="E6673" t="str">
        <f>IF(D6673&lt;VLOOKUP(A6673,Min!A:B,2,FALSE),"Y","")</f>
        <v/>
      </c>
      <c r="F6673">
        <f>IF(AND(OR(s_tmchk="all",IF(ISERROR(MATCH(B6673,s_teams,0)),FALSE,TRUE)),OR(s_minsal="",s_minsal&lt;=D6673),OR(s_maxsal="",s_maxsal&gt;=D6673),OR(s_minyr="",s_minyr&lt;=A6673),OR(s_maxyr="",s_maxyr&gt;=A6673),OR(s_player="",s_player=C6673)),MAX(F$1:F6672)+1,0)</f>
        <v>0</v>
      </c>
    </row>
    <row r="6674" spans="1:6">
      <c r="A6674" s="20">
        <v>2004</v>
      </c>
      <c r="B6674" s="15" t="s">
        <v>49</v>
      </c>
      <c r="C6674" s="15" t="s">
        <v>5632</v>
      </c>
      <c r="D6674" s="24">
        <v>7800000</v>
      </c>
      <c r="E6674" t="str">
        <f>IF(D6674&lt;VLOOKUP(A6674,Min!A:B,2,FALSE),"Y","")</f>
        <v/>
      </c>
      <c r="F6674">
        <f>IF(AND(OR(s_tmchk="all",IF(ISERROR(MATCH(B6674,s_teams,0)),FALSE,TRUE)),OR(s_minsal="",s_minsal&lt;=D6674),OR(s_maxsal="",s_maxsal&gt;=D6674),OR(s_minyr="",s_minyr&lt;=A6674),OR(s_maxyr="",s_maxyr&gt;=A6674),OR(s_player="",s_player=C6674)),MAX(F$1:F6673)+1,0)</f>
        <v>0</v>
      </c>
    </row>
    <row r="6675" spans="1:6">
      <c r="A6675" s="20">
        <v>2004</v>
      </c>
      <c r="B6675" s="15" t="s">
        <v>49</v>
      </c>
      <c r="C6675" s="15" t="s">
        <v>5409</v>
      </c>
      <c r="D6675" s="24">
        <v>7344000</v>
      </c>
      <c r="E6675" t="str">
        <f>IF(D6675&lt;VLOOKUP(A6675,Min!A:B,2,FALSE),"Y","")</f>
        <v/>
      </c>
      <c r="F6675">
        <f>IF(AND(OR(s_tmchk="all",IF(ISERROR(MATCH(B6675,s_teams,0)),FALSE,TRUE)),OR(s_minsal="",s_minsal&lt;=D6675),OR(s_maxsal="",s_maxsal&gt;=D6675),OR(s_minyr="",s_minyr&lt;=A6675),OR(s_maxyr="",s_maxyr&gt;=A6675),OR(s_player="",s_player=C6675)),MAX(F$1:F6674)+1,0)</f>
        <v>0</v>
      </c>
    </row>
    <row r="6676" spans="1:6">
      <c r="A6676" s="20">
        <v>2004</v>
      </c>
      <c r="B6676" s="15" t="s">
        <v>49</v>
      </c>
      <c r="C6676" s="15" t="s">
        <v>4811</v>
      </c>
      <c r="D6676" s="24">
        <v>5445600</v>
      </c>
      <c r="E6676" t="str">
        <f>IF(D6676&lt;VLOOKUP(A6676,Min!A:B,2,FALSE),"Y","")</f>
        <v/>
      </c>
      <c r="F6676">
        <f>IF(AND(OR(s_tmchk="all",IF(ISERROR(MATCH(B6676,s_teams,0)),FALSE,TRUE)),OR(s_minsal="",s_minsal&lt;=D6676),OR(s_maxsal="",s_maxsal&gt;=D6676),OR(s_minyr="",s_minyr&lt;=A6676),OR(s_maxyr="",s_maxyr&gt;=A6676),OR(s_player="",s_player=C6676)),MAX(F$1:F6675)+1,0)</f>
        <v>0</v>
      </c>
    </row>
    <row r="6677" spans="1:6">
      <c r="A6677" s="20">
        <v>2004</v>
      </c>
      <c r="B6677" s="15" t="s">
        <v>49</v>
      </c>
      <c r="C6677" s="15" t="s">
        <v>4843</v>
      </c>
      <c r="D6677" s="24">
        <v>5394125</v>
      </c>
      <c r="E6677" t="str">
        <f>IF(D6677&lt;VLOOKUP(A6677,Min!A:B,2,FALSE),"Y","")</f>
        <v/>
      </c>
      <c r="F6677">
        <f>IF(AND(OR(s_tmchk="all",IF(ISERROR(MATCH(B6677,s_teams,0)),FALSE,TRUE)),OR(s_minsal="",s_minsal&lt;=D6677),OR(s_maxsal="",s_maxsal&gt;=D6677),OR(s_minyr="",s_minyr&lt;=A6677),OR(s_maxyr="",s_maxyr&gt;=A6677),OR(s_player="",s_player=C6677)),MAX(F$1:F6676)+1,0)</f>
        <v>0</v>
      </c>
    </row>
    <row r="6678" spans="1:6">
      <c r="A6678" s="20">
        <v>2004</v>
      </c>
      <c r="B6678" s="15" t="s">
        <v>49</v>
      </c>
      <c r="C6678" s="15" t="s">
        <v>6197</v>
      </c>
      <c r="D6678" s="24">
        <v>4147560</v>
      </c>
      <c r="E6678" t="str">
        <f>IF(D6678&lt;VLOOKUP(A6678,Min!A:B,2,FALSE),"Y","")</f>
        <v/>
      </c>
      <c r="F6678">
        <f>IF(AND(OR(s_tmchk="all",IF(ISERROR(MATCH(B6678,s_teams,0)),FALSE,TRUE)),OR(s_minsal="",s_minsal&lt;=D6678),OR(s_maxsal="",s_maxsal&gt;=D6678),OR(s_minyr="",s_minyr&lt;=A6678),OR(s_maxyr="",s_maxyr&gt;=A6678),OR(s_player="",s_player=C6678)),MAX(F$1:F6677)+1,0)</f>
        <v>0</v>
      </c>
    </row>
    <row r="6679" spans="1:6">
      <c r="A6679" s="20">
        <v>2004</v>
      </c>
      <c r="B6679" s="15" t="s">
        <v>49</v>
      </c>
      <c r="C6679" s="15" t="s">
        <v>5623</v>
      </c>
      <c r="D6679" s="24">
        <v>3006260</v>
      </c>
      <c r="E6679" t="str">
        <f>IF(D6679&lt;VLOOKUP(A6679,Min!A:B,2,FALSE),"Y","")</f>
        <v/>
      </c>
      <c r="F6679">
        <f>IF(AND(OR(s_tmchk="all",IF(ISERROR(MATCH(B6679,s_teams,0)),FALSE,TRUE)),OR(s_minsal="",s_minsal&lt;=D6679),OR(s_maxsal="",s_maxsal&gt;=D6679),OR(s_minyr="",s_minyr&lt;=A6679),OR(s_maxyr="",s_maxyr&gt;=A6679),OR(s_player="",s_player=C6679)),MAX(F$1:F6678)+1,0)</f>
        <v>0</v>
      </c>
    </row>
    <row r="6680" spans="1:6">
      <c r="A6680" s="20">
        <v>2004</v>
      </c>
      <c r="B6680" s="15" t="s">
        <v>49</v>
      </c>
      <c r="C6680" s="15" t="s">
        <v>5050</v>
      </c>
      <c r="D6680" s="24">
        <v>2500000</v>
      </c>
      <c r="E6680" t="str">
        <f>IF(D6680&lt;VLOOKUP(A6680,Min!A:B,2,FALSE),"Y","")</f>
        <v/>
      </c>
      <c r="F6680">
        <f>IF(AND(OR(s_tmchk="all",IF(ISERROR(MATCH(B6680,s_teams,0)),FALSE,TRUE)),OR(s_minsal="",s_minsal&lt;=D6680),OR(s_maxsal="",s_maxsal&gt;=D6680),OR(s_minyr="",s_minyr&lt;=A6680),OR(s_maxyr="",s_maxyr&gt;=A6680),OR(s_player="",s_player=C6680)),MAX(F$1:F6679)+1,0)</f>
        <v>0</v>
      </c>
    </row>
    <row r="6681" spans="1:6">
      <c r="A6681" s="20">
        <v>2004</v>
      </c>
      <c r="B6681" s="15" t="s">
        <v>49</v>
      </c>
      <c r="C6681" s="15" t="s">
        <v>5025</v>
      </c>
      <c r="D6681" s="24">
        <v>2312760</v>
      </c>
      <c r="E6681" t="str">
        <f>IF(D6681&lt;VLOOKUP(A6681,Min!A:B,2,FALSE),"Y","")</f>
        <v/>
      </c>
      <c r="F6681">
        <f>IF(AND(OR(s_tmchk="all",IF(ISERROR(MATCH(B6681,s_teams,0)),FALSE,TRUE)),OR(s_minsal="",s_minsal&lt;=D6681),OR(s_maxsal="",s_maxsal&gt;=D6681),OR(s_minyr="",s_minyr&lt;=A6681),OR(s_maxyr="",s_maxyr&gt;=A6681),OR(s_player="",s_player=C6681)),MAX(F$1:F6680)+1,0)</f>
        <v>0</v>
      </c>
    </row>
    <row r="6682" spans="1:6">
      <c r="A6682" s="20">
        <v>2004</v>
      </c>
      <c r="B6682" s="15" t="s">
        <v>49</v>
      </c>
      <c r="C6682" s="15" t="s">
        <v>5302</v>
      </c>
      <c r="D6682" s="24">
        <v>2200000</v>
      </c>
      <c r="E6682" t="str">
        <f>IF(D6682&lt;VLOOKUP(A6682,Min!A:B,2,FALSE),"Y","")</f>
        <v/>
      </c>
      <c r="F6682">
        <f>IF(AND(OR(s_tmchk="all",IF(ISERROR(MATCH(B6682,s_teams,0)),FALSE,TRUE)),OR(s_minsal="",s_minsal&lt;=D6682),OR(s_maxsal="",s_maxsal&gt;=D6682),OR(s_minyr="",s_minyr&lt;=A6682),OR(s_maxyr="",s_maxyr&gt;=A6682),OR(s_player="",s_player=C6682)),MAX(F$1:F6681)+1,0)</f>
        <v>0</v>
      </c>
    </row>
    <row r="6683" spans="1:6">
      <c r="A6683" s="20">
        <v>2004</v>
      </c>
      <c r="B6683" s="15" t="s">
        <v>49</v>
      </c>
      <c r="C6683" s="15" t="s">
        <v>4677</v>
      </c>
      <c r="D6683" s="24">
        <v>1396440</v>
      </c>
      <c r="E6683" t="str">
        <f>IF(D6683&lt;VLOOKUP(A6683,Min!A:B,2,FALSE),"Y","")</f>
        <v/>
      </c>
      <c r="F6683">
        <f>IF(AND(OR(s_tmchk="all",IF(ISERROR(MATCH(B6683,s_teams,0)),FALSE,TRUE)),OR(s_minsal="",s_minsal&lt;=D6683),OR(s_maxsal="",s_maxsal&gt;=D6683),OR(s_minyr="",s_minyr&lt;=A6683),OR(s_maxyr="",s_maxyr&gt;=A6683),OR(s_player="",s_player=C6683)),MAX(F$1:F6682)+1,0)</f>
        <v>0</v>
      </c>
    </row>
    <row r="6684" spans="1:6">
      <c r="A6684" s="20">
        <v>2004</v>
      </c>
      <c r="B6684" s="15" t="s">
        <v>49</v>
      </c>
      <c r="C6684" s="15" t="s">
        <v>4524</v>
      </c>
      <c r="D6684" s="24">
        <v>751179</v>
      </c>
      <c r="E6684" t="str">
        <f>IF(D6684&lt;VLOOKUP(A6684,Min!A:B,2,FALSE),"Y","")</f>
        <v/>
      </c>
      <c r="F6684">
        <f>IF(AND(OR(s_tmchk="all",IF(ISERROR(MATCH(B6684,s_teams,0)),FALSE,TRUE)),OR(s_minsal="",s_minsal&lt;=D6684),OR(s_maxsal="",s_maxsal&gt;=D6684),OR(s_minyr="",s_minyr&lt;=A6684),OR(s_maxyr="",s_maxyr&gt;=A6684),OR(s_player="",s_player=C6684)),MAX(F$1:F6683)+1,0)</f>
        <v>0</v>
      </c>
    </row>
    <row r="6685" spans="1:6">
      <c r="A6685" s="20">
        <v>2004</v>
      </c>
      <c r="B6685" s="15" t="s">
        <v>49</v>
      </c>
      <c r="C6685" s="15" t="s">
        <v>5940</v>
      </c>
      <c r="D6685" s="24">
        <v>688679</v>
      </c>
      <c r="E6685" t="str">
        <f>IF(D6685&lt;VLOOKUP(A6685,Min!A:B,2,FALSE),"Y","")</f>
        <v/>
      </c>
      <c r="F6685">
        <f>IF(AND(OR(s_tmchk="all",IF(ISERROR(MATCH(B6685,s_teams,0)),FALSE,TRUE)),OR(s_minsal="",s_minsal&lt;=D6685),OR(s_maxsal="",s_maxsal&gt;=D6685),OR(s_minyr="",s_minyr&lt;=A6685),OR(s_maxyr="",s_maxyr&gt;=A6685),OR(s_player="",s_player=C6685)),MAX(F$1:F6684)+1,0)</f>
        <v>0</v>
      </c>
    </row>
    <row r="6686" spans="1:6">
      <c r="A6686" s="20">
        <v>2004</v>
      </c>
      <c r="B6686" s="15" t="s">
        <v>49</v>
      </c>
      <c r="C6686" s="15" t="s">
        <v>5679</v>
      </c>
      <c r="D6686" s="24">
        <v>638679</v>
      </c>
      <c r="E6686" t="str">
        <f>IF(D6686&lt;VLOOKUP(A6686,Min!A:B,2,FALSE),"Y","")</f>
        <v/>
      </c>
      <c r="F6686">
        <f>IF(AND(OR(s_tmchk="all",IF(ISERROR(MATCH(B6686,s_teams,0)),FALSE,TRUE)),OR(s_minsal="",s_minsal&lt;=D6686),OR(s_maxsal="",s_maxsal&gt;=D6686),OR(s_minyr="",s_minyr&lt;=A6686),OR(s_maxyr="",s_maxyr&gt;=A6686),OR(s_player="",s_player=C6686)),MAX(F$1:F6685)+1,0)</f>
        <v>0</v>
      </c>
    </row>
    <row r="6687" spans="1:6">
      <c r="A6687" s="20">
        <v>2004</v>
      </c>
      <c r="B6687" s="15" t="s">
        <v>49</v>
      </c>
      <c r="C6687" s="15" t="s">
        <v>4553</v>
      </c>
      <c r="D6687" s="24">
        <v>586082</v>
      </c>
      <c r="E6687" t="str">
        <f>IF(D6687&lt;VLOOKUP(A6687,Min!A:B,2,FALSE),"Y","")</f>
        <v/>
      </c>
      <c r="F6687">
        <f>IF(AND(OR(s_tmchk="all",IF(ISERROR(MATCH(B6687,s_teams,0)),FALSE,TRUE)),OR(s_minsal="",s_minsal&lt;=D6687),OR(s_maxsal="",s_maxsal&gt;=D6687),OR(s_minyr="",s_minyr&lt;=A6687),OR(s_maxyr="",s_maxyr&gt;=A6687),OR(s_player="",s_player=C6687)),MAX(F$1:F6686)+1,0)</f>
        <v>0</v>
      </c>
    </row>
    <row r="6688" spans="1:6">
      <c r="A6688" s="20">
        <v>2004</v>
      </c>
      <c r="B6688" s="15" t="s">
        <v>49</v>
      </c>
      <c r="C6688" s="15" t="s">
        <v>4639</v>
      </c>
      <c r="D6688" s="24">
        <v>176369</v>
      </c>
      <c r="E6688" t="str">
        <f>IF(D6688&lt;VLOOKUP(A6688,Min!A:B,2,FALSE),"Y","")</f>
        <v>Y</v>
      </c>
      <c r="F6688">
        <f>IF(AND(OR(s_tmchk="all",IF(ISERROR(MATCH(B6688,s_teams,0)),FALSE,TRUE)),OR(s_minsal="",s_minsal&lt;=D6688),OR(s_maxsal="",s_maxsal&gt;=D6688),OR(s_minyr="",s_minyr&lt;=A6688),OR(s_maxyr="",s_maxyr&gt;=A6688),OR(s_player="",s_player=C6688)),MAX(F$1:F6687)+1,0)</f>
        <v>0</v>
      </c>
    </row>
    <row r="6689" spans="1:6">
      <c r="A6689" s="20">
        <v>2004</v>
      </c>
      <c r="B6689" s="15" t="s">
        <v>49</v>
      </c>
      <c r="C6689" s="15" t="s">
        <v>6104</v>
      </c>
      <c r="D6689" s="24">
        <v>53697</v>
      </c>
      <c r="E6689" t="str">
        <f>IF(D6689&lt;VLOOKUP(A6689,Min!A:B,2,FALSE),"Y","")</f>
        <v>Y</v>
      </c>
      <c r="F6689">
        <f>IF(AND(OR(s_tmchk="all",IF(ISERROR(MATCH(B6689,s_teams,0)),FALSE,TRUE)),OR(s_minsal="",s_minsal&lt;=D6689),OR(s_maxsal="",s_maxsal&gt;=D6689),OR(s_minyr="",s_minyr&lt;=A6689),OR(s_maxyr="",s_maxyr&gt;=A6689),OR(s_player="",s_player=C6689)),MAX(F$1:F6688)+1,0)</f>
        <v>0</v>
      </c>
    </row>
    <row r="6690" spans="1:6">
      <c r="A6690" s="20">
        <v>2004</v>
      </c>
      <c r="B6690" s="15" t="s">
        <v>51</v>
      </c>
      <c r="C6690" s="15" t="s">
        <v>2916</v>
      </c>
      <c r="D6690" s="24">
        <v>13152000</v>
      </c>
      <c r="E6690" t="str">
        <f>IF(D6690&lt;VLOOKUP(A6690,Min!A:B,2,FALSE),"Y","")</f>
        <v/>
      </c>
      <c r="F6690">
        <f>IF(AND(OR(s_tmchk="all",IF(ISERROR(MATCH(B6690,s_teams,0)),FALSE,TRUE)),OR(s_minsal="",s_minsal&lt;=D6690),OR(s_maxsal="",s_maxsal&gt;=D6690),OR(s_minyr="",s_minyr&lt;=A6690),OR(s_maxyr="",s_maxyr&gt;=A6690),OR(s_player="",s_player=C6690)),MAX(F$1:F6689)+1,0)</f>
        <v>0</v>
      </c>
    </row>
    <row r="6691" spans="1:6">
      <c r="A6691" s="20">
        <v>2004</v>
      </c>
      <c r="B6691" s="15" t="s">
        <v>51</v>
      </c>
      <c r="C6691" s="15" t="s">
        <v>4628</v>
      </c>
      <c r="D6691" s="24">
        <v>7610000</v>
      </c>
      <c r="E6691" t="str">
        <f>IF(D6691&lt;VLOOKUP(A6691,Min!A:B,2,FALSE),"Y","")</f>
        <v/>
      </c>
      <c r="F6691">
        <f>IF(AND(OR(s_tmchk="all",IF(ISERROR(MATCH(B6691,s_teams,0)),FALSE,TRUE)),OR(s_minsal="",s_minsal&lt;=D6691),OR(s_maxsal="",s_maxsal&gt;=D6691),OR(s_minyr="",s_minyr&lt;=A6691),OR(s_maxyr="",s_maxyr&gt;=A6691),OR(s_player="",s_player=C6691)),MAX(F$1:F6690)+1,0)</f>
        <v>0</v>
      </c>
    </row>
    <row r="6692" spans="1:6">
      <c r="A6692" s="20">
        <v>2004</v>
      </c>
      <c r="B6692" s="15" t="s">
        <v>51</v>
      </c>
      <c r="C6692" s="15" t="s">
        <v>5358</v>
      </c>
      <c r="D6692" s="24">
        <v>5800000</v>
      </c>
      <c r="E6692" t="str">
        <f>IF(D6692&lt;VLOOKUP(A6692,Min!A:B,2,FALSE),"Y","")</f>
        <v/>
      </c>
      <c r="F6692">
        <f>IF(AND(OR(s_tmchk="all",IF(ISERROR(MATCH(B6692,s_teams,0)),FALSE,TRUE)),OR(s_minsal="",s_minsal&lt;=D6692),OR(s_maxsal="",s_maxsal&gt;=D6692),OR(s_minyr="",s_minyr&lt;=A6692),OR(s_maxyr="",s_maxyr&gt;=A6692),OR(s_player="",s_player=C6692)),MAX(F$1:F6691)+1,0)</f>
        <v>0</v>
      </c>
    </row>
    <row r="6693" spans="1:6">
      <c r="A6693" s="20">
        <v>2004</v>
      </c>
      <c r="B6693" s="15" t="s">
        <v>51</v>
      </c>
      <c r="C6693" s="15" t="s">
        <v>2282</v>
      </c>
      <c r="D6693" s="24">
        <v>5692500</v>
      </c>
      <c r="E6693" t="str">
        <f>IF(D6693&lt;VLOOKUP(A6693,Min!A:B,2,FALSE),"Y","")</f>
        <v/>
      </c>
      <c r="F6693">
        <f>IF(AND(OR(s_tmchk="all",IF(ISERROR(MATCH(B6693,s_teams,0)),FALSE,TRUE)),OR(s_minsal="",s_minsal&lt;=D6693),OR(s_maxsal="",s_maxsal&gt;=D6693),OR(s_minyr="",s_minyr&lt;=A6693),OR(s_maxyr="",s_maxyr&gt;=A6693),OR(s_player="",s_player=C6693)),MAX(F$1:F6692)+1,0)</f>
        <v>0</v>
      </c>
    </row>
    <row r="6694" spans="1:6">
      <c r="A6694" s="20">
        <v>2004</v>
      </c>
      <c r="B6694" s="15" t="s">
        <v>51</v>
      </c>
      <c r="C6694" s="15" t="s">
        <v>764</v>
      </c>
      <c r="D6694" s="24">
        <v>5473684</v>
      </c>
      <c r="E6694" t="str">
        <f>IF(D6694&lt;VLOOKUP(A6694,Min!A:B,2,FALSE),"Y","")</f>
        <v/>
      </c>
      <c r="F6694">
        <f>IF(AND(OR(s_tmchk="all",IF(ISERROR(MATCH(B6694,s_teams,0)),FALSE,TRUE)),OR(s_minsal="",s_minsal&lt;=D6694),OR(s_maxsal="",s_maxsal&gt;=D6694),OR(s_minyr="",s_minyr&lt;=A6694),OR(s_maxyr="",s_maxyr&gt;=A6694),OR(s_player="",s_player=C6694)),MAX(F$1:F6693)+1,0)</f>
        <v>0</v>
      </c>
    </row>
    <row r="6695" spans="1:6">
      <c r="A6695" s="20">
        <v>2004</v>
      </c>
      <c r="B6695" s="15" t="s">
        <v>51</v>
      </c>
      <c r="C6695" s="15" t="s">
        <v>5932</v>
      </c>
      <c r="D6695" s="24">
        <v>5309563</v>
      </c>
      <c r="E6695" t="str">
        <f>IF(D6695&lt;VLOOKUP(A6695,Min!A:B,2,FALSE),"Y","")</f>
        <v/>
      </c>
      <c r="F6695">
        <f>IF(AND(OR(s_tmchk="all",IF(ISERROR(MATCH(B6695,s_teams,0)),FALSE,TRUE)),OR(s_minsal="",s_minsal&lt;=D6695),OR(s_maxsal="",s_maxsal&gt;=D6695),OR(s_minyr="",s_minyr&lt;=A6695),OR(s_maxyr="",s_maxyr&gt;=A6695),OR(s_player="",s_player=C6695)),MAX(F$1:F6694)+1,0)</f>
        <v>0</v>
      </c>
    </row>
    <row r="6696" spans="1:6">
      <c r="A6696" s="20">
        <v>2004</v>
      </c>
      <c r="B6696" s="15" t="s">
        <v>51</v>
      </c>
      <c r="C6696" s="15" t="s">
        <v>5829</v>
      </c>
      <c r="D6696" s="24">
        <v>5000000</v>
      </c>
      <c r="E6696" t="str">
        <f>IF(D6696&lt;VLOOKUP(A6696,Min!A:B,2,FALSE),"Y","")</f>
        <v/>
      </c>
      <c r="F6696">
        <f>IF(AND(OR(s_tmchk="all",IF(ISERROR(MATCH(B6696,s_teams,0)),FALSE,TRUE)),OR(s_minsal="",s_minsal&lt;=D6696),OR(s_maxsal="",s_maxsal&gt;=D6696),OR(s_minyr="",s_minyr&lt;=A6696),OR(s_maxyr="",s_maxyr&gt;=A6696),OR(s_player="",s_player=C6696)),MAX(F$1:F6695)+1,0)</f>
        <v>0</v>
      </c>
    </row>
    <row r="6697" spans="1:6">
      <c r="A6697" s="20">
        <v>2004</v>
      </c>
      <c r="B6697" s="15" t="s">
        <v>51</v>
      </c>
      <c r="C6697" s="15" t="s">
        <v>5262</v>
      </c>
      <c r="D6697" s="24">
        <v>4000000</v>
      </c>
      <c r="E6697" t="str">
        <f>IF(D6697&lt;VLOOKUP(A6697,Min!A:B,2,FALSE),"Y","")</f>
        <v/>
      </c>
      <c r="F6697">
        <f>IF(AND(OR(s_tmchk="all",IF(ISERROR(MATCH(B6697,s_teams,0)),FALSE,TRUE)),OR(s_minsal="",s_minsal&lt;=D6697),OR(s_maxsal="",s_maxsal&gt;=D6697),OR(s_minyr="",s_minyr&lt;=A6697),OR(s_maxyr="",s_maxyr&gt;=A6697),OR(s_player="",s_player=C6697)),MAX(F$1:F6696)+1,0)</f>
        <v>0</v>
      </c>
    </row>
    <row r="6698" spans="1:6">
      <c r="A6698" s="20">
        <v>2004</v>
      </c>
      <c r="B6698" s="15" t="s">
        <v>51</v>
      </c>
      <c r="C6698" s="15" t="s">
        <v>5084</v>
      </c>
      <c r="D6698" s="24">
        <v>1506000</v>
      </c>
      <c r="E6698" t="str">
        <f>IF(D6698&lt;VLOOKUP(A6698,Min!A:B,2,FALSE),"Y","")</f>
        <v/>
      </c>
      <c r="F6698">
        <f>IF(AND(OR(s_tmchk="all",IF(ISERROR(MATCH(B6698,s_teams,0)),FALSE,TRUE)),OR(s_minsal="",s_minsal&lt;=D6698),OR(s_maxsal="",s_maxsal&gt;=D6698),OR(s_minyr="",s_minyr&lt;=A6698),OR(s_maxyr="",s_maxyr&gt;=A6698),OR(s_player="",s_player=C6698)),MAX(F$1:F6697)+1,0)</f>
        <v>0</v>
      </c>
    </row>
    <row r="6699" spans="1:6">
      <c r="A6699" s="20">
        <v>2004</v>
      </c>
      <c r="B6699" s="15" t="s">
        <v>51</v>
      </c>
      <c r="C6699" s="15" t="s">
        <v>5418</v>
      </c>
      <c r="D6699" s="24">
        <v>1070000</v>
      </c>
      <c r="E6699" t="str">
        <f>IF(D6699&lt;VLOOKUP(A6699,Min!A:B,2,FALSE),"Y","")</f>
        <v/>
      </c>
      <c r="F6699">
        <f>IF(AND(OR(s_tmchk="all",IF(ISERROR(MATCH(B6699,s_teams,0)),FALSE,TRUE)),OR(s_minsal="",s_minsal&lt;=D6699),OR(s_maxsal="",s_maxsal&gt;=D6699),OR(s_minyr="",s_minyr&lt;=A6699),OR(s_maxyr="",s_maxyr&gt;=A6699),OR(s_player="",s_player=C6699)),MAX(F$1:F6698)+1,0)</f>
        <v>0</v>
      </c>
    </row>
    <row r="6700" spans="1:6">
      <c r="A6700" s="20">
        <v>2004</v>
      </c>
      <c r="B6700" s="15" t="s">
        <v>51</v>
      </c>
      <c r="C6700" s="15" t="s">
        <v>3572</v>
      </c>
      <c r="D6700" s="24">
        <v>861600</v>
      </c>
      <c r="E6700" t="str">
        <f>IF(D6700&lt;VLOOKUP(A6700,Min!A:B,2,FALSE),"Y","")</f>
        <v/>
      </c>
      <c r="F6700">
        <f>IF(AND(OR(s_tmchk="all",IF(ISERROR(MATCH(B6700,s_teams,0)),FALSE,TRUE)),OR(s_minsal="",s_minsal&lt;=D6700),OR(s_maxsal="",s_maxsal&gt;=D6700),OR(s_minyr="",s_minyr&lt;=A6700),OR(s_maxyr="",s_maxyr&gt;=A6700),OR(s_player="",s_player=C6700)),MAX(F$1:F6699)+1,0)</f>
        <v>0</v>
      </c>
    </row>
    <row r="6701" spans="1:6">
      <c r="A6701" s="20">
        <v>2004</v>
      </c>
      <c r="B6701" s="15" t="s">
        <v>51</v>
      </c>
      <c r="C6701" s="15" t="s">
        <v>5787</v>
      </c>
      <c r="D6701" s="24">
        <v>861600</v>
      </c>
      <c r="E6701" t="str">
        <f>IF(D6701&lt;VLOOKUP(A6701,Min!A:B,2,FALSE),"Y","")</f>
        <v/>
      </c>
      <c r="F6701">
        <f>IF(AND(OR(s_tmchk="all",IF(ISERROR(MATCH(B6701,s_teams,0)),FALSE,TRUE)),OR(s_minsal="",s_minsal&lt;=D6701),OR(s_maxsal="",s_maxsal&gt;=D6701),OR(s_minyr="",s_minyr&lt;=A6701),OR(s_maxyr="",s_maxyr&gt;=A6701),OR(s_player="",s_player=C6701)),MAX(F$1:F6700)+1,0)</f>
        <v>0</v>
      </c>
    </row>
    <row r="6702" spans="1:6">
      <c r="A6702" s="20">
        <v>2004</v>
      </c>
      <c r="B6702" s="15" t="s">
        <v>51</v>
      </c>
      <c r="C6702" s="15" t="s">
        <v>4597</v>
      </c>
      <c r="D6702" s="24">
        <v>813679</v>
      </c>
      <c r="E6702" t="str">
        <f>IF(D6702&lt;VLOOKUP(A6702,Min!A:B,2,FALSE),"Y","")</f>
        <v/>
      </c>
      <c r="F6702">
        <f>IF(AND(OR(s_tmchk="all",IF(ISERROR(MATCH(B6702,s_teams,0)),FALSE,TRUE)),OR(s_minsal="",s_minsal&lt;=D6702),OR(s_maxsal="",s_maxsal&gt;=D6702),OR(s_minyr="",s_minyr&lt;=A6702),OR(s_maxyr="",s_maxyr&gt;=A6702),OR(s_player="",s_player=C6702)),MAX(F$1:F6701)+1,0)</f>
        <v>0</v>
      </c>
    </row>
    <row r="6703" spans="1:6">
      <c r="A6703" s="20">
        <v>2004</v>
      </c>
      <c r="B6703" s="15" t="s">
        <v>51</v>
      </c>
      <c r="C6703" s="15" t="s">
        <v>5234</v>
      </c>
      <c r="D6703" s="24">
        <v>638679</v>
      </c>
      <c r="E6703" t="str">
        <f>IF(D6703&lt;VLOOKUP(A6703,Min!A:B,2,FALSE),"Y","")</f>
        <v/>
      </c>
      <c r="F6703">
        <f>IF(AND(OR(s_tmchk="all",IF(ISERROR(MATCH(B6703,s_teams,0)),FALSE,TRUE)),OR(s_minsal="",s_minsal&lt;=D6703),OR(s_maxsal="",s_maxsal&gt;=D6703),OR(s_minyr="",s_minyr&lt;=A6703),OR(s_maxyr="",s_maxyr&gt;=A6703),OR(s_player="",s_player=C6703)),MAX(F$1:F6702)+1,0)</f>
        <v>0</v>
      </c>
    </row>
    <row r="6704" spans="1:6">
      <c r="A6704" s="20">
        <v>2004</v>
      </c>
      <c r="B6704" s="15" t="s">
        <v>51</v>
      </c>
      <c r="C6704" s="15" t="s">
        <v>373</v>
      </c>
      <c r="D6704" s="24">
        <v>366931</v>
      </c>
      <c r="E6704" t="str">
        <f>IF(D6704&lt;VLOOKUP(A6704,Min!A:B,2,FALSE),"Y","")</f>
        <v/>
      </c>
      <c r="F6704">
        <f>IF(AND(OR(s_tmchk="all",IF(ISERROR(MATCH(B6704,s_teams,0)),FALSE,TRUE)),OR(s_minsal="",s_minsal&lt;=D6704),OR(s_maxsal="",s_maxsal&gt;=D6704),OR(s_minyr="",s_minyr&lt;=A6704),OR(s_maxyr="",s_maxyr&gt;=A6704),OR(s_player="",s_player=C6704)),MAX(F$1:F6703)+1,0)</f>
        <v>0</v>
      </c>
    </row>
    <row r="6705" spans="1:6">
      <c r="A6705" s="20">
        <v>2004</v>
      </c>
      <c r="B6705" s="15" t="s">
        <v>53</v>
      </c>
      <c r="C6705" s="15" t="s">
        <v>1223</v>
      </c>
      <c r="D6705" s="24">
        <v>10960000</v>
      </c>
      <c r="E6705" t="str">
        <f>IF(D6705&lt;VLOOKUP(A6705,Min!A:B,2,FALSE),"Y","")</f>
        <v/>
      </c>
      <c r="F6705">
        <f>IF(AND(OR(s_tmchk="all",IF(ISERROR(MATCH(B6705,s_teams,0)),FALSE,TRUE)),OR(s_minsal="",s_minsal&lt;=D6705),OR(s_maxsal="",s_maxsal&gt;=D6705),OR(s_minyr="",s_minyr&lt;=A6705),OR(s_maxyr="",s_maxyr&gt;=A6705),OR(s_player="",s_player=C6705)),MAX(F$1:F6704)+1,0)</f>
        <v>0</v>
      </c>
    </row>
    <row r="6706" spans="1:6">
      <c r="A6706" s="20">
        <v>2004</v>
      </c>
      <c r="B6706" s="15" t="s">
        <v>53</v>
      </c>
      <c r="C6706" s="15" t="s">
        <v>3880</v>
      </c>
      <c r="D6706" s="24">
        <v>7000000</v>
      </c>
      <c r="E6706" t="str">
        <f>IF(D6706&lt;VLOOKUP(A6706,Min!A:B,2,FALSE),"Y","")</f>
        <v/>
      </c>
      <c r="F6706">
        <f>IF(AND(OR(s_tmchk="all",IF(ISERROR(MATCH(B6706,s_teams,0)),FALSE,TRUE)),OR(s_minsal="",s_minsal&lt;=D6706),OR(s_maxsal="",s_maxsal&gt;=D6706),OR(s_minyr="",s_minyr&lt;=A6706),OR(s_maxyr="",s_maxyr&gt;=A6706),OR(s_player="",s_player=C6706)),MAX(F$1:F6705)+1,0)</f>
        <v>0</v>
      </c>
    </row>
    <row r="6707" spans="1:6">
      <c r="A6707" s="20">
        <v>2004</v>
      </c>
      <c r="B6707" s="15" t="s">
        <v>53</v>
      </c>
      <c r="C6707" s="15" t="s">
        <v>5783</v>
      </c>
      <c r="D6707" s="24">
        <v>2500000</v>
      </c>
      <c r="E6707" t="str">
        <f>IF(D6707&lt;VLOOKUP(A6707,Min!A:B,2,FALSE),"Y","")</f>
        <v/>
      </c>
      <c r="F6707">
        <f>IF(AND(OR(s_tmchk="all",IF(ISERROR(MATCH(B6707,s_teams,0)),FALSE,TRUE)),OR(s_minsal="",s_minsal&lt;=D6707),OR(s_maxsal="",s_maxsal&gt;=D6707),OR(s_minyr="",s_minyr&lt;=A6707),OR(s_maxyr="",s_maxyr&gt;=A6707),OR(s_player="",s_player=C6707)),MAX(F$1:F6706)+1,0)</f>
        <v>0</v>
      </c>
    </row>
    <row r="6708" spans="1:6">
      <c r="A6708" s="20">
        <v>2004</v>
      </c>
      <c r="B6708" s="15" t="s">
        <v>53</v>
      </c>
      <c r="C6708" s="15" t="s">
        <v>1307</v>
      </c>
      <c r="D6708" s="24">
        <v>2394600</v>
      </c>
      <c r="E6708" t="str">
        <f>IF(D6708&lt;VLOOKUP(A6708,Min!A:B,2,FALSE),"Y","")</f>
        <v/>
      </c>
      <c r="F6708">
        <f>IF(AND(OR(s_tmchk="all",IF(ISERROR(MATCH(B6708,s_teams,0)),FALSE,TRUE)),OR(s_minsal="",s_minsal&lt;=D6708),OR(s_maxsal="",s_maxsal&gt;=D6708),OR(s_minyr="",s_minyr&lt;=A6708),OR(s_maxyr="",s_maxyr&gt;=A6708),OR(s_player="",s_player=C6708)),MAX(F$1:F6707)+1,0)</f>
        <v>0</v>
      </c>
    </row>
    <row r="6709" spans="1:6">
      <c r="A6709" s="20">
        <v>2004</v>
      </c>
      <c r="B6709" s="15" t="s">
        <v>53</v>
      </c>
      <c r="C6709" s="15" t="s">
        <v>3653</v>
      </c>
      <c r="D6709" s="24">
        <v>2256444</v>
      </c>
      <c r="E6709" t="str">
        <f>IF(D6709&lt;VLOOKUP(A6709,Min!A:B,2,FALSE),"Y","")</f>
        <v/>
      </c>
      <c r="F6709">
        <f>IF(AND(OR(s_tmchk="all",IF(ISERROR(MATCH(B6709,s_teams,0)),FALSE,TRUE)),OR(s_minsal="",s_minsal&lt;=D6709),OR(s_maxsal="",s_maxsal&gt;=D6709),OR(s_minyr="",s_minyr&lt;=A6709),OR(s_maxyr="",s_maxyr&gt;=A6709),OR(s_player="",s_player=C6709)),MAX(F$1:F6708)+1,0)</f>
        <v>0</v>
      </c>
    </row>
    <row r="6710" spans="1:6">
      <c r="A6710" s="20">
        <v>2004</v>
      </c>
      <c r="B6710" s="15" t="s">
        <v>53</v>
      </c>
      <c r="C6710" s="15" t="s">
        <v>6173</v>
      </c>
      <c r="D6710" s="24">
        <v>2090000</v>
      </c>
      <c r="E6710" t="str">
        <f>IF(D6710&lt;VLOOKUP(A6710,Min!A:B,2,FALSE),"Y","")</f>
        <v/>
      </c>
      <c r="F6710">
        <f>IF(AND(OR(s_tmchk="all",IF(ISERROR(MATCH(B6710,s_teams,0)),FALSE,TRUE)),OR(s_minsal="",s_minsal&lt;=D6710),OR(s_maxsal="",s_maxsal&gt;=D6710),OR(s_minyr="",s_minyr&lt;=A6710),OR(s_maxyr="",s_maxyr&gt;=A6710),OR(s_player="",s_player=C6710)),MAX(F$1:F6709)+1,0)</f>
        <v>0</v>
      </c>
    </row>
    <row r="6711" spans="1:6">
      <c r="A6711" s="20">
        <v>2004</v>
      </c>
      <c r="B6711" s="15" t="s">
        <v>53</v>
      </c>
      <c r="C6711" s="15" t="s">
        <v>3655</v>
      </c>
      <c r="D6711" s="24">
        <v>2066760</v>
      </c>
      <c r="E6711" t="str">
        <f>IF(D6711&lt;VLOOKUP(A6711,Min!A:B,2,FALSE),"Y","")</f>
        <v/>
      </c>
      <c r="F6711">
        <f>IF(AND(OR(s_tmchk="all",IF(ISERROR(MATCH(B6711,s_teams,0)),FALSE,TRUE)),OR(s_minsal="",s_minsal&lt;=D6711),OR(s_maxsal="",s_maxsal&gt;=D6711),OR(s_minyr="",s_minyr&lt;=A6711),OR(s_maxyr="",s_maxyr&gt;=A6711),OR(s_player="",s_player=C6711)),MAX(F$1:F6710)+1,0)</f>
        <v>0</v>
      </c>
    </row>
    <row r="6712" spans="1:6">
      <c r="A6712" s="20">
        <v>2004</v>
      </c>
      <c r="B6712" s="15" t="s">
        <v>53</v>
      </c>
      <c r="C6712" s="15" t="s">
        <v>5602</v>
      </c>
      <c r="D6712" s="24">
        <v>1925000</v>
      </c>
      <c r="E6712" t="str">
        <f>IF(D6712&lt;VLOOKUP(A6712,Min!A:B,2,FALSE),"Y","")</f>
        <v/>
      </c>
      <c r="F6712">
        <f>IF(AND(OR(s_tmchk="all",IF(ISERROR(MATCH(B6712,s_teams,0)),FALSE,TRUE)),OR(s_minsal="",s_minsal&lt;=D6712),OR(s_maxsal="",s_maxsal&gt;=D6712),OR(s_minyr="",s_minyr&lt;=A6712),OR(s_maxyr="",s_maxyr&gt;=A6712),OR(s_player="",s_player=C6712)),MAX(F$1:F6711)+1,0)</f>
        <v>0</v>
      </c>
    </row>
    <row r="6713" spans="1:6">
      <c r="A6713" s="20">
        <v>2004</v>
      </c>
      <c r="B6713" s="15" t="s">
        <v>53</v>
      </c>
      <c r="C6713" s="15" t="s">
        <v>3300</v>
      </c>
      <c r="D6713" s="24">
        <v>1805735</v>
      </c>
      <c r="E6713" t="str">
        <f>IF(D6713&lt;VLOOKUP(A6713,Min!A:B,2,FALSE),"Y","")</f>
        <v/>
      </c>
      <c r="F6713">
        <f>IF(AND(OR(s_tmchk="all",IF(ISERROR(MATCH(B6713,s_teams,0)),FALSE,TRUE)),OR(s_minsal="",s_minsal&lt;=D6713),OR(s_maxsal="",s_maxsal&gt;=D6713),OR(s_minyr="",s_minyr&lt;=A6713),OR(s_maxyr="",s_maxyr&gt;=A6713),OR(s_player="",s_player=C6713)),MAX(F$1:F6712)+1,0)</f>
        <v>0</v>
      </c>
    </row>
    <row r="6714" spans="1:6">
      <c r="A6714" s="20">
        <v>2004</v>
      </c>
      <c r="B6714" s="15" t="s">
        <v>53</v>
      </c>
      <c r="C6714" s="15" t="s">
        <v>3209</v>
      </c>
      <c r="D6714" s="24">
        <v>1628760</v>
      </c>
      <c r="E6714" t="str">
        <f>IF(D6714&lt;VLOOKUP(A6714,Min!A:B,2,FALSE),"Y","")</f>
        <v/>
      </c>
      <c r="F6714">
        <f>IF(AND(OR(s_tmchk="all",IF(ISERROR(MATCH(B6714,s_teams,0)),FALSE,TRUE)),OR(s_minsal="",s_minsal&lt;=D6714),OR(s_maxsal="",s_maxsal&gt;=D6714),OR(s_minyr="",s_minyr&lt;=A6714),OR(s_maxyr="",s_maxyr&gt;=A6714),OR(s_player="",s_player=C6714)),MAX(F$1:F6713)+1,0)</f>
        <v>0</v>
      </c>
    </row>
    <row r="6715" spans="1:6">
      <c r="A6715" s="20">
        <v>2004</v>
      </c>
      <c r="B6715" s="15" t="s">
        <v>53</v>
      </c>
      <c r="C6715" s="15" t="s">
        <v>2598</v>
      </c>
      <c r="D6715" s="24">
        <v>1070000</v>
      </c>
      <c r="E6715" t="str">
        <f>IF(D6715&lt;VLOOKUP(A6715,Min!A:B,2,FALSE),"Y","")</f>
        <v/>
      </c>
      <c r="F6715">
        <f>IF(AND(OR(s_tmchk="all",IF(ISERROR(MATCH(B6715,s_teams,0)),FALSE,TRUE)),OR(s_minsal="",s_minsal&lt;=D6715),OR(s_maxsal="",s_maxsal&gt;=D6715),OR(s_minyr="",s_minyr&lt;=A6715),OR(s_maxyr="",s_maxyr&gt;=A6715),OR(s_player="",s_player=C6715)),MAX(F$1:F6714)+1,0)</f>
        <v>0</v>
      </c>
    </row>
    <row r="6716" spans="1:6">
      <c r="A6716" s="20">
        <v>2004</v>
      </c>
      <c r="B6716" s="15" t="s">
        <v>53</v>
      </c>
      <c r="C6716" s="15" t="s">
        <v>5727</v>
      </c>
      <c r="D6716" s="24">
        <v>1070000</v>
      </c>
      <c r="E6716" t="str">
        <f>IF(D6716&lt;VLOOKUP(A6716,Min!A:B,2,FALSE),"Y","")</f>
        <v/>
      </c>
      <c r="F6716">
        <f>IF(AND(OR(s_tmchk="all",IF(ISERROR(MATCH(B6716,s_teams,0)),FALSE,TRUE)),OR(s_minsal="",s_minsal&lt;=D6716),OR(s_maxsal="",s_maxsal&gt;=D6716),OR(s_minyr="",s_minyr&lt;=A6716),OR(s_maxyr="",s_maxyr&gt;=A6716),OR(s_player="",s_player=C6716)),MAX(F$1:F6715)+1,0)</f>
        <v>0</v>
      </c>
    </row>
    <row r="6717" spans="1:6">
      <c r="A6717" s="20">
        <v>2004</v>
      </c>
      <c r="B6717" s="15" t="s">
        <v>53</v>
      </c>
      <c r="C6717" s="15" t="s">
        <v>5026</v>
      </c>
      <c r="D6717" s="24">
        <v>750000</v>
      </c>
      <c r="E6717" t="str">
        <f>IF(D6717&lt;VLOOKUP(A6717,Min!A:B,2,FALSE),"Y","")</f>
        <v/>
      </c>
      <c r="F6717">
        <f>IF(AND(OR(s_tmchk="all",IF(ISERROR(MATCH(B6717,s_teams,0)),FALSE,TRUE)),OR(s_minsal="",s_minsal&lt;=D6717),OR(s_maxsal="",s_maxsal&gt;=D6717),OR(s_minyr="",s_minyr&lt;=A6717),OR(s_maxyr="",s_maxyr&gt;=A6717),OR(s_player="",s_player=C6717)),MAX(F$1:F6716)+1,0)</f>
        <v>0</v>
      </c>
    </row>
    <row r="6718" spans="1:6">
      <c r="A6718" s="20">
        <v>2004</v>
      </c>
      <c r="B6718" s="15" t="s">
        <v>53</v>
      </c>
      <c r="C6718" s="15" t="s">
        <v>4673</v>
      </c>
      <c r="D6718" s="24">
        <v>638679</v>
      </c>
      <c r="E6718" t="str">
        <f>IF(D6718&lt;VLOOKUP(A6718,Min!A:B,2,FALSE),"Y","")</f>
        <v/>
      </c>
      <c r="F6718">
        <f>IF(AND(OR(s_tmchk="all",IF(ISERROR(MATCH(B6718,s_teams,0)),FALSE,TRUE)),OR(s_minsal="",s_minsal&lt;=D6718),OR(s_maxsal="",s_maxsal&gt;=D6718),OR(s_minyr="",s_minyr&lt;=A6718),OR(s_maxyr="",s_maxyr&gt;=A6718),OR(s_player="",s_player=C6718)),MAX(F$1:F6717)+1,0)</f>
        <v>0</v>
      </c>
    </row>
    <row r="6719" spans="1:6">
      <c r="A6719" s="20">
        <v>2004</v>
      </c>
      <c r="B6719" s="15" t="s">
        <v>53</v>
      </c>
      <c r="C6719" s="15" t="s">
        <v>4996</v>
      </c>
      <c r="D6719" s="24">
        <v>591454</v>
      </c>
      <c r="E6719" t="str">
        <f>IF(D6719&lt;VLOOKUP(A6719,Min!A:B,2,FALSE),"Y","")</f>
        <v/>
      </c>
      <c r="F6719">
        <f>IF(AND(OR(s_tmchk="all",IF(ISERROR(MATCH(B6719,s_teams,0)),FALSE,TRUE)),OR(s_minsal="",s_minsal&lt;=D6719),OR(s_maxsal="",s_maxsal&gt;=D6719),OR(s_minyr="",s_minyr&lt;=A6719),OR(s_maxyr="",s_maxyr&gt;=A6719),OR(s_player="",s_player=C6719)),MAX(F$1:F6718)+1,0)</f>
        <v>0</v>
      </c>
    </row>
    <row r="6720" spans="1:6">
      <c r="A6720" s="20">
        <v>2004</v>
      </c>
      <c r="B6720" s="15" t="s">
        <v>53</v>
      </c>
      <c r="C6720" s="15" t="s">
        <v>5370</v>
      </c>
      <c r="D6720" s="24">
        <v>366931</v>
      </c>
      <c r="E6720" t="str">
        <f>IF(D6720&lt;VLOOKUP(A6720,Min!A:B,2,FALSE),"Y","")</f>
        <v/>
      </c>
      <c r="F6720">
        <f>IF(AND(OR(s_tmchk="all",IF(ISERROR(MATCH(B6720,s_teams,0)),FALSE,TRUE)),OR(s_minsal="",s_minsal&lt;=D6720),OR(s_maxsal="",s_maxsal&gt;=D6720),OR(s_minyr="",s_minyr&lt;=A6720),OR(s_maxyr="",s_maxyr&gt;=A6720),OR(s_player="",s_player=C6720)),MAX(F$1:F6719)+1,0)</f>
        <v>0</v>
      </c>
    </row>
    <row r="6721" spans="1:6">
      <c r="A6721" s="20">
        <v>2004</v>
      </c>
      <c r="B6721" s="15" t="s">
        <v>55</v>
      </c>
      <c r="C6721" s="15" t="s">
        <v>5967</v>
      </c>
      <c r="D6721" s="24">
        <v>24749999</v>
      </c>
      <c r="E6721" t="str">
        <f>IF(D6721&lt;VLOOKUP(A6721,Min!A:B,2,FALSE),"Y","")</f>
        <v/>
      </c>
      <c r="F6721">
        <f>IF(AND(OR(s_tmchk="all",IF(ISERROR(MATCH(B6721,s_teams,0)),FALSE,TRUE)),OR(s_minsal="",s_minsal&lt;=D6721),OR(s_maxsal="",s_maxsal&gt;=D6721),OR(s_minyr="",s_minyr&lt;=A6721),OR(s_maxyr="",s_maxyr&gt;=A6721),OR(s_player="",s_player=C6721)),MAX(F$1:F6720)+1,0)</f>
        <v>0</v>
      </c>
    </row>
    <row r="6722" spans="1:6">
      <c r="A6722" s="20">
        <v>2004</v>
      </c>
      <c r="B6722" s="15" t="s">
        <v>55</v>
      </c>
      <c r="C6722" s="15" t="s">
        <v>744</v>
      </c>
      <c r="D6722" s="24">
        <v>13500000</v>
      </c>
      <c r="E6722" t="str">
        <f>IF(D6722&lt;VLOOKUP(A6722,Min!A:B,2,FALSE),"Y","")</f>
        <v/>
      </c>
      <c r="F6722">
        <f>IF(AND(OR(s_tmchk="all",IF(ISERROR(MATCH(B6722,s_teams,0)),FALSE,TRUE)),OR(s_minsal="",s_minsal&lt;=D6722),OR(s_maxsal="",s_maxsal&gt;=D6722),OR(s_minyr="",s_minyr&lt;=A6722),OR(s_maxyr="",s_maxyr&gt;=A6722),OR(s_player="",s_player=C6722)),MAX(F$1:F6721)+1,0)</f>
        <v>0</v>
      </c>
    </row>
    <row r="6723" spans="1:6">
      <c r="A6723" s="20">
        <v>2004</v>
      </c>
      <c r="B6723" s="15" t="s">
        <v>55</v>
      </c>
      <c r="C6723" s="15" t="s">
        <v>5099</v>
      </c>
      <c r="D6723" s="24">
        <v>4917000</v>
      </c>
      <c r="E6723" t="str">
        <f>IF(D6723&lt;VLOOKUP(A6723,Min!A:B,2,FALSE),"Y","")</f>
        <v/>
      </c>
      <c r="F6723">
        <f>IF(AND(OR(s_tmchk="all",IF(ISERROR(MATCH(B6723,s_teams,0)),FALSE,TRUE)),OR(s_minsal="",s_minsal&lt;=D6723),OR(s_maxsal="",s_maxsal&gt;=D6723),OR(s_minyr="",s_minyr&lt;=A6723),OR(s_maxyr="",s_maxyr&gt;=A6723),OR(s_player="",s_player=C6723)),MAX(F$1:F6722)+1,0)</f>
        <v>0</v>
      </c>
    </row>
    <row r="6724" spans="1:6">
      <c r="A6724" s="20">
        <v>2004</v>
      </c>
      <c r="B6724" s="15" t="s">
        <v>55</v>
      </c>
      <c r="C6724" s="15" t="s">
        <v>5848</v>
      </c>
      <c r="D6724" s="24">
        <v>4734797</v>
      </c>
      <c r="E6724" t="str">
        <f>IF(D6724&lt;VLOOKUP(A6724,Min!A:B,2,FALSE),"Y","")</f>
        <v/>
      </c>
      <c r="F6724">
        <f>IF(AND(OR(s_tmchk="all",IF(ISERROR(MATCH(B6724,s_teams,0)),FALSE,TRUE)),OR(s_minsal="",s_minsal&lt;=D6724),OR(s_maxsal="",s_maxsal&gt;=D6724),OR(s_minyr="",s_minyr&lt;=A6724),OR(s_maxyr="",s_maxyr&gt;=A6724),OR(s_player="",s_player=C6724)),MAX(F$1:F6723)+1,0)</f>
        <v>0</v>
      </c>
    </row>
    <row r="6725" spans="1:6">
      <c r="A6725" s="20">
        <v>2004</v>
      </c>
      <c r="B6725" s="15" t="s">
        <v>55</v>
      </c>
      <c r="C6725" s="15" t="s">
        <v>4959</v>
      </c>
      <c r="D6725" s="24">
        <v>4546000</v>
      </c>
      <c r="E6725" t="str">
        <f>IF(D6725&lt;VLOOKUP(A6725,Min!A:B,2,FALSE),"Y","")</f>
        <v/>
      </c>
      <c r="F6725">
        <f>IF(AND(OR(s_tmchk="all",IF(ISERROR(MATCH(B6725,s_teams,0)),FALSE,TRUE)),OR(s_minsal="",s_minsal&lt;=D6725),OR(s_maxsal="",s_maxsal&gt;=D6725),OR(s_minyr="",s_minyr&lt;=A6725),OR(s_maxyr="",s_maxyr&gt;=A6725),OR(s_player="",s_player=C6725)),MAX(F$1:F6724)+1,0)</f>
        <v>0</v>
      </c>
    </row>
    <row r="6726" spans="1:6">
      <c r="A6726" s="20">
        <v>2004</v>
      </c>
      <c r="B6726" s="15" t="s">
        <v>55</v>
      </c>
      <c r="C6726" s="15" t="s">
        <v>3265</v>
      </c>
      <c r="D6726" s="24">
        <v>3000000</v>
      </c>
      <c r="E6726" t="str">
        <f>IF(D6726&lt;VLOOKUP(A6726,Min!A:B,2,FALSE),"Y","")</f>
        <v/>
      </c>
      <c r="F6726">
        <f>IF(AND(OR(s_tmchk="all",IF(ISERROR(MATCH(B6726,s_teams,0)),FALSE,TRUE)),OR(s_minsal="",s_minsal&lt;=D6726),OR(s_maxsal="",s_maxsal&gt;=D6726),OR(s_minyr="",s_minyr&lt;=A6726),OR(s_maxyr="",s_maxyr&gt;=A6726),OR(s_player="",s_player=C6726)),MAX(F$1:F6725)+1,0)</f>
        <v>0</v>
      </c>
    </row>
    <row r="6727" spans="1:6">
      <c r="A6727" s="20">
        <v>2004</v>
      </c>
      <c r="B6727" s="15" t="s">
        <v>55</v>
      </c>
      <c r="C6727" s="15" t="s">
        <v>5996</v>
      </c>
      <c r="D6727" s="24">
        <v>1540000</v>
      </c>
      <c r="E6727" t="str">
        <f>IF(D6727&lt;VLOOKUP(A6727,Min!A:B,2,FALSE),"Y","")</f>
        <v/>
      </c>
      <c r="F6727">
        <f>IF(AND(OR(s_tmchk="all",IF(ISERROR(MATCH(B6727,s_teams,0)),FALSE,TRUE)),OR(s_minsal="",s_minsal&lt;=D6727),OR(s_maxsal="",s_maxsal&gt;=D6727),OR(s_minyr="",s_minyr&lt;=A6727),OR(s_maxyr="",s_maxyr&gt;=A6727),OR(s_player="",s_player=C6727)),MAX(F$1:F6726)+1,0)</f>
        <v>0</v>
      </c>
    </row>
    <row r="6728" spans="1:6">
      <c r="A6728" s="20">
        <v>2004</v>
      </c>
      <c r="B6728" s="15" t="s">
        <v>55</v>
      </c>
      <c r="C6728" s="15" t="s">
        <v>5393</v>
      </c>
      <c r="D6728" s="24">
        <v>1500000</v>
      </c>
      <c r="E6728" t="str">
        <f>IF(D6728&lt;VLOOKUP(A6728,Min!A:B,2,FALSE),"Y","")</f>
        <v/>
      </c>
      <c r="F6728">
        <f>IF(AND(OR(s_tmchk="all",IF(ISERROR(MATCH(B6728,s_teams,0)),FALSE,TRUE)),OR(s_minsal="",s_minsal&lt;=D6728),OR(s_maxsal="",s_maxsal&gt;=D6728),OR(s_minyr="",s_minyr&lt;=A6728),OR(s_maxyr="",s_maxyr&gt;=A6728),OR(s_player="",s_player=C6728)),MAX(F$1:F6727)+1,0)</f>
        <v>0</v>
      </c>
    </row>
    <row r="6729" spans="1:6">
      <c r="A6729" s="20">
        <v>2004</v>
      </c>
      <c r="B6729" s="15" t="s">
        <v>55</v>
      </c>
      <c r="C6729" s="15" t="s">
        <v>5391</v>
      </c>
      <c r="D6729" s="24">
        <v>1097640</v>
      </c>
      <c r="E6729" t="str">
        <f>IF(D6729&lt;VLOOKUP(A6729,Min!A:B,2,FALSE),"Y","")</f>
        <v/>
      </c>
      <c r="F6729">
        <f>IF(AND(OR(s_tmchk="all",IF(ISERROR(MATCH(B6729,s_teams,0)),FALSE,TRUE)),OR(s_minsal="",s_minsal&lt;=D6729),OR(s_maxsal="",s_maxsal&gt;=D6729),OR(s_minyr="",s_minyr&lt;=A6729),OR(s_maxyr="",s_maxyr&gt;=A6729),OR(s_player="",s_player=C6729)),MAX(F$1:F6728)+1,0)</f>
        <v>0</v>
      </c>
    </row>
    <row r="6730" spans="1:6">
      <c r="A6730" s="20">
        <v>2004</v>
      </c>
      <c r="B6730" s="15" t="s">
        <v>55</v>
      </c>
      <c r="C6730" s="15" t="s">
        <v>4720</v>
      </c>
      <c r="D6730" s="24">
        <v>1070000</v>
      </c>
      <c r="E6730" t="str">
        <f>IF(D6730&lt;VLOOKUP(A6730,Min!A:B,2,FALSE),"Y","")</f>
        <v/>
      </c>
      <c r="F6730">
        <f>IF(AND(OR(s_tmchk="all",IF(ISERROR(MATCH(B6730,s_teams,0)),FALSE,TRUE)),OR(s_minsal="",s_minsal&lt;=D6730),OR(s_maxsal="",s_maxsal&gt;=D6730),OR(s_minyr="",s_minyr&lt;=A6730),OR(s_maxyr="",s_maxyr&gt;=A6730),OR(s_player="",s_player=C6730)),MAX(F$1:F6729)+1,0)</f>
        <v>0</v>
      </c>
    </row>
    <row r="6731" spans="1:6">
      <c r="A6731" s="20">
        <v>2004</v>
      </c>
      <c r="B6731" s="15" t="s">
        <v>55</v>
      </c>
      <c r="C6731" s="15" t="s">
        <v>5161</v>
      </c>
      <c r="D6731" s="24">
        <v>1070000</v>
      </c>
      <c r="E6731" t="str">
        <f>IF(D6731&lt;VLOOKUP(A6731,Min!A:B,2,FALSE),"Y","")</f>
        <v/>
      </c>
      <c r="F6731">
        <f>IF(AND(OR(s_tmchk="all",IF(ISERROR(MATCH(B6731,s_teams,0)),FALSE,TRUE)),OR(s_minsal="",s_minsal&lt;=D6731),OR(s_maxsal="",s_maxsal&gt;=D6731),OR(s_minyr="",s_minyr&lt;=A6731),OR(s_maxyr="",s_maxyr&gt;=A6731),OR(s_player="",s_player=C6731)),MAX(F$1:F6730)+1,0)</f>
        <v>0</v>
      </c>
    </row>
    <row r="6732" spans="1:6">
      <c r="A6732" s="20">
        <v>2004</v>
      </c>
      <c r="B6732" s="15" t="s">
        <v>55</v>
      </c>
      <c r="C6732" s="15" t="s">
        <v>4699</v>
      </c>
      <c r="D6732" s="24">
        <v>903360</v>
      </c>
      <c r="E6732" t="str">
        <f>IF(D6732&lt;VLOOKUP(A6732,Min!A:B,2,FALSE),"Y","")</f>
        <v/>
      </c>
      <c r="F6732">
        <f>IF(AND(OR(s_tmchk="all",IF(ISERROR(MATCH(B6732,s_teams,0)),FALSE,TRUE)),OR(s_minsal="",s_minsal&lt;=D6732),OR(s_maxsal="",s_maxsal&gt;=D6732),OR(s_minyr="",s_minyr&lt;=A6732),OR(s_maxyr="",s_maxyr&gt;=A6732),OR(s_player="",s_player=C6732)),MAX(F$1:F6731)+1,0)</f>
        <v>0</v>
      </c>
    </row>
    <row r="6733" spans="1:6">
      <c r="A6733" s="20">
        <v>2004</v>
      </c>
      <c r="B6733" s="15" t="s">
        <v>55</v>
      </c>
      <c r="C6733" s="15" t="s">
        <v>5211</v>
      </c>
      <c r="D6733" s="24">
        <v>563679</v>
      </c>
      <c r="E6733" t="str">
        <f>IF(D6733&lt;VLOOKUP(A6733,Min!A:B,2,FALSE),"Y","")</f>
        <v/>
      </c>
      <c r="F6733">
        <f>IF(AND(OR(s_tmchk="all",IF(ISERROR(MATCH(B6733,s_teams,0)),FALSE,TRUE)),OR(s_minsal="",s_minsal&lt;=D6733),OR(s_maxsal="",s_maxsal&gt;=D6733),OR(s_minyr="",s_minyr&lt;=A6733),OR(s_maxyr="",s_maxyr&gt;=A6733),OR(s_player="",s_player=C6733)),MAX(F$1:F6732)+1,0)</f>
        <v>0</v>
      </c>
    </row>
    <row r="6734" spans="1:6">
      <c r="A6734" s="20">
        <v>2004</v>
      </c>
      <c r="B6734" s="15" t="s">
        <v>55</v>
      </c>
      <c r="C6734" s="15" t="s">
        <v>1695</v>
      </c>
      <c r="D6734" s="24">
        <v>563679</v>
      </c>
      <c r="E6734" t="str">
        <f>IF(D6734&lt;VLOOKUP(A6734,Min!A:B,2,FALSE),"Y","")</f>
        <v/>
      </c>
      <c r="F6734">
        <f>IF(AND(OR(s_tmchk="all",IF(ISERROR(MATCH(B6734,s_teams,0)),FALSE,TRUE)),OR(s_minsal="",s_minsal&lt;=D6734),OR(s_maxsal="",s_maxsal&gt;=D6734),OR(s_minyr="",s_minyr&lt;=A6734),OR(s_maxyr="",s_maxyr&gt;=A6734),OR(s_player="",s_player=C6734)),MAX(F$1:F6733)+1,0)</f>
        <v>0</v>
      </c>
    </row>
    <row r="6735" spans="1:6">
      <c r="A6735" s="20">
        <v>2004</v>
      </c>
      <c r="B6735" s="15" t="s">
        <v>55</v>
      </c>
      <c r="C6735" s="15" t="s">
        <v>3770</v>
      </c>
      <c r="D6735" s="24">
        <v>366931</v>
      </c>
      <c r="E6735" t="str">
        <f>IF(D6735&lt;VLOOKUP(A6735,Min!A:B,2,FALSE),"Y","")</f>
        <v/>
      </c>
      <c r="F6735">
        <f>IF(AND(OR(s_tmchk="all",IF(ISERROR(MATCH(B6735,s_teams,0)),FALSE,TRUE)),OR(s_minsal="",s_minsal&lt;=D6735),OR(s_maxsal="",s_maxsal&gt;=D6735),OR(s_minyr="",s_minyr&lt;=A6735),OR(s_maxyr="",s_maxyr&gt;=A6735),OR(s_player="",s_player=C6735)),MAX(F$1:F6734)+1,0)</f>
        <v>0</v>
      </c>
    </row>
    <row r="6736" spans="1:6">
      <c r="A6736" s="20">
        <v>2004</v>
      </c>
      <c r="B6736" s="15" t="s">
        <v>57</v>
      </c>
      <c r="C6736" s="15" t="s">
        <v>4675</v>
      </c>
      <c r="D6736" s="24">
        <v>7000000</v>
      </c>
      <c r="E6736" t="str">
        <f>IF(D6736&lt;VLOOKUP(A6736,Min!A:B,2,FALSE),"Y","")</f>
        <v/>
      </c>
      <c r="F6736">
        <f>IF(AND(OR(s_tmchk="all",IF(ISERROR(MATCH(B6736,s_teams,0)),FALSE,TRUE)),OR(s_minsal="",s_minsal&lt;=D6736),OR(s_maxsal="",s_maxsal&gt;=D6736),OR(s_minyr="",s_minyr&lt;=A6736),OR(s_maxyr="",s_maxyr&gt;=A6736),OR(s_player="",s_player=C6736)),MAX(F$1:F6735)+1,0)</f>
        <v>0</v>
      </c>
    </row>
    <row r="6737" spans="1:6">
      <c r="A6737" s="20">
        <v>2004</v>
      </c>
      <c r="B6737" s="15" t="s">
        <v>57</v>
      </c>
      <c r="C6737" s="15" t="s">
        <v>5522</v>
      </c>
      <c r="D6737" s="24">
        <v>6600000</v>
      </c>
      <c r="E6737" t="str">
        <f>IF(D6737&lt;VLOOKUP(A6737,Min!A:B,2,FALSE),"Y","")</f>
        <v/>
      </c>
      <c r="F6737">
        <f>IF(AND(OR(s_tmchk="all",IF(ISERROR(MATCH(B6737,s_teams,0)),FALSE,TRUE)),OR(s_minsal="",s_minsal&lt;=D6737),OR(s_maxsal="",s_maxsal&gt;=D6737),OR(s_minyr="",s_minyr&lt;=A6737),OR(s_maxyr="",s_maxyr&gt;=A6737),OR(s_player="",s_player=C6737)),MAX(F$1:F6736)+1,0)</f>
        <v>0</v>
      </c>
    </row>
    <row r="6738" spans="1:6">
      <c r="A6738" s="20">
        <v>2004</v>
      </c>
      <c r="B6738" s="15" t="s">
        <v>57</v>
      </c>
      <c r="C6738" s="15" t="s">
        <v>4662</v>
      </c>
      <c r="D6738" s="24">
        <v>6585000</v>
      </c>
      <c r="E6738" t="str">
        <f>IF(D6738&lt;VLOOKUP(A6738,Min!A:B,2,FALSE),"Y","")</f>
        <v/>
      </c>
      <c r="F6738">
        <f>IF(AND(OR(s_tmchk="all",IF(ISERROR(MATCH(B6738,s_teams,0)),FALSE,TRUE)),OR(s_minsal="",s_minsal&lt;=D6738),OR(s_maxsal="",s_maxsal&gt;=D6738),OR(s_minyr="",s_minyr&lt;=A6738),OR(s_maxyr="",s_maxyr&gt;=A6738),OR(s_player="",s_player=C6738)),MAX(F$1:F6737)+1,0)</f>
        <v>0</v>
      </c>
    </row>
    <row r="6739" spans="1:6">
      <c r="A6739" s="20">
        <v>2004</v>
      </c>
      <c r="B6739" s="15" t="s">
        <v>57</v>
      </c>
      <c r="C6739" s="15" t="s">
        <v>5251</v>
      </c>
      <c r="D6739" s="24">
        <v>6187500</v>
      </c>
      <c r="E6739" t="str">
        <f>IF(D6739&lt;VLOOKUP(A6739,Min!A:B,2,FALSE),"Y","")</f>
        <v/>
      </c>
      <c r="F6739">
        <f>IF(AND(OR(s_tmchk="all",IF(ISERROR(MATCH(B6739,s_teams,0)),FALSE,TRUE)),OR(s_minsal="",s_minsal&lt;=D6739),OR(s_maxsal="",s_maxsal&gt;=D6739),OR(s_minyr="",s_minyr&lt;=A6739),OR(s_maxyr="",s_maxyr&gt;=A6739),OR(s_player="",s_player=C6739)),MAX(F$1:F6738)+1,0)</f>
        <v>0</v>
      </c>
    </row>
    <row r="6740" spans="1:6">
      <c r="A6740" s="20">
        <v>2004</v>
      </c>
      <c r="B6740" s="15" t="s">
        <v>57</v>
      </c>
      <c r="C6740" s="15" t="s">
        <v>5645</v>
      </c>
      <c r="D6740" s="24">
        <v>6187500</v>
      </c>
      <c r="E6740" t="str">
        <f>IF(D6740&lt;VLOOKUP(A6740,Min!A:B,2,FALSE),"Y","")</f>
        <v/>
      </c>
      <c r="F6740">
        <f>IF(AND(OR(s_tmchk="all",IF(ISERROR(MATCH(B6740,s_teams,0)),FALSE,TRUE)),OR(s_minsal="",s_minsal&lt;=D6740),OR(s_maxsal="",s_maxsal&gt;=D6740),OR(s_minyr="",s_minyr&lt;=A6740),OR(s_maxyr="",s_maxyr&gt;=A6740),OR(s_player="",s_player=C6740)),MAX(F$1:F6739)+1,0)</f>
        <v>0</v>
      </c>
    </row>
    <row r="6741" spans="1:6">
      <c r="A6741" s="20">
        <v>2004</v>
      </c>
      <c r="B6741" s="15" t="s">
        <v>57</v>
      </c>
      <c r="C6741" s="15" t="s">
        <v>5224</v>
      </c>
      <c r="D6741" s="24">
        <v>4917000</v>
      </c>
      <c r="E6741" t="str">
        <f>IF(D6741&lt;VLOOKUP(A6741,Min!A:B,2,FALSE),"Y","")</f>
        <v/>
      </c>
      <c r="F6741">
        <f>IF(AND(OR(s_tmchk="all",IF(ISERROR(MATCH(B6741,s_teams,0)),FALSE,TRUE)),OR(s_minsal="",s_minsal&lt;=D6741),OR(s_maxsal="",s_maxsal&gt;=D6741),OR(s_minyr="",s_minyr&lt;=A6741),OR(s_maxyr="",s_maxyr&gt;=A6741),OR(s_player="",s_player=C6741)),MAX(F$1:F6740)+1,0)</f>
        <v>0</v>
      </c>
    </row>
    <row r="6742" spans="1:6">
      <c r="A6742" s="20">
        <v>2004</v>
      </c>
      <c r="B6742" s="15" t="s">
        <v>57</v>
      </c>
      <c r="C6742" s="15" t="s">
        <v>6022</v>
      </c>
      <c r="D6742" s="24">
        <v>4592418</v>
      </c>
      <c r="E6742" t="str">
        <f>IF(D6742&lt;VLOOKUP(A6742,Min!A:B,2,FALSE),"Y","")</f>
        <v/>
      </c>
      <c r="F6742">
        <f>IF(AND(OR(s_tmchk="all",IF(ISERROR(MATCH(B6742,s_teams,0)),FALSE,TRUE)),OR(s_minsal="",s_minsal&lt;=D6742),OR(s_maxsal="",s_maxsal&gt;=D6742),OR(s_minyr="",s_minyr&lt;=A6742),OR(s_maxyr="",s_maxyr&gt;=A6742),OR(s_player="",s_player=C6742)),MAX(F$1:F6741)+1,0)</f>
        <v>0</v>
      </c>
    </row>
    <row r="6743" spans="1:6">
      <c r="A6743" s="20">
        <v>2004</v>
      </c>
      <c r="B6743" s="15" t="s">
        <v>57</v>
      </c>
      <c r="C6743" s="15" t="s">
        <v>475</v>
      </c>
      <c r="D6743" s="24">
        <v>3380457</v>
      </c>
      <c r="E6743" t="str">
        <f>IF(D6743&lt;VLOOKUP(A6743,Min!A:B,2,FALSE),"Y","")</f>
        <v/>
      </c>
      <c r="F6743">
        <f>IF(AND(OR(s_tmchk="all",IF(ISERROR(MATCH(B6743,s_teams,0)),FALSE,TRUE)),OR(s_minsal="",s_minsal&lt;=D6743),OR(s_maxsal="",s_maxsal&gt;=D6743),OR(s_minyr="",s_minyr&lt;=A6743),OR(s_maxyr="",s_maxyr&gt;=A6743),OR(s_player="",s_player=C6743)),MAX(F$1:F6742)+1,0)</f>
        <v>0</v>
      </c>
    </row>
    <row r="6744" spans="1:6">
      <c r="A6744" s="20">
        <v>2004</v>
      </c>
      <c r="B6744" s="15" t="s">
        <v>57</v>
      </c>
      <c r="C6744" s="15" t="s">
        <v>318</v>
      </c>
      <c r="D6744" s="24">
        <v>2618395</v>
      </c>
      <c r="E6744" t="str">
        <f>IF(D6744&lt;VLOOKUP(A6744,Min!A:B,2,FALSE),"Y","")</f>
        <v/>
      </c>
      <c r="F6744">
        <f>IF(AND(OR(s_tmchk="all",IF(ISERROR(MATCH(B6744,s_teams,0)),FALSE,TRUE)),OR(s_minsal="",s_minsal&lt;=D6744),OR(s_maxsal="",s_maxsal&gt;=D6744),OR(s_minyr="",s_minyr&lt;=A6744),OR(s_maxyr="",s_maxyr&gt;=A6744),OR(s_player="",s_player=C6744)),MAX(F$1:F6743)+1,0)</f>
        <v>0</v>
      </c>
    </row>
    <row r="6745" spans="1:6">
      <c r="A6745" s="20">
        <v>2004</v>
      </c>
      <c r="B6745" s="15" t="s">
        <v>57</v>
      </c>
      <c r="C6745" s="15" t="s">
        <v>3105</v>
      </c>
      <c r="D6745" s="24">
        <v>2533440</v>
      </c>
      <c r="E6745" t="str">
        <f>IF(D6745&lt;VLOOKUP(A6745,Min!A:B,2,FALSE),"Y","")</f>
        <v/>
      </c>
      <c r="F6745">
        <f>IF(AND(OR(s_tmchk="all",IF(ISERROR(MATCH(B6745,s_teams,0)),FALSE,TRUE)),OR(s_minsal="",s_minsal&lt;=D6745),OR(s_maxsal="",s_maxsal&gt;=D6745),OR(s_minyr="",s_minyr&lt;=A6745),OR(s_maxyr="",s_maxyr&gt;=A6745),OR(s_player="",s_player=C6745)),MAX(F$1:F6744)+1,0)</f>
        <v>0</v>
      </c>
    </row>
    <row r="6746" spans="1:6">
      <c r="A6746" s="20">
        <v>2004</v>
      </c>
      <c r="B6746" s="15" t="s">
        <v>57</v>
      </c>
      <c r="C6746" s="15" t="s">
        <v>5170</v>
      </c>
      <c r="D6746" s="24">
        <v>1580702</v>
      </c>
      <c r="E6746" t="str">
        <f>IF(D6746&lt;VLOOKUP(A6746,Min!A:B,2,FALSE),"Y","")</f>
        <v/>
      </c>
      <c r="F6746">
        <f>IF(AND(OR(s_tmchk="all",IF(ISERROR(MATCH(B6746,s_teams,0)),FALSE,TRUE)),OR(s_minsal="",s_minsal&lt;=D6746),OR(s_maxsal="",s_maxsal&gt;=D6746),OR(s_minyr="",s_minyr&lt;=A6746),OR(s_maxyr="",s_maxyr&gt;=A6746),OR(s_player="",s_player=C6746)),MAX(F$1:F6745)+1,0)</f>
        <v>0</v>
      </c>
    </row>
    <row r="6747" spans="1:6">
      <c r="A6747" s="20">
        <v>2004</v>
      </c>
      <c r="B6747" s="15" t="s">
        <v>57</v>
      </c>
      <c r="C6747" s="15" t="s">
        <v>3429</v>
      </c>
      <c r="D6747" s="24">
        <v>1336500</v>
      </c>
      <c r="E6747" t="str">
        <f>IF(D6747&lt;VLOOKUP(A6747,Min!A:B,2,FALSE),"Y","")</f>
        <v/>
      </c>
      <c r="F6747">
        <f>IF(AND(OR(s_tmchk="all",IF(ISERROR(MATCH(B6747,s_teams,0)),FALSE,TRUE)),OR(s_minsal="",s_minsal&lt;=D6747),OR(s_maxsal="",s_maxsal&gt;=D6747),OR(s_minyr="",s_minyr&lt;=A6747),OR(s_maxyr="",s_maxyr&gt;=A6747),OR(s_player="",s_player=C6747)),MAX(F$1:F6746)+1,0)</f>
        <v>0</v>
      </c>
    </row>
    <row r="6748" spans="1:6">
      <c r="A6748" s="20">
        <v>2004</v>
      </c>
      <c r="B6748" s="15" t="s">
        <v>57</v>
      </c>
      <c r="C6748" s="15" t="s">
        <v>6127</v>
      </c>
      <c r="D6748" s="24">
        <v>1285440</v>
      </c>
      <c r="E6748" t="str">
        <f>IF(D6748&lt;VLOOKUP(A6748,Min!A:B,2,FALSE),"Y","")</f>
        <v/>
      </c>
      <c r="F6748">
        <f>IF(AND(OR(s_tmchk="all",IF(ISERROR(MATCH(B6748,s_teams,0)),FALSE,TRUE)),OR(s_minsal="",s_minsal&lt;=D6748),OR(s_maxsal="",s_maxsal&gt;=D6748),OR(s_minyr="",s_minyr&lt;=A6748),OR(s_maxyr="",s_maxyr&gt;=A6748),OR(s_player="",s_player=C6748)),MAX(F$1:F6747)+1,0)</f>
        <v>0</v>
      </c>
    </row>
    <row r="6749" spans="1:6">
      <c r="A6749" s="20">
        <v>2004</v>
      </c>
      <c r="B6749" s="15" t="s">
        <v>57</v>
      </c>
      <c r="C6749" s="15" t="s">
        <v>5912</v>
      </c>
      <c r="D6749" s="24">
        <v>1143360</v>
      </c>
      <c r="E6749" t="str">
        <f>IF(D6749&lt;VLOOKUP(A6749,Min!A:B,2,FALSE),"Y","")</f>
        <v/>
      </c>
      <c r="F6749">
        <f>IF(AND(OR(s_tmchk="all",IF(ISERROR(MATCH(B6749,s_teams,0)),FALSE,TRUE)),OR(s_minsal="",s_minsal&lt;=D6749),OR(s_maxsal="",s_maxsal&gt;=D6749),OR(s_minyr="",s_minyr&lt;=A6749),OR(s_maxyr="",s_maxyr&gt;=A6749),OR(s_player="",s_player=C6749)),MAX(F$1:F6748)+1,0)</f>
        <v>0</v>
      </c>
    </row>
    <row r="6750" spans="1:6">
      <c r="A6750" s="20">
        <v>2004</v>
      </c>
      <c r="B6750" s="15" t="s">
        <v>57</v>
      </c>
      <c r="C6750" s="15" t="s">
        <v>384</v>
      </c>
      <c r="D6750" s="24">
        <v>1063680</v>
      </c>
      <c r="E6750" t="str">
        <f>IF(D6750&lt;VLOOKUP(A6750,Min!A:B,2,FALSE),"Y","")</f>
        <v/>
      </c>
      <c r="F6750">
        <f>IF(AND(OR(s_tmchk="all",IF(ISERROR(MATCH(B6750,s_teams,0)),FALSE,TRUE)),OR(s_minsal="",s_minsal&lt;=D6750),OR(s_maxsal="",s_maxsal&gt;=D6750),OR(s_minyr="",s_minyr&lt;=A6750),OR(s_maxyr="",s_maxyr&gt;=A6750),OR(s_player="",s_player=C6750)),MAX(F$1:F6749)+1,0)</f>
        <v>0</v>
      </c>
    </row>
    <row r="6751" spans="1:6">
      <c r="A6751" s="20">
        <v>2004</v>
      </c>
      <c r="B6751" s="15" t="s">
        <v>57</v>
      </c>
      <c r="C6751" s="15" t="s">
        <v>6053</v>
      </c>
      <c r="D6751" s="24">
        <v>366931</v>
      </c>
      <c r="E6751" t="str">
        <f>IF(D6751&lt;VLOOKUP(A6751,Min!A:B,2,FALSE),"Y","")</f>
        <v/>
      </c>
      <c r="F6751">
        <f>IF(AND(OR(s_tmchk="all",IF(ISERROR(MATCH(B6751,s_teams,0)),FALSE,TRUE)),OR(s_minsal="",s_minsal&lt;=D6751),OR(s_maxsal="",s_maxsal&gt;=D6751),OR(s_minyr="",s_minyr&lt;=A6751),OR(s_maxyr="",s_maxyr&gt;=A6751),OR(s_player="",s_player=C6751)),MAX(F$1:F6750)+1,0)</f>
        <v>0</v>
      </c>
    </row>
    <row r="6752" spans="1:6">
      <c r="A6752" s="20">
        <v>2004</v>
      </c>
      <c r="B6752" s="15" t="s">
        <v>59</v>
      </c>
      <c r="C6752" s="15" t="s">
        <v>5028</v>
      </c>
      <c r="D6752" s="24">
        <v>12333750</v>
      </c>
      <c r="E6752" t="str">
        <f>IF(D6752&lt;VLOOKUP(A6752,Min!A:B,2,FALSE),"Y","")</f>
        <v/>
      </c>
      <c r="F6752">
        <f>IF(AND(OR(s_tmchk="all",IF(ISERROR(MATCH(B6752,s_teams,0)),FALSE,TRUE)),OR(s_minsal="",s_minsal&lt;=D6752),OR(s_maxsal="",s_maxsal&gt;=D6752),OR(s_minyr="",s_minyr&lt;=A6752),OR(s_maxyr="",s_maxyr&gt;=A6752),OR(s_player="",s_player=C6752)),MAX(F$1:F6751)+1,0)</f>
        <v>0</v>
      </c>
    </row>
    <row r="6753" spans="1:6">
      <c r="A6753" s="20">
        <v>2004</v>
      </c>
      <c r="B6753" s="15" t="s">
        <v>59</v>
      </c>
      <c r="C6753" s="15" t="s">
        <v>4702</v>
      </c>
      <c r="D6753" s="24">
        <v>12130648</v>
      </c>
      <c r="E6753" t="str">
        <f>IF(D6753&lt;VLOOKUP(A6753,Min!A:B,2,FALSE),"Y","")</f>
        <v/>
      </c>
      <c r="F6753">
        <f>IF(AND(OR(s_tmchk="all",IF(ISERROR(MATCH(B6753,s_teams,0)),FALSE,TRUE)),OR(s_minsal="",s_minsal&lt;=D6753),OR(s_maxsal="",s_maxsal&gt;=D6753),OR(s_minyr="",s_minyr&lt;=A6753),OR(s_maxyr="",s_maxyr&gt;=A6753),OR(s_player="",s_player=C6753)),MAX(F$1:F6752)+1,0)</f>
        <v>0</v>
      </c>
    </row>
    <row r="6754" spans="1:6">
      <c r="A6754" s="20">
        <v>2004</v>
      </c>
      <c r="B6754" s="15" t="s">
        <v>59</v>
      </c>
      <c r="C6754" s="15" t="s">
        <v>3249</v>
      </c>
      <c r="D6754" s="24">
        <v>9963596</v>
      </c>
      <c r="E6754" t="str">
        <f>IF(D6754&lt;VLOOKUP(A6754,Min!A:B,2,FALSE),"Y","")</f>
        <v/>
      </c>
      <c r="F6754">
        <f>IF(AND(OR(s_tmchk="all",IF(ISERROR(MATCH(B6754,s_teams,0)),FALSE,TRUE)),OR(s_minsal="",s_minsal&lt;=D6754),OR(s_maxsal="",s_maxsal&gt;=D6754),OR(s_minyr="",s_minyr&lt;=A6754),OR(s_maxyr="",s_maxyr&gt;=A6754),OR(s_player="",s_player=C6754)),MAX(F$1:F6753)+1,0)</f>
        <v>0</v>
      </c>
    </row>
    <row r="6755" spans="1:6">
      <c r="A6755" s="20">
        <v>2004</v>
      </c>
      <c r="B6755" s="15" t="s">
        <v>59</v>
      </c>
      <c r="C6755" s="15" t="s">
        <v>779</v>
      </c>
      <c r="D6755" s="24">
        <v>2636400</v>
      </c>
      <c r="E6755" t="str">
        <f>IF(D6755&lt;VLOOKUP(A6755,Min!A:B,2,FALSE),"Y","")</f>
        <v/>
      </c>
      <c r="F6755">
        <f>IF(AND(OR(s_tmchk="all",IF(ISERROR(MATCH(B6755,s_teams,0)),FALSE,TRUE)),OR(s_minsal="",s_minsal&lt;=D6755),OR(s_maxsal="",s_maxsal&gt;=D6755),OR(s_minyr="",s_minyr&lt;=A6755),OR(s_maxyr="",s_maxyr&gt;=A6755),OR(s_player="",s_player=C6755)),MAX(F$1:F6754)+1,0)</f>
        <v>0</v>
      </c>
    </row>
    <row r="6756" spans="1:6">
      <c r="A6756" s="20">
        <v>2004</v>
      </c>
      <c r="B6756" s="15" t="s">
        <v>59</v>
      </c>
      <c r="C6756" s="15" t="s">
        <v>1367</v>
      </c>
      <c r="D6756" s="24">
        <v>1804680</v>
      </c>
      <c r="E6756" t="str">
        <f>IF(D6756&lt;VLOOKUP(A6756,Min!A:B,2,FALSE),"Y","")</f>
        <v/>
      </c>
      <c r="F6756">
        <f>IF(AND(OR(s_tmchk="all",IF(ISERROR(MATCH(B6756,s_teams,0)),FALSE,TRUE)),OR(s_minsal="",s_minsal&lt;=D6756),OR(s_maxsal="",s_maxsal&gt;=D6756),OR(s_minyr="",s_minyr&lt;=A6756),OR(s_maxyr="",s_maxyr&gt;=A6756),OR(s_player="",s_player=C6756)),MAX(F$1:F6755)+1,0)</f>
        <v>0</v>
      </c>
    </row>
    <row r="6757" spans="1:6">
      <c r="A6757" s="20">
        <v>2004</v>
      </c>
      <c r="B6757" s="15" t="s">
        <v>59</v>
      </c>
      <c r="C6757" s="15" t="s">
        <v>5928</v>
      </c>
      <c r="D6757" s="24">
        <v>1700000</v>
      </c>
      <c r="E6757" t="str">
        <f>IF(D6757&lt;VLOOKUP(A6757,Min!A:B,2,FALSE),"Y","")</f>
        <v/>
      </c>
      <c r="F6757">
        <f>IF(AND(OR(s_tmchk="all",IF(ISERROR(MATCH(B6757,s_teams,0)),FALSE,TRUE)),OR(s_minsal="",s_minsal&lt;=D6757),OR(s_maxsal="",s_maxsal&gt;=D6757),OR(s_minyr="",s_minyr&lt;=A6757),OR(s_maxyr="",s_maxyr&gt;=A6757),OR(s_player="",s_player=C6757)),MAX(F$1:F6756)+1,0)</f>
        <v>0</v>
      </c>
    </row>
    <row r="6758" spans="1:6">
      <c r="A6758" s="20">
        <v>2004</v>
      </c>
      <c r="B6758" s="15" t="s">
        <v>59</v>
      </c>
      <c r="C6758" s="15" t="s">
        <v>5549</v>
      </c>
      <c r="D6758" s="24">
        <v>1510000</v>
      </c>
      <c r="E6758" t="str">
        <f>IF(D6758&lt;VLOOKUP(A6758,Min!A:B,2,FALSE),"Y","")</f>
        <v/>
      </c>
      <c r="F6758">
        <f>IF(AND(OR(s_tmchk="all",IF(ISERROR(MATCH(B6758,s_teams,0)),FALSE,TRUE)),OR(s_minsal="",s_minsal&lt;=D6758),OR(s_maxsal="",s_maxsal&gt;=D6758),OR(s_minyr="",s_minyr&lt;=A6758),OR(s_maxyr="",s_maxyr&gt;=A6758),OR(s_player="",s_player=C6758)),MAX(F$1:F6757)+1,0)</f>
        <v>0</v>
      </c>
    </row>
    <row r="6759" spans="1:6">
      <c r="A6759" s="20">
        <v>2004</v>
      </c>
      <c r="B6759" s="15" t="s">
        <v>59</v>
      </c>
      <c r="C6759" s="15" t="s">
        <v>4655</v>
      </c>
      <c r="D6759" s="24">
        <v>1070000</v>
      </c>
      <c r="E6759" t="str">
        <f>IF(D6759&lt;VLOOKUP(A6759,Min!A:B,2,FALSE),"Y","")</f>
        <v/>
      </c>
      <c r="F6759">
        <f>IF(AND(OR(s_tmchk="all",IF(ISERROR(MATCH(B6759,s_teams,0)),FALSE,TRUE)),OR(s_minsal="",s_minsal&lt;=D6759),OR(s_maxsal="",s_maxsal&gt;=D6759),OR(s_minyr="",s_minyr&lt;=A6759),OR(s_maxyr="",s_maxyr&gt;=A6759),OR(s_player="",s_player=C6759)),MAX(F$1:F6758)+1,0)</f>
        <v>0</v>
      </c>
    </row>
    <row r="6760" spans="1:6">
      <c r="A6760" s="20">
        <v>2004</v>
      </c>
      <c r="B6760" s="15" t="s">
        <v>59</v>
      </c>
      <c r="C6760" s="15" t="s">
        <v>5347</v>
      </c>
      <c r="D6760" s="24">
        <v>813679</v>
      </c>
      <c r="E6760" t="str">
        <f>IF(D6760&lt;VLOOKUP(A6760,Min!A:B,2,FALSE),"Y","")</f>
        <v/>
      </c>
      <c r="F6760">
        <f>IF(AND(OR(s_tmchk="all",IF(ISERROR(MATCH(B6760,s_teams,0)),FALSE,TRUE)),OR(s_minsal="",s_minsal&lt;=D6760),OR(s_maxsal="",s_maxsal&gt;=D6760),OR(s_minyr="",s_minyr&lt;=A6760),OR(s_maxyr="",s_maxyr&gt;=A6760),OR(s_player="",s_player=C6760)),MAX(F$1:F6759)+1,0)</f>
        <v>0</v>
      </c>
    </row>
    <row r="6761" spans="1:6">
      <c r="A6761" s="20">
        <v>2004</v>
      </c>
      <c r="B6761" s="15" t="s">
        <v>59</v>
      </c>
      <c r="C6761" s="15" t="s">
        <v>5801</v>
      </c>
      <c r="D6761" s="24">
        <v>688679</v>
      </c>
      <c r="E6761" t="str">
        <f>IF(D6761&lt;VLOOKUP(A6761,Min!A:B,2,FALSE),"Y","")</f>
        <v/>
      </c>
      <c r="F6761">
        <f>IF(AND(OR(s_tmchk="all",IF(ISERROR(MATCH(B6761,s_teams,0)),FALSE,TRUE)),OR(s_minsal="",s_minsal&lt;=D6761),OR(s_maxsal="",s_maxsal&gt;=D6761),OR(s_minyr="",s_minyr&lt;=A6761),OR(s_maxyr="",s_maxyr&gt;=A6761),OR(s_player="",s_player=C6761)),MAX(F$1:F6760)+1,0)</f>
        <v>0</v>
      </c>
    </row>
    <row r="6762" spans="1:6">
      <c r="A6762" s="20">
        <v>2004</v>
      </c>
      <c r="B6762" s="15" t="s">
        <v>59</v>
      </c>
      <c r="C6762" s="15" t="s">
        <v>5521</v>
      </c>
      <c r="D6762" s="24">
        <v>638679</v>
      </c>
      <c r="E6762" t="str">
        <f>IF(D6762&lt;VLOOKUP(A6762,Min!A:B,2,FALSE),"Y","")</f>
        <v/>
      </c>
      <c r="F6762">
        <f>IF(AND(OR(s_tmchk="all",IF(ISERROR(MATCH(B6762,s_teams,0)),FALSE,TRUE)),OR(s_minsal="",s_minsal&lt;=D6762),OR(s_maxsal="",s_maxsal&gt;=D6762),OR(s_minyr="",s_minyr&lt;=A6762),OR(s_maxyr="",s_maxyr&gt;=A6762),OR(s_player="",s_player=C6762)),MAX(F$1:F6761)+1,0)</f>
        <v>0</v>
      </c>
    </row>
    <row r="6763" spans="1:6">
      <c r="A6763" s="20">
        <v>2004</v>
      </c>
      <c r="B6763" s="15" t="s">
        <v>59</v>
      </c>
      <c r="C6763" s="15" t="s">
        <v>1400</v>
      </c>
      <c r="D6763" s="24">
        <v>563679</v>
      </c>
      <c r="E6763" t="str">
        <f>IF(D6763&lt;VLOOKUP(A6763,Min!A:B,2,FALSE),"Y","")</f>
        <v/>
      </c>
      <c r="F6763">
        <f>IF(AND(OR(s_tmchk="all",IF(ISERROR(MATCH(B6763,s_teams,0)),FALSE,TRUE)),OR(s_minsal="",s_minsal&lt;=D6763),OR(s_maxsal="",s_maxsal&gt;=D6763),OR(s_minyr="",s_minyr&lt;=A6763),OR(s_maxyr="",s_maxyr&gt;=A6763),OR(s_player="",s_player=C6763)),MAX(F$1:F6762)+1,0)</f>
        <v>0</v>
      </c>
    </row>
    <row r="6764" spans="1:6">
      <c r="A6764" s="20">
        <v>2004</v>
      </c>
      <c r="B6764" s="15" t="s">
        <v>59</v>
      </c>
      <c r="C6764" s="15" t="s">
        <v>6173</v>
      </c>
      <c r="D6764" s="24">
        <v>530943</v>
      </c>
      <c r="E6764" t="str">
        <f>IF(D6764&lt;VLOOKUP(A6764,Min!A:B,2,FALSE),"Y","")</f>
        <v/>
      </c>
      <c r="F6764">
        <f>IF(AND(OR(s_tmchk="all",IF(ISERROR(MATCH(B6764,s_teams,0)),FALSE,TRUE)),OR(s_minsal="",s_minsal&lt;=D6764),OR(s_maxsal="",s_maxsal&gt;=D6764),OR(s_minyr="",s_minyr&lt;=A6764),OR(s_maxyr="",s_maxyr&gt;=A6764),OR(s_player="",s_player=C6764)),MAX(F$1:F6763)+1,0)</f>
        <v>0</v>
      </c>
    </row>
    <row r="6765" spans="1:6">
      <c r="A6765" s="20">
        <v>2004</v>
      </c>
      <c r="B6765" s="15" t="s">
        <v>59</v>
      </c>
      <c r="C6765" s="15" t="s">
        <v>5290</v>
      </c>
      <c r="D6765" s="24">
        <v>366931</v>
      </c>
      <c r="E6765" t="str">
        <f>IF(D6765&lt;VLOOKUP(A6765,Min!A:B,2,FALSE),"Y","")</f>
        <v/>
      </c>
      <c r="F6765">
        <f>IF(AND(OR(s_tmchk="all",IF(ISERROR(MATCH(B6765,s_teams,0)),FALSE,TRUE)),OR(s_minsal="",s_minsal&lt;=D6765),OR(s_maxsal="",s_maxsal&gt;=D6765),OR(s_minyr="",s_minyr&lt;=A6765),OR(s_maxyr="",s_maxyr&gt;=A6765),OR(s_player="",s_player=C6765)),MAX(F$1:F6764)+1,0)</f>
        <v>0</v>
      </c>
    </row>
    <row r="6766" spans="1:6">
      <c r="A6766" s="20">
        <v>2004</v>
      </c>
      <c r="B6766" s="15" t="s">
        <v>59</v>
      </c>
      <c r="C6766" s="15" t="s">
        <v>870</v>
      </c>
      <c r="D6766" s="24">
        <v>366931</v>
      </c>
      <c r="E6766" t="str">
        <f>IF(D6766&lt;VLOOKUP(A6766,Min!A:B,2,FALSE),"Y","")</f>
        <v/>
      </c>
      <c r="F6766">
        <f>IF(AND(OR(s_tmchk="all",IF(ISERROR(MATCH(B6766,s_teams,0)),FALSE,TRUE)),OR(s_minsal="",s_minsal&lt;=D6766),OR(s_maxsal="",s_maxsal&gt;=D6766),OR(s_minyr="",s_minyr&lt;=A6766),OR(s_maxyr="",s_maxyr&gt;=A6766),OR(s_player="",s_player=C6766)),MAX(F$1:F6765)+1,0)</f>
        <v>0</v>
      </c>
    </row>
    <row r="6767" spans="1:6">
      <c r="A6767" s="20">
        <v>2004</v>
      </c>
      <c r="B6767" s="15" t="s">
        <v>59</v>
      </c>
      <c r="C6767" s="15" t="s">
        <v>6134</v>
      </c>
      <c r="D6767" s="24">
        <v>221829</v>
      </c>
      <c r="E6767" t="str">
        <f>IF(D6767&lt;VLOOKUP(A6767,Min!A:B,2,FALSE),"Y","")</f>
        <v>Y</v>
      </c>
      <c r="F6767">
        <f>IF(AND(OR(s_tmchk="all",IF(ISERROR(MATCH(B6767,s_teams,0)),FALSE,TRUE)),OR(s_minsal="",s_minsal&lt;=D6767),OR(s_maxsal="",s_maxsal&gt;=D6767),OR(s_minyr="",s_minyr&lt;=A6767),OR(s_maxyr="",s_maxyr&gt;=A6767),OR(s_player="",s_player=C6767)),MAX(F$1:F6766)+1,0)</f>
        <v>0</v>
      </c>
    </row>
    <row r="6768" spans="1:6">
      <c r="A6768" s="20">
        <v>2004</v>
      </c>
      <c r="B6768" s="15" t="s">
        <v>59</v>
      </c>
      <c r="C6768" s="15" t="s">
        <v>5454</v>
      </c>
      <c r="D6768" s="24">
        <v>8950</v>
      </c>
      <c r="E6768" t="str">
        <f>IF(D6768&lt;VLOOKUP(A6768,Min!A:B,2,FALSE),"Y","")</f>
        <v>Y</v>
      </c>
      <c r="F6768">
        <f>IF(AND(OR(s_tmchk="all",IF(ISERROR(MATCH(B6768,s_teams,0)),FALSE,TRUE)),OR(s_minsal="",s_minsal&lt;=D6768),OR(s_maxsal="",s_maxsal&gt;=D6768),OR(s_minyr="",s_minyr&lt;=A6768),OR(s_maxyr="",s_maxyr&gt;=A6768),OR(s_player="",s_player=C6768)),MAX(F$1:F6767)+1,0)</f>
        <v>0</v>
      </c>
    </row>
    <row r="6769" spans="1:6">
      <c r="A6769" s="20">
        <v>2004</v>
      </c>
      <c r="B6769" s="15" t="s">
        <v>61</v>
      </c>
      <c r="C6769" s="15" t="s">
        <v>6067</v>
      </c>
      <c r="D6769" s="24">
        <v>11825000</v>
      </c>
      <c r="E6769" t="str">
        <f>IF(D6769&lt;VLOOKUP(A6769,Min!A:B,2,FALSE),"Y","")</f>
        <v/>
      </c>
      <c r="F6769">
        <f>IF(AND(OR(s_tmchk="all",IF(ISERROR(MATCH(B6769,s_teams,0)),FALSE,TRUE)),OR(s_minsal="",s_minsal&lt;=D6769),OR(s_maxsal="",s_maxsal&gt;=D6769),OR(s_minyr="",s_minyr&lt;=A6769),OR(s_maxyr="",s_maxyr&gt;=A6769),OR(s_player="",s_player=C6769)),MAX(F$1:F6768)+1,0)</f>
        <v>0</v>
      </c>
    </row>
    <row r="6770" spans="1:6">
      <c r="A6770" s="20">
        <v>2004</v>
      </c>
      <c r="B6770" s="15" t="s">
        <v>61</v>
      </c>
      <c r="C6770" s="15" t="s">
        <v>6089</v>
      </c>
      <c r="D6770" s="24">
        <v>9056250</v>
      </c>
      <c r="E6770" t="str">
        <f>IF(D6770&lt;VLOOKUP(A6770,Min!A:B,2,FALSE),"Y","")</f>
        <v/>
      </c>
      <c r="F6770">
        <f>IF(AND(OR(s_tmchk="all",IF(ISERROR(MATCH(B6770,s_teams,0)),FALSE,TRUE)),OR(s_minsal="",s_minsal&lt;=D6770),OR(s_maxsal="",s_maxsal&gt;=D6770),OR(s_minyr="",s_minyr&lt;=A6770),OR(s_maxyr="",s_maxyr&gt;=A6770),OR(s_player="",s_player=C6770)),MAX(F$1:F6769)+1,0)</f>
        <v>0</v>
      </c>
    </row>
    <row r="6771" spans="1:6">
      <c r="A6771" s="20">
        <v>2004</v>
      </c>
      <c r="B6771" s="15" t="s">
        <v>61</v>
      </c>
      <c r="C6771" s="15" t="s">
        <v>5243</v>
      </c>
      <c r="D6771" s="24">
        <v>5687500</v>
      </c>
      <c r="E6771" t="str">
        <f>IF(D6771&lt;VLOOKUP(A6771,Min!A:B,2,FALSE),"Y","")</f>
        <v/>
      </c>
      <c r="F6771">
        <f>IF(AND(OR(s_tmchk="all",IF(ISERROR(MATCH(B6771,s_teams,0)),FALSE,TRUE)),OR(s_minsal="",s_minsal&lt;=D6771),OR(s_maxsal="",s_maxsal&gt;=D6771),OR(s_minyr="",s_minyr&lt;=A6771),OR(s_maxyr="",s_maxyr&gt;=A6771),OR(s_player="",s_player=C6771)),MAX(F$1:F6770)+1,0)</f>
        <v>0</v>
      </c>
    </row>
    <row r="6772" spans="1:6">
      <c r="A6772" s="20">
        <v>2004</v>
      </c>
      <c r="B6772" s="15" t="s">
        <v>61</v>
      </c>
      <c r="C6772" s="15" t="s">
        <v>5323</v>
      </c>
      <c r="D6772" s="24">
        <v>5445600</v>
      </c>
      <c r="E6772" t="str">
        <f>IF(D6772&lt;VLOOKUP(A6772,Min!A:B,2,FALSE),"Y","")</f>
        <v/>
      </c>
      <c r="F6772">
        <f>IF(AND(OR(s_tmchk="all",IF(ISERROR(MATCH(B6772,s_teams,0)),FALSE,TRUE)),OR(s_minsal="",s_minsal&lt;=D6772),OR(s_maxsal="",s_maxsal&gt;=D6772),OR(s_minyr="",s_minyr&lt;=A6772),OR(s_maxyr="",s_maxyr&gt;=A6772),OR(s_player="",s_player=C6772)),MAX(F$1:F6771)+1,0)</f>
        <v>0</v>
      </c>
    </row>
    <row r="6773" spans="1:6">
      <c r="A6773" s="20">
        <v>2004</v>
      </c>
      <c r="B6773" s="15" t="s">
        <v>61</v>
      </c>
      <c r="C6773" s="15" t="s">
        <v>4598</v>
      </c>
      <c r="D6773" s="24">
        <v>4348094</v>
      </c>
      <c r="E6773" t="str">
        <f>IF(D6773&lt;VLOOKUP(A6773,Min!A:B,2,FALSE),"Y","")</f>
        <v/>
      </c>
      <c r="F6773">
        <f>IF(AND(OR(s_tmchk="all",IF(ISERROR(MATCH(B6773,s_teams,0)),FALSE,TRUE)),OR(s_minsal="",s_minsal&lt;=D6773),OR(s_maxsal="",s_maxsal&gt;=D6773),OR(s_minyr="",s_minyr&lt;=A6773),OR(s_maxyr="",s_maxyr&gt;=A6773),OR(s_player="",s_player=C6773)),MAX(F$1:F6772)+1,0)</f>
        <v>0</v>
      </c>
    </row>
    <row r="6774" spans="1:6">
      <c r="A6774" s="20">
        <v>2004</v>
      </c>
      <c r="B6774" s="15" t="s">
        <v>61</v>
      </c>
      <c r="C6774" s="15" t="s">
        <v>5654</v>
      </c>
      <c r="D6774" s="24">
        <v>3000000</v>
      </c>
      <c r="E6774" t="str">
        <f>IF(D6774&lt;VLOOKUP(A6774,Min!A:B,2,FALSE),"Y","")</f>
        <v/>
      </c>
      <c r="F6774">
        <f>IF(AND(OR(s_tmchk="all",IF(ISERROR(MATCH(B6774,s_teams,0)),FALSE,TRUE)),OR(s_minsal="",s_minsal&lt;=D6774),OR(s_maxsal="",s_maxsal&gt;=D6774),OR(s_minyr="",s_minyr&lt;=A6774),OR(s_maxyr="",s_maxyr&gt;=A6774),OR(s_player="",s_player=C6774)),MAX(F$1:F6773)+1,0)</f>
        <v>0</v>
      </c>
    </row>
    <row r="6775" spans="1:6">
      <c r="A6775" s="20">
        <v>2004</v>
      </c>
      <c r="B6775" s="15" t="s">
        <v>61</v>
      </c>
      <c r="C6775" s="15" t="s">
        <v>4108</v>
      </c>
      <c r="D6775" s="24">
        <v>2373309</v>
      </c>
      <c r="E6775" t="str">
        <f>IF(D6775&lt;VLOOKUP(A6775,Min!A:B,2,FALSE),"Y","")</f>
        <v/>
      </c>
      <c r="F6775">
        <f>IF(AND(OR(s_tmchk="all",IF(ISERROR(MATCH(B6775,s_teams,0)),FALSE,TRUE)),OR(s_minsal="",s_minsal&lt;=D6775),OR(s_maxsal="",s_maxsal&gt;=D6775),OR(s_minyr="",s_minyr&lt;=A6775),OR(s_maxyr="",s_maxyr&gt;=A6775),OR(s_player="",s_player=C6775)),MAX(F$1:F6774)+1,0)</f>
        <v>0</v>
      </c>
    </row>
    <row r="6776" spans="1:6">
      <c r="A6776" s="20">
        <v>2004</v>
      </c>
      <c r="B6776" s="15" t="s">
        <v>61</v>
      </c>
      <c r="C6776" s="15" t="s">
        <v>6027</v>
      </c>
      <c r="D6776" s="24">
        <v>2002680</v>
      </c>
      <c r="E6776" t="str">
        <f>IF(D6776&lt;VLOOKUP(A6776,Min!A:B,2,FALSE),"Y","")</f>
        <v/>
      </c>
      <c r="F6776">
        <f>IF(AND(OR(s_tmchk="all",IF(ISERROR(MATCH(B6776,s_teams,0)),FALSE,TRUE)),OR(s_minsal="",s_minsal&lt;=D6776),OR(s_maxsal="",s_maxsal&gt;=D6776),OR(s_minyr="",s_minyr&lt;=A6776),OR(s_maxyr="",s_maxyr&gt;=A6776),OR(s_player="",s_player=C6776)),MAX(F$1:F6775)+1,0)</f>
        <v>0</v>
      </c>
    </row>
    <row r="6777" spans="1:6">
      <c r="A6777" s="20">
        <v>2004</v>
      </c>
      <c r="B6777" s="15" t="s">
        <v>61</v>
      </c>
      <c r="C6777" s="15" t="s">
        <v>4957</v>
      </c>
      <c r="D6777" s="24">
        <v>1898312</v>
      </c>
      <c r="E6777" t="str">
        <f>IF(D6777&lt;VLOOKUP(A6777,Min!A:B,2,FALSE),"Y","")</f>
        <v/>
      </c>
      <c r="F6777">
        <f>IF(AND(OR(s_tmchk="all",IF(ISERROR(MATCH(B6777,s_teams,0)),FALSE,TRUE)),OR(s_minsal="",s_minsal&lt;=D6777),OR(s_maxsal="",s_maxsal&gt;=D6777),OR(s_minyr="",s_minyr&lt;=A6777),OR(s_maxyr="",s_maxyr&gt;=A6777),OR(s_player="",s_player=C6777)),MAX(F$1:F6776)+1,0)</f>
        <v>0</v>
      </c>
    </row>
    <row r="6778" spans="1:6">
      <c r="A6778" s="20">
        <v>2004</v>
      </c>
      <c r="B6778" s="15" t="s">
        <v>61</v>
      </c>
      <c r="C6778" s="15" t="s">
        <v>5563</v>
      </c>
      <c r="D6778" s="24">
        <v>1547280</v>
      </c>
      <c r="E6778" t="str">
        <f>IF(D6778&lt;VLOOKUP(A6778,Min!A:B,2,FALSE),"Y","")</f>
        <v/>
      </c>
      <c r="F6778">
        <f>IF(AND(OR(s_tmchk="all",IF(ISERROR(MATCH(B6778,s_teams,0)),FALSE,TRUE)),OR(s_minsal="",s_minsal&lt;=D6778),OR(s_maxsal="",s_maxsal&gt;=D6778),OR(s_minyr="",s_minyr&lt;=A6778),OR(s_maxyr="",s_maxyr&gt;=A6778),OR(s_player="",s_player=C6778)),MAX(F$1:F6777)+1,0)</f>
        <v>0</v>
      </c>
    </row>
    <row r="6779" spans="1:6">
      <c r="A6779" s="20">
        <v>2004</v>
      </c>
      <c r="B6779" s="15" t="s">
        <v>61</v>
      </c>
      <c r="C6779" s="15" t="s">
        <v>4709</v>
      </c>
      <c r="D6779" s="24">
        <v>1500000</v>
      </c>
      <c r="E6779" t="str">
        <f>IF(D6779&lt;VLOOKUP(A6779,Min!A:B,2,FALSE),"Y","")</f>
        <v/>
      </c>
      <c r="F6779">
        <f>IF(AND(OR(s_tmchk="all",IF(ISERROR(MATCH(B6779,s_teams,0)),FALSE,TRUE)),OR(s_minsal="",s_minsal&lt;=D6779),OR(s_maxsal="",s_maxsal&gt;=D6779),OR(s_minyr="",s_minyr&lt;=A6779),OR(s_maxyr="",s_maxyr&gt;=A6779),OR(s_player="",s_player=C6779)),MAX(F$1:F6778)+1,0)</f>
        <v>0</v>
      </c>
    </row>
    <row r="6780" spans="1:6">
      <c r="A6780" s="20">
        <v>2004</v>
      </c>
      <c r="B6780" s="15" t="s">
        <v>61</v>
      </c>
      <c r="C6780" s="15" t="s">
        <v>5057</v>
      </c>
      <c r="D6780" s="24">
        <v>1500000</v>
      </c>
      <c r="E6780" t="str">
        <f>IF(D6780&lt;VLOOKUP(A6780,Min!A:B,2,FALSE),"Y","")</f>
        <v/>
      </c>
      <c r="F6780">
        <f>IF(AND(OR(s_tmchk="all",IF(ISERROR(MATCH(B6780,s_teams,0)),FALSE,TRUE)),OR(s_minsal="",s_minsal&lt;=D6780),OR(s_maxsal="",s_maxsal&gt;=D6780),OR(s_minyr="",s_minyr&lt;=A6780),OR(s_maxyr="",s_maxyr&gt;=A6780),OR(s_player="",s_player=C6780)),MAX(F$1:F6779)+1,0)</f>
        <v>0</v>
      </c>
    </row>
    <row r="6781" spans="1:6">
      <c r="A6781" s="20">
        <v>2004</v>
      </c>
      <c r="B6781" s="15" t="s">
        <v>61</v>
      </c>
      <c r="C6781" s="15" t="s">
        <v>4872</v>
      </c>
      <c r="D6781" s="24">
        <v>1200000</v>
      </c>
      <c r="E6781" t="str">
        <f>IF(D6781&lt;VLOOKUP(A6781,Min!A:B,2,FALSE),"Y","")</f>
        <v/>
      </c>
      <c r="F6781">
        <f>IF(AND(OR(s_tmchk="all",IF(ISERROR(MATCH(B6781,s_teams,0)),FALSE,TRUE)),OR(s_minsal="",s_minsal&lt;=D6781),OR(s_maxsal="",s_maxsal&gt;=D6781),OR(s_minyr="",s_minyr&lt;=A6781),OR(s_maxyr="",s_maxyr&gt;=A6781),OR(s_player="",s_player=C6781)),MAX(F$1:F6780)+1,0)</f>
        <v>0</v>
      </c>
    </row>
    <row r="6782" spans="1:6">
      <c r="A6782" s="20">
        <v>2004</v>
      </c>
      <c r="B6782" s="15" t="s">
        <v>61</v>
      </c>
      <c r="C6782" s="15" t="s">
        <v>4856</v>
      </c>
      <c r="D6782" s="24">
        <v>751179</v>
      </c>
      <c r="E6782" t="str">
        <f>IF(D6782&lt;VLOOKUP(A6782,Min!A:B,2,FALSE),"Y","")</f>
        <v/>
      </c>
      <c r="F6782">
        <f>IF(AND(OR(s_tmchk="all",IF(ISERROR(MATCH(B6782,s_teams,0)),FALSE,TRUE)),OR(s_minsal="",s_minsal&lt;=D6782),OR(s_maxsal="",s_maxsal&gt;=D6782),OR(s_minyr="",s_minyr&lt;=A6782),OR(s_maxyr="",s_maxyr&gt;=A6782),OR(s_player="",s_player=C6782)),MAX(F$1:F6781)+1,0)</f>
        <v>0</v>
      </c>
    </row>
    <row r="6783" spans="1:6">
      <c r="A6783" s="20">
        <v>2004</v>
      </c>
      <c r="B6783" s="15" t="s">
        <v>61</v>
      </c>
      <c r="C6783" s="15" t="s">
        <v>4860</v>
      </c>
      <c r="D6783" s="24">
        <v>563679</v>
      </c>
      <c r="E6783" t="str">
        <f>IF(D6783&lt;VLOOKUP(A6783,Min!A:B,2,FALSE),"Y","")</f>
        <v/>
      </c>
      <c r="F6783">
        <f>IF(AND(OR(s_tmchk="all",IF(ISERROR(MATCH(B6783,s_teams,0)),FALSE,TRUE)),OR(s_minsal="",s_minsal&lt;=D6783),OR(s_maxsal="",s_maxsal&gt;=D6783),OR(s_minyr="",s_minyr&lt;=A6783),OR(s_maxyr="",s_maxyr&gt;=A6783),OR(s_player="",s_player=C6783)),MAX(F$1:F6782)+1,0)</f>
        <v>0</v>
      </c>
    </row>
    <row r="6784" spans="1:6">
      <c r="A6784" s="20">
        <v>2004</v>
      </c>
      <c r="B6784" s="15" t="s">
        <v>61</v>
      </c>
      <c r="C6784" s="15" t="s">
        <v>4863</v>
      </c>
      <c r="D6784" s="24">
        <v>530943</v>
      </c>
      <c r="E6784" t="str">
        <f>IF(D6784&lt;VLOOKUP(A6784,Min!A:B,2,FALSE),"Y","")</f>
        <v/>
      </c>
      <c r="F6784">
        <f>IF(AND(OR(s_tmchk="all",IF(ISERROR(MATCH(B6784,s_teams,0)),FALSE,TRUE)),OR(s_minsal="",s_minsal&lt;=D6784),OR(s_maxsal="",s_maxsal&gt;=D6784),OR(s_minyr="",s_minyr&lt;=A6784),OR(s_maxyr="",s_maxyr&gt;=A6784),OR(s_player="",s_player=C6784)),MAX(F$1:F6783)+1,0)</f>
        <v>0</v>
      </c>
    </row>
    <row r="6785" spans="1:6">
      <c r="A6785" s="20">
        <v>2004</v>
      </c>
      <c r="B6785" s="15" t="s">
        <v>63</v>
      </c>
      <c r="C6785" s="15" t="s">
        <v>944</v>
      </c>
      <c r="D6785" s="24">
        <v>28000000</v>
      </c>
      <c r="E6785" t="str">
        <f>IF(D6785&lt;VLOOKUP(A6785,Min!A:B,2,FALSE),"Y","")</f>
        <v/>
      </c>
      <c r="F6785">
        <f>IF(AND(OR(s_tmchk="all",IF(ISERROR(MATCH(B6785,s_teams,0)),FALSE,TRUE)),OR(s_minsal="",s_minsal&lt;=D6785),OR(s_maxsal="",s_maxsal&gt;=D6785),OR(s_minyr="",s_minyr&lt;=A6785),OR(s_maxyr="",s_maxyr&gt;=A6785),OR(s_player="",s_player=C6785)),MAX(F$1:F6784)+1,0)</f>
        <v>0</v>
      </c>
    </row>
    <row r="6786" spans="1:6">
      <c r="A6786" s="20">
        <v>2004</v>
      </c>
      <c r="B6786" s="15" t="s">
        <v>63</v>
      </c>
      <c r="C6786" s="15" t="s">
        <v>5493</v>
      </c>
      <c r="D6786" s="24">
        <v>13500000</v>
      </c>
      <c r="E6786" t="str">
        <f>IF(D6786&lt;VLOOKUP(A6786,Min!A:B,2,FALSE),"Y","")</f>
        <v/>
      </c>
      <c r="F6786">
        <f>IF(AND(OR(s_tmchk="all",IF(ISERROR(MATCH(B6786,s_teams,0)),FALSE,TRUE)),OR(s_minsal="",s_minsal&lt;=D6786),OR(s_maxsal="",s_maxsal&gt;=D6786),OR(s_minyr="",s_minyr&lt;=A6786),OR(s_maxyr="",s_maxyr&gt;=A6786),OR(s_player="",s_player=C6786)),MAX(F$1:F6785)+1,0)</f>
        <v>0</v>
      </c>
    </row>
    <row r="6787" spans="1:6">
      <c r="A6787" s="20">
        <v>2004</v>
      </c>
      <c r="B6787" s="15" t="s">
        <v>63</v>
      </c>
      <c r="C6787" s="15" t="s">
        <v>6164</v>
      </c>
      <c r="D6787" s="24">
        <v>8000000</v>
      </c>
      <c r="E6787" t="str">
        <f>IF(D6787&lt;VLOOKUP(A6787,Min!A:B,2,FALSE),"Y","")</f>
        <v/>
      </c>
      <c r="F6787">
        <f>IF(AND(OR(s_tmchk="all",IF(ISERROR(MATCH(B6787,s_teams,0)),FALSE,TRUE)),OR(s_minsal="",s_minsal&lt;=D6787),OR(s_maxsal="",s_maxsal&gt;=D6787),OR(s_minyr="",s_minyr&lt;=A6787),OR(s_maxyr="",s_maxyr&gt;=A6787),OR(s_player="",s_player=C6787)),MAX(F$1:F6786)+1,0)</f>
        <v>0</v>
      </c>
    </row>
    <row r="6788" spans="1:6">
      <c r="A6788" s="20">
        <v>2004</v>
      </c>
      <c r="B6788" s="15" t="s">
        <v>63</v>
      </c>
      <c r="C6788" s="15" t="s">
        <v>5920</v>
      </c>
      <c r="D6788" s="24">
        <v>5062500</v>
      </c>
      <c r="E6788" t="str">
        <f>IF(D6788&lt;VLOOKUP(A6788,Min!A:B,2,FALSE),"Y","")</f>
        <v/>
      </c>
      <c r="F6788">
        <f>IF(AND(OR(s_tmchk="all",IF(ISERROR(MATCH(B6788,s_teams,0)),FALSE,TRUE)),OR(s_minsal="",s_minsal&lt;=D6788),OR(s_maxsal="",s_maxsal&gt;=D6788),OR(s_minyr="",s_minyr&lt;=A6788),OR(s_maxyr="",s_maxyr&gt;=A6788),OR(s_player="",s_player=C6788)),MAX(F$1:F6787)+1,0)</f>
        <v>0</v>
      </c>
    </row>
    <row r="6789" spans="1:6">
      <c r="A6789" s="20">
        <v>2004</v>
      </c>
      <c r="B6789" s="15" t="s">
        <v>63</v>
      </c>
      <c r="C6789" s="15" t="s">
        <v>5653</v>
      </c>
      <c r="D6789" s="24">
        <v>4917000</v>
      </c>
      <c r="E6789" t="str">
        <f>IF(D6789&lt;VLOOKUP(A6789,Min!A:B,2,FALSE),"Y","")</f>
        <v/>
      </c>
      <c r="F6789">
        <f>IF(AND(OR(s_tmchk="all",IF(ISERROR(MATCH(B6789,s_teams,0)),FALSE,TRUE)),OR(s_minsal="",s_minsal&lt;=D6789),OR(s_maxsal="",s_maxsal&gt;=D6789),OR(s_minyr="",s_minyr&lt;=A6789),OR(s_maxyr="",s_maxyr&gt;=A6789),OR(s_player="",s_player=C6789)),MAX(F$1:F6788)+1,0)</f>
        <v>0</v>
      </c>
    </row>
    <row r="6790" spans="1:6">
      <c r="A6790" s="20">
        <v>2004</v>
      </c>
      <c r="B6790" s="15" t="s">
        <v>63</v>
      </c>
      <c r="C6790" s="15" t="s">
        <v>5060</v>
      </c>
      <c r="D6790" s="24">
        <v>4418156</v>
      </c>
      <c r="E6790" t="str">
        <f>IF(D6790&lt;VLOOKUP(A6790,Min!A:B,2,FALSE),"Y","")</f>
        <v/>
      </c>
      <c r="F6790">
        <f>IF(AND(OR(s_tmchk="all",IF(ISERROR(MATCH(B6790,s_teams,0)),FALSE,TRUE)),OR(s_minsal="",s_minsal&lt;=D6790),OR(s_maxsal="",s_maxsal&gt;=D6790),OR(s_minyr="",s_minyr&lt;=A6790),OR(s_maxyr="",s_maxyr&gt;=A6790),OR(s_player="",s_player=C6790)),MAX(F$1:F6789)+1,0)</f>
        <v>0</v>
      </c>
    </row>
    <row r="6791" spans="1:6">
      <c r="A6791" s="20">
        <v>2004</v>
      </c>
      <c r="B6791" s="15" t="s">
        <v>63</v>
      </c>
      <c r="C6791" s="15" t="s">
        <v>6129</v>
      </c>
      <c r="D6791" s="24">
        <v>2100000</v>
      </c>
      <c r="E6791" t="str">
        <f>IF(D6791&lt;VLOOKUP(A6791,Min!A:B,2,FALSE),"Y","")</f>
        <v/>
      </c>
      <c r="F6791">
        <f>IF(AND(OR(s_tmchk="all",IF(ISERROR(MATCH(B6791,s_teams,0)),FALSE,TRUE)),OR(s_minsal="",s_minsal&lt;=D6791),OR(s_maxsal="",s_maxsal&gt;=D6791),OR(s_minyr="",s_minyr&lt;=A6791),OR(s_maxyr="",s_maxyr&gt;=A6791),OR(s_player="",s_player=C6791)),MAX(F$1:F6790)+1,0)</f>
        <v>0</v>
      </c>
    </row>
    <row r="6792" spans="1:6">
      <c r="A6792" s="20">
        <v>2004</v>
      </c>
      <c r="B6792" s="15" t="s">
        <v>63</v>
      </c>
      <c r="C6792" s="15" t="s">
        <v>5083</v>
      </c>
      <c r="D6792" s="24">
        <v>938679</v>
      </c>
      <c r="E6792" t="str">
        <f>IF(D6792&lt;VLOOKUP(A6792,Min!A:B,2,FALSE),"Y","")</f>
        <v/>
      </c>
      <c r="F6792">
        <f>IF(AND(OR(s_tmchk="all",IF(ISERROR(MATCH(B6792,s_teams,0)),FALSE,TRUE)),OR(s_minsal="",s_minsal&lt;=D6792),OR(s_maxsal="",s_maxsal&gt;=D6792),OR(s_minyr="",s_minyr&lt;=A6792),OR(s_maxyr="",s_maxyr&gt;=A6792),OR(s_player="",s_player=C6792)),MAX(F$1:F6791)+1,0)</f>
        <v>0</v>
      </c>
    </row>
    <row r="6793" spans="1:6">
      <c r="A6793" s="20">
        <v>2004</v>
      </c>
      <c r="B6793" s="15" t="s">
        <v>63</v>
      </c>
      <c r="C6793" s="15" t="s">
        <v>5102</v>
      </c>
      <c r="D6793" s="24">
        <v>938679</v>
      </c>
      <c r="E6793" t="str">
        <f>IF(D6793&lt;VLOOKUP(A6793,Min!A:B,2,FALSE),"Y","")</f>
        <v/>
      </c>
      <c r="F6793">
        <f>IF(AND(OR(s_tmchk="all",IF(ISERROR(MATCH(B6793,s_teams,0)),FALSE,TRUE)),OR(s_minsal="",s_minsal&lt;=D6793),OR(s_maxsal="",s_maxsal&gt;=D6793),OR(s_minyr="",s_minyr&lt;=A6793),OR(s_maxyr="",s_maxyr&gt;=A6793),OR(s_player="",s_player=C6793)),MAX(F$1:F6792)+1,0)</f>
        <v>0</v>
      </c>
    </row>
    <row r="6794" spans="1:6">
      <c r="A6794" s="20">
        <v>2004</v>
      </c>
      <c r="B6794" s="15" t="s">
        <v>63</v>
      </c>
      <c r="C6794" s="15" t="s">
        <v>5712</v>
      </c>
      <c r="D6794" s="24">
        <v>838560</v>
      </c>
      <c r="E6794" t="str">
        <f>IF(D6794&lt;VLOOKUP(A6794,Min!A:B,2,FALSE),"Y","")</f>
        <v/>
      </c>
      <c r="F6794">
        <f>IF(AND(OR(s_tmchk="all",IF(ISERROR(MATCH(B6794,s_teams,0)),FALSE,TRUE)),OR(s_minsal="",s_minsal&lt;=D6794),OR(s_maxsal="",s_maxsal&gt;=D6794),OR(s_minyr="",s_minyr&lt;=A6794),OR(s_maxyr="",s_maxyr&gt;=A6794),OR(s_player="",s_player=C6794)),MAX(F$1:F6793)+1,0)</f>
        <v>0</v>
      </c>
    </row>
    <row r="6795" spans="1:6">
      <c r="A6795" s="20">
        <v>2004</v>
      </c>
      <c r="B6795" s="15" t="s">
        <v>63</v>
      </c>
      <c r="C6795" s="15" t="s">
        <v>5730</v>
      </c>
      <c r="D6795" s="24">
        <v>686838</v>
      </c>
      <c r="E6795" t="str">
        <f>IF(D6795&lt;VLOOKUP(A6795,Min!A:B,2,FALSE),"Y","")</f>
        <v/>
      </c>
      <c r="F6795">
        <f>IF(AND(OR(s_tmchk="all",IF(ISERROR(MATCH(B6795,s_teams,0)),FALSE,TRUE)),OR(s_minsal="",s_minsal&lt;=D6795),OR(s_maxsal="",s_maxsal&gt;=D6795),OR(s_minyr="",s_minyr&lt;=A6795),OR(s_maxyr="",s_maxyr&gt;=A6795),OR(s_player="",s_player=C6795)),MAX(F$1:F6794)+1,0)</f>
        <v>0</v>
      </c>
    </row>
    <row r="6796" spans="1:6">
      <c r="A6796" s="20">
        <v>2004</v>
      </c>
      <c r="B6796" s="15" t="s">
        <v>63</v>
      </c>
      <c r="C6796" s="15" t="s">
        <v>5595</v>
      </c>
      <c r="D6796" s="24">
        <v>663679</v>
      </c>
      <c r="E6796" t="str">
        <f>IF(D6796&lt;VLOOKUP(A6796,Min!A:B,2,FALSE),"Y","")</f>
        <v/>
      </c>
      <c r="F6796">
        <f>IF(AND(OR(s_tmchk="all",IF(ISERROR(MATCH(B6796,s_teams,0)),FALSE,TRUE)),OR(s_minsal="",s_minsal&lt;=D6796),OR(s_maxsal="",s_maxsal&gt;=D6796),OR(s_minyr="",s_minyr&lt;=A6796),OR(s_maxyr="",s_maxyr&gt;=A6796),OR(s_player="",s_player=C6796)),MAX(F$1:F6795)+1,0)</f>
        <v>0</v>
      </c>
    </row>
    <row r="6797" spans="1:6">
      <c r="A6797" s="20">
        <v>2004</v>
      </c>
      <c r="B6797" s="15" t="s">
        <v>63</v>
      </c>
      <c r="C6797" s="15" t="s">
        <v>6120</v>
      </c>
      <c r="D6797" s="24">
        <v>638679</v>
      </c>
      <c r="E6797" t="str">
        <f>IF(D6797&lt;VLOOKUP(A6797,Min!A:B,2,FALSE),"Y","")</f>
        <v/>
      </c>
      <c r="F6797">
        <f>IF(AND(OR(s_tmchk="all",IF(ISERROR(MATCH(B6797,s_teams,0)),FALSE,TRUE)),OR(s_minsal="",s_minsal&lt;=D6797),OR(s_maxsal="",s_maxsal&gt;=D6797),OR(s_minyr="",s_minyr&lt;=A6797),OR(s_maxyr="",s_maxyr&gt;=A6797),OR(s_player="",s_player=C6797)),MAX(F$1:F6796)+1,0)</f>
        <v>0</v>
      </c>
    </row>
    <row r="6798" spans="1:6">
      <c r="A6798" s="20">
        <v>2004</v>
      </c>
      <c r="B6798" s="15" t="s">
        <v>63</v>
      </c>
      <c r="C6798" s="15" t="s">
        <v>5403</v>
      </c>
      <c r="D6798" s="24">
        <v>366931</v>
      </c>
      <c r="E6798" t="str">
        <f>IF(D6798&lt;VLOOKUP(A6798,Min!A:B,2,FALSE),"Y","")</f>
        <v/>
      </c>
      <c r="F6798">
        <f>IF(AND(OR(s_tmchk="all",IF(ISERROR(MATCH(B6798,s_teams,0)),FALSE,TRUE)),OR(s_minsal="",s_minsal&lt;=D6798),OR(s_maxsal="",s_maxsal&gt;=D6798),OR(s_minyr="",s_minyr&lt;=A6798),OR(s_maxyr="",s_maxyr&gt;=A6798),OR(s_player="",s_player=C6798)),MAX(F$1:F6797)+1,0)</f>
        <v>0</v>
      </c>
    </row>
    <row r="6799" spans="1:6">
      <c r="A6799" s="20">
        <v>2004</v>
      </c>
      <c r="B6799" s="15" t="s">
        <v>63</v>
      </c>
      <c r="C6799" s="15" t="s">
        <v>5790</v>
      </c>
      <c r="D6799" s="24">
        <v>202341</v>
      </c>
      <c r="E6799" t="str">
        <f>IF(D6799&lt;VLOOKUP(A6799,Min!A:B,2,FALSE),"Y","")</f>
        <v>Y</v>
      </c>
      <c r="F6799">
        <f>IF(AND(OR(s_tmchk="all",IF(ISERROR(MATCH(B6799,s_teams,0)),FALSE,TRUE)),OR(s_minsal="",s_minsal&lt;=D6799),OR(s_maxsal="",s_maxsal&gt;=D6799),OR(s_minyr="",s_minyr&lt;=A6799),OR(s_maxyr="",s_maxyr&gt;=A6799),OR(s_player="",s_player=C6799)),MAX(F$1:F6798)+1,0)</f>
        <v>0</v>
      </c>
    </row>
    <row r="6800" spans="1:6">
      <c r="A6800" s="20">
        <v>2004</v>
      </c>
      <c r="B6800" s="15" t="s">
        <v>64</v>
      </c>
      <c r="C6800" s="15" t="s">
        <v>4968</v>
      </c>
      <c r="D6800" s="24">
        <v>13626624</v>
      </c>
      <c r="E6800" t="str">
        <f>IF(D6800&lt;VLOOKUP(A6800,Min!A:B,2,FALSE),"Y","")</f>
        <v/>
      </c>
      <c r="F6800">
        <f>IF(AND(OR(s_tmchk="all",IF(ISERROR(MATCH(B6800,s_teams,0)),FALSE,TRUE)),OR(s_minsal="",s_minsal&lt;=D6800),OR(s_maxsal="",s_maxsal&gt;=D6800),OR(s_minyr="",s_minyr&lt;=A6800),OR(s_maxyr="",s_maxyr&gt;=A6800),OR(s_player="",s_player=C6800)),MAX(F$1:F6799)+1,0)</f>
        <v>0</v>
      </c>
    </row>
    <row r="6801" spans="1:6">
      <c r="A6801" s="20">
        <v>2004</v>
      </c>
      <c r="B6801" s="15" t="s">
        <v>64</v>
      </c>
      <c r="C6801" s="15" t="s">
        <v>4187</v>
      </c>
      <c r="D6801" s="24">
        <v>13152000</v>
      </c>
      <c r="E6801" t="str">
        <f>IF(D6801&lt;VLOOKUP(A6801,Min!A:B,2,FALSE),"Y","")</f>
        <v/>
      </c>
      <c r="F6801">
        <f>IF(AND(OR(s_tmchk="all",IF(ISERROR(MATCH(B6801,s_teams,0)),FALSE,TRUE)),OR(s_minsal="",s_minsal&lt;=D6801),OR(s_maxsal="",s_maxsal&gt;=D6801),OR(s_minyr="",s_minyr&lt;=A6801),OR(s_maxyr="",s_maxyr&gt;=A6801),OR(s_player="",s_player=C6801)),MAX(F$1:F6800)+1,0)</f>
        <v>0</v>
      </c>
    </row>
    <row r="6802" spans="1:6">
      <c r="A6802" s="20">
        <v>2004</v>
      </c>
      <c r="B6802" s="15" t="s">
        <v>64</v>
      </c>
      <c r="C6802" s="15" t="s">
        <v>5430</v>
      </c>
      <c r="D6802" s="24">
        <v>9266666</v>
      </c>
      <c r="E6802" t="str">
        <f>IF(D6802&lt;VLOOKUP(A6802,Min!A:B,2,FALSE),"Y","")</f>
        <v/>
      </c>
      <c r="F6802">
        <f>IF(AND(OR(s_tmchk="all",IF(ISERROR(MATCH(B6802,s_teams,0)),FALSE,TRUE)),OR(s_minsal="",s_minsal&lt;=D6802),OR(s_maxsal="",s_maxsal&gt;=D6802),OR(s_minyr="",s_minyr&lt;=A6802),OR(s_maxyr="",s_maxyr&gt;=A6802),OR(s_player="",s_player=C6802)),MAX(F$1:F6801)+1,0)</f>
        <v>0</v>
      </c>
    </row>
    <row r="6803" spans="1:6">
      <c r="A6803" s="20">
        <v>2004</v>
      </c>
      <c r="B6803" s="15" t="s">
        <v>64</v>
      </c>
      <c r="C6803" s="15" t="s">
        <v>2121</v>
      </c>
      <c r="D6803" s="24">
        <v>5128689</v>
      </c>
      <c r="E6803" t="str">
        <f>IF(D6803&lt;VLOOKUP(A6803,Min!A:B,2,FALSE),"Y","")</f>
        <v/>
      </c>
      <c r="F6803">
        <f>IF(AND(OR(s_tmchk="all",IF(ISERROR(MATCH(B6803,s_teams,0)),FALSE,TRUE)),OR(s_minsal="",s_minsal&lt;=D6803),OR(s_maxsal="",s_maxsal&gt;=D6803),OR(s_minyr="",s_minyr&lt;=A6803),OR(s_maxyr="",s_maxyr&gt;=A6803),OR(s_player="",s_player=C6803)),MAX(F$1:F6802)+1,0)</f>
        <v>0</v>
      </c>
    </row>
    <row r="6804" spans="1:6">
      <c r="A6804" s="20">
        <v>2004</v>
      </c>
      <c r="B6804" s="15" t="s">
        <v>64</v>
      </c>
      <c r="C6804" s="15" t="s">
        <v>4552</v>
      </c>
      <c r="D6804" s="24">
        <v>4917000</v>
      </c>
      <c r="E6804" t="str">
        <f>IF(D6804&lt;VLOOKUP(A6804,Min!A:B,2,FALSE),"Y","")</f>
        <v/>
      </c>
      <c r="F6804">
        <f>IF(AND(OR(s_tmchk="all",IF(ISERROR(MATCH(B6804,s_teams,0)),FALSE,TRUE)),OR(s_minsal="",s_minsal&lt;=D6804),OR(s_maxsal="",s_maxsal&gt;=D6804),OR(s_minyr="",s_minyr&lt;=A6804),OR(s_maxyr="",s_maxyr&gt;=A6804),OR(s_player="",s_player=C6804)),MAX(F$1:F6803)+1,0)</f>
        <v>0</v>
      </c>
    </row>
    <row r="6805" spans="1:6">
      <c r="A6805" s="20">
        <v>2004</v>
      </c>
      <c r="B6805" s="15" t="s">
        <v>64</v>
      </c>
      <c r="C6805" s="15" t="s">
        <v>5878</v>
      </c>
      <c r="D6805" s="24">
        <v>3075600</v>
      </c>
      <c r="E6805" t="str">
        <f>IF(D6805&lt;VLOOKUP(A6805,Min!A:B,2,FALSE),"Y","")</f>
        <v/>
      </c>
      <c r="F6805">
        <f>IF(AND(OR(s_tmchk="all",IF(ISERROR(MATCH(B6805,s_teams,0)),FALSE,TRUE)),OR(s_minsal="",s_minsal&lt;=D6805),OR(s_maxsal="",s_maxsal&gt;=D6805),OR(s_minyr="",s_minyr&lt;=A6805),OR(s_maxyr="",s_maxyr&gt;=A6805),OR(s_player="",s_player=C6805)),MAX(F$1:F6804)+1,0)</f>
        <v>0</v>
      </c>
    </row>
    <row r="6806" spans="1:6">
      <c r="A6806" s="20">
        <v>2004</v>
      </c>
      <c r="B6806" s="15" t="s">
        <v>64</v>
      </c>
      <c r="C6806" s="15" t="s">
        <v>4510</v>
      </c>
      <c r="D6806" s="24">
        <v>2925000</v>
      </c>
      <c r="E6806" t="str">
        <f>IF(D6806&lt;VLOOKUP(A6806,Min!A:B,2,FALSE),"Y","")</f>
        <v/>
      </c>
      <c r="F6806">
        <f>IF(AND(OR(s_tmchk="all",IF(ISERROR(MATCH(B6806,s_teams,0)),FALSE,TRUE)),OR(s_minsal="",s_minsal&lt;=D6806),OR(s_maxsal="",s_maxsal&gt;=D6806),OR(s_minyr="",s_minyr&lt;=A6806),OR(s_maxyr="",s_maxyr&gt;=A6806),OR(s_player="",s_player=C6806)),MAX(F$1:F6805)+1,0)</f>
        <v>0</v>
      </c>
    </row>
    <row r="6807" spans="1:6">
      <c r="A6807" s="20">
        <v>2004</v>
      </c>
      <c r="B6807" s="15" t="s">
        <v>64</v>
      </c>
      <c r="C6807" s="15" t="s">
        <v>5532</v>
      </c>
      <c r="D6807" s="24">
        <v>2500000</v>
      </c>
      <c r="E6807" t="str">
        <f>IF(D6807&lt;VLOOKUP(A6807,Min!A:B,2,FALSE),"Y","")</f>
        <v/>
      </c>
      <c r="F6807">
        <f>IF(AND(OR(s_tmchk="all",IF(ISERROR(MATCH(B6807,s_teams,0)),FALSE,TRUE)),OR(s_minsal="",s_minsal&lt;=D6807),OR(s_maxsal="",s_maxsal&gt;=D6807),OR(s_minyr="",s_minyr&lt;=A6807),OR(s_maxyr="",s_maxyr&gt;=A6807),OR(s_player="",s_player=C6807)),MAX(F$1:F6806)+1,0)</f>
        <v>0</v>
      </c>
    </row>
    <row r="6808" spans="1:6">
      <c r="A6808" s="20">
        <v>2004</v>
      </c>
      <c r="B6808" s="15" t="s">
        <v>64</v>
      </c>
      <c r="C6808" s="15" t="s">
        <v>371</v>
      </c>
      <c r="D6808" s="24">
        <v>1586280</v>
      </c>
      <c r="E6808" t="str">
        <f>IF(D6808&lt;VLOOKUP(A6808,Min!A:B,2,FALSE),"Y","")</f>
        <v/>
      </c>
      <c r="F6808">
        <f>IF(AND(OR(s_tmchk="all",IF(ISERROR(MATCH(B6808,s_teams,0)),FALSE,TRUE)),OR(s_minsal="",s_minsal&lt;=D6808),OR(s_maxsal="",s_maxsal&gt;=D6808),OR(s_minyr="",s_minyr&lt;=A6808),OR(s_maxyr="",s_maxyr&gt;=A6808),OR(s_player="",s_player=C6808)),MAX(F$1:F6807)+1,0)</f>
        <v>0</v>
      </c>
    </row>
    <row r="6809" spans="1:6">
      <c r="A6809" s="20">
        <v>2004</v>
      </c>
      <c r="B6809" s="15" t="s">
        <v>64</v>
      </c>
      <c r="C6809" s="15" t="s">
        <v>2701</v>
      </c>
      <c r="D6809" s="24">
        <v>1227480</v>
      </c>
      <c r="E6809" t="str">
        <f>IF(D6809&lt;VLOOKUP(A6809,Min!A:B,2,FALSE),"Y","")</f>
        <v/>
      </c>
      <c r="F6809">
        <f>IF(AND(OR(s_tmchk="all",IF(ISERROR(MATCH(B6809,s_teams,0)),FALSE,TRUE)),OR(s_minsal="",s_minsal&lt;=D6809),OR(s_maxsal="",s_maxsal&gt;=D6809),OR(s_minyr="",s_minyr&lt;=A6809),OR(s_maxyr="",s_maxyr&gt;=A6809),OR(s_player="",s_player=C6809)),MAX(F$1:F6808)+1,0)</f>
        <v>0</v>
      </c>
    </row>
    <row r="6810" spans="1:6">
      <c r="A6810" s="20">
        <v>2004</v>
      </c>
      <c r="B6810" s="15" t="s">
        <v>64</v>
      </c>
      <c r="C6810" s="15" t="s">
        <v>4772</v>
      </c>
      <c r="D6810" s="24">
        <v>1166667</v>
      </c>
      <c r="E6810" t="str">
        <f>IF(D6810&lt;VLOOKUP(A6810,Min!A:B,2,FALSE),"Y","")</f>
        <v/>
      </c>
      <c r="F6810">
        <f>IF(AND(OR(s_tmchk="all",IF(ISERROR(MATCH(B6810,s_teams,0)),FALSE,TRUE)),OR(s_minsal="",s_minsal&lt;=D6810),OR(s_maxsal="",s_maxsal&gt;=D6810),OR(s_minyr="",s_minyr&lt;=A6810),OR(s_maxyr="",s_maxyr&gt;=A6810),OR(s_player="",s_player=C6810)),MAX(F$1:F6809)+1,0)</f>
        <v>0</v>
      </c>
    </row>
    <row r="6811" spans="1:6">
      <c r="A6811" s="20">
        <v>2004</v>
      </c>
      <c r="B6811" s="15" t="s">
        <v>64</v>
      </c>
      <c r="C6811" s="15" t="s">
        <v>4684</v>
      </c>
      <c r="D6811" s="24">
        <v>995650</v>
      </c>
      <c r="E6811" t="str">
        <f>IF(D6811&lt;VLOOKUP(A6811,Min!A:B,2,FALSE),"Y","")</f>
        <v/>
      </c>
      <c r="F6811">
        <f>IF(AND(OR(s_tmchk="all",IF(ISERROR(MATCH(B6811,s_teams,0)),FALSE,TRUE)),OR(s_minsal="",s_minsal&lt;=D6811),OR(s_maxsal="",s_maxsal&gt;=D6811),OR(s_minyr="",s_minyr&lt;=A6811),OR(s_maxyr="",s_maxyr&gt;=A6811),OR(s_player="",s_player=C6811)),MAX(F$1:F6810)+1,0)</f>
        <v>0</v>
      </c>
    </row>
    <row r="6812" spans="1:6">
      <c r="A6812" s="20">
        <v>2004</v>
      </c>
      <c r="B6812" s="15" t="s">
        <v>64</v>
      </c>
      <c r="C6812" s="15" t="s">
        <v>6209</v>
      </c>
      <c r="D6812" s="24">
        <v>980280</v>
      </c>
      <c r="E6812" t="str">
        <f>IF(D6812&lt;VLOOKUP(A6812,Min!A:B,2,FALSE),"Y","")</f>
        <v/>
      </c>
      <c r="F6812">
        <f>IF(AND(OR(s_tmchk="all",IF(ISERROR(MATCH(B6812,s_teams,0)),FALSE,TRUE)),OR(s_minsal="",s_minsal&lt;=D6812),OR(s_maxsal="",s_maxsal&gt;=D6812),OR(s_minyr="",s_minyr&lt;=A6812),OR(s_maxyr="",s_maxyr&gt;=A6812),OR(s_player="",s_player=C6812)),MAX(F$1:F6811)+1,0)</f>
        <v>0</v>
      </c>
    </row>
    <row r="6813" spans="1:6">
      <c r="A6813" s="20">
        <v>2004</v>
      </c>
      <c r="B6813" s="15" t="s">
        <v>64</v>
      </c>
      <c r="C6813" s="15" t="s">
        <v>5862</v>
      </c>
      <c r="D6813" s="24">
        <v>965610</v>
      </c>
      <c r="E6813" t="str">
        <f>IF(D6813&lt;VLOOKUP(A6813,Min!A:B,2,FALSE),"Y","")</f>
        <v/>
      </c>
      <c r="F6813">
        <f>IF(AND(OR(s_tmchk="all",IF(ISERROR(MATCH(B6813,s_teams,0)),FALSE,TRUE)),OR(s_minsal="",s_minsal&lt;=D6813),OR(s_maxsal="",s_maxsal&gt;=D6813),OR(s_minyr="",s_minyr&lt;=A6813),OR(s_maxyr="",s_maxyr&gt;=A6813),OR(s_player="",s_player=C6813)),MAX(F$1:F6812)+1,0)</f>
        <v>0</v>
      </c>
    </row>
    <row r="6814" spans="1:6">
      <c r="A6814" s="20">
        <v>2004</v>
      </c>
      <c r="B6814" s="15" t="s">
        <v>64</v>
      </c>
      <c r="C6814" s="15" t="s">
        <v>4707</v>
      </c>
      <c r="D6814" s="24">
        <v>800000</v>
      </c>
      <c r="E6814" t="str">
        <f>IF(D6814&lt;VLOOKUP(A6814,Min!A:B,2,FALSE),"Y","")</f>
        <v/>
      </c>
      <c r="F6814">
        <f>IF(AND(OR(s_tmchk="all",IF(ISERROR(MATCH(B6814,s_teams,0)),FALSE,TRUE)),OR(s_minsal="",s_minsal&lt;=D6814),OR(s_maxsal="",s_maxsal&gt;=D6814),OR(s_minyr="",s_minyr&lt;=A6814),OR(s_maxyr="",s_maxyr&gt;=A6814),OR(s_player="",s_player=C6814)),MAX(F$1:F6813)+1,0)</f>
        <v>0</v>
      </c>
    </row>
    <row r="6815" spans="1:6">
      <c r="A6815" s="20">
        <v>2004</v>
      </c>
      <c r="B6815" s="15" t="s">
        <v>64</v>
      </c>
      <c r="C6815" s="15" t="s">
        <v>6028</v>
      </c>
      <c r="D6815" s="24">
        <v>563679</v>
      </c>
      <c r="E6815" t="str">
        <f>IF(D6815&lt;VLOOKUP(A6815,Min!A:B,2,FALSE),"Y","")</f>
        <v/>
      </c>
      <c r="F6815">
        <f>IF(AND(OR(s_tmchk="all",IF(ISERROR(MATCH(B6815,s_teams,0)),FALSE,TRUE)),OR(s_minsal="",s_minsal&lt;=D6815),OR(s_maxsal="",s_maxsal&gt;=D6815),OR(s_minyr="",s_minyr&lt;=A6815),OR(s_maxyr="",s_maxyr&gt;=A6815),OR(s_player="",s_player=C6815)),MAX(F$1:F6814)+1,0)</f>
        <v>0</v>
      </c>
    </row>
    <row r="6816" spans="1:6">
      <c r="A6816" s="20">
        <v>2004</v>
      </c>
      <c r="B6816" s="15" t="s">
        <v>64</v>
      </c>
      <c r="C6816" s="15" t="s">
        <v>5681</v>
      </c>
      <c r="D6816" s="24">
        <v>513000</v>
      </c>
      <c r="E6816" t="str">
        <f>IF(D6816&lt;VLOOKUP(A6816,Min!A:B,2,FALSE),"Y","")</f>
        <v/>
      </c>
      <c r="F6816">
        <f>IF(AND(OR(s_tmchk="all",IF(ISERROR(MATCH(B6816,s_teams,0)),FALSE,TRUE)),OR(s_minsal="",s_minsal&lt;=D6816),OR(s_maxsal="",s_maxsal&gt;=D6816),OR(s_minyr="",s_minyr&lt;=A6816),OR(s_maxyr="",s_maxyr&gt;=A6816),OR(s_player="",s_player=C6816)),MAX(F$1:F6815)+1,0)</f>
        <v>0</v>
      </c>
    </row>
    <row r="6817" spans="1:6">
      <c r="A6817" s="20">
        <v>2004</v>
      </c>
      <c r="B6817" s="15" t="s">
        <v>64</v>
      </c>
      <c r="C6817" s="15" t="s">
        <v>4858</v>
      </c>
      <c r="D6817" s="24">
        <v>202508</v>
      </c>
      <c r="E6817" t="str">
        <f>IF(D6817&lt;VLOOKUP(A6817,Min!A:B,2,FALSE),"Y","")</f>
        <v>Y</v>
      </c>
      <c r="F6817">
        <f>IF(AND(OR(s_tmchk="all",IF(ISERROR(MATCH(B6817,s_teams,0)),FALSE,TRUE)),OR(s_minsal="",s_minsal&lt;=D6817),OR(s_maxsal="",s_maxsal&gt;=D6817),OR(s_minyr="",s_minyr&lt;=A6817),OR(s_maxyr="",s_maxyr&gt;=A6817),OR(s_player="",s_player=C6817)),MAX(F$1:F6816)+1,0)</f>
        <v>0</v>
      </c>
    </row>
    <row r="6818" spans="1:6">
      <c r="A6818" s="20">
        <v>2004</v>
      </c>
      <c r="B6818" s="15" t="s">
        <v>64</v>
      </c>
      <c r="C6818" s="15" t="s">
        <v>4996</v>
      </c>
      <c r="D6818" s="24">
        <v>104390</v>
      </c>
      <c r="E6818" t="str">
        <f>IF(D6818&lt;VLOOKUP(A6818,Min!A:B,2,FALSE),"Y","")</f>
        <v>Y</v>
      </c>
      <c r="F6818">
        <f>IF(AND(OR(s_tmchk="all",IF(ISERROR(MATCH(B6818,s_teams,0)),FALSE,TRUE)),OR(s_minsal="",s_minsal&lt;=D6818),OR(s_maxsal="",s_maxsal&gt;=D6818),OR(s_minyr="",s_minyr&lt;=A6818),OR(s_maxyr="",s_maxyr&gt;=A6818),OR(s_player="",s_player=C6818)),MAX(F$1:F6817)+1,0)</f>
        <v>0</v>
      </c>
    </row>
    <row r="6819" spans="1:6">
      <c r="A6819" s="20">
        <v>2004</v>
      </c>
      <c r="B6819" s="15" t="s">
        <v>65</v>
      </c>
      <c r="C6819" s="15" t="s">
        <v>3765</v>
      </c>
      <c r="D6819" s="24">
        <v>10960000</v>
      </c>
      <c r="E6819" t="str">
        <f>IF(D6819&lt;VLOOKUP(A6819,Min!A:B,2,FALSE),"Y","")</f>
        <v/>
      </c>
      <c r="F6819">
        <f>IF(AND(OR(s_tmchk="all",IF(ISERROR(MATCH(B6819,s_teams,0)),FALSE,TRUE)),OR(s_minsal="",s_minsal&lt;=D6819),OR(s_maxsal="",s_maxsal&gt;=D6819),OR(s_minyr="",s_minyr&lt;=A6819),OR(s_maxyr="",s_maxyr&gt;=A6819),OR(s_player="",s_player=C6819)),MAX(F$1:F6818)+1,0)</f>
        <v>0</v>
      </c>
    </row>
    <row r="6820" spans="1:6">
      <c r="A6820" s="20">
        <v>2004</v>
      </c>
      <c r="B6820" s="15" t="s">
        <v>65</v>
      </c>
      <c r="C6820" s="15" t="s">
        <v>5209</v>
      </c>
      <c r="D6820" s="24">
        <v>8525000</v>
      </c>
      <c r="E6820" t="str">
        <f>IF(D6820&lt;VLOOKUP(A6820,Min!A:B,2,FALSE),"Y","")</f>
        <v/>
      </c>
      <c r="F6820">
        <f>IF(AND(OR(s_tmchk="all",IF(ISERROR(MATCH(B6820,s_teams,0)),FALSE,TRUE)),OR(s_minsal="",s_minsal&lt;=D6820),OR(s_maxsal="",s_maxsal&gt;=D6820),OR(s_minyr="",s_minyr&lt;=A6820),OR(s_maxyr="",s_maxyr&gt;=A6820),OR(s_player="",s_player=C6820)),MAX(F$1:F6819)+1,0)</f>
        <v>0</v>
      </c>
    </row>
    <row r="6821" spans="1:6">
      <c r="A6821" s="20">
        <v>2004</v>
      </c>
      <c r="B6821" s="15" t="s">
        <v>65</v>
      </c>
      <c r="C6821" s="15" t="s">
        <v>5744</v>
      </c>
      <c r="D6821" s="24">
        <v>8000000</v>
      </c>
      <c r="E6821" t="str">
        <f>IF(D6821&lt;VLOOKUP(A6821,Min!A:B,2,FALSE),"Y","")</f>
        <v/>
      </c>
      <c r="F6821">
        <f>IF(AND(OR(s_tmchk="all",IF(ISERROR(MATCH(B6821,s_teams,0)),FALSE,TRUE)),OR(s_minsal="",s_minsal&lt;=D6821),OR(s_maxsal="",s_maxsal&gt;=D6821),OR(s_minyr="",s_minyr&lt;=A6821),OR(s_maxyr="",s_maxyr&gt;=A6821),OR(s_player="",s_player=C6821)),MAX(F$1:F6820)+1,0)</f>
        <v>0</v>
      </c>
    </row>
    <row r="6822" spans="1:6">
      <c r="A6822" s="20">
        <v>2004</v>
      </c>
      <c r="B6822" s="15" t="s">
        <v>65</v>
      </c>
      <c r="C6822" s="15" t="s">
        <v>4912</v>
      </c>
      <c r="D6822" s="24">
        <v>3960000</v>
      </c>
      <c r="E6822" t="str">
        <f>IF(D6822&lt;VLOOKUP(A6822,Min!A:B,2,FALSE),"Y","")</f>
        <v/>
      </c>
      <c r="F6822">
        <f>IF(AND(OR(s_tmchk="all",IF(ISERROR(MATCH(B6822,s_teams,0)),FALSE,TRUE)),OR(s_minsal="",s_minsal&lt;=D6822),OR(s_maxsal="",s_maxsal&gt;=D6822),OR(s_minyr="",s_minyr&lt;=A6822),OR(s_maxyr="",s_maxyr&gt;=A6822),OR(s_player="",s_player=C6822)),MAX(F$1:F6821)+1,0)</f>
        <v>0</v>
      </c>
    </row>
    <row r="6823" spans="1:6">
      <c r="A6823" s="20">
        <v>2004</v>
      </c>
      <c r="B6823" s="15" t="s">
        <v>65</v>
      </c>
      <c r="C6823" s="15" t="s">
        <v>5106</v>
      </c>
      <c r="D6823" s="24">
        <v>2800000</v>
      </c>
      <c r="E6823" t="str">
        <f>IF(D6823&lt;VLOOKUP(A6823,Min!A:B,2,FALSE),"Y","")</f>
        <v/>
      </c>
      <c r="F6823">
        <f>IF(AND(OR(s_tmchk="all",IF(ISERROR(MATCH(B6823,s_teams,0)),FALSE,TRUE)),OR(s_minsal="",s_minsal&lt;=D6823),OR(s_maxsal="",s_maxsal&gt;=D6823),OR(s_minyr="",s_minyr&lt;=A6823),OR(s_maxyr="",s_maxyr&gt;=A6823),OR(s_player="",s_player=C6823)),MAX(F$1:F6822)+1,0)</f>
        <v>0</v>
      </c>
    </row>
    <row r="6824" spans="1:6">
      <c r="A6824" s="20">
        <v>2004</v>
      </c>
      <c r="B6824" s="15" t="s">
        <v>65</v>
      </c>
      <c r="C6824" s="15" t="s">
        <v>4889</v>
      </c>
      <c r="D6824" s="24">
        <v>2475000</v>
      </c>
      <c r="E6824" t="str">
        <f>IF(D6824&lt;VLOOKUP(A6824,Min!A:B,2,FALSE),"Y","")</f>
        <v/>
      </c>
      <c r="F6824">
        <f>IF(AND(OR(s_tmchk="all",IF(ISERROR(MATCH(B6824,s_teams,0)),FALSE,TRUE)),OR(s_minsal="",s_minsal&lt;=D6824),OR(s_maxsal="",s_maxsal&gt;=D6824),OR(s_minyr="",s_minyr&lt;=A6824),OR(s_maxyr="",s_maxyr&gt;=A6824),OR(s_player="",s_player=C6824)),MAX(F$1:F6823)+1,0)</f>
        <v>0</v>
      </c>
    </row>
    <row r="6825" spans="1:6">
      <c r="A6825" s="20">
        <v>2004</v>
      </c>
      <c r="B6825" s="15" t="s">
        <v>65</v>
      </c>
      <c r="C6825" s="15" t="s">
        <v>5993</v>
      </c>
      <c r="D6825" s="24">
        <v>2400000</v>
      </c>
      <c r="E6825" t="str">
        <f>IF(D6825&lt;VLOOKUP(A6825,Min!A:B,2,FALSE),"Y","")</f>
        <v/>
      </c>
      <c r="F6825">
        <f>IF(AND(OR(s_tmchk="all",IF(ISERROR(MATCH(B6825,s_teams,0)),FALSE,TRUE)),OR(s_minsal="",s_minsal&lt;=D6825),OR(s_maxsal="",s_maxsal&gt;=D6825),OR(s_minyr="",s_minyr&lt;=A6825),OR(s_maxyr="",s_maxyr&gt;=A6825),OR(s_player="",s_player=C6825)),MAX(F$1:F6824)+1,0)</f>
        <v>0</v>
      </c>
    </row>
    <row r="6826" spans="1:6">
      <c r="A6826" s="20">
        <v>2004</v>
      </c>
      <c r="B6826" s="15" t="s">
        <v>65</v>
      </c>
      <c r="C6826" s="15" t="s">
        <v>4833</v>
      </c>
      <c r="D6826" s="24">
        <v>2168193</v>
      </c>
      <c r="E6826" t="str">
        <f>IF(D6826&lt;VLOOKUP(A6826,Min!A:B,2,FALSE),"Y","")</f>
        <v/>
      </c>
      <c r="F6826">
        <f>IF(AND(OR(s_tmchk="all",IF(ISERROR(MATCH(B6826,s_teams,0)),FALSE,TRUE)),OR(s_minsal="",s_minsal&lt;=D6826),OR(s_maxsal="",s_maxsal&gt;=D6826),OR(s_minyr="",s_minyr&lt;=A6826),OR(s_maxyr="",s_maxyr&gt;=A6826),OR(s_player="",s_player=C6826)),MAX(F$1:F6825)+1,0)</f>
        <v>0</v>
      </c>
    </row>
    <row r="6827" spans="1:6">
      <c r="A6827" s="20">
        <v>2004</v>
      </c>
      <c r="B6827" s="15" t="s">
        <v>65</v>
      </c>
      <c r="C6827" s="15" t="s">
        <v>5206</v>
      </c>
      <c r="D6827" s="24">
        <v>1726771</v>
      </c>
      <c r="E6827" t="str">
        <f>IF(D6827&lt;VLOOKUP(A6827,Min!A:B,2,FALSE),"Y","")</f>
        <v/>
      </c>
      <c r="F6827">
        <f>IF(AND(OR(s_tmchk="all",IF(ISERROR(MATCH(B6827,s_teams,0)),FALSE,TRUE)),OR(s_minsal="",s_minsal&lt;=D6827),OR(s_maxsal="",s_maxsal&gt;=D6827),OR(s_minyr="",s_minyr&lt;=A6827),OR(s_maxyr="",s_maxyr&gt;=A6827),OR(s_player="",s_player=C6827)),MAX(F$1:F6826)+1,0)</f>
        <v>0</v>
      </c>
    </row>
    <row r="6828" spans="1:6">
      <c r="A6828" s="20">
        <v>2004</v>
      </c>
      <c r="B6828" s="15" t="s">
        <v>65</v>
      </c>
      <c r="C6828" s="15" t="s">
        <v>5452</v>
      </c>
      <c r="D6828" s="24">
        <v>1360080</v>
      </c>
      <c r="E6828" t="str">
        <f>IF(D6828&lt;VLOOKUP(A6828,Min!A:B,2,FALSE),"Y","")</f>
        <v/>
      </c>
      <c r="F6828">
        <f>IF(AND(OR(s_tmchk="all",IF(ISERROR(MATCH(B6828,s_teams,0)),FALSE,TRUE)),OR(s_minsal="",s_minsal&lt;=D6828),OR(s_maxsal="",s_maxsal&gt;=D6828),OR(s_minyr="",s_minyr&lt;=A6828),OR(s_maxyr="",s_maxyr&gt;=A6828),OR(s_player="",s_player=C6828)),MAX(F$1:F6827)+1,0)</f>
        <v>0</v>
      </c>
    </row>
    <row r="6829" spans="1:6">
      <c r="A6829" s="20">
        <v>2004</v>
      </c>
      <c r="B6829" s="15" t="s">
        <v>65</v>
      </c>
      <c r="C6829" s="15" t="s">
        <v>4718</v>
      </c>
      <c r="D6829" s="24">
        <v>1300000</v>
      </c>
      <c r="E6829" t="str">
        <f>IF(D6829&lt;VLOOKUP(A6829,Min!A:B,2,FALSE),"Y","")</f>
        <v/>
      </c>
      <c r="F6829">
        <f>IF(AND(OR(s_tmchk="all",IF(ISERROR(MATCH(B6829,s_teams,0)),FALSE,TRUE)),OR(s_minsal="",s_minsal&lt;=D6829),OR(s_maxsal="",s_maxsal&gt;=D6829),OR(s_minyr="",s_minyr&lt;=A6829),OR(s_maxyr="",s_maxyr&gt;=A6829),OR(s_player="",s_player=C6829)),MAX(F$1:F6828)+1,0)</f>
        <v>0</v>
      </c>
    </row>
    <row r="6830" spans="1:6">
      <c r="A6830" s="20">
        <v>2004</v>
      </c>
      <c r="B6830" s="15" t="s">
        <v>65</v>
      </c>
      <c r="C6830" s="15" t="s">
        <v>1403</v>
      </c>
      <c r="D6830" s="24">
        <v>1160160</v>
      </c>
      <c r="E6830" t="str">
        <f>IF(D6830&lt;VLOOKUP(A6830,Min!A:B,2,FALSE),"Y","")</f>
        <v/>
      </c>
      <c r="F6830">
        <f>IF(AND(OR(s_tmchk="all",IF(ISERROR(MATCH(B6830,s_teams,0)),FALSE,TRUE)),OR(s_minsal="",s_minsal&lt;=D6830),OR(s_maxsal="",s_maxsal&gt;=D6830),OR(s_minyr="",s_minyr&lt;=A6830),OR(s_maxyr="",s_maxyr&gt;=A6830),OR(s_player="",s_player=C6830)),MAX(F$1:F6829)+1,0)</f>
        <v>0</v>
      </c>
    </row>
    <row r="6831" spans="1:6">
      <c r="A6831" s="20">
        <v>2004</v>
      </c>
      <c r="B6831" s="15" t="s">
        <v>65</v>
      </c>
      <c r="C6831" s="15" t="s">
        <v>5954</v>
      </c>
      <c r="D6831" s="24">
        <v>1070000</v>
      </c>
      <c r="E6831" t="str">
        <f>IF(D6831&lt;VLOOKUP(A6831,Min!A:B,2,FALSE),"Y","")</f>
        <v/>
      </c>
      <c r="F6831">
        <f>IF(AND(OR(s_tmchk="all",IF(ISERROR(MATCH(B6831,s_teams,0)),FALSE,TRUE)),OR(s_minsal="",s_minsal&lt;=D6831),OR(s_maxsal="",s_maxsal&gt;=D6831),OR(s_minyr="",s_minyr&lt;=A6831),OR(s_maxyr="",s_maxyr&gt;=A6831),OR(s_player="",s_player=C6831)),MAX(F$1:F6830)+1,0)</f>
        <v>0</v>
      </c>
    </row>
    <row r="6832" spans="1:6">
      <c r="A6832" s="20">
        <v>2004</v>
      </c>
      <c r="B6832" s="15" t="s">
        <v>65</v>
      </c>
      <c r="C6832" s="15" t="s">
        <v>6016</v>
      </c>
      <c r="D6832" s="24">
        <v>1070000</v>
      </c>
      <c r="E6832" t="str">
        <f>IF(D6832&lt;VLOOKUP(A6832,Min!A:B,2,FALSE),"Y","")</f>
        <v/>
      </c>
      <c r="F6832">
        <f>IF(AND(OR(s_tmchk="all",IF(ISERROR(MATCH(B6832,s_teams,0)),FALSE,TRUE)),OR(s_minsal="",s_minsal&lt;=D6832),OR(s_maxsal="",s_maxsal&gt;=D6832),OR(s_minyr="",s_minyr&lt;=A6832),OR(s_maxyr="",s_maxyr&gt;=A6832),OR(s_player="",s_player=C6832)),MAX(F$1:F6831)+1,0)</f>
        <v>0</v>
      </c>
    </row>
    <row r="6833" spans="1:6">
      <c r="A6833" s="20">
        <v>2004</v>
      </c>
      <c r="B6833" s="15" t="s">
        <v>65</v>
      </c>
      <c r="C6833" s="15" t="s">
        <v>5867</v>
      </c>
      <c r="D6833" s="24">
        <v>825000</v>
      </c>
      <c r="E6833" t="str">
        <f>IF(D6833&lt;VLOOKUP(A6833,Min!A:B,2,FALSE),"Y","")</f>
        <v/>
      </c>
      <c r="F6833">
        <f>IF(AND(OR(s_tmchk="all",IF(ISERROR(MATCH(B6833,s_teams,0)),FALSE,TRUE)),OR(s_minsal="",s_minsal&lt;=D6833),OR(s_maxsal="",s_maxsal&gt;=D6833),OR(s_minyr="",s_minyr&lt;=A6833),OR(s_maxyr="",s_maxyr&gt;=A6833),OR(s_player="",s_player=C6833)),MAX(F$1:F6832)+1,0)</f>
        <v>0</v>
      </c>
    </row>
    <row r="6834" spans="1:6">
      <c r="A6834" s="20">
        <v>2004</v>
      </c>
      <c r="B6834" s="15" t="s">
        <v>67</v>
      </c>
      <c r="C6834" s="15" t="s">
        <v>4547</v>
      </c>
      <c r="D6834" s="24">
        <v>15937500</v>
      </c>
      <c r="E6834" t="str">
        <f>IF(D6834&lt;VLOOKUP(A6834,Min!A:B,2,FALSE),"Y","")</f>
        <v/>
      </c>
      <c r="F6834">
        <f>IF(AND(OR(s_tmchk="all",IF(ISERROR(MATCH(B6834,s_teams,0)),FALSE,TRUE)),OR(s_minsal="",s_minsal&lt;=D6834),OR(s_maxsal="",s_maxsal&gt;=D6834),OR(s_minyr="",s_minyr&lt;=A6834),OR(s_maxyr="",s_maxyr&gt;=A6834),OR(s_player="",s_player=C6834)),MAX(F$1:F6833)+1,0)</f>
        <v>0</v>
      </c>
    </row>
    <row r="6835" spans="1:6">
      <c r="A6835" s="20">
        <v>2004</v>
      </c>
      <c r="B6835" s="15" t="s">
        <v>67</v>
      </c>
      <c r="C6835" s="15" t="s">
        <v>4616</v>
      </c>
      <c r="D6835" s="24">
        <v>13500000</v>
      </c>
      <c r="E6835" t="str">
        <f>IF(D6835&lt;VLOOKUP(A6835,Min!A:B,2,FALSE),"Y","")</f>
        <v/>
      </c>
      <c r="F6835">
        <f>IF(AND(OR(s_tmchk="all",IF(ISERROR(MATCH(B6835,s_teams,0)),FALSE,TRUE)),OR(s_minsal="",s_minsal&lt;=D6835),OR(s_maxsal="",s_maxsal&gt;=D6835),OR(s_minyr="",s_minyr&lt;=A6835),OR(s_maxyr="",s_maxyr&gt;=A6835),OR(s_player="",s_player=C6835)),MAX(F$1:F6834)+1,0)</f>
        <v>0</v>
      </c>
    </row>
    <row r="6836" spans="1:6">
      <c r="A6836" s="20">
        <v>2004</v>
      </c>
      <c r="B6836" s="15" t="s">
        <v>67</v>
      </c>
      <c r="C6836" s="15" t="s">
        <v>5406</v>
      </c>
      <c r="D6836" s="24">
        <v>13279750</v>
      </c>
      <c r="E6836" t="str">
        <f>IF(D6836&lt;VLOOKUP(A6836,Min!A:B,2,FALSE),"Y","")</f>
        <v/>
      </c>
      <c r="F6836">
        <f>IF(AND(OR(s_tmchk="all",IF(ISERROR(MATCH(B6836,s_teams,0)),FALSE,TRUE)),OR(s_minsal="",s_minsal&lt;=D6836),OR(s_maxsal="",s_maxsal&gt;=D6836),OR(s_minyr="",s_minyr&lt;=A6836),OR(s_maxyr="",s_maxyr&gt;=A6836),OR(s_player="",s_player=C6836)),MAX(F$1:F6835)+1,0)</f>
        <v>0</v>
      </c>
    </row>
    <row r="6837" spans="1:6">
      <c r="A6837" s="20">
        <v>2004</v>
      </c>
      <c r="B6837" s="15" t="s">
        <v>67</v>
      </c>
      <c r="C6837" s="15" t="s">
        <v>5963</v>
      </c>
      <c r="D6837" s="24">
        <v>6700000</v>
      </c>
      <c r="E6837" t="str">
        <f>IF(D6837&lt;VLOOKUP(A6837,Min!A:B,2,FALSE),"Y","")</f>
        <v/>
      </c>
      <c r="F6837">
        <f>IF(AND(OR(s_tmchk="all",IF(ISERROR(MATCH(B6837,s_teams,0)),FALSE,TRUE)),OR(s_minsal="",s_minsal&lt;=D6837),OR(s_maxsal="",s_maxsal&gt;=D6837),OR(s_minyr="",s_minyr&lt;=A6837),OR(s_maxyr="",s_maxyr&gt;=A6837),OR(s_player="",s_player=C6837)),MAX(F$1:F6836)+1,0)</f>
        <v>0</v>
      </c>
    </row>
    <row r="6838" spans="1:6">
      <c r="A6838" s="20">
        <v>2004</v>
      </c>
      <c r="B6838" s="15" t="s">
        <v>67</v>
      </c>
      <c r="C6838" s="15" t="s">
        <v>4764</v>
      </c>
      <c r="D6838" s="24">
        <v>6030000</v>
      </c>
      <c r="E6838" t="str">
        <f>IF(D6838&lt;VLOOKUP(A6838,Min!A:B,2,FALSE),"Y","")</f>
        <v/>
      </c>
      <c r="F6838">
        <f>IF(AND(OR(s_tmchk="all",IF(ISERROR(MATCH(B6838,s_teams,0)),FALSE,TRUE)),OR(s_minsal="",s_minsal&lt;=D6838),OR(s_maxsal="",s_maxsal&gt;=D6838),OR(s_minyr="",s_minyr&lt;=A6838),OR(s_maxyr="",s_maxyr&gt;=A6838),OR(s_player="",s_player=C6838)),MAX(F$1:F6837)+1,0)</f>
        <v>0</v>
      </c>
    </row>
    <row r="6839" spans="1:6">
      <c r="A6839" s="20">
        <v>2004</v>
      </c>
      <c r="B6839" s="15" t="s">
        <v>67</v>
      </c>
      <c r="C6839" s="15" t="s">
        <v>5166</v>
      </c>
      <c r="D6839" s="24">
        <v>5843750</v>
      </c>
      <c r="E6839" t="str">
        <f>IF(D6839&lt;VLOOKUP(A6839,Min!A:B,2,FALSE),"Y","")</f>
        <v/>
      </c>
      <c r="F6839">
        <f>IF(AND(OR(s_tmchk="all",IF(ISERROR(MATCH(B6839,s_teams,0)),FALSE,TRUE)),OR(s_minsal="",s_minsal&lt;=D6839),OR(s_maxsal="",s_maxsal&gt;=D6839),OR(s_minyr="",s_minyr&lt;=A6839),OR(s_maxyr="",s_maxyr&gt;=A6839),OR(s_player="",s_player=C6839)),MAX(F$1:F6838)+1,0)</f>
        <v>0</v>
      </c>
    </row>
    <row r="6840" spans="1:6">
      <c r="A6840" s="20">
        <v>2004</v>
      </c>
      <c r="B6840" s="15" t="s">
        <v>67</v>
      </c>
      <c r="C6840" s="15" t="s">
        <v>4196</v>
      </c>
      <c r="D6840" s="24">
        <v>5394125</v>
      </c>
      <c r="E6840" t="str">
        <f>IF(D6840&lt;VLOOKUP(A6840,Min!A:B,2,FALSE),"Y","")</f>
        <v/>
      </c>
      <c r="F6840">
        <f>IF(AND(OR(s_tmchk="all",IF(ISERROR(MATCH(B6840,s_teams,0)),FALSE,TRUE)),OR(s_minsal="",s_minsal&lt;=D6840),OR(s_maxsal="",s_maxsal&gt;=D6840),OR(s_minyr="",s_minyr&lt;=A6840),OR(s_maxyr="",s_maxyr&gt;=A6840),OR(s_player="",s_player=C6840)),MAX(F$1:F6839)+1,0)</f>
        <v>0</v>
      </c>
    </row>
    <row r="6841" spans="1:6">
      <c r="A6841" s="20">
        <v>2004</v>
      </c>
      <c r="B6841" s="15" t="s">
        <v>67</v>
      </c>
      <c r="C6841" s="15" t="s">
        <v>6113</v>
      </c>
      <c r="D6841" s="24">
        <v>4402500</v>
      </c>
      <c r="E6841" t="str">
        <f>IF(D6841&lt;VLOOKUP(A6841,Min!A:B,2,FALSE),"Y","")</f>
        <v/>
      </c>
      <c r="F6841">
        <f>IF(AND(OR(s_tmchk="all",IF(ISERROR(MATCH(B6841,s_teams,0)),FALSE,TRUE)),OR(s_minsal="",s_minsal&lt;=D6841),OR(s_maxsal="",s_maxsal&gt;=D6841),OR(s_minyr="",s_minyr&lt;=A6841),OR(s_maxyr="",s_maxyr&gt;=A6841),OR(s_player="",s_player=C6841)),MAX(F$1:F6840)+1,0)</f>
        <v>0</v>
      </c>
    </row>
    <row r="6842" spans="1:6">
      <c r="A6842" s="20">
        <v>2004</v>
      </c>
      <c r="B6842" s="15" t="s">
        <v>67</v>
      </c>
      <c r="C6842" s="15" t="s">
        <v>4968</v>
      </c>
      <c r="D6842" s="24">
        <v>4087667</v>
      </c>
      <c r="E6842" t="str">
        <f>IF(D6842&lt;VLOOKUP(A6842,Min!A:B,2,FALSE),"Y","")</f>
        <v/>
      </c>
      <c r="F6842">
        <f>IF(AND(OR(s_tmchk="all",IF(ISERROR(MATCH(B6842,s_teams,0)),FALSE,TRUE)),OR(s_minsal="",s_minsal&lt;=D6842),OR(s_maxsal="",s_maxsal&gt;=D6842),OR(s_minyr="",s_minyr&lt;=A6842),OR(s_maxyr="",s_maxyr&gt;=A6842),OR(s_player="",s_player=C6842)),MAX(F$1:F6841)+1,0)</f>
        <v>0</v>
      </c>
    </row>
    <row r="6843" spans="1:6">
      <c r="A6843" s="20">
        <v>2004</v>
      </c>
      <c r="B6843" s="15" t="s">
        <v>67</v>
      </c>
      <c r="C6843" s="15" t="s">
        <v>5696</v>
      </c>
      <c r="D6843" s="24">
        <v>3500000</v>
      </c>
      <c r="E6843" t="str">
        <f>IF(D6843&lt;VLOOKUP(A6843,Min!A:B,2,FALSE),"Y","")</f>
        <v/>
      </c>
      <c r="F6843">
        <f>IF(AND(OR(s_tmchk="all",IF(ISERROR(MATCH(B6843,s_teams,0)),FALSE,TRUE)),OR(s_minsal="",s_minsal&lt;=D6843),OR(s_maxsal="",s_maxsal&gt;=D6843),OR(s_minyr="",s_minyr&lt;=A6843),OR(s_maxyr="",s_maxyr&gt;=A6843),OR(s_player="",s_player=C6843)),MAX(F$1:F6842)+1,0)</f>
        <v>0</v>
      </c>
    </row>
    <row r="6844" spans="1:6">
      <c r="A6844" s="20">
        <v>2004</v>
      </c>
      <c r="B6844" s="15" t="s">
        <v>67</v>
      </c>
      <c r="C6844" s="15" t="s">
        <v>5739</v>
      </c>
      <c r="D6844" s="24">
        <v>2925000</v>
      </c>
      <c r="E6844" t="str">
        <f>IF(D6844&lt;VLOOKUP(A6844,Min!A:B,2,FALSE),"Y","")</f>
        <v/>
      </c>
      <c r="F6844">
        <f>IF(AND(OR(s_tmchk="all",IF(ISERROR(MATCH(B6844,s_teams,0)),FALSE,TRUE)),OR(s_minsal="",s_minsal&lt;=D6844),OR(s_maxsal="",s_maxsal&gt;=D6844),OR(s_minyr="",s_minyr&lt;=A6844),OR(s_maxyr="",s_maxyr&gt;=A6844),OR(s_player="",s_player=C6844)),MAX(F$1:F6843)+1,0)</f>
        <v>0</v>
      </c>
    </row>
    <row r="6845" spans="1:6">
      <c r="A6845" s="20">
        <v>2004</v>
      </c>
      <c r="B6845" s="15" t="s">
        <v>67</v>
      </c>
      <c r="C6845" s="15" t="s">
        <v>5328</v>
      </c>
      <c r="D6845" s="24">
        <v>2610000</v>
      </c>
      <c r="E6845" t="str">
        <f>IF(D6845&lt;VLOOKUP(A6845,Min!A:B,2,FALSE),"Y","")</f>
        <v/>
      </c>
      <c r="F6845">
        <f>IF(AND(OR(s_tmchk="all",IF(ISERROR(MATCH(B6845,s_teams,0)),FALSE,TRUE)),OR(s_minsal="",s_minsal&lt;=D6845),OR(s_maxsal="",s_maxsal&gt;=D6845),OR(s_minyr="",s_minyr&lt;=A6845),OR(s_maxyr="",s_maxyr&gt;=A6845),OR(s_player="",s_player=C6845)),MAX(F$1:F6844)+1,0)</f>
        <v>0</v>
      </c>
    </row>
    <row r="6846" spans="1:6">
      <c r="A6846" s="20">
        <v>2004</v>
      </c>
      <c r="B6846" s="15" t="s">
        <v>67</v>
      </c>
      <c r="C6846" s="15" t="s">
        <v>5659</v>
      </c>
      <c r="D6846" s="24">
        <v>1840800</v>
      </c>
      <c r="E6846" t="str">
        <f>IF(D6846&lt;VLOOKUP(A6846,Min!A:B,2,FALSE),"Y","")</f>
        <v/>
      </c>
      <c r="F6846">
        <f>IF(AND(OR(s_tmchk="all",IF(ISERROR(MATCH(B6846,s_teams,0)),FALSE,TRUE)),OR(s_minsal="",s_minsal&lt;=D6846),OR(s_maxsal="",s_maxsal&gt;=D6846),OR(s_minyr="",s_minyr&lt;=A6846),OR(s_maxyr="",s_maxyr&gt;=A6846),OR(s_player="",s_player=C6846)),MAX(F$1:F6845)+1,0)</f>
        <v>0</v>
      </c>
    </row>
    <row r="6847" spans="1:6">
      <c r="A6847" s="20">
        <v>2004</v>
      </c>
      <c r="B6847" s="15" t="s">
        <v>67</v>
      </c>
      <c r="C6847" s="15" t="s">
        <v>5647</v>
      </c>
      <c r="D6847" s="24">
        <v>1540000</v>
      </c>
      <c r="E6847" t="str">
        <f>IF(D6847&lt;VLOOKUP(A6847,Min!A:B,2,FALSE),"Y","")</f>
        <v/>
      </c>
      <c r="F6847">
        <f>IF(AND(OR(s_tmchk="all",IF(ISERROR(MATCH(B6847,s_teams,0)),FALSE,TRUE)),OR(s_minsal="",s_minsal&lt;=D6847),OR(s_maxsal="",s_maxsal&gt;=D6847),OR(s_minyr="",s_minyr&lt;=A6847),OR(s_maxyr="",s_maxyr&gt;=A6847),OR(s_player="",s_player=C6847)),MAX(F$1:F6846)+1,0)</f>
        <v>0</v>
      </c>
    </row>
    <row r="6848" spans="1:6">
      <c r="A6848" s="20">
        <v>2004</v>
      </c>
      <c r="B6848" s="15" t="s">
        <v>67</v>
      </c>
      <c r="C6848" s="15" t="s">
        <v>5081</v>
      </c>
      <c r="D6848" s="24">
        <v>894960</v>
      </c>
      <c r="E6848" t="str">
        <f>IF(D6848&lt;VLOOKUP(A6848,Min!A:B,2,FALSE),"Y","")</f>
        <v/>
      </c>
      <c r="F6848">
        <f>IF(AND(OR(s_tmchk="all",IF(ISERROR(MATCH(B6848,s_teams,0)),FALSE,TRUE)),OR(s_minsal="",s_minsal&lt;=D6848),OR(s_maxsal="",s_maxsal&gt;=D6848),OR(s_minyr="",s_minyr&lt;=A6848),OR(s_maxyr="",s_maxyr&gt;=A6848),OR(s_player="",s_player=C6848)),MAX(F$1:F6847)+1,0)</f>
        <v>0</v>
      </c>
    </row>
    <row r="6849" spans="1:6">
      <c r="A6849" s="20">
        <v>2004</v>
      </c>
      <c r="B6849" s="15" t="s">
        <v>67</v>
      </c>
      <c r="C6849" s="15" t="s">
        <v>5544</v>
      </c>
      <c r="D6849" s="24">
        <v>829000</v>
      </c>
      <c r="E6849" t="str">
        <f>IF(D6849&lt;VLOOKUP(A6849,Min!A:B,2,FALSE),"Y","")</f>
        <v/>
      </c>
      <c r="F6849">
        <f>IF(AND(OR(s_tmchk="all",IF(ISERROR(MATCH(B6849,s_teams,0)),FALSE,TRUE)),OR(s_minsal="",s_minsal&lt;=D6849),OR(s_maxsal="",s_maxsal&gt;=D6849),OR(s_minyr="",s_minyr&lt;=A6849),OR(s_maxyr="",s_maxyr&gt;=A6849),OR(s_player="",s_player=C6849)),MAX(F$1:F6848)+1,0)</f>
        <v>0</v>
      </c>
    </row>
    <row r="6850" spans="1:6">
      <c r="A6850" s="20">
        <v>2004</v>
      </c>
      <c r="B6850" s="15" t="s">
        <v>67</v>
      </c>
      <c r="C6850" s="15" t="s">
        <v>5986</v>
      </c>
      <c r="D6850" s="24">
        <v>129768</v>
      </c>
      <c r="E6850" t="str">
        <f>IF(D6850&lt;VLOOKUP(A6850,Min!A:B,2,FALSE),"Y","")</f>
        <v>Y</v>
      </c>
      <c r="F6850">
        <f>IF(AND(OR(s_tmchk="all",IF(ISERROR(MATCH(B6850,s_teams,0)),FALSE,TRUE)),OR(s_minsal="",s_minsal&lt;=D6850),OR(s_maxsal="",s_maxsal&gt;=D6850),OR(s_minyr="",s_minyr&lt;=A6850),OR(s_maxyr="",s_maxyr&gt;=A6850),OR(s_player="",s_player=C6850)),MAX(F$1:F6849)+1,0)</f>
        <v>0</v>
      </c>
    </row>
    <row r="6851" spans="1:6">
      <c r="A6851" s="20">
        <v>2004</v>
      </c>
      <c r="B6851" s="15" t="s">
        <v>73</v>
      </c>
      <c r="C6851" s="15" t="s">
        <v>4002</v>
      </c>
      <c r="D6851" s="24">
        <v>13279750</v>
      </c>
      <c r="E6851" t="str">
        <f>IF(D6851&lt;VLOOKUP(A6851,Min!A:B,2,FALSE),"Y","")</f>
        <v/>
      </c>
      <c r="F6851">
        <f>IF(AND(OR(s_tmchk="all",IF(ISERROR(MATCH(B6851,s_teams,0)),FALSE,TRUE)),OR(s_minsal="",s_minsal&lt;=D6851),OR(s_maxsal="",s_maxsal&gt;=D6851),OR(s_minyr="",s_minyr&lt;=A6851),OR(s_maxyr="",s_maxyr&gt;=A6851),OR(s_player="",s_player=C6851)),MAX(F$1:F6850)+1,0)</f>
        <v>0</v>
      </c>
    </row>
    <row r="6852" spans="1:6">
      <c r="A6852" s="20">
        <v>2004</v>
      </c>
      <c r="B6852" s="15" t="s">
        <v>73</v>
      </c>
      <c r="C6852" s="15" t="s">
        <v>4499</v>
      </c>
      <c r="D6852" s="24">
        <v>13279750</v>
      </c>
      <c r="E6852" t="str">
        <f>IF(D6852&lt;VLOOKUP(A6852,Min!A:B,2,FALSE),"Y","")</f>
        <v/>
      </c>
      <c r="F6852">
        <f>IF(AND(OR(s_tmchk="all",IF(ISERROR(MATCH(B6852,s_teams,0)),FALSE,TRUE)),OR(s_minsal="",s_minsal&lt;=D6852),OR(s_maxsal="",s_maxsal&gt;=D6852),OR(s_minyr="",s_minyr&lt;=A6852),OR(s_maxyr="",s_maxyr&gt;=A6852),OR(s_player="",s_player=C6852)),MAX(F$1:F6851)+1,0)</f>
        <v>0</v>
      </c>
    </row>
    <row r="6853" spans="1:6">
      <c r="A6853" s="20">
        <v>2004</v>
      </c>
      <c r="B6853" s="15" t="s">
        <v>73</v>
      </c>
      <c r="C6853" s="15" t="s">
        <v>5388</v>
      </c>
      <c r="D6853" s="24">
        <v>4917000</v>
      </c>
      <c r="E6853" t="str">
        <f>IF(D6853&lt;VLOOKUP(A6853,Min!A:B,2,FALSE),"Y","")</f>
        <v/>
      </c>
      <c r="F6853">
        <f>IF(AND(OR(s_tmchk="all",IF(ISERROR(MATCH(B6853,s_teams,0)),FALSE,TRUE)),OR(s_minsal="",s_minsal&lt;=D6853),OR(s_maxsal="",s_maxsal&gt;=D6853),OR(s_minyr="",s_minyr&lt;=A6853),OR(s_maxyr="",s_maxyr&gt;=A6853),OR(s_player="",s_player=C6853)),MAX(F$1:F6852)+1,0)</f>
        <v>0</v>
      </c>
    </row>
    <row r="6854" spans="1:6">
      <c r="A6854" s="20">
        <v>2004</v>
      </c>
      <c r="B6854" s="15" t="s">
        <v>73</v>
      </c>
      <c r="C6854" s="15" t="s">
        <v>1539</v>
      </c>
      <c r="D6854" s="24">
        <v>3004560</v>
      </c>
      <c r="E6854" t="str">
        <f>IF(D6854&lt;VLOOKUP(A6854,Min!A:B,2,FALSE),"Y","")</f>
        <v/>
      </c>
      <c r="F6854">
        <f>IF(AND(OR(s_tmchk="all",IF(ISERROR(MATCH(B6854,s_teams,0)),FALSE,TRUE)),OR(s_minsal="",s_minsal&lt;=D6854),OR(s_maxsal="",s_maxsal&gt;=D6854),OR(s_minyr="",s_minyr&lt;=A6854),OR(s_maxyr="",s_maxyr&gt;=A6854),OR(s_player="",s_player=C6854)),MAX(F$1:F6853)+1,0)</f>
        <v>0</v>
      </c>
    </row>
    <row r="6855" spans="1:6">
      <c r="A6855" s="20">
        <v>2004</v>
      </c>
      <c r="B6855" s="15" t="s">
        <v>73</v>
      </c>
      <c r="C6855" s="15" t="s">
        <v>5752</v>
      </c>
      <c r="D6855" s="24">
        <v>2643750</v>
      </c>
      <c r="E6855" t="str">
        <f>IF(D6855&lt;VLOOKUP(A6855,Min!A:B,2,FALSE),"Y","")</f>
        <v/>
      </c>
      <c r="F6855">
        <f>IF(AND(OR(s_tmchk="all",IF(ISERROR(MATCH(B6855,s_teams,0)),FALSE,TRUE)),OR(s_minsal="",s_minsal&lt;=D6855),OR(s_maxsal="",s_maxsal&gt;=D6855),OR(s_minyr="",s_minyr&lt;=A6855),OR(s_maxyr="",s_maxyr&gt;=A6855),OR(s_player="",s_player=C6855)),MAX(F$1:F6854)+1,0)</f>
        <v>0</v>
      </c>
    </row>
    <row r="6856" spans="1:6">
      <c r="A6856" s="20">
        <v>2004</v>
      </c>
      <c r="B6856" s="15" t="s">
        <v>73</v>
      </c>
      <c r="C6856" s="15" t="s">
        <v>4576</v>
      </c>
      <c r="D6856" s="24">
        <v>2500000</v>
      </c>
      <c r="E6856" t="str">
        <f>IF(D6856&lt;VLOOKUP(A6856,Min!A:B,2,FALSE),"Y","")</f>
        <v/>
      </c>
      <c r="F6856">
        <f>IF(AND(OR(s_tmchk="all",IF(ISERROR(MATCH(B6856,s_teams,0)),FALSE,TRUE)),OR(s_minsal="",s_minsal&lt;=D6856),OR(s_maxsal="",s_maxsal&gt;=D6856),OR(s_minyr="",s_minyr&lt;=A6856),OR(s_maxyr="",s_maxyr&gt;=A6856),OR(s_player="",s_player=C6856)),MAX(F$1:F6855)+1,0)</f>
        <v>0</v>
      </c>
    </row>
    <row r="6857" spans="1:6">
      <c r="A6857" s="20">
        <v>2004</v>
      </c>
      <c r="B6857" s="15" t="s">
        <v>73</v>
      </c>
      <c r="C6857" s="15" t="s">
        <v>5123</v>
      </c>
      <c r="D6857" s="24">
        <v>1540000</v>
      </c>
      <c r="E6857" t="str">
        <f>IF(D6857&lt;VLOOKUP(A6857,Min!A:B,2,FALSE),"Y","")</f>
        <v/>
      </c>
      <c r="F6857">
        <f>IF(AND(OR(s_tmchk="all",IF(ISERROR(MATCH(B6857,s_teams,0)),FALSE,TRUE)),OR(s_minsal="",s_minsal&lt;=D6857),OR(s_maxsal="",s_maxsal&gt;=D6857),OR(s_minyr="",s_minyr&lt;=A6857),OR(s_maxyr="",s_maxyr&gt;=A6857),OR(s_player="",s_player=C6857)),MAX(F$1:F6856)+1,0)</f>
        <v>0</v>
      </c>
    </row>
    <row r="6858" spans="1:6">
      <c r="A6858" s="20">
        <v>2004</v>
      </c>
      <c r="B6858" s="15" t="s">
        <v>73</v>
      </c>
      <c r="C6858" s="15" t="s">
        <v>6137</v>
      </c>
      <c r="D6858" s="24">
        <v>1500000</v>
      </c>
      <c r="E6858" t="str">
        <f>IF(D6858&lt;VLOOKUP(A6858,Min!A:B,2,FALSE),"Y","")</f>
        <v/>
      </c>
      <c r="F6858">
        <f>IF(AND(OR(s_tmchk="all",IF(ISERROR(MATCH(B6858,s_teams,0)),FALSE,TRUE)),OR(s_minsal="",s_minsal&lt;=D6858),OR(s_maxsal="",s_maxsal&gt;=D6858),OR(s_minyr="",s_minyr&lt;=A6858),OR(s_maxyr="",s_maxyr&gt;=A6858),OR(s_player="",s_player=C6858)),MAX(F$1:F6857)+1,0)</f>
        <v>0</v>
      </c>
    </row>
    <row r="6859" spans="1:6">
      <c r="A6859" s="20">
        <v>2004</v>
      </c>
      <c r="B6859" s="15" t="s">
        <v>73</v>
      </c>
      <c r="C6859" s="15" t="s">
        <v>6018</v>
      </c>
      <c r="D6859" s="24">
        <v>1431600</v>
      </c>
      <c r="E6859" t="str">
        <f>IF(D6859&lt;VLOOKUP(A6859,Min!A:B,2,FALSE),"Y","")</f>
        <v/>
      </c>
      <c r="F6859">
        <f>IF(AND(OR(s_tmchk="all",IF(ISERROR(MATCH(B6859,s_teams,0)),FALSE,TRUE)),OR(s_minsal="",s_minsal&lt;=D6859),OR(s_maxsal="",s_maxsal&gt;=D6859),OR(s_minyr="",s_minyr&lt;=A6859),OR(s_maxyr="",s_maxyr&gt;=A6859),OR(s_player="",s_player=C6859)),MAX(F$1:F6858)+1,0)</f>
        <v>0</v>
      </c>
    </row>
    <row r="6860" spans="1:6">
      <c r="A6860" s="20">
        <v>2004</v>
      </c>
      <c r="B6860" s="15" t="s">
        <v>73</v>
      </c>
      <c r="C6860" s="15" t="s">
        <v>5823</v>
      </c>
      <c r="D6860" s="24">
        <v>1353120</v>
      </c>
      <c r="E6860" t="str">
        <f>IF(D6860&lt;VLOOKUP(A6860,Min!A:B,2,FALSE),"Y","")</f>
        <v/>
      </c>
      <c r="F6860">
        <f>IF(AND(OR(s_tmchk="all",IF(ISERROR(MATCH(B6860,s_teams,0)),FALSE,TRUE)),OR(s_minsal="",s_minsal&lt;=D6860),OR(s_maxsal="",s_maxsal&gt;=D6860),OR(s_minyr="",s_minyr&lt;=A6860),OR(s_maxyr="",s_maxyr&gt;=A6860),OR(s_player="",s_player=C6860)),MAX(F$1:F6859)+1,0)</f>
        <v>0</v>
      </c>
    </row>
    <row r="6861" spans="1:6">
      <c r="A6861" s="20">
        <v>2004</v>
      </c>
      <c r="B6861" s="15" t="s">
        <v>73</v>
      </c>
      <c r="C6861" s="15" t="s">
        <v>5300</v>
      </c>
      <c r="D6861" s="24">
        <v>1125729</v>
      </c>
      <c r="E6861" t="str">
        <f>IF(D6861&lt;VLOOKUP(A6861,Min!A:B,2,FALSE),"Y","")</f>
        <v/>
      </c>
      <c r="F6861">
        <f>IF(AND(OR(s_tmchk="all",IF(ISERROR(MATCH(B6861,s_teams,0)),FALSE,TRUE)),OR(s_minsal="",s_minsal&lt;=D6861),OR(s_maxsal="",s_maxsal&gt;=D6861),OR(s_minyr="",s_minyr&lt;=A6861),OR(s_maxyr="",s_maxyr&gt;=A6861),OR(s_player="",s_player=C6861)),MAX(F$1:F6860)+1,0)</f>
        <v>0</v>
      </c>
    </row>
    <row r="6862" spans="1:6">
      <c r="A6862" s="20">
        <v>2004</v>
      </c>
      <c r="B6862" s="15" t="s">
        <v>73</v>
      </c>
      <c r="C6862" s="15" t="s">
        <v>5694</v>
      </c>
      <c r="D6862" s="24">
        <v>1000000</v>
      </c>
      <c r="E6862" t="str">
        <f>IF(D6862&lt;VLOOKUP(A6862,Min!A:B,2,FALSE),"Y","")</f>
        <v/>
      </c>
      <c r="F6862">
        <f>IF(AND(OR(s_tmchk="all",IF(ISERROR(MATCH(B6862,s_teams,0)),FALSE,TRUE)),OR(s_minsal="",s_minsal&lt;=D6862),OR(s_maxsal="",s_maxsal&gt;=D6862),OR(s_minyr="",s_minyr&lt;=A6862),OR(s_maxyr="",s_maxyr&gt;=A6862),OR(s_player="",s_player=C6862)),MAX(F$1:F6861)+1,0)</f>
        <v>0</v>
      </c>
    </row>
    <row r="6863" spans="1:6">
      <c r="A6863" s="20">
        <v>2004</v>
      </c>
      <c r="B6863" s="15" t="s">
        <v>73</v>
      </c>
      <c r="C6863" s="15" t="s">
        <v>5871</v>
      </c>
      <c r="D6863" s="24">
        <v>887317</v>
      </c>
      <c r="E6863" t="str">
        <f>IF(D6863&lt;VLOOKUP(A6863,Min!A:B,2,FALSE),"Y","")</f>
        <v/>
      </c>
      <c r="F6863">
        <f>IF(AND(OR(s_tmchk="all",IF(ISERROR(MATCH(B6863,s_teams,0)),FALSE,TRUE)),OR(s_minsal="",s_minsal&lt;=D6863),OR(s_maxsal="",s_maxsal&gt;=D6863),OR(s_minyr="",s_minyr&lt;=A6863),OR(s_maxyr="",s_maxyr&gt;=A6863),OR(s_player="",s_player=C6863)),MAX(F$1:F6862)+1,0)</f>
        <v>0</v>
      </c>
    </row>
    <row r="6864" spans="1:6">
      <c r="A6864" s="20">
        <v>2004</v>
      </c>
      <c r="B6864" s="15" t="s">
        <v>73</v>
      </c>
      <c r="C6864" s="15" t="s">
        <v>5962</v>
      </c>
      <c r="D6864" s="24">
        <v>751179</v>
      </c>
      <c r="E6864" t="str">
        <f>IF(D6864&lt;VLOOKUP(A6864,Min!A:B,2,FALSE),"Y","")</f>
        <v/>
      </c>
      <c r="F6864">
        <f>IF(AND(OR(s_tmchk="all",IF(ISERROR(MATCH(B6864,s_teams,0)),FALSE,TRUE)),OR(s_minsal="",s_minsal&lt;=D6864),OR(s_maxsal="",s_maxsal&gt;=D6864),OR(s_minyr="",s_minyr&lt;=A6864),OR(s_maxyr="",s_maxyr&gt;=A6864),OR(s_player="",s_player=C6864)),MAX(F$1:F6863)+1,0)</f>
        <v>0</v>
      </c>
    </row>
    <row r="6865" spans="1:6">
      <c r="A6865" s="20">
        <v>2004</v>
      </c>
      <c r="B6865" s="15" t="s">
        <v>73</v>
      </c>
      <c r="C6865" s="15" t="s">
        <v>5859</v>
      </c>
      <c r="D6865" s="24">
        <v>563679</v>
      </c>
      <c r="E6865" t="str">
        <f>IF(D6865&lt;VLOOKUP(A6865,Min!A:B,2,FALSE),"Y","")</f>
        <v/>
      </c>
      <c r="F6865">
        <f>IF(AND(OR(s_tmchk="all",IF(ISERROR(MATCH(B6865,s_teams,0)),FALSE,TRUE)),OR(s_minsal="",s_minsal&lt;=D6865),OR(s_maxsal="",s_maxsal&gt;=D6865),OR(s_minyr="",s_minyr&lt;=A6865),OR(s_maxyr="",s_maxyr&gt;=A6865),OR(s_player="",s_player=C6865)),MAX(F$1:F6864)+1,0)</f>
        <v>0</v>
      </c>
    </row>
    <row r="6866" spans="1:6">
      <c r="A6866" s="20">
        <v>2004</v>
      </c>
      <c r="B6866" s="15" t="s">
        <v>73</v>
      </c>
      <c r="C6866" s="15" t="s">
        <v>2651</v>
      </c>
      <c r="D6866" s="24">
        <v>366931</v>
      </c>
      <c r="E6866" t="str">
        <f>IF(D6866&lt;VLOOKUP(A6866,Min!A:B,2,FALSE),"Y","")</f>
        <v/>
      </c>
      <c r="F6866">
        <f>IF(AND(OR(s_tmchk="all",IF(ISERROR(MATCH(B6866,s_teams,0)),FALSE,TRUE)),OR(s_minsal="",s_minsal&lt;=D6866),OR(s_maxsal="",s_maxsal&gt;=D6866),OR(s_minyr="",s_minyr&lt;=A6866),OR(s_maxyr="",s_maxyr&gt;=A6866),OR(s_player="",s_player=C6866)),MAX(F$1:F6865)+1,0)</f>
        <v>0</v>
      </c>
    </row>
    <row r="6867" spans="1:6">
      <c r="A6867" s="20">
        <v>2004</v>
      </c>
      <c r="B6867" s="15" t="s">
        <v>73</v>
      </c>
      <c r="C6867" s="15" t="s">
        <v>397</v>
      </c>
      <c r="D6867" s="24">
        <v>366931</v>
      </c>
      <c r="E6867" t="str">
        <f>IF(D6867&lt;VLOOKUP(A6867,Min!A:B,2,FALSE),"Y","")</f>
        <v/>
      </c>
      <c r="F6867">
        <f>IF(AND(OR(s_tmchk="all",IF(ISERROR(MATCH(B6867,s_teams,0)),FALSE,TRUE)),OR(s_minsal="",s_minsal&lt;=D6867),OR(s_maxsal="",s_maxsal&gt;=D6867),OR(s_minyr="",s_minyr&lt;=A6867),OR(s_maxyr="",s_maxyr&gt;=A6867),OR(s_player="",s_player=C6867)),MAX(F$1:F6866)+1,0)</f>
        <v>0</v>
      </c>
    </row>
    <row r="6868" spans="1:6">
      <c r="A6868" s="20">
        <v>2004</v>
      </c>
      <c r="B6868" s="15" t="s">
        <v>73</v>
      </c>
      <c r="C6868" s="15" t="s">
        <v>4711</v>
      </c>
      <c r="D6868" s="24">
        <v>44748</v>
      </c>
      <c r="E6868" t="str">
        <f>IF(D6868&lt;VLOOKUP(A6868,Min!A:B,2,FALSE),"Y","")</f>
        <v>Y</v>
      </c>
      <c r="F6868">
        <f>IF(AND(OR(s_tmchk="all",IF(ISERROR(MATCH(B6868,s_teams,0)),FALSE,TRUE)),OR(s_minsal="",s_minsal&lt;=D6868),OR(s_maxsal="",s_maxsal&gt;=D6868),OR(s_minyr="",s_minyr&lt;=A6868),OR(s_maxyr="",s_maxyr&gt;=A6868),OR(s_player="",s_player=C6868)),MAX(F$1:F6867)+1,0)</f>
        <v>0</v>
      </c>
    </row>
    <row r="6869" spans="1:6">
      <c r="A6869" s="20">
        <v>2004</v>
      </c>
      <c r="B6869" s="15" t="s">
        <v>73</v>
      </c>
      <c r="C6869" s="15" t="s">
        <v>4949</v>
      </c>
      <c r="D6869" s="24">
        <v>32375</v>
      </c>
      <c r="E6869" t="str">
        <f>IF(D6869&lt;VLOOKUP(A6869,Min!A:B,2,FALSE),"Y","")</f>
        <v>Y</v>
      </c>
      <c r="F6869">
        <f>IF(AND(OR(s_tmchk="all",IF(ISERROR(MATCH(B6869,s_teams,0)),FALSE,TRUE)),OR(s_minsal="",s_minsal&lt;=D6869),OR(s_maxsal="",s_maxsal&gt;=D6869),OR(s_minyr="",s_minyr&lt;=A6869),OR(s_maxyr="",s_maxyr&gt;=A6869),OR(s_player="",s_player=C6869)),MAX(F$1:F6868)+1,0)</f>
        <v>0</v>
      </c>
    </row>
    <row r="6870" spans="1:6">
      <c r="A6870" s="20">
        <v>2004</v>
      </c>
      <c r="B6870" s="15" t="s">
        <v>75</v>
      </c>
      <c r="C6870" s="15" t="s">
        <v>4550</v>
      </c>
      <c r="D6870" s="24">
        <v>13500000</v>
      </c>
      <c r="E6870" t="str">
        <f>IF(D6870&lt;VLOOKUP(A6870,Min!A:B,2,FALSE),"Y","")</f>
        <v/>
      </c>
      <c r="F6870">
        <f>IF(AND(OR(s_tmchk="all",IF(ISERROR(MATCH(B6870,s_teams,0)),FALSE,TRUE)),OR(s_minsal="",s_minsal&lt;=D6870),OR(s_maxsal="",s_maxsal&gt;=D6870),OR(s_minyr="",s_minyr&lt;=A6870),OR(s_maxyr="",s_maxyr&gt;=A6870),OR(s_player="",s_player=C6870)),MAX(F$1:F6869)+1,0)</f>
        <v>0</v>
      </c>
    </row>
    <row r="6871" spans="1:6">
      <c r="A6871" s="20">
        <v>2004</v>
      </c>
      <c r="B6871" s="15" t="s">
        <v>75</v>
      </c>
      <c r="C6871" s="15" t="s">
        <v>683</v>
      </c>
      <c r="D6871" s="24">
        <v>10730000</v>
      </c>
      <c r="E6871" t="str">
        <f>IF(D6871&lt;VLOOKUP(A6871,Min!A:B,2,FALSE),"Y","")</f>
        <v/>
      </c>
      <c r="F6871">
        <f>IF(AND(OR(s_tmchk="all",IF(ISERROR(MATCH(B6871,s_teams,0)),FALSE,TRUE)),OR(s_minsal="",s_minsal&lt;=D6871),OR(s_maxsal="",s_maxsal&gt;=D6871),OR(s_minyr="",s_minyr&lt;=A6871),OR(s_maxyr="",s_maxyr&gt;=A6871),OR(s_player="",s_player=C6871)),MAX(F$1:F6870)+1,0)</f>
        <v>0</v>
      </c>
    </row>
    <row r="6872" spans="1:6">
      <c r="A6872" s="20">
        <v>2004</v>
      </c>
      <c r="B6872" s="15" t="s">
        <v>75</v>
      </c>
      <c r="C6872" s="15" t="s">
        <v>5426</v>
      </c>
      <c r="D6872" s="24">
        <v>5500000</v>
      </c>
      <c r="E6872" t="str">
        <f>IF(D6872&lt;VLOOKUP(A6872,Min!A:B,2,FALSE),"Y","")</f>
        <v/>
      </c>
      <c r="F6872">
        <f>IF(AND(OR(s_tmchk="all",IF(ISERROR(MATCH(B6872,s_teams,0)),FALSE,TRUE)),OR(s_minsal="",s_minsal&lt;=D6872),OR(s_maxsal="",s_maxsal&gt;=D6872),OR(s_minyr="",s_minyr&lt;=A6872),OR(s_maxyr="",s_maxyr&gt;=A6872),OR(s_player="",s_player=C6872)),MAX(F$1:F6871)+1,0)</f>
        <v>0</v>
      </c>
    </row>
    <row r="6873" spans="1:6">
      <c r="A6873" s="20">
        <v>2004</v>
      </c>
      <c r="B6873" s="15" t="s">
        <v>75</v>
      </c>
      <c r="C6873" s="15" t="s">
        <v>6078</v>
      </c>
      <c r="D6873" s="24">
        <v>5445600</v>
      </c>
      <c r="E6873" t="str">
        <f>IF(D6873&lt;VLOOKUP(A6873,Min!A:B,2,FALSE),"Y","")</f>
        <v/>
      </c>
      <c r="F6873">
        <f>IF(AND(OR(s_tmchk="all",IF(ISERROR(MATCH(B6873,s_teams,0)),FALSE,TRUE)),OR(s_minsal="",s_minsal&lt;=D6873),OR(s_maxsal="",s_maxsal&gt;=D6873),OR(s_minyr="",s_minyr&lt;=A6873),OR(s_maxyr="",s_maxyr&gt;=A6873),OR(s_player="",s_player=C6873)),MAX(F$1:F6872)+1,0)</f>
        <v>0</v>
      </c>
    </row>
    <row r="6874" spans="1:6">
      <c r="A6874" s="20">
        <v>2004</v>
      </c>
      <c r="B6874" s="15" t="s">
        <v>75</v>
      </c>
      <c r="C6874" s="15" t="s">
        <v>4506</v>
      </c>
      <c r="D6874" s="24">
        <v>5000000</v>
      </c>
      <c r="E6874" t="str">
        <f>IF(D6874&lt;VLOOKUP(A6874,Min!A:B,2,FALSE),"Y","")</f>
        <v/>
      </c>
      <c r="F6874">
        <f>IF(AND(OR(s_tmchk="all",IF(ISERROR(MATCH(B6874,s_teams,0)),FALSE,TRUE)),OR(s_minsal="",s_minsal&lt;=D6874),OR(s_maxsal="",s_maxsal&gt;=D6874),OR(s_minyr="",s_minyr&lt;=A6874),OR(s_maxyr="",s_maxyr&gt;=A6874),OR(s_player="",s_player=C6874)),MAX(F$1:F6873)+1,0)</f>
        <v>0</v>
      </c>
    </row>
    <row r="6875" spans="1:6">
      <c r="A6875" s="20">
        <v>2004</v>
      </c>
      <c r="B6875" s="15" t="s">
        <v>75</v>
      </c>
      <c r="C6875" s="15" t="s">
        <v>5052</v>
      </c>
      <c r="D6875" s="24">
        <v>4500000</v>
      </c>
      <c r="E6875" t="str">
        <f>IF(D6875&lt;VLOOKUP(A6875,Min!A:B,2,FALSE),"Y","")</f>
        <v/>
      </c>
      <c r="F6875">
        <f>IF(AND(OR(s_tmchk="all",IF(ISERROR(MATCH(B6875,s_teams,0)),FALSE,TRUE)),OR(s_minsal="",s_minsal&lt;=D6875),OR(s_maxsal="",s_maxsal&gt;=D6875),OR(s_minyr="",s_minyr&lt;=A6875),OR(s_maxyr="",s_maxyr&gt;=A6875),OR(s_player="",s_player=C6875)),MAX(F$1:F6874)+1,0)</f>
        <v>0</v>
      </c>
    </row>
    <row r="6876" spans="1:6">
      <c r="A6876" s="20">
        <v>2004</v>
      </c>
      <c r="B6876" s="15" t="s">
        <v>75</v>
      </c>
      <c r="C6876" s="15" t="s">
        <v>4948</v>
      </c>
      <c r="D6876" s="24">
        <v>4000000</v>
      </c>
      <c r="E6876" t="str">
        <f>IF(D6876&lt;VLOOKUP(A6876,Min!A:B,2,FALSE),"Y","")</f>
        <v/>
      </c>
      <c r="F6876">
        <f>IF(AND(OR(s_tmchk="all",IF(ISERROR(MATCH(B6876,s_teams,0)),FALSE,TRUE)),OR(s_minsal="",s_minsal&lt;=D6876),OR(s_maxsal="",s_maxsal&gt;=D6876),OR(s_minyr="",s_minyr&lt;=A6876),OR(s_maxyr="",s_maxyr&gt;=A6876),OR(s_player="",s_player=C6876)),MAX(F$1:F6875)+1,0)</f>
        <v>0</v>
      </c>
    </row>
    <row r="6877" spans="1:6">
      <c r="A6877" s="20">
        <v>2004</v>
      </c>
      <c r="B6877" s="15" t="s">
        <v>75</v>
      </c>
      <c r="C6877" s="15" t="s">
        <v>5557</v>
      </c>
      <c r="D6877" s="24">
        <v>3900000</v>
      </c>
      <c r="E6877" t="str">
        <f>IF(D6877&lt;VLOOKUP(A6877,Min!A:B,2,FALSE),"Y","")</f>
        <v/>
      </c>
      <c r="F6877">
        <f>IF(AND(OR(s_tmchk="all",IF(ISERROR(MATCH(B6877,s_teams,0)),FALSE,TRUE)),OR(s_minsal="",s_minsal&lt;=D6877),OR(s_maxsal="",s_maxsal&gt;=D6877),OR(s_minyr="",s_minyr&lt;=A6877),OR(s_maxyr="",s_maxyr&gt;=A6877),OR(s_player="",s_player=C6877)),MAX(F$1:F6876)+1,0)</f>
        <v>0</v>
      </c>
    </row>
    <row r="6878" spans="1:6">
      <c r="A6878" s="20">
        <v>2004</v>
      </c>
      <c r="B6878" s="15" t="s">
        <v>75</v>
      </c>
      <c r="C6878" s="15" t="s">
        <v>5130</v>
      </c>
      <c r="D6878" s="24">
        <v>2640000</v>
      </c>
      <c r="E6878" t="str">
        <f>IF(D6878&lt;VLOOKUP(A6878,Min!A:B,2,FALSE),"Y","")</f>
        <v/>
      </c>
      <c r="F6878">
        <f>IF(AND(OR(s_tmchk="all",IF(ISERROR(MATCH(B6878,s_teams,0)),FALSE,TRUE)),OR(s_minsal="",s_minsal&lt;=D6878),OR(s_maxsal="",s_maxsal&gt;=D6878),OR(s_minyr="",s_minyr&lt;=A6878),OR(s_maxyr="",s_maxyr&gt;=A6878),OR(s_player="",s_player=C6878)),MAX(F$1:F6877)+1,0)</f>
        <v>0</v>
      </c>
    </row>
    <row r="6879" spans="1:6">
      <c r="A6879" s="20">
        <v>2004</v>
      </c>
      <c r="B6879" s="15" t="s">
        <v>75</v>
      </c>
      <c r="C6879" s="15" t="s">
        <v>5031</v>
      </c>
      <c r="D6879" s="24">
        <v>971160</v>
      </c>
      <c r="E6879" t="str">
        <f>IF(D6879&lt;VLOOKUP(A6879,Min!A:B,2,FALSE),"Y","")</f>
        <v/>
      </c>
      <c r="F6879">
        <f>IF(AND(OR(s_tmchk="all",IF(ISERROR(MATCH(B6879,s_teams,0)),FALSE,TRUE)),OR(s_minsal="",s_minsal&lt;=D6879),OR(s_maxsal="",s_maxsal&gt;=D6879),OR(s_minyr="",s_minyr&lt;=A6879),OR(s_maxyr="",s_maxyr&gt;=A6879),OR(s_player="",s_player=C6879)),MAX(F$1:F6878)+1,0)</f>
        <v>0</v>
      </c>
    </row>
    <row r="6880" spans="1:6">
      <c r="A6880" s="20">
        <v>2004</v>
      </c>
      <c r="B6880" s="15" t="s">
        <v>75</v>
      </c>
      <c r="C6880" s="15" t="s">
        <v>414</v>
      </c>
      <c r="D6880" s="24">
        <v>887160</v>
      </c>
      <c r="E6880" t="str">
        <f>IF(D6880&lt;VLOOKUP(A6880,Min!A:B,2,FALSE),"Y","")</f>
        <v/>
      </c>
      <c r="F6880">
        <f>IF(AND(OR(s_tmchk="all",IF(ISERROR(MATCH(B6880,s_teams,0)),FALSE,TRUE)),OR(s_minsal="",s_minsal&lt;=D6880),OR(s_maxsal="",s_maxsal&gt;=D6880),OR(s_minyr="",s_minyr&lt;=A6880),OR(s_maxyr="",s_maxyr&gt;=A6880),OR(s_player="",s_player=C6880)),MAX(F$1:F6879)+1,0)</f>
        <v>0</v>
      </c>
    </row>
    <row r="6881" spans="1:6">
      <c r="A6881" s="20">
        <v>2004</v>
      </c>
      <c r="B6881" s="15" t="s">
        <v>75</v>
      </c>
      <c r="C6881" s="15" t="s">
        <v>1578</v>
      </c>
      <c r="D6881" s="24">
        <v>865320</v>
      </c>
      <c r="E6881" t="str">
        <f>IF(D6881&lt;VLOOKUP(A6881,Min!A:B,2,FALSE),"Y","")</f>
        <v/>
      </c>
      <c r="F6881">
        <f>IF(AND(OR(s_tmchk="all",IF(ISERROR(MATCH(B6881,s_teams,0)),FALSE,TRUE)),OR(s_minsal="",s_minsal&lt;=D6881),OR(s_maxsal="",s_maxsal&gt;=D6881),OR(s_minyr="",s_minyr&lt;=A6881),OR(s_maxyr="",s_maxyr&gt;=A6881),OR(s_player="",s_player=C6881)),MAX(F$1:F6880)+1,0)</f>
        <v>0</v>
      </c>
    </row>
    <row r="6882" spans="1:6">
      <c r="A6882" s="20">
        <v>2004</v>
      </c>
      <c r="B6882" s="15" t="s">
        <v>75</v>
      </c>
      <c r="C6882" s="15" t="s">
        <v>4559</v>
      </c>
      <c r="D6882" s="24">
        <v>688679</v>
      </c>
      <c r="E6882" t="str">
        <f>IF(D6882&lt;VLOOKUP(A6882,Min!A:B,2,FALSE),"Y","")</f>
        <v/>
      </c>
      <c r="F6882">
        <f>IF(AND(OR(s_tmchk="all",IF(ISERROR(MATCH(B6882,s_teams,0)),FALSE,TRUE)),OR(s_minsal="",s_minsal&lt;=D6882),OR(s_maxsal="",s_maxsal&gt;=D6882),OR(s_minyr="",s_minyr&lt;=A6882),OR(s_maxyr="",s_maxyr&gt;=A6882),OR(s_player="",s_player=C6882)),MAX(F$1:F6881)+1,0)</f>
        <v>0</v>
      </c>
    </row>
    <row r="6883" spans="1:6">
      <c r="A6883" s="20">
        <v>2004</v>
      </c>
      <c r="B6883" s="15" t="s">
        <v>75</v>
      </c>
      <c r="C6883" s="15" t="s">
        <v>5921</v>
      </c>
      <c r="D6883" s="24">
        <v>563679</v>
      </c>
      <c r="E6883" t="str">
        <f>IF(D6883&lt;VLOOKUP(A6883,Min!A:B,2,FALSE),"Y","")</f>
        <v/>
      </c>
      <c r="F6883">
        <f>IF(AND(OR(s_tmchk="all",IF(ISERROR(MATCH(B6883,s_teams,0)),FALSE,TRUE)),OR(s_minsal="",s_minsal&lt;=D6883),OR(s_maxsal="",s_maxsal&gt;=D6883),OR(s_minyr="",s_minyr&lt;=A6883),OR(s_maxyr="",s_maxyr&gt;=A6883),OR(s_player="",s_player=C6883)),MAX(F$1:F6882)+1,0)</f>
        <v>0</v>
      </c>
    </row>
    <row r="6884" spans="1:6">
      <c r="A6884" s="20">
        <v>2004</v>
      </c>
      <c r="B6884" s="15" t="s">
        <v>75</v>
      </c>
      <c r="C6884" s="15" t="s">
        <v>6208</v>
      </c>
      <c r="D6884" s="24">
        <v>485619</v>
      </c>
      <c r="E6884" t="str">
        <f>IF(D6884&lt;VLOOKUP(A6884,Min!A:B,2,FALSE),"Y","")</f>
        <v/>
      </c>
      <c r="F6884">
        <f>IF(AND(OR(s_tmchk="all",IF(ISERROR(MATCH(B6884,s_teams,0)),FALSE,TRUE)),OR(s_minsal="",s_minsal&lt;=D6884),OR(s_maxsal="",s_maxsal&gt;=D6884),OR(s_minyr="",s_minyr&lt;=A6884),OR(s_maxyr="",s_maxyr&gt;=A6884),OR(s_player="",s_player=C6884)),MAX(F$1:F6883)+1,0)</f>
        <v>0</v>
      </c>
    </row>
    <row r="6885" spans="1:6">
      <c r="A6885" s="20">
        <v>2004</v>
      </c>
      <c r="B6885" s="15" t="s">
        <v>75</v>
      </c>
      <c r="C6885" s="15" t="s">
        <v>114</v>
      </c>
      <c r="D6885" s="24">
        <v>366931</v>
      </c>
      <c r="E6885" t="str">
        <f>IF(D6885&lt;VLOOKUP(A6885,Min!A:B,2,FALSE),"Y","")</f>
        <v/>
      </c>
      <c r="F6885">
        <f>IF(AND(OR(s_tmchk="all",IF(ISERROR(MATCH(B6885,s_teams,0)),FALSE,TRUE)),OR(s_minsal="",s_minsal&lt;=D6885),OR(s_maxsal="",s_maxsal&gt;=D6885),OR(s_minyr="",s_minyr&lt;=A6885),OR(s_maxyr="",s_maxyr&gt;=A6885),OR(s_player="",s_player=C6885)),MAX(F$1:F6884)+1,0)</f>
        <v>0</v>
      </c>
    </row>
    <row r="6886" spans="1:6">
      <c r="A6886" s="20">
        <v>2004</v>
      </c>
      <c r="B6886" s="15" t="s">
        <v>75</v>
      </c>
      <c r="C6886" s="15" t="s">
        <v>2309</v>
      </c>
      <c r="D6886" s="24">
        <v>366931</v>
      </c>
      <c r="E6886" t="str">
        <f>IF(D6886&lt;VLOOKUP(A6886,Min!A:B,2,FALSE),"Y","")</f>
        <v/>
      </c>
      <c r="F6886">
        <f>IF(AND(OR(s_tmchk="all",IF(ISERROR(MATCH(B6886,s_teams,0)),FALSE,TRUE)),OR(s_minsal="",s_minsal&lt;=D6886),OR(s_maxsal="",s_maxsal&gt;=D6886),OR(s_minyr="",s_minyr&lt;=A6886),OR(s_maxyr="",s_maxyr&gt;=A6886),OR(s_player="",s_player=C6886)),MAX(F$1:F6885)+1,0)</f>
        <v>0</v>
      </c>
    </row>
    <row r="6887" spans="1:6">
      <c r="A6887" s="20">
        <v>2004</v>
      </c>
      <c r="B6887" s="15" t="s">
        <v>76</v>
      </c>
      <c r="C6887" s="15" t="s">
        <v>4585</v>
      </c>
      <c r="D6887" s="24">
        <v>13500000</v>
      </c>
      <c r="E6887" t="str">
        <f>IF(D6887&lt;VLOOKUP(A6887,Min!A:B,2,FALSE),"Y","")</f>
        <v/>
      </c>
      <c r="F6887">
        <f>IF(AND(OR(s_tmchk="all",IF(ISERROR(MATCH(B6887,s_teams,0)),FALSE,TRUE)),OR(s_minsal="",s_minsal&lt;=D6887),OR(s_maxsal="",s_maxsal&gt;=D6887),OR(s_minyr="",s_minyr&lt;=A6887),OR(s_maxyr="",s_maxyr&gt;=A6887),OR(s_player="",s_player=C6887)),MAX(F$1:F6886)+1,0)</f>
        <v>0</v>
      </c>
    </row>
    <row r="6888" spans="1:6">
      <c r="A6888" s="20">
        <v>2004</v>
      </c>
      <c r="B6888" s="15" t="s">
        <v>76</v>
      </c>
      <c r="C6888" s="15" t="s">
        <v>6005</v>
      </c>
      <c r="D6888" s="24">
        <v>13500000</v>
      </c>
      <c r="E6888" t="str">
        <f>IF(D6888&lt;VLOOKUP(A6888,Min!A:B,2,FALSE),"Y","")</f>
        <v/>
      </c>
      <c r="F6888">
        <f>IF(AND(OR(s_tmchk="all",IF(ISERROR(MATCH(B6888,s_teams,0)),FALSE,TRUE)),OR(s_minsal="",s_minsal&lt;=D6888),OR(s_maxsal="",s_maxsal&gt;=D6888),OR(s_minyr="",s_minyr&lt;=A6888),OR(s_maxyr="",s_maxyr&gt;=A6888),OR(s_player="",s_player=C6888)),MAX(F$1:F6887)+1,0)</f>
        <v>0</v>
      </c>
    </row>
    <row r="6889" spans="1:6">
      <c r="A6889" s="20">
        <v>2004</v>
      </c>
      <c r="B6889" s="15" t="s">
        <v>76</v>
      </c>
      <c r="C6889" s="15" t="s">
        <v>6084</v>
      </c>
      <c r="D6889" s="24">
        <v>11670000</v>
      </c>
      <c r="E6889" t="str">
        <f>IF(D6889&lt;VLOOKUP(A6889,Min!A:B,2,FALSE),"Y","")</f>
        <v/>
      </c>
      <c r="F6889">
        <f>IF(AND(OR(s_tmchk="all",IF(ISERROR(MATCH(B6889,s_teams,0)),FALSE,TRUE)),OR(s_minsal="",s_minsal&lt;=D6889),OR(s_maxsal="",s_maxsal&gt;=D6889),OR(s_minyr="",s_minyr&lt;=A6889),OR(s_maxyr="",s_maxyr&gt;=A6889),OR(s_player="",s_player=C6889)),MAX(F$1:F6888)+1,0)</f>
        <v>0</v>
      </c>
    </row>
    <row r="6890" spans="1:6">
      <c r="A6890" s="20">
        <v>2004</v>
      </c>
      <c r="B6890" s="15" t="s">
        <v>76</v>
      </c>
      <c r="C6890" s="15" t="s">
        <v>1752</v>
      </c>
      <c r="D6890" s="24">
        <v>10960000</v>
      </c>
      <c r="E6890" t="str">
        <f>IF(D6890&lt;VLOOKUP(A6890,Min!A:B,2,FALSE),"Y","")</f>
        <v/>
      </c>
      <c r="F6890">
        <f>IF(AND(OR(s_tmchk="all",IF(ISERROR(MATCH(B6890,s_teams,0)),FALSE,TRUE)),OR(s_minsal="",s_minsal&lt;=D6890),OR(s_maxsal="",s_maxsal&gt;=D6890),OR(s_minyr="",s_minyr&lt;=A6890),OR(s_maxyr="",s_maxyr&gt;=A6890),OR(s_player="",s_player=C6890)),MAX(F$1:F6889)+1,0)</f>
        <v>0</v>
      </c>
    </row>
    <row r="6891" spans="1:6">
      <c r="A6891" s="20">
        <v>2004</v>
      </c>
      <c r="B6891" s="15" t="s">
        <v>76</v>
      </c>
      <c r="C6891" s="15" t="s">
        <v>5202</v>
      </c>
      <c r="D6891" s="24">
        <v>5676091</v>
      </c>
      <c r="E6891" t="str">
        <f>IF(D6891&lt;VLOOKUP(A6891,Min!A:B,2,FALSE),"Y","")</f>
        <v/>
      </c>
      <c r="F6891">
        <f>IF(AND(OR(s_tmchk="all",IF(ISERROR(MATCH(B6891,s_teams,0)),FALSE,TRUE)),OR(s_minsal="",s_minsal&lt;=D6891),OR(s_maxsal="",s_maxsal&gt;=D6891),OR(s_minyr="",s_minyr&lt;=A6891),OR(s_maxyr="",s_maxyr&gt;=A6891),OR(s_player="",s_player=C6891)),MAX(F$1:F6890)+1,0)</f>
        <v>0</v>
      </c>
    </row>
    <row r="6892" spans="1:6">
      <c r="A6892" s="20">
        <v>2004</v>
      </c>
      <c r="B6892" s="15" t="s">
        <v>76</v>
      </c>
      <c r="C6892" s="15" t="s">
        <v>4561</v>
      </c>
      <c r="D6892" s="24">
        <v>1899720</v>
      </c>
      <c r="E6892" t="str">
        <f>IF(D6892&lt;VLOOKUP(A6892,Min!A:B,2,FALSE),"Y","")</f>
        <v/>
      </c>
      <c r="F6892">
        <f>IF(AND(OR(s_tmchk="all",IF(ISERROR(MATCH(B6892,s_teams,0)),FALSE,TRUE)),OR(s_minsal="",s_minsal&lt;=D6892),OR(s_maxsal="",s_maxsal&gt;=D6892),OR(s_minyr="",s_minyr&lt;=A6892),OR(s_maxyr="",s_maxyr&gt;=A6892),OR(s_player="",s_player=C6892)),MAX(F$1:F6891)+1,0)</f>
        <v>0</v>
      </c>
    </row>
    <row r="6893" spans="1:6">
      <c r="A6893" s="20">
        <v>2004</v>
      </c>
      <c r="B6893" s="15" t="s">
        <v>76</v>
      </c>
      <c r="C6893" s="15" t="s">
        <v>206</v>
      </c>
      <c r="D6893" s="24">
        <v>1850160</v>
      </c>
      <c r="E6893" t="str">
        <f>IF(D6893&lt;VLOOKUP(A6893,Min!A:B,2,FALSE),"Y","")</f>
        <v/>
      </c>
      <c r="F6893">
        <f>IF(AND(OR(s_tmchk="all",IF(ISERROR(MATCH(B6893,s_teams,0)),FALSE,TRUE)),OR(s_minsal="",s_minsal&lt;=D6893),OR(s_maxsal="",s_maxsal&gt;=D6893),OR(s_minyr="",s_minyr&lt;=A6893),OR(s_maxyr="",s_maxyr&gt;=A6893),OR(s_player="",s_player=C6893)),MAX(F$1:F6892)+1,0)</f>
        <v>0</v>
      </c>
    </row>
    <row r="6894" spans="1:6">
      <c r="A6894" s="20">
        <v>2004</v>
      </c>
      <c r="B6894" s="15" t="s">
        <v>76</v>
      </c>
      <c r="C6894" s="15" t="s">
        <v>4752</v>
      </c>
      <c r="D6894" s="24">
        <v>1600000</v>
      </c>
      <c r="E6894" t="str">
        <f>IF(D6894&lt;VLOOKUP(A6894,Min!A:B,2,FALSE),"Y","")</f>
        <v/>
      </c>
      <c r="F6894">
        <f>IF(AND(OR(s_tmchk="all",IF(ISERROR(MATCH(B6894,s_teams,0)),FALSE,TRUE)),OR(s_minsal="",s_minsal&lt;=D6894),OR(s_maxsal="",s_maxsal&gt;=D6894),OR(s_minyr="",s_minyr&lt;=A6894),OR(s_maxyr="",s_maxyr&gt;=A6894),OR(s_player="",s_player=C6894)),MAX(F$1:F6893)+1,0)</f>
        <v>0</v>
      </c>
    </row>
    <row r="6895" spans="1:6">
      <c r="A6895" s="20">
        <v>2004</v>
      </c>
      <c r="B6895" s="15" t="s">
        <v>76</v>
      </c>
      <c r="C6895" s="15" t="s">
        <v>5203</v>
      </c>
      <c r="D6895" s="24">
        <v>1500000</v>
      </c>
      <c r="E6895" t="str">
        <f>IF(D6895&lt;VLOOKUP(A6895,Min!A:B,2,FALSE),"Y","")</f>
        <v/>
      </c>
      <c r="F6895">
        <f>IF(AND(OR(s_tmchk="all",IF(ISERROR(MATCH(B6895,s_teams,0)),FALSE,TRUE)),OR(s_minsal="",s_minsal&lt;=D6895),OR(s_maxsal="",s_maxsal&gt;=D6895),OR(s_minyr="",s_minyr&lt;=A6895),OR(s_maxyr="",s_maxyr&gt;=A6895),OR(s_player="",s_player=C6895)),MAX(F$1:F6894)+1,0)</f>
        <v>0</v>
      </c>
    </row>
    <row r="6896" spans="1:6">
      <c r="A6896" s="20">
        <v>2004</v>
      </c>
      <c r="B6896" s="15" t="s">
        <v>76</v>
      </c>
      <c r="C6896" s="15" t="s">
        <v>6205</v>
      </c>
      <c r="D6896" s="24">
        <v>1221240</v>
      </c>
      <c r="E6896" t="str">
        <f>IF(D6896&lt;VLOOKUP(A6896,Min!A:B,2,FALSE),"Y","")</f>
        <v/>
      </c>
      <c r="F6896">
        <f>IF(AND(OR(s_tmchk="all",IF(ISERROR(MATCH(B6896,s_teams,0)),FALSE,TRUE)),OR(s_minsal="",s_minsal&lt;=D6896),OR(s_maxsal="",s_maxsal&gt;=D6896),OR(s_minyr="",s_minyr&lt;=A6896),OR(s_maxyr="",s_maxyr&gt;=A6896),OR(s_player="",s_player=C6896)),MAX(F$1:F6895)+1,0)</f>
        <v>0</v>
      </c>
    </row>
    <row r="6897" spans="1:6">
      <c r="A6897" s="20">
        <v>2004</v>
      </c>
      <c r="B6897" s="15" t="s">
        <v>76</v>
      </c>
      <c r="C6897" s="15" t="s">
        <v>5943</v>
      </c>
      <c r="D6897" s="24">
        <v>1070000</v>
      </c>
      <c r="E6897" t="str">
        <f>IF(D6897&lt;VLOOKUP(A6897,Min!A:B,2,FALSE),"Y","")</f>
        <v/>
      </c>
      <c r="F6897">
        <f>IF(AND(OR(s_tmchk="all",IF(ISERROR(MATCH(B6897,s_teams,0)),FALSE,TRUE)),OR(s_minsal="",s_minsal&lt;=D6897),OR(s_maxsal="",s_maxsal&gt;=D6897),OR(s_minyr="",s_minyr&lt;=A6897),OR(s_maxyr="",s_maxyr&gt;=A6897),OR(s_player="",s_player=C6897)),MAX(F$1:F6896)+1,0)</f>
        <v>0</v>
      </c>
    </row>
    <row r="6898" spans="1:6">
      <c r="A6898" s="20">
        <v>2004</v>
      </c>
      <c r="B6898" s="15" t="s">
        <v>76</v>
      </c>
      <c r="C6898" s="15" t="s">
        <v>4742</v>
      </c>
      <c r="D6898" s="24">
        <v>1011600</v>
      </c>
      <c r="E6898" t="str">
        <f>IF(D6898&lt;VLOOKUP(A6898,Min!A:B,2,FALSE),"Y","")</f>
        <v/>
      </c>
      <c r="F6898">
        <f>IF(AND(OR(s_tmchk="all",IF(ISERROR(MATCH(B6898,s_teams,0)),FALSE,TRUE)),OR(s_minsal="",s_minsal&lt;=D6898),OR(s_maxsal="",s_maxsal&gt;=D6898),OR(s_minyr="",s_minyr&lt;=A6898),OR(s_maxyr="",s_maxyr&gt;=A6898),OR(s_player="",s_player=C6898)),MAX(F$1:F6897)+1,0)</f>
        <v>0</v>
      </c>
    </row>
    <row r="6899" spans="1:6">
      <c r="A6899" s="20">
        <v>2004</v>
      </c>
      <c r="B6899" s="15" t="s">
        <v>76</v>
      </c>
      <c r="C6899" s="15" t="s">
        <v>584</v>
      </c>
      <c r="D6899" s="24">
        <v>809280</v>
      </c>
      <c r="E6899" t="str">
        <f>IF(D6899&lt;VLOOKUP(A6899,Min!A:B,2,FALSE),"Y","")</f>
        <v/>
      </c>
      <c r="F6899">
        <f>IF(AND(OR(s_tmchk="all",IF(ISERROR(MATCH(B6899,s_teams,0)),FALSE,TRUE)),OR(s_minsal="",s_minsal&lt;=D6899),OR(s_maxsal="",s_maxsal&gt;=D6899),OR(s_minyr="",s_minyr&lt;=A6899),OR(s_maxyr="",s_maxyr&gt;=A6899),OR(s_player="",s_player=C6899)),MAX(F$1:F6898)+1,0)</f>
        <v>0</v>
      </c>
    </row>
    <row r="6900" spans="1:6">
      <c r="A6900" s="20">
        <v>2004</v>
      </c>
      <c r="B6900" s="15" t="s">
        <v>76</v>
      </c>
      <c r="C6900" s="15" t="s">
        <v>4983</v>
      </c>
      <c r="D6900" s="24">
        <v>663679</v>
      </c>
      <c r="E6900" t="str">
        <f>IF(D6900&lt;VLOOKUP(A6900,Min!A:B,2,FALSE),"Y","")</f>
        <v/>
      </c>
      <c r="F6900">
        <f>IF(AND(OR(s_tmchk="all",IF(ISERROR(MATCH(B6900,s_teams,0)),FALSE,TRUE)),OR(s_minsal="",s_minsal&lt;=D6900),OR(s_maxsal="",s_maxsal&gt;=D6900),OR(s_minyr="",s_minyr&lt;=A6900),OR(s_maxyr="",s_maxyr&gt;=A6900),OR(s_player="",s_player=C6900)),MAX(F$1:F6899)+1,0)</f>
        <v>0</v>
      </c>
    </row>
    <row r="6901" spans="1:6">
      <c r="A6901" s="20">
        <v>2004</v>
      </c>
      <c r="B6901" s="15" t="s">
        <v>79</v>
      </c>
      <c r="C6901" s="15" t="s">
        <v>4198</v>
      </c>
      <c r="D6901" s="24">
        <v>17000000</v>
      </c>
      <c r="E6901" t="str">
        <f>IF(D6901&lt;VLOOKUP(A6901,Min!A:B,2,FALSE),"Y","")</f>
        <v/>
      </c>
      <c r="F6901">
        <f>IF(AND(OR(s_tmchk="all",IF(ISERROR(MATCH(B6901,s_teams,0)),FALSE,TRUE)),OR(s_minsal="",s_minsal&lt;=D6901),OR(s_maxsal="",s_maxsal&gt;=D6901),OR(s_minyr="",s_minyr&lt;=A6901),OR(s_maxyr="",s_maxyr&gt;=A6901),OR(s_player="",s_player=C6901)),MAX(F$1:F6900)+1,0)</f>
        <v>0</v>
      </c>
    </row>
    <row r="6902" spans="1:6">
      <c r="A6902" s="20">
        <v>2004</v>
      </c>
      <c r="B6902" s="15" t="s">
        <v>79</v>
      </c>
      <c r="C6902" s="15" t="s">
        <v>5973</v>
      </c>
      <c r="D6902" s="24">
        <v>14941935</v>
      </c>
      <c r="E6902" t="str">
        <f>IF(D6902&lt;VLOOKUP(A6902,Min!A:B,2,FALSE),"Y","")</f>
        <v/>
      </c>
      <c r="F6902">
        <f>IF(AND(OR(s_tmchk="all",IF(ISERROR(MATCH(B6902,s_teams,0)),FALSE,TRUE)),OR(s_minsal="",s_minsal&lt;=D6902),OR(s_maxsal="",s_maxsal&gt;=D6902),OR(s_minyr="",s_minyr&lt;=A6902),OR(s_maxyr="",s_maxyr&gt;=A6902),OR(s_player="",s_player=C6902)),MAX(F$1:F6901)+1,0)</f>
        <v>0</v>
      </c>
    </row>
    <row r="6903" spans="1:6">
      <c r="A6903" s="20">
        <v>2004</v>
      </c>
      <c r="B6903" s="15" t="s">
        <v>79</v>
      </c>
      <c r="C6903" s="15" t="s">
        <v>4857</v>
      </c>
      <c r="D6903" s="24">
        <v>12375000</v>
      </c>
      <c r="E6903" t="str">
        <f>IF(D6903&lt;VLOOKUP(A6903,Min!A:B,2,FALSE),"Y","")</f>
        <v/>
      </c>
      <c r="F6903">
        <f>IF(AND(OR(s_tmchk="all",IF(ISERROR(MATCH(B6903,s_teams,0)),FALSE,TRUE)),OR(s_minsal="",s_minsal&lt;=D6903),OR(s_maxsal="",s_maxsal&gt;=D6903),OR(s_minyr="",s_minyr&lt;=A6903),OR(s_maxyr="",s_maxyr&gt;=A6903),OR(s_player="",s_player=C6903)),MAX(F$1:F6902)+1,0)</f>
        <v>0</v>
      </c>
    </row>
    <row r="6904" spans="1:6">
      <c r="A6904" s="20">
        <v>2004</v>
      </c>
      <c r="B6904" s="15" t="s">
        <v>79</v>
      </c>
      <c r="C6904" s="15" t="s">
        <v>4850</v>
      </c>
      <c r="D6904" s="24">
        <v>9061875</v>
      </c>
      <c r="E6904" t="str">
        <f>IF(D6904&lt;VLOOKUP(A6904,Min!A:B,2,FALSE),"Y","")</f>
        <v/>
      </c>
      <c r="F6904">
        <f>IF(AND(OR(s_tmchk="all",IF(ISERROR(MATCH(B6904,s_teams,0)),FALSE,TRUE)),OR(s_minsal="",s_minsal&lt;=D6904),OR(s_maxsal="",s_maxsal&gt;=D6904),OR(s_minyr="",s_minyr&lt;=A6904),OR(s_maxyr="",s_maxyr&gt;=A6904),OR(s_player="",s_player=C6904)),MAX(F$1:F6903)+1,0)</f>
        <v>0</v>
      </c>
    </row>
    <row r="6905" spans="1:6">
      <c r="A6905" s="20">
        <v>2004</v>
      </c>
      <c r="B6905" s="15" t="s">
        <v>79</v>
      </c>
      <c r="C6905" s="15" t="s">
        <v>4935</v>
      </c>
      <c r="D6905" s="24">
        <v>7794000</v>
      </c>
      <c r="E6905" t="str">
        <f>IF(D6905&lt;VLOOKUP(A6905,Min!A:B,2,FALSE),"Y","")</f>
        <v/>
      </c>
      <c r="F6905">
        <f>IF(AND(OR(s_tmchk="all",IF(ISERROR(MATCH(B6905,s_teams,0)),FALSE,TRUE)),OR(s_minsal="",s_minsal&lt;=D6905),OR(s_maxsal="",s_maxsal&gt;=D6905),OR(s_minyr="",s_minyr&lt;=A6905),OR(s_maxyr="",s_maxyr&gt;=A6905),OR(s_player="",s_player=C6905)),MAX(F$1:F6904)+1,0)</f>
        <v>0</v>
      </c>
    </row>
    <row r="6906" spans="1:6">
      <c r="A6906" s="20">
        <v>2004</v>
      </c>
      <c r="B6906" s="15" t="s">
        <v>79</v>
      </c>
      <c r="C6906" s="15" t="s">
        <v>6179</v>
      </c>
      <c r="D6906" s="24">
        <v>7700000</v>
      </c>
      <c r="E6906" t="str">
        <f>IF(D6906&lt;VLOOKUP(A6906,Min!A:B,2,FALSE),"Y","")</f>
        <v/>
      </c>
      <c r="F6906">
        <f>IF(AND(OR(s_tmchk="all",IF(ISERROR(MATCH(B6906,s_teams,0)),FALSE,TRUE)),OR(s_minsal="",s_minsal&lt;=D6906),OR(s_maxsal="",s_maxsal&gt;=D6906),OR(s_minyr="",s_minyr&lt;=A6906),OR(s_maxyr="",s_maxyr&gt;=A6906),OR(s_player="",s_player=C6906)),MAX(F$1:F6905)+1,0)</f>
        <v>0</v>
      </c>
    </row>
    <row r="6907" spans="1:6">
      <c r="A6907" s="20">
        <v>2004</v>
      </c>
      <c r="B6907" s="15" t="s">
        <v>79</v>
      </c>
      <c r="C6907" s="15" t="s">
        <v>5905</v>
      </c>
      <c r="D6907" s="24">
        <v>5445600</v>
      </c>
      <c r="E6907" t="str">
        <f>IF(D6907&lt;VLOOKUP(A6907,Min!A:B,2,FALSE),"Y","")</f>
        <v/>
      </c>
      <c r="F6907">
        <f>IF(AND(OR(s_tmchk="all",IF(ISERROR(MATCH(B6907,s_teams,0)),FALSE,TRUE)),OR(s_minsal="",s_minsal&lt;=D6907),OR(s_maxsal="",s_maxsal&gt;=D6907),OR(s_minyr="",s_minyr&lt;=A6907),OR(s_maxyr="",s_maxyr&gt;=A6907),OR(s_player="",s_player=C6907)),MAX(F$1:F6906)+1,0)</f>
        <v>0</v>
      </c>
    </row>
    <row r="6908" spans="1:6">
      <c r="A6908" s="20">
        <v>2004</v>
      </c>
      <c r="B6908" s="15" t="s">
        <v>79</v>
      </c>
      <c r="C6908" s="15" t="s">
        <v>5267</v>
      </c>
      <c r="D6908" s="24">
        <v>3300000</v>
      </c>
      <c r="E6908" t="str">
        <f>IF(D6908&lt;VLOOKUP(A6908,Min!A:B,2,FALSE),"Y","")</f>
        <v/>
      </c>
      <c r="F6908">
        <f>IF(AND(OR(s_tmchk="all",IF(ISERROR(MATCH(B6908,s_teams,0)),FALSE,TRUE)),OR(s_minsal="",s_minsal&lt;=D6908),OR(s_maxsal="",s_maxsal&gt;=D6908),OR(s_minyr="",s_minyr&lt;=A6908),OR(s_maxyr="",s_maxyr&gt;=A6908),OR(s_player="",s_player=C6908)),MAX(F$1:F6907)+1,0)</f>
        <v>0</v>
      </c>
    </row>
    <row r="6909" spans="1:6">
      <c r="A6909" s="20">
        <v>2004</v>
      </c>
      <c r="B6909" s="15" t="s">
        <v>79</v>
      </c>
      <c r="C6909" s="15" t="s">
        <v>790</v>
      </c>
      <c r="D6909" s="24">
        <v>1172160</v>
      </c>
      <c r="E6909" t="str">
        <f>IF(D6909&lt;VLOOKUP(A6909,Min!A:B,2,FALSE),"Y","")</f>
        <v/>
      </c>
      <c r="F6909">
        <f>IF(AND(OR(s_tmchk="all",IF(ISERROR(MATCH(B6909,s_teams,0)),FALSE,TRUE)),OR(s_minsal="",s_minsal&lt;=D6909),OR(s_maxsal="",s_maxsal&gt;=D6909),OR(s_minyr="",s_minyr&lt;=A6909),OR(s_maxyr="",s_maxyr&gt;=A6909),OR(s_player="",s_player=C6909)),MAX(F$1:F6908)+1,0)</f>
        <v>0</v>
      </c>
    </row>
    <row r="6910" spans="1:6">
      <c r="A6910" s="20">
        <v>2004</v>
      </c>
      <c r="B6910" s="15" t="s">
        <v>79</v>
      </c>
      <c r="C6910" s="15" t="s">
        <v>5794</v>
      </c>
      <c r="D6910" s="24">
        <v>1053720</v>
      </c>
      <c r="E6910" t="str">
        <f>IF(D6910&lt;VLOOKUP(A6910,Min!A:B,2,FALSE),"Y","")</f>
        <v/>
      </c>
      <c r="F6910">
        <f>IF(AND(OR(s_tmchk="all",IF(ISERROR(MATCH(B6910,s_teams,0)),FALSE,TRUE)),OR(s_minsal="",s_minsal&lt;=D6910),OR(s_maxsal="",s_maxsal&gt;=D6910),OR(s_minyr="",s_minyr&lt;=A6910),OR(s_maxyr="",s_maxyr&gt;=A6910),OR(s_player="",s_player=C6910)),MAX(F$1:F6909)+1,0)</f>
        <v>0</v>
      </c>
    </row>
    <row r="6911" spans="1:6">
      <c r="A6911" s="20">
        <v>2004</v>
      </c>
      <c r="B6911" s="15" t="s">
        <v>79</v>
      </c>
      <c r="C6911" s="15" t="s">
        <v>1646</v>
      </c>
      <c r="D6911" s="24">
        <v>941040</v>
      </c>
      <c r="E6911" t="str">
        <f>IF(D6911&lt;VLOOKUP(A6911,Min!A:B,2,FALSE),"Y","")</f>
        <v/>
      </c>
      <c r="F6911">
        <f>IF(AND(OR(s_tmchk="all",IF(ISERROR(MATCH(B6911,s_teams,0)),FALSE,TRUE)),OR(s_minsal="",s_minsal&lt;=D6911),OR(s_maxsal="",s_maxsal&gt;=D6911),OR(s_minyr="",s_minyr&lt;=A6911),OR(s_maxyr="",s_maxyr&gt;=A6911),OR(s_player="",s_player=C6911)),MAX(F$1:F6910)+1,0)</f>
        <v>0</v>
      </c>
    </row>
    <row r="6912" spans="1:6">
      <c r="A6912" s="20">
        <v>2004</v>
      </c>
      <c r="B6912" s="15" t="s">
        <v>79</v>
      </c>
      <c r="C6912" s="15" t="s">
        <v>6159</v>
      </c>
      <c r="D6912" s="24">
        <v>751179</v>
      </c>
      <c r="E6912" t="str">
        <f>IF(D6912&lt;VLOOKUP(A6912,Min!A:B,2,FALSE),"Y","")</f>
        <v/>
      </c>
      <c r="F6912">
        <f>IF(AND(OR(s_tmchk="all",IF(ISERROR(MATCH(B6912,s_teams,0)),FALSE,TRUE)),OR(s_minsal="",s_minsal&lt;=D6912),OR(s_maxsal="",s_maxsal&gt;=D6912),OR(s_minyr="",s_minyr&lt;=A6912),OR(s_maxyr="",s_maxyr&gt;=A6912),OR(s_player="",s_player=C6912)),MAX(F$1:F6911)+1,0)</f>
        <v>0</v>
      </c>
    </row>
    <row r="6913" spans="1:6">
      <c r="A6913" s="20">
        <v>2004</v>
      </c>
      <c r="B6913" s="15" t="s">
        <v>79</v>
      </c>
      <c r="C6913" s="15" t="s">
        <v>5902</v>
      </c>
      <c r="D6913" s="24">
        <v>663679</v>
      </c>
      <c r="E6913" t="str">
        <f>IF(D6913&lt;VLOOKUP(A6913,Min!A:B,2,FALSE),"Y","")</f>
        <v/>
      </c>
      <c r="F6913">
        <f>IF(AND(OR(s_tmchk="all",IF(ISERROR(MATCH(B6913,s_teams,0)),FALSE,TRUE)),OR(s_minsal="",s_minsal&lt;=D6913),OR(s_maxsal="",s_maxsal&gt;=D6913),OR(s_minyr="",s_minyr&lt;=A6913),OR(s_maxyr="",s_maxyr&gt;=A6913),OR(s_player="",s_player=C6913)),MAX(F$1:F6912)+1,0)</f>
        <v>0</v>
      </c>
    </row>
    <row r="6914" spans="1:6">
      <c r="A6914" s="20">
        <v>2004</v>
      </c>
      <c r="B6914" s="15" t="s">
        <v>79</v>
      </c>
      <c r="C6914" s="15" t="s">
        <v>4158</v>
      </c>
      <c r="D6914" s="24">
        <v>349032</v>
      </c>
      <c r="E6914" t="str">
        <f>IF(D6914&lt;VLOOKUP(A6914,Min!A:B,2,FALSE),"Y","")</f>
        <v>Y</v>
      </c>
      <c r="F6914">
        <f>IF(AND(OR(s_tmchk="all",IF(ISERROR(MATCH(B6914,s_teams,0)),FALSE,TRUE)),OR(s_minsal="",s_minsal&lt;=D6914),OR(s_maxsal="",s_maxsal&gt;=D6914),OR(s_minyr="",s_minyr&lt;=A6914),OR(s_maxyr="",s_maxyr&gt;=A6914),OR(s_player="",s_player=C6914)),MAX(F$1:F6913)+1,0)</f>
        <v>0</v>
      </c>
    </row>
    <row r="6915" spans="1:6">
      <c r="A6915" s="20">
        <v>2004</v>
      </c>
      <c r="B6915" s="15" t="s">
        <v>79</v>
      </c>
      <c r="C6915" s="15" t="s">
        <v>5389</v>
      </c>
      <c r="D6915" s="24">
        <v>264011</v>
      </c>
      <c r="E6915" t="str">
        <f>IF(D6915&lt;VLOOKUP(A6915,Min!A:B,2,FALSE),"Y","")</f>
        <v>Y</v>
      </c>
      <c r="F6915">
        <f>IF(AND(OR(s_tmchk="all",IF(ISERROR(MATCH(B6915,s_teams,0)),FALSE,TRUE)),OR(s_minsal="",s_minsal&lt;=D6915),OR(s_maxsal="",s_maxsal&gt;=D6915),OR(s_minyr="",s_minyr&lt;=A6915),OR(s_maxyr="",s_maxyr&gt;=A6915),OR(s_player="",s_player=C6915)),MAX(F$1:F6914)+1,0)</f>
        <v>0</v>
      </c>
    </row>
    <row r="6916" spans="1:6">
      <c r="A6916" s="20">
        <v>2004</v>
      </c>
      <c r="B6916" s="15" t="s">
        <v>79</v>
      </c>
      <c r="C6916" s="15" t="s">
        <v>6108</v>
      </c>
      <c r="D6916" s="24">
        <v>143537</v>
      </c>
      <c r="E6916" t="str">
        <f>IF(D6916&lt;VLOOKUP(A6916,Min!A:B,2,FALSE),"Y","")</f>
        <v>Y</v>
      </c>
      <c r="F6916">
        <f>IF(AND(OR(s_tmchk="all",IF(ISERROR(MATCH(B6916,s_teams,0)),FALSE,TRUE)),OR(s_minsal="",s_minsal&lt;=D6916),OR(s_maxsal="",s_maxsal&gt;=D6916),OR(s_minyr="",s_minyr&lt;=A6916),OR(s_maxyr="",s_maxyr&gt;=A6916),OR(s_player="",s_player=C6916)),MAX(F$1:F6915)+1,0)</f>
        <v>0</v>
      </c>
    </row>
    <row r="6917" spans="1:6">
      <c r="A6917" s="20">
        <v>2004</v>
      </c>
      <c r="B6917" s="15" t="s">
        <v>81</v>
      </c>
      <c r="C6917" s="15" t="s">
        <v>4803</v>
      </c>
      <c r="D6917" s="24">
        <v>15937500</v>
      </c>
      <c r="E6917" t="str">
        <f>IF(D6917&lt;VLOOKUP(A6917,Min!A:B,2,FALSE),"Y","")</f>
        <v/>
      </c>
      <c r="F6917">
        <f>IF(AND(OR(s_tmchk="all",IF(ISERROR(MATCH(B6917,s_teams,0)),FALSE,TRUE)),OR(s_minsal="",s_minsal&lt;=D6917),OR(s_maxsal="",s_maxsal&gt;=D6917),OR(s_minyr="",s_minyr&lt;=A6917),OR(s_maxyr="",s_maxyr&gt;=A6917),OR(s_player="",s_player=C6917)),MAX(F$1:F6916)+1,0)</f>
        <v>0</v>
      </c>
    </row>
    <row r="6918" spans="1:6">
      <c r="A6918" s="20">
        <v>2004</v>
      </c>
      <c r="B6918" s="15" t="s">
        <v>81</v>
      </c>
      <c r="C6918" s="15" t="s">
        <v>6158</v>
      </c>
      <c r="D6918" s="24">
        <v>12051510</v>
      </c>
      <c r="E6918" t="str">
        <f>IF(D6918&lt;VLOOKUP(A6918,Min!A:B,2,FALSE),"Y","")</f>
        <v/>
      </c>
      <c r="F6918">
        <f>IF(AND(OR(s_tmchk="all",IF(ISERROR(MATCH(B6918,s_teams,0)),FALSE,TRUE)),OR(s_minsal="",s_minsal&lt;=D6918),OR(s_maxsal="",s_maxsal&gt;=D6918),OR(s_minyr="",s_minyr&lt;=A6918),OR(s_maxyr="",s_maxyr&gt;=A6918),OR(s_player="",s_player=C6918)),MAX(F$1:F6917)+1,0)</f>
        <v>0</v>
      </c>
    </row>
    <row r="6919" spans="1:6">
      <c r="A6919" s="20">
        <v>2004</v>
      </c>
      <c r="B6919" s="15" t="s">
        <v>81</v>
      </c>
      <c r="C6919" s="15" t="s">
        <v>5665</v>
      </c>
      <c r="D6919" s="24">
        <v>9500000</v>
      </c>
      <c r="E6919" t="str">
        <f>IF(D6919&lt;VLOOKUP(A6919,Min!A:B,2,FALSE),"Y","")</f>
        <v/>
      </c>
      <c r="F6919">
        <f>IF(AND(OR(s_tmchk="all",IF(ISERROR(MATCH(B6919,s_teams,0)),FALSE,TRUE)),OR(s_minsal="",s_minsal&lt;=D6919),OR(s_maxsal="",s_maxsal&gt;=D6919),OR(s_minyr="",s_minyr&lt;=A6919),OR(s_maxyr="",s_maxyr&gt;=A6919),OR(s_player="",s_player=C6919)),MAX(F$1:F6918)+1,0)</f>
        <v>0</v>
      </c>
    </row>
    <row r="6920" spans="1:6">
      <c r="A6920" s="20">
        <v>2004</v>
      </c>
      <c r="B6920" s="15" t="s">
        <v>81</v>
      </c>
      <c r="C6920" s="15" t="s">
        <v>4319</v>
      </c>
      <c r="D6920" s="24">
        <v>7000000</v>
      </c>
      <c r="E6920" t="str">
        <f>IF(D6920&lt;VLOOKUP(A6920,Min!A:B,2,FALSE),"Y","")</f>
        <v/>
      </c>
      <c r="F6920">
        <f>IF(AND(OR(s_tmchk="all",IF(ISERROR(MATCH(B6920,s_teams,0)),FALSE,TRUE)),OR(s_minsal="",s_minsal&lt;=D6920),OR(s_maxsal="",s_maxsal&gt;=D6920),OR(s_minyr="",s_minyr&lt;=A6920),OR(s_maxyr="",s_maxyr&gt;=A6920),OR(s_player="",s_player=C6920)),MAX(F$1:F6919)+1,0)</f>
        <v>0</v>
      </c>
    </row>
    <row r="6921" spans="1:6">
      <c r="A6921" s="20">
        <v>2004</v>
      </c>
      <c r="B6921" s="15" t="s">
        <v>81</v>
      </c>
      <c r="C6921" s="15" t="s">
        <v>4993</v>
      </c>
      <c r="D6921" s="24">
        <v>6900000</v>
      </c>
      <c r="E6921" t="str">
        <f>IF(D6921&lt;VLOOKUP(A6921,Min!A:B,2,FALSE),"Y","")</f>
        <v/>
      </c>
      <c r="F6921">
        <f>IF(AND(OR(s_tmchk="all",IF(ISERROR(MATCH(B6921,s_teams,0)),FALSE,TRUE)),OR(s_minsal="",s_minsal&lt;=D6921),OR(s_maxsal="",s_maxsal&gt;=D6921),OR(s_minyr="",s_minyr&lt;=A6921),OR(s_maxyr="",s_maxyr&gt;=A6921),OR(s_player="",s_player=C6921)),MAX(F$1:F6920)+1,0)</f>
        <v>0</v>
      </c>
    </row>
    <row r="6922" spans="1:6">
      <c r="A6922" s="20">
        <v>2004</v>
      </c>
      <c r="B6922" s="15" t="s">
        <v>81</v>
      </c>
      <c r="C6922" s="15" t="s">
        <v>5769</v>
      </c>
      <c r="D6922" s="24">
        <v>6250000</v>
      </c>
      <c r="E6922" t="str">
        <f>IF(D6922&lt;VLOOKUP(A6922,Min!A:B,2,FALSE),"Y","")</f>
        <v/>
      </c>
      <c r="F6922">
        <f>IF(AND(OR(s_tmchk="all",IF(ISERROR(MATCH(B6922,s_teams,0)),FALSE,TRUE)),OR(s_minsal="",s_minsal&lt;=D6922),OR(s_maxsal="",s_maxsal&gt;=D6922),OR(s_minyr="",s_minyr&lt;=A6922),OR(s_maxyr="",s_maxyr&gt;=A6922),OR(s_player="",s_player=C6922)),MAX(F$1:F6921)+1,0)</f>
        <v>0</v>
      </c>
    </row>
    <row r="6923" spans="1:6">
      <c r="A6923" s="20">
        <v>2004</v>
      </c>
      <c r="B6923" s="15" t="s">
        <v>81</v>
      </c>
      <c r="C6923" s="15" t="s">
        <v>5496</v>
      </c>
      <c r="D6923" s="24">
        <v>3600000</v>
      </c>
      <c r="E6923" t="str">
        <f>IF(D6923&lt;VLOOKUP(A6923,Min!A:B,2,FALSE),"Y","")</f>
        <v/>
      </c>
      <c r="F6923">
        <f>IF(AND(OR(s_tmchk="all",IF(ISERROR(MATCH(B6923,s_teams,0)),FALSE,TRUE)),OR(s_minsal="",s_minsal&lt;=D6923),OR(s_maxsal="",s_maxsal&gt;=D6923),OR(s_minyr="",s_minyr&lt;=A6923),OR(s_maxyr="",s_maxyr&gt;=A6923),OR(s_player="",s_player=C6923)),MAX(F$1:F6922)+1,0)</f>
        <v>0</v>
      </c>
    </row>
    <row r="6924" spans="1:6">
      <c r="A6924" s="20">
        <v>2004</v>
      </c>
      <c r="B6924" s="15" t="s">
        <v>81</v>
      </c>
      <c r="C6924" s="15" t="s">
        <v>4669</v>
      </c>
      <c r="D6924" s="24">
        <v>2925000</v>
      </c>
      <c r="E6924" t="str">
        <f>IF(D6924&lt;VLOOKUP(A6924,Min!A:B,2,FALSE),"Y","")</f>
        <v/>
      </c>
      <c r="F6924">
        <f>IF(AND(OR(s_tmchk="all",IF(ISERROR(MATCH(B6924,s_teams,0)),FALSE,TRUE)),OR(s_minsal="",s_minsal&lt;=D6924),OR(s_maxsal="",s_maxsal&gt;=D6924),OR(s_minyr="",s_minyr&lt;=A6924),OR(s_maxyr="",s_maxyr&gt;=A6924),OR(s_player="",s_player=C6924)),MAX(F$1:F6923)+1,0)</f>
        <v>0</v>
      </c>
    </row>
    <row r="6925" spans="1:6">
      <c r="A6925" s="20">
        <v>2004</v>
      </c>
      <c r="B6925" s="15" t="s">
        <v>81</v>
      </c>
      <c r="C6925" s="15" t="s">
        <v>4603</v>
      </c>
      <c r="D6925" s="24">
        <v>1070000</v>
      </c>
      <c r="E6925" t="str">
        <f>IF(D6925&lt;VLOOKUP(A6925,Min!A:B,2,FALSE),"Y","")</f>
        <v/>
      </c>
      <c r="F6925">
        <f>IF(AND(OR(s_tmchk="all",IF(ISERROR(MATCH(B6925,s_teams,0)),FALSE,TRUE)),OR(s_minsal="",s_minsal&lt;=D6925),OR(s_maxsal="",s_maxsal&gt;=D6925),OR(s_minyr="",s_minyr&lt;=A6925),OR(s_maxyr="",s_maxyr&gt;=A6925),OR(s_player="",s_player=C6925)),MAX(F$1:F6924)+1,0)</f>
        <v>0</v>
      </c>
    </row>
    <row r="6926" spans="1:6">
      <c r="A6926" s="20">
        <v>2004</v>
      </c>
      <c r="B6926" s="15" t="s">
        <v>81</v>
      </c>
      <c r="C6926" s="15" t="s">
        <v>6101</v>
      </c>
      <c r="D6926" s="24">
        <v>1070000</v>
      </c>
      <c r="E6926" t="str">
        <f>IF(D6926&lt;VLOOKUP(A6926,Min!A:B,2,FALSE),"Y","")</f>
        <v/>
      </c>
      <c r="F6926">
        <f>IF(AND(OR(s_tmchk="all",IF(ISERROR(MATCH(B6926,s_teams,0)),FALSE,TRUE)),OR(s_minsal="",s_minsal&lt;=D6926),OR(s_maxsal="",s_maxsal&gt;=D6926),OR(s_minyr="",s_minyr&lt;=A6926),OR(s_maxyr="",s_maxyr&gt;=A6926),OR(s_player="",s_player=C6926)),MAX(F$1:F6925)+1,0)</f>
        <v>0</v>
      </c>
    </row>
    <row r="6927" spans="1:6">
      <c r="A6927" s="20">
        <v>2004</v>
      </c>
      <c r="B6927" s="15" t="s">
        <v>81</v>
      </c>
      <c r="C6927" s="15" t="s">
        <v>1185</v>
      </c>
      <c r="D6927" s="24">
        <v>917520</v>
      </c>
      <c r="E6927" t="str">
        <f>IF(D6927&lt;VLOOKUP(A6927,Min!A:B,2,FALSE),"Y","")</f>
        <v/>
      </c>
      <c r="F6927">
        <f>IF(AND(OR(s_tmchk="all",IF(ISERROR(MATCH(B6927,s_teams,0)),FALSE,TRUE)),OR(s_minsal="",s_minsal&lt;=D6927),OR(s_maxsal="",s_maxsal&gt;=D6927),OR(s_minyr="",s_minyr&lt;=A6927),OR(s_maxyr="",s_maxyr&gt;=A6927),OR(s_player="",s_player=C6927)),MAX(F$1:F6926)+1,0)</f>
        <v>0</v>
      </c>
    </row>
    <row r="6928" spans="1:6">
      <c r="A6928" s="20">
        <v>2004</v>
      </c>
      <c r="B6928" s="15" t="s">
        <v>81</v>
      </c>
      <c r="C6928" s="15" t="s">
        <v>5195</v>
      </c>
      <c r="D6928" s="24">
        <v>638679</v>
      </c>
      <c r="E6928" t="str">
        <f>IF(D6928&lt;VLOOKUP(A6928,Min!A:B,2,FALSE),"Y","")</f>
        <v/>
      </c>
      <c r="F6928">
        <f>IF(AND(OR(s_tmchk="all",IF(ISERROR(MATCH(B6928,s_teams,0)),FALSE,TRUE)),OR(s_minsal="",s_minsal&lt;=D6928),OR(s_maxsal="",s_maxsal&gt;=D6928),OR(s_minyr="",s_minyr&lt;=A6928),OR(s_maxyr="",s_maxyr&gt;=A6928),OR(s_player="",s_player=C6928)),MAX(F$1:F6927)+1,0)</f>
        <v>0</v>
      </c>
    </row>
    <row r="6929" spans="1:6">
      <c r="A6929" s="20">
        <v>2004</v>
      </c>
      <c r="B6929" s="15" t="s">
        <v>81</v>
      </c>
      <c r="C6929" s="15" t="s">
        <v>4884</v>
      </c>
      <c r="D6929" s="24">
        <v>366931</v>
      </c>
      <c r="E6929" t="str">
        <f>IF(D6929&lt;VLOOKUP(A6929,Min!A:B,2,FALSE),"Y","")</f>
        <v/>
      </c>
      <c r="F6929">
        <f>IF(AND(OR(s_tmchk="all",IF(ISERROR(MATCH(B6929,s_teams,0)),FALSE,TRUE)),OR(s_minsal="",s_minsal&lt;=D6929),OR(s_maxsal="",s_maxsal&gt;=D6929),OR(s_minyr="",s_minyr&lt;=A6929),OR(s_maxyr="",s_maxyr&gt;=A6929),OR(s_player="",s_player=C6929)),MAX(F$1:F6928)+1,0)</f>
        <v>0</v>
      </c>
    </row>
    <row r="6930" spans="1:6">
      <c r="A6930" s="20">
        <v>2004</v>
      </c>
      <c r="B6930" s="15" t="s">
        <v>81</v>
      </c>
      <c r="C6930" s="15" t="s">
        <v>5872</v>
      </c>
      <c r="D6930" s="24">
        <v>145686</v>
      </c>
      <c r="E6930" t="str">
        <f>IF(D6930&lt;VLOOKUP(A6930,Min!A:B,2,FALSE),"Y","")</f>
        <v>Y</v>
      </c>
      <c r="F6930">
        <f>IF(AND(OR(s_tmchk="all",IF(ISERROR(MATCH(B6930,s_teams,0)),FALSE,TRUE)),OR(s_minsal="",s_minsal&lt;=D6930),OR(s_maxsal="",s_maxsal&gt;=D6930),OR(s_minyr="",s_minyr&lt;=A6930),OR(s_maxyr="",s_maxyr&gt;=A6930),OR(s_player="",s_player=C6930)),MAX(F$1:F6929)+1,0)</f>
        <v>0</v>
      </c>
    </row>
    <row r="6931" spans="1:6">
      <c r="A6931" s="20">
        <v>2004</v>
      </c>
      <c r="B6931" s="15" t="s">
        <v>82</v>
      </c>
      <c r="C6931" s="15" t="s">
        <v>1393</v>
      </c>
      <c r="D6931" s="24">
        <v>12676125</v>
      </c>
      <c r="E6931" t="str">
        <f>IF(D6931&lt;VLOOKUP(A6931,Min!A:B,2,FALSE),"Y","")</f>
        <v/>
      </c>
      <c r="F6931">
        <f>IF(AND(OR(s_tmchk="all",IF(ISERROR(MATCH(B6931,s_teams,0)),FALSE,TRUE)),OR(s_minsal="",s_minsal&lt;=D6931),OR(s_maxsal="",s_maxsal&gt;=D6931),OR(s_minyr="",s_minyr&lt;=A6931),OR(s_maxyr="",s_maxyr&gt;=A6931),OR(s_player="",s_player=C6931)),MAX(F$1:F6930)+1,0)</f>
        <v>0</v>
      </c>
    </row>
    <row r="6932" spans="1:6">
      <c r="A6932" s="20">
        <v>2004</v>
      </c>
      <c r="B6932" s="15" t="s">
        <v>82</v>
      </c>
      <c r="C6932" s="15" t="s">
        <v>5891</v>
      </c>
      <c r="D6932" s="24">
        <v>6750000</v>
      </c>
      <c r="E6932" t="str">
        <f>IF(D6932&lt;VLOOKUP(A6932,Min!A:B,2,FALSE),"Y","")</f>
        <v/>
      </c>
      <c r="F6932">
        <f>IF(AND(OR(s_tmchk="all",IF(ISERROR(MATCH(B6932,s_teams,0)),FALSE,TRUE)),OR(s_minsal="",s_minsal&lt;=D6932),OR(s_maxsal="",s_maxsal&gt;=D6932),OR(s_minyr="",s_minyr&lt;=A6932),OR(s_maxyr="",s_maxyr&gt;=A6932),OR(s_player="",s_player=C6932)),MAX(F$1:F6931)+1,0)</f>
        <v>0</v>
      </c>
    </row>
    <row r="6933" spans="1:6">
      <c r="A6933" s="20">
        <v>2004</v>
      </c>
      <c r="B6933" s="15" t="s">
        <v>82</v>
      </c>
      <c r="C6933" s="15" t="s">
        <v>5796</v>
      </c>
      <c r="D6933" s="24">
        <v>5600000</v>
      </c>
      <c r="E6933" t="str">
        <f>IF(D6933&lt;VLOOKUP(A6933,Min!A:B,2,FALSE),"Y","")</f>
        <v/>
      </c>
      <c r="F6933">
        <f>IF(AND(OR(s_tmchk="all",IF(ISERROR(MATCH(B6933,s_teams,0)),FALSE,TRUE)),OR(s_minsal="",s_minsal&lt;=D6933),OR(s_maxsal="",s_maxsal&gt;=D6933),OR(s_minyr="",s_minyr&lt;=A6933),OR(s_maxyr="",s_maxyr&gt;=A6933),OR(s_player="",s_player=C6933)),MAX(F$1:F6932)+1,0)</f>
        <v>0</v>
      </c>
    </row>
    <row r="6934" spans="1:6">
      <c r="A6934" s="20">
        <v>2004</v>
      </c>
      <c r="B6934" s="15" t="s">
        <v>82</v>
      </c>
      <c r="C6934" s="15" t="s">
        <v>5552</v>
      </c>
      <c r="D6934" s="24">
        <v>4916250</v>
      </c>
      <c r="E6934" t="str">
        <f>IF(D6934&lt;VLOOKUP(A6934,Min!A:B,2,FALSE),"Y","")</f>
        <v/>
      </c>
      <c r="F6934">
        <f>IF(AND(OR(s_tmchk="all",IF(ISERROR(MATCH(B6934,s_teams,0)),FALSE,TRUE)),OR(s_minsal="",s_minsal&lt;=D6934),OR(s_maxsal="",s_maxsal&gt;=D6934),OR(s_minyr="",s_minyr&lt;=A6934),OR(s_maxyr="",s_maxyr&gt;=A6934),OR(s_player="",s_player=C6934)),MAX(F$1:F6933)+1,0)</f>
        <v>0</v>
      </c>
    </row>
    <row r="6935" spans="1:6">
      <c r="A6935" s="20">
        <v>2004</v>
      </c>
      <c r="B6935" s="15" t="s">
        <v>82</v>
      </c>
      <c r="C6935" s="15" t="s">
        <v>5861</v>
      </c>
      <c r="D6935" s="24">
        <v>4500000</v>
      </c>
      <c r="E6935" t="str">
        <f>IF(D6935&lt;VLOOKUP(A6935,Min!A:B,2,FALSE),"Y","")</f>
        <v/>
      </c>
      <c r="F6935">
        <f>IF(AND(OR(s_tmchk="all",IF(ISERROR(MATCH(B6935,s_teams,0)),FALSE,TRUE)),OR(s_minsal="",s_minsal&lt;=D6935),OR(s_maxsal="",s_maxsal&gt;=D6935),OR(s_minyr="",s_minyr&lt;=A6935),OR(s_maxyr="",s_maxyr&gt;=A6935),OR(s_player="",s_player=C6935)),MAX(F$1:F6934)+1,0)</f>
        <v>0</v>
      </c>
    </row>
    <row r="6936" spans="1:6">
      <c r="A6936" s="20">
        <v>2004</v>
      </c>
      <c r="B6936" s="15" t="s">
        <v>82</v>
      </c>
      <c r="C6936" s="15" t="s">
        <v>4714</v>
      </c>
      <c r="D6936" s="24">
        <v>3650000</v>
      </c>
      <c r="E6936" t="str">
        <f>IF(D6936&lt;VLOOKUP(A6936,Min!A:B,2,FALSE),"Y","")</f>
        <v/>
      </c>
      <c r="F6936">
        <f>IF(AND(OR(s_tmchk="all",IF(ISERROR(MATCH(B6936,s_teams,0)),FALSE,TRUE)),OR(s_minsal="",s_minsal&lt;=D6936),OR(s_maxsal="",s_maxsal&gt;=D6936),OR(s_minyr="",s_minyr&lt;=A6936),OR(s_maxyr="",s_maxyr&gt;=A6936),OR(s_player="",s_player=C6936)),MAX(F$1:F6935)+1,0)</f>
        <v>0</v>
      </c>
    </row>
    <row r="6937" spans="1:6">
      <c r="A6937" s="20">
        <v>2004</v>
      </c>
      <c r="B6937" s="15" t="s">
        <v>82</v>
      </c>
      <c r="C6937" s="15" t="s">
        <v>1978</v>
      </c>
      <c r="D6937" s="24">
        <v>1995611</v>
      </c>
      <c r="E6937" t="str">
        <f>IF(D6937&lt;VLOOKUP(A6937,Min!A:B,2,FALSE),"Y","")</f>
        <v/>
      </c>
      <c r="F6937">
        <f>IF(AND(OR(s_tmchk="all",IF(ISERROR(MATCH(B6937,s_teams,0)),FALSE,TRUE)),OR(s_minsal="",s_minsal&lt;=D6937),OR(s_maxsal="",s_maxsal&gt;=D6937),OR(s_minyr="",s_minyr&lt;=A6937),OR(s_maxyr="",s_maxyr&gt;=A6937),OR(s_player="",s_player=C6937)),MAX(F$1:F6936)+1,0)</f>
        <v>0</v>
      </c>
    </row>
    <row r="6938" spans="1:6">
      <c r="A6938" s="20">
        <v>2004</v>
      </c>
      <c r="B6938" s="15" t="s">
        <v>82</v>
      </c>
      <c r="C6938" s="15" t="s">
        <v>1398</v>
      </c>
      <c r="D6938" s="24">
        <v>1457500</v>
      </c>
      <c r="E6938" t="str">
        <f>IF(D6938&lt;VLOOKUP(A6938,Min!A:B,2,FALSE),"Y","")</f>
        <v/>
      </c>
      <c r="F6938">
        <f>IF(AND(OR(s_tmchk="all",IF(ISERROR(MATCH(B6938,s_teams,0)),FALSE,TRUE)),OR(s_minsal="",s_minsal&lt;=D6938),OR(s_maxsal="",s_maxsal&gt;=D6938),OR(s_minyr="",s_minyr&lt;=A6938),OR(s_maxyr="",s_maxyr&gt;=A6938),OR(s_player="",s_player=C6938)),MAX(F$1:F6937)+1,0)</f>
        <v>0</v>
      </c>
    </row>
    <row r="6939" spans="1:6">
      <c r="A6939" s="20">
        <v>2004</v>
      </c>
      <c r="B6939" s="15" t="s">
        <v>82</v>
      </c>
      <c r="C6939" s="15" t="s">
        <v>5448</v>
      </c>
      <c r="D6939" s="24">
        <v>1070000</v>
      </c>
      <c r="E6939" t="str">
        <f>IF(D6939&lt;VLOOKUP(A6939,Min!A:B,2,FALSE),"Y","")</f>
        <v/>
      </c>
      <c r="F6939">
        <f>IF(AND(OR(s_tmchk="all",IF(ISERROR(MATCH(B6939,s_teams,0)),FALSE,TRUE)),OR(s_minsal="",s_minsal&lt;=D6939),OR(s_maxsal="",s_maxsal&gt;=D6939),OR(s_minyr="",s_minyr&lt;=A6939),OR(s_maxyr="",s_maxyr&gt;=A6939),OR(s_player="",s_player=C6939)),MAX(F$1:F6938)+1,0)</f>
        <v>0</v>
      </c>
    </row>
    <row r="6940" spans="1:6">
      <c r="A6940" s="20">
        <v>2004</v>
      </c>
      <c r="B6940" s="15" t="s">
        <v>82</v>
      </c>
      <c r="C6940" s="15" t="s">
        <v>1383</v>
      </c>
      <c r="D6940" s="24">
        <v>856200</v>
      </c>
      <c r="E6940" t="str">
        <f>IF(D6940&lt;VLOOKUP(A6940,Min!A:B,2,FALSE),"Y","")</f>
        <v/>
      </c>
      <c r="F6940">
        <f>IF(AND(OR(s_tmchk="all",IF(ISERROR(MATCH(B6940,s_teams,0)),FALSE,TRUE)),OR(s_minsal="",s_minsal&lt;=D6940),OR(s_maxsal="",s_maxsal&gt;=D6940),OR(s_minyr="",s_minyr&lt;=A6940),OR(s_maxyr="",s_maxyr&gt;=A6940),OR(s_player="",s_player=C6940)),MAX(F$1:F6939)+1,0)</f>
        <v>0</v>
      </c>
    </row>
    <row r="6941" spans="1:6">
      <c r="A6941" s="20">
        <v>2004</v>
      </c>
      <c r="B6941" s="15" t="s">
        <v>82</v>
      </c>
      <c r="C6941" s="15" t="s">
        <v>4592</v>
      </c>
      <c r="D6941" s="24">
        <v>751179</v>
      </c>
      <c r="E6941" t="str">
        <f>IF(D6941&lt;VLOOKUP(A6941,Min!A:B,2,FALSE),"Y","")</f>
        <v/>
      </c>
      <c r="F6941">
        <f>IF(AND(OR(s_tmchk="all",IF(ISERROR(MATCH(B6941,s_teams,0)),FALSE,TRUE)),OR(s_minsal="",s_minsal&lt;=D6941),OR(s_maxsal="",s_maxsal&gt;=D6941),OR(s_minyr="",s_minyr&lt;=A6941),OR(s_maxyr="",s_maxyr&gt;=A6941),OR(s_player="",s_player=C6941)),MAX(F$1:F6940)+1,0)</f>
        <v>0</v>
      </c>
    </row>
    <row r="6942" spans="1:6">
      <c r="A6942" s="20">
        <v>2004</v>
      </c>
      <c r="B6942" s="15" t="s">
        <v>82</v>
      </c>
      <c r="C6942" s="15" t="s">
        <v>5245</v>
      </c>
      <c r="D6942" s="24">
        <v>638679</v>
      </c>
      <c r="E6942" t="str">
        <f>IF(D6942&lt;VLOOKUP(A6942,Min!A:B,2,FALSE),"Y","")</f>
        <v/>
      </c>
      <c r="F6942">
        <f>IF(AND(OR(s_tmchk="all",IF(ISERROR(MATCH(B6942,s_teams,0)),FALSE,TRUE)),OR(s_minsal="",s_minsal&lt;=D6942),OR(s_maxsal="",s_maxsal&gt;=D6942),OR(s_minyr="",s_minyr&lt;=A6942),OR(s_maxyr="",s_maxyr&gt;=A6942),OR(s_player="",s_player=C6942)),MAX(F$1:F6941)+1,0)</f>
        <v>0</v>
      </c>
    </row>
    <row r="6943" spans="1:6">
      <c r="A6943" s="20">
        <v>2004</v>
      </c>
      <c r="B6943" s="15" t="s">
        <v>82</v>
      </c>
      <c r="C6943" s="15" t="s">
        <v>5952</v>
      </c>
      <c r="D6943" s="24">
        <v>596295</v>
      </c>
      <c r="E6943" t="str">
        <f>IF(D6943&lt;VLOOKUP(A6943,Min!A:B,2,FALSE),"Y","")</f>
        <v/>
      </c>
      <c r="F6943">
        <f>IF(AND(OR(s_tmchk="all",IF(ISERROR(MATCH(B6943,s_teams,0)),FALSE,TRUE)),OR(s_minsal="",s_minsal&lt;=D6943),OR(s_maxsal="",s_maxsal&gt;=D6943),OR(s_minyr="",s_minyr&lt;=A6943),OR(s_maxyr="",s_maxyr&gt;=A6943),OR(s_player="",s_player=C6943)),MAX(F$1:F6942)+1,0)</f>
        <v>0</v>
      </c>
    </row>
    <row r="6944" spans="1:6">
      <c r="A6944" s="20">
        <v>2004</v>
      </c>
      <c r="B6944" s="15" t="s">
        <v>82</v>
      </c>
      <c r="C6944" s="15" t="s">
        <v>4960</v>
      </c>
      <c r="D6944" s="24">
        <v>563679</v>
      </c>
      <c r="E6944" t="str">
        <f>IF(D6944&lt;VLOOKUP(A6944,Min!A:B,2,FALSE),"Y","")</f>
        <v/>
      </c>
      <c r="F6944">
        <f>IF(AND(OR(s_tmchk="all",IF(ISERROR(MATCH(B6944,s_teams,0)),FALSE,TRUE)),OR(s_minsal="",s_minsal&lt;=D6944),OR(s_maxsal="",s_maxsal&gt;=D6944),OR(s_minyr="",s_minyr&lt;=A6944),OR(s_maxyr="",s_maxyr&gt;=A6944),OR(s_player="",s_player=C6944)),MAX(F$1:F6943)+1,0)</f>
        <v>0</v>
      </c>
    </row>
    <row r="6945" spans="1:6">
      <c r="A6945" s="20">
        <v>2004</v>
      </c>
      <c r="B6945" s="15" t="s">
        <v>82</v>
      </c>
      <c r="C6945" s="15" t="s">
        <v>4540</v>
      </c>
      <c r="D6945" s="24">
        <v>366931</v>
      </c>
      <c r="E6945" t="str">
        <f>IF(D6945&lt;VLOOKUP(A6945,Min!A:B,2,FALSE),"Y","")</f>
        <v/>
      </c>
      <c r="F6945">
        <f>IF(AND(OR(s_tmchk="all",IF(ISERROR(MATCH(B6945,s_teams,0)),FALSE,TRUE)),OR(s_minsal="",s_minsal&lt;=D6945),OR(s_maxsal="",s_maxsal&gt;=D6945),OR(s_minyr="",s_minyr&lt;=A6945),OR(s_maxyr="",s_maxyr&gt;=A6945),OR(s_player="",s_player=C6945)),MAX(F$1:F6944)+1,0)</f>
        <v>0</v>
      </c>
    </row>
    <row r="6946" spans="1:6">
      <c r="A6946" s="20">
        <v>2004</v>
      </c>
      <c r="B6946" s="15" t="s">
        <v>82</v>
      </c>
      <c r="C6946" s="15" t="s">
        <v>5964</v>
      </c>
      <c r="D6946" s="24">
        <v>75615</v>
      </c>
      <c r="E6946" t="str">
        <f>IF(D6946&lt;VLOOKUP(A6946,Min!A:B,2,FALSE),"Y","")</f>
        <v>Y</v>
      </c>
      <c r="F6946">
        <f>IF(AND(OR(s_tmchk="all",IF(ISERROR(MATCH(B6946,s_teams,0)),FALSE,TRUE)),OR(s_minsal="",s_minsal&lt;=D6946),OR(s_maxsal="",s_maxsal&gt;=D6946),OR(s_minyr="",s_minyr&lt;=A6946),OR(s_maxyr="",s_maxyr&gt;=A6946),OR(s_player="",s_player=C6946)),MAX(F$1:F6945)+1,0)</f>
        <v>0</v>
      </c>
    </row>
    <row r="6947" spans="1:6">
      <c r="A6947" s="20">
        <v>2004</v>
      </c>
      <c r="B6947" s="15" t="s">
        <v>84</v>
      </c>
      <c r="C6947" s="15" t="s">
        <v>3107</v>
      </c>
      <c r="D6947" s="24">
        <v>13500000</v>
      </c>
      <c r="E6947" t="str">
        <f>IF(D6947&lt;VLOOKUP(A6947,Min!A:B,2,FALSE),"Y","")</f>
        <v/>
      </c>
      <c r="F6947">
        <f>IF(AND(OR(s_tmchk="all",IF(ISERROR(MATCH(B6947,s_teams,0)),FALSE,TRUE)),OR(s_minsal="",s_minsal&lt;=D6947),OR(s_maxsal="",s_maxsal&gt;=D6947),OR(s_minyr="",s_minyr&lt;=A6947),OR(s_maxyr="",s_maxyr&gt;=A6947),OR(s_player="",s_player=C6947)),MAX(F$1:F6946)+1,0)</f>
        <v>0</v>
      </c>
    </row>
    <row r="6948" spans="1:6">
      <c r="A6948" s="20">
        <v>2004</v>
      </c>
      <c r="B6948" s="15" t="s">
        <v>84</v>
      </c>
      <c r="C6948" s="15" t="s">
        <v>3113</v>
      </c>
      <c r="D6948" s="24">
        <v>7012987</v>
      </c>
      <c r="E6948" t="str">
        <f>IF(D6948&lt;VLOOKUP(A6948,Min!A:B,2,FALSE),"Y","")</f>
        <v/>
      </c>
      <c r="F6948">
        <f>IF(AND(OR(s_tmchk="all",IF(ISERROR(MATCH(B6948,s_teams,0)),FALSE,TRUE)),OR(s_minsal="",s_minsal&lt;=D6948),OR(s_maxsal="",s_maxsal&gt;=D6948),OR(s_minyr="",s_minyr&lt;=A6948),OR(s_maxyr="",s_maxyr&gt;=A6948),OR(s_player="",s_player=C6948)),MAX(F$1:F6947)+1,0)</f>
        <v>0</v>
      </c>
    </row>
    <row r="6949" spans="1:6">
      <c r="A6949" s="20">
        <v>2004</v>
      </c>
      <c r="B6949" s="15" t="s">
        <v>84</v>
      </c>
      <c r="C6949" s="15" t="s">
        <v>6157</v>
      </c>
      <c r="D6949" s="24">
        <v>5715000</v>
      </c>
      <c r="E6949" t="str">
        <f>IF(D6949&lt;VLOOKUP(A6949,Min!A:B,2,FALSE),"Y","")</f>
        <v/>
      </c>
      <c r="F6949">
        <f>IF(AND(OR(s_tmchk="all",IF(ISERROR(MATCH(B6949,s_teams,0)),FALSE,TRUE)),OR(s_minsal="",s_minsal&lt;=D6949),OR(s_maxsal="",s_maxsal&gt;=D6949),OR(s_minyr="",s_minyr&lt;=A6949),OR(s_maxyr="",s_maxyr&gt;=A6949),OR(s_player="",s_player=C6949)),MAX(F$1:F6948)+1,0)</f>
        <v>0</v>
      </c>
    </row>
    <row r="6950" spans="1:6">
      <c r="A6950" s="20">
        <v>2004</v>
      </c>
      <c r="B6950" s="15" t="s">
        <v>84</v>
      </c>
      <c r="C6950" s="15" t="s">
        <v>4732</v>
      </c>
      <c r="D6950" s="24">
        <v>5446800</v>
      </c>
      <c r="E6950" t="str">
        <f>IF(D6950&lt;VLOOKUP(A6950,Min!A:B,2,FALSE),"Y","")</f>
        <v/>
      </c>
      <c r="F6950">
        <f>IF(AND(OR(s_tmchk="all",IF(ISERROR(MATCH(B6950,s_teams,0)),FALSE,TRUE)),OR(s_minsal="",s_minsal&lt;=D6950),OR(s_maxsal="",s_maxsal&gt;=D6950),OR(s_minyr="",s_minyr&lt;=A6950),OR(s_maxyr="",s_maxyr&gt;=A6950),OR(s_player="",s_player=C6950)),MAX(F$1:F6949)+1,0)</f>
        <v>0</v>
      </c>
    </row>
    <row r="6951" spans="1:6">
      <c r="A6951" s="20">
        <v>2004</v>
      </c>
      <c r="B6951" s="15" t="s">
        <v>84</v>
      </c>
      <c r="C6951" s="15" t="s">
        <v>4689</v>
      </c>
      <c r="D6951" s="24">
        <v>5400000</v>
      </c>
      <c r="E6951" t="str">
        <f>IF(D6951&lt;VLOOKUP(A6951,Min!A:B,2,FALSE),"Y","")</f>
        <v/>
      </c>
      <c r="F6951">
        <f>IF(AND(OR(s_tmchk="all",IF(ISERROR(MATCH(B6951,s_teams,0)),FALSE,TRUE)),OR(s_minsal="",s_minsal&lt;=D6951),OR(s_maxsal="",s_maxsal&gt;=D6951),OR(s_minyr="",s_minyr&lt;=A6951),OR(s_maxyr="",s_maxyr&gt;=A6951),OR(s_player="",s_player=C6951)),MAX(F$1:F6950)+1,0)</f>
        <v>0</v>
      </c>
    </row>
    <row r="6952" spans="1:6">
      <c r="A6952" s="20">
        <v>2004</v>
      </c>
      <c r="B6952" s="15" t="s">
        <v>84</v>
      </c>
      <c r="C6952" s="15" t="s">
        <v>5291</v>
      </c>
      <c r="D6952" s="24">
        <v>5000600</v>
      </c>
      <c r="E6952" t="str">
        <f>IF(D6952&lt;VLOOKUP(A6952,Min!A:B,2,FALSE),"Y","")</f>
        <v/>
      </c>
      <c r="F6952">
        <f>IF(AND(OR(s_tmchk="all",IF(ISERROR(MATCH(B6952,s_teams,0)),FALSE,TRUE)),OR(s_minsal="",s_minsal&lt;=D6952),OR(s_maxsal="",s_maxsal&gt;=D6952),OR(s_minyr="",s_minyr&lt;=A6952),OR(s_maxyr="",s_maxyr&gt;=A6952),OR(s_player="",s_player=C6952)),MAX(F$1:F6951)+1,0)</f>
        <v>0</v>
      </c>
    </row>
    <row r="6953" spans="1:6">
      <c r="A6953" s="20">
        <v>2004</v>
      </c>
      <c r="B6953" s="15" t="s">
        <v>84</v>
      </c>
      <c r="C6953" s="15" t="s">
        <v>4587</v>
      </c>
      <c r="D6953" s="24">
        <v>2200000</v>
      </c>
      <c r="E6953" t="str">
        <f>IF(D6953&lt;VLOOKUP(A6953,Min!A:B,2,FALSE),"Y","")</f>
        <v/>
      </c>
      <c r="F6953">
        <f>IF(AND(OR(s_tmchk="all",IF(ISERROR(MATCH(B6953,s_teams,0)),FALSE,TRUE)),OR(s_minsal="",s_minsal&lt;=D6953),OR(s_maxsal="",s_maxsal&gt;=D6953),OR(s_minyr="",s_minyr&lt;=A6953),OR(s_maxyr="",s_maxyr&gt;=A6953),OR(s_player="",s_player=C6953)),MAX(F$1:F6952)+1,0)</f>
        <v>0</v>
      </c>
    </row>
    <row r="6954" spans="1:6">
      <c r="A6954" s="20">
        <v>2004</v>
      </c>
      <c r="B6954" s="15" t="s">
        <v>84</v>
      </c>
      <c r="C6954" s="15" t="s">
        <v>3754</v>
      </c>
      <c r="D6954" s="24">
        <v>1669800</v>
      </c>
      <c r="E6954" t="str">
        <f>IF(D6954&lt;VLOOKUP(A6954,Min!A:B,2,FALSE),"Y","")</f>
        <v/>
      </c>
      <c r="F6954">
        <f>IF(AND(OR(s_tmchk="all",IF(ISERROR(MATCH(B6954,s_teams,0)),FALSE,TRUE)),OR(s_minsal="",s_minsal&lt;=D6954),OR(s_maxsal="",s_maxsal&gt;=D6954),OR(s_minyr="",s_minyr&lt;=A6954),OR(s_maxyr="",s_maxyr&gt;=A6954),OR(s_player="",s_player=C6954)),MAX(F$1:F6953)+1,0)</f>
        <v>0</v>
      </c>
    </row>
    <row r="6955" spans="1:6">
      <c r="A6955" s="20">
        <v>2004</v>
      </c>
      <c r="B6955" s="15" t="s">
        <v>84</v>
      </c>
      <c r="C6955" s="15" t="s">
        <v>1107</v>
      </c>
      <c r="D6955" s="24">
        <v>1578240</v>
      </c>
      <c r="E6955" t="str">
        <f>IF(D6955&lt;VLOOKUP(A6955,Min!A:B,2,FALSE),"Y","")</f>
        <v/>
      </c>
      <c r="F6955">
        <f>IF(AND(OR(s_tmchk="all",IF(ISERROR(MATCH(B6955,s_teams,0)),FALSE,TRUE)),OR(s_minsal="",s_minsal&lt;=D6955),OR(s_maxsal="",s_maxsal&gt;=D6955),OR(s_minyr="",s_minyr&lt;=A6955),OR(s_maxyr="",s_maxyr&gt;=A6955),OR(s_player="",s_player=C6955)),MAX(F$1:F6954)+1,0)</f>
        <v>0</v>
      </c>
    </row>
    <row r="6956" spans="1:6">
      <c r="A6956" s="20">
        <v>2004</v>
      </c>
      <c r="B6956" s="15" t="s">
        <v>84</v>
      </c>
      <c r="C6956" s="15" t="s">
        <v>2293</v>
      </c>
      <c r="D6956" s="24">
        <v>1424400</v>
      </c>
      <c r="E6956" t="str">
        <f>IF(D6956&lt;VLOOKUP(A6956,Min!A:B,2,FALSE),"Y","")</f>
        <v/>
      </c>
      <c r="F6956">
        <f>IF(AND(OR(s_tmchk="all",IF(ISERROR(MATCH(B6956,s_teams,0)),FALSE,TRUE)),OR(s_minsal="",s_minsal&lt;=D6956),OR(s_maxsal="",s_maxsal&gt;=D6956),OR(s_minyr="",s_minyr&lt;=A6956),OR(s_maxyr="",s_maxyr&gt;=A6956),OR(s_player="",s_player=C6956)),MAX(F$1:F6955)+1,0)</f>
        <v>0</v>
      </c>
    </row>
    <row r="6957" spans="1:6">
      <c r="A6957" s="20">
        <v>2004</v>
      </c>
      <c r="B6957" s="15" t="s">
        <v>84</v>
      </c>
      <c r="C6957" s="15" t="s">
        <v>5364</v>
      </c>
      <c r="D6957" s="24">
        <v>1080360</v>
      </c>
      <c r="E6957" t="str">
        <f>IF(D6957&lt;VLOOKUP(A6957,Min!A:B,2,FALSE),"Y","")</f>
        <v/>
      </c>
      <c r="F6957">
        <f>IF(AND(OR(s_tmchk="all",IF(ISERROR(MATCH(B6957,s_teams,0)),FALSE,TRUE)),OR(s_minsal="",s_minsal&lt;=D6957),OR(s_maxsal="",s_maxsal&gt;=D6957),OR(s_minyr="",s_minyr&lt;=A6957),OR(s_maxyr="",s_maxyr&gt;=A6957),OR(s_player="",s_player=C6957)),MAX(F$1:F6956)+1,0)</f>
        <v>0</v>
      </c>
    </row>
    <row r="6958" spans="1:6">
      <c r="A6958" s="20">
        <v>2004</v>
      </c>
      <c r="B6958" s="15" t="s">
        <v>84</v>
      </c>
      <c r="C6958" s="15" t="s">
        <v>2462</v>
      </c>
      <c r="D6958" s="24">
        <v>700000</v>
      </c>
      <c r="E6958" t="str">
        <f>IF(D6958&lt;VLOOKUP(A6958,Min!A:B,2,FALSE),"Y","")</f>
        <v/>
      </c>
      <c r="F6958">
        <f>IF(AND(OR(s_tmchk="all",IF(ISERROR(MATCH(B6958,s_teams,0)),FALSE,TRUE)),OR(s_minsal="",s_minsal&lt;=D6958),OR(s_maxsal="",s_maxsal&gt;=D6958),OR(s_minyr="",s_minyr&lt;=A6958),OR(s_maxyr="",s_maxyr&gt;=A6958),OR(s_player="",s_player=C6958)),MAX(F$1:F6957)+1,0)</f>
        <v>0</v>
      </c>
    </row>
    <row r="6959" spans="1:6">
      <c r="A6959" s="20">
        <v>2004</v>
      </c>
      <c r="B6959" s="15" t="s">
        <v>84</v>
      </c>
      <c r="C6959" s="15" t="s">
        <v>4586</v>
      </c>
      <c r="D6959" s="24">
        <v>688679</v>
      </c>
      <c r="E6959" t="str">
        <f>IF(D6959&lt;VLOOKUP(A6959,Min!A:B,2,FALSE),"Y","")</f>
        <v/>
      </c>
      <c r="F6959">
        <f>IF(AND(OR(s_tmchk="all",IF(ISERROR(MATCH(B6959,s_teams,0)),FALSE,TRUE)),OR(s_minsal="",s_minsal&lt;=D6959),OR(s_maxsal="",s_maxsal&gt;=D6959),OR(s_minyr="",s_minyr&lt;=A6959),OR(s_maxyr="",s_maxyr&gt;=A6959),OR(s_player="",s_player=C6959)),MAX(F$1:F6958)+1,0)</f>
        <v>0</v>
      </c>
    </row>
    <row r="6960" spans="1:6">
      <c r="A6960" s="20">
        <v>2004</v>
      </c>
      <c r="B6960" s="15" t="s">
        <v>84</v>
      </c>
      <c r="C6960" s="15" t="s">
        <v>5074</v>
      </c>
      <c r="D6960" s="24">
        <v>563679</v>
      </c>
      <c r="E6960" t="str">
        <f>IF(D6960&lt;VLOOKUP(A6960,Min!A:B,2,FALSE),"Y","")</f>
        <v/>
      </c>
      <c r="F6960">
        <f>IF(AND(OR(s_tmchk="all",IF(ISERROR(MATCH(B6960,s_teams,0)),FALSE,TRUE)),OR(s_minsal="",s_minsal&lt;=D6960),OR(s_maxsal="",s_maxsal&gt;=D6960),OR(s_minyr="",s_minyr&lt;=A6960),OR(s_maxyr="",s_maxyr&gt;=A6960),OR(s_player="",s_player=C6960)),MAX(F$1:F6959)+1,0)</f>
        <v>0</v>
      </c>
    </row>
    <row r="6961" spans="1:6">
      <c r="A6961" s="20">
        <v>2004</v>
      </c>
      <c r="B6961" s="15" t="s">
        <v>84</v>
      </c>
      <c r="C6961" s="15" t="s">
        <v>5844</v>
      </c>
      <c r="D6961" s="24">
        <v>366931</v>
      </c>
      <c r="E6961" t="str">
        <f>IF(D6961&lt;VLOOKUP(A6961,Min!A:B,2,FALSE),"Y","")</f>
        <v/>
      </c>
      <c r="F6961">
        <f>IF(AND(OR(s_tmchk="all",IF(ISERROR(MATCH(B6961,s_teams,0)),FALSE,TRUE)),OR(s_minsal="",s_minsal&lt;=D6961),OR(s_maxsal="",s_maxsal&gt;=D6961),OR(s_minyr="",s_minyr&lt;=A6961),OR(s_maxyr="",s_maxyr&gt;=A6961),OR(s_player="",s_player=C6961)),MAX(F$1:F6960)+1,0)</f>
        <v>0</v>
      </c>
    </row>
    <row r="6962" spans="1:6">
      <c r="A6962" s="20">
        <v>2004</v>
      </c>
      <c r="B6962" s="15" t="s">
        <v>87</v>
      </c>
      <c r="C6962" s="15" t="s">
        <v>5204</v>
      </c>
      <c r="D6962" s="24">
        <v>13279750</v>
      </c>
      <c r="E6962" t="str">
        <f>IF(D6962&lt;VLOOKUP(A6962,Min!A:B,2,FALSE),"Y","")</f>
        <v/>
      </c>
      <c r="F6962">
        <f>IF(AND(OR(s_tmchk="all",IF(ISERROR(MATCH(B6962,s_teams,0)),FALSE,TRUE)),OR(s_minsal="",s_minsal&lt;=D6962),OR(s_maxsal="",s_maxsal&gt;=D6962),OR(s_minyr="",s_minyr&lt;=A6962),OR(s_maxyr="",s_maxyr&gt;=A6962),OR(s_player="",s_player=C6962)),MAX(F$1:F6961)+1,0)</f>
        <v>0</v>
      </c>
    </row>
    <row r="6963" spans="1:6">
      <c r="A6963" s="20">
        <v>2004</v>
      </c>
      <c r="B6963" s="15" t="s">
        <v>87</v>
      </c>
      <c r="C6963" s="15" t="s">
        <v>812</v>
      </c>
      <c r="D6963" s="24">
        <v>11326219</v>
      </c>
      <c r="E6963" t="str">
        <f>IF(D6963&lt;VLOOKUP(A6963,Min!A:B,2,FALSE),"Y","")</f>
        <v/>
      </c>
      <c r="F6963">
        <f>IF(AND(OR(s_tmchk="all",IF(ISERROR(MATCH(B6963,s_teams,0)),FALSE,TRUE)),OR(s_minsal="",s_minsal&lt;=D6963),OR(s_maxsal="",s_maxsal&gt;=D6963),OR(s_minyr="",s_minyr&lt;=A6963),OR(s_maxyr="",s_maxyr&gt;=A6963),OR(s_player="",s_player=C6963)),MAX(F$1:F6962)+1,0)</f>
        <v>0</v>
      </c>
    </row>
    <row r="6964" spans="1:6">
      <c r="A6964" s="20">
        <v>2004</v>
      </c>
      <c r="B6964" s="15" t="s">
        <v>87</v>
      </c>
      <c r="C6964" s="15" t="s">
        <v>5146</v>
      </c>
      <c r="D6964" s="24">
        <v>6326923</v>
      </c>
      <c r="E6964" t="str">
        <f>IF(D6964&lt;VLOOKUP(A6964,Min!A:B,2,FALSE),"Y","")</f>
        <v/>
      </c>
      <c r="F6964">
        <f>IF(AND(OR(s_tmchk="all",IF(ISERROR(MATCH(B6964,s_teams,0)),FALSE,TRUE)),OR(s_minsal="",s_minsal&lt;=D6964),OR(s_maxsal="",s_maxsal&gt;=D6964),OR(s_minyr="",s_minyr&lt;=A6964),OR(s_maxyr="",s_maxyr&gt;=A6964),OR(s_player="",s_player=C6964)),MAX(F$1:F6963)+1,0)</f>
        <v>0</v>
      </c>
    </row>
    <row r="6965" spans="1:6">
      <c r="A6965" s="20">
        <v>2004</v>
      </c>
      <c r="B6965" s="15" t="s">
        <v>87</v>
      </c>
      <c r="C6965" s="15" t="s">
        <v>4558</v>
      </c>
      <c r="D6965" s="24">
        <v>5500000</v>
      </c>
      <c r="E6965" t="str">
        <f>IF(D6965&lt;VLOOKUP(A6965,Min!A:B,2,FALSE),"Y","")</f>
        <v/>
      </c>
      <c r="F6965">
        <f>IF(AND(OR(s_tmchk="all",IF(ISERROR(MATCH(B6965,s_teams,0)),FALSE,TRUE)),OR(s_minsal="",s_minsal&lt;=D6965),OR(s_maxsal="",s_maxsal&gt;=D6965),OR(s_minyr="",s_minyr&lt;=A6965),OR(s_maxyr="",s_maxyr&gt;=A6965),OR(s_player="",s_player=C6965)),MAX(F$1:F6964)+1,0)</f>
        <v>0</v>
      </c>
    </row>
    <row r="6966" spans="1:6">
      <c r="A6966" s="20">
        <v>2004</v>
      </c>
      <c r="B6966" s="15" t="s">
        <v>87</v>
      </c>
      <c r="C6966" s="15" t="s">
        <v>4992</v>
      </c>
      <c r="D6966" s="24">
        <v>4605196</v>
      </c>
      <c r="E6966" t="str">
        <f>IF(D6966&lt;VLOOKUP(A6966,Min!A:B,2,FALSE),"Y","")</f>
        <v/>
      </c>
      <c r="F6966">
        <f>IF(AND(OR(s_tmchk="all",IF(ISERROR(MATCH(B6966,s_teams,0)),FALSE,TRUE)),OR(s_minsal="",s_minsal&lt;=D6966),OR(s_maxsal="",s_maxsal&gt;=D6966),OR(s_minyr="",s_minyr&lt;=A6966),OR(s_maxyr="",s_maxyr&gt;=A6966),OR(s_player="",s_player=C6966)),MAX(F$1:F6965)+1,0)</f>
        <v>0</v>
      </c>
    </row>
    <row r="6967" spans="1:6">
      <c r="A6967" s="20">
        <v>2004</v>
      </c>
      <c r="B6967" s="15" t="s">
        <v>87</v>
      </c>
      <c r="C6967" s="15" t="s">
        <v>5473</v>
      </c>
      <c r="D6967" s="24">
        <v>4500000</v>
      </c>
      <c r="E6967" t="str">
        <f>IF(D6967&lt;VLOOKUP(A6967,Min!A:B,2,FALSE),"Y","")</f>
        <v/>
      </c>
      <c r="F6967">
        <f>IF(AND(OR(s_tmchk="all",IF(ISERROR(MATCH(B6967,s_teams,0)),FALSE,TRUE)),OR(s_minsal="",s_minsal&lt;=D6967),OR(s_maxsal="",s_maxsal&gt;=D6967),OR(s_minyr="",s_minyr&lt;=A6967),OR(s_maxyr="",s_maxyr&gt;=A6967),OR(s_player="",s_player=C6967)),MAX(F$1:F6966)+1,0)</f>
        <v>0</v>
      </c>
    </row>
    <row r="6968" spans="1:6">
      <c r="A6968" s="20">
        <v>2004</v>
      </c>
      <c r="B6968" s="15" t="s">
        <v>87</v>
      </c>
      <c r="C6968" s="15" t="s">
        <v>5048</v>
      </c>
      <c r="D6968" s="24">
        <v>2960000</v>
      </c>
      <c r="E6968" t="str">
        <f>IF(D6968&lt;VLOOKUP(A6968,Min!A:B,2,FALSE),"Y","")</f>
        <v/>
      </c>
      <c r="F6968">
        <f>IF(AND(OR(s_tmchk="all",IF(ISERROR(MATCH(B6968,s_teams,0)),FALSE,TRUE)),OR(s_minsal="",s_minsal&lt;=D6968),OR(s_maxsal="",s_maxsal&gt;=D6968),OR(s_minyr="",s_minyr&lt;=A6968),OR(s_maxyr="",s_maxyr&gt;=A6968),OR(s_player="",s_player=C6968)),MAX(F$1:F6967)+1,0)</f>
        <v>0</v>
      </c>
    </row>
    <row r="6969" spans="1:6">
      <c r="A6969" s="20">
        <v>2004</v>
      </c>
      <c r="B6969" s="15" t="s">
        <v>87</v>
      </c>
      <c r="C6969" s="15" t="s">
        <v>857</v>
      </c>
      <c r="D6969" s="24">
        <v>2911320</v>
      </c>
      <c r="E6969" t="str">
        <f>IF(D6969&lt;VLOOKUP(A6969,Min!A:B,2,FALSE),"Y","")</f>
        <v/>
      </c>
      <c r="F6969">
        <f>IF(AND(OR(s_tmchk="all",IF(ISERROR(MATCH(B6969,s_teams,0)),FALSE,TRUE)),OR(s_minsal="",s_minsal&lt;=D6969),OR(s_maxsal="",s_maxsal&gt;=D6969),OR(s_minyr="",s_minyr&lt;=A6969),OR(s_maxyr="",s_maxyr&gt;=A6969),OR(s_player="",s_player=C6969)),MAX(F$1:F6968)+1,0)</f>
        <v>0</v>
      </c>
    </row>
    <row r="6970" spans="1:6">
      <c r="A6970" s="20">
        <v>2004</v>
      </c>
      <c r="B6970" s="15" t="s">
        <v>87</v>
      </c>
      <c r="C6970" s="15" t="s">
        <v>5644</v>
      </c>
      <c r="D6970" s="24">
        <v>2800000</v>
      </c>
      <c r="E6970" t="str">
        <f>IF(D6970&lt;VLOOKUP(A6970,Min!A:B,2,FALSE),"Y","")</f>
        <v/>
      </c>
      <c r="F6970">
        <f>IF(AND(OR(s_tmchk="all",IF(ISERROR(MATCH(B6970,s_teams,0)),FALSE,TRUE)),OR(s_minsal="",s_minsal&lt;=D6970),OR(s_maxsal="",s_maxsal&gt;=D6970),OR(s_minyr="",s_minyr&lt;=A6970),OR(s_maxyr="",s_maxyr&gt;=A6970),OR(s_player="",s_player=C6970)),MAX(F$1:F6969)+1,0)</f>
        <v>0</v>
      </c>
    </row>
    <row r="6971" spans="1:6">
      <c r="A6971" s="20">
        <v>2004</v>
      </c>
      <c r="B6971" s="15" t="s">
        <v>87</v>
      </c>
      <c r="C6971" s="15" t="s">
        <v>5708</v>
      </c>
      <c r="D6971" s="24">
        <v>1760000</v>
      </c>
      <c r="E6971" t="str">
        <f>IF(D6971&lt;VLOOKUP(A6971,Min!A:B,2,FALSE),"Y","")</f>
        <v/>
      </c>
      <c r="F6971">
        <f>IF(AND(OR(s_tmchk="all",IF(ISERROR(MATCH(B6971,s_teams,0)),FALSE,TRUE)),OR(s_minsal="",s_minsal&lt;=D6971),OR(s_maxsal="",s_maxsal&gt;=D6971),OR(s_minyr="",s_minyr&lt;=A6971),OR(s_maxyr="",s_maxyr&gt;=A6971),OR(s_player="",s_player=C6971)),MAX(F$1:F6970)+1,0)</f>
        <v>0</v>
      </c>
    </row>
    <row r="6972" spans="1:6">
      <c r="A6972" s="20">
        <v>2004</v>
      </c>
      <c r="B6972" s="15" t="s">
        <v>87</v>
      </c>
      <c r="C6972" s="15" t="s">
        <v>5700</v>
      </c>
      <c r="D6972" s="24">
        <v>1646079</v>
      </c>
      <c r="E6972" t="str">
        <f>IF(D6972&lt;VLOOKUP(A6972,Min!A:B,2,FALSE),"Y","")</f>
        <v/>
      </c>
      <c r="F6972">
        <f>IF(AND(OR(s_tmchk="all",IF(ISERROR(MATCH(B6972,s_teams,0)),FALSE,TRUE)),OR(s_minsal="",s_minsal&lt;=D6972),OR(s_maxsal="",s_maxsal&gt;=D6972),OR(s_minyr="",s_minyr&lt;=A6972),OR(s_maxyr="",s_maxyr&gt;=A6972),OR(s_player="",s_player=C6972)),MAX(F$1:F6971)+1,0)</f>
        <v>0</v>
      </c>
    </row>
    <row r="6973" spans="1:6">
      <c r="A6973" s="20">
        <v>2004</v>
      </c>
      <c r="B6973" s="15" t="s">
        <v>87</v>
      </c>
      <c r="C6973" s="15" t="s">
        <v>5294</v>
      </c>
      <c r="D6973" s="24">
        <v>1600000</v>
      </c>
      <c r="E6973" t="str">
        <f>IF(D6973&lt;VLOOKUP(A6973,Min!A:B,2,FALSE),"Y","")</f>
        <v/>
      </c>
      <c r="F6973">
        <f>IF(AND(OR(s_tmchk="all",IF(ISERROR(MATCH(B6973,s_teams,0)),FALSE,TRUE)),OR(s_minsal="",s_minsal&lt;=D6973),OR(s_maxsal="",s_maxsal&gt;=D6973),OR(s_minyr="",s_minyr&lt;=A6973),OR(s_maxyr="",s_maxyr&gt;=A6973),OR(s_player="",s_player=C6973)),MAX(F$1:F6972)+1,0)</f>
        <v>0</v>
      </c>
    </row>
    <row r="6974" spans="1:6">
      <c r="A6974" s="20">
        <v>2004</v>
      </c>
      <c r="B6974" s="15" t="s">
        <v>87</v>
      </c>
      <c r="C6974" s="15" t="s">
        <v>5641</v>
      </c>
      <c r="D6974" s="24">
        <v>1292040</v>
      </c>
      <c r="E6974" t="str">
        <f>IF(D6974&lt;VLOOKUP(A6974,Min!A:B,2,FALSE),"Y","")</f>
        <v/>
      </c>
      <c r="F6974">
        <f>IF(AND(OR(s_tmchk="all",IF(ISERROR(MATCH(B6974,s_teams,0)),FALSE,TRUE)),OR(s_minsal="",s_minsal&lt;=D6974),OR(s_maxsal="",s_maxsal&gt;=D6974),OR(s_minyr="",s_minyr&lt;=A6974),OR(s_maxyr="",s_maxyr&gt;=A6974),OR(s_player="",s_player=C6974)),MAX(F$1:F6973)+1,0)</f>
        <v>0</v>
      </c>
    </row>
    <row r="6975" spans="1:6">
      <c r="A6975" s="20">
        <v>2004</v>
      </c>
      <c r="B6975" s="15" t="s">
        <v>87</v>
      </c>
      <c r="C6975" s="15" t="s">
        <v>5686</v>
      </c>
      <c r="D6975" s="24">
        <v>688679</v>
      </c>
      <c r="E6975" t="str">
        <f>IF(D6975&lt;VLOOKUP(A6975,Min!A:B,2,FALSE),"Y","")</f>
        <v/>
      </c>
      <c r="F6975">
        <f>IF(AND(OR(s_tmchk="all",IF(ISERROR(MATCH(B6975,s_teams,0)),FALSE,TRUE)),OR(s_minsal="",s_minsal&lt;=D6975),OR(s_maxsal="",s_maxsal&gt;=D6975),OR(s_minyr="",s_minyr&lt;=A6975),OR(s_maxyr="",s_maxyr&gt;=A6975),OR(s_player="",s_player=C6975)),MAX(F$1:F6974)+1,0)</f>
        <v>0</v>
      </c>
    </row>
    <row r="6976" spans="1:6">
      <c r="A6976" s="20">
        <v>2004</v>
      </c>
      <c r="B6976" s="15" t="s">
        <v>87</v>
      </c>
      <c r="C6976" s="15" t="s">
        <v>5519</v>
      </c>
      <c r="D6976" s="24">
        <v>636679</v>
      </c>
      <c r="E6976" t="str">
        <f>IF(D6976&lt;VLOOKUP(A6976,Min!A:B,2,FALSE),"Y","")</f>
        <v/>
      </c>
      <c r="F6976">
        <f>IF(AND(OR(s_tmchk="all",IF(ISERROR(MATCH(B6976,s_teams,0)),FALSE,TRUE)),OR(s_minsal="",s_minsal&lt;=D6976),OR(s_maxsal="",s_maxsal&gt;=D6976),OR(s_minyr="",s_minyr&lt;=A6976),OR(s_maxyr="",s_maxyr&gt;=A6976),OR(s_player="",s_player=C6976)),MAX(F$1:F6975)+1,0)</f>
        <v>0</v>
      </c>
    </row>
    <row r="6977" spans="1:6">
      <c r="A6977" s="20">
        <v>2004</v>
      </c>
      <c r="B6977" s="15" t="s">
        <v>87</v>
      </c>
      <c r="C6977" s="15" t="s">
        <v>5637</v>
      </c>
      <c r="D6977" s="24">
        <v>636679</v>
      </c>
      <c r="E6977" t="str">
        <f>IF(D6977&lt;VLOOKUP(A6977,Min!A:B,2,FALSE),"Y","")</f>
        <v/>
      </c>
      <c r="F6977">
        <f>IF(AND(OR(s_tmchk="all",IF(ISERROR(MATCH(B6977,s_teams,0)),FALSE,TRUE)),OR(s_minsal="",s_minsal&lt;=D6977),OR(s_maxsal="",s_maxsal&gt;=D6977),OR(s_minyr="",s_minyr&lt;=A6977),OR(s_maxyr="",s_maxyr&gt;=A6977),OR(s_player="",s_player=C6977)),MAX(F$1:F6976)+1,0)</f>
        <v>0</v>
      </c>
    </row>
    <row r="6978" spans="1:6">
      <c r="A6978" s="20">
        <v>2004</v>
      </c>
      <c r="B6978" s="15" t="s">
        <v>87</v>
      </c>
      <c r="C6978" s="15" t="s">
        <v>3460</v>
      </c>
      <c r="D6978" s="24">
        <v>563679</v>
      </c>
      <c r="E6978" t="str">
        <f>IF(D6978&lt;VLOOKUP(A6978,Min!A:B,2,FALSE),"Y","")</f>
        <v/>
      </c>
      <c r="F6978">
        <f>IF(AND(OR(s_tmchk="all",IF(ISERROR(MATCH(B6978,s_teams,0)),FALSE,TRUE)),OR(s_minsal="",s_minsal&lt;=D6978),OR(s_maxsal="",s_maxsal&gt;=D6978),OR(s_minyr="",s_minyr&lt;=A6978),OR(s_maxyr="",s_maxyr&gt;=A6978),OR(s_player="",s_player=C6978)),MAX(F$1:F6977)+1,0)</f>
        <v>0</v>
      </c>
    </row>
    <row r="6979" spans="1:6">
      <c r="A6979" s="20">
        <v>2004</v>
      </c>
      <c r="B6979" s="15" t="s">
        <v>88</v>
      </c>
      <c r="C6979" s="15" t="s">
        <v>5139</v>
      </c>
      <c r="D6979" s="24">
        <v>8666666</v>
      </c>
      <c r="E6979" t="str">
        <f>IF(D6979&lt;VLOOKUP(A6979,Min!A:B,2,FALSE),"Y","")</f>
        <v/>
      </c>
      <c r="F6979">
        <f>IF(AND(OR(s_tmchk="all",IF(ISERROR(MATCH(B6979,s_teams,0)),FALSE,TRUE)),OR(s_minsal="",s_minsal&lt;=D6979),OR(s_maxsal="",s_maxsal&gt;=D6979),OR(s_minyr="",s_minyr&lt;=A6979),OR(s_maxyr="",s_maxyr&gt;=A6979),OR(s_player="",s_player=C6979)),MAX(F$1:F6978)+1,0)</f>
        <v>0</v>
      </c>
    </row>
    <row r="6980" spans="1:6">
      <c r="A6980" s="20">
        <v>2004</v>
      </c>
      <c r="B6980" s="15" t="s">
        <v>88</v>
      </c>
      <c r="C6980" s="15" t="s">
        <v>2598</v>
      </c>
      <c r="D6980" s="24">
        <v>6815000</v>
      </c>
      <c r="E6980" t="str">
        <f>IF(D6980&lt;VLOOKUP(A6980,Min!A:B,2,FALSE),"Y","")</f>
        <v/>
      </c>
      <c r="F6980">
        <f>IF(AND(OR(s_tmchk="all",IF(ISERROR(MATCH(B6980,s_teams,0)),FALSE,TRUE)),OR(s_minsal="",s_minsal&lt;=D6980),OR(s_maxsal="",s_maxsal&gt;=D6980),OR(s_minyr="",s_minyr&lt;=A6980),OR(s_maxyr="",s_maxyr&gt;=A6980),OR(s_player="",s_player=C6980)),MAX(F$1:F6979)+1,0)</f>
        <v>0</v>
      </c>
    </row>
    <row r="6981" spans="1:6">
      <c r="A6981" s="20">
        <v>2004</v>
      </c>
      <c r="B6981" s="15" t="s">
        <v>88</v>
      </c>
      <c r="C6981" s="15" t="s">
        <v>5428</v>
      </c>
      <c r="D6981" s="24">
        <v>5000600</v>
      </c>
      <c r="E6981" t="str">
        <f>IF(D6981&lt;VLOOKUP(A6981,Min!A:B,2,FALSE),"Y","")</f>
        <v/>
      </c>
      <c r="F6981">
        <f>IF(AND(OR(s_tmchk="all",IF(ISERROR(MATCH(B6981,s_teams,0)),FALSE,TRUE)),OR(s_minsal="",s_minsal&lt;=D6981),OR(s_maxsal="",s_maxsal&gt;=D6981),OR(s_minyr="",s_minyr&lt;=A6981),OR(s_maxyr="",s_maxyr&gt;=A6981),OR(s_player="",s_player=C6981)),MAX(F$1:F6980)+1,0)</f>
        <v>0</v>
      </c>
    </row>
    <row r="6982" spans="1:6">
      <c r="A6982" s="20">
        <v>2004</v>
      </c>
      <c r="B6982" s="15" t="s">
        <v>88</v>
      </c>
      <c r="C6982" s="15" t="s">
        <v>5621</v>
      </c>
      <c r="D6982" s="24">
        <v>4290000</v>
      </c>
      <c r="E6982" t="str">
        <f>IF(D6982&lt;VLOOKUP(A6982,Min!A:B,2,FALSE),"Y","")</f>
        <v/>
      </c>
      <c r="F6982">
        <f>IF(AND(OR(s_tmchk="all",IF(ISERROR(MATCH(B6982,s_teams,0)),FALSE,TRUE)),OR(s_minsal="",s_minsal&lt;=D6982),OR(s_maxsal="",s_maxsal&gt;=D6982),OR(s_minyr="",s_minyr&lt;=A6982),OR(s_maxyr="",s_maxyr&gt;=A6982),OR(s_player="",s_player=C6982)),MAX(F$1:F6981)+1,0)</f>
        <v>0</v>
      </c>
    </row>
    <row r="6983" spans="1:6">
      <c r="A6983" s="20">
        <v>2004</v>
      </c>
      <c r="B6983" s="15" t="s">
        <v>88</v>
      </c>
      <c r="C6983" s="15" t="s">
        <v>3618</v>
      </c>
      <c r="D6983" s="24">
        <v>1616087</v>
      </c>
      <c r="E6983" t="str">
        <f>IF(D6983&lt;VLOOKUP(A6983,Min!A:B,2,FALSE),"Y","")</f>
        <v/>
      </c>
      <c r="F6983">
        <f>IF(AND(OR(s_tmchk="all",IF(ISERROR(MATCH(B6983,s_teams,0)),FALSE,TRUE)),OR(s_minsal="",s_minsal&lt;=D6983),OR(s_maxsal="",s_maxsal&gt;=D6983),OR(s_minyr="",s_minyr&lt;=A6983),OR(s_maxyr="",s_maxyr&gt;=A6983),OR(s_player="",s_player=C6983)),MAX(F$1:F6982)+1,0)</f>
        <v>0</v>
      </c>
    </row>
    <row r="6984" spans="1:6">
      <c r="A6984" s="20">
        <v>2004</v>
      </c>
      <c r="B6984" s="15" t="s">
        <v>88</v>
      </c>
      <c r="C6984" s="15" t="s">
        <v>5240</v>
      </c>
      <c r="D6984" s="24">
        <v>1250000</v>
      </c>
      <c r="E6984" t="str">
        <f>IF(D6984&lt;VLOOKUP(A6984,Min!A:B,2,FALSE),"Y","")</f>
        <v/>
      </c>
      <c r="F6984">
        <f>IF(AND(OR(s_tmchk="all",IF(ISERROR(MATCH(B6984,s_teams,0)),FALSE,TRUE)),OR(s_minsal="",s_minsal&lt;=D6984),OR(s_maxsal="",s_maxsal&gt;=D6984),OR(s_minyr="",s_minyr&lt;=A6984),OR(s_maxyr="",s_maxyr&gt;=A6984),OR(s_player="",s_player=C6984)),MAX(F$1:F6983)+1,0)</f>
        <v>0</v>
      </c>
    </row>
    <row r="6985" spans="1:6">
      <c r="A6985" s="20">
        <v>2004</v>
      </c>
      <c r="B6985" s="15" t="s">
        <v>88</v>
      </c>
      <c r="C6985" s="15" t="s">
        <v>4842</v>
      </c>
      <c r="D6985" s="24">
        <v>1187240</v>
      </c>
      <c r="E6985" t="str">
        <f>IF(D6985&lt;VLOOKUP(A6985,Min!A:B,2,FALSE),"Y","")</f>
        <v/>
      </c>
      <c r="F6985">
        <f>IF(AND(OR(s_tmchk="all",IF(ISERROR(MATCH(B6985,s_teams,0)),FALSE,TRUE)),OR(s_minsal="",s_minsal&lt;=D6985),OR(s_maxsal="",s_maxsal&gt;=D6985),OR(s_minyr="",s_minyr&lt;=A6985),OR(s_maxyr="",s_maxyr&gt;=A6985),OR(s_player="",s_player=C6985)),MAX(F$1:F6984)+1,0)</f>
        <v>0</v>
      </c>
    </row>
    <row r="6986" spans="1:6">
      <c r="A6986" s="20">
        <v>2004</v>
      </c>
      <c r="B6986" s="15" t="s">
        <v>88</v>
      </c>
      <c r="C6986" s="15" t="s">
        <v>4535</v>
      </c>
      <c r="D6986" s="24">
        <v>1107960</v>
      </c>
      <c r="E6986" t="str">
        <f>IF(D6986&lt;VLOOKUP(A6986,Min!A:B,2,FALSE),"Y","")</f>
        <v/>
      </c>
      <c r="F6986">
        <f>IF(AND(OR(s_tmchk="all",IF(ISERROR(MATCH(B6986,s_teams,0)),FALSE,TRUE)),OR(s_minsal="",s_minsal&lt;=D6986),OR(s_maxsal="",s_maxsal&gt;=D6986),OR(s_minyr="",s_minyr&lt;=A6986),OR(s_maxyr="",s_maxyr&gt;=A6986),OR(s_player="",s_player=C6986)),MAX(F$1:F6985)+1,0)</f>
        <v>0</v>
      </c>
    </row>
    <row r="6987" spans="1:6">
      <c r="A6987" s="20">
        <v>2004</v>
      </c>
      <c r="B6987" s="15" t="s">
        <v>88</v>
      </c>
      <c r="C6987" s="15" t="s">
        <v>2325</v>
      </c>
      <c r="D6987" s="24">
        <v>955800</v>
      </c>
      <c r="E6987" t="str">
        <f>IF(D6987&lt;VLOOKUP(A6987,Min!A:B,2,FALSE),"Y","")</f>
        <v/>
      </c>
      <c r="F6987">
        <f>IF(AND(OR(s_tmchk="all",IF(ISERROR(MATCH(B6987,s_teams,0)),FALSE,TRUE)),OR(s_minsal="",s_minsal&lt;=D6987),OR(s_maxsal="",s_maxsal&gt;=D6987),OR(s_minyr="",s_minyr&lt;=A6987),OR(s_maxyr="",s_maxyr&gt;=A6987),OR(s_player="",s_player=C6987)),MAX(F$1:F6986)+1,0)</f>
        <v>0</v>
      </c>
    </row>
    <row r="6988" spans="1:6">
      <c r="A6988" s="20">
        <v>2004</v>
      </c>
      <c r="B6988" s="15" t="s">
        <v>88</v>
      </c>
      <c r="C6988" s="15" t="s">
        <v>4738</v>
      </c>
      <c r="D6988" s="24">
        <v>800000</v>
      </c>
      <c r="E6988" t="str">
        <f>IF(D6988&lt;VLOOKUP(A6988,Min!A:B,2,FALSE),"Y","")</f>
        <v/>
      </c>
      <c r="F6988">
        <f>IF(AND(OR(s_tmchk="all",IF(ISERROR(MATCH(B6988,s_teams,0)),FALSE,TRUE)),OR(s_minsal="",s_minsal&lt;=D6988),OR(s_maxsal="",s_maxsal&gt;=D6988),OR(s_minyr="",s_minyr&lt;=A6988),OR(s_maxyr="",s_maxyr&gt;=A6988),OR(s_player="",s_player=C6988)),MAX(F$1:F6987)+1,0)</f>
        <v>0</v>
      </c>
    </row>
    <row r="6989" spans="1:6">
      <c r="A6989" s="20">
        <v>2004</v>
      </c>
      <c r="B6989" s="15" t="s">
        <v>88</v>
      </c>
      <c r="C6989" s="15" t="s">
        <v>4442</v>
      </c>
      <c r="D6989" s="24">
        <v>688679</v>
      </c>
      <c r="E6989" t="str">
        <f>IF(D6989&lt;VLOOKUP(A6989,Min!A:B,2,FALSE),"Y","")</f>
        <v/>
      </c>
      <c r="F6989">
        <f>IF(AND(OR(s_tmchk="all",IF(ISERROR(MATCH(B6989,s_teams,0)),FALSE,TRUE)),OR(s_minsal="",s_minsal&lt;=D6989),OR(s_maxsal="",s_maxsal&gt;=D6989),OR(s_minyr="",s_minyr&lt;=A6989),OR(s_maxyr="",s_maxyr&gt;=A6989),OR(s_player="",s_player=C6989)),MAX(F$1:F6988)+1,0)</f>
        <v>0</v>
      </c>
    </row>
    <row r="6990" spans="1:6">
      <c r="A6990" s="20">
        <v>2004</v>
      </c>
      <c r="B6990" s="15" t="s">
        <v>88</v>
      </c>
      <c r="C6990" s="15" t="s">
        <v>5655</v>
      </c>
      <c r="D6990" s="24">
        <v>663679</v>
      </c>
      <c r="E6990" t="str">
        <f>IF(D6990&lt;VLOOKUP(A6990,Min!A:B,2,FALSE),"Y","")</f>
        <v/>
      </c>
      <c r="F6990">
        <f>IF(AND(OR(s_tmchk="all",IF(ISERROR(MATCH(B6990,s_teams,0)),FALSE,TRUE)),OR(s_minsal="",s_minsal&lt;=D6990),OR(s_maxsal="",s_maxsal&gt;=D6990),OR(s_minyr="",s_minyr&lt;=A6990),OR(s_maxyr="",s_maxyr&gt;=A6990),OR(s_player="",s_player=C6990)),MAX(F$1:F6989)+1,0)</f>
        <v>0</v>
      </c>
    </row>
    <row r="6991" spans="1:6">
      <c r="A6991" s="20">
        <v>2004</v>
      </c>
      <c r="B6991" s="15" t="s">
        <v>88</v>
      </c>
      <c r="C6991" s="15" t="s">
        <v>5819</v>
      </c>
      <c r="D6991" s="24">
        <v>621520</v>
      </c>
      <c r="E6991" t="str">
        <f>IF(D6991&lt;VLOOKUP(A6991,Min!A:B,2,FALSE),"Y","")</f>
        <v/>
      </c>
      <c r="F6991">
        <f>IF(AND(OR(s_tmchk="all",IF(ISERROR(MATCH(B6991,s_teams,0)),FALSE,TRUE)),OR(s_minsal="",s_minsal&lt;=D6991),OR(s_maxsal="",s_maxsal&gt;=D6991),OR(s_minyr="",s_minyr&lt;=A6991),OR(s_maxyr="",s_maxyr&gt;=A6991),OR(s_player="",s_player=C6991)),MAX(F$1:F6990)+1,0)</f>
        <v>0</v>
      </c>
    </row>
    <row r="6992" spans="1:6">
      <c r="A6992" s="20">
        <v>2004</v>
      </c>
      <c r="B6992" s="15" t="s">
        <v>88</v>
      </c>
      <c r="C6992" s="15" t="s">
        <v>4640</v>
      </c>
      <c r="D6992" s="24">
        <v>366931</v>
      </c>
      <c r="E6992" t="str">
        <f>IF(D6992&lt;VLOOKUP(A6992,Min!A:B,2,FALSE),"Y","")</f>
        <v/>
      </c>
      <c r="F6992">
        <f>IF(AND(OR(s_tmchk="all",IF(ISERROR(MATCH(B6992,s_teams,0)),FALSE,TRUE)),OR(s_minsal="",s_minsal&lt;=D6992),OR(s_maxsal="",s_maxsal&gt;=D6992),OR(s_minyr="",s_minyr&lt;=A6992),OR(s_maxyr="",s_maxyr&gt;=A6992),OR(s_player="",s_player=C6992)),MAX(F$1:F6991)+1,0)</f>
        <v>0</v>
      </c>
    </row>
    <row r="6993" spans="1:6">
      <c r="A6993" s="20">
        <v>2004</v>
      </c>
      <c r="B6993" s="15" t="s">
        <v>88</v>
      </c>
      <c r="C6993" s="15" t="s">
        <v>969</v>
      </c>
      <c r="D6993" s="24">
        <v>366931</v>
      </c>
      <c r="E6993" t="str">
        <f>IF(D6993&lt;VLOOKUP(A6993,Min!A:B,2,FALSE),"Y","")</f>
        <v/>
      </c>
      <c r="F6993">
        <f>IF(AND(OR(s_tmchk="all",IF(ISERROR(MATCH(B6993,s_teams,0)),FALSE,TRUE)),OR(s_minsal="",s_minsal&lt;=D6993),OR(s_maxsal="",s_maxsal&gt;=D6993),OR(s_minyr="",s_minyr&lt;=A6993),OR(s_maxyr="",s_maxyr&gt;=A6993),OR(s_player="",s_player=C6993)),MAX(F$1:F6992)+1,0)</f>
        <v>0</v>
      </c>
    </row>
    <row r="6994" spans="1:6">
      <c r="A6994" s="20">
        <v>2004</v>
      </c>
      <c r="B6994" s="15" t="s">
        <v>88</v>
      </c>
      <c r="C6994" s="15" t="s">
        <v>5760</v>
      </c>
      <c r="D6994" s="24">
        <v>350581</v>
      </c>
      <c r="E6994" t="str">
        <f>IF(D6994&lt;VLOOKUP(A6994,Min!A:B,2,FALSE),"Y","")</f>
        <v>Y</v>
      </c>
      <c r="F6994">
        <f>IF(AND(OR(s_tmchk="all",IF(ISERROR(MATCH(B6994,s_teams,0)),FALSE,TRUE)),OR(s_minsal="",s_minsal&lt;=D6994),OR(s_maxsal="",s_maxsal&gt;=D6994),OR(s_minyr="",s_minyr&lt;=A6994),OR(s_maxyr="",s_maxyr&gt;=A6994),OR(s_player="",s_player=C6994)),MAX(F$1:F6993)+1,0)</f>
        <v>0</v>
      </c>
    </row>
    <row r="6995" spans="1:6">
      <c r="A6995" s="20">
        <v>2004</v>
      </c>
      <c r="B6995" s="15" t="s">
        <v>92</v>
      </c>
      <c r="C6995" s="15" t="s">
        <v>3287</v>
      </c>
      <c r="D6995" s="24">
        <v>8536000</v>
      </c>
      <c r="E6995" t="str">
        <f>IF(D6995&lt;VLOOKUP(A6995,Min!A:B,2,FALSE),"Y","")</f>
        <v/>
      </c>
      <c r="F6995">
        <f>IF(AND(OR(s_tmchk="all",IF(ISERROR(MATCH(B6995,s_teams,0)),FALSE,TRUE)),OR(s_minsal="",s_minsal&lt;=D6995),OR(s_maxsal="",s_maxsal&gt;=D6995),OR(s_minyr="",s_minyr&lt;=A6995),OR(s_maxyr="",s_maxyr&gt;=A6995),OR(s_player="",s_player=C6995)),MAX(F$1:F6994)+1,0)</f>
        <v>0</v>
      </c>
    </row>
    <row r="6996" spans="1:6">
      <c r="A6996" s="20">
        <v>2004</v>
      </c>
      <c r="B6996" s="15" t="s">
        <v>92</v>
      </c>
      <c r="C6996" s="15" t="s">
        <v>3691</v>
      </c>
      <c r="D6996" s="24">
        <v>6906250</v>
      </c>
      <c r="E6996" t="str">
        <f>IF(D6996&lt;VLOOKUP(A6996,Min!A:B,2,FALSE),"Y","")</f>
        <v/>
      </c>
      <c r="F6996">
        <f>IF(AND(OR(s_tmchk="all",IF(ISERROR(MATCH(B6996,s_teams,0)),FALSE,TRUE)),OR(s_minsal="",s_minsal&lt;=D6996),OR(s_maxsal="",s_maxsal&gt;=D6996),OR(s_minyr="",s_minyr&lt;=A6996),OR(s_maxyr="",s_maxyr&gt;=A6996),OR(s_player="",s_player=C6996)),MAX(F$1:F6995)+1,0)</f>
        <v>0</v>
      </c>
    </row>
    <row r="6997" spans="1:6">
      <c r="A6997" s="20">
        <v>2004</v>
      </c>
      <c r="B6997" s="15" t="s">
        <v>92</v>
      </c>
      <c r="C6997" s="15" t="s">
        <v>4805</v>
      </c>
      <c r="D6997" s="24">
        <v>5625000</v>
      </c>
      <c r="E6997" t="str">
        <f>IF(D6997&lt;VLOOKUP(A6997,Min!A:B,2,FALSE),"Y","")</f>
        <v/>
      </c>
      <c r="F6997">
        <f>IF(AND(OR(s_tmchk="all",IF(ISERROR(MATCH(B6997,s_teams,0)),FALSE,TRUE)),OR(s_minsal="",s_minsal&lt;=D6997),OR(s_maxsal="",s_maxsal&gt;=D6997),OR(s_minyr="",s_minyr&lt;=A6997),OR(s_maxyr="",s_maxyr&gt;=A6997),OR(s_player="",s_player=C6997)),MAX(F$1:F6996)+1,0)</f>
        <v>0</v>
      </c>
    </row>
    <row r="6998" spans="1:6">
      <c r="A6998" s="20">
        <v>2004</v>
      </c>
      <c r="B6998" s="15" t="s">
        <v>92</v>
      </c>
      <c r="C6998" s="15" t="s">
        <v>5482</v>
      </c>
      <c r="D6998" s="24">
        <v>5000600</v>
      </c>
      <c r="E6998" t="str">
        <f>IF(D6998&lt;VLOOKUP(A6998,Min!A:B,2,FALSE),"Y","")</f>
        <v/>
      </c>
      <c r="F6998">
        <f>IF(AND(OR(s_tmchk="all",IF(ISERROR(MATCH(B6998,s_teams,0)),FALSE,TRUE)),OR(s_minsal="",s_minsal&lt;=D6998),OR(s_maxsal="",s_maxsal&gt;=D6998),OR(s_minyr="",s_minyr&lt;=A6998),OR(s_maxyr="",s_maxyr&gt;=A6998),OR(s_player="",s_player=C6998)),MAX(F$1:F6997)+1,0)</f>
        <v>0</v>
      </c>
    </row>
    <row r="6999" spans="1:6">
      <c r="A6999" s="20">
        <v>2004</v>
      </c>
      <c r="B6999" s="15" t="s">
        <v>92</v>
      </c>
      <c r="C6999" s="15" t="s">
        <v>4695</v>
      </c>
      <c r="D6999" s="24">
        <v>5000000</v>
      </c>
      <c r="E6999" t="str">
        <f>IF(D6999&lt;VLOOKUP(A6999,Min!A:B,2,FALSE),"Y","")</f>
        <v/>
      </c>
      <c r="F6999">
        <f>IF(AND(OR(s_tmchk="all",IF(ISERROR(MATCH(B6999,s_teams,0)),FALSE,TRUE)),OR(s_minsal="",s_minsal&lt;=D6999),OR(s_maxsal="",s_maxsal&gt;=D6999),OR(s_minyr="",s_minyr&lt;=A6999),OR(s_maxyr="",s_maxyr&gt;=A6999),OR(s_player="",s_player=C6999)),MAX(F$1:F6998)+1,0)</f>
        <v>0</v>
      </c>
    </row>
    <row r="7000" spans="1:6">
      <c r="A7000" s="20">
        <v>2004</v>
      </c>
      <c r="B7000" s="15" t="s">
        <v>92</v>
      </c>
      <c r="C7000" s="15" t="s">
        <v>3334</v>
      </c>
      <c r="D7000" s="24">
        <v>4252080</v>
      </c>
      <c r="E7000" t="str">
        <f>IF(D7000&lt;VLOOKUP(A7000,Min!A:B,2,FALSE),"Y","")</f>
        <v/>
      </c>
      <c r="F7000">
        <f>IF(AND(OR(s_tmchk="all",IF(ISERROR(MATCH(B7000,s_teams,0)),FALSE,TRUE)),OR(s_minsal="",s_minsal&lt;=D7000),OR(s_maxsal="",s_maxsal&gt;=D7000),OR(s_minyr="",s_minyr&lt;=A7000),OR(s_maxyr="",s_maxyr&gt;=A7000),OR(s_player="",s_player=C7000)),MAX(F$1:F6999)+1,0)</f>
        <v>0</v>
      </c>
    </row>
    <row r="7001" spans="1:6">
      <c r="A7001" s="20">
        <v>2004</v>
      </c>
      <c r="B7001" s="15" t="s">
        <v>92</v>
      </c>
      <c r="C7001" s="15" t="s">
        <v>5062</v>
      </c>
      <c r="D7001" s="24">
        <v>2200942</v>
      </c>
      <c r="E7001" t="str">
        <f>IF(D7001&lt;VLOOKUP(A7001,Min!A:B,2,FALSE),"Y","")</f>
        <v/>
      </c>
      <c r="F7001">
        <f>IF(AND(OR(s_tmchk="all",IF(ISERROR(MATCH(B7001,s_teams,0)),FALSE,TRUE)),OR(s_minsal="",s_minsal&lt;=D7001),OR(s_maxsal="",s_maxsal&gt;=D7001),OR(s_minyr="",s_minyr&lt;=A7001),OR(s_maxyr="",s_maxyr&gt;=A7001),OR(s_player="",s_player=C7001)),MAX(F$1:F7000)+1,0)</f>
        <v>0</v>
      </c>
    </row>
    <row r="7002" spans="1:6">
      <c r="A7002" s="20">
        <v>2004</v>
      </c>
      <c r="B7002" s="15" t="s">
        <v>92</v>
      </c>
      <c r="C7002" s="15" t="s">
        <v>5242</v>
      </c>
      <c r="D7002" s="24">
        <v>1748760</v>
      </c>
      <c r="E7002" t="str">
        <f>IF(D7002&lt;VLOOKUP(A7002,Min!A:B,2,FALSE),"Y","")</f>
        <v/>
      </c>
      <c r="F7002">
        <f>IF(AND(OR(s_tmchk="all",IF(ISERROR(MATCH(B7002,s_teams,0)),FALSE,TRUE)),OR(s_minsal="",s_minsal&lt;=D7002),OR(s_maxsal="",s_maxsal&gt;=D7002),OR(s_minyr="",s_minyr&lt;=A7002),OR(s_maxyr="",s_maxyr&gt;=A7002),OR(s_player="",s_player=C7002)),MAX(F$1:F7001)+1,0)</f>
        <v>0</v>
      </c>
    </row>
    <row r="7003" spans="1:6">
      <c r="A7003" s="20">
        <v>2004</v>
      </c>
      <c r="B7003" s="15" t="s">
        <v>92</v>
      </c>
      <c r="C7003" s="15" t="s">
        <v>4344</v>
      </c>
      <c r="D7003" s="24">
        <v>1714440</v>
      </c>
      <c r="E7003" t="str">
        <f>IF(D7003&lt;VLOOKUP(A7003,Min!A:B,2,FALSE),"Y","")</f>
        <v/>
      </c>
      <c r="F7003">
        <f>IF(AND(OR(s_tmchk="all",IF(ISERROR(MATCH(B7003,s_teams,0)),FALSE,TRUE)),OR(s_minsal="",s_minsal&lt;=D7003),OR(s_maxsal="",s_maxsal&gt;=D7003),OR(s_minyr="",s_minyr&lt;=A7003),OR(s_maxyr="",s_maxyr&gt;=A7003),OR(s_player="",s_player=C7003)),MAX(F$1:F7002)+1,0)</f>
        <v>0</v>
      </c>
    </row>
    <row r="7004" spans="1:6">
      <c r="A7004" s="20">
        <v>2004</v>
      </c>
      <c r="B7004" s="15" t="s">
        <v>92</v>
      </c>
      <c r="C7004" s="15" t="s">
        <v>5373</v>
      </c>
      <c r="D7004" s="24">
        <v>1260360</v>
      </c>
      <c r="E7004" t="str">
        <f>IF(D7004&lt;VLOOKUP(A7004,Min!A:B,2,FALSE),"Y","")</f>
        <v/>
      </c>
      <c r="F7004">
        <f>IF(AND(OR(s_tmchk="all",IF(ISERROR(MATCH(B7004,s_teams,0)),FALSE,TRUE)),OR(s_minsal="",s_minsal&lt;=D7004),OR(s_maxsal="",s_maxsal&gt;=D7004),OR(s_minyr="",s_minyr&lt;=A7004),OR(s_maxyr="",s_maxyr&gt;=A7004),OR(s_player="",s_player=C7004)),MAX(F$1:F7003)+1,0)</f>
        <v>0</v>
      </c>
    </row>
    <row r="7005" spans="1:6">
      <c r="A7005" s="20">
        <v>2004</v>
      </c>
      <c r="B7005" s="15" t="s">
        <v>92</v>
      </c>
      <c r="C7005" s="15" t="s">
        <v>1749</v>
      </c>
      <c r="D7005" s="24">
        <v>1125360</v>
      </c>
      <c r="E7005" t="str">
        <f>IF(D7005&lt;VLOOKUP(A7005,Min!A:B,2,FALSE),"Y","")</f>
        <v/>
      </c>
      <c r="F7005">
        <f>IF(AND(OR(s_tmchk="all",IF(ISERROR(MATCH(B7005,s_teams,0)),FALSE,TRUE)),OR(s_minsal="",s_minsal&lt;=D7005),OR(s_maxsal="",s_maxsal&gt;=D7005),OR(s_minyr="",s_minyr&lt;=A7005),OR(s_maxyr="",s_maxyr&gt;=A7005),OR(s_player="",s_player=C7005)),MAX(F$1:F7004)+1,0)</f>
        <v>0</v>
      </c>
    </row>
    <row r="7006" spans="1:6">
      <c r="A7006" s="20">
        <v>2004</v>
      </c>
      <c r="B7006" s="15" t="s">
        <v>92</v>
      </c>
      <c r="C7006" s="15" t="s">
        <v>4804</v>
      </c>
      <c r="D7006" s="24">
        <v>1070000</v>
      </c>
      <c r="E7006" t="str">
        <f>IF(D7006&lt;VLOOKUP(A7006,Min!A:B,2,FALSE),"Y","")</f>
        <v/>
      </c>
      <c r="F7006">
        <f>IF(AND(OR(s_tmchk="all",IF(ISERROR(MATCH(B7006,s_teams,0)),FALSE,TRUE)),OR(s_minsal="",s_minsal&lt;=D7006),OR(s_maxsal="",s_maxsal&gt;=D7006),OR(s_minyr="",s_minyr&lt;=A7006),OR(s_maxyr="",s_maxyr&gt;=A7006),OR(s_player="",s_player=C7006)),MAX(F$1:F7005)+1,0)</f>
        <v>0</v>
      </c>
    </row>
    <row r="7007" spans="1:6">
      <c r="A7007" s="20">
        <v>2004</v>
      </c>
      <c r="B7007" s="15" t="s">
        <v>92</v>
      </c>
      <c r="C7007" s="15" t="s">
        <v>5690</v>
      </c>
      <c r="D7007" s="24">
        <v>876179</v>
      </c>
      <c r="E7007" t="str">
        <f>IF(D7007&lt;VLOOKUP(A7007,Min!A:B,2,FALSE),"Y","")</f>
        <v/>
      </c>
      <c r="F7007">
        <f>IF(AND(OR(s_tmchk="all",IF(ISERROR(MATCH(B7007,s_teams,0)),FALSE,TRUE)),OR(s_minsal="",s_minsal&lt;=D7007),OR(s_maxsal="",s_maxsal&gt;=D7007),OR(s_minyr="",s_minyr&lt;=A7007),OR(s_maxyr="",s_maxyr&gt;=A7007),OR(s_player="",s_player=C7007)),MAX(F$1:F7006)+1,0)</f>
        <v>0</v>
      </c>
    </row>
    <row r="7008" spans="1:6">
      <c r="A7008" s="20">
        <v>2004</v>
      </c>
      <c r="B7008" s="15" t="s">
        <v>92</v>
      </c>
      <c r="C7008" s="15" t="s">
        <v>531</v>
      </c>
      <c r="D7008" s="24">
        <v>366931</v>
      </c>
      <c r="E7008" t="str">
        <f>IF(D7008&lt;VLOOKUP(A7008,Min!A:B,2,FALSE),"Y","")</f>
        <v/>
      </c>
      <c r="F7008">
        <f>IF(AND(OR(s_tmchk="all",IF(ISERROR(MATCH(B7008,s_teams,0)),FALSE,TRUE)),OR(s_minsal="",s_minsal&lt;=D7008),OR(s_maxsal="",s_maxsal&gt;=D7008),OR(s_minyr="",s_minyr&lt;=A7008),OR(s_maxyr="",s_maxyr&gt;=A7008),OR(s_player="",s_player=C7008)),MAX(F$1:F7007)+1,0)</f>
        <v>0</v>
      </c>
    </row>
    <row r="7009" spans="1:6">
      <c r="A7009" s="20">
        <v>2003</v>
      </c>
      <c r="B7009" s="15" t="s">
        <v>28</v>
      </c>
      <c r="C7009" s="15" t="s">
        <v>5968</v>
      </c>
      <c r="D7009" s="24">
        <v>12375000</v>
      </c>
      <c r="E7009" t="str">
        <f>IF(D7009&lt;VLOOKUP(A7009,Min!A:B,2,FALSE),"Y","")</f>
        <v/>
      </c>
      <c r="F7009">
        <f>IF(AND(OR(s_tmchk="all",IF(ISERROR(MATCH(B7009,s_teams,0)),FALSE,TRUE)),OR(s_minsal="",s_minsal&lt;=D7009),OR(s_maxsal="",s_maxsal&gt;=D7009),OR(s_minyr="",s_minyr&lt;=A7009),OR(s_maxyr="",s_maxyr&gt;=A7009),OR(s_player="",s_player=C7009)),MAX(F$1:F7008)+1,0)</f>
        <v>0</v>
      </c>
    </row>
    <row r="7010" spans="1:6">
      <c r="A7010" s="20">
        <v>2003</v>
      </c>
      <c r="B7010" s="15" t="s">
        <v>28</v>
      </c>
      <c r="C7010" s="15" t="s">
        <v>683</v>
      </c>
      <c r="D7010" s="24">
        <v>9860000</v>
      </c>
      <c r="E7010" t="str">
        <f>IF(D7010&lt;VLOOKUP(A7010,Min!A:B,2,FALSE),"Y","")</f>
        <v/>
      </c>
      <c r="F7010">
        <f>IF(AND(OR(s_tmchk="all",IF(ISERROR(MATCH(B7010,s_teams,0)),FALSE,TRUE)),OR(s_minsal="",s_minsal&lt;=D7010),OR(s_maxsal="",s_maxsal&gt;=D7010),OR(s_minyr="",s_minyr&lt;=A7010),OR(s_maxyr="",s_maxyr&gt;=A7010),OR(s_player="",s_player=C7010)),MAX(F$1:F7009)+1,0)</f>
        <v>0</v>
      </c>
    </row>
    <row r="7011" spans="1:6">
      <c r="A7011" s="20">
        <v>2003</v>
      </c>
      <c r="B7011" s="15" t="s">
        <v>28</v>
      </c>
      <c r="C7011" s="15" t="s">
        <v>6052</v>
      </c>
      <c r="D7011" s="24">
        <v>9375000</v>
      </c>
      <c r="E7011" t="str">
        <f>IF(D7011&lt;VLOOKUP(A7011,Min!A:B,2,FALSE),"Y","")</f>
        <v/>
      </c>
      <c r="F7011">
        <f>IF(AND(OR(s_tmchk="all",IF(ISERROR(MATCH(B7011,s_teams,0)),FALSE,TRUE)),OR(s_minsal="",s_minsal&lt;=D7011),OR(s_maxsal="",s_maxsal&gt;=D7011),OR(s_minyr="",s_minyr&lt;=A7011),OR(s_maxyr="",s_maxyr&gt;=A7011),OR(s_player="",s_player=C7011)),MAX(F$1:F7010)+1,0)</f>
        <v>0</v>
      </c>
    </row>
    <row r="7012" spans="1:6">
      <c r="A7012" s="20">
        <v>2003</v>
      </c>
      <c r="B7012" s="15" t="s">
        <v>28</v>
      </c>
      <c r="C7012" s="15" t="s">
        <v>4529</v>
      </c>
      <c r="D7012" s="24">
        <v>7091250</v>
      </c>
      <c r="E7012" t="str">
        <f>IF(D7012&lt;VLOOKUP(A7012,Min!A:B,2,FALSE),"Y","")</f>
        <v/>
      </c>
      <c r="F7012">
        <f>IF(AND(OR(s_tmchk="all",IF(ISERROR(MATCH(B7012,s_teams,0)),FALSE,TRUE)),OR(s_minsal="",s_minsal&lt;=D7012),OR(s_maxsal="",s_maxsal&gt;=D7012),OR(s_minyr="",s_minyr&lt;=A7012),OR(s_maxyr="",s_maxyr&gt;=A7012),OR(s_player="",s_player=C7012)),MAX(F$1:F7011)+1,0)</f>
        <v>0</v>
      </c>
    </row>
    <row r="7013" spans="1:6">
      <c r="A7013" s="20">
        <v>2003</v>
      </c>
      <c r="B7013" s="15" t="s">
        <v>28</v>
      </c>
      <c r="C7013" s="15" t="s">
        <v>1131</v>
      </c>
      <c r="D7013" s="24">
        <v>4750000</v>
      </c>
      <c r="E7013" t="str">
        <f>IF(D7013&lt;VLOOKUP(A7013,Min!A:B,2,FALSE),"Y","")</f>
        <v/>
      </c>
      <c r="F7013">
        <f>IF(AND(OR(s_tmchk="all",IF(ISERROR(MATCH(B7013,s_teams,0)),FALSE,TRUE)),OR(s_minsal="",s_minsal&lt;=D7013),OR(s_maxsal="",s_maxsal&gt;=D7013),OR(s_minyr="",s_minyr&lt;=A7013),OR(s_maxyr="",s_maxyr&gt;=A7013),OR(s_player="",s_player=C7013)),MAX(F$1:F7012)+1,0)</f>
        <v>0</v>
      </c>
    </row>
    <row r="7014" spans="1:6">
      <c r="A7014" s="20">
        <v>2003</v>
      </c>
      <c r="B7014" s="15" t="s">
        <v>28</v>
      </c>
      <c r="C7014" s="15" t="s">
        <v>4775</v>
      </c>
      <c r="D7014" s="24">
        <v>2750000</v>
      </c>
      <c r="E7014" t="str">
        <f>IF(D7014&lt;VLOOKUP(A7014,Min!A:B,2,FALSE),"Y","")</f>
        <v/>
      </c>
      <c r="F7014">
        <f>IF(AND(OR(s_tmchk="all",IF(ISERROR(MATCH(B7014,s_teams,0)),FALSE,TRUE)),OR(s_minsal="",s_minsal&lt;=D7014),OR(s_maxsal="",s_maxsal&gt;=D7014),OR(s_minyr="",s_minyr&lt;=A7014),OR(s_maxyr="",s_maxyr&gt;=A7014),OR(s_player="",s_player=C7014)),MAX(F$1:F7013)+1,0)</f>
        <v>0</v>
      </c>
    </row>
    <row r="7015" spans="1:6">
      <c r="A7015" s="20">
        <v>2003</v>
      </c>
      <c r="B7015" s="15" t="s">
        <v>28</v>
      </c>
      <c r="C7015" s="15" t="s">
        <v>4943</v>
      </c>
      <c r="D7015" s="24">
        <v>2423280</v>
      </c>
      <c r="E7015" t="str">
        <f>IF(D7015&lt;VLOOKUP(A7015,Min!A:B,2,FALSE),"Y","")</f>
        <v/>
      </c>
      <c r="F7015">
        <f>IF(AND(OR(s_tmchk="all",IF(ISERROR(MATCH(B7015,s_teams,0)),FALSE,TRUE)),OR(s_minsal="",s_minsal&lt;=D7015),OR(s_maxsal="",s_maxsal&gt;=D7015),OR(s_minyr="",s_minyr&lt;=A7015),OR(s_maxyr="",s_maxyr&gt;=A7015),OR(s_player="",s_player=C7015)),MAX(F$1:F7014)+1,0)</f>
        <v>0</v>
      </c>
    </row>
    <row r="7016" spans="1:6">
      <c r="A7016" s="20">
        <v>2003</v>
      </c>
      <c r="B7016" s="15" t="s">
        <v>28</v>
      </c>
      <c r="C7016" s="15" t="s">
        <v>634</v>
      </c>
      <c r="D7016" s="24">
        <v>2153934</v>
      </c>
      <c r="E7016" t="str">
        <f>IF(D7016&lt;VLOOKUP(A7016,Min!A:B,2,FALSE),"Y","")</f>
        <v/>
      </c>
      <c r="F7016">
        <f>IF(AND(OR(s_tmchk="all",IF(ISERROR(MATCH(B7016,s_teams,0)),FALSE,TRUE)),OR(s_minsal="",s_minsal&lt;=D7016),OR(s_maxsal="",s_maxsal&gt;=D7016),OR(s_minyr="",s_minyr&lt;=A7016),OR(s_maxyr="",s_maxyr&gt;=A7016),OR(s_player="",s_player=C7016)),MAX(F$1:F7015)+1,0)</f>
        <v>0</v>
      </c>
    </row>
    <row r="7017" spans="1:6">
      <c r="A7017" s="20">
        <v>2003</v>
      </c>
      <c r="B7017" s="15" t="s">
        <v>28</v>
      </c>
      <c r="C7017" s="15" t="s">
        <v>4970</v>
      </c>
      <c r="D7017" s="24">
        <v>1584312</v>
      </c>
      <c r="E7017" t="str">
        <f>IF(D7017&lt;VLOOKUP(A7017,Min!A:B,2,FALSE),"Y","")</f>
        <v/>
      </c>
      <c r="F7017">
        <f>IF(AND(OR(s_tmchk="all",IF(ISERROR(MATCH(B7017,s_teams,0)),FALSE,TRUE)),OR(s_minsal="",s_minsal&lt;=D7017),OR(s_maxsal="",s_maxsal&gt;=D7017),OR(s_minyr="",s_minyr&lt;=A7017),OR(s_maxyr="",s_maxyr&gt;=A7017),OR(s_player="",s_player=C7017)),MAX(F$1:F7016)+1,0)</f>
        <v>0</v>
      </c>
    </row>
    <row r="7018" spans="1:6">
      <c r="A7018" s="20">
        <v>2003</v>
      </c>
      <c r="B7018" s="15" t="s">
        <v>28</v>
      </c>
      <c r="C7018" s="15" t="s">
        <v>5039</v>
      </c>
      <c r="D7018" s="24">
        <v>824935</v>
      </c>
      <c r="E7018" t="str">
        <f>IF(D7018&lt;VLOOKUP(A7018,Min!A:B,2,FALSE),"Y","")</f>
        <v/>
      </c>
      <c r="F7018">
        <f>IF(AND(OR(s_tmchk="all",IF(ISERROR(MATCH(B7018,s_teams,0)),FALSE,TRUE)),OR(s_minsal="",s_minsal&lt;=D7018),OR(s_maxsal="",s_maxsal&gt;=D7018),OR(s_minyr="",s_minyr&lt;=A7018),OR(s_maxyr="",s_maxyr&gt;=A7018),OR(s_player="",s_player=C7018)),MAX(F$1:F7017)+1,0)</f>
        <v>0</v>
      </c>
    </row>
    <row r="7019" spans="1:6">
      <c r="A7019" s="20">
        <v>2003</v>
      </c>
      <c r="B7019" s="15" t="s">
        <v>28</v>
      </c>
      <c r="C7019" s="15" t="s">
        <v>4859</v>
      </c>
      <c r="D7019" s="24">
        <v>776880</v>
      </c>
      <c r="E7019" t="str">
        <f>IF(D7019&lt;VLOOKUP(A7019,Min!A:B,2,FALSE),"Y","")</f>
        <v/>
      </c>
      <c r="F7019">
        <f>IF(AND(OR(s_tmchk="all",IF(ISERROR(MATCH(B7019,s_teams,0)),FALSE,TRUE)),OR(s_minsal="",s_minsal&lt;=D7019),OR(s_maxsal="",s_maxsal&gt;=D7019),OR(s_minyr="",s_minyr&lt;=A7019),OR(s_maxyr="",s_maxyr&gt;=A7019),OR(s_player="",s_player=C7019)),MAX(F$1:F7018)+1,0)</f>
        <v>0</v>
      </c>
    </row>
    <row r="7020" spans="1:6">
      <c r="A7020" s="20">
        <v>2003</v>
      </c>
      <c r="B7020" s="15" t="s">
        <v>28</v>
      </c>
      <c r="C7020" s="15" t="s">
        <v>4896</v>
      </c>
      <c r="D7020" s="24">
        <v>699935</v>
      </c>
      <c r="E7020" t="str">
        <f>IF(D7020&lt;VLOOKUP(A7020,Min!A:B,2,FALSE),"Y","")</f>
        <v/>
      </c>
      <c r="F7020">
        <f>IF(AND(OR(s_tmchk="all",IF(ISERROR(MATCH(B7020,s_teams,0)),FALSE,TRUE)),OR(s_minsal="",s_minsal&lt;=D7020),OR(s_maxsal="",s_maxsal&gt;=D7020),OR(s_minyr="",s_minyr&lt;=A7020),OR(s_maxyr="",s_maxyr&gt;=A7020),OR(s_player="",s_player=C7020)),MAX(F$1:F7019)+1,0)</f>
        <v>0</v>
      </c>
    </row>
    <row r="7021" spans="1:6">
      <c r="A7021" s="20">
        <v>2003</v>
      </c>
      <c r="B7021" s="15" t="s">
        <v>28</v>
      </c>
      <c r="C7021" s="15" t="s">
        <v>5180</v>
      </c>
      <c r="D7021" s="24">
        <v>587435</v>
      </c>
      <c r="E7021" t="str">
        <f>IF(D7021&lt;VLOOKUP(A7021,Min!A:B,2,FALSE),"Y","")</f>
        <v/>
      </c>
      <c r="F7021">
        <f>IF(AND(OR(s_tmchk="all",IF(ISERROR(MATCH(B7021,s_teams,0)),FALSE,TRUE)),OR(s_minsal="",s_minsal&lt;=D7021),OR(s_maxsal="",s_maxsal&gt;=D7021),OR(s_minyr="",s_minyr&lt;=A7021),OR(s_maxyr="",s_maxyr&gt;=A7021),OR(s_player="",s_player=C7021)),MAX(F$1:F7020)+1,0)</f>
        <v>0</v>
      </c>
    </row>
    <row r="7022" spans="1:6">
      <c r="A7022" s="20">
        <v>2003</v>
      </c>
      <c r="B7022" s="15" t="s">
        <v>28</v>
      </c>
      <c r="C7022" s="15" t="s">
        <v>5623</v>
      </c>
      <c r="D7022" s="24">
        <v>170716</v>
      </c>
      <c r="E7022" t="str">
        <f>IF(D7022&lt;VLOOKUP(A7022,Min!A:B,2,FALSE),"Y","")</f>
        <v>Y</v>
      </c>
      <c r="F7022">
        <f>IF(AND(OR(s_tmchk="all",IF(ISERROR(MATCH(B7022,s_teams,0)),FALSE,TRUE)),OR(s_minsal="",s_minsal&lt;=D7022),OR(s_maxsal="",s_maxsal&gt;=D7022),OR(s_minyr="",s_minyr&lt;=A7022),OR(s_maxyr="",s_maxyr&gt;=A7022),OR(s_player="",s_player=C7022)),MAX(F$1:F7021)+1,0)</f>
        <v>0</v>
      </c>
    </row>
    <row r="7023" spans="1:6">
      <c r="A7023" s="20">
        <v>2003</v>
      </c>
      <c r="B7023" s="15" t="s">
        <v>28</v>
      </c>
      <c r="C7023" s="15" t="s">
        <v>4559</v>
      </c>
      <c r="D7023" s="24">
        <v>143277</v>
      </c>
      <c r="E7023" t="str">
        <f>IF(D7023&lt;VLOOKUP(A7023,Min!A:B,2,FALSE),"Y","")</f>
        <v>Y</v>
      </c>
      <c r="F7023">
        <f>IF(AND(OR(s_tmchk="all",IF(ISERROR(MATCH(B7023,s_teams,0)),FALSE,TRUE)),OR(s_minsal="",s_minsal&lt;=D7023),OR(s_maxsal="",s_maxsal&gt;=D7023),OR(s_minyr="",s_minyr&lt;=A7023),OR(s_maxyr="",s_maxyr&gt;=A7023),OR(s_player="",s_player=C7023)),MAX(F$1:F7022)+1,0)</f>
        <v>0</v>
      </c>
    </row>
    <row r="7024" spans="1:6">
      <c r="A7024" s="20">
        <v>2003</v>
      </c>
      <c r="B7024" s="15" t="s">
        <v>28</v>
      </c>
      <c r="C7024" s="15" t="s">
        <v>4596</v>
      </c>
      <c r="D7024" s="24">
        <v>60361</v>
      </c>
      <c r="E7024" t="str">
        <f>IF(D7024&lt;VLOOKUP(A7024,Min!A:B,2,FALSE),"Y","")</f>
        <v>Y</v>
      </c>
      <c r="F7024">
        <f>IF(AND(OR(s_tmchk="all",IF(ISERROR(MATCH(B7024,s_teams,0)),FALSE,TRUE)),OR(s_minsal="",s_minsal&lt;=D7024),OR(s_maxsal="",s_maxsal&gt;=D7024),OR(s_minyr="",s_minyr&lt;=A7024),OR(s_maxyr="",s_maxyr&gt;=A7024),OR(s_player="",s_player=C7024)),MAX(F$1:F7023)+1,0)</f>
        <v>0</v>
      </c>
    </row>
    <row r="7025" spans="1:6">
      <c r="A7025" s="20">
        <v>2003</v>
      </c>
      <c r="B7025" s="15" t="s">
        <v>28</v>
      </c>
      <c r="C7025" s="15" t="s">
        <v>5679</v>
      </c>
      <c r="D7025" s="24">
        <v>29832</v>
      </c>
      <c r="E7025" t="str">
        <f>IF(D7025&lt;VLOOKUP(A7025,Min!A:B,2,FALSE),"Y","")</f>
        <v>Y</v>
      </c>
      <c r="F7025">
        <f>IF(AND(OR(s_tmchk="all",IF(ISERROR(MATCH(B7025,s_teams,0)),FALSE,TRUE)),OR(s_minsal="",s_minsal&lt;=D7025),OR(s_maxsal="",s_maxsal&gt;=D7025),OR(s_minyr="",s_minyr&lt;=A7025),OR(s_maxyr="",s_maxyr&gt;=A7025),OR(s_player="",s_player=C7025)),MAX(F$1:F7024)+1,0)</f>
        <v>0</v>
      </c>
    </row>
    <row r="7026" spans="1:6">
      <c r="A7026" s="20">
        <v>2003</v>
      </c>
      <c r="B7026" s="15" t="s">
        <v>28</v>
      </c>
      <c r="C7026" s="15" t="s">
        <v>5767</v>
      </c>
      <c r="D7026" s="24">
        <v>29832</v>
      </c>
      <c r="E7026" t="str">
        <f>IF(D7026&lt;VLOOKUP(A7026,Min!A:B,2,FALSE),"Y","")</f>
        <v>Y</v>
      </c>
      <c r="F7026">
        <f>IF(AND(OR(s_tmchk="all",IF(ISERROR(MATCH(B7026,s_teams,0)),FALSE,TRUE)),OR(s_minsal="",s_minsal&lt;=D7026),OR(s_maxsal="",s_maxsal&gt;=D7026),OR(s_minyr="",s_minyr&lt;=A7026),OR(s_maxyr="",s_maxyr&gt;=A7026),OR(s_player="",s_player=C7026)),MAX(F$1:F7025)+1,0)</f>
        <v>0</v>
      </c>
    </row>
    <row r="7027" spans="1:6">
      <c r="A7027" s="20">
        <v>2003</v>
      </c>
      <c r="B7027" s="15" t="s">
        <v>28</v>
      </c>
      <c r="C7027" s="15" t="s">
        <v>5679</v>
      </c>
      <c r="D7027" s="24">
        <v>25570</v>
      </c>
      <c r="E7027" t="str">
        <f>IF(D7027&lt;VLOOKUP(A7027,Min!A:B,2,FALSE),"Y","")</f>
        <v>Y</v>
      </c>
      <c r="F7027">
        <f>IF(AND(OR(s_tmchk="all",IF(ISERROR(MATCH(B7027,s_teams,0)),FALSE,TRUE)),OR(s_minsal="",s_minsal&lt;=D7027),OR(s_maxsal="",s_maxsal&gt;=D7027),OR(s_minyr="",s_minyr&lt;=A7027),OR(s_maxyr="",s_maxyr&gt;=A7027),OR(s_player="",s_player=C7027)),MAX(F$1:F7026)+1,0)</f>
        <v>0</v>
      </c>
    </row>
    <row r="7028" spans="1:6">
      <c r="A7028" s="20">
        <v>2003</v>
      </c>
      <c r="B7028" s="15" t="s">
        <v>32</v>
      </c>
      <c r="C7028" s="15" t="s">
        <v>4609</v>
      </c>
      <c r="D7028" s="24">
        <v>12375000</v>
      </c>
      <c r="E7028" t="str">
        <f>IF(D7028&lt;VLOOKUP(A7028,Min!A:B,2,FALSE),"Y","")</f>
        <v/>
      </c>
      <c r="F7028">
        <f>IF(AND(OR(s_tmchk="all",IF(ISERROR(MATCH(B7028,s_teams,0)),FALSE,TRUE)),OR(s_minsal="",s_minsal&lt;=D7028),OR(s_maxsal="",s_maxsal&gt;=D7028),OR(s_minyr="",s_minyr&lt;=A7028),OR(s_maxyr="",s_maxyr&gt;=A7028),OR(s_player="",s_player=C7028)),MAX(F$1:F7027)+1,0)</f>
        <v>0</v>
      </c>
    </row>
    <row r="7029" spans="1:6">
      <c r="A7029" s="20">
        <v>2003</v>
      </c>
      <c r="B7029" s="15" t="s">
        <v>32</v>
      </c>
      <c r="C7029" s="15" t="s">
        <v>6148</v>
      </c>
      <c r="D7029" s="24">
        <v>12375000</v>
      </c>
      <c r="E7029" t="str">
        <f>IF(D7029&lt;VLOOKUP(A7029,Min!A:B,2,FALSE),"Y","")</f>
        <v/>
      </c>
      <c r="F7029">
        <f>IF(AND(OR(s_tmchk="all",IF(ISERROR(MATCH(B7029,s_teams,0)),FALSE,TRUE)),OR(s_minsal="",s_minsal&lt;=D7029),OR(s_maxsal="",s_maxsal&gt;=D7029),OR(s_minyr="",s_minyr&lt;=A7029),OR(s_maxyr="",s_maxyr&gt;=A7029),OR(s_player="",s_player=C7029)),MAX(F$1:F7028)+1,0)</f>
        <v>0</v>
      </c>
    </row>
    <row r="7030" spans="1:6">
      <c r="A7030" s="20">
        <v>2003</v>
      </c>
      <c r="B7030" s="15" t="s">
        <v>32</v>
      </c>
      <c r="C7030" s="15" t="s">
        <v>716</v>
      </c>
      <c r="D7030" s="24">
        <v>10067750</v>
      </c>
      <c r="E7030" t="str">
        <f>IF(D7030&lt;VLOOKUP(A7030,Min!A:B,2,FALSE),"Y","")</f>
        <v/>
      </c>
      <c r="F7030">
        <f>IF(AND(OR(s_tmchk="all",IF(ISERROR(MATCH(B7030,s_teams,0)),FALSE,TRUE)),OR(s_minsal="",s_minsal&lt;=D7030),OR(s_maxsal="",s_maxsal&gt;=D7030),OR(s_minyr="",s_minyr&lt;=A7030),OR(s_maxyr="",s_maxyr&gt;=A7030),OR(s_player="",s_player=C7030)),MAX(F$1:F7029)+1,0)</f>
        <v>0</v>
      </c>
    </row>
    <row r="7031" spans="1:6">
      <c r="A7031" s="20">
        <v>2003</v>
      </c>
      <c r="B7031" s="15" t="s">
        <v>32</v>
      </c>
      <c r="C7031" s="15" t="s">
        <v>5055</v>
      </c>
      <c r="D7031" s="24">
        <v>5004000</v>
      </c>
      <c r="E7031" t="str">
        <f>IF(D7031&lt;VLOOKUP(A7031,Min!A:B,2,FALSE),"Y","")</f>
        <v/>
      </c>
      <c r="F7031">
        <f>IF(AND(OR(s_tmchk="all",IF(ISERROR(MATCH(B7031,s_teams,0)),FALSE,TRUE)),OR(s_minsal="",s_minsal&lt;=D7031),OR(s_maxsal="",s_maxsal&gt;=D7031),OR(s_minyr="",s_minyr&lt;=A7031),OR(s_maxyr="",s_maxyr&gt;=A7031),OR(s_player="",s_player=C7031)),MAX(F$1:F7030)+1,0)</f>
        <v>0</v>
      </c>
    </row>
    <row r="7032" spans="1:6">
      <c r="A7032" s="20">
        <v>2003</v>
      </c>
      <c r="B7032" s="15" t="s">
        <v>32</v>
      </c>
      <c r="C7032" s="15" t="s">
        <v>6091</v>
      </c>
      <c r="D7032" s="24">
        <v>4000000</v>
      </c>
      <c r="E7032" t="str">
        <f>IF(D7032&lt;VLOOKUP(A7032,Min!A:B,2,FALSE),"Y","")</f>
        <v/>
      </c>
      <c r="F7032">
        <f>IF(AND(OR(s_tmchk="all",IF(ISERROR(MATCH(B7032,s_teams,0)),FALSE,TRUE)),OR(s_minsal="",s_minsal&lt;=D7032),OR(s_maxsal="",s_maxsal&gt;=D7032),OR(s_minyr="",s_minyr&lt;=A7032),OR(s_maxyr="",s_maxyr&gt;=A7032),OR(s_player="",s_player=C7032)),MAX(F$1:F7031)+1,0)</f>
        <v>0</v>
      </c>
    </row>
    <row r="7033" spans="1:6">
      <c r="A7033" s="20">
        <v>2003</v>
      </c>
      <c r="B7033" s="15" t="s">
        <v>32</v>
      </c>
      <c r="C7033" s="15" t="s">
        <v>6096</v>
      </c>
      <c r="D7033" s="24">
        <v>2700000</v>
      </c>
      <c r="E7033" t="str">
        <f>IF(D7033&lt;VLOOKUP(A7033,Min!A:B,2,FALSE),"Y","")</f>
        <v/>
      </c>
      <c r="F7033">
        <f>IF(AND(OR(s_tmchk="all",IF(ISERROR(MATCH(B7033,s_teams,0)),FALSE,TRUE)),OR(s_minsal="",s_minsal&lt;=D7033),OR(s_maxsal="",s_maxsal&gt;=D7033),OR(s_minyr="",s_minyr&lt;=A7033),OR(s_maxyr="",s_maxyr&gt;=A7033),OR(s_player="",s_player=C7033)),MAX(F$1:F7032)+1,0)</f>
        <v>0</v>
      </c>
    </row>
    <row r="7034" spans="1:6">
      <c r="A7034" s="20">
        <v>2003</v>
      </c>
      <c r="B7034" s="15" t="s">
        <v>32</v>
      </c>
      <c r="C7034" s="15" t="s">
        <v>5962</v>
      </c>
      <c r="D7034" s="24">
        <v>2000000</v>
      </c>
      <c r="E7034" t="str">
        <f>IF(D7034&lt;VLOOKUP(A7034,Min!A:B,2,FALSE),"Y","")</f>
        <v/>
      </c>
      <c r="F7034">
        <f>IF(AND(OR(s_tmchk="all",IF(ISERROR(MATCH(B7034,s_teams,0)),FALSE,TRUE)),OR(s_minsal="",s_minsal&lt;=D7034),OR(s_maxsal="",s_maxsal&gt;=D7034),OR(s_minyr="",s_minyr&lt;=A7034),OR(s_maxyr="",s_maxyr&gt;=A7034),OR(s_player="",s_player=C7034)),MAX(F$1:F7033)+1,0)</f>
        <v>0</v>
      </c>
    </row>
    <row r="7035" spans="1:6">
      <c r="A7035" s="20">
        <v>2003</v>
      </c>
      <c r="B7035" s="15" t="s">
        <v>32</v>
      </c>
      <c r="C7035" s="15" t="s">
        <v>5396</v>
      </c>
      <c r="D7035" s="24">
        <v>1643040</v>
      </c>
      <c r="E7035" t="str">
        <f>IF(D7035&lt;VLOOKUP(A7035,Min!A:B,2,FALSE),"Y","")</f>
        <v/>
      </c>
      <c r="F7035">
        <f>IF(AND(OR(s_tmchk="all",IF(ISERROR(MATCH(B7035,s_teams,0)),FALSE,TRUE)),OR(s_minsal="",s_minsal&lt;=D7035),OR(s_maxsal="",s_maxsal&gt;=D7035),OR(s_minyr="",s_minyr&lt;=A7035),OR(s_maxyr="",s_maxyr&gt;=A7035),OR(s_player="",s_player=C7035)),MAX(F$1:F7034)+1,0)</f>
        <v>0</v>
      </c>
    </row>
    <row r="7036" spans="1:6">
      <c r="A7036" s="20">
        <v>2003</v>
      </c>
      <c r="B7036" s="15" t="s">
        <v>32</v>
      </c>
      <c r="C7036" s="15" t="s">
        <v>6170</v>
      </c>
      <c r="D7036" s="24">
        <v>762435</v>
      </c>
      <c r="E7036" t="str">
        <f>IF(D7036&lt;VLOOKUP(A7036,Min!A:B,2,FALSE),"Y","")</f>
        <v/>
      </c>
      <c r="F7036">
        <f>IF(AND(OR(s_tmchk="all",IF(ISERROR(MATCH(B7036,s_teams,0)),FALSE,TRUE)),OR(s_minsal="",s_minsal&lt;=D7036),OR(s_maxsal="",s_maxsal&gt;=D7036),OR(s_minyr="",s_minyr&lt;=A7036),OR(s_maxyr="",s_maxyr&gt;=A7036),OR(s_player="",s_player=C7036)),MAX(F$1:F7035)+1,0)</f>
        <v>0</v>
      </c>
    </row>
    <row r="7037" spans="1:6">
      <c r="A7037" s="20">
        <v>2003</v>
      </c>
      <c r="B7037" s="15" t="s">
        <v>32</v>
      </c>
      <c r="C7037" s="15" t="s">
        <v>4716</v>
      </c>
      <c r="D7037" s="24">
        <v>637435</v>
      </c>
      <c r="E7037" t="str">
        <f>IF(D7037&lt;VLOOKUP(A7037,Min!A:B,2,FALSE),"Y","")</f>
        <v/>
      </c>
      <c r="F7037">
        <f>IF(AND(OR(s_tmchk="all",IF(ISERROR(MATCH(B7037,s_teams,0)),FALSE,TRUE)),OR(s_minsal="",s_minsal&lt;=D7037),OR(s_maxsal="",s_maxsal&gt;=D7037),OR(s_minyr="",s_minyr&lt;=A7037),OR(s_maxyr="",s_maxyr&gt;=A7037),OR(s_player="",s_player=C7037)),MAX(F$1:F7036)+1,0)</f>
        <v>0</v>
      </c>
    </row>
    <row r="7038" spans="1:6">
      <c r="A7038" s="20">
        <v>2003</v>
      </c>
      <c r="B7038" s="15" t="s">
        <v>32</v>
      </c>
      <c r="C7038" s="15" t="s">
        <v>5906</v>
      </c>
      <c r="D7038" s="24">
        <v>587435</v>
      </c>
      <c r="E7038" t="str">
        <f>IF(D7038&lt;VLOOKUP(A7038,Min!A:B,2,FALSE),"Y","")</f>
        <v/>
      </c>
      <c r="F7038">
        <f>IF(AND(OR(s_tmchk="all",IF(ISERROR(MATCH(B7038,s_teams,0)),FALSE,TRUE)),OR(s_minsal="",s_minsal&lt;=D7038),OR(s_maxsal="",s_maxsal&gt;=D7038),OR(s_minyr="",s_minyr&lt;=A7038),OR(s_maxyr="",s_maxyr&gt;=A7038),OR(s_player="",s_player=C7038)),MAX(F$1:F7037)+1,0)</f>
        <v>0</v>
      </c>
    </row>
    <row r="7039" spans="1:6">
      <c r="A7039" s="20">
        <v>2003</v>
      </c>
      <c r="B7039" s="15" t="s">
        <v>32</v>
      </c>
      <c r="C7039" s="15" t="s">
        <v>5190</v>
      </c>
      <c r="D7039" s="24">
        <v>349458</v>
      </c>
      <c r="E7039" t="str">
        <f>IF(D7039&lt;VLOOKUP(A7039,Min!A:B,2,FALSE),"Y","")</f>
        <v/>
      </c>
      <c r="F7039">
        <f>IF(AND(OR(s_tmchk="all",IF(ISERROR(MATCH(B7039,s_teams,0)),FALSE,TRUE)),OR(s_minsal="",s_minsal&lt;=D7039),OR(s_maxsal="",s_maxsal&gt;=D7039),OR(s_minyr="",s_minyr&lt;=A7039),OR(s_maxyr="",s_maxyr&gt;=A7039),OR(s_player="",s_player=C7039)),MAX(F$1:F7038)+1,0)</f>
        <v>0</v>
      </c>
    </row>
    <row r="7040" spans="1:6">
      <c r="A7040" s="20">
        <v>2003</v>
      </c>
      <c r="B7040" s="15" t="s">
        <v>32</v>
      </c>
      <c r="C7040" s="15" t="s">
        <v>5681</v>
      </c>
      <c r="D7040" s="24">
        <v>46642</v>
      </c>
      <c r="E7040" t="str">
        <f>IF(D7040&lt;VLOOKUP(A7040,Min!A:B,2,FALSE),"Y","")</f>
        <v>Y</v>
      </c>
      <c r="F7040">
        <f>IF(AND(OR(s_tmchk="all",IF(ISERROR(MATCH(B7040,s_teams,0)),FALSE,TRUE)),OR(s_minsal="",s_minsal&lt;=D7040),OR(s_maxsal="",s_maxsal&gt;=D7040),OR(s_minyr="",s_minyr&lt;=A7040),OR(s_maxyr="",s_maxyr&gt;=A7040),OR(s_player="",s_player=C7040)),MAX(F$1:F7039)+1,0)</f>
        <v>0</v>
      </c>
    </row>
    <row r="7041" spans="1:6">
      <c r="A7041" s="20">
        <v>2003</v>
      </c>
      <c r="B7041" s="15" t="s">
        <v>37</v>
      </c>
      <c r="C7041" s="15" t="s">
        <v>5204</v>
      </c>
      <c r="D7041" s="24">
        <v>12072500</v>
      </c>
      <c r="E7041" t="str">
        <f>IF(D7041&lt;VLOOKUP(A7041,Min!A:B,2,FALSE),"Y","")</f>
        <v/>
      </c>
      <c r="F7041">
        <f>IF(AND(OR(s_tmchk="all",IF(ISERROR(MATCH(B7041,s_teams,0)),FALSE,TRUE)),OR(s_minsal="",s_minsal&lt;=D7041),OR(s_maxsal="",s_maxsal&gt;=D7041),OR(s_minyr="",s_minyr&lt;=A7041),OR(s_maxyr="",s_maxyr&gt;=A7041),OR(s_player="",s_player=C7041)),MAX(F$1:F7040)+1,0)</f>
        <v>0</v>
      </c>
    </row>
    <row r="7042" spans="1:6">
      <c r="A7042" s="20">
        <v>2003</v>
      </c>
      <c r="B7042" s="15" t="s">
        <v>37</v>
      </c>
      <c r="C7042" s="15" t="s">
        <v>5030</v>
      </c>
      <c r="D7042" s="24">
        <v>5687000</v>
      </c>
      <c r="E7042" t="str">
        <f>IF(D7042&lt;VLOOKUP(A7042,Min!A:B,2,FALSE),"Y","")</f>
        <v/>
      </c>
      <c r="F7042">
        <f>IF(AND(OR(s_tmchk="all",IF(ISERROR(MATCH(B7042,s_teams,0)),FALSE,TRUE)),OR(s_minsal="",s_minsal&lt;=D7042),OR(s_maxsal="",s_maxsal&gt;=D7042),OR(s_minyr="",s_minyr&lt;=A7042),OR(s_maxyr="",s_maxyr&gt;=A7042),OR(s_player="",s_player=C7042)),MAX(F$1:F7041)+1,0)</f>
        <v>0</v>
      </c>
    </row>
    <row r="7043" spans="1:6">
      <c r="A7043" s="20">
        <v>2003</v>
      </c>
      <c r="B7043" s="15" t="s">
        <v>37</v>
      </c>
      <c r="C7043" s="15" t="s">
        <v>4992</v>
      </c>
      <c r="D7043" s="24">
        <v>4186542</v>
      </c>
      <c r="E7043" t="str">
        <f>IF(D7043&lt;VLOOKUP(A7043,Min!A:B,2,FALSE),"Y","")</f>
        <v/>
      </c>
      <c r="F7043">
        <f>IF(AND(OR(s_tmchk="all",IF(ISERROR(MATCH(B7043,s_teams,0)),FALSE,TRUE)),OR(s_minsal="",s_minsal&lt;=D7043),OR(s_maxsal="",s_maxsal&gt;=D7043),OR(s_minyr="",s_minyr&lt;=A7043),OR(s_maxyr="",s_maxyr&gt;=A7043),OR(s_player="",s_player=C7043)),MAX(F$1:F7042)+1,0)</f>
        <v>0</v>
      </c>
    </row>
    <row r="7044" spans="1:6">
      <c r="A7044" s="20">
        <v>2003</v>
      </c>
      <c r="B7044" s="15" t="s">
        <v>37</v>
      </c>
      <c r="C7044" s="15" t="s">
        <v>1246</v>
      </c>
      <c r="D7044" s="24">
        <v>3556200</v>
      </c>
      <c r="E7044" t="str">
        <f>IF(D7044&lt;VLOOKUP(A7044,Min!A:B,2,FALSE),"Y","")</f>
        <v/>
      </c>
      <c r="F7044">
        <f>IF(AND(OR(s_tmchk="all",IF(ISERROR(MATCH(B7044,s_teams,0)),FALSE,TRUE)),OR(s_minsal="",s_minsal&lt;=D7044),OR(s_maxsal="",s_maxsal&gt;=D7044),OR(s_minyr="",s_minyr&lt;=A7044),OR(s_maxyr="",s_maxyr&gt;=A7044),OR(s_player="",s_player=C7044)),MAX(F$1:F7043)+1,0)</f>
        <v>0</v>
      </c>
    </row>
    <row r="7045" spans="1:6">
      <c r="A7045" s="20">
        <v>2003</v>
      </c>
      <c r="B7045" s="15" t="s">
        <v>37</v>
      </c>
      <c r="C7045" s="15" t="s">
        <v>5258</v>
      </c>
      <c r="D7045" s="24">
        <v>3451920</v>
      </c>
      <c r="E7045" t="str">
        <f>IF(D7045&lt;VLOOKUP(A7045,Min!A:B,2,FALSE),"Y","")</f>
        <v/>
      </c>
      <c r="F7045">
        <f>IF(AND(OR(s_tmchk="all",IF(ISERROR(MATCH(B7045,s_teams,0)),FALSE,TRUE)),OR(s_minsal="",s_minsal&lt;=D7045),OR(s_maxsal="",s_maxsal&gt;=D7045),OR(s_minyr="",s_minyr&lt;=A7045),OR(s_maxyr="",s_maxyr&gt;=A7045),OR(s_player="",s_player=C7045)),MAX(F$1:F7044)+1,0)</f>
        <v>0</v>
      </c>
    </row>
    <row r="7046" spans="1:6">
      <c r="A7046" s="20">
        <v>2003</v>
      </c>
      <c r="B7046" s="15" t="s">
        <v>37</v>
      </c>
      <c r="C7046" s="15" t="s">
        <v>5562</v>
      </c>
      <c r="D7046" s="24">
        <v>2946240</v>
      </c>
      <c r="E7046" t="str">
        <f>IF(D7046&lt;VLOOKUP(A7046,Min!A:B,2,FALSE),"Y","")</f>
        <v/>
      </c>
      <c r="F7046">
        <f>IF(AND(OR(s_tmchk="all",IF(ISERROR(MATCH(B7046,s_teams,0)),FALSE,TRUE)),OR(s_minsal="",s_minsal&lt;=D7046),OR(s_maxsal="",s_maxsal&gt;=D7046),OR(s_minyr="",s_minyr&lt;=A7046),OR(s_maxyr="",s_maxyr&gt;=A7046),OR(s_player="",s_player=C7046)),MAX(F$1:F7045)+1,0)</f>
        <v>0</v>
      </c>
    </row>
    <row r="7047" spans="1:6">
      <c r="A7047" s="20">
        <v>2003</v>
      </c>
      <c r="B7047" s="15" t="s">
        <v>37</v>
      </c>
      <c r="C7047" s="15" t="s">
        <v>3848</v>
      </c>
      <c r="D7047" s="24">
        <v>2879280</v>
      </c>
      <c r="E7047" t="str">
        <f>IF(D7047&lt;VLOOKUP(A7047,Min!A:B,2,FALSE),"Y","")</f>
        <v/>
      </c>
      <c r="F7047">
        <f>IF(AND(OR(s_tmchk="all",IF(ISERROR(MATCH(B7047,s_teams,0)),FALSE,TRUE)),OR(s_minsal="",s_minsal&lt;=D7047),OR(s_maxsal="",s_maxsal&gt;=D7047),OR(s_minyr="",s_minyr&lt;=A7047),OR(s_maxyr="",s_maxyr&gt;=A7047),OR(s_player="",s_player=C7047)),MAX(F$1:F7046)+1,0)</f>
        <v>0</v>
      </c>
    </row>
    <row r="7048" spans="1:6">
      <c r="A7048" s="20">
        <v>2003</v>
      </c>
      <c r="B7048" s="15" t="s">
        <v>37</v>
      </c>
      <c r="C7048" s="15" t="s">
        <v>713</v>
      </c>
      <c r="D7048" s="24">
        <v>2026680</v>
      </c>
      <c r="E7048" t="str">
        <f>IF(D7048&lt;VLOOKUP(A7048,Min!A:B,2,FALSE),"Y","")</f>
        <v/>
      </c>
      <c r="F7048">
        <f>IF(AND(OR(s_tmchk="all",IF(ISERROR(MATCH(B7048,s_teams,0)),FALSE,TRUE)),OR(s_minsal="",s_minsal&lt;=D7048),OR(s_maxsal="",s_maxsal&gt;=D7048),OR(s_minyr="",s_minyr&lt;=A7048),OR(s_maxyr="",s_maxyr&gt;=A7048),OR(s_player="",s_player=C7048)),MAX(F$1:F7047)+1,0)</f>
        <v>0</v>
      </c>
    </row>
    <row r="7049" spans="1:6">
      <c r="A7049" s="20">
        <v>2003</v>
      </c>
      <c r="B7049" s="15" t="s">
        <v>37</v>
      </c>
      <c r="C7049" s="15" t="s">
        <v>5129</v>
      </c>
      <c r="D7049" s="24">
        <v>1500000</v>
      </c>
      <c r="E7049" t="str">
        <f>IF(D7049&lt;VLOOKUP(A7049,Min!A:B,2,FALSE),"Y","")</f>
        <v/>
      </c>
      <c r="F7049">
        <f>IF(AND(OR(s_tmchk="all",IF(ISERROR(MATCH(B7049,s_teams,0)),FALSE,TRUE)),OR(s_minsal="",s_minsal&lt;=D7049),OR(s_maxsal="",s_maxsal&gt;=D7049),OR(s_minyr="",s_minyr&lt;=A7049),OR(s_maxyr="",s_maxyr&gt;=A7049),OR(s_player="",s_player=C7049)),MAX(F$1:F7048)+1,0)</f>
        <v>0</v>
      </c>
    </row>
    <row r="7050" spans="1:6">
      <c r="A7050" s="20">
        <v>2003</v>
      </c>
      <c r="B7050" s="15" t="s">
        <v>37</v>
      </c>
      <c r="C7050" s="15" t="s">
        <v>4828</v>
      </c>
      <c r="D7050" s="24">
        <v>1400000</v>
      </c>
      <c r="E7050" t="str">
        <f>IF(D7050&lt;VLOOKUP(A7050,Min!A:B,2,FALSE),"Y","")</f>
        <v/>
      </c>
      <c r="F7050">
        <f>IF(AND(OR(s_tmchk="all",IF(ISERROR(MATCH(B7050,s_teams,0)),FALSE,TRUE)),OR(s_minsal="",s_minsal&lt;=D7050),OR(s_maxsal="",s_maxsal&gt;=D7050),OR(s_minyr="",s_minyr&lt;=A7050),OR(s_maxyr="",s_maxyr&gt;=A7050),OR(s_player="",s_player=C7050)),MAX(F$1:F7049)+1,0)</f>
        <v>0</v>
      </c>
    </row>
    <row r="7051" spans="1:6">
      <c r="A7051" s="20">
        <v>2003</v>
      </c>
      <c r="B7051" s="15" t="s">
        <v>37</v>
      </c>
      <c r="C7051" s="15" t="s">
        <v>5083</v>
      </c>
      <c r="D7051" s="24">
        <v>1400000</v>
      </c>
      <c r="E7051" t="str">
        <f>IF(D7051&lt;VLOOKUP(A7051,Min!A:B,2,FALSE),"Y","")</f>
        <v/>
      </c>
      <c r="F7051">
        <f>IF(AND(OR(s_tmchk="all",IF(ISERROR(MATCH(B7051,s_teams,0)),FALSE,TRUE)),OR(s_minsal="",s_minsal&lt;=D7051),OR(s_maxsal="",s_maxsal&gt;=D7051),OR(s_minyr="",s_minyr&lt;=A7051),OR(s_maxyr="",s_maxyr&gt;=A7051),OR(s_player="",s_player=C7051)),MAX(F$1:F7050)+1,0)</f>
        <v>0</v>
      </c>
    </row>
    <row r="7052" spans="1:6">
      <c r="A7052" s="20">
        <v>2003</v>
      </c>
      <c r="B7052" s="15" t="s">
        <v>37</v>
      </c>
      <c r="C7052" s="15" t="s">
        <v>4852</v>
      </c>
      <c r="D7052" s="24">
        <v>830947</v>
      </c>
      <c r="E7052" t="str">
        <f>IF(D7052&lt;VLOOKUP(A7052,Min!A:B,2,FALSE),"Y","")</f>
        <v/>
      </c>
      <c r="F7052">
        <f>IF(AND(OR(s_tmchk="all",IF(ISERROR(MATCH(B7052,s_teams,0)),FALSE,TRUE)),OR(s_minsal="",s_minsal&lt;=D7052),OR(s_maxsal="",s_maxsal&gt;=D7052),OR(s_minyr="",s_minyr&lt;=A7052),OR(s_maxyr="",s_maxyr&gt;=A7052),OR(s_player="",s_player=C7052)),MAX(F$1:F7051)+1,0)</f>
        <v>0</v>
      </c>
    </row>
    <row r="7053" spans="1:6">
      <c r="A7053" s="20">
        <v>2003</v>
      </c>
      <c r="B7053" s="15" t="s">
        <v>37</v>
      </c>
      <c r="C7053" s="15" t="s">
        <v>5846</v>
      </c>
      <c r="D7053" s="24">
        <v>699935</v>
      </c>
      <c r="E7053" t="str">
        <f>IF(D7053&lt;VLOOKUP(A7053,Min!A:B,2,FALSE),"Y","")</f>
        <v/>
      </c>
      <c r="F7053">
        <f>IF(AND(OR(s_tmchk="all",IF(ISERROR(MATCH(B7053,s_teams,0)),FALSE,TRUE)),OR(s_minsal="",s_minsal&lt;=D7053),OR(s_maxsal="",s_maxsal&gt;=D7053),OR(s_minyr="",s_minyr&lt;=A7053),OR(s_maxyr="",s_maxyr&gt;=A7053),OR(s_player="",s_player=C7053)),MAX(F$1:F7052)+1,0)</f>
        <v>0</v>
      </c>
    </row>
    <row r="7054" spans="1:6">
      <c r="A7054" s="20">
        <v>2003</v>
      </c>
      <c r="B7054" s="15" t="s">
        <v>37</v>
      </c>
      <c r="C7054" s="15" t="s">
        <v>5056</v>
      </c>
      <c r="D7054" s="24">
        <v>682500</v>
      </c>
      <c r="E7054" t="str">
        <f>IF(D7054&lt;VLOOKUP(A7054,Min!A:B,2,FALSE),"Y","")</f>
        <v/>
      </c>
      <c r="F7054">
        <f>IF(AND(OR(s_tmchk="all",IF(ISERROR(MATCH(B7054,s_teams,0)),FALSE,TRUE)),OR(s_minsal="",s_minsal&lt;=D7054),OR(s_maxsal="",s_maxsal&gt;=D7054),OR(s_minyr="",s_minyr&lt;=A7054),OR(s_maxyr="",s_maxyr&gt;=A7054),OR(s_player="",s_player=C7054)),MAX(F$1:F7053)+1,0)</f>
        <v>0</v>
      </c>
    </row>
    <row r="7055" spans="1:6">
      <c r="A7055" s="20">
        <v>2003</v>
      </c>
      <c r="B7055" s="15" t="s">
        <v>37</v>
      </c>
      <c r="C7055" s="15" t="s">
        <v>6120</v>
      </c>
      <c r="D7055" s="24">
        <v>512435</v>
      </c>
      <c r="E7055" t="str">
        <f>IF(D7055&lt;VLOOKUP(A7055,Min!A:B,2,FALSE),"Y","")</f>
        <v/>
      </c>
      <c r="F7055">
        <f>IF(AND(OR(s_tmchk="all",IF(ISERROR(MATCH(B7055,s_teams,0)),FALSE,TRUE)),OR(s_minsal="",s_minsal&lt;=D7055),OR(s_maxsal="",s_maxsal&gt;=D7055),OR(s_minyr="",s_minyr&lt;=A7055),OR(s_maxyr="",s_maxyr&gt;=A7055),OR(s_player="",s_player=C7055)),MAX(F$1:F7054)+1,0)</f>
        <v>0</v>
      </c>
    </row>
    <row r="7056" spans="1:6">
      <c r="A7056" s="20">
        <v>2003</v>
      </c>
      <c r="B7056" s="15" t="s">
        <v>37</v>
      </c>
      <c r="C7056" s="15" t="s">
        <v>5519</v>
      </c>
      <c r="D7056" s="24">
        <v>349458</v>
      </c>
      <c r="E7056" t="str">
        <f>IF(D7056&lt;VLOOKUP(A7056,Min!A:B,2,FALSE),"Y","")</f>
        <v/>
      </c>
      <c r="F7056">
        <f>IF(AND(OR(s_tmchk="all",IF(ISERROR(MATCH(B7056,s_teams,0)),FALSE,TRUE)),OR(s_minsal="",s_minsal&lt;=D7056),OR(s_maxsal="",s_maxsal&gt;=D7056),OR(s_minyr="",s_minyr&lt;=A7056),OR(s_maxyr="",s_maxyr&gt;=A7056),OR(s_player="",s_player=C7056)),MAX(F$1:F7055)+1,0)</f>
        <v>0</v>
      </c>
    </row>
    <row r="7057" spans="1:6">
      <c r="A7057" s="20">
        <v>2003</v>
      </c>
      <c r="B7057" s="15" t="s">
        <v>37</v>
      </c>
      <c r="C7057" s="15" t="s">
        <v>3460</v>
      </c>
      <c r="D7057" s="24">
        <v>349458</v>
      </c>
      <c r="E7057" t="str">
        <f>IF(D7057&lt;VLOOKUP(A7057,Min!A:B,2,FALSE),"Y","")</f>
        <v/>
      </c>
      <c r="F7057">
        <f>IF(AND(OR(s_tmchk="all",IF(ISERROR(MATCH(B7057,s_teams,0)),FALSE,TRUE)),OR(s_minsal="",s_minsal&lt;=D7057),OR(s_maxsal="",s_maxsal&gt;=D7057),OR(s_minyr="",s_minyr&lt;=A7057),OR(s_maxyr="",s_maxyr&gt;=A7057),OR(s_player="",s_player=C7057)),MAX(F$1:F7056)+1,0)</f>
        <v>0</v>
      </c>
    </row>
    <row r="7058" spans="1:6">
      <c r="A7058" s="20">
        <v>2003</v>
      </c>
      <c r="B7058" s="15" t="s">
        <v>39</v>
      </c>
      <c r="C7058" s="15" t="s">
        <v>6210</v>
      </c>
      <c r="D7058" s="24">
        <v>12375000</v>
      </c>
      <c r="E7058" t="str">
        <f>IF(D7058&lt;VLOOKUP(A7058,Min!A:B,2,FALSE),"Y","")</f>
        <v/>
      </c>
      <c r="F7058">
        <f>IF(AND(OR(s_tmchk="all",IF(ISERROR(MATCH(B7058,s_teams,0)),FALSE,TRUE)),OR(s_minsal="",s_minsal&lt;=D7058),OR(s_maxsal="",s_maxsal&gt;=D7058),OR(s_minyr="",s_minyr&lt;=A7058),OR(s_maxyr="",s_maxyr&gt;=A7058),OR(s_player="",s_player=C7058)),MAX(F$1:F7057)+1,0)</f>
        <v>0</v>
      </c>
    </row>
    <row r="7059" spans="1:6">
      <c r="A7059" s="20">
        <v>2003</v>
      </c>
      <c r="B7059" s="15" t="s">
        <v>39</v>
      </c>
      <c r="C7059" s="15" t="s">
        <v>6134</v>
      </c>
      <c r="D7059" s="24">
        <v>6600000</v>
      </c>
      <c r="E7059" t="str">
        <f>IF(D7059&lt;VLOOKUP(A7059,Min!A:B,2,FALSE),"Y","")</f>
        <v/>
      </c>
      <c r="F7059">
        <f>IF(AND(OR(s_tmchk="all",IF(ISERROR(MATCH(B7059,s_teams,0)),FALSE,TRUE)),OR(s_minsal="",s_minsal&lt;=D7059),OR(s_maxsal="",s_maxsal&gt;=D7059),OR(s_minyr="",s_minyr&lt;=A7059),OR(s_maxyr="",s_maxyr&gt;=A7059),OR(s_player="",s_player=C7059)),MAX(F$1:F7058)+1,0)</f>
        <v>0</v>
      </c>
    </row>
    <row r="7060" spans="1:6">
      <c r="A7060" s="20">
        <v>2003</v>
      </c>
      <c r="B7060" s="15" t="s">
        <v>39</v>
      </c>
      <c r="C7060" s="15" t="s">
        <v>5716</v>
      </c>
      <c r="D7060" s="24">
        <v>6101906</v>
      </c>
      <c r="E7060" t="str">
        <f>IF(D7060&lt;VLOOKUP(A7060,Min!A:B,2,FALSE),"Y","")</f>
        <v/>
      </c>
      <c r="F7060">
        <f>IF(AND(OR(s_tmchk="all",IF(ISERROR(MATCH(B7060,s_teams,0)),FALSE,TRUE)),OR(s_minsal="",s_minsal&lt;=D7060),OR(s_maxsal="",s_maxsal&gt;=D7060),OR(s_minyr="",s_minyr&lt;=A7060),OR(s_maxyr="",s_maxyr&gt;=A7060),OR(s_player="",s_player=C7060)),MAX(F$1:F7059)+1,0)</f>
        <v>0</v>
      </c>
    </row>
    <row r="7061" spans="1:6">
      <c r="A7061" s="20">
        <v>2003</v>
      </c>
      <c r="B7061" s="15" t="s">
        <v>39</v>
      </c>
      <c r="C7061" s="15" t="s">
        <v>5855</v>
      </c>
      <c r="D7061" s="24">
        <v>4546000</v>
      </c>
      <c r="E7061" t="str">
        <f>IF(D7061&lt;VLOOKUP(A7061,Min!A:B,2,FALSE),"Y","")</f>
        <v/>
      </c>
      <c r="F7061">
        <f>IF(AND(OR(s_tmchk="all",IF(ISERROR(MATCH(B7061,s_teams,0)),FALSE,TRUE)),OR(s_minsal="",s_minsal&lt;=D7061),OR(s_maxsal="",s_maxsal&gt;=D7061),OR(s_minyr="",s_minyr&lt;=A7061),OR(s_maxyr="",s_maxyr&gt;=A7061),OR(s_player="",s_player=C7061)),MAX(F$1:F7060)+1,0)</f>
        <v>0</v>
      </c>
    </row>
    <row r="7062" spans="1:6">
      <c r="A7062" s="20">
        <v>2003</v>
      </c>
      <c r="B7062" s="15" t="s">
        <v>39</v>
      </c>
      <c r="C7062" s="15" t="s">
        <v>5658</v>
      </c>
      <c r="D7062" s="24">
        <v>4160000</v>
      </c>
      <c r="E7062" t="str">
        <f>IF(D7062&lt;VLOOKUP(A7062,Min!A:B,2,FALSE),"Y","")</f>
        <v/>
      </c>
      <c r="F7062">
        <f>IF(AND(OR(s_tmchk="all",IF(ISERROR(MATCH(B7062,s_teams,0)),FALSE,TRUE)),OR(s_minsal="",s_minsal&lt;=D7062),OR(s_maxsal="",s_maxsal&gt;=D7062),OR(s_minyr="",s_minyr&lt;=A7062),OR(s_maxyr="",s_maxyr&gt;=A7062),OR(s_player="",s_player=C7062)),MAX(F$1:F7061)+1,0)</f>
        <v>0</v>
      </c>
    </row>
    <row r="7063" spans="1:6">
      <c r="A7063" s="20">
        <v>2003</v>
      </c>
      <c r="B7063" s="15" t="s">
        <v>39</v>
      </c>
      <c r="C7063" s="15" t="s">
        <v>4882</v>
      </c>
      <c r="D7063" s="24">
        <v>3267960</v>
      </c>
      <c r="E7063" t="str">
        <f>IF(D7063&lt;VLOOKUP(A7063,Min!A:B,2,FALSE),"Y","")</f>
        <v/>
      </c>
      <c r="F7063">
        <f>IF(AND(OR(s_tmchk="all",IF(ISERROR(MATCH(B7063,s_teams,0)),FALSE,TRUE)),OR(s_minsal="",s_minsal&lt;=D7063),OR(s_maxsal="",s_maxsal&gt;=D7063),OR(s_minyr="",s_minyr&lt;=A7063),OR(s_maxyr="",s_maxyr&gt;=A7063),OR(s_player="",s_player=C7063)),MAX(F$1:F7062)+1,0)</f>
        <v>0</v>
      </c>
    </row>
    <row r="7064" spans="1:6">
      <c r="A7064" s="20">
        <v>2003</v>
      </c>
      <c r="B7064" s="15" t="s">
        <v>39</v>
      </c>
      <c r="C7064" s="15" t="s">
        <v>4655</v>
      </c>
      <c r="D7064" s="24">
        <v>2400000</v>
      </c>
      <c r="E7064" t="str">
        <f>IF(D7064&lt;VLOOKUP(A7064,Min!A:B,2,FALSE),"Y","")</f>
        <v/>
      </c>
      <c r="F7064">
        <f>IF(AND(OR(s_tmchk="all",IF(ISERROR(MATCH(B7064,s_teams,0)),FALSE,TRUE)),OR(s_minsal="",s_minsal&lt;=D7064),OR(s_maxsal="",s_maxsal&gt;=D7064),OR(s_minyr="",s_minyr&lt;=A7064),OR(s_maxyr="",s_maxyr&gt;=A7064),OR(s_player="",s_player=C7064)),MAX(F$1:F7063)+1,0)</f>
        <v>0</v>
      </c>
    </row>
    <row r="7065" spans="1:6">
      <c r="A7065" s="20">
        <v>2003</v>
      </c>
      <c r="B7065" s="15" t="s">
        <v>39</v>
      </c>
      <c r="C7065" s="15" t="s">
        <v>4849</v>
      </c>
      <c r="D7065" s="24">
        <v>2298840</v>
      </c>
      <c r="E7065" t="str">
        <f>IF(D7065&lt;VLOOKUP(A7065,Min!A:B,2,FALSE),"Y","")</f>
        <v/>
      </c>
      <c r="F7065">
        <f>IF(AND(OR(s_tmchk="all",IF(ISERROR(MATCH(B7065,s_teams,0)),FALSE,TRUE)),OR(s_minsal="",s_minsal&lt;=D7065),OR(s_maxsal="",s_maxsal&gt;=D7065),OR(s_minyr="",s_minyr&lt;=A7065),OR(s_maxyr="",s_maxyr&gt;=A7065),OR(s_player="",s_player=C7065)),MAX(F$1:F7064)+1,0)</f>
        <v>0</v>
      </c>
    </row>
    <row r="7066" spans="1:6">
      <c r="A7066" s="20">
        <v>2003</v>
      </c>
      <c r="B7066" s="15" t="s">
        <v>39</v>
      </c>
      <c r="C7066" s="15" t="s">
        <v>4789</v>
      </c>
      <c r="D7066" s="24">
        <v>2212200</v>
      </c>
      <c r="E7066" t="str">
        <f>IF(D7066&lt;VLOOKUP(A7066,Min!A:B,2,FALSE),"Y","")</f>
        <v/>
      </c>
      <c r="F7066">
        <f>IF(AND(OR(s_tmchk="all",IF(ISERROR(MATCH(B7066,s_teams,0)),FALSE,TRUE)),OR(s_minsal="",s_minsal&lt;=D7066),OR(s_maxsal="",s_maxsal&gt;=D7066),OR(s_minyr="",s_minyr&lt;=A7066),OR(s_maxyr="",s_maxyr&gt;=A7066),OR(s_player="",s_player=C7066)),MAX(F$1:F7065)+1,0)</f>
        <v>0</v>
      </c>
    </row>
    <row r="7067" spans="1:6">
      <c r="A7067" s="20">
        <v>2003</v>
      </c>
      <c r="B7067" s="15" t="s">
        <v>39</v>
      </c>
      <c r="C7067" s="15" t="s">
        <v>3712</v>
      </c>
      <c r="D7067" s="24">
        <v>1980600</v>
      </c>
      <c r="E7067" t="str">
        <f>IF(D7067&lt;VLOOKUP(A7067,Min!A:B,2,FALSE),"Y","")</f>
        <v/>
      </c>
      <c r="F7067">
        <f>IF(AND(OR(s_tmchk="all",IF(ISERROR(MATCH(B7067,s_teams,0)),FALSE,TRUE)),OR(s_minsal="",s_minsal&lt;=D7067),OR(s_maxsal="",s_maxsal&gt;=D7067),OR(s_minyr="",s_minyr&lt;=A7067),OR(s_maxyr="",s_maxyr&gt;=A7067),OR(s_player="",s_player=C7067)),MAX(F$1:F7066)+1,0)</f>
        <v>0</v>
      </c>
    </row>
    <row r="7068" spans="1:6">
      <c r="A7068" s="20">
        <v>2003</v>
      </c>
      <c r="B7068" s="15" t="s">
        <v>39</v>
      </c>
      <c r="C7068" s="15" t="s">
        <v>5381</v>
      </c>
      <c r="D7068" s="24">
        <v>1419026</v>
      </c>
      <c r="E7068" t="str">
        <f>IF(D7068&lt;VLOOKUP(A7068,Min!A:B,2,FALSE),"Y","")</f>
        <v/>
      </c>
      <c r="F7068">
        <f>IF(AND(OR(s_tmchk="all",IF(ISERROR(MATCH(B7068,s_teams,0)),FALSE,TRUE)),OR(s_minsal="",s_minsal&lt;=D7068),OR(s_maxsal="",s_maxsal&gt;=D7068),OR(s_minyr="",s_minyr&lt;=A7068),OR(s_maxyr="",s_maxyr&gt;=A7068),OR(s_player="",s_player=C7068)),MAX(F$1:F7067)+1,0)</f>
        <v>0</v>
      </c>
    </row>
    <row r="7069" spans="1:6">
      <c r="A7069" s="20">
        <v>2003</v>
      </c>
      <c r="B7069" s="15" t="s">
        <v>39</v>
      </c>
      <c r="C7069" s="15" t="s">
        <v>5193</v>
      </c>
      <c r="D7069" s="24">
        <v>800000</v>
      </c>
      <c r="E7069" t="str">
        <f>IF(D7069&lt;VLOOKUP(A7069,Min!A:B,2,FALSE),"Y","")</f>
        <v/>
      </c>
      <c r="F7069">
        <f>IF(AND(OR(s_tmchk="all",IF(ISERROR(MATCH(B7069,s_teams,0)),FALSE,TRUE)),OR(s_minsal="",s_minsal&lt;=D7069),OR(s_maxsal="",s_maxsal&gt;=D7069),OR(s_minyr="",s_minyr&lt;=A7069),OR(s_maxyr="",s_maxyr&gt;=A7069),OR(s_player="",s_player=C7069)),MAX(F$1:F7068)+1,0)</f>
        <v>0</v>
      </c>
    </row>
    <row r="7070" spans="1:6">
      <c r="A7070" s="20">
        <v>2003</v>
      </c>
      <c r="B7070" s="15" t="s">
        <v>39</v>
      </c>
      <c r="C7070" s="15" t="s">
        <v>5686</v>
      </c>
      <c r="D7070" s="24">
        <v>750000</v>
      </c>
      <c r="E7070" t="str">
        <f>IF(D7070&lt;VLOOKUP(A7070,Min!A:B,2,FALSE),"Y","")</f>
        <v/>
      </c>
      <c r="F7070">
        <f>IF(AND(OR(s_tmchk="all",IF(ISERROR(MATCH(B7070,s_teams,0)),FALSE,TRUE)),OR(s_minsal="",s_minsal&lt;=D7070),OR(s_maxsal="",s_maxsal&gt;=D7070),OR(s_minyr="",s_minyr&lt;=A7070),OR(s_maxyr="",s_maxyr&gt;=A7070),OR(s_player="",s_player=C7070)),MAX(F$1:F7069)+1,0)</f>
        <v>0</v>
      </c>
    </row>
    <row r="7071" spans="1:6">
      <c r="A7071" s="20">
        <v>2003</v>
      </c>
      <c r="B7071" s="15" t="s">
        <v>39</v>
      </c>
      <c r="C7071" s="15" t="s">
        <v>1710</v>
      </c>
      <c r="D7071" s="24">
        <v>349458</v>
      </c>
      <c r="E7071" t="str">
        <f>IF(D7071&lt;VLOOKUP(A7071,Min!A:B,2,FALSE),"Y","")</f>
        <v/>
      </c>
      <c r="F7071">
        <f>IF(AND(OR(s_tmchk="all",IF(ISERROR(MATCH(B7071,s_teams,0)),FALSE,TRUE)),OR(s_minsal="",s_minsal&lt;=D7071),OR(s_maxsal="",s_maxsal&gt;=D7071),OR(s_minyr="",s_minyr&lt;=A7071),OR(s_maxyr="",s_maxyr&gt;=A7071),OR(s_player="",s_player=C7071)),MAX(F$1:F7070)+1,0)</f>
        <v>0</v>
      </c>
    </row>
    <row r="7072" spans="1:6">
      <c r="A7072" s="20">
        <v>2003</v>
      </c>
      <c r="B7072" s="15" t="s">
        <v>39</v>
      </c>
      <c r="C7072" s="15" t="s">
        <v>5987</v>
      </c>
      <c r="D7072" s="24">
        <v>349458</v>
      </c>
      <c r="E7072" t="str">
        <f>IF(D7072&lt;VLOOKUP(A7072,Min!A:B,2,FALSE),"Y","")</f>
        <v/>
      </c>
      <c r="F7072">
        <f>IF(AND(OR(s_tmchk="all",IF(ISERROR(MATCH(B7072,s_teams,0)),FALSE,TRUE)),OR(s_minsal="",s_minsal&lt;=D7072),OR(s_maxsal="",s_maxsal&gt;=D7072),OR(s_minyr="",s_minyr&lt;=A7072),OR(s_maxyr="",s_maxyr&gt;=A7072),OR(s_player="",s_player=C7072)),MAX(F$1:F7071)+1,0)</f>
        <v>0</v>
      </c>
    </row>
    <row r="7073" spans="1:6">
      <c r="A7073" s="20">
        <v>2003</v>
      </c>
      <c r="B7073" s="15" t="s">
        <v>41</v>
      </c>
      <c r="C7073" s="15" t="s">
        <v>5648</v>
      </c>
      <c r="D7073" s="24">
        <v>11953125</v>
      </c>
      <c r="E7073" t="str">
        <f>IF(D7073&lt;VLOOKUP(A7073,Min!A:B,2,FALSE),"Y","")</f>
        <v/>
      </c>
      <c r="F7073">
        <f>IF(AND(OR(s_tmchk="all",IF(ISERROR(MATCH(B7073,s_teams,0)),FALSE,TRUE)),OR(s_minsal="",s_minsal&lt;=D7073),OR(s_maxsal="",s_maxsal&gt;=D7073),OR(s_minyr="",s_minyr&lt;=A7073),OR(s_maxyr="",s_maxyr&gt;=A7073),OR(s_player="",s_player=C7073)),MAX(F$1:F7072)+1,0)</f>
        <v>0</v>
      </c>
    </row>
    <row r="7074" spans="1:6">
      <c r="A7074" s="20">
        <v>2003</v>
      </c>
      <c r="B7074" s="15" t="s">
        <v>41</v>
      </c>
      <c r="C7074" s="15" t="s">
        <v>5719</v>
      </c>
      <c r="D7074" s="24">
        <v>11061234</v>
      </c>
      <c r="E7074" t="str">
        <f>IF(D7074&lt;VLOOKUP(A7074,Min!A:B,2,FALSE),"Y","")</f>
        <v/>
      </c>
      <c r="F7074">
        <f>IF(AND(OR(s_tmchk="all",IF(ISERROR(MATCH(B7074,s_teams,0)),FALSE,TRUE)),OR(s_minsal="",s_minsal&lt;=D7074),OR(s_maxsal="",s_maxsal&gt;=D7074),OR(s_minyr="",s_minyr&lt;=A7074),OR(s_maxyr="",s_maxyr&gt;=A7074),OR(s_player="",s_player=C7074)),MAX(F$1:F7073)+1,0)</f>
        <v>0</v>
      </c>
    </row>
    <row r="7075" spans="1:6">
      <c r="A7075" s="20">
        <v>2003</v>
      </c>
      <c r="B7075" s="15" t="s">
        <v>41</v>
      </c>
      <c r="C7075" s="15" t="s">
        <v>392</v>
      </c>
      <c r="D7075" s="24">
        <v>10067750</v>
      </c>
      <c r="E7075" t="str">
        <f>IF(D7075&lt;VLOOKUP(A7075,Min!A:B,2,FALSE),"Y","")</f>
        <v/>
      </c>
      <c r="F7075">
        <f>IF(AND(OR(s_tmchk="all",IF(ISERROR(MATCH(B7075,s_teams,0)),FALSE,TRUE)),OR(s_minsal="",s_minsal&lt;=D7075),OR(s_maxsal="",s_maxsal&gt;=D7075),OR(s_minyr="",s_minyr&lt;=A7075),OR(s_maxyr="",s_maxyr&gt;=A7075),OR(s_player="",s_player=C7075)),MAX(F$1:F7074)+1,0)</f>
        <v>0</v>
      </c>
    </row>
    <row r="7076" spans="1:6">
      <c r="A7076" s="20">
        <v>2003</v>
      </c>
      <c r="B7076" s="15" t="s">
        <v>41</v>
      </c>
      <c r="C7076" s="15" t="s">
        <v>5798</v>
      </c>
      <c r="D7076" s="24">
        <v>7270000</v>
      </c>
      <c r="E7076" t="str">
        <f>IF(D7076&lt;VLOOKUP(A7076,Min!A:B,2,FALSE),"Y","")</f>
        <v/>
      </c>
      <c r="F7076">
        <f>IF(AND(OR(s_tmchk="all",IF(ISERROR(MATCH(B7076,s_teams,0)),FALSE,TRUE)),OR(s_minsal="",s_minsal&lt;=D7076),OR(s_maxsal="",s_maxsal&gt;=D7076),OR(s_minyr="",s_minyr&lt;=A7076),OR(s_maxyr="",s_maxyr&gt;=A7076),OR(s_player="",s_player=C7076)),MAX(F$1:F7075)+1,0)</f>
        <v>0</v>
      </c>
    </row>
    <row r="7077" spans="1:6">
      <c r="A7077" s="20">
        <v>2003</v>
      </c>
      <c r="B7077" s="15" t="s">
        <v>41</v>
      </c>
      <c r="C7077" s="15" t="s">
        <v>1999</v>
      </c>
      <c r="D7077" s="24">
        <v>5750000</v>
      </c>
      <c r="E7077" t="str">
        <f>IF(D7077&lt;VLOOKUP(A7077,Min!A:B,2,FALSE),"Y","")</f>
        <v/>
      </c>
      <c r="F7077">
        <f>IF(AND(OR(s_tmchk="all",IF(ISERROR(MATCH(B7077,s_teams,0)),FALSE,TRUE)),OR(s_minsal="",s_minsal&lt;=D7077),OR(s_maxsal="",s_maxsal&gt;=D7077),OR(s_minyr="",s_minyr&lt;=A7077),OR(s_maxyr="",s_maxyr&gt;=A7077),OR(s_player="",s_player=C7077)),MAX(F$1:F7076)+1,0)</f>
        <v>0</v>
      </c>
    </row>
    <row r="7078" spans="1:6">
      <c r="A7078" s="20">
        <v>2003</v>
      </c>
      <c r="B7078" s="15" t="s">
        <v>41</v>
      </c>
      <c r="C7078" s="15" t="s">
        <v>5731</v>
      </c>
      <c r="D7078" s="24">
        <v>5625000</v>
      </c>
      <c r="E7078" t="str">
        <f>IF(D7078&lt;VLOOKUP(A7078,Min!A:B,2,FALSE),"Y","")</f>
        <v/>
      </c>
      <c r="F7078">
        <f>IF(AND(OR(s_tmchk="all",IF(ISERROR(MATCH(B7078,s_teams,0)),FALSE,TRUE)),OR(s_minsal="",s_minsal&lt;=D7078),OR(s_maxsal="",s_maxsal&gt;=D7078),OR(s_minyr="",s_minyr&lt;=A7078),OR(s_maxyr="",s_maxyr&gt;=A7078),OR(s_player="",s_player=C7078)),MAX(F$1:F7077)+1,0)</f>
        <v>0</v>
      </c>
    </row>
    <row r="7079" spans="1:6">
      <c r="A7079" s="20">
        <v>2003</v>
      </c>
      <c r="B7079" s="15" t="s">
        <v>41</v>
      </c>
      <c r="C7079" s="15" t="s">
        <v>4630</v>
      </c>
      <c r="D7079" s="24">
        <v>4991800</v>
      </c>
      <c r="E7079" t="str">
        <f>IF(D7079&lt;VLOOKUP(A7079,Min!A:B,2,FALSE),"Y","")</f>
        <v/>
      </c>
      <c r="F7079">
        <f>IF(AND(OR(s_tmchk="all",IF(ISERROR(MATCH(B7079,s_teams,0)),FALSE,TRUE)),OR(s_minsal="",s_minsal&lt;=D7079),OR(s_maxsal="",s_maxsal&gt;=D7079),OR(s_minyr="",s_minyr&lt;=A7079),OR(s_maxyr="",s_maxyr&gt;=A7079),OR(s_player="",s_player=C7079)),MAX(F$1:F7078)+1,0)</f>
        <v>0</v>
      </c>
    </row>
    <row r="7080" spans="1:6">
      <c r="A7080" s="20">
        <v>2003</v>
      </c>
      <c r="B7080" s="15" t="s">
        <v>41</v>
      </c>
      <c r="C7080" s="15" t="s">
        <v>5972</v>
      </c>
      <c r="D7080" s="24">
        <v>4000000</v>
      </c>
      <c r="E7080" t="str">
        <f>IF(D7080&lt;VLOOKUP(A7080,Min!A:B,2,FALSE),"Y","")</f>
        <v/>
      </c>
      <c r="F7080">
        <f>IF(AND(OR(s_tmchk="all",IF(ISERROR(MATCH(B7080,s_teams,0)),FALSE,TRUE)),OR(s_minsal="",s_minsal&lt;=D7080),OR(s_maxsal="",s_maxsal&gt;=D7080),OR(s_minyr="",s_minyr&lt;=A7080),OR(s_maxyr="",s_maxyr&gt;=A7080),OR(s_player="",s_player=C7080)),MAX(F$1:F7079)+1,0)</f>
        <v>0</v>
      </c>
    </row>
    <row r="7081" spans="1:6">
      <c r="A7081" s="20">
        <v>2003</v>
      </c>
      <c r="B7081" s="15" t="s">
        <v>41</v>
      </c>
      <c r="C7081" s="15" t="s">
        <v>5065</v>
      </c>
      <c r="D7081" s="24">
        <v>3103800</v>
      </c>
      <c r="E7081" t="str">
        <f>IF(D7081&lt;VLOOKUP(A7081,Min!A:B,2,FALSE),"Y","")</f>
        <v/>
      </c>
      <c r="F7081">
        <f>IF(AND(OR(s_tmchk="all",IF(ISERROR(MATCH(B7081,s_teams,0)),FALSE,TRUE)),OR(s_minsal="",s_minsal&lt;=D7081),OR(s_maxsal="",s_maxsal&gt;=D7081),OR(s_minyr="",s_minyr&lt;=A7081),OR(s_maxyr="",s_maxyr&gt;=A7081),OR(s_player="",s_player=C7081)),MAX(F$1:F7080)+1,0)</f>
        <v>0</v>
      </c>
    </row>
    <row r="7082" spans="1:6">
      <c r="A7082" s="20">
        <v>2003</v>
      </c>
      <c r="B7082" s="15" t="s">
        <v>41</v>
      </c>
      <c r="C7082" s="15" t="s">
        <v>4745</v>
      </c>
      <c r="D7082" s="24">
        <v>3047620</v>
      </c>
      <c r="E7082" t="str">
        <f>IF(D7082&lt;VLOOKUP(A7082,Min!A:B,2,FALSE),"Y","")</f>
        <v/>
      </c>
      <c r="F7082">
        <f>IF(AND(OR(s_tmchk="all",IF(ISERROR(MATCH(B7082,s_teams,0)),FALSE,TRUE)),OR(s_minsal="",s_minsal&lt;=D7082),OR(s_maxsal="",s_maxsal&gt;=D7082),OR(s_minyr="",s_minyr&lt;=A7082),OR(s_maxyr="",s_maxyr&gt;=A7082),OR(s_player="",s_player=C7082)),MAX(F$1:F7081)+1,0)</f>
        <v>0</v>
      </c>
    </row>
    <row r="7083" spans="1:6">
      <c r="A7083" s="20">
        <v>2003</v>
      </c>
      <c r="B7083" s="15" t="s">
        <v>41</v>
      </c>
      <c r="C7083" s="15" t="s">
        <v>5702</v>
      </c>
      <c r="D7083" s="24">
        <v>1659120</v>
      </c>
      <c r="E7083" t="str">
        <f>IF(D7083&lt;VLOOKUP(A7083,Min!A:B,2,FALSE),"Y","")</f>
        <v/>
      </c>
      <c r="F7083">
        <f>IF(AND(OR(s_tmchk="all",IF(ISERROR(MATCH(B7083,s_teams,0)),FALSE,TRUE)),OR(s_minsal="",s_minsal&lt;=D7083),OR(s_maxsal="",s_maxsal&gt;=D7083),OR(s_minyr="",s_minyr&lt;=A7083),OR(s_maxyr="",s_maxyr&gt;=A7083),OR(s_player="",s_player=C7083)),MAX(F$1:F7082)+1,0)</f>
        <v>0</v>
      </c>
    </row>
    <row r="7084" spans="1:6">
      <c r="A7084" s="20">
        <v>2003</v>
      </c>
      <c r="B7084" s="15" t="s">
        <v>41</v>
      </c>
      <c r="C7084" s="15" t="s">
        <v>5780</v>
      </c>
      <c r="D7084" s="24">
        <v>1030000</v>
      </c>
      <c r="E7084" t="str">
        <f>IF(D7084&lt;VLOOKUP(A7084,Min!A:B,2,FALSE),"Y","")</f>
        <v/>
      </c>
      <c r="F7084">
        <f>IF(AND(OR(s_tmchk="all",IF(ISERROR(MATCH(B7084,s_teams,0)),FALSE,TRUE)),OR(s_minsal="",s_minsal&lt;=D7084),OR(s_maxsal="",s_maxsal&gt;=D7084),OR(s_minyr="",s_minyr&lt;=A7084),OR(s_maxyr="",s_maxyr&gt;=A7084),OR(s_player="",s_player=C7084)),MAX(F$1:F7083)+1,0)</f>
        <v>0</v>
      </c>
    </row>
    <row r="7085" spans="1:6">
      <c r="A7085" s="20">
        <v>2003</v>
      </c>
      <c r="B7085" s="15" t="s">
        <v>41</v>
      </c>
      <c r="C7085" s="15" t="s">
        <v>6165</v>
      </c>
      <c r="D7085" s="24">
        <v>1030000</v>
      </c>
      <c r="E7085" t="str">
        <f>IF(D7085&lt;VLOOKUP(A7085,Min!A:B,2,FALSE),"Y","")</f>
        <v/>
      </c>
      <c r="F7085">
        <f>IF(AND(OR(s_tmchk="all",IF(ISERROR(MATCH(B7085,s_teams,0)),FALSE,TRUE)),OR(s_minsal="",s_minsal&lt;=D7085),OR(s_maxsal="",s_maxsal&gt;=D7085),OR(s_minyr="",s_minyr&lt;=A7085),OR(s_maxyr="",s_maxyr&gt;=A7085),OR(s_player="",s_player=C7085)),MAX(F$1:F7084)+1,0)</f>
        <v>0</v>
      </c>
    </row>
    <row r="7086" spans="1:6">
      <c r="A7086" s="20">
        <v>2003</v>
      </c>
      <c r="B7086" s="15" t="s">
        <v>41</v>
      </c>
      <c r="C7086" s="15" t="s">
        <v>4877</v>
      </c>
      <c r="D7086" s="24">
        <v>900000</v>
      </c>
      <c r="E7086" t="str">
        <f>IF(D7086&lt;VLOOKUP(A7086,Min!A:B,2,FALSE),"Y","")</f>
        <v/>
      </c>
      <c r="F7086">
        <f>IF(AND(OR(s_tmchk="all",IF(ISERROR(MATCH(B7086,s_teams,0)),FALSE,TRUE)),OR(s_minsal="",s_minsal&lt;=D7086),OR(s_maxsal="",s_maxsal&gt;=D7086),OR(s_minyr="",s_minyr&lt;=A7086),OR(s_maxyr="",s_maxyr&gt;=A7086),OR(s_player="",s_player=C7086)),MAX(F$1:F7085)+1,0)</f>
        <v>0</v>
      </c>
    </row>
    <row r="7087" spans="1:6">
      <c r="A7087" s="20">
        <v>2003</v>
      </c>
      <c r="B7087" s="15" t="s">
        <v>41</v>
      </c>
      <c r="C7087" s="15" t="s">
        <v>4524</v>
      </c>
      <c r="D7087" s="24">
        <v>637435</v>
      </c>
      <c r="E7087" t="str">
        <f>IF(D7087&lt;VLOOKUP(A7087,Min!A:B,2,FALSE),"Y","")</f>
        <v/>
      </c>
      <c r="F7087">
        <f>IF(AND(OR(s_tmchk="all",IF(ISERROR(MATCH(B7087,s_teams,0)),FALSE,TRUE)),OR(s_minsal="",s_minsal&lt;=D7087),OR(s_maxsal="",s_maxsal&gt;=D7087),OR(s_minyr="",s_minyr&lt;=A7087),OR(s_maxyr="",s_maxyr&gt;=A7087),OR(s_player="",s_player=C7087)),MAX(F$1:F7086)+1,0)</f>
        <v>0</v>
      </c>
    </row>
    <row r="7088" spans="1:6">
      <c r="A7088" s="20">
        <v>2003</v>
      </c>
      <c r="B7088" s="15" t="s">
        <v>41</v>
      </c>
      <c r="C7088" s="15" t="s">
        <v>4442</v>
      </c>
      <c r="D7088" s="24">
        <v>612435</v>
      </c>
      <c r="E7088" t="str">
        <f>IF(D7088&lt;VLOOKUP(A7088,Min!A:B,2,FALSE),"Y","")</f>
        <v/>
      </c>
      <c r="F7088">
        <f>IF(AND(OR(s_tmchk="all",IF(ISERROR(MATCH(B7088,s_teams,0)),FALSE,TRUE)),OR(s_minsal="",s_minsal&lt;=D7088),OR(s_maxsal="",s_maxsal&gt;=D7088),OR(s_minyr="",s_minyr&lt;=A7088),OR(s_maxyr="",s_maxyr&gt;=A7088),OR(s_player="",s_player=C7088)),MAX(F$1:F7087)+1,0)</f>
        <v>0</v>
      </c>
    </row>
    <row r="7089" spans="1:6">
      <c r="A7089" s="20">
        <v>2003</v>
      </c>
      <c r="B7089" s="15" t="s">
        <v>41</v>
      </c>
      <c r="C7089" s="15" t="s">
        <v>4515</v>
      </c>
      <c r="D7089" s="24">
        <v>140636</v>
      </c>
      <c r="E7089" t="str">
        <f>IF(D7089&lt;VLOOKUP(A7089,Min!A:B,2,FALSE),"Y","")</f>
        <v>Y</v>
      </c>
      <c r="F7089">
        <f>IF(AND(OR(s_tmchk="all",IF(ISERROR(MATCH(B7089,s_teams,0)),FALSE,TRUE)),OR(s_minsal="",s_minsal&lt;=D7089),OR(s_maxsal="",s_maxsal&gt;=D7089),OR(s_minyr="",s_minyr&lt;=A7089),OR(s_maxyr="",s_maxyr&gt;=A7089),OR(s_player="",s_player=C7089)),MAX(F$1:F7088)+1,0)</f>
        <v>0</v>
      </c>
    </row>
    <row r="7090" spans="1:6">
      <c r="A7090" s="20">
        <v>2003</v>
      </c>
      <c r="B7090" s="15" t="s">
        <v>41</v>
      </c>
      <c r="C7090" s="15" t="s">
        <v>5600</v>
      </c>
      <c r="D7090" s="24">
        <v>60361</v>
      </c>
      <c r="E7090" t="str">
        <f>IF(D7090&lt;VLOOKUP(A7090,Min!A:B,2,FALSE),"Y","")</f>
        <v>Y</v>
      </c>
      <c r="F7090">
        <f>IF(AND(OR(s_tmchk="all",IF(ISERROR(MATCH(B7090,s_teams,0)),FALSE,TRUE)),OR(s_minsal="",s_minsal&lt;=D7090),OR(s_maxsal="",s_maxsal&gt;=D7090),OR(s_minyr="",s_minyr&lt;=A7090),OR(s_maxyr="",s_maxyr&gt;=A7090),OR(s_player="",s_player=C7090)),MAX(F$1:F7089)+1,0)</f>
        <v>0</v>
      </c>
    </row>
    <row r="7091" spans="1:6">
      <c r="A7091" s="20">
        <v>2003</v>
      </c>
      <c r="B7091" s="15" t="s">
        <v>43</v>
      </c>
      <c r="C7091" s="15" t="s">
        <v>5388</v>
      </c>
      <c r="D7091" s="24">
        <v>20625000</v>
      </c>
      <c r="E7091" t="str">
        <f>IF(D7091&lt;VLOOKUP(A7091,Min!A:B,2,FALSE),"Y","")</f>
        <v/>
      </c>
      <c r="F7091">
        <f>IF(AND(OR(s_tmchk="all",IF(ISERROR(MATCH(B7091,s_teams,0)),FALSE,TRUE)),OR(s_minsal="",s_minsal&lt;=D7091),OR(s_maxsal="",s_maxsal&gt;=D7091),OR(s_minyr="",s_minyr&lt;=A7091),OR(s_maxyr="",s_maxyr&gt;=A7091),OR(s_player="",s_player=C7091)),MAX(F$1:F7090)+1,0)</f>
        <v>0</v>
      </c>
    </row>
    <row r="7092" spans="1:6">
      <c r="A7092" s="20">
        <v>2003</v>
      </c>
      <c r="B7092" s="15" t="s">
        <v>43</v>
      </c>
      <c r="C7092" s="15" t="s">
        <v>2523</v>
      </c>
      <c r="D7092" s="24">
        <v>6750000</v>
      </c>
      <c r="E7092" t="str">
        <f>IF(D7092&lt;VLOOKUP(A7092,Min!A:B,2,FALSE),"Y","")</f>
        <v/>
      </c>
      <c r="F7092">
        <f>IF(AND(OR(s_tmchk="all",IF(ISERROR(MATCH(B7092,s_teams,0)),FALSE,TRUE)),OR(s_minsal="",s_minsal&lt;=D7092),OR(s_maxsal="",s_maxsal&gt;=D7092),OR(s_minyr="",s_minyr&lt;=A7092),OR(s_maxyr="",s_maxyr&gt;=A7092),OR(s_player="",s_player=C7092)),MAX(F$1:F7091)+1,0)</f>
        <v>0</v>
      </c>
    </row>
    <row r="7093" spans="1:6">
      <c r="A7093" s="20">
        <v>2003</v>
      </c>
      <c r="B7093" s="15" t="s">
        <v>43</v>
      </c>
      <c r="C7093" s="15" t="s">
        <v>5591</v>
      </c>
      <c r="D7093" s="24">
        <v>3500000</v>
      </c>
      <c r="E7093" t="str">
        <f>IF(D7093&lt;VLOOKUP(A7093,Min!A:B,2,FALSE),"Y","")</f>
        <v/>
      </c>
      <c r="F7093">
        <f>IF(AND(OR(s_tmchk="all",IF(ISERROR(MATCH(B7093,s_teams,0)),FALSE,TRUE)),OR(s_minsal="",s_minsal&lt;=D7093),OR(s_maxsal="",s_maxsal&gt;=D7093),OR(s_minyr="",s_minyr&lt;=A7093),OR(s_maxyr="",s_maxyr&gt;=A7093),OR(s_player="",s_player=C7093)),MAX(F$1:F7092)+1,0)</f>
        <v>0</v>
      </c>
    </row>
    <row r="7094" spans="1:6">
      <c r="A7094" s="20">
        <v>2003</v>
      </c>
      <c r="B7094" s="15" t="s">
        <v>43</v>
      </c>
      <c r="C7094" s="15" t="s">
        <v>4804</v>
      </c>
      <c r="D7094" s="24">
        <v>3000000</v>
      </c>
      <c r="E7094" t="str">
        <f>IF(D7094&lt;VLOOKUP(A7094,Min!A:B,2,FALSE),"Y","")</f>
        <v/>
      </c>
      <c r="F7094">
        <f>IF(AND(OR(s_tmchk="all",IF(ISERROR(MATCH(B7094,s_teams,0)),FALSE,TRUE)),OR(s_minsal="",s_minsal&lt;=D7094),OR(s_maxsal="",s_maxsal&gt;=D7094),OR(s_minyr="",s_minyr&lt;=A7094),OR(s_maxyr="",s_maxyr&gt;=A7094),OR(s_player="",s_player=C7094)),MAX(F$1:F7093)+1,0)</f>
        <v>0</v>
      </c>
    </row>
    <row r="7095" spans="1:6">
      <c r="A7095" s="20">
        <v>2003</v>
      </c>
      <c r="B7095" s="15" t="s">
        <v>43</v>
      </c>
      <c r="C7095" s="15" t="s">
        <v>5724</v>
      </c>
      <c r="D7095" s="24">
        <v>2530920</v>
      </c>
      <c r="E7095" t="str">
        <f>IF(D7095&lt;VLOOKUP(A7095,Min!A:B,2,FALSE),"Y","")</f>
        <v/>
      </c>
      <c r="F7095">
        <f>IF(AND(OR(s_tmchk="all",IF(ISERROR(MATCH(B7095,s_teams,0)),FALSE,TRUE)),OR(s_minsal="",s_minsal&lt;=D7095),OR(s_maxsal="",s_maxsal&gt;=D7095),OR(s_minyr="",s_minyr&lt;=A7095),OR(s_maxyr="",s_maxyr&gt;=A7095),OR(s_player="",s_player=C7095)),MAX(F$1:F7094)+1,0)</f>
        <v>0</v>
      </c>
    </row>
    <row r="7096" spans="1:6">
      <c r="A7096" s="20">
        <v>2003</v>
      </c>
      <c r="B7096" s="15" t="s">
        <v>43</v>
      </c>
      <c r="C7096" s="15" t="s">
        <v>4821</v>
      </c>
      <c r="D7096" s="24">
        <v>2149259</v>
      </c>
      <c r="E7096" t="str">
        <f>IF(D7096&lt;VLOOKUP(A7096,Min!A:B,2,FALSE),"Y","")</f>
        <v/>
      </c>
      <c r="F7096">
        <f>IF(AND(OR(s_tmchk="all",IF(ISERROR(MATCH(B7096,s_teams,0)),FALSE,TRUE)),OR(s_minsal="",s_minsal&lt;=D7096),OR(s_maxsal="",s_maxsal&gt;=D7096),OR(s_minyr="",s_minyr&lt;=A7096),OR(s_maxyr="",s_maxyr&gt;=A7096),OR(s_player="",s_player=C7096)),MAX(F$1:F7095)+1,0)</f>
        <v>0</v>
      </c>
    </row>
    <row r="7097" spans="1:6">
      <c r="A7097" s="20">
        <v>2003</v>
      </c>
      <c r="B7097" s="15" t="s">
        <v>43</v>
      </c>
      <c r="C7097" s="15" t="s">
        <v>1662</v>
      </c>
      <c r="D7097" s="24">
        <v>1945520</v>
      </c>
      <c r="E7097" t="str">
        <f>IF(D7097&lt;VLOOKUP(A7097,Min!A:B,2,FALSE),"Y","")</f>
        <v/>
      </c>
      <c r="F7097">
        <f>IF(AND(OR(s_tmchk="all",IF(ISERROR(MATCH(B7097,s_teams,0)),FALSE,TRUE)),OR(s_minsal="",s_minsal&lt;=D7097),OR(s_maxsal="",s_maxsal&gt;=D7097),OR(s_minyr="",s_minyr&lt;=A7097),OR(s_maxyr="",s_maxyr&gt;=A7097),OR(s_player="",s_player=C7097)),MAX(F$1:F7096)+1,0)</f>
        <v>0</v>
      </c>
    </row>
    <row r="7098" spans="1:6">
      <c r="A7098" s="20">
        <v>2003</v>
      </c>
      <c r="B7098" s="15" t="s">
        <v>43</v>
      </c>
      <c r="C7098" s="15" t="s">
        <v>5879</v>
      </c>
      <c r="D7098" s="24">
        <v>1820520</v>
      </c>
      <c r="E7098" t="str">
        <f>IF(D7098&lt;VLOOKUP(A7098,Min!A:B,2,FALSE),"Y","")</f>
        <v/>
      </c>
      <c r="F7098">
        <f>IF(AND(OR(s_tmchk="all",IF(ISERROR(MATCH(B7098,s_teams,0)),FALSE,TRUE)),OR(s_minsal="",s_minsal&lt;=D7098),OR(s_maxsal="",s_maxsal&gt;=D7098),OR(s_minyr="",s_minyr&lt;=A7098),OR(s_maxyr="",s_maxyr&gt;=A7098),OR(s_player="",s_player=C7098)),MAX(F$1:F7097)+1,0)</f>
        <v>0</v>
      </c>
    </row>
    <row r="7099" spans="1:6">
      <c r="A7099" s="20">
        <v>2003</v>
      </c>
      <c r="B7099" s="15" t="s">
        <v>43</v>
      </c>
      <c r="C7099" s="15" t="s">
        <v>5910</v>
      </c>
      <c r="D7099" s="24">
        <v>1111111</v>
      </c>
      <c r="E7099" t="str">
        <f>IF(D7099&lt;VLOOKUP(A7099,Min!A:B,2,FALSE),"Y","")</f>
        <v/>
      </c>
      <c r="F7099">
        <f>IF(AND(OR(s_tmchk="all",IF(ISERROR(MATCH(B7099,s_teams,0)),FALSE,TRUE)),OR(s_minsal="",s_minsal&lt;=D7099),OR(s_maxsal="",s_maxsal&gt;=D7099),OR(s_minyr="",s_minyr&lt;=A7099),OR(s_maxyr="",s_maxyr&gt;=A7099),OR(s_player="",s_player=C7099)),MAX(F$1:F7098)+1,0)</f>
        <v>0</v>
      </c>
    </row>
    <row r="7100" spans="1:6">
      <c r="A7100" s="20">
        <v>2003</v>
      </c>
      <c r="B7100" s="15" t="s">
        <v>43</v>
      </c>
      <c r="C7100" s="15" t="s">
        <v>5585</v>
      </c>
      <c r="D7100" s="24">
        <v>1030000</v>
      </c>
      <c r="E7100" t="str">
        <f>IF(D7100&lt;VLOOKUP(A7100,Min!A:B,2,FALSE),"Y","")</f>
        <v/>
      </c>
      <c r="F7100">
        <f>IF(AND(OR(s_tmchk="all",IF(ISERROR(MATCH(B7100,s_teams,0)),FALSE,TRUE)),OR(s_minsal="",s_minsal&lt;=D7100),OR(s_maxsal="",s_maxsal&gt;=D7100),OR(s_minyr="",s_minyr&lt;=A7100),OR(s_maxyr="",s_maxyr&gt;=A7100),OR(s_player="",s_player=C7100)),MAX(F$1:F7099)+1,0)</f>
        <v>0</v>
      </c>
    </row>
    <row r="7101" spans="1:6">
      <c r="A7101" s="20">
        <v>2003</v>
      </c>
      <c r="B7101" s="15" t="s">
        <v>43</v>
      </c>
      <c r="C7101" s="15" t="s">
        <v>132</v>
      </c>
      <c r="D7101" s="24">
        <v>1000000</v>
      </c>
      <c r="E7101" t="str">
        <f>IF(D7101&lt;VLOOKUP(A7101,Min!A:B,2,FALSE),"Y","")</f>
        <v/>
      </c>
      <c r="F7101">
        <f>IF(AND(OR(s_tmchk="all",IF(ISERROR(MATCH(B7101,s_teams,0)),FALSE,TRUE)),OR(s_minsal="",s_minsal&lt;=D7101),OR(s_maxsal="",s_maxsal&gt;=D7101),OR(s_minyr="",s_minyr&lt;=A7101),OR(s_maxyr="",s_maxyr&gt;=A7101),OR(s_player="",s_player=C7101)),MAX(F$1:F7100)+1,0)</f>
        <v>0</v>
      </c>
    </row>
    <row r="7102" spans="1:6">
      <c r="A7102" s="20">
        <v>2003</v>
      </c>
      <c r="B7102" s="15" t="s">
        <v>43</v>
      </c>
      <c r="C7102" s="15" t="s">
        <v>4983</v>
      </c>
      <c r="D7102" s="24">
        <v>992040</v>
      </c>
      <c r="E7102" t="str">
        <f>IF(D7102&lt;VLOOKUP(A7102,Min!A:B,2,FALSE),"Y","")</f>
        <v/>
      </c>
      <c r="F7102">
        <f>IF(AND(OR(s_tmchk="all",IF(ISERROR(MATCH(B7102,s_teams,0)),FALSE,TRUE)),OR(s_minsal="",s_minsal&lt;=D7102),OR(s_maxsal="",s_maxsal&gt;=D7102),OR(s_minyr="",s_minyr&lt;=A7102),OR(s_maxyr="",s_maxyr&gt;=A7102),OR(s_player="",s_player=C7102)),MAX(F$1:F7101)+1,0)</f>
        <v>0</v>
      </c>
    </row>
    <row r="7103" spans="1:6">
      <c r="A7103" s="20">
        <v>2003</v>
      </c>
      <c r="B7103" s="15" t="s">
        <v>43</v>
      </c>
      <c r="C7103" s="15" t="s">
        <v>5582</v>
      </c>
      <c r="D7103" s="24">
        <v>762435</v>
      </c>
      <c r="E7103" t="str">
        <f>IF(D7103&lt;VLOOKUP(A7103,Min!A:B,2,FALSE),"Y","")</f>
        <v/>
      </c>
      <c r="F7103">
        <f>IF(AND(OR(s_tmchk="all",IF(ISERROR(MATCH(B7103,s_teams,0)),FALSE,TRUE)),OR(s_minsal="",s_minsal&lt;=D7103),OR(s_maxsal="",s_maxsal&gt;=D7103),OR(s_minyr="",s_minyr&lt;=A7103),OR(s_maxyr="",s_maxyr&gt;=A7103),OR(s_player="",s_player=C7103)),MAX(F$1:F7102)+1,0)</f>
        <v>0</v>
      </c>
    </row>
    <row r="7104" spans="1:6">
      <c r="A7104" s="20">
        <v>2003</v>
      </c>
      <c r="B7104" s="15" t="s">
        <v>43</v>
      </c>
      <c r="C7104" s="15" t="s">
        <v>806</v>
      </c>
      <c r="D7104" s="24">
        <v>512435</v>
      </c>
      <c r="E7104" t="str">
        <f>IF(D7104&lt;VLOOKUP(A7104,Min!A:B,2,FALSE),"Y","")</f>
        <v/>
      </c>
      <c r="F7104">
        <f>IF(AND(OR(s_tmchk="all",IF(ISERROR(MATCH(B7104,s_teams,0)),FALSE,TRUE)),OR(s_minsal="",s_minsal&lt;=D7104),OR(s_maxsal="",s_maxsal&gt;=D7104),OR(s_minyr="",s_minyr&lt;=A7104),OR(s_maxyr="",s_maxyr&gt;=A7104),OR(s_player="",s_player=C7104)),MAX(F$1:F7103)+1,0)</f>
        <v>0</v>
      </c>
    </row>
    <row r="7105" spans="1:6">
      <c r="A7105" s="20">
        <v>2003</v>
      </c>
      <c r="B7105" s="15" t="s">
        <v>43</v>
      </c>
      <c r="C7105" s="15" t="s">
        <v>5383</v>
      </c>
      <c r="D7105" s="24">
        <v>349458</v>
      </c>
      <c r="E7105" t="str">
        <f>IF(D7105&lt;VLOOKUP(A7105,Min!A:B,2,FALSE),"Y","")</f>
        <v/>
      </c>
      <c r="F7105">
        <f>IF(AND(OR(s_tmchk="all",IF(ISERROR(MATCH(B7105,s_teams,0)),FALSE,TRUE)),OR(s_minsal="",s_minsal&lt;=D7105),OR(s_maxsal="",s_maxsal&gt;=D7105),OR(s_minyr="",s_minyr&lt;=A7105),OR(s_maxyr="",s_maxyr&gt;=A7105),OR(s_player="",s_player=C7105)),MAX(F$1:F7104)+1,0)</f>
        <v>0</v>
      </c>
    </row>
    <row r="7106" spans="1:6">
      <c r="A7106" s="20">
        <v>2003</v>
      </c>
      <c r="B7106" s="15" t="s">
        <v>43</v>
      </c>
      <c r="C7106" s="15" t="s">
        <v>5785</v>
      </c>
      <c r="D7106" s="24">
        <v>349458</v>
      </c>
      <c r="E7106" t="str">
        <f>IF(D7106&lt;VLOOKUP(A7106,Min!A:B,2,FALSE),"Y","")</f>
        <v/>
      </c>
      <c r="F7106">
        <f>IF(AND(OR(s_tmchk="all",IF(ISERROR(MATCH(B7106,s_teams,0)),FALSE,TRUE)),OR(s_minsal="",s_minsal&lt;=D7106),OR(s_maxsal="",s_maxsal&gt;=D7106),OR(s_minyr="",s_minyr&lt;=A7106),OR(s_maxyr="",s_maxyr&gt;=A7106),OR(s_player="",s_player=C7106)),MAX(F$1:F7105)+1,0)</f>
        <v>0</v>
      </c>
    </row>
    <row r="7107" spans="1:6">
      <c r="A7107" s="20">
        <v>2003</v>
      </c>
      <c r="B7107" s="15" t="s">
        <v>43</v>
      </c>
      <c r="C7107" s="15" t="s">
        <v>6151</v>
      </c>
      <c r="D7107" s="24">
        <v>349458</v>
      </c>
      <c r="E7107" t="str">
        <f>IF(D7107&lt;VLOOKUP(A7107,Min!A:B,2,FALSE),"Y","")</f>
        <v/>
      </c>
      <c r="F7107">
        <f>IF(AND(OR(s_tmchk="all",IF(ISERROR(MATCH(B7107,s_teams,0)),FALSE,TRUE)),OR(s_minsal="",s_minsal&lt;=D7107),OR(s_maxsal="",s_maxsal&gt;=D7107),OR(s_minyr="",s_minyr&lt;=A7107),OR(s_maxyr="",s_maxyr&gt;=A7107),OR(s_player="",s_player=C7107)),MAX(F$1:F7106)+1,0)</f>
        <v>0</v>
      </c>
    </row>
    <row r="7108" spans="1:6">
      <c r="A7108" s="20">
        <v>2003</v>
      </c>
      <c r="B7108" s="15" t="s">
        <v>43</v>
      </c>
      <c r="C7108" s="15" t="s">
        <v>4621</v>
      </c>
      <c r="D7108" s="24">
        <v>193424</v>
      </c>
      <c r="E7108" t="str">
        <f>IF(D7108&lt;VLOOKUP(A7108,Min!A:B,2,FALSE),"Y","")</f>
        <v>Y</v>
      </c>
      <c r="F7108">
        <f>IF(AND(OR(s_tmchk="all",IF(ISERROR(MATCH(B7108,s_teams,0)),FALSE,TRUE)),OR(s_minsal="",s_minsal&lt;=D7108),OR(s_maxsal="",s_maxsal&gt;=D7108),OR(s_minyr="",s_minyr&lt;=A7108),OR(s_maxyr="",s_maxyr&gt;=A7108),OR(s_player="",s_player=C7108)),MAX(F$1:F7107)+1,0)</f>
        <v>0</v>
      </c>
    </row>
    <row r="7109" spans="1:6">
      <c r="A7109" s="20">
        <v>2003</v>
      </c>
      <c r="B7109" s="15" t="s">
        <v>43</v>
      </c>
      <c r="C7109" s="15" t="s">
        <v>5334</v>
      </c>
      <c r="D7109" s="24">
        <v>75366</v>
      </c>
      <c r="E7109" t="str">
        <f>IF(D7109&lt;VLOOKUP(A7109,Min!A:B,2,FALSE),"Y","")</f>
        <v>Y</v>
      </c>
      <c r="F7109">
        <f>IF(AND(OR(s_tmchk="all",IF(ISERROR(MATCH(B7109,s_teams,0)),FALSE,TRUE)),OR(s_minsal="",s_minsal&lt;=D7109),OR(s_maxsal="",s_maxsal&gt;=D7109),OR(s_minyr="",s_minyr&lt;=A7109),OR(s_maxyr="",s_maxyr&gt;=A7109),OR(s_player="",s_player=C7109)),MAX(F$1:F7108)+1,0)</f>
        <v>0</v>
      </c>
    </row>
    <row r="7110" spans="1:6">
      <c r="A7110" s="20">
        <v>2003</v>
      </c>
      <c r="B7110" s="15" t="s">
        <v>43</v>
      </c>
      <c r="C7110" s="15" t="s">
        <v>5334</v>
      </c>
      <c r="D7110" s="24">
        <v>62805</v>
      </c>
      <c r="E7110" t="str">
        <f>IF(D7110&lt;VLOOKUP(A7110,Min!A:B,2,FALSE),"Y","")</f>
        <v>Y</v>
      </c>
      <c r="F7110">
        <f>IF(AND(OR(s_tmchk="all",IF(ISERROR(MATCH(B7110,s_teams,0)),FALSE,TRUE)),OR(s_minsal="",s_minsal&lt;=D7110),OR(s_maxsal="",s_maxsal&gt;=D7110),OR(s_minyr="",s_minyr&lt;=A7110),OR(s_maxyr="",s_maxyr&gt;=A7110),OR(s_player="",s_player=C7110)),MAX(F$1:F7109)+1,0)</f>
        <v>0</v>
      </c>
    </row>
    <row r="7111" spans="1:6">
      <c r="A7111" s="20">
        <v>2003</v>
      </c>
      <c r="B7111" s="15" t="s">
        <v>45</v>
      </c>
      <c r="C7111" s="15" t="s">
        <v>4814</v>
      </c>
      <c r="D7111" s="24">
        <v>8421875</v>
      </c>
      <c r="E7111" t="str">
        <f>IF(D7111&lt;VLOOKUP(A7111,Min!A:B,2,FALSE),"Y","")</f>
        <v/>
      </c>
      <c r="F7111">
        <f>IF(AND(OR(s_tmchk="all",IF(ISERROR(MATCH(B7111,s_teams,0)),FALSE,TRUE)),OR(s_minsal="",s_minsal&lt;=D7111),OR(s_maxsal="",s_maxsal&gt;=D7111),OR(s_minyr="",s_minyr&lt;=A7111),OR(s_maxyr="",s_maxyr&gt;=A7111),OR(s_player="",s_player=C7111)),MAX(F$1:F7110)+1,0)</f>
        <v>0</v>
      </c>
    </row>
    <row r="7112" spans="1:6">
      <c r="A7112" s="20">
        <v>2003</v>
      </c>
      <c r="B7112" s="15" t="s">
        <v>45</v>
      </c>
      <c r="C7112" s="15" t="s">
        <v>4641</v>
      </c>
      <c r="D7112" s="24">
        <v>5200000</v>
      </c>
      <c r="E7112" t="str">
        <f>IF(D7112&lt;VLOOKUP(A7112,Min!A:B,2,FALSE),"Y","")</f>
        <v/>
      </c>
      <c r="F7112">
        <f>IF(AND(OR(s_tmchk="all",IF(ISERROR(MATCH(B7112,s_teams,0)),FALSE,TRUE)),OR(s_minsal="",s_minsal&lt;=D7112),OR(s_maxsal="",s_maxsal&gt;=D7112),OR(s_minyr="",s_minyr&lt;=A7112),OR(s_maxyr="",s_maxyr&gt;=A7112),OR(s_player="",s_player=C7112)),MAX(F$1:F7111)+1,0)</f>
        <v>0</v>
      </c>
    </row>
    <row r="7113" spans="1:6">
      <c r="A7113" s="20">
        <v>2003</v>
      </c>
      <c r="B7113" s="15" t="s">
        <v>45</v>
      </c>
      <c r="C7113" s="15" t="s">
        <v>2887</v>
      </c>
      <c r="D7113" s="24">
        <v>4546000</v>
      </c>
      <c r="E7113" t="str">
        <f>IF(D7113&lt;VLOOKUP(A7113,Min!A:B,2,FALSE),"Y","")</f>
        <v/>
      </c>
      <c r="F7113">
        <f>IF(AND(OR(s_tmchk="all",IF(ISERROR(MATCH(B7113,s_teams,0)),FALSE,TRUE)),OR(s_minsal="",s_minsal&lt;=D7113),OR(s_maxsal="",s_maxsal&gt;=D7113),OR(s_minyr="",s_minyr&lt;=A7113),OR(s_maxyr="",s_maxyr&gt;=A7113),OR(s_player="",s_player=C7113)),MAX(F$1:F7112)+1,0)</f>
        <v>0</v>
      </c>
    </row>
    <row r="7114" spans="1:6">
      <c r="A7114" s="20">
        <v>2003</v>
      </c>
      <c r="B7114" s="15" t="s">
        <v>45</v>
      </c>
      <c r="C7114" s="15" t="s">
        <v>4829</v>
      </c>
      <c r="D7114" s="24">
        <v>4500000</v>
      </c>
      <c r="E7114" t="str">
        <f>IF(D7114&lt;VLOOKUP(A7114,Min!A:B,2,FALSE),"Y","")</f>
        <v/>
      </c>
      <c r="F7114">
        <f>IF(AND(OR(s_tmchk="all",IF(ISERROR(MATCH(B7114,s_teams,0)),FALSE,TRUE)),OR(s_minsal="",s_minsal&lt;=D7114),OR(s_maxsal="",s_maxsal&gt;=D7114),OR(s_minyr="",s_minyr&lt;=A7114),OR(s_maxyr="",s_maxyr&gt;=A7114),OR(s_player="",s_player=C7114)),MAX(F$1:F7113)+1,0)</f>
        <v>0</v>
      </c>
    </row>
    <row r="7115" spans="1:6">
      <c r="A7115" s="20">
        <v>2003</v>
      </c>
      <c r="B7115" s="15" t="s">
        <v>45</v>
      </c>
      <c r="C7115" s="15" t="s">
        <v>6206</v>
      </c>
      <c r="D7115" s="24">
        <v>3850000</v>
      </c>
      <c r="E7115" t="str">
        <f>IF(D7115&lt;VLOOKUP(A7115,Min!A:B,2,FALSE),"Y","")</f>
        <v/>
      </c>
      <c r="F7115">
        <f>IF(AND(OR(s_tmchk="all",IF(ISERROR(MATCH(B7115,s_teams,0)),FALSE,TRUE)),OR(s_minsal="",s_minsal&lt;=D7115),OR(s_maxsal="",s_maxsal&gt;=D7115),OR(s_minyr="",s_minyr&lt;=A7115),OR(s_maxyr="",s_maxyr&gt;=A7115),OR(s_player="",s_player=C7115)),MAX(F$1:F7114)+1,0)</f>
        <v>0</v>
      </c>
    </row>
    <row r="7116" spans="1:6">
      <c r="A7116" s="20">
        <v>2003</v>
      </c>
      <c r="B7116" s="15" t="s">
        <v>45</v>
      </c>
      <c r="C7116" s="15" t="s">
        <v>4809</v>
      </c>
      <c r="D7116" s="24">
        <v>3600000</v>
      </c>
      <c r="E7116" t="str">
        <f>IF(D7116&lt;VLOOKUP(A7116,Min!A:B,2,FALSE),"Y","")</f>
        <v/>
      </c>
      <c r="F7116">
        <f>IF(AND(OR(s_tmchk="all",IF(ISERROR(MATCH(B7116,s_teams,0)),FALSE,TRUE)),OR(s_minsal="",s_minsal&lt;=D7116),OR(s_maxsal="",s_maxsal&gt;=D7116),OR(s_minyr="",s_minyr&lt;=A7116),OR(s_maxyr="",s_maxyr&gt;=A7116),OR(s_player="",s_player=C7116)),MAX(F$1:F7115)+1,0)</f>
        <v>0</v>
      </c>
    </row>
    <row r="7117" spans="1:6">
      <c r="A7117" s="20">
        <v>2003</v>
      </c>
      <c r="B7117" s="15" t="s">
        <v>45</v>
      </c>
      <c r="C7117" s="15" t="s">
        <v>5353</v>
      </c>
      <c r="D7117" s="24">
        <v>3175000</v>
      </c>
      <c r="E7117" t="str">
        <f>IF(D7117&lt;VLOOKUP(A7117,Min!A:B,2,FALSE),"Y","")</f>
        <v/>
      </c>
      <c r="F7117">
        <f>IF(AND(OR(s_tmchk="all",IF(ISERROR(MATCH(B7117,s_teams,0)),FALSE,TRUE)),OR(s_minsal="",s_minsal&lt;=D7117),OR(s_maxsal="",s_maxsal&gt;=D7117),OR(s_minyr="",s_minyr&lt;=A7117),OR(s_maxyr="",s_maxyr&gt;=A7117),OR(s_player="",s_player=C7117)),MAX(F$1:F7116)+1,0)</f>
        <v>0</v>
      </c>
    </row>
    <row r="7118" spans="1:6">
      <c r="A7118" s="20">
        <v>2003</v>
      </c>
      <c r="B7118" s="15" t="s">
        <v>45</v>
      </c>
      <c r="C7118" s="15" t="s">
        <v>5169</v>
      </c>
      <c r="D7118" s="24">
        <v>2687500</v>
      </c>
      <c r="E7118" t="str">
        <f>IF(D7118&lt;VLOOKUP(A7118,Min!A:B,2,FALSE),"Y","")</f>
        <v/>
      </c>
      <c r="F7118">
        <f>IF(AND(OR(s_tmchk="all",IF(ISERROR(MATCH(B7118,s_teams,0)),FALSE,TRUE)),OR(s_minsal="",s_minsal&lt;=D7118),OR(s_maxsal="",s_maxsal&gt;=D7118),OR(s_minyr="",s_minyr&lt;=A7118),OR(s_maxyr="",s_maxyr&gt;=A7118),OR(s_player="",s_player=C7118)),MAX(F$1:F7117)+1,0)</f>
        <v>0</v>
      </c>
    </row>
    <row r="7119" spans="1:6">
      <c r="A7119" s="20">
        <v>2003</v>
      </c>
      <c r="B7119" s="15" t="s">
        <v>45</v>
      </c>
      <c r="C7119" s="15" t="s">
        <v>3745</v>
      </c>
      <c r="D7119" s="24">
        <v>2681783</v>
      </c>
      <c r="E7119" t="str">
        <f>IF(D7119&lt;VLOOKUP(A7119,Min!A:B,2,FALSE),"Y","")</f>
        <v/>
      </c>
      <c r="F7119">
        <f>IF(AND(OR(s_tmchk="all",IF(ISERROR(MATCH(B7119,s_teams,0)),FALSE,TRUE)),OR(s_minsal="",s_minsal&lt;=D7119),OR(s_maxsal="",s_maxsal&gt;=D7119),OR(s_minyr="",s_minyr&lt;=A7119),OR(s_maxyr="",s_maxyr&gt;=A7119),OR(s_player="",s_player=C7119)),MAX(F$1:F7118)+1,0)</f>
        <v>0</v>
      </c>
    </row>
    <row r="7120" spans="1:6">
      <c r="A7120" s="20">
        <v>2003</v>
      </c>
      <c r="B7120" s="15" t="s">
        <v>45</v>
      </c>
      <c r="C7120" s="15" t="s">
        <v>5644</v>
      </c>
      <c r="D7120" s="24">
        <v>2600000</v>
      </c>
      <c r="E7120" t="str">
        <f>IF(D7120&lt;VLOOKUP(A7120,Min!A:B,2,FALSE),"Y","")</f>
        <v/>
      </c>
      <c r="F7120">
        <f>IF(AND(OR(s_tmchk="all",IF(ISERROR(MATCH(B7120,s_teams,0)),FALSE,TRUE)),OR(s_minsal="",s_minsal&lt;=D7120),OR(s_maxsal="",s_maxsal&gt;=D7120),OR(s_minyr="",s_minyr&lt;=A7120),OR(s_maxyr="",s_maxyr&gt;=A7120),OR(s_player="",s_player=C7120)),MAX(F$1:F7119)+1,0)</f>
        <v>0</v>
      </c>
    </row>
    <row r="7121" spans="1:6">
      <c r="A7121" s="20">
        <v>2003</v>
      </c>
      <c r="B7121" s="15" t="s">
        <v>45</v>
      </c>
      <c r="C7121" s="15" t="s">
        <v>5681</v>
      </c>
      <c r="D7121" s="24">
        <v>2412500</v>
      </c>
      <c r="E7121" t="str">
        <f>IF(D7121&lt;VLOOKUP(A7121,Min!A:B,2,FALSE),"Y","")</f>
        <v/>
      </c>
      <c r="F7121">
        <f>IF(AND(OR(s_tmchk="all",IF(ISERROR(MATCH(B7121,s_teams,0)),FALSE,TRUE)),OR(s_minsal="",s_minsal&lt;=D7121),OR(s_maxsal="",s_maxsal&gt;=D7121),OR(s_minyr="",s_minyr&lt;=A7121),OR(s_maxyr="",s_maxyr&gt;=A7121),OR(s_player="",s_player=C7121)),MAX(F$1:F7120)+1,0)</f>
        <v>0</v>
      </c>
    </row>
    <row r="7122" spans="1:6">
      <c r="A7122" s="20">
        <v>2003</v>
      </c>
      <c r="B7122" s="15" t="s">
        <v>45</v>
      </c>
      <c r="C7122" s="15" t="s">
        <v>4977</v>
      </c>
      <c r="D7122" s="24">
        <v>1100000</v>
      </c>
      <c r="E7122" t="str">
        <f>IF(D7122&lt;VLOOKUP(A7122,Min!A:B,2,FALSE),"Y","")</f>
        <v/>
      </c>
      <c r="F7122">
        <f>IF(AND(OR(s_tmchk="all",IF(ISERROR(MATCH(B7122,s_teams,0)),FALSE,TRUE)),OR(s_minsal="",s_minsal&lt;=D7122),OR(s_maxsal="",s_maxsal&gt;=D7122),OR(s_minyr="",s_minyr&lt;=A7122),OR(s_maxyr="",s_maxyr&gt;=A7122),OR(s_player="",s_player=C7122)),MAX(F$1:F7121)+1,0)</f>
        <v>0</v>
      </c>
    </row>
    <row r="7123" spans="1:6">
      <c r="A7123" s="20">
        <v>2003</v>
      </c>
      <c r="B7123" s="15" t="s">
        <v>45</v>
      </c>
      <c r="C7123" s="15" t="s">
        <v>5633</v>
      </c>
      <c r="D7123" s="24">
        <v>1000000</v>
      </c>
      <c r="E7123" t="str">
        <f>IF(D7123&lt;VLOOKUP(A7123,Min!A:B,2,FALSE),"Y","")</f>
        <v/>
      </c>
      <c r="F7123">
        <f>IF(AND(OR(s_tmchk="all",IF(ISERROR(MATCH(B7123,s_teams,0)),FALSE,TRUE)),OR(s_minsal="",s_minsal&lt;=D7123),OR(s_maxsal="",s_maxsal&gt;=D7123),OR(s_minyr="",s_minyr&lt;=A7123),OR(s_maxyr="",s_maxyr&gt;=A7123),OR(s_player="",s_player=C7123)),MAX(F$1:F7122)+1,0)</f>
        <v>0</v>
      </c>
    </row>
    <row r="7124" spans="1:6">
      <c r="A7124" s="20">
        <v>2003</v>
      </c>
      <c r="B7124" s="15" t="s">
        <v>45</v>
      </c>
      <c r="C7124" s="15" t="s">
        <v>972</v>
      </c>
      <c r="D7124" s="24">
        <v>903360</v>
      </c>
      <c r="E7124" t="str">
        <f>IF(D7124&lt;VLOOKUP(A7124,Min!A:B,2,FALSE),"Y","")</f>
        <v/>
      </c>
      <c r="F7124">
        <f>IF(AND(OR(s_tmchk="all",IF(ISERROR(MATCH(B7124,s_teams,0)),FALSE,TRUE)),OR(s_minsal="",s_minsal&lt;=D7124),OR(s_maxsal="",s_maxsal&gt;=D7124),OR(s_minyr="",s_minyr&lt;=A7124),OR(s_maxyr="",s_maxyr&gt;=A7124),OR(s_player="",s_player=C7124)),MAX(F$1:F7123)+1,0)</f>
        <v>0</v>
      </c>
    </row>
    <row r="7125" spans="1:6">
      <c r="A7125" s="20">
        <v>2003</v>
      </c>
      <c r="B7125" s="15" t="s">
        <v>45</v>
      </c>
      <c r="C7125" s="15" t="s">
        <v>5770</v>
      </c>
      <c r="D7125" s="24">
        <v>587435</v>
      </c>
      <c r="E7125" t="str">
        <f>IF(D7125&lt;VLOOKUP(A7125,Min!A:B,2,FALSE),"Y","")</f>
        <v/>
      </c>
      <c r="F7125">
        <f>IF(AND(OR(s_tmchk="all",IF(ISERROR(MATCH(B7125,s_teams,0)),FALSE,TRUE)),OR(s_minsal="",s_minsal&lt;=D7125),OR(s_maxsal="",s_maxsal&gt;=D7125),OR(s_minyr="",s_minyr&lt;=A7125),OR(s_maxyr="",s_maxyr&gt;=A7125),OR(s_player="",s_player=C7125)),MAX(F$1:F7124)+1,0)</f>
        <v>0</v>
      </c>
    </row>
    <row r="7126" spans="1:6">
      <c r="A7126" s="20">
        <v>2003</v>
      </c>
      <c r="B7126" s="15" t="s">
        <v>45</v>
      </c>
      <c r="C7126" s="15" t="s">
        <v>4673</v>
      </c>
      <c r="D7126" s="24">
        <v>512435</v>
      </c>
      <c r="E7126" t="str">
        <f>IF(D7126&lt;VLOOKUP(A7126,Min!A:B,2,FALSE),"Y","")</f>
        <v/>
      </c>
      <c r="F7126">
        <f>IF(AND(OR(s_tmchk="all",IF(ISERROR(MATCH(B7126,s_teams,0)),FALSE,TRUE)),OR(s_minsal="",s_minsal&lt;=D7126),OR(s_maxsal="",s_maxsal&gt;=D7126),OR(s_minyr="",s_minyr&lt;=A7126),OR(s_maxyr="",s_maxyr&gt;=A7126),OR(s_player="",s_player=C7126)),MAX(F$1:F7125)+1,0)</f>
        <v>0</v>
      </c>
    </row>
    <row r="7127" spans="1:6">
      <c r="A7127" s="20">
        <v>2003</v>
      </c>
      <c r="B7127" s="15" t="s">
        <v>46</v>
      </c>
      <c r="C7127" s="15" t="s">
        <v>2626</v>
      </c>
      <c r="D7127" s="24">
        <v>10067750</v>
      </c>
      <c r="E7127" t="str">
        <f>IF(D7127&lt;VLOOKUP(A7127,Min!A:B,2,FALSE),"Y","")</f>
        <v/>
      </c>
      <c r="F7127">
        <f>IF(AND(OR(s_tmchk="all",IF(ISERROR(MATCH(B7127,s_teams,0)),FALSE,TRUE)),OR(s_minsal="",s_minsal&lt;=D7127),OR(s_maxsal="",s_maxsal&gt;=D7127),OR(s_minyr="",s_minyr&lt;=A7127),OR(s_maxyr="",s_maxyr&gt;=A7127),OR(s_player="",s_player=C7127)),MAX(F$1:F7126)+1,0)</f>
        <v>0</v>
      </c>
    </row>
    <row r="7128" spans="1:6">
      <c r="A7128" s="20">
        <v>2003</v>
      </c>
      <c r="B7128" s="15" t="s">
        <v>46</v>
      </c>
      <c r="C7128" s="15" t="s">
        <v>4541</v>
      </c>
      <c r="D7128" s="24">
        <v>6858500</v>
      </c>
      <c r="E7128" t="str">
        <f>IF(D7128&lt;VLOOKUP(A7128,Min!A:B,2,FALSE),"Y","")</f>
        <v/>
      </c>
      <c r="F7128">
        <f>IF(AND(OR(s_tmchk="all",IF(ISERROR(MATCH(B7128,s_teams,0)),FALSE,TRUE)),OR(s_minsal="",s_minsal&lt;=D7128),OR(s_maxsal="",s_maxsal&gt;=D7128),OR(s_minyr="",s_minyr&lt;=A7128),OR(s_maxyr="",s_maxyr&gt;=A7128),OR(s_player="",s_player=C7128)),MAX(F$1:F7127)+1,0)</f>
        <v>0</v>
      </c>
    </row>
    <row r="7129" spans="1:6">
      <c r="A7129" s="20">
        <v>2003</v>
      </c>
      <c r="B7129" s="15" t="s">
        <v>46</v>
      </c>
      <c r="C7129" s="15" t="s">
        <v>4791</v>
      </c>
      <c r="D7129" s="24">
        <v>6000000</v>
      </c>
      <c r="E7129" t="str">
        <f>IF(D7129&lt;VLOOKUP(A7129,Min!A:B,2,FALSE),"Y","")</f>
        <v/>
      </c>
      <c r="F7129">
        <f>IF(AND(OR(s_tmchk="all",IF(ISERROR(MATCH(B7129,s_teams,0)),FALSE,TRUE)),OR(s_minsal="",s_minsal&lt;=D7129),OR(s_maxsal="",s_maxsal&gt;=D7129),OR(s_minyr="",s_minyr&lt;=A7129),OR(s_maxyr="",s_maxyr&gt;=A7129),OR(s_player="",s_player=C7129)),MAX(F$1:F7128)+1,0)</f>
        <v>0</v>
      </c>
    </row>
    <row r="7130" spans="1:6">
      <c r="A7130" s="20">
        <v>2003</v>
      </c>
      <c r="B7130" s="15" t="s">
        <v>46</v>
      </c>
      <c r="C7130" s="15" t="s">
        <v>4666</v>
      </c>
      <c r="D7130" s="24">
        <v>5639999</v>
      </c>
      <c r="E7130" t="str">
        <f>IF(D7130&lt;VLOOKUP(A7130,Min!A:B,2,FALSE),"Y","")</f>
        <v/>
      </c>
      <c r="F7130">
        <f>IF(AND(OR(s_tmchk="all",IF(ISERROR(MATCH(B7130,s_teams,0)),FALSE,TRUE)),OR(s_minsal="",s_minsal&lt;=D7130),OR(s_maxsal="",s_maxsal&gt;=D7130),OR(s_minyr="",s_minyr&lt;=A7130),OR(s_maxyr="",s_maxyr&gt;=A7130),OR(s_player="",s_player=C7130)),MAX(F$1:F7129)+1,0)</f>
        <v>0</v>
      </c>
    </row>
    <row r="7131" spans="1:6">
      <c r="A7131" s="20">
        <v>2003</v>
      </c>
      <c r="B7131" s="15" t="s">
        <v>46</v>
      </c>
      <c r="C7131" s="15" t="s">
        <v>4875</v>
      </c>
      <c r="D7131" s="24">
        <v>5039068</v>
      </c>
      <c r="E7131" t="str">
        <f>IF(D7131&lt;VLOOKUP(A7131,Min!A:B,2,FALSE),"Y","")</f>
        <v/>
      </c>
      <c r="F7131">
        <f>IF(AND(OR(s_tmchk="all",IF(ISERROR(MATCH(B7131,s_teams,0)),FALSE,TRUE)),OR(s_minsal="",s_minsal&lt;=D7131),OR(s_maxsal="",s_maxsal&gt;=D7131),OR(s_minyr="",s_minyr&lt;=A7131),OR(s_maxyr="",s_maxyr&gt;=A7131),OR(s_player="",s_player=C7131)),MAX(F$1:F7130)+1,0)</f>
        <v>0</v>
      </c>
    </row>
    <row r="7132" spans="1:6">
      <c r="A7132" s="20">
        <v>2003</v>
      </c>
      <c r="B7132" s="15" t="s">
        <v>46</v>
      </c>
      <c r="C7132" s="15" t="s">
        <v>4520</v>
      </c>
      <c r="D7132" s="24">
        <v>4400000</v>
      </c>
      <c r="E7132" t="str">
        <f>IF(D7132&lt;VLOOKUP(A7132,Min!A:B,2,FALSE),"Y","")</f>
        <v/>
      </c>
      <c r="F7132">
        <f>IF(AND(OR(s_tmchk="all",IF(ISERROR(MATCH(B7132,s_teams,0)),FALSE,TRUE)),OR(s_minsal="",s_minsal&lt;=D7132),OR(s_maxsal="",s_maxsal&gt;=D7132),OR(s_minyr="",s_minyr&lt;=A7132),OR(s_maxyr="",s_maxyr&gt;=A7132),OR(s_player="",s_player=C7132)),MAX(F$1:F7131)+1,0)</f>
        <v>0</v>
      </c>
    </row>
    <row r="7133" spans="1:6">
      <c r="A7133" s="20">
        <v>2003</v>
      </c>
      <c r="B7133" s="15" t="s">
        <v>46</v>
      </c>
      <c r="C7133" s="15" t="s">
        <v>324</v>
      </c>
      <c r="D7133" s="24">
        <v>3100080</v>
      </c>
      <c r="E7133" t="str">
        <f>IF(D7133&lt;VLOOKUP(A7133,Min!A:B,2,FALSE),"Y","")</f>
        <v/>
      </c>
      <c r="F7133">
        <f>IF(AND(OR(s_tmchk="all",IF(ISERROR(MATCH(B7133,s_teams,0)),FALSE,TRUE)),OR(s_minsal="",s_minsal&lt;=D7133),OR(s_maxsal="",s_maxsal&gt;=D7133),OR(s_minyr="",s_minyr&lt;=A7133),OR(s_maxyr="",s_maxyr&gt;=A7133),OR(s_player="",s_player=C7133)),MAX(F$1:F7132)+1,0)</f>
        <v>0</v>
      </c>
    </row>
    <row r="7134" spans="1:6">
      <c r="A7134" s="20">
        <v>2003</v>
      </c>
      <c r="B7134" s="15" t="s">
        <v>46</v>
      </c>
      <c r="C7134" s="15" t="s">
        <v>2316</v>
      </c>
      <c r="D7134" s="24">
        <v>2607360</v>
      </c>
      <c r="E7134" t="str">
        <f>IF(D7134&lt;VLOOKUP(A7134,Min!A:B,2,FALSE),"Y","")</f>
        <v/>
      </c>
      <c r="F7134">
        <f>IF(AND(OR(s_tmchk="all",IF(ISERROR(MATCH(B7134,s_teams,0)),FALSE,TRUE)),OR(s_minsal="",s_minsal&lt;=D7134),OR(s_maxsal="",s_maxsal&gt;=D7134),OR(s_minyr="",s_minyr&lt;=A7134),OR(s_maxyr="",s_maxyr&gt;=A7134),OR(s_player="",s_player=C7134)),MAX(F$1:F7133)+1,0)</f>
        <v>0</v>
      </c>
    </row>
    <row r="7135" spans="1:6">
      <c r="A7135" s="20">
        <v>2003</v>
      </c>
      <c r="B7135" s="15" t="s">
        <v>46</v>
      </c>
      <c r="C7135" s="15" t="s">
        <v>3841</v>
      </c>
      <c r="D7135" s="24">
        <v>1408680</v>
      </c>
      <c r="E7135" t="str">
        <f>IF(D7135&lt;VLOOKUP(A7135,Min!A:B,2,FALSE),"Y","")</f>
        <v/>
      </c>
      <c r="F7135">
        <f>IF(AND(OR(s_tmchk="all",IF(ISERROR(MATCH(B7135,s_teams,0)),FALSE,TRUE)),OR(s_minsal="",s_minsal&lt;=D7135),OR(s_maxsal="",s_maxsal&gt;=D7135),OR(s_minyr="",s_minyr&lt;=A7135),OR(s_maxyr="",s_maxyr&gt;=A7135),OR(s_player="",s_player=C7135)),MAX(F$1:F7134)+1,0)</f>
        <v>0</v>
      </c>
    </row>
    <row r="7136" spans="1:6">
      <c r="A7136" s="20">
        <v>2003</v>
      </c>
      <c r="B7136" s="15" t="s">
        <v>46</v>
      </c>
      <c r="C7136" s="15" t="s">
        <v>5313</v>
      </c>
      <c r="D7136" s="24">
        <v>1234080</v>
      </c>
      <c r="E7136" t="str">
        <f>IF(D7136&lt;VLOOKUP(A7136,Min!A:B,2,FALSE),"Y","")</f>
        <v/>
      </c>
      <c r="F7136">
        <f>IF(AND(OR(s_tmchk="all",IF(ISERROR(MATCH(B7136,s_teams,0)),FALSE,TRUE)),OR(s_minsal="",s_minsal&lt;=D7136),OR(s_maxsal="",s_maxsal&gt;=D7136),OR(s_minyr="",s_minyr&lt;=A7136),OR(s_maxyr="",s_maxyr&gt;=A7136),OR(s_player="",s_player=C7136)),MAX(F$1:F7135)+1,0)</f>
        <v>0</v>
      </c>
    </row>
    <row r="7137" spans="1:6">
      <c r="A7137" s="20">
        <v>2003</v>
      </c>
      <c r="B7137" s="15" t="s">
        <v>46</v>
      </c>
      <c r="C7137" s="15" t="s">
        <v>5012</v>
      </c>
      <c r="D7137" s="24">
        <v>528605</v>
      </c>
      <c r="E7137" t="str">
        <f>IF(D7137&lt;VLOOKUP(A7137,Min!A:B,2,FALSE),"Y","")</f>
        <v/>
      </c>
      <c r="F7137">
        <f>IF(AND(OR(s_tmchk="all",IF(ISERROR(MATCH(B7137,s_teams,0)),FALSE,TRUE)),OR(s_minsal="",s_minsal&lt;=D7137),OR(s_maxsal="",s_maxsal&gt;=D7137),OR(s_minyr="",s_minyr&lt;=A7137),OR(s_maxyr="",s_maxyr&gt;=A7137),OR(s_player="",s_player=C7137)),MAX(F$1:F7136)+1,0)</f>
        <v>0</v>
      </c>
    </row>
    <row r="7138" spans="1:6">
      <c r="A7138" s="20">
        <v>2003</v>
      </c>
      <c r="B7138" s="15" t="s">
        <v>46</v>
      </c>
      <c r="C7138" s="15" t="s">
        <v>3287</v>
      </c>
      <c r="D7138" s="24">
        <v>512435</v>
      </c>
      <c r="E7138" t="str">
        <f>IF(D7138&lt;VLOOKUP(A7138,Min!A:B,2,FALSE),"Y","")</f>
        <v/>
      </c>
      <c r="F7138">
        <f>IF(AND(OR(s_tmchk="all",IF(ISERROR(MATCH(B7138,s_teams,0)),FALSE,TRUE)),OR(s_minsal="",s_minsal&lt;=D7138),OR(s_maxsal="",s_maxsal&gt;=D7138),OR(s_minyr="",s_minyr&lt;=A7138),OR(s_maxyr="",s_maxyr&gt;=A7138),OR(s_player="",s_player=C7138)),MAX(F$1:F7137)+1,0)</f>
        <v>0</v>
      </c>
    </row>
    <row r="7139" spans="1:6">
      <c r="A7139" s="20">
        <v>2003</v>
      </c>
      <c r="B7139" s="15" t="s">
        <v>46</v>
      </c>
      <c r="C7139" s="15" t="s">
        <v>5738</v>
      </c>
      <c r="D7139" s="24">
        <v>168729</v>
      </c>
      <c r="E7139" t="str">
        <f>IF(D7139&lt;VLOOKUP(A7139,Min!A:B,2,FALSE),"Y","")</f>
        <v>Y</v>
      </c>
      <c r="F7139">
        <f>IF(AND(OR(s_tmchk="all",IF(ISERROR(MATCH(B7139,s_teams,0)),FALSE,TRUE)),OR(s_minsal="",s_minsal&lt;=D7139),OR(s_maxsal="",s_maxsal&gt;=D7139),OR(s_minyr="",s_minyr&lt;=A7139),OR(s_maxyr="",s_maxyr&gt;=A7139),OR(s_player="",s_player=C7139)),MAX(F$1:F7138)+1,0)</f>
        <v>0</v>
      </c>
    </row>
    <row r="7140" spans="1:6">
      <c r="A7140" s="20">
        <v>2003</v>
      </c>
      <c r="B7140" s="15" t="s">
        <v>46</v>
      </c>
      <c r="C7140" s="15" t="s">
        <v>4917</v>
      </c>
      <c r="D7140" s="24">
        <v>118735</v>
      </c>
      <c r="E7140" t="str">
        <f>IF(D7140&lt;VLOOKUP(A7140,Min!A:B,2,FALSE),"Y","")</f>
        <v>Y</v>
      </c>
      <c r="F7140">
        <f>IF(AND(OR(s_tmchk="all",IF(ISERROR(MATCH(B7140,s_teams,0)),FALSE,TRUE)),OR(s_minsal="",s_minsal&lt;=D7140),OR(s_maxsal="",s_maxsal&gt;=D7140),OR(s_minyr="",s_minyr&lt;=A7140),OR(s_maxyr="",s_maxyr&gt;=A7140),OR(s_player="",s_player=C7140)),MAX(F$1:F7139)+1,0)</f>
        <v>0</v>
      </c>
    </row>
    <row r="7141" spans="1:6">
      <c r="A7141" s="20">
        <v>2003</v>
      </c>
      <c r="B7141" s="15" t="s">
        <v>46</v>
      </c>
      <c r="C7141" s="15" t="s">
        <v>5144</v>
      </c>
      <c r="D7141" s="24">
        <v>34946</v>
      </c>
      <c r="E7141" t="str">
        <f>IF(D7141&lt;VLOOKUP(A7141,Min!A:B,2,FALSE),"Y","")</f>
        <v>Y</v>
      </c>
      <c r="F7141">
        <f>IF(AND(OR(s_tmchk="all",IF(ISERROR(MATCH(B7141,s_teams,0)),FALSE,TRUE)),OR(s_minsal="",s_minsal&lt;=D7141),OR(s_maxsal="",s_maxsal&gt;=D7141),OR(s_minyr="",s_minyr&lt;=A7141),OR(s_maxyr="",s_maxyr&gt;=A7141),OR(s_player="",s_player=C7141)),MAX(F$1:F7140)+1,0)</f>
        <v>0</v>
      </c>
    </row>
    <row r="7142" spans="1:6">
      <c r="A7142" s="20">
        <v>2003</v>
      </c>
      <c r="B7142" s="15" t="s">
        <v>46</v>
      </c>
      <c r="C7142" s="15" t="s">
        <v>4504</v>
      </c>
      <c r="D7142" s="24">
        <v>18748</v>
      </c>
      <c r="E7142" t="str">
        <f>IF(D7142&lt;VLOOKUP(A7142,Min!A:B,2,FALSE),"Y","")</f>
        <v>Y</v>
      </c>
      <c r="F7142">
        <f>IF(AND(OR(s_tmchk="all",IF(ISERROR(MATCH(B7142,s_teams,0)),FALSE,TRUE)),OR(s_minsal="",s_minsal&lt;=D7142),OR(s_maxsal="",s_maxsal&gt;=D7142),OR(s_minyr="",s_minyr&lt;=A7142),OR(s_maxyr="",s_maxyr&gt;=A7142),OR(s_player="",s_player=C7142)),MAX(F$1:F7141)+1,0)</f>
        <v>0</v>
      </c>
    </row>
    <row r="7143" spans="1:6">
      <c r="A7143" s="20">
        <v>2003</v>
      </c>
      <c r="B7143" s="15" t="s">
        <v>49</v>
      </c>
      <c r="C7143" s="15" t="s">
        <v>2598</v>
      </c>
      <c r="D7143" s="24">
        <v>9200000</v>
      </c>
      <c r="E7143" t="str">
        <f>IF(D7143&lt;VLOOKUP(A7143,Min!A:B,2,FALSE),"Y","")</f>
        <v/>
      </c>
      <c r="F7143">
        <f>IF(AND(OR(s_tmchk="all",IF(ISERROR(MATCH(B7143,s_teams,0)),FALSE,TRUE)),OR(s_minsal="",s_minsal&lt;=D7143),OR(s_maxsal="",s_maxsal&gt;=D7143),OR(s_minyr="",s_minyr&lt;=A7143),OR(s_maxyr="",s_maxyr&gt;=A7143),OR(s_player="",s_player=C7143)),MAX(F$1:F7142)+1,0)</f>
        <v>0</v>
      </c>
    </row>
    <row r="7144" spans="1:6">
      <c r="A7144" s="20">
        <v>2003</v>
      </c>
      <c r="B7144" s="15" t="s">
        <v>49</v>
      </c>
      <c r="C7144" s="15" t="s">
        <v>5632</v>
      </c>
      <c r="D7144" s="24">
        <v>7150000</v>
      </c>
      <c r="E7144" t="str">
        <f>IF(D7144&lt;VLOOKUP(A7144,Min!A:B,2,FALSE),"Y","")</f>
        <v/>
      </c>
      <c r="F7144">
        <f>IF(AND(OR(s_tmchk="all",IF(ISERROR(MATCH(B7144,s_teams,0)),FALSE,TRUE)),OR(s_minsal="",s_minsal&lt;=D7144),OR(s_maxsal="",s_maxsal&gt;=D7144),OR(s_minyr="",s_minyr&lt;=A7144),OR(s_maxyr="",s_maxyr&gt;=A7144),OR(s_player="",s_player=C7144)),MAX(F$1:F7143)+1,0)</f>
        <v>0</v>
      </c>
    </row>
    <row r="7145" spans="1:6">
      <c r="A7145" s="20">
        <v>2003</v>
      </c>
      <c r="B7145" s="15" t="s">
        <v>49</v>
      </c>
      <c r="C7145" s="15" t="s">
        <v>5409</v>
      </c>
      <c r="D7145" s="24">
        <v>6696000</v>
      </c>
      <c r="E7145" t="str">
        <f>IF(D7145&lt;VLOOKUP(A7145,Min!A:B,2,FALSE),"Y","")</f>
        <v/>
      </c>
      <c r="F7145">
        <f>IF(AND(OR(s_tmchk="all",IF(ISERROR(MATCH(B7145,s_teams,0)),FALSE,TRUE)),OR(s_minsal="",s_minsal&lt;=D7145),OR(s_maxsal="",s_maxsal&gt;=D7145),OR(s_minyr="",s_minyr&lt;=A7145),OR(s_maxyr="",s_maxyr&gt;=A7145),OR(s_player="",s_player=C7145)),MAX(F$1:F7144)+1,0)</f>
        <v>0</v>
      </c>
    </row>
    <row r="7146" spans="1:6">
      <c r="A7146" s="20">
        <v>2003</v>
      </c>
      <c r="B7146" s="15" t="s">
        <v>49</v>
      </c>
      <c r="C7146" s="15" t="s">
        <v>4843</v>
      </c>
      <c r="D7146" s="24">
        <v>4903750</v>
      </c>
      <c r="E7146" t="str">
        <f>IF(D7146&lt;VLOOKUP(A7146,Min!A:B,2,FALSE),"Y","")</f>
        <v/>
      </c>
      <c r="F7146">
        <f>IF(AND(OR(s_tmchk="all",IF(ISERROR(MATCH(B7146,s_teams,0)),FALSE,TRUE)),OR(s_minsal="",s_minsal&lt;=D7146),OR(s_maxsal="",s_maxsal&gt;=D7146),OR(s_minyr="",s_minyr&lt;=A7146),OR(s_maxyr="",s_maxyr&gt;=A7146),OR(s_player="",s_player=C7146)),MAX(F$1:F7145)+1,0)</f>
        <v>0</v>
      </c>
    </row>
    <row r="7147" spans="1:6">
      <c r="A7147" s="20">
        <v>2003</v>
      </c>
      <c r="B7147" s="15" t="s">
        <v>49</v>
      </c>
      <c r="C7147" s="15" t="s">
        <v>6008</v>
      </c>
      <c r="D7147" s="24">
        <v>4383581</v>
      </c>
      <c r="E7147" t="str">
        <f>IF(D7147&lt;VLOOKUP(A7147,Min!A:B,2,FALSE),"Y","")</f>
        <v/>
      </c>
      <c r="F7147">
        <f>IF(AND(OR(s_tmchk="all",IF(ISERROR(MATCH(B7147,s_teams,0)),FALSE,TRUE)),OR(s_minsal="",s_minsal&lt;=D7147),OR(s_maxsal="",s_maxsal&gt;=D7147),OR(s_minyr="",s_minyr&lt;=A7147),OR(s_maxyr="",s_maxyr&gt;=A7147),OR(s_player="",s_player=C7147)),MAX(F$1:F7146)+1,0)</f>
        <v>0</v>
      </c>
    </row>
    <row r="7148" spans="1:6">
      <c r="A7148" s="20">
        <v>2003</v>
      </c>
      <c r="B7148" s="15" t="s">
        <v>49</v>
      </c>
      <c r="C7148" s="15" t="s">
        <v>6197</v>
      </c>
      <c r="D7148" s="24">
        <v>3858240</v>
      </c>
      <c r="E7148" t="str">
        <f>IF(D7148&lt;VLOOKUP(A7148,Min!A:B,2,FALSE),"Y","")</f>
        <v/>
      </c>
      <c r="F7148">
        <f>IF(AND(OR(s_tmchk="all",IF(ISERROR(MATCH(B7148,s_teams,0)),FALSE,TRUE)),OR(s_minsal="",s_minsal&lt;=D7148),OR(s_maxsal="",s_maxsal&gt;=D7148),OR(s_minyr="",s_minyr&lt;=A7148),OR(s_maxyr="",s_maxyr&gt;=A7148),OR(s_player="",s_player=C7148)),MAX(F$1:F7147)+1,0)</f>
        <v>0</v>
      </c>
    </row>
    <row r="7149" spans="1:6">
      <c r="A7149" s="20">
        <v>2003</v>
      </c>
      <c r="B7149" s="15" t="s">
        <v>49</v>
      </c>
      <c r="C7149" s="15" t="s">
        <v>5696</v>
      </c>
      <c r="D7149" s="24">
        <v>3150000</v>
      </c>
      <c r="E7149" t="str">
        <f>IF(D7149&lt;VLOOKUP(A7149,Min!A:B,2,FALSE),"Y","")</f>
        <v/>
      </c>
      <c r="F7149">
        <f>IF(AND(OR(s_tmchk="all",IF(ISERROR(MATCH(B7149,s_teams,0)),FALSE,TRUE)),OR(s_minsal="",s_minsal&lt;=D7149),OR(s_maxsal="",s_maxsal&gt;=D7149),OR(s_minyr="",s_minyr&lt;=A7149),OR(s_maxyr="",s_maxyr&gt;=A7149),OR(s_player="",s_player=C7149)),MAX(F$1:F7148)+1,0)</f>
        <v>0</v>
      </c>
    </row>
    <row r="7150" spans="1:6">
      <c r="A7150" s="20">
        <v>2003</v>
      </c>
      <c r="B7150" s="15" t="s">
        <v>49</v>
      </c>
      <c r="C7150" s="15" t="s">
        <v>5623</v>
      </c>
      <c r="D7150" s="24">
        <v>2775000</v>
      </c>
      <c r="E7150" t="str">
        <f>IF(D7150&lt;VLOOKUP(A7150,Min!A:B,2,FALSE),"Y","")</f>
        <v/>
      </c>
      <c r="F7150">
        <f>IF(AND(OR(s_tmchk="all",IF(ISERROR(MATCH(B7150,s_teams,0)),FALSE,TRUE)),OR(s_minsal="",s_minsal&lt;=D7150),OR(s_maxsal="",s_maxsal&gt;=D7150),OR(s_minyr="",s_minyr&lt;=A7150),OR(s_maxyr="",s_maxyr&gt;=A7150),OR(s_player="",s_player=C7150)),MAX(F$1:F7149)+1,0)</f>
        <v>0</v>
      </c>
    </row>
    <row r="7151" spans="1:6">
      <c r="A7151" s="20">
        <v>2003</v>
      </c>
      <c r="B7151" s="15" t="s">
        <v>49</v>
      </c>
      <c r="C7151" s="15" t="s">
        <v>5025</v>
      </c>
      <c r="D7151" s="24">
        <v>2161920</v>
      </c>
      <c r="E7151" t="str">
        <f>IF(D7151&lt;VLOOKUP(A7151,Min!A:B,2,FALSE),"Y","")</f>
        <v/>
      </c>
      <c r="F7151">
        <f>IF(AND(OR(s_tmchk="all",IF(ISERROR(MATCH(B7151,s_teams,0)),FALSE,TRUE)),OR(s_minsal="",s_minsal&lt;=D7151),OR(s_maxsal="",s_maxsal&gt;=D7151),OR(s_minyr="",s_minyr&lt;=A7151),OR(s_maxyr="",s_maxyr&gt;=A7151),OR(s_player="",s_player=C7151)),MAX(F$1:F7150)+1,0)</f>
        <v>0</v>
      </c>
    </row>
    <row r="7152" spans="1:6">
      <c r="A7152" s="20">
        <v>2003</v>
      </c>
      <c r="B7152" s="15" t="s">
        <v>49</v>
      </c>
      <c r="C7152" s="15" t="s">
        <v>5224</v>
      </c>
      <c r="D7152" s="24">
        <v>1723606</v>
      </c>
      <c r="E7152" t="str">
        <f>IF(D7152&lt;VLOOKUP(A7152,Min!A:B,2,FALSE),"Y","")</f>
        <v/>
      </c>
      <c r="F7152">
        <f>IF(AND(OR(s_tmchk="all",IF(ISERROR(MATCH(B7152,s_teams,0)),FALSE,TRUE)),OR(s_minsal="",s_minsal&lt;=D7152),OR(s_maxsal="",s_maxsal&gt;=D7152),OR(s_minyr="",s_minyr&lt;=A7152),OR(s_maxyr="",s_maxyr&gt;=A7152),OR(s_player="",s_player=C7152)),MAX(F$1:F7151)+1,0)</f>
        <v>0</v>
      </c>
    </row>
    <row r="7153" spans="1:6">
      <c r="A7153" s="20">
        <v>2003</v>
      </c>
      <c r="B7153" s="15" t="s">
        <v>49</v>
      </c>
      <c r="C7153" s="15" t="s">
        <v>5244</v>
      </c>
      <c r="D7153" s="24">
        <v>1369440</v>
      </c>
      <c r="E7153" t="str">
        <f>IF(D7153&lt;VLOOKUP(A7153,Min!A:B,2,FALSE),"Y","")</f>
        <v/>
      </c>
      <c r="F7153">
        <f>IF(AND(OR(s_tmchk="all",IF(ISERROR(MATCH(B7153,s_teams,0)),FALSE,TRUE)),OR(s_minsal="",s_minsal&lt;=D7153),OR(s_maxsal="",s_maxsal&gt;=D7153),OR(s_minyr="",s_minyr&lt;=A7153),OR(s_maxyr="",s_maxyr&gt;=A7153),OR(s_player="",s_player=C7153)),MAX(F$1:F7152)+1,0)</f>
        <v>0</v>
      </c>
    </row>
    <row r="7154" spans="1:6">
      <c r="A7154" s="20">
        <v>2003</v>
      </c>
      <c r="B7154" s="15" t="s">
        <v>49</v>
      </c>
      <c r="C7154" s="15" t="s">
        <v>4677</v>
      </c>
      <c r="D7154" s="24">
        <v>1224000</v>
      </c>
      <c r="E7154" t="str">
        <f>IF(D7154&lt;VLOOKUP(A7154,Min!A:B,2,FALSE),"Y","")</f>
        <v/>
      </c>
      <c r="F7154">
        <f>IF(AND(OR(s_tmchk="all",IF(ISERROR(MATCH(B7154,s_teams,0)),FALSE,TRUE)),OR(s_minsal="",s_minsal&lt;=D7154),OR(s_maxsal="",s_maxsal&gt;=D7154),OR(s_minyr="",s_minyr&lt;=A7154),OR(s_maxyr="",s_maxyr&gt;=A7154),OR(s_player="",s_player=C7154)),MAX(F$1:F7153)+1,0)</f>
        <v>0</v>
      </c>
    </row>
    <row r="7155" spans="1:6">
      <c r="A7155" s="20">
        <v>2003</v>
      </c>
      <c r="B7155" s="15" t="s">
        <v>49</v>
      </c>
      <c r="C7155" s="15" t="s">
        <v>5375</v>
      </c>
      <c r="D7155" s="24">
        <v>587435</v>
      </c>
      <c r="E7155" t="str">
        <f>IF(D7155&lt;VLOOKUP(A7155,Min!A:B,2,FALSE),"Y","")</f>
        <v/>
      </c>
      <c r="F7155">
        <f>IF(AND(OR(s_tmchk="all",IF(ISERROR(MATCH(B7155,s_teams,0)),FALSE,TRUE)),OR(s_minsal="",s_minsal&lt;=D7155),OR(s_maxsal="",s_maxsal&gt;=D7155),OR(s_minyr="",s_minyr&lt;=A7155),OR(s_maxyr="",s_maxyr&gt;=A7155),OR(s_player="",s_player=C7155)),MAX(F$1:F7154)+1,0)</f>
        <v>0</v>
      </c>
    </row>
    <row r="7156" spans="1:6">
      <c r="A7156" s="20">
        <v>2003</v>
      </c>
      <c r="B7156" s="15" t="s">
        <v>49</v>
      </c>
      <c r="C7156" s="15" t="s">
        <v>6037</v>
      </c>
      <c r="D7156" s="24">
        <v>512435</v>
      </c>
      <c r="E7156" t="str">
        <f>IF(D7156&lt;VLOOKUP(A7156,Min!A:B,2,FALSE),"Y","")</f>
        <v/>
      </c>
      <c r="F7156">
        <f>IF(AND(OR(s_tmchk="all",IF(ISERROR(MATCH(B7156,s_teams,0)),FALSE,TRUE)),OR(s_minsal="",s_minsal&lt;=D7156),OR(s_maxsal="",s_maxsal&gt;=D7156),OR(s_minyr="",s_minyr&lt;=A7156),OR(s_maxyr="",s_maxyr&gt;=A7156),OR(s_player="",s_player=C7156)),MAX(F$1:F7155)+1,0)</f>
        <v>0</v>
      </c>
    </row>
    <row r="7157" spans="1:6">
      <c r="A7157" s="20">
        <v>2003</v>
      </c>
      <c r="B7157" s="15" t="s">
        <v>49</v>
      </c>
      <c r="C7157" s="15" t="s">
        <v>6071</v>
      </c>
      <c r="D7157" s="24">
        <v>349458</v>
      </c>
      <c r="E7157" t="str">
        <f>IF(D7157&lt;VLOOKUP(A7157,Min!A:B,2,FALSE),"Y","")</f>
        <v/>
      </c>
      <c r="F7157">
        <f>IF(AND(OR(s_tmchk="all",IF(ISERROR(MATCH(B7157,s_teams,0)),FALSE,TRUE)),OR(s_minsal="",s_minsal&lt;=D7157),OR(s_maxsal="",s_maxsal&gt;=D7157),OR(s_minyr="",s_minyr&lt;=A7157),OR(s_maxyr="",s_maxyr&gt;=A7157),OR(s_player="",s_player=C7157)),MAX(F$1:F7156)+1,0)</f>
        <v>0</v>
      </c>
    </row>
    <row r="7158" spans="1:6">
      <c r="A7158" s="20">
        <v>2003</v>
      </c>
      <c r="B7158" s="15" t="s">
        <v>49</v>
      </c>
      <c r="C7158" s="15" t="s">
        <v>5774</v>
      </c>
      <c r="D7158" s="24">
        <v>136374</v>
      </c>
      <c r="E7158" t="str">
        <f>IF(D7158&lt;VLOOKUP(A7158,Min!A:B,2,FALSE),"Y","")</f>
        <v>Y</v>
      </c>
      <c r="F7158">
        <f>IF(AND(OR(s_tmchk="all",IF(ISERROR(MATCH(B7158,s_teams,0)),FALSE,TRUE)),OR(s_minsal="",s_minsal&lt;=D7158),OR(s_maxsal="",s_maxsal&gt;=D7158),OR(s_minyr="",s_minyr&lt;=A7158),OR(s_maxyr="",s_maxyr&gt;=A7158),OR(s_player="",s_player=C7158)),MAX(F$1:F7157)+1,0)</f>
        <v>0</v>
      </c>
    </row>
    <row r="7159" spans="1:6">
      <c r="A7159" s="20">
        <v>2003</v>
      </c>
      <c r="B7159" s="15" t="s">
        <v>51</v>
      </c>
      <c r="C7159" s="15" t="s">
        <v>5829</v>
      </c>
      <c r="D7159" s="24">
        <v>12046473</v>
      </c>
      <c r="E7159" t="str">
        <f>IF(D7159&lt;VLOOKUP(A7159,Min!A:B,2,FALSE),"Y","")</f>
        <v/>
      </c>
      <c r="F7159">
        <f>IF(AND(OR(s_tmchk="all",IF(ISERROR(MATCH(B7159,s_teams,0)),FALSE,TRUE)),OR(s_minsal="",s_minsal&lt;=D7159),OR(s_maxsal="",s_maxsal&gt;=D7159),OR(s_minyr="",s_minyr&lt;=A7159),OR(s_maxyr="",s_maxyr&gt;=A7159),OR(s_player="",s_player=C7159)),MAX(F$1:F7158)+1,0)</f>
        <v>0</v>
      </c>
    </row>
    <row r="7160" spans="1:6">
      <c r="A7160" s="20">
        <v>2003</v>
      </c>
      <c r="B7160" s="15" t="s">
        <v>51</v>
      </c>
      <c r="C7160" s="15" t="s">
        <v>4628</v>
      </c>
      <c r="D7160" s="24">
        <v>6960000</v>
      </c>
      <c r="E7160" t="str">
        <f>IF(D7160&lt;VLOOKUP(A7160,Min!A:B,2,FALSE),"Y","")</f>
        <v/>
      </c>
      <c r="F7160">
        <f>IF(AND(OR(s_tmchk="all",IF(ISERROR(MATCH(B7160,s_teams,0)),FALSE,TRUE)),OR(s_minsal="",s_minsal&lt;=D7160),OR(s_maxsal="",s_maxsal&gt;=D7160),OR(s_minyr="",s_minyr&lt;=A7160),OR(s_maxyr="",s_maxyr&gt;=A7160),OR(s_player="",s_player=C7160)),MAX(F$1:F7159)+1,0)</f>
        <v>0</v>
      </c>
    </row>
    <row r="7161" spans="1:6">
      <c r="A7161" s="20">
        <v>2003</v>
      </c>
      <c r="B7161" s="15" t="s">
        <v>51</v>
      </c>
      <c r="C7161" s="15" t="s">
        <v>2916</v>
      </c>
      <c r="D7161" s="24">
        <v>6900000</v>
      </c>
      <c r="E7161" t="str">
        <f>IF(D7161&lt;VLOOKUP(A7161,Min!A:B,2,FALSE),"Y","")</f>
        <v/>
      </c>
      <c r="F7161">
        <f>IF(AND(OR(s_tmchk="all",IF(ISERROR(MATCH(B7161,s_teams,0)),FALSE,TRUE)),OR(s_minsal="",s_minsal&lt;=D7161),OR(s_maxsal="",s_maxsal&gt;=D7161),OR(s_minyr="",s_minyr&lt;=A7161),OR(s_maxyr="",s_maxyr&gt;=A7161),OR(s_player="",s_player=C7161)),MAX(F$1:F7160)+1,0)</f>
        <v>0</v>
      </c>
    </row>
    <row r="7162" spans="1:6">
      <c r="A7162" s="20">
        <v>2003</v>
      </c>
      <c r="B7162" s="15" t="s">
        <v>51</v>
      </c>
      <c r="C7162" s="15" t="s">
        <v>5891</v>
      </c>
      <c r="D7162" s="24">
        <v>6750000</v>
      </c>
      <c r="E7162" t="str">
        <f>IF(D7162&lt;VLOOKUP(A7162,Min!A:B,2,FALSE),"Y","")</f>
        <v/>
      </c>
      <c r="F7162">
        <f>IF(AND(OR(s_tmchk="all",IF(ISERROR(MATCH(B7162,s_teams,0)),FALSE,TRUE)),OR(s_minsal="",s_minsal&lt;=D7162),OR(s_maxsal="",s_maxsal&gt;=D7162),OR(s_minyr="",s_minyr&lt;=A7162),OR(s_maxyr="",s_maxyr&gt;=A7162),OR(s_player="",s_player=C7162)),MAX(F$1:F7161)+1,0)</f>
        <v>0</v>
      </c>
    </row>
    <row r="7163" spans="1:6">
      <c r="A7163" s="20">
        <v>2003</v>
      </c>
      <c r="B7163" s="15" t="s">
        <v>51</v>
      </c>
      <c r="C7163" s="15" t="s">
        <v>2282</v>
      </c>
      <c r="D7163" s="24">
        <v>5060000</v>
      </c>
      <c r="E7163" t="str">
        <f>IF(D7163&lt;VLOOKUP(A7163,Min!A:B,2,FALSE),"Y","")</f>
        <v/>
      </c>
      <c r="F7163">
        <f>IF(AND(OR(s_tmchk="all",IF(ISERROR(MATCH(B7163,s_teams,0)),FALSE,TRUE)),OR(s_minsal="",s_minsal&lt;=D7163),OR(s_maxsal="",s_maxsal&gt;=D7163),OR(s_minyr="",s_minyr&lt;=A7163),OR(s_maxyr="",s_maxyr&gt;=A7163),OR(s_player="",s_player=C7163)),MAX(F$1:F7162)+1,0)</f>
        <v>0</v>
      </c>
    </row>
    <row r="7164" spans="1:6">
      <c r="A7164" s="20">
        <v>2003</v>
      </c>
      <c r="B7164" s="15" t="s">
        <v>51</v>
      </c>
      <c r="C7164" s="15" t="s">
        <v>4319</v>
      </c>
      <c r="D7164" s="24">
        <v>4800000</v>
      </c>
      <c r="E7164" t="str">
        <f>IF(D7164&lt;VLOOKUP(A7164,Min!A:B,2,FALSE),"Y","")</f>
        <v/>
      </c>
      <c r="F7164">
        <f>IF(AND(OR(s_tmchk="all",IF(ISERROR(MATCH(B7164,s_teams,0)),FALSE,TRUE)),OR(s_minsal="",s_minsal&lt;=D7164),OR(s_maxsal="",s_maxsal&gt;=D7164),OR(s_minyr="",s_minyr&lt;=A7164),OR(s_maxyr="",s_maxyr&gt;=A7164),OR(s_player="",s_player=C7164)),MAX(F$1:F7163)+1,0)</f>
        <v>0</v>
      </c>
    </row>
    <row r="7165" spans="1:6">
      <c r="A7165" s="20">
        <v>2003</v>
      </c>
      <c r="B7165" s="15" t="s">
        <v>51</v>
      </c>
      <c r="C7165" s="15" t="s">
        <v>5358</v>
      </c>
      <c r="D7165" s="24">
        <v>3226745</v>
      </c>
      <c r="E7165" t="str">
        <f>IF(D7165&lt;VLOOKUP(A7165,Min!A:B,2,FALSE),"Y","")</f>
        <v/>
      </c>
      <c r="F7165">
        <f>IF(AND(OR(s_tmchk="all",IF(ISERROR(MATCH(B7165,s_teams,0)),FALSE,TRUE)),OR(s_minsal="",s_minsal&lt;=D7165),OR(s_maxsal="",s_maxsal&gt;=D7165),OR(s_minyr="",s_minyr&lt;=A7165),OR(s_maxyr="",s_maxyr&gt;=A7165),OR(s_player="",s_player=C7165)),MAX(F$1:F7164)+1,0)</f>
        <v>0</v>
      </c>
    </row>
    <row r="7166" spans="1:6">
      <c r="A7166" s="20">
        <v>2003</v>
      </c>
      <c r="B7166" s="15" t="s">
        <v>51</v>
      </c>
      <c r="C7166" s="15" t="s">
        <v>764</v>
      </c>
      <c r="D7166" s="24">
        <v>1904860</v>
      </c>
      <c r="E7166" t="str">
        <f>IF(D7166&lt;VLOOKUP(A7166,Min!A:B,2,FALSE),"Y","")</f>
        <v/>
      </c>
      <c r="F7166">
        <f>IF(AND(OR(s_tmchk="all",IF(ISERROR(MATCH(B7166,s_teams,0)),FALSE,TRUE)),OR(s_minsal="",s_minsal&lt;=D7166),OR(s_maxsal="",s_maxsal&gt;=D7166),OR(s_minyr="",s_minyr&lt;=A7166),OR(s_maxyr="",s_maxyr&gt;=A7166),OR(s_player="",s_player=C7166)),MAX(F$1:F7165)+1,0)</f>
        <v>0</v>
      </c>
    </row>
    <row r="7167" spans="1:6">
      <c r="A7167" s="20">
        <v>2003</v>
      </c>
      <c r="B7167" s="15" t="s">
        <v>51</v>
      </c>
      <c r="C7167" s="15" t="s">
        <v>5262</v>
      </c>
      <c r="D7167" s="24">
        <v>1571335</v>
      </c>
      <c r="E7167" t="str">
        <f>IF(D7167&lt;VLOOKUP(A7167,Min!A:B,2,FALSE),"Y","")</f>
        <v/>
      </c>
      <c r="F7167">
        <f>IF(AND(OR(s_tmchk="all",IF(ISERROR(MATCH(B7167,s_teams,0)),FALSE,TRUE)),OR(s_minsal="",s_minsal&lt;=D7167),OR(s_maxsal="",s_maxsal&gt;=D7167),OR(s_minyr="",s_minyr&lt;=A7167),OR(s_maxyr="",s_maxyr&gt;=A7167),OR(s_player="",s_player=C7167)),MAX(F$1:F7166)+1,0)</f>
        <v>0</v>
      </c>
    </row>
    <row r="7168" spans="1:6">
      <c r="A7168" s="20">
        <v>2003</v>
      </c>
      <c r="B7168" s="15" t="s">
        <v>51</v>
      </c>
      <c r="C7168" s="15" t="s">
        <v>5084</v>
      </c>
      <c r="D7168" s="24">
        <v>1367400</v>
      </c>
      <c r="E7168" t="str">
        <f>IF(D7168&lt;VLOOKUP(A7168,Min!A:B,2,FALSE),"Y","")</f>
        <v/>
      </c>
      <c r="F7168">
        <f>IF(AND(OR(s_tmchk="all",IF(ISERROR(MATCH(B7168,s_teams,0)),FALSE,TRUE)),OR(s_minsal="",s_minsal&lt;=D7168),OR(s_maxsal="",s_maxsal&gt;=D7168),OR(s_minyr="",s_minyr&lt;=A7168),OR(s_maxyr="",s_maxyr&gt;=A7168),OR(s_player="",s_player=C7168)),MAX(F$1:F7167)+1,0)</f>
        <v>0</v>
      </c>
    </row>
    <row r="7169" spans="1:6">
      <c r="A7169" s="20">
        <v>2003</v>
      </c>
      <c r="B7169" s="15" t="s">
        <v>51</v>
      </c>
      <c r="C7169" s="15" t="s">
        <v>3572</v>
      </c>
      <c r="D7169" s="24">
        <v>805320</v>
      </c>
      <c r="E7169" t="str">
        <f>IF(D7169&lt;VLOOKUP(A7169,Min!A:B,2,FALSE),"Y","")</f>
        <v/>
      </c>
      <c r="F7169">
        <f>IF(AND(OR(s_tmchk="all",IF(ISERROR(MATCH(B7169,s_teams,0)),FALSE,TRUE)),OR(s_minsal="",s_minsal&lt;=D7169),OR(s_maxsal="",s_maxsal&gt;=D7169),OR(s_minyr="",s_minyr&lt;=A7169),OR(s_maxyr="",s_maxyr&gt;=A7169),OR(s_player="",s_player=C7169)),MAX(F$1:F7168)+1,0)</f>
        <v>0</v>
      </c>
    </row>
    <row r="7170" spans="1:6">
      <c r="A7170" s="20">
        <v>2003</v>
      </c>
      <c r="B7170" s="15" t="s">
        <v>51</v>
      </c>
      <c r="C7170" s="15" t="s">
        <v>5787</v>
      </c>
      <c r="D7170" s="24">
        <v>805320</v>
      </c>
      <c r="E7170" t="str">
        <f>IF(D7170&lt;VLOOKUP(A7170,Min!A:B,2,FALSE),"Y","")</f>
        <v/>
      </c>
      <c r="F7170">
        <f>IF(AND(OR(s_tmchk="all",IF(ISERROR(MATCH(B7170,s_teams,0)),FALSE,TRUE)),OR(s_minsal="",s_minsal&lt;=D7170),OR(s_maxsal="",s_maxsal&gt;=D7170),OR(s_minyr="",s_minyr&lt;=A7170),OR(s_maxyr="",s_maxyr&gt;=A7170),OR(s_player="",s_player=C7170)),MAX(F$1:F7169)+1,0)</f>
        <v>0</v>
      </c>
    </row>
    <row r="7171" spans="1:6">
      <c r="A7171" s="20">
        <v>2003</v>
      </c>
      <c r="B7171" s="15" t="s">
        <v>51</v>
      </c>
      <c r="C7171" s="15" t="s">
        <v>5057</v>
      </c>
      <c r="D7171" s="24">
        <v>762435</v>
      </c>
      <c r="E7171" t="str">
        <f>IF(D7171&lt;VLOOKUP(A7171,Min!A:B,2,FALSE),"Y","")</f>
        <v/>
      </c>
      <c r="F7171">
        <f>IF(AND(OR(s_tmchk="all",IF(ISERROR(MATCH(B7171,s_teams,0)),FALSE,TRUE)),OR(s_minsal="",s_minsal&lt;=D7171),OR(s_maxsal="",s_maxsal&gt;=D7171),OR(s_minyr="",s_minyr&lt;=A7171),OR(s_maxyr="",s_maxyr&gt;=A7171),OR(s_player="",s_player=C7171)),MAX(F$1:F7170)+1,0)</f>
        <v>0</v>
      </c>
    </row>
    <row r="7172" spans="1:6">
      <c r="A7172" s="20">
        <v>2003</v>
      </c>
      <c r="B7172" s="15" t="s">
        <v>51</v>
      </c>
      <c r="C7172" s="15" t="s">
        <v>5234</v>
      </c>
      <c r="D7172" s="24">
        <v>512435</v>
      </c>
      <c r="E7172" t="str">
        <f>IF(D7172&lt;VLOOKUP(A7172,Min!A:B,2,FALSE),"Y","")</f>
        <v/>
      </c>
      <c r="F7172">
        <f>IF(AND(OR(s_tmchk="all",IF(ISERROR(MATCH(B7172,s_teams,0)),FALSE,TRUE)),OR(s_minsal="",s_minsal&lt;=D7172),OR(s_maxsal="",s_maxsal&gt;=D7172),OR(s_minyr="",s_minyr&lt;=A7172),OR(s_maxyr="",s_maxyr&gt;=A7172),OR(s_player="",s_player=C7172)),MAX(F$1:F7171)+1,0)</f>
        <v>0</v>
      </c>
    </row>
    <row r="7173" spans="1:6">
      <c r="A7173" s="20">
        <v>2003</v>
      </c>
      <c r="B7173" s="15" t="s">
        <v>53</v>
      </c>
      <c r="C7173" s="15" t="s">
        <v>5653</v>
      </c>
      <c r="D7173" s="24">
        <v>6061213</v>
      </c>
      <c r="E7173" t="str">
        <f>IF(D7173&lt;VLOOKUP(A7173,Min!A:B,2,FALSE),"Y","")</f>
        <v/>
      </c>
      <c r="F7173">
        <f>IF(AND(OR(s_tmchk="all",IF(ISERROR(MATCH(B7173,s_teams,0)),FALSE,TRUE)),OR(s_minsal="",s_minsal&lt;=D7173),OR(s_maxsal="",s_maxsal&gt;=D7173),OR(s_minyr="",s_minyr&lt;=A7173),OR(s_maxyr="",s_maxyr&gt;=A7173),OR(s_player="",s_player=C7173)),MAX(F$1:F7172)+1,0)</f>
        <v>0</v>
      </c>
    </row>
    <row r="7174" spans="1:6">
      <c r="A7174" s="20">
        <v>2003</v>
      </c>
      <c r="B7174" s="15" t="s">
        <v>53</v>
      </c>
      <c r="C7174" s="15" t="s">
        <v>1223</v>
      </c>
      <c r="D7174" s="24">
        <v>4895656</v>
      </c>
      <c r="E7174" t="str">
        <f>IF(D7174&lt;VLOOKUP(A7174,Min!A:B,2,FALSE),"Y","")</f>
        <v/>
      </c>
      <c r="F7174">
        <f>IF(AND(OR(s_tmchk="all",IF(ISERROR(MATCH(B7174,s_teams,0)),FALSE,TRUE)),OR(s_minsal="",s_minsal&lt;=D7174),OR(s_maxsal="",s_maxsal&gt;=D7174),OR(s_minyr="",s_minyr&lt;=A7174),OR(s_maxyr="",s_maxyr&gt;=A7174),OR(s_player="",s_player=C7174)),MAX(F$1:F7173)+1,0)</f>
        <v>0</v>
      </c>
    </row>
    <row r="7175" spans="1:6">
      <c r="A7175" s="20">
        <v>2003</v>
      </c>
      <c r="B7175" s="15" t="s">
        <v>53</v>
      </c>
      <c r="C7175" s="15" t="s">
        <v>4942</v>
      </c>
      <c r="D7175" s="24">
        <v>4212000</v>
      </c>
      <c r="E7175" t="str">
        <f>IF(D7175&lt;VLOOKUP(A7175,Min!A:B,2,FALSE),"Y","")</f>
        <v/>
      </c>
      <c r="F7175">
        <f>IF(AND(OR(s_tmchk="all",IF(ISERROR(MATCH(B7175,s_teams,0)),FALSE,TRUE)),OR(s_minsal="",s_minsal&lt;=D7175),OR(s_maxsal="",s_maxsal&gt;=D7175),OR(s_minyr="",s_minyr&lt;=A7175),OR(s_maxyr="",s_maxyr&gt;=A7175),OR(s_player="",s_player=C7175)),MAX(F$1:F7174)+1,0)</f>
        <v>0</v>
      </c>
    </row>
    <row r="7176" spans="1:6">
      <c r="A7176" s="20">
        <v>2003</v>
      </c>
      <c r="B7176" s="15" t="s">
        <v>53</v>
      </c>
      <c r="C7176" s="15" t="s">
        <v>3249</v>
      </c>
      <c r="D7176" s="24">
        <v>3557585</v>
      </c>
      <c r="E7176" t="str">
        <f>IF(D7176&lt;VLOOKUP(A7176,Min!A:B,2,FALSE),"Y","")</f>
        <v/>
      </c>
      <c r="F7176">
        <f>IF(AND(OR(s_tmchk="all",IF(ISERROR(MATCH(B7176,s_teams,0)),FALSE,TRUE)),OR(s_minsal="",s_minsal&lt;=D7176),OR(s_maxsal="",s_maxsal&gt;=D7176),OR(s_minyr="",s_minyr&lt;=A7176),OR(s_maxyr="",s_maxyr&gt;=A7176),OR(s_player="",s_player=C7176)),MAX(F$1:F7175)+1,0)</f>
        <v>0</v>
      </c>
    </row>
    <row r="7177" spans="1:6">
      <c r="A7177" s="20">
        <v>2003</v>
      </c>
      <c r="B7177" s="15" t="s">
        <v>53</v>
      </c>
      <c r="C7177" s="15" t="s">
        <v>5050</v>
      </c>
      <c r="D7177" s="24">
        <v>3000000</v>
      </c>
      <c r="E7177" t="str">
        <f>IF(D7177&lt;VLOOKUP(A7177,Min!A:B,2,FALSE),"Y","")</f>
        <v/>
      </c>
      <c r="F7177">
        <f>IF(AND(OR(s_tmchk="all",IF(ISERROR(MATCH(B7177,s_teams,0)),FALSE,TRUE)),OR(s_minsal="",s_minsal&lt;=D7177),OR(s_maxsal="",s_maxsal&gt;=D7177),OR(s_minyr="",s_minyr&lt;=A7177),OR(s_maxyr="",s_maxyr&gt;=A7177),OR(s_player="",s_player=C7177)),MAX(F$1:F7176)+1,0)</f>
        <v>0</v>
      </c>
    </row>
    <row r="7178" spans="1:6">
      <c r="A7178" s="20">
        <v>2003</v>
      </c>
      <c r="B7178" s="15" t="s">
        <v>53</v>
      </c>
      <c r="C7178" s="15" t="s">
        <v>5954</v>
      </c>
      <c r="D7178" s="24">
        <v>2640000</v>
      </c>
      <c r="E7178" t="str">
        <f>IF(D7178&lt;VLOOKUP(A7178,Min!A:B,2,FALSE),"Y","")</f>
        <v/>
      </c>
      <c r="F7178">
        <f>IF(AND(OR(s_tmchk="all",IF(ISERROR(MATCH(B7178,s_teams,0)),FALSE,TRUE)),OR(s_minsal="",s_minsal&lt;=D7178),OR(s_maxsal="",s_maxsal&gt;=D7178),OR(s_minyr="",s_minyr&lt;=A7178),OR(s_maxyr="",s_maxyr&gt;=A7178),OR(s_player="",s_player=C7178)),MAX(F$1:F7177)+1,0)</f>
        <v>0</v>
      </c>
    </row>
    <row r="7179" spans="1:6">
      <c r="A7179" s="20">
        <v>2003</v>
      </c>
      <c r="B7179" s="15" t="s">
        <v>53</v>
      </c>
      <c r="C7179" s="15" t="s">
        <v>970</v>
      </c>
      <c r="D7179" s="24">
        <v>2460709</v>
      </c>
      <c r="E7179" t="str">
        <f>IF(D7179&lt;VLOOKUP(A7179,Min!A:B,2,FALSE),"Y","")</f>
        <v/>
      </c>
      <c r="F7179">
        <f>IF(AND(OR(s_tmchk="all",IF(ISERROR(MATCH(B7179,s_teams,0)),FALSE,TRUE)),OR(s_minsal="",s_minsal&lt;=D7179),OR(s_maxsal="",s_maxsal&gt;=D7179),OR(s_minyr="",s_minyr&lt;=A7179),OR(s_maxyr="",s_maxyr&gt;=A7179),OR(s_player="",s_player=C7179)),MAX(F$1:F7178)+1,0)</f>
        <v>0</v>
      </c>
    </row>
    <row r="7180" spans="1:6">
      <c r="A7180" s="20">
        <v>2003</v>
      </c>
      <c r="B7180" s="15" t="s">
        <v>53</v>
      </c>
      <c r="C7180" s="15" t="s">
        <v>3880</v>
      </c>
      <c r="D7180" s="24">
        <v>2069764</v>
      </c>
      <c r="E7180" t="str">
        <f>IF(D7180&lt;VLOOKUP(A7180,Min!A:B,2,FALSE),"Y","")</f>
        <v/>
      </c>
      <c r="F7180">
        <f>IF(AND(OR(s_tmchk="all",IF(ISERROR(MATCH(B7180,s_teams,0)),FALSE,TRUE)),OR(s_minsal="",s_minsal&lt;=D7180),OR(s_maxsal="",s_maxsal&gt;=D7180),OR(s_minyr="",s_minyr&lt;=A7180),OR(s_maxyr="",s_maxyr&gt;=A7180),OR(s_player="",s_player=C7180)),MAX(F$1:F7179)+1,0)</f>
        <v>0</v>
      </c>
    </row>
    <row r="7181" spans="1:6">
      <c r="A7181" s="20">
        <v>2003</v>
      </c>
      <c r="B7181" s="15" t="s">
        <v>53</v>
      </c>
      <c r="C7181" s="15" t="s">
        <v>4710</v>
      </c>
      <c r="D7181" s="24">
        <v>2000000</v>
      </c>
      <c r="E7181" t="str">
        <f>IF(D7181&lt;VLOOKUP(A7181,Min!A:B,2,FALSE),"Y","")</f>
        <v/>
      </c>
      <c r="F7181">
        <f>IF(AND(OR(s_tmchk="all",IF(ISERROR(MATCH(B7181,s_teams,0)),FALSE,TRUE)),OR(s_minsal="",s_minsal&lt;=D7181),OR(s_maxsal="",s_maxsal&gt;=D7181),OR(s_minyr="",s_minyr&lt;=A7181),OR(s_maxyr="",s_maxyr&gt;=A7181),OR(s_player="",s_player=C7181)),MAX(F$1:F7180)+1,0)</f>
        <v>0</v>
      </c>
    </row>
    <row r="7182" spans="1:6">
      <c r="A7182" s="20">
        <v>2003</v>
      </c>
      <c r="B7182" s="15" t="s">
        <v>53</v>
      </c>
      <c r="C7182" s="15" t="s">
        <v>3655</v>
      </c>
      <c r="D7182" s="24">
        <v>1922520</v>
      </c>
      <c r="E7182" t="str">
        <f>IF(D7182&lt;VLOOKUP(A7182,Min!A:B,2,FALSE),"Y","")</f>
        <v/>
      </c>
      <c r="F7182">
        <f>IF(AND(OR(s_tmchk="all",IF(ISERROR(MATCH(B7182,s_teams,0)),FALSE,TRUE)),OR(s_minsal="",s_minsal&lt;=D7182),OR(s_maxsal="",s_maxsal&gt;=D7182),OR(s_minyr="",s_minyr&lt;=A7182),OR(s_maxyr="",s_maxyr&gt;=A7182),OR(s_player="",s_player=C7182)),MAX(F$1:F7181)+1,0)</f>
        <v>0</v>
      </c>
    </row>
    <row r="7183" spans="1:6">
      <c r="A7183" s="20">
        <v>2003</v>
      </c>
      <c r="B7183" s="15" t="s">
        <v>53</v>
      </c>
      <c r="C7183" s="15" t="s">
        <v>6173</v>
      </c>
      <c r="D7183" s="24">
        <v>1900000</v>
      </c>
      <c r="E7183" t="str">
        <f>IF(D7183&lt;VLOOKUP(A7183,Min!A:B,2,FALSE),"Y","")</f>
        <v/>
      </c>
      <c r="F7183">
        <f>IF(AND(OR(s_tmchk="all",IF(ISERROR(MATCH(B7183,s_teams,0)),FALSE,TRUE)),OR(s_minsal="",s_minsal&lt;=D7183),OR(s_maxsal="",s_maxsal&gt;=D7183),OR(s_minyr="",s_minyr&lt;=A7183),OR(s_maxyr="",s_maxyr&gt;=A7183),OR(s_player="",s_player=C7183)),MAX(F$1:F7182)+1,0)</f>
        <v>0</v>
      </c>
    </row>
    <row r="7184" spans="1:6">
      <c r="A7184" s="20">
        <v>2003</v>
      </c>
      <c r="B7184" s="15" t="s">
        <v>53</v>
      </c>
      <c r="C7184" s="15" t="s">
        <v>3653</v>
      </c>
      <c r="D7184" s="24">
        <v>1769760</v>
      </c>
      <c r="E7184" t="str">
        <f>IF(D7184&lt;VLOOKUP(A7184,Min!A:B,2,FALSE),"Y","")</f>
        <v/>
      </c>
      <c r="F7184">
        <f>IF(AND(OR(s_tmchk="all",IF(ISERROR(MATCH(B7184,s_teams,0)),FALSE,TRUE)),OR(s_minsal="",s_minsal&lt;=D7184),OR(s_maxsal="",s_maxsal&gt;=D7184),OR(s_minyr="",s_minyr&lt;=A7184),OR(s_maxyr="",s_maxyr&gt;=A7184),OR(s_player="",s_player=C7184)),MAX(F$1:F7183)+1,0)</f>
        <v>0</v>
      </c>
    </row>
    <row r="7185" spans="1:6">
      <c r="A7185" s="20">
        <v>2003</v>
      </c>
      <c r="B7185" s="15" t="s">
        <v>53</v>
      </c>
      <c r="C7185" s="15" t="s">
        <v>5602</v>
      </c>
      <c r="D7185" s="24">
        <v>1750000</v>
      </c>
      <c r="E7185" t="str">
        <f>IF(D7185&lt;VLOOKUP(A7185,Min!A:B,2,FALSE),"Y","")</f>
        <v/>
      </c>
      <c r="F7185">
        <f>IF(AND(OR(s_tmchk="all",IF(ISERROR(MATCH(B7185,s_teams,0)),FALSE,TRUE)),OR(s_minsal="",s_minsal&lt;=D7185),OR(s_maxsal="",s_maxsal&gt;=D7185),OR(s_minyr="",s_minyr&lt;=A7185),OR(s_maxyr="",s_maxyr&gt;=A7185),OR(s_player="",s_player=C7185)),MAX(F$1:F7184)+1,0)</f>
        <v>0</v>
      </c>
    </row>
    <row r="7186" spans="1:6">
      <c r="A7186" s="20">
        <v>2003</v>
      </c>
      <c r="B7186" s="15" t="s">
        <v>53</v>
      </c>
      <c r="C7186" s="15" t="s">
        <v>3209</v>
      </c>
      <c r="D7186" s="24">
        <v>1490120</v>
      </c>
      <c r="E7186" t="str">
        <f>IF(D7186&lt;VLOOKUP(A7186,Min!A:B,2,FALSE),"Y","")</f>
        <v/>
      </c>
      <c r="F7186">
        <f>IF(AND(OR(s_tmchk="all",IF(ISERROR(MATCH(B7186,s_teams,0)),FALSE,TRUE)),OR(s_minsal="",s_minsal&lt;=D7186),OR(s_maxsal="",s_maxsal&gt;=D7186),OR(s_minyr="",s_minyr&lt;=A7186),OR(s_maxyr="",s_maxyr&gt;=A7186),OR(s_player="",s_player=C7186)),MAX(F$1:F7185)+1,0)</f>
        <v>0</v>
      </c>
    </row>
    <row r="7187" spans="1:6">
      <c r="A7187" s="20">
        <v>2003</v>
      </c>
      <c r="B7187" s="15" t="s">
        <v>53</v>
      </c>
      <c r="C7187" s="15" t="s">
        <v>3300</v>
      </c>
      <c r="D7187" s="24">
        <v>1174080</v>
      </c>
      <c r="E7187" t="str">
        <f>IF(D7187&lt;VLOOKUP(A7187,Min!A:B,2,FALSE),"Y","")</f>
        <v/>
      </c>
      <c r="F7187">
        <f>IF(AND(OR(s_tmchk="all",IF(ISERROR(MATCH(B7187,s_teams,0)),FALSE,TRUE)),OR(s_minsal="",s_minsal&lt;=D7187),OR(s_maxsal="",s_maxsal&gt;=D7187),OR(s_minyr="",s_minyr&lt;=A7187),OR(s_maxyr="",s_maxyr&gt;=A7187),OR(s_player="",s_player=C7187)),MAX(F$1:F7186)+1,0)</f>
        <v>0</v>
      </c>
    </row>
    <row r="7188" spans="1:6">
      <c r="A7188" s="20">
        <v>2003</v>
      </c>
      <c r="B7188" s="15" t="s">
        <v>53</v>
      </c>
      <c r="C7188" s="15" t="s">
        <v>4767</v>
      </c>
      <c r="D7188" s="24">
        <v>824935</v>
      </c>
      <c r="E7188" t="str">
        <f>IF(D7188&lt;VLOOKUP(A7188,Min!A:B,2,FALSE),"Y","")</f>
        <v/>
      </c>
      <c r="F7188">
        <f>IF(AND(OR(s_tmchk="all",IF(ISERROR(MATCH(B7188,s_teams,0)),FALSE,TRUE)),OR(s_minsal="",s_minsal&lt;=D7188),OR(s_maxsal="",s_maxsal&gt;=D7188),OR(s_minyr="",s_minyr&lt;=A7188),OR(s_maxyr="",s_maxyr&gt;=A7188),OR(s_player="",s_player=C7188)),MAX(F$1:F7187)+1,0)</f>
        <v>0</v>
      </c>
    </row>
    <row r="7189" spans="1:6">
      <c r="A7189" s="20">
        <v>2003</v>
      </c>
      <c r="B7189" s="15" t="s">
        <v>53</v>
      </c>
      <c r="C7189" s="15" t="s">
        <v>5012</v>
      </c>
      <c r="D7189" s="24">
        <v>715000</v>
      </c>
      <c r="E7189" t="str">
        <f>IF(D7189&lt;VLOOKUP(A7189,Min!A:B,2,FALSE),"Y","")</f>
        <v/>
      </c>
      <c r="F7189">
        <f>IF(AND(OR(s_tmchk="all",IF(ISERROR(MATCH(B7189,s_teams,0)),FALSE,TRUE)),OR(s_minsal="",s_minsal&lt;=D7189),OR(s_maxsal="",s_maxsal&gt;=D7189),OR(s_minyr="",s_minyr&lt;=A7189),OR(s_maxyr="",s_maxyr&gt;=A7189),OR(s_player="",s_player=C7189)),MAX(F$1:F7188)+1,0)</f>
        <v>0</v>
      </c>
    </row>
    <row r="7190" spans="1:6">
      <c r="A7190" s="20">
        <v>2003</v>
      </c>
      <c r="B7190" s="15" t="s">
        <v>53</v>
      </c>
      <c r="C7190" s="15" t="s">
        <v>6118</v>
      </c>
      <c r="D7190" s="24">
        <v>512435</v>
      </c>
      <c r="E7190" t="str">
        <f>IF(D7190&lt;VLOOKUP(A7190,Min!A:B,2,FALSE),"Y","")</f>
        <v/>
      </c>
      <c r="F7190">
        <f>IF(AND(OR(s_tmchk="all",IF(ISERROR(MATCH(B7190,s_teams,0)),FALSE,TRUE)),OR(s_minsal="",s_minsal&lt;=D7190),OR(s_maxsal="",s_maxsal&gt;=D7190),OR(s_minyr="",s_minyr&lt;=A7190),OR(s_maxyr="",s_maxyr&gt;=A7190),OR(s_player="",s_player=C7190)),MAX(F$1:F7189)+1,0)</f>
        <v>0</v>
      </c>
    </row>
    <row r="7191" spans="1:6">
      <c r="A7191" s="20">
        <v>2003</v>
      </c>
      <c r="B7191" s="15" t="s">
        <v>55</v>
      </c>
      <c r="C7191" s="15" t="s">
        <v>5967</v>
      </c>
      <c r="D7191" s="24">
        <v>23571429</v>
      </c>
      <c r="E7191" t="str">
        <f>IF(D7191&lt;VLOOKUP(A7191,Min!A:B,2,FALSE),"Y","")</f>
        <v/>
      </c>
      <c r="F7191">
        <f>IF(AND(OR(s_tmchk="all",IF(ISERROR(MATCH(B7191,s_teams,0)),FALSE,TRUE)),OR(s_minsal="",s_minsal&lt;=D7191),OR(s_maxsal="",s_maxsal&gt;=D7191),OR(s_minyr="",s_minyr&lt;=A7191),OR(s_maxyr="",s_maxyr&gt;=A7191),OR(s_player="",s_player=C7191)),MAX(F$1:F7190)+1,0)</f>
        <v>0</v>
      </c>
    </row>
    <row r="7192" spans="1:6">
      <c r="A7192" s="20">
        <v>2003</v>
      </c>
      <c r="B7192" s="15" t="s">
        <v>55</v>
      </c>
      <c r="C7192" s="15" t="s">
        <v>744</v>
      </c>
      <c r="D7192" s="24">
        <v>12375000</v>
      </c>
      <c r="E7192" t="str">
        <f>IF(D7192&lt;VLOOKUP(A7192,Min!A:B,2,FALSE),"Y","")</f>
        <v/>
      </c>
      <c r="F7192">
        <f>IF(AND(OR(s_tmchk="all",IF(ISERROR(MATCH(B7192,s_teams,0)),FALSE,TRUE)),OR(s_minsal="",s_minsal&lt;=D7192),OR(s_maxsal="",s_maxsal&gt;=D7192),OR(s_minyr="",s_minyr&lt;=A7192),OR(s_maxyr="",s_maxyr&gt;=A7192),OR(s_player="",s_player=C7192)),MAX(F$1:F7191)+1,0)</f>
        <v>0</v>
      </c>
    </row>
    <row r="7193" spans="1:6">
      <c r="A7193" s="20">
        <v>2003</v>
      </c>
      <c r="B7193" s="15" t="s">
        <v>55</v>
      </c>
      <c r="C7193" s="15" t="s">
        <v>5861</v>
      </c>
      <c r="D7193" s="24">
        <v>5300000</v>
      </c>
      <c r="E7193" t="str">
        <f>IF(D7193&lt;VLOOKUP(A7193,Min!A:B,2,FALSE),"Y","")</f>
        <v/>
      </c>
      <c r="F7193">
        <f>IF(AND(OR(s_tmchk="all",IF(ISERROR(MATCH(B7193,s_teams,0)),FALSE,TRUE)),OR(s_minsal="",s_minsal&lt;=D7193),OR(s_maxsal="",s_maxsal&gt;=D7193),OR(s_minyr="",s_minyr&lt;=A7193),OR(s_maxyr="",s_maxyr&gt;=A7193),OR(s_player="",s_player=C7193)),MAX(F$1:F7192)+1,0)</f>
        <v>0</v>
      </c>
    </row>
    <row r="7194" spans="1:6">
      <c r="A7194" s="20">
        <v>2003</v>
      </c>
      <c r="B7194" s="15" t="s">
        <v>55</v>
      </c>
      <c r="C7194" s="15" t="s">
        <v>4959</v>
      </c>
      <c r="D7194" s="24">
        <v>4546000</v>
      </c>
      <c r="E7194" t="str">
        <f>IF(D7194&lt;VLOOKUP(A7194,Min!A:B,2,FALSE),"Y","")</f>
        <v/>
      </c>
      <c r="F7194">
        <f>IF(AND(OR(s_tmchk="all",IF(ISERROR(MATCH(B7194,s_teams,0)),FALSE,TRUE)),OR(s_minsal="",s_minsal&lt;=D7194),OR(s_maxsal="",s_maxsal&gt;=D7194),OR(s_minyr="",s_minyr&lt;=A7194),OR(s_maxyr="",s_maxyr&gt;=A7194),OR(s_player="",s_player=C7194)),MAX(F$1:F7193)+1,0)</f>
        <v>0</v>
      </c>
    </row>
    <row r="7195" spans="1:6">
      <c r="A7195" s="20">
        <v>2003</v>
      </c>
      <c r="B7195" s="15" t="s">
        <v>55</v>
      </c>
      <c r="C7195" s="15" t="s">
        <v>5848</v>
      </c>
      <c r="D7195" s="24">
        <v>4340231</v>
      </c>
      <c r="E7195" t="str">
        <f>IF(D7195&lt;VLOOKUP(A7195,Min!A:B,2,FALSE),"Y","")</f>
        <v/>
      </c>
      <c r="F7195">
        <f>IF(AND(OR(s_tmchk="all",IF(ISERROR(MATCH(B7195,s_teams,0)),FALSE,TRUE)),OR(s_minsal="",s_minsal&lt;=D7195),OR(s_maxsal="",s_maxsal&gt;=D7195),OR(s_minyr="",s_minyr&lt;=A7195),OR(s_maxyr="",s_maxyr&gt;=A7195),OR(s_player="",s_player=C7195)),MAX(F$1:F7194)+1,0)</f>
        <v>0</v>
      </c>
    </row>
    <row r="7196" spans="1:6">
      <c r="A7196" s="20">
        <v>2003</v>
      </c>
      <c r="B7196" s="15" t="s">
        <v>55</v>
      </c>
      <c r="C7196" s="15" t="s">
        <v>6108</v>
      </c>
      <c r="D7196" s="24">
        <v>3740000</v>
      </c>
      <c r="E7196" t="str">
        <f>IF(D7196&lt;VLOOKUP(A7196,Min!A:B,2,FALSE),"Y","")</f>
        <v/>
      </c>
      <c r="F7196">
        <f>IF(AND(OR(s_tmchk="all",IF(ISERROR(MATCH(B7196,s_teams,0)),FALSE,TRUE)),OR(s_minsal="",s_minsal&lt;=D7196),OR(s_maxsal="",s_maxsal&gt;=D7196),OR(s_minyr="",s_minyr&lt;=A7196),OR(s_maxyr="",s_maxyr&gt;=A7196),OR(s_player="",s_player=C7196)),MAX(F$1:F7195)+1,0)</f>
        <v>0</v>
      </c>
    </row>
    <row r="7197" spans="1:6">
      <c r="A7197" s="20">
        <v>2003</v>
      </c>
      <c r="B7197" s="15" t="s">
        <v>55</v>
      </c>
      <c r="C7197" s="15" t="s">
        <v>3265</v>
      </c>
      <c r="D7197" s="24">
        <v>3000000</v>
      </c>
      <c r="E7197" t="str">
        <f>IF(D7197&lt;VLOOKUP(A7197,Min!A:B,2,FALSE),"Y","")</f>
        <v/>
      </c>
      <c r="F7197">
        <f>IF(AND(OR(s_tmchk="all",IF(ISERROR(MATCH(B7197,s_teams,0)),FALSE,TRUE)),OR(s_minsal="",s_minsal&lt;=D7197),OR(s_maxsal="",s_maxsal&gt;=D7197),OR(s_minyr="",s_minyr&lt;=A7197),OR(s_maxyr="",s_maxyr&gt;=A7197),OR(s_player="",s_player=C7197)),MAX(F$1:F7196)+1,0)</f>
        <v>0</v>
      </c>
    </row>
    <row r="7198" spans="1:6">
      <c r="A7198" s="20">
        <v>2003</v>
      </c>
      <c r="B7198" s="15" t="s">
        <v>55</v>
      </c>
      <c r="C7198" s="15" t="s">
        <v>5928</v>
      </c>
      <c r="D7198" s="24">
        <v>1540000</v>
      </c>
      <c r="E7198" t="str">
        <f>IF(D7198&lt;VLOOKUP(A7198,Min!A:B,2,FALSE),"Y","")</f>
        <v/>
      </c>
      <c r="F7198">
        <f>IF(AND(OR(s_tmchk="all",IF(ISERROR(MATCH(B7198,s_teams,0)),FALSE,TRUE)),OR(s_minsal="",s_minsal&lt;=D7198),OR(s_maxsal="",s_maxsal&gt;=D7198),OR(s_minyr="",s_minyr&lt;=A7198),OR(s_maxyr="",s_maxyr&gt;=A7198),OR(s_player="",s_player=C7198)),MAX(F$1:F7197)+1,0)</f>
        <v>0</v>
      </c>
    </row>
    <row r="7199" spans="1:6">
      <c r="A7199" s="20">
        <v>2003</v>
      </c>
      <c r="B7199" s="15" t="s">
        <v>55</v>
      </c>
      <c r="C7199" s="15" t="s">
        <v>5996</v>
      </c>
      <c r="D7199" s="24">
        <v>1400000</v>
      </c>
      <c r="E7199" t="str">
        <f>IF(D7199&lt;VLOOKUP(A7199,Min!A:B,2,FALSE),"Y","")</f>
        <v/>
      </c>
      <c r="F7199">
        <f>IF(AND(OR(s_tmchk="all",IF(ISERROR(MATCH(B7199,s_teams,0)),FALSE,TRUE)),OR(s_minsal="",s_minsal&lt;=D7199),OR(s_maxsal="",s_maxsal&gt;=D7199),OR(s_minyr="",s_minyr&lt;=A7199),OR(s_maxyr="",s_maxyr&gt;=A7199),OR(s_player="",s_player=C7199)),MAX(F$1:F7198)+1,0)</f>
        <v>0</v>
      </c>
    </row>
    <row r="7200" spans="1:6">
      <c r="A7200" s="20">
        <v>2003</v>
      </c>
      <c r="B7200" s="15" t="s">
        <v>55</v>
      </c>
      <c r="C7200" s="15" t="s">
        <v>4708</v>
      </c>
      <c r="D7200" s="24">
        <v>1030000</v>
      </c>
      <c r="E7200" t="str">
        <f>IF(D7200&lt;VLOOKUP(A7200,Min!A:B,2,FALSE),"Y","")</f>
        <v/>
      </c>
      <c r="F7200">
        <f>IF(AND(OR(s_tmchk="all",IF(ISERROR(MATCH(B7200,s_teams,0)),FALSE,TRUE)),OR(s_minsal="",s_minsal&lt;=D7200),OR(s_maxsal="",s_maxsal&gt;=D7200),OR(s_minyr="",s_minyr&lt;=A7200),OR(s_maxyr="",s_maxyr&gt;=A7200),OR(s_player="",s_player=C7200)),MAX(F$1:F7199)+1,0)</f>
        <v>0</v>
      </c>
    </row>
    <row r="7201" spans="1:6">
      <c r="A7201" s="20">
        <v>2003</v>
      </c>
      <c r="B7201" s="15" t="s">
        <v>55</v>
      </c>
      <c r="C7201" s="15" t="s">
        <v>5391</v>
      </c>
      <c r="D7201" s="24">
        <v>1021080</v>
      </c>
      <c r="E7201" t="str">
        <f>IF(D7201&lt;VLOOKUP(A7201,Min!A:B,2,FALSE),"Y","")</f>
        <v/>
      </c>
      <c r="F7201">
        <f>IF(AND(OR(s_tmchk="all",IF(ISERROR(MATCH(B7201,s_teams,0)),FALSE,TRUE)),OR(s_minsal="",s_minsal&lt;=D7201),OR(s_maxsal="",s_maxsal&gt;=D7201),OR(s_minyr="",s_minyr&lt;=A7201),OR(s_maxyr="",s_maxyr&gt;=A7201),OR(s_player="",s_player=C7201)),MAX(F$1:F7200)+1,0)</f>
        <v>0</v>
      </c>
    </row>
    <row r="7202" spans="1:6">
      <c r="A7202" s="20">
        <v>2003</v>
      </c>
      <c r="B7202" s="15" t="s">
        <v>55</v>
      </c>
      <c r="C7202" s="15" t="s">
        <v>5595</v>
      </c>
      <c r="D7202" s="24">
        <v>813000</v>
      </c>
      <c r="E7202" t="str">
        <f>IF(D7202&lt;VLOOKUP(A7202,Min!A:B,2,FALSE),"Y","")</f>
        <v/>
      </c>
      <c r="F7202">
        <f>IF(AND(OR(s_tmchk="all",IF(ISERROR(MATCH(B7202,s_teams,0)),FALSE,TRUE)),OR(s_minsal="",s_minsal&lt;=D7202),OR(s_maxsal="",s_maxsal&gt;=D7202),OR(s_minyr="",s_minyr&lt;=A7202),OR(s_maxyr="",s_maxyr&gt;=A7202),OR(s_player="",s_player=C7202)),MAX(F$1:F7201)+1,0)</f>
        <v>0</v>
      </c>
    </row>
    <row r="7203" spans="1:6">
      <c r="A7203" s="20">
        <v>2003</v>
      </c>
      <c r="B7203" s="15" t="s">
        <v>55</v>
      </c>
      <c r="C7203" s="15" t="s">
        <v>1695</v>
      </c>
      <c r="D7203" s="24">
        <v>349458</v>
      </c>
      <c r="E7203" t="str">
        <f>IF(D7203&lt;VLOOKUP(A7203,Min!A:B,2,FALSE),"Y","")</f>
        <v/>
      </c>
      <c r="F7203">
        <f>IF(AND(OR(s_tmchk="all",IF(ISERROR(MATCH(B7203,s_teams,0)),FALSE,TRUE)),OR(s_minsal="",s_minsal&lt;=D7203),OR(s_maxsal="",s_maxsal&gt;=D7203),OR(s_minyr="",s_minyr&lt;=A7203),OR(s_maxyr="",s_maxyr&gt;=A7203),OR(s_player="",s_player=C7203)),MAX(F$1:F7202)+1,0)</f>
        <v>0</v>
      </c>
    </row>
    <row r="7204" spans="1:6">
      <c r="A7204" s="20">
        <v>2003</v>
      </c>
      <c r="B7204" s="15" t="s">
        <v>55</v>
      </c>
      <c r="C7204" s="15" t="s">
        <v>5989</v>
      </c>
      <c r="D7204" s="24">
        <v>124984</v>
      </c>
      <c r="E7204" t="str">
        <f>IF(D7204&lt;VLOOKUP(A7204,Min!A:B,2,FALSE),"Y","")</f>
        <v>Y</v>
      </c>
      <c r="F7204">
        <f>IF(AND(OR(s_tmchk="all",IF(ISERROR(MATCH(B7204,s_teams,0)),FALSE,TRUE)),OR(s_minsal="",s_minsal&lt;=D7204),OR(s_maxsal="",s_maxsal&gt;=D7204),OR(s_minyr="",s_minyr&lt;=A7204),OR(s_maxyr="",s_maxyr&gt;=A7204),OR(s_player="",s_player=C7204)),MAX(F$1:F7203)+1,0)</f>
        <v>0</v>
      </c>
    </row>
    <row r="7205" spans="1:6">
      <c r="A7205" s="20">
        <v>2003</v>
      </c>
      <c r="B7205" s="15" t="s">
        <v>57</v>
      </c>
      <c r="C7205" s="15" t="s">
        <v>4717</v>
      </c>
      <c r="D7205" s="24">
        <v>12999998</v>
      </c>
      <c r="E7205" t="str">
        <f>IF(D7205&lt;VLOOKUP(A7205,Min!A:B,2,FALSE),"Y","")</f>
        <v/>
      </c>
      <c r="F7205">
        <f>IF(AND(OR(s_tmchk="all",IF(ISERROR(MATCH(B7205,s_teams,0)),FALSE,TRUE)),OR(s_minsal="",s_minsal&lt;=D7205),OR(s_maxsal="",s_maxsal&gt;=D7205),OR(s_minyr="",s_minyr&lt;=A7205),OR(s_maxyr="",s_maxyr&gt;=A7205),OR(s_player="",s_player=C7205)),MAX(F$1:F7204)+1,0)</f>
        <v>0</v>
      </c>
    </row>
    <row r="7206" spans="1:6">
      <c r="A7206" s="20">
        <v>2003</v>
      </c>
      <c r="B7206" s="15" t="s">
        <v>57</v>
      </c>
      <c r="C7206" s="15" t="s">
        <v>6179</v>
      </c>
      <c r="D7206" s="24">
        <v>7000000</v>
      </c>
      <c r="E7206" t="str">
        <f>IF(D7206&lt;VLOOKUP(A7206,Min!A:B,2,FALSE),"Y","")</f>
        <v/>
      </c>
      <c r="F7206">
        <f>IF(AND(OR(s_tmchk="all",IF(ISERROR(MATCH(B7206,s_teams,0)),FALSE,TRUE)),OR(s_minsal="",s_minsal&lt;=D7206),OR(s_maxsal="",s_maxsal&gt;=D7206),OR(s_minyr="",s_minyr&lt;=A7206),OR(s_maxyr="",s_maxyr&gt;=A7206),OR(s_player="",s_player=C7206)),MAX(F$1:F7205)+1,0)</f>
        <v>0</v>
      </c>
    </row>
    <row r="7207" spans="1:6">
      <c r="A7207" s="20">
        <v>2003</v>
      </c>
      <c r="B7207" s="15" t="s">
        <v>57</v>
      </c>
      <c r="C7207" s="15" t="s">
        <v>5522</v>
      </c>
      <c r="D7207" s="24">
        <v>6050000</v>
      </c>
      <c r="E7207" t="str">
        <f>IF(D7207&lt;VLOOKUP(A7207,Min!A:B,2,FALSE),"Y","")</f>
        <v/>
      </c>
      <c r="F7207">
        <f>IF(AND(OR(s_tmchk="all",IF(ISERROR(MATCH(B7207,s_teams,0)),FALSE,TRUE)),OR(s_minsal="",s_minsal&lt;=D7207),OR(s_maxsal="",s_maxsal&gt;=D7207),OR(s_minyr="",s_minyr&lt;=A7207),OR(s_maxyr="",s_maxyr&gt;=A7207),OR(s_player="",s_player=C7207)),MAX(F$1:F7206)+1,0)</f>
        <v>0</v>
      </c>
    </row>
    <row r="7208" spans="1:6">
      <c r="A7208" s="20">
        <v>2003</v>
      </c>
      <c r="B7208" s="15" t="s">
        <v>57</v>
      </c>
      <c r="C7208" s="15" t="s">
        <v>5251</v>
      </c>
      <c r="D7208" s="24">
        <v>5500000</v>
      </c>
      <c r="E7208" t="str">
        <f>IF(D7208&lt;VLOOKUP(A7208,Min!A:B,2,FALSE),"Y","")</f>
        <v/>
      </c>
      <c r="F7208">
        <f>IF(AND(OR(s_tmchk="all",IF(ISERROR(MATCH(B7208,s_teams,0)),FALSE,TRUE)),OR(s_minsal="",s_minsal&lt;=D7208),OR(s_maxsal="",s_maxsal&gt;=D7208),OR(s_minyr="",s_minyr&lt;=A7208),OR(s_maxyr="",s_maxyr&gt;=A7208),OR(s_player="",s_player=C7208)),MAX(F$1:F7207)+1,0)</f>
        <v>0</v>
      </c>
    </row>
    <row r="7209" spans="1:6">
      <c r="A7209" s="20">
        <v>2003</v>
      </c>
      <c r="B7209" s="15" t="s">
        <v>57</v>
      </c>
      <c r="C7209" s="15" t="s">
        <v>5645</v>
      </c>
      <c r="D7209" s="24">
        <v>5500000</v>
      </c>
      <c r="E7209" t="str">
        <f>IF(D7209&lt;VLOOKUP(A7209,Min!A:B,2,FALSE),"Y","")</f>
        <v/>
      </c>
      <c r="F7209">
        <f>IF(AND(OR(s_tmchk="all",IF(ISERROR(MATCH(B7209,s_teams,0)),FALSE,TRUE)),OR(s_minsal="",s_minsal&lt;=D7209),OR(s_maxsal="",s_maxsal&gt;=D7209),OR(s_minyr="",s_minyr&lt;=A7209),OR(s_maxyr="",s_maxyr&gt;=A7209),OR(s_player="",s_player=C7209)),MAX(F$1:F7208)+1,0)</f>
        <v>0</v>
      </c>
    </row>
    <row r="7210" spans="1:6">
      <c r="A7210" s="20">
        <v>2003</v>
      </c>
      <c r="B7210" s="15" t="s">
        <v>57</v>
      </c>
      <c r="C7210" s="15" t="s">
        <v>4695</v>
      </c>
      <c r="D7210" s="24">
        <v>5000000</v>
      </c>
      <c r="E7210" t="str">
        <f>IF(D7210&lt;VLOOKUP(A7210,Min!A:B,2,FALSE),"Y","")</f>
        <v/>
      </c>
      <c r="F7210">
        <f>IF(AND(OR(s_tmchk="all",IF(ISERROR(MATCH(B7210,s_teams,0)),FALSE,TRUE)),OR(s_minsal="",s_minsal&lt;=D7210),OR(s_maxsal="",s_maxsal&gt;=D7210),OR(s_minyr="",s_minyr&lt;=A7210),OR(s_maxyr="",s_maxyr&gt;=A7210),OR(s_player="",s_player=C7210)),MAX(F$1:F7209)+1,0)</f>
        <v>0</v>
      </c>
    </row>
    <row r="7211" spans="1:6">
      <c r="A7211" s="20">
        <v>2003</v>
      </c>
      <c r="B7211" s="15" t="s">
        <v>57</v>
      </c>
      <c r="C7211" s="15" t="s">
        <v>6022</v>
      </c>
      <c r="D7211" s="24">
        <v>3639000</v>
      </c>
      <c r="E7211" t="str">
        <f>IF(D7211&lt;VLOOKUP(A7211,Min!A:B,2,FALSE),"Y","")</f>
        <v/>
      </c>
      <c r="F7211">
        <f>IF(AND(OR(s_tmchk="all",IF(ISERROR(MATCH(B7211,s_teams,0)),FALSE,TRUE)),OR(s_minsal="",s_minsal&lt;=D7211),OR(s_maxsal="",s_maxsal&gt;=D7211),OR(s_minyr="",s_minyr&lt;=A7211),OR(s_maxyr="",s_maxyr&gt;=A7211),OR(s_player="",s_player=C7211)),MAX(F$1:F7210)+1,0)</f>
        <v>0</v>
      </c>
    </row>
    <row r="7212" spans="1:6">
      <c r="A7212" s="20">
        <v>2003</v>
      </c>
      <c r="B7212" s="15" t="s">
        <v>57</v>
      </c>
      <c r="C7212" s="15" t="s">
        <v>318</v>
      </c>
      <c r="D7212" s="24">
        <v>3193680</v>
      </c>
      <c r="E7212" t="str">
        <f>IF(D7212&lt;VLOOKUP(A7212,Min!A:B,2,FALSE),"Y","")</f>
        <v/>
      </c>
      <c r="F7212">
        <f>IF(AND(OR(s_tmchk="all",IF(ISERROR(MATCH(B7212,s_teams,0)),FALSE,TRUE)),OR(s_minsal="",s_minsal&lt;=D7212),OR(s_maxsal="",s_maxsal&gt;=D7212),OR(s_minyr="",s_minyr&lt;=A7212),OR(s_maxyr="",s_maxyr&gt;=A7212),OR(s_player="",s_player=C7212)),MAX(F$1:F7211)+1,0)</f>
        <v>0</v>
      </c>
    </row>
    <row r="7213" spans="1:6">
      <c r="A7213" s="20">
        <v>2003</v>
      </c>
      <c r="B7213" s="15" t="s">
        <v>57</v>
      </c>
      <c r="C7213" s="15" t="s">
        <v>1539</v>
      </c>
      <c r="D7213" s="24">
        <v>2794920</v>
      </c>
      <c r="E7213" t="str">
        <f>IF(D7213&lt;VLOOKUP(A7213,Min!A:B,2,FALSE),"Y","")</f>
        <v/>
      </c>
      <c r="F7213">
        <f>IF(AND(OR(s_tmchk="all",IF(ISERROR(MATCH(B7213,s_teams,0)),FALSE,TRUE)),OR(s_minsal="",s_minsal&lt;=D7213),OR(s_maxsal="",s_maxsal&gt;=D7213),OR(s_minyr="",s_minyr&lt;=A7213),OR(s_maxyr="",s_maxyr&gt;=A7213),OR(s_player="",s_player=C7213)),MAX(F$1:F7212)+1,0)</f>
        <v>0</v>
      </c>
    </row>
    <row r="7214" spans="1:6">
      <c r="A7214" s="20">
        <v>2003</v>
      </c>
      <c r="B7214" s="15" t="s">
        <v>57</v>
      </c>
      <c r="C7214" s="15" t="s">
        <v>3105</v>
      </c>
      <c r="D7214" s="24">
        <v>2368200</v>
      </c>
      <c r="E7214" t="str">
        <f>IF(D7214&lt;VLOOKUP(A7214,Min!A:B,2,FALSE),"Y","")</f>
        <v/>
      </c>
      <c r="F7214">
        <f>IF(AND(OR(s_tmchk="all",IF(ISERROR(MATCH(B7214,s_teams,0)),FALSE,TRUE)),OR(s_minsal="",s_minsal&lt;=D7214),OR(s_maxsal="",s_maxsal&gt;=D7214),OR(s_minyr="",s_minyr&lt;=A7214),OR(s_maxyr="",s_maxyr&gt;=A7214),OR(s_player="",s_player=C7214)),MAX(F$1:F7213)+1,0)</f>
        <v>0</v>
      </c>
    </row>
    <row r="7215" spans="1:6">
      <c r="A7215" s="20">
        <v>2003</v>
      </c>
      <c r="B7215" s="15" t="s">
        <v>57</v>
      </c>
      <c r="C7215" s="15" t="s">
        <v>6101</v>
      </c>
      <c r="D7215" s="24">
        <v>1800000</v>
      </c>
      <c r="E7215" t="str">
        <f>IF(D7215&lt;VLOOKUP(A7215,Min!A:B,2,FALSE),"Y","")</f>
        <v/>
      </c>
      <c r="F7215">
        <f>IF(AND(OR(s_tmchk="all",IF(ISERROR(MATCH(B7215,s_teams,0)),FALSE,TRUE)),OR(s_minsal="",s_minsal&lt;=D7215),OR(s_maxsal="",s_maxsal&gt;=D7215),OR(s_minyr="",s_minyr&lt;=A7215),OR(s_maxyr="",s_maxyr&gt;=A7215),OR(s_player="",s_player=C7215)),MAX(F$1:F7214)+1,0)</f>
        <v>0</v>
      </c>
    </row>
    <row r="7216" spans="1:6">
      <c r="A7216" s="20">
        <v>2003</v>
      </c>
      <c r="B7216" s="15" t="s">
        <v>57</v>
      </c>
      <c r="C7216" s="15" t="s">
        <v>4752</v>
      </c>
      <c r="D7216" s="24">
        <v>1500000</v>
      </c>
      <c r="E7216" t="str">
        <f>IF(D7216&lt;VLOOKUP(A7216,Min!A:B,2,FALSE),"Y","")</f>
        <v/>
      </c>
      <c r="F7216">
        <f>IF(AND(OR(s_tmchk="all",IF(ISERROR(MATCH(B7216,s_teams,0)),FALSE,TRUE)),OR(s_minsal="",s_minsal&lt;=D7216),OR(s_maxsal="",s_maxsal&gt;=D7216),OR(s_minyr="",s_minyr&lt;=A7216),OR(s_maxyr="",s_maxyr&gt;=A7216),OR(s_player="",s_player=C7216)),MAX(F$1:F7215)+1,0)</f>
        <v>0</v>
      </c>
    </row>
    <row r="7217" spans="1:6">
      <c r="A7217" s="20">
        <v>2003</v>
      </c>
      <c r="B7217" s="15" t="s">
        <v>57</v>
      </c>
      <c r="C7217" s="15" t="s">
        <v>5123</v>
      </c>
      <c r="D7217" s="24">
        <v>1400000</v>
      </c>
      <c r="E7217" t="str">
        <f>IF(D7217&lt;VLOOKUP(A7217,Min!A:B,2,FALSE),"Y","")</f>
        <v/>
      </c>
      <c r="F7217">
        <f>IF(AND(OR(s_tmchk="all",IF(ISERROR(MATCH(B7217,s_teams,0)),FALSE,TRUE)),OR(s_minsal="",s_minsal&lt;=D7217),OR(s_maxsal="",s_maxsal&gt;=D7217),OR(s_minyr="",s_minyr&lt;=A7217),OR(s_maxyr="",s_maxyr&gt;=A7217),OR(s_player="",s_player=C7217)),MAX(F$1:F7216)+1,0)</f>
        <v>0</v>
      </c>
    </row>
    <row r="7218" spans="1:6">
      <c r="A7218" s="20">
        <v>2003</v>
      </c>
      <c r="B7218" s="15" t="s">
        <v>57</v>
      </c>
      <c r="C7218" s="15" t="s">
        <v>3429</v>
      </c>
      <c r="D7218" s="24">
        <v>1215000</v>
      </c>
      <c r="E7218" t="str">
        <f>IF(D7218&lt;VLOOKUP(A7218,Min!A:B,2,FALSE),"Y","")</f>
        <v/>
      </c>
      <c r="F7218">
        <f>IF(AND(OR(s_tmchk="all",IF(ISERROR(MATCH(B7218,s_teams,0)),FALSE,TRUE)),OR(s_minsal="",s_minsal&lt;=D7218),OR(s_maxsal="",s_maxsal&gt;=D7218),OR(s_minyr="",s_minyr&lt;=A7218),OR(s_maxyr="",s_maxyr&gt;=A7218),OR(s_player="",s_player=C7218)),MAX(F$1:F7217)+1,0)</f>
        <v>0</v>
      </c>
    </row>
    <row r="7219" spans="1:6">
      <c r="A7219" s="20">
        <v>2003</v>
      </c>
      <c r="B7219" s="15" t="s">
        <v>57</v>
      </c>
      <c r="C7219" s="15" t="s">
        <v>4794</v>
      </c>
      <c r="D7219" s="24">
        <v>349458</v>
      </c>
      <c r="E7219" t="str">
        <f>IF(D7219&lt;VLOOKUP(A7219,Min!A:B,2,FALSE),"Y","")</f>
        <v/>
      </c>
      <c r="F7219">
        <f>IF(AND(OR(s_tmchk="all",IF(ISERROR(MATCH(B7219,s_teams,0)),FALSE,TRUE)),OR(s_minsal="",s_minsal&lt;=D7219),OR(s_maxsal="",s_maxsal&gt;=D7219),OR(s_minyr="",s_minyr&lt;=A7219),OR(s_maxyr="",s_maxyr&gt;=A7219),OR(s_player="",s_player=C7219)),MAX(F$1:F7218)+1,0)</f>
        <v>0</v>
      </c>
    </row>
    <row r="7220" spans="1:6">
      <c r="A7220" s="20">
        <v>2003</v>
      </c>
      <c r="B7220" s="15" t="s">
        <v>57</v>
      </c>
      <c r="C7220" s="15" t="s">
        <v>5663</v>
      </c>
      <c r="D7220" s="24">
        <v>349458</v>
      </c>
      <c r="E7220" t="str">
        <f>IF(D7220&lt;VLOOKUP(A7220,Min!A:B,2,FALSE),"Y","")</f>
        <v/>
      </c>
      <c r="F7220">
        <f>IF(AND(OR(s_tmchk="all",IF(ISERROR(MATCH(B7220,s_teams,0)),FALSE,TRUE)),OR(s_minsal="",s_minsal&lt;=D7220),OR(s_maxsal="",s_maxsal&gt;=D7220),OR(s_minyr="",s_minyr&lt;=A7220),OR(s_maxyr="",s_maxyr&gt;=A7220),OR(s_player="",s_player=C7220)),MAX(F$1:F7219)+1,0)</f>
        <v>0</v>
      </c>
    </row>
    <row r="7221" spans="1:6">
      <c r="A7221" s="20">
        <v>2003</v>
      </c>
      <c r="B7221" s="15" t="s">
        <v>57</v>
      </c>
      <c r="C7221" s="15" t="s">
        <v>5859</v>
      </c>
      <c r="D7221" s="24">
        <v>349458</v>
      </c>
      <c r="E7221" t="str">
        <f>IF(D7221&lt;VLOOKUP(A7221,Min!A:B,2,FALSE),"Y","")</f>
        <v/>
      </c>
      <c r="F7221">
        <f>IF(AND(OR(s_tmchk="all",IF(ISERROR(MATCH(B7221,s_teams,0)),FALSE,TRUE)),OR(s_minsal="",s_minsal&lt;=D7221),OR(s_maxsal="",s_maxsal&gt;=D7221),OR(s_minyr="",s_minyr&lt;=A7221),OR(s_maxyr="",s_maxyr&gt;=A7221),OR(s_player="",s_player=C7221)),MAX(F$1:F7220)+1,0)</f>
        <v>0</v>
      </c>
    </row>
    <row r="7222" spans="1:6">
      <c r="A7222" s="20">
        <v>2003</v>
      </c>
      <c r="B7222" s="15" t="s">
        <v>59</v>
      </c>
      <c r="C7222" s="15" t="s">
        <v>4552</v>
      </c>
      <c r="D7222" s="24">
        <v>20629800</v>
      </c>
      <c r="E7222" t="str">
        <f>IF(D7222&lt;VLOOKUP(A7222,Min!A:B,2,FALSE),"Y","")</f>
        <v/>
      </c>
      <c r="F7222">
        <f>IF(AND(OR(s_tmchk="all",IF(ISERROR(MATCH(B7222,s_teams,0)),FALSE,TRUE)),OR(s_minsal="",s_minsal&lt;=D7222),OR(s_maxsal="",s_maxsal&gt;=D7222),OR(s_minyr="",s_minyr&lt;=A7222),OR(s_maxyr="",s_maxyr&gt;=A7222),OR(s_player="",s_player=C7222)),MAX(F$1:F7221)+1,0)</f>
        <v>0</v>
      </c>
    </row>
    <row r="7223" spans="1:6">
      <c r="A7223" s="20">
        <v>2003</v>
      </c>
      <c r="B7223" s="15" t="s">
        <v>59</v>
      </c>
      <c r="C7223" s="15" t="s">
        <v>5028</v>
      </c>
      <c r="D7223" s="24">
        <v>11212500</v>
      </c>
      <c r="E7223" t="str">
        <f>IF(D7223&lt;VLOOKUP(A7223,Min!A:B,2,FALSE),"Y","")</f>
        <v/>
      </c>
      <c r="F7223">
        <f>IF(AND(OR(s_tmchk="all",IF(ISERROR(MATCH(B7223,s_teams,0)),FALSE,TRUE)),OR(s_minsal="",s_minsal&lt;=D7223),OR(s_maxsal="",s_maxsal&gt;=D7223),OR(s_minyr="",s_minyr&lt;=A7223),OR(s_maxyr="",s_maxyr&gt;=A7223),OR(s_player="",s_player=C7223)),MAX(F$1:F7222)+1,0)</f>
        <v>0</v>
      </c>
    </row>
    <row r="7224" spans="1:6">
      <c r="A7224" s="20">
        <v>2003</v>
      </c>
      <c r="B7224" s="15" t="s">
        <v>59</v>
      </c>
      <c r="C7224" s="15" t="s">
        <v>4702</v>
      </c>
      <c r="D7224" s="24">
        <v>11027862</v>
      </c>
      <c r="E7224" t="str">
        <f>IF(D7224&lt;VLOOKUP(A7224,Min!A:B,2,FALSE),"Y","")</f>
        <v/>
      </c>
      <c r="F7224">
        <f>IF(AND(OR(s_tmchk="all",IF(ISERROR(MATCH(B7224,s_teams,0)),FALSE,TRUE)),OR(s_minsal="",s_minsal&lt;=D7224),OR(s_maxsal="",s_maxsal&gt;=D7224),OR(s_minyr="",s_minyr&lt;=A7224),OR(s_maxyr="",s_maxyr&gt;=A7224),OR(s_player="",s_player=C7224)),MAX(F$1:F7223)+1,0)</f>
        <v>0</v>
      </c>
    </row>
    <row r="7225" spans="1:6">
      <c r="A7225" s="20">
        <v>2003</v>
      </c>
      <c r="B7225" s="15" t="s">
        <v>59</v>
      </c>
      <c r="C7225" s="15" t="s">
        <v>4592</v>
      </c>
      <c r="D7225" s="24">
        <v>3656250</v>
      </c>
      <c r="E7225" t="str">
        <f>IF(D7225&lt;VLOOKUP(A7225,Min!A:B,2,FALSE),"Y","")</f>
        <v/>
      </c>
      <c r="F7225">
        <f>IF(AND(OR(s_tmchk="all",IF(ISERROR(MATCH(B7225,s_teams,0)),FALSE,TRUE)),OR(s_minsal="",s_minsal&lt;=D7225),OR(s_maxsal="",s_maxsal&gt;=D7225),OR(s_minyr="",s_minyr&lt;=A7225),OR(s_maxyr="",s_maxyr&gt;=A7225),OR(s_player="",s_player=C7225)),MAX(F$1:F7224)+1,0)</f>
        <v>0</v>
      </c>
    </row>
    <row r="7226" spans="1:6">
      <c r="A7226" s="20">
        <v>2003</v>
      </c>
      <c r="B7226" s="15" t="s">
        <v>59</v>
      </c>
      <c r="C7226" s="15" t="s">
        <v>5478</v>
      </c>
      <c r="D7226" s="24">
        <v>3100000</v>
      </c>
      <c r="E7226" t="str">
        <f>IF(D7226&lt;VLOOKUP(A7226,Min!A:B,2,FALSE),"Y","")</f>
        <v/>
      </c>
      <c r="F7226">
        <f>IF(AND(OR(s_tmchk="all",IF(ISERROR(MATCH(B7226,s_teams,0)),FALSE,TRUE)),OR(s_minsal="",s_minsal&lt;=D7226),OR(s_maxsal="",s_maxsal&gt;=D7226),OR(s_minyr="",s_minyr&lt;=A7226),OR(s_maxyr="",s_maxyr&gt;=A7226),OR(s_player="",s_player=C7226)),MAX(F$1:F7225)+1,0)</f>
        <v>0</v>
      </c>
    </row>
    <row r="7227" spans="1:6">
      <c r="A7227" s="20">
        <v>2003</v>
      </c>
      <c r="B7227" s="15" t="s">
        <v>59</v>
      </c>
      <c r="C7227" s="15" t="s">
        <v>1367</v>
      </c>
      <c r="D7227" s="24">
        <v>1678800</v>
      </c>
      <c r="E7227" t="str">
        <f>IF(D7227&lt;VLOOKUP(A7227,Min!A:B,2,FALSE),"Y","")</f>
        <v/>
      </c>
      <c r="F7227">
        <f>IF(AND(OR(s_tmchk="all",IF(ISERROR(MATCH(B7227,s_teams,0)),FALSE,TRUE)),OR(s_minsal="",s_minsal&lt;=D7227),OR(s_maxsal="",s_maxsal&gt;=D7227),OR(s_minyr="",s_minyr&lt;=A7227),OR(s_maxyr="",s_maxyr&gt;=A7227),OR(s_player="",s_player=C7227)),MAX(F$1:F7226)+1,0)</f>
        <v>0</v>
      </c>
    </row>
    <row r="7228" spans="1:6">
      <c r="A7228" s="20">
        <v>2003</v>
      </c>
      <c r="B7228" s="15" t="s">
        <v>59</v>
      </c>
      <c r="C7228" s="15" t="s">
        <v>6110</v>
      </c>
      <c r="D7228" s="24">
        <v>1400000</v>
      </c>
      <c r="E7228" t="str">
        <f>IF(D7228&lt;VLOOKUP(A7228,Min!A:B,2,FALSE),"Y","")</f>
        <v/>
      </c>
      <c r="F7228">
        <f>IF(AND(OR(s_tmchk="all",IF(ISERROR(MATCH(B7228,s_teams,0)),FALSE,TRUE)),OR(s_minsal="",s_minsal&lt;=D7228),OR(s_maxsal="",s_maxsal&gt;=D7228),OR(s_minyr="",s_minyr&lt;=A7228),OR(s_maxyr="",s_maxyr&gt;=A7228),OR(s_player="",s_player=C7228)),MAX(F$1:F7227)+1,0)</f>
        <v>0</v>
      </c>
    </row>
    <row r="7229" spans="1:6">
      <c r="A7229" s="20">
        <v>2003</v>
      </c>
      <c r="B7229" s="15" t="s">
        <v>59</v>
      </c>
      <c r="C7229" s="15" t="s">
        <v>6159</v>
      </c>
      <c r="D7229" s="24">
        <v>1350000</v>
      </c>
      <c r="E7229" t="str">
        <f>IF(D7229&lt;VLOOKUP(A7229,Min!A:B,2,FALSE),"Y","")</f>
        <v/>
      </c>
      <c r="F7229">
        <f>IF(AND(OR(s_tmchk="all",IF(ISERROR(MATCH(B7229,s_teams,0)),FALSE,TRUE)),OR(s_minsal="",s_minsal&lt;=D7229),OR(s_maxsal="",s_maxsal&gt;=D7229),OR(s_minyr="",s_minyr&lt;=A7229),OR(s_maxyr="",s_maxyr&gt;=A7229),OR(s_player="",s_player=C7229)),MAX(F$1:F7228)+1,0)</f>
        <v>0</v>
      </c>
    </row>
    <row r="7230" spans="1:6">
      <c r="A7230" s="20">
        <v>2003</v>
      </c>
      <c r="B7230" s="15" t="s">
        <v>59</v>
      </c>
      <c r="C7230" s="15" t="s">
        <v>5026</v>
      </c>
      <c r="D7230" s="24">
        <v>637435</v>
      </c>
      <c r="E7230" t="str">
        <f>IF(D7230&lt;VLOOKUP(A7230,Min!A:B,2,FALSE),"Y","")</f>
        <v/>
      </c>
      <c r="F7230">
        <f>IF(AND(OR(s_tmchk="all",IF(ISERROR(MATCH(B7230,s_teams,0)),FALSE,TRUE)),OR(s_minsal="",s_minsal&lt;=D7230),OR(s_maxsal="",s_maxsal&gt;=D7230),OR(s_minyr="",s_minyr&lt;=A7230),OR(s_maxyr="",s_maxyr&gt;=A7230),OR(s_player="",s_player=C7230)),MAX(F$1:F7229)+1,0)</f>
        <v>0</v>
      </c>
    </row>
    <row r="7231" spans="1:6">
      <c r="A7231" s="20">
        <v>2003</v>
      </c>
      <c r="B7231" s="15" t="s">
        <v>59</v>
      </c>
      <c r="C7231" s="15" t="s">
        <v>5952</v>
      </c>
      <c r="D7231" s="24">
        <v>612435</v>
      </c>
      <c r="E7231" t="str">
        <f>IF(D7231&lt;VLOOKUP(A7231,Min!A:B,2,FALSE),"Y","")</f>
        <v/>
      </c>
      <c r="F7231">
        <f>IF(AND(OR(s_tmchk="all",IF(ISERROR(MATCH(B7231,s_teams,0)),FALSE,TRUE)),OR(s_minsal="",s_minsal&lt;=D7231),OR(s_maxsal="",s_maxsal&gt;=D7231),OR(s_minyr="",s_minyr&lt;=A7231),OR(s_maxyr="",s_maxyr&gt;=A7231),OR(s_player="",s_player=C7231)),MAX(F$1:F7230)+1,0)</f>
        <v>0</v>
      </c>
    </row>
    <row r="7232" spans="1:6">
      <c r="A7232" s="20">
        <v>2003</v>
      </c>
      <c r="B7232" s="15" t="s">
        <v>59</v>
      </c>
      <c r="C7232" s="15" t="s">
        <v>5549</v>
      </c>
      <c r="D7232" s="24">
        <v>512435</v>
      </c>
      <c r="E7232" t="str">
        <f>IF(D7232&lt;VLOOKUP(A7232,Min!A:B,2,FALSE),"Y","")</f>
        <v/>
      </c>
      <c r="F7232">
        <f>IF(AND(OR(s_tmchk="all",IF(ISERROR(MATCH(B7232,s_teams,0)),FALSE,TRUE)),OR(s_minsal="",s_minsal&lt;=D7232),OR(s_maxsal="",s_maxsal&gt;=D7232),OR(s_minyr="",s_minyr&lt;=A7232),OR(s_maxyr="",s_maxyr&gt;=A7232),OR(s_player="",s_player=C7232)),MAX(F$1:F7231)+1,0)</f>
        <v>0</v>
      </c>
    </row>
    <row r="7233" spans="1:6">
      <c r="A7233" s="20">
        <v>2003</v>
      </c>
      <c r="B7233" s="15" t="s">
        <v>59</v>
      </c>
      <c r="C7233" s="15" t="s">
        <v>2768</v>
      </c>
      <c r="D7233" s="24">
        <v>512435</v>
      </c>
      <c r="E7233" t="str">
        <f>IF(D7233&lt;VLOOKUP(A7233,Min!A:B,2,FALSE),"Y","")</f>
        <v/>
      </c>
      <c r="F7233">
        <f>IF(AND(OR(s_tmchk="all",IF(ISERROR(MATCH(B7233,s_teams,0)),FALSE,TRUE)),OR(s_minsal="",s_minsal&lt;=D7233),OR(s_maxsal="",s_maxsal&gt;=D7233),OR(s_minyr="",s_minyr&lt;=A7233),OR(s_maxyr="",s_maxyr&gt;=A7233),OR(s_player="",s_player=C7233)),MAX(F$1:F7232)+1,0)</f>
        <v>0</v>
      </c>
    </row>
    <row r="7234" spans="1:6">
      <c r="A7234" s="20">
        <v>2003</v>
      </c>
      <c r="B7234" s="15" t="s">
        <v>59</v>
      </c>
      <c r="C7234" s="15" t="s">
        <v>5413</v>
      </c>
      <c r="D7234" s="24">
        <v>349458</v>
      </c>
      <c r="E7234" t="str">
        <f>IF(D7234&lt;VLOOKUP(A7234,Min!A:B,2,FALSE),"Y","")</f>
        <v/>
      </c>
      <c r="F7234">
        <f>IF(AND(OR(s_tmchk="all",IF(ISERROR(MATCH(B7234,s_teams,0)),FALSE,TRUE)),OR(s_minsal="",s_minsal&lt;=D7234),OR(s_maxsal="",s_maxsal&gt;=D7234),OR(s_minyr="",s_minyr&lt;=A7234),OR(s_maxyr="",s_maxyr&gt;=A7234),OR(s_player="",s_player=C7234)),MAX(F$1:F7233)+1,0)</f>
        <v>0</v>
      </c>
    </row>
    <row r="7235" spans="1:6">
      <c r="A7235" s="20">
        <v>2003</v>
      </c>
      <c r="B7235" s="15" t="s">
        <v>59</v>
      </c>
      <c r="C7235" s="15" t="s">
        <v>1400</v>
      </c>
      <c r="D7235" s="24">
        <v>349458</v>
      </c>
      <c r="E7235" t="str">
        <f>IF(D7235&lt;VLOOKUP(A7235,Min!A:B,2,FALSE),"Y","")</f>
        <v/>
      </c>
      <c r="F7235">
        <f>IF(AND(OR(s_tmchk="all",IF(ISERROR(MATCH(B7235,s_teams,0)),FALSE,TRUE)),OR(s_minsal="",s_minsal&lt;=D7235),OR(s_maxsal="",s_maxsal&gt;=D7235),OR(s_minyr="",s_minyr&lt;=A7235),OR(s_maxyr="",s_maxyr&gt;=A7235),OR(s_player="",s_player=C7235)),MAX(F$1:F7234)+1,0)</f>
        <v>0</v>
      </c>
    </row>
    <row r="7236" spans="1:6">
      <c r="A7236" s="20">
        <v>2003</v>
      </c>
      <c r="B7236" s="15" t="s">
        <v>59</v>
      </c>
      <c r="C7236" s="15" t="s">
        <v>5951</v>
      </c>
      <c r="D7236" s="24">
        <v>349458</v>
      </c>
      <c r="E7236" t="str">
        <f>IF(D7236&lt;VLOOKUP(A7236,Min!A:B,2,FALSE),"Y","")</f>
        <v/>
      </c>
      <c r="F7236">
        <f>IF(AND(OR(s_tmchk="all",IF(ISERROR(MATCH(B7236,s_teams,0)),FALSE,TRUE)),OR(s_minsal="",s_minsal&lt;=D7236),OR(s_maxsal="",s_maxsal&gt;=D7236),OR(s_minyr="",s_minyr&lt;=A7236),OR(s_maxyr="",s_maxyr&gt;=A7236),OR(s_player="",s_player=C7236)),MAX(F$1:F7235)+1,0)</f>
        <v>0</v>
      </c>
    </row>
    <row r="7237" spans="1:6">
      <c r="A7237" s="20">
        <v>2003</v>
      </c>
      <c r="B7237" s="15" t="s">
        <v>61</v>
      </c>
      <c r="C7237" s="15" t="s">
        <v>3107</v>
      </c>
      <c r="D7237" s="24">
        <v>12375000</v>
      </c>
      <c r="E7237" t="str">
        <f>IF(D7237&lt;VLOOKUP(A7237,Min!A:B,2,FALSE),"Y","")</f>
        <v/>
      </c>
      <c r="F7237">
        <f>IF(AND(OR(s_tmchk="all",IF(ISERROR(MATCH(B7237,s_teams,0)),FALSE,TRUE)),OR(s_minsal="",s_minsal&lt;=D7237),OR(s_maxsal="",s_maxsal&gt;=D7237),OR(s_minyr="",s_minyr&lt;=A7237),OR(s_maxyr="",s_maxyr&gt;=A7237),OR(s_player="",s_player=C7237)),MAX(F$1:F7236)+1,0)</f>
        <v>0</v>
      </c>
    </row>
    <row r="7238" spans="1:6">
      <c r="A7238" s="20">
        <v>2003</v>
      </c>
      <c r="B7238" s="15" t="s">
        <v>61</v>
      </c>
      <c r="C7238" s="15" t="s">
        <v>6067</v>
      </c>
      <c r="D7238" s="24">
        <v>10750000</v>
      </c>
      <c r="E7238" t="str">
        <f>IF(D7238&lt;VLOOKUP(A7238,Min!A:B,2,FALSE),"Y","")</f>
        <v/>
      </c>
      <c r="F7238">
        <f>IF(AND(OR(s_tmchk="all",IF(ISERROR(MATCH(B7238,s_teams,0)),FALSE,TRUE)),OR(s_minsal="",s_minsal&lt;=D7238),OR(s_maxsal="",s_maxsal&gt;=D7238),OR(s_minyr="",s_minyr&lt;=A7238),OR(s_maxyr="",s_maxyr&gt;=A7238),OR(s_player="",s_player=C7238)),MAX(F$1:F7237)+1,0)</f>
        <v>0</v>
      </c>
    </row>
    <row r="7239" spans="1:6">
      <c r="A7239" s="20">
        <v>2003</v>
      </c>
      <c r="B7239" s="15" t="s">
        <v>61</v>
      </c>
      <c r="C7239" s="15" t="s">
        <v>6089</v>
      </c>
      <c r="D7239" s="24">
        <v>8050000</v>
      </c>
      <c r="E7239" t="str">
        <f>IF(D7239&lt;VLOOKUP(A7239,Min!A:B,2,FALSE),"Y","")</f>
        <v/>
      </c>
      <c r="F7239">
        <f>IF(AND(OR(s_tmchk="all",IF(ISERROR(MATCH(B7239,s_teams,0)),FALSE,TRUE)),OR(s_minsal="",s_minsal&lt;=D7239),OR(s_maxsal="",s_maxsal&gt;=D7239),OR(s_minyr="",s_minyr&lt;=A7239),OR(s_maxyr="",s_maxyr&gt;=A7239),OR(s_player="",s_player=C7239)),MAX(F$1:F7238)+1,0)</f>
        <v>0</v>
      </c>
    </row>
    <row r="7240" spans="1:6">
      <c r="A7240" s="20">
        <v>2003</v>
      </c>
      <c r="B7240" s="15" t="s">
        <v>61</v>
      </c>
      <c r="C7240" s="15" t="s">
        <v>5243</v>
      </c>
      <c r="D7240" s="24">
        <v>5250000</v>
      </c>
      <c r="E7240" t="str">
        <f>IF(D7240&lt;VLOOKUP(A7240,Min!A:B,2,FALSE),"Y","")</f>
        <v/>
      </c>
      <c r="F7240">
        <f>IF(AND(OR(s_tmchk="all",IF(ISERROR(MATCH(B7240,s_teams,0)),FALSE,TRUE)),OR(s_minsal="",s_minsal&lt;=D7240),OR(s_maxsal="",s_maxsal&gt;=D7240),OR(s_minyr="",s_minyr&lt;=A7240),OR(s_maxyr="",s_maxyr&gt;=A7240),OR(s_player="",s_player=C7240)),MAX(F$1:F7239)+1,0)</f>
        <v>0</v>
      </c>
    </row>
    <row r="7241" spans="1:6">
      <c r="A7241" s="20">
        <v>2003</v>
      </c>
      <c r="B7241" s="15" t="s">
        <v>61</v>
      </c>
      <c r="C7241" s="15" t="s">
        <v>5920</v>
      </c>
      <c r="D7241" s="24">
        <v>4850000</v>
      </c>
      <c r="E7241" t="str">
        <f>IF(D7241&lt;VLOOKUP(A7241,Min!A:B,2,FALSE),"Y","")</f>
        <v/>
      </c>
      <c r="F7241">
        <f>IF(AND(OR(s_tmchk="all",IF(ISERROR(MATCH(B7241,s_teams,0)),FALSE,TRUE)),OR(s_minsal="",s_minsal&lt;=D7241),OR(s_maxsal="",s_maxsal&gt;=D7241),OR(s_minyr="",s_minyr&lt;=A7241),OR(s_maxyr="",s_maxyr&gt;=A7241),OR(s_player="",s_player=C7241)),MAX(F$1:F7240)+1,0)</f>
        <v>0</v>
      </c>
    </row>
    <row r="7242" spans="1:6">
      <c r="A7242" s="20">
        <v>2003</v>
      </c>
      <c r="B7242" s="15" t="s">
        <v>61</v>
      </c>
      <c r="C7242" s="15" t="s">
        <v>4598</v>
      </c>
      <c r="D7242" s="24">
        <v>4370819</v>
      </c>
      <c r="E7242" t="str">
        <f>IF(D7242&lt;VLOOKUP(A7242,Min!A:B,2,FALSE),"Y","")</f>
        <v/>
      </c>
      <c r="F7242">
        <f>IF(AND(OR(s_tmchk="all",IF(ISERROR(MATCH(B7242,s_teams,0)),FALSE,TRUE)),OR(s_minsal="",s_minsal&lt;=D7242),OR(s_maxsal="",s_maxsal&gt;=D7242),OR(s_minyr="",s_minyr&lt;=A7242),OR(s_maxyr="",s_maxyr&gt;=A7242),OR(s_player="",s_player=C7242)),MAX(F$1:F7241)+1,0)</f>
        <v>0</v>
      </c>
    </row>
    <row r="7243" spans="1:6">
      <c r="A7243" s="20">
        <v>2003</v>
      </c>
      <c r="B7243" s="15" t="s">
        <v>61</v>
      </c>
      <c r="C7243" s="15" t="s">
        <v>5060</v>
      </c>
      <c r="D7243" s="24">
        <v>3998679</v>
      </c>
      <c r="E7243" t="str">
        <f>IF(D7243&lt;VLOOKUP(A7243,Min!A:B,2,FALSE),"Y","")</f>
        <v/>
      </c>
      <c r="F7243">
        <f>IF(AND(OR(s_tmchk="all",IF(ISERROR(MATCH(B7243,s_teams,0)),FALSE,TRUE)),OR(s_minsal="",s_minsal&lt;=D7243),OR(s_maxsal="",s_maxsal&gt;=D7243),OR(s_minyr="",s_minyr&lt;=A7243),OR(s_maxyr="",s_maxyr&gt;=A7243),OR(s_player="",s_player=C7243)),MAX(F$1:F7242)+1,0)</f>
        <v>0</v>
      </c>
    </row>
    <row r="7244" spans="1:6">
      <c r="A7244" s="20">
        <v>2003</v>
      </c>
      <c r="B7244" s="15" t="s">
        <v>61</v>
      </c>
      <c r="C7244" s="15" t="s">
        <v>5654</v>
      </c>
      <c r="D7244" s="24">
        <v>3000000</v>
      </c>
      <c r="E7244" t="str">
        <f>IF(D7244&lt;VLOOKUP(A7244,Min!A:B,2,FALSE),"Y","")</f>
        <v/>
      </c>
      <c r="F7244">
        <f>IF(AND(OR(s_tmchk="all",IF(ISERROR(MATCH(B7244,s_teams,0)),FALSE,TRUE)),OR(s_minsal="",s_minsal&lt;=D7244),OR(s_maxsal="",s_maxsal&gt;=D7244),OR(s_minyr="",s_minyr&lt;=A7244),OR(s_maxyr="",s_maxyr&gt;=A7244),OR(s_player="",s_player=C7244)),MAX(F$1:F7243)+1,0)</f>
        <v>0</v>
      </c>
    </row>
    <row r="7245" spans="1:6">
      <c r="A7245" s="20">
        <v>2003</v>
      </c>
      <c r="B7245" s="15" t="s">
        <v>61</v>
      </c>
      <c r="C7245" s="15" t="s">
        <v>4108</v>
      </c>
      <c r="D7245" s="24">
        <v>1862880</v>
      </c>
      <c r="E7245" t="str">
        <f>IF(D7245&lt;VLOOKUP(A7245,Min!A:B,2,FALSE),"Y","")</f>
        <v/>
      </c>
      <c r="F7245">
        <f>IF(AND(OR(s_tmchk="all",IF(ISERROR(MATCH(B7245,s_teams,0)),FALSE,TRUE)),OR(s_minsal="",s_minsal&lt;=D7245),OR(s_maxsal="",s_maxsal&gt;=D7245),OR(s_minyr="",s_minyr&lt;=A7245),OR(s_maxyr="",s_maxyr&gt;=A7245),OR(s_player="",s_player=C7245)),MAX(F$1:F7244)+1,0)</f>
        <v>0</v>
      </c>
    </row>
    <row r="7246" spans="1:6">
      <c r="A7246" s="20">
        <v>2003</v>
      </c>
      <c r="B7246" s="15" t="s">
        <v>61</v>
      </c>
      <c r="C7246" s="15" t="s">
        <v>5563</v>
      </c>
      <c r="D7246" s="24">
        <v>1439400</v>
      </c>
      <c r="E7246" t="str">
        <f>IF(D7246&lt;VLOOKUP(A7246,Min!A:B,2,FALSE),"Y","")</f>
        <v/>
      </c>
      <c r="F7246">
        <f>IF(AND(OR(s_tmchk="all",IF(ISERROR(MATCH(B7246,s_teams,0)),FALSE,TRUE)),OR(s_minsal="",s_minsal&lt;=D7246),OR(s_maxsal="",s_maxsal&gt;=D7246),OR(s_minyr="",s_minyr&lt;=A7246),OR(s_maxyr="",s_maxyr&gt;=A7246),OR(s_player="",s_player=C7246)),MAX(F$1:F7245)+1,0)</f>
        <v>0</v>
      </c>
    </row>
    <row r="7247" spans="1:6">
      <c r="A7247" s="20">
        <v>2003</v>
      </c>
      <c r="B7247" s="15" t="s">
        <v>61</v>
      </c>
      <c r="C7247" s="15" t="s">
        <v>5440</v>
      </c>
      <c r="D7247" s="24">
        <v>1000000</v>
      </c>
      <c r="E7247" t="str">
        <f>IF(D7247&lt;VLOOKUP(A7247,Min!A:B,2,FALSE),"Y","")</f>
        <v/>
      </c>
      <c r="F7247">
        <f>IF(AND(OR(s_tmchk="all",IF(ISERROR(MATCH(B7247,s_teams,0)),FALSE,TRUE)),OR(s_minsal="",s_minsal&lt;=D7247),OR(s_maxsal="",s_maxsal&gt;=D7247),OR(s_minyr="",s_minyr&lt;=A7247),OR(s_maxyr="",s_maxyr&gt;=A7247),OR(s_player="",s_player=C7247)),MAX(F$1:F7246)+1,0)</f>
        <v>0</v>
      </c>
    </row>
    <row r="7248" spans="1:6">
      <c r="A7248" s="20">
        <v>2003</v>
      </c>
      <c r="B7248" s="15" t="s">
        <v>61</v>
      </c>
      <c r="C7248" s="15" t="s">
        <v>4860</v>
      </c>
      <c r="D7248" s="24">
        <v>349458</v>
      </c>
      <c r="E7248" t="str">
        <f>IF(D7248&lt;VLOOKUP(A7248,Min!A:B,2,FALSE),"Y","")</f>
        <v/>
      </c>
      <c r="F7248">
        <f>IF(AND(OR(s_tmchk="all",IF(ISERROR(MATCH(B7248,s_teams,0)),FALSE,TRUE)),OR(s_minsal="",s_minsal&lt;=D7248),OR(s_maxsal="",s_maxsal&gt;=D7248),OR(s_minyr="",s_minyr&lt;=A7248),OR(s_maxyr="",s_maxyr&gt;=A7248),OR(s_player="",s_player=C7248)),MAX(F$1:F7247)+1,0)</f>
        <v>0</v>
      </c>
    </row>
    <row r="7249" spans="1:6">
      <c r="A7249" s="20">
        <v>2003</v>
      </c>
      <c r="B7249" s="15" t="s">
        <v>61</v>
      </c>
      <c r="C7249" s="15" t="s">
        <v>5211</v>
      </c>
      <c r="D7249" s="24">
        <v>349458</v>
      </c>
      <c r="E7249" t="str">
        <f>IF(D7249&lt;VLOOKUP(A7249,Min!A:B,2,FALSE),"Y","")</f>
        <v/>
      </c>
      <c r="F7249">
        <f>IF(AND(OR(s_tmchk="all",IF(ISERROR(MATCH(B7249,s_teams,0)),FALSE,TRUE)),OR(s_minsal="",s_minsal&lt;=D7249),OR(s_maxsal="",s_maxsal&gt;=D7249),OR(s_minyr="",s_minyr&lt;=A7249),OR(s_maxyr="",s_maxyr&gt;=A7249),OR(s_player="",s_player=C7249)),MAX(F$1:F7248)+1,0)</f>
        <v>0</v>
      </c>
    </row>
    <row r="7250" spans="1:6">
      <c r="A7250" s="20">
        <v>2003</v>
      </c>
      <c r="B7250" s="15" t="s">
        <v>61</v>
      </c>
      <c r="C7250" s="15" t="s">
        <v>5074</v>
      </c>
      <c r="D7250" s="24">
        <v>349458</v>
      </c>
      <c r="E7250" t="str">
        <f>IF(D7250&lt;VLOOKUP(A7250,Min!A:B,2,FALSE),"Y","")</f>
        <v/>
      </c>
      <c r="F7250">
        <f>IF(AND(OR(s_tmchk="all",IF(ISERROR(MATCH(B7250,s_teams,0)),FALSE,TRUE)),OR(s_minsal="",s_minsal&lt;=D7250),OR(s_maxsal="",s_maxsal&gt;=D7250),OR(s_minyr="",s_minyr&lt;=A7250),OR(s_maxyr="",s_maxyr&gt;=A7250),OR(s_player="",s_player=C7250)),MAX(F$1:F7249)+1,0)</f>
        <v>0</v>
      </c>
    </row>
    <row r="7251" spans="1:6">
      <c r="A7251" s="20">
        <v>2003</v>
      </c>
      <c r="B7251" s="15" t="s">
        <v>63</v>
      </c>
      <c r="C7251" s="15" t="s">
        <v>944</v>
      </c>
      <c r="D7251" s="24">
        <v>25200000</v>
      </c>
      <c r="E7251" t="str">
        <f>IF(D7251&lt;VLOOKUP(A7251,Min!A:B,2,FALSE),"Y","")</f>
        <v/>
      </c>
      <c r="F7251">
        <f>IF(AND(OR(s_tmchk="all",IF(ISERROR(MATCH(B7251,s_teams,0)),FALSE,TRUE)),OR(s_minsal="",s_minsal&lt;=D7251),OR(s_maxsal="",s_maxsal&gt;=D7251),OR(s_minyr="",s_minyr&lt;=A7251),OR(s_maxyr="",s_maxyr&gt;=A7251),OR(s_player="",s_player=C7251)),MAX(F$1:F7250)+1,0)</f>
        <v>0</v>
      </c>
    </row>
    <row r="7252" spans="1:6">
      <c r="A7252" s="20">
        <v>2003</v>
      </c>
      <c r="B7252" s="15" t="s">
        <v>63</v>
      </c>
      <c r="C7252" s="15" t="s">
        <v>6039</v>
      </c>
      <c r="D7252" s="24">
        <v>10175000</v>
      </c>
      <c r="E7252" t="str">
        <f>IF(D7252&lt;VLOOKUP(A7252,Min!A:B,2,FALSE),"Y","")</f>
        <v/>
      </c>
      <c r="F7252">
        <f>IF(AND(OR(s_tmchk="all",IF(ISERROR(MATCH(B7252,s_teams,0)),FALSE,TRUE)),OR(s_minsal="",s_minsal&lt;=D7252),OR(s_maxsal="",s_maxsal&gt;=D7252),OR(s_minyr="",s_minyr&lt;=A7252),OR(s_maxyr="",s_maxyr&gt;=A7252),OR(s_player="",s_player=C7252)),MAX(F$1:F7251)+1,0)</f>
        <v>0</v>
      </c>
    </row>
    <row r="7253" spans="1:6">
      <c r="A7253" s="20">
        <v>2003</v>
      </c>
      <c r="B7253" s="15" t="s">
        <v>63</v>
      </c>
      <c r="C7253" s="15" t="s">
        <v>5323</v>
      </c>
      <c r="D7253" s="24">
        <v>4991800</v>
      </c>
      <c r="E7253" t="str">
        <f>IF(D7253&lt;VLOOKUP(A7253,Min!A:B,2,FALSE),"Y","")</f>
        <v/>
      </c>
      <c r="F7253">
        <f>IF(AND(OR(s_tmchk="all",IF(ISERROR(MATCH(B7253,s_teams,0)),FALSE,TRUE)),OR(s_minsal="",s_minsal&lt;=D7253),OR(s_maxsal="",s_maxsal&gt;=D7253),OR(s_minyr="",s_minyr&lt;=A7253),OR(s_maxyr="",s_maxyr&gt;=A7253),OR(s_player="",s_player=C7253)),MAX(F$1:F7252)+1,0)</f>
        <v>0</v>
      </c>
    </row>
    <row r="7254" spans="1:6">
      <c r="A7254" s="20">
        <v>2003</v>
      </c>
      <c r="B7254" s="15" t="s">
        <v>63</v>
      </c>
      <c r="C7254" s="15" t="s">
        <v>5557</v>
      </c>
      <c r="D7254" s="24">
        <v>3575000</v>
      </c>
      <c r="E7254" t="str">
        <f>IF(D7254&lt;VLOOKUP(A7254,Min!A:B,2,FALSE),"Y","")</f>
        <v/>
      </c>
      <c r="F7254">
        <f>IF(AND(OR(s_tmchk="all",IF(ISERROR(MATCH(B7254,s_teams,0)),FALSE,TRUE)),OR(s_minsal="",s_minsal&lt;=D7254),OR(s_maxsal="",s_maxsal&gt;=D7254),OR(s_minyr="",s_minyr&lt;=A7254),OR(s_maxyr="",s_maxyr&gt;=A7254),OR(s_player="",s_player=C7254)),MAX(F$1:F7253)+1,0)</f>
        <v>0</v>
      </c>
    </row>
    <row r="7255" spans="1:6">
      <c r="A7255" s="20">
        <v>2003</v>
      </c>
      <c r="B7255" s="15" t="s">
        <v>63</v>
      </c>
      <c r="C7255" s="15" t="s">
        <v>4603</v>
      </c>
      <c r="D7255" s="24">
        <v>3350812</v>
      </c>
      <c r="E7255" t="str">
        <f>IF(D7255&lt;VLOOKUP(A7255,Min!A:B,2,FALSE),"Y","")</f>
        <v/>
      </c>
      <c r="F7255">
        <f>IF(AND(OR(s_tmchk="all",IF(ISERROR(MATCH(B7255,s_teams,0)),FALSE,TRUE)),OR(s_minsal="",s_minsal&lt;=D7255),OR(s_maxsal="",s_maxsal&gt;=D7255),OR(s_minyr="",s_minyr&lt;=A7255),OR(s_maxyr="",s_maxyr&gt;=A7255),OR(s_player="",s_player=C7255)),MAX(F$1:F7254)+1,0)</f>
        <v>0</v>
      </c>
    </row>
    <row r="7256" spans="1:6">
      <c r="A7256" s="20">
        <v>2003</v>
      </c>
      <c r="B7256" s="15" t="s">
        <v>63</v>
      </c>
      <c r="C7256" s="15" t="s">
        <v>6164</v>
      </c>
      <c r="D7256" s="24">
        <v>2933187</v>
      </c>
      <c r="E7256" t="str">
        <f>IF(D7256&lt;VLOOKUP(A7256,Min!A:B,2,FALSE),"Y","")</f>
        <v/>
      </c>
      <c r="F7256">
        <f>IF(AND(OR(s_tmchk="all",IF(ISERROR(MATCH(B7256,s_teams,0)),FALSE,TRUE)),OR(s_minsal="",s_minsal&lt;=D7256),OR(s_maxsal="",s_maxsal&gt;=D7256),OR(s_minyr="",s_minyr&lt;=A7256),OR(s_maxyr="",s_maxyr&gt;=A7256),OR(s_player="",s_player=C7256)),MAX(F$1:F7255)+1,0)</f>
        <v>0</v>
      </c>
    </row>
    <row r="7257" spans="1:6">
      <c r="A7257" s="20">
        <v>2003</v>
      </c>
      <c r="B7257" s="15" t="s">
        <v>63</v>
      </c>
      <c r="C7257" s="15" t="s">
        <v>5796</v>
      </c>
      <c r="D7257" s="24">
        <v>2436813</v>
      </c>
      <c r="E7257" t="str">
        <f>IF(D7257&lt;VLOOKUP(A7257,Min!A:B,2,FALSE),"Y","")</f>
        <v/>
      </c>
      <c r="F7257">
        <f>IF(AND(OR(s_tmchk="all",IF(ISERROR(MATCH(B7257,s_teams,0)),FALSE,TRUE)),OR(s_minsal="",s_minsal&lt;=D7257),OR(s_maxsal="",s_maxsal&gt;=D7257),OR(s_minyr="",s_minyr&lt;=A7257),OR(s_maxyr="",s_maxyr&gt;=A7257),OR(s_player="",s_player=C7257)),MAX(F$1:F7256)+1,0)</f>
        <v>0</v>
      </c>
    </row>
    <row r="7258" spans="1:6">
      <c r="A7258" s="20">
        <v>2003</v>
      </c>
      <c r="B7258" s="15" t="s">
        <v>63</v>
      </c>
      <c r="C7258" s="15" t="s">
        <v>6129</v>
      </c>
      <c r="D7258" s="24">
        <v>2000000</v>
      </c>
      <c r="E7258" t="str">
        <f>IF(D7258&lt;VLOOKUP(A7258,Min!A:B,2,FALSE),"Y","")</f>
        <v/>
      </c>
      <c r="F7258">
        <f>IF(AND(OR(s_tmchk="all",IF(ISERROR(MATCH(B7258,s_teams,0)),FALSE,TRUE)),OR(s_minsal="",s_minsal&lt;=D7258),OR(s_maxsal="",s_maxsal&gt;=D7258),OR(s_minyr="",s_minyr&lt;=A7258),OR(s_maxyr="",s_maxyr&gt;=A7258),OR(s_player="",s_player=C7258)),MAX(F$1:F7257)+1,0)</f>
        <v>0</v>
      </c>
    </row>
    <row r="7259" spans="1:6">
      <c r="A7259" s="20">
        <v>2003</v>
      </c>
      <c r="B7259" s="15" t="s">
        <v>63</v>
      </c>
      <c r="C7259" s="15" t="s">
        <v>5416</v>
      </c>
      <c r="D7259" s="24">
        <v>1030000</v>
      </c>
      <c r="E7259" t="str">
        <f>IF(D7259&lt;VLOOKUP(A7259,Min!A:B,2,FALSE),"Y","")</f>
        <v/>
      </c>
      <c r="F7259">
        <f>IF(AND(OR(s_tmchk="all",IF(ISERROR(MATCH(B7259,s_teams,0)),FALSE,TRUE)),OR(s_minsal="",s_minsal&lt;=D7259),OR(s_maxsal="",s_maxsal&gt;=D7259),OR(s_minyr="",s_minyr&lt;=A7259),OR(s_maxyr="",s_maxyr&gt;=A7259),OR(s_player="",s_player=C7259)),MAX(F$1:F7258)+1,0)</f>
        <v>0</v>
      </c>
    </row>
    <row r="7260" spans="1:6">
      <c r="A7260" s="20">
        <v>2003</v>
      </c>
      <c r="B7260" s="15" t="s">
        <v>63</v>
      </c>
      <c r="C7260" s="15" t="s">
        <v>5871</v>
      </c>
      <c r="D7260" s="24">
        <v>1030000</v>
      </c>
      <c r="E7260" t="str">
        <f>IF(D7260&lt;VLOOKUP(A7260,Min!A:B,2,FALSE),"Y","")</f>
        <v/>
      </c>
      <c r="F7260">
        <f>IF(AND(OR(s_tmchk="all",IF(ISERROR(MATCH(B7260,s_teams,0)),FALSE,TRUE)),OR(s_minsal="",s_minsal&lt;=D7260),OR(s_maxsal="",s_maxsal&gt;=D7260),OR(s_minyr="",s_minyr&lt;=A7260),OR(s_maxyr="",s_maxyr&gt;=A7260),OR(s_player="",s_player=C7260)),MAX(F$1:F7259)+1,0)</f>
        <v>0</v>
      </c>
    </row>
    <row r="7261" spans="1:6">
      <c r="A7261" s="20">
        <v>2003</v>
      </c>
      <c r="B7261" s="15" t="s">
        <v>63</v>
      </c>
      <c r="C7261" s="15" t="s">
        <v>5102</v>
      </c>
      <c r="D7261" s="24">
        <v>824935</v>
      </c>
      <c r="E7261" t="str">
        <f>IF(D7261&lt;VLOOKUP(A7261,Min!A:B,2,FALSE),"Y","")</f>
        <v/>
      </c>
      <c r="F7261">
        <f>IF(AND(OR(s_tmchk="all",IF(ISERROR(MATCH(B7261,s_teams,0)),FALSE,TRUE)),OR(s_minsal="",s_minsal&lt;=D7261),OR(s_maxsal="",s_maxsal&gt;=D7261),OR(s_minyr="",s_minyr&lt;=A7261),OR(s_maxyr="",s_maxyr&gt;=A7261),OR(s_player="",s_player=C7261)),MAX(F$1:F7260)+1,0)</f>
        <v>0</v>
      </c>
    </row>
    <row r="7262" spans="1:6">
      <c r="A7262" s="20">
        <v>2003</v>
      </c>
      <c r="B7262" s="15" t="s">
        <v>63</v>
      </c>
      <c r="C7262" s="15" t="s">
        <v>5521</v>
      </c>
      <c r="D7262" s="24">
        <v>662435</v>
      </c>
      <c r="E7262" t="str">
        <f>IF(D7262&lt;VLOOKUP(A7262,Min!A:B,2,FALSE),"Y","")</f>
        <v/>
      </c>
      <c r="F7262">
        <f>IF(AND(OR(s_tmchk="all",IF(ISERROR(MATCH(B7262,s_teams,0)),FALSE,TRUE)),OR(s_minsal="",s_minsal&lt;=D7262),OR(s_maxsal="",s_maxsal&gt;=D7262),OR(s_minyr="",s_minyr&lt;=A7262),OR(s_maxyr="",s_maxyr&gt;=A7262),OR(s_player="",s_player=C7262)),MAX(F$1:F7261)+1,0)</f>
        <v>0</v>
      </c>
    </row>
    <row r="7263" spans="1:6">
      <c r="A7263" s="20">
        <v>2003</v>
      </c>
      <c r="B7263" s="15" t="s">
        <v>63</v>
      </c>
      <c r="C7263" s="15" t="s">
        <v>5070</v>
      </c>
      <c r="D7263" s="24">
        <v>637435</v>
      </c>
      <c r="E7263" t="str">
        <f>IF(D7263&lt;VLOOKUP(A7263,Min!A:B,2,FALSE),"Y","")</f>
        <v/>
      </c>
      <c r="F7263">
        <f>IF(AND(OR(s_tmchk="all",IF(ISERROR(MATCH(B7263,s_teams,0)),FALSE,TRUE)),OR(s_minsal="",s_minsal&lt;=D7263),OR(s_maxsal="",s_maxsal&gt;=D7263),OR(s_minyr="",s_minyr&lt;=A7263),OR(s_maxyr="",s_maxyr&gt;=A7263),OR(s_player="",s_player=C7263)),MAX(F$1:F7262)+1,0)</f>
        <v>0</v>
      </c>
    </row>
    <row r="7264" spans="1:6">
      <c r="A7264" s="20">
        <v>2003</v>
      </c>
      <c r="B7264" s="15" t="s">
        <v>63</v>
      </c>
      <c r="C7264" s="15" t="s">
        <v>5176</v>
      </c>
      <c r="D7264" s="24">
        <v>349458</v>
      </c>
      <c r="E7264" t="str">
        <f>IF(D7264&lt;VLOOKUP(A7264,Min!A:B,2,FALSE),"Y","")</f>
        <v/>
      </c>
      <c r="F7264">
        <f>IF(AND(OR(s_tmchk="all",IF(ISERROR(MATCH(B7264,s_teams,0)),FALSE,TRUE)),OR(s_minsal="",s_minsal&lt;=D7264),OR(s_maxsal="",s_maxsal&gt;=D7264),OR(s_minyr="",s_minyr&lt;=A7264),OR(s_maxyr="",s_maxyr&gt;=A7264),OR(s_player="",s_player=C7264)),MAX(F$1:F7263)+1,0)</f>
        <v>0</v>
      </c>
    </row>
    <row r="7265" spans="1:6">
      <c r="A7265" s="20">
        <v>2003</v>
      </c>
      <c r="B7265" s="15" t="s">
        <v>63</v>
      </c>
      <c r="C7265" s="15" t="s">
        <v>5830</v>
      </c>
      <c r="D7265" s="24">
        <v>321926</v>
      </c>
      <c r="E7265" t="str">
        <f>IF(D7265&lt;VLOOKUP(A7265,Min!A:B,2,FALSE),"Y","")</f>
        <v>Y</v>
      </c>
      <c r="F7265">
        <f>IF(AND(OR(s_tmchk="all",IF(ISERROR(MATCH(B7265,s_teams,0)),FALSE,TRUE)),OR(s_minsal="",s_minsal&lt;=D7265),OR(s_maxsal="",s_maxsal&gt;=D7265),OR(s_minyr="",s_minyr&lt;=A7265),OR(s_maxyr="",s_maxyr&gt;=A7265),OR(s_player="",s_player=C7265)),MAX(F$1:F7264)+1,0)</f>
        <v>0</v>
      </c>
    </row>
    <row r="7266" spans="1:6">
      <c r="A7266" s="20">
        <v>2003</v>
      </c>
      <c r="B7266" s="15" t="s">
        <v>64</v>
      </c>
      <c r="C7266" s="15" t="s">
        <v>4968</v>
      </c>
      <c r="D7266" s="24">
        <v>16105264</v>
      </c>
      <c r="E7266" t="str">
        <f>IF(D7266&lt;VLOOKUP(A7266,Min!A:B,2,FALSE),"Y","")</f>
        <v/>
      </c>
      <c r="F7266">
        <f>IF(AND(OR(s_tmchk="all",IF(ISERROR(MATCH(B7266,s_teams,0)),FALSE,TRUE)),OR(s_minsal="",s_minsal&lt;=D7266),OR(s_maxsal="",s_maxsal&gt;=D7266),OR(s_minyr="",s_minyr&lt;=A7266),OR(s_maxyr="",s_maxyr&gt;=A7266),OR(s_player="",s_player=C7266)),MAX(F$1:F7265)+1,0)</f>
        <v>0</v>
      </c>
    </row>
    <row r="7267" spans="1:6">
      <c r="A7267" s="20">
        <v>2003</v>
      </c>
      <c r="B7267" s="15" t="s">
        <v>64</v>
      </c>
      <c r="C7267" s="15" t="s">
        <v>4187</v>
      </c>
      <c r="D7267" s="24">
        <v>9265000</v>
      </c>
      <c r="E7267" t="str">
        <f>IF(D7267&lt;VLOOKUP(A7267,Min!A:B,2,FALSE),"Y","")</f>
        <v/>
      </c>
      <c r="F7267">
        <f>IF(AND(OR(s_tmchk="all",IF(ISERROR(MATCH(B7267,s_teams,0)),FALSE,TRUE)),OR(s_minsal="",s_minsal&lt;=D7267),OR(s_maxsal="",s_maxsal&gt;=D7267),OR(s_minyr="",s_minyr&lt;=A7267),OR(s_maxyr="",s_maxyr&gt;=A7267),OR(s_player="",s_player=C7267)),MAX(F$1:F7266)+1,0)</f>
        <v>0</v>
      </c>
    </row>
    <row r="7268" spans="1:6">
      <c r="A7268" s="20">
        <v>2003</v>
      </c>
      <c r="B7268" s="15" t="s">
        <v>64</v>
      </c>
      <c r="C7268" s="15" t="s">
        <v>5430</v>
      </c>
      <c r="D7268" s="24">
        <v>8966667</v>
      </c>
      <c r="E7268" t="str">
        <f>IF(D7268&lt;VLOOKUP(A7268,Min!A:B,2,FALSE),"Y","")</f>
        <v/>
      </c>
      <c r="F7268">
        <f>IF(AND(OR(s_tmchk="all",IF(ISERROR(MATCH(B7268,s_teams,0)),FALSE,TRUE)),OR(s_minsal="",s_minsal&lt;=D7268),OR(s_maxsal="",s_maxsal&gt;=D7268),OR(s_minyr="",s_minyr&lt;=A7268),OR(s_maxyr="",s_maxyr&gt;=A7268),OR(s_player="",s_player=C7268)),MAX(F$1:F7267)+1,0)</f>
        <v>0</v>
      </c>
    </row>
    <row r="7269" spans="1:6">
      <c r="A7269" s="20">
        <v>2003</v>
      </c>
      <c r="B7269" s="15" t="s">
        <v>64</v>
      </c>
      <c r="C7269" s="15" t="s">
        <v>5304</v>
      </c>
      <c r="D7269" s="24">
        <v>4400000</v>
      </c>
      <c r="E7269" t="str">
        <f>IF(D7269&lt;VLOOKUP(A7269,Min!A:B,2,FALSE),"Y","")</f>
        <v/>
      </c>
      <c r="F7269">
        <f>IF(AND(OR(s_tmchk="all",IF(ISERROR(MATCH(B7269,s_teams,0)),FALSE,TRUE)),OR(s_minsal="",s_minsal&lt;=D7269),OR(s_maxsal="",s_maxsal&gt;=D7269),OR(s_minyr="",s_minyr&lt;=A7269),OR(s_maxyr="",s_maxyr&gt;=A7269),OR(s_player="",s_player=C7269)),MAX(F$1:F7268)+1,0)</f>
        <v>0</v>
      </c>
    </row>
    <row r="7270" spans="1:6">
      <c r="A7270" s="20">
        <v>2003</v>
      </c>
      <c r="B7270" s="15" t="s">
        <v>64</v>
      </c>
      <c r="C7270" s="15" t="s">
        <v>2121</v>
      </c>
      <c r="D7270" s="24">
        <v>4067160</v>
      </c>
      <c r="E7270" t="str">
        <f>IF(D7270&lt;VLOOKUP(A7270,Min!A:B,2,FALSE),"Y","")</f>
        <v/>
      </c>
      <c r="F7270">
        <f>IF(AND(OR(s_tmchk="all",IF(ISERROR(MATCH(B7270,s_teams,0)),FALSE,TRUE)),OR(s_minsal="",s_minsal&lt;=D7270),OR(s_maxsal="",s_maxsal&gt;=D7270),OR(s_minyr="",s_minyr&lt;=A7270),OR(s_maxyr="",s_maxyr&gt;=A7270),OR(s_player="",s_player=C7270)),MAX(F$1:F7269)+1,0)</f>
        <v>0</v>
      </c>
    </row>
    <row r="7271" spans="1:6">
      <c r="A7271" s="20">
        <v>2003</v>
      </c>
      <c r="B7271" s="15" t="s">
        <v>64</v>
      </c>
      <c r="C7271" s="15" t="s">
        <v>5878</v>
      </c>
      <c r="D7271" s="24">
        <v>2796000</v>
      </c>
      <c r="E7271" t="str">
        <f>IF(D7271&lt;VLOOKUP(A7271,Min!A:B,2,FALSE),"Y","")</f>
        <v/>
      </c>
      <c r="F7271">
        <f>IF(AND(OR(s_tmchk="all",IF(ISERROR(MATCH(B7271,s_teams,0)),FALSE,TRUE)),OR(s_minsal="",s_minsal&lt;=D7271),OR(s_maxsal="",s_maxsal&gt;=D7271),OR(s_minyr="",s_minyr&lt;=A7271),OR(s_maxyr="",s_maxyr&gt;=A7271),OR(s_player="",s_player=C7271)),MAX(F$1:F7270)+1,0)</f>
        <v>0</v>
      </c>
    </row>
    <row r="7272" spans="1:6">
      <c r="A7272" s="20">
        <v>2003</v>
      </c>
      <c r="B7272" s="15" t="s">
        <v>64</v>
      </c>
      <c r="C7272" s="15" t="s">
        <v>4510</v>
      </c>
      <c r="D7272" s="24">
        <v>2700000</v>
      </c>
      <c r="E7272" t="str">
        <f>IF(D7272&lt;VLOOKUP(A7272,Min!A:B,2,FALSE),"Y","")</f>
        <v/>
      </c>
      <c r="F7272">
        <f>IF(AND(OR(s_tmchk="all",IF(ISERROR(MATCH(B7272,s_teams,0)),FALSE,TRUE)),OR(s_minsal="",s_minsal&lt;=D7272),OR(s_maxsal="",s_maxsal&gt;=D7272),OR(s_minyr="",s_minyr&lt;=A7272),OR(s_maxyr="",s_maxyr&gt;=A7272),OR(s_player="",s_player=C7272)),MAX(F$1:F7271)+1,0)</f>
        <v>0</v>
      </c>
    </row>
    <row r="7273" spans="1:6">
      <c r="A7273" s="20">
        <v>2003</v>
      </c>
      <c r="B7273" s="15" t="s">
        <v>64</v>
      </c>
      <c r="C7273" s="15" t="s">
        <v>5532</v>
      </c>
      <c r="D7273" s="24">
        <v>2640000</v>
      </c>
      <c r="E7273" t="str">
        <f>IF(D7273&lt;VLOOKUP(A7273,Min!A:B,2,FALSE),"Y","")</f>
        <v/>
      </c>
      <c r="F7273">
        <f>IF(AND(OR(s_tmchk="all",IF(ISERROR(MATCH(B7273,s_teams,0)),FALSE,TRUE)),OR(s_minsal="",s_minsal&lt;=D7273),OR(s_maxsal="",s_maxsal&gt;=D7273),OR(s_minyr="",s_minyr&lt;=A7273),OR(s_maxyr="",s_maxyr&gt;=A7273),OR(s_player="",s_player=C7273)),MAX(F$1:F7272)+1,0)</f>
        <v>0</v>
      </c>
    </row>
    <row r="7274" spans="1:6">
      <c r="A7274" s="20">
        <v>2003</v>
      </c>
      <c r="B7274" s="15" t="s">
        <v>64</v>
      </c>
      <c r="C7274" s="15" t="s">
        <v>5232</v>
      </c>
      <c r="D7274" s="24">
        <v>2600000</v>
      </c>
      <c r="E7274" t="str">
        <f>IF(D7274&lt;VLOOKUP(A7274,Min!A:B,2,FALSE),"Y","")</f>
        <v/>
      </c>
      <c r="F7274">
        <f>IF(AND(OR(s_tmchk="all",IF(ISERROR(MATCH(B7274,s_teams,0)),FALSE,TRUE)),OR(s_minsal="",s_minsal&lt;=D7274),OR(s_maxsal="",s_maxsal&gt;=D7274),OR(s_minyr="",s_minyr&lt;=A7274),OR(s_maxyr="",s_maxyr&gt;=A7274),OR(s_player="",s_player=C7274)),MAX(F$1:F7273)+1,0)</f>
        <v>0</v>
      </c>
    </row>
    <row r="7275" spans="1:6">
      <c r="A7275" s="20">
        <v>2003</v>
      </c>
      <c r="B7275" s="15" t="s">
        <v>64</v>
      </c>
      <c r="C7275" s="15" t="s">
        <v>4772</v>
      </c>
      <c r="D7275" s="24">
        <v>1750000</v>
      </c>
      <c r="E7275" t="str">
        <f>IF(D7275&lt;VLOOKUP(A7275,Min!A:B,2,FALSE),"Y","")</f>
        <v/>
      </c>
      <c r="F7275">
        <f>IF(AND(OR(s_tmchk="all",IF(ISERROR(MATCH(B7275,s_teams,0)),FALSE,TRUE)),OR(s_minsal="",s_minsal&lt;=D7275),OR(s_maxsal="",s_maxsal&gt;=D7275),OR(s_minyr="",s_minyr&lt;=A7275),OR(s_maxyr="",s_maxyr&gt;=A7275),OR(s_player="",s_player=C7275)),MAX(F$1:F7274)+1,0)</f>
        <v>0</v>
      </c>
    </row>
    <row r="7276" spans="1:6">
      <c r="A7276" s="20">
        <v>2003</v>
      </c>
      <c r="B7276" s="15" t="s">
        <v>64</v>
      </c>
      <c r="C7276" s="15" t="s">
        <v>371</v>
      </c>
      <c r="D7276" s="24">
        <v>1482840</v>
      </c>
      <c r="E7276" t="str">
        <f>IF(D7276&lt;VLOOKUP(A7276,Min!A:B,2,FALSE),"Y","")</f>
        <v/>
      </c>
      <c r="F7276">
        <f>IF(AND(OR(s_tmchk="all",IF(ISERROR(MATCH(B7276,s_teams,0)),FALSE,TRUE)),OR(s_minsal="",s_minsal&lt;=D7276),OR(s_maxsal="",s_maxsal&gt;=D7276),OR(s_minyr="",s_minyr&lt;=A7276),OR(s_maxyr="",s_maxyr&gt;=A7276),OR(s_player="",s_player=C7276)),MAX(F$1:F7275)+1,0)</f>
        <v>0</v>
      </c>
    </row>
    <row r="7277" spans="1:6">
      <c r="A7277" s="20">
        <v>2003</v>
      </c>
      <c r="B7277" s="15" t="s">
        <v>64</v>
      </c>
      <c r="C7277" s="15" t="s">
        <v>2701</v>
      </c>
      <c r="D7277" s="24">
        <v>1147440</v>
      </c>
      <c r="E7277" t="str">
        <f>IF(D7277&lt;VLOOKUP(A7277,Min!A:B,2,FALSE),"Y","")</f>
        <v/>
      </c>
      <c r="F7277">
        <f>IF(AND(OR(s_tmchk="all",IF(ISERROR(MATCH(B7277,s_teams,0)),FALSE,TRUE)),OR(s_minsal="",s_minsal&lt;=D7277),OR(s_maxsal="",s_maxsal&gt;=D7277),OR(s_minyr="",s_minyr&lt;=A7277),OR(s_maxyr="",s_maxyr&gt;=A7277),OR(s_player="",s_player=C7277)),MAX(F$1:F7276)+1,0)</f>
        <v>0</v>
      </c>
    </row>
    <row r="7278" spans="1:6">
      <c r="A7278" s="20">
        <v>2003</v>
      </c>
      <c r="B7278" s="15" t="s">
        <v>64</v>
      </c>
      <c r="C7278" s="15" t="s">
        <v>4684</v>
      </c>
      <c r="D7278" s="24">
        <v>930720</v>
      </c>
      <c r="E7278" t="str">
        <f>IF(D7278&lt;VLOOKUP(A7278,Min!A:B,2,FALSE),"Y","")</f>
        <v/>
      </c>
      <c r="F7278">
        <f>IF(AND(OR(s_tmchk="all",IF(ISERROR(MATCH(B7278,s_teams,0)),FALSE,TRUE)),OR(s_minsal="",s_minsal&lt;=D7278),OR(s_maxsal="",s_maxsal&gt;=D7278),OR(s_minyr="",s_minyr&lt;=A7278),OR(s_maxyr="",s_maxyr&gt;=A7278),OR(s_player="",s_player=C7278)),MAX(F$1:F7277)+1,0)</f>
        <v>0</v>
      </c>
    </row>
    <row r="7279" spans="1:6">
      <c r="A7279" s="20">
        <v>2003</v>
      </c>
      <c r="B7279" s="15" t="s">
        <v>64</v>
      </c>
      <c r="C7279" s="15" t="s">
        <v>4597</v>
      </c>
      <c r="D7279" s="24">
        <v>699935</v>
      </c>
      <c r="E7279" t="str">
        <f>IF(D7279&lt;VLOOKUP(A7279,Min!A:B,2,FALSE),"Y","")</f>
        <v/>
      </c>
      <c r="F7279">
        <f>IF(AND(OR(s_tmchk="all",IF(ISERROR(MATCH(B7279,s_teams,0)),FALSE,TRUE)),OR(s_minsal="",s_minsal&lt;=D7279),OR(s_maxsal="",s_maxsal&gt;=D7279),OR(s_minyr="",s_minyr&lt;=A7279),OR(s_maxyr="",s_maxyr&gt;=A7279),OR(s_player="",s_player=C7279)),MAX(F$1:F7278)+1,0)</f>
        <v>0</v>
      </c>
    </row>
    <row r="7280" spans="1:6">
      <c r="A7280" s="20">
        <v>2003</v>
      </c>
      <c r="B7280" s="15" t="s">
        <v>64</v>
      </c>
      <c r="C7280" s="15" t="s">
        <v>4707</v>
      </c>
      <c r="D7280" s="24">
        <v>512435</v>
      </c>
      <c r="E7280" t="str">
        <f>IF(D7280&lt;VLOOKUP(A7280,Min!A:B,2,FALSE),"Y","")</f>
        <v/>
      </c>
      <c r="F7280">
        <f>IF(AND(OR(s_tmchk="all",IF(ISERROR(MATCH(B7280,s_teams,0)),FALSE,TRUE)),OR(s_minsal="",s_minsal&lt;=D7280),OR(s_maxsal="",s_maxsal&gt;=D7280),OR(s_minyr="",s_minyr&lt;=A7280),OR(s_maxyr="",s_maxyr&gt;=A7280),OR(s_player="",s_player=C7280)),MAX(F$1:F7279)+1,0)</f>
        <v>0</v>
      </c>
    </row>
    <row r="7281" spans="1:6">
      <c r="A7281" s="20">
        <v>2003</v>
      </c>
      <c r="B7281" s="15" t="s">
        <v>64</v>
      </c>
      <c r="C7281" s="15" t="s">
        <v>6028</v>
      </c>
      <c r="D7281" s="24">
        <v>349458</v>
      </c>
      <c r="E7281" t="str">
        <f>IF(D7281&lt;VLOOKUP(A7281,Min!A:B,2,FALSE),"Y","")</f>
        <v/>
      </c>
      <c r="F7281">
        <f>IF(AND(OR(s_tmchk="all",IF(ISERROR(MATCH(B7281,s_teams,0)),FALSE,TRUE)),OR(s_minsal="",s_minsal&lt;=D7281),OR(s_maxsal="",s_maxsal&gt;=D7281),OR(s_minyr="",s_minyr&lt;=A7281),OR(s_maxyr="",s_maxyr&gt;=A7281),OR(s_player="",s_player=C7281)),MAX(F$1:F7280)+1,0)</f>
        <v>0</v>
      </c>
    </row>
    <row r="7282" spans="1:6">
      <c r="A7282" s="20">
        <v>2003</v>
      </c>
      <c r="B7282" s="15" t="s">
        <v>65</v>
      </c>
      <c r="C7282" s="15" t="s">
        <v>5033</v>
      </c>
      <c r="D7282" s="24">
        <v>8050000</v>
      </c>
      <c r="E7282" t="str">
        <f>IF(D7282&lt;VLOOKUP(A7282,Min!A:B,2,FALSE),"Y","")</f>
        <v/>
      </c>
      <c r="F7282">
        <f>IF(AND(OR(s_tmchk="all",IF(ISERROR(MATCH(B7282,s_teams,0)),FALSE,TRUE)),OR(s_minsal="",s_minsal&lt;=D7282),OR(s_maxsal="",s_maxsal&gt;=D7282),OR(s_minyr="",s_minyr&lt;=A7282),OR(s_maxyr="",s_maxyr&gt;=A7282),OR(s_player="",s_player=C7282)),MAX(F$1:F7281)+1,0)</f>
        <v>0</v>
      </c>
    </row>
    <row r="7283" spans="1:6">
      <c r="A7283" s="20">
        <v>2003</v>
      </c>
      <c r="B7283" s="15" t="s">
        <v>65</v>
      </c>
      <c r="C7283" s="15" t="s">
        <v>5209</v>
      </c>
      <c r="D7283" s="24">
        <v>7750000</v>
      </c>
      <c r="E7283" t="str">
        <f>IF(D7283&lt;VLOOKUP(A7283,Min!A:B,2,FALSE),"Y","")</f>
        <v/>
      </c>
      <c r="F7283">
        <f>IF(AND(OR(s_tmchk="all",IF(ISERROR(MATCH(B7283,s_teams,0)),FALSE,TRUE)),OR(s_minsal="",s_minsal&lt;=D7283),OR(s_maxsal="",s_maxsal&gt;=D7283),OR(s_minyr="",s_minyr&lt;=A7283),OR(s_maxyr="",s_maxyr&gt;=A7283),OR(s_player="",s_player=C7283)),MAX(F$1:F7282)+1,0)</f>
        <v>0</v>
      </c>
    </row>
    <row r="7284" spans="1:6">
      <c r="A7284" s="20">
        <v>2003</v>
      </c>
      <c r="B7284" s="15" t="s">
        <v>65</v>
      </c>
      <c r="C7284" s="15" t="s">
        <v>5744</v>
      </c>
      <c r="D7284" s="24">
        <v>7044800</v>
      </c>
      <c r="E7284" t="str">
        <f>IF(D7284&lt;VLOOKUP(A7284,Min!A:B,2,FALSE),"Y","")</f>
        <v/>
      </c>
      <c r="F7284">
        <f>IF(AND(OR(s_tmchk="all",IF(ISERROR(MATCH(B7284,s_teams,0)),FALSE,TRUE)),OR(s_minsal="",s_minsal&lt;=D7284),OR(s_maxsal="",s_maxsal&gt;=D7284),OR(s_minyr="",s_minyr&lt;=A7284),OR(s_maxyr="",s_maxyr&gt;=A7284),OR(s_player="",s_player=C7284)),MAX(F$1:F7283)+1,0)</f>
        <v>0</v>
      </c>
    </row>
    <row r="7285" spans="1:6">
      <c r="A7285" s="20">
        <v>2003</v>
      </c>
      <c r="B7285" s="15" t="s">
        <v>65</v>
      </c>
      <c r="C7285" s="15" t="s">
        <v>3765</v>
      </c>
      <c r="D7285" s="24">
        <v>3942922</v>
      </c>
      <c r="E7285" t="str">
        <f>IF(D7285&lt;VLOOKUP(A7285,Min!A:B,2,FALSE),"Y","")</f>
        <v/>
      </c>
      <c r="F7285">
        <f>IF(AND(OR(s_tmchk="all",IF(ISERROR(MATCH(B7285,s_teams,0)),FALSE,TRUE)),OR(s_minsal="",s_minsal&lt;=D7285),OR(s_maxsal="",s_maxsal&gt;=D7285),OR(s_minyr="",s_minyr&lt;=A7285),OR(s_maxyr="",s_maxyr&gt;=A7285),OR(s_player="",s_player=C7285)),MAX(F$1:F7284)+1,0)</f>
        <v>0</v>
      </c>
    </row>
    <row r="7286" spans="1:6">
      <c r="A7286" s="20">
        <v>2003</v>
      </c>
      <c r="B7286" s="15" t="s">
        <v>65</v>
      </c>
      <c r="C7286" s="15" t="s">
        <v>4912</v>
      </c>
      <c r="D7286" s="24">
        <v>3600000</v>
      </c>
      <c r="E7286" t="str">
        <f>IF(D7286&lt;VLOOKUP(A7286,Min!A:B,2,FALSE),"Y","")</f>
        <v/>
      </c>
      <c r="F7286">
        <f>IF(AND(OR(s_tmchk="all",IF(ISERROR(MATCH(B7286,s_teams,0)),FALSE,TRUE)),OR(s_minsal="",s_minsal&lt;=D7286),OR(s_maxsal="",s_maxsal&gt;=D7286),OR(s_minyr="",s_minyr&lt;=A7286),OR(s_maxyr="",s_maxyr&gt;=A7286),OR(s_player="",s_player=C7286)),MAX(F$1:F7285)+1,0)</f>
        <v>0</v>
      </c>
    </row>
    <row r="7287" spans="1:6">
      <c r="A7287" s="20">
        <v>2003</v>
      </c>
      <c r="B7287" s="15" t="s">
        <v>65</v>
      </c>
      <c r="C7287" s="15" t="s">
        <v>5106</v>
      </c>
      <c r="D7287" s="24">
        <v>2600000</v>
      </c>
      <c r="E7287" t="str">
        <f>IF(D7287&lt;VLOOKUP(A7287,Min!A:B,2,FALSE),"Y","")</f>
        <v/>
      </c>
      <c r="F7287">
        <f>IF(AND(OR(s_tmchk="all",IF(ISERROR(MATCH(B7287,s_teams,0)),FALSE,TRUE)),OR(s_minsal="",s_minsal&lt;=D7287),OR(s_maxsal="",s_maxsal&gt;=D7287),OR(s_minyr="",s_minyr&lt;=A7287),OR(s_maxyr="",s_maxyr&gt;=A7287),OR(s_player="",s_player=C7287)),MAX(F$1:F7286)+1,0)</f>
        <v>0</v>
      </c>
    </row>
    <row r="7288" spans="1:6">
      <c r="A7288" s="20">
        <v>2003</v>
      </c>
      <c r="B7288" s="15" t="s">
        <v>65</v>
      </c>
      <c r="C7288" s="15" t="s">
        <v>5993</v>
      </c>
      <c r="D7288" s="24">
        <v>2400000</v>
      </c>
      <c r="E7288" t="str">
        <f>IF(D7288&lt;VLOOKUP(A7288,Min!A:B,2,FALSE),"Y","")</f>
        <v/>
      </c>
      <c r="F7288">
        <f>IF(AND(OR(s_tmchk="all",IF(ISERROR(MATCH(B7288,s_teams,0)),FALSE,TRUE)),OR(s_minsal="",s_minsal&lt;=D7288),OR(s_maxsal="",s_maxsal&gt;=D7288),OR(s_minyr="",s_minyr&lt;=A7288),OR(s_maxyr="",s_maxyr&gt;=A7288),OR(s_player="",s_player=C7288)),MAX(F$1:F7287)+1,0)</f>
        <v>0</v>
      </c>
    </row>
    <row r="7289" spans="1:6">
      <c r="A7289" s="20">
        <v>2003</v>
      </c>
      <c r="B7289" s="15" t="s">
        <v>65</v>
      </c>
      <c r="C7289" s="15" t="s">
        <v>5294</v>
      </c>
      <c r="D7289" s="24">
        <v>1681200</v>
      </c>
      <c r="E7289" t="str">
        <f>IF(D7289&lt;VLOOKUP(A7289,Min!A:B,2,FALSE),"Y","")</f>
        <v/>
      </c>
      <c r="F7289">
        <f>IF(AND(OR(s_tmchk="all",IF(ISERROR(MATCH(B7289,s_teams,0)),FALSE,TRUE)),OR(s_minsal="",s_minsal&lt;=D7289),OR(s_maxsal="",s_maxsal&gt;=D7289),OR(s_minyr="",s_minyr&lt;=A7289),OR(s_maxyr="",s_maxyr&gt;=A7289),OR(s_player="",s_player=C7289)),MAX(F$1:F7288)+1,0)</f>
        <v>0</v>
      </c>
    </row>
    <row r="7290" spans="1:6">
      <c r="A7290" s="20">
        <v>2003</v>
      </c>
      <c r="B7290" s="15" t="s">
        <v>65</v>
      </c>
      <c r="C7290" s="15" t="s">
        <v>4833</v>
      </c>
      <c r="D7290" s="24">
        <v>1517280</v>
      </c>
      <c r="E7290" t="str">
        <f>IF(D7290&lt;VLOOKUP(A7290,Min!A:B,2,FALSE),"Y","")</f>
        <v/>
      </c>
      <c r="F7290">
        <f>IF(AND(OR(s_tmchk="all",IF(ISERROR(MATCH(B7290,s_teams,0)),FALSE,TRUE)),OR(s_minsal="",s_minsal&lt;=D7290),OR(s_maxsal="",s_maxsal&gt;=D7290),OR(s_minyr="",s_minyr&lt;=A7290),OR(s_maxyr="",s_maxyr&gt;=A7290),OR(s_player="",s_player=C7290)),MAX(F$1:F7289)+1,0)</f>
        <v>0</v>
      </c>
    </row>
    <row r="7291" spans="1:6">
      <c r="A7291" s="20">
        <v>2003</v>
      </c>
      <c r="B7291" s="15" t="s">
        <v>65</v>
      </c>
      <c r="C7291" s="15" t="s">
        <v>5615</v>
      </c>
      <c r="D7291" s="24">
        <v>1430000</v>
      </c>
      <c r="E7291" t="str">
        <f>IF(D7291&lt;VLOOKUP(A7291,Min!A:B,2,FALSE),"Y","")</f>
        <v/>
      </c>
      <c r="F7291">
        <f>IF(AND(OR(s_tmchk="all",IF(ISERROR(MATCH(B7291,s_teams,0)),FALSE,TRUE)),OR(s_minsal="",s_minsal&lt;=D7291),OR(s_maxsal="",s_maxsal&gt;=D7291),OR(s_minyr="",s_minyr&lt;=A7291),OR(s_maxyr="",s_maxyr&gt;=A7291),OR(s_player="",s_player=C7291)),MAX(F$1:F7290)+1,0)</f>
        <v>0</v>
      </c>
    </row>
    <row r="7292" spans="1:6">
      <c r="A7292" s="20">
        <v>2003</v>
      </c>
      <c r="B7292" s="15" t="s">
        <v>65</v>
      </c>
      <c r="C7292" s="15" t="s">
        <v>4718</v>
      </c>
      <c r="D7292" s="24">
        <v>1300000</v>
      </c>
      <c r="E7292" t="str">
        <f>IF(D7292&lt;VLOOKUP(A7292,Min!A:B,2,FALSE),"Y","")</f>
        <v/>
      </c>
      <c r="F7292">
        <f>IF(AND(OR(s_tmchk="all",IF(ISERROR(MATCH(B7292,s_teams,0)),FALSE,TRUE)),OR(s_minsal="",s_minsal&lt;=D7292),OR(s_maxsal="",s_maxsal&gt;=D7292),OR(s_minyr="",s_minyr&lt;=A7292),OR(s_maxyr="",s_maxyr&gt;=A7292),OR(s_player="",s_player=C7292)),MAX(F$1:F7291)+1,0)</f>
        <v>0</v>
      </c>
    </row>
    <row r="7293" spans="1:6">
      <c r="A7293" s="20">
        <v>2003</v>
      </c>
      <c r="B7293" s="15" t="s">
        <v>65</v>
      </c>
      <c r="C7293" s="15" t="s">
        <v>5452</v>
      </c>
      <c r="D7293" s="24">
        <v>1271400</v>
      </c>
      <c r="E7293" t="str">
        <f>IF(D7293&lt;VLOOKUP(A7293,Min!A:B,2,FALSE),"Y","")</f>
        <v/>
      </c>
      <c r="F7293">
        <f>IF(AND(OR(s_tmchk="all",IF(ISERROR(MATCH(B7293,s_teams,0)),FALSE,TRUE)),OR(s_minsal="",s_minsal&lt;=D7293),OR(s_maxsal="",s_maxsal&gt;=D7293),OR(s_minyr="",s_minyr&lt;=A7293),OR(s_maxyr="",s_maxyr&gt;=A7293),OR(s_player="",s_player=C7293)),MAX(F$1:F7292)+1,0)</f>
        <v>0</v>
      </c>
    </row>
    <row r="7294" spans="1:6">
      <c r="A7294" s="20">
        <v>2003</v>
      </c>
      <c r="B7294" s="15" t="s">
        <v>65</v>
      </c>
      <c r="C7294" s="15" t="s">
        <v>5206</v>
      </c>
      <c r="D7294" s="24">
        <v>1121280</v>
      </c>
      <c r="E7294" t="str">
        <f>IF(D7294&lt;VLOOKUP(A7294,Min!A:B,2,FALSE),"Y","")</f>
        <v/>
      </c>
      <c r="F7294">
        <f>IF(AND(OR(s_tmchk="all",IF(ISERROR(MATCH(B7294,s_teams,0)),FALSE,TRUE)),OR(s_minsal="",s_minsal&lt;=D7294),OR(s_maxsal="",s_maxsal&gt;=D7294),OR(s_minyr="",s_minyr&lt;=A7294),OR(s_maxyr="",s_maxyr&gt;=A7294),OR(s_player="",s_player=C7294)),MAX(F$1:F7293)+1,0)</f>
        <v>0</v>
      </c>
    </row>
    <row r="7295" spans="1:6">
      <c r="A7295" s="20">
        <v>2003</v>
      </c>
      <c r="B7295" s="15" t="s">
        <v>65</v>
      </c>
      <c r="C7295" s="15" t="s">
        <v>5867</v>
      </c>
      <c r="D7295" s="24">
        <v>750000</v>
      </c>
      <c r="E7295" t="str">
        <f>IF(D7295&lt;VLOOKUP(A7295,Min!A:B,2,FALSE),"Y","")</f>
        <v/>
      </c>
      <c r="F7295">
        <f>IF(AND(OR(s_tmchk="all",IF(ISERROR(MATCH(B7295,s_teams,0)),FALSE,TRUE)),OR(s_minsal="",s_minsal&lt;=D7295),OR(s_maxsal="",s_maxsal&gt;=D7295),OR(s_minyr="",s_minyr&lt;=A7295),OR(s_maxyr="",s_maxyr&gt;=A7295),OR(s_player="",s_player=C7295)),MAX(F$1:F7294)+1,0)</f>
        <v>0</v>
      </c>
    </row>
    <row r="7296" spans="1:6">
      <c r="A7296" s="20">
        <v>2003</v>
      </c>
      <c r="B7296" s="15" t="s">
        <v>67</v>
      </c>
      <c r="C7296" s="15" t="s">
        <v>4547</v>
      </c>
      <c r="D7296" s="24">
        <v>14343750</v>
      </c>
      <c r="E7296" t="str">
        <f>IF(D7296&lt;VLOOKUP(A7296,Min!A:B,2,FALSE),"Y","")</f>
        <v/>
      </c>
      <c r="F7296">
        <f>IF(AND(OR(s_tmchk="all",IF(ISERROR(MATCH(B7296,s_teams,0)),FALSE,TRUE)),OR(s_minsal="",s_minsal&lt;=D7296),OR(s_maxsal="",s_maxsal&gt;=D7296),OR(s_minyr="",s_minyr&lt;=A7296),OR(s_maxyr="",s_maxyr&gt;=A7296),OR(s_player="",s_player=C7296)),MAX(F$1:F7295)+1,0)</f>
        <v>0</v>
      </c>
    </row>
    <row r="7297" spans="1:6">
      <c r="A7297" s="20">
        <v>2003</v>
      </c>
      <c r="B7297" s="15" t="s">
        <v>67</v>
      </c>
      <c r="C7297" s="15" t="s">
        <v>4616</v>
      </c>
      <c r="D7297" s="24">
        <v>12600000</v>
      </c>
      <c r="E7297" t="str">
        <f>IF(D7297&lt;VLOOKUP(A7297,Min!A:B,2,FALSE),"Y","")</f>
        <v/>
      </c>
      <c r="F7297">
        <f>IF(AND(OR(s_tmchk="all",IF(ISERROR(MATCH(B7297,s_teams,0)),FALSE,TRUE)),OR(s_minsal="",s_minsal&lt;=D7297),OR(s_maxsal="",s_maxsal&gt;=D7297),OR(s_minyr="",s_minyr&lt;=A7297),OR(s_maxyr="",s_maxyr&gt;=A7297),OR(s_player="",s_player=C7297)),MAX(F$1:F7296)+1,0)</f>
        <v>0</v>
      </c>
    </row>
    <row r="7298" spans="1:6">
      <c r="A7298" s="20">
        <v>2003</v>
      </c>
      <c r="B7298" s="15" t="s">
        <v>67</v>
      </c>
      <c r="C7298" s="15" t="s">
        <v>5493</v>
      </c>
      <c r="D7298" s="24">
        <v>12375000</v>
      </c>
      <c r="E7298" t="str">
        <f>IF(D7298&lt;VLOOKUP(A7298,Min!A:B,2,FALSE),"Y","")</f>
        <v/>
      </c>
      <c r="F7298">
        <f>IF(AND(OR(s_tmchk="all",IF(ISERROR(MATCH(B7298,s_teams,0)),FALSE,TRUE)),OR(s_minsal="",s_minsal&lt;=D7298),OR(s_maxsal="",s_maxsal&gt;=D7298),OR(s_minyr="",s_minyr&lt;=A7298),OR(s_maxyr="",s_maxyr&gt;=A7298),OR(s_player="",s_player=C7298)),MAX(F$1:F7297)+1,0)</f>
        <v>0</v>
      </c>
    </row>
    <row r="7299" spans="1:6">
      <c r="A7299" s="20">
        <v>2003</v>
      </c>
      <c r="B7299" s="15" t="s">
        <v>67</v>
      </c>
      <c r="C7299" s="15" t="s">
        <v>5483</v>
      </c>
      <c r="D7299" s="24">
        <v>9610714</v>
      </c>
      <c r="E7299" t="str">
        <f>IF(D7299&lt;VLOOKUP(A7299,Min!A:B,2,FALSE),"Y","")</f>
        <v/>
      </c>
      <c r="F7299">
        <f>IF(AND(OR(s_tmchk="all",IF(ISERROR(MATCH(B7299,s_teams,0)),FALSE,TRUE)),OR(s_minsal="",s_minsal&lt;=D7299),OR(s_maxsal="",s_maxsal&gt;=D7299),OR(s_minyr="",s_minyr&lt;=A7299),OR(s_maxyr="",s_maxyr&gt;=A7299),OR(s_player="",s_player=C7299)),MAX(F$1:F7298)+1,0)</f>
        <v>0</v>
      </c>
    </row>
    <row r="7300" spans="1:6">
      <c r="A7300" s="20">
        <v>2003</v>
      </c>
      <c r="B7300" s="15" t="s">
        <v>67</v>
      </c>
      <c r="C7300" s="15" t="s">
        <v>5529</v>
      </c>
      <c r="D7300" s="24">
        <v>6900000</v>
      </c>
      <c r="E7300" t="str">
        <f>IF(D7300&lt;VLOOKUP(A7300,Min!A:B,2,FALSE),"Y","")</f>
        <v/>
      </c>
      <c r="F7300">
        <f>IF(AND(OR(s_tmchk="all",IF(ISERROR(MATCH(B7300,s_teams,0)),FALSE,TRUE)),OR(s_minsal="",s_minsal&lt;=D7300),OR(s_maxsal="",s_maxsal&gt;=D7300),OR(s_minyr="",s_minyr&lt;=A7300),OR(s_maxyr="",s_maxyr&gt;=A7300),OR(s_player="",s_player=C7300)),MAX(F$1:F7299)+1,0)</f>
        <v>0</v>
      </c>
    </row>
    <row r="7301" spans="1:6">
      <c r="A7301" s="20">
        <v>2003</v>
      </c>
      <c r="B7301" s="15" t="s">
        <v>67</v>
      </c>
      <c r="C7301" s="15" t="s">
        <v>5963</v>
      </c>
      <c r="D7301" s="24">
        <v>6100000</v>
      </c>
      <c r="E7301" t="str">
        <f>IF(D7301&lt;VLOOKUP(A7301,Min!A:B,2,FALSE),"Y","")</f>
        <v/>
      </c>
      <c r="F7301">
        <f>IF(AND(OR(s_tmchk="all",IF(ISERROR(MATCH(B7301,s_teams,0)),FALSE,TRUE)),OR(s_minsal="",s_minsal&lt;=D7301),OR(s_maxsal="",s_maxsal&gt;=D7301),OR(s_minyr="",s_minyr&lt;=A7301),OR(s_maxyr="",s_maxyr&gt;=A7301),OR(s_player="",s_player=C7301)),MAX(F$1:F7300)+1,0)</f>
        <v>0</v>
      </c>
    </row>
    <row r="7302" spans="1:6">
      <c r="A7302" s="20">
        <v>2003</v>
      </c>
      <c r="B7302" s="15" t="s">
        <v>67</v>
      </c>
      <c r="C7302" s="15" t="s">
        <v>4764</v>
      </c>
      <c r="D7302" s="24">
        <v>5570000</v>
      </c>
      <c r="E7302" t="str">
        <f>IF(D7302&lt;VLOOKUP(A7302,Min!A:B,2,FALSE),"Y","")</f>
        <v/>
      </c>
      <c r="F7302">
        <f>IF(AND(OR(s_tmchk="all",IF(ISERROR(MATCH(B7302,s_teams,0)),FALSE,TRUE)),OR(s_minsal="",s_minsal&lt;=D7302),OR(s_maxsal="",s_maxsal&gt;=D7302),OR(s_minyr="",s_minyr&lt;=A7302),OR(s_maxyr="",s_maxyr&gt;=A7302),OR(s_player="",s_player=C7302)),MAX(F$1:F7301)+1,0)</f>
        <v>0</v>
      </c>
    </row>
    <row r="7303" spans="1:6">
      <c r="A7303" s="20">
        <v>2003</v>
      </c>
      <c r="B7303" s="15" t="s">
        <v>67</v>
      </c>
      <c r="C7303" s="15" t="s">
        <v>5166</v>
      </c>
      <c r="D7303" s="24">
        <v>5312500</v>
      </c>
      <c r="E7303" t="str">
        <f>IF(D7303&lt;VLOOKUP(A7303,Min!A:B,2,FALSE),"Y","")</f>
        <v/>
      </c>
      <c r="F7303">
        <f>IF(AND(OR(s_tmchk="all",IF(ISERROR(MATCH(B7303,s_teams,0)),FALSE,TRUE)),OR(s_minsal="",s_minsal&lt;=D7303),OR(s_maxsal="",s_maxsal&gt;=D7303),OR(s_minyr="",s_minyr&lt;=A7303),OR(s_maxyr="",s_maxyr&gt;=A7303),OR(s_player="",s_player=C7303)),MAX(F$1:F7302)+1,0)</f>
        <v>0</v>
      </c>
    </row>
    <row r="7304" spans="1:6">
      <c r="A7304" s="20">
        <v>2003</v>
      </c>
      <c r="B7304" s="15" t="s">
        <v>67</v>
      </c>
      <c r="C7304" s="15" t="s">
        <v>4811</v>
      </c>
      <c r="D7304" s="24">
        <v>4991800</v>
      </c>
      <c r="E7304" t="str">
        <f>IF(D7304&lt;VLOOKUP(A7304,Min!A:B,2,FALSE),"Y","")</f>
        <v/>
      </c>
      <c r="F7304">
        <f>IF(AND(OR(s_tmchk="all",IF(ISERROR(MATCH(B7304,s_teams,0)),FALSE,TRUE)),OR(s_minsal="",s_minsal&lt;=D7304),OR(s_maxsal="",s_maxsal&gt;=D7304),OR(s_minyr="",s_minyr&lt;=A7304),OR(s_maxyr="",s_maxyr&gt;=A7304),OR(s_player="",s_player=C7304)),MAX(F$1:F7303)+1,0)</f>
        <v>0</v>
      </c>
    </row>
    <row r="7305" spans="1:6">
      <c r="A7305" s="20">
        <v>2003</v>
      </c>
      <c r="B7305" s="15" t="s">
        <v>67</v>
      </c>
      <c r="C7305" s="15" t="s">
        <v>4196</v>
      </c>
      <c r="D7305" s="24">
        <v>4903750</v>
      </c>
      <c r="E7305" t="str">
        <f>IF(D7305&lt;VLOOKUP(A7305,Min!A:B,2,FALSE),"Y","")</f>
        <v/>
      </c>
      <c r="F7305">
        <f>IF(AND(OR(s_tmchk="all",IF(ISERROR(MATCH(B7305,s_teams,0)),FALSE,TRUE)),OR(s_minsal="",s_minsal&lt;=D7305),OR(s_maxsal="",s_maxsal&gt;=D7305),OR(s_minyr="",s_minyr&lt;=A7305),OR(s_maxyr="",s_maxyr&gt;=A7305),OR(s_player="",s_player=C7305)),MAX(F$1:F7304)+1,0)</f>
        <v>0</v>
      </c>
    </row>
    <row r="7306" spans="1:6">
      <c r="A7306" s="20">
        <v>2003</v>
      </c>
      <c r="B7306" s="15" t="s">
        <v>67</v>
      </c>
      <c r="C7306" s="15" t="s">
        <v>6113</v>
      </c>
      <c r="D7306" s="24">
        <v>4000000</v>
      </c>
      <c r="E7306" t="str">
        <f>IF(D7306&lt;VLOOKUP(A7306,Min!A:B,2,FALSE),"Y","")</f>
        <v/>
      </c>
      <c r="F7306">
        <f>IF(AND(OR(s_tmchk="all",IF(ISERROR(MATCH(B7306,s_teams,0)),FALSE,TRUE)),OR(s_minsal="",s_minsal&lt;=D7306),OR(s_maxsal="",s_maxsal&gt;=D7306),OR(s_minyr="",s_minyr&lt;=A7306),OR(s_maxyr="",s_maxyr&gt;=A7306),OR(s_player="",s_player=C7306)),MAX(F$1:F7305)+1,0)</f>
        <v>0</v>
      </c>
    </row>
    <row r="7307" spans="1:6">
      <c r="A7307" s="20">
        <v>2003</v>
      </c>
      <c r="B7307" s="15" t="s">
        <v>67</v>
      </c>
      <c r="C7307" s="15" t="s">
        <v>5739</v>
      </c>
      <c r="D7307" s="24">
        <v>2700000</v>
      </c>
      <c r="E7307" t="str">
        <f>IF(D7307&lt;VLOOKUP(A7307,Min!A:B,2,FALSE),"Y","")</f>
        <v/>
      </c>
      <c r="F7307">
        <f>IF(AND(OR(s_tmchk="all",IF(ISERROR(MATCH(B7307,s_teams,0)),FALSE,TRUE)),OR(s_minsal="",s_minsal&lt;=D7307),OR(s_maxsal="",s_maxsal&gt;=D7307),OR(s_minyr="",s_minyr&lt;=A7307),OR(s_maxyr="",s_maxyr&gt;=A7307),OR(s_player="",s_player=C7307)),MAX(F$1:F7306)+1,0)</f>
        <v>0</v>
      </c>
    </row>
    <row r="7308" spans="1:6">
      <c r="A7308" s="20">
        <v>2003</v>
      </c>
      <c r="B7308" s="15" t="s">
        <v>67</v>
      </c>
      <c r="C7308" s="15" t="s">
        <v>5647</v>
      </c>
      <c r="D7308" s="24">
        <v>1400000</v>
      </c>
      <c r="E7308" t="str">
        <f>IF(D7308&lt;VLOOKUP(A7308,Min!A:B,2,FALSE),"Y","")</f>
        <v/>
      </c>
      <c r="F7308">
        <f>IF(AND(OR(s_tmchk="all",IF(ISERROR(MATCH(B7308,s_teams,0)),FALSE,TRUE)),OR(s_minsal="",s_minsal&lt;=D7308),OR(s_maxsal="",s_maxsal&gt;=D7308),OR(s_minyr="",s_minyr&lt;=A7308),OR(s_maxyr="",s_maxyr&gt;=A7308),OR(s_player="",s_player=C7308)),MAX(F$1:F7307)+1,0)</f>
        <v>0</v>
      </c>
    </row>
    <row r="7309" spans="1:6">
      <c r="A7309" s="20">
        <v>2003</v>
      </c>
      <c r="B7309" s="15" t="s">
        <v>67</v>
      </c>
      <c r="C7309" s="15" t="s">
        <v>5081</v>
      </c>
      <c r="D7309" s="24">
        <v>832560</v>
      </c>
      <c r="E7309" t="str">
        <f>IF(D7309&lt;VLOOKUP(A7309,Min!A:B,2,FALSE),"Y","")</f>
        <v/>
      </c>
      <c r="F7309">
        <f>IF(AND(OR(s_tmchk="all",IF(ISERROR(MATCH(B7309,s_teams,0)),FALSE,TRUE)),OR(s_minsal="",s_minsal&lt;=D7309),OR(s_maxsal="",s_maxsal&gt;=D7309),OR(s_minyr="",s_minyr&lt;=A7309),OR(s_maxyr="",s_maxyr&gt;=A7309),OR(s_player="",s_player=C7309)),MAX(F$1:F7308)+1,0)</f>
        <v>0</v>
      </c>
    </row>
    <row r="7310" spans="1:6">
      <c r="A7310" s="20">
        <v>2003</v>
      </c>
      <c r="B7310" s="15" t="s">
        <v>67</v>
      </c>
      <c r="C7310" s="15" t="s">
        <v>5596</v>
      </c>
      <c r="D7310" s="24">
        <v>637435</v>
      </c>
      <c r="E7310" t="str">
        <f>IF(D7310&lt;VLOOKUP(A7310,Min!A:B,2,FALSE),"Y","")</f>
        <v/>
      </c>
      <c r="F7310">
        <f>IF(AND(OR(s_tmchk="all",IF(ISERROR(MATCH(B7310,s_teams,0)),FALSE,TRUE)),OR(s_minsal="",s_minsal&lt;=D7310),OR(s_maxsal="",s_maxsal&gt;=D7310),OR(s_minyr="",s_minyr&lt;=A7310),OR(s_maxyr="",s_maxyr&gt;=A7310),OR(s_player="",s_player=C7310)),MAX(F$1:F7309)+1,0)</f>
        <v>0</v>
      </c>
    </row>
    <row r="7311" spans="1:6">
      <c r="A7311" s="20">
        <v>2003</v>
      </c>
      <c r="B7311" s="15" t="s">
        <v>67</v>
      </c>
      <c r="C7311" s="15" t="s">
        <v>5494</v>
      </c>
      <c r="D7311" s="24">
        <v>587435</v>
      </c>
      <c r="E7311" t="str">
        <f>IF(D7311&lt;VLOOKUP(A7311,Min!A:B,2,FALSE),"Y","")</f>
        <v/>
      </c>
      <c r="F7311">
        <f>IF(AND(OR(s_tmchk="all",IF(ISERROR(MATCH(B7311,s_teams,0)),FALSE,TRUE)),OR(s_minsal="",s_minsal&lt;=D7311),OR(s_maxsal="",s_maxsal&gt;=D7311),OR(s_minyr="",s_minyr&lt;=A7311),OR(s_maxyr="",s_maxyr&gt;=A7311),OR(s_player="",s_player=C7311)),MAX(F$1:F7310)+1,0)</f>
        <v>0</v>
      </c>
    </row>
    <row r="7312" spans="1:6">
      <c r="A7312" s="20">
        <v>2003</v>
      </c>
      <c r="B7312" s="15" t="s">
        <v>67</v>
      </c>
      <c r="C7312" s="15" t="s">
        <v>5504</v>
      </c>
      <c r="D7312" s="24">
        <v>587435</v>
      </c>
      <c r="E7312" t="str">
        <f>IF(D7312&lt;VLOOKUP(A7312,Min!A:B,2,FALSE),"Y","")</f>
        <v/>
      </c>
      <c r="F7312">
        <f>IF(AND(OR(s_tmchk="all",IF(ISERROR(MATCH(B7312,s_teams,0)),FALSE,TRUE)),OR(s_minsal="",s_minsal&lt;=D7312),OR(s_maxsal="",s_maxsal&gt;=D7312),OR(s_minyr="",s_minyr&lt;=A7312),OR(s_maxyr="",s_maxyr&gt;=A7312),OR(s_player="",s_player=C7312)),MAX(F$1:F7311)+1,0)</f>
        <v>0</v>
      </c>
    </row>
    <row r="7313" spans="1:6">
      <c r="A7313" s="20">
        <v>2003</v>
      </c>
      <c r="B7313" s="15" t="s">
        <v>73</v>
      </c>
      <c r="C7313" s="15" t="s">
        <v>4002</v>
      </c>
      <c r="D7313" s="24">
        <v>12072500</v>
      </c>
      <c r="E7313" t="str">
        <f>IF(D7313&lt;VLOOKUP(A7313,Min!A:B,2,FALSE),"Y","")</f>
        <v/>
      </c>
      <c r="F7313">
        <f>IF(AND(OR(s_tmchk="all",IF(ISERROR(MATCH(B7313,s_teams,0)),FALSE,TRUE)),OR(s_minsal="",s_minsal&lt;=D7313),OR(s_maxsal="",s_maxsal&gt;=D7313),OR(s_minyr="",s_minyr&lt;=A7313),OR(s_maxyr="",s_maxyr&gt;=A7313),OR(s_player="",s_player=C7313)),MAX(F$1:F7312)+1,0)</f>
        <v>0</v>
      </c>
    </row>
    <row r="7314" spans="1:6">
      <c r="A7314" s="20">
        <v>2003</v>
      </c>
      <c r="B7314" s="15" t="s">
        <v>73</v>
      </c>
      <c r="C7314" s="15" t="s">
        <v>4499</v>
      </c>
      <c r="D7314" s="24">
        <v>12072500</v>
      </c>
      <c r="E7314" t="str">
        <f>IF(D7314&lt;VLOOKUP(A7314,Min!A:B,2,FALSE),"Y","")</f>
        <v/>
      </c>
      <c r="F7314">
        <f>IF(AND(OR(s_tmchk="all",IF(ISERROR(MATCH(B7314,s_teams,0)),FALSE,TRUE)),OR(s_minsal="",s_minsal&lt;=D7314),OR(s_maxsal="",s_maxsal&gt;=D7314),OR(s_minyr="",s_minyr&lt;=A7314),OR(s_maxyr="",s_maxyr&gt;=A7314),OR(s_player="",s_player=C7314)),MAX(F$1:F7313)+1,0)</f>
        <v>0</v>
      </c>
    </row>
    <row r="7315" spans="1:6">
      <c r="A7315" s="20">
        <v>2003</v>
      </c>
      <c r="B7315" s="15" t="s">
        <v>73</v>
      </c>
      <c r="C7315" s="15" t="s">
        <v>4889</v>
      </c>
      <c r="D7315" s="24">
        <v>4010000</v>
      </c>
      <c r="E7315" t="str">
        <f>IF(D7315&lt;VLOOKUP(A7315,Min!A:B,2,FALSE),"Y","")</f>
        <v/>
      </c>
      <c r="F7315">
        <f>IF(AND(OR(s_tmchk="all",IF(ISERROR(MATCH(B7315,s_teams,0)),FALSE,TRUE)),OR(s_minsal="",s_minsal&lt;=D7315),OR(s_maxsal="",s_maxsal&gt;=D7315),OR(s_minyr="",s_minyr&lt;=A7315),OR(s_maxyr="",s_maxyr&gt;=A7315),OR(s_player="",s_player=C7315)),MAX(F$1:F7314)+1,0)</f>
        <v>0</v>
      </c>
    </row>
    <row r="7316" spans="1:6">
      <c r="A7316" s="20">
        <v>2003</v>
      </c>
      <c r="B7316" s="15" t="s">
        <v>73</v>
      </c>
      <c r="C7316" s="15" t="s">
        <v>5376</v>
      </c>
      <c r="D7316" s="24">
        <v>3450000</v>
      </c>
      <c r="E7316" t="str">
        <f>IF(D7316&lt;VLOOKUP(A7316,Min!A:B,2,FALSE),"Y","")</f>
        <v/>
      </c>
      <c r="F7316">
        <f>IF(AND(OR(s_tmchk="all",IF(ISERROR(MATCH(B7316,s_teams,0)),FALSE,TRUE)),OR(s_minsal="",s_minsal&lt;=D7316),OR(s_maxsal="",s_maxsal&gt;=D7316),OR(s_minyr="",s_minyr&lt;=A7316),OR(s_maxyr="",s_maxyr&gt;=A7316),OR(s_player="",s_player=C7316)),MAX(F$1:F7315)+1,0)</f>
        <v>0</v>
      </c>
    </row>
    <row r="7317" spans="1:6">
      <c r="A7317" s="20">
        <v>2003</v>
      </c>
      <c r="B7317" s="15" t="s">
        <v>73</v>
      </c>
      <c r="C7317" s="15" t="s">
        <v>4576</v>
      </c>
      <c r="D7317" s="24">
        <v>3262500</v>
      </c>
      <c r="E7317" t="str">
        <f>IF(D7317&lt;VLOOKUP(A7317,Min!A:B,2,FALSE),"Y","")</f>
        <v/>
      </c>
      <c r="F7317">
        <f>IF(AND(OR(s_tmchk="all",IF(ISERROR(MATCH(B7317,s_teams,0)),FALSE,TRUE)),OR(s_minsal="",s_minsal&lt;=D7317),OR(s_maxsal="",s_maxsal&gt;=D7317),OR(s_minyr="",s_minyr&lt;=A7317),OR(s_maxyr="",s_maxyr&gt;=A7317),OR(s_player="",s_player=C7317)),MAX(F$1:F7316)+1,0)</f>
        <v>0</v>
      </c>
    </row>
    <row r="7318" spans="1:6">
      <c r="A7318" s="20">
        <v>2003</v>
      </c>
      <c r="B7318" s="15" t="s">
        <v>73</v>
      </c>
      <c r="C7318" s="15" t="s">
        <v>475</v>
      </c>
      <c r="D7318" s="24">
        <v>2668080</v>
      </c>
      <c r="E7318" t="str">
        <f>IF(D7318&lt;VLOOKUP(A7318,Min!A:B,2,FALSE),"Y","")</f>
        <v/>
      </c>
      <c r="F7318">
        <f>IF(AND(OR(s_tmchk="all",IF(ISERROR(MATCH(B7318,s_teams,0)),FALSE,TRUE)),OR(s_minsal="",s_minsal&lt;=D7318),OR(s_maxsal="",s_maxsal&gt;=D7318),OR(s_minyr="",s_minyr&lt;=A7318),OR(s_maxyr="",s_maxyr&gt;=A7318),OR(s_player="",s_player=C7318)),MAX(F$1:F7317)+1,0)</f>
        <v>0</v>
      </c>
    </row>
    <row r="7319" spans="1:6">
      <c r="A7319" s="20">
        <v>2003</v>
      </c>
      <c r="B7319" s="15" t="s">
        <v>73</v>
      </c>
      <c r="C7319" s="15" t="s">
        <v>5161</v>
      </c>
      <c r="D7319" s="24">
        <v>2661538</v>
      </c>
      <c r="E7319" t="str">
        <f>IF(D7319&lt;VLOOKUP(A7319,Min!A:B,2,FALSE),"Y","")</f>
        <v/>
      </c>
      <c r="F7319">
        <f>IF(AND(OR(s_tmchk="all",IF(ISERROR(MATCH(B7319,s_teams,0)),FALSE,TRUE)),OR(s_minsal="",s_minsal&lt;=D7319),OR(s_maxsal="",s_maxsal&gt;=D7319),OR(s_minyr="",s_minyr&lt;=A7319),OR(s_maxyr="",s_maxyr&gt;=A7319),OR(s_player="",s_player=C7319)),MAX(F$1:F7318)+1,0)</f>
        <v>0</v>
      </c>
    </row>
    <row r="7320" spans="1:6">
      <c r="A7320" s="20">
        <v>2003</v>
      </c>
      <c r="B7320" s="15" t="s">
        <v>73</v>
      </c>
      <c r="C7320" s="15" t="s">
        <v>5752</v>
      </c>
      <c r="D7320" s="24">
        <v>2350000</v>
      </c>
      <c r="E7320" t="str">
        <f>IF(D7320&lt;VLOOKUP(A7320,Min!A:B,2,FALSE),"Y","")</f>
        <v/>
      </c>
      <c r="F7320">
        <f>IF(AND(OR(s_tmchk="all",IF(ISERROR(MATCH(B7320,s_teams,0)),FALSE,TRUE)),OR(s_minsal="",s_minsal&lt;=D7320),OR(s_maxsal="",s_maxsal&gt;=D7320),OR(s_minyr="",s_minyr&lt;=A7320),OR(s_maxyr="",s_maxyr&gt;=A7320),OR(s_player="",s_player=C7320)),MAX(F$1:F7319)+1,0)</f>
        <v>0</v>
      </c>
    </row>
    <row r="7321" spans="1:6">
      <c r="A7321" s="20">
        <v>2003</v>
      </c>
      <c r="B7321" s="15" t="s">
        <v>73</v>
      </c>
      <c r="C7321" s="15" t="s">
        <v>5754</v>
      </c>
      <c r="D7321" s="24">
        <v>1850000</v>
      </c>
      <c r="E7321" t="str">
        <f>IF(D7321&lt;VLOOKUP(A7321,Min!A:B,2,FALSE),"Y","")</f>
        <v/>
      </c>
      <c r="F7321">
        <f>IF(AND(OR(s_tmchk="all",IF(ISERROR(MATCH(B7321,s_teams,0)),FALSE,TRUE)),OR(s_minsal="",s_minsal&lt;=D7321),OR(s_maxsal="",s_maxsal&gt;=D7321),OR(s_minyr="",s_minyr&lt;=A7321),OR(s_maxyr="",s_maxyr&gt;=A7321),OR(s_player="",s_player=C7321)),MAX(F$1:F7320)+1,0)</f>
        <v>0</v>
      </c>
    </row>
    <row r="7322" spans="1:6">
      <c r="A7322" s="20">
        <v>2003</v>
      </c>
      <c r="B7322" s="15" t="s">
        <v>73</v>
      </c>
      <c r="C7322" s="15" t="s">
        <v>6018</v>
      </c>
      <c r="D7322" s="24">
        <v>1338240</v>
      </c>
      <c r="E7322" t="str">
        <f>IF(D7322&lt;VLOOKUP(A7322,Min!A:B,2,FALSE),"Y","")</f>
        <v/>
      </c>
      <c r="F7322">
        <f>IF(AND(OR(s_tmchk="all",IF(ISERROR(MATCH(B7322,s_teams,0)),FALSE,TRUE)),OR(s_minsal="",s_minsal&lt;=D7322),OR(s_maxsal="",s_maxsal&gt;=D7322),OR(s_minyr="",s_minyr&lt;=A7322),OR(s_maxyr="",s_maxyr&gt;=A7322),OR(s_player="",s_player=C7322)),MAX(F$1:F7321)+1,0)</f>
        <v>0</v>
      </c>
    </row>
    <row r="7323" spans="1:6">
      <c r="A7323" s="20">
        <v>2003</v>
      </c>
      <c r="B7323" s="15" t="s">
        <v>73</v>
      </c>
      <c r="C7323" s="15" t="s">
        <v>5912</v>
      </c>
      <c r="D7323" s="24">
        <v>1063680</v>
      </c>
      <c r="E7323" t="str">
        <f>IF(D7323&lt;VLOOKUP(A7323,Min!A:B,2,FALSE),"Y","")</f>
        <v/>
      </c>
      <c r="F7323">
        <f>IF(AND(OR(s_tmchk="all",IF(ISERROR(MATCH(B7323,s_teams,0)),FALSE,TRUE)),OR(s_minsal="",s_minsal&lt;=D7323),OR(s_maxsal="",s_maxsal&gt;=D7323),OR(s_minyr="",s_minyr&lt;=A7323),OR(s_maxyr="",s_maxyr&gt;=A7323),OR(s_player="",s_player=C7323)),MAX(F$1:F7322)+1,0)</f>
        <v>0</v>
      </c>
    </row>
    <row r="7324" spans="1:6">
      <c r="A7324" s="20">
        <v>2003</v>
      </c>
      <c r="B7324" s="15" t="s">
        <v>73</v>
      </c>
      <c r="C7324" s="15" t="s">
        <v>5973</v>
      </c>
      <c r="D7324" s="24">
        <v>1030000</v>
      </c>
      <c r="E7324" t="str">
        <f>IF(D7324&lt;VLOOKUP(A7324,Min!A:B,2,FALSE),"Y","")</f>
        <v/>
      </c>
      <c r="F7324">
        <f>IF(AND(OR(s_tmchk="all",IF(ISERROR(MATCH(B7324,s_teams,0)),FALSE,TRUE)),OR(s_minsal="",s_minsal&lt;=D7324),OR(s_maxsal="",s_maxsal&gt;=D7324),OR(s_minyr="",s_minyr&lt;=A7324),OR(s_maxyr="",s_maxyr&gt;=A7324),OR(s_player="",s_player=C7324)),MAX(F$1:F7323)+1,0)</f>
        <v>0</v>
      </c>
    </row>
    <row r="7325" spans="1:6">
      <c r="A7325" s="20">
        <v>2003</v>
      </c>
      <c r="B7325" s="15" t="s">
        <v>73</v>
      </c>
      <c r="C7325" s="15" t="s">
        <v>5300</v>
      </c>
      <c r="D7325" s="24">
        <v>969480</v>
      </c>
      <c r="E7325" t="str">
        <f>IF(D7325&lt;VLOOKUP(A7325,Min!A:B,2,FALSE),"Y","")</f>
        <v/>
      </c>
      <c r="F7325">
        <f>IF(AND(OR(s_tmchk="all",IF(ISERROR(MATCH(B7325,s_teams,0)),FALSE,TRUE)),OR(s_minsal="",s_minsal&lt;=D7325),OR(s_maxsal="",s_maxsal&gt;=D7325),OR(s_minyr="",s_minyr&lt;=A7325),OR(s_maxyr="",s_maxyr&gt;=A7325),OR(s_player="",s_player=C7325)),MAX(F$1:F7324)+1,0)</f>
        <v>0</v>
      </c>
    </row>
    <row r="7326" spans="1:6">
      <c r="A7326" s="20">
        <v>2003</v>
      </c>
      <c r="B7326" s="15" t="s">
        <v>73</v>
      </c>
      <c r="C7326" s="15" t="s">
        <v>5200</v>
      </c>
      <c r="D7326" s="24">
        <v>699935</v>
      </c>
      <c r="E7326" t="str">
        <f>IF(D7326&lt;VLOOKUP(A7326,Min!A:B,2,FALSE),"Y","")</f>
        <v/>
      </c>
      <c r="F7326">
        <f>IF(AND(OR(s_tmchk="all",IF(ISERROR(MATCH(B7326,s_teams,0)),FALSE,TRUE)),OR(s_minsal="",s_minsal&lt;=D7326),OR(s_maxsal="",s_maxsal&gt;=D7326),OR(s_minyr="",s_minyr&lt;=A7326),OR(s_maxyr="",s_maxyr&gt;=A7326),OR(s_player="",s_player=C7326)),MAX(F$1:F7325)+1,0)</f>
        <v>0</v>
      </c>
    </row>
    <row r="7327" spans="1:6">
      <c r="A7327" s="20">
        <v>2003</v>
      </c>
      <c r="B7327" s="15" t="s">
        <v>73</v>
      </c>
      <c r="C7327" s="15" t="s">
        <v>5732</v>
      </c>
      <c r="D7327" s="24">
        <v>587435</v>
      </c>
      <c r="E7327" t="str">
        <f>IF(D7327&lt;VLOOKUP(A7327,Min!A:B,2,FALSE),"Y","")</f>
        <v/>
      </c>
      <c r="F7327">
        <f>IF(AND(OR(s_tmchk="all",IF(ISERROR(MATCH(B7327,s_teams,0)),FALSE,TRUE)),OR(s_minsal="",s_minsal&lt;=D7327),OR(s_maxsal="",s_maxsal&gt;=D7327),OR(s_minyr="",s_minyr&lt;=A7327),OR(s_maxyr="",s_maxyr&gt;=A7327),OR(s_player="",s_player=C7327)),MAX(F$1:F7326)+1,0)</f>
        <v>0</v>
      </c>
    </row>
    <row r="7328" spans="1:6">
      <c r="A7328" s="20">
        <v>2003</v>
      </c>
      <c r="B7328" s="15" t="s">
        <v>73</v>
      </c>
      <c r="C7328" s="15" t="s">
        <v>5748</v>
      </c>
      <c r="D7328" s="24">
        <v>349458</v>
      </c>
      <c r="E7328" t="str">
        <f>IF(D7328&lt;VLOOKUP(A7328,Min!A:B,2,FALSE),"Y","")</f>
        <v/>
      </c>
      <c r="F7328">
        <f>IF(AND(OR(s_tmchk="all",IF(ISERROR(MATCH(B7328,s_teams,0)),FALSE,TRUE)),OR(s_minsal="",s_minsal&lt;=D7328),OR(s_maxsal="",s_maxsal&gt;=D7328),OR(s_minyr="",s_minyr&lt;=A7328),OR(s_maxyr="",s_maxyr&gt;=A7328),OR(s_player="",s_player=C7328)),MAX(F$1:F7327)+1,0)</f>
        <v>0</v>
      </c>
    </row>
    <row r="7329" spans="1:6">
      <c r="A7329" s="20">
        <v>2003</v>
      </c>
      <c r="B7329" s="15" t="s">
        <v>75</v>
      </c>
      <c r="C7329" s="15" t="s">
        <v>4550</v>
      </c>
      <c r="D7329" s="24">
        <v>12375000</v>
      </c>
      <c r="E7329" t="str">
        <f>IF(D7329&lt;VLOOKUP(A7329,Min!A:B,2,FALSE),"Y","")</f>
        <v/>
      </c>
      <c r="F7329">
        <f>IF(AND(OR(s_tmchk="all",IF(ISERROR(MATCH(B7329,s_teams,0)),FALSE,TRUE)),OR(s_minsal="",s_minsal&lt;=D7329),OR(s_maxsal="",s_maxsal&gt;=D7329),OR(s_minyr="",s_minyr&lt;=A7329),OR(s_maxyr="",s_maxyr&gt;=A7329),OR(s_player="",s_player=C7329)),MAX(F$1:F7328)+1,0)</f>
        <v>0</v>
      </c>
    </row>
    <row r="7330" spans="1:6">
      <c r="A7330" s="20">
        <v>2003</v>
      </c>
      <c r="B7330" s="15" t="s">
        <v>75</v>
      </c>
      <c r="C7330" s="15" t="s">
        <v>5406</v>
      </c>
      <c r="D7330" s="24">
        <v>12072500</v>
      </c>
      <c r="E7330" t="str">
        <f>IF(D7330&lt;VLOOKUP(A7330,Min!A:B,2,FALSE),"Y","")</f>
        <v/>
      </c>
      <c r="F7330">
        <f>IF(AND(OR(s_tmchk="all",IF(ISERROR(MATCH(B7330,s_teams,0)),FALSE,TRUE)),OR(s_minsal="",s_minsal&lt;=D7330),OR(s_maxsal="",s_maxsal&gt;=D7330),OR(s_minyr="",s_minyr&lt;=A7330),OR(s_maxyr="",s_maxyr&gt;=A7330),OR(s_player="",s_player=C7330)),MAX(F$1:F7329)+1,0)</f>
        <v>0</v>
      </c>
    </row>
    <row r="7331" spans="1:6">
      <c r="A7331" s="20">
        <v>2003</v>
      </c>
      <c r="B7331" s="15" t="s">
        <v>75</v>
      </c>
      <c r="C7331" s="15" t="s">
        <v>4948</v>
      </c>
      <c r="D7331" s="24">
        <v>9380000</v>
      </c>
      <c r="E7331" t="str">
        <f>IF(D7331&lt;VLOOKUP(A7331,Min!A:B,2,FALSE),"Y","")</f>
        <v/>
      </c>
      <c r="F7331">
        <f>IF(AND(OR(s_tmchk="all",IF(ISERROR(MATCH(B7331,s_teams,0)),FALSE,TRUE)),OR(s_minsal="",s_minsal&lt;=D7331),OR(s_maxsal="",s_maxsal&gt;=D7331),OR(s_minyr="",s_minyr&lt;=A7331),OR(s_maxyr="",s_maxyr&gt;=A7331),OR(s_player="",s_player=C7331)),MAX(F$1:F7330)+1,0)</f>
        <v>0</v>
      </c>
    </row>
    <row r="7332" spans="1:6">
      <c r="A7332" s="20">
        <v>2003</v>
      </c>
      <c r="B7332" s="15" t="s">
        <v>75</v>
      </c>
      <c r="C7332" s="15" t="s">
        <v>5620</v>
      </c>
      <c r="D7332" s="24">
        <v>8768480</v>
      </c>
      <c r="E7332" t="str">
        <f>IF(D7332&lt;VLOOKUP(A7332,Min!A:B,2,FALSE),"Y","")</f>
        <v/>
      </c>
      <c r="F7332">
        <f>IF(AND(OR(s_tmchk="all",IF(ISERROR(MATCH(B7332,s_teams,0)),FALSE,TRUE)),OR(s_minsal="",s_minsal&lt;=D7332),OR(s_maxsal="",s_maxsal&gt;=D7332),OR(s_minyr="",s_minyr&lt;=A7332),OR(s_maxyr="",s_maxyr&gt;=A7332),OR(s_player="",s_player=C7332)),MAX(F$1:F7331)+1,0)</f>
        <v>0</v>
      </c>
    </row>
    <row r="7333" spans="1:6">
      <c r="A7333" s="20">
        <v>2003</v>
      </c>
      <c r="B7333" s="15" t="s">
        <v>75</v>
      </c>
      <c r="C7333" s="15" t="s">
        <v>6078</v>
      </c>
      <c r="D7333" s="24">
        <v>4991800</v>
      </c>
      <c r="E7333" t="str">
        <f>IF(D7333&lt;VLOOKUP(A7333,Min!A:B,2,FALSE),"Y","")</f>
        <v/>
      </c>
      <c r="F7333">
        <f>IF(AND(OR(s_tmchk="all",IF(ISERROR(MATCH(B7333,s_teams,0)),FALSE,TRUE)),OR(s_minsal="",s_minsal&lt;=D7333),OR(s_maxsal="",s_maxsal&gt;=D7333),OR(s_minyr="",s_minyr&lt;=A7333),OR(s_maxyr="",s_maxyr&gt;=A7333),OR(s_player="",s_player=C7333)),MAX(F$1:F7332)+1,0)</f>
        <v>0</v>
      </c>
    </row>
    <row r="7334" spans="1:6">
      <c r="A7334" s="20">
        <v>2003</v>
      </c>
      <c r="B7334" s="15" t="s">
        <v>75</v>
      </c>
      <c r="C7334" s="15" t="s">
        <v>4506</v>
      </c>
      <c r="D7334" s="24">
        <v>4500000</v>
      </c>
      <c r="E7334" t="str">
        <f>IF(D7334&lt;VLOOKUP(A7334,Min!A:B,2,FALSE),"Y","")</f>
        <v/>
      </c>
      <c r="F7334">
        <f>IF(AND(OR(s_tmchk="all",IF(ISERROR(MATCH(B7334,s_teams,0)),FALSE,TRUE)),OR(s_minsal="",s_minsal&lt;=D7334),OR(s_maxsal="",s_maxsal&gt;=D7334),OR(s_minyr="",s_minyr&lt;=A7334),OR(s_maxyr="",s_maxyr&gt;=A7334),OR(s_player="",s_player=C7334)),MAX(F$1:F7333)+1,0)</f>
        <v>0</v>
      </c>
    </row>
    <row r="7335" spans="1:6">
      <c r="A7335" s="20">
        <v>2003</v>
      </c>
      <c r="B7335" s="15" t="s">
        <v>75</v>
      </c>
      <c r="C7335" s="15" t="s">
        <v>5052</v>
      </c>
      <c r="D7335" s="24">
        <v>4125000</v>
      </c>
      <c r="E7335" t="str">
        <f>IF(D7335&lt;VLOOKUP(A7335,Min!A:B,2,FALSE),"Y","")</f>
        <v/>
      </c>
      <c r="F7335">
        <f>IF(AND(OR(s_tmchk="all",IF(ISERROR(MATCH(B7335,s_teams,0)),FALSE,TRUE)),OR(s_minsal="",s_minsal&lt;=D7335),OR(s_maxsal="",s_maxsal&gt;=D7335),OR(s_minyr="",s_minyr&lt;=A7335),OR(s_maxyr="",s_maxyr&gt;=A7335),OR(s_player="",s_player=C7335)),MAX(F$1:F7334)+1,0)</f>
        <v>0</v>
      </c>
    </row>
    <row r="7336" spans="1:6">
      <c r="A7336" s="20">
        <v>2003</v>
      </c>
      <c r="B7336" s="15" t="s">
        <v>75</v>
      </c>
      <c r="C7336" s="15" t="s">
        <v>5130</v>
      </c>
      <c r="D7336" s="24">
        <v>2400000</v>
      </c>
      <c r="E7336" t="str">
        <f>IF(D7336&lt;VLOOKUP(A7336,Min!A:B,2,FALSE),"Y","")</f>
        <v/>
      </c>
      <c r="F7336">
        <f>IF(AND(OR(s_tmchk="all",IF(ISERROR(MATCH(B7336,s_teams,0)),FALSE,TRUE)),OR(s_minsal="",s_minsal&lt;=D7336),OR(s_maxsal="",s_maxsal&gt;=D7336),OR(s_minyr="",s_minyr&lt;=A7336),OR(s_maxyr="",s_maxyr&gt;=A7336),OR(s_player="",s_player=C7336)),MAX(F$1:F7335)+1,0)</f>
        <v>0</v>
      </c>
    </row>
    <row r="7337" spans="1:6">
      <c r="A7337" s="20">
        <v>2003</v>
      </c>
      <c r="B7337" s="15" t="s">
        <v>75</v>
      </c>
      <c r="C7337" s="15" t="s">
        <v>5426</v>
      </c>
      <c r="D7337" s="24">
        <v>1557684</v>
      </c>
      <c r="E7337" t="str">
        <f>IF(D7337&lt;VLOOKUP(A7337,Min!A:B,2,FALSE),"Y","")</f>
        <v/>
      </c>
      <c r="F7337">
        <f>IF(AND(OR(s_tmchk="all",IF(ISERROR(MATCH(B7337,s_teams,0)),FALSE,TRUE)),OR(s_minsal="",s_minsal&lt;=D7337),OR(s_maxsal="",s_maxsal&gt;=D7337),OR(s_minyr="",s_minyr&lt;=A7337),OR(s_maxyr="",s_maxyr&gt;=A7337),OR(s_player="",s_player=C7337)),MAX(F$1:F7336)+1,0)</f>
        <v>0</v>
      </c>
    </row>
    <row r="7338" spans="1:6">
      <c r="A7338" s="20">
        <v>2003</v>
      </c>
      <c r="B7338" s="15" t="s">
        <v>75</v>
      </c>
      <c r="C7338" s="15" t="s">
        <v>5031</v>
      </c>
      <c r="D7338" s="24">
        <v>903360</v>
      </c>
      <c r="E7338" t="str">
        <f>IF(D7338&lt;VLOOKUP(A7338,Min!A:B,2,FALSE),"Y","")</f>
        <v/>
      </c>
      <c r="F7338">
        <f>IF(AND(OR(s_tmchk="all",IF(ISERROR(MATCH(B7338,s_teams,0)),FALSE,TRUE)),OR(s_minsal="",s_minsal&lt;=D7338),OR(s_maxsal="",s_maxsal&gt;=D7338),OR(s_minyr="",s_minyr&lt;=A7338),OR(s_maxyr="",s_maxyr&gt;=A7338),OR(s_player="",s_player=C7338)),MAX(F$1:F7337)+1,0)</f>
        <v>0</v>
      </c>
    </row>
    <row r="7339" spans="1:6">
      <c r="A7339" s="20">
        <v>2003</v>
      </c>
      <c r="B7339" s="15" t="s">
        <v>75</v>
      </c>
      <c r="C7339" s="15" t="s">
        <v>5694</v>
      </c>
      <c r="D7339" s="24">
        <v>887435</v>
      </c>
      <c r="E7339" t="str">
        <f>IF(D7339&lt;VLOOKUP(A7339,Min!A:B,2,FALSE),"Y","")</f>
        <v/>
      </c>
      <c r="F7339">
        <f>IF(AND(OR(s_tmchk="all",IF(ISERROR(MATCH(B7339,s_teams,0)),FALSE,TRUE)),OR(s_minsal="",s_minsal&lt;=D7339),OR(s_maxsal="",s_maxsal&gt;=D7339),OR(s_minyr="",s_minyr&lt;=A7339),OR(s_maxyr="",s_maxyr&gt;=A7339),OR(s_player="",s_player=C7339)),MAX(F$1:F7338)+1,0)</f>
        <v>0</v>
      </c>
    </row>
    <row r="7340" spans="1:6">
      <c r="A7340" s="20">
        <v>2003</v>
      </c>
      <c r="B7340" s="15" t="s">
        <v>75</v>
      </c>
      <c r="C7340" s="15" t="s">
        <v>414</v>
      </c>
      <c r="D7340" s="24">
        <v>691100</v>
      </c>
      <c r="E7340" t="str">
        <f>IF(D7340&lt;VLOOKUP(A7340,Min!A:B,2,FALSE),"Y","")</f>
        <v/>
      </c>
      <c r="F7340">
        <f>IF(AND(OR(s_tmchk="all",IF(ISERROR(MATCH(B7340,s_teams,0)),FALSE,TRUE)),OR(s_minsal="",s_minsal&lt;=D7340),OR(s_maxsal="",s_maxsal&gt;=D7340),OR(s_minyr="",s_minyr&lt;=A7340),OR(s_maxyr="",s_maxyr&gt;=A7340),OR(s_player="",s_player=C7340)),MAX(F$1:F7339)+1,0)</f>
        <v>0</v>
      </c>
    </row>
    <row r="7341" spans="1:6">
      <c r="A7341" s="20">
        <v>2003</v>
      </c>
      <c r="B7341" s="15" t="s">
        <v>75</v>
      </c>
      <c r="C7341" s="15" t="s">
        <v>1578</v>
      </c>
      <c r="D7341" s="24">
        <v>670800</v>
      </c>
      <c r="E7341" t="str">
        <f>IF(D7341&lt;VLOOKUP(A7341,Min!A:B,2,FALSE),"Y","")</f>
        <v/>
      </c>
      <c r="F7341">
        <f>IF(AND(OR(s_tmchk="all",IF(ISERROR(MATCH(B7341,s_teams,0)),FALSE,TRUE)),OR(s_minsal="",s_minsal&lt;=D7341),OR(s_maxsal="",s_maxsal&gt;=D7341),OR(s_minyr="",s_minyr&lt;=A7341),OR(s_maxyr="",s_maxyr&gt;=A7341),OR(s_player="",s_player=C7341)),MAX(F$1:F7340)+1,0)</f>
        <v>0</v>
      </c>
    </row>
    <row r="7342" spans="1:6">
      <c r="A7342" s="20">
        <v>2003</v>
      </c>
      <c r="B7342" s="15" t="s">
        <v>75</v>
      </c>
      <c r="C7342" s="15" t="s">
        <v>4709</v>
      </c>
      <c r="D7342" s="24">
        <v>637435</v>
      </c>
      <c r="E7342" t="str">
        <f>IF(D7342&lt;VLOOKUP(A7342,Min!A:B,2,FALSE),"Y","")</f>
        <v/>
      </c>
      <c r="F7342">
        <f>IF(AND(OR(s_tmchk="all",IF(ISERROR(MATCH(B7342,s_teams,0)),FALSE,TRUE)),OR(s_minsal="",s_minsal&lt;=D7342),OR(s_maxsal="",s_maxsal&gt;=D7342),OR(s_minyr="",s_minyr&lt;=A7342),OR(s_maxyr="",s_maxyr&gt;=A7342),OR(s_player="",s_player=C7342)),MAX(F$1:F7341)+1,0)</f>
        <v>0</v>
      </c>
    </row>
    <row r="7343" spans="1:6">
      <c r="A7343" s="20">
        <v>2003</v>
      </c>
      <c r="B7343" s="15" t="s">
        <v>75</v>
      </c>
      <c r="C7343" s="15" t="s">
        <v>5424</v>
      </c>
      <c r="D7343" s="24">
        <v>512435</v>
      </c>
      <c r="E7343" t="str">
        <f>IF(D7343&lt;VLOOKUP(A7343,Min!A:B,2,FALSE),"Y","")</f>
        <v/>
      </c>
      <c r="F7343">
        <f>IF(AND(OR(s_tmchk="all",IF(ISERROR(MATCH(B7343,s_teams,0)),FALSE,TRUE)),OR(s_minsal="",s_minsal&lt;=D7343),OR(s_maxsal="",s_maxsal&gt;=D7343),OR(s_minyr="",s_minyr&lt;=A7343),OR(s_maxyr="",s_maxyr&gt;=A7343),OR(s_player="",s_player=C7343)),MAX(F$1:F7342)+1,0)</f>
        <v>0</v>
      </c>
    </row>
    <row r="7344" spans="1:6">
      <c r="A7344" s="20">
        <v>2003</v>
      </c>
      <c r="B7344" s="15" t="s">
        <v>75</v>
      </c>
      <c r="C7344" s="15" t="s">
        <v>5921</v>
      </c>
      <c r="D7344" s="24">
        <v>349458</v>
      </c>
      <c r="E7344" t="str">
        <f>IF(D7344&lt;VLOOKUP(A7344,Min!A:B,2,FALSE),"Y","")</f>
        <v/>
      </c>
      <c r="F7344">
        <f>IF(AND(OR(s_tmchk="all",IF(ISERROR(MATCH(B7344,s_teams,0)),FALSE,TRUE)),OR(s_minsal="",s_minsal&lt;=D7344),OR(s_maxsal="",s_maxsal&gt;=D7344),OR(s_minyr="",s_minyr&lt;=A7344),OR(s_maxyr="",s_maxyr&gt;=A7344),OR(s_player="",s_player=C7344)),MAX(F$1:F7343)+1,0)</f>
        <v>0</v>
      </c>
    </row>
    <row r="7345" spans="1:6">
      <c r="A7345" s="20">
        <v>2003</v>
      </c>
      <c r="B7345" s="15" t="s">
        <v>76</v>
      </c>
      <c r="C7345" s="15" t="s">
        <v>4585</v>
      </c>
      <c r="D7345" s="24">
        <v>12375000</v>
      </c>
      <c r="E7345" t="str">
        <f>IF(D7345&lt;VLOOKUP(A7345,Min!A:B,2,FALSE),"Y","")</f>
        <v/>
      </c>
      <c r="F7345">
        <f>IF(AND(OR(s_tmchk="all",IF(ISERROR(MATCH(B7345,s_teams,0)),FALSE,TRUE)),OR(s_minsal="",s_minsal&lt;=D7345),OR(s_maxsal="",s_maxsal&gt;=D7345),OR(s_minyr="",s_minyr&lt;=A7345),OR(s_maxyr="",s_maxyr&gt;=A7345),OR(s_player="",s_player=C7345)),MAX(F$1:F7344)+1,0)</f>
        <v>0</v>
      </c>
    </row>
    <row r="7346" spans="1:6">
      <c r="A7346" s="20">
        <v>2003</v>
      </c>
      <c r="B7346" s="15" t="s">
        <v>76</v>
      </c>
      <c r="C7346" s="15" t="s">
        <v>6005</v>
      </c>
      <c r="D7346" s="24">
        <v>12375000</v>
      </c>
      <c r="E7346" t="str">
        <f>IF(D7346&lt;VLOOKUP(A7346,Min!A:B,2,FALSE),"Y","")</f>
        <v/>
      </c>
      <c r="F7346">
        <f>IF(AND(OR(s_tmchk="all",IF(ISERROR(MATCH(B7346,s_teams,0)),FALSE,TRUE)),OR(s_minsal="",s_minsal&lt;=D7346),OR(s_maxsal="",s_maxsal&gt;=D7346),OR(s_minyr="",s_minyr&lt;=A7346),OR(s_maxyr="",s_maxyr&gt;=A7346),OR(s_player="",s_player=C7346)),MAX(F$1:F7345)+1,0)</f>
        <v>0</v>
      </c>
    </row>
    <row r="7347" spans="1:6">
      <c r="A7347" s="20">
        <v>2003</v>
      </c>
      <c r="B7347" s="15" t="s">
        <v>76</v>
      </c>
      <c r="C7347" s="15" t="s">
        <v>6084</v>
      </c>
      <c r="D7347" s="24">
        <v>10892000</v>
      </c>
      <c r="E7347" t="str">
        <f>IF(D7347&lt;VLOOKUP(A7347,Min!A:B,2,FALSE),"Y","")</f>
        <v/>
      </c>
      <c r="F7347">
        <f>IF(AND(OR(s_tmchk="all",IF(ISERROR(MATCH(B7347,s_teams,0)),FALSE,TRUE)),OR(s_minsal="",s_minsal&lt;=D7347),OR(s_maxsal="",s_maxsal&gt;=D7347),OR(s_minyr="",s_minyr&lt;=A7347),OR(s_maxyr="",s_maxyr&gt;=A7347),OR(s_player="",s_player=C7347)),MAX(F$1:F7346)+1,0)</f>
        <v>0</v>
      </c>
    </row>
    <row r="7348" spans="1:6">
      <c r="A7348" s="20">
        <v>2003</v>
      </c>
      <c r="B7348" s="15" t="s">
        <v>76</v>
      </c>
      <c r="C7348" s="15" t="s">
        <v>4662</v>
      </c>
      <c r="D7348" s="24">
        <v>6585000</v>
      </c>
      <c r="E7348" t="str">
        <f>IF(D7348&lt;VLOOKUP(A7348,Min!A:B,2,FALSE),"Y","")</f>
        <v/>
      </c>
      <c r="F7348">
        <f>IF(AND(OR(s_tmchk="all",IF(ISERROR(MATCH(B7348,s_teams,0)),FALSE,TRUE)),OR(s_minsal="",s_minsal&lt;=D7348),OR(s_maxsal="",s_maxsal&gt;=D7348),OR(s_minyr="",s_minyr&lt;=A7348),OR(s_maxyr="",s_maxyr&gt;=A7348),OR(s_player="",s_player=C7348)),MAX(F$1:F7347)+1,0)</f>
        <v>0</v>
      </c>
    </row>
    <row r="7349" spans="1:6">
      <c r="A7349" s="20">
        <v>2003</v>
      </c>
      <c r="B7349" s="15" t="s">
        <v>76</v>
      </c>
      <c r="C7349" s="15" t="s">
        <v>5809</v>
      </c>
      <c r="D7349" s="24">
        <v>2700000</v>
      </c>
      <c r="E7349" t="str">
        <f>IF(D7349&lt;VLOOKUP(A7349,Min!A:B,2,FALSE),"Y","")</f>
        <v/>
      </c>
      <c r="F7349">
        <f>IF(AND(OR(s_tmchk="all",IF(ISERROR(MATCH(B7349,s_teams,0)),FALSE,TRUE)),OR(s_minsal="",s_minsal&lt;=D7349),OR(s_maxsal="",s_maxsal&gt;=D7349),OR(s_minyr="",s_minyr&lt;=A7349),OR(s_maxyr="",s_maxyr&gt;=A7349),OR(s_player="",s_player=C7349)),MAX(F$1:F7348)+1,0)</f>
        <v>0</v>
      </c>
    </row>
    <row r="7350" spans="1:6">
      <c r="A7350" s="20">
        <v>2003</v>
      </c>
      <c r="B7350" s="15" t="s">
        <v>76</v>
      </c>
      <c r="C7350" s="15" t="s">
        <v>1752</v>
      </c>
      <c r="D7350" s="24">
        <v>2265375</v>
      </c>
      <c r="E7350" t="str">
        <f>IF(D7350&lt;VLOOKUP(A7350,Min!A:B,2,FALSE),"Y","")</f>
        <v/>
      </c>
      <c r="F7350">
        <f>IF(AND(OR(s_tmchk="all",IF(ISERROR(MATCH(B7350,s_teams,0)),FALSE,TRUE)),OR(s_minsal="",s_minsal&lt;=D7350),OR(s_maxsal="",s_maxsal&gt;=D7350),OR(s_minyr="",s_minyr&lt;=A7350),OR(s_maxyr="",s_maxyr&gt;=A7350),OR(s_player="",s_player=C7350)),MAX(F$1:F7349)+1,0)</f>
        <v>0</v>
      </c>
    </row>
    <row r="7351" spans="1:6">
      <c r="A7351" s="20">
        <v>2003</v>
      </c>
      <c r="B7351" s="15" t="s">
        <v>76</v>
      </c>
      <c r="C7351" s="15" t="s">
        <v>4561</v>
      </c>
      <c r="D7351" s="24">
        <v>1767120</v>
      </c>
      <c r="E7351" t="str">
        <f>IF(D7351&lt;VLOOKUP(A7351,Min!A:B,2,FALSE),"Y","")</f>
        <v/>
      </c>
      <c r="F7351">
        <f>IF(AND(OR(s_tmchk="all",IF(ISERROR(MATCH(B7351,s_teams,0)),FALSE,TRUE)),OR(s_minsal="",s_minsal&lt;=D7351),OR(s_maxsal="",s_maxsal&gt;=D7351),OR(s_minyr="",s_minyr&lt;=A7351),OR(s_maxyr="",s_maxyr&gt;=A7351),OR(s_player="",s_player=C7351)),MAX(F$1:F7350)+1,0)</f>
        <v>0</v>
      </c>
    </row>
    <row r="7352" spans="1:6">
      <c r="A7352" s="20">
        <v>2003</v>
      </c>
      <c r="B7352" s="15" t="s">
        <v>76</v>
      </c>
      <c r="C7352" s="15" t="s">
        <v>206</v>
      </c>
      <c r="D7352" s="24">
        <v>1729560</v>
      </c>
      <c r="E7352" t="str">
        <f>IF(D7352&lt;VLOOKUP(A7352,Min!A:B,2,FALSE),"Y","")</f>
        <v/>
      </c>
      <c r="F7352">
        <f>IF(AND(OR(s_tmchk="all",IF(ISERROR(MATCH(B7352,s_teams,0)),FALSE,TRUE)),OR(s_minsal="",s_minsal&lt;=D7352),OR(s_maxsal="",s_maxsal&gt;=D7352),OR(s_minyr="",s_minyr&lt;=A7352),OR(s_maxyr="",s_maxyr&gt;=A7352),OR(s_player="",s_player=C7352)),MAX(F$1:F7351)+1,0)</f>
        <v>0</v>
      </c>
    </row>
    <row r="7353" spans="1:6">
      <c r="A7353" s="20">
        <v>2003</v>
      </c>
      <c r="B7353" s="15" t="s">
        <v>76</v>
      </c>
      <c r="C7353" s="15" t="s">
        <v>5943</v>
      </c>
      <c r="D7353" s="24">
        <v>1030000</v>
      </c>
      <c r="E7353" t="str">
        <f>IF(D7353&lt;VLOOKUP(A7353,Min!A:B,2,FALSE),"Y","")</f>
        <v/>
      </c>
      <c r="F7353">
        <f>IF(AND(OR(s_tmchk="all",IF(ISERROR(MATCH(B7353,s_teams,0)),FALSE,TRUE)),OR(s_minsal="",s_minsal&lt;=D7353),OR(s_maxsal="",s_maxsal&gt;=D7353),OR(s_minyr="",s_minyr&lt;=A7353),OR(s_maxyr="",s_maxyr&gt;=A7353),OR(s_player="",s_player=C7353)),MAX(F$1:F7352)+1,0)</f>
        <v>0</v>
      </c>
    </row>
    <row r="7354" spans="1:6">
      <c r="A7354" s="20">
        <v>2003</v>
      </c>
      <c r="B7354" s="15" t="s">
        <v>76</v>
      </c>
      <c r="C7354" s="15" t="s">
        <v>4742</v>
      </c>
      <c r="D7354" s="24">
        <v>941040</v>
      </c>
      <c r="E7354" t="str">
        <f>IF(D7354&lt;VLOOKUP(A7354,Min!A:B,2,FALSE),"Y","")</f>
        <v/>
      </c>
      <c r="F7354">
        <f>IF(AND(OR(s_tmchk="all",IF(ISERROR(MATCH(B7354,s_teams,0)),FALSE,TRUE)),OR(s_minsal="",s_minsal&lt;=D7354),OR(s_maxsal="",s_maxsal&gt;=D7354),OR(s_minyr="",s_minyr&lt;=A7354),OR(s_maxyr="",s_maxyr&gt;=A7354),OR(s_player="",s_player=C7354)),MAX(F$1:F7353)+1,0)</f>
        <v>0</v>
      </c>
    </row>
    <row r="7355" spans="1:6">
      <c r="A7355" s="20">
        <v>2003</v>
      </c>
      <c r="B7355" s="15" t="s">
        <v>76</v>
      </c>
      <c r="C7355" s="15" t="s">
        <v>5170</v>
      </c>
      <c r="D7355" s="24">
        <v>877680</v>
      </c>
      <c r="E7355" t="str">
        <f>IF(D7355&lt;VLOOKUP(A7355,Min!A:B,2,FALSE),"Y","")</f>
        <v/>
      </c>
      <c r="F7355">
        <f>IF(AND(OR(s_tmchk="all",IF(ISERROR(MATCH(B7355,s_teams,0)),FALSE,TRUE)),OR(s_minsal="",s_minsal&lt;=D7355),OR(s_maxsal="",s_maxsal&gt;=D7355),OR(s_minyr="",s_minyr&lt;=A7355),OR(s_maxyr="",s_maxyr&gt;=A7355),OR(s_player="",s_player=C7355)),MAX(F$1:F7354)+1,0)</f>
        <v>0</v>
      </c>
    </row>
    <row r="7356" spans="1:6">
      <c r="A7356" s="20">
        <v>2003</v>
      </c>
      <c r="B7356" s="15" t="s">
        <v>76</v>
      </c>
      <c r="C7356" s="15" t="s">
        <v>4863</v>
      </c>
      <c r="D7356" s="24">
        <v>587435</v>
      </c>
      <c r="E7356" t="str">
        <f>IF(D7356&lt;VLOOKUP(A7356,Min!A:B,2,FALSE),"Y","")</f>
        <v/>
      </c>
      <c r="F7356">
        <f>IF(AND(OR(s_tmchk="all",IF(ISERROR(MATCH(B7356,s_teams,0)),FALSE,TRUE)),OR(s_minsal="",s_minsal&lt;=D7356),OR(s_maxsal="",s_maxsal&gt;=D7356),OR(s_minyr="",s_minyr&lt;=A7356),OR(s_maxyr="",s_maxyr&gt;=A7356),OR(s_player="",s_player=C7356)),MAX(F$1:F7355)+1,0)</f>
        <v>0</v>
      </c>
    </row>
    <row r="7357" spans="1:6">
      <c r="A7357" s="20">
        <v>2003</v>
      </c>
      <c r="B7357" s="15" t="s">
        <v>76</v>
      </c>
      <c r="C7357" s="15" t="s">
        <v>5203</v>
      </c>
      <c r="D7357" s="24">
        <v>587435</v>
      </c>
      <c r="E7357" t="str">
        <f>IF(D7357&lt;VLOOKUP(A7357,Min!A:B,2,FALSE),"Y","")</f>
        <v/>
      </c>
      <c r="F7357">
        <f>IF(AND(OR(s_tmchk="all",IF(ISERROR(MATCH(B7357,s_teams,0)),FALSE,TRUE)),OR(s_minsal="",s_minsal&lt;=D7357),OR(s_maxsal="",s_maxsal&gt;=D7357),OR(s_minyr="",s_minyr&lt;=A7357),OR(s_maxyr="",s_maxyr&gt;=A7357),OR(s_player="",s_player=C7357)),MAX(F$1:F7356)+1,0)</f>
        <v>0</v>
      </c>
    </row>
    <row r="7358" spans="1:6">
      <c r="A7358" s="20">
        <v>2003</v>
      </c>
      <c r="B7358" s="15" t="s">
        <v>76</v>
      </c>
      <c r="C7358" s="15" t="s">
        <v>4553</v>
      </c>
      <c r="D7358" s="24">
        <v>512435</v>
      </c>
      <c r="E7358" t="str">
        <f>IF(D7358&lt;VLOOKUP(A7358,Min!A:B,2,FALSE),"Y","")</f>
        <v/>
      </c>
      <c r="F7358">
        <f>IF(AND(OR(s_tmchk="all",IF(ISERROR(MATCH(B7358,s_teams,0)),FALSE,TRUE)),OR(s_minsal="",s_minsal&lt;=D7358),OR(s_maxsal="",s_maxsal&gt;=D7358),OR(s_minyr="",s_minyr&lt;=A7358),OR(s_maxyr="",s_maxyr&gt;=A7358),OR(s_player="",s_player=C7358)),MAX(F$1:F7357)+1,0)</f>
        <v>0</v>
      </c>
    </row>
    <row r="7359" spans="1:6">
      <c r="A7359" s="20">
        <v>2003</v>
      </c>
      <c r="B7359" s="15" t="s">
        <v>79</v>
      </c>
      <c r="C7359" s="15" t="s">
        <v>5945</v>
      </c>
      <c r="D7359" s="24">
        <v>19727524</v>
      </c>
      <c r="E7359" t="str">
        <f>IF(D7359&lt;VLOOKUP(A7359,Min!A:B,2,FALSE),"Y","")</f>
        <v/>
      </c>
      <c r="F7359">
        <f>IF(AND(OR(s_tmchk="all",IF(ISERROR(MATCH(B7359,s_teams,0)),FALSE,TRUE)),OR(s_minsal="",s_minsal&lt;=D7359),OR(s_maxsal="",s_maxsal&gt;=D7359),OR(s_minyr="",s_minyr&lt;=A7359),OR(s_maxyr="",s_maxyr&gt;=A7359),OR(s_player="",s_player=C7359)),MAX(F$1:F7358)+1,0)</f>
        <v>0</v>
      </c>
    </row>
    <row r="7360" spans="1:6">
      <c r="A7360" s="20">
        <v>2003</v>
      </c>
      <c r="B7360" s="15" t="s">
        <v>79</v>
      </c>
      <c r="C7360" s="15" t="s">
        <v>4198</v>
      </c>
      <c r="D7360" s="24">
        <v>16200000</v>
      </c>
      <c r="E7360" t="str">
        <f>IF(D7360&lt;VLOOKUP(A7360,Min!A:B,2,FALSE),"Y","")</f>
        <v/>
      </c>
      <c r="F7360">
        <f>IF(AND(OR(s_tmchk="all",IF(ISERROR(MATCH(B7360,s_teams,0)),FALSE,TRUE)),OR(s_minsal="",s_minsal&lt;=D7360),OR(s_maxsal="",s_maxsal&gt;=D7360),OR(s_minyr="",s_minyr&lt;=A7360),OR(s_maxyr="",s_maxyr&gt;=A7360),OR(s_player="",s_player=C7360)),MAX(F$1:F7359)+1,0)</f>
        <v>0</v>
      </c>
    </row>
    <row r="7361" spans="1:6">
      <c r="A7361" s="20">
        <v>2003</v>
      </c>
      <c r="B7361" s="15" t="s">
        <v>79</v>
      </c>
      <c r="C7361" s="15" t="s">
        <v>5973</v>
      </c>
      <c r="D7361" s="24">
        <v>12621028</v>
      </c>
      <c r="E7361" t="str">
        <f>IF(D7361&lt;VLOOKUP(A7361,Min!A:B,2,FALSE),"Y","")</f>
        <v/>
      </c>
      <c r="F7361">
        <f>IF(AND(OR(s_tmchk="all",IF(ISERROR(MATCH(B7361,s_teams,0)),FALSE,TRUE)),OR(s_minsal="",s_minsal&lt;=D7361),OR(s_maxsal="",s_maxsal&gt;=D7361),OR(s_minyr="",s_minyr&lt;=A7361),OR(s_maxyr="",s_maxyr&gt;=A7361),OR(s_player="",s_player=C7361)),MAX(F$1:F7360)+1,0)</f>
        <v>0</v>
      </c>
    </row>
    <row r="7362" spans="1:6">
      <c r="A7362" s="20">
        <v>2003</v>
      </c>
      <c r="B7362" s="15" t="s">
        <v>79</v>
      </c>
      <c r="C7362" s="15" t="s">
        <v>4857</v>
      </c>
      <c r="D7362" s="24">
        <v>12375000</v>
      </c>
      <c r="E7362" t="str">
        <f>IF(D7362&lt;VLOOKUP(A7362,Min!A:B,2,FALSE),"Y","")</f>
        <v/>
      </c>
      <c r="F7362">
        <f>IF(AND(OR(s_tmchk="all",IF(ISERROR(MATCH(B7362,s_teams,0)),FALSE,TRUE)),OR(s_minsal="",s_minsal&lt;=D7362),OR(s_maxsal="",s_maxsal&gt;=D7362),OR(s_minyr="",s_minyr&lt;=A7362),OR(s_maxyr="",s_maxyr&gt;=A7362),OR(s_player="",s_player=C7362)),MAX(F$1:F7361)+1,0)</f>
        <v>0</v>
      </c>
    </row>
    <row r="7363" spans="1:6">
      <c r="A7363" s="20">
        <v>2003</v>
      </c>
      <c r="B7363" s="15" t="s">
        <v>79</v>
      </c>
      <c r="C7363" s="15" t="s">
        <v>4850</v>
      </c>
      <c r="D7363" s="24">
        <v>8055000</v>
      </c>
      <c r="E7363" t="str">
        <f>IF(D7363&lt;VLOOKUP(A7363,Min!A:B,2,FALSE),"Y","")</f>
        <v/>
      </c>
      <c r="F7363">
        <f>IF(AND(OR(s_tmchk="all",IF(ISERROR(MATCH(B7363,s_teams,0)),FALSE,TRUE)),OR(s_minsal="",s_minsal&lt;=D7363),OR(s_maxsal="",s_maxsal&gt;=D7363),OR(s_minyr="",s_minyr&lt;=A7363),OR(s_maxyr="",s_maxyr&gt;=A7363),OR(s_player="",s_player=C7363)),MAX(F$1:F7362)+1,0)</f>
        <v>0</v>
      </c>
    </row>
    <row r="7364" spans="1:6">
      <c r="A7364" s="20">
        <v>2003</v>
      </c>
      <c r="B7364" s="15" t="s">
        <v>79</v>
      </c>
      <c r="C7364" s="15" t="s">
        <v>4935</v>
      </c>
      <c r="D7364" s="24">
        <v>7144500</v>
      </c>
      <c r="E7364" t="str">
        <f>IF(D7364&lt;VLOOKUP(A7364,Min!A:B,2,FALSE),"Y","")</f>
        <v/>
      </c>
      <c r="F7364">
        <f>IF(AND(OR(s_tmchk="all",IF(ISERROR(MATCH(B7364,s_teams,0)),FALSE,TRUE)),OR(s_minsal="",s_minsal&lt;=D7364),OR(s_maxsal="",s_maxsal&gt;=D7364),OR(s_minyr="",s_minyr&lt;=A7364),OR(s_maxyr="",s_maxyr&gt;=A7364),OR(s_player="",s_player=C7364)),MAX(F$1:F7363)+1,0)</f>
        <v>0</v>
      </c>
    </row>
    <row r="7365" spans="1:6">
      <c r="A7365" s="20">
        <v>2003</v>
      </c>
      <c r="B7365" s="15" t="s">
        <v>79</v>
      </c>
      <c r="C7365" s="15" t="s">
        <v>4624</v>
      </c>
      <c r="D7365" s="24">
        <v>6850000</v>
      </c>
      <c r="E7365" t="str">
        <f>IF(D7365&lt;VLOOKUP(A7365,Min!A:B,2,FALSE),"Y","")</f>
        <v/>
      </c>
      <c r="F7365">
        <f>IF(AND(OR(s_tmchk="all",IF(ISERROR(MATCH(B7365,s_teams,0)),FALSE,TRUE)),OR(s_minsal="",s_minsal&lt;=D7365),OR(s_maxsal="",s_maxsal&gt;=D7365),OR(s_minyr="",s_minyr&lt;=A7365),OR(s_maxyr="",s_maxyr&gt;=A7365),OR(s_player="",s_player=C7365)),MAX(F$1:F7364)+1,0)</f>
        <v>0</v>
      </c>
    </row>
    <row r="7366" spans="1:6">
      <c r="A7366" s="20">
        <v>2003</v>
      </c>
      <c r="B7366" s="15" t="s">
        <v>79</v>
      </c>
      <c r="C7366" s="15" t="s">
        <v>4675</v>
      </c>
      <c r="D7366" s="24">
        <v>6300000</v>
      </c>
      <c r="E7366" t="str">
        <f>IF(D7366&lt;VLOOKUP(A7366,Min!A:B,2,FALSE),"Y","")</f>
        <v/>
      </c>
      <c r="F7366">
        <f>IF(AND(OR(s_tmchk="all",IF(ISERROR(MATCH(B7366,s_teams,0)),FALSE,TRUE)),OR(s_minsal="",s_minsal&lt;=D7366),OR(s_maxsal="",s_maxsal&gt;=D7366),OR(s_minyr="",s_minyr&lt;=A7366),OR(s_maxyr="",s_maxyr&gt;=A7366),OR(s_player="",s_player=C7366)),MAX(F$1:F7365)+1,0)</f>
        <v>0</v>
      </c>
    </row>
    <row r="7367" spans="1:6">
      <c r="A7367" s="20">
        <v>2003</v>
      </c>
      <c r="B7367" s="15" t="s">
        <v>79</v>
      </c>
      <c r="C7367" s="15" t="s">
        <v>5905</v>
      </c>
      <c r="D7367" s="24">
        <v>4991800</v>
      </c>
      <c r="E7367" t="str">
        <f>IF(D7367&lt;VLOOKUP(A7367,Min!A:B,2,FALSE),"Y","")</f>
        <v/>
      </c>
      <c r="F7367">
        <f>IF(AND(OR(s_tmchk="all",IF(ISERROR(MATCH(B7367,s_teams,0)),FALSE,TRUE)),OR(s_minsal="",s_minsal&lt;=D7367),OR(s_maxsal="",s_maxsal&gt;=D7367),OR(s_minyr="",s_minyr&lt;=A7367),OR(s_maxyr="",s_maxyr&gt;=A7367),OR(s_player="",s_player=C7367)),MAX(F$1:F7366)+1,0)</f>
        <v>0</v>
      </c>
    </row>
    <row r="7368" spans="1:6">
      <c r="A7368" s="20">
        <v>2003</v>
      </c>
      <c r="B7368" s="15" t="s">
        <v>79</v>
      </c>
      <c r="C7368" s="15" t="s">
        <v>4587</v>
      </c>
      <c r="D7368" s="24">
        <v>3375000</v>
      </c>
      <c r="E7368" t="str">
        <f>IF(D7368&lt;VLOOKUP(A7368,Min!A:B,2,FALSE),"Y","")</f>
        <v/>
      </c>
      <c r="F7368">
        <f>IF(AND(OR(s_tmchk="all",IF(ISERROR(MATCH(B7368,s_teams,0)),FALSE,TRUE)),OR(s_minsal="",s_minsal&lt;=D7368),OR(s_maxsal="",s_maxsal&gt;=D7368),OR(s_minyr="",s_minyr&lt;=A7368),OR(s_maxyr="",s_maxyr&gt;=A7368),OR(s_player="",s_player=C7368)),MAX(F$1:F7367)+1,0)</f>
        <v>0</v>
      </c>
    </row>
    <row r="7369" spans="1:6">
      <c r="A7369" s="20">
        <v>2003</v>
      </c>
      <c r="B7369" s="15" t="s">
        <v>79</v>
      </c>
      <c r="C7369" s="15" t="s">
        <v>5267</v>
      </c>
      <c r="D7369" s="24">
        <v>3000000</v>
      </c>
      <c r="E7369" t="str">
        <f>IF(D7369&lt;VLOOKUP(A7369,Min!A:B,2,FALSE),"Y","")</f>
        <v/>
      </c>
      <c r="F7369">
        <f>IF(AND(OR(s_tmchk="all",IF(ISERROR(MATCH(B7369,s_teams,0)),FALSE,TRUE)),OR(s_minsal="",s_minsal&lt;=D7369),OR(s_maxsal="",s_maxsal&gt;=D7369),OR(s_minyr="",s_minyr&lt;=A7369),OR(s_maxyr="",s_maxyr&gt;=A7369),OR(s_player="",s_player=C7369)),MAX(F$1:F7368)+1,0)</f>
        <v>0</v>
      </c>
    </row>
    <row r="7370" spans="1:6">
      <c r="A7370" s="20">
        <v>2003</v>
      </c>
      <c r="B7370" s="15" t="s">
        <v>79</v>
      </c>
      <c r="C7370" s="15" t="s">
        <v>790</v>
      </c>
      <c r="D7370" s="24">
        <v>1095720</v>
      </c>
      <c r="E7370" t="str">
        <f>IF(D7370&lt;VLOOKUP(A7370,Min!A:B,2,FALSE),"Y","")</f>
        <v/>
      </c>
      <c r="F7370">
        <f>IF(AND(OR(s_tmchk="all",IF(ISERROR(MATCH(B7370,s_teams,0)),FALSE,TRUE)),OR(s_minsal="",s_minsal&lt;=D7370),OR(s_maxsal="",s_maxsal&gt;=D7370),OR(s_minyr="",s_minyr&lt;=A7370),OR(s_maxyr="",s_maxyr&gt;=A7370),OR(s_player="",s_player=C7370)),MAX(F$1:F7369)+1,0)</f>
        <v>0</v>
      </c>
    </row>
    <row r="7371" spans="1:6">
      <c r="A7371" s="20">
        <v>2003</v>
      </c>
      <c r="B7371" s="15" t="s">
        <v>79</v>
      </c>
      <c r="C7371" s="15" t="s">
        <v>4776</v>
      </c>
      <c r="D7371" s="24">
        <v>1030000</v>
      </c>
      <c r="E7371" t="str">
        <f>IF(D7371&lt;VLOOKUP(A7371,Min!A:B,2,FALSE),"Y","")</f>
        <v/>
      </c>
      <c r="F7371">
        <f>IF(AND(OR(s_tmchk="all",IF(ISERROR(MATCH(B7371,s_teams,0)),FALSE,TRUE)),OR(s_minsal="",s_minsal&lt;=D7371),OR(s_maxsal="",s_maxsal&gt;=D7371),OR(s_minyr="",s_minyr&lt;=A7371),OR(s_maxyr="",s_maxyr&gt;=A7371),OR(s_player="",s_player=C7371)),MAX(F$1:F7370)+1,0)</f>
        <v>0</v>
      </c>
    </row>
    <row r="7372" spans="1:6">
      <c r="A7372" s="20">
        <v>2003</v>
      </c>
      <c r="B7372" s="15" t="s">
        <v>79</v>
      </c>
      <c r="C7372" s="15" t="s">
        <v>5794</v>
      </c>
      <c r="D7372" s="24">
        <v>980280</v>
      </c>
      <c r="E7372" t="str">
        <f>IF(D7372&lt;VLOOKUP(A7372,Min!A:B,2,FALSE),"Y","")</f>
        <v/>
      </c>
      <c r="F7372">
        <f>IF(AND(OR(s_tmchk="all",IF(ISERROR(MATCH(B7372,s_teams,0)),FALSE,TRUE)),OR(s_minsal="",s_minsal&lt;=D7372),OR(s_maxsal="",s_maxsal&gt;=D7372),OR(s_minyr="",s_minyr&lt;=A7372),OR(s_maxyr="",s_maxyr&gt;=A7372),OR(s_player="",s_player=C7372)),MAX(F$1:F7371)+1,0)</f>
        <v>0</v>
      </c>
    </row>
    <row r="7373" spans="1:6">
      <c r="A7373" s="20">
        <v>2003</v>
      </c>
      <c r="B7373" s="15" t="s">
        <v>79</v>
      </c>
      <c r="C7373" s="15" t="s">
        <v>4559</v>
      </c>
      <c r="D7373" s="24">
        <v>699935</v>
      </c>
      <c r="E7373" t="str">
        <f>IF(D7373&lt;VLOOKUP(A7373,Min!A:B,2,FALSE),"Y","")</f>
        <v/>
      </c>
      <c r="F7373">
        <f>IF(AND(OR(s_tmchk="all",IF(ISERROR(MATCH(B7373,s_teams,0)),FALSE,TRUE)),OR(s_minsal="",s_minsal&lt;=D7373),OR(s_maxsal="",s_maxsal&gt;=D7373),OR(s_minyr="",s_minyr&lt;=A7373),OR(s_maxyr="",s_maxyr&gt;=A7373),OR(s_player="",s_player=C7373)),MAX(F$1:F7372)+1,0)</f>
        <v>0</v>
      </c>
    </row>
    <row r="7374" spans="1:6">
      <c r="A7374" s="20">
        <v>2003</v>
      </c>
      <c r="B7374" s="15" t="s">
        <v>79</v>
      </c>
      <c r="C7374" s="15" t="s">
        <v>4760</v>
      </c>
      <c r="D7374" s="24">
        <v>637435</v>
      </c>
      <c r="E7374" t="str">
        <f>IF(D7374&lt;VLOOKUP(A7374,Min!A:B,2,FALSE),"Y","")</f>
        <v/>
      </c>
      <c r="F7374">
        <f>IF(AND(OR(s_tmchk="all",IF(ISERROR(MATCH(B7374,s_teams,0)),FALSE,TRUE)),OR(s_minsal="",s_minsal&lt;=D7374),OR(s_maxsal="",s_maxsal&gt;=D7374),OR(s_minyr="",s_minyr&lt;=A7374),OR(s_maxyr="",s_maxyr&gt;=A7374),OR(s_player="",s_player=C7374)),MAX(F$1:F7373)+1,0)</f>
        <v>0</v>
      </c>
    </row>
    <row r="7375" spans="1:6">
      <c r="A7375" s="20">
        <v>2003</v>
      </c>
      <c r="B7375" s="15" t="s">
        <v>79</v>
      </c>
      <c r="C7375" s="15" t="s">
        <v>5902</v>
      </c>
      <c r="D7375" s="24">
        <v>512435</v>
      </c>
      <c r="E7375" t="str">
        <f>IF(D7375&lt;VLOOKUP(A7375,Min!A:B,2,FALSE),"Y","")</f>
        <v/>
      </c>
      <c r="F7375">
        <f>IF(AND(OR(s_tmchk="all",IF(ISERROR(MATCH(B7375,s_teams,0)),FALSE,TRUE)),OR(s_minsal="",s_minsal&lt;=D7375),OR(s_maxsal="",s_maxsal&gt;=D7375),OR(s_minyr="",s_minyr&lt;=A7375),OR(s_maxyr="",s_maxyr&gt;=A7375),OR(s_player="",s_player=C7375)),MAX(F$1:F7374)+1,0)</f>
        <v>0</v>
      </c>
    </row>
    <row r="7376" spans="1:6">
      <c r="A7376" s="20">
        <v>2003</v>
      </c>
      <c r="B7376" s="15" t="s">
        <v>81</v>
      </c>
      <c r="C7376" s="15" t="s">
        <v>4803</v>
      </c>
      <c r="D7376" s="24">
        <v>14343750</v>
      </c>
      <c r="E7376" t="str">
        <f>IF(D7376&lt;VLOOKUP(A7376,Min!A:B,2,FALSE),"Y","")</f>
        <v/>
      </c>
      <c r="F7376">
        <f>IF(AND(OR(s_tmchk="all",IF(ISERROR(MATCH(B7376,s_teams,0)),FALSE,TRUE)),OR(s_minsal="",s_minsal&lt;=D7376),OR(s_maxsal="",s_maxsal&gt;=D7376),OR(s_minyr="",s_minyr&lt;=A7376),OR(s_maxyr="",s_maxyr&gt;=A7376),OR(s_player="",s_player=C7376)),MAX(F$1:F7375)+1,0)</f>
        <v>0</v>
      </c>
    </row>
    <row r="7377" spans="1:6">
      <c r="A7377" s="20">
        <v>2003</v>
      </c>
      <c r="B7377" s="15" t="s">
        <v>81</v>
      </c>
      <c r="C7377" s="15" t="s">
        <v>6158</v>
      </c>
      <c r="D7377" s="24">
        <v>11248076</v>
      </c>
      <c r="E7377" t="str">
        <f>IF(D7377&lt;VLOOKUP(A7377,Min!A:B,2,FALSE),"Y","")</f>
        <v/>
      </c>
      <c r="F7377">
        <f>IF(AND(OR(s_tmchk="all",IF(ISERROR(MATCH(B7377,s_teams,0)),FALSE,TRUE)),OR(s_minsal="",s_minsal&lt;=D7377),OR(s_maxsal="",s_maxsal&gt;=D7377),OR(s_minyr="",s_minyr&lt;=A7377),OR(s_maxyr="",s_maxyr&gt;=A7377),OR(s_player="",s_player=C7377)),MAX(F$1:F7376)+1,0)</f>
        <v>0</v>
      </c>
    </row>
    <row r="7378" spans="1:6">
      <c r="A7378" s="20">
        <v>2003</v>
      </c>
      <c r="B7378" s="15" t="s">
        <v>81</v>
      </c>
      <c r="C7378" s="15" t="s">
        <v>5665</v>
      </c>
      <c r="D7378" s="24">
        <v>8500000</v>
      </c>
      <c r="E7378" t="str">
        <f>IF(D7378&lt;VLOOKUP(A7378,Min!A:B,2,FALSE),"Y","")</f>
        <v/>
      </c>
      <c r="F7378">
        <f>IF(AND(OR(s_tmchk="all",IF(ISERROR(MATCH(B7378,s_teams,0)),FALSE,TRUE)),OR(s_minsal="",s_minsal&lt;=D7378),OR(s_maxsal="",s_maxsal&gt;=D7378),OR(s_minyr="",s_minyr&lt;=A7378),OR(s_maxyr="",s_maxyr&gt;=A7378),OR(s_player="",s_player=C7378)),MAX(F$1:F7377)+1,0)</f>
        <v>0</v>
      </c>
    </row>
    <row r="7379" spans="1:6">
      <c r="A7379" s="20">
        <v>2003</v>
      </c>
      <c r="B7379" s="15" t="s">
        <v>81</v>
      </c>
      <c r="C7379" s="15" t="s">
        <v>4993</v>
      </c>
      <c r="D7379" s="24">
        <v>6250000</v>
      </c>
      <c r="E7379" t="str">
        <f>IF(D7379&lt;VLOOKUP(A7379,Min!A:B,2,FALSE),"Y","")</f>
        <v/>
      </c>
      <c r="F7379">
        <f>IF(AND(OR(s_tmchk="all",IF(ISERROR(MATCH(B7379,s_teams,0)),FALSE,TRUE)),OR(s_minsal="",s_minsal&lt;=D7379),OR(s_maxsal="",s_maxsal&gt;=D7379),OR(s_minyr="",s_minyr&lt;=A7379),OR(s_maxyr="",s_maxyr&gt;=A7379),OR(s_player="",s_player=C7379)),MAX(F$1:F7378)+1,0)</f>
        <v>0</v>
      </c>
    </row>
    <row r="7380" spans="1:6">
      <c r="A7380" s="20">
        <v>2003</v>
      </c>
      <c r="B7380" s="15" t="s">
        <v>81</v>
      </c>
      <c r="C7380" s="15" t="s">
        <v>5769</v>
      </c>
      <c r="D7380" s="24">
        <v>5625000</v>
      </c>
      <c r="E7380" t="str">
        <f>IF(D7380&lt;VLOOKUP(A7380,Min!A:B,2,FALSE),"Y","")</f>
        <v/>
      </c>
      <c r="F7380">
        <f>IF(AND(OR(s_tmchk="all",IF(ISERROR(MATCH(B7380,s_teams,0)),FALSE,TRUE)),OR(s_minsal="",s_minsal&lt;=D7380),OR(s_maxsal="",s_maxsal&gt;=D7380),OR(s_minyr="",s_minyr&lt;=A7380),OR(s_maxyr="",s_maxyr&gt;=A7380),OR(s_player="",s_player=C7380)),MAX(F$1:F7379)+1,0)</f>
        <v>0</v>
      </c>
    </row>
    <row r="7381" spans="1:6">
      <c r="A7381" s="20">
        <v>2003</v>
      </c>
      <c r="B7381" s="15" t="s">
        <v>81</v>
      </c>
      <c r="C7381" s="15" t="s">
        <v>5932</v>
      </c>
      <c r="D7381" s="24">
        <v>4826874</v>
      </c>
      <c r="E7381" t="str">
        <f>IF(D7381&lt;VLOOKUP(A7381,Min!A:B,2,FALSE),"Y","")</f>
        <v/>
      </c>
      <c r="F7381">
        <f>IF(AND(OR(s_tmchk="all",IF(ISERROR(MATCH(B7381,s_teams,0)),FALSE,TRUE)),OR(s_minsal="",s_minsal&lt;=D7381),OR(s_maxsal="",s_maxsal&gt;=D7381),OR(s_minyr="",s_minyr&lt;=A7381),OR(s_maxyr="",s_maxyr&gt;=A7381),OR(s_player="",s_player=C7381)),MAX(F$1:F7380)+1,0)</f>
        <v>0</v>
      </c>
    </row>
    <row r="7382" spans="1:6">
      <c r="A7382" s="20">
        <v>2003</v>
      </c>
      <c r="B7382" s="15" t="s">
        <v>81</v>
      </c>
      <c r="C7382" s="15" t="s">
        <v>5428</v>
      </c>
      <c r="D7382" s="24">
        <v>4546000</v>
      </c>
      <c r="E7382" t="str">
        <f>IF(D7382&lt;VLOOKUP(A7382,Min!A:B,2,FALSE),"Y","")</f>
        <v/>
      </c>
      <c r="F7382">
        <f>IF(AND(OR(s_tmchk="all",IF(ISERROR(MATCH(B7382,s_teams,0)),FALSE,TRUE)),OR(s_minsal="",s_minsal&lt;=D7382),OR(s_maxsal="",s_maxsal&gt;=D7382),OR(s_minyr="",s_minyr&lt;=A7382),OR(s_maxyr="",s_maxyr&gt;=A7382),OR(s_player="",s_player=C7382)),MAX(F$1:F7381)+1,0)</f>
        <v>0</v>
      </c>
    </row>
    <row r="7383" spans="1:6">
      <c r="A7383" s="20">
        <v>2003</v>
      </c>
      <c r="B7383" s="15" t="s">
        <v>81</v>
      </c>
      <c r="C7383" s="15" t="s">
        <v>4690</v>
      </c>
      <c r="D7383" s="24">
        <v>4048000</v>
      </c>
      <c r="E7383" t="str">
        <f>IF(D7383&lt;VLOOKUP(A7383,Min!A:B,2,FALSE),"Y","")</f>
        <v/>
      </c>
      <c r="F7383">
        <f>IF(AND(OR(s_tmchk="all",IF(ISERROR(MATCH(B7383,s_teams,0)),FALSE,TRUE)),OR(s_minsal="",s_minsal&lt;=D7383),OR(s_maxsal="",s_maxsal&gt;=D7383),OR(s_minyr="",s_minyr&lt;=A7383),OR(s_maxyr="",s_maxyr&gt;=A7383),OR(s_player="",s_player=C7383)),MAX(F$1:F7382)+1,0)</f>
        <v>0</v>
      </c>
    </row>
    <row r="7384" spans="1:6">
      <c r="A7384" s="20">
        <v>2003</v>
      </c>
      <c r="B7384" s="15" t="s">
        <v>81</v>
      </c>
      <c r="C7384" s="15" t="s">
        <v>5496</v>
      </c>
      <c r="D7384" s="24">
        <v>3300000</v>
      </c>
      <c r="E7384" t="str">
        <f>IF(D7384&lt;VLOOKUP(A7384,Min!A:B,2,FALSE),"Y","")</f>
        <v/>
      </c>
      <c r="F7384">
        <f>IF(AND(OR(s_tmchk="all",IF(ISERROR(MATCH(B7384,s_teams,0)),FALSE,TRUE)),OR(s_minsal="",s_minsal&lt;=D7384),OR(s_maxsal="",s_maxsal&gt;=D7384),OR(s_minyr="",s_minyr&lt;=A7384),OR(s_maxyr="",s_maxyr&gt;=A7384),OR(s_player="",s_player=C7384)),MAX(F$1:F7383)+1,0)</f>
        <v>0</v>
      </c>
    </row>
    <row r="7385" spans="1:6">
      <c r="A7385" s="20">
        <v>2003</v>
      </c>
      <c r="B7385" s="15" t="s">
        <v>81</v>
      </c>
      <c r="C7385" s="15" t="s">
        <v>4669</v>
      </c>
      <c r="D7385" s="24">
        <v>2700000</v>
      </c>
      <c r="E7385" t="str">
        <f>IF(D7385&lt;VLOOKUP(A7385,Min!A:B,2,FALSE),"Y","")</f>
        <v/>
      </c>
      <c r="F7385">
        <f>IF(AND(OR(s_tmchk="all",IF(ISERROR(MATCH(B7385,s_teams,0)),FALSE,TRUE)),OR(s_minsal="",s_minsal&lt;=D7385),OR(s_maxsal="",s_maxsal&gt;=D7385),OR(s_minyr="",s_minyr&lt;=A7385),OR(s_maxyr="",s_maxyr&gt;=A7385),OR(s_player="",s_player=C7385)),MAX(F$1:F7384)+1,0)</f>
        <v>0</v>
      </c>
    </row>
    <row r="7386" spans="1:6">
      <c r="A7386" s="20">
        <v>2003</v>
      </c>
      <c r="B7386" s="15" t="s">
        <v>81</v>
      </c>
      <c r="C7386" s="15" t="s">
        <v>5613</v>
      </c>
      <c r="D7386" s="24">
        <v>1441440</v>
      </c>
      <c r="E7386" t="str">
        <f>IF(D7386&lt;VLOOKUP(A7386,Min!A:B,2,FALSE),"Y","")</f>
        <v/>
      </c>
      <c r="F7386">
        <f>IF(AND(OR(s_tmchk="all",IF(ISERROR(MATCH(B7386,s_teams,0)),FALSE,TRUE)),OR(s_minsal="",s_minsal&lt;=D7386),OR(s_maxsal="",s_maxsal&gt;=D7386),OR(s_minyr="",s_minyr&lt;=A7386),OR(s_maxyr="",s_maxyr&gt;=A7386),OR(s_player="",s_player=C7386)),MAX(F$1:F7385)+1,0)</f>
        <v>0</v>
      </c>
    </row>
    <row r="7387" spans="1:6">
      <c r="A7387" s="20">
        <v>2003</v>
      </c>
      <c r="B7387" s="15" t="s">
        <v>81</v>
      </c>
      <c r="C7387" s="15" t="s">
        <v>1978</v>
      </c>
      <c r="D7387" s="24">
        <v>1300920</v>
      </c>
      <c r="E7387" t="str">
        <f>IF(D7387&lt;VLOOKUP(A7387,Min!A:B,2,FALSE),"Y","")</f>
        <v/>
      </c>
      <c r="F7387">
        <f>IF(AND(OR(s_tmchk="all",IF(ISERROR(MATCH(B7387,s_teams,0)),FALSE,TRUE)),OR(s_minsal="",s_minsal&lt;=D7387),OR(s_maxsal="",s_maxsal&gt;=D7387),OR(s_minyr="",s_minyr&lt;=A7387),OR(s_maxyr="",s_maxyr&gt;=A7387),OR(s_player="",s_player=C7387)),MAX(F$1:F7386)+1,0)</f>
        <v>0</v>
      </c>
    </row>
    <row r="7388" spans="1:6">
      <c r="A7388" s="20">
        <v>2003</v>
      </c>
      <c r="B7388" s="15" t="s">
        <v>81</v>
      </c>
      <c r="C7388" s="15" t="s">
        <v>1185</v>
      </c>
      <c r="D7388" s="24">
        <v>857760</v>
      </c>
      <c r="E7388" t="str">
        <f>IF(D7388&lt;VLOOKUP(A7388,Min!A:B,2,FALSE),"Y","")</f>
        <v/>
      </c>
      <c r="F7388">
        <f>IF(AND(OR(s_tmchk="all",IF(ISERROR(MATCH(B7388,s_teams,0)),FALSE,TRUE)),OR(s_minsal="",s_minsal&lt;=D7388),OR(s_maxsal="",s_maxsal&gt;=D7388),OR(s_minyr="",s_minyr&lt;=A7388),OR(s_maxyr="",s_maxyr&gt;=A7388),OR(s_player="",s_player=C7388)),MAX(F$1:F7387)+1,0)</f>
        <v>0</v>
      </c>
    </row>
    <row r="7389" spans="1:6">
      <c r="A7389" s="20">
        <v>2003</v>
      </c>
      <c r="B7389" s="15" t="s">
        <v>81</v>
      </c>
      <c r="C7389" s="15" t="s">
        <v>5302</v>
      </c>
      <c r="D7389" s="24">
        <v>791341</v>
      </c>
      <c r="E7389" t="str">
        <f>IF(D7389&lt;VLOOKUP(A7389,Min!A:B,2,FALSE),"Y","")</f>
        <v/>
      </c>
      <c r="F7389">
        <f>IF(AND(OR(s_tmchk="all",IF(ISERROR(MATCH(B7389,s_teams,0)),FALSE,TRUE)),OR(s_minsal="",s_minsal&lt;=D7389),OR(s_maxsal="",s_maxsal&gt;=D7389),OR(s_minyr="",s_minyr&lt;=A7389),OR(s_maxyr="",s_maxyr&gt;=A7389),OR(s_player="",s_player=C7389)),MAX(F$1:F7388)+1,0)</f>
        <v>0</v>
      </c>
    </row>
    <row r="7390" spans="1:6">
      <c r="A7390" s="20">
        <v>2003</v>
      </c>
      <c r="B7390" s="15" t="s">
        <v>81</v>
      </c>
      <c r="C7390" s="15" t="s">
        <v>4856</v>
      </c>
      <c r="D7390" s="24">
        <v>637435</v>
      </c>
      <c r="E7390" t="str">
        <f>IF(D7390&lt;VLOOKUP(A7390,Min!A:B,2,FALSE),"Y","")</f>
        <v/>
      </c>
      <c r="F7390">
        <f>IF(AND(OR(s_tmchk="all",IF(ISERROR(MATCH(B7390,s_teams,0)),FALSE,TRUE)),OR(s_minsal="",s_minsal&lt;=D7390),OR(s_maxsal="",s_maxsal&gt;=D7390),OR(s_minyr="",s_minyr&lt;=A7390),OR(s_maxyr="",s_maxyr&gt;=A7390),OR(s_player="",s_player=C7390)),MAX(F$1:F7389)+1,0)</f>
        <v>0</v>
      </c>
    </row>
    <row r="7391" spans="1:6">
      <c r="A7391" s="20">
        <v>2003</v>
      </c>
      <c r="B7391" s="15" t="s">
        <v>82</v>
      </c>
      <c r="C7391" s="15" t="s">
        <v>1393</v>
      </c>
      <c r="D7391" s="24">
        <v>12072500</v>
      </c>
      <c r="E7391" t="str">
        <f>IF(D7391&lt;VLOOKUP(A7391,Min!A:B,2,FALSE),"Y","")</f>
        <v/>
      </c>
      <c r="F7391">
        <f>IF(AND(OR(s_tmchk="all",IF(ISERROR(MATCH(B7391,s_teams,0)),FALSE,TRUE)),OR(s_minsal="",s_minsal&lt;=D7391),OR(s_maxsal="",s_maxsal&gt;=D7391),OR(s_minyr="",s_minyr&lt;=A7391),OR(s_maxyr="",s_maxyr&gt;=A7391),OR(s_player="",s_player=C7391)),MAX(F$1:F7390)+1,0)</f>
        <v>0</v>
      </c>
    </row>
    <row r="7392" spans="1:6">
      <c r="A7392" s="20">
        <v>2003</v>
      </c>
      <c r="B7392" s="15" t="s">
        <v>82</v>
      </c>
      <c r="C7392" s="15" t="s">
        <v>4909</v>
      </c>
      <c r="D7392" s="24">
        <v>10500000</v>
      </c>
      <c r="E7392" t="str">
        <f>IF(D7392&lt;VLOOKUP(A7392,Min!A:B,2,FALSE),"Y","")</f>
        <v/>
      </c>
      <c r="F7392">
        <f>IF(AND(OR(s_tmchk="all",IF(ISERROR(MATCH(B7392,s_teams,0)),FALSE,TRUE)),OR(s_minsal="",s_minsal&lt;=D7392),OR(s_maxsal="",s_maxsal&gt;=D7392),OR(s_minyr="",s_minyr&lt;=A7392),OR(s_maxyr="",s_maxyr&gt;=A7392),OR(s_player="",s_player=C7392)),MAX(F$1:F7391)+1,0)</f>
        <v>0</v>
      </c>
    </row>
    <row r="7393" spans="1:6">
      <c r="A7393" s="20">
        <v>2003</v>
      </c>
      <c r="B7393" s="15" t="s">
        <v>82</v>
      </c>
      <c r="C7393" s="15" t="s">
        <v>6016</v>
      </c>
      <c r="D7393" s="24">
        <v>9900000</v>
      </c>
      <c r="E7393" t="str">
        <f>IF(D7393&lt;VLOOKUP(A7393,Min!A:B,2,FALSE),"Y","")</f>
        <v/>
      </c>
      <c r="F7393">
        <f>IF(AND(OR(s_tmchk="all",IF(ISERROR(MATCH(B7393,s_teams,0)),FALSE,TRUE)),OR(s_minsal="",s_minsal&lt;=D7393),OR(s_maxsal="",s_maxsal&gt;=D7393),OR(s_minyr="",s_minyr&lt;=A7393),OR(s_maxyr="",s_maxyr&gt;=A7393),OR(s_player="",s_player=C7393)),MAX(F$1:F7392)+1,0)</f>
        <v>0</v>
      </c>
    </row>
    <row r="7394" spans="1:6">
      <c r="A7394" s="20">
        <v>2003</v>
      </c>
      <c r="B7394" s="15" t="s">
        <v>82</v>
      </c>
      <c r="C7394" s="15" t="s">
        <v>4874</v>
      </c>
      <c r="D7394" s="24">
        <v>4546000</v>
      </c>
      <c r="E7394" t="str">
        <f>IF(D7394&lt;VLOOKUP(A7394,Min!A:B,2,FALSE),"Y","")</f>
        <v/>
      </c>
      <c r="F7394">
        <f>IF(AND(OR(s_tmchk="all",IF(ISERROR(MATCH(B7394,s_teams,0)),FALSE,TRUE)),OR(s_minsal="",s_minsal&lt;=D7394),OR(s_maxsal="",s_maxsal&gt;=D7394),OR(s_minyr="",s_minyr&lt;=A7394),OR(s_maxyr="",s_maxyr&gt;=A7394),OR(s_player="",s_player=C7394)),MAX(F$1:F7393)+1,0)</f>
        <v>0</v>
      </c>
    </row>
    <row r="7395" spans="1:6">
      <c r="A7395" s="20">
        <v>2003</v>
      </c>
      <c r="B7395" s="15" t="s">
        <v>82</v>
      </c>
      <c r="C7395" s="15" t="s">
        <v>5552</v>
      </c>
      <c r="D7395" s="24">
        <v>4370000</v>
      </c>
      <c r="E7395" t="str">
        <f>IF(D7395&lt;VLOOKUP(A7395,Min!A:B,2,FALSE),"Y","")</f>
        <v/>
      </c>
      <c r="F7395">
        <f>IF(AND(OR(s_tmchk="all",IF(ISERROR(MATCH(B7395,s_teams,0)),FALSE,TRUE)),OR(s_minsal="",s_minsal&lt;=D7395),OR(s_maxsal="",s_maxsal&gt;=D7395),OR(s_minyr="",s_minyr&lt;=A7395),OR(s_maxyr="",s_maxyr&gt;=A7395),OR(s_player="",s_player=C7395)),MAX(F$1:F7394)+1,0)</f>
        <v>0</v>
      </c>
    </row>
    <row r="7396" spans="1:6">
      <c r="A7396" s="20">
        <v>2003</v>
      </c>
      <c r="B7396" s="15" t="s">
        <v>82</v>
      </c>
      <c r="C7396" s="15" t="s">
        <v>4714</v>
      </c>
      <c r="D7396" s="24">
        <v>3550000</v>
      </c>
      <c r="E7396" t="str">
        <f>IF(D7396&lt;VLOOKUP(A7396,Min!A:B,2,FALSE),"Y","")</f>
        <v/>
      </c>
      <c r="F7396">
        <f>IF(AND(OR(s_tmchk="all",IF(ISERROR(MATCH(B7396,s_teams,0)),FALSE,TRUE)),OR(s_minsal="",s_minsal&lt;=D7396),OR(s_maxsal="",s_maxsal&gt;=D7396),OR(s_minyr="",s_minyr&lt;=A7396),OR(s_maxyr="",s_maxyr&gt;=A7396),OR(s_player="",s_player=C7396)),MAX(F$1:F7395)+1,0)</f>
        <v>0</v>
      </c>
    </row>
    <row r="7397" spans="1:6">
      <c r="A7397" s="20">
        <v>2003</v>
      </c>
      <c r="B7397" s="15" t="s">
        <v>82</v>
      </c>
      <c r="C7397" s="15" t="s">
        <v>6013</v>
      </c>
      <c r="D7397" s="24">
        <v>2625000</v>
      </c>
      <c r="E7397" t="str">
        <f>IF(D7397&lt;VLOOKUP(A7397,Min!A:B,2,FALSE),"Y","")</f>
        <v/>
      </c>
      <c r="F7397">
        <f>IF(AND(OR(s_tmchk="all",IF(ISERROR(MATCH(B7397,s_teams,0)),FALSE,TRUE)),OR(s_minsal="",s_minsal&lt;=D7397),OR(s_maxsal="",s_maxsal&gt;=D7397),OR(s_minyr="",s_minyr&lt;=A7397),OR(s_maxyr="",s_maxyr&gt;=A7397),OR(s_player="",s_player=C7397)),MAX(F$1:F7396)+1,0)</f>
        <v>0</v>
      </c>
    </row>
    <row r="7398" spans="1:6">
      <c r="A7398" s="20">
        <v>2003</v>
      </c>
      <c r="B7398" s="15" t="s">
        <v>82</v>
      </c>
      <c r="C7398" s="15" t="s">
        <v>1398</v>
      </c>
      <c r="D7398" s="24">
        <v>1325000</v>
      </c>
      <c r="E7398" t="str">
        <f>IF(D7398&lt;VLOOKUP(A7398,Min!A:B,2,FALSE),"Y","")</f>
        <v/>
      </c>
      <c r="F7398">
        <f>IF(AND(OR(s_tmchk="all",IF(ISERROR(MATCH(B7398,s_teams,0)),FALSE,TRUE)),OR(s_minsal="",s_minsal&lt;=D7398),OR(s_maxsal="",s_maxsal&gt;=D7398),OR(s_minyr="",s_minyr&lt;=A7398),OR(s_maxyr="",s_maxyr&gt;=A7398),OR(s_player="",s_player=C7398)),MAX(F$1:F7397)+1,0)</f>
        <v>0</v>
      </c>
    </row>
    <row r="7399" spans="1:6">
      <c r="A7399" s="20">
        <v>2003</v>
      </c>
      <c r="B7399" s="15" t="s">
        <v>82</v>
      </c>
      <c r="C7399" s="15" t="s">
        <v>5991</v>
      </c>
      <c r="D7399" s="24">
        <v>1076400</v>
      </c>
      <c r="E7399" t="str">
        <f>IF(D7399&lt;VLOOKUP(A7399,Min!A:B,2,FALSE),"Y","")</f>
        <v/>
      </c>
      <c r="F7399">
        <f>IF(AND(OR(s_tmchk="all",IF(ISERROR(MATCH(B7399,s_teams,0)),FALSE,TRUE)),OR(s_minsal="",s_minsal&lt;=D7399),OR(s_maxsal="",s_maxsal&gt;=D7399),OR(s_minyr="",s_minyr&lt;=A7399),OR(s_maxyr="",s_maxyr&gt;=A7399),OR(s_player="",s_player=C7399)),MAX(F$1:F7398)+1,0)</f>
        <v>0</v>
      </c>
    </row>
    <row r="7400" spans="1:6">
      <c r="A7400" s="20">
        <v>2003</v>
      </c>
      <c r="B7400" s="15" t="s">
        <v>82</v>
      </c>
      <c r="C7400" s="15" t="s">
        <v>5448</v>
      </c>
      <c r="D7400" s="24">
        <v>1030000</v>
      </c>
      <c r="E7400" t="str">
        <f>IF(D7400&lt;VLOOKUP(A7400,Min!A:B,2,FALSE),"Y","")</f>
        <v/>
      </c>
      <c r="F7400">
        <f>IF(AND(OR(s_tmchk="all",IF(ISERROR(MATCH(B7400,s_teams,0)),FALSE,TRUE)),OR(s_minsal="",s_minsal&lt;=D7400),OR(s_maxsal="",s_maxsal&gt;=D7400),OR(s_minyr="",s_minyr&lt;=A7400),OR(s_maxyr="",s_maxyr&gt;=A7400),OR(s_player="",s_player=C7400)),MAX(F$1:F7399)+1,0)</f>
        <v>0</v>
      </c>
    </row>
    <row r="7401" spans="1:6">
      <c r="A7401" s="20">
        <v>2003</v>
      </c>
      <c r="B7401" s="15" t="s">
        <v>82</v>
      </c>
      <c r="C7401" s="15" t="s">
        <v>1383</v>
      </c>
      <c r="D7401" s="24">
        <v>800400</v>
      </c>
      <c r="E7401" t="str">
        <f>IF(D7401&lt;VLOOKUP(A7401,Min!A:B,2,FALSE),"Y","")</f>
        <v/>
      </c>
      <c r="F7401">
        <f>IF(AND(OR(s_tmchk="all",IF(ISERROR(MATCH(B7401,s_teams,0)),FALSE,TRUE)),OR(s_minsal="",s_minsal&lt;=D7401),OR(s_maxsal="",s_maxsal&gt;=D7401),OR(s_minyr="",s_minyr&lt;=A7401),OR(s_maxyr="",s_maxyr&gt;=A7401),OR(s_player="",s_player=C7401)),MAX(F$1:F7400)+1,0)</f>
        <v>0</v>
      </c>
    </row>
    <row r="7402" spans="1:6">
      <c r="A7402" s="20">
        <v>2003</v>
      </c>
      <c r="B7402" s="15" t="s">
        <v>82</v>
      </c>
      <c r="C7402" s="15" t="s">
        <v>3020</v>
      </c>
      <c r="D7402" s="24">
        <v>699935</v>
      </c>
      <c r="E7402" t="str">
        <f>IF(D7402&lt;VLOOKUP(A7402,Min!A:B,2,FALSE),"Y","")</f>
        <v/>
      </c>
      <c r="F7402">
        <f>IF(AND(OR(s_tmchk="all",IF(ISERROR(MATCH(B7402,s_teams,0)),FALSE,TRUE)),OR(s_minsal="",s_minsal&lt;=D7402),OR(s_maxsal="",s_maxsal&gt;=D7402),OR(s_minyr="",s_minyr&lt;=A7402),OR(s_maxyr="",s_maxyr&gt;=A7402),OR(s_player="",s_player=C7402)),MAX(F$1:F7401)+1,0)</f>
        <v>0</v>
      </c>
    </row>
    <row r="7403" spans="1:6">
      <c r="A7403" s="20">
        <v>2003</v>
      </c>
      <c r="B7403" s="15" t="s">
        <v>82</v>
      </c>
      <c r="C7403" s="15" t="s">
        <v>5637</v>
      </c>
      <c r="D7403" s="24">
        <v>512453</v>
      </c>
      <c r="E7403" t="str">
        <f>IF(D7403&lt;VLOOKUP(A7403,Min!A:B,2,FALSE),"Y","")</f>
        <v/>
      </c>
      <c r="F7403">
        <f>IF(AND(OR(s_tmchk="all",IF(ISERROR(MATCH(B7403,s_teams,0)),FALSE,TRUE)),OR(s_minsal="",s_minsal&lt;=D7403),OR(s_maxsal="",s_maxsal&gt;=D7403),OR(s_minyr="",s_minyr&lt;=A7403),OR(s_maxyr="",s_maxyr&gt;=A7403),OR(s_player="",s_player=C7403)),MAX(F$1:F7402)+1,0)</f>
        <v>0</v>
      </c>
    </row>
    <row r="7404" spans="1:6">
      <c r="A7404" s="20">
        <v>2003</v>
      </c>
      <c r="B7404" s="15" t="s">
        <v>82</v>
      </c>
      <c r="C7404" s="15" t="s">
        <v>4595</v>
      </c>
      <c r="D7404" s="24">
        <v>139925</v>
      </c>
      <c r="E7404" t="str">
        <f>IF(D7404&lt;VLOOKUP(A7404,Min!A:B,2,FALSE),"Y","")</f>
        <v>Y</v>
      </c>
      <c r="F7404">
        <f>IF(AND(OR(s_tmchk="all",IF(ISERROR(MATCH(B7404,s_teams,0)),FALSE,TRUE)),OR(s_minsal="",s_minsal&lt;=D7404),OR(s_maxsal="",s_maxsal&gt;=D7404),OR(s_minyr="",s_minyr&lt;=A7404),OR(s_maxyr="",s_maxyr&gt;=A7404),OR(s_player="",s_player=C7404)),MAX(F$1:F7403)+1,0)</f>
        <v>0</v>
      </c>
    </row>
    <row r="7405" spans="1:6">
      <c r="A7405" s="20">
        <v>2003</v>
      </c>
      <c r="B7405" s="15" t="s">
        <v>82</v>
      </c>
      <c r="C7405" s="15" t="s">
        <v>4960</v>
      </c>
      <c r="D7405" s="24">
        <v>34946</v>
      </c>
      <c r="E7405" t="str">
        <f>IF(D7405&lt;VLOOKUP(A7405,Min!A:B,2,FALSE),"Y","")</f>
        <v>Y</v>
      </c>
      <c r="F7405">
        <f>IF(AND(OR(s_tmchk="all",IF(ISERROR(MATCH(B7405,s_teams,0)),FALSE,TRUE)),OR(s_minsal="",s_minsal&lt;=D7405),OR(s_maxsal="",s_maxsal&gt;=D7405),OR(s_minyr="",s_minyr&lt;=A7405),OR(s_maxyr="",s_maxyr&gt;=A7405),OR(s_player="",s_player=C7405)),MAX(F$1:F7404)+1,0)</f>
        <v>0</v>
      </c>
    </row>
    <row r="7406" spans="1:6">
      <c r="A7406" s="20">
        <v>2003</v>
      </c>
      <c r="B7406" s="15" t="s">
        <v>84</v>
      </c>
      <c r="C7406" s="15" t="s">
        <v>5099</v>
      </c>
      <c r="D7406" s="24">
        <v>12636117</v>
      </c>
      <c r="E7406" t="str">
        <f>IF(D7406&lt;VLOOKUP(A7406,Min!A:B,2,FALSE),"Y","")</f>
        <v/>
      </c>
      <c r="F7406">
        <f>IF(AND(OR(s_tmchk="all",IF(ISERROR(MATCH(B7406,s_teams,0)),FALSE,TRUE)),OR(s_minsal="",s_minsal&lt;=D7406),OR(s_maxsal="",s_maxsal&gt;=D7406),OR(s_minyr="",s_minyr&lt;=A7406),OR(s_maxyr="",s_maxyr&gt;=A7406),OR(s_player="",s_player=C7406)),MAX(F$1:F7405)+1,0)</f>
        <v>0</v>
      </c>
    </row>
    <row r="7407" spans="1:6">
      <c r="A7407" s="20">
        <v>2003</v>
      </c>
      <c r="B7407" s="15" t="s">
        <v>84</v>
      </c>
      <c r="C7407" s="15" t="s">
        <v>5418</v>
      </c>
      <c r="D7407" s="24">
        <v>9185000</v>
      </c>
      <c r="E7407" t="str">
        <f>IF(D7407&lt;VLOOKUP(A7407,Min!A:B,2,FALSE),"Y","")</f>
        <v/>
      </c>
      <c r="F7407">
        <f>IF(AND(OR(s_tmchk="all",IF(ISERROR(MATCH(B7407,s_teams,0)),FALSE,TRUE)),OR(s_minsal="",s_minsal&lt;=D7407),OR(s_maxsal="",s_maxsal&gt;=D7407),OR(s_minyr="",s_minyr&lt;=A7407),OR(s_maxyr="",s_maxyr&gt;=A7407),OR(s_player="",s_player=C7407)),MAX(F$1:F7406)+1,0)</f>
        <v>0</v>
      </c>
    </row>
    <row r="7408" spans="1:6">
      <c r="A7408" s="20">
        <v>2003</v>
      </c>
      <c r="B7408" s="15" t="s">
        <v>84</v>
      </c>
      <c r="C7408" s="15" t="s">
        <v>3113</v>
      </c>
      <c r="D7408" s="24">
        <v>6233766</v>
      </c>
      <c r="E7408" t="str">
        <f>IF(D7408&lt;VLOOKUP(A7408,Min!A:B,2,FALSE),"Y","")</f>
        <v/>
      </c>
      <c r="F7408">
        <f>IF(AND(OR(s_tmchk="all",IF(ISERROR(MATCH(B7408,s_teams,0)),FALSE,TRUE)),OR(s_minsal="",s_minsal&lt;=D7408),OR(s_maxsal="",s_maxsal&gt;=D7408),OR(s_minyr="",s_minyr&lt;=A7408),OR(s_maxyr="",s_maxyr&gt;=A7408),OR(s_player="",s_player=C7408)),MAX(F$1:F7407)+1,0)</f>
        <v>0</v>
      </c>
    </row>
    <row r="7409" spans="1:6">
      <c r="A7409" s="20">
        <v>2003</v>
      </c>
      <c r="B7409" s="15" t="s">
        <v>84</v>
      </c>
      <c r="C7409" s="15" t="s">
        <v>6157</v>
      </c>
      <c r="D7409" s="24">
        <v>5238750</v>
      </c>
      <c r="E7409" t="str">
        <f>IF(D7409&lt;VLOOKUP(A7409,Min!A:B,2,FALSE),"Y","")</f>
        <v/>
      </c>
      <c r="F7409">
        <f>IF(AND(OR(s_tmchk="all",IF(ISERROR(MATCH(B7409,s_teams,0)),FALSE,TRUE)),OR(s_minsal="",s_minsal&lt;=D7409),OR(s_maxsal="",s_maxsal&gt;=D7409),OR(s_minyr="",s_minyr&lt;=A7409),OR(s_maxyr="",s_maxyr&gt;=A7409),OR(s_player="",s_player=C7409)),MAX(F$1:F7408)+1,0)</f>
        <v>0</v>
      </c>
    </row>
    <row r="7410" spans="1:6">
      <c r="A7410" s="20">
        <v>2003</v>
      </c>
      <c r="B7410" s="15" t="s">
        <v>84</v>
      </c>
      <c r="C7410" s="15" t="s">
        <v>4689</v>
      </c>
      <c r="D7410" s="24">
        <v>5040000</v>
      </c>
      <c r="E7410" t="str">
        <f>IF(D7410&lt;VLOOKUP(A7410,Min!A:B,2,FALSE),"Y","")</f>
        <v/>
      </c>
      <c r="F7410">
        <f>IF(AND(OR(s_tmchk="all",IF(ISERROR(MATCH(B7410,s_teams,0)),FALSE,TRUE)),OR(s_minsal="",s_minsal&lt;=D7410),OR(s_maxsal="",s_maxsal&gt;=D7410),OR(s_minyr="",s_minyr&lt;=A7410),OR(s_maxyr="",s_maxyr&gt;=A7410),OR(s_player="",s_player=C7410)),MAX(F$1:F7409)+1,0)</f>
        <v>0</v>
      </c>
    </row>
    <row r="7411" spans="1:6">
      <c r="A7411" s="20">
        <v>2003</v>
      </c>
      <c r="B7411" s="15" t="s">
        <v>84</v>
      </c>
      <c r="C7411" s="15" t="s">
        <v>4732</v>
      </c>
      <c r="D7411" s="24">
        <v>4992900</v>
      </c>
      <c r="E7411" t="str">
        <f>IF(D7411&lt;VLOOKUP(A7411,Min!A:B,2,FALSE),"Y","")</f>
        <v/>
      </c>
      <c r="F7411">
        <f>IF(AND(OR(s_tmchk="all",IF(ISERROR(MATCH(B7411,s_teams,0)),FALSE,TRUE)),OR(s_minsal="",s_minsal&lt;=D7411),OR(s_maxsal="",s_maxsal&gt;=D7411),OR(s_minyr="",s_minyr&lt;=A7411),OR(s_maxyr="",s_maxyr&gt;=A7411),OR(s_player="",s_player=C7411)),MAX(F$1:F7410)+1,0)</f>
        <v>0</v>
      </c>
    </row>
    <row r="7412" spans="1:6">
      <c r="A7412" s="20">
        <v>2003</v>
      </c>
      <c r="B7412" s="15" t="s">
        <v>84</v>
      </c>
      <c r="C7412" s="15" t="s">
        <v>5291</v>
      </c>
      <c r="D7412" s="24">
        <v>4546000</v>
      </c>
      <c r="E7412" t="str">
        <f>IF(D7412&lt;VLOOKUP(A7412,Min!A:B,2,FALSE),"Y","")</f>
        <v/>
      </c>
      <c r="F7412">
        <f>IF(AND(OR(s_tmchk="all",IF(ISERROR(MATCH(B7412,s_teams,0)),FALSE,TRUE)),OR(s_minsal="",s_minsal&lt;=D7412),OR(s_maxsal="",s_maxsal&gt;=D7412),OR(s_minyr="",s_minyr&lt;=A7412),OR(s_maxyr="",s_maxyr&gt;=A7412),OR(s_player="",s_player=C7412)),MAX(F$1:F7411)+1,0)</f>
        <v>0</v>
      </c>
    </row>
    <row r="7413" spans="1:6">
      <c r="A7413" s="20">
        <v>2003</v>
      </c>
      <c r="B7413" s="15" t="s">
        <v>84</v>
      </c>
      <c r="C7413" s="15" t="s">
        <v>3754</v>
      </c>
      <c r="D7413" s="24">
        <v>1560840</v>
      </c>
      <c r="E7413" t="str">
        <f>IF(D7413&lt;VLOOKUP(A7413,Min!A:B,2,FALSE),"Y","")</f>
        <v/>
      </c>
      <c r="F7413">
        <f>IF(AND(OR(s_tmchk="all",IF(ISERROR(MATCH(B7413,s_teams,0)),FALSE,TRUE)),OR(s_minsal="",s_minsal&lt;=D7413),OR(s_maxsal="",s_maxsal&gt;=D7413),OR(s_minyr="",s_minyr&lt;=A7413),OR(s_maxyr="",s_maxyr&gt;=A7413),OR(s_player="",s_player=C7413)),MAX(F$1:F7412)+1,0)</f>
        <v>0</v>
      </c>
    </row>
    <row r="7414" spans="1:6">
      <c r="A7414" s="20">
        <v>2003</v>
      </c>
      <c r="B7414" s="15" t="s">
        <v>84</v>
      </c>
      <c r="C7414" s="15" t="s">
        <v>4957</v>
      </c>
      <c r="D7414" s="24">
        <v>1235880</v>
      </c>
      <c r="E7414" t="str">
        <f>IF(D7414&lt;VLOOKUP(A7414,Min!A:B,2,FALSE),"Y","")</f>
        <v/>
      </c>
      <c r="F7414">
        <f>IF(AND(OR(s_tmchk="all",IF(ISERROR(MATCH(B7414,s_teams,0)),FALSE,TRUE)),OR(s_minsal="",s_minsal&lt;=D7414),OR(s_maxsal="",s_maxsal&gt;=D7414),OR(s_minyr="",s_minyr&lt;=A7414),OR(s_maxyr="",s_maxyr&gt;=A7414),OR(s_player="",s_player=C7414)),MAX(F$1:F7413)+1,0)</f>
        <v>0</v>
      </c>
    </row>
    <row r="7415" spans="1:6">
      <c r="A7415" s="20">
        <v>2003</v>
      </c>
      <c r="B7415" s="15" t="s">
        <v>84</v>
      </c>
      <c r="C7415" s="15" t="s">
        <v>5364</v>
      </c>
      <c r="D7415" s="24">
        <v>1009920</v>
      </c>
      <c r="E7415" t="str">
        <f>IF(D7415&lt;VLOOKUP(A7415,Min!A:B,2,FALSE),"Y","")</f>
        <v/>
      </c>
      <c r="F7415">
        <f>IF(AND(OR(s_tmchk="all",IF(ISERROR(MATCH(B7415,s_teams,0)),FALSE,TRUE)),OR(s_minsal="",s_minsal&lt;=D7415),OR(s_maxsal="",s_maxsal&gt;=D7415),OR(s_minyr="",s_minyr&lt;=A7415),OR(s_maxyr="",s_maxyr&gt;=A7415),OR(s_player="",s_player=C7415)),MAX(F$1:F7414)+1,0)</f>
        <v>0</v>
      </c>
    </row>
    <row r="7416" spans="1:6">
      <c r="A7416" s="20">
        <v>2003</v>
      </c>
      <c r="B7416" s="15" t="s">
        <v>84</v>
      </c>
      <c r="C7416" s="15" t="s">
        <v>4586</v>
      </c>
      <c r="D7416" s="24">
        <v>612435</v>
      </c>
      <c r="E7416" t="str">
        <f>IF(D7416&lt;VLOOKUP(A7416,Min!A:B,2,FALSE),"Y","")</f>
        <v/>
      </c>
      <c r="F7416">
        <f>IF(AND(OR(s_tmchk="all",IF(ISERROR(MATCH(B7416,s_teams,0)),FALSE,TRUE)),OR(s_minsal="",s_minsal&lt;=D7416),OR(s_maxsal="",s_maxsal&gt;=D7416),OR(s_minyr="",s_minyr&lt;=A7416),OR(s_maxyr="",s_maxyr&gt;=A7416),OR(s_player="",s_player=C7416)),MAX(F$1:F7415)+1,0)</f>
        <v>0</v>
      </c>
    </row>
    <row r="7417" spans="1:6">
      <c r="A7417" s="20">
        <v>2003</v>
      </c>
      <c r="B7417" s="15" t="s">
        <v>84</v>
      </c>
      <c r="C7417" s="15" t="s">
        <v>5783</v>
      </c>
      <c r="D7417" s="24">
        <v>526413</v>
      </c>
      <c r="E7417" t="str">
        <f>IF(D7417&lt;VLOOKUP(A7417,Min!A:B,2,FALSE),"Y","")</f>
        <v/>
      </c>
      <c r="F7417">
        <f>IF(AND(OR(s_tmchk="all",IF(ISERROR(MATCH(B7417,s_teams,0)),FALSE,TRUE)),OR(s_minsal="",s_minsal&lt;=D7417),OR(s_maxsal="",s_maxsal&gt;=D7417),OR(s_minyr="",s_minyr&lt;=A7417),OR(s_maxyr="",s_maxyr&gt;=A7417),OR(s_player="",s_player=C7417)),MAX(F$1:F7416)+1,0)</f>
        <v>0</v>
      </c>
    </row>
    <row r="7418" spans="1:6">
      <c r="A7418" s="20">
        <v>2003</v>
      </c>
      <c r="B7418" s="15" t="s">
        <v>84</v>
      </c>
      <c r="C7418" s="15" t="s">
        <v>2462</v>
      </c>
      <c r="D7418" s="24">
        <v>349458</v>
      </c>
      <c r="E7418" t="str">
        <f>IF(D7418&lt;VLOOKUP(A7418,Min!A:B,2,FALSE),"Y","")</f>
        <v/>
      </c>
      <c r="F7418">
        <f>IF(AND(OR(s_tmchk="all",IF(ISERROR(MATCH(B7418,s_teams,0)),FALSE,TRUE)),OR(s_minsal="",s_minsal&lt;=D7418),OR(s_maxsal="",s_maxsal&gt;=D7418),OR(s_minyr="",s_minyr&lt;=A7418),OR(s_maxyr="",s_maxyr&gt;=A7418),OR(s_player="",s_player=C7418)),MAX(F$1:F7417)+1,0)</f>
        <v>0</v>
      </c>
    </row>
    <row r="7419" spans="1:6">
      <c r="A7419" s="20">
        <v>2003</v>
      </c>
      <c r="B7419" s="15" t="s">
        <v>87</v>
      </c>
      <c r="C7419" s="15" t="s">
        <v>4614</v>
      </c>
      <c r="D7419" s="24">
        <v>12000000</v>
      </c>
      <c r="E7419" t="str">
        <f>IF(D7419&lt;VLOOKUP(A7419,Min!A:B,2,FALSE),"Y","")</f>
        <v/>
      </c>
      <c r="F7419">
        <f>IF(AND(OR(s_tmchk="all",IF(ISERROR(MATCH(B7419,s_teams,0)),FALSE,TRUE)),OR(s_minsal="",s_minsal&lt;=D7419),OR(s_maxsal="",s_maxsal&gt;=D7419),OR(s_minyr="",s_minyr&lt;=A7419),OR(s_maxyr="",s_maxyr&gt;=A7419),OR(s_player="",s_player=C7419)),MAX(F$1:F7418)+1,0)</f>
        <v>0</v>
      </c>
    </row>
    <row r="7420" spans="1:6">
      <c r="A7420" s="20">
        <v>2003</v>
      </c>
      <c r="B7420" s="15" t="s">
        <v>87</v>
      </c>
      <c r="C7420" s="15" t="s">
        <v>812</v>
      </c>
      <c r="D7420" s="24">
        <v>10067750</v>
      </c>
      <c r="E7420" t="str">
        <f>IF(D7420&lt;VLOOKUP(A7420,Min!A:B,2,FALSE),"Y","")</f>
        <v/>
      </c>
      <c r="F7420">
        <f>IF(AND(OR(s_tmchk="all",IF(ISERROR(MATCH(B7420,s_teams,0)),FALSE,TRUE)),OR(s_minsal="",s_minsal&lt;=D7420),OR(s_maxsal="",s_maxsal&gt;=D7420),OR(s_minyr="",s_minyr&lt;=A7420),OR(s_maxyr="",s_maxyr&gt;=A7420),OR(s_player="",s_player=C7420)),MAX(F$1:F7419)+1,0)</f>
        <v>0</v>
      </c>
    </row>
    <row r="7421" spans="1:6">
      <c r="A7421" s="20">
        <v>2003</v>
      </c>
      <c r="B7421" s="15" t="s">
        <v>87</v>
      </c>
      <c r="C7421" s="15" t="s">
        <v>5146</v>
      </c>
      <c r="D7421" s="24">
        <v>5694231</v>
      </c>
      <c r="E7421" t="str">
        <f>IF(D7421&lt;VLOOKUP(A7421,Min!A:B,2,FALSE),"Y","")</f>
        <v/>
      </c>
      <c r="F7421">
        <f>IF(AND(OR(s_tmchk="all",IF(ISERROR(MATCH(B7421,s_teams,0)),FALSE,TRUE)),OR(s_minsal="",s_minsal&lt;=D7421),OR(s_maxsal="",s_maxsal&gt;=D7421),OR(s_minyr="",s_minyr&lt;=A7421),OR(s_maxyr="",s_maxyr&gt;=A7421),OR(s_player="",s_player=C7421)),MAX(F$1:F7420)+1,0)</f>
        <v>0</v>
      </c>
    </row>
    <row r="7422" spans="1:6">
      <c r="A7422" s="20">
        <v>2003</v>
      </c>
      <c r="B7422" s="15" t="s">
        <v>87</v>
      </c>
      <c r="C7422" s="15" t="s">
        <v>4558</v>
      </c>
      <c r="D7422" s="24">
        <v>5350000</v>
      </c>
      <c r="E7422" t="str">
        <f>IF(D7422&lt;VLOOKUP(A7422,Min!A:B,2,FALSE),"Y","")</f>
        <v/>
      </c>
      <c r="F7422">
        <f>IF(AND(OR(s_tmchk="all",IF(ISERROR(MATCH(B7422,s_teams,0)),FALSE,TRUE)),OR(s_minsal="",s_minsal&lt;=D7422),OR(s_maxsal="",s_maxsal&gt;=D7422),OR(s_minyr="",s_minyr&lt;=A7422),OR(s_maxyr="",s_maxyr&gt;=A7422),OR(s_player="",s_player=C7422)),MAX(F$1:F7421)+1,0)</f>
        <v>0</v>
      </c>
    </row>
    <row r="7423" spans="1:6">
      <c r="A7423" s="20">
        <v>2003</v>
      </c>
      <c r="B7423" s="15" t="s">
        <v>87</v>
      </c>
      <c r="C7423" s="15" t="s">
        <v>5297</v>
      </c>
      <c r="D7423" s="24">
        <v>5250000</v>
      </c>
      <c r="E7423" t="str">
        <f>IF(D7423&lt;VLOOKUP(A7423,Min!A:B,2,FALSE),"Y","")</f>
        <v/>
      </c>
      <c r="F7423">
        <f>IF(AND(OR(s_tmchk="all",IF(ISERROR(MATCH(B7423,s_teams,0)),FALSE,TRUE)),OR(s_minsal="",s_minsal&lt;=D7423),OR(s_maxsal="",s_maxsal&gt;=D7423),OR(s_minyr="",s_minyr&lt;=A7423),OR(s_maxyr="",s_maxyr&gt;=A7423),OR(s_player="",s_player=C7423)),MAX(F$1:F7422)+1,0)</f>
        <v>0</v>
      </c>
    </row>
    <row r="7424" spans="1:6">
      <c r="A7424" s="20">
        <v>2003</v>
      </c>
      <c r="B7424" s="15" t="s">
        <v>87</v>
      </c>
      <c r="C7424" s="15" t="s">
        <v>5473</v>
      </c>
      <c r="D7424" s="24">
        <v>4125000</v>
      </c>
      <c r="E7424" t="str">
        <f>IF(D7424&lt;VLOOKUP(A7424,Min!A:B,2,FALSE),"Y","")</f>
        <v/>
      </c>
      <c r="F7424">
        <f>IF(AND(OR(s_tmchk="all",IF(ISERROR(MATCH(B7424,s_teams,0)),FALSE,TRUE)),OR(s_minsal="",s_minsal&lt;=D7424),OR(s_maxsal="",s_maxsal&gt;=D7424),OR(s_minyr="",s_minyr&lt;=A7424),OR(s_maxyr="",s_maxyr&gt;=A7424),OR(s_player="",s_player=C7424)),MAX(F$1:F7423)+1,0)</f>
        <v>0</v>
      </c>
    </row>
    <row r="7425" spans="1:6">
      <c r="A7425" s="20">
        <v>2003</v>
      </c>
      <c r="B7425" s="15" t="s">
        <v>87</v>
      </c>
      <c r="C7425" s="15" t="s">
        <v>5511</v>
      </c>
      <c r="D7425" s="24">
        <v>3870912</v>
      </c>
      <c r="E7425" t="str">
        <f>IF(D7425&lt;VLOOKUP(A7425,Min!A:B,2,FALSE),"Y","")</f>
        <v/>
      </c>
      <c r="F7425">
        <f>IF(AND(OR(s_tmchk="all",IF(ISERROR(MATCH(B7425,s_teams,0)),FALSE,TRUE)),OR(s_minsal="",s_minsal&lt;=D7425),OR(s_maxsal="",s_maxsal&gt;=D7425),OR(s_minyr="",s_minyr&lt;=A7425),OR(s_maxyr="",s_maxyr&gt;=A7425),OR(s_player="",s_player=C7425)),MAX(F$1:F7424)+1,0)</f>
        <v>0</v>
      </c>
    </row>
    <row r="7426" spans="1:6">
      <c r="A7426" s="20">
        <v>2003</v>
      </c>
      <c r="B7426" s="15" t="s">
        <v>87</v>
      </c>
      <c r="C7426" s="15" t="s">
        <v>5048</v>
      </c>
      <c r="D7426" s="24">
        <v>2720000</v>
      </c>
      <c r="E7426" t="str">
        <f>IF(D7426&lt;VLOOKUP(A7426,Min!A:B,2,FALSE),"Y","")</f>
        <v/>
      </c>
      <c r="F7426">
        <f>IF(AND(OR(s_tmchk="all",IF(ISERROR(MATCH(B7426,s_teams,0)),FALSE,TRUE)),OR(s_minsal="",s_minsal&lt;=D7426),OR(s_maxsal="",s_maxsal&gt;=D7426),OR(s_minyr="",s_minyr&lt;=A7426),OR(s_maxyr="",s_maxyr&gt;=A7426),OR(s_player="",s_player=C7426)),MAX(F$1:F7425)+1,0)</f>
        <v>0</v>
      </c>
    </row>
    <row r="7427" spans="1:6">
      <c r="A7427" s="20">
        <v>2003</v>
      </c>
      <c r="B7427" s="15" t="s">
        <v>87</v>
      </c>
      <c r="C7427" s="15" t="s">
        <v>5641</v>
      </c>
      <c r="D7427" s="24">
        <v>1207800</v>
      </c>
      <c r="E7427" t="str">
        <f>IF(D7427&lt;VLOOKUP(A7427,Min!A:B,2,FALSE),"Y","")</f>
        <v/>
      </c>
      <c r="F7427">
        <f>IF(AND(OR(s_tmchk="all",IF(ISERROR(MATCH(B7427,s_teams,0)),FALSE,TRUE)),OR(s_minsal="",s_minsal&lt;=D7427),OR(s_maxsal="",s_maxsal&gt;=D7427),OR(s_minyr="",s_minyr&lt;=A7427),OR(s_maxyr="",s_maxyr&gt;=A7427),OR(s_player="",s_player=C7427)),MAX(F$1:F7426)+1,0)</f>
        <v>0</v>
      </c>
    </row>
    <row r="7428" spans="1:6">
      <c r="A7428" s="20">
        <v>2003</v>
      </c>
      <c r="B7428" s="15" t="s">
        <v>87</v>
      </c>
      <c r="C7428" s="15" t="s">
        <v>5700</v>
      </c>
      <c r="D7428" s="24">
        <v>1033320</v>
      </c>
      <c r="E7428" t="str">
        <f>IF(D7428&lt;VLOOKUP(A7428,Min!A:B,2,FALSE),"Y","")</f>
        <v/>
      </c>
      <c r="F7428">
        <f>IF(AND(OR(s_tmchk="all",IF(ISERROR(MATCH(B7428,s_teams,0)),FALSE,TRUE)),OR(s_minsal="",s_minsal&lt;=D7428),OR(s_maxsal="",s_maxsal&gt;=D7428),OR(s_minyr="",s_minyr&lt;=A7428),OR(s_maxyr="",s_maxyr&gt;=A7428),OR(s_player="",s_player=C7428)),MAX(F$1:F7427)+1,0)</f>
        <v>0</v>
      </c>
    </row>
    <row r="7429" spans="1:6">
      <c r="A7429" s="20">
        <v>2003</v>
      </c>
      <c r="B7429" s="15" t="s">
        <v>87</v>
      </c>
      <c r="C7429" s="15" t="s">
        <v>5555</v>
      </c>
      <c r="D7429" s="24">
        <v>848520</v>
      </c>
      <c r="E7429" t="str">
        <f>IF(D7429&lt;VLOOKUP(A7429,Min!A:B,2,FALSE),"Y","")</f>
        <v/>
      </c>
      <c r="F7429">
        <f>IF(AND(OR(s_tmchk="all",IF(ISERROR(MATCH(B7429,s_teams,0)),FALSE,TRUE)),OR(s_minsal="",s_minsal&lt;=D7429),OR(s_maxsal="",s_maxsal&gt;=D7429),OR(s_minyr="",s_minyr&lt;=A7429),OR(s_maxyr="",s_maxyr&gt;=A7429),OR(s_player="",s_player=C7429)),MAX(F$1:F7428)+1,0)</f>
        <v>0</v>
      </c>
    </row>
    <row r="7430" spans="1:6">
      <c r="A7430" s="20">
        <v>2003</v>
      </c>
      <c r="B7430" s="15" t="s">
        <v>87</v>
      </c>
      <c r="C7430" s="15" t="s">
        <v>6163</v>
      </c>
      <c r="D7430" s="24">
        <v>824935</v>
      </c>
      <c r="E7430" t="str">
        <f>IF(D7430&lt;VLOOKUP(A7430,Min!A:B,2,FALSE),"Y","")</f>
        <v/>
      </c>
      <c r="F7430">
        <f>IF(AND(OR(s_tmchk="all",IF(ISERROR(MATCH(B7430,s_teams,0)),FALSE,TRUE)),OR(s_minsal="",s_minsal&lt;=D7430),OR(s_maxsal="",s_maxsal&gt;=D7430),OR(s_minyr="",s_minyr&lt;=A7430),OR(s_maxyr="",s_maxyr&gt;=A7430),OR(s_player="",s_player=C7430)),MAX(F$1:F7429)+1,0)</f>
        <v>0</v>
      </c>
    </row>
    <row r="7431" spans="1:6">
      <c r="A7431" s="20">
        <v>2003</v>
      </c>
      <c r="B7431" s="15" t="s">
        <v>87</v>
      </c>
      <c r="C7431" s="15" t="s">
        <v>4784</v>
      </c>
      <c r="D7431" s="24">
        <v>781800</v>
      </c>
      <c r="E7431" t="str">
        <f>IF(D7431&lt;VLOOKUP(A7431,Min!A:B,2,FALSE),"Y","")</f>
        <v/>
      </c>
      <c r="F7431">
        <f>IF(AND(OR(s_tmchk="all",IF(ISERROR(MATCH(B7431,s_teams,0)),FALSE,TRUE)),OR(s_minsal="",s_minsal&lt;=D7431),OR(s_maxsal="",s_maxsal&gt;=D7431),OR(s_minyr="",s_minyr&lt;=A7431),OR(s_maxyr="",s_maxyr&gt;=A7431),OR(s_player="",s_player=C7431)),MAX(F$1:F7430)+1,0)</f>
        <v>0</v>
      </c>
    </row>
    <row r="7432" spans="1:6">
      <c r="A7432" s="20">
        <v>2003</v>
      </c>
      <c r="B7432" s="15" t="s">
        <v>87</v>
      </c>
      <c r="C7432" s="15" t="s">
        <v>5277</v>
      </c>
      <c r="D7432" s="24">
        <v>637435</v>
      </c>
      <c r="E7432" t="str">
        <f>IF(D7432&lt;VLOOKUP(A7432,Min!A:B,2,FALSE),"Y","")</f>
        <v/>
      </c>
      <c r="F7432">
        <f>IF(AND(OR(s_tmchk="all",IF(ISERROR(MATCH(B7432,s_teams,0)),FALSE,TRUE)),OR(s_minsal="",s_minsal&lt;=D7432),OR(s_maxsal="",s_maxsal&gt;=D7432),OR(s_minyr="",s_minyr&lt;=A7432),OR(s_maxyr="",s_maxyr&gt;=A7432),OR(s_player="",s_player=C7432)),MAX(F$1:F7431)+1,0)</f>
        <v>0</v>
      </c>
    </row>
    <row r="7433" spans="1:6">
      <c r="A7433" s="20">
        <v>2003</v>
      </c>
      <c r="B7433" s="15" t="s">
        <v>87</v>
      </c>
      <c r="C7433" s="15" t="s">
        <v>5132</v>
      </c>
      <c r="D7433" s="24">
        <v>401951</v>
      </c>
      <c r="E7433" t="str">
        <f>IF(D7433&lt;VLOOKUP(A7433,Min!A:B,2,FALSE),"Y","")</f>
        <v/>
      </c>
      <c r="F7433">
        <f>IF(AND(OR(s_tmchk="all",IF(ISERROR(MATCH(B7433,s_teams,0)),FALSE,TRUE)),OR(s_minsal="",s_minsal&lt;=D7433),OR(s_maxsal="",s_maxsal&gt;=D7433),OR(s_minyr="",s_minyr&lt;=A7433),OR(s_maxyr="",s_maxyr&gt;=A7433),OR(s_player="",s_player=C7433)),MAX(F$1:F7432)+1,0)</f>
        <v>0</v>
      </c>
    </row>
    <row r="7434" spans="1:6">
      <c r="A7434" s="20">
        <v>2003</v>
      </c>
      <c r="B7434" s="15" t="s">
        <v>87</v>
      </c>
      <c r="C7434" s="15" t="s">
        <v>5708</v>
      </c>
      <c r="D7434" s="24">
        <v>349458</v>
      </c>
      <c r="E7434" t="str">
        <f>IF(D7434&lt;VLOOKUP(A7434,Min!A:B,2,FALSE),"Y","")</f>
        <v/>
      </c>
      <c r="F7434">
        <f>IF(AND(OR(s_tmchk="all",IF(ISERROR(MATCH(B7434,s_teams,0)),FALSE,TRUE)),OR(s_minsal="",s_minsal&lt;=D7434),OR(s_maxsal="",s_maxsal&gt;=D7434),OR(s_minyr="",s_minyr&lt;=A7434),OR(s_maxyr="",s_maxyr&gt;=A7434),OR(s_player="",s_player=C7434)),MAX(F$1:F7433)+1,0)</f>
        <v>0</v>
      </c>
    </row>
    <row r="7435" spans="1:6">
      <c r="A7435" s="20">
        <v>2003</v>
      </c>
      <c r="B7435" s="15" t="s">
        <v>87</v>
      </c>
      <c r="C7435" s="15" t="s">
        <v>5282</v>
      </c>
      <c r="D7435" s="24">
        <v>171932</v>
      </c>
      <c r="E7435" t="str">
        <f>IF(D7435&lt;VLOOKUP(A7435,Min!A:B,2,FALSE),"Y","")</f>
        <v>Y</v>
      </c>
      <c r="F7435">
        <f>IF(AND(OR(s_tmchk="all",IF(ISERROR(MATCH(B7435,s_teams,0)),FALSE,TRUE)),OR(s_minsal="",s_minsal&lt;=D7435),OR(s_maxsal="",s_maxsal&gt;=D7435),OR(s_minyr="",s_minyr&lt;=A7435),OR(s_maxyr="",s_maxyr&gt;=A7435),OR(s_player="",s_player=C7435)),MAX(F$1:F7434)+1,0)</f>
        <v>0</v>
      </c>
    </row>
    <row r="7436" spans="1:6">
      <c r="A7436" s="20">
        <v>2003</v>
      </c>
      <c r="B7436" s="15" t="s">
        <v>87</v>
      </c>
      <c r="C7436" s="15" t="s">
        <v>5801</v>
      </c>
      <c r="D7436" s="24">
        <v>37344</v>
      </c>
      <c r="E7436" t="str">
        <f>IF(D7436&lt;VLOOKUP(A7436,Min!A:B,2,FALSE),"Y","")</f>
        <v>Y</v>
      </c>
      <c r="F7436">
        <f>IF(AND(OR(s_tmchk="all",IF(ISERROR(MATCH(B7436,s_teams,0)),FALSE,TRUE)),OR(s_minsal="",s_minsal&lt;=D7436),OR(s_maxsal="",s_maxsal&gt;=D7436),OR(s_minyr="",s_minyr&lt;=A7436),OR(s_maxyr="",s_maxyr&gt;=A7436),OR(s_player="",s_player=C7436)),MAX(F$1:F7435)+1,0)</f>
        <v>0</v>
      </c>
    </row>
    <row r="7437" spans="1:6">
      <c r="A7437" s="20">
        <v>2003</v>
      </c>
      <c r="B7437" s="15" t="s">
        <v>87</v>
      </c>
      <c r="C7437" s="15" t="s">
        <v>4621</v>
      </c>
      <c r="D7437" s="24">
        <v>35819</v>
      </c>
      <c r="E7437" t="str">
        <f>IF(D7437&lt;VLOOKUP(A7437,Min!A:B,2,FALSE),"Y","")</f>
        <v>Y</v>
      </c>
      <c r="F7437">
        <f>IF(AND(OR(s_tmchk="all",IF(ISERROR(MATCH(B7437,s_teams,0)),FALSE,TRUE)),OR(s_minsal="",s_minsal&lt;=D7437),OR(s_maxsal="",s_maxsal&gt;=D7437),OR(s_minyr="",s_minyr&lt;=A7437),OR(s_maxyr="",s_maxyr&gt;=A7437),OR(s_player="",s_player=C7437)),MAX(F$1:F7436)+1,0)</f>
        <v>0</v>
      </c>
    </row>
    <row r="7438" spans="1:6">
      <c r="A7438" s="20">
        <v>2003</v>
      </c>
      <c r="B7438" s="15" t="s">
        <v>88</v>
      </c>
      <c r="C7438" s="15" t="s">
        <v>5393</v>
      </c>
      <c r="D7438" s="24">
        <v>19250000</v>
      </c>
      <c r="E7438" t="str">
        <f>IF(D7438&lt;VLOOKUP(A7438,Min!A:B,2,FALSE),"Y","")</f>
        <v/>
      </c>
      <c r="F7438">
        <f>IF(AND(OR(s_tmchk="all",IF(ISERROR(MATCH(B7438,s_teams,0)),FALSE,TRUE)),OR(s_minsal="",s_minsal&lt;=D7438),OR(s_maxsal="",s_maxsal&gt;=D7438),OR(s_minyr="",s_minyr&lt;=A7438),OR(s_maxyr="",s_maxyr&gt;=A7438),OR(s_player="",s_player=C7438)),MAX(F$1:F7437)+1,0)</f>
        <v>0</v>
      </c>
    </row>
    <row r="7439" spans="1:6">
      <c r="A7439" s="20">
        <v>2003</v>
      </c>
      <c r="B7439" s="15" t="s">
        <v>88</v>
      </c>
      <c r="C7439" s="15" t="s">
        <v>5344</v>
      </c>
      <c r="D7439" s="24">
        <v>7875000</v>
      </c>
      <c r="E7439" t="str">
        <f>IF(D7439&lt;VLOOKUP(A7439,Min!A:B,2,FALSE),"Y","")</f>
        <v/>
      </c>
      <c r="F7439">
        <f>IF(AND(OR(s_tmchk="all",IF(ISERROR(MATCH(B7439,s_teams,0)),FALSE,TRUE)),OR(s_minsal="",s_minsal&lt;=D7439),OR(s_maxsal="",s_maxsal&gt;=D7439),OR(s_minyr="",s_minyr&lt;=A7439),OR(s_maxyr="",s_maxyr&gt;=A7439),OR(s_player="",s_player=C7439)),MAX(F$1:F7438)+1,0)</f>
        <v>0</v>
      </c>
    </row>
    <row r="7440" spans="1:6">
      <c r="A7440" s="20">
        <v>2003</v>
      </c>
      <c r="B7440" s="15" t="s">
        <v>88</v>
      </c>
      <c r="C7440" s="15" t="s">
        <v>5139</v>
      </c>
      <c r="D7440" s="24">
        <v>7799996</v>
      </c>
      <c r="E7440" t="str">
        <f>IF(D7440&lt;VLOOKUP(A7440,Min!A:B,2,FALSE),"Y","")</f>
        <v/>
      </c>
      <c r="F7440">
        <f>IF(AND(OR(s_tmchk="all",IF(ISERROR(MATCH(B7440,s_teams,0)),FALSE,TRUE)),OR(s_minsal="",s_minsal&lt;=D7440),OR(s_maxsal="",s_maxsal&gt;=D7440),OR(s_minyr="",s_minyr&lt;=A7440),OR(s_maxyr="",s_maxyr&gt;=A7440),OR(s_player="",s_player=C7440)),MAX(F$1:F7439)+1,0)</f>
        <v>0</v>
      </c>
    </row>
    <row r="7441" spans="1:6">
      <c r="A7441" s="20">
        <v>2003</v>
      </c>
      <c r="B7441" s="15" t="s">
        <v>88</v>
      </c>
      <c r="C7441" s="15" t="s">
        <v>5621</v>
      </c>
      <c r="D7441" s="24">
        <v>4000000</v>
      </c>
      <c r="E7441" t="str">
        <f>IF(D7441&lt;VLOOKUP(A7441,Min!A:B,2,FALSE),"Y","")</f>
        <v/>
      </c>
      <c r="F7441">
        <f>IF(AND(OR(s_tmchk="all",IF(ISERROR(MATCH(B7441,s_teams,0)),FALSE,TRUE)),OR(s_minsal="",s_minsal&lt;=D7441),OR(s_maxsal="",s_maxsal&gt;=D7441),OR(s_minyr="",s_minyr&lt;=A7441),OR(s_maxyr="",s_maxyr&gt;=A7441),OR(s_player="",s_player=C7441)),MAX(F$1:F7440)+1,0)</f>
        <v>0</v>
      </c>
    </row>
    <row r="7442" spans="1:6">
      <c r="A7442" s="20">
        <v>2003</v>
      </c>
      <c r="B7442" s="15" t="s">
        <v>88</v>
      </c>
      <c r="C7442" s="15" t="s">
        <v>5328</v>
      </c>
      <c r="D7442" s="24">
        <v>2392500</v>
      </c>
      <c r="E7442" t="str">
        <f>IF(D7442&lt;VLOOKUP(A7442,Min!A:B,2,FALSE),"Y","")</f>
        <v/>
      </c>
      <c r="F7442">
        <f>IF(AND(OR(s_tmchk="all",IF(ISERROR(MATCH(B7442,s_teams,0)),FALSE,TRUE)),OR(s_minsal="",s_minsal&lt;=D7442),OR(s_maxsal="",s_maxsal&gt;=D7442),OR(s_minyr="",s_minyr&lt;=A7442),OR(s_maxyr="",s_maxyr&gt;=A7442),OR(s_player="",s_player=C7442)),MAX(F$1:F7441)+1,0)</f>
        <v>0</v>
      </c>
    </row>
    <row r="7443" spans="1:6">
      <c r="A7443" s="20">
        <v>2003</v>
      </c>
      <c r="B7443" s="15" t="s">
        <v>88</v>
      </c>
      <c r="C7443" s="15" t="s">
        <v>5240</v>
      </c>
      <c r="D7443" s="24">
        <v>1150000</v>
      </c>
      <c r="E7443" t="str">
        <f>IF(D7443&lt;VLOOKUP(A7443,Min!A:B,2,FALSE),"Y","")</f>
        <v/>
      </c>
      <c r="F7443">
        <f>IF(AND(OR(s_tmchk="all",IF(ISERROR(MATCH(B7443,s_teams,0)),FALSE,TRUE)),OR(s_minsal="",s_minsal&lt;=D7443),OR(s_maxsal="",s_maxsal&gt;=D7443),OR(s_minyr="",s_minyr&lt;=A7443),OR(s_maxyr="",s_maxyr&gt;=A7443),OR(s_player="",s_player=C7443)),MAX(F$1:F7442)+1,0)</f>
        <v>0</v>
      </c>
    </row>
    <row r="7444" spans="1:6">
      <c r="A7444" s="20">
        <v>2003</v>
      </c>
      <c r="B7444" s="15" t="s">
        <v>88</v>
      </c>
      <c r="C7444" s="15" t="s">
        <v>4842</v>
      </c>
      <c r="D7444" s="24">
        <v>1113720</v>
      </c>
      <c r="E7444" t="str">
        <f>IF(D7444&lt;VLOOKUP(A7444,Min!A:B,2,FALSE),"Y","")</f>
        <v/>
      </c>
      <c r="F7444">
        <f>IF(AND(OR(s_tmchk="all",IF(ISERROR(MATCH(B7444,s_teams,0)),FALSE,TRUE)),OR(s_minsal="",s_minsal&lt;=D7444),OR(s_maxsal="",s_maxsal&gt;=D7444),OR(s_minyr="",s_minyr&lt;=A7444),OR(s_maxyr="",s_maxyr&gt;=A7444),OR(s_player="",s_player=C7444)),MAX(F$1:F7443)+1,0)</f>
        <v>0</v>
      </c>
    </row>
    <row r="7445" spans="1:6">
      <c r="A7445" s="20">
        <v>2003</v>
      </c>
      <c r="B7445" s="15" t="s">
        <v>88</v>
      </c>
      <c r="C7445" s="15" t="s">
        <v>5591</v>
      </c>
      <c r="D7445" s="24">
        <v>1030000</v>
      </c>
      <c r="E7445" t="str">
        <f>IF(D7445&lt;VLOOKUP(A7445,Min!A:B,2,FALSE),"Y","")</f>
        <v/>
      </c>
      <c r="F7445">
        <f>IF(AND(OR(s_tmchk="all",IF(ISERROR(MATCH(B7445,s_teams,0)),FALSE,TRUE)),OR(s_minsal="",s_minsal&lt;=D7445),OR(s_maxsal="",s_maxsal&gt;=D7445),OR(s_minyr="",s_minyr&lt;=A7445),OR(s_maxyr="",s_maxyr&gt;=A7445),OR(s_player="",s_player=C7445)),MAX(F$1:F7444)+1,0)</f>
        <v>0</v>
      </c>
    </row>
    <row r="7446" spans="1:6">
      <c r="A7446" s="20">
        <v>2003</v>
      </c>
      <c r="B7446" s="15" t="s">
        <v>88</v>
      </c>
      <c r="C7446" s="15" t="s">
        <v>4731</v>
      </c>
      <c r="D7446" s="24">
        <v>1000000</v>
      </c>
      <c r="E7446" t="str">
        <f>IF(D7446&lt;VLOOKUP(A7446,Min!A:B,2,FALSE),"Y","")</f>
        <v/>
      </c>
      <c r="F7446">
        <f>IF(AND(OR(s_tmchk="all",IF(ISERROR(MATCH(B7446,s_teams,0)),FALSE,TRUE)),OR(s_minsal="",s_minsal&lt;=D7446),OR(s_maxsal="",s_maxsal&gt;=D7446),OR(s_minyr="",s_minyr&lt;=A7446),OR(s_maxyr="",s_maxyr&gt;=A7446),OR(s_player="",s_player=C7446)),MAX(F$1:F7445)+1,0)</f>
        <v>0</v>
      </c>
    </row>
    <row r="7447" spans="1:6">
      <c r="A7447" s="20">
        <v>2003</v>
      </c>
      <c r="B7447" s="15" t="s">
        <v>88</v>
      </c>
      <c r="C7447" s="15" t="s">
        <v>4992</v>
      </c>
      <c r="D7447" s="24">
        <v>1000000</v>
      </c>
      <c r="E7447" t="str">
        <f>IF(D7447&lt;VLOOKUP(A7447,Min!A:B,2,FALSE),"Y","")</f>
        <v/>
      </c>
      <c r="F7447">
        <f>IF(AND(OR(s_tmchk="all",IF(ISERROR(MATCH(B7447,s_teams,0)),FALSE,TRUE)),OR(s_minsal="",s_minsal&lt;=D7447),OR(s_maxsal="",s_maxsal&gt;=D7447),OR(s_minyr="",s_minyr&lt;=A7447),OR(s_maxyr="",s_maxyr&gt;=A7447),OR(s_player="",s_player=C7447)),MAX(F$1:F7446)+1,0)</f>
        <v>0</v>
      </c>
    </row>
    <row r="7448" spans="1:6">
      <c r="A7448" s="20">
        <v>2003</v>
      </c>
      <c r="B7448" s="15" t="s">
        <v>88</v>
      </c>
      <c r="C7448" s="15" t="s">
        <v>3618</v>
      </c>
      <c r="D7448" s="24">
        <v>952320</v>
      </c>
      <c r="E7448" t="str">
        <f>IF(D7448&lt;VLOOKUP(A7448,Min!A:B,2,FALSE),"Y","")</f>
        <v/>
      </c>
      <c r="F7448">
        <f>IF(AND(OR(s_tmchk="all",IF(ISERROR(MATCH(B7448,s_teams,0)),FALSE,TRUE)),OR(s_minsal="",s_minsal&lt;=D7448),OR(s_maxsal="",s_maxsal&gt;=D7448),OR(s_minyr="",s_minyr&lt;=A7448),OR(s_maxyr="",s_maxyr&gt;=A7448),OR(s_player="",s_player=C7448)),MAX(F$1:F7447)+1,0)</f>
        <v>0</v>
      </c>
    </row>
    <row r="7449" spans="1:6">
      <c r="A7449" s="20">
        <v>2003</v>
      </c>
      <c r="B7449" s="15" t="s">
        <v>88</v>
      </c>
      <c r="C7449" s="15" t="s">
        <v>2325</v>
      </c>
      <c r="D7449" s="24">
        <v>893400</v>
      </c>
      <c r="E7449" t="str">
        <f>IF(D7449&lt;VLOOKUP(A7449,Min!A:B,2,FALSE),"Y","")</f>
        <v/>
      </c>
      <c r="F7449">
        <f>IF(AND(OR(s_tmchk="all",IF(ISERROR(MATCH(B7449,s_teams,0)),FALSE,TRUE)),OR(s_minsal="",s_minsal&lt;=D7449),OR(s_maxsal="",s_maxsal&gt;=D7449),OR(s_minyr="",s_minyr&lt;=A7449),OR(s_maxyr="",s_maxyr&gt;=A7449),OR(s_player="",s_player=C7449)),MAX(F$1:F7448)+1,0)</f>
        <v>0</v>
      </c>
    </row>
    <row r="7450" spans="1:6">
      <c r="A7450" s="20">
        <v>2003</v>
      </c>
      <c r="B7450" s="15" t="s">
        <v>88</v>
      </c>
      <c r="C7450" s="15" t="s">
        <v>6101</v>
      </c>
      <c r="D7450" s="24">
        <v>741098</v>
      </c>
      <c r="E7450" t="str">
        <f>IF(D7450&lt;VLOOKUP(A7450,Min!A:B,2,FALSE),"Y","")</f>
        <v/>
      </c>
      <c r="F7450">
        <f>IF(AND(OR(s_tmchk="all",IF(ISERROR(MATCH(B7450,s_teams,0)),FALSE,TRUE)),OR(s_minsal="",s_minsal&lt;=D7450),OR(s_maxsal="",s_maxsal&gt;=D7450),OR(s_minyr="",s_minyr&lt;=A7450),OR(s_maxyr="",s_maxyr&gt;=A7450),OR(s_player="",s_player=C7450)),MAX(F$1:F7449)+1,0)</f>
        <v>0</v>
      </c>
    </row>
    <row r="7451" spans="1:6">
      <c r="A7451" s="20">
        <v>2003</v>
      </c>
      <c r="B7451" s="15" t="s">
        <v>88</v>
      </c>
      <c r="C7451" s="15" t="s">
        <v>5940</v>
      </c>
      <c r="D7451" s="24">
        <v>612435</v>
      </c>
      <c r="E7451" t="str">
        <f>IF(D7451&lt;VLOOKUP(A7451,Min!A:B,2,FALSE),"Y","")</f>
        <v/>
      </c>
      <c r="F7451">
        <f>IF(AND(OR(s_tmchk="all",IF(ISERROR(MATCH(B7451,s_teams,0)),FALSE,TRUE)),OR(s_minsal="",s_minsal&lt;=D7451),OR(s_maxsal="",s_maxsal&gt;=D7451),OR(s_minyr="",s_minyr&lt;=A7451),OR(s_maxyr="",s_maxyr&gt;=A7451),OR(s_player="",s_player=C7451)),MAX(F$1:F7450)+1,0)</f>
        <v>0</v>
      </c>
    </row>
    <row r="7452" spans="1:6">
      <c r="A7452" s="20">
        <v>2003</v>
      </c>
      <c r="B7452" s="15" t="s">
        <v>88</v>
      </c>
      <c r="C7452" s="15" t="s">
        <v>5819</v>
      </c>
      <c r="D7452" s="24">
        <v>578160</v>
      </c>
      <c r="E7452" t="str">
        <f>IF(D7452&lt;VLOOKUP(A7452,Min!A:B,2,FALSE),"Y","")</f>
        <v/>
      </c>
      <c r="F7452">
        <f>IF(AND(OR(s_tmchk="all",IF(ISERROR(MATCH(B7452,s_teams,0)),FALSE,TRUE)),OR(s_minsal="",s_minsal&lt;=D7452),OR(s_maxsal="",s_maxsal&gt;=D7452),OR(s_minyr="",s_minyr&lt;=A7452),OR(s_maxyr="",s_maxyr&gt;=A7452),OR(s_player="",s_player=C7452)),MAX(F$1:F7451)+1,0)</f>
        <v>0</v>
      </c>
    </row>
    <row r="7453" spans="1:6">
      <c r="A7453" s="20">
        <v>2003</v>
      </c>
      <c r="B7453" s="15" t="s">
        <v>88</v>
      </c>
      <c r="C7453" s="15" t="s">
        <v>4738</v>
      </c>
      <c r="D7453" s="24">
        <v>546000</v>
      </c>
      <c r="E7453" t="str">
        <f>IF(D7453&lt;VLOOKUP(A7453,Min!A:B,2,FALSE),"Y","")</f>
        <v/>
      </c>
      <c r="F7453">
        <f>IF(AND(OR(s_tmchk="all",IF(ISERROR(MATCH(B7453,s_teams,0)),FALSE,TRUE)),OR(s_minsal="",s_minsal&lt;=D7453),OR(s_maxsal="",s_maxsal&gt;=D7453),OR(s_minyr="",s_minyr&lt;=A7453),OR(s_maxyr="",s_maxyr&gt;=A7453),OR(s_player="",s_player=C7453)),MAX(F$1:F7452)+1,0)</f>
        <v>0</v>
      </c>
    </row>
    <row r="7454" spans="1:6">
      <c r="A7454" s="20">
        <v>2003</v>
      </c>
      <c r="B7454" s="15" t="s">
        <v>92</v>
      </c>
      <c r="C7454" s="15" t="s">
        <v>3691</v>
      </c>
      <c r="D7454" s="24">
        <v>6375000</v>
      </c>
      <c r="E7454" t="str">
        <f>IF(D7454&lt;VLOOKUP(A7454,Min!A:B,2,FALSE),"Y","")</f>
        <v/>
      </c>
      <c r="F7454">
        <f>IF(AND(OR(s_tmchk="all",IF(ISERROR(MATCH(B7454,s_teams,0)),FALSE,TRUE)),OR(s_minsal="",s_minsal&lt;=D7454),OR(s_maxsal="",s_maxsal&gt;=D7454),OR(s_minyr="",s_minyr&lt;=A7454),OR(s_maxyr="",s_maxyr&gt;=A7454),OR(s_player="",s_player=C7454)),MAX(F$1:F7453)+1,0)</f>
        <v>0</v>
      </c>
    </row>
    <row r="7455" spans="1:6">
      <c r="A7455" s="20">
        <v>2003</v>
      </c>
      <c r="B7455" s="15" t="s">
        <v>92</v>
      </c>
      <c r="C7455" s="15" t="s">
        <v>5527</v>
      </c>
      <c r="D7455" s="24">
        <v>5364964</v>
      </c>
      <c r="E7455" t="str">
        <f>IF(D7455&lt;VLOOKUP(A7455,Min!A:B,2,FALSE),"Y","")</f>
        <v/>
      </c>
      <c r="F7455">
        <f>IF(AND(OR(s_tmchk="all",IF(ISERROR(MATCH(B7455,s_teams,0)),FALSE,TRUE)),OR(s_minsal="",s_minsal&lt;=D7455),OR(s_maxsal="",s_maxsal&gt;=D7455),OR(s_minyr="",s_minyr&lt;=A7455),OR(s_maxyr="",s_maxyr&gt;=A7455),OR(s_player="",s_player=C7455)),MAX(F$1:F7454)+1,0)</f>
        <v>0</v>
      </c>
    </row>
    <row r="7456" spans="1:6">
      <c r="A7456" s="20">
        <v>2003</v>
      </c>
      <c r="B7456" s="15" t="s">
        <v>92</v>
      </c>
      <c r="C7456" s="15" t="s">
        <v>4805</v>
      </c>
      <c r="D7456" s="24">
        <v>5062500</v>
      </c>
      <c r="E7456" t="str">
        <f>IF(D7456&lt;VLOOKUP(A7456,Min!A:B,2,FALSE),"Y","")</f>
        <v/>
      </c>
      <c r="F7456">
        <f>IF(AND(OR(s_tmchk="all",IF(ISERROR(MATCH(B7456,s_teams,0)),FALSE,TRUE)),OR(s_minsal="",s_minsal&lt;=D7456),OR(s_maxsal="",s_maxsal&gt;=D7456),OR(s_minyr="",s_minyr&lt;=A7456),OR(s_maxyr="",s_maxyr&gt;=A7456),OR(s_player="",s_player=C7456)),MAX(F$1:F7455)+1,0)</f>
        <v>0</v>
      </c>
    </row>
    <row r="7457" spans="1:6">
      <c r="A7457" s="20">
        <v>2003</v>
      </c>
      <c r="B7457" s="15" t="s">
        <v>92</v>
      </c>
      <c r="C7457" s="15" t="s">
        <v>5202</v>
      </c>
      <c r="D7457" s="24">
        <v>4903750</v>
      </c>
      <c r="E7457" t="str">
        <f>IF(D7457&lt;VLOOKUP(A7457,Min!A:B,2,FALSE),"Y","")</f>
        <v/>
      </c>
      <c r="F7457">
        <f>IF(AND(OR(s_tmchk="all",IF(ISERROR(MATCH(B7457,s_teams,0)),FALSE,TRUE)),OR(s_minsal="",s_minsal&lt;=D7457),OR(s_maxsal="",s_maxsal&gt;=D7457),OR(s_minyr="",s_minyr&lt;=A7457),OR(s_maxyr="",s_maxyr&gt;=A7457),OR(s_player="",s_player=C7457)),MAX(F$1:F7456)+1,0)</f>
        <v>0</v>
      </c>
    </row>
    <row r="7458" spans="1:6">
      <c r="A7458" s="20">
        <v>2003</v>
      </c>
      <c r="B7458" s="15" t="s">
        <v>92</v>
      </c>
      <c r="C7458" s="15" t="s">
        <v>5482</v>
      </c>
      <c r="D7458" s="24">
        <v>4546000</v>
      </c>
      <c r="E7458" t="str">
        <f>IF(D7458&lt;VLOOKUP(A7458,Min!A:B,2,FALSE),"Y","")</f>
        <v/>
      </c>
      <c r="F7458">
        <f>IF(AND(OR(s_tmchk="all",IF(ISERROR(MATCH(B7458,s_teams,0)),FALSE,TRUE)),OR(s_minsal="",s_minsal&lt;=D7458),OR(s_maxsal="",s_maxsal&gt;=D7458),OR(s_minyr="",s_minyr&lt;=A7458),OR(s_maxyr="",s_maxyr&gt;=A7458),OR(s_player="",s_player=C7458)),MAX(F$1:F7457)+1,0)</f>
        <v>0</v>
      </c>
    </row>
    <row r="7459" spans="1:6">
      <c r="A7459" s="20">
        <v>2003</v>
      </c>
      <c r="B7459" s="15" t="s">
        <v>92</v>
      </c>
      <c r="C7459" s="15" t="s">
        <v>3334</v>
      </c>
      <c r="D7459" s="24">
        <v>3974760</v>
      </c>
      <c r="E7459" t="str">
        <f>IF(D7459&lt;VLOOKUP(A7459,Min!A:B,2,FALSE),"Y","")</f>
        <v/>
      </c>
      <c r="F7459">
        <f>IF(AND(OR(s_tmchk="all",IF(ISERROR(MATCH(B7459,s_teams,0)),FALSE,TRUE)),OR(s_minsal="",s_minsal&lt;=D7459),OR(s_maxsal="",s_maxsal&gt;=D7459),OR(s_minyr="",s_minyr&lt;=A7459),OR(s_maxyr="",s_maxyr&gt;=A7459),OR(s_player="",s_player=C7459)),MAX(F$1:F7458)+1,0)</f>
        <v>0</v>
      </c>
    </row>
    <row r="7460" spans="1:6">
      <c r="A7460" s="20">
        <v>2003</v>
      </c>
      <c r="B7460" s="15" t="s">
        <v>92</v>
      </c>
      <c r="C7460" s="15" t="s">
        <v>5107</v>
      </c>
      <c r="D7460" s="24">
        <v>2599900</v>
      </c>
      <c r="E7460" t="str">
        <f>IF(D7460&lt;VLOOKUP(A7460,Min!A:B,2,FALSE),"Y","")</f>
        <v/>
      </c>
      <c r="F7460">
        <f>IF(AND(OR(s_tmchk="all",IF(ISERROR(MATCH(B7460,s_teams,0)),FALSE,TRUE)),OR(s_minsal="",s_minsal&lt;=D7460),OR(s_maxsal="",s_maxsal&gt;=D7460),OR(s_minyr="",s_minyr&lt;=A7460),OR(s_maxyr="",s_maxyr&gt;=A7460),OR(s_player="",s_player=C7460)),MAX(F$1:F7459)+1,0)</f>
        <v>0</v>
      </c>
    </row>
    <row r="7461" spans="1:6">
      <c r="A7461" s="20">
        <v>2003</v>
      </c>
      <c r="B7461" s="15" t="s">
        <v>92</v>
      </c>
      <c r="C7461" s="15" t="s">
        <v>5524</v>
      </c>
      <c r="D7461" s="24">
        <v>2068000</v>
      </c>
      <c r="E7461" t="str">
        <f>IF(D7461&lt;VLOOKUP(A7461,Min!A:B,2,FALSE),"Y","")</f>
        <v/>
      </c>
      <c r="F7461">
        <f>IF(AND(OR(s_tmchk="all",IF(ISERROR(MATCH(B7461,s_teams,0)),FALSE,TRUE)),OR(s_minsal="",s_minsal&lt;=D7461),OR(s_maxsal="",s_maxsal&gt;=D7461),OR(s_minyr="",s_minyr&lt;=A7461),OR(s_maxyr="",s_maxyr&gt;=A7461),OR(s_player="",s_player=C7461)),MAX(F$1:F7460)+1,0)</f>
        <v>0</v>
      </c>
    </row>
    <row r="7462" spans="1:6">
      <c r="A7462" s="20">
        <v>2003</v>
      </c>
      <c r="B7462" s="15" t="s">
        <v>92</v>
      </c>
      <c r="C7462" s="15" t="s">
        <v>6137</v>
      </c>
      <c r="D7462" s="24">
        <v>1870000</v>
      </c>
      <c r="E7462" t="str">
        <f>IF(D7462&lt;VLOOKUP(A7462,Min!A:B,2,FALSE),"Y","")</f>
        <v/>
      </c>
      <c r="F7462">
        <f>IF(AND(OR(s_tmchk="all",IF(ISERROR(MATCH(B7462,s_teams,0)),FALSE,TRUE)),OR(s_minsal="",s_minsal&lt;=D7462),OR(s_maxsal="",s_maxsal&gt;=D7462),OR(s_minyr="",s_minyr&lt;=A7462),OR(s_maxyr="",s_maxyr&gt;=A7462),OR(s_player="",s_player=C7462)),MAX(F$1:F7461)+1,0)</f>
        <v>0</v>
      </c>
    </row>
    <row r="7463" spans="1:6">
      <c r="A7463" s="20">
        <v>2003</v>
      </c>
      <c r="B7463" s="15" t="s">
        <v>92</v>
      </c>
      <c r="C7463" s="15" t="s">
        <v>5062</v>
      </c>
      <c r="D7463" s="24">
        <v>1597200</v>
      </c>
      <c r="E7463" t="str">
        <f>IF(D7463&lt;VLOOKUP(A7463,Min!A:B,2,FALSE),"Y","")</f>
        <v/>
      </c>
      <c r="F7463">
        <f>IF(AND(OR(s_tmchk="all",IF(ISERROR(MATCH(B7463,s_teams,0)),FALSE,TRUE)),OR(s_minsal="",s_minsal&lt;=D7463),OR(s_maxsal="",s_maxsal&gt;=D7463),OR(s_minyr="",s_minyr&lt;=A7463),OR(s_maxyr="",s_maxyr&gt;=A7463),OR(s_player="",s_player=C7463)),MAX(F$1:F7462)+1,0)</f>
        <v>0</v>
      </c>
    </row>
    <row r="7464" spans="1:6">
      <c r="A7464" s="20">
        <v>2003</v>
      </c>
      <c r="B7464" s="15" t="s">
        <v>92</v>
      </c>
      <c r="C7464" s="15" t="s">
        <v>4344</v>
      </c>
      <c r="D7464" s="24">
        <v>1594920</v>
      </c>
      <c r="E7464" t="str">
        <f>IF(D7464&lt;VLOOKUP(A7464,Min!A:B,2,FALSE),"Y","")</f>
        <v/>
      </c>
      <c r="F7464">
        <f>IF(AND(OR(s_tmchk="all",IF(ISERROR(MATCH(B7464,s_teams,0)),FALSE,TRUE)),OR(s_minsal="",s_minsal&lt;=D7464),OR(s_maxsal="",s_maxsal&gt;=D7464),OR(s_minyr="",s_minyr&lt;=A7464),OR(s_maxyr="",s_maxyr&gt;=A7464),OR(s_player="",s_player=C7464)),MAX(F$1:F7463)+1,0)</f>
        <v>0</v>
      </c>
    </row>
    <row r="7465" spans="1:6">
      <c r="A7465" s="20">
        <v>2003</v>
      </c>
      <c r="B7465" s="15" t="s">
        <v>92</v>
      </c>
      <c r="C7465" s="15" t="s">
        <v>4720</v>
      </c>
      <c r="D7465" s="24">
        <v>1400000</v>
      </c>
      <c r="E7465" t="str">
        <f>IF(D7465&lt;VLOOKUP(A7465,Min!A:B,2,FALSE),"Y","")</f>
        <v/>
      </c>
      <c r="F7465">
        <f>IF(AND(OR(s_tmchk="all",IF(ISERROR(MATCH(B7465,s_teams,0)),FALSE,TRUE)),OR(s_minsal="",s_minsal&lt;=D7465),OR(s_maxsal="",s_maxsal&gt;=D7465),OR(s_minyr="",s_minyr&lt;=A7465),OR(s_maxyr="",s_maxyr&gt;=A7465),OR(s_player="",s_player=C7465)),MAX(F$1:F7464)+1,0)</f>
        <v>0</v>
      </c>
    </row>
    <row r="7466" spans="1:6">
      <c r="A7466" s="20">
        <v>2003</v>
      </c>
      <c r="B7466" s="15" t="s">
        <v>92</v>
      </c>
      <c r="C7466" s="15" t="s">
        <v>5373</v>
      </c>
      <c r="D7466" s="24">
        <v>1172400</v>
      </c>
      <c r="E7466" t="str">
        <f>IF(D7466&lt;VLOOKUP(A7466,Min!A:B,2,FALSE),"Y","")</f>
        <v/>
      </c>
      <c r="F7466">
        <f>IF(AND(OR(s_tmchk="all",IF(ISERROR(MATCH(B7466,s_teams,0)),FALSE,TRUE)),OR(s_minsal="",s_minsal&lt;=D7466),OR(s_maxsal="",s_maxsal&gt;=D7466),OR(s_minyr="",s_minyr&lt;=A7466),OR(s_maxyr="",s_maxyr&gt;=A7466),OR(s_player="",s_player=C7466)),MAX(F$1:F7465)+1,0)</f>
        <v>0</v>
      </c>
    </row>
    <row r="7467" spans="1:6">
      <c r="A7467" s="20">
        <v>2003</v>
      </c>
      <c r="B7467" s="15" t="s">
        <v>92</v>
      </c>
      <c r="C7467" s="15" t="s">
        <v>1749</v>
      </c>
      <c r="D7467" s="24">
        <v>1051920</v>
      </c>
      <c r="E7467" t="str">
        <f>IF(D7467&lt;VLOOKUP(A7467,Min!A:B,2,FALSE),"Y","")</f>
        <v/>
      </c>
      <c r="F7467">
        <f>IF(AND(OR(s_tmchk="all",IF(ISERROR(MATCH(B7467,s_teams,0)),FALSE,TRUE)),OR(s_minsal="",s_minsal&lt;=D7467),OR(s_maxsal="",s_maxsal&gt;=D7467),OR(s_minyr="",s_minyr&lt;=A7467),OR(s_maxyr="",s_maxyr&gt;=A7467),OR(s_player="",s_player=C7467)),MAX(F$1:F7466)+1,0)</f>
        <v>0</v>
      </c>
    </row>
    <row r="7468" spans="1:6">
      <c r="A7468" s="20">
        <v>2003</v>
      </c>
      <c r="B7468" s="15" t="s">
        <v>92</v>
      </c>
      <c r="C7468" s="15" t="s">
        <v>4759</v>
      </c>
      <c r="D7468" s="24">
        <v>1030000</v>
      </c>
      <c r="E7468" t="str">
        <f>IF(D7468&lt;VLOOKUP(A7468,Min!A:B,2,FALSE),"Y","")</f>
        <v/>
      </c>
      <c r="F7468">
        <f>IF(AND(OR(s_tmchk="all",IF(ISERROR(MATCH(B7468,s_teams,0)),FALSE,TRUE)),OR(s_minsal="",s_minsal&lt;=D7468),OR(s_maxsal="",s_maxsal&gt;=D7468),OR(s_minyr="",s_minyr&lt;=A7468),OR(s_maxyr="",s_maxyr&gt;=A7468),OR(s_player="",s_player=C7468)),MAX(F$1:F7467)+1,0)</f>
        <v>0</v>
      </c>
    </row>
    <row r="7469" spans="1:6">
      <c r="A7469" s="20">
        <v>2003</v>
      </c>
      <c r="B7469" s="15" t="s">
        <v>92</v>
      </c>
      <c r="C7469" s="15" t="s">
        <v>5651</v>
      </c>
      <c r="D7469" s="24">
        <v>1030000</v>
      </c>
      <c r="E7469" t="str">
        <f>IF(D7469&lt;VLOOKUP(A7469,Min!A:B,2,FALSE),"Y","")</f>
        <v/>
      </c>
      <c r="F7469">
        <f>IF(AND(OR(s_tmchk="all",IF(ISERROR(MATCH(B7469,s_teams,0)),FALSE,TRUE)),OR(s_minsal="",s_minsal&lt;=D7469),OR(s_maxsal="",s_maxsal&gt;=D7469),OR(s_minyr="",s_minyr&lt;=A7469),OR(s_maxyr="",s_maxyr&gt;=A7469),OR(s_player="",s_player=C7469)),MAX(F$1:F7468)+1,0)</f>
        <v>0</v>
      </c>
    </row>
    <row r="7470" spans="1:6">
      <c r="A7470" s="20">
        <v>2003</v>
      </c>
      <c r="B7470" s="15" t="s">
        <v>92</v>
      </c>
      <c r="C7470" s="15" t="s">
        <v>4697</v>
      </c>
      <c r="D7470" s="24">
        <v>587435</v>
      </c>
      <c r="E7470" t="str">
        <f>IF(D7470&lt;VLOOKUP(A7470,Min!A:B,2,FALSE),"Y","")</f>
        <v/>
      </c>
      <c r="F7470">
        <f>IF(AND(OR(s_tmchk="all",IF(ISERROR(MATCH(B7470,s_teams,0)),FALSE,TRUE)),OR(s_minsal="",s_minsal&lt;=D7470),OR(s_maxsal="",s_maxsal&gt;=D7470),OR(s_minyr="",s_minyr&lt;=A7470),OR(s_maxyr="",s_maxyr&gt;=A7470),OR(s_player="",s_player=C7470)),MAX(F$1:F7469)+1,0)</f>
        <v>0</v>
      </c>
    </row>
    <row r="7471" spans="1:6">
      <c r="A7471" s="20">
        <v>2003</v>
      </c>
      <c r="B7471" s="15" t="s">
        <v>92</v>
      </c>
      <c r="C7471" s="15" t="s">
        <v>4673</v>
      </c>
      <c r="D7471" s="24">
        <v>337457</v>
      </c>
      <c r="E7471" t="str">
        <f>IF(D7471&lt;VLOOKUP(A7471,Min!A:B,2,FALSE),"Y","")</f>
        <v>Y</v>
      </c>
      <c r="F7471">
        <f>IF(AND(OR(s_tmchk="all",IF(ISERROR(MATCH(B7471,s_teams,0)),FALSE,TRUE)),OR(s_minsal="",s_minsal&lt;=D7471),OR(s_maxsal="",s_maxsal&gt;=D7471),OR(s_minyr="",s_minyr&lt;=A7471),OR(s_maxyr="",s_maxyr&gt;=A7471),OR(s_player="",s_player=C7471)),MAX(F$1:F7470)+1,0)</f>
        <v>0</v>
      </c>
    </row>
    <row r="7472" spans="1:6">
      <c r="A7472" s="20">
        <v>2003</v>
      </c>
      <c r="B7472" s="15" t="s">
        <v>92</v>
      </c>
      <c r="C7472" s="15" t="s">
        <v>5818</v>
      </c>
      <c r="D7472" s="24">
        <v>124984</v>
      </c>
      <c r="E7472" t="str">
        <f>IF(D7472&lt;VLOOKUP(A7472,Min!A:B,2,FALSE),"Y","")</f>
        <v>Y</v>
      </c>
      <c r="F7472">
        <f>IF(AND(OR(s_tmchk="all",IF(ISERROR(MATCH(B7472,s_teams,0)),FALSE,TRUE)),OR(s_minsal="",s_minsal&lt;=D7472),OR(s_maxsal="",s_maxsal&gt;=D7472),OR(s_minyr="",s_minyr&lt;=A7472),OR(s_maxyr="",s_maxyr&gt;=A7472),OR(s_player="",s_player=C7472)),MAX(F$1:F7471)+1,0)</f>
        <v>0</v>
      </c>
    </row>
    <row r="7473" spans="1:6">
      <c r="A7473" s="20">
        <v>2002</v>
      </c>
      <c r="B7473" s="15" t="s">
        <v>28</v>
      </c>
      <c r="C7473" s="15" t="s">
        <v>5968</v>
      </c>
      <c r="D7473" s="24">
        <v>11250000</v>
      </c>
      <c r="E7473" t="str">
        <f>IF(D7473&lt;VLOOKUP(A7473,Min!A:B,2,FALSE),"Y","")</f>
        <v/>
      </c>
      <c r="F7473">
        <f>IF(AND(OR(s_tmchk="all",IF(ISERROR(MATCH(B7473,s_teams,0)),FALSE,TRUE)),OR(s_minsal="",s_minsal&lt;=D7473),OR(s_maxsal="",s_maxsal&gt;=D7473),OR(s_minyr="",s_minyr&lt;=A7473),OR(s_maxyr="",s_maxyr&gt;=A7473),OR(s_player="",s_player=C7473)),MAX(F$1:F7472)+1,0)</f>
        <v>0</v>
      </c>
    </row>
    <row r="7474" spans="1:6">
      <c r="A7474" s="20">
        <v>2002</v>
      </c>
      <c r="B7474" s="15" t="s">
        <v>28</v>
      </c>
      <c r="C7474" s="15" t="s">
        <v>6052</v>
      </c>
      <c r="D7474" s="24">
        <v>9667969</v>
      </c>
      <c r="E7474" t="str">
        <f>IF(D7474&lt;VLOOKUP(A7474,Min!A:B,2,FALSE),"Y","")</f>
        <v/>
      </c>
      <c r="F7474">
        <f>IF(AND(OR(s_tmchk="all",IF(ISERROR(MATCH(B7474,s_teams,0)),FALSE,TRUE)),OR(s_minsal="",s_minsal&lt;=D7474),OR(s_maxsal="",s_maxsal&gt;=D7474),OR(s_minyr="",s_minyr&lt;=A7474),OR(s_maxyr="",s_maxyr&gt;=A7474),OR(s_player="",s_player=C7474)),MAX(F$1:F7473)+1,0)</f>
        <v>0</v>
      </c>
    </row>
    <row r="7475" spans="1:6">
      <c r="A7475" s="20">
        <v>2002</v>
      </c>
      <c r="B7475" s="15" t="s">
        <v>28</v>
      </c>
      <c r="C7475" s="15" t="s">
        <v>6089</v>
      </c>
      <c r="D7475" s="24">
        <v>7906783</v>
      </c>
      <c r="E7475" t="str">
        <f>IF(D7475&lt;VLOOKUP(A7475,Min!A:B,2,FALSE),"Y","")</f>
        <v/>
      </c>
      <c r="F7475">
        <f>IF(AND(OR(s_tmchk="all",IF(ISERROR(MATCH(B7475,s_teams,0)),FALSE,TRUE)),OR(s_minsal="",s_minsal&lt;=D7475),OR(s_maxsal="",s_maxsal&gt;=D7475),OR(s_minyr="",s_minyr&lt;=A7475),OR(s_maxyr="",s_maxyr&gt;=A7475),OR(s_player="",s_player=C7475)),MAX(F$1:F7474)+1,0)</f>
        <v>0</v>
      </c>
    </row>
    <row r="7476" spans="1:6">
      <c r="A7476" s="20">
        <v>2002</v>
      </c>
      <c r="B7476" s="15" t="s">
        <v>28</v>
      </c>
      <c r="C7476" s="15" t="s">
        <v>4529</v>
      </c>
      <c r="D7476" s="24">
        <v>6500312</v>
      </c>
      <c r="E7476" t="str">
        <f>IF(D7476&lt;VLOOKUP(A7476,Min!A:B,2,FALSE),"Y","")</f>
        <v/>
      </c>
      <c r="F7476">
        <f>IF(AND(OR(s_tmchk="all",IF(ISERROR(MATCH(B7476,s_teams,0)),FALSE,TRUE)),OR(s_minsal="",s_minsal&lt;=D7476),OR(s_maxsal="",s_maxsal&gt;=D7476),OR(s_minyr="",s_minyr&lt;=A7476),OR(s_maxyr="",s_maxyr&gt;=A7476),OR(s_player="",s_player=C7476)),MAX(F$1:F7475)+1,0)</f>
        <v>0</v>
      </c>
    </row>
    <row r="7477" spans="1:6">
      <c r="A7477" s="20">
        <v>2002</v>
      </c>
      <c r="B7477" s="15" t="s">
        <v>28</v>
      </c>
      <c r="C7477" s="15" t="s">
        <v>1131</v>
      </c>
      <c r="D7477" s="24">
        <v>4500000</v>
      </c>
      <c r="E7477" t="str">
        <f>IF(D7477&lt;VLOOKUP(A7477,Min!A:B,2,FALSE),"Y","")</f>
        <v/>
      </c>
      <c r="F7477">
        <f>IF(AND(OR(s_tmchk="all",IF(ISERROR(MATCH(B7477,s_teams,0)),FALSE,TRUE)),OR(s_minsal="",s_minsal&lt;=D7477),OR(s_maxsal="",s_maxsal&gt;=D7477),OR(s_minyr="",s_minyr&lt;=A7477),OR(s_maxyr="",s_maxyr&gt;=A7477),OR(s_player="",s_player=C7477)),MAX(F$1:F7476)+1,0)</f>
        <v>0</v>
      </c>
    </row>
    <row r="7478" spans="1:6">
      <c r="A7478" s="20">
        <v>2002</v>
      </c>
      <c r="B7478" s="15" t="s">
        <v>28</v>
      </c>
      <c r="C7478" s="15" t="s">
        <v>4775</v>
      </c>
      <c r="D7478" s="24">
        <v>2500000</v>
      </c>
      <c r="E7478" t="str">
        <f>IF(D7478&lt;VLOOKUP(A7478,Min!A:B,2,FALSE),"Y","")</f>
        <v/>
      </c>
      <c r="F7478">
        <f>IF(AND(OR(s_tmchk="all",IF(ISERROR(MATCH(B7478,s_teams,0)),FALSE,TRUE)),OR(s_minsal="",s_minsal&lt;=D7478),OR(s_maxsal="",s_maxsal&gt;=D7478),OR(s_minyr="",s_minyr&lt;=A7478),OR(s_maxyr="",s_maxyr&gt;=A7478),OR(s_player="",s_player=C7478)),MAX(F$1:F7477)+1,0)</f>
        <v>0</v>
      </c>
    </row>
    <row r="7479" spans="1:6">
      <c r="A7479" s="20">
        <v>2002</v>
      </c>
      <c r="B7479" s="15" t="s">
        <v>28</v>
      </c>
      <c r="C7479" s="15" t="s">
        <v>4943</v>
      </c>
      <c r="D7479" s="24">
        <v>2265240</v>
      </c>
      <c r="E7479" t="str">
        <f>IF(D7479&lt;VLOOKUP(A7479,Min!A:B,2,FALSE),"Y","")</f>
        <v/>
      </c>
      <c r="F7479">
        <f>IF(AND(OR(s_tmchk="all",IF(ISERROR(MATCH(B7479,s_teams,0)),FALSE,TRUE)),OR(s_minsal="",s_minsal&lt;=D7479),OR(s_maxsal="",s_maxsal&gt;=D7479),OR(s_minyr="",s_minyr&lt;=A7479),OR(s_maxyr="",s_maxyr&gt;=A7479),OR(s_player="",s_player=C7479)),MAX(F$1:F7478)+1,0)</f>
        <v>0</v>
      </c>
    </row>
    <row r="7480" spans="1:6">
      <c r="A7480" s="20">
        <v>2002</v>
      </c>
      <c r="B7480" s="15" t="s">
        <v>28</v>
      </c>
      <c r="C7480" s="15" t="s">
        <v>634</v>
      </c>
      <c r="D7480" s="24">
        <v>1689360</v>
      </c>
      <c r="E7480" t="str">
        <f>IF(D7480&lt;VLOOKUP(A7480,Min!A:B,2,FALSE),"Y","")</f>
        <v/>
      </c>
      <c r="F7480">
        <f>IF(AND(OR(s_tmchk="all",IF(ISERROR(MATCH(B7480,s_teams,0)),FALSE,TRUE)),OR(s_minsal="",s_minsal&lt;=D7480),OR(s_maxsal="",s_maxsal&gt;=D7480),OR(s_minyr="",s_minyr&lt;=A7480),OR(s_maxyr="",s_maxyr&gt;=A7480),OR(s_player="",s_player=C7480)),MAX(F$1:F7479)+1,0)</f>
        <v>0</v>
      </c>
    </row>
    <row r="7481" spans="1:6">
      <c r="A7481" s="20">
        <v>2002</v>
      </c>
      <c r="B7481" s="15" t="s">
        <v>28</v>
      </c>
      <c r="C7481" s="15" t="s">
        <v>4730</v>
      </c>
      <c r="D7481" s="24">
        <v>1179720</v>
      </c>
      <c r="E7481" t="str">
        <f>IF(D7481&lt;VLOOKUP(A7481,Min!A:B,2,FALSE),"Y","")</f>
        <v/>
      </c>
      <c r="F7481">
        <f>IF(AND(OR(s_tmchk="all",IF(ISERROR(MATCH(B7481,s_teams,0)),FALSE,TRUE)),OR(s_minsal="",s_minsal&lt;=D7481),OR(s_maxsal="",s_maxsal&gt;=D7481),OR(s_minyr="",s_minyr&lt;=A7481),OR(s_maxyr="",s_maxyr&gt;=A7481),OR(s_player="",s_player=C7481)),MAX(F$1:F7480)+1,0)</f>
        <v>0</v>
      </c>
    </row>
    <row r="7482" spans="1:6">
      <c r="A7482" s="20">
        <v>2002</v>
      </c>
      <c r="B7482" s="15" t="s">
        <v>28</v>
      </c>
      <c r="C7482" s="15" t="s">
        <v>4970</v>
      </c>
      <c r="D7482" s="24">
        <v>1027440</v>
      </c>
      <c r="E7482" t="str">
        <f>IF(D7482&lt;VLOOKUP(A7482,Min!A:B,2,FALSE),"Y","")</f>
        <v/>
      </c>
      <c r="F7482">
        <f>IF(AND(OR(s_tmchk="all",IF(ISERROR(MATCH(B7482,s_teams,0)),FALSE,TRUE)),OR(s_minsal="",s_minsal&lt;=D7482),OR(s_maxsal="",s_maxsal&gt;=D7482),OR(s_minyr="",s_minyr&lt;=A7482),OR(s_maxyr="",s_maxyr&gt;=A7482),OR(s_player="",s_player=C7482)),MAX(F$1:F7481)+1,0)</f>
        <v>0</v>
      </c>
    </row>
    <row r="7483" spans="1:6">
      <c r="A7483" s="20">
        <v>2002</v>
      </c>
      <c r="B7483" s="15" t="s">
        <v>28</v>
      </c>
      <c r="C7483" s="15" t="s">
        <v>5039</v>
      </c>
      <c r="D7483" s="24">
        <v>715850</v>
      </c>
      <c r="E7483" t="str">
        <f>IF(D7483&lt;VLOOKUP(A7483,Min!A:B,2,FALSE),"Y","")</f>
        <v/>
      </c>
      <c r="F7483">
        <f>IF(AND(OR(s_tmchk="all",IF(ISERROR(MATCH(B7483,s_teams,0)),FALSE,TRUE)),OR(s_minsal="",s_minsal&lt;=D7483),OR(s_maxsal="",s_maxsal&gt;=D7483),OR(s_minyr="",s_minyr&lt;=A7483),OR(s_maxyr="",s_maxyr&gt;=A7483),OR(s_player="",s_player=C7483)),MAX(F$1:F7482)+1,0)</f>
        <v>0</v>
      </c>
    </row>
    <row r="7484" spans="1:6">
      <c r="A7484" s="20">
        <v>2002</v>
      </c>
      <c r="B7484" s="15" t="s">
        <v>28</v>
      </c>
      <c r="C7484" s="15" t="s">
        <v>5600</v>
      </c>
      <c r="D7484" s="24">
        <v>715850</v>
      </c>
      <c r="E7484" t="str">
        <f>IF(D7484&lt;VLOOKUP(A7484,Min!A:B,2,FALSE),"Y","")</f>
        <v/>
      </c>
      <c r="F7484">
        <f>IF(AND(OR(s_tmchk="all",IF(ISERROR(MATCH(B7484,s_teams,0)),FALSE,TRUE)),OR(s_minsal="",s_minsal&lt;=D7484),OR(s_maxsal="",s_maxsal&gt;=D7484),OR(s_minyr="",s_minyr&lt;=A7484),OR(s_maxyr="",s_maxyr&gt;=A7484),OR(s_player="",s_player=C7484)),MAX(F$1:F7483)+1,0)</f>
        <v>0</v>
      </c>
    </row>
    <row r="7485" spans="1:6">
      <c r="A7485" s="20">
        <v>2002</v>
      </c>
      <c r="B7485" s="15" t="s">
        <v>28</v>
      </c>
      <c r="C7485" s="15" t="s">
        <v>5200</v>
      </c>
      <c r="D7485" s="24">
        <v>590850</v>
      </c>
      <c r="E7485" t="str">
        <f>IF(D7485&lt;VLOOKUP(A7485,Min!A:B,2,FALSE),"Y","")</f>
        <v/>
      </c>
      <c r="F7485">
        <f>IF(AND(OR(s_tmchk="all",IF(ISERROR(MATCH(B7485,s_teams,0)),FALSE,TRUE)),OR(s_minsal="",s_minsal&lt;=D7485),OR(s_maxsal="",s_maxsal&gt;=D7485),OR(s_minyr="",s_minyr&lt;=A7485),OR(s_maxyr="",s_maxyr&gt;=A7485),OR(s_player="",s_player=C7485)),MAX(F$1:F7484)+1,0)</f>
        <v>0</v>
      </c>
    </row>
    <row r="7486" spans="1:6">
      <c r="A7486" s="20">
        <v>2002</v>
      </c>
      <c r="B7486" s="15" t="s">
        <v>28</v>
      </c>
      <c r="C7486" s="15" t="s">
        <v>5830</v>
      </c>
      <c r="D7486" s="24">
        <v>523793</v>
      </c>
      <c r="E7486" t="str">
        <f>IF(D7486&lt;VLOOKUP(A7486,Min!A:B,2,FALSE),"Y","")</f>
        <v/>
      </c>
      <c r="F7486">
        <f>IF(AND(OR(s_tmchk="all",IF(ISERROR(MATCH(B7486,s_teams,0)),FALSE,TRUE)),OR(s_minsal="",s_minsal&lt;=D7486),OR(s_maxsal="",s_maxsal&gt;=D7486),OR(s_minyr="",s_minyr&lt;=A7486),OR(s_maxyr="",s_maxyr&gt;=A7486),OR(s_player="",s_player=C7486)),MAX(F$1:F7485)+1,0)</f>
        <v>0</v>
      </c>
    </row>
    <row r="7487" spans="1:6">
      <c r="A7487" s="20">
        <v>2002</v>
      </c>
      <c r="B7487" s="15" t="s">
        <v>28</v>
      </c>
      <c r="C7487" s="15" t="s">
        <v>5148</v>
      </c>
      <c r="D7487" s="24">
        <v>465850</v>
      </c>
      <c r="E7487" t="str">
        <f>IF(D7487&lt;VLOOKUP(A7487,Min!A:B,2,FALSE),"Y","")</f>
        <v/>
      </c>
      <c r="F7487">
        <f>IF(AND(OR(s_tmchk="all",IF(ISERROR(MATCH(B7487,s_teams,0)),FALSE,TRUE)),OR(s_minsal="",s_minsal&lt;=D7487),OR(s_maxsal="",s_maxsal&gt;=D7487),OR(s_minyr="",s_minyr&lt;=A7487),OR(s_maxyr="",s_maxyr&gt;=A7487),OR(s_player="",s_player=C7487)),MAX(F$1:F7486)+1,0)</f>
        <v>0</v>
      </c>
    </row>
    <row r="7488" spans="1:6">
      <c r="A7488" s="20">
        <v>2002</v>
      </c>
      <c r="B7488" s="15" t="s">
        <v>28</v>
      </c>
      <c r="C7488" s="15" t="s">
        <v>4966</v>
      </c>
      <c r="D7488" s="24">
        <v>26190</v>
      </c>
      <c r="E7488" t="str">
        <f>IF(D7488&lt;VLOOKUP(A7488,Min!A:B,2,FALSE),"Y","")</f>
        <v>Y</v>
      </c>
      <c r="F7488">
        <f>IF(AND(OR(s_tmchk="all",IF(ISERROR(MATCH(B7488,s_teams,0)),FALSE,TRUE)),OR(s_minsal="",s_minsal&lt;=D7488),OR(s_maxsal="",s_maxsal&gt;=D7488),OR(s_minyr="",s_minyr&lt;=A7488),OR(s_maxyr="",s_maxyr&gt;=A7488),OR(s_player="",s_player=C7488)),MAX(F$1:F7487)+1,0)</f>
        <v>0</v>
      </c>
    </row>
    <row r="7489" spans="1:6">
      <c r="A7489" s="20">
        <v>2002</v>
      </c>
      <c r="B7489" s="15" t="s">
        <v>32</v>
      </c>
      <c r="C7489" s="15" t="s">
        <v>4609</v>
      </c>
      <c r="D7489" s="24">
        <v>11250000</v>
      </c>
      <c r="E7489" t="str">
        <f>IF(D7489&lt;VLOOKUP(A7489,Min!A:B,2,FALSE),"Y","")</f>
        <v/>
      </c>
      <c r="F7489">
        <f>IF(AND(OR(s_tmchk="all",IF(ISERROR(MATCH(B7489,s_teams,0)),FALSE,TRUE)),OR(s_minsal="",s_minsal&lt;=D7489),OR(s_maxsal="",s_maxsal&gt;=D7489),OR(s_minyr="",s_minyr&lt;=A7489),OR(s_maxyr="",s_maxyr&gt;=A7489),OR(s_player="",s_player=C7489)),MAX(F$1:F7488)+1,0)</f>
        <v>0</v>
      </c>
    </row>
    <row r="7490" spans="1:6">
      <c r="A7490" s="20">
        <v>2002</v>
      </c>
      <c r="B7490" s="15" t="s">
        <v>32</v>
      </c>
      <c r="C7490" s="15" t="s">
        <v>5418</v>
      </c>
      <c r="D7490" s="24">
        <v>8350000</v>
      </c>
      <c r="E7490" t="str">
        <f>IF(D7490&lt;VLOOKUP(A7490,Min!A:B,2,FALSE),"Y","")</f>
        <v/>
      </c>
      <c r="F7490">
        <f>IF(AND(OR(s_tmchk="all",IF(ISERROR(MATCH(B7490,s_teams,0)),FALSE,TRUE)),OR(s_minsal="",s_minsal&lt;=D7490),OR(s_maxsal="",s_maxsal&gt;=D7490),OR(s_minyr="",s_minyr&lt;=A7490),OR(s_maxyr="",s_maxyr&gt;=A7490),OR(s_player="",s_player=C7490)),MAX(F$1:F7489)+1,0)</f>
        <v>0</v>
      </c>
    </row>
    <row r="7491" spans="1:6">
      <c r="A7491" s="20">
        <v>2002</v>
      </c>
      <c r="B7491" s="15" t="s">
        <v>32</v>
      </c>
      <c r="C7491" s="15" t="s">
        <v>6157</v>
      </c>
      <c r="D7491" s="24">
        <v>4762500</v>
      </c>
      <c r="E7491" t="str">
        <f>IF(D7491&lt;VLOOKUP(A7491,Min!A:B,2,FALSE),"Y","")</f>
        <v/>
      </c>
      <c r="F7491">
        <f>IF(AND(OR(s_tmchk="all",IF(ISERROR(MATCH(B7491,s_teams,0)),FALSE,TRUE)),OR(s_minsal="",s_minsal&lt;=D7491),OR(s_maxsal="",s_maxsal&gt;=D7491),OR(s_minyr="",s_minyr&lt;=A7491),OR(s_maxyr="",s_maxyr&gt;=A7491),OR(s_player="",s_player=C7491)),MAX(F$1:F7490)+1,0)</f>
        <v>0</v>
      </c>
    </row>
    <row r="7492" spans="1:6">
      <c r="A7492" s="20">
        <v>2002</v>
      </c>
      <c r="B7492" s="15" t="s">
        <v>32</v>
      </c>
      <c r="C7492" s="15" t="s">
        <v>5055</v>
      </c>
      <c r="D7492" s="24">
        <v>4448000</v>
      </c>
      <c r="E7492" t="str">
        <f>IF(D7492&lt;VLOOKUP(A7492,Min!A:B,2,FALSE),"Y","")</f>
        <v/>
      </c>
      <c r="F7492">
        <f>IF(AND(OR(s_tmchk="all",IF(ISERROR(MATCH(B7492,s_teams,0)),FALSE,TRUE)),OR(s_minsal="",s_minsal&lt;=D7492),OR(s_maxsal="",s_maxsal&gt;=D7492),OR(s_minyr="",s_minyr&lt;=A7492),OR(s_maxyr="",s_maxyr&gt;=A7492),OR(s_player="",s_player=C7492)),MAX(F$1:F7491)+1,0)</f>
        <v>0</v>
      </c>
    </row>
    <row r="7493" spans="1:6">
      <c r="A7493" s="20">
        <v>2002</v>
      </c>
      <c r="B7493" s="15" t="s">
        <v>32</v>
      </c>
      <c r="C7493" s="15" t="s">
        <v>6091</v>
      </c>
      <c r="D7493" s="24">
        <v>3600000</v>
      </c>
      <c r="E7493" t="str">
        <f>IF(D7493&lt;VLOOKUP(A7493,Min!A:B,2,FALSE),"Y","")</f>
        <v/>
      </c>
      <c r="F7493">
        <f>IF(AND(OR(s_tmchk="all",IF(ISERROR(MATCH(B7493,s_teams,0)),FALSE,TRUE)),OR(s_minsal="",s_minsal&lt;=D7493),OR(s_maxsal="",s_maxsal&gt;=D7493),OR(s_minyr="",s_minyr&lt;=A7493),OR(s_maxyr="",s_maxyr&gt;=A7493),OR(s_player="",s_player=C7493)),MAX(F$1:F7492)+1,0)</f>
        <v>0</v>
      </c>
    </row>
    <row r="7494" spans="1:6">
      <c r="A7494" s="20">
        <v>2002</v>
      </c>
      <c r="B7494" s="15" t="s">
        <v>32</v>
      </c>
      <c r="C7494" s="15" t="s">
        <v>6170</v>
      </c>
      <c r="D7494" s="24">
        <v>3125000</v>
      </c>
      <c r="E7494" t="str">
        <f>IF(D7494&lt;VLOOKUP(A7494,Min!A:B,2,FALSE),"Y","")</f>
        <v/>
      </c>
      <c r="F7494">
        <f>IF(AND(OR(s_tmchk="all",IF(ISERROR(MATCH(B7494,s_teams,0)),FALSE,TRUE)),OR(s_minsal="",s_minsal&lt;=D7494),OR(s_maxsal="",s_maxsal&gt;=D7494),OR(s_minyr="",s_minyr&lt;=A7494),OR(s_maxyr="",s_maxyr&gt;=A7494),OR(s_player="",s_player=C7494)),MAX(F$1:F7493)+1,0)</f>
        <v>0</v>
      </c>
    </row>
    <row r="7495" spans="1:6">
      <c r="A7495" s="20">
        <v>2002</v>
      </c>
      <c r="B7495" s="15" t="s">
        <v>32</v>
      </c>
      <c r="C7495" s="15" t="s">
        <v>5809</v>
      </c>
      <c r="D7495" s="24">
        <v>2475000</v>
      </c>
      <c r="E7495" t="str">
        <f>IF(D7495&lt;VLOOKUP(A7495,Min!A:B,2,FALSE),"Y","")</f>
        <v/>
      </c>
      <c r="F7495">
        <f>IF(AND(OR(s_tmchk="all",IF(ISERROR(MATCH(B7495,s_teams,0)),FALSE,TRUE)),OR(s_minsal="",s_minsal&lt;=D7495),OR(s_maxsal="",s_maxsal&gt;=D7495),OR(s_minyr="",s_minyr&lt;=A7495),OR(s_maxyr="",s_maxyr&gt;=A7495),OR(s_player="",s_player=C7495)),MAX(F$1:F7494)+1,0)</f>
        <v>0</v>
      </c>
    </row>
    <row r="7496" spans="1:6">
      <c r="A7496" s="20">
        <v>2002</v>
      </c>
      <c r="B7496" s="15" t="s">
        <v>32</v>
      </c>
      <c r="C7496" s="15" t="s">
        <v>716</v>
      </c>
      <c r="D7496" s="24">
        <v>2051271</v>
      </c>
      <c r="E7496" t="str">
        <f>IF(D7496&lt;VLOOKUP(A7496,Min!A:B,2,FALSE),"Y","")</f>
        <v/>
      </c>
      <c r="F7496">
        <f>IF(AND(OR(s_tmchk="all",IF(ISERROR(MATCH(B7496,s_teams,0)),FALSE,TRUE)),OR(s_minsal="",s_minsal&lt;=D7496),OR(s_maxsal="",s_maxsal&gt;=D7496),OR(s_minyr="",s_minyr&lt;=A7496),OR(s_maxyr="",s_maxyr&gt;=A7496),OR(s_player="",s_player=C7496)),MAX(F$1:F7495)+1,0)</f>
        <v>0</v>
      </c>
    </row>
    <row r="7497" spans="1:6">
      <c r="A7497" s="20">
        <v>2002</v>
      </c>
      <c r="B7497" s="15" t="s">
        <v>32</v>
      </c>
      <c r="C7497" s="15" t="s">
        <v>206</v>
      </c>
      <c r="D7497" s="24">
        <v>1608840</v>
      </c>
      <c r="E7497" t="str">
        <f>IF(D7497&lt;VLOOKUP(A7497,Min!A:B,2,FALSE),"Y","")</f>
        <v/>
      </c>
      <c r="F7497">
        <f>IF(AND(OR(s_tmchk="all",IF(ISERROR(MATCH(B7497,s_teams,0)),FALSE,TRUE)),OR(s_minsal="",s_minsal&lt;=D7497),OR(s_maxsal="",s_maxsal&gt;=D7497),OR(s_minyr="",s_minyr&lt;=A7497),OR(s_maxyr="",s_maxyr&gt;=A7497),OR(s_player="",s_player=C7497)),MAX(F$1:F7496)+1,0)</f>
        <v>0</v>
      </c>
    </row>
    <row r="7498" spans="1:6">
      <c r="A7498" s="20">
        <v>2002</v>
      </c>
      <c r="B7498" s="15" t="s">
        <v>32</v>
      </c>
      <c r="C7498" s="15" t="s">
        <v>5396</v>
      </c>
      <c r="D7498" s="24">
        <v>1528440</v>
      </c>
      <c r="E7498" t="str">
        <f>IF(D7498&lt;VLOOKUP(A7498,Min!A:B,2,FALSE),"Y","")</f>
        <v/>
      </c>
      <c r="F7498">
        <f>IF(AND(OR(s_tmchk="all",IF(ISERROR(MATCH(B7498,s_teams,0)),FALSE,TRUE)),OR(s_minsal="",s_minsal&lt;=D7498),OR(s_maxsal="",s_maxsal&gt;=D7498),OR(s_minyr="",s_minyr&lt;=A7498),OR(s_maxyr="",s_maxyr&gt;=A7498),OR(s_player="",s_player=C7498)),MAX(F$1:F7497)+1,0)</f>
        <v>0</v>
      </c>
    </row>
    <row r="7499" spans="1:6">
      <c r="A7499" s="20">
        <v>2002</v>
      </c>
      <c r="B7499" s="15" t="s">
        <v>32</v>
      </c>
      <c r="C7499" s="15" t="s">
        <v>5897</v>
      </c>
      <c r="D7499" s="24">
        <v>1509001</v>
      </c>
      <c r="E7499" t="str">
        <f>IF(D7499&lt;VLOOKUP(A7499,Min!A:B,2,FALSE),"Y","")</f>
        <v/>
      </c>
      <c r="F7499">
        <f>IF(AND(OR(s_tmchk="all",IF(ISERROR(MATCH(B7499,s_teams,0)),FALSE,TRUE)),OR(s_minsal="",s_minsal&lt;=D7499),OR(s_maxsal="",s_maxsal&gt;=D7499),OR(s_minyr="",s_minyr&lt;=A7499),OR(s_maxyr="",s_maxyr&gt;=A7499),OR(s_player="",s_player=C7499)),MAX(F$1:F7498)+1,0)</f>
        <v>0</v>
      </c>
    </row>
    <row r="7500" spans="1:6">
      <c r="A7500" s="20">
        <v>2002</v>
      </c>
      <c r="B7500" s="15" t="s">
        <v>32</v>
      </c>
      <c r="C7500" s="15" t="s">
        <v>5364</v>
      </c>
      <c r="D7500" s="24">
        <v>939360</v>
      </c>
      <c r="E7500" t="str">
        <f>IF(D7500&lt;VLOOKUP(A7500,Min!A:B,2,FALSE),"Y","")</f>
        <v/>
      </c>
      <c r="F7500">
        <f>IF(AND(OR(s_tmchk="all",IF(ISERROR(MATCH(B7500,s_teams,0)),FALSE,TRUE)),OR(s_minsal="",s_minsal&lt;=D7500),OR(s_maxsal="",s_maxsal&gt;=D7500),OR(s_minyr="",s_minyr&lt;=A7500),OR(s_maxyr="",s_maxyr&gt;=A7500),OR(s_player="",s_player=C7500)),MAX(F$1:F7499)+1,0)</f>
        <v>0</v>
      </c>
    </row>
    <row r="7501" spans="1:6">
      <c r="A7501" s="20">
        <v>2002</v>
      </c>
      <c r="B7501" s="15" t="s">
        <v>32</v>
      </c>
      <c r="C7501" s="15" t="s">
        <v>5686</v>
      </c>
      <c r="D7501" s="24">
        <v>690000</v>
      </c>
      <c r="E7501" t="str">
        <f>IF(D7501&lt;VLOOKUP(A7501,Min!A:B,2,FALSE),"Y","")</f>
        <v/>
      </c>
      <c r="F7501">
        <f>IF(AND(OR(s_tmchk="all",IF(ISERROR(MATCH(B7501,s_teams,0)),FALSE,TRUE)),OR(s_minsal="",s_minsal&lt;=D7501),OR(s_maxsal="",s_maxsal&gt;=D7501),OR(s_minyr="",s_minyr&lt;=A7501),OR(s_maxyr="",s_maxyr&gt;=A7501),OR(s_player="",s_player=C7501)),MAX(F$1:F7500)+1,0)</f>
        <v>0</v>
      </c>
    </row>
    <row r="7502" spans="1:6">
      <c r="A7502" s="20">
        <v>2002</v>
      </c>
      <c r="B7502" s="15" t="s">
        <v>32</v>
      </c>
      <c r="C7502" s="15" t="s">
        <v>5057</v>
      </c>
      <c r="D7502" s="24">
        <v>637415</v>
      </c>
      <c r="E7502" t="str">
        <f>IF(D7502&lt;VLOOKUP(A7502,Min!A:B,2,FALSE),"Y","")</f>
        <v/>
      </c>
      <c r="F7502">
        <f>IF(AND(OR(s_tmchk="all",IF(ISERROR(MATCH(B7502,s_teams,0)),FALSE,TRUE)),OR(s_minsal="",s_minsal&lt;=D7502),OR(s_maxsal="",s_maxsal&gt;=D7502),OR(s_minyr="",s_minyr&lt;=A7502),OR(s_maxyr="",s_maxyr&gt;=A7502),OR(s_player="",s_player=C7502)),MAX(F$1:F7501)+1,0)</f>
        <v>0</v>
      </c>
    </row>
    <row r="7503" spans="1:6">
      <c r="A7503" s="20">
        <v>2002</v>
      </c>
      <c r="B7503" s="15" t="s">
        <v>32</v>
      </c>
      <c r="C7503" s="15" t="s">
        <v>5582</v>
      </c>
      <c r="D7503" s="24">
        <v>540850</v>
      </c>
      <c r="E7503" t="str">
        <f>IF(D7503&lt;VLOOKUP(A7503,Min!A:B,2,FALSE),"Y","")</f>
        <v/>
      </c>
      <c r="F7503">
        <f>IF(AND(OR(s_tmchk="all",IF(ISERROR(MATCH(B7503,s_teams,0)),FALSE,TRUE)),OR(s_minsal="",s_minsal&lt;=D7503),OR(s_maxsal="",s_maxsal&gt;=D7503),OR(s_minyr="",s_minyr&lt;=A7503),OR(s_maxyr="",s_maxyr&gt;=A7503),OR(s_player="",s_player=C7503)),MAX(F$1:F7502)+1,0)</f>
        <v>0</v>
      </c>
    </row>
    <row r="7504" spans="1:6">
      <c r="A7504" s="20">
        <v>2002</v>
      </c>
      <c r="B7504" s="15" t="s">
        <v>34</v>
      </c>
      <c r="C7504" s="15" t="s">
        <v>5033</v>
      </c>
      <c r="D7504" s="24">
        <v>7975000</v>
      </c>
      <c r="E7504" t="str">
        <f>IF(D7504&lt;VLOOKUP(A7504,Min!A:B,2,FALSE),"Y","")</f>
        <v/>
      </c>
      <c r="F7504">
        <f>IF(AND(OR(s_tmchk="all",IF(ISERROR(MATCH(B7504,s_teams,0)),FALSE,TRUE)),OR(s_minsal="",s_minsal&lt;=D7504),OR(s_maxsal="",s_maxsal&gt;=D7504),OR(s_minyr="",s_minyr&lt;=A7504),OR(s_maxyr="",s_maxyr&gt;=A7504),OR(s_player="",s_player=C7504)),MAX(F$1:F7503)+1,0)</f>
        <v>0</v>
      </c>
    </row>
    <row r="7505" spans="1:6">
      <c r="A7505" s="20">
        <v>2002</v>
      </c>
      <c r="B7505" s="15" t="s">
        <v>34</v>
      </c>
      <c r="C7505" s="15" t="s">
        <v>5209</v>
      </c>
      <c r="D7505" s="24">
        <v>6975000</v>
      </c>
      <c r="E7505" t="str">
        <f>IF(D7505&lt;VLOOKUP(A7505,Min!A:B,2,FALSE),"Y","")</f>
        <v/>
      </c>
      <c r="F7505">
        <f>IF(AND(OR(s_tmchk="all",IF(ISERROR(MATCH(B7505,s_teams,0)),FALSE,TRUE)),OR(s_minsal="",s_minsal&lt;=D7505),OR(s_maxsal="",s_maxsal&gt;=D7505),OR(s_minyr="",s_minyr&lt;=A7505),OR(s_maxyr="",s_maxyr&gt;=A7505),OR(s_player="",s_player=C7505)),MAX(F$1:F7504)+1,0)</f>
        <v>0</v>
      </c>
    </row>
    <row r="7506" spans="1:6">
      <c r="A7506" s="20">
        <v>2002</v>
      </c>
      <c r="B7506" s="15" t="s">
        <v>34</v>
      </c>
      <c r="C7506" s="15" t="s">
        <v>5744</v>
      </c>
      <c r="D7506" s="24">
        <v>6404800</v>
      </c>
      <c r="E7506" t="str">
        <f>IF(D7506&lt;VLOOKUP(A7506,Min!A:B,2,FALSE),"Y","")</f>
        <v/>
      </c>
      <c r="F7506">
        <f>IF(AND(OR(s_tmchk="all",IF(ISERROR(MATCH(B7506,s_teams,0)),FALSE,TRUE)),OR(s_minsal="",s_minsal&lt;=D7506),OR(s_maxsal="",s_maxsal&gt;=D7506),OR(s_minyr="",s_minyr&lt;=A7506),OR(s_maxyr="",s_maxyr&gt;=A7506),OR(s_player="",s_player=C7506)),MAX(F$1:F7505)+1,0)</f>
        <v>0</v>
      </c>
    </row>
    <row r="7507" spans="1:6">
      <c r="A7507" s="20">
        <v>2002</v>
      </c>
      <c r="B7507" s="15" t="s">
        <v>34</v>
      </c>
      <c r="C7507" s="15" t="s">
        <v>4672</v>
      </c>
      <c r="D7507" s="24">
        <v>5220000</v>
      </c>
      <c r="E7507" t="str">
        <f>IF(D7507&lt;VLOOKUP(A7507,Min!A:B,2,FALSE),"Y","")</f>
        <v/>
      </c>
      <c r="F7507">
        <f>IF(AND(OR(s_tmchk="all",IF(ISERROR(MATCH(B7507,s_teams,0)),FALSE,TRUE)),OR(s_minsal="",s_minsal&lt;=D7507),OR(s_maxsal="",s_maxsal&gt;=D7507),OR(s_minyr="",s_minyr&lt;=A7507),OR(s_maxyr="",s_maxyr&gt;=A7507),OR(s_player="",s_player=C7507)),MAX(F$1:F7506)+1,0)</f>
        <v>0</v>
      </c>
    </row>
    <row r="7508" spans="1:6">
      <c r="A7508" s="20">
        <v>2002</v>
      </c>
      <c r="B7508" s="15" t="s">
        <v>34</v>
      </c>
      <c r="C7508" s="15" t="s">
        <v>4912</v>
      </c>
      <c r="D7508" s="24">
        <v>3240000</v>
      </c>
      <c r="E7508" t="str">
        <f>IF(D7508&lt;VLOOKUP(A7508,Min!A:B,2,FALSE),"Y","")</f>
        <v/>
      </c>
      <c r="F7508">
        <f>IF(AND(OR(s_tmchk="all",IF(ISERROR(MATCH(B7508,s_teams,0)),FALSE,TRUE)),OR(s_minsal="",s_minsal&lt;=D7508),OR(s_maxsal="",s_maxsal&gt;=D7508),OR(s_minyr="",s_minyr&lt;=A7508),OR(s_maxyr="",s_maxyr&gt;=A7508),OR(s_player="",s_player=C7508)),MAX(F$1:F7507)+1,0)</f>
        <v>0</v>
      </c>
    </row>
    <row r="7509" spans="1:6">
      <c r="A7509" s="20">
        <v>2002</v>
      </c>
      <c r="B7509" s="15" t="s">
        <v>34</v>
      </c>
      <c r="C7509" s="15" t="s">
        <v>3765</v>
      </c>
      <c r="D7509" s="24">
        <v>3119400</v>
      </c>
      <c r="E7509" t="str">
        <f>IF(D7509&lt;VLOOKUP(A7509,Min!A:B,2,FALSE),"Y","")</f>
        <v/>
      </c>
      <c r="F7509">
        <f>IF(AND(OR(s_tmchk="all",IF(ISERROR(MATCH(B7509,s_teams,0)),FALSE,TRUE)),OR(s_minsal="",s_minsal&lt;=D7509),OR(s_maxsal="",s_maxsal&gt;=D7509),OR(s_minyr="",s_minyr&lt;=A7509),OR(s_maxyr="",s_maxyr&gt;=A7509),OR(s_player="",s_player=C7509)),MAX(F$1:F7508)+1,0)</f>
        <v>0</v>
      </c>
    </row>
    <row r="7510" spans="1:6">
      <c r="A7510" s="20">
        <v>2002</v>
      </c>
      <c r="B7510" s="15" t="s">
        <v>34</v>
      </c>
      <c r="C7510" s="15" t="s">
        <v>5867</v>
      </c>
      <c r="D7510" s="24">
        <v>2793505</v>
      </c>
      <c r="E7510" t="str">
        <f>IF(D7510&lt;VLOOKUP(A7510,Min!A:B,2,FALSE),"Y","")</f>
        <v/>
      </c>
      <c r="F7510">
        <f>IF(AND(OR(s_tmchk="all",IF(ISERROR(MATCH(B7510,s_teams,0)),FALSE,TRUE)),OR(s_minsal="",s_minsal&lt;=D7510),OR(s_maxsal="",s_maxsal&gt;=D7510),OR(s_minyr="",s_minyr&lt;=A7510),OR(s_maxyr="",s_maxyr&gt;=A7510),OR(s_player="",s_player=C7510)),MAX(F$1:F7509)+1,0)</f>
        <v>0</v>
      </c>
    </row>
    <row r="7511" spans="1:6">
      <c r="A7511" s="20">
        <v>2002</v>
      </c>
      <c r="B7511" s="15" t="s">
        <v>34</v>
      </c>
      <c r="C7511" s="15" t="s">
        <v>5106</v>
      </c>
      <c r="D7511" s="24">
        <v>2400000</v>
      </c>
      <c r="E7511" t="str">
        <f>IF(D7511&lt;VLOOKUP(A7511,Min!A:B,2,FALSE),"Y","")</f>
        <v/>
      </c>
      <c r="F7511">
        <f>IF(AND(OR(s_tmchk="all",IF(ISERROR(MATCH(B7511,s_teams,0)),FALSE,TRUE)),OR(s_minsal="",s_minsal&lt;=D7511),OR(s_maxsal="",s_maxsal&gt;=D7511),OR(s_minyr="",s_minyr&lt;=A7511),OR(s_maxyr="",s_maxyr&gt;=A7511),OR(s_player="",s_player=C7511)),MAX(F$1:F7510)+1,0)</f>
        <v>0</v>
      </c>
    </row>
    <row r="7512" spans="1:6">
      <c r="A7512" s="20">
        <v>2002</v>
      </c>
      <c r="B7512" s="15" t="s">
        <v>34</v>
      </c>
      <c r="C7512" s="15" t="s">
        <v>5993</v>
      </c>
      <c r="D7512" s="24">
        <v>2400000</v>
      </c>
      <c r="E7512" t="str">
        <f>IF(D7512&lt;VLOOKUP(A7512,Min!A:B,2,FALSE),"Y","")</f>
        <v/>
      </c>
      <c r="F7512">
        <f>IF(AND(OR(s_tmchk="all",IF(ISERROR(MATCH(B7512,s_teams,0)),FALSE,TRUE)),OR(s_minsal="",s_minsal&lt;=D7512),OR(s_maxsal="",s_maxsal&gt;=D7512),OR(s_minyr="",s_minyr&lt;=A7512),OR(s_maxyr="",s_maxyr&gt;=A7512),OR(s_player="",s_player=C7512)),MAX(F$1:F7511)+1,0)</f>
        <v>0</v>
      </c>
    </row>
    <row r="7513" spans="1:6">
      <c r="A7513" s="20">
        <v>2002</v>
      </c>
      <c r="B7513" s="15" t="s">
        <v>34</v>
      </c>
      <c r="C7513" s="15" t="s">
        <v>5294</v>
      </c>
      <c r="D7513" s="24">
        <v>1571640</v>
      </c>
      <c r="E7513" t="str">
        <f>IF(D7513&lt;VLOOKUP(A7513,Min!A:B,2,FALSE),"Y","")</f>
        <v/>
      </c>
      <c r="F7513">
        <f>IF(AND(OR(s_tmchk="all",IF(ISERROR(MATCH(B7513,s_teams,0)),FALSE,TRUE)),OR(s_minsal="",s_minsal&lt;=D7513),OR(s_maxsal="",s_maxsal&gt;=D7513),OR(s_minyr="",s_minyr&lt;=A7513),OR(s_maxyr="",s_maxyr&gt;=A7513),OR(s_player="",s_player=C7513)),MAX(F$1:F7512)+1,0)</f>
        <v>0</v>
      </c>
    </row>
    <row r="7514" spans="1:6">
      <c r="A7514" s="20">
        <v>2002</v>
      </c>
      <c r="B7514" s="15" t="s">
        <v>34</v>
      </c>
      <c r="C7514" s="15" t="s">
        <v>4718</v>
      </c>
      <c r="D7514" s="24">
        <v>1300000</v>
      </c>
      <c r="E7514" t="str">
        <f>IF(D7514&lt;VLOOKUP(A7514,Min!A:B,2,FALSE),"Y","")</f>
        <v/>
      </c>
      <c r="F7514">
        <f>IF(AND(OR(s_tmchk="all",IF(ISERROR(MATCH(B7514,s_teams,0)),FALSE,TRUE)),OR(s_minsal="",s_minsal&lt;=D7514),OR(s_maxsal="",s_maxsal&gt;=D7514),OR(s_minyr="",s_minyr&lt;=A7514),OR(s_maxyr="",s_maxyr&gt;=A7514),OR(s_player="",s_player=C7514)),MAX(F$1:F7513)+1,0)</f>
        <v>0</v>
      </c>
    </row>
    <row r="7515" spans="1:6">
      <c r="A7515" s="20">
        <v>2002</v>
      </c>
      <c r="B7515" s="15" t="s">
        <v>34</v>
      </c>
      <c r="C7515" s="15" t="s">
        <v>5034</v>
      </c>
      <c r="D7515" s="24">
        <v>1300000</v>
      </c>
      <c r="E7515" t="str">
        <f>IF(D7515&lt;VLOOKUP(A7515,Min!A:B,2,FALSE),"Y","")</f>
        <v/>
      </c>
      <c r="F7515">
        <f>IF(AND(OR(s_tmchk="all",IF(ISERROR(MATCH(B7515,s_teams,0)),FALSE,TRUE)),OR(s_minsal="",s_minsal&lt;=D7515),OR(s_maxsal="",s_maxsal&gt;=D7515),OR(s_minyr="",s_minyr&lt;=A7515),OR(s_maxyr="",s_maxyr&gt;=A7515),OR(s_player="",s_player=C7515)),MAX(F$1:F7514)+1,0)</f>
        <v>0</v>
      </c>
    </row>
    <row r="7516" spans="1:6">
      <c r="A7516" s="20">
        <v>2002</v>
      </c>
      <c r="B7516" s="15" t="s">
        <v>34</v>
      </c>
      <c r="C7516" s="15" t="s">
        <v>5615</v>
      </c>
      <c r="D7516" s="24">
        <v>1300000</v>
      </c>
      <c r="E7516" t="str">
        <f>IF(D7516&lt;VLOOKUP(A7516,Min!A:B,2,FALSE),"Y","")</f>
        <v/>
      </c>
      <c r="F7516">
        <f>IF(AND(OR(s_tmchk="all",IF(ISERROR(MATCH(B7516,s_teams,0)),FALSE,TRUE)),OR(s_minsal="",s_minsal&lt;=D7516),OR(s_maxsal="",s_maxsal&gt;=D7516),OR(s_minyr="",s_minyr&lt;=A7516),OR(s_maxyr="",s_maxyr&gt;=A7516),OR(s_player="",s_player=C7516)),MAX(F$1:F7515)+1,0)</f>
        <v>0</v>
      </c>
    </row>
    <row r="7517" spans="1:6">
      <c r="A7517" s="20">
        <v>2002</v>
      </c>
      <c r="B7517" s="15" t="s">
        <v>34</v>
      </c>
      <c r="C7517" s="15" t="s">
        <v>5452</v>
      </c>
      <c r="D7517" s="24">
        <v>1182600</v>
      </c>
      <c r="E7517" t="str">
        <f>IF(D7517&lt;VLOOKUP(A7517,Min!A:B,2,FALSE),"Y","")</f>
        <v/>
      </c>
      <c r="F7517">
        <f>IF(AND(OR(s_tmchk="all",IF(ISERROR(MATCH(B7517,s_teams,0)),FALSE,TRUE)),OR(s_minsal="",s_minsal&lt;=D7517),OR(s_maxsal="",s_maxsal&gt;=D7517),OR(s_minyr="",s_minyr&lt;=A7517),OR(s_maxyr="",s_maxyr&gt;=A7517),OR(s_player="",s_player=C7517)),MAX(F$1:F7516)+1,0)</f>
        <v>0</v>
      </c>
    </row>
    <row r="7518" spans="1:6">
      <c r="A7518" s="20">
        <v>2002</v>
      </c>
      <c r="B7518" s="15" t="s">
        <v>34</v>
      </c>
      <c r="C7518" s="15" t="s">
        <v>5206</v>
      </c>
      <c r="D7518" s="24">
        <v>1048080</v>
      </c>
      <c r="E7518" t="str">
        <f>IF(D7518&lt;VLOOKUP(A7518,Min!A:B,2,FALSE),"Y","")</f>
        <v/>
      </c>
      <c r="F7518">
        <f>IF(AND(OR(s_tmchk="all",IF(ISERROR(MATCH(B7518,s_teams,0)),FALSE,TRUE)),OR(s_minsal="",s_minsal&lt;=D7518),OR(s_maxsal="",s_maxsal&gt;=D7518),OR(s_minyr="",s_minyr&lt;=A7518),OR(s_maxyr="",s_maxyr&gt;=A7518),OR(s_player="",s_player=C7518)),MAX(F$1:F7517)+1,0)</f>
        <v>0</v>
      </c>
    </row>
    <row r="7519" spans="1:6">
      <c r="A7519" s="20">
        <v>2002</v>
      </c>
      <c r="B7519" s="15" t="s">
        <v>34</v>
      </c>
      <c r="C7519" s="15" t="s">
        <v>6060</v>
      </c>
      <c r="D7519" s="24">
        <v>837720</v>
      </c>
      <c r="E7519" t="str">
        <f>IF(D7519&lt;VLOOKUP(A7519,Min!A:B,2,FALSE),"Y","")</f>
        <v/>
      </c>
      <c r="F7519">
        <f>IF(AND(OR(s_tmchk="all",IF(ISERROR(MATCH(B7519,s_teams,0)),FALSE,TRUE)),OR(s_minsal="",s_minsal&lt;=D7519),OR(s_maxsal="",s_maxsal&gt;=D7519),OR(s_minyr="",s_minyr&lt;=A7519),OR(s_maxyr="",s_maxyr&gt;=A7519),OR(s_player="",s_player=C7519)),MAX(F$1:F7518)+1,0)</f>
        <v>0</v>
      </c>
    </row>
    <row r="7520" spans="1:6">
      <c r="A7520" s="20">
        <v>2002</v>
      </c>
      <c r="B7520" s="15" t="s">
        <v>34</v>
      </c>
      <c r="C7520" s="15" t="s">
        <v>4795</v>
      </c>
      <c r="D7520" s="24">
        <v>465850</v>
      </c>
      <c r="E7520" t="str">
        <f>IF(D7520&lt;VLOOKUP(A7520,Min!A:B,2,FALSE),"Y","")</f>
        <v/>
      </c>
      <c r="F7520">
        <f>IF(AND(OR(s_tmchk="all",IF(ISERROR(MATCH(B7520,s_teams,0)),FALSE,TRUE)),OR(s_minsal="",s_minsal&lt;=D7520),OR(s_maxsal="",s_maxsal&gt;=D7520),OR(s_minyr="",s_minyr&lt;=A7520),OR(s_maxyr="",s_maxyr&gt;=A7520),OR(s_player="",s_player=C7520)),MAX(F$1:F7519)+1,0)</f>
        <v>0</v>
      </c>
    </row>
    <row r="7521" spans="1:6">
      <c r="A7521" s="20">
        <v>2002</v>
      </c>
      <c r="B7521" s="15" t="s">
        <v>34</v>
      </c>
      <c r="C7521" s="15" t="s">
        <v>5504</v>
      </c>
      <c r="D7521" s="24">
        <v>465850</v>
      </c>
      <c r="E7521" t="str">
        <f>IF(D7521&lt;VLOOKUP(A7521,Min!A:B,2,FALSE),"Y","")</f>
        <v/>
      </c>
      <c r="F7521">
        <f>IF(AND(OR(s_tmchk="all",IF(ISERROR(MATCH(B7521,s_teams,0)),FALSE,TRUE)),OR(s_minsal="",s_minsal&lt;=D7521),OR(s_maxsal="",s_maxsal&gt;=D7521),OR(s_minyr="",s_minyr&lt;=A7521),OR(s_maxyr="",s_maxyr&gt;=A7521),OR(s_player="",s_player=C7521)),MAX(F$1:F7520)+1,0)</f>
        <v>0</v>
      </c>
    </row>
    <row r="7522" spans="1:6">
      <c r="A7522" s="20">
        <v>2002</v>
      </c>
      <c r="B7522" s="15" t="s">
        <v>37</v>
      </c>
      <c r="C7522" s="15" t="s">
        <v>5891</v>
      </c>
      <c r="D7522" s="24">
        <v>6750000</v>
      </c>
      <c r="E7522" t="str">
        <f>IF(D7522&lt;VLOOKUP(A7522,Min!A:B,2,FALSE),"Y","")</f>
        <v/>
      </c>
      <c r="F7522">
        <f>IF(AND(OR(s_tmchk="all",IF(ISERROR(MATCH(B7522,s_teams,0)),FALSE,TRUE)),OR(s_minsal="",s_minsal&lt;=D7522),OR(s_maxsal="",s_maxsal&gt;=D7522),OR(s_minyr="",s_minyr&lt;=A7522),OR(s_maxyr="",s_maxyr&gt;=A7522),OR(s_player="",s_player=C7522)),MAX(F$1:F7521)+1,0)</f>
        <v>0</v>
      </c>
    </row>
    <row r="7523" spans="1:6">
      <c r="A7523" s="20">
        <v>2002</v>
      </c>
      <c r="B7523" s="15" t="s">
        <v>37</v>
      </c>
      <c r="C7523" s="15" t="s">
        <v>4759</v>
      </c>
      <c r="D7523" s="24">
        <v>6545000</v>
      </c>
      <c r="E7523" t="str">
        <f>IF(D7523&lt;VLOOKUP(A7523,Min!A:B,2,FALSE),"Y","")</f>
        <v/>
      </c>
      <c r="F7523">
        <f>IF(AND(OR(s_tmchk="all",IF(ISERROR(MATCH(B7523,s_teams,0)),FALSE,TRUE)),OR(s_minsal="",s_minsal&lt;=D7523),OR(s_maxsal="",s_maxsal&gt;=D7523),OR(s_minyr="",s_minyr&lt;=A7523),OR(s_maxyr="",s_maxyr&gt;=A7523),OR(s_player="",s_player=C7523)),MAX(F$1:F7522)+1,0)</f>
        <v>0</v>
      </c>
    </row>
    <row r="7524" spans="1:6">
      <c r="A7524" s="20">
        <v>2002</v>
      </c>
      <c r="B7524" s="15" t="s">
        <v>37</v>
      </c>
      <c r="C7524" s="15" t="s">
        <v>5030</v>
      </c>
      <c r="D7524" s="24">
        <v>5170000</v>
      </c>
      <c r="E7524" t="str">
        <f>IF(D7524&lt;VLOOKUP(A7524,Min!A:B,2,FALSE),"Y","")</f>
        <v/>
      </c>
      <c r="F7524">
        <f>IF(AND(OR(s_tmchk="all",IF(ISERROR(MATCH(B7524,s_teams,0)),FALSE,TRUE)),OR(s_minsal="",s_minsal&lt;=D7524),OR(s_maxsal="",s_maxsal&gt;=D7524),OR(s_minyr="",s_minyr&lt;=A7524),OR(s_maxyr="",s_maxyr&gt;=A7524),OR(s_player="",s_player=C7524)),MAX(F$1:F7523)+1,0)</f>
        <v>0</v>
      </c>
    </row>
    <row r="7525" spans="1:6">
      <c r="A7525" s="20">
        <v>2002</v>
      </c>
      <c r="B7525" s="15" t="s">
        <v>37</v>
      </c>
      <c r="C7525" s="15" t="s">
        <v>4319</v>
      </c>
      <c r="D7525" s="24">
        <v>4400000</v>
      </c>
      <c r="E7525" t="str">
        <f>IF(D7525&lt;VLOOKUP(A7525,Min!A:B,2,FALSE),"Y","")</f>
        <v/>
      </c>
      <c r="F7525">
        <f>IF(AND(OR(s_tmchk="all",IF(ISERROR(MATCH(B7525,s_teams,0)),FALSE,TRUE)),OR(s_minsal="",s_minsal&lt;=D7525),OR(s_maxsal="",s_maxsal&gt;=D7525),OR(s_minyr="",s_minyr&lt;=A7525),OR(s_maxyr="",s_maxyr&gt;=A7525),OR(s_player="",s_player=C7525)),MAX(F$1:F7524)+1,0)</f>
        <v>0</v>
      </c>
    </row>
    <row r="7526" spans="1:6">
      <c r="A7526" s="20">
        <v>2002</v>
      </c>
      <c r="B7526" s="15" t="s">
        <v>37</v>
      </c>
      <c r="C7526" s="15" t="s">
        <v>1246</v>
      </c>
      <c r="D7526" s="24">
        <v>3308160</v>
      </c>
      <c r="E7526" t="str">
        <f>IF(D7526&lt;VLOOKUP(A7526,Min!A:B,2,FALSE),"Y","")</f>
        <v/>
      </c>
      <c r="F7526">
        <f>IF(AND(OR(s_tmchk="all",IF(ISERROR(MATCH(B7526,s_teams,0)),FALSE,TRUE)),OR(s_minsal="",s_minsal&lt;=D7526),OR(s_maxsal="",s_maxsal&gt;=D7526),OR(s_minyr="",s_minyr&lt;=A7526),OR(s_maxyr="",s_maxyr&gt;=A7526),OR(s_player="",s_player=C7526)),MAX(F$1:F7525)+1,0)</f>
        <v>0</v>
      </c>
    </row>
    <row r="7527" spans="1:6">
      <c r="A7527" s="20">
        <v>2002</v>
      </c>
      <c r="B7527" s="15" t="s">
        <v>37</v>
      </c>
      <c r="C7527" s="15" t="s">
        <v>5129</v>
      </c>
      <c r="D7527" s="24">
        <v>3000000</v>
      </c>
      <c r="E7527" t="str">
        <f>IF(D7527&lt;VLOOKUP(A7527,Min!A:B,2,FALSE),"Y","")</f>
        <v/>
      </c>
      <c r="F7527">
        <f>IF(AND(OR(s_tmchk="all",IF(ISERROR(MATCH(B7527,s_teams,0)),FALSE,TRUE)),OR(s_minsal="",s_minsal&lt;=D7527),OR(s_maxsal="",s_maxsal&gt;=D7527),OR(s_minyr="",s_minyr&lt;=A7527),OR(s_maxyr="",s_maxyr&gt;=A7527),OR(s_player="",s_player=C7527)),MAX(F$1:F7526)+1,0)</f>
        <v>0</v>
      </c>
    </row>
    <row r="7528" spans="1:6">
      <c r="A7528" s="20">
        <v>2002</v>
      </c>
      <c r="B7528" s="15" t="s">
        <v>37</v>
      </c>
      <c r="C7528" s="15" t="s">
        <v>5562</v>
      </c>
      <c r="D7528" s="24">
        <v>2754120</v>
      </c>
      <c r="E7528" t="str">
        <f>IF(D7528&lt;VLOOKUP(A7528,Min!A:B,2,FALSE),"Y","")</f>
        <v/>
      </c>
      <c r="F7528">
        <f>IF(AND(OR(s_tmchk="all",IF(ISERROR(MATCH(B7528,s_teams,0)),FALSE,TRUE)),OR(s_minsal="",s_minsal&lt;=D7528),OR(s_maxsal="",s_maxsal&gt;=D7528),OR(s_minyr="",s_minyr&lt;=A7528),OR(s_maxyr="",s_maxyr&gt;=A7528),OR(s_player="",s_player=C7528)),MAX(F$1:F7527)+1,0)</f>
        <v>0</v>
      </c>
    </row>
    <row r="7529" spans="1:6">
      <c r="A7529" s="20">
        <v>2002</v>
      </c>
      <c r="B7529" s="15" t="s">
        <v>37</v>
      </c>
      <c r="C7529" s="15" t="s">
        <v>3848</v>
      </c>
      <c r="D7529" s="24">
        <v>2678400</v>
      </c>
      <c r="E7529" t="str">
        <f>IF(D7529&lt;VLOOKUP(A7529,Min!A:B,2,FALSE),"Y","")</f>
        <v/>
      </c>
      <c r="F7529">
        <f>IF(AND(OR(s_tmchk="all",IF(ISERROR(MATCH(B7529,s_teams,0)),FALSE,TRUE)),OR(s_minsal="",s_minsal&lt;=D7529),OR(s_maxsal="",s_maxsal&gt;=D7529),OR(s_minyr="",s_minyr&lt;=A7529),OR(s_maxyr="",s_maxyr&gt;=A7529),OR(s_player="",s_player=C7529)),MAX(F$1:F7528)+1,0)</f>
        <v>0</v>
      </c>
    </row>
    <row r="7530" spans="1:6">
      <c r="A7530" s="20">
        <v>2002</v>
      </c>
      <c r="B7530" s="15" t="s">
        <v>37</v>
      </c>
      <c r="C7530" s="15" t="s">
        <v>713</v>
      </c>
      <c r="D7530" s="24">
        <v>1894560</v>
      </c>
      <c r="E7530" t="str">
        <f>IF(D7530&lt;VLOOKUP(A7530,Min!A:B,2,FALSE),"Y","")</f>
        <v/>
      </c>
      <c r="F7530">
        <f>IF(AND(OR(s_tmchk="all",IF(ISERROR(MATCH(B7530,s_teams,0)),FALSE,TRUE)),OR(s_minsal="",s_minsal&lt;=D7530),OR(s_maxsal="",s_maxsal&gt;=D7530),OR(s_minyr="",s_minyr&lt;=A7530),OR(s_maxyr="",s_maxyr&gt;=A7530),OR(s_player="",s_player=C7530)),MAX(F$1:F7529)+1,0)</f>
        <v>0</v>
      </c>
    </row>
    <row r="7531" spans="1:6">
      <c r="A7531" s="20">
        <v>2002</v>
      </c>
      <c r="B7531" s="15" t="s">
        <v>37</v>
      </c>
      <c r="C7531" s="15" t="s">
        <v>5083</v>
      </c>
      <c r="D7531" s="24">
        <v>1600000</v>
      </c>
      <c r="E7531" t="str">
        <f>IF(D7531&lt;VLOOKUP(A7531,Min!A:B,2,FALSE),"Y","")</f>
        <v/>
      </c>
      <c r="F7531">
        <f>IF(AND(OR(s_tmchk="all",IF(ISERROR(MATCH(B7531,s_teams,0)),FALSE,TRUE)),OR(s_minsal="",s_minsal&lt;=D7531),OR(s_maxsal="",s_maxsal&gt;=D7531),OR(s_minyr="",s_minyr&lt;=A7531),OR(s_maxyr="",s_maxyr&gt;=A7531),OR(s_player="",s_player=C7531)),MAX(F$1:F7530)+1,0)</f>
        <v>0</v>
      </c>
    </row>
    <row r="7532" spans="1:6">
      <c r="A7532" s="20">
        <v>2002</v>
      </c>
      <c r="B7532" s="15" t="s">
        <v>37</v>
      </c>
      <c r="C7532" s="15" t="s">
        <v>764</v>
      </c>
      <c r="D7532" s="24">
        <v>1241760</v>
      </c>
      <c r="E7532" t="str">
        <f>IF(D7532&lt;VLOOKUP(A7532,Min!A:B,2,FALSE),"Y","")</f>
        <v/>
      </c>
      <c r="F7532">
        <f>IF(AND(OR(s_tmchk="all",IF(ISERROR(MATCH(B7532,s_teams,0)),FALSE,TRUE)),OR(s_minsal="",s_minsal&lt;=D7532),OR(s_maxsal="",s_maxsal&gt;=D7532),OR(s_minyr="",s_minyr&lt;=A7532),OR(s_maxyr="",s_maxyr&gt;=A7532),OR(s_player="",s_player=C7532)),MAX(F$1:F7531)+1,0)</f>
        <v>0</v>
      </c>
    </row>
    <row r="7533" spans="1:6">
      <c r="A7533" s="20">
        <v>2002</v>
      </c>
      <c r="B7533" s="15" t="s">
        <v>37</v>
      </c>
      <c r="C7533" s="15" t="s">
        <v>4852</v>
      </c>
      <c r="D7533" s="24">
        <v>854640</v>
      </c>
      <c r="E7533" t="str">
        <f>IF(D7533&lt;VLOOKUP(A7533,Min!A:B,2,FALSE),"Y","")</f>
        <v/>
      </c>
      <c r="F7533">
        <f>IF(AND(OR(s_tmchk="all",IF(ISERROR(MATCH(B7533,s_teams,0)),FALSE,TRUE)),OR(s_minsal="",s_minsal&lt;=D7533),OR(s_maxsal="",s_maxsal&gt;=D7533),OR(s_minyr="",s_minyr&lt;=A7533),OR(s_maxyr="",s_maxyr&gt;=A7533),OR(s_player="",s_player=C7533)),MAX(F$1:F7532)+1,0)</f>
        <v>0</v>
      </c>
    </row>
    <row r="7534" spans="1:6">
      <c r="A7534" s="20">
        <v>2002</v>
      </c>
      <c r="B7534" s="15" t="s">
        <v>37</v>
      </c>
      <c r="C7534" s="15" t="s">
        <v>5440</v>
      </c>
      <c r="D7534" s="24">
        <v>590850</v>
      </c>
      <c r="E7534" t="str">
        <f>IF(D7534&lt;VLOOKUP(A7534,Min!A:B,2,FALSE),"Y","")</f>
        <v/>
      </c>
      <c r="F7534">
        <f>IF(AND(OR(s_tmchk="all",IF(ISERROR(MATCH(B7534,s_teams,0)),FALSE,TRUE)),OR(s_minsal="",s_minsal&lt;=D7534),OR(s_maxsal="",s_maxsal&gt;=D7534),OR(s_minyr="",s_minyr&lt;=A7534),OR(s_maxyr="",s_maxyr&gt;=A7534),OR(s_player="",s_player=C7534)),MAX(F$1:F7533)+1,0)</f>
        <v>0</v>
      </c>
    </row>
    <row r="7535" spans="1:6">
      <c r="A7535" s="20">
        <v>2002</v>
      </c>
      <c r="B7535" s="15" t="s">
        <v>37</v>
      </c>
      <c r="C7535" s="15" t="s">
        <v>5655</v>
      </c>
      <c r="D7535" s="24">
        <v>540850</v>
      </c>
      <c r="E7535" t="str">
        <f>IF(D7535&lt;VLOOKUP(A7535,Min!A:B,2,FALSE),"Y","")</f>
        <v/>
      </c>
      <c r="F7535">
        <f>IF(AND(OR(s_tmchk="all",IF(ISERROR(MATCH(B7535,s_teams,0)),FALSE,TRUE)),OR(s_minsal="",s_minsal&lt;=D7535),OR(s_maxsal="",s_maxsal&gt;=D7535),OR(s_minyr="",s_minyr&lt;=A7535),OR(s_maxyr="",s_maxyr&gt;=A7535),OR(s_player="",s_player=C7535)),MAX(F$1:F7534)+1,0)</f>
        <v>0</v>
      </c>
    </row>
    <row r="7536" spans="1:6">
      <c r="A7536" s="20">
        <v>2002</v>
      </c>
      <c r="B7536" s="15" t="s">
        <v>37</v>
      </c>
      <c r="C7536" s="15" t="s">
        <v>4504</v>
      </c>
      <c r="D7536" s="24">
        <v>465850</v>
      </c>
      <c r="E7536" t="str">
        <f>IF(D7536&lt;VLOOKUP(A7536,Min!A:B,2,FALSE),"Y","")</f>
        <v/>
      </c>
      <c r="F7536">
        <f>IF(AND(OR(s_tmchk="all",IF(ISERROR(MATCH(B7536,s_teams,0)),FALSE,TRUE)),OR(s_minsal="",s_minsal&lt;=D7536),OR(s_maxsal="",s_maxsal&gt;=D7536),OR(s_minyr="",s_minyr&lt;=A7536),OR(s_maxyr="",s_maxyr&gt;=A7536),OR(s_player="",s_player=C7536)),MAX(F$1:F7535)+1,0)</f>
        <v>0</v>
      </c>
    </row>
    <row r="7537" spans="1:6">
      <c r="A7537" s="20">
        <v>2002</v>
      </c>
      <c r="B7537" s="15" t="s">
        <v>37</v>
      </c>
      <c r="C7537" s="15" t="s">
        <v>5989</v>
      </c>
      <c r="D7537" s="24">
        <v>465850</v>
      </c>
      <c r="E7537" t="str">
        <f>IF(D7537&lt;VLOOKUP(A7537,Min!A:B,2,FALSE),"Y","")</f>
        <v/>
      </c>
      <c r="F7537">
        <f>IF(AND(OR(s_tmchk="all",IF(ISERROR(MATCH(B7537,s_teams,0)),FALSE,TRUE)),OR(s_minsal="",s_minsal&lt;=D7537),OR(s_maxsal="",s_maxsal&gt;=D7537),OR(s_minyr="",s_minyr&lt;=A7537),OR(s_maxyr="",s_maxyr&gt;=A7537),OR(s_player="",s_player=C7537)),MAX(F$1:F7536)+1,0)</f>
        <v>0</v>
      </c>
    </row>
    <row r="7538" spans="1:6">
      <c r="A7538" s="20">
        <v>2002</v>
      </c>
      <c r="B7538" s="15" t="s">
        <v>37</v>
      </c>
      <c r="C7538" s="15" t="s">
        <v>6120</v>
      </c>
      <c r="D7538" s="24">
        <v>332817</v>
      </c>
      <c r="E7538" t="str">
        <f>IF(D7538&lt;VLOOKUP(A7538,Min!A:B,2,FALSE),"Y","")</f>
        <v/>
      </c>
      <c r="F7538">
        <f>IF(AND(OR(s_tmchk="all",IF(ISERROR(MATCH(B7538,s_teams,0)),FALSE,TRUE)),OR(s_minsal="",s_minsal&lt;=D7538),OR(s_maxsal="",s_maxsal&gt;=D7538),OR(s_minyr="",s_minyr&lt;=A7538),OR(s_maxyr="",s_maxyr&gt;=A7538),OR(s_player="",s_player=C7538)),MAX(F$1:F7537)+1,0)</f>
        <v>0</v>
      </c>
    </row>
    <row r="7539" spans="1:6">
      <c r="A7539" s="20">
        <v>2002</v>
      </c>
      <c r="B7539" s="15" t="s">
        <v>39</v>
      </c>
      <c r="C7539" s="15" t="s">
        <v>6210</v>
      </c>
      <c r="D7539" s="24">
        <v>11250000</v>
      </c>
      <c r="E7539" t="str">
        <f>IF(D7539&lt;VLOOKUP(A7539,Min!A:B,2,FALSE),"Y","")</f>
        <v/>
      </c>
      <c r="F7539">
        <f>IF(AND(OR(s_tmchk="all",IF(ISERROR(MATCH(B7539,s_teams,0)),FALSE,TRUE)),OR(s_minsal="",s_minsal&lt;=D7539),OR(s_maxsal="",s_maxsal&gt;=D7539),OR(s_minyr="",s_minyr&lt;=A7539),OR(s_maxyr="",s_maxyr&gt;=A7539),OR(s_player="",s_player=C7539)),MAX(F$1:F7538)+1,0)</f>
        <v>0</v>
      </c>
    </row>
    <row r="7540" spans="1:6">
      <c r="A7540" s="20">
        <v>2002</v>
      </c>
      <c r="B7540" s="15" t="s">
        <v>39</v>
      </c>
      <c r="C7540" s="15" t="s">
        <v>6134</v>
      </c>
      <c r="D7540" s="24">
        <v>6600000</v>
      </c>
      <c r="E7540" t="str">
        <f>IF(D7540&lt;VLOOKUP(A7540,Min!A:B,2,FALSE),"Y","")</f>
        <v/>
      </c>
      <c r="F7540">
        <f>IF(AND(OR(s_tmchk="all",IF(ISERROR(MATCH(B7540,s_teams,0)),FALSE,TRUE)),OR(s_minsal="",s_minsal&lt;=D7540),OR(s_maxsal="",s_maxsal&gt;=D7540),OR(s_minyr="",s_minyr&lt;=A7540),OR(s_maxyr="",s_maxyr&gt;=A7540),OR(s_player="",s_player=C7540)),MAX(F$1:F7539)+1,0)</f>
        <v>0</v>
      </c>
    </row>
    <row r="7541" spans="1:6">
      <c r="A7541" s="20">
        <v>2002</v>
      </c>
      <c r="B7541" s="15" t="s">
        <v>39</v>
      </c>
      <c r="C7541" s="15" t="s">
        <v>6179</v>
      </c>
      <c r="D7541" s="24">
        <v>6300000</v>
      </c>
      <c r="E7541" t="str">
        <f>IF(D7541&lt;VLOOKUP(A7541,Min!A:B,2,FALSE),"Y","")</f>
        <v/>
      </c>
      <c r="F7541">
        <f>IF(AND(OR(s_tmchk="all",IF(ISERROR(MATCH(B7541,s_teams,0)),FALSE,TRUE)),OR(s_minsal="",s_minsal&lt;=D7541),OR(s_maxsal="",s_maxsal&gt;=D7541),OR(s_minyr="",s_minyr&lt;=A7541),OR(s_maxyr="",s_maxyr&gt;=A7541),OR(s_player="",s_player=C7541)),MAX(F$1:F7540)+1,0)</f>
        <v>0</v>
      </c>
    </row>
    <row r="7542" spans="1:6">
      <c r="A7542" s="20">
        <v>2002</v>
      </c>
      <c r="B7542" s="15" t="s">
        <v>39</v>
      </c>
      <c r="C7542" s="15" t="s">
        <v>5473</v>
      </c>
      <c r="D7542" s="24">
        <v>3750000</v>
      </c>
      <c r="E7542" t="str">
        <f>IF(D7542&lt;VLOOKUP(A7542,Min!A:B,2,FALSE),"Y","")</f>
        <v/>
      </c>
      <c r="F7542">
        <f>IF(AND(OR(s_tmchk="all",IF(ISERROR(MATCH(B7542,s_teams,0)),FALSE,TRUE)),OR(s_minsal="",s_minsal&lt;=D7542),OR(s_maxsal="",s_maxsal&gt;=D7542),OR(s_minyr="",s_minyr&lt;=A7542),OR(s_maxyr="",s_maxyr&gt;=A7542),OR(s_player="",s_player=C7542)),MAX(F$1:F7541)+1,0)</f>
        <v>0</v>
      </c>
    </row>
    <row r="7543" spans="1:6">
      <c r="A7543" s="20">
        <v>2002</v>
      </c>
      <c r="B7543" s="15" t="s">
        <v>39</v>
      </c>
      <c r="C7543" s="15" t="s">
        <v>4655</v>
      </c>
      <c r="D7543" s="24">
        <v>2200000</v>
      </c>
      <c r="E7543" t="str">
        <f>IF(D7543&lt;VLOOKUP(A7543,Min!A:B,2,FALSE),"Y","")</f>
        <v/>
      </c>
      <c r="F7543">
        <f>IF(AND(OR(s_tmchk="all",IF(ISERROR(MATCH(B7543,s_teams,0)),FALSE,TRUE)),OR(s_minsal="",s_minsal&lt;=D7543),OR(s_maxsal="",s_maxsal&gt;=D7543),OR(s_minyr="",s_minyr&lt;=A7543),OR(s_maxyr="",s_maxyr&gt;=A7543),OR(s_player="",s_player=C7543)),MAX(F$1:F7542)+1,0)</f>
        <v>0</v>
      </c>
    </row>
    <row r="7544" spans="1:6">
      <c r="A7544" s="20">
        <v>2002</v>
      </c>
      <c r="B7544" s="15" t="s">
        <v>39</v>
      </c>
      <c r="C7544" s="15" t="s">
        <v>4789</v>
      </c>
      <c r="D7544" s="24">
        <v>2067960</v>
      </c>
      <c r="E7544" t="str">
        <f>IF(D7544&lt;VLOOKUP(A7544,Min!A:B,2,FALSE),"Y","")</f>
        <v/>
      </c>
      <c r="F7544">
        <f>IF(AND(OR(s_tmchk="all",IF(ISERROR(MATCH(B7544,s_teams,0)),FALSE,TRUE)),OR(s_minsal="",s_minsal&lt;=D7544),OR(s_maxsal="",s_maxsal&gt;=D7544),OR(s_minyr="",s_minyr&lt;=A7544),OR(s_maxyr="",s_maxyr&gt;=A7544),OR(s_player="",s_player=C7544)),MAX(F$1:F7543)+1,0)</f>
        <v>0</v>
      </c>
    </row>
    <row r="7545" spans="1:6">
      <c r="A7545" s="20">
        <v>2002</v>
      </c>
      <c r="B7545" s="15" t="s">
        <v>39</v>
      </c>
      <c r="C7545" s="15" t="s">
        <v>5647</v>
      </c>
      <c r="D7545" s="24">
        <v>2000856</v>
      </c>
      <c r="E7545" t="str">
        <f>IF(D7545&lt;VLOOKUP(A7545,Min!A:B,2,FALSE),"Y","")</f>
        <v/>
      </c>
      <c r="F7545">
        <f>IF(AND(OR(s_tmchk="all",IF(ISERROR(MATCH(B7545,s_teams,0)),FALSE,TRUE)),OR(s_minsal="",s_minsal&lt;=D7545),OR(s_maxsal="",s_maxsal&gt;=D7545),OR(s_minyr="",s_minyr&lt;=A7545),OR(s_maxyr="",s_maxyr&gt;=A7545),OR(s_player="",s_player=C7545)),MAX(F$1:F7544)+1,0)</f>
        <v>0</v>
      </c>
    </row>
    <row r="7546" spans="1:6">
      <c r="A7546" s="20">
        <v>2002</v>
      </c>
      <c r="B7546" s="15" t="s">
        <v>39</v>
      </c>
      <c r="C7546" s="15" t="s">
        <v>4710</v>
      </c>
      <c r="D7546" s="24">
        <v>2000000</v>
      </c>
      <c r="E7546" t="str">
        <f>IF(D7546&lt;VLOOKUP(A7546,Min!A:B,2,FALSE),"Y","")</f>
        <v/>
      </c>
      <c r="F7546">
        <f>IF(AND(OR(s_tmchk="all",IF(ISERROR(MATCH(B7546,s_teams,0)),FALSE,TRUE)),OR(s_minsal="",s_minsal&lt;=D7546),OR(s_maxsal="",s_maxsal&gt;=D7546),OR(s_minyr="",s_minyr&lt;=A7546),OR(s_maxyr="",s_maxyr&gt;=A7546),OR(s_player="",s_player=C7546)),MAX(F$1:F7545)+1,0)</f>
        <v>0</v>
      </c>
    </row>
    <row r="7547" spans="1:6">
      <c r="A7547" s="20">
        <v>2002</v>
      </c>
      <c r="B7547" s="15" t="s">
        <v>39</v>
      </c>
      <c r="C7547" s="15" t="s">
        <v>970</v>
      </c>
      <c r="D7547" s="24">
        <v>1934520</v>
      </c>
      <c r="E7547" t="str">
        <f>IF(D7547&lt;VLOOKUP(A7547,Min!A:B,2,FALSE),"Y","")</f>
        <v/>
      </c>
      <c r="F7547">
        <f>IF(AND(OR(s_tmchk="all",IF(ISERROR(MATCH(B7547,s_teams,0)),FALSE,TRUE)),OR(s_minsal="",s_minsal&lt;=D7547),OR(s_maxsal="",s_maxsal&gt;=D7547),OR(s_minyr="",s_minyr&lt;=A7547),OR(s_maxyr="",s_maxyr&gt;=A7547),OR(s_player="",s_player=C7547)),MAX(F$1:F7546)+1,0)</f>
        <v>0</v>
      </c>
    </row>
    <row r="7548" spans="1:6">
      <c r="A7548" s="20">
        <v>2002</v>
      </c>
      <c r="B7548" s="15" t="s">
        <v>39</v>
      </c>
      <c r="C7548" s="15" t="s">
        <v>3712</v>
      </c>
      <c r="D7548" s="24">
        <v>1842480</v>
      </c>
      <c r="E7548" t="str">
        <f>IF(D7548&lt;VLOOKUP(A7548,Min!A:B,2,FALSE),"Y","")</f>
        <v/>
      </c>
      <c r="F7548">
        <f>IF(AND(OR(s_tmchk="all",IF(ISERROR(MATCH(B7548,s_teams,0)),FALSE,TRUE)),OR(s_minsal="",s_minsal&lt;=D7548),OR(s_maxsal="",s_maxsal&gt;=D7548),OR(s_minyr="",s_minyr&lt;=A7548),OR(s_maxyr="",s_maxyr&gt;=A7548),OR(s_player="",s_player=C7548)),MAX(F$1:F7547)+1,0)</f>
        <v>0</v>
      </c>
    </row>
    <row r="7549" spans="1:6">
      <c r="A7549" s="20">
        <v>2002</v>
      </c>
      <c r="B7549" s="15" t="s">
        <v>39</v>
      </c>
      <c r="C7549" s="15" t="s">
        <v>6109</v>
      </c>
      <c r="D7549" s="24">
        <v>1604880</v>
      </c>
      <c r="E7549" t="str">
        <f>IF(D7549&lt;VLOOKUP(A7549,Min!A:B,2,FALSE),"Y","")</f>
        <v/>
      </c>
      <c r="F7549">
        <f>IF(AND(OR(s_tmchk="all",IF(ISERROR(MATCH(B7549,s_teams,0)),FALSE,TRUE)),OR(s_minsal="",s_minsal&lt;=D7549),OR(s_maxsal="",s_maxsal&gt;=D7549),OR(s_minyr="",s_minyr&lt;=A7549),OR(s_maxyr="",s_maxyr&gt;=A7549),OR(s_player="",s_player=C7549)),MAX(F$1:F7548)+1,0)</f>
        <v>0</v>
      </c>
    </row>
    <row r="7550" spans="1:6">
      <c r="A7550" s="20">
        <v>2002</v>
      </c>
      <c r="B7550" s="15" t="s">
        <v>39</v>
      </c>
      <c r="C7550" s="15" t="s">
        <v>5855</v>
      </c>
      <c r="D7550" s="24">
        <v>1496400</v>
      </c>
      <c r="E7550" t="str">
        <f>IF(D7550&lt;VLOOKUP(A7550,Min!A:B,2,FALSE),"Y","")</f>
        <v/>
      </c>
      <c r="F7550">
        <f>IF(AND(OR(s_tmchk="all",IF(ISERROR(MATCH(B7550,s_teams,0)),FALSE,TRUE)),OR(s_minsal="",s_minsal&lt;=D7550),OR(s_maxsal="",s_maxsal&gt;=D7550),OR(s_minyr="",s_minyr&lt;=A7550),OR(s_maxyr="",s_maxyr&gt;=A7550),OR(s_player="",s_player=C7550)),MAX(F$1:F7549)+1,0)</f>
        <v>0</v>
      </c>
    </row>
    <row r="7551" spans="1:6">
      <c r="A7551" s="20">
        <v>2002</v>
      </c>
      <c r="B7551" s="15" t="s">
        <v>39</v>
      </c>
      <c r="C7551" s="15" t="s">
        <v>4709</v>
      </c>
      <c r="D7551" s="24">
        <v>1483461</v>
      </c>
      <c r="E7551" t="str">
        <f>IF(D7551&lt;VLOOKUP(A7551,Min!A:B,2,FALSE),"Y","")</f>
        <v/>
      </c>
      <c r="F7551">
        <f>IF(AND(OR(s_tmchk="all",IF(ISERROR(MATCH(B7551,s_teams,0)),FALSE,TRUE)),OR(s_minsal="",s_minsal&lt;=D7551),OR(s_maxsal="",s_maxsal&gt;=D7551),OR(s_minyr="",s_minyr&lt;=A7551),OR(s_maxyr="",s_maxyr&gt;=A7551),OR(s_player="",s_player=C7551)),MAX(F$1:F7550)+1,0)</f>
        <v>0</v>
      </c>
    </row>
    <row r="7552" spans="1:6">
      <c r="A7552" s="20">
        <v>2002</v>
      </c>
      <c r="B7552" s="15" t="s">
        <v>39</v>
      </c>
      <c r="C7552" s="15" t="s">
        <v>5381</v>
      </c>
      <c r="D7552" s="24">
        <v>786600</v>
      </c>
      <c r="E7552" t="str">
        <f>IF(D7552&lt;VLOOKUP(A7552,Min!A:B,2,FALSE),"Y","")</f>
        <v/>
      </c>
      <c r="F7552">
        <f>IF(AND(OR(s_tmchk="all",IF(ISERROR(MATCH(B7552,s_teams,0)),FALSE,TRUE)),OR(s_minsal="",s_minsal&lt;=D7552),OR(s_maxsal="",s_maxsal&gt;=D7552),OR(s_minyr="",s_minyr&lt;=A7552),OR(s_maxyr="",s_maxyr&gt;=A7552),OR(s_player="",s_player=C7552)),MAX(F$1:F7551)+1,0)</f>
        <v>0</v>
      </c>
    </row>
    <row r="7553" spans="1:6">
      <c r="A7553" s="20">
        <v>2002</v>
      </c>
      <c r="B7553" s="15" t="s">
        <v>39</v>
      </c>
      <c r="C7553" s="15" t="s">
        <v>5273</v>
      </c>
      <c r="D7553" s="24">
        <v>332817</v>
      </c>
      <c r="E7553" t="str">
        <f>IF(D7553&lt;VLOOKUP(A7553,Min!A:B,2,FALSE),"Y","")</f>
        <v/>
      </c>
      <c r="F7553">
        <f>IF(AND(OR(s_tmchk="all",IF(ISERROR(MATCH(B7553,s_teams,0)),FALSE,TRUE)),OR(s_minsal="",s_minsal&lt;=D7553),OR(s_maxsal="",s_maxsal&gt;=D7553),OR(s_minyr="",s_minyr&lt;=A7553),OR(s_maxyr="",s_maxyr&gt;=A7553),OR(s_player="",s_player=C7553)),MAX(F$1:F7552)+1,0)</f>
        <v>0</v>
      </c>
    </row>
    <row r="7554" spans="1:6">
      <c r="A7554" s="20">
        <v>2002</v>
      </c>
      <c r="B7554" s="15" t="s">
        <v>41</v>
      </c>
      <c r="C7554" s="15" t="s">
        <v>5388</v>
      </c>
      <c r="D7554" s="24">
        <v>18750000</v>
      </c>
      <c r="E7554" t="str">
        <f>IF(D7554&lt;VLOOKUP(A7554,Min!A:B,2,FALSE),"Y","")</f>
        <v/>
      </c>
      <c r="F7554">
        <f>IF(AND(OR(s_tmchk="all",IF(ISERROR(MATCH(B7554,s_teams,0)),FALSE,TRUE)),OR(s_minsal="",s_minsal&lt;=D7554),OR(s_maxsal="",s_maxsal&gt;=D7554),OR(s_minyr="",s_minyr&lt;=A7554),OR(s_maxyr="",s_maxyr&gt;=A7554),OR(s_player="",s_player=C7554)),MAX(F$1:F7553)+1,0)</f>
        <v>0</v>
      </c>
    </row>
    <row r="7555" spans="1:6">
      <c r="A7555" s="20">
        <v>2002</v>
      </c>
      <c r="B7555" s="15" t="s">
        <v>41</v>
      </c>
      <c r="C7555" s="15" t="s">
        <v>5648</v>
      </c>
      <c r="D7555" s="24">
        <v>10625000</v>
      </c>
      <c r="E7555" t="str">
        <f>IF(D7555&lt;VLOOKUP(A7555,Min!A:B,2,FALSE),"Y","")</f>
        <v/>
      </c>
      <c r="F7555">
        <f>IF(AND(OR(s_tmchk="all",IF(ISERROR(MATCH(B7555,s_teams,0)),FALSE,TRUE)),OR(s_minsal="",s_minsal&lt;=D7555),OR(s_maxsal="",s_maxsal&gt;=D7555),OR(s_minyr="",s_minyr&lt;=A7555),OR(s_maxyr="",s_maxyr&gt;=A7555),OR(s_player="",s_player=C7555)),MAX(F$1:F7554)+1,0)</f>
        <v>0</v>
      </c>
    </row>
    <row r="7556" spans="1:6">
      <c r="A7556" s="20">
        <v>2002</v>
      </c>
      <c r="B7556" s="15" t="s">
        <v>41</v>
      </c>
      <c r="C7556" s="15" t="s">
        <v>1999</v>
      </c>
      <c r="D7556" s="24">
        <v>5750000</v>
      </c>
      <c r="E7556" t="str">
        <f>IF(D7556&lt;VLOOKUP(A7556,Min!A:B,2,FALSE),"Y","")</f>
        <v/>
      </c>
      <c r="F7556">
        <f>IF(AND(OR(s_tmchk="all",IF(ISERROR(MATCH(B7556,s_teams,0)),FALSE,TRUE)),OR(s_minsal="",s_minsal&lt;=D7556),OR(s_maxsal="",s_maxsal&gt;=D7556),OR(s_minyr="",s_minyr&lt;=A7556),OR(s_maxyr="",s_maxyr&gt;=A7556),OR(s_player="",s_player=C7556)),MAX(F$1:F7555)+1,0)</f>
        <v>0</v>
      </c>
    </row>
    <row r="7557" spans="1:6">
      <c r="A7557" s="20">
        <v>2002</v>
      </c>
      <c r="B7557" s="15" t="s">
        <v>41</v>
      </c>
      <c r="C7557" s="15" t="s">
        <v>5972</v>
      </c>
      <c r="D7557" s="24">
        <v>4500000</v>
      </c>
      <c r="E7557" t="str">
        <f>IF(D7557&lt;VLOOKUP(A7557,Min!A:B,2,FALSE),"Y","")</f>
        <v/>
      </c>
      <c r="F7557">
        <f>IF(AND(OR(s_tmchk="all",IF(ISERROR(MATCH(B7557,s_teams,0)),FALSE,TRUE)),OR(s_minsal="",s_minsal&lt;=D7557),OR(s_maxsal="",s_maxsal&gt;=D7557),OR(s_minyr="",s_minyr&lt;=A7557),OR(s_maxyr="",s_maxyr&gt;=A7557),OR(s_player="",s_player=C7557)),MAX(F$1:F7556)+1,0)</f>
        <v>0</v>
      </c>
    </row>
    <row r="7558" spans="1:6">
      <c r="A7558" s="20">
        <v>2002</v>
      </c>
      <c r="B7558" s="15" t="s">
        <v>41</v>
      </c>
      <c r="C7558" s="15" t="s">
        <v>132</v>
      </c>
      <c r="D7558" s="24">
        <v>3360390</v>
      </c>
      <c r="E7558" t="str">
        <f>IF(D7558&lt;VLOOKUP(A7558,Min!A:B,2,FALSE),"Y","")</f>
        <v/>
      </c>
      <c r="F7558">
        <f>IF(AND(OR(s_tmchk="all",IF(ISERROR(MATCH(B7558,s_teams,0)),FALSE,TRUE)),OR(s_minsal="",s_minsal&lt;=D7558),OR(s_maxsal="",s_maxsal&gt;=D7558),OR(s_minyr="",s_minyr&lt;=A7558),OR(s_maxyr="",s_maxyr&gt;=A7558),OR(s_player="",s_player=C7558)),MAX(F$1:F7557)+1,0)</f>
        <v>0</v>
      </c>
    </row>
    <row r="7559" spans="1:6">
      <c r="A7559" s="20">
        <v>2002</v>
      </c>
      <c r="B7559" s="15" t="s">
        <v>41</v>
      </c>
      <c r="C7559" s="15" t="s">
        <v>5065</v>
      </c>
      <c r="D7559" s="24">
        <v>3038000</v>
      </c>
      <c r="E7559" t="str">
        <f>IF(D7559&lt;VLOOKUP(A7559,Min!A:B,2,FALSE),"Y","")</f>
        <v/>
      </c>
      <c r="F7559">
        <f>IF(AND(OR(s_tmchk="all",IF(ISERROR(MATCH(B7559,s_teams,0)),FALSE,TRUE)),OR(s_minsal="",s_minsal&lt;=D7559),OR(s_maxsal="",s_maxsal&gt;=D7559),OR(s_minyr="",s_minyr&lt;=A7559),OR(s_maxyr="",s_maxyr&gt;=A7559),OR(s_player="",s_player=C7559)),MAX(F$1:F7558)+1,0)</f>
        <v>0</v>
      </c>
    </row>
    <row r="7560" spans="1:6">
      <c r="A7560" s="20">
        <v>2002</v>
      </c>
      <c r="B7560" s="15" t="s">
        <v>41</v>
      </c>
      <c r="C7560" s="15" t="s">
        <v>392</v>
      </c>
      <c r="D7560" s="24">
        <v>2157595</v>
      </c>
      <c r="E7560" t="str">
        <f>IF(D7560&lt;VLOOKUP(A7560,Min!A:B,2,FALSE),"Y","")</f>
        <v/>
      </c>
      <c r="F7560">
        <f>IF(AND(OR(s_tmchk="all",IF(ISERROR(MATCH(B7560,s_teams,0)),FALSE,TRUE)),OR(s_minsal="",s_minsal&lt;=D7560),OR(s_maxsal="",s_maxsal&gt;=D7560),OR(s_minyr="",s_minyr&lt;=A7560),OR(s_maxyr="",s_maxyr&gt;=A7560),OR(s_player="",s_player=C7560)),MAX(F$1:F7559)+1,0)</f>
        <v>0</v>
      </c>
    </row>
    <row r="7561" spans="1:6">
      <c r="A7561" s="20">
        <v>2002</v>
      </c>
      <c r="B7561" s="15" t="s">
        <v>41</v>
      </c>
      <c r="C7561" s="15" t="s">
        <v>5702</v>
      </c>
      <c r="D7561" s="24">
        <v>1520860</v>
      </c>
      <c r="E7561" t="str">
        <f>IF(D7561&lt;VLOOKUP(A7561,Min!A:B,2,FALSE),"Y","")</f>
        <v/>
      </c>
      <c r="F7561">
        <f>IF(AND(OR(s_tmchk="all",IF(ISERROR(MATCH(B7561,s_teams,0)),FALSE,TRUE)),OR(s_minsal="",s_minsal&lt;=D7561),OR(s_maxsal="",s_maxsal&gt;=D7561),OR(s_minyr="",s_minyr&lt;=A7561),OR(s_maxyr="",s_maxyr&gt;=A7561),OR(s_player="",s_player=C7561)),MAX(F$1:F7560)+1,0)</f>
        <v>0</v>
      </c>
    </row>
    <row r="7562" spans="1:6">
      <c r="A7562" s="20">
        <v>2002</v>
      </c>
      <c r="B7562" s="15" t="s">
        <v>41</v>
      </c>
      <c r="C7562" s="15" t="s">
        <v>4877</v>
      </c>
      <c r="D7562" s="24">
        <v>1500000</v>
      </c>
      <c r="E7562" t="str">
        <f>IF(D7562&lt;VLOOKUP(A7562,Min!A:B,2,FALSE),"Y","")</f>
        <v/>
      </c>
      <c r="F7562">
        <f>IF(AND(OR(s_tmchk="all",IF(ISERROR(MATCH(B7562,s_teams,0)),FALSE,TRUE)),OR(s_minsal="",s_minsal&lt;=D7562),OR(s_maxsal="",s_maxsal&gt;=D7562),OR(s_minyr="",s_minyr&lt;=A7562),OR(s_maxyr="",s_maxyr&gt;=A7562),OR(s_player="",s_player=C7562)),MAX(F$1:F7561)+1,0)</f>
        <v>0</v>
      </c>
    </row>
    <row r="7563" spans="1:6">
      <c r="A7563" s="20">
        <v>2002</v>
      </c>
      <c r="B7563" s="15" t="s">
        <v>41</v>
      </c>
      <c r="C7563" s="15" t="s">
        <v>5130</v>
      </c>
      <c r="D7563" s="24">
        <v>1200000</v>
      </c>
      <c r="E7563" t="str">
        <f>IF(D7563&lt;VLOOKUP(A7563,Min!A:B,2,FALSE),"Y","")</f>
        <v/>
      </c>
      <c r="F7563">
        <f>IF(AND(OR(s_tmchk="all",IF(ISERROR(MATCH(B7563,s_teams,0)),FALSE,TRUE)),OR(s_minsal="",s_minsal&lt;=D7563),OR(s_maxsal="",s_maxsal&gt;=D7563),OR(s_minyr="",s_minyr&lt;=A7563),OR(s_maxyr="",s_maxyr&gt;=A7563),OR(s_player="",s_player=C7563)),MAX(F$1:F7562)+1,0)</f>
        <v>0</v>
      </c>
    </row>
    <row r="7564" spans="1:6">
      <c r="A7564" s="20">
        <v>2002</v>
      </c>
      <c r="B7564" s="15" t="s">
        <v>41</v>
      </c>
      <c r="C7564" s="15" t="s">
        <v>5350</v>
      </c>
      <c r="D7564" s="24">
        <v>1000000</v>
      </c>
      <c r="E7564" t="str">
        <f>IF(D7564&lt;VLOOKUP(A7564,Min!A:B,2,FALSE),"Y","")</f>
        <v/>
      </c>
      <c r="F7564">
        <f>IF(AND(OR(s_tmchk="all",IF(ISERROR(MATCH(B7564,s_teams,0)),FALSE,TRUE)),OR(s_minsal="",s_minsal&lt;=D7564),OR(s_maxsal="",s_maxsal&gt;=D7564),OR(s_minyr="",s_minyr&lt;=A7564),OR(s_maxyr="",s_maxyr&gt;=A7564),OR(s_player="",s_player=C7564)),MAX(F$1:F7563)+1,0)</f>
        <v>0</v>
      </c>
    </row>
    <row r="7565" spans="1:6">
      <c r="A7565" s="20">
        <v>2002</v>
      </c>
      <c r="B7565" s="15" t="s">
        <v>41</v>
      </c>
      <c r="C7565" s="15" t="s">
        <v>4983</v>
      </c>
      <c r="D7565" s="24">
        <v>927360</v>
      </c>
      <c r="E7565" t="str">
        <f>IF(D7565&lt;VLOOKUP(A7565,Min!A:B,2,FALSE),"Y","")</f>
        <v/>
      </c>
      <c r="F7565">
        <f>IF(AND(OR(s_tmchk="all",IF(ISERROR(MATCH(B7565,s_teams,0)),FALSE,TRUE)),OR(s_minsal="",s_minsal&lt;=D7565),OR(s_maxsal="",s_maxsal&gt;=D7565),OR(s_minyr="",s_minyr&lt;=A7565),OR(s_maxyr="",s_maxyr&gt;=A7565),OR(s_player="",s_player=C7565)),MAX(F$1:F7564)+1,0)</f>
        <v>0</v>
      </c>
    </row>
    <row r="7566" spans="1:6">
      <c r="A7566" s="20">
        <v>2002</v>
      </c>
      <c r="B7566" s="15" t="s">
        <v>41</v>
      </c>
      <c r="C7566" s="15" t="s">
        <v>4893</v>
      </c>
      <c r="D7566" s="24">
        <v>778350</v>
      </c>
      <c r="E7566" t="str">
        <f>IF(D7566&lt;VLOOKUP(A7566,Min!A:B,2,FALSE),"Y","")</f>
        <v/>
      </c>
      <c r="F7566">
        <f>IF(AND(OR(s_tmchk="all",IF(ISERROR(MATCH(B7566,s_teams,0)),FALSE,TRUE)),OR(s_minsal="",s_minsal&lt;=D7566),OR(s_maxsal="",s_maxsal&gt;=D7566),OR(s_minyr="",s_minyr&lt;=A7566),OR(s_maxyr="",s_maxyr&gt;=A7566),OR(s_player="",s_player=C7566)),MAX(F$1:F7565)+1,0)</f>
        <v>0</v>
      </c>
    </row>
    <row r="7567" spans="1:6">
      <c r="A7567" s="20">
        <v>2002</v>
      </c>
      <c r="B7567" s="15" t="s">
        <v>41</v>
      </c>
      <c r="C7567" s="15" t="s">
        <v>4524</v>
      </c>
      <c r="D7567" s="24">
        <v>565850</v>
      </c>
      <c r="E7567" t="str">
        <f>IF(D7567&lt;VLOOKUP(A7567,Min!A:B,2,FALSE),"Y","")</f>
        <v/>
      </c>
      <c r="F7567">
        <f>IF(AND(OR(s_tmchk="all",IF(ISERROR(MATCH(B7567,s_teams,0)),FALSE,TRUE)),OR(s_minsal="",s_minsal&lt;=D7567),OR(s_maxsal="",s_maxsal&gt;=D7567),OR(s_minyr="",s_minyr&lt;=A7567),OR(s_maxyr="",s_maxyr&gt;=A7567),OR(s_player="",s_player=C7567)),MAX(F$1:F7566)+1,0)</f>
        <v>0</v>
      </c>
    </row>
    <row r="7568" spans="1:6">
      <c r="A7568" s="20">
        <v>2002</v>
      </c>
      <c r="B7568" s="15" t="s">
        <v>41</v>
      </c>
      <c r="C7568" s="15" t="s">
        <v>5506</v>
      </c>
      <c r="D7568" s="24">
        <v>517360</v>
      </c>
      <c r="E7568" t="str">
        <f>IF(D7568&lt;VLOOKUP(A7568,Min!A:B,2,FALSE),"Y","")</f>
        <v/>
      </c>
      <c r="F7568">
        <f>IF(AND(OR(s_tmchk="all",IF(ISERROR(MATCH(B7568,s_teams,0)),FALSE,TRUE)),OR(s_minsal="",s_minsal&lt;=D7568),OR(s_maxsal="",s_maxsal&gt;=D7568),OR(s_minyr="",s_minyr&lt;=A7568),OR(s_maxyr="",s_maxyr&gt;=A7568),OR(s_player="",s_player=C7568)),MAX(F$1:F7567)+1,0)</f>
        <v>0</v>
      </c>
    </row>
    <row r="7569" spans="1:6">
      <c r="A7569" s="20">
        <v>2002</v>
      </c>
      <c r="B7569" s="15" t="s">
        <v>41</v>
      </c>
      <c r="C7569" s="15" t="s">
        <v>4745</v>
      </c>
      <c r="D7569" s="24">
        <v>465850</v>
      </c>
      <c r="E7569" t="str">
        <f>IF(D7569&lt;VLOOKUP(A7569,Min!A:B,2,FALSE),"Y","")</f>
        <v/>
      </c>
      <c r="F7569">
        <f>IF(AND(OR(s_tmchk="all",IF(ISERROR(MATCH(B7569,s_teams,0)),FALSE,TRUE)),OR(s_minsal="",s_minsal&lt;=D7569),OR(s_maxsal="",s_maxsal&gt;=D7569),OR(s_minyr="",s_minyr&lt;=A7569),OR(s_maxyr="",s_maxyr&gt;=A7569),OR(s_player="",s_player=C7569)),MAX(F$1:F7568)+1,0)</f>
        <v>0</v>
      </c>
    </row>
    <row r="7570" spans="1:6">
      <c r="A7570" s="20">
        <v>2002</v>
      </c>
      <c r="B7570" s="15" t="s">
        <v>41</v>
      </c>
      <c r="C7570" s="15" t="s">
        <v>5449</v>
      </c>
      <c r="D7570" s="24">
        <v>465850</v>
      </c>
      <c r="E7570" t="str">
        <f>IF(D7570&lt;VLOOKUP(A7570,Min!A:B,2,FALSE),"Y","")</f>
        <v/>
      </c>
      <c r="F7570">
        <f>IF(AND(OR(s_tmchk="all",IF(ISERROR(MATCH(B7570,s_teams,0)),FALSE,TRUE)),OR(s_minsal="",s_minsal&lt;=D7570),OR(s_maxsal="",s_maxsal&gt;=D7570),OR(s_minyr="",s_minyr&lt;=A7570),OR(s_maxyr="",s_maxyr&gt;=A7570),OR(s_player="",s_player=C7570)),MAX(F$1:F7569)+1,0)</f>
        <v>0</v>
      </c>
    </row>
    <row r="7571" spans="1:6">
      <c r="A7571" s="20">
        <v>2002</v>
      </c>
      <c r="B7571" s="15" t="s">
        <v>41</v>
      </c>
      <c r="C7571" s="15" t="s">
        <v>6173</v>
      </c>
      <c r="D7571" s="24">
        <v>465850</v>
      </c>
      <c r="E7571" t="str">
        <f>IF(D7571&lt;VLOOKUP(A7571,Min!A:B,2,FALSE),"Y","")</f>
        <v/>
      </c>
      <c r="F7571">
        <f>IF(AND(OR(s_tmchk="all",IF(ISERROR(MATCH(B7571,s_teams,0)),FALSE,TRUE)),OR(s_minsal="",s_minsal&lt;=D7571),OR(s_maxsal="",s_maxsal&gt;=D7571),OR(s_minyr="",s_minyr&lt;=A7571),OR(s_maxyr="",s_maxyr&gt;=A7571),OR(s_player="",s_player=C7571)),MAX(F$1:F7570)+1,0)</f>
        <v>0</v>
      </c>
    </row>
    <row r="7572" spans="1:6">
      <c r="A7572" s="20">
        <v>2002</v>
      </c>
      <c r="B7572" s="15" t="s">
        <v>41</v>
      </c>
      <c r="C7572" s="15" t="s">
        <v>5733</v>
      </c>
      <c r="D7572" s="24">
        <v>292230</v>
      </c>
      <c r="E7572" t="str">
        <f>IF(D7572&lt;VLOOKUP(A7572,Min!A:B,2,FALSE),"Y","")</f>
        <v>Y</v>
      </c>
      <c r="F7572">
        <f>IF(AND(OR(s_tmchk="all",IF(ISERROR(MATCH(B7572,s_teams,0)),FALSE,TRUE)),OR(s_minsal="",s_minsal&lt;=D7572),OR(s_maxsal="",s_maxsal&gt;=D7572),OR(s_minyr="",s_minyr&lt;=A7572),OR(s_maxyr="",s_maxyr&gt;=A7572),OR(s_player="",s_player=C7572)),MAX(F$1:F7571)+1,0)</f>
        <v>0</v>
      </c>
    </row>
    <row r="7573" spans="1:6">
      <c r="A7573" s="20">
        <v>2002</v>
      </c>
      <c r="B7573" s="15" t="s">
        <v>41</v>
      </c>
      <c r="C7573" s="15" t="s">
        <v>5906</v>
      </c>
      <c r="D7573" s="24">
        <v>79535</v>
      </c>
      <c r="E7573" t="str">
        <f>IF(D7573&lt;VLOOKUP(A7573,Min!A:B,2,FALSE),"Y","")</f>
        <v>Y</v>
      </c>
      <c r="F7573">
        <f>IF(AND(OR(s_tmchk="all",IF(ISERROR(MATCH(B7573,s_teams,0)),FALSE,TRUE)),OR(s_minsal="",s_minsal&lt;=D7573),OR(s_maxsal="",s_maxsal&gt;=D7573),OR(s_minyr="",s_minyr&lt;=A7573),OR(s_maxyr="",s_maxyr&gt;=A7573),OR(s_player="",s_player=C7573)),MAX(F$1:F7572)+1,0)</f>
        <v>0</v>
      </c>
    </row>
    <row r="7574" spans="1:6">
      <c r="A7574" s="20">
        <v>2002</v>
      </c>
      <c r="B7574" s="15" t="s">
        <v>43</v>
      </c>
      <c r="C7574" s="15" t="s">
        <v>4616</v>
      </c>
      <c r="D7574" s="24">
        <v>11700000</v>
      </c>
      <c r="E7574" t="str">
        <f>IF(D7574&lt;VLOOKUP(A7574,Min!A:B,2,FALSE),"Y","")</f>
        <v/>
      </c>
      <c r="F7574">
        <f>IF(AND(OR(s_tmchk="all",IF(ISERROR(MATCH(B7574,s_teams,0)),FALSE,TRUE)),OR(s_minsal="",s_minsal&lt;=D7574),OR(s_maxsal="",s_maxsal&gt;=D7574),OR(s_minyr="",s_minyr&lt;=A7574),OR(s_maxyr="",s_maxyr&gt;=A7574),OR(s_player="",s_player=C7574)),MAX(F$1:F7573)+1,0)</f>
        <v>0</v>
      </c>
    </row>
    <row r="7575" spans="1:6">
      <c r="A7575" s="20">
        <v>2002</v>
      </c>
      <c r="B7575" s="15" t="s">
        <v>43</v>
      </c>
      <c r="C7575" s="15" t="s">
        <v>5719</v>
      </c>
      <c r="D7575" s="24">
        <v>10164642</v>
      </c>
      <c r="E7575" t="str">
        <f>IF(D7575&lt;VLOOKUP(A7575,Min!A:B,2,FALSE),"Y","")</f>
        <v/>
      </c>
      <c r="F7575">
        <f>IF(AND(OR(s_tmchk="all",IF(ISERROR(MATCH(B7575,s_teams,0)),FALSE,TRUE)),OR(s_minsal="",s_minsal&lt;=D7575),OR(s_maxsal="",s_maxsal&gt;=D7575),OR(s_minyr="",s_minyr&lt;=A7575),OR(s_maxyr="",s_maxyr&gt;=A7575),OR(s_player="",s_player=C7575)),MAX(F$1:F7574)+1,0)</f>
        <v>0</v>
      </c>
    </row>
    <row r="7576" spans="1:6">
      <c r="A7576" s="20">
        <v>2002</v>
      </c>
      <c r="B7576" s="15" t="s">
        <v>43</v>
      </c>
      <c r="C7576" s="15" t="s">
        <v>5731</v>
      </c>
      <c r="D7576" s="24">
        <v>5062500</v>
      </c>
      <c r="E7576" t="str">
        <f>IF(D7576&lt;VLOOKUP(A7576,Min!A:B,2,FALSE),"Y","")</f>
        <v/>
      </c>
      <c r="F7576">
        <f>IF(AND(OR(s_tmchk="all",IF(ISERROR(MATCH(B7576,s_teams,0)),FALSE,TRUE)),OR(s_minsal="",s_minsal&lt;=D7576),OR(s_maxsal="",s_maxsal&gt;=D7576),OR(s_minyr="",s_minyr&lt;=A7576),OR(s_maxyr="",s_maxyr&gt;=A7576),OR(s_player="",s_player=C7576)),MAX(F$1:F7575)+1,0)</f>
        <v>0</v>
      </c>
    </row>
    <row r="7577" spans="1:6">
      <c r="A7577" s="20">
        <v>2002</v>
      </c>
      <c r="B7577" s="15" t="s">
        <v>43</v>
      </c>
      <c r="C7577" s="15" t="s">
        <v>5943</v>
      </c>
      <c r="D7577" s="24">
        <v>4650000</v>
      </c>
      <c r="E7577" t="str">
        <f>IF(D7577&lt;VLOOKUP(A7577,Min!A:B,2,FALSE),"Y","")</f>
        <v/>
      </c>
      <c r="F7577">
        <f>IF(AND(OR(s_tmchk="all",IF(ISERROR(MATCH(B7577,s_teams,0)),FALSE,TRUE)),OR(s_minsal="",s_minsal&lt;=D7577),OR(s_maxsal="",s_maxsal&gt;=D7577),OR(s_minyr="",s_minyr&lt;=A7577),OR(s_maxyr="",s_maxyr&gt;=A7577),OR(s_player="",s_player=C7577)),MAX(F$1:F7576)+1,0)</f>
        <v>0</v>
      </c>
    </row>
    <row r="7578" spans="1:6">
      <c r="A7578" s="20">
        <v>2002</v>
      </c>
      <c r="B7578" s="15" t="s">
        <v>43</v>
      </c>
      <c r="C7578" s="15" t="s">
        <v>4630</v>
      </c>
      <c r="D7578" s="24">
        <v>4538000</v>
      </c>
      <c r="E7578" t="str">
        <f>IF(D7578&lt;VLOOKUP(A7578,Min!A:B,2,FALSE),"Y","")</f>
        <v/>
      </c>
      <c r="F7578">
        <f>IF(AND(OR(s_tmchk="all",IF(ISERROR(MATCH(B7578,s_teams,0)),FALSE,TRUE)),OR(s_minsal="",s_minsal&lt;=D7578),OR(s_maxsal="",s_maxsal&gt;=D7578),OR(s_minyr="",s_minyr&lt;=A7578),OR(s_maxyr="",s_maxyr&gt;=A7578),OR(s_player="",s_player=C7578)),MAX(F$1:F7577)+1,0)</f>
        <v>0</v>
      </c>
    </row>
    <row r="7579" spans="1:6">
      <c r="A7579" s="20">
        <v>2002</v>
      </c>
      <c r="B7579" s="15" t="s">
        <v>43</v>
      </c>
      <c r="C7579" s="15" t="s">
        <v>6163</v>
      </c>
      <c r="D7579" s="24">
        <v>4252435</v>
      </c>
      <c r="E7579" t="str">
        <f>IF(D7579&lt;VLOOKUP(A7579,Min!A:B,2,FALSE),"Y","")</f>
        <v/>
      </c>
      <c r="F7579">
        <f>IF(AND(OR(s_tmchk="all",IF(ISERROR(MATCH(B7579,s_teams,0)),FALSE,TRUE)),OR(s_minsal="",s_minsal&lt;=D7579),OR(s_maxsal="",s_maxsal&gt;=D7579),OR(s_minyr="",s_minyr&lt;=A7579),OR(s_maxyr="",s_maxyr&gt;=A7579),OR(s_player="",s_player=C7579)),MAX(F$1:F7578)+1,0)</f>
        <v>0</v>
      </c>
    </row>
    <row r="7580" spans="1:6">
      <c r="A7580" s="20">
        <v>2002</v>
      </c>
      <c r="B7580" s="15" t="s">
        <v>43</v>
      </c>
      <c r="C7580" s="15" t="s">
        <v>5798</v>
      </c>
      <c r="D7580" s="24">
        <v>3755142</v>
      </c>
      <c r="E7580" t="str">
        <f>IF(D7580&lt;VLOOKUP(A7580,Min!A:B,2,FALSE),"Y","")</f>
        <v/>
      </c>
      <c r="F7580">
        <f>IF(AND(OR(s_tmchk="all",IF(ISERROR(MATCH(B7580,s_teams,0)),FALSE,TRUE)),OR(s_minsal="",s_minsal&lt;=D7580),OR(s_maxsal="",s_maxsal&gt;=D7580),OR(s_minyr="",s_minyr&lt;=A7580),OR(s_maxyr="",s_maxyr&gt;=A7580),OR(s_player="",s_player=C7580)),MAX(F$1:F7579)+1,0)</f>
        <v>0</v>
      </c>
    </row>
    <row r="7581" spans="1:6">
      <c r="A7581" s="20">
        <v>2002</v>
      </c>
      <c r="B7581" s="15" t="s">
        <v>43</v>
      </c>
      <c r="C7581" s="15" t="s">
        <v>4731</v>
      </c>
      <c r="D7581" s="24">
        <v>2400000</v>
      </c>
      <c r="E7581" t="str">
        <f>IF(D7581&lt;VLOOKUP(A7581,Min!A:B,2,FALSE),"Y","")</f>
        <v/>
      </c>
      <c r="F7581">
        <f>IF(AND(OR(s_tmchk="all",IF(ISERROR(MATCH(B7581,s_teams,0)),FALSE,TRUE)),OR(s_minsal="",s_minsal&lt;=D7581),OR(s_maxsal="",s_maxsal&gt;=D7581),OR(s_minyr="",s_minyr&lt;=A7581),OR(s_maxyr="",s_maxyr&gt;=A7581),OR(s_player="",s_player=C7581)),MAX(F$1:F7580)+1,0)</f>
        <v>0</v>
      </c>
    </row>
    <row r="7582" spans="1:6">
      <c r="A7582" s="20">
        <v>2002</v>
      </c>
      <c r="B7582" s="15" t="s">
        <v>43</v>
      </c>
      <c r="C7582" s="15" t="s">
        <v>5107</v>
      </c>
      <c r="D7582" s="24">
        <v>2400000</v>
      </c>
      <c r="E7582" t="str">
        <f>IF(D7582&lt;VLOOKUP(A7582,Min!A:B,2,FALSE),"Y","")</f>
        <v/>
      </c>
      <c r="F7582">
        <f>IF(AND(OR(s_tmchk="all",IF(ISERROR(MATCH(B7582,s_teams,0)),FALSE,TRUE)),OR(s_minsal="",s_minsal&lt;=D7582),OR(s_maxsal="",s_maxsal&gt;=D7582),OR(s_minyr="",s_minyr&lt;=A7582),OR(s_maxyr="",s_maxyr&gt;=A7582),OR(s_player="",s_player=C7582)),MAX(F$1:F7581)+1,0)</f>
        <v>0</v>
      </c>
    </row>
    <row r="7583" spans="1:6">
      <c r="A7583" s="20">
        <v>2002</v>
      </c>
      <c r="B7583" s="15" t="s">
        <v>43</v>
      </c>
      <c r="C7583" s="15" t="s">
        <v>4821</v>
      </c>
      <c r="D7583" s="24">
        <v>1995741</v>
      </c>
      <c r="E7583" t="str">
        <f>IF(D7583&lt;VLOOKUP(A7583,Min!A:B,2,FALSE),"Y","")</f>
        <v/>
      </c>
      <c r="F7583">
        <f>IF(AND(OR(s_tmchk="all",IF(ISERROR(MATCH(B7583,s_teams,0)),FALSE,TRUE)),OR(s_minsal="",s_minsal&lt;=D7583),OR(s_maxsal="",s_maxsal&gt;=D7583),OR(s_minyr="",s_minyr&lt;=A7583),OR(s_maxyr="",s_maxyr&gt;=A7583),OR(s_player="",s_player=C7583)),MAX(F$1:F7582)+1,0)</f>
        <v>0</v>
      </c>
    </row>
    <row r="7584" spans="1:6">
      <c r="A7584" s="20">
        <v>2002</v>
      </c>
      <c r="B7584" s="15" t="s">
        <v>43</v>
      </c>
      <c r="C7584" s="15" t="s">
        <v>5224</v>
      </c>
      <c r="D7584" s="24">
        <v>1120680</v>
      </c>
      <c r="E7584" t="str">
        <f>IF(D7584&lt;VLOOKUP(A7584,Min!A:B,2,FALSE),"Y","")</f>
        <v/>
      </c>
      <c r="F7584">
        <f>IF(AND(OR(s_tmchk="all",IF(ISERROR(MATCH(B7584,s_teams,0)),FALSE,TRUE)),OR(s_minsal="",s_minsal&lt;=D7584),OR(s_maxsal="",s_maxsal&gt;=D7584),OR(s_minyr="",s_minyr&lt;=A7584),OR(s_maxyr="",s_maxyr&gt;=A7584),OR(s_player="",s_player=C7584)),MAX(F$1:F7583)+1,0)</f>
        <v>0</v>
      </c>
    </row>
    <row r="7585" spans="1:6">
      <c r="A7585" s="20">
        <v>2002</v>
      </c>
      <c r="B7585" s="15" t="s">
        <v>43</v>
      </c>
      <c r="C7585" s="15" t="s">
        <v>5910</v>
      </c>
      <c r="D7585" s="24">
        <v>630850</v>
      </c>
      <c r="E7585" t="str">
        <f>IF(D7585&lt;VLOOKUP(A7585,Min!A:B,2,FALSE),"Y","")</f>
        <v/>
      </c>
      <c r="F7585">
        <f>IF(AND(OR(s_tmchk="all",IF(ISERROR(MATCH(B7585,s_teams,0)),FALSE,TRUE)),OR(s_minsal="",s_minsal&lt;=D7585),OR(s_maxsal="",s_maxsal&gt;=D7585),OR(s_minyr="",s_minyr&lt;=A7585),OR(s_maxyr="",s_maxyr&gt;=A7585),OR(s_player="",s_player=C7585)),MAX(F$1:F7584)+1,0)</f>
        <v>0</v>
      </c>
    </row>
    <row r="7586" spans="1:6">
      <c r="A7586" s="20">
        <v>2002</v>
      </c>
      <c r="B7586" s="15" t="s">
        <v>43</v>
      </c>
      <c r="C7586" s="15" t="s">
        <v>5975</v>
      </c>
      <c r="D7586" s="24">
        <v>590850</v>
      </c>
      <c r="E7586" t="str">
        <f>IF(D7586&lt;VLOOKUP(A7586,Min!A:B,2,FALSE),"Y","")</f>
        <v/>
      </c>
      <c r="F7586">
        <f>IF(AND(OR(s_tmchk="all",IF(ISERROR(MATCH(B7586,s_teams,0)),FALSE,TRUE)),OR(s_minsal="",s_minsal&lt;=D7586),OR(s_maxsal="",s_maxsal&gt;=D7586),OR(s_minyr="",s_minyr&lt;=A7586),OR(s_maxyr="",s_maxyr&gt;=A7586),OR(s_player="",s_player=C7586)),MAX(F$1:F7585)+1,0)</f>
        <v>0</v>
      </c>
    </row>
    <row r="7587" spans="1:6">
      <c r="A7587" s="20">
        <v>2002</v>
      </c>
      <c r="B7587" s="15" t="s">
        <v>43</v>
      </c>
      <c r="C7587" s="15" t="s">
        <v>6208</v>
      </c>
      <c r="D7587" s="24">
        <v>465850</v>
      </c>
      <c r="E7587" t="str">
        <f>IF(D7587&lt;VLOOKUP(A7587,Min!A:B,2,FALSE),"Y","")</f>
        <v/>
      </c>
      <c r="F7587">
        <f>IF(AND(OR(s_tmchk="all",IF(ISERROR(MATCH(B7587,s_teams,0)),FALSE,TRUE)),OR(s_minsal="",s_minsal&lt;=D7587),OR(s_maxsal="",s_maxsal&gt;=D7587),OR(s_minyr="",s_minyr&lt;=A7587),OR(s_maxyr="",s_maxyr&gt;=A7587),OR(s_player="",s_player=C7587)),MAX(F$1:F7586)+1,0)</f>
        <v>0</v>
      </c>
    </row>
    <row r="7588" spans="1:6">
      <c r="A7588" s="20">
        <v>2002</v>
      </c>
      <c r="B7588" s="15" t="s">
        <v>43</v>
      </c>
      <c r="C7588" s="15" t="s">
        <v>5424</v>
      </c>
      <c r="D7588" s="24">
        <v>332817</v>
      </c>
      <c r="E7588" t="str">
        <f>IF(D7588&lt;VLOOKUP(A7588,Min!A:B,2,FALSE),"Y","")</f>
        <v/>
      </c>
      <c r="F7588">
        <f>IF(AND(OR(s_tmchk="all",IF(ISERROR(MATCH(B7588,s_teams,0)),FALSE,TRUE)),OR(s_minsal="",s_minsal&lt;=D7588),OR(s_maxsal="",s_maxsal&gt;=D7588),OR(s_minyr="",s_minyr&lt;=A7588),OR(s_maxyr="",s_maxyr&gt;=A7588),OR(s_player="",s_player=C7588)),MAX(F$1:F7587)+1,0)</f>
        <v>0</v>
      </c>
    </row>
    <row r="7589" spans="1:6">
      <c r="A7589" s="20">
        <v>2002</v>
      </c>
      <c r="B7589" s="15" t="s">
        <v>43</v>
      </c>
      <c r="C7589" s="15" t="s">
        <v>806</v>
      </c>
      <c r="D7589" s="24">
        <v>288171</v>
      </c>
      <c r="E7589" t="str">
        <f>IF(D7589&lt;VLOOKUP(A7589,Min!A:B,2,FALSE),"Y","")</f>
        <v>Y</v>
      </c>
      <c r="F7589">
        <f>IF(AND(OR(s_tmchk="all",IF(ISERROR(MATCH(B7589,s_teams,0)),FALSE,TRUE)),OR(s_minsal="",s_minsal&lt;=D7589),OR(s_maxsal="",s_maxsal&gt;=D7589),OR(s_minyr="",s_minyr&lt;=A7589),OR(s_maxyr="",s_maxyr&gt;=A7589),OR(s_player="",s_player=C7589)),MAX(F$1:F7588)+1,0)</f>
        <v>0</v>
      </c>
    </row>
    <row r="7590" spans="1:6">
      <c r="A7590" s="20">
        <v>2002</v>
      </c>
      <c r="B7590" s="15" t="s">
        <v>43</v>
      </c>
      <c r="C7590" s="15" t="s">
        <v>5185</v>
      </c>
      <c r="D7590" s="24">
        <v>112797</v>
      </c>
      <c r="E7590" t="str">
        <f>IF(D7590&lt;VLOOKUP(A7590,Min!A:B,2,FALSE),"Y","")</f>
        <v>Y</v>
      </c>
      <c r="F7590">
        <f>IF(AND(OR(s_tmchk="all",IF(ISERROR(MATCH(B7590,s_teams,0)),FALSE,TRUE)),OR(s_minsal="",s_minsal&lt;=D7590),OR(s_maxsal="",s_maxsal&gt;=D7590),OR(s_minyr="",s_minyr&lt;=A7590),OR(s_maxyr="",s_maxyr&gt;=A7590),OR(s_player="",s_player=C7590)),MAX(F$1:F7589)+1,0)</f>
        <v>0</v>
      </c>
    </row>
    <row r="7591" spans="1:6">
      <c r="A7591" s="20">
        <v>2002</v>
      </c>
      <c r="B7591" s="15" t="s">
        <v>45</v>
      </c>
      <c r="C7591" s="15" t="s">
        <v>4814</v>
      </c>
      <c r="D7591" s="24">
        <v>7656250</v>
      </c>
      <c r="E7591" t="str">
        <f>IF(D7591&lt;VLOOKUP(A7591,Min!A:B,2,FALSE),"Y","")</f>
        <v/>
      </c>
      <c r="F7591">
        <f>IF(AND(OR(s_tmchk="all",IF(ISERROR(MATCH(B7591,s_teams,0)),FALSE,TRUE)),OR(s_minsal="",s_minsal&lt;=D7591),OR(s_maxsal="",s_maxsal&gt;=D7591),OR(s_minyr="",s_minyr&lt;=A7591),OR(s_maxyr="",s_maxyr&gt;=A7591),OR(s_player="",s_player=C7591)),MAX(F$1:F7590)+1,0)</f>
        <v>0</v>
      </c>
    </row>
    <row r="7592" spans="1:6">
      <c r="A7592" s="20">
        <v>2002</v>
      </c>
      <c r="B7592" s="15" t="s">
        <v>45</v>
      </c>
      <c r="C7592" s="15" t="s">
        <v>3691</v>
      </c>
      <c r="D7592" s="24">
        <v>5843750</v>
      </c>
      <c r="E7592" t="str">
        <f>IF(D7592&lt;VLOOKUP(A7592,Min!A:B,2,FALSE),"Y","")</f>
        <v/>
      </c>
      <c r="F7592">
        <f>IF(AND(OR(s_tmchk="all",IF(ISERROR(MATCH(B7592,s_teams,0)),FALSE,TRUE)),OR(s_minsal="",s_minsal&lt;=D7592),OR(s_maxsal="",s_maxsal&gt;=D7592),OR(s_minyr="",s_minyr&lt;=A7592),OR(s_maxyr="",s_maxyr&gt;=A7592),OR(s_player="",s_player=C7592)),MAX(F$1:F7591)+1,0)</f>
        <v>0</v>
      </c>
    </row>
    <row r="7593" spans="1:6">
      <c r="A7593" s="20">
        <v>2002</v>
      </c>
      <c r="B7593" s="15" t="s">
        <v>45</v>
      </c>
      <c r="C7593" s="15" t="s">
        <v>4641</v>
      </c>
      <c r="D7593" s="24">
        <v>4700000</v>
      </c>
      <c r="E7593" t="str">
        <f>IF(D7593&lt;VLOOKUP(A7593,Min!A:B,2,FALSE),"Y","")</f>
        <v/>
      </c>
      <c r="F7593">
        <f>IF(AND(OR(s_tmchk="all",IF(ISERROR(MATCH(B7593,s_teams,0)),FALSE,TRUE)),OR(s_minsal="",s_minsal&lt;=D7593),OR(s_maxsal="",s_maxsal&gt;=D7593),OR(s_minyr="",s_minyr&lt;=A7593),OR(s_maxyr="",s_maxyr&gt;=A7593),OR(s_player="",s_player=C7593)),MAX(F$1:F7592)+1,0)</f>
        <v>0</v>
      </c>
    </row>
    <row r="7594" spans="1:6">
      <c r="A7594" s="20">
        <v>2002</v>
      </c>
      <c r="B7594" s="15" t="s">
        <v>45</v>
      </c>
      <c r="C7594" s="15" t="s">
        <v>4829</v>
      </c>
      <c r="D7594" s="24">
        <v>4000000</v>
      </c>
      <c r="E7594" t="str">
        <f>IF(D7594&lt;VLOOKUP(A7594,Min!A:B,2,FALSE),"Y","")</f>
        <v/>
      </c>
      <c r="F7594">
        <f>IF(AND(OR(s_tmchk="all",IF(ISERROR(MATCH(B7594,s_teams,0)),FALSE,TRUE)),OR(s_minsal="",s_minsal&lt;=D7594),OR(s_maxsal="",s_maxsal&gt;=D7594),OR(s_minyr="",s_minyr&lt;=A7594),OR(s_maxyr="",s_maxyr&gt;=A7594),OR(s_player="",s_player=C7594)),MAX(F$1:F7593)+1,0)</f>
        <v>0</v>
      </c>
    </row>
    <row r="7595" spans="1:6">
      <c r="A7595" s="20">
        <v>2002</v>
      </c>
      <c r="B7595" s="15" t="s">
        <v>45</v>
      </c>
      <c r="C7595" s="15" t="s">
        <v>6206</v>
      </c>
      <c r="D7595" s="24">
        <v>3500000</v>
      </c>
      <c r="E7595" t="str">
        <f>IF(D7595&lt;VLOOKUP(A7595,Min!A:B,2,FALSE),"Y","")</f>
        <v/>
      </c>
      <c r="F7595">
        <f>IF(AND(OR(s_tmchk="all",IF(ISERROR(MATCH(B7595,s_teams,0)),FALSE,TRUE)),OR(s_minsal="",s_minsal&lt;=D7595),OR(s_maxsal="",s_maxsal&gt;=D7595),OR(s_minyr="",s_minyr&lt;=A7595),OR(s_maxyr="",s_maxyr&gt;=A7595),OR(s_player="",s_player=C7595)),MAX(F$1:F7594)+1,0)</f>
        <v>0</v>
      </c>
    </row>
    <row r="7596" spans="1:6">
      <c r="A7596" s="20">
        <v>2002</v>
      </c>
      <c r="B7596" s="15" t="s">
        <v>45</v>
      </c>
      <c r="C7596" s="15" t="s">
        <v>4809</v>
      </c>
      <c r="D7596" s="24">
        <v>3300000</v>
      </c>
      <c r="E7596" t="str">
        <f>IF(D7596&lt;VLOOKUP(A7596,Min!A:B,2,FALSE),"Y","")</f>
        <v/>
      </c>
      <c r="F7596">
        <f>IF(AND(OR(s_tmchk="all",IF(ISERROR(MATCH(B7596,s_teams,0)),FALSE,TRUE)),OR(s_minsal="",s_minsal&lt;=D7596),OR(s_maxsal="",s_maxsal&gt;=D7596),OR(s_minyr="",s_minyr&lt;=A7596),OR(s_maxyr="",s_maxyr&gt;=A7596),OR(s_player="",s_player=C7596)),MAX(F$1:F7595)+1,0)</f>
        <v>0</v>
      </c>
    </row>
    <row r="7597" spans="1:6">
      <c r="A7597" s="20">
        <v>2002</v>
      </c>
      <c r="B7597" s="15" t="s">
        <v>45</v>
      </c>
      <c r="C7597" s="15" t="s">
        <v>5353</v>
      </c>
      <c r="D7597" s="24">
        <v>3175000</v>
      </c>
      <c r="E7597" t="str">
        <f>IF(D7597&lt;VLOOKUP(A7597,Min!A:B,2,FALSE),"Y","")</f>
        <v/>
      </c>
      <c r="F7597">
        <f>IF(AND(OR(s_tmchk="all",IF(ISERROR(MATCH(B7597,s_teams,0)),FALSE,TRUE)),OR(s_minsal="",s_minsal&lt;=D7597),OR(s_maxsal="",s_maxsal&gt;=D7597),OR(s_minyr="",s_minyr&lt;=A7597),OR(s_maxyr="",s_maxyr&gt;=A7597),OR(s_player="",s_player=C7597)),MAX(F$1:F7596)+1,0)</f>
        <v>0</v>
      </c>
    </row>
    <row r="7598" spans="1:6">
      <c r="A7598" s="20">
        <v>2002</v>
      </c>
      <c r="B7598" s="15" t="s">
        <v>45</v>
      </c>
      <c r="C7598" s="15" t="s">
        <v>5681</v>
      </c>
      <c r="D7598" s="24">
        <v>2531250</v>
      </c>
      <c r="E7598" t="str">
        <f>IF(D7598&lt;VLOOKUP(A7598,Min!A:B,2,FALSE),"Y","")</f>
        <v/>
      </c>
      <c r="F7598">
        <f>IF(AND(OR(s_tmchk="all",IF(ISERROR(MATCH(B7598,s_teams,0)),FALSE,TRUE)),OR(s_minsal="",s_minsal&lt;=D7598),OR(s_maxsal="",s_maxsal&gt;=D7598),OR(s_minyr="",s_minyr&lt;=A7598),OR(s_maxyr="",s_maxyr&gt;=A7598),OR(s_player="",s_player=C7598)),MAX(F$1:F7597)+1,0)</f>
        <v>0</v>
      </c>
    </row>
    <row r="7599" spans="1:6">
      <c r="A7599" s="20">
        <v>2002</v>
      </c>
      <c r="B7599" s="15" t="s">
        <v>45</v>
      </c>
      <c r="C7599" s="15" t="s">
        <v>5644</v>
      </c>
      <c r="D7599" s="24">
        <v>2400000</v>
      </c>
      <c r="E7599" t="str">
        <f>IF(D7599&lt;VLOOKUP(A7599,Min!A:B,2,FALSE),"Y","")</f>
        <v/>
      </c>
      <c r="F7599">
        <f>IF(AND(OR(s_tmchk="all",IF(ISERROR(MATCH(B7599,s_teams,0)),FALSE,TRUE)),OR(s_minsal="",s_minsal&lt;=D7599),OR(s_maxsal="",s_maxsal&gt;=D7599),OR(s_minyr="",s_minyr&lt;=A7599),OR(s_maxyr="",s_maxyr&gt;=A7599),OR(s_player="",s_player=C7599)),MAX(F$1:F7598)+1,0)</f>
        <v>0</v>
      </c>
    </row>
    <row r="7600" spans="1:6">
      <c r="A7600" s="20">
        <v>2002</v>
      </c>
      <c r="B7600" s="15" t="s">
        <v>45</v>
      </c>
      <c r="C7600" s="15" t="s">
        <v>5879</v>
      </c>
      <c r="D7600" s="24">
        <v>1693560</v>
      </c>
      <c r="E7600" t="str">
        <f>IF(D7600&lt;VLOOKUP(A7600,Min!A:B,2,FALSE),"Y","")</f>
        <v/>
      </c>
      <c r="F7600">
        <f>IF(AND(OR(s_tmchk="all",IF(ISERROR(MATCH(B7600,s_teams,0)),FALSE,TRUE)),OR(s_minsal="",s_minsal&lt;=D7600),OR(s_maxsal="",s_maxsal&gt;=D7600),OR(s_minyr="",s_minyr&lt;=A7600),OR(s_maxyr="",s_maxyr&gt;=A7600),OR(s_player="",s_player=C7600)),MAX(F$1:F7599)+1,0)</f>
        <v>0</v>
      </c>
    </row>
    <row r="7601" spans="1:6">
      <c r="A7601" s="20">
        <v>2002</v>
      </c>
      <c r="B7601" s="15" t="s">
        <v>45</v>
      </c>
      <c r="C7601" s="15" t="s">
        <v>4867</v>
      </c>
      <c r="D7601" s="24">
        <v>1600000</v>
      </c>
      <c r="E7601" t="str">
        <f>IF(D7601&lt;VLOOKUP(A7601,Min!A:B,2,FALSE),"Y","")</f>
        <v/>
      </c>
      <c r="F7601">
        <f>IF(AND(OR(s_tmchk="all",IF(ISERROR(MATCH(B7601,s_teams,0)),FALSE,TRUE)),OR(s_minsal="",s_minsal&lt;=D7601),OR(s_maxsal="",s_maxsal&gt;=D7601),OR(s_minyr="",s_minyr&lt;=A7601),OR(s_maxyr="",s_maxyr&gt;=A7601),OR(s_player="",s_player=C7601)),MAX(F$1:F7600)+1,0)</f>
        <v>0</v>
      </c>
    </row>
    <row r="7602" spans="1:6">
      <c r="A7602" s="20">
        <v>2002</v>
      </c>
      <c r="B7602" s="15" t="s">
        <v>45</v>
      </c>
      <c r="C7602" s="15" t="s">
        <v>6145</v>
      </c>
      <c r="D7602" s="24">
        <v>653350</v>
      </c>
      <c r="E7602" t="str">
        <f>IF(D7602&lt;VLOOKUP(A7602,Min!A:B,2,FALSE),"Y","")</f>
        <v/>
      </c>
      <c r="F7602">
        <f>IF(AND(OR(s_tmchk="all",IF(ISERROR(MATCH(B7602,s_teams,0)),FALSE,TRUE)),OR(s_minsal="",s_minsal&lt;=D7602),OR(s_maxsal="",s_maxsal&gt;=D7602),OR(s_minyr="",s_minyr&lt;=A7602),OR(s_maxyr="",s_maxyr&gt;=A7602),OR(s_player="",s_player=C7602)),MAX(F$1:F7601)+1,0)</f>
        <v>0</v>
      </c>
    </row>
    <row r="7603" spans="1:6">
      <c r="A7603" s="20">
        <v>2002</v>
      </c>
      <c r="B7603" s="15" t="s">
        <v>45</v>
      </c>
      <c r="C7603" s="15" t="s">
        <v>4856</v>
      </c>
      <c r="D7603" s="24">
        <v>565850</v>
      </c>
      <c r="E7603" t="str">
        <f>IF(D7603&lt;VLOOKUP(A7603,Min!A:B,2,FALSE),"Y","")</f>
        <v/>
      </c>
      <c r="F7603">
        <f>IF(AND(OR(s_tmchk="all",IF(ISERROR(MATCH(B7603,s_teams,0)),FALSE,TRUE)),OR(s_minsal="",s_minsal&lt;=D7603),OR(s_maxsal="",s_maxsal&gt;=D7603),OR(s_minyr="",s_minyr&lt;=A7603),OR(s_maxyr="",s_maxyr&gt;=A7603),OR(s_player="",s_player=C7603)),MAX(F$1:F7602)+1,0)</f>
        <v>0</v>
      </c>
    </row>
    <row r="7604" spans="1:6">
      <c r="A7604" s="20">
        <v>2002</v>
      </c>
      <c r="B7604" s="15" t="s">
        <v>45</v>
      </c>
      <c r="C7604" s="15" t="s">
        <v>4697</v>
      </c>
      <c r="D7604" s="24">
        <v>465850</v>
      </c>
      <c r="E7604" t="str">
        <f>IF(D7604&lt;VLOOKUP(A7604,Min!A:B,2,FALSE),"Y","")</f>
        <v/>
      </c>
      <c r="F7604">
        <f>IF(AND(OR(s_tmchk="all",IF(ISERROR(MATCH(B7604,s_teams,0)),FALSE,TRUE)),OR(s_minsal="",s_minsal&lt;=D7604),OR(s_maxsal="",s_maxsal&gt;=D7604),OR(s_minyr="",s_minyr&lt;=A7604),OR(s_maxyr="",s_maxyr&gt;=A7604),OR(s_player="",s_player=C7604)),MAX(F$1:F7603)+1,0)</f>
        <v>0</v>
      </c>
    </row>
    <row r="7605" spans="1:6">
      <c r="A7605" s="20">
        <v>2002</v>
      </c>
      <c r="B7605" s="15" t="s">
        <v>45</v>
      </c>
      <c r="C7605" s="15" t="s">
        <v>5818</v>
      </c>
      <c r="D7605" s="24">
        <v>332817</v>
      </c>
      <c r="E7605" t="str">
        <f>IF(D7605&lt;VLOOKUP(A7605,Min!A:B,2,FALSE),"Y","")</f>
        <v/>
      </c>
      <c r="F7605">
        <f>IF(AND(OR(s_tmchk="all",IF(ISERROR(MATCH(B7605,s_teams,0)),FALSE,TRUE)),OR(s_minsal="",s_minsal&lt;=D7605),OR(s_maxsal="",s_maxsal&gt;=D7605),OR(s_minyr="",s_minyr&lt;=A7605),OR(s_maxyr="",s_maxyr&gt;=A7605),OR(s_player="",s_player=C7605)),MAX(F$1:F7604)+1,0)</f>
        <v>0</v>
      </c>
    </row>
    <row r="7606" spans="1:6">
      <c r="A7606" s="20">
        <v>2002</v>
      </c>
      <c r="B7606" s="15" t="s">
        <v>46</v>
      </c>
      <c r="C7606" s="15" t="s">
        <v>4541</v>
      </c>
      <c r="D7606" s="24">
        <v>6235000</v>
      </c>
      <c r="E7606" t="str">
        <f>IF(D7606&lt;VLOOKUP(A7606,Min!A:B,2,FALSE),"Y","")</f>
        <v/>
      </c>
      <c r="F7606">
        <f>IF(AND(OR(s_tmchk="all",IF(ISERROR(MATCH(B7606,s_teams,0)),FALSE,TRUE)),OR(s_minsal="",s_minsal&lt;=D7606),OR(s_maxsal="",s_maxsal&gt;=D7606),OR(s_minyr="",s_minyr&lt;=A7606),OR(s_maxyr="",s_maxyr&gt;=A7606),OR(s_player="",s_player=C7606)),MAX(F$1:F7605)+1,0)</f>
        <v>0</v>
      </c>
    </row>
    <row r="7607" spans="1:6">
      <c r="A7607" s="20">
        <v>2002</v>
      </c>
      <c r="B7607" s="15" t="s">
        <v>46</v>
      </c>
      <c r="C7607" s="15" t="s">
        <v>4791</v>
      </c>
      <c r="D7607" s="24">
        <v>5400000</v>
      </c>
      <c r="E7607" t="str">
        <f>IF(D7607&lt;VLOOKUP(A7607,Min!A:B,2,FALSE),"Y","")</f>
        <v/>
      </c>
      <c r="F7607">
        <f>IF(AND(OR(s_tmchk="all",IF(ISERROR(MATCH(B7607,s_teams,0)),FALSE,TRUE)),OR(s_minsal="",s_minsal&lt;=D7607),OR(s_maxsal="",s_maxsal&gt;=D7607),OR(s_minyr="",s_minyr&lt;=A7607),OR(s_maxyr="",s_maxyr&gt;=A7607),OR(s_player="",s_player=C7607)),MAX(F$1:F7606)+1,0)</f>
        <v>0</v>
      </c>
    </row>
    <row r="7608" spans="1:6">
      <c r="A7608" s="20">
        <v>2002</v>
      </c>
      <c r="B7608" s="15" t="s">
        <v>46</v>
      </c>
      <c r="C7608" s="15" t="s">
        <v>5697</v>
      </c>
      <c r="D7608" s="24">
        <v>5400000</v>
      </c>
      <c r="E7608" t="str">
        <f>IF(D7608&lt;VLOOKUP(A7608,Min!A:B,2,FALSE),"Y","")</f>
        <v/>
      </c>
      <c r="F7608">
        <f>IF(AND(OR(s_tmchk="all",IF(ISERROR(MATCH(B7608,s_teams,0)),FALSE,TRUE)),OR(s_minsal="",s_minsal&lt;=D7608),OR(s_maxsal="",s_maxsal&gt;=D7608),OR(s_minyr="",s_minyr&lt;=A7608),OR(s_maxyr="",s_maxyr&gt;=A7608),OR(s_player="",s_player=C7608)),MAX(F$1:F7607)+1,0)</f>
        <v>0</v>
      </c>
    </row>
    <row r="7609" spans="1:6">
      <c r="A7609" s="20">
        <v>2002</v>
      </c>
      <c r="B7609" s="15" t="s">
        <v>46</v>
      </c>
      <c r="C7609" s="15" t="s">
        <v>4666</v>
      </c>
      <c r="D7609" s="24">
        <v>5213333</v>
      </c>
      <c r="E7609" t="str">
        <f>IF(D7609&lt;VLOOKUP(A7609,Min!A:B,2,FALSE),"Y","")</f>
        <v/>
      </c>
      <c r="F7609">
        <f>IF(AND(OR(s_tmchk="all",IF(ISERROR(MATCH(B7609,s_teams,0)),FALSE,TRUE)),OR(s_minsal="",s_minsal&lt;=D7609),OR(s_maxsal="",s_maxsal&gt;=D7609),OR(s_minyr="",s_minyr&lt;=A7609),OR(s_maxyr="",s_maxyr&gt;=A7609),OR(s_player="",s_player=C7609)),MAX(F$1:F7608)+1,0)</f>
        <v>0</v>
      </c>
    </row>
    <row r="7610" spans="1:6">
      <c r="A7610" s="20">
        <v>2002</v>
      </c>
      <c r="B7610" s="15" t="s">
        <v>46</v>
      </c>
      <c r="C7610" s="15" t="s">
        <v>4875</v>
      </c>
      <c r="D7610" s="24">
        <v>4649534</v>
      </c>
      <c r="E7610" t="str">
        <f>IF(D7610&lt;VLOOKUP(A7610,Min!A:B,2,FALSE),"Y","")</f>
        <v/>
      </c>
      <c r="F7610">
        <f>IF(AND(OR(s_tmchk="all",IF(ISERROR(MATCH(B7610,s_teams,0)),FALSE,TRUE)),OR(s_minsal="",s_minsal&lt;=D7610),OR(s_maxsal="",s_maxsal&gt;=D7610),OR(s_minyr="",s_minyr&lt;=A7610),OR(s_maxyr="",s_maxyr&gt;=A7610),OR(s_player="",s_player=C7610)),MAX(F$1:F7609)+1,0)</f>
        <v>0</v>
      </c>
    </row>
    <row r="7611" spans="1:6">
      <c r="A7611" s="20">
        <v>2002</v>
      </c>
      <c r="B7611" s="15" t="s">
        <v>46</v>
      </c>
      <c r="C7611" s="15" t="s">
        <v>4520</v>
      </c>
      <c r="D7611" s="24">
        <v>4400000</v>
      </c>
      <c r="E7611" t="str">
        <f>IF(D7611&lt;VLOOKUP(A7611,Min!A:B,2,FALSE),"Y","")</f>
        <v/>
      </c>
      <c r="F7611">
        <f>IF(AND(OR(s_tmchk="all",IF(ISERROR(MATCH(B7611,s_teams,0)),FALSE,TRUE)),OR(s_minsal="",s_minsal&lt;=D7611),OR(s_maxsal="",s_maxsal&gt;=D7611),OR(s_minyr="",s_minyr&lt;=A7611),OR(s_maxyr="",s_maxyr&gt;=A7611),OR(s_player="",s_player=C7611)),MAX(F$1:F7610)+1,0)</f>
        <v>0</v>
      </c>
    </row>
    <row r="7612" spans="1:6">
      <c r="A7612" s="20">
        <v>2002</v>
      </c>
      <c r="B7612" s="15" t="s">
        <v>46</v>
      </c>
      <c r="C7612" s="15" t="s">
        <v>2626</v>
      </c>
      <c r="D7612" s="24">
        <v>3388176</v>
      </c>
      <c r="E7612" t="str">
        <f>IF(D7612&lt;VLOOKUP(A7612,Min!A:B,2,FALSE),"Y","")</f>
        <v/>
      </c>
      <c r="F7612">
        <f>IF(AND(OR(s_tmchk="all",IF(ISERROR(MATCH(B7612,s_teams,0)),FALSE,TRUE)),OR(s_minsal="",s_minsal&lt;=D7612),OR(s_maxsal="",s_maxsal&gt;=D7612),OR(s_minyr="",s_minyr&lt;=A7612),OR(s_maxyr="",s_maxyr&gt;=A7612),OR(s_player="",s_player=C7612)),MAX(F$1:F7611)+1,0)</f>
        <v>0</v>
      </c>
    </row>
    <row r="7613" spans="1:6">
      <c r="A7613" s="20">
        <v>2002</v>
      </c>
      <c r="B7613" s="15" t="s">
        <v>46</v>
      </c>
      <c r="C7613" s="15" t="s">
        <v>5557</v>
      </c>
      <c r="D7613" s="24">
        <v>3250000</v>
      </c>
      <c r="E7613" t="str">
        <f>IF(D7613&lt;VLOOKUP(A7613,Min!A:B,2,FALSE),"Y","")</f>
        <v/>
      </c>
      <c r="F7613">
        <f>IF(AND(OR(s_tmchk="all",IF(ISERROR(MATCH(B7613,s_teams,0)),FALSE,TRUE)),OR(s_minsal="",s_minsal&lt;=D7613),OR(s_maxsal="",s_maxsal&gt;=D7613),OR(s_minyr="",s_minyr&lt;=A7613),OR(s_maxyr="",s_maxyr&gt;=A7613),OR(s_player="",s_player=C7613)),MAX(F$1:F7612)+1,0)</f>
        <v>0</v>
      </c>
    </row>
    <row r="7614" spans="1:6">
      <c r="A7614" s="20">
        <v>2002</v>
      </c>
      <c r="B7614" s="15" t="s">
        <v>46</v>
      </c>
      <c r="C7614" s="15" t="s">
        <v>4749</v>
      </c>
      <c r="D7614" s="24">
        <v>3000000</v>
      </c>
      <c r="E7614" t="str">
        <f>IF(D7614&lt;VLOOKUP(A7614,Min!A:B,2,FALSE),"Y","")</f>
        <v/>
      </c>
      <c r="F7614">
        <f>IF(AND(OR(s_tmchk="all",IF(ISERROR(MATCH(B7614,s_teams,0)),FALSE,TRUE)),OR(s_minsal="",s_minsal&lt;=D7614),OR(s_maxsal="",s_maxsal&gt;=D7614),OR(s_minyr="",s_minyr&lt;=A7614),OR(s_maxyr="",s_maxyr&gt;=A7614),OR(s_player="",s_player=C7614)),MAX(F$1:F7613)+1,0)</f>
        <v>0</v>
      </c>
    </row>
    <row r="7615" spans="1:6">
      <c r="A7615" s="20">
        <v>2002</v>
      </c>
      <c r="B7615" s="15" t="s">
        <v>46</v>
      </c>
      <c r="C7615" s="15" t="s">
        <v>2316</v>
      </c>
      <c r="D7615" s="24">
        <v>2425440</v>
      </c>
      <c r="E7615" t="str">
        <f>IF(D7615&lt;VLOOKUP(A7615,Min!A:B,2,FALSE),"Y","")</f>
        <v/>
      </c>
      <c r="F7615">
        <f>IF(AND(OR(s_tmchk="all",IF(ISERROR(MATCH(B7615,s_teams,0)),FALSE,TRUE)),OR(s_minsal="",s_minsal&lt;=D7615),OR(s_maxsal="",s_maxsal&gt;=D7615),OR(s_minyr="",s_minyr&lt;=A7615),OR(s_maxyr="",s_maxyr&gt;=A7615),OR(s_player="",s_player=C7615)),MAX(F$1:F7614)+1,0)</f>
        <v>0</v>
      </c>
    </row>
    <row r="7616" spans="1:6">
      <c r="A7616" s="20">
        <v>2002</v>
      </c>
      <c r="B7616" s="15" t="s">
        <v>46</v>
      </c>
      <c r="C7616" s="15" t="s">
        <v>5482</v>
      </c>
      <c r="D7616" s="24">
        <v>2343635</v>
      </c>
      <c r="E7616" t="str">
        <f>IF(D7616&lt;VLOOKUP(A7616,Min!A:B,2,FALSE),"Y","")</f>
        <v/>
      </c>
      <c r="F7616">
        <f>IF(AND(OR(s_tmchk="all",IF(ISERROR(MATCH(B7616,s_teams,0)),FALSE,TRUE)),OR(s_minsal="",s_minsal&lt;=D7616),OR(s_maxsal="",s_maxsal&gt;=D7616),OR(s_minyr="",s_minyr&lt;=A7616),OR(s_maxyr="",s_maxyr&gt;=A7616),OR(s_player="",s_player=C7616)),MAX(F$1:F7615)+1,0)</f>
        <v>0</v>
      </c>
    </row>
    <row r="7617" spans="1:6">
      <c r="A7617" s="20">
        <v>2002</v>
      </c>
      <c r="B7617" s="15" t="s">
        <v>46</v>
      </c>
      <c r="C7617" s="15" t="s">
        <v>3841</v>
      </c>
      <c r="D7617" s="24">
        <v>1310400</v>
      </c>
      <c r="E7617" t="str">
        <f>IF(D7617&lt;VLOOKUP(A7617,Min!A:B,2,FALSE),"Y","")</f>
        <v/>
      </c>
      <c r="F7617">
        <f>IF(AND(OR(s_tmchk="all",IF(ISERROR(MATCH(B7617,s_teams,0)),FALSE,TRUE)),OR(s_minsal="",s_minsal&lt;=D7617),OR(s_maxsal="",s_maxsal&gt;=D7617),OR(s_minyr="",s_minyr&lt;=A7617),OR(s_maxyr="",s_maxyr&gt;=A7617),OR(s_player="",s_player=C7617)),MAX(F$1:F7616)+1,0)</f>
        <v>0</v>
      </c>
    </row>
    <row r="7618" spans="1:6">
      <c r="A7618" s="20">
        <v>2002</v>
      </c>
      <c r="B7618" s="15" t="s">
        <v>46</v>
      </c>
      <c r="C7618" s="15" t="s">
        <v>4917</v>
      </c>
      <c r="D7618" s="24">
        <v>332817</v>
      </c>
      <c r="E7618" t="str">
        <f>IF(D7618&lt;VLOOKUP(A7618,Min!A:B,2,FALSE),"Y","")</f>
        <v/>
      </c>
      <c r="F7618">
        <f>IF(AND(OR(s_tmchk="all",IF(ISERROR(MATCH(B7618,s_teams,0)),FALSE,TRUE)),OR(s_minsal="",s_minsal&lt;=D7618),OR(s_maxsal="",s_maxsal&gt;=D7618),OR(s_minyr="",s_minyr&lt;=A7618),OR(s_maxyr="",s_maxyr&gt;=A7618),OR(s_player="",s_player=C7618)),MAX(F$1:F7617)+1,0)</f>
        <v>0</v>
      </c>
    </row>
    <row r="7619" spans="1:6">
      <c r="A7619" s="20">
        <v>2002</v>
      </c>
      <c r="B7619" s="15" t="s">
        <v>46</v>
      </c>
      <c r="C7619" s="15" t="s">
        <v>3287</v>
      </c>
      <c r="D7619" s="24">
        <v>332817</v>
      </c>
      <c r="E7619" t="str">
        <f>IF(D7619&lt;VLOOKUP(A7619,Min!A:B,2,FALSE),"Y","")</f>
        <v/>
      </c>
      <c r="F7619">
        <f>IF(AND(OR(s_tmchk="all",IF(ISERROR(MATCH(B7619,s_teams,0)),FALSE,TRUE)),OR(s_minsal="",s_minsal&lt;=D7619),OR(s_maxsal="",s_maxsal&gt;=D7619),OR(s_minyr="",s_minyr&lt;=A7619),OR(s_maxyr="",s_maxyr&gt;=A7619),OR(s_player="",s_player=C7619)),MAX(F$1:F7618)+1,0)</f>
        <v>0</v>
      </c>
    </row>
    <row r="7620" spans="1:6">
      <c r="A7620" s="20">
        <v>2002</v>
      </c>
      <c r="B7620" s="15" t="s">
        <v>49</v>
      </c>
      <c r="C7620" s="15" t="s">
        <v>2598</v>
      </c>
      <c r="D7620" s="24">
        <v>8800000</v>
      </c>
      <c r="E7620" t="str">
        <f>IF(D7620&lt;VLOOKUP(A7620,Min!A:B,2,FALSE),"Y","")</f>
        <v/>
      </c>
      <c r="F7620">
        <f>IF(AND(OR(s_tmchk="all",IF(ISERROR(MATCH(B7620,s_teams,0)),FALSE,TRUE)),OR(s_minsal="",s_minsal&lt;=D7620),OR(s_maxsal="",s_maxsal&gt;=D7620),OR(s_minyr="",s_minyr&lt;=A7620),OR(s_maxyr="",s_maxyr&gt;=A7620),OR(s_player="",s_player=C7620)),MAX(F$1:F7619)+1,0)</f>
        <v>0</v>
      </c>
    </row>
    <row r="7621" spans="1:6">
      <c r="A7621" s="20">
        <v>2002</v>
      </c>
      <c r="B7621" s="15" t="s">
        <v>49</v>
      </c>
      <c r="C7621" s="15" t="s">
        <v>5632</v>
      </c>
      <c r="D7621" s="24">
        <v>6500000</v>
      </c>
      <c r="E7621" t="str">
        <f>IF(D7621&lt;VLOOKUP(A7621,Min!A:B,2,FALSE),"Y","")</f>
        <v/>
      </c>
      <c r="F7621">
        <f>IF(AND(OR(s_tmchk="all",IF(ISERROR(MATCH(B7621,s_teams,0)),FALSE,TRUE)),OR(s_minsal="",s_minsal&lt;=D7621),OR(s_maxsal="",s_maxsal&gt;=D7621),OR(s_minyr="",s_minyr&lt;=A7621),OR(s_maxyr="",s_maxyr&gt;=A7621),OR(s_player="",s_player=C7621)),MAX(F$1:F7620)+1,0)</f>
        <v>0</v>
      </c>
    </row>
    <row r="7622" spans="1:6">
      <c r="A7622" s="20">
        <v>2002</v>
      </c>
      <c r="B7622" s="15" t="s">
        <v>49</v>
      </c>
      <c r="C7622" s="15" t="s">
        <v>5409</v>
      </c>
      <c r="D7622" s="24">
        <v>6048000</v>
      </c>
      <c r="E7622" t="str">
        <f>IF(D7622&lt;VLOOKUP(A7622,Min!A:B,2,FALSE),"Y","")</f>
        <v/>
      </c>
      <c r="F7622">
        <f>IF(AND(OR(s_tmchk="all",IF(ISERROR(MATCH(B7622,s_teams,0)),FALSE,TRUE)),OR(s_minsal="",s_minsal&lt;=D7622),OR(s_maxsal="",s_maxsal&gt;=D7622),OR(s_minyr="",s_minyr&lt;=A7622),OR(s_maxyr="",s_maxyr&gt;=A7622),OR(s_player="",s_player=C7622)),MAX(F$1:F7621)+1,0)</f>
        <v>0</v>
      </c>
    </row>
    <row r="7623" spans="1:6">
      <c r="A7623" s="20">
        <v>2002</v>
      </c>
      <c r="B7623" s="15" t="s">
        <v>49</v>
      </c>
      <c r="C7623" s="15" t="s">
        <v>6165</v>
      </c>
      <c r="D7623" s="24">
        <v>5000000</v>
      </c>
      <c r="E7623" t="str">
        <f>IF(D7623&lt;VLOOKUP(A7623,Min!A:B,2,FALSE),"Y","")</f>
        <v/>
      </c>
      <c r="F7623">
        <f>IF(AND(OR(s_tmchk="all",IF(ISERROR(MATCH(B7623,s_teams,0)),FALSE,TRUE)),OR(s_minsal="",s_minsal&lt;=D7623),OR(s_maxsal="",s_maxsal&gt;=D7623),OR(s_minyr="",s_minyr&lt;=A7623),OR(s_maxyr="",s_maxyr&gt;=A7623),OR(s_player="",s_player=C7623)),MAX(F$1:F7622)+1,0)</f>
        <v>0</v>
      </c>
    </row>
    <row r="7624" spans="1:6">
      <c r="A7624" s="20">
        <v>2002</v>
      </c>
      <c r="B7624" s="15" t="s">
        <v>49</v>
      </c>
      <c r="C7624" s="15" t="s">
        <v>4843</v>
      </c>
      <c r="D7624" s="24">
        <v>4413375</v>
      </c>
      <c r="E7624" t="str">
        <f>IF(D7624&lt;VLOOKUP(A7624,Min!A:B,2,FALSE),"Y","")</f>
        <v/>
      </c>
      <c r="F7624">
        <f>IF(AND(OR(s_tmchk="all",IF(ISERROR(MATCH(B7624,s_teams,0)),FALSE,TRUE)),OR(s_minsal="",s_minsal&lt;=D7624),OR(s_maxsal="",s_maxsal&gt;=D7624),OR(s_minyr="",s_minyr&lt;=A7624),OR(s_maxyr="",s_maxyr&gt;=A7624),OR(s_player="",s_player=C7624)),MAX(F$1:F7623)+1,0)</f>
        <v>0</v>
      </c>
    </row>
    <row r="7625" spans="1:6">
      <c r="A7625" s="20">
        <v>2002</v>
      </c>
      <c r="B7625" s="15" t="s">
        <v>49</v>
      </c>
      <c r="C7625" s="15" t="s">
        <v>5696</v>
      </c>
      <c r="D7625" s="24">
        <v>3600000</v>
      </c>
      <c r="E7625" t="str">
        <f>IF(D7625&lt;VLOOKUP(A7625,Min!A:B,2,FALSE),"Y","")</f>
        <v/>
      </c>
      <c r="F7625">
        <f>IF(AND(OR(s_tmchk="all",IF(ISERROR(MATCH(B7625,s_teams,0)),FALSE,TRUE)),OR(s_minsal="",s_minsal&lt;=D7625),OR(s_maxsal="",s_maxsal&gt;=D7625),OR(s_minyr="",s_minyr&lt;=A7625),OR(s_maxyr="",s_maxyr&gt;=A7625),OR(s_player="",s_player=C7625)),MAX(F$1:F7624)+1,0)</f>
        <v>0</v>
      </c>
    </row>
    <row r="7626" spans="1:6">
      <c r="A7626" s="20">
        <v>2002</v>
      </c>
      <c r="B7626" s="15" t="s">
        <v>49</v>
      </c>
      <c r="C7626" s="15" t="s">
        <v>6008</v>
      </c>
      <c r="D7626" s="24">
        <v>3473520</v>
      </c>
      <c r="E7626" t="str">
        <f>IF(D7626&lt;VLOOKUP(A7626,Min!A:B,2,FALSE),"Y","")</f>
        <v/>
      </c>
      <c r="F7626">
        <f>IF(AND(OR(s_tmchk="all",IF(ISERROR(MATCH(B7626,s_teams,0)),FALSE,TRUE)),OR(s_minsal="",s_minsal&lt;=D7626),OR(s_maxsal="",s_maxsal&gt;=D7626),OR(s_minyr="",s_minyr&lt;=A7626),OR(s_maxyr="",s_maxyr&gt;=A7626),OR(s_player="",s_player=C7626)),MAX(F$1:F7625)+1,0)</f>
        <v>0</v>
      </c>
    </row>
    <row r="7627" spans="1:6">
      <c r="A7627" s="20">
        <v>2002</v>
      </c>
      <c r="B7627" s="15" t="s">
        <v>49</v>
      </c>
      <c r="C7627" s="15" t="s">
        <v>5448</v>
      </c>
      <c r="D7627" s="24">
        <v>3000000</v>
      </c>
      <c r="E7627" t="str">
        <f>IF(D7627&lt;VLOOKUP(A7627,Min!A:B,2,FALSE),"Y","")</f>
        <v/>
      </c>
      <c r="F7627">
        <f>IF(AND(OR(s_tmchk="all",IF(ISERROR(MATCH(B7627,s_teams,0)),FALSE,TRUE)),OR(s_minsal="",s_minsal&lt;=D7627),OR(s_maxsal="",s_maxsal&gt;=D7627),OR(s_minyr="",s_minyr&lt;=A7627),OR(s_maxyr="",s_maxyr&gt;=A7627),OR(s_player="",s_player=C7627)),MAX(F$1:F7626)+1,0)</f>
        <v>0</v>
      </c>
    </row>
    <row r="7628" spans="1:6">
      <c r="A7628" s="20">
        <v>2002</v>
      </c>
      <c r="B7628" s="15" t="s">
        <v>49</v>
      </c>
      <c r="C7628" s="15" t="s">
        <v>5623</v>
      </c>
      <c r="D7628" s="24">
        <v>2543750</v>
      </c>
      <c r="E7628" t="str">
        <f>IF(D7628&lt;VLOOKUP(A7628,Min!A:B,2,FALSE),"Y","")</f>
        <v/>
      </c>
      <c r="F7628">
        <f>IF(AND(OR(s_tmchk="all",IF(ISERROR(MATCH(B7628,s_teams,0)),FALSE,TRUE)),OR(s_minsal="",s_minsal&lt;=D7628),OR(s_maxsal="",s_maxsal&gt;=D7628),OR(s_minyr="",s_minyr&lt;=A7628),OR(s_maxyr="",s_maxyr&gt;=A7628),OR(s_player="",s_player=C7628)),MAX(F$1:F7627)+1,0)</f>
        <v>0</v>
      </c>
    </row>
    <row r="7629" spans="1:6">
      <c r="A7629" s="20">
        <v>2002</v>
      </c>
      <c r="B7629" s="15" t="s">
        <v>49</v>
      </c>
      <c r="C7629" s="15" t="s">
        <v>5025</v>
      </c>
      <c r="D7629" s="24">
        <v>2011080</v>
      </c>
      <c r="E7629" t="str">
        <f>IF(D7629&lt;VLOOKUP(A7629,Min!A:B,2,FALSE),"Y","")</f>
        <v/>
      </c>
      <c r="F7629">
        <f>IF(AND(OR(s_tmchk="all",IF(ISERROR(MATCH(B7629,s_teams,0)),FALSE,TRUE)),OR(s_minsal="",s_minsal&lt;=D7629),OR(s_maxsal="",s_maxsal&gt;=D7629),OR(s_minyr="",s_minyr&lt;=A7629),OR(s_maxyr="",s_maxyr&gt;=A7629),OR(s_player="",s_player=C7629)),MAX(F$1:F7628)+1,0)</f>
        <v>0</v>
      </c>
    </row>
    <row r="7630" spans="1:6">
      <c r="A7630" s="20">
        <v>2002</v>
      </c>
      <c r="B7630" s="15" t="s">
        <v>49</v>
      </c>
      <c r="C7630" s="15" t="s">
        <v>5244</v>
      </c>
      <c r="D7630" s="24">
        <v>1280040</v>
      </c>
      <c r="E7630" t="str">
        <f>IF(D7630&lt;VLOOKUP(A7630,Min!A:B,2,FALSE),"Y","")</f>
        <v/>
      </c>
      <c r="F7630">
        <f>IF(AND(OR(s_tmchk="all",IF(ISERROR(MATCH(B7630,s_teams,0)),FALSE,TRUE)),OR(s_minsal="",s_minsal&lt;=D7630),OR(s_maxsal="",s_maxsal&gt;=D7630),OR(s_minyr="",s_minyr&lt;=A7630),OR(s_maxyr="",s_maxyr&gt;=A7630),OR(s_player="",s_player=C7630)),MAX(F$1:F7629)+1,0)</f>
        <v>0</v>
      </c>
    </row>
    <row r="7631" spans="1:6">
      <c r="A7631" s="20">
        <v>2002</v>
      </c>
      <c r="B7631" s="15" t="s">
        <v>49</v>
      </c>
      <c r="C7631" s="15" t="s">
        <v>5426</v>
      </c>
      <c r="D7631" s="24">
        <v>946920</v>
      </c>
      <c r="E7631" t="str">
        <f>IF(D7631&lt;VLOOKUP(A7631,Min!A:B,2,FALSE),"Y","")</f>
        <v/>
      </c>
      <c r="F7631">
        <f>IF(AND(OR(s_tmchk="all",IF(ISERROR(MATCH(B7631,s_teams,0)),FALSE,TRUE)),OR(s_minsal="",s_minsal&lt;=D7631),OR(s_maxsal="",s_maxsal&gt;=D7631),OR(s_minyr="",s_minyr&lt;=A7631),OR(s_maxyr="",s_maxyr&gt;=A7631),OR(s_player="",s_player=C7631)),MAX(F$1:F7630)+1,0)</f>
        <v>0</v>
      </c>
    </row>
    <row r="7632" spans="1:6">
      <c r="A7632" s="20">
        <v>2002</v>
      </c>
      <c r="B7632" s="15" t="s">
        <v>49</v>
      </c>
      <c r="C7632" s="15" t="s">
        <v>4863</v>
      </c>
      <c r="D7632" s="24">
        <v>465850</v>
      </c>
      <c r="E7632" t="str">
        <f>IF(D7632&lt;VLOOKUP(A7632,Min!A:B,2,FALSE),"Y","")</f>
        <v/>
      </c>
      <c r="F7632">
        <f>IF(AND(OR(s_tmchk="all",IF(ISERROR(MATCH(B7632,s_teams,0)),FALSE,TRUE)),OR(s_minsal="",s_minsal&lt;=D7632),OR(s_maxsal="",s_maxsal&gt;=D7632),OR(s_minyr="",s_minyr&lt;=A7632),OR(s_maxyr="",s_maxyr&gt;=A7632),OR(s_player="",s_player=C7632)),MAX(F$1:F7631)+1,0)</f>
        <v>0</v>
      </c>
    </row>
    <row r="7633" spans="1:6">
      <c r="A7633" s="20">
        <v>2002</v>
      </c>
      <c r="B7633" s="15" t="s">
        <v>49</v>
      </c>
      <c r="C7633" s="15" t="s">
        <v>6037</v>
      </c>
      <c r="D7633" s="24">
        <v>420000</v>
      </c>
      <c r="E7633" t="str">
        <f>IF(D7633&lt;VLOOKUP(A7633,Min!A:B,2,FALSE),"Y","")</f>
        <v/>
      </c>
      <c r="F7633">
        <f>IF(AND(OR(s_tmchk="all",IF(ISERROR(MATCH(B7633,s_teams,0)),FALSE,TRUE)),OR(s_minsal="",s_minsal&lt;=D7633),OR(s_maxsal="",s_maxsal&gt;=D7633),OR(s_minyr="",s_minyr&lt;=A7633),OR(s_maxyr="",s_maxyr&gt;=A7633),OR(s_player="",s_player=C7633)),MAX(F$1:F7632)+1,0)</f>
        <v>0</v>
      </c>
    </row>
    <row r="7634" spans="1:6">
      <c r="A7634" s="20">
        <v>2002</v>
      </c>
      <c r="B7634" s="15" t="s">
        <v>49</v>
      </c>
      <c r="C7634" s="15" t="s">
        <v>5738</v>
      </c>
      <c r="D7634" s="24">
        <v>332817</v>
      </c>
      <c r="E7634" t="str">
        <f>IF(D7634&lt;VLOOKUP(A7634,Min!A:B,2,FALSE),"Y","")</f>
        <v/>
      </c>
      <c r="F7634">
        <f>IF(AND(OR(s_tmchk="all",IF(ISERROR(MATCH(B7634,s_teams,0)),FALSE,TRUE)),OR(s_minsal="",s_minsal&lt;=D7634),OR(s_maxsal="",s_maxsal&gt;=D7634),OR(s_minyr="",s_minyr&lt;=A7634),OR(s_maxyr="",s_maxyr&gt;=A7634),OR(s_player="",s_player=C7634)),MAX(F$1:F7633)+1,0)</f>
        <v>0</v>
      </c>
    </row>
    <row r="7635" spans="1:6">
      <c r="A7635" s="20">
        <v>2002</v>
      </c>
      <c r="B7635" s="15" t="s">
        <v>49</v>
      </c>
      <c r="C7635" s="15" t="s">
        <v>6057</v>
      </c>
      <c r="D7635" s="24">
        <v>332817</v>
      </c>
      <c r="E7635" t="str">
        <f>IF(D7635&lt;VLOOKUP(A7635,Min!A:B,2,FALSE),"Y","")</f>
        <v/>
      </c>
      <c r="F7635">
        <f>IF(AND(OR(s_tmchk="all",IF(ISERROR(MATCH(B7635,s_teams,0)),FALSE,TRUE)),OR(s_minsal="",s_minsal&lt;=D7635),OR(s_maxsal="",s_maxsal&gt;=D7635),OR(s_minyr="",s_minyr&lt;=A7635),OR(s_maxyr="",s_maxyr&gt;=A7635),OR(s_player="",s_player=C7635)),MAX(F$1:F7634)+1,0)</f>
        <v>0</v>
      </c>
    </row>
    <row r="7636" spans="1:6">
      <c r="A7636" s="20">
        <v>2002</v>
      </c>
      <c r="B7636" s="15" t="s">
        <v>51</v>
      </c>
      <c r="C7636" s="15" t="s">
        <v>5829</v>
      </c>
      <c r="D7636" s="24">
        <v>12045075</v>
      </c>
      <c r="E7636" t="str">
        <f>IF(D7636&lt;VLOOKUP(A7636,Min!A:B,2,FALSE),"Y","")</f>
        <v/>
      </c>
      <c r="F7636">
        <f>IF(AND(OR(s_tmchk="all",IF(ISERROR(MATCH(B7636,s_teams,0)),FALSE,TRUE)),OR(s_minsal="",s_minsal&lt;=D7636),OR(s_maxsal="",s_maxsal&gt;=D7636),OR(s_minyr="",s_minyr&lt;=A7636),OR(s_maxyr="",s_maxyr&gt;=A7636),OR(s_player="",s_player=C7636)),MAX(F$1:F7635)+1,0)</f>
        <v>0</v>
      </c>
    </row>
    <row r="7637" spans="1:6">
      <c r="A7637" s="20">
        <v>2002</v>
      </c>
      <c r="B7637" s="15" t="s">
        <v>51</v>
      </c>
      <c r="C7637" s="15" t="s">
        <v>5204</v>
      </c>
      <c r="D7637" s="24">
        <v>10865250</v>
      </c>
      <c r="E7637" t="str">
        <f>IF(D7637&lt;VLOOKUP(A7637,Min!A:B,2,FALSE),"Y","")</f>
        <v/>
      </c>
      <c r="F7637">
        <f>IF(AND(OR(s_tmchk="all",IF(ISERROR(MATCH(B7637,s_teams,0)),FALSE,TRUE)),OR(s_minsal="",s_minsal&lt;=D7637),OR(s_maxsal="",s_maxsal&gt;=D7637),OR(s_minyr="",s_minyr&lt;=A7637),OR(s_maxyr="",s_maxyr&gt;=A7637),OR(s_player="",s_player=C7637)),MAX(F$1:F7636)+1,0)</f>
        <v>0</v>
      </c>
    </row>
    <row r="7638" spans="1:6">
      <c r="A7638" s="20">
        <v>2002</v>
      </c>
      <c r="B7638" s="15" t="s">
        <v>51</v>
      </c>
      <c r="C7638" s="15" t="s">
        <v>2916</v>
      </c>
      <c r="D7638" s="24">
        <v>6325000</v>
      </c>
      <c r="E7638" t="str">
        <f>IF(D7638&lt;VLOOKUP(A7638,Min!A:B,2,FALSE),"Y","")</f>
        <v/>
      </c>
      <c r="F7638">
        <f>IF(AND(OR(s_tmchk="all",IF(ISERROR(MATCH(B7638,s_teams,0)),FALSE,TRUE)),OR(s_minsal="",s_minsal&lt;=D7638),OR(s_maxsal="",s_maxsal&gt;=D7638),OR(s_minyr="",s_minyr&lt;=A7638),OR(s_maxyr="",s_maxyr&gt;=A7638),OR(s_player="",s_player=C7638)),MAX(F$1:F7637)+1,0)</f>
        <v>0</v>
      </c>
    </row>
    <row r="7639" spans="1:6">
      <c r="A7639" s="20">
        <v>2002</v>
      </c>
      <c r="B7639" s="15" t="s">
        <v>51</v>
      </c>
      <c r="C7639" s="15" t="s">
        <v>4628</v>
      </c>
      <c r="D7639" s="24">
        <v>6310000</v>
      </c>
      <c r="E7639" t="str">
        <f>IF(D7639&lt;VLOOKUP(A7639,Min!A:B,2,FALSE),"Y","")</f>
        <v/>
      </c>
      <c r="F7639">
        <f>IF(AND(OR(s_tmchk="all",IF(ISERROR(MATCH(B7639,s_teams,0)),FALSE,TRUE)),OR(s_minsal="",s_minsal&lt;=D7639),OR(s_maxsal="",s_maxsal&gt;=D7639),OR(s_minyr="",s_minyr&lt;=A7639),OR(s_maxyr="",s_maxyr&gt;=A7639),OR(s_player="",s_player=C7639)),MAX(F$1:F7638)+1,0)</f>
        <v>0</v>
      </c>
    </row>
    <row r="7640" spans="1:6">
      <c r="A7640" s="20">
        <v>2002</v>
      </c>
      <c r="B7640" s="15" t="s">
        <v>51</v>
      </c>
      <c r="C7640" s="15" t="s">
        <v>4952</v>
      </c>
      <c r="D7640" s="24">
        <v>6000000</v>
      </c>
      <c r="E7640" t="str">
        <f>IF(D7640&lt;VLOOKUP(A7640,Min!A:B,2,FALSE),"Y","")</f>
        <v/>
      </c>
      <c r="F7640">
        <f>IF(AND(OR(s_tmchk="all",IF(ISERROR(MATCH(B7640,s_teams,0)),FALSE,TRUE)),OR(s_minsal="",s_minsal&lt;=D7640),OR(s_maxsal="",s_maxsal&gt;=D7640),OR(s_minyr="",s_minyr&lt;=A7640),OR(s_maxyr="",s_maxyr&gt;=A7640),OR(s_player="",s_player=C7640)),MAX(F$1:F7639)+1,0)</f>
        <v>0</v>
      </c>
    </row>
    <row r="7641" spans="1:6">
      <c r="A7641" s="20">
        <v>2002</v>
      </c>
      <c r="B7641" s="15" t="s">
        <v>51</v>
      </c>
      <c r="C7641" s="15" t="s">
        <v>6110</v>
      </c>
      <c r="D7641" s="24">
        <v>3375000</v>
      </c>
      <c r="E7641" t="str">
        <f>IF(D7641&lt;VLOOKUP(A7641,Min!A:B,2,FALSE),"Y","")</f>
        <v/>
      </c>
      <c r="F7641">
        <f>IF(AND(OR(s_tmchk="all",IF(ISERROR(MATCH(B7641,s_teams,0)),FALSE,TRUE)),OR(s_minsal="",s_minsal&lt;=D7641),OR(s_maxsal="",s_maxsal&gt;=D7641),OR(s_minyr="",s_minyr&lt;=A7641),OR(s_maxyr="",s_maxyr&gt;=A7641),OR(s_player="",s_player=C7641)),MAX(F$1:F7640)+1,0)</f>
        <v>0</v>
      </c>
    </row>
    <row r="7642" spans="1:6">
      <c r="A7642" s="20">
        <v>2002</v>
      </c>
      <c r="B7642" s="15" t="s">
        <v>51</v>
      </c>
      <c r="C7642" s="15" t="s">
        <v>5358</v>
      </c>
      <c r="D7642" s="24">
        <v>2546760</v>
      </c>
      <c r="E7642" t="str">
        <f>IF(D7642&lt;VLOOKUP(A7642,Min!A:B,2,FALSE),"Y","")</f>
        <v/>
      </c>
      <c r="F7642">
        <f>IF(AND(OR(s_tmchk="all",IF(ISERROR(MATCH(B7642,s_teams,0)),FALSE,TRUE)),OR(s_minsal="",s_minsal&lt;=D7642),OR(s_maxsal="",s_maxsal&gt;=D7642),OR(s_minyr="",s_minyr&lt;=A7642),OR(s_maxyr="",s_maxyr&gt;=A7642),OR(s_player="",s_player=C7642)),MAX(F$1:F7641)+1,0)</f>
        <v>0</v>
      </c>
    </row>
    <row r="7643" spans="1:6">
      <c r="A7643" s="20">
        <v>2002</v>
      </c>
      <c r="B7643" s="15" t="s">
        <v>51</v>
      </c>
      <c r="C7643" s="15" t="s">
        <v>2282</v>
      </c>
      <c r="D7643" s="24">
        <v>1436982</v>
      </c>
      <c r="E7643" t="str">
        <f>IF(D7643&lt;VLOOKUP(A7643,Min!A:B,2,FALSE),"Y","")</f>
        <v/>
      </c>
      <c r="F7643">
        <f>IF(AND(OR(s_tmchk="all",IF(ISERROR(MATCH(B7643,s_teams,0)),FALSE,TRUE)),OR(s_minsal="",s_minsal&lt;=D7643),OR(s_maxsal="",s_maxsal&gt;=D7643),OR(s_minyr="",s_minyr&lt;=A7643),OR(s_maxyr="",s_maxyr&gt;=A7643),OR(s_player="",s_player=C7643)),MAX(F$1:F7642)+1,0)</f>
        <v>0</v>
      </c>
    </row>
    <row r="7644" spans="1:6">
      <c r="A7644" s="20">
        <v>2002</v>
      </c>
      <c r="B7644" s="15" t="s">
        <v>51</v>
      </c>
      <c r="C7644" s="15" t="s">
        <v>5262</v>
      </c>
      <c r="D7644" s="24">
        <v>986400</v>
      </c>
      <c r="E7644" t="str">
        <f>IF(D7644&lt;VLOOKUP(A7644,Min!A:B,2,FALSE),"Y","")</f>
        <v/>
      </c>
      <c r="F7644">
        <f>IF(AND(OR(s_tmchk="all",IF(ISERROR(MATCH(B7644,s_teams,0)),FALSE,TRUE)),OR(s_minsal="",s_minsal&lt;=D7644),OR(s_maxsal="",s_maxsal&gt;=D7644),OR(s_minyr="",s_minyr&lt;=A7644),OR(s_maxyr="",s_maxyr&gt;=A7644),OR(s_player="",s_player=C7644)),MAX(F$1:F7643)+1,0)</f>
        <v>0</v>
      </c>
    </row>
    <row r="7645" spans="1:6">
      <c r="A7645" s="20">
        <v>2002</v>
      </c>
      <c r="B7645" s="15" t="s">
        <v>51</v>
      </c>
      <c r="C7645" s="15" t="s">
        <v>4739</v>
      </c>
      <c r="D7645" s="24">
        <v>778350</v>
      </c>
      <c r="E7645" t="str">
        <f>IF(D7645&lt;VLOOKUP(A7645,Min!A:B,2,FALSE),"Y","")</f>
        <v/>
      </c>
      <c r="F7645">
        <f>IF(AND(OR(s_tmchk="all",IF(ISERROR(MATCH(B7645,s_teams,0)),FALSE,TRUE)),OR(s_minsal="",s_minsal&lt;=D7645),OR(s_maxsal="",s_maxsal&gt;=D7645),OR(s_minyr="",s_minyr&lt;=A7645),OR(s_maxyr="",s_maxyr&gt;=A7645),OR(s_player="",s_player=C7645)),MAX(F$1:F7644)+1,0)</f>
        <v>0</v>
      </c>
    </row>
    <row r="7646" spans="1:6">
      <c r="A7646" s="20">
        <v>2002</v>
      </c>
      <c r="B7646" s="15" t="s">
        <v>51</v>
      </c>
      <c r="C7646" s="15" t="s">
        <v>3572</v>
      </c>
      <c r="D7646" s="24">
        <v>749160</v>
      </c>
      <c r="E7646" t="str">
        <f>IF(D7646&lt;VLOOKUP(A7646,Min!A:B,2,FALSE),"Y","")</f>
        <v/>
      </c>
      <c r="F7646">
        <f>IF(AND(OR(s_tmchk="all",IF(ISERROR(MATCH(B7646,s_teams,0)),FALSE,TRUE)),OR(s_minsal="",s_minsal&lt;=D7646),OR(s_maxsal="",s_maxsal&gt;=D7646),OR(s_minyr="",s_minyr&lt;=A7646),OR(s_maxyr="",s_maxyr&gt;=A7646),OR(s_player="",s_player=C7646)),MAX(F$1:F7645)+1,0)</f>
        <v>0</v>
      </c>
    </row>
    <row r="7647" spans="1:6">
      <c r="A7647" s="20">
        <v>2002</v>
      </c>
      <c r="B7647" s="15" t="s">
        <v>51</v>
      </c>
      <c r="C7647" s="15" t="s">
        <v>5787</v>
      </c>
      <c r="D7647" s="24">
        <v>749160</v>
      </c>
      <c r="E7647" t="str">
        <f>IF(D7647&lt;VLOOKUP(A7647,Min!A:B,2,FALSE),"Y","")</f>
        <v/>
      </c>
      <c r="F7647">
        <f>IF(AND(OR(s_tmchk="all",IF(ISERROR(MATCH(B7647,s_teams,0)),FALSE,TRUE)),OR(s_minsal="",s_minsal&lt;=D7647),OR(s_maxsal="",s_maxsal&gt;=D7647),OR(s_minyr="",s_minyr&lt;=A7647),OR(s_maxyr="",s_maxyr&gt;=A7647),OR(s_player="",s_player=C7647)),MAX(F$1:F7646)+1,0)</f>
        <v>0</v>
      </c>
    </row>
    <row r="7648" spans="1:6">
      <c r="A7648" s="20">
        <v>2002</v>
      </c>
      <c r="B7648" s="15" t="s">
        <v>51</v>
      </c>
      <c r="C7648" s="15" t="s">
        <v>4716</v>
      </c>
      <c r="D7648" s="24">
        <v>565850</v>
      </c>
      <c r="E7648" t="str">
        <f>IF(D7648&lt;VLOOKUP(A7648,Min!A:B,2,FALSE),"Y","")</f>
        <v/>
      </c>
      <c r="F7648">
        <f>IF(AND(OR(s_tmchk="all",IF(ISERROR(MATCH(B7648,s_teams,0)),FALSE,TRUE)),OR(s_minsal="",s_minsal&lt;=D7648),OR(s_maxsal="",s_maxsal&gt;=D7648),OR(s_minyr="",s_minyr&lt;=A7648),OR(s_maxyr="",s_maxyr&gt;=A7648),OR(s_player="",s_player=C7648)),MAX(F$1:F7647)+1,0)</f>
        <v>0</v>
      </c>
    </row>
    <row r="7649" spans="1:6">
      <c r="A7649" s="20">
        <v>2002</v>
      </c>
      <c r="B7649" s="15" t="s">
        <v>51</v>
      </c>
      <c r="C7649" s="15" t="s">
        <v>5234</v>
      </c>
      <c r="D7649" s="24">
        <v>332817</v>
      </c>
      <c r="E7649" t="str">
        <f>IF(D7649&lt;VLOOKUP(A7649,Min!A:B,2,FALSE),"Y","")</f>
        <v/>
      </c>
      <c r="F7649">
        <f>IF(AND(OR(s_tmchk="all",IF(ISERROR(MATCH(B7649,s_teams,0)),FALSE,TRUE)),OR(s_minsal="",s_minsal&lt;=D7649),OR(s_maxsal="",s_maxsal&gt;=D7649),OR(s_minyr="",s_minyr&lt;=A7649),OR(s_maxyr="",s_maxyr&gt;=A7649),OR(s_player="",s_player=C7649)),MAX(F$1:F7648)+1,0)</f>
        <v>0</v>
      </c>
    </row>
    <row r="7650" spans="1:6">
      <c r="A7650" s="20">
        <v>2002</v>
      </c>
      <c r="B7650" s="15" t="s">
        <v>51</v>
      </c>
      <c r="C7650" s="15" t="s">
        <v>5725</v>
      </c>
      <c r="D7650" s="24">
        <v>332817</v>
      </c>
      <c r="E7650" t="str">
        <f>IF(D7650&lt;VLOOKUP(A7650,Min!A:B,2,FALSE),"Y","")</f>
        <v/>
      </c>
      <c r="F7650">
        <f>IF(AND(OR(s_tmchk="all",IF(ISERROR(MATCH(B7650,s_teams,0)),FALSE,TRUE)),OR(s_minsal="",s_minsal&lt;=D7650),OR(s_maxsal="",s_maxsal&gt;=D7650),OR(s_minyr="",s_minyr&lt;=A7650),OR(s_maxyr="",s_maxyr&gt;=A7650),OR(s_player="",s_player=C7650)),MAX(F$1:F7649)+1,0)</f>
        <v>0</v>
      </c>
    </row>
    <row r="7651" spans="1:6">
      <c r="A7651" s="20">
        <v>2002</v>
      </c>
      <c r="B7651" s="15" t="s">
        <v>53</v>
      </c>
      <c r="C7651" s="15" t="s">
        <v>5653</v>
      </c>
      <c r="D7651" s="24">
        <v>4662472</v>
      </c>
      <c r="E7651" t="str">
        <f>IF(D7651&lt;VLOOKUP(A7651,Min!A:B,2,FALSE),"Y","")</f>
        <v/>
      </c>
      <c r="F7651">
        <f>IF(AND(OR(s_tmchk="all",IF(ISERROR(MATCH(B7651,s_teams,0)),FALSE,TRUE)),OR(s_minsal="",s_minsal&lt;=D7651),OR(s_maxsal="",s_maxsal&gt;=D7651),OR(s_minyr="",s_minyr&lt;=A7651),OR(s_maxyr="",s_maxyr&gt;=A7651),OR(s_player="",s_player=C7651)),MAX(F$1:F7650)+1,0)</f>
        <v>0</v>
      </c>
    </row>
    <row r="7652" spans="1:6">
      <c r="A7652" s="20">
        <v>2002</v>
      </c>
      <c r="B7652" s="15" t="s">
        <v>53</v>
      </c>
      <c r="C7652" s="15" t="s">
        <v>1223</v>
      </c>
      <c r="D7652" s="24">
        <v>3882360</v>
      </c>
      <c r="E7652" t="str">
        <f>IF(D7652&lt;VLOOKUP(A7652,Min!A:B,2,FALSE),"Y","")</f>
        <v/>
      </c>
      <c r="F7652">
        <f>IF(AND(OR(s_tmchk="all",IF(ISERROR(MATCH(B7652,s_teams,0)),FALSE,TRUE)),OR(s_minsal="",s_minsal&lt;=D7652),OR(s_maxsal="",s_maxsal&gt;=D7652),OR(s_minyr="",s_minyr&lt;=A7652),OR(s_maxyr="",s_maxyr&gt;=A7652),OR(s_player="",s_player=C7652)),MAX(F$1:F7651)+1,0)</f>
        <v>0</v>
      </c>
    </row>
    <row r="7653" spans="1:6">
      <c r="A7653" s="20">
        <v>2002</v>
      </c>
      <c r="B7653" s="15" t="s">
        <v>53</v>
      </c>
      <c r="C7653" s="15" t="s">
        <v>4942</v>
      </c>
      <c r="D7653" s="24">
        <v>3861000</v>
      </c>
      <c r="E7653" t="str">
        <f>IF(D7653&lt;VLOOKUP(A7653,Min!A:B,2,FALSE),"Y","")</f>
        <v/>
      </c>
      <c r="F7653">
        <f>IF(AND(OR(s_tmchk="all",IF(ISERROR(MATCH(B7653,s_teams,0)),FALSE,TRUE)),OR(s_minsal="",s_minsal&lt;=D7653),OR(s_maxsal="",s_maxsal&gt;=D7653),OR(s_minyr="",s_minyr&lt;=A7653),OR(s_maxyr="",s_maxyr&gt;=A7653),OR(s_player="",s_player=C7653)),MAX(F$1:F7652)+1,0)</f>
        <v>0</v>
      </c>
    </row>
    <row r="7654" spans="1:6">
      <c r="A7654" s="20">
        <v>2002</v>
      </c>
      <c r="B7654" s="15" t="s">
        <v>53</v>
      </c>
      <c r="C7654" s="15" t="s">
        <v>4882</v>
      </c>
      <c r="D7654" s="24">
        <v>3054840</v>
      </c>
      <c r="E7654" t="str">
        <f>IF(D7654&lt;VLOOKUP(A7654,Min!A:B,2,FALSE),"Y","")</f>
        <v/>
      </c>
      <c r="F7654">
        <f>IF(AND(OR(s_tmchk="all",IF(ISERROR(MATCH(B7654,s_teams,0)),FALSE,TRUE)),OR(s_minsal="",s_minsal&lt;=D7654),OR(s_maxsal="",s_maxsal&gt;=D7654),OR(s_minyr="",s_minyr&lt;=A7654),OR(s_maxyr="",s_maxyr&gt;=A7654),OR(s_player="",s_player=C7654)),MAX(F$1:F7653)+1,0)</f>
        <v>0</v>
      </c>
    </row>
    <row r="7655" spans="1:6">
      <c r="A7655" s="20">
        <v>2002</v>
      </c>
      <c r="B7655" s="15" t="s">
        <v>53</v>
      </c>
      <c r="C7655" s="15" t="s">
        <v>5050</v>
      </c>
      <c r="D7655" s="24">
        <v>3000000</v>
      </c>
      <c r="E7655" t="str">
        <f>IF(D7655&lt;VLOOKUP(A7655,Min!A:B,2,FALSE),"Y","")</f>
        <v/>
      </c>
      <c r="F7655">
        <f>IF(AND(OR(s_tmchk="all",IF(ISERROR(MATCH(B7655,s_teams,0)),FALSE,TRUE)),OR(s_minsal="",s_minsal&lt;=D7655),OR(s_maxsal="",s_maxsal&gt;=D7655),OR(s_minyr="",s_minyr&lt;=A7655),OR(s_maxyr="",s_maxyr&gt;=A7655),OR(s_player="",s_player=C7655)),MAX(F$1:F7654)+1,0)</f>
        <v>0</v>
      </c>
    </row>
    <row r="7656" spans="1:6">
      <c r="A7656" s="20">
        <v>2002</v>
      </c>
      <c r="B7656" s="15" t="s">
        <v>53</v>
      </c>
      <c r="C7656" s="15" t="s">
        <v>3249</v>
      </c>
      <c r="D7656" s="24">
        <v>2812320</v>
      </c>
      <c r="E7656" t="str">
        <f>IF(D7656&lt;VLOOKUP(A7656,Min!A:B,2,FALSE),"Y","")</f>
        <v/>
      </c>
      <c r="F7656">
        <f>IF(AND(OR(s_tmchk="all",IF(ISERROR(MATCH(B7656,s_teams,0)),FALSE,TRUE)),OR(s_minsal="",s_minsal&lt;=D7656),OR(s_maxsal="",s_maxsal&gt;=D7656),OR(s_minyr="",s_minyr&lt;=A7656),OR(s_maxyr="",s_maxyr&gt;=A7656),OR(s_player="",s_player=C7656)),MAX(F$1:F7655)+1,0)</f>
        <v>0</v>
      </c>
    </row>
    <row r="7657" spans="1:6">
      <c r="A7657" s="20">
        <v>2002</v>
      </c>
      <c r="B7657" s="15" t="s">
        <v>53</v>
      </c>
      <c r="C7657" s="15" t="s">
        <v>5954</v>
      </c>
      <c r="D7657" s="24">
        <v>2400000</v>
      </c>
      <c r="E7657" t="str">
        <f>IF(D7657&lt;VLOOKUP(A7657,Min!A:B,2,FALSE),"Y","")</f>
        <v/>
      </c>
      <c r="F7657">
        <f>IF(AND(OR(s_tmchk="all",IF(ISERROR(MATCH(B7657,s_teams,0)),FALSE,TRUE)),OR(s_minsal="",s_minsal&lt;=D7657),OR(s_maxsal="",s_maxsal&gt;=D7657),OR(s_minyr="",s_minyr&lt;=A7657),OR(s_maxyr="",s_maxyr&gt;=A7657),OR(s_player="",s_player=C7657)),MAX(F$1:F7656)+1,0)</f>
        <v>0</v>
      </c>
    </row>
    <row r="7658" spans="1:6">
      <c r="A7658" s="20">
        <v>2002</v>
      </c>
      <c r="B7658" s="15" t="s">
        <v>53</v>
      </c>
      <c r="C7658" s="15" t="s">
        <v>6155</v>
      </c>
      <c r="D7658" s="24">
        <v>2275000</v>
      </c>
      <c r="E7658" t="str">
        <f>IF(D7658&lt;VLOOKUP(A7658,Min!A:B,2,FALSE),"Y","")</f>
        <v/>
      </c>
      <c r="F7658">
        <f>IF(AND(OR(s_tmchk="all",IF(ISERROR(MATCH(B7658,s_teams,0)),FALSE,TRUE)),OR(s_minsal="",s_minsal&lt;=D7658),OR(s_maxsal="",s_maxsal&gt;=D7658),OR(s_minyr="",s_minyr&lt;=A7658),OR(s_maxyr="",s_maxyr&gt;=A7658),OR(s_player="",s_player=C7658)),MAX(F$1:F7657)+1,0)</f>
        <v>0</v>
      </c>
    </row>
    <row r="7659" spans="1:6">
      <c r="A7659" s="20">
        <v>2002</v>
      </c>
      <c r="B7659" s="15" t="s">
        <v>53</v>
      </c>
      <c r="C7659" s="15" t="s">
        <v>3653</v>
      </c>
      <c r="D7659" s="24">
        <v>1654320</v>
      </c>
      <c r="E7659" t="str">
        <f>IF(D7659&lt;VLOOKUP(A7659,Min!A:B,2,FALSE),"Y","")</f>
        <v/>
      </c>
      <c r="F7659">
        <f>IF(AND(OR(s_tmchk="all",IF(ISERROR(MATCH(B7659,s_teams,0)),FALSE,TRUE)),OR(s_minsal="",s_minsal&lt;=D7659),OR(s_maxsal="",s_maxsal&gt;=D7659),OR(s_minyr="",s_minyr&lt;=A7659),OR(s_maxyr="",s_maxyr&gt;=A7659),OR(s_player="",s_player=C7659)),MAX(F$1:F7658)+1,0)</f>
        <v>0</v>
      </c>
    </row>
    <row r="7660" spans="1:6">
      <c r="A7660" s="20">
        <v>2002</v>
      </c>
      <c r="B7660" s="15" t="s">
        <v>53</v>
      </c>
      <c r="C7660" s="15" t="s">
        <v>3880</v>
      </c>
      <c r="D7660" s="24">
        <v>1448400</v>
      </c>
      <c r="E7660" t="str">
        <f>IF(D7660&lt;VLOOKUP(A7660,Min!A:B,2,FALSE),"Y","")</f>
        <v/>
      </c>
      <c r="F7660">
        <f>IF(AND(OR(s_tmchk="all",IF(ISERROR(MATCH(B7660,s_teams,0)),FALSE,TRUE)),OR(s_minsal="",s_minsal&lt;=D7660),OR(s_maxsal="",s_maxsal&gt;=D7660),OR(s_minyr="",s_minyr&lt;=A7660),OR(s_maxyr="",s_maxyr&gt;=A7660),OR(s_player="",s_player=C7660)),MAX(F$1:F7659)+1,0)</f>
        <v>0</v>
      </c>
    </row>
    <row r="7661" spans="1:6">
      <c r="A7661" s="20">
        <v>2002</v>
      </c>
      <c r="B7661" s="15" t="s">
        <v>53</v>
      </c>
      <c r="C7661" s="15" t="s">
        <v>6182</v>
      </c>
      <c r="D7661" s="24">
        <v>1320000</v>
      </c>
      <c r="E7661" t="str">
        <f>IF(D7661&lt;VLOOKUP(A7661,Min!A:B,2,FALSE),"Y","")</f>
        <v/>
      </c>
      <c r="F7661">
        <f>IF(AND(OR(s_tmchk="all",IF(ISERROR(MATCH(B7661,s_teams,0)),FALSE,TRUE)),OR(s_minsal="",s_minsal&lt;=D7661),OR(s_maxsal="",s_maxsal&gt;=D7661),OR(s_minyr="",s_minyr&lt;=A7661),OR(s_maxyr="",s_maxyr&gt;=A7661),OR(s_player="",s_player=C7661)),MAX(F$1:F7660)+1,0)</f>
        <v>0</v>
      </c>
    </row>
    <row r="7662" spans="1:6">
      <c r="A7662" s="20">
        <v>2002</v>
      </c>
      <c r="B7662" s="15" t="s">
        <v>53</v>
      </c>
      <c r="C7662" s="15" t="s">
        <v>3300</v>
      </c>
      <c r="D7662" s="24">
        <v>1097520</v>
      </c>
      <c r="E7662" t="str">
        <f>IF(D7662&lt;VLOOKUP(A7662,Min!A:B,2,FALSE),"Y","")</f>
        <v/>
      </c>
      <c r="F7662">
        <f>IF(AND(OR(s_tmchk="all",IF(ISERROR(MATCH(B7662,s_teams,0)),FALSE,TRUE)),OR(s_minsal="",s_minsal&lt;=D7662),OR(s_maxsal="",s_maxsal&gt;=D7662),OR(s_minyr="",s_minyr&lt;=A7662),OR(s_maxyr="",s_maxyr&gt;=A7662),OR(s_player="",s_player=C7662)),MAX(F$1:F7661)+1,0)</f>
        <v>0</v>
      </c>
    </row>
    <row r="7663" spans="1:6">
      <c r="A7663" s="20">
        <v>2002</v>
      </c>
      <c r="B7663" s="15" t="s">
        <v>53</v>
      </c>
      <c r="C7663" s="15" t="s">
        <v>5012</v>
      </c>
      <c r="D7663" s="24">
        <v>650000</v>
      </c>
      <c r="E7663" t="str">
        <f>IF(D7663&lt;VLOOKUP(A7663,Min!A:B,2,FALSE),"Y","")</f>
        <v/>
      </c>
      <c r="F7663">
        <f>IF(AND(OR(s_tmchk="all",IF(ISERROR(MATCH(B7663,s_teams,0)),FALSE,TRUE)),OR(s_minsal="",s_minsal&lt;=D7663),OR(s_maxsal="",s_maxsal&gt;=D7663),OR(s_minyr="",s_minyr&lt;=A7663),OR(s_maxyr="",s_maxyr&gt;=A7663),OR(s_player="",s_player=C7663)),MAX(F$1:F7662)+1,0)</f>
        <v>0</v>
      </c>
    </row>
    <row r="7664" spans="1:6">
      <c r="A7664" s="20">
        <v>2002</v>
      </c>
      <c r="B7664" s="15" t="s">
        <v>53</v>
      </c>
      <c r="C7664" s="15" t="s">
        <v>5150</v>
      </c>
      <c r="D7664" s="24">
        <v>600000</v>
      </c>
      <c r="E7664" t="str">
        <f>IF(D7664&lt;VLOOKUP(A7664,Min!A:B,2,FALSE),"Y","")</f>
        <v/>
      </c>
      <c r="F7664">
        <f>IF(AND(OR(s_tmchk="all",IF(ISERROR(MATCH(B7664,s_teams,0)),FALSE,TRUE)),OR(s_minsal="",s_minsal&lt;=D7664),OR(s_maxsal="",s_maxsal&gt;=D7664),OR(s_minyr="",s_minyr&lt;=A7664),OR(s_maxyr="",s_maxyr&gt;=A7664),OR(s_player="",s_player=C7664)),MAX(F$1:F7663)+1,0)</f>
        <v>0</v>
      </c>
    </row>
    <row r="7665" spans="1:6">
      <c r="A7665" s="20">
        <v>2002</v>
      </c>
      <c r="B7665" s="15" t="s">
        <v>53</v>
      </c>
      <c r="C7665" s="15" t="s">
        <v>5267</v>
      </c>
      <c r="D7665" s="24">
        <v>590850</v>
      </c>
      <c r="E7665" t="str">
        <f>IF(D7665&lt;VLOOKUP(A7665,Min!A:B,2,FALSE),"Y","")</f>
        <v/>
      </c>
      <c r="F7665">
        <f>IF(AND(OR(s_tmchk="all",IF(ISERROR(MATCH(B7665,s_teams,0)),FALSE,TRUE)),OR(s_minsal="",s_minsal&lt;=D7665),OR(s_maxsal="",s_maxsal&gt;=D7665),OR(s_minyr="",s_minyr&lt;=A7665),OR(s_maxyr="",s_maxyr&gt;=A7665),OR(s_player="",s_player=C7665)),MAX(F$1:F7664)+1,0)</f>
        <v>0</v>
      </c>
    </row>
    <row r="7666" spans="1:6">
      <c r="A7666" s="20">
        <v>2002</v>
      </c>
      <c r="B7666" s="15" t="s">
        <v>53</v>
      </c>
      <c r="C7666" s="15" t="s">
        <v>5726</v>
      </c>
      <c r="D7666" s="24">
        <v>540850</v>
      </c>
      <c r="E7666" t="str">
        <f>IF(D7666&lt;VLOOKUP(A7666,Min!A:B,2,FALSE),"Y","")</f>
        <v/>
      </c>
      <c r="F7666">
        <f>IF(AND(OR(s_tmchk="all",IF(ISERROR(MATCH(B7666,s_teams,0)),FALSE,TRUE)),OR(s_minsal="",s_minsal&lt;=D7666),OR(s_maxsal="",s_maxsal&gt;=D7666),OR(s_minyr="",s_minyr&lt;=A7666),OR(s_maxyr="",s_maxyr&gt;=A7666),OR(s_player="",s_player=C7666)),MAX(F$1:F7665)+1,0)</f>
        <v>0</v>
      </c>
    </row>
    <row r="7667" spans="1:6">
      <c r="A7667" s="20">
        <v>2002</v>
      </c>
      <c r="B7667" s="15" t="s">
        <v>55</v>
      </c>
      <c r="C7667" s="15" t="s">
        <v>5967</v>
      </c>
      <c r="D7667" s="24">
        <v>21428572</v>
      </c>
      <c r="E7667" t="str">
        <f>IF(D7667&lt;VLOOKUP(A7667,Min!A:B,2,FALSE),"Y","")</f>
        <v/>
      </c>
      <c r="F7667">
        <f>IF(AND(OR(s_tmchk="all",IF(ISERROR(MATCH(B7667,s_teams,0)),FALSE,TRUE)),OR(s_minsal="",s_minsal&lt;=D7667),OR(s_maxsal="",s_maxsal&gt;=D7667),OR(s_minyr="",s_minyr&lt;=A7667),OR(s_maxyr="",s_maxyr&gt;=A7667),OR(s_player="",s_player=C7667)),MAX(F$1:F7666)+1,0)</f>
        <v>0</v>
      </c>
    </row>
    <row r="7668" spans="1:6">
      <c r="A7668" s="20">
        <v>2002</v>
      </c>
      <c r="B7668" s="15" t="s">
        <v>55</v>
      </c>
      <c r="C7668" s="15" t="s">
        <v>744</v>
      </c>
      <c r="D7668" s="24">
        <v>11250000</v>
      </c>
      <c r="E7668" t="str">
        <f>IF(D7668&lt;VLOOKUP(A7668,Min!A:B,2,FALSE),"Y","")</f>
        <v/>
      </c>
      <c r="F7668">
        <f>IF(AND(OR(s_tmchk="all",IF(ISERROR(MATCH(B7668,s_teams,0)),FALSE,TRUE)),OR(s_minsal="",s_minsal&lt;=D7668),OR(s_maxsal="",s_maxsal&gt;=D7668),OR(s_minyr="",s_minyr&lt;=A7668),OR(s_maxyr="",s_maxyr&gt;=A7668),OR(s_player="",s_player=C7668)),MAX(F$1:F7667)+1,0)</f>
        <v>0</v>
      </c>
    </row>
    <row r="7669" spans="1:6">
      <c r="A7669" s="20">
        <v>2002</v>
      </c>
      <c r="B7669" s="15" t="s">
        <v>55</v>
      </c>
      <c r="C7669" s="15" t="s">
        <v>5861</v>
      </c>
      <c r="D7669" s="24">
        <v>5300000</v>
      </c>
      <c r="E7669" t="str">
        <f>IF(D7669&lt;VLOOKUP(A7669,Min!A:B,2,FALSE),"Y","")</f>
        <v/>
      </c>
      <c r="F7669">
        <f>IF(AND(OR(s_tmchk="all",IF(ISERROR(MATCH(B7669,s_teams,0)),FALSE,TRUE)),OR(s_minsal="",s_minsal&lt;=D7669),OR(s_maxsal="",s_maxsal&gt;=D7669),OR(s_minyr="",s_minyr&lt;=A7669),OR(s_maxyr="",s_maxyr&gt;=A7669),OR(s_player="",s_player=C7669)),MAX(F$1:F7668)+1,0)</f>
        <v>0</v>
      </c>
    </row>
    <row r="7670" spans="1:6">
      <c r="A7670" s="20">
        <v>2002</v>
      </c>
      <c r="B7670" s="15" t="s">
        <v>55</v>
      </c>
      <c r="C7670" s="15" t="s">
        <v>5848</v>
      </c>
      <c r="D7670" s="24">
        <v>3791250</v>
      </c>
      <c r="E7670" t="str">
        <f>IF(D7670&lt;VLOOKUP(A7670,Min!A:B,2,FALSE),"Y","")</f>
        <v/>
      </c>
      <c r="F7670">
        <f>IF(AND(OR(s_tmchk="all",IF(ISERROR(MATCH(B7670,s_teams,0)),FALSE,TRUE)),OR(s_minsal="",s_minsal&lt;=D7670),OR(s_maxsal="",s_maxsal&gt;=D7670),OR(s_minyr="",s_minyr&lt;=A7670),OR(s_maxyr="",s_maxyr&gt;=A7670),OR(s_player="",s_player=C7670)),MAX(F$1:F7669)+1,0)</f>
        <v>0</v>
      </c>
    </row>
    <row r="7671" spans="1:6">
      <c r="A7671" s="20">
        <v>2002</v>
      </c>
      <c r="B7671" s="15" t="s">
        <v>55</v>
      </c>
      <c r="C7671" s="15" t="s">
        <v>5511</v>
      </c>
      <c r="D7671" s="24">
        <v>3425760</v>
      </c>
      <c r="E7671" t="str">
        <f>IF(D7671&lt;VLOOKUP(A7671,Min!A:B,2,FALSE),"Y","")</f>
        <v/>
      </c>
      <c r="F7671">
        <f>IF(AND(OR(s_tmchk="all",IF(ISERROR(MATCH(B7671,s_teams,0)),FALSE,TRUE)),OR(s_minsal="",s_minsal&lt;=D7671),OR(s_maxsal="",s_maxsal&gt;=D7671),OR(s_minyr="",s_minyr&lt;=A7671),OR(s_maxyr="",s_maxyr&gt;=A7671),OR(s_player="",s_player=C7671)),MAX(F$1:F7670)+1,0)</f>
        <v>0</v>
      </c>
    </row>
    <row r="7672" spans="1:6">
      <c r="A7672" s="20">
        <v>2002</v>
      </c>
      <c r="B7672" s="15" t="s">
        <v>55</v>
      </c>
      <c r="C7672" s="15" t="s">
        <v>3265</v>
      </c>
      <c r="D7672" s="24">
        <v>3000000</v>
      </c>
      <c r="E7672" t="str">
        <f>IF(D7672&lt;VLOOKUP(A7672,Min!A:B,2,FALSE),"Y","")</f>
        <v/>
      </c>
      <c r="F7672">
        <f>IF(AND(OR(s_tmchk="all",IF(ISERROR(MATCH(B7672,s_teams,0)),FALSE,TRUE)),OR(s_minsal="",s_minsal&lt;=D7672),OR(s_maxsal="",s_maxsal&gt;=D7672),OR(s_minyr="",s_minyr&lt;=A7672),OR(s_maxyr="",s_maxyr&gt;=A7672),OR(s_player="",s_player=C7672)),MAX(F$1:F7671)+1,0)</f>
        <v>0</v>
      </c>
    </row>
    <row r="7673" spans="1:6">
      <c r="A7673" s="20">
        <v>2002</v>
      </c>
      <c r="B7673" s="15" t="s">
        <v>55</v>
      </c>
      <c r="C7673" s="15" t="s">
        <v>5928</v>
      </c>
      <c r="D7673" s="24">
        <v>1400000</v>
      </c>
      <c r="E7673" t="str">
        <f>IF(D7673&lt;VLOOKUP(A7673,Min!A:B,2,FALSE),"Y","")</f>
        <v/>
      </c>
      <c r="F7673">
        <f>IF(AND(OR(s_tmchk="all",IF(ISERROR(MATCH(B7673,s_teams,0)),FALSE,TRUE)),OR(s_minsal="",s_minsal&lt;=D7673),OR(s_maxsal="",s_maxsal&gt;=D7673),OR(s_minyr="",s_minyr&lt;=A7673),OR(s_maxyr="",s_maxyr&gt;=A7673),OR(s_player="",s_player=C7673)),MAX(F$1:F7672)+1,0)</f>
        <v>0</v>
      </c>
    </row>
    <row r="7674" spans="1:6">
      <c r="A7674" s="20">
        <v>2002</v>
      </c>
      <c r="B7674" s="15" t="s">
        <v>55</v>
      </c>
      <c r="C7674" s="15" t="s">
        <v>5689</v>
      </c>
      <c r="D7674" s="24">
        <v>1000000</v>
      </c>
      <c r="E7674" t="str">
        <f>IF(D7674&lt;VLOOKUP(A7674,Min!A:B,2,FALSE),"Y","")</f>
        <v/>
      </c>
      <c r="F7674">
        <f>IF(AND(OR(s_tmchk="all",IF(ISERROR(MATCH(B7674,s_teams,0)),FALSE,TRUE)),OR(s_minsal="",s_minsal&lt;=D7674),OR(s_maxsal="",s_maxsal&gt;=D7674),OR(s_minyr="",s_minyr&lt;=A7674),OR(s_maxyr="",s_maxyr&gt;=A7674),OR(s_player="",s_player=C7674)),MAX(F$1:F7673)+1,0)</f>
        <v>0</v>
      </c>
    </row>
    <row r="7675" spans="1:6">
      <c r="A7675" s="20">
        <v>2002</v>
      </c>
      <c r="B7675" s="15" t="s">
        <v>55</v>
      </c>
      <c r="C7675" s="15" t="s">
        <v>4708</v>
      </c>
      <c r="D7675" s="24">
        <v>963415</v>
      </c>
      <c r="E7675" t="str">
        <f>IF(D7675&lt;VLOOKUP(A7675,Min!A:B,2,FALSE),"Y","")</f>
        <v/>
      </c>
      <c r="F7675">
        <f>IF(AND(OR(s_tmchk="all",IF(ISERROR(MATCH(B7675,s_teams,0)),FALSE,TRUE)),OR(s_minsal="",s_minsal&lt;=D7675),OR(s_maxsal="",s_maxsal&gt;=D7675),OR(s_minyr="",s_minyr&lt;=A7675),OR(s_maxyr="",s_maxyr&gt;=A7675),OR(s_player="",s_player=C7675)),MAX(F$1:F7674)+1,0)</f>
        <v>0</v>
      </c>
    </row>
    <row r="7676" spans="1:6">
      <c r="A7676" s="20">
        <v>2002</v>
      </c>
      <c r="B7676" s="15" t="s">
        <v>55</v>
      </c>
      <c r="C7676" s="15" t="s">
        <v>4959</v>
      </c>
      <c r="D7676" s="24">
        <v>834250</v>
      </c>
      <c r="E7676" t="str">
        <f>IF(D7676&lt;VLOOKUP(A7676,Min!A:B,2,FALSE),"Y","")</f>
        <v/>
      </c>
      <c r="F7676">
        <f>IF(AND(OR(s_tmchk="all",IF(ISERROR(MATCH(B7676,s_teams,0)),FALSE,TRUE)),OR(s_minsal="",s_minsal&lt;=D7676),OR(s_maxsal="",s_maxsal&gt;=D7676),OR(s_minyr="",s_minyr&lt;=A7676),OR(s_maxyr="",s_maxyr&gt;=A7676),OR(s_player="",s_player=C7676)),MAX(F$1:F7675)+1,0)</f>
        <v>0</v>
      </c>
    </row>
    <row r="7677" spans="1:6">
      <c r="A7677" s="20">
        <v>2002</v>
      </c>
      <c r="B7677" s="15" t="s">
        <v>55</v>
      </c>
      <c r="C7677" s="15" t="s">
        <v>5595</v>
      </c>
      <c r="D7677" s="24">
        <v>759960</v>
      </c>
      <c r="E7677" t="str">
        <f>IF(D7677&lt;VLOOKUP(A7677,Min!A:B,2,FALSE),"Y","")</f>
        <v/>
      </c>
      <c r="F7677">
        <f>IF(AND(OR(s_tmchk="all",IF(ISERROR(MATCH(B7677,s_teams,0)),FALSE,TRUE)),OR(s_minsal="",s_minsal&lt;=D7677),OR(s_maxsal="",s_maxsal&gt;=D7677),OR(s_minyr="",s_minyr&lt;=A7677),OR(s_maxyr="",s_maxyr&gt;=A7677),OR(s_player="",s_player=C7677)),MAX(F$1:F7676)+1,0)</f>
        <v>0</v>
      </c>
    </row>
    <row r="7678" spans="1:6">
      <c r="A7678" s="20">
        <v>2002</v>
      </c>
      <c r="B7678" s="15" t="s">
        <v>55</v>
      </c>
      <c r="C7678" s="15" t="s">
        <v>5277</v>
      </c>
      <c r="D7678" s="24">
        <v>565850</v>
      </c>
      <c r="E7678" t="str">
        <f>IF(D7678&lt;VLOOKUP(A7678,Min!A:B,2,FALSE),"Y","")</f>
        <v/>
      </c>
      <c r="F7678">
        <f>IF(AND(OR(s_tmchk="all",IF(ISERROR(MATCH(B7678,s_teams,0)),FALSE,TRUE)),OR(s_minsal="",s_minsal&lt;=D7678),OR(s_maxsal="",s_maxsal&gt;=D7678),OR(s_minyr="",s_minyr&lt;=A7678),OR(s_maxyr="",s_maxyr&gt;=A7678),OR(s_player="",s_player=C7678)),MAX(F$1:F7677)+1,0)</f>
        <v>0</v>
      </c>
    </row>
    <row r="7679" spans="1:6">
      <c r="A7679" s="20">
        <v>2002</v>
      </c>
      <c r="B7679" s="15" t="s">
        <v>55</v>
      </c>
      <c r="C7679" s="15" t="s">
        <v>5996</v>
      </c>
      <c r="D7679" s="24">
        <v>465850</v>
      </c>
      <c r="E7679" t="str">
        <f>IF(D7679&lt;VLOOKUP(A7679,Min!A:B,2,FALSE),"Y","")</f>
        <v/>
      </c>
      <c r="F7679">
        <f>IF(AND(OR(s_tmchk="all",IF(ISERROR(MATCH(B7679,s_teams,0)),FALSE,TRUE)),OR(s_minsal="",s_minsal&lt;=D7679),OR(s_maxsal="",s_maxsal&gt;=D7679),OR(s_minyr="",s_minyr&lt;=A7679),OR(s_maxyr="",s_maxyr&gt;=A7679),OR(s_player="",s_player=C7679)),MAX(F$1:F7678)+1,0)</f>
        <v>0</v>
      </c>
    </row>
    <row r="7680" spans="1:6">
      <c r="A7680" s="20">
        <v>2002</v>
      </c>
      <c r="B7680" s="15" t="s">
        <v>55</v>
      </c>
      <c r="C7680" s="15" t="s">
        <v>5319</v>
      </c>
      <c r="D7680" s="24">
        <v>48705</v>
      </c>
      <c r="E7680" t="str">
        <f>IF(D7680&lt;VLOOKUP(A7680,Min!A:B,2,FALSE),"Y","")</f>
        <v>Y</v>
      </c>
      <c r="F7680">
        <f>IF(AND(OR(s_tmchk="all",IF(ISERROR(MATCH(B7680,s_teams,0)),FALSE,TRUE)),OR(s_minsal="",s_minsal&lt;=D7680),OR(s_maxsal="",s_maxsal&gt;=D7680),OR(s_minyr="",s_minyr&lt;=A7680),OR(s_maxyr="",s_maxyr&gt;=A7680),OR(s_player="",s_player=C7680)),MAX(F$1:F7679)+1,0)</f>
        <v>0</v>
      </c>
    </row>
    <row r="7681" spans="1:6">
      <c r="A7681" s="20">
        <v>2002</v>
      </c>
      <c r="B7681" s="15" t="s">
        <v>55</v>
      </c>
      <c r="C7681" s="15" t="s">
        <v>5673</v>
      </c>
      <c r="D7681" s="24">
        <v>28405</v>
      </c>
      <c r="E7681" t="str">
        <f>IF(D7681&lt;VLOOKUP(A7681,Min!A:B,2,FALSE),"Y","")</f>
        <v>Y</v>
      </c>
      <c r="F7681">
        <f>IF(AND(OR(s_tmchk="all",IF(ISERROR(MATCH(B7681,s_teams,0)),FALSE,TRUE)),OR(s_minsal="",s_minsal&lt;=D7681),OR(s_maxsal="",s_maxsal&gt;=D7681),OR(s_minyr="",s_minyr&lt;=A7681),OR(s_maxyr="",s_maxyr&gt;=A7681),OR(s_player="",s_player=C7681)),MAX(F$1:F7680)+1,0)</f>
        <v>0</v>
      </c>
    </row>
    <row r="7682" spans="1:6">
      <c r="A7682" s="20">
        <v>2002</v>
      </c>
      <c r="B7682" s="15" t="s">
        <v>57</v>
      </c>
      <c r="C7682" s="15" t="s">
        <v>4717</v>
      </c>
      <c r="D7682" s="24">
        <v>11555554</v>
      </c>
      <c r="E7682" t="str">
        <f>IF(D7682&lt;VLOOKUP(A7682,Min!A:B,2,FALSE),"Y","")</f>
        <v/>
      </c>
      <c r="F7682">
        <f>IF(AND(OR(s_tmchk="all",IF(ISERROR(MATCH(B7682,s_teams,0)),FALSE,TRUE)),OR(s_minsal="",s_minsal&lt;=D7682),OR(s_maxsal="",s_maxsal&gt;=D7682),OR(s_minyr="",s_minyr&lt;=A7682),OR(s_maxyr="",s_maxyr&gt;=A7682),OR(s_player="",s_player=C7682)),MAX(F$1:F7681)+1,0)</f>
        <v>0</v>
      </c>
    </row>
    <row r="7683" spans="1:6">
      <c r="A7683" s="20">
        <v>2002</v>
      </c>
      <c r="B7683" s="15" t="s">
        <v>57</v>
      </c>
      <c r="C7683" s="15" t="s">
        <v>5182</v>
      </c>
      <c r="D7683" s="24">
        <v>5695715</v>
      </c>
      <c r="E7683" t="str">
        <f>IF(D7683&lt;VLOOKUP(A7683,Min!A:B,2,FALSE),"Y","")</f>
        <v/>
      </c>
      <c r="F7683">
        <f>IF(AND(OR(s_tmchk="all",IF(ISERROR(MATCH(B7683,s_teams,0)),FALSE,TRUE)),OR(s_minsal="",s_minsal&lt;=D7683),OR(s_maxsal="",s_maxsal&gt;=D7683),OR(s_minyr="",s_minyr&lt;=A7683),OR(s_maxyr="",s_maxyr&gt;=A7683),OR(s_player="",s_player=C7683)),MAX(F$1:F7682)+1,0)</f>
        <v>0</v>
      </c>
    </row>
    <row r="7684" spans="1:6">
      <c r="A7684" s="20">
        <v>2002</v>
      </c>
      <c r="B7684" s="15" t="s">
        <v>57</v>
      </c>
      <c r="C7684" s="15" t="s">
        <v>5522</v>
      </c>
      <c r="D7684" s="24">
        <v>5500000</v>
      </c>
      <c r="E7684" t="str">
        <f>IF(D7684&lt;VLOOKUP(A7684,Min!A:B,2,FALSE),"Y","")</f>
        <v/>
      </c>
      <c r="F7684">
        <f>IF(AND(OR(s_tmchk="all",IF(ISERROR(MATCH(B7684,s_teams,0)),FALSE,TRUE)),OR(s_minsal="",s_minsal&lt;=D7684),OR(s_maxsal="",s_maxsal&gt;=D7684),OR(s_minyr="",s_minyr&lt;=A7684),OR(s_maxyr="",s_maxyr&gt;=A7684),OR(s_player="",s_player=C7684)),MAX(F$1:F7683)+1,0)</f>
        <v>0</v>
      </c>
    </row>
    <row r="7685" spans="1:6">
      <c r="A7685" s="20">
        <v>2002</v>
      </c>
      <c r="B7685" s="15" t="s">
        <v>57</v>
      </c>
      <c r="C7685" s="15" t="s">
        <v>5716</v>
      </c>
      <c r="D7685" s="24">
        <v>5401906</v>
      </c>
      <c r="E7685" t="str">
        <f>IF(D7685&lt;VLOOKUP(A7685,Min!A:B,2,FALSE),"Y","")</f>
        <v/>
      </c>
      <c r="F7685">
        <f>IF(AND(OR(s_tmchk="all",IF(ISERROR(MATCH(B7685,s_teams,0)),FALSE,TRUE)),OR(s_minsal="",s_minsal&lt;=D7685),OR(s_maxsal="",s_maxsal&gt;=D7685),OR(s_minyr="",s_minyr&lt;=A7685),OR(s_maxyr="",s_maxyr&gt;=A7685),OR(s_player="",s_player=C7685)),MAX(F$1:F7684)+1,0)</f>
        <v>0</v>
      </c>
    </row>
    <row r="7686" spans="1:6">
      <c r="A7686" s="20">
        <v>2002</v>
      </c>
      <c r="B7686" s="15" t="s">
        <v>57</v>
      </c>
      <c r="C7686" s="15" t="s">
        <v>4695</v>
      </c>
      <c r="D7686" s="24">
        <v>4500000</v>
      </c>
      <c r="E7686" t="str">
        <f>IF(D7686&lt;VLOOKUP(A7686,Min!A:B,2,FALSE),"Y","")</f>
        <v/>
      </c>
      <c r="F7686">
        <f>IF(AND(OR(s_tmchk="all",IF(ISERROR(MATCH(B7686,s_teams,0)),FALSE,TRUE)),OR(s_minsal="",s_minsal&lt;=D7686),OR(s_maxsal="",s_maxsal&gt;=D7686),OR(s_minyr="",s_minyr&lt;=A7686),OR(s_maxyr="",s_maxyr&gt;=A7686),OR(s_player="",s_player=C7686)),MAX(F$1:F7685)+1,0)</f>
        <v>0</v>
      </c>
    </row>
    <row r="7687" spans="1:6">
      <c r="A7687" s="20">
        <v>2002</v>
      </c>
      <c r="B7687" s="15" t="s">
        <v>57</v>
      </c>
      <c r="C7687" s="15" t="s">
        <v>6022</v>
      </c>
      <c r="D7687" s="24">
        <v>3401640</v>
      </c>
      <c r="E7687" t="str">
        <f>IF(D7687&lt;VLOOKUP(A7687,Min!A:B,2,FALSE),"Y","")</f>
        <v/>
      </c>
      <c r="F7687">
        <f>IF(AND(OR(s_tmchk="all",IF(ISERROR(MATCH(B7687,s_teams,0)),FALSE,TRUE)),OR(s_minsal="",s_minsal&lt;=D7687),OR(s_maxsal="",s_maxsal&gt;=D7687),OR(s_minyr="",s_minyr&lt;=A7687),OR(s_maxyr="",s_maxyr&gt;=A7687),OR(s_player="",s_player=C7687)),MAX(F$1:F7686)+1,0)</f>
        <v>0</v>
      </c>
    </row>
    <row r="7688" spans="1:6">
      <c r="A7688" s="20">
        <v>2002</v>
      </c>
      <c r="B7688" s="15" t="s">
        <v>57</v>
      </c>
      <c r="C7688" s="15" t="s">
        <v>318</v>
      </c>
      <c r="D7688" s="24">
        <v>2970840</v>
      </c>
      <c r="E7688" t="str">
        <f>IF(D7688&lt;VLOOKUP(A7688,Min!A:B,2,FALSE),"Y","")</f>
        <v/>
      </c>
      <c r="F7688">
        <f>IF(AND(OR(s_tmchk="all",IF(ISERROR(MATCH(B7688,s_teams,0)),FALSE,TRUE)),OR(s_minsal="",s_minsal&lt;=D7688),OR(s_maxsal="",s_maxsal&gt;=D7688),OR(s_minyr="",s_minyr&lt;=A7688),OR(s_maxyr="",s_maxyr&gt;=A7688),OR(s_player="",s_player=C7688)),MAX(F$1:F7687)+1,0)</f>
        <v>0</v>
      </c>
    </row>
    <row r="7689" spans="1:6">
      <c r="A7689" s="20">
        <v>2002</v>
      </c>
      <c r="B7689" s="15" t="s">
        <v>57</v>
      </c>
      <c r="C7689" s="15" t="s">
        <v>5251</v>
      </c>
      <c r="D7689" s="24">
        <v>2554072</v>
      </c>
      <c r="E7689" t="str">
        <f>IF(D7689&lt;VLOOKUP(A7689,Min!A:B,2,FALSE),"Y","")</f>
        <v/>
      </c>
      <c r="F7689">
        <f>IF(AND(OR(s_tmchk="all",IF(ISERROR(MATCH(B7689,s_teams,0)),FALSE,TRUE)),OR(s_minsal="",s_minsal&lt;=D7689),OR(s_maxsal="",s_maxsal&gt;=D7689),OR(s_minyr="",s_minyr&lt;=A7689),OR(s_maxyr="",s_maxyr&gt;=A7689),OR(s_player="",s_player=C7689)),MAX(F$1:F7688)+1,0)</f>
        <v>0</v>
      </c>
    </row>
    <row r="7690" spans="1:6">
      <c r="A7690" s="20">
        <v>2002</v>
      </c>
      <c r="B7690" s="15" t="s">
        <v>57</v>
      </c>
      <c r="C7690" s="15" t="s">
        <v>5127</v>
      </c>
      <c r="D7690" s="24">
        <v>2400000</v>
      </c>
      <c r="E7690" t="str">
        <f>IF(D7690&lt;VLOOKUP(A7690,Min!A:B,2,FALSE),"Y","")</f>
        <v/>
      </c>
      <c r="F7690">
        <f>IF(AND(OR(s_tmchk="all",IF(ISERROR(MATCH(B7690,s_teams,0)),FALSE,TRUE)),OR(s_minsal="",s_minsal&lt;=D7690),OR(s_maxsal="",s_maxsal&gt;=D7690),OR(s_minyr="",s_minyr&lt;=A7690),OR(s_maxyr="",s_maxyr&gt;=A7690),OR(s_player="",s_player=C7690)),MAX(F$1:F7689)+1,0)</f>
        <v>0</v>
      </c>
    </row>
    <row r="7691" spans="1:6">
      <c r="A7691" s="20">
        <v>2002</v>
      </c>
      <c r="B7691" s="15" t="s">
        <v>57</v>
      </c>
      <c r="C7691" s="15" t="s">
        <v>3105</v>
      </c>
      <c r="D7691" s="24">
        <v>2203080</v>
      </c>
      <c r="E7691" t="str">
        <f>IF(D7691&lt;VLOOKUP(A7691,Min!A:B,2,FALSE),"Y","")</f>
        <v/>
      </c>
      <c r="F7691">
        <f>IF(AND(OR(s_tmchk="all",IF(ISERROR(MATCH(B7691,s_teams,0)),FALSE,TRUE)),OR(s_minsal="",s_minsal&lt;=D7691),OR(s_maxsal="",s_maxsal&gt;=D7691),OR(s_minyr="",s_minyr&lt;=A7691),OR(s_maxyr="",s_maxyr&gt;=A7691),OR(s_player="",s_player=C7691)),MAX(F$1:F7690)+1,0)</f>
        <v>0</v>
      </c>
    </row>
    <row r="7692" spans="1:6">
      <c r="A7692" s="20">
        <v>2002</v>
      </c>
      <c r="B7692" s="15" t="s">
        <v>57</v>
      </c>
      <c r="C7692" s="15" t="s">
        <v>5645</v>
      </c>
      <c r="D7692" s="24">
        <v>1940702</v>
      </c>
      <c r="E7692" t="str">
        <f>IF(D7692&lt;VLOOKUP(A7692,Min!A:B,2,FALSE),"Y","")</f>
        <v/>
      </c>
      <c r="F7692">
        <f>IF(AND(OR(s_tmchk="all",IF(ISERROR(MATCH(B7692,s_teams,0)),FALSE,TRUE)),OR(s_minsal="",s_minsal&lt;=D7692),OR(s_maxsal="",s_maxsal&gt;=D7692),OR(s_minyr="",s_minyr&lt;=A7692),OR(s_maxyr="",s_maxyr&gt;=A7692),OR(s_player="",s_player=C7692)),MAX(F$1:F7691)+1,0)</f>
        <v>0</v>
      </c>
    </row>
    <row r="7693" spans="1:6">
      <c r="A7693" s="20">
        <v>2002</v>
      </c>
      <c r="B7693" s="15" t="s">
        <v>57</v>
      </c>
      <c r="C7693" s="15" t="s">
        <v>6101</v>
      </c>
      <c r="D7693" s="24">
        <v>1650000</v>
      </c>
      <c r="E7693" t="str">
        <f>IF(D7693&lt;VLOOKUP(A7693,Min!A:B,2,FALSE),"Y","")</f>
        <v/>
      </c>
      <c r="F7693">
        <f>IF(AND(OR(s_tmchk="all",IF(ISERROR(MATCH(B7693,s_teams,0)),FALSE,TRUE)),OR(s_minsal="",s_minsal&lt;=D7693),OR(s_maxsal="",s_maxsal&gt;=D7693),OR(s_minyr="",s_minyr&lt;=A7693),OR(s_maxyr="",s_maxyr&gt;=A7693),OR(s_player="",s_player=C7693)),MAX(F$1:F7692)+1,0)</f>
        <v>0</v>
      </c>
    </row>
    <row r="7694" spans="1:6">
      <c r="A7694" s="20">
        <v>2002</v>
      </c>
      <c r="B7694" s="15" t="s">
        <v>57</v>
      </c>
      <c r="C7694" s="15" t="s">
        <v>5872</v>
      </c>
      <c r="D7694" s="24">
        <v>481488</v>
      </c>
      <c r="E7694" t="str">
        <f>IF(D7694&lt;VLOOKUP(A7694,Min!A:B,2,FALSE),"Y","")</f>
        <v/>
      </c>
      <c r="F7694">
        <f>IF(AND(OR(s_tmchk="all",IF(ISERROR(MATCH(B7694,s_teams,0)),FALSE,TRUE)),OR(s_minsal="",s_minsal&lt;=D7694),OR(s_maxsal="",s_maxsal&gt;=D7694),OR(s_minyr="",s_minyr&lt;=A7694),OR(s_maxyr="",s_maxyr&gt;=A7694),OR(s_player="",s_player=C7694)),MAX(F$1:F7693)+1,0)</f>
        <v>0</v>
      </c>
    </row>
    <row r="7695" spans="1:6">
      <c r="A7695" s="20">
        <v>2002</v>
      </c>
      <c r="B7695" s="15" t="s">
        <v>57</v>
      </c>
      <c r="C7695" s="15" t="s">
        <v>4617</v>
      </c>
      <c r="D7695" s="24">
        <v>332817</v>
      </c>
      <c r="E7695" t="str">
        <f>IF(D7695&lt;VLOOKUP(A7695,Min!A:B,2,FALSE),"Y","")</f>
        <v/>
      </c>
      <c r="F7695">
        <f>IF(AND(OR(s_tmchk="all",IF(ISERROR(MATCH(B7695,s_teams,0)),FALSE,TRUE)),OR(s_minsal="",s_minsal&lt;=D7695),OR(s_maxsal="",s_maxsal&gt;=D7695),OR(s_minyr="",s_minyr&lt;=A7695),OR(s_maxyr="",s_maxyr&gt;=A7695),OR(s_player="",s_player=C7695)),MAX(F$1:F7694)+1,0)</f>
        <v>0</v>
      </c>
    </row>
    <row r="7696" spans="1:6">
      <c r="A7696" s="20">
        <v>2002</v>
      </c>
      <c r="B7696" s="15" t="s">
        <v>57</v>
      </c>
      <c r="C7696" s="15" t="s">
        <v>6183</v>
      </c>
      <c r="D7696" s="24">
        <v>332817</v>
      </c>
      <c r="E7696" t="str">
        <f>IF(D7696&lt;VLOOKUP(A7696,Min!A:B,2,FALSE),"Y","")</f>
        <v/>
      </c>
      <c r="F7696">
        <f>IF(AND(OR(s_tmchk="all",IF(ISERROR(MATCH(B7696,s_teams,0)),FALSE,TRUE)),OR(s_minsal="",s_minsal&lt;=D7696),OR(s_maxsal="",s_maxsal&gt;=D7696),OR(s_minyr="",s_minyr&lt;=A7696),OR(s_maxyr="",s_maxyr&gt;=A7696),OR(s_player="",s_player=C7696)),MAX(F$1:F7695)+1,0)</f>
        <v>0</v>
      </c>
    </row>
    <row r="7697" spans="1:6">
      <c r="A7697" s="20">
        <v>2002</v>
      </c>
      <c r="B7697" s="15" t="s">
        <v>59</v>
      </c>
      <c r="C7697" s="15" t="s">
        <v>4552</v>
      </c>
      <c r="D7697" s="24">
        <v>18754800</v>
      </c>
      <c r="E7697" t="str">
        <f>IF(D7697&lt;VLOOKUP(A7697,Min!A:B,2,FALSE),"Y","")</f>
        <v/>
      </c>
      <c r="F7697">
        <f>IF(AND(OR(s_tmchk="all",IF(ISERROR(MATCH(B7697,s_teams,0)),FALSE,TRUE)),OR(s_minsal="",s_minsal&lt;=D7697),OR(s_maxsal="",s_maxsal&gt;=D7697),OR(s_minyr="",s_minyr&lt;=A7697),OR(s_maxyr="",s_maxyr&gt;=A7697),OR(s_player="",s_player=C7697)),MAX(F$1:F7696)+1,0)</f>
        <v>0</v>
      </c>
    </row>
    <row r="7698" spans="1:6">
      <c r="A7698" s="20">
        <v>2002</v>
      </c>
      <c r="B7698" s="15" t="s">
        <v>59</v>
      </c>
      <c r="C7698" s="15" t="s">
        <v>5028</v>
      </c>
      <c r="D7698" s="24">
        <v>10091250</v>
      </c>
      <c r="E7698" t="str">
        <f>IF(D7698&lt;VLOOKUP(A7698,Min!A:B,2,FALSE),"Y","")</f>
        <v/>
      </c>
      <c r="F7698">
        <f>IF(AND(OR(s_tmchk="all",IF(ISERROR(MATCH(B7698,s_teams,0)),FALSE,TRUE)),OR(s_minsal="",s_minsal&lt;=D7698),OR(s_maxsal="",s_maxsal&gt;=D7698),OR(s_minyr="",s_minyr&lt;=A7698),OR(s_maxyr="",s_maxyr&gt;=A7698),OR(s_player="",s_player=C7698)),MAX(F$1:F7697)+1,0)</f>
        <v>0</v>
      </c>
    </row>
    <row r="7699" spans="1:6">
      <c r="A7699" s="20">
        <v>2002</v>
      </c>
      <c r="B7699" s="15" t="s">
        <v>59</v>
      </c>
      <c r="C7699" s="15" t="s">
        <v>4702</v>
      </c>
      <c r="D7699" s="24">
        <v>9925076</v>
      </c>
      <c r="E7699" t="str">
        <f>IF(D7699&lt;VLOOKUP(A7699,Min!A:B,2,FALSE),"Y","")</f>
        <v/>
      </c>
      <c r="F7699">
        <f>IF(AND(OR(s_tmchk="all",IF(ISERROR(MATCH(B7699,s_teams,0)),FALSE,TRUE)),OR(s_minsal="",s_minsal&lt;=D7699),OR(s_maxsal="",s_maxsal&gt;=D7699),OR(s_minyr="",s_minyr&lt;=A7699),OR(s_maxyr="",s_maxyr&gt;=A7699),OR(s_player="",s_player=C7699)),MAX(F$1:F7698)+1,0)</f>
        <v>0</v>
      </c>
    </row>
    <row r="7700" spans="1:6">
      <c r="A7700" s="20">
        <v>2002</v>
      </c>
      <c r="B7700" s="15" t="s">
        <v>59</v>
      </c>
      <c r="C7700" s="15" t="s">
        <v>4592</v>
      </c>
      <c r="D7700" s="24">
        <v>3250000</v>
      </c>
      <c r="E7700" t="str">
        <f>IF(D7700&lt;VLOOKUP(A7700,Min!A:B,2,FALSE),"Y","")</f>
        <v/>
      </c>
      <c r="F7700">
        <f>IF(AND(OR(s_tmchk="all",IF(ISERROR(MATCH(B7700,s_teams,0)),FALSE,TRUE)),OR(s_minsal="",s_minsal&lt;=D7700),OR(s_maxsal="",s_maxsal&gt;=D7700),OR(s_minyr="",s_minyr&lt;=A7700),OR(s_maxyr="",s_maxyr&gt;=A7700),OR(s_player="",s_player=C7700)),MAX(F$1:F7699)+1,0)</f>
        <v>0</v>
      </c>
    </row>
    <row r="7701" spans="1:6">
      <c r="A7701" s="20">
        <v>2002</v>
      </c>
      <c r="B7701" s="15" t="s">
        <v>59</v>
      </c>
      <c r="C7701" s="15" t="s">
        <v>5478</v>
      </c>
      <c r="D7701" s="24">
        <v>3000000</v>
      </c>
      <c r="E7701" t="str">
        <f>IF(D7701&lt;VLOOKUP(A7701,Min!A:B,2,FALSE),"Y","")</f>
        <v/>
      </c>
      <c r="F7701">
        <f>IF(AND(OR(s_tmchk="all",IF(ISERROR(MATCH(B7701,s_teams,0)),FALSE,TRUE)),OR(s_minsal="",s_minsal&lt;=D7701),OR(s_maxsal="",s_maxsal&gt;=D7701),OR(s_minyr="",s_minyr&lt;=A7701),OR(s_maxyr="",s_maxyr&gt;=A7701),OR(s_player="",s_player=C7701)),MAX(F$1:F7700)+1,0)</f>
        <v>0</v>
      </c>
    </row>
    <row r="7702" spans="1:6">
      <c r="A7702" s="20">
        <v>2002</v>
      </c>
      <c r="B7702" s="15" t="s">
        <v>59</v>
      </c>
      <c r="C7702" s="15" t="s">
        <v>4779</v>
      </c>
      <c r="D7702" s="24">
        <v>2504227</v>
      </c>
      <c r="E7702" t="str">
        <f>IF(D7702&lt;VLOOKUP(A7702,Min!A:B,2,FALSE),"Y","")</f>
        <v/>
      </c>
      <c r="F7702">
        <f>IF(AND(OR(s_tmchk="all",IF(ISERROR(MATCH(B7702,s_teams,0)),FALSE,TRUE)),OR(s_minsal="",s_minsal&lt;=D7702),OR(s_maxsal="",s_maxsal&gt;=D7702),OR(s_minyr="",s_minyr&lt;=A7702),OR(s_maxyr="",s_maxyr&gt;=A7702),OR(s_player="",s_player=C7702)),MAX(F$1:F7701)+1,0)</f>
        <v>0</v>
      </c>
    </row>
    <row r="7703" spans="1:6">
      <c r="A7703" s="20">
        <v>2002</v>
      </c>
      <c r="B7703" s="15" t="s">
        <v>59</v>
      </c>
      <c r="C7703" s="15" t="s">
        <v>5416</v>
      </c>
      <c r="D7703" s="24">
        <v>1538000</v>
      </c>
      <c r="E7703" t="str">
        <f>IF(D7703&lt;VLOOKUP(A7703,Min!A:B,2,FALSE),"Y","")</f>
        <v/>
      </c>
      <c r="F7703">
        <f>IF(AND(OR(s_tmchk="all",IF(ISERROR(MATCH(B7703,s_teams,0)),FALSE,TRUE)),OR(s_minsal="",s_minsal&lt;=D7703),OR(s_maxsal="",s_maxsal&gt;=D7703),OR(s_minyr="",s_minyr&lt;=A7703),OR(s_maxyr="",s_maxyr&gt;=A7703),OR(s_player="",s_player=C7703)),MAX(F$1:F7702)+1,0)</f>
        <v>0</v>
      </c>
    </row>
    <row r="7704" spans="1:6">
      <c r="A7704" s="20">
        <v>2002</v>
      </c>
      <c r="B7704" s="15" t="s">
        <v>59</v>
      </c>
      <c r="C7704" s="15" t="s">
        <v>5871</v>
      </c>
      <c r="D7704" s="24">
        <v>1000000</v>
      </c>
      <c r="E7704" t="str">
        <f>IF(D7704&lt;VLOOKUP(A7704,Min!A:B,2,FALSE),"Y","")</f>
        <v/>
      </c>
      <c r="F7704">
        <f>IF(AND(OR(s_tmchk="all",IF(ISERROR(MATCH(B7704,s_teams,0)),FALSE,TRUE)),OR(s_minsal="",s_minsal&lt;=D7704),OR(s_maxsal="",s_maxsal&gt;=D7704),OR(s_minyr="",s_minyr&lt;=A7704),OR(s_maxyr="",s_maxyr&gt;=A7704),OR(s_player="",s_player=C7704)),MAX(F$1:F7703)+1,0)</f>
        <v>0</v>
      </c>
    </row>
    <row r="7705" spans="1:6">
      <c r="A7705" s="20">
        <v>2002</v>
      </c>
      <c r="B7705" s="15" t="s">
        <v>59</v>
      </c>
      <c r="C7705" s="15" t="s">
        <v>5302</v>
      </c>
      <c r="D7705" s="24">
        <v>789170</v>
      </c>
      <c r="E7705" t="str">
        <f>IF(D7705&lt;VLOOKUP(A7705,Min!A:B,2,FALSE),"Y","")</f>
        <v/>
      </c>
      <c r="F7705">
        <f>IF(AND(OR(s_tmchk="all",IF(ISERROR(MATCH(B7705,s_teams,0)),FALSE,TRUE)),OR(s_minsal="",s_minsal&lt;=D7705),OR(s_maxsal="",s_maxsal&gt;=D7705),OR(s_minyr="",s_minyr&lt;=A7705),OR(s_maxyr="",s_maxyr&gt;=A7705),OR(s_player="",s_player=C7705)),MAX(F$1:F7704)+1,0)</f>
        <v>0</v>
      </c>
    </row>
    <row r="7706" spans="1:6">
      <c r="A7706" s="20">
        <v>2002</v>
      </c>
      <c r="B7706" s="15" t="s">
        <v>59</v>
      </c>
      <c r="C7706" s="15" t="s">
        <v>5952</v>
      </c>
      <c r="D7706" s="24">
        <v>565850</v>
      </c>
      <c r="E7706" t="str">
        <f>IF(D7706&lt;VLOOKUP(A7706,Min!A:B,2,FALSE),"Y","")</f>
        <v/>
      </c>
      <c r="F7706">
        <f>IF(AND(OR(s_tmchk="all",IF(ISERROR(MATCH(B7706,s_teams,0)),FALSE,TRUE)),OR(s_minsal="",s_minsal&lt;=D7706),OR(s_maxsal="",s_maxsal&gt;=D7706),OR(s_minyr="",s_minyr&lt;=A7706),OR(s_maxyr="",s_maxyr&gt;=A7706),OR(s_player="",s_player=C7706)),MAX(F$1:F7705)+1,0)</f>
        <v>0</v>
      </c>
    </row>
    <row r="7707" spans="1:6">
      <c r="A7707" s="20">
        <v>2002</v>
      </c>
      <c r="B7707" s="15" t="s">
        <v>59</v>
      </c>
      <c r="C7707" s="15" t="s">
        <v>6159</v>
      </c>
      <c r="D7707" s="24">
        <v>565850</v>
      </c>
      <c r="E7707" t="str">
        <f>IF(D7707&lt;VLOOKUP(A7707,Min!A:B,2,FALSE),"Y","")</f>
        <v/>
      </c>
      <c r="F7707">
        <f>IF(AND(OR(s_tmchk="all",IF(ISERROR(MATCH(B7707,s_teams,0)),FALSE,TRUE)),OR(s_minsal="",s_minsal&lt;=D7707),OR(s_maxsal="",s_maxsal&gt;=D7707),OR(s_minyr="",s_minyr&lt;=A7707),OR(s_maxyr="",s_maxyr&gt;=A7707),OR(s_player="",s_player=C7707)),MAX(F$1:F7706)+1,0)</f>
        <v>0</v>
      </c>
    </row>
    <row r="7708" spans="1:6">
      <c r="A7708" s="20">
        <v>2002</v>
      </c>
      <c r="B7708" s="15" t="s">
        <v>59</v>
      </c>
      <c r="C7708" s="15" t="s">
        <v>5026</v>
      </c>
      <c r="D7708" s="24">
        <v>465850</v>
      </c>
      <c r="E7708" t="str">
        <f>IF(D7708&lt;VLOOKUP(A7708,Min!A:B,2,FALSE),"Y","")</f>
        <v/>
      </c>
      <c r="F7708">
        <f>IF(AND(OR(s_tmchk="all",IF(ISERROR(MATCH(B7708,s_teams,0)),FALSE,TRUE)),OR(s_minsal="",s_minsal&lt;=D7708),OR(s_maxsal="",s_maxsal&gt;=D7708),OR(s_minyr="",s_minyr&lt;=A7708),OR(s_maxyr="",s_maxyr&gt;=A7708),OR(s_player="",s_player=C7708)),MAX(F$1:F7707)+1,0)</f>
        <v>0</v>
      </c>
    </row>
    <row r="7709" spans="1:6">
      <c r="A7709" s="20">
        <v>2002</v>
      </c>
      <c r="B7709" s="15" t="s">
        <v>59</v>
      </c>
      <c r="C7709" s="15" t="s">
        <v>5059</v>
      </c>
      <c r="D7709" s="24">
        <v>332817</v>
      </c>
      <c r="E7709" t="str">
        <f>IF(D7709&lt;VLOOKUP(A7709,Min!A:B,2,FALSE),"Y","")</f>
        <v/>
      </c>
      <c r="F7709">
        <f>IF(AND(OR(s_tmchk="all",IF(ISERROR(MATCH(B7709,s_teams,0)),FALSE,TRUE)),OR(s_minsal="",s_minsal&lt;=D7709),OR(s_maxsal="",s_maxsal&gt;=D7709),OR(s_minyr="",s_minyr&lt;=A7709),OR(s_maxyr="",s_maxyr&gt;=A7709),OR(s_player="",s_player=C7709)),MAX(F$1:F7708)+1,0)</f>
        <v>0</v>
      </c>
    </row>
    <row r="7710" spans="1:6">
      <c r="A7710" s="20">
        <v>2002</v>
      </c>
      <c r="B7710" s="15" t="s">
        <v>59</v>
      </c>
      <c r="C7710" s="15" t="s">
        <v>5549</v>
      </c>
      <c r="D7710" s="24">
        <v>332817</v>
      </c>
      <c r="E7710" t="str">
        <f>IF(D7710&lt;VLOOKUP(A7710,Min!A:B,2,FALSE),"Y","")</f>
        <v/>
      </c>
      <c r="F7710">
        <f>IF(AND(OR(s_tmchk="all",IF(ISERROR(MATCH(B7710,s_teams,0)),FALSE,TRUE)),OR(s_minsal="",s_minsal&lt;=D7710),OR(s_maxsal="",s_maxsal&gt;=D7710),OR(s_minyr="",s_minyr&lt;=A7710),OR(s_maxyr="",s_maxyr&gt;=A7710),OR(s_player="",s_player=C7710)),MAX(F$1:F7709)+1,0)</f>
        <v>0</v>
      </c>
    </row>
    <row r="7711" spans="1:6">
      <c r="A7711" s="20">
        <v>2002</v>
      </c>
      <c r="B7711" s="15" t="s">
        <v>59</v>
      </c>
      <c r="C7711" s="15" t="s">
        <v>5924</v>
      </c>
      <c r="D7711" s="24">
        <v>174598</v>
      </c>
      <c r="E7711" t="str">
        <f>IF(D7711&lt;VLOOKUP(A7711,Min!A:B,2,FALSE),"Y","")</f>
        <v>Y</v>
      </c>
      <c r="F7711">
        <f>IF(AND(OR(s_tmchk="all",IF(ISERROR(MATCH(B7711,s_teams,0)),FALSE,TRUE)),OR(s_minsal="",s_minsal&lt;=D7711),OR(s_maxsal="",s_maxsal&gt;=D7711),OR(s_minyr="",s_minyr&lt;=A7711),OR(s_maxyr="",s_maxyr&gt;=A7711),OR(s_player="",s_player=C7711)),MAX(F$1:F7710)+1,0)</f>
        <v>0</v>
      </c>
    </row>
    <row r="7712" spans="1:6">
      <c r="A7712" s="20">
        <v>2002</v>
      </c>
      <c r="B7712" s="15" t="s">
        <v>59</v>
      </c>
      <c r="C7712" s="15" t="s">
        <v>6029</v>
      </c>
      <c r="D7712" s="24">
        <v>60881</v>
      </c>
      <c r="E7712" t="str">
        <f>IF(D7712&lt;VLOOKUP(A7712,Min!A:B,2,FALSE),"Y","")</f>
        <v>Y</v>
      </c>
      <c r="F7712">
        <f>IF(AND(OR(s_tmchk="all",IF(ISERROR(MATCH(B7712,s_teams,0)),FALSE,TRUE)),OR(s_minsal="",s_minsal&lt;=D7712),OR(s_maxsal="",s_maxsal&gt;=D7712),OR(s_minyr="",s_minyr&lt;=A7712),OR(s_maxyr="",s_maxyr&gt;=A7712),OR(s_player="",s_player=C7712)),MAX(F$1:F7711)+1,0)</f>
        <v>0</v>
      </c>
    </row>
    <row r="7713" spans="1:6">
      <c r="A7713" s="20">
        <v>2002</v>
      </c>
      <c r="B7713" s="15" t="s">
        <v>61</v>
      </c>
      <c r="C7713" s="15" t="s">
        <v>3107</v>
      </c>
      <c r="D7713" s="24">
        <v>11250000</v>
      </c>
      <c r="E7713" t="str">
        <f>IF(D7713&lt;VLOOKUP(A7713,Min!A:B,2,FALSE),"Y","")</f>
        <v/>
      </c>
      <c r="F7713">
        <f>IF(AND(OR(s_tmchk="all",IF(ISERROR(MATCH(B7713,s_teams,0)),FALSE,TRUE)),OR(s_minsal="",s_minsal&lt;=D7713),OR(s_maxsal="",s_maxsal&gt;=D7713),OR(s_minyr="",s_minyr&lt;=A7713),OR(s_maxyr="",s_maxyr&gt;=A7713),OR(s_player="",s_player=C7713)),MAX(F$1:F7712)+1,0)</f>
        <v>0</v>
      </c>
    </row>
    <row r="7714" spans="1:6">
      <c r="A7714" s="20">
        <v>2002</v>
      </c>
      <c r="B7714" s="15" t="s">
        <v>61</v>
      </c>
      <c r="C7714" s="15" t="s">
        <v>6067</v>
      </c>
      <c r="D7714" s="24">
        <v>9675000</v>
      </c>
      <c r="E7714" t="str">
        <f>IF(D7714&lt;VLOOKUP(A7714,Min!A:B,2,FALSE),"Y","")</f>
        <v/>
      </c>
      <c r="F7714">
        <f>IF(AND(OR(s_tmchk="all",IF(ISERROR(MATCH(B7714,s_teams,0)),FALSE,TRUE)),OR(s_minsal="",s_minsal&lt;=D7714),OR(s_maxsal="",s_maxsal&gt;=D7714),OR(s_minyr="",s_minyr&lt;=A7714),OR(s_maxyr="",s_maxyr&gt;=A7714),OR(s_player="",s_player=C7714)),MAX(F$1:F7713)+1,0)</f>
        <v>0</v>
      </c>
    </row>
    <row r="7715" spans="1:6">
      <c r="A7715" s="20">
        <v>2002</v>
      </c>
      <c r="B7715" s="15" t="s">
        <v>61</v>
      </c>
      <c r="C7715" s="15" t="s">
        <v>683</v>
      </c>
      <c r="D7715" s="24">
        <v>8990000</v>
      </c>
      <c r="E7715" t="str">
        <f>IF(D7715&lt;VLOOKUP(A7715,Min!A:B,2,FALSE),"Y","")</f>
        <v/>
      </c>
      <c r="F7715">
        <f>IF(AND(OR(s_tmchk="all",IF(ISERROR(MATCH(B7715,s_teams,0)),FALSE,TRUE)),OR(s_minsal="",s_minsal&lt;=D7715),OR(s_maxsal="",s_maxsal&gt;=D7715),OR(s_minyr="",s_minyr&lt;=A7715),OR(s_maxyr="",s_maxyr&gt;=A7715),OR(s_player="",s_player=C7715)),MAX(F$1:F7714)+1,0)</f>
        <v>0</v>
      </c>
    </row>
    <row r="7716" spans="1:6">
      <c r="A7716" s="20">
        <v>2002</v>
      </c>
      <c r="B7716" s="15" t="s">
        <v>61</v>
      </c>
      <c r="C7716" s="15" t="s">
        <v>5243</v>
      </c>
      <c r="D7716" s="24">
        <v>4812500</v>
      </c>
      <c r="E7716" t="str">
        <f>IF(D7716&lt;VLOOKUP(A7716,Min!A:B,2,FALSE),"Y","")</f>
        <v/>
      </c>
      <c r="F7716">
        <f>IF(AND(OR(s_tmchk="all",IF(ISERROR(MATCH(B7716,s_teams,0)),FALSE,TRUE)),OR(s_minsal="",s_minsal&lt;=D7716),OR(s_maxsal="",s_maxsal&gt;=D7716),OR(s_minyr="",s_minyr&lt;=A7716),OR(s_maxyr="",s_maxyr&gt;=A7716),OR(s_player="",s_player=C7716)),MAX(F$1:F7715)+1,0)</f>
        <v>0</v>
      </c>
    </row>
    <row r="7717" spans="1:6">
      <c r="A7717" s="20">
        <v>2002</v>
      </c>
      <c r="B7717" s="15" t="s">
        <v>61</v>
      </c>
      <c r="C7717" s="15" t="s">
        <v>4598</v>
      </c>
      <c r="D7717" s="24">
        <v>4538000</v>
      </c>
      <c r="E7717" t="str">
        <f>IF(D7717&lt;VLOOKUP(A7717,Min!A:B,2,FALSE),"Y","")</f>
        <v/>
      </c>
      <c r="F7717">
        <f>IF(AND(OR(s_tmchk="all",IF(ISERROR(MATCH(B7717,s_teams,0)),FALSE,TRUE)),OR(s_minsal="",s_minsal&lt;=D7717),OR(s_maxsal="",s_maxsal&gt;=D7717),OR(s_minyr="",s_minyr&lt;=A7717),OR(s_maxyr="",s_maxyr&gt;=A7717),OR(s_player="",s_player=C7717)),MAX(F$1:F7716)+1,0)</f>
        <v>0</v>
      </c>
    </row>
    <row r="7718" spans="1:6">
      <c r="A7718" s="20">
        <v>2002</v>
      </c>
      <c r="B7718" s="15" t="s">
        <v>61</v>
      </c>
      <c r="C7718" s="15" t="s">
        <v>5920</v>
      </c>
      <c r="D7718" s="24">
        <v>4350000</v>
      </c>
      <c r="E7718" t="str">
        <f>IF(D7718&lt;VLOOKUP(A7718,Min!A:B,2,FALSE),"Y","")</f>
        <v/>
      </c>
      <c r="F7718">
        <f>IF(AND(OR(s_tmchk="all",IF(ISERROR(MATCH(B7718,s_teams,0)),FALSE,TRUE)),OR(s_minsal="",s_minsal&lt;=D7718),OR(s_maxsal="",s_maxsal&gt;=D7718),OR(s_minyr="",s_minyr&lt;=A7718),OR(s_maxyr="",s_maxyr&gt;=A7718),OR(s_player="",s_player=C7718)),MAX(F$1:F7717)+1,0)</f>
        <v>0</v>
      </c>
    </row>
    <row r="7719" spans="1:6">
      <c r="A7719" s="20">
        <v>2002</v>
      </c>
      <c r="B7719" s="15" t="s">
        <v>61</v>
      </c>
      <c r="C7719" s="15" t="s">
        <v>5060</v>
      </c>
      <c r="D7719" s="24">
        <v>3670929</v>
      </c>
      <c r="E7719" t="str">
        <f>IF(D7719&lt;VLOOKUP(A7719,Min!A:B,2,FALSE),"Y","")</f>
        <v/>
      </c>
      <c r="F7719">
        <f>IF(AND(OR(s_tmchk="all",IF(ISERROR(MATCH(B7719,s_teams,0)),FALSE,TRUE)),OR(s_minsal="",s_minsal&lt;=D7719),OR(s_maxsal="",s_maxsal&gt;=D7719),OR(s_minyr="",s_minyr&lt;=A7719),OR(s_maxyr="",s_maxyr&gt;=A7719),OR(s_player="",s_player=C7719)),MAX(F$1:F7718)+1,0)</f>
        <v>0</v>
      </c>
    </row>
    <row r="7720" spans="1:6">
      <c r="A7720" s="20">
        <v>2002</v>
      </c>
      <c r="B7720" s="15" t="s">
        <v>61</v>
      </c>
      <c r="C7720" s="15" t="s">
        <v>5132</v>
      </c>
      <c r="D7720" s="24">
        <v>1764247</v>
      </c>
      <c r="E7720" t="str">
        <f>IF(D7720&lt;VLOOKUP(A7720,Min!A:B,2,FALSE),"Y","")</f>
        <v/>
      </c>
      <c r="F7720">
        <f>IF(AND(OR(s_tmchk="all",IF(ISERROR(MATCH(B7720,s_teams,0)),FALSE,TRUE)),OR(s_minsal="",s_minsal&lt;=D7720),OR(s_maxsal="",s_maxsal&gt;=D7720),OR(s_minyr="",s_minyr&lt;=A7720),OR(s_maxyr="",s_maxyr&gt;=A7720),OR(s_player="",s_player=C7720)),MAX(F$1:F7719)+1,0)</f>
        <v>0</v>
      </c>
    </row>
    <row r="7721" spans="1:6">
      <c r="A7721" s="20">
        <v>2002</v>
      </c>
      <c r="B7721" s="15" t="s">
        <v>61</v>
      </c>
      <c r="C7721" s="15" t="s">
        <v>4896</v>
      </c>
      <c r="D7721" s="24">
        <v>1760000</v>
      </c>
      <c r="E7721" t="str">
        <f>IF(D7721&lt;VLOOKUP(A7721,Min!A:B,2,FALSE),"Y","")</f>
        <v/>
      </c>
      <c r="F7721">
        <f>IF(AND(OR(s_tmchk="all",IF(ISERROR(MATCH(B7721,s_teams,0)),FALSE,TRUE)),OR(s_minsal="",s_minsal&lt;=D7721),OR(s_maxsal="",s_maxsal&gt;=D7721),OR(s_minyr="",s_minyr&lt;=A7721),OR(s_maxyr="",s_maxyr&gt;=A7721),OR(s_player="",s_player=C7721)),MAX(F$1:F7720)+1,0)</f>
        <v>0</v>
      </c>
    </row>
    <row r="7722" spans="1:6">
      <c r="A7722" s="20">
        <v>2002</v>
      </c>
      <c r="B7722" s="15" t="s">
        <v>61</v>
      </c>
      <c r="C7722" s="15" t="s">
        <v>4108</v>
      </c>
      <c r="D7722" s="24">
        <v>1741440</v>
      </c>
      <c r="E7722" t="str">
        <f>IF(D7722&lt;VLOOKUP(A7722,Min!A:B,2,FALSE),"Y","")</f>
        <v/>
      </c>
      <c r="F7722">
        <f>IF(AND(OR(s_tmchk="all",IF(ISERROR(MATCH(B7722,s_teams,0)),FALSE,TRUE)),OR(s_minsal="",s_minsal&lt;=D7722),OR(s_maxsal="",s_maxsal&gt;=D7722),OR(s_minyr="",s_minyr&lt;=A7722),OR(s_maxyr="",s_maxyr&gt;=A7722),OR(s_player="",s_player=C7722)),MAX(F$1:F7721)+1,0)</f>
        <v>0</v>
      </c>
    </row>
    <row r="7723" spans="1:6">
      <c r="A7723" s="20">
        <v>2002</v>
      </c>
      <c r="B7723" s="15" t="s">
        <v>61</v>
      </c>
      <c r="C7723" s="15" t="s">
        <v>4534</v>
      </c>
      <c r="D7723" s="24">
        <v>1524600</v>
      </c>
      <c r="E7723" t="str">
        <f>IF(D7723&lt;VLOOKUP(A7723,Min!A:B,2,FALSE),"Y","")</f>
        <v/>
      </c>
      <c r="F7723">
        <f>IF(AND(OR(s_tmchk="all",IF(ISERROR(MATCH(B7723,s_teams,0)),FALSE,TRUE)),OR(s_minsal="",s_minsal&lt;=D7723),OR(s_maxsal="",s_maxsal&gt;=D7723),OR(s_minyr="",s_minyr&lt;=A7723),OR(s_maxyr="",s_maxyr&gt;=A7723),OR(s_player="",s_player=C7723)),MAX(F$1:F7722)+1,0)</f>
        <v>0</v>
      </c>
    </row>
    <row r="7724" spans="1:6">
      <c r="A7724" s="20">
        <v>2002</v>
      </c>
      <c r="B7724" s="15" t="s">
        <v>61</v>
      </c>
      <c r="C7724" s="15" t="s">
        <v>5801</v>
      </c>
      <c r="D7724" s="24">
        <v>625000</v>
      </c>
      <c r="E7724" t="str">
        <f>IF(D7724&lt;VLOOKUP(A7724,Min!A:B,2,FALSE),"Y","")</f>
        <v/>
      </c>
      <c r="F7724">
        <f>IF(AND(OR(s_tmchk="all",IF(ISERROR(MATCH(B7724,s_teams,0)),FALSE,TRUE)),OR(s_minsal="",s_minsal&lt;=D7724),OR(s_maxsal="",s_maxsal&gt;=D7724),OR(s_minyr="",s_minyr&lt;=A7724),OR(s_maxyr="",s_maxyr&gt;=A7724),OR(s_player="",s_player=C7724)),MAX(F$1:F7723)+1,0)</f>
        <v>0</v>
      </c>
    </row>
    <row r="7725" spans="1:6">
      <c r="A7725" s="20">
        <v>2002</v>
      </c>
      <c r="B7725" s="15" t="s">
        <v>61</v>
      </c>
      <c r="C7725" s="15" t="s">
        <v>5596</v>
      </c>
      <c r="D7725" s="24">
        <v>590850</v>
      </c>
      <c r="E7725" t="str">
        <f>IF(D7725&lt;VLOOKUP(A7725,Min!A:B,2,FALSE),"Y","")</f>
        <v/>
      </c>
      <c r="F7725">
        <f>IF(AND(OR(s_tmchk="all",IF(ISERROR(MATCH(B7725,s_teams,0)),FALSE,TRUE)),OR(s_minsal="",s_minsal&lt;=D7725),OR(s_maxsal="",s_maxsal&gt;=D7725),OR(s_minyr="",s_minyr&lt;=A7725),OR(s_maxyr="",s_maxyr&gt;=A7725),OR(s_player="",s_player=C7725)),MAX(F$1:F7724)+1,0)</f>
        <v>0</v>
      </c>
    </row>
    <row r="7726" spans="1:6">
      <c r="A7726" s="20">
        <v>2002</v>
      </c>
      <c r="B7726" s="15" t="s">
        <v>61</v>
      </c>
      <c r="C7726" s="15" t="s">
        <v>5245</v>
      </c>
      <c r="D7726" s="24">
        <v>465850</v>
      </c>
      <c r="E7726" t="str">
        <f>IF(D7726&lt;VLOOKUP(A7726,Min!A:B,2,FALSE),"Y","")</f>
        <v/>
      </c>
      <c r="F7726">
        <f>IF(AND(OR(s_tmchk="all",IF(ISERROR(MATCH(B7726,s_teams,0)),FALSE,TRUE)),OR(s_minsal="",s_minsal&lt;=D7726),OR(s_maxsal="",s_maxsal&gt;=D7726),OR(s_minyr="",s_minyr&lt;=A7726),OR(s_maxyr="",s_maxyr&gt;=A7726),OR(s_player="",s_player=C7726)),MAX(F$1:F7725)+1,0)</f>
        <v>0</v>
      </c>
    </row>
    <row r="7727" spans="1:6">
      <c r="A7727" s="20">
        <v>2002</v>
      </c>
      <c r="B7727" s="15" t="s">
        <v>61</v>
      </c>
      <c r="C7727" s="15" t="s">
        <v>5654</v>
      </c>
      <c r="D7727" s="24">
        <v>465850</v>
      </c>
      <c r="E7727" t="str">
        <f>IF(D7727&lt;VLOOKUP(A7727,Min!A:B,2,FALSE),"Y","")</f>
        <v/>
      </c>
      <c r="F7727">
        <f>IF(AND(OR(s_tmchk="all",IF(ISERROR(MATCH(B7727,s_teams,0)),FALSE,TRUE)),OR(s_minsal="",s_minsal&lt;=D7727),OR(s_maxsal="",s_maxsal&gt;=D7727),OR(s_minyr="",s_minyr&lt;=A7727),OR(s_maxyr="",s_maxyr&gt;=A7727),OR(s_player="",s_player=C7727)),MAX(F$1:F7726)+1,0)</f>
        <v>0</v>
      </c>
    </row>
    <row r="7728" spans="1:6">
      <c r="A7728" s="20">
        <v>2002</v>
      </c>
      <c r="B7728" s="15" t="s">
        <v>63</v>
      </c>
      <c r="C7728" s="15" t="s">
        <v>944</v>
      </c>
      <c r="D7728" s="24">
        <v>22400000</v>
      </c>
      <c r="E7728" t="str">
        <f>IF(D7728&lt;VLOOKUP(A7728,Min!A:B,2,FALSE),"Y","")</f>
        <v/>
      </c>
      <c r="F7728">
        <f>IF(AND(OR(s_tmchk="all",IF(ISERROR(MATCH(B7728,s_teams,0)),FALSE,TRUE)),OR(s_minsal="",s_minsal&lt;=D7728),OR(s_maxsal="",s_maxsal&gt;=D7728),OR(s_minyr="",s_minyr&lt;=A7728),OR(s_maxyr="",s_maxyr&gt;=A7728),OR(s_player="",s_player=C7728)),MAX(F$1:F7727)+1,0)</f>
        <v>0</v>
      </c>
    </row>
    <row r="7729" spans="1:6">
      <c r="A7729" s="20">
        <v>2002</v>
      </c>
      <c r="B7729" s="15" t="s">
        <v>63</v>
      </c>
      <c r="C7729" s="15" t="s">
        <v>6039</v>
      </c>
      <c r="D7729" s="24">
        <v>9300000</v>
      </c>
      <c r="E7729" t="str">
        <f>IF(D7729&lt;VLOOKUP(A7729,Min!A:B,2,FALSE),"Y","")</f>
        <v/>
      </c>
      <c r="F7729">
        <f>IF(AND(OR(s_tmchk="all",IF(ISERROR(MATCH(B7729,s_teams,0)),FALSE,TRUE)),OR(s_minsal="",s_minsal&lt;=D7729),OR(s_maxsal="",s_maxsal&gt;=D7729),OR(s_minyr="",s_minyr&lt;=A7729),OR(s_maxyr="",s_maxyr&gt;=A7729),OR(s_player="",s_player=C7729)),MAX(F$1:F7728)+1,0)</f>
        <v>0</v>
      </c>
    </row>
    <row r="7730" spans="1:6">
      <c r="A7730" s="20">
        <v>2002</v>
      </c>
      <c r="B7730" s="15" t="s">
        <v>63</v>
      </c>
      <c r="C7730" s="15" t="s">
        <v>5323</v>
      </c>
      <c r="D7730" s="24">
        <v>4538000</v>
      </c>
      <c r="E7730" t="str">
        <f>IF(D7730&lt;VLOOKUP(A7730,Min!A:B,2,FALSE),"Y","")</f>
        <v/>
      </c>
      <c r="F7730">
        <f>IF(AND(OR(s_tmchk="all",IF(ISERROR(MATCH(B7730,s_teams,0)),FALSE,TRUE)),OR(s_minsal="",s_minsal&lt;=D7730),OR(s_maxsal="",s_maxsal&gt;=D7730),OR(s_minyr="",s_minyr&lt;=A7730),OR(s_maxyr="",s_maxyr&gt;=A7730),OR(s_player="",s_player=C7730)),MAX(F$1:F7729)+1,0)</f>
        <v>0</v>
      </c>
    </row>
    <row r="7731" spans="1:6">
      <c r="A7731" s="20">
        <v>2002</v>
      </c>
      <c r="B7731" s="15" t="s">
        <v>63</v>
      </c>
      <c r="C7731" s="15" t="s">
        <v>4916</v>
      </c>
      <c r="D7731" s="24">
        <v>3240000</v>
      </c>
      <c r="E7731" t="str">
        <f>IF(D7731&lt;VLOOKUP(A7731,Min!A:B,2,FALSE),"Y","")</f>
        <v/>
      </c>
      <c r="F7731">
        <f>IF(AND(OR(s_tmchk="all",IF(ISERROR(MATCH(B7731,s_teams,0)),FALSE,TRUE)),OR(s_minsal="",s_minsal&lt;=D7731),OR(s_maxsal="",s_maxsal&gt;=D7731),OR(s_minyr="",s_minyr&lt;=A7731),OR(s_maxyr="",s_maxyr&gt;=A7731),OR(s_player="",s_player=C7731)),MAX(F$1:F7730)+1,0)</f>
        <v>0</v>
      </c>
    </row>
    <row r="7732" spans="1:6">
      <c r="A7732" s="20">
        <v>2002</v>
      </c>
      <c r="B7732" s="15" t="s">
        <v>63</v>
      </c>
      <c r="C7732" s="15" t="s">
        <v>4603</v>
      </c>
      <c r="D7732" s="24">
        <v>2978500</v>
      </c>
      <c r="E7732" t="str">
        <f>IF(D7732&lt;VLOOKUP(A7732,Min!A:B,2,FALSE),"Y","")</f>
        <v/>
      </c>
      <c r="F7732">
        <f>IF(AND(OR(s_tmchk="all",IF(ISERROR(MATCH(B7732,s_teams,0)),FALSE,TRUE)),OR(s_minsal="",s_minsal&lt;=D7732),OR(s_maxsal="",s_maxsal&gt;=D7732),OR(s_minyr="",s_minyr&lt;=A7732),OR(s_maxyr="",s_maxyr&gt;=A7732),OR(s_player="",s_player=C7732)),MAX(F$1:F7731)+1,0)</f>
        <v>0</v>
      </c>
    </row>
    <row r="7733" spans="1:6">
      <c r="A7733" s="20">
        <v>2002</v>
      </c>
      <c r="B7733" s="15" t="s">
        <v>63</v>
      </c>
      <c r="C7733" s="15" t="s">
        <v>2887</v>
      </c>
      <c r="D7733" s="24">
        <v>2475000</v>
      </c>
      <c r="E7733" t="str">
        <f>IF(D7733&lt;VLOOKUP(A7733,Min!A:B,2,FALSE),"Y","")</f>
        <v/>
      </c>
      <c r="F7733">
        <f>IF(AND(OR(s_tmchk="all",IF(ISERROR(MATCH(B7733,s_teams,0)),FALSE,TRUE)),OR(s_minsal="",s_minsal&lt;=D7733),OR(s_maxsal="",s_maxsal&gt;=D7733),OR(s_minyr="",s_minyr&lt;=A7733),OR(s_maxyr="",s_maxyr&gt;=A7733),OR(s_player="",s_player=C7733)),MAX(F$1:F7732)+1,0)</f>
        <v>0</v>
      </c>
    </row>
    <row r="7734" spans="1:6">
      <c r="A7734" s="20">
        <v>2002</v>
      </c>
      <c r="B7734" s="15" t="s">
        <v>63</v>
      </c>
      <c r="C7734" s="15" t="s">
        <v>6164</v>
      </c>
      <c r="D7734" s="24">
        <v>2313240</v>
      </c>
      <c r="E7734" t="str">
        <f>IF(D7734&lt;VLOOKUP(A7734,Min!A:B,2,FALSE),"Y","")</f>
        <v/>
      </c>
      <c r="F7734">
        <f>IF(AND(OR(s_tmchk="all",IF(ISERROR(MATCH(B7734,s_teams,0)),FALSE,TRUE)),OR(s_minsal="",s_minsal&lt;=D7734),OR(s_maxsal="",s_maxsal&gt;=D7734),OR(s_minyr="",s_minyr&lt;=A7734),OR(s_maxyr="",s_maxyr&gt;=A7734),OR(s_player="",s_player=C7734)),MAX(F$1:F7733)+1,0)</f>
        <v>0</v>
      </c>
    </row>
    <row r="7735" spans="1:6">
      <c r="A7735" s="20">
        <v>2002</v>
      </c>
      <c r="B7735" s="15" t="s">
        <v>63</v>
      </c>
      <c r="C7735" s="15" t="s">
        <v>6085</v>
      </c>
      <c r="D7735" s="24">
        <v>1800000</v>
      </c>
      <c r="E7735" t="str">
        <f>IF(D7735&lt;VLOOKUP(A7735,Min!A:B,2,FALSE),"Y","")</f>
        <v/>
      </c>
      <c r="F7735">
        <f>IF(AND(OR(s_tmchk="all",IF(ISERROR(MATCH(B7735,s_teams,0)),FALSE,TRUE)),OR(s_minsal="",s_minsal&lt;=D7735),OR(s_maxsal="",s_maxsal&gt;=D7735),OR(s_minyr="",s_minyr&lt;=A7735),OR(s_maxyr="",s_maxyr&gt;=A7735),OR(s_player="",s_player=C7735)),MAX(F$1:F7734)+1,0)</f>
        <v>0</v>
      </c>
    </row>
    <row r="7736" spans="1:6">
      <c r="A7736" s="20">
        <v>2002</v>
      </c>
      <c r="B7736" s="15" t="s">
        <v>63</v>
      </c>
      <c r="C7736" s="15" t="s">
        <v>5796</v>
      </c>
      <c r="D7736" s="24">
        <v>1725788</v>
      </c>
      <c r="E7736" t="str">
        <f>IF(D7736&lt;VLOOKUP(A7736,Min!A:B,2,FALSE),"Y","")</f>
        <v/>
      </c>
      <c r="F7736">
        <f>IF(AND(OR(s_tmchk="all",IF(ISERROR(MATCH(B7736,s_teams,0)),FALSE,TRUE)),OR(s_minsal="",s_minsal&lt;=D7736),OR(s_maxsal="",s_maxsal&gt;=D7736),OR(s_minyr="",s_minyr&lt;=A7736),OR(s_maxyr="",s_maxyr&gt;=A7736),OR(s_player="",s_player=C7736)),MAX(F$1:F7735)+1,0)</f>
        <v>0</v>
      </c>
    </row>
    <row r="7737" spans="1:6">
      <c r="A7737" s="20">
        <v>2002</v>
      </c>
      <c r="B7737" s="15" t="s">
        <v>63</v>
      </c>
      <c r="C7737" s="15" t="s">
        <v>6184</v>
      </c>
      <c r="D7737" s="24">
        <v>1375920</v>
      </c>
      <c r="E7737" t="str">
        <f>IF(D7737&lt;VLOOKUP(A7737,Min!A:B,2,FALSE),"Y","")</f>
        <v/>
      </c>
      <c r="F7737">
        <f>IF(AND(OR(s_tmchk="all",IF(ISERROR(MATCH(B7737,s_teams,0)),FALSE,TRUE)),OR(s_minsal="",s_minsal&lt;=D7737),OR(s_maxsal="",s_maxsal&gt;=D7737),OR(s_minyr="",s_minyr&lt;=A7737),OR(s_maxyr="",s_maxyr&gt;=A7737),OR(s_player="",s_player=C7737)),MAX(F$1:F7736)+1,0)</f>
        <v>0</v>
      </c>
    </row>
    <row r="7738" spans="1:6">
      <c r="A7738" s="20">
        <v>2002</v>
      </c>
      <c r="B7738" s="15" t="s">
        <v>63</v>
      </c>
      <c r="C7738" s="15" t="s">
        <v>5925</v>
      </c>
      <c r="D7738" s="24">
        <v>1000000</v>
      </c>
      <c r="E7738" t="str">
        <f>IF(D7738&lt;VLOOKUP(A7738,Min!A:B,2,FALSE),"Y","")</f>
        <v/>
      </c>
      <c r="F7738">
        <f>IF(AND(OR(s_tmchk="all",IF(ISERROR(MATCH(B7738,s_teams,0)),FALSE,TRUE)),OR(s_minsal="",s_minsal&lt;=D7738),OR(s_maxsal="",s_maxsal&gt;=D7738),OR(s_minyr="",s_minyr&lt;=A7738),OR(s_maxyr="",s_maxyr&gt;=A7738),OR(s_player="",s_player=C7738)),MAX(F$1:F7737)+1,0)</f>
        <v>0</v>
      </c>
    </row>
    <row r="7739" spans="1:6">
      <c r="A7739" s="20">
        <v>2002</v>
      </c>
      <c r="B7739" s="15" t="s">
        <v>63</v>
      </c>
      <c r="C7739" s="15" t="s">
        <v>5102</v>
      </c>
      <c r="D7739" s="24">
        <v>715850</v>
      </c>
      <c r="E7739" t="str">
        <f>IF(D7739&lt;VLOOKUP(A7739,Min!A:B,2,FALSE),"Y","")</f>
        <v/>
      </c>
      <c r="F7739">
        <f>IF(AND(OR(s_tmchk="all",IF(ISERROR(MATCH(B7739,s_teams,0)),FALSE,TRUE)),OR(s_minsal="",s_minsal&lt;=D7739),OR(s_maxsal="",s_maxsal&gt;=D7739),OR(s_minyr="",s_minyr&lt;=A7739),OR(s_maxyr="",s_maxyr&gt;=A7739),OR(s_player="",s_player=C7739)),MAX(F$1:F7738)+1,0)</f>
        <v>0</v>
      </c>
    </row>
    <row r="7740" spans="1:6">
      <c r="A7740" s="20">
        <v>2002</v>
      </c>
      <c r="B7740" s="15" t="s">
        <v>63</v>
      </c>
      <c r="C7740" s="15" t="s">
        <v>5070</v>
      </c>
      <c r="D7740" s="24">
        <v>565850</v>
      </c>
      <c r="E7740" t="str">
        <f>IF(D7740&lt;VLOOKUP(A7740,Min!A:B,2,FALSE),"Y","")</f>
        <v/>
      </c>
      <c r="F7740">
        <f>IF(AND(OR(s_tmchk="all",IF(ISERROR(MATCH(B7740,s_teams,0)),FALSE,TRUE)),OR(s_minsal="",s_minsal&lt;=D7740),OR(s_maxsal="",s_maxsal&gt;=D7740),OR(s_minyr="",s_minyr&lt;=A7740),OR(s_maxyr="",s_maxyr&gt;=A7740),OR(s_player="",s_player=C7740)),MAX(F$1:F7739)+1,0)</f>
        <v>0</v>
      </c>
    </row>
    <row r="7741" spans="1:6">
      <c r="A7741" s="20">
        <v>2002</v>
      </c>
      <c r="B7741" s="15" t="s">
        <v>63</v>
      </c>
      <c r="C7741" s="15" t="s">
        <v>5521</v>
      </c>
      <c r="D7741" s="24">
        <v>332817</v>
      </c>
      <c r="E7741" t="str">
        <f>IF(D7741&lt;VLOOKUP(A7741,Min!A:B,2,FALSE),"Y","")</f>
        <v/>
      </c>
      <c r="F7741">
        <f>IF(AND(OR(s_tmchk="all",IF(ISERROR(MATCH(B7741,s_teams,0)),FALSE,TRUE)),OR(s_minsal="",s_minsal&lt;=D7741),OR(s_maxsal="",s_maxsal&gt;=D7741),OR(s_minyr="",s_minyr&lt;=A7741),OR(s_maxyr="",s_maxyr&gt;=A7741),OR(s_player="",s_player=C7741)),MAX(F$1:F7740)+1,0)</f>
        <v>0</v>
      </c>
    </row>
    <row r="7742" spans="1:6">
      <c r="A7742" s="20">
        <v>2002</v>
      </c>
      <c r="B7742" s="15" t="s">
        <v>63</v>
      </c>
      <c r="C7742" s="15" t="s">
        <v>5630</v>
      </c>
      <c r="D7742" s="24">
        <v>332817</v>
      </c>
      <c r="E7742" t="str">
        <f>IF(D7742&lt;VLOOKUP(A7742,Min!A:B,2,FALSE),"Y","")</f>
        <v/>
      </c>
      <c r="F7742">
        <f>IF(AND(OR(s_tmchk="all",IF(ISERROR(MATCH(B7742,s_teams,0)),FALSE,TRUE)),OR(s_minsal="",s_minsal&lt;=D7742),OR(s_maxsal="",s_maxsal&gt;=D7742),OR(s_minyr="",s_minyr&lt;=A7742),OR(s_maxyr="",s_maxyr&gt;=A7742),OR(s_player="",s_player=C7742)),MAX(F$1:F7741)+1,0)</f>
        <v>0</v>
      </c>
    </row>
    <row r="7743" spans="1:6">
      <c r="A7743" s="20">
        <v>2002</v>
      </c>
      <c r="B7743" s="15" t="s">
        <v>64</v>
      </c>
      <c r="C7743" s="15" t="s">
        <v>5259</v>
      </c>
      <c r="D7743" s="24">
        <v>15125000</v>
      </c>
      <c r="E7743" t="str">
        <f>IF(D7743&lt;VLOOKUP(A7743,Min!A:B,2,FALSE),"Y","")</f>
        <v/>
      </c>
      <c r="F7743">
        <f>IF(AND(OR(s_tmchk="all",IF(ISERROR(MATCH(B7743,s_teams,0)),FALSE,TRUE)),OR(s_minsal="",s_minsal&lt;=D7743),OR(s_maxsal="",s_maxsal&gt;=D7743),OR(s_minyr="",s_minyr&lt;=A7743),OR(s_maxyr="",s_maxyr&gt;=A7743),OR(s_player="",s_player=C7743)),MAX(F$1:F7742)+1,0)</f>
        <v>0</v>
      </c>
    </row>
    <row r="7744" spans="1:6">
      <c r="A7744" s="20">
        <v>2002</v>
      </c>
      <c r="B7744" s="15" t="s">
        <v>64</v>
      </c>
      <c r="C7744" s="15" t="s">
        <v>5406</v>
      </c>
      <c r="D7744" s="24">
        <v>10865250</v>
      </c>
      <c r="E7744" t="str">
        <f>IF(D7744&lt;VLOOKUP(A7744,Min!A:B,2,FALSE),"Y","")</f>
        <v/>
      </c>
      <c r="F7744">
        <f>IF(AND(OR(s_tmchk="all",IF(ISERROR(MATCH(B7744,s_teams,0)),FALSE,TRUE)),OR(s_minsal="",s_minsal&lt;=D7744),OR(s_maxsal="",s_maxsal&gt;=D7744),OR(s_minyr="",s_minyr&lt;=A7744),OR(s_maxyr="",s_maxyr&gt;=A7744),OR(s_player="",s_player=C7744)),MAX(F$1:F7743)+1,0)</f>
        <v>0</v>
      </c>
    </row>
    <row r="7745" spans="1:6">
      <c r="A7745" s="20">
        <v>2002</v>
      </c>
      <c r="B7745" s="15" t="s">
        <v>64</v>
      </c>
      <c r="C7745" s="15" t="s">
        <v>4187</v>
      </c>
      <c r="D7745" s="24">
        <v>8447500</v>
      </c>
      <c r="E7745" t="str">
        <f>IF(D7745&lt;VLOOKUP(A7745,Min!A:B,2,FALSE),"Y","")</f>
        <v/>
      </c>
      <c r="F7745">
        <f>IF(AND(OR(s_tmchk="all",IF(ISERROR(MATCH(B7745,s_teams,0)),FALSE,TRUE)),OR(s_minsal="",s_minsal&lt;=D7745),OR(s_maxsal="",s_maxsal&gt;=D7745),OR(s_minyr="",s_minyr&lt;=A7745),OR(s_maxyr="",s_maxyr&gt;=A7745),OR(s_player="",s_player=C7745)),MAX(F$1:F7744)+1,0)</f>
        <v>0</v>
      </c>
    </row>
    <row r="7746" spans="1:6">
      <c r="A7746" s="20">
        <v>2002</v>
      </c>
      <c r="B7746" s="15" t="s">
        <v>64</v>
      </c>
      <c r="C7746" s="15" t="s">
        <v>5430</v>
      </c>
      <c r="D7746" s="24">
        <v>8166667</v>
      </c>
      <c r="E7746" t="str">
        <f>IF(D7746&lt;VLOOKUP(A7746,Min!A:B,2,FALSE),"Y","")</f>
        <v/>
      </c>
      <c r="F7746">
        <f>IF(AND(OR(s_tmchk="all",IF(ISERROR(MATCH(B7746,s_teams,0)),FALSE,TRUE)),OR(s_minsal="",s_minsal&lt;=D7746),OR(s_maxsal="",s_maxsal&gt;=D7746),OR(s_minyr="",s_minyr&lt;=A7746),OR(s_maxyr="",s_maxyr&gt;=A7746),OR(s_player="",s_player=C7746)),MAX(F$1:F7745)+1,0)</f>
        <v>0</v>
      </c>
    </row>
    <row r="7747" spans="1:6">
      <c r="A7747" s="20">
        <v>2002</v>
      </c>
      <c r="B7747" s="15" t="s">
        <v>64</v>
      </c>
      <c r="C7747" s="15" t="s">
        <v>4776</v>
      </c>
      <c r="D7747" s="24">
        <v>6200000</v>
      </c>
      <c r="E7747" t="str">
        <f>IF(D7747&lt;VLOOKUP(A7747,Min!A:B,2,FALSE),"Y","")</f>
        <v/>
      </c>
      <c r="F7747">
        <f>IF(AND(OR(s_tmchk="all",IF(ISERROR(MATCH(B7747,s_teams,0)),FALSE,TRUE)),OR(s_minsal="",s_minsal&lt;=D7747),OR(s_maxsal="",s_maxsal&gt;=D7747),OR(s_minyr="",s_minyr&lt;=A7747),OR(s_maxyr="",s_maxyr&gt;=A7747),OR(s_player="",s_player=C7747)),MAX(F$1:F7746)+1,0)</f>
        <v>0</v>
      </c>
    </row>
    <row r="7748" spans="1:6">
      <c r="A7748" s="20">
        <v>2002</v>
      </c>
      <c r="B7748" s="15" t="s">
        <v>64</v>
      </c>
      <c r="C7748" s="15" t="s">
        <v>5304</v>
      </c>
      <c r="D7748" s="24">
        <v>6000000</v>
      </c>
      <c r="E7748" t="str">
        <f>IF(D7748&lt;VLOOKUP(A7748,Min!A:B,2,FALSE),"Y","")</f>
        <v/>
      </c>
      <c r="F7748">
        <f>IF(AND(OR(s_tmchk="all",IF(ISERROR(MATCH(B7748,s_teams,0)),FALSE,TRUE)),OR(s_minsal="",s_minsal&lt;=D7748),OR(s_maxsal="",s_maxsal&gt;=D7748),OR(s_minyr="",s_minyr&lt;=A7748),OR(s_maxyr="",s_maxyr&gt;=A7748),OR(s_player="",s_player=C7748)),MAX(F$1:F7747)+1,0)</f>
        <v>0</v>
      </c>
    </row>
    <row r="7749" spans="1:6">
      <c r="A7749" s="20">
        <v>2002</v>
      </c>
      <c r="B7749" s="15" t="s">
        <v>64</v>
      </c>
      <c r="C7749" s="15" t="s">
        <v>6078</v>
      </c>
      <c r="D7749" s="24">
        <v>4538000</v>
      </c>
      <c r="E7749" t="str">
        <f>IF(D7749&lt;VLOOKUP(A7749,Min!A:B,2,FALSE),"Y","")</f>
        <v/>
      </c>
      <c r="F7749">
        <f>IF(AND(OR(s_tmchk="all",IF(ISERROR(MATCH(B7749,s_teams,0)),FALSE,TRUE)),OR(s_minsal="",s_minsal&lt;=D7749),OR(s_maxsal="",s_maxsal&gt;=D7749),OR(s_minyr="",s_minyr&lt;=A7749),OR(s_maxyr="",s_maxyr&gt;=A7749),OR(s_player="",s_player=C7749)),MAX(F$1:F7748)+1,0)</f>
        <v>0</v>
      </c>
    </row>
    <row r="7750" spans="1:6">
      <c r="A7750" s="20">
        <v>2002</v>
      </c>
      <c r="B7750" s="15" t="s">
        <v>64</v>
      </c>
      <c r="C7750" s="15" t="s">
        <v>2121</v>
      </c>
      <c r="D7750" s="24">
        <v>3801960</v>
      </c>
      <c r="E7750" t="str">
        <f>IF(D7750&lt;VLOOKUP(A7750,Min!A:B,2,FALSE),"Y","")</f>
        <v/>
      </c>
      <c r="F7750">
        <f>IF(AND(OR(s_tmchk="all",IF(ISERROR(MATCH(B7750,s_teams,0)),FALSE,TRUE)),OR(s_minsal="",s_minsal&lt;=D7750),OR(s_maxsal="",s_maxsal&gt;=D7750),OR(s_minyr="",s_minyr&lt;=A7750),OR(s_maxyr="",s_maxyr&gt;=A7750),OR(s_player="",s_player=C7750)),MAX(F$1:F7749)+1,0)</f>
        <v>0</v>
      </c>
    </row>
    <row r="7751" spans="1:6">
      <c r="A7751" s="20">
        <v>2002</v>
      </c>
      <c r="B7751" s="15" t="s">
        <v>64</v>
      </c>
      <c r="C7751" s="15" t="s">
        <v>4510</v>
      </c>
      <c r="D7751" s="24">
        <v>2475000</v>
      </c>
      <c r="E7751" t="str">
        <f>IF(D7751&lt;VLOOKUP(A7751,Min!A:B,2,FALSE),"Y","")</f>
        <v/>
      </c>
      <c r="F7751">
        <f>IF(AND(OR(s_tmchk="all",IF(ISERROR(MATCH(B7751,s_teams,0)),FALSE,TRUE)),OR(s_minsal="",s_minsal&lt;=D7751),OR(s_maxsal="",s_maxsal&gt;=D7751),OR(s_minyr="",s_minyr&lt;=A7751),OR(s_maxyr="",s_maxyr&gt;=A7751),OR(s_player="",s_player=C7751)),MAX(F$1:F7750)+1,0)</f>
        <v>0</v>
      </c>
    </row>
    <row r="7752" spans="1:6">
      <c r="A7752" s="20">
        <v>2002</v>
      </c>
      <c r="B7752" s="15" t="s">
        <v>64</v>
      </c>
      <c r="C7752" s="15" t="s">
        <v>5232</v>
      </c>
      <c r="D7752" s="24">
        <v>2400000</v>
      </c>
      <c r="E7752" t="str">
        <f>IF(D7752&lt;VLOOKUP(A7752,Min!A:B,2,FALSE),"Y","")</f>
        <v/>
      </c>
      <c r="F7752">
        <f>IF(AND(OR(s_tmchk="all",IF(ISERROR(MATCH(B7752,s_teams,0)),FALSE,TRUE)),OR(s_minsal="",s_minsal&lt;=D7752),OR(s_maxsal="",s_maxsal&gt;=D7752),OR(s_minyr="",s_minyr&lt;=A7752),OR(s_maxyr="",s_maxyr&gt;=A7752),OR(s_player="",s_player=C7752)),MAX(F$1:F7751)+1,0)</f>
        <v>0</v>
      </c>
    </row>
    <row r="7753" spans="1:6">
      <c r="A7753" s="20">
        <v>2002</v>
      </c>
      <c r="B7753" s="15" t="s">
        <v>64</v>
      </c>
      <c r="C7753" s="15" t="s">
        <v>5532</v>
      </c>
      <c r="D7753" s="24">
        <v>2400000</v>
      </c>
      <c r="E7753" t="str">
        <f>IF(D7753&lt;VLOOKUP(A7753,Min!A:B,2,FALSE),"Y","")</f>
        <v/>
      </c>
      <c r="F7753">
        <f>IF(AND(OR(s_tmchk="all",IF(ISERROR(MATCH(B7753,s_teams,0)),FALSE,TRUE)),OR(s_minsal="",s_minsal&lt;=D7753),OR(s_maxsal="",s_maxsal&gt;=D7753),OR(s_minyr="",s_minyr&lt;=A7753),OR(s_maxyr="",s_maxyr&gt;=A7753),OR(s_player="",s_player=C7753)),MAX(F$1:F7752)+1,0)</f>
        <v>0</v>
      </c>
    </row>
    <row r="7754" spans="1:6">
      <c r="A7754" s="20">
        <v>2002</v>
      </c>
      <c r="B7754" s="15" t="s">
        <v>64</v>
      </c>
      <c r="C7754" s="15" t="s">
        <v>371</v>
      </c>
      <c r="D7754" s="24">
        <v>1379400</v>
      </c>
      <c r="E7754" t="str">
        <f>IF(D7754&lt;VLOOKUP(A7754,Min!A:B,2,FALSE),"Y","")</f>
        <v/>
      </c>
      <c r="F7754">
        <f>IF(AND(OR(s_tmchk="all",IF(ISERROR(MATCH(B7754,s_teams,0)),FALSE,TRUE)),OR(s_minsal="",s_minsal&lt;=D7754),OR(s_maxsal="",s_maxsal&gt;=D7754),OR(s_minyr="",s_minyr&lt;=A7754),OR(s_maxyr="",s_maxyr&gt;=A7754),OR(s_player="",s_player=C7754)),MAX(F$1:F7753)+1,0)</f>
        <v>0</v>
      </c>
    </row>
    <row r="7755" spans="1:6">
      <c r="A7755" s="20">
        <v>2002</v>
      </c>
      <c r="B7755" s="15" t="s">
        <v>64</v>
      </c>
      <c r="C7755" s="15" t="s">
        <v>2701</v>
      </c>
      <c r="D7755" s="24">
        <v>1067400</v>
      </c>
      <c r="E7755" t="str">
        <f>IF(D7755&lt;VLOOKUP(A7755,Min!A:B,2,FALSE),"Y","")</f>
        <v/>
      </c>
      <c r="F7755">
        <f>IF(AND(OR(s_tmchk="all",IF(ISERROR(MATCH(B7755,s_teams,0)),FALSE,TRUE)),OR(s_minsal="",s_minsal&lt;=D7755),OR(s_maxsal="",s_maxsal&gt;=D7755),OR(s_minyr="",s_minyr&lt;=A7755),OR(s_maxyr="",s_maxyr&gt;=A7755),OR(s_player="",s_player=C7755)),MAX(F$1:F7754)+1,0)</f>
        <v>0</v>
      </c>
    </row>
    <row r="7756" spans="1:6">
      <c r="A7756" s="20">
        <v>2002</v>
      </c>
      <c r="B7756" s="15" t="s">
        <v>64</v>
      </c>
      <c r="C7756" s="15" t="s">
        <v>4684</v>
      </c>
      <c r="D7756" s="24">
        <v>865800</v>
      </c>
      <c r="E7756" t="str">
        <f>IF(D7756&lt;VLOOKUP(A7756,Min!A:B,2,FALSE),"Y","")</f>
        <v/>
      </c>
      <c r="F7756">
        <f>IF(AND(OR(s_tmchk="all",IF(ISERROR(MATCH(B7756,s_teams,0)),FALSE,TRUE)),OR(s_minsal="",s_minsal&lt;=D7756),OR(s_maxsal="",s_maxsal&gt;=D7756),OR(s_minyr="",s_minyr&lt;=A7756),OR(s_maxyr="",s_maxyr&gt;=A7756),OR(s_player="",s_player=C7756)),MAX(F$1:F7755)+1,0)</f>
        <v>0</v>
      </c>
    </row>
    <row r="7757" spans="1:6">
      <c r="A7757" s="20">
        <v>2002</v>
      </c>
      <c r="B7757" s="15" t="s">
        <v>64</v>
      </c>
      <c r="C7757" s="15" t="s">
        <v>4949</v>
      </c>
      <c r="D7757" s="24">
        <v>540850</v>
      </c>
      <c r="E7757" t="str">
        <f>IF(D7757&lt;VLOOKUP(A7757,Min!A:B,2,FALSE),"Y","")</f>
        <v/>
      </c>
      <c r="F7757">
        <f>IF(AND(OR(s_tmchk="all",IF(ISERROR(MATCH(B7757,s_teams,0)),FALSE,TRUE)),OR(s_minsal="",s_minsal&lt;=D7757),OR(s_maxsal="",s_maxsal&gt;=D7757),OR(s_minyr="",s_minyr&lt;=A7757),OR(s_maxyr="",s_maxyr&gt;=A7757),OR(s_player="",s_player=C7757)),MAX(F$1:F7756)+1,0)</f>
        <v>0</v>
      </c>
    </row>
    <row r="7758" spans="1:6">
      <c r="A7758" s="20">
        <v>2002</v>
      </c>
      <c r="B7758" s="15" t="s">
        <v>64</v>
      </c>
      <c r="C7758" s="15" t="s">
        <v>6009</v>
      </c>
      <c r="D7758" s="24">
        <v>465850</v>
      </c>
      <c r="E7758" t="str">
        <f>IF(D7758&lt;VLOOKUP(A7758,Min!A:B,2,FALSE),"Y","")</f>
        <v/>
      </c>
      <c r="F7758">
        <f>IF(AND(OR(s_tmchk="all",IF(ISERROR(MATCH(B7758,s_teams,0)),FALSE,TRUE)),OR(s_minsal="",s_minsal&lt;=D7758),OR(s_maxsal="",s_maxsal&gt;=D7758),OR(s_minyr="",s_minyr&lt;=A7758),OR(s_maxyr="",s_maxyr&gt;=A7758),OR(s_player="",s_player=C7758)),MAX(F$1:F7757)+1,0)</f>
        <v>0</v>
      </c>
    </row>
    <row r="7759" spans="1:6">
      <c r="A7759" s="20">
        <v>2002</v>
      </c>
      <c r="B7759" s="15" t="s">
        <v>64</v>
      </c>
      <c r="C7759" s="15" t="s">
        <v>4707</v>
      </c>
      <c r="D7759" s="24">
        <v>332817</v>
      </c>
      <c r="E7759" t="str">
        <f>IF(D7759&lt;VLOOKUP(A7759,Min!A:B,2,FALSE),"Y","")</f>
        <v/>
      </c>
      <c r="F7759">
        <f>IF(AND(OR(s_tmchk="all",IF(ISERROR(MATCH(B7759,s_teams,0)),FALSE,TRUE)),OR(s_minsal="",s_minsal&lt;=D7759),OR(s_maxsal="",s_maxsal&gt;=D7759),OR(s_minyr="",s_minyr&lt;=A7759),OR(s_maxyr="",s_maxyr&gt;=A7759),OR(s_player="",s_player=C7759)),MAX(F$1:F7758)+1,0)</f>
        <v>0</v>
      </c>
    </row>
    <row r="7760" spans="1:6">
      <c r="A7760" s="20">
        <v>2002</v>
      </c>
      <c r="B7760" s="15" t="s">
        <v>64</v>
      </c>
      <c r="C7760" s="15" t="s">
        <v>5830</v>
      </c>
      <c r="D7760" s="24">
        <v>122218</v>
      </c>
      <c r="E7760" t="str">
        <f>IF(D7760&lt;VLOOKUP(A7760,Min!A:B,2,FALSE),"Y","")</f>
        <v>Y</v>
      </c>
      <c r="F7760">
        <f>IF(AND(OR(s_tmchk="all",IF(ISERROR(MATCH(B7760,s_teams,0)),FALSE,TRUE)),OR(s_minsal="",s_minsal&lt;=D7760),OR(s_maxsal="",s_maxsal&gt;=D7760),OR(s_minyr="",s_minyr&lt;=A7760),OR(s_maxyr="",s_maxyr&gt;=A7760),OR(s_player="",s_player=C7760)),MAX(F$1:F7759)+1,0)</f>
        <v>0</v>
      </c>
    </row>
    <row r="7761" spans="1:6">
      <c r="A7761" s="20">
        <v>2002</v>
      </c>
      <c r="B7761" s="15" t="s">
        <v>67</v>
      </c>
      <c r="C7761" s="15" t="s">
        <v>4547</v>
      </c>
      <c r="D7761" s="24">
        <v>12750000</v>
      </c>
      <c r="E7761" t="str">
        <f>IF(D7761&lt;VLOOKUP(A7761,Min!A:B,2,FALSE),"Y","")</f>
        <v/>
      </c>
      <c r="F7761">
        <f>IF(AND(OR(s_tmchk="all",IF(ISERROR(MATCH(B7761,s_teams,0)),FALSE,TRUE)),OR(s_minsal="",s_minsal&lt;=D7761),OR(s_maxsal="",s_maxsal&gt;=D7761),OR(s_minyr="",s_minyr&lt;=A7761),OR(s_maxyr="",s_maxyr&gt;=A7761),OR(s_player="",s_player=C7761)),MAX(F$1:F7760)+1,0)</f>
        <v>0</v>
      </c>
    </row>
    <row r="7762" spans="1:6">
      <c r="A7762" s="20">
        <v>2002</v>
      </c>
      <c r="B7762" s="15" t="s">
        <v>67</v>
      </c>
      <c r="C7762" s="15" t="s">
        <v>5483</v>
      </c>
      <c r="D7762" s="24">
        <v>11335714</v>
      </c>
      <c r="E7762" t="str">
        <f>IF(D7762&lt;VLOOKUP(A7762,Min!A:B,2,FALSE),"Y","")</f>
        <v/>
      </c>
      <c r="F7762">
        <f>IF(AND(OR(s_tmchk="all",IF(ISERROR(MATCH(B7762,s_teams,0)),FALSE,TRUE)),OR(s_minsal="",s_minsal&lt;=D7762),OR(s_maxsal="",s_maxsal&gt;=D7762),OR(s_minyr="",s_minyr&lt;=A7762),OR(s_maxyr="",s_maxyr&gt;=A7762),OR(s_player="",s_player=C7762)),MAX(F$1:F7761)+1,0)</f>
        <v>0</v>
      </c>
    </row>
    <row r="7763" spans="1:6">
      <c r="A7763" s="20">
        <v>2002</v>
      </c>
      <c r="B7763" s="15" t="s">
        <v>67</v>
      </c>
      <c r="C7763" s="15" t="s">
        <v>5493</v>
      </c>
      <c r="D7763" s="24">
        <v>11250000</v>
      </c>
      <c r="E7763" t="str">
        <f>IF(D7763&lt;VLOOKUP(A7763,Min!A:B,2,FALSE),"Y","")</f>
        <v/>
      </c>
      <c r="F7763">
        <f>IF(AND(OR(s_tmchk="all",IF(ISERROR(MATCH(B7763,s_teams,0)),FALSE,TRUE)),OR(s_minsal="",s_minsal&lt;=D7763),OR(s_maxsal="",s_maxsal&gt;=D7763),OR(s_minyr="",s_minyr&lt;=A7763),OR(s_maxyr="",s_maxyr&gt;=A7763),OR(s_player="",s_player=C7763)),MAX(F$1:F7762)+1,0)</f>
        <v>0</v>
      </c>
    </row>
    <row r="7764" spans="1:6">
      <c r="A7764" s="20">
        <v>2002</v>
      </c>
      <c r="B7764" s="15" t="s">
        <v>67</v>
      </c>
      <c r="C7764" s="15" t="s">
        <v>2523</v>
      </c>
      <c r="D7764" s="24">
        <v>7300000</v>
      </c>
      <c r="E7764" t="str">
        <f>IF(D7764&lt;VLOOKUP(A7764,Min!A:B,2,FALSE),"Y","")</f>
        <v/>
      </c>
      <c r="F7764">
        <f>IF(AND(OR(s_tmchk="all",IF(ISERROR(MATCH(B7764,s_teams,0)),FALSE,TRUE)),OR(s_minsal="",s_minsal&lt;=D7764),OR(s_maxsal="",s_maxsal&gt;=D7764),OR(s_minyr="",s_minyr&lt;=A7764),OR(s_maxyr="",s_maxyr&gt;=A7764),OR(s_player="",s_player=C7764)),MAX(F$1:F7763)+1,0)</f>
        <v>0</v>
      </c>
    </row>
    <row r="7765" spans="1:6">
      <c r="A7765" s="20">
        <v>2002</v>
      </c>
      <c r="B7765" s="15" t="s">
        <v>67</v>
      </c>
      <c r="C7765" s="15" t="s">
        <v>5529</v>
      </c>
      <c r="D7765" s="24">
        <v>6325000</v>
      </c>
      <c r="E7765" t="str">
        <f>IF(D7765&lt;VLOOKUP(A7765,Min!A:B,2,FALSE),"Y","")</f>
        <v/>
      </c>
      <c r="F7765">
        <f>IF(AND(OR(s_tmchk="all",IF(ISERROR(MATCH(B7765,s_teams,0)),FALSE,TRUE)),OR(s_minsal="",s_minsal&lt;=D7765),OR(s_maxsal="",s_maxsal&gt;=D7765),OR(s_minyr="",s_minyr&lt;=A7765),OR(s_maxyr="",s_maxyr&gt;=A7765),OR(s_player="",s_player=C7765)),MAX(F$1:F7764)+1,0)</f>
        <v>0</v>
      </c>
    </row>
    <row r="7766" spans="1:6">
      <c r="A7766" s="20">
        <v>2002</v>
      </c>
      <c r="B7766" s="15" t="s">
        <v>67</v>
      </c>
      <c r="C7766" s="15" t="s">
        <v>5963</v>
      </c>
      <c r="D7766" s="24">
        <v>5500000</v>
      </c>
      <c r="E7766" t="str">
        <f>IF(D7766&lt;VLOOKUP(A7766,Min!A:B,2,FALSE),"Y","")</f>
        <v/>
      </c>
      <c r="F7766">
        <f>IF(AND(OR(s_tmchk="all",IF(ISERROR(MATCH(B7766,s_teams,0)),FALSE,TRUE)),OR(s_minsal="",s_minsal&lt;=D7766),OR(s_maxsal="",s_maxsal&gt;=D7766),OR(s_minyr="",s_minyr&lt;=A7766),OR(s_maxyr="",s_maxyr&gt;=A7766),OR(s_player="",s_player=C7766)),MAX(F$1:F7765)+1,0)</f>
        <v>0</v>
      </c>
    </row>
    <row r="7767" spans="1:6">
      <c r="A7767" s="20">
        <v>2002</v>
      </c>
      <c r="B7767" s="15" t="s">
        <v>67</v>
      </c>
      <c r="C7767" s="15" t="s">
        <v>4764</v>
      </c>
      <c r="D7767" s="24">
        <v>5110000</v>
      </c>
      <c r="E7767" t="str">
        <f>IF(D7767&lt;VLOOKUP(A7767,Min!A:B,2,FALSE),"Y","")</f>
        <v/>
      </c>
      <c r="F7767">
        <f>IF(AND(OR(s_tmchk="all",IF(ISERROR(MATCH(B7767,s_teams,0)),FALSE,TRUE)),OR(s_minsal="",s_minsal&lt;=D7767),OR(s_maxsal="",s_maxsal&gt;=D7767),OR(s_minyr="",s_minyr&lt;=A7767),OR(s_maxyr="",s_maxyr&gt;=A7767),OR(s_player="",s_player=C7767)),MAX(F$1:F7766)+1,0)</f>
        <v>0</v>
      </c>
    </row>
    <row r="7768" spans="1:6">
      <c r="A7768" s="20">
        <v>2002</v>
      </c>
      <c r="B7768" s="15" t="s">
        <v>67</v>
      </c>
      <c r="C7768" s="15" t="s">
        <v>5166</v>
      </c>
      <c r="D7768" s="24">
        <v>4781250</v>
      </c>
      <c r="E7768" t="str">
        <f>IF(D7768&lt;VLOOKUP(A7768,Min!A:B,2,FALSE),"Y","")</f>
        <v/>
      </c>
      <c r="F7768">
        <f>IF(AND(OR(s_tmchk="all",IF(ISERROR(MATCH(B7768,s_teams,0)),FALSE,TRUE)),OR(s_minsal="",s_minsal&lt;=D7768),OR(s_maxsal="",s_maxsal&gt;=D7768),OR(s_minyr="",s_minyr&lt;=A7768),OR(s_maxyr="",s_maxyr&gt;=A7768),OR(s_player="",s_player=C7768)),MAX(F$1:F7767)+1,0)</f>
        <v>0</v>
      </c>
    </row>
    <row r="7769" spans="1:6">
      <c r="A7769" s="20">
        <v>2002</v>
      </c>
      <c r="B7769" s="15" t="s">
        <v>67</v>
      </c>
      <c r="C7769" s="15" t="s">
        <v>4811</v>
      </c>
      <c r="D7769" s="24">
        <v>4638000</v>
      </c>
      <c r="E7769" t="str">
        <f>IF(D7769&lt;VLOOKUP(A7769,Min!A:B,2,FALSE),"Y","")</f>
        <v/>
      </c>
      <c r="F7769">
        <f>IF(AND(OR(s_tmchk="all",IF(ISERROR(MATCH(B7769,s_teams,0)),FALSE,TRUE)),OR(s_minsal="",s_minsal&lt;=D7769),OR(s_maxsal="",s_maxsal&gt;=D7769),OR(s_minyr="",s_minyr&lt;=A7769),OR(s_maxyr="",s_maxyr&gt;=A7769),OR(s_player="",s_player=C7769)),MAX(F$1:F7768)+1,0)</f>
        <v>0</v>
      </c>
    </row>
    <row r="7770" spans="1:6">
      <c r="A7770" s="20">
        <v>2002</v>
      </c>
      <c r="B7770" s="15" t="s">
        <v>67</v>
      </c>
      <c r="C7770" s="15" t="s">
        <v>4196</v>
      </c>
      <c r="D7770" s="24">
        <v>4413375</v>
      </c>
      <c r="E7770" t="str">
        <f>IF(D7770&lt;VLOOKUP(A7770,Min!A:B,2,FALSE),"Y","")</f>
        <v/>
      </c>
      <c r="F7770">
        <f>IF(AND(OR(s_tmchk="all",IF(ISERROR(MATCH(B7770,s_teams,0)),FALSE,TRUE)),OR(s_minsal="",s_minsal&lt;=D7770),OR(s_maxsal="",s_maxsal&gt;=D7770),OR(s_minyr="",s_minyr&lt;=A7770),OR(s_maxyr="",s_maxyr&gt;=A7770),OR(s_player="",s_player=C7770)),MAX(F$1:F7769)+1,0)</f>
        <v>0</v>
      </c>
    </row>
    <row r="7771" spans="1:6">
      <c r="A7771" s="20">
        <v>2002</v>
      </c>
      <c r="B7771" s="15" t="s">
        <v>67</v>
      </c>
      <c r="C7771" s="15" t="s">
        <v>5591</v>
      </c>
      <c r="D7771" s="24">
        <v>3860000</v>
      </c>
      <c r="E7771" t="str">
        <f>IF(D7771&lt;VLOOKUP(A7771,Min!A:B,2,FALSE),"Y","")</f>
        <v/>
      </c>
      <c r="F7771">
        <f>IF(AND(OR(s_tmchk="all",IF(ISERROR(MATCH(B7771,s_teams,0)),FALSE,TRUE)),OR(s_minsal="",s_minsal&lt;=D7771),OR(s_maxsal="",s_maxsal&gt;=D7771),OR(s_minyr="",s_minyr&lt;=A7771),OR(s_maxyr="",s_maxyr&gt;=A7771),OR(s_player="",s_player=C7771)),MAX(F$1:F7770)+1,0)</f>
        <v>0</v>
      </c>
    </row>
    <row r="7772" spans="1:6">
      <c r="A7772" s="20">
        <v>2002</v>
      </c>
      <c r="B7772" s="15" t="s">
        <v>67</v>
      </c>
      <c r="C7772" s="15" t="s">
        <v>6113</v>
      </c>
      <c r="D7772" s="24">
        <v>3600000</v>
      </c>
      <c r="E7772" t="str">
        <f>IF(D7772&lt;VLOOKUP(A7772,Min!A:B,2,FALSE),"Y","")</f>
        <v/>
      </c>
      <c r="F7772">
        <f>IF(AND(OR(s_tmchk="all",IF(ISERROR(MATCH(B7772,s_teams,0)),FALSE,TRUE)),OR(s_minsal="",s_minsal&lt;=D7772),OR(s_maxsal="",s_maxsal&gt;=D7772),OR(s_minyr="",s_minyr&lt;=A7772),OR(s_maxyr="",s_maxyr&gt;=A7772),OR(s_player="",s_player=C7772)),MAX(F$1:F7771)+1,0)</f>
        <v>0</v>
      </c>
    </row>
    <row r="7773" spans="1:6">
      <c r="A7773" s="20">
        <v>2002</v>
      </c>
      <c r="B7773" s="15" t="s">
        <v>67</v>
      </c>
      <c r="C7773" s="15" t="s">
        <v>5739</v>
      </c>
      <c r="D7773" s="24">
        <v>2475000</v>
      </c>
      <c r="E7773" t="str">
        <f>IF(D7773&lt;VLOOKUP(A7773,Min!A:B,2,FALSE),"Y","")</f>
        <v/>
      </c>
      <c r="F7773">
        <f>IF(AND(OR(s_tmchk="all",IF(ISERROR(MATCH(B7773,s_teams,0)),FALSE,TRUE)),OR(s_minsal="",s_minsal&lt;=D7773),OR(s_maxsal="",s_maxsal&gt;=D7773),OR(s_minyr="",s_minyr&lt;=A7773),OR(s_maxyr="",s_maxyr&gt;=A7773),OR(s_player="",s_player=C7773)),MAX(F$1:F7772)+1,0)</f>
        <v>0</v>
      </c>
    </row>
    <row r="7774" spans="1:6">
      <c r="A7774" s="20">
        <v>2002</v>
      </c>
      <c r="B7774" s="15" t="s">
        <v>67</v>
      </c>
      <c r="C7774" s="15" t="s">
        <v>5072</v>
      </c>
      <c r="D7774" s="24">
        <v>1000000</v>
      </c>
      <c r="E7774" t="str">
        <f>IF(D7774&lt;VLOOKUP(A7774,Min!A:B,2,FALSE),"Y","")</f>
        <v/>
      </c>
      <c r="F7774">
        <f>IF(AND(OR(s_tmchk="all",IF(ISERROR(MATCH(B7774,s_teams,0)),FALSE,TRUE)),OR(s_minsal="",s_minsal&lt;=D7774),OR(s_maxsal="",s_maxsal&gt;=D7774),OR(s_minyr="",s_minyr&lt;=A7774),OR(s_maxyr="",s_maxyr&gt;=A7774),OR(s_player="",s_player=C7774)),MAX(F$1:F7773)+1,0)</f>
        <v>0</v>
      </c>
    </row>
    <row r="7775" spans="1:6">
      <c r="A7775" s="20">
        <v>2002</v>
      </c>
      <c r="B7775" s="15" t="s">
        <v>67</v>
      </c>
      <c r="C7775" s="15" t="s">
        <v>5487</v>
      </c>
      <c r="D7775" s="24">
        <v>715850</v>
      </c>
      <c r="E7775" t="str">
        <f>IF(D7775&lt;VLOOKUP(A7775,Min!A:B,2,FALSE),"Y","")</f>
        <v/>
      </c>
      <c r="F7775">
        <f>IF(AND(OR(s_tmchk="all",IF(ISERROR(MATCH(B7775,s_teams,0)),FALSE,TRUE)),OR(s_minsal="",s_minsal&lt;=D7775),OR(s_maxsal="",s_maxsal&gt;=D7775),OR(s_minyr="",s_minyr&lt;=A7775),OR(s_maxyr="",s_maxyr&gt;=A7775),OR(s_player="",s_player=C7775)),MAX(F$1:F7774)+1,0)</f>
        <v>0</v>
      </c>
    </row>
    <row r="7776" spans="1:6">
      <c r="A7776" s="20">
        <v>2002</v>
      </c>
      <c r="B7776" s="15" t="s">
        <v>67</v>
      </c>
      <c r="C7776" s="15" t="s">
        <v>6144</v>
      </c>
      <c r="D7776" s="24">
        <v>473000</v>
      </c>
      <c r="E7776" t="str">
        <f>IF(D7776&lt;VLOOKUP(A7776,Min!A:B,2,FALSE),"Y","")</f>
        <v/>
      </c>
      <c r="F7776">
        <f>IF(AND(OR(s_tmchk="all",IF(ISERROR(MATCH(B7776,s_teams,0)),FALSE,TRUE)),OR(s_minsal="",s_minsal&lt;=D7776),OR(s_maxsal="",s_maxsal&gt;=D7776),OR(s_minyr="",s_minyr&lt;=A7776),OR(s_maxyr="",s_maxyr&gt;=A7776),OR(s_player="",s_player=C7776)),MAX(F$1:F7775)+1,0)</f>
        <v>0</v>
      </c>
    </row>
    <row r="7777" spans="1:6">
      <c r="A7777" s="20">
        <v>2002</v>
      </c>
      <c r="B7777" s="15" t="s">
        <v>67</v>
      </c>
      <c r="C7777" s="15" t="s">
        <v>5494</v>
      </c>
      <c r="D7777" s="24">
        <v>465850</v>
      </c>
      <c r="E7777" t="str">
        <f>IF(D7777&lt;VLOOKUP(A7777,Min!A:B,2,FALSE),"Y","")</f>
        <v/>
      </c>
      <c r="F7777">
        <f>IF(AND(OR(s_tmchk="all",IF(ISERROR(MATCH(B7777,s_teams,0)),FALSE,TRUE)),OR(s_minsal="",s_minsal&lt;=D7777),OR(s_maxsal="",s_maxsal&gt;=D7777),OR(s_minyr="",s_minyr&lt;=A7777),OR(s_maxyr="",s_maxyr&gt;=A7777),OR(s_player="",s_player=C7777)),MAX(F$1:F7776)+1,0)</f>
        <v>0</v>
      </c>
    </row>
    <row r="7778" spans="1:6">
      <c r="A7778" s="20">
        <v>2002</v>
      </c>
      <c r="B7778" s="15" t="s">
        <v>73</v>
      </c>
      <c r="C7778" s="15" t="s">
        <v>4002</v>
      </c>
      <c r="D7778" s="24">
        <v>10865250</v>
      </c>
      <c r="E7778" t="str">
        <f>IF(D7778&lt;VLOOKUP(A7778,Min!A:B,2,FALSE),"Y","")</f>
        <v/>
      </c>
      <c r="F7778">
        <f>IF(AND(OR(s_tmchk="all",IF(ISERROR(MATCH(B7778,s_teams,0)),FALSE,TRUE)),OR(s_minsal="",s_minsal&lt;=D7778),OR(s_maxsal="",s_maxsal&gt;=D7778),OR(s_minyr="",s_minyr&lt;=A7778),OR(s_maxyr="",s_maxyr&gt;=A7778),OR(s_player="",s_player=C7778)),MAX(F$1:F7777)+1,0)</f>
        <v>0</v>
      </c>
    </row>
    <row r="7779" spans="1:6">
      <c r="A7779" s="20">
        <v>2002</v>
      </c>
      <c r="B7779" s="15" t="s">
        <v>73</v>
      </c>
      <c r="C7779" s="15" t="s">
        <v>4499</v>
      </c>
      <c r="D7779" s="24">
        <v>10865250</v>
      </c>
      <c r="E7779" t="str">
        <f>IF(D7779&lt;VLOOKUP(A7779,Min!A:B,2,FALSE),"Y","")</f>
        <v/>
      </c>
      <c r="F7779">
        <f>IF(AND(OR(s_tmchk="all",IF(ISERROR(MATCH(B7779,s_teams,0)),FALSE,TRUE)),OR(s_minsal="",s_minsal&lt;=D7779),OR(s_maxsal="",s_maxsal&gt;=D7779),OR(s_minyr="",s_minyr&lt;=A7779),OR(s_maxyr="",s_maxyr&gt;=A7779),OR(s_player="",s_player=C7779)),MAX(F$1:F7778)+1,0)</f>
        <v>0</v>
      </c>
    </row>
    <row r="7780" spans="1:6">
      <c r="A7780" s="20">
        <v>2002</v>
      </c>
      <c r="B7780" s="15" t="s">
        <v>73</v>
      </c>
      <c r="C7780" s="15" t="s">
        <v>4889</v>
      </c>
      <c r="D7780" s="24">
        <v>4005000</v>
      </c>
      <c r="E7780" t="str">
        <f>IF(D7780&lt;VLOOKUP(A7780,Min!A:B,2,FALSE),"Y","")</f>
        <v/>
      </c>
      <c r="F7780">
        <f>IF(AND(OR(s_tmchk="all",IF(ISERROR(MATCH(B7780,s_teams,0)),FALSE,TRUE)),OR(s_minsal="",s_minsal&lt;=D7780),OR(s_maxsal="",s_maxsal&gt;=D7780),OR(s_minyr="",s_minyr&lt;=A7780),OR(s_maxyr="",s_maxyr&gt;=A7780),OR(s_player="",s_player=C7780)),MAX(F$1:F7779)+1,0)</f>
        <v>0</v>
      </c>
    </row>
    <row r="7781" spans="1:6">
      <c r="A7781" s="20">
        <v>2002</v>
      </c>
      <c r="B7781" s="15" t="s">
        <v>73</v>
      </c>
      <c r="C7781" s="15" t="s">
        <v>5376</v>
      </c>
      <c r="D7781" s="24">
        <v>3600000</v>
      </c>
      <c r="E7781" t="str">
        <f>IF(D7781&lt;VLOOKUP(A7781,Min!A:B,2,FALSE),"Y","")</f>
        <v/>
      </c>
      <c r="F7781">
        <f>IF(AND(OR(s_tmchk="all",IF(ISERROR(MATCH(B7781,s_teams,0)),FALSE,TRUE)),OR(s_minsal="",s_minsal&lt;=D7781),OR(s_maxsal="",s_maxsal&gt;=D7781),OR(s_minyr="",s_minyr&lt;=A7781),OR(s_maxyr="",s_maxyr&gt;=A7781),OR(s_player="",s_player=C7781)),MAX(F$1:F7780)+1,0)</f>
        <v>0</v>
      </c>
    </row>
    <row r="7782" spans="1:6">
      <c r="A7782" s="20">
        <v>2002</v>
      </c>
      <c r="B7782" s="15" t="s">
        <v>73</v>
      </c>
      <c r="C7782" s="15" t="s">
        <v>4576</v>
      </c>
      <c r="D7782" s="24">
        <v>2900000</v>
      </c>
      <c r="E7782" t="str">
        <f>IF(D7782&lt;VLOOKUP(A7782,Min!A:B,2,FALSE),"Y","")</f>
        <v/>
      </c>
      <c r="F7782">
        <f>IF(AND(OR(s_tmchk="all",IF(ISERROR(MATCH(B7782,s_teams,0)),FALSE,TRUE)),OR(s_minsal="",s_minsal&lt;=D7782),OR(s_maxsal="",s_maxsal&gt;=D7782),OR(s_minyr="",s_minyr&lt;=A7782),OR(s_maxyr="",s_maxyr&gt;=A7782),OR(s_player="",s_player=C7782)),MAX(F$1:F7781)+1,0)</f>
        <v>0</v>
      </c>
    </row>
    <row r="7783" spans="1:6">
      <c r="A7783" s="20">
        <v>2002</v>
      </c>
      <c r="B7783" s="15" t="s">
        <v>73</v>
      </c>
      <c r="C7783" s="15" t="s">
        <v>475</v>
      </c>
      <c r="D7783" s="24">
        <v>2494080</v>
      </c>
      <c r="E7783" t="str">
        <f>IF(D7783&lt;VLOOKUP(A7783,Min!A:B,2,FALSE),"Y","")</f>
        <v/>
      </c>
      <c r="F7783">
        <f>IF(AND(OR(s_tmchk="all",IF(ISERROR(MATCH(B7783,s_teams,0)),FALSE,TRUE)),OR(s_minsal="",s_minsal&lt;=D7783),OR(s_maxsal="",s_maxsal&gt;=D7783),OR(s_minyr="",s_minyr&lt;=A7783),OR(s_maxyr="",s_maxyr&gt;=A7783),OR(s_player="",s_player=C7783)),MAX(F$1:F7782)+1,0)</f>
        <v>0</v>
      </c>
    </row>
    <row r="7784" spans="1:6">
      <c r="A7784" s="20">
        <v>2002</v>
      </c>
      <c r="B7784" s="15" t="s">
        <v>73</v>
      </c>
      <c r="C7784" s="15" t="s">
        <v>5161</v>
      </c>
      <c r="D7784" s="24">
        <v>2419580</v>
      </c>
      <c r="E7784" t="str">
        <f>IF(D7784&lt;VLOOKUP(A7784,Min!A:B,2,FALSE),"Y","")</f>
        <v/>
      </c>
      <c r="F7784">
        <f>IF(AND(OR(s_tmchk="all",IF(ISERROR(MATCH(B7784,s_teams,0)),FALSE,TRUE)),OR(s_minsal="",s_minsal&lt;=D7784),OR(s_maxsal="",s_maxsal&gt;=D7784),OR(s_minyr="",s_minyr&lt;=A7784),OR(s_maxyr="",s_maxyr&gt;=A7784),OR(s_player="",s_player=C7784)),MAX(F$1:F7783)+1,0)</f>
        <v>0</v>
      </c>
    </row>
    <row r="7785" spans="1:6">
      <c r="A7785" s="20">
        <v>2002</v>
      </c>
      <c r="B7785" s="15" t="s">
        <v>73</v>
      </c>
      <c r="C7785" s="15" t="s">
        <v>5754</v>
      </c>
      <c r="D7785" s="24">
        <v>2118420</v>
      </c>
      <c r="E7785" t="str">
        <f>IF(D7785&lt;VLOOKUP(A7785,Min!A:B,2,FALSE),"Y","")</f>
        <v/>
      </c>
      <c r="F7785">
        <f>IF(AND(OR(s_tmchk="all",IF(ISERROR(MATCH(B7785,s_teams,0)),FALSE,TRUE)),OR(s_minsal="",s_minsal&lt;=D7785),OR(s_maxsal="",s_maxsal&gt;=D7785),OR(s_minyr="",s_minyr&lt;=A7785),OR(s_maxyr="",s_maxyr&gt;=A7785),OR(s_player="",s_player=C7785)),MAX(F$1:F7784)+1,0)</f>
        <v>0</v>
      </c>
    </row>
    <row r="7786" spans="1:6">
      <c r="A7786" s="20">
        <v>2002</v>
      </c>
      <c r="B7786" s="15" t="s">
        <v>73</v>
      </c>
      <c r="C7786" s="15" t="s">
        <v>5752</v>
      </c>
      <c r="D7786" s="24">
        <v>1569691</v>
      </c>
      <c r="E7786" t="str">
        <f>IF(D7786&lt;VLOOKUP(A7786,Min!A:B,2,FALSE),"Y","")</f>
        <v/>
      </c>
      <c r="F7786">
        <f>IF(AND(OR(s_tmchk="all",IF(ISERROR(MATCH(B7786,s_teams,0)),FALSE,TRUE)),OR(s_minsal="",s_minsal&lt;=D7786),OR(s_maxsal="",s_maxsal&gt;=D7786),OR(s_minyr="",s_minyr&lt;=A7786),OR(s_maxyr="",s_maxyr&gt;=A7786),OR(s_player="",s_player=C7786)),MAX(F$1:F7785)+1,0)</f>
        <v>0</v>
      </c>
    </row>
    <row r="7787" spans="1:6">
      <c r="A7787" s="20">
        <v>2002</v>
      </c>
      <c r="B7787" s="15" t="s">
        <v>73</v>
      </c>
      <c r="C7787" s="15" t="s">
        <v>6018</v>
      </c>
      <c r="D7787" s="24">
        <v>1244880</v>
      </c>
      <c r="E7787" t="str">
        <f>IF(D7787&lt;VLOOKUP(A7787,Min!A:B,2,FALSE),"Y","")</f>
        <v/>
      </c>
      <c r="F7787">
        <f>IF(AND(OR(s_tmchk="all",IF(ISERROR(MATCH(B7787,s_teams,0)),FALSE,TRUE)),OR(s_minsal="",s_minsal&lt;=D7787),OR(s_maxsal="",s_maxsal&gt;=D7787),OR(s_minyr="",s_minyr&lt;=A7787),OR(s_maxyr="",s_maxyr&gt;=A7787),OR(s_player="",s_player=C7787)),MAX(F$1:F7786)+1,0)</f>
        <v>0</v>
      </c>
    </row>
    <row r="7788" spans="1:6">
      <c r="A7788" s="20">
        <v>2002</v>
      </c>
      <c r="B7788" s="15" t="s">
        <v>73</v>
      </c>
      <c r="C7788" s="15" t="s">
        <v>4977</v>
      </c>
      <c r="D7788" s="24">
        <v>1000000</v>
      </c>
      <c r="E7788" t="str">
        <f>IF(D7788&lt;VLOOKUP(A7788,Min!A:B,2,FALSE),"Y","")</f>
        <v/>
      </c>
      <c r="F7788">
        <f>IF(AND(OR(s_tmchk="all",IF(ISERROR(MATCH(B7788,s_teams,0)),FALSE,TRUE)),OR(s_minsal="",s_minsal&lt;=D7788),OR(s_maxsal="",s_maxsal&gt;=D7788),OR(s_minyr="",s_minyr&lt;=A7788),OR(s_maxyr="",s_maxyr&gt;=A7788),OR(s_player="",s_player=C7788)),MAX(F$1:F7787)+1,0)</f>
        <v>0</v>
      </c>
    </row>
    <row r="7789" spans="1:6">
      <c r="A7789" s="20">
        <v>2002</v>
      </c>
      <c r="B7789" s="15" t="s">
        <v>73</v>
      </c>
      <c r="C7789" s="15" t="s">
        <v>5300</v>
      </c>
      <c r="D7789" s="24">
        <v>901800</v>
      </c>
      <c r="E7789" t="str">
        <f>IF(D7789&lt;VLOOKUP(A7789,Min!A:B,2,FALSE),"Y","")</f>
        <v/>
      </c>
      <c r="F7789">
        <f>IF(AND(OR(s_tmchk="all",IF(ISERROR(MATCH(B7789,s_teams,0)),FALSE,TRUE)),OR(s_minsal="",s_minsal&lt;=D7789),OR(s_maxsal="",s_maxsal&gt;=D7789),OR(s_minyr="",s_minyr&lt;=A7789),OR(s_maxyr="",s_maxyr&gt;=A7789),OR(s_player="",s_player=C7789)),MAX(F$1:F7788)+1,0)</f>
        <v>0</v>
      </c>
    </row>
    <row r="7790" spans="1:6">
      <c r="A7790" s="20">
        <v>2002</v>
      </c>
      <c r="B7790" s="15" t="s">
        <v>73</v>
      </c>
      <c r="C7790" s="15" t="s">
        <v>5694</v>
      </c>
      <c r="D7790" s="24">
        <v>778350</v>
      </c>
      <c r="E7790" t="str">
        <f>IF(D7790&lt;VLOOKUP(A7790,Min!A:B,2,FALSE),"Y","")</f>
        <v/>
      </c>
      <c r="F7790">
        <f>IF(AND(OR(s_tmchk="all",IF(ISERROR(MATCH(B7790,s_teams,0)),FALSE,TRUE)),OR(s_minsal="",s_minsal&lt;=D7790),OR(s_maxsal="",s_maxsal&gt;=D7790),OR(s_minyr="",s_minyr&lt;=A7790),OR(s_maxyr="",s_maxyr&gt;=A7790),OR(s_player="",s_player=C7790)),MAX(F$1:F7789)+1,0)</f>
        <v>0</v>
      </c>
    </row>
    <row r="7791" spans="1:6">
      <c r="A7791" s="20">
        <v>2002</v>
      </c>
      <c r="B7791" s="15" t="s">
        <v>73</v>
      </c>
      <c r="C7791" s="15" t="s">
        <v>5480</v>
      </c>
      <c r="D7791" s="24">
        <v>630850</v>
      </c>
      <c r="E7791" t="str">
        <f>IF(D7791&lt;VLOOKUP(A7791,Min!A:B,2,FALSE),"Y","")</f>
        <v/>
      </c>
      <c r="F7791">
        <f>IF(AND(OR(s_tmchk="all",IF(ISERROR(MATCH(B7791,s_teams,0)),FALSE,TRUE)),OR(s_minsal="",s_minsal&lt;=D7791),OR(s_maxsal="",s_maxsal&gt;=D7791),OR(s_minyr="",s_minyr&lt;=A7791),OR(s_maxyr="",s_maxyr&gt;=A7791),OR(s_player="",s_player=C7791)),MAX(F$1:F7790)+1,0)</f>
        <v>0</v>
      </c>
    </row>
    <row r="7792" spans="1:6">
      <c r="A7792" s="20">
        <v>2002</v>
      </c>
      <c r="B7792" s="15" t="s">
        <v>73</v>
      </c>
      <c r="C7792" s="15" t="s">
        <v>6129</v>
      </c>
      <c r="D7792" s="24">
        <v>590850</v>
      </c>
      <c r="E7792" t="str">
        <f>IF(D7792&lt;VLOOKUP(A7792,Min!A:B,2,FALSE),"Y","")</f>
        <v/>
      </c>
      <c r="F7792">
        <f>IF(AND(OR(s_tmchk="all",IF(ISERROR(MATCH(B7792,s_teams,0)),FALSE,TRUE)),OR(s_minsal="",s_minsal&lt;=D7792),OR(s_maxsal="",s_maxsal&gt;=D7792),OR(s_minyr="",s_minyr&lt;=A7792),OR(s_maxyr="",s_maxyr&gt;=A7792),OR(s_player="",s_player=C7792)),MAX(F$1:F7791)+1,0)</f>
        <v>0</v>
      </c>
    </row>
    <row r="7793" spans="1:6">
      <c r="A7793" s="20">
        <v>2002</v>
      </c>
      <c r="B7793" s="15" t="s">
        <v>75</v>
      </c>
      <c r="C7793" s="15" t="s">
        <v>4968</v>
      </c>
      <c r="D7793" s="24">
        <v>14315790</v>
      </c>
      <c r="E7793" t="str">
        <f>IF(D7793&lt;VLOOKUP(A7793,Min!A:B,2,FALSE),"Y","")</f>
        <v/>
      </c>
      <c r="F7793">
        <f>IF(AND(OR(s_tmchk="all",IF(ISERROR(MATCH(B7793,s_teams,0)),FALSE,TRUE)),OR(s_minsal="",s_minsal&lt;=D7793),OR(s_maxsal="",s_maxsal&gt;=D7793),OR(s_minyr="",s_minyr&lt;=A7793),OR(s_maxyr="",s_maxyr&gt;=A7793),OR(s_player="",s_player=C7793)),MAX(F$1:F7792)+1,0)</f>
        <v>0</v>
      </c>
    </row>
    <row r="7794" spans="1:6">
      <c r="A7794" s="20">
        <v>2002</v>
      </c>
      <c r="B7794" s="15" t="s">
        <v>75</v>
      </c>
      <c r="C7794" s="15" t="s">
        <v>4550</v>
      </c>
      <c r="D7794" s="24">
        <v>11250000</v>
      </c>
      <c r="E7794" t="str">
        <f>IF(D7794&lt;VLOOKUP(A7794,Min!A:B,2,FALSE),"Y","")</f>
        <v/>
      </c>
      <c r="F7794">
        <f>IF(AND(OR(s_tmchk="all",IF(ISERROR(MATCH(B7794,s_teams,0)),FALSE,TRUE)),OR(s_minsal="",s_minsal&lt;=D7794),OR(s_maxsal="",s_maxsal&gt;=D7794),OR(s_minyr="",s_minyr&lt;=A7794),OR(s_maxyr="",s_maxyr&gt;=A7794),OR(s_player="",s_player=C7794)),MAX(F$1:F7793)+1,0)</f>
        <v>0</v>
      </c>
    </row>
    <row r="7795" spans="1:6">
      <c r="A7795" s="20">
        <v>2002</v>
      </c>
      <c r="B7795" s="15" t="s">
        <v>75</v>
      </c>
      <c r="C7795" s="15" t="s">
        <v>4948</v>
      </c>
      <c r="D7795" s="24">
        <v>8710000</v>
      </c>
      <c r="E7795" t="str">
        <f>IF(D7795&lt;VLOOKUP(A7795,Min!A:B,2,FALSE),"Y","")</f>
        <v/>
      </c>
      <c r="F7795">
        <f>IF(AND(OR(s_tmchk="all",IF(ISERROR(MATCH(B7795,s_teams,0)),FALSE,TRUE)),OR(s_minsal="",s_minsal&lt;=D7795),OR(s_maxsal="",s_maxsal&gt;=D7795),OR(s_minyr="",s_minyr&lt;=A7795),OR(s_maxyr="",s_maxyr&gt;=A7795),OR(s_player="",s_player=C7795)),MAX(F$1:F7794)+1,0)</f>
        <v>0</v>
      </c>
    </row>
    <row r="7796" spans="1:6">
      <c r="A7796" s="20">
        <v>2002</v>
      </c>
      <c r="B7796" s="15" t="s">
        <v>75</v>
      </c>
      <c r="C7796" s="15" t="s">
        <v>5620</v>
      </c>
      <c r="D7796" s="24">
        <v>8142160</v>
      </c>
      <c r="E7796" t="str">
        <f>IF(D7796&lt;VLOOKUP(A7796,Min!A:B,2,FALSE),"Y","")</f>
        <v/>
      </c>
      <c r="F7796">
        <f>IF(AND(OR(s_tmchk="all",IF(ISERROR(MATCH(B7796,s_teams,0)),FALSE,TRUE)),OR(s_minsal="",s_minsal&lt;=D7796),OR(s_maxsal="",s_maxsal&gt;=D7796),OR(s_minyr="",s_minyr&lt;=A7796),OR(s_maxyr="",s_maxyr&gt;=A7796),OR(s_player="",s_player=C7796)),MAX(F$1:F7795)+1,0)</f>
        <v>0</v>
      </c>
    </row>
    <row r="7797" spans="1:6">
      <c r="A7797" s="20">
        <v>2002</v>
      </c>
      <c r="B7797" s="15" t="s">
        <v>75</v>
      </c>
      <c r="C7797" s="15" t="s">
        <v>4506</v>
      </c>
      <c r="D7797" s="24">
        <v>4000000</v>
      </c>
      <c r="E7797" t="str">
        <f>IF(D7797&lt;VLOOKUP(A7797,Min!A:B,2,FALSE),"Y","")</f>
        <v/>
      </c>
      <c r="F7797">
        <f>IF(AND(OR(s_tmchk="all",IF(ISERROR(MATCH(B7797,s_teams,0)),FALSE,TRUE)),OR(s_minsal="",s_minsal&lt;=D7797),OR(s_maxsal="",s_maxsal&gt;=D7797),OR(s_minyr="",s_minyr&lt;=A7797),OR(s_maxyr="",s_maxyr&gt;=A7797),OR(s_player="",s_player=C7797)),MAX(F$1:F7796)+1,0)</f>
        <v>0</v>
      </c>
    </row>
    <row r="7798" spans="1:6">
      <c r="A7798" s="20">
        <v>2002</v>
      </c>
      <c r="B7798" s="15" t="s">
        <v>75</v>
      </c>
      <c r="C7798" s="15" t="s">
        <v>5052</v>
      </c>
      <c r="D7798" s="24">
        <v>3750000</v>
      </c>
      <c r="E7798" t="str">
        <f>IF(D7798&lt;VLOOKUP(A7798,Min!A:B,2,FALSE),"Y","")</f>
        <v/>
      </c>
      <c r="F7798">
        <f>IF(AND(OR(s_tmchk="all",IF(ISERROR(MATCH(B7798,s_teams,0)),FALSE,TRUE)),OR(s_minsal="",s_minsal&lt;=D7798),OR(s_maxsal="",s_maxsal&gt;=D7798),OR(s_minyr="",s_minyr&lt;=A7798),OR(s_maxyr="",s_maxyr&gt;=A7798),OR(s_player="",s_player=C7798)),MAX(F$1:F7797)+1,0)</f>
        <v>0</v>
      </c>
    </row>
    <row r="7799" spans="1:6">
      <c r="A7799" s="20">
        <v>2002</v>
      </c>
      <c r="B7799" s="15" t="s">
        <v>75</v>
      </c>
      <c r="C7799" s="15" t="s">
        <v>5621</v>
      </c>
      <c r="D7799" s="24">
        <v>1908401</v>
      </c>
      <c r="E7799" t="str">
        <f>IF(D7799&lt;VLOOKUP(A7799,Min!A:B,2,FALSE),"Y","")</f>
        <v/>
      </c>
      <c r="F7799">
        <f>IF(AND(OR(s_tmchk="all",IF(ISERROR(MATCH(B7799,s_teams,0)),FALSE,TRUE)),OR(s_minsal="",s_minsal&lt;=D7799),OR(s_maxsal="",s_maxsal&gt;=D7799),OR(s_minyr="",s_minyr&lt;=A7799),OR(s_maxyr="",s_maxyr&gt;=A7799),OR(s_player="",s_player=C7799)),MAX(F$1:F7798)+1,0)</f>
        <v>0</v>
      </c>
    </row>
    <row r="7800" spans="1:6">
      <c r="A7800" s="20">
        <v>2002</v>
      </c>
      <c r="B7800" s="15" t="s">
        <v>75</v>
      </c>
      <c r="C7800" s="15" t="s">
        <v>4828</v>
      </c>
      <c r="D7800" s="24">
        <v>1609235</v>
      </c>
      <c r="E7800" t="str">
        <f>IF(D7800&lt;VLOOKUP(A7800,Min!A:B,2,FALSE),"Y","")</f>
        <v/>
      </c>
      <c r="F7800">
        <f>IF(AND(OR(s_tmchk="all",IF(ISERROR(MATCH(B7800,s_teams,0)),FALSE,TRUE)),OR(s_minsal="",s_minsal&lt;=D7800),OR(s_maxsal="",s_maxsal&gt;=D7800),OR(s_minyr="",s_minyr&lt;=A7800),OR(s_maxyr="",s_maxyr&gt;=A7800),OR(s_player="",s_player=C7800)),MAX(F$1:F7799)+1,0)</f>
        <v>0</v>
      </c>
    </row>
    <row r="7801" spans="1:6">
      <c r="A7801" s="20">
        <v>2002</v>
      </c>
      <c r="B7801" s="15" t="s">
        <v>75</v>
      </c>
      <c r="C7801" s="15" t="s">
        <v>5991</v>
      </c>
      <c r="D7801" s="24">
        <v>1006200</v>
      </c>
      <c r="E7801" t="str">
        <f>IF(D7801&lt;VLOOKUP(A7801,Min!A:B,2,FALSE),"Y","")</f>
        <v/>
      </c>
      <c r="F7801">
        <f>IF(AND(OR(s_tmchk="all",IF(ISERROR(MATCH(B7801,s_teams,0)),FALSE,TRUE)),OR(s_minsal="",s_minsal&lt;=D7801),OR(s_maxsal="",s_maxsal&gt;=D7801),OR(s_minyr="",s_minyr&lt;=A7801),OR(s_maxyr="",s_maxyr&gt;=A7801),OR(s_player="",s_player=C7801)),MAX(F$1:F7800)+1,0)</f>
        <v>0</v>
      </c>
    </row>
    <row r="7802" spans="1:6">
      <c r="A7802" s="20">
        <v>2002</v>
      </c>
      <c r="B7802" s="15" t="s">
        <v>75</v>
      </c>
      <c r="C7802" s="15" t="s">
        <v>6161</v>
      </c>
      <c r="D7802" s="24">
        <v>810000</v>
      </c>
      <c r="E7802" t="str">
        <f>IF(D7802&lt;VLOOKUP(A7802,Min!A:B,2,FALSE),"Y","")</f>
        <v/>
      </c>
      <c r="F7802">
        <f>IF(AND(OR(s_tmchk="all",IF(ISERROR(MATCH(B7802,s_teams,0)),FALSE,TRUE)),OR(s_minsal="",s_minsal&lt;=D7802),OR(s_maxsal="",s_maxsal&gt;=D7802),OR(s_minyr="",s_minyr&lt;=A7802),OR(s_maxyr="",s_maxyr&gt;=A7802),OR(s_player="",s_player=C7802)),MAX(F$1:F7801)+1,0)</f>
        <v>0</v>
      </c>
    </row>
    <row r="7803" spans="1:6">
      <c r="A7803" s="20">
        <v>2002</v>
      </c>
      <c r="B7803" s="15" t="s">
        <v>75</v>
      </c>
      <c r="C7803" s="15" t="s">
        <v>414</v>
      </c>
      <c r="D7803" s="24">
        <v>771480</v>
      </c>
      <c r="E7803" t="str">
        <f>IF(D7803&lt;VLOOKUP(A7803,Min!A:B,2,FALSE),"Y","")</f>
        <v/>
      </c>
      <c r="F7803">
        <f>IF(AND(OR(s_tmchk="all",IF(ISERROR(MATCH(B7803,s_teams,0)),FALSE,TRUE)),OR(s_minsal="",s_minsal&lt;=D7803),OR(s_maxsal="",s_maxsal&gt;=D7803),OR(s_minyr="",s_minyr&lt;=A7803),OR(s_maxyr="",s_maxyr&gt;=A7803),OR(s_player="",s_player=C7803)),MAX(F$1:F7802)+1,0)</f>
        <v>0</v>
      </c>
    </row>
    <row r="7804" spans="1:6">
      <c r="A7804" s="20">
        <v>2002</v>
      </c>
      <c r="B7804" s="15" t="s">
        <v>75</v>
      </c>
      <c r="C7804" s="15" t="s">
        <v>4442</v>
      </c>
      <c r="D7804" s="24">
        <v>540850</v>
      </c>
      <c r="E7804" t="str">
        <f>IF(D7804&lt;VLOOKUP(A7804,Min!A:B,2,FALSE),"Y","")</f>
        <v/>
      </c>
      <c r="F7804">
        <f>IF(AND(OR(s_tmchk="all",IF(ISERROR(MATCH(B7804,s_teams,0)),FALSE,TRUE)),OR(s_minsal="",s_minsal&lt;=D7804),OR(s_maxsal="",s_maxsal&gt;=D7804),OR(s_minyr="",s_minyr&lt;=A7804),OR(s_maxyr="",s_maxyr&gt;=A7804),OR(s_player="",s_player=C7804)),MAX(F$1:F7803)+1,0)</f>
        <v>0</v>
      </c>
    </row>
    <row r="7805" spans="1:6">
      <c r="A7805" s="20">
        <v>2002</v>
      </c>
      <c r="B7805" s="15" t="s">
        <v>75</v>
      </c>
      <c r="C7805" s="15" t="s">
        <v>5655</v>
      </c>
      <c r="D7805" s="24">
        <v>468297</v>
      </c>
      <c r="E7805" t="str">
        <f>IF(D7805&lt;VLOOKUP(A7805,Min!A:B,2,FALSE),"Y","")</f>
        <v/>
      </c>
      <c r="F7805">
        <f>IF(AND(OR(s_tmchk="all",IF(ISERROR(MATCH(B7805,s_teams,0)),FALSE,TRUE)),OR(s_minsal="",s_minsal&lt;=D7805),OR(s_maxsal="",s_maxsal&gt;=D7805),OR(s_minyr="",s_minyr&lt;=A7805),OR(s_maxyr="",s_maxyr&gt;=A7805),OR(s_player="",s_player=C7805)),MAX(F$1:F7804)+1,0)</f>
        <v>0</v>
      </c>
    </row>
    <row r="7806" spans="1:6">
      <c r="A7806" s="20">
        <v>2002</v>
      </c>
      <c r="B7806" s="15" t="s">
        <v>75</v>
      </c>
      <c r="C7806" s="15" t="s">
        <v>4556</v>
      </c>
      <c r="D7806" s="24">
        <v>332817</v>
      </c>
      <c r="E7806" t="str">
        <f>IF(D7806&lt;VLOOKUP(A7806,Min!A:B,2,FALSE),"Y","")</f>
        <v/>
      </c>
      <c r="F7806">
        <f>IF(AND(OR(s_tmchk="all",IF(ISERROR(MATCH(B7806,s_teams,0)),FALSE,TRUE)),OR(s_minsal="",s_minsal&lt;=D7806),OR(s_maxsal="",s_maxsal&gt;=D7806),OR(s_minyr="",s_minyr&lt;=A7806),OR(s_maxyr="",s_maxyr&gt;=A7806),OR(s_player="",s_player=C7806)),MAX(F$1:F7805)+1,0)</f>
        <v>0</v>
      </c>
    </row>
    <row r="7807" spans="1:6">
      <c r="A7807" s="20">
        <v>2002</v>
      </c>
      <c r="B7807" s="15" t="s">
        <v>75</v>
      </c>
      <c r="C7807" s="15" t="s">
        <v>4858</v>
      </c>
      <c r="D7807" s="24">
        <v>332817</v>
      </c>
      <c r="E7807" t="str">
        <f>IF(D7807&lt;VLOOKUP(A7807,Min!A:B,2,FALSE),"Y","")</f>
        <v/>
      </c>
      <c r="F7807">
        <f>IF(AND(OR(s_tmchk="all",IF(ISERROR(MATCH(B7807,s_teams,0)),FALSE,TRUE)),OR(s_minsal="",s_minsal&lt;=D7807),OR(s_maxsal="",s_maxsal&gt;=D7807),OR(s_minyr="",s_minyr&lt;=A7807),OR(s_maxyr="",s_maxyr&gt;=A7807),OR(s_player="",s_player=C7807)),MAX(F$1:F7806)+1,0)</f>
        <v>0</v>
      </c>
    </row>
    <row r="7808" spans="1:6">
      <c r="A7808" s="20">
        <v>2002</v>
      </c>
      <c r="B7808" s="15" t="s">
        <v>75</v>
      </c>
      <c r="C7808" s="15" t="s">
        <v>6060</v>
      </c>
      <c r="D7808" s="24">
        <v>105532</v>
      </c>
      <c r="E7808" t="str">
        <f>IF(D7808&lt;VLOOKUP(A7808,Min!A:B,2,FALSE),"Y","")</f>
        <v>Y</v>
      </c>
      <c r="F7808">
        <f>IF(AND(OR(s_tmchk="all",IF(ISERROR(MATCH(B7808,s_teams,0)),FALSE,TRUE)),OR(s_minsal="",s_minsal&lt;=D7808),OR(s_maxsal="",s_maxsal&gt;=D7808),OR(s_minyr="",s_minyr&lt;=A7808),OR(s_maxyr="",s_maxyr&gt;=A7808),OR(s_player="",s_player=C7808)),MAX(F$1:F7807)+1,0)</f>
        <v>0</v>
      </c>
    </row>
    <row r="7809" spans="1:6">
      <c r="A7809" s="20">
        <v>2002</v>
      </c>
      <c r="B7809" s="15" t="s">
        <v>75</v>
      </c>
      <c r="C7809" s="15" t="s">
        <v>5179</v>
      </c>
      <c r="D7809" s="24">
        <v>19787</v>
      </c>
      <c r="E7809" t="str">
        <f>IF(D7809&lt;VLOOKUP(A7809,Min!A:B,2,FALSE),"Y","")</f>
        <v>Y</v>
      </c>
      <c r="F7809">
        <f>IF(AND(OR(s_tmchk="all",IF(ISERROR(MATCH(B7809,s_teams,0)),FALSE,TRUE)),OR(s_minsal="",s_minsal&lt;=D7809),OR(s_maxsal="",s_maxsal&gt;=D7809),OR(s_minyr="",s_minyr&lt;=A7809),OR(s_maxyr="",s_maxyr&gt;=A7809),OR(s_player="",s_player=C7809)),MAX(F$1:F7808)+1,0)</f>
        <v>0</v>
      </c>
    </row>
    <row r="7810" spans="1:6">
      <c r="A7810" s="20">
        <v>2002</v>
      </c>
      <c r="B7810" s="15" t="s">
        <v>76</v>
      </c>
      <c r="C7810" s="15" t="s">
        <v>4585</v>
      </c>
      <c r="D7810" s="24">
        <v>11250000</v>
      </c>
      <c r="E7810" t="str">
        <f>IF(D7810&lt;VLOOKUP(A7810,Min!A:B,2,FALSE),"Y","")</f>
        <v/>
      </c>
      <c r="F7810">
        <f>IF(AND(OR(s_tmchk="all",IF(ISERROR(MATCH(B7810,s_teams,0)),FALSE,TRUE)),OR(s_minsal="",s_minsal&lt;=D7810),OR(s_maxsal="",s_maxsal&gt;=D7810),OR(s_minyr="",s_minyr&lt;=A7810),OR(s_maxyr="",s_maxyr&gt;=A7810),OR(s_player="",s_player=C7810)),MAX(F$1:F7809)+1,0)</f>
        <v>0</v>
      </c>
    </row>
    <row r="7811" spans="1:6">
      <c r="A7811" s="20">
        <v>2002</v>
      </c>
      <c r="B7811" s="15" t="s">
        <v>76</v>
      </c>
      <c r="C7811" s="15" t="s">
        <v>6005</v>
      </c>
      <c r="D7811" s="24">
        <v>11250000</v>
      </c>
      <c r="E7811" t="str">
        <f>IF(D7811&lt;VLOOKUP(A7811,Min!A:B,2,FALSE),"Y","")</f>
        <v/>
      </c>
      <c r="F7811">
        <f>IF(AND(OR(s_tmchk="all",IF(ISERROR(MATCH(B7811,s_teams,0)),FALSE,TRUE)),OR(s_minsal="",s_minsal&lt;=D7811),OR(s_maxsal="",s_maxsal&gt;=D7811),OR(s_minyr="",s_minyr&lt;=A7811),OR(s_maxyr="",s_maxyr&gt;=A7811),OR(s_player="",s_player=C7811)),MAX(F$1:F7810)+1,0)</f>
        <v>0</v>
      </c>
    </row>
    <row r="7812" spans="1:6">
      <c r="A7812" s="20">
        <v>2002</v>
      </c>
      <c r="B7812" s="15" t="s">
        <v>76</v>
      </c>
      <c r="C7812" s="15" t="s">
        <v>6084</v>
      </c>
      <c r="D7812" s="24">
        <v>10114000</v>
      </c>
      <c r="E7812" t="str">
        <f>IF(D7812&lt;VLOOKUP(A7812,Min!A:B,2,FALSE),"Y","")</f>
        <v/>
      </c>
      <c r="F7812">
        <f>IF(AND(OR(s_tmchk="all",IF(ISERROR(MATCH(B7812,s_teams,0)),FALSE,TRUE)),OR(s_minsal="",s_minsal&lt;=D7812),OR(s_maxsal="",s_maxsal&gt;=D7812),OR(s_minyr="",s_minyr&lt;=A7812),OR(s_maxyr="",s_maxyr&gt;=A7812),OR(s_player="",s_player=C7812)),MAX(F$1:F7811)+1,0)</f>
        <v>0</v>
      </c>
    </row>
    <row r="7813" spans="1:6">
      <c r="A7813" s="20">
        <v>2002</v>
      </c>
      <c r="B7813" s="15" t="s">
        <v>76</v>
      </c>
      <c r="C7813" s="15" t="s">
        <v>4662</v>
      </c>
      <c r="D7813" s="24">
        <v>6000000</v>
      </c>
      <c r="E7813" t="str">
        <f>IF(D7813&lt;VLOOKUP(A7813,Min!A:B,2,FALSE),"Y","")</f>
        <v/>
      </c>
      <c r="F7813">
        <f>IF(AND(OR(s_tmchk="all",IF(ISERROR(MATCH(B7813,s_teams,0)),FALSE,TRUE)),OR(s_minsal="",s_minsal&lt;=D7813),OR(s_maxsal="",s_maxsal&gt;=D7813),OR(s_minyr="",s_minyr&lt;=A7813),OR(s_maxyr="",s_maxyr&gt;=A7813),OR(s_player="",s_player=C7813)),MAX(F$1:F7812)+1,0)</f>
        <v>0</v>
      </c>
    </row>
    <row r="7814" spans="1:6">
      <c r="A7814" s="20">
        <v>2002</v>
      </c>
      <c r="B7814" s="15" t="s">
        <v>76</v>
      </c>
      <c r="C7814" s="15" t="s">
        <v>5835</v>
      </c>
      <c r="D7814" s="24">
        <v>3850000</v>
      </c>
      <c r="E7814" t="str">
        <f>IF(D7814&lt;VLOOKUP(A7814,Min!A:B,2,FALSE),"Y","")</f>
        <v/>
      </c>
      <c r="F7814">
        <f>IF(AND(OR(s_tmchk="all",IF(ISERROR(MATCH(B7814,s_teams,0)),FALSE,TRUE)),OR(s_minsal="",s_minsal&lt;=D7814),OR(s_maxsal="",s_maxsal&gt;=D7814),OR(s_minyr="",s_minyr&lt;=A7814),OR(s_maxyr="",s_maxyr&gt;=A7814),OR(s_player="",s_player=C7814)),MAX(F$1:F7813)+1,0)</f>
        <v>0</v>
      </c>
    </row>
    <row r="7815" spans="1:6">
      <c r="A7815" s="20">
        <v>2002</v>
      </c>
      <c r="B7815" s="15" t="s">
        <v>76</v>
      </c>
      <c r="C7815" s="15" t="s">
        <v>5347</v>
      </c>
      <c r="D7815" s="24">
        <v>2630000</v>
      </c>
      <c r="E7815" t="str">
        <f>IF(D7815&lt;VLOOKUP(A7815,Min!A:B,2,FALSE),"Y","")</f>
        <v/>
      </c>
      <c r="F7815">
        <f>IF(AND(OR(s_tmchk="all",IF(ISERROR(MATCH(B7815,s_teams,0)),FALSE,TRUE)),OR(s_minsal="",s_minsal&lt;=D7815),OR(s_maxsal="",s_maxsal&gt;=D7815),OR(s_minyr="",s_minyr&lt;=A7815),OR(s_maxyr="",s_maxyr&gt;=A7815),OR(s_player="",s_player=C7815)),MAX(F$1:F7814)+1,0)</f>
        <v>0</v>
      </c>
    </row>
    <row r="7816" spans="1:6">
      <c r="A7816" s="20">
        <v>2002</v>
      </c>
      <c r="B7816" s="15" t="s">
        <v>76</v>
      </c>
      <c r="C7816" s="15" t="s">
        <v>6096</v>
      </c>
      <c r="D7816" s="24">
        <v>2475000</v>
      </c>
      <c r="E7816" t="str">
        <f>IF(D7816&lt;VLOOKUP(A7816,Min!A:B,2,FALSE),"Y","")</f>
        <v/>
      </c>
      <c r="F7816">
        <f>IF(AND(OR(s_tmchk="all",IF(ISERROR(MATCH(B7816,s_teams,0)),FALSE,TRUE)),OR(s_minsal="",s_minsal&lt;=D7816),OR(s_maxsal="",s_maxsal&gt;=D7816),OR(s_minyr="",s_minyr&lt;=A7816),OR(s_maxyr="",s_maxyr&gt;=A7816),OR(s_player="",s_player=C7816)),MAX(F$1:F7815)+1,0)</f>
        <v>0</v>
      </c>
    </row>
    <row r="7817" spans="1:6">
      <c r="A7817" s="20">
        <v>2002</v>
      </c>
      <c r="B7817" s="15" t="s">
        <v>76</v>
      </c>
      <c r="C7817" s="15" t="s">
        <v>5878</v>
      </c>
      <c r="D7817" s="24">
        <v>2400000</v>
      </c>
      <c r="E7817" t="str">
        <f>IF(D7817&lt;VLOOKUP(A7817,Min!A:B,2,FALSE),"Y","")</f>
        <v/>
      </c>
      <c r="F7817">
        <f>IF(AND(OR(s_tmchk="all",IF(ISERROR(MATCH(B7817,s_teams,0)),FALSE,TRUE)),OR(s_minsal="",s_minsal&lt;=D7817),OR(s_maxsal="",s_maxsal&gt;=D7817),OR(s_minyr="",s_minyr&lt;=A7817),OR(s_maxyr="",s_maxyr&gt;=A7817),OR(s_player="",s_player=C7817)),MAX(F$1:F7816)+1,0)</f>
        <v>0</v>
      </c>
    </row>
    <row r="7818" spans="1:6">
      <c r="A7818" s="20">
        <v>2002</v>
      </c>
      <c r="B7818" s="15" t="s">
        <v>76</v>
      </c>
      <c r="C7818" s="15" t="s">
        <v>1752</v>
      </c>
      <c r="D7818" s="24">
        <v>1778160</v>
      </c>
      <c r="E7818" t="str">
        <f>IF(D7818&lt;VLOOKUP(A7818,Min!A:B,2,FALSE),"Y","")</f>
        <v/>
      </c>
      <c r="F7818">
        <f>IF(AND(OR(s_tmchk="all",IF(ISERROR(MATCH(B7818,s_teams,0)),FALSE,TRUE)),OR(s_minsal="",s_minsal&lt;=D7818),OR(s_maxsal="",s_maxsal&gt;=D7818),OR(s_minyr="",s_minyr&lt;=A7818),OR(s_maxyr="",s_maxyr&gt;=A7818),OR(s_player="",s_player=C7818)),MAX(F$1:F7817)+1,0)</f>
        <v>0</v>
      </c>
    </row>
    <row r="7819" spans="1:6">
      <c r="A7819" s="20">
        <v>2002</v>
      </c>
      <c r="B7819" s="15" t="s">
        <v>76</v>
      </c>
      <c r="C7819" s="15" t="s">
        <v>5350</v>
      </c>
      <c r="D7819" s="24">
        <v>1675000</v>
      </c>
      <c r="E7819" t="str">
        <f>IF(D7819&lt;VLOOKUP(A7819,Min!A:B,2,FALSE),"Y","")</f>
        <v/>
      </c>
      <c r="F7819">
        <f>IF(AND(OR(s_tmchk="all",IF(ISERROR(MATCH(B7819,s_teams,0)),FALSE,TRUE)),OR(s_minsal="",s_minsal&lt;=D7819),OR(s_maxsal="",s_maxsal&gt;=D7819),OR(s_minyr="",s_minyr&lt;=A7819),OR(s_maxyr="",s_maxyr&gt;=A7819),OR(s_player="",s_player=C7819)),MAX(F$1:F7818)+1,0)</f>
        <v>0</v>
      </c>
    </row>
    <row r="7820" spans="1:6">
      <c r="A7820" s="20">
        <v>2002</v>
      </c>
      <c r="B7820" s="15" t="s">
        <v>76</v>
      </c>
      <c r="C7820" s="15" t="s">
        <v>4864</v>
      </c>
      <c r="D7820" s="24">
        <v>1000000</v>
      </c>
      <c r="E7820" t="str">
        <f>IF(D7820&lt;VLOOKUP(A7820,Min!A:B,2,FALSE),"Y","")</f>
        <v/>
      </c>
      <c r="F7820">
        <f>IF(AND(OR(s_tmchk="all",IF(ISERROR(MATCH(B7820,s_teams,0)),FALSE,TRUE)),OR(s_minsal="",s_minsal&lt;=D7820),OR(s_maxsal="",s_maxsal&gt;=D7820),OR(s_minyr="",s_minyr&lt;=A7820),OR(s_maxyr="",s_maxyr&gt;=A7820),OR(s_player="",s_player=C7820)),MAX(F$1:F7819)+1,0)</f>
        <v>0</v>
      </c>
    </row>
    <row r="7821" spans="1:6">
      <c r="A7821" s="20">
        <v>2002</v>
      </c>
      <c r="B7821" s="15" t="s">
        <v>76</v>
      </c>
      <c r="C7821" s="15" t="s">
        <v>5170</v>
      </c>
      <c r="D7821" s="24">
        <v>820400</v>
      </c>
      <c r="E7821" t="str">
        <f>IF(D7821&lt;VLOOKUP(A7821,Min!A:B,2,FALSE),"Y","")</f>
        <v/>
      </c>
      <c r="F7821">
        <f>IF(AND(OR(s_tmchk="all",IF(ISERROR(MATCH(B7821,s_teams,0)),FALSE,TRUE)),OR(s_minsal="",s_minsal&lt;=D7821),OR(s_maxsal="",s_maxsal&gt;=D7821),OR(s_minyr="",s_minyr&lt;=A7821),OR(s_maxyr="",s_maxyr&gt;=A7821),OR(s_player="",s_player=C7821)),MAX(F$1:F7820)+1,0)</f>
        <v>0</v>
      </c>
    </row>
    <row r="7822" spans="1:6">
      <c r="A7822" s="20">
        <v>2002</v>
      </c>
      <c r="B7822" s="15" t="s">
        <v>76</v>
      </c>
      <c r="C7822" s="15" t="s">
        <v>4872</v>
      </c>
      <c r="D7822" s="24">
        <v>465850</v>
      </c>
      <c r="E7822" t="str">
        <f>IF(D7822&lt;VLOOKUP(A7822,Min!A:B,2,FALSE),"Y","")</f>
        <v/>
      </c>
      <c r="F7822">
        <f>IF(AND(OR(s_tmchk="all",IF(ISERROR(MATCH(B7822,s_teams,0)),FALSE,TRUE)),OR(s_minsal="",s_minsal&lt;=D7822),OR(s_maxsal="",s_maxsal&gt;=D7822),OR(s_minyr="",s_minyr&lt;=A7822),OR(s_maxyr="",s_maxyr&gt;=A7822),OR(s_player="",s_player=C7822)),MAX(F$1:F7821)+1,0)</f>
        <v>0</v>
      </c>
    </row>
    <row r="7823" spans="1:6">
      <c r="A7823" s="20">
        <v>2002</v>
      </c>
      <c r="B7823" s="15" t="s">
        <v>76</v>
      </c>
      <c r="C7823" s="15" t="s">
        <v>5203</v>
      </c>
      <c r="D7823" s="24">
        <v>465850</v>
      </c>
      <c r="E7823" t="str">
        <f>IF(D7823&lt;VLOOKUP(A7823,Min!A:B,2,FALSE),"Y","")</f>
        <v/>
      </c>
      <c r="F7823">
        <f>IF(AND(OR(s_tmchk="all",IF(ISERROR(MATCH(B7823,s_teams,0)),FALSE,TRUE)),OR(s_minsal="",s_minsal&lt;=D7823),OR(s_maxsal="",s_maxsal&gt;=D7823),OR(s_minyr="",s_minyr&lt;=A7823),OR(s_maxyr="",s_maxyr&gt;=A7823),OR(s_player="",s_player=C7823)),MAX(F$1:F7822)+1,0)</f>
        <v>0</v>
      </c>
    </row>
    <row r="7824" spans="1:6">
      <c r="A7824" s="20">
        <v>2002</v>
      </c>
      <c r="B7824" s="15" t="s">
        <v>76</v>
      </c>
      <c r="C7824" s="15" t="s">
        <v>4553</v>
      </c>
      <c r="D7824" s="24">
        <v>332817</v>
      </c>
      <c r="E7824" t="str">
        <f>IF(D7824&lt;VLOOKUP(A7824,Min!A:B,2,FALSE),"Y","")</f>
        <v/>
      </c>
      <c r="F7824">
        <f>IF(AND(OR(s_tmchk="all",IF(ISERROR(MATCH(B7824,s_teams,0)),FALSE,TRUE)),OR(s_minsal="",s_minsal&lt;=D7824),OR(s_maxsal="",s_maxsal&gt;=D7824),OR(s_minyr="",s_minyr&lt;=A7824),OR(s_maxyr="",s_maxyr&gt;=A7824),OR(s_player="",s_player=C7824)),MAX(F$1:F7823)+1,0)</f>
        <v>0</v>
      </c>
    </row>
    <row r="7825" spans="1:6">
      <c r="A7825" s="20">
        <v>2002</v>
      </c>
      <c r="B7825" s="15" t="s">
        <v>76</v>
      </c>
      <c r="C7825" s="15" t="s">
        <v>4763</v>
      </c>
      <c r="D7825" s="24">
        <v>89292</v>
      </c>
      <c r="E7825" t="str">
        <f>IF(D7825&lt;VLOOKUP(A7825,Min!A:B,2,FALSE),"Y","")</f>
        <v>Y</v>
      </c>
      <c r="F7825">
        <f>IF(AND(OR(s_tmchk="all",IF(ISERROR(MATCH(B7825,s_teams,0)),FALSE,TRUE)),OR(s_minsal="",s_minsal&lt;=D7825),OR(s_maxsal="",s_maxsal&gt;=D7825),OR(s_minyr="",s_minyr&lt;=A7825),OR(s_maxyr="",s_maxyr&gt;=A7825),OR(s_player="",s_player=C7825)),MAX(F$1:F7824)+1,0)</f>
        <v>0</v>
      </c>
    </row>
    <row r="7826" spans="1:6">
      <c r="A7826" s="20">
        <v>2002</v>
      </c>
      <c r="B7826" s="15" t="s">
        <v>79</v>
      </c>
      <c r="C7826" s="15" t="s">
        <v>5945</v>
      </c>
      <c r="D7826" s="24">
        <v>18083564</v>
      </c>
      <c r="E7826" t="str">
        <f>IF(D7826&lt;VLOOKUP(A7826,Min!A:B,2,FALSE),"Y","")</f>
        <v/>
      </c>
      <c r="F7826">
        <f>IF(AND(OR(s_tmchk="all",IF(ISERROR(MATCH(B7826,s_teams,0)),FALSE,TRUE)),OR(s_minsal="",s_minsal&lt;=D7826),OR(s_maxsal="",s_maxsal&gt;=D7826),OR(s_minyr="",s_minyr&lt;=A7826),OR(s_maxyr="",s_maxyr&gt;=A7826),OR(s_player="",s_player=C7826)),MAX(F$1:F7825)+1,0)</f>
        <v>0</v>
      </c>
    </row>
    <row r="7827" spans="1:6">
      <c r="A7827" s="20">
        <v>2002</v>
      </c>
      <c r="B7827" s="15" t="s">
        <v>79</v>
      </c>
      <c r="C7827" s="15" t="s">
        <v>4198</v>
      </c>
      <c r="D7827" s="24">
        <v>14400000</v>
      </c>
      <c r="E7827" t="str">
        <f>IF(D7827&lt;VLOOKUP(A7827,Min!A:B,2,FALSE),"Y","")</f>
        <v/>
      </c>
      <c r="F7827">
        <f>IF(AND(OR(s_tmchk="all",IF(ISERROR(MATCH(B7827,s_teams,0)),FALSE,TRUE)),OR(s_minsal="",s_minsal&lt;=D7827),OR(s_maxsal="",s_maxsal&gt;=D7827),OR(s_minyr="",s_minyr&lt;=A7827),OR(s_maxyr="",s_maxyr&gt;=A7827),OR(s_player="",s_player=C7827)),MAX(F$1:F7826)+1,0)</f>
        <v>0</v>
      </c>
    </row>
    <row r="7828" spans="1:6">
      <c r="A7828" s="20">
        <v>2002</v>
      </c>
      <c r="B7828" s="15" t="s">
        <v>79</v>
      </c>
      <c r="C7828" s="15" t="s">
        <v>5973</v>
      </c>
      <c r="D7828" s="24">
        <v>12660000</v>
      </c>
      <c r="E7828" t="str">
        <f>IF(D7828&lt;VLOOKUP(A7828,Min!A:B,2,FALSE),"Y","")</f>
        <v/>
      </c>
      <c r="F7828">
        <f>IF(AND(OR(s_tmchk="all",IF(ISERROR(MATCH(B7828,s_teams,0)),FALSE,TRUE)),OR(s_minsal="",s_minsal&lt;=D7828),OR(s_maxsal="",s_maxsal&gt;=D7828),OR(s_minyr="",s_minyr&lt;=A7828),OR(s_maxyr="",s_maxyr&gt;=A7828),OR(s_player="",s_player=C7828)),MAX(F$1:F7827)+1,0)</f>
        <v>0</v>
      </c>
    </row>
    <row r="7829" spans="1:6">
      <c r="A7829" s="20">
        <v>2002</v>
      </c>
      <c r="B7829" s="15" t="s">
        <v>79</v>
      </c>
      <c r="C7829" s="15" t="s">
        <v>4857</v>
      </c>
      <c r="D7829" s="24">
        <v>12375000</v>
      </c>
      <c r="E7829" t="str">
        <f>IF(D7829&lt;VLOOKUP(A7829,Min!A:B,2,FALSE),"Y","")</f>
        <v/>
      </c>
      <c r="F7829">
        <f>IF(AND(OR(s_tmchk="all",IF(ISERROR(MATCH(B7829,s_teams,0)),FALSE,TRUE)),OR(s_minsal="",s_minsal&lt;=D7829),OR(s_maxsal="",s_maxsal&gt;=D7829),OR(s_minyr="",s_minyr&lt;=A7829),OR(s_maxyr="",s_maxyr&gt;=A7829),OR(s_player="",s_player=C7829)),MAX(F$1:F7828)+1,0)</f>
        <v>0</v>
      </c>
    </row>
    <row r="7830" spans="1:6">
      <c r="A7830" s="20">
        <v>2002</v>
      </c>
      <c r="B7830" s="15" t="s">
        <v>79</v>
      </c>
      <c r="C7830" s="15" t="s">
        <v>4850</v>
      </c>
      <c r="D7830" s="24">
        <v>7010000</v>
      </c>
      <c r="E7830" t="str">
        <f>IF(D7830&lt;VLOOKUP(A7830,Min!A:B,2,FALSE),"Y","")</f>
        <v/>
      </c>
      <c r="F7830">
        <f>IF(AND(OR(s_tmchk="all",IF(ISERROR(MATCH(B7830,s_teams,0)),FALSE,TRUE)),OR(s_minsal="",s_minsal&lt;=D7830),OR(s_maxsal="",s_maxsal&gt;=D7830),OR(s_minyr="",s_minyr&lt;=A7830),OR(s_maxyr="",s_maxyr&gt;=A7830),OR(s_player="",s_player=C7830)),MAX(F$1:F7829)+1,0)</f>
        <v>0</v>
      </c>
    </row>
    <row r="7831" spans="1:6">
      <c r="A7831" s="20">
        <v>2002</v>
      </c>
      <c r="B7831" s="15" t="s">
        <v>79</v>
      </c>
      <c r="C7831" s="15" t="s">
        <v>4935</v>
      </c>
      <c r="D7831" s="24">
        <v>6495000</v>
      </c>
      <c r="E7831" t="str">
        <f>IF(D7831&lt;VLOOKUP(A7831,Min!A:B,2,FALSE),"Y","")</f>
        <v/>
      </c>
      <c r="F7831">
        <f>IF(AND(OR(s_tmchk="all",IF(ISERROR(MATCH(B7831,s_teams,0)),FALSE,TRUE)),OR(s_minsal="",s_minsal&lt;=D7831),OR(s_maxsal="",s_maxsal&gt;=D7831),OR(s_minyr="",s_minyr&lt;=A7831),OR(s_maxyr="",s_maxyr&gt;=A7831),OR(s_player="",s_player=C7831)),MAX(F$1:F7830)+1,0)</f>
        <v>0</v>
      </c>
    </row>
    <row r="7832" spans="1:6">
      <c r="A7832" s="20">
        <v>2002</v>
      </c>
      <c r="B7832" s="15" t="s">
        <v>79</v>
      </c>
      <c r="C7832" s="15" t="s">
        <v>5905</v>
      </c>
      <c r="D7832" s="24">
        <v>4538000</v>
      </c>
      <c r="E7832" t="str">
        <f>IF(D7832&lt;VLOOKUP(A7832,Min!A:B,2,FALSE),"Y","")</f>
        <v/>
      </c>
      <c r="F7832">
        <f>IF(AND(OR(s_tmchk="all",IF(ISERROR(MATCH(B7832,s_teams,0)),FALSE,TRUE)),OR(s_minsal="",s_minsal&lt;=D7832),OR(s_maxsal="",s_maxsal&gt;=D7832),OR(s_minyr="",s_minyr&lt;=A7832),OR(s_maxyr="",s_maxyr&gt;=A7832),OR(s_player="",s_player=C7832)),MAX(F$1:F7831)+1,0)</f>
        <v>0</v>
      </c>
    </row>
    <row r="7833" spans="1:6">
      <c r="A7833" s="20">
        <v>2002</v>
      </c>
      <c r="B7833" s="15" t="s">
        <v>79</v>
      </c>
      <c r="C7833" s="15" t="s">
        <v>6013</v>
      </c>
      <c r="D7833" s="24">
        <v>2406250</v>
      </c>
      <c r="E7833" t="str">
        <f>IF(D7833&lt;VLOOKUP(A7833,Min!A:B,2,FALSE),"Y","")</f>
        <v/>
      </c>
      <c r="F7833">
        <f>IF(AND(OR(s_tmchk="all",IF(ISERROR(MATCH(B7833,s_teams,0)),FALSE,TRUE)),OR(s_minsal="",s_minsal&lt;=D7833),OR(s_maxsal="",s_maxsal&gt;=D7833),OR(s_minyr="",s_minyr&lt;=A7833),OR(s_maxyr="",s_maxyr&gt;=A7833),OR(s_player="",s_player=C7833)),MAX(F$1:F7832)+1,0)</f>
        <v>0</v>
      </c>
    </row>
    <row r="7834" spans="1:6">
      <c r="A7834" s="20">
        <v>2002</v>
      </c>
      <c r="B7834" s="15" t="s">
        <v>79</v>
      </c>
      <c r="C7834" s="15" t="s">
        <v>4675</v>
      </c>
      <c r="D7834" s="24">
        <v>2028239</v>
      </c>
      <c r="E7834" t="str">
        <f>IF(D7834&lt;VLOOKUP(A7834,Min!A:B,2,FALSE),"Y","")</f>
        <v/>
      </c>
      <c r="F7834">
        <f>IF(AND(OR(s_tmchk="all",IF(ISERROR(MATCH(B7834,s_teams,0)),FALSE,TRUE)),OR(s_minsal="",s_minsal&lt;=D7834),OR(s_maxsal="",s_maxsal&gt;=D7834),OR(s_minyr="",s_minyr&lt;=A7834),OR(s_maxyr="",s_maxyr&gt;=A7834),OR(s_player="",s_player=C7834)),MAX(F$1:F7833)+1,0)</f>
        <v>0</v>
      </c>
    </row>
    <row r="7835" spans="1:6">
      <c r="A7835" s="20">
        <v>2002</v>
      </c>
      <c r="B7835" s="15" t="s">
        <v>79</v>
      </c>
      <c r="C7835" s="15" t="s">
        <v>790</v>
      </c>
      <c r="D7835" s="24">
        <v>1019280</v>
      </c>
      <c r="E7835" t="str">
        <f>IF(D7835&lt;VLOOKUP(A7835,Min!A:B,2,FALSE),"Y","")</f>
        <v/>
      </c>
      <c r="F7835">
        <f>IF(AND(OR(s_tmchk="all",IF(ISERROR(MATCH(B7835,s_teams,0)),FALSE,TRUE)),OR(s_minsal="",s_minsal&lt;=D7835),OR(s_maxsal="",s_maxsal&gt;=D7835),OR(s_minyr="",s_minyr&lt;=A7835),OR(s_maxyr="",s_maxyr&gt;=A7835),OR(s_player="",s_player=C7835)),MAX(F$1:F7834)+1,0)</f>
        <v>0</v>
      </c>
    </row>
    <row r="7836" spans="1:6">
      <c r="A7836" s="20">
        <v>2002</v>
      </c>
      <c r="B7836" s="15" t="s">
        <v>79</v>
      </c>
      <c r="C7836" s="15" t="s">
        <v>4776</v>
      </c>
      <c r="D7836" s="24">
        <v>1000000</v>
      </c>
      <c r="E7836" t="str">
        <f>IF(D7836&lt;VLOOKUP(A7836,Min!A:B,2,FALSE),"Y","")</f>
        <v/>
      </c>
      <c r="F7836">
        <f>IF(AND(OR(s_tmchk="all",IF(ISERROR(MATCH(B7836,s_teams,0)),FALSE,TRUE)),OR(s_minsal="",s_minsal&lt;=D7836),OR(s_maxsal="",s_maxsal&gt;=D7836),OR(s_minyr="",s_minyr&lt;=A7836),OR(s_maxyr="",s_maxyr&gt;=A7836),OR(s_player="",s_player=C7836)),MAX(F$1:F7835)+1,0)</f>
        <v>0</v>
      </c>
    </row>
    <row r="7837" spans="1:6">
      <c r="A7837" s="20">
        <v>2002</v>
      </c>
      <c r="B7837" s="15" t="s">
        <v>79</v>
      </c>
      <c r="C7837" s="15" t="s">
        <v>5690</v>
      </c>
      <c r="D7837" s="24">
        <v>715850</v>
      </c>
      <c r="E7837" t="str">
        <f>IF(D7837&lt;VLOOKUP(A7837,Min!A:B,2,FALSE),"Y","")</f>
        <v/>
      </c>
      <c r="F7837">
        <f>IF(AND(OR(s_tmchk="all",IF(ISERROR(MATCH(B7837,s_teams,0)),FALSE,TRUE)),OR(s_minsal="",s_minsal&lt;=D7837),OR(s_maxsal="",s_maxsal&gt;=D7837),OR(s_minyr="",s_minyr&lt;=A7837),OR(s_maxyr="",s_maxyr&gt;=A7837),OR(s_player="",s_player=C7837)),MAX(F$1:F7836)+1,0)</f>
        <v>0</v>
      </c>
    </row>
    <row r="7838" spans="1:6">
      <c r="A7838" s="20">
        <v>2002</v>
      </c>
      <c r="B7838" s="15" t="s">
        <v>79</v>
      </c>
      <c r="C7838" s="15" t="s">
        <v>5056</v>
      </c>
      <c r="D7838" s="24">
        <v>638000</v>
      </c>
      <c r="E7838" t="str">
        <f>IF(D7838&lt;VLOOKUP(A7838,Min!A:B,2,FALSE),"Y","")</f>
        <v/>
      </c>
      <c r="F7838">
        <f>IF(AND(OR(s_tmchk="all",IF(ISERROR(MATCH(B7838,s_teams,0)),FALSE,TRUE)),OR(s_minsal="",s_minsal&lt;=D7838),OR(s_maxsal="",s_maxsal&gt;=D7838),OR(s_minyr="",s_minyr&lt;=A7838),OR(s_maxyr="",s_maxyr&gt;=A7838),OR(s_player="",s_player=C7838)),MAX(F$1:F7837)+1,0)</f>
        <v>0</v>
      </c>
    </row>
    <row r="7839" spans="1:6">
      <c r="A7839" s="20">
        <v>2002</v>
      </c>
      <c r="B7839" s="15" t="s">
        <v>79</v>
      </c>
      <c r="C7839" s="15" t="s">
        <v>5846</v>
      </c>
      <c r="D7839" s="24">
        <v>590850</v>
      </c>
      <c r="E7839" t="str">
        <f>IF(D7839&lt;VLOOKUP(A7839,Min!A:B,2,FALSE),"Y","")</f>
        <v/>
      </c>
      <c r="F7839">
        <f>IF(AND(OR(s_tmchk="all",IF(ISERROR(MATCH(B7839,s_teams,0)),FALSE,TRUE)),OR(s_minsal="",s_minsal&lt;=D7839),OR(s_maxsal="",s_maxsal&gt;=D7839),OR(s_minyr="",s_minyr&lt;=A7839),OR(s_maxyr="",s_maxyr&gt;=A7839),OR(s_player="",s_player=C7839)),MAX(F$1:F7838)+1,0)</f>
        <v>0</v>
      </c>
    </row>
    <row r="7840" spans="1:6">
      <c r="A7840" s="20">
        <v>2002</v>
      </c>
      <c r="B7840" s="15" t="s">
        <v>79</v>
      </c>
      <c r="C7840" s="15" t="s">
        <v>5902</v>
      </c>
      <c r="D7840" s="24">
        <v>332817</v>
      </c>
      <c r="E7840" t="str">
        <f>IF(D7840&lt;VLOOKUP(A7840,Min!A:B,2,FALSE),"Y","")</f>
        <v/>
      </c>
      <c r="F7840">
        <f>IF(AND(OR(s_tmchk="all",IF(ISERROR(MATCH(B7840,s_teams,0)),FALSE,TRUE)),OR(s_minsal="",s_minsal&lt;=D7840),OR(s_maxsal="",s_maxsal&gt;=D7840),OR(s_minyr="",s_minyr&lt;=A7840),OR(s_maxyr="",s_maxyr&gt;=A7840),OR(s_player="",s_player=C7840)),MAX(F$1:F7839)+1,0)</f>
        <v>0</v>
      </c>
    </row>
    <row r="7841" spans="1:6">
      <c r="A7841" s="20">
        <v>2002</v>
      </c>
      <c r="B7841" s="15" t="s">
        <v>81</v>
      </c>
      <c r="C7841" s="15" t="s">
        <v>4803</v>
      </c>
      <c r="D7841" s="24">
        <v>12750000</v>
      </c>
      <c r="E7841" t="str">
        <f>IF(D7841&lt;VLOOKUP(A7841,Min!A:B,2,FALSE),"Y","")</f>
        <v/>
      </c>
      <c r="F7841">
        <f>IF(AND(OR(s_tmchk="all",IF(ISERROR(MATCH(B7841,s_teams,0)),FALSE,TRUE)),OR(s_minsal="",s_minsal&lt;=D7841),OR(s_maxsal="",s_maxsal&gt;=D7841),OR(s_minyr="",s_minyr&lt;=A7841),OR(s_maxyr="",s_maxyr&gt;=A7841),OR(s_player="",s_player=C7841)),MAX(F$1:F7840)+1,0)</f>
        <v>0</v>
      </c>
    </row>
    <row r="7842" spans="1:6">
      <c r="A7842" s="20">
        <v>2002</v>
      </c>
      <c r="B7842" s="15" t="s">
        <v>81</v>
      </c>
      <c r="C7842" s="15" t="s">
        <v>6158</v>
      </c>
      <c r="D7842" s="24">
        <v>10444642</v>
      </c>
      <c r="E7842" t="str">
        <f>IF(D7842&lt;VLOOKUP(A7842,Min!A:B,2,FALSE),"Y","")</f>
        <v/>
      </c>
      <c r="F7842">
        <f>IF(AND(OR(s_tmchk="all",IF(ISERROR(MATCH(B7842,s_teams,0)),FALSE,TRUE)),OR(s_minsal="",s_minsal&lt;=D7842),OR(s_maxsal="",s_maxsal&gt;=D7842),OR(s_minyr="",s_minyr&lt;=A7842),OR(s_maxyr="",s_maxyr&gt;=A7842),OR(s_player="",s_player=C7842)),MAX(F$1:F7841)+1,0)</f>
        <v>0</v>
      </c>
    </row>
    <row r="7843" spans="1:6">
      <c r="A7843" s="20">
        <v>2002</v>
      </c>
      <c r="B7843" s="15" t="s">
        <v>81</v>
      </c>
      <c r="C7843" s="15" t="s">
        <v>4993</v>
      </c>
      <c r="D7843" s="24">
        <v>5200000</v>
      </c>
      <c r="E7843" t="str">
        <f>IF(D7843&lt;VLOOKUP(A7843,Min!A:B,2,FALSE),"Y","")</f>
        <v/>
      </c>
      <c r="F7843">
        <f>IF(AND(OR(s_tmchk="all",IF(ISERROR(MATCH(B7843,s_teams,0)),FALSE,TRUE)),OR(s_minsal="",s_minsal&lt;=D7843),OR(s_maxsal="",s_maxsal&gt;=D7843),OR(s_minyr="",s_minyr&lt;=A7843),OR(s_maxyr="",s_maxyr&gt;=A7843),OR(s_player="",s_player=C7843)),MAX(F$1:F7842)+1,0)</f>
        <v>0</v>
      </c>
    </row>
    <row r="7844" spans="1:6">
      <c r="A7844" s="20">
        <v>2002</v>
      </c>
      <c r="B7844" s="15" t="s">
        <v>81</v>
      </c>
      <c r="C7844" s="15" t="s">
        <v>5769</v>
      </c>
      <c r="D7844" s="24">
        <v>5000000</v>
      </c>
      <c r="E7844" t="str">
        <f>IF(D7844&lt;VLOOKUP(A7844,Min!A:B,2,FALSE),"Y","")</f>
        <v/>
      </c>
      <c r="F7844">
        <f>IF(AND(OR(s_tmchk="all",IF(ISERROR(MATCH(B7844,s_teams,0)),FALSE,TRUE)),OR(s_minsal="",s_minsal&lt;=D7844),OR(s_maxsal="",s_maxsal&gt;=D7844),OR(s_minyr="",s_minyr&lt;=A7844),OR(s_maxyr="",s_maxyr&gt;=A7844),OR(s_player="",s_player=C7844)),MAX(F$1:F7843)+1,0)</f>
        <v>0</v>
      </c>
    </row>
    <row r="7845" spans="1:6">
      <c r="A7845" s="20">
        <v>2002</v>
      </c>
      <c r="B7845" s="15" t="s">
        <v>81</v>
      </c>
      <c r="C7845" s="15" t="s">
        <v>5932</v>
      </c>
      <c r="D7845" s="24">
        <v>4344187</v>
      </c>
      <c r="E7845" t="str">
        <f>IF(D7845&lt;VLOOKUP(A7845,Min!A:B,2,FALSE),"Y","")</f>
        <v/>
      </c>
      <c r="F7845">
        <f>IF(AND(OR(s_tmchk="all",IF(ISERROR(MATCH(B7845,s_teams,0)),FALSE,TRUE)),OR(s_minsal="",s_minsal&lt;=D7845),OR(s_maxsal="",s_maxsal&gt;=D7845),OR(s_minyr="",s_minyr&lt;=A7845),OR(s_maxyr="",s_maxyr&gt;=A7845),OR(s_player="",s_player=C7845)),MAX(F$1:F7844)+1,0)</f>
        <v>0</v>
      </c>
    </row>
    <row r="7846" spans="1:6">
      <c r="A7846" s="20">
        <v>2002</v>
      </c>
      <c r="B7846" s="15" t="s">
        <v>81</v>
      </c>
      <c r="C7846" s="15" t="s">
        <v>5665</v>
      </c>
      <c r="D7846" s="24">
        <v>4174893</v>
      </c>
      <c r="E7846" t="str">
        <f>IF(D7846&lt;VLOOKUP(A7846,Min!A:B,2,FALSE),"Y","")</f>
        <v/>
      </c>
      <c r="F7846">
        <f>IF(AND(OR(s_tmchk="all",IF(ISERROR(MATCH(B7846,s_teams,0)),FALSE,TRUE)),OR(s_minsal="",s_minsal&lt;=D7846),OR(s_maxsal="",s_maxsal&gt;=D7846),OR(s_minyr="",s_minyr&lt;=A7846),OR(s_maxyr="",s_maxyr&gt;=A7846),OR(s_player="",s_player=C7846)),MAX(F$1:F7845)+1,0)</f>
        <v>0</v>
      </c>
    </row>
    <row r="7847" spans="1:6">
      <c r="A7847" s="20">
        <v>2002</v>
      </c>
      <c r="B7847" s="15" t="s">
        <v>81</v>
      </c>
      <c r="C7847" s="15" t="s">
        <v>4690</v>
      </c>
      <c r="D7847" s="24">
        <v>3680000</v>
      </c>
      <c r="E7847" t="str">
        <f>IF(D7847&lt;VLOOKUP(A7847,Min!A:B,2,FALSE),"Y","")</f>
        <v/>
      </c>
      <c r="F7847">
        <f>IF(AND(OR(s_tmchk="all",IF(ISERROR(MATCH(B7847,s_teams,0)),FALSE,TRUE)),OR(s_minsal="",s_minsal&lt;=D7847),OR(s_maxsal="",s_maxsal&gt;=D7847),OR(s_minyr="",s_minyr&lt;=A7847),OR(s_maxyr="",s_maxyr&gt;=A7847),OR(s_player="",s_player=C7847)),MAX(F$1:F7846)+1,0)</f>
        <v>0</v>
      </c>
    </row>
    <row r="7848" spans="1:6">
      <c r="A7848" s="20">
        <v>2002</v>
      </c>
      <c r="B7848" s="15" t="s">
        <v>81</v>
      </c>
      <c r="C7848" s="15" t="s">
        <v>5496</v>
      </c>
      <c r="D7848" s="24">
        <v>3025000</v>
      </c>
      <c r="E7848" t="str">
        <f>IF(D7848&lt;VLOOKUP(A7848,Min!A:B,2,FALSE),"Y","")</f>
        <v/>
      </c>
      <c r="F7848">
        <f>IF(AND(OR(s_tmchk="all",IF(ISERROR(MATCH(B7848,s_teams,0)),FALSE,TRUE)),OR(s_minsal="",s_minsal&lt;=D7848),OR(s_maxsal="",s_maxsal&gt;=D7848),OR(s_minyr="",s_minyr&lt;=A7848),OR(s_maxyr="",s_maxyr&gt;=A7848),OR(s_player="",s_player=C7848)),MAX(F$1:F7847)+1,0)</f>
        <v>0</v>
      </c>
    </row>
    <row r="7849" spans="1:6">
      <c r="A7849" s="20">
        <v>2002</v>
      </c>
      <c r="B7849" s="15" t="s">
        <v>81</v>
      </c>
      <c r="C7849" s="15" t="s">
        <v>4669</v>
      </c>
      <c r="D7849" s="24">
        <v>2475000</v>
      </c>
      <c r="E7849" t="str">
        <f>IF(D7849&lt;VLOOKUP(A7849,Min!A:B,2,FALSE),"Y","")</f>
        <v/>
      </c>
      <c r="F7849">
        <f>IF(AND(OR(s_tmchk="all",IF(ISERROR(MATCH(B7849,s_teams,0)),FALSE,TRUE)),OR(s_minsal="",s_minsal&lt;=D7849),OR(s_maxsal="",s_maxsal&gt;=D7849),OR(s_minyr="",s_minyr&lt;=A7849),OR(s_maxyr="",s_maxyr&gt;=A7849),OR(s_player="",s_player=C7849)),MAX(F$1:F7848)+1,0)</f>
        <v>0</v>
      </c>
    </row>
    <row r="7850" spans="1:6">
      <c r="A7850" s="20">
        <v>2002</v>
      </c>
      <c r="B7850" s="15" t="s">
        <v>81</v>
      </c>
      <c r="C7850" s="15" t="s">
        <v>5613</v>
      </c>
      <c r="D7850" s="24">
        <v>1347480</v>
      </c>
      <c r="E7850" t="str">
        <f>IF(D7850&lt;VLOOKUP(A7850,Min!A:B,2,FALSE),"Y","")</f>
        <v/>
      </c>
      <c r="F7850">
        <f>IF(AND(OR(s_tmchk="all",IF(ISERROR(MATCH(B7850,s_teams,0)),FALSE,TRUE)),OR(s_minsal="",s_minsal&lt;=D7850),OR(s_maxsal="",s_maxsal&gt;=D7850),OR(s_minyr="",s_minyr&lt;=A7850),OR(s_maxyr="",s_maxyr&gt;=A7850),OR(s_player="",s_player=C7850)),MAX(F$1:F7849)+1,0)</f>
        <v>0</v>
      </c>
    </row>
    <row r="7851" spans="1:6">
      <c r="A7851" s="20">
        <v>2002</v>
      </c>
      <c r="B7851" s="15" t="s">
        <v>81</v>
      </c>
      <c r="C7851" s="15" t="s">
        <v>1978</v>
      </c>
      <c r="D7851" s="24">
        <v>1216080</v>
      </c>
      <c r="E7851" t="str">
        <f>IF(D7851&lt;VLOOKUP(A7851,Min!A:B,2,FALSE),"Y","")</f>
        <v/>
      </c>
      <c r="F7851">
        <f>IF(AND(OR(s_tmchk="all",IF(ISERROR(MATCH(B7851,s_teams,0)),FALSE,TRUE)),OR(s_minsal="",s_minsal&lt;=D7851),OR(s_maxsal="",s_maxsal&gt;=D7851),OR(s_minyr="",s_minyr&lt;=A7851),OR(s_maxyr="",s_maxyr&gt;=A7851),OR(s_player="",s_player=C7851)),MAX(F$1:F7850)+1,0)</f>
        <v>0</v>
      </c>
    </row>
    <row r="7852" spans="1:6">
      <c r="A7852" s="20">
        <v>2002</v>
      </c>
      <c r="B7852" s="15" t="s">
        <v>81</v>
      </c>
      <c r="C7852" s="15" t="s">
        <v>1185</v>
      </c>
      <c r="D7852" s="24">
        <v>797880</v>
      </c>
      <c r="E7852" t="str">
        <f>IF(D7852&lt;VLOOKUP(A7852,Min!A:B,2,FALSE),"Y","")</f>
        <v/>
      </c>
      <c r="F7852">
        <f>IF(AND(OR(s_tmchk="all",IF(ISERROR(MATCH(B7852,s_teams,0)),FALSE,TRUE)),OR(s_minsal="",s_minsal&lt;=D7852),OR(s_maxsal="",s_maxsal&gt;=D7852),OR(s_minyr="",s_minyr&lt;=A7852),OR(s_maxyr="",s_maxyr&gt;=A7852),OR(s_player="",s_player=C7852)),MAX(F$1:F7851)+1,0)</f>
        <v>0</v>
      </c>
    </row>
    <row r="7853" spans="1:6">
      <c r="A7853" s="20">
        <v>2002</v>
      </c>
      <c r="B7853" s="15" t="s">
        <v>81</v>
      </c>
      <c r="C7853" s="15" t="s">
        <v>5195</v>
      </c>
      <c r="D7853" s="24">
        <v>465850</v>
      </c>
      <c r="E7853" t="str">
        <f>IF(D7853&lt;VLOOKUP(A7853,Min!A:B,2,FALSE),"Y","")</f>
        <v/>
      </c>
      <c r="F7853">
        <f>IF(AND(OR(s_tmchk="all",IF(ISERROR(MATCH(B7853,s_teams,0)),FALSE,TRUE)),OR(s_minsal="",s_minsal&lt;=D7853),OR(s_maxsal="",s_maxsal&gt;=D7853),OR(s_minyr="",s_minyr&lt;=A7853),OR(s_maxyr="",s_maxyr&gt;=A7853),OR(s_player="",s_player=C7853)),MAX(F$1:F7852)+1,0)</f>
        <v>0</v>
      </c>
    </row>
    <row r="7854" spans="1:6">
      <c r="A7854" s="20">
        <v>2002</v>
      </c>
      <c r="B7854" s="15" t="s">
        <v>82</v>
      </c>
      <c r="C7854" s="15" t="s">
        <v>1393</v>
      </c>
      <c r="D7854" s="24">
        <v>10865250</v>
      </c>
      <c r="E7854" t="str">
        <f>IF(D7854&lt;VLOOKUP(A7854,Min!A:B,2,FALSE),"Y","")</f>
        <v/>
      </c>
      <c r="F7854">
        <f>IF(AND(OR(s_tmchk="all",IF(ISERROR(MATCH(B7854,s_teams,0)),FALSE,TRUE)),OR(s_minsal="",s_minsal&lt;=D7854),OR(s_maxsal="",s_maxsal&gt;=D7854),OR(s_minyr="",s_minyr&lt;=A7854),OR(s_maxyr="",s_maxyr&gt;=A7854),OR(s_player="",s_player=C7854)),MAX(F$1:F7853)+1,0)</f>
        <v>0</v>
      </c>
    </row>
    <row r="7855" spans="1:6">
      <c r="A7855" s="20">
        <v>2002</v>
      </c>
      <c r="B7855" s="15" t="s">
        <v>82</v>
      </c>
      <c r="C7855" s="15" t="s">
        <v>4909</v>
      </c>
      <c r="D7855" s="24">
        <v>9500000</v>
      </c>
      <c r="E7855" t="str">
        <f>IF(D7855&lt;VLOOKUP(A7855,Min!A:B,2,FALSE),"Y","")</f>
        <v/>
      </c>
      <c r="F7855">
        <f>IF(AND(OR(s_tmchk="all",IF(ISERROR(MATCH(B7855,s_teams,0)),FALSE,TRUE)),OR(s_minsal="",s_minsal&lt;=D7855),OR(s_maxsal="",s_maxsal&gt;=D7855),OR(s_minyr="",s_minyr&lt;=A7855),OR(s_maxyr="",s_maxyr&gt;=A7855),OR(s_player="",s_player=C7855)),MAX(F$1:F7854)+1,0)</f>
        <v>0</v>
      </c>
    </row>
    <row r="7856" spans="1:6">
      <c r="A7856" s="20">
        <v>2002</v>
      </c>
      <c r="B7856" s="15" t="s">
        <v>82</v>
      </c>
      <c r="C7856" s="15" t="s">
        <v>6016</v>
      </c>
      <c r="D7856" s="24">
        <v>9000000</v>
      </c>
      <c r="E7856" t="str">
        <f>IF(D7856&lt;VLOOKUP(A7856,Min!A:B,2,FALSE),"Y","")</f>
        <v/>
      </c>
      <c r="F7856">
        <f>IF(AND(OR(s_tmchk="all",IF(ISERROR(MATCH(B7856,s_teams,0)),FALSE,TRUE)),OR(s_minsal="",s_minsal&lt;=D7856),OR(s_maxsal="",s_maxsal&gt;=D7856),OR(s_minyr="",s_minyr&lt;=A7856),OR(s_maxyr="",s_maxyr&gt;=A7856),OR(s_player="",s_player=C7856)),MAX(F$1:F7855)+1,0)</f>
        <v>0</v>
      </c>
    </row>
    <row r="7857" spans="1:6">
      <c r="A7857" s="20">
        <v>2002</v>
      </c>
      <c r="B7857" s="15" t="s">
        <v>82</v>
      </c>
      <c r="C7857" s="15" t="s">
        <v>5238</v>
      </c>
      <c r="D7857" s="24">
        <v>3020834</v>
      </c>
      <c r="E7857" t="str">
        <f>IF(D7857&lt;VLOOKUP(A7857,Min!A:B,2,FALSE),"Y","")</f>
        <v/>
      </c>
      <c r="F7857">
        <f>IF(AND(OR(s_tmchk="all",IF(ISERROR(MATCH(B7857,s_teams,0)),FALSE,TRUE)),OR(s_minsal="",s_minsal&lt;=D7857),OR(s_maxsal="",s_maxsal&gt;=D7857),OR(s_minyr="",s_minyr&lt;=A7857),OR(s_maxyr="",s_maxyr&gt;=A7857),OR(s_player="",s_player=C7857)),MAX(F$1:F7856)+1,0)</f>
        <v>0</v>
      </c>
    </row>
    <row r="7858" spans="1:6">
      <c r="A7858" s="20">
        <v>2002</v>
      </c>
      <c r="B7858" s="15" t="s">
        <v>82</v>
      </c>
      <c r="C7858" s="15" t="s">
        <v>4587</v>
      </c>
      <c r="D7858" s="24">
        <v>3000000</v>
      </c>
      <c r="E7858" t="str">
        <f>IF(D7858&lt;VLOOKUP(A7858,Min!A:B,2,FALSE),"Y","")</f>
        <v/>
      </c>
      <c r="F7858">
        <f>IF(AND(OR(s_tmchk="all",IF(ISERROR(MATCH(B7858,s_teams,0)),FALSE,TRUE)),OR(s_minsal="",s_minsal&lt;=D7858),OR(s_maxsal="",s_maxsal&gt;=D7858),OR(s_minyr="",s_minyr&lt;=A7858),OR(s_maxyr="",s_maxyr&gt;=A7858),OR(s_player="",s_player=C7858)),MAX(F$1:F7857)+1,0)</f>
        <v>0</v>
      </c>
    </row>
    <row r="7859" spans="1:6">
      <c r="A7859" s="20">
        <v>2002</v>
      </c>
      <c r="B7859" s="15" t="s">
        <v>82</v>
      </c>
      <c r="C7859" s="15" t="s">
        <v>6048</v>
      </c>
      <c r="D7859" s="24">
        <v>2400000</v>
      </c>
      <c r="E7859" t="str">
        <f>IF(D7859&lt;VLOOKUP(A7859,Min!A:B,2,FALSE),"Y","")</f>
        <v/>
      </c>
      <c r="F7859">
        <f>IF(AND(OR(s_tmchk="all",IF(ISERROR(MATCH(B7859,s_teams,0)),FALSE,TRUE)),OR(s_minsal="",s_minsal&lt;=D7859),OR(s_maxsal="",s_maxsal&gt;=D7859),OR(s_minyr="",s_minyr&lt;=A7859),OR(s_maxyr="",s_maxyr&gt;=A7859),OR(s_player="",s_player=C7859)),MAX(F$1:F7858)+1,0)</f>
        <v>0</v>
      </c>
    </row>
    <row r="7860" spans="1:6">
      <c r="A7860" s="20">
        <v>2002</v>
      </c>
      <c r="B7860" s="15" t="s">
        <v>82</v>
      </c>
      <c r="C7860" s="15" t="s">
        <v>5552</v>
      </c>
      <c r="D7860" s="24">
        <v>2285000</v>
      </c>
      <c r="E7860" t="str">
        <f>IF(D7860&lt;VLOOKUP(A7860,Min!A:B,2,FALSE),"Y","")</f>
        <v/>
      </c>
      <c r="F7860">
        <f>IF(AND(OR(s_tmchk="all",IF(ISERROR(MATCH(B7860,s_teams,0)),FALSE,TRUE)),OR(s_minsal="",s_minsal&lt;=D7860),OR(s_maxsal="",s_maxsal&gt;=D7860),OR(s_minyr="",s_minyr&lt;=A7860),OR(s_maxyr="",s_maxyr&gt;=A7860),OR(s_player="",s_player=C7860)),MAX(F$1:F7859)+1,0)</f>
        <v>0</v>
      </c>
    </row>
    <row r="7861" spans="1:6">
      <c r="A7861" s="20">
        <v>2002</v>
      </c>
      <c r="B7861" s="15" t="s">
        <v>82</v>
      </c>
      <c r="C7861" s="15" t="s">
        <v>4874</v>
      </c>
      <c r="D7861" s="24">
        <v>1000000</v>
      </c>
      <c r="E7861" t="str">
        <f>IF(D7861&lt;VLOOKUP(A7861,Min!A:B,2,FALSE),"Y","")</f>
        <v/>
      </c>
      <c r="F7861">
        <f>IF(AND(OR(s_tmchk="all",IF(ISERROR(MATCH(B7861,s_teams,0)),FALSE,TRUE)),OR(s_minsal="",s_minsal&lt;=D7861),OR(s_maxsal="",s_maxsal&gt;=D7861),OR(s_minyr="",s_minyr&lt;=A7861),OR(s_maxyr="",s_maxyr&gt;=A7861),OR(s_player="",s_player=C7861)),MAX(F$1:F7860)+1,0)</f>
        <v>0</v>
      </c>
    </row>
    <row r="7862" spans="1:6">
      <c r="A7862" s="20">
        <v>2002</v>
      </c>
      <c r="B7862" s="15" t="s">
        <v>82</v>
      </c>
      <c r="C7862" s="15" t="s">
        <v>5585</v>
      </c>
      <c r="D7862" s="24">
        <v>1000000</v>
      </c>
      <c r="E7862" t="str">
        <f>IF(D7862&lt;VLOOKUP(A7862,Min!A:B,2,FALSE),"Y","")</f>
        <v/>
      </c>
      <c r="F7862">
        <f>IF(AND(OR(s_tmchk="all",IF(ISERROR(MATCH(B7862,s_teams,0)),FALSE,TRUE)),OR(s_minsal="",s_minsal&lt;=D7862),OR(s_maxsal="",s_maxsal&gt;=D7862),OR(s_minyr="",s_minyr&lt;=A7862),OR(s_maxyr="",s_maxyr&gt;=A7862),OR(s_player="",s_player=C7862)),MAX(F$1:F7861)+1,0)</f>
        <v>0</v>
      </c>
    </row>
    <row r="7863" spans="1:6">
      <c r="A7863" s="20">
        <v>2002</v>
      </c>
      <c r="B7863" s="15" t="s">
        <v>82</v>
      </c>
      <c r="C7863" s="15" t="s">
        <v>1383</v>
      </c>
      <c r="D7863" s="24">
        <v>744480</v>
      </c>
      <c r="E7863" t="str">
        <f>IF(D7863&lt;VLOOKUP(A7863,Min!A:B,2,FALSE),"Y","")</f>
        <v/>
      </c>
      <c r="F7863">
        <f>IF(AND(OR(s_tmchk="all",IF(ISERROR(MATCH(B7863,s_teams,0)),FALSE,TRUE)),OR(s_minsal="",s_minsal&lt;=D7863),OR(s_maxsal="",s_maxsal&gt;=D7863),OR(s_minyr="",s_minyr&lt;=A7863),OR(s_maxyr="",s_maxyr&gt;=A7863),OR(s_player="",s_player=C7863)),MAX(F$1:F7862)+1,0)</f>
        <v>0</v>
      </c>
    </row>
    <row r="7864" spans="1:6">
      <c r="A7864" s="20">
        <v>2002</v>
      </c>
      <c r="B7864" s="15" t="s">
        <v>82</v>
      </c>
      <c r="C7864" s="15" t="s">
        <v>4714</v>
      </c>
      <c r="D7864" s="24">
        <v>715850</v>
      </c>
      <c r="E7864" t="str">
        <f>IF(D7864&lt;VLOOKUP(A7864,Min!A:B,2,FALSE),"Y","")</f>
        <v/>
      </c>
      <c r="F7864">
        <f>IF(AND(OR(s_tmchk="all",IF(ISERROR(MATCH(B7864,s_teams,0)),FALSE,TRUE)),OR(s_minsal="",s_minsal&lt;=D7864),OR(s_maxsal="",s_maxsal&gt;=D7864),OR(s_minyr="",s_minyr&lt;=A7864),OR(s_maxyr="",s_maxyr&gt;=A7864),OR(s_player="",s_player=C7864)),MAX(F$1:F7863)+1,0)</f>
        <v>0</v>
      </c>
    </row>
    <row r="7865" spans="1:6">
      <c r="A7865" s="20">
        <v>2002</v>
      </c>
      <c r="B7865" s="15" t="s">
        <v>82</v>
      </c>
      <c r="C7865" s="15" t="s">
        <v>4767</v>
      </c>
      <c r="D7865" s="24">
        <v>715850</v>
      </c>
      <c r="E7865" t="str">
        <f>IF(D7865&lt;VLOOKUP(A7865,Min!A:B,2,FALSE),"Y","")</f>
        <v/>
      </c>
      <c r="F7865">
        <f>IF(AND(OR(s_tmchk="all",IF(ISERROR(MATCH(B7865,s_teams,0)),FALSE,TRUE)),OR(s_minsal="",s_minsal&lt;=D7865),OR(s_maxsal="",s_maxsal&gt;=D7865),OR(s_minyr="",s_minyr&lt;=A7865),OR(s_maxyr="",s_maxyr&gt;=A7865),OR(s_player="",s_player=C7865)),MAX(F$1:F7864)+1,0)</f>
        <v>0</v>
      </c>
    </row>
    <row r="7866" spans="1:6">
      <c r="A7866" s="20">
        <v>2002</v>
      </c>
      <c r="B7866" s="15" t="s">
        <v>82</v>
      </c>
      <c r="C7866" s="15" t="s">
        <v>3020</v>
      </c>
      <c r="D7866" s="24">
        <v>590850</v>
      </c>
      <c r="E7866" t="str">
        <f>IF(D7866&lt;VLOOKUP(A7866,Min!A:B,2,FALSE),"Y","")</f>
        <v/>
      </c>
      <c r="F7866">
        <f>IF(AND(OR(s_tmchk="all",IF(ISERROR(MATCH(B7866,s_teams,0)),FALSE,TRUE)),OR(s_minsal="",s_minsal&lt;=D7866),OR(s_maxsal="",s_maxsal&gt;=D7866),OR(s_minyr="",s_minyr&lt;=A7866),OR(s_maxyr="",s_maxyr&gt;=A7866),OR(s_player="",s_player=C7866)),MAX(F$1:F7865)+1,0)</f>
        <v>0</v>
      </c>
    </row>
    <row r="7867" spans="1:6">
      <c r="A7867" s="20">
        <v>2002</v>
      </c>
      <c r="B7867" s="15" t="s">
        <v>82</v>
      </c>
      <c r="C7867" s="15" t="s">
        <v>4760</v>
      </c>
      <c r="D7867" s="24">
        <v>540850</v>
      </c>
      <c r="E7867" t="str">
        <f>IF(D7867&lt;VLOOKUP(A7867,Min!A:B,2,FALSE),"Y","")</f>
        <v/>
      </c>
      <c r="F7867">
        <f>IF(AND(OR(s_tmchk="all",IF(ISERROR(MATCH(B7867,s_teams,0)),FALSE,TRUE)),OR(s_minsal="",s_minsal&lt;=D7867),OR(s_maxsal="",s_maxsal&gt;=D7867),OR(s_minyr="",s_minyr&lt;=A7867),OR(s_maxyr="",s_maxyr&gt;=A7867),OR(s_player="",s_player=C7867)),MAX(F$1:F7866)+1,0)</f>
        <v>0</v>
      </c>
    </row>
    <row r="7868" spans="1:6">
      <c r="A7868" s="20">
        <v>2002</v>
      </c>
      <c r="B7868" s="15" t="s">
        <v>82</v>
      </c>
      <c r="C7868" s="15" t="s">
        <v>4559</v>
      </c>
      <c r="D7868" s="24">
        <v>465850</v>
      </c>
      <c r="E7868" t="str">
        <f>IF(D7868&lt;VLOOKUP(A7868,Min!A:B,2,FALSE),"Y","")</f>
        <v/>
      </c>
      <c r="F7868">
        <f>IF(AND(OR(s_tmchk="all",IF(ISERROR(MATCH(B7868,s_teams,0)),FALSE,TRUE)),OR(s_minsal="",s_minsal&lt;=D7868),OR(s_maxsal="",s_maxsal&gt;=D7868),OR(s_minyr="",s_minyr&lt;=A7868),OR(s_maxyr="",s_maxyr&gt;=A7868),OR(s_player="",s_player=C7868)),MAX(F$1:F7867)+1,0)</f>
        <v>0</v>
      </c>
    </row>
    <row r="7869" spans="1:6">
      <c r="A7869" s="20">
        <v>2002</v>
      </c>
      <c r="B7869" s="15" t="s">
        <v>84</v>
      </c>
      <c r="C7869" s="15" t="s">
        <v>5099</v>
      </c>
      <c r="D7869" s="24">
        <v>12926493</v>
      </c>
      <c r="E7869" t="str">
        <f>IF(D7869&lt;VLOOKUP(A7869,Min!A:B,2,FALSE),"Y","")</f>
        <v/>
      </c>
      <c r="F7869">
        <f>IF(AND(OR(s_tmchk="all",IF(ISERROR(MATCH(B7869,s_teams,0)),FALSE,TRUE)),OR(s_minsal="",s_minsal&lt;=D7869),OR(s_maxsal="",s_maxsal&gt;=D7869),OR(s_minyr="",s_minyr&lt;=A7869),OR(s_maxyr="",s_maxyr&gt;=A7869),OR(s_player="",s_player=C7869)),MAX(F$1:F7868)+1,0)</f>
        <v>0</v>
      </c>
    </row>
    <row r="7870" spans="1:6">
      <c r="A7870" s="20">
        <v>2002</v>
      </c>
      <c r="B7870" s="15" t="s">
        <v>84</v>
      </c>
      <c r="C7870" s="15" t="s">
        <v>6148</v>
      </c>
      <c r="D7870" s="24">
        <v>11250000</v>
      </c>
      <c r="E7870" t="str">
        <f>IF(D7870&lt;VLOOKUP(A7870,Min!A:B,2,FALSE),"Y","")</f>
        <v/>
      </c>
      <c r="F7870">
        <f>IF(AND(OR(s_tmchk="all",IF(ISERROR(MATCH(B7870,s_teams,0)),FALSE,TRUE)),OR(s_minsal="",s_minsal&lt;=D7870),OR(s_maxsal="",s_maxsal&gt;=D7870),OR(s_minyr="",s_minyr&lt;=A7870),OR(s_maxyr="",s_maxyr&gt;=A7870),OR(s_player="",s_player=C7870)),MAX(F$1:F7869)+1,0)</f>
        <v>0</v>
      </c>
    </row>
    <row r="7871" spans="1:6">
      <c r="A7871" s="20">
        <v>2002</v>
      </c>
      <c r="B7871" s="15" t="s">
        <v>84</v>
      </c>
      <c r="C7871" s="15" t="s">
        <v>4689</v>
      </c>
      <c r="D7871" s="24">
        <v>4680000</v>
      </c>
      <c r="E7871" t="str">
        <f>IF(D7871&lt;VLOOKUP(A7871,Min!A:B,2,FALSE),"Y","")</f>
        <v/>
      </c>
      <c r="F7871">
        <f>IF(AND(OR(s_tmchk="all",IF(ISERROR(MATCH(B7871,s_teams,0)),FALSE,TRUE)),OR(s_minsal="",s_minsal&lt;=D7871),OR(s_maxsal="",s_maxsal&gt;=D7871),OR(s_minyr="",s_minyr&lt;=A7871),OR(s_maxyr="",s_maxyr&gt;=A7871),OR(s_player="",s_player=C7871)),MAX(F$1:F7870)+1,0)</f>
        <v>0</v>
      </c>
    </row>
    <row r="7872" spans="1:6">
      <c r="A7872" s="20">
        <v>2002</v>
      </c>
      <c r="B7872" s="15" t="s">
        <v>84</v>
      </c>
      <c r="C7872" s="15" t="s">
        <v>4732</v>
      </c>
      <c r="D7872" s="24">
        <v>4539000</v>
      </c>
      <c r="E7872" t="str">
        <f>IF(D7872&lt;VLOOKUP(A7872,Min!A:B,2,FALSE),"Y","")</f>
        <v/>
      </c>
      <c r="F7872">
        <f>IF(AND(OR(s_tmchk="all",IF(ISERROR(MATCH(B7872,s_teams,0)),FALSE,TRUE)),OR(s_minsal="",s_minsal&lt;=D7872),OR(s_maxsal="",s_maxsal&gt;=D7872),OR(s_minyr="",s_minyr&lt;=A7872),OR(s_maxyr="",s_maxyr&gt;=A7872),OR(s_player="",s_player=C7872)),MAX(F$1:F7871)+1,0)</f>
        <v>0</v>
      </c>
    </row>
    <row r="7873" spans="1:6">
      <c r="A7873" s="20">
        <v>2002</v>
      </c>
      <c r="B7873" s="15" t="s">
        <v>84</v>
      </c>
      <c r="C7873" s="15" t="s">
        <v>3113</v>
      </c>
      <c r="D7873" s="24">
        <v>4413375</v>
      </c>
      <c r="E7873" t="str">
        <f>IF(D7873&lt;VLOOKUP(A7873,Min!A:B,2,FALSE),"Y","")</f>
        <v/>
      </c>
      <c r="F7873">
        <f>IF(AND(OR(s_tmchk="all",IF(ISERROR(MATCH(B7873,s_teams,0)),FALSE,TRUE)),OR(s_minsal="",s_minsal&lt;=D7873),OR(s_maxsal="",s_maxsal&gt;=D7873),OR(s_minyr="",s_minyr&lt;=A7873),OR(s_maxyr="",s_maxyr&gt;=A7873),OR(s_player="",s_player=C7873)),MAX(F$1:F7872)+1,0)</f>
        <v>0</v>
      </c>
    </row>
    <row r="7874" spans="1:6">
      <c r="A7874" s="20">
        <v>2002</v>
      </c>
      <c r="B7874" s="15" t="s">
        <v>84</v>
      </c>
      <c r="C7874" s="15" t="s">
        <v>5962</v>
      </c>
      <c r="D7874" s="24">
        <v>1750000</v>
      </c>
      <c r="E7874" t="str">
        <f>IF(D7874&lt;VLOOKUP(A7874,Min!A:B,2,FALSE),"Y","")</f>
        <v/>
      </c>
      <c r="F7874">
        <f>IF(AND(OR(s_tmchk="all",IF(ISERROR(MATCH(B7874,s_teams,0)),FALSE,TRUE)),OR(s_minsal="",s_minsal&lt;=D7874),OR(s_maxsal="",s_maxsal&gt;=D7874),OR(s_minyr="",s_minyr&lt;=A7874),OR(s_maxyr="",s_maxyr&gt;=A7874),OR(s_player="",s_player=C7874)),MAX(F$1:F7873)+1,0)</f>
        <v>0</v>
      </c>
    </row>
    <row r="7875" spans="1:6">
      <c r="A7875" s="20">
        <v>2002</v>
      </c>
      <c r="B7875" s="15" t="s">
        <v>84</v>
      </c>
      <c r="C7875" s="15" t="s">
        <v>3754</v>
      </c>
      <c r="D7875" s="24">
        <v>1452000</v>
      </c>
      <c r="E7875" t="str">
        <f>IF(D7875&lt;VLOOKUP(A7875,Min!A:B,2,FALSE),"Y","")</f>
        <v/>
      </c>
      <c r="F7875">
        <f>IF(AND(OR(s_tmchk="all",IF(ISERROR(MATCH(B7875,s_teams,0)),FALSE,TRUE)),OR(s_minsal="",s_minsal&lt;=D7875),OR(s_maxsal="",s_maxsal&gt;=D7875),OR(s_minyr="",s_minyr&lt;=A7875),OR(s_maxyr="",s_maxyr&gt;=A7875),OR(s_player="",s_player=C7875)),MAX(F$1:F7874)+1,0)</f>
        <v>0</v>
      </c>
    </row>
    <row r="7876" spans="1:6">
      <c r="A7876" s="20">
        <v>2002</v>
      </c>
      <c r="B7876" s="15" t="s">
        <v>84</v>
      </c>
      <c r="C7876" s="15" t="s">
        <v>4957</v>
      </c>
      <c r="D7876" s="24">
        <v>1155240</v>
      </c>
      <c r="E7876" t="str">
        <f>IF(D7876&lt;VLOOKUP(A7876,Min!A:B,2,FALSE),"Y","")</f>
        <v/>
      </c>
      <c r="F7876">
        <f>IF(AND(OR(s_tmchk="all",IF(ISERROR(MATCH(B7876,s_teams,0)),FALSE,TRUE)),OR(s_minsal="",s_minsal&lt;=D7876),OR(s_maxsal="",s_maxsal&gt;=D7876),OR(s_minyr="",s_minyr&lt;=A7876),OR(s_maxyr="",s_maxyr&gt;=A7876),OR(s_player="",s_player=C7876)),MAX(F$1:F7875)+1,0)</f>
        <v>0</v>
      </c>
    </row>
    <row r="7877" spans="1:6">
      <c r="A7877" s="20">
        <v>2002</v>
      </c>
      <c r="B7877" s="15" t="s">
        <v>84</v>
      </c>
      <c r="C7877" s="15" t="s">
        <v>4596</v>
      </c>
      <c r="D7877" s="24">
        <v>715850</v>
      </c>
      <c r="E7877" t="str">
        <f>IF(D7877&lt;VLOOKUP(A7877,Min!A:B,2,FALSE),"Y","")</f>
        <v/>
      </c>
      <c r="F7877">
        <f>IF(AND(OR(s_tmchk="all",IF(ISERROR(MATCH(B7877,s_teams,0)),FALSE,TRUE)),OR(s_minsal="",s_minsal&lt;=D7877),OR(s_maxsal="",s_maxsal&gt;=D7877),OR(s_minyr="",s_minyr&lt;=A7877),OR(s_maxyr="",s_maxyr&gt;=A7877),OR(s_player="",s_player=C7877)),MAX(F$1:F7876)+1,0)</f>
        <v>0</v>
      </c>
    </row>
    <row r="7878" spans="1:6">
      <c r="A7878" s="20">
        <v>2002</v>
      </c>
      <c r="B7878" s="15" t="s">
        <v>84</v>
      </c>
      <c r="C7878" s="15" t="s">
        <v>5783</v>
      </c>
      <c r="D7878" s="24">
        <v>478558</v>
      </c>
      <c r="E7878" t="str">
        <f>IF(D7878&lt;VLOOKUP(A7878,Min!A:B,2,FALSE),"Y","")</f>
        <v/>
      </c>
      <c r="F7878">
        <f>IF(AND(OR(s_tmchk="all",IF(ISERROR(MATCH(B7878,s_teams,0)),FALSE,TRUE)),OR(s_minsal="",s_minsal&lt;=D7878),OR(s_maxsal="",s_maxsal&gt;=D7878),OR(s_minyr="",s_minyr&lt;=A7878),OR(s_maxyr="",s_maxyr&gt;=A7878),OR(s_player="",s_player=C7878)),MAX(F$1:F7877)+1,0)</f>
        <v>0</v>
      </c>
    </row>
    <row r="7879" spans="1:6">
      <c r="A7879" s="20">
        <v>2002</v>
      </c>
      <c r="B7879" s="15" t="s">
        <v>84</v>
      </c>
      <c r="C7879" s="15" t="s">
        <v>4621</v>
      </c>
      <c r="D7879" s="24">
        <v>465850</v>
      </c>
      <c r="E7879" t="str">
        <f>IF(D7879&lt;VLOOKUP(A7879,Min!A:B,2,FALSE),"Y","")</f>
        <v/>
      </c>
      <c r="F7879">
        <f>IF(AND(OR(s_tmchk="all",IF(ISERROR(MATCH(B7879,s_teams,0)),FALSE,TRUE)),OR(s_minsal="",s_minsal&lt;=D7879),OR(s_maxsal="",s_maxsal&gt;=D7879),OR(s_minyr="",s_minyr&lt;=A7879),OR(s_maxyr="",s_maxyr&gt;=A7879),OR(s_player="",s_player=C7879)),MAX(F$1:F7878)+1,0)</f>
        <v>0</v>
      </c>
    </row>
    <row r="7880" spans="1:6">
      <c r="A7880" s="20">
        <v>2002</v>
      </c>
      <c r="B7880" s="15" t="s">
        <v>84</v>
      </c>
      <c r="C7880" s="15" t="s">
        <v>5291</v>
      </c>
      <c r="D7880" s="24">
        <v>465850</v>
      </c>
      <c r="E7880" t="str">
        <f>IF(D7880&lt;VLOOKUP(A7880,Min!A:B,2,FALSE),"Y","")</f>
        <v/>
      </c>
      <c r="F7880">
        <f>IF(AND(OR(s_tmchk="all",IF(ISERROR(MATCH(B7880,s_teams,0)),FALSE,TRUE)),OR(s_minsal="",s_minsal&lt;=D7880),OR(s_maxsal="",s_maxsal&gt;=D7880),OR(s_minyr="",s_minyr&lt;=A7880),OR(s_maxyr="",s_maxyr&gt;=A7880),OR(s_player="",s_player=C7880)),MAX(F$1:F7879)+1,0)</f>
        <v>0</v>
      </c>
    </row>
    <row r="7881" spans="1:6">
      <c r="A7881" s="20">
        <v>2002</v>
      </c>
      <c r="B7881" s="15" t="s">
        <v>84</v>
      </c>
      <c r="C7881" s="15" t="s">
        <v>5732</v>
      </c>
      <c r="D7881" s="24">
        <v>465850</v>
      </c>
      <c r="E7881" t="str">
        <f>IF(D7881&lt;VLOOKUP(A7881,Min!A:B,2,FALSE),"Y","")</f>
        <v/>
      </c>
      <c r="F7881">
        <f>IF(AND(OR(s_tmchk="all",IF(ISERROR(MATCH(B7881,s_teams,0)),FALSE,TRUE)),OR(s_minsal="",s_minsal&lt;=D7881),OR(s_maxsal="",s_maxsal&gt;=D7881),OR(s_minyr="",s_minyr&lt;=A7881),OR(s_maxyr="",s_maxyr&gt;=A7881),OR(s_player="",s_player=C7881)),MAX(F$1:F7880)+1,0)</f>
        <v>0</v>
      </c>
    </row>
    <row r="7882" spans="1:6">
      <c r="A7882" s="20">
        <v>2002</v>
      </c>
      <c r="B7882" s="15" t="s">
        <v>84</v>
      </c>
      <c r="C7882" s="15" t="s">
        <v>5906</v>
      </c>
      <c r="D7882" s="24">
        <v>465850</v>
      </c>
      <c r="E7882" t="str">
        <f>IF(D7882&lt;VLOOKUP(A7882,Min!A:B,2,FALSE),"Y","")</f>
        <v/>
      </c>
      <c r="F7882">
        <f>IF(AND(OR(s_tmchk="all",IF(ISERROR(MATCH(B7882,s_teams,0)),FALSE,TRUE)),OR(s_minsal="",s_minsal&lt;=D7882),OR(s_maxsal="",s_maxsal&gt;=D7882),OR(s_minyr="",s_minyr&lt;=A7882),OR(s_maxyr="",s_maxyr&gt;=A7882),OR(s_player="",s_player=C7882)),MAX(F$1:F7881)+1,0)</f>
        <v>0</v>
      </c>
    </row>
    <row r="7883" spans="1:6">
      <c r="A7883" s="20">
        <v>2002</v>
      </c>
      <c r="B7883" s="15" t="s">
        <v>84</v>
      </c>
      <c r="C7883" s="15" t="s">
        <v>3429</v>
      </c>
      <c r="D7883" s="24">
        <v>332817</v>
      </c>
      <c r="E7883" t="str">
        <f>IF(D7883&lt;VLOOKUP(A7883,Min!A:B,2,FALSE),"Y","")</f>
        <v/>
      </c>
      <c r="F7883">
        <f>IF(AND(OR(s_tmchk="all",IF(ISERROR(MATCH(B7883,s_teams,0)),FALSE,TRUE)),OR(s_minsal="",s_minsal&lt;=D7883),OR(s_maxsal="",s_maxsal&gt;=D7883),OR(s_minyr="",s_minyr&lt;=A7883),OR(s_maxyr="",s_maxyr&gt;=A7883),OR(s_player="",s_player=C7883)),MAX(F$1:F7882)+1,0)</f>
        <v>0</v>
      </c>
    </row>
    <row r="7884" spans="1:6">
      <c r="A7884" s="20">
        <v>2002</v>
      </c>
      <c r="B7884" s="15" t="s">
        <v>87</v>
      </c>
      <c r="C7884" s="15" t="s">
        <v>4614</v>
      </c>
      <c r="D7884" s="24">
        <v>11000000</v>
      </c>
      <c r="E7884" t="str">
        <f>IF(D7884&lt;VLOOKUP(A7884,Min!A:B,2,FALSE),"Y","")</f>
        <v/>
      </c>
      <c r="F7884">
        <f>IF(AND(OR(s_tmchk="all",IF(ISERROR(MATCH(B7884,s_teams,0)),FALSE,TRUE)),OR(s_minsal="",s_minsal&lt;=D7884),OR(s_maxsal="",s_maxsal&gt;=D7884),OR(s_minyr="",s_minyr&lt;=A7884),OR(s_maxyr="",s_maxyr&gt;=A7884),OR(s_player="",s_player=C7884)),MAX(F$1:F7883)+1,0)</f>
        <v>0</v>
      </c>
    </row>
    <row r="7885" spans="1:6">
      <c r="A7885" s="20">
        <v>2002</v>
      </c>
      <c r="B7885" s="15" t="s">
        <v>87</v>
      </c>
      <c r="C7885" s="15" t="s">
        <v>4558</v>
      </c>
      <c r="D7885" s="24">
        <v>5350000</v>
      </c>
      <c r="E7885" t="str">
        <f>IF(D7885&lt;VLOOKUP(A7885,Min!A:B,2,FALSE),"Y","")</f>
        <v/>
      </c>
      <c r="F7885">
        <f>IF(AND(OR(s_tmchk="all",IF(ISERROR(MATCH(B7885,s_teams,0)),FALSE,TRUE)),OR(s_minsal="",s_minsal&lt;=D7885),OR(s_maxsal="",s_maxsal&gt;=D7885),OR(s_minyr="",s_minyr&lt;=A7885),OR(s_maxyr="",s_maxyr&gt;=A7885),OR(s_player="",s_player=C7885)),MAX(F$1:F7884)+1,0)</f>
        <v>0</v>
      </c>
    </row>
    <row r="7886" spans="1:6">
      <c r="A7886" s="20">
        <v>2002</v>
      </c>
      <c r="B7886" s="15" t="s">
        <v>87</v>
      </c>
      <c r="C7886" s="15" t="s">
        <v>4772</v>
      </c>
      <c r="D7886" s="24">
        <v>5200000</v>
      </c>
      <c r="E7886" t="str">
        <f>IF(D7886&lt;VLOOKUP(A7886,Min!A:B,2,FALSE),"Y","")</f>
        <v/>
      </c>
      <c r="F7886">
        <f>IF(AND(OR(s_tmchk="all",IF(ISERROR(MATCH(B7886,s_teams,0)),FALSE,TRUE)),OR(s_minsal="",s_minsal&lt;=D7886),OR(s_maxsal="",s_maxsal&gt;=D7886),OR(s_minyr="",s_minyr&lt;=A7886),OR(s_maxyr="",s_maxyr&gt;=A7886),OR(s_player="",s_player=C7886)),MAX(F$1:F7885)+1,0)</f>
        <v>0</v>
      </c>
    </row>
    <row r="7887" spans="1:6">
      <c r="A7887" s="20">
        <v>2002</v>
      </c>
      <c r="B7887" s="15" t="s">
        <v>87</v>
      </c>
      <c r="C7887" s="15" t="s">
        <v>5146</v>
      </c>
      <c r="D7887" s="24">
        <v>5061539</v>
      </c>
      <c r="E7887" t="str">
        <f>IF(D7887&lt;VLOOKUP(A7887,Min!A:B,2,FALSE),"Y","")</f>
        <v/>
      </c>
      <c r="F7887">
        <f>IF(AND(OR(s_tmchk="all",IF(ISERROR(MATCH(B7887,s_teams,0)),FALSE,TRUE)),OR(s_minsal="",s_minsal&lt;=D7887),OR(s_maxsal="",s_maxsal&gt;=D7887),OR(s_minyr="",s_minyr&lt;=A7887),OR(s_maxyr="",s_maxyr&gt;=A7887),OR(s_player="",s_player=C7887)),MAX(F$1:F7886)+1,0)</f>
        <v>0</v>
      </c>
    </row>
    <row r="7888" spans="1:6">
      <c r="A7888" s="20">
        <v>2002</v>
      </c>
      <c r="B7888" s="15" t="s">
        <v>87</v>
      </c>
      <c r="C7888" s="15" t="s">
        <v>5297</v>
      </c>
      <c r="D7888" s="24">
        <v>5000000</v>
      </c>
      <c r="E7888" t="str">
        <f>IF(D7888&lt;VLOOKUP(A7888,Min!A:B,2,FALSE),"Y","")</f>
        <v/>
      </c>
      <c r="F7888">
        <f>IF(AND(OR(s_tmchk="all",IF(ISERROR(MATCH(B7888,s_teams,0)),FALSE,TRUE)),OR(s_minsal="",s_minsal&lt;=D7888),OR(s_maxsal="",s_maxsal&gt;=D7888),OR(s_minyr="",s_minyr&lt;=A7888),OR(s_maxyr="",s_maxyr&gt;=A7888),OR(s_player="",s_player=C7888)),MAX(F$1:F7887)+1,0)</f>
        <v>0</v>
      </c>
    </row>
    <row r="7889" spans="1:6">
      <c r="A7889" s="20">
        <v>2002</v>
      </c>
      <c r="B7889" s="15" t="s">
        <v>87</v>
      </c>
      <c r="C7889" s="15" t="s">
        <v>5658</v>
      </c>
      <c r="D7889" s="24">
        <v>3840000</v>
      </c>
      <c r="E7889" t="str">
        <f>IF(D7889&lt;VLOOKUP(A7889,Min!A:B,2,FALSE),"Y","")</f>
        <v/>
      </c>
      <c r="F7889">
        <f>IF(AND(OR(s_tmchk="all",IF(ISERROR(MATCH(B7889,s_teams,0)),FALSE,TRUE)),OR(s_minsal="",s_minsal&lt;=D7889),OR(s_maxsal="",s_maxsal&gt;=D7889),OR(s_minyr="",s_minyr&lt;=A7889),OR(s_maxyr="",s_maxyr&gt;=A7889),OR(s_player="",s_player=C7889)),MAX(F$1:F7888)+1,0)</f>
        <v>0</v>
      </c>
    </row>
    <row r="7890" spans="1:6">
      <c r="A7890" s="20">
        <v>2002</v>
      </c>
      <c r="B7890" s="15" t="s">
        <v>87</v>
      </c>
      <c r="C7890" s="15" t="s">
        <v>6108</v>
      </c>
      <c r="D7890" s="24">
        <v>3400000</v>
      </c>
      <c r="E7890" t="str">
        <f>IF(D7890&lt;VLOOKUP(A7890,Min!A:B,2,FALSE),"Y","")</f>
        <v/>
      </c>
      <c r="F7890">
        <f>IF(AND(OR(s_tmchk="all",IF(ISERROR(MATCH(B7890,s_teams,0)),FALSE,TRUE)),OR(s_minsal="",s_minsal&lt;=D7890),OR(s_maxsal="",s_maxsal&gt;=D7890),OR(s_minyr="",s_minyr&lt;=A7890),OR(s_maxyr="",s_maxyr&gt;=A7890),OR(s_player="",s_player=C7890)),MAX(F$1:F7889)+1,0)</f>
        <v>0</v>
      </c>
    </row>
    <row r="7891" spans="1:6">
      <c r="A7891" s="20">
        <v>2002</v>
      </c>
      <c r="B7891" s="15" t="s">
        <v>87</v>
      </c>
      <c r="C7891" s="15" t="s">
        <v>812</v>
      </c>
      <c r="D7891" s="24">
        <v>3073032</v>
      </c>
      <c r="E7891" t="str">
        <f>IF(D7891&lt;VLOOKUP(A7891,Min!A:B,2,FALSE),"Y","")</f>
        <v/>
      </c>
      <c r="F7891">
        <f>IF(AND(OR(s_tmchk="all",IF(ISERROR(MATCH(B7891,s_teams,0)),FALSE,TRUE)),OR(s_minsal="",s_minsal&lt;=D7891),OR(s_maxsal="",s_maxsal&gt;=D7891),OR(s_minyr="",s_minyr&lt;=A7891),OR(s_maxyr="",s_maxyr&gt;=A7891),OR(s_player="",s_player=C7891)),MAX(F$1:F7890)+1,0)</f>
        <v>0</v>
      </c>
    </row>
    <row r="7892" spans="1:6">
      <c r="A7892" s="20">
        <v>2002</v>
      </c>
      <c r="B7892" s="15" t="s">
        <v>87</v>
      </c>
      <c r="C7892" s="15" t="s">
        <v>5048</v>
      </c>
      <c r="D7892" s="24">
        <v>2480000</v>
      </c>
      <c r="E7892" t="str">
        <f>IF(D7892&lt;VLOOKUP(A7892,Min!A:B,2,FALSE),"Y","")</f>
        <v/>
      </c>
      <c r="F7892">
        <f>IF(AND(OR(s_tmchk="all",IF(ISERROR(MATCH(B7892,s_teams,0)),FALSE,TRUE)),OR(s_minsal="",s_minsal&lt;=D7892),OR(s_maxsal="",s_maxsal&gt;=D7892),OR(s_minyr="",s_minyr&lt;=A7892),OR(s_maxyr="",s_maxyr&gt;=A7892),OR(s_player="",s_player=C7892)),MAX(F$1:F7891)+1,0)</f>
        <v>0</v>
      </c>
    </row>
    <row r="7893" spans="1:6">
      <c r="A7893" s="20">
        <v>2002</v>
      </c>
      <c r="B7893" s="15" t="s">
        <v>87</v>
      </c>
      <c r="C7893" s="15" t="s">
        <v>4923</v>
      </c>
      <c r="D7893" s="24">
        <v>2100000</v>
      </c>
      <c r="E7893" t="str">
        <f>IF(D7893&lt;VLOOKUP(A7893,Min!A:B,2,FALSE),"Y","")</f>
        <v/>
      </c>
      <c r="F7893">
        <f>IF(AND(OR(s_tmchk="all",IF(ISERROR(MATCH(B7893,s_teams,0)),FALSE,TRUE)),OR(s_minsal="",s_minsal&lt;=D7893),OR(s_maxsal="",s_maxsal&gt;=D7893),OR(s_minyr="",s_minyr&lt;=A7893),OR(s_maxyr="",s_maxyr&gt;=A7893),OR(s_player="",s_player=C7893)),MAX(F$1:F7892)+1,0)</f>
        <v>0</v>
      </c>
    </row>
    <row r="7894" spans="1:6">
      <c r="A7894" s="20">
        <v>2002</v>
      </c>
      <c r="B7894" s="15" t="s">
        <v>87</v>
      </c>
      <c r="C7894" s="15" t="s">
        <v>5428</v>
      </c>
      <c r="D7894" s="24">
        <v>1971163</v>
      </c>
      <c r="E7894" t="str">
        <f>IF(D7894&lt;VLOOKUP(A7894,Min!A:B,2,FALSE),"Y","")</f>
        <v/>
      </c>
      <c r="F7894">
        <f>IF(AND(OR(s_tmchk="all",IF(ISERROR(MATCH(B7894,s_teams,0)),FALSE,TRUE)),OR(s_minsal="",s_minsal&lt;=D7894),OR(s_maxsal="",s_maxsal&gt;=D7894),OR(s_minyr="",s_minyr&lt;=A7894),OR(s_maxyr="",s_maxyr&gt;=A7894),OR(s_player="",s_player=C7894)),MAX(F$1:F7893)+1,0)</f>
        <v>0</v>
      </c>
    </row>
    <row r="7895" spans="1:6">
      <c r="A7895" s="20">
        <v>2002</v>
      </c>
      <c r="B7895" s="15" t="s">
        <v>87</v>
      </c>
      <c r="C7895" s="15" t="s">
        <v>5641</v>
      </c>
      <c r="D7895" s="24">
        <v>1123560</v>
      </c>
      <c r="E7895" t="str">
        <f>IF(D7895&lt;VLOOKUP(A7895,Min!A:B,2,FALSE),"Y","")</f>
        <v/>
      </c>
      <c r="F7895">
        <f>IF(AND(OR(s_tmchk="all",IF(ISERROR(MATCH(B7895,s_teams,0)),FALSE,TRUE)),OR(s_minsal="",s_minsal&lt;=D7895),OR(s_maxsal="",s_maxsal&gt;=D7895),OR(s_minyr="",s_minyr&lt;=A7895),OR(s_maxyr="",s_maxyr&gt;=A7895),OR(s_player="",s_player=C7895)),MAX(F$1:F7894)+1,0)</f>
        <v>0</v>
      </c>
    </row>
    <row r="7896" spans="1:6">
      <c r="A7896" s="20">
        <v>2002</v>
      </c>
      <c r="B7896" s="15" t="s">
        <v>87</v>
      </c>
      <c r="C7896" s="15" t="s">
        <v>5700</v>
      </c>
      <c r="D7896" s="24">
        <v>966000</v>
      </c>
      <c r="E7896" t="str">
        <f>IF(D7896&lt;VLOOKUP(A7896,Min!A:B,2,FALSE),"Y","")</f>
        <v/>
      </c>
      <c r="F7896">
        <f>IF(AND(OR(s_tmchk="all",IF(ISERROR(MATCH(B7896,s_teams,0)),FALSE,TRUE)),OR(s_minsal="",s_minsal&lt;=D7896),OR(s_maxsal="",s_maxsal&gt;=D7896),OR(s_minyr="",s_minyr&lt;=A7896),OR(s_maxyr="",s_maxyr&gt;=A7896),OR(s_player="",s_player=C7896)),MAX(F$1:F7895)+1,0)</f>
        <v>0</v>
      </c>
    </row>
    <row r="7897" spans="1:6">
      <c r="A7897" s="20">
        <v>2002</v>
      </c>
      <c r="B7897" s="15" t="s">
        <v>87</v>
      </c>
      <c r="C7897" s="15" t="s">
        <v>4975</v>
      </c>
      <c r="D7897" s="24">
        <v>965850</v>
      </c>
      <c r="E7897" t="str">
        <f>IF(D7897&lt;VLOOKUP(A7897,Min!A:B,2,FALSE),"Y","")</f>
        <v/>
      </c>
      <c r="F7897">
        <f>IF(AND(OR(s_tmchk="all",IF(ISERROR(MATCH(B7897,s_teams,0)),FALSE,TRUE)),OR(s_minsal="",s_minsal&lt;=D7897),OR(s_maxsal="",s_maxsal&gt;=D7897),OR(s_minyr="",s_minyr&lt;=A7897),OR(s_maxyr="",s_maxyr&gt;=A7897),OR(s_player="",s_player=C7897)),MAX(F$1:F7896)+1,0)</f>
        <v>0</v>
      </c>
    </row>
    <row r="7898" spans="1:6">
      <c r="A7898" s="20">
        <v>2002</v>
      </c>
      <c r="B7898" s="15" t="s">
        <v>87</v>
      </c>
      <c r="C7898" s="15" t="s">
        <v>5555</v>
      </c>
      <c r="D7898" s="24">
        <v>793200</v>
      </c>
      <c r="E7898" t="str">
        <f>IF(D7898&lt;VLOOKUP(A7898,Min!A:B,2,FALSE),"Y","")</f>
        <v/>
      </c>
      <c r="F7898">
        <f>IF(AND(OR(s_tmchk="all",IF(ISERROR(MATCH(B7898,s_teams,0)),FALSE,TRUE)),OR(s_minsal="",s_minsal&lt;=D7898),OR(s_maxsal="",s_maxsal&gt;=D7898),OR(s_minyr="",s_minyr&lt;=A7898),OR(s_maxyr="",s_maxyr&gt;=A7898),OR(s_player="",s_player=C7898)),MAX(F$1:F7897)+1,0)</f>
        <v>0</v>
      </c>
    </row>
    <row r="7899" spans="1:6">
      <c r="A7899" s="20">
        <v>2002</v>
      </c>
      <c r="B7899" s="15" t="s">
        <v>87</v>
      </c>
      <c r="C7899" s="15" t="s">
        <v>4738</v>
      </c>
      <c r="D7899" s="24">
        <v>332817</v>
      </c>
      <c r="E7899" t="str">
        <f>IF(D7899&lt;VLOOKUP(A7899,Min!A:B,2,FALSE),"Y","")</f>
        <v/>
      </c>
      <c r="F7899">
        <f>IF(AND(OR(s_tmchk="all",IF(ISERROR(MATCH(B7899,s_teams,0)),FALSE,TRUE)),OR(s_minsal="",s_minsal&lt;=D7899),OR(s_maxsal="",s_maxsal&gt;=D7899),OR(s_minyr="",s_minyr&lt;=A7899),OR(s_maxyr="",s_maxyr&gt;=A7899),OR(s_player="",s_player=C7899)),MAX(F$1:F7898)+1,0)</f>
        <v>0</v>
      </c>
    </row>
    <row r="7900" spans="1:6">
      <c r="A7900" s="20">
        <v>2002</v>
      </c>
      <c r="B7900" s="15" t="s">
        <v>88</v>
      </c>
      <c r="C7900" s="15" t="s">
        <v>5393</v>
      </c>
      <c r="D7900" s="24">
        <v>17500000</v>
      </c>
      <c r="E7900" t="str">
        <f>IF(D7900&lt;VLOOKUP(A7900,Min!A:B,2,FALSE),"Y","")</f>
        <v/>
      </c>
      <c r="F7900">
        <f>IF(AND(OR(s_tmchk="all",IF(ISERROR(MATCH(B7900,s_teams,0)),FALSE,TRUE)),OR(s_minsal="",s_minsal&lt;=D7900),OR(s_maxsal="",s_maxsal&gt;=D7900),OR(s_minyr="",s_minyr&lt;=A7900),OR(s_maxyr="",s_maxyr&gt;=A7900),OR(s_player="",s_player=C7900)),MAX(F$1:F7899)+1,0)</f>
        <v>0</v>
      </c>
    </row>
    <row r="7901" spans="1:6">
      <c r="A7901" s="20">
        <v>2002</v>
      </c>
      <c r="B7901" s="15" t="s">
        <v>88</v>
      </c>
      <c r="C7901" s="15" t="s">
        <v>5344</v>
      </c>
      <c r="D7901" s="24">
        <v>7000000</v>
      </c>
      <c r="E7901" t="str">
        <f>IF(D7901&lt;VLOOKUP(A7901,Min!A:B,2,FALSE),"Y","")</f>
        <v/>
      </c>
      <c r="F7901">
        <f>IF(AND(OR(s_tmchk="all",IF(ISERROR(MATCH(B7901,s_teams,0)),FALSE,TRUE)),OR(s_minsal="",s_minsal&lt;=D7901),OR(s_maxsal="",s_maxsal&gt;=D7901),OR(s_minyr="",s_minyr&lt;=A7901),OR(s_maxyr="",s_maxyr&gt;=A7901),OR(s_player="",s_player=C7901)),MAX(F$1:F7900)+1,0)</f>
        <v>0</v>
      </c>
    </row>
    <row r="7902" spans="1:6">
      <c r="A7902" s="20">
        <v>2002</v>
      </c>
      <c r="B7902" s="15" t="s">
        <v>88</v>
      </c>
      <c r="C7902" s="15" t="s">
        <v>5139</v>
      </c>
      <c r="D7902" s="24">
        <v>6933328</v>
      </c>
      <c r="E7902" t="str">
        <f>IF(D7902&lt;VLOOKUP(A7902,Min!A:B,2,FALSE),"Y","")</f>
        <v/>
      </c>
      <c r="F7902">
        <f>IF(AND(OR(s_tmchk="all",IF(ISERROR(MATCH(B7902,s_teams,0)),FALSE,TRUE)),OR(s_minsal="",s_minsal&lt;=D7902),OR(s_maxsal="",s_maxsal&gt;=D7902),OR(s_minyr="",s_minyr&lt;=A7902),OR(s_maxyr="",s_maxyr&gt;=A7902),OR(s_player="",s_player=C7902)),MAX(F$1:F7901)+1,0)</f>
        <v>0</v>
      </c>
    </row>
    <row r="7903" spans="1:6">
      <c r="A7903" s="20">
        <v>2002</v>
      </c>
      <c r="B7903" s="15" t="s">
        <v>88</v>
      </c>
      <c r="C7903" s="15" t="s">
        <v>4992</v>
      </c>
      <c r="D7903" s="24">
        <v>6510000</v>
      </c>
      <c r="E7903" t="str">
        <f>IF(D7903&lt;VLOOKUP(A7903,Min!A:B,2,FALSE),"Y","")</f>
        <v/>
      </c>
      <c r="F7903">
        <f>IF(AND(OR(s_tmchk="all",IF(ISERROR(MATCH(B7903,s_teams,0)),FALSE,TRUE)),OR(s_minsal="",s_minsal&lt;=D7903),OR(s_maxsal="",s_maxsal&gt;=D7903),OR(s_minyr="",s_minyr&lt;=A7903),OR(s_maxyr="",s_maxyr&gt;=A7903),OR(s_player="",s_player=C7903)),MAX(F$1:F7902)+1,0)</f>
        <v>0</v>
      </c>
    </row>
    <row r="7904" spans="1:6">
      <c r="A7904" s="20">
        <v>2002</v>
      </c>
      <c r="B7904" s="15" t="s">
        <v>88</v>
      </c>
      <c r="C7904" s="15" t="s">
        <v>4720</v>
      </c>
      <c r="D7904" s="24">
        <v>5142857</v>
      </c>
      <c r="E7904" t="str">
        <f>IF(D7904&lt;VLOOKUP(A7904,Min!A:B,2,FALSE),"Y","")</f>
        <v/>
      </c>
      <c r="F7904">
        <f>IF(AND(OR(s_tmchk="all",IF(ISERROR(MATCH(B7904,s_teams,0)),FALSE,TRUE)),OR(s_minsal="",s_minsal&lt;=D7904),OR(s_maxsal="",s_maxsal&gt;=D7904),OR(s_minyr="",s_minyr&lt;=A7904),OR(s_maxyr="",s_maxyr&gt;=A7904),OR(s_player="",s_player=C7904)),MAX(F$1:F7903)+1,0)</f>
        <v>0</v>
      </c>
    </row>
    <row r="7905" spans="1:6">
      <c r="A7905" s="20">
        <v>2002</v>
      </c>
      <c r="B7905" s="15" t="s">
        <v>88</v>
      </c>
      <c r="C7905" s="15" t="s">
        <v>5343</v>
      </c>
      <c r="D7905" s="24">
        <v>2475000</v>
      </c>
      <c r="E7905" t="str">
        <f>IF(D7905&lt;VLOOKUP(A7905,Min!A:B,2,FALSE),"Y","")</f>
        <v/>
      </c>
      <c r="F7905">
        <f>IF(AND(OR(s_tmchk="all",IF(ISERROR(MATCH(B7905,s_teams,0)),FALSE,TRUE)),OR(s_minsal="",s_minsal&lt;=D7905),OR(s_maxsal="",s_maxsal&gt;=D7905),OR(s_minyr="",s_minyr&lt;=A7905),OR(s_maxyr="",s_maxyr&gt;=A7905),OR(s_player="",s_player=C7905)),MAX(F$1:F7904)+1,0)</f>
        <v>0</v>
      </c>
    </row>
    <row r="7906" spans="1:6">
      <c r="A7906" s="20">
        <v>2002</v>
      </c>
      <c r="B7906" s="15" t="s">
        <v>88</v>
      </c>
      <c r="C7906" s="15" t="s">
        <v>5328</v>
      </c>
      <c r="D7906" s="24">
        <v>2175000</v>
      </c>
      <c r="E7906" t="str">
        <f>IF(D7906&lt;VLOOKUP(A7906,Min!A:B,2,FALSE),"Y","")</f>
        <v/>
      </c>
      <c r="F7906">
        <f>IF(AND(OR(s_tmchk="all",IF(ISERROR(MATCH(B7906,s_teams,0)),FALSE,TRUE)),OR(s_minsal="",s_minsal&lt;=D7906),OR(s_maxsal="",s_maxsal&gt;=D7906),OR(s_minyr="",s_minyr&lt;=A7906),OR(s_maxyr="",s_maxyr&gt;=A7906),OR(s_player="",s_player=C7906)),MAX(F$1:F7905)+1,0)</f>
        <v>0</v>
      </c>
    </row>
    <row r="7907" spans="1:6">
      <c r="A7907" s="20">
        <v>2002</v>
      </c>
      <c r="B7907" s="15" t="s">
        <v>88</v>
      </c>
      <c r="C7907" s="15" t="s">
        <v>5790</v>
      </c>
      <c r="D7907" s="24">
        <v>1070280</v>
      </c>
      <c r="E7907" t="str">
        <f>IF(D7907&lt;VLOOKUP(A7907,Min!A:B,2,FALSE),"Y","")</f>
        <v/>
      </c>
      <c r="F7907">
        <f>IF(AND(OR(s_tmchk="all",IF(ISERROR(MATCH(B7907,s_teams,0)),FALSE,TRUE)),OR(s_minsal="",s_minsal&lt;=D7907),OR(s_maxsal="",s_maxsal&gt;=D7907),OR(s_minyr="",s_minyr&lt;=A7907),OR(s_maxyr="",s_maxyr&gt;=A7907),OR(s_player="",s_player=C7907)),MAX(F$1:F7906)+1,0)</f>
        <v>0</v>
      </c>
    </row>
    <row r="7908" spans="1:6">
      <c r="A7908" s="20">
        <v>2002</v>
      </c>
      <c r="B7908" s="15" t="s">
        <v>88</v>
      </c>
      <c r="C7908" s="15" t="s">
        <v>5334</v>
      </c>
      <c r="D7908" s="24">
        <v>1000000</v>
      </c>
      <c r="E7908" t="str">
        <f>IF(D7908&lt;VLOOKUP(A7908,Min!A:B,2,FALSE),"Y","")</f>
        <v/>
      </c>
      <c r="F7908">
        <f>IF(AND(OR(s_tmchk="all",IF(ISERROR(MATCH(B7908,s_teams,0)),FALSE,TRUE)),OR(s_minsal="",s_minsal&lt;=D7908),OR(s_maxsal="",s_maxsal&gt;=D7908),OR(s_minyr="",s_minyr&lt;=A7908),OR(s_maxyr="",s_maxyr&gt;=A7908),OR(s_player="",s_player=C7908)),MAX(F$1:F7907)+1,0)</f>
        <v>0</v>
      </c>
    </row>
    <row r="7909" spans="1:6">
      <c r="A7909" s="20">
        <v>2002</v>
      </c>
      <c r="B7909" s="15" t="s">
        <v>88</v>
      </c>
      <c r="C7909" s="15" t="s">
        <v>3618</v>
      </c>
      <c r="D7909" s="24">
        <v>890280</v>
      </c>
      <c r="E7909" t="str">
        <f>IF(D7909&lt;VLOOKUP(A7909,Min!A:B,2,FALSE),"Y","")</f>
        <v/>
      </c>
      <c r="F7909">
        <f>IF(AND(OR(s_tmchk="all",IF(ISERROR(MATCH(B7909,s_teams,0)),FALSE,TRUE)),OR(s_minsal="",s_minsal&lt;=D7909),OR(s_maxsal="",s_maxsal&gt;=D7909),OR(s_minyr="",s_minyr&lt;=A7909),OR(s_maxyr="",s_maxyr&gt;=A7909),OR(s_player="",s_player=C7909)),MAX(F$1:F7908)+1,0)</f>
        <v>0</v>
      </c>
    </row>
    <row r="7910" spans="1:6">
      <c r="A7910" s="20">
        <v>2002</v>
      </c>
      <c r="B7910" s="15" t="s">
        <v>88</v>
      </c>
      <c r="C7910" s="15" t="s">
        <v>2325</v>
      </c>
      <c r="D7910" s="24">
        <v>831120</v>
      </c>
      <c r="E7910" t="str">
        <f>IF(D7910&lt;VLOOKUP(A7910,Min!A:B,2,FALSE),"Y","")</f>
        <v/>
      </c>
      <c r="F7910">
        <f>IF(AND(OR(s_tmchk="all",IF(ISERROR(MATCH(B7910,s_teams,0)),FALSE,TRUE)),OR(s_minsal="",s_minsal&lt;=D7910),OR(s_maxsal="",s_maxsal&gt;=D7910),OR(s_minyr="",s_minyr&lt;=A7910),OR(s_maxyr="",s_maxyr&gt;=A7910),OR(s_player="",s_player=C7910)),MAX(F$1:F7909)+1,0)</f>
        <v>0</v>
      </c>
    </row>
    <row r="7911" spans="1:6">
      <c r="A7911" s="20">
        <v>2002</v>
      </c>
      <c r="B7911" s="15" t="s">
        <v>88</v>
      </c>
      <c r="C7911" s="15" t="s">
        <v>5940</v>
      </c>
      <c r="D7911" s="24">
        <v>781680</v>
      </c>
      <c r="E7911" t="str">
        <f>IF(D7911&lt;VLOOKUP(A7911,Min!A:B,2,FALSE),"Y","")</f>
        <v/>
      </c>
      <c r="F7911">
        <f>IF(AND(OR(s_tmchk="all",IF(ISERROR(MATCH(B7911,s_teams,0)),FALSE,TRUE)),OR(s_minsal="",s_minsal&lt;=D7911),OR(s_maxsal="",s_maxsal&gt;=D7911),OR(s_minyr="",s_minyr&lt;=A7911),OR(s_maxyr="",s_maxyr&gt;=A7911),OR(s_player="",s_player=C7911)),MAX(F$1:F7910)+1,0)</f>
        <v>0</v>
      </c>
    </row>
    <row r="7912" spans="1:6">
      <c r="A7912" s="20">
        <v>2002</v>
      </c>
      <c r="B7912" s="15" t="s">
        <v>88</v>
      </c>
      <c r="C7912" s="15" t="s">
        <v>5240</v>
      </c>
      <c r="D7912" s="24">
        <v>332817</v>
      </c>
      <c r="E7912" t="str">
        <f>IF(D7912&lt;VLOOKUP(A7912,Min!A:B,2,FALSE),"Y","")</f>
        <v/>
      </c>
      <c r="F7912">
        <f>IF(AND(OR(s_tmchk="all",IF(ISERROR(MATCH(B7912,s_teams,0)),FALSE,TRUE)),OR(s_minsal="",s_minsal&lt;=D7912),OR(s_maxsal="",s_maxsal&gt;=D7912),OR(s_minyr="",s_minyr&lt;=A7912),OR(s_maxyr="",s_maxyr&gt;=A7912),OR(s_player="",s_player=C7912)),MAX(F$1:F7911)+1,0)</f>
        <v>0</v>
      </c>
    </row>
    <row r="7913" spans="1:6">
      <c r="A7913" s="20">
        <v>2002</v>
      </c>
      <c r="B7913" s="15" t="s">
        <v>92</v>
      </c>
      <c r="C7913" s="15" t="s">
        <v>5689</v>
      </c>
      <c r="D7913" s="24">
        <v>10000000</v>
      </c>
      <c r="E7913" t="str">
        <f>IF(D7913&lt;VLOOKUP(A7913,Min!A:B,2,FALSE),"Y","")</f>
        <v/>
      </c>
      <c r="F7913">
        <f>IF(AND(OR(s_tmchk="all",IF(ISERROR(MATCH(B7913,s_teams,0)),FALSE,TRUE)),OR(s_minsal="",s_minsal&lt;=D7913),OR(s_maxsal="",s_maxsal&gt;=D7913),OR(s_minyr="",s_minyr&lt;=A7913),OR(s_maxyr="",s_maxyr&gt;=A7913),OR(s_player="",s_player=C7913)),MAX(F$1:F7912)+1,0)</f>
        <v>0</v>
      </c>
    </row>
    <row r="7914" spans="1:6">
      <c r="A7914" s="20">
        <v>2002</v>
      </c>
      <c r="B7914" s="15" t="s">
        <v>92</v>
      </c>
      <c r="C7914" s="15" t="s">
        <v>5527</v>
      </c>
      <c r="D7914" s="24">
        <v>5222025</v>
      </c>
      <c r="E7914" t="str">
        <f>IF(D7914&lt;VLOOKUP(A7914,Min!A:B,2,FALSE),"Y","")</f>
        <v/>
      </c>
      <c r="F7914">
        <f>IF(AND(OR(s_tmchk="all",IF(ISERROR(MATCH(B7914,s_teams,0)),FALSE,TRUE)),OR(s_minsal="",s_minsal&lt;=D7914),OR(s_maxsal="",s_maxsal&gt;=D7914),OR(s_minyr="",s_minyr&lt;=A7914),OR(s_maxyr="",s_maxyr&gt;=A7914),OR(s_player="",s_player=C7914)),MAX(F$1:F7913)+1,0)</f>
        <v>0</v>
      </c>
    </row>
    <row r="7915" spans="1:6">
      <c r="A7915" s="20">
        <v>2002</v>
      </c>
      <c r="B7915" s="15" t="s">
        <v>92</v>
      </c>
      <c r="C7915" s="15" t="s">
        <v>4805</v>
      </c>
      <c r="D7915" s="24">
        <v>4500000</v>
      </c>
      <c r="E7915" t="str">
        <f>IF(D7915&lt;VLOOKUP(A7915,Min!A:B,2,FALSE),"Y","")</f>
        <v/>
      </c>
      <c r="F7915">
        <f>IF(AND(OR(s_tmchk="all",IF(ISERROR(MATCH(B7915,s_teams,0)),FALSE,TRUE)),OR(s_minsal="",s_minsal&lt;=D7915),OR(s_maxsal="",s_maxsal&gt;=D7915),OR(s_minyr="",s_minyr&lt;=A7915),OR(s_maxyr="",s_maxyr&gt;=A7915),OR(s_player="",s_player=C7915)),MAX(F$1:F7914)+1,0)</f>
        <v>0</v>
      </c>
    </row>
    <row r="7916" spans="1:6">
      <c r="A7916" s="20">
        <v>2002</v>
      </c>
      <c r="B7916" s="15" t="s">
        <v>92</v>
      </c>
      <c r="C7916" s="15" t="s">
        <v>5202</v>
      </c>
      <c r="D7916" s="24">
        <v>4413375</v>
      </c>
      <c r="E7916" t="str">
        <f>IF(D7916&lt;VLOOKUP(A7916,Min!A:B,2,FALSE),"Y","")</f>
        <v/>
      </c>
      <c r="F7916">
        <f>IF(AND(OR(s_tmchk="all",IF(ISERROR(MATCH(B7916,s_teams,0)),FALSE,TRUE)),OR(s_minsal="",s_minsal&lt;=D7916),OR(s_maxsal="",s_maxsal&gt;=D7916),OR(s_minyr="",s_minyr&lt;=A7916),OR(s_maxyr="",s_maxyr&gt;=A7916),OR(s_player="",s_player=C7916)),MAX(F$1:F7915)+1,0)</f>
        <v>0</v>
      </c>
    </row>
    <row r="7917" spans="1:6">
      <c r="A7917" s="20">
        <v>2002</v>
      </c>
      <c r="B7917" s="15" t="s">
        <v>92</v>
      </c>
      <c r="C7917" s="15" t="s">
        <v>5871</v>
      </c>
      <c r="D7917" s="24">
        <v>3750000</v>
      </c>
      <c r="E7917" t="str">
        <f>IF(D7917&lt;VLOOKUP(A7917,Min!A:B,2,FALSE),"Y","")</f>
        <v/>
      </c>
      <c r="F7917">
        <f>IF(AND(OR(s_tmchk="all",IF(ISERROR(MATCH(B7917,s_teams,0)),FALSE,TRUE)),OR(s_minsal="",s_minsal&lt;=D7917),OR(s_maxsal="",s_maxsal&gt;=D7917),OR(s_minyr="",s_minyr&lt;=A7917),OR(s_maxyr="",s_maxyr&gt;=A7917),OR(s_player="",s_player=C7917)),MAX(F$1:F7916)+1,0)</f>
        <v>0</v>
      </c>
    </row>
    <row r="7918" spans="1:6">
      <c r="A7918" s="20">
        <v>2002</v>
      </c>
      <c r="B7918" s="15" t="s">
        <v>92</v>
      </c>
      <c r="C7918" s="15" t="s">
        <v>3334</v>
      </c>
      <c r="D7918" s="24">
        <v>3697440</v>
      </c>
      <c r="E7918" t="str">
        <f>IF(D7918&lt;VLOOKUP(A7918,Min!A:B,2,FALSE),"Y","")</f>
        <v/>
      </c>
      <c r="F7918">
        <f>IF(AND(OR(s_tmchk="all",IF(ISERROR(MATCH(B7918,s_teams,0)),FALSE,TRUE)),OR(s_minsal="",s_minsal&lt;=D7918),OR(s_maxsal="",s_maxsal&gt;=D7918),OR(s_minyr="",s_minyr&lt;=A7918),OR(s_maxyr="",s_maxyr&gt;=A7918),OR(s_player="",s_player=C7918)),MAX(F$1:F7917)+1,0)</f>
        <v>0</v>
      </c>
    </row>
    <row r="7919" spans="1:6">
      <c r="A7919" s="20">
        <v>2002</v>
      </c>
      <c r="B7919" s="15" t="s">
        <v>92</v>
      </c>
      <c r="C7919" s="15" t="s">
        <v>6136</v>
      </c>
      <c r="D7919" s="24">
        <v>3260000</v>
      </c>
      <c r="E7919" t="str">
        <f>IF(D7919&lt;VLOOKUP(A7919,Min!A:B,2,FALSE),"Y","")</f>
        <v/>
      </c>
      <c r="F7919">
        <f>IF(AND(OR(s_tmchk="all",IF(ISERROR(MATCH(B7919,s_teams,0)),FALSE,TRUE)),OR(s_minsal="",s_minsal&lt;=D7919),OR(s_maxsal="",s_maxsal&gt;=D7919),OR(s_minyr="",s_minyr&lt;=A7919),OR(s_maxyr="",s_maxyr&gt;=A7919),OR(s_player="",s_player=C7919)),MAX(F$1:F7918)+1,0)</f>
        <v>0</v>
      </c>
    </row>
    <row r="7920" spans="1:6">
      <c r="A7920" s="20">
        <v>2002</v>
      </c>
      <c r="B7920" s="15" t="s">
        <v>92</v>
      </c>
      <c r="C7920" s="15" t="s">
        <v>4804</v>
      </c>
      <c r="D7920" s="24">
        <v>2700000</v>
      </c>
      <c r="E7920" t="str">
        <f>IF(D7920&lt;VLOOKUP(A7920,Min!A:B,2,FALSE),"Y","")</f>
        <v/>
      </c>
      <c r="F7920">
        <f>IF(AND(OR(s_tmchk="all",IF(ISERROR(MATCH(B7920,s_teams,0)),FALSE,TRUE)),OR(s_minsal="",s_minsal&lt;=D7920),OR(s_maxsal="",s_maxsal&gt;=D7920),OR(s_minyr="",s_minyr&lt;=A7920),OR(s_maxyr="",s_maxyr&gt;=A7920),OR(s_player="",s_player=C7920)),MAX(F$1:F7919)+1,0)</f>
        <v>0</v>
      </c>
    </row>
    <row r="7921" spans="1:6">
      <c r="A7921" s="20">
        <v>2002</v>
      </c>
      <c r="B7921" s="15" t="s">
        <v>92</v>
      </c>
      <c r="C7921" s="15" t="s">
        <v>5169</v>
      </c>
      <c r="D7921" s="24">
        <v>2418750</v>
      </c>
      <c r="E7921" t="str">
        <f>IF(D7921&lt;VLOOKUP(A7921,Min!A:B,2,FALSE),"Y","")</f>
        <v/>
      </c>
      <c r="F7921">
        <f>IF(AND(OR(s_tmchk="all",IF(ISERROR(MATCH(B7921,s_teams,0)),FALSE,TRUE)),OR(s_minsal="",s_minsal&lt;=D7921),OR(s_maxsal="",s_maxsal&gt;=D7921),OR(s_minyr="",s_minyr&lt;=A7921),OR(s_maxyr="",s_maxyr&gt;=A7921),OR(s_player="",s_player=C7921)),MAX(F$1:F7920)+1,0)</f>
        <v>0</v>
      </c>
    </row>
    <row r="7922" spans="1:6">
      <c r="A7922" s="20">
        <v>2002</v>
      </c>
      <c r="B7922" s="15" t="s">
        <v>92</v>
      </c>
      <c r="C7922" s="15" t="s">
        <v>5657</v>
      </c>
      <c r="D7922" s="24">
        <v>2400000</v>
      </c>
      <c r="E7922" t="str">
        <f>IF(D7922&lt;VLOOKUP(A7922,Min!A:B,2,FALSE),"Y","")</f>
        <v/>
      </c>
      <c r="F7922">
        <f>IF(AND(OR(s_tmchk="all",IF(ISERROR(MATCH(B7922,s_teams,0)),FALSE,TRUE)),OR(s_minsal="",s_minsal&lt;=D7922),OR(s_maxsal="",s_maxsal&gt;=D7922),OR(s_minyr="",s_minyr&lt;=A7922),OR(s_maxyr="",s_maxyr&gt;=A7922),OR(s_player="",s_player=C7922)),MAX(F$1:F7921)+1,0)</f>
        <v>0</v>
      </c>
    </row>
    <row r="7923" spans="1:6">
      <c r="A7923" s="20">
        <v>2002</v>
      </c>
      <c r="B7923" s="15" t="s">
        <v>92</v>
      </c>
      <c r="C7923" s="15" t="s">
        <v>3745</v>
      </c>
      <c r="D7923" s="24">
        <v>2111640</v>
      </c>
      <c r="E7923" t="str">
        <f>IF(D7923&lt;VLOOKUP(A7923,Min!A:B,2,FALSE),"Y","")</f>
        <v/>
      </c>
      <c r="F7923">
        <f>IF(AND(OR(s_tmchk="all",IF(ISERROR(MATCH(B7923,s_teams,0)),FALSE,TRUE)),OR(s_minsal="",s_minsal&lt;=D7923),OR(s_maxsal="",s_maxsal&gt;=D7923),OR(s_minyr="",s_minyr&lt;=A7923),OR(s_maxyr="",s_maxyr&gt;=A7923),OR(s_player="",s_player=C7923)),MAX(F$1:F7922)+1,0)</f>
        <v>0</v>
      </c>
    </row>
    <row r="7924" spans="1:6">
      <c r="A7924" s="20">
        <v>2002</v>
      </c>
      <c r="B7924" s="15" t="s">
        <v>92</v>
      </c>
      <c r="C7924" s="15" t="s">
        <v>5524</v>
      </c>
      <c r="D7924" s="24">
        <v>1880000</v>
      </c>
      <c r="E7924" t="str">
        <f>IF(D7924&lt;VLOOKUP(A7924,Min!A:B,2,FALSE),"Y","")</f>
        <v/>
      </c>
      <c r="F7924">
        <f>IF(AND(OR(s_tmchk="all",IF(ISERROR(MATCH(B7924,s_teams,0)),FALSE,TRUE)),OR(s_minsal="",s_minsal&lt;=D7924),OR(s_maxsal="",s_maxsal&gt;=D7924),OR(s_minyr="",s_minyr&lt;=A7924),OR(s_maxyr="",s_maxyr&gt;=A7924),OR(s_player="",s_player=C7924)),MAX(F$1:F7923)+1,0)</f>
        <v>0</v>
      </c>
    </row>
    <row r="7925" spans="1:6">
      <c r="A7925" s="20">
        <v>2002</v>
      </c>
      <c r="B7925" s="15" t="s">
        <v>92</v>
      </c>
      <c r="C7925" s="15" t="s">
        <v>6137</v>
      </c>
      <c r="D7925" s="24">
        <v>1700000</v>
      </c>
      <c r="E7925" t="str">
        <f>IF(D7925&lt;VLOOKUP(A7925,Min!A:B,2,FALSE),"Y","")</f>
        <v/>
      </c>
      <c r="F7925">
        <f>IF(AND(OR(s_tmchk="all",IF(ISERROR(MATCH(B7925,s_teams,0)),FALSE,TRUE)),OR(s_minsal="",s_minsal&lt;=D7925),OR(s_maxsal="",s_maxsal&gt;=D7925),OR(s_minyr="",s_minyr&lt;=A7925),OR(s_maxyr="",s_maxyr&gt;=A7925),OR(s_player="",s_player=C7925)),MAX(F$1:F7924)+1,0)</f>
        <v>0</v>
      </c>
    </row>
    <row r="7926" spans="1:6">
      <c r="A7926" s="20">
        <v>2002</v>
      </c>
      <c r="B7926" s="15" t="s">
        <v>92</v>
      </c>
      <c r="C7926" s="15" t="s">
        <v>5780</v>
      </c>
      <c r="D7926" s="24">
        <v>1500000</v>
      </c>
      <c r="E7926" t="str">
        <f>IF(D7926&lt;VLOOKUP(A7926,Min!A:B,2,FALSE),"Y","")</f>
        <v/>
      </c>
      <c r="F7926">
        <f>IF(AND(OR(s_tmchk="all",IF(ISERROR(MATCH(B7926,s_teams,0)),FALSE,TRUE)),OR(s_minsal="",s_minsal&lt;=D7926),OR(s_maxsal="",s_maxsal&gt;=D7926),OR(s_minyr="",s_minyr&lt;=A7926),OR(s_maxyr="",s_maxyr&gt;=A7926),OR(s_player="",s_player=C7926)),MAX(F$1:F7925)+1,0)</f>
        <v>0</v>
      </c>
    </row>
    <row r="7927" spans="1:6">
      <c r="A7927" s="20">
        <v>2002</v>
      </c>
      <c r="B7927" s="15" t="s">
        <v>92</v>
      </c>
      <c r="C7927" s="15" t="s">
        <v>5062</v>
      </c>
      <c r="D7927" s="24">
        <v>1493040</v>
      </c>
      <c r="E7927" t="str">
        <f>IF(D7927&lt;VLOOKUP(A7927,Min!A:B,2,FALSE),"Y","")</f>
        <v/>
      </c>
      <c r="F7927">
        <f>IF(AND(OR(s_tmchk="all",IF(ISERROR(MATCH(B7927,s_teams,0)),FALSE,TRUE)),OR(s_minsal="",s_minsal&lt;=D7927),OR(s_maxsal="",s_maxsal&gt;=D7927),OR(s_minyr="",s_minyr&lt;=A7927),OR(s_maxyr="",s_maxyr&gt;=A7927),OR(s_player="",s_player=C7927)),MAX(F$1:F7926)+1,0)</f>
        <v>0</v>
      </c>
    </row>
    <row r="7928" spans="1:6">
      <c r="A7928" s="20">
        <v>2002</v>
      </c>
      <c r="B7928" s="15" t="s">
        <v>92</v>
      </c>
      <c r="C7928" s="15" t="s">
        <v>4833</v>
      </c>
      <c r="D7928" s="24">
        <v>1418400</v>
      </c>
      <c r="E7928" t="str">
        <f>IF(D7928&lt;VLOOKUP(A7928,Min!A:B,2,FALSE),"Y","")</f>
        <v/>
      </c>
      <c r="F7928">
        <f>IF(AND(OR(s_tmchk="all",IF(ISERROR(MATCH(B7928,s_teams,0)),FALSE,TRUE)),OR(s_minsal="",s_minsal&lt;=D7928),OR(s_maxsal="",s_maxsal&gt;=D7928),OR(s_minyr="",s_minyr&lt;=A7928),OR(s_maxyr="",s_maxyr&gt;=A7928),OR(s_player="",s_player=C7928)),MAX(F$1:F7927)+1,0)</f>
        <v>0</v>
      </c>
    </row>
    <row r="7929" spans="1:6">
      <c r="A7929" s="20">
        <v>2002</v>
      </c>
      <c r="B7929" s="15" t="s">
        <v>92</v>
      </c>
      <c r="C7929" s="15" t="s">
        <v>5651</v>
      </c>
      <c r="D7929" s="24">
        <v>1000000</v>
      </c>
      <c r="E7929" t="str">
        <f>IF(D7929&lt;VLOOKUP(A7929,Min!A:B,2,FALSE),"Y","")</f>
        <v/>
      </c>
      <c r="F7929">
        <f>IF(AND(OR(s_tmchk="all",IF(ISERROR(MATCH(B7929,s_teams,0)),FALSE,TRUE)),OR(s_minsal="",s_minsal&lt;=D7929),OR(s_maxsal="",s_maxsal&gt;=D7929),OR(s_minyr="",s_minyr&lt;=A7929),OR(s_maxyr="",s_maxyr&gt;=A7929),OR(s_player="",s_player=C7929)),MAX(F$1:F7928)+1,0)</f>
        <v>0</v>
      </c>
    </row>
    <row r="7930" spans="1:6">
      <c r="A7930" s="20">
        <v>2002</v>
      </c>
      <c r="B7930" s="15" t="s">
        <v>92</v>
      </c>
      <c r="C7930" s="15" t="s">
        <v>1749</v>
      </c>
      <c r="D7930" s="24">
        <v>978600</v>
      </c>
      <c r="E7930" t="str">
        <f>IF(D7930&lt;VLOOKUP(A7930,Min!A:B,2,FALSE),"Y","")</f>
        <v/>
      </c>
      <c r="F7930">
        <f>IF(AND(OR(s_tmchk="all",IF(ISERROR(MATCH(B7930,s_teams,0)),FALSE,TRUE)),OR(s_minsal="",s_minsal&lt;=D7930),OR(s_maxsal="",s_maxsal&gt;=D7930),OR(s_minyr="",s_minyr&lt;=A7930),OR(s_maxyr="",s_maxyr&gt;=A7930),OR(s_player="",s_player=C7930)),MAX(F$1:F7929)+1,0)</f>
        <v>0</v>
      </c>
    </row>
    <row r="7931" spans="1:6">
      <c r="A7931" s="20">
        <v>2002</v>
      </c>
      <c r="B7931" s="15" t="s">
        <v>92</v>
      </c>
      <c r="C7931" s="15" t="s">
        <v>4673</v>
      </c>
      <c r="D7931" s="24">
        <v>332817</v>
      </c>
      <c r="E7931" t="str">
        <f>IF(D7931&lt;VLOOKUP(A7931,Min!A:B,2,FALSE),"Y","")</f>
        <v/>
      </c>
      <c r="F7931">
        <f>IF(AND(OR(s_tmchk="all",IF(ISERROR(MATCH(B7931,s_teams,0)),FALSE,TRUE)),OR(s_minsal="",s_minsal&lt;=D7931),OR(s_maxsal="",s_maxsal&gt;=D7931),OR(s_minyr="",s_minyr&lt;=A7931),OR(s_maxyr="",s_maxyr&gt;=A7931),OR(s_player="",s_player=C7931)),MAX(F$1:F7930)+1,0)</f>
        <v>0</v>
      </c>
    </row>
    <row r="7932" spans="1:6">
      <c r="A7932" s="20">
        <v>2001</v>
      </c>
      <c r="B7932" s="15" t="s">
        <v>28</v>
      </c>
      <c r="C7932" s="15" t="s">
        <v>4968</v>
      </c>
      <c r="D7932" s="24">
        <v>14400000</v>
      </c>
      <c r="E7932" t="str">
        <f>IF(D7932&lt;VLOOKUP(A7932,Min!A:B,2,FALSE),"Y","")</f>
        <v/>
      </c>
      <c r="F7932">
        <f>IF(AND(OR(s_tmchk="all",IF(ISERROR(MATCH(B7932,s_teams,0)),FALSE,TRUE)),OR(s_minsal="",s_minsal&lt;=D7932),OR(s_maxsal="",s_maxsal&gt;=D7932),OR(s_minyr="",s_minyr&lt;=A7932),OR(s_maxyr="",s_maxyr&gt;=A7932),OR(s_player="",s_player=C7932)),MAX(F$1:F7931)+1,0)</f>
        <v>0</v>
      </c>
    </row>
    <row r="7933" spans="1:6">
      <c r="A7933" s="20">
        <v>2001</v>
      </c>
      <c r="B7933" s="15" t="s">
        <v>28</v>
      </c>
      <c r="C7933" s="15" t="s">
        <v>4529</v>
      </c>
      <c r="D7933" s="24">
        <v>5910000</v>
      </c>
      <c r="E7933" t="str">
        <f>IF(D7933&lt;VLOOKUP(A7933,Min!A:B,2,FALSE),"Y","")</f>
        <v/>
      </c>
      <c r="F7933">
        <f>IF(AND(OR(s_tmchk="all",IF(ISERROR(MATCH(B7933,s_teams,0)),FALSE,TRUE)),OR(s_minsal="",s_minsal&lt;=D7933),OR(s_maxsal="",s_maxsal&gt;=D7933),OR(s_minyr="",s_minyr&lt;=A7933),OR(s_maxyr="",s_maxyr&gt;=A7933),OR(s_player="",s_player=C7933)),MAX(F$1:F7932)+1,0)</f>
        <v>0</v>
      </c>
    </row>
    <row r="7934" spans="1:6">
      <c r="A7934" s="20">
        <v>2001</v>
      </c>
      <c r="B7934" s="15" t="s">
        <v>28</v>
      </c>
      <c r="C7934" s="15" t="s">
        <v>5522</v>
      </c>
      <c r="D7934" s="24">
        <v>4950000</v>
      </c>
      <c r="E7934" t="str">
        <f>IF(D7934&lt;VLOOKUP(A7934,Min!A:B,2,FALSE),"Y","")</f>
        <v/>
      </c>
      <c r="F7934">
        <f>IF(AND(OR(s_tmchk="all",IF(ISERROR(MATCH(B7934,s_teams,0)),FALSE,TRUE)),OR(s_minsal="",s_minsal&lt;=D7934),OR(s_maxsal="",s_maxsal&gt;=D7934),OR(s_minyr="",s_minyr&lt;=A7934),OR(s_maxyr="",s_maxyr&gt;=A7934),OR(s_player="",s_player=C7934)),MAX(F$1:F7933)+1,0)</f>
        <v>0</v>
      </c>
    </row>
    <row r="7935" spans="1:6">
      <c r="A7935" s="20">
        <v>2001</v>
      </c>
      <c r="B7935" s="15" t="s">
        <v>28</v>
      </c>
      <c r="C7935" s="15" t="s">
        <v>5302</v>
      </c>
      <c r="D7935" s="24">
        <v>2330000</v>
      </c>
      <c r="E7935" t="str">
        <f>IF(D7935&lt;VLOOKUP(A7935,Min!A:B,2,FALSE),"Y","")</f>
        <v/>
      </c>
      <c r="F7935">
        <f>IF(AND(OR(s_tmchk="all",IF(ISERROR(MATCH(B7935,s_teams,0)),FALSE,TRUE)),OR(s_minsal="",s_minsal&lt;=D7935),OR(s_maxsal="",s_maxsal&gt;=D7935),OR(s_minyr="",s_minyr&lt;=A7935),OR(s_maxyr="",s_maxyr&gt;=A7935),OR(s_player="",s_player=C7935)),MAX(F$1:F7934)+1,0)</f>
        <v>0</v>
      </c>
    </row>
    <row r="7936" spans="1:6">
      <c r="A7936" s="20">
        <v>2001</v>
      </c>
      <c r="B7936" s="15" t="s">
        <v>28</v>
      </c>
      <c r="C7936" s="15" t="s">
        <v>4775</v>
      </c>
      <c r="D7936" s="24">
        <v>2200000</v>
      </c>
      <c r="E7936" t="str">
        <f>IF(D7936&lt;VLOOKUP(A7936,Min!A:B,2,FALSE),"Y","")</f>
        <v/>
      </c>
      <c r="F7936">
        <f>IF(AND(OR(s_tmchk="all",IF(ISERROR(MATCH(B7936,s_teams,0)),FALSE,TRUE)),OR(s_minsal="",s_minsal&lt;=D7936),OR(s_maxsal="",s_maxsal&gt;=D7936),OR(s_minyr="",s_minyr&lt;=A7936),OR(s_maxyr="",s_maxyr&gt;=A7936),OR(s_player="",s_player=C7936)),MAX(F$1:F7935)+1,0)</f>
        <v>0</v>
      </c>
    </row>
    <row r="7937" spans="1:6">
      <c r="A7937" s="20">
        <v>2001</v>
      </c>
      <c r="B7937" s="15" t="s">
        <v>28</v>
      </c>
      <c r="C7937" s="15" t="s">
        <v>4943</v>
      </c>
      <c r="D7937" s="24">
        <v>2107200</v>
      </c>
      <c r="E7937" t="str">
        <f>IF(D7937&lt;VLOOKUP(A7937,Min!A:B,2,FALSE),"Y","")</f>
        <v/>
      </c>
      <c r="F7937">
        <f>IF(AND(OR(s_tmchk="all",IF(ISERROR(MATCH(B7937,s_teams,0)),FALSE,TRUE)),OR(s_minsal="",s_minsal&lt;=D7937),OR(s_maxsal="",s_maxsal&gt;=D7937),OR(s_minyr="",s_minyr&lt;=A7937),OR(s_maxyr="",s_maxyr&gt;=A7937),OR(s_player="",s_player=C7937)),MAX(F$1:F7936)+1,0)</f>
        <v>0</v>
      </c>
    </row>
    <row r="7938" spans="1:6">
      <c r="A7938" s="20">
        <v>2001</v>
      </c>
      <c r="B7938" s="15" t="s">
        <v>28</v>
      </c>
      <c r="C7938" s="15" t="s">
        <v>634</v>
      </c>
      <c r="D7938" s="24">
        <v>1579080</v>
      </c>
      <c r="E7938" t="str">
        <f>IF(D7938&lt;VLOOKUP(A7938,Min!A:B,2,FALSE),"Y","")</f>
        <v/>
      </c>
      <c r="F7938">
        <f>IF(AND(OR(s_tmchk="all",IF(ISERROR(MATCH(B7938,s_teams,0)),FALSE,TRUE)),OR(s_minsal="",s_minsal&lt;=D7938),OR(s_maxsal="",s_maxsal&gt;=D7938),OR(s_minyr="",s_minyr&lt;=A7938),OR(s_maxyr="",s_maxyr&gt;=A7938),OR(s_player="",s_player=C7938)),MAX(F$1:F7937)+1,0)</f>
        <v>0</v>
      </c>
    </row>
    <row r="7939" spans="1:6">
      <c r="A7939" s="20">
        <v>2001</v>
      </c>
      <c r="B7939" s="15" t="s">
        <v>28</v>
      </c>
      <c r="C7939" s="15" t="s">
        <v>4597</v>
      </c>
      <c r="D7939" s="24">
        <v>1200000</v>
      </c>
      <c r="E7939" t="str">
        <f>IF(D7939&lt;VLOOKUP(A7939,Min!A:B,2,FALSE),"Y","")</f>
        <v/>
      </c>
      <c r="F7939">
        <f>IF(AND(OR(s_tmchk="all",IF(ISERROR(MATCH(B7939,s_teams,0)),FALSE,TRUE)),OR(s_minsal="",s_minsal&lt;=D7939),OR(s_maxsal="",s_maxsal&gt;=D7939),OR(s_minyr="",s_minyr&lt;=A7939),OR(s_maxyr="",s_maxyr&gt;=A7939),OR(s_player="",s_player=C7939)),MAX(F$1:F7938)+1,0)</f>
        <v>0</v>
      </c>
    </row>
    <row r="7940" spans="1:6">
      <c r="A7940" s="20">
        <v>2001</v>
      </c>
      <c r="B7940" s="15" t="s">
        <v>28</v>
      </c>
      <c r="C7940" s="15" t="s">
        <v>4730</v>
      </c>
      <c r="D7940" s="24">
        <v>1102800</v>
      </c>
      <c r="E7940" t="str">
        <f>IF(D7940&lt;VLOOKUP(A7940,Min!A:B,2,FALSE),"Y","")</f>
        <v/>
      </c>
      <c r="F7940">
        <f>IF(AND(OR(s_tmchk="all",IF(ISERROR(MATCH(B7940,s_teams,0)),FALSE,TRUE)),OR(s_minsal="",s_minsal&lt;=D7940),OR(s_maxsal="",s_maxsal&gt;=D7940),OR(s_minyr="",s_minyr&lt;=A7940),OR(s_maxyr="",s_maxyr&gt;=A7940),OR(s_player="",s_player=C7940)),MAX(F$1:F7939)+1,0)</f>
        <v>0</v>
      </c>
    </row>
    <row r="7941" spans="1:6">
      <c r="A7941" s="20">
        <v>2001</v>
      </c>
      <c r="B7941" s="15" t="s">
        <v>28</v>
      </c>
      <c r="C7941" s="15" t="s">
        <v>5897</v>
      </c>
      <c r="D7941" s="24">
        <v>978600</v>
      </c>
      <c r="E7941" t="str">
        <f>IF(D7941&lt;VLOOKUP(A7941,Min!A:B,2,FALSE),"Y","")</f>
        <v/>
      </c>
      <c r="F7941">
        <f>IF(AND(OR(s_tmchk="all",IF(ISERROR(MATCH(B7941,s_teams,0)),FALSE,TRUE)),OR(s_minsal="",s_minsal&lt;=D7941),OR(s_maxsal="",s_maxsal&gt;=D7941),OR(s_minyr="",s_minyr&lt;=A7941),OR(s_maxyr="",s_maxyr&gt;=A7941),OR(s_player="",s_player=C7941)),MAX(F$1:F7940)+1,0)</f>
        <v>0</v>
      </c>
    </row>
    <row r="7942" spans="1:6">
      <c r="A7942" s="20">
        <v>2001</v>
      </c>
      <c r="B7942" s="15" t="s">
        <v>28</v>
      </c>
      <c r="C7942" s="15" t="s">
        <v>4970</v>
      </c>
      <c r="D7942" s="24">
        <v>960480</v>
      </c>
      <c r="E7942" t="str">
        <f>IF(D7942&lt;VLOOKUP(A7942,Min!A:B,2,FALSE),"Y","")</f>
        <v/>
      </c>
      <c r="F7942">
        <f>IF(AND(OR(s_tmchk="all",IF(ISERROR(MATCH(B7942,s_teams,0)),FALSE,TRUE)),OR(s_minsal="",s_minsal&lt;=D7942),OR(s_maxsal="",s_maxsal&gt;=D7942),OR(s_minyr="",s_minyr&lt;=A7942),OR(s_maxyr="",s_maxyr&gt;=A7942),OR(s_player="",s_player=C7942)),MAX(F$1:F7941)+1,0)</f>
        <v>0</v>
      </c>
    </row>
    <row r="7943" spans="1:6">
      <c r="A7943" s="20">
        <v>2001</v>
      </c>
      <c r="B7943" s="15" t="s">
        <v>28</v>
      </c>
      <c r="C7943" s="15" t="s">
        <v>5487</v>
      </c>
      <c r="D7943" s="24">
        <v>611000</v>
      </c>
      <c r="E7943" t="str">
        <f>IF(D7943&lt;VLOOKUP(A7943,Min!A:B,2,FALSE),"Y","")</f>
        <v/>
      </c>
      <c r="F7943">
        <f>IF(AND(OR(s_tmchk="all",IF(ISERROR(MATCH(B7943,s_teams,0)),FALSE,TRUE)),OR(s_minsal="",s_minsal&lt;=D7943),OR(s_maxsal="",s_maxsal&gt;=D7943),OR(s_minyr="",s_minyr&lt;=A7943),OR(s_maxyr="",s_maxyr&gt;=A7943),OR(s_player="",s_player=C7943)),MAX(F$1:F7942)+1,0)</f>
        <v>0</v>
      </c>
    </row>
    <row r="7944" spans="1:6">
      <c r="A7944" s="20">
        <v>2001</v>
      </c>
      <c r="B7944" s="15" t="s">
        <v>28</v>
      </c>
      <c r="C7944" s="15" t="s">
        <v>5623</v>
      </c>
      <c r="D7944" s="24">
        <v>611000</v>
      </c>
      <c r="E7944" t="str">
        <f>IF(D7944&lt;VLOOKUP(A7944,Min!A:B,2,FALSE),"Y","")</f>
        <v/>
      </c>
      <c r="F7944">
        <f>IF(AND(OR(s_tmchk="all",IF(ISERROR(MATCH(B7944,s_teams,0)),FALSE,TRUE)),OR(s_minsal="",s_minsal&lt;=D7944),OR(s_maxsal="",s_maxsal&gt;=D7944),OR(s_minyr="",s_minyr&lt;=A7944),OR(s_maxyr="",s_maxyr&gt;=A7944),OR(s_player="",s_player=C7944)),MAX(F$1:F7943)+1,0)</f>
        <v>0</v>
      </c>
    </row>
    <row r="7945" spans="1:6">
      <c r="A7945" s="20">
        <v>2001</v>
      </c>
      <c r="B7945" s="15" t="s">
        <v>28</v>
      </c>
      <c r="C7945" s="15" t="s">
        <v>5148</v>
      </c>
      <c r="D7945" s="24">
        <v>316969</v>
      </c>
      <c r="E7945" t="str">
        <f>IF(D7945&lt;VLOOKUP(A7945,Min!A:B,2,FALSE),"Y","")</f>
        <v/>
      </c>
      <c r="F7945">
        <f>IF(AND(OR(s_tmchk="all",IF(ISERROR(MATCH(B7945,s_teams,0)),FALSE,TRUE)),OR(s_minsal="",s_minsal&lt;=D7945),OR(s_maxsal="",s_maxsal&gt;=D7945),OR(s_minyr="",s_minyr&lt;=A7945),OR(s_maxyr="",s_maxyr&gt;=A7945),OR(s_player="",s_player=C7945)),MAX(F$1:F7944)+1,0)</f>
        <v>0</v>
      </c>
    </row>
    <row r="7946" spans="1:6">
      <c r="A7946" s="20">
        <v>2001</v>
      </c>
      <c r="B7946" s="15" t="s">
        <v>28</v>
      </c>
      <c r="C7946" s="15" t="s">
        <v>4600</v>
      </c>
      <c r="D7946" s="24">
        <v>40000</v>
      </c>
      <c r="E7946" t="str">
        <f>IF(D7946&lt;VLOOKUP(A7946,Min!A:B,2,FALSE),"Y","")</f>
        <v>Y</v>
      </c>
      <c r="F7946">
        <f>IF(AND(OR(s_tmchk="all",IF(ISERROR(MATCH(B7946,s_teams,0)),FALSE,TRUE)),OR(s_minsal="",s_minsal&lt;=D7946),OR(s_maxsal="",s_maxsal&gt;=D7946),OR(s_minyr="",s_minyr&lt;=A7946),OR(s_maxyr="",s_maxyr&gt;=A7946),OR(s_player="",s_player=C7946)),MAX(F$1:F7945)+1,0)</f>
        <v>0</v>
      </c>
    </row>
    <row r="7947" spans="1:6">
      <c r="A7947" s="20">
        <v>2001</v>
      </c>
      <c r="B7947" s="15" t="s">
        <v>32</v>
      </c>
      <c r="C7947" s="15" t="s">
        <v>4609</v>
      </c>
      <c r="D7947" s="24">
        <v>10130000</v>
      </c>
      <c r="E7947" t="str">
        <f>IF(D7947&lt;VLOOKUP(A7947,Min!A:B,2,FALSE),"Y","")</f>
        <v/>
      </c>
      <c r="F7947">
        <f>IF(AND(OR(s_tmchk="all",IF(ISERROR(MATCH(B7947,s_teams,0)),FALSE,TRUE)),OR(s_minsal="",s_minsal&lt;=D7947),OR(s_maxsal="",s_maxsal&gt;=D7947),OR(s_minyr="",s_minyr&lt;=A7947),OR(s_maxyr="",s_maxyr&gt;=A7947),OR(s_player="",s_player=C7947)),MAX(F$1:F7946)+1,0)</f>
        <v>0</v>
      </c>
    </row>
    <row r="7948" spans="1:6">
      <c r="A7948" s="20">
        <v>2001</v>
      </c>
      <c r="B7948" s="15" t="s">
        <v>32</v>
      </c>
      <c r="C7948" s="15" t="s">
        <v>5418</v>
      </c>
      <c r="D7948" s="24">
        <v>7520000</v>
      </c>
      <c r="E7948" t="str">
        <f>IF(D7948&lt;VLOOKUP(A7948,Min!A:B,2,FALSE),"Y","")</f>
        <v/>
      </c>
      <c r="F7948">
        <f>IF(AND(OR(s_tmchk="all",IF(ISERROR(MATCH(B7948,s_teams,0)),FALSE,TRUE)),OR(s_minsal="",s_minsal&lt;=D7948),OR(s_maxsal="",s_maxsal&gt;=D7948),OR(s_minyr="",s_minyr&lt;=A7948),OR(s_maxyr="",s_maxyr&gt;=A7948),OR(s_player="",s_player=C7948)),MAX(F$1:F7947)+1,0)</f>
        <v>0</v>
      </c>
    </row>
    <row r="7949" spans="1:6">
      <c r="A7949" s="20">
        <v>2001</v>
      </c>
      <c r="B7949" s="15" t="s">
        <v>32</v>
      </c>
      <c r="C7949" s="15" t="s">
        <v>4710</v>
      </c>
      <c r="D7949" s="24">
        <v>5920000</v>
      </c>
      <c r="E7949" t="str">
        <f>IF(D7949&lt;VLOOKUP(A7949,Min!A:B,2,FALSE),"Y","")</f>
        <v/>
      </c>
      <c r="F7949">
        <f>IF(AND(OR(s_tmchk="all",IF(ISERROR(MATCH(B7949,s_teams,0)),FALSE,TRUE)),OR(s_minsal="",s_minsal&lt;=D7949),OR(s_maxsal="",s_maxsal&gt;=D7949),OR(s_minyr="",s_minyr&lt;=A7949),OR(s_maxyr="",s_maxyr&gt;=A7949),OR(s_player="",s_player=C7949)),MAX(F$1:F7948)+1,0)</f>
        <v>0</v>
      </c>
    </row>
    <row r="7950" spans="1:6">
      <c r="A7950" s="20">
        <v>2001</v>
      </c>
      <c r="B7950" s="15" t="s">
        <v>32</v>
      </c>
      <c r="C7950" s="15" t="s">
        <v>6157</v>
      </c>
      <c r="D7950" s="24">
        <v>4290000</v>
      </c>
      <c r="E7950" t="str">
        <f>IF(D7950&lt;VLOOKUP(A7950,Min!A:B,2,FALSE),"Y","")</f>
        <v/>
      </c>
      <c r="F7950">
        <f>IF(AND(OR(s_tmchk="all",IF(ISERROR(MATCH(B7950,s_teams,0)),FALSE,TRUE)),OR(s_minsal="",s_minsal&lt;=D7950),OR(s_maxsal="",s_maxsal&gt;=D7950),OR(s_minyr="",s_minyr&lt;=A7950),OR(s_maxyr="",s_maxyr&gt;=A7950),OR(s_player="",s_player=C7950)),MAX(F$1:F7949)+1,0)</f>
        <v>0</v>
      </c>
    </row>
    <row r="7951" spans="1:6">
      <c r="A7951" s="20">
        <v>2001</v>
      </c>
      <c r="B7951" s="15" t="s">
        <v>32</v>
      </c>
      <c r="C7951" s="15" t="s">
        <v>5055</v>
      </c>
      <c r="D7951" s="24">
        <v>3890000</v>
      </c>
      <c r="E7951" t="str">
        <f>IF(D7951&lt;VLOOKUP(A7951,Min!A:B,2,FALSE),"Y","")</f>
        <v/>
      </c>
      <c r="F7951">
        <f>IF(AND(OR(s_tmchk="all",IF(ISERROR(MATCH(B7951,s_teams,0)),FALSE,TRUE)),OR(s_minsal="",s_minsal&lt;=D7951),OR(s_maxsal="",s_maxsal&gt;=D7951),OR(s_minyr="",s_minyr&lt;=A7951),OR(s_maxyr="",s_maxyr&gt;=A7951),OR(s_player="",s_player=C7951)),MAX(F$1:F7950)+1,0)</f>
        <v>0</v>
      </c>
    </row>
    <row r="7952" spans="1:6">
      <c r="A7952" s="20">
        <v>2001</v>
      </c>
      <c r="B7952" s="15" t="s">
        <v>32</v>
      </c>
      <c r="C7952" s="15" t="s">
        <v>5137</v>
      </c>
      <c r="D7952" s="24">
        <v>3240000</v>
      </c>
      <c r="E7952" t="str">
        <f>IF(D7952&lt;VLOOKUP(A7952,Min!A:B,2,FALSE),"Y","")</f>
        <v/>
      </c>
      <c r="F7952">
        <f>IF(AND(OR(s_tmchk="all",IF(ISERROR(MATCH(B7952,s_teams,0)),FALSE,TRUE)),OR(s_minsal="",s_minsal&lt;=D7952),OR(s_maxsal="",s_maxsal&gt;=D7952),OR(s_minyr="",s_minyr&lt;=A7952),OR(s_maxyr="",s_maxyr&gt;=A7952),OR(s_player="",s_player=C7952)),MAX(F$1:F7951)+1,0)</f>
        <v>0</v>
      </c>
    </row>
    <row r="7953" spans="1:6">
      <c r="A7953" s="20">
        <v>2001</v>
      </c>
      <c r="B7953" s="15" t="s">
        <v>32</v>
      </c>
      <c r="C7953" s="15" t="s">
        <v>6091</v>
      </c>
      <c r="D7953" s="24">
        <v>3200000</v>
      </c>
      <c r="E7953" t="str">
        <f>IF(D7953&lt;VLOOKUP(A7953,Min!A:B,2,FALSE),"Y","")</f>
        <v/>
      </c>
      <c r="F7953">
        <f>IF(AND(OR(s_tmchk="all",IF(ISERROR(MATCH(B7953,s_teams,0)),FALSE,TRUE)),OR(s_minsal="",s_minsal&lt;=D7953),OR(s_maxsal="",s_maxsal&gt;=D7953),OR(s_minyr="",s_minyr&lt;=A7953),OR(s_maxyr="",s_maxyr&gt;=A7953),OR(s_player="",s_player=C7953)),MAX(F$1:F7952)+1,0)</f>
        <v>0</v>
      </c>
    </row>
    <row r="7954" spans="1:6">
      <c r="A7954" s="20">
        <v>2001</v>
      </c>
      <c r="B7954" s="15" t="s">
        <v>32</v>
      </c>
      <c r="C7954" s="15" t="s">
        <v>6170</v>
      </c>
      <c r="D7954" s="24">
        <v>2670000</v>
      </c>
      <c r="E7954" t="str">
        <f>IF(D7954&lt;VLOOKUP(A7954,Min!A:B,2,FALSE),"Y","")</f>
        <v/>
      </c>
      <c r="F7954">
        <f>IF(AND(OR(s_tmchk="all",IF(ISERROR(MATCH(B7954,s_teams,0)),FALSE,TRUE)),OR(s_minsal="",s_minsal&lt;=D7954),OR(s_maxsal="",s_maxsal&gt;=D7954),OR(s_minyr="",s_minyr&lt;=A7954),OR(s_maxyr="",s_maxyr&gt;=A7954),OR(s_player="",s_player=C7954)),MAX(F$1:F7953)+1,0)</f>
        <v>0</v>
      </c>
    </row>
    <row r="7955" spans="1:6">
      <c r="A7955" s="20">
        <v>2001</v>
      </c>
      <c r="B7955" s="15" t="s">
        <v>32</v>
      </c>
      <c r="C7955" s="15" t="s">
        <v>5809</v>
      </c>
      <c r="D7955" s="24">
        <v>2250000</v>
      </c>
      <c r="E7955" t="str">
        <f>IF(D7955&lt;VLOOKUP(A7955,Min!A:B,2,FALSE),"Y","")</f>
        <v/>
      </c>
      <c r="F7955">
        <f>IF(AND(OR(s_tmchk="all",IF(ISERROR(MATCH(B7955,s_teams,0)),FALSE,TRUE)),OR(s_minsal="",s_minsal&lt;=D7955),OR(s_maxsal="",s_maxsal&gt;=D7955),OR(s_minyr="",s_minyr&lt;=A7955),OR(s_maxyr="",s_maxyr&gt;=A7955),OR(s_player="",s_player=C7955)),MAX(F$1:F7954)+1,0)</f>
        <v>0</v>
      </c>
    </row>
    <row r="7956" spans="1:6">
      <c r="A7956" s="20">
        <v>2001</v>
      </c>
      <c r="B7956" s="15" t="s">
        <v>32</v>
      </c>
      <c r="C7956" s="15" t="s">
        <v>5348</v>
      </c>
      <c r="D7956" s="24">
        <v>2100000</v>
      </c>
      <c r="E7956" t="str">
        <f>IF(D7956&lt;VLOOKUP(A7956,Min!A:B,2,FALSE),"Y","")</f>
        <v/>
      </c>
      <c r="F7956">
        <f>IF(AND(OR(s_tmchk="all",IF(ISERROR(MATCH(B7956,s_teams,0)),FALSE,TRUE)),OR(s_minsal="",s_minsal&lt;=D7956),OR(s_maxsal="",s_maxsal&gt;=D7956),OR(s_minyr="",s_minyr&lt;=A7956),OR(s_maxyr="",s_maxyr&gt;=A7956),OR(s_player="",s_player=C7956)),MAX(F$1:F7955)+1,0)</f>
        <v>0</v>
      </c>
    </row>
    <row r="7957" spans="1:6">
      <c r="A7957" s="20">
        <v>2001</v>
      </c>
      <c r="B7957" s="15" t="s">
        <v>32</v>
      </c>
      <c r="C7957" s="15" t="s">
        <v>716</v>
      </c>
      <c r="D7957" s="24">
        <v>1608840</v>
      </c>
      <c r="E7957" t="str">
        <f>IF(D7957&lt;VLOOKUP(A7957,Min!A:B,2,FALSE),"Y","")</f>
        <v/>
      </c>
      <c r="F7957">
        <f>IF(AND(OR(s_tmchk="all",IF(ISERROR(MATCH(B7957,s_teams,0)),FALSE,TRUE)),OR(s_minsal="",s_minsal&lt;=D7957),OR(s_maxsal="",s_maxsal&gt;=D7957),OR(s_minyr="",s_minyr&lt;=A7957),OR(s_maxyr="",s_maxyr&gt;=A7957),OR(s_player="",s_player=C7957)),MAX(F$1:F7956)+1,0)</f>
        <v>0</v>
      </c>
    </row>
    <row r="7958" spans="1:6">
      <c r="A7958" s="20">
        <v>2001</v>
      </c>
      <c r="B7958" s="15" t="s">
        <v>32</v>
      </c>
      <c r="C7958" s="15" t="s">
        <v>5294</v>
      </c>
      <c r="D7958" s="24">
        <v>1461960</v>
      </c>
      <c r="E7958" t="str">
        <f>IF(D7958&lt;VLOOKUP(A7958,Min!A:B,2,FALSE),"Y","")</f>
        <v/>
      </c>
      <c r="F7958">
        <f>IF(AND(OR(s_tmchk="all",IF(ISERROR(MATCH(B7958,s_teams,0)),FALSE,TRUE)),OR(s_minsal="",s_minsal&lt;=D7958),OR(s_maxsal="",s_maxsal&gt;=D7958),OR(s_minyr="",s_minyr&lt;=A7958),OR(s_maxyr="",s_maxyr&gt;=A7958),OR(s_player="",s_player=C7958)),MAX(F$1:F7957)+1,0)</f>
        <v>0</v>
      </c>
    </row>
    <row r="7959" spans="1:6">
      <c r="A7959" s="20">
        <v>2001</v>
      </c>
      <c r="B7959" s="15" t="s">
        <v>32</v>
      </c>
      <c r="C7959" s="15" t="s">
        <v>4770</v>
      </c>
      <c r="D7959" s="24">
        <v>1200000</v>
      </c>
      <c r="E7959" t="str">
        <f>IF(D7959&lt;VLOOKUP(A7959,Min!A:B,2,FALSE),"Y","")</f>
        <v/>
      </c>
      <c r="F7959">
        <f>IF(AND(OR(s_tmchk="all",IF(ISERROR(MATCH(B7959,s_teams,0)),FALSE,TRUE)),OR(s_minsal="",s_minsal&lt;=D7959),OR(s_maxsal="",s_maxsal&gt;=D7959),OR(s_minyr="",s_minyr&lt;=A7959),OR(s_maxyr="",s_maxyr&gt;=A7959),OR(s_player="",s_player=C7959)),MAX(F$1:F7958)+1,0)</f>
        <v>0</v>
      </c>
    </row>
    <row r="7960" spans="1:6">
      <c r="A7960" s="20">
        <v>2001</v>
      </c>
      <c r="B7960" s="15" t="s">
        <v>32</v>
      </c>
      <c r="C7960" s="15" t="s">
        <v>4996</v>
      </c>
      <c r="D7960" s="24">
        <v>548500</v>
      </c>
      <c r="E7960" t="str">
        <f>IF(D7960&lt;VLOOKUP(A7960,Min!A:B,2,FALSE),"Y","")</f>
        <v/>
      </c>
      <c r="F7960">
        <f>IF(AND(OR(s_tmchk="all",IF(ISERROR(MATCH(B7960,s_teams,0)),FALSE,TRUE)),OR(s_minsal="",s_minsal&lt;=D7960),OR(s_maxsal="",s_maxsal&gt;=D7960),OR(s_minyr="",s_minyr&lt;=A7960),OR(s_maxyr="",s_maxyr&gt;=A7960),OR(s_player="",s_player=C7960)),MAX(F$1:F7959)+1,0)</f>
        <v>0</v>
      </c>
    </row>
    <row r="7961" spans="1:6">
      <c r="A7961" s="20">
        <v>2001</v>
      </c>
      <c r="B7961" s="15" t="s">
        <v>32</v>
      </c>
      <c r="C7961" s="15" t="s">
        <v>4524</v>
      </c>
      <c r="D7961" s="24">
        <v>498500</v>
      </c>
      <c r="E7961" t="str">
        <f>IF(D7961&lt;VLOOKUP(A7961,Min!A:B,2,FALSE),"Y","")</f>
        <v/>
      </c>
      <c r="F7961">
        <f>IF(AND(OR(s_tmchk="all",IF(ISERROR(MATCH(B7961,s_teams,0)),FALSE,TRUE)),OR(s_minsal="",s_minsal&lt;=D7961),OR(s_maxsal="",s_maxsal&gt;=D7961),OR(s_minyr="",s_minyr&lt;=A7961),OR(s_maxyr="",s_maxyr&gt;=A7961),OR(s_player="",s_player=C7961)),MAX(F$1:F7960)+1,0)</f>
        <v>0</v>
      </c>
    </row>
    <row r="7962" spans="1:6">
      <c r="A7962" s="20">
        <v>2001</v>
      </c>
      <c r="B7962" s="15" t="s">
        <v>32</v>
      </c>
      <c r="C7962" s="15" t="s">
        <v>4780</v>
      </c>
      <c r="D7962" s="24">
        <v>316969</v>
      </c>
      <c r="E7962" t="str">
        <f>IF(D7962&lt;VLOOKUP(A7962,Min!A:B,2,FALSE),"Y","")</f>
        <v/>
      </c>
      <c r="F7962">
        <f>IF(AND(OR(s_tmchk="all",IF(ISERROR(MATCH(B7962,s_teams,0)),FALSE,TRUE)),OR(s_minsal="",s_minsal&lt;=D7962),OR(s_maxsal="",s_maxsal&gt;=D7962),OR(s_minyr="",s_minyr&lt;=A7962),OR(s_maxyr="",s_maxyr&gt;=A7962),OR(s_player="",s_player=C7962)),MAX(F$1:F7961)+1,0)</f>
        <v>0</v>
      </c>
    </row>
    <row r="7963" spans="1:6">
      <c r="A7963" s="20">
        <v>2001</v>
      </c>
      <c r="B7963" s="15" t="s">
        <v>32</v>
      </c>
      <c r="C7963" s="15" t="s">
        <v>5582</v>
      </c>
      <c r="D7963" s="24">
        <v>316969</v>
      </c>
      <c r="E7963" t="str">
        <f>IF(D7963&lt;VLOOKUP(A7963,Min!A:B,2,FALSE),"Y","")</f>
        <v/>
      </c>
      <c r="F7963">
        <f>IF(AND(OR(s_tmchk="all",IF(ISERROR(MATCH(B7963,s_teams,0)),FALSE,TRUE)),OR(s_minsal="",s_minsal&lt;=D7963),OR(s_maxsal="",s_maxsal&gt;=D7963),OR(s_minyr="",s_minyr&lt;=A7963),OR(s_maxyr="",s_maxyr&gt;=A7963),OR(s_player="",s_player=C7963)),MAX(F$1:F7962)+1,0)</f>
        <v>0</v>
      </c>
    </row>
    <row r="7964" spans="1:6">
      <c r="A7964" s="20">
        <v>2001</v>
      </c>
      <c r="B7964" s="15" t="s">
        <v>32</v>
      </c>
      <c r="C7964" s="15" t="s">
        <v>5686</v>
      </c>
      <c r="D7964" s="24">
        <v>316969</v>
      </c>
      <c r="E7964" t="str">
        <f>IF(D7964&lt;VLOOKUP(A7964,Min!A:B,2,FALSE),"Y","")</f>
        <v/>
      </c>
      <c r="F7964">
        <f>IF(AND(OR(s_tmchk="all",IF(ISERROR(MATCH(B7964,s_teams,0)),FALSE,TRUE)),OR(s_minsal="",s_minsal&lt;=D7964),OR(s_maxsal="",s_maxsal&gt;=D7964),OR(s_minyr="",s_minyr&lt;=A7964),OR(s_maxyr="",s_maxyr&gt;=A7964),OR(s_player="",s_player=C7964)),MAX(F$1:F7963)+1,0)</f>
        <v>0</v>
      </c>
    </row>
    <row r="7965" spans="1:6">
      <c r="A7965" s="20">
        <v>2001</v>
      </c>
      <c r="B7965" s="15" t="s">
        <v>34</v>
      </c>
      <c r="C7965" s="15" t="s">
        <v>5033</v>
      </c>
      <c r="D7965" s="24">
        <v>8050000</v>
      </c>
      <c r="E7965" t="str">
        <f>IF(D7965&lt;VLOOKUP(A7965,Min!A:B,2,FALSE),"Y","")</f>
        <v/>
      </c>
      <c r="F7965">
        <f>IF(AND(OR(s_tmchk="all",IF(ISERROR(MATCH(B7965,s_teams,0)),FALSE,TRUE)),OR(s_minsal="",s_minsal&lt;=D7965),OR(s_maxsal="",s_maxsal&gt;=D7965),OR(s_minyr="",s_minyr&lt;=A7965),OR(s_maxyr="",s_maxyr&gt;=A7965),OR(s_player="",s_player=C7965)),MAX(F$1:F7964)+1,0)</f>
        <v>0</v>
      </c>
    </row>
    <row r="7966" spans="1:6">
      <c r="A7966" s="20">
        <v>2001</v>
      </c>
      <c r="B7966" s="15" t="s">
        <v>34</v>
      </c>
      <c r="C7966" s="15" t="s">
        <v>4948</v>
      </c>
      <c r="D7966" s="24">
        <v>8000000</v>
      </c>
      <c r="E7966" t="str">
        <f>IF(D7966&lt;VLOOKUP(A7966,Min!A:B,2,FALSE),"Y","")</f>
        <v/>
      </c>
      <c r="F7966">
        <f>IF(AND(OR(s_tmchk="all",IF(ISERROR(MATCH(B7966,s_teams,0)),FALSE,TRUE)),OR(s_minsal="",s_minsal&lt;=D7966),OR(s_maxsal="",s_maxsal&gt;=D7966),OR(s_minyr="",s_minyr&lt;=A7966),OR(s_maxyr="",s_maxyr&gt;=A7966),OR(s_player="",s_player=C7966)),MAX(F$1:F7965)+1,0)</f>
        <v>0</v>
      </c>
    </row>
    <row r="7967" spans="1:6">
      <c r="A7967" s="20">
        <v>2001</v>
      </c>
      <c r="B7967" s="15" t="s">
        <v>34</v>
      </c>
      <c r="C7967" s="15" t="s">
        <v>5209</v>
      </c>
      <c r="D7967" s="24">
        <v>6200000</v>
      </c>
      <c r="E7967" t="str">
        <f>IF(D7967&lt;VLOOKUP(A7967,Min!A:B,2,FALSE),"Y","")</f>
        <v/>
      </c>
      <c r="F7967">
        <f>IF(AND(OR(s_tmchk="all",IF(ISERROR(MATCH(B7967,s_teams,0)),FALSE,TRUE)),OR(s_minsal="",s_minsal&lt;=D7967),OR(s_maxsal="",s_maxsal&gt;=D7967),OR(s_minyr="",s_minyr&lt;=A7967),OR(s_maxyr="",s_maxyr&gt;=A7967),OR(s_player="",s_player=C7967)),MAX(F$1:F7966)+1,0)</f>
        <v>0</v>
      </c>
    </row>
    <row r="7968" spans="1:6">
      <c r="A7968" s="20">
        <v>2001</v>
      </c>
      <c r="B7968" s="15" t="s">
        <v>34</v>
      </c>
      <c r="C7968" s="15" t="s">
        <v>5744</v>
      </c>
      <c r="D7968" s="24">
        <v>5740000</v>
      </c>
      <c r="E7968" t="str">
        <f>IF(D7968&lt;VLOOKUP(A7968,Min!A:B,2,FALSE),"Y","")</f>
        <v/>
      </c>
      <c r="F7968">
        <f>IF(AND(OR(s_tmchk="all",IF(ISERROR(MATCH(B7968,s_teams,0)),FALSE,TRUE)),OR(s_minsal="",s_minsal&lt;=D7968),OR(s_maxsal="",s_maxsal&gt;=D7968),OR(s_minyr="",s_minyr&lt;=A7968),OR(s_maxyr="",s_maxyr&gt;=A7968),OR(s_player="",s_player=C7968)),MAX(F$1:F7967)+1,0)</f>
        <v>0</v>
      </c>
    </row>
    <row r="7969" spans="1:6">
      <c r="A7969" s="20">
        <v>2001</v>
      </c>
      <c r="B7969" s="15" t="s">
        <v>34</v>
      </c>
      <c r="C7969" s="15" t="s">
        <v>4672</v>
      </c>
      <c r="D7969" s="24">
        <v>4640000</v>
      </c>
      <c r="E7969" t="str">
        <f>IF(D7969&lt;VLOOKUP(A7969,Min!A:B,2,FALSE),"Y","")</f>
        <v/>
      </c>
      <c r="F7969">
        <f>IF(AND(OR(s_tmchk="all",IF(ISERROR(MATCH(B7969,s_teams,0)),FALSE,TRUE)),OR(s_minsal="",s_minsal&lt;=D7969),OR(s_maxsal="",s_maxsal&gt;=D7969),OR(s_minyr="",s_minyr&lt;=A7969),OR(s_maxyr="",s_maxyr&gt;=A7969),OR(s_player="",s_player=C7969)),MAX(F$1:F7968)+1,0)</f>
        <v>0</v>
      </c>
    </row>
    <row r="7970" spans="1:6">
      <c r="A7970" s="20">
        <v>2001</v>
      </c>
      <c r="B7970" s="15" t="s">
        <v>34</v>
      </c>
      <c r="C7970" s="15" t="s">
        <v>3765</v>
      </c>
      <c r="D7970" s="24">
        <v>2916000</v>
      </c>
      <c r="E7970" t="str">
        <f>IF(D7970&lt;VLOOKUP(A7970,Min!A:B,2,FALSE),"Y","")</f>
        <v/>
      </c>
      <c r="F7970">
        <f>IF(AND(OR(s_tmchk="all",IF(ISERROR(MATCH(B7970,s_teams,0)),FALSE,TRUE)),OR(s_minsal="",s_minsal&lt;=D7970),OR(s_maxsal="",s_maxsal&gt;=D7970),OR(s_minyr="",s_minyr&lt;=A7970),OR(s_maxyr="",s_maxyr&gt;=A7970),OR(s_player="",s_player=C7970)),MAX(F$1:F7969)+1,0)</f>
        <v>0</v>
      </c>
    </row>
    <row r="7971" spans="1:6">
      <c r="A7971" s="20">
        <v>2001</v>
      </c>
      <c r="B7971" s="15" t="s">
        <v>34</v>
      </c>
      <c r="C7971" s="15" t="s">
        <v>4912</v>
      </c>
      <c r="D7971" s="24">
        <v>2880000</v>
      </c>
      <c r="E7971" t="str">
        <f>IF(D7971&lt;VLOOKUP(A7971,Min!A:B,2,FALSE),"Y","")</f>
        <v/>
      </c>
      <c r="F7971">
        <f>IF(AND(OR(s_tmchk="all",IF(ISERROR(MATCH(B7971,s_teams,0)),FALSE,TRUE)),OR(s_minsal="",s_minsal&lt;=D7971),OR(s_maxsal="",s_maxsal&gt;=D7971),OR(s_minyr="",s_minyr&lt;=A7971),OR(s_maxyr="",s_maxyr&gt;=A7971),OR(s_player="",s_player=C7971)),MAX(F$1:F7970)+1,0)</f>
        <v>0</v>
      </c>
    </row>
    <row r="7972" spans="1:6">
      <c r="A7972" s="20">
        <v>2001</v>
      </c>
      <c r="B7972" s="15" t="s">
        <v>34</v>
      </c>
      <c r="C7972" s="15" t="s">
        <v>5742</v>
      </c>
      <c r="D7972" s="24">
        <v>2200000</v>
      </c>
      <c r="E7972" t="str">
        <f>IF(D7972&lt;VLOOKUP(A7972,Min!A:B,2,FALSE),"Y","")</f>
        <v/>
      </c>
      <c r="F7972">
        <f>IF(AND(OR(s_tmchk="all",IF(ISERROR(MATCH(B7972,s_teams,0)),FALSE,TRUE)),OR(s_minsal="",s_minsal&lt;=D7972),OR(s_maxsal="",s_maxsal&gt;=D7972),OR(s_minyr="",s_minyr&lt;=A7972),OR(s_maxyr="",s_maxyr&gt;=A7972),OR(s_player="",s_player=C7972)),MAX(F$1:F7971)+1,0)</f>
        <v>0</v>
      </c>
    </row>
    <row r="7973" spans="1:6">
      <c r="A7973" s="20">
        <v>2001</v>
      </c>
      <c r="B7973" s="15" t="s">
        <v>34</v>
      </c>
      <c r="C7973" s="15" t="s">
        <v>5034</v>
      </c>
      <c r="D7973" s="24">
        <v>1200000</v>
      </c>
      <c r="E7973" t="str">
        <f>IF(D7973&lt;VLOOKUP(A7973,Min!A:B,2,FALSE),"Y","")</f>
        <v/>
      </c>
      <c r="F7973">
        <f>IF(AND(OR(s_tmchk="all",IF(ISERROR(MATCH(B7973,s_teams,0)),FALSE,TRUE)),OR(s_minsal="",s_minsal&lt;=D7973),OR(s_maxsal="",s_maxsal&gt;=D7973),OR(s_minyr="",s_minyr&lt;=A7973),OR(s_maxyr="",s_maxyr&gt;=A7973),OR(s_player="",s_player=C7973)),MAX(F$1:F7972)+1,0)</f>
        <v>0</v>
      </c>
    </row>
    <row r="7974" spans="1:6">
      <c r="A7974" s="20">
        <v>2001</v>
      </c>
      <c r="B7974" s="15" t="s">
        <v>34</v>
      </c>
      <c r="C7974" s="15" t="s">
        <v>5160</v>
      </c>
      <c r="D7974" s="24">
        <v>1200000</v>
      </c>
      <c r="E7974" t="str">
        <f>IF(D7974&lt;VLOOKUP(A7974,Min!A:B,2,FALSE),"Y","")</f>
        <v/>
      </c>
      <c r="F7974">
        <f>IF(AND(OR(s_tmchk="all",IF(ISERROR(MATCH(B7974,s_teams,0)),FALSE,TRUE)),OR(s_minsal="",s_minsal&lt;=D7974),OR(s_maxsal="",s_maxsal&gt;=D7974),OR(s_minyr="",s_minyr&lt;=A7974),OR(s_maxyr="",s_maxyr&gt;=A7974),OR(s_player="",s_player=C7974)),MAX(F$1:F7973)+1,0)</f>
        <v>0</v>
      </c>
    </row>
    <row r="7975" spans="1:6">
      <c r="A7975" s="20">
        <v>2001</v>
      </c>
      <c r="B7975" s="15" t="s">
        <v>34</v>
      </c>
      <c r="C7975" s="15" t="s">
        <v>5206</v>
      </c>
      <c r="D7975" s="24">
        <v>975000</v>
      </c>
      <c r="E7975" t="str">
        <f>IF(D7975&lt;VLOOKUP(A7975,Min!A:B,2,FALSE),"Y","")</f>
        <v/>
      </c>
      <c r="F7975">
        <f>IF(AND(OR(s_tmchk="all",IF(ISERROR(MATCH(B7975,s_teams,0)),FALSE,TRUE)),OR(s_minsal="",s_minsal&lt;=D7975),OR(s_maxsal="",s_maxsal&gt;=D7975),OR(s_minyr="",s_minyr&lt;=A7975),OR(s_maxyr="",s_maxyr&gt;=A7975),OR(s_player="",s_player=C7975)),MAX(F$1:F7974)+1,0)</f>
        <v>0</v>
      </c>
    </row>
    <row r="7976" spans="1:6">
      <c r="A7976" s="20">
        <v>2001</v>
      </c>
      <c r="B7976" s="15" t="s">
        <v>34</v>
      </c>
      <c r="C7976" s="15" t="s">
        <v>6060</v>
      </c>
      <c r="D7976" s="24">
        <v>783120</v>
      </c>
      <c r="E7976" t="str">
        <f>IF(D7976&lt;VLOOKUP(A7976,Min!A:B,2,FALSE),"Y","")</f>
        <v/>
      </c>
      <c r="F7976">
        <f>IF(AND(OR(s_tmchk="all",IF(ISERROR(MATCH(B7976,s_teams,0)),FALSE,TRUE)),OR(s_minsal="",s_minsal&lt;=D7976),OR(s_maxsal="",s_maxsal&gt;=D7976),OR(s_minyr="",s_minyr&lt;=A7976),OR(s_maxyr="",s_maxyr&gt;=A7976),OR(s_player="",s_player=C7976)),MAX(F$1:F7975)+1,0)</f>
        <v>0</v>
      </c>
    </row>
    <row r="7977" spans="1:6">
      <c r="A7977" s="20">
        <v>2001</v>
      </c>
      <c r="B7977" s="15" t="s">
        <v>34</v>
      </c>
      <c r="C7977" s="15" t="s">
        <v>5030</v>
      </c>
      <c r="D7977" s="24">
        <v>600000</v>
      </c>
      <c r="E7977" t="str">
        <f>IF(D7977&lt;VLOOKUP(A7977,Min!A:B,2,FALSE),"Y","")</f>
        <v/>
      </c>
      <c r="F7977">
        <f>IF(AND(OR(s_tmchk="all",IF(ISERROR(MATCH(B7977,s_teams,0)),FALSE,TRUE)),OR(s_minsal="",s_minsal&lt;=D7977),OR(s_maxsal="",s_maxsal&gt;=D7977),OR(s_minyr="",s_minyr&lt;=A7977),OR(s_maxyr="",s_maxyr&gt;=A7977),OR(s_player="",s_player=C7977)),MAX(F$1:F7976)+1,0)</f>
        <v>0</v>
      </c>
    </row>
    <row r="7978" spans="1:6">
      <c r="A7978" s="20">
        <v>2001</v>
      </c>
      <c r="B7978" s="15" t="s">
        <v>34</v>
      </c>
      <c r="C7978" s="15" t="s">
        <v>5872</v>
      </c>
      <c r="D7978" s="24">
        <v>423500</v>
      </c>
      <c r="E7978" t="str">
        <f>IF(D7978&lt;VLOOKUP(A7978,Min!A:B,2,FALSE),"Y","")</f>
        <v/>
      </c>
      <c r="F7978">
        <f>IF(AND(OR(s_tmchk="all",IF(ISERROR(MATCH(B7978,s_teams,0)),FALSE,TRUE)),OR(s_minsal="",s_minsal&lt;=D7978),OR(s_maxsal="",s_maxsal&gt;=D7978),OR(s_minyr="",s_minyr&lt;=A7978),OR(s_maxyr="",s_maxyr&gt;=A7978),OR(s_player="",s_player=C7978)),MAX(F$1:F7977)+1,0)</f>
        <v>0</v>
      </c>
    </row>
    <row r="7979" spans="1:6">
      <c r="A7979" s="20">
        <v>2001</v>
      </c>
      <c r="B7979" s="15" t="s">
        <v>34</v>
      </c>
      <c r="C7979" s="15" t="s">
        <v>5504</v>
      </c>
      <c r="D7979" s="24">
        <v>316969</v>
      </c>
      <c r="E7979" t="str">
        <f>IF(D7979&lt;VLOOKUP(A7979,Min!A:B,2,FALSE),"Y","")</f>
        <v/>
      </c>
      <c r="F7979">
        <f>IF(AND(OR(s_tmchk="all",IF(ISERROR(MATCH(B7979,s_teams,0)),FALSE,TRUE)),OR(s_minsal="",s_minsal&lt;=D7979),OR(s_maxsal="",s_maxsal&gt;=D7979),OR(s_minyr="",s_minyr&lt;=A7979),OR(s_maxyr="",s_maxyr&gt;=A7979),OR(s_player="",s_player=C7979)),MAX(F$1:F7978)+1,0)</f>
        <v>0</v>
      </c>
    </row>
    <row r="7980" spans="1:6">
      <c r="A7980" s="20">
        <v>2001</v>
      </c>
      <c r="B7980" s="15" t="s">
        <v>34</v>
      </c>
      <c r="C7980" s="15" t="s">
        <v>6038</v>
      </c>
      <c r="D7980" s="24">
        <v>316969</v>
      </c>
      <c r="E7980" t="str">
        <f>IF(D7980&lt;VLOOKUP(A7980,Min!A:B,2,FALSE),"Y","")</f>
        <v/>
      </c>
      <c r="F7980">
        <f>IF(AND(OR(s_tmchk="all",IF(ISERROR(MATCH(B7980,s_teams,0)),FALSE,TRUE)),OR(s_minsal="",s_minsal&lt;=D7980),OR(s_maxsal="",s_maxsal&gt;=D7980),OR(s_minyr="",s_minyr&lt;=A7980),OR(s_maxyr="",s_maxyr&gt;=A7980),OR(s_player="",s_player=C7980)),MAX(F$1:F7979)+1,0)</f>
        <v>0</v>
      </c>
    </row>
    <row r="7981" spans="1:6">
      <c r="A7981" s="20">
        <v>2001</v>
      </c>
      <c r="B7981" s="15" t="s">
        <v>37</v>
      </c>
      <c r="C7981" s="15" t="s">
        <v>5891</v>
      </c>
      <c r="D7981" s="24">
        <v>5520000</v>
      </c>
      <c r="E7981" t="str">
        <f>IF(D7981&lt;VLOOKUP(A7981,Min!A:B,2,FALSE),"Y","")</f>
        <v/>
      </c>
      <c r="F7981">
        <f>IF(AND(OR(s_tmchk="all",IF(ISERROR(MATCH(B7981,s_teams,0)),FALSE,TRUE)),OR(s_minsal="",s_minsal&lt;=D7981),OR(s_maxsal="",s_maxsal&gt;=D7981),OR(s_minyr="",s_minyr&lt;=A7981),OR(s_maxyr="",s_maxyr&gt;=A7981),OR(s_player="",s_player=C7981)),MAX(F$1:F7980)+1,0)</f>
        <v>0</v>
      </c>
    </row>
    <row r="7982" spans="1:6">
      <c r="A7982" s="20">
        <v>2001</v>
      </c>
      <c r="B7982" s="15" t="s">
        <v>37</v>
      </c>
      <c r="C7982" s="15" t="s">
        <v>4319</v>
      </c>
      <c r="D7982" s="24">
        <v>4000000</v>
      </c>
      <c r="E7982" t="str">
        <f>IF(D7982&lt;VLOOKUP(A7982,Min!A:B,2,FALSE),"Y","")</f>
        <v/>
      </c>
      <c r="F7982">
        <f>IF(AND(OR(s_tmchk="all",IF(ISERROR(MATCH(B7982,s_teams,0)),FALSE,TRUE)),OR(s_minsal="",s_minsal&lt;=D7982),OR(s_maxsal="",s_maxsal&gt;=D7982),OR(s_minyr="",s_minyr&lt;=A7982),OR(s_maxyr="",s_maxyr&gt;=A7982),OR(s_player="",s_player=C7982)),MAX(F$1:F7981)+1,0)</f>
        <v>0</v>
      </c>
    </row>
    <row r="7983" spans="1:6">
      <c r="A7983" s="20">
        <v>2001</v>
      </c>
      <c r="B7983" s="15" t="s">
        <v>37</v>
      </c>
      <c r="C7983" s="15" t="s">
        <v>1223</v>
      </c>
      <c r="D7983" s="24">
        <v>3629160</v>
      </c>
      <c r="E7983" t="str">
        <f>IF(D7983&lt;VLOOKUP(A7983,Min!A:B,2,FALSE),"Y","")</f>
        <v/>
      </c>
      <c r="F7983">
        <f>IF(AND(OR(s_tmchk="all",IF(ISERROR(MATCH(B7983,s_teams,0)),FALSE,TRUE)),OR(s_minsal="",s_minsal&lt;=D7983),OR(s_maxsal="",s_maxsal&gt;=D7983),OR(s_minyr="",s_minyr&lt;=A7983),OR(s_maxyr="",s_maxyr&gt;=A7983),OR(s_player="",s_player=C7983)),MAX(F$1:F7982)+1,0)</f>
        <v>0</v>
      </c>
    </row>
    <row r="7984" spans="1:6">
      <c r="A7984" s="20">
        <v>2001</v>
      </c>
      <c r="B7984" s="15" t="s">
        <v>37</v>
      </c>
      <c r="C7984" s="15" t="s">
        <v>5160</v>
      </c>
      <c r="D7984" s="24">
        <v>3560000</v>
      </c>
      <c r="E7984" t="str">
        <f>IF(D7984&lt;VLOOKUP(A7984,Min!A:B,2,FALSE),"Y","")</f>
        <v/>
      </c>
      <c r="F7984">
        <f>IF(AND(OR(s_tmchk="all",IF(ISERROR(MATCH(B7984,s_teams,0)),FALSE,TRUE)),OR(s_minsal="",s_minsal&lt;=D7984),OR(s_maxsal="",s_maxsal&gt;=D7984),OR(s_minyr="",s_minyr&lt;=A7984),OR(s_maxyr="",s_maxyr&gt;=A7984),OR(s_player="",s_player=C7984)),MAX(F$1:F7983)+1,0)</f>
        <v>0</v>
      </c>
    </row>
    <row r="7985" spans="1:6">
      <c r="A7985" s="20">
        <v>2001</v>
      </c>
      <c r="B7985" s="15" t="s">
        <v>37</v>
      </c>
      <c r="C7985" s="15" t="s">
        <v>5562</v>
      </c>
      <c r="D7985" s="24">
        <v>2562000</v>
      </c>
      <c r="E7985" t="str">
        <f>IF(D7985&lt;VLOOKUP(A7985,Min!A:B,2,FALSE),"Y","")</f>
        <v/>
      </c>
      <c r="F7985">
        <f>IF(AND(OR(s_tmchk="all",IF(ISERROR(MATCH(B7985,s_teams,0)),FALSE,TRUE)),OR(s_minsal="",s_minsal&lt;=D7985),OR(s_maxsal="",s_maxsal&gt;=D7985),OR(s_minyr="",s_minyr&lt;=A7985),OR(s_maxyr="",s_maxyr&gt;=A7985),OR(s_player="",s_player=C7985)),MAX(F$1:F7984)+1,0)</f>
        <v>0</v>
      </c>
    </row>
    <row r="7986" spans="1:6">
      <c r="A7986" s="20">
        <v>2001</v>
      </c>
      <c r="B7986" s="15" t="s">
        <v>37</v>
      </c>
      <c r="C7986" s="15" t="s">
        <v>4999</v>
      </c>
      <c r="D7986" s="24">
        <v>2500000</v>
      </c>
      <c r="E7986" t="str">
        <f>IF(D7986&lt;VLOOKUP(A7986,Min!A:B,2,FALSE),"Y","")</f>
        <v/>
      </c>
      <c r="F7986">
        <f>IF(AND(OR(s_tmchk="all",IF(ISERROR(MATCH(B7986,s_teams,0)),FALSE,TRUE)),OR(s_minsal="",s_minsal&lt;=D7986),OR(s_maxsal="",s_maxsal&gt;=D7986),OR(s_minyr="",s_minyr&lt;=A7986),OR(s_maxyr="",s_maxyr&gt;=A7986),OR(s_player="",s_player=C7986)),MAX(F$1:F7985)+1,0)</f>
        <v>0</v>
      </c>
    </row>
    <row r="7987" spans="1:6">
      <c r="A7987" s="20">
        <v>2001</v>
      </c>
      <c r="B7987" s="15" t="s">
        <v>37</v>
      </c>
      <c r="C7987" s="15" t="s">
        <v>713</v>
      </c>
      <c r="D7987" s="24">
        <v>1762320</v>
      </c>
      <c r="E7987" t="str">
        <f>IF(D7987&lt;VLOOKUP(A7987,Min!A:B,2,FALSE),"Y","")</f>
        <v/>
      </c>
      <c r="F7987">
        <f>IF(AND(OR(s_tmchk="all",IF(ISERROR(MATCH(B7987,s_teams,0)),FALSE,TRUE)),OR(s_minsal="",s_minsal&lt;=D7987),OR(s_maxsal="",s_maxsal&gt;=D7987),OR(s_minyr="",s_minyr&lt;=A7987),OR(s_maxyr="",s_maxyr&gt;=A7987),OR(s_player="",s_player=C7987)),MAX(F$1:F7986)+1,0)</f>
        <v>0</v>
      </c>
    </row>
    <row r="7988" spans="1:6">
      <c r="A7988" s="20">
        <v>2001</v>
      </c>
      <c r="B7988" s="15" t="s">
        <v>37</v>
      </c>
      <c r="C7988" s="15" t="s">
        <v>4718</v>
      </c>
      <c r="D7988" s="24">
        <v>1182600</v>
      </c>
      <c r="E7988" t="str">
        <f>IF(D7988&lt;VLOOKUP(A7988,Min!A:B,2,FALSE),"Y","")</f>
        <v/>
      </c>
      <c r="F7988">
        <f>IF(AND(OR(s_tmchk="all",IF(ISERROR(MATCH(B7988,s_teams,0)),FALSE,TRUE)),OR(s_minsal="",s_minsal&lt;=D7988),OR(s_maxsal="",s_maxsal&gt;=D7988),OR(s_minyr="",s_minyr&lt;=A7988),OR(s_maxyr="",s_maxyr&gt;=A7988),OR(s_player="",s_player=C7988)),MAX(F$1:F7987)+1,0)</f>
        <v>0</v>
      </c>
    </row>
    <row r="7989" spans="1:6">
      <c r="A7989" s="20">
        <v>2001</v>
      </c>
      <c r="B7989" s="15" t="s">
        <v>37</v>
      </c>
      <c r="C7989" s="15" t="s">
        <v>764</v>
      </c>
      <c r="D7989" s="24">
        <v>1160760</v>
      </c>
      <c r="E7989" t="str">
        <f>IF(D7989&lt;VLOOKUP(A7989,Min!A:B,2,FALSE),"Y","")</f>
        <v/>
      </c>
      <c r="F7989">
        <f>IF(AND(OR(s_tmchk="all",IF(ISERROR(MATCH(B7989,s_teams,0)),FALSE,TRUE)),OR(s_minsal="",s_minsal&lt;=D7989),OR(s_maxsal="",s_maxsal&gt;=D7989),OR(s_minyr="",s_minyr&lt;=A7989),OR(s_maxyr="",s_maxyr&gt;=A7989),OR(s_player="",s_player=C7989)),MAX(F$1:F7988)+1,0)</f>
        <v>0</v>
      </c>
    </row>
    <row r="7990" spans="1:6">
      <c r="A7990" s="20">
        <v>2001</v>
      </c>
      <c r="B7990" s="15" t="s">
        <v>37</v>
      </c>
      <c r="C7990" s="15" t="s">
        <v>5083</v>
      </c>
      <c r="D7990" s="24">
        <v>880000</v>
      </c>
      <c r="E7990" t="str">
        <f>IF(D7990&lt;VLOOKUP(A7990,Min!A:B,2,FALSE),"Y","")</f>
        <v/>
      </c>
      <c r="F7990">
        <f>IF(AND(OR(s_tmchk="all",IF(ISERROR(MATCH(B7990,s_teams,0)),FALSE,TRUE)),OR(s_minsal="",s_minsal&lt;=D7990),OR(s_maxsal="",s_maxsal&gt;=D7990),OR(s_minyr="",s_minyr&lt;=A7990),OR(s_maxyr="",s_maxyr&gt;=A7990),OR(s_player="",s_player=C7990)),MAX(F$1:F7989)+1,0)</f>
        <v>0</v>
      </c>
    </row>
    <row r="7991" spans="1:6">
      <c r="A7991" s="20">
        <v>2001</v>
      </c>
      <c r="B7991" s="15" t="s">
        <v>37</v>
      </c>
      <c r="C7991" s="15" t="s">
        <v>4852</v>
      </c>
      <c r="D7991" s="24">
        <v>795000</v>
      </c>
      <c r="E7991" t="str">
        <f>IF(D7991&lt;VLOOKUP(A7991,Min!A:B,2,FALSE),"Y","")</f>
        <v/>
      </c>
      <c r="F7991">
        <f>IF(AND(OR(s_tmchk="all",IF(ISERROR(MATCH(B7991,s_teams,0)),FALSE,TRUE)),OR(s_minsal="",s_minsal&lt;=D7991),OR(s_maxsal="",s_maxsal&gt;=D7991),OR(s_minyr="",s_minyr&lt;=A7991),OR(s_maxyr="",s_maxyr&gt;=A7991),OR(s_player="",s_player=C7991)),MAX(F$1:F7990)+1,0)</f>
        <v>0</v>
      </c>
    </row>
    <row r="7992" spans="1:6">
      <c r="A7992" s="20">
        <v>2001</v>
      </c>
      <c r="B7992" s="15" t="s">
        <v>37</v>
      </c>
      <c r="C7992" s="15" t="s">
        <v>4823</v>
      </c>
      <c r="D7992" s="24">
        <v>749160</v>
      </c>
      <c r="E7992" t="str">
        <f>IF(D7992&lt;VLOOKUP(A7992,Min!A:B,2,FALSE),"Y","")</f>
        <v/>
      </c>
      <c r="F7992">
        <f>IF(AND(OR(s_tmchk="all",IF(ISERROR(MATCH(B7992,s_teams,0)),FALSE,TRUE)),OR(s_minsal="",s_minsal&lt;=D7992),OR(s_maxsal="",s_maxsal&gt;=D7992),OR(s_minyr="",s_minyr&lt;=A7992),OR(s_maxyr="",s_maxyr&gt;=A7992),OR(s_player="",s_player=C7992)),MAX(F$1:F7991)+1,0)</f>
        <v>0</v>
      </c>
    </row>
    <row r="7993" spans="1:6">
      <c r="A7993" s="20">
        <v>2001</v>
      </c>
      <c r="B7993" s="15" t="s">
        <v>37</v>
      </c>
      <c r="C7993" s="15" t="s">
        <v>5655</v>
      </c>
      <c r="D7993" s="24">
        <v>440000</v>
      </c>
      <c r="E7993" t="str">
        <f>IF(D7993&lt;VLOOKUP(A7993,Min!A:B,2,FALSE),"Y","")</f>
        <v/>
      </c>
      <c r="F7993">
        <f>IF(AND(OR(s_tmchk="all",IF(ISERROR(MATCH(B7993,s_teams,0)),FALSE,TRUE)),OR(s_minsal="",s_minsal&lt;=D7993),OR(s_maxsal="",s_maxsal&gt;=D7993),OR(s_minyr="",s_minyr&lt;=A7993),OR(s_maxyr="",s_maxyr&gt;=A7993),OR(s_player="",s_player=C7993)),MAX(F$1:F7992)+1,0)</f>
        <v>0</v>
      </c>
    </row>
    <row r="7994" spans="1:6">
      <c r="A7994" s="20">
        <v>2001</v>
      </c>
      <c r="B7994" s="15" t="s">
        <v>37</v>
      </c>
      <c r="C7994" s="15" t="s">
        <v>4504</v>
      </c>
      <c r="D7994" s="24">
        <v>316969</v>
      </c>
      <c r="E7994" t="str">
        <f>IF(D7994&lt;VLOOKUP(A7994,Min!A:B,2,FALSE),"Y","")</f>
        <v/>
      </c>
      <c r="F7994">
        <f>IF(AND(OR(s_tmchk="all",IF(ISERROR(MATCH(B7994,s_teams,0)),FALSE,TRUE)),OR(s_minsal="",s_minsal&lt;=D7994),OR(s_maxsal="",s_maxsal&gt;=D7994),OR(s_minyr="",s_minyr&lt;=A7994),OR(s_maxyr="",s_maxyr&gt;=A7994),OR(s_player="",s_player=C7994)),MAX(F$1:F7993)+1,0)</f>
        <v>0</v>
      </c>
    </row>
    <row r="7995" spans="1:6">
      <c r="A7995" s="20">
        <v>2001</v>
      </c>
      <c r="B7995" s="15" t="s">
        <v>37</v>
      </c>
      <c r="C7995" s="15" t="s">
        <v>5203</v>
      </c>
      <c r="D7995" s="24">
        <v>316969</v>
      </c>
      <c r="E7995" t="str">
        <f>IF(D7995&lt;VLOOKUP(A7995,Min!A:B,2,FALSE),"Y","")</f>
        <v/>
      </c>
      <c r="F7995">
        <f>IF(AND(OR(s_tmchk="all",IF(ISERROR(MATCH(B7995,s_teams,0)),FALSE,TRUE)),OR(s_minsal="",s_minsal&lt;=D7995),OR(s_maxsal="",s_maxsal&gt;=D7995),OR(s_minyr="",s_minyr&lt;=A7995),OR(s_maxyr="",s_maxyr&gt;=A7995),OR(s_player="",s_player=C7995)),MAX(F$1:F7994)+1,0)</f>
        <v>0</v>
      </c>
    </row>
    <row r="7996" spans="1:6">
      <c r="A7996" s="20">
        <v>2001</v>
      </c>
      <c r="B7996" s="15" t="s">
        <v>37</v>
      </c>
      <c r="C7996" s="15" t="s">
        <v>5449</v>
      </c>
      <c r="D7996" s="24">
        <v>316969</v>
      </c>
      <c r="E7996" t="str">
        <f>IF(D7996&lt;VLOOKUP(A7996,Min!A:B,2,FALSE),"Y","")</f>
        <v/>
      </c>
      <c r="F7996">
        <f>IF(AND(OR(s_tmchk="all",IF(ISERROR(MATCH(B7996,s_teams,0)),FALSE,TRUE)),OR(s_minsal="",s_minsal&lt;=D7996),OR(s_maxsal="",s_maxsal&gt;=D7996),OR(s_minyr="",s_minyr&lt;=A7996),OR(s_maxyr="",s_maxyr&gt;=A7996),OR(s_player="",s_player=C7996)),MAX(F$1:F7995)+1,0)</f>
        <v>0</v>
      </c>
    </row>
    <row r="7997" spans="1:6">
      <c r="A7997" s="20">
        <v>2001</v>
      </c>
      <c r="B7997" s="15" t="s">
        <v>39</v>
      </c>
      <c r="C7997" s="15" t="s">
        <v>6210</v>
      </c>
      <c r="D7997" s="24">
        <v>10130000</v>
      </c>
      <c r="E7997" t="str">
        <f>IF(D7997&lt;VLOOKUP(A7997,Min!A:B,2,FALSE),"Y","")</f>
        <v/>
      </c>
      <c r="F7997">
        <f>IF(AND(OR(s_tmchk="all",IF(ISERROR(MATCH(B7997,s_teams,0)),FALSE,TRUE)),OR(s_minsal="",s_minsal&lt;=D7997),OR(s_maxsal="",s_maxsal&gt;=D7997),OR(s_minyr="",s_minyr&lt;=A7997),OR(s_maxyr="",s_maxyr&gt;=A7997),OR(s_player="",s_player=C7997)),MAX(F$1:F7996)+1,0)</f>
        <v>0</v>
      </c>
    </row>
    <row r="7998" spans="1:6">
      <c r="A7998" s="20">
        <v>2001</v>
      </c>
      <c r="B7998" s="15" t="s">
        <v>39</v>
      </c>
      <c r="C7998" s="15" t="s">
        <v>6179</v>
      </c>
      <c r="D7998" s="24">
        <v>5600000</v>
      </c>
      <c r="E7998" t="str">
        <f>IF(D7998&lt;VLOOKUP(A7998,Min!A:B,2,FALSE),"Y","")</f>
        <v/>
      </c>
      <c r="F7998">
        <f>IF(AND(OR(s_tmchk="all",IF(ISERROR(MATCH(B7998,s_teams,0)),FALSE,TRUE)),OR(s_minsal="",s_minsal&lt;=D7998),OR(s_maxsal="",s_maxsal&gt;=D7998),OR(s_minyr="",s_minyr&lt;=A7998),OR(s_maxyr="",s_maxyr&gt;=A7998),OR(s_player="",s_player=C7998)),MAX(F$1:F7997)+1,0)</f>
        <v>0</v>
      </c>
    </row>
    <row r="7999" spans="1:6">
      <c r="A7999" s="20">
        <v>2001</v>
      </c>
      <c r="B7999" s="15" t="s">
        <v>39</v>
      </c>
      <c r="C7999" s="15" t="s">
        <v>4779</v>
      </c>
      <c r="D7999" s="24">
        <v>5550000</v>
      </c>
      <c r="E7999" t="str">
        <f>IF(D7999&lt;VLOOKUP(A7999,Min!A:B,2,FALSE),"Y","")</f>
        <v/>
      </c>
      <c r="F7999">
        <f>IF(AND(OR(s_tmchk="all",IF(ISERROR(MATCH(B7999,s_teams,0)),FALSE,TRUE)),OR(s_minsal="",s_minsal&lt;=D7999),OR(s_maxsal="",s_maxsal&gt;=D7999),OR(s_minyr="",s_minyr&lt;=A7999),OR(s_maxyr="",s_maxyr&gt;=A7999),OR(s_player="",s_player=C7999)),MAX(F$1:F7998)+1,0)</f>
        <v>0</v>
      </c>
    </row>
    <row r="8000" spans="1:6">
      <c r="A8000" s="20">
        <v>2001</v>
      </c>
      <c r="B8000" s="15" t="s">
        <v>39</v>
      </c>
      <c r="C8000" s="15" t="s">
        <v>4695</v>
      </c>
      <c r="D8000" s="24">
        <v>4250000</v>
      </c>
      <c r="E8000" t="str">
        <f>IF(D8000&lt;VLOOKUP(A8000,Min!A:B,2,FALSE),"Y","")</f>
        <v/>
      </c>
      <c r="F8000">
        <f>IF(AND(OR(s_tmchk="all",IF(ISERROR(MATCH(B8000,s_teams,0)),FALSE,TRUE)),OR(s_minsal="",s_minsal&lt;=D8000),OR(s_maxsal="",s_maxsal&gt;=D8000),OR(s_minyr="",s_minyr&lt;=A8000),OR(s_maxyr="",s_maxyr&gt;=A8000),OR(s_player="",s_player=C8000)),MAX(F$1:F7999)+1,0)</f>
        <v>0</v>
      </c>
    </row>
    <row r="8001" spans="1:6">
      <c r="A8001" s="20">
        <v>2001</v>
      </c>
      <c r="B8001" s="15" t="s">
        <v>39</v>
      </c>
      <c r="C8001" s="15" t="s">
        <v>5473</v>
      </c>
      <c r="D8001" s="24">
        <v>3380000</v>
      </c>
      <c r="E8001" t="str">
        <f>IF(D8001&lt;VLOOKUP(A8001,Min!A:B,2,FALSE),"Y","")</f>
        <v/>
      </c>
      <c r="F8001">
        <f>IF(AND(OR(s_tmchk="all",IF(ISERROR(MATCH(B8001,s_teams,0)),FALSE,TRUE)),OR(s_minsal="",s_minsal&lt;=D8001),OR(s_maxsal="",s_maxsal&gt;=D8001),OR(s_minyr="",s_minyr&lt;=A8001),OR(s_maxyr="",s_maxyr&gt;=A8001),OR(s_player="",s_player=C8001)),MAX(F$1:F8000)+1,0)</f>
        <v>0</v>
      </c>
    </row>
    <row r="8002" spans="1:6">
      <c r="A8002" s="20">
        <v>2001</v>
      </c>
      <c r="B8002" s="15" t="s">
        <v>39</v>
      </c>
      <c r="C8002" s="15" t="s">
        <v>4749</v>
      </c>
      <c r="D8002" s="24">
        <v>2700000</v>
      </c>
      <c r="E8002" t="str">
        <f>IF(D8002&lt;VLOOKUP(A8002,Min!A:B,2,FALSE),"Y","")</f>
        <v/>
      </c>
      <c r="F8002">
        <f>IF(AND(OR(s_tmchk="all",IF(ISERROR(MATCH(B8002,s_teams,0)),FALSE,TRUE)),OR(s_minsal="",s_minsal&lt;=D8002),OR(s_maxsal="",s_maxsal&gt;=D8002),OR(s_minyr="",s_minyr&lt;=A8002),OR(s_maxyr="",s_maxyr&gt;=A8002),OR(s_player="",s_player=C8002)),MAX(F$1:F8001)+1,0)</f>
        <v>0</v>
      </c>
    </row>
    <row r="8003" spans="1:6">
      <c r="A8003" s="20">
        <v>2001</v>
      </c>
      <c r="B8003" s="15" t="s">
        <v>39</v>
      </c>
      <c r="C8003" s="15" t="s">
        <v>4655</v>
      </c>
      <c r="D8003" s="24">
        <v>2250000</v>
      </c>
      <c r="E8003" t="str">
        <f>IF(D8003&lt;VLOOKUP(A8003,Min!A:B,2,FALSE),"Y","")</f>
        <v/>
      </c>
      <c r="F8003">
        <f>IF(AND(OR(s_tmchk="all",IF(ISERROR(MATCH(B8003,s_teams,0)),FALSE,TRUE)),OR(s_minsal="",s_minsal&lt;=D8003),OR(s_maxsal="",s_maxsal&gt;=D8003),OR(s_minyr="",s_minyr&lt;=A8003),OR(s_maxyr="",s_maxyr&gt;=A8003),OR(s_player="",s_player=C8003)),MAX(F$1:F8002)+1,0)</f>
        <v>0</v>
      </c>
    </row>
    <row r="8004" spans="1:6">
      <c r="A8004" s="20">
        <v>2001</v>
      </c>
      <c r="B8004" s="15" t="s">
        <v>39</v>
      </c>
      <c r="C8004" s="15" t="s">
        <v>5867</v>
      </c>
      <c r="D8004" s="24">
        <v>2203080</v>
      </c>
      <c r="E8004" t="str">
        <f>IF(D8004&lt;VLOOKUP(A8004,Min!A:B,2,FALSE),"Y","")</f>
        <v/>
      </c>
      <c r="F8004">
        <f>IF(AND(OR(s_tmchk="all",IF(ISERROR(MATCH(B8004,s_teams,0)),FALSE,TRUE)),OR(s_minsal="",s_minsal&lt;=D8004),OR(s_maxsal="",s_maxsal&gt;=D8004),OR(s_minyr="",s_minyr&lt;=A8004),OR(s_maxyr="",s_maxyr&gt;=A8004),OR(s_player="",s_player=C8004)),MAX(F$1:F8003)+1,0)</f>
        <v>0</v>
      </c>
    </row>
    <row r="8005" spans="1:6">
      <c r="A8005" s="20">
        <v>2001</v>
      </c>
      <c r="B8005" s="15" t="s">
        <v>39</v>
      </c>
      <c r="C8005" s="15" t="s">
        <v>5193</v>
      </c>
      <c r="D8005" s="24">
        <v>2200000</v>
      </c>
      <c r="E8005" t="str">
        <f>IF(D8005&lt;VLOOKUP(A8005,Min!A:B,2,FALSE),"Y","")</f>
        <v/>
      </c>
      <c r="F8005">
        <f>IF(AND(OR(s_tmchk="all",IF(ISERROR(MATCH(B8005,s_teams,0)),FALSE,TRUE)),OR(s_minsal="",s_minsal&lt;=D8005),OR(s_maxsal="",s_maxsal&gt;=D8005),OR(s_minyr="",s_minyr&lt;=A8005),OR(s_maxyr="",s_maxyr&gt;=A8005),OR(s_player="",s_player=C8005)),MAX(F$1:F8004)+1,0)</f>
        <v>0</v>
      </c>
    </row>
    <row r="8006" spans="1:6">
      <c r="A8006" s="20">
        <v>2001</v>
      </c>
      <c r="B8006" s="15" t="s">
        <v>39</v>
      </c>
      <c r="C8006" s="15" t="s">
        <v>5585</v>
      </c>
      <c r="D8006" s="24">
        <v>2200000</v>
      </c>
      <c r="E8006" t="str">
        <f>IF(D8006&lt;VLOOKUP(A8006,Min!A:B,2,FALSE),"Y","")</f>
        <v/>
      </c>
      <c r="F8006">
        <f>IF(AND(OR(s_tmchk="all",IF(ISERROR(MATCH(B8006,s_teams,0)),FALSE,TRUE)),OR(s_minsal="",s_minsal&lt;=D8006),OR(s_maxsal="",s_maxsal&gt;=D8006),OR(s_minyr="",s_minyr&lt;=A8006),OR(s_maxyr="",s_maxyr&gt;=A8006),OR(s_player="",s_player=C8006)),MAX(F$1:F8005)+1,0)</f>
        <v>0</v>
      </c>
    </row>
    <row r="8007" spans="1:6">
      <c r="A8007" s="20">
        <v>2001</v>
      </c>
      <c r="B8007" s="15" t="s">
        <v>39</v>
      </c>
      <c r="C8007" s="15" t="s">
        <v>4811</v>
      </c>
      <c r="D8007" s="24">
        <v>2100000</v>
      </c>
      <c r="E8007" t="str">
        <f>IF(D8007&lt;VLOOKUP(A8007,Min!A:B,2,FALSE),"Y","")</f>
        <v/>
      </c>
      <c r="F8007">
        <f>IF(AND(OR(s_tmchk="all",IF(ISERROR(MATCH(B8007,s_teams,0)),FALSE,TRUE)),OR(s_minsal="",s_minsal&lt;=D8007),OR(s_maxsal="",s_maxsal&gt;=D8007),OR(s_minyr="",s_minyr&lt;=A8007),OR(s_maxyr="",s_maxyr&gt;=A8007),OR(s_player="",s_player=C8007)),MAX(F$1:F8006)+1,0)</f>
        <v>0</v>
      </c>
    </row>
    <row r="8008" spans="1:6">
      <c r="A8008" s="20">
        <v>2001</v>
      </c>
      <c r="B8008" s="15" t="s">
        <v>39</v>
      </c>
      <c r="C8008" s="15" t="s">
        <v>4789</v>
      </c>
      <c r="D8008" s="24">
        <v>1923600</v>
      </c>
      <c r="E8008" t="str">
        <f>IF(D8008&lt;VLOOKUP(A8008,Min!A:B,2,FALSE),"Y","")</f>
        <v/>
      </c>
      <c r="F8008">
        <f>IF(AND(OR(s_tmchk="all",IF(ISERROR(MATCH(B8008,s_teams,0)),FALSE,TRUE)),OR(s_minsal="",s_minsal&lt;=D8008),OR(s_maxsal="",s_maxsal&gt;=D8008),OR(s_minyr="",s_minyr&lt;=A8008),OR(s_maxyr="",s_maxyr&gt;=A8008),OR(s_player="",s_player=C8008)),MAX(F$1:F8007)+1,0)</f>
        <v>0</v>
      </c>
    </row>
    <row r="8009" spans="1:6">
      <c r="A8009" s="20">
        <v>2001</v>
      </c>
      <c r="B8009" s="15" t="s">
        <v>39</v>
      </c>
      <c r="C8009" s="15" t="s">
        <v>970</v>
      </c>
      <c r="D8009" s="24">
        <v>1808400</v>
      </c>
      <c r="E8009" t="str">
        <f>IF(D8009&lt;VLOOKUP(A8009,Min!A:B,2,FALSE),"Y","")</f>
        <v/>
      </c>
      <c r="F8009">
        <f>IF(AND(OR(s_tmchk="all",IF(ISERROR(MATCH(B8009,s_teams,0)),FALSE,TRUE)),OR(s_minsal="",s_minsal&lt;=D8009),OR(s_maxsal="",s_maxsal&gt;=D8009),OR(s_minyr="",s_minyr&lt;=A8009),OR(s_maxyr="",s_maxyr&gt;=A8009),OR(s_player="",s_player=C8009)),MAX(F$1:F8008)+1,0)</f>
        <v>0</v>
      </c>
    </row>
    <row r="8010" spans="1:6">
      <c r="A8010" s="20">
        <v>2001</v>
      </c>
      <c r="B8010" s="15" t="s">
        <v>39</v>
      </c>
      <c r="C8010" s="15" t="s">
        <v>6109</v>
      </c>
      <c r="D8010" s="24">
        <v>1500120</v>
      </c>
      <c r="E8010" t="str">
        <f>IF(D8010&lt;VLOOKUP(A8010,Min!A:B,2,FALSE),"Y","")</f>
        <v/>
      </c>
      <c r="F8010">
        <f>IF(AND(OR(s_tmchk="all",IF(ISERROR(MATCH(B8010,s_teams,0)),FALSE,TRUE)),OR(s_minsal="",s_minsal&lt;=D8010),OR(s_maxsal="",s_maxsal&gt;=D8010),OR(s_minyr="",s_minyr&lt;=A8010),OR(s_maxyr="",s_maxyr&gt;=A8010),OR(s_player="",s_player=C8010)),MAX(F$1:F8009)+1,0)</f>
        <v>0</v>
      </c>
    </row>
    <row r="8011" spans="1:6">
      <c r="A8011" s="20">
        <v>2001</v>
      </c>
      <c r="B8011" s="15" t="s">
        <v>39</v>
      </c>
      <c r="C8011" s="15" t="s">
        <v>5621</v>
      </c>
      <c r="D8011" s="24">
        <v>1244880</v>
      </c>
      <c r="E8011" t="str">
        <f>IF(D8011&lt;VLOOKUP(A8011,Min!A:B,2,FALSE),"Y","")</f>
        <v/>
      </c>
      <c r="F8011">
        <f>IF(AND(OR(s_tmchk="all",IF(ISERROR(MATCH(B8011,s_teams,0)),FALSE,TRUE)),OR(s_minsal="",s_minsal&lt;=D8011),OR(s_maxsal="",s_maxsal&gt;=D8011),OR(s_minyr="",s_minyr&lt;=A8011),OR(s_maxyr="",s_maxyr&gt;=A8011),OR(s_player="",s_player=C8011)),MAX(F$1:F8010)+1,0)</f>
        <v>0</v>
      </c>
    </row>
    <row r="8012" spans="1:6">
      <c r="A8012" s="20">
        <v>2001</v>
      </c>
      <c r="B8012" s="15" t="s">
        <v>39</v>
      </c>
      <c r="C8012" s="15" t="s">
        <v>5649</v>
      </c>
      <c r="D8012" s="24">
        <v>423500</v>
      </c>
      <c r="E8012" t="str">
        <f>IF(D8012&lt;VLOOKUP(A8012,Min!A:B,2,FALSE),"Y","")</f>
        <v/>
      </c>
      <c r="F8012">
        <f>IF(AND(OR(s_tmchk="all",IF(ISERROR(MATCH(B8012,s_teams,0)),FALSE,TRUE)),OR(s_minsal="",s_minsal&lt;=D8012),OR(s_maxsal="",s_maxsal&gt;=D8012),OR(s_minyr="",s_minyr&lt;=A8012),OR(s_maxyr="",s_maxyr&gt;=A8012),OR(s_player="",s_player=C8012)),MAX(F$1:F8011)+1,0)</f>
        <v>0</v>
      </c>
    </row>
    <row r="8013" spans="1:6">
      <c r="A8013" s="20">
        <v>2001</v>
      </c>
      <c r="B8013" s="15" t="s">
        <v>39</v>
      </c>
      <c r="C8013" s="15" t="s">
        <v>5096</v>
      </c>
      <c r="D8013" s="24">
        <v>316969</v>
      </c>
      <c r="E8013" t="str">
        <f>IF(D8013&lt;VLOOKUP(A8013,Min!A:B,2,FALSE),"Y","")</f>
        <v/>
      </c>
      <c r="F8013">
        <f>IF(AND(OR(s_tmchk="all",IF(ISERROR(MATCH(B8013,s_teams,0)),FALSE,TRUE)),OR(s_minsal="",s_minsal&lt;=D8013),OR(s_maxsal="",s_maxsal&gt;=D8013),OR(s_minyr="",s_minyr&lt;=A8013),OR(s_maxyr="",s_maxyr&gt;=A8013),OR(s_player="",s_player=C8013)),MAX(F$1:F8012)+1,0)</f>
        <v>0</v>
      </c>
    </row>
    <row r="8014" spans="1:6">
      <c r="A8014" s="20">
        <v>2001</v>
      </c>
      <c r="B8014" s="15" t="s">
        <v>41</v>
      </c>
      <c r="C8014" s="15" t="s">
        <v>5648</v>
      </c>
      <c r="D8014" s="24">
        <v>8400000</v>
      </c>
      <c r="E8014" t="str">
        <f>IF(D8014&lt;VLOOKUP(A8014,Min!A:B,2,FALSE),"Y","")</f>
        <v/>
      </c>
      <c r="F8014">
        <f>IF(AND(OR(s_tmchk="all",IF(ISERROR(MATCH(B8014,s_teams,0)),FALSE,TRUE)),OR(s_minsal="",s_minsal&lt;=D8014),OR(s_maxsal="",s_maxsal&gt;=D8014),OR(s_minyr="",s_minyr&lt;=A8014),OR(s_maxyr="",s_maxyr&gt;=A8014),OR(s_player="",s_player=C8014)),MAX(F$1:F8013)+1,0)</f>
        <v>0</v>
      </c>
    </row>
    <row r="8015" spans="1:6">
      <c r="A8015" s="20">
        <v>2001</v>
      </c>
      <c r="B8015" s="15" t="s">
        <v>41</v>
      </c>
      <c r="C8015" s="15" t="s">
        <v>5972</v>
      </c>
      <c r="D8015" s="24">
        <v>8370000</v>
      </c>
      <c r="E8015" t="str">
        <f>IF(D8015&lt;VLOOKUP(A8015,Min!A:B,2,FALSE),"Y","")</f>
        <v/>
      </c>
      <c r="F8015">
        <f>IF(AND(OR(s_tmchk="all",IF(ISERROR(MATCH(B8015,s_teams,0)),FALSE,TRUE)),OR(s_minsal="",s_minsal&lt;=D8015),OR(s_maxsal="",s_maxsal&gt;=D8015),OR(s_minyr="",s_minyr&lt;=A8015),OR(s_maxyr="",s_maxyr&gt;=A8015),OR(s_player="",s_player=C8015)),MAX(F$1:F8014)+1,0)</f>
        <v>0</v>
      </c>
    </row>
    <row r="8016" spans="1:6">
      <c r="A8016" s="20">
        <v>2001</v>
      </c>
      <c r="B8016" s="15" t="s">
        <v>41</v>
      </c>
      <c r="C8016" s="15" t="s">
        <v>4805</v>
      </c>
      <c r="D8016" s="24">
        <v>6625000</v>
      </c>
      <c r="E8016" t="str">
        <f>IF(D8016&lt;VLOOKUP(A8016,Min!A:B,2,FALSE),"Y","")</f>
        <v/>
      </c>
      <c r="F8016">
        <f>IF(AND(OR(s_tmchk="all",IF(ISERROR(MATCH(B8016,s_teams,0)),FALSE,TRUE)),OR(s_minsal="",s_minsal&lt;=D8016),OR(s_maxsal="",s_maxsal&gt;=D8016),OR(s_minyr="",s_minyr&lt;=A8016),OR(s_maxyr="",s_maxyr&gt;=A8016),OR(s_player="",s_player=C8016)),MAX(F$1:F8015)+1,0)</f>
        <v>0</v>
      </c>
    </row>
    <row r="8017" spans="1:6">
      <c r="A8017" s="20">
        <v>2001</v>
      </c>
      <c r="B8017" s="15" t="s">
        <v>41</v>
      </c>
      <c r="C8017" s="15" t="s">
        <v>1999</v>
      </c>
      <c r="D8017" s="24">
        <v>5500000</v>
      </c>
      <c r="E8017" t="str">
        <f>IF(D8017&lt;VLOOKUP(A8017,Min!A:B,2,FALSE),"Y","")</f>
        <v/>
      </c>
      <c r="F8017">
        <f>IF(AND(OR(s_tmchk="all",IF(ISERROR(MATCH(B8017,s_teams,0)),FALSE,TRUE)),OR(s_minsal="",s_minsal&lt;=D8017),OR(s_maxsal="",s_maxsal&gt;=D8017),OR(s_minyr="",s_minyr&lt;=A8017),OR(s_maxyr="",s_maxyr&gt;=A8017),OR(s_player="",s_player=C8017)),MAX(F$1:F8016)+1,0)</f>
        <v>0</v>
      </c>
    </row>
    <row r="8018" spans="1:6">
      <c r="A8018" s="20">
        <v>2001</v>
      </c>
      <c r="B8018" s="15" t="s">
        <v>41</v>
      </c>
      <c r="C8018" s="15" t="s">
        <v>5527</v>
      </c>
      <c r="D8018" s="24">
        <v>4812025</v>
      </c>
      <c r="E8018" t="str">
        <f>IF(D8018&lt;VLOOKUP(A8018,Min!A:B,2,FALSE),"Y","")</f>
        <v/>
      </c>
      <c r="F8018">
        <f>IF(AND(OR(s_tmchk="all",IF(ISERROR(MATCH(B8018,s_teams,0)),FALSE,TRUE)),OR(s_minsal="",s_minsal&lt;=D8018),OR(s_maxsal="",s_maxsal&gt;=D8018),OR(s_minyr="",s_minyr&lt;=A8018),OR(s_maxyr="",s_maxyr&gt;=A8018),OR(s_player="",s_player=C8018)),MAX(F$1:F8017)+1,0)</f>
        <v>0</v>
      </c>
    </row>
    <row r="8019" spans="1:6">
      <c r="A8019" s="20">
        <v>2001</v>
      </c>
      <c r="B8019" s="15" t="s">
        <v>41</v>
      </c>
      <c r="C8019" s="15" t="s">
        <v>5166</v>
      </c>
      <c r="D8019" s="24">
        <v>4250000</v>
      </c>
      <c r="E8019" t="str">
        <f>IF(D8019&lt;VLOOKUP(A8019,Min!A:B,2,FALSE),"Y","")</f>
        <v/>
      </c>
      <c r="F8019">
        <f>IF(AND(OR(s_tmchk="all",IF(ISERROR(MATCH(B8019,s_teams,0)),FALSE,TRUE)),OR(s_minsal="",s_minsal&lt;=D8019),OR(s_maxsal="",s_maxsal&gt;=D8019),OR(s_minyr="",s_minyr&lt;=A8019),OR(s_maxyr="",s_maxyr&gt;=A8019),OR(s_player="",s_player=C8019)),MAX(F$1:F8018)+1,0)</f>
        <v>0</v>
      </c>
    </row>
    <row r="8020" spans="1:6">
      <c r="A8020" s="20">
        <v>2001</v>
      </c>
      <c r="B8020" s="15" t="s">
        <v>41</v>
      </c>
      <c r="C8020" s="15" t="s">
        <v>5102</v>
      </c>
      <c r="D8020" s="24">
        <v>2400000</v>
      </c>
      <c r="E8020" t="str">
        <f>IF(D8020&lt;VLOOKUP(A8020,Min!A:B,2,FALSE),"Y","")</f>
        <v/>
      </c>
      <c r="F8020">
        <f>IF(AND(OR(s_tmchk="all",IF(ISERROR(MATCH(B8020,s_teams,0)),FALSE,TRUE)),OR(s_minsal="",s_minsal&lt;=D8020),OR(s_maxsal="",s_maxsal&gt;=D8020),OR(s_minyr="",s_minyr&lt;=A8020),OR(s_maxyr="",s_maxyr&gt;=A8020),OR(s_player="",s_player=C8020)),MAX(F$1:F8019)+1,0)</f>
        <v>0</v>
      </c>
    </row>
    <row r="8021" spans="1:6">
      <c r="A8021" s="20">
        <v>2001</v>
      </c>
      <c r="B8021" s="15" t="s">
        <v>41</v>
      </c>
      <c r="C8021" s="15" t="s">
        <v>5169</v>
      </c>
      <c r="D8021" s="24">
        <v>2100000</v>
      </c>
      <c r="E8021" t="str">
        <f>IF(D8021&lt;VLOOKUP(A8021,Min!A:B,2,FALSE),"Y","")</f>
        <v/>
      </c>
      <c r="F8021">
        <f>IF(AND(OR(s_tmchk="all",IF(ISERROR(MATCH(B8021,s_teams,0)),FALSE,TRUE)),OR(s_minsal="",s_minsal&lt;=D8021),OR(s_maxsal="",s_maxsal&gt;=D8021),OR(s_minyr="",s_minyr&lt;=A8021),OR(s_maxyr="",s_maxyr&gt;=A8021),OR(s_player="",s_player=C8021)),MAX(F$1:F8020)+1,0)</f>
        <v>0</v>
      </c>
    </row>
    <row r="8022" spans="1:6">
      <c r="A8022" s="20">
        <v>2001</v>
      </c>
      <c r="B8022" s="15" t="s">
        <v>41</v>
      </c>
      <c r="C8022" s="15" t="s">
        <v>392</v>
      </c>
      <c r="D8022" s="24">
        <v>1693560</v>
      </c>
      <c r="E8022" t="str">
        <f>IF(D8022&lt;VLOOKUP(A8022,Min!A:B,2,FALSE),"Y","")</f>
        <v/>
      </c>
      <c r="F8022">
        <f>IF(AND(OR(s_tmchk="all",IF(ISERROR(MATCH(B8022,s_teams,0)),FALSE,TRUE)),OR(s_minsal="",s_minsal&lt;=D8022),OR(s_maxsal="",s_maxsal&gt;=D8022),OR(s_minyr="",s_minyr&lt;=A8022),OR(s_maxyr="",s_maxyr&gt;=A8022),OR(s_player="",s_player=C8022)),MAX(F$1:F8021)+1,0)</f>
        <v>0</v>
      </c>
    </row>
    <row r="8023" spans="1:6">
      <c r="A8023" s="20">
        <v>2001</v>
      </c>
      <c r="B8023" s="15" t="s">
        <v>41</v>
      </c>
      <c r="C8023" s="15" t="s">
        <v>6047</v>
      </c>
      <c r="D8023" s="24">
        <v>1400000</v>
      </c>
      <c r="E8023" t="str">
        <f>IF(D8023&lt;VLOOKUP(A8023,Min!A:B,2,FALSE),"Y","")</f>
        <v/>
      </c>
      <c r="F8023">
        <f>IF(AND(OR(s_tmchk="all",IF(ISERROR(MATCH(B8023,s_teams,0)),FALSE,TRUE)),OR(s_minsal="",s_minsal&lt;=D8023),OR(s_maxsal="",s_maxsal&gt;=D8023),OR(s_minyr="",s_minyr&lt;=A8023),OR(s_maxyr="",s_maxyr&gt;=A8023),OR(s_player="",s_player=C8023)),MAX(F$1:F8022)+1,0)</f>
        <v>0</v>
      </c>
    </row>
    <row r="8024" spans="1:6">
      <c r="A8024" s="20">
        <v>2001</v>
      </c>
      <c r="B8024" s="15" t="s">
        <v>41</v>
      </c>
      <c r="C8024" s="15" t="s">
        <v>5062</v>
      </c>
      <c r="D8024" s="24">
        <v>1388880</v>
      </c>
      <c r="E8024" t="str">
        <f>IF(D8024&lt;VLOOKUP(A8024,Min!A:B,2,FALSE),"Y","")</f>
        <v/>
      </c>
      <c r="F8024">
        <f>IF(AND(OR(s_tmchk="all",IF(ISERROR(MATCH(B8024,s_teams,0)),FALSE,TRUE)),OR(s_minsal="",s_minsal&lt;=D8024),OR(s_maxsal="",s_maxsal&gt;=D8024),OR(s_minyr="",s_minyr&lt;=A8024),OR(s_maxyr="",s_maxyr&gt;=A8024),OR(s_player="",s_player=C8024)),MAX(F$1:F8023)+1,0)</f>
        <v>0</v>
      </c>
    </row>
    <row r="8025" spans="1:6">
      <c r="A8025" s="20">
        <v>2001</v>
      </c>
      <c r="B8025" s="15" t="s">
        <v>41</v>
      </c>
      <c r="C8025" s="15" t="s">
        <v>4833</v>
      </c>
      <c r="D8025" s="24">
        <v>1319400</v>
      </c>
      <c r="E8025" t="str">
        <f>IF(D8025&lt;VLOOKUP(A8025,Min!A:B,2,FALSE),"Y","")</f>
        <v/>
      </c>
      <c r="F8025">
        <f>IF(AND(OR(s_tmchk="all",IF(ISERROR(MATCH(B8025,s_teams,0)),FALSE,TRUE)),OR(s_minsal="",s_minsal&lt;=D8025),OR(s_maxsal="",s_maxsal&gt;=D8025),OR(s_minyr="",s_minyr&lt;=A8025),OR(s_maxyr="",s_maxyr&gt;=A8025),OR(s_player="",s_player=C8025)),MAX(F$1:F8024)+1,0)</f>
        <v>0</v>
      </c>
    </row>
    <row r="8026" spans="1:6">
      <c r="A8026" s="20">
        <v>2001</v>
      </c>
      <c r="B8026" s="15" t="s">
        <v>41</v>
      </c>
      <c r="C8026" s="15" t="s">
        <v>5130</v>
      </c>
      <c r="D8026" s="24">
        <v>1100000</v>
      </c>
      <c r="E8026" t="str">
        <f>IF(D8026&lt;VLOOKUP(A8026,Min!A:B,2,FALSE),"Y","")</f>
        <v/>
      </c>
      <c r="F8026">
        <f>IF(AND(OR(s_tmchk="all",IF(ISERROR(MATCH(B8026,s_teams,0)),FALSE,TRUE)),OR(s_minsal="",s_minsal&lt;=D8026),OR(s_maxsal="",s_maxsal&gt;=D8026),OR(s_minyr="",s_minyr&lt;=A8026),OR(s_maxyr="",s_maxyr&gt;=A8026),OR(s_player="",s_player=C8026)),MAX(F$1:F8025)+1,0)</f>
        <v>0</v>
      </c>
    </row>
    <row r="8027" spans="1:6">
      <c r="A8027" s="20">
        <v>2001</v>
      </c>
      <c r="B8027" s="15" t="s">
        <v>41</v>
      </c>
      <c r="C8027" s="15" t="s">
        <v>4983</v>
      </c>
      <c r="D8027" s="24">
        <v>862560</v>
      </c>
      <c r="E8027" t="str">
        <f>IF(D8027&lt;VLOOKUP(A8027,Min!A:B,2,FALSE),"Y","")</f>
        <v/>
      </c>
      <c r="F8027">
        <f>IF(AND(OR(s_tmchk="all",IF(ISERROR(MATCH(B8027,s_teams,0)),FALSE,TRUE)),OR(s_minsal="",s_minsal&lt;=D8027),OR(s_maxsal="",s_maxsal&gt;=D8027),OR(s_minyr="",s_minyr&lt;=A8027),OR(s_maxyr="",s_maxyr&gt;=A8027),OR(s_player="",s_player=C8027)),MAX(F$1:F8026)+1,0)</f>
        <v>0</v>
      </c>
    </row>
    <row r="8028" spans="1:6">
      <c r="A8028" s="20">
        <v>2001</v>
      </c>
      <c r="B8028" s="15" t="s">
        <v>41</v>
      </c>
      <c r="C8028" s="15" t="s">
        <v>5585</v>
      </c>
      <c r="D8028" s="24">
        <v>829268</v>
      </c>
      <c r="E8028" t="str">
        <f>IF(D8028&lt;VLOOKUP(A8028,Min!A:B,2,FALSE),"Y","")</f>
        <v/>
      </c>
      <c r="F8028">
        <f>IF(AND(OR(s_tmchk="all",IF(ISERROR(MATCH(B8028,s_teams,0)),FALSE,TRUE)),OR(s_minsal="",s_minsal&lt;=D8028),OR(s_maxsal="",s_maxsal&gt;=D8028),OR(s_minyr="",s_minyr&lt;=A8028),OR(s_maxyr="",s_maxyr&gt;=A8028),OR(s_player="",s_player=C8028)),MAX(F$1:F8027)+1,0)</f>
        <v>0</v>
      </c>
    </row>
    <row r="8029" spans="1:6">
      <c r="A8029" s="20">
        <v>2001</v>
      </c>
      <c r="B8029" s="15" t="s">
        <v>41</v>
      </c>
      <c r="C8029" s="15" t="s">
        <v>5506</v>
      </c>
      <c r="D8029" s="24">
        <v>483680</v>
      </c>
      <c r="E8029" t="str">
        <f>IF(D8029&lt;VLOOKUP(A8029,Min!A:B,2,FALSE),"Y","")</f>
        <v/>
      </c>
      <c r="F8029">
        <f>IF(AND(OR(s_tmchk="all",IF(ISERROR(MATCH(B8029,s_teams,0)),FALSE,TRUE)),OR(s_minsal="",s_minsal&lt;=D8029),OR(s_maxsal="",s_maxsal&gt;=D8029),OR(s_minyr="",s_minyr&lt;=A8029),OR(s_maxyr="",s_maxyr&gt;=A8029),OR(s_player="",s_player=C8029)),MAX(F$1:F8028)+1,0)</f>
        <v>0</v>
      </c>
    </row>
    <row r="8030" spans="1:6">
      <c r="A8030" s="20">
        <v>2001</v>
      </c>
      <c r="B8030" s="15" t="s">
        <v>41</v>
      </c>
      <c r="C8030" s="15" t="s">
        <v>4647</v>
      </c>
      <c r="D8030" s="24">
        <v>423500</v>
      </c>
      <c r="E8030" t="str">
        <f>IF(D8030&lt;VLOOKUP(A8030,Min!A:B,2,FALSE),"Y","")</f>
        <v/>
      </c>
      <c r="F8030">
        <f>IF(AND(OR(s_tmchk="all",IF(ISERROR(MATCH(B8030,s_teams,0)),FALSE,TRUE)),OR(s_minsal="",s_minsal&lt;=D8030),OR(s_maxsal="",s_maxsal&gt;=D8030),OR(s_minyr="",s_minyr&lt;=A8030),OR(s_maxyr="",s_maxyr&gt;=A8030),OR(s_player="",s_player=C8030)),MAX(F$1:F8029)+1,0)</f>
        <v>0</v>
      </c>
    </row>
    <row r="8031" spans="1:6">
      <c r="A8031" s="20">
        <v>2001</v>
      </c>
      <c r="B8031" s="15" t="s">
        <v>41</v>
      </c>
      <c r="C8031" s="15" t="s">
        <v>4745</v>
      </c>
      <c r="D8031" s="24">
        <v>316969</v>
      </c>
      <c r="E8031" t="str">
        <f>IF(D8031&lt;VLOOKUP(A8031,Min!A:B,2,FALSE),"Y","")</f>
        <v/>
      </c>
      <c r="F8031">
        <f>IF(AND(OR(s_tmchk="all",IF(ISERROR(MATCH(B8031,s_teams,0)),FALSE,TRUE)),OR(s_minsal="",s_minsal&lt;=D8031),OR(s_maxsal="",s_maxsal&gt;=D8031),OR(s_minyr="",s_minyr&lt;=A8031),OR(s_maxyr="",s_maxyr&gt;=A8031),OR(s_player="",s_player=C8031)),MAX(F$1:F8030)+1,0)</f>
        <v>0</v>
      </c>
    </row>
    <row r="8032" spans="1:6">
      <c r="A8032" s="20">
        <v>2001</v>
      </c>
      <c r="B8032" s="15" t="s">
        <v>43</v>
      </c>
      <c r="C8032" s="15" t="s">
        <v>4616</v>
      </c>
      <c r="D8032" s="24">
        <v>10800000</v>
      </c>
      <c r="E8032" t="str">
        <f>IF(D8032&lt;VLOOKUP(A8032,Min!A:B,2,FALSE),"Y","")</f>
        <v/>
      </c>
      <c r="F8032">
        <f>IF(AND(OR(s_tmchk="all",IF(ISERROR(MATCH(B8032,s_teams,0)),FALSE,TRUE)),OR(s_minsal="",s_minsal&lt;=D8032),OR(s_maxsal="",s_maxsal&gt;=D8032),OR(s_minyr="",s_minyr&lt;=A8032),OR(s_maxyr="",s_maxyr&gt;=A8032),OR(s_player="",s_player=C8032)),MAX(F$1:F8031)+1,0)</f>
        <v>0</v>
      </c>
    </row>
    <row r="8033" spans="1:6">
      <c r="A8033" s="20">
        <v>2001</v>
      </c>
      <c r="B8033" s="15" t="s">
        <v>43</v>
      </c>
      <c r="C8033" s="15" t="s">
        <v>5719</v>
      </c>
      <c r="D8033" s="24">
        <v>9200000</v>
      </c>
      <c r="E8033" t="str">
        <f>IF(D8033&lt;VLOOKUP(A8033,Min!A:B,2,FALSE),"Y","")</f>
        <v/>
      </c>
      <c r="F8033">
        <f>IF(AND(OR(s_tmchk="all",IF(ISERROR(MATCH(B8033,s_teams,0)),FALSE,TRUE)),OR(s_minsal="",s_minsal&lt;=D8033),OR(s_maxsal="",s_maxsal&gt;=D8033),OR(s_minyr="",s_minyr&lt;=A8033),OR(s_maxyr="",s_maxyr&gt;=A8033),OR(s_player="",s_player=C8033)),MAX(F$1:F8032)+1,0)</f>
        <v>0</v>
      </c>
    </row>
    <row r="8034" spans="1:6">
      <c r="A8034" s="20">
        <v>2001</v>
      </c>
      <c r="B8034" s="15" t="s">
        <v>43</v>
      </c>
      <c r="C8034" s="15" t="s">
        <v>5731</v>
      </c>
      <c r="D8034" s="24">
        <v>4500000</v>
      </c>
      <c r="E8034" t="str">
        <f>IF(D8034&lt;VLOOKUP(A8034,Min!A:B,2,FALSE),"Y","")</f>
        <v/>
      </c>
      <c r="F8034">
        <f>IF(AND(OR(s_tmchk="all",IF(ISERROR(MATCH(B8034,s_teams,0)),FALSE,TRUE)),OR(s_minsal="",s_minsal&lt;=D8034),OR(s_maxsal="",s_maxsal&gt;=D8034),OR(s_minyr="",s_minyr&lt;=A8034),OR(s_maxyr="",s_maxyr&gt;=A8034),OR(s_player="",s_player=C8034)),MAX(F$1:F8033)+1,0)</f>
        <v>0</v>
      </c>
    </row>
    <row r="8035" spans="1:6">
      <c r="A8035" s="20">
        <v>2001</v>
      </c>
      <c r="B8035" s="15" t="s">
        <v>43</v>
      </c>
      <c r="C8035" s="15" t="s">
        <v>5862</v>
      </c>
      <c r="D8035" s="24">
        <v>4320000</v>
      </c>
      <c r="E8035" t="str">
        <f>IF(D8035&lt;VLOOKUP(A8035,Min!A:B,2,FALSE),"Y","")</f>
        <v/>
      </c>
      <c r="F8035">
        <f>IF(AND(OR(s_tmchk="all",IF(ISERROR(MATCH(B8035,s_teams,0)),FALSE,TRUE)),OR(s_minsal="",s_minsal&lt;=D8035),OR(s_maxsal="",s_maxsal&gt;=D8035),OR(s_minyr="",s_minyr&lt;=A8035),OR(s_maxyr="",s_maxyr&gt;=A8035),OR(s_player="",s_player=C8035)),MAX(F$1:F8034)+1,0)</f>
        <v>0</v>
      </c>
    </row>
    <row r="8036" spans="1:6">
      <c r="A8036" s="20">
        <v>2001</v>
      </c>
      <c r="B8036" s="15" t="s">
        <v>43</v>
      </c>
      <c r="C8036" s="15" t="s">
        <v>6163</v>
      </c>
      <c r="D8036" s="24">
        <v>3780000</v>
      </c>
      <c r="E8036" t="str">
        <f>IF(D8036&lt;VLOOKUP(A8036,Min!A:B,2,FALSE),"Y","")</f>
        <v/>
      </c>
      <c r="F8036">
        <f>IF(AND(OR(s_tmchk="all",IF(ISERROR(MATCH(B8036,s_teams,0)),FALSE,TRUE)),OR(s_minsal="",s_minsal&lt;=D8036),OR(s_maxsal="",s_maxsal&gt;=D8036),OR(s_minyr="",s_minyr&lt;=A8036),OR(s_maxyr="",s_maxyr&gt;=A8036),OR(s_player="",s_player=C8036)),MAX(F$1:F8035)+1,0)</f>
        <v>0</v>
      </c>
    </row>
    <row r="8037" spans="1:6">
      <c r="A8037" s="20">
        <v>2001</v>
      </c>
      <c r="B8037" s="15" t="s">
        <v>43</v>
      </c>
      <c r="C8037" s="15" t="s">
        <v>6108</v>
      </c>
      <c r="D8037" s="24">
        <v>3060000</v>
      </c>
      <c r="E8037" t="str">
        <f>IF(D8037&lt;VLOOKUP(A8037,Min!A:B,2,FALSE),"Y","")</f>
        <v/>
      </c>
      <c r="F8037">
        <f>IF(AND(OR(s_tmchk="all",IF(ISERROR(MATCH(B8037,s_teams,0)),FALSE,TRUE)),OR(s_minsal="",s_minsal&lt;=D8037),OR(s_maxsal="",s_maxsal&gt;=D8037),OR(s_minyr="",s_minyr&lt;=A8037),OR(s_maxyr="",s_maxyr&gt;=A8037),OR(s_player="",s_player=C8037)),MAX(F$1:F8036)+1,0)</f>
        <v>0</v>
      </c>
    </row>
    <row r="8038" spans="1:6">
      <c r="A8038" s="20">
        <v>2001</v>
      </c>
      <c r="B8038" s="15" t="s">
        <v>43</v>
      </c>
      <c r="C8038" s="15" t="s">
        <v>5798</v>
      </c>
      <c r="D8038" s="24">
        <v>2970840</v>
      </c>
      <c r="E8038" t="str">
        <f>IF(D8038&lt;VLOOKUP(A8038,Min!A:B,2,FALSE),"Y","")</f>
        <v/>
      </c>
      <c r="F8038">
        <f>IF(AND(OR(s_tmchk="all",IF(ISERROR(MATCH(B8038,s_teams,0)),FALSE,TRUE)),OR(s_minsal="",s_minsal&lt;=D8038),OR(s_maxsal="",s_maxsal&gt;=D8038),OR(s_minyr="",s_minyr&lt;=A8038),OR(s_maxyr="",s_maxyr&gt;=A8038),OR(s_player="",s_player=C8038)),MAX(F$1:F8037)+1,0)</f>
        <v>0</v>
      </c>
    </row>
    <row r="8039" spans="1:6">
      <c r="A8039" s="20">
        <v>2001</v>
      </c>
      <c r="B8039" s="15" t="s">
        <v>43</v>
      </c>
      <c r="C8039" s="15" t="s">
        <v>5600</v>
      </c>
      <c r="D8039" s="24">
        <v>2400000</v>
      </c>
      <c r="E8039" t="str">
        <f>IF(D8039&lt;VLOOKUP(A8039,Min!A:B,2,FALSE),"Y","")</f>
        <v/>
      </c>
      <c r="F8039">
        <f>IF(AND(OR(s_tmchk="all",IF(ISERROR(MATCH(B8039,s_teams,0)),FALSE,TRUE)),OR(s_minsal="",s_minsal&lt;=D8039),OR(s_maxsal="",s_maxsal&gt;=D8039),OR(s_minyr="",s_minyr&lt;=A8039),OR(s_maxyr="",s_maxyr&gt;=A8039),OR(s_player="",s_player=C8039)),MAX(F$1:F8038)+1,0)</f>
        <v>0</v>
      </c>
    </row>
    <row r="8040" spans="1:6">
      <c r="A8040" s="20">
        <v>2001</v>
      </c>
      <c r="B8040" s="15" t="s">
        <v>43</v>
      </c>
      <c r="C8040" s="15" t="s">
        <v>4731</v>
      </c>
      <c r="D8040" s="24">
        <v>2200000</v>
      </c>
      <c r="E8040" t="str">
        <f>IF(D8040&lt;VLOOKUP(A8040,Min!A:B,2,FALSE),"Y","")</f>
        <v/>
      </c>
      <c r="F8040">
        <f>IF(AND(OR(s_tmchk="all",IF(ISERROR(MATCH(B8040,s_teams,0)),FALSE,TRUE)),OR(s_minsal="",s_minsal&lt;=D8040),OR(s_maxsal="",s_maxsal&gt;=D8040),OR(s_minyr="",s_minyr&lt;=A8040),OR(s_maxyr="",s_maxyr&gt;=A8040),OR(s_player="",s_player=C8040)),MAX(F$1:F8039)+1,0)</f>
        <v>0</v>
      </c>
    </row>
    <row r="8041" spans="1:6">
      <c r="A8041" s="20">
        <v>2001</v>
      </c>
      <c r="B8041" s="15" t="s">
        <v>43</v>
      </c>
      <c r="C8041" s="15" t="s">
        <v>5107</v>
      </c>
      <c r="D8041" s="24">
        <v>2200000</v>
      </c>
      <c r="E8041" t="str">
        <f>IF(D8041&lt;VLOOKUP(A8041,Min!A:B,2,FALSE),"Y","")</f>
        <v/>
      </c>
      <c r="F8041">
        <f>IF(AND(OR(s_tmchk="all",IF(ISERROR(MATCH(B8041,s_teams,0)),FALSE,TRUE)),OR(s_minsal="",s_minsal&lt;=D8041),OR(s_maxsal="",s_maxsal&gt;=D8041),OR(s_minyr="",s_minyr&lt;=A8041),OR(s_maxyr="",s_maxyr&gt;=A8041),OR(s_player="",s_player=C8041)),MAX(F$1:F8040)+1,0)</f>
        <v>0</v>
      </c>
    </row>
    <row r="8042" spans="1:6">
      <c r="A8042" s="20">
        <v>2001</v>
      </c>
      <c r="B8042" s="15" t="s">
        <v>43</v>
      </c>
      <c r="C8042" s="15" t="s">
        <v>4821</v>
      </c>
      <c r="D8042" s="24">
        <v>2160000</v>
      </c>
      <c r="E8042" t="str">
        <f>IF(D8042&lt;VLOOKUP(A8042,Min!A:B,2,FALSE),"Y","")</f>
        <v/>
      </c>
      <c r="F8042">
        <f>IF(AND(OR(s_tmchk="all",IF(ISERROR(MATCH(B8042,s_teams,0)),FALSE,TRUE)),OR(s_minsal="",s_minsal&lt;=D8042),OR(s_maxsal="",s_maxsal&gt;=D8042),OR(s_minyr="",s_minyr&lt;=A8042),OR(s_maxyr="",s_maxyr&gt;=A8042),OR(s_player="",s_player=C8042)),MAX(F$1:F8041)+1,0)</f>
        <v>0</v>
      </c>
    </row>
    <row r="8043" spans="1:6">
      <c r="A8043" s="20">
        <v>2001</v>
      </c>
      <c r="B8043" s="15" t="s">
        <v>43</v>
      </c>
      <c r="C8043" s="15" t="s">
        <v>5428</v>
      </c>
      <c r="D8043" s="24">
        <v>1379400</v>
      </c>
      <c r="E8043" t="str">
        <f>IF(D8043&lt;VLOOKUP(A8043,Min!A:B,2,FALSE),"Y","")</f>
        <v/>
      </c>
      <c r="F8043">
        <f>IF(AND(OR(s_tmchk="all",IF(ISERROR(MATCH(B8043,s_teams,0)),FALSE,TRUE)),OR(s_minsal="",s_minsal&lt;=D8043),OR(s_maxsal="",s_maxsal&gt;=D8043),OR(s_minyr="",s_minyr&lt;=A8043),OR(s_maxyr="",s_maxyr&gt;=A8043),OR(s_player="",s_player=C8043)),MAX(F$1:F8042)+1,0)</f>
        <v>0</v>
      </c>
    </row>
    <row r="8044" spans="1:6">
      <c r="A8044" s="20">
        <v>2001</v>
      </c>
      <c r="B8044" s="15" t="s">
        <v>43</v>
      </c>
      <c r="C8044" s="15" t="s">
        <v>5224</v>
      </c>
      <c r="D8044" s="24">
        <v>1047600</v>
      </c>
      <c r="E8044" t="str">
        <f>IF(D8044&lt;VLOOKUP(A8044,Min!A:B,2,FALSE),"Y","")</f>
        <v/>
      </c>
      <c r="F8044">
        <f>IF(AND(OR(s_tmchk="all",IF(ISERROR(MATCH(B8044,s_teams,0)),FALSE,TRUE)),OR(s_minsal="",s_minsal&lt;=D8044),OR(s_maxsal="",s_maxsal&gt;=D8044),OR(s_minyr="",s_minyr&lt;=A8044),OR(s_maxyr="",s_maxyr&gt;=A8044),OR(s_player="",s_player=C8044)),MAX(F$1:F8043)+1,0)</f>
        <v>0</v>
      </c>
    </row>
    <row r="8045" spans="1:6">
      <c r="A8045" s="20">
        <v>2001</v>
      </c>
      <c r="B8045" s="15" t="s">
        <v>43</v>
      </c>
      <c r="C8045" s="15" t="s">
        <v>6045</v>
      </c>
      <c r="D8045" s="24">
        <v>923500</v>
      </c>
      <c r="E8045" t="str">
        <f>IF(D8045&lt;VLOOKUP(A8045,Min!A:B,2,FALSE),"Y","")</f>
        <v/>
      </c>
      <c r="F8045">
        <f>IF(AND(OR(s_tmchk="all",IF(ISERROR(MATCH(B8045,s_teams,0)),FALSE,TRUE)),OR(s_minsal="",s_minsal&lt;=D8045),OR(s_maxsal="",s_maxsal&gt;=D8045),OR(s_minyr="",s_minyr&lt;=A8045),OR(s_maxyr="",s_maxyr&gt;=A8045),OR(s_player="",s_player=C8045)),MAX(F$1:F8044)+1,0)</f>
        <v>0</v>
      </c>
    </row>
    <row r="8046" spans="1:6">
      <c r="A8046" s="20">
        <v>2001</v>
      </c>
      <c r="B8046" s="15" t="s">
        <v>43</v>
      </c>
      <c r="C8046" s="15" t="s">
        <v>5555</v>
      </c>
      <c r="D8046" s="24">
        <v>737880</v>
      </c>
      <c r="E8046" t="str">
        <f>IF(D8046&lt;VLOOKUP(A8046,Min!A:B,2,FALSE),"Y","")</f>
        <v/>
      </c>
      <c r="F8046">
        <f>IF(AND(OR(s_tmchk="all",IF(ISERROR(MATCH(B8046,s_teams,0)),FALSE,TRUE)),OR(s_minsal="",s_minsal&lt;=D8046),OR(s_maxsal="",s_maxsal&gt;=D8046),OR(s_minyr="",s_minyr&lt;=A8046),OR(s_maxyr="",s_maxyr&gt;=A8046),OR(s_player="",s_player=C8046)),MAX(F$1:F8045)+1,0)</f>
        <v>0</v>
      </c>
    </row>
    <row r="8047" spans="1:6">
      <c r="A8047" s="20">
        <v>2001</v>
      </c>
      <c r="B8047" s="15" t="s">
        <v>43</v>
      </c>
      <c r="C8047" s="15" t="s">
        <v>5910</v>
      </c>
      <c r="D8047" s="24">
        <v>510000</v>
      </c>
      <c r="E8047" t="str">
        <f>IF(D8047&lt;VLOOKUP(A8047,Min!A:B,2,FALSE),"Y","")</f>
        <v/>
      </c>
      <c r="F8047">
        <f>IF(AND(OR(s_tmchk="all",IF(ISERROR(MATCH(B8047,s_teams,0)),FALSE,TRUE)),OR(s_minsal="",s_minsal&lt;=D8047),OR(s_maxsal="",s_maxsal&gt;=D8047),OR(s_minyr="",s_minyr&lt;=A8047),OR(s_maxyr="",s_maxyr&gt;=A8047),OR(s_player="",s_player=C8047)),MAX(F$1:F8046)+1,0)</f>
        <v>0</v>
      </c>
    </row>
    <row r="8048" spans="1:6">
      <c r="A8048" s="20">
        <v>2001</v>
      </c>
      <c r="B8048" s="15" t="s">
        <v>45</v>
      </c>
      <c r="C8048" s="15" t="s">
        <v>3691</v>
      </c>
      <c r="D8048" s="24">
        <v>5310000</v>
      </c>
      <c r="E8048" t="str">
        <f>IF(D8048&lt;VLOOKUP(A8048,Min!A:B,2,FALSE),"Y","")</f>
        <v/>
      </c>
      <c r="F8048">
        <f>IF(AND(OR(s_tmchk="all",IF(ISERROR(MATCH(B8048,s_teams,0)),FALSE,TRUE)),OR(s_minsal="",s_minsal&lt;=D8048),OR(s_maxsal="",s_maxsal&gt;=D8048),OR(s_minyr="",s_minyr&lt;=A8048),OR(s_maxyr="",s_maxyr&gt;=A8048),OR(s_player="",s_player=C8048)),MAX(F$1:F8047)+1,0)</f>
        <v>0</v>
      </c>
    </row>
    <row r="8049" spans="1:6">
      <c r="A8049" s="20">
        <v>2001</v>
      </c>
      <c r="B8049" s="15" t="s">
        <v>45</v>
      </c>
      <c r="C8049" s="15" t="s">
        <v>4641</v>
      </c>
      <c r="D8049" s="24">
        <v>4000000</v>
      </c>
      <c r="E8049" t="str">
        <f>IF(D8049&lt;VLOOKUP(A8049,Min!A:B,2,FALSE),"Y","")</f>
        <v/>
      </c>
      <c r="F8049">
        <f>IF(AND(OR(s_tmchk="all",IF(ISERROR(MATCH(B8049,s_teams,0)),FALSE,TRUE)),OR(s_minsal="",s_minsal&lt;=D8049),OR(s_maxsal="",s_maxsal&gt;=D8049),OR(s_minyr="",s_minyr&lt;=A8049),OR(s_maxyr="",s_maxyr&gt;=A8049),OR(s_player="",s_player=C8049)),MAX(F$1:F8048)+1,0)</f>
        <v>0</v>
      </c>
    </row>
    <row r="8050" spans="1:6">
      <c r="A8050" s="20">
        <v>2001</v>
      </c>
      <c r="B8050" s="15" t="s">
        <v>45</v>
      </c>
      <c r="C8050" s="15" t="s">
        <v>4867</v>
      </c>
      <c r="D8050" s="24">
        <v>3700000</v>
      </c>
      <c r="E8050" t="str">
        <f>IF(D8050&lt;VLOOKUP(A8050,Min!A:B,2,FALSE),"Y","")</f>
        <v/>
      </c>
      <c r="F8050">
        <f>IF(AND(OR(s_tmchk="all",IF(ISERROR(MATCH(B8050,s_teams,0)),FALSE,TRUE)),OR(s_minsal="",s_minsal&lt;=D8050),OR(s_maxsal="",s_maxsal&gt;=D8050),OR(s_minyr="",s_minyr&lt;=A8050),OR(s_maxyr="",s_maxyr&gt;=A8050),OR(s_player="",s_player=C8050)),MAX(F$1:F8049)+1,0)</f>
        <v>0</v>
      </c>
    </row>
    <row r="8051" spans="1:6">
      <c r="A8051" s="20">
        <v>2001</v>
      </c>
      <c r="B8051" s="15" t="s">
        <v>45</v>
      </c>
      <c r="C8051" s="15" t="s">
        <v>5376</v>
      </c>
      <c r="D8051" s="24">
        <v>3260000</v>
      </c>
      <c r="E8051" t="str">
        <f>IF(D8051&lt;VLOOKUP(A8051,Min!A:B,2,FALSE),"Y","")</f>
        <v/>
      </c>
      <c r="F8051">
        <f>IF(AND(OR(s_tmchk="all",IF(ISERROR(MATCH(B8051,s_teams,0)),FALSE,TRUE)),OR(s_minsal="",s_minsal&lt;=D8051),OR(s_maxsal="",s_maxsal&gt;=D8051),OR(s_minyr="",s_minyr&lt;=A8051),OR(s_maxyr="",s_maxyr&gt;=A8051),OR(s_player="",s_player=C8051)),MAX(F$1:F8050)+1,0)</f>
        <v>0</v>
      </c>
    </row>
    <row r="8052" spans="1:6">
      <c r="A8052" s="20">
        <v>2001</v>
      </c>
      <c r="B8052" s="15" t="s">
        <v>45</v>
      </c>
      <c r="C8052" s="15" t="s">
        <v>4809</v>
      </c>
      <c r="D8052" s="24">
        <v>3000000</v>
      </c>
      <c r="E8052" t="str">
        <f>IF(D8052&lt;VLOOKUP(A8052,Min!A:B,2,FALSE),"Y","")</f>
        <v/>
      </c>
      <c r="F8052">
        <f>IF(AND(OR(s_tmchk="all",IF(ISERROR(MATCH(B8052,s_teams,0)),FALSE,TRUE)),OR(s_minsal="",s_minsal&lt;=D8052),OR(s_maxsal="",s_maxsal&gt;=D8052),OR(s_minyr="",s_minyr&lt;=A8052),OR(s_maxyr="",s_maxyr&gt;=A8052),OR(s_player="",s_player=C8052)),MAX(F$1:F8051)+1,0)</f>
        <v>0</v>
      </c>
    </row>
    <row r="8053" spans="1:6">
      <c r="A8053" s="20">
        <v>2001</v>
      </c>
      <c r="B8053" s="15" t="s">
        <v>45</v>
      </c>
      <c r="C8053" s="15" t="s">
        <v>5297</v>
      </c>
      <c r="D8053" s="24">
        <v>2870000</v>
      </c>
      <c r="E8053" t="str">
        <f>IF(D8053&lt;VLOOKUP(A8053,Min!A:B,2,FALSE),"Y","")</f>
        <v/>
      </c>
      <c r="F8053">
        <f>IF(AND(OR(s_tmchk="all",IF(ISERROR(MATCH(B8053,s_teams,0)),FALSE,TRUE)),OR(s_minsal="",s_minsal&lt;=D8053),OR(s_maxsal="",s_maxsal&gt;=D8053),OR(s_minyr="",s_minyr&lt;=A8053),OR(s_maxyr="",s_maxyr&gt;=A8053),OR(s_player="",s_player=C8053)),MAX(F$1:F8052)+1,0)</f>
        <v>0</v>
      </c>
    </row>
    <row r="8054" spans="1:6">
      <c r="A8054" s="20">
        <v>2001</v>
      </c>
      <c r="B8054" s="15" t="s">
        <v>45</v>
      </c>
      <c r="C8054" s="15" t="s">
        <v>5681</v>
      </c>
      <c r="D8054" s="24">
        <v>2850000</v>
      </c>
      <c r="E8054" t="str">
        <f>IF(D8054&lt;VLOOKUP(A8054,Min!A:B,2,FALSE),"Y","")</f>
        <v/>
      </c>
      <c r="F8054">
        <f>IF(AND(OR(s_tmchk="all",IF(ISERROR(MATCH(B8054,s_teams,0)),FALSE,TRUE)),OR(s_minsal="",s_minsal&lt;=D8054),OR(s_maxsal="",s_maxsal&gt;=D8054),OR(s_minyr="",s_minyr&lt;=A8054),OR(s_maxyr="",s_maxyr&gt;=A8054),OR(s_player="",s_player=C8054)),MAX(F$1:F8053)+1,0)</f>
        <v>0</v>
      </c>
    </row>
    <row r="8055" spans="1:6">
      <c r="A8055" s="20">
        <v>2001</v>
      </c>
      <c r="B8055" s="15" t="s">
        <v>45</v>
      </c>
      <c r="C8055" s="15" t="s">
        <v>5323</v>
      </c>
      <c r="D8055" s="24">
        <v>2250000</v>
      </c>
      <c r="E8055" t="str">
        <f>IF(D8055&lt;VLOOKUP(A8055,Min!A:B,2,FALSE),"Y","")</f>
        <v/>
      </c>
      <c r="F8055">
        <f>IF(AND(OR(s_tmchk="all",IF(ISERROR(MATCH(B8055,s_teams,0)),FALSE,TRUE)),OR(s_minsal="",s_minsal&lt;=D8055),OR(s_maxsal="",s_maxsal&gt;=D8055),OR(s_minyr="",s_minyr&lt;=A8055),OR(s_maxyr="",s_maxyr&gt;=A8055),OR(s_player="",s_player=C8055)),MAX(F$1:F8054)+1,0)</f>
        <v>0</v>
      </c>
    </row>
    <row r="8056" spans="1:6">
      <c r="A8056" s="20">
        <v>2001</v>
      </c>
      <c r="B8056" s="15" t="s">
        <v>45</v>
      </c>
      <c r="C8056" s="15" t="s">
        <v>5048</v>
      </c>
      <c r="D8056" s="24">
        <v>2240000</v>
      </c>
      <c r="E8056" t="str">
        <f>IF(D8056&lt;VLOOKUP(A8056,Min!A:B,2,FALSE),"Y","")</f>
        <v/>
      </c>
      <c r="F8056">
        <f>IF(AND(OR(s_tmchk="all",IF(ISERROR(MATCH(B8056,s_teams,0)),FALSE,TRUE)),OR(s_minsal="",s_minsal&lt;=D8056),OR(s_maxsal="",s_maxsal&gt;=D8056),OR(s_minyr="",s_minyr&lt;=A8056),OR(s_maxyr="",s_maxyr&gt;=A8056),OR(s_player="",s_player=C8056)),MAX(F$1:F8055)+1,0)</f>
        <v>0</v>
      </c>
    </row>
    <row r="8057" spans="1:6">
      <c r="A8057" s="20">
        <v>2001</v>
      </c>
      <c r="B8057" s="15" t="s">
        <v>45</v>
      </c>
      <c r="C8057" s="15" t="s">
        <v>5347</v>
      </c>
      <c r="D8057" s="24">
        <v>2200000</v>
      </c>
      <c r="E8057" t="str">
        <f>IF(D8057&lt;VLOOKUP(A8057,Min!A:B,2,FALSE),"Y","")</f>
        <v/>
      </c>
      <c r="F8057">
        <f>IF(AND(OR(s_tmchk="all",IF(ISERROR(MATCH(B8057,s_teams,0)),FALSE,TRUE)),OR(s_minsal="",s_minsal&lt;=D8057),OR(s_maxsal="",s_maxsal&gt;=D8057),OR(s_minyr="",s_minyr&lt;=A8057),OR(s_maxyr="",s_maxyr&gt;=A8057),OR(s_player="",s_player=C8057)),MAX(F$1:F8056)+1,0)</f>
        <v>0</v>
      </c>
    </row>
    <row r="8058" spans="1:6">
      <c r="A8058" s="20">
        <v>2001</v>
      </c>
      <c r="B8058" s="15" t="s">
        <v>45</v>
      </c>
      <c r="C8058" s="15" t="s">
        <v>5644</v>
      </c>
      <c r="D8058" s="24">
        <v>2200000</v>
      </c>
      <c r="E8058" t="str">
        <f>IF(D8058&lt;VLOOKUP(A8058,Min!A:B,2,FALSE),"Y","")</f>
        <v/>
      </c>
      <c r="F8058">
        <f>IF(AND(OR(s_tmchk="all",IF(ISERROR(MATCH(B8058,s_teams,0)),FALSE,TRUE)),OR(s_minsal="",s_minsal&lt;=D8058),OR(s_maxsal="",s_maxsal&gt;=D8058),OR(s_minyr="",s_minyr&lt;=A8058),OR(s_maxyr="",s_maxyr&gt;=A8058),OR(s_player="",s_player=C8058)),MAX(F$1:F8057)+1,0)</f>
        <v>0</v>
      </c>
    </row>
    <row r="8059" spans="1:6">
      <c r="A8059" s="20">
        <v>2001</v>
      </c>
      <c r="B8059" s="15" t="s">
        <v>45</v>
      </c>
      <c r="C8059" s="15" t="s">
        <v>4652</v>
      </c>
      <c r="D8059" s="24">
        <v>2100000</v>
      </c>
      <c r="E8059" t="str">
        <f>IF(D8059&lt;VLOOKUP(A8059,Min!A:B,2,FALSE),"Y","")</f>
        <v/>
      </c>
      <c r="F8059">
        <f>IF(AND(OR(s_tmchk="all",IF(ISERROR(MATCH(B8059,s_teams,0)),FALSE,TRUE)),OR(s_minsal="",s_minsal&lt;=D8059),OR(s_maxsal="",s_maxsal&gt;=D8059),OR(s_minyr="",s_minyr&lt;=A8059),OR(s_maxyr="",s_maxyr&gt;=A8059),OR(s_player="",s_player=C8059)),MAX(F$1:F8058)+1,0)</f>
        <v>0</v>
      </c>
    </row>
    <row r="8060" spans="1:6">
      <c r="A8060" s="20">
        <v>2001</v>
      </c>
      <c r="B8060" s="15" t="s">
        <v>45</v>
      </c>
      <c r="C8060" s="15" t="s">
        <v>5049</v>
      </c>
      <c r="D8060" s="24">
        <v>2100000</v>
      </c>
      <c r="E8060" t="str">
        <f>IF(D8060&lt;VLOOKUP(A8060,Min!A:B,2,FALSE),"Y","")</f>
        <v/>
      </c>
      <c r="F8060">
        <f>IF(AND(OR(s_tmchk="all",IF(ISERROR(MATCH(B8060,s_teams,0)),FALSE,TRUE)),OR(s_minsal="",s_minsal&lt;=D8060),OR(s_maxsal="",s_maxsal&gt;=D8060),OR(s_minyr="",s_minyr&lt;=A8060),OR(s_maxyr="",s_maxyr&gt;=A8060),OR(s_player="",s_player=C8060)),MAX(F$1:F8059)+1,0)</f>
        <v>0</v>
      </c>
    </row>
    <row r="8061" spans="1:6">
      <c r="A8061" s="20">
        <v>2001</v>
      </c>
      <c r="B8061" s="15" t="s">
        <v>45</v>
      </c>
      <c r="C8061" s="15" t="s">
        <v>5613</v>
      </c>
      <c r="D8061" s="24">
        <v>1253400</v>
      </c>
      <c r="E8061" t="str">
        <f>IF(D8061&lt;VLOOKUP(A8061,Min!A:B,2,FALSE),"Y","")</f>
        <v/>
      </c>
      <c r="F8061">
        <f>IF(AND(OR(s_tmchk="all",IF(ISERROR(MATCH(B8061,s_teams,0)),FALSE,TRUE)),OR(s_minsal="",s_minsal&lt;=D8061),OR(s_maxsal="",s_maxsal&gt;=D8061),OR(s_minyr="",s_minyr&lt;=A8061),OR(s_maxyr="",s_maxyr&gt;=A8061),OR(s_player="",s_player=C8061)),MAX(F$1:F8060)+1,0)</f>
        <v>0</v>
      </c>
    </row>
    <row r="8062" spans="1:6">
      <c r="A8062" s="20">
        <v>2001</v>
      </c>
      <c r="B8062" s="15" t="s">
        <v>45</v>
      </c>
      <c r="C8062" s="15" t="s">
        <v>4586</v>
      </c>
      <c r="D8062" s="24">
        <v>508000</v>
      </c>
      <c r="E8062" t="str">
        <f>IF(D8062&lt;VLOOKUP(A8062,Min!A:B,2,FALSE),"Y","")</f>
        <v/>
      </c>
      <c r="F8062">
        <f>IF(AND(OR(s_tmchk="all",IF(ISERROR(MATCH(B8062,s_teams,0)),FALSE,TRUE)),OR(s_minsal="",s_minsal&lt;=D8062),OR(s_maxsal="",s_maxsal&gt;=D8062),OR(s_minyr="",s_minyr&lt;=A8062),OR(s_maxyr="",s_maxyr&gt;=A8062),OR(s_player="",s_player=C8062)),MAX(F$1:F8061)+1,0)</f>
        <v>0</v>
      </c>
    </row>
    <row r="8063" spans="1:6">
      <c r="A8063" s="20">
        <v>2001</v>
      </c>
      <c r="B8063" s="15" t="s">
        <v>45</v>
      </c>
      <c r="C8063" s="15" t="s">
        <v>4697</v>
      </c>
      <c r="D8063" s="24">
        <v>316969</v>
      </c>
      <c r="E8063" t="str">
        <f>IF(D8063&lt;VLOOKUP(A8063,Min!A:B,2,FALSE),"Y","")</f>
        <v/>
      </c>
      <c r="F8063">
        <f>IF(AND(OR(s_tmchk="all",IF(ISERROR(MATCH(B8063,s_teams,0)),FALSE,TRUE)),OR(s_minsal="",s_minsal&lt;=D8063),OR(s_maxsal="",s_maxsal&gt;=D8063),OR(s_minyr="",s_minyr&lt;=A8063),OR(s_maxyr="",s_maxyr&gt;=A8063),OR(s_player="",s_player=C8063)),MAX(F$1:F8062)+1,0)</f>
        <v>0</v>
      </c>
    </row>
    <row r="8064" spans="1:6">
      <c r="A8064" s="20">
        <v>2001</v>
      </c>
      <c r="B8064" s="15" t="s">
        <v>45</v>
      </c>
      <c r="C8064" s="15" t="s">
        <v>6104</v>
      </c>
      <c r="D8064" s="24">
        <v>316969</v>
      </c>
      <c r="E8064" t="str">
        <f>IF(D8064&lt;VLOOKUP(A8064,Min!A:B,2,FALSE),"Y","")</f>
        <v/>
      </c>
      <c r="F8064">
        <f>IF(AND(OR(s_tmchk="all",IF(ISERROR(MATCH(B8064,s_teams,0)),FALSE,TRUE)),OR(s_minsal="",s_minsal&lt;=D8064),OR(s_maxsal="",s_maxsal&gt;=D8064),OR(s_minyr="",s_minyr&lt;=A8064),OR(s_maxyr="",s_maxyr&gt;=A8064),OR(s_player="",s_player=C8064)),MAX(F$1:F8063)+1,0)</f>
        <v>0</v>
      </c>
    </row>
    <row r="8065" spans="1:6">
      <c r="A8065" s="20">
        <v>2001</v>
      </c>
      <c r="B8065" s="15" t="s">
        <v>46</v>
      </c>
      <c r="C8065" s="15" t="s">
        <v>4541</v>
      </c>
      <c r="D8065" s="24">
        <v>5610000</v>
      </c>
      <c r="E8065" t="str">
        <f>IF(D8065&lt;VLOOKUP(A8065,Min!A:B,2,FALSE),"Y","")</f>
        <v/>
      </c>
      <c r="F8065">
        <f>IF(AND(OR(s_tmchk="all",IF(ISERROR(MATCH(B8065,s_teams,0)),FALSE,TRUE)),OR(s_minsal="",s_minsal&lt;=D8065),OR(s_maxsal="",s_maxsal&gt;=D8065),OR(s_minyr="",s_minyr&lt;=A8065),OR(s_maxyr="",s_maxyr&gt;=A8065),OR(s_player="",s_player=C8065)),MAX(F$1:F8064)+1,0)</f>
        <v>0</v>
      </c>
    </row>
    <row r="8066" spans="1:6">
      <c r="A8066" s="20">
        <v>2001</v>
      </c>
      <c r="B8066" s="15" t="s">
        <v>46</v>
      </c>
      <c r="C8066" s="15" t="s">
        <v>4791</v>
      </c>
      <c r="D8066" s="24">
        <v>4800000</v>
      </c>
      <c r="E8066" t="str">
        <f>IF(D8066&lt;VLOOKUP(A8066,Min!A:B,2,FALSE),"Y","")</f>
        <v/>
      </c>
      <c r="F8066">
        <f>IF(AND(OR(s_tmchk="all",IF(ISERROR(MATCH(B8066,s_teams,0)),FALSE,TRUE)),OR(s_minsal="",s_minsal&lt;=D8066),OR(s_maxsal="",s_maxsal&gt;=D8066),OR(s_minyr="",s_minyr&lt;=A8066),OR(s_maxyr="",s_maxyr&gt;=A8066),OR(s_player="",s_player=C8066)),MAX(F$1:F8065)+1,0)</f>
        <v>0</v>
      </c>
    </row>
    <row r="8067" spans="1:6">
      <c r="A8067" s="20">
        <v>2001</v>
      </c>
      <c r="B8067" s="15" t="s">
        <v>46</v>
      </c>
      <c r="C8067" s="15" t="s">
        <v>5697</v>
      </c>
      <c r="D8067" s="24">
        <v>4800000</v>
      </c>
      <c r="E8067" t="str">
        <f>IF(D8067&lt;VLOOKUP(A8067,Min!A:B,2,FALSE),"Y","")</f>
        <v/>
      </c>
      <c r="F8067">
        <f>IF(AND(OR(s_tmchk="all",IF(ISERROR(MATCH(B8067,s_teams,0)),FALSE,TRUE)),OR(s_minsal="",s_minsal&lt;=D8067),OR(s_maxsal="",s_maxsal&gt;=D8067),OR(s_minyr="",s_minyr&lt;=A8067),OR(s_maxyr="",s_maxyr&gt;=A8067),OR(s_player="",s_player=C8067)),MAX(F$1:F8066)+1,0)</f>
        <v>0</v>
      </c>
    </row>
    <row r="8068" spans="1:6">
      <c r="A8068" s="20">
        <v>2001</v>
      </c>
      <c r="B8068" s="15" t="s">
        <v>46</v>
      </c>
      <c r="C8068" s="15" t="s">
        <v>4666</v>
      </c>
      <c r="D8068" s="24">
        <v>4390000</v>
      </c>
      <c r="E8068" t="str">
        <f>IF(D8068&lt;VLOOKUP(A8068,Min!A:B,2,FALSE),"Y","")</f>
        <v/>
      </c>
      <c r="F8068">
        <f>IF(AND(OR(s_tmchk="all",IF(ISERROR(MATCH(B8068,s_teams,0)),FALSE,TRUE)),OR(s_minsal="",s_minsal&lt;=D8068),OR(s_maxsal="",s_maxsal&gt;=D8068),OR(s_minyr="",s_minyr&lt;=A8068),OR(s_maxyr="",s_maxyr&gt;=A8068),OR(s_player="",s_player=C8068)),MAX(F$1:F8067)+1,0)</f>
        <v>0</v>
      </c>
    </row>
    <row r="8069" spans="1:6">
      <c r="A8069" s="20">
        <v>2001</v>
      </c>
      <c r="B8069" s="15" t="s">
        <v>46</v>
      </c>
      <c r="C8069" s="15" t="s">
        <v>4875</v>
      </c>
      <c r="D8069" s="24">
        <v>3950000</v>
      </c>
      <c r="E8069" t="str">
        <f>IF(D8069&lt;VLOOKUP(A8069,Min!A:B,2,FALSE),"Y","")</f>
        <v/>
      </c>
      <c r="F8069">
        <f>IF(AND(OR(s_tmchk="all",IF(ISERROR(MATCH(B8069,s_teams,0)),FALSE,TRUE)),OR(s_minsal="",s_minsal&lt;=D8069),OR(s_maxsal="",s_maxsal&gt;=D8069),OR(s_minyr="",s_minyr&lt;=A8069),OR(s_maxyr="",s_maxyr&gt;=A8069),OR(s_player="",s_player=C8069)),MAX(F$1:F8068)+1,0)</f>
        <v>0</v>
      </c>
    </row>
    <row r="8070" spans="1:6">
      <c r="A8070" s="20">
        <v>2001</v>
      </c>
      <c r="B8070" s="15" t="s">
        <v>46</v>
      </c>
      <c r="C8070" s="15" t="s">
        <v>4520</v>
      </c>
      <c r="D8070" s="24">
        <v>3580000</v>
      </c>
      <c r="E8070" t="str">
        <f>IF(D8070&lt;VLOOKUP(A8070,Min!A:B,2,FALSE),"Y","")</f>
        <v/>
      </c>
      <c r="F8070">
        <f>IF(AND(OR(s_tmchk="all",IF(ISERROR(MATCH(B8070,s_teams,0)),FALSE,TRUE)),OR(s_minsal="",s_minsal&lt;=D8070),OR(s_maxsal="",s_maxsal&gt;=D8070),OR(s_minyr="",s_minyr&lt;=A8070),OR(s_maxyr="",s_maxyr&gt;=A8070),OR(s_player="",s_player=C8070)),MAX(F$1:F8069)+1,0)</f>
        <v>0</v>
      </c>
    </row>
    <row r="8071" spans="1:6">
      <c r="A8071" s="20">
        <v>2001</v>
      </c>
      <c r="B8071" s="15" t="s">
        <v>46</v>
      </c>
      <c r="C8071" s="15" t="s">
        <v>4516</v>
      </c>
      <c r="D8071" s="24">
        <v>3390000</v>
      </c>
      <c r="E8071" t="str">
        <f>IF(D8071&lt;VLOOKUP(A8071,Min!A:B,2,FALSE),"Y","")</f>
        <v/>
      </c>
      <c r="F8071">
        <f>IF(AND(OR(s_tmchk="all",IF(ISERROR(MATCH(B8071,s_teams,0)),FALSE,TRUE)),OR(s_minsal="",s_minsal&lt;=D8071),OR(s_maxsal="",s_maxsal&gt;=D8071),OR(s_minyr="",s_minyr&lt;=A8071),OR(s_maxyr="",s_maxyr&gt;=A8071),OR(s_player="",s_player=C8071)),MAX(F$1:F8070)+1,0)</f>
        <v>0</v>
      </c>
    </row>
    <row r="8072" spans="1:6">
      <c r="A8072" s="20">
        <v>2001</v>
      </c>
      <c r="B8072" s="15" t="s">
        <v>46</v>
      </c>
      <c r="C8072" s="15" t="s">
        <v>2626</v>
      </c>
      <c r="D8072" s="24">
        <v>2678400</v>
      </c>
      <c r="E8072" t="str">
        <f>IF(D8072&lt;VLOOKUP(A8072,Min!A:B,2,FALSE),"Y","")</f>
        <v/>
      </c>
      <c r="F8072">
        <f>IF(AND(OR(s_tmchk="all",IF(ISERROR(MATCH(B8072,s_teams,0)),FALSE,TRUE)),OR(s_minsal="",s_minsal&lt;=D8072),OR(s_maxsal="",s_maxsal&gt;=D8072),OR(s_minyr="",s_minyr&lt;=A8072),OR(s_maxyr="",s_maxyr&gt;=A8072),OR(s_player="",s_player=C8072)),MAX(F$1:F8071)+1,0)</f>
        <v>0</v>
      </c>
    </row>
    <row r="8073" spans="1:6">
      <c r="A8073" s="20">
        <v>2001</v>
      </c>
      <c r="B8073" s="15" t="s">
        <v>46</v>
      </c>
      <c r="C8073" s="15" t="s">
        <v>6044</v>
      </c>
      <c r="D8073" s="24">
        <v>2200000</v>
      </c>
      <c r="E8073" t="str">
        <f>IF(D8073&lt;VLOOKUP(A8073,Min!A:B,2,FALSE),"Y","")</f>
        <v/>
      </c>
      <c r="F8073">
        <f>IF(AND(OR(s_tmchk="all",IF(ISERROR(MATCH(B8073,s_teams,0)),FALSE,TRUE)),OR(s_minsal="",s_minsal&lt;=D8073),OR(s_maxsal="",s_maxsal&gt;=D8073),OR(s_minyr="",s_minyr&lt;=A8073),OR(s_maxyr="",s_maxyr&gt;=A8073),OR(s_player="",s_player=C8073)),MAX(F$1:F8072)+1,0)</f>
        <v>0</v>
      </c>
    </row>
    <row r="8074" spans="1:6">
      <c r="A8074" s="20">
        <v>2001</v>
      </c>
      <c r="B8074" s="15" t="s">
        <v>46</v>
      </c>
      <c r="C8074" s="15" t="s">
        <v>6155</v>
      </c>
      <c r="D8074" s="24">
        <v>2100000</v>
      </c>
      <c r="E8074" t="str">
        <f>IF(D8074&lt;VLOOKUP(A8074,Min!A:B,2,FALSE),"Y","")</f>
        <v/>
      </c>
      <c r="F8074">
        <f>IF(AND(OR(s_tmchk="all",IF(ISERROR(MATCH(B8074,s_teams,0)),FALSE,TRUE)),OR(s_minsal="",s_minsal&lt;=D8074),OR(s_maxsal="",s_maxsal&gt;=D8074),OR(s_minyr="",s_minyr&lt;=A8074),OR(s_maxyr="",s_maxyr&gt;=A8074),OR(s_player="",s_player=C8074)),MAX(F$1:F8073)+1,0)</f>
        <v>0</v>
      </c>
    </row>
    <row r="8075" spans="1:6">
      <c r="A8075" s="20">
        <v>2001</v>
      </c>
      <c r="B8075" s="15" t="s">
        <v>46</v>
      </c>
      <c r="C8075" s="15" t="s">
        <v>5482</v>
      </c>
      <c r="D8075" s="24">
        <v>1842480</v>
      </c>
      <c r="E8075" t="str">
        <f>IF(D8075&lt;VLOOKUP(A8075,Min!A:B,2,FALSE),"Y","")</f>
        <v/>
      </c>
      <c r="F8075">
        <f>IF(AND(OR(s_tmchk="all",IF(ISERROR(MATCH(B8075,s_teams,0)),FALSE,TRUE)),OR(s_minsal="",s_minsal&lt;=D8075),OR(s_maxsal="",s_maxsal&gt;=D8075),OR(s_minyr="",s_minyr&lt;=A8075),OR(s_maxyr="",s_maxyr&gt;=A8075),OR(s_player="",s_player=C8075)),MAX(F$1:F8074)+1,0)</f>
        <v>0</v>
      </c>
    </row>
    <row r="8076" spans="1:6">
      <c r="A8076" s="20">
        <v>2001</v>
      </c>
      <c r="B8076" s="15" t="s">
        <v>46</v>
      </c>
      <c r="C8076" s="15" t="s">
        <v>4793</v>
      </c>
      <c r="D8076" s="24">
        <v>1000000</v>
      </c>
      <c r="E8076" t="str">
        <f>IF(D8076&lt;VLOOKUP(A8076,Min!A:B,2,FALSE),"Y","")</f>
        <v/>
      </c>
      <c r="F8076">
        <f>IF(AND(OR(s_tmchk="all",IF(ISERROR(MATCH(B8076,s_teams,0)),FALSE,TRUE)),OR(s_minsal="",s_minsal&lt;=D8076),OR(s_maxsal="",s_maxsal&gt;=D8076),OR(s_minyr="",s_minyr&lt;=A8076),OR(s_maxyr="",s_maxyr&gt;=A8076),OR(s_player="",s_player=C8076)),MAX(F$1:F8075)+1,0)</f>
        <v>0</v>
      </c>
    </row>
    <row r="8077" spans="1:6">
      <c r="A8077" s="20">
        <v>2001</v>
      </c>
      <c r="B8077" s="15" t="s">
        <v>46</v>
      </c>
      <c r="C8077" s="15" t="s">
        <v>6161</v>
      </c>
      <c r="D8077" s="24">
        <v>757200</v>
      </c>
      <c r="E8077" t="str">
        <f>IF(D8077&lt;VLOOKUP(A8077,Min!A:B,2,FALSE),"Y","")</f>
        <v/>
      </c>
      <c r="F8077">
        <f>IF(AND(OR(s_tmchk="all",IF(ISERROR(MATCH(B8077,s_teams,0)),FALSE,TRUE)),OR(s_minsal="",s_minsal&lt;=D8077),OR(s_maxsal="",s_maxsal&gt;=D8077),OR(s_minyr="",s_minyr&lt;=A8077),OR(s_maxyr="",s_maxyr&gt;=A8077),OR(s_player="",s_player=C8077)),MAX(F$1:F8076)+1,0)</f>
        <v>0</v>
      </c>
    </row>
    <row r="8078" spans="1:6">
      <c r="A8078" s="20">
        <v>2001</v>
      </c>
      <c r="B8078" s="15" t="s">
        <v>46</v>
      </c>
      <c r="C8078" s="15" t="s">
        <v>4647</v>
      </c>
      <c r="D8078" s="24">
        <v>611000</v>
      </c>
      <c r="E8078" t="str">
        <f>IF(D8078&lt;VLOOKUP(A8078,Min!A:B,2,FALSE),"Y","")</f>
        <v/>
      </c>
      <c r="F8078">
        <f>IF(AND(OR(s_tmchk="all",IF(ISERROR(MATCH(B8078,s_teams,0)),FALSE,TRUE)),OR(s_minsal="",s_minsal&lt;=D8078),OR(s_maxsal="",s_maxsal&gt;=D8078),OR(s_minyr="",s_minyr&lt;=A8078),OR(s_maxyr="",s_maxyr&gt;=A8078),OR(s_player="",s_player=C8078)),MAX(F$1:F8077)+1,0)</f>
        <v>0</v>
      </c>
    </row>
    <row r="8079" spans="1:6">
      <c r="A8079" s="20">
        <v>2001</v>
      </c>
      <c r="B8079" s="15" t="s">
        <v>46</v>
      </c>
      <c r="C8079" s="15" t="s">
        <v>4795</v>
      </c>
      <c r="D8079" s="24">
        <v>316969</v>
      </c>
      <c r="E8079" t="str">
        <f>IF(D8079&lt;VLOOKUP(A8079,Min!A:B,2,FALSE),"Y","")</f>
        <v/>
      </c>
      <c r="F8079">
        <f>IF(AND(OR(s_tmchk="all",IF(ISERROR(MATCH(B8079,s_teams,0)),FALSE,TRUE)),OR(s_minsal="",s_minsal&lt;=D8079),OR(s_maxsal="",s_maxsal&gt;=D8079),OR(s_minyr="",s_minyr&lt;=A8079),OR(s_maxyr="",s_maxyr&gt;=A8079),OR(s_player="",s_player=C8079)),MAX(F$1:F8078)+1,0)</f>
        <v>0</v>
      </c>
    </row>
    <row r="8080" spans="1:6">
      <c r="A8080" s="20">
        <v>2001</v>
      </c>
      <c r="B8080" s="15" t="s">
        <v>46</v>
      </c>
      <c r="C8080" s="15" t="s">
        <v>5557</v>
      </c>
      <c r="D8080" s="24">
        <v>316969</v>
      </c>
      <c r="E8080" t="str">
        <f>IF(D8080&lt;VLOOKUP(A8080,Min!A:B,2,FALSE),"Y","")</f>
        <v/>
      </c>
      <c r="F8080">
        <f>IF(AND(OR(s_tmchk="all",IF(ISERROR(MATCH(B8080,s_teams,0)),FALSE,TRUE)),OR(s_minsal="",s_minsal&lt;=D8080),OR(s_maxsal="",s_maxsal&gt;=D8080),OR(s_minyr="",s_minyr&lt;=A8080),OR(s_maxyr="",s_maxyr&gt;=A8080),OR(s_player="",s_player=C8080)),MAX(F$1:F8079)+1,0)</f>
        <v>0</v>
      </c>
    </row>
    <row r="8081" spans="1:6">
      <c r="A8081" s="20">
        <v>2001</v>
      </c>
      <c r="B8081" s="15" t="s">
        <v>46</v>
      </c>
      <c r="C8081" s="15" t="s">
        <v>5811</v>
      </c>
      <c r="D8081" s="24">
        <v>20000</v>
      </c>
      <c r="E8081" t="str">
        <f>IF(D8081&lt;VLOOKUP(A8081,Min!A:B,2,FALSE),"Y","")</f>
        <v>Y</v>
      </c>
      <c r="F8081">
        <f>IF(AND(OR(s_tmchk="all",IF(ISERROR(MATCH(B8081,s_teams,0)),FALSE,TRUE)),OR(s_minsal="",s_minsal&lt;=D8081),OR(s_maxsal="",s_maxsal&gt;=D8081),OR(s_minyr="",s_minyr&lt;=A8081),OR(s_maxyr="",s_maxyr&gt;=A8081),OR(s_player="",s_player=C8081)),MAX(F$1:F8080)+1,0)</f>
        <v>0</v>
      </c>
    </row>
    <row r="8082" spans="1:6">
      <c r="A8082" s="20">
        <v>2001</v>
      </c>
      <c r="B8082" s="15" t="s">
        <v>49</v>
      </c>
      <c r="C8082" s="15" t="s">
        <v>5146</v>
      </c>
      <c r="D8082" s="24">
        <v>16700000</v>
      </c>
      <c r="E8082" t="str">
        <f>IF(D8082&lt;VLOOKUP(A8082,Min!A:B,2,FALSE),"Y","")</f>
        <v/>
      </c>
      <c r="F8082">
        <f>IF(AND(OR(s_tmchk="all",IF(ISERROR(MATCH(B8082,s_teams,0)),FALSE,TRUE)),OR(s_minsal="",s_minsal&lt;=D8082),OR(s_maxsal="",s_maxsal&gt;=D8082),OR(s_minyr="",s_minyr&lt;=A8082),OR(s_maxyr="",s_maxyr&gt;=A8082),OR(s_player="",s_player=C8082)),MAX(F$1:F8081)+1,0)</f>
        <v>0</v>
      </c>
    </row>
    <row r="8083" spans="1:6">
      <c r="A8083" s="20">
        <v>2001</v>
      </c>
      <c r="B8083" s="15" t="s">
        <v>49</v>
      </c>
      <c r="C8083" s="15" t="s">
        <v>5409</v>
      </c>
      <c r="D8083" s="24">
        <v>5330000</v>
      </c>
      <c r="E8083" t="str">
        <f>IF(D8083&lt;VLOOKUP(A8083,Min!A:B,2,FALSE),"Y","")</f>
        <v/>
      </c>
      <c r="F8083">
        <f>IF(AND(OR(s_tmchk="all",IF(ISERROR(MATCH(B8083,s_teams,0)),FALSE,TRUE)),OR(s_minsal="",s_minsal&lt;=D8083),OR(s_maxsal="",s_maxsal&gt;=D8083),OR(s_minyr="",s_minyr&lt;=A8083),OR(s_maxyr="",s_maxyr&gt;=A8083),OR(s_player="",s_player=C8083)),MAX(F$1:F8082)+1,0)</f>
        <v>0</v>
      </c>
    </row>
    <row r="8084" spans="1:6">
      <c r="A8084" s="20">
        <v>2001</v>
      </c>
      <c r="B8084" s="15" t="s">
        <v>49</v>
      </c>
      <c r="C8084" s="15" t="s">
        <v>6165</v>
      </c>
      <c r="D8084" s="24">
        <v>4250000</v>
      </c>
      <c r="E8084" t="str">
        <f>IF(D8084&lt;VLOOKUP(A8084,Min!A:B,2,FALSE),"Y","")</f>
        <v/>
      </c>
      <c r="F8084">
        <f>IF(AND(OR(s_tmchk="all",IF(ISERROR(MATCH(B8084,s_teams,0)),FALSE,TRUE)),OR(s_minsal="",s_minsal&lt;=D8084),OR(s_maxsal="",s_maxsal&gt;=D8084),OR(s_minyr="",s_minyr&lt;=A8084),OR(s_maxyr="",s_maxyr&gt;=A8084),OR(s_player="",s_player=C8084)),MAX(F$1:F8083)+1,0)</f>
        <v>0</v>
      </c>
    </row>
    <row r="8085" spans="1:6">
      <c r="A8085" s="20">
        <v>2001</v>
      </c>
      <c r="B8085" s="15" t="s">
        <v>49</v>
      </c>
      <c r="C8085" s="15" t="s">
        <v>4843</v>
      </c>
      <c r="D8085" s="24">
        <v>3920000</v>
      </c>
      <c r="E8085" t="str">
        <f>IF(D8085&lt;VLOOKUP(A8085,Min!A:B,2,FALSE),"Y","")</f>
        <v/>
      </c>
      <c r="F8085">
        <f>IF(AND(OR(s_tmchk="all",IF(ISERROR(MATCH(B8085,s_teams,0)),FALSE,TRUE)),OR(s_minsal="",s_minsal&lt;=D8085),OR(s_maxsal="",s_maxsal&gt;=D8085),OR(s_minyr="",s_minyr&lt;=A8085),OR(s_maxyr="",s_maxyr&gt;=A8085),OR(s_player="",s_player=C8085)),MAX(F$1:F8084)+1,0)</f>
        <v>0</v>
      </c>
    </row>
    <row r="8086" spans="1:6">
      <c r="A8086" s="20">
        <v>2001</v>
      </c>
      <c r="B8086" s="15" t="s">
        <v>49</v>
      </c>
      <c r="C8086" s="15" t="s">
        <v>6008</v>
      </c>
      <c r="D8086" s="24">
        <v>3246960</v>
      </c>
      <c r="E8086" t="str">
        <f>IF(D8086&lt;VLOOKUP(A8086,Min!A:B,2,FALSE),"Y","")</f>
        <v/>
      </c>
      <c r="F8086">
        <f>IF(AND(OR(s_tmchk="all",IF(ISERROR(MATCH(B8086,s_teams,0)),FALSE,TRUE)),OR(s_minsal="",s_minsal&lt;=D8086),OR(s_maxsal="",s_maxsal&gt;=D8086),OR(s_minyr="",s_minyr&lt;=A8086),OR(s_maxyr="",s_maxyr&gt;=A8086),OR(s_player="",s_player=C8086)),MAX(F$1:F8085)+1,0)</f>
        <v>0</v>
      </c>
    </row>
    <row r="8087" spans="1:6">
      <c r="A8087" s="20">
        <v>2001</v>
      </c>
      <c r="B8087" s="15" t="s">
        <v>49</v>
      </c>
      <c r="C8087" s="15" t="s">
        <v>4975</v>
      </c>
      <c r="D8087" s="24">
        <v>2380000</v>
      </c>
      <c r="E8087" t="str">
        <f>IF(D8087&lt;VLOOKUP(A8087,Min!A:B,2,FALSE),"Y","")</f>
        <v/>
      </c>
      <c r="F8087">
        <f>IF(AND(OR(s_tmchk="all",IF(ISERROR(MATCH(B8087,s_teams,0)),FALSE,TRUE)),OR(s_minsal="",s_minsal&lt;=D8087),OR(s_maxsal="",s_maxsal&gt;=D8087),OR(s_minyr="",s_minyr&lt;=A8087),OR(s_maxyr="",s_maxyr&gt;=A8087),OR(s_player="",s_player=C8087)),MAX(F$1:F8086)+1,0)</f>
        <v>0</v>
      </c>
    </row>
    <row r="8088" spans="1:6">
      <c r="A8088" s="20">
        <v>2001</v>
      </c>
      <c r="B8088" s="15" t="s">
        <v>49</v>
      </c>
      <c r="C8088" s="15" t="s">
        <v>5632</v>
      </c>
      <c r="D8088" s="24">
        <v>2250000</v>
      </c>
      <c r="E8088" t="str">
        <f>IF(D8088&lt;VLOOKUP(A8088,Min!A:B,2,FALSE),"Y","")</f>
        <v/>
      </c>
      <c r="F8088">
        <f>IF(AND(OR(s_tmchk="all",IF(ISERROR(MATCH(B8088,s_teams,0)),FALSE,TRUE)),OR(s_minsal="",s_minsal&lt;=D8088),OR(s_maxsal="",s_maxsal&gt;=D8088),OR(s_minyr="",s_minyr&lt;=A8088),OR(s_maxyr="",s_maxyr&gt;=A8088),OR(s_player="",s_player=C8088)),MAX(F$1:F8087)+1,0)</f>
        <v>0</v>
      </c>
    </row>
    <row r="8089" spans="1:6">
      <c r="A8089" s="20">
        <v>2001</v>
      </c>
      <c r="B8089" s="15" t="s">
        <v>49</v>
      </c>
      <c r="C8089" s="15" t="s">
        <v>4739</v>
      </c>
      <c r="D8089" s="24">
        <v>2200000</v>
      </c>
      <c r="E8089" t="str">
        <f>IF(D8089&lt;VLOOKUP(A8089,Min!A:B,2,FALSE),"Y","")</f>
        <v/>
      </c>
      <c r="F8089">
        <f>IF(AND(OR(s_tmchk="all",IF(ISERROR(MATCH(B8089,s_teams,0)),FALSE,TRUE)),OR(s_minsal="",s_minsal&lt;=D8089),OR(s_maxsal="",s_maxsal&gt;=D8089),OR(s_minyr="",s_minyr&lt;=A8089),OR(s_maxyr="",s_maxyr&gt;=A8089),OR(s_player="",s_player=C8089)),MAX(F$1:F8088)+1,0)</f>
        <v>0</v>
      </c>
    </row>
    <row r="8090" spans="1:6">
      <c r="A8090" s="20">
        <v>2001</v>
      </c>
      <c r="B8090" s="15" t="s">
        <v>49</v>
      </c>
      <c r="C8090" s="15" t="s">
        <v>5963</v>
      </c>
      <c r="D8090" s="24">
        <v>2200000</v>
      </c>
      <c r="E8090" t="str">
        <f>IF(D8090&lt;VLOOKUP(A8090,Min!A:B,2,FALSE),"Y","")</f>
        <v/>
      </c>
      <c r="F8090">
        <f>IF(AND(OR(s_tmchk="all",IF(ISERROR(MATCH(B8090,s_teams,0)),FALSE,TRUE)),OR(s_minsal="",s_minsal&lt;=D8090),OR(s_maxsal="",s_maxsal&gt;=D8090),OR(s_minyr="",s_minyr&lt;=A8090),OR(s_maxyr="",s_maxyr&gt;=A8090),OR(s_player="",s_player=C8090)),MAX(F$1:F8089)+1,0)</f>
        <v>0</v>
      </c>
    </row>
    <row r="8091" spans="1:6">
      <c r="A8091" s="20">
        <v>2001</v>
      </c>
      <c r="B8091" s="15" t="s">
        <v>49</v>
      </c>
      <c r="C8091" s="15" t="s">
        <v>5615</v>
      </c>
      <c r="D8091" s="24">
        <v>2100000</v>
      </c>
      <c r="E8091" t="str">
        <f>IF(D8091&lt;VLOOKUP(A8091,Min!A:B,2,FALSE),"Y","")</f>
        <v/>
      </c>
      <c r="F8091">
        <f>IF(AND(OR(s_tmchk="all",IF(ISERROR(MATCH(B8091,s_teams,0)),FALSE,TRUE)),OR(s_minsal="",s_minsal&lt;=D8091),OR(s_maxsal="",s_maxsal&gt;=D8091),OR(s_minyr="",s_minyr&lt;=A8091),OR(s_maxyr="",s_maxyr&gt;=A8091),OR(s_player="",s_player=C8091)),MAX(F$1:F8090)+1,0)</f>
        <v>0</v>
      </c>
    </row>
    <row r="8092" spans="1:6">
      <c r="A8092" s="20">
        <v>2001</v>
      </c>
      <c r="B8092" s="15" t="s">
        <v>49</v>
      </c>
      <c r="C8092" s="15" t="s">
        <v>5623</v>
      </c>
      <c r="D8092" s="24">
        <v>1790000</v>
      </c>
      <c r="E8092" t="str">
        <f>IF(D8092&lt;VLOOKUP(A8092,Min!A:B,2,FALSE),"Y","")</f>
        <v/>
      </c>
      <c r="F8092">
        <f>IF(AND(OR(s_tmchk="all",IF(ISERROR(MATCH(B8092,s_teams,0)),FALSE,TRUE)),OR(s_minsal="",s_minsal&lt;=D8092),OR(s_maxsal="",s_maxsal&gt;=D8092),OR(s_minyr="",s_minyr&lt;=A8092),OR(s_maxyr="",s_maxyr&gt;=A8092),OR(s_player="",s_player=C8092)),MAX(F$1:F8091)+1,0)</f>
        <v>0</v>
      </c>
    </row>
    <row r="8093" spans="1:6">
      <c r="A8093" s="20">
        <v>2001</v>
      </c>
      <c r="B8093" s="15" t="s">
        <v>49</v>
      </c>
      <c r="C8093" s="15" t="s">
        <v>5244</v>
      </c>
      <c r="D8093" s="24">
        <v>1190760</v>
      </c>
      <c r="E8093" t="str">
        <f>IF(D8093&lt;VLOOKUP(A8093,Min!A:B,2,FALSE),"Y","")</f>
        <v/>
      </c>
      <c r="F8093">
        <f>IF(AND(OR(s_tmchk="all",IF(ISERROR(MATCH(B8093,s_teams,0)),FALSE,TRUE)),OR(s_minsal="",s_minsal&lt;=D8093),OR(s_maxsal="",s_maxsal&gt;=D8093),OR(s_minyr="",s_minyr&lt;=A8093),OR(s_maxyr="",s_maxyr&gt;=A8093),OR(s_player="",s_player=C8093)),MAX(F$1:F8092)+1,0)</f>
        <v>0</v>
      </c>
    </row>
    <row r="8094" spans="1:6">
      <c r="A8094" s="20">
        <v>2001</v>
      </c>
      <c r="B8094" s="15" t="s">
        <v>49</v>
      </c>
      <c r="C8094" s="15" t="s">
        <v>5426</v>
      </c>
      <c r="D8094" s="24">
        <v>885120</v>
      </c>
      <c r="E8094" t="str">
        <f>IF(D8094&lt;VLOOKUP(A8094,Min!A:B,2,FALSE),"Y","")</f>
        <v/>
      </c>
      <c r="F8094">
        <f>IF(AND(OR(s_tmchk="all",IF(ISERROR(MATCH(B8094,s_teams,0)),FALSE,TRUE)),OR(s_minsal="",s_minsal&lt;=D8094),OR(s_maxsal="",s_maxsal&gt;=D8094),OR(s_minyr="",s_minyr&lt;=A8094),OR(s_maxyr="",s_maxyr&gt;=A8094),OR(s_player="",s_player=C8094)),MAX(F$1:F8093)+1,0)</f>
        <v>0</v>
      </c>
    </row>
    <row r="8095" spans="1:6">
      <c r="A8095" s="20">
        <v>2001</v>
      </c>
      <c r="B8095" s="15" t="s">
        <v>49</v>
      </c>
      <c r="C8095" s="15" t="s">
        <v>5696</v>
      </c>
      <c r="D8095" s="24">
        <v>523500</v>
      </c>
      <c r="E8095" t="str">
        <f>IF(D8095&lt;VLOOKUP(A8095,Min!A:B,2,FALSE),"Y","")</f>
        <v/>
      </c>
      <c r="F8095">
        <f>IF(AND(OR(s_tmchk="all",IF(ISERROR(MATCH(B8095,s_teams,0)),FALSE,TRUE)),OR(s_minsal="",s_minsal&lt;=D8095),OR(s_maxsal="",s_maxsal&gt;=D8095),OR(s_minyr="",s_minyr&lt;=A8095),OR(s_maxyr="",s_maxyr&gt;=A8095),OR(s_player="",s_player=C8095)),MAX(F$1:F8094)+1,0)</f>
        <v>0</v>
      </c>
    </row>
    <row r="8096" spans="1:6">
      <c r="A8096" s="20">
        <v>2001</v>
      </c>
      <c r="B8096" s="15" t="s">
        <v>49</v>
      </c>
      <c r="C8096" s="15" t="s">
        <v>4863</v>
      </c>
      <c r="D8096" s="24">
        <v>316969</v>
      </c>
      <c r="E8096" t="str">
        <f>IF(D8096&lt;VLOOKUP(A8096,Min!A:B,2,FALSE),"Y","")</f>
        <v/>
      </c>
      <c r="F8096">
        <f>IF(AND(OR(s_tmchk="all",IF(ISERROR(MATCH(B8096,s_teams,0)),FALSE,TRUE)),OR(s_minsal="",s_minsal&lt;=D8096),OR(s_maxsal="",s_maxsal&gt;=D8096),OR(s_minyr="",s_minyr&lt;=A8096),OR(s_maxyr="",s_maxyr&gt;=A8096),OR(s_player="",s_player=C8096)),MAX(F$1:F8095)+1,0)</f>
        <v>0</v>
      </c>
    </row>
    <row r="8097" spans="1:6">
      <c r="A8097" s="20">
        <v>2001</v>
      </c>
      <c r="B8097" s="15" t="s">
        <v>51</v>
      </c>
      <c r="C8097" s="15" t="s">
        <v>5829</v>
      </c>
      <c r="D8097" s="24">
        <v>10670000</v>
      </c>
      <c r="E8097" t="str">
        <f>IF(D8097&lt;VLOOKUP(A8097,Min!A:B,2,FALSE),"Y","")</f>
        <v/>
      </c>
      <c r="F8097">
        <f>IF(AND(OR(s_tmchk="all",IF(ISERROR(MATCH(B8097,s_teams,0)),FALSE,TRUE)),OR(s_minsal="",s_minsal&lt;=D8097),OR(s_maxsal="",s_maxsal&gt;=D8097),OR(s_minyr="",s_minyr&lt;=A8097),OR(s_maxyr="",s_maxyr&gt;=A8097),OR(s_player="",s_player=C8097)),MAX(F$1:F8096)+1,0)</f>
        <v>0</v>
      </c>
    </row>
    <row r="8098" spans="1:6">
      <c r="A8098" s="20">
        <v>2001</v>
      </c>
      <c r="B8098" s="15" t="s">
        <v>51</v>
      </c>
      <c r="C8098" s="15" t="s">
        <v>5204</v>
      </c>
      <c r="D8098" s="24">
        <v>9660000</v>
      </c>
      <c r="E8098" t="str">
        <f>IF(D8098&lt;VLOOKUP(A8098,Min!A:B,2,FALSE),"Y","")</f>
        <v/>
      </c>
      <c r="F8098">
        <f>IF(AND(OR(s_tmchk="all",IF(ISERROR(MATCH(B8098,s_teams,0)),FALSE,TRUE)),OR(s_minsal="",s_minsal&lt;=D8098),OR(s_maxsal="",s_maxsal&gt;=D8098),OR(s_minyr="",s_minyr&lt;=A8098),OR(s_maxyr="",s_maxyr&gt;=A8098),OR(s_player="",s_player=C8098)),MAX(F$1:F8097)+1,0)</f>
        <v>0</v>
      </c>
    </row>
    <row r="8099" spans="1:6">
      <c r="A8099" s="20">
        <v>2001</v>
      </c>
      <c r="B8099" s="15" t="s">
        <v>51</v>
      </c>
      <c r="C8099" s="15" t="s">
        <v>2916</v>
      </c>
      <c r="D8099" s="24">
        <v>5710000</v>
      </c>
      <c r="E8099" t="str">
        <f>IF(D8099&lt;VLOOKUP(A8099,Min!A:B,2,FALSE),"Y","")</f>
        <v/>
      </c>
      <c r="F8099">
        <f>IF(AND(OR(s_tmchk="all",IF(ISERROR(MATCH(B8099,s_teams,0)),FALSE,TRUE)),OR(s_minsal="",s_minsal&lt;=D8099),OR(s_maxsal="",s_maxsal&gt;=D8099),OR(s_minyr="",s_minyr&lt;=A8099),OR(s_maxyr="",s_maxyr&gt;=A8099),OR(s_player="",s_player=C8099)),MAX(F$1:F8098)+1,0)</f>
        <v>0</v>
      </c>
    </row>
    <row r="8100" spans="1:6">
      <c r="A8100" s="20">
        <v>2001</v>
      </c>
      <c r="B8100" s="15" t="s">
        <v>51</v>
      </c>
      <c r="C8100" s="15" t="s">
        <v>4952</v>
      </c>
      <c r="D8100" s="24">
        <v>5400000</v>
      </c>
      <c r="E8100" t="str">
        <f>IF(D8100&lt;VLOOKUP(A8100,Min!A:B,2,FALSE),"Y","")</f>
        <v/>
      </c>
      <c r="F8100">
        <f>IF(AND(OR(s_tmchk="all",IF(ISERROR(MATCH(B8100,s_teams,0)),FALSE,TRUE)),OR(s_minsal="",s_minsal&lt;=D8100),OR(s_maxsal="",s_maxsal&gt;=D8100),OR(s_minyr="",s_minyr&lt;=A8100),OR(s_maxyr="",s_maxyr&gt;=A8100),OR(s_player="",s_player=C8100)),MAX(F$1:F8099)+1,0)</f>
        <v>0</v>
      </c>
    </row>
    <row r="8101" spans="1:6">
      <c r="A8101" s="20">
        <v>2001</v>
      </c>
      <c r="B8101" s="15" t="s">
        <v>51</v>
      </c>
      <c r="C8101" s="15" t="s">
        <v>4628</v>
      </c>
      <c r="D8101" s="24">
        <v>5300000</v>
      </c>
      <c r="E8101" t="str">
        <f>IF(D8101&lt;VLOOKUP(A8101,Min!A:B,2,FALSE),"Y","")</f>
        <v/>
      </c>
      <c r="F8101">
        <f>IF(AND(OR(s_tmchk="all",IF(ISERROR(MATCH(B8101,s_teams,0)),FALSE,TRUE)),OR(s_minsal="",s_minsal&lt;=D8101),OR(s_maxsal="",s_maxsal&gt;=D8101),OR(s_minyr="",s_minyr&lt;=A8101),OR(s_maxyr="",s_maxyr&gt;=A8101),OR(s_player="",s_player=C8101)),MAX(F$1:F8100)+1,0)</f>
        <v>0</v>
      </c>
    </row>
    <row r="8102" spans="1:6">
      <c r="A8102" s="20">
        <v>2001</v>
      </c>
      <c r="B8102" s="15" t="s">
        <v>51</v>
      </c>
      <c r="C8102" s="15" t="s">
        <v>4793</v>
      </c>
      <c r="D8102" s="24">
        <v>3650000</v>
      </c>
      <c r="E8102" t="str">
        <f>IF(D8102&lt;VLOOKUP(A8102,Min!A:B,2,FALSE),"Y","")</f>
        <v/>
      </c>
      <c r="F8102">
        <f>IF(AND(OR(s_tmchk="all",IF(ISERROR(MATCH(B8102,s_teams,0)),FALSE,TRUE)),OR(s_minsal="",s_minsal&lt;=D8102),OR(s_maxsal="",s_maxsal&gt;=D8102),OR(s_minyr="",s_minyr&lt;=A8102),OR(s_maxyr="",s_maxyr&gt;=A8102),OR(s_player="",s_player=C8102)),MAX(F$1:F8101)+1,0)</f>
        <v>0</v>
      </c>
    </row>
    <row r="8103" spans="1:6">
      <c r="A8103" s="20">
        <v>2001</v>
      </c>
      <c r="B8103" s="15" t="s">
        <v>51</v>
      </c>
      <c r="C8103" s="15" t="s">
        <v>6110</v>
      </c>
      <c r="D8103" s="24">
        <v>3500000</v>
      </c>
      <c r="E8103" t="str">
        <f>IF(D8103&lt;VLOOKUP(A8103,Min!A:B,2,FALSE),"Y","")</f>
        <v/>
      </c>
      <c r="F8103">
        <f>IF(AND(OR(s_tmchk="all",IF(ISERROR(MATCH(B8103,s_teams,0)),FALSE,TRUE)),OR(s_minsal="",s_minsal&lt;=D8103),OR(s_maxsal="",s_maxsal&gt;=D8103),OR(s_minyr="",s_minyr&lt;=A8103),OR(s_maxyr="",s_maxyr&gt;=A8103),OR(s_player="",s_player=C8103)),MAX(F$1:F8102)+1,0)</f>
        <v>0</v>
      </c>
    </row>
    <row r="8104" spans="1:6">
      <c r="A8104" s="20">
        <v>2001</v>
      </c>
      <c r="B8104" s="15" t="s">
        <v>51</v>
      </c>
      <c r="C8104" s="15" t="s">
        <v>5358</v>
      </c>
      <c r="D8104" s="24">
        <v>2380680</v>
      </c>
      <c r="E8104" t="str">
        <f>IF(D8104&lt;VLOOKUP(A8104,Min!A:B,2,FALSE),"Y","")</f>
        <v/>
      </c>
      <c r="F8104">
        <f>IF(AND(OR(s_tmchk="all",IF(ISERROR(MATCH(B8104,s_teams,0)),FALSE,TRUE)),OR(s_minsal="",s_minsal&lt;=D8104),OR(s_maxsal="",s_maxsal&gt;=D8104),OR(s_minyr="",s_minyr&lt;=A8104),OR(s_maxyr="",s_maxyr&gt;=A8104),OR(s_player="",s_player=C8104)),MAX(F$1:F8103)+1,0)</f>
        <v>0</v>
      </c>
    </row>
    <row r="8105" spans="1:6">
      <c r="A8105" s="20">
        <v>2001</v>
      </c>
      <c r="B8105" s="15" t="s">
        <v>51</v>
      </c>
      <c r="C8105" s="15" t="s">
        <v>5926</v>
      </c>
      <c r="D8105" s="24">
        <v>2250000</v>
      </c>
      <c r="E8105" t="str">
        <f>IF(D8105&lt;VLOOKUP(A8105,Min!A:B,2,FALSE),"Y","")</f>
        <v/>
      </c>
      <c r="F8105">
        <f>IF(AND(OR(s_tmchk="all",IF(ISERROR(MATCH(B8105,s_teams,0)),FALSE,TRUE)),OR(s_minsal="",s_minsal&lt;=D8105),OR(s_maxsal="",s_maxsal&gt;=D8105),OR(s_minyr="",s_minyr&lt;=A8105),OR(s_maxyr="",s_maxyr&gt;=A8105),OR(s_player="",s_player=C8105)),MAX(F$1:F8104)+1,0)</f>
        <v>0</v>
      </c>
    </row>
    <row r="8106" spans="1:6">
      <c r="A8106" s="20">
        <v>2001</v>
      </c>
      <c r="B8106" s="15" t="s">
        <v>51</v>
      </c>
      <c r="C8106" s="15" t="s">
        <v>5322</v>
      </c>
      <c r="D8106" s="24">
        <v>1200000</v>
      </c>
      <c r="E8106" t="str">
        <f>IF(D8106&lt;VLOOKUP(A8106,Min!A:B,2,FALSE),"Y","")</f>
        <v/>
      </c>
      <c r="F8106">
        <f>IF(AND(OR(s_tmchk="all",IF(ISERROR(MATCH(B8106,s_teams,0)),FALSE,TRUE)),OR(s_minsal="",s_minsal&lt;=D8106),OR(s_maxsal="",s_maxsal&gt;=D8106),OR(s_minyr="",s_minyr&lt;=A8106),OR(s_maxyr="",s_maxyr&gt;=A8106),OR(s_player="",s_player=C8106)),MAX(F$1:F8105)+1,0)</f>
        <v>0</v>
      </c>
    </row>
    <row r="8107" spans="1:6">
      <c r="A8107" s="20">
        <v>2001</v>
      </c>
      <c r="B8107" s="15" t="s">
        <v>51</v>
      </c>
      <c r="C8107" s="15" t="s">
        <v>6204</v>
      </c>
      <c r="D8107" s="24">
        <v>1200000</v>
      </c>
      <c r="E8107" t="str">
        <f>IF(D8107&lt;VLOOKUP(A8107,Min!A:B,2,FALSE),"Y","")</f>
        <v/>
      </c>
      <c r="F8107">
        <f>IF(AND(OR(s_tmchk="all",IF(ISERROR(MATCH(B8107,s_teams,0)),FALSE,TRUE)),OR(s_minsal="",s_minsal&lt;=D8107),OR(s_maxsal="",s_maxsal&gt;=D8107),OR(s_minyr="",s_minyr&lt;=A8107),OR(s_maxyr="",s_maxyr&gt;=A8107),OR(s_player="",s_player=C8107)),MAX(F$1:F8106)+1,0)</f>
        <v>0</v>
      </c>
    </row>
    <row r="8108" spans="1:6">
      <c r="A8108" s="20">
        <v>2001</v>
      </c>
      <c r="B8108" s="15" t="s">
        <v>51</v>
      </c>
      <c r="C8108" s="15" t="s">
        <v>6047</v>
      </c>
      <c r="D8108" s="24">
        <v>1000000</v>
      </c>
      <c r="E8108" t="str">
        <f>IF(D8108&lt;VLOOKUP(A8108,Min!A:B,2,FALSE),"Y","")</f>
        <v/>
      </c>
      <c r="F8108">
        <f>IF(AND(OR(s_tmchk="all",IF(ISERROR(MATCH(B8108,s_teams,0)),FALSE,TRUE)),OR(s_minsal="",s_minsal&lt;=D8108),OR(s_maxsal="",s_maxsal&gt;=D8108),OR(s_minyr="",s_minyr&lt;=A8108),OR(s_maxyr="",s_maxyr&gt;=A8108),OR(s_player="",s_player=C8108)),MAX(F$1:F8107)+1,0)</f>
        <v>0</v>
      </c>
    </row>
    <row r="8109" spans="1:6">
      <c r="A8109" s="20">
        <v>2001</v>
      </c>
      <c r="B8109" s="15" t="s">
        <v>51</v>
      </c>
      <c r="C8109" s="15" t="s">
        <v>5262</v>
      </c>
      <c r="D8109" s="24">
        <v>922080</v>
      </c>
      <c r="E8109" t="str">
        <f>IF(D8109&lt;VLOOKUP(A8109,Min!A:B,2,FALSE),"Y","")</f>
        <v/>
      </c>
      <c r="F8109">
        <f>IF(AND(OR(s_tmchk="all",IF(ISERROR(MATCH(B8109,s_teams,0)),FALSE,TRUE)),OR(s_minsal="",s_minsal&lt;=D8109),OR(s_maxsal="",s_maxsal&gt;=D8109),OR(s_minyr="",s_minyr&lt;=A8109),OR(s_maxyr="",s_maxyr&gt;=A8109),OR(s_player="",s_player=C8109)),MAX(F$1:F8108)+1,0)</f>
        <v>0</v>
      </c>
    </row>
    <row r="8110" spans="1:6">
      <c r="A8110" s="20">
        <v>2001</v>
      </c>
      <c r="B8110" s="15" t="s">
        <v>51</v>
      </c>
      <c r="C8110" s="15" t="s">
        <v>2282</v>
      </c>
      <c r="D8110" s="24">
        <v>797880</v>
      </c>
      <c r="E8110" t="str">
        <f>IF(D8110&lt;VLOOKUP(A8110,Min!A:B,2,FALSE),"Y","")</f>
        <v/>
      </c>
      <c r="F8110">
        <f>IF(AND(OR(s_tmchk="all",IF(ISERROR(MATCH(B8110,s_teams,0)),FALSE,TRUE)),OR(s_minsal="",s_minsal&lt;=D8110),OR(s_maxsal="",s_maxsal&gt;=D8110),OR(s_minyr="",s_minyr&lt;=A8110),OR(s_maxyr="",s_maxyr&gt;=A8110),OR(s_player="",s_player=C8110)),MAX(F$1:F8109)+1,0)</f>
        <v>0</v>
      </c>
    </row>
    <row r="8111" spans="1:6">
      <c r="A8111" s="20">
        <v>2001</v>
      </c>
      <c r="B8111" s="15" t="s">
        <v>51</v>
      </c>
      <c r="C8111" s="15" t="s">
        <v>6138</v>
      </c>
      <c r="D8111" s="24">
        <v>523500</v>
      </c>
      <c r="E8111" t="str">
        <f>IF(D8111&lt;VLOOKUP(A8111,Min!A:B,2,FALSE),"Y","")</f>
        <v/>
      </c>
      <c r="F8111">
        <f>IF(AND(OR(s_tmchk="all",IF(ISERROR(MATCH(B8111,s_teams,0)),FALSE,TRUE)),OR(s_minsal="",s_minsal&lt;=D8111),OR(s_maxsal="",s_maxsal&gt;=D8111),OR(s_minyr="",s_minyr&lt;=A8111),OR(s_maxyr="",s_maxyr&gt;=A8111),OR(s_player="",s_player=C8111)),MAX(F$1:F8110)+1,0)</f>
        <v>0</v>
      </c>
    </row>
    <row r="8112" spans="1:6">
      <c r="A8112" s="20">
        <v>2001</v>
      </c>
      <c r="B8112" s="15" t="s">
        <v>51</v>
      </c>
      <c r="C8112" s="15" t="s">
        <v>4716</v>
      </c>
      <c r="D8112" s="24">
        <v>498500</v>
      </c>
      <c r="E8112" t="str">
        <f>IF(D8112&lt;VLOOKUP(A8112,Min!A:B,2,FALSE),"Y","")</f>
        <v/>
      </c>
      <c r="F8112">
        <f>IF(AND(OR(s_tmchk="all",IF(ISERROR(MATCH(B8112,s_teams,0)),FALSE,TRUE)),OR(s_minsal="",s_minsal&lt;=D8112),OR(s_maxsal="",s_maxsal&gt;=D8112),OR(s_minyr="",s_minyr&lt;=A8112),OR(s_maxyr="",s_maxyr&gt;=A8112),OR(s_player="",s_player=C8112)),MAX(F$1:F8111)+1,0)</f>
        <v>0</v>
      </c>
    </row>
    <row r="8113" spans="1:6">
      <c r="A8113" s="20">
        <v>2001</v>
      </c>
      <c r="B8113" s="15" t="s">
        <v>51</v>
      </c>
      <c r="C8113" s="15" t="s">
        <v>5479</v>
      </c>
      <c r="D8113" s="24">
        <v>423500</v>
      </c>
      <c r="E8113" t="str">
        <f>IF(D8113&lt;VLOOKUP(A8113,Min!A:B,2,FALSE),"Y","")</f>
        <v/>
      </c>
      <c r="F8113">
        <f>IF(AND(OR(s_tmchk="all",IF(ISERROR(MATCH(B8113,s_teams,0)),FALSE,TRUE)),OR(s_minsal="",s_minsal&lt;=D8113),OR(s_maxsal="",s_maxsal&gt;=D8113),OR(s_minyr="",s_minyr&lt;=A8113),OR(s_maxyr="",s_maxyr&gt;=A8113),OR(s_player="",s_player=C8113)),MAX(F$1:F8112)+1,0)</f>
        <v>0</v>
      </c>
    </row>
    <row r="8114" spans="1:6">
      <c r="A8114" s="20">
        <v>2001</v>
      </c>
      <c r="B8114" s="15" t="s">
        <v>53</v>
      </c>
      <c r="C8114" s="15" t="s">
        <v>5653</v>
      </c>
      <c r="D8114" s="24">
        <v>3697440</v>
      </c>
      <c r="E8114" t="str">
        <f>IF(D8114&lt;VLOOKUP(A8114,Min!A:B,2,FALSE),"Y","")</f>
        <v/>
      </c>
      <c r="F8114">
        <f>IF(AND(OR(s_tmchk="all",IF(ISERROR(MATCH(B8114,s_teams,0)),FALSE,TRUE)),OR(s_minsal="",s_minsal&lt;=D8114),OR(s_maxsal="",s_maxsal&gt;=D8114),OR(s_minyr="",s_minyr&lt;=A8114),OR(s_maxyr="",s_maxyr&gt;=A8114),OR(s_player="",s_player=C8114)),MAX(F$1:F8113)+1,0)</f>
        <v>0</v>
      </c>
    </row>
    <row r="8115" spans="1:6">
      <c r="A8115" s="20">
        <v>2001</v>
      </c>
      <c r="B8115" s="15" t="s">
        <v>53</v>
      </c>
      <c r="C8115" s="15" t="s">
        <v>4942</v>
      </c>
      <c r="D8115" s="24">
        <v>3510000</v>
      </c>
      <c r="E8115" t="str">
        <f>IF(D8115&lt;VLOOKUP(A8115,Min!A:B,2,FALSE),"Y","")</f>
        <v/>
      </c>
      <c r="F8115">
        <f>IF(AND(OR(s_tmchk="all",IF(ISERROR(MATCH(B8115,s_teams,0)),FALSE,TRUE)),OR(s_minsal="",s_minsal&lt;=D8115),OR(s_maxsal="",s_maxsal&gt;=D8115),OR(s_minyr="",s_minyr&lt;=A8115),OR(s_maxyr="",s_maxyr&gt;=A8115),OR(s_player="",s_player=C8115)),MAX(F$1:F8114)+1,0)</f>
        <v>0</v>
      </c>
    </row>
    <row r="8116" spans="1:6">
      <c r="A8116" s="20">
        <v>2001</v>
      </c>
      <c r="B8116" s="15" t="s">
        <v>53</v>
      </c>
      <c r="C8116" s="15" t="s">
        <v>4882</v>
      </c>
      <c r="D8116" s="24">
        <v>2841720</v>
      </c>
      <c r="E8116" t="str">
        <f>IF(D8116&lt;VLOOKUP(A8116,Min!A:B,2,FALSE),"Y","")</f>
        <v/>
      </c>
      <c r="F8116">
        <f>IF(AND(OR(s_tmchk="all",IF(ISERROR(MATCH(B8116,s_teams,0)),FALSE,TRUE)),OR(s_minsal="",s_minsal&lt;=D8116),OR(s_maxsal="",s_maxsal&gt;=D8116),OR(s_minyr="",s_minyr&lt;=A8116),OR(s_maxyr="",s_maxyr&gt;=A8116),OR(s_player="",s_player=C8116)),MAX(F$1:F8115)+1,0)</f>
        <v>0</v>
      </c>
    </row>
    <row r="8117" spans="1:6">
      <c r="A8117" s="20">
        <v>2001</v>
      </c>
      <c r="B8117" s="15" t="s">
        <v>53</v>
      </c>
      <c r="C8117" s="15" t="s">
        <v>3249</v>
      </c>
      <c r="D8117" s="24">
        <v>2628960</v>
      </c>
      <c r="E8117" t="str">
        <f>IF(D8117&lt;VLOOKUP(A8117,Min!A:B,2,FALSE),"Y","")</f>
        <v/>
      </c>
      <c r="F8117">
        <f>IF(AND(OR(s_tmchk="all",IF(ISERROR(MATCH(B8117,s_teams,0)),FALSE,TRUE)),OR(s_minsal="",s_minsal&lt;=D8117),OR(s_maxsal="",s_maxsal&gt;=D8117),OR(s_minyr="",s_minyr&lt;=A8117),OR(s_maxyr="",s_maxyr&gt;=A8117),OR(s_player="",s_player=C8117)),MAX(F$1:F8116)+1,0)</f>
        <v>0</v>
      </c>
    </row>
    <row r="8118" spans="1:6">
      <c r="A8118" s="20">
        <v>2001</v>
      </c>
      <c r="B8118" s="15" t="s">
        <v>53</v>
      </c>
      <c r="C8118" s="15" t="s">
        <v>5050</v>
      </c>
      <c r="D8118" s="24">
        <v>2200000</v>
      </c>
      <c r="E8118" t="str">
        <f>IF(D8118&lt;VLOOKUP(A8118,Min!A:B,2,FALSE),"Y","")</f>
        <v/>
      </c>
      <c r="F8118">
        <f>IF(AND(OR(s_tmchk="all",IF(ISERROR(MATCH(B8118,s_teams,0)),FALSE,TRUE)),OR(s_minsal="",s_minsal&lt;=D8118),OR(s_maxsal="",s_maxsal&gt;=D8118),OR(s_minyr="",s_minyr&lt;=A8118),OR(s_maxyr="",s_maxyr&gt;=A8118),OR(s_player="",s_player=C8118)),MAX(F$1:F8117)+1,0)</f>
        <v>0</v>
      </c>
    </row>
    <row r="8119" spans="1:6">
      <c r="A8119" s="20">
        <v>2001</v>
      </c>
      <c r="B8119" s="15" t="s">
        <v>53</v>
      </c>
      <c r="C8119" s="15" t="s">
        <v>5954</v>
      </c>
      <c r="D8119" s="24">
        <v>2160000</v>
      </c>
      <c r="E8119" t="str">
        <f>IF(D8119&lt;VLOOKUP(A8119,Min!A:B,2,FALSE),"Y","")</f>
        <v/>
      </c>
      <c r="F8119">
        <f>IF(AND(OR(s_tmchk="all",IF(ISERROR(MATCH(B8119,s_teams,0)),FALSE,TRUE)),OR(s_minsal="",s_minsal&lt;=D8119),OR(s_maxsal="",s_maxsal&gt;=D8119),OR(s_minyr="",s_minyr&lt;=A8119),OR(s_maxyr="",s_maxyr&gt;=A8119),OR(s_player="",s_player=C8119)),MAX(F$1:F8118)+1,0)</f>
        <v>0</v>
      </c>
    </row>
    <row r="8120" spans="1:6">
      <c r="A8120" s="20">
        <v>2001</v>
      </c>
      <c r="B8120" s="15" t="s">
        <v>53</v>
      </c>
      <c r="C8120" s="15" t="s">
        <v>4767</v>
      </c>
      <c r="D8120" s="24">
        <v>2100000</v>
      </c>
      <c r="E8120" t="str">
        <f>IF(D8120&lt;VLOOKUP(A8120,Min!A:B,2,FALSE),"Y","")</f>
        <v/>
      </c>
      <c r="F8120">
        <f>IF(AND(OR(s_tmchk="all",IF(ISERROR(MATCH(B8120,s_teams,0)),FALSE,TRUE)),OR(s_minsal="",s_minsal&lt;=D8120),OR(s_maxsal="",s_maxsal&gt;=D8120),OR(s_minyr="",s_minyr&lt;=A8120),OR(s_maxyr="",s_maxyr&gt;=A8120),OR(s_player="",s_player=C8120)),MAX(F$1:F8119)+1,0)</f>
        <v>0</v>
      </c>
    </row>
    <row r="8121" spans="1:6">
      <c r="A8121" s="20">
        <v>2001</v>
      </c>
      <c r="B8121" s="15" t="s">
        <v>53</v>
      </c>
      <c r="C8121" s="15" t="s">
        <v>5399</v>
      </c>
      <c r="D8121" s="24">
        <v>1920000</v>
      </c>
      <c r="E8121" t="str">
        <f>IF(D8121&lt;VLOOKUP(A8121,Min!A:B,2,FALSE),"Y","")</f>
        <v/>
      </c>
      <c r="F8121">
        <f>IF(AND(OR(s_tmchk="all",IF(ISERROR(MATCH(B8121,s_teams,0)),FALSE,TRUE)),OR(s_minsal="",s_minsal&lt;=D8121),OR(s_maxsal="",s_maxsal&gt;=D8121),OR(s_minyr="",s_minyr&lt;=A8121),OR(s_maxyr="",s_maxyr&gt;=A8121),OR(s_player="",s_player=C8121)),MAX(F$1:F8120)+1,0)</f>
        <v>0</v>
      </c>
    </row>
    <row r="8122" spans="1:6">
      <c r="A8122" s="20">
        <v>2001</v>
      </c>
      <c r="B8122" s="15" t="s">
        <v>53</v>
      </c>
      <c r="C8122" s="15" t="s">
        <v>5225</v>
      </c>
      <c r="D8122" s="24">
        <v>1870000</v>
      </c>
      <c r="E8122" t="str">
        <f>IF(D8122&lt;VLOOKUP(A8122,Min!A:B,2,FALSE),"Y","")</f>
        <v/>
      </c>
      <c r="F8122">
        <f>IF(AND(OR(s_tmchk="all",IF(ISERROR(MATCH(B8122,s_teams,0)),FALSE,TRUE)),OR(s_minsal="",s_minsal&lt;=D8122),OR(s_maxsal="",s_maxsal&gt;=D8122),OR(s_minyr="",s_minyr&lt;=A8122),OR(s_maxyr="",s_maxyr&gt;=A8122),OR(s_player="",s_player=C8122)),MAX(F$1:F8121)+1,0)</f>
        <v>0</v>
      </c>
    </row>
    <row r="8123" spans="1:6">
      <c r="A8123" s="20">
        <v>2001</v>
      </c>
      <c r="B8123" s="15" t="s">
        <v>53</v>
      </c>
      <c r="C8123" s="15" t="s">
        <v>3653</v>
      </c>
      <c r="D8123" s="24">
        <v>1538880</v>
      </c>
      <c r="E8123" t="str">
        <f>IF(D8123&lt;VLOOKUP(A8123,Min!A:B,2,FALSE),"Y","")</f>
        <v/>
      </c>
      <c r="F8123">
        <f>IF(AND(OR(s_tmchk="all",IF(ISERROR(MATCH(B8123,s_teams,0)),FALSE,TRUE)),OR(s_minsal="",s_minsal&lt;=D8123),OR(s_maxsal="",s_maxsal&gt;=D8123),OR(s_minyr="",s_minyr&lt;=A8123),OR(s_maxyr="",s_maxyr&gt;=A8123),OR(s_player="",s_player=C8123)),MAX(F$1:F8122)+1,0)</f>
        <v>0</v>
      </c>
    </row>
    <row r="8124" spans="1:6">
      <c r="A8124" s="20">
        <v>2001</v>
      </c>
      <c r="B8124" s="15" t="s">
        <v>53</v>
      </c>
      <c r="C8124" s="15" t="s">
        <v>3880</v>
      </c>
      <c r="D8124" s="24">
        <v>1353960</v>
      </c>
      <c r="E8124" t="str">
        <f>IF(D8124&lt;VLOOKUP(A8124,Min!A:B,2,FALSE),"Y","")</f>
        <v/>
      </c>
      <c r="F8124">
        <f>IF(AND(OR(s_tmchk="all",IF(ISERROR(MATCH(B8124,s_teams,0)),FALSE,TRUE)),OR(s_minsal="",s_minsal&lt;=D8124),OR(s_maxsal="",s_maxsal&gt;=D8124),OR(s_minyr="",s_minyr&lt;=A8124),OR(s_maxyr="",s_maxyr&gt;=A8124),OR(s_player="",s_player=C8124)),MAX(F$1:F8123)+1,0)</f>
        <v>0</v>
      </c>
    </row>
    <row r="8125" spans="1:6">
      <c r="A8125" s="20">
        <v>2001</v>
      </c>
      <c r="B8125" s="15" t="s">
        <v>53</v>
      </c>
      <c r="C8125" s="15" t="s">
        <v>3300</v>
      </c>
      <c r="D8125" s="24">
        <v>1020960</v>
      </c>
      <c r="E8125" t="str">
        <f>IF(D8125&lt;VLOOKUP(A8125,Min!A:B,2,FALSE),"Y","")</f>
        <v/>
      </c>
      <c r="F8125">
        <f>IF(AND(OR(s_tmchk="all",IF(ISERROR(MATCH(B8125,s_teams,0)),FALSE,TRUE)),OR(s_minsal="",s_minsal&lt;=D8125),OR(s_maxsal="",s_maxsal&gt;=D8125),OR(s_minyr="",s_minyr&lt;=A8125),OR(s_maxyr="",s_maxyr&gt;=A8125),OR(s_player="",s_player=C8125)),MAX(F$1:F8124)+1,0)</f>
        <v>0</v>
      </c>
    </row>
    <row r="8126" spans="1:6">
      <c r="A8126" s="20">
        <v>2001</v>
      </c>
      <c r="B8126" s="15" t="s">
        <v>53</v>
      </c>
      <c r="C8126" s="15" t="s">
        <v>4709</v>
      </c>
      <c r="D8126" s="24">
        <v>901800</v>
      </c>
      <c r="E8126" t="str">
        <f>IF(D8126&lt;VLOOKUP(A8126,Min!A:B,2,FALSE),"Y","")</f>
        <v/>
      </c>
      <c r="F8126">
        <f>IF(AND(OR(s_tmchk="all",IF(ISERROR(MATCH(B8126,s_teams,0)),FALSE,TRUE)),OR(s_minsal="",s_minsal&lt;=D8126),OR(s_maxsal="",s_maxsal&gt;=D8126),OR(s_minyr="",s_minyr&lt;=A8126),OR(s_maxyr="",s_maxyr&gt;=A8126),OR(s_player="",s_player=C8126)),MAX(F$1:F8125)+1,0)</f>
        <v>0</v>
      </c>
    </row>
    <row r="8127" spans="1:6">
      <c r="A8127" s="20">
        <v>2001</v>
      </c>
      <c r="B8127" s="15" t="s">
        <v>53</v>
      </c>
      <c r="C8127" s="15" t="s">
        <v>5064</v>
      </c>
      <c r="D8127" s="24">
        <v>523500</v>
      </c>
      <c r="E8127" t="str">
        <f>IF(D8127&lt;VLOOKUP(A8127,Min!A:B,2,FALSE),"Y","")</f>
        <v/>
      </c>
      <c r="F8127">
        <f>IF(AND(OR(s_tmchk="all",IF(ISERROR(MATCH(B8127,s_teams,0)),FALSE,TRUE)),OR(s_minsal="",s_minsal&lt;=D8127),OR(s_maxsal="",s_maxsal&gt;=D8127),OR(s_minyr="",s_minyr&lt;=A8127),OR(s_maxyr="",s_maxyr&gt;=A8127),OR(s_player="",s_player=C8127)),MAX(F$1:F8126)+1,0)</f>
        <v>0</v>
      </c>
    </row>
    <row r="8128" spans="1:6">
      <c r="A8128" s="20">
        <v>2001</v>
      </c>
      <c r="B8128" s="15" t="s">
        <v>53</v>
      </c>
      <c r="C8128" s="15" t="s">
        <v>5267</v>
      </c>
      <c r="D8128" s="24">
        <v>523500</v>
      </c>
      <c r="E8128" t="str">
        <f>IF(D8128&lt;VLOOKUP(A8128,Min!A:B,2,FALSE),"Y","")</f>
        <v/>
      </c>
      <c r="F8128">
        <f>IF(AND(OR(s_tmchk="all",IF(ISERROR(MATCH(B8128,s_teams,0)),FALSE,TRUE)),OR(s_minsal="",s_minsal&lt;=D8128),OR(s_maxsal="",s_maxsal&gt;=D8128),OR(s_minyr="",s_minyr&lt;=A8128),OR(s_maxyr="",s_maxyr&gt;=A8128),OR(s_player="",s_player=C8128)),MAX(F$1:F8127)+1,0)</f>
        <v>0</v>
      </c>
    </row>
    <row r="8129" spans="1:6">
      <c r="A8129" s="20">
        <v>2001</v>
      </c>
      <c r="B8129" s="15" t="s">
        <v>53</v>
      </c>
      <c r="C8129" s="15" t="s">
        <v>5012</v>
      </c>
      <c r="D8129" s="24">
        <v>498500</v>
      </c>
      <c r="E8129" t="str">
        <f>IF(D8129&lt;VLOOKUP(A8129,Min!A:B,2,FALSE),"Y","")</f>
        <v/>
      </c>
      <c r="F8129">
        <f>IF(AND(OR(s_tmchk="all",IF(ISERROR(MATCH(B8129,s_teams,0)),FALSE,TRUE)),OR(s_minsal="",s_minsal&lt;=D8129),OR(s_maxsal="",s_maxsal&gt;=D8129),OR(s_minyr="",s_minyr&lt;=A8129),OR(s_maxyr="",s_maxyr&gt;=A8129),OR(s_player="",s_player=C8129)),MAX(F$1:F8128)+1,0)</f>
        <v>0</v>
      </c>
    </row>
    <row r="8130" spans="1:6">
      <c r="A8130" s="20">
        <v>2001</v>
      </c>
      <c r="B8130" s="15" t="s">
        <v>53</v>
      </c>
      <c r="C8130" s="15" t="s">
        <v>6208</v>
      </c>
      <c r="D8130" s="24">
        <v>316969</v>
      </c>
      <c r="E8130" t="str">
        <f>IF(D8130&lt;VLOOKUP(A8130,Min!A:B,2,FALSE),"Y","")</f>
        <v/>
      </c>
      <c r="F8130">
        <f>IF(AND(OR(s_tmchk="all",IF(ISERROR(MATCH(B8130,s_teams,0)),FALSE,TRUE)),OR(s_minsal="",s_minsal&lt;=D8130),OR(s_maxsal="",s_maxsal&gt;=D8130),OR(s_minyr="",s_minyr&lt;=A8130),OR(s_maxyr="",s_maxyr&gt;=A8130),OR(s_player="",s_player=C8130)),MAX(F$1:F8129)+1,0)</f>
        <v>0</v>
      </c>
    </row>
    <row r="8131" spans="1:6">
      <c r="A8131" s="20">
        <v>2001</v>
      </c>
      <c r="B8131" s="15" t="s">
        <v>55</v>
      </c>
      <c r="C8131" s="15" t="s">
        <v>5967</v>
      </c>
      <c r="D8131" s="24">
        <v>19285715</v>
      </c>
      <c r="E8131" t="str">
        <f>IF(D8131&lt;VLOOKUP(A8131,Min!A:B,2,FALSE),"Y","")</f>
        <v/>
      </c>
      <c r="F8131">
        <f>IF(AND(OR(s_tmchk="all",IF(ISERROR(MATCH(B8131,s_teams,0)),FALSE,TRUE)),OR(s_minsal="",s_minsal&lt;=D8131),OR(s_maxsal="",s_maxsal&gt;=D8131),OR(s_minyr="",s_minyr&lt;=A8131),OR(s_maxyr="",s_maxyr&gt;=A8131),OR(s_player="",s_player=C8131)),MAX(F$1:F8130)+1,0)</f>
        <v>0</v>
      </c>
    </row>
    <row r="8132" spans="1:6">
      <c r="A8132" s="20">
        <v>2001</v>
      </c>
      <c r="B8132" s="15" t="s">
        <v>55</v>
      </c>
      <c r="C8132" s="15" t="s">
        <v>744</v>
      </c>
      <c r="D8132" s="24">
        <v>10130000</v>
      </c>
      <c r="E8132" t="str">
        <f>IF(D8132&lt;VLOOKUP(A8132,Min!A:B,2,FALSE),"Y","")</f>
        <v/>
      </c>
      <c r="F8132">
        <f>IF(AND(OR(s_tmchk="all",IF(ISERROR(MATCH(B8132,s_teams,0)),FALSE,TRUE)),OR(s_minsal="",s_minsal&lt;=D8132),OR(s_maxsal="",s_maxsal&gt;=D8132),OR(s_minyr="",s_minyr&lt;=A8132),OR(s_maxyr="",s_maxyr&gt;=A8132),OR(s_player="",s_player=C8132)),MAX(F$1:F8131)+1,0)</f>
        <v>0</v>
      </c>
    </row>
    <row r="8133" spans="1:6">
      <c r="A8133" s="20">
        <v>2001</v>
      </c>
      <c r="B8133" s="15" t="s">
        <v>55</v>
      </c>
      <c r="C8133" s="15" t="s">
        <v>5161</v>
      </c>
      <c r="D8133" s="24">
        <v>6500000</v>
      </c>
      <c r="E8133" t="str">
        <f>IF(D8133&lt;VLOOKUP(A8133,Min!A:B,2,FALSE),"Y","")</f>
        <v/>
      </c>
      <c r="F8133">
        <f>IF(AND(OR(s_tmchk="all",IF(ISERROR(MATCH(B8133,s_teams,0)),FALSE,TRUE)),OR(s_minsal="",s_minsal&lt;=D8133),OR(s_maxsal="",s_maxsal&gt;=D8133),OR(s_minyr="",s_minyr&lt;=A8133),OR(s_maxyr="",s_maxyr&gt;=A8133),OR(s_player="",s_player=C8133)),MAX(F$1:F8132)+1,0)</f>
        <v>0</v>
      </c>
    </row>
    <row r="8134" spans="1:6">
      <c r="A8134" s="20">
        <v>2001</v>
      </c>
      <c r="B8134" s="15" t="s">
        <v>55</v>
      </c>
      <c r="C8134" s="15" t="s">
        <v>5861</v>
      </c>
      <c r="D8134" s="24">
        <v>4800000</v>
      </c>
      <c r="E8134" t="str">
        <f>IF(D8134&lt;VLOOKUP(A8134,Min!A:B,2,FALSE),"Y","")</f>
        <v/>
      </c>
      <c r="F8134">
        <f>IF(AND(OR(s_tmchk="all",IF(ISERROR(MATCH(B8134,s_teams,0)),FALSE,TRUE)),OR(s_minsal="",s_minsal&lt;=D8134),OR(s_maxsal="",s_maxsal&gt;=D8134),OR(s_minyr="",s_minyr&lt;=A8134),OR(s_maxyr="",s_maxyr&gt;=A8134),OR(s_player="",s_player=C8134)),MAX(F$1:F8133)+1,0)</f>
        <v>0</v>
      </c>
    </row>
    <row r="8135" spans="1:6">
      <c r="A8135" s="20">
        <v>2001</v>
      </c>
      <c r="B8135" s="15" t="s">
        <v>55</v>
      </c>
      <c r="C8135" s="15" t="s">
        <v>5848</v>
      </c>
      <c r="D8135" s="24">
        <v>3400000</v>
      </c>
      <c r="E8135" t="str">
        <f>IF(D8135&lt;VLOOKUP(A8135,Min!A:B,2,FALSE),"Y","")</f>
        <v/>
      </c>
      <c r="F8135">
        <f>IF(AND(OR(s_tmchk="all",IF(ISERROR(MATCH(B8135,s_teams,0)),FALSE,TRUE)),OR(s_minsal="",s_minsal&lt;=D8135),OR(s_maxsal="",s_maxsal&gt;=D8135),OR(s_minyr="",s_minyr&lt;=A8135),OR(s_maxyr="",s_maxyr&gt;=A8135),OR(s_player="",s_player=C8135)),MAX(F$1:F8134)+1,0)</f>
        <v>0</v>
      </c>
    </row>
    <row r="8136" spans="1:6">
      <c r="A8136" s="20">
        <v>2001</v>
      </c>
      <c r="B8136" s="15" t="s">
        <v>55</v>
      </c>
      <c r="C8136" s="15" t="s">
        <v>3265</v>
      </c>
      <c r="D8136" s="24">
        <v>3380000</v>
      </c>
      <c r="E8136" t="str">
        <f>IF(D8136&lt;VLOOKUP(A8136,Min!A:B,2,FALSE),"Y","")</f>
        <v/>
      </c>
      <c r="F8136">
        <f>IF(AND(OR(s_tmchk="all",IF(ISERROR(MATCH(B8136,s_teams,0)),FALSE,TRUE)),OR(s_minsal="",s_minsal&lt;=D8136),OR(s_maxsal="",s_maxsal&gt;=D8136),OR(s_minyr="",s_minyr&lt;=A8136),OR(s_maxyr="",s_maxyr&gt;=A8136),OR(s_player="",s_player=C8136)),MAX(F$1:F8135)+1,0)</f>
        <v>0</v>
      </c>
    </row>
    <row r="8137" spans="1:6">
      <c r="A8137" s="20">
        <v>2001</v>
      </c>
      <c r="B8137" s="15" t="s">
        <v>55</v>
      </c>
      <c r="C8137" s="15" t="s">
        <v>4708</v>
      </c>
      <c r="D8137" s="24">
        <v>2250000</v>
      </c>
      <c r="E8137" t="str">
        <f>IF(D8137&lt;VLOOKUP(A8137,Min!A:B,2,FALSE),"Y","")</f>
        <v/>
      </c>
      <c r="F8137">
        <f>IF(AND(OR(s_tmchk="all",IF(ISERROR(MATCH(B8137,s_teams,0)),FALSE,TRUE)),OR(s_minsal="",s_minsal&lt;=D8137),OR(s_maxsal="",s_maxsal&gt;=D8137),OR(s_minyr="",s_minyr&lt;=A8137),OR(s_maxyr="",s_maxyr&gt;=A8137),OR(s_player="",s_player=C8137)),MAX(F$1:F8136)+1,0)</f>
        <v>0</v>
      </c>
    </row>
    <row r="8138" spans="1:6">
      <c r="A8138" s="20">
        <v>2001</v>
      </c>
      <c r="B8138" s="15" t="s">
        <v>55</v>
      </c>
      <c r="C8138" s="15" t="s">
        <v>5890</v>
      </c>
      <c r="D8138" s="24">
        <v>2200000</v>
      </c>
      <c r="E8138" t="str">
        <f>IF(D8138&lt;VLOOKUP(A8138,Min!A:B,2,FALSE),"Y","")</f>
        <v/>
      </c>
      <c r="F8138">
        <f>IF(AND(OR(s_tmchk="all",IF(ISERROR(MATCH(B8138,s_teams,0)),FALSE,TRUE)),OR(s_minsal="",s_minsal&lt;=D8138),OR(s_maxsal="",s_maxsal&gt;=D8138),OR(s_minyr="",s_minyr&lt;=A8138),OR(s_maxyr="",s_maxyr&gt;=A8138),OR(s_player="",s_player=C8138)),MAX(F$1:F8137)+1,0)</f>
        <v>0</v>
      </c>
    </row>
    <row r="8139" spans="1:6">
      <c r="A8139" s="20">
        <v>2001</v>
      </c>
      <c r="B8139" s="15" t="s">
        <v>55</v>
      </c>
      <c r="C8139" s="15" t="s">
        <v>5132</v>
      </c>
      <c r="D8139" s="24">
        <v>1760000</v>
      </c>
      <c r="E8139" t="str">
        <f>IF(D8139&lt;VLOOKUP(A8139,Min!A:B,2,FALSE),"Y","")</f>
        <v/>
      </c>
      <c r="F8139">
        <f>IF(AND(OR(s_tmchk="all",IF(ISERROR(MATCH(B8139,s_teams,0)),FALSE,TRUE)),OR(s_minsal="",s_minsal&lt;=D8139),OR(s_maxsal="",s_maxsal&gt;=D8139),OR(s_minyr="",s_minyr&lt;=A8139),OR(s_maxyr="",s_maxyr&gt;=A8139),OR(s_player="",s_player=C8139)),MAX(F$1:F8138)+1,0)</f>
        <v>0</v>
      </c>
    </row>
    <row r="8140" spans="1:6">
      <c r="A8140" s="20">
        <v>2001</v>
      </c>
      <c r="B8140" s="15" t="s">
        <v>55</v>
      </c>
      <c r="C8140" s="15" t="s">
        <v>4808</v>
      </c>
      <c r="D8140" s="24">
        <v>1200000</v>
      </c>
      <c r="E8140" t="str">
        <f>IF(D8140&lt;VLOOKUP(A8140,Min!A:B,2,FALSE),"Y","")</f>
        <v/>
      </c>
      <c r="F8140">
        <f>IF(AND(OR(s_tmchk="all",IF(ISERROR(MATCH(B8140,s_teams,0)),FALSE,TRUE)),OR(s_minsal="",s_minsal&lt;=D8140),OR(s_maxsal="",s_maxsal&gt;=D8140),OR(s_minyr="",s_minyr&lt;=A8140),OR(s_maxyr="",s_maxyr&gt;=A8140),OR(s_player="",s_player=C8140)),MAX(F$1:F8139)+1,0)</f>
        <v>0</v>
      </c>
    </row>
    <row r="8141" spans="1:6">
      <c r="A8141" s="20">
        <v>2001</v>
      </c>
      <c r="B8141" s="15" t="s">
        <v>55</v>
      </c>
      <c r="C8141" s="15" t="s">
        <v>6137</v>
      </c>
      <c r="D8141" s="24">
        <v>865800</v>
      </c>
      <c r="E8141" t="str">
        <f>IF(D8141&lt;VLOOKUP(A8141,Min!A:B,2,FALSE),"Y","")</f>
        <v/>
      </c>
      <c r="F8141">
        <f>IF(AND(OR(s_tmchk="all",IF(ISERROR(MATCH(B8141,s_teams,0)),FALSE,TRUE)),OR(s_minsal="",s_minsal&lt;=D8141),OR(s_maxsal="",s_maxsal&gt;=D8141),OR(s_minyr="",s_minyr&lt;=A8141),OR(s_maxyr="",s_maxyr&gt;=A8141),OR(s_player="",s_player=C8141)),MAX(F$1:F8140)+1,0)</f>
        <v>0</v>
      </c>
    </row>
    <row r="8142" spans="1:6">
      <c r="A8142" s="20">
        <v>2001</v>
      </c>
      <c r="B8142" s="15" t="s">
        <v>55</v>
      </c>
      <c r="C8142" s="15" t="s">
        <v>4959</v>
      </c>
      <c r="D8142" s="24">
        <v>849720</v>
      </c>
      <c r="E8142" t="str">
        <f>IF(D8142&lt;VLOOKUP(A8142,Min!A:B,2,FALSE),"Y","")</f>
        <v/>
      </c>
      <c r="F8142">
        <f>IF(AND(OR(s_tmchk="all",IF(ISERROR(MATCH(B8142,s_teams,0)),FALSE,TRUE)),OR(s_minsal="",s_minsal&lt;=D8142),OR(s_maxsal="",s_maxsal&gt;=D8142),OR(s_minyr="",s_minyr&lt;=A8142),OR(s_maxyr="",s_maxyr&gt;=A8142),OR(s_player="",s_player=C8142)),MAX(F$1:F8141)+1,0)</f>
        <v>0</v>
      </c>
    </row>
    <row r="8143" spans="1:6">
      <c r="A8143" s="20">
        <v>2001</v>
      </c>
      <c r="B8143" s="15" t="s">
        <v>55</v>
      </c>
      <c r="C8143" s="15" t="s">
        <v>5185</v>
      </c>
      <c r="D8143" s="24">
        <v>736000</v>
      </c>
      <c r="E8143" t="str">
        <f>IF(D8143&lt;VLOOKUP(A8143,Min!A:B,2,FALSE),"Y","")</f>
        <v/>
      </c>
      <c r="F8143">
        <f>IF(AND(OR(s_tmchk="all",IF(ISERROR(MATCH(B8143,s_teams,0)),FALSE,TRUE)),OR(s_minsal="",s_minsal&lt;=D8143),OR(s_maxsal="",s_maxsal&gt;=D8143),OR(s_minyr="",s_minyr&lt;=A8143),OR(s_maxyr="",s_maxyr&gt;=A8143),OR(s_player="",s_player=C8143)),MAX(F$1:F8142)+1,0)</f>
        <v>0</v>
      </c>
    </row>
    <row r="8144" spans="1:6">
      <c r="A8144" s="20">
        <v>2001</v>
      </c>
      <c r="B8144" s="15" t="s">
        <v>55</v>
      </c>
      <c r="C8144" s="15" t="s">
        <v>5595</v>
      </c>
      <c r="D8144" s="24">
        <v>707040</v>
      </c>
      <c r="E8144" t="str">
        <f>IF(D8144&lt;VLOOKUP(A8144,Min!A:B,2,FALSE),"Y","")</f>
        <v/>
      </c>
      <c r="F8144">
        <f>IF(AND(OR(s_tmchk="all",IF(ISERROR(MATCH(B8144,s_teams,0)),FALSE,TRUE)),OR(s_minsal="",s_minsal&lt;=D8144),OR(s_maxsal="",s_maxsal&gt;=D8144),OR(s_minyr="",s_minyr&lt;=A8144),OR(s_maxyr="",s_maxyr&gt;=A8144),OR(s_player="",s_player=C8144)),MAX(F$1:F8143)+1,0)</f>
        <v>0</v>
      </c>
    </row>
    <row r="8145" spans="1:6">
      <c r="A8145" s="20">
        <v>2001</v>
      </c>
      <c r="B8145" s="15" t="s">
        <v>55</v>
      </c>
      <c r="C8145" s="15" t="s">
        <v>5673</v>
      </c>
      <c r="D8145" s="24">
        <v>316969</v>
      </c>
      <c r="E8145" t="str">
        <f>IF(D8145&lt;VLOOKUP(A8145,Min!A:B,2,FALSE),"Y","")</f>
        <v/>
      </c>
      <c r="F8145">
        <f>IF(AND(OR(s_tmchk="all",IF(ISERROR(MATCH(B8145,s_teams,0)),FALSE,TRUE)),OR(s_minsal="",s_minsal&lt;=D8145),OR(s_maxsal="",s_maxsal&gt;=D8145),OR(s_minyr="",s_minyr&lt;=A8145),OR(s_maxyr="",s_maxyr&gt;=A8145),OR(s_player="",s_player=C8145)),MAX(F$1:F8144)+1,0)</f>
        <v>0</v>
      </c>
    </row>
    <row r="8146" spans="1:6">
      <c r="A8146" s="20">
        <v>2001</v>
      </c>
      <c r="B8146" s="15" t="s">
        <v>55</v>
      </c>
      <c r="C8146" s="15" t="s">
        <v>5996</v>
      </c>
      <c r="D8146" s="24">
        <v>316969</v>
      </c>
      <c r="E8146" t="str">
        <f>IF(D8146&lt;VLOOKUP(A8146,Min!A:B,2,FALSE),"Y","")</f>
        <v/>
      </c>
      <c r="F8146">
        <f>IF(AND(OR(s_tmchk="all",IF(ISERROR(MATCH(B8146,s_teams,0)),FALSE,TRUE)),OR(s_minsal="",s_minsal&lt;=D8146),OR(s_maxsal="",s_maxsal&gt;=D8146),OR(s_minyr="",s_minyr&lt;=A8146),OR(s_maxyr="",s_maxyr&gt;=A8146),OR(s_player="",s_player=C8146)),MAX(F$1:F8145)+1,0)</f>
        <v>0</v>
      </c>
    </row>
    <row r="8147" spans="1:6">
      <c r="A8147" s="20">
        <v>2001</v>
      </c>
      <c r="B8147" s="15" t="s">
        <v>55</v>
      </c>
      <c r="C8147" s="15" t="s">
        <v>5922</v>
      </c>
      <c r="D8147" s="24">
        <v>270000</v>
      </c>
      <c r="E8147" t="str">
        <f>IF(D8147&lt;VLOOKUP(A8147,Min!A:B,2,FALSE),"Y","")</f>
        <v>Y</v>
      </c>
      <c r="F8147">
        <f>IF(AND(OR(s_tmchk="all",IF(ISERROR(MATCH(B8147,s_teams,0)),FALSE,TRUE)),OR(s_minsal="",s_minsal&lt;=D8147),OR(s_maxsal="",s_maxsal&gt;=D8147),OR(s_minyr="",s_minyr&lt;=A8147),OR(s_maxyr="",s_maxyr&gt;=A8147),OR(s_player="",s_player=C8147)),MAX(F$1:F8146)+1,0)</f>
        <v>0</v>
      </c>
    </row>
    <row r="8148" spans="1:6">
      <c r="A8148" s="20">
        <v>2001</v>
      </c>
      <c r="B8148" s="15" t="s">
        <v>59</v>
      </c>
      <c r="C8148" s="15" t="s">
        <v>4552</v>
      </c>
      <c r="D8148" s="24">
        <v>16880000</v>
      </c>
      <c r="E8148" t="str">
        <f>IF(D8148&lt;VLOOKUP(A8148,Min!A:B,2,FALSE),"Y","")</f>
        <v/>
      </c>
      <c r="F8148">
        <f>IF(AND(OR(s_tmchk="all",IF(ISERROR(MATCH(B8148,s_teams,0)),FALSE,TRUE)),OR(s_minsal="",s_minsal&lt;=D8148),OR(s_maxsal="",s_maxsal&gt;=D8148),OR(s_minyr="",s_minyr&lt;=A8148),OR(s_maxyr="",s_maxyr&gt;=A8148),OR(s_player="",s_player=C8148)),MAX(F$1:F8147)+1,0)</f>
        <v>0</v>
      </c>
    </row>
    <row r="8149" spans="1:6">
      <c r="A8149" s="20">
        <v>2001</v>
      </c>
      <c r="B8149" s="15" t="s">
        <v>59</v>
      </c>
      <c r="C8149" s="15" t="s">
        <v>132</v>
      </c>
      <c r="D8149" s="24">
        <v>12000000</v>
      </c>
      <c r="E8149" t="str">
        <f>IF(D8149&lt;VLOOKUP(A8149,Min!A:B,2,FALSE),"Y","")</f>
        <v/>
      </c>
      <c r="F8149">
        <f>IF(AND(OR(s_tmchk="all",IF(ISERROR(MATCH(B8149,s_teams,0)),FALSE,TRUE)),OR(s_minsal="",s_minsal&lt;=D8149),OR(s_maxsal="",s_maxsal&gt;=D8149),OR(s_minyr="",s_minyr&lt;=A8149),OR(s_maxyr="",s_maxyr&gt;=A8149),OR(s_player="",s_player=C8149)),MAX(F$1:F8148)+1,0)</f>
        <v>0</v>
      </c>
    </row>
    <row r="8150" spans="1:6">
      <c r="A8150" s="20">
        <v>2001</v>
      </c>
      <c r="B8150" s="15" t="s">
        <v>59</v>
      </c>
      <c r="C8150" s="15" t="s">
        <v>5028</v>
      </c>
      <c r="D8150" s="24">
        <v>8960000</v>
      </c>
      <c r="E8150" t="str">
        <f>IF(D8150&lt;VLOOKUP(A8150,Min!A:B,2,FALSE),"Y","")</f>
        <v/>
      </c>
      <c r="F8150">
        <f>IF(AND(OR(s_tmchk="all",IF(ISERROR(MATCH(B8150,s_teams,0)),FALSE,TRUE)),OR(s_minsal="",s_minsal&lt;=D8150),OR(s_maxsal="",s_maxsal&gt;=D8150),OR(s_minyr="",s_minyr&lt;=A8150),OR(s_maxyr="",s_maxyr&gt;=A8150),OR(s_player="",s_player=C8150)),MAX(F$1:F8149)+1,0)</f>
        <v>0</v>
      </c>
    </row>
    <row r="8151" spans="1:6">
      <c r="A8151" s="20">
        <v>2001</v>
      </c>
      <c r="B8151" s="15" t="s">
        <v>59</v>
      </c>
      <c r="C8151" s="15" t="s">
        <v>4702</v>
      </c>
      <c r="D8151" s="24">
        <v>8900000</v>
      </c>
      <c r="E8151" t="str">
        <f>IF(D8151&lt;VLOOKUP(A8151,Min!A:B,2,FALSE),"Y","")</f>
        <v/>
      </c>
      <c r="F8151">
        <f>IF(AND(OR(s_tmchk="all",IF(ISERROR(MATCH(B8151,s_teams,0)),FALSE,TRUE)),OR(s_minsal="",s_minsal&lt;=D8151),OR(s_maxsal="",s_maxsal&gt;=D8151),OR(s_minyr="",s_minyr&lt;=A8151),OR(s_maxyr="",s_maxyr&gt;=A8151),OR(s_player="",s_player=C8151)),MAX(F$1:F8150)+1,0)</f>
        <v>0</v>
      </c>
    </row>
    <row r="8152" spans="1:6">
      <c r="A8152" s="20">
        <v>2001</v>
      </c>
      <c r="B8152" s="15" t="s">
        <v>59</v>
      </c>
      <c r="C8152" s="15" t="s">
        <v>4598</v>
      </c>
      <c r="D8152" s="24">
        <v>5550000</v>
      </c>
      <c r="E8152" t="str">
        <f>IF(D8152&lt;VLOOKUP(A8152,Min!A:B,2,FALSE),"Y","")</f>
        <v/>
      </c>
      <c r="F8152">
        <f>IF(AND(OR(s_tmchk="all",IF(ISERROR(MATCH(B8152,s_teams,0)),FALSE,TRUE)),OR(s_minsal="",s_minsal&lt;=D8152),OR(s_maxsal="",s_maxsal&gt;=D8152),OR(s_minyr="",s_minyr&lt;=A8152),OR(s_maxyr="",s_maxyr&gt;=A8152),OR(s_player="",s_player=C8152)),MAX(F$1:F8151)+1,0)</f>
        <v>0</v>
      </c>
    </row>
    <row r="8153" spans="1:6">
      <c r="A8153" s="20">
        <v>2001</v>
      </c>
      <c r="B8153" s="15" t="s">
        <v>59</v>
      </c>
      <c r="C8153" s="15" t="s">
        <v>4864</v>
      </c>
      <c r="D8153" s="24">
        <v>4050000</v>
      </c>
      <c r="E8153" t="str">
        <f>IF(D8153&lt;VLOOKUP(A8153,Min!A:B,2,FALSE),"Y","")</f>
        <v/>
      </c>
      <c r="F8153">
        <f>IF(AND(OR(s_tmchk="all",IF(ISERROR(MATCH(B8153,s_teams,0)),FALSE,TRUE)),OR(s_minsal="",s_minsal&lt;=D8153),OR(s_maxsal="",s_maxsal&gt;=D8153),OR(s_minyr="",s_minyr&lt;=A8153),OR(s_maxyr="",s_maxyr&gt;=A8153),OR(s_player="",s_player=C8153)),MAX(F$1:F8152)+1,0)</f>
        <v>0</v>
      </c>
    </row>
    <row r="8154" spans="1:6">
      <c r="A8154" s="20">
        <v>2001</v>
      </c>
      <c r="B8154" s="15" t="s">
        <v>59</v>
      </c>
      <c r="C8154" s="15" t="s">
        <v>5003</v>
      </c>
      <c r="D8154" s="24">
        <v>4000000</v>
      </c>
      <c r="E8154" t="str">
        <f>IF(D8154&lt;VLOOKUP(A8154,Min!A:B,2,FALSE),"Y","")</f>
        <v/>
      </c>
      <c r="F8154">
        <f>IF(AND(OR(s_tmchk="all",IF(ISERROR(MATCH(B8154,s_teams,0)),FALSE,TRUE)),OR(s_minsal="",s_minsal&lt;=D8154),OR(s_maxsal="",s_maxsal&gt;=D8154),OR(s_minyr="",s_minyr&lt;=A8154),OR(s_maxyr="",s_maxyr&gt;=A8154),OR(s_player="",s_player=C8154)),MAX(F$1:F8153)+1,0)</f>
        <v>0</v>
      </c>
    </row>
    <row r="8155" spans="1:6">
      <c r="A8155" s="20">
        <v>2001</v>
      </c>
      <c r="B8155" s="15" t="s">
        <v>59</v>
      </c>
      <c r="C8155" s="15" t="s">
        <v>4748</v>
      </c>
      <c r="D8155" s="24">
        <v>3937500</v>
      </c>
      <c r="E8155" t="str">
        <f>IF(D8155&lt;VLOOKUP(A8155,Min!A:B,2,FALSE),"Y","")</f>
        <v/>
      </c>
      <c r="F8155">
        <f>IF(AND(OR(s_tmchk="all",IF(ISERROR(MATCH(B8155,s_teams,0)),FALSE,TRUE)),OR(s_minsal="",s_minsal&lt;=D8155),OR(s_maxsal="",s_maxsal&gt;=D8155),OR(s_minyr="",s_minyr&lt;=A8155),OR(s_maxyr="",s_maxyr&gt;=A8155),OR(s_player="",s_player=C8155)),MAX(F$1:F8154)+1,0)</f>
        <v>0</v>
      </c>
    </row>
    <row r="8156" spans="1:6">
      <c r="A8156" s="20">
        <v>2001</v>
      </c>
      <c r="B8156" s="15" t="s">
        <v>59</v>
      </c>
      <c r="C8156" s="15" t="s">
        <v>4851</v>
      </c>
      <c r="D8156" s="24">
        <v>2290000</v>
      </c>
      <c r="E8156" t="str">
        <f>IF(D8156&lt;VLOOKUP(A8156,Min!A:B,2,FALSE),"Y","")</f>
        <v/>
      </c>
      <c r="F8156">
        <f>IF(AND(OR(s_tmchk="all",IF(ISERROR(MATCH(B8156,s_teams,0)),FALSE,TRUE)),OR(s_minsal="",s_minsal&lt;=D8156),OR(s_maxsal="",s_maxsal&gt;=D8156),OR(s_minyr="",s_minyr&lt;=A8156),OR(s_maxyr="",s_maxyr&gt;=A8156),OR(s_player="",s_player=C8156)),MAX(F$1:F8155)+1,0)</f>
        <v>0</v>
      </c>
    </row>
    <row r="8157" spans="1:6">
      <c r="A8157" s="20">
        <v>2001</v>
      </c>
      <c r="B8157" s="15" t="s">
        <v>59</v>
      </c>
      <c r="C8157" s="15" t="s">
        <v>4500</v>
      </c>
      <c r="D8157" s="24">
        <v>2250000</v>
      </c>
      <c r="E8157" t="str">
        <f>IF(D8157&lt;VLOOKUP(A8157,Min!A:B,2,FALSE),"Y","")</f>
        <v/>
      </c>
      <c r="F8157">
        <f>IF(AND(OR(s_tmchk="all",IF(ISERROR(MATCH(B8157,s_teams,0)),FALSE,TRUE)),OR(s_minsal="",s_minsal&lt;=D8157),OR(s_maxsal="",s_maxsal&gt;=D8157),OR(s_minyr="",s_minyr&lt;=A8157),OR(s_maxyr="",s_maxyr&gt;=A8157),OR(s_player="",s_player=C8157)),MAX(F$1:F8156)+1,0)</f>
        <v>0</v>
      </c>
    </row>
    <row r="8158" spans="1:6">
      <c r="A8158" s="20">
        <v>2001</v>
      </c>
      <c r="B8158" s="15" t="s">
        <v>59</v>
      </c>
      <c r="C8158" s="15" t="s">
        <v>4592</v>
      </c>
      <c r="D8158" s="24">
        <v>1200000</v>
      </c>
      <c r="E8158" t="str">
        <f>IF(D8158&lt;VLOOKUP(A8158,Min!A:B,2,FALSE),"Y","")</f>
        <v/>
      </c>
      <c r="F8158">
        <f>IF(AND(OR(s_tmchk="all",IF(ISERROR(MATCH(B8158,s_teams,0)),FALSE,TRUE)),OR(s_minsal="",s_minsal&lt;=D8158),OR(s_maxsal="",s_maxsal&gt;=D8158),OR(s_minyr="",s_minyr&lt;=A8158),OR(s_maxyr="",s_maxyr&gt;=A8158),OR(s_player="",s_player=C8158)),MAX(F$1:F8157)+1,0)</f>
        <v>0</v>
      </c>
    </row>
    <row r="8159" spans="1:6">
      <c r="A8159" s="20">
        <v>2001</v>
      </c>
      <c r="B8159" s="15" t="s">
        <v>59</v>
      </c>
      <c r="C8159" s="15" t="s">
        <v>5855</v>
      </c>
      <c r="D8159" s="24">
        <v>939360</v>
      </c>
      <c r="E8159" t="str">
        <f>IF(D8159&lt;VLOOKUP(A8159,Min!A:B,2,FALSE),"Y","")</f>
        <v/>
      </c>
      <c r="F8159">
        <f>IF(AND(OR(s_tmchk="all",IF(ISERROR(MATCH(B8159,s_teams,0)),FALSE,TRUE)),OR(s_minsal="",s_minsal&lt;=D8159),OR(s_maxsal="",s_maxsal&gt;=D8159),OR(s_minyr="",s_minyr&lt;=A8159),OR(s_maxyr="",s_maxyr&gt;=A8159),OR(s_player="",s_player=C8159)),MAX(F$1:F8158)+1,0)</f>
        <v>0</v>
      </c>
    </row>
    <row r="8160" spans="1:6">
      <c r="A8160" s="20">
        <v>2001</v>
      </c>
      <c r="B8160" s="15" t="s">
        <v>59</v>
      </c>
      <c r="C8160" s="15" t="s">
        <v>4975</v>
      </c>
      <c r="D8160" s="24">
        <v>798500</v>
      </c>
      <c r="E8160" t="str">
        <f>IF(D8160&lt;VLOOKUP(A8160,Min!A:B,2,FALSE),"Y","")</f>
        <v/>
      </c>
      <c r="F8160">
        <f>IF(AND(OR(s_tmchk="all",IF(ISERROR(MATCH(B8160,s_teams,0)),FALSE,TRUE)),OR(s_minsal="",s_minsal&lt;=D8160),OR(s_maxsal="",s_maxsal&gt;=D8160),OR(s_minyr="",s_minyr&lt;=A8160),OR(s_maxyr="",s_maxyr&gt;=A8160),OR(s_player="",s_player=C8160)),MAX(F$1:F8159)+1,0)</f>
        <v>0</v>
      </c>
    </row>
    <row r="8161" spans="1:6">
      <c r="A8161" s="20">
        <v>2001</v>
      </c>
      <c r="B8161" s="15" t="s">
        <v>59</v>
      </c>
      <c r="C8161" s="15" t="s">
        <v>4714</v>
      </c>
      <c r="D8161" s="24">
        <v>733000</v>
      </c>
      <c r="E8161" t="str">
        <f>IF(D8161&lt;VLOOKUP(A8161,Min!A:B,2,FALSE),"Y","")</f>
        <v/>
      </c>
      <c r="F8161">
        <f>IF(AND(OR(s_tmchk="all",IF(ISERROR(MATCH(B8161,s_teams,0)),FALSE,TRUE)),OR(s_minsal="",s_minsal&lt;=D8161),OR(s_maxsal="",s_maxsal&gt;=D8161),OR(s_minyr="",s_minyr&lt;=A8161),OR(s_maxyr="",s_maxyr&gt;=A8161),OR(s_player="",s_player=C8161)),MAX(F$1:F8160)+1,0)</f>
        <v>0</v>
      </c>
    </row>
    <row r="8162" spans="1:6">
      <c r="A8162" s="20">
        <v>2001</v>
      </c>
      <c r="B8162" s="15" t="s">
        <v>59</v>
      </c>
      <c r="C8162" s="15" t="s">
        <v>6075</v>
      </c>
      <c r="D8162" s="24">
        <v>611000</v>
      </c>
      <c r="E8162" t="str">
        <f>IF(D8162&lt;VLOOKUP(A8162,Min!A:B,2,FALSE),"Y","")</f>
        <v/>
      </c>
      <c r="F8162">
        <f>IF(AND(OR(s_tmchk="all",IF(ISERROR(MATCH(B8162,s_teams,0)),FALSE,TRUE)),OR(s_minsal="",s_minsal&lt;=D8162),OR(s_maxsal="",s_maxsal&gt;=D8162),OR(s_minyr="",s_minyr&lt;=A8162),OR(s_maxyr="",s_maxyr&gt;=A8162),OR(s_player="",s_player=C8162)),MAX(F$1:F8161)+1,0)</f>
        <v>0</v>
      </c>
    </row>
    <row r="8163" spans="1:6">
      <c r="A8163" s="20">
        <v>2001</v>
      </c>
      <c r="B8163" s="15" t="s">
        <v>59</v>
      </c>
      <c r="C8163" s="15" t="s">
        <v>5026</v>
      </c>
      <c r="D8163" s="24">
        <v>316969</v>
      </c>
      <c r="E8163" t="str">
        <f>IF(D8163&lt;VLOOKUP(A8163,Min!A:B,2,FALSE),"Y","")</f>
        <v/>
      </c>
      <c r="F8163">
        <f>IF(AND(OR(s_tmchk="all",IF(ISERROR(MATCH(B8163,s_teams,0)),FALSE,TRUE)),OR(s_minsal="",s_minsal&lt;=D8163),OR(s_maxsal="",s_maxsal&gt;=D8163),OR(s_minyr="",s_minyr&lt;=A8163),OR(s_maxyr="",s_maxyr&gt;=A8163),OR(s_player="",s_player=C8163)),MAX(F$1:F8162)+1,0)</f>
        <v>0</v>
      </c>
    </row>
    <row r="8164" spans="1:6">
      <c r="A8164" s="20">
        <v>2001</v>
      </c>
      <c r="B8164" s="15" t="s">
        <v>59</v>
      </c>
      <c r="C8164" s="15" t="s">
        <v>5210</v>
      </c>
      <c r="D8164" s="24">
        <v>40000</v>
      </c>
      <c r="E8164" t="str">
        <f>IF(D8164&lt;VLOOKUP(A8164,Min!A:B,2,FALSE),"Y","")</f>
        <v>Y</v>
      </c>
      <c r="F8164">
        <f>IF(AND(OR(s_tmchk="all",IF(ISERROR(MATCH(B8164,s_teams,0)),FALSE,TRUE)),OR(s_minsal="",s_minsal&lt;=D8164),OR(s_maxsal="",s_maxsal&gt;=D8164),OR(s_minyr="",s_minyr&lt;=A8164),OR(s_maxyr="",s_maxyr&gt;=A8164),OR(s_player="",s_player=C8164)),MAX(F$1:F8163)+1,0)</f>
        <v>0</v>
      </c>
    </row>
    <row r="8165" spans="1:6">
      <c r="A8165" s="20">
        <v>2001</v>
      </c>
      <c r="B8165" s="15" t="s">
        <v>59</v>
      </c>
      <c r="C8165" s="15" t="s">
        <v>5846</v>
      </c>
      <c r="D8165" s="24">
        <v>16000</v>
      </c>
      <c r="E8165" t="str">
        <f>IF(D8165&lt;VLOOKUP(A8165,Min!A:B,2,FALSE),"Y","")</f>
        <v>Y</v>
      </c>
      <c r="F8165">
        <f>IF(AND(OR(s_tmchk="all",IF(ISERROR(MATCH(B8165,s_teams,0)),FALSE,TRUE)),OR(s_minsal="",s_minsal&lt;=D8165),OR(s_maxsal="",s_maxsal&gt;=D8165),OR(s_minyr="",s_minyr&lt;=A8165),OR(s_maxyr="",s_maxyr&gt;=A8165),OR(s_player="",s_player=C8165)),MAX(F$1:F8164)+1,0)</f>
        <v>0</v>
      </c>
    </row>
    <row r="8166" spans="1:6">
      <c r="A8166" s="20">
        <v>2001</v>
      </c>
      <c r="B8166" s="15" t="s">
        <v>61</v>
      </c>
      <c r="C8166" s="15" t="s">
        <v>3107</v>
      </c>
      <c r="D8166" s="24">
        <v>10130000</v>
      </c>
      <c r="E8166" t="str">
        <f>IF(D8166&lt;VLOOKUP(A8166,Min!A:B,2,FALSE),"Y","")</f>
        <v/>
      </c>
      <c r="F8166">
        <f>IF(AND(OR(s_tmchk="all",IF(ISERROR(MATCH(B8166,s_teams,0)),FALSE,TRUE)),OR(s_minsal="",s_minsal&lt;=D8166),OR(s_maxsal="",s_maxsal&gt;=D8166),OR(s_minyr="",s_minyr&lt;=A8166),OR(s_maxyr="",s_maxyr&gt;=A8166),OR(s_player="",s_player=C8166)),MAX(F$1:F8165)+1,0)</f>
        <v>0</v>
      </c>
    </row>
    <row r="8167" spans="1:6">
      <c r="A8167" s="20">
        <v>2001</v>
      </c>
      <c r="B8167" s="15" t="s">
        <v>61</v>
      </c>
      <c r="C8167" s="15" t="s">
        <v>6067</v>
      </c>
      <c r="D8167" s="24">
        <v>8510000</v>
      </c>
      <c r="E8167" t="str">
        <f>IF(D8167&lt;VLOOKUP(A8167,Min!A:B,2,FALSE),"Y","")</f>
        <v/>
      </c>
      <c r="F8167">
        <f>IF(AND(OR(s_tmchk="all",IF(ISERROR(MATCH(B8167,s_teams,0)),FALSE,TRUE)),OR(s_minsal="",s_minsal&lt;=D8167),OR(s_maxsal="",s_maxsal&gt;=D8167),OR(s_minyr="",s_minyr&lt;=A8167),OR(s_maxyr="",s_maxyr&gt;=A8167),OR(s_player="",s_player=C8167)),MAX(F$1:F8166)+1,0)</f>
        <v>0</v>
      </c>
    </row>
    <row r="8168" spans="1:6">
      <c r="A8168" s="20">
        <v>2001</v>
      </c>
      <c r="B8168" s="15" t="s">
        <v>61</v>
      </c>
      <c r="C8168" s="15" t="s">
        <v>683</v>
      </c>
      <c r="D8168" s="24">
        <v>8120000</v>
      </c>
      <c r="E8168" t="str">
        <f>IF(D8168&lt;VLOOKUP(A8168,Min!A:B,2,FALSE),"Y","")</f>
        <v/>
      </c>
      <c r="F8168">
        <f>IF(AND(OR(s_tmchk="all",IF(ISERROR(MATCH(B8168,s_teams,0)),FALSE,TRUE)),OR(s_minsal="",s_minsal&lt;=D8168),OR(s_maxsal="",s_maxsal&gt;=D8168),OR(s_minyr="",s_minyr&lt;=A8168),OR(s_maxyr="",s_maxyr&gt;=A8168),OR(s_player="",s_player=C8168)),MAX(F$1:F8167)+1,0)</f>
        <v>0</v>
      </c>
    </row>
    <row r="8169" spans="1:6">
      <c r="A8169" s="20">
        <v>2001</v>
      </c>
      <c r="B8169" s="15" t="s">
        <v>61</v>
      </c>
      <c r="C8169" s="15" t="s">
        <v>4877</v>
      </c>
      <c r="D8169" s="24">
        <v>6830000</v>
      </c>
      <c r="E8169" t="str">
        <f>IF(D8169&lt;VLOOKUP(A8169,Min!A:B,2,FALSE),"Y","")</f>
        <v/>
      </c>
      <c r="F8169">
        <f>IF(AND(OR(s_tmchk="all",IF(ISERROR(MATCH(B8169,s_teams,0)),FALSE,TRUE)),OR(s_minsal="",s_minsal&lt;=D8169),OR(s_maxsal="",s_maxsal&gt;=D8169),OR(s_minyr="",s_minyr&lt;=A8169),OR(s_maxyr="",s_maxyr&gt;=A8169),OR(s_player="",s_player=C8169)),MAX(F$1:F8168)+1,0)</f>
        <v>0</v>
      </c>
    </row>
    <row r="8170" spans="1:6">
      <c r="A8170" s="20">
        <v>2001</v>
      </c>
      <c r="B8170" s="15" t="s">
        <v>61</v>
      </c>
      <c r="C8170" s="15" t="s">
        <v>5243</v>
      </c>
      <c r="D8170" s="24">
        <v>4380000</v>
      </c>
      <c r="E8170" t="str">
        <f>IF(D8170&lt;VLOOKUP(A8170,Min!A:B,2,FALSE),"Y","")</f>
        <v/>
      </c>
      <c r="F8170">
        <f>IF(AND(OR(s_tmchk="all",IF(ISERROR(MATCH(B8170,s_teams,0)),FALSE,TRUE)),OR(s_minsal="",s_minsal&lt;=D8170),OR(s_maxsal="",s_maxsal&gt;=D8170),OR(s_minyr="",s_minyr&lt;=A8170),OR(s_maxyr="",s_maxyr&gt;=A8170),OR(s_player="",s_player=C8170)),MAX(F$1:F8169)+1,0)</f>
        <v>0</v>
      </c>
    </row>
    <row r="8171" spans="1:6">
      <c r="A8171" s="20">
        <v>2001</v>
      </c>
      <c r="B8171" s="15" t="s">
        <v>61</v>
      </c>
      <c r="C8171" s="15" t="s">
        <v>5943</v>
      </c>
      <c r="D8171" s="24">
        <v>4200000</v>
      </c>
      <c r="E8171" t="str">
        <f>IF(D8171&lt;VLOOKUP(A8171,Min!A:B,2,FALSE),"Y","")</f>
        <v/>
      </c>
      <c r="F8171">
        <f>IF(AND(OR(s_tmchk="all",IF(ISERROR(MATCH(B8171,s_teams,0)),FALSE,TRUE)),OR(s_minsal="",s_minsal&lt;=D8171),OR(s_maxsal="",s_maxsal&gt;=D8171),OR(s_minyr="",s_minyr&lt;=A8171),OR(s_maxyr="",s_maxyr&gt;=A8171),OR(s_player="",s_player=C8171)),MAX(F$1:F8170)+1,0)</f>
        <v>0</v>
      </c>
    </row>
    <row r="8172" spans="1:6">
      <c r="A8172" s="20">
        <v>2001</v>
      </c>
      <c r="B8172" s="15" t="s">
        <v>61</v>
      </c>
      <c r="C8172" s="15" t="s">
        <v>5920</v>
      </c>
      <c r="D8172" s="24">
        <v>4000000</v>
      </c>
      <c r="E8172" t="str">
        <f>IF(D8172&lt;VLOOKUP(A8172,Min!A:B,2,FALSE),"Y","")</f>
        <v/>
      </c>
      <c r="F8172">
        <f>IF(AND(OR(s_tmchk="all",IF(ISERROR(MATCH(B8172,s_teams,0)),FALSE,TRUE)),OR(s_minsal="",s_minsal&lt;=D8172),OR(s_maxsal="",s_maxsal&gt;=D8172),OR(s_minyr="",s_minyr&lt;=A8172),OR(s_maxyr="",s_maxyr&gt;=A8172),OR(s_player="",s_player=C8172)),MAX(F$1:F8171)+1,0)</f>
        <v>0</v>
      </c>
    </row>
    <row r="8173" spans="1:6">
      <c r="A8173" s="20">
        <v>2001</v>
      </c>
      <c r="B8173" s="15" t="s">
        <v>61</v>
      </c>
      <c r="C8173" s="15" t="s">
        <v>5060</v>
      </c>
      <c r="D8173" s="24">
        <v>2700000</v>
      </c>
      <c r="E8173" t="str">
        <f>IF(D8173&lt;VLOOKUP(A8173,Min!A:B,2,FALSE),"Y","")</f>
        <v/>
      </c>
      <c r="F8173">
        <f>IF(AND(OR(s_tmchk="all",IF(ISERROR(MATCH(B8173,s_teams,0)),FALSE,TRUE)),OR(s_minsal="",s_minsal&lt;=D8173),OR(s_maxsal="",s_maxsal&gt;=D8173),OR(s_minyr="",s_minyr&lt;=A8173),OR(s_maxyr="",s_maxyr&gt;=A8173),OR(s_player="",s_player=C8173)),MAX(F$1:F8172)+1,0)</f>
        <v>0</v>
      </c>
    </row>
    <row r="8174" spans="1:6">
      <c r="A8174" s="20">
        <v>2001</v>
      </c>
      <c r="B8174" s="15" t="s">
        <v>61</v>
      </c>
      <c r="C8174" s="15" t="s">
        <v>5511</v>
      </c>
      <c r="D8174" s="24">
        <v>2650000</v>
      </c>
      <c r="E8174" t="str">
        <f>IF(D8174&lt;VLOOKUP(A8174,Min!A:B,2,FALSE),"Y","")</f>
        <v/>
      </c>
      <c r="F8174">
        <f>IF(AND(OR(s_tmchk="all",IF(ISERROR(MATCH(B8174,s_teams,0)),FALSE,TRUE)),OR(s_minsal="",s_minsal&lt;=D8174),OR(s_maxsal="",s_maxsal&gt;=D8174),OR(s_minyr="",s_minyr&lt;=A8174),OR(s_maxyr="",s_maxyr&gt;=A8174),OR(s_player="",s_player=C8174)),MAX(F$1:F8173)+1,0)</f>
        <v>0</v>
      </c>
    </row>
    <row r="8175" spans="1:6">
      <c r="A8175" s="20">
        <v>2001</v>
      </c>
      <c r="B8175" s="15" t="s">
        <v>61</v>
      </c>
      <c r="C8175" s="15" t="s">
        <v>4896</v>
      </c>
      <c r="D8175" s="24">
        <v>1700000</v>
      </c>
      <c r="E8175" t="str">
        <f>IF(D8175&lt;VLOOKUP(A8175,Min!A:B,2,FALSE),"Y","")</f>
        <v/>
      </c>
      <c r="F8175">
        <f>IF(AND(OR(s_tmchk="all",IF(ISERROR(MATCH(B8175,s_teams,0)),FALSE,TRUE)),OR(s_minsal="",s_minsal&lt;=D8175),OR(s_maxsal="",s_maxsal&gt;=D8175),OR(s_minyr="",s_minyr&lt;=A8175),OR(s_maxyr="",s_maxyr&gt;=A8175),OR(s_player="",s_player=C8175)),MAX(F$1:F8174)+1,0)</f>
        <v>0</v>
      </c>
    </row>
    <row r="8176" spans="1:6">
      <c r="A8176" s="20">
        <v>2001</v>
      </c>
      <c r="B8176" s="15" t="s">
        <v>61</v>
      </c>
      <c r="C8176" s="15" t="s">
        <v>4108</v>
      </c>
      <c r="D8176" s="24">
        <v>1619880</v>
      </c>
      <c r="E8176" t="str">
        <f>IF(D8176&lt;VLOOKUP(A8176,Min!A:B,2,FALSE),"Y","")</f>
        <v/>
      </c>
      <c r="F8176">
        <f>IF(AND(OR(s_tmchk="all",IF(ISERROR(MATCH(B8176,s_teams,0)),FALSE,TRUE)),OR(s_minsal="",s_minsal&lt;=D8176),OR(s_maxsal="",s_maxsal&gt;=D8176),OR(s_minyr="",s_minyr&lt;=A8176),OR(s_maxyr="",s_maxyr&gt;=A8176),OR(s_player="",s_player=C8176)),MAX(F$1:F8175)+1,0)</f>
        <v>0</v>
      </c>
    </row>
    <row r="8177" spans="1:6">
      <c r="A8177" s="20">
        <v>2001</v>
      </c>
      <c r="B8177" s="15" t="s">
        <v>61</v>
      </c>
      <c r="C8177" s="15" t="s">
        <v>5292</v>
      </c>
      <c r="D8177" s="24">
        <v>1000000</v>
      </c>
      <c r="E8177" t="str">
        <f>IF(D8177&lt;VLOOKUP(A8177,Min!A:B,2,FALSE),"Y","")</f>
        <v/>
      </c>
      <c r="F8177">
        <f>IF(AND(OR(s_tmchk="all",IF(ISERROR(MATCH(B8177,s_teams,0)),FALSE,TRUE)),OR(s_minsal="",s_minsal&lt;=D8177),OR(s_maxsal="",s_maxsal&gt;=D8177),OR(s_minyr="",s_minyr&lt;=A8177),OR(s_maxyr="",s_maxyr&gt;=A8177),OR(s_player="",s_player=C8177)),MAX(F$1:F8176)+1,0)</f>
        <v>0</v>
      </c>
    </row>
    <row r="8178" spans="1:6">
      <c r="A8178" s="20">
        <v>2001</v>
      </c>
      <c r="B8178" s="15" t="s">
        <v>61</v>
      </c>
      <c r="C8178" s="15" t="s">
        <v>5596</v>
      </c>
      <c r="D8178" s="24">
        <v>498500</v>
      </c>
      <c r="E8178" t="str">
        <f>IF(D8178&lt;VLOOKUP(A8178,Min!A:B,2,FALSE),"Y","")</f>
        <v/>
      </c>
      <c r="F8178">
        <f>IF(AND(OR(s_tmchk="all",IF(ISERROR(MATCH(B8178,s_teams,0)),FALSE,TRUE)),OR(s_minsal="",s_minsal&lt;=D8178),OR(s_maxsal="",s_maxsal&gt;=D8178),OR(s_minyr="",s_minyr&lt;=A8178),OR(s_maxyr="",s_maxyr&gt;=A8178),OR(s_player="",s_player=C8178)),MAX(F$1:F8177)+1,0)</f>
        <v>0</v>
      </c>
    </row>
    <row r="8179" spans="1:6">
      <c r="A8179" s="20">
        <v>2001</v>
      </c>
      <c r="B8179" s="15" t="s">
        <v>61</v>
      </c>
      <c r="C8179" s="15" t="s">
        <v>5543</v>
      </c>
      <c r="D8179" s="24">
        <v>423500</v>
      </c>
      <c r="E8179" t="str">
        <f>IF(D8179&lt;VLOOKUP(A8179,Min!A:B,2,FALSE),"Y","")</f>
        <v/>
      </c>
      <c r="F8179">
        <f>IF(AND(OR(s_tmchk="all",IF(ISERROR(MATCH(B8179,s_teams,0)),FALSE,TRUE)),OR(s_minsal="",s_minsal&lt;=D8179),OR(s_maxsal="",s_maxsal&gt;=D8179),OR(s_minyr="",s_minyr&lt;=A8179),OR(s_maxyr="",s_maxyr&gt;=A8179),OR(s_player="",s_player=C8179)),MAX(F$1:F8178)+1,0)</f>
        <v>0</v>
      </c>
    </row>
    <row r="8180" spans="1:6">
      <c r="A8180" s="20">
        <v>2001</v>
      </c>
      <c r="B8180" s="15" t="s">
        <v>61</v>
      </c>
      <c r="C8180" s="15" t="s">
        <v>5801</v>
      </c>
      <c r="D8180" s="24">
        <v>423500</v>
      </c>
      <c r="E8180" t="str">
        <f>IF(D8180&lt;VLOOKUP(A8180,Min!A:B,2,FALSE),"Y","")</f>
        <v/>
      </c>
      <c r="F8180">
        <f>IF(AND(OR(s_tmchk="all",IF(ISERROR(MATCH(B8180,s_teams,0)),FALSE,TRUE)),OR(s_minsal="",s_minsal&lt;=D8180),OR(s_maxsal="",s_maxsal&gt;=D8180),OR(s_minyr="",s_minyr&lt;=A8180),OR(s_maxyr="",s_maxyr&gt;=A8180),OR(s_player="",s_player=C8180)),MAX(F$1:F8179)+1,0)</f>
        <v>0</v>
      </c>
    </row>
    <row r="8181" spans="1:6">
      <c r="A8181" s="20">
        <v>2001</v>
      </c>
      <c r="B8181" s="15" t="s">
        <v>61</v>
      </c>
      <c r="C8181" s="15" t="s">
        <v>5245</v>
      </c>
      <c r="D8181" s="24">
        <v>316969</v>
      </c>
      <c r="E8181" t="str">
        <f>IF(D8181&lt;VLOOKUP(A8181,Min!A:B,2,FALSE),"Y","")</f>
        <v/>
      </c>
      <c r="F8181">
        <f>IF(AND(OR(s_tmchk="all",IF(ISERROR(MATCH(B8181,s_teams,0)),FALSE,TRUE)),OR(s_minsal="",s_minsal&lt;=D8181),OR(s_maxsal="",s_maxsal&gt;=D8181),OR(s_minyr="",s_minyr&lt;=A8181),OR(s_maxyr="",s_maxyr&gt;=A8181),OR(s_player="",s_player=C8181)),MAX(F$1:F8180)+1,0)</f>
        <v>0</v>
      </c>
    </row>
    <row r="8182" spans="1:6">
      <c r="A8182" s="20">
        <v>2001</v>
      </c>
      <c r="B8182" s="15" t="s">
        <v>61</v>
      </c>
      <c r="C8182" s="15" t="s">
        <v>5654</v>
      </c>
      <c r="D8182" s="24">
        <v>316969</v>
      </c>
      <c r="E8182" t="str">
        <f>IF(D8182&lt;VLOOKUP(A8182,Min!A:B,2,FALSE),"Y","")</f>
        <v/>
      </c>
      <c r="F8182">
        <f>IF(AND(OR(s_tmchk="all",IF(ISERROR(MATCH(B8182,s_teams,0)),FALSE,TRUE)),OR(s_minsal="",s_minsal&lt;=D8182),OR(s_maxsal="",s_maxsal&gt;=D8182),OR(s_minyr="",s_minyr&lt;=A8182),OR(s_maxyr="",s_maxyr&gt;=A8182),OR(s_player="",s_player=C8182)),MAX(F$1:F8181)+1,0)</f>
        <v>0</v>
      </c>
    </row>
    <row r="8183" spans="1:6">
      <c r="A8183" s="20">
        <v>2001</v>
      </c>
      <c r="B8183" s="15" t="s">
        <v>63</v>
      </c>
      <c r="C8183" s="15" t="s">
        <v>944</v>
      </c>
      <c r="D8183" s="24">
        <v>19610000</v>
      </c>
      <c r="E8183" t="str">
        <f>IF(D8183&lt;VLOOKUP(A8183,Min!A:B,2,FALSE),"Y","")</f>
        <v/>
      </c>
      <c r="F8183">
        <f>IF(AND(OR(s_tmchk="all",IF(ISERROR(MATCH(B8183,s_teams,0)),FALSE,TRUE)),OR(s_minsal="",s_minsal&lt;=D8183),OR(s_maxsal="",s_maxsal&gt;=D8183),OR(s_minyr="",s_minyr&lt;=A8183),OR(s_maxyr="",s_maxyr&gt;=A8183),OR(s_player="",s_player=C8183)),MAX(F$1:F8182)+1,0)</f>
        <v>0</v>
      </c>
    </row>
    <row r="8184" spans="1:6">
      <c r="A8184" s="20">
        <v>2001</v>
      </c>
      <c r="B8184" s="15" t="s">
        <v>63</v>
      </c>
      <c r="C8184" s="15" t="s">
        <v>6039</v>
      </c>
      <c r="D8184" s="24">
        <v>8330000</v>
      </c>
      <c r="E8184" t="str">
        <f>IF(D8184&lt;VLOOKUP(A8184,Min!A:B,2,FALSE),"Y","")</f>
        <v/>
      </c>
      <c r="F8184">
        <f>IF(AND(OR(s_tmchk="all",IF(ISERROR(MATCH(B8184,s_teams,0)),FALSE,TRUE)),OR(s_minsal="",s_minsal&lt;=D8184),OR(s_maxsal="",s_maxsal&gt;=D8184),OR(s_minyr="",s_minyr&lt;=A8184),OR(s_maxyr="",s_maxyr&gt;=A8184),OR(s_player="",s_player=C8184)),MAX(F$1:F8183)+1,0)</f>
        <v>0</v>
      </c>
    </row>
    <row r="8185" spans="1:6">
      <c r="A8185" s="20">
        <v>2001</v>
      </c>
      <c r="B8185" s="15" t="s">
        <v>63</v>
      </c>
      <c r="C8185" s="15" t="s">
        <v>4916</v>
      </c>
      <c r="D8185" s="24">
        <v>2880000</v>
      </c>
      <c r="E8185" t="str">
        <f>IF(D8185&lt;VLOOKUP(A8185,Min!A:B,2,FALSE),"Y","")</f>
        <v/>
      </c>
      <c r="F8185">
        <f>IF(AND(OR(s_tmchk="all",IF(ISERROR(MATCH(B8185,s_teams,0)),FALSE,TRUE)),OR(s_minsal="",s_minsal&lt;=D8185),OR(s_maxsal="",s_maxsal&gt;=D8185),OR(s_minyr="",s_minyr&lt;=A8185),OR(s_maxyr="",s_maxyr&gt;=A8185),OR(s_player="",s_player=C8185)),MAX(F$1:F8184)+1,0)</f>
        <v>0</v>
      </c>
    </row>
    <row r="8186" spans="1:6">
      <c r="A8186" s="20">
        <v>2001</v>
      </c>
      <c r="B8186" s="15" t="s">
        <v>63</v>
      </c>
      <c r="C8186" s="15" t="s">
        <v>4603</v>
      </c>
      <c r="D8186" s="24">
        <v>2740000</v>
      </c>
      <c r="E8186" t="str">
        <f>IF(D8186&lt;VLOOKUP(A8186,Min!A:B,2,FALSE),"Y","")</f>
        <v/>
      </c>
      <c r="F8186">
        <f>IF(AND(OR(s_tmchk="all",IF(ISERROR(MATCH(B8186,s_teams,0)),FALSE,TRUE)),OR(s_minsal="",s_minsal&lt;=D8186),OR(s_maxsal="",s_maxsal&gt;=D8186),OR(s_minyr="",s_minyr&lt;=A8186),OR(s_maxyr="",s_maxyr&gt;=A8186),OR(s_player="",s_player=C8186)),MAX(F$1:F8185)+1,0)</f>
        <v>0</v>
      </c>
    </row>
    <row r="8187" spans="1:6">
      <c r="A8187" s="20">
        <v>2001</v>
      </c>
      <c r="B8187" s="15" t="s">
        <v>63</v>
      </c>
      <c r="C8187" s="15" t="s">
        <v>5925</v>
      </c>
      <c r="D8187" s="24">
        <v>2370000</v>
      </c>
      <c r="E8187" t="str">
        <f>IF(D8187&lt;VLOOKUP(A8187,Min!A:B,2,FALSE),"Y","")</f>
        <v/>
      </c>
      <c r="F8187">
        <f>IF(AND(OR(s_tmchk="all",IF(ISERROR(MATCH(B8187,s_teams,0)),FALSE,TRUE)),OR(s_minsal="",s_minsal&lt;=D8187),OR(s_maxsal="",s_maxsal&gt;=D8187),OR(s_minyr="",s_minyr&lt;=A8187),OR(s_maxyr="",s_maxyr&gt;=A8187),OR(s_player="",s_player=C8187)),MAX(F$1:F8186)+1,0)</f>
        <v>0</v>
      </c>
    </row>
    <row r="8188" spans="1:6">
      <c r="A8188" s="20">
        <v>2001</v>
      </c>
      <c r="B8188" s="15" t="s">
        <v>63</v>
      </c>
      <c r="C8188" s="15" t="s">
        <v>2887</v>
      </c>
      <c r="D8188" s="24">
        <v>2250000</v>
      </c>
      <c r="E8188" t="str">
        <f>IF(D8188&lt;VLOOKUP(A8188,Min!A:B,2,FALSE),"Y","")</f>
        <v/>
      </c>
      <c r="F8188">
        <f>IF(AND(OR(s_tmchk="all",IF(ISERROR(MATCH(B8188,s_teams,0)),FALSE,TRUE)),OR(s_minsal="",s_minsal&lt;=D8188),OR(s_maxsal="",s_maxsal&gt;=D8188),OR(s_minyr="",s_minyr&lt;=A8188),OR(s_maxyr="",s_maxyr&gt;=A8188),OR(s_player="",s_player=C8188)),MAX(F$1:F8187)+1,0)</f>
        <v>0</v>
      </c>
    </row>
    <row r="8189" spans="1:6">
      <c r="A8189" s="20">
        <v>2001</v>
      </c>
      <c r="B8189" s="15" t="s">
        <v>63</v>
      </c>
      <c r="C8189" s="15" t="s">
        <v>6164</v>
      </c>
      <c r="D8189" s="24">
        <v>2162280</v>
      </c>
      <c r="E8189" t="str">
        <f>IF(D8189&lt;VLOOKUP(A8189,Min!A:B,2,FALSE),"Y","")</f>
        <v/>
      </c>
      <c r="F8189">
        <f>IF(AND(OR(s_tmchk="all",IF(ISERROR(MATCH(B8189,s_teams,0)),FALSE,TRUE)),OR(s_minsal="",s_minsal&lt;=D8189),OR(s_maxsal="",s_maxsal&gt;=D8189),OR(s_minyr="",s_minyr&lt;=A8189),OR(s_maxyr="",s_maxyr&gt;=A8189),OR(s_player="",s_player=C8189)),MAX(F$1:F8188)+1,0)</f>
        <v>0</v>
      </c>
    </row>
    <row r="8190" spans="1:6">
      <c r="A8190" s="20">
        <v>2001</v>
      </c>
      <c r="B8190" s="15" t="s">
        <v>63</v>
      </c>
      <c r="C8190" s="15" t="s">
        <v>6184</v>
      </c>
      <c r="D8190" s="24">
        <v>1286160</v>
      </c>
      <c r="E8190" t="str">
        <f>IF(D8190&lt;VLOOKUP(A8190,Min!A:B,2,FALSE),"Y","")</f>
        <v/>
      </c>
      <c r="F8190">
        <f>IF(AND(OR(s_tmchk="all",IF(ISERROR(MATCH(B8190,s_teams,0)),FALSE,TRUE)),OR(s_minsal="",s_minsal&lt;=D8190),OR(s_maxsal="",s_maxsal&gt;=D8190),OR(s_minyr="",s_minyr&lt;=A8190),OR(s_maxyr="",s_maxyr&gt;=A8190),OR(s_player="",s_player=C8190)),MAX(F$1:F8189)+1,0)</f>
        <v>0</v>
      </c>
    </row>
    <row r="8191" spans="1:6">
      <c r="A8191" s="20">
        <v>2001</v>
      </c>
      <c r="B8191" s="15" t="s">
        <v>63</v>
      </c>
      <c r="C8191" s="15" t="s">
        <v>5478</v>
      </c>
      <c r="D8191" s="24">
        <v>1200000</v>
      </c>
      <c r="E8191" t="str">
        <f>IF(D8191&lt;VLOOKUP(A8191,Min!A:B,2,FALSE),"Y","")</f>
        <v/>
      </c>
      <c r="F8191">
        <f>IF(AND(OR(s_tmchk="all",IF(ISERROR(MATCH(B8191,s_teams,0)),FALSE,TRUE)),OR(s_minsal="",s_minsal&lt;=D8191),OR(s_maxsal="",s_maxsal&gt;=D8191),OR(s_minyr="",s_minyr&lt;=A8191),OR(s_maxyr="",s_maxyr&gt;=A8191),OR(s_player="",s_player=C8191)),MAX(F$1:F8190)+1,0)</f>
        <v>0</v>
      </c>
    </row>
    <row r="8192" spans="1:6">
      <c r="A8192" s="20">
        <v>2001</v>
      </c>
      <c r="B8192" s="15" t="s">
        <v>63</v>
      </c>
      <c r="C8192" s="15" t="s">
        <v>6085</v>
      </c>
      <c r="D8192" s="24">
        <v>1130000</v>
      </c>
      <c r="E8192" t="str">
        <f>IF(D8192&lt;VLOOKUP(A8192,Min!A:B,2,FALSE),"Y","")</f>
        <v/>
      </c>
      <c r="F8192">
        <f>IF(AND(OR(s_tmchk="all",IF(ISERROR(MATCH(B8192,s_teams,0)),FALSE,TRUE)),OR(s_minsal="",s_minsal&lt;=D8192),OR(s_maxsal="",s_maxsal&gt;=D8192),OR(s_minyr="",s_minyr&lt;=A8192),OR(s_maxyr="",s_maxyr&gt;=A8192),OR(s_player="",s_player=C8192)),MAX(F$1:F8191)+1,0)</f>
        <v>0</v>
      </c>
    </row>
    <row r="8193" spans="1:6">
      <c r="A8193" s="20">
        <v>2001</v>
      </c>
      <c r="B8193" s="15" t="s">
        <v>63</v>
      </c>
      <c r="C8193" s="15" t="s">
        <v>5796</v>
      </c>
      <c r="D8193" s="24">
        <v>1123560</v>
      </c>
      <c r="E8193" t="str">
        <f>IF(D8193&lt;VLOOKUP(A8193,Min!A:B,2,FALSE),"Y","")</f>
        <v/>
      </c>
      <c r="F8193">
        <f>IF(AND(OR(s_tmchk="all",IF(ISERROR(MATCH(B8193,s_teams,0)),FALSE,TRUE)),OR(s_minsal="",s_minsal&lt;=D8193),OR(s_maxsal="",s_maxsal&gt;=D8193),OR(s_minyr="",s_minyr&lt;=A8193),OR(s_maxyr="",s_maxyr&gt;=A8193),OR(s_player="",s_player=C8193)),MAX(F$1:F8192)+1,0)</f>
        <v>0</v>
      </c>
    </row>
    <row r="8194" spans="1:6">
      <c r="A8194" s="20">
        <v>2001</v>
      </c>
      <c r="B8194" s="15" t="s">
        <v>63</v>
      </c>
      <c r="C8194" s="15" t="s">
        <v>6074</v>
      </c>
      <c r="D8194" s="24">
        <v>736000</v>
      </c>
      <c r="E8194" t="str">
        <f>IF(D8194&lt;VLOOKUP(A8194,Min!A:B,2,FALSE),"Y","")</f>
        <v/>
      </c>
      <c r="F8194">
        <f>IF(AND(OR(s_tmchk="all",IF(ISERROR(MATCH(B8194,s_teams,0)),FALSE,TRUE)),OR(s_minsal="",s_minsal&lt;=D8194),OR(s_maxsal="",s_maxsal&gt;=D8194),OR(s_minyr="",s_minyr&lt;=A8194),OR(s_maxyr="",s_maxyr&gt;=A8194),OR(s_player="",s_player=C8194)),MAX(F$1:F8193)+1,0)</f>
        <v>0</v>
      </c>
    </row>
    <row r="8195" spans="1:6">
      <c r="A8195" s="20">
        <v>2001</v>
      </c>
      <c r="B8195" s="15" t="s">
        <v>63</v>
      </c>
      <c r="C8195" s="15" t="s">
        <v>5830</v>
      </c>
      <c r="D8195" s="24">
        <v>673500</v>
      </c>
      <c r="E8195" t="str">
        <f>IF(D8195&lt;VLOOKUP(A8195,Min!A:B,2,FALSE),"Y","")</f>
        <v/>
      </c>
      <c r="F8195">
        <f>IF(AND(OR(s_tmchk="all",IF(ISERROR(MATCH(B8195,s_teams,0)),FALSE,TRUE)),OR(s_minsal="",s_minsal&lt;=D8195),OR(s_maxsal="",s_maxsal&gt;=D8195),OR(s_minyr="",s_minyr&lt;=A8195),OR(s_maxyr="",s_maxyr&gt;=A8195),OR(s_player="",s_player=C8195)),MAX(F$1:F8194)+1,0)</f>
        <v>0</v>
      </c>
    </row>
    <row r="8196" spans="1:6">
      <c r="A8196" s="20">
        <v>2001</v>
      </c>
      <c r="B8196" s="15" t="s">
        <v>63</v>
      </c>
      <c r="C8196" s="15" t="s">
        <v>4563</v>
      </c>
      <c r="D8196" s="24">
        <v>498500</v>
      </c>
      <c r="E8196" t="str">
        <f>IF(D8196&lt;VLOOKUP(A8196,Min!A:B,2,FALSE),"Y","")</f>
        <v/>
      </c>
      <c r="F8196">
        <f>IF(AND(OR(s_tmchk="all",IF(ISERROR(MATCH(B8196,s_teams,0)),FALSE,TRUE)),OR(s_minsal="",s_minsal&lt;=D8196),OR(s_maxsal="",s_maxsal&gt;=D8196),OR(s_minyr="",s_minyr&lt;=A8196),OR(s_maxyr="",s_maxyr&gt;=A8196),OR(s_player="",s_player=C8196)),MAX(F$1:F8195)+1,0)</f>
        <v>0</v>
      </c>
    </row>
    <row r="8197" spans="1:6">
      <c r="A8197" s="20">
        <v>2001</v>
      </c>
      <c r="B8197" s="15" t="s">
        <v>63</v>
      </c>
      <c r="C8197" s="15" t="s">
        <v>5922</v>
      </c>
      <c r="D8197" s="24">
        <v>498500</v>
      </c>
      <c r="E8197" t="str">
        <f>IF(D8197&lt;VLOOKUP(A8197,Min!A:B,2,FALSE),"Y","")</f>
        <v/>
      </c>
      <c r="F8197">
        <f>IF(AND(OR(s_tmchk="all",IF(ISERROR(MATCH(B8197,s_teams,0)),FALSE,TRUE)),OR(s_minsal="",s_minsal&lt;=D8197),OR(s_maxsal="",s_maxsal&gt;=D8197),OR(s_minyr="",s_minyr&lt;=A8197),OR(s_maxyr="",s_maxyr&gt;=A8197),OR(s_player="",s_player=C8197)),MAX(F$1:F8196)+1,0)</f>
        <v>0</v>
      </c>
    </row>
    <row r="8198" spans="1:6">
      <c r="A8198" s="20">
        <v>2001</v>
      </c>
      <c r="B8198" s="15" t="s">
        <v>64</v>
      </c>
      <c r="C8198" s="15" t="s">
        <v>5259</v>
      </c>
      <c r="D8198" s="24">
        <v>13800000</v>
      </c>
      <c r="E8198" t="str">
        <f>IF(D8198&lt;VLOOKUP(A8198,Min!A:B,2,FALSE),"Y","")</f>
        <v/>
      </c>
      <c r="F8198">
        <f>IF(AND(OR(s_tmchk="all",IF(ISERROR(MATCH(B8198,s_teams,0)),FALSE,TRUE)),OR(s_minsal="",s_minsal&lt;=D8198),OR(s_maxsal="",s_maxsal&gt;=D8198),OR(s_minyr="",s_minyr&lt;=A8198),OR(s_maxyr="",s_maxyr&gt;=A8198),OR(s_player="",s_player=C8198)),MAX(F$1:F8197)+1,0)</f>
        <v>0</v>
      </c>
    </row>
    <row r="8199" spans="1:6">
      <c r="A8199" s="20">
        <v>2001</v>
      </c>
      <c r="B8199" s="15" t="s">
        <v>64</v>
      </c>
      <c r="C8199" s="15" t="s">
        <v>6005</v>
      </c>
      <c r="D8199" s="24">
        <v>10130000</v>
      </c>
      <c r="E8199" t="str">
        <f>IF(D8199&lt;VLOOKUP(A8199,Min!A:B,2,FALSE),"Y","")</f>
        <v/>
      </c>
      <c r="F8199">
        <f>IF(AND(OR(s_tmchk="all",IF(ISERROR(MATCH(B8199,s_teams,0)),FALSE,TRUE)),OR(s_minsal="",s_minsal&lt;=D8199),OR(s_maxsal="",s_maxsal&gt;=D8199),OR(s_minyr="",s_minyr&lt;=A8199),OR(s_maxyr="",s_maxyr&gt;=A8199),OR(s_player="",s_player=C8199)),MAX(F$1:F8198)+1,0)</f>
        <v>0</v>
      </c>
    </row>
    <row r="8200" spans="1:6">
      <c r="A8200" s="20">
        <v>2001</v>
      </c>
      <c r="B8200" s="15" t="s">
        <v>64</v>
      </c>
      <c r="C8200" s="15" t="s">
        <v>5406</v>
      </c>
      <c r="D8200" s="24">
        <v>9000000</v>
      </c>
      <c r="E8200" t="str">
        <f>IF(D8200&lt;VLOOKUP(A8200,Min!A:B,2,FALSE),"Y","")</f>
        <v/>
      </c>
      <c r="F8200">
        <f>IF(AND(OR(s_tmchk="all",IF(ISERROR(MATCH(B8200,s_teams,0)),FALSE,TRUE)),OR(s_minsal="",s_minsal&lt;=D8200),OR(s_maxsal="",s_maxsal&gt;=D8200),OR(s_minyr="",s_minyr&lt;=A8200),OR(s_maxyr="",s_maxyr&gt;=A8200),OR(s_player="",s_player=C8200)),MAX(F$1:F8199)+1,0)</f>
        <v>0</v>
      </c>
    </row>
    <row r="8201" spans="1:6">
      <c r="A8201" s="20">
        <v>2001</v>
      </c>
      <c r="B8201" s="15" t="s">
        <v>64</v>
      </c>
      <c r="C8201" s="15" t="s">
        <v>5430</v>
      </c>
      <c r="D8201" s="24">
        <v>7770000</v>
      </c>
      <c r="E8201" t="str">
        <f>IF(D8201&lt;VLOOKUP(A8201,Min!A:B,2,FALSE),"Y","")</f>
        <v/>
      </c>
      <c r="F8201">
        <f>IF(AND(OR(s_tmchk="all",IF(ISERROR(MATCH(B8201,s_teams,0)),FALSE,TRUE)),OR(s_minsal="",s_minsal&lt;=D8201),OR(s_maxsal="",s_maxsal&gt;=D8201),OR(s_minyr="",s_minyr&lt;=A8201),OR(s_maxyr="",s_maxyr&gt;=A8201),OR(s_player="",s_player=C8201)),MAX(F$1:F8200)+1,0)</f>
        <v>0</v>
      </c>
    </row>
    <row r="8202" spans="1:6">
      <c r="A8202" s="20">
        <v>2001</v>
      </c>
      <c r="B8202" s="15" t="s">
        <v>64</v>
      </c>
      <c r="C8202" s="15" t="s">
        <v>5416</v>
      </c>
      <c r="D8202" s="24">
        <v>7000000</v>
      </c>
      <c r="E8202" t="str">
        <f>IF(D8202&lt;VLOOKUP(A8202,Min!A:B,2,FALSE),"Y","")</f>
        <v/>
      </c>
      <c r="F8202">
        <f>IF(AND(OR(s_tmchk="all",IF(ISERROR(MATCH(B8202,s_teams,0)),FALSE,TRUE)),OR(s_minsal="",s_minsal&lt;=D8202),OR(s_maxsal="",s_maxsal&gt;=D8202),OR(s_minyr="",s_minyr&lt;=A8202),OR(s_maxyr="",s_maxyr&gt;=A8202),OR(s_player="",s_player=C8202)),MAX(F$1:F8201)+1,0)</f>
        <v>0</v>
      </c>
    </row>
    <row r="8203" spans="1:6">
      <c r="A8203" s="20">
        <v>2001</v>
      </c>
      <c r="B8203" s="15" t="s">
        <v>64</v>
      </c>
      <c r="C8203" s="15" t="s">
        <v>5304</v>
      </c>
      <c r="D8203" s="24">
        <v>5400000</v>
      </c>
      <c r="E8203" t="str">
        <f>IF(D8203&lt;VLOOKUP(A8203,Min!A:B,2,FALSE),"Y","")</f>
        <v/>
      </c>
      <c r="F8203">
        <f>IF(AND(OR(s_tmchk="all",IF(ISERROR(MATCH(B8203,s_teams,0)),FALSE,TRUE)),OR(s_minsal="",s_minsal&lt;=D8203),OR(s_maxsal="",s_maxsal&gt;=D8203),OR(s_minyr="",s_minyr&lt;=A8203),OR(s_maxyr="",s_maxyr&gt;=A8203),OR(s_player="",s_player=C8203)),MAX(F$1:F8202)+1,0)</f>
        <v>0</v>
      </c>
    </row>
    <row r="8204" spans="1:6">
      <c r="A8204" s="20">
        <v>2001</v>
      </c>
      <c r="B8204" s="15" t="s">
        <v>64</v>
      </c>
      <c r="C8204" s="15" t="s">
        <v>2121</v>
      </c>
      <c r="D8204" s="24">
        <v>3536640</v>
      </c>
      <c r="E8204" t="str">
        <f>IF(D8204&lt;VLOOKUP(A8204,Min!A:B,2,FALSE),"Y","")</f>
        <v/>
      </c>
      <c r="F8204">
        <f>IF(AND(OR(s_tmchk="all",IF(ISERROR(MATCH(B8204,s_teams,0)),FALSE,TRUE)),OR(s_minsal="",s_minsal&lt;=D8204),OR(s_maxsal="",s_maxsal&gt;=D8204),OR(s_minyr="",s_minyr&lt;=A8204),OR(s_maxyr="",s_maxyr&gt;=A8204),OR(s_player="",s_player=C8204)),MAX(F$1:F8203)+1,0)</f>
        <v>0</v>
      </c>
    </row>
    <row r="8205" spans="1:6">
      <c r="A8205" s="20">
        <v>2001</v>
      </c>
      <c r="B8205" s="15" t="s">
        <v>64</v>
      </c>
      <c r="C8205" s="15" t="s">
        <v>4510</v>
      </c>
      <c r="D8205" s="24">
        <v>2250000</v>
      </c>
      <c r="E8205" t="str">
        <f>IF(D8205&lt;VLOOKUP(A8205,Min!A:B,2,FALSE),"Y","")</f>
        <v/>
      </c>
      <c r="F8205">
        <f>IF(AND(OR(s_tmchk="all",IF(ISERROR(MATCH(B8205,s_teams,0)),FALSE,TRUE)),OR(s_minsal="",s_minsal&lt;=D8205),OR(s_maxsal="",s_maxsal&gt;=D8205),OR(s_minyr="",s_minyr&lt;=A8205),OR(s_maxyr="",s_maxyr&gt;=A8205),OR(s_player="",s_player=C8205)),MAX(F$1:F8204)+1,0)</f>
        <v>0</v>
      </c>
    </row>
    <row r="8206" spans="1:6">
      <c r="A8206" s="20">
        <v>2001</v>
      </c>
      <c r="B8206" s="15" t="s">
        <v>64</v>
      </c>
      <c r="C8206" s="15" t="s">
        <v>5232</v>
      </c>
      <c r="D8206" s="24">
        <v>2200000</v>
      </c>
      <c r="E8206" t="str">
        <f>IF(D8206&lt;VLOOKUP(A8206,Min!A:B,2,FALSE),"Y","")</f>
        <v/>
      </c>
      <c r="F8206">
        <f>IF(AND(OR(s_tmchk="all",IF(ISERROR(MATCH(B8206,s_teams,0)),FALSE,TRUE)),OR(s_minsal="",s_minsal&lt;=D8206),OR(s_maxsal="",s_maxsal&gt;=D8206),OR(s_minyr="",s_minyr&lt;=A8206),OR(s_maxyr="",s_maxyr&gt;=A8206),OR(s_player="",s_player=C8206)),MAX(F$1:F8205)+1,0)</f>
        <v>0</v>
      </c>
    </row>
    <row r="8207" spans="1:6">
      <c r="A8207" s="20">
        <v>2001</v>
      </c>
      <c r="B8207" s="15" t="s">
        <v>64</v>
      </c>
      <c r="C8207" s="15" t="s">
        <v>5532</v>
      </c>
      <c r="D8207" s="24">
        <v>2160000</v>
      </c>
      <c r="E8207" t="str">
        <f>IF(D8207&lt;VLOOKUP(A8207,Min!A:B,2,FALSE),"Y","")</f>
        <v/>
      </c>
      <c r="F8207">
        <f>IF(AND(OR(s_tmchk="all",IF(ISERROR(MATCH(B8207,s_teams,0)),FALSE,TRUE)),OR(s_minsal="",s_minsal&lt;=D8207),OR(s_maxsal="",s_maxsal&gt;=D8207),OR(s_minyr="",s_minyr&lt;=A8207),OR(s_maxyr="",s_maxyr&gt;=A8207),OR(s_player="",s_player=C8207)),MAX(F$1:F8206)+1,0)</f>
        <v>0</v>
      </c>
    </row>
    <row r="8208" spans="1:6">
      <c r="A8208" s="20">
        <v>2001</v>
      </c>
      <c r="B8208" s="15" t="s">
        <v>64</v>
      </c>
      <c r="C8208" s="15" t="s">
        <v>5350</v>
      </c>
      <c r="D8208" s="24">
        <v>2000000</v>
      </c>
      <c r="E8208" t="str">
        <f>IF(D8208&lt;VLOOKUP(A8208,Min!A:B,2,FALSE),"Y","")</f>
        <v/>
      </c>
      <c r="F8208">
        <f>IF(AND(OR(s_tmchk="all",IF(ISERROR(MATCH(B8208,s_teams,0)),FALSE,TRUE)),OR(s_minsal="",s_minsal&lt;=D8208),OR(s_maxsal="",s_maxsal&gt;=D8208),OR(s_minyr="",s_minyr&lt;=A8208),OR(s_maxyr="",s_maxyr&gt;=A8208),OR(s_player="",s_player=C8208)),MAX(F$1:F8207)+1,0)</f>
        <v>0</v>
      </c>
    </row>
    <row r="8209" spans="1:6">
      <c r="A8209" s="20">
        <v>2001</v>
      </c>
      <c r="B8209" s="15" t="s">
        <v>64</v>
      </c>
      <c r="C8209" s="15" t="s">
        <v>5981</v>
      </c>
      <c r="D8209" s="24">
        <v>1100000</v>
      </c>
      <c r="E8209" t="str">
        <f>IF(D8209&lt;VLOOKUP(A8209,Min!A:B,2,FALSE),"Y","")</f>
        <v/>
      </c>
      <c r="F8209">
        <f>IF(AND(OR(s_tmchk="all",IF(ISERROR(MATCH(B8209,s_teams,0)),FALSE,TRUE)),OR(s_minsal="",s_minsal&lt;=D8209),OR(s_maxsal="",s_maxsal&gt;=D8209),OR(s_minyr="",s_minyr&lt;=A8209),OR(s_maxyr="",s_maxyr&gt;=A8209),OR(s_player="",s_player=C8209)),MAX(F$1:F8208)+1,0)</f>
        <v>0</v>
      </c>
    </row>
    <row r="8210" spans="1:6">
      <c r="A8210" s="20">
        <v>2001</v>
      </c>
      <c r="B8210" s="15" t="s">
        <v>64</v>
      </c>
      <c r="C8210" s="15" t="s">
        <v>5035</v>
      </c>
      <c r="D8210" s="24">
        <v>1050000</v>
      </c>
      <c r="E8210" t="str">
        <f>IF(D8210&lt;VLOOKUP(A8210,Min!A:B,2,FALSE),"Y","")</f>
        <v/>
      </c>
      <c r="F8210">
        <f>IF(AND(OR(s_tmchk="all",IF(ISERROR(MATCH(B8210,s_teams,0)),FALSE,TRUE)),OR(s_minsal="",s_minsal&lt;=D8210),OR(s_maxsal="",s_maxsal&gt;=D8210),OR(s_minyr="",s_minyr&lt;=A8210),OR(s_maxyr="",s_maxyr&gt;=A8210),OR(s_player="",s_player=C8210)),MAX(F$1:F8209)+1,0)</f>
        <v>0</v>
      </c>
    </row>
    <row r="8211" spans="1:6">
      <c r="A8211" s="20">
        <v>2001</v>
      </c>
      <c r="B8211" s="15" t="s">
        <v>64</v>
      </c>
      <c r="C8211" s="15" t="s">
        <v>5440</v>
      </c>
      <c r="D8211" s="24">
        <v>523500</v>
      </c>
      <c r="E8211" t="str">
        <f>IF(D8211&lt;VLOOKUP(A8211,Min!A:B,2,FALSE),"Y","")</f>
        <v/>
      </c>
      <c r="F8211">
        <f>IF(AND(OR(s_tmchk="all",IF(ISERROR(MATCH(B8211,s_teams,0)),FALSE,TRUE)),OR(s_minsal="",s_minsal&lt;=D8211),OR(s_maxsal="",s_maxsal&gt;=D8211),OR(s_minyr="",s_minyr&lt;=A8211),OR(s_maxyr="",s_maxyr&gt;=A8211),OR(s_player="",s_player=C8211)),MAX(F$1:F8210)+1,0)</f>
        <v>0</v>
      </c>
    </row>
    <row r="8212" spans="1:6">
      <c r="A8212" s="20">
        <v>2001</v>
      </c>
      <c r="B8212" s="15" t="s">
        <v>64</v>
      </c>
      <c r="C8212" s="15" t="s">
        <v>5065</v>
      </c>
      <c r="D8212" s="24">
        <v>423500</v>
      </c>
      <c r="E8212" t="str">
        <f>IF(D8212&lt;VLOOKUP(A8212,Min!A:B,2,FALSE),"Y","")</f>
        <v/>
      </c>
      <c r="F8212">
        <f>IF(AND(OR(s_tmchk="all",IF(ISERROR(MATCH(B8212,s_teams,0)),FALSE,TRUE)),OR(s_minsal="",s_minsal&lt;=D8212),OR(s_maxsal="",s_maxsal&gt;=D8212),OR(s_minyr="",s_minyr&lt;=A8212),OR(s_maxyr="",s_maxyr&gt;=A8212),OR(s_player="",s_player=C8212)),MAX(F$1:F8211)+1,0)</f>
        <v>0</v>
      </c>
    </row>
    <row r="8213" spans="1:6">
      <c r="A8213" s="20">
        <v>2001</v>
      </c>
      <c r="B8213" s="15" t="s">
        <v>64</v>
      </c>
      <c r="C8213" s="15" t="s">
        <v>5989</v>
      </c>
      <c r="D8213" s="24">
        <v>316969</v>
      </c>
      <c r="E8213" t="str">
        <f>IF(D8213&lt;VLOOKUP(A8213,Min!A:B,2,FALSE),"Y","")</f>
        <v/>
      </c>
      <c r="F8213">
        <f>IF(AND(OR(s_tmchk="all",IF(ISERROR(MATCH(B8213,s_teams,0)),FALSE,TRUE)),OR(s_minsal="",s_minsal&lt;=D8213),OR(s_maxsal="",s_maxsal&gt;=D8213),OR(s_minyr="",s_minyr&lt;=A8213),OR(s_maxyr="",s_maxyr&gt;=A8213),OR(s_player="",s_player=C8213)),MAX(F$1:F8212)+1,0)</f>
        <v>0</v>
      </c>
    </row>
    <row r="8214" spans="1:6">
      <c r="A8214" s="20">
        <v>2001</v>
      </c>
      <c r="B8214" s="15" t="s">
        <v>64</v>
      </c>
      <c r="C8214" s="15" t="s">
        <v>3020</v>
      </c>
      <c r="D8214" s="24">
        <v>316969</v>
      </c>
      <c r="E8214" t="str">
        <f>IF(D8214&lt;VLOOKUP(A8214,Min!A:B,2,FALSE),"Y","")</f>
        <v/>
      </c>
      <c r="F8214">
        <f>IF(AND(OR(s_tmchk="all",IF(ISERROR(MATCH(B8214,s_teams,0)),FALSE,TRUE)),OR(s_minsal="",s_minsal&lt;=D8214),OR(s_maxsal="",s_maxsal&gt;=D8214),OR(s_minyr="",s_minyr&lt;=A8214),OR(s_maxyr="",s_maxyr&gt;=A8214),OR(s_player="",s_player=C8214)),MAX(F$1:F8213)+1,0)</f>
        <v>0</v>
      </c>
    </row>
    <row r="8215" spans="1:6">
      <c r="A8215" s="20">
        <v>2001</v>
      </c>
      <c r="B8215" s="15" t="s">
        <v>67</v>
      </c>
      <c r="C8215" s="15" t="s">
        <v>5483</v>
      </c>
      <c r="D8215" s="24">
        <v>11000000</v>
      </c>
      <c r="E8215" t="str">
        <f>IF(D8215&lt;VLOOKUP(A8215,Min!A:B,2,FALSE),"Y","")</f>
        <v/>
      </c>
      <c r="F8215">
        <f>IF(AND(OR(s_tmchk="all",IF(ISERROR(MATCH(B8215,s_teams,0)),FALSE,TRUE)),OR(s_minsal="",s_minsal&lt;=D8215),OR(s_maxsal="",s_maxsal&gt;=D8215),OR(s_minyr="",s_minyr&lt;=A8215),OR(s_maxyr="",s_maxyr&gt;=A8215),OR(s_player="",s_player=C8215)),MAX(F$1:F8214)+1,0)</f>
        <v>0</v>
      </c>
    </row>
    <row r="8216" spans="1:6">
      <c r="A8216" s="20">
        <v>2001</v>
      </c>
      <c r="B8216" s="15" t="s">
        <v>67</v>
      </c>
      <c r="C8216" s="15" t="s">
        <v>5493</v>
      </c>
      <c r="D8216" s="24">
        <v>10125000</v>
      </c>
      <c r="E8216" t="str">
        <f>IF(D8216&lt;VLOOKUP(A8216,Min!A:B,2,FALSE),"Y","")</f>
        <v/>
      </c>
      <c r="F8216">
        <f>IF(AND(OR(s_tmchk="all",IF(ISERROR(MATCH(B8216,s_teams,0)),FALSE,TRUE)),OR(s_minsal="",s_minsal&lt;=D8216),OR(s_maxsal="",s_maxsal&gt;=D8216),OR(s_minyr="",s_minyr&lt;=A8216),OR(s_maxyr="",s_maxyr&gt;=A8216),OR(s_player="",s_player=C8216)),MAX(F$1:F8215)+1,0)</f>
        <v>0</v>
      </c>
    </row>
    <row r="8217" spans="1:6">
      <c r="A8217" s="20">
        <v>2001</v>
      </c>
      <c r="B8217" s="15" t="s">
        <v>67</v>
      </c>
      <c r="C8217" s="15" t="s">
        <v>4547</v>
      </c>
      <c r="D8217" s="24">
        <v>9000000</v>
      </c>
      <c r="E8217" t="str">
        <f>IF(D8217&lt;VLOOKUP(A8217,Min!A:B,2,FALSE),"Y","")</f>
        <v/>
      </c>
      <c r="F8217">
        <f>IF(AND(OR(s_tmchk="all",IF(ISERROR(MATCH(B8217,s_teams,0)),FALSE,TRUE)),OR(s_minsal="",s_minsal&lt;=D8217),OR(s_maxsal="",s_maxsal&gt;=D8217),OR(s_minyr="",s_minyr&lt;=A8217),OR(s_maxyr="",s_maxyr&gt;=A8217),OR(s_player="",s_player=C8217)),MAX(F$1:F8216)+1,0)</f>
        <v>0</v>
      </c>
    </row>
    <row r="8218" spans="1:6">
      <c r="A8218" s="20">
        <v>2001</v>
      </c>
      <c r="B8218" s="15" t="s">
        <v>67</v>
      </c>
      <c r="C8218" s="15" t="s">
        <v>2598</v>
      </c>
      <c r="D8218" s="24">
        <v>7578900</v>
      </c>
      <c r="E8218" t="str">
        <f>IF(D8218&lt;VLOOKUP(A8218,Min!A:B,2,FALSE),"Y","")</f>
        <v/>
      </c>
      <c r="F8218">
        <f>IF(AND(OR(s_tmchk="all",IF(ISERROR(MATCH(B8218,s_teams,0)),FALSE,TRUE)),OR(s_minsal="",s_minsal&lt;=D8218),OR(s_maxsal="",s_maxsal&gt;=D8218),OR(s_minyr="",s_minyr&lt;=A8218),OR(s_maxyr="",s_maxyr&gt;=A8218),OR(s_player="",s_player=C8218)),MAX(F$1:F8217)+1,0)</f>
        <v>0</v>
      </c>
    </row>
    <row r="8219" spans="1:6">
      <c r="A8219" s="20">
        <v>2001</v>
      </c>
      <c r="B8219" s="15" t="s">
        <v>67</v>
      </c>
      <c r="C8219" s="15" t="s">
        <v>5529</v>
      </c>
      <c r="D8219" s="24">
        <v>5750000</v>
      </c>
      <c r="E8219" t="str">
        <f>IF(D8219&lt;VLOOKUP(A8219,Min!A:B,2,FALSE),"Y","")</f>
        <v/>
      </c>
      <c r="F8219">
        <f>IF(AND(OR(s_tmchk="all",IF(ISERROR(MATCH(B8219,s_teams,0)),FALSE,TRUE)),OR(s_minsal="",s_minsal&lt;=D8219),OR(s_maxsal="",s_maxsal&gt;=D8219),OR(s_minyr="",s_minyr&lt;=A8219),OR(s_maxyr="",s_maxyr&gt;=A8219),OR(s_player="",s_player=C8219)),MAX(F$1:F8218)+1,0)</f>
        <v>0</v>
      </c>
    </row>
    <row r="8220" spans="1:6">
      <c r="A8220" s="20">
        <v>2001</v>
      </c>
      <c r="B8220" s="15" t="s">
        <v>67</v>
      </c>
      <c r="C8220" s="15" t="s">
        <v>2523</v>
      </c>
      <c r="D8220" s="24">
        <v>5750000</v>
      </c>
      <c r="E8220" t="str">
        <f>IF(D8220&lt;VLOOKUP(A8220,Min!A:B,2,FALSE),"Y","")</f>
        <v/>
      </c>
      <c r="F8220">
        <f>IF(AND(OR(s_tmchk="all",IF(ISERROR(MATCH(B8220,s_teams,0)),FALSE,TRUE)),OR(s_minsal="",s_minsal&lt;=D8220),OR(s_maxsal="",s_maxsal&gt;=D8220),OR(s_minyr="",s_minyr&lt;=A8220),OR(s_maxyr="",s_maxyr&gt;=A8220),OR(s_player="",s_player=C8220)),MAX(F$1:F8219)+1,0)</f>
        <v>0</v>
      </c>
    </row>
    <row r="8221" spans="1:6">
      <c r="A8221" s="20">
        <v>2001</v>
      </c>
      <c r="B8221" s="15" t="s">
        <v>67</v>
      </c>
      <c r="C8221" s="15" t="s">
        <v>4764</v>
      </c>
      <c r="D8221" s="24">
        <v>5040000</v>
      </c>
      <c r="E8221" t="str">
        <f>IF(D8221&lt;VLOOKUP(A8221,Min!A:B,2,FALSE),"Y","")</f>
        <v/>
      </c>
      <c r="F8221">
        <f>IF(AND(OR(s_tmchk="all",IF(ISERROR(MATCH(B8221,s_teams,0)),FALSE,TRUE)),OR(s_minsal="",s_minsal&lt;=D8221),OR(s_maxsal="",s_maxsal&gt;=D8221),OR(s_minyr="",s_minyr&lt;=A8221),OR(s_maxyr="",s_maxyr&gt;=A8221),OR(s_player="",s_player=C8221)),MAX(F$1:F8220)+1,0)</f>
        <v>0</v>
      </c>
    </row>
    <row r="8222" spans="1:6">
      <c r="A8222" s="20">
        <v>2001</v>
      </c>
      <c r="B8222" s="15" t="s">
        <v>67</v>
      </c>
      <c r="C8222" s="15" t="s">
        <v>4772</v>
      </c>
      <c r="D8222" s="24">
        <v>4680000</v>
      </c>
      <c r="E8222" t="str">
        <f>IF(D8222&lt;VLOOKUP(A8222,Min!A:B,2,FALSE),"Y","")</f>
        <v/>
      </c>
      <c r="F8222">
        <f>IF(AND(OR(s_tmchk="all",IF(ISERROR(MATCH(B8222,s_teams,0)),FALSE,TRUE)),OR(s_minsal="",s_minsal&lt;=D8222),OR(s_maxsal="",s_maxsal&gt;=D8222),OR(s_minyr="",s_minyr&lt;=A8222),OR(s_maxyr="",s_maxyr&gt;=A8222),OR(s_player="",s_player=C8222)),MAX(F$1:F8221)+1,0)</f>
        <v>0</v>
      </c>
    </row>
    <row r="8223" spans="1:6">
      <c r="A8223" s="20">
        <v>2001</v>
      </c>
      <c r="B8223" s="15" t="s">
        <v>67</v>
      </c>
      <c r="C8223" s="15" t="s">
        <v>4196</v>
      </c>
      <c r="D8223" s="24">
        <v>3680000</v>
      </c>
      <c r="E8223" t="str">
        <f>IF(D8223&lt;VLOOKUP(A8223,Min!A:B,2,FALSE),"Y","")</f>
        <v/>
      </c>
      <c r="F8223">
        <f>IF(AND(OR(s_tmchk="all",IF(ISERROR(MATCH(B8223,s_teams,0)),FALSE,TRUE)),OR(s_minsal="",s_minsal&lt;=D8223),OR(s_maxsal="",s_maxsal&gt;=D8223),OR(s_minyr="",s_minyr&lt;=A8223),OR(s_maxyr="",s_maxyr&gt;=A8223),OR(s_player="",s_player=C8223)),MAX(F$1:F8222)+1,0)</f>
        <v>0</v>
      </c>
    </row>
    <row r="8224" spans="1:6">
      <c r="A8224" s="20">
        <v>2001</v>
      </c>
      <c r="B8224" s="15" t="s">
        <v>67</v>
      </c>
      <c r="C8224" s="15" t="s">
        <v>6113</v>
      </c>
      <c r="D8224" s="24">
        <v>3200000</v>
      </c>
      <c r="E8224" t="str">
        <f>IF(D8224&lt;VLOOKUP(A8224,Min!A:B,2,FALSE),"Y","")</f>
        <v/>
      </c>
      <c r="F8224">
        <f>IF(AND(OR(s_tmchk="all",IF(ISERROR(MATCH(B8224,s_teams,0)),FALSE,TRUE)),OR(s_minsal="",s_minsal&lt;=D8224),OR(s_maxsal="",s_maxsal&gt;=D8224),OR(s_minyr="",s_minyr&lt;=A8224),OR(s_maxyr="",s_maxyr&gt;=A8224),OR(s_player="",s_player=C8224)),MAX(F$1:F8223)+1,0)</f>
        <v>0</v>
      </c>
    </row>
    <row r="8225" spans="1:6">
      <c r="A8225" s="20">
        <v>2001</v>
      </c>
      <c r="B8225" s="15" t="s">
        <v>67</v>
      </c>
      <c r="C8225" s="15" t="s">
        <v>5057</v>
      </c>
      <c r="D8225" s="24">
        <v>2560000</v>
      </c>
      <c r="E8225" t="str">
        <f>IF(D8225&lt;VLOOKUP(A8225,Min!A:B,2,FALSE),"Y","")</f>
        <v/>
      </c>
      <c r="F8225">
        <f>IF(AND(OR(s_tmchk="all",IF(ISERROR(MATCH(B8225,s_teams,0)),FALSE,TRUE)),OR(s_minsal="",s_minsal&lt;=D8225),OR(s_maxsal="",s_maxsal&gt;=D8225),OR(s_minyr="",s_minyr&lt;=A8225),OR(s_maxyr="",s_maxyr&gt;=A8225),OR(s_player="",s_player=C8225)),MAX(F$1:F8224)+1,0)</f>
        <v>0</v>
      </c>
    </row>
    <row r="8226" spans="1:6">
      <c r="A8226" s="20">
        <v>2001</v>
      </c>
      <c r="B8226" s="15" t="s">
        <v>67</v>
      </c>
      <c r="C8226" s="15" t="s">
        <v>6144</v>
      </c>
      <c r="D8226" s="24">
        <v>1570000</v>
      </c>
      <c r="E8226" t="str">
        <f>IF(D8226&lt;VLOOKUP(A8226,Min!A:B,2,FALSE),"Y","")</f>
        <v/>
      </c>
      <c r="F8226">
        <f>IF(AND(OR(s_tmchk="all",IF(ISERROR(MATCH(B8226,s_teams,0)),FALSE,TRUE)),OR(s_minsal="",s_minsal&lt;=D8226),OR(s_maxsal="",s_maxsal&gt;=D8226),OR(s_minyr="",s_minyr&lt;=A8226),OR(s_maxyr="",s_maxyr&gt;=A8226),OR(s_player="",s_player=C8226)),MAX(F$1:F8225)+1,0)</f>
        <v>0</v>
      </c>
    </row>
    <row r="8227" spans="1:6">
      <c r="A8227" s="20">
        <v>2001</v>
      </c>
      <c r="B8227" s="15" t="s">
        <v>67</v>
      </c>
      <c r="C8227" s="15" t="s">
        <v>5688</v>
      </c>
      <c r="D8227" s="24">
        <v>1069400</v>
      </c>
      <c r="E8227" t="str">
        <f>IF(D8227&lt;VLOOKUP(A8227,Min!A:B,2,FALSE),"Y","")</f>
        <v/>
      </c>
      <c r="F8227">
        <f>IF(AND(OR(s_tmchk="all",IF(ISERROR(MATCH(B8227,s_teams,0)),FALSE,TRUE)),OR(s_minsal="",s_minsal&lt;=D8227),OR(s_maxsal="",s_maxsal&gt;=D8227),OR(s_minyr="",s_minyr&lt;=A8227),OR(s_maxyr="",s_maxyr&gt;=A8227),OR(s_player="",s_player=C8227)),MAX(F$1:F8226)+1,0)</f>
        <v>0</v>
      </c>
    </row>
    <row r="8228" spans="1:6">
      <c r="A8228" s="20">
        <v>2001</v>
      </c>
      <c r="B8228" s="15" t="s">
        <v>67</v>
      </c>
      <c r="C8228" s="15" t="s">
        <v>5072</v>
      </c>
      <c r="D8228" s="24">
        <v>1000000</v>
      </c>
      <c r="E8228" t="str">
        <f>IF(D8228&lt;VLOOKUP(A8228,Min!A:B,2,FALSE),"Y","")</f>
        <v/>
      </c>
      <c r="F8228">
        <f>IF(AND(OR(s_tmchk="all",IF(ISERROR(MATCH(B8228,s_teams,0)),FALSE,TRUE)),OR(s_minsal="",s_minsal&lt;=D8228),OR(s_maxsal="",s_maxsal&gt;=D8228),OR(s_minyr="",s_minyr&lt;=A8228),OR(s_maxyr="",s_maxyr&gt;=A8228),OR(s_player="",s_player=C8228)),MAX(F$1:F8227)+1,0)</f>
        <v>0</v>
      </c>
    </row>
    <row r="8229" spans="1:6">
      <c r="A8229" s="20">
        <v>2001</v>
      </c>
      <c r="B8229" s="15" t="s">
        <v>67</v>
      </c>
      <c r="C8229" s="15" t="s">
        <v>5846</v>
      </c>
      <c r="D8229" s="24">
        <v>523500</v>
      </c>
      <c r="E8229" t="str">
        <f>IF(D8229&lt;VLOOKUP(A8229,Min!A:B,2,FALSE),"Y","")</f>
        <v/>
      </c>
      <c r="F8229">
        <f>IF(AND(OR(s_tmchk="all",IF(ISERROR(MATCH(B8229,s_teams,0)),FALSE,TRUE)),OR(s_minsal="",s_minsal&lt;=D8229),OR(s_maxsal="",s_maxsal&gt;=D8229),OR(s_minyr="",s_minyr&lt;=A8229),OR(s_maxyr="",s_maxyr&gt;=A8229),OR(s_player="",s_player=C8229)),MAX(F$1:F8228)+1,0)</f>
        <v>0</v>
      </c>
    </row>
    <row r="8230" spans="1:6">
      <c r="A8230" s="20">
        <v>2001</v>
      </c>
      <c r="B8230" s="15" t="s">
        <v>67</v>
      </c>
      <c r="C8230" s="15" t="s">
        <v>5359</v>
      </c>
      <c r="D8230" s="24">
        <v>423500</v>
      </c>
      <c r="E8230" t="str">
        <f>IF(D8230&lt;VLOOKUP(A8230,Min!A:B,2,FALSE),"Y","")</f>
        <v/>
      </c>
      <c r="F8230">
        <f>IF(AND(OR(s_tmchk="all",IF(ISERROR(MATCH(B8230,s_teams,0)),FALSE,TRUE)),OR(s_minsal="",s_minsal&lt;=D8230),OR(s_maxsal="",s_maxsal&gt;=D8230),OR(s_minyr="",s_minyr&lt;=A8230),OR(s_maxyr="",s_maxyr&gt;=A8230),OR(s_player="",s_player=C8230)),MAX(F$1:F8229)+1,0)</f>
        <v>0</v>
      </c>
    </row>
    <row r="8231" spans="1:6">
      <c r="A8231" s="20">
        <v>2001</v>
      </c>
      <c r="B8231" s="15" t="s">
        <v>67</v>
      </c>
      <c r="C8231" s="15" t="s">
        <v>5499</v>
      </c>
      <c r="D8231" s="24">
        <v>423500</v>
      </c>
      <c r="E8231" t="str">
        <f>IF(D8231&lt;VLOOKUP(A8231,Min!A:B,2,FALSE),"Y","")</f>
        <v/>
      </c>
      <c r="F8231">
        <f>IF(AND(OR(s_tmchk="all",IF(ISERROR(MATCH(B8231,s_teams,0)),FALSE,TRUE)),OR(s_minsal="",s_minsal&lt;=D8231),OR(s_maxsal="",s_maxsal&gt;=D8231),OR(s_minyr="",s_minyr&lt;=A8231),OR(s_maxyr="",s_maxyr&gt;=A8231),OR(s_player="",s_player=C8231)),MAX(F$1:F8230)+1,0)</f>
        <v>0</v>
      </c>
    </row>
    <row r="8232" spans="1:6">
      <c r="A8232" s="20">
        <v>2001</v>
      </c>
      <c r="B8232" s="15" t="s">
        <v>67</v>
      </c>
      <c r="C8232" s="15" t="s">
        <v>5494</v>
      </c>
      <c r="D8232" s="24">
        <v>316969</v>
      </c>
      <c r="E8232" t="str">
        <f>IF(D8232&lt;VLOOKUP(A8232,Min!A:B,2,FALSE),"Y","")</f>
        <v/>
      </c>
      <c r="F8232">
        <f>IF(AND(OR(s_tmchk="all",IF(ISERROR(MATCH(B8232,s_teams,0)),FALSE,TRUE)),OR(s_minsal="",s_minsal&lt;=D8232),OR(s_maxsal="",s_maxsal&gt;=D8232),OR(s_minyr="",s_minyr&lt;=A8232),OR(s_maxyr="",s_maxyr&gt;=A8232),OR(s_player="",s_player=C8232)),MAX(F$1:F8231)+1,0)</f>
        <v>0</v>
      </c>
    </row>
    <row r="8233" spans="1:6">
      <c r="A8233" s="20">
        <v>2001</v>
      </c>
      <c r="B8233" s="15" t="s">
        <v>67</v>
      </c>
      <c r="C8233" s="15" t="s">
        <v>5774</v>
      </c>
      <c r="D8233" s="24">
        <v>316969</v>
      </c>
      <c r="E8233" t="str">
        <f>IF(D8233&lt;VLOOKUP(A8233,Min!A:B,2,FALSE),"Y","")</f>
        <v/>
      </c>
      <c r="F8233">
        <f>IF(AND(OR(s_tmchk="all",IF(ISERROR(MATCH(B8233,s_teams,0)),FALSE,TRUE)),OR(s_minsal="",s_minsal&lt;=D8233),OR(s_maxsal="",s_maxsal&gt;=D8233),OR(s_minyr="",s_minyr&lt;=A8233),OR(s_maxyr="",s_maxyr&gt;=A8233),OR(s_player="",s_player=C8233)),MAX(F$1:F8232)+1,0)</f>
        <v>0</v>
      </c>
    </row>
    <row r="8234" spans="1:6">
      <c r="A8234" s="20">
        <v>2001</v>
      </c>
      <c r="B8234" s="15" t="s">
        <v>73</v>
      </c>
      <c r="C8234" s="15" t="s">
        <v>4002</v>
      </c>
      <c r="D8234" s="24">
        <v>9660000</v>
      </c>
      <c r="E8234" t="str">
        <f>IF(D8234&lt;VLOOKUP(A8234,Min!A:B,2,FALSE),"Y","")</f>
        <v/>
      </c>
      <c r="F8234">
        <f>IF(AND(OR(s_tmchk="all",IF(ISERROR(MATCH(B8234,s_teams,0)),FALSE,TRUE)),OR(s_minsal="",s_minsal&lt;=D8234),OR(s_maxsal="",s_maxsal&gt;=D8234),OR(s_minyr="",s_minyr&lt;=A8234),OR(s_maxyr="",s_maxyr&gt;=A8234),OR(s_player="",s_player=C8234)),MAX(F$1:F8233)+1,0)</f>
        <v>0</v>
      </c>
    </row>
    <row r="8235" spans="1:6">
      <c r="A8235" s="20">
        <v>2001</v>
      </c>
      <c r="B8235" s="15" t="s">
        <v>73</v>
      </c>
      <c r="C8235" s="15" t="s">
        <v>4499</v>
      </c>
      <c r="D8235" s="24">
        <v>9660000</v>
      </c>
      <c r="E8235" t="str">
        <f>IF(D8235&lt;VLOOKUP(A8235,Min!A:B,2,FALSE),"Y","")</f>
        <v/>
      </c>
      <c r="F8235">
        <f>IF(AND(OR(s_tmchk="all",IF(ISERROR(MATCH(B8235,s_teams,0)),FALSE,TRUE)),OR(s_minsal="",s_minsal&lt;=D8235),OR(s_maxsal="",s_maxsal&gt;=D8235),OR(s_minyr="",s_minyr&lt;=A8235),OR(s_maxyr="",s_maxyr&gt;=A8235),OR(s_player="",s_player=C8235)),MAX(F$1:F8234)+1,0)</f>
        <v>0</v>
      </c>
    </row>
    <row r="8236" spans="1:6">
      <c r="A8236" s="20">
        <v>2001</v>
      </c>
      <c r="B8236" s="15" t="s">
        <v>73</v>
      </c>
      <c r="C8236" s="15" t="s">
        <v>4662</v>
      </c>
      <c r="D8236" s="24">
        <v>4500000</v>
      </c>
      <c r="E8236" t="str">
        <f>IF(D8236&lt;VLOOKUP(A8236,Min!A:B,2,FALSE),"Y","")</f>
        <v/>
      </c>
      <c r="F8236">
        <f>IF(AND(OR(s_tmchk="all",IF(ISERROR(MATCH(B8236,s_teams,0)),FALSE,TRUE)),OR(s_minsal="",s_minsal&lt;=D8236),OR(s_maxsal="",s_maxsal&gt;=D8236),OR(s_minyr="",s_minyr&lt;=A8236),OR(s_maxyr="",s_maxyr&gt;=A8236),OR(s_player="",s_player=C8236)),MAX(F$1:F8235)+1,0)</f>
        <v>0</v>
      </c>
    </row>
    <row r="8237" spans="1:6">
      <c r="A8237" s="20">
        <v>2001</v>
      </c>
      <c r="B8237" s="15" t="s">
        <v>73</v>
      </c>
      <c r="C8237" s="15" t="s">
        <v>4889</v>
      </c>
      <c r="D8237" s="24">
        <v>3100000</v>
      </c>
      <c r="E8237" t="str">
        <f>IF(D8237&lt;VLOOKUP(A8237,Min!A:B,2,FALSE),"Y","")</f>
        <v/>
      </c>
      <c r="F8237">
        <f>IF(AND(OR(s_tmchk="all",IF(ISERROR(MATCH(B8237,s_teams,0)),FALSE,TRUE)),OR(s_minsal="",s_minsal&lt;=D8237),OR(s_maxsal="",s_maxsal&gt;=D8237),OR(s_minyr="",s_minyr&lt;=A8237),OR(s_maxyr="",s_maxyr&gt;=A8237),OR(s_player="",s_player=C8237)),MAX(F$1:F8236)+1,0)</f>
        <v>0</v>
      </c>
    </row>
    <row r="8238" spans="1:6">
      <c r="A8238" s="20">
        <v>2001</v>
      </c>
      <c r="B8238" s="15" t="s">
        <v>73</v>
      </c>
      <c r="C8238" s="15" t="s">
        <v>475</v>
      </c>
      <c r="D8238" s="24">
        <v>2320080</v>
      </c>
      <c r="E8238" t="str">
        <f>IF(D8238&lt;VLOOKUP(A8238,Min!A:B,2,FALSE),"Y","")</f>
        <v/>
      </c>
      <c r="F8238">
        <f>IF(AND(OR(s_tmchk="all",IF(ISERROR(MATCH(B8238,s_teams,0)),FALSE,TRUE)),OR(s_minsal="",s_minsal&lt;=D8238),OR(s_maxsal="",s_maxsal&gt;=D8238),OR(s_minyr="",s_minyr&lt;=A8238),OR(s_maxyr="",s_maxyr&gt;=A8238),OR(s_player="",s_player=C8238)),MAX(F$1:F8237)+1,0)</f>
        <v>0</v>
      </c>
    </row>
    <row r="8239" spans="1:6">
      <c r="A8239" s="20">
        <v>2001</v>
      </c>
      <c r="B8239" s="15" t="s">
        <v>73</v>
      </c>
      <c r="C8239" s="15" t="s">
        <v>4576</v>
      </c>
      <c r="D8239" s="24">
        <v>1920000</v>
      </c>
      <c r="E8239" t="str">
        <f>IF(D8239&lt;VLOOKUP(A8239,Min!A:B,2,FALSE),"Y","")</f>
        <v/>
      </c>
      <c r="F8239">
        <f>IF(AND(OR(s_tmchk="all",IF(ISERROR(MATCH(B8239,s_teams,0)),FALSE,TRUE)),OR(s_minsal="",s_minsal&lt;=D8239),OR(s_maxsal="",s_maxsal&gt;=D8239),OR(s_minyr="",s_minyr&lt;=A8239),OR(s_maxyr="",s_maxyr&gt;=A8239),OR(s_player="",s_player=C8239)),MAX(F$1:F8238)+1,0)</f>
        <v>0</v>
      </c>
    </row>
    <row r="8240" spans="1:6">
      <c r="A8240" s="20">
        <v>2001</v>
      </c>
      <c r="B8240" s="15" t="s">
        <v>73</v>
      </c>
      <c r="C8240" s="15" t="s">
        <v>5647</v>
      </c>
      <c r="D8240" s="24">
        <v>1452000</v>
      </c>
      <c r="E8240" t="str">
        <f>IF(D8240&lt;VLOOKUP(A8240,Min!A:B,2,FALSE),"Y","")</f>
        <v/>
      </c>
      <c r="F8240">
        <f>IF(AND(OR(s_tmchk="all",IF(ISERROR(MATCH(B8240,s_teams,0)),FALSE,TRUE)),OR(s_minsal="",s_minsal&lt;=D8240),OR(s_maxsal="",s_maxsal&gt;=D8240),OR(s_minyr="",s_minyr&lt;=A8240),OR(s_maxyr="",s_maxyr&gt;=A8240),OR(s_player="",s_player=C8240)),MAX(F$1:F8239)+1,0)</f>
        <v>0</v>
      </c>
    </row>
    <row r="8241" spans="1:6">
      <c r="A8241" s="20">
        <v>2001</v>
      </c>
      <c r="B8241" s="15" t="s">
        <v>73</v>
      </c>
      <c r="C8241" s="15" t="s">
        <v>5752</v>
      </c>
      <c r="D8241" s="24">
        <v>1019280</v>
      </c>
      <c r="E8241" t="str">
        <f>IF(D8241&lt;VLOOKUP(A8241,Min!A:B,2,FALSE),"Y","")</f>
        <v/>
      </c>
      <c r="F8241">
        <f>IF(AND(OR(s_tmchk="all",IF(ISERROR(MATCH(B8241,s_teams,0)),FALSE,TRUE)),OR(s_minsal="",s_minsal&lt;=D8241),OR(s_maxsal="",s_maxsal&gt;=D8241),OR(s_minyr="",s_minyr&lt;=A8241),OR(s_maxyr="",s_maxyr&gt;=A8241),OR(s_player="",s_player=C8241)),MAX(F$1:F8240)+1,0)</f>
        <v>0</v>
      </c>
    </row>
    <row r="8242" spans="1:6">
      <c r="A8242" s="20">
        <v>2001</v>
      </c>
      <c r="B8242" s="15" t="s">
        <v>73</v>
      </c>
      <c r="C8242" s="15" t="s">
        <v>4919</v>
      </c>
      <c r="D8242" s="24">
        <v>1000000</v>
      </c>
      <c r="E8242" t="str">
        <f>IF(D8242&lt;VLOOKUP(A8242,Min!A:B,2,FALSE),"Y","")</f>
        <v/>
      </c>
      <c r="F8242">
        <f>IF(AND(OR(s_tmchk="all",IF(ISERROR(MATCH(B8242,s_teams,0)),FALSE,TRUE)),OR(s_minsal="",s_minsal&lt;=D8242),OR(s_maxsal="",s_maxsal&gt;=D8242),OR(s_minyr="",s_minyr&lt;=A8242),OR(s_maxyr="",s_maxyr&gt;=A8242),OR(s_player="",s_player=C8242)),MAX(F$1:F8241)+1,0)</f>
        <v>0</v>
      </c>
    </row>
    <row r="8243" spans="1:6">
      <c r="A8243" s="20">
        <v>2001</v>
      </c>
      <c r="B8243" s="15" t="s">
        <v>73</v>
      </c>
      <c r="C8243" s="15" t="s">
        <v>5694</v>
      </c>
      <c r="D8243" s="24">
        <v>1000000</v>
      </c>
      <c r="E8243" t="str">
        <f>IF(D8243&lt;VLOOKUP(A8243,Min!A:B,2,FALSE),"Y","")</f>
        <v/>
      </c>
      <c r="F8243">
        <f>IF(AND(OR(s_tmchk="all",IF(ISERROR(MATCH(B8243,s_teams,0)),FALSE,TRUE)),OR(s_minsal="",s_minsal&lt;=D8243),OR(s_maxsal="",s_maxsal&gt;=D8243),OR(s_minyr="",s_minyr&lt;=A8243),OR(s_maxyr="",s_maxyr&gt;=A8243),OR(s_player="",s_player=C8243)),MAX(F$1:F8242)+1,0)</f>
        <v>0</v>
      </c>
    </row>
    <row r="8244" spans="1:6">
      <c r="A8244" s="20">
        <v>2001</v>
      </c>
      <c r="B8244" s="15" t="s">
        <v>73</v>
      </c>
      <c r="C8244" s="15" t="s">
        <v>4977</v>
      </c>
      <c r="D8244" s="24">
        <v>611000</v>
      </c>
      <c r="E8244" t="str">
        <f>IF(D8244&lt;VLOOKUP(A8244,Min!A:B,2,FALSE),"Y","")</f>
        <v/>
      </c>
      <c r="F8244">
        <f>IF(AND(OR(s_tmchk="all",IF(ISERROR(MATCH(B8244,s_teams,0)),FALSE,TRUE)),OR(s_minsal="",s_minsal&lt;=D8244),OR(s_maxsal="",s_maxsal&gt;=D8244),OR(s_minyr="",s_minyr&lt;=A8244),OR(s_maxyr="",s_maxyr&gt;=A8244),OR(s_player="",s_player=C8244)),MAX(F$1:F8243)+1,0)</f>
        <v>0</v>
      </c>
    </row>
    <row r="8245" spans="1:6">
      <c r="A8245" s="20">
        <v>2001</v>
      </c>
      <c r="B8245" s="15" t="s">
        <v>73</v>
      </c>
      <c r="C8245" s="15" t="s">
        <v>5328</v>
      </c>
      <c r="D8245" s="24">
        <v>600000</v>
      </c>
      <c r="E8245" t="str">
        <f>IF(D8245&lt;VLOOKUP(A8245,Min!A:B,2,FALSE),"Y","")</f>
        <v/>
      </c>
      <c r="F8245">
        <f>IF(AND(OR(s_tmchk="all",IF(ISERROR(MATCH(B8245,s_teams,0)),FALSE,TRUE)),OR(s_minsal="",s_minsal&lt;=D8245),OR(s_maxsal="",s_maxsal&gt;=D8245),OR(s_minyr="",s_minyr&lt;=A8245),OR(s_maxyr="",s_maxyr&gt;=A8245),OR(s_player="",s_player=C8245)),MAX(F$1:F8244)+1,0)</f>
        <v>0</v>
      </c>
    </row>
    <row r="8246" spans="1:6">
      <c r="A8246" s="20">
        <v>2001</v>
      </c>
      <c r="B8246" s="15" t="s">
        <v>73</v>
      </c>
      <c r="C8246" s="15" t="s">
        <v>6129</v>
      </c>
      <c r="D8246" s="24">
        <v>523500</v>
      </c>
      <c r="E8246" t="str">
        <f>IF(D8246&lt;VLOOKUP(A8246,Min!A:B,2,FALSE),"Y","")</f>
        <v/>
      </c>
      <c r="F8246">
        <f>IF(AND(OR(s_tmchk="all",IF(ISERROR(MATCH(B8246,s_teams,0)),FALSE,TRUE)),OR(s_minsal="",s_minsal&lt;=D8246),OR(s_maxsal="",s_maxsal&gt;=D8246),OR(s_minyr="",s_minyr&lt;=A8246),OR(s_maxyr="",s_maxyr&gt;=A8246),OR(s_player="",s_player=C8246)),MAX(F$1:F8245)+1,0)</f>
        <v>0</v>
      </c>
    </row>
    <row r="8247" spans="1:6">
      <c r="A8247" s="20">
        <v>2001</v>
      </c>
      <c r="B8247" s="15" t="s">
        <v>73</v>
      </c>
      <c r="C8247" s="15" t="s">
        <v>5035</v>
      </c>
      <c r="D8247" s="24">
        <v>94000</v>
      </c>
      <c r="E8247" t="str">
        <f>IF(D8247&lt;VLOOKUP(A8247,Min!A:B,2,FALSE),"Y","")</f>
        <v>Y</v>
      </c>
      <c r="F8247">
        <f>IF(AND(OR(s_tmchk="all",IF(ISERROR(MATCH(B8247,s_teams,0)),FALSE,TRUE)),OR(s_minsal="",s_minsal&lt;=D8247),OR(s_maxsal="",s_maxsal&gt;=D8247),OR(s_minyr="",s_minyr&lt;=A8247),OR(s_maxyr="",s_maxyr&gt;=A8247),OR(s_player="",s_player=C8247)),MAX(F$1:F8246)+1,0)</f>
        <v>0</v>
      </c>
    </row>
    <row r="8248" spans="1:6">
      <c r="A8248" s="20">
        <v>2001</v>
      </c>
      <c r="B8248" s="15" t="s">
        <v>75</v>
      </c>
      <c r="C8248" s="15" t="s">
        <v>4550</v>
      </c>
      <c r="D8248" s="24">
        <v>10130000</v>
      </c>
      <c r="E8248" t="str">
        <f>IF(D8248&lt;VLOOKUP(A8248,Min!A:B,2,FALSE),"Y","")</f>
        <v/>
      </c>
      <c r="F8248">
        <f>IF(AND(OR(s_tmchk="all",IF(ISERROR(MATCH(B8248,s_teams,0)),FALSE,TRUE)),OR(s_minsal="",s_minsal&lt;=D8248),OR(s_maxsal="",s_maxsal&gt;=D8248),OR(s_minyr="",s_minyr&lt;=A8248),OR(s_maxyr="",s_maxyr&gt;=A8248),OR(s_player="",s_player=C8248)),MAX(F$1:F8247)+1,0)</f>
        <v>0</v>
      </c>
    </row>
    <row r="8249" spans="1:6">
      <c r="A8249" s="20">
        <v>2001</v>
      </c>
      <c r="B8249" s="15" t="s">
        <v>75</v>
      </c>
      <c r="C8249" s="15" t="s">
        <v>6052</v>
      </c>
      <c r="D8249" s="24">
        <v>7800000</v>
      </c>
      <c r="E8249" t="str">
        <f>IF(D8249&lt;VLOOKUP(A8249,Min!A:B,2,FALSE),"Y","")</f>
        <v/>
      </c>
      <c r="F8249">
        <f>IF(AND(OR(s_tmchk="all",IF(ISERROR(MATCH(B8249,s_teams,0)),FALSE,TRUE)),OR(s_minsal="",s_minsal&lt;=D8249),OR(s_maxsal="",s_maxsal&gt;=D8249),OR(s_minyr="",s_minyr&lt;=A8249),OR(s_maxyr="",s_maxyr&gt;=A8249),OR(s_player="",s_player=C8249)),MAX(F$1:F8248)+1,0)</f>
        <v>0</v>
      </c>
    </row>
    <row r="8250" spans="1:6">
      <c r="A8250" s="20">
        <v>2001</v>
      </c>
      <c r="B8250" s="15" t="s">
        <v>75</v>
      </c>
      <c r="C8250" s="15" t="s">
        <v>5620</v>
      </c>
      <c r="D8250" s="24">
        <v>7515840</v>
      </c>
      <c r="E8250" t="str">
        <f>IF(D8250&lt;VLOOKUP(A8250,Min!A:B,2,FALSE),"Y","")</f>
        <v/>
      </c>
      <c r="F8250">
        <f>IF(AND(OR(s_tmchk="all",IF(ISERROR(MATCH(B8250,s_teams,0)),FALSE,TRUE)),OR(s_minsal="",s_minsal&lt;=D8250),OR(s_maxsal="",s_maxsal&gt;=D8250),OR(s_minyr="",s_minyr&lt;=A8250),OR(s_maxyr="",s_maxyr&gt;=A8250),OR(s_player="",s_player=C8250)),MAX(F$1:F8249)+1,0)</f>
        <v>0</v>
      </c>
    </row>
    <row r="8251" spans="1:6">
      <c r="A8251" s="20">
        <v>2001</v>
      </c>
      <c r="B8251" s="15" t="s">
        <v>75</v>
      </c>
      <c r="C8251" s="15" t="s">
        <v>6134</v>
      </c>
      <c r="D8251" s="24">
        <v>7300000</v>
      </c>
      <c r="E8251" t="str">
        <f>IF(D8251&lt;VLOOKUP(A8251,Min!A:B,2,FALSE),"Y","")</f>
        <v/>
      </c>
      <c r="F8251">
        <f>IF(AND(OR(s_tmchk="all",IF(ISERROR(MATCH(B8251,s_teams,0)),FALSE,TRUE)),OR(s_minsal="",s_minsal&lt;=D8251),OR(s_maxsal="",s_maxsal&gt;=D8251),OR(s_minyr="",s_minyr&lt;=A8251),OR(s_maxyr="",s_maxyr&gt;=A8251),OR(s_player="",s_player=C8251)),MAX(F$1:F8250)+1,0)</f>
        <v>0</v>
      </c>
    </row>
    <row r="8252" spans="1:6">
      <c r="A8252" s="20">
        <v>2001</v>
      </c>
      <c r="B8252" s="15" t="s">
        <v>75</v>
      </c>
      <c r="C8252" s="15" t="s">
        <v>6089</v>
      </c>
      <c r="D8252" s="24">
        <v>6000000</v>
      </c>
      <c r="E8252" t="str">
        <f>IF(D8252&lt;VLOOKUP(A8252,Min!A:B,2,FALSE),"Y","")</f>
        <v/>
      </c>
      <c r="F8252">
        <f>IF(AND(OR(s_tmchk="all",IF(ISERROR(MATCH(B8252,s_teams,0)),FALSE,TRUE)),OR(s_minsal="",s_minsal&lt;=D8252),OR(s_maxsal="",s_maxsal&gt;=D8252),OR(s_minyr="",s_minyr&lt;=A8252),OR(s_maxyr="",s_maxyr&gt;=A8252),OR(s_player="",s_player=C8252)),MAX(F$1:F8251)+1,0)</f>
        <v>0</v>
      </c>
    </row>
    <row r="8253" spans="1:6">
      <c r="A8253" s="20">
        <v>2001</v>
      </c>
      <c r="B8253" s="15" t="s">
        <v>75</v>
      </c>
      <c r="C8253" s="15" t="s">
        <v>5052</v>
      </c>
      <c r="D8253" s="24">
        <v>3380000</v>
      </c>
      <c r="E8253" t="str">
        <f>IF(D8253&lt;VLOOKUP(A8253,Min!A:B,2,FALSE),"Y","")</f>
        <v/>
      </c>
      <c r="F8253">
        <f>IF(AND(OR(s_tmchk="all",IF(ISERROR(MATCH(B8253,s_teams,0)),FALSE,TRUE)),OR(s_minsal="",s_minsal&lt;=D8253),OR(s_maxsal="",s_maxsal&gt;=D8253),OR(s_minyr="",s_minyr&lt;=A8253),OR(s_maxyr="",s_maxyr&gt;=A8253),OR(s_player="",s_player=C8253)),MAX(F$1:F8252)+1,0)</f>
        <v>0</v>
      </c>
    </row>
    <row r="8254" spans="1:6">
      <c r="A8254" s="20">
        <v>2001</v>
      </c>
      <c r="B8254" s="15" t="s">
        <v>75</v>
      </c>
      <c r="C8254" s="15" t="s">
        <v>5106</v>
      </c>
      <c r="D8254" s="24">
        <v>2200000</v>
      </c>
      <c r="E8254" t="str">
        <f>IF(D8254&lt;VLOOKUP(A8254,Min!A:B,2,FALSE),"Y","")</f>
        <v/>
      </c>
      <c r="F8254">
        <f>IF(AND(OR(s_tmchk="all",IF(ISERROR(MATCH(B8254,s_teams,0)),FALSE,TRUE)),OR(s_minsal="",s_minsal&lt;=D8254),OR(s_maxsal="",s_maxsal&gt;=D8254),OR(s_minyr="",s_minyr&lt;=A8254),OR(s_maxyr="",s_maxyr&gt;=A8254),OR(s_player="",s_player=C8254)),MAX(F$1:F8253)+1,0)</f>
        <v>0</v>
      </c>
    </row>
    <row r="8255" spans="1:6">
      <c r="A8255" s="20">
        <v>2001</v>
      </c>
      <c r="B8255" s="15" t="s">
        <v>75</v>
      </c>
      <c r="C8255" s="15" t="s">
        <v>4506</v>
      </c>
      <c r="D8255" s="24">
        <v>1818000</v>
      </c>
      <c r="E8255" t="str">
        <f>IF(D8255&lt;VLOOKUP(A8255,Min!A:B,2,FALSE),"Y","")</f>
        <v/>
      </c>
      <c r="F8255">
        <f>IF(AND(OR(s_tmchk="all",IF(ISERROR(MATCH(B8255,s_teams,0)),FALSE,TRUE)),OR(s_minsal="",s_minsal&lt;=D8255),OR(s_maxsal="",s_maxsal&gt;=D8255),OR(s_minyr="",s_minyr&lt;=A8255),OR(s_maxyr="",s_maxyr&gt;=A8255),OR(s_player="",s_player=C8255)),MAX(F$1:F8254)+1,0)</f>
        <v>0</v>
      </c>
    </row>
    <row r="8256" spans="1:6">
      <c r="A8256" s="20">
        <v>2001</v>
      </c>
      <c r="B8256" s="15" t="s">
        <v>75</v>
      </c>
      <c r="C8256" s="15" t="s">
        <v>6144</v>
      </c>
      <c r="D8256" s="24">
        <v>1000000</v>
      </c>
      <c r="E8256" t="str">
        <f>IF(D8256&lt;VLOOKUP(A8256,Min!A:B,2,FALSE),"Y","")</f>
        <v/>
      </c>
      <c r="F8256">
        <f>IF(AND(OR(s_tmchk="all",IF(ISERROR(MATCH(B8256,s_teams,0)),FALSE,TRUE)),OR(s_minsal="",s_minsal&lt;=D8256),OR(s_maxsal="",s_maxsal&gt;=D8256),OR(s_minyr="",s_minyr&lt;=A8256),OR(s_maxyr="",s_maxyr&gt;=A8256),OR(s_player="",s_player=C8256)),MAX(F$1:F8255)+1,0)</f>
        <v>0</v>
      </c>
    </row>
    <row r="8257" spans="1:6">
      <c r="A8257" s="20">
        <v>2001</v>
      </c>
      <c r="B8257" s="15" t="s">
        <v>75</v>
      </c>
      <c r="C8257" s="15" t="s">
        <v>5991</v>
      </c>
      <c r="D8257" s="24">
        <v>936000</v>
      </c>
      <c r="E8257" t="str">
        <f>IF(D8257&lt;VLOOKUP(A8257,Min!A:B,2,FALSE),"Y","")</f>
        <v/>
      </c>
      <c r="F8257">
        <f>IF(AND(OR(s_tmchk="all",IF(ISERROR(MATCH(B8257,s_teams,0)),FALSE,TRUE)),OR(s_minsal="",s_minsal&lt;=D8257),OR(s_maxsal="",s_maxsal&gt;=D8257),OR(s_minyr="",s_minyr&lt;=A8257),OR(s_maxyr="",s_maxyr&gt;=A8257),OR(s_player="",s_player=C8257)),MAX(F$1:F8256)+1,0)</f>
        <v>0</v>
      </c>
    </row>
    <row r="8258" spans="1:6">
      <c r="A8258" s="20">
        <v>2001</v>
      </c>
      <c r="B8258" s="15" t="s">
        <v>75</v>
      </c>
      <c r="C8258" s="15" t="s">
        <v>1131</v>
      </c>
      <c r="D8258" s="24">
        <v>739080</v>
      </c>
      <c r="E8258" t="str">
        <f>IF(D8258&lt;VLOOKUP(A8258,Min!A:B,2,FALSE),"Y","")</f>
        <v/>
      </c>
      <c r="F8258">
        <f>IF(AND(OR(s_tmchk="all",IF(ISERROR(MATCH(B8258,s_teams,0)),FALSE,TRUE)),OR(s_minsal="",s_minsal&lt;=D8258),OR(s_maxsal="",s_maxsal&gt;=D8258),OR(s_minyr="",s_minyr&lt;=A8258),OR(s_maxyr="",s_maxyr&gt;=A8258),OR(s_player="",s_player=C8258)),MAX(F$1:F8257)+1,0)</f>
        <v>0</v>
      </c>
    </row>
    <row r="8259" spans="1:6">
      <c r="A8259" s="20">
        <v>2001</v>
      </c>
      <c r="B8259" s="15" t="s">
        <v>75</v>
      </c>
      <c r="C8259" s="15" t="s">
        <v>5381</v>
      </c>
      <c r="D8259" s="24">
        <v>735600</v>
      </c>
      <c r="E8259" t="str">
        <f>IF(D8259&lt;VLOOKUP(A8259,Min!A:B,2,FALSE),"Y","")</f>
        <v/>
      </c>
      <c r="F8259">
        <f>IF(AND(OR(s_tmchk="all",IF(ISERROR(MATCH(B8259,s_teams,0)),FALSE,TRUE)),OR(s_minsal="",s_minsal&lt;=D8259),OR(s_maxsal="",s_maxsal&gt;=D8259),OR(s_minyr="",s_minyr&lt;=A8259),OR(s_maxyr="",s_maxyr&gt;=A8259),OR(s_player="",s_player=C8259)),MAX(F$1:F8258)+1,0)</f>
        <v>0</v>
      </c>
    </row>
    <row r="8260" spans="1:6">
      <c r="A8260" s="20">
        <v>2001</v>
      </c>
      <c r="B8260" s="15" t="s">
        <v>75</v>
      </c>
      <c r="C8260" s="15" t="s">
        <v>5282</v>
      </c>
      <c r="D8260" s="24">
        <v>423500</v>
      </c>
      <c r="E8260" t="str">
        <f>IF(D8260&lt;VLOOKUP(A8260,Min!A:B,2,FALSE),"Y","")</f>
        <v/>
      </c>
      <c r="F8260">
        <f>IF(AND(OR(s_tmchk="all",IF(ISERROR(MATCH(B8260,s_teams,0)),FALSE,TRUE)),OR(s_minsal="",s_minsal&lt;=D8260),OR(s_maxsal="",s_maxsal&gt;=D8260),OR(s_minyr="",s_minyr&lt;=A8260),OR(s_maxyr="",s_maxyr&gt;=A8260),OR(s_player="",s_player=C8260)),MAX(F$1:F8259)+1,0)</f>
        <v>0</v>
      </c>
    </row>
    <row r="8261" spans="1:6">
      <c r="A8261" s="20">
        <v>2001</v>
      </c>
      <c r="B8261" s="15" t="s">
        <v>75</v>
      </c>
      <c r="C8261" s="15" t="s">
        <v>6078</v>
      </c>
      <c r="D8261" s="24">
        <v>423500</v>
      </c>
      <c r="E8261" t="str">
        <f>IF(D8261&lt;VLOOKUP(A8261,Min!A:B,2,FALSE),"Y","")</f>
        <v/>
      </c>
      <c r="F8261">
        <f>IF(AND(OR(s_tmchk="all",IF(ISERROR(MATCH(B8261,s_teams,0)),FALSE,TRUE)),OR(s_minsal="",s_minsal&lt;=D8261),OR(s_maxsal="",s_maxsal&gt;=D8261),OR(s_minyr="",s_minyr&lt;=A8261),OR(s_maxyr="",s_maxyr&gt;=A8261),OR(s_player="",s_player=C8261)),MAX(F$1:F8260)+1,0)</f>
        <v>0</v>
      </c>
    </row>
    <row r="8262" spans="1:6">
      <c r="A8262" s="20">
        <v>2001</v>
      </c>
      <c r="B8262" s="15" t="s">
        <v>75</v>
      </c>
      <c r="C8262" s="15" t="s">
        <v>4518</v>
      </c>
      <c r="D8262" s="24">
        <v>316969</v>
      </c>
      <c r="E8262" t="str">
        <f>IF(D8262&lt;VLOOKUP(A8262,Min!A:B,2,FALSE),"Y","")</f>
        <v/>
      </c>
      <c r="F8262">
        <f>IF(AND(OR(s_tmchk="all",IF(ISERROR(MATCH(B8262,s_teams,0)),FALSE,TRUE)),OR(s_minsal="",s_minsal&lt;=D8262),OR(s_maxsal="",s_maxsal&gt;=D8262),OR(s_minyr="",s_minyr&lt;=A8262),OR(s_maxyr="",s_maxyr&gt;=A8262),OR(s_player="",s_player=C8262)),MAX(F$1:F8261)+1,0)</f>
        <v>0</v>
      </c>
    </row>
    <row r="8263" spans="1:6">
      <c r="A8263" s="20">
        <v>2001</v>
      </c>
      <c r="B8263" s="15" t="s">
        <v>75</v>
      </c>
      <c r="C8263" s="15" t="s">
        <v>5770</v>
      </c>
      <c r="D8263" s="24">
        <v>316969</v>
      </c>
      <c r="E8263" t="str">
        <f>IF(D8263&lt;VLOOKUP(A8263,Min!A:B,2,FALSE),"Y","")</f>
        <v/>
      </c>
      <c r="F8263">
        <f>IF(AND(OR(s_tmchk="all",IF(ISERROR(MATCH(B8263,s_teams,0)),FALSE,TRUE)),OR(s_minsal="",s_minsal&lt;=D8263),OR(s_maxsal="",s_maxsal&gt;=D8263),OR(s_minyr="",s_minyr&lt;=A8263),OR(s_maxyr="",s_maxyr&gt;=A8263),OR(s_player="",s_player=C8263)),MAX(F$1:F8262)+1,0)</f>
        <v>0</v>
      </c>
    </row>
    <row r="8264" spans="1:6">
      <c r="A8264" s="20">
        <v>2001</v>
      </c>
      <c r="B8264" s="15" t="s">
        <v>75</v>
      </c>
      <c r="C8264" s="15" t="s">
        <v>5592</v>
      </c>
      <c r="D8264" s="24">
        <v>50000</v>
      </c>
      <c r="E8264" t="str">
        <f>IF(D8264&lt;VLOOKUP(A8264,Min!A:B,2,FALSE),"Y","")</f>
        <v>Y</v>
      </c>
      <c r="F8264">
        <f>IF(AND(OR(s_tmchk="all",IF(ISERROR(MATCH(B8264,s_teams,0)),FALSE,TRUE)),OR(s_minsal="",s_minsal&lt;=D8264),OR(s_maxsal="",s_maxsal&gt;=D8264),OR(s_minyr="",s_minyr&lt;=A8264),OR(s_maxyr="",s_maxyr&gt;=A8264),OR(s_player="",s_player=C8264)),MAX(F$1:F8263)+1,0)</f>
        <v>0</v>
      </c>
    </row>
    <row r="8265" spans="1:6">
      <c r="A8265" s="20">
        <v>2001</v>
      </c>
      <c r="B8265" s="15" t="s">
        <v>76</v>
      </c>
      <c r="C8265" s="15" t="s">
        <v>4585</v>
      </c>
      <c r="D8265" s="24">
        <v>10130000</v>
      </c>
      <c r="E8265" t="str">
        <f>IF(D8265&lt;VLOOKUP(A8265,Min!A:B,2,FALSE),"Y","")</f>
        <v/>
      </c>
      <c r="F8265">
        <f>IF(AND(OR(s_tmchk="all",IF(ISERROR(MATCH(B8265,s_teams,0)),FALSE,TRUE)),OR(s_minsal="",s_minsal&lt;=D8265),OR(s_maxsal="",s_maxsal&gt;=D8265),OR(s_minyr="",s_minyr&lt;=A8265),OR(s_maxyr="",s_maxyr&gt;=A8265),OR(s_player="",s_player=C8265)),MAX(F$1:F8264)+1,0)</f>
        <v>0</v>
      </c>
    </row>
    <row r="8266" spans="1:6">
      <c r="A8266" s="20">
        <v>2001</v>
      </c>
      <c r="B8266" s="15" t="s">
        <v>76</v>
      </c>
      <c r="C8266" s="15" t="s">
        <v>6084</v>
      </c>
      <c r="D8266" s="24">
        <v>9360000</v>
      </c>
      <c r="E8266" t="str">
        <f>IF(D8266&lt;VLOOKUP(A8266,Min!A:B,2,FALSE),"Y","")</f>
        <v/>
      </c>
      <c r="F8266">
        <f>IF(AND(OR(s_tmchk="all",IF(ISERROR(MATCH(B8266,s_teams,0)),FALSE,TRUE)),OR(s_minsal="",s_minsal&lt;=D8266),OR(s_maxsal="",s_maxsal&gt;=D8266),OR(s_minyr="",s_minyr&lt;=A8266),OR(s_maxyr="",s_maxyr&gt;=A8266),OR(s_player="",s_player=C8266)),MAX(F$1:F8265)+1,0)</f>
        <v>0</v>
      </c>
    </row>
    <row r="8267" spans="1:6">
      <c r="A8267" s="20">
        <v>2001</v>
      </c>
      <c r="B8267" s="15" t="s">
        <v>76</v>
      </c>
      <c r="C8267" s="15" t="s">
        <v>4187</v>
      </c>
      <c r="D8267" s="24">
        <v>7680000</v>
      </c>
      <c r="E8267" t="str">
        <f>IF(D8267&lt;VLOOKUP(A8267,Min!A:B,2,FALSE),"Y","")</f>
        <v/>
      </c>
      <c r="F8267">
        <f>IF(AND(OR(s_tmchk="all",IF(ISERROR(MATCH(B8267,s_teams,0)),FALSE,TRUE)),OR(s_minsal="",s_minsal&lt;=D8267),OR(s_maxsal="",s_maxsal&gt;=D8267),OR(s_minyr="",s_minyr&lt;=A8267),OR(s_maxyr="",s_maxyr&gt;=A8267),OR(s_player="",s_player=C8267)),MAX(F$1:F8266)+1,0)</f>
        <v>0</v>
      </c>
    </row>
    <row r="8268" spans="1:6">
      <c r="A8268" s="20">
        <v>2001</v>
      </c>
      <c r="B8268" s="15" t="s">
        <v>76</v>
      </c>
      <c r="C8268" s="15" t="s">
        <v>4814</v>
      </c>
      <c r="D8268" s="24">
        <v>6890000</v>
      </c>
      <c r="E8268" t="str">
        <f>IF(D8268&lt;VLOOKUP(A8268,Min!A:B,2,FALSE),"Y","")</f>
        <v/>
      </c>
      <c r="F8268">
        <f>IF(AND(OR(s_tmchk="all",IF(ISERROR(MATCH(B8268,s_teams,0)),FALSE,TRUE)),OR(s_minsal="",s_minsal&lt;=D8268),OR(s_maxsal="",s_maxsal&gt;=D8268),OR(s_minyr="",s_minyr&lt;=A8268),OR(s_maxyr="",s_maxyr&gt;=A8268),OR(s_player="",s_player=C8268)),MAX(F$1:F8267)+1,0)</f>
        <v>0</v>
      </c>
    </row>
    <row r="8269" spans="1:6">
      <c r="A8269" s="20">
        <v>2001</v>
      </c>
      <c r="B8269" s="15" t="s">
        <v>76</v>
      </c>
      <c r="C8269" s="15" t="s">
        <v>4776</v>
      </c>
      <c r="D8269" s="24">
        <v>6200000</v>
      </c>
      <c r="E8269" t="str">
        <f>IF(D8269&lt;VLOOKUP(A8269,Min!A:B,2,FALSE),"Y","")</f>
        <v/>
      </c>
      <c r="F8269">
        <f>IF(AND(OR(s_tmchk="all",IF(ISERROR(MATCH(B8269,s_teams,0)),FALSE,TRUE)),OR(s_minsal="",s_minsal&lt;=D8269),OR(s_maxsal="",s_maxsal&gt;=D8269),OR(s_minyr="",s_minyr&lt;=A8269),OR(s_maxyr="",s_maxyr&gt;=A8269),OR(s_player="",s_player=C8269)),MAX(F$1:F8268)+1,0)</f>
        <v>0</v>
      </c>
    </row>
    <row r="8270" spans="1:6">
      <c r="A8270" s="20">
        <v>2001</v>
      </c>
      <c r="B8270" s="15" t="s">
        <v>76</v>
      </c>
      <c r="C8270" s="15" t="s">
        <v>5835</v>
      </c>
      <c r="D8270" s="24">
        <v>3500000</v>
      </c>
      <c r="E8270" t="str">
        <f>IF(D8270&lt;VLOOKUP(A8270,Min!A:B,2,FALSE),"Y","")</f>
        <v/>
      </c>
      <c r="F8270">
        <f>IF(AND(OR(s_tmchk="all",IF(ISERROR(MATCH(B8270,s_teams,0)),FALSE,TRUE)),OR(s_minsal="",s_minsal&lt;=D8270),OR(s_maxsal="",s_maxsal&gt;=D8270),OR(s_minyr="",s_minyr&lt;=A8270),OR(s_maxyr="",s_maxyr&gt;=A8270),OR(s_player="",s_player=C8270)),MAX(F$1:F8269)+1,0)</f>
        <v>0</v>
      </c>
    </row>
    <row r="8271" spans="1:6">
      <c r="A8271" s="20">
        <v>2001</v>
      </c>
      <c r="B8271" s="15" t="s">
        <v>76</v>
      </c>
      <c r="C8271" s="15" t="s">
        <v>6096</v>
      </c>
      <c r="D8271" s="24">
        <v>2250000</v>
      </c>
      <c r="E8271" t="str">
        <f>IF(D8271&lt;VLOOKUP(A8271,Min!A:B,2,FALSE),"Y","")</f>
        <v/>
      </c>
      <c r="F8271">
        <f>IF(AND(OR(s_tmchk="all",IF(ISERROR(MATCH(B8271,s_teams,0)),FALSE,TRUE)),OR(s_minsal="",s_minsal&lt;=D8271),OR(s_maxsal="",s_maxsal&gt;=D8271),OR(s_minyr="",s_minyr&lt;=A8271),OR(s_maxyr="",s_maxyr&gt;=A8271),OR(s_player="",s_player=C8271)),MAX(F$1:F8270)+1,0)</f>
        <v>0</v>
      </c>
    </row>
    <row r="8272" spans="1:6">
      <c r="A8272" s="20">
        <v>2001</v>
      </c>
      <c r="B8272" s="15" t="s">
        <v>76</v>
      </c>
      <c r="C8272" s="15" t="s">
        <v>5878</v>
      </c>
      <c r="D8272" s="24">
        <v>2200000</v>
      </c>
      <c r="E8272" t="str">
        <f>IF(D8272&lt;VLOOKUP(A8272,Min!A:B,2,FALSE),"Y","")</f>
        <v/>
      </c>
      <c r="F8272">
        <f>IF(AND(OR(s_tmchk="all",IF(ISERROR(MATCH(B8272,s_teams,0)),FALSE,TRUE)),OR(s_minsal="",s_minsal&lt;=D8272),OR(s_maxsal="",s_maxsal&gt;=D8272),OR(s_minyr="",s_minyr&lt;=A8272),OR(s_maxyr="",s_maxyr&gt;=A8272),OR(s_player="",s_player=C8272)),MAX(F$1:F8271)+1,0)</f>
        <v>0</v>
      </c>
    </row>
    <row r="8273" spans="1:6">
      <c r="A8273" s="20">
        <v>2001</v>
      </c>
      <c r="B8273" s="15" t="s">
        <v>76</v>
      </c>
      <c r="C8273" s="15" t="s">
        <v>1752</v>
      </c>
      <c r="D8273" s="24">
        <v>1662240</v>
      </c>
      <c r="E8273" t="str">
        <f>IF(D8273&lt;VLOOKUP(A8273,Min!A:B,2,FALSE),"Y","")</f>
        <v/>
      </c>
      <c r="F8273">
        <f>IF(AND(OR(s_tmchk="all",IF(ISERROR(MATCH(B8273,s_teams,0)),FALSE,TRUE)),OR(s_minsal="",s_minsal&lt;=D8273),OR(s_maxsal="",s_maxsal&gt;=D8273),OR(s_minyr="",s_minyr&lt;=A8273),OR(s_maxyr="",s_maxyr&gt;=A8273),OR(s_player="",s_player=C8273)),MAX(F$1:F8272)+1,0)</f>
        <v>0</v>
      </c>
    </row>
    <row r="8274" spans="1:6">
      <c r="A8274" s="20">
        <v>2001</v>
      </c>
      <c r="B8274" s="15" t="s">
        <v>76</v>
      </c>
      <c r="C8274" s="15" t="s">
        <v>4828</v>
      </c>
      <c r="D8274" s="24">
        <v>1320000</v>
      </c>
      <c r="E8274" t="str">
        <f>IF(D8274&lt;VLOOKUP(A8274,Min!A:B,2,FALSE),"Y","")</f>
        <v/>
      </c>
      <c r="F8274">
        <f>IF(AND(OR(s_tmchk="all",IF(ISERROR(MATCH(B8274,s_teams,0)),FALSE,TRUE)),OR(s_minsal="",s_minsal&lt;=D8274),OR(s_maxsal="",s_maxsal&gt;=D8274),OR(s_minyr="",s_minyr&lt;=A8274),OR(s_maxyr="",s_maxyr&gt;=A8274),OR(s_player="",s_player=C8274)),MAX(F$1:F8273)+1,0)</f>
        <v>0</v>
      </c>
    </row>
    <row r="8275" spans="1:6">
      <c r="A8275" s="20">
        <v>2001</v>
      </c>
      <c r="B8275" s="15" t="s">
        <v>76</v>
      </c>
      <c r="C8275" s="15" t="s">
        <v>5575</v>
      </c>
      <c r="D8275" s="24">
        <v>1000000</v>
      </c>
      <c r="E8275" t="str">
        <f>IF(D8275&lt;VLOOKUP(A8275,Min!A:B,2,FALSE),"Y","")</f>
        <v/>
      </c>
      <c r="F8275">
        <f>IF(AND(OR(s_tmchk="all",IF(ISERROR(MATCH(B8275,s_teams,0)),FALSE,TRUE)),OR(s_minsal="",s_minsal&lt;=D8275),OR(s_maxsal="",s_maxsal&gt;=D8275),OR(s_minyr="",s_minyr&lt;=A8275),OR(s_maxyr="",s_maxyr&gt;=A8275),OR(s_player="",s_player=C8275)),MAX(F$1:F8274)+1,0)</f>
        <v>0</v>
      </c>
    </row>
    <row r="8276" spans="1:6">
      <c r="A8276" s="20">
        <v>2001</v>
      </c>
      <c r="B8276" s="15" t="s">
        <v>76</v>
      </c>
      <c r="C8276" s="15" t="s">
        <v>5170</v>
      </c>
      <c r="D8276" s="24">
        <v>763200</v>
      </c>
      <c r="E8276" t="str">
        <f>IF(D8276&lt;VLOOKUP(A8276,Min!A:B,2,FALSE),"Y","")</f>
        <v/>
      </c>
      <c r="F8276">
        <f>IF(AND(OR(s_tmchk="all",IF(ISERROR(MATCH(B8276,s_teams,0)),FALSE,TRUE)),OR(s_minsal="",s_minsal&lt;=D8276),OR(s_maxsal="",s_maxsal&gt;=D8276),OR(s_minyr="",s_minyr&lt;=A8276),OR(s_maxyr="",s_maxyr&gt;=A8276),OR(s_player="",s_player=C8276)),MAX(F$1:F8275)+1,0)</f>
        <v>0</v>
      </c>
    </row>
    <row r="8277" spans="1:6">
      <c r="A8277" s="20">
        <v>2001</v>
      </c>
      <c r="B8277" s="15" t="s">
        <v>76</v>
      </c>
      <c r="C8277" s="15" t="s">
        <v>4872</v>
      </c>
      <c r="D8277" s="24">
        <v>316969</v>
      </c>
      <c r="E8277" t="str">
        <f>IF(D8277&lt;VLOOKUP(A8277,Min!A:B,2,FALSE),"Y","")</f>
        <v/>
      </c>
      <c r="F8277">
        <f>IF(AND(OR(s_tmchk="all",IF(ISERROR(MATCH(B8277,s_teams,0)),FALSE,TRUE)),OR(s_minsal="",s_minsal&lt;=D8277),OR(s_maxsal="",s_maxsal&gt;=D8277),OR(s_minyr="",s_minyr&lt;=A8277),OR(s_maxyr="",s_maxyr&gt;=A8277),OR(s_player="",s_player=C8277)),MAX(F$1:F8276)+1,0)</f>
        <v>0</v>
      </c>
    </row>
    <row r="8278" spans="1:6">
      <c r="A8278" s="20">
        <v>2001</v>
      </c>
      <c r="B8278" s="15" t="s">
        <v>76</v>
      </c>
      <c r="C8278" s="15" t="s">
        <v>5762</v>
      </c>
      <c r="D8278" s="24">
        <v>316969</v>
      </c>
      <c r="E8278" t="str">
        <f>IF(D8278&lt;VLOOKUP(A8278,Min!A:B,2,FALSE),"Y","")</f>
        <v/>
      </c>
      <c r="F8278">
        <f>IF(AND(OR(s_tmchk="all",IF(ISERROR(MATCH(B8278,s_teams,0)),FALSE,TRUE)),OR(s_minsal="",s_minsal&lt;=D8278),OR(s_maxsal="",s_maxsal&gt;=D8278),OR(s_minyr="",s_minyr&lt;=A8278),OR(s_maxyr="",s_maxyr&gt;=A8278),OR(s_player="",s_player=C8278)),MAX(F$1:F8277)+1,0)</f>
        <v>0</v>
      </c>
    </row>
    <row r="8279" spans="1:6">
      <c r="A8279" s="20">
        <v>2001</v>
      </c>
      <c r="B8279" s="15" t="s">
        <v>76</v>
      </c>
      <c r="C8279" s="15" t="s">
        <v>5903</v>
      </c>
      <c r="D8279" s="24">
        <v>316969</v>
      </c>
      <c r="E8279" t="str">
        <f>IF(D8279&lt;VLOOKUP(A8279,Min!A:B,2,FALSE),"Y","")</f>
        <v/>
      </c>
      <c r="F8279">
        <f>IF(AND(OR(s_tmchk="all",IF(ISERROR(MATCH(B8279,s_teams,0)),FALSE,TRUE)),OR(s_minsal="",s_minsal&lt;=D8279),OR(s_maxsal="",s_maxsal&gt;=D8279),OR(s_minyr="",s_minyr&lt;=A8279),OR(s_maxyr="",s_maxyr&gt;=A8279),OR(s_player="",s_player=C8279)),MAX(F$1:F8278)+1,0)</f>
        <v>0</v>
      </c>
    </row>
    <row r="8280" spans="1:6">
      <c r="A8280" s="20">
        <v>2001</v>
      </c>
      <c r="B8280" s="15" t="s">
        <v>79</v>
      </c>
      <c r="C8280" s="15" t="s">
        <v>5945</v>
      </c>
      <c r="D8280" s="24">
        <v>13750000</v>
      </c>
      <c r="E8280" t="str">
        <f>IF(D8280&lt;VLOOKUP(A8280,Min!A:B,2,FALSE),"Y","")</f>
        <v/>
      </c>
      <c r="F8280">
        <f>IF(AND(OR(s_tmchk="all",IF(ISERROR(MATCH(B8280,s_teams,0)),FALSE,TRUE)),OR(s_minsal="",s_minsal&lt;=D8280),OR(s_maxsal="",s_maxsal&gt;=D8280),OR(s_minyr="",s_minyr&lt;=A8280),OR(s_maxyr="",s_maxyr&gt;=A8280),OR(s_player="",s_player=C8280)),MAX(F$1:F8279)+1,0)</f>
        <v>0</v>
      </c>
    </row>
    <row r="8281" spans="1:6">
      <c r="A8281" s="20">
        <v>2001</v>
      </c>
      <c r="B8281" s="15" t="s">
        <v>79</v>
      </c>
      <c r="C8281" s="15" t="s">
        <v>4198</v>
      </c>
      <c r="D8281" s="24">
        <v>12600000</v>
      </c>
      <c r="E8281" t="str">
        <f>IF(D8281&lt;VLOOKUP(A8281,Min!A:B,2,FALSE),"Y","")</f>
        <v/>
      </c>
      <c r="F8281">
        <f>IF(AND(OR(s_tmchk="all",IF(ISERROR(MATCH(B8281,s_teams,0)),FALSE,TRUE)),OR(s_minsal="",s_minsal&lt;=D8281),OR(s_maxsal="",s_maxsal&gt;=D8281),OR(s_minyr="",s_minyr&lt;=A8281),OR(s_maxyr="",s_maxyr&gt;=A8281),OR(s_player="",s_player=C8281)),MAX(F$1:F8280)+1,0)</f>
        <v>0</v>
      </c>
    </row>
    <row r="8282" spans="1:6">
      <c r="A8282" s="20">
        <v>2001</v>
      </c>
      <c r="B8282" s="15" t="s">
        <v>79</v>
      </c>
      <c r="C8282" s="15" t="s">
        <v>5973</v>
      </c>
      <c r="D8282" s="24">
        <v>11720000</v>
      </c>
      <c r="E8282" t="str">
        <f>IF(D8282&lt;VLOOKUP(A8282,Min!A:B,2,FALSE),"Y","")</f>
        <v/>
      </c>
      <c r="F8282">
        <f>IF(AND(OR(s_tmchk="all",IF(ISERROR(MATCH(B8282,s_teams,0)),FALSE,TRUE)),OR(s_minsal="",s_minsal&lt;=D8282),OR(s_maxsal="",s_maxsal&gt;=D8282),OR(s_minyr="",s_minyr&lt;=A8282),OR(s_maxyr="",s_maxyr&gt;=A8282),OR(s_player="",s_player=C8282)),MAX(F$1:F8281)+1,0)</f>
        <v>0</v>
      </c>
    </row>
    <row r="8283" spans="1:6">
      <c r="A8283" s="20">
        <v>2001</v>
      </c>
      <c r="B8283" s="15" t="s">
        <v>79</v>
      </c>
      <c r="C8283" s="15" t="s">
        <v>4624</v>
      </c>
      <c r="D8283" s="24">
        <v>11250000</v>
      </c>
      <c r="E8283" t="str">
        <f>IF(D8283&lt;VLOOKUP(A8283,Min!A:B,2,FALSE),"Y","")</f>
        <v/>
      </c>
      <c r="F8283">
        <f>IF(AND(OR(s_tmchk="all",IF(ISERROR(MATCH(B8283,s_teams,0)),FALSE,TRUE)),OR(s_minsal="",s_minsal&lt;=D8283),OR(s_maxsal="",s_maxsal&gt;=D8283),OR(s_minyr="",s_minyr&lt;=A8283),OR(s_maxyr="",s_maxyr&gt;=A8283),OR(s_player="",s_player=C8283)),MAX(F$1:F8282)+1,0)</f>
        <v>0</v>
      </c>
    </row>
    <row r="8284" spans="1:6">
      <c r="A8284" s="20">
        <v>2001</v>
      </c>
      <c r="B8284" s="15" t="s">
        <v>79</v>
      </c>
      <c r="C8284" s="15" t="s">
        <v>4857</v>
      </c>
      <c r="D8284" s="24">
        <v>11250000</v>
      </c>
      <c r="E8284" t="str">
        <f>IF(D8284&lt;VLOOKUP(A8284,Min!A:B,2,FALSE),"Y","")</f>
        <v/>
      </c>
      <c r="F8284">
        <f>IF(AND(OR(s_tmchk="all",IF(ISERROR(MATCH(B8284,s_teams,0)),FALSE,TRUE)),OR(s_minsal="",s_minsal&lt;=D8284),OR(s_maxsal="",s_maxsal&gt;=D8284),OR(s_minyr="",s_minyr&lt;=A8284),OR(s_maxyr="",s_maxyr&gt;=A8284),OR(s_player="",s_player=C8284)),MAX(F$1:F8283)+1,0)</f>
        <v>0</v>
      </c>
    </row>
    <row r="8285" spans="1:6">
      <c r="A8285" s="20">
        <v>2001</v>
      </c>
      <c r="B8285" s="15" t="s">
        <v>79</v>
      </c>
      <c r="C8285" s="15" t="s">
        <v>6016</v>
      </c>
      <c r="D8285" s="24">
        <v>8100000</v>
      </c>
      <c r="E8285" t="str">
        <f>IF(D8285&lt;VLOOKUP(A8285,Min!A:B,2,FALSE),"Y","")</f>
        <v/>
      </c>
      <c r="F8285">
        <f>IF(AND(OR(s_tmchk="all",IF(ISERROR(MATCH(B8285,s_teams,0)),FALSE,TRUE)),OR(s_minsal="",s_minsal&lt;=D8285),OR(s_maxsal="",s_maxsal&gt;=D8285),OR(s_minyr="",s_minyr&lt;=A8285),OR(s_maxyr="",s_maxyr&gt;=A8285),OR(s_player="",s_player=C8285)),MAX(F$1:F8284)+1,0)</f>
        <v>0</v>
      </c>
    </row>
    <row r="8286" spans="1:6">
      <c r="A8286" s="20">
        <v>2001</v>
      </c>
      <c r="B8286" s="15" t="s">
        <v>79</v>
      </c>
      <c r="C8286" s="15" t="s">
        <v>4850</v>
      </c>
      <c r="D8286" s="24">
        <v>6000000</v>
      </c>
      <c r="E8286" t="str">
        <f>IF(D8286&lt;VLOOKUP(A8286,Min!A:B,2,FALSE),"Y","")</f>
        <v/>
      </c>
      <c r="F8286">
        <f>IF(AND(OR(s_tmchk="all",IF(ISERROR(MATCH(B8286,s_teams,0)),FALSE,TRUE)),OR(s_minsal="",s_minsal&lt;=D8286),OR(s_maxsal="",s_maxsal&gt;=D8286),OR(s_minyr="",s_minyr&lt;=A8286),OR(s_maxyr="",s_maxyr&gt;=A8286),OR(s_player="",s_player=C8286)),MAX(F$1:F8285)+1,0)</f>
        <v>0</v>
      </c>
    </row>
    <row r="8287" spans="1:6">
      <c r="A8287" s="20">
        <v>2001</v>
      </c>
      <c r="B8287" s="15" t="s">
        <v>79</v>
      </c>
      <c r="C8287" s="15" t="s">
        <v>5129</v>
      </c>
      <c r="D8287" s="24">
        <v>3500000</v>
      </c>
      <c r="E8287" t="str">
        <f>IF(D8287&lt;VLOOKUP(A8287,Min!A:B,2,FALSE),"Y","")</f>
        <v/>
      </c>
      <c r="F8287">
        <f>IF(AND(OR(s_tmchk="all",IF(ISERROR(MATCH(B8287,s_teams,0)),FALSE,TRUE)),OR(s_minsal="",s_minsal&lt;=D8287),OR(s_maxsal="",s_maxsal&gt;=D8287),OR(s_minyr="",s_minyr&lt;=A8287),OR(s_maxyr="",s_maxyr&gt;=A8287),OR(s_player="",s_player=C8287)),MAX(F$1:F8286)+1,0)</f>
        <v>0</v>
      </c>
    </row>
    <row r="8288" spans="1:6">
      <c r="A8288" s="20">
        <v>2001</v>
      </c>
      <c r="B8288" s="15" t="s">
        <v>79</v>
      </c>
      <c r="C8288" s="15" t="s">
        <v>6182</v>
      </c>
      <c r="D8288" s="24">
        <v>2250000</v>
      </c>
      <c r="E8288" t="str">
        <f>IF(D8288&lt;VLOOKUP(A8288,Min!A:B,2,FALSE),"Y","")</f>
        <v/>
      </c>
      <c r="F8288">
        <f>IF(AND(OR(s_tmchk="all",IF(ISERROR(MATCH(B8288,s_teams,0)),FALSE,TRUE)),OR(s_minsal="",s_minsal&lt;=D8288),OR(s_maxsal="",s_maxsal&gt;=D8288),OR(s_minyr="",s_minyr&lt;=A8288),OR(s_maxyr="",s_maxyr&gt;=A8288),OR(s_player="",s_player=C8288)),MAX(F$1:F8287)+1,0)</f>
        <v>0</v>
      </c>
    </row>
    <row r="8289" spans="1:6">
      <c r="A8289" s="20">
        <v>2001</v>
      </c>
      <c r="B8289" s="15" t="s">
        <v>79</v>
      </c>
      <c r="C8289" s="15" t="s">
        <v>4958</v>
      </c>
      <c r="D8289" s="24">
        <v>2200000</v>
      </c>
      <c r="E8289" t="str">
        <f>IF(D8289&lt;VLOOKUP(A8289,Min!A:B,2,FALSE),"Y","")</f>
        <v/>
      </c>
      <c r="F8289">
        <f>IF(AND(OR(s_tmchk="all",IF(ISERROR(MATCH(B8289,s_teams,0)),FALSE,TRUE)),OR(s_minsal="",s_minsal&lt;=D8289),OR(s_maxsal="",s_maxsal&gt;=D8289),OR(s_minyr="",s_minyr&lt;=A8289),OR(s_maxyr="",s_maxyr&gt;=A8289),OR(s_player="",s_player=C8289)),MAX(F$1:F8288)+1,0)</f>
        <v>0</v>
      </c>
    </row>
    <row r="8290" spans="1:6">
      <c r="A8290" s="20">
        <v>2001</v>
      </c>
      <c r="B8290" s="15" t="s">
        <v>79</v>
      </c>
      <c r="C8290" s="15" t="s">
        <v>4675</v>
      </c>
      <c r="D8290" s="24">
        <v>1528440</v>
      </c>
      <c r="E8290" t="str">
        <f>IF(D8290&lt;VLOOKUP(A8290,Min!A:B,2,FALSE),"Y","")</f>
        <v/>
      </c>
      <c r="F8290">
        <f>IF(AND(OR(s_tmchk="all",IF(ISERROR(MATCH(B8290,s_teams,0)),FALSE,TRUE)),OR(s_minsal="",s_minsal&lt;=D8290),OR(s_maxsal="",s_maxsal&gt;=D8290),OR(s_minyr="",s_minyr&lt;=A8290),OR(s_maxyr="",s_maxyr&gt;=A8290),OR(s_player="",s_player=C8290)),MAX(F$1:F8289)+1,0)</f>
        <v>0</v>
      </c>
    </row>
    <row r="8291" spans="1:6">
      <c r="A8291" s="20">
        <v>2001</v>
      </c>
      <c r="B8291" s="15" t="s">
        <v>79</v>
      </c>
      <c r="C8291" s="15" t="s">
        <v>5096</v>
      </c>
      <c r="D8291" s="24">
        <v>1000000</v>
      </c>
      <c r="E8291" t="str">
        <f>IF(D8291&lt;VLOOKUP(A8291,Min!A:B,2,FALSE),"Y","")</f>
        <v/>
      </c>
      <c r="F8291">
        <f>IF(AND(OR(s_tmchk="all",IF(ISERROR(MATCH(B8291,s_teams,0)),FALSE,TRUE)),OR(s_minsal="",s_minsal&lt;=D8291),OR(s_maxsal="",s_maxsal&gt;=D8291),OR(s_minyr="",s_minyr&lt;=A8291),OR(s_maxyr="",s_maxyr&gt;=A8291),OR(s_player="",s_player=C8291)),MAX(F$1:F8290)+1,0)</f>
        <v>0</v>
      </c>
    </row>
    <row r="8292" spans="1:6">
      <c r="A8292" s="20">
        <v>2001</v>
      </c>
      <c r="B8292" s="15" t="s">
        <v>79</v>
      </c>
      <c r="C8292" s="15" t="s">
        <v>5993</v>
      </c>
      <c r="D8292" s="24">
        <v>923500</v>
      </c>
      <c r="E8292" t="str">
        <f>IF(D8292&lt;VLOOKUP(A8292,Min!A:B,2,FALSE),"Y","")</f>
        <v/>
      </c>
      <c r="F8292">
        <f>IF(AND(OR(s_tmchk="all",IF(ISERROR(MATCH(B8292,s_teams,0)),FALSE,TRUE)),OR(s_minsal="",s_minsal&lt;=D8292),OR(s_maxsal="",s_maxsal&gt;=D8292),OR(s_minyr="",s_minyr&lt;=A8292),OR(s_maxyr="",s_maxyr&gt;=A8292),OR(s_player="",s_player=C8292)),MAX(F$1:F8291)+1,0)</f>
        <v>0</v>
      </c>
    </row>
    <row r="8293" spans="1:6">
      <c r="A8293" s="20">
        <v>2001</v>
      </c>
      <c r="B8293" s="15" t="s">
        <v>79</v>
      </c>
      <c r="C8293" s="15" t="s">
        <v>5056</v>
      </c>
      <c r="D8293" s="24">
        <v>712200</v>
      </c>
      <c r="E8293" t="str">
        <f>IF(D8293&lt;VLOOKUP(A8293,Min!A:B,2,FALSE),"Y","")</f>
        <v/>
      </c>
      <c r="F8293">
        <f>IF(AND(OR(s_tmchk="all",IF(ISERROR(MATCH(B8293,s_teams,0)),FALSE,TRUE)),OR(s_minsal="",s_minsal&lt;=D8293),OR(s_maxsal="",s_maxsal&gt;=D8293),OR(s_minyr="",s_minyr&lt;=A8293),OR(s_maxyr="",s_maxyr&gt;=A8293),OR(s_player="",s_player=C8293)),MAX(F$1:F8292)+1,0)</f>
        <v>0</v>
      </c>
    </row>
    <row r="8294" spans="1:6">
      <c r="A8294" s="20">
        <v>2001</v>
      </c>
      <c r="B8294" s="15" t="s">
        <v>79</v>
      </c>
      <c r="C8294" s="15" t="s">
        <v>4596</v>
      </c>
      <c r="D8294" s="24">
        <v>611000</v>
      </c>
      <c r="E8294" t="str">
        <f>IF(D8294&lt;VLOOKUP(A8294,Min!A:B,2,FALSE),"Y","")</f>
        <v/>
      </c>
      <c r="F8294">
        <f>IF(AND(OR(s_tmchk="all",IF(ISERROR(MATCH(B8294,s_teams,0)),FALSE,TRUE)),OR(s_minsal="",s_minsal&lt;=D8294),OR(s_maxsal="",s_maxsal&gt;=D8294),OR(s_minyr="",s_minyr&lt;=A8294),OR(s_maxyr="",s_maxyr&gt;=A8294),OR(s_player="",s_player=C8294)),MAX(F$1:F8293)+1,0)</f>
        <v>0</v>
      </c>
    </row>
    <row r="8295" spans="1:6">
      <c r="A8295" s="20">
        <v>2001</v>
      </c>
      <c r="B8295" s="15" t="s">
        <v>81</v>
      </c>
      <c r="C8295" s="15" t="s">
        <v>4803</v>
      </c>
      <c r="D8295" s="24">
        <v>12000000</v>
      </c>
      <c r="E8295" t="str">
        <f>IF(D8295&lt;VLOOKUP(A8295,Min!A:B,2,FALSE),"Y","")</f>
        <v/>
      </c>
      <c r="F8295">
        <f>IF(AND(OR(s_tmchk="all",IF(ISERROR(MATCH(B8295,s_teams,0)),FALSE,TRUE)),OR(s_minsal="",s_minsal&lt;=D8295),OR(s_maxsal="",s_maxsal&gt;=D8295),OR(s_minyr="",s_minyr&lt;=A8295),OR(s_maxyr="",s_maxyr&gt;=A8295),OR(s_player="",s_player=C8295)),MAX(F$1:F8294)+1,0)</f>
        <v>0</v>
      </c>
    </row>
    <row r="8296" spans="1:6">
      <c r="A8296" s="20">
        <v>2001</v>
      </c>
      <c r="B8296" s="15" t="s">
        <v>81</v>
      </c>
      <c r="C8296" s="15" t="s">
        <v>6158</v>
      </c>
      <c r="D8296" s="24">
        <v>9640000</v>
      </c>
      <c r="E8296" t="str">
        <f>IF(D8296&lt;VLOOKUP(A8296,Min!A:B,2,FALSE),"Y","")</f>
        <v/>
      </c>
      <c r="F8296">
        <f>IF(AND(OR(s_tmchk="all",IF(ISERROR(MATCH(B8296,s_teams,0)),FALSE,TRUE)),OR(s_minsal="",s_minsal&lt;=D8296),OR(s_maxsal="",s_maxsal&gt;=D8296),OR(s_minyr="",s_minyr&lt;=A8296),OR(s_maxyr="",s_maxyr&gt;=A8296),OR(s_player="",s_player=C8296)),MAX(F$1:F8295)+1,0)</f>
        <v>0</v>
      </c>
    </row>
    <row r="8297" spans="1:6">
      <c r="A8297" s="20">
        <v>2001</v>
      </c>
      <c r="B8297" s="15" t="s">
        <v>81</v>
      </c>
      <c r="C8297" s="15" t="s">
        <v>5932</v>
      </c>
      <c r="D8297" s="24">
        <v>3920000</v>
      </c>
      <c r="E8297" t="str">
        <f>IF(D8297&lt;VLOOKUP(A8297,Min!A:B,2,FALSE),"Y","")</f>
        <v/>
      </c>
      <c r="F8297">
        <f>IF(AND(OR(s_tmchk="all",IF(ISERROR(MATCH(B8297,s_teams,0)),FALSE,TRUE)),OR(s_minsal="",s_minsal&lt;=D8297),OR(s_maxsal="",s_maxsal&gt;=D8297),OR(s_minyr="",s_minyr&lt;=A8297),OR(s_maxyr="",s_maxyr&gt;=A8297),OR(s_player="",s_player=C8297)),MAX(F$1:F8296)+1,0)</f>
        <v>0</v>
      </c>
    </row>
    <row r="8298" spans="1:6">
      <c r="A8298" s="20">
        <v>2001</v>
      </c>
      <c r="B8298" s="15" t="s">
        <v>81</v>
      </c>
      <c r="C8298" s="15" t="s">
        <v>5716</v>
      </c>
      <c r="D8298" s="24">
        <v>3750000</v>
      </c>
      <c r="E8298" t="str">
        <f>IF(D8298&lt;VLOOKUP(A8298,Min!A:B,2,FALSE),"Y","")</f>
        <v/>
      </c>
      <c r="F8298">
        <f>IF(AND(OR(s_tmchk="all",IF(ISERROR(MATCH(B8298,s_teams,0)),FALSE,TRUE)),OR(s_minsal="",s_minsal&lt;=D8298),OR(s_maxsal="",s_maxsal&gt;=D8298),OR(s_minyr="",s_minyr&lt;=A8298),OR(s_maxyr="",s_maxyr&gt;=A8298),OR(s_player="",s_player=C8298)),MAX(F$1:F8297)+1,0)</f>
        <v>0</v>
      </c>
    </row>
    <row r="8299" spans="1:6">
      <c r="A8299" s="20">
        <v>2001</v>
      </c>
      <c r="B8299" s="15" t="s">
        <v>81</v>
      </c>
      <c r="C8299" s="15" t="s">
        <v>4993</v>
      </c>
      <c r="D8299" s="24">
        <v>3140000</v>
      </c>
      <c r="E8299" t="str">
        <f>IF(D8299&lt;VLOOKUP(A8299,Min!A:B,2,FALSE),"Y","")</f>
        <v/>
      </c>
      <c r="F8299">
        <f>IF(AND(OR(s_tmchk="all",IF(ISERROR(MATCH(B8299,s_teams,0)),FALSE,TRUE)),OR(s_minsal="",s_minsal&lt;=D8299),OR(s_maxsal="",s_maxsal&gt;=D8299),OR(s_minyr="",s_minyr&lt;=A8299),OR(s_maxyr="",s_maxyr&gt;=A8299),OR(s_player="",s_player=C8299)),MAX(F$1:F8298)+1,0)</f>
        <v>0</v>
      </c>
    </row>
    <row r="8300" spans="1:6">
      <c r="A8300" s="20">
        <v>2001</v>
      </c>
      <c r="B8300" s="15" t="s">
        <v>81</v>
      </c>
      <c r="C8300" s="15" t="s">
        <v>5353</v>
      </c>
      <c r="D8300" s="24">
        <v>2730000</v>
      </c>
      <c r="E8300" t="str">
        <f>IF(D8300&lt;VLOOKUP(A8300,Min!A:B,2,FALSE),"Y","")</f>
        <v/>
      </c>
      <c r="F8300">
        <f>IF(AND(OR(s_tmchk="all",IF(ISERROR(MATCH(B8300,s_teams,0)),FALSE,TRUE)),OR(s_minsal="",s_minsal&lt;=D8300),OR(s_maxsal="",s_maxsal&gt;=D8300),OR(s_minyr="",s_minyr&lt;=A8300),OR(s_maxyr="",s_maxyr&gt;=A8300),OR(s_player="",s_player=C8300)),MAX(F$1:F8299)+1,0)</f>
        <v>0</v>
      </c>
    </row>
    <row r="8301" spans="1:6">
      <c r="A8301" s="20">
        <v>2001</v>
      </c>
      <c r="B8301" s="15" t="s">
        <v>81</v>
      </c>
      <c r="C8301" s="15" t="s">
        <v>5496</v>
      </c>
      <c r="D8301" s="24">
        <v>2700000</v>
      </c>
      <c r="E8301" t="str">
        <f>IF(D8301&lt;VLOOKUP(A8301,Min!A:B,2,FALSE),"Y","")</f>
        <v/>
      </c>
      <c r="F8301">
        <f>IF(AND(OR(s_tmchk="all",IF(ISERROR(MATCH(B8301,s_teams,0)),FALSE,TRUE)),OR(s_minsal="",s_minsal&lt;=D8301),OR(s_maxsal="",s_maxsal&gt;=D8301),OR(s_minyr="",s_minyr&lt;=A8301),OR(s_maxyr="",s_maxyr&gt;=A8301),OR(s_player="",s_player=C8301)),MAX(F$1:F8300)+1,0)</f>
        <v>0</v>
      </c>
    </row>
    <row r="8302" spans="1:6">
      <c r="A8302" s="20">
        <v>2001</v>
      </c>
      <c r="B8302" s="15" t="s">
        <v>81</v>
      </c>
      <c r="C8302" s="15" t="s">
        <v>4669</v>
      </c>
      <c r="D8302" s="24">
        <v>2250000</v>
      </c>
      <c r="E8302" t="str">
        <f>IF(D8302&lt;VLOOKUP(A8302,Min!A:B,2,FALSE),"Y","")</f>
        <v/>
      </c>
      <c r="F8302">
        <f>IF(AND(OR(s_tmchk="all",IF(ISERROR(MATCH(B8302,s_teams,0)),FALSE,TRUE)),OR(s_minsal="",s_minsal&lt;=D8302),OR(s_maxsal="",s_maxsal&gt;=D8302),OR(s_minyr="",s_minyr&lt;=A8302),OR(s_maxyr="",s_maxyr&gt;=A8302),OR(s_player="",s_player=C8302)),MAX(F$1:F8301)+1,0)</f>
        <v>0</v>
      </c>
    </row>
    <row r="8303" spans="1:6">
      <c r="A8303" s="20">
        <v>2001</v>
      </c>
      <c r="B8303" s="15" t="s">
        <v>81</v>
      </c>
      <c r="C8303" s="15" t="s">
        <v>5251</v>
      </c>
      <c r="D8303" s="24">
        <v>2011080</v>
      </c>
      <c r="E8303" t="str">
        <f>IF(D8303&lt;VLOOKUP(A8303,Min!A:B,2,FALSE),"Y","")</f>
        <v/>
      </c>
      <c r="F8303">
        <f>IF(AND(OR(s_tmchk="all",IF(ISERROR(MATCH(B8303,s_teams,0)),FALSE,TRUE)),OR(s_minsal="",s_minsal&lt;=D8303),OR(s_maxsal="",s_maxsal&gt;=D8303),OR(s_minyr="",s_minyr&lt;=A8303),OR(s_maxyr="",s_maxyr&gt;=A8303),OR(s_player="",s_player=C8303)),MAX(F$1:F8302)+1,0)</f>
        <v>0</v>
      </c>
    </row>
    <row r="8304" spans="1:6">
      <c r="A8304" s="20">
        <v>2001</v>
      </c>
      <c r="B8304" s="15" t="s">
        <v>81</v>
      </c>
      <c r="C8304" s="15" t="s">
        <v>5769</v>
      </c>
      <c r="D8304" s="24">
        <v>1480000</v>
      </c>
      <c r="E8304" t="str">
        <f>IF(D8304&lt;VLOOKUP(A8304,Min!A:B,2,FALSE),"Y","")</f>
        <v/>
      </c>
      <c r="F8304">
        <f>IF(AND(OR(s_tmchk="all",IF(ISERROR(MATCH(B8304,s_teams,0)),FALSE,TRUE)),OR(s_minsal="",s_minsal&lt;=D8304),OR(s_maxsal="",s_maxsal&gt;=D8304),OR(s_minyr="",s_minyr&lt;=A8304),OR(s_maxyr="",s_maxyr&gt;=A8304),OR(s_player="",s_player=C8304)),MAX(F$1:F8303)+1,0)</f>
        <v>0</v>
      </c>
    </row>
    <row r="8305" spans="1:6">
      <c r="A8305" s="20">
        <v>2001</v>
      </c>
      <c r="B8305" s="15" t="s">
        <v>81</v>
      </c>
      <c r="C8305" s="15" t="s">
        <v>1978</v>
      </c>
      <c r="D8305" s="24">
        <v>1131240</v>
      </c>
      <c r="E8305" t="str">
        <f>IF(D8305&lt;VLOOKUP(A8305,Min!A:B,2,FALSE),"Y","")</f>
        <v/>
      </c>
      <c r="F8305">
        <f>IF(AND(OR(s_tmchk="all",IF(ISERROR(MATCH(B8305,s_teams,0)),FALSE,TRUE)),OR(s_minsal="",s_minsal&lt;=D8305),OR(s_maxsal="",s_maxsal&gt;=D8305),OR(s_minyr="",s_minyr&lt;=A8305),OR(s_maxyr="",s_maxyr&gt;=A8305),OR(s_player="",s_player=C8305)),MAX(F$1:F8304)+1,0)</f>
        <v>0</v>
      </c>
    </row>
    <row r="8306" spans="1:6">
      <c r="A8306" s="20">
        <v>2001</v>
      </c>
      <c r="B8306" s="15" t="s">
        <v>81</v>
      </c>
      <c r="C8306" s="15" t="s">
        <v>4893</v>
      </c>
      <c r="D8306" s="24">
        <v>673500</v>
      </c>
      <c r="E8306" t="str">
        <f>IF(D8306&lt;VLOOKUP(A8306,Min!A:B,2,FALSE),"Y","")</f>
        <v/>
      </c>
      <c r="F8306">
        <f>IF(AND(OR(s_tmchk="all",IF(ISERROR(MATCH(B8306,s_teams,0)),FALSE,TRUE)),OR(s_minsal="",s_minsal&lt;=D8306),OR(s_maxsal="",s_maxsal&gt;=D8306),OR(s_minyr="",s_minyr&lt;=A8306),OR(s_maxyr="",s_maxyr&gt;=A8306),OR(s_player="",s_player=C8306)),MAX(F$1:F8305)+1,0)</f>
        <v>0</v>
      </c>
    </row>
    <row r="8307" spans="1:6">
      <c r="A8307" s="20">
        <v>2001</v>
      </c>
      <c r="B8307" s="15" t="s">
        <v>81</v>
      </c>
      <c r="C8307" s="15" t="s">
        <v>5899</v>
      </c>
      <c r="D8307" s="24">
        <v>523500</v>
      </c>
      <c r="E8307" t="str">
        <f>IF(D8307&lt;VLOOKUP(A8307,Min!A:B,2,FALSE),"Y","")</f>
        <v/>
      </c>
      <c r="F8307">
        <f>IF(AND(OR(s_tmchk="all",IF(ISERROR(MATCH(B8307,s_teams,0)),FALSE,TRUE)),OR(s_minsal="",s_minsal&lt;=D8307),OR(s_maxsal="",s_maxsal&gt;=D8307),OR(s_minyr="",s_minyr&lt;=A8307),OR(s_maxyr="",s_maxyr&gt;=A8307),OR(s_player="",s_player=C8307)),MAX(F$1:F8306)+1,0)</f>
        <v>0</v>
      </c>
    </row>
    <row r="8308" spans="1:6">
      <c r="A8308" s="20">
        <v>2001</v>
      </c>
      <c r="B8308" s="15" t="s">
        <v>81</v>
      </c>
      <c r="C8308" s="15" t="s">
        <v>5195</v>
      </c>
      <c r="D8308" s="24">
        <v>316969</v>
      </c>
      <c r="E8308" t="str">
        <f>IF(D8308&lt;VLOOKUP(A8308,Min!A:B,2,FALSE),"Y","")</f>
        <v/>
      </c>
      <c r="F8308">
        <f>IF(AND(OR(s_tmchk="all",IF(ISERROR(MATCH(B8308,s_teams,0)),FALSE,TRUE)),OR(s_minsal="",s_minsal&lt;=D8308),OR(s_maxsal="",s_maxsal&gt;=D8308),OR(s_minyr="",s_minyr&lt;=A8308),OR(s_maxyr="",s_maxyr&gt;=A8308),OR(s_player="",s_player=C8308)),MAX(F$1:F8307)+1,0)</f>
        <v>0</v>
      </c>
    </row>
    <row r="8309" spans="1:6">
      <c r="A8309" s="20">
        <v>2001</v>
      </c>
      <c r="B8309" s="15" t="s">
        <v>82</v>
      </c>
      <c r="C8309" s="15" t="s">
        <v>4909</v>
      </c>
      <c r="D8309" s="24">
        <v>14700000</v>
      </c>
      <c r="E8309" t="str">
        <f>IF(D8309&lt;VLOOKUP(A8309,Min!A:B,2,FALSE),"Y","")</f>
        <v/>
      </c>
      <c r="F8309">
        <f>IF(AND(OR(s_tmchk="all",IF(ISERROR(MATCH(B8309,s_teams,0)),FALSE,TRUE)),OR(s_minsal="",s_minsal&lt;=D8309),OR(s_maxsal="",s_maxsal&gt;=D8309),OR(s_minyr="",s_minyr&lt;=A8309),OR(s_maxyr="",s_maxyr&gt;=A8309),OR(s_player="",s_player=C8309)),MAX(F$1:F8308)+1,0)</f>
        <v>0</v>
      </c>
    </row>
    <row r="8310" spans="1:6">
      <c r="A8310" s="20">
        <v>2001</v>
      </c>
      <c r="B8310" s="15" t="s">
        <v>82</v>
      </c>
      <c r="C8310" s="15" t="s">
        <v>1393</v>
      </c>
      <c r="D8310" s="24">
        <v>9660000</v>
      </c>
      <c r="E8310" t="str">
        <f>IF(D8310&lt;VLOOKUP(A8310,Min!A:B,2,FALSE),"Y","")</f>
        <v/>
      </c>
      <c r="F8310">
        <f>IF(AND(OR(s_tmchk="all",IF(ISERROR(MATCH(B8310,s_teams,0)),FALSE,TRUE)),OR(s_minsal="",s_minsal&lt;=D8310),OR(s_maxsal="",s_maxsal&gt;=D8310),OR(s_minyr="",s_minyr&lt;=A8310),OR(s_maxyr="",s_maxyr&gt;=A8310),OR(s_player="",s_player=C8310)),MAX(F$1:F8309)+1,0)</f>
        <v>0</v>
      </c>
    </row>
    <row r="8311" spans="1:6">
      <c r="A8311" s="20">
        <v>2001</v>
      </c>
      <c r="B8311" s="15" t="s">
        <v>82</v>
      </c>
      <c r="C8311" s="15" t="s">
        <v>4630</v>
      </c>
      <c r="D8311" s="24">
        <v>8000000</v>
      </c>
      <c r="E8311" t="str">
        <f>IF(D8311&lt;VLOOKUP(A8311,Min!A:B,2,FALSE),"Y","")</f>
        <v/>
      </c>
      <c r="F8311">
        <f>IF(AND(OR(s_tmchk="all",IF(ISERROR(MATCH(B8311,s_teams,0)),FALSE,TRUE)),OR(s_minsal="",s_minsal&lt;=D8311),OR(s_maxsal="",s_maxsal&gt;=D8311),OR(s_minyr="",s_minyr&lt;=A8311),OR(s_maxyr="",s_maxyr&gt;=A8311),OR(s_player="",s_player=C8311)),MAX(F$1:F8310)+1,0)</f>
        <v>0</v>
      </c>
    </row>
    <row r="8312" spans="1:6">
      <c r="A8312" s="20">
        <v>2001</v>
      </c>
      <c r="B8312" s="15" t="s">
        <v>82</v>
      </c>
      <c r="C8312" s="15" t="s">
        <v>5948</v>
      </c>
      <c r="D8312" s="24">
        <v>5300000</v>
      </c>
      <c r="E8312" t="str">
        <f>IF(D8312&lt;VLOOKUP(A8312,Min!A:B,2,FALSE),"Y","")</f>
        <v/>
      </c>
      <c r="F8312">
        <f>IF(AND(OR(s_tmchk="all",IF(ISERROR(MATCH(B8312,s_teams,0)),FALSE,TRUE)),OR(s_minsal="",s_minsal&lt;=D8312),OR(s_maxsal="",s_maxsal&gt;=D8312),OR(s_minyr="",s_minyr&lt;=A8312),OR(s_maxyr="",s_maxyr&gt;=A8312),OR(s_player="",s_player=C8312)),MAX(F$1:F8311)+1,0)</f>
        <v>0</v>
      </c>
    </row>
    <row r="8313" spans="1:6">
      <c r="A8313" s="20">
        <v>2001</v>
      </c>
      <c r="B8313" s="15" t="s">
        <v>82</v>
      </c>
      <c r="C8313" s="15" t="s">
        <v>5928</v>
      </c>
      <c r="D8313" s="24">
        <v>2960000</v>
      </c>
      <c r="E8313" t="str">
        <f>IF(D8313&lt;VLOOKUP(A8313,Min!A:B,2,FALSE),"Y","")</f>
        <v/>
      </c>
      <c r="F8313">
        <f>IF(AND(OR(s_tmchk="all",IF(ISERROR(MATCH(B8313,s_teams,0)),FALSE,TRUE)),OR(s_minsal="",s_minsal&lt;=D8313),OR(s_maxsal="",s_maxsal&gt;=D8313),OR(s_minyr="",s_minyr&lt;=A8313),OR(s_maxyr="",s_maxyr&gt;=A8313),OR(s_player="",s_player=C8313)),MAX(F$1:F8312)+1,0)</f>
        <v>0</v>
      </c>
    </row>
    <row r="8314" spans="1:6">
      <c r="A8314" s="20">
        <v>2001</v>
      </c>
      <c r="B8314" s="15" t="s">
        <v>82</v>
      </c>
      <c r="C8314" s="15" t="s">
        <v>4587</v>
      </c>
      <c r="D8314" s="24">
        <v>2820000</v>
      </c>
      <c r="E8314" t="str">
        <f>IF(D8314&lt;VLOOKUP(A8314,Min!A:B,2,FALSE),"Y","")</f>
        <v/>
      </c>
      <c r="F8314">
        <f>IF(AND(OR(s_tmchk="all",IF(ISERROR(MATCH(B8314,s_teams,0)),FALSE,TRUE)),OR(s_minsal="",s_minsal&lt;=D8314),OR(s_maxsal="",s_maxsal&gt;=D8314),OR(s_minyr="",s_minyr&lt;=A8314),OR(s_maxyr="",s_maxyr&gt;=A8314),OR(s_player="",s_player=C8314)),MAX(F$1:F8313)+1,0)</f>
        <v>0</v>
      </c>
    </row>
    <row r="8315" spans="1:6">
      <c r="A8315" s="20">
        <v>2001</v>
      </c>
      <c r="B8315" s="15" t="s">
        <v>82</v>
      </c>
      <c r="C8315" s="15" t="s">
        <v>5552</v>
      </c>
      <c r="D8315" s="24">
        <v>2570000</v>
      </c>
      <c r="E8315" t="str">
        <f>IF(D8315&lt;VLOOKUP(A8315,Min!A:B,2,FALSE),"Y","")</f>
        <v/>
      </c>
      <c r="F8315">
        <f>IF(AND(OR(s_tmchk="all",IF(ISERROR(MATCH(B8315,s_teams,0)),FALSE,TRUE)),OR(s_minsal="",s_minsal&lt;=D8315),OR(s_maxsal="",s_maxsal&gt;=D8315),OR(s_minyr="",s_minyr&lt;=A8315),OR(s_maxyr="",s_maxyr&gt;=A8315),OR(s_player="",s_player=C8315)),MAX(F$1:F8314)+1,0)</f>
        <v>0</v>
      </c>
    </row>
    <row r="8316" spans="1:6">
      <c r="A8316" s="20">
        <v>2001</v>
      </c>
      <c r="B8316" s="15" t="s">
        <v>82</v>
      </c>
      <c r="C8316" s="15" t="s">
        <v>4935</v>
      </c>
      <c r="D8316" s="24">
        <v>2250000</v>
      </c>
      <c r="E8316" t="str">
        <f>IF(D8316&lt;VLOOKUP(A8316,Min!A:B,2,FALSE),"Y","")</f>
        <v/>
      </c>
      <c r="F8316">
        <f>IF(AND(OR(s_tmchk="all",IF(ISERROR(MATCH(B8316,s_teams,0)),FALSE,TRUE)),OR(s_minsal="",s_minsal&lt;=D8316),OR(s_maxsal="",s_maxsal&gt;=D8316),OR(s_minyr="",s_minyr&lt;=A8316),OR(s_maxyr="",s_maxyr&gt;=A8316),OR(s_player="",s_player=C8316)),MAX(F$1:F8315)+1,0)</f>
        <v>0</v>
      </c>
    </row>
    <row r="8317" spans="1:6">
      <c r="A8317" s="20">
        <v>2001</v>
      </c>
      <c r="B8317" s="15" t="s">
        <v>82</v>
      </c>
      <c r="C8317" s="15" t="s">
        <v>6013</v>
      </c>
      <c r="D8317" s="24">
        <v>2200000</v>
      </c>
      <c r="E8317" t="str">
        <f>IF(D8317&lt;VLOOKUP(A8317,Min!A:B,2,FALSE),"Y","")</f>
        <v/>
      </c>
      <c r="F8317">
        <f>IF(AND(OR(s_tmchk="all",IF(ISERROR(MATCH(B8317,s_teams,0)),FALSE,TRUE)),OR(s_minsal="",s_minsal&lt;=D8317),OR(s_maxsal="",s_maxsal&gt;=D8317),OR(s_minyr="",s_minyr&lt;=A8317),OR(s_maxyr="",s_maxyr&gt;=A8317),OR(s_player="",s_player=C8317)),MAX(F$1:F8316)+1,0)</f>
        <v>0</v>
      </c>
    </row>
    <row r="8318" spans="1:6">
      <c r="A8318" s="20">
        <v>2001</v>
      </c>
      <c r="B8318" s="15" t="s">
        <v>82</v>
      </c>
      <c r="C8318" s="15" t="s">
        <v>6048</v>
      </c>
      <c r="D8318" s="24">
        <v>2200000</v>
      </c>
      <c r="E8318" t="str">
        <f>IF(D8318&lt;VLOOKUP(A8318,Min!A:B,2,FALSE),"Y","")</f>
        <v/>
      </c>
      <c r="F8318">
        <f>IF(AND(OR(s_tmchk="all",IF(ISERROR(MATCH(B8318,s_teams,0)),FALSE,TRUE)),OR(s_minsal="",s_minsal&lt;=D8318),OR(s_maxsal="",s_maxsal&gt;=D8318),OR(s_minyr="",s_minyr&lt;=A8318),OR(s_maxyr="",s_maxyr&gt;=A8318),OR(s_player="",s_player=C8318)),MAX(F$1:F8317)+1,0)</f>
        <v>0</v>
      </c>
    </row>
    <row r="8319" spans="1:6">
      <c r="A8319" s="20">
        <v>2001</v>
      </c>
      <c r="B8319" s="15" t="s">
        <v>82</v>
      </c>
      <c r="C8319" s="15" t="s">
        <v>5238</v>
      </c>
      <c r="D8319" s="24">
        <v>1750000</v>
      </c>
      <c r="E8319" t="str">
        <f>IF(D8319&lt;VLOOKUP(A8319,Min!A:B,2,FALSE),"Y","")</f>
        <v/>
      </c>
      <c r="F8319">
        <f>IF(AND(OR(s_tmchk="all",IF(ISERROR(MATCH(B8319,s_teams,0)),FALSE,TRUE)),OR(s_minsal="",s_minsal&lt;=D8319),OR(s_maxsal="",s_maxsal&gt;=D8319),OR(s_minyr="",s_minyr&lt;=A8319),OR(s_maxyr="",s_maxyr&gt;=A8319),OR(s_player="",s_player=C8319)),MAX(F$1:F8318)+1,0)</f>
        <v>0</v>
      </c>
    </row>
    <row r="8320" spans="1:6">
      <c r="A8320" s="20">
        <v>2001</v>
      </c>
      <c r="B8320" s="15" t="s">
        <v>82</v>
      </c>
      <c r="C8320" s="15" t="s">
        <v>4874</v>
      </c>
      <c r="D8320" s="24">
        <v>1200000</v>
      </c>
      <c r="E8320" t="str">
        <f>IF(D8320&lt;VLOOKUP(A8320,Min!A:B,2,FALSE),"Y","")</f>
        <v/>
      </c>
      <c r="F8320">
        <f>IF(AND(OR(s_tmchk="all",IF(ISERROR(MATCH(B8320,s_teams,0)),FALSE,TRUE)),OR(s_minsal="",s_minsal&lt;=D8320),OR(s_maxsal="",s_maxsal&gt;=D8320),OR(s_minyr="",s_minyr&lt;=A8320),OR(s_maxyr="",s_maxyr&gt;=A8320),OR(s_player="",s_player=C8320)),MAX(F$1:F8319)+1,0)</f>
        <v>0</v>
      </c>
    </row>
    <row r="8321" spans="1:6">
      <c r="A8321" s="20">
        <v>2001</v>
      </c>
      <c r="B8321" s="15" t="s">
        <v>82</v>
      </c>
      <c r="C8321" s="15" t="s">
        <v>5975</v>
      </c>
      <c r="D8321" s="24">
        <v>548500</v>
      </c>
      <c r="E8321" t="str">
        <f>IF(D8321&lt;VLOOKUP(A8321,Min!A:B,2,FALSE),"Y","")</f>
        <v/>
      </c>
      <c r="F8321">
        <f>IF(AND(OR(s_tmchk="all",IF(ISERROR(MATCH(B8321,s_teams,0)),FALSE,TRUE)),OR(s_minsal="",s_minsal&lt;=D8321),OR(s_maxsal="",s_maxsal&gt;=D8321),OR(s_minyr="",s_minyr&lt;=A8321),OR(s_maxyr="",s_maxyr&gt;=A8321),OR(s_player="",s_player=C8321)),MAX(F$1:F8320)+1,0)</f>
        <v>0</v>
      </c>
    </row>
    <row r="8322" spans="1:6">
      <c r="A8322" s="20">
        <v>2001</v>
      </c>
      <c r="B8322" s="15" t="s">
        <v>82</v>
      </c>
      <c r="C8322" s="15" t="s">
        <v>4949</v>
      </c>
      <c r="D8322" s="24">
        <v>423500</v>
      </c>
      <c r="E8322" t="str">
        <f>IF(D8322&lt;VLOOKUP(A8322,Min!A:B,2,FALSE),"Y","")</f>
        <v/>
      </c>
      <c r="F8322">
        <f>IF(AND(OR(s_tmchk="all",IF(ISERROR(MATCH(B8322,s_teams,0)),FALSE,TRUE)),OR(s_minsal="",s_minsal&lt;=D8322),OR(s_maxsal="",s_maxsal&gt;=D8322),OR(s_minyr="",s_minyr&lt;=A8322),OR(s_maxyr="",s_maxyr&gt;=A8322),OR(s_player="",s_player=C8322)),MAX(F$1:F8321)+1,0)</f>
        <v>0</v>
      </c>
    </row>
    <row r="8323" spans="1:6">
      <c r="A8323" s="20">
        <v>2001</v>
      </c>
      <c r="B8323" s="15" t="s">
        <v>82</v>
      </c>
      <c r="C8323" s="15" t="s">
        <v>4771</v>
      </c>
      <c r="D8323" s="24">
        <v>316969</v>
      </c>
      <c r="E8323" t="str">
        <f>IF(D8323&lt;VLOOKUP(A8323,Min!A:B,2,FALSE),"Y","")</f>
        <v/>
      </c>
      <c r="F8323">
        <f>IF(AND(OR(s_tmchk="all",IF(ISERROR(MATCH(B8323,s_teams,0)),FALSE,TRUE)),OR(s_minsal="",s_minsal&lt;=D8323),OR(s_maxsal="",s_maxsal&gt;=D8323),OR(s_minyr="",s_minyr&lt;=A8323),OR(s_maxyr="",s_maxyr&gt;=A8323),OR(s_player="",s_player=C8323)),MAX(F$1:F8322)+1,0)</f>
        <v>0</v>
      </c>
    </row>
    <row r="8324" spans="1:6">
      <c r="A8324" s="20">
        <v>2001</v>
      </c>
      <c r="B8324" s="15" t="s">
        <v>82</v>
      </c>
      <c r="C8324" s="15" t="s">
        <v>5180</v>
      </c>
      <c r="D8324" s="24">
        <v>316969</v>
      </c>
      <c r="E8324" t="str">
        <f>IF(D8324&lt;VLOOKUP(A8324,Min!A:B,2,FALSE),"Y","")</f>
        <v/>
      </c>
      <c r="F8324">
        <f>IF(AND(OR(s_tmchk="all",IF(ISERROR(MATCH(B8324,s_teams,0)),FALSE,TRUE)),OR(s_minsal="",s_minsal&lt;=D8324),OR(s_maxsal="",s_maxsal&gt;=D8324),OR(s_minyr="",s_minyr&lt;=A8324),OR(s_maxyr="",s_maxyr&gt;=A8324),OR(s_player="",s_player=C8324)),MAX(F$1:F8323)+1,0)</f>
        <v>0</v>
      </c>
    </row>
    <row r="8325" spans="1:6">
      <c r="A8325" s="20">
        <v>2001</v>
      </c>
      <c r="B8325" s="15" t="s">
        <v>84</v>
      </c>
      <c r="C8325" s="15" t="s">
        <v>5754</v>
      </c>
      <c r="D8325" s="24">
        <v>14000000</v>
      </c>
      <c r="E8325" t="str">
        <f>IF(D8325&lt;VLOOKUP(A8325,Min!A:B,2,FALSE),"Y","")</f>
        <v/>
      </c>
      <c r="F8325">
        <f>IF(AND(OR(s_tmchk="all",IF(ISERROR(MATCH(B8325,s_teams,0)),FALSE,TRUE)),OR(s_minsal="",s_minsal&lt;=D8325),OR(s_maxsal="",s_maxsal&gt;=D8325),OR(s_minyr="",s_minyr&lt;=A8325),OR(s_maxyr="",s_maxyr&gt;=A8325),OR(s_player="",s_player=C8325)),MAX(F$1:F8324)+1,0)</f>
        <v>0</v>
      </c>
    </row>
    <row r="8326" spans="1:6">
      <c r="A8326" s="20">
        <v>2001</v>
      </c>
      <c r="B8326" s="15" t="s">
        <v>84</v>
      </c>
      <c r="C8326" s="15" t="s">
        <v>5099</v>
      </c>
      <c r="D8326" s="24">
        <v>12200000</v>
      </c>
      <c r="E8326" t="str">
        <f>IF(D8326&lt;VLOOKUP(A8326,Min!A:B,2,FALSE),"Y","")</f>
        <v/>
      </c>
      <c r="F8326">
        <f>IF(AND(OR(s_tmchk="all",IF(ISERROR(MATCH(B8326,s_teams,0)),FALSE,TRUE)),OR(s_minsal="",s_minsal&lt;=D8326),OR(s_maxsal="",s_maxsal&gt;=D8326),OR(s_minyr="",s_minyr&lt;=A8326),OR(s_maxyr="",s_maxyr&gt;=A8326),OR(s_player="",s_player=C8326)),MAX(F$1:F8325)+1,0)</f>
        <v>0</v>
      </c>
    </row>
    <row r="8327" spans="1:6">
      <c r="A8327" s="20">
        <v>2001</v>
      </c>
      <c r="B8327" s="15" t="s">
        <v>84</v>
      </c>
      <c r="C8327" s="15" t="s">
        <v>6148</v>
      </c>
      <c r="D8327" s="24">
        <v>10130000</v>
      </c>
      <c r="E8327" t="str">
        <f>IF(D8327&lt;VLOOKUP(A8327,Min!A:B,2,FALSE),"Y","")</f>
        <v/>
      </c>
      <c r="F8327">
        <f>IF(AND(OR(s_tmchk="all",IF(ISERROR(MATCH(B8327,s_teams,0)),FALSE,TRUE)),OR(s_minsal="",s_minsal&lt;=D8327),OR(s_maxsal="",s_maxsal&gt;=D8327),OR(s_minyr="",s_minyr&lt;=A8327),OR(s_maxyr="",s_maxyr&gt;=A8327),OR(s_player="",s_player=C8327)),MAX(F$1:F8326)+1,0)</f>
        <v>0</v>
      </c>
    </row>
    <row r="8328" spans="1:6">
      <c r="A8328" s="20">
        <v>2001</v>
      </c>
      <c r="B8328" s="15" t="s">
        <v>84</v>
      </c>
      <c r="C8328" s="15" t="s">
        <v>4689</v>
      </c>
      <c r="D8328" s="24">
        <v>4320000</v>
      </c>
      <c r="E8328" t="str">
        <f>IF(D8328&lt;VLOOKUP(A8328,Min!A:B,2,FALSE),"Y","")</f>
        <v/>
      </c>
      <c r="F8328">
        <f>IF(AND(OR(s_tmchk="all",IF(ISERROR(MATCH(B8328,s_teams,0)),FALSE,TRUE)),OR(s_minsal="",s_minsal&lt;=D8328),OR(s_maxsal="",s_maxsal&gt;=D8328),OR(s_minyr="",s_minyr&lt;=A8328),OR(s_maxyr="",s_maxyr&gt;=A8328),OR(s_player="",s_player=C8328)),MAX(F$1:F8327)+1,0)</f>
        <v>0</v>
      </c>
    </row>
    <row r="8329" spans="1:6">
      <c r="A8329" s="20">
        <v>2001</v>
      </c>
      <c r="B8329" s="15" t="s">
        <v>84</v>
      </c>
      <c r="C8329" s="15" t="s">
        <v>3113</v>
      </c>
      <c r="D8329" s="24">
        <v>3920000</v>
      </c>
      <c r="E8329" t="str">
        <f>IF(D8329&lt;VLOOKUP(A8329,Min!A:B,2,FALSE),"Y","")</f>
        <v/>
      </c>
      <c r="F8329">
        <f>IF(AND(OR(s_tmchk="all",IF(ISERROR(MATCH(B8329,s_teams,0)),FALSE,TRUE)),OR(s_minsal="",s_minsal&lt;=D8329),OR(s_maxsal="",s_maxsal&gt;=D8329),OR(s_minyr="",s_minyr&lt;=A8329),OR(s_maxyr="",s_maxyr&gt;=A8329),OR(s_player="",s_player=C8329)),MAX(F$1:F8328)+1,0)</f>
        <v>0</v>
      </c>
    </row>
    <row r="8330" spans="1:6">
      <c r="A8330" s="20">
        <v>2001</v>
      </c>
      <c r="B8330" s="15" t="s">
        <v>84</v>
      </c>
      <c r="C8330" s="15" t="s">
        <v>5277</v>
      </c>
      <c r="D8330" s="24">
        <v>1110000</v>
      </c>
      <c r="E8330" t="str">
        <f>IF(D8330&lt;VLOOKUP(A8330,Min!A:B,2,FALSE),"Y","")</f>
        <v/>
      </c>
      <c r="F8330">
        <f>IF(AND(OR(s_tmchk="all",IF(ISERROR(MATCH(B8330,s_teams,0)),FALSE,TRUE)),OR(s_minsal="",s_minsal&lt;=D8330),OR(s_maxsal="",s_maxsal&gt;=D8330),OR(s_minyr="",s_minyr&lt;=A8330),OR(s_maxyr="",s_maxyr&gt;=A8330),OR(s_player="",s_player=C8330)),MAX(F$1:F8329)+1,0)</f>
        <v>0</v>
      </c>
    </row>
    <row r="8331" spans="1:6">
      <c r="A8331" s="20">
        <v>2001</v>
      </c>
      <c r="B8331" s="15" t="s">
        <v>84</v>
      </c>
      <c r="C8331" s="15" t="s">
        <v>4957</v>
      </c>
      <c r="D8331" s="24">
        <v>1074720</v>
      </c>
      <c r="E8331" t="str">
        <f>IF(D8331&lt;VLOOKUP(A8331,Min!A:B,2,FALSE),"Y","")</f>
        <v/>
      </c>
      <c r="F8331">
        <f>IF(AND(OR(s_tmchk="all",IF(ISERROR(MATCH(B8331,s_teams,0)),FALSE,TRUE)),OR(s_minsal="",s_minsal&lt;=D8331),OR(s_maxsal="",s_maxsal&gt;=D8331),OR(s_minyr="",s_minyr&lt;=A8331),OR(s_maxyr="",s_maxyr&gt;=A8331),OR(s_player="",s_player=C8331)),MAX(F$1:F8330)+1,0)</f>
        <v>0</v>
      </c>
    </row>
    <row r="8332" spans="1:6">
      <c r="A8332" s="20">
        <v>2001</v>
      </c>
      <c r="B8332" s="15" t="s">
        <v>84</v>
      </c>
      <c r="C8332" s="15" t="s">
        <v>4914</v>
      </c>
      <c r="D8332" s="24">
        <v>1000000</v>
      </c>
      <c r="E8332" t="str">
        <f>IF(D8332&lt;VLOOKUP(A8332,Min!A:B,2,FALSE),"Y","")</f>
        <v/>
      </c>
      <c r="F8332">
        <f>IF(AND(OR(s_tmchk="all",IF(ISERROR(MATCH(B8332,s_teams,0)),FALSE,TRUE)),OR(s_minsal="",s_minsal&lt;=D8332),OR(s_maxsal="",s_maxsal&gt;=D8332),OR(s_minyr="",s_minyr&lt;=A8332),OR(s_maxyr="",s_maxyr&gt;=A8332),OR(s_player="",s_player=C8332)),MAX(F$1:F8331)+1,0)</f>
        <v>0</v>
      </c>
    </row>
    <row r="8333" spans="1:6">
      <c r="A8333" s="20">
        <v>2001</v>
      </c>
      <c r="B8333" s="15" t="s">
        <v>84</v>
      </c>
      <c r="C8333" s="15" t="s">
        <v>5772</v>
      </c>
      <c r="D8333" s="24">
        <v>1000000</v>
      </c>
      <c r="E8333" t="str">
        <f>IF(D8333&lt;VLOOKUP(A8333,Min!A:B,2,FALSE),"Y","")</f>
        <v/>
      </c>
      <c r="F8333">
        <f>IF(AND(OR(s_tmchk="all",IF(ISERROR(MATCH(B8333,s_teams,0)),FALSE,TRUE)),OR(s_minsal="",s_minsal&lt;=D8333),OR(s_maxsal="",s_maxsal&gt;=D8333),OR(s_minyr="",s_minyr&lt;=A8333),OR(s_maxyr="",s_maxyr&gt;=A8333),OR(s_player="",s_player=C8333)),MAX(F$1:F8332)+1,0)</f>
        <v>0</v>
      </c>
    </row>
    <row r="8334" spans="1:6">
      <c r="A8334" s="20">
        <v>2001</v>
      </c>
      <c r="B8334" s="15" t="s">
        <v>84</v>
      </c>
      <c r="C8334" s="15" t="s">
        <v>5905</v>
      </c>
      <c r="D8334" s="24">
        <v>990000</v>
      </c>
      <c r="E8334" t="str">
        <f>IF(D8334&lt;VLOOKUP(A8334,Min!A:B,2,FALSE),"Y","")</f>
        <v/>
      </c>
      <c r="F8334">
        <f>IF(AND(OR(s_tmchk="all",IF(ISERROR(MATCH(B8334,s_teams,0)),FALSE,TRUE)),OR(s_minsal="",s_minsal&lt;=D8334),OR(s_maxsal="",s_maxsal&gt;=D8334),OR(s_minyr="",s_minyr&lt;=A8334),OR(s_maxyr="",s_maxyr&gt;=A8334),OR(s_player="",s_player=C8334)),MAX(F$1:F8333)+1,0)</f>
        <v>0</v>
      </c>
    </row>
    <row r="8335" spans="1:6">
      <c r="A8335" s="20">
        <v>2001</v>
      </c>
      <c r="B8335" s="15" t="s">
        <v>84</v>
      </c>
      <c r="C8335" s="15" t="s">
        <v>5039</v>
      </c>
      <c r="D8335" s="24">
        <v>610000</v>
      </c>
      <c r="E8335" t="str">
        <f>IF(D8335&lt;VLOOKUP(A8335,Min!A:B,2,FALSE),"Y","")</f>
        <v/>
      </c>
      <c r="F8335">
        <f>IF(AND(OR(s_tmchk="all",IF(ISERROR(MATCH(B8335,s_teams,0)),FALSE,TRUE)),OR(s_minsal="",s_minsal&lt;=D8335),OR(s_maxsal="",s_maxsal&gt;=D8335),OR(s_minyr="",s_minyr&lt;=A8335),OR(s_maxyr="",s_maxyr&gt;=A8335),OR(s_player="",s_player=C8335)),MAX(F$1:F8334)+1,0)</f>
        <v>0</v>
      </c>
    </row>
    <row r="8336" spans="1:6">
      <c r="A8336" s="20">
        <v>2001</v>
      </c>
      <c r="B8336" s="15" t="s">
        <v>84</v>
      </c>
      <c r="C8336" s="15" t="s">
        <v>5962</v>
      </c>
      <c r="D8336" s="24">
        <v>550000</v>
      </c>
      <c r="E8336" t="str">
        <f>IF(D8336&lt;VLOOKUP(A8336,Min!A:B,2,FALSE),"Y","")</f>
        <v/>
      </c>
      <c r="F8336">
        <f>IF(AND(OR(s_tmchk="all",IF(ISERROR(MATCH(B8336,s_teams,0)),FALSE,TRUE)),OR(s_minsal="",s_minsal&lt;=D8336),OR(s_maxsal="",s_maxsal&gt;=D8336),OR(s_minyr="",s_minyr&lt;=A8336),OR(s_maxyr="",s_maxyr&gt;=A8336),OR(s_player="",s_player=C8336)),MAX(F$1:F8335)+1,0)</f>
        <v>0</v>
      </c>
    </row>
    <row r="8337" spans="1:6">
      <c r="A8337" s="20">
        <v>2001</v>
      </c>
      <c r="B8337" s="15" t="s">
        <v>84</v>
      </c>
      <c r="C8337" s="15" t="s">
        <v>5732</v>
      </c>
      <c r="D8337" s="24">
        <v>316969</v>
      </c>
      <c r="E8337" t="str">
        <f>IF(D8337&lt;VLOOKUP(A8337,Min!A:B,2,FALSE),"Y","")</f>
        <v/>
      </c>
      <c r="F8337">
        <f>IF(AND(OR(s_tmchk="all",IF(ISERROR(MATCH(B8337,s_teams,0)),FALSE,TRUE)),OR(s_minsal="",s_minsal&lt;=D8337),OR(s_maxsal="",s_maxsal&gt;=D8337),OR(s_minyr="",s_minyr&lt;=A8337),OR(s_maxyr="",s_maxyr&gt;=A8337),OR(s_player="",s_player=C8337)),MAX(F$1:F8336)+1,0)</f>
        <v>0</v>
      </c>
    </row>
    <row r="8338" spans="1:6">
      <c r="A8338" s="20">
        <v>2001</v>
      </c>
      <c r="B8338" s="15" t="s">
        <v>84</v>
      </c>
      <c r="C8338" s="15" t="s">
        <v>5906</v>
      </c>
      <c r="D8338" s="24">
        <v>316969</v>
      </c>
      <c r="E8338" t="str">
        <f>IF(D8338&lt;VLOOKUP(A8338,Min!A:B,2,FALSE),"Y","")</f>
        <v/>
      </c>
      <c r="F8338">
        <f>IF(AND(OR(s_tmchk="all",IF(ISERROR(MATCH(B8338,s_teams,0)),FALSE,TRUE)),OR(s_minsal="",s_minsal&lt;=D8338),OR(s_maxsal="",s_maxsal&gt;=D8338),OR(s_minyr="",s_minyr&lt;=A8338),OR(s_maxyr="",s_maxyr&gt;=A8338),OR(s_player="",s_player=C8338)),MAX(F$1:F8337)+1,0)</f>
        <v>0</v>
      </c>
    </row>
    <row r="8339" spans="1:6">
      <c r="A8339" s="20">
        <v>2001</v>
      </c>
      <c r="B8339" s="15" t="s">
        <v>87</v>
      </c>
      <c r="C8339" s="15" t="s">
        <v>4759</v>
      </c>
      <c r="D8339" s="24">
        <v>5760000</v>
      </c>
      <c r="E8339" t="str">
        <f>IF(D8339&lt;VLOOKUP(A8339,Min!A:B,2,FALSE),"Y","")</f>
        <v/>
      </c>
      <c r="F8339">
        <f>IF(AND(OR(s_tmchk="all",IF(ISERROR(MATCH(B8339,s_teams,0)),FALSE,TRUE)),OR(s_minsal="",s_minsal&lt;=D8339),OR(s_maxsal="",s_maxsal&gt;=D8339),OR(s_minyr="",s_minyr&lt;=A8339),OR(s_maxyr="",s_maxyr&gt;=A8339),OR(s_player="",s_player=C8339)),MAX(F$1:F8338)+1,0)</f>
        <v>0</v>
      </c>
    </row>
    <row r="8340" spans="1:6">
      <c r="A8340" s="20">
        <v>2001</v>
      </c>
      <c r="B8340" s="15" t="s">
        <v>87</v>
      </c>
      <c r="C8340" s="15" t="s">
        <v>4614</v>
      </c>
      <c r="D8340" s="24">
        <v>5500000</v>
      </c>
      <c r="E8340" t="str">
        <f>IF(D8340&lt;VLOOKUP(A8340,Min!A:B,2,FALSE),"Y","")</f>
        <v/>
      </c>
      <c r="F8340">
        <f>IF(AND(OR(s_tmchk="all",IF(ISERROR(MATCH(B8340,s_teams,0)),FALSE,TRUE)),OR(s_minsal="",s_minsal&lt;=D8340),OR(s_maxsal="",s_maxsal&gt;=D8340),OR(s_minyr="",s_minyr&lt;=A8340),OR(s_maxyr="",s_maxyr&gt;=A8340),OR(s_player="",s_player=C8340)),MAX(F$1:F8339)+1,0)</f>
        <v>0</v>
      </c>
    </row>
    <row r="8341" spans="1:6">
      <c r="A8341" s="20">
        <v>2001</v>
      </c>
      <c r="B8341" s="15" t="s">
        <v>87</v>
      </c>
      <c r="C8341" s="15" t="s">
        <v>4829</v>
      </c>
      <c r="D8341" s="24">
        <v>3940000</v>
      </c>
      <c r="E8341" t="str">
        <f>IF(D8341&lt;VLOOKUP(A8341,Min!A:B,2,FALSE),"Y","")</f>
        <v/>
      </c>
      <c r="F8341">
        <f>IF(AND(OR(s_tmchk="all",IF(ISERROR(MATCH(B8341,s_teams,0)),FALSE,TRUE)),OR(s_minsal="",s_minsal&lt;=D8341),OR(s_maxsal="",s_maxsal&gt;=D8341),OR(s_minyr="",s_minyr&lt;=A8341),OR(s_maxyr="",s_maxyr&gt;=A8341),OR(s_player="",s_player=C8341)),MAX(F$1:F8340)+1,0)</f>
        <v>0</v>
      </c>
    </row>
    <row r="8342" spans="1:6">
      <c r="A8342" s="20">
        <v>2001</v>
      </c>
      <c r="B8342" s="15" t="s">
        <v>87</v>
      </c>
      <c r="C8342" s="15" t="s">
        <v>5591</v>
      </c>
      <c r="D8342" s="24">
        <v>3570000</v>
      </c>
      <c r="E8342" t="str">
        <f>IF(D8342&lt;VLOOKUP(A8342,Min!A:B,2,FALSE),"Y","")</f>
        <v/>
      </c>
      <c r="F8342">
        <f>IF(AND(OR(s_tmchk="all",IF(ISERROR(MATCH(B8342,s_teams,0)),FALSE,TRUE)),OR(s_minsal="",s_minsal&lt;=D8342),OR(s_maxsal="",s_maxsal&gt;=D8342),OR(s_minyr="",s_minyr&lt;=A8342),OR(s_maxyr="",s_maxyr&gt;=A8342),OR(s_player="",s_player=C8342)),MAX(F$1:F8341)+1,0)</f>
        <v>0</v>
      </c>
    </row>
    <row r="8343" spans="1:6">
      <c r="A8343" s="20">
        <v>2001</v>
      </c>
      <c r="B8343" s="15" t="s">
        <v>87</v>
      </c>
      <c r="C8343" s="15" t="s">
        <v>5658</v>
      </c>
      <c r="D8343" s="24">
        <v>3520000</v>
      </c>
      <c r="E8343" t="str">
        <f>IF(D8343&lt;VLOOKUP(A8343,Min!A:B,2,FALSE),"Y","")</f>
        <v/>
      </c>
      <c r="F8343">
        <f>IF(AND(OR(s_tmchk="all",IF(ISERROR(MATCH(B8343,s_teams,0)),FALSE,TRUE)),OR(s_minsal="",s_minsal&lt;=D8343),OR(s_maxsal="",s_maxsal&gt;=D8343),OR(s_minyr="",s_minyr&lt;=A8343),OR(s_maxyr="",s_maxyr&gt;=A8343),OR(s_player="",s_player=C8343)),MAX(F$1:F8342)+1,0)</f>
        <v>0</v>
      </c>
    </row>
    <row r="8344" spans="1:6">
      <c r="A8344" s="20">
        <v>2001</v>
      </c>
      <c r="B8344" s="15" t="s">
        <v>87</v>
      </c>
      <c r="C8344" s="15" t="s">
        <v>5448</v>
      </c>
      <c r="D8344" s="24">
        <v>2870000</v>
      </c>
      <c r="E8344" t="str">
        <f>IF(D8344&lt;VLOOKUP(A8344,Min!A:B,2,FALSE),"Y","")</f>
        <v/>
      </c>
      <c r="F8344">
        <f>IF(AND(OR(s_tmchk="all",IF(ISERROR(MATCH(B8344,s_teams,0)),FALSE,TRUE)),OR(s_minsal="",s_minsal&lt;=D8344),OR(s_maxsal="",s_maxsal&gt;=D8344),OR(s_minyr="",s_minyr&lt;=A8344),OR(s_maxyr="",s_maxyr&gt;=A8344),OR(s_player="",s_player=C8344)),MAX(F$1:F8343)+1,0)</f>
        <v>0</v>
      </c>
    </row>
    <row r="8345" spans="1:6">
      <c r="A8345" s="20">
        <v>2001</v>
      </c>
      <c r="B8345" s="15" t="s">
        <v>87</v>
      </c>
      <c r="C8345" s="15" t="s">
        <v>812</v>
      </c>
      <c r="D8345" s="24">
        <v>2425440</v>
      </c>
      <c r="E8345" t="str">
        <f>IF(D8345&lt;VLOOKUP(A8345,Min!A:B,2,FALSE),"Y","")</f>
        <v/>
      </c>
      <c r="F8345">
        <f>IF(AND(OR(s_tmchk="all",IF(ISERROR(MATCH(B8345,s_teams,0)),FALSE,TRUE)),OR(s_minsal="",s_minsal&lt;=D8345),OR(s_maxsal="",s_maxsal&gt;=D8345),OR(s_minyr="",s_minyr&lt;=A8345),OR(s_maxyr="",s_maxyr&gt;=A8345),OR(s_player="",s_player=C8345)),MAX(F$1:F8344)+1,0)</f>
        <v>0</v>
      </c>
    </row>
    <row r="8346" spans="1:6">
      <c r="A8346" s="20">
        <v>2001</v>
      </c>
      <c r="B8346" s="15" t="s">
        <v>87</v>
      </c>
      <c r="C8346" s="15" t="s">
        <v>4558</v>
      </c>
      <c r="D8346" s="24">
        <v>2100000</v>
      </c>
      <c r="E8346" t="str">
        <f>IF(D8346&lt;VLOOKUP(A8346,Min!A:B,2,FALSE),"Y","")</f>
        <v/>
      </c>
      <c r="F8346">
        <f>IF(AND(OR(s_tmchk="all",IF(ISERROR(MATCH(B8346,s_teams,0)),FALSE,TRUE)),OR(s_minsal="",s_minsal&lt;=D8346),OR(s_maxsal="",s_maxsal&gt;=D8346),OR(s_minyr="",s_minyr&lt;=A8346),OR(s_maxyr="",s_maxyr&gt;=A8346),OR(s_player="",s_player=C8346)),MAX(F$1:F8345)+1,0)</f>
        <v>0</v>
      </c>
    </row>
    <row r="8347" spans="1:6">
      <c r="A8347" s="20">
        <v>2001</v>
      </c>
      <c r="B8347" s="15" t="s">
        <v>87</v>
      </c>
      <c r="C8347" s="15" t="s">
        <v>4923</v>
      </c>
      <c r="D8347" s="24">
        <v>2000000</v>
      </c>
      <c r="E8347" t="str">
        <f>IF(D8347&lt;VLOOKUP(A8347,Min!A:B,2,FALSE),"Y","")</f>
        <v/>
      </c>
      <c r="F8347">
        <f>IF(AND(OR(s_tmchk="all",IF(ISERROR(MATCH(B8347,s_teams,0)),FALSE,TRUE)),OR(s_minsal="",s_minsal&lt;=D8347),OR(s_maxsal="",s_maxsal&gt;=D8347),OR(s_minyr="",s_minyr&lt;=A8347),OR(s_maxyr="",s_maxyr&gt;=A8347),OR(s_player="",s_player=C8347)),MAX(F$1:F8346)+1,0)</f>
        <v>0</v>
      </c>
    </row>
    <row r="8348" spans="1:6">
      <c r="A8348" s="20">
        <v>2001</v>
      </c>
      <c r="B8348" s="15" t="s">
        <v>87</v>
      </c>
      <c r="C8348" s="15" t="s">
        <v>5702</v>
      </c>
      <c r="D8348" s="24">
        <v>1740000</v>
      </c>
      <c r="E8348" t="str">
        <f>IF(D8348&lt;VLOOKUP(A8348,Min!A:B,2,FALSE),"Y","")</f>
        <v/>
      </c>
      <c r="F8348">
        <f>IF(AND(OR(s_tmchk="all",IF(ISERROR(MATCH(B8348,s_teams,0)),FALSE,TRUE)),OR(s_minsal="",s_minsal&lt;=D8348),OR(s_maxsal="",s_maxsal&gt;=D8348),OR(s_minyr="",s_minyr&lt;=A8348),OR(s_maxyr="",s_maxyr&gt;=A8348),OR(s_player="",s_player=C8348)),MAX(F$1:F8347)+1,0)</f>
        <v>0</v>
      </c>
    </row>
    <row r="8349" spans="1:6">
      <c r="A8349" s="20">
        <v>2001</v>
      </c>
      <c r="B8349" s="15" t="s">
        <v>87</v>
      </c>
      <c r="C8349" s="15" t="s">
        <v>4534</v>
      </c>
      <c r="D8349" s="24">
        <v>1425120</v>
      </c>
      <c r="E8349" t="str">
        <f>IF(D8349&lt;VLOOKUP(A8349,Min!A:B,2,FALSE),"Y","")</f>
        <v/>
      </c>
      <c r="F8349">
        <f>IF(AND(OR(s_tmchk="all",IF(ISERROR(MATCH(B8349,s_teams,0)),FALSE,TRUE)),OR(s_minsal="",s_minsal&lt;=D8349),OR(s_maxsal="",s_maxsal&gt;=D8349),OR(s_minyr="",s_minyr&lt;=A8349),OR(s_maxyr="",s_maxyr&gt;=A8349),OR(s_player="",s_player=C8349)),MAX(F$1:F8348)+1,0)</f>
        <v>0</v>
      </c>
    </row>
    <row r="8350" spans="1:6">
      <c r="A8350" s="20">
        <v>2001</v>
      </c>
      <c r="B8350" s="15" t="s">
        <v>87</v>
      </c>
      <c r="C8350" s="15" t="s">
        <v>6132</v>
      </c>
      <c r="D8350" s="24">
        <v>1000000</v>
      </c>
      <c r="E8350" t="str">
        <f>IF(D8350&lt;VLOOKUP(A8350,Min!A:B,2,FALSE),"Y","")</f>
        <v/>
      </c>
      <c r="F8350">
        <f>IF(AND(OR(s_tmchk="all",IF(ISERROR(MATCH(B8350,s_teams,0)),FALSE,TRUE)),OR(s_minsal="",s_minsal&lt;=D8350),OR(s_maxsal="",s_maxsal&gt;=D8350),OR(s_minyr="",s_minyr&lt;=A8350),OR(s_maxyr="",s_maxyr&gt;=A8350),OR(s_player="",s_player=C8350)),MAX(F$1:F8349)+1,0)</f>
        <v>0</v>
      </c>
    </row>
    <row r="8351" spans="1:6">
      <c r="A8351" s="20">
        <v>2001</v>
      </c>
      <c r="B8351" s="15" t="s">
        <v>87</v>
      </c>
      <c r="C8351" s="15" t="s">
        <v>5700</v>
      </c>
      <c r="D8351" s="24">
        <v>898560</v>
      </c>
      <c r="E8351" t="str">
        <f>IF(D8351&lt;VLOOKUP(A8351,Min!A:B,2,FALSE),"Y","")</f>
        <v/>
      </c>
      <c r="F8351">
        <f>IF(AND(OR(s_tmchk="all",IF(ISERROR(MATCH(B8351,s_teams,0)),FALSE,TRUE)),OR(s_minsal="",s_minsal&lt;=D8351),OR(s_maxsal="",s_maxsal&gt;=D8351),OR(s_minyr="",s_minyr&lt;=A8351),OR(s_maxyr="",s_maxyr&gt;=A8351),OR(s_player="",s_player=C8351)),MAX(F$1:F8350)+1,0)</f>
        <v>0</v>
      </c>
    </row>
    <row r="8352" spans="1:6">
      <c r="A8352" s="20">
        <v>2001</v>
      </c>
      <c r="B8352" s="15" t="s">
        <v>87</v>
      </c>
      <c r="C8352" s="15" t="s">
        <v>6159</v>
      </c>
      <c r="D8352" s="24">
        <v>749160</v>
      </c>
      <c r="E8352" t="str">
        <f>IF(D8352&lt;VLOOKUP(A8352,Min!A:B,2,FALSE),"Y","")</f>
        <v/>
      </c>
      <c r="F8352">
        <f>IF(AND(OR(s_tmchk="all",IF(ISERROR(MATCH(B8352,s_teams,0)),FALSE,TRUE)),OR(s_minsal="",s_minsal&lt;=D8352),OR(s_maxsal="",s_maxsal&gt;=D8352),OR(s_minyr="",s_minyr&lt;=A8352),OR(s_maxyr="",s_maxyr&gt;=A8352),OR(s_player="",s_player=C8352)),MAX(F$1:F8351)+1,0)</f>
        <v>0</v>
      </c>
    </row>
    <row r="8353" spans="1:6">
      <c r="A8353" s="20">
        <v>2001</v>
      </c>
      <c r="B8353" s="15" t="s">
        <v>87</v>
      </c>
      <c r="C8353" s="15" t="s">
        <v>5458</v>
      </c>
      <c r="D8353" s="24">
        <v>498500</v>
      </c>
      <c r="E8353" t="str">
        <f>IF(D8353&lt;VLOOKUP(A8353,Min!A:B,2,FALSE),"Y","")</f>
        <v/>
      </c>
      <c r="F8353">
        <f>IF(AND(OR(s_tmchk="all",IF(ISERROR(MATCH(B8353,s_teams,0)),FALSE,TRUE)),OR(s_minsal="",s_minsal&lt;=D8353),OR(s_maxsal="",s_maxsal&gt;=D8353),OR(s_minyr="",s_minyr&lt;=A8353),OR(s_maxyr="",s_maxyr&gt;=A8353),OR(s_player="",s_player=C8353)),MAX(F$1:F8352)+1,0)</f>
        <v>0</v>
      </c>
    </row>
    <row r="8354" spans="1:6">
      <c r="A8354" s="20">
        <v>2001</v>
      </c>
      <c r="B8354" s="15" t="s">
        <v>87</v>
      </c>
      <c r="C8354" s="15" t="s">
        <v>5094</v>
      </c>
      <c r="D8354" s="24">
        <v>316969</v>
      </c>
      <c r="E8354" t="str">
        <f>IF(D8354&lt;VLOOKUP(A8354,Min!A:B,2,FALSE),"Y","")</f>
        <v/>
      </c>
      <c r="F8354">
        <f>IF(AND(OR(s_tmchk="all",IF(ISERROR(MATCH(B8354,s_teams,0)),FALSE,TRUE)),OR(s_minsal="",s_minsal&lt;=D8354),OR(s_maxsal="",s_maxsal&gt;=D8354),OR(s_minyr="",s_minyr&lt;=A8354),OR(s_maxyr="",s_maxyr&gt;=A8354),OR(s_player="",s_player=C8354)),MAX(F$1:F8353)+1,0)</f>
        <v>0</v>
      </c>
    </row>
    <row r="8355" spans="1:6">
      <c r="A8355" s="20">
        <v>2001</v>
      </c>
      <c r="B8355" s="15" t="s">
        <v>88</v>
      </c>
      <c r="C8355" s="15" t="s">
        <v>5393</v>
      </c>
      <c r="D8355" s="24">
        <v>15750000</v>
      </c>
      <c r="E8355" t="str">
        <f>IF(D8355&lt;VLOOKUP(A8355,Min!A:B,2,FALSE),"Y","")</f>
        <v/>
      </c>
      <c r="F8355">
        <f>IF(AND(OR(s_tmchk="all",IF(ISERROR(MATCH(B8355,s_teams,0)),FALSE,TRUE)),OR(s_minsal="",s_minsal&lt;=D8355),OR(s_maxsal="",s_maxsal&gt;=D8355),OR(s_minyr="",s_minyr&lt;=A8355),OR(s_maxyr="",s_maxyr&gt;=A8355),OR(s_player="",s_player=C8355)),MAX(F$1:F8354)+1,0)</f>
        <v>0</v>
      </c>
    </row>
    <row r="8356" spans="1:6">
      <c r="A8356" s="20">
        <v>2001</v>
      </c>
      <c r="B8356" s="15" t="s">
        <v>88</v>
      </c>
      <c r="C8356" s="15" t="s">
        <v>5344</v>
      </c>
      <c r="D8356" s="24">
        <v>11000000</v>
      </c>
      <c r="E8356" t="str">
        <f>IF(D8356&lt;VLOOKUP(A8356,Min!A:B,2,FALSE),"Y","")</f>
        <v/>
      </c>
      <c r="F8356">
        <f>IF(AND(OR(s_tmchk="all",IF(ISERROR(MATCH(B8356,s_teams,0)),FALSE,TRUE)),OR(s_minsal="",s_minsal&lt;=D8356),OR(s_maxsal="",s_maxsal&gt;=D8356),OR(s_minyr="",s_minyr&lt;=A8356),OR(s_maxyr="",s_maxyr&gt;=A8356),OR(s_player="",s_player=C8356)),MAX(F$1:F8355)+1,0)</f>
        <v>0</v>
      </c>
    </row>
    <row r="8357" spans="1:6">
      <c r="A8357" s="20">
        <v>2001</v>
      </c>
      <c r="B8357" s="15" t="s">
        <v>88</v>
      </c>
      <c r="C8357" s="15" t="s">
        <v>4992</v>
      </c>
      <c r="D8357" s="24">
        <v>5630000</v>
      </c>
      <c r="E8357" t="str">
        <f>IF(D8357&lt;VLOOKUP(A8357,Min!A:B,2,FALSE),"Y","")</f>
        <v/>
      </c>
      <c r="F8357">
        <f>IF(AND(OR(s_tmchk="all",IF(ISERROR(MATCH(B8357,s_teams,0)),FALSE,TRUE)),OR(s_minsal="",s_minsal&lt;=D8357),OR(s_maxsal="",s_maxsal&gt;=D8357),OR(s_minyr="",s_minyr&lt;=A8357),OR(s_maxyr="",s_maxyr&gt;=A8357),OR(s_player="",s_player=C8357)),MAX(F$1:F8356)+1,0)</f>
        <v>0</v>
      </c>
    </row>
    <row r="8358" spans="1:6">
      <c r="A8358" s="20">
        <v>2001</v>
      </c>
      <c r="B8358" s="15" t="s">
        <v>88</v>
      </c>
      <c r="C8358" s="15" t="s">
        <v>5139</v>
      </c>
      <c r="D8358" s="24">
        <v>5200000</v>
      </c>
      <c r="E8358" t="str">
        <f>IF(D8358&lt;VLOOKUP(A8358,Min!A:B,2,FALSE),"Y","")</f>
        <v/>
      </c>
      <c r="F8358">
        <f>IF(AND(OR(s_tmchk="all",IF(ISERROR(MATCH(B8358,s_teams,0)),FALSE,TRUE)),OR(s_minsal="",s_minsal&lt;=D8358),OR(s_maxsal="",s_maxsal&gt;=D8358),OR(s_minyr="",s_minyr&lt;=A8358),OR(s_maxyr="",s_maxyr&gt;=A8358),OR(s_player="",s_player=C8358)),MAX(F$1:F8357)+1,0)</f>
        <v>0</v>
      </c>
    </row>
    <row r="8359" spans="1:6">
      <c r="A8359" s="20">
        <v>2001</v>
      </c>
      <c r="B8359" s="15" t="s">
        <v>88</v>
      </c>
      <c r="C8359" s="15" t="s">
        <v>4720</v>
      </c>
      <c r="D8359" s="24">
        <v>4570000</v>
      </c>
      <c r="E8359" t="str">
        <f>IF(D8359&lt;VLOOKUP(A8359,Min!A:B,2,FALSE),"Y","")</f>
        <v/>
      </c>
      <c r="F8359">
        <f>IF(AND(OR(s_tmchk="all",IF(ISERROR(MATCH(B8359,s_teams,0)),FALSE,TRUE)),OR(s_minsal="",s_minsal&lt;=D8359),OR(s_maxsal="",s_maxsal&gt;=D8359),OR(s_minyr="",s_minyr&lt;=A8359),OR(s_maxyr="",s_maxyr&gt;=A8359),OR(s_player="",s_player=C8359)),MAX(F$1:F8358)+1,0)</f>
        <v>0</v>
      </c>
    </row>
    <row r="8360" spans="1:6">
      <c r="A8360" s="20">
        <v>2001</v>
      </c>
      <c r="B8360" s="15" t="s">
        <v>88</v>
      </c>
      <c r="C8360" s="15" t="s">
        <v>5343</v>
      </c>
      <c r="D8360" s="24">
        <v>2250000</v>
      </c>
      <c r="E8360" t="str">
        <f>IF(D8360&lt;VLOOKUP(A8360,Min!A:B,2,FALSE),"Y","")</f>
        <v/>
      </c>
      <c r="F8360">
        <f>IF(AND(OR(s_tmchk="all",IF(ISERROR(MATCH(B8360,s_teams,0)),FALSE,TRUE)),OR(s_minsal="",s_minsal&lt;=D8360),OR(s_maxsal="",s_maxsal&gt;=D8360),OR(s_minyr="",s_minyr&lt;=A8360),OR(s_maxyr="",s_maxyr&gt;=A8360),OR(s_player="",s_player=C8360)),MAX(F$1:F8359)+1,0)</f>
        <v>0</v>
      </c>
    </row>
    <row r="8361" spans="1:6">
      <c r="A8361" s="20">
        <v>2001</v>
      </c>
      <c r="B8361" s="15" t="s">
        <v>88</v>
      </c>
      <c r="C8361" s="15" t="s">
        <v>5727</v>
      </c>
      <c r="D8361" s="24">
        <v>2200000</v>
      </c>
      <c r="E8361" t="str">
        <f>IF(D8361&lt;VLOOKUP(A8361,Min!A:B,2,FALSE),"Y","")</f>
        <v/>
      </c>
      <c r="F8361">
        <f>IF(AND(OR(s_tmchk="all",IF(ISERROR(MATCH(B8361,s_teams,0)),FALSE,TRUE)),OR(s_minsal="",s_minsal&lt;=D8361),OR(s_maxsal="",s_maxsal&gt;=D8361),OR(s_minyr="",s_minyr&lt;=A8361),OR(s_maxyr="",s_maxyr&gt;=A8361),OR(s_player="",s_player=C8361)),MAX(F$1:F8360)+1,0)</f>
        <v>0</v>
      </c>
    </row>
    <row r="8362" spans="1:6">
      <c r="A8362" s="20">
        <v>2001</v>
      </c>
      <c r="B8362" s="15" t="s">
        <v>88</v>
      </c>
      <c r="C8362" s="15" t="s">
        <v>5200</v>
      </c>
      <c r="D8362" s="24">
        <v>1500000</v>
      </c>
      <c r="E8362" t="str">
        <f>IF(D8362&lt;VLOOKUP(A8362,Min!A:B,2,FALSE),"Y","")</f>
        <v/>
      </c>
      <c r="F8362">
        <f>IF(AND(OR(s_tmchk="all",IF(ISERROR(MATCH(B8362,s_teams,0)),FALSE,TRUE)),OR(s_minsal="",s_minsal&lt;=D8362),OR(s_maxsal="",s_maxsal&gt;=D8362),OR(s_minyr="",s_minyr&lt;=A8362),OR(s_maxyr="",s_maxyr&gt;=A8362),OR(s_player="",s_player=C8362)),MAX(F$1:F8361)+1,0)</f>
        <v>0</v>
      </c>
    </row>
    <row r="8363" spans="1:6">
      <c r="A8363" s="20">
        <v>2001</v>
      </c>
      <c r="B8363" s="15" t="s">
        <v>88</v>
      </c>
      <c r="C8363" s="15" t="s">
        <v>4877</v>
      </c>
      <c r="D8363" s="24">
        <v>1200000</v>
      </c>
      <c r="E8363" t="str">
        <f>IF(D8363&lt;VLOOKUP(A8363,Min!A:B,2,FALSE),"Y","")</f>
        <v/>
      </c>
      <c r="F8363">
        <f>IF(AND(OR(s_tmchk="all",IF(ISERROR(MATCH(B8363,s_teams,0)),FALSE,TRUE)),OR(s_minsal="",s_minsal&lt;=D8363),OR(s_maxsal="",s_maxsal&gt;=D8363),OR(s_minyr="",s_minyr&lt;=A8363),OR(s_maxyr="",s_maxyr&gt;=A8363),OR(s_player="",s_player=C8363)),MAX(F$1:F8362)+1,0)</f>
        <v>0</v>
      </c>
    </row>
    <row r="8364" spans="1:6">
      <c r="A8364" s="20">
        <v>2001</v>
      </c>
      <c r="B8364" s="15" t="s">
        <v>88</v>
      </c>
      <c r="C8364" s="15" t="s">
        <v>5790</v>
      </c>
      <c r="D8364" s="24">
        <v>1000440</v>
      </c>
      <c r="E8364" t="str">
        <f>IF(D8364&lt;VLOOKUP(A8364,Min!A:B,2,FALSE),"Y","")</f>
        <v/>
      </c>
      <c r="F8364">
        <f>IF(AND(OR(s_tmchk="all",IF(ISERROR(MATCH(B8364,s_teams,0)),FALSE,TRUE)),OR(s_minsal="",s_minsal&lt;=D8364),OR(s_maxsal="",s_maxsal&gt;=D8364),OR(s_minyr="",s_minyr&lt;=A8364),OR(s_maxyr="",s_maxyr&gt;=A8364),OR(s_player="",s_player=C8364)),MAX(F$1:F8363)+1,0)</f>
        <v>0</v>
      </c>
    </row>
    <row r="8365" spans="1:6">
      <c r="A8365" s="20">
        <v>2001</v>
      </c>
      <c r="B8365" s="15" t="s">
        <v>88</v>
      </c>
      <c r="C8365" s="15" t="s">
        <v>3618</v>
      </c>
      <c r="D8365" s="24">
        <v>828120</v>
      </c>
      <c r="E8365" t="str">
        <f>IF(D8365&lt;VLOOKUP(A8365,Min!A:B,2,FALSE),"Y","")</f>
        <v/>
      </c>
      <c r="F8365">
        <f>IF(AND(OR(s_tmchk="all",IF(ISERROR(MATCH(B8365,s_teams,0)),FALSE,TRUE)),OR(s_minsal="",s_minsal&lt;=D8365),OR(s_maxsal="",s_maxsal&gt;=D8365),OR(s_minyr="",s_minyr&lt;=A8365),OR(s_maxyr="",s_maxyr&gt;=A8365),OR(s_player="",s_player=C8365)),MAX(F$1:F8364)+1,0)</f>
        <v>0</v>
      </c>
    </row>
    <row r="8366" spans="1:6">
      <c r="A8366" s="20">
        <v>2001</v>
      </c>
      <c r="B8366" s="15" t="s">
        <v>88</v>
      </c>
      <c r="C8366" s="15" t="s">
        <v>5334</v>
      </c>
      <c r="D8366" s="24">
        <v>800000</v>
      </c>
      <c r="E8366" t="str">
        <f>IF(D8366&lt;VLOOKUP(A8366,Min!A:B,2,FALSE),"Y","")</f>
        <v/>
      </c>
      <c r="F8366">
        <f>IF(AND(OR(s_tmchk="all",IF(ISERROR(MATCH(B8366,s_teams,0)),FALSE,TRUE)),OR(s_minsal="",s_minsal&lt;=D8366),OR(s_maxsal="",s_maxsal&gt;=D8366),OR(s_minyr="",s_minyr&lt;=A8366),OR(s_maxyr="",s_maxyr&gt;=A8366),OR(s_player="",s_player=C8366)),MAX(F$1:F8365)+1,0)</f>
        <v>0</v>
      </c>
    </row>
    <row r="8367" spans="1:6">
      <c r="A8367" s="20">
        <v>2001</v>
      </c>
      <c r="B8367" s="15" t="s">
        <v>88</v>
      </c>
      <c r="C8367" s="15" t="s">
        <v>4905</v>
      </c>
      <c r="D8367" s="24">
        <v>736000</v>
      </c>
      <c r="E8367" t="str">
        <f>IF(D8367&lt;VLOOKUP(A8367,Min!A:B,2,FALSE),"Y","")</f>
        <v/>
      </c>
      <c r="F8367">
        <f>IF(AND(OR(s_tmchk="all",IF(ISERROR(MATCH(B8367,s_teams,0)),FALSE,TRUE)),OR(s_minsal="",s_minsal&lt;=D8367),OR(s_maxsal="",s_maxsal&gt;=D8367),OR(s_minyr="",s_minyr&lt;=A8367),OR(s_maxyr="",s_maxyr&gt;=A8367),OR(s_player="",s_player=C8367)),MAX(F$1:F8366)+1,0)</f>
        <v>0</v>
      </c>
    </row>
    <row r="8368" spans="1:6">
      <c r="A8368" s="20">
        <v>2001</v>
      </c>
      <c r="B8368" s="15" t="s">
        <v>88</v>
      </c>
      <c r="C8368" s="15" t="s">
        <v>5940</v>
      </c>
      <c r="D8368" s="24">
        <v>730800</v>
      </c>
      <c r="E8368" t="str">
        <f>IF(D8368&lt;VLOOKUP(A8368,Min!A:B,2,FALSE),"Y","")</f>
        <v/>
      </c>
      <c r="F8368">
        <f>IF(AND(OR(s_tmchk="all",IF(ISERROR(MATCH(B8368,s_teams,0)),FALSE,TRUE)),OR(s_minsal="",s_minsal&lt;=D8368),OR(s_maxsal="",s_maxsal&gt;=D8368),OR(s_minyr="",s_minyr&lt;=A8368),OR(s_maxyr="",s_maxyr&gt;=A8368),OR(s_player="",s_player=C8368)),MAX(F$1:F8367)+1,0)</f>
        <v>0</v>
      </c>
    </row>
    <row r="8369" spans="1:6">
      <c r="A8369" s="20">
        <v>2001</v>
      </c>
      <c r="B8369" s="15" t="s">
        <v>88</v>
      </c>
      <c r="C8369" s="15" t="s">
        <v>4716</v>
      </c>
      <c r="D8369" s="24">
        <v>498500</v>
      </c>
      <c r="E8369" t="str">
        <f>IF(D8369&lt;VLOOKUP(A8369,Min!A:B,2,FALSE),"Y","")</f>
        <v/>
      </c>
      <c r="F8369">
        <f>IF(AND(OR(s_tmchk="all",IF(ISERROR(MATCH(B8369,s_teams,0)),FALSE,TRUE)),OR(s_minsal="",s_minsal&lt;=D8369),OR(s_maxsal="",s_maxsal&gt;=D8369),OR(s_minyr="",s_minyr&lt;=A8369),OR(s_maxyr="",s_maxyr&gt;=A8369),OR(s_player="",s_player=C8369)),MAX(F$1:F8368)+1,0)</f>
        <v>0</v>
      </c>
    </row>
    <row r="8370" spans="1:6">
      <c r="A8370" s="20">
        <v>2001</v>
      </c>
      <c r="B8370" s="15" t="s">
        <v>90</v>
      </c>
      <c r="C8370" s="15" t="s">
        <v>5968</v>
      </c>
      <c r="D8370" s="24">
        <v>10130000</v>
      </c>
      <c r="E8370" t="str">
        <f>IF(D8370&lt;VLOOKUP(A8370,Min!A:B,2,FALSE),"Y","")</f>
        <v/>
      </c>
      <c r="F8370">
        <f>IF(AND(OR(s_tmchk="all",IF(ISERROR(MATCH(B8370,s_teams,0)),FALSE,TRUE)),OR(s_minsal="",s_minsal&lt;=D8370),OR(s_maxsal="",s_maxsal&gt;=D8370),OR(s_minyr="",s_minyr&lt;=A8370),OR(s_maxyr="",s_maxyr&gt;=A8370),OR(s_player="",s_player=C8370)),MAX(F$1:F8369)+1,0)</f>
        <v>0</v>
      </c>
    </row>
    <row r="8371" spans="1:6">
      <c r="A8371" s="20">
        <v>2001</v>
      </c>
      <c r="B8371" s="15" t="s">
        <v>90</v>
      </c>
      <c r="C8371" s="15" t="s">
        <v>4717</v>
      </c>
      <c r="D8371" s="24">
        <v>10110000</v>
      </c>
      <c r="E8371" t="str">
        <f>IF(D8371&lt;VLOOKUP(A8371,Min!A:B,2,FALSE),"Y","")</f>
        <v/>
      </c>
      <c r="F8371">
        <f>IF(AND(OR(s_tmchk="all",IF(ISERROR(MATCH(B8371,s_teams,0)),FALSE,TRUE)),OR(s_minsal="",s_minsal&lt;=D8371),OR(s_maxsal="",s_maxsal&gt;=D8371),OR(s_minyr="",s_minyr&lt;=A8371),OR(s_maxyr="",s_maxyr&gt;=A8371),OR(s_player="",s_player=C8371)),MAX(F$1:F8370)+1,0)</f>
        <v>0</v>
      </c>
    </row>
    <row r="8372" spans="1:6">
      <c r="A8372" s="20">
        <v>2001</v>
      </c>
      <c r="B8372" s="15" t="s">
        <v>90</v>
      </c>
      <c r="C8372" s="15" t="s">
        <v>5182</v>
      </c>
      <c r="D8372" s="24">
        <v>5500000</v>
      </c>
      <c r="E8372" t="str">
        <f>IF(D8372&lt;VLOOKUP(A8372,Min!A:B,2,FALSE),"Y","")</f>
        <v/>
      </c>
      <c r="F8372">
        <f>IF(AND(OR(s_tmchk="all",IF(ISERROR(MATCH(B8372,s_teams,0)),FALSE,TRUE)),OR(s_minsal="",s_minsal&lt;=D8372),OR(s_maxsal="",s_maxsal&gt;=D8372),OR(s_minyr="",s_minyr&lt;=A8372),OR(s_maxyr="",s_maxyr&gt;=A8372),OR(s_player="",s_player=C8372)),MAX(F$1:F8371)+1,0)</f>
        <v>0</v>
      </c>
    </row>
    <row r="8373" spans="1:6">
      <c r="A8373" s="20">
        <v>2001</v>
      </c>
      <c r="B8373" s="15" t="s">
        <v>90</v>
      </c>
      <c r="C8373" s="15" t="s">
        <v>4998</v>
      </c>
      <c r="D8373" s="24">
        <v>3680000</v>
      </c>
      <c r="E8373" t="str">
        <f>IF(D8373&lt;VLOOKUP(A8373,Min!A:B,2,FALSE),"Y","")</f>
        <v/>
      </c>
      <c r="F8373">
        <f>IF(AND(OR(s_tmchk="all",IF(ISERROR(MATCH(B8373,s_teams,0)),FALSE,TRUE)),OR(s_minsal="",s_minsal&lt;=D8373),OR(s_maxsal="",s_maxsal&gt;=D8373),OR(s_minyr="",s_minyr&lt;=A8373),OR(s_maxyr="",s_maxyr&gt;=A8373),OR(s_player="",s_player=C8373)),MAX(F$1:F8372)+1,0)</f>
        <v>0</v>
      </c>
    </row>
    <row r="8374" spans="1:6">
      <c r="A8374" s="20">
        <v>2001</v>
      </c>
      <c r="B8374" s="15" t="s">
        <v>90</v>
      </c>
      <c r="C8374" s="15" t="s">
        <v>5665</v>
      </c>
      <c r="D8374" s="24">
        <v>3308160</v>
      </c>
      <c r="E8374" t="str">
        <f>IF(D8374&lt;VLOOKUP(A8374,Min!A:B,2,FALSE),"Y","")</f>
        <v/>
      </c>
      <c r="F8374">
        <f>IF(AND(OR(s_tmchk="all",IF(ISERROR(MATCH(B8374,s_teams,0)),FALSE,TRUE)),OR(s_minsal="",s_minsal&lt;=D8374),OR(s_maxsal="",s_maxsal&gt;=D8374),OR(s_minyr="",s_minyr&lt;=A8374),OR(s_maxyr="",s_maxyr&gt;=A8374),OR(s_player="",s_player=C8374)),MAX(F$1:F8373)+1,0)</f>
        <v>0</v>
      </c>
    </row>
    <row r="8375" spans="1:6">
      <c r="A8375" s="20">
        <v>2001</v>
      </c>
      <c r="B8375" s="15" t="s">
        <v>90</v>
      </c>
      <c r="C8375" s="15" t="s">
        <v>6022</v>
      </c>
      <c r="D8375" s="24">
        <v>3164280</v>
      </c>
      <c r="E8375" t="str">
        <f>IF(D8375&lt;VLOOKUP(A8375,Min!A:B,2,FALSE),"Y","")</f>
        <v/>
      </c>
      <c r="F8375">
        <f>IF(AND(OR(s_tmchk="all",IF(ISERROR(MATCH(B8375,s_teams,0)),FALSE,TRUE)),OR(s_minsal="",s_minsal&lt;=D8375),OR(s_maxsal="",s_maxsal&gt;=D8375),OR(s_minyr="",s_minyr&lt;=A8375),OR(s_maxyr="",s_maxyr&gt;=A8375),OR(s_player="",s_player=C8375)),MAX(F$1:F8374)+1,0)</f>
        <v>0</v>
      </c>
    </row>
    <row r="8376" spans="1:6">
      <c r="A8376" s="20">
        <v>2001</v>
      </c>
      <c r="B8376" s="15" t="s">
        <v>90</v>
      </c>
      <c r="C8376" s="15" t="s">
        <v>4690</v>
      </c>
      <c r="D8376" s="24">
        <v>2880000</v>
      </c>
      <c r="E8376" t="str">
        <f>IF(D8376&lt;VLOOKUP(A8376,Min!A:B,2,FALSE),"Y","")</f>
        <v/>
      </c>
      <c r="F8376">
        <f>IF(AND(OR(s_tmchk="all",IF(ISERROR(MATCH(B8376,s_teams,0)),FALSE,TRUE)),OR(s_minsal="",s_minsal&lt;=D8376),OR(s_maxsal="",s_maxsal&gt;=D8376),OR(s_minyr="",s_minyr&lt;=A8376),OR(s_maxyr="",s_maxyr&gt;=A8376),OR(s_player="",s_player=C8376)),MAX(F$1:F8375)+1,0)</f>
        <v>0</v>
      </c>
    </row>
    <row r="8377" spans="1:6">
      <c r="A8377" s="20">
        <v>2001</v>
      </c>
      <c r="B8377" s="15" t="s">
        <v>90</v>
      </c>
      <c r="C8377" s="15" t="s">
        <v>5739</v>
      </c>
      <c r="D8377" s="24">
        <v>2250000</v>
      </c>
      <c r="E8377" t="str">
        <f>IF(D8377&lt;VLOOKUP(A8377,Min!A:B,2,FALSE),"Y","")</f>
        <v/>
      </c>
      <c r="F8377">
        <f>IF(AND(OR(s_tmchk="all",IF(ISERROR(MATCH(B8377,s_teams,0)),FALSE,TRUE)),OR(s_minsal="",s_minsal&lt;=D8377),OR(s_maxsal="",s_maxsal&gt;=D8377),OR(s_minyr="",s_minyr&lt;=A8377),OR(s_maxyr="",s_maxyr&gt;=A8377),OR(s_player="",s_player=C8377)),MAX(F$1:F8376)+1,0)</f>
        <v>0</v>
      </c>
    </row>
    <row r="8378" spans="1:6">
      <c r="A8378" s="20">
        <v>2001</v>
      </c>
      <c r="B8378" s="15" t="s">
        <v>90</v>
      </c>
      <c r="C8378" s="15" t="s">
        <v>5127</v>
      </c>
      <c r="D8378" s="24">
        <v>2200000</v>
      </c>
      <c r="E8378" t="str">
        <f>IF(D8378&lt;VLOOKUP(A8378,Min!A:B,2,FALSE),"Y","")</f>
        <v/>
      </c>
      <c r="F8378">
        <f>IF(AND(OR(s_tmchk="all",IF(ISERROR(MATCH(B8378,s_teams,0)),FALSE,TRUE)),OR(s_minsal="",s_minsal&lt;=D8378),OR(s_maxsal="",s_maxsal&gt;=D8378),OR(s_minyr="",s_minyr&lt;=A8378),OR(s_maxyr="",s_maxyr&gt;=A8378),OR(s_player="",s_player=C8378)),MAX(F$1:F8377)+1,0)</f>
        <v>0</v>
      </c>
    </row>
    <row r="8379" spans="1:6">
      <c r="A8379" s="20">
        <v>2001</v>
      </c>
      <c r="B8379" s="15" t="s">
        <v>90</v>
      </c>
      <c r="C8379" s="15" t="s">
        <v>6101</v>
      </c>
      <c r="D8379" s="24">
        <v>1360000</v>
      </c>
      <c r="E8379" t="str">
        <f>IF(D8379&lt;VLOOKUP(A8379,Min!A:B,2,FALSE),"Y","")</f>
        <v/>
      </c>
      <c r="F8379">
        <f>IF(AND(OR(s_tmchk="all",IF(ISERROR(MATCH(B8379,s_teams,0)),FALSE,TRUE)),OR(s_minsal="",s_minsal&lt;=D8379),OR(s_maxsal="",s_maxsal&gt;=D8379),OR(s_minyr="",s_minyr&lt;=A8379),OR(s_maxyr="",s_maxyr&gt;=A8379),OR(s_player="",s_player=C8379)),MAX(F$1:F8378)+1,0)</f>
        <v>0</v>
      </c>
    </row>
    <row r="8380" spans="1:6">
      <c r="A8380" s="20">
        <v>2001</v>
      </c>
      <c r="B8380" s="15" t="s">
        <v>90</v>
      </c>
      <c r="C8380" s="15" t="s">
        <v>5645</v>
      </c>
      <c r="D8380" s="24">
        <v>1310400</v>
      </c>
      <c r="E8380" t="str">
        <f>IF(D8380&lt;VLOOKUP(A8380,Min!A:B,2,FALSE),"Y","")</f>
        <v/>
      </c>
      <c r="F8380">
        <f>IF(AND(OR(s_tmchk="all",IF(ISERROR(MATCH(B8380,s_teams,0)),FALSE,TRUE)),OR(s_minsal="",s_minsal&lt;=D8380),OR(s_maxsal="",s_maxsal&gt;=D8380),OR(s_minyr="",s_minyr&lt;=A8380),OR(s_maxyr="",s_maxyr&gt;=A8380),OR(s_player="",s_player=C8380)),MAX(F$1:F8379)+1,0)</f>
        <v>0</v>
      </c>
    </row>
    <row r="8381" spans="1:6">
      <c r="A8381" s="20">
        <v>2001</v>
      </c>
      <c r="B8381" s="15" t="s">
        <v>90</v>
      </c>
      <c r="C8381" s="15" t="s">
        <v>5434</v>
      </c>
      <c r="D8381" s="24">
        <v>1000000</v>
      </c>
      <c r="E8381" t="str">
        <f>IF(D8381&lt;VLOOKUP(A8381,Min!A:B,2,FALSE),"Y","")</f>
        <v/>
      </c>
      <c r="F8381">
        <f>IF(AND(OR(s_tmchk="all",IF(ISERROR(MATCH(B8381,s_teams,0)),FALSE,TRUE)),OR(s_minsal="",s_minsal&lt;=D8381),OR(s_maxsal="",s_maxsal&gt;=D8381),OR(s_minyr="",s_minyr&lt;=A8381),OR(s_maxyr="",s_maxyr&gt;=A8381),OR(s_player="",s_player=C8381)),MAX(F$1:F8380)+1,0)</f>
        <v>0</v>
      </c>
    </row>
    <row r="8382" spans="1:6">
      <c r="A8382" s="20">
        <v>2001</v>
      </c>
      <c r="B8382" s="15" t="s">
        <v>90</v>
      </c>
      <c r="C8382" s="15" t="s">
        <v>4783</v>
      </c>
      <c r="D8382" s="24">
        <v>798500</v>
      </c>
      <c r="E8382" t="str">
        <f>IF(D8382&lt;VLOOKUP(A8382,Min!A:B,2,FALSE),"Y","")</f>
        <v/>
      </c>
      <c r="F8382">
        <f>IF(AND(OR(s_tmchk="all",IF(ISERROR(MATCH(B8382,s_teams,0)),FALSE,TRUE)),OR(s_minsal="",s_minsal&lt;=D8382),OR(s_maxsal="",s_maxsal&gt;=D8382),OR(s_minyr="",s_minyr&lt;=A8382),OR(s_maxyr="",s_maxyr&gt;=A8382),OR(s_player="",s_player=C8382)),MAX(F$1:F8381)+1,0)</f>
        <v>0</v>
      </c>
    </row>
    <row r="8383" spans="1:6">
      <c r="A8383" s="20">
        <v>2001</v>
      </c>
      <c r="B8383" s="15" t="s">
        <v>90</v>
      </c>
      <c r="C8383" s="15" t="s">
        <v>4856</v>
      </c>
      <c r="D8383" s="24">
        <v>710000</v>
      </c>
      <c r="E8383" t="str">
        <f>IF(D8383&lt;VLOOKUP(A8383,Min!A:B,2,FALSE),"Y","")</f>
        <v/>
      </c>
      <c r="F8383">
        <f>IF(AND(OR(s_tmchk="all",IF(ISERROR(MATCH(B8383,s_teams,0)),FALSE,TRUE)),OR(s_minsal="",s_minsal&lt;=D8383),OR(s_maxsal="",s_maxsal&gt;=D8383),OR(s_minyr="",s_minyr&lt;=A8383),OR(s_maxyr="",s_maxyr&gt;=A8383),OR(s_player="",s_player=C8383)),MAX(F$1:F8382)+1,0)</f>
        <v>0</v>
      </c>
    </row>
    <row r="8384" spans="1:6">
      <c r="A8384" s="20">
        <v>2001</v>
      </c>
      <c r="B8384" s="15" t="s">
        <v>90</v>
      </c>
      <c r="C8384" s="15" t="s">
        <v>6186</v>
      </c>
      <c r="D8384" s="24">
        <v>498500</v>
      </c>
      <c r="E8384" t="str">
        <f>IF(D8384&lt;VLOOKUP(A8384,Min!A:B,2,FALSE),"Y","")</f>
        <v/>
      </c>
      <c r="F8384">
        <f>IF(AND(OR(s_tmchk="all",IF(ISERROR(MATCH(B8384,s_teams,0)),FALSE,TRUE)),OR(s_minsal="",s_minsal&lt;=D8384),OR(s_maxsal="",s_maxsal&gt;=D8384),OR(s_minyr="",s_minyr&lt;=A8384),OR(s_maxyr="",s_maxyr&gt;=A8384),OR(s_player="",s_player=C8384)),MAX(F$1:F8383)+1,0)</f>
        <v>0</v>
      </c>
    </row>
    <row r="8385" spans="1:6">
      <c r="A8385" s="20">
        <v>2001</v>
      </c>
      <c r="B8385" s="15" t="s">
        <v>92</v>
      </c>
      <c r="C8385" s="15" t="s">
        <v>5388</v>
      </c>
      <c r="D8385" s="24">
        <v>16875000</v>
      </c>
      <c r="E8385" t="str">
        <f>IF(D8385&lt;VLOOKUP(A8385,Min!A:B,2,FALSE),"Y","")</f>
        <v/>
      </c>
      <c r="F8385">
        <f>IF(AND(OR(s_tmchk="all",IF(ISERROR(MATCH(B8385,s_teams,0)),FALSE,TRUE)),OR(s_minsal="",s_minsal&lt;=D8385),OR(s_maxsal="",s_maxsal&gt;=D8385),OR(s_minyr="",s_minyr&lt;=A8385),OR(s_maxyr="",s_maxyr&gt;=A8385),OR(s_player="",s_player=C8385)),MAX(F$1:F8384)+1,0)</f>
        <v>0</v>
      </c>
    </row>
    <row r="8386" spans="1:6">
      <c r="A8386" s="20">
        <v>2001</v>
      </c>
      <c r="B8386" s="15" t="s">
        <v>92</v>
      </c>
      <c r="C8386" s="15" t="s">
        <v>5689</v>
      </c>
      <c r="D8386" s="24">
        <v>10000000</v>
      </c>
      <c r="E8386" t="str">
        <f>IF(D8386&lt;VLOOKUP(A8386,Min!A:B,2,FALSE),"Y","")</f>
        <v/>
      </c>
      <c r="F8386">
        <f>IF(AND(OR(s_tmchk="all",IF(ISERROR(MATCH(B8386,s_teams,0)),FALSE,TRUE)),OR(s_minsal="",s_minsal&lt;=D8386),OR(s_maxsal="",s_maxsal&gt;=D8386),OR(s_minyr="",s_minyr&lt;=A8386),OR(s_maxyr="",s_maxyr&gt;=A8386),OR(s_player="",s_player=C8386)),MAX(F$1:F8385)+1,0)</f>
        <v>0</v>
      </c>
    </row>
    <row r="8387" spans="1:6">
      <c r="A8387" s="20">
        <v>2001</v>
      </c>
      <c r="B8387" s="15" t="s">
        <v>92</v>
      </c>
      <c r="C8387" s="15" t="s">
        <v>5871</v>
      </c>
      <c r="D8387" s="24">
        <v>10000000</v>
      </c>
      <c r="E8387" t="str">
        <f>IF(D8387&lt;VLOOKUP(A8387,Min!A:B,2,FALSE),"Y","")</f>
        <v/>
      </c>
      <c r="F8387">
        <f>IF(AND(OR(s_tmchk="all",IF(ISERROR(MATCH(B8387,s_teams,0)),FALSE,TRUE)),OR(s_minsal="",s_minsal&lt;=D8387),OR(s_maxsal="",s_maxsal&gt;=D8387),OR(s_minyr="",s_minyr&lt;=A8387),OR(s_maxyr="",s_maxyr&gt;=A8387),OR(s_player="",s_player=C8387)),MAX(F$1:F8386)+1,0)</f>
        <v>0</v>
      </c>
    </row>
    <row r="8388" spans="1:6">
      <c r="A8388" s="20">
        <v>2001</v>
      </c>
      <c r="B8388" s="15" t="s">
        <v>92</v>
      </c>
      <c r="C8388" s="15" t="s">
        <v>5202</v>
      </c>
      <c r="D8388" s="24">
        <v>3922000</v>
      </c>
      <c r="E8388" t="str">
        <f>IF(D8388&lt;VLOOKUP(A8388,Min!A:B,2,FALSE),"Y","")</f>
        <v/>
      </c>
      <c r="F8388">
        <f>IF(AND(OR(s_tmchk="all",IF(ISERROR(MATCH(B8388,s_teams,0)),FALSE,TRUE)),OR(s_minsal="",s_minsal&lt;=D8388),OR(s_maxsal="",s_maxsal&gt;=D8388),OR(s_minyr="",s_minyr&lt;=A8388),OR(s_maxyr="",s_maxyr&gt;=A8388),OR(s_player="",s_player=C8388)),MAX(F$1:F8387)+1,0)</f>
        <v>0</v>
      </c>
    </row>
    <row r="8389" spans="1:6">
      <c r="A8389" s="20">
        <v>2001</v>
      </c>
      <c r="B8389" s="15" t="s">
        <v>92</v>
      </c>
      <c r="C8389" s="15" t="s">
        <v>6136</v>
      </c>
      <c r="D8389" s="24">
        <v>2990000</v>
      </c>
      <c r="E8389" t="str">
        <f>IF(D8389&lt;VLOOKUP(A8389,Min!A:B,2,FALSE),"Y","")</f>
        <v/>
      </c>
      <c r="F8389">
        <f>IF(AND(OR(s_tmchk="all",IF(ISERROR(MATCH(B8389,s_teams,0)),FALSE,TRUE)),OR(s_minsal="",s_minsal&lt;=D8389),OR(s_maxsal="",s_maxsal&gt;=D8389),OR(s_minyr="",s_minyr&lt;=A8389),OR(s_maxyr="",s_maxyr&gt;=A8389),OR(s_player="",s_player=C8389)),MAX(F$1:F8388)+1,0)</f>
        <v>0</v>
      </c>
    </row>
    <row r="8390" spans="1:6">
      <c r="A8390" s="20">
        <v>2001</v>
      </c>
      <c r="B8390" s="15" t="s">
        <v>92</v>
      </c>
      <c r="C8390" s="15" t="s">
        <v>5780</v>
      </c>
      <c r="D8390" s="24">
        <v>2812500</v>
      </c>
      <c r="E8390" t="str">
        <f>IF(D8390&lt;VLOOKUP(A8390,Min!A:B,2,FALSE),"Y","")</f>
        <v/>
      </c>
      <c r="F8390">
        <f>IF(AND(OR(s_tmchk="all",IF(ISERROR(MATCH(B8390,s_teams,0)),FALSE,TRUE)),OR(s_minsal="",s_minsal&lt;=D8390),OR(s_maxsal="",s_maxsal&gt;=D8390),OR(s_minyr="",s_minyr&lt;=A8390),OR(s_maxyr="",s_maxyr&gt;=A8390),OR(s_player="",s_player=C8390)),MAX(F$1:F8389)+1,0)</f>
        <v>0</v>
      </c>
    </row>
    <row r="8391" spans="1:6">
      <c r="A8391" s="20">
        <v>2001</v>
      </c>
      <c r="B8391" s="15" t="s">
        <v>92</v>
      </c>
      <c r="C8391" s="15" t="s">
        <v>4804</v>
      </c>
      <c r="D8391" s="24">
        <v>2370000</v>
      </c>
      <c r="E8391" t="str">
        <f>IF(D8391&lt;VLOOKUP(A8391,Min!A:B,2,FALSE),"Y","")</f>
        <v/>
      </c>
      <c r="F8391">
        <f>IF(AND(OR(s_tmchk="all",IF(ISERROR(MATCH(B8391,s_teams,0)),FALSE,TRUE)),OR(s_minsal="",s_minsal&lt;=D8391),OR(s_maxsal="",s_maxsal&gt;=D8391),OR(s_minyr="",s_minyr&lt;=A8391),OR(s_maxyr="",s_maxyr&gt;=A8391),OR(s_player="",s_player=C8391)),MAX(F$1:F8390)+1,0)</f>
        <v>0</v>
      </c>
    </row>
    <row r="8392" spans="1:6">
      <c r="A8392" s="20">
        <v>2001</v>
      </c>
      <c r="B8392" s="15" t="s">
        <v>92</v>
      </c>
      <c r="C8392" s="15" t="s">
        <v>5657</v>
      </c>
      <c r="D8392" s="24">
        <v>2200000</v>
      </c>
      <c r="E8392" t="str">
        <f>IF(D8392&lt;VLOOKUP(A8392,Min!A:B,2,FALSE),"Y","")</f>
        <v/>
      </c>
      <c r="F8392">
        <f>IF(AND(OR(s_tmchk="all",IF(ISERROR(MATCH(B8392,s_teams,0)),FALSE,TRUE)),OR(s_minsal="",s_minsal&lt;=D8392),OR(s_maxsal="",s_maxsal&gt;=D8392),OR(s_minyr="",s_minyr&lt;=A8392),OR(s_maxyr="",s_maxyr&gt;=A8392),OR(s_player="",s_player=C8392)),MAX(F$1:F8391)+1,0)</f>
        <v>0</v>
      </c>
    </row>
    <row r="8393" spans="1:6">
      <c r="A8393" s="20">
        <v>2001</v>
      </c>
      <c r="B8393" s="15" t="s">
        <v>92</v>
      </c>
      <c r="C8393" s="15" t="s">
        <v>3745</v>
      </c>
      <c r="D8393" s="24">
        <v>1973880</v>
      </c>
      <c r="E8393" t="str">
        <f>IF(D8393&lt;VLOOKUP(A8393,Min!A:B,2,FALSE),"Y","")</f>
        <v/>
      </c>
      <c r="F8393">
        <f>IF(AND(OR(s_tmchk="all",IF(ISERROR(MATCH(B8393,s_teams,0)),FALSE,TRUE)),OR(s_minsal="",s_minsal&lt;=D8393),OR(s_maxsal="",s_maxsal&gt;=D8393),OR(s_minyr="",s_minyr&lt;=A8393),OR(s_maxyr="",s_maxyr&gt;=A8393),OR(s_player="",s_player=C8393)),MAX(F$1:F8392)+1,0)</f>
        <v>0</v>
      </c>
    </row>
    <row r="8394" spans="1:6">
      <c r="A8394" s="20">
        <v>2001</v>
      </c>
      <c r="B8394" s="15" t="s">
        <v>92</v>
      </c>
      <c r="C8394" s="15" t="s">
        <v>5524</v>
      </c>
      <c r="D8394" s="24">
        <v>1750000</v>
      </c>
      <c r="E8394" t="str">
        <f>IF(D8394&lt;VLOOKUP(A8394,Min!A:B,2,FALSE),"Y","")</f>
        <v/>
      </c>
      <c r="F8394">
        <f>IF(AND(OR(s_tmchk="all",IF(ISERROR(MATCH(B8394,s_teams,0)),FALSE,TRUE)),OR(s_minsal="",s_minsal&lt;=D8394),OR(s_maxsal="",s_maxsal&gt;=D8394),OR(s_minyr="",s_minyr&lt;=A8394),OR(s_maxyr="",s_maxyr&gt;=A8394),OR(s_player="",s_player=C8394)),MAX(F$1:F8393)+1,0)</f>
        <v>0</v>
      </c>
    </row>
    <row r="8395" spans="1:6">
      <c r="A8395" s="20">
        <v>2001</v>
      </c>
      <c r="B8395" s="15" t="s">
        <v>92</v>
      </c>
      <c r="C8395" s="15" t="s">
        <v>4934</v>
      </c>
      <c r="D8395" s="24">
        <v>1200000</v>
      </c>
      <c r="E8395" t="str">
        <f>IF(D8395&lt;VLOOKUP(A8395,Min!A:B,2,FALSE),"Y","")</f>
        <v/>
      </c>
      <c r="F8395">
        <f>IF(AND(OR(s_tmchk="all",IF(ISERROR(MATCH(B8395,s_teams,0)),FALSE,TRUE)),OR(s_minsal="",s_minsal&lt;=D8395),OR(s_maxsal="",s_maxsal&gt;=D8395),OR(s_minyr="",s_minyr&lt;=A8395),OR(s_maxyr="",s_maxyr&gt;=A8395),OR(s_player="",s_player=C8395)),MAX(F$1:F8394)+1,0)</f>
        <v>0</v>
      </c>
    </row>
    <row r="8396" spans="1:6">
      <c r="A8396" s="20">
        <v>2001</v>
      </c>
      <c r="B8396" s="15" t="s">
        <v>92</v>
      </c>
      <c r="C8396" s="15" t="s">
        <v>5070</v>
      </c>
      <c r="D8396" s="24">
        <v>831120</v>
      </c>
      <c r="E8396" t="str">
        <f>IF(D8396&lt;VLOOKUP(A8396,Min!A:B,2,FALSE),"Y","")</f>
        <v/>
      </c>
      <c r="F8396">
        <f>IF(AND(OR(s_tmchk="all",IF(ISERROR(MATCH(B8396,s_teams,0)),FALSE,TRUE)),OR(s_minsal="",s_minsal&lt;=D8396),OR(s_maxsal="",s_maxsal&gt;=D8396),OR(s_minyr="",s_minyr&lt;=A8396),OR(s_maxyr="",s_maxyr&gt;=A8396),OR(s_player="",s_player=C8396)),MAX(F$1:F8395)+1,0)</f>
        <v>0</v>
      </c>
    </row>
    <row r="8397" spans="1:6">
      <c r="A8397" s="20">
        <v>2001</v>
      </c>
      <c r="B8397" s="15" t="s">
        <v>92</v>
      </c>
      <c r="C8397" s="15" t="s">
        <v>5480</v>
      </c>
      <c r="D8397" s="24">
        <v>508000</v>
      </c>
      <c r="E8397" t="str">
        <f>IF(D8397&lt;VLOOKUP(A8397,Min!A:B,2,FALSE),"Y","")</f>
        <v/>
      </c>
      <c r="F8397">
        <f>IF(AND(OR(s_tmchk="all",IF(ISERROR(MATCH(B8397,s_teams,0)),FALSE,TRUE)),OR(s_minsal="",s_minsal&lt;=D8397),OR(s_maxsal="",s_maxsal&gt;=D8397),OR(s_minyr="",s_minyr&lt;=A8397),OR(s_maxyr="",s_maxyr&gt;=A8397),OR(s_player="",s_player=C8397)),MAX(F$1:F8396)+1,0)</f>
        <v>0</v>
      </c>
    </row>
    <row r="8398" spans="1:6">
      <c r="A8398" s="20">
        <v>2001</v>
      </c>
      <c r="B8398" s="15" t="s">
        <v>92</v>
      </c>
      <c r="C8398" s="15" t="s">
        <v>5114</v>
      </c>
      <c r="D8398" s="24">
        <v>489500</v>
      </c>
      <c r="E8398" t="str">
        <f>IF(D8398&lt;VLOOKUP(A8398,Min!A:B,2,FALSE),"Y","")</f>
        <v/>
      </c>
      <c r="F8398">
        <f>IF(AND(OR(s_tmchk="all",IF(ISERROR(MATCH(B8398,s_teams,0)),FALSE,TRUE)),OR(s_minsal="",s_minsal&lt;=D8398),OR(s_maxsal="",s_maxsal&gt;=D8398),OR(s_minyr="",s_minyr&lt;=A8398),OR(s_maxyr="",s_maxyr&gt;=A8398),OR(s_player="",s_player=C8398)),MAX(F$1:F8397)+1,0)</f>
        <v>0</v>
      </c>
    </row>
    <row r="8399" spans="1:6">
      <c r="A8399" s="20">
        <v>2001</v>
      </c>
      <c r="B8399" s="15" t="s">
        <v>92</v>
      </c>
      <c r="C8399" s="15" t="s">
        <v>4732</v>
      </c>
      <c r="D8399" s="24">
        <v>423500</v>
      </c>
      <c r="E8399" t="str">
        <f>IF(D8399&lt;VLOOKUP(A8399,Min!A:B,2,FALSE),"Y","")</f>
        <v/>
      </c>
      <c r="F8399">
        <f>IF(AND(OR(s_tmchk="all",IF(ISERROR(MATCH(B8399,s_teams,0)),FALSE,TRUE)),OR(s_minsal="",s_minsal&lt;=D8399),OR(s_maxsal="",s_maxsal&gt;=D8399),OR(s_minyr="",s_minyr&lt;=A8399),OR(s_maxyr="",s_maxyr&gt;=A8399),OR(s_player="",s_player=C8399)),MAX(F$1:F8398)+1,0)</f>
        <v>0</v>
      </c>
    </row>
    <row r="8400" spans="1:6">
      <c r="A8400" s="20">
        <v>2001</v>
      </c>
      <c r="B8400" s="15" t="s">
        <v>92</v>
      </c>
      <c r="C8400" s="15" t="s">
        <v>5726</v>
      </c>
      <c r="D8400" s="24">
        <v>423500</v>
      </c>
      <c r="E8400" t="str">
        <f>IF(D8400&lt;VLOOKUP(A8400,Min!A:B,2,FALSE),"Y","")</f>
        <v/>
      </c>
      <c r="F8400">
        <f>IF(AND(OR(s_tmchk="all",IF(ISERROR(MATCH(B8400,s_teams,0)),FALSE,TRUE)),OR(s_minsal="",s_minsal&lt;=D8400),OR(s_maxsal="",s_maxsal&gt;=D8400),OR(s_minyr="",s_minyr&lt;=A8400),OR(s_maxyr="",s_maxyr&gt;=A8400),OR(s_player="",s_player=C8400)),MAX(F$1:F8399)+1,0)</f>
        <v>0</v>
      </c>
    </row>
    <row r="8401" spans="1:6">
      <c r="A8401" s="20">
        <v>2001</v>
      </c>
      <c r="B8401" s="15" t="s">
        <v>92</v>
      </c>
      <c r="C8401" s="15" t="s">
        <v>5676</v>
      </c>
      <c r="D8401" s="24">
        <v>316969</v>
      </c>
      <c r="E8401" t="str">
        <f>IF(D8401&lt;VLOOKUP(A8401,Min!A:B,2,FALSE),"Y","")</f>
        <v/>
      </c>
      <c r="F8401">
        <f>IF(AND(OR(s_tmchk="all",IF(ISERROR(MATCH(B8401,s_teams,0)),FALSE,TRUE)),OR(s_minsal="",s_minsal&lt;=D8401),OR(s_maxsal="",s_maxsal&gt;=D8401),OR(s_minyr="",s_minyr&lt;=A8401),OR(s_maxyr="",s_maxyr&gt;=A8401),OR(s_player="",s_player=C8401)),MAX(F$1:F8400)+1,0)</f>
        <v>0</v>
      </c>
    </row>
    <row r="8402" spans="1:6">
      <c r="A8402" s="20">
        <v>2000</v>
      </c>
      <c r="B8402" s="15" t="s">
        <v>28</v>
      </c>
      <c r="C8402" s="15" t="s">
        <v>4968</v>
      </c>
      <c r="D8402" s="24">
        <v>12820249</v>
      </c>
      <c r="E8402" t="str">
        <f>IF(D8402&lt;VLOOKUP(A8402,Min!A:B,2,FALSE),"Y","")</f>
        <v/>
      </c>
      <c r="F8402">
        <f>IF(AND(OR(s_tmchk="all",IF(ISERROR(MATCH(B8402,s_teams,0)),FALSE,TRUE)),OR(s_minsal="",s_minsal&lt;=D8402),OR(s_maxsal="",s_maxsal&gt;=D8402),OR(s_minyr="",s_minyr&lt;=A8402),OR(s_maxyr="",s_maxyr&gt;=A8402),OR(s_player="",s_player=C8402)),MAX(F$1:F8401)+1,0)</f>
        <v>0</v>
      </c>
    </row>
    <row r="8403" spans="1:6">
      <c r="A8403" s="20">
        <v>2000</v>
      </c>
      <c r="B8403" s="15" t="s">
        <v>28</v>
      </c>
      <c r="C8403" s="15" t="s">
        <v>5185</v>
      </c>
      <c r="D8403" s="24">
        <v>5410000</v>
      </c>
      <c r="E8403" t="str">
        <f>IF(D8403&lt;VLOOKUP(A8403,Min!A:B,2,FALSE),"Y","")</f>
        <v/>
      </c>
      <c r="F8403">
        <f>IF(AND(OR(s_tmchk="all",IF(ISERROR(MATCH(B8403,s_teams,0)),FALSE,TRUE)),OR(s_minsal="",s_minsal&lt;=D8403),OR(s_maxsal="",s_maxsal&gt;=D8403),OR(s_minyr="",s_minyr&lt;=A8403),OR(s_maxyr="",s_maxyr&gt;=A8403),OR(s_player="",s_player=C8403)),MAX(F$1:F8402)+1,0)</f>
        <v>0</v>
      </c>
    </row>
    <row r="8404" spans="1:6">
      <c r="A8404" s="20">
        <v>2000</v>
      </c>
      <c r="B8404" s="15" t="s">
        <v>28</v>
      </c>
      <c r="C8404" s="15" t="s">
        <v>4529</v>
      </c>
      <c r="D8404" s="24">
        <v>5318437</v>
      </c>
      <c r="E8404" t="str">
        <f>IF(D8404&lt;VLOOKUP(A8404,Min!A:B,2,FALSE),"Y","")</f>
        <v/>
      </c>
      <c r="F8404">
        <f>IF(AND(OR(s_tmchk="all",IF(ISERROR(MATCH(B8404,s_teams,0)),FALSE,TRUE)),OR(s_minsal="",s_minsal&lt;=D8404),OR(s_maxsal="",s_maxsal&gt;=D8404),OR(s_minyr="",s_minyr&lt;=A8404),OR(s_maxyr="",s_maxyr&gt;=A8404),OR(s_player="",s_player=C8404)),MAX(F$1:F8403)+1,0)</f>
        <v>0</v>
      </c>
    </row>
    <row r="8405" spans="1:6">
      <c r="A8405" s="20">
        <v>2000</v>
      </c>
      <c r="B8405" s="15" t="s">
        <v>28</v>
      </c>
      <c r="C8405" s="15" t="s">
        <v>5522</v>
      </c>
      <c r="D8405" s="24">
        <v>4400000</v>
      </c>
      <c r="E8405" t="str">
        <f>IF(D8405&lt;VLOOKUP(A8405,Min!A:B,2,FALSE),"Y","")</f>
        <v/>
      </c>
      <c r="F8405">
        <f>IF(AND(OR(s_tmchk="all",IF(ISERROR(MATCH(B8405,s_teams,0)),FALSE,TRUE)),OR(s_minsal="",s_minsal&lt;=D8405),OR(s_maxsal="",s_maxsal&gt;=D8405),OR(s_minyr="",s_minyr&lt;=A8405),OR(s_maxyr="",s_maxyr&gt;=A8405),OR(s_player="",s_player=C8405)),MAX(F$1:F8404)+1,0)</f>
        <v>0</v>
      </c>
    </row>
    <row r="8406" spans="1:6">
      <c r="A8406" s="20">
        <v>2000</v>
      </c>
      <c r="B8406" s="15" t="s">
        <v>28</v>
      </c>
      <c r="C8406" s="15" t="s">
        <v>4655</v>
      </c>
      <c r="D8406" s="24">
        <v>2300000</v>
      </c>
      <c r="E8406" t="str">
        <f>IF(D8406&lt;VLOOKUP(A8406,Min!A:B,2,FALSE),"Y","")</f>
        <v/>
      </c>
      <c r="F8406">
        <f>IF(AND(OR(s_tmchk="all",IF(ISERROR(MATCH(B8406,s_teams,0)),FALSE,TRUE)),OR(s_minsal="",s_minsal&lt;=D8406),OR(s_maxsal="",s_maxsal&gt;=D8406),OR(s_minyr="",s_minyr&lt;=A8406),OR(s_maxyr="",s_maxyr&gt;=A8406),OR(s_player="",s_player=C8406)),MAX(F$1:F8405)+1,0)</f>
        <v>0</v>
      </c>
    </row>
    <row r="8407" spans="1:6">
      <c r="A8407" s="20">
        <v>2000</v>
      </c>
      <c r="B8407" s="15" t="s">
        <v>28</v>
      </c>
      <c r="C8407" s="15" t="s">
        <v>4775</v>
      </c>
      <c r="D8407" s="24">
        <v>2000000</v>
      </c>
      <c r="E8407" t="str">
        <f>IF(D8407&lt;VLOOKUP(A8407,Min!A:B,2,FALSE),"Y","")</f>
        <v/>
      </c>
      <c r="F8407">
        <f>IF(AND(OR(s_tmchk="all",IF(ISERROR(MATCH(B8407,s_teams,0)),FALSE,TRUE)),OR(s_minsal="",s_minsal&lt;=D8407),OR(s_maxsal="",s_maxsal&gt;=D8407),OR(s_minyr="",s_minyr&lt;=A8407),OR(s_maxyr="",s_maxyr&gt;=A8407),OR(s_player="",s_player=C8407)),MAX(F$1:F8406)+1,0)</f>
        <v>0</v>
      </c>
    </row>
    <row r="8408" spans="1:6">
      <c r="A8408" s="20">
        <v>2000</v>
      </c>
      <c r="B8408" s="15" t="s">
        <v>28</v>
      </c>
      <c r="C8408" s="15" t="s">
        <v>5302</v>
      </c>
      <c r="D8408" s="24">
        <v>1925000</v>
      </c>
      <c r="E8408" t="str">
        <f>IF(D8408&lt;VLOOKUP(A8408,Min!A:B,2,FALSE),"Y","")</f>
        <v/>
      </c>
      <c r="F8408">
        <f>IF(AND(OR(s_tmchk="all",IF(ISERROR(MATCH(B8408,s_teams,0)),FALSE,TRUE)),OR(s_minsal="",s_minsal&lt;=D8408),OR(s_maxsal="",s_maxsal&gt;=D8408),OR(s_minyr="",s_minyr&lt;=A8408),OR(s_maxyr="",s_maxyr&gt;=A8408),OR(s_player="",s_player=C8408)),MAX(F$1:F8407)+1,0)</f>
        <v>0</v>
      </c>
    </row>
    <row r="8409" spans="1:6">
      <c r="A8409" s="20">
        <v>2000</v>
      </c>
      <c r="B8409" s="15" t="s">
        <v>28</v>
      </c>
      <c r="C8409" s="15" t="s">
        <v>5478</v>
      </c>
      <c r="D8409" s="24">
        <v>1925000</v>
      </c>
      <c r="E8409" t="str">
        <f>IF(D8409&lt;VLOOKUP(A8409,Min!A:B,2,FALSE),"Y","")</f>
        <v/>
      </c>
      <c r="F8409">
        <f>IF(AND(OR(s_tmchk="all",IF(ISERROR(MATCH(B8409,s_teams,0)),FALSE,TRUE)),OR(s_minsal="",s_minsal&lt;=D8409),OR(s_maxsal="",s_maxsal&gt;=D8409),OR(s_minyr="",s_minyr&lt;=A8409),OR(s_maxyr="",s_maxyr&gt;=A8409),OR(s_player="",s_player=C8409)),MAX(F$1:F8408)+1,0)</f>
        <v>0</v>
      </c>
    </row>
    <row r="8410" spans="1:6">
      <c r="A8410" s="20">
        <v>2000</v>
      </c>
      <c r="B8410" s="15" t="s">
        <v>28</v>
      </c>
      <c r="C8410" s="15" t="s">
        <v>5006</v>
      </c>
      <c r="D8410" s="24">
        <v>1625000</v>
      </c>
      <c r="E8410" t="str">
        <f>IF(D8410&lt;VLOOKUP(A8410,Min!A:B,2,FALSE),"Y","")</f>
        <v/>
      </c>
      <c r="F8410">
        <f>IF(AND(OR(s_tmchk="all",IF(ISERROR(MATCH(B8410,s_teams,0)),FALSE,TRUE)),OR(s_minsal="",s_minsal&lt;=D8410),OR(s_maxsal="",s_maxsal&gt;=D8410),OR(s_minyr="",s_minyr&lt;=A8410),OR(s_maxyr="",s_maxyr&gt;=A8410),OR(s_player="",s_player=C8410)),MAX(F$1:F8409)+1,0)</f>
        <v>0</v>
      </c>
    </row>
    <row r="8411" spans="1:6">
      <c r="A8411" s="20">
        <v>2000</v>
      </c>
      <c r="B8411" s="15" t="s">
        <v>28</v>
      </c>
      <c r="C8411" s="15" t="s">
        <v>634</v>
      </c>
      <c r="D8411" s="24">
        <v>1468920</v>
      </c>
      <c r="E8411" t="str">
        <f>IF(D8411&lt;VLOOKUP(A8411,Min!A:B,2,FALSE),"Y","")</f>
        <v/>
      </c>
      <c r="F8411">
        <f>IF(AND(OR(s_tmchk="all",IF(ISERROR(MATCH(B8411,s_teams,0)),FALSE,TRUE)),OR(s_minsal="",s_minsal&lt;=D8411),OR(s_maxsal="",s_maxsal&gt;=D8411),OR(s_minyr="",s_minyr&lt;=A8411),OR(s_maxyr="",s_maxyr&gt;=A8411),OR(s_player="",s_player=C8411)),MAX(F$1:F8410)+1,0)</f>
        <v>0</v>
      </c>
    </row>
    <row r="8412" spans="1:6">
      <c r="A8412" s="20">
        <v>2000</v>
      </c>
      <c r="B8412" s="15" t="s">
        <v>28</v>
      </c>
      <c r="C8412" s="15" t="s">
        <v>5932</v>
      </c>
      <c r="D8412" s="24">
        <v>1063680</v>
      </c>
      <c r="E8412" t="str">
        <f>IF(D8412&lt;VLOOKUP(A8412,Min!A:B,2,FALSE),"Y","")</f>
        <v/>
      </c>
      <c r="F8412">
        <f>IF(AND(OR(s_tmchk="all",IF(ISERROR(MATCH(B8412,s_teams,0)),FALSE,TRUE)),OR(s_minsal="",s_minsal&lt;=D8412),OR(s_maxsal="",s_maxsal&gt;=D8412),OR(s_minyr="",s_minyr&lt;=A8412),OR(s_maxyr="",s_maxyr&gt;=A8412),OR(s_player="",s_player=C8412)),MAX(F$1:F8411)+1,0)</f>
        <v>0</v>
      </c>
    </row>
    <row r="8413" spans="1:6">
      <c r="A8413" s="20">
        <v>2000</v>
      </c>
      <c r="B8413" s="15" t="s">
        <v>28</v>
      </c>
      <c r="C8413" s="15" t="s">
        <v>4730</v>
      </c>
      <c r="D8413" s="24">
        <v>1025880</v>
      </c>
      <c r="E8413" t="str">
        <f>IF(D8413&lt;VLOOKUP(A8413,Min!A:B,2,FALSE),"Y","")</f>
        <v/>
      </c>
      <c r="F8413">
        <f>IF(AND(OR(s_tmchk="all",IF(ISERROR(MATCH(B8413,s_teams,0)),FALSE,TRUE)),OR(s_minsal="",s_minsal&lt;=D8413),OR(s_maxsal="",s_maxsal&gt;=D8413),OR(s_minyr="",s_minyr&lt;=A8413),OR(s_maxyr="",s_maxyr&gt;=A8413),OR(s_player="",s_player=C8413)),MAX(F$1:F8412)+1,0)</f>
        <v>0</v>
      </c>
    </row>
    <row r="8414" spans="1:6">
      <c r="A8414" s="20">
        <v>2000</v>
      </c>
      <c r="B8414" s="15" t="s">
        <v>28</v>
      </c>
      <c r="C8414" s="15" t="s">
        <v>5897</v>
      </c>
      <c r="D8414" s="24">
        <v>914760</v>
      </c>
      <c r="E8414" t="str">
        <f>IF(D8414&lt;VLOOKUP(A8414,Min!A:B,2,FALSE),"Y","")</f>
        <v/>
      </c>
      <c r="F8414">
        <f>IF(AND(OR(s_tmchk="all",IF(ISERROR(MATCH(B8414,s_teams,0)),FALSE,TRUE)),OR(s_minsal="",s_minsal&lt;=D8414),OR(s_maxsal="",s_maxsal&gt;=D8414),OR(s_minyr="",s_minyr&lt;=A8414),OR(s_maxyr="",s_maxyr&gt;=A8414),OR(s_player="",s_player=C8414)),MAX(F$1:F8413)+1,0)</f>
        <v>0</v>
      </c>
    </row>
    <row r="8415" spans="1:6">
      <c r="A8415" s="20">
        <v>2000</v>
      </c>
      <c r="B8415" s="15" t="s">
        <v>28</v>
      </c>
      <c r="C8415" s="15" t="s">
        <v>4970</v>
      </c>
      <c r="D8415" s="24">
        <v>893400</v>
      </c>
      <c r="E8415" t="str">
        <f>IF(D8415&lt;VLOOKUP(A8415,Min!A:B,2,FALSE),"Y","")</f>
        <v/>
      </c>
      <c r="F8415">
        <f>IF(AND(OR(s_tmchk="all",IF(ISERROR(MATCH(B8415,s_teams,0)),FALSE,TRUE)),OR(s_minsal="",s_minsal&lt;=D8415),OR(s_maxsal="",s_maxsal&gt;=D8415),OR(s_minyr="",s_minyr&lt;=A8415),OR(s_maxyr="",s_maxyr&gt;=A8415),OR(s_player="",s_player=C8415)),MAX(F$1:F8414)+1,0)</f>
        <v>0</v>
      </c>
    </row>
    <row r="8416" spans="1:6">
      <c r="A8416" s="20">
        <v>2000</v>
      </c>
      <c r="B8416" s="15" t="s">
        <v>28</v>
      </c>
      <c r="C8416" s="15" t="s">
        <v>5031</v>
      </c>
      <c r="D8416" s="24">
        <v>658700</v>
      </c>
      <c r="E8416" t="str">
        <f>IF(D8416&lt;VLOOKUP(A8416,Min!A:B,2,FALSE),"Y","")</f>
        <v/>
      </c>
      <c r="F8416">
        <f>IF(AND(OR(s_tmchk="all",IF(ISERROR(MATCH(B8416,s_teams,0)),FALSE,TRUE)),OR(s_minsal="",s_minsal&lt;=D8416),OR(s_maxsal="",s_maxsal&gt;=D8416),OR(s_minyr="",s_minyr&lt;=A8416),OR(s_maxyr="",s_maxyr&gt;=A8416),OR(s_player="",s_player=C8416)),MAX(F$1:F8415)+1,0)</f>
        <v>0</v>
      </c>
    </row>
    <row r="8417" spans="1:6">
      <c r="A8417" s="20">
        <v>2000</v>
      </c>
      <c r="B8417" s="15" t="s">
        <v>28</v>
      </c>
      <c r="C8417" s="15" t="s">
        <v>5270</v>
      </c>
      <c r="D8417" s="24">
        <v>385000</v>
      </c>
      <c r="E8417" t="str">
        <f>IF(D8417&lt;VLOOKUP(A8417,Min!A:B,2,FALSE),"Y","")</f>
        <v/>
      </c>
      <c r="F8417">
        <f>IF(AND(OR(s_tmchk="all",IF(ISERROR(MATCH(B8417,s_teams,0)),FALSE,TRUE)),OR(s_minsal="",s_minsal&lt;=D8417),OR(s_maxsal="",s_maxsal&gt;=D8417),OR(s_minyr="",s_minyr&lt;=A8417),OR(s_maxyr="",s_maxyr&gt;=A8417),OR(s_player="",s_player=C8417)),MAX(F$1:F8416)+1,0)</f>
        <v>0</v>
      </c>
    </row>
    <row r="8418" spans="1:6">
      <c r="A8418" s="20">
        <v>2000</v>
      </c>
      <c r="B8418" s="15" t="s">
        <v>28</v>
      </c>
      <c r="C8418" s="15" t="s">
        <v>4688</v>
      </c>
      <c r="D8418" s="24">
        <v>35176</v>
      </c>
      <c r="E8418" t="str">
        <f>IF(D8418&lt;VLOOKUP(A8418,Min!A:B,2,FALSE),"Y","")</f>
        <v>Y</v>
      </c>
      <c r="F8418">
        <f>IF(AND(OR(s_tmchk="all",IF(ISERROR(MATCH(B8418,s_teams,0)),FALSE,TRUE)),OR(s_minsal="",s_minsal&lt;=D8418),OR(s_maxsal="",s_maxsal&gt;=D8418),OR(s_minyr="",s_minyr&lt;=A8418),OR(s_maxyr="",s_maxyr&gt;=A8418),OR(s_player="",s_player=C8418)),MAX(F$1:F8417)+1,0)</f>
        <v>0</v>
      </c>
    </row>
    <row r="8419" spans="1:6">
      <c r="A8419" s="20">
        <v>2000</v>
      </c>
      <c r="B8419" s="15" t="s">
        <v>32</v>
      </c>
      <c r="C8419" s="15" t="s">
        <v>4609</v>
      </c>
      <c r="D8419" s="24">
        <v>9000000</v>
      </c>
      <c r="E8419" t="str">
        <f>IF(D8419&lt;VLOOKUP(A8419,Min!A:B,2,FALSE),"Y","")</f>
        <v/>
      </c>
      <c r="F8419">
        <f>IF(AND(OR(s_tmchk="all",IF(ISERROR(MATCH(B8419,s_teams,0)),FALSE,TRUE)),OR(s_minsal="",s_minsal&lt;=D8419),OR(s_maxsal="",s_maxsal&gt;=D8419),OR(s_minyr="",s_minyr&lt;=A8419),OR(s_maxyr="",s_maxyr&gt;=A8419),OR(s_player="",s_player=C8419)),MAX(F$1:F8418)+1,0)</f>
        <v>0</v>
      </c>
    </row>
    <row r="8420" spans="1:6">
      <c r="A8420" s="20">
        <v>2000</v>
      </c>
      <c r="B8420" s="15" t="s">
        <v>32</v>
      </c>
      <c r="C8420" s="15" t="s">
        <v>5418</v>
      </c>
      <c r="D8420" s="24">
        <v>6680000</v>
      </c>
      <c r="E8420" t="str">
        <f>IF(D8420&lt;VLOOKUP(A8420,Min!A:B,2,FALSE),"Y","")</f>
        <v/>
      </c>
      <c r="F8420">
        <f>IF(AND(OR(s_tmchk="all",IF(ISERROR(MATCH(B8420,s_teams,0)),FALSE,TRUE)),OR(s_minsal="",s_minsal&lt;=D8420),OR(s_maxsal="",s_maxsal&gt;=D8420),OR(s_minyr="",s_minyr&lt;=A8420),OR(s_maxyr="",s_maxyr&gt;=A8420),OR(s_player="",s_player=C8420)),MAX(F$1:F8419)+1,0)</f>
        <v>0</v>
      </c>
    </row>
    <row r="8421" spans="1:6">
      <c r="A8421" s="20">
        <v>2000</v>
      </c>
      <c r="B8421" s="15" t="s">
        <v>32</v>
      </c>
      <c r="C8421" s="15" t="s">
        <v>6157</v>
      </c>
      <c r="D8421" s="24">
        <v>3810000</v>
      </c>
      <c r="E8421" t="str">
        <f>IF(D8421&lt;VLOOKUP(A8421,Min!A:B,2,FALSE),"Y","")</f>
        <v/>
      </c>
      <c r="F8421">
        <f>IF(AND(OR(s_tmchk="all",IF(ISERROR(MATCH(B8421,s_teams,0)),FALSE,TRUE)),OR(s_minsal="",s_minsal&lt;=D8421),OR(s_maxsal="",s_maxsal&gt;=D8421),OR(s_minyr="",s_minyr&lt;=A8421),OR(s_maxyr="",s_maxyr&gt;=A8421),OR(s_player="",s_player=C8421)),MAX(F$1:F8420)+1,0)</f>
        <v>0</v>
      </c>
    </row>
    <row r="8422" spans="1:6">
      <c r="A8422" s="20">
        <v>2000</v>
      </c>
      <c r="B8422" s="15" t="s">
        <v>32</v>
      </c>
      <c r="C8422" s="15" t="s">
        <v>4867</v>
      </c>
      <c r="D8422" s="24">
        <v>3500000</v>
      </c>
      <c r="E8422" t="str">
        <f>IF(D8422&lt;VLOOKUP(A8422,Min!A:B,2,FALSE),"Y","")</f>
        <v/>
      </c>
      <c r="F8422">
        <f>IF(AND(OR(s_tmchk="all",IF(ISERROR(MATCH(B8422,s_teams,0)),FALSE,TRUE)),OR(s_minsal="",s_minsal&lt;=D8422),OR(s_maxsal="",s_maxsal&gt;=D8422),OR(s_minyr="",s_minyr&lt;=A8422),OR(s_maxyr="",s_maxyr&gt;=A8422),OR(s_player="",s_player=C8422)),MAX(F$1:F8421)+1,0)</f>
        <v>0</v>
      </c>
    </row>
    <row r="8423" spans="1:6">
      <c r="A8423" s="20">
        <v>2000</v>
      </c>
      <c r="B8423" s="15" t="s">
        <v>32</v>
      </c>
      <c r="C8423" s="15" t="s">
        <v>5055</v>
      </c>
      <c r="D8423" s="24">
        <v>3336000</v>
      </c>
      <c r="E8423" t="str">
        <f>IF(D8423&lt;VLOOKUP(A8423,Min!A:B,2,FALSE),"Y","")</f>
        <v/>
      </c>
      <c r="F8423">
        <f>IF(AND(OR(s_tmchk="all",IF(ISERROR(MATCH(B8423,s_teams,0)),FALSE,TRUE)),OR(s_minsal="",s_minsal&lt;=D8423),OR(s_maxsal="",s_maxsal&gt;=D8423),OR(s_minyr="",s_minyr&lt;=A8423),OR(s_maxyr="",s_maxyr&gt;=A8423),OR(s_player="",s_player=C8423)),MAX(F$1:F8422)+1,0)</f>
        <v>0</v>
      </c>
    </row>
    <row r="8424" spans="1:6">
      <c r="A8424" s="20">
        <v>2000</v>
      </c>
      <c r="B8424" s="15" t="s">
        <v>32</v>
      </c>
      <c r="C8424" s="15" t="s">
        <v>5137</v>
      </c>
      <c r="D8424" s="24">
        <v>2880000</v>
      </c>
      <c r="E8424" t="str">
        <f>IF(D8424&lt;VLOOKUP(A8424,Min!A:B,2,FALSE),"Y","")</f>
        <v/>
      </c>
      <c r="F8424">
        <f>IF(AND(OR(s_tmchk="all",IF(ISERROR(MATCH(B8424,s_teams,0)),FALSE,TRUE)),OR(s_minsal="",s_minsal&lt;=D8424),OR(s_maxsal="",s_maxsal&gt;=D8424),OR(s_minyr="",s_minyr&lt;=A8424),OR(s_maxyr="",s_maxyr&gt;=A8424),OR(s_player="",s_player=C8424)),MAX(F$1:F8423)+1,0)</f>
        <v>0</v>
      </c>
    </row>
    <row r="8425" spans="1:6">
      <c r="A8425" s="20">
        <v>2000</v>
      </c>
      <c r="B8425" s="15" t="s">
        <v>32</v>
      </c>
      <c r="C8425" s="15" t="s">
        <v>5772</v>
      </c>
      <c r="D8425" s="24">
        <v>2750000</v>
      </c>
      <c r="E8425" t="str">
        <f>IF(D8425&lt;VLOOKUP(A8425,Min!A:B,2,FALSE),"Y","")</f>
        <v/>
      </c>
      <c r="F8425">
        <f>IF(AND(OR(s_tmchk="all",IF(ISERROR(MATCH(B8425,s_teams,0)),FALSE,TRUE)),OR(s_minsal="",s_minsal&lt;=D8425),OR(s_maxsal="",s_maxsal&gt;=D8425),OR(s_minyr="",s_minyr&lt;=A8425),OR(s_maxyr="",s_maxyr&gt;=A8425),OR(s_player="",s_player=C8425)),MAX(F$1:F8424)+1,0)</f>
        <v>0</v>
      </c>
    </row>
    <row r="8426" spans="1:6">
      <c r="A8426" s="20">
        <v>2000</v>
      </c>
      <c r="B8426" s="15" t="s">
        <v>32</v>
      </c>
      <c r="C8426" s="15" t="s">
        <v>6091</v>
      </c>
      <c r="D8426" s="24">
        <v>2530920</v>
      </c>
      <c r="E8426" t="str">
        <f>IF(D8426&lt;VLOOKUP(A8426,Min!A:B,2,FALSE),"Y","")</f>
        <v/>
      </c>
      <c r="F8426">
        <f>IF(AND(OR(s_tmchk="all",IF(ISERROR(MATCH(B8426,s_teams,0)),FALSE,TRUE)),OR(s_minsal="",s_minsal&lt;=D8426),OR(s_maxsal="",s_maxsal&gt;=D8426),OR(s_minyr="",s_minyr&lt;=A8426),OR(s_maxyr="",s_maxyr&gt;=A8426),OR(s_player="",s_player=C8426)),MAX(F$1:F8425)+1,0)</f>
        <v>0</v>
      </c>
    </row>
    <row r="8427" spans="1:6">
      <c r="A8427" s="20">
        <v>2000</v>
      </c>
      <c r="B8427" s="15" t="s">
        <v>32</v>
      </c>
      <c r="C8427" s="15" t="s">
        <v>6170</v>
      </c>
      <c r="D8427" s="24">
        <v>2500000</v>
      </c>
      <c r="E8427" t="str">
        <f>IF(D8427&lt;VLOOKUP(A8427,Min!A:B,2,FALSE),"Y","")</f>
        <v/>
      </c>
      <c r="F8427">
        <f>IF(AND(OR(s_tmchk="all",IF(ISERROR(MATCH(B8427,s_teams,0)),FALSE,TRUE)),OR(s_minsal="",s_minsal&lt;=D8427),OR(s_maxsal="",s_maxsal&gt;=D8427),OR(s_minyr="",s_minyr&lt;=A8427),OR(s_maxyr="",s_maxyr&gt;=A8427),OR(s_player="",s_player=C8427)),MAX(F$1:F8426)+1,0)</f>
        <v>0</v>
      </c>
    </row>
    <row r="8428" spans="1:6">
      <c r="A8428" s="20">
        <v>2000</v>
      </c>
      <c r="B8428" s="15" t="s">
        <v>32</v>
      </c>
      <c r="C8428" s="15" t="s">
        <v>4969</v>
      </c>
      <c r="D8428" s="24">
        <v>2270500</v>
      </c>
      <c r="E8428" t="str">
        <f>IF(D8428&lt;VLOOKUP(A8428,Min!A:B,2,FALSE),"Y","")</f>
        <v/>
      </c>
      <c r="F8428">
        <f>IF(AND(OR(s_tmchk="all",IF(ISERROR(MATCH(B8428,s_teams,0)),FALSE,TRUE)),OR(s_minsal="",s_minsal&lt;=D8428),OR(s_maxsal="",s_maxsal&gt;=D8428),OR(s_minyr="",s_minyr&lt;=A8428),OR(s_maxyr="",s_maxyr&gt;=A8428),OR(s_player="",s_player=C8428)),MAX(F$1:F8427)+1,0)</f>
        <v>0</v>
      </c>
    </row>
    <row r="8429" spans="1:6">
      <c r="A8429" s="20">
        <v>2000</v>
      </c>
      <c r="B8429" s="15" t="s">
        <v>32</v>
      </c>
      <c r="C8429" s="15" t="s">
        <v>4731</v>
      </c>
      <c r="D8429" s="24">
        <v>2000000</v>
      </c>
      <c r="E8429" t="str">
        <f>IF(D8429&lt;VLOOKUP(A8429,Min!A:B,2,FALSE),"Y","")</f>
        <v/>
      </c>
      <c r="F8429">
        <f>IF(AND(OR(s_tmchk="all",IF(ISERROR(MATCH(B8429,s_teams,0)),FALSE,TRUE)),OR(s_minsal="",s_minsal&lt;=D8429),OR(s_maxsal="",s_maxsal&gt;=D8429),OR(s_minyr="",s_minyr&lt;=A8429),OR(s_maxyr="",s_maxyr&gt;=A8429),OR(s_player="",s_player=C8429)),MAX(F$1:F8428)+1,0)</f>
        <v>0</v>
      </c>
    </row>
    <row r="8430" spans="1:6">
      <c r="A8430" s="20">
        <v>2000</v>
      </c>
      <c r="B8430" s="15" t="s">
        <v>32</v>
      </c>
      <c r="C8430" s="15" t="s">
        <v>4875</v>
      </c>
      <c r="D8430" s="24">
        <v>1678800</v>
      </c>
      <c r="E8430" t="str">
        <f>IF(D8430&lt;VLOOKUP(A8430,Min!A:B,2,FALSE),"Y","")</f>
        <v/>
      </c>
      <c r="F8430">
        <f>IF(AND(OR(s_tmchk="all",IF(ISERROR(MATCH(B8430,s_teams,0)),FALSE,TRUE)),OR(s_minsal="",s_minsal&lt;=D8430),OR(s_maxsal="",s_maxsal&gt;=D8430),OR(s_minyr="",s_minyr&lt;=A8430),OR(s_maxyr="",s_maxyr&gt;=A8430),OR(s_player="",s_player=C8430)),MAX(F$1:F8429)+1,0)</f>
        <v>0</v>
      </c>
    </row>
    <row r="8431" spans="1:6">
      <c r="A8431" s="20">
        <v>2000</v>
      </c>
      <c r="B8431" s="15" t="s">
        <v>32</v>
      </c>
      <c r="C8431" s="15" t="s">
        <v>716</v>
      </c>
      <c r="D8431" s="24">
        <v>1503960</v>
      </c>
      <c r="E8431" t="str">
        <f>IF(D8431&lt;VLOOKUP(A8431,Min!A:B,2,FALSE),"Y","")</f>
        <v/>
      </c>
      <c r="F8431">
        <f>IF(AND(OR(s_tmchk="all",IF(ISERROR(MATCH(B8431,s_teams,0)),FALSE,TRUE)),OR(s_minsal="",s_minsal&lt;=D8431),OR(s_maxsal="",s_maxsal&gt;=D8431),OR(s_minyr="",s_minyr&lt;=A8431),OR(s_maxyr="",s_maxyr&gt;=A8431),OR(s_player="",s_player=C8431)),MAX(F$1:F8430)+1,0)</f>
        <v>0</v>
      </c>
    </row>
    <row r="8432" spans="1:6">
      <c r="A8432" s="20">
        <v>2000</v>
      </c>
      <c r="B8432" s="15" t="s">
        <v>32</v>
      </c>
      <c r="C8432" s="15" t="s">
        <v>5053</v>
      </c>
      <c r="D8432" s="24">
        <v>550000</v>
      </c>
      <c r="E8432" t="str">
        <f>IF(D8432&lt;VLOOKUP(A8432,Min!A:B,2,FALSE),"Y","")</f>
        <v/>
      </c>
      <c r="F8432">
        <f>IF(AND(OR(s_tmchk="all",IF(ISERROR(MATCH(B8432,s_teams,0)),FALSE,TRUE)),OR(s_minsal="",s_minsal&lt;=D8432),OR(s_maxsal="",s_maxsal&gt;=D8432),OR(s_minyr="",s_minyr&lt;=A8432),OR(s_maxyr="",s_maxyr&gt;=A8432),OR(s_player="",s_player=C8432)),MAX(F$1:F8431)+1,0)</f>
        <v>0</v>
      </c>
    </row>
    <row r="8433" spans="1:6">
      <c r="A8433" s="20">
        <v>2000</v>
      </c>
      <c r="B8433" s="15" t="s">
        <v>32</v>
      </c>
      <c r="C8433" s="15" t="s">
        <v>4996</v>
      </c>
      <c r="D8433" s="24">
        <v>492000</v>
      </c>
      <c r="E8433" t="str">
        <f>IF(D8433&lt;VLOOKUP(A8433,Min!A:B,2,FALSE),"Y","")</f>
        <v/>
      </c>
      <c r="F8433">
        <f>IF(AND(OR(s_tmchk="all",IF(ISERROR(MATCH(B8433,s_teams,0)),FALSE,TRUE)),OR(s_minsal="",s_minsal&lt;=D8433),OR(s_maxsal="",s_maxsal&gt;=D8433),OR(s_minyr="",s_minyr&lt;=A8433),OR(s_maxyr="",s_maxyr&gt;=A8433),OR(s_player="",s_player=C8433)),MAX(F$1:F8432)+1,0)</f>
        <v>0</v>
      </c>
    </row>
    <row r="8434" spans="1:6">
      <c r="A8434" s="20">
        <v>2000</v>
      </c>
      <c r="B8434" s="15" t="s">
        <v>32</v>
      </c>
      <c r="C8434" s="15" t="s">
        <v>4524</v>
      </c>
      <c r="D8434" s="24">
        <v>385000</v>
      </c>
      <c r="E8434" t="str">
        <f>IF(D8434&lt;VLOOKUP(A8434,Min!A:B,2,FALSE),"Y","")</f>
        <v/>
      </c>
      <c r="F8434">
        <f>IF(AND(OR(s_tmchk="all",IF(ISERROR(MATCH(B8434,s_teams,0)),FALSE,TRUE)),OR(s_minsal="",s_minsal&lt;=D8434),OR(s_maxsal="",s_maxsal&gt;=D8434),OR(s_minyr="",s_minyr&lt;=A8434),OR(s_maxyr="",s_maxyr&gt;=A8434),OR(s_player="",s_player=C8434)),MAX(F$1:F8433)+1,0)</f>
        <v>0</v>
      </c>
    </row>
    <row r="8435" spans="1:6">
      <c r="A8435" s="20">
        <v>2000</v>
      </c>
      <c r="B8435" s="15" t="s">
        <v>32</v>
      </c>
      <c r="C8435" s="15" t="s">
        <v>5611</v>
      </c>
      <c r="D8435" s="24">
        <v>229059</v>
      </c>
      <c r="E8435" t="str">
        <f>IF(D8435&lt;VLOOKUP(A8435,Min!A:B,2,FALSE),"Y","")</f>
        <v>Y</v>
      </c>
      <c r="F8435">
        <f>IF(AND(OR(s_tmchk="all",IF(ISERROR(MATCH(B8435,s_teams,0)),FALSE,TRUE)),OR(s_minsal="",s_minsal&lt;=D8435),OR(s_maxsal="",s_maxsal&gt;=D8435),OR(s_minyr="",s_minyr&lt;=A8435),OR(s_maxyr="",s_maxyr&gt;=A8435),OR(s_player="",s_player=C8435)),MAX(F$1:F8434)+1,0)</f>
        <v>0</v>
      </c>
    </row>
    <row r="8436" spans="1:6">
      <c r="A8436" s="20">
        <v>2000</v>
      </c>
      <c r="B8436" s="15" t="s">
        <v>32</v>
      </c>
      <c r="C8436" s="15" t="s">
        <v>6177</v>
      </c>
      <c r="D8436" s="24">
        <v>30000</v>
      </c>
      <c r="E8436" t="str">
        <f>IF(D8436&lt;VLOOKUP(A8436,Min!A:B,2,FALSE),"Y","")</f>
        <v>Y</v>
      </c>
      <c r="F8436">
        <f>IF(AND(OR(s_tmchk="all",IF(ISERROR(MATCH(B8436,s_teams,0)),FALSE,TRUE)),OR(s_minsal="",s_minsal&lt;=D8436),OR(s_maxsal="",s_maxsal&gt;=D8436),OR(s_minyr="",s_minyr&lt;=A8436),OR(s_maxyr="",s_maxyr&gt;=A8436),OR(s_player="",s_player=C8436)),MAX(F$1:F8435)+1,0)</f>
        <v>0</v>
      </c>
    </row>
    <row r="8437" spans="1:6">
      <c r="A8437" s="20">
        <v>2000</v>
      </c>
      <c r="B8437" s="15" t="s">
        <v>32</v>
      </c>
      <c r="C8437" s="15" t="s">
        <v>5214</v>
      </c>
      <c r="D8437" s="24">
        <v>26636</v>
      </c>
      <c r="E8437" t="str">
        <f>IF(D8437&lt;VLOOKUP(A8437,Min!A:B,2,FALSE),"Y","")</f>
        <v>Y</v>
      </c>
      <c r="F8437">
        <f>IF(AND(OR(s_tmchk="all",IF(ISERROR(MATCH(B8437,s_teams,0)),FALSE,TRUE)),OR(s_minsal="",s_minsal&lt;=D8437),OR(s_maxsal="",s_maxsal&gt;=D8437),OR(s_minyr="",s_minyr&lt;=A8437),OR(s_maxyr="",s_maxyr&gt;=A8437),OR(s_player="",s_player=C8437)),MAX(F$1:F8436)+1,0)</f>
        <v>0</v>
      </c>
    </row>
    <row r="8438" spans="1:6">
      <c r="A8438" s="20">
        <v>2000</v>
      </c>
      <c r="B8438" s="15" t="s">
        <v>34</v>
      </c>
      <c r="C8438" s="15" t="s">
        <v>5033</v>
      </c>
      <c r="D8438" s="24">
        <v>7975000</v>
      </c>
      <c r="E8438" t="str">
        <f>IF(D8438&lt;VLOOKUP(A8438,Min!A:B,2,FALSE),"Y","")</f>
        <v/>
      </c>
      <c r="F8438">
        <f>IF(AND(OR(s_tmchk="all",IF(ISERROR(MATCH(B8438,s_teams,0)),FALSE,TRUE)),OR(s_minsal="",s_minsal&lt;=D8438),OR(s_maxsal="",s_maxsal&gt;=D8438),OR(s_minyr="",s_minyr&lt;=A8438),OR(s_maxyr="",s_maxyr&gt;=A8438),OR(s_player="",s_player=C8438)),MAX(F$1:F8437)+1,0)</f>
        <v>0</v>
      </c>
    </row>
    <row r="8439" spans="1:6">
      <c r="A8439" s="20">
        <v>2000</v>
      </c>
      <c r="B8439" s="15" t="s">
        <v>34</v>
      </c>
      <c r="C8439" s="15" t="s">
        <v>4948</v>
      </c>
      <c r="D8439" s="24">
        <v>7370000</v>
      </c>
      <c r="E8439" t="str">
        <f>IF(D8439&lt;VLOOKUP(A8439,Min!A:B,2,FALSE),"Y","")</f>
        <v/>
      </c>
      <c r="F8439">
        <f>IF(AND(OR(s_tmchk="all",IF(ISERROR(MATCH(B8439,s_teams,0)),FALSE,TRUE)),OR(s_minsal="",s_minsal&lt;=D8439),OR(s_maxsal="",s_maxsal&gt;=D8439),OR(s_minyr="",s_minyr&lt;=A8439),OR(s_maxyr="",s_maxyr&gt;=A8439),OR(s_player="",s_player=C8439)),MAX(F$1:F8438)+1,0)</f>
        <v>0</v>
      </c>
    </row>
    <row r="8440" spans="1:6">
      <c r="A8440" s="20">
        <v>2000</v>
      </c>
      <c r="B8440" s="15" t="s">
        <v>34</v>
      </c>
      <c r="C8440" s="15" t="s">
        <v>4598</v>
      </c>
      <c r="D8440" s="24">
        <v>4860100</v>
      </c>
      <c r="E8440" t="str">
        <f>IF(D8440&lt;VLOOKUP(A8440,Min!A:B,2,FALSE),"Y","")</f>
        <v/>
      </c>
      <c r="F8440">
        <f>IF(AND(OR(s_tmchk="all",IF(ISERROR(MATCH(B8440,s_teams,0)),FALSE,TRUE)),OR(s_minsal="",s_minsal&lt;=D8440),OR(s_maxsal="",s_maxsal&gt;=D8440),OR(s_minyr="",s_minyr&lt;=A8440),OR(s_maxyr="",s_maxyr&gt;=A8440),OR(s_player="",s_player=C8440)),MAX(F$1:F8439)+1,0)</f>
        <v>0</v>
      </c>
    </row>
    <row r="8441" spans="1:6">
      <c r="A8441" s="20">
        <v>2000</v>
      </c>
      <c r="B8441" s="15" t="s">
        <v>34</v>
      </c>
      <c r="C8441" s="15" t="s">
        <v>4672</v>
      </c>
      <c r="D8441" s="24">
        <v>4060000</v>
      </c>
      <c r="E8441" t="str">
        <f>IF(D8441&lt;VLOOKUP(A8441,Min!A:B,2,FALSE),"Y","")</f>
        <v/>
      </c>
      <c r="F8441">
        <f>IF(AND(OR(s_tmchk="all",IF(ISERROR(MATCH(B8441,s_teams,0)),FALSE,TRUE)),OR(s_minsal="",s_minsal&lt;=D8441),OR(s_maxsal="",s_maxsal&gt;=D8441),OR(s_minyr="",s_minyr&lt;=A8441),OR(s_maxyr="",s_maxyr&gt;=A8441),OR(s_player="",s_player=C8441)),MAX(F$1:F8440)+1,0)</f>
        <v>0</v>
      </c>
    </row>
    <row r="8442" spans="1:6">
      <c r="A8442" s="20">
        <v>2000</v>
      </c>
      <c r="B8442" s="15" t="s">
        <v>34</v>
      </c>
      <c r="C8442" s="15" t="s">
        <v>3765</v>
      </c>
      <c r="D8442" s="24">
        <v>2712480</v>
      </c>
      <c r="E8442" t="str">
        <f>IF(D8442&lt;VLOOKUP(A8442,Min!A:B,2,FALSE),"Y","")</f>
        <v/>
      </c>
      <c r="F8442">
        <f>IF(AND(OR(s_tmchk="all",IF(ISERROR(MATCH(B8442,s_teams,0)),FALSE,TRUE)),OR(s_minsal="",s_minsal&lt;=D8442),OR(s_maxsal="",s_maxsal&gt;=D8442),OR(s_minyr="",s_minyr&lt;=A8442),OR(s_maxyr="",s_maxyr&gt;=A8442),OR(s_player="",s_player=C8442)),MAX(F$1:F8441)+1,0)</f>
        <v>0</v>
      </c>
    </row>
    <row r="8443" spans="1:6">
      <c r="A8443" s="20">
        <v>2000</v>
      </c>
      <c r="B8443" s="15" t="s">
        <v>34</v>
      </c>
      <c r="C8443" s="15" t="s">
        <v>4912</v>
      </c>
      <c r="D8443" s="24">
        <v>2520000</v>
      </c>
      <c r="E8443" t="str">
        <f>IF(D8443&lt;VLOOKUP(A8443,Min!A:B,2,FALSE),"Y","")</f>
        <v/>
      </c>
      <c r="F8443">
        <f>IF(AND(OR(s_tmchk="all",IF(ISERROR(MATCH(B8443,s_teams,0)),FALSE,TRUE)),OR(s_minsal="",s_minsal&lt;=D8443),OR(s_maxsal="",s_maxsal&gt;=D8443),OR(s_minyr="",s_minyr&lt;=A8443),OR(s_maxyr="",s_maxyr&gt;=A8443),OR(s_player="",s_player=C8443)),MAX(F$1:F8442)+1,0)</f>
        <v>0</v>
      </c>
    </row>
    <row r="8444" spans="1:6">
      <c r="A8444" s="20">
        <v>2000</v>
      </c>
      <c r="B8444" s="15" t="s">
        <v>34</v>
      </c>
      <c r="C8444" s="15" t="s">
        <v>5028</v>
      </c>
      <c r="D8444" s="24">
        <v>2500000</v>
      </c>
      <c r="E8444" t="str">
        <f>IF(D8444&lt;VLOOKUP(A8444,Min!A:B,2,FALSE),"Y","")</f>
        <v/>
      </c>
      <c r="F8444">
        <f>IF(AND(OR(s_tmchk="all",IF(ISERROR(MATCH(B8444,s_teams,0)),FALSE,TRUE)),OR(s_minsal="",s_minsal&lt;=D8444),OR(s_maxsal="",s_maxsal&gt;=D8444),OR(s_minyr="",s_minyr&lt;=A8444),OR(s_maxyr="",s_maxyr&gt;=A8444),OR(s_player="",s_player=C8444)),MAX(F$1:F8443)+1,0)</f>
        <v>0</v>
      </c>
    </row>
    <row r="8445" spans="1:6">
      <c r="A8445" s="20">
        <v>2000</v>
      </c>
      <c r="B8445" s="15" t="s">
        <v>34</v>
      </c>
      <c r="C8445" s="15" t="s">
        <v>4851</v>
      </c>
      <c r="D8445" s="24">
        <v>2095250</v>
      </c>
      <c r="E8445" t="str">
        <f>IF(D8445&lt;VLOOKUP(A8445,Min!A:B,2,FALSE),"Y","")</f>
        <v/>
      </c>
      <c r="F8445">
        <f>IF(AND(OR(s_tmchk="all",IF(ISERROR(MATCH(B8445,s_teams,0)),FALSE,TRUE)),OR(s_minsal="",s_minsal&lt;=D8445),OR(s_maxsal="",s_maxsal&gt;=D8445),OR(s_minyr="",s_minyr&lt;=A8445),OR(s_maxyr="",s_maxyr&gt;=A8445),OR(s_player="",s_player=C8445)),MAX(F$1:F8444)+1,0)</f>
        <v>0</v>
      </c>
    </row>
    <row r="8446" spans="1:6">
      <c r="A8446" s="20">
        <v>2000</v>
      </c>
      <c r="B8446" s="15" t="s">
        <v>34</v>
      </c>
      <c r="C8446" s="15" t="s">
        <v>5034</v>
      </c>
      <c r="D8446" s="24">
        <v>1100000</v>
      </c>
      <c r="E8446" t="str">
        <f>IF(D8446&lt;VLOOKUP(A8446,Min!A:B,2,FALSE),"Y","")</f>
        <v/>
      </c>
      <c r="F8446">
        <f>IF(AND(OR(s_tmchk="all",IF(ISERROR(MATCH(B8446,s_teams,0)),FALSE,TRUE)),OR(s_minsal="",s_minsal&lt;=D8446),OR(s_maxsal="",s_maxsal&gt;=D8446),OR(s_minyr="",s_minyr&lt;=A8446),OR(s_maxyr="",s_maxyr&gt;=A8446),OR(s_player="",s_player=C8446)),MAX(F$1:F8445)+1,0)</f>
        <v>0</v>
      </c>
    </row>
    <row r="8447" spans="1:6">
      <c r="A8447" s="20">
        <v>2000</v>
      </c>
      <c r="B8447" s="15" t="s">
        <v>34</v>
      </c>
      <c r="C8447" s="15" t="s">
        <v>5855</v>
      </c>
      <c r="D8447" s="24">
        <v>878160</v>
      </c>
      <c r="E8447" t="str">
        <f>IF(D8447&lt;VLOOKUP(A8447,Min!A:B,2,FALSE),"Y","")</f>
        <v/>
      </c>
      <c r="F8447">
        <f>IF(AND(OR(s_tmchk="all",IF(ISERROR(MATCH(B8447,s_teams,0)),FALSE,TRUE)),OR(s_minsal="",s_minsal&lt;=D8447),OR(s_maxsal="",s_maxsal&gt;=D8447),OR(s_minyr="",s_minyr&lt;=A8447),OR(s_maxyr="",s_maxyr&gt;=A8447),OR(s_player="",s_player=C8447)),MAX(F$1:F8446)+1,0)</f>
        <v>0</v>
      </c>
    </row>
    <row r="8448" spans="1:6">
      <c r="A8448" s="20">
        <v>2000</v>
      </c>
      <c r="B8448" s="15" t="s">
        <v>34</v>
      </c>
      <c r="C8448" s="15" t="s">
        <v>5030</v>
      </c>
      <c r="D8448" s="24">
        <v>600000</v>
      </c>
      <c r="E8448" t="str">
        <f>IF(D8448&lt;VLOOKUP(A8448,Min!A:B,2,FALSE),"Y","")</f>
        <v/>
      </c>
      <c r="F8448">
        <f>IF(AND(OR(s_tmchk="all",IF(ISERROR(MATCH(B8448,s_teams,0)),FALSE,TRUE)),OR(s_minsal="",s_minsal&lt;=D8448),OR(s_maxsal="",s_maxsal&gt;=D8448),OR(s_minyr="",s_minyr&lt;=A8448),OR(s_maxyr="",s_maxyr&gt;=A8448),OR(s_player="",s_player=C8448)),MAX(F$1:F8447)+1,0)</f>
        <v>0</v>
      </c>
    </row>
    <row r="8449" spans="1:6">
      <c r="A8449" s="20">
        <v>2000</v>
      </c>
      <c r="B8449" s="15" t="s">
        <v>34</v>
      </c>
      <c r="C8449" s="15" t="s">
        <v>4810</v>
      </c>
      <c r="D8449" s="24">
        <v>510000</v>
      </c>
      <c r="E8449" t="str">
        <f>IF(D8449&lt;VLOOKUP(A8449,Min!A:B,2,FALSE),"Y","")</f>
        <v/>
      </c>
      <c r="F8449">
        <f>IF(AND(OR(s_tmchk="all",IF(ISERROR(MATCH(B8449,s_teams,0)),FALSE,TRUE)),OR(s_minsal="",s_minsal&lt;=D8449),OR(s_maxsal="",s_maxsal&gt;=D8449),OR(s_minyr="",s_minyr&lt;=A8449),OR(s_maxyr="",s_maxyr&gt;=A8449),OR(s_player="",s_player=C8449)),MAX(F$1:F8448)+1,0)</f>
        <v>0</v>
      </c>
    </row>
    <row r="8450" spans="1:6">
      <c r="A8450" s="20">
        <v>2000</v>
      </c>
      <c r="B8450" s="15" t="s">
        <v>34</v>
      </c>
      <c r="C8450" s="15" t="s">
        <v>6075</v>
      </c>
      <c r="D8450" s="24">
        <v>485000</v>
      </c>
      <c r="E8450" t="str">
        <f>IF(D8450&lt;VLOOKUP(A8450,Min!A:B,2,FALSE),"Y","")</f>
        <v/>
      </c>
      <c r="F8450">
        <f>IF(AND(OR(s_tmchk="all",IF(ISERROR(MATCH(B8450,s_teams,0)),FALSE,TRUE)),OR(s_minsal="",s_minsal&lt;=D8450),OR(s_maxsal="",s_maxsal&gt;=D8450),OR(s_minyr="",s_minyr&lt;=A8450),OR(s_maxyr="",s_maxyr&gt;=A8450),OR(s_player="",s_player=C8450)),MAX(F$1:F8449)+1,0)</f>
        <v>0</v>
      </c>
    </row>
    <row r="8451" spans="1:6">
      <c r="A8451" s="20">
        <v>2000</v>
      </c>
      <c r="B8451" s="15" t="s">
        <v>34</v>
      </c>
      <c r="C8451" s="15" t="s">
        <v>5649</v>
      </c>
      <c r="D8451" s="24">
        <v>465029</v>
      </c>
      <c r="E8451" t="str">
        <f>IF(D8451&lt;VLOOKUP(A8451,Min!A:B,2,FALSE),"Y","")</f>
        <v/>
      </c>
      <c r="F8451">
        <f>IF(AND(OR(s_tmchk="all",IF(ISERROR(MATCH(B8451,s_teams,0)),FALSE,TRUE)),OR(s_minsal="",s_minsal&lt;=D8451),OR(s_maxsal="",s_maxsal&gt;=D8451),OR(s_minyr="",s_minyr&lt;=A8451),OR(s_maxyr="",s_maxyr&gt;=A8451),OR(s_player="",s_player=C8451)),MAX(F$1:F8450)+1,0)</f>
        <v>0</v>
      </c>
    </row>
    <row r="8452" spans="1:6">
      <c r="A8452" s="20">
        <v>2000</v>
      </c>
      <c r="B8452" s="15" t="s">
        <v>34</v>
      </c>
      <c r="C8452" s="15" t="s">
        <v>4319</v>
      </c>
      <c r="D8452" s="24">
        <v>385000</v>
      </c>
      <c r="E8452" t="str">
        <f>IF(D8452&lt;VLOOKUP(A8452,Min!A:B,2,FALSE),"Y","")</f>
        <v/>
      </c>
      <c r="F8452">
        <f>IF(AND(OR(s_tmchk="all",IF(ISERROR(MATCH(B8452,s_teams,0)),FALSE,TRUE)),OR(s_minsal="",s_minsal&lt;=D8452),OR(s_maxsal="",s_maxsal&gt;=D8452),OR(s_minyr="",s_minyr&lt;=A8452),OR(s_maxyr="",s_maxyr&gt;=A8452),OR(s_player="",s_player=C8452)),MAX(F$1:F8451)+1,0)</f>
        <v>0</v>
      </c>
    </row>
    <row r="8453" spans="1:6">
      <c r="A8453" s="20">
        <v>2000</v>
      </c>
      <c r="B8453" s="15" t="s">
        <v>34</v>
      </c>
      <c r="C8453" s="15" t="s">
        <v>4940</v>
      </c>
      <c r="D8453" s="24">
        <v>49721</v>
      </c>
      <c r="E8453" t="str">
        <f>IF(D8453&lt;VLOOKUP(A8453,Min!A:B,2,FALSE),"Y","")</f>
        <v>Y</v>
      </c>
      <c r="F8453">
        <f>IF(AND(OR(s_tmchk="all",IF(ISERROR(MATCH(B8453,s_teams,0)),FALSE,TRUE)),OR(s_minsal="",s_minsal&lt;=D8453),OR(s_maxsal="",s_maxsal&gt;=D8453),OR(s_minyr="",s_minyr&lt;=A8453),OR(s_maxyr="",s_maxyr&gt;=A8453),OR(s_player="",s_player=C8453)),MAX(F$1:F8452)+1,0)</f>
        <v>0</v>
      </c>
    </row>
    <row r="8454" spans="1:6">
      <c r="A8454" s="20">
        <v>2000</v>
      </c>
      <c r="B8454" s="15" t="s">
        <v>34</v>
      </c>
      <c r="C8454" s="15" t="s">
        <v>6133</v>
      </c>
      <c r="D8454" s="24">
        <v>37290</v>
      </c>
      <c r="E8454" t="str">
        <f>IF(D8454&lt;VLOOKUP(A8454,Min!A:B,2,FALSE),"Y","")</f>
        <v>Y</v>
      </c>
      <c r="F8454">
        <f>IF(AND(OR(s_tmchk="all",IF(ISERROR(MATCH(B8454,s_teams,0)),FALSE,TRUE)),OR(s_minsal="",s_minsal&lt;=D8454),OR(s_maxsal="",s_maxsal&gt;=D8454),OR(s_minyr="",s_minyr&lt;=A8454),OR(s_maxyr="",s_maxyr&gt;=A8454),OR(s_player="",s_player=C8454)),MAX(F$1:F8453)+1,0)</f>
        <v>0</v>
      </c>
    </row>
    <row r="8455" spans="1:6">
      <c r="A8455" s="20">
        <v>2000</v>
      </c>
      <c r="B8455" s="15" t="s">
        <v>34</v>
      </c>
      <c r="C8455" s="15" t="s">
        <v>5248</v>
      </c>
      <c r="D8455" s="24">
        <v>15982</v>
      </c>
      <c r="E8455" t="str">
        <f>IF(D8455&lt;VLOOKUP(A8455,Min!A:B,2,FALSE),"Y","")</f>
        <v>Y</v>
      </c>
      <c r="F8455">
        <f>IF(AND(OR(s_tmchk="all",IF(ISERROR(MATCH(B8455,s_teams,0)),FALSE,TRUE)),OR(s_minsal="",s_minsal&lt;=D8455),OR(s_maxsal="",s_maxsal&gt;=D8455),OR(s_minyr="",s_minyr&lt;=A8455),OR(s_maxyr="",s_maxyr&gt;=A8455),OR(s_player="",s_player=C8455)),MAX(F$1:F8454)+1,0)</f>
        <v>0</v>
      </c>
    </row>
    <row r="8456" spans="1:6">
      <c r="A8456" s="20">
        <v>2000</v>
      </c>
      <c r="B8456" s="15" t="s">
        <v>37</v>
      </c>
      <c r="C8456" s="15" t="s">
        <v>6182</v>
      </c>
      <c r="D8456" s="24">
        <v>5300000</v>
      </c>
      <c r="E8456" t="str">
        <f>IF(D8456&lt;VLOOKUP(A8456,Min!A:B,2,FALSE),"Y","")</f>
        <v/>
      </c>
      <c r="F8456">
        <f>IF(AND(OR(s_tmchk="all",IF(ISERROR(MATCH(B8456,s_teams,0)),FALSE,TRUE)),OR(s_minsal="",s_minsal&lt;=D8456),OR(s_maxsal="",s_maxsal&gt;=D8456),OR(s_minyr="",s_minyr&lt;=A8456),OR(s_maxyr="",s_maxyr&gt;=A8456),OR(s_player="",s_player=C8456)),MAX(F$1:F8455)+1,0)</f>
        <v>0</v>
      </c>
    </row>
    <row r="8457" spans="1:6">
      <c r="A8457" s="20">
        <v>2000</v>
      </c>
      <c r="B8457" s="15" t="s">
        <v>37</v>
      </c>
      <c r="C8457" s="15" t="s">
        <v>5160</v>
      </c>
      <c r="D8457" s="24">
        <v>4164100</v>
      </c>
      <c r="E8457" t="str">
        <f>IF(D8457&lt;VLOOKUP(A8457,Min!A:B,2,FALSE),"Y","")</f>
        <v/>
      </c>
      <c r="F8457">
        <f>IF(AND(OR(s_tmchk="all",IF(ISERROR(MATCH(B8457,s_teams,0)),FALSE,TRUE)),OR(s_minsal="",s_minsal&lt;=D8457),OR(s_maxsal="",s_maxsal&gt;=D8457),OR(s_minyr="",s_minyr&lt;=A8457),OR(s_maxyr="",s_maxyr&gt;=A8457),OR(s_player="",s_player=C8457)),MAX(F$1:F8456)+1,0)</f>
        <v>0</v>
      </c>
    </row>
    <row r="8458" spans="1:6">
      <c r="A8458" s="20">
        <v>2000</v>
      </c>
      <c r="B8458" s="15" t="s">
        <v>37</v>
      </c>
      <c r="C8458" s="15" t="s">
        <v>5343</v>
      </c>
      <c r="D8458" s="24">
        <v>4000000</v>
      </c>
      <c r="E8458" t="str">
        <f>IF(D8458&lt;VLOOKUP(A8458,Min!A:B,2,FALSE),"Y","")</f>
        <v/>
      </c>
      <c r="F8458">
        <f>IF(AND(OR(s_tmchk="all",IF(ISERROR(MATCH(B8458,s_teams,0)),FALSE,TRUE)),OR(s_minsal="",s_minsal&lt;=D8458),OR(s_maxsal="",s_maxsal&gt;=D8458),OR(s_minyr="",s_minyr&lt;=A8458),OR(s_maxyr="",s_maxyr&gt;=A8458),OR(s_player="",s_player=C8458)),MAX(F$1:F8457)+1,0)</f>
        <v>0</v>
      </c>
    </row>
    <row r="8459" spans="1:6">
      <c r="A8459" s="20">
        <v>2000</v>
      </c>
      <c r="B8459" s="15" t="s">
        <v>37</v>
      </c>
      <c r="C8459" s="15" t="s">
        <v>1223</v>
      </c>
      <c r="D8459" s="24">
        <v>3375960</v>
      </c>
      <c r="E8459" t="str">
        <f>IF(D8459&lt;VLOOKUP(A8459,Min!A:B,2,FALSE),"Y","")</f>
        <v/>
      </c>
      <c r="F8459">
        <f>IF(AND(OR(s_tmchk="all",IF(ISERROR(MATCH(B8459,s_teams,0)),FALSE,TRUE)),OR(s_minsal="",s_minsal&lt;=D8459),OR(s_maxsal="",s_maxsal&gt;=D8459),OR(s_minyr="",s_minyr&lt;=A8459),OR(s_maxyr="",s_maxyr&gt;=A8459),OR(s_player="",s_player=C8459)),MAX(F$1:F8458)+1,0)</f>
        <v>0</v>
      </c>
    </row>
    <row r="8460" spans="1:6">
      <c r="A8460" s="20">
        <v>2000</v>
      </c>
      <c r="B8460" s="15" t="s">
        <v>37</v>
      </c>
      <c r="C8460" s="15" t="s">
        <v>4966</v>
      </c>
      <c r="D8460" s="24">
        <v>1500000</v>
      </c>
      <c r="E8460" t="str">
        <f>IF(D8460&lt;VLOOKUP(A8460,Min!A:B,2,FALSE),"Y","")</f>
        <v/>
      </c>
      <c r="F8460">
        <f>IF(AND(OR(s_tmchk="all",IF(ISERROR(MATCH(B8460,s_teams,0)),FALSE,TRUE)),OR(s_minsal="",s_minsal&lt;=D8460),OR(s_maxsal="",s_maxsal&gt;=D8460),OR(s_minyr="",s_minyr&lt;=A8460),OR(s_maxyr="",s_maxyr&gt;=A8460),OR(s_player="",s_player=C8460)),MAX(F$1:F8459)+1,0)</f>
        <v>0</v>
      </c>
    </row>
    <row r="8461" spans="1:6">
      <c r="A8461" s="20">
        <v>2000</v>
      </c>
      <c r="B8461" s="15" t="s">
        <v>37</v>
      </c>
      <c r="C8461" s="15" t="s">
        <v>5809</v>
      </c>
      <c r="D8461" s="24">
        <v>1200000</v>
      </c>
      <c r="E8461" t="str">
        <f>IF(D8461&lt;VLOOKUP(A8461,Min!A:B,2,FALSE),"Y","")</f>
        <v/>
      </c>
      <c r="F8461">
        <f>IF(AND(OR(s_tmchk="all",IF(ISERROR(MATCH(B8461,s_teams,0)),FALSE,TRUE)),OR(s_minsal="",s_minsal&lt;=D8461),OR(s_maxsal="",s_maxsal&gt;=D8461),OR(s_minyr="",s_minyr&lt;=A8461),OR(s_maxyr="",s_maxyr&gt;=A8461),OR(s_player="",s_player=C8461)),MAX(F$1:F8460)+1,0)</f>
        <v>0</v>
      </c>
    </row>
    <row r="8462" spans="1:6">
      <c r="A8462" s="20">
        <v>2000</v>
      </c>
      <c r="B8462" s="15" t="s">
        <v>37</v>
      </c>
      <c r="C8462" s="15" t="s">
        <v>4768</v>
      </c>
      <c r="D8462" s="24">
        <v>1113720</v>
      </c>
      <c r="E8462" t="str">
        <f>IF(D8462&lt;VLOOKUP(A8462,Min!A:B,2,FALSE),"Y","")</f>
        <v/>
      </c>
      <c r="F8462">
        <f>IF(AND(OR(s_tmchk="all",IF(ISERROR(MATCH(B8462,s_teams,0)),FALSE,TRUE)),OR(s_minsal="",s_minsal&lt;=D8462),OR(s_maxsal="",s_maxsal&gt;=D8462),OR(s_minyr="",s_minyr&lt;=A8462),OR(s_maxyr="",s_maxyr&gt;=A8462),OR(s_player="",s_player=C8462)),MAX(F$1:F8461)+1,0)</f>
        <v>0</v>
      </c>
    </row>
    <row r="8463" spans="1:6">
      <c r="A8463" s="20">
        <v>2000</v>
      </c>
      <c r="B8463" s="15" t="s">
        <v>37</v>
      </c>
      <c r="C8463" s="15" t="s">
        <v>764</v>
      </c>
      <c r="D8463" s="24">
        <v>1079760</v>
      </c>
      <c r="E8463" t="str">
        <f>IF(D8463&lt;VLOOKUP(A8463,Min!A:B,2,FALSE),"Y","")</f>
        <v/>
      </c>
      <c r="F8463">
        <f>IF(AND(OR(s_tmchk="all",IF(ISERROR(MATCH(B8463,s_teams,0)),FALSE,TRUE)),OR(s_minsal="",s_minsal&lt;=D8463),OR(s_maxsal="",s_maxsal&gt;=D8463),OR(s_minyr="",s_minyr&lt;=A8463),OR(s_maxyr="",s_maxyr&gt;=A8463),OR(s_player="",s_player=C8463)),MAX(F$1:F8462)+1,0)</f>
        <v>0</v>
      </c>
    </row>
    <row r="8464" spans="1:6">
      <c r="A8464" s="20">
        <v>2000</v>
      </c>
      <c r="B8464" s="15" t="s">
        <v>37</v>
      </c>
      <c r="C8464" s="15" t="s">
        <v>5083</v>
      </c>
      <c r="D8464" s="24">
        <v>800000</v>
      </c>
      <c r="E8464" t="str">
        <f>IF(D8464&lt;VLOOKUP(A8464,Min!A:B,2,FALSE),"Y","")</f>
        <v/>
      </c>
      <c r="F8464">
        <f>IF(AND(OR(s_tmchk="all",IF(ISERROR(MATCH(B8464,s_teams,0)),FALSE,TRUE)),OR(s_minsal="",s_minsal&lt;=D8464),OR(s_maxsal="",s_maxsal&gt;=D8464),OR(s_minyr="",s_minyr&lt;=A8464),OR(s_maxyr="",s_maxyr&gt;=A8464),OR(s_player="",s_player=C8464)),MAX(F$1:F8463)+1,0)</f>
        <v>0</v>
      </c>
    </row>
    <row r="8465" spans="1:6">
      <c r="A8465" s="20">
        <v>2000</v>
      </c>
      <c r="B8465" s="15" t="s">
        <v>37</v>
      </c>
      <c r="C8465" s="15" t="s">
        <v>5398</v>
      </c>
      <c r="D8465" s="24">
        <v>776880</v>
      </c>
      <c r="E8465" t="str">
        <f>IF(D8465&lt;VLOOKUP(A8465,Min!A:B,2,FALSE),"Y","")</f>
        <v/>
      </c>
      <c r="F8465">
        <f>IF(AND(OR(s_tmchk="all",IF(ISERROR(MATCH(B8465,s_teams,0)),FALSE,TRUE)),OR(s_minsal="",s_minsal&lt;=D8465),OR(s_maxsal="",s_maxsal&gt;=D8465),OR(s_minyr="",s_minyr&lt;=A8465),OR(s_maxyr="",s_maxyr&gt;=A8465),OR(s_player="",s_player=C8465)),MAX(F$1:F8464)+1,0)</f>
        <v>0</v>
      </c>
    </row>
    <row r="8466" spans="1:6">
      <c r="A8466" s="20">
        <v>2000</v>
      </c>
      <c r="B8466" s="15" t="s">
        <v>37</v>
      </c>
      <c r="C8466" s="15" t="s">
        <v>4823</v>
      </c>
      <c r="D8466" s="24">
        <v>696000</v>
      </c>
      <c r="E8466" t="str">
        <f>IF(D8466&lt;VLOOKUP(A8466,Min!A:B,2,FALSE),"Y","")</f>
        <v/>
      </c>
      <c r="F8466">
        <f>IF(AND(OR(s_tmchk="all",IF(ISERROR(MATCH(B8466,s_teams,0)),FALSE,TRUE)),OR(s_minsal="",s_minsal&lt;=D8466),OR(s_maxsal="",s_maxsal&gt;=D8466),OR(s_minyr="",s_minyr&lt;=A8466),OR(s_maxyr="",s_maxyr&gt;=A8466),OR(s_player="",s_player=C8466)),MAX(F$1:F8465)+1,0)</f>
        <v>0</v>
      </c>
    </row>
    <row r="8467" spans="1:6">
      <c r="A8467" s="20">
        <v>2000</v>
      </c>
      <c r="B8467" s="15" t="s">
        <v>37</v>
      </c>
      <c r="C8467" s="15" t="s">
        <v>5623</v>
      </c>
      <c r="D8467" s="24">
        <v>600000</v>
      </c>
      <c r="E8467" t="str">
        <f>IF(D8467&lt;VLOOKUP(A8467,Min!A:B,2,FALSE),"Y","")</f>
        <v/>
      </c>
      <c r="F8467">
        <f>IF(AND(OR(s_tmchk="all",IF(ISERROR(MATCH(B8467,s_teams,0)),FALSE,TRUE)),OR(s_minsal="",s_minsal&lt;=D8467),OR(s_maxsal="",s_maxsal&gt;=D8467),OR(s_minyr="",s_minyr&lt;=A8467),OR(s_maxyr="",s_maxyr&gt;=A8467),OR(s_player="",s_player=C8467)),MAX(F$1:F8466)+1,0)</f>
        <v>0</v>
      </c>
    </row>
    <row r="8468" spans="1:6">
      <c r="A8468" s="20">
        <v>2000</v>
      </c>
      <c r="B8468" s="15" t="s">
        <v>37</v>
      </c>
      <c r="C8468" s="15" t="s">
        <v>4632</v>
      </c>
      <c r="D8468" s="24">
        <v>510000</v>
      </c>
      <c r="E8468" t="str">
        <f>IF(D8468&lt;VLOOKUP(A8468,Min!A:B,2,FALSE),"Y","")</f>
        <v/>
      </c>
      <c r="F8468">
        <f>IF(AND(OR(s_tmchk="all",IF(ISERROR(MATCH(B8468,s_teams,0)),FALSE,TRUE)),OR(s_minsal="",s_minsal&lt;=D8468),OR(s_maxsal="",s_maxsal&gt;=D8468),OR(s_minyr="",s_minyr&lt;=A8468),OR(s_maxyr="",s_maxyr&gt;=A8468),OR(s_player="",s_player=C8468)),MAX(F$1:F8467)+1,0)</f>
        <v>0</v>
      </c>
    </row>
    <row r="8469" spans="1:6">
      <c r="A8469" s="20">
        <v>2000</v>
      </c>
      <c r="B8469" s="15" t="s">
        <v>37</v>
      </c>
      <c r="C8469" s="15" t="s">
        <v>4714</v>
      </c>
      <c r="D8469" s="24">
        <v>510000</v>
      </c>
      <c r="E8469" t="str">
        <f>IF(D8469&lt;VLOOKUP(A8469,Min!A:B,2,FALSE),"Y","")</f>
        <v/>
      </c>
      <c r="F8469">
        <f>IF(AND(OR(s_tmchk="all",IF(ISERROR(MATCH(B8469,s_teams,0)),FALSE,TRUE)),OR(s_minsal="",s_minsal&lt;=D8469),OR(s_maxsal="",s_maxsal&gt;=D8469),OR(s_minyr="",s_minyr&lt;=A8469),OR(s_maxyr="",s_maxyr&gt;=A8469),OR(s_player="",s_player=C8469)),MAX(F$1:F8468)+1,0)</f>
        <v>0</v>
      </c>
    </row>
    <row r="8470" spans="1:6">
      <c r="A8470" s="20">
        <v>2000</v>
      </c>
      <c r="B8470" s="15" t="s">
        <v>37</v>
      </c>
      <c r="C8470" s="15" t="s">
        <v>5218</v>
      </c>
      <c r="D8470" s="24">
        <v>460000</v>
      </c>
      <c r="E8470" t="str">
        <f>IF(D8470&lt;VLOOKUP(A8470,Min!A:B,2,FALSE),"Y","")</f>
        <v/>
      </c>
      <c r="F8470">
        <f>IF(AND(OR(s_tmchk="all",IF(ISERROR(MATCH(B8470,s_teams,0)),FALSE,TRUE)),OR(s_minsal="",s_minsal&lt;=D8470),OR(s_maxsal="",s_maxsal&gt;=D8470),OR(s_minyr="",s_minyr&lt;=A8470),OR(s_maxyr="",s_maxyr&gt;=A8470),OR(s_player="",s_player=C8470)),MAX(F$1:F8469)+1,0)</f>
        <v>0</v>
      </c>
    </row>
    <row r="8471" spans="1:6">
      <c r="A8471" s="20">
        <v>2000</v>
      </c>
      <c r="B8471" s="15" t="s">
        <v>37</v>
      </c>
      <c r="C8471" s="15" t="s">
        <v>5655</v>
      </c>
      <c r="D8471" s="24">
        <v>401875</v>
      </c>
      <c r="E8471" t="str">
        <f>IF(D8471&lt;VLOOKUP(A8471,Min!A:B,2,FALSE),"Y","")</f>
        <v/>
      </c>
      <c r="F8471">
        <f>IF(AND(OR(s_tmchk="all",IF(ISERROR(MATCH(B8471,s_teams,0)),FALSE,TRUE)),OR(s_minsal="",s_minsal&lt;=D8471),OR(s_maxsal="",s_maxsal&gt;=D8471),OR(s_minyr="",s_minyr&lt;=A8471),OR(s_maxyr="",s_maxyr&gt;=A8471),OR(s_player="",s_player=C8471)),MAX(F$1:F8470)+1,0)</f>
        <v>0</v>
      </c>
    </row>
    <row r="8472" spans="1:6">
      <c r="A8472" s="20">
        <v>2000</v>
      </c>
      <c r="B8472" s="15" t="s">
        <v>37</v>
      </c>
      <c r="C8472" s="15" t="s">
        <v>5458</v>
      </c>
      <c r="D8472" s="24">
        <v>175882</v>
      </c>
      <c r="E8472" t="str">
        <f>IF(D8472&lt;VLOOKUP(A8472,Min!A:B,2,FALSE),"Y","")</f>
        <v>Y</v>
      </c>
      <c r="F8472">
        <f>IF(AND(OR(s_tmchk="all",IF(ISERROR(MATCH(B8472,s_teams,0)),FALSE,TRUE)),OR(s_minsal="",s_minsal&lt;=D8472),OR(s_maxsal="",s_maxsal&gt;=D8472),OR(s_minyr="",s_minyr&lt;=A8472),OR(s_maxyr="",s_maxyr&gt;=A8472),OR(s_player="",s_player=C8472)),MAX(F$1:F8471)+1,0)</f>
        <v>0</v>
      </c>
    </row>
    <row r="8473" spans="1:6">
      <c r="A8473" s="20">
        <v>2000</v>
      </c>
      <c r="B8473" s="15" t="s">
        <v>37</v>
      </c>
      <c r="C8473" s="15" t="s">
        <v>4918</v>
      </c>
      <c r="D8473" s="24">
        <v>134956</v>
      </c>
      <c r="E8473" t="str">
        <f>IF(D8473&lt;VLOOKUP(A8473,Min!A:B,2,FALSE),"Y","")</f>
        <v>Y</v>
      </c>
      <c r="F8473">
        <f>IF(AND(OR(s_tmchk="all",IF(ISERROR(MATCH(B8473,s_teams,0)),FALSE,TRUE)),OR(s_minsal="",s_minsal&lt;=D8473),OR(s_maxsal="",s_maxsal&gt;=D8473),OR(s_minyr="",s_minyr&lt;=A8473),OR(s_maxyr="",s_maxyr&gt;=A8473),OR(s_player="",s_player=C8473)),MAX(F$1:F8472)+1,0)</f>
        <v>0</v>
      </c>
    </row>
    <row r="8474" spans="1:6">
      <c r="A8474" s="20">
        <v>2000</v>
      </c>
      <c r="B8474" s="15" t="s">
        <v>37</v>
      </c>
      <c r="C8474" s="15" t="s">
        <v>5479</v>
      </c>
      <c r="D8474" s="24">
        <v>92338</v>
      </c>
      <c r="E8474" t="str">
        <f>IF(D8474&lt;VLOOKUP(A8474,Min!A:B,2,FALSE),"Y","")</f>
        <v>Y</v>
      </c>
      <c r="F8474">
        <f>IF(AND(OR(s_tmchk="all",IF(ISERROR(MATCH(B8474,s_teams,0)),FALSE,TRUE)),OR(s_minsal="",s_minsal&lt;=D8474),OR(s_maxsal="",s_maxsal&gt;=D8474),OR(s_minyr="",s_minyr&lt;=A8474),OR(s_maxyr="",s_maxyr&gt;=A8474),OR(s_player="",s_player=C8474)),MAX(F$1:F8473)+1,0)</f>
        <v>0</v>
      </c>
    </row>
    <row r="8475" spans="1:6">
      <c r="A8475" s="20">
        <v>2000</v>
      </c>
      <c r="B8475" s="15" t="s">
        <v>37</v>
      </c>
      <c r="C8475" s="15" t="s">
        <v>5909</v>
      </c>
      <c r="D8475" s="24">
        <v>40588</v>
      </c>
      <c r="E8475" t="str">
        <f>IF(D8475&lt;VLOOKUP(A8475,Min!A:B,2,FALSE),"Y","")</f>
        <v>Y</v>
      </c>
      <c r="F8475">
        <f>IF(AND(OR(s_tmchk="all",IF(ISERROR(MATCH(B8475,s_teams,0)),FALSE,TRUE)),OR(s_minsal="",s_minsal&lt;=D8475),OR(s_maxsal="",s_maxsal&gt;=D8475),OR(s_minyr="",s_minyr&lt;=A8475),OR(s_maxyr="",s_maxyr&gt;=A8475),OR(s_player="",s_player=C8475)),MAX(F$1:F8474)+1,0)</f>
        <v>0</v>
      </c>
    </row>
    <row r="8476" spans="1:6">
      <c r="A8476" s="20">
        <v>2000</v>
      </c>
      <c r="B8476" s="15" t="s">
        <v>37</v>
      </c>
      <c r="C8476" s="15" t="s">
        <v>5450</v>
      </c>
      <c r="D8476" s="24">
        <v>30309</v>
      </c>
      <c r="E8476" t="str">
        <f>IF(D8476&lt;VLOOKUP(A8476,Min!A:B,2,FALSE),"Y","")</f>
        <v>Y</v>
      </c>
      <c r="F8476">
        <f>IF(AND(OR(s_tmchk="all",IF(ISERROR(MATCH(B8476,s_teams,0)),FALSE,TRUE)),OR(s_minsal="",s_minsal&lt;=D8476),OR(s_maxsal="",s_maxsal&gt;=D8476),OR(s_minyr="",s_minyr&lt;=A8476),OR(s_maxyr="",s_maxyr&gt;=A8476),OR(s_player="",s_player=C8476)),MAX(F$1:F8475)+1,0)</f>
        <v>0</v>
      </c>
    </row>
    <row r="8477" spans="1:6">
      <c r="A8477" s="20">
        <v>2000</v>
      </c>
      <c r="B8477" s="15" t="s">
        <v>37</v>
      </c>
      <c r="C8477" s="15" t="s">
        <v>4770</v>
      </c>
      <c r="D8477" s="24">
        <v>30000</v>
      </c>
      <c r="E8477" t="str">
        <f>IF(D8477&lt;VLOOKUP(A8477,Min!A:B,2,FALSE),"Y","")</f>
        <v>Y</v>
      </c>
      <c r="F8477">
        <f>IF(AND(OR(s_tmchk="all",IF(ISERROR(MATCH(B8477,s_teams,0)),FALSE,TRUE)),OR(s_minsal="",s_minsal&lt;=D8477),OR(s_maxsal="",s_maxsal&gt;=D8477),OR(s_minyr="",s_minyr&lt;=A8477),OR(s_maxyr="",s_maxyr&gt;=A8477),OR(s_player="",s_player=C8477)),MAX(F$1:F8476)+1,0)</f>
        <v>0</v>
      </c>
    </row>
    <row r="8478" spans="1:6">
      <c r="A8478" s="20">
        <v>2000</v>
      </c>
      <c r="B8478" s="15" t="s">
        <v>37</v>
      </c>
      <c r="C8478" s="15" t="s">
        <v>4693</v>
      </c>
      <c r="D8478" s="24">
        <v>20000</v>
      </c>
      <c r="E8478" t="str">
        <f>IF(D8478&lt;VLOOKUP(A8478,Min!A:B,2,FALSE),"Y","")</f>
        <v>Y</v>
      </c>
      <c r="F8478">
        <f>IF(AND(OR(s_tmchk="all",IF(ISERROR(MATCH(B8478,s_teams,0)),FALSE,TRUE)),OR(s_minsal="",s_minsal&lt;=D8478),OR(s_maxsal="",s_maxsal&gt;=D8478),OR(s_minyr="",s_minyr&lt;=A8478),OR(s_maxyr="",s_maxyr&gt;=A8478),OR(s_player="",s_player=C8478)),MAX(F$1:F8477)+1,0)</f>
        <v>0</v>
      </c>
    </row>
    <row r="8479" spans="1:6">
      <c r="A8479" s="20">
        <v>2000</v>
      </c>
      <c r="B8479" s="15" t="s">
        <v>37</v>
      </c>
      <c r="C8479" s="15" t="s">
        <v>5543</v>
      </c>
      <c r="D8479" s="24">
        <v>20000</v>
      </c>
      <c r="E8479" t="str">
        <f>IF(D8479&lt;VLOOKUP(A8479,Min!A:B,2,FALSE),"Y","")</f>
        <v>Y</v>
      </c>
      <c r="F8479">
        <f>IF(AND(OR(s_tmchk="all",IF(ISERROR(MATCH(B8479,s_teams,0)),FALSE,TRUE)),OR(s_minsal="",s_minsal&lt;=D8479),OR(s_maxsal="",s_maxsal&gt;=D8479),OR(s_minyr="",s_minyr&lt;=A8479),OR(s_maxyr="",s_maxyr&gt;=A8479),OR(s_player="",s_player=C8479)),MAX(F$1:F8478)+1,0)</f>
        <v>0</v>
      </c>
    </row>
    <row r="8480" spans="1:6">
      <c r="A8480" s="20">
        <v>2000</v>
      </c>
      <c r="B8480" s="15" t="s">
        <v>39</v>
      </c>
      <c r="C8480" s="15" t="s">
        <v>5973</v>
      </c>
      <c r="D8480" s="24">
        <v>10780000</v>
      </c>
      <c r="E8480" t="str">
        <f>IF(D8480&lt;VLOOKUP(A8480,Min!A:B,2,FALSE),"Y","")</f>
        <v/>
      </c>
      <c r="F8480">
        <f>IF(AND(OR(s_tmchk="all",IF(ISERROR(MATCH(B8480,s_teams,0)),FALSE,TRUE)),OR(s_minsal="",s_minsal&lt;=D8480),OR(s_maxsal="",s_maxsal&gt;=D8480),OR(s_minyr="",s_minyr&lt;=A8480),OR(s_maxyr="",s_maxyr&gt;=A8480),OR(s_player="",s_player=C8480)),MAX(F$1:F8479)+1,0)</f>
        <v>0</v>
      </c>
    </row>
    <row r="8481" spans="1:6">
      <c r="A8481" s="20">
        <v>2000</v>
      </c>
      <c r="B8481" s="15" t="s">
        <v>39</v>
      </c>
      <c r="C8481" s="15" t="s">
        <v>6210</v>
      </c>
      <c r="D8481" s="24">
        <v>9000000</v>
      </c>
      <c r="E8481" t="str">
        <f>IF(D8481&lt;VLOOKUP(A8481,Min!A:B,2,FALSE),"Y","")</f>
        <v/>
      </c>
      <c r="F8481">
        <f>IF(AND(OR(s_tmchk="all",IF(ISERROR(MATCH(B8481,s_teams,0)),FALSE,TRUE)),OR(s_minsal="",s_minsal&lt;=D8481),OR(s_maxsal="",s_maxsal&gt;=D8481),OR(s_minyr="",s_minyr&lt;=A8481),OR(s_maxyr="",s_maxyr&gt;=A8481),OR(s_player="",s_player=C8481)),MAX(F$1:F8480)+1,0)</f>
        <v>0</v>
      </c>
    </row>
    <row r="8482" spans="1:6">
      <c r="A8482" s="20">
        <v>2000</v>
      </c>
      <c r="B8482" s="15" t="s">
        <v>39</v>
      </c>
      <c r="C8482" s="15" t="s">
        <v>6179</v>
      </c>
      <c r="D8482" s="24">
        <v>4900000</v>
      </c>
      <c r="E8482" t="str">
        <f>IF(D8482&lt;VLOOKUP(A8482,Min!A:B,2,FALSE),"Y","")</f>
        <v/>
      </c>
      <c r="F8482">
        <f>IF(AND(OR(s_tmchk="all",IF(ISERROR(MATCH(B8482,s_teams,0)),FALSE,TRUE)),OR(s_minsal="",s_minsal&lt;=D8482),OR(s_maxsal="",s_maxsal&gt;=D8482),OR(s_minyr="",s_minyr&lt;=A8482),OR(s_maxyr="",s_maxyr&gt;=A8482),OR(s_player="",s_player=C8482)),MAX(F$1:F8481)+1,0)</f>
        <v>0</v>
      </c>
    </row>
    <row r="8483" spans="1:6">
      <c r="A8483" s="20">
        <v>2000</v>
      </c>
      <c r="B8483" s="15" t="s">
        <v>39</v>
      </c>
      <c r="C8483" s="15" t="s">
        <v>4874</v>
      </c>
      <c r="D8483" s="24">
        <v>4000000</v>
      </c>
      <c r="E8483" t="str">
        <f>IF(D8483&lt;VLOOKUP(A8483,Min!A:B,2,FALSE),"Y","")</f>
        <v/>
      </c>
      <c r="F8483">
        <f>IF(AND(OR(s_tmchk="all",IF(ISERROR(MATCH(B8483,s_teams,0)),FALSE,TRUE)),OR(s_minsal="",s_minsal&lt;=D8483),OR(s_maxsal="",s_maxsal&gt;=D8483),OR(s_minyr="",s_minyr&lt;=A8483),OR(s_maxyr="",s_maxyr&gt;=A8483),OR(s_player="",s_player=C8483)),MAX(F$1:F8482)+1,0)</f>
        <v>0</v>
      </c>
    </row>
    <row r="8484" spans="1:6">
      <c r="A8484" s="20">
        <v>2000</v>
      </c>
      <c r="B8484" s="15" t="s">
        <v>39</v>
      </c>
      <c r="C8484" s="15" t="s">
        <v>4666</v>
      </c>
      <c r="D8484" s="24">
        <v>3760000</v>
      </c>
      <c r="E8484" t="str">
        <f>IF(D8484&lt;VLOOKUP(A8484,Min!A:B,2,FALSE),"Y","")</f>
        <v/>
      </c>
      <c r="F8484">
        <f>IF(AND(OR(s_tmchk="all",IF(ISERROR(MATCH(B8484,s_teams,0)),FALSE,TRUE)),OR(s_minsal="",s_minsal&lt;=D8484),OR(s_maxsal="",s_maxsal&gt;=D8484),OR(s_minyr="",s_minyr&lt;=A8484),OR(s_maxyr="",s_maxyr&gt;=A8484),OR(s_player="",s_player=C8484)),MAX(F$1:F8483)+1,0)</f>
        <v>0</v>
      </c>
    </row>
    <row r="8485" spans="1:6">
      <c r="A8485" s="20">
        <v>2000</v>
      </c>
      <c r="B8485" s="15" t="s">
        <v>39</v>
      </c>
      <c r="C8485" s="15" t="s">
        <v>5473</v>
      </c>
      <c r="D8485" s="24">
        <v>3000000</v>
      </c>
      <c r="E8485" t="str">
        <f>IF(D8485&lt;VLOOKUP(A8485,Min!A:B,2,FALSE),"Y","")</f>
        <v/>
      </c>
      <c r="F8485">
        <f>IF(AND(OR(s_tmchk="all",IF(ISERROR(MATCH(B8485,s_teams,0)),FALSE,TRUE)),OR(s_minsal="",s_minsal&lt;=D8485),OR(s_maxsal="",s_maxsal&gt;=D8485),OR(s_minyr="",s_minyr&lt;=A8485),OR(s_maxyr="",s_maxyr&gt;=A8485),OR(s_player="",s_player=C8485)),MAX(F$1:F8484)+1,0)</f>
        <v>0</v>
      </c>
    </row>
    <row r="8486" spans="1:6">
      <c r="A8486" s="20">
        <v>2000</v>
      </c>
      <c r="B8486" s="15" t="s">
        <v>39</v>
      </c>
      <c r="C8486" s="15" t="s">
        <v>4749</v>
      </c>
      <c r="D8486" s="24">
        <v>2400000</v>
      </c>
      <c r="E8486" t="str">
        <f>IF(D8486&lt;VLOOKUP(A8486,Min!A:B,2,FALSE),"Y","")</f>
        <v/>
      </c>
      <c r="F8486">
        <f>IF(AND(OR(s_tmchk="all",IF(ISERROR(MATCH(B8486,s_teams,0)),FALSE,TRUE)),OR(s_minsal="",s_minsal&lt;=D8486),OR(s_maxsal="",s_maxsal&gt;=D8486),OR(s_minyr="",s_minyr&lt;=A8486),OR(s_maxyr="",s_maxyr&gt;=A8486),OR(s_player="",s_player=C8486)),MAX(F$1:F8485)+1,0)</f>
        <v>0</v>
      </c>
    </row>
    <row r="8487" spans="1:6">
      <c r="A8487" s="20">
        <v>2000</v>
      </c>
      <c r="B8487" s="15" t="s">
        <v>39</v>
      </c>
      <c r="C8487" s="15" t="s">
        <v>5585</v>
      </c>
      <c r="D8487" s="24">
        <v>2000000</v>
      </c>
      <c r="E8487" t="str">
        <f>IF(D8487&lt;VLOOKUP(A8487,Min!A:B,2,FALSE),"Y","")</f>
        <v/>
      </c>
      <c r="F8487">
        <f>IF(AND(OR(s_tmchk="all",IF(ISERROR(MATCH(B8487,s_teams,0)),FALSE,TRUE)),OR(s_minsal="",s_minsal&lt;=D8487),OR(s_maxsal="",s_maxsal&gt;=D8487),OR(s_minyr="",s_minyr&lt;=A8487),OR(s_maxyr="",s_maxyr&gt;=A8487),OR(s_player="",s_player=C8487)),MAX(F$1:F8486)+1,0)</f>
        <v>0</v>
      </c>
    </row>
    <row r="8488" spans="1:6">
      <c r="A8488" s="20">
        <v>2000</v>
      </c>
      <c r="B8488" s="15" t="s">
        <v>39</v>
      </c>
      <c r="C8488" s="15" t="s">
        <v>970</v>
      </c>
      <c r="D8488" s="24">
        <v>1682280</v>
      </c>
      <c r="E8488" t="str">
        <f>IF(D8488&lt;VLOOKUP(A8488,Min!A:B,2,FALSE),"Y","")</f>
        <v/>
      </c>
      <c r="F8488">
        <f>IF(AND(OR(s_tmchk="all",IF(ISERROR(MATCH(B8488,s_teams,0)),FALSE,TRUE)),OR(s_minsal="",s_minsal&lt;=D8488),OR(s_maxsal="",s_maxsal&gt;=D8488),OR(s_minyr="",s_minyr&lt;=A8488),OR(s_maxyr="",s_maxyr&gt;=A8488),OR(s_player="",s_player=C8488)),MAX(F$1:F8487)+1,0)</f>
        <v>0</v>
      </c>
    </row>
    <row r="8489" spans="1:6">
      <c r="A8489" s="20">
        <v>2000</v>
      </c>
      <c r="B8489" s="15" t="s">
        <v>39</v>
      </c>
      <c r="C8489" s="15" t="s">
        <v>4576</v>
      </c>
      <c r="D8489" s="24">
        <v>1680000</v>
      </c>
      <c r="E8489" t="str">
        <f>IF(D8489&lt;VLOOKUP(A8489,Min!A:B,2,FALSE),"Y","")</f>
        <v/>
      </c>
      <c r="F8489">
        <f>IF(AND(OR(s_tmchk="all",IF(ISERROR(MATCH(B8489,s_teams,0)),FALSE,TRUE)),OR(s_minsal="",s_minsal&lt;=D8489),OR(s_maxsal="",s_maxsal&gt;=D8489),OR(s_minyr="",s_minyr&lt;=A8489),OR(s_maxyr="",s_maxyr&gt;=A8489),OR(s_player="",s_player=C8489)),MAX(F$1:F8488)+1,0)</f>
        <v>0</v>
      </c>
    </row>
    <row r="8490" spans="1:6">
      <c r="A8490" s="20">
        <v>2000</v>
      </c>
      <c r="B8490" s="15" t="s">
        <v>39</v>
      </c>
      <c r="C8490" s="15" t="s">
        <v>6109</v>
      </c>
      <c r="D8490" s="24">
        <v>1394280</v>
      </c>
      <c r="E8490" t="str">
        <f>IF(D8490&lt;VLOOKUP(A8490,Min!A:B,2,FALSE),"Y","")</f>
        <v/>
      </c>
      <c r="F8490">
        <f>IF(AND(OR(s_tmchk="all",IF(ISERROR(MATCH(B8490,s_teams,0)),FALSE,TRUE)),OR(s_minsal="",s_minsal&lt;=D8490),OR(s_maxsal="",s_maxsal&gt;=D8490),OR(s_minyr="",s_minyr&lt;=A8490),OR(s_maxyr="",s_maxyr&gt;=A8490),OR(s_player="",s_player=C8490)),MAX(F$1:F8489)+1,0)</f>
        <v>0</v>
      </c>
    </row>
    <row r="8491" spans="1:6">
      <c r="A8491" s="20">
        <v>2000</v>
      </c>
      <c r="B8491" s="15" t="s">
        <v>39</v>
      </c>
      <c r="C8491" s="15" t="s">
        <v>4695</v>
      </c>
      <c r="D8491" s="24">
        <v>1234080</v>
      </c>
      <c r="E8491" t="str">
        <f>IF(D8491&lt;VLOOKUP(A8491,Min!A:B,2,FALSE),"Y","")</f>
        <v/>
      </c>
      <c r="F8491">
        <f>IF(AND(OR(s_tmchk="all",IF(ISERROR(MATCH(B8491,s_teams,0)),FALSE,TRUE)),OR(s_minsal="",s_minsal&lt;=D8491),OR(s_maxsal="",s_maxsal&gt;=D8491),OR(s_minyr="",s_minyr&lt;=A8491),OR(s_maxyr="",s_maxyr&gt;=A8491),OR(s_player="",s_player=C8491)),MAX(F$1:F8490)+1,0)</f>
        <v>0</v>
      </c>
    </row>
    <row r="8492" spans="1:6">
      <c r="A8492" s="20">
        <v>2000</v>
      </c>
      <c r="B8492" s="15" t="s">
        <v>39</v>
      </c>
      <c r="C8492" s="15" t="s">
        <v>5917</v>
      </c>
      <c r="D8492" s="24">
        <v>385000</v>
      </c>
      <c r="E8492" t="str">
        <f>IF(D8492&lt;VLOOKUP(A8492,Min!A:B,2,FALSE),"Y","")</f>
        <v/>
      </c>
      <c r="F8492">
        <f>IF(AND(OR(s_tmchk="all",IF(ISERROR(MATCH(B8492,s_teams,0)),FALSE,TRUE)),OR(s_minsal="",s_minsal&lt;=D8492),OR(s_maxsal="",s_maxsal&gt;=D8492),OR(s_minyr="",s_minyr&lt;=A8492),OR(s_maxyr="",s_maxyr&gt;=A8492),OR(s_player="",s_player=C8492)),MAX(F$1:F8491)+1,0)</f>
        <v>0</v>
      </c>
    </row>
    <row r="8493" spans="1:6">
      <c r="A8493" s="20">
        <v>2000</v>
      </c>
      <c r="B8493" s="15" t="s">
        <v>39</v>
      </c>
      <c r="C8493" s="15" t="s">
        <v>4643</v>
      </c>
      <c r="D8493" s="24">
        <v>123529</v>
      </c>
      <c r="E8493" t="str">
        <f>IF(D8493&lt;VLOOKUP(A8493,Min!A:B,2,FALSE),"Y","")</f>
        <v>Y</v>
      </c>
      <c r="F8493">
        <f>IF(AND(OR(s_tmchk="all",IF(ISERROR(MATCH(B8493,s_teams,0)),FALSE,TRUE)),OR(s_minsal="",s_minsal&lt;=D8493),OR(s_maxsal="",s_maxsal&gt;=D8493),OR(s_minyr="",s_minyr&lt;=A8493),OR(s_maxyr="",s_maxyr&gt;=A8493),OR(s_player="",s_player=C8493)),MAX(F$1:F8492)+1,0)</f>
        <v>0</v>
      </c>
    </row>
    <row r="8494" spans="1:6">
      <c r="A8494" s="20">
        <v>2000</v>
      </c>
      <c r="B8494" s="15" t="s">
        <v>39</v>
      </c>
      <c r="C8494" s="15" t="s">
        <v>4502</v>
      </c>
      <c r="D8494" s="24">
        <v>118974</v>
      </c>
      <c r="E8494" t="str">
        <f>IF(D8494&lt;VLOOKUP(A8494,Min!A:B,2,FALSE),"Y","")</f>
        <v>Y</v>
      </c>
      <c r="F8494">
        <f>IF(AND(OR(s_tmchk="all",IF(ISERROR(MATCH(B8494,s_teams,0)),FALSE,TRUE)),OR(s_minsal="",s_minsal&lt;=D8494),OR(s_maxsal="",s_maxsal&gt;=D8494),OR(s_minyr="",s_minyr&lt;=A8494),OR(s_maxyr="",s_maxyr&gt;=A8494),OR(s_player="",s_player=C8494)),MAX(F$1:F8493)+1,0)</f>
        <v>0</v>
      </c>
    </row>
    <row r="8495" spans="1:6">
      <c r="A8495" s="20">
        <v>2000</v>
      </c>
      <c r="B8495" s="15" t="s">
        <v>39</v>
      </c>
      <c r="C8495" s="15" t="s">
        <v>5589</v>
      </c>
      <c r="D8495" s="24">
        <v>62764</v>
      </c>
      <c r="E8495" t="str">
        <f>IF(D8495&lt;VLOOKUP(A8495,Min!A:B,2,FALSE),"Y","")</f>
        <v>Y</v>
      </c>
      <c r="F8495">
        <f>IF(AND(OR(s_tmchk="all",IF(ISERROR(MATCH(B8495,s_teams,0)),FALSE,TRUE)),OR(s_minsal="",s_minsal&lt;=D8495),OR(s_maxsal="",s_maxsal&gt;=D8495),OR(s_minyr="",s_minyr&lt;=A8495),OR(s_maxyr="",s_maxyr&gt;=A8495),OR(s_player="",s_player=C8495)),MAX(F$1:F8494)+1,0)</f>
        <v>0</v>
      </c>
    </row>
    <row r="8496" spans="1:6">
      <c r="A8496" s="20">
        <v>2000</v>
      </c>
      <c r="B8496" s="15" t="s">
        <v>39</v>
      </c>
      <c r="C8496" s="15" t="s">
        <v>5458</v>
      </c>
      <c r="D8496" s="24">
        <v>27059</v>
      </c>
      <c r="E8496" t="str">
        <f>IF(D8496&lt;VLOOKUP(A8496,Min!A:B,2,FALSE),"Y","")</f>
        <v>Y</v>
      </c>
      <c r="F8496">
        <f>IF(AND(OR(s_tmchk="all",IF(ISERROR(MATCH(B8496,s_teams,0)),FALSE,TRUE)),OR(s_minsal="",s_minsal&lt;=D8496),OR(s_maxsal="",s_maxsal&gt;=D8496),OR(s_minyr="",s_minyr&lt;=A8496),OR(s_maxyr="",s_maxyr&gt;=A8496),OR(s_player="",s_player=C8496)),MAX(F$1:F8495)+1,0)</f>
        <v>0</v>
      </c>
    </row>
    <row r="8497" spans="1:6">
      <c r="A8497" s="20">
        <v>2000</v>
      </c>
      <c r="B8497" s="15" t="s">
        <v>41</v>
      </c>
      <c r="C8497" s="15" t="s">
        <v>5972</v>
      </c>
      <c r="D8497" s="24">
        <v>7560000</v>
      </c>
      <c r="E8497" t="str">
        <f>IF(D8497&lt;VLOOKUP(A8497,Min!A:B,2,FALSE),"Y","")</f>
        <v/>
      </c>
      <c r="F8497">
        <f>IF(AND(OR(s_tmchk="all",IF(ISERROR(MATCH(B8497,s_teams,0)),FALSE,TRUE)),OR(s_minsal="",s_minsal&lt;=D8497),OR(s_maxsal="",s_maxsal&gt;=D8497),OR(s_minyr="",s_minyr&lt;=A8497),OR(s_maxyr="",s_maxyr&gt;=A8497),OR(s_player="",s_player=C8497)),MAX(F$1:F8496)+1,0)</f>
        <v>0</v>
      </c>
    </row>
    <row r="8498" spans="1:6">
      <c r="A8498" s="20">
        <v>2000</v>
      </c>
      <c r="B8498" s="15" t="s">
        <v>41</v>
      </c>
      <c r="C8498" s="15" t="s">
        <v>5648</v>
      </c>
      <c r="D8498" s="24">
        <v>7200000</v>
      </c>
      <c r="E8498" t="str">
        <f>IF(D8498&lt;VLOOKUP(A8498,Min!A:B,2,FALSE),"Y","")</f>
        <v/>
      </c>
      <c r="F8498">
        <f>IF(AND(OR(s_tmchk="all",IF(ISERROR(MATCH(B8498,s_teams,0)),FALSE,TRUE)),OR(s_minsal="",s_minsal&lt;=D8498),OR(s_maxsal="",s_maxsal&gt;=D8498),OR(s_minyr="",s_minyr&lt;=A8498),OR(s_maxyr="",s_maxyr&gt;=A8498),OR(s_player="",s_player=C8498)),MAX(F$1:F8497)+1,0)</f>
        <v>0</v>
      </c>
    </row>
    <row r="8499" spans="1:6">
      <c r="A8499" s="20">
        <v>2000</v>
      </c>
      <c r="B8499" s="15" t="s">
        <v>41</v>
      </c>
      <c r="C8499" s="15" t="s">
        <v>1999</v>
      </c>
      <c r="D8499" s="24">
        <v>5500000</v>
      </c>
      <c r="E8499" t="str">
        <f>IF(D8499&lt;VLOOKUP(A8499,Min!A:B,2,FALSE),"Y","")</f>
        <v/>
      </c>
      <c r="F8499">
        <f>IF(AND(OR(s_tmchk="all",IF(ISERROR(MATCH(B8499,s_teams,0)),FALSE,TRUE)),OR(s_minsal="",s_minsal&lt;=D8499),OR(s_maxsal="",s_maxsal&gt;=D8499),OR(s_minyr="",s_minyr&lt;=A8499),OR(s_maxyr="",s_maxyr&gt;=A8499),OR(s_player="",s_player=C8499)),MAX(F$1:F8498)+1,0)</f>
        <v>0</v>
      </c>
    </row>
    <row r="8500" spans="1:6">
      <c r="A8500" s="20">
        <v>2000</v>
      </c>
      <c r="B8500" s="15" t="s">
        <v>41</v>
      </c>
      <c r="C8500" s="15" t="s">
        <v>5862</v>
      </c>
      <c r="D8500" s="24">
        <v>4050000</v>
      </c>
      <c r="E8500" t="str">
        <f>IF(D8500&lt;VLOOKUP(A8500,Min!A:B,2,FALSE),"Y","")</f>
        <v/>
      </c>
      <c r="F8500">
        <f>IF(AND(OR(s_tmchk="all",IF(ISERROR(MATCH(B8500,s_teams,0)),FALSE,TRUE)),OR(s_minsal="",s_minsal&lt;=D8500),OR(s_maxsal="",s_maxsal&gt;=D8500),OR(s_minyr="",s_minyr&lt;=A8500),OR(s_maxyr="",s_maxyr&gt;=A8500),OR(s_player="",s_player=C8500)),MAX(F$1:F8499)+1,0)</f>
        <v>0</v>
      </c>
    </row>
    <row r="8501" spans="1:6">
      <c r="A8501" s="20">
        <v>2000</v>
      </c>
      <c r="B8501" s="15" t="s">
        <v>41</v>
      </c>
      <c r="C8501" s="15" t="s">
        <v>4748</v>
      </c>
      <c r="D8501" s="24">
        <v>3500000</v>
      </c>
      <c r="E8501" t="str">
        <f>IF(D8501&lt;VLOOKUP(A8501,Min!A:B,2,FALSE),"Y","")</f>
        <v/>
      </c>
      <c r="F8501">
        <f>IF(AND(OR(s_tmchk="all",IF(ISERROR(MATCH(B8501,s_teams,0)),FALSE,TRUE)),OR(s_minsal="",s_minsal&lt;=D8501),OR(s_maxsal="",s_maxsal&gt;=D8501),OR(s_minyr="",s_minyr&lt;=A8501),OR(s_maxyr="",s_maxyr&gt;=A8501),OR(s_player="",s_player=C8501)),MAX(F$1:F8500)+1,0)</f>
        <v>0</v>
      </c>
    </row>
    <row r="8502" spans="1:6">
      <c r="A8502" s="20">
        <v>2000</v>
      </c>
      <c r="B8502" s="15" t="s">
        <v>41</v>
      </c>
      <c r="C8502" s="15" t="s">
        <v>5057</v>
      </c>
      <c r="D8502" s="24">
        <v>2240000</v>
      </c>
      <c r="E8502" t="str">
        <f>IF(D8502&lt;VLOOKUP(A8502,Min!A:B,2,FALSE),"Y","")</f>
        <v/>
      </c>
      <c r="F8502">
        <f>IF(AND(OR(s_tmchk="all",IF(ISERROR(MATCH(B8502,s_teams,0)),FALSE,TRUE)),OR(s_minsal="",s_minsal&lt;=D8502),OR(s_maxsal="",s_maxsal&gt;=D8502),OR(s_minyr="",s_minyr&lt;=A8502),OR(s_maxyr="",s_maxyr&gt;=A8502),OR(s_player="",s_player=C8502)),MAX(F$1:F8501)+1,0)</f>
        <v>0</v>
      </c>
    </row>
    <row r="8503" spans="1:6">
      <c r="A8503" s="20">
        <v>2000</v>
      </c>
      <c r="B8503" s="15" t="s">
        <v>41</v>
      </c>
      <c r="C8503" s="15" t="s">
        <v>5102</v>
      </c>
      <c r="D8503" s="24">
        <v>2000000</v>
      </c>
      <c r="E8503" t="str">
        <f>IF(D8503&lt;VLOOKUP(A8503,Min!A:B,2,FALSE),"Y","")</f>
        <v/>
      </c>
      <c r="F8503">
        <f>IF(AND(OR(s_tmchk="all",IF(ISERROR(MATCH(B8503,s_teams,0)),FALSE,TRUE)),OR(s_minsal="",s_minsal&lt;=D8503),OR(s_maxsal="",s_maxsal&gt;=D8503),OR(s_minyr="",s_minyr&lt;=A8503),OR(s_maxyr="",s_maxyr&gt;=A8503),OR(s_player="",s_player=C8503)),MAX(F$1:F8502)+1,0)</f>
        <v>0</v>
      </c>
    </row>
    <row r="8504" spans="1:6">
      <c r="A8504" s="20">
        <v>2000</v>
      </c>
      <c r="B8504" s="15" t="s">
        <v>41</v>
      </c>
      <c r="C8504" s="15" t="s">
        <v>5165</v>
      </c>
      <c r="D8504" s="24">
        <v>1925000</v>
      </c>
      <c r="E8504" t="str">
        <f>IF(D8504&lt;VLOOKUP(A8504,Min!A:B,2,FALSE),"Y","")</f>
        <v/>
      </c>
      <c r="F8504">
        <f>IF(AND(OR(s_tmchk="all",IF(ISERROR(MATCH(B8504,s_teams,0)),FALSE,TRUE)),OR(s_minsal="",s_minsal&lt;=D8504),OR(s_maxsal="",s_maxsal&gt;=D8504),OR(s_minyr="",s_minyr&lt;=A8504),OR(s_maxyr="",s_maxyr&gt;=A8504),OR(s_player="",s_player=C8504)),MAX(F$1:F8503)+1,0)</f>
        <v>0</v>
      </c>
    </row>
    <row r="8505" spans="1:6">
      <c r="A8505" s="20">
        <v>2000</v>
      </c>
      <c r="B8505" s="15" t="s">
        <v>41</v>
      </c>
      <c r="C8505" s="15" t="s">
        <v>5954</v>
      </c>
      <c r="D8505" s="24">
        <v>1920000</v>
      </c>
      <c r="E8505" t="str">
        <f>IF(D8505&lt;VLOOKUP(A8505,Min!A:B,2,FALSE),"Y","")</f>
        <v/>
      </c>
      <c r="F8505">
        <f>IF(AND(OR(s_tmchk="all",IF(ISERROR(MATCH(B8505,s_teams,0)),FALSE,TRUE)),OR(s_minsal="",s_minsal&lt;=D8505),OR(s_maxsal="",s_maxsal&gt;=D8505),OR(s_minyr="",s_minyr&lt;=A8505),OR(s_maxyr="",s_maxyr&gt;=A8505),OR(s_player="",s_player=C8505)),MAX(F$1:F8504)+1,0)</f>
        <v>0</v>
      </c>
    </row>
    <row r="8506" spans="1:6">
      <c r="A8506" s="20">
        <v>2000</v>
      </c>
      <c r="B8506" s="15" t="s">
        <v>41</v>
      </c>
      <c r="C8506" s="15" t="s">
        <v>392</v>
      </c>
      <c r="D8506" s="24">
        <v>1583040</v>
      </c>
      <c r="E8506" t="str">
        <f>IF(D8506&lt;VLOOKUP(A8506,Min!A:B,2,FALSE),"Y","")</f>
        <v/>
      </c>
      <c r="F8506">
        <f>IF(AND(OR(s_tmchk="all",IF(ISERROR(MATCH(B8506,s_teams,0)),FALSE,TRUE)),OR(s_minsal="",s_minsal&lt;=D8506),OR(s_maxsal="",s_maxsal&gt;=D8506),OR(s_minyr="",s_minyr&lt;=A8506),OR(s_maxyr="",s_maxyr&gt;=A8506),OR(s_player="",s_player=C8506)),MAX(F$1:F8505)+1,0)</f>
        <v>0</v>
      </c>
    </row>
    <row r="8507" spans="1:6">
      <c r="A8507" s="20">
        <v>2000</v>
      </c>
      <c r="B8507" s="15" t="s">
        <v>41</v>
      </c>
      <c r="C8507" s="15" t="s">
        <v>5169</v>
      </c>
      <c r="D8507" s="24">
        <v>752500</v>
      </c>
      <c r="E8507" t="str">
        <f>IF(D8507&lt;VLOOKUP(A8507,Min!A:B,2,FALSE),"Y","")</f>
        <v/>
      </c>
      <c r="F8507">
        <f>IF(AND(OR(s_tmchk="all",IF(ISERROR(MATCH(B8507,s_teams,0)),FALSE,TRUE)),OR(s_minsal="",s_minsal&lt;=D8507),OR(s_maxsal="",s_maxsal&gt;=D8507),OR(s_minyr="",s_minyr&lt;=A8507),OR(s_maxyr="",s_maxyr&gt;=A8507),OR(s_player="",s_player=C8507)),MAX(F$1:F8506)+1,0)</f>
        <v>0</v>
      </c>
    </row>
    <row r="8508" spans="1:6">
      <c r="A8508" s="20">
        <v>2000</v>
      </c>
      <c r="B8508" s="15" t="s">
        <v>41</v>
      </c>
      <c r="C8508" s="15" t="s">
        <v>4586</v>
      </c>
      <c r="D8508" s="24">
        <v>535000</v>
      </c>
      <c r="E8508" t="str">
        <f>IF(D8508&lt;VLOOKUP(A8508,Min!A:B,2,FALSE),"Y","")</f>
        <v/>
      </c>
      <c r="F8508">
        <f>IF(AND(OR(s_tmchk="all",IF(ISERROR(MATCH(B8508,s_teams,0)),FALSE,TRUE)),OR(s_minsal="",s_minsal&lt;=D8508),OR(s_maxsal="",s_maxsal&gt;=D8508),OR(s_minyr="",s_minyr&lt;=A8508),OR(s_maxyr="",s_maxyr&gt;=A8508),OR(s_player="",s_player=C8508)),MAX(F$1:F8507)+1,0)</f>
        <v>0</v>
      </c>
    </row>
    <row r="8509" spans="1:6">
      <c r="A8509" s="20">
        <v>2000</v>
      </c>
      <c r="B8509" s="15" t="s">
        <v>41</v>
      </c>
      <c r="C8509" s="15" t="s">
        <v>5506</v>
      </c>
      <c r="D8509" s="24">
        <v>449920</v>
      </c>
      <c r="E8509" t="str">
        <f>IF(D8509&lt;VLOOKUP(A8509,Min!A:B,2,FALSE),"Y","")</f>
        <v/>
      </c>
      <c r="F8509">
        <f>IF(AND(OR(s_tmchk="all",IF(ISERROR(MATCH(B8509,s_teams,0)),FALSE,TRUE)),OR(s_minsal="",s_minsal&lt;=D8509),OR(s_maxsal="",s_maxsal&gt;=D8509),OR(s_minyr="",s_minyr&lt;=A8509),OR(s_maxyr="",s_maxyr&gt;=A8509),OR(s_player="",s_player=C8509)),MAX(F$1:F8508)+1,0)</f>
        <v>0</v>
      </c>
    </row>
    <row r="8510" spans="1:6">
      <c r="A8510" s="20">
        <v>2000</v>
      </c>
      <c r="B8510" s="15" t="s">
        <v>41</v>
      </c>
      <c r="C8510" s="15" t="s">
        <v>4716</v>
      </c>
      <c r="D8510" s="24">
        <v>385000</v>
      </c>
      <c r="E8510" t="str">
        <f>IF(D8510&lt;VLOOKUP(A8510,Min!A:B,2,FALSE),"Y","")</f>
        <v/>
      </c>
      <c r="F8510">
        <f>IF(AND(OR(s_tmchk="all",IF(ISERROR(MATCH(B8510,s_teams,0)),FALSE,TRUE)),OR(s_minsal="",s_minsal&lt;=D8510),OR(s_maxsal="",s_maxsal&gt;=D8510),OR(s_minyr="",s_minyr&lt;=A8510),OR(s_maxyr="",s_maxyr&gt;=A8510),OR(s_player="",s_player=C8510)),MAX(F$1:F8509)+1,0)</f>
        <v>0</v>
      </c>
    </row>
    <row r="8511" spans="1:6">
      <c r="A8511" s="20">
        <v>2000</v>
      </c>
      <c r="B8511" s="15" t="s">
        <v>41</v>
      </c>
      <c r="C8511" s="15" t="s">
        <v>5804</v>
      </c>
      <c r="D8511" s="24">
        <v>115500</v>
      </c>
      <c r="E8511" t="str">
        <f>IF(D8511&lt;VLOOKUP(A8511,Min!A:B,2,FALSE),"Y","")</f>
        <v>Y</v>
      </c>
      <c r="F8511">
        <f>IF(AND(OR(s_tmchk="all",IF(ISERROR(MATCH(B8511,s_teams,0)),FALSE,TRUE)),OR(s_minsal="",s_minsal&lt;=D8511),OR(s_maxsal="",s_maxsal&gt;=D8511),OR(s_minyr="",s_minyr&lt;=A8511),OR(s_maxyr="",s_maxyr&gt;=A8511),OR(s_player="",s_player=C8511)),MAX(F$1:F8510)+1,0)</f>
        <v>0</v>
      </c>
    </row>
    <row r="8512" spans="1:6">
      <c r="A8512" s="20">
        <v>2000</v>
      </c>
      <c r="B8512" s="15" t="s">
        <v>41</v>
      </c>
      <c r="C8512" s="15" t="s">
        <v>5849</v>
      </c>
      <c r="D8512" s="24">
        <v>115423</v>
      </c>
      <c r="E8512" t="str">
        <f>IF(D8512&lt;VLOOKUP(A8512,Min!A:B,2,FALSE),"Y","")</f>
        <v>Y</v>
      </c>
      <c r="F8512">
        <f>IF(AND(OR(s_tmchk="all",IF(ISERROR(MATCH(B8512,s_teams,0)),FALSE,TRUE)),OR(s_minsal="",s_minsal&lt;=D8512),OR(s_maxsal="",s_maxsal&gt;=D8512),OR(s_minyr="",s_minyr&lt;=A8512),OR(s_maxyr="",s_maxyr&gt;=A8512),OR(s_player="",s_player=C8512)),MAX(F$1:F8511)+1,0)</f>
        <v>0</v>
      </c>
    </row>
    <row r="8513" spans="1:6">
      <c r="A8513" s="20">
        <v>2000</v>
      </c>
      <c r="B8513" s="15" t="s">
        <v>41</v>
      </c>
      <c r="C8513" s="15" t="s">
        <v>4856</v>
      </c>
      <c r="D8513" s="24">
        <v>106441</v>
      </c>
      <c r="E8513" t="str">
        <f>IF(D8513&lt;VLOOKUP(A8513,Min!A:B,2,FALSE),"Y","")</f>
        <v>Y</v>
      </c>
      <c r="F8513">
        <f>IF(AND(OR(s_tmchk="all",IF(ISERROR(MATCH(B8513,s_teams,0)),FALSE,TRUE)),OR(s_minsal="",s_minsal&lt;=D8513),OR(s_maxsal="",s_maxsal&gt;=D8513),OR(s_minyr="",s_minyr&lt;=A8513),OR(s_maxyr="",s_maxyr&gt;=A8513),OR(s_player="",s_player=C8513)),MAX(F$1:F8512)+1,0)</f>
        <v>0</v>
      </c>
    </row>
    <row r="8514" spans="1:6">
      <c r="A8514" s="20">
        <v>2000</v>
      </c>
      <c r="B8514" s="15" t="s">
        <v>41</v>
      </c>
      <c r="C8514" s="15" t="s">
        <v>5130</v>
      </c>
      <c r="D8514" s="24">
        <v>47647</v>
      </c>
      <c r="E8514" t="str">
        <f>IF(D8514&lt;VLOOKUP(A8514,Min!A:B,2,FALSE),"Y","")</f>
        <v>Y</v>
      </c>
      <c r="F8514">
        <f>IF(AND(OR(s_tmchk="all",IF(ISERROR(MATCH(B8514,s_teams,0)),FALSE,TRUE)),OR(s_minsal="",s_minsal&lt;=D8514),OR(s_maxsal="",s_maxsal&gt;=D8514),OR(s_minyr="",s_minyr&lt;=A8514),OR(s_maxyr="",s_maxyr&gt;=A8514),OR(s_player="",s_player=C8514)),MAX(F$1:F8513)+1,0)</f>
        <v>0</v>
      </c>
    </row>
    <row r="8515" spans="1:6">
      <c r="A8515" s="20">
        <v>2000</v>
      </c>
      <c r="B8515" s="15" t="s">
        <v>41</v>
      </c>
      <c r="C8515" s="15" t="s">
        <v>5394</v>
      </c>
      <c r="D8515" s="24">
        <v>18941</v>
      </c>
      <c r="E8515" t="str">
        <f>IF(D8515&lt;VLOOKUP(A8515,Min!A:B,2,FALSE),"Y","")</f>
        <v>Y</v>
      </c>
      <c r="F8515">
        <f>IF(AND(OR(s_tmchk="all",IF(ISERROR(MATCH(B8515,s_teams,0)),FALSE,TRUE)),OR(s_minsal="",s_minsal&lt;=D8515),OR(s_maxsal="",s_maxsal&gt;=D8515),OR(s_minyr="",s_minyr&lt;=A8515),OR(s_maxyr="",s_maxyr&gt;=A8515),OR(s_player="",s_player=C8515)),MAX(F$1:F8514)+1,0)</f>
        <v>0</v>
      </c>
    </row>
    <row r="8516" spans="1:6">
      <c r="A8516" s="20">
        <v>2000</v>
      </c>
      <c r="B8516" s="15" t="s">
        <v>41</v>
      </c>
      <c r="C8516" s="15" t="s">
        <v>5179</v>
      </c>
      <c r="D8516" s="24">
        <v>4529</v>
      </c>
      <c r="E8516" t="str">
        <f>IF(D8516&lt;VLOOKUP(A8516,Min!A:B,2,FALSE),"Y","")</f>
        <v>Y</v>
      </c>
      <c r="F8516">
        <f>IF(AND(OR(s_tmchk="all",IF(ISERROR(MATCH(B8516,s_teams,0)),FALSE,TRUE)),OR(s_minsal="",s_minsal&lt;=D8516),OR(s_maxsal="",s_maxsal&gt;=D8516),OR(s_minyr="",s_minyr&lt;=A8516),OR(s_maxyr="",s_maxyr&gt;=A8516),OR(s_player="",s_player=C8516)),MAX(F$1:F8515)+1,0)</f>
        <v>0</v>
      </c>
    </row>
    <row r="8517" spans="1:6">
      <c r="A8517" s="20">
        <v>2000</v>
      </c>
      <c r="B8517" s="15" t="s">
        <v>41</v>
      </c>
      <c r="C8517" s="15" t="s">
        <v>5440</v>
      </c>
      <c r="D8517" s="24">
        <v>2853</v>
      </c>
      <c r="E8517" t="str">
        <f>IF(D8517&lt;VLOOKUP(A8517,Min!A:B,2,FALSE),"Y","")</f>
        <v>Y</v>
      </c>
      <c r="F8517">
        <f>IF(AND(OR(s_tmchk="all",IF(ISERROR(MATCH(B8517,s_teams,0)),FALSE,TRUE)),OR(s_minsal="",s_minsal&lt;=D8517),OR(s_maxsal="",s_maxsal&gt;=D8517),OR(s_minyr="",s_minyr&lt;=A8517),OR(s_maxyr="",s_maxyr&gt;=A8517),OR(s_player="",s_player=C8517)),MAX(F$1:F8516)+1,0)</f>
        <v>0</v>
      </c>
    </row>
    <row r="8518" spans="1:6">
      <c r="A8518" s="20">
        <v>2000</v>
      </c>
      <c r="B8518" s="15" t="s">
        <v>41</v>
      </c>
      <c r="C8518" s="15" t="s">
        <v>5250</v>
      </c>
      <c r="D8518" s="24">
        <v>2706</v>
      </c>
      <c r="E8518" t="str">
        <f>IF(D8518&lt;VLOOKUP(A8518,Min!A:B,2,FALSE),"Y","")</f>
        <v>Y</v>
      </c>
      <c r="F8518">
        <f>IF(AND(OR(s_tmchk="all",IF(ISERROR(MATCH(B8518,s_teams,0)),FALSE,TRUE)),OR(s_minsal="",s_minsal&lt;=D8518),OR(s_maxsal="",s_maxsal&gt;=D8518),OR(s_minyr="",s_minyr&lt;=A8518),OR(s_maxyr="",s_maxyr&gt;=A8518),OR(s_player="",s_player=C8518)),MAX(F$1:F8517)+1,0)</f>
        <v>0</v>
      </c>
    </row>
    <row r="8519" spans="1:6">
      <c r="A8519" s="20">
        <v>2000</v>
      </c>
      <c r="B8519" s="15" t="s">
        <v>43</v>
      </c>
      <c r="C8519" s="15" t="s">
        <v>4616</v>
      </c>
      <c r="D8519" s="24">
        <v>9900000</v>
      </c>
      <c r="E8519" t="str">
        <f>IF(D8519&lt;VLOOKUP(A8519,Min!A:B,2,FALSE),"Y","")</f>
        <v/>
      </c>
      <c r="F8519">
        <f>IF(AND(OR(s_tmchk="all",IF(ISERROR(MATCH(B8519,s_teams,0)),FALSE,TRUE)),OR(s_minsal="",s_minsal&lt;=D8519),OR(s_maxsal="",s_maxsal&gt;=D8519),OR(s_minyr="",s_minyr&lt;=A8519),OR(s_maxyr="",s_maxyr&gt;=A8519),OR(s_player="",s_player=C8519)),MAX(F$1:F8518)+1,0)</f>
        <v>0</v>
      </c>
    </row>
    <row r="8520" spans="1:6">
      <c r="A8520" s="20">
        <v>2000</v>
      </c>
      <c r="B8520" s="15" t="s">
        <v>43</v>
      </c>
      <c r="C8520" s="15" t="s">
        <v>5719</v>
      </c>
      <c r="D8520" s="24">
        <v>8354614</v>
      </c>
      <c r="E8520" t="str">
        <f>IF(D8520&lt;VLOOKUP(A8520,Min!A:B,2,FALSE),"Y","")</f>
        <v/>
      </c>
      <c r="F8520">
        <f>IF(AND(OR(s_tmchk="all",IF(ISERROR(MATCH(B8520,s_teams,0)),FALSE,TRUE)),OR(s_minsal="",s_minsal&lt;=D8520),OR(s_maxsal="",s_maxsal&gt;=D8520),OR(s_minyr="",s_minyr&lt;=A8520),OR(s_maxyr="",s_maxyr&gt;=A8520),OR(s_player="",s_player=C8520)),MAX(F$1:F8519)+1,0)</f>
        <v>0</v>
      </c>
    </row>
    <row r="8521" spans="1:6">
      <c r="A8521" s="20">
        <v>2000</v>
      </c>
      <c r="B8521" s="15" t="s">
        <v>43</v>
      </c>
      <c r="C8521" s="15" t="s">
        <v>4710</v>
      </c>
      <c r="D8521" s="24">
        <v>5290000</v>
      </c>
      <c r="E8521" t="str">
        <f>IF(D8521&lt;VLOOKUP(A8521,Min!A:B,2,FALSE),"Y","")</f>
        <v/>
      </c>
      <c r="F8521">
        <f>IF(AND(OR(s_tmchk="all",IF(ISERROR(MATCH(B8521,s_teams,0)),FALSE,TRUE)),OR(s_minsal="",s_minsal&lt;=D8521),OR(s_maxsal="",s_maxsal&gt;=D8521),OR(s_minyr="",s_minyr&lt;=A8521),OR(s_maxyr="",s_maxyr&gt;=A8521),OR(s_player="",s_player=C8521)),MAX(F$1:F8520)+1,0)</f>
        <v>0</v>
      </c>
    </row>
    <row r="8522" spans="1:6">
      <c r="A8522" s="20">
        <v>2000</v>
      </c>
      <c r="B8522" s="15" t="s">
        <v>43</v>
      </c>
      <c r="C8522" s="15" t="s">
        <v>4779</v>
      </c>
      <c r="D8522" s="24">
        <v>4875200</v>
      </c>
      <c r="E8522" t="str">
        <f>IF(D8522&lt;VLOOKUP(A8522,Min!A:B,2,FALSE),"Y","")</f>
        <v/>
      </c>
      <c r="F8522">
        <f>IF(AND(OR(s_tmchk="all",IF(ISERROR(MATCH(B8522,s_teams,0)),FALSE,TRUE)),OR(s_minsal="",s_minsal&lt;=D8522),OR(s_maxsal="",s_maxsal&gt;=D8522),OR(s_minyr="",s_minyr&lt;=A8522),OR(s_maxyr="",s_maxyr&gt;=A8522),OR(s_player="",s_player=C8522)),MAX(F$1:F8521)+1,0)</f>
        <v>0</v>
      </c>
    </row>
    <row r="8523" spans="1:6">
      <c r="A8523" s="20">
        <v>2000</v>
      </c>
      <c r="B8523" s="15" t="s">
        <v>43</v>
      </c>
      <c r="C8523" s="15" t="s">
        <v>5798</v>
      </c>
      <c r="D8523" s="24">
        <v>2777160</v>
      </c>
      <c r="E8523" t="str">
        <f>IF(D8523&lt;VLOOKUP(A8523,Min!A:B,2,FALSE),"Y","")</f>
        <v/>
      </c>
      <c r="F8523">
        <f>IF(AND(OR(s_tmchk="all",IF(ISERROR(MATCH(B8523,s_teams,0)),FALSE,TRUE)),OR(s_minsal="",s_minsal&lt;=D8523),OR(s_maxsal="",s_maxsal&gt;=D8523),OR(s_minyr="",s_minyr&lt;=A8523),OR(s_maxyr="",s_maxyr&gt;=A8523),OR(s_player="",s_player=C8523)),MAX(F$1:F8522)+1,0)</f>
        <v>0</v>
      </c>
    </row>
    <row r="8524" spans="1:6">
      <c r="A8524" s="20">
        <v>2000</v>
      </c>
      <c r="B8524" s="15" t="s">
        <v>43</v>
      </c>
      <c r="C8524" s="15" t="s">
        <v>5107</v>
      </c>
      <c r="D8524" s="24">
        <v>2000000</v>
      </c>
      <c r="E8524" t="str">
        <f>IF(D8524&lt;VLOOKUP(A8524,Min!A:B,2,FALSE),"Y","")</f>
        <v/>
      </c>
      <c r="F8524">
        <f>IF(AND(OR(s_tmchk="all",IF(ISERROR(MATCH(B8524,s_teams,0)),FALSE,TRUE)),OR(s_minsal="",s_minsal&lt;=D8524),OR(s_maxsal="",s_maxsal&gt;=D8524),OR(s_minyr="",s_minyr&lt;=A8524),OR(s_maxyr="",s_maxyr&gt;=A8524),OR(s_player="",s_player=C8524)),MAX(F$1:F8523)+1,0)</f>
        <v>0</v>
      </c>
    </row>
    <row r="8525" spans="1:6">
      <c r="A8525" s="20">
        <v>2000</v>
      </c>
      <c r="B8525" s="15" t="s">
        <v>43</v>
      </c>
      <c r="C8525" s="15" t="s">
        <v>4821</v>
      </c>
      <c r="D8525" s="24">
        <v>1980000</v>
      </c>
      <c r="E8525" t="str">
        <f>IF(D8525&lt;VLOOKUP(A8525,Min!A:B,2,FALSE),"Y","")</f>
        <v/>
      </c>
      <c r="F8525">
        <f>IF(AND(OR(s_tmchk="all",IF(ISERROR(MATCH(B8525,s_teams,0)),FALSE,TRUE)),OR(s_minsal="",s_minsal&lt;=D8525),OR(s_maxsal="",s_maxsal&gt;=D8525),OR(s_minyr="",s_minyr&lt;=A8525),OR(s_maxyr="",s_maxyr&gt;=A8525),OR(s_player="",s_player=C8525)),MAX(F$1:F8524)+1,0)</f>
        <v>0</v>
      </c>
    </row>
    <row r="8526" spans="1:6">
      <c r="A8526" s="20">
        <v>2000</v>
      </c>
      <c r="B8526" s="15" t="s">
        <v>43</v>
      </c>
      <c r="C8526" s="15" t="s">
        <v>5731</v>
      </c>
      <c r="D8526" s="24">
        <v>1594920</v>
      </c>
      <c r="E8526" t="str">
        <f>IF(D8526&lt;VLOOKUP(A8526,Min!A:B,2,FALSE),"Y","")</f>
        <v/>
      </c>
      <c r="F8526">
        <f>IF(AND(OR(s_tmchk="all",IF(ISERROR(MATCH(B8526,s_teams,0)),FALSE,TRUE)),OR(s_minsal="",s_minsal&lt;=D8526),OR(s_maxsal="",s_maxsal&gt;=D8526),OR(s_minyr="",s_minyr&lt;=A8526),OR(s_maxyr="",s_maxyr&gt;=A8526),OR(s_player="",s_player=C8526)),MAX(F$1:F8525)+1,0)</f>
        <v>0</v>
      </c>
    </row>
    <row r="8527" spans="1:6">
      <c r="A8527" s="20">
        <v>2000</v>
      </c>
      <c r="B8527" s="15" t="s">
        <v>43</v>
      </c>
      <c r="C8527" s="15" t="s">
        <v>5428</v>
      </c>
      <c r="D8527" s="24">
        <v>1289400</v>
      </c>
      <c r="E8527" t="str">
        <f>IF(D8527&lt;VLOOKUP(A8527,Min!A:B,2,FALSE),"Y","")</f>
        <v/>
      </c>
      <c r="F8527">
        <f>IF(AND(OR(s_tmchk="all",IF(ISERROR(MATCH(B8527,s_teams,0)),FALSE,TRUE)),OR(s_minsal="",s_minsal&lt;=D8527),OR(s_maxsal="",s_maxsal&gt;=D8527),OR(s_minyr="",s_minyr&lt;=A8527),OR(s_maxyr="",s_maxyr&gt;=A8527),OR(s_player="",s_player=C8527)),MAX(F$1:F8526)+1,0)</f>
        <v>0</v>
      </c>
    </row>
    <row r="8528" spans="1:6">
      <c r="A8528" s="20">
        <v>2000</v>
      </c>
      <c r="B8528" s="15" t="s">
        <v>43</v>
      </c>
      <c r="C8528" s="15" t="s">
        <v>5224</v>
      </c>
      <c r="D8528" s="24">
        <v>974520</v>
      </c>
      <c r="E8528" t="str">
        <f>IF(D8528&lt;VLOOKUP(A8528,Min!A:B,2,FALSE),"Y","")</f>
        <v/>
      </c>
      <c r="F8528">
        <f>IF(AND(OR(s_tmchk="all",IF(ISERROR(MATCH(B8528,s_teams,0)),FALSE,TRUE)),OR(s_minsal="",s_minsal&lt;=D8528),OR(s_maxsal="",s_maxsal&gt;=D8528),OR(s_minyr="",s_minyr&lt;=A8528),OR(s_maxyr="",s_maxyr&gt;=A8528),OR(s_player="",s_player=C8528)),MAX(F$1:F8527)+1,0)</f>
        <v>0</v>
      </c>
    </row>
    <row r="8529" spans="1:6">
      <c r="A8529" s="20">
        <v>2000</v>
      </c>
      <c r="B8529" s="15" t="s">
        <v>43</v>
      </c>
      <c r="C8529" s="15" t="s">
        <v>5010</v>
      </c>
      <c r="D8529" s="24">
        <v>550000</v>
      </c>
      <c r="E8529" t="str">
        <f>IF(D8529&lt;VLOOKUP(A8529,Min!A:B,2,FALSE),"Y","")</f>
        <v/>
      </c>
      <c r="F8529">
        <f>IF(AND(OR(s_tmchk="all",IF(ISERROR(MATCH(B8529,s_teams,0)),FALSE,TRUE)),OR(s_minsal="",s_minsal&lt;=D8529),OR(s_maxsal="",s_maxsal&gt;=D8529),OR(s_minyr="",s_minyr&lt;=A8529),OR(s_maxyr="",s_maxyr&gt;=A8529),OR(s_player="",s_player=C8529)),MAX(F$1:F8528)+1,0)</f>
        <v>0</v>
      </c>
    </row>
    <row r="8530" spans="1:6">
      <c r="A8530" s="20">
        <v>2000</v>
      </c>
      <c r="B8530" s="15" t="s">
        <v>43</v>
      </c>
      <c r="C8530" s="15" t="s">
        <v>5899</v>
      </c>
      <c r="D8530" s="24">
        <v>485000</v>
      </c>
      <c r="E8530" t="str">
        <f>IF(D8530&lt;VLOOKUP(A8530,Min!A:B,2,FALSE),"Y","")</f>
        <v/>
      </c>
      <c r="F8530">
        <f>IF(AND(OR(s_tmchk="all",IF(ISERROR(MATCH(B8530,s_teams,0)),FALSE,TRUE)),OR(s_minsal="",s_minsal&lt;=D8530),OR(s_maxsal="",s_maxsal&gt;=D8530),OR(s_minyr="",s_minyr&lt;=A8530),OR(s_maxyr="",s_maxyr&gt;=A8530),OR(s_player="",s_player=C8530)),MAX(F$1:F8529)+1,0)</f>
        <v>0</v>
      </c>
    </row>
    <row r="8531" spans="1:6">
      <c r="A8531" s="20">
        <v>2000</v>
      </c>
      <c r="B8531" s="15" t="s">
        <v>43</v>
      </c>
      <c r="C8531" s="15" t="s">
        <v>4780</v>
      </c>
      <c r="D8531" s="24">
        <v>301875</v>
      </c>
      <c r="E8531" t="str">
        <f>IF(D8531&lt;VLOOKUP(A8531,Min!A:B,2,FALSE),"Y","")</f>
        <v/>
      </c>
      <c r="F8531">
        <f>IF(AND(OR(s_tmchk="all",IF(ISERROR(MATCH(B8531,s_teams,0)),FALSE,TRUE)),OR(s_minsal="",s_minsal&lt;=D8531),OR(s_maxsal="",s_maxsal&gt;=D8531),OR(s_minyr="",s_minyr&lt;=A8531),OR(s_maxyr="",s_maxyr&gt;=A8531),OR(s_player="",s_player=C8531)),MAX(F$1:F8530)+1,0)</f>
        <v>0</v>
      </c>
    </row>
    <row r="8532" spans="1:6">
      <c r="A8532" s="20">
        <v>2000</v>
      </c>
      <c r="B8532" s="15" t="s">
        <v>43</v>
      </c>
      <c r="C8532" s="15" t="s">
        <v>5910</v>
      </c>
      <c r="D8532" s="24">
        <v>301875</v>
      </c>
      <c r="E8532" t="str">
        <f>IF(D8532&lt;VLOOKUP(A8532,Min!A:B,2,FALSE),"Y","")</f>
        <v/>
      </c>
      <c r="F8532">
        <f>IF(AND(OR(s_tmchk="all",IF(ISERROR(MATCH(B8532,s_teams,0)),FALSE,TRUE)),OR(s_minsal="",s_minsal&lt;=D8532),OR(s_maxsal="",s_maxsal&gt;=D8532),OR(s_minyr="",s_minyr&lt;=A8532),OR(s_maxyr="",s_maxyr&gt;=A8532),OR(s_player="",s_player=C8532)),MAX(F$1:F8531)+1,0)</f>
        <v>0</v>
      </c>
    </row>
    <row r="8533" spans="1:6">
      <c r="A8533" s="20">
        <v>2000</v>
      </c>
      <c r="B8533" s="15" t="s">
        <v>43</v>
      </c>
      <c r="C8533" s="15" t="s">
        <v>5780</v>
      </c>
      <c r="D8533" s="24">
        <v>2531</v>
      </c>
      <c r="E8533" t="str">
        <f>IF(D8533&lt;VLOOKUP(A8533,Min!A:B,2,FALSE),"Y","")</f>
        <v>Y</v>
      </c>
      <c r="F8533">
        <f>IF(AND(OR(s_tmchk="all",IF(ISERROR(MATCH(B8533,s_teams,0)),FALSE,TRUE)),OR(s_minsal="",s_minsal&lt;=D8533),OR(s_maxsal="",s_maxsal&gt;=D8533),OR(s_minyr="",s_minyr&lt;=A8533),OR(s_maxyr="",s_maxyr&gt;=A8533),OR(s_player="",s_player=C8533)),MAX(F$1:F8532)+1,0)</f>
        <v>0</v>
      </c>
    </row>
    <row r="8534" spans="1:6">
      <c r="A8534" s="20">
        <v>2000</v>
      </c>
      <c r="B8534" s="15" t="s">
        <v>45</v>
      </c>
      <c r="C8534" s="15" t="s">
        <v>4002</v>
      </c>
      <c r="D8534" s="24">
        <v>6939000</v>
      </c>
      <c r="E8534" t="str">
        <f>IF(D8534&lt;VLOOKUP(A8534,Min!A:B,2,FALSE),"Y","")</f>
        <v/>
      </c>
      <c r="F8534">
        <f>IF(AND(OR(s_tmchk="all",IF(ISERROR(MATCH(B8534,s_teams,0)),FALSE,TRUE)),OR(s_minsal="",s_minsal&lt;=D8534),OR(s_maxsal="",s_maxsal&gt;=D8534),OR(s_minyr="",s_minyr&lt;=A8534),OR(s_maxyr="",s_maxyr&gt;=A8534),OR(s_player="",s_player=C8534)),MAX(F$1:F8533)+1,0)</f>
        <v>0</v>
      </c>
    </row>
    <row r="8535" spans="1:6">
      <c r="A8535" s="20">
        <v>2000</v>
      </c>
      <c r="B8535" s="15" t="s">
        <v>45</v>
      </c>
      <c r="C8535" s="15" t="s">
        <v>4805</v>
      </c>
      <c r="D8535" s="24">
        <v>6062500</v>
      </c>
      <c r="E8535" t="str">
        <f>IF(D8535&lt;VLOOKUP(A8535,Min!A:B,2,FALSE),"Y","")</f>
        <v/>
      </c>
      <c r="F8535">
        <f>IF(AND(OR(s_tmchk="all",IF(ISERROR(MATCH(B8535,s_teams,0)),FALSE,TRUE)),OR(s_minsal="",s_minsal&lt;=D8535),OR(s_maxsal="",s_maxsal&gt;=D8535),OR(s_minyr="",s_minyr&lt;=A8535),OR(s_maxyr="",s_maxyr&gt;=A8535),OR(s_player="",s_player=C8535)),MAX(F$1:F8534)+1,0)</f>
        <v>0</v>
      </c>
    </row>
    <row r="8536" spans="1:6">
      <c r="A8536" s="20">
        <v>2000</v>
      </c>
      <c r="B8536" s="15" t="s">
        <v>45</v>
      </c>
      <c r="C8536" s="15" t="s">
        <v>4656</v>
      </c>
      <c r="D8536" s="24">
        <v>5770000</v>
      </c>
      <c r="E8536" t="str">
        <f>IF(D8536&lt;VLOOKUP(A8536,Min!A:B,2,FALSE),"Y","")</f>
        <v/>
      </c>
      <c r="F8536">
        <f>IF(AND(OR(s_tmchk="all",IF(ISERROR(MATCH(B8536,s_teams,0)),FALSE,TRUE)),OR(s_minsal="",s_minsal&lt;=D8536),OR(s_maxsal="",s_maxsal&gt;=D8536),OR(s_minyr="",s_minyr&lt;=A8536),OR(s_maxyr="",s_maxyr&gt;=A8536),OR(s_player="",s_player=C8536)),MAX(F$1:F8535)+1,0)</f>
        <v>0</v>
      </c>
    </row>
    <row r="8537" spans="1:6">
      <c r="A8537" s="20">
        <v>2000</v>
      </c>
      <c r="B8537" s="15" t="s">
        <v>45</v>
      </c>
      <c r="C8537" s="15" t="s">
        <v>3691</v>
      </c>
      <c r="D8537" s="24">
        <v>4781250</v>
      </c>
      <c r="E8537" t="str">
        <f>IF(D8537&lt;VLOOKUP(A8537,Min!A:B,2,FALSE),"Y","")</f>
        <v/>
      </c>
      <c r="F8537">
        <f>IF(AND(OR(s_tmchk="all",IF(ISERROR(MATCH(B8537,s_teams,0)),FALSE,TRUE)),OR(s_minsal="",s_minsal&lt;=D8537),OR(s_maxsal="",s_maxsal&gt;=D8537),OR(s_minyr="",s_minyr&lt;=A8537),OR(s_maxyr="",s_maxyr&gt;=A8537),OR(s_player="",s_player=C8537)),MAX(F$1:F8536)+1,0)</f>
        <v>0</v>
      </c>
    </row>
    <row r="8538" spans="1:6">
      <c r="A8538" s="20">
        <v>2000</v>
      </c>
      <c r="B8538" s="15" t="s">
        <v>45</v>
      </c>
      <c r="C8538" s="15" t="s">
        <v>5527</v>
      </c>
      <c r="D8538" s="24">
        <v>4180000</v>
      </c>
      <c r="E8538" t="str">
        <f>IF(D8538&lt;VLOOKUP(A8538,Min!A:B,2,FALSE),"Y","")</f>
        <v/>
      </c>
      <c r="F8538">
        <f>IF(AND(OR(s_tmchk="all",IF(ISERROR(MATCH(B8538,s_teams,0)),FALSE,TRUE)),OR(s_minsal="",s_minsal&lt;=D8538),OR(s_maxsal="",s_maxsal&gt;=D8538),OR(s_minyr="",s_minyr&lt;=A8538),OR(s_maxyr="",s_maxyr&gt;=A8538),OR(s_player="",s_player=C8538)),MAX(F$1:F8537)+1,0)</f>
        <v>0</v>
      </c>
    </row>
    <row r="8539" spans="1:6">
      <c r="A8539" s="20">
        <v>2000</v>
      </c>
      <c r="B8539" s="15" t="s">
        <v>45</v>
      </c>
      <c r="C8539" s="15" t="s">
        <v>5297</v>
      </c>
      <c r="D8539" s="24">
        <v>2550000</v>
      </c>
      <c r="E8539" t="str">
        <f>IF(D8539&lt;VLOOKUP(A8539,Min!A:B,2,FALSE),"Y","")</f>
        <v/>
      </c>
      <c r="F8539">
        <f>IF(AND(OR(s_tmchk="all",IF(ISERROR(MATCH(B8539,s_teams,0)),FALSE,TRUE)),OR(s_minsal="",s_minsal&lt;=D8539),OR(s_maxsal="",s_maxsal&gt;=D8539),OR(s_minyr="",s_minyr&lt;=A8539),OR(s_maxyr="",s_maxyr&gt;=A8539),OR(s_player="",s_player=C8539)),MAX(F$1:F8538)+1,0)</f>
        <v>0</v>
      </c>
    </row>
    <row r="8540" spans="1:6">
      <c r="A8540" s="20">
        <v>2000</v>
      </c>
      <c r="B8540" s="15" t="s">
        <v>45</v>
      </c>
      <c r="C8540" s="15" t="s">
        <v>5511</v>
      </c>
      <c r="D8540" s="24">
        <v>2350000</v>
      </c>
      <c r="E8540" t="str">
        <f>IF(D8540&lt;VLOOKUP(A8540,Min!A:B,2,FALSE),"Y","")</f>
        <v/>
      </c>
      <c r="F8540">
        <f>IF(AND(OR(s_tmchk="all",IF(ISERROR(MATCH(B8540,s_teams,0)),FALSE,TRUE)),OR(s_minsal="",s_minsal&lt;=D8540),OR(s_maxsal="",s_maxsal&gt;=D8540),OR(s_minyr="",s_minyr&lt;=A8540),OR(s_maxyr="",s_maxyr&gt;=A8540),OR(s_player="",s_player=C8540)),MAX(F$1:F8539)+1,0)</f>
        <v>0</v>
      </c>
    </row>
    <row r="8541" spans="1:6">
      <c r="A8541" s="20">
        <v>2000</v>
      </c>
      <c r="B8541" s="15" t="s">
        <v>45</v>
      </c>
      <c r="C8541" s="15" t="s">
        <v>5048</v>
      </c>
      <c r="D8541" s="24">
        <v>2000000</v>
      </c>
      <c r="E8541" t="str">
        <f>IF(D8541&lt;VLOOKUP(A8541,Min!A:B,2,FALSE),"Y","")</f>
        <v/>
      </c>
      <c r="F8541">
        <f>IF(AND(OR(s_tmchk="all",IF(ISERROR(MATCH(B8541,s_teams,0)),FALSE,TRUE)),OR(s_minsal="",s_minsal&lt;=D8541),OR(s_maxsal="",s_maxsal&gt;=D8541),OR(s_minyr="",s_minyr&lt;=A8541),OR(s_maxyr="",s_maxyr&gt;=A8541),OR(s_player="",s_player=C8541)),MAX(F$1:F8540)+1,0)</f>
        <v>0</v>
      </c>
    </row>
    <row r="8542" spans="1:6">
      <c r="A8542" s="20">
        <v>2000</v>
      </c>
      <c r="B8542" s="15" t="s">
        <v>45</v>
      </c>
      <c r="C8542" s="15" t="s">
        <v>5644</v>
      </c>
      <c r="D8542" s="24">
        <v>2000000</v>
      </c>
      <c r="E8542" t="str">
        <f>IF(D8542&lt;VLOOKUP(A8542,Min!A:B,2,FALSE),"Y","")</f>
        <v/>
      </c>
      <c r="F8542">
        <f>IF(AND(OR(s_tmchk="all",IF(ISERROR(MATCH(B8542,s_teams,0)),FALSE,TRUE)),OR(s_minsal="",s_minsal&lt;=D8542),OR(s_maxsal="",s_maxsal&gt;=D8542),OR(s_minyr="",s_minyr&lt;=A8542),OR(s_maxyr="",s_maxyr&gt;=A8542),OR(s_player="",s_player=C8542)),MAX(F$1:F8541)+1,0)</f>
        <v>0</v>
      </c>
    </row>
    <row r="8543" spans="1:6">
      <c r="A8543" s="20">
        <v>2000</v>
      </c>
      <c r="B8543" s="15" t="s">
        <v>45</v>
      </c>
      <c r="C8543" s="15" t="s">
        <v>4938</v>
      </c>
      <c r="D8543" s="24">
        <v>1100000</v>
      </c>
      <c r="E8543" t="str">
        <f>IF(D8543&lt;VLOOKUP(A8543,Min!A:B,2,FALSE),"Y","")</f>
        <v/>
      </c>
      <c r="F8543">
        <f>IF(AND(OR(s_tmchk="all",IF(ISERROR(MATCH(B8543,s_teams,0)),FALSE,TRUE)),OR(s_minsal="",s_minsal&lt;=D8543),OR(s_maxsal="",s_maxsal&gt;=D8543),OR(s_minyr="",s_minyr&lt;=A8543),OR(s_maxyr="",s_maxyr&gt;=A8543),OR(s_player="",s_player=C8543)),MAX(F$1:F8542)+1,0)</f>
        <v>0</v>
      </c>
    </row>
    <row r="8544" spans="1:6">
      <c r="A8544" s="20">
        <v>2000</v>
      </c>
      <c r="B8544" s="15" t="s">
        <v>45</v>
      </c>
      <c r="C8544" s="15" t="s">
        <v>5376</v>
      </c>
      <c r="D8544" s="24">
        <v>1100000</v>
      </c>
      <c r="E8544" t="str">
        <f>IF(D8544&lt;VLOOKUP(A8544,Min!A:B,2,FALSE),"Y","")</f>
        <v/>
      </c>
      <c r="F8544">
        <f>IF(AND(OR(s_tmchk="all",IF(ISERROR(MATCH(B8544,s_teams,0)),FALSE,TRUE)),OR(s_minsal="",s_minsal&lt;=D8544),OR(s_maxsal="",s_maxsal&gt;=D8544),OR(s_minyr="",s_minyr&lt;=A8544),OR(s_maxyr="",s_maxyr&gt;=A8544),OR(s_player="",s_player=C8544)),MAX(F$1:F8543)+1,0)</f>
        <v>0</v>
      </c>
    </row>
    <row r="8545" spans="1:6">
      <c r="A8545" s="20">
        <v>2000</v>
      </c>
      <c r="B8545" s="15" t="s">
        <v>45</v>
      </c>
      <c r="C8545" s="15" t="s">
        <v>4977</v>
      </c>
      <c r="D8545" s="24">
        <v>1000000</v>
      </c>
      <c r="E8545" t="str">
        <f>IF(D8545&lt;VLOOKUP(A8545,Min!A:B,2,FALSE),"Y","")</f>
        <v/>
      </c>
      <c r="F8545">
        <f>IF(AND(OR(s_tmchk="all",IF(ISERROR(MATCH(B8545,s_teams,0)),FALSE,TRUE)),OR(s_minsal="",s_minsal&lt;=D8545),OR(s_maxsal="",s_maxsal&gt;=D8545),OR(s_minyr="",s_minyr&lt;=A8545),OR(s_maxyr="",s_maxyr&gt;=A8545),OR(s_player="",s_player=C8545)),MAX(F$1:F8544)+1,0)</f>
        <v>0</v>
      </c>
    </row>
    <row r="8546" spans="1:6">
      <c r="A8546" s="20">
        <v>2000</v>
      </c>
      <c r="B8546" s="15" t="s">
        <v>45</v>
      </c>
      <c r="C8546" s="15" t="s">
        <v>5320</v>
      </c>
      <c r="D8546" s="24">
        <v>510000</v>
      </c>
      <c r="E8546" t="str">
        <f>IF(D8546&lt;VLOOKUP(A8546,Min!A:B,2,FALSE),"Y","")</f>
        <v/>
      </c>
      <c r="F8546">
        <f>IF(AND(OR(s_tmchk="all",IF(ISERROR(MATCH(B8546,s_teams,0)),FALSE,TRUE)),OR(s_minsal="",s_minsal&lt;=D8546),OR(s_maxsal="",s_maxsal&gt;=D8546),OR(s_minyr="",s_minyr&lt;=A8546),OR(s_maxyr="",s_maxyr&gt;=A8546),OR(s_player="",s_player=C8546)),MAX(F$1:F8545)+1,0)</f>
        <v>0</v>
      </c>
    </row>
    <row r="8547" spans="1:6">
      <c r="A8547" s="20">
        <v>2000</v>
      </c>
      <c r="B8547" s="15" t="s">
        <v>45</v>
      </c>
      <c r="C8547" s="15" t="s">
        <v>6047</v>
      </c>
      <c r="D8547" s="24">
        <v>510000</v>
      </c>
      <c r="E8547" t="str">
        <f>IF(D8547&lt;VLOOKUP(A8547,Min!A:B,2,FALSE),"Y","")</f>
        <v/>
      </c>
      <c r="F8547">
        <f>IF(AND(OR(s_tmchk="all",IF(ISERROR(MATCH(B8547,s_teams,0)),FALSE,TRUE)),OR(s_minsal="",s_minsal&lt;=D8547),OR(s_maxsal="",s_maxsal&gt;=D8547),OR(s_minyr="",s_minyr&lt;=A8547),OR(s_maxyr="",s_maxyr&gt;=A8547),OR(s_player="",s_player=C8547)),MAX(F$1:F8546)+1,0)</f>
        <v>0</v>
      </c>
    </row>
    <row r="8548" spans="1:6">
      <c r="A8548" s="20">
        <v>2000</v>
      </c>
      <c r="B8548" s="15" t="s">
        <v>45</v>
      </c>
      <c r="C8548" s="15" t="s">
        <v>5334</v>
      </c>
      <c r="D8548" s="24">
        <v>477000</v>
      </c>
      <c r="E8548" t="str">
        <f>IF(D8548&lt;VLOOKUP(A8548,Min!A:B,2,FALSE),"Y","")</f>
        <v/>
      </c>
      <c r="F8548">
        <f>IF(AND(OR(s_tmchk="all",IF(ISERROR(MATCH(B8548,s_teams,0)),FALSE,TRUE)),OR(s_minsal="",s_minsal&lt;=D8548),OR(s_maxsal="",s_maxsal&gt;=D8548),OR(s_minyr="",s_minyr&lt;=A8548),OR(s_maxyr="",s_maxyr&gt;=A8548),OR(s_player="",s_player=C8548)),MAX(F$1:F8547)+1,0)</f>
        <v>0</v>
      </c>
    </row>
    <row r="8549" spans="1:6">
      <c r="A8549" s="20">
        <v>2000</v>
      </c>
      <c r="B8549" s="15" t="s">
        <v>45</v>
      </c>
      <c r="C8549" s="15" t="s">
        <v>5681</v>
      </c>
      <c r="D8549" s="24">
        <v>460000</v>
      </c>
      <c r="E8549" t="str">
        <f>IF(D8549&lt;VLOOKUP(A8549,Min!A:B,2,FALSE),"Y","")</f>
        <v/>
      </c>
      <c r="F8549">
        <f>IF(AND(OR(s_tmchk="all",IF(ISERROR(MATCH(B8549,s_teams,0)),FALSE,TRUE)),OR(s_minsal="",s_minsal&lt;=D8549),OR(s_maxsal="",s_maxsal&gt;=D8549),OR(s_minyr="",s_minyr&lt;=A8549),OR(s_maxyr="",s_maxyr&gt;=A8549),OR(s_player="",s_player=C8549)),MAX(F$1:F8548)+1,0)</f>
        <v>0</v>
      </c>
    </row>
    <row r="8550" spans="1:6">
      <c r="A8550" s="20">
        <v>2000</v>
      </c>
      <c r="B8550" s="15" t="s">
        <v>45</v>
      </c>
      <c r="C8550" s="15" t="s">
        <v>5282</v>
      </c>
      <c r="D8550" s="24">
        <v>302875</v>
      </c>
      <c r="E8550" t="str">
        <f>IF(D8550&lt;VLOOKUP(A8550,Min!A:B,2,FALSE),"Y","")</f>
        <v/>
      </c>
      <c r="F8550">
        <f>IF(AND(OR(s_tmchk="all",IF(ISERROR(MATCH(B8550,s_teams,0)),FALSE,TRUE)),OR(s_minsal="",s_minsal&lt;=D8550),OR(s_maxsal="",s_maxsal&gt;=D8550),OR(s_minyr="",s_minyr&lt;=A8550),OR(s_maxyr="",s_maxyr&gt;=A8550),OR(s_player="",s_player=C8550)),MAX(F$1:F8549)+1,0)</f>
        <v>0</v>
      </c>
    </row>
    <row r="8551" spans="1:6">
      <c r="A8551" s="20">
        <v>2000</v>
      </c>
      <c r="B8551" s="15" t="s">
        <v>45</v>
      </c>
      <c r="C8551" s="15" t="s">
        <v>5561</v>
      </c>
      <c r="D8551" s="24">
        <v>43294</v>
      </c>
      <c r="E8551" t="str">
        <f>IF(D8551&lt;VLOOKUP(A8551,Min!A:B,2,FALSE),"Y","")</f>
        <v>Y</v>
      </c>
      <c r="F8551">
        <f>IF(AND(OR(s_tmchk="all",IF(ISERROR(MATCH(B8551,s_teams,0)),FALSE,TRUE)),OR(s_minsal="",s_minsal&lt;=D8551),OR(s_maxsal="",s_maxsal&gt;=D8551),OR(s_minyr="",s_minyr&lt;=A8551),OR(s_maxyr="",s_maxyr&gt;=A8551),OR(s_player="",s_player=C8551)),MAX(F$1:F8550)+1,0)</f>
        <v>0</v>
      </c>
    </row>
    <row r="8552" spans="1:6">
      <c r="A8552" s="20">
        <v>2000</v>
      </c>
      <c r="B8552" s="15" t="s">
        <v>45</v>
      </c>
      <c r="C8552" s="15" t="s">
        <v>5295</v>
      </c>
      <c r="D8552" s="24">
        <v>5882</v>
      </c>
      <c r="E8552" t="str">
        <f>IF(D8552&lt;VLOOKUP(A8552,Min!A:B,2,FALSE),"Y","")</f>
        <v>Y</v>
      </c>
      <c r="F8552">
        <f>IF(AND(OR(s_tmchk="all",IF(ISERROR(MATCH(B8552,s_teams,0)),FALSE,TRUE)),OR(s_minsal="",s_minsal&lt;=D8552),OR(s_maxsal="",s_maxsal&gt;=D8552),OR(s_minyr="",s_minyr&lt;=A8552),OR(s_maxyr="",s_maxyr&gt;=A8552),OR(s_player="",s_player=C8552)),MAX(F$1:F8551)+1,0)</f>
        <v>0</v>
      </c>
    </row>
    <row r="8553" spans="1:6">
      <c r="A8553" s="20">
        <v>2000</v>
      </c>
      <c r="B8553" s="15" t="s">
        <v>46</v>
      </c>
      <c r="C8553" s="15" t="s">
        <v>4992</v>
      </c>
      <c r="D8553" s="24">
        <v>5250000</v>
      </c>
      <c r="E8553" t="str">
        <f>IF(D8553&lt;VLOOKUP(A8553,Min!A:B,2,FALSE),"Y","")</f>
        <v/>
      </c>
      <c r="F8553">
        <f>IF(AND(OR(s_tmchk="all",IF(ISERROR(MATCH(B8553,s_teams,0)),FALSE,TRUE)),OR(s_minsal="",s_minsal&lt;=D8553),OR(s_maxsal="",s_maxsal&gt;=D8553),OR(s_minyr="",s_minyr&lt;=A8553),OR(s_maxyr="",s_maxyr&gt;=A8553),OR(s_player="",s_player=C8553)),MAX(F$1:F8552)+1,0)</f>
        <v>0</v>
      </c>
    </row>
    <row r="8554" spans="1:6">
      <c r="A8554" s="20">
        <v>2000</v>
      </c>
      <c r="B8554" s="15" t="s">
        <v>46</v>
      </c>
      <c r="C8554" s="15" t="s">
        <v>4541</v>
      </c>
      <c r="D8554" s="24">
        <v>4988000</v>
      </c>
      <c r="E8554" t="str">
        <f>IF(D8554&lt;VLOOKUP(A8554,Min!A:B,2,FALSE),"Y","")</f>
        <v/>
      </c>
      <c r="F8554">
        <f>IF(AND(OR(s_tmchk="all",IF(ISERROR(MATCH(B8554,s_teams,0)),FALSE,TRUE)),OR(s_minsal="",s_minsal&lt;=D8554),OR(s_maxsal="",s_maxsal&gt;=D8554),OR(s_minyr="",s_minyr&lt;=A8554),OR(s_maxyr="",s_maxyr&gt;=A8554),OR(s_player="",s_player=C8554)),MAX(F$1:F8553)+1,0)</f>
        <v>0</v>
      </c>
    </row>
    <row r="8555" spans="1:6">
      <c r="A8555" s="20">
        <v>2000</v>
      </c>
      <c r="B8555" s="15" t="s">
        <v>46</v>
      </c>
      <c r="C8555" s="15" t="s">
        <v>4791</v>
      </c>
      <c r="D8555" s="24">
        <v>4200000</v>
      </c>
      <c r="E8555" t="str">
        <f>IF(D8555&lt;VLOOKUP(A8555,Min!A:B,2,FALSE),"Y","")</f>
        <v/>
      </c>
      <c r="F8555">
        <f>IF(AND(OR(s_tmchk="all",IF(ISERROR(MATCH(B8555,s_teams,0)),FALSE,TRUE)),OR(s_minsal="",s_minsal&lt;=D8555),OR(s_maxsal="",s_maxsal&gt;=D8555),OR(s_minyr="",s_minyr&lt;=A8555),OR(s_maxyr="",s_maxyr&gt;=A8555),OR(s_player="",s_player=C8555)),MAX(F$1:F8554)+1,0)</f>
        <v>0</v>
      </c>
    </row>
    <row r="8556" spans="1:6">
      <c r="A8556" s="20">
        <v>2000</v>
      </c>
      <c r="B8556" s="15" t="s">
        <v>46</v>
      </c>
      <c r="C8556" s="15" t="s">
        <v>5697</v>
      </c>
      <c r="D8556" s="24">
        <v>4200000</v>
      </c>
      <c r="E8556" t="str">
        <f>IF(D8556&lt;VLOOKUP(A8556,Min!A:B,2,FALSE),"Y","")</f>
        <v/>
      </c>
      <c r="F8556">
        <f>IF(AND(OR(s_tmchk="all",IF(ISERROR(MATCH(B8556,s_teams,0)),FALSE,TRUE)),OR(s_minsal="",s_minsal&lt;=D8556),OR(s_maxsal="",s_maxsal&gt;=D8556),OR(s_minyr="",s_minyr&lt;=A8556),OR(s_maxyr="",s_maxyr&gt;=A8556),OR(s_player="",s_player=C8556)),MAX(F$1:F8555)+1,0)</f>
        <v>0</v>
      </c>
    </row>
    <row r="8557" spans="1:6">
      <c r="A8557" s="20">
        <v>2000</v>
      </c>
      <c r="B8557" s="15" t="s">
        <v>46</v>
      </c>
      <c r="C8557" s="15" t="s">
        <v>5243</v>
      </c>
      <c r="D8557" s="24">
        <v>3937500</v>
      </c>
      <c r="E8557" t="str">
        <f>IF(D8557&lt;VLOOKUP(A8557,Min!A:B,2,FALSE),"Y","")</f>
        <v/>
      </c>
      <c r="F8557">
        <f>IF(AND(OR(s_tmchk="all",IF(ISERROR(MATCH(B8557,s_teams,0)),FALSE,TRUE)),OR(s_minsal="",s_minsal&lt;=D8557),OR(s_maxsal="",s_maxsal&gt;=D8557),OR(s_minyr="",s_minyr&lt;=A8557),OR(s_maxyr="",s_maxyr&gt;=A8557),OR(s_player="",s_player=C8557)),MAX(F$1:F8556)+1,0)</f>
        <v>0</v>
      </c>
    </row>
    <row r="8558" spans="1:6">
      <c r="A8558" s="20">
        <v>2000</v>
      </c>
      <c r="B8558" s="15" t="s">
        <v>46</v>
      </c>
      <c r="C8558" s="15" t="s">
        <v>6044</v>
      </c>
      <c r="D8558" s="24">
        <v>2600000</v>
      </c>
      <c r="E8558" t="str">
        <f>IF(D8558&lt;VLOOKUP(A8558,Min!A:B,2,FALSE),"Y","")</f>
        <v/>
      </c>
      <c r="F8558">
        <f>IF(AND(OR(s_tmchk="all",IF(ISERROR(MATCH(B8558,s_teams,0)),FALSE,TRUE)),OR(s_minsal="",s_minsal&lt;=D8558),OR(s_maxsal="",s_maxsal&gt;=D8558),OR(s_minyr="",s_minyr&lt;=A8558),OR(s_maxyr="",s_maxyr&gt;=A8558),OR(s_player="",s_player=C8558)),MAX(F$1:F8557)+1,0)</f>
        <v>0</v>
      </c>
    </row>
    <row r="8559" spans="1:6">
      <c r="A8559" s="20">
        <v>2000</v>
      </c>
      <c r="B8559" s="15" t="s">
        <v>46</v>
      </c>
      <c r="C8559" s="15" t="s">
        <v>2626</v>
      </c>
      <c r="D8559" s="24">
        <v>2503800</v>
      </c>
      <c r="E8559" t="str">
        <f>IF(D8559&lt;VLOOKUP(A8559,Min!A:B,2,FALSE),"Y","")</f>
        <v/>
      </c>
      <c r="F8559">
        <f>IF(AND(OR(s_tmchk="all",IF(ISERROR(MATCH(B8559,s_teams,0)),FALSE,TRUE)),OR(s_minsal="",s_minsal&lt;=D8559),OR(s_maxsal="",s_maxsal&gt;=D8559),OR(s_minyr="",s_minyr&lt;=A8559),OR(s_maxyr="",s_maxyr&gt;=A8559),OR(s_player="",s_player=C8559)),MAX(F$1:F8558)+1,0)</f>
        <v>0</v>
      </c>
    </row>
    <row r="8560" spans="1:6">
      <c r="A8560" s="20">
        <v>2000</v>
      </c>
      <c r="B8560" s="15" t="s">
        <v>46</v>
      </c>
      <c r="C8560" s="15" t="s">
        <v>4652</v>
      </c>
      <c r="D8560" s="24">
        <v>2090000</v>
      </c>
      <c r="E8560" t="str">
        <f>IF(D8560&lt;VLOOKUP(A8560,Min!A:B,2,FALSE),"Y","")</f>
        <v/>
      </c>
      <c r="F8560">
        <f>IF(AND(OR(s_tmchk="all",IF(ISERROR(MATCH(B8560,s_teams,0)),FALSE,TRUE)),OR(s_minsal="",s_minsal&lt;=D8560),OR(s_maxsal="",s_maxsal&gt;=D8560),OR(s_minyr="",s_minyr&lt;=A8560),OR(s_maxyr="",s_maxyr&gt;=A8560),OR(s_player="",s_player=C8560)),MAX(F$1:F8559)+1,0)</f>
        <v>0</v>
      </c>
    </row>
    <row r="8561" spans="1:6">
      <c r="A8561" s="20">
        <v>2000</v>
      </c>
      <c r="B8561" s="15" t="s">
        <v>46</v>
      </c>
      <c r="C8561" s="15" t="s">
        <v>4520</v>
      </c>
      <c r="D8561" s="24">
        <v>1922520</v>
      </c>
      <c r="E8561" t="str">
        <f>IF(D8561&lt;VLOOKUP(A8561,Min!A:B,2,FALSE),"Y","")</f>
        <v/>
      </c>
      <c r="F8561">
        <f>IF(AND(OR(s_tmchk="all",IF(ISERROR(MATCH(B8561,s_teams,0)),FALSE,TRUE)),OR(s_minsal="",s_minsal&lt;=D8561),OR(s_maxsal="",s_maxsal&gt;=D8561),OR(s_minyr="",s_minyr&lt;=A8561),OR(s_maxyr="",s_maxyr&gt;=A8561),OR(s_player="",s_player=C8561)),MAX(F$1:F8560)+1,0)</f>
        <v>0</v>
      </c>
    </row>
    <row r="8562" spans="1:6">
      <c r="A8562" s="20">
        <v>2000</v>
      </c>
      <c r="B8562" s="15" t="s">
        <v>46</v>
      </c>
      <c r="C8562" s="15" t="s">
        <v>5482</v>
      </c>
      <c r="D8562" s="24">
        <v>1722240</v>
      </c>
      <c r="E8562" t="str">
        <f>IF(D8562&lt;VLOOKUP(A8562,Min!A:B,2,FALSE),"Y","")</f>
        <v/>
      </c>
      <c r="F8562">
        <f>IF(AND(OR(s_tmchk="all",IF(ISERROR(MATCH(B8562,s_teams,0)),FALSE,TRUE)),OR(s_minsal="",s_minsal&lt;=D8562),OR(s_maxsal="",s_maxsal&gt;=D8562),OR(s_minyr="",s_minyr&lt;=A8562),OR(s_maxyr="",s_maxyr&gt;=A8562),OR(s_player="",s_player=C8562)),MAX(F$1:F8561)+1,0)</f>
        <v>0</v>
      </c>
    </row>
    <row r="8563" spans="1:6">
      <c r="A8563" s="20">
        <v>2000</v>
      </c>
      <c r="B8563" s="15" t="s">
        <v>46</v>
      </c>
      <c r="C8563" s="15" t="s">
        <v>6161</v>
      </c>
      <c r="D8563" s="24">
        <v>704400</v>
      </c>
      <c r="E8563" t="str">
        <f>IF(D8563&lt;VLOOKUP(A8563,Min!A:B,2,FALSE),"Y","")</f>
        <v/>
      </c>
      <c r="F8563">
        <f>IF(AND(OR(s_tmchk="all",IF(ISERROR(MATCH(B8563,s_teams,0)),FALSE,TRUE)),OR(s_minsal="",s_minsal&lt;=D8563),OR(s_maxsal="",s_maxsal&gt;=D8563),OR(s_minyr="",s_minyr&lt;=A8563),OR(s_maxyr="",s_maxyr&gt;=A8563),OR(s_player="",s_player=C8563)),MAX(F$1:F8562)+1,0)</f>
        <v>0</v>
      </c>
    </row>
    <row r="8564" spans="1:6">
      <c r="A8564" s="20">
        <v>2000</v>
      </c>
      <c r="B8564" s="15" t="s">
        <v>46</v>
      </c>
      <c r="C8564" s="15" t="s">
        <v>6062</v>
      </c>
      <c r="D8564" s="24">
        <v>510000</v>
      </c>
      <c r="E8564" t="str">
        <f>IF(D8564&lt;VLOOKUP(A8564,Min!A:B,2,FALSE),"Y","")</f>
        <v/>
      </c>
      <c r="F8564">
        <f>IF(AND(OR(s_tmchk="all",IF(ISERROR(MATCH(B8564,s_teams,0)),FALSE,TRUE)),OR(s_minsal="",s_minsal&lt;=D8564),OR(s_maxsal="",s_maxsal&gt;=D8564),OR(s_minyr="",s_minyr&lt;=A8564),OR(s_maxyr="",s_maxyr&gt;=A8564),OR(s_player="",s_player=C8564)),MAX(F$1:F8563)+1,0)</f>
        <v>0</v>
      </c>
    </row>
    <row r="8565" spans="1:6">
      <c r="A8565" s="20">
        <v>2000</v>
      </c>
      <c r="B8565" s="15" t="s">
        <v>46</v>
      </c>
      <c r="C8565" s="15" t="s">
        <v>6098</v>
      </c>
      <c r="D8565" s="24">
        <v>510000</v>
      </c>
      <c r="E8565" t="str">
        <f>IF(D8565&lt;VLOOKUP(A8565,Min!A:B,2,FALSE),"Y","")</f>
        <v/>
      </c>
      <c r="F8565">
        <f>IF(AND(OR(s_tmchk="all",IF(ISERROR(MATCH(B8565,s_teams,0)),FALSE,TRUE)),OR(s_minsal="",s_minsal&lt;=D8565),OR(s_maxsal="",s_maxsal&gt;=D8565),OR(s_minyr="",s_minyr&lt;=A8565),OR(s_maxyr="",s_maxyr&gt;=A8565),OR(s_player="",s_player=C8565)),MAX(F$1:F8564)+1,0)</f>
        <v>0</v>
      </c>
    </row>
    <row r="8566" spans="1:6">
      <c r="A8566" s="20">
        <v>2000</v>
      </c>
      <c r="B8566" s="15" t="s">
        <v>46</v>
      </c>
      <c r="C8566" s="15" t="s">
        <v>5924</v>
      </c>
      <c r="D8566" s="24">
        <v>315000</v>
      </c>
      <c r="E8566" t="str">
        <f>IF(D8566&lt;VLOOKUP(A8566,Min!A:B,2,FALSE),"Y","")</f>
        <v/>
      </c>
      <c r="F8566">
        <f>IF(AND(OR(s_tmchk="all",IF(ISERROR(MATCH(B8566,s_teams,0)),FALSE,TRUE)),OR(s_minsal="",s_minsal&lt;=D8566),OR(s_maxsal="",s_maxsal&gt;=D8566),OR(s_minyr="",s_minyr&lt;=A8566),OR(s_maxyr="",s_maxyr&gt;=A8566),OR(s_player="",s_player=C8566)),MAX(F$1:F8565)+1,0)</f>
        <v>0</v>
      </c>
    </row>
    <row r="8567" spans="1:6">
      <c r="A8567" s="20">
        <v>2000</v>
      </c>
      <c r="B8567" s="15" t="s">
        <v>46</v>
      </c>
      <c r="C8567" s="15" t="s">
        <v>6069</v>
      </c>
      <c r="D8567" s="24">
        <v>301875</v>
      </c>
      <c r="E8567" t="str">
        <f>IF(D8567&lt;VLOOKUP(A8567,Min!A:B,2,FALSE),"Y","")</f>
        <v/>
      </c>
      <c r="F8567">
        <f>IF(AND(OR(s_tmchk="all",IF(ISERROR(MATCH(B8567,s_teams,0)),FALSE,TRUE)),OR(s_minsal="",s_minsal&lt;=D8567),OR(s_maxsal="",s_maxsal&gt;=D8567),OR(s_minyr="",s_minyr&lt;=A8567),OR(s_maxyr="",s_maxyr&gt;=A8567),OR(s_player="",s_player=C8567)),MAX(F$1:F8566)+1,0)</f>
        <v>0</v>
      </c>
    </row>
    <row r="8568" spans="1:6">
      <c r="A8568" s="20">
        <v>2000</v>
      </c>
      <c r="B8568" s="15" t="s">
        <v>46</v>
      </c>
      <c r="C8568" s="15" t="s">
        <v>4647</v>
      </c>
      <c r="D8568" s="24">
        <v>117867</v>
      </c>
      <c r="E8568" t="str">
        <f>IF(D8568&lt;VLOOKUP(A8568,Min!A:B,2,FALSE),"Y","")</f>
        <v>Y</v>
      </c>
      <c r="F8568">
        <f>IF(AND(OR(s_tmchk="all",IF(ISERROR(MATCH(B8568,s_teams,0)),FALSE,TRUE)),OR(s_minsal="",s_minsal&lt;=D8568),OR(s_maxsal="",s_maxsal&gt;=D8568),OR(s_minyr="",s_minyr&lt;=A8568),OR(s_maxyr="",s_maxyr&gt;=A8568),OR(s_player="",s_player=C8568)),MAX(F$1:F8567)+1,0)</f>
        <v>0</v>
      </c>
    </row>
    <row r="8569" spans="1:6">
      <c r="A8569" s="20">
        <v>2000</v>
      </c>
      <c r="B8569" s="15" t="s">
        <v>46</v>
      </c>
      <c r="C8569" s="15" t="s">
        <v>4856</v>
      </c>
      <c r="D8569" s="24">
        <v>70206</v>
      </c>
      <c r="E8569" t="str">
        <f>IF(D8569&lt;VLOOKUP(A8569,Min!A:B,2,FALSE),"Y","")</f>
        <v>Y</v>
      </c>
      <c r="F8569">
        <f>IF(AND(OR(s_tmchk="all",IF(ISERROR(MATCH(B8569,s_teams,0)),FALSE,TRUE)),OR(s_minsal="",s_minsal&lt;=D8569),OR(s_maxsal="",s_maxsal&gt;=D8569),OR(s_minyr="",s_minyr&lt;=A8569),OR(s_maxyr="",s_maxyr&gt;=A8569),OR(s_player="",s_player=C8569)),MAX(F$1:F8568)+1,0)</f>
        <v>0</v>
      </c>
    </row>
    <row r="8570" spans="1:6">
      <c r="A8570" s="20">
        <v>2000</v>
      </c>
      <c r="B8570" s="15" t="s">
        <v>46</v>
      </c>
      <c r="C8570" s="15" t="s">
        <v>5002</v>
      </c>
      <c r="D8570" s="24">
        <v>62765</v>
      </c>
      <c r="E8570" t="str">
        <f>IF(D8570&lt;VLOOKUP(A8570,Min!A:B,2,FALSE),"Y","")</f>
        <v>Y</v>
      </c>
      <c r="F8570">
        <f>IF(AND(OR(s_tmchk="all",IF(ISERROR(MATCH(B8570,s_teams,0)),FALSE,TRUE)),OR(s_minsal="",s_minsal&lt;=D8570),OR(s_maxsal="",s_maxsal&gt;=D8570),OR(s_minyr="",s_minyr&lt;=A8570),OR(s_maxyr="",s_maxyr&gt;=A8570),OR(s_player="",s_player=C8570)),MAX(F$1:F8569)+1,0)</f>
        <v>0</v>
      </c>
    </row>
    <row r="8571" spans="1:6">
      <c r="A8571" s="20">
        <v>2000</v>
      </c>
      <c r="B8571" s="15" t="s">
        <v>46</v>
      </c>
      <c r="C8571" s="15" t="s">
        <v>4770</v>
      </c>
      <c r="D8571" s="24">
        <v>60000</v>
      </c>
      <c r="E8571" t="str">
        <f>IF(D8571&lt;VLOOKUP(A8571,Min!A:B,2,FALSE),"Y","")</f>
        <v>Y</v>
      </c>
      <c r="F8571">
        <f>IF(AND(OR(s_tmchk="all",IF(ISERROR(MATCH(B8571,s_teams,0)),FALSE,TRUE)),OR(s_minsal="",s_minsal&lt;=D8571),OR(s_maxsal="",s_maxsal&gt;=D8571),OR(s_minyr="",s_minyr&lt;=A8571),OR(s_maxyr="",s_maxyr&gt;=A8571),OR(s_player="",s_player=C8571)),MAX(F$1:F8570)+1,0)</f>
        <v>0</v>
      </c>
    </row>
    <row r="8572" spans="1:6">
      <c r="A8572" s="20">
        <v>2000</v>
      </c>
      <c r="B8572" s="15" t="s">
        <v>46</v>
      </c>
      <c r="C8572" s="15" t="s">
        <v>5214</v>
      </c>
      <c r="D8572" s="24">
        <v>31963</v>
      </c>
      <c r="E8572" t="str">
        <f>IF(D8572&lt;VLOOKUP(A8572,Min!A:B,2,FALSE),"Y","")</f>
        <v>Y</v>
      </c>
      <c r="F8572">
        <f>IF(AND(OR(s_tmchk="all",IF(ISERROR(MATCH(B8572,s_teams,0)),FALSE,TRUE)),OR(s_minsal="",s_minsal&lt;=D8572),OR(s_maxsal="",s_maxsal&gt;=D8572),OR(s_minyr="",s_minyr&lt;=A8572),OR(s_maxyr="",s_maxyr&gt;=A8572),OR(s_player="",s_player=C8572)),MAX(F$1:F8571)+1,0)</f>
        <v>0</v>
      </c>
    </row>
    <row r="8573" spans="1:6">
      <c r="A8573" s="20">
        <v>2000</v>
      </c>
      <c r="B8573" s="15" t="s">
        <v>46</v>
      </c>
      <c r="C8573" s="15" t="s">
        <v>5922</v>
      </c>
      <c r="D8573" s="24">
        <v>22647</v>
      </c>
      <c r="E8573" t="str">
        <f>IF(D8573&lt;VLOOKUP(A8573,Min!A:B,2,FALSE),"Y","")</f>
        <v>Y</v>
      </c>
      <c r="F8573">
        <f>IF(AND(OR(s_tmchk="all",IF(ISERROR(MATCH(B8573,s_teams,0)),FALSE,TRUE)),OR(s_minsal="",s_minsal&lt;=D8573),OR(s_maxsal="",s_maxsal&gt;=D8573),OR(s_minyr="",s_minyr&lt;=A8573),OR(s_maxyr="",s_maxyr&gt;=A8573),OR(s_player="",s_player=C8573)),MAX(F$1:F8572)+1,0)</f>
        <v>0</v>
      </c>
    </row>
    <row r="8574" spans="1:6">
      <c r="A8574" s="20">
        <v>2000</v>
      </c>
      <c r="B8574" s="15" t="s">
        <v>46</v>
      </c>
      <c r="C8574" s="15" t="s">
        <v>5338</v>
      </c>
      <c r="D8574" s="24">
        <v>6735</v>
      </c>
      <c r="E8574" t="str">
        <f>IF(D8574&lt;VLOOKUP(A8574,Min!A:B,2,FALSE),"Y","")</f>
        <v>Y</v>
      </c>
      <c r="F8574">
        <f>IF(AND(OR(s_tmchk="all",IF(ISERROR(MATCH(B8574,s_teams,0)),FALSE,TRUE)),OR(s_minsal="",s_minsal&lt;=D8574),OR(s_maxsal="",s_maxsal&gt;=D8574),OR(s_minyr="",s_minyr&lt;=A8574),OR(s_maxyr="",s_maxyr&gt;=A8574),OR(s_player="",s_player=C8574)),MAX(F$1:F8573)+1,0)</f>
        <v>0</v>
      </c>
    </row>
    <row r="8575" spans="1:6">
      <c r="A8575" s="20">
        <v>2000</v>
      </c>
      <c r="B8575" s="15" t="s">
        <v>46</v>
      </c>
      <c r="C8575" s="15" t="s">
        <v>5586</v>
      </c>
      <c r="D8575" s="24">
        <v>6000</v>
      </c>
      <c r="E8575" t="str">
        <f>IF(D8575&lt;VLOOKUP(A8575,Min!A:B,2,FALSE),"Y","")</f>
        <v>Y</v>
      </c>
      <c r="F8575">
        <f>IF(AND(OR(s_tmchk="all",IF(ISERROR(MATCH(B8575,s_teams,0)),FALSE,TRUE)),OR(s_minsal="",s_minsal&lt;=D8575),OR(s_maxsal="",s_maxsal&gt;=D8575),OR(s_minyr="",s_minyr&lt;=A8575),OR(s_maxyr="",s_maxyr&gt;=A8575),OR(s_player="",s_player=C8575)),MAX(F$1:F8574)+1,0)</f>
        <v>0</v>
      </c>
    </row>
    <row r="8576" spans="1:6">
      <c r="A8576" s="20">
        <v>2000</v>
      </c>
      <c r="B8576" s="15" t="s">
        <v>49</v>
      </c>
      <c r="C8576" s="15" t="s">
        <v>5146</v>
      </c>
      <c r="D8576" s="24">
        <v>14302001</v>
      </c>
      <c r="E8576" t="str">
        <f>IF(D8576&lt;VLOOKUP(A8576,Min!A:B,2,FALSE),"Y","")</f>
        <v/>
      </c>
      <c r="F8576">
        <f>IF(AND(OR(s_tmchk="all",IF(ISERROR(MATCH(B8576,s_teams,0)),FALSE,TRUE)),OR(s_minsal="",s_minsal&lt;=D8576),OR(s_maxsal="",s_maxsal&gt;=D8576),OR(s_minyr="",s_minyr&lt;=A8576),OR(s_maxyr="",s_maxyr&gt;=A8576),OR(s_player="",s_player=C8576)),MAX(F$1:F8575)+1,0)</f>
        <v>0</v>
      </c>
    </row>
    <row r="8577" spans="1:6">
      <c r="A8577" s="20">
        <v>2000</v>
      </c>
      <c r="B8577" s="15" t="s">
        <v>49</v>
      </c>
      <c r="C8577" s="15" t="s">
        <v>4754</v>
      </c>
      <c r="D8577" s="24">
        <v>9000000</v>
      </c>
      <c r="E8577" t="str">
        <f>IF(D8577&lt;VLOOKUP(A8577,Min!A:B,2,FALSE),"Y","")</f>
        <v/>
      </c>
      <c r="F8577">
        <f>IF(AND(OR(s_tmchk="all",IF(ISERROR(MATCH(B8577,s_teams,0)),FALSE,TRUE)),OR(s_minsal="",s_minsal&lt;=D8577),OR(s_maxsal="",s_maxsal&gt;=D8577),OR(s_minyr="",s_minyr&lt;=A8577),OR(s_maxyr="",s_maxyr&gt;=A8577),OR(s_player="",s_player=C8577)),MAX(F$1:F8576)+1,0)</f>
        <v>0</v>
      </c>
    </row>
    <row r="8578" spans="1:6">
      <c r="A8578" s="20">
        <v>2000</v>
      </c>
      <c r="B8578" s="15" t="s">
        <v>49</v>
      </c>
      <c r="C8578" s="15" t="s">
        <v>6165</v>
      </c>
      <c r="D8578" s="24">
        <v>3750000</v>
      </c>
      <c r="E8578" t="str">
        <f>IF(D8578&lt;VLOOKUP(A8578,Min!A:B,2,FALSE),"Y","")</f>
        <v/>
      </c>
      <c r="F8578">
        <f>IF(AND(OR(s_tmchk="all",IF(ISERROR(MATCH(B8578,s_teams,0)),FALSE,TRUE)),OR(s_minsal="",s_minsal&lt;=D8578),OR(s_maxsal="",s_maxsal&gt;=D8578),OR(s_minyr="",s_minyr&lt;=A8578),OR(s_maxyr="",s_maxyr&gt;=A8578),OR(s_player="",s_player=C8578)),MAX(F$1:F8577)+1,0)</f>
        <v>0</v>
      </c>
    </row>
    <row r="8579" spans="1:6">
      <c r="A8579" s="20">
        <v>2000</v>
      </c>
      <c r="B8579" s="15" t="s">
        <v>49</v>
      </c>
      <c r="C8579" s="15" t="s">
        <v>5993</v>
      </c>
      <c r="D8579" s="24">
        <v>3450000</v>
      </c>
      <c r="E8579" t="str">
        <f>IF(D8579&lt;VLOOKUP(A8579,Min!A:B,2,FALSE),"Y","")</f>
        <v/>
      </c>
      <c r="F8579">
        <f>IF(AND(OR(s_tmchk="all",IF(ISERROR(MATCH(B8579,s_teams,0)),FALSE,TRUE)),OR(s_minsal="",s_minsal&lt;=D8579),OR(s_maxsal="",s_maxsal&gt;=D8579),OR(s_minyr="",s_minyr&lt;=A8579),OR(s_maxyr="",s_maxyr&gt;=A8579),OR(s_player="",s_player=C8579)),MAX(F$1:F8578)+1,0)</f>
        <v>0</v>
      </c>
    </row>
    <row r="8580" spans="1:6">
      <c r="A8580" s="20">
        <v>2000</v>
      </c>
      <c r="B8580" s="15" t="s">
        <v>49</v>
      </c>
      <c r="C8580" s="15" t="s">
        <v>6008</v>
      </c>
      <c r="D8580" s="24">
        <v>3020520</v>
      </c>
      <c r="E8580" t="str">
        <f>IF(D8580&lt;VLOOKUP(A8580,Min!A:B,2,FALSE),"Y","")</f>
        <v/>
      </c>
      <c r="F8580">
        <f>IF(AND(OR(s_tmchk="all",IF(ISERROR(MATCH(B8580,s_teams,0)),FALSE,TRUE)),OR(s_minsal="",s_minsal&lt;=D8580),OR(s_maxsal="",s_maxsal&gt;=D8580),OR(s_minyr="",s_minyr&lt;=A8580),OR(s_maxyr="",s_maxyr&gt;=A8580),OR(s_player="",s_player=C8580)),MAX(F$1:F8579)+1,0)</f>
        <v>0</v>
      </c>
    </row>
    <row r="8581" spans="1:6">
      <c r="A8581" s="20">
        <v>2000</v>
      </c>
      <c r="B8581" s="15" t="s">
        <v>49</v>
      </c>
      <c r="C8581" s="15" t="s">
        <v>4975</v>
      </c>
      <c r="D8581" s="24">
        <v>2800000</v>
      </c>
      <c r="E8581" t="str">
        <f>IF(D8581&lt;VLOOKUP(A8581,Min!A:B,2,FALSE),"Y","")</f>
        <v/>
      </c>
      <c r="F8581">
        <f>IF(AND(OR(s_tmchk="all",IF(ISERROR(MATCH(B8581,s_teams,0)),FALSE,TRUE)),OR(s_minsal="",s_minsal&lt;=D8581),OR(s_maxsal="",s_maxsal&gt;=D8581),OR(s_minyr="",s_minyr&lt;=A8581),OR(s_maxyr="",s_maxyr&gt;=A8581),OR(s_player="",s_player=C8581)),MAX(F$1:F8580)+1,0)</f>
        <v>0</v>
      </c>
    </row>
    <row r="8582" spans="1:6">
      <c r="A8582" s="20">
        <v>2000</v>
      </c>
      <c r="B8582" s="15" t="s">
        <v>49</v>
      </c>
      <c r="C8582" s="15" t="s">
        <v>4739</v>
      </c>
      <c r="D8582" s="24">
        <v>2100000</v>
      </c>
      <c r="E8582" t="str">
        <f>IF(D8582&lt;VLOOKUP(A8582,Min!A:B,2,FALSE),"Y","")</f>
        <v/>
      </c>
      <c r="F8582">
        <f>IF(AND(OR(s_tmchk="all",IF(ISERROR(MATCH(B8582,s_teams,0)),FALSE,TRUE)),OR(s_minsal="",s_minsal&lt;=D8582),OR(s_maxsal="",s_maxsal&gt;=D8582),OR(s_minyr="",s_minyr&lt;=A8582),OR(s_maxyr="",s_maxyr&gt;=A8582),OR(s_player="",s_player=C8582)),MAX(F$1:F8581)+1,0)</f>
        <v>0</v>
      </c>
    </row>
    <row r="8583" spans="1:6">
      <c r="A8583" s="20">
        <v>2000</v>
      </c>
      <c r="B8583" s="15" t="s">
        <v>49</v>
      </c>
      <c r="C8583" s="15" t="s">
        <v>5623</v>
      </c>
      <c r="D8583" s="24">
        <v>2081250</v>
      </c>
      <c r="E8583" t="str">
        <f>IF(D8583&lt;VLOOKUP(A8583,Min!A:B,2,FALSE),"Y","")</f>
        <v/>
      </c>
      <c r="F8583">
        <f>IF(AND(OR(s_tmchk="all",IF(ISERROR(MATCH(B8583,s_teams,0)),FALSE,TRUE)),OR(s_minsal="",s_minsal&lt;=D8583),OR(s_maxsal="",s_maxsal&gt;=D8583),OR(s_minyr="",s_minyr&lt;=A8583),OR(s_maxyr="",s_maxyr&gt;=A8583),OR(s_player="",s_player=C8583)),MAX(F$1:F8582)+1,0)</f>
        <v>0</v>
      </c>
    </row>
    <row r="8584" spans="1:6">
      <c r="A8584" s="20">
        <v>2000</v>
      </c>
      <c r="B8584" s="15" t="s">
        <v>49</v>
      </c>
      <c r="C8584" s="15" t="s">
        <v>5963</v>
      </c>
      <c r="D8584" s="24">
        <v>2000000</v>
      </c>
      <c r="E8584" t="str">
        <f>IF(D8584&lt;VLOOKUP(A8584,Min!A:B,2,FALSE),"Y","")</f>
        <v/>
      </c>
      <c r="F8584">
        <f>IF(AND(OR(s_tmchk="all",IF(ISERROR(MATCH(B8584,s_teams,0)),FALSE,TRUE)),OR(s_minsal="",s_minsal&lt;=D8584),OR(s_maxsal="",s_maxsal&gt;=D8584),OR(s_minyr="",s_minyr&lt;=A8584),OR(s_maxyr="",s_maxyr&gt;=A8584),OR(s_player="",s_player=C8584)),MAX(F$1:F8583)+1,0)</f>
        <v>0</v>
      </c>
    </row>
    <row r="8585" spans="1:6">
      <c r="A8585" s="20">
        <v>2000</v>
      </c>
      <c r="B8585" s="15" t="s">
        <v>49</v>
      </c>
      <c r="C8585" s="15" t="s">
        <v>5615</v>
      </c>
      <c r="D8585" s="24">
        <v>1333333</v>
      </c>
      <c r="E8585" t="str">
        <f>IF(D8585&lt;VLOOKUP(A8585,Min!A:B,2,FALSE),"Y","")</f>
        <v/>
      </c>
      <c r="F8585">
        <f>IF(AND(OR(s_tmchk="all",IF(ISERROR(MATCH(B8585,s_teams,0)),FALSE,TRUE)),OR(s_minsal="",s_minsal&lt;=D8585),OR(s_maxsal="",s_maxsal&gt;=D8585),OR(s_minyr="",s_minyr&lt;=A8585),OR(s_maxyr="",s_maxyr&gt;=A8585),OR(s_player="",s_player=C8585)),MAX(F$1:F8584)+1,0)</f>
        <v>0</v>
      </c>
    </row>
    <row r="8586" spans="1:6">
      <c r="A8586" s="20">
        <v>2000</v>
      </c>
      <c r="B8586" s="15" t="s">
        <v>49</v>
      </c>
      <c r="C8586" s="15" t="s">
        <v>5409</v>
      </c>
      <c r="D8586" s="24">
        <v>1299000</v>
      </c>
      <c r="E8586" t="str">
        <f>IF(D8586&lt;VLOOKUP(A8586,Min!A:B,2,FALSE),"Y","")</f>
        <v/>
      </c>
      <c r="F8586">
        <f>IF(AND(OR(s_tmchk="all",IF(ISERROR(MATCH(B8586,s_teams,0)),FALSE,TRUE)),OR(s_minsal="",s_minsal&lt;=D8586),OR(s_maxsal="",s_maxsal&gt;=D8586),OR(s_minyr="",s_minyr&lt;=A8586),OR(s_maxyr="",s_maxyr&gt;=A8586),OR(s_player="",s_player=C8586)),MAX(F$1:F8585)+1,0)</f>
        <v>0</v>
      </c>
    </row>
    <row r="8587" spans="1:6">
      <c r="A8587" s="20">
        <v>2000</v>
      </c>
      <c r="B8587" s="15" t="s">
        <v>49</v>
      </c>
      <c r="C8587" s="15" t="s">
        <v>6101</v>
      </c>
      <c r="D8587" s="24">
        <v>1150000</v>
      </c>
      <c r="E8587" t="str">
        <f>IF(D8587&lt;VLOOKUP(A8587,Min!A:B,2,FALSE),"Y","")</f>
        <v/>
      </c>
      <c r="F8587">
        <f>IF(AND(OR(s_tmchk="all",IF(ISERROR(MATCH(B8587,s_teams,0)),FALSE,TRUE)),OR(s_minsal="",s_minsal&lt;=D8587),OR(s_maxsal="",s_maxsal&gt;=D8587),OR(s_minyr="",s_minyr&lt;=A8587),OR(s_maxyr="",s_maxyr&gt;=A8587),OR(s_player="",s_player=C8587)),MAX(F$1:F8586)+1,0)</f>
        <v>0</v>
      </c>
    </row>
    <row r="8588" spans="1:6">
      <c r="A8588" s="20">
        <v>2000</v>
      </c>
      <c r="B8588" s="15" t="s">
        <v>49</v>
      </c>
      <c r="C8588" s="15" t="s">
        <v>4718</v>
      </c>
      <c r="D8588" s="24">
        <v>1105560</v>
      </c>
      <c r="E8588" t="str">
        <f>IF(D8588&lt;VLOOKUP(A8588,Min!A:B,2,FALSE),"Y","")</f>
        <v/>
      </c>
      <c r="F8588">
        <f>IF(AND(OR(s_tmchk="all",IF(ISERROR(MATCH(B8588,s_teams,0)),FALSE,TRUE)),OR(s_minsal="",s_minsal&lt;=D8588),OR(s_maxsal="",s_maxsal&gt;=D8588),OR(s_minyr="",s_minyr&lt;=A8588),OR(s_maxyr="",s_maxyr&gt;=A8588),OR(s_player="",s_player=C8588)),MAX(F$1:F8587)+1,0)</f>
        <v>0</v>
      </c>
    </row>
    <row r="8589" spans="1:6">
      <c r="A8589" s="20">
        <v>2000</v>
      </c>
      <c r="B8589" s="15" t="s">
        <v>49</v>
      </c>
      <c r="C8589" s="15" t="s">
        <v>4708</v>
      </c>
      <c r="D8589" s="24">
        <v>1100000</v>
      </c>
      <c r="E8589" t="str">
        <f>IF(D8589&lt;VLOOKUP(A8589,Min!A:B,2,FALSE),"Y","")</f>
        <v/>
      </c>
      <c r="F8589">
        <f>IF(AND(OR(s_tmchk="all",IF(ISERROR(MATCH(B8589,s_teams,0)),FALSE,TRUE)),OR(s_minsal="",s_minsal&lt;=D8589),OR(s_maxsal="",s_maxsal&gt;=D8589),OR(s_minyr="",s_minyr&lt;=A8589),OR(s_maxyr="",s_maxyr&gt;=A8589),OR(s_player="",s_player=C8589)),MAX(F$1:F8588)+1,0)</f>
        <v>0</v>
      </c>
    </row>
    <row r="8590" spans="1:6">
      <c r="A8590" s="20">
        <v>2000</v>
      </c>
      <c r="B8590" s="15" t="s">
        <v>49</v>
      </c>
      <c r="C8590" s="15" t="s">
        <v>5027</v>
      </c>
      <c r="D8590" s="24">
        <v>1000000</v>
      </c>
      <c r="E8590" t="str">
        <f>IF(D8590&lt;VLOOKUP(A8590,Min!A:B,2,FALSE),"Y","")</f>
        <v/>
      </c>
      <c r="F8590">
        <f>IF(AND(OR(s_tmchk="all",IF(ISERROR(MATCH(B8590,s_teams,0)),FALSE,TRUE)),OR(s_minsal="",s_minsal&lt;=D8590),OR(s_maxsal="",s_maxsal&gt;=D8590),OR(s_minyr="",s_minyr&lt;=A8590),OR(s_maxyr="",s_maxyr&gt;=A8590),OR(s_player="",s_player=C8590)),MAX(F$1:F8589)+1,0)</f>
        <v>0</v>
      </c>
    </row>
    <row r="8591" spans="1:6">
      <c r="A8591" s="20">
        <v>2000</v>
      </c>
      <c r="B8591" s="15" t="s">
        <v>49</v>
      </c>
      <c r="C8591" s="15" t="s">
        <v>5016</v>
      </c>
      <c r="D8591" s="24">
        <v>941040</v>
      </c>
      <c r="E8591" t="str">
        <f>IF(D8591&lt;VLOOKUP(A8591,Min!A:B,2,FALSE),"Y","")</f>
        <v/>
      </c>
      <c r="F8591">
        <f>IF(AND(OR(s_tmchk="all",IF(ISERROR(MATCH(B8591,s_teams,0)),FALSE,TRUE)),OR(s_minsal="",s_minsal&lt;=D8591),OR(s_maxsal="",s_maxsal&gt;=D8591),OR(s_minyr="",s_minyr&lt;=A8591),OR(s_maxyr="",s_maxyr&gt;=A8591),OR(s_player="",s_player=C8591)),MAX(F$1:F8590)+1,0)</f>
        <v>0</v>
      </c>
    </row>
    <row r="8592" spans="1:6">
      <c r="A8592" s="20">
        <v>2000</v>
      </c>
      <c r="B8592" s="15" t="s">
        <v>49</v>
      </c>
      <c r="C8592" s="15" t="s">
        <v>5426</v>
      </c>
      <c r="D8592" s="24">
        <v>823440</v>
      </c>
      <c r="E8592" t="str">
        <f>IF(D8592&lt;VLOOKUP(A8592,Min!A:B,2,FALSE),"Y","")</f>
        <v/>
      </c>
      <c r="F8592">
        <f>IF(AND(OR(s_tmchk="all",IF(ISERROR(MATCH(B8592,s_teams,0)),FALSE,TRUE)),OR(s_minsal="",s_minsal&lt;=D8592),OR(s_maxsal="",s_maxsal&gt;=D8592),OR(s_minyr="",s_minyr&lt;=A8592),OR(s_maxyr="",s_maxyr&gt;=A8592),OR(s_player="",s_player=C8592)),MAX(F$1:F8591)+1,0)</f>
        <v>0</v>
      </c>
    </row>
    <row r="8593" spans="1:6">
      <c r="A8593" s="20">
        <v>2000</v>
      </c>
      <c r="B8593" s="15" t="s">
        <v>49</v>
      </c>
      <c r="C8593" s="15" t="s">
        <v>6055</v>
      </c>
      <c r="D8593" s="24">
        <v>510000</v>
      </c>
      <c r="E8593" t="str">
        <f>IF(D8593&lt;VLOOKUP(A8593,Min!A:B,2,FALSE),"Y","")</f>
        <v/>
      </c>
      <c r="F8593">
        <f>IF(AND(OR(s_tmchk="all",IF(ISERROR(MATCH(B8593,s_teams,0)),FALSE,TRUE)),OR(s_minsal="",s_minsal&lt;=D8593),OR(s_maxsal="",s_maxsal&gt;=D8593),OR(s_minyr="",s_minyr&lt;=A8593),OR(s_maxyr="",s_maxyr&gt;=A8593),OR(s_player="",s_player=C8593)),MAX(F$1:F8592)+1,0)</f>
        <v>0</v>
      </c>
    </row>
    <row r="8594" spans="1:6">
      <c r="A8594" s="20">
        <v>2000</v>
      </c>
      <c r="B8594" s="15" t="s">
        <v>49</v>
      </c>
      <c r="C8594" s="15" t="s">
        <v>4843</v>
      </c>
      <c r="D8594" s="24">
        <v>385000</v>
      </c>
      <c r="E8594" t="str">
        <f>IF(D8594&lt;VLOOKUP(A8594,Min!A:B,2,FALSE),"Y","")</f>
        <v/>
      </c>
      <c r="F8594">
        <f>IF(AND(OR(s_tmchk="all",IF(ISERROR(MATCH(B8594,s_teams,0)),FALSE,TRUE)),OR(s_minsal="",s_minsal&lt;=D8594),OR(s_maxsal="",s_maxsal&gt;=D8594),OR(s_minyr="",s_minyr&lt;=A8594),OR(s_maxyr="",s_maxyr&gt;=A8594),OR(s_player="",s_player=C8594)),MAX(F$1:F8593)+1,0)</f>
        <v>0</v>
      </c>
    </row>
    <row r="8595" spans="1:6">
      <c r="A8595" s="20">
        <v>2000</v>
      </c>
      <c r="B8595" s="15" t="s">
        <v>49</v>
      </c>
      <c r="C8595" s="15" t="s">
        <v>4961</v>
      </c>
      <c r="D8595" s="24">
        <v>88223</v>
      </c>
      <c r="E8595" t="str">
        <f>IF(D8595&lt;VLOOKUP(A8595,Min!A:B,2,FALSE),"Y","")</f>
        <v>Y</v>
      </c>
      <c r="F8595">
        <f>IF(AND(OR(s_tmchk="all",IF(ISERROR(MATCH(B8595,s_teams,0)),FALSE,TRUE)),OR(s_minsal="",s_minsal&lt;=D8595),OR(s_maxsal="",s_maxsal&gt;=D8595),OR(s_minyr="",s_minyr&lt;=A8595),OR(s_maxyr="",s_maxyr&gt;=A8595),OR(s_player="",s_player=C8595)),MAX(F$1:F8594)+1,0)</f>
        <v>0</v>
      </c>
    </row>
    <row r="8596" spans="1:6">
      <c r="A8596" s="20">
        <v>2000</v>
      </c>
      <c r="B8596" s="15" t="s">
        <v>49</v>
      </c>
      <c r="C8596" s="15" t="s">
        <v>4600</v>
      </c>
      <c r="D8596" s="24">
        <v>30000</v>
      </c>
      <c r="E8596" t="str">
        <f>IF(D8596&lt;VLOOKUP(A8596,Min!A:B,2,FALSE),"Y","")</f>
        <v>Y</v>
      </c>
      <c r="F8596">
        <f>IF(AND(OR(s_tmchk="all",IF(ISERROR(MATCH(B8596,s_teams,0)),FALSE,TRUE)),OR(s_minsal="",s_minsal&lt;=D8596),OR(s_maxsal="",s_maxsal&gt;=D8596),OR(s_minyr="",s_minyr&lt;=A8596),OR(s_maxyr="",s_maxyr&gt;=A8596),OR(s_player="",s_player=C8596)),MAX(F$1:F8595)+1,0)</f>
        <v>0</v>
      </c>
    </row>
    <row r="8597" spans="1:6">
      <c r="A8597" s="20">
        <v>2000</v>
      </c>
      <c r="B8597" s="15" t="s">
        <v>51</v>
      </c>
      <c r="C8597" s="15" t="s">
        <v>5857</v>
      </c>
      <c r="D8597" s="24">
        <v>12250000</v>
      </c>
      <c r="E8597" t="str">
        <f>IF(D8597&lt;VLOOKUP(A8597,Min!A:B,2,FALSE),"Y","")</f>
        <v/>
      </c>
      <c r="F8597">
        <f>IF(AND(OR(s_tmchk="all",IF(ISERROR(MATCH(B8597,s_teams,0)),FALSE,TRUE)),OR(s_minsal="",s_minsal&lt;=D8597),OR(s_maxsal="",s_maxsal&gt;=D8597),OR(s_minyr="",s_minyr&lt;=A8597),OR(s_maxyr="",s_maxyr&gt;=A8597),OR(s_player="",s_player=C8597)),MAX(F$1:F8596)+1,0)</f>
        <v>0</v>
      </c>
    </row>
    <row r="8598" spans="1:6">
      <c r="A8598" s="20">
        <v>2000</v>
      </c>
      <c r="B8598" s="15" t="s">
        <v>51</v>
      </c>
      <c r="C8598" s="15" t="s">
        <v>5829</v>
      </c>
      <c r="D8598" s="24">
        <v>9031850</v>
      </c>
      <c r="E8598" t="str">
        <f>IF(D8598&lt;VLOOKUP(A8598,Min!A:B,2,FALSE),"Y","")</f>
        <v/>
      </c>
      <c r="F8598">
        <f>IF(AND(OR(s_tmchk="all",IF(ISERROR(MATCH(B8598,s_teams,0)),FALSE,TRUE)),OR(s_minsal="",s_minsal&lt;=D8598),OR(s_maxsal="",s_maxsal&gt;=D8598),OR(s_minyr="",s_minyr&lt;=A8598),OR(s_maxyr="",s_maxyr&gt;=A8598),OR(s_player="",s_player=C8598)),MAX(F$1:F8597)+1,0)</f>
        <v>0</v>
      </c>
    </row>
    <row r="8599" spans="1:6">
      <c r="A8599" s="20">
        <v>2000</v>
      </c>
      <c r="B8599" s="15" t="s">
        <v>51</v>
      </c>
      <c r="C8599" s="15" t="s">
        <v>4952</v>
      </c>
      <c r="D8599" s="24">
        <v>4800000</v>
      </c>
      <c r="E8599" t="str">
        <f>IF(D8599&lt;VLOOKUP(A8599,Min!A:B,2,FALSE),"Y","")</f>
        <v/>
      </c>
      <c r="F8599">
        <f>IF(AND(OR(s_tmchk="all",IF(ISERROR(MATCH(B8599,s_teams,0)),FALSE,TRUE)),OR(s_minsal="",s_minsal&lt;=D8599),OR(s_maxsal="",s_maxsal&gt;=D8599),OR(s_minyr="",s_minyr&lt;=A8599),OR(s_maxyr="",s_maxyr&gt;=A8599),OR(s_player="",s_player=C8599)),MAX(F$1:F8598)+1,0)</f>
        <v>0</v>
      </c>
    </row>
    <row r="8600" spans="1:6">
      <c r="A8600" s="20">
        <v>2000</v>
      </c>
      <c r="B8600" s="15" t="s">
        <v>51</v>
      </c>
      <c r="C8600" s="15" t="s">
        <v>4850</v>
      </c>
      <c r="D8600" s="24">
        <v>4490000</v>
      </c>
      <c r="E8600" t="str">
        <f>IF(D8600&lt;VLOOKUP(A8600,Min!A:B,2,FALSE),"Y","")</f>
        <v/>
      </c>
      <c r="F8600">
        <f>IF(AND(OR(s_tmchk="all",IF(ISERROR(MATCH(B8600,s_teams,0)),FALSE,TRUE)),OR(s_minsal="",s_minsal&lt;=D8600),OR(s_maxsal="",s_maxsal&gt;=D8600),OR(s_minyr="",s_minyr&lt;=A8600),OR(s_maxyr="",s_maxyr&gt;=A8600),OR(s_player="",s_player=C8600)),MAX(F$1:F8599)+1,0)</f>
        <v>0</v>
      </c>
    </row>
    <row r="8601" spans="1:6">
      <c r="A8601" s="20">
        <v>2000</v>
      </c>
      <c r="B8601" s="15" t="s">
        <v>51</v>
      </c>
      <c r="C8601" s="15" t="s">
        <v>4793</v>
      </c>
      <c r="D8601" s="24">
        <v>4079100</v>
      </c>
      <c r="E8601" t="str">
        <f>IF(D8601&lt;VLOOKUP(A8601,Min!A:B,2,FALSE),"Y","")</f>
        <v/>
      </c>
      <c r="F8601">
        <f>IF(AND(OR(s_tmchk="all",IF(ISERROR(MATCH(B8601,s_teams,0)),FALSE,TRUE)),OR(s_minsal="",s_minsal&lt;=D8601),OR(s_maxsal="",s_maxsal&gt;=D8601),OR(s_minyr="",s_minyr&lt;=A8601),OR(s_maxyr="",s_maxyr&gt;=A8601),OR(s_player="",s_player=C8601)),MAX(F$1:F8600)+1,0)</f>
        <v>0</v>
      </c>
    </row>
    <row r="8602" spans="1:6">
      <c r="A8602" s="20">
        <v>2000</v>
      </c>
      <c r="B8602" s="15" t="s">
        <v>51</v>
      </c>
      <c r="C8602" s="15" t="s">
        <v>5591</v>
      </c>
      <c r="D8602" s="24">
        <v>4000000</v>
      </c>
      <c r="E8602" t="str">
        <f>IF(D8602&lt;VLOOKUP(A8602,Min!A:B,2,FALSE),"Y","")</f>
        <v/>
      </c>
      <c r="F8602">
        <f>IF(AND(OR(s_tmchk="all",IF(ISERROR(MATCH(B8602,s_teams,0)),FALSE,TRUE)),OR(s_minsal="",s_minsal&lt;=D8602),OR(s_maxsal="",s_maxsal&gt;=D8602),OR(s_minyr="",s_minyr&lt;=A8602),OR(s_maxyr="",s_maxyr&gt;=A8602),OR(s_player="",s_player=C8602)),MAX(F$1:F8601)+1,0)</f>
        <v>0</v>
      </c>
    </row>
    <row r="8603" spans="1:6">
      <c r="A8603" s="20">
        <v>2000</v>
      </c>
      <c r="B8603" s="15" t="s">
        <v>51</v>
      </c>
      <c r="C8603" s="15" t="s">
        <v>6110</v>
      </c>
      <c r="D8603" s="24">
        <v>3250000</v>
      </c>
      <c r="E8603" t="str">
        <f>IF(D8603&lt;VLOOKUP(A8603,Min!A:B,2,FALSE),"Y","")</f>
        <v/>
      </c>
      <c r="F8603">
        <f>IF(AND(OR(s_tmchk="all",IF(ISERROR(MATCH(B8603,s_teams,0)),FALSE,TRUE)),OR(s_minsal="",s_minsal&lt;=D8603),OR(s_maxsal="",s_maxsal&gt;=D8603),OR(s_minyr="",s_minyr&lt;=A8603),OR(s_maxyr="",s_maxyr&gt;=A8603),OR(s_player="",s_player=C8603)),MAX(F$1:F8602)+1,0)</f>
        <v>0</v>
      </c>
    </row>
    <row r="8604" spans="1:6">
      <c r="A8604" s="20">
        <v>2000</v>
      </c>
      <c r="B8604" s="15" t="s">
        <v>51</v>
      </c>
      <c r="C8604" s="15" t="s">
        <v>5204</v>
      </c>
      <c r="D8604" s="24">
        <v>2437500</v>
      </c>
      <c r="E8604" t="str">
        <f>IF(D8604&lt;VLOOKUP(A8604,Min!A:B,2,FALSE),"Y","")</f>
        <v/>
      </c>
      <c r="F8604">
        <f>IF(AND(OR(s_tmchk="all",IF(ISERROR(MATCH(B8604,s_teams,0)),FALSE,TRUE)),OR(s_minsal="",s_minsal&lt;=D8604),OR(s_maxsal="",s_maxsal&gt;=D8604),OR(s_minyr="",s_minyr&lt;=A8604),OR(s_maxyr="",s_maxyr&gt;=A8604),OR(s_player="",s_player=C8604)),MAX(F$1:F8603)+1,0)</f>
        <v>0</v>
      </c>
    </row>
    <row r="8605" spans="1:6">
      <c r="A8605" s="20">
        <v>2000</v>
      </c>
      <c r="B8605" s="15" t="s">
        <v>51</v>
      </c>
      <c r="C8605" s="15" t="s">
        <v>5358</v>
      </c>
      <c r="D8605" s="24">
        <v>2214600</v>
      </c>
      <c r="E8605" t="str">
        <f>IF(D8605&lt;VLOOKUP(A8605,Min!A:B,2,FALSE),"Y","")</f>
        <v/>
      </c>
      <c r="F8605">
        <f>IF(AND(OR(s_tmchk="all",IF(ISERROR(MATCH(B8605,s_teams,0)),FALSE,TRUE)),OR(s_minsal="",s_minsal&lt;=D8605),OR(s_maxsal="",s_maxsal&gt;=D8605),OR(s_minyr="",s_minyr&lt;=A8605),OR(s_maxyr="",s_maxyr&gt;=A8605),OR(s_player="",s_player=C8605)),MAX(F$1:F8604)+1,0)</f>
        <v>0</v>
      </c>
    </row>
    <row r="8606" spans="1:6">
      <c r="A8606" s="20">
        <v>2000</v>
      </c>
      <c r="B8606" s="15" t="s">
        <v>51</v>
      </c>
      <c r="C8606" s="15" t="s">
        <v>5926</v>
      </c>
      <c r="D8606" s="24">
        <v>1925000</v>
      </c>
      <c r="E8606" t="str">
        <f>IF(D8606&lt;VLOOKUP(A8606,Min!A:B,2,FALSE),"Y","")</f>
        <v/>
      </c>
      <c r="F8606">
        <f>IF(AND(OR(s_tmchk="all",IF(ISERROR(MATCH(B8606,s_teams,0)),FALSE,TRUE)),OR(s_minsal="",s_minsal&lt;=D8606),OR(s_maxsal="",s_maxsal&gt;=D8606),OR(s_minyr="",s_minyr&lt;=A8606),OR(s_maxyr="",s_maxyr&gt;=A8606),OR(s_player="",s_player=C8606)),MAX(F$1:F8605)+1,0)</f>
        <v>0</v>
      </c>
    </row>
    <row r="8607" spans="1:6">
      <c r="A8607" s="20">
        <v>2000</v>
      </c>
      <c r="B8607" s="15" t="s">
        <v>51</v>
      </c>
      <c r="C8607" s="15" t="s">
        <v>4628</v>
      </c>
      <c r="D8607" s="24">
        <v>1515120</v>
      </c>
      <c r="E8607" t="str">
        <f>IF(D8607&lt;VLOOKUP(A8607,Min!A:B,2,FALSE),"Y","")</f>
        <v/>
      </c>
      <c r="F8607">
        <f>IF(AND(OR(s_tmchk="all",IF(ISERROR(MATCH(B8607,s_teams,0)),FALSE,TRUE)),OR(s_minsal="",s_minsal&lt;=D8607),OR(s_maxsal="",s_maxsal&gt;=D8607),OR(s_minyr="",s_minyr&lt;=A8607),OR(s_maxyr="",s_maxyr&gt;=A8607),OR(s_player="",s_player=C8607)),MAX(F$1:F8606)+1,0)</f>
        <v>0</v>
      </c>
    </row>
    <row r="8608" spans="1:6">
      <c r="A8608" s="20">
        <v>2000</v>
      </c>
      <c r="B8608" s="15" t="s">
        <v>51</v>
      </c>
      <c r="C8608" s="15" t="s">
        <v>6204</v>
      </c>
      <c r="D8608" s="24">
        <v>1100000</v>
      </c>
      <c r="E8608" t="str">
        <f>IF(D8608&lt;VLOOKUP(A8608,Min!A:B,2,FALSE),"Y","")</f>
        <v/>
      </c>
      <c r="F8608">
        <f>IF(AND(OR(s_tmchk="all",IF(ISERROR(MATCH(B8608,s_teams,0)),FALSE,TRUE)),OR(s_minsal="",s_minsal&lt;=D8608),OR(s_maxsal="",s_maxsal&gt;=D8608),OR(s_minyr="",s_minyr&lt;=A8608),OR(s_maxyr="",s_maxyr&gt;=A8608),OR(s_player="",s_player=C8608)),MAX(F$1:F8607)+1,0)</f>
        <v>0</v>
      </c>
    </row>
    <row r="8609" spans="1:6">
      <c r="A8609" s="20">
        <v>2000</v>
      </c>
      <c r="B8609" s="15" t="s">
        <v>51</v>
      </c>
      <c r="C8609" s="15" t="s">
        <v>5262</v>
      </c>
      <c r="D8609" s="24">
        <v>857760</v>
      </c>
      <c r="E8609" t="str">
        <f>IF(D8609&lt;VLOOKUP(A8609,Min!A:B,2,FALSE),"Y","")</f>
        <v/>
      </c>
      <c r="F8609">
        <f>IF(AND(OR(s_tmchk="all",IF(ISERROR(MATCH(B8609,s_teams,0)),FALSE,TRUE)),OR(s_minsal="",s_minsal&lt;=D8609),OR(s_maxsal="",s_maxsal&gt;=D8609),OR(s_minyr="",s_minyr&lt;=A8609),OR(s_maxyr="",s_maxyr&gt;=A8609),OR(s_player="",s_player=C8609)),MAX(F$1:F8608)+1,0)</f>
        <v>0</v>
      </c>
    </row>
    <row r="8610" spans="1:6">
      <c r="A8610" s="20">
        <v>2000</v>
      </c>
      <c r="B8610" s="15" t="s">
        <v>51</v>
      </c>
      <c r="C8610" s="15" t="s">
        <v>2282</v>
      </c>
      <c r="D8610" s="24">
        <v>745800</v>
      </c>
      <c r="E8610" t="str">
        <f>IF(D8610&lt;VLOOKUP(A8610,Min!A:B,2,FALSE),"Y","")</f>
        <v/>
      </c>
      <c r="F8610">
        <f>IF(AND(OR(s_tmchk="all",IF(ISERROR(MATCH(B8610,s_teams,0)),FALSE,TRUE)),OR(s_minsal="",s_minsal&lt;=D8610),OR(s_maxsal="",s_maxsal&gt;=D8610),OR(s_minyr="",s_minyr&lt;=A8610),OR(s_maxyr="",s_maxyr&gt;=A8610),OR(s_player="",s_player=C8610)),MAX(F$1:F8609)+1,0)</f>
        <v>0</v>
      </c>
    </row>
    <row r="8611" spans="1:6">
      <c r="A8611" s="20">
        <v>2000</v>
      </c>
      <c r="B8611" s="15" t="s">
        <v>51</v>
      </c>
      <c r="C8611" s="15" t="s">
        <v>5492</v>
      </c>
      <c r="D8611" s="24">
        <v>510000</v>
      </c>
      <c r="E8611" t="str">
        <f>IF(D8611&lt;VLOOKUP(A8611,Min!A:B,2,FALSE),"Y","")</f>
        <v/>
      </c>
      <c r="F8611">
        <f>IF(AND(OR(s_tmchk="all",IF(ISERROR(MATCH(B8611,s_teams,0)),FALSE,TRUE)),OR(s_minsal="",s_minsal&lt;=D8611),OR(s_maxsal="",s_maxsal&gt;=D8611),OR(s_minyr="",s_minyr&lt;=A8611),OR(s_maxyr="",s_maxyr&gt;=A8611),OR(s_player="",s_player=C8611)),MAX(F$1:F8610)+1,0)</f>
        <v>0</v>
      </c>
    </row>
    <row r="8612" spans="1:6">
      <c r="A8612" s="20">
        <v>2000</v>
      </c>
      <c r="B8612" s="15" t="s">
        <v>51</v>
      </c>
      <c r="C8612" s="15" t="s">
        <v>5596</v>
      </c>
      <c r="D8612" s="24">
        <v>460000</v>
      </c>
      <c r="E8612" t="str">
        <f>IF(D8612&lt;VLOOKUP(A8612,Min!A:B,2,FALSE),"Y","")</f>
        <v/>
      </c>
      <c r="F8612">
        <f>IF(AND(OR(s_tmchk="all",IF(ISERROR(MATCH(B8612,s_teams,0)),FALSE,TRUE)),OR(s_minsal="",s_minsal&lt;=D8612),OR(s_maxsal="",s_maxsal&gt;=D8612),OR(s_minyr="",s_minyr&lt;=A8612),OR(s_maxyr="",s_maxyr&gt;=A8612),OR(s_player="",s_player=C8612)),MAX(F$1:F8611)+1,0)</f>
        <v>0</v>
      </c>
    </row>
    <row r="8613" spans="1:6">
      <c r="A8613" s="20">
        <v>2000</v>
      </c>
      <c r="B8613" s="15" t="s">
        <v>51</v>
      </c>
      <c r="C8613" s="15" t="s">
        <v>4692</v>
      </c>
      <c r="D8613" s="24">
        <v>385000</v>
      </c>
      <c r="E8613" t="str">
        <f>IF(D8613&lt;VLOOKUP(A8613,Min!A:B,2,FALSE),"Y","")</f>
        <v/>
      </c>
      <c r="F8613">
        <f>IF(AND(OR(s_tmchk="all",IF(ISERROR(MATCH(B8613,s_teams,0)),FALSE,TRUE)),OR(s_minsal="",s_minsal&lt;=D8613),OR(s_maxsal="",s_maxsal&gt;=D8613),OR(s_minyr="",s_minyr&lt;=A8613),OR(s_maxyr="",s_maxyr&gt;=A8613),OR(s_player="",s_player=C8613)),MAX(F$1:F8612)+1,0)</f>
        <v>0</v>
      </c>
    </row>
    <row r="8614" spans="1:6">
      <c r="A8614" s="20">
        <v>2000</v>
      </c>
      <c r="B8614" s="15" t="s">
        <v>51</v>
      </c>
      <c r="C8614" s="15" t="s">
        <v>5612</v>
      </c>
      <c r="D8614" s="24">
        <v>385000</v>
      </c>
      <c r="E8614" t="str">
        <f>IF(D8614&lt;VLOOKUP(A8614,Min!A:B,2,FALSE),"Y","")</f>
        <v/>
      </c>
      <c r="F8614">
        <f>IF(AND(OR(s_tmchk="all",IF(ISERROR(MATCH(B8614,s_teams,0)),FALSE,TRUE)),OR(s_minsal="",s_minsal&lt;=D8614),OR(s_maxsal="",s_maxsal&gt;=D8614),OR(s_minyr="",s_minyr&lt;=A8614),OR(s_maxyr="",s_maxyr&gt;=A8614),OR(s_player="",s_player=C8614)),MAX(F$1:F8613)+1,0)</f>
        <v>0</v>
      </c>
    </row>
    <row r="8615" spans="1:6">
      <c r="A8615" s="20">
        <v>2000</v>
      </c>
      <c r="B8615" s="15" t="s">
        <v>51</v>
      </c>
      <c r="C8615" s="15" t="s">
        <v>5966</v>
      </c>
      <c r="D8615" s="24">
        <v>301875</v>
      </c>
      <c r="E8615" t="str">
        <f>IF(D8615&lt;VLOOKUP(A8615,Min!A:B,2,FALSE),"Y","")</f>
        <v/>
      </c>
      <c r="F8615">
        <f>IF(AND(OR(s_tmchk="all",IF(ISERROR(MATCH(B8615,s_teams,0)),FALSE,TRUE)),OR(s_minsal="",s_minsal&lt;=D8615),OR(s_maxsal="",s_maxsal&gt;=D8615),OR(s_minyr="",s_minyr&lt;=A8615),OR(s_maxyr="",s_maxyr&gt;=A8615),OR(s_player="",s_player=C8615)),MAX(F$1:F8614)+1,0)</f>
        <v>0</v>
      </c>
    </row>
    <row r="8616" spans="1:6">
      <c r="A8616" s="20">
        <v>2000</v>
      </c>
      <c r="B8616" s="15" t="s">
        <v>51</v>
      </c>
      <c r="C8616" s="15" t="s">
        <v>5690</v>
      </c>
      <c r="D8616" s="24">
        <v>150000</v>
      </c>
      <c r="E8616" t="str">
        <f>IF(D8616&lt;VLOOKUP(A8616,Min!A:B,2,FALSE),"Y","")</f>
        <v>Y</v>
      </c>
      <c r="F8616">
        <f>IF(AND(OR(s_tmchk="all",IF(ISERROR(MATCH(B8616,s_teams,0)),FALSE,TRUE)),OR(s_minsal="",s_minsal&lt;=D8616),OR(s_maxsal="",s_maxsal&gt;=D8616),OR(s_minyr="",s_minyr&lt;=A8616),OR(s_maxyr="",s_maxyr&gt;=A8616),OR(s_player="",s_player=C8616)),MAX(F$1:F8615)+1,0)</f>
        <v>0</v>
      </c>
    </row>
    <row r="8617" spans="1:6">
      <c r="A8617" s="20">
        <v>2000</v>
      </c>
      <c r="B8617" s="15" t="s">
        <v>51</v>
      </c>
      <c r="C8617" s="15" t="s">
        <v>4522</v>
      </c>
      <c r="D8617" s="24">
        <v>50000</v>
      </c>
      <c r="E8617" t="str">
        <f>IF(D8617&lt;VLOOKUP(A8617,Min!A:B,2,FALSE),"Y","")</f>
        <v>Y</v>
      </c>
      <c r="F8617">
        <f>IF(AND(OR(s_tmchk="all",IF(ISERROR(MATCH(B8617,s_teams,0)),FALSE,TRUE)),OR(s_minsal="",s_minsal&lt;=D8617),OR(s_maxsal="",s_maxsal&gt;=D8617),OR(s_minyr="",s_minyr&lt;=A8617),OR(s_maxyr="",s_maxyr&gt;=A8617),OR(s_player="",s_player=C8617)),MAX(F$1:F8616)+1,0)</f>
        <v>0</v>
      </c>
    </row>
    <row r="8618" spans="1:6">
      <c r="A8618" s="20">
        <v>2000</v>
      </c>
      <c r="B8618" s="15" t="s">
        <v>51</v>
      </c>
      <c r="C8618" s="15" t="s">
        <v>6046</v>
      </c>
      <c r="D8618" s="24">
        <v>50000</v>
      </c>
      <c r="E8618" t="str">
        <f>IF(D8618&lt;VLOOKUP(A8618,Min!A:B,2,FALSE),"Y","")</f>
        <v>Y</v>
      </c>
      <c r="F8618">
        <f>IF(AND(OR(s_tmchk="all",IF(ISERROR(MATCH(B8618,s_teams,0)),FALSE,TRUE)),OR(s_minsal="",s_minsal&lt;=D8618),OR(s_maxsal="",s_maxsal&gt;=D8618),OR(s_minyr="",s_minyr&lt;=A8618),OR(s_maxyr="",s_maxyr&gt;=A8618),OR(s_player="",s_player=C8618)),MAX(F$1:F8617)+1,0)</f>
        <v>0</v>
      </c>
    </row>
    <row r="8619" spans="1:6">
      <c r="A8619" s="20">
        <v>2000</v>
      </c>
      <c r="B8619" s="15" t="s">
        <v>53</v>
      </c>
      <c r="C8619" s="15" t="s">
        <v>5653</v>
      </c>
      <c r="D8619" s="24">
        <v>3456240</v>
      </c>
      <c r="E8619" t="str">
        <f>IF(D8619&lt;VLOOKUP(A8619,Min!A:B,2,FALSE),"Y","")</f>
        <v/>
      </c>
      <c r="F8619">
        <f>IF(AND(OR(s_tmchk="all",IF(ISERROR(MATCH(B8619,s_teams,0)),FALSE,TRUE)),OR(s_minsal="",s_minsal&lt;=D8619),OR(s_maxsal="",s_maxsal&gt;=D8619),OR(s_minyr="",s_minyr&lt;=A8619),OR(s_maxyr="",s_maxyr&gt;=A8619),OR(s_player="",s_player=C8619)),MAX(F$1:F8618)+1,0)</f>
        <v>0</v>
      </c>
    </row>
    <row r="8620" spans="1:6">
      <c r="A8620" s="20">
        <v>2000</v>
      </c>
      <c r="B8620" s="15" t="s">
        <v>53</v>
      </c>
      <c r="C8620" s="15" t="s">
        <v>6136</v>
      </c>
      <c r="D8620" s="24">
        <v>2716667</v>
      </c>
      <c r="E8620" t="str">
        <f>IF(D8620&lt;VLOOKUP(A8620,Min!A:B,2,FALSE),"Y","")</f>
        <v/>
      </c>
      <c r="F8620">
        <f>IF(AND(OR(s_tmchk="all",IF(ISERROR(MATCH(B8620,s_teams,0)),FALSE,TRUE)),OR(s_minsal="",s_minsal&lt;=D8620),OR(s_maxsal="",s_maxsal&gt;=D8620),OR(s_minyr="",s_minyr&lt;=A8620),OR(s_maxyr="",s_maxyr&gt;=A8620),OR(s_player="",s_player=C8620)),MAX(F$1:F8619)+1,0)</f>
        <v>0</v>
      </c>
    </row>
    <row r="8621" spans="1:6">
      <c r="A8621" s="20">
        <v>2000</v>
      </c>
      <c r="B8621" s="15" t="s">
        <v>53</v>
      </c>
      <c r="C8621" s="15" t="s">
        <v>3249</v>
      </c>
      <c r="D8621" s="24">
        <v>2445480</v>
      </c>
      <c r="E8621" t="str">
        <f>IF(D8621&lt;VLOOKUP(A8621,Min!A:B,2,FALSE),"Y","")</f>
        <v/>
      </c>
      <c r="F8621">
        <f>IF(AND(OR(s_tmchk="all",IF(ISERROR(MATCH(B8621,s_teams,0)),FALSE,TRUE)),OR(s_minsal="",s_minsal&lt;=D8621),OR(s_maxsal="",s_maxsal&gt;=D8621),OR(s_minyr="",s_minyr&lt;=A8621),OR(s_maxyr="",s_maxyr&gt;=A8621),OR(s_player="",s_player=C8621)),MAX(F$1:F8620)+1,0)</f>
        <v>0</v>
      </c>
    </row>
    <row r="8622" spans="1:6">
      <c r="A8622" s="20">
        <v>2000</v>
      </c>
      <c r="B8622" s="15" t="s">
        <v>53</v>
      </c>
      <c r="C8622" s="15" t="s">
        <v>5050</v>
      </c>
      <c r="D8622" s="24">
        <v>2000000</v>
      </c>
      <c r="E8622" t="str">
        <f>IF(D8622&lt;VLOOKUP(A8622,Min!A:B,2,FALSE),"Y","")</f>
        <v/>
      </c>
      <c r="F8622">
        <f>IF(AND(OR(s_tmchk="all",IF(ISERROR(MATCH(B8622,s_teams,0)),FALSE,TRUE)),OR(s_minsal="",s_minsal&lt;=D8622),OR(s_maxsal="",s_maxsal&gt;=D8622),OR(s_minyr="",s_minyr&lt;=A8622),OR(s_maxyr="",s_maxyr&gt;=A8622),OR(s_player="",s_player=C8622)),MAX(F$1:F8621)+1,0)</f>
        <v>0</v>
      </c>
    </row>
    <row r="8623" spans="1:6">
      <c r="A8623" s="20">
        <v>2000</v>
      </c>
      <c r="B8623" s="15" t="s">
        <v>53</v>
      </c>
      <c r="C8623" s="15" t="s">
        <v>5049</v>
      </c>
      <c r="D8623" s="24">
        <v>1925000</v>
      </c>
      <c r="E8623" t="str">
        <f>IF(D8623&lt;VLOOKUP(A8623,Min!A:B,2,FALSE),"Y","")</f>
        <v/>
      </c>
      <c r="F8623">
        <f>IF(AND(OR(s_tmchk="all",IF(ISERROR(MATCH(B8623,s_teams,0)),FALSE,TRUE)),OR(s_minsal="",s_minsal&lt;=D8623),OR(s_maxsal="",s_maxsal&gt;=D8623),OR(s_minyr="",s_minyr&lt;=A8623),OR(s_maxyr="",s_maxyr&gt;=A8623),OR(s_player="",s_player=C8623)),MAX(F$1:F8622)+1,0)</f>
        <v>0</v>
      </c>
    </row>
    <row r="8624" spans="1:6">
      <c r="A8624" s="20">
        <v>2000</v>
      </c>
      <c r="B8624" s="15" t="s">
        <v>53</v>
      </c>
      <c r="C8624" s="15" t="s">
        <v>5225</v>
      </c>
      <c r="D8624" s="24">
        <v>1866667</v>
      </c>
      <c r="E8624" t="str">
        <f>IF(D8624&lt;VLOOKUP(A8624,Min!A:B,2,FALSE),"Y","")</f>
        <v/>
      </c>
      <c r="F8624">
        <f>IF(AND(OR(s_tmchk="all",IF(ISERROR(MATCH(B8624,s_teams,0)),FALSE,TRUE)),OR(s_minsal="",s_minsal&lt;=D8624),OR(s_maxsal="",s_maxsal&gt;=D8624),OR(s_minyr="",s_minyr&lt;=A8624),OR(s_maxyr="",s_maxyr&gt;=A8624),OR(s_player="",s_player=C8624)),MAX(F$1:F8623)+1,0)</f>
        <v>0</v>
      </c>
    </row>
    <row r="8625" spans="1:6">
      <c r="A8625" s="20">
        <v>2000</v>
      </c>
      <c r="B8625" s="15" t="s">
        <v>53</v>
      </c>
      <c r="C8625" s="15" t="s">
        <v>5399</v>
      </c>
      <c r="D8625" s="24">
        <v>1680000</v>
      </c>
      <c r="E8625" t="str">
        <f>IF(D8625&lt;VLOOKUP(A8625,Min!A:B,2,FALSE),"Y","")</f>
        <v/>
      </c>
      <c r="F8625">
        <f>IF(AND(OR(s_tmchk="all",IF(ISERROR(MATCH(B8625,s_teams,0)),FALSE,TRUE)),OR(s_minsal="",s_minsal&lt;=D8625),OR(s_maxsal="",s_maxsal&gt;=D8625),OR(s_minyr="",s_minyr&lt;=A8625),OR(s_maxyr="",s_maxyr&gt;=A8625),OR(s_player="",s_player=C8625)),MAX(F$1:F8624)+1,0)</f>
        <v>0</v>
      </c>
    </row>
    <row r="8626" spans="1:6">
      <c r="A8626" s="20">
        <v>2000</v>
      </c>
      <c r="B8626" s="15" t="s">
        <v>53</v>
      </c>
      <c r="C8626" s="15" t="s">
        <v>4935</v>
      </c>
      <c r="D8626" s="24">
        <v>1439400</v>
      </c>
      <c r="E8626" t="str">
        <f>IF(D8626&lt;VLOOKUP(A8626,Min!A:B,2,FALSE),"Y","")</f>
        <v/>
      </c>
      <c r="F8626">
        <f>IF(AND(OR(s_tmchk="all",IF(ISERROR(MATCH(B8626,s_teams,0)),FALSE,TRUE)),OR(s_minsal="",s_minsal&lt;=D8626),OR(s_maxsal="",s_maxsal&gt;=D8626),OR(s_minyr="",s_minyr&lt;=A8626),OR(s_maxyr="",s_maxyr&gt;=A8626),OR(s_player="",s_player=C8626)),MAX(F$1:F8625)+1,0)</f>
        <v>0</v>
      </c>
    </row>
    <row r="8627" spans="1:6">
      <c r="A8627" s="20">
        <v>2000</v>
      </c>
      <c r="B8627" s="15" t="s">
        <v>53</v>
      </c>
      <c r="C8627" s="15" t="s">
        <v>5632</v>
      </c>
      <c r="D8627" s="24">
        <v>1367400</v>
      </c>
      <c r="E8627" t="str">
        <f>IF(D8627&lt;VLOOKUP(A8627,Min!A:B,2,FALSE),"Y","")</f>
        <v/>
      </c>
      <c r="F8627">
        <f>IF(AND(OR(s_tmchk="all",IF(ISERROR(MATCH(B8627,s_teams,0)),FALSE,TRUE)),OR(s_minsal="",s_minsal&lt;=D8627),OR(s_maxsal="",s_maxsal&gt;=D8627),OR(s_minyr="",s_minyr&lt;=A8627),OR(s_maxyr="",s_maxyr&gt;=A8627),OR(s_player="",s_player=C8627)),MAX(F$1:F8626)+1,0)</f>
        <v>0</v>
      </c>
    </row>
    <row r="8628" spans="1:6">
      <c r="A8628" s="20">
        <v>2000</v>
      </c>
      <c r="B8628" s="15" t="s">
        <v>53</v>
      </c>
      <c r="C8628" s="15" t="s">
        <v>4709</v>
      </c>
      <c r="D8628" s="24">
        <v>843000</v>
      </c>
      <c r="E8628" t="str">
        <f>IF(D8628&lt;VLOOKUP(A8628,Min!A:B,2,FALSE),"Y","")</f>
        <v/>
      </c>
      <c r="F8628">
        <f>IF(AND(OR(s_tmchk="all",IF(ISERROR(MATCH(B8628,s_teams,0)),FALSE,TRUE)),OR(s_minsal="",s_minsal&lt;=D8628),OR(s_maxsal="",s_maxsal&gt;=D8628),OR(s_minyr="",s_minyr&lt;=A8628),OR(s_maxyr="",s_maxyr&gt;=A8628),OR(s_player="",s_player=C8628)),MAX(F$1:F8627)+1,0)</f>
        <v>0</v>
      </c>
    </row>
    <row r="8629" spans="1:6">
      <c r="A8629" s="20">
        <v>2000</v>
      </c>
      <c r="B8629" s="15" t="s">
        <v>53</v>
      </c>
      <c r="C8629" s="15" t="s">
        <v>4760</v>
      </c>
      <c r="D8629" s="24">
        <v>779960</v>
      </c>
      <c r="E8629" t="str">
        <f>IF(D8629&lt;VLOOKUP(A8629,Min!A:B,2,FALSE),"Y","")</f>
        <v/>
      </c>
      <c r="F8629">
        <f>IF(AND(OR(s_tmchk="all",IF(ISERROR(MATCH(B8629,s_teams,0)),FALSE,TRUE)),OR(s_minsal="",s_minsal&lt;=D8629),OR(s_maxsal="",s_maxsal&gt;=D8629),OR(s_minyr="",s_minyr&lt;=A8629),OR(s_maxyr="",s_maxyr&gt;=A8629),OR(s_player="",s_player=C8629)),MAX(F$1:F8628)+1,0)</f>
        <v>0</v>
      </c>
    </row>
    <row r="8630" spans="1:6">
      <c r="A8630" s="20">
        <v>2000</v>
      </c>
      <c r="B8630" s="15" t="s">
        <v>53</v>
      </c>
      <c r="C8630" s="15" t="s">
        <v>4588</v>
      </c>
      <c r="D8630" s="24">
        <v>510000</v>
      </c>
      <c r="E8630" t="str">
        <f>IF(D8630&lt;VLOOKUP(A8630,Min!A:B,2,FALSE),"Y","")</f>
        <v/>
      </c>
      <c r="F8630">
        <f>IF(AND(OR(s_tmchk="all",IF(ISERROR(MATCH(B8630,s_teams,0)),FALSE,TRUE)),OR(s_minsal="",s_minsal&lt;=D8630),OR(s_maxsal="",s_maxsal&gt;=D8630),OR(s_minyr="",s_minyr&lt;=A8630),OR(s_maxyr="",s_maxyr&gt;=A8630),OR(s_player="",s_player=C8630)),MAX(F$1:F8629)+1,0)</f>
        <v>0</v>
      </c>
    </row>
    <row r="8631" spans="1:6">
      <c r="A8631" s="20">
        <v>2000</v>
      </c>
      <c r="B8631" s="15" t="s">
        <v>53</v>
      </c>
      <c r="C8631" s="15" t="s">
        <v>5295</v>
      </c>
      <c r="D8631" s="24">
        <v>500000</v>
      </c>
      <c r="E8631" t="str">
        <f>IF(D8631&lt;VLOOKUP(A8631,Min!A:B,2,FALSE),"Y","")</f>
        <v/>
      </c>
      <c r="F8631">
        <f>IF(AND(OR(s_tmchk="all",IF(ISERROR(MATCH(B8631,s_teams,0)),FALSE,TRUE)),OR(s_minsal="",s_minsal&lt;=D8631),OR(s_maxsal="",s_maxsal&gt;=D8631),OR(s_minyr="",s_minyr&lt;=A8631),OR(s_maxyr="",s_maxyr&gt;=A8631),OR(s_player="",s_player=C8631)),MAX(F$1:F8630)+1,0)</f>
        <v>0</v>
      </c>
    </row>
    <row r="8632" spans="1:6">
      <c r="A8632" s="20">
        <v>2000</v>
      </c>
      <c r="B8632" s="15" t="s">
        <v>53</v>
      </c>
      <c r="C8632" s="15" t="s">
        <v>6129</v>
      </c>
      <c r="D8632" s="24">
        <v>460000</v>
      </c>
      <c r="E8632" t="str">
        <f>IF(D8632&lt;VLOOKUP(A8632,Min!A:B,2,FALSE),"Y","")</f>
        <v/>
      </c>
      <c r="F8632">
        <f>IF(AND(OR(s_tmchk="all",IF(ISERROR(MATCH(B8632,s_teams,0)),FALSE,TRUE)),OR(s_minsal="",s_minsal&lt;=D8632),OR(s_maxsal="",s_maxsal&gt;=D8632),OR(s_minyr="",s_minyr&lt;=A8632),OR(s_maxyr="",s_maxyr&gt;=A8632),OR(s_player="",s_player=C8632)),MAX(F$1:F8631)+1,0)</f>
        <v>0</v>
      </c>
    </row>
    <row r="8633" spans="1:6">
      <c r="A8633" s="20">
        <v>2000</v>
      </c>
      <c r="B8633" s="15" t="s">
        <v>53</v>
      </c>
      <c r="C8633" s="15" t="s">
        <v>4757</v>
      </c>
      <c r="D8633" s="24">
        <v>385000</v>
      </c>
      <c r="E8633" t="str">
        <f>IF(D8633&lt;VLOOKUP(A8633,Min!A:B,2,FALSE),"Y","")</f>
        <v/>
      </c>
      <c r="F8633">
        <f>IF(AND(OR(s_tmchk="all",IF(ISERROR(MATCH(B8633,s_teams,0)),FALSE,TRUE)),OR(s_minsal="",s_minsal&lt;=D8633),OR(s_maxsal="",s_maxsal&gt;=D8633),OR(s_minyr="",s_minyr&lt;=A8633),OR(s_maxyr="",s_maxyr&gt;=A8633),OR(s_player="",s_player=C8633)),MAX(F$1:F8632)+1,0)</f>
        <v>0</v>
      </c>
    </row>
    <row r="8634" spans="1:6">
      <c r="A8634" s="20">
        <v>2000</v>
      </c>
      <c r="B8634" s="15" t="s">
        <v>53</v>
      </c>
      <c r="C8634" s="15" t="s">
        <v>5611</v>
      </c>
      <c r="D8634" s="24">
        <v>114529</v>
      </c>
      <c r="E8634" t="str">
        <f>IF(D8634&lt;VLOOKUP(A8634,Min!A:B,2,FALSE),"Y","")</f>
        <v>Y</v>
      </c>
      <c r="F8634">
        <f>IF(AND(OR(s_tmchk="all",IF(ISERROR(MATCH(B8634,s_teams,0)),FALSE,TRUE)),OR(s_minsal="",s_minsal&lt;=D8634),OR(s_maxsal="",s_maxsal&gt;=D8634),OR(s_minyr="",s_minyr&lt;=A8634),OR(s_maxyr="",s_maxyr&gt;=A8634),OR(s_player="",s_player=C8634)),MAX(F$1:F8633)+1,0)</f>
        <v>0</v>
      </c>
    </row>
    <row r="8635" spans="1:6">
      <c r="A8635" s="20">
        <v>2000</v>
      </c>
      <c r="B8635" s="15" t="s">
        <v>55</v>
      </c>
      <c r="C8635" s="15" t="s">
        <v>5967</v>
      </c>
      <c r="D8635" s="24">
        <v>17142858</v>
      </c>
      <c r="E8635" t="str">
        <f>IF(D8635&lt;VLOOKUP(A8635,Min!A:B,2,FALSE),"Y","")</f>
        <v/>
      </c>
      <c r="F8635">
        <f>IF(AND(OR(s_tmchk="all",IF(ISERROR(MATCH(B8635,s_teams,0)),FALSE,TRUE)),OR(s_minsal="",s_minsal&lt;=D8635),OR(s_maxsal="",s_maxsal&gt;=D8635),OR(s_minyr="",s_minyr&lt;=A8635),OR(s_maxyr="",s_maxyr&gt;=A8635),OR(s_player="",s_player=C8635)),MAX(F$1:F8634)+1,0)</f>
        <v>0</v>
      </c>
    </row>
    <row r="8636" spans="1:6">
      <c r="A8636" s="20">
        <v>2000</v>
      </c>
      <c r="B8636" s="15" t="s">
        <v>55</v>
      </c>
      <c r="C8636" s="15" t="s">
        <v>744</v>
      </c>
      <c r="D8636" s="24">
        <v>9000000</v>
      </c>
      <c r="E8636" t="str">
        <f>IF(D8636&lt;VLOOKUP(A8636,Min!A:B,2,FALSE),"Y","")</f>
        <v/>
      </c>
      <c r="F8636">
        <f>IF(AND(OR(s_tmchk="all",IF(ISERROR(MATCH(B8636,s_teams,0)),FALSE,TRUE)),OR(s_minsal="",s_minsal&lt;=D8636),OR(s_maxsal="",s_maxsal&gt;=D8636),OR(s_minyr="",s_minyr&lt;=A8636),OR(s_maxyr="",s_maxyr&gt;=A8636),OR(s_player="",s_player=C8636)),MAX(F$1:F8635)+1,0)</f>
        <v>0</v>
      </c>
    </row>
    <row r="8637" spans="1:6">
      <c r="A8637" s="20">
        <v>2000</v>
      </c>
      <c r="B8637" s="15" t="s">
        <v>55</v>
      </c>
      <c r="C8637" s="15" t="s">
        <v>2598</v>
      </c>
      <c r="D8637" s="24">
        <v>7000000</v>
      </c>
      <c r="E8637" t="str">
        <f>IF(D8637&lt;VLOOKUP(A8637,Min!A:B,2,FALSE),"Y","")</f>
        <v/>
      </c>
      <c r="F8637">
        <f>IF(AND(OR(s_tmchk="all",IF(ISERROR(MATCH(B8637,s_teams,0)),FALSE,TRUE)),OR(s_minsal="",s_minsal&lt;=D8637),OR(s_maxsal="",s_maxsal&gt;=D8637),OR(s_minyr="",s_minyr&lt;=A8637),OR(s_maxyr="",s_maxyr&gt;=A8637),OR(s_player="",s_player=C8637)),MAX(F$1:F8636)+1,0)</f>
        <v>0</v>
      </c>
    </row>
    <row r="8638" spans="1:6">
      <c r="A8638" s="20">
        <v>2000</v>
      </c>
      <c r="B8638" s="15" t="s">
        <v>55</v>
      </c>
      <c r="C8638" s="15" t="s">
        <v>5861</v>
      </c>
      <c r="D8638" s="24">
        <v>4800000</v>
      </c>
      <c r="E8638" t="str">
        <f>IF(D8638&lt;VLOOKUP(A8638,Min!A:B,2,FALSE),"Y","")</f>
        <v/>
      </c>
      <c r="F8638">
        <f>IF(AND(OR(s_tmchk="all",IF(ISERROR(MATCH(B8638,s_teams,0)),FALSE,TRUE)),OR(s_minsal="",s_minsal&lt;=D8638),OR(s_maxsal="",s_maxsal&gt;=D8638),OR(s_minyr="",s_minyr&lt;=A8638),OR(s_maxyr="",s_maxyr&gt;=A8638),OR(s_player="",s_player=C8638)),MAX(F$1:F8637)+1,0)</f>
        <v>0</v>
      </c>
    </row>
    <row r="8639" spans="1:6">
      <c r="A8639" s="20">
        <v>2000</v>
      </c>
      <c r="B8639" s="15" t="s">
        <v>55</v>
      </c>
      <c r="C8639" s="15" t="s">
        <v>5848</v>
      </c>
      <c r="D8639" s="24">
        <v>3033000</v>
      </c>
      <c r="E8639" t="str">
        <f>IF(D8639&lt;VLOOKUP(A8639,Min!A:B,2,FALSE),"Y","")</f>
        <v/>
      </c>
      <c r="F8639">
        <f>IF(AND(OR(s_tmchk="all",IF(ISERROR(MATCH(B8639,s_teams,0)),FALSE,TRUE)),OR(s_minsal="",s_minsal&lt;=D8639),OR(s_maxsal="",s_maxsal&gt;=D8639),OR(s_minyr="",s_minyr&lt;=A8639),OR(s_maxyr="",s_maxyr&gt;=A8639),OR(s_player="",s_player=C8639)),MAX(F$1:F8638)+1,0)</f>
        <v>0</v>
      </c>
    </row>
    <row r="8640" spans="1:6">
      <c r="A8640" s="20">
        <v>2000</v>
      </c>
      <c r="B8640" s="15" t="s">
        <v>55</v>
      </c>
      <c r="C8640" s="15" t="s">
        <v>3265</v>
      </c>
      <c r="D8640" s="24">
        <v>3000000</v>
      </c>
      <c r="E8640" t="str">
        <f>IF(D8640&lt;VLOOKUP(A8640,Min!A:B,2,FALSE),"Y","")</f>
        <v/>
      </c>
      <c r="F8640">
        <f>IF(AND(OR(s_tmchk="all",IF(ISERROR(MATCH(B8640,s_teams,0)),FALSE,TRUE)),OR(s_minsal="",s_minsal&lt;=D8640),OR(s_maxsal="",s_maxsal&gt;=D8640),OR(s_minyr="",s_minyr&lt;=A8640),OR(s_maxyr="",s_maxyr&gt;=A8640),OR(s_player="",s_player=C8640)),MAX(F$1:F8639)+1,0)</f>
        <v>0</v>
      </c>
    </row>
    <row r="8641" spans="1:6">
      <c r="A8641" s="20">
        <v>2000</v>
      </c>
      <c r="B8641" s="15" t="s">
        <v>55</v>
      </c>
      <c r="C8641" s="15" t="s">
        <v>6113</v>
      </c>
      <c r="D8641" s="24">
        <v>2800000</v>
      </c>
      <c r="E8641" t="str">
        <f>IF(D8641&lt;VLOOKUP(A8641,Min!A:B,2,FALSE),"Y","")</f>
        <v/>
      </c>
      <c r="F8641">
        <f>IF(AND(OR(s_tmchk="all",IF(ISERROR(MATCH(B8641,s_teams,0)),FALSE,TRUE)),OR(s_minsal="",s_minsal&lt;=D8641),OR(s_maxsal="",s_maxsal&gt;=D8641),OR(s_minyr="",s_minyr&lt;=A8641),OR(s_maxyr="",s_maxyr&gt;=A8641),OR(s_player="",s_player=C8641)),MAX(F$1:F8640)+1,0)</f>
        <v>0</v>
      </c>
    </row>
    <row r="8642" spans="1:6">
      <c r="A8642" s="20">
        <v>2000</v>
      </c>
      <c r="B8642" s="15" t="s">
        <v>55</v>
      </c>
      <c r="C8642" s="15" t="s">
        <v>5890</v>
      </c>
      <c r="D8642" s="24">
        <v>2000000</v>
      </c>
      <c r="E8642" t="str">
        <f>IF(D8642&lt;VLOOKUP(A8642,Min!A:B,2,FALSE),"Y","")</f>
        <v/>
      </c>
      <c r="F8642">
        <f>IF(AND(OR(s_tmchk="all",IF(ISERROR(MATCH(B8642,s_teams,0)),FALSE,TRUE)),OR(s_minsal="",s_minsal&lt;=D8642),OR(s_maxsal="",s_maxsal&gt;=D8642),OR(s_minyr="",s_minyr&lt;=A8642),OR(s_maxyr="",s_maxyr&gt;=A8642),OR(s_player="",s_player=C8642)),MAX(F$1:F8641)+1,0)</f>
        <v>0</v>
      </c>
    </row>
    <row r="8643" spans="1:6">
      <c r="A8643" s="20">
        <v>2000</v>
      </c>
      <c r="B8643" s="15" t="s">
        <v>55</v>
      </c>
      <c r="C8643" s="15" t="s">
        <v>4500</v>
      </c>
      <c r="D8643" s="24">
        <v>1700000</v>
      </c>
      <c r="E8643" t="str">
        <f>IF(D8643&lt;VLOOKUP(A8643,Min!A:B,2,FALSE),"Y","")</f>
        <v/>
      </c>
      <c r="F8643">
        <f>IF(AND(OR(s_tmchk="all",IF(ISERROR(MATCH(B8643,s_teams,0)),FALSE,TRUE)),OR(s_minsal="",s_minsal&lt;=D8643),OR(s_maxsal="",s_maxsal&gt;=D8643),OR(s_minyr="",s_minyr&lt;=A8643),OR(s_maxyr="",s_maxyr&gt;=A8643),OR(s_player="",s_player=C8643)),MAX(F$1:F8642)+1,0)</f>
        <v>0</v>
      </c>
    </row>
    <row r="8644" spans="1:6">
      <c r="A8644" s="20">
        <v>2000</v>
      </c>
      <c r="B8644" s="15" t="s">
        <v>55</v>
      </c>
      <c r="C8644" s="15" t="s">
        <v>6137</v>
      </c>
      <c r="D8644" s="24">
        <v>809280</v>
      </c>
      <c r="E8644" t="str">
        <f>IF(D8644&lt;VLOOKUP(A8644,Min!A:B,2,FALSE),"Y","")</f>
        <v/>
      </c>
      <c r="F8644">
        <f>IF(AND(OR(s_tmchk="all",IF(ISERROR(MATCH(B8644,s_teams,0)),FALSE,TRUE)),OR(s_minsal="",s_minsal&lt;=D8644),OR(s_maxsal="",s_maxsal&gt;=D8644),OR(s_minyr="",s_minyr&lt;=A8644),OR(s_maxyr="",s_maxyr&gt;=A8644),OR(s_player="",s_player=C8644)),MAX(F$1:F8643)+1,0)</f>
        <v>0</v>
      </c>
    </row>
    <row r="8645" spans="1:6">
      <c r="A8645" s="20">
        <v>2000</v>
      </c>
      <c r="B8645" s="15" t="s">
        <v>55</v>
      </c>
      <c r="C8645" s="15" t="s">
        <v>4959</v>
      </c>
      <c r="D8645" s="24">
        <v>790440</v>
      </c>
      <c r="E8645" t="str">
        <f>IF(D8645&lt;VLOOKUP(A8645,Min!A:B,2,FALSE),"Y","")</f>
        <v/>
      </c>
      <c r="F8645">
        <f>IF(AND(OR(s_tmchk="all",IF(ISERROR(MATCH(B8645,s_teams,0)),FALSE,TRUE)),OR(s_minsal="",s_minsal&lt;=D8645),OR(s_maxsal="",s_maxsal&gt;=D8645),OR(s_minyr="",s_minyr&lt;=A8645),OR(s_maxyr="",s_maxyr&gt;=A8645),OR(s_player="",s_player=C8645)),MAX(F$1:F8644)+1,0)</f>
        <v>0</v>
      </c>
    </row>
    <row r="8646" spans="1:6">
      <c r="A8646" s="20">
        <v>2000</v>
      </c>
      <c r="B8646" s="15" t="s">
        <v>55</v>
      </c>
      <c r="C8646" s="15" t="s">
        <v>5922</v>
      </c>
      <c r="D8646" s="24">
        <v>721080</v>
      </c>
      <c r="E8646" t="str">
        <f>IF(D8646&lt;VLOOKUP(A8646,Min!A:B,2,FALSE),"Y","")</f>
        <v/>
      </c>
      <c r="F8646">
        <f>IF(AND(OR(s_tmchk="all",IF(ISERROR(MATCH(B8646,s_teams,0)),FALSE,TRUE)),OR(s_minsal="",s_minsal&lt;=D8646),OR(s_maxsal="",s_maxsal&gt;=D8646),OR(s_minyr="",s_minyr&lt;=A8646),OR(s_maxyr="",s_maxyr&gt;=A8646),OR(s_player="",s_player=C8646)),MAX(F$1:F8645)+1,0)</f>
        <v>0</v>
      </c>
    </row>
    <row r="8647" spans="1:6">
      <c r="A8647" s="20">
        <v>2000</v>
      </c>
      <c r="B8647" s="15" t="s">
        <v>55</v>
      </c>
      <c r="C8647" s="15" t="s">
        <v>4708</v>
      </c>
      <c r="D8647" s="24">
        <v>510000</v>
      </c>
      <c r="E8647" t="str">
        <f>IF(D8647&lt;VLOOKUP(A8647,Min!A:B,2,FALSE),"Y","")</f>
        <v/>
      </c>
      <c r="F8647">
        <f>IF(AND(OR(s_tmchk="all",IF(ISERROR(MATCH(B8647,s_teams,0)),FALSE,TRUE)),OR(s_minsal="",s_minsal&lt;=D8647),OR(s_maxsal="",s_maxsal&gt;=D8647),OR(s_minyr="",s_minyr&lt;=A8647),OR(s_maxyr="",s_maxyr&gt;=A8647),OR(s_player="",s_player=C8647)),MAX(F$1:F8646)+1,0)</f>
        <v>0</v>
      </c>
    </row>
    <row r="8648" spans="1:6">
      <c r="A8648" s="20">
        <v>2000</v>
      </c>
      <c r="B8648" s="15" t="s">
        <v>55</v>
      </c>
      <c r="C8648" s="15" t="s">
        <v>4722</v>
      </c>
      <c r="D8648" s="24">
        <v>510000</v>
      </c>
      <c r="E8648" t="str">
        <f>IF(D8648&lt;VLOOKUP(A8648,Min!A:B,2,FALSE),"Y","")</f>
        <v/>
      </c>
      <c r="F8648">
        <f>IF(AND(OR(s_tmchk="all",IF(ISERROR(MATCH(B8648,s_teams,0)),FALSE,TRUE)),OR(s_minsal="",s_minsal&lt;=D8648),OR(s_maxsal="",s_maxsal&gt;=D8648),OR(s_minyr="",s_minyr&lt;=A8648),OR(s_maxyr="",s_maxyr&gt;=A8648),OR(s_player="",s_player=C8648)),MAX(F$1:F8647)+1,0)</f>
        <v>0</v>
      </c>
    </row>
    <row r="8649" spans="1:6">
      <c r="A8649" s="20">
        <v>2000</v>
      </c>
      <c r="B8649" s="15" t="s">
        <v>55</v>
      </c>
      <c r="C8649" s="15" t="s">
        <v>5340</v>
      </c>
      <c r="D8649" s="24">
        <v>510000</v>
      </c>
      <c r="E8649" t="str">
        <f>IF(D8649&lt;VLOOKUP(A8649,Min!A:B,2,FALSE),"Y","")</f>
        <v/>
      </c>
      <c r="F8649">
        <f>IF(AND(OR(s_tmchk="all",IF(ISERROR(MATCH(B8649,s_teams,0)),FALSE,TRUE)),OR(s_minsal="",s_minsal&lt;=D8649),OR(s_maxsal="",s_maxsal&gt;=D8649),OR(s_minyr="",s_minyr&lt;=A8649),OR(s_maxyr="",s_maxyr&gt;=A8649),OR(s_player="",s_player=C8649)),MAX(F$1:F8648)+1,0)</f>
        <v>0</v>
      </c>
    </row>
    <row r="8650" spans="1:6">
      <c r="A8650" s="20">
        <v>2000</v>
      </c>
      <c r="B8650" s="15" t="s">
        <v>55</v>
      </c>
      <c r="C8650" s="15" t="s">
        <v>5976</v>
      </c>
      <c r="D8650" s="24">
        <v>385000</v>
      </c>
      <c r="E8650" t="str">
        <f>IF(D8650&lt;VLOOKUP(A8650,Min!A:B,2,FALSE),"Y","")</f>
        <v/>
      </c>
      <c r="F8650">
        <f>IF(AND(OR(s_tmchk="all",IF(ISERROR(MATCH(B8650,s_teams,0)),FALSE,TRUE)),OR(s_minsal="",s_minsal&lt;=D8650),OR(s_maxsal="",s_maxsal&gt;=D8650),OR(s_minyr="",s_minyr&lt;=A8650),OR(s_maxyr="",s_maxyr&gt;=A8650),OR(s_player="",s_player=C8650)),MAX(F$1:F8649)+1,0)</f>
        <v>0</v>
      </c>
    </row>
    <row r="8651" spans="1:6">
      <c r="A8651" s="20">
        <v>2000</v>
      </c>
      <c r="B8651" s="15" t="s">
        <v>55</v>
      </c>
      <c r="C8651" s="15" t="s">
        <v>5332</v>
      </c>
      <c r="D8651" s="24">
        <v>301875</v>
      </c>
      <c r="E8651" t="str">
        <f>IF(D8651&lt;VLOOKUP(A8651,Min!A:B,2,FALSE),"Y","")</f>
        <v/>
      </c>
      <c r="F8651">
        <f>IF(AND(OR(s_tmchk="all",IF(ISERROR(MATCH(B8651,s_teams,0)),FALSE,TRUE)),OR(s_minsal="",s_minsal&lt;=D8651),OR(s_maxsal="",s_maxsal&gt;=D8651),OR(s_minyr="",s_minyr&lt;=A8651),OR(s_maxyr="",s_maxyr&gt;=A8651),OR(s_player="",s_player=C8651)),MAX(F$1:F8650)+1,0)</f>
        <v>0</v>
      </c>
    </row>
    <row r="8652" spans="1:6">
      <c r="A8652" s="20">
        <v>2000</v>
      </c>
      <c r="B8652" s="15" t="s">
        <v>55</v>
      </c>
      <c r="C8652" s="15" t="s">
        <v>4582</v>
      </c>
      <c r="D8652" s="24">
        <v>5000</v>
      </c>
      <c r="E8652" t="str">
        <f>IF(D8652&lt;VLOOKUP(A8652,Min!A:B,2,FALSE),"Y","")</f>
        <v>Y</v>
      </c>
      <c r="F8652">
        <f>IF(AND(OR(s_tmchk="all",IF(ISERROR(MATCH(B8652,s_teams,0)),FALSE,TRUE)),OR(s_minsal="",s_minsal&lt;=D8652),OR(s_maxsal="",s_maxsal&gt;=D8652),OR(s_minyr="",s_minyr&lt;=A8652),OR(s_maxyr="",s_maxyr&gt;=A8652),OR(s_player="",s_player=C8652)),MAX(F$1:F8651)+1,0)</f>
        <v>0</v>
      </c>
    </row>
    <row r="8653" spans="1:6">
      <c r="A8653" s="20">
        <v>2000</v>
      </c>
      <c r="B8653" s="15" t="s">
        <v>59</v>
      </c>
      <c r="C8653" s="15" t="s">
        <v>4552</v>
      </c>
      <c r="D8653" s="24">
        <v>15004800</v>
      </c>
      <c r="E8653" t="str">
        <f>IF(D8653&lt;VLOOKUP(A8653,Min!A:B,2,FALSE),"Y","")</f>
        <v/>
      </c>
      <c r="F8653">
        <f>IF(AND(OR(s_tmchk="all",IF(ISERROR(MATCH(B8653,s_teams,0)),FALSE,TRUE)),OR(s_minsal="",s_minsal&lt;=D8653),OR(s_maxsal="",s_maxsal&gt;=D8653),OR(s_minyr="",s_minyr&lt;=A8653),OR(s_maxyr="",s_maxyr&gt;=A8653),OR(s_player="",s_player=C8653)),MAX(F$1:F8652)+1,0)</f>
        <v>0</v>
      </c>
    </row>
    <row r="8654" spans="1:6">
      <c r="A8654" s="20">
        <v>2000</v>
      </c>
      <c r="B8654" s="15" t="s">
        <v>59</v>
      </c>
      <c r="C8654" s="15" t="s">
        <v>5209</v>
      </c>
      <c r="D8654" s="24">
        <v>5600000</v>
      </c>
      <c r="E8654" t="str">
        <f>IF(D8654&lt;VLOOKUP(A8654,Min!A:B,2,FALSE),"Y","")</f>
        <v/>
      </c>
      <c r="F8654">
        <f>IF(AND(OR(s_tmchk="all",IF(ISERROR(MATCH(B8654,s_teams,0)),FALSE,TRUE)),OR(s_minsal="",s_minsal&lt;=D8654),OR(s_maxsal="",s_maxsal&gt;=D8654),OR(s_minyr="",s_minyr&lt;=A8654),OR(s_maxyr="",s_maxyr&gt;=A8654),OR(s_player="",s_player=C8654)),MAX(F$1:F8653)+1,0)</f>
        <v>0</v>
      </c>
    </row>
    <row r="8655" spans="1:6">
      <c r="A8655" s="20">
        <v>2000</v>
      </c>
      <c r="B8655" s="15" t="s">
        <v>59</v>
      </c>
      <c r="C8655" s="15" t="s">
        <v>5744</v>
      </c>
      <c r="D8655" s="24">
        <v>5124800</v>
      </c>
      <c r="E8655" t="str">
        <f>IF(D8655&lt;VLOOKUP(A8655,Min!A:B,2,FALSE),"Y","")</f>
        <v/>
      </c>
      <c r="F8655">
        <f>IF(AND(OR(s_tmchk="all",IF(ISERROR(MATCH(B8655,s_teams,0)),FALSE,TRUE)),OR(s_minsal="",s_minsal&lt;=D8655),OR(s_maxsal="",s_maxsal&gt;=D8655),OR(s_minyr="",s_minyr&lt;=A8655),OR(s_maxyr="",s_maxyr&gt;=A8655),OR(s_player="",s_player=C8655)),MAX(F$1:F8654)+1,0)</f>
        <v>0</v>
      </c>
    </row>
    <row r="8656" spans="1:6">
      <c r="A8656" s="20">
        <v>2000</v>
      </c>
      <c r="B8656" s="15" t="s">
        <v>59</v>
      </c>
      <c r="C8656" s="15" t="s">
        <v>132</v>
      </c>
      <c r="D8656" s="24">
        <v>4800000</v>
      </c>
      <c r="E8656" t="str">
        <f>IF(D8656&lt;VLOOKUP(A8656,Min!A:B,2,FALSE),"Y","")</f>
        <v/>
      </c>
      <c r="F8656">
        <f>IF(AND(OR(s_tmchk="all",IF(ISERROR(MATCH(B8656,s_teams,0)),FALSE,TRUE)),OR(s_minsal="",s_minsal&lt;=D8656),OR(s_maxsal="",s_maxsal&gt;=D8656),OR(s_minyr="",s_minyr&lt;=A8656),OR(s_maxyr="",s_maxyr&gt;=A8656),OR(s_player="",s_player=C8656)),MAX(F$1:F8655)+1,0)</f>
        <v>0</v>
      </c>
    </row>
    <row r="8657" spans="1:6">
      <c r="A8657" s="20">
        <v>2000</v>
      </c>
      <c r="B8657" s="15" t="s">
        <v>59</v>
      </c>
      <c r="C8657" s="15" t="s">
        <v>4864</v>
      </c>
      <c r="D8657" s="24">
        <v>3600000</v>
      </c>
      <c r="E8657" t="str">
        <f>IF(D8657&lt;VLOOKUP(A8657,Min!A:B,2,FALSE),"Y","")</f>
        <v/>
      </c>
      <c r="F8657">
        <f>IF(AND(OR(s_tmchk="all",IF(ISERROR(MATCH(B8657,s_teams,0)),FALSE,TRUE)),OR(s_minsal="",s_minsal&lt;=D8657),OR(s_maxsal="",s_maxsal&gt;=D8657),OR(s_minyr="",s_minyr&lt;=A8657),OR(s_maxyr="",s_maxyr&gt;=A8657),OR(s_player="",s_player=C8657)),MAX(F$1:F8656)+1,0)</f>
        <v>0</v>
      </c>
    </row>
    <row r="8658" spans="1:6">
      <c r="A8658" s="20">
        <v>2000</v>
      </c>
      <c r="B8658" s="15" t="s">
        <v>59</v>
      </c>
      <c r="C8658" s="15" t="s">
        <v>6163</v>
      </c>
      <c r="D8658" s="24">
        <v>3308516</v>
      </c>
      <c r="E8658" t="str">
        <f>IF(D8658&lt;VLOOKUP(A8658,Min!A:B,2,FALSE),"Y","")</f>
        <v/>
      </c>
      <c r="F8658">
        <f>IF(AND(OR(s_tmchk="all",IF(ISERROR(MATCH(B8658,s_teams,0)),FALSE,TRUE)),OR(s_minsal="",s_minsal&lt;=D8658),OR(s_maxsal="",s_maxsal&gt;=D8658),OR(s_minyr="",s_minyr&lt;=A8658),OR(s_maxyr="",s_maxyr&gt;=A8658),OR(s_player="",s_player=C8658)),MAX(F$1:F8657)+1,0)</f>
        <v>0</v>
      </c>
    </row>
    <row r="8659" spans="1:6">
      <c r="A8659" s="20">
        <v>2000</v>
      </c>
      <c r="B8659" s="15" t="s">
        <v>59</v>
      </c>
      <c r="C8659" s="15" t="s">
        <v>5600</v>
      </c>
      <c r="D8659" s="24">
        <v>2302400</v>
      </c>
      <c r="E8659" t="str">
        <f>IF(D8659&lt;VLOOKUP(A8659,Min!A:B,2,FALSE),"Y","")</f>
        <v/>
      </c>
      <c r="F8659">
        <f>IF(AND(OR(s_tmchk="all",IF(ISERROR(MATCH(B8659,s_teams,0)),FALSE,TRUE)),OR(s_minsal="",s_minsal&lt;=D8659),OR(s_maxsal="",s_maxsal&gt;=D8659),OR(s_minyr="",s_minyr&lt;=A8659),OR(s_maxyr="",s_maxyr&gt;=A8659),OR(s_player="",s_player=C8659)),MAX(F$1:F8658)+1,0)</f>
        <v>0</v>
      </c>
    </row>
    <row r="8660" spans="1:6">
      <c r="A8660" s="20">
        <v>2000</v>
      </c>
      <c r="B8660" s="15" t="s">
        <v>59</v>
      </c>
      <c r="C8660" s="15" t="s">
        <v>5742</v>
      </c>
      <c r="D8660" s="24">
        <v>2000000</v>
      </c>
      <c r="E8660" t="str">
        <f>IF(D8660&lt;VLOOKUP(A8660,Min!A:B,2,FALSE),"Y","")</f>
        <v/>
      </c>
      <c r="F8660">
        <f>IF(AND(OR(s_tmchk="all",IF(ISERROR(MATCH(B8660,s_teams,0)),FALSE,TRUE)),OR(s_minsal="",s_minsal&lt;=D8660),OR(s_maxsal="",s_maxsal&gt;=D8660),OR(s_minyr="",s_minyr&lt;=A8660),OR(s_maxyr="",s_maxyr&gt;=A8660),OR(s_player="",s_player=C8660)),MAX(F$1:F8659)+1,0)</f>
        <v>0</v>
      </c>
    </row>
    <row r="8661" spans="1:6">
      <c r="A8661" s="20">
        <v>2000</v>
      </c>
      <c r="B8661" s="15" t="s">
        <v>59</v>
      </c>
      <c r="C8661" s="15" t="s">
        <v>4811</v>
      </c>
      <c r="D8661" s="24">
        <v>1925000</v>
      </c>
      <c r="E8661" t="str">
        <f>IF(D8661&lt;VLOOKUP(A8661,Min!A:B,2,FALSE),"Y","")</f>
        <v/>
      </c>
      <c r="F8661">
        <f>IF(AND(OR(s_tmchk="all",IF(ISERROR(MATCH(B8661,s_teams,0)),FALSE,TRUE)),OR(s_minsal="",s_minsal&lt;=D8661),OR(s_maxsal="",s_maxsal&gt;=D8661),OR(s_minyr="",s_minyr&lt;=A8661),OR(s_maxyr="",s_maxyr&gt;=A8661),OR(s_player="",s_player=C8661)),MAX(F$1:F8660)+1,0)</f>
        <v>0</v>
      </c>
    </row>
    <row r="8662" spans="1:6">
      <c r="A8662" s="20">
        <v>2000</v>
      </c>
      <c r="B8662" s="15" t="s">
        <v>59</v>
      </c>
      <c r="C8662" s="15" t="s">
        <v>5397</v>
      </c>
      <c r="D8662" s="24">
        <v>1752400</v>
      </c>
      <c r="E8662" t="str">
        <f>IF(D8662&lt;VLOOKUP(A8662,Min!A:B,2,FALSE),"Y","")</f>
        <v/>
      </c>
      <c r="F8662">
        <f>IF(AND(OR(s_tmchk="all",IF(ISERROR(MATCH(B8662,s_teams,0)),FALSE,TRUE)),OR(s_minsal="",s_minsal&lt;=D8662),OR(s_maxsal="",s_maxsal&gt;=D8662),OR(s_minyr="",s_minyr&lt;=A8662),OR(s_maxyr="",s_maxyr&gt;=A8662),OR(s_player="",s_player=C8662)),MAX(F$1:F8661)+1,0)</f>
        <v>0</v>
      </c>
    </row>
    <row r="8663" spans="1:6">
      <c r="A8663" s="20">
        <v>2000</v>
      </c>
      <c r="B8663" s="15" t="s">
        <v>59</v>
      </c>
      <c r="C8663" s="15" t="s">
        <v>5003</v>
      </c>
      <c r="D8663" s="24">
        <v>1696387</v>
      </c>
      <c r="E8663" t="str">
        <f>IF(D8663&lt;VLOOKUP(A8663,Min!A:B,2,FALSE),"Y","")</f>
        <v/>
      </c>
      <c r="F8663">
        <f>IF(AND(OR(s_tmchk="all",IF(ISERROR(MATCH(B8663,s_teams,0)),FALSE,TRUE)),OR(s_minsal="",s_minsal&lt;=D8663),OR(s_maxsal="",s_maxsal&gt;=D8663),OR(s_minyr="",s_minyr&lt;=A8663),OR(s_maxyr="",s_maxyr&gt;=A8663),OR(s_player="",s_player=C8663)),MAX(F$1:F8662)+1,0)</f>
        <v>0</v>
      </c>
    </row>
    <row r="8664" spans="1:6">
      <c r="A8664" s="20">
        <v>2000</v>
      </c>
      <c r="B8664" s="15" t="s">
        <v>59</v>
      </c>
      <c r="C8664" s="15" t="s">
        <v>5837</v>
      </c>
      <c r="D8664" s="24">
        <v>1100000</v>
      </c>
      <c r="E8664" t="str">
        <f>IF(D8664&lt;VLOOKUP(A8664,Min!A:B,2,FALSE),"Y","")</f>
        <v/>
      </c>
      <c r="F8664">
        <f>IF(AND(OR(s_tmchk="all",IF(ISERROR(MATCH(B8664,s_teams,0)),FALSE,TRUE)),OR(s_minsal="",s_minsal&lt;=D8664),OR(s_maxsal="",s_maxsal&gt;=D8664),OR(s_minyr="",s_minyr&lt;=A8664),OR(s_maxyr="",s_maxyr&gt;=A8664),OR(s_player="",s_player=C8664)),MAX(F$1:F8663)+1,0)</f>
        <v>0</v>
      </c>
    </row>
    <row r="8665" spans="1:6">
      <c r="A8665" s="20">
        <v>2000</v>
      </c>
      <c r="B8665" s="15" t="s">
        <v>59</v>
      </c>
      <c r="C8665" s="15" t="s">
        <v>6060</v>
      </c>
      <c r="D8665" s="24">
        <v>728520</v>
      </c>
      <c r="E8665" t="str">
        <f>IF(D8665&lt;VLOOKUP(A8665,Min!A:B,2,FALSE),"Y","")</f>
        <v/>
      </c>
      <c r="F8665">
        <f>IF(AND(OR(s_tmchk="all",IF(ISERROR(MATCH(B8665,s_teams,0)),FALSE,TRUE)),OR(s_minsal="",s_minsal&lt;=D8665),OR(s_maxsal="",s_maxsal&gt;=D8665),OR(s_minyr="",s_minyr&lt;=A8665),OR(s_maxyr="",s_maxyr&gt;=A8665),OR(s_player="",s_player=C8665)),MAX(F$1:F8664)+1,0)</f>
        <v>0</v>
      </c>
    </row>
    <row r="8666" spans="1:6">
      <c r="A8666" s="20">
        <v>2000</v>
      </c>
      <c r="B8666" s="15" t="s">
        <v>59</v>
      </c>
      <c r="C8666" s="15" t="s">
        <v>4659</v>
      </c>
      <c r="D8666" s="24">
        <v>510000</v>
      </c>
      <c r="E8666" t="str">
        <f>IF(D8666&lt;VLOOKUP(A8666,Min!A:B,2,FALSE),"Y","")</f>
        <v/>
      </c>
      <c r="F8666">
        <f>IF(AND(OR(s_tmchk="all",IF(ISERROR(MATCH(B8666,s_teams,0)),FALSE,TRUE)),OR(s_minsal="",s_minsal&lt;=D8666),OR(s_maxsal="",s_maxsal&gt;=D8666),OR(s_minyr="",s_minyr&lt;=A8666),OR(s_maxyr="",s_maxyr&gt;=A8666),OR(s_player="",s_player=C8666)),MAX(F$1:F8665)+1,0)</f>
        <v>0</v>
      </c>
    </row>
    <row r="8667" spans="1:6">
      <c r="A8667" s="20">
        <v>2000</v>
      </c>
      <c r="B8667" s="15" t="s">
        <v>59</v>
      </c>
      <c r="C8667" s="15" t="s">
        <v>5020</v>
      </c>
      <c r="D8667" s="24">
        <v>510000</v>
      </c>
      <c r="E8667" t="str">
        <f>IF(D8667&lt;VLOOKUP(A8667,Min!A:B,2,FALSE),"Y","")</f>
        <v/>
      </c>
      <c r="F8667">
        <f>IF(AND(OR(s_tmchk="all",IF(ISERROR(MATCH(B8667,s_teams,0)),FALSE,TRUE)),OR(s_minsal="",s_minsal&lt;=D8667),OR(s_maxsal="",s_maxsal&gt;=D8667),OR(s_minyr="",s_minyr&lt;=A8667),OR(s_maxyr="",s_maxyr&gt;=A8667),OR(s_player="",s_player=C8667)),MAX(F$1:F8666)+1,0)</f>
        <v>0</v>
      </c>
    </row>
    <row r="8668" spans="1:6">
      <c r="A8668" s="20">
        <v>2000</v>
      </c>
      <c r="B8668" s="15" t="s">
        <v>59</v>
      </c>
      <c r="C8668" s="15" t="s">
        <v>6187</v>
      </c>
      <c r="D8668" s="24">
        <v>510000</v>
      </c>
      <c r="E8668" t="str">
        <f>IF(D8668&lt;VLOOKUP(A8668,Min!A:B,2,FALSE),"Y","")</f>
        <v/>
      </c>
      <c r="F8668">
        <f>IF(AND(OR(s_tmchk="all",IF(ISERROR(MATCH(B8668,s_teams,0)),FALSE,TRUE)),OR(s_minsal="",s_minsal&lt;=D8668),OR(s_maxsal="",s_maxsal&gt;=D8668),OR(s_minyr="",s_minyr&lt;=A8668),OR(s_maxyr="",s_maxyr&gt;=A8668),OR(s_player="",s_player=C8668)),MAX(F$1:F8667)+1,0)</f>
        <v>0</v>
      </c>
    </row>
    <row r="8669" spans="1:6">
      <c r="A8669" s="20">
        <v>2000</v>
      </c>
      <c r="B8669" s="15" t="s">
        <v>59</v>
      </c>
      <c r="C8669" s="15" t="s">
        <v>4559</v>
      </c>
      <c r="D8669" s="24">
        <v>485000</v>
      </c>
      <c r="E8669" t="str">
        <f>IF(D8669&lt;VLOOKUP(A8669,Min!A:B,2,FALSE),"Y","")</f>
        <v/>
      </c>
      <c r="F8669">
        <f>IF(AND(OR(s_tmchk="all",IF(ISERROR(MATCH(B8669,s_teams,0)),FALSE,TRUE)),OR(s_minsal="",s_minsal&lt;=D8669),OR(s_maxsal="",s_maxsal&gt;=D8669),OR(s_minyr="",s_minyr&lt;=A8669),OR(s_maxyr="",s_maxyr&gt;=A8669),OR(s_player="",s_player=C8669)),MAX(F$1:F8668)+1,0)</f>
        <v>0</v>
      </c>
    </row>
    <row r="8670" spans="1:6">
      <c r="A8670" s="20">
        <v>2000</v>
      </c>
      <c r="B8670" s="15" t="s">
        <v>59</v>
      </c>
      <c r="C8670" s="15" t="s">
        <v>4592</v>
      </c>
      <c r="D8670" s="24">
        <v>385000</v>
      </c>
      <c r="E8670" t="str">
        <f>IF(D8670&lt;VLOOKUP(A8670,Min!A:B,2,FALSE),"Y","")</f>
        <v/>
      </c>
      <c r="F8670">
        <f>IF(AND(OR(s_tmchk="all",IF(ISERROR(MATCH(B8670,s_teams,0)),FALSE,TRUE)),OR(s_minsal="",s_minsal&lt;=D8670),OR(s_maxsal="",s_maxsal&gt;=D8670),OR(s_minyr="",s_minyr&lt;=A8670),OR(s_maxyr="",s_maxyr&gt;=A8670),OR(s_player="",s_player=C8670)),MAX(F$1:F8669)+1,0)</f>
        <v>0</v>
      </c>
    </row>
    <row r="8671" spans="1:6">
      <c r="A8671" s="20">
        <v>2000</v>
      </c>
      <c r="B8671" s="15" t="s">
        <v>59</v>
      </c>
      <c r="C8671" s="15" t="s">
        <v>5150</v>
      </c>
      <c r="D8671" s="24">
        <v>301875</v>
      </c>
      <c r="E8671" t="str">
        <f>IF(D8671&lt;VLOOKUP(A8671,Min!A:B,2,FALSE),"Y","")</f>
        <v/>
      </c>
      <c r="F8671">
        <f>IF(AND(OR(s_tmchk="all",IF(ISERROR(MATCH(B8671,s_teams,0)),FALSE,TRUE)),OR(s_minsal="",s_minsal&lt;=D8671),OR(s_maxsal="",s_maxsal&gt;=D8671),OR(s_minyr="",s_minyr&lt;=A8671),OR(s_maxyr="",s_maxyr&gt;=A8671),OR(s_player="",s_player=C8671)),MAX(F$1:F8670)+1,0)</f>
        <v>0</v>
      </c>
    </row>
    <row r="8672" spans="1:6">
      <c r="A8672" s="20">
        <v>2000</v>
      </c>
      <c r="B8672" s="15" t="s">
        <v>59</v>
      </c>
      <c r="C8672" s="15" t="s">
        <v>5872</v>
      </c>
      <c r="D8672" s="24">
        <v>301875</v>
      </c>
      <c r="E8672" t="str">
        <f>IF(D8672&lt;VLOOKUP(A8672,Min!A:B,2,FALSE),"Y","")</f>
        <v/>
      </c>
      <c r="F8672">
        <f>IF(AND(OR(s_tmchk="all",IF(ISERROR(MATCH(B8672,s_teams,0)),FALSE,TRUE)),OR(s_minsal="",s_minsal&lt;=D8672),OR(s_maxsal="",s_maxsal&gt;=D8672),OR(s_minyr="",s_minyr&lt;=A8672),OR(s_maxyr="",s_maxyr&gt;=A8672),OR(s_player="",s_player=C8672)),MAX(F$1:F8671)+1,0)</f>
        <v>0</v>
      </c>
    </row>
    <row r="8673" spans="1:6">
      <c r="A8673" s="20">
        <v>2000</v>
      </c>
      <c r="B8673" s="15" t="s">
        <v>59</v>
      </c>
      <c r="C8673" s="15" t="s">
        <v>5233</v>
      </c>
      <c r="D8673" s="24">
        <v>250000</v>
      </c>
      <c r="E8673" t="str">
        <f>IF(D8673&lt;VLOOKUP(A8673,Min!A:B,2,FALSE),"Y","")</f>
        <v>Y</v>
      </c>
      <c r="F8673">
        <f>IF(AND(OR(s_tmchk="all",IF(ISERROR(MATCH(B8673,s_teams,0)),FALSE,TRUE)),OR(s_minsal="",s_minsal&lt;=D8673),OR(s_maxsal="",s_maxsal&gt;=D8673),OR(s_minyr="",s_minyr&lt;=A8673),OR(s_maxyr="",s_maxyr&gt;=A8673),OR(s_player="",s_player=C8673)),MAX(F$1:F8672)+1,0)</f>
        <v>0</v>
      </c>
    </row>
    <row r="8674" spans="1:6">
      <c r="A8674" s="20">
        <v>2000</v>
      </c>
      <c r="B8674" s="15" t="s">
        <v>59</v>
      </c>
      <c r="C8674" s="15" t="s">
        <v>611</v>
      </c>
      <c r="D8674" s="24">
        <v>100000</v>
      </c>
      <c r="E8674" t="str">
        <f>IF(D8674&lt;VLOOKUP(A8674,Min!A:B,2,FALSE),"Y","")</f>
        <v>Y</v>
      </c>
      <c r="F8674">
        <f>IF(AND(OR(s_tmchk="all",IF(ISERROR(MATCH(B8674,s_teams,0)),FALSE,TRUE)),OR(s_minsal="",s_minsal&lt;=D8674),OR(s_maxsal="",s_maxsal&gt;=D8674),OR(s_minyr="",s_minyr&lt;=A8674),OR(s_maxyr="",s_maxyr&gt;=A8674),OR(s_player="",s_player=C8674)),MAX(F$1:F8673)+1,0)</f>
        <v>0</v>
      </c>
    </row>
    <row r="8675" spans="1:6">
      <c r="A8675" s="20">
        <v>2000</v>
      </c>
      <c r="B8675" s="15" t="s">
        <v>59</v>
      </c>
      <c r="C8675" s="15" t="s">
        <v>5284</v>
      </c>
      <c r="D8675" s="24">
        <v>100000</v>
      </c>
      <c r="E8675" t="str">
        <f>IF(D8675&lt;VLOOKUP(A8675,Min!A:B,2,FALSE),"Y","")</f>
        <v>Y</v>
      </c>
      <c r="F8675">
        <f>IF(AND(OR(s_tmchk="all",IF(ISERROR(MATCH(B8675,s_teams,0)),FALSE,TRUE)),OR(s_minsal="",s_minsal&lt;=D8675),OR(s_maxsal="",s_maxsal&gt;=D8675),OR(s_minyr="",s_minyr&lt;=A8675),OR(s_maxyr="",s_maxyr&gt;=A8675),OR(s_player="",s_player=C8675)),MAX(F$1:F8674)+1,0)</f>
        <v>0</v>
      </c>
    </row>
    <row r="8676" spans="1:6">
      <c r="A8676" s="20">
        <v>2000</v>
      </c>
      <c r="B8676" s="15" t="s">
        <v>59</v>
      </c>
      <c r="C8676" s="15" t="s">
        <v>5586</v>
      </c>
      <c r="D8676" s="24">
        <v>100000</v>
      </c>
      <c r="E8676" t="str">
        <f>IF(D8676&lt;VLOOKUP(A8676,Min!A:B,2,FALSE),"Y","")</f>
        <v>Y</v>
      </c>
      <c r="F8676">
        <f>IF(AND(OR(s_tmchk="all",IF(ISERROR(MATCH(B8676,s_teams,0)),FALSE,TRUE)),OR(s_minsal="",s_minsal&lt;=D8676),OR(s_maxsal="",s_maxsal&gt;=D8676),OR(s_minyr="",s_minyr&lt;=A8676),OR(s_maxyr="",s_maxyr&gt;=A8676),OR(s_player="",s_player=C8676)),MAX(F$1:F8675)+1,0)</f>
        <v>0</v>
      </c>
    </row>
    <row r="8677" spans="1:6">
      <c r="A8677" s="20">
        <v>2000</v>
      </c>
      <c r="B8677" s="15" t="s">
        <v>61</v>
      </c>
      <c r="C8677" s="15" t="s">
        <v>3107</v>
      </c>
      <c r="D8677" s="24">
        <v>9000000</v>
      </c>
      <c r="E8677" t="str">
        <f>IF(D8677&lt;VLOOKUP(A8677,Min!A:B,2,FALSE),"Y","")</f>
        <v/>
      </c>
      <c r="F8677">
        <f>IF(AND(OR(s_tmchk="all",IF(ISERROR(MATCH(B8677,s_teams,0)),FALSE,TRUE)),OR(s_minsal="",s_minsal&lt;=D8677),OR(s_maxsal="",s_maxsal&gt;=D8677),OR(s_minyr="",s_minyr&lt;=A8677),OR(s_maxyr="",s_maxyr&gt;=A8677),OR(s_player="",s_player=C8677)),MAX(F$1:F8676)+1,0)</f>
        <v>0</v>
      </c>
    </row>
    <row r="8678" spans="1:6">
      <c r="A8678" s="20">
        <v>2000</v>
      </c>
      <c r="B8678" s="15" t="s">
        <v>61</v>
      </c>
      <c r="C8678" s="15" t="s">
        <v>683</v>
      </c>
      <c r="D8678" s="24">
        <v>7250000</v>
      </c>
      <c r="E8678" t="str">
        <f>IF(D8678&lt;VLOOKUP(A8678,Min!A:B,2,FALSE),"Y","")</f>
        <v/>
      </c>
      <c r="F8678">
        <f>IF(AND(OR(s_tmchk="all",IF(ISERROR(MATCH(B8678,s_teams,0)),FALSE,TRUE)),OR(s_minsal="",s_minsal&lt;=D8678),OR(s_maxsal="",s_maxsal&gt;=D8678),OR(s_minyr="",s_minyr&lt;=A8678),OR(s_maxyr="",s_maxyr&gt;=A8678),OR(s_player="",s_player=C8678)),MAX(F$1:F8677)+1,0)</f>
        <v>0</v>
      </c>
    </row>
    <row r="8679" spans="1:6">
      <c r="A8679" s="20">
        <v>2000</v>
      </c>
      <c r="B8679" s="15" t="s">
        <v>61</v>
      </c>
      <c r="C8679" s="15" t="s">
        <v>4877</v>
      </c>
      <c r="D8679" s="24">
        <v>6833333</v>
      </c>
      <c r="E8679" t="str">
        <f>IF(D8679&lt;VLOOKUP(A8679,Min!A:B,2,FALSE),"Y","")</f>
        <v/>
      </c>
      <c r="F8679">
        <f>IF(AND(OR(s_tmchk="all",IF(ISERROR(MATCH(B8679,s_teams,0)),FALSE,TRUE)),OR(s_minsal="",s_minsal&lt;=D8679),OR(s_maxsal="",s_maxsal&gt;=D8679),OR(s_minyr="",s_minyr&lt;=A8679),OR(s_maxyr="",s_maxyr&gt;=A8679),OR(s_player="",s_player=C8679)),MAX(F$1:F8678)+1,0)</f>
        <v>0</v>
      </c>
    </row>
    <row r="8680" spans="1:6">
      <c r="A8680" s="20">
        <v>2000</v>
      </c>
      <c r="B8680" s="15" t="s">
        <v>61</v>
      </c>
      <c r="C8680" s="15" t="s">
        <v>5943</v>
      </c>
      <c r="D8680" s="24">
        <v>3750000</v>
      </c>
      <c r="E8680" t="str">
        <f>IF(D8680&lt;VLOOKUP(A8680,Min!A:B,2,FALSE),"Y","")</f>
        <v/>
      </c>
      <c r="F8680">
        <f>IF(AND(OR(s_tmchk="all",IF(ISERROR(MATCH(B8680,s_teams,0)),FALSE,TRUE)),OR(s_minsal="",s_minsal&lt;=D8680),OR(s_maxsal="",s_maxsal&gt;=D8680),OR(s_minyr="",s_minyr&lt;=A8680),OR(s_maxyr="",s_maxyr&gt;=A8680),OR(s_player="",s_player=C8680)),MAX(F$1:F8679)+1,0)</f>
        <v>0</v>
      </c>
    </row>
    <row r="8681" spans="1:6">
      <c r="A8681" s="20">
        <v>2000</v>
      </c>
      <c r="B8681" s="15" t="s">
        <v>61</v>
      </c>
      <c r="C8681" s="15" t="s">
        <v>5920</v>
      </c>
      <c r="D8681" s="24">
        <v>3500000</v>
      </c>
      <c r="E8681" t="str">
        <f>IF(D8681&lt;VLOOKUP(A8681,Min!A:B,2,FALSE),"Y","")</f>
        <v/>
      </c>
      <c r="F8681">
        <f>IF(AND(OR(s_tmchk="all",IF(ISERROR(MATCH(B8681,s_teams,0)),FALSE,TRUE)),OR(s_minsal="",s_minsal&lt;=D8681),OR(s_maxsal="",s_maxsal&gt;=D8681),OR(s_minyr="",s_minyr&lt;=A8681),OR(s_maxyr="",s_maxyr&gt;=A8681),OR(s_player="",s_player=C8681)),MAX(F$1:F8680)+1,0)</f>
        <v>0</v>
      </c>
    </row>
    <row r="8682" spans="1:6">
      <c r="A8682" s="20">
        <v>2000</v>
      </c>
      <c r="B8682" s="15" t="s">
        <v>61</v>
      </c>
      <c r="C8682" s="15" t="s">
        <v>5060</v>
      </c>
      <c r="D8682" s="24">
        <v>2951029</v>
      </c>
      <c r="E8682" t="str">
        <f>IF(D8682&lt;VLOOKUP(A8682,Min!A:B,2,FALSE),"Y","")</f>
        <v/>
      </c>
      <c r="F8682">
        <f>IF(AND(OR(s_tmchk="all",IF(ISERROR(MATCH(B8682,s_teams,0)),FALSE,TRUE)),OR(s_minsal="",s_minsal&lt;=D8682),OR(s_maxsal="",s_maxsal&gt;=D8682),OR(s_minyr="",s_minyr&lt;=A8682),OR(s_maxyr="",s_maxyr&gt;=A8682),OR(s_player="",s_player=C8682)),MAX(F$1:F8681)+1,0)</f>
        <v>0</v>
      </c>
    </row>
    <row r="8683" spans="1:6">
      <c r="A8683" s="20">
        <v>2000</v>
      </c>
      <c r="B8683" s="15" t="s">
        <v>61</v>
      </c>
      <c r="C8683" s="15" t="s">
        <v>6067</v>
      </c>
      <c r="D8683" s="24">
        <v>2098560</v>
      </c>
      <c r="E8683" t="str">
        <f>IF(D8683&lt;VLOOKUP(A8683,Min!A:B,2,FALSE),"Y","")</f>
        <v/>
      </c>
      <c r="F8683">
        <f>IF(AND(OR(s_tmchk="all",IF(ISERROR(MATCH(B8683,s_teams,0)),FALSE,TRUE)),OR(s_minsal="",s_minsal&lt;=D8683),OR(s_maxsal="",s_maxsal&gt;=D8683),OR(s_minyr="",s_minyr&lt;=A8683),OR(s_maxyr="",s_maxyr&gt;=A8683),OR(s_player="",s_player=C8683)),MAX(F$1:F8682)+1,0)</f>
        <v>0</v>
      </c>
    </row>
    <row r="8684" spans="1:6">
      <c r="A8684" s="20">
        <v>2000</v>
      </c>
      <c r="B8684" s="15" t="s">
        <v>61</v>
      </c>
      <c r="C8684" s="15" t="s">
        <v>5867</v>
      </c>
      <c r="D8684" s="24">
        <v>2059320</v>
      </c>
      <c r="E8684" t="str">
        <f>IF(D8684&lt;VLOOKUP(A8684,Min!A:B,2,FALSE),"Y","")</f>
        <v/>
      </c>
      <c r="F8684">
        <f>IF(AND(OR(s_tmchk="all",IF(ISERROR(MATCH(B8684,s_teams,0)),FALSE,TRUE)),OR(s_minsal="",s_minsal&lt;=D8684),OR(s_maxsal="",s_maxsal&gt;=D8684),OR(s_minyr="",s_minyr&lt;=A8684),OR(s_maxyr="",s_maxyr&gt;=A8684),OR(s_player="",s_player=C8684)),MAX(F$1:F8683)+1,0)</f>
        <v>0</v>
      </c>
    </row>
    <row r="8685" spans="1:6">
      <c r="A8685" s="20">
        <v>2000</v>
      </c>
      <c r="B8685" s="15" t="s">
        <v>61</v>
      </c>
      <c r="C8685" s="15" t="s">
        <v>5193</v>
      </c>
      <c r="D8685" s="24">
        <v>2000000</v>
      </c>
      <c r="E8685" t="str">
        <f>IF(D8685&lt;VLOOKUP(A8685,Min!A:B,2,FALSE),"Y","")</f>
        <v/>
      </c>
      <c r="F8685">
        <f>IF(AND(OR(s_tmchk="all",IF(ISERROR(MATCH(B8685,s_teams,0)),FALSE,TRUE)),OR(s_minsal="",s_minsal&lt;=D8685),OR(s_maxsal="",s_maxsal&gt;=D8685),OR(s_minyr="",s_minyr&lt;=A8685),OR(s_maxyr="",s_maxyr&gt;=A8685),OR(s_player="",s_player=C8685)),MAX(F$1:F8684)+1,0)</f>
        <v>0</v>
      </c>
    </row>
    <row r="8686" spans="1:6">
      <c r="A8686" s="20">
        <v>2000</v>
      </c>
      <c r="B8686" s="15" t="s">
        <v>61</v>
      </c>
      <c r="C8686" s="15" t="s">
        <v>6155</v>
      </c>
      <c r="D8686" s="24">
        <v>1925000</v>
      </c>
      <c r="E8686" t="str">
        <f>IF(D8686&lt;VLOOKUP(A8686,Min!A:B,2,FALSE),"Y","")</f>
        <v/>
      </c>
      <c r="F8686">
        <f>IF(AND(OR(s_tmchk="all",IF(ISERROR(MATCH(B8686,s_teams,0)),FALSE,TRUE)),OR(s_minsal="",s_minsal&lt;=D8686),OR(s_maxsal="",s_maxsal&gt;=D8686),OR(s_minyr="",s_minyr&lt;=A8686),OR(s_maxyr="",s_maxyr&gt;=A8686),OR(s_player="",s_player=C8686)),MAX(F$1:F8685)+1,0)</f>
        <v>0</v>
      </c>
    </row>
    <row r="8687" spans="1:6">
      <c r="A8687" s="20">
        <v>2000</v>
      </c>
      <c r="B8687" s="15" t="s">
        <v>61</v>
      </c>
      <c r="C8687" s="15" t="s">
        <v>5760</v>
      </c>
      <c r="D8687" s="24">
        <v>1021080</v>
      </c>
      <c r="E8687" t="str">
        <f>IF(D8687&lt;VLOOKUP(A8687,Min!A:B,2,FALSE),"Y","")</f>
        <v/>
      </c>
      <c r="F8687">
        <f>IF(AND(OR(s_tmchk="all",IF(ISERROR(MATCH(B8687,s_teams,0)),FALSE,TRUE)),OR(s_minsal="",s_minsal&lt;=D8687),OR(s_maxsal="",s_maxsal&gt;=D8687),OR(s_minyr="",s_minyr&lt;=A8687),OR(s_maxyr="",s_maxyr&gt;=A8687),OR(s_player="",s_player=C8687)),MAX(F$1:F8686)+1,0)</f>
        <v>0</v>
      </c>
    </row>
    <row r="8688" spans="1:6">
      <c r="A8688" s="20">
        <v>2000</v>
      </c>
      <c r="B8688" s="15" t="s">
        <v>61</v>
      </c>
      <c r="C8688" s="15" t="s">
        <v>5155</v>
      </c>
      <c r="D8688" s="24">
        <v>510000</v>
      </c>
      <c r="E8688" t="str">
        <f>IF(D8688&lt;VLOOKUP(A8688,Min!A:B,2,FALSE),"Y","")</f>
        <v/>
      </c>
      <c r="F8688">
        <f>IF(AND(OR(s_tmchk="all",IF(ISERROR(MATCH(B8688,s_teams,0)),FALSE,TRUE)),OR(s_minsal="",s_minsal&lt;=D8688),OR(s_maxsal="",s_maxsal&gt;=D8688),OR(s_minyr="",s_minyr&lt;=A8688),OR(s_maxyr="",s_maxyr&gt;=A8688),OR(s_player="",s_player=C8688)),MAX(F$1:F8687)+1,0)</f>
        <v>0</v>
      </c>
    </row>
    <row r="8689" spans="1:6">
      <c r="A8689" s="20">
        <v>2000</v>
      </c>
      <c r="B8689" s="15" t="s">
        <v>61</v>
      </c>
      <c r="C8689" s="15" t="s">
        <v>5289</v>
      </c>
      <c r="D8689" s="24">
        <v>510000</v>
      </c>
      <c r="E8689" t="str">
        <f>IF(D8689&lt;VLOOKUP(A8689,Min!A:B,2,FALSE),"Y","")</f>
        <v/>
      </c>
      <c r="F8689">
        <f>IF(AND(OR(s_tmchk="all",IF(ISERROR(MATCH(B8689,s_teams,0)),FALSE,TRUE)),OR(s_minsal="",s_minsal&lt;=D8689),OR(s_maxsal="",s_maxsal&gt;=D8689),OR(s_minyr="",s_minyr&lt;=A8689),OR(s_maxyr="",s_maxyr&gt;=A8689),OR(s_player="",s_player=C8689)),MAX(F$1:F8688)+1,0)</f>
        <v>0</v>
      </c>
    </row>
    <row r="8690" spans="1:6">
      <c r="A8690" s="20">
        <v>2000</v>
      </c>
      <c r="B8690" s="15" t="s">
        <v>61</v>
      </c>
      <c r="C8690" s="15" t="s">
        <v>5856</v>
      </c>
      <c r="D8690" s="24">
        <v>510000</v>
      </c>
      <c r="E8690" t="str">
        <f>IF(D8690&lt;VLOOKUP(A8690,Min!A:B,2,FALSE),"Y","")</f>
        <v/>
      </c>
      <c r="F8690">
        <f>IF(AND(OR(s_tmchk="all",IF(ISERROR(MATCH(B8690,s_teams,0)),FALSE,TRUE)),OR(s_minsal="",s_minsal&lt;=D8690),OR(s_maxsal="",s_maxsal&gt;=D8690),OR(s_minyr="",s_minyr&lt;=A8690),OR(s_maxyr="",s_maxyr&gt;=A8690),OR(s_player="",s_player=C8690)),MAX(F$1:F8689)+1,0)</f>
        <v>0</v>
      </c>
    </row>
    <row r="8691" spans="1:6">
      <c r="A8691" s="20">
        <v>2000</v>
      </c>
      <c r="B8691" s="15" t="s">
        <v>61</v>
      </c>
      <c r="C8691" s="15" t="s">
        <v>4896</v>
      </c>
      <c r="D8691" s="24">
        <v>460000</v>
      </c>
      <c r="E8691" t="str">
        <f>IF(D8691&lt;VLOOKUP(A8691,Min!A:B,2,FALSE),"Y","")</f>
        <v/>
      </c>
      <c r="F8691">
        <f>IF(AND(OR(s_tmchk="all",IF(ISERROR(MATCH(B8691,s_teams,0)),FALSE,TRUE)),OR(s_minsal="",s_minsal&lt;=D8691),OR(s_maxsal="",s_maxsal&gt;=D8691),OR(s_minyr="",s_minyr&lt;=A8691),OR(s_maxyr="",s_maxyr&gt;=A8691),OR(s_player="",s_player=C8691)),MAX(F$1:F8690)+1,0)</f>
        <v>0</v>
      </c>
    </row>
    <row r="8692" spans="1:6">
      <c r="A8692" s="20">
        <v>2000</v>
      </c>
      <c r="B8692" s="15" t="s">
        <v>61</v>
      </c>
      <c r="C8692" s="15" t="s">
        <v>5801</v>
      </c>
      <c r="D8692" s="24">
        <v>301875</v>
      </c>
      <c r="E8692" t="str">
        <f>IF(D8692&lt;VLOOKUP(A8692,Min!A:B,2,FALSE),"Y","")</f>
        <v/>
      </c>
      <c r="F8692">
        <f>IF(AND(OR(s_tmchk="all",IF(ISERROR(MATCH(B8692,s_teams,0)),FALSE,TRUE)),OR(s_minsal="",s_minsal&lt;=D8692),OR(s_maxsal="",s_maxsal&gt;=D8692),OR(s_minyr="",s_minyr&lt;=A8692),OR(s_maxyr="",s_maxyr&gt;=A8692),OR(s_player="",s_player=C8692)),MAX(F$1:F8691)+1,0)</f>
        <v>0</v>
      </c>
    </row>
    <row r="8693" spans="1:6">
      <c r="A8693" s="20">
        <v>2000</v>
      </c>
      <c r="B8693" s="15" t="s">
        <v>63</v>
      </c>
      <c r="C8693" s="15" t="s">
        <v>944</v>
      </c>
      <c r="D8693" s="24">
        <v>16806300</v>
      </c>
      <c r="E8693" t="str">
        <f>IF(D8693&lt;VLOOKUP(A8693,Min!A:B,2,FALSE),"Y","")</f>
        <v/>
      </c>
      <c r="F8693">
        <f>IF(AND(OR(s_tmchk="all",IF(ISERROR(MATCH(B8693,s_teams,0)),FALSE,TRUE)),OR(s_minsal="",s_minsal&lt;=D8693),OR(s_maxsal="",s_maxsal&gt;=D8693),OR(s_minyr="",s_minyr&lt;=A8693),OR(s_maxyr="",s_maxyr&gt;=A8693),OR(s_player="",s_player=C8693)),MAX(F$1:F8692)+1,0)</f>
        <v>0</v>
      </c>
    </row>
    <row r="8694" spans="1:6">
      <c r="A8694" s="20">
        <v>2000</v>
      </c>
      <c r="B8694" s="15" t="s">
        <v>63</v>
      </c>
      <c r="C8694" s="15" t="s">
        <v>6039</v>
      </c>
      <c r="D8694" s="24">
        <v>7400000</v>
      </c>
      <c r="E8694" t="str">
        <f>IF(D8694&lt;VLOOKUP(A8694,Min!A:B,2,FALSE),"Y","")</f>
        <v/>
      </c>
      <c r="F8694">
        <f>IF(AND(OR(s_tmchk="all",IF(ISERROR(MATCH(B8694,s_teams,0)),FALSE,TRUE)),OR(s_minsal="",s_minsal&lt;=D8694),OR(s_maxsal="",s_maxsal&gt;=D8694),OR(s_minyr="",s_minyr&lt;=A8694),OR(s_maxyr="",s_maxyr&gt;=A8694),OR(s_player="",s_player=C8694)),MAX(F$1:F8693)+1,0)</f>
        <v>0</v>
      </c>
    </row>
    <row r="8695" spans="1:6">
      <c r="A8695" s="20">
        <v>2000</v>
      </c>
      <c r="B8695" s="15" t="s">
        <v>63</v>
      </c>
      <c r="C8695" s="15" t="s">
        <v>4916</v>
      </c>
      <c r="D8695" s="24">
        <v>2520000</v>
      </c>
      <c r="E8695" t="str">
        <f>IF(D8695&lt;VLOOKUP(A8695,Min!A:B,2,FALSE),"Y","")</f>
        <v/>
      </c>
      <c r="F8695">
        <f>IF(AND(OR(s_tmchk="all",IF(ISERROR(MATCH(B8695,s_teams,0)),FALSE,TRUE)),OR(s_minsal="",s_minsal&lt;=D8695),OR(s_maxsal="",s_maxsal&gt;=D8695),OR(s_minyr="",s_minyr&lt;=A8695),OR(s_maxyr="",s_maxyr&gt;=A8695),OR(s_player="",s_player=C8695)),MAX(F$1:F8694)+1,0)</f>
        <v>0</v>
      </c>
    </row>
    <row r="8696" spans="1:6">
      <c r="A8696" s="20">
        <v>2000</v>
      </c>
      <c r="B8696" s="15" t="s">
        <v>63</v>
      </c>
      <c r="C8696" s="15" t="s">
        <v>4603</v>
      </c>
      <c r="D8696" s="24">
        <v>2495500</v>
      </c>
      <c r="E8696" t="str">
        <f>IF(D8696&lt;VLOOKUP(A8696,Min!A:B,2,FALSE),"Y","")</f>
        <v/>
      </c>
      <c r="F8696">
        <f>IF(AND(OR(s_tmchk="all",IF(ISERROR(MATCH(B8696,s_teams,0)),FALSE,TRUE)),OR(s_minsal="",s_minsal&lt;=D8696),OR(s_maxsal="",s_maxsal&gt;=D8696),OR(s_minyr="",s_minyr&lt;=A8696),OR(s_maxyr="",s_maxyr&gt;=A8696),OR(s_player="",s_player=C8696)),MAX(F$1:F8695)+1,0)</f>
        <v>0</v>
      </c>
    </row>
    <row r="8697" spans="1:6">
      <c r="A8697" s="20">
        <v>2000</v>
      </c>
      <c r="B8697" s="15" t="s">
        <v>63</v>
      </c>
      <c r="C8697" s="15" t="s">
        <v>5323</v>
      </c>
      <c r="D8697" s="24">
        <v>2100000</v>
      </c>
      <c r="E8697" t="str">
        <f>IF(D8697&lt;VLOOKUP(A8697,Min!A:B,2,FALSE),"Y","")</f>
        <v/>
      </c>
      <c r="F8697">
        <f>IF(AND(OR(s_tmchk="all",IF(ISERROR(MATCH(B8697,s_teams,0)),FALSE,TRUE)),OR(s_minsal="",s_minsal&lt;=D8697),OR(s_maxsal="",s_maxsal&gt;=D8697),OR(s_minyr="",s_minyr&lt;=A8697),OR(s_maxyr="",s_maxyr&gt;=A8697),OR(s_player="",s_player=C8697)),MAX(F$1:F8696)+1,0)</f>
        <v>0</v>
      </c>
    </row>
    <row r="8698" spans="1:6">
      <c r="A8698" s="20">
        <v>2000</v>
      </c>
      <c r="B8698" s="15" t="s">
        <v>63</v>
      </c>
      <c r="C8698" s="15" t="s">
        <v>6164</v>
      </c>
      <c r="D8698" s="24">
        <v>2011440</v>
      </c>
      <c r="E8698" t="str">
        <f>IF(D8698&lt;VLOOKUP(A8698,Min!A:B,2,FALSE),"Y","")</f>
        <v/>
      </c>
      <c r="F8698">
        <f>IF(AND(OR(s_tmchk="all",IF(ISERROR(MATCH(B8698,s_teams,0)),FALSE,TRUE)),OR(s_minsal="",s_minsal&lt;=D8698),OR(s_maxsal="",s_maxsal&gt;=D8698),OR(s_minyr="",s_minyr&lt;=A8698),OR(s_maxyr="",s_maxyr&gt;=A8698),OR(s_player="",s_player=C8698)),MAX(F$1:F8697)+1,0)</f>
        <v>0</v>
      </c>
    </row>
    <row r="8699" spans="1:6">
      <c r="A8699" s="20">
        <v>2000</v>
      </c>
      <c r="B8699" s="15" t="s">
        <v>63</v>
      </c>
      <c r="C8699" s="15" t="s">
        <v>5925</v>
      </c>
      <c r="D8699" s="24">
        <v>2000000</v>
      </c>
      <c r="E8699" t="str">
        <f>IF(D8699&lt;VLOOKUP(A8699,Min!A:B,2,FALSE),"Y","")</f>
        <v/>
      </c>
      <c r="F8699">
        <f>IF(AND(OR(s_tmchk="all",IF(ISERROR(MATCH(B8699,s_teams,0)),FALSE,TRUE)),OR(s_minsal="",s_minsal&lt;=D8699),OR(s_maxsal="",s_maxsal&gt;=D8699),OR(s_minyr="",s_minyr&lt;=A8699),OR(s_maxyr="",s_maxyr&gt;=A8699),OR(s_player="",s_player=C8699)),MAX(F$1:F8698)+1,0)</f>
        <v>0</v>
      </c>
    </row>
    <row r="8700" spans="1:6">
      <c r="A8700" s="20">
        <v>2000</v>
      </c>
      <c r="B8700" s="15" t="s">
        <v>63</v>
      </c>
      <c r="C8700" s="15" t="s">
        <v>6085</v>
      </c>
      <c r="D8700" s="24">
        <v>1800000</v>
      </c>
      <c r="E8700" t="str">
        <f>IF(D8700&lt;VLOOKUP(A8700,Min!A:B,2,FALSE),"Y","")</f>
        <v/>
      </c>
      <c r="F8700">
        <f>IF(AND(OR(s_tmchk="all",IF(ISERROR(MATCH(B8700,s_teams,0)),FALSE,TRUE)),OR(s_minsal="",s_minsal&lt;=D8700),OR(s_maxsal="",s_maxsal&gt;=D8700),OR(s_minyr="",s_minyr&lt;=A8700),OR(s_maxyr="",s_maxyr&gt;=A8700),OR(s_player="",s_player=C8700)),MAX(F$1:F8699)+1,0)</f>
        <v>0</v>
      </c>
    </row>
    <row r="8701" spans="1:6">
      <c r="A8701" s="20">
        <v>2000</v>
      </c>
      <c r="B8701" s="15" t="s">
        <v>63</v>
      </c>
      <c r="C8701" s="15" t="s">
        <v>6184</v>
      </c>
      <c r="D8701" s="24">
        <v>1196520</v>
      </c>
      <c r="E8701" t="str">
        <f>IF(D8701&lt;VLOOKUP(A8701,Min!A:B,2,FALSE),"Y","")</f>
        <v/>
      </c>
      <c r="F8701">
        <f>IF(AND(OR(s_tmchk="all",IF(ISERROR(MATCH(B8701,s_teams,0)),FALSE,TRUE)),OR(s_minsal="",s_minsal&lt;=D8701),OR(s_maxsal="",s_maxsal&gt;=D8701),OR(s_minyr="",s_minyr&lt;=A8701),OR(s_maxyr="",s_maxyr&gt;=A8701),OR(s_player="",s_player=C8701)),MAX(F$1:F8700)+1,0)</f>
        <v>0</v>
      </c>
    </row>
    <row r="8702" spans="1:6">
      <c r="A8702" s="20">
        <v>2000</v>
      </c>
      <c r="B8702" s="15" t="s">
        <v>63</v>
      </c>
      <c r="C8702" s="15" t="s">
        <v>5553</v>
      </c>
      <c r="D8702" s="24">
        <v>1100000</v>
      </c>
      <c r="E8702" t="str">
        <f>IF(D8702&lt;VLOOKUP(A8702,Min!A:B,2,FALSE),"Y","")</f>
        <v/>
      </c>
      <c r="F8702">
        <f>IF(AND(OR(s_tmchk="all",IF(ISERROR(MATCH(B8702,s_teams,0)),FALSE,TRUE)),OR(s_minsal="",s_minsal&lt;=D8702),OR(s_maxsal="",s_maxsal&gt;=D8702),OR(s_minyr="",s_minyr&lt;=A8702),OR(s_maxyr="",s_maxyr&gt;=A8702),OR(s_player="",s_player=C8702)),MAX(F$1:F8701)+1,0)</f>
        <v>0</v>
      </c>
    </row>
    <row r="8703" spans="1:6">
      <c r="A8703" s="20">
        <v>2000</v>
      </c>
      <c r="B8703" s="15" t="s">
        <v>63</v>
      </c>
      <c r="C8703" s="15" t="s">
        <v>5796</v>
      </c>
      <c r="D8703" s="24">
        <v>1050240</v>
      </c>
      <c r="E8703" t="str">
        <f>IF(D8703&lt;VLOOKUP(A8703,Min!A:B,2,FALSE),"Y","")</f>
        <v/>
      </c>
      <c r="F8703">
        <f>IF(AND(OR(s_tmchk="all",IF(ISERROR(MATCH(B8703,s_teams,0)),FALSE,TRUE)),OR(s_minsal="",s_minsal&lt;=D8703),OR(s_maxsal="",s_maxsal&gt;=D8703),OR(s_minyr="",s_minyr&lt;=A8703),OR(s_maxyr="",s_maxyr&gt;=A8703),OR(s_player="",s_player=C8703)),MAX(F$1:F8702)+1,0)</f>
        <v>0</v>
      </c>
    </row>
    <row r="8704" spans="1:6">
      <c r="A8704" s="20">
        <v>2000</v>
      </c>
      <c r="B8704" s="15" t="s">
        <v>63</v>
      </c>
      <c r="C8704" s="15" t="s">
        <v>4669</v>
      </c>
      <c r="D8704" s="24">
        <v>903360</v>
      </c>
      <c r="E8704" t="str">
        <f>IF(D8704&lt;VLOOKUP(A8704,Min!A:B,2,FALSE),"Y","")</f>
        <v/>
      </c>
      <c r="F8704">
        <f>IF(AND(OR(s_tmchk="all",IF(ISERROR(MATCH(B8704,s_teams,0)),FALSE,TRUE)),OR(s_minsal="",s_minsal&lt;=D8704),OR(s_maxsal="",s_maxsal&gt;=D8704),OR(s_minyr="",s_minyr&lt;=A8704),OR(s_maxyr="",s_maxyr&gt;=A8704),OR(s_player="",s_player=C8704)),MAX(F$1:F8703)+1,0)</f>
        <v>0</v>
      </c>
    </row>
    <row r="8705" spans="1:6">
      <c r="A8705" s="20">
        <v>2000</v>
      </c>
      <c r="B8705" s="15" t="s">
        <v>63</v>
      </c>
      <c r="C8705" s="15" t="s">
        <v>5225</v>
      </c>
      <c r="D8705" s="24">
        <v>510000</v>
      </c>
      <c r="E8705" t="str">
        <f>IF(D8705&lt;VLOOKUP(A8705,Min!A:B,2,FALSE),"Y","")</f>
        <v/>
      </c>
      <c r="F8705">
        <f>IF(AND(OR(s_tmchk="all",IF(ISERROR(MATCH(B8705,s_teams,0)),FALSE,TRUE)),OR(s_minsal="",s_minsal&lt;=D8705),OR(s_maxsal="",s_maxsal&gt;=D8705),OR(s_minyr="",s_minyr&lt;=A8705),OR(s_maxyr="",s_maxyr&gt;=A8705),OR(s_player="",s_player=C8705)),MAX(F$1:F8704)+1,0)</f>
        <v>0</v>
      </c>
    </row>
    <row r="8706" spans="1:6">
      <c r="A8706" s="20">
        <v>2000</v>
      </c>
      <c r="B8706" s="15" t="s">
        <v>63</v>
      </c>
      <c r="C8706" s="15" t="s">
        <v>4563</v>
      </c>
      <c r="D8706" s="24">
        <v>385000</v>
      </c>
      <c r="E8706" t="str">
        <f>IF(D8706&lt;VLOOKUP(A8706,Min!A:B,2,FALSE),"Y","")</f>
        <v/>
      </c>
      <c r="F8706">
        <f>IF(AND(OR(s_tmchk="all",IF(ISERROR(MATCH(B8706,s_teams,0)),FALSE,TRUE)),OR(s_minsal="",s_minsal&lt;=D8706),OR(s_maxsal="",s_maxsal&gt;=D8706),OR(s_minyr="",s_minyr&lt;=A8706),OR(s_maxyr="",s_maxyr&gt;=A8706),OR(s_player="",s_player=C8706)),MAX(F$1:F8705)+1,0)</f>
        <v>0</v>
      </c>
    </row>
    <row r="8707" spans="1:6">
      <c r="A8707" s="20">
        <v>2000</v>
      </c>
      <c r="B8707" s="15" t="s">
        <v>63</v>
      </c>
      <c r="C8707" s="15" t="s">
        <v>4866</v>
      </c>
      <c r="D8707" s="24">
        <v>211765</v>
      </c>
      <c r="E8707" t="str">
        <f>IF(D8707&lt;VLOOKUP(A8707,Min!A:B,2,FALSE),"Y","")</f>
        <v>Y</v>
      </c>
      <c r="F8707">
        <f>IF(AND(OR(s_tmchk="all",IF(ISERROR(MATCH(B8707,s_teams,0)),FALSE,TRUE)),OR(s_minsal="",s_minsal&lt;=D8707),OR(s_maxsal="",s_maxsal&gt;=D8707),OR(s_minyr="",s_minyr&lt;=A8707),OR(s_maxyr="",s_maxyr&gt;=A8707),OR(s_player="",s_player=C8707)),MAX(F$1:F8706)+1,0)</f>
        <v>0</v>
      </c>
    </row>
    <row r="8708" spans="1:6">
      <c r="A8708" s="20">
        <v>2000</v>
      </c>
      <c r="B8708" s="15" t="s">
        <v>63</v>
      </c>
      <c r="C8708" s="15" t="s">
        <v>5525</v>
      </c>
      <c r="D8708" s="24">
        <v>97412</v>
      </c>
      <c r="E8708" t="str">
        <f>IF(D8708&lt;VLOOKUP(A8708,Min!A:B,2,FALSE),"Y","")</f>
        <v>Y</v>
      </c>
      <c r="F8708">
        <f>IF(AND(OR(s_tmchk="all",IF(ISERROR(MATCH(B8708,s_teams,0)),FALSE,TRUE)),OR(s_minsal="",s_minsal&lt;=D8708),OR(s_maxsal="",s_maxsal&gt;=D8708),OR(s_minyr="",s_minyr&lt;=A8708),OR(s_maxyr="",s_maxyr&gt;=A8708),OR(s_player="",s_player=C8708)),MAX(F$1:F8707)+1,0)</f>
        <v>0</v>
      </c>
    </row>
    <row r="8709" spans="1:6">
      <c r="A8709" s="20">
        <v>2000</v>
      </c>
      <c r="B8709" s="15" t="s">
        <v>63</v>
      </c>
      <c r="C8709" s="15" t="s">
        <v>5051</v>
      </c>
      <c r="D8709" s="24">
        <v>50206</v>
      </c>
      <c r="E8709" t="str">
        <f>IF(D8709&lt;VLOOKUP(A8709,Min!A:B,2,FALSE),"Y","")</f>
        <v>Y</v>
      </c>
      <c r="F8709">
        <f>IF(AND(OR(s_tmchk="all",IF(ISERROR(MATCH(B8709,s_teams,0)),FALSE,TRUE)),OR(s_minsal="",s_minsal&lt;=D8709),OR(s_maxsal="",s_maxsal&gt;=D8709),OR(s_minyr="",s_minyr&lt;=A8709),OR(s_maxyr="",s_maxyr&gt;=A8709),OR(s_player="",s_player=C8709)),MAX(F$1:F8708)+1,0)</f>
        <v>0</v>
      </c>
    </row>
    <row r="8710" spans="1:6">
      <c r="A8710" s="20">
        <v>2000</v>
      </c>
      <c r="B8710" s="15" t="s">
        <v>63</v>
      </c>
      <c r="C8710" s="15" t="s">
        <v>6123</v>
      </c>
      <c r="D8710" s="24">
        <v>4529</v>
      </c>
      <c r="E8710" t="str">
        <f>IF(D8710&lt;VLOOKUP(A8710,Min!A:B,2,FALSE),"Y","")</f>
        <v>Y</v>
      </c>
      <c r="F8710">
        <f>IF(AND(OR(s_tmchk="all",IF(ISERROR(MATCH(B8710,s_teams,0)),FALSE,TRUE)),OR(s_minsal="",s_minsal&lt;=D8710),OR(s_maxsal="",s_maxsal&gt;=D8710),OR(s_minyr="",s_minyr&lt;=A8710),OR(s_maxyr="",s_maxyr&gt;=A8710),OR(s_player="",s_player=C8710)),MAX(F$1:F8709)+1,0)</f>
        <v>0</v>
      </c>
    </row>
    <row r="8711" spans="1:6">
      <c r="A8711" s="20">
        <v>2000</v>
      </c>
      <c r="B8711" s="15" t="s">
        <v>64</v>
      </c>
      <c r="C8711" s="15" t="s">
        <v>5259</v>
      </c>
      <c r="D8711" s="24">
        <v>12375000</v>
      </c>
      <c r="E8711" t="str">
        <f>IF(D8711&lt;VLOOKUP(A8711,Min!A:B,2,FALSE),"Y","")</f>
        <v/>
      </c>
      <c r="F8711">
        <f>IF(AND(OR(s_tmchk="all",IF(ISERROR(MATCH(B8711,s_teams,0)),FALSE,TRUE)),OR(s_minsal="",s_minsal&lt;=D8711),OR(s_maxsal="",s_maxsal&gt;=D8711),OR(s_minyr="",s_minyr&lt;=A8711),OR(s_maxyr="",s_maxyr&gt;=A8711),OR(s_player="",s_player=C8711)),MAX(F$1:F8710)+1,0)</f>
        <v>0</v>
      </c>
    </row>
    <row r="8712" spans="1:6">
      <c r="A8712" s="20">
        <v>2000</v>
      </c>
      <c r="B8712" s="15" t="s">
        <v>64</v>
      </c>
      <c r="C8712" s="15" t="s">
        <v>6005</v>
      </c>
      <c r="D8712" s="24">
        <v>9000000</v>
      </c>
      <c r="E8712" t="str">
        <f>IF(D8712&lt;VLOOKUP(A8712,Min!A:B,2,FALSE),"Y","")</f>
        <v/>
      </c>
      <c r="F8712">
        <f>IF(AND(OR(s_tmchk="all",IF(ISERROR(MATCH(B8712,s_teams,0)),FALSE,TRUE)),OR(s_minsal="",s_minsal&lt;=D8712),OR(s_maxsal="",s_maxsal&gt;=D8712),OR(s_minyr="",s_minyr&lt;=A8712),OR(s_maxyr="",s_maxyr&gt;=A8712),OR(s_player="",s_player=C8712)),MAX(F$1:F8711)+1,0)</f>
        <v>0</v>
      </c>
    </row>
    <row r="8713" spans="1:6">
      <c r="A8713" s="20">
        <v>2000</v>
      </c>
      <c r="B8713" s="15" t="s">
        <v>64</v>
      </c>
      <c r="C8713" s="15" t="s">
        <v>5430</v>
      </c>
      <c r="D8713" s="24">
        <v>7166666</v>
      </c>
      <c r="E8713" t="str">
        <f>IF(D8713&lt;VLOOKUP(A8713,Min!A:B,2,FALSE),"Y","")</f>
        <v/>
      </c>
      <c r="F8713">
        <f>IF(AND(OR(s_tmchk="all",IF(ISERROR(MATCH(B8713,s_teams,0)),FALSE,TRUE)),OR(s_minsal="",s_minsal&lt;=D8713),OR(s_maxsal="",s_maxsal&gt;=D8713),OR(s_minyr="",s_minyr&lt;=A8713),OR(s_maxyr="",s_maxyr&gt;=A8713),OR(s_player="",s_player=C8713)),MAX(F$1:F8712)+1,0)</f>
        <v>0</v>
      </c>
    </row>
    <row r="8714" spans="1:6">
      <c r="A8714" s="20">
        <v>2000</v>
      </c>
      <c r="B8714" s="15" t="s">
        <v>64</v>
      </c>
      <c r="C8714" s="15" t="s">
        <v>5416</v>
      </c>
      <c r="D8714" s="24">
        <v>5600000</v>
      </c>
      <c r="E8714" t="str">
        <f>IF(D8714&lt;VLOOKUP(A8714,Min!A:B,2,FALSE),"Y","")</f>
        <v/>
      </c>
      <c r="F8714">
        <f>IF(AND(OR(s_tmchk="all",IF(ISERROR(MATCH(B8714,s_teams,0)),FALSE,TRUE)),OR(s_minsal="",s_minsal&lt;=D8714),OR(s_maxsal="",s_maxsal&gt;=D8714),OR(s_minyr="",s_minyr&lt;=A8714),OR(s_maxyr="",s_maxyr&gt;=A8714),OR(s_player="",s_player=C8714)),MAX(F$1:F8713)+1,0)</f>
        <v>0</v>
      </c>
    </row>
    <row r="8715" spans="1:6">
      <c r="A8715" s="20">
        <v>2000</v>
      </c>
      <c r="B8715" s="15" t="s">
        <v>64</v>
      </c>
      <c r="C8715" s="15" t="s">
        <v>5304</v>
      </c>
      <c r="D8715" s="24">
        <v>4800000</v>
      </c>
      <c r="E8715" t="str">
        <f>IF(D8715&lt;VLOOKUP(A8715,Min!A:B,2,FALSE),"Y","")</f>
        <v/>
      </c>
      <c r="F8715">
        <f>IF(AND(OR(s_tmchk="all",IF(ISERROR(MATCH(B8715,s_teams,0)),FALSE,TRUE)),OR(s_minsal="",s_minsal&lt;=D8715),OR(s_maxsal="",s_maxsal&gt;=D8715),OR(s_minyr="",s_minyr&lt;=A8715),OR(s_maxyr="",s_maxyr&gt;=A8715),OR(s_player="",s_player=C8715)),MAX(F$1:F8714)+1,0)</f>
        <v>0</v>
      </c>
    </row>
    <row r="8716" spans="1:6">
      <c r="A8716" s="20">
        <v>2000</v>
      </c>
      <c r="B8716" s="15" t="s">
        <v>64</v>
      </c>
      <c r="C8716" s="15" t="s">
        <v>5406</v>
      </c>
      <c r="D8716" s="24">
        <v>3451920</v>
      </c>
      <c r="E8716" t="str">
        <f>IF(D8716&lt;VLOOKUP(A8716,Min!A:B,2,FALSE),"Y","")</f>
        <v/>
      </c>
      <c r="F8716">
        <f>IF(AND(OR(s_tmchk="all",IF(ISERROR(MATCH(B8716,s_teams,0)),FALSE,TRUE)),OR(s_minsal="",s_minsal&lt;=D8716),OR(s_maxsal="",s_maxsal&gt;=D8716),OR(s_minyr="",s_minyr&lt;=A8716),OR(s_maxyr="",s_maxyr&gt;=A8716),OR(s_player="",s_player=C8716)),MAX(F$1:F8715)+1,0)</f>
        <v>0</v>
      </c>
    </row>
    <row r="8717" spans="1:6">
      <c r="A8717" s="20">
        <v>2000</v>
      </c>
      <c r="B8717" s="15" t="s">
        <v>64</v>
      </c>
      <c r="C8717" s="15" t="s">
        <v>5035</v>
      </c>
      <c r="D8717" s="24">
        <v>2000000</v>
      </c>
      <c r="E8717" t="str">
        <f>IF(D8717&lt;VLOOKUP(A8717,Min!A:B,2,FALSE),"Y","")</f>
        <v/>
      </c>
      <c r="F8717">
        <f>IF(AND(OR(s_tmchk="all",IF(ISERROR(MATCH(B8717,s_teams,0)),FALSE,TRUE)),OR(s_minsal="",s_minsal&lt;=D8717),OR(s_maxsal="",s_maxsal&gt;=D8717),OR(s_minyr="",s_minyr&lt;=A8717),OR(s_maxyr="",s_maxyr&gt;=A8717),OR(s_player="",s_player=C8717)),MAX(F$1:F8716)+1,0)</f>
        <v>0</v>
      </c>
    </row>
    <row r="8718" spans="1:6">
      <c r="A8718" s="20">
        <v>2000</v>
      </c>
      <c r="B8718" s="15" t="s">
        <v>64</v>
      </c>
      <c r="C8718" s="15" t="s">
        <v>5232</v>
      </c>
      <c r="D8718" s="24">
        <v>2000000</v>
      </c>
      <c r="E8718" t="str">
        <f>IF(D8718&lt;VLOOKUP(A8718,Min!A:B,2,FALSE),"Y","")</f>
        <v/>
      </c>
      <c r="F8718">
        <f>IF(AND(OR(s_tmchk="all",IF(ISERROR(MATCH(B8718,s_teams,0)),FALSE,TRUE)),OR(s_minsal="",s_minsal&lt;=D8718),OR(s_maxsal="",s_maxsal&gt;=D8718),OR(s_minyr="",s_minyr&lt;=A8718),OR(s_maxyr="",s_maxyr&gt;=A8718),OR(s_player="",s_player=C8718)),MAX(F$1:F8717)+1,0)</f>
        <v>0</v>
      </c>
    </row>
    <row r="8719" spans="1:6">
      <c r="A8719" s="20">
        <v>2000</v>
      </c>
      <c r="B8719" s="15" t="s">
        <v>64</v>
      </c>
      <c r="C8719" s="15" t="s">
        <v>5532</v>
      </c>
      <c r="D8719" s="24">
        <v>1920000</v>
      </c>
      <c r="E8719" t="str">
        <f>IF(D8719&lt;VLOOKUP(A8719,Min!A:B,2,FALSE),"Y","")</f>
        <v/>
      </c>
      <c r="F8719">
        <f>IF(AND(OR(s_tmchk="all",IF(ISERROR(MATCH(B8719,s_teams,0)),FALSE,TRUE)),OR(s_minsal="",s_minsal&lt;=D8719),OR(s_maxsal="",s_maxsal&gt;=D8719),OR(s_minyr="",s_minyr&lt;=A8719),OR(s_maxyr="",s_maxyr&gt;=A8719),OR(s_player="",s_player=C8719)),MAX(F$1:F8718)+1,0)</f>
        <v>0</v>
      </c>
    </row>
    <row r="8720" spans="1:6">
      <c r="A8720" s="20">
        <v>2000</v>
      </c>
      <c r="B8720" s="15" t="s">
        <v>64</v>
      </c>
      <c r="C8720" s="15" t="s">
        <v>5350</v>
      </c>
      <c r="D8720" s="24">
        <v>1100000</v>
      </c>
      <c r="E8720" t="str">
        <f>IF(D8720&lt;VLOOKUP(A8720,Min!A:B,2,FALSE),"Y","")</f>
        <v/>
      </c>
      <c r="F8720">
        <f>IF(AND(OR(s_tmchk="all",IF(ISERROR(MATCH(B8720,s_teams,0)),FALSE,TRUE)),OR(s_minsal="",s_minsal&lt;=D8720),OR(s_maxsal="",s_maxsal&gt;=D8720),OR(s_minyr="",s_minyr&lt;=A8720),OR(s_maxyr="",s_maxyr&gt;=A8720),OR(s_player="",s_player=C8720)),MAX(F$1:F8719)+1,0)</f>
        <v>0</v>
      </c>
    </row>
    <row r="8721" spans="1:6">
      <c r="A8721" s="20">
        <v>2000</v>
      </c>
      <c r="B8721" s="15" t="s">
        <v>64</v>
      </c>
      <c r="C8721" s="15" t="s">
        <v>5934</v>
      </c>
      <c r="D8721" s="24">
        <v>1000000</v>
      </c>
      <c r="E8721" t="str">
        <f>IF(D8721&lt;VLOOKUP(A8721,Min!A:B,2,FALSE),"Y","")</f>
        <v/>
      </c>
      <c r="F8721">
        <f>IF(AND(OR(s_tmchk="all",IF(ISERROR(MATCH(B8721,s_teams,0)),FALSE,TRUE)),OR(s_minsal="",s_minsal&lt;=D8721),OR(s_maxsal="",s_maxsal&gt;=D8721),OR(s_minyr="",s_minyr&lt;=A8721),OR(s_maxyr="",s_maxyr&gt;=A8721),OR(s_player="",s_player=C8721)),MAX(F$1:F8720)+1,0)</f>
        <v>0</v>
      </c>
    </row>
    <row r="8722" spans="1:6">
      <c r="A8722" s="20">
        <v>2000</v>
      </c>
      <c r="B8722" s="15" t="s">
        <v>64</v>
      </c>
      <c r="C8722" s="15" t="s">
        <v>5981</v>
      </c>
      <c r="D8722" s="24">
        <v>1000000</v>
      </c>
      <c r="E8722" t="str">
        <f>IF(D8722&lt;VLOOKUP(A8722,Min!A:B,2,FALSE),"Y","")</f>
        <v/>
      </c>
      <c r="F8722">
        <f>IF(AND(OR(s_tmchk="all",IF(ISERROR(MATCH(B8722,s_teams,0)),FALSE,TRUE)),OR(s_minsal="",s_minsal&lt;=D8722),OR(s_maxsal="",s_maxsal&gt;=D8722),OR(s_minyr="",s_minyr&lt;=A8722),OR(s_maxyr="",s_maxyr&gt;=A8722),OR(s_player="",s_player=C8722)),MAX(F$1:F8721)+1,0)</f>
        <v>0</v>
      </c>
    </row>
    <row r="8723" spans="1:6">
      <c r="A8723" s="20">
        <v>2000</v>
      </c>
      <c r="B8723" s="15" t="s">
        <v>64</v>
      </c>
      <c r="C8723" s="15" t="s">
        <v>5118</v>
      </c>
      <c r="D8723" s="24">
        <v>510000</v>
      </c>
      <c r="E8723" t="str">
        <f>IF(D8723&lt;VLOOKUP(A8723,Min!A:B,2,FALSE),"Y","")</f>
        <v/>
      </c>
      <c r="F8723">
        <f>IF(AND(OR(s_tmchk="all",IF(ISERROR(MATCH(B8723,s_teams,0)),FALSE,TRUE)),OR(s_minsal="",s_minsal&lt;=D8723),OR(s_maxsal="",s_maxsal&gt;=D8723),OR(s_minyr="",s_minyr&lt;=A8723),OR(s_maxyr="",s_maxyr&gt;=A8723),OR(s_player="",s_player=C8723)),MAX(F$1:F8722)+1,0)</f>
        <v>0</v>
      </c>
    </row>
    <row r="8724" spans="1:6">
      <c r="A8724" s="20">
        <v>2000</v>
      </c>
      <c r="B8724" s="15" t="s">
        <v>64</v>
      </c>
      <c r="C8724" s="15" t="s">
        <v>5196</v>
      </c>
      <c r="D8724" s="24">
        <v>510000</v>
      </c>
      <c r="E8724" t="str">
        <f>IF(D8724&lt;VLOOKUP(A8724,Min!A:B,2,FALSE),"Y","")</f>
        <v/>
      </c>
      <c r="F8724">
        <f>IF(AND(OR(s_tmchk="all",IF(ISERROR(MATCH(B8724,s_teams,0)),FALSE,TRUE)),OR(s_minsal="",s_minsal&lt;=D8724),OR(s_maxsal="",s_maxsal&gt;=D8724),OR(s_minyr="",s_minyr&lt;=A8724),OR(s_maxyr="",s_maxyr&gt;=A8724),OR(s_player="",s_player=C8724)),MAX(F$1:F8723)+1,0)</f>
        <v>0</v>
      </c>
    </row>
    <row r="8725" spans="1:6">
      <c r="A8725" s="20">
        <v>2000</v>
      </c>
      <c r="B8725" s="15" t="s">
        <v>64</v>
      </c>
      <c r="C8725" s="15" t="s">
        <v>5642</v>
      </c>
      <c r="D8725" s="24">
        <v>510000</v>
      </c>
      <c r="E8725" t="str">
        <f>IF(D8725&lt;VLOOKUP(A8725,Min!A:B,2,FALSE),"Y","")</f>
        <v/>
      </c>
      <c r="F8725">
        <f>IF(AND(OR(s_tmchk="all",IF(ISERROR(MATCH(B8725,s_teams,0)),FALSE,TRUE)),OR(s_minsal="",s_minsal&lt;=D8725),OR(s_maxsal="",s_maxsal&gt;=D8725),OR(s_minyr="",s_minyr&lt;=A8725),OR(s_maxyr="",s_maxyr&gt;=A8725),OR(s_player="",s_player=C8725)),MAX(F$1:F8724)+1,0)</f>
        <v>0</v>
      </c>
    </row>
    <row r="8726" spans="1:6">
      <c r="A8726" s="20">
        <v>2000</v>
      </c>
      <c r="B8726" s="15" t="s">
        <v>64</v>
      </c>
      <c r="C8726" s="15" t="s">
        <v>5065</v>
      </c>
      <c r="D8726" s="24">
        <v>301875</v>
      </c>
      <c r="E8726" t="str">
        <f>IF(D8726&lt;VLOOKUP(A8726,Min!A:B,2,FALSE),"Y","")</f>
        <v/>
      </c>
      <c r="F8726">
        <f>IF(AND(OR(s_tmchk="all",IF(ISERROR(MATCH(B8726,s_teams,0)),FALSE,TRUE)),OR(s_minsal="",s_minsal&lt;=D8726),OR(s_maxsal="",s_maxsal&gt;=D8726),OR(s_minyr="",s_minyr&lt;=A8726),OR(s_maxyr="",s_maxyr&gt;=A8726),OR(s_player="",s_player=C8726)),MAX(F$1:F8725)+1,0)</f>
        <v>0</v>
      </c>
    </row>
    <row r="8727" spans="1:6">
      <c r="A8727" s="20">
        <v>2000</v>
      </c>
      <c r="B8727" s="15" t="s">
        <v>67</v>
      </c>
      <c r="C8727" s="15" t="s">
        <v>5754</v>
      </c>
      <c r="D8727" s="24">
        <v>15000000</v>
      </c>
      <c r="E8727" t="str">
        <f>IF(D8727&lt;VLOOKUP(A8727,Min!A:B,2,FALSE),"Y","")</f>
        <v/>
      </c>
      <c r="F8727">
        <f>IF(AND(OR(s_tmchk="all",IF(ISERROR(MATCH(B8727,s_teams,0)),FALSE,TRUE)),OR(s_minsal="",s_minsal&lt;=D8727),OR(s_maxsal="",s_maxsal&gt;=D8727),OR(s_minyr="",s_minyr&lt;=A8727),OR(s_maxyr="",s_maxyr&gt;=A8727),OR(s_player="",s_player=C8727)),MAX(F$1:F8726)+1,0)</f>
        <v>0</v>
      </c>
    </row>
    <row r="8728" spans="1:6">
      <c r="A8728" s="20">
        <v>2000</v>
      </c>
      <c r="B8728" s="15" t="s">
        <v>67</v>
      </c>
      <c r="C8728" s="15" t="s">
        <v>5483</v>
      </c>
      <c r="D8728" s="24">
        <v>11910714</v>
      </c>
      <c r="E8728" t="str">
        <f>IF(D8728&lt;VLOOKUP(A8728,Min!A:B,2,FALSE),"Y","")</f>
        <v/>
      </c>
      <c r="F8728">
        <f>IF(AND(OR(s_tmchk="all",IF(ISERROR(MATCH(B8728,s_teams,0)),FALSE,TRUE)),OR(s_minsal="",s_minsal&lt;=D8728),OR(s_maxsal="",s_maxsal&gt;=D8728),OR(s_minyr="",s_minyr&lt;=A8728),OR(s_maxyr="",s_maxyr&gt;=A8728),OR(s_player="",s_player=C8728)),MAX(F$1:F8727)+1,0)</f>
        <v>0</v>
      </c>
    </row>
    <row r="8729" spans="1:6">
      <c r="A8729" s="20">
        <v>2000</v>
      </c>
      <c r="B8729" s="15" t="s">
        <v>67</v>
      </c>
      <c r="C8729" s="15" t="s">
        <v>5493</v>
      </c>
      <c r="D8729" s="24">
        <v>9000000</v>
      </c>
      <c r="E8729" t="str">
        <f>IF(D8729&lt;VLOOKUP(A8729,Min!A:B,2,FALSE),"Y","")</f>
        <v/>
      </c>
      <c r="F8729">
        <f>IF(AND(OR(s_tmchk="all",IF(ISERROR(MATCH(B8729,s_teams,0)),FALSE,TRUE)),OR(s_minsal="",s_minsal&lt;=D8729),OR(s_maxsal="",s_maxsal&gt;=D8729),OR(s_minyr="",s_minyr&lt;=A8729),OR(s_maxyr="",s_maxyr&gt;=A8729),OR(s_player="",s_player=C8729)),MAX(F$1:F8728)+1,0)</f>
        <v>0</v>
      </c>
    </row>
    <row r="8730" spans="1:6">
      <c r="A8730" s="20">
        <v>2000</v>
      </c>
      <c r="B8730" s="15" t="s">
        <v>67</v>
      </c>
      <c r="C8730" s="15" t="s">
        <v>4547</v>
      </c>
      <c r="D8730" s="24">
        <v>8000000</v>
      </c>
      <c r="E8730" t="str">
        <f>IF(D8730&lt;VLOOKUP(A8730,Min!A:B,2,FALSE),"Y","")</f>
        <v/>
      </c>
      <c r="F8730">
        <f>IF(AND(OR(s_tmchk="all",IF(ISERROR(MATCH(B8730,s_teams,0)),FALSE,TRUE)),OR(s_minsal="",s_minsal&lt;=D8730),OR(s_maxsal="",s_maxsal&gt;=D8730),OR(s_minyr="",s_minyr&lt;=A8730),OR(s_maxyr="",s_maxyr&gt;=A8730),OR(s_player="",s_player=C8730)),MAX(F$1:F8729)+1,0)</f>
        <v>0</v>
      </c>
    </row>
    <row r="8731" spans="1:6">
      <c r="A8731" s="20">
        <v>2000</v>
      </c>
      <c r="B8731" s="15" t="s">
        <v>67</v>
      </c>
      <c r="C8731" s="15" t="s">
        <v>4776</v>
      </c>
      <c r="D8731" s="24">
        <v>7100000</v>
      </c>
      <c r="E8731" t="str">
        <f>IF(D8731&lt;VLOOKUP(A8731,Min!A:B,2,FALSE),"Y","")</f>
        <v/>
      </c>
      <c r="F8731">
        <f>IF(AND(OR(s_tmchk="all",IF(ISERROR(MATCH(B8731,s_teams,0)),FALSE,TRUE)),OR(s_minsal="",s_minsal&lt;=D8731),OR(s_maxsal="",s_maxsal&gt;=D8731),OR(s_minyr="",s_minyr&lt;=A8731),OR(s_maxyr="",s_maxyr&gt;=A8731),OR(s_player="",s_player=C8731)),MAX(F$1:F8730)+1,0)</f>
        <v>0</v>
      </c>
    </row>
    <row r="8732" spans="1:6">
      <c r="A8732" s="20">
        <v>2000</v>
      </c>
      <c r="B8732" s="15" t="s">
        <v>67</v>
      </c>
      <c r="C8732" s="15" t="s">
        <v>2523</v>
      </c>
      <c r="D8732" s="24">
        <v>5250000</v>
      </c>
      <c r="E8732" t="str">
        <f>IF(D8732&lt;VLOOKUP(A8732,Min!A:B,2,FALSE),"Y","")</f>
        <v/>
      </c>
      <c r="F8732">
        <f>IF(AND(OR(s_tmchk="all",IF(ISERROR(MATCH(B8732,s_teams,0)),FALSE,TRUE)),OR(s_minsal="",s_minsal&lt;=D8732),OR(s_maxsal="",s_maxsal&gt;=D8732),OR(s_minyr="",s_minyr&lt;=A8732),OR(s_maxyr="",s_maxyr&gt;=A8732),OR(s_player="",s_player=C8732)),MAX(F$1:F8731)+1,0)</f>
        <v>0</v>
      </c>
    </row>
    <row r="8733" spans="1:6">
      <c r="A8733" s="20">
        <v>2000</v>
      </c>
      <c r="B8733" s="15" t="s">
        <v>67</v>
      </c>
      <c r="C8733" s="15" t="s">
        <v>4764</v>
      </c>
      <c r="D8733" s="24">
        <v>4540000</v>
      </c>
      <c r="E8733" t="str">
        <f>IF(D8733&lt;VLOOKUP(A8733,Min!A:B,2,FALSE),"Y","")</f>
        <v/>
      </c>
      <c r="F8733">
        <f>IF(AND(OR(s_tmchk="all",IF(ISERROR(MATCH(B8733,s_teams,0)),FALSE,TRUE)),OR(s_minsal="",s_minsal&lt;=D8733),OR(s_maxsal="",s_maxsal&gt;=D8733),OR(s_minyr="",s_minyr&lt;=A8733),OR(s_maxyr="",s_maxyr&gt;=A8733),OR(s_player="",s_player=C8733)),MAX(F$1:F8732)+1,0)</f>
        <v>0</v>
      </c>
    </row>
    <row r="8734" spans="1:6">
      <c r="A8734" s="20">
        <v>2000</v>
      </c>
      <c r="B8734" s="15" t="s">
        <v>67</v>
      </c>
      <c r="C8734" s="15" t="s">
        <v>4772</v>
      </c>
      <c r="D8734" s="24">
        <v>4160000</v>
      </c>
      <c r="E8734" t="str">
        <f>IF(D8734&lt;VLOOKUP(A8734,Min!A:B,2,FALSE),"Y","")</f>
        <v/>
      </c>
      <c r="F8734">
        <f>IF(AND(OR(s_tmchk="all",IF(ISERROR(MATCH(B8734,s_teams,0)),FALSE,TRUE)),OR(s_minsal="",s_minsal&lt;=D8734),OR(s_maxsal="",s_maxsal&gt;=D8734),OR(s_minyr="",s_minyr&lt;=A8734),OR(s_maxyr="",s_maxyr&gt;=A8734),OR(s_player="",s_player=C8734)),MAX(F$1:F8733)+1,0)</f>
        <v>0</v>
      </c>
    </row>
    <row r="8735" spans="1:6">
      <c r="A8735" s="20">
        <v>2000</v>
      </c>
      <c r="B8735" s="15" t="s">
        <v>67</v>
      </c>
      <c r="C8735" s="15" t="s">
        <v>5347</v>
      </c>
      <c r="D8735" s="24">
        <v>2000000</v>
      </c>
      <c r="E8735" t="str">
        <f>IF(D8735&lt;VLOOKUP(A8735,Min!A:B,2,FALSE),"Y","")</f>
        <v/>
      </c>
      <c r="F8735">
        <f>IF(AND(OR(s_tmchk="all",IF(ISERROR(MATCH(B8735,s_teams,0)),FALSE,TRUE)),OR(s_minsal="",s_minsal&lt;=D8735),OR(s_maxsal="",s_maxsal&gt;=D8735),OR(s_minyr="",s_minyr&lt;=A8735),OR(s_maxyr="",s_maxyr&gt;=A8735),OR(s_player="",s_player=C8735)),MAX(F$1:F8734)+1,0)</f>
        <v>0</v>
      </c>
    </row>
    <row r="8736" spans="1:6">
      <c r="A8736" s="20">
        <v>2000</v>
      </c>
      <c r="B8736" s="15" t="s">
        <v>67</v>
      </c>
      <c r="C8736" s="15" t="s">
        <v>4196</v>
      </c>
      <c r="D8736" s="24">
        <v>1925000</v>
      </c>
      <c r="E8736" t="str">
        <f>IF(D8736&lt;VLOOKUP(A8736,Min!A:B,2,FALSE),"Y","")</f>
        <v/>
      </c>
      <c r="F8736">
        <f>IF(AND(OR(s_tmchk="all",IF(ISERROR(MATCH(B8736,s_teams,0)),FALSE,TRUE)),OR(s_minsal="",s_minsal&lt;=D8736),OR(s_maxsal="",s_maxsal&gt;=D8736),OR(s_minyr="",s_minyr&lt;=A8736),OR(s_maxyr="",s_maxyr&gt;=A8736),OR(s_player="",s_player=C8736)),MAX(F$1:F8735)+1,0)</f>
        <v>0</v>
      </c>
    </row>
    <row r="8737" spans="1:6">
      <c r="A8737" s="20">
        <v>2000</v>
      </c>
      <c r="B8737" s="15" t="s">
        <v>67</v>
      </c>
      <c r="C8737" s="15" t="s">
        <v>5087</v>
      </c>
      <c r="D8737" s="24">
        <v>947200</v>
      </c>
      <c r="E8737" t="str">
        <f>IF(D8737&lt;VLOOKUP(A8737,Min!A:B,2,FALSE),"Y","")</f>
        <v/>
      </c>
      <c r="F8737">
        <f>IF(AND(OR(s_tmchk="all",IF(ISERROR(MATCH(B8737,s_teams,0)),FALSE,TRUE)),OR(s_minsal="",s_minsal&lt;=D8737),OR(s_maxsal="",s_maxsal&gt;=D8737),OR(s_minyr="",s_minyr&lt;=A8737),OR(s_maxyr="",s_maxyr&gt;=A8737),OR(s_player="",s_player=C8737)),MAX(F$1:F8736)+1,0)</f>
        <v>0</v>
      </c>
    </row>
    <row r="8738" spans="1:6">
      <c r="A8738" s="20">
        <v>2000</v>
      </c>
      <c r="B8738" s="15" t="s">
        <v>67</v>
      </c>
      <c r="C8738" s="15" t="s">
        <v>5688</v>
      </c>
      <c r="D8738" s="24">
        <v>830745</v>
      </c>
      <c r="E8738" t="str">
        <f>IF(D8738&lt;VLOOKUP(A8738,Min!A:B,2,FALSE),"Y","")</f>
        <v/>
      </c>
      <c r="F8738">
        <f>IF(AND(OR(s_tmchk="all",IF(ISERROR(MATCH(B8738,s_teams,0)),FALSE,TRUE)),OR(s_minsal="",s_minsal&lt;=D8738),OR(s_maxsal="",s_maxsal&gt;=D8738),OR(s_minyr="",s_minyr&lt;=A8738),OR(s_maxyr="",s_maxyr&gt;=A8738),OR(s_player="",s_player=C8738)),MAX(F$1:F8737)+1,0)</f>
        <v>0</v>
      </c>
    </row>
    <row r="8739" spans="1:6">
      <c r="A8739" s="20">
        <v>2000</v>
      </c>
      <c r="B8739" s="15" t="s">
        <v>67</v>
      </c>
      <c r="C8739" s="15" t="s">
        <v>4578</v>
      </c>
      <c r="D8739" s="24">
        <v>510000</v>
      </c>
      <c r="E8739" t="str">
        <f>IF(D8739&lt;VLOOKUP(A8739,Min!A:B,2,FALSE),"Y","")</f>
        <v/>
      </c>
      <c r="F8739">
        <f>IF(AND(OR(s_tmchk="all",IF(ISERROR(MATCH(B8739,s_teams,0)),FALSE,TRUE)),OR(s_minsal="",s_minsal&lt;=D8739),OR(s_maxsal="",s_maxsal&gt;=D8739),OR(s_minyr="",s_minyr&lt;=A8739),OR(s_maxyr="",s_maxyr&gt;=A8739),OR(s_player="",s_player=C8739)),MAX(F$1:F8738)+1,0)</f>
        <v>0</v>
      </c>
    </row>
    <row r="8740" spans="1:6">
      <c r="A8740" s="20">
        <v>2000</v>
      </c>
      <c r="B8740" s="15" t="s">
        <v>67</v>
      </c>
      <c r="C8740" s="15" t="s">
        <v>4914</v>
      </c>
      <c r="D8740" s="24">
        <v>510000</v>
      </c>
      <c r="E8740" t="str">
        <f>IF(D8740&lt;VLOOKUP(A8740,Min!A:B,2,FALSE),"Y","")</f>
        <v/>
      </c>
      <c r="F8740">
        <f>IF(AND(OR(s_tmchk="all",IF(ISERROR(MATCH(B8740,s_teams,0)),FALSE,TRUE)),OR(s_minsal="",s_minsal&lt;=D8740),OR(s_maxsal="",s_maxsal&gt;=D8740),OR(s_minyr="",s_minyr&lt;=A8740),OR(s_maxyr="",s_maxyr&gt;=A8740),OR(s_player="",s_player=C8740)),MAX(F$1:F8739)+1,0)</f>
        <v>0</v>
      </c>
    </row>
    <row r="8741" spans="1:6">
      <c r="A8741" s="20">
        <v>2000</v>
      </c>
      <c r="B8741" s="15" t="s">
        <v>67</v>
      </c>
      <c r="C8741" s="15" t="s">
        <v>5846</v>
      </c>
      <c r="D8741" s="24">
        <v>485000</v>
      </c>
      <c r="E8741" t="str">
        <f>IF(D8741&lt;VLOOKUP(A8741,Min!A:B,2,FALSE),"Y","")</f>
        <v/>
      </c>
      <c r="F8741">
        <f>IF(AND(OR(s_tmchk="all",IF(ISERROR(MATCH(B8741,s_teams,0)),FALSE,TRUE)),OR(s_minsal="",s_minsal&lt;=D8741),OR(s_maxsal="",s_maxsal&gt;=D8741),OR(s_minyr="",s_minyr&lt;=A8741),OR(s_maxyr="",s_maxyr&gt;=A8741),OR(s_player="",s_player=C8741)),MAX(F$1:F8740)+1,0)</f>
        <v>0</v>
      </c>
    </row>
    <row r="8742" spans="1:6">
      <c r="A8742" s="20">
        <v>2000</v>
      </c>
      <c r="B8742" s="15" t="s">
        <v>67</v>
      </c>
      <c r="C8742" s="15" t="s">
        <v>4925</v>
      </c>
      <c r="D8742" s="24">
        <v>111871</v>
      </c>
      <c r="E8742" t="str">
        <f>IF(D8742&lt;VLOOKUP(A8742,Min!A:B,2,FALSE),"Y","")</f>
        <v>Y</v>
      </c>
      <c r="F8742">
        <f>IF(AND(OR(s_tmchk="all",IF(ISERROR(MATCH(B8742,s_teams,0)),FALSE,TRUE)),OR(s_minsal="",s_minsal&lt;=D8742),OR(s_maxsal="",s_maxsal&gt;=D8742),OR(s_minyr="",s_minyr&lt;=A8742),OR(s_maxyr="",s_maxyr&gt;=A8742),OR(s_player="",s_player=C8742)),MAX(F$1:F8741)+1,0)</f>
        <v>0</v>
      </c>
    </row>
    <row r="8743" spans="1:6">
      <c r="A8743" s="20">
        <v>2000</v>
      </c>
      <c r="B8743" s="15" t="s">
        <v>67</v>
      </c>
      <c r="C8743" s="15" t="s">
        <v>5312</v>
      </c>
      <c r="D8743" s="24">
        <v>7471</v>
      </c>
      <c r="E8743" t="str">
        <f>IF(D8743&lt;VLOOKUP(A8743,Min!A:B,2,FALSE),"Y","")</f>
        <v>Y</v>
      </c>
      <c r="F8743">
        <f>IF(AND(OR(s_tmchk="all",IF(ISERROR(MATCH(B8743,s_teams,0)),FALSE,TRUE)),OR(s_minsal="",s_minsal&lt;=D8743),OR(s_maxsal="",s_maxsal&gt;=D8743),OR(s_minyr="",s_minyr&lt;=A8743),OR(s_maxyr="",s_maxyr&gt;=A8743),OR(s_player="",s_player=C8743)),MAX(F$1:F8742)+1,0)</f>
        <v>0</v>
      </c>
    </row>
    <row r="8744" spans="1:6">
      <c r="A8744" s="20">
        <v>2000</v>
      </c>
      <c r="B8744" s="15" t="s">
        <v>73</v>
      </c>
      <c r="C8744" s="15" t="s">
        <v>4889</v>
      </c>
      <c r="D8744" s="24">
        <v>4125000</v>
      </c>
      <c r="E8744" t="str">
        <f>IF(D8744&lt;VLOOKUP(A8744,Min!A:B,2,FALSE),"Y","")</f>
        <v/>
      </c>
      <c r="F8744">
        <f>IF(AND(OR(s_tmchk="all",IF(ISERROR(MATCH(B8744,s_teams,0)),FALSE,TRUE)),OR(s_minsal="",s_minsal&lt;=D8744),OR(s_maxsal="",s_maxsal&gt;=D8744),OR(s_minyr="",s_minyr&lt;=A8744),OR(s_maxyr="",s_maxyr&gt;=A8744),OR(s_player="",s_player=C8744)),MAX(F$1:F8743)+1,0)</f>
        <v>0</v>
      </c>
    </row>
    <row r="8745" spans="1:6">
      <c r="A8745" s="20">
        <v>2000</v>
      </c>
      <c r="B8745" s="15" t="s">
        <v>73</v>
      </c>
      <c r="C8745" s="15" t="s">
        <v>4618</v>
      </c>
      <c r="D8745" s="24">
        <v>3707200</v>
      </c>
      <c r="E8745" t="str">
        <f>IF(D8745&lt;VLOOKUP(A8745,Min!A:B,2,FALSE),"Y","")</f>
        <v/>
      </c>
      <c r="F8745">
        <f>IF(AND(OR(s_tmchk="all",IF(ISERROR(MATCH(B8745,s_teams,0)),FALSE,TRUE)),OR(s_minsal="",s_minsal&lt;=D8745),OR(s_maxsal="",s_maxsal&gt;=D8745),OR(s_minyr="",s_minyr&lt;=A8745),OR(s_maxyr="",s_maxyr&gt;=A8745),OR(s_player="",s_player=C8745)),MAX(F$1:F8744)+1,0)</f>
        <v>0</v>
      </c>
    </row>
    <row r="8746" spans="1:6">
      <c r="A8746" s="20">
        <v>2000</v>
      </c>
      <c r="B8746" s="15" t="s">
        <v>73</v>
      </c>
      <c r="C8746" s="15" t="s">
        <v>4942</v>
      </c>
      <c r="D8746" s="24">
        <v>3159000</v>
      </c>
      <c r="E8746" t="str">
        <f>IF(D8746&lt;VLOOKUP(A8746,Min!A:B,2,FALSE),"Y","")</f>
        <v/>
      </c>
      <c r="F8746">
        <f>IF(AND(OR(s_tmchk="all",IF(ISERROR(MATCH(B8746,s_teams,0)),FALSE,TRUE)),OR(s_minsal="",s_minsal&lt;=D8746),OR(s_maxsal="",s_maxsal&gt;=D8746),OR(s_minyr="",s_minyr&lt;=A8746),OR(s_maxyr="",s_maxyr&gt;=A8746),OR(s_player="",s_player=C8746)),MAX(F$1:F8745)+1,0)</f>
        <v>0</v>
      </c>
    </row>
    <row r="8747" spans="1:6">
      <c r="A8747" s="20">
        <v>2000</v>
      </c>
      <c r="B8747" s="15" t="s">
        <v>73</v>
      </c>
      <c r="C8747" s="15" t="s">
        <v>2887</v>
      </c>
      <c r="D8747" s="24">
        <v>3100080</v>
      </c>
      <c r="E8747" t="str">
        <f>IF(D8747&lt;VLOOKUP(A8747,Min!A:B,2,FALSE),"Y","")</f>
        <v/>
      </c>
      <c r="F8747">
        <f>IF(AND(OR(s_tmchk="all",IF(ISERROR(MATCH(B8747,s_teams,0)),FALSE,TRUE)),OR(s_minsal="",s_minsal&lt;=D8747),OR(s_maxsal="",s_maxsal&gt;=D8747),OR(s_minyr="",s_minyr&lt;=A8747),OR(s_maxyr="",s_maxyr&gt;=A8747),OR(s_player="",s_player=C8747)),MAX(F$1:F8746)+1,0)</f>
        <v>0</v>
      </c>
    </row>
    <row r="8748" spans="1:6">
      <c r="A8748" s="20">
        <v>2000</v>
      </c>
      <c r="B8748" s="15" t="s">
        <v>73</v>
      </c>
      <c r="C8748" s="15" t="s">
        <v>5117</v>
      </c>
      <c r="D8748" s="24">
        <v>3000000</v>
      </c>
      <c r="E8748" t="str">
        <f>IF(D8748&lt;VLOOKUP(A8748,Min!A:B,2,FALSE),"Y","")</f>
        <v/>
      </c>
      <c r="F8748">
        <f>IF(AND(OR(s_tmchk="all",IF(ISERROR(MATCH(B8748,s_teams,0)),FALSE,TRUE)),OR(s_minsal="",s_minsal&lt;=D8748),OR(s_maxsal="",s_maxsal&gt;=D8748),OR(s_minyr="",s_minyr&lt;=A8748),OR(s_maxyr="",s_maxyr&gt;=A8748),OR(s_player="",s_player=C8748)),MAX(F$1:F8747)+1,0)</f>
        <v>0</v>
      </c>
    </row>
    <row r="8749" spans="1:6">
      <c r="A8749" s="20">
        <v>2000</v>
      </c>
      <c r="B8749" s="15" t="s">
        <v>73</v>
      </c>
      <c r="C8749" s="15" t="s">
        <v>5891</v>
      </c>
      <c r="D8749" s="24">
        <v>2298840</v>
      </c>
      <c r="E8749" t="str">
        <f>IF(D8749&lt;VLOOKUP(A8749,Min!A:B,2,FALSE),"Y","")</f>
        <v/>
      </c>
      <c r="F8749">
        <f>IF(AND(OR(s_tmchk="all",IF(ISERROR(MATCH(B8749,s_teams,0)),FALSE,TRUE)),OR(s_minsal="",s_minsal&lt;=D8749),OR(s_maxsal="",s_maxsal&gt;=D8749),OR(s_minyr="",s_minyr&lt;=A8749),OR(s_maxyr="",s_maxyr&gt;=A8749),OR(s_player="",s_player=C8749)),MAX(F$1:F8748)+1,0)</f>
        <v>0</v>
      </c>
    </row>
    <row r="8750" spans="1:6">
      <c r="A8750" s="20">
        <v>2000</v>
      </c>
      <c r="B8750" s="15" t="s">
        <v>73</v>
      </c>
      <c r="C8750" s="15" t="s">
        <v>4662</v>
      </c>
      <c r="D8750" s="24">
        <v>2000000</v>
      </c>
      <c r="E8750" t="str">
        <f>IF(D8750&lt;VLOOKUP(A8750,Min!A:B,2,FALSE),"Y","")</f>
        <v/>
      </c>
      <c r="F8750">
        <f>IF(AND(OR(s_tmchk="all",IF(ISERROR(MATCH(B8750,s_teams,0)),FALSE,TRUE)),OR(s_minsal="",s_minsal&lt;=D8750),OR(s_maxsal="",s_maxsal&gt;=D8750),OR(s_minyr="",s_minyr&lt;=A8750),OR(s_maxyr="",s_maxyr&gt;=A8750),OR(s_player="",s_player=C8750)),MAX(F$1:F8749)+1,0)</f>
        <v>0</v>
      </c>
    </row>
    <row r="8751" spans="1:6">
      <c r="A8751" s="20">
        <v>2000</v>
      </c>
      <c r="B8751" s="15" t="s">
        <v>73</v>
      </c>
      <c r="C8751" s="15" t="s">
        <v>6045</v>
      </c>
      <c r="D8751" s="24">
        <v>1925000</v>
      </c>
      <c r="E8751" t="str">
        <f>IF(D8751&lt;VLOOKUP(A8751,Min!A:B,2,FALSE),"Y","")</f>
        <v/>
      </c>
      <c r="F8751">
        <f>IF(AND(OR(s_tmchk="all",IF(ISERROR(MATCH(B8751,s_teams,0)),FALSE,TRUE)),OR(s_minsal="",s_minsal&lt;=D8751),OR(s_maxsal="",s_maxsal&gt;=D8751),OR(s_minyr="",s_minyr&lt;=A8751),OR(s_maxyr="",s_maxyr&gt;=A8751),OR(s_player="",s_player=C8751)),MAX(F$1:F8750)+1,0)</f>
        <v>0</v>
      </c>
    </row>
    <row r="8752" spans="1:6">
      <c r="A8752" s="20">
        <v>2000</v>
      </c>
      <c r="B8752" s="15" t="s">
        <v>73</v>
      </c>
      <c r="C8752" s="15" t="s">
        <v>6200</v>
      </c>
      <c r="D8752" s="24">
        <v>1893500</v>
      </c>
      <c r="E8752" t="str">
        <f>IF(D8752&lt;VLOOKUP(A8752,Min!A:B,2,FALSE),"Y","")</f>
        <v/>
      </c>
      <c r="F8752">
        <f>IF(AND(OR(s_tmchk="all",IF(ISERROR(MATCH(B8752,s_teams,0)),FALSE,TRUE)),OR(s_minsal="",s_minsal&lt;=D8752),OR(s_maxsal="",s_maxsal&gt;=D8752),OR(s_minyr="",s_minyr&lt;=A8752),OR(s_maxyr="",s_maxyr&gt;=A8752),OR(s_player="",s_player=C8752)),MAX(F$1:F8751)+1,0)</f>
        <v>0</v>
      </c>
    </row>
    <row r="8753" spans="1:6">
      <c r="A8753" s="20">
        <v>2000</v>
      </c>
      <c r="B8753" s="15" t="s">
        <v>73</v>
      </c>
      <c r="C8753" s="15" t="s">
        <v>5657</v>
      </c>
      <c r="D8753" s="24">
        <v>1660000</v>
      </c>
      <c r="E8753" t="str">
        <f>IF(D8753&lt;VLOOKUP(A8753,Min!A:B,2,FALSE),"Y","")</f>
        <v/>
      </c>
      <c r="F8753">
        <f>IF(AND(OR(s_tmchk="all",IF(ISERROR(MATCH(B8753,s_teams,0)),FALSE,TRUE)),OR(s_minsal="",s_minsal&lt;=D8753),OR(s_maxsal="",s_maxsal&gt;=D8753),OR(s_minyr="",s_minyr&lt;=A8753),OR(s_maxyr="",s_maxyr&gt;=A8753),OR(s_player="",s_player=C8753)),MAX(F$1:F8752)+1,0)</f>
        <v>0</v>
      </c>
    </row>
    <row r="8754" spans="1:6">
      <c r="A8754" s="20">
        <v>2000</v>
      </c>
      <c r="B8754" s="15" t="s">
        <v>73</v>
      </c>
      <c r="C8754" s="15" t="s">
        <v>5647</v>
      </c>
      <c r="D8754" s="24">
        <v>1357320</v>
      </c>
      <c r="E8754" t="str">
        <f>IF(D8754&lt;VLOOKUP(A8754,Min!A:B,2,FALSE),"Y","")</f>
        <v/>
      </c>
      <c r="F8754">
        <f>IF(AND(OR(s_tmchk="all",IF(ISERROR(MATCH(B8754,s_teams,0)),FALSE,TRUE)),OR(s_minsal="",s_minsal&lt;=D8754),OR(s_maxsal="",s_maxsal&gt;=D8754),OR(s_minyr="",s_minyr&lt;=A8754),OR(s_maxyr="",s_maxyr&gt;=A8754),OR(s_player="",s_player=C8754)),MAX(F$1:F8753)+1,0)</f>
        <v>0</v>
      </c>
    </row>
    <row r="8755" spans="1:6">
      <c r="A8755" s="20">
        <v>2000</v>
      </c>
      <c r="B8755" s="15" t="s">
        <v>73</v>
      </c>
      <c r="C8755" s="15" t="s">
        <v>3880</v>
      </c>
      <c r="D8755" s="24">
        <v>1259400</v>
      </c>
      <c r="E8755" t="str">
        <f>IF(D8755&lt;VLOOKUP(A8755,Min!A:B,2,FALSE),"Y","")</f>
        <v/>
      </c>
      <c r="F8755">
        <f>IF(AND(OR(s_tmchk="all",IF(ISERROR(MATCH(B8755,s_teams,0)),FALSE,TRUE)),OR(s_minsal="",s_minsal&lt;=D8755),OR(s_maxsal="",s_maxsal&gt;=D8755),OR(s_minyr="",s_minyr&lt;=A8755),OR(s_maxyr="",s_maxyr&gt;=A8755),OR(s_player="",s_player=C8755)),MAX(F$1:F8754)+1,0)</f>
        <v>0</v>
      </c>
    </row>
    <row r="8756" spans="1:6">
      <c r="A8756" s="20">
        <v>2000</v>
      </c>
      <c r="B8756" s="15" t="s">
        <v>73</v>
      </c>
      <c r="C8756" s="15" t="s">
        <v>5152</v>
      </c>
      <c r="D8756" s="24">
        <v>1200000</v>
      </c>
      <c r="E8756" t="str">
        <f>IF(D8756&lt;VLOOKUP(A8756,Min!A:B,2,FALSE),"Y","")</f>
        <v/>
      </c>
      <c r="F8756">
        <f>IF(AND(OR(s_tmchk="all",IF(ISERROR(MATCH(B8756,s_teams,0)),FALSE,TRUE)),OR(s_minsal="",s_minsal&lt;=D8756),OR(s_maxsal="",s_maxsal&gt;=D8756),OR(s_minyr="",s_minyr&lt;=A8756),OR(s_maxyr="",s_maxyr&gt;=A8756),OR(s_player="",s_player=C8756)),MAX(F$1:F8755)+1,0)</f>
        <v>0</v>
      </c>
    </row>
    <row r="8757" spans="1:6">
      <c r="A8757" s="20">
        <v>2000</v>
      </c>
      <c r="B8757" s="15" t="s">
        <v>73</v>
      </c>
      <c r="C8757" s="15" t="s">
        <v>5351</v>
      </c>
      <c r="D8757" s="24">
        <v>1172400</v>
      </c>
      <c r="E8757" t="str">
        <f>IF(D8757&lt;VLOOKUP(A8757,Min!A:B,2,FALSE),"Y","")</f>
        <v/>
      </c>
      <c r="F8757">
        <f>IF(AND(OR(s_tmchk="all",IF(ISERROR(MATCH(B8757,s_teams,0)),FALSE,TRUE)),OR(s_minsal="",s_minsal&lt;=D8757),OR(s_maxsal="",s_maxsal&gt;=D8757),OR(s_minyr="",s_minyr&lt;=A8757),OR(s_maxyr="",s_maxyr&gt;=A8757),OR(s_player="",s_player=C8757)),MAX(F$1:F8756)+1,0)</f>
        <v>0</v>
      </c>
    </row>
    <row r="8758" spans="1:6">
      <c r="A8758" s="20">
        <v>2000</v>
      </c>
      <c r="B8758" s="15" t="s">
        <v>73</v>
      </c>
      <c r="C8758" s="15" t="s">
        <v>5621</v>
      </c>
      <c r="D8758" s="24">
        <v>1163760</v>
      </c>
      <c r="E8758" t="str">
        <f>IF(D8758&lt;VLOOKUP(A8758,Min!A:B,2,FALSE),"Y","")</f>
        <v/>
      </c>
      <c r="F8758">
        <f>IF(AND(OR(s_tmchk="all",IF(ISERROR(MATCH(B8758,s_teams,0)),FALSE,TRUE)),OR(s_minsal="",s_minsal&lt;=D8758),OR(s_maxsal="",s_maxsal&gt;=D8758),OR(s_minyr="",s_minyr&lt;=A8758),OR(s_maxyr="",s_maxyr&gt;=A8758),OR(s_player="",s_player=C8758)),MAX(F$1:F8757)+1,0)</f>
        <v>0</v>
      </c>
    </row>
    <row r="8759" spans="1:6">
      <c r="A8759" s="20">
        <v>2000</v>
      </c>
      <c r="B8759" s="15" t="s">
        <v>73</v>
      </c>
      <c r="C8759" s="15" t="s">
        <v>6062</v>
      </c>
      <c r="D8759" s="24">
        <v>1119000</v>
      </c>
      <c r="E8759" t="str">
        <f>IF(D8759&lt;VLOOKUP(A8759,Min!A:B,2,FALSE),"Y","")</f>
        <v/>
      </c>
      <c r="F8759">
        <f>IF(AND(OR(s_tmchk="all",IF(ISERROR(MATCH(B8759,s_teams,0)),FALSE,TRUE)),OR(s_minsal="",s_minsal&lt;=D8759),OR(s_maxsal="",s_maxsal&gt;=D8759),OR(s_minyr="",s_minyr&lt;=A8759),OR(s_maxyr="",s_maxyr&gt;=A8759),OR(s_player="",s_player=C8759)),MAX(F$1:F8758)+1,0)</f>
        <v>0</v>
      </c>
    </row>
    <row r="8760" spans="1:6">
      <c r="A8760" s="20">
        <v>2000</v>
      </c>
      <c r="B8760" s="15" t="s">
        <v>73</v>
      </c>
      <c r="C8760" s="15" t="s">
        <v>4597</v>
      </c>
      <c r="D8760" s="24">
        <v>1100000</v>
      </c>
      <c r="E8760" t="str">
        <f>IF(D8760&lt;VLOOKUP(A8760,Min!A:B,2,FALSE),"Y","")</f>
        <v/>
      </c>
      <c r="F8760">
        <f>IF(AND(OR(s_tmchk="all",IF(ISERROR(MATCH(B8760,s_teams,0)),FALSE,TRUE)),OR(s_minsal="",s_minsal&lt;=D8760),OR(s_maxsal="",s_maxsal&gt;=D8760),OR(s_minyr="",s_minyr&lt;=A8760),OR(s_maxyr="",s_maxyr&gt;=A8760),OR(s_player="",s_player=C8760)),MAX(F$1:F8759)+1,0)</f>
        <v>0</v>
      </c>
    </row>
    <row r="8761" spans="1:6">
      <c r="A8761" s="20">
        <v>2000</v>
      </c>
      <c r="B8761" s="15" t="s">
        <v>73</v>
      </c>
      <c r="C8761" s="15" t="s">
        <v>4601</v>
      </c>
      <c r="D8761" s="24">
        <v>980280</v>
      </c>
      <c r="E8761" t="str">
        <f>IF(D8761&lt;VLOOKUP(A8761,Min!A:B,2,FALSE),"Y","")</f>
        <v/>
      </c>
      <c r="F8761">
        <f>IF(AND(OR(s_tmchk="all",IF(ISERROR(MATCH(B8761,s_teams,0)),FALSE,TRUE)),OR(s_minsal="",s_minsal&lt;=D8761),OR(s_maxsal="",s_maxsal&gt;=D8761),OR(s_minyr="",s_minyr&lt;=A8761),OR(s_maxyr="",s_maxyr&gt;=A8761),OR(s_player="",s_player=C8761)),MAX(F$1:F8760)+1,0)</f>
        <v>0</v>
      </c>
    </row>
    <row r="8762" spans="1:6">
      <c r="A8762" s="20">
        <v>2000</v>
      </c>
      <c r="B8762" s="15" t="s">
        <v>73</v>
      </c>
      <c r="C8762" s="15" t="s">
        <v>5752</v>
      </c>
      <c r="D8762" s="24">
        <v>952800</v>
      </c>
      <c r="E8762" t="str">
        <f>IF(D8762&lt;VLOOKUP(A8762,Min!A:B,2,FALSE),"Y","")</f>
        <v/>
      </c>
      <c r="F8762">
        <f>IF(AND(OR(s_tmchk="all",IF(ISERROR(MATCH(B8762,s_teams,0)),FALSE,TRUE)),OR(s_minsal="",s_minsal&lt;=D8762),OR(s_maxsal="",s_maxsal&gt;=D8762),OR(s_minyr="",s_minyr&lt;=A8762),OR(s_maxyr="",s_maxyr&gt;=A8762),OR(s_player="",s_player=C8762)),MAX(F$1:F8761)+1,0)</f>
        <v>0</v>
      </c>
    </row>
    <row r="8763" spans="1:6">
      <c r="A8763" s="20">
        <v>2000</v>
      </c>
      <c r="B8763" s="15" t="s">
        <v>73</v>
      </c>
      <c r="C8763" s="15" t="s">
        <v>4641</v>
      </c>
      <c r="D8763" s="24">
        <v>893750</v>
      </c>
      <c r="E8763" t="str">
        <f>IF(D8763&lt;VLOOKUP(A8763,Min!A:B,2,FALSE),"Y","")</f>
        <v/>
      </c>
      <c r="F8763">
        <f>IF(AND(OR(s_tmchk="all",IF(ISERROR(MATCH(B8763,s_teams,0)),FALSE,TRUE)),OR(s_minsal="",s_minsal&lt;=D8763),OR(s_maxsal="",s_maxsal&gt;=D8763),OR(s_minyr="",s_minyr&lt;=A8763),OR(s_maxyr="",s_maxyr&gt;=A8763),OR(s_player="",s_player=C8763)),MAX(F$1:F8762)+1,0)</f>
        <v>0</v>
      </c>
    </row>
    <row r="8764" spans="1:6">
      <c r="A8764" s="20">
        <v>2000</v>
      </c>
      <c r="B8764" s="15" t="s">
        <v>73</v>
      </c>
      <c r="C8764" s="15" t="s">
        <v>5882</v>
      </c>
      <c r="D8764" s="24">
        <v>600000</v>
      </c>
      <c r="E8764" t="str">
        <f>IF(D8764&lt;VLOOKUP(A8764,Min!A:B,2,FALSE),"Y","")</f>
        <v/>
      </c>
      <c r="F8764">
        <f>IF(AND(OR(s_tmchk="all",IF(ISERROR(MATCH(B8764,s_teams,0)),FALSE,TRUE)),OR(s_minsal="",s_minsal&lt;=D8764),OR(s_maxsal="",s_maxsal&gt;=D8764),OR(s_minyr="",s_minyr&lt;=A8764),OR(s_maxyr="",s_maxyr&gt;=A8764),OR(s_player="",s_player=C8764)),MAX(F$1:F8763)+1,0)</f>
        <v>0</v>
      </c>
    </row>
    <row r="8765" spans="1:6">
      <c r="A8765" s="20">
        <v>2000</v>
      </c>
      <c r="B8765" s="15" t="s">
        <v>73</v>
      </c>
      <c r="C8765" s="15" t="s">
        <v>5694</v>
      </c>
      <c r="D8765" s="24">
        <v>510000</v>
      </c>
      <c r="E8765" t="str">
        <f>IF(D8765&lt;VLOOKUP(A8765,Min!A:B,2,FALSE),"Y","")</f>
        <v/>
      </c>
      <c r="F8765">
        <f>IF(AND(OR(s_tmchk="all",IF(ISERROR(MATCH(B8765,s_teams,0)),FALSE,TRUE)),OR(s_minsal="",s_minsal&lt;=D8765),OR(s_maxsal="",s_maxsal&gt;=D8765),OR(s_minyr="",s_minyr&lt;=A8765),OR(s_maxyr="",s_maxyr&gt;=A8765),OR(s_player="",s_player=C8765)),MAX(F$1:F8764)+1,0)</f>
        <v>0</v>
      </c>
    </row>
    <row r="8766" spans="1:6">
      <c r="A8766" s="20">
        <v>2000</v>
      </c>
      <c r="B8766" s="15" t="s">
        <v>73</v>
      </c>
      <c r="C8766" s="15" t="s">
        <v>5267</v>
      </c>
      <c r="D8766" s="24">
        <v>460000</v>
      </c>
      <c r="E8766" t="str">
        <f>IF(D8766&lt;VLOOKUP(A8766,Min!A:B,2,FALSE),"Y","")</f>
        <v/>
      </c>
      <c r="F8766">
        <f>IF(AND(OR(s_tmchk="all",IF(ISERROR(MATCH(B8766,s_teams,0)),FALSE,TRUE)),OR(s_minsal="",s_minsal&lt;=D8766),OR(s_maxsal="",s_maxsal&gt;=D8766),OR(s_minyr="",s_minyr&lt;=A8766),OR(s_maxyr="",s_maxyr&gt;=A8766),OR(s_player="",s_player=C8766)),MAX(F$1:F8765)+1,0)</f>
        <v>0</v>
      </c>
    </row>
    <row r="8767" spans="1:6">
      <c r="A8767" s="20">
        <v>2000</v>
      </c>
      <c r="B8767" s="15" t="s">
        <v>73</v>
      </c>
      <c r="C8767" s="15" t="s">
        <v>4809</v>
      </c>
      <c r="D8767" s="24">
        <v>385000</v>
      </c>
      <c r="E8767" t="str">
        <f>IF(D8767&lt;VLOOKUP(A8767,Min!A:B,2,FALSE),"Y","")</f>
        <v/>
      </c>
      <c r="F8767">
        <f>IF(AND(OR(s_tmchk="all",IF(ISERROR(MATCH(B8767,s_teams,0)),FALSE,TRUE)),OR(s_minsal="",s_minsal&lt;=D8767),OR(s_maxsal="",s_maxsal&gt;=D8767),OR(s_minyr="",s_minyr&lt;=A8767),OR(s_maxyr="",s_maxyr&gt;=A8767),OR(s_player="",s_player=C8767)),MAX(F$1:F8766)+1,0)</f>
        <v>0</v>
      </c>
    </row>
    <row r="8768" spans="1:6">
      <c r="A8768" s="20">
        <v>2000</v>
      </c>
      <c r="B8768" s="15" t="s">
        <v>73</v>
      </c>
      <c r="C8768" s="15" t="s">
        <v>5328</v>
      </c>
      <c r="D8768" s="24">
        <v>385000</v>
      </c>
      <c r="E8768" t="str">
        <f>IF(D8768&lt;VLOOKUP(A8768,Min!A:B,2,FALSE),"Y","")</f>
        <v/>
      </c>
      <c r="F8768">
        <f>IF(AND(OR(s_tmchk="all",IF(ISERROR(MATCH(B8768,s_teams,0)),FALSE,TRUE)),OR(s_minsal="",s_minsal&lt;=D8768),OR(s_maxsal="",s_maxsal&gt;=D8768),OR(s_minyr="",s_minyr&lt;=A8768),OR(s_maxyr="",s_maxyr&gt;=A8768),OR(s_player="",s_player=C8768)),MAX(F$1:F8767)+1,0)</f>
        <v>0</v>
      </c>
    </row>
    <row r="8769" spans="1:6">
      <c r="A8769" s="20">
        <v>2000</v>
      </c>
      <c r="B8769" s="15" t="s">
        <v>73</v>
      </c>
      <c r="C8769" s="15" t="s">
        <v>5545</v>
      </c>
      <c r="D8769" s="24">
        <v>385000</v>
      </c>
      <c r="E8769" t="str">
        <f>IF(D8769&lt;VLOOKUP(A8769,Min!A:B,2,FALSE),"Y","")</f>
        <v/>
      </c>
      <c r="F8769">
        <f>IF(AND(OR(s_tmchk="all",IF(ISERROR(MATCH(B8769,s_teams,0)),FALSE,TRUE)),OR(s_minsal="",s_minsal&lt;=D8769),OR(s_maxsal="",s_maxsal&gt;=D8769),OR(s_minyr="",s_minyr&lt;=A8769),OR(s_maxyr="",s_maxyr&gt;=A8769),OR(s_player="",s_player=C8769)),MAX(F$1:F8768)+1,0)</f>
        <v>0</v>
      </c>
    </row>
    <row r="8770" spans="1:6">
      <c r="A8770" s="20">
        <v>2000</v>
      </c>
      <c r="B8770" s="15" t="s">
        <v>73</v>
      </c>
      <c r="C8770" s="15" t="s">
        <v>5684</v>
      </c>
      <c r="D8770" s="24">
        <v>385000</v>
      </c>
      <c r="E8770" t="str">
        <f>IF(D8770&lt;VLOOKUP(A8770,Min!A:B,2,FALSE),"Y","")</f>
        <v/>
      </c>
      <c r="F8770">
        <f>IF(AND(OR(s_tmchk="all",IF(ISERROR(MATCH(B8770,s_teams,0)),FALSE,TRUE)),OR(s_minsal="",s_minsal&lt;=D8770),OR(s_maxsal="",s_maxsal&gt;=D8770),OR(s_minyr="",s_minyr&lt;=A8770),OR(s_maxyr="",s_maxyr&gt;=A8770),OR(s_player="",s_player=C8770)),MAX(F$1:F8769)+1,0)</f>
        <v>0</v>
      </c>
    </row>
    <row r="8771" spans="1:6">
      <c r="A8771" s="20">
        <v>2000</v>
      </c>
      <c r="B8771" s="15" t="s">
        <v>73</v>
      </c>
      <c r="C8771" s="15" t="s">
        <v>4974</v>
      </c>
      <c r="D8771" s="24">
        <v>250000</v>
      </c>
      <c r="E8771" t="str">
        <f>IF(D8771&lt;VLOOKUP(A8771,Min!A:B,2,FALSE),"Y","")</f>
        <v>Y</v>
      </c>
      <c r="F8771">
        <f>IF(AND(OR(s_tmchk="all",IF(ISERROR(MATCH(B8771,s_teams,0)),FALSE,TRUE)),OR(s_minsal="",s_minsal&lt;=D8771),OR(s_maxsal="",s_maxsal&gt;=D8771),OR(s_minyr="",s_minyr&lt;=A8771),OR(s_maxyr="",s_maxyr&gt;=A8771),OR(s_player="",s_player=C8771)),MAX(F$1:F8770)+1,0)</f>
        <v>0</v>
      </c>
    </row>
    <row r="8772" spans="1:6">
      <c r="A8772" s="20">
        <v>2000</v>
      </c>
      <c r="B8772" s="15" t="s">
        <v>73</v>
      </c>
      <c r="C8772" s="15" t="s">
        <v>5012</v>
      </c>
      <c r="D8772" s="24">
        <v>88324</v>
      </c>
      <c r="E8772" t="str">
        <f>IF(D8772&lt;VLOOKUP(A8772,Min!A:B,2,FALSE),"Y","")</f>
        <v>Y</v>
      </c>
      <c r="F8772">
        <f>IF(AND(OR(s_tmchk="all",IF(ISERROR(MATCH(B8772,s_teams,0)),FALSE,TRUE)),OR(s_minsal="",s_minsal&lt;=D8772),OR(s_maxsal="",s_maxsal&gt;=D8772),OR(s_minyr="",s_minyr&lt;=A8772),OR(s_maxyr="",s_maxyr&gt;=A8772),OR(s_player="",s_player=C8772)),MAX(F$1:F8771)+1,0)</f>
        <v>0</v>
      </c>
    </row>
    <row r="8773" spans="1:6">
      <c r="A8773" s="20">
        <v>2000</v>
      </c>
      <c r="B8773" s="15" t="s">
        <v>73</v>
      </c>
      <c r="C8773" s="15" t="s">
        <v>5456</v>
      </c>
      <c r="D8773" s="24">
        <v>61147</v>
      </c>
      <c r="E8773" t="str">
        <f>IF(D8773&lt;VLOOKUP(A8773,Min!A:B,2,FALSE),"Y","")</f>
        <v>Y</v>
      </c>
      <c r="F8773">
        <f>IF(AND(OR(s_tmchk="all",IF(ISERROR(MATCH(B8773,s_teams,0)),FALSE,TRUE)),OR(s_minsal="",s_minsal&lt;=D8773),OR(s_maxsal="",s_maxsal&gt;=D8773),OR(s_minyr="",s_minyr&lt;=A8773),OR(s_maxyr="",s_maxyr&gt;=A8773),OR(s_player="",s_player=C8773)),MAX(F$1:F8772)+1,0)</f>
        <v>0</v>
      </c>
    </row>
    <row r="8774" spans="1:6">
      <c r="A8774" s="20">
        <v>2000</v>
      </c>
      <c r="B8774" s="15" t="s">
        <v>73</v>
      </c>
      <c r="C8774" s="15" t="s">
        <v>5526</v>
      </c>
      <c r="D8774" s="24">
        <v>10000</v>
      </c>
      <c r="E8774" t="str">
        <f>IF(D8774&lt;VLOOKUP(A8774,Min!A:B,2,FALSE),"Y","")</f>
        <v>Y</v>
      </c>
      <c r="F8774">
        <f>IF(AND(OR(s_tmchk="all",IF(ISERROR(MATCH(B8774,s_teams,0)),FALSE,TRUE)),OR(s_minsal="",s_minsal&lt;=D8774),OR(s_maxsal="",s_maxsal&gt;=D8774),OR(s_minyr="",s_minyr&lt;=A8774),OR(s_maxyr="",s_maxyr&gt;=A8774),OR(s_player="",s_player=C8774)),MAX(F$1:F8773)+1,0)</f>
        <v>0</v>
      </c>
    </row>
    <row r="8775" spans="1:6">
      <c r="A8775" s="20">
        <v>2000</v>
      </c>
      <c r="B8775" s="15" t="s">
        <v>75</v>
      </c>
      <c r="C8775" s="15" t="s">
        <v>4550</v>
      </c>
      <c r="D8775" s="24">
        <v>9000000</v>
      </c>
      <c r="E8775" t="str">
        <f>IF(D8775&lt;VLOOKUP(A8775,Min!A:B,2,FALSE),"Y","")</f>
        <v/>
      </c>
      <c r="F8775">
        <f>IF(AND(OR(s_tmchk="all",IF(ISERROR(MATCH(B8775,s_teams,0)),FALSE,TRUE)),OR(s_minsal="",s_minsal&lt;=D8775),OR(s_maxsal="",s_maxsal&gt;=D8775),OR(s_minyr="",s_minyr&lt;=A8775),OR(s_maxyr="",s_maxyr&gt;=A8775),OR(s_player="",s_player=C8775)),MAX(F$1:F8774)+1,0)</f>
        <v>0</v>
      </c>
    </row>
    <row r="8776" spans="1:6">
      <c r="A8776" s="20">
        <v>2000</v>
      </c>
      <c r="B8776" s="15" t="s">
        <v>75</v>
      </c>
      <c r="C8776" s="15" t="s">
        <v>6052</v>
      </c>
      <c r="D8776" s="24">
        <v>7031250</v>
      </c>
      <c r="E8776" t="str">
        <f>IF(D8776&lt;VLOOKUP(A8776,Min!A:B,2,FALSE),"Y","")</f>
        <v/>
      </c>
      <c r="F8776">
        <f>IF(AND(OR(s_tmchk="all",IF(ISERROR(MATCH(B8776,s_teams,0)),FALSE,TRUE)),OR(s_minsal="",s_minsal&lt;=D8776),OR(s_maxsal="",s_maxsal&gt;=D8776),OR(s_minyr="",s_minyr&lt;=A8776),OR(s_maxyr="",s_maxyr&gt;=A8776),OR(s_player="",s_player=C8776)),MAX(F$1:F8775)+1,0)</f>
        <v>0</v>
      </c>
    </row>
    <row r="8777" spans="1:6">
      <c r="A8777" s="20">
        <v>2000</v>
      </c>
      <c r="B8777" s="15" t="s">
        <v>75</v>
      </c>
      <c r="C8777" s="15" t="s">
        <v>5620</v>
      </c>
      <c r="D8777" s="24">
        <v>6889520</v>
      </c>
      <c r="E8777" t="str">
        <f>IF(D8777&lt;VLOOKUP(A8777,Min!A:B,2,FALSE),"Y","")</f>
        <v/>
      </c>
      <c r="F8777">
        <f>IF(AND(OR(s_tmchk="all",IF(ISERROR(MATCH(B8777,s_teams,0)),FALSE,TRUE)),OR(s_minsal="",s_minsal&lt;=D8777),OR(s_maxsal="",s_maxsal&gt;=D8777),OR(s_minyr="",s_minyr&lt;=A8777),OR(s_maxyr="",s_maxyr&gt;=A8777),OR(s_player="",s_player=C8777)),MAX(F$1:F8776)+1,0)</f>
        <v>0</v>
      </c>
    </row>
    <row r="8778" spans="1:6">
      <c r="A8778" s="20">
        <v>2000</v>
      </c>
      <c r="B8778" s="15" t="s">
        <v>75</v>
      </c>
      <c r="C8778" s="15" t="s">
        <v>6134</v>
      </c>
      <c r="D8778" s="24">
        <v>6422400</v>
      </c>
      <c r="E8778" t="str">
        <f>IF(D8778&lt;VLOOKUP(A8778,Min!A:B,2,FALSE),"Y","")</f>
        <v/>
      </c>
      <c r="F8778">
        <f>IF(AND(OR(s_tmchk="all",IF(ISERROR(MATCH(B8778,s_teams,0)),FALSE,TRUE)),OR(s_minsal="",s_minsal&lt;=D8778),OR(s_maxsal="",s_maxsal&gt;=D8778),OR(s_minyr="",s_minyr&lt;=A8778),OR(s_maxyr="",s_maxyr&gt;=A8778),OR(s_player="",s_player=C8778)),MAX(F$1:F8777)+1,0)</f>
        <v>0</v>
      </c>
    </row>
    <row r="8779" spans="1:6">
      <c r="A8779" s="20">
        <v>2000</v>
      </c>
      <c r="B8779" s="15" t="s">
        <v>75</v>
      </c>
      <c r="C8779" s="15" t="s">
        <v>6089</v>
      </c>
      <c r="D8779" s="24">
        <v>4500000</v>
      </c>
      <c r="E8779" t="str">
        <f>IF(D8779&lt;VLOOKUP(A8779,Min!A:B,2,FALSE),"Y","")</f>
        <v/>
      </c>
      <c r="F8779">
        <f>IF(AND(OR(s_tmchk="all",IF(ISERROR(MATCH(B8779,s_teams,0)),FALSE,TRUE)),OR(s_minsal="",s_minsal&lt;=D8779),OR(s_maxsal="",s_maxsal&gt;=D8779),OR(s_minyr="",s_minyr&lt;=A8779),OR(s_maxyr="",s_maxyr&gt;=A8779),OR(s_player="",s_player=C8779)),MAX(F$1:F8778)+1,0)</f>
        <v>0</v>
      </c>
    </row>
    <row r="8780" spans="1:6">
      <c r="A8780" s="20">
        <v>2000</v>
      </c>
      <c r="B8780" s="15" t="s">
        <v>75</v>
      </c>
      <c r="C8780" s="15" t="s">
        <v>5052</v>
      </c>
      <c r="D8780" s="24">
        <v>3000000</v>
      </c>
      <c r="E8780" t="str">
        <f>IF(D8780&lt;VLOOKUP(A8780,Min!A:B,2,FALSE),"Y","")</f>
        <v/>
      </c>
      <c r="F8780">
        <f>IF(AND(OR(s_tmchk="all",IF(ISERROR(MATCH(B8780,s_teams,0)),FALSE,TRUE)),OR(s_minsal="",s_minsal&lt;=D8780),OR(s_maxsal="",s_maxsal&gt;=D8780),OR(s_minyr="",s_minyr&lt;=A8780),OR(s_maxyr="",s_maxyr&gt;=A8780),OR(s_player="",s_player=C8780)),MAX(F$1:F8779)+1,0)</f>
        <v>0</v>
      </c>
    </row>
    <row r="8781" spans="1:6">
      <c r="A8781" s="20">
        <v>2000</v>
      </c>
      <c r="B8781" s="15" t="s">
        <v>75</v>
      </c>
      <c r="C8781" s="15" t="s">
        <v>5106</v>
      </c>
      <c r="D8781" s="24">
        <v>2000000</v>
      </c>
      <c r="E8781" t="str">
        <f>IF(D8781&lt;VLOOKUP(A8781,Min!A:B,2,FALSE),"Y","")</f>
        <v/>
      </c>
      <c r="F8781">
        <f>IF(AND(OR(s_tmchk="all",IF(ISERROR(MATCH(B8781,s_teams,0)),FALSE,TRUE)),OR(s_minsal="",s_minsal&lt;=D8781),OR(s_maxsal="",s_maxsal&gt;=D8781),OR(s_minyr="",s_minyr&lt;=A8781),OR(s_maxyr="",s_maxyr&gt;=A8781),OR(s_player="",s_player=C8781)),MAX(F$1:F8780)+1,0)</f>
        <v>0</v>
      </c>
    </row>
    <row r="8782" spans="1:6">
      <c r="A8782" s="20">
        <v>2000</v>
      </c>
      <c r="B8782" s="15" t="s">
        <v>75</v>
      </c>
      <c r="C8782" s="15" t="s">
        <v>4506</v>
      </c>
      <c r="D8782" s="24">
        <v>1624000</v>
      </c>
      <c r="E8782" t="str">
        <f>IF(D8782&lt;VLOOKUP(A8782,Min!A:B,2,FALSE),"Y","")</f>
        <v/>
      </c>
      <c r="F8782">
        <f>IF(AND(OR(s_tmchk="all",IF(ISERROR(MATCH(B8782,s_teams,0)),FALSE,TRUE)),OR(s_minsal="",s_minsal&lt;=D8782),OR(s_maxsal="",s_maxsal&gt;=D8782),OR(s_minyr="",s_minyr&lt;=A8782),OR(s_maxyr="",s_maxyr&gt;=A8782),OR(s_player="",s_player=C8782)),MAX(F$1:F8781)+1,0)</f>
        <v>0</v>
      </c>
    </row>
    <row r="8783" spans="1:6">
      <c r="A8783" s="20">
        <v>2000</v>
      </c>
      <c r="B8783" s="15" t="s">
        <v>75</v>
      </c>
      <c r="C8783" s="15" t="s">
        <v>1131</v>
      </c>
      <c r="D8783" s="24">
        <v>690960</v>
      </c>
      <c r="E8783" t="str">
        <f>IF(D8783&lt;VLOOKUP(A8783,Min!A:B,2,FALSE),"Y","")</f>
        <v/>
      </c>
      <c r="F8783">
        <f>IF(AND(OR(s_tmchk="all",IF(ISERROR(MATCH(B8783,s_teams,0)),FALSE,TRUE)),OR(s_minsal="",s_minsal&lt;=D8783),OR(s_maxsal="",s_maxsal&gt;=D8783),OR(s_minyr="",s_minyr&lt;=A8783),OR(s_maxyr="",s_maxyr&gt;=A8783),OR(s_player="",s_player=C8783)),MAX(F$1:F8782)+1,0)</f>
        <v>0</v>
      </c>
    </row>
    <row r="8784" spans="1:6">
      <c r="A8784" s="20">
        <v>2000</v>
      </c>
      <c r="B8784" s="15" t="s">
        <v>75</v>
      </c>
      <c r="C8784" s="15" t="s">
        <v>5381</v>
      </c>
      <c r="D8784" s="24">
        <v>684000</v>
      </c>
      <c r="E8784" t="str">
        <f>IF(D8784&lt;VLOOKUP(A8784,Min!A:B,2,FALSE),"Y","")</f>
        <v/>
      </c>
      <c r="F8784">
        <f>IF(AND(OR(s_tmchk="all",IF(ISERROR(MATCH(B8784,s_teams,0)),FALSE,TRUE)),OR(s_minsal="",s_minsal&lt;=D8784),OR(s_maxsal="",s_maxsal&gt;=D8784),OR(s_minyr="",s_minyr&lt;=A8784),OR(s_maxyr="",s_maxyr&gt;=A8784),OR(s_player="",s_player=C8784)),MAX(F$1:F8783)+1,0)</f>
        <v>0</v>
      </c>
    </row>
    <row r="8785" spans="1:6">
      <c r="A8785" s="20">
        <v>2000</v>
      </c>
      <c r="B8785" s="15" t="s">
        <v>75</v>
      </c>
      <c r="C8785" s="15" t="s">
        <v>5851</v>
      </c>
      <c r="D8785" s="24">
        <v>510000</v>
      </c>
      <c r="E8785" t="str">
        <f>IF(D8785&lt;VLOOKUP(A8785,Min!A:B,2,FALSE),"Y","")</f>
        <v/>
      </c>
      <c r="F8785">
        <f>IF(AND(OR(s_tmchk="all",IF(ISERROR(MATCH(B8785,s_teams,0)),FALSE,TRUE)),OR(s_minsal="",s_minsal&lt;=D8785),OR(s_maxsal="",s_maxsal&gt;=D8785),OR(s_minyr="",s_minyr&lt;=A8785),OR(s_maxyr="",s_maxyr&gt;=A8785),OR(s_player="",s_player=C8785)),MAX(F$1:F8784)+1,0)</f>
        <v>0</v>
      </c>
    </row>
    <row r="8786" spans="1:6">
      <c r="A8786" s="20">
        <v>2000</v>
      </c>
      <c r="B8786" s="15" t="s">
        <v>75</v>
      </c>
      <c r="C8786" s="15" t="s">
        <v>5278</v>
      </c>
      <c r="D8786" s="24">
        <v>460000</v>
      </c>
      <c r="E8786" t="str">
        <f>IF(D8786&lt;VLOOKUP(A8786,Min!A:B,2,FALSE),"Y","")</f>
        <v/>
      </c>
      <c r="F8786">
        <f>IF(AND(OR(s_tmchk="all",IF(ISERROR(MATCH(B8786,s_teams,0)),FALSE,TRUE)),OR(s_minsal="",s_minsal&lt;=D8786),OR(s_maxsal="",s_maxsal&gt;=D8786),OR(s_minyr="",s_minyr&lt;=A8786),OR(s_maxyr="",s_maxyr&gt;=A8786),OR(s_player="",s_player=C8786)),MAX(F$1:F8785)+1,0)</f>
        <v>0</v>
      </c>
    </row>
    <row r="8787" spans="1:6">
      <c r="A8787" s="20">
        <v>2000</v>
      </c>
      <c r="B8787" s="15" t="s">
        <v>75</v>
      </c>
      <c r="C8787" s="15" t="s">
        <v>5440</v>
      </c>
      <c r="D8787" s="24">
        <v>422235</v>
      </c>
      <c r="E8787" t="str">
        <f>IF(D8787&lt;VLOOKUP(A8787,Min!A:B,2,FALSE),"Y","")</f>
        <v/>
      </c>
      <c r="F8787">
        <f>IF(AND(OR(s_tmchk="all",IF(ISERROR(MATCH(B8787,s_teams,0)),FALSE,TRUE)),OR(s_minsal="",s_minsal&lt;=D8787),OR(s_maxsal="",s_maxsal&gt;=D8787),OR(s_minyr="",s_minyr&lt;=A8787),OR(s_maxyr="",s_maxyr&gt;=A8787),OR(s_player="",s_player=C8787)),MAX(F$1:F8786)+1,0)</f>
        <v>0</v>
      </c>
    </row>
    <row r="8788" spans="1:6">
      <c r="A8788" s="20">
        <v>2000</v>
      </c>
      <c r="B8788" s="15" t="s">
        <v>75</v>
      </c>
      <c r="C8788" s="15" t="s">
        <v>6078</v>
      </c>
      <c r="D8788" s="24">
        <v>301875</v>
      </c>
      <c r="E8788" t="str">
        <f>IF(D8788&lt;VLOOKUP(A8788,Min!A:B,2,FALSE),"Y","")</f>
        <v/>
      </c>
      <c r="F8788">
        <f>IF(AND(OR(s_tmchk="all",IF(ISERROR(MATCH(B8788,s_teams,0)),FALSE,TRUE)),OR(s_minsal="",s_minsal&lt;=D8788),OR(s_maxsal="",s_maxsal&gt;=D8788),OR(s_minyr="",s_minyr&lt;=A8788),OR(s_maxyr="",s_maxyr&gt;=A8788),OR(s_player="",s_player=C8788)),MAX(F$1:F8787)+1,0)</f>
        <v>0</v>
      </c>
    </row>
    <row r="8789" spans="1:6">
      <c r="A8789" s="20">
        <v>2000</v>
      </c>
      <c r="B8789" s="15" t="s">
        <v>75</v>
      </c>
      <c r="C8789" s="15" t="s">
        <v>5882</v>
      </c>
      <c r="D8789" s="24">
        <v>122000</v>
      </c>
      <c r="E8789" t="str">
        <f>IF(D8789&lt;VLOOKUP(A8789,Min!A:B,2,FALSE),"Y","")</f>
        <v>Y</v>
      </c>
      <c r="F8789">
        <f>IF(AND(OR(s_tmchk="all",IF(ISERROR(MATCH(B8789,s_teams,0)),FALSE,TRUE)),OR(s_minsal="",s_minsal&lt;=D8789),OR(s_maxsal="",s_maxsal&gt;=D8789),OR(s_minyr="",s_minyr&lt;=A8789),OR(s_maxyr="",s_maxyr&gt;=A8789),OR(s_player="",s_player=C8789)),MAX(F$1:F8788)+1,0)</f>
        <v>0</v>
      </c>
    </row>
    <row r="8790" spans="1:6">
      <c r="A8790" s="20">
        <v>2000</v>
      </c>
      <c r="B8790" s="15" t="s">
        <v>75</v>
      </c>
      <c r="C8790" s="15" t="s">
        <v>5998</v>
      </c>
      <c r="D8790" s="24">
        <v>102824</v>
      </c>
      <c r="E8790" t="str">
        <f>IF(D8790&lt;VLOOKUP(A8790,Min!A:B,2,FALSE),"Y","")</f>
        <v>Y</v>
      </c>
      <c r="F8790">
        <f>IF(AND(OR(s_tmchk="all",IF(ISERROR(MATCH(B8790,s_teams,0)),FALSE,TRUE)),OR(s_minsal="",s_minsal&lt;=D8790),OR(s_maxsal="",s_maxsal&gt;=D8790),OR(s_minyr="",s_minyr&lt;=A8790),OR(s_maxyr="",s_maxyr&gt;=A8790),OR(s_player="",s_player=C8790)),MAX(F$1:F8789)+1,0)</f>
        <v>0</v>
      </c>
    </row>
    <row r="8791" spans="1:6">
      <c r="A8791" s="20">
        <v>2000</v>
      </c>
      <c r="B8791" s="15" t="s">
        <v>75</v>
      </c>
      <c r="C8791" s="15" t="s">
        <v>4996</v>
      </c>
      <c r="D8791" s="24">
        <v>100000</v>
      </c>
      <c r="E8791" t="str">
        <f>IF(D8791&lt;VLOOKUP(A8791,Min!A:B,2,FALSE),"Y","")</f>
        <v>Y</v>
      </c>
      <c r="F8791">
        <f>IF(AND(OR(s_tmchk="all",IF(ISERROR(MATCH(B8791,s_teams,0)),FALSE,TRUE)),OR(s_minsal="",s_minsal&lt;=D8791),OR(s_maxsal="",s_maxsal&gt;=D8791),OR(s_minyr="",s_minyr&lt;=A8791),OR(s_maxyr="",s_maxyr&gt;=A8791),OR(s_player="",s_player=C8791)),MAX(F$1:F8790)+1,0)</f>
        <v>0</v>
      </c>
    </row>
    <row r="8792" spans="1:6">
      <c r="A8792" s="20">
        <v>2000</v>
      </c>
      <c r="B8792" s="15" t="s">
        <v>75</v>
      </c>
      <c r="C8792" s="15" t="s">
        <v>4744</v>
      </c>
      <c r="D8792" s="24">
        <v>25000</v>
      </c>
      <c r="E8792" t="str">
        <f>IF(D8792&lt;VLOOKUP(A8792,Min!A:B,2,FALSE),"Y","")</f>
        <v>Y</v>
      </c>
      <c r="F8792">
        <f>IF(AND(OR(s_tmchk="all",IF(ISERROR(MATCH(B8792,s_teams,0)),FALSE,TRUE)),OR(s_minsal="",s_minsal&lt;=D8792),OR(s_maxsal="",s_maxsal&gt;=D8792),OR(s_minyr="",s_minyr&lt;=A8792),OR(s_maxyr="",s_maxyr&gt;=A8792),OR(s_player="",s_player=C8792)),MAX(F$1:F8791)+1,0)</f>
        <v>0</v>
      </c>
    </row>
    <row r="8793" spans="1:6">
      <c r="A8793" s="20">
        <v>2000</v>
      </c>
      <c r="B8793" s="15" t="s">
        <v>75</v>
      </c>
      <c r="C8793" s="15" t="s">
        <v>6009</v>
      </c>
      <c r="D8793" s="24">
        <v>4529</v>
      </c>
      <c r="E8793" t="str">
        <f>IF(D8793&lt;VLOOKUP(A8793,Min!A:B,2,FALSE),"Y","")</f>
        <v>Y</v>
      </c>
      <c r="F8793">
        <f>IF(AND(OR(s_tmchk="all",IF(ISERROR(MATCH(B8793,s_teams,0)),FALSE,TRUE)),OR(s_minsal="",s_minsal&lt;=D8793),OR(s_maxsal="",s_maxsal&gt;=D8793),OR(s_minyr="",s_minyr&lt;=A8793),OR(s_maxyr="",s_maxyr&gt;=A8793),OR(s_player="",s_player=C8793)),MAX(F$1:F8792)+1,0)</f>
        <v>0</v>
      </c>
    </row>
    <row r="8794" spans="1:6">
      <c r="A8794" s="20">
        <v>2000</v>
      </c>
      <c r="B8794" s="15" t="s">
        <v>76</v>
      </c>
      <c r="C8794" s="15" t="s">
        <v>4585</v>
      </c>
      <c r="D8794" s="24">
        <v>9000000</v>
      </c>
      <c r="E8794" t="str">
        <f>IF(D8794&lt;VLOOKUP(A8794,Min!A:B,2,FALSE),"Y","")</f>
        <v/>
      </c>
      <c r="F8794">
        <f>IF(AND(OR(s_tmchk="all",IF(ISERROR(MATCH(B8794,s_teams,0)),FALSE,TRUE)),OR(s_minsal="",s_minsal&lt;=D8794),OR(s_maxsal="",s_maxsal&gt;=D8794),OR(s_minyr="",s_minyr&lt;=A8794),OR(s_maxyr="",s_maxyr&gt;=A8794),OR(s_player="",s_player=C8794)),MAX(F$1:F8793)+1,0)</f>
        <v>0</v>
      </c>
    </row>
    <row r="8795" spans="1:6">
      <c r="A8795" s="20">
        <v>2000</v>
      </c>
      <c r="B8795" s="15" t="s">
        <v>76</v>
      </c>
      <c r="C8795" s="15" t="s">
        <v>6084</v>
      </c>
      <c r="D8795" s="24">
        <v>8558535</v>
      </c>
      <c r="E8795" t="str">
        <f>IF(D8795&lt;VLOOKUP(A8795,Min!A:B,2,FALSE),"Y","")</f>
        <v/>
      </c>
      <c r="F8795">
        <f>IF(AND(OR(s_tmchk="all",IF(ISERROR(MATCH(B8795,s_teams,0)),FALSE,TRUE)),OR(s_minsal="",s_minsal&lt;=D8795),OR(s_maxsal="",s_maxsal&gt;=D8795),OR(s_minyr="",s_minyr&lt;=A8795),OR(s_maxyr="",s_maxyr&gt;=A8795),OR(s_player="",s_player=C8795)),MAX(F$1:F8794)+1,0)</f>
        <v>0</v>
      </c>
    </row>
    <row r="8796" spans="1:6">
      <c r="A8796" s="20">
        <v>2000</v>
      </c>
      <c r="B8796" s="15" t="s">
        <v>76</v>
      </c>
      <c r="C8796" s="15" t="s">
        <v>4187</v>
      </c>
      <c r="D8796" s="24">
        <v>6858335</v>
      </c>
      <c r="E8796" t="str">
        <f>IF(D8796&lt;VLOOKUP(A8796,Min!A:B,2,FALSE),"Y","")</f>
        <v/>
      </c>
      <c r="F8796">
        <f>IF(AND(OR(s_tmchk="all",IF(ISERROR(MATCH(B8796,s_teams,0)),FALSE,TRUE)),OR(s_minsal="",s_minsal&lt;=D8796),OR(s_maxsal="",s_maxsal&gt;=D8796),OR(s_minyr="",s_minyr&lt;=A8796),OR(s_maxyr="",s_maxyr&gt;=A8796),OR(s_player="",s_player=C8796)),MAX(F$1:F8795)+1,0)</f>
        <v>0</v>
      </c>
    </row>
    <row r="8797" spans="1:6">
      <c r="A8797" s="20">
        <v>2000</v>
      </c>
      <c r="B8797" s="15" t="s">
        <v>76</v>
      </c>
      <c r="C8797" s="15" t="s">
        <v>4813</v>
      </c>
      <c r="D8797" s="24">
        <v>6125000</v>
      </c>
      <c r="E8797" t="str">
        <f>IF(D8797&lt;VLOOKUP(A8797,Min!A:B,2,FALSE),"Y","")</f>
        <v/>
      </c>
      <c r="F8797">
        <f>IF(AND(OR(s_tmchk="all",IF(ISERROR(MATCH(B8797,s_teams,0)),FALSE,TRUE)),OR(s_minsal="",s_minsal&lt;=D8797),OR(s_maxsal="",s_maxsal&gt;=D8797),OR(s_minyr="",s_minyr&lt;=A8797),OR(s_maxyr="",s_maxyr&gt;=A8797),OR(s_player="",s_player=C8797)),MAX(F$1:F8796)+1,0)</f>
        <v>0</v>
      </c>
    </row>
    <row r="8798" spans="1:6">
      <c r="A8798" s="20">
        <v>2000</v>
      </c>
      <c r="B8798" s="15" t="s">
        <v>76</v>
      </c>
      <c r="C8798" s="15" t="s">
        <v>5529</v>
      </c>
      <c r="D8798" s="24">
        <v>5175000</v>
      </c>
      <c r="E8798" t="str">
        <f>IF(D8798&lt;VLOOKUP(A8798,Min!A:B,2,FALSE),"Y","")</f>
        <v/>
      </c>
      <c r="F8798">
        <f>IF(AND(OR(s_tmchk="all",IF(ISERROR(MATCH(B8798,s_teams,0)),FALSE,TRUE)),OR(s_minsal="",s_minsal&lt;=D8798),OR(s_maxsal="",s_maxsal&gt;=D8798),OR(s_minyr="",s_minyr&lt;=A8798),OR(s_maxyr="",s_maxyr&gt;=A8798),OR(s_player="",s_player=C8798)),MAX(F$1:F8797)+1,0)</f>
        <v>0</v>
      </c>
    </row>
    <row r="8799" spans="1:6">
      <c r="A8799" s="20">
        <v>2000</v>
      </c>
      <c r="B8799" s="15" t="s">
        <v>76</v>
      </c>
      <c r="C8799" s="15" t="s">
        <v>5835</v>
      </c>
      <c r="D8799" s="24">
        <v>3150000</v>
      </c>
      <c r="E8799" t="str">
        <f>IF(D8799&lt;VLOOKUP(A8799,Min!A:B,2,FALSE),"Y","")</f>
        <v/>
      </c>
      <c r="F8799">
        <f>IF(AND(OR(s_tmchk="all",IF(ISERROR(MATCH(B8799,s_teams,0)),FALSE,TRUE)),OR(s_minsal="",s_minsal&lt;=D8799),OR(s_maxsal="",s_maxsal&gt;=D8799),OR(s_minyr="",s_minyr&lt;=A8799),OR(s_maxyr="",s_maxyr&gt;=A8799),OR(s_player="",s_player=C8799)),MAX(F$1:F8798)+1,0)</f>
        <v>0</v>
      </c>
    </row>
    <row r="8800" spans="1:6">
      <c r="A8800" s="20">
        <v>2000</v>
      </c>
      <c r="B8800" s="15" t="s">
        <v>76</v>
      </c>
      <c r="C8800" s="15" t="s">
        <v>5878</v>
      </c>
      <c r="D8800" s="24">
        <v>2000000</v>
      </c>
      <c r="E8800" t="str">
        <f>IF(D8800&lt;VLOOKUP(A8800,Min!A:B,2,FALSE),"Y","")</f>
        <v/>
      </c>
      <c r="F8800">
        <f>IF(AND(OR(s_tmchk="all",IF(ISERROR(MATCH(B8800,s_teams,0)),FALSE,TRUE)),OR(s_minsal="",s_minsal&lt;=D8800),OR(s_maxsal="",s_maxsal&gt;=D8800),OR(s_minyr="",s_minyr&lt;=A8800),OR(s_maxyr="",s_maxyr&gt;=A8800),OR(s_player="",s_player=C8800)),MAX(F$1:F8799)+1,0)</f>
        <v>0</v>
      </c>
    </row>
    <row r="8801" spans="1:6">
      <c r="A8801" s="20">
        <v>2000</v>
      </c>
      <c r="B8801" s="15" t="s">
        <v>76</v>
      </c>
      <c r="C8801" s="15" t="s">
        <v>1752</v>
      </c>
      <c r="D8801" s="24">
        <v>1546320</v>
      </c>
      <c r="E8801" t="str">
        <f>IF(D8801&lt;VLOOKUP(A8801,Min!A:B,2,FALSE),"Y","")</f>
        <v/>
      </c>
      <c r="F8801">
        <f>IF(AND(OR(s_tmchk="all",IF(ISERROR(MATCH(B8801,s_teams,0)),FALSE,TRUE)),OR(s_minsal="",s_minsal&lt;=D8801),OR(s_maxsal="",s_maxsal&gt;=D8801),OR(s_minyr="",s_minyr&lt;=A8801),OR(s_maxyr="",s_maxyr&gt;=A8801),OR(s_player="",s_player=C8801)),MAX(F$1:F8800)+1,0)</f>
        <v>0</v>
      </c>
    </row>
    <row r="8802" spans="1:6">
      <c r="A8802" s="20">
        <v>2000</v>
      </c>
      <c r="B8802" s="15" t="s">
        <v>76</v>
      </c>
      <c r="C8802" s="15" t="s">
        <v>4828</v>
      </c>
      <c r="D8802" s="24">
        <v>1100000</v>
      </c>
      <c r="E8802" t="str">
        <f>IF(D8802&lt;VLOOKUP(A8802,Min!A:B,2,FALSE),"Y","")</f>
        <v/>
      </c>
      <c r="F8802">
        <f>IF(AND(OR(s_tmchk="all",IF(ISERROR(MATCH(B8802,s_teams,0)),FALSE,TRUE)),OR(s_minsal="",s_minsal&lt;=D8802),OR(s_maxsal="",s_maxsal&gt;=D8802),OR(s_minyr="",s_minyr&lt;=A8802),OR(s_maxyr="",s_maxyr&gt;=A8802),OR(s_player="",s_player=C8802)),MAX(F$1:F8801)+1,0)</f>
        <v>0</v>
      </c>
    </row>
    <row r="8803" spans="1:6">
      <c r="A8803" s="20">
        <v>2000</v>
      </c>
      <c r="B8803" s="15" t="s">
        <v>76</v>
      </c>
      <c r="C8803" s="15" t="s">
        <v>6072</v>
      </c>
      <c r="D8803" s="24">
        <v>535000</v>
      </c>
      <c r="E8803" t="str">
        <f>IF(D8803&lt;VLOOKUP(A8803,Min!A:B,2,FALSE),"Y","")</f>
        <v/>
      </c>
      <c r="F8803">
        <f>IF(AND(OR(s_tmchk="all",IF(ISERROR(MATCH(B8803,s_teams,0)),FALSE,TRUE)),OR(s_minsal="",s_minsal&lt;=D8803),OR(s_maxsal="",s_maxsal&gt;=D8803),OR(s_minyr="",s_minyr&lt;=A8803),OR(s_maxyr="",s_maxyr&gt;=A8803),OR(s_player="",s_player=C8803)),MAX(F$1:F8802)+1,0)</f>
        <v>0</v>
      </c>
    </row>
    <row r="8804" spans="1:6">
      <c r="A8804" s="20">
        <v>2000</v>
      </c>
      <c r="B8804" s="15" t="s">
        <v>76</v>
      </c>
      <c r="C8804" s="15" t="s">
        <v>5601</v>
      </c>
      <c r="D8804" s="24">
        <v>510000</v>
      </c>
      <c r="E8804" t="str">
        <f>IF(D8804&lt;VLOOKUP(A8804,Min!A:B,2,FALSE),"Y","")</f>
        <v/>
      </c>
      <c r="F8804">
        <f>IF(AND(OR(s_tmchk="all",IF(ISERROR(MATCH(B8804,s_teams,0)),FALSE,TRUE)),OR(s_minsal="",s_minsal&lt;=D8804),OR(s_maxsal="",s_maxsal&gt;=D8804),OR(s_minyr="",s_minyr&lt;=A8804),OR(s_maxyr="",s_maxyr&gt;=A8804),OR(s_player="",s_player=C8804)),MAX(F$1:F8803)+1,0)</f>
        <v>0</v>
      </c>
    </row>
    <row r="8805" spans="1:6">
      <c r="A8805" s="20">
        <v>2000</v>
      </c>
      <c r="B8805" s="15" t="s">
        <v>76</v>
      </c>
      <c r="C8805" s="15" t="s">
        <v>5730</v>
      </c>
      <c r="D8805" s="24">
        <v>510000</v>
      </c>
      <c r="E8805" t="str">
        <f>IF(D8805&lt;VLOOKUP(A8805,Min!A:B,2,FALSE),"Y","")</f>
        <v/>
      </c>
      <c r="F8805">
        <f>IF(AND(OR(s_tmchk="all",IF(ISERROR(MATCH(B8805,s_teams,0)),FALSE,TRUE)),OR(s_minsal="",s_minsal&lt;=D8805),OR(s_maxsal="",s_maxsal&gt;=D8805),OR(s_minyr="",s_minyr&lt;=A8805),OR(s_maxyr="",s_maxyr&gt;=A8805),OR(s_player="",s_player=C8805)),MAX(F$1:F8804)+1,0)</f>
        <v>0</v>
      </c>
    </row>
    <row r="8806" spans="1:6">
      <c r="A8806" s="20">
        <v>2000</v>
      </c>
      <c r="B8806" s="15" t="s">
        <v>76</v>
      </c>
      <c r="C8806" s="15" t="s">
        <v>6074</v>
      </c>
      <c r="D8806" s="24">
        <v>510000</v>
      </c>
      <c r="E8806" t="str">
        <f>IF(D8806&lt;VLOOKUP(A8806,Min!A:B,2,FALSE),"Y","")</f>
        <v/>
      </c>
      <c r="F8806">
        <f>IF(AND(OR(s_tmchk="all",IF(ISERROR(MATCH(B8806,s_teams,0)),FALSE,TRUE)),OR(s_minsal="",s_minsal&lt;=D8806),OR(s_maxsal="",s_maxsal&gt;=D8806),OR(s_minyr="",s_minyr&lt;=A8806),OR(s_maxyr="",s_maxyr&gt;=A8806),OR(s_player="",s_player=C8806)),MAX(F$1:F8805)+1,0)</f>
        <v>0</v>
      </c>
    </row>
    <row r="8807" spans="1:6">
      <c r="A8807" s="20">
        <v>2000</v>
      </c>
      <c r="B8807" s="15" t="s">
        <v>76</v>
      </c>
      <c r="C8807" s="15" t="s">
        <v>5811</v>
      </c>
      <c r="D8807" s="24">
        <v>485000</v>
      </c>
      <c r="E8807" t="str">
        <f>IF(D8807&lt;VLOOKUP(A8807,Min!A:B,2,FALSE),"Y","")</f>
        <v/>
      </c>
      <c r="F8807">
        <f>IF(AND(OR(s_tmchk="all",IF(ISERROR(MATCH(B8807,s_teams,0)),FALSE,TRUE)),OR(s_minsal="",s_minsal&lt;=D8807),OR(s_maxsal="",s_maxsal&gt;=D8807),OR(s_minyr="",s_minyr&lt;=A8807),OR(s_maxyr="",s_maxyr&gt;=A8807),OR(s_player="",s_player=C8807)),MAX(F$1:F8806)+1,0)</f>
        <v>0</v>
      </c>
    </row>
    <row r="8808" spans="1:6">
      <c r="A8808" s="20">
        <v>2000</v>
      </c>
      <c r="B8808" s="15" t="s">
        <v>76</v>
      </c>
      <c r="C8808" s="15" t="s">
        <v>5110</v>
      </c>
      <c r="D8808" s="24">
        <v>385000</v>
      </c>
      <c r="E8808" t="str">
        <f>IF(D8808&lt;VLOOKUP(A8808,Min!A:B,2,FALSE),"Y","")</f>
        <v/>
      </c>
      <c r="F8808">
        <f>IF(AND(OR(s_tmchk="all",IF(ISERROR(MATCH(B8808,s_teams,0)),FALSE,TRUE)),OR(s_minsal="",s_minsal&lt;=D8808),OR(s_maxsal="",s_maxsal&gt;=D8808),OR(s_minyr="",s_minyr&lt;=A8808),OR(s_maxyr="",s_maxyr&gt;=A8808),OR(s_player="",s_player=C8808)),MAX(F$1:F8807)+1,0)</f>
        <v>0</v>
      </c>
    </row>
    <row r="8809" spans="1:6">
      <c r="A8809" s="20">
        <v>2000</v>
      </c>
      <c r="B8809" s="15" t="s">
        <v>76</v>
      </c>
      <c r="C8809" s="15" t="s">
        <v>4639</v>
      </c>
      <c r="D8809" s="24">
        <v>45847</v>
      </c>
      <c r="E8809" t="str">
        <f>IF(D8809&lt;VLOOKUP(A8809,Min!A:B,2,FALSE),"Y","")</f>
        <v>Y</v>
      </c>
      <c r="F8809">
        <f>IF(AND(OR(s_tmchk="all",IF(ISERROR(MATCH(B8809,s_teams,0)),FALSE,TRUE)),OR(s_minsal="",s_minsal&lt;=D8809),OR(s_maxsal="",s_maxsal&gt;=D8809),OR(s_minyr="",s_minyr&lt;=A8809),OR(s_maxyr="",s_maxyr&gt;=A8809),OR(s_player="",s_player=C8809)),MAX(F$1:F8808)+1,0)</f>
        <v>0</v>
      </c>
    </row>
    <row r="8810" spans="1:6">
      <c r="A8810" s="20">
        <v>2000</v>
      </c>
      <c r="B8810" s="15" t="s">
        <v>76</v>
      </c>
      <c r="C8810" s="15" t="s">
        <v>5472</v>
      </c>
      <c r="D8810" s="24">
        <v>25000</v>
      </c>
      <c r="E8810" t="str">
        <f>IF(D8810&lt;VLOOKUP(A8810,Min!A:B,2,FALSE),"Y","")</f>
        <v>Y</v>
      </c>
      <c r="F8810">
        <f>IF(AND(OR(s_tmchk="all",IF(ISERROR(MATCH(B8810,s_teams,0)),FALSE,TRUE)),OR(s_minsal="",s_minsal&lt;=D8810),OR(s_maxsal="",s_maxsal&gt;=D8810),OR(s_minyr="",s_minyr&lt;=A8810),OR(s_maxyr="",s_maxyr&gt;=A8810),OR(s_player="",s_player=C8810)),MAX(F$1:F8809)+1,0)</f>
        <v>0</v>
      </c>
    </row>
    <row r="8811" spans="1:6">
      <c r="A8811" s="20">
        <v>2000</v>
      </c>
      <c r="B8811" s="15" t="s">
        <v>76</v>
      </c>
      <c r="C8811" s="15" t="s">
        <v>5666</v>
      </c>
      <c r="D8811" s="24">
        <v>25000</v>
      </c>
      <c r="E8811" t="str">
        <f>IF(D8811&lt;VLOOKUP(A8811,Min!A:B,2,FALSE),"Y","")</f>
        <v>Y</v>
      </c>
      <c r="F8811">
        <f>IF(AND(OR(s_tmchk="all",IF(ISERROR(MATCH(B8811,s_teams,0)),FALSE,TRUE)),OR(s_minsal="",s_minsal&lt;=D8811),OR(s_maxsal="",s_maxsal&gt;=D8811),OR(s_minyr="",s_minyr&lt;=A8811),OR(s_maxyr="",s_maxyr&gt;=A8811),OR(s_player="",s_player=C8811)),MAX(F$1:F8810)+1,0)</f>
        <v>0</v>
      </c>
    </row>
    <row r="8812" spans="1:6">
      <c r="A8812" s="20">
        <v>2000</v>
      </c>
      <c r="B8812" s="15" t="s">
        <v>79</v>
      </c>
      <c r="C8812" s="15" t="s">
        <v>5945</v>
      </c>
      <c r="D8812" s="24">
        <v>14795642</v>
      </c>
      <c r="E8812" t="str">
        <f>IF(D8812&lt;VLOOKUP(A8812,Min!A:B,2,FALSE),"Y","")</f>
        <v/>
      </c>
      <c r="F8812">
        <f>IF(AND(OR(s_tmchk="all",IF(ISERROR(MATCH(B8812,s_teams,0)),FALSE,TRUE)),OR(s_minsal="",s_minsal&lt;=D8812),OR(s_maxsal="",s_maxsal&gt;=D8812),OR(s_minyr="",s_minyr&lt;=A8812),OR(s_maxyr="",s_maxyr&gt;=A8812),OR(s_player="",s_player=C8812)),MAX(F$1:F8811)+1,0)</f>
        <v>0</v>
      </c>
    </row>
    <row r="8813" spans="1:6">
      <c r="A8813" s="20">
        <v>2000</v>
      </c>
      <c r="B8813" s="15" t="s">
        <v>79</v>
      </c>
      <c r="C8813" s="15" t="s">
        <v>4198</v>
      </c>
      <c r="D8813" s="24">
        <v>10800000</v>
      </c>
      <c r="E8813" t="str">
        <f>IF(D8813&lt;VLOOKUP(A8813,Min!A:B,2,FALSE),"Y","")</f>
        <v/>
      </c>
      <c r="F8813">
        <f>IF(AND(OR(s_tmchk="all",IF(ISERROR(MATCH(B8813,s_teams,0)),FALSE,TRUE)),OR(s_minsal="",s_minsal&lt;=D8813),OR(s_maxsal="",s_maxsal&gt;=D8813),OR(s_minyr="",s_minyr&lt;=A8813),OR(s_maxyr="",s_maxyr&gt;=A8813),OR(s_player="",s_player=C8813)),MAX(F$1:F8812)+1,0)</f>
        <v>0</v>
      </c>
    </row>
    <row r="8814" spans="1:6">
      <c r="A8814" s="20">
        <v>2000</v>
      </c>
      <c r="B8814" s="15" t="s">
        <v>79</v>
      </c>
      <c r="C8814" s="15" t="s">
        <v>4857</v>
      </c>
      <c r="D8814" s="24">
        <v>10125000</v>
      </c>
      <c r="E8814" t="str">
        <f>IF(D8814&lt;VLOOKUP(A8814,Min!A:B,2,FALSE),"Y","")</f>
        <v/>
      </c>
      <c r="F8814">
        <f>IF(AND(OR(s_tmchk="all",IF(ISERROR(MATCH(B8814,s_teams,0)),FALSE,TRUE)),OR(s_minsal="",s_minsal&lt;=D8814),OR(s_maxsal="",s_maxsal&gt;=D8814),OR(s_minyr="",s_minyr&lt;=A8814),OR(s_maxyr="",s_maxyr&gt;=A8814),OR(s_player="",s_player=C8814)),MAX(F$1:F8813)+1,0)</f>
        <v>0</v>
      </c>
    </row>
    <row r="8815" spans="1:6">
      <c r="A8815" s="20">
        <v>2000</v>
      </c>
      <c r="B8815" s="15" t="s">
        <v>79</v>
      </c>
      <c r="C8815" s="15" t="s">
        <v>4624</v>
      </c>
      <c r="D8815" s="24">
        <v>9818481</v>
      </c>
      <c r="E8815" t="str">
        <f>IF(D8815&lt;VLOOKUP(A8815,Min!A:B,2,FALSE),"Y","")</f>
        <v/>
      </c>
      <c r="F8815">
        <f>IF(AND(OR(s_tmchk="all",IF(ISERROR(MATCH(B8815,s_teams,0)),FALSE,TRUE)),OR(s_minsal="",s_minsal&lt;=D8815),OR(s_maxsal="",s_maxsal&gt;=D8815),OR(s_minyr="",s_minyr&lt;=A8815),OR(s_maxyr="",s_maxyr&gt;=A8815),OR(s_player="",s_player=C8815)),MAX(F$1:F8814)+1,0)</f>
        <v>0</v>
      </c>
    </row>
    <row r="8816" spans="1:6">
      <c r="A8816" s="20">
        <v>2000</v>
      </c>
      <c r="B8816" s="15" t="s">
        <v>79</v>
      </c>
      <c r="C8816" s="15" t="s">
        <v>4702</v>
      </c>
      <c r="D8816" s="24">
        <v>7680862</v>
      </c>
      <c r="E8816" t="str">
        <f>IF(D8816&lt;VLOOKUP(A8816,Min!A:B,2,FALSE),"Y","")</f>
        <v/>
      </c>
      <c r="F8816">
        <f>IF(AND(OR(s_tmchk="all",IF(ISERROR(MATCH(B8816,s_teams,0)),FALSE,TRUE)),OR(s_minsal="",s_minsal&lt;=D8816),OR(s_maxsal="",s_maxsal&gt;=D8816),OR(s_minyr="",s_minyr&lt;=A8816),OR(s_maxyr="",s_maxyr&gt;=A8816),OR(s_player="",s_player=C8816)),MAX(F$1:F8815)+1,0)</f>
        <v>0</v>
      </c>
    </row>
    <row r="8817" spans="1:6">
      <c r="A8817" s="20">
        <v>2000</v>
      </c>
      <c r="B8817" s="15" t="s">
        <v>79</v>
      </c>
      <c r="C8817" s="15" t="s">
        <v>6016</v>
      </c>
      <c r="D8817" s="24">
        <v>7200000</v>
      </c>
      <c r="E8817" t="str">
        <f>IF(D8817&lt;VLOOKUP(A8817,Min!A:B,2,FALSE),"Y","")</f>
        <v/>
      </c>
      <c r="F8817">
        <f>IF(AND(OR(s_tmchk="all",IF(ISERROR(MATCH(B8817,s_teams,0)),FALSE,TRUE)),OR(s_minsal="",s_minsal&lt;=D8817),OR(s_maxsal="",s_maxsal&gt;=D8817),OR(s_minyr="",s_minyr&lt;=A8817),OR(s_maxyr="",s_maxyr&gt;=A8817),OR(s_player="",s_player=C8817)),MAX(F$1:F8816)+1,0)</f>
        <v>0</v>
      </c>
    </row>
    <row r="8818" spans="1:6">
      <c r="A8818" s="20">
        <v>2000</v>
      </c>
      <c r="B8818" s="15" t="s">
        <v>79</v>
      </c>
      <c r="C8818" s="15" t="s">
        <v>2916</v>
      </c>
      <c r="D8818" s="24">
        <v>5075000</v>
      </c>
      <c r="E8818" t="str">
        <f>IF(D8818&lt;VLOOKUP(A8818,Min!A:B,2,FALSE),"Y","")</f>
        <v/>
      </c>
      <c r="F8818">
        <f>IF(AND(OR(s_tmchk="all",IF(ISERROR(MATCH(B8818,s_teams,0)),FALSE,TRUE)),OR(s_minsal="",s_minsal&lt;=D8818),OR(s_maxsal="",s_maxsal&gt;=D8818),OR(s_minyr="",s_minyr&lt;=A8818),OR(s_maxyr="",s_maxyr&gt;=A8818),OR(s_player="",s_player=C8818)),MAX(F$1:F8817)+1,0)</f>
        <v>0</v>
      </c>
    </row>
    <row r="8819" spans="1:6">
      <c r="A8819" s="20">
        <v>2000</v>
      </c>
      <c r="B8819" s="15" t="s">
        <v>79</v>
      </c>
      <c r="C8819" s="15" t="s">
        <v>4958</v>
      </c>
      <c r="D8819" s="24">
        <v>2000000</v>
      </c>
      <c r="E8819" t="str">
        <f>IF(D8819&lt;VLOOKUP(A8819,Min!A:B,2,FALSE),"Y","")</f>
        <v/>
      </c>
      <c r="F8819">
        <f>IF(AND(OR(s_tmchk="all",IF(ISERROR(MATCH(B8819,s_teams,0)),FALSE,TRUE)),OR(s_minsal="",s_minsal&lt;=D8819),OR(s_maxsal="",s_maxsal&gt;=D8819),OR(s_minyr="",s_minyr&lt;=A8819),OR(s_maxyr="",s_maxyr&gt;=A8819),OR(s_player="",s_player=C8819)),MAX(F$1:F8818)+1,0)</f>
        <v>0</v>
      </c>
    </row>
    <row r="8820" spans="1:6">
      <c r="A8820" s="20">
        <v>2000</v>
      </c>
      <c r="B8820" s="15" t="s">
        <v>79</v>
      </c>
      <c r="C8820" s="15" t="s">
        <v>4675</v>
      </c>
      <c r="D8820" s="24">
        <v>1428720</v>
      </c>
      <c r="E8820" t="str">
        <f>IF(D8820&lt;VLOOKUP(A8820,Min!A:B,2,FALSE),"Y","")</f>
        <v/>
      </c>
      <c r="F8820">
        <f>IF(AND(OR(s_tmchk="all",IF(ISERROR(MATCH(B8820,s_teams,0)),FALSE,TRUE)),OR(s_minsal="",s_minsal&lt;=D8820),OR(s_maxsal="",s_maxsal&gt;=D8820),OR(s_minyr="",s_minyr&lt;=A8820),OR(s_maxyr="",s_maxyr&gt;=A8820),OR(s_player="",s_player=C8820)),MAX(F$1:F8819)+1,0)</f>
        <v>0</v>
      </c>
    </row>
    <row r="8821" spans="1:6">
      <c r="A8821" s="20">
        <v>2000</v>
      </c>
      <c r="B8821" s="15" t="s">
        <v>79</v>
      </c>
      <c r="C8821" s="15" t="s">
        <v>5096</v>
      </c>
      <c r="D8821" s="24">
        <v>1200000</v>
      </c>
      <c r="E8821" t="str">
        <f>IF(D8821&lt;VLOOKUP(A8821,Min!A:B,2,FALSE),"Y","")</f>
        <v/>
      </c>
      <c r="F8821">
        <f>IF(AND(OR(s_tmchk="all",IF(ISERROR(MATCH(B8821,s_teams,0)),FALSE,TRUE)),OR(s_minsal="",s_minsal&lt;=D8821),OR(s_maxsal="",s_maxsal&gt;=D8821),OR(s_minyr="",s_minyr&lt;=A8821),OR(s_maxyr="",s_maxyr&gt;=A8821),OR(s_player="",s_player=C8821)),MAX(F$1:F8820)+1,0)</f>
        <v>0</v>
      </c>
    </row>
    <row r="8822" spans="1:6">
      <c r="A8822" s="20">
        <v>2000</v>
      </c>
      <c r="B8822" s="15" t="s">
        <v>79</v>
      </c>
      <c r="C8822" s="15" t="s">
        <v>5129</v>
      </c>
      <c r="D8822" s="24">
        <v>1100000</v>
      </c>
      <c r="E8822" t="str">
        <f>IF(D8822&lt;VLOOKUP(A8822,Min!A:B,2,FALSE),"Y","")</f>
        <v/>
      </c>
      <c r="F8822">
        <f>IF(AND(OR(s_tmchk="all",IF(ISERROR(MATCH(B8822,s_teams,0)),FALSE,TRUE)),OR(s_minsal="",s_minsal&lt;=D8822),OR(s_maxsal="",s_maxsal&gt;=D8822),OR(s_minyr="",s_minyr&lt;=A8822),OR(s_maxyr="",s_maxyr&gt;=A8822),OR(s_player="",s_player=C8822)),MAX(F$1:F8821)+1,0)</f>
        <v>0</v>
      </c>
    </row>
    <row r="8823" spans="1:6">
      <c r="A8823" s="20">
        <v>2000</v>
      </c>
      <c r="B8823" s="15" t="s">
        <v>79</v>
      </c>
      <c r="C8823" s="15" t="s">
        <v>5334</v>
      </c>
      <c r="D8823" s="24">
        <v>760000</v>
      </c>
      <c r="E8823" t="str">
        <f>IF(D8823&lt;VLOOKUP(A8823,Min!A:B,2,FALSE),"Y","")</f>
        <v/>
      </c>
      <c r="F8823">
        <f>IF(AND(OR(s_tmchk="all",IF(ISERROR(MATCH(B8823,s_teams,0)),FALSE,TRUE)),OR(s_minsal="",s_minsal&lt;=D8823),OR(s_maxsal="",s_maxsal&gt;=D8823),OR(s_minyr="",s_minyr&lt;=A8823),OR(s_maxyr="",s_maxyr&gt;=A8823),OR(s_player="",s_player=C8823)),MAX(F$1:F8822)+1,0)</f>
        <v>0</v>
      </c>
    </row>
    <row r="8824" spans="1:6">
      <c r="A8824" s="20">
        <v>2000</v>
      </c>
      <c r="B8824" s="15" t="s">
        <v>79</v>
      </c>
      <c r="C8824" s="15" t="s">
        <v>4596</v>
      </c>
      <c r="D8824" s="24">
        <v>510000</v>
      </c>
      <c r="E8824" t="str">
        <f>IF(D8824&lt;VLOOKUP(A8824,Min!A:B,2,FALSE),"Y","")</f>
        <v/>
      </c>
      <c r="F8824">
        <f>IF(AND(OR(s_tmchk="all",IF(ISERROR(MATCH(B8824,s_teams,0)),FALSE,TRUE)),OR(s_minsal="",s_minsal&lt;=D8824),OR(s_maxsal="",s_maxsal&gt;=D8824),OR(s_minyr="",s_minyr&lt;=A8824),OR(s_maxyr="",s_maxyr&gt;=A8824),OR(s_player="",s_player=C8824)),MAX(F$1:F8823)+1,0)</f>
        <v>0</v>
      </c>
    </row>
    <row r="8825" spans="1:6">
      <c r="A8825" s="20">
        <v>2000</v>
      </c>
      <c r="B8825" s="15" t="s">
        <v>79</v>
      </c>
      <c r="C8825" s="15" t="s">
        <v>5322</v>
      </c>
      <c r="D8825" s="24">
        <v>510000</v>
      </c>
      <c r="E8825" t="str">
        <f>IF(D8825&lt;VLOOKUP(A8825,Min!A:B,2,FALSE),"Y","")</f>
        <v/>
      </c>
      <c r="F8825">
        <f>IF(AND(OR(s_tmchk="all",IF(ISERROR(MATCH(B8825,s_teams,0)),FALSE,TRUE)),OR(s_minsal="",s_minsal&lt;=D8825),OR(s_maxsal="",s_maxsal&gt;=D8825),OR(s_minyr="",s_minyr&lt;=A8825),OR(s_maxyr="",s_maxyr&gt;=A8825),OR(s_player="",s_player=C8825)),MAX(F$1:F8824)+1,0)</f>
        <v>0</v>
      </c>
    </row>
    <row r="8826" spans="1:6">
      <c r="A8826" s="20">
        <v>2000</v>
      </c>
      <c r="B8826" s="15" t="s">
        <v>79</v>
      </c>
      <c r="C8826" s="15" t="s">
        <v>5993</v>
      </c>
      <c r="D8826" s="24">
        <v>510000</v>
      </c>
      <c r="E8826" t="str">
        <f>IF(D8826&lt;VLOOKUP(A8826,Min!A:B,2,FALSE),"Y","")</f>
        <v/>
      </c>
      <c r="F8826">
        <f>IF(AND(OR(s_tmchk="all",IF(ISERROR(MATCH(B8826,s_teams,0)),FALSE,TRUE)),OR(s_minsal="",s_minsal&lt;=D8826),OR(s_maxsal="",s_maxsal&gt;=D8826),OR(s_minyr="",s_minyr&lt;=A8826),OR(s_maxyr="",s_maxyr&gt;=A8826),OR(s_player="",s_player=C8826)),MAX(F$1:F8825)+1,0)</f>
        <v>0</v>
      </c>
    </row>
    <row r="8827" spans="1:6">
      <c r="A8827" s="20">
        <v>2000</v>
      </c>
      <c r="B8827" s="15" t="s">
        <v>79</v>
      </c>
      <c r="C8827" s="15" t="s">
        <v>5721</v>
      </c>
      <c r="D8827" s="24">
        <v>385000</v>
      </c>
      <c r="E8827" t="str">
        <f>IF(D8827&lt;VLOOKUP(A8827,Min!A:B,2,FALSE),"Y","")</f>
        <v/>
      </c>
      <c r="F8827">
        <f>IF(AND(OR(s_tmchk="all",IF(ISERROR(MATCH(B8827,s_teams,0)),FALSE,TRUE)),OR(s_minsal="",s_minsal&lt;=D8827),OR(s_maxsal="",s_maxsal&gt;=D8827),OR(s_minyr="",s_minyr&lt;=A8827),OR(s_maxyr="",s_maxyr&gt;=A8827),OR(s_player="",s_player=C8827)),MAX(F$1:F8826)+1,0)</f>
        <v>0</v>
      </c>
    </row>
    <row r="8828" spans="1:6">
      <c r="A8828" s="20">
        <v>2000</v>
      </c>
      <c r="B8828" s="15" t="s">
        <v>81</v>
      </c>
      <c r="C8828" s="15" t="s">
        <v>4803</v>
      </c>
      <c r="D8828" s="24">
        <v>11000000</v>
      </c>
      <c r="E8828" t="str">
        <f>IF(D8828&lt;VLOOKUP(A8828,Min!A:B,2,FALSE),"Y","")</f>
        <v/>
      </c>
      <c r="F8828">
        <f>IF(AND(OR(s_tmchk="all",IF(ISERROR(MATCH(B8828,s_teams,0)),FALSE,TRUE)),OR(s_minsal="",s_minsal&lt;=D8828),OR(s_maxsal="",s_maxsal&gt;=D8828),OR(s_minyr="",s_minyr&lt;=A8828),OR(s_maxyr="",s_maxyr&gt;=A8828),OR(s_player="",s_player=C8828)),MAX(F$1:F8827)+1,0)</f>
        <v>0</v>
      </c>
    </row>
    <row r="8829" spans="1:6">
      <c r="A8829" s="20">
        <v>2000</v>
      </c>
      <c r="B8829" s="15" t="s">
        <v>81</v>
      </c>
      <c r="C8829" s="15" t="s">
        <v>6158</v>
      </c>
      <c r="D8829" s="24">
        <v>8837774</v>
      </c>
      <c r="E8829" t="str">
        <f>IF(D8829&lt;VLOOKUP(A8829,Min!A:B,2,FALSE),"Y","")</f>
        <v/>
      </c>
      <c r="F8829">
        <f>IF(AND(OR(s_tmchk="all",IF(ISERROR(MATCH(B8829,s_teams,0)),FALSE,TRUE)),OR(s_minsal="",s_minsal&lt;=D8829),OR(s_maxsal="",s_maxsal&gt;=D8829),OR(s_minyr="",s_minyr&lt;=A8829),OR(s_maxyr="",s_maxyr&gt;=A8829),OR(s_player="",s_player=C8829)),MAX(F$1:F8828)+1,0)</f>
        <v>0</v>
      </c>
    </row>
    <row r="8830" spans="1:6">
      <c r="A8830" s="20">
        <v>2000</v>
      </c>
      <c r="B8830" s="15" t="s">
        <v>81</v>
      </c>
      <c r="C8830" s="15" t="s">
        <v>5716</v>
      </c>
      <c r="D8830" s="24">
        <v>5051906</v>
      </c>
      <c r="E8830" t="str">
        <f>IF(D8830&lt;VLOOKUP(A8830,Min!A:B,2,FALSE),"Y","")</f>
        <v/>
      </c>
      <c r="F8830">
        <f>IF(AND(OR(s_tmchk="all",IF(ISERROR(MATCH(B8830,s_teams,0)),FALSE,TRUE)),OR(s_minsal="",s_minsal&lt;=D8830),OR(s_maxsal="",s_maxsal&gt;=D8830),OR(s_minyr="",s_minyr&lt;=A8830),OR(s_maxyr="",s_maxyr&gt;=A8830),OR(s_player="",s_player=C8830)),MAX(F$1:F8829)+1,0)</f>
        <v>0</v>
      </c>
    </row>
    <row r="8831" spans="1:6">
      <c r="A8831" s="20">
        <v>2000</v>
      </c>
      <c r="B8831" s="15" t="s">
        <v>81</v>
      </c>
      <c r="C8831" s="15" t="s">
        <v>4829</v>
      </c>
      <c r="D8831" s="24">
        <v>3560000</v>
      </c>
      <c r="E8831" t="str">
        <f>IF(D8831&lt;VLOOKUP(A8831,Min!A:B,2,FALSE),"Y","")</f>
        <v/>
      </c>
      <c r="F8831">
        <f>IF(AND(OR(s_tmchk="all",IF(ISERROR(MATCH(B8831,s_teams,0)),FALSE,TRUE)),OR(s_minsal="",s_minsal&lt;=D8831),OR(s_maxsal="",s_maxsal&gt;=D8831),OR(s_minyr="",s_minyr&lt;=A8831),OR(s_maxyr="",s_maxyr&gt;=A8831),OR(s_player="",s_player=C8831)),MAX(F$1:F8830)+1,0)</f>
        <v>0</v>
      </c>
    </row>
    <row r="8832" spans="1:6">
      <c r="A8832" s="20">
        <v>2000</v>
      </c>
      <c r="B8832" s="15" t="s">
        <v>81</v>
      </c>
      <c r="C8832" s="15" t="s">
        <v>5496</v>
      </c>
      <c r="D8832" s="24">
        <v>2400000</v>
      </c>
      <c r="E8832" t="str">
        <f>IF(D8832&lt;VLOOKUP(A8832,Min!A:B,2,FALSE),"Y","")</f>
        <v/>
      </c>
      <c r="F8832">
        <f>IF(AND(OR(s_tmchk="all",IF(ISERROR(MATCH(B8832,s_teams,0)),FALSE,TRUE)),OR(s_minsal="",s_minsal&lt;=D8832),OR(s_maxsal="",s_maxsal&gt;=D8832),OR(s_minyr="",s_minyr&lt;=A8832),OR(s_maxyr="",s_maxyr&gt;=A8832),OR(s_player="",s_player=C8832)),MAX(F$1:F8831)+1,0)</f>
        <v>0</v>
      </c>
    </row>
    <row r="8833" spans="1:6">
      <c r="A8833" s="20">
        <v>2000</v>
      </c>
      <c r="B8833" s="15" t="s">
        <v>81</v>
      </c>
      <c r="C8833" s="15" t="s">
        <v>5251</v>
      </c>
      <c r="D8833" s="24">
        <v>1879920</v>
      </c>
      <c r="E8833" t="str">
        <f>IF(D8833&lt;VLOOKUP(A8833,Min!A:B,2,FALSE),"Y","")</f>
        <v/>
      </c>
      <c r="F8833">
        <f>IF(AND(OR(s_tmchk="all",IF(ISERROR(MATCH(B8833,s_teams,0)),FALSE,TRUE)),OR(s_minsal="",s_minsal&lt;=D8833),OR(s_maxsal="",s_maxsal&gt;=D8833),OR(s_minyr="",s_minyr&lt;=A8833),OR(s_maxyr="",s_maxyr&gt;=A8833),OR(s_player="",s_player=C8833)),MAX(F$1:F8832)+1,0)</f>
        <v>0</v>
      </c>
    </row>
    <row r="8834" spans="1:6">
      <c r="A8834" s="20">
        <v>2000</v>
      </c>
      <c r="B8834" s="15" t="s">
        <v>81</v>
      </c>
      <c r="C8834" s="15" t="s">
        <v>5435</v>
      </c>
      <c r="D8834" s="24">
        <v>1868750</v>
      </c>
      <c r="E8834" t="str">
        <f>IF(D8834&lt;VLOOKUP(A8834,Min!A:B,2,FALSE),"Y","")</f>
        <v/>
      </c>
      <c r="F8834">
        <f>IF(AND(OR(s_tmchk="all",IF(ISERROR(MATCH(B8834,s_teams,0)),FALSE,TRUE)),OR(s_minsal="",s_minsal&lt;=D8834),OR(s_maxsal="",s_maxsal&gt;=D8834),OR(s_minyr="",s_minyr&lt;=A8834),OR(s_maxyr="",s_maxyr&gt;=A8834),OR(s_player="",s_player=C8834)),MAX(F$1:F8833)+1,0)</f>
        <v>0</v>
      </c>
    </row>
    <row r="8835" spans="1:6">
      <c r="A8835" s="20">
        <v>2000</v>
      </c>
      <c r="B8835" s="15" t="s">
        <v>81</v>
      </c>
      <c r="C8835" s="15" t="s">
        <v>5769</v>
      </c>
      <c r="D8835" s="24">
        <v>1310400</v>
      </c>
      <c r="E8835" t="str">
        <f>IF(D8835&lt;VLOOKUP(A8835,Min!A:B,2,FALSE),"Y","")</f>
        <v/>
      </c>
      <c r="F8835">
        <f>IF(AND(OR(s_tmchk="all",IF(ISERROR(MATCH(B8835,s_teams,0)),FALSE,TRUE)),OR(s_minsal="",s_minsal&lt;=D8835),OR(s_maxsal="",s_maxsal&gt;=D8835),OR(s_minyr="",s_minyr&lt;=A8835),OR(s_maxyr="",s_maxyr&gt;=A8835),OR(s_player="",s_player=C8835)),MAX(F$1:F8834)+1,0)</f>
        <v>0</v>
      </c>
    </row>
    <row r="8836" spans="1:6">
      <c r="A8836" s="20">
        <v>2000</v>
      </c>
      <c r="B8836" s="15" t="s">
        <v>81</v>
      </c>
      <c r="C8836" s="15" t="s">
        <v>5932</v>
      </c>
      <c r="D8836" s="24">
        <v>1000000</v>
      </c>
      <c r="E8836" t="str">
        <f>IF(D8836&lt;VLOOKUP(A8836,Min!A:B,2,FALSE),"Y","")</f>
        <v/>
      </c>
      <c r="F8836">
        <f>IF(AND(OR(s_tmchk="all",IF(ISERROR(MATCH(B8836,s_teams,0)),FALSE,TRUE)),OR(s_minsal="",s_minsal&lt;=D8836),OR(s_maxsal="",s_maxsal&gt;=D8836),OR(s_minyr="",s_minyr&lt;=A8836),OR(s_maxyr="",s_maxyr&gt;=A8836),OR(s_player="",s_player=C8836)),MAX(F$1:F8835)+1,0)</f>
        <v>0</v>
      </c>
    </row>
    <row r="8837" spans="1:6">
      <c r="A8837" s="20">
        <v>2000</v>
      </c>
      <c r="B8837" s="15" t="s">
        <v>81</v>
      </c>
      <c r="C8837" s="15" t="s">
        <v>5353</v>
      </c>
      <c r="D8837" s="24">
        <v>800000</v>
      </c>
      <c r="E8837" t="str">
        <f>IF(D8837&lt;VLOOKUP(A8837,Min!A:B,2,FALSE),"Y","")</f>
        <v/>
      </c>
      <c r="F8837">
        <f>IF(AND(OR(s_tmchk="all",IF(ISERROR(MATCH(B8837,s_teams,0)),FALSE,TRUE)),OR(s_minsal="",s_minsal&lt;=D8837),OR(s_maxsal="",s_maxsal&gt;=D8837),OR(s_minyr="",s_minyr&lt;=A8837),OR(s_maxyr="",s_maxyr&gt;=A8837),OR(s_player="",s_player=C8837)),MAX(F$1:F8836)+1,0)</f>
        <v>0</v>
      </c>
    </row>
    <row r="8838" spans="1:6">
      <c r="A8838" s="20">
        <v>2000</v>
      </c>
      <c r="B8838" s="15" t="s">
        <v>81</v>
      </c>
      <c r="C8838" s="15" t="s">
        <v>4893</v>
      </c>
      <c r="D8838" s="24">
        <v>572500</v>
      </c>
      <c r="E8838" t="str">
        <f>IF(D8838&lt;VLOOKUP(A8838,Min!A:B,2,FALSE),"Y","")</f>
        <v/>
      </c>
      <c r="F8838">
        <f>IF(AND(OR(s_tmchk="all",IF(ISERROR(MATCH(B8838,s_teams,0)),FALSE,TRUE)),OR(s_minsal="",s_minsal&lt;=D8838),OR(s_maxsal="",s_maxsal&gt;=D8838),OR(s_minyr="",s_minyr&lt;=A8838),OR(s_maxyr="",s_maxyr&gt;=A8838),OR(s_player="",s_player=C8838)),MAX(F$1:F8837)+1,0)</f>
        <v>0</v>
      </c>
    </row>
    <row r="8839" spans="1:6">
      <c r="A8839" s="20">
        <v>2000</v>
      </c>
      <c r="B8839" s="15" t="s">
        <v>81</v>
      </c>
      <c r="C8839" s="15" t="s">
        <v>4651</v>
      </c>
      <c r="D8839" s="24">
        <v>510000</v>
      </c>
      <c r="E8839" t="str">
        <f>IF(D8839&lt;VLOOKUP(A8839,Min!A:B,2,FALSE),"Y","")</f>
        <v/>
      </c>
      <c r="F8839">
        <f>IF(AND(OR(s_tmchk="all",IF(ISERROR(MATCH(B8839,s_teams,0)),FALSE,TRUE)),OR(s_minsal="",s_minsal&lt;=D8839),OR(s_maxsal="",s_maxsal&gt;=D8839),OR(s_minyr="",s_minyr&lt;=A8839),OR(s_maxyr="",s_maxyr&gt;=A8839),OR(s_player="",s_player=C8839)),MAX(F$1:F8838)+1,0)</f>
        <v>0</v>
      </c>
    </row>
    <row r="8840" spans="1:6">
      <c r="A8840" s="20">
        <v>2000</v>
      </c>
      <c r="B8840" s="15" t="s">
        <v>81</v>
      </c>
      <c r="C8840" s="15" t="s">
        <v>6132</v>
      </c>
      <c r="D8840" s="24">
        <v>510000</v>
      </c>
      <c r="E8840" t="str">
        <f>IF(D8840&lt;VLOOKUP(A8840,Min!A:B,2,FALSE),"Y","")</f>
        <v/>
      </c>
      <c r="F8840">
        <f>IF(AND(OR(s_tmchk="all",IF(ISERROR(MATCH(B8840,s_teams,0)),FALSE,TRUE)),OR(s_minsal="",s_minsal&lt;=D8840),OR(s_maxsal="",s_maxsal&gt;=D8840),OR(s_minyr="",s_minyr&lt;=A8840),OR(s_maxyr="",s_maxyr&gt;=A8840),OR(s_player="",s_player=C8840)),MAX(F$1:F8839)+1,0)</f>
        <v>0</v>
      </c>
    </row>
    <row r="8841" spans="1:6">
      <c r="A8841" s="20">
        <v>2000</v>
      </c>
      <c r="B8841" s="15" t="s">
        <v>81</v>
      </c>
      <c r="C8841" s="15" t="s">
        <v>6096</v>
      </c>
      <c r="D8841" s="24">
        <v>485000</v>
      </c>
      <c r="E8841" t="str">
        <f>IF(D8841&lt;VLOOKUP(A8841,Min!A:B,2,FALSE),"Y","")</f>
        <v/>
      </c>
      <c r="F8841">
        <f>IF(AND(OR(s_tmchk="all",IF(ISERROR(MATCH(B8841,s_teams,0)),FALSE,TRUE)),OR(s_minsal="",s_minsal&lt;=D8841),OR(s_maxsal="",s_maxsal&gt;=D8841),OR(s_minyr="",s_minyr&lt;=A8841),OR(s_maxyr="",s_maxyr&gt;=A8841),OR(s_player="",s_player=C8841)),MAX(F$1:F8840)+1,0)</f>
        <v>0</v>
      </c>
    </row>
    <row r="8842" spans="1:6">
      <c r="A8842" s="20">
        <v>2000</v>
      </c>
      <c r="B8842" s="15" t="s">
        <v>81</v>
      </c>
      <c r="C8842" s="15" t="s">
        <v>5916</v>
      </c>
      <c r="D8842" s="24">
        <v>301875</v>
      </c>
      <c r="E8842" t="str">
        <f>IF(D8842&lt;VLOOKUP(A8842,Min!A:B,2,FALSE),"Y","")</f>
        <v/>
      </c>
      <c r="F8842">
        <f>IF(AND(OR(s_tmchk="all",IF(ISERROR(MATCH(B8842,s_teams,0)),FALSE,TRUE)),OR(s_minsal="",s_minsal&lt;=D8842),OR(s_maxsal="",s_maxsal&gt;=D8842),OR(s_minyr="",s_minyr&lt;=A8842),OR(s_maxyr="",s_maxyr&gt;=A8842),OR(s_player="",s_player=C8842)),MAX(F$1:F8841)+1,0)</f>
        <v>0</v>
      </c>
    </row>
    <row r="8843" spans="1:6">
      <c r="A8843" s="20">
        <v>2000</v>
      </c>
      <c r="B8843" s="15" t="s">
        <v>81</v>
      </c>
      <c r="C8843" s="15" t="s">
        <v>4621</v>
      </c>
      <c r="D8843" s="24">
        <v>25000</v>
      </c>
      <c r="E8843" t="str">
        <f>IF(D8843&lt;VLOOKUP(A8843,Min!A:B,2,FALSE),"Y","")</f>
        <v>Y</v>
      </c>
      <c r="F8843">
        <f>IF(AND(OR(s_tmchk="all",IF(ISERROR(MATCH(B8843,s_teams,0)),FALSE,TRUE)),OR(s_minsal="",s_minsal&lt;=D8843),OR(s_maxsal="",s_maxsal&gt;=D8843),OR(s_minyr="",s_minyr&lt;=A8843),OR(s_maxyr="",s_maxyr&gt;=A8843),OR(s_player="",s_player=C8843)),MAX(F$1:F8842)+1,0)</f>
        <v>0</v>
      </c>
    </row>
    <row r="8844" spans="1:6">
      <c r="A8844" s="20">
        <v>2000</v>
      </c>
      <c r="B8844" s="15" t="s">
        <v>82</v>
      </c>
      <c r="C8844" s="15" t="s">
        <v>4909</v>
      </c>
      <c r="D8844" s="24">
        <v>11592683</v>
      </c>
      <c r="E8844" t="str">
        <f>IF(D8844&lt;VLOOKUP(A8844,Min!A:B,2,FALSE),"Y","")</f>
        <v/>
      </c>
      <c r="F8844">
        <f>IF(AND(OR(s_tmchk="all",IF(ISERROR(MATCH(B8844,s_teams,0)),FALSE,TRUE)),OR(s_minsal="",s_minsal&lt;=D8844),OR(s_maxsal="",s_maxsal&gt;=D8844),OR(s_minyr="",s_minyr&lt;=A8844),OR(s_maxyr="",s_maxyr&gt;=A8844),OR(s_player="",s_player=C8844)),MAX(F$1:F8843)+1,0)</f>
        <v>0</v>
      </c>
    </row>
    <row r="8845" spans="1:6">
      <c r="A8845" s="20">
        <v>2000</v>
      </c>
      <c r="B8845" s="15" t="s">
        <v>82</v>
      </c>
      <c r="C8845" s="15" t="s">
        <v>5948</v>
      </c>
      <c r="D8845" s="24">
        <v>5433333</v>
      </c>
      <c r="E8845" t="str">
        <f>IF(D8845&lt;VLOOKUP(A8845,Min!A:B,2,FALSE),"Y","")</f>
        <v/>
      </c>
      <c r="F8845">
        <f>IF(AND(OR(s_tmchk="all",IF(ISERROR(MATCH(B8845,s_teams,0)),FALSE,TRUE)),OR(s_minsal="",s_minsal&lt;=D8845),OR(s_maxsal="",s_maxsal&gt;=D8845),OR(s_minyr="",s_minyr&lt;=A8845),OR(s_maxyr="",s_maxyr&gt;=A8845),OR(s_player="",s_player=C8845)),MAX(F$1:F8844)+1,0)</f>
        <v>0</v>
      </c>
    </row>
    <row r="8846" spans="1:6">
      <c r="A8846" s="20">
        <v>2000</v>
      </c>
      <c r="B8846" s="15" t="s">
        <v>82</v>
      </c>
      <c r="C8846" s="15" t="s">
        <v>1393</v>
      </c>
      <c r="D8846" s="24">
        <v>3858240</v>
      </c>
      <c r="E8846" t="str">
        <f>IF(D8846&lt;VLOOKUP(A8846,Min!A:B,2,FALSE),"Y","")</f>
        <v/>
      </c>
      <c r="F8846">
        <f>IF(AND(OR(s_tmchk="all",IF(ISERROR(MATCH(B8846,s_teams,0)),FALSE,TRUE)),OR(s_minsal="",s_minsal&lt;=D8846),OR(s_maxsal="",s_maxsal&gt;=D8846),OR(s_minyr="",s_minyr&lt;=A8846),OR(s_maxyr="",s_maxyr&gt;=A8846),OR(s_player="",s_player=C8846)),MAX(F$1:F8845)+1,0)</f>
        <v>0</v>
      </c>
    </row>
    <row r="8847" spans="1:6">
      <c r="A8847" s="20">
        <v>2000</v>
      </c>
      <c r="B8847" s="15" t="s">
        <v>82</v>
      </c>
      <c r="C8847" s="15" t="s">
        <v>4630</v>
      </c>
      <c r="D8847" s="24">
        <v>3200000</v>
      </c>
      <c r="E8847" t="str">
        <f>IF(D8847&lt;VLOOKUP(A8847,Min!A:B,2,FALSE),"Y","")</f>
        <v/>
      </c>
      <c r="F8847">
        <f>IF(AND(OR(s_tmchk="all",IF(ISERROR(MATCH(B8847,s_teams,0)),FALSE,TRUE)),OR(s_minsal="",s_minsal&lt;=D8847),OR(s_maxsal="",s_maxsal&gt;=D8847),OR(s_minyr="",s_minyr&lt;=A8847),OR(s_maxyr="",s_maxyr&gt;=A8847),OR(s_player="",s_player=C8847)),MAX(F$1:F8846)+1,0)</f>
        <v>0</v>
      </c>
    </row>
    <row r="8848" spans="1:6">
      <c r="A8848" s="20">
        <v>2000</v>
      </c>
      <c r="B8848" s="15" t="s">
        <v>82</v>
      </c>
      <c r="C8848" s="15" t="s">
        <v>4587</v>
      </c>
      <c r="D8848" s="24">
        <v>2794920</v>
      </c>
      <c r="E8848" t="str">
        <f>IF(D8848&lt;VLOOKUP(A8848,Min!A:B,2,FALSE),"Y","")</f>
        <v/>
      </c>
      <c r="F8848">
        <f>IF(AND(OR(s_tmchk="all",IF(ISERROR(MATCH(B8848,s_teams,0)),FALSE,TRUE)),OR(s_minsal="",s_minsal&lt;=D8848),OR(s_maxsal="",s_maxsal&gt;=D8848),OR(s_minyr="",s_minyr&lt;=A8848),OR(s_maxyr="",s_maxyr&gt;=A8848),OR(s_player="",s_player=C8848)),MAX(F$1:F8847)+1,0)</f>
        <v>0</v>
      </c>
    </row>
    <row r="8849" spans="1:6">
      <c r="A8849" s="20">
        <v>2000</v>
      </c>
      <c r="B8849" s="15" t="s">
        <v>82</v>
      </c>
      <c r="C8849" s="15" t="s">
        <v>5928</v>
      </c>
      <c r="D8849" s="24">
        <v>2716667</v>
      </c>
      <c r="E8849" t="str">
        <f>IF(D8849&lt;VLOOKUP(A8849,Min!A:B,2,FALSE),"Y","")</f>
        <v/>
      </c>
      <c r="F8849">
        <f>IF(AND(OR(s_tmchk="all",IF(ISERROR(MATCH(B8849,s_teams,0)),FALSE,TRUE)),OR(s_minsal="",s_minsal&lt;=D8849),OR(s_maxsal="",s_maxsal&gt;=D8849),OR(s_minyr="",s_minyr&lt;=A8849),OR(s_maxyr="",s_maxyr&gt;=A8849),OR(s_player="",s_player=C8849)),MAX(F$1:F8848)+1,0)</f>
        <v>0</v>
      </c>
    </row>
    <row r="8850" spans="1:6">
      <c r="A8850" s="20">
        <v>2000</v>
      </c>
      <c r="B8850" s="15" t="s">
        <v>82</v>
      </c>
      <c r="C8850" s="15" t="s">
        <v>5238</v>
      </c>
      <c r="D8850" s="24">
        <v>2483333</v>
      </c>
      <c r="E8850" t="str">
        <f>IF(D8850&lt;VLOOKUP(A8850,Min!A:B,2,FALSE),"Y","")</f>
        <v/>
      </c>
      <c r="F8850">
        <f>IF(AND(OR(s_tmchk="all",IF(ISERROR(MATCH(B8850,s_teams,0)),FALSE,TRUE)),OR(s_minsal="",s_minsal&lt;=D8850),OR(s_maxsal="",s_maxsal&gt;=D8850),OR(s_minyr="",s_minyr&lt;=A8850),OR(s_maxyr="",s_maxyr&gt;=A8850),OR(s_player="",s_player=C8850)),MAX(F$1:F8849)+1,0)</f>
        <v>0</v>
      </c>
    </row>
    <row r="8851" spans="1:6">
      <c r="A8851" s="20">
        <v>2000</v>
      </c>
      <c r="B8851" s="15" t="s">
        <v>82</v>
      </c>
      <c r="C8851" s="15" t="s">
        <v>5552</v>
      </c>
      <c r="D8851" s="24">
        <v>2285000</v>
      </c>
      <c r="E8851" t="str">
        <f>IF(D8851&lt;VLOOKUP(A8851,Min!A:B,2,FALSE),"Y","")</f>
        <v/>
      </c>
      <c r="F8851">
        <f>IF(AND(OR(s_tmchk="all",IF(ISERROR(MATCH(B8851,s_teams,0)),FALSE,TRUE)),OR(s_minsal="",s_minsal&lt;=D8851),OR(s_maxsal="",s_maxsal&gt;=D8851),OR(s_minyr="",s_minyr&lt;=A8851),OR(s_maxyr="",s_maxyr&gt;=A8851),OR(s_player="",s_player=C8851)),MAX(F$1:F8850)+1,0)</f>
        <v>0</v>
      </c>
    </row>
    <row r="8852" spans="1:6">
      <c r="A8852" s="20">
        <v>2000</v>
      </c>
      <c r="B8852" s="15" t="s">
        <v>82</v>
      </c>
      <c r="C8852" s="15" t="s">
        <v>6048</v>
      </c>
      <c r="D8852" s="24">
        <v>2000000</v>
      </c>
      <c r="E8852" t="str">
        <f>IF(D8852&lt;VLOOKUP(A8852,Min!A:B,2,FALSE),"Y","")</f>
        <v/>
      </c>
      <c r="F8852">
        <f>IF(AND(OR(s_tmchk="all",IF(ISERROR(MATCH(B8852,s_teams,0)),FALSE,TRUE)),OR(s_minsal="",s_minsal&lt;=D8852),OR(s_maxsal="",s_maxsal&gt;=D8852),OR(s_minyr="",s_minyr&lt;=A8852),OR(s_maxyr="",s_maxyr&gt;=A8852),OR(s_player="",s_player=C8852)),MAX(F$1:F8851)+1,0)</f>
        <v>0</v>
      </c>
    </row>
    <row r="8853" spans="1:6">
      <c r="A8853" s="20">
        <v>2000</v>
      </c>
      <c r="B8853" s="15" t="s">
        <v>82</v>
      </c>
      <c r="C8853" s="15" t="s">
        <v>6013</v>
      </c>
      <c r="D8853" s="24">
        <v>1968750</v>
      </c>
      <c r="E8853" t="str">
        <f>IF(D8853&lt;VLOOKUP(A8853,Min!A:B,2,FALSE),"Y","")</f>
        <v/>
      </c>
      <c r="F8853">
        <f>IF(AND(OR(s_tmchk="all",IF(ISERROR(MATCH(B8853,s_teams,0)),FALSE,TRUE)),OR(s_minsal="",s_minsal&lt;=D8853),OR(s_maxsal="",s_maxsal&gt;=D8853),OR(s_minyr="",s_minyr&lt;=A8853),OR(s_maxyr="",s_maxyr&gt;=A8853),OR(s_player="",s_player=C8853)),MAX(F$1:F8852)+1,0)</f>
        <v>0</v>
      </c>
    </row>
    <row r="8854" spans="1:6">
      <c r="A8854" s="20">
        <v>2000</v>
      </c>
      <c r="B8854" s="15" t="s">
        <v>82</v>
      </c>
      <c r="C8854" s="15" t="s">
        <v>5575</v>
      </c>
      <c r="D8854" s="24">
        <v>1925000</v>
      </c>
      <c r="E8854" t="str">
        <f>IF(D8854&lt;VLOOKUP(A8854,Min!A:B,2,FALSE),"Y","")</f>
        <v/>
      </c>
      <c r="F8854">
        <f>IF(AND(OR(s_tmchk="all",IF(ISERROR(MATCH(B8854,s_teams,0)),FALSE,TRUE)),OR(s_minsal="",s_minsal&lt;=D8854),OR(s_maxsal="",s_maxsal&gt;=D8854),OR(s_minyr="",s_minyr&lt;=A8854),OR(s_maxyr="",s_maxyr&gt;=A8854),OR(s_player="",s_player=C8854)),MAX(F$1:F8853)+1,0)</f>
        <v>0</v>
      </c>
    </row>
    <row r="8855" spans="1:6">
      <c r="A8855" s="20">
        <v>2000</v>
      </c>
      <c r="B8855" s="15" t="s">
        <v>82</v>
      </c>
      <c r="C8855" s="15" t="s">
        <v>5292</v>
      </c>
      <c r="D8855" s="24">
        <v>1000000</v>
      </c>
      <c r="E8855" t="str">
        <f>IF(D8855&lt;VLOOKUP(A8855,Min!A:B,2,FALSE),"Y","")</f>
        <v/>
      </c>
      <c r="F8855">
        <f>IF(AND(OR(s_tmchk="all",IF(ISERROR(MATCH(B8855,s_teams,0)),FALSE,TRUE)),OR(s_minsal="",s_minsal&lt;=D8855),OR(s_maxsal="",s_maxsal&gt;=D8855),OR(s_minyr="",s_minyr&lt;=A8855),OR(s_maxyr="",s_maxyr&gt;=A8855),OR(s_player="",s_player=C8855)),MAX(F$1:F8854)+1,0)</f>
        <v>0</v>
      </c>
    </row>
    <row r="8856" spans="1:6">
      <c r="A8856" s="20">
        <v>2000</v>
      </c>
      <c r="B8856" s="15" t="s">
        <v>82</v>
      </c>
      <c r="C8856" s="15" t="s">
        <v>5072</v>
      </c>
      <c r="D8856" s="24">
        <v>510000</v>
      </c>
      <c r="E8856" t="str">
        <f>IF(D8856&lt;VLOOKUP(A8856,Min!A:B,2,FALSE),"Y","")</f>
        <v/>
      </c>
      <c r="F8856">
        <f>IF(AND(OR(s_tmchk="all",IF(ISERROR(MATCH(B8856,s_teams,0)),FALSE,TRUE)),OR(s_minsal="",s_minsal&lt;=D8856),OR(s_maxsal="",s_maxsal&gt;=D8856),OR(s_minyr="",s_minyr&lt;=A8856),OR(s_maxyr="",s_maxyr&gt;=A8856),OR(s_player="",s_player=C8856)),MAX(F$1:F8855)+1,0)</f>
        <v>0</v>
      </c>
    </row>
    <row r="8857" spans="1:6">
      <c r="A8857" s="20">
        <v>2000</v>
      </c>
      <c r="B8857" s="15" t="s">
        <v>82</v>
      </c>
      <c r="C8857" s="15" t="s">
        <v>4577</v>
      </c>
      <c r="D8857" s="24">
        <v>460000</v>
      </c>
      <c r="E8857" t="str">
        <f>IF(D8857&lt;VLOOKUP(A8857,Min!A:B,2,FALSE),"Y","")</f>
        <v/>
      </c>
      <c r="F8857">
        <f>IF(AND(OR(s_tmchk="all",IF(ISERROR(MATCH(B8857,s_teams,0)),FALSE,TRUE)),OR(s_minsal="",s_minsal&lt;=D8857),OR(s_maxsal="",s_maxsal&gt;=D8857),OR(s_minyr="",s_minyr&lt;=A8857),OR(s_maxyr="",s_maxyr&gt;=A8857),OR(s_player="",s_player=C8857)),MAX(F$1:F8856)+1,0)</f>
        <v>0</v>
      </c>
    </row>
    <row r="8858" spans="1:6">
      <c r="A8858" s="20">
        <v>2000</v>
      </c>
      <c r="B8858" s="15" t="s">
        <v>82</v>
      </c>
      <c r="C8858" s="15" t="s">
        <v>4949</v>
      </c>
      <c r="D8858" s="24">
        <v>301875</v>
      </c>
      <c r="E8858" t="str">
        <f>IF(D8858&lt;VLOOKUP(A8858,Min!A:B,2,FALSE),"Y","")</f>
        <v/>
      </c>
      <c r="F8858">
        <f>IF(AND(OR(s_tmchk="all",IF(ISERROR(MATCH(B8858,s_teams,0)),FALSE,TRUE)),OR(s_minsal="",s_minsal&lt;=D8858),OR(s_maxsal="",s_maxsal&gt;=D8858),OR(s_minyr="",s_minyr&lt;=A8858),OR(s_maxyr="",s_maxyr&gt;=A8858),OR(s_player="",s_player=C8858)),MAX(F$1:F8857)+1,0)</f>
        <v>0</v>
      </c>
    </row>
    <row r="8859" spans="1:6">
      <c r="A8859" s="20">
        <v>2000</v>
      </c>
      <c r="B8859" s="15" t="s">
        <v>84</v>
      </c>
      <c r="C8859" s="15" t="s">
        <v>5099</v>
      </c>
      <c r="D8859" s="24">
        <v>11020473</v>
      </c>
      <c r="E8859" t="str">
        <f>IF(D8859&lt;VLOOKUP(A8859,Min!A:B,2,FALSE),"Y","")</f>
        <v/>
      </c>
      <c r="F8859">
        <f>IF(AND(OR(s_tmchk="all",IF(ISERROR(MATCH(B8859,s_teams,0)),FALSE,TRUE)),OR(s_minsal="",s_minsal&lt;=D8859),OR(s_maxsal="",s_maxsal&gt;=D8859),OR(s_minyr="",s_minyr&lt;=A8859),OR(s_maxyr="",s_maxyr&gt;=A8859),OR(s_player="",s_player=C8859)),MAX(F$1:F8858)+1,0)</f>
        <v>0</v>
      </c>
    </row>
    <row r="8860" spans="1:6">
      <c r="A8860" s="20">
        <v>2000</v>
      </c>
      <c r="B8860" s="15" t="s">
        <v>84</v>
      </c>
      <c r="C8860" s="15" t="s">
        <v>6148</v>
      </c>
      <c r="D8860" s="24">
        <v>9000000</v>
      </c>
      <c r="E8860" t="str">
        <f>IF(D8860&lt;VLOOKUP(A8860,Min!A:B,2,FALSE),"Y","")</f>
        <v/>
      </c>
      <c r="F8860">
        <f>IF(AND(OR(s_tmchk="all",IF(ISERROR(MATCH(B8860,s_teams,0)),FALSE,TRUE)),OR(s_minsal="",s_minsal&lt;=D8860),OR(s_maxsal="",s_maxsal&gt;=D8860),OR(s_minyr="",s_minyr&lt;=A8860),OR(s_maxyr="",s_maxyr&gt;=A8860),OR(s_player="",s_player=C8860)),MAX(F$1:F8859)+1,0)</f>
        <v>0</v>
      </c>
    </row>
    <row r="8861" spans="1:6">
      <c r="A8861" s="20">
        <v>2000</v>
      </c>
      <c r="B8861" s="15" t="s">
        <v>84</v>
      </c>
      <c r="C8861" s="15" t="s">
        <v>5161</v>
      </c>
      <c r="D8861" s="24">
        <v>5952381</v>
      </c>
      <c r="E8861" t="str">
        <f>IF(D8861&lt;VLOOKUP(A8861,Min!A:B,2,FALSE),"Y","")</f>
        <v/>
      </c>
      <c r="F8861">
        <f>IF(AND(OR(s_tmchk="all",IF(ISERROR(MATCH(B8861,s_teams,0)),FALSE,TRUE)),OR(s_minsal="",s_minsal&lt;=D8861),OR(s_maxsal="",s_maxsal&gt;=D8861),OR(s_minyr="",s_minyr&lt;=A8861),OR(s_maxyr="",s_maxyr&gt;=A8861),OR(s_player="",s_player=C8861)),MAX(F$1:F8860)+1,0)</f>
        <v>0</v>
      </c>
    </row>
    <row r="8862" spans="1:6">
      <c r="A8862" s="20">
        <v>2000</v>
      </c>
      <c r="B8862" s="15" t="s">
        <v>84</v>
      </c>
      <c r="C8862" s="15" t="s">
        <v>4689</v>
      </c>
      <c r="D8862" s="24">
        <v>3960000</v>
      </c>
      <c r="E8862" t="str">
        <f>IF(D8862&lt;VLOOKUP(A8862,Min!A:B,2,FALSE),"Y","")</f>
        <v/>
      </c>
      <c r="F8862">
        <f>IF(AND(OR(s_tmchk="all",IF(ISERROR(MATCH(B8862,s_teams,0)),FALSE,TRUE)),OR(s_minsal="",s_minsal&lt;=D8862),OR(s_maxsal="",s_maxsal&gt;=D8862),OR(s_minyr="",s_minyr&lt;=A8862),OR(s_maxyr="",s_maxyr&gt;=A8862),OR(s_player="",s_player=C8862)),MAX(F$1:F8861)+1,0)</f>
        <v>0</v>
      </c>
    </row>
    <row r="8863" spans="1:6">
      <c r="A8863" s="20">
        <v>2000</v>
      </c>
      <c r="B8863" s="15" t="s">
        <v>84</v>
      </c>
      <c r="C8863" s="15" t="s">
        <v>5132</v>
      </c>
      <c r="D8863" s="24">
        <v>1603861</v>
      </c>
      <c r="E8863" t="str">
        <f>IF(D8863&lt;VLOOKUP(A8863,Min!A:B,2,FALSE),"Y","")</f>
        <v/>
      </c>
      <c r="F8863">
        <f>IF(AND(OR(s_tmchk="all",IF(ISERROR(MATCH(B8863,s_teams,0)),FALSE,TRUE)),OR(s_minsal="",s_minsal&lt;=D8863),OR(s_maxsal="",s_maxsal&gt;=D8863),OR(s_minyr="",s_minyr&lt;=A8863),OR(s_maxyr="",s_maxyr&gt;=A8863),OR(s_player="",s_player=C8863)),MAX(F$1:F8862)+1,0)</f>
        <v>0</v>
      </c>
    </row>
    <row r="8864" spans="1:6">
      <c r="A8864" s="20">
        <v>2000</v>
      </c>
      <c r="B8864" s="15" t="s">
        <v>84</v>
      </c>
      <c r="C8864" s="15" t="s">
        <v>6144</v>
      </c>
      <c r="D8864" s="24">
        <v>1430000</v>
      </c>
      <c r="E8864" t="str">
        <f>IF(D8864&lt;VLOOKUP(A8864,Min!A:B,2,FALSE),"Y","")</f>
        <v/>
      </c>
      <c r="F8864">
        <f>IF(AND(OR(s_tmchk="all",IF(ISERROR(MATCH(B8864,s_teams,0)),FALSE,TRUE)),OR(s_minsal="",s_minsal&lt;=D8864),OR(s_maxsal="",s_maxsal&gt;=D8864),OR(s_minyr="",s_minyr&lt;=A8864),OR(s_maxyr="",s_maxyr&gt;=A8864),OR(s_player="",s_player=C8864)),MAX(F$1:F8863)+1,0)</f>
        <v>0</v>
      </c>
    </row>
    <row r="8865" spans="1:6">
      <c r="A8865" s="20">
        <v>2000</v>
      </c>
      <c r="B8865" s="15" t="s">
        <v>84</v>
      </c>
      <c r="C8865" s="15" t="s">
        <v>5277</v>
      </c>
      <c r="D8865" s="24">
        <v>1000000</v>
      </c>
      <c r="E8865" t="str">
        <f>IF(D8865&lt;VLOOKUP(A8865,Min!A:B,2,FALSE),"Y","")</f>
        <v/>
      </c>
      <c r="F8865">
        <f>IF(AND(OR(s_tmchk="all",IF(ISERROR(MATCH(B8865,s_teams,0)),FALSE,TRUE)),OR(s_minsal="",s_minsal&lt;=D8865),OR(s_maxsal="",s_maxsal&gt;=D8865),OR(s_minyr="",s_minyr&lt;=A8865),OR(s_maxyr="",s_maxyr&gt;=A8865),OR(s_player="",s_player=C8865)),MAX(F$1:F8864)+1,0)</f>
        <v>0</v>
      </c>
    </row>
    <row r="8866" spans="1:6">
      <c r="A8866" s="20">
        <v>2000</v>
      </c>
      <c r="B8866" s="15" t="s">
        <v>84</v>
      </c>
      <c r="C8866" s="15" t="s">
        <v>5905</v>
      </c>
      <c r="D8866" s="24">
        <v>900000</v>
      </c>
      <c r="E8866" t="str">
        <f>IF(D8866&lt;VLOOKUP(A8866,Min!A:B,2,FALSE),"Y","")</f>
        <v/>
      </c>
      <c r="F8866">
        <f>IF(AND(OR(s_tmchk="all",IF(ISERROR(MATCH(B8866,s_teams,0)),FALSE,TRUE)),OR(s_minsal="",s_minsal&lt;=D8866),OR(s_maxsal="",s_maxsal&gt;=D8866),OR(s_minyr="",s_minyr&lt;=A8866),OR(s_maxyr="",s_maxyr&gt;=A8866),OR(s_player="",s_player=C8866)),MAX(F$1:F8865)+1,0)</f>
        <v>0</v>
      </c>
    </row>
    <row r="8867" spans="1:6">
      <c r="A8867" s="20">
        <v>2000</v>
      </c>
      <c r="B8867" s="15" t="s">
        <v>84</v>
      </c>
      <c r="C8867" s="15" t="s">
        <v>6159</v>
      </c>
      <c r="D8867" s="24">
        <v>700320</v>
      </c>
      <c r="E8867" t="str">
        <f>IF(D8867&lt;VLOOKUP(A8867,Min!A:B,2,FALSE),"Y","")</f>
        <v/>
      </c>
      <c r="F8867">
        <f>IF(AND(OR(s_tmchk="all",IF(ISERROR(MATCH(B8867,s_teams,0)),FALSE,TRUE)),OR(s_minsal="",s_minsal&lt;=D8867),OR(s_maxsal="",s_maxsal&gt;=D8867),OR(s_minyr="",s_minyr&lt;=A8867),OR(s_maxyr="",s_maxyr&gt;=A8867),OR(s_player="",s_player=C8867)),MAX(F$1:F8866)+1,0)</f>
        <v>0</v>
      </c>
    </row>
    <row r="8868" spans="1:6">
      <c r="A8868" s="20">
        <v>2000</v>
      </c>
      <c r="B8868" s="15" t="s">
        <v>84</v>
      </c>
      <c r="C8868" s="15" t="s">
        <v>4808</v>
      </c>
      <c r="D8868" s="24">
        <v>510000</v>
      </c>
      <c r="E8868" t="str">
        <f>IF(D8868&lt;VLOOKUP(A8868,Min!A:B,2,FALSE),"Y","")</f>
        <v/>
      </c>
      <c r="F8868">
        <f>IF(AND(OR(s_tmchk="all",IF(ISERROR(MATCH(B8868,s_teams,0)),FALSE,TRUE)),OR(s_minsal="",s_minsal&lt;=D8868),OR(s_maxsal="",s_maxsal&gt;=D8868),OR(s_minyr="",s_minyr&lt;=A8868),OR(s_maxyr="",s_maxyr&gt;=A8868),OR(s_player="",s_player=C8868)),MAX(F$1:F8867)+1,0)</f>
        <v>0</v>
      </c>
    </row>
    <row r="8869" spans="1:6">
      <c r="A8869" s="20">
        <v>2000</v>
      </c>
      <c r="B8869" s="15" t="s">
        <v>84</v>
      </c>
      <c r="C8869" s="15" t="s">
        <v>5039</v>
      </c>
      <c r="D8869" s="24">
        <v>510000</v>
      </c>
      <c r="E8869" t="str">
        <f>IF(D8869&lt;VLOOKUP(A8869,Min!A:B,2,FALSE),"Y","")</f>
        <v/>
      </c>
      <c r="F8869">
        <f>IF(AND(OR(s_tmchk="all",IF(ISERROR(MATCH(B8869,s_teams,0)),FALSE,TRUE)),OR(s_minsal="",s_minsal&lt;=D8869),OR(s_maxsal="",s_maxsal&gt;=D8869),OR(s_minyr="",s_minyr&lt;=A8869),OR(s_maxyr="",s_maxyr&gt;=A8869),OR(s_player="",s_player=C8869)),MAX(F$1:F8868)+1,0)</f>
        <v>0</v>
      </c>
    </row>
    <row r="8870" spans="1:6">
      <c r="A8870" s="20">
        <v>2000</v>
      </c>
      <c r="B8870" s="15" t="s">
        <v>84</v>
      </c>
      <c r="C8870" s="15" t="s">
        <v>5962</v>
      </c>
      <c r="D8870" s="24">
        <v>500000</v>
      </c>
      <c r="E8870" t="str">
        <f>IF(D8870&lt;VLOOKUP(A8870,Min!A:B,2,FALSE),"Y","")</f>
        <v/>
      </c>
      <c r="F8870">
        <f>IF(AND(OR(s_tmchk="all",IF(ISERROR(MATCH(B8870,s_teams,0)),FALSE,TRUE)),OR(s_minsal="",s_minsal&lt;=D8870),OR(s_maxsal="",s_maxsal&gt;=D8870),OR(s_minyr="",s_minyr&lt;=A8870),OR(s_maxyr="",s_maxyr&gt;=A8870),OR(s_player="",s_player=C8870)),MAX(F$1:F8869)+1,0)</f>
        <v>0</v>
      </c>
    </row>
    <row r="8871" spans="1:6">
      <c r="A8871" s="20">
        <v>2000</v>
      </c>
      <c r="B8871" s="15" t="s">
        <v>84</v>
      </c>
      <c r="C8871" s="15" t="s">
        <v>5086</v>
      </c>
      <c r="D8871" s="24">
        <v>485000</v>
      </c>
      <c r="E8871" t="str">
        <f>IF(D8871&lt;VLOOKUP(A8871,Min!A:B,2,FALSE),"Y","")</f>
        <v/>
      </c>
      <c r="F8871">
        <f>IF(AND(OR(s_tmchk="all",IF(ISERROR(MATCH(B8871,s_teams,0)),FALSE,TRUE)),OR(s_minsal="",s_minsal&lt;=D8871),OR(s_maxsal="",s_maxsal&gt;=D8871),OR(s_minyr="",s_minyr&lt;=A8871),OR(s_maxyr="",s_maxyr&gt;=A8871),OR(s_player="",s_player=C8871)),MAX(F$1:F8870)+1,0)</f>
        <v>0</v>
      </c>
    </row>
    <row r="8872" spans="1:6">
      <c r="A8872" s="20">
        <v>2000</v>
      </c>
      <c r="B8872" s="15" t="s">
        <v>84</v>
      </c>
      <c r="C8872" s="15" t="s">
        <v>3113</v>
      </c>
      <c r="D8872" s="24">
        <v>385000</v>
      </c>
      <c r="E8872" t="str">
        <f>IF(D8872&lt;VLOOKUP(A8872,Min!A:B,2,FALSE),"Y","")</f>
        <v/>
      </c>
      <c r="F8872">
        <f>IF(AND(OR(s_tmchk="all",IF(ISERROR(MATCH(B8872,s_teams,0)),FALSE,TRUE)),OR(s_minsal="",s_minsal&lt;=D8872),OR(s_maxsal="",s_maxsal&gt;=D8872),OR(s_minyr="",s_minyr&lt;=A8872),OR(s_maxyr="",s_maxyr&gt;=A8872),OR(s_player="",s_player=C8872)),MAX(F$1:F8871)+1,0)</f>
        <v>0</v>
      </c>
    </row>
    <row r="8873" spans="1:6">
      <c r="A8873" s="20">
        <v>2000</v>
      </c>
      <c r="B8873" s="15" t="s">
        <v>84</v>
      </c>
      <c r="C8873" s="15" t="s">
        <v>5499</v>
      </c>
      <c r="D8873" s="24">
        <v>301875</v>
      </c>
      <c r="E8873" t="str">
        <f>IF(D8873&lt;VLOOKUP(A8873,Min!A:B,2,FALSE),"Y","")</f>
        <v/>
      </c>
      <c r="F8873">
        <f>IF(AND(OR(s_tmchk="all",IF(ISERROR(MATCH(B8873,s_teams,0)),FALSE,TRUE)),OR(s_minsal="",s_minsal&lt;=D8873),OR(s_maxsal="",s_maxsal&gt;=D8873),OR(s_minyr="",s_minyr&lt;=A8873),OR(s_maxyr="",s_maxyr&gt;=A8873),OR(s_player="",s_player=C8873)),MAX(F$1:F8872)+1,0)</f>
        <v>0</v>
      </c>
    </row>
    <row r="8874" spans="1:6">
      <c r="A8874" s="20">
        <v>2000</v>
      </c>
      <c r="B8874" s="15" t="s">
        <v>87</v>
      </c>
      <c r="C8874" s="15" t="s">
        <v>4759</v>
      </c>
      <c r="D8874" s="24">
        <v>5236000</v>
      </c>
      <c r="E8874" t="str">
        <f>IF(D8874&lt;VLOOKUP(A8874,Min!A:B,2,FALSE),"Y","")</f>
        <v/>
      </c>
      <c r="F8874">
        <f>IF(AND(OR(s_tmchk="all",IF(ISERROR(MATCH(B8874,s_teams,0)),FALSE,TRUE)),OR(s_minsal="",s_minsal&lt;=D8874),OR(s_maxsal="",s_maxsal&gt;=D8874),OR(s_minyr="",s_minyr&lt;=A8874),OR(s_maxyr="",s_maxyr&gt;=A8874),OR(s_player="",s_player=C8874)),MAX(F$1:F8873)+1,0)</f>
        <v>0</v>
      </c>
    </row>
    <row r="8875" spans="1:6">
      <c r="A8875" s="20">
        <v>2000</v>
      </c>
      <c r="B8875" s="15" t="s">
        <v>87</v>
      </c>
      <c r="C8875" s="15" t="s">
        <v>4614</v>
      </c>
      <c r="D8875" s="24">
        <v>4200000</v>
      </c>
      <c r="E8875" t="str">
        <f>IF(D8875&lt;VLOOKUP(A8875,Min!A:B,2,FALSE),"Y","")</f>
        <v/>
      </c>
      <c r="F8875">
        <f>IF(AND(OR(s_tmchk="all",IF(ISERROR(MATCH(B8875,s_teams,0)),FALSE,TRUE)),OR(s_minsal="",s_minsal&lt;=D8875),OR(s_maxsal="",s_maxsal&gt;=D8875),OR(s_minyr="",s_minyr&lt;=A8875),OR(s_maxyr="",s_maxyr&gt;=A8875),OR(s_player="",s_player=C8875)),MAX(F$1:F8874)+1,0)</f>
        <v>0</v>
      </c>
    </row>
    <row r="8876" spans="1:6">
      <c r="A8876" s="20">
        <v>2000</v>
      </c>
      <c r="B8876" s="15" t="s">
        <v>87</v>
      </c>
      <c r="C8876" s="15" t="s">
        <v>4919</v>
      </c>
      <c r="D8876" s="24">
        <v>4000000</v>
      </c>
      <c r="E8876" t="str">
        <f>IF(D8876&lt;VLOOKUP(A8876,Min!A:B,2,FALSE),"Y","")</f>
        <v/>
      </c>
      <c r="F8876">
        <f>IF(AND(OR(s_tmchk="all",IF(ISERROR(MATCH(B8876,s_teams,0)),FALSE,TRUE)),OR(s_minsal="",s_minsal&lt;=D8876),OR(s_maxsal="",s_maxsal&gt;=D8876),OR(s_minyr="",s_minyr&lt;=A8876),OR(s_maxyr="",s_maxyr&gt;=A8876),OR(s_player="",s_player=C8876)),MAX(F$1:F8875)+1,0)</f>
        <v>0</v>
      </c>
    </row>
    <row r="8877" spans="1:6">
      <c r="A8877" s="20">
        <v>2000</v>
      </c>
      <c r="B8877" s="15" t="s">
        <v>87</v>
      </c>
      <c r="C8877" s="15" t="s">
        <v>5658</v>
      </c>
      <c r="D8877" s="24">
        <v>3200000</v>
      </c>
      <c r="E8877" t="str">
        <f>IF(D8877&lt;VLOOKUP(A8877,Min!A:B,2,FALSE),"Y","")</f>
        <v/>
      </c>
      <c r="F8877">
        <f>IF(AND(OR(s_tmchk="all",IF(ISERROR(MATCH(B8877,s_teams,0)),FALSE,TRUE)),OR(s_minsal="",s_minsal&lt;=D8877),OR(s_maxsal="",s_maxsal&gt;=D8877),OR(s_minyr="",s_minyr&lt;=A8877),OR(s_maxyr="",s_maxyr&gt;=A8877),OR(s_player="",s_player=C8877)),MAX(F$1:F8876)+1,0)</f>
        <v>0</v>
      </c>
    </row>
    <row r="8878" spans="1:6">
      <c r="A8878" s="20">
        <v>2000</v>
      </c>
      <c r="B8878" s="15" t="s">
        <v>87</v>
      </c>
      <c r="C8878" s="15" t="s">
        <v>4993</v>
      </c>
      <c r="D8878" s="24">
        <v>2742600</v>
      </c>
      <c r="E8878" t="str">
        <f>IF(D8878&lt;VLOOKUP(A8878,Min!A:B,2,FALSE),"Y","")</f>
        <v/>
      </c>
      <c r="F8878">
        <f>IF(AND(OR(s_tmchk="all",IF(ISERROR(MATCH(B8878,s_teams,0)),FALSE,TRUE)),OR(s_minsal="",s_minsal&lt;=D8878),OR(s_maxsal="",s_maxsal&gt;=D8878),OR(s_minyr="",s_minyr&lt;=A8878),OR(s_maxyr="",s_maxyr&gt;=A8878),OR(s_player="",s_player=C8878)),MAX(F$1:F8877)+1,0)</f>
        <v>0</v>
      </c>
    </row>
    <row r="8879" spans="1:6">
      <c r="A8879" s="20">
        <v>2000</v>
      </c>
      <c r="B8879" s="15" t="s">
        <v>87</v>
      </c>
      <c r="C8879" s="15" t="s">
        <v>5448</v>
      </c>
      <c r="D8879" s="24">
        <v>2625000</v>
      </c>
      <c r="E8879" t="str">
        <f>IF(D8879&lt;VLOOKUP(A8879,Min!A:B,2,FALSE),"Y","")</f>
        <v/>
      </c>
      <c r="F8879">
        <f>IF(AND(OR(s_tmchk="all",IF(ISERROR(MATCH(B8879,s_teams,0)),FALSE,TRUE)),OR(s_minsal="",s_minsal&lt;=D8879),OR(s_maxsal="",s_maxsal&gt;=D8879),OR(s_minyr="",s_minyr&lt;=A8879),OR(s_maxyr="",s_maxyr&gt;=A8879),OR(s_player="",s_player=C8879)),MAX(F$1:F8878)+1,0)</f>
        <v>0</v>
      </c>
    </row>
    <row r="8880" spans="1:6">
      <c r="A8880" s="20">
        <v>2000</v>
      </c>
      <c r="B8880" s="15" t="s">
        <v>87</v>
      </c>
      <c r="C8880" s="15" t="s">
        <v>812</v>
      </c>
      <c r="D8880" s="24">
        <v>2267280</v>
      </c>
      <c r="E8880" t="str">
        <f>IF(D8880&lt;VLOOKUP(A8880,Min!A:B,2,FALSE),"Y","")</f>
        <v/>
      </c>
      <c r="F8880">
        <f>IF(AND(OR(s_tmchk="all",IF(ISERROR(MATCH(B8880,s_teams,0)),FALSE,TRUE)),OR(s_minsal="",s_minsal&lt;=D8880),OR(s_maxsal="",s_maxsal&gt;=D8880),OR(s_minyr="",s_minyr&lt;=A8880),OR(s_maxyr="",s_maxyr&gt;=A8880),OR(s_player="",s_player=C8880)),MAX(F$1:F8879)+1,0)</f>
        <v>0</v>
      </c>
    </row>
    <row r="8881" spans="1:6">
      <c r="A8881" s="20">
        <v>2000</v>
      </c>
      <c r="B8881" s="15" t="s">
        <v>87</v>
      </c>
      <c r="C8881" s="15" t="s">
        <v>4923</v>
      </c>
      <c r="D8881" s="24">
        <v>2100000</v>
      </c>
      <c r="E8881" t="str">
        <f>IF(D8881&lt;VLOOKUP(A8881,Min!A:B,2,FALSE),"Y","")</f>
        <v/>
      </c>
      <c r="F8881">
        <f>IF(AND(OR(s_tmchk="all",IF(ISERROR(MATCH(B8881,s_teams,0)),FALSE,TRUE)),OR(s_minsal="",s_minsal&lt;=D8881),OR(s_maxsal="",s_maxsal&gt;=D8881),OR(s_minyr="",s_minyr&lt;=A8881),OR(s_maxyr="",s_maxyr&gt;=A8881),OR(s_player="",s_player=C8881)),MAX(F$1:F8880)+1,0)</f>
        <v>0</v>
      </c>
    </row>
    <row r="8882" spans="1:6">
      <c r="A8882" s="20">
        <v>2000</v>
      </c>
      <c r="B8882" s="15" t="s">
        <v>87</v>
      </c>
      <c r="C8882" s="15" t="s">
        <v>4558</v>
      </c>
      <c r="D8882" s="24">
        <v>1925000</v>
      </c>
      <c r="E8882" t="str">
        <f>IF(D8882&lt;VLOOKUP(A8882,Min!A:B,2,FALSE),"Y","")</f>
        <v/>
      </c>
      <c r="F8882">
        <f>IF(AND(OR(s_tmchk="all",IF(ISERROR(MATCH(B8882,s_teams,0)),FALSE,TRUE)),OR(s_minsal="",s_minsal&lt;=D8882),OR(s_maxsal="",s_maxsal&gt;=D8882),OR(s_minyr="",s_minyr&lt;=A8882),OR(s_maxyr="",s_maxyr&gt;=A8882),OR(s_player="",s_player=C8882)),MAX(F$1:F8881)+1,0)</f>
        <v>0</v>
      </c>
    </row>
    <row r="8883" spans="1:6">
      <c r="A8883" s="20">
        <v>2000</v>
      </c>
      <c r="B8883" s="15" t="s">
        <v>87</v>
      </c>
      <c r="C8883" s="15" t="s">
        <v>4499</v>
      </c>
      <c r="D8883" s="24">
        <v>1767120</v>
      </c>
      <c r="E8883" t="str">
        <f>IF(D8883&lt;VLOOKUP(A8883,Min!A:B,2,FALSE),"Y","")</f>
        <v/>
      </c>
      <c r="F8883">
        <f>IF(AND(OR(s_tmchk="all",IF(ISERROR(MATCH(B8883,s_teams,0)),FALSE,TRUE)),OR(s_minsal="",s_minsal&lt;=D8883),OR(s_maxsal="",s_maxsal&gt;=D8883),OR(s_minyr="",s_minyr&lt;=A8883),OR(s_maxyr="",s_maxyr&gt;=A8883),OR(s_player="",s_player=C8883)),MAX(F$1:F8882)+1,0)</f>
        <v>0</v>
      </c>
    </row>
    <row r="8884" spans="1:6">
      <c r="A8884" s="20">
        <v>2000</v>
      </c>
      <c r="B8884" s="15" t="s">
        <v>87</v>
      </c>
      <c r="C8884" s="15" t="s">
        <v>4633</v>
      </c>
      <c r="D8884" s="24">
        <v>1614000</v>
      </c>
      <c r="E8884" t="str">
        <f>IF(D8884&lt;VLOOKUP(A8884,Min!A:B,2,FALSE),"Y","")</f>
        <v/>
      </c>
      <c r="F8884">
        <f>IF(AND(OR(s_tmchk="all",IF(ISERROR(MATCH(B8884,s_teams,0)),FALSE,TRUE)),OR(s_minsal="",s_minsal&lt;=D8884),OR(s_maxsal="",s_maxsal&gt;=D8884),OR(s_minyr="",s_minyr&lt;=A8884),OR(s_maxyr="",s_maxyr&gt;=A8884),OR(s_player="",s_player=C8884)),MAX(F$1:F8883)+1,0)</f>
        <v>0</v>
      </c>
    </row>
    <row r="8885" spans="1:6">
      <c r="A8885" s="20">
        <v>2000</v>
      </c>
      <c r="B8885" s="15" t="s">
        <v>87</v>
      </c>
      <c r="C8885" s="15" t="s">
        <v>4534</v>
      </c>
      <c r="D8885" s="24">
        <v>1325760</v>
      </c>
      <c r="E8885" t="str">
        <f>IF(D8885&lt;VLOOKUP(A8885,Min!A:B,2,FALSE),"Y","")</f>
        <v/>
      </c>
      <c r="F8885">
        <f>IF(AND(OR(s_tmchk="all",IF(ISERROR(MATCH(B8885,s_teams,0)),FALSE,TRUE)),OR(s_minsal="",s_minsal&lt;=D8885),OR(s_maxsal="",s_maxsal&gt;=D8885),OR(s_minyr="",s_minyr&lt;=A8885),OR(s_maxyr="",s_maxyr&gt;=A8885),OR(s_player="",s_player=C8885)),MAX(F$1:F8884)+1,0)</f>
        <v>0</v>
      </c>
    </row>
    <row r="8886" spans="1:6">
      <c r="A8886" s="20">
        <v>2000</v>
      </c>
      <c r="B8886" s="15" t="s">
        <v>87</v>
      </c>
      <c r="C8886" s="15" t="s">
        <v>5345</v>
      </c>
      <c r="D8886" s="24">
        <v>832560</v>
      </c>
      <c r="E8886" t="str">
        <f>IF(D8886&lt;VLOOKUP(A8886,Min!A:B,2,FALSE),"Y","")</f>
        <v/>
      </c>
      <c r="F8886">
        <f>IF(AND(OR(s_tmchk="all",IF(ISERROR(MATCH(B8886,s_teams,0)),FALSE,TRUE)),OR(s_minsal="",s_minsal&lt;=D8886),OR(s_maxsal="",s_maxsal&gt;=D8886),OR(s_minyr="",s_minyr&lt;=A8886),OR(s_maxyr="",s_maxyr&gt;=A8886),OR(s_player="",s_player=C8886)),MAX(F$1:F8885)+1,0)</f>
        <v>0</v>
      </c>
    </row>
    <row r="8887" spans="1:6">
      <c r="A8887" s="20">
        <v>2000</v>
      </c>
      <c r="B8887" s="15" t="s">
        <v>87</v>
      </c>
      <c r="C8887" s="15" t="s">
        <v>5702</v>
      </c>
      <c r="D8887" s="24">
        <v>510000</v>
      </c>
      <c r="E8887" t="str">
        <f>IF(D8887&lt;VLOOKUP(A8887,Min!A:B,2,FALSE),"Y","")</f>
        <v/>
      </c>
      <c r="F8887">
        <f>IF(AND(OR(s_tmchk="all",IF(ISERROR(MATCH(B8887,s_teams,0)),FALSE,TRUE)),OR(s_minsal="",s_minsal&lt;=D8887),OR(s_maxsal="",s_maxsal&gt;=D8887),OR(s_minyr="",s_minyr&lt;=A8887),OR(s_maxyr="",s_maxyr&gt;=A8887),OR(s_player="",s_player=C8887)),MAX(F$1:F8886)+1,0)</f>
        <v>0</v>
      </c>
    </row>
    <row r="8888" spans="1:6">
      <c r="A8888" s="20">
        <v>2000</v>
      </c>
      <c r="B8888" s="15" t="s">
        <v>87</v>
      </c>
      <c r="C8888" s="15" t="s">
        <v>5952</v>
      </c>
      <c r="D8888" s="24">
        <v>385000</v>
      </c>
      <c r="E8888" t="str">
        <f>IF(D8888&lt;VLOOKUP(A8888,Min!A:B,2,FALSE),"Y","")</f>
        <v/>
      </c>
      <c r="F8888">
        <f>IF(AND(OR(s_tmchk="all",IF(ISERROR(MATCH(B8888,s_teams,0)),FALSE,TRUE)),OR(s_minsal="",s_minsal&lt;=D8888),OR(s_maxsal="",s_maxsal&gt;=D8888),OR(s_minyr="",s_minyr&lt;=A8888),OR(s_maxyr="",s_maxyr&gt;=A8888),OR(s_player="",s_player=C8888)),MAX(F$1:F8887)+1,0)</f>
        <v>0</v>
      </c>
    </row>
    <row r="8889" spans="1:6">
      <c r="A8889" s="20">
        <v>2000</v>
      </c>
      <c r="B8889" s="15" t="s">
        <v>88</v>
      </c>
      <c r="C8889" s="15" t="s">
        <v>5393</v>
      </c>
      <c r="D8889" s="24">
        <v>14000000</v>
      </c>
      <c r="E8889" t="str">
        <f>IF(D8889&lt;VLOOKUP(A8889,Min!A:B,2,FALSE),"Y","")</f>
        <v/>
      </c>
      <c r="F8889">
        <f>IF(AND(OR(s_tmchk="all",IF(ISERROR(MATCH(B8889,s_teams,0)),FALSE,TRUE)),OR(s_minsal="",s_minsal&lt;=D8889),OR(s_maxsal="",s_maxsal&gt;=D8889),OR(s_minyr="",s_minyr&lt;=A8889),OR(s_maxyr="",s_maxyr&gt;=A8889),OR(s_player="",s_player=C8889)),MAX(F$1:F8888)+1,0)</f>
        <v>0</v>
      </c>
    </row>
    <row r="8890" spans="1:6">
      <c r="A8890" s="20">
        <v>2000</v>
      </c>
      <c r="B8890" s="15" t="s">
        <v>88</v>
      </c>
      <c r="C8890" s="15" t="s">
        <v>5344</v>
      </c>
      <c r="D8890" s="24">
        <v>11000000</v>
      </c>
      <c r="E8890" t="str">
        <f>IF(D8890&lt;VLOOKUP(A8890,Min!A:B,2,FALSE),"Y","")</f>
        <v/>
      </c>
      <c r="F8890">
        <f>IF(AND(OR(s_tmchk="all",IF(ISERROR(MATCH(B8890,s_teams,0)),FALSE,TRUE)),OR(s_minsal="",s_minsal&lt;=D8890),OR(s_maxsal="",s_maxsal&gt;=D8890),OR(s_minyr="",s_minyr&lt;=A8890),OR(s_maxyr="",s_maxyr&gt;=A8890),OR(s_player="",s_player=C8890)),MAX(F$1:F8889)+1,0)</f>
        <v>0</v>
      </c>
    </row>
    <row r="8891" spans="1:6">
      <c r="A8891" s="20">
        <v>2000</v>
      </c>
      <c r="B8891" s="15" t="s">
        <v>88</v>
      </c>
      <c r="C8891" s="15" t="s">
        <v>5139</v>
      </c>
      <c r="D8891" s="24">
        <v>5200000</v>
      </c>
      <c r="E8891" t="str">
        <f>IF(D8891&lt;VLOOKUP(A8891,Min!A:B,2,FALSE),"Y","")</f>
        <v/>
      </c>
      <c r="F8891">
        <f>IF(AND(OR(s_tmchk="all",IF(ISERROR(MATCH(B8891,s_teams,0)),FALSE,TRUE)),OR(s_minsal="",s_minsal&lt;=D8891),OR(s_maxsal="",s_maxsal&gt;=D8891),OR(s_minyr="",s_minyr&lt;=A8891),OR(s_maxyr="",s_maxyr&gt;=A8891),OR(s_player="",s_player=C8891)),MAX(F$1:F8890)+1,0)</f>
        <v>0</v>
      </c>
    </row>
    <row r="8892" spans="1:6">
      <c r="A8892" s="20">
        <v>2000</v>
      </c>
      <c r="B8892" s="15" t="s">
        <v>88</v>
      </c>
      <c r="C8892" s="15" t="s">
        <v>5264</v>
      </c>
      <c r="D8892" s="24">
        <v>5200000</v>
      </c>
      <c r="E8892" t="str">
        <f>IF(D8892&lt;VLOOKUP(A8892,Min!A:B,2,FALSE),"Y","")</f>
        <v/>
      </c>
      <c r="F8892">
        <f>IF(AND(OR(s_tmchk="all",IF(ISERROR(MATCH(B8892,s_teams,0)),FALSE,TRUE)),OR(s_minsal="",s_minsal&lt;=D8892),OR(s_maxsal="",s_maxsal&gt;=D8892),OR(s_minyr="",s_minyr&lt;=A8892),OR(s_maxyr="",s_maxyr&gt;=A8892),OR(s_player="",s_player=C8892)),MAX(F$1:F8891)+1,0)</f>
        <v>0</v>
      </c>
    </row>
    <row r="8893" spans="1:6">
      <c r="A8893" s="20">
        <v>2000</v>
      </c>
      <c r="B8893" s="15" t="s">
        <v>88</v>
      </c>
      <c r="C8893" s="15" t="s">
        <v>4720</v>
      </c>
      <c r="D8893" s="24">
        <v>4000000</v>
      </c>
      <c r="E8893" t="str">
        <f>IF(D8893&lt;VLOOKUP(A8893,Min!A:B,2,FALSE),"Y","")</f>
        <v/>
      </c>
      <c r="F8893">
        <f>IF(AND(OR(s_tmchk="all",IF(ISERROR(MATCH(B8893,s_teams,0)),FALSE,TRUE)),OR(s_minsal="",s_minsal&lt;=D8893),OR(s_maxsal="",s_maxsal&gt;=D8893),OR(s_minyr="",s_minyr&lt;=A8893),OR(s_maxyr="",s_maxyr&gt;=A8893),OR(s_player="",s_player=C8893)),MAX(F$1:F8892)+1,0)</f>
        <v>0</v>
      </c>
    </row>
    <row r="8894" spans="1:6">
      <c r="A8894" s="20">
        <v>2000</v>
      </c>
      <c r="B8894" s="15" t="s">
        <v>88</v>
      </c>
      <c r="C8894" s="15" t="s">
        <v>4516</v>
      </c>
      <c r="D8894" s="24">
        <v>3000000</v>
      </c>
      <c r="E8894" t="str">
        <f>IF(D8894&lt;VLOOKUP(A8894,Min!A:B,2,FALSE),"Y","")</f>
        <v/>
      </c>
      <c r="F8894">
        <f>IF(AND(OR(s_tmchk="all",IF(ISERROR(MATCH(B8894,s_teams,0)),FALSE,TRUE)),OR(s_minsal="",s_minsal&lt;=D8894),OR(s_maxsal="",s_maxsal&gt;=D8894),OR(s_minyr="",s_minyr&lt;=A8894),OR(s_maxyr="",s_maxyr&gt;=A8894),OR(s_player="",s_player=C8894)),MAX(F$1:F8893)+1,0)</f>
        <v>0</v>
      </c>
    </row>
    <row r="8895" spans="1:6">
      <c r="A8895" s="20">
        <v>2000</v>
      </c>
      <c r="B8895" s="15" t="s">
        <v>88</v>
      </c>
      <c r="C8895" s="15" t="s">
        <v>5727</v>
      </c>
      <c r="D8895" s="24">
        <v>2000000</v>
      </c>
      <c r="E8895" t="str">
        <f>IF(D8895&lt;VLOOKUP(A8895,Min!A:B,2,FALSE),"Y","")</f>
        <v/>
      </c>
      <c r="F8895">
        <f>IF(AND(OR(s_tmchk="all",IF(ISERROR(MATCH(B8895,s_teams,0)),FALSE,TRUE)),OR(s_minsal="",s_minsal&lt;=D8895),OR(s_maxsal="",s_maxsal&gt;=D8895),OR(s_minyr="",s_minyr&lt;=A8895),OR(s_maxyr="",s_maxyr&gt;=A8895),OR(s_player="",s_player=C8895)),MAX(F$1:F8894)+1,0)</f>
        <v>0</v>
      </c>
    </row>
    <row r="8896" spans="1:6">
      <c r="A8896" s="20">
        <v>2000</v>
      </c>
      <c r="B8896" s="15" t="s">
        <v>88</v>
      </c>
      <c r="C8896" s="15" t="s">
        <v>5166</v>
      </c>
      <c r="D8896" s="24">
        <v>1560000</v>
      </c>
      <c r="E8896" t="str">
        <f>IF(D8896&lt;VLOOKUP(A8896,Min!A:B,2,FALSE),"Y","")</f>
        <v/>
      </c>
      <c r="F8896">
        <f>IF(AND(OR(s_tmchk="all",IF(ISERROR(MATCH(B8896,s_teams,0)),FALSE,TRUE)),OR(s_minsal="",s_minsal&lt;=D8896),OR(s_maxsal="",s_maxsal&gt;=D8896),OR(s_minyr="",s_minyr&lt;=A8896),OR(s_maxyr="",s_maxyr&gt;=A8896),OR(s_player="",s_player=C8896)),MAX(F$1:F8895)+1,0)</f>
        <v>0</v>
      </c>
    </row>
    <row r="8897" spans="1:6">
      <c r="A8897" s="20">
        <v>2000</v>
      </c>
      <c r="B8897" s="15" t="s">
        <v>88</v>
      </c>
      <c r="C8897" s="15" t="s">
        <v>5790</v>
      </c>
      <c r="D8897" s="24">
        <v>930720</v>
      </c>
      <c r="E8897" t="str">
        <f>IF(D8897&lt;VLOOKUP(A8897,Min!A:B,2,FALSE),"Y","")</f>
        <v/>
      </c>
      <c r="F8897">
        <f>IF(AND(OR(s_tmchk="all",IF(ISERROR(MATCH(B8897,s_teams,0)),FALSE,TRUE)),OR(s_minsal="",s_minsal&lt;=D8897),OR(s_maxsal="",s_maxsal&gt;=D8897),OR(s_minyr="",s_minyr&lt;=A8897),OR(s_maxyr="",s_maxyr&gt;=A8897),OR(s_player="",s_player=C8897)),MAX(F$1:F8896)+1,0)</f>
        <v>0</v>
      </c>
    </row>
    <row r="8898" spans="1:6">
      <c r="A8898" s="20">
        <v>2000</v>
      </c>
      <c r="B8898" s="15" t="s">
        <v>88</v>
      </c>
      <c r="C8898" s="15" t="s">
        <v>5200</v>
      </c>
      <c r="D8898" s="24">
        <v>781800</v>
      </c>
      <c r="E8898" t="str">
        <f>IF(D8898&lt;VLOOKUP(A8898,Min!A:B,2,FALSE),"Y","")</f>
        <v/>
      </c>
      <c r="F8898">
        <f>IF(AND(OR(s_tmchk="all",IF(ISERROR(MATCH(B8898,s_teams,0)),FALSE,TRUE)),OR(s_minsal="",s_minsal&lt;=D8898),OR(s_maxsal="",s_maxsal&gt;=D8898),OR(s_minyr="",s_minyr&lt;=A8898),OR(s_maxyr="",s_maxyr&gt;=A8898),OR(s_player="",s_player=C8898)),MAX(F$1:F8897)+1,0)</f>
        <v>0</v>
      </c>
    </row>
    <row r="8899" spans="1:6">
      <c r="A8899" s="20">
        <v>2000</v>
      </c>
      <c r="B8899" s="15" t="s">
        <v>88</v>
      </c>
      <c r="C8899" s="15" t="s">
        <v>5940</v>
      </c>
      <c r="D8899" s="24">
        <v>679800</v>
      </c>
      <c r="E8899" t="str">
        <f>IF(D8899&lt;VLOOKUP(A8899,Min!A:B,2,FALSE),"Y","")</f>
        <v/>
      </c>
      <c r="F8899">
        <f>IF(AND(OR(s_tmchk="all",IF(ISERROR(MATCH(B8899,s_teams,0)),FALSE,TRUE)),OR(s_minsal="",s_minsal&lt;=D8899),OR(s_maxsal="",s_maxsal&gt;=D8899),OR(s_minyr="",s_minyr&lt;=A8899),OR(s_maxyr="",s_maxyr&gt;=A8899),OR(s_player="",s_player=C8899)),MAX(F$1:F8898)+1,0)</f>
        <v>0</v>
      </c>
    </row>
    <row r="8900" spans="1:6">
      <c r="A8900" s="20">
        <v>2000</v>
      </c>
      <c r="B8900" s="15" t="s">
        <v>88</v>
      </c>
      <c r="C8900" s="15" t="s">
        <v>2325</v>
      </c>
      <c r="D8900" s="24">
        <v>632400</v>
      </c>
      <c r="E8900" t="str">
        <f>IF(D8900&lt;VLOOKUP(A8900,Min!A:B,2,FALSE),"Y","")</f>
        <v/>
      </c>
      <c r="F8900">
        <f>IF(AND(OR(s_tmchk="all",IF(ISERROR(MATCH(B8900,s_teams,0)),FALSE,TRUE)),OR(s_minsal="",s_minsal&lt;=D8900),OR(s_maxsal="",s_maxsal&gt;=D8900),OR(s_minyr="",s_minyr&lt;=A8900),OR(s_maxyr="",s_maxyr&gt;=A8900),OR(s_player="",s_player=C8900)),MAX(F$1:F8899)+1,0)</f>
        <v>0</v>
      </c>
    </row>
    <row r="8901" spans="1:6">
      <c r="A8901" s="20">
        <v>2000</v>
      </c>
      <c r="B8901" s="15" t="s">
        <v>88</v>
      </c>
      <c r="C8901" s="15" t="s">
        <v>5773</v>
      </c>
      <c r="D8901" s="24">
        <v>510000</v>
      </c>
      <c r="E8901" t="str">
        <f>IF(D8901&lt;VLOOKUP(A8901,Min!A:B,2,FALSE),"Y","")</f>
        <v/>
      </c>
      <c r="F8901">
        <f>IF(AND(OR(s_tmchk="all",IF(ISERROR(MATCH(B8901,s_teams,0)),FALSE,TRUE)),OR(s_minsal="",s_minsal&lt;=D8901),OR(s_maxsal="",s_maxsal&gt;=D8901),OR(s_minyr="",s_minyr&lt;=A8901),OR(s_maxyr="",s_maxyr&gt;=A8901),OR(s_player="",s_player=C8901)),MAX(F$1:F8900)+1,0)</f>
        <v>0</v>
      </c>
    </row>
    <row r="8902" spans="1:6">
      <c r="A8902" s="20">
        <v>2000</v>
      </c>
      <c r="B8902" s="15" t="s">
        <v>88</v>
      </c>
      <c r="C8902" s="15" t="s">
        <v>6056</v>
      </c>
      <c r="D8902" s="24">
        <v>510000</v>
      </c>
      <c r="E8902" t="str">
        <f>IF(D8902&lt;VLOOKUP(A8902,Min!A:B,2,FALSE),"Y","")</f>
        <v/>
      </c>
      <c r="F8902">
        <f>IF(AND(OR(s_tmchk="all",IF(ISERROR(MATCH(B8902,s_teams,0)),FALSE,TRUE)),OR(s_minsal="",s_minsal&lt;=D8902),OR(s_maxsal="",s_maxsal&gt;=D8902),OR(s_minyr="",s_minyr&lt;=A8902),OR(s_maxyr="",s_maxyr&gt;=A8902),OR(s_player="",s_player=C8902)),MAX(F$1:F8901)+1,0)</f>
        <v>0</v>
      </c>
    </row>
    <row r="8903" spans="1:6">
      <c r="A8903" s="20">
        <v>2000</v>
      </c>
      <c r="B8903" s="15" t="s">
        <v>88</v>
      </c>
      <c r="C8903" s="15" t="s">
        <v>4618</v>
      </c>
      <c r="D8903" s="24">
        <v>312000</v>
      </c>
      <c r="E8903" t="str">
        <f>IF(D8903&lt;VLOOKUP(A8903,Min!A:B,2,FALSE),"Y","")</f>
        <v/>
      </c>
      <c r="F8903">
        <f>IF(AND(OR(s_tmchk="all",IF(ISERROR(MATCH(B8903,s_teams,0)),FALSE,TRUE)),OR(s_minsal="",s_minsal&lt;=D8903),OR(s_maxsal="",s_maxsal&gt;=D8903),OR(s_minyr="",s_minyr&lt;=A8903),OR(s_maxyr="",s_maxyr&gt;=A8903),OR(s_player="",s_player=C8903)),MAX(F$1:F8902)+1,0)</f>
        <v>0</v>
      </c>
    </row>
    <row r="8904" spans="1:6">
      <c r="A8904" s="20">
        <v>2000</v>
      </c>
      <c r="B8904" s="15" t="s">
        <v>88</v>
      </c>
      <c r="C8904" s="15" t="s">
        <v>4634</v>
      </c>
      <c r="D8904" s="24">
        <v>31706</v>
      </c>
      <c r="E8904" t="str">
        <f>IF(D8904&lt;VLOOKUP(A8904,Min!A:B,2,FALSE),"Y","")</f>
        <v>Y</v>
      </c>
      <c r="F8904">
        <f>IF(AND(OR(s_tmchk="all",IF(ISERROR(MATCH(B8904,s_teams,0)),FALSE,TRUE)),OR(s_minsal="",s_minsal&lt;=D8904),OR(s_maxsal="",s_maxsal&gt;=D8904),OR(s_minyr="",s_minyr&lt;=A8904),OR(s_maxyr="",s_maxyr&gt;=A8904),OR(s_player="",s_player=C8904)),MAX(F$1:F8903)+1,0)</f>
        <v>0</v>
      </c>
    </row>
    <row r="8905" spans="1:6">
      <c r="A8905" s="20">
        <v>2000</v>
      </c>
      <c r="B8905" s="15" t="s">
        <v>90</v>
      </c>
      <c r="C8905" s="15" t="s">
        <v>5968</v>
      </c>
      <c r="D8905" s="24">
        <v>9000000</v>
      </c>
      <c r="E8905" t="str">
        <f>IF(D8905&lt;VLOOKUP(A8905,Min!A:B,2,FALSE),"Y","")</f>
        <v/>
      </c>
      <c r="F8905">
        <f>IF(AND(OR(s_tmchk="all",IF(ISERROR(MATCH(B8905,s_teams,0)),FALSE,TRUE)),OR(s_minsal="",s_minsal&lt;=D8905),OR(s_maxsal="",s_maxsal&gt;=D8905),OR(s_minyr="",s_minyr&lt;=A8905),OR(s_maxyr="",s_maxyr&gt;=A8905),OR(s_player="",s_player=C8905)),MAX(F$1:F8904)+1,0)</f>
        <v>0</v>
      </c>
    </row>
    <row r="8906" spans="1:6">
      <c r="A8906" s="20">
        <v>2000</v>
      </c>
      <c r="B8906" s="15" t="s">
        <v>90</v>
      </c>
      <c r="C8906" s="15" t="s">
        <v>4717</v>
      </c>
      <c r="D8906" s="24">
        <v>8666666</v>
      </c>
      <c r="E8906" t="str">
        <f>IF(D8906&lt;VLOOKUP(A8906,Min!A:B,2,FALSE),"Y","")</f>
        <v/>
      </c>
      <c r="F8906">
        <f>IF(AND(OR(s_tmchk="all",IF(ISERROR(MATCH(B8906,s_teams,0)),FALSE,TRUE)),OR(s_minsal="",s_minsal&lt;=D8906),OR(s_maxsal="",s_maxsal&gt;=D8906),OR(s_minyr="",s_minyr&lt;=A8906),OR(s_maxyr="",s_maxyr&gt;=A8906),OR(s_player="",s_player=C8906)),MAX(F$1:F8905)+1,0)</f>
        <v>0</v>
      </c>
    </row>
    <row r="8907" spans="1:6">
      <c r="A8907" s="20">
        <v>2000</v>
      </c>
      <c r="B8907" s="15" t="s">
        <v>90</v>
      </c>
      <c r="C8907" s="15" t="s">
        <v>4998</v>
      </c>
      <c r="D8907" s="24">
        <v>3295000</v>
      </c>
      <c r="E8907" t="str">
        <f>IF(D8907&lt;VLOOKUP(A8907,Min!A:B,2,FALSE),"Y","")</f>
        <v/>
      </c>
      <c r="F8907">
        <f>IF(AND(OR(s_tmchk="all",IF(ISERROR(MATCH(B8907,s_teams,0)),FALSE,TRUE)),OR(s_minsal="",s_minsal&lt;=D8907),OR(s_maxsal="",s_maxsal&gt;=D8907),OR(s_minyr="",s_minyr&lt;=A8907),OR(s_maxyr="",s_maxyr&gt;=A8907),OR(s_player="",s_player=C8907)),MAX(F$1:F8906)+1,0)</f>
        <v>0</v>
      </c>
    </row>
    <row r="8908" spans="1:6">
      <c r="A8908" s="20">
        <v>2000</v>
      </c>
      <c r="B8908" s="15" t="s">
        <v>90</v>
      </c>
      <c r="C8908" s="15" t="s">
        <v>5665</v>
      </c>
      <c r="D8908" s="24">
        <v>3092400</v>
      </c>
      <c r="E8908" t="str">
        <f>IF(D8908&lt;VLOOKUP(A8908,Min!A:B,2,FALSE),"Y","")</f>
        <v/>
      </c>
      <c r="F8908">
        <f>IF(AND(OR(s_tmchk="all",IF(ISERROR(MATCH(B8908,s_teams,0)),FALSE,TRUE)),OR(s_minsal="",s_minsal&lt;=D8908),OR(s_maxsal="",s_maxsal&gt;=D8908),OR(s_minyr="",s_minyr&lt;=A8908),OR(s_maxyr="",s_maxyr&gt;=A8908),OR(s_player="",s_player=C8908)),MAX(F$1:F8907)+1,0)</f>
        <v>0</v>
      </c>
    </row>
    <row r="8909" spans="1:6">
      <c r="A8909" s="20">
        <v>2000</v>
      </c>
      <c r="B8909" s="15" t="s">
        <v>90</v>
      </c>
      <c r="C8909" s="15" t="s">
        <v>4690</v>
      </c>
      <c r="D8909" s="24">
        <v>2944000</v>
      </c>
      <c r="E8909" t="str">
        <f>IF(D8909&lt;VLOOKUP(A8909,Min!A:B,2,FALSE),"Y","")</f>
        <v/>
      </c>
      <c r="F8909">
        <f>IF(AND(OR(s_tmchk="all",IF(ISERROR(MATCH(B8909,s_teams,0)),FALSE,TRUE)),OR(s_minsal="",s_minsal&lt;=D8909),OR(s_maxsal="",s_maxsal&gt;=D8909),OR(s_minyr="",s_minyr&lt;=A8909),OR(s_maxyr="",s_maxyr&gt;=A8909),OR(s_player="",s_player=C8909)),MAX(F$1:F8908)+1,0)</f>
        <v>0</v>
      </c>
    </row>
    <row r="8910" spans="1:6">
      <c r="A8910" s="20">
        <v>2000</v>
      </c>
      <c r="B8910" s="15" t="s">
        <v>90</v>
      </c>
      <c r="C8910" s="15" t="s">
        <v>5739</v>
      </c>
      <c r="D8910" s="24">
        <v>2025000</v>
      </c>
      <c r="E8910" t="str">
        <f>IF(D8910&lt;VLOOKUP(A8910,Min!A:B,2,FALSE),"Y","")</f>
        <v/>
      </c>
      <c r="F8910">
        <f>IF(AND(OR(s_tmchk="all",IF(ISERROR(MATCH(B8910,s_teams,0)),FALSE,TRUE)),OR(s_minsal="",s_minsal&lt;=D8910),OR(s_maxsal="",s_maxsal&gt;=D8910),OR(s_minyr="",s_minyr&lt;=A8910),OR(s_maxyr="",s_maxyr&gt;=A8910),OR(s_player="",s_player=C8910)),MAX(F$1:F8909)+1,0)</f>
        <v>0</v>
      </c>
    </row>
    <row r="8911" spans="1:6">
      <c r="A8911" s="20">
        <v>2000</v>
      </c>
      <c r="B8911" s="15" t="s">
        <v>90</v>
      </c>
      <c r="C8911" s="15" t="s">
        <v>5127</v>
      </c>
      <c r="D8911" s="24">
        <v>2000000</v>
      </c>
      <c r="E8911" t="str">
        <f>IF(D8911&lt;VLOOKUP(A8911,Min!A:B,2,FALSE),"Y","")</f>
        <v/>
      </c>
      <c r="F8911">
        <f>IF(AND(OR(s_tmchk="all",IF(ISERROR(MATCH(B8911,s_teams,0)),FALSE,TRUE)),OR(s_minsal="",s_minsal&lt;=D8911),OR(s_maxsal="",s_maxsal&gt;=D8911),OR(s_minyr="",s_minyr&lt;=A8911),OR(s_maxyr="",s_maxyr&gt;=A8911),OR(s_player="",s_player=C8911)),MAX(F$1:F8910)+1,0)</f>
        <v>0</v>
      </c>
    </row>
    <row r="8912" spans="1:6">
      <c r="A8912" s="20">
        <v>2000</v>
      </c>
      <c r="B8912" s="15" t="s">
        <v>90</v>
      </c>
      <c r="C8912" s="15" t="s">
        <v>4767</v>
      </c>
      <c r="D8912" s="24">
        <v>1925000</v>
      </c>
      <c r="E8912" t="str">
        <f>IF(D8912&lt;VLOOKUP(A8912,Min!A:B,2,FALSE),"Y","")</f>
        <v/>
      </c>
      <c r="F8912">
        <f>IF(AND(OR(s_tmchk="all",IF(ISERROR(MATCH(B8912,s_teams,0)),FALSE,TRUE)),OR(s_minsal="",s_minsal&lt;=D8912),OR(s_maxsal="",s_maxsal&gt;=D8912),OR(s_minyr="",s_minyr&lt;=A8912),OR(s_maxyr="",s_maxyr&gt;=A8912),OR(s_player="",s_player=C8912)),MAX(F$1:F8911)+1,0)</f>
        <v>0</v>
      </c>
    </row>
    <row r="8913" spans="1:6">
      <c r="A8913" s="20">
        <v>2000</v>
      </c>
      <c r="B8913" s="15" t="s">
        <v>90</v>
      </c>
      <c r="C8913" s="15" t="s">
        <v>5645</v>
      </c>
      <c r="D8913" s="24">
        <v>1224960</v>
      </c>
      <c r="E8913" t="str">
        <f>IF(D8913&lt;VLOOKUP(A8913,Min!A:B,2,FALSE),"Y","")</f>
        <v/>
      </c>
      <c r="F8913">
        <f>IF(AND(OR(s_tmchk="all",IF(ISERROR(MATCH(B8913,s_teams,0)),FALSE,TRUE)),OR(s_minsal="",s_minsal&lt;=D8913),OR(s_maxsal="",s_maxsal&gt;=D8913),OR(s_minyr="",s_minyr&lt;=A8913),OR(s_maxyr="",s_maxyr&gt;=A8913),OR(s_player="",s_player=C8913)),MAX(F$1:F8912)+1,0)</f>
        <v>0</v>
      </c>
    </row>
    <row r="8914" spans="1:6">
      <c r="A8914" s="20">
        <v>2000</v>
      </c>
      <c r="B8914" s="15" t="s">
        <v>90</v>
      </c>
      <c r="C8914" s="15" t="s">
        <v>4934</v>
      </c>
      <c r="D8914" s="24">
        <v>1100000</v>
      </c>
      <c r="E8914" t="str">
        <f>IF(D8914&lt;VLOOKUP(A8914,Min!A:B,2,FALSE),"Y","")</f>
        <v/>
      </c>
      <c r="F8914">
        <f>IF(AND(OR(s_tmchk="all",IF(ISERROR(MATCH(B8914,s_teams,0)),FALSE,TRUE)),OR(s_minsal="",s_minsal&lt;=D8914),OR(s_maxsal="",s_maxsal&gt;=D8914),OR(s_minyr="",s_minyr&lt;=A8914),OR(s_maxyr="",s_maxyr&gt;=A8914),OR(s_player="",s_player=C8914)),MAX(F$1:F8913)+1,0)</f>
        <v>0</v>
      </c>
    </row>
    <row r="8915" spans="1:6">
      <c r="A8915" s="20">
        <v>2000</v>
      </c>
      <c r="B8915" s="15" t="s">
        <v>90</v>
      </c>
      <c r="C8915" s="15" t="s">
        <v>4608</v>
      </c>
      <c r="D8915" s="24">
        <v>1000000</v>
      </c>
      <c r="E8915" t="str">
        <f>IF(D8915&lt;VLOOKUP(A8915,Min!A:B,2,FALSE),"Y","")</f>
        <v/>
      </c>
      <c r="F8915">
        <f>IF(AND(OR(s_tmchk="all",IF(ISERROR(MATCH(B8915,s_teams,0)),FALSE,TRUE)),OR(s_minsal="",s_minsal&lt;=D8915),OR(s_maxsal="",s_maxsal&gt;=D8915),OR(s_minyr="",s_minyr&lt;=A8915),OR(s_maxyr="",s_maxyr&gt;=A8915),OR(s_player="",s_player=C8915)),MAX(F$1:F8914)+1,0)</f>
        <v>0</v>
      </c>
    </row>
    <row r="8916" spans="1:6">
      <c r="A8916" s="20">
        <v>2000</v>
      </c>
      <c r="B8916" s="15" t="s">
        <v>90</v>
      </c>
      <c r="C8916" s="15" t="s">
        <v>4920</v>
      </c>
      <c r="D8916" s="24">
        <v>460000</v>
      </c>
      <c r="E8916" t="str">
        <f>IF(D8916&lt;VLOOKUP(A8916,Min!A:B,2,FALSE),"Y","")</f>
        <v/>
      </c>
      <c r="F8916">
        <f>IF(AND(OR(s_tmchk="all",IF(ISERROR(MATCH(B8916,s_teams,0)),FALSE,TRUE)),OR(s_minsal="",s_minsal&lt;=D8916),OR(s_maxsal="",s_maxsal&gt;=D8916),OR(s_minyr="",s_minyr&lt;=A8916),OR(s_maxyr="",s_maxyr&gt;=A8916),OR(s_player="",s_player=C8916)),MAX(F$1:F8915)+1,0)</f>
        <v>0</v>
      </c>
    </row>
    <row r="8917" spans="1:6">
      <c r="A8917" s="20">
        <v>2000</v>
      </c>
      <c r="B8917" s="15" t="s">
        <v>90</v>
      </c>
      <c r="C8917" s="15" t="s">
        <v>5686</v>
      </c>
      <c r="D8917" s="24">
        <v>301875</v>
      </c>
      <c r="E8917" t="str">
        <f>IF(D8917&lt;VLOOKUP(A8917,Min!A:B,2,FALSE),"Y","")</f>
        <v/>
      </c>
      <c r="F8917">
        <f>IF(AND(OR(s_tmchk="all",IF(ISERROR(MATCH(B8917,s_teams,0)),FALSE,TRUE)),OR(s_minsal="",s_minsal&lt;=D8917),OR(s_maxsal="",s_maxsal&gt;=D8917),OR(s_minyr="",s_minyr&lt;=A8917),OR(s_maxyr="",s_maxyr&gt;=A8917),OR(s_player="",s_player=C8917)),MAX(F$1:F8916)+1,0)</f>
        <v>0</v>
      </c>
    </row>
    <row r="8918" spans="1:6">
      <c r="A8918" s="20">
        <v>2000</v>
      </c>
      <c r="B8918" s="15" t="s">
        <v>90</v>
      </c>
      <c r="C8918" s="15" t="s">
        <v>5726</v>
      </c>
      <c r="D8918" s="24">
        <v>301875</v>
      </c>
      <c r="E8918" t="str">
        <f>IF(D8918&lt;VLOOKUP(A8918,Min!A:B,2,FALSE),"Y","")</f>
        <v/>
      </c>
      <c r="F8918">
        <f>IF(AND(OR(s_tmchk="all",IF(ISERROR(MATCH(B8918,s_teams,0)),FALSE,TRUE)),OR(s_minsal="",s_minsal&lt;=D8918),OR(s_maxsal="",s_maxsal&gt;=D8918),OR(s_minyr="",s_minyr&lt;=A8918),OR(s_maxyr="",s_maxyr&gt;=A8918),OR(s_player="",s_player=C8918)),MAX(F$1:F8917)+1,0)</f>
        <v>0</v>
      </c>
    </row>
    <row r="8919" spans="1:6">
      <c r="A8919" s="20">
        <v>2000</v>
      </c>
      <c r="B8919" s="15" t="s">
        <v>90</v>
      </c>
      <c r="C8919" s="15" t="s">
        <v>5324</v>
      </c>
      <c r="D8919" s="24">
        <v>88441</v>
      </c>
      <c r="E8919" t="str">
        <f>IF(D8919&lt;VLOOKUP(A8919,Min!A:B,2,FALSE),"Y","")</f>
        <v>Y</v>
      </c>
      <c r="F8919">
        <f>IF(AND(OR(s_tmchk="all",IF(ISERROR(MATCH(B8919,s_teams,0)),FALSE,TRUE)),OR(s_minsal="",s_minsal&lt;=D8919),OR(s_maxsal="",s_maxsal&gt;=D8919),OR(s_minyr="",s_minyr&lt;=A8919),OR(s_maxyr="",s_maxyr&gt;=A8919),OR(s_player="",s_player=C8919)),MAX(F$1:F8918)+1,0)</f>
        <v>0</v>
      </c>
    </row>
    <row r="8920" spans="1:6">
      <c r="A8920" s="20">
        <v>2000</v>
      </c>
      <c r="B8920" s="15" t="s">
        <v>90</v>
      </c>
      <c r="C8920" s="15" t="s">
        <v>5868</v>
      </c>
      <c r="D8920" s="24">
        <v>7471</v>
      </c>
      <c r="E8920" t="str">
        <f>IF(D8920&lt;VLOOKUP(A8920,Min!A:B,2,FALSE),"Y","")</f>
        <v>Y</v>
      </c>
      <c r="F8920">
        <f>IF(AND(OR(s_tmchk="all",IF(ISERROR(MATCH(B8920,s_teams,0)),FALSE,TRUE)),OR(s_minsal="",s_minsal&lt;=D8920),OR(s_maxsal="",s_maxsal&gt;=D8920),OR(s_minyr="",s_minyr&lt;=A8920),OR(s_maxyr="",s_maxyr&gt;=A8920),OR(s_player="",s_player=C8920)),MAX(F$1:F8919)+1,0)</f>
        <v>0</v>
      </c>
    </row>
    <row r="8921" spans="1:6">
      <c r="A8921" s="20">
        <v>2000</v>
      </c>
      <c r="B8921" s="15" t="s">
        <v>92</v>
      </c>
      <c r="C8921" s="15" t="s">
        <v>5388</v>
      </c>
      <c r="D8921" s="24">
        <v>15000000</v>
      </c>
      <c r="E8921" t="str">
        <f>IF(D8921&lt;VLOOKUP(A8921,Min!A:B,2,FALSE),"Y","")</f>
        <v/>
      </c>
      <c r="F8921">
        <f>IF(AND(OR(s_tmchk="all",IF(ISERROR(MATCH(B8921,s_teams,0)),FALSE,TRUE)),OR(s_minsal="",s_minsal&lt;=D8921),OR(s_maxsal="",s_maxsal&gt;=D8921),OR(s_minyr="",s_minyr&lt;=A8921),OR(s_maxyr="",s_maxyr&gt;=A8921),OR(s_player="",s_player=C8921)),MAX(F$1:F8920)+1,0)</f>
        <v>0</v>
      </c>
    </row>
    <row r="8922" spans="1:6">
      <c r="A8922" s="20">
        <v>2000</v>
      </c>
      <c r="B8922" s="15" t="s">
        <v>92</v>
      </c>
      <c r="C8922" s="15" t="s">
        <v>5689</v>
      </c>
      <c r="D8922" s="24">
        <v>10000000</v>
      </c>
      <c r="E8922" t="str">
        <f>IF(D8922&lt;VLOOKUP(A8922,Min!A:B,2,FALSE),"Y","")</f>
        <v/>
      </c>
      <c r="F8922">
        <f>IF(AND(OR(s_tmchk="all",IF(ISERROR(MATCH(B8922,s_teams,0)),FALSE,TRUE)),OR(s_minsal="",s_minsal&lt;=D8922),OR(s_maxsal="",s_maxsal&gt;=D8922),OR(s_minyr="",s_minyr&lt;=A8922),OR(s_maxyr="",s_maxyr&gt;=A8922),OR(s_player="",s_player=C8922)),MAX(F$1:F8921)+1,0)</f>
        <v>0</v>
      </c>
    </row>
    <row r="8923" spans="1:6">
      <c r="A8923" s="20">
        <v>2000</v>
      </c>
      <c r="B8923" s="15" t="s">
        <v>92</v>
      </c>
      <c r="C8923" s="15" t="s">
        <v>5871</v>
      </c>
      <c r="D8923" s="24">
        <v>10000000</v>
      </c>
      <c r="E8923" t="str">
        <f>IF(D8923&lt;VLOOKUP(A8923,Min!A:B,2,FALSE),"Y","")</f>
        <v/>
      </c>
      <c r="F8923">
        <f>IF(AND(OR(s_tmchk="all",IF(ISERROR(MATCH(B8923,s_teams,0)),FALSE,TRUE)),OR(s_minsal="",s_minsal&lt;=D8923),OR(s_maxsal="",s_maxsal&gt;=D8923),OR(s_minyr="",s_minyr&lt;=A8923),OR(s_maxyr="",s_maxyr&gt;=A8923),OR(s_player="",s_player=C8923)),MAX(F$1:F8922)+1,0)</f>
        <v>0</v>
      </c>
    </row>
    <row r="8924" spans="1:6">
      <c r="A8924" s="20">
        <v>2000</v>
      </c>
      <c r="B8924" s="15" t="s">
        <v>92</v>
      </c>
      <c r="C8924" s="15" t="s">
        <v>5182</v>
      </c>
      <c r="D8924" s="24">
        <v>4819451</v>
      </c>
      <c r="E8924" t="str">
        <f>IF(D8924&lt;VLOOKUP(A8924,Min!A:B,2,FALSE),"Y","")</f>
        <v/>
      </c>
      <c r="F8924">
        <f>IF(AND(OR(s_tmchk="all",IF(ISERROR(MATCH(B8924,s_teams,0)),FALSE,TRUE)),OR(s_minsal="",s_minsal&lt;=D8924),OR(s_maxsal="",s_maxsal&gt;=D8924),OR(s_minyr="",s_minyr&lt;=A8924),OR(s_maxyr="",s_maxyr&gt;=A8924),OR(s_player="",s_player=C8924)),MAX(F$1:F8923)+1,0)</f>
        <v>0</v>
      </c>
    </row>
    <row r="8925" spans="1:6">
      <c r="A8925" s="20">
        <v>2000</v>
      </c>
      <c r="B8925" s="15" t="s">
        <v>92</v>
      </c>
      <c r="C8925" s="15" t="s">
        <v>6108</v>
      </c>
      <c r="D8925" s="24">
        <v>2720000</v>
      </c>
      <c r="E8925" t="str">
        <f>IF(D8925&lt;VLOOKUP(A8925,Min!A:B,2,FALSE),"Y","")</f>
        <v/>
      </c>
      <c r="F8925">
        <f>IF(AND(OR(s_tmchk="all",IF(ISERROR(MATCH(B8925,s_teams,0)),FALSE,TRUE)),OR(s_minsal="",s_minsal&lt;=D8925),OR(s_maxsal="",s_maxsal&gt;=D8925),OR(s_minyr="",s_minyr&lt;=A8925),OR(s_maxyr="",s_maxyr&gt;=A8925),OR(s_player="",s_player=C8925)),MAX(F$1:F8924)+1,0)</f>
        <v>0</v>
      </c>
    </row>
    <row r="8926" spans="1:6">
      <c r="A8926" s="20">
        <v>2000</v>
      </c>
      <c r="B8926" s="15" t="s">
        <v>92</v>
      </c>
      <c r="C8926" s="15" t="s">
        <v>5657</v>
      </c>
      <c r="D8926" s="24">
        <v>2000000</v>
      </c>
      <c r="E8926" t="str">
        <f>IF(D8926&lt;VLOOKUP(A8926,Min!A:B,2,FALSE),"Y","")</f>
        <v/>
      </c>
      <c r="F8926">
        <f>IF(AND(OR(s_tmchk="all",IF(ISERROR(MATCH(B8926,s_teams,0)),FALSE,TRUE)),OR(s_minsal="",s_minsal&lt;=D8926),OR(s_maxsal="",s_maxsal&gt;=D8926),OR(s_minyr="",s_minyr&lt;=A8926),OR(s_maxyr="",s_maxyr&gt;=A8926),OR(s_player="",s_player=C8926)),MAX(F$1:F8925)+1,0)</f>
        <v>0</v>
      </c>
    </row>
    <row r="8927" spans="1:6">
      <c r="A8927" s="20">
        <v>2000</v>
      </c>
      <c r="B8927" s="15" t="s">
        <v>92</v>
      </c>
      <c r="C8927" s="15" t="s">
        <v>3745</v>
      </c>
      <c r="D8927" s="24">
        <v>1836240</v>
      </c>
      <c r="E8927" t="str">
        <f>IF(D8927&lt;VLOOKUP(A8927,Min!A:B,2,FALSE),"Y","")</f>
        <v/>
      </c>
      <c r="F8927">
        <f>IF(AND(OR(s_tmchk="all",IF(ISERROR(MATCH(B8927,s_teams,0)),FALSE,TRUE)),OR(s_minsal="",s_minsal&lt;=D8927),OR(s_maxsal="",s_maxsal&gt;=D8927),OR(s_minyr="",s_minyr&lt;=A8927),OR(s_maxyr="",s_maxyr&gt;=A8927),OR(s_player="",s_player=C8927)),MAX(F$1:F8926)+1,0)</f>
        <v>0</v>
      </c>
    </row>
    <row r="8928" spans="1:6">
      <c r="A8928" s="20">
        <v>2000</v>
      </c>
      <c r="B8928" s="15" t="s">
        <v>92</v>
      </c>
      <c r="C8928" s="15" t="s">
        <v>4804</v>
      </c>
      <c r="D8928" s="24">
        <v>1680000</v>
      </c>
      <c r="E8928" t="str">
        <f>IF(D8928&lt;VLOOKUP(A8928,Min!A:B,2,FALSE),"Y","")</f>
        <v/>
      </c>
      <c r="F8928">
        <f>IF(AND(OR(s_tmchk="all",IF(ISERROR(MATCH(B8928,s_teams,0)),FALSE,TRUE)),OR(s_minsal="",s_minsal&lt;=D8928),OR(s_maxsal="",s_maxsal&gt;=D8928),OR(s_minyr="",s_minyr&lt;=A8928),OR(s_maxyr="",s_maxyr&gt;=A8928),OR(s_player="",s_player=C8928)),MAX(F$1:F8927)+1,0)</f>
        <v>0</v>
      </c>
    </row>
    <row r="8929" spans="1:6">
      <c r="A8929" s="20">
        <v>2000</v>
      </c>
      <c r="B8929" s="15" t="s">
        <v>92</v>
      </c>
      <c r="C8929" s="15" t="s">
        <v>5524</v>
      </c>
      <c r="D8929" s="24">
        <v>1540000</v>
      </c>
      <c r="E8929" t="str">
        <f>IF(D8929&lt;VLOOKUP(A8929,Min!A:B,2,FALSE),"Y","")</f>
        <v/>
      </c>
      <c r="F8929">
        <f>IF(AND(OR(s_tmchk="all",IF(ISERROR(MATCH(B8929,s_teams,0)),FALSE,TRUE)),OR(s_minsal="",s_minsal&lt;=D8929),OR(s_maxsal="",s_maxsal&gt;=D8929),OR(s_minyr="",s_minyr&lt;=A8929),OR(s_maxyr="",s_maxyr&gt;=A8929),OR(s_player="",s_player=C8929)),MAX(F$1:F8928)+1,0)</f>
        <v>0</v>
      </c>
    </row>
    <row r="8930" spans="1:6">
      <c r="A8930" s="20">
        <v>2000</v>
      </c>
      <c r="B8930" s="15" t="s">
        <v>92</v>
      </c>
      <c r="C8930" s="15" t="s">
        <v>4510</v>
      </c>
      <c r="D8930" s="24">
        <v>1100000</v>
      </c>
      <c r="E8930" t="str">
        <f>IF(D8930&lt;VLOOKUP(A8930,Min!A:B,2,FALSE),"Y","")</f>
        <v/>
      </c>
      <c r="F8930">
        <f>IF(AND(OR(s_tmchk="all",IF(ISERROR(MATCH(B8930,s_teams,0)),FALSE,TRUE)),OR(s_minsal="",s_minsal&lt;=D8930),OR(s_maxsal="",s_maxsal&gt;=D8930),OR(s_minyr="",s_minyr&lt;=A8930),OR(s_maxyr="",s_maxyr&gt;=A8930),OR(s_player="",s_player=C8930)),MAX(F$1:F8929)+1,0)</f>
        <v>0</v>
      </c>
    </row>
    <row r="8931" spans="1:6">
      <c r="A8931" s="20">
        <v>2000</v>
      </c>
      <c r="B8931" s="15" t="s">
        <v>92</v>
      </c>
      <c r="C8931" s="15" t="s">
        <v>5333</v>
      </c>
      <c r="D8931" s="24">
        <v>510000</v>
      </c>
      <c r="E8931" t="str">
        <f>IF(D8931&lt;VLOOKUP(A8931,Min!A:B,2,FALSE),"Y","")</f>
        <v/>
      </c>
      <c r="F8931">
        <f>IF(AND(OR(s_tmchk="all",IF(ISERROR(MATCH(B8931,s_teams,0)),FALSE,TRUE)),OR(s_minsal="",s_minsal&lt;=D8931),OR(s_maxsal="",s_maxsal&gt;=D8931),OR(s_minyr="",s_minyr&lt;=A8931),OR(s_maxyr="",s_maxyr&gt;=A8931),OR(s_player="",s_player=C8931)),MAX(F$1:F8930)+1,0)</f>
        <v>0</v>
      </c>
    </row>
    <row r="8932" spans="1:6">
      <c r="A8932" s="20">
        <v>2000</v>
      </c>
      <c r="B8932" s="15" t="s">
        <v>92</v>
      </c>
      <c r="C8932" s="15" t="s">
        <v>5827</v>
      </c>
      <c r="D8932" s="24">
        <v>510000</v>
      </c>
      <c r="E8932" t="str">
        <f>IF(D8932&lt;VLOOKUP(A8932,Min!A:B,2,FALSE),"Y","")</f>
        <v/>
      </c>
      <c r="F8932">
        <f>IF(AND(OR(s_tmchk="all",IF(ISERROR(MATCH(B8932,s_teams,0)),FALSE,TRUE)),OR(s_minsal="",s_minsal&lt;=D8932),OR(s_maxsal="",s_maxsal&gt;=D8932),OR(s_minyr="",s_minyr&lt;=A8932),OR(s_maxyr="",s_maxyr&gt;=A8932),OR(s_player="",s_player=C8932)),MAX(F$1:F8931)+1,0)</f>
        <v>0</v>
      </c>
    </row>
    <row r="8933" spans="1:6">
      <c r="A8933" s="20">
        <v>2000</v>
      </c>
      <c r="B8933" s="15" t="s">
        <v>92</v>
      </c>
      <c r="C8933" s="15" t="s">
        <v>5114</v>
      </c>
      <c r="D8933" s="24">
        <v>460000</v>
      </c>
      <c r="E8933" t="str">
        <f>IF(D8933&lt;VLOOKUP(A8933,Min!A:B,2,FALSE),"Y","")</f>
        <v/>
      </c>
      <c r="F8933">
        <f>IF(AND(OR(s_tmchk="all",IF(ISERROR(MATCH(B8933,s_teams,0)),FALSE,TRUE)),OR(s_minsal="",s_minsal&lt;=D8933),OR(s_maxsal="",s_maxsal&gt;=D8933),OR(s_minyr="",s_minyr&lt;=A8933),OR(s_maxyr="",s_maxyr&gt;=A8933),OR(s_player="",s_player=C8933)),MAX(F$1:F8932)+1,0)</f>
        <v>0</v>
      </c>
    </row>
    <row r="8934" spans="1:6">
      <c r="A8934" s="20">
        <v>2000</v>
      </c>
      <c r="B8934" s="15" t="s">
        <v>92</v>
      </c>
      <c r="C8934" s="15" t="s">
        <v>5202</v>
      </c>
      <c r="D8934" s="24">
        <v>385000</v>
      </c>
      <c r="E8934" t="str">
        <f>IF(D8934&lt;VLOOKUP(A8934,Min!A:B,2,FALSE),"Y","")</f>
        <v/>
      </c>
      <c r="F8934">
        <f>IF(AND(OR(s_tmchk="all",IF(ISERROR(MATCH(B8934,s_teams,0)),FALSE,TRUE)),OR(s_minsal="",s_minsal&lt;=D8934),OR(s_maxsal="",s_maxsal&gt;=D8934),OR(s_minyr="",s_minyr&lt;=A8934),OR(s_maxyr="",s_maxyr&gt;=A8934),OR(s_player="",s_player=C8934)),MAX(F$1:F8933)+1,0)</f>
        <v>0</v>
      </c>
    </row>
    <row r="8935" spans="1:6">
      <c r="A8935" s="20">
        <v>2000</v>
      </c>
      <c r="B8935" s="15" t="s">
        <v>92</v>
      </c>
      <c r="C8935" s="15" t="s">
        <v>4732</v>
      </c>
      <c r="D8935" s="24">
        <v>301875</v>
      </c>
      <c r="E8935" t="str">
        <f>IF(D8935&lt;VLOOKUP(A8935,Min!A:B,2,FALSE),"Y","")</f>
        <v/>
      </c>
      <c r="F8935">
        <f>IF(AND(OR(s_tmchk="all",IF(ISERROR(MATCH(B8935,s_teams,0)),FALSE,TRUE)),OR(s_minsal="",s_minsal&lt;=D8935),OR(s_maxsal="",s_maxsal&gt;=D8935),OR(s_minyr="",s_minyr&lt;=A8935),OR(s_maxyr="",s_maxyr&gt;=A8935),OR(s_player="",s_player=C8935)),MAX(F$1:F8934)+1,0)</f>
        <v>0</v>
      </c>
    </row>
    <row r="8936" spans="1:6">
      <c r="A8936" s="20">
        <v>2000</v>
      </c>
      <c r="B8936" s="15" t="s">
        <v>92</v>
      </c>
      <c r="C8936" s="15" t="s">
        <v>5480</v>
      </c>
      <c r="D8936" s="24">
        <v>301875</v>
      </c>
      <c r="E8936" t="str">
        <f>IF(D8936&lt;VLOOKUP(A8936,Min!A:B,2,FALSE),"Y","")</f>
        <v/>
      </c>
      <c r="F8936">
        <f>IF(AND(OR(s_tmchk="all",IF(ISERROR(MATCH(B8936,s_teams,0)),FALSE,TRUE)),OR(s_minsal="",s_minsal&lt;=D8936),OR(s_maxsal="",s_maxsal&gt;=D8936),OR(s_minyr="",s_minyr&lt;=A8936),OR(s_maxyr="",s_maxyr&gt;=A8936),OR(s_player="",s_player=C8936)),MAX(F$1:F8935)+1,0)</f>
        <v>0</v>
      </c>
    </row>
    <row r="8937" spans="1:6">
      <c r="A8937" s="20">
        <v>2000</v>
      </c>
      <c r="B8937" s="15" t="s">
        <v>92</v>
      </c>
      <c r="C8937" s="15" t="s">
        <v>5247</v>
      </c>
      <c r="D8937" s="24">
        <v>25000</v>
      </c>
      <c r="E8937" t="str">
        <f>IF(D8937&lt;VLOOKUP(A8937,Min!A:B,2,FALSE),"Y","")</f>
        <v>Y</v>
      </c>
      <c r="F8937">
        <f>IF(AND(OR(s_tmchk="all",IF(ISERROR(MATCH(B8937,s_teams,0)),FALSE,TRUE)),OR(s_minsal="",s_minsal&lt;=D8937),OR(s_maxsal="",s_maxsal&gt;=D8937),OR(s_minyr="",s_minyr&lt;=A8937),OR(s_maxyr="",s_maxyr&gt;=A8937),OR(s_player="",s_player=C8937)),MAX(F$1:F8936)+1,0)</f>
        <v>0</v>
      </c>
    </row>
    <row r="8938" spans="1:6">
      <c r="A8938" s="20">
        <v>2000</v>
      </c>
      <c r="B8938" s="15" t="s">
        <v>92</v>
      </c>
      <c r="C8938" s="15" t="s">
        <v>5359</v>
      </c>
      <c r="D8938" s="24">
        <v>5000</v>
      </c>
      <c r="E8938" t="str">
        <f>IF(D8938&lt;VLOOKUP(A8938,Min!A:B,2,FALSE),"Y","")</f>
        <v>Y</v>
      </c>
      <c r="F8938">
        <f>IF(AND(OR(s_tmchk="all",IF(ISERROR(MATCH(B8938,s_teams,0)),FALSE,TRUE)),OR(s_minsal="",s_minsal&lt;=D8938),OR(s_maxsal="",s_maxsal&gt;=D8938),OR(s_minyr="",s_minyr&lt;=A8938),OR(s_maxyr="",s_maxyr&gt;=A8938),OR(s_player="",s_player=C8938)),MAX(F$1:F8937)+1,0)</f>
        <v>0</v>
      </c>
    </row>
    <row r="8939" spans="1:6">
      <c r="A8939" s="20">
        <v>1999</v>
      </c>
      <c r="B8939" s="15" t="s">
        <v>28</v>
      </c>
      <c r="C8939" s="15" t="s">
        <v>4968</v>
      </c>
      <c r="D8939" s="24">
        <v>11218000</v>
      </c>
      <c r="E8939" t="str">
        <f>IF(D8939&lt;VLOOKUP(A8939,Min!A:B,2,FALSE),"Y","")</f>
        <v/>
      </c>
      <c r="F8939">
        <f>IF(AND(OR(s_tmchk="all",IF(ISERROR(MATCH(B8939,s_teams,0)),FALSE,TRUE)),OR(s_minsal="",s_minsal&lt;=D8939),OR(s_maxsal="",s_maxsal&gt;=D8939),OR(s_minyr="",s_minyr&lt;=A8939),OR(s_maxyr="",s_maxyr&gt;=A8939),OR(s_player="",s_player=C8939)),MAX(F$1:F8938)+1,0)</f>
        <v>0</v>
      </c>
    </row>
    <row r="8940" spans="1:6">
      <c r="A8940" s="20">
        <v>1999</v>
      </c>
      <c r="B8940" s="15" t="s">
        <v>28</v>
      </c>
      <c r="C8940" s="15" t="s">
        <v>6016</v>
      </c>
      <c r="D8940" s="24">
        <v>6300000</v>
      </c>
      <c r="E8940" t="str">
        <f>IF(D8940&lt;VLOOKUP(A8940,Min!A:B,2,FALSE),"Y","")</f>
        <v/>
      </c>
      <c r="F8940">
        <f>IF(AND(OR(s_tmchk="all",IF(ISERROR(MATCH(B8940,s_teams,0)),FALSE,TRUE)),OR(s_minsal="",s_minsal&lt;=D8940),OR(s_maxsal="",s_maxsal&gt;=D8940),OR(s_minyr="",s_minyr&lt;=A8940),OR(s_maxyr="",s_maxyr&gt;=A8940),OR(s_player="",s_player=C8940)),MAX(F$1:F8939)+1,0)</f>
        <v>0</v>
      </c>
    </row>
    <row r="8941" spans="1:6">
      <c r="A8941" s="20">
        <v>1999</v>
      </c>
      <c r="B8941" s="15" t="s">
        <v>28</v>
      </c>
      <c r="C8941" s="15" t="s">
        <v>4529</v>
      </c>
      <c r="D8941" s="24">
        <v>4725000</v>
      </c>
      <c r="E8941" t="str">
        <f>IF(D8941&lt;VLOOKUP(A8941,Min!A:B,2,FALSE),"Y","")</f>
        <v/>
      </c>
      <c r="F8941">
        <f>IF(AND(OR(s_tmchk="all",IF(ISERROR(MATCH(B8941,s_teams,0)),FALSE,TRUE)),OR(s_minsal="",s_minsal&lt;=D8941),OR(s_maxsal="",s_maxsal&gt;=D8941),OR(s_minyr="",s_minyr&lt;=A8941),OR(s_maxyr="",s_maxyr&gt;=A8941),OR(s_player="",s_player=C8941)),MAX(F$1:F8940)+1,0)</f>
        <v>0</v>
      </c>
    </row>
    <row r="8942" spans="1:6">
      <c r="A8942" s="20">
        <v>1999</v>
      </c>
      <c r="B8942" s="15" t="s">
        <v>28</v>
      </c>
      <c r="C8942" s="15" t="s">
        <v>5414</v>
      </c>
      <c r="D8942" s="24">
        <v>3775000</v>
      </c>
      <c r="E8942" t="str">
        <f>IF(D8942&lt;VLOOKUP(A8942,Min!A:B,2,FALSE),"Y","")</f>
        <v/>
      </c>
      <c r="F8942">
        <f>IF(AND(OR(s_tmchk="all",IF(ISERROR(MATCH(B8942,s_teams,0)),FALSE,TRUE)),OR(s_minsal="",s_minsal&lt;=D8942),OR(s_maxsal="",s_maxsal&gt;=D8942),OR(s_minyr="",s_minyr&lt;=A8942),OR(s_maxyr="",s_maxyr&gt;=A8942),OR(s_player="",s_player=C8942)),MAX(F$1:F8941)+1,0)</f>
        <v>0</v>
      </c>
    </row>
    <row r="8943" spans="1:6">
      <c r="A8943" s="20">
        <v>1999</v>
      </c>
      <c r="B8943" s="15" t="s">
        <v>28</v>
      </c>
      <c r="C8943" s="15" t="s">
        <v>5697</v>
      </c>
      <c r="D8943" s="24">
        <v>3600000</v>
      </c>
      <c r="E8943" t="str">
        <f>IF(D8943&lt;VLOOKUP(A8943,Min!A:B,2,FALSE),"Y","")</f>
        <v/>
      </c>
      <c r="F8943">
        <f>IF(AND(OR(s_tmchk="all",IF(ISERROR(MATCH(B8943,s_teams,0)),FALSE,TRUE)),OR(s_minsal="",s_minsal&lt;=D8943),OR(s_maxsal="",s_maxsal&gt;=D8943),OR(s_minyr="",s_minyr&lt;=A8943),OR(s_maxyr="",s_maxyr&gt;=A8943),OR(s_player="",s_player=C8943)),MAX(F$1:F8942)+1,0)</f>
        <v>0</v>
      </c>
    </row>
    <row r="8944" spans="1:6">
      <c r="A8944" s="20">
        <v>1999</v>
      </c>
      <c r="B8944" s="15" t="s">
        <v>28</v>
      </c>
      <c r="C8944" s="15" t="s">
        <v>5127</v>
      </c>
      <c r="D8944" s="24">
        <v>2977000</v>
      </c>
      <c r="E8944" t="str">
        <f>IF(D8944&lt;VLOOKUP(A8944,Min!A:B,2,FALSE),"Y","")</f>
        <v/>
      </c>
      <c r="F8944">
        <f>IF(AND(OR(s_tmchk="all",IF(ISERROR(MATCH(B8944,s_teams,0)),FALSE,TRUE)),OR(s_minsal="",s_minsal&lt;=D8944),OR(s_maxsal="",s_maxsal&gt;=D8944),OR(s_minyr="",s_minyr&lt;=A8944),OR(s_maxyr="",s_maxyr&gt;=A8944),OR(s_player="",s_player=C8944)),MAX(F$1:F8943)+1,0)</f>
        <v>0</v>
      </c>
    </row>
    <row r="8945" spans="1:6">
      <c r="A8945" s="20">
        <v>1999</v>
      </c>
      <c r="B8945" s="15" t="s">
        <v>28</v>
      </c>
      <c r="C8945" s="15" t="s">
        <v>6132</v>
      </c>
      <c r="D8945" s="24">
        <v>2400000</v>
      </c>
      <c r="E8945" t="str">
        <f>IF(D8945&lt;VLOOKUP(A8945,Min!A:B,2,FALSE),"Y","")</f>
        <v/>
      </c>
      <c r="F8945">
        <f>IF(AND(OR(s_tmchk="all",IF(ISERROR(MATCH(B8945,s_teams,0)),FALSE,TRUE)),OR(s_minsal="",s_minsal&lt;=D8945),OR(s_maxsal="",s_maxsal&gt;=D8945),OR(s_minyr="",s_minyr&lt;=A8945),OR(s_maxyr="",s_maxyr&gt;=A8945),OR(s_player="",s_player=C8945)),MAX(F$1:F8944)+1,0)</f>
        <v>0</v>
      </c>
    </row>
    <row r="8946" spans="1:6">
      <c r="A8946" s="20">
        <v>1999</v>
      </c>
      <c r="B8946" s="15" t="s">
        <v>28</v>
      </c>
      <c r="C8946" s="15" t="s">
        <v>5478</v>
      </c>
      <c r="D8946" s="24">
        <v>1750000</v>
      </c>
      <c r="E8946" t="str">
        <f>IF(D8946&lt;VLOOKUP(A8946,Min!A:B,2,FALSE),"Y","")</f>
        <v/>
      </c>
      <c r="F8946">
        <f>IF(AND(OR(s_tmchk="all",IF(ISERROR(MATCH(B8946,s_teams,0)),FALSE,TRUE)),OR(s_minsal="",s_minsal&lt;=D8946),OR(s_maxsal="",s_maxsal&gt;=D8946),OR(s_minyr="",s_minyr&lt;=A8946),OR(s_maxyr="",s_maxyr&gt;=A8946),OR(s_player="",s_player=C8946)),MAX(F$1:F8945)+1,0)</f>
        <v>0</v>
      </c>
    </row>
    <row r="8947" spans="1:6">
      <c r="A8947" s="20">
        <v>1999</v>
      </c>
      <c r="B8947" s="15" t="s">
        <v>28</v>
      </c>
      <c r="C8947" s="15" t="s">
        <v>4597</v>
      </c>
      <c r="D8947" s="24">
        <v>1000000</v>
      </c>
      <c r="E8947" t="str">
        <f>IF(D8947&lt;VLOOKUP(A8947,Min!A:B,2,FALSE),"Y","")</f>
        <v/>
      </c>
      <c r="F8947">
        <f>IF(AND(OR(s_tmchk="all",IF(ISERROR(MATCH(B8947,s_teams,0)),FALSE,TRUE)),OR(s_minsal="",s_minsal&lt;=D8947),OR(s_maxsal="",s_maxsal&gt;=D8947),OR(s_minyr="",s_minyr&lt;=A8947),OR(s_maxyr="",s_maxyr&gt;=A8947),OR(s_player="",s_player=C8947)),MAX(F$1:F8946)+1,0)</f>
        <v>0</v>
      </c>
    </row>
    <row r="8948" spans="1:6">
      <c r="A8948" s="20">
        <v>1999</v>
      </c>
      <c r="B8948" s="15" t="s">
        <v>28</v>
      </c>
      <c r="C8948" s="15" t="s">
        <v>5601</v>
      </c>
      <c r="D8948" s="24">
        <v>1000000</v>
      </c>
      <c r="E8948" t="str">
        <f>IF(D8948&lt;VLOOKUP(A8948,Min!A:B,2,FALSE),"Y","")</f>
        <v/>
      </c>
      <c r="F8948">
        <f>IF(AND(OR(s_tmchk="all",IF(ISERROR(MATCH(B8948,s_teams,0)),FALSE,TRUE)),OR(s_minsal="",s_minsal&lt;=D8948),OR(s_maxsal="",s_maxsal&gt;=D8948),OR(s_minyr="",s_minyr&lt;=A8948),OR(s_maxyr="",s_maxyr&gt;=A8948),OR(s_player="",s_player=C8948)),MAX(F$1:F8947)+1,0)</f>
        <v>0</v>
      </c>
    </row>
    <row r="8949" spans="1:6">
      <c r="A8949" s="20">
        <v>1999</v>
      </c>
      <c r="B8949" s="15" t="s">
        <v>28</v>
      </c>
      <c r="C8949" s="15" t="s">
        <v>5016</v>
      </c>
      <c r="D8949" s="24">
        <v>832440</v>
      </c>
      <c r="E8949" t="str">
        <f>IF(D8949&lt;VLOOKUP(A8949,Min!A:B,2,FALSE),"Y","")</f>
        <v/>
      </c>
      <c r="F8949">
        <f>IF(AND(OR(s_tmchk="all",IF(ISERROR(MATCH(B8949,s_teams,0)),FALSE,TRUE)),OR(s_minsal="",s_minsal&lt;=D8949),OR(s_maxsal="",s_maxsal&gt;=D8949),OR(s_minyr="",s_minyr&lt;=A8949),OR(s_maxyr="",s_maxyr&gt;=A8949),OR(s_player="",s_player=C8949)),MAX(F$1:F8948)+1,0)</f>
        <v>0</v>
      </c>
    </row>
    <row r="8950" spans="1:6">
      <c r="A8950" s="20">
        <v>1999</v>
      </c>
      <c r="B8950" s="15" t="s">
        <v>28</v>
      </c>
      <c r="C8950" s="15" t="s">
        <v>5897</v>
      </c>
      <c r="D8950" s="24">
        <v>740000</v>
      </c>
      <c r="E8950" t="str">
        <f>IF(D8950&lt;VLOOKUP(A8950,Min!A:B,2,FALSE),"Y","")</f>
        <v/>
      </c>
      <c r="F8950">
        <f>IF(AND(OR(s_tmchk="all",IF(ISERROR(MATCH(B8950,s_teams,0)),FALSE,TRUE)),OR(s_minsal="",s_minsal&lt;=D8950),OR(s_maxsal="",s_maxsal&gt;=D8950),OR(s_minyr="",s_minyr&lt;=A8950),OR(s_maxyr="",s_maxyr&gt;=A8950),OR(s_player="",s_player=C8950)),MAX(F$1:F8949)+1,0)</f>
        <v>0</v>
      </c>
    </row>
    <row r="8951" spans="1:6">
      <c r="A8951" s="20">
        <v>1999</v>
      </c>
      <c r="B8951" s="15" t="s">
        <v>28</v>
      </c>
      <c r="C8951" s="15" t="s">
        <v>4775</v>
      </c>
      <c r="D8951" s="24">
        <v>350000</v>
      </c>
      <c r="E8951" t="str">
        <f>IF(D8951&lt;VLOOKUP(A8951,Min!A:B,2,FALSE),"Y","")</f>
        <v/>
      </c>
      <c r="F8951">
        <f>IF(AND(OR(s_tmchk="all",IF(ISERROR(MATCH(B8951,s_teams,0)),FALSE,TRUE)),OR(s_minsal="",s_minsal&lt;=D8951),OR(s_maxsal="",s_maxsal&gt;=D8951),OR(s_minyr="",s_minyr&lt;=A8951),OR(s_maxyr="",s_maxyr&gt;=A8951),OR(s_player="",s_player=C8951)),MAX(F$1:F8950)+1,0)</f>
        <v>0</v>
      </c>
    </row>
    <row r="8952" spans="1:6">
      <c r="A8952" s="20">
        <v>1999</v>
      </c>
      <c r="B8952" s="15" t="s">
        <v>28</v>
      </c>
      <c r="C8952" s="15" t="s">
        <v>5270</v>
      </c>
      <c r="D8952" s="24">
        <v>287500</v>
      </c>
      <c r="E8952" t="str">
        <f>IF(D8952&lt;VLOOKUP(A8952,Min!A:B,2,FALSE),"Y","")</f>
        <v/>
      </c>
      <c r="F8952">
        <f>IF(AND(OR(s_tmchk="all",IF(ISERROR(MATCH(B8952,s_teams,0)),FALSE,TRUE)),OR(s_minsal="",s_minsal&lt;=D8952),OR(s_maxsal="",s_maxsal&gt;=D8952),OR(s_minyr="",s_minyr&lt;=A8952),OR(s_maxyr="",s_maxyr&gt;=A8952),OR(s_player="",s_player=C8952)),MAX(F$1:F8951)+1,0)</f>
        <v>0</v>
      </c>
    </row>
    <row r="8953" spans="1:6">
      <c r="A8953" s="20">
        <v>1999</v>
      </c>
      <c r="B8953" s="15" t="s">
        <v>32</v>
      </c>
      <c r="C8953" s="15" t="s">
        <v>5418</v>
      </c>
      <c r="D8953" s="24">
        <v>5845000</v>
      </c>
      <c r="E8953" t="str">
        <f>IF(D8953&lt;VLOOKUP(A8953,Min!A:B,2,FALSE),"Y","")</f>
        <v/>
      </c>
      <c r="F8953">
        <f>IF(AND(OR(s_tmchk="all",IF(ISERROR(MATCH(B8953,s_teams,0)),FALSE,TRUE)),OR(s_minsal="",s_minsal&lt;=D8953),OR(s_maxsal="",s_maxsal&gt;=D8953),OR(s_minyr="",s_minyr&lt;=A8953),OR(s_maxyr="",s_maxyr&gt;=A8953),OR(s_player="",s_player=C8953)),MAX(F$1:F8952)+1,0)</f>
        <v>0</v>
      </c>
    </row>
    <row r="8954" spans="1:6">
      <c r="A8954" s="20">
        <v>1999</v>
      </c>
      <c r="B8954" s="15" t="s">
        <v>32</v>
      </c>
      <c r="C8954" s="15" t="s">
        <v>4867</v>
      </c>
      <c r="D8954" s="24">
        <v>3500000</v>
      </c>
      <c r="E8954" t="str">
        <f>IF(D8954&lt;VLOOKUP(A8954,Min!A:B,2,FALSE),"Y","")</f>
        <v/>
      </c>
      <c r="F8954">
        <f>IF(AND(OR(s_tmchk="all",IF(ISERROR(MATCH(B8954,s_teams,0)),FALSE,TRUE)),OR(s_minsal="",s_minsal&lt;=D8954),OR(s_maxsal="",s_maxsal&gt;=D8954),OR(s_minyr="",s_minyr&lt;=A8954),OR(s_maxyr="",s_maxyr&gt;=A8954),OR(s_player="",s_player=C8954)),MAX(F$1:F8953)+1,0)</f>
        <v>0</v>
      </c>
    </row>
    <row r="8955" spans="1:6">
      <c r="A8955" s="20">
        <v>1999</v>
      </c>
      <c r="B8955" s="15" t="s">
        <v>32</v>
      </c>
      <c r="C8955" s="15" t="s">
        <v>5137</v>
      </c>
      <c r="D8955" s="24">
        <v>2520000</v>
      </c>
      <c r="E8955" t="str">
        <f>IF(D8955&lt;VLOOKUP(A8955,Min!A:B,2,FALSE),"Y","")</f>
        <v/>
      </c>
      <c r="F8955">
        <f>IF(AND(OR(s_tmchk="all",IF(ISERROR(MATCH(B8955,s_teams,0)),FALSE,TRUE)),OR(s_minsal="",s_minsal&lt;=D8955),OR(s_maxsal="",s_maxsal&gt;=D8955),OR(s_minyr="",s_minyr&lt;=A8955),OR(s_maxyr="",s_maxyr&gt;=A8955),OR(s_player="",s_player=C8955)),MAX(F$1:F8954)+1,0)</f>
        <v>0</v>
      </c>
    </row>
    <row r="8956" spans="1:6">
      <c r="A8956" s="20">
        <v>1999</v>
      </c>
      <c r="B8956" s="15" t="s">
        <v>32</v>
      </c>
      <c r="C8956" s="15" t="s">
        <v>4969</v>
      </c>
      <c r="D8956" s="24">
        <v>2500000</v>
      </c>
      <c r="E8956" t="str">
        <f>IF(D8956&lt;VLOOKUP(A8956,Min!A:B,2,FALSE),"Y","")</f>
        <v/>
      </c>
      <c r="F8956">
        <f>IF(AND(OR(s_tmchk="all",IF(ISERROR(MATCH(B8956,s_teams,0)),FALSE,TRUE)),OR(s_minsal="",s_minsal&lt;=D8956),OR(s_maxsal="",s_maxsal&gt;=D8956),OR(s_minyr="",s_minyr&lt;=A8956),OR(s_maxyr="",s_maxyr&gt;=A8956),OR(s_player="",s_player=C8956)),MAX(F$1:F8955)+1,0)</f>
        <v>0</v>
      </c>
    </row>
    <row r="8957" spans="1:6">
      <c r="A8957" s="20">
        <v>1999</v>
      </c>
      <c r="B8957" s="15" t="s">
        <v>32</v>
      </c>
      <c r="C8957" s="15" t="s">
        <v>5772</v>
      </c>
      <c r="D8957" s="24">
        <v>2420000</v>
      </c>
      <c r="E8957" t="str">
        <f>IF(D8957&lt;VLOOKUP(A8957,Min!A:B,2,FALSE),"Y","")</f>
        <v/>
      </c>
      <c r="F8957">
        <f>IF(AND(OR(s_tmchk="all",IF(ISERROR(MATCH(B8957,s_teams,0)),FALSE,TRUE)),OR(s_minsal="",s_minsal&lt;=D8957),OR(s_maxsal="",s_maxsal&gt;=D8957),OR(s_minyr="",s_minyr&lt;=A8957),OR(s_maxyr="",s_maxyr&gt;=A8957),OR(s_player="",s_player=C8957)),MAX(F$1:F8956)+1,0)</f>
        <v>0</v>
      </c>
    </row>
    <row r="8958" spans="1:6">
      <c r="A8958" s="20">
        <v>1999</v>
      </c>
      <c r="B8958" s="15" t="s">
        <v>32</v>
      </c>
      <c r="C8958" s="15" t="s">
        <v>5780</v>
      </c>
      <c r="D8958" s="24">
        <v>2381000</v>
      </c>
      <c r="E8958" t="str">
        <f>IF(D8958&lt;VLOOKUP(A8958,Min!A:B,2,FALSE),"Y","")</f>
        <v/>
      </c>
      <c r="F8958">
        <f>IF(AND(OR(s_tmchk="all",IF(ISERROR(MATCH(B8958,s_teams,0)),FALSE,TRUE)),OR(s_minsal="",s_minsal&lt;=D8958),OR(s_maxsal="",s_maxsal&gt;=D8958),OR(s_minyr="",s_minyr&lt;=A8958),OR(s_maxyr="",s_maxyr&gt;=A8958),OR(s_player="",s_player=C8958)),MAX(F$1:F8957)+1,0)</f>
        <v>0</v>
      </c>
    </row>
    <row r="8959" spans="1:6">
      <c r="A8959" s="20">
        <v>1999</v>
      </c>
      <c r="B8959" s="15" t="s">
        <v>32</v>
      </c>
      <c r="C8959" s="15" t="s">
        <v>6091</v>
      </c>
      <c r="D8959" s="24">
        <v>2238000</v>
      </c>
      <c r="E8959" t="str">
        <f>IF(D8959&lt;VLOOKUP(A8959,Min!A:B,2,FALSE),"Y","")</f>
        <v/>
      </c>
      <c r="F8959">
        <f>IF(AND(OR(s_tmchk="all",IF(ISERROR(MATCH(B8959,s_teams,0)),FALSE,TRUE)),OR(s_minsal="",s_minsal&lt;=D8959),OR(s_maxsal="",s_maxsal&gt;=D8959),OR(s_minyr="",s_minyr&lt;=A8959),OR(s_maxyr="",s_maxyr&gt;=A8959),OR(s_player="",s_player=C8959)),MAX(F$1:F8958)+1,0)</f>
        <v>0</v>
      </c>
    </row>
    <row r="8960" spans="1:6">
      <c r="A8960" s="20">
        <v>1999</v>
      </c>
      <c r="B8960" s="15" t="s">
        <v>32</v>
      </c>
      <c r="C8960" s="15" t="s">
        <v>4609</v>
      </c>
      <c r="D8960" s="24">
        <v>2107000</v>
      </c>
      <c r="E8960" t="str">
        <f>IF(D8960&lt;VLOOKUP(A8960,Min!A:B,2,FALSE),"Y","")</f>
        <v/>
      </c>
      <c r="F8960">
        <f>IF(AND(OR(s_tmchk="all",IF(ISERROR(MATCH(B8960,s_teams,0)),FALSE,TRUE)),OR(s_minsal="",s_minsal&lt;=D8960),OR(s_maxsal="",s_maxsal&gt;=D8960),OR(s_minyr="",s_minyr&lt;=A8960),OR(s_maxyr="",s_maxyr&gt;=A8960),OR(s_player="",s_player=C8960)),MAX(F$1:F8959)+1,0)</f>
        <v>0</v>
      </c>
    </row>
    <row r="8961" spans="1:6">
      <c r="A8961" s="20">
        <v>1999</v>
      </c>
      <c r="B8961" s="15" t="s">
        <v>32</v>
      </c>
      <c r="C8961" s="15" t="s">
        <v>5891</v>
      </c>
      <c r="D8961" s="24">
        <v>2033000</v>
      </c>
      <c r="E8961" t="str">
        <f>IF(D8961&lt;VLOOKUP(A8961,Min!A:B,2,FALSE),"Y","")</f>
        <v/>
      </c>
      <c r="F8961">
        <f>IF(AND(OR(s_tmchk="all",IF(ISERROR(MATCH(B8961,s_teams,0)),FALSE,TRUE)),OR(s_minsal="",s_minsal&lt;=D8961),OR(s_maxsal="",s_maxsal&gt;=D8961),OR(s_minyr="",s_minyr&lt;=A8961),OR(s_maxyr="",s_maxyr&gt;=A8961),OR(s_player="",s_player=C8961)),MAX(F$1:F8960)+1,0)</f>
        <v>0</v>
      </c>
    </row>
    <row r="8962" spans="1:6">
      <c r="A8962" s="20">
        <v>1999</v>
      </c>
      <c r="B8962" s="15" t="s">
        <v>32</v>
      </c>
      <c r="C8962" s="15" t="s">
        <v>6157</v>
      </c>
      <c r="D8962" s="24">
        <v>1339000</v>
      </c>
      <c r="E8962" t="str">
        <f>IF(D8962&lt;VLOOKUP(A8962,Min!A:B,2,FALSE),"Y","")</f>
        <v/>
      </c>
      <c r="F8962">
        <f>IF(AND(OR(s_tmchk="all",IF(ISERROR(MATCH(B8962,s_teams,0)),FALSE,TRUE)),OR(s_minsal="",s_minsal&lt;=D8962),OR(s_maxsal="",s_maxsal&gt;=D8962),OR(s_minyr="",s_minyr&lt;=A8962),OR(s_maxyr="",s_maxyr&gt;=A8962),OR(s_player="",s_player=C8962)),MAX(F$1:F8961)+1,0)</f>
        <v>0</v>
      </c>
    </row>
    <row r="8963" spans="1:6">
      <c r="A8963" s="20">
        <v>1999</v>
      </c>
      <c r="B8963" s="15" t="s">
        <v>32</v>
      </c>
      <c r="C8963" s="15" t="s">
        <v>716</v>
      </c>
      <c r="D8963" s="24">
        <v>1165000</v>
      </c>
      <c r="E8963" t="str">
        <f>IF(D8963&lt;VLOOKUP(A8963,Min!A:B,2,FALSE),"Y","")</f>
        <v/>
      </c>
      <c r="F8963">
        <f>IF(AND(OR(s_tmchk="all",IF(ISERROR(MATCH(B8963,s_teams,0)),FALSE,TRUE)),OR(s_minsal="",s_minsal&lt;=D8963),OR(s_maxsal="",s_maxsal&gt;=D8963),OR(s_minyr="",s_minyr&lt;=A8963),OR(s_maxyr="",s_maxyr&gt;=A8963),OR(s_player="",s_player=C8963)),MAX(F$1:F8962)+1,0)</f>
        <v>0</v>
      </c>
    </row>
    <row r="8964" spans="1:6">
      <c r="A8964" s="20">
        <v>1999</v>
      </c>
      <c r="B8964" s="15" t="s">
        <v>32</v>
      </c>
      <c r="C8964" s="15" t="s">
        <v>6170</v>
      </c>
      <c r="D8964" s="24">
        <v>975000</v>
      </c>
      <c r="E8964" t="str">
        <f>IF(D8964&lt;VLOOKUP(A8964,Min!A:B,2,FALSE),"Y","")</f>
        <v/>
      </c>
      <c r="F8964">
        <f>IF(AND(OR(s_tmchk="all",IF(ISERROR(MATCH(B8964,s_teams,0)),FALSE,TRUE)),OR(s_minsal="",s_minsal&lt;=D8964),OR(s_maxsal="",s_maxsal&gt;=D8964),OR(s_minyr="",s_minyr&lt;=A8964),OR(s_maxyr="",s_maxyr&gt;=A8964),OR(s_player="",s_player=C8964)),MAX(F$1:F8963)+1,0)</f>
        <v>0</v>
      </c>
    </row>
    <row r="8965" spans="1:6">
      <c r="A8965" s="20">
        <v>1999</v>
      </c>
      <c r="B8965" s="15" t="s">
        <v>32</v>
      </c>
      <c r="C8965" s="15" t="s">
        <v>4988</v>
      </c>
      <c r="D8965" s="24">
        <v>953856</v>
      </c>
      <c r="E8965" t="str">
        <f>IF(D8965&lt;VLOOKUP(A8965,Min!A:B,2,FALSE),"Y","")</f>
        <v/>
      </c>
      <c r="F8965">
        <f>IF(AND(OR(s_tmchk="all",IF(ISERROR(MATCH(B8965,s_teams,0)),FALSE,TRUE)),OR(s_minsal="",s_minsal&lt;=D8965),OR(s_maxsal="",s_maxsal&gt;=D8965),OR(s_minyr="",s_minyr&lt;=A8965),OR(s_maxyr="",s_maxyr&gt;=A8965),OR(s_player="",s_player=C8965)),MAX(F$1:F8964)+1,0)</f>
        <v>0</v>
      </c>
    </row>
    <row r="8966" spans="1:6">
      <c r="A8966" s="20">
        <v>1999</v>
      </c>
      <c r="B8966" s="15" t="s">
        <v>32</v>
      </c>
      <c r="C8966" s="15" t="s">
        <v>5010</v>
      </c>
      <c r="D8966" s="24">
        <v>662500</v>
      </c>
      <c r="E8966" t="str">
        <f>IF(D8966&lt;VLOOKUP(A8966,Min!A:B,2,FALSE),"Y","")</f>
        <v/>
      </c>
      <c r="F8966">
        <f>IF(AND(OR(s_tmchk="all",IF(ISERROR(MATCH(B8966,s_teams,0)),FALSE,TRUE)),OR(s_minsal="",s_minsal&lt;=D8966),OR(s_maxsal="",s_maxsal&gt;=D8966),OR(s_minyr="",s_minyr&lt;=A8966),OR(s_maxyr="",s_maxyr&gt;=A8966),OR(s_player="",s_player=C8966)),MAX(F$1:F8965)+1,0)</f>
        <v>0</v>
      </c>
    </row>
    <row r="8967" spans="1:6">
      <c r="A8967" s="20">
        <v>1999</v>
      </c>
      <c r="B8967" s="15" t="s">
        <v>32</v>
      </c>
      <c r="C8967" s="15" t="s">
        <v>5051</v>
      </c>
      <c r="D8967" s="24">
        <v>537500</v>
      </c>
      <c r="E8967" t="str">
        <f>IF(D8967&lt;VLOOKUP(A8967,Min!A:B,2,FALSE),"Y","")</f>
        <v/>
      </c>
      <c r="F8967">
        <f>IF(AND(OR(s_tmchk="all",IF(ISERROR(MATCH(B8967,s_teams,0)),FALSE,TRUE)),OR(s_minsal="",s_minsal&lt;=D8967),OR(s_maxsal="",s_maxsal&gt;=D8967),OR(s_minyr="",s_minyr&lt;=A8967),OR(s_maxyr="",s_maxyr&gt;=A8967),OR(s_player="",s_player=C8967)),MAX(F$1:F8966)+1,0)</f>
        <v>0</v>
      </c>
    </row>
    <row r="8968" spans="1:6">
      <c r="A8968" s="20">
        <v>1999</v>
      </c>
      <c r="B8968" s="15" t="s">
        <v>32</v>
      </c>
      <c r="C8968" s="15" t="s">
        <v>4714</v>
      </c>
      <c r="D8968" s="24">
        <v>507000</v>
      </c>
      <c r="E8968" t="str">
        <f>IF(D8968&lt;VLOOKUP(A8968,Min!A:B,2,FALSE),"Y","")</f>
        <v/>
      </c>
      <c r="F8968">
        <f>IF(AND(OR(s_tmchk="all",IF(ISERROR(MATCH(B8968,s_teams,0)),FALSE,TRUE)),OR(s_minsal="",s_minsal&lt;=D8968),OR(s_maxsal="",s_maxsal&gt;=D8968),OR(s_minyr="",s_minyr&lt;=A8968),OR(s_maxyr="",s_maxyr&gt;=A8968),OR(s_player="",s_player=C8968)),MAX(F$1:F8967)+1,0)</f>
        <v>0</v>
      </c>
    </row>
    <row r="8969" spans="1:6">
      <c r="A8969" s="20">
        <v>1999</v>
      </c>
      <c r="B8969" s="15" t="s">
        <v>32</v>
      </c>
      <c r="C8969" s="15" t="s">
        <v>4856</v>
      </c>
      <c r="D8969" s="24">
        <v>287500</v>
      </c>
      <c r="E8969" t="str">
        <f>IF(D8969&lt;VLOOKUP(A8969,Min!A:B,2,FALSE),"Y","")</f>
        <v/>
      </c>
      <c r="F8969">
        <f>IF(AND(OR(s_tmchk="all",IF(ISERROR(MATCH(B8969,s_teams,0)),FALSE,TRUE)),OR(s_minsal="",s_minsal&lt;=D8969),OR(s_maxsal="",s_maxsal&gt;=D8969),OR(s_minyr="",s_minyr&lt;=A8969),OR(s_maxyr="",s_maxyr&gt;=A8969),OR(s_player="",s_player=C8969)),MAX(F$1:F8968)+1,0)</f>
        <v>0</v>
      </c>
    </row>
    <row r="8970" spans="1:6">
      <c r="A8970" s="20">
        <v>1999</v>
      </c>
      <c r="B8970" s="15" t="s">
        <v>32</v>
      </c>
      <c r="C8970" s="15" t="s">
        <v>5604</v>
      </c>
      <c r="D8970" s="24">
        <v>287500</v>
      </c>
      <c r="E8970" t="str">
        <f>IF(D8970&lt;VLOOKUP(A8970,Min!A:B,2,FALSE),"Y","")</f>
        <v/>
      </c>
      <c r="F8970">
        <f>IF(AND(OR(s_tmchk="all",IF(ISERROR(MATCH(B8970,s_teams,0)),FALSE,TRUE)),OR(s_minsal="",s_minsal&lt;=D8970),OR(s_maxsal="",s_maxsal&gt;=D8970),OR(s_minyr="",s_minyr&lt;=A8970),OR(s_maxyr="",s_maxyr&gt;=A8970),OR(s_player="",s_player=C8970)),MAX(F$1:F8969)+1,0)</f>
        <v>0</v>
      </c>
    </row>
    <row r="8971" spans="1:6">
      <c r="A8971" s="20">
        <v>1999</v>
      </c>
      <c r="B8971" s="15" t="s">
        <v>34</v>
      </c>
      <c r="C8971" s="15" t="s">
        <v>5034</v>
      </c>
      <c r="D8971" s="24" t="s">
        <v>15337</v>
      </c>
      <c r="E8971" t="str">
        <f>IF(D8971&lt;VLOOKUP(A8971,Min!A:B,2,FALSE),"Y","")</f>
        <v/>
      </c>
      <c r="F8971">
        <f>IF(AND(OR(s_tmchk="all",IF(ISERROR(MATCH(B8971,s_teams,0)),FALSE,TRUE)),OR(s_minsal="",s_minsal&lt;=D8971),OR(s_maxsal="",s_maxsal&gt;=D8971),OR(s_minyr="",s_minyr&lt;=A8971),OR(s_maxyr="",s_maxyr&gt;=A8971),OR(s_player="",s_player=C8971)),MAX(F$1:F8970)+1,0)</f>
        <v>0</v>
      </c>
    </row>
    <row r="8972" spans="1:6">
      <c r="A8972" s="20">
        <v>1999</v>
      </c>
      <c r="B8972" s="15" t="s">
        <v>34</v>
      </c>
      <c r="C8972" s="15" t="s">
        <v>5033</v>
      </c>
      <c r="D8972" s="24">
        <v>7000000</v>
      </c>
      <c r="E8972" t="str">
        <f>IF(D8972&lt;VLOOKUP(A8972,Min!A:B,2,FALSE),"Y","")</f>
        <v/>
      </c>
      <c r="F8972">
        <f>IF(AND(OR(s_tmchk="all",IF(ISERROR(MATCH(B8972,s_teams,0)),FALSE,TRUE)),OR(s_minsal="",s_minsal&lt;=D8972),OR(s_maxsal="",s_maxsal&gt;=D8972),OR(s_minyr="",s_minyr&lt;=A8972),OR(s_maxyr="",s_maxyr&gt;=A8972),OR(s_player="",s_player=C8972)),MAX(F$1:F8971)+1,0)</f>
        <v>0</v>
      </c>
    </row>
    <row r="8973" spans="1:6">
      <c r="A8973" s="20">
        <v>1999</v>
      </c>
      <c r="B8973" s="15" t="s">
        <v>34</v>
      </c>
      <c r="C8973" s="15" t="s">
        <v>4948</v>
      </c>
      <c r="D8973" s="24">
        <v>6667000</v>
      </c>
      <c r="E8973" t="str">
        <f>IF(D8973&lt;VLOOKUP(A8973,Min!A:B,2,FALSE),"Y","")</f>
        <v/>
      </c>
      <c r="F8973">
        <f>IF(AND(OR(s_tmchk="all",IF(ISERROR(MATCH(B8973,s_teams,0)),FALSE,TRUE)),OR(s_minsal="",s_minsal&lt;=D8973),OR(s_maxsal="",s_maxsal&gt;=D8973),OR(s_minyr="",s_minyr&lt;=A8973),OR(s_maxyr="",s_maxyr&gt;=A8973),OR(s_player="",s_player=C8973)),MAX(F$1:F8972)+1,0)</f>
        <v>0</v>
      </c>
    </row>
    <row r="8974" spans="1:6">
      <c r="A8974" s="20">
        <v>1999</v>
      </c>
      <c r="B8974" s="15" t="s">
        <v>34</v>
      </c>
      <c r="C8974" s="15" t="s">
        <v>4598</v>
      </c>
      <c r="D8974" s="24">
        <v>4165000</v>
      </c>
      <c r="E8974" t="str">
        <f>IF(D8974&lt;VLOOKUP(A8974,Min!A:B,2,FALSE),"Y","")</f>
        <v/>
      </c>
      <c r="F8974">
        <f>IF(AND(OR(s_tmchk="all",IF(ISERROR(MATCH(B8974,s_teams,0)),FALSE,TRUE)),OR(s_minsal="",s_minsal&lt;=D8974),OR(s_maxsal="",s_maxsal&gt;=D8974),OR(s_minyr="",s_minyr&lt;=A8974),OR(s_maxyr="",s_maxyr&gt;=A8974),OR(s_player="",s_player=C8974)),MAX(F$1:F8973)+1,0)</f>
        <v>0</v>
      </c>
    </row>
    <row r="8975" spans="1:6">
      <c r="A8975" s="20">
        <v>1999</v>
      </c>
      <c r="B8975" s="15" t="s">
        <v>34</v>
      </c>
      <c r="C8975" s="15" t="s">
        <v>4672</v>
      </c>
      <c r="D8975" s="24">
        <v>3480000</v>
      </c>
      <c r="E8975" t="str">
        <f>IF(D8975&lt;VLOOKUP(A8975,Min!A:B,2,FALSE),"Y","")</f>
        <v/>
      </c>
      <c r="F8975">
        <f>IF(AND(OR(s_tmchk="all",IF(ISERROR(MATCH(B8975,s_teams,0)),FALSE,TRUE)),OR(s_minsal="",s_minsal&lt;=D8975),OR(s_maxsal="",s_maxsal&gt;=D8975),OR(s_minyr="",s_minyr&lt;=A8975),OR(s_maxyr="",s_maxyr&gt;=A8975),OR(s_player="",s_player=C8975)),MAX(F$1:F8974)+1,0)</f>
        <v>0</v>
      </c>
    </row>
    <row r="8976" spans="1:6">
      <c r="A8976" s="20">
        <v>1999</v>
      </c>
      <c r="B8976" s="15" t="s">
        <v>34</v>
      </c>
      <c r="C8976" s="15" t="s">
        <v>5028</v>
      </c>
      <c r="D8976" s="24">
        <v>2200000</v>
      </c>
      <c r="E8976" t="str">
        <f>IF(D8976&lt;VLOOKUP(A8976,Min!A:B,2,FALSE),"Y","")</f>
        <v/>
      </c>
      <c r="F8976">
        <f>IF(AND(OR(s_tmchk="all",IF(ISERROR(MATCH(B8976,s_teams,0)),FALSE,TRUE)),OR(s_minsal="",s_minsal&lt;=D8976),OR(s_maxsal="",s_maxsal&gt;=D8976),OR(s_minyr="",s_minyr&lt;=A8976),OR(s_maxyr="",s_maxyr&gt;=A8976),OR(s_player="",s_player=C8976)),MAX(F$1:F8975)+1,0)</f>
        <v>0</v>
      </c>
    </row>
    <row r="8977" spans="1:6">
      <c r="A8977" s="20">
        <v>1999</v>
      </c>
      <c r="B8977" s="15" t="s">
        <v>34</v>
      </c>
      <c r="C8977" s="15" t="s">
        <v>4912</v>
      </c>
      <c r="D8977" s="24">
        <v>2160000</v>
      </c>
      <c r="E8977" t="str">
        <f>IF(D8977&lt;VLOOKUP(A8977,Min!A:B,2,FALSE),"Y","")</f>
        <v/>
      </c>
      <c r="F8977">
        <f>IF(AND(OR(s_tmchk="all",IF(ISERROR(MATCH(B8977,s_teams,0)),FALSE,TRUE)),OR(s_minsal="",s_minsal&lt;=D8977),OR(s_maxsal="",s_maxsal&gt;=D8977),OR(s_minyr="",s_minyr&lt;=A8977),OR(s_maxyr="",s_maxyr&gt;=A8977),OR(s_player="",s_player=C8977)),MAX(F$1:F8976)+1,0)</f>
        <v>0</v>
      </c>
    </row>
    <row r="8978" spans="1:6">
      <c r="A8978" s="20">
        <v>1999</v>
      </c>
      <c r="B8978" s="15" t="s">
        <v>34</v>
      </c>
      <c r="C8978" s="15" t="s">
        <v>4808</v>
      </c>
      <c r="D8978" s="24">
        <v>1000000</v>
      </c>
      <c r="E8978" t="str">
        <f>IF(D8978&lt;VLOOKUP(A8978,Min!A:B,2,FALSE),"Y","")</f>
        <v/>
      </c>
      <c r="F8978">
        <f>IF(AND(OR(s_tmchk="all",IF(ISERROR(MATCH(B8978,s_teams,0)),FALSE,TRUE)),OR(s_minsal="",s_minsal&lt;=D8978),OR(s_maxsal="",s_maxsal&gt;=D8978),OR(s_minyr="",s_minyr&lt;=A8978),OR(s_maxyr="",s_maxyr&gt;=A8978),OR(s_player="",s_player=C8978)),MAX(F$1:F8977)+1,0)</f>
        <v>0</v>
      </c>
    </row>
    <row r="8979" spans="1:6">
      <c r="A8979" s="20">
        <v>1999</v>
      </c>
      <c r="B8979" s="15" t="s">
        <v>34</v>
      </c>
      <c r="C8979" s="15" t="s">
        <v>5325</v>
      </c>
      <c r="D8979" s="24">
        <v>1000000</v>
      </c>
      <c r="E8979" t="str">
        <f>IF(D8979&lt;VLOOKUP(A8979,Min!A:B,2,FALSE),"Y","")</f>
        <v/>
      </c>
      <c r="F8979">
        <f>IF(AND(OR(s_tmchk="all",IF(ISERROR(MATCH(B8979,s_teams,0)),FALSE,TRUE)),OR(s_minsal="",s_minsal&lt;=D8979),OR(s_maxsal="",s_maxsal&gt;=D8979),OR(s_minyr="",s_minyr&lt;=A8979),OR(s_maxyr="",s_maxyr&gt;=A8979),OR(s_player="",s_player=C8979)),MAX(F$1:F8978)+1,0)</f>
        <v>0</v>
      </c>
    </row>
    <row r="8980" spans="1:6">
      <c r="A8980" s="20">
        <v>1999</v>
      </c>
      <c r="B8980" s="15" t="s">
        <v>34</v>
      </c>
      <c r="C8980" s="15" t="s">
        <v>4810</v>
      </c>
      <c r="D8980" s="24">
        <v>850000</v>
      </c>
      <c r="E8980" t="str">
        <f>IF(D8980&lt;VLOOKUP(A8980,Min!A:B,2,FALSE),"Y","")</f>
        <v/>
      </c>
      <c r="F8980">
        <f>IF(AND(OR(s_tmchk="all",IF(ISERROR(MATCH(B8980,s_teams,0)),FALSE,TRUE)),OR(s_minsal="",s_minsal&lt;=D8980),OR(s_maxsal="",s_maxsal&gt;=D8980),OR(s_minyr="",s_minyr&lt;=A8980),OR(s_maxyr="",s_maxyr&gt;=A8980),OR(s_player="",s_player=C8980)),MAX(F$1:F8979)+1,0)</f>
        <v>0</v>
      </c>
    </row>
    <row r="8981" spans="1:6">
      <c r="A8981" s="20">
        <v>1999</v>
      </c>
      <c r="B8981" s="15" t="s">
        <v>34</v>
      </c>
      <c r="C8981" s="15" t="s">
        <v>5855</v>
      </c>
      <c r="D8981" s="24">
        <v>680000</v>
      </c>
      <c r="E8981" t="str">
        <f>IF(D8981&lt;VLOOKUP(A8981,Min!A:B,2,FALSE),"Y","")</f>
        <v/>
      </c>
      <c r="F8981">
        <f>IF(AND(OR(s_tmchk="all",IF(ISERROR(MATCH(B8981,s_teams,0)),FALSE,TRUE)),OR(s_minsal="",s_minsal&lt;=D8981),OR(s_maxsal="",s_maxsal&gt;=D8981),OR(s_minyr="",s_minyr&lt;=A8981),OR(s_maxyr="",s_maxyr&gt;=A8981),OR(s_player="",s_player=C8981)),MAX(F$1:F8980)+1,0)</f>
        <v>0</v>
      </c>
    </row>
    <row r="8982" spans="1:6">
      <c r="A8982" s="20">
        <v>1999</v>
      </c>
      <c r="B8982" s="15" t="s">
        <v>34</v>
      </c>
      <c r="C8982" s="15" t="s">
        <v>4761</v>
      </c>
      <c r="D8982" s="24">
        <v>537500</v>
      </c>
      <c r="E8982" t="str">
        <f>IF(D8982&lt;VLOOKUP(A8982,Min!A:B,2,FALSE),"Y","")</f>
        <v/>
      </c>
      <c r="F8982">
        <f>IF(AND(OR(s_tmchk="all",IF(ISERROR(MATCH(B8982,s_teams,0)),FALSE,TRUE)),OR(s_minsal="",s_minsal&lt;=D8982),OR(s_maxsal="",s_maxsal&gt;=D8982),OR(s_minyr="",s_minyr&lt;=A8982),OR(s_maxyr="",s_maxyr&gt;=A8982),OR(s_player="",s_player=C8982)),MAX(F$1:F8981)+1,0)</f>
        <v>0</v>
      </c>
    </row>
    <row r="8983" spans="1:6">
      <c r="A8983" s="20">
        <v>1999</v>
      </c>
      <c r="B8983" s="15" t="s">
        <v>34</v>
      </c>
      <c r="C8983" s="15" t="s">
        <v>4822</v>
      </c>
      <c r="D8983" s="24">
        <v>425000</v>
      </c>
      <c r="E8983" t="str">
        <f>IF(D8983&lt;VLOOKUP(A8983,Min!A:B,2,FALSE),"Y","")</f>
        <v/>
      </c>
      <c r="F8983">
        <f>IF(AND(OR(s_tmchk="all",IF(ISERROR(MATCH(B8983,s_teams,0)),FALSE,TRUE)),OR(s_minsal="",s_minsal&lt;=D8983),OR(s_maxsal="",s_maxsal&gt;=D8983),OR(s_minyr="",s_minyr&lt;=A8983),OR(s_maxyr="",s_maxyr&gt;=A8983),OR(s_player="",s_player=C8983)),MAX(F$1:F8982)+1,0)</f>
        <v>0</v>
      </c>
    </row>
    <row r="8984" spans="1:6">
      <c r="A8984" s="20">
        <v>1999</v>
      </c>
      <c r="B8984" s="15" t="s">
        <v>34</v>
      </c>
      <c r="C8984" s="15" t="s">
        <v>4319</v>
      </c>
      <c r="D8984" s="24">
        <v>287500</v>
      </c>
      <c r="E8984" t="str">
        <f>IF(D8984&lt;VLOOKUP(A8984,Min!A:B,2,FALSE),"Y","")</f>
        <v/>
      </c>
      <c r="F8984">
        <f>IF(AND(OR(s_tmchk="all",IF(ISERROR(MATCH(B8984,s_teams,0)),FALSE,TRUE)),OR(s_minsal="",s_minsal&lt;=D8984),OR(s_maxsal="",s_maxsal&gt;=D8984),OR(s_minyr="",s_minyr&lt;=A8984),OR(s_maxyr="",s_maxyr&gt;=A8984),OR(s_player="",s_player=C8984)),MAX(F$1:F8983)+1,0)</f>
        <v>0</v>
      </c>
    </row>
    <row r="8985" spans="1:6">
      <c r="A8985" s="20">
        <v>1999</v>
      </c>
      <c r="B8985" s="15" t="s">
        <v>37</v>
      </c>
      <c r="C8985" s="15" t="s">
        <v>4966</v>
      </c>
      <c r="D8985" s="24" t="s">
        <v>15337</v>
      </c>
      <c r="E8985" t="str">
        <f>IF(D8985&lt;VLOOKUP(A8985,Min!A:B,2,FALSE),"Y","")</f>
        <v/>
      </c>
      <c r="F8985">
        <f>IF(AND(OR(s_tmchk="all",IF(ISERROR(MATCH(B8985,s_teams,0)),FALSE,TRUE)),OR(s_minsal="",s_minsal&lt;=D8985),OR(s_maxsal="",s_maxsal&gt;=D8985),OR(s_minyr="",s_minyr&lt;=A8985),OR(s_maxyr="",s_maxyr&gt;=A8985),OR(s_player="",s_player=C8985)),MAX(F$1:F8984)+1,0)</f>
        <v>0</v>
      </c>
    </row>
    <row r="8986" spans="1:6">
      <c r="A8986" s="20">
        <v>1999</v>
      </c>
      <c r="B8986" s="15" t="s">
        <v>37</v>
      </c>
      <c r="C8986" s="15" t="s">
        <v>5890</v>
      </c>
      <c r="D8986" s="24">
        <v>5280000</v>
      </c>
      <c r="E8986" t="str">
        <f>IF(D8986&lt;VLOOKUP(A8986,Min!A:B,2,FALSE),"Y","")</f>
        <v/>
      </c>
      <c r="F8986">
        <f>IF(AND(OR(s_tmchk="all",IF(ISERROR(MATCH(B8986,s_teams,0)),FALSE,TRUE)),OR(s_minsal="",s_minsal&lt;=D8986),OR(s_maxsal="",s_maxsal&gt;=D8986),OR(s_minyr="",s_minyr&lt;=A8986),OR(s_maxyr="",s_maxyr&gt;=A8986),OR(s_player="",s_player=C8986)),MAX(F$1:F8985)+1,0)</f>
        <v>0</v>
      </c>
    </row>
    <row r="8987" spans="1:6">
      <c r="A8987" s="20">
        <v>1999</v>
      </c>
      <c r="B8987" s="15" t="s">
        <v>37</v>
      </c>
      <c r="C8987" s="15" t="s">
        <v>6089</v>
      </c>
      <c r="D8987" s="24">
        <v>4610000</v>
      </c>
      <c r="E8987" t="str">
        <f>IF(D8987&lt;VLOOKUP(A8987,Min!A:B,2,FALSE),"Y","")</f>
        <v/>
      </c>
      <c r="F8987">
        <f>IF(AND(OR(s_tmchk="all",IF(ISERROR(MATCH(B8987,s_teams,0)),FALSE,TRUE)),OR(s_minsal="",s_minsal&lt;=D8987),OR(s_maxsal="",s_maxsal&gt;=D8987),OR(s_minyr="",s_minyr&lt;=A8987),OR(s_maxyr="",s_maxyr&gt;=A8987),OR(s_player="",s_player=C8987)),MAX(F$1:F8986)+1,0)</f>
        <v>0</v>
      </c>
    </row>
    <row r="8988" spans="1:6">
      <c r="A8988" s="20">
        <v>1999</v>
      </c>
      <c r="B8988" s="15" t="s">
        <v>37</v>
      </c>
      <c r="C8988" s="15" t="s">
        <v>4689</v>
      </c>
      <c r="D8988" s="24">
        <v>3600000</v>
      </c>
      <c r="E8988" t="str">
        <f>IF(D8988&lt;VLOOKUP(A8988,Min!A:B,2,FALSE),"Y","")</f>
        <v/>
      </c>
      <c r="F8988">
        <f>IF(AND(OR(s_tmchk="all",IF(ISERROR(MATCH(B8988,s_teams,0)),FALSE,TRUE)),OR(s_minsal="",s_minsal&lt;=D8988),OR(s_maxsal="",s_maxsal&gt;=D8988),OR(s_minyr="",s_minyr&lt;=A8988),OR(s_maxyr="",s_maxyr&gt;=A8988),OR(s_player="",s_player=C8988)),MAX(F$1:F8987)+1,0)</f>
        <v>0</v>
      </c>
    </row>
    <row r="8989" spans="1:6">
      <c r="A8989" s="20">
        <v>1999</v>
      </c>
      <c r="B8989" s="15" t="s">
        <v>37</v>
      </c>
      <c r="C8989" s="15" t="s">
        <v>4578</v>
      </c>
      <c r="D8989" s="24">
        <v>3068000</v>
      </c>
      <c r="E8989" t="str">
        <f>IF(D8989&lt;VLOOKUP(A8989,Min!A:B,2,FALSE),"Y","")</f>
        <v/>
      </c>
      <c r="F8989">
        <f>IF(AND(OR(s_tmchk="all",IF(ISERROR(MATCH(B8989,s_teams,0)),FALSE,TRUE)),OR(s_minsal="",s_minsal&lt;=D8989),OR(s_maxsal="",s_maxsal&gt;=D8989),OR(s_minyr="",s_minyr&lt;=A8989),OR(s_maxyr="",s_maxyr&gt;=A8989),OR(s_player="",s_player=C8989)),MAX(F$1:F8988)+1,0)</f>
        <v>0</v>
      </c>
    </row>
    <row r="8990" spans="1:6">
      <c r="A8990" s="20">
        <v>1999</v>
      </c>
      <c r="B8990" s="15" t="s">
        <v>37</v>
      </c>
      <c r="C8990" s="15" t="s">
        <v>4808</v>
      </c>
      <c r="D8990" s="24">
        <v>2860000</v>
      </c>
      <c r="E8990" t="str">
        <f>IF(D8990&lt;VLOOKUP(A8990,Min!A:B,2,FALSE),"Y","")</f>
        <v/>
      </c>
      <c r="F8990">
        <f>IF(AND(OR(s_tmchk="all",IF(ISERROR(MATCH(B8990,s_teams,0)),FALSE,TRUE)),OR(s_minsal="",s_minsal&lt;=D8990),OR(s_maxsal="",s_maxsal&gt;=D8990),OR(s_minyr="",s_minyr&lt;=A8990),OR(s_maxyr="",s_maxyr&gt;=A8990),OR(s_player="",s_player=C8990)),MAX(F$1:F8989)+1,0)</f>
        <v>0</v>
      </c>
    </row>
    <row r="8991" spans="1:6">
      <c r="A8991" s="20">
        <v>1999</v>
      </c>
      <c r="B8991" s="15" t="s">
        <v>37</v>
      </c>
      <c r="C8991" s="15" t="s">
        <v>5585</v>
      </c>
      <c r="D8991" s="24">
        <v>2050000</v>
      </c>
      <c r="E8991" t="str">
        <f>IF(D8991&lt;VLOOKUP(A8991,Min!A:B,2,FALSE),"Y","")</f>
        <v/>
      </c>
      <c r="F8991">
        <f>IF(AND(OR(s_tmchk="all",IF(ISERROR(MATCH(B8991,s_teams,0)),FALSE,TRUE)),OR(s_minsal="",s_minsal&lt;=D8991),OR(s_maxsal="",s_maxsal&gt;=D8991),OR(s_minyr="",s_minyr&lt;=A8991),OR(s_maxyr="",s_maxyr&gt;=A8991),OR(s_player="",s_player=C8991)),MAX(F$1:F8990)+1,0)</f>
        <v>0</v>
      </c>
    </row>
    <row r="8992" spans="1:6">
      <c r="A8992" s="20">
        <v>1999</v>
      </c>
      <c r="B8992" s="15" t="s">
        <v>37</v>
      </c>
      <c r="C8992" s="15" t="s">
        <v>5809</v>
      </c>
      <c r="D8992" s="24">
        <v>1320000</v>
      </c>
      <c r="E8992" t="str">
        <f>IF(D8992&lt;VLOOKUP(A8992,Min!A:B,2,FALSE),"Y","")</f>
        <v/>
      </c>
      <c r="F8992">
        <f>IF(AND(OR(s_tmchk="all",IF(ISERROR(MATCH(B8992,s_teams,0)),FALSE,TRUE)),OR(s_minsal="",s_minsal&lt;=D8992),OR(s_maxsal="",s_maxsal&gt;=D8992),OR(s_minyr="",s_minyr&lt;=A8992),OR(s_maxyr="",s_maxyr&gt;=A8992),OR(s_player="",s_player=C8992)),MAX(F$1:F8991)+1,0)</f>
        <v>0</v>
      </c>
    </row>
    <row r="8993" spans="1:6">
      <c r="A8993" s="20">
        <v>1999</v>
      </c>
      <c r="B8993" s="15" t="s">
        <v>37</v>
      </c>
      <c r="C8993" s="15" t="s">
        <v>4651</v>
      </c>
      <c r="D8993" s="24">
        <v>1000000</v>
      </c>
      <c r="E8993" t="str">
        <f>IF(D8993&lt;VLOOKUP(A8993,Min!A:B,2,FALSE),"Y","")</f>
        <v/>
      </c>
      <c r="F8993">
        <f>IF(AND(OR(s_tmchk="all",IF(ISERROR(MATCH(B8993,s_teams,0)),FALSE,TRUE)),OR(s_minsal="",s_minsal&lt;=D8993),OR(s_maxsal="",s_maxsal&gt;=D8993),OR(s_minyr="",s_minyr&lt;=A8993),OR(s_maxyr="",s_maxyr&gt;=A8993),OR(s_player="",s_player=C8993)),MAX(F$1:F8992)+1,0)</f>
        <v>0</v>
      </c>
    </row>
    <row r="8994" spans="1:6">
      <c r="A8994" s="20">
        <v>1999</v>
      </c>
      <c r="B8994" s="15" t="s">
        <v>37</v>
      </c>
      <c r="C8994" s="15" t="s">
        <v>5899</v>
      </c>
      <c r="D8994" s="24">
        <v>862560</v>
      </c>
      <c r="E8994" t="str">
        <f>IF(D8994&lt;VLOOKUP(A8994,Min!A:B,2,FALSE),"Y","")</f>
        <v/>
      </c>
      <c r="F8994">
        <f>IF(AND(OR(s_tmchk="all",IF(ISERROR(MATCH(B8994,s_teams,0)),FALSE,TRUE)),OR(s_minsal="",s_minsal&lt;=D8994),OR(s_maxsal="",s_maxsal&gt;=D8994),OR(s_minyr="",s_minyr&lt;=A8994),OR(s_maxyr="",s_maxyr&gt;=A8994),OR(s_player="",s_player=C8994)),MAX(F$1:F8993)+1,0)</f>
        <v>0</v>
      </c>
    </row>
    <row r="8995" spans="1:6">
      <c r="A8995" s="20">
        <v>1999</v>
      </c>
      <c r="B8995" s="15" t="s">
        <v>37</v>
      </c>
      <c r="C8995" s="15" t="s">
        <v>5609</v>
      </c>
      <c r="D8995" s="24">
        <v>763200</v>
      </c>
      <c r="E8995" t="str">
        <f>IF(D8995&lt;VLOOKUP(A8995,Min!A:B,2,FALSE),"Y","")</f>
        <v/>
      </c>
      <c r="F8995">
        <f>IF(AND(OR(s_tmchk="all",IF(ISERROR(MATCH(B8995,s_teams,0)),FALSE,TRUE)),OR(s_minsal="",s_minsal&lt;=D8995),OR(s_maxsal="",s_maxsal&gt;=D8995),OR(s_minyr="",s_minyr&lt;=A8995),OR(s_maxyr="",s_maxyr&gt;=A8995),OR(s_player="",s_player=C8995)),MAX(F$1:F8994)+1,0)</f>
        <v>0</v>
      </c>
    </row>
    <row r="8996" spans="1:6">
      <c r="A8996" s="20">
        <v>1999</v>
      </c>
      <c r="B8996" s="15" t="s">
        <v>37</v>
      </c>
      <c r="C8996" s="15" t="s">
        <v>5398</v>
      </c>
      <c r="D8996" s="24">
        <v>687240</v>
      </c>
      <c r="E8996" t="str">
        <f>IF(D8996&lt;VLOOKUP(A8996,Min!A:B,2,FALSE),"Y","")</f>
        <v/>
      </c>
      <c r="F8996">
        <f>IF(AND(OR(s_tmchk="all",IF(ISERROR(MATCH(B8996,s_teams,0)),FALSE,TRUE)),OR(s_minsal="",s_minsal&lt;=D8996),OR(s_maxsal="",s_maxsal&gt;=D8996),OR(s_minyr="",s_minyr&lt;=A8996),OR(s_maxyr="",s_maxyr&gt;=A8996),OR(s_player="",s_player=C8996)),MAX(F$1:F8995)+1,0)</f>
        <v>0</v>
      </c>
    </row>
    <row r="8997" spans="1:6">
      <c r="A8997" s="20">
        <v>1999</v>
      </c>
      <c r="B8997" s="15" t="s">
        <v>37</v>
      </c>
      <c r="C8997" s="15" t="s">
        <v>4823</v>
      </c>
      <c r="D8997" s="24">
        <v>540000</v>
      </c>
      <c r="E8997" t="str">
        <f>IF(D8997&lt;VLOOKUP(A8997,Min!A:B,2,FALSE),"Y","")</f>
        <v/>
      </c>
      <c r="F8997">
        <f>IF(AND(OR(s_tmchk="all",IF(ISERROR(MATCH(B8997,s_teams,0)),FALSE,TRUE)),OR(s_minsal="",s_minsal&lt;=D8997),OR(s_maxsal="",s_maxsal&gt;=D8997),OR(s_minyr="",s_minyr&lt;=A8997),OR(s_maxyr="",s_maxyr&gt;=A8997),OR(s_player="",s_player=C8997)),MAX(F$1:F8996)+1,0)</f>
        <v>0</v>
      </c>
    </row>
    <row r="8998" spans="1:6">
      <c r="A8998" s="20">
        <v>1999</v>
      </c>
      <c r="B8998" s="15" t="s">
        <v>37</v>
      </c>
      <c r="C8998" s="15" t="s">
        <v>5269</v>
      </c>
      <c r="D8998" s="24">
        <v>475000</v>
      </c>
      <c r="E8998" t="str">
        <f>IF(D8998&lt;VLOOKUP(A8998,Min!A:B,2,FALSE),"Y","")</f>
        <v/>
      </c>
      <c r="F8998">
        <f>IF(AND(OR(s_tmchk="all",IF(ISERROR(MATCH(B8998,s_teams,0)),FALSE,TRUE)),OR(s_minsal="",s_minsal&lt;=D8998),OR(s_maxsal="",s_maxsal&gt;=D8998),OR(s_minyr="",s_minyr&lt;=A8998),OR(s_maxyr="",s_maxyr&gt;=A8998),OR(s_player="",s_player=C8998)),MAX(F$1:F8997)+1,0)</f>
        <v>0</v>
      </c>
    </row>
    <row r="8999" spans="1:6">
      <c r="A8999" s="20">
        <v>1999</v>
      </c>
      <c r="B8999" s="15" t="s">
        <v>37</v>
      </c>
      <c r="C8999" s="15" t="s">
        <v>5909</v>
      </c>
      <c r="D8999" s="24">
        <v>350000</v>
      </c>
      <c r="E8999" t="str">
        <f>IF(D8999&lt;VLOOKUP(A8999,Min!A:B,2,FALSE),"Y","")</f>
        <v/>
      </c>
      <c r="F8999">
        <f>IF(AND(OR(s_tmchk="all",IF(ISERROR(MATCH(B8999,s_teams,0)),FALSE,TRUE)),OR(s_minsal="",s_minsal&lt;=D8999),OR(s_maxsal="",s_maxsal&gt;=D8999),OR(s_minyr="",s_minyr&lt;=A8999),OR(s_maxyr="",s_maxyr&gt;=A8999),OR(s_player="",s_player=C8999)),MAX(F$1:F8998)+1,0)</f>
        <v>0</v>
      </c>
    </row>
    <row r="9000" spans="1:6">
      <c r="A9000" s="20">
        <v>1999</v>
      </c>
      <c r="B9000" s="15" t="s">
        <v>37</v>
      </c>
      <c r="C9000" s="15" t="s">
        <v>4724</v>
      </c>
      <c r="D9000" s="24">
        <v>312000</v>
      </c>
      <c r="E9000" t="str">
        <f>IF(D9000&lt;VLOOKUP(A9000,Min!A:B,2,FALSE),"Y","")</f>
        <v/>
      </c>
      <c r="F9000">
        <f>IF(AND(OR(s_tmchk="all",IF(ISERROR(MATCH(B9000,s_teams,0)),FALSE,TRUE)),OR(s_minsal="",s_minsal&lt;=D9000),OR(s_maxsal="",s_maxsal&gt;=D9000),OR(s_minyr="",s_minyr&lt;=A9000),OR(s_maxyr="",s_maxyr&gt;=A9000),OR(s_player="",s_player=C9000)),MAX(F$1:F8999)+1,0)</f>
        <v>0</v>
      </c>
    </row>
    <row r="9001" spans="1:6">
      <c r="A9001" s="20">
        <v>1999</v>
      </c>
      <c r="B9001" s="15" t="s">
        <v>37</v>
      </c>
      <c r="C9001" s="15" t="s">
        <v>4757</v>
      </c>
      <c r="D9001" s="24">
        <v>287500</v>
      </c>
      <c r="E9001" t="str">
        <f>IF(D9001&lt;VLOOKUP(A9001,Min!A:B,2,FALSE),"Y","")</f>
        <v/>
      </c>
      <c r="F9001">
        <f>IF(AND(OR(s_tmchk="all",IF(ISERROR(MATCH(B9001,s_teams,0)),FALSE,TRUE)),OR(s_minsal="",s_minsal&lt;=D9001),OR(s_maxsal="",s_maxsal&gt;=D9001),OR(s_minyr="",s_minyr&lt;=A9001),OR(s_maxyr="",s_maxyr&gt;=A9001),OR(s_player="",s_player=C9001)),MAX(F$1:F9000)+1,0)</f>
        <v>0</v>
      </c>
    </row>
    <row r="9002" spans="1:6">
      <c r="A9002" s="20">
        <v>1999</v>
      </c>
      <c r="B9002" s="15" t="s">
        <v>37</v>
      </c>
      <c r="C9002" s="15" t="s">
        <v>4832</v>
      </c>
      <c r="D9002" s="24">
        <v>287500</v>
      </c>
      <c r="E9002" t="str">
        <f>IF(D9002&lt;VLOOKUP(A9002,Min!A:B,2,FALSE),"Y","")</f>
        <v/>
      </c>
      <c r="F9002">
        <f>IF(AND(OR(s_tmchk="all",IF(ISERROR(MATCH(B9002,s_teams,0)),FALSE,TRUE)),OR(s_minsal="",s_minsal&lt;=D9002),OR(s_maxsal="",s_maxsal&gt;=D9002),OR(s_minyr="",s_minyr&lt;=A9002),OR(s_maxyr="",s_maxyr&gt;=A9002),OR(s_player="",s_player=C9002)),MAX(F$1:F9001)+1,0)</f>
        <v>0</v>
      </c>
    </row>
    <row r="9003" spans="1:6">
      <c r="A9003" s="20">
        <v>1999</v>
      </c>
      <c r="B9003" s="15" t="s">
        <v>37</v>
      </c>
      <c r="C9003" s="15" t="s">
        <v>5458</v>
      </c>
      <c r="D9003" s="24">
        <v>287500</v>
      </c>
      <c r="E9003" t="str">
        <f>IF(D9003&lt;VLOOKUP(A9003,Min!A:B,2,FALSE),"Y","")</f>
        <v/>
      </c>
      <c r="F9003">
        <f>IF(AND(OR(s_tmchk="all",IF(ISERROR(MATCH(B9003,s_teams,0)),FALSE,TRUE)),OR(s_minsal="",s_minsal&lt;=D9003),OR(s_maxsal="",s_maxsal&gt;=D9003),OR(s_minyr="",s_minyr&lt;=A9003),OR(s_maxyr="",s_maxyr&gt;=A9003),OR(s_player="",s_player=C9003)),MAX(F$1:F9002)+1,0)</f>
        <v>0</v>
      </c>
    </row>
    <row r="9004" spans="1:6">
      <c r="A9004" s="20">
        <v>1999</v>
      </c>
      <c r="B9004" s="15" t="s">
        <v>39</v>
      </c>
      <c r="C9004" s="15" t="s">
        <v>5973</v>
      </c>
      <c r="D9004" s="24">
        <v>9740000</v>
      </c>
      <c r="E9004" t="str">
        <f>IF(D9004&lt;VLOOKUP(A9004,Min!A:B,2,FALSE),"Y","")</f>
        <v/>
      </c>
      <c r="F9004">
        <f>IF(AND(OR(s_tmchk="all",IF(ISERROR(MATCH(B9004,s_teams,0)),FALSE,TRUE)),OR(s_minsal="",s_minsal&lt;=D9004),OR(s_maxsal="",s_maxsal&gt;=D9004),OR(s_minyr="",s_minyr&lt;=A9004),OR(s_maxyr="",s_maxyr&gt;=A9004),OR(s_player="",s_player=C9004)),MAX(F$1:F9003)+1,0)</f>
        <v>0</v>
      </c>
    </row>
    <row r="9005" spans="1:6">
      <c r="A9005" s="20">
        <v>1999</v>
      </c>
      <c r="B9005" s="15" t="s">
        <v>39</v>
      </c>
      <c r="C9005" s="15" t="s">
        <v>6179</v>
      </c>
      <c r="D9005" s="24">
        <v>4200000</v>
      </c>
      <c r="E9005" t="str">
        <f>IF(D9005&lt;VLOOKUP(A9005,Min!A:B,2,FALSE),"Y","")</f>
        <v/>
      </c>
      <c r="F9005">
        <f>IF(AND(OR(s_tmchk="all",IF(ISERROR(MATCH(B9005,s_teams,0)),FALSE,TRUE)),OR(s_minsal="",s_minsal&lt;=D9005),OR(s_maxsal="",s_maxsal&gt;=D9005),OR(s_minyr="",s_minyr&lt;=A9005),OR(s_maxyr="",s_maxyr&gt;=A9005),OR(s_player="",s_player=C9005)),MAX(F$1:F9004)+1,0)</f>
        <v>0</v>
      </c>
    </row>
    <row r="9006" spans="1:6">
      <c r="A9006" s="20">
        <v>1999</v>
      </c>
      <c r="B9006" s="15" t="s">
        <v>39</v>
      </c>
      <c r="C9006" s="15" t="s">
        <v>4874</v>
      </c>
      <c r="D9006" s="24">
        <v>4000000</v>
      </c>
      <c r="E9006" t="str">
        <f>IF(D9006&lt;VLOOKUP(A9006,Min!A:B,2,FALSE),"Y","")</f>
        <v/>
      </c>
      <c r="F9006">
        <f>IF(AND(OR(s_tmchk="all",IF(ISERROR(MATCH(B9006,s_teams,0)),FALSE,TRUE)),OR(s_minsal="",s_minsal&lt;=D9006),OR(s_maxsal="",s_maxsal&gt;=D9006),OR(s_minyr="",s_minyr&lt;=A9006),OR(s_maxyr="",s_maxyr&gt;=A9006),OR(s_player="",s_player=C9006)),MAX(F$1:F9005)+1,0)</f>
        <v>0</v>
      </c>
    </row>
    <row r="9007" spans="1:6">
      <c r="A9007" s="20">
        <v>1999</v>
      </c>
      <c r="B9007" s="15" t="s">
        <v>39</v>
      </c>
      <c r="C9007" s="15" t="s">
        <v>4666</v>
      </c>
      <c r="D9007" s="24">
        <v>3133000</v>
      </c>
      <c r="E9007" t="str">
        <f>IF(D9007&lt;VLOOKUP(A9007,Min!A:B,2,FALSE),"Y","")</f>
        <v/>
      </c>
      <c r="F9007">
        <f>IF(AND(OR(s_tmchk="all",IF(ISERROR(MATCH(B9007,s_teams,0)),FALSE,TRUE)),OR(s_minsal="",s_minsal&lt;=D9007),OR(s_maxsal="",s_maxsal&gt;=D9007),OR(s_minyr="",s_minyr&lt;=A9007),OR(s_maxyr="",s_maxyr&gt;=A9007),OR(s_player="",s_player=C9007)),MAX(F$1:F9006)+1,0)</f>
        <v>0</v>
      </c>
    </row>
    <row r="9008" spans="1:6">
      <c r="A9008" s="20">
        <v>1999</v>
      </c>
      <c r="B9008" s="15" t="s">
        <v>39</v>
      </c>
      <c r="C9008" s="15" t="s">
        <v>4576</v>
      </c>
      <c r="D9008" s="24">
        <v>1440000</v>
      </c>
      <c r="E9008" t="str">
        <f>IF(D9008&lt;VLOOKUP(A9008,Min!A:B,2,FALSE),"Y","")</f>
        <v/>
      </c>
      <c r="F9008">
        <f>IF(AND(OR(s_tmchk="all",IF(ISERROR(MATCH(B9008,s_teams,0)),FALSE,TRUE)),OR(s_minsal="",s_minsal&lt;=D9008),OR(s_maxsal="",s_maxsal&gt;=D9008),OR(s_minyr="",s_minyr&lt;=A9008),OR(s_maxyr="",s_maxyr&gt;=A9008),OR(s_player="",s_player=C9008)),MAX(F$1:F9007)+1,0)</f>
        <v>0</v>
      </c>
    </row>
    <row r="9009" spans="1:6">
      <c r="A9009" s="20">
        <v>1999</v>
      </c>
      <c r="B9009" s="15" t="s">
        <v>39</v>
      </c>
      <c r="C9009" s="15" t="s">
        <v>4935</v>
      </c>
      <c r="D9009" s="24">
        <v>1273000</v>
      </c>
      <c r="E9009" t="str">
        <f>IF(D9009&lt;VLOOKUP(A9009,Min!A:B,2,FALSE),"Y","")</f>
        <v/>
      </c>
      <c r="F9009">
        <f>IF(AND(OR(s_tmchk="all",IF(ISERROR(MATCH(B9009,s_teams,0)),FALSE,TRUE)),OR(s_minsal="",s_minsal&lt;=D9009),OR(s_maxsal="",s_maxsal&gt;=D9009),OR(s_minyr="",s_minyr&lt;=A9009),OR(s_maxyr="",s_maxyr&gt;=A9009),OR(s_player="",s_player=C9009)),MAX(F$1:F9008)+1,0)</f>
        <v>0</v>
      </c>
    </row>
    <row r="9010" spans="1:6">
      <c r="A9010" s="20">
        <v>1999</v>
      </c>
      <c r="B9010" s="15" t="s">
        <v>39</v>
      </c>
      <c r="C9010" s="15" t="s">
        <v>4695</v>
      </c>
      <c r="D9010" s="24">
        <v>1092000</v>
      </c>
      <c r="E9010" t="str">
        <f>IF(D9010&lt;VLOOKUP(A9010,Min!A:B,2,FALSE),"Y","")</f>
        <v/>
      </c>
      <c r="F9010">
        <f>IF(AND(OR(s_tmchk="all",IF(ISERROR(MATCH(B9010,s_teams,0)),FALSE,TRUE)),OR(s_minsal="",s_minsal&lt;=D9010),OR(s_maxsal="",s_maxsal&gt;=D9010),OR(s_minyr="",s_minyr&lt;=A9010),OR(s_maxyr="",s_maxyr&gt;=A9010),OR(s_player="",s_player=C9010)),MAX(F$1:F9009)+1,0)</f>
        <v>0</v>
      </c>
    </row>
    <row r="9011" spans="1:6">
      <c r="A9011" s="20">
        <v>1999</v>
      </c>
      <c r="B9011" s="15" t="s">
        <v>39</v>
      </c>
      <c r="C9011" s="15" t="s">
        <v>5350</v>
      </c>
      <c r="D9011" s="24">
        <v>1000000</v>
      </c>
      <c r="E9011" t="str">
        <f>IF(D9011&lt;VLOOKUP(A9011,Min!A:B,2,FALSE),"Y","")</f>
        <v/>
      </c>
      <c r="F9011">
        <f>IF(AND(OR(s_tmchk="all",IF(ISERROR(MATCH(B9011,s_teams,0)),FALSE,TRUE)),OR(s_minsal="",s_minsal&lt;=D9011),OR(s_maxsal="",s_maxsal&gt;=D9011),OR(s_minyr="",s_minyr&lt;=A9011),OR(s_maxyr="",s_maxyr&gt;=A9011),OR(s_player="",s_player=C9011)),MAX(F$1:F9010)+1,0)</f>
        <v>0</v>
      </c>
    </row>
    <row r="9012" spans="1:6">
      <c r="A9012" s="20">
        <v>1999</v>
      </c>
      <c r="B9012" s="15" t="s">
        <v>39</v>
      </c>
      <c r="C9012" s="15" t="s">
        <v>6210</v>
      </c>
      <c r="D9012" s="24">
        <v>936000</v>
      </c>
      <c r="E9012" t="str">
        <f>IF(D9012&lt;VLOOKUP(A9012,Min!A:B,2,FALSE),"Y","")</f>
        <v/>
      </c>
      <c r="F9012">
        <f>IF(AND(OR(s_tmchk="all",IF(ISERROR(MATCH(B9012,s_teams,0)),FALSE,TRUE)),OR(s_minsal="",s_minsal&lt;=D9012),OR(s_maxsal="",s_maxsal&gt;=D9012),OR(s_minyr="",s_minyr&lt;=A9012),OR(s_maxyr="",s_maxyr&gt;=A9012),OR(s_player="",s_player=C9012)),MAX(F$1:F9011)+1,0)</f>
        <v>0</v>
      </c>
    </row>
    <row r="9013" spans="1:6">
      <c r="A9013" s="20">
        <v>1999</v>
      </c>
      <c r="B9013" s="15" t="s">
        <v>39</v>
      </c>
      <c r="C9013" s="15" t="s">
        <v>4828</v>
      </c>
      <c r="D9013" s="24">
        <v>537500</v>
      </c>
      <c r="E9013" t="str">
        <f>IF(D9013&lt;VLOOKUP(A9013,Min!A:B,2,FALSE),"Y","")</f>
        <v/>
      </c>
      <c r="F9013">
        <f>IF(AND(OR(s_tmchk="all",IF(ISERROR(MATCH(B9013,s_teams,0)),FALSE,TRUE)),OR(s_minsal="",s_minsal&lt;=D9013),OR(s_maxsal="",s_maxsal&gt;=D9013),OR(s_minyr="",s_minyr&lt;=A9013),OR(s_maxyr="",s_maxyr&gt;=A9013),OR(s_player="",s_player=C9013)),MAX(F$1:F9012)+1,0)</f>
        <v>0</v>
      </c>
    </row>
    <row r="9014" spans="1:6">
      <c r="A9014" s="20">
        <v>1999</v>
      </c>
      <c r="B9014" s="15" t="s">
        <v>39</v>
      </c>
      <c r="C9014" s="15" t="s">
        <v>5690</v>
      </c>
      <c r="D9014" s="24">
        <v>537500</v>
      </c>
      <c r="E9014" t="str">
        <f>IF(D9014&lt;VLOOKUP(A9014,Min!A:B,2,FALSE),"Y","")</f>
        <v/>
      </c>
      <c r="F9014">
        <f>IF(AND(OR(s_tmchk="all",IF(ISERROR(MATCH(B9014,s_teams,0)),FALSE,TRUE)),OR(s_minsal="",s_minsal&lt;=D9014),OR(s_maxsal="",s_maxsal&gt;=D9014),OR(s_minyr="",s_minyr&lt;=A9014),OR(s_maxyr="",s_maxyr&gt;=A9014),OR(s_player="",s_player=C9014)),MAX(F$1:F9013)+1,0)</f>
        <v>0</v>
      </c>
    </row>
    <row r="9015" spans="1:6">
      <c r="A9015" s="20">
        <v>1999</v>
      </c>
      <c r="B9015" s="15" t="s">
        <v>39</v>
      </c>
      <c r="C9015" s="15" t="s">
        <v>5012</v>
      </c>
      <c r="D9015" s="24">
        <v>287500</v>
      </c>
      <c r="E9015" t="str">
        <f>IF(D9015&lt;VLOOKUP(A9015,Min!A:B,2,FALSE),"Y","")</f>
        <v/>
      </c>
      <c r="F9015">
        <f>IF(AND(OR(s_tmchk="all",IF(ISERROR(MATCH(B9015,s_teams,0)),FALSE,TRUE)),OR(s_minsal="",s_minsal&lt;=D9015),OR(s_maxsal="",s_maxsal&gt;=D9015),OR(s_minyr="",s_minyr&lt;=A9015),OR(s_maxyr="",s_maxyr&gt;=A9015),OR(s_player="",s_player=C9015)),MAX(F$1:F9014)+1,0)</f>
        <v>0</v>
      </c>
    </row>
    <row r="9016" spans="1:6">
      <c r="A9016" s="20">
        <v>1999</v>
      </c>
      <c r="B9016" s="15" t="s">
        <v>39</v>
      </c>
      <c r="C9016" s="15" t="s">
        <v>5917</v>
      </c>
      <c r="D9016" s="24">
        <v>287500</v>
      </c>
      <c r="E9016" t="str">
        <f>IF(D9016&lt;VLOOKUP(A9016,Min!A:B,2,FALSE),"Y","")</f>
        <v/>
      </c>
      <c r="F9016">
        <f>IF(AND(OR(s_tmchk="all",IF(ISERROR(MATCH(B9016,s_teams,0)),FALSE,TRUE)),OR(s_minsal="",s_minsal&lt;=D9016),OR(s_maxsal="",s_maxsal&gt;=D9016),OR(s_minyr="",s_minyr&lt;=A9016),OR(s_maxyr="",s_maxyr&gt;=A9016),OR(s_player="",s_player=C9016)),MAX(F$1:F9015)+1,0)</f>
        <v>0</v>
      </c>
    </row>
    <row r="9017" spans="1:6">
      <c r="A9017" s="20">
        <v>1999</v>
      </c>
      <c r="B9017" s="15" t="s">
        <v>39</v>
      </c>
      <c r="C9017" s="15" t="s">
        <v>4749</v>
      </c>
      <c r="D9017" s="24">
        <v>250000</v>
      </c>
      <c r="E9017" t="str">
        <f>IF(D9017&lt;VLOOKUP(A9017,Min!A:B,2,FALSE),"Y","")</f>
        <v>Y</v>
      </c>
      <c r="F9017">
        <f>IF(AND(OR(s_tmchk="all",IF(ISERROR(MATCH(B9017,s_teams,0)),FALSE,TRUE)),OR(s_minsal="",s_minsal&lt;=D9017),OR(s_maxsal="",s_maxsal&gt;=D9017),OR(s_minyr="",s_minyr&lt;=A9017),OR(s_maxyr="",s_maxyr&gt;=A9017),OR(s_player="",s_player=C9017)),MAX(F$1:F9016)+1,0)</f>
        <v>0</v>
      </c>
    </row>
    <row r="9018" spans="1:6">
      <c r="A9018" s="20">
        <v>1999</v>
      </c>
      <c r="B9018" s="15" t="s">
        <v>41</v>
      </c>
      <c r="C9018" s="15" t="s">
        <v>5972</v>
      </c>
      <c r="D9018" s="24">
        <v>6750000</v>
      </c>
      <c r="E9018" t="str">
        <f>IF(D9018&lt;VLOOKUP(A9018,Min!A:B,2,FALSE),"Y","")</f>
        <v/>
      </c>
      <c r="F9018">
        <f>IF(AND(OR(s_tmchk="all",IF(ISERROR(MATCH(B9018,s_teams,0)),FALSE,TRUE)),OR(s_minsal="",s_minsal&lt;=D9018),OR(s_maxsal="",s_maxsal&gt;=D9018),OR(s_minyr="",s_minyr&lt;=A9018),OR(s_maxyr="",s_maxyr&gt;=A9018),OR(s_player="",s_player=C9018)),MAX(F$1:F9017)+1,0)</f>
        <v>0</v>
      </c>
    </row>
    <row r="9019" spans="1:6">
      <c r="A9019" s="20">
        <v>1999</v>
      </c>
      <c r="B9019" s="15" t="s">
        <v>41</v>
      </c>
      <c r="C9019" s="15" t="s">
        <v>5648</v>
      </c>
      <c r="D9019" s="24">
        <v>6000000</v>
      </c>
      <c r="E9019" t="str">
        <f>IF(D9019&lt;VLOOKUP(A9019,Min!A:B,2,FALSE),"Y","")</f>
        <v/>
      </c>
      <c r="F9019">
        <f>IF(AND(OR(s_tmchk="all",IF(ISERROR(MATCH(B9019,s_teams,0)),FALSE,TRUE)),OR(s_minsal="",s_minsal&lt;=D9019),OR(s_maxsal="",s_maxsal&gt;=D9019),OR(s_minyr="",s_minyr&lt;=A9019),OR(s_maxyr="",s_maxyr&gt;=A9019),OR(s_player="",s_player=C9019)),MAX(F$1:F9018)+1,0)</f>
        <v>0</v>
      </c>
    </row>
    <row r="9020" spans="1:6">
      <c r="A9020" s="20">
        <v>1999</v>
      </c>
      <c r="B9020" s="15" t="s">
        <v>41</v>
      </c>
      <c r="C9020" s="15" t="s">
        <v>4500</v>
      </c>
      <c r="D9020" s="24">
        <v>5125088</v>
      </c>
      <c r="E9020" t="str">
        <f>IF(D9020&lt;VLOOKUP(A9020,Min!A:B,2,FALSE),"Y","")</f>
        <v/>
      </c>
      <c r="F9020">
        <f>IF(AND(OR(s_tmchk="all",IF(ISERROR(MATCH(B9020,s_teams,0)),FALSE,TRUE)),OR(s_minsal="",s_minsal&lt;=D9020),OR(s_maxsal="",s_maxsal&gt;=D9020),OR(s_minyr="",s_minyr&lt;=A9020),OR(s_maxyr="",s_maxyr&gt;=A9020),OR(s_player="",s_player=C9020)),MAX(F$1:F9019)+1,0)</f>
        <v>0</v>
      </c>
    </row>
    <row r="9021" spans="1:6">
      <c r="A9021" s="20">
        <v>1999</v>
      </c>
      <c r="B9021" s="15" t="s">
        <v>41</v>
      </c>
      <c r="C9021" s="15" t="s">
        <v>5862</v>
      </c>
      <c r="D9021" s="24">
        <v>3780000</v>
      </c>
      <c r="E9021" t="str">
        <f>IF(D9021&lt;VLOOKUP(A9021,Min!A:B,2,FALSE),"Y","")</f>
        <v/>
      </c>
      <c r="F9021">
        <f>IF(AND(OR(s_tmchk="all",IF(ISERROR(MATCH(B9021,s_teams,0)),FALSE,TRUE)),OR(s_minsal="",s_minsal&lt;=D9021),OR(s_maxsal="",s_maxsal&gt;=D9021),OR(s_minyr="",s_minyr&lt;=A9021),OR(s_maxyr="",s_maxyr&gt;=A9021),OR(s_player="",s_player=C9021)),MAX(F$1:F9020)+1,0)</f>
        <v>0</v>
      </c>
    </row>
    <row r="9022" spans="1:6">
      <c r="A9022" s="20">
        <v>1999</v>
      </c>
      <c r="B9022" s="15" t="s">
        <v>41</v>
      </c>
      <c r="C9022" s="15" t="s">
        <v>5450</v>
      </c>
      <c r="D9022" s="24">
        <v>2002000</v>
      </c>
      <c r="E9022" t="str">
        <f>IF(D9022&lt;VLOOKUP(A9022,Min!A:B,2,FALSE),"Y","")</f>
        <v/>
      </c>
      <c r="F9022">
        <f>IF(AND(OR(s_tmchk="all",IF(ISERROR(MATCH(B9022,s_teams,0)),FALSE,TRUE)),OR(s_minsal="",s_minsal&lt;=D9022),OR(s_maxsal="",s_maxsal&gt;=D9022),OR(s_minyr="",s_minyr&lt;=A9022),OR(s_maxyr="",s_maxyr&gt;=A9022),OR(s_player="",s_player=C9022)),MAX(F$1:F9021)+1,0)</f>
        <v>0</v>
      </c>
    </row>
    <row r="9023" spans="1:6">
      <c r="A9023" s="20">
        <v>1999</v>
      </c>
      <c r="B9023" s="15" t="s">
        <v>41</v>
      </c>
      <c r="C9023" s="15" t="s">
        <v>5057</v>
      </c>
      <c r="D9023" s="24">
        <v>1920000</v>
      </c>
      <c r="E9023" t="str">
        <f>IF(D9023&lt;VLOOKUP(A9023,Min!A:B,2,FALSE),"Y","")</f>
        <v/>
      </c>
      <c r="F9023">
        <f>IF(AND(OR(s_tmchk="all",IF(ISERROR(MATCH(B9023,s_teams,0)),FALSE,TRUE)),OR(s_minsal="",s_minsal&lt;=D9023),OR(s_maxsal="",s_maxsal&gt;=D9023),OR(s_minyr="",s_minyr&lt;=A9023),OR(s_maxyr="",s_maxyr&gt;=A9023),OR(s_player="",s_player=C9023)),MAX(F$1:F9022)+1,0)</f>
        <v>0</v>
      </c>
    </row>
    <row r="9024" spans="1:6">
      <c r="A9024" s="20">
        <v>1999</v>
      </c>
      <c r="B9024" s="15" t="s">
        <v>41</v>
      </c>
      <c r="C9024" s="15" t="s">
        <v>5348</v>
      </c>
      <c r="D9024" s="24">
        <v>1750000</v>
      </c>
      <c r="E9024" t="str">
        <f>IF(D9024&lt;VLOOKUP(A9024,Min!A:B,2,FALSE),"Y","")</f>
        <v/>
      </c>
      <c r="F9024">
        <f>IF(AND(OR(s_tmchk="all",IF(ISERROR(MATCH(B9024,s_teams,0)),FALSE,TRUE)),OR(s_minsal="",s_minsal&lt;=D9024),OR(s_maxsal="",s_maxsal&gt;=D9024),OR(s_minyr="",s_minyr&lt;=A9024),OR(s_maxyr="",s_maxyr&gt;=A9024),OR(s_player="",s_player=C9024)),MAX(F$1:F9023)+1,0)</f>
        <v>0</v>
      </c>
    </row>
    <row r="9025" spans="1:6">
      <c r="A9025" s="20">
        <v>1999</v>
      </c>
      <c r="B9025" s="15" t="s">
        <v>41</v>
      </c>
      <c r="C9025" s="15" t="s">
        <v>5928</v>
      </c>
      <c r="D9025" s="24">
        <v>1619880</v>
      </c>
      <c r="E9025" t="str">
        <f>IF(D9025&lt;VLOOKUP(A9025,Min!A:B,2,FALSE),"Y","")</f>
        <v/>
      </c>
      <c r="F9025">
        <f>IF(AND(OR(s_tmchk="all",IF(ISERROR(MATCH(B9025,s_teams,0)),FALSE,TRUE)),OR(s_minsal="",s_minsal&lt;=D9025),OR(s_maxsal="",s_maxsal&gt;=D9025),OR(s_minyr="",s_minyr&lt;=A9025),OR(s_maxyr="",s_maxyr&gt;=A9025),OR(s_player="",s_player=C9025)),MAX(F$1:F9024)+1,0)</f>
        <v>0</v>
      </c>
    </row>
    <row r="9026" spans="1:6">
      <c r="A9026" s="20">
        <v>1999</v>
      </c>
      <c r="B9026" s="15" t="s">
        <v>41</v>
      </c>
      <c r="C9026" s="15" t="s">
        <v>392</v>
      </c>
      <c r="D9026" s="24">
        <v>1472640</v>
      </c>
      <c r="E9026" t="str">
        <f>IF(D9026&lt;VLOOKUP(A9026,Min!A:B,2,FALSE),"Y","")</f>
        <v/>
      </c>
      <c r="F9026">
        <f>IF(AND(OR(s_tmchk="all",IF(ISERROR(MATCH(B9026,s_teams,0)),FALSE,TRUE)),OR(s_minsal="",s_minsal&lt;=D9026),OR(s_maxsal="",s_maxsal&gt;=D9026),OR(s_minyr="",s_minyr&lt;=A9026),OR(s_maxyr="",s_maxyr&gt;=A9026),OR(s_player="",s_player=C9026)),MAX(F$1:F9025)+1,0)</f>
        <v>0</v>
      </c>
    </row>
    <row r="9027" spans="1:6">
      <c r="A9027" s="20">
        <v>1999</v>
      </c>
      <c r="B9027" s="15" t="s">
        <v>41</v>
      </c>
      <c r="C9027" s="15" t="s">
        <v>1999</v>
      </c>
      <c r="D9027" s="24">
        <v>1190760</v>
      </c>
      <c r="E9027" t="str">
        <f>IF(D9027&lt;VLOOKUP(A9027,Min!A:B,2,FALSE),"Y","")</f>
        <v/>
      </c>
      <c r="F9027">
        <f>IF(AND(OR(s_tmchk="all",IF(ISERROR(MATCH(B9027,s_teams,0)),FALSE,TRUE)),OR(s_minsal="",s_minsal&lt;=D9027),OR(s_maxsal="",s_maxsal&gt;=D9027),OR(s_minyr="",s_minyr&lt;=A9027),OR(s_maxyr="",s_maxyr&gt;=A9027),OR(s_player="",s_player=C9027)),MAX(F$1:F9026)+1,0)</f>
        <v>0</v>
      </c>
    </row>
    <row r="9028" spans="1:6">
      <c r="A9028" s="20">
        <v>1999</v>
      </c>
      <c r="B9028" s="15" t="s">
        <v>41</v>
      </c>
      <c r="C9028" s="15" t="s">
        <v>5102</v>
      </c>
      <c r="D9028" s="24">
        <v>1000000</v>
      </c>
      <c r="E9028" t="str">
        <f>IF(D9028&lt;VLOOKUP(A9028,Min!A:B,2,FALSE),"Y","")</f>
        <v/>
      </c>
      <c r="F9028">
        <f>IF(AND(OR(s_tmchk="all",IF(ISERROR(MATCH(B9028,s_teams,0)),FALSE,TRUE)),OR(s_minsal="",s_minsal&lt;=D9028),OR(s_maxsal="",s_maxsal&gt;=D9028),OR(s_minyr="",s_minyr&lt;=A9028),OR(s_maxyr="",s_maxyr&gt;=A9028),OR(s_player="",s_player=C9028)),MAX(F$1:F9027)+1,0)</f>
        <v>0</v>
      </c>
    </row>
    <row r="9029" spans="1:6">
      <c r="A9029" s="20">
        <v>1999</v>
      </c>
      <c r="B9029" s="15" t="s">
        <v>41</v>
      </c>
      <c r="C9029" s="15" t="s">
        <v>4768</v>
      </c>
      <c r="D9029" s="24">
        <v>985200</v>
      </c>
      <c r="E9029" t="str">
        <f>IF(D9029&lt;VLOOKUP(A9029,Min!A:B,2,FALSE),"Y","")</f>
        <v/>
      </c>
      <c r="F9029">
        <f>IF(AND(OR(s_tmchk="all",IF(ISERROR(MATCH(B9029,s_teams,0)),FALSE,TRUE)),OR(s_minsal="",s_minsal&lt;=D9029),OR(s_maxsal="",s_maxsal&gt;=D9029),OR(s_minyr="",s_minyr&lt;=A9029),OR(s_maxyr="",s_maxyr&gt;=A9029),OR(s_player="",s_player=C9029)),MAX(F$1:F9028)+1,0)</f>
        <v>0</v>
      </c>
    </row>
    <row r="9030" spans="1:6">
      <c r="A9030" s="20">
        <v>1999</v>
      </c>
      <c r="B9030" s="15" t="s">
        <v>41</v>
      </c>
      <c r="C9030" s="15" t="s">
        <v>4748</v>
      </c>
      <c r="D9030" s="24">
        <v>750000</v>
      </c>
      <c r="E9030" t="str">
        <f>IF(D9030&lt;VLOOKUP(A9030,Min!A:B,2,FALSE),"Y","")</f>
        <v/>
      </c>
      <c r="F9030">
        <f>IF(AND(OR(s_tmchk="all",IF(ISERROR(MATCH(B9030,s_teams,0)),FALSE,TRUE)),OR(s_minsal="",s_minsal&lt;=D9030),OR(s_maxsal="",s_maxsal&gt;=D9030),OR(s_minyr="",s_minyr&lt;=A9030),OR(s_maxyr="",s_maxyr&gt;=A9030),OR(s_player="",s_player=C9030)),MAX(F$1:F9029)+1,0)</f>
        <v>0</v>
      </c>
    </row>
    <row r="9031" spans="1:6">
      <c r="A9031" s="20">
        <v>1999</v>
      </c>
      <c r="B9031" s="15" t="s">
        <v>41</v>
      </c>
      <c r="C9031" s="15" t="s">
        <v>5169</v>
      </c>
      <c r="D9031" s="24">
        <v>645000</v>
      </c>
      <c r="E9031" t="str">
        <f>IF(D9031&lt;VLOOKUP(A9031,Min!A:B,2,FALSE),"Y","")</f>
        <v/>
      </c>
      <c r="F9031">
        <f>IF(AND(OR(s_tmchk="all",IF(ISERROR(MATCH(B9031,s_teams,0)),FALSE,TRUE)),OR(s_minsal="",s_minsal&lt;=D9031),OR(s_maxsal="",s_maxsal&gt;=D9031),OR(s_minyr="",s_minyr&lt;=A9031),OR(s_maxyr="",s_maxyr&gt;=A9031),OR(s_player="",s_player=C9031)),MAX(F$1:F9030)+1,0)</f>
        <v>0</v>
      </c>
    </row>
    <row r="9032" spans="1:6">
      <c r="A9032" s="20">
        <v>1999</v>
      </c>
      <c r="B9032" s="15" t="s">
        <v>41</v>
      </c>
      <c r="C9032" s="15" t="s">
        <v>4586</v>
      </c>
      <c r="D9032" s="24">
        <v>287500</v>
      </c>
      <c r="E9032" t="str">
        <f>IF(D9032&lt;VLOOKUP(A9032,Min!A:B,2,FALSE),"Y","")</f>
        <v/>
      </c>
      <c r="F9032">
        <f>IF(AND(OR(s_tmchk="all",IF(ISERROR(MATCH(B9032,s_teams,0)),FALSE,TRUE)),OR(s_minsal="",s_minsal&lt;=D9032),OR(s_maxsal="",s_maxsal&gt;=D9032),OR(s_minyr="",s_minyr&lt;=A9032),OR(s_maxyr="",s_maxyr&gt;=A9032),OR(s_player="",s_player=C9032)),MAX(F$1:F9031)+1,0)</f>
        <v>0</v>
      </c>
    </row>
    <row r="9033" spans="1:6">
      <c r="A9033" s="20">
        <v>1999</v>
      </c>
      <c r="B9033" s="15" t="s">
        <v>41</v>
      </c>
      <c r="C9033" s="15" t="s">
        <v>4716</v>
      </c>
      <c r="D9033" s="24">
        <v>287500</v>
      </c>
      <c r="E9033" t="str">
        <f>IF(D9033&lt;VLOOKUP(A9033,Min!A:B,2,FALSE),"Y","")</f>
        <v/>
      </c>
      <c r="F9033">
        <f>IF(AND(OR(s_tmchk="all",IF(ISERROR(MATCH(B9033,s_teams,0)),FALSE,TRUE)),OR(s_minsal="",s_minsal&lt;=D9033),OR(s_maxsal="",s_maxsal&gt;=D9033),OR(s_minyr="",s_minyr&lt;=A9033),OR(s_maxyr="",s_maxyr&gt;=A9033),OR(s_player="",s_player=C9033)),MAX(F$1:F9032)+1,0)</f>
        <v>0</v>
      </c>
    </row>
    <row r="9034" spans="1:6">
      <c r="A9034" s="20">
        <v>1999</v>
      </c>
      <c r="B9034" s="15" t="s">
        <v>43</v>
      </c>
      <c r="C9034" s="15" t="s">
        <v>4821</v>
      </c>
      <c r="D9034" s="24" t="s">
        <v>15337</v>
      </c>
      <c r="E9034" t="str">
        <f>IF(D9034&lt;VLOOKUP(A9034,Min!A:B,2,FALSE),"Y","")</f>
        <v/>
      </c>
      <c r="F9034">
        <f>IF(AND(OR(s_tmchk="all",IF(ISERROR(MATCH(B9034,s_teams,0)),FALSE,TRUE)),OR(s_minsal="",s_minsal&lt;=D9034),OR(s_maxsal="",s_maxsal&gt;=D9034),OR(s_minyr="",s_minyr&lt;=A9034),OR(s_maxyr="",s_maxyr&gt;=A9034),OR(s_player="",s_player=C9034)),MAX(F$1:F9033)+1,0)</f>
        <v>0</v>
      </c>
    </row>
    <row r="9035" spans="1:6">
      <c r="A9035" s="20">
        <v>1999</v>
      </c>
      <c r="B9035" s="15" t="s">
        <v>43</v>
      </c>
      <c r="C9035" s="15" t="s">
        <v>4616</v>
      </c>
      <c r="D9035" s="24">
        <v>9000000</v>
      </c>
      <c r="E9035" t="str">
        <f>IF(D9035&lt;VLOOKUP(A9035,Min!A:B,2,FALSE),"Y","")</f>
        <v/>
      </c>
      <c r="F9035">
        <f>IF(AND(OR(s_tmchk="all",IF(ISERROR(MATCH(B9035,s_teams,0)),FALSE,TRUE)),OR(s_minsal="",s_minsal&lt;=D9035),OR(s_maxsal="",s_maxsal&gt;=D9035),OR(s_minyr="",s_minyr&lt;=A9035),OR(s_maxyr="",s_maxyr&gt;=A9035),OR(s_player="",s_player=C9035)),MAX(F$1:F9034)+1,0)</f>
        <v>0</v>
      </c>
    </row>
    <row r="9036" spans="1:6">
      <c r="A9036" s="20">
        <v>1999</v>
      </c>
      <c r="B9036" s="15" t="s">
        <v>43</v>
      </c>
      <c r="C9036" s="15" t="s">
        <v>4710</v>
      </c>
      <c r="D9036" s="24">
        <v>4666000</v>
      </c>
      <c r="E9036" t="str">
        <f>IF(D9036&lt;VLOOKUP(A9036,Min!A:B,2,FALSE),"Y","")</f>
        <v/>
      </c>
      <c r="F9036">
        <f>IF(AND(OR(s_tmchk="all",IF(ISERROR(MATCH(B9036,s_teams,0)),FALSE,TRUE)),OR(s_minsal="",s_minsal&lt;=D9036),OR(s_maxsal="",s_maxsal&gt;=D9036),OR(s_minyr="",s_minyr&lt;=A9036),OR(s_maxyr="",s_maxyr&gt;=A9036),OR(s_player="",s_player=C9036)),MAX(F$1:F9035)+1,0)</f>
        <v>0</v>
      </c>
    </row>
    <row r="9037" spans="1:6">
      <c r="A9037" s="20">
        <v>1999</v>
      </c>
      <c r="B9037" s="15" t="s">
        <v>43</v>
      </c>
      <c r="C9037" s="15" t="s">
        <v>5055</v>
      </c>
      <c r="D9037" s="24">
        <v>2780000</v>
      </c>
      <c r="E9037" t="str">
        <f>IF(D9037&lt;VLOOKUP(A9037,Min!A:B,2,FALSE),"Y","")</f>
        <v/>
      </c>
      <c r="F9037">
        <f>IF(AND(OR(s_tmchk="all",IF(ISERROR(MATCH(B9037,s_teams,0)),FALSE,TRUE)),OR(s_minsal="",s_minsal&lt;=D9037),OR(s_maxsal="",s_maxsal&gt;=D9037),OR(s_minyr="",s_minyr&lt;=A9037),OR(s_maxyr="",s_maxyr&gt;=A9037),OR(s_player="",s_player=C9037)),MAX(F$1:F9036)+1,0)</f>
        <v>0</v>
      </c>
    </row>
    <row r="9038" spans="1:6">
      <c r="A9038" s="20">
        <v>1999</v>
      </c>
      <c r="B9038" s="15" t="s">
        <v>43</v>
      </c>
      <c r="C9038" s="15" t="s">
        <v>2887</v>
      </c>
      <c r="D9038" s="24">
        <v>2742000</v>
      </c>
      <c r="E9038" t="str">
        <f>IF(D9038&lt;VLOOKUP(A9038,Min!A:B,2,FALSE),"Y","")</f>
        <v/>
      </c>
      <c r="F9038">
        <f>IF(AND(OR(s_tmchk="all",IF(ISERROR(MATCH(B9038,s_teams,0)),FALSE,TRUE)),OR(s_minsal="",s_minsal&lt;=D9038),OR(s_maxsal="",s_maxsal&gt;=D9038),OR(s_minyr="",s_minyr&lt;=A9038),OR(s_maxyr="",s_maxyr&gt;=A9038),OR(s_player="",s_player=C9038)),MAX(F$1:F9037)+1,0)</f>
        <v>0</v>
      </c>
    </row>
    <row r="9039" spans="1:6">
      <c r="A9039" s="20">
        <v>1999</v>
      </c>
      <c r="B9039" s="15" t="s">
        <v>43</v>
      </c>
      <c r="C9039" s="15" t="s">
        <v>5798</v>
      </c>
      <c r="D9039" s="24">
        <v>2150000</v>
      </c>
      <c r="E9039" t="str">
        <f>IF(D9039&lt;VLOOKUP(A9039,Min!A:B,2,FALSE),"Y","")</f>
        <v/>
      </c>
      <c r="F9039">
        <f>IF(AND(OR(s_tmchk="all",IF(ISERROR(MATCH(B9039,s_teams,0)),FALSE,TRUE)),OR(s_minsal="",s_minsal&lt;=D9039),OR(s_maxsal="",s_maxsal&gt;=D9039),OR(s_minyr="",s_minyr&lt;=A9039),OR(s_maxyr="",s_maxyr&gt;=A9039),OR(s_player="",s_player=C9039)),MAX(F$1:F9038)+1,0)</f>
        <v>0</v>
      </c>
    </row>
    <row r="9040" spans="1:6">
      <c r="A9040" s="20">
        <v>1999</v>
      </c>
      <c r="B9040" s="15" t="s">
        <v>43</v>
      </c>
      <c r="C9040" s="15" t="s">
        <v>5719</v>
      </c>
      <c r="D9040" s="24">
        <v>1900000</v>
      </c>
      <c r="E9040" t="str">
        <f>IF(D9040&lt;VLOOKUP(A9040,Min!A:B,2,FALSE),"Y","")</f>
        <v/>
      </c>
      <c r="F9040">
        <f>IF(AND(OR(s_tmchk="all",IF(ISERROR(MATCH(B9040,s_teams,0)),FALSE,TRUE)),OR(s_minsal="",s_minsal&lt;=D9040),OR(s_maxsal="",s_maxsal&gt;=D9040),OR(s_minyr="",s_minyr&lt;=A9040),OR(s_maxyr="",s_maxyr&gt;=A9040),OR(s_player="",s_player=C9040)),MAX(F$1:F9039)+1,0)</f>
        <v>0</v>
      </c>
    </row>
    <row r="9041" spans="1:6">
      <c r="A9041" s="20">
        <v>1999</v>
      </c>
      <c r="B9041" s="15" t="s">
        <v>43</v>
      </c>
      <c r="C9041" s="15" t="s">
        <v>4875</v>
      </c>
      <c r="D9041" s="24">
        <v>1485000</v>
      </c>
      <c r="E9041" t="str">
        <f>IF(D9041&lt;VLOOKUP(A9041,Min!A:B,2,FALSE),"Y","")</f>
        <v/>
      </c>
      <c r="F9041">
        <f>IF(AND(OR(s_tmchk="all",IF(ISERROR(MATCH(B9041,s_teams,0)),FALSE,TRUE)),OR(s_minsal="",s_minsal&lt;=D9041),OR(s_maxsal="",s_maxsal&gt;=D9041),OR(s_minyr="",s_minyr&lt;=A9041),OR(s_maxyr="",s_maxyr&gt;=A9041),OR(s_player="",s_player=C9041)),MAX(F$1:F9040)+1,0)</f>
        <v>0</v>
      </c>
    </row>
    <row r="9042" spans="1:6">
      <c r="A9042" s="20">
        <v>1999</v>
      </c>
      <c r="B9042" s="15" t="s">
        <v>43</v>
      </c>
      <c r="C9042" s="15" t="s">
        <v>5351</v>
      </c>
      <c r="D9042" s="24">
        <v>1037000</v>
      </c>
      <c r="E9042" t="str">
        <f>IF(D9042&lt;VLOOKUP(A9042,Min!A:B,2,FALSE),"Y","")</f>
        <v/>
      </c>
      <c r="F9042">
        <f>IF(AND(OR(s_tmchk="all",IF(ISERROR(MATCH(B9042,s_teams,0)),FALSE,TRUE)),OR(s_minsal="",s_minsal&lt;=D9042),OR(s_maxsal="",s_maxsal&gt;=D9042),OR(s_minyr="",s_minyr&lt;=A9042),OR(s_maxyr="",s_maxyr&gt;=A9042),OR(s_player="",s_player=C9042)),MAX(F$1:F9041)+1,0)</f>
        <v>0</v>
      </c>
    </row>
    <row r="9043" spans="1:6">
      <c r="A9043" s="20">
        <v>1999</v>
      </c>
      <c r="B9043" s="15" t="s">
        <v>43</v>
      </c>
      <c r="C9043" s="15" t="s">
        <v>5428</v>
      </c>
      <c r="D9043" s="24">
        <v>1000000</v>
      </c>
      <c r="E9043" t="str">
        <f>IF(D9043&lt;VLOOKUP(A9043,Min!A:B,2,FALSE),"Y","")</f>
        <v/>
      </c>
      <c r="F9043">
        <f>IF(AND(OR(s_tmchk="all",IF(ISERROR(MATCH(B9043,s_teams,0)),FALSE,TRUE)),OR(s_minsal="",s_minsal&lt;=D9043),OR(s_maxsal="",s_maxsal&gt;=D9043),OR(s_minyr="",s_minyr&lt;=A9043),OR(s_maxyr="",s_maxyr&gt;=A9043),OR(s_player="",s_player=C9043)),MAX(F$1:F9042)+1,0)</f>
        <v>0</v>
      </c>
    </row>
    <row r="9044" spans="1:6">
      <c r="A9044" s="20">
        <v>1999</v>
      </c>
      <c r="B9044" s="15" t="s">
        <v>43</v>
      </c>
      <c r="C9044" s="15" t="s">
        <v>5786</v>
      </c>
      <c r="D9044" s="24">
        <v>712200</v>
      </c>
      <c r="E9044" t="str">
        <f>IF(D9044&lt;VLOOKUP(A9044,Min!A:B,2,FALSE),"Y","")</f>
        <v/>
      </c>
      <c r="F9044">
        <f>IF(AND(OR(s_tmchk="all",IF(ISERROR(MATCH(B9044,s_teams,0)),FALSE,TRUE)),OR(s_minsal="",s_minsal&lt;=D9044),OR(s_maxsal="",s_maxsal&gt;=D9044),OR(s_minyr="",s_minyr&lt;=A9044),OR(s_maxyr="",s_maxyr&gt;=A9044),OR(s_player="",s_player=C9044)),MAX(F$1:F9043)+1,0)</f>
        <v>0</v>
      </c>
    </row>
    <row r="9045" spans="1:6">
      <c r="A9045" s="20">
        <v>1999</v>
      </c>
      <c r="B9045" s="15" t="s">
        <v>43</v>
      </c>
      <c r="C9045" s="15" t="s">
        <v>4734</v>
      </c>
      <c r="D9045" s="24">
        <v>662500</v>
      </c>
      <c r="E9045" t="str">
        <f>IF(D9045&lt;VLOOKUP(A9045,Min!A:B,2,FALSE),"Y","")</f>
        <v/>
      </c>
      <c r="F9045">
        <f>IF(AND(OR(s_tmchk="all",IF(ISERROR(MATCH(B9045,s_teams,0)),FALSE,TRUE)),OR(s_minsal="",s_minsal&lt;=D9045),OR(s_maxsal="",s_maxsal&gt;=D9045),OR(s_minyr="",s_minyr&lt;=A9045),OR(s_maxyr="",s_maxyr&gt;=A9045),OR(s_player="",s_player=C9045)),MAX(F$1:F9044)+1,0)</f>
        <v>0</v>
      </c>
    </row>
    <row r="9046" spans="1:6">
      <c r="A9046" s="20">
        <v>1999</v>
      </c>
      <c r="B9046" s="15" t="s">
        <v>43</v>
      </c>
      <c r="C9046" s="15" t="s">
        <v>5053</v>
      </c>
      <c r="D9046" s="24">
        <v>520000</v>
      </c>
      <c r="E9046" t="str">
        <f>IF(D9046&lt;VLOOKUP(A9046,Min!A:B,2,FALSE),"Y","")</f>
        <v/>
      </c>
      <c r="F9046">
        <f>IF(AND(OR(s_tmchk="all",IF(ISERROR(MATCH(B9046,s_teams,0)),FALSE,TRUE)),OR(s_minsal="",s_minsal&lt;=D9046),OR(s_maxsal="",s_maxsal&gt;=D9046),OR(s_minyr="",s_minyr&lt;=A9046),OR(s_maxyr="",s_maxyr&gt;=A9046),OR(s_player="",s_player=C9046)),MAX(F$1:F9045)+1,0)</f>
        <v>0</v>
      </c>
    </row>
    <row r="9047" spans="1:6">
      <c r="A9047" s="20">
        <v>1999</v>
      </c>
      <c r="B9047" s="15" t="s">
        <v>43</v>
      </c>
      <c r="C9047" s="15" t="s">
        <v>5520</v>
      </c>
      <c r="D9047" s="24">
        <v>450000</v>
      </c>
      <c r="E9047" t="str">
        <f>IF(D9047&lt;VLOOKUP(A9047,Min!A:B,2,FALSE),"Y","")</f>
        <v/>
      </c>
      <c r="F9047">
        <f>IF(AND(OR(s_tmchk="all",IF(ISERROR(MATCH(B9047,s_teams,0)),FALSE,TRUE)),OR(s_minsal="",s_minsal&lt;=D9047),OR(s_maxsal="",s_maxsal&gt;=D9047),OR(s_minyr="",s_minyr&lt;=A9047),OR(s_maxyr="",s_maxyr&gt;=A9047),OR(s_player="",s_player=C9047)),MAX(F$1:F9046)+1,0)</f>
        <v>0</v>
      </c>
    </row>
    <row r="9048" spans="1:6">
      <c r="A9048" s="20">
        <v>1999</v>
      </c>
      <c r="B9048" s="15" t="s">
        <v>43</v>
      </c>
      <c r="C9048" s="15" t="s">
        <v>5407</v>
      </c>
      <c r="D9048" s="24">
        <v>287500</v>
      </c>
      <c r="E9048" t="str">
        <f>IF(D9048&lt;VLOOKUP(A9048,Min!A:B,2,FALSE),"Y","")</f>
        <v/>
      </c>
      <c r="F9048">
        <f>IF(AND(OR(s_tmchk="all",IF(ISERROR(MATCH(B9048,s_teams,0)),FALSE,TRUE)),OR(s_minsal="",s_minsal&lt;=D9048),OR(s_maxsal="",s_maxsal&gt;=D9048),OR(s_minyr="",s_minyr&lt;=A9048),OR(s_maxyr="",s_maxyr&gt;=A9048),OR(s_player="",s_player=C9048)),MAX(F$1:F9047)+1,0)</f>
        <v>0</v>
      </c>
    </row>
    <row r="9049" spans="1:6">
      <c r="A9049" s="20">
        <v>1999</v>
      </c>
      <c r="B9049" s="15" t="s">
        <v>45</v>
      </c>
      <c r="C9049" s="15" t="s">
        <v>4002</v>
      </c>
      <c r="D9049" s="24">
        <v>6675000</v>
      </c>
      <c r="E9049" t="str">
        <f>IF(D9049&lt;VLOOKUP(A9049,Min!A:B,2,FALSE),"Y","")</f>
        <v/>
      </c>
      <c r="F9049">
        <f>IF(AND(OR(s_tmchk="all",IF(ISERROR(MATCH(B9049,s_teams,0)),FALSE,TRUE)),OR(s_minsal="",s_minsal&lt;=D9049),OR(s_maxsal="",s_maxsal&gt;=D9049),OR(s_minyr="",s_minyr&lt;=A9049),OR(s_maxyr="",s_maxyr&gt;=A9049),OR(s_player="",s_player=C9049)),MAX(F$1:F9048)+1,0)</f>
        <v>0</v>
      </c>
    </row>
    <row r="9050" spans="1:6">
      <c r="A9050" s="20">
        <v>1999</v>
      </c>
      <c r="B9050" s="15" t="s">
        <v>45</v>
      </c>
      <c r="C9050" s="15" t="s">
        <v>4805</v>
      </c>
      <c r="D9050" s="24">
        <v>5360000</v>
      </c>
      <c r="E9050" t="str">
        <f>IF(D9050&lt;VLOOKUP(A9050,Min!A:B,2,FALSE),"Y","")</f>
        <v/>
      </c>
      <c r="F9050">
        <f>IF(AND(OR(s_tmchk="all",IF(ISERROR(MATCH(B9050,s_teams,0)),FALSE,TRUE)),OR(s_minsal="",s_minsal&lt;=D9050),OR(s_maxsal="",s_maxsal&gt;=D9050),OR(s_minyr="",s_minyr&lt;=A9050),OR(s_maxyr="",s_maxyr&gt;=A9050),OR(s_player="",s_player=C9050)),MAX(F$1:F9049)+1,0)</f>
        <v>0</v>
      </c>
    </row>
    <row r="9051" spans="1:6">
      <c r="A9051" s="20">
        <v>1999</v>
      </c>
      <c r="B9051" s="15" t="s">
        <v>45</v>
      </c>
      <c r="C9051" s="15" t="s">
        <v>4656</v>
      </c>
      <c r="D9051" s="24">
        <v>4860000</v>
      </c>
      <c r="E9051" t="str">
        <f>IF(D9051&lt;VLOOKUP(A9051,Min!A:B,2,FALSE),"Y","")</f>
        <v/>
      </c>
      <c r="F9051">
        <f>IF(AND(OR(s_tmchk="all",IF(ISERROR(MATCH(B9051,s_teams,0)),FALSE,TRUE)),OR(s_minsal="",s_minsal&lt;=D9051),OR(s_maxsal="",s_maxsal&gt;=D9051),OR(s_minyr="",s_minyr&lt;=A9051),OR(s_maxyr="",s_maxyr&gt;=A9051),OR(s_player="",s_player=C9051)),MAX(F$1:F9050)+1,0)</f>
        <v>0</v>
      </c>
    </row>
    <row r="9052" spans="1:6">
      <c r="A9052" s="20">
        <v>1999</v>
      </c>
      <c r="B9052" s="15" t="s">
        <v>45</v>
      </c>
      <c r="C9052" s="15" t="s">
        <v>3691</v>
      </c>
      <c r="D9052" s="24">
        <v>3887000</v>
      </c>
      <c r="E9052" t="str">
        <f>IF(D9052&lt;VLOOKUP(A9052,Min!A:B,2,FALSE),"Y","")</f>
        <v/>
      </c>
      <c r="F9052">
        <f>IF(AND(OR(s_tmchk="all",IF(ISERROR(MATCH(B9052,s_teams,0)),FALSE,TRUE)),OR(s_minsal="",s_minsal&lt;=D9052),OR(s_maxsal="",s_maxsal&gt;=D9052),OR(s_minyr="",s_minyr&lt;=A9052),OR(s_maxyr="",s_maxyr&gt;=A9052),OR(s_player="",s_player=C9052)),MAX(F$1:F9051)+1,0)</f>
        <v>0</v>
      </c>
    </row>
    <row r="9053" spans="1:6">
      <c r="A9053" s="20">
        <v>1999</v>
      </c>
      <c r="B9053" s="15" t="s">
        <v>45</v>
      </c>
      <c r="C9053" s="15" t="s">
        <v>5527</v>
      </c>
      <c r="D9053" s="24">
        <v>3830000</v>
      </c>
      <c r="E9053" t="str">
        <f>IF(D9053&lt;VLOOKUP(A9053,Min!A:B,2,FALSE),"Y","")</f>
        <v/>
      </c>
      <c r="F9053">
        <f>IF(AND(OR(s_tmchk="all",IF(ISERROR(MATCH(B9053,s_teams,0)),FALSE,TRUE)),OR(s_minsal="",s_minsal&lt;=D9053),OR(s_maxsal="",s_maxsal&gt;=D9053),OR(s_minyr="",s_minyr&lt;=A9053),OR(s_maxyr="",s_maxyr&gt;=A9053),OR(s_player="",s_player=C9053)),MAX(F$1:F9052)+1,0)</f>
        <v>0</v>
      </c>
    </row>
    <row r="9054" spans="1:6">
      <c r="A9054" s="20">
        <v>1999</v>
      </c>
      <c r="B9054" s="15" t="s">
        <v>45</v>
      </c>
      <c r="C9054" s="15" t="s">
        <v>5511</v>
      </c>
      <c r="D9054" s="24">
        <v>2050000</v>
      </c>
      <c r="E9054" t="str">
        <f>IF(D9054&lt;VLOOKUP(A9054,Min!A:B,2,FALSE),"Y","")</f>
        <v/>
      </c>
      <c r="F9054">
        <f>IF(AND(OR(s_tmchk="all",IF(ISERROR(MATCH(B9054,s_teams,0)),FALSE,TRUE)),OR(s_minsal="",s_minsal&lt;=D9054),OR(s_maxsal="",s_maxsal&gt;=D9054),OR(s_minyr="",s_minyr&lt;=A9054),OR(s_maxyr="",s_maxyr&gt;=A9054),OR(s_player="",s_player=C9054)),MAX(F$1:F9053)+1,0)</f>
        <v>0</v>
      </c>
    </row>
    <row r="9055" spans="1:6">
      <c r="A9055" s="20">
        <v>1999</v>
      </c>
      <c r="B9055" s="15" t="s">
        <v>45</v>
      </c>
      <c r="C9055" s="15" t="s">
        <v>5048</v>
      </c>
      <c r="D9055" s="24">
        <v>1760000</v>
      </c>
      <c r="E9055" t="str">
        <f>IF(D9055&lt;VLOOKUP(A9055,Min!A:B,2,FALSE),"Y","")</f>
        <v/>
      </c>
      <c r="F9055">
        <f>IF(AND(OR(s_tmchk="all",IF(ISERROR(MATCH(B9055,s_teams,0)),FALSE,TRUE)),OR(s_minsal="",s_minsal&lt;=D9055),OR(s_maxsal="",s_maxsal&gt;=D9055),OR(s_minyr="",s_minyr&lt;=A9055),OR(s_maxyr="",s_maxyr&gt;=A9055),OR(s_player="",s_player=C9055)),MAX(F$1:F9054)+1,0)</f>
        <v>0</v>
      </c>
    </row>
    <row r="9056" spans="1:6">
      <c r="A9056" s="20">
        <v>1999</v>
      </c>
      <c r="B9056" s="15" t="s">
        <v>45</v>
      </c>
      <c r="C9056" s="15" t="s">
        <v>5320</v>
      </c>
      <c r="D9056" s="24">
        <v>1000000</v>
      </c>
      <c r="E9056" t="str">
        <f>IF(D9056&lt;VLOOKUP(A9056,Min!A:B,2,FALSE),"Y","")</f>
        <v/>
      </c>
      <c r="F9056">
        <f>IF(AND(OR(s_tmchk="all",IF(ISERROR(MATCH(B9056,s_teams,0)),FALSE,TRUE)),OR(s_minsal="",s_minsal&lt;=D9056),OR(s_maxsal="",s_maxsal&gt;=D9056),OR(s_minyr="",s_minyr&lt;=A9056),OR(s_maxyr="",s_maxyr&gt;=A9056),OR(s_player="",s_player=C9056)),MAX(F$1:F9055)+1,0)</f>
        <v>0</v>
      </c>
    </row>
    <row r="9057" spans="1:6">
      <c r="A9057" s="20">
        <v>1999</v>
      </c>
      <c r="B9057" s="15" t="s">
        <v>45</v>
      </c>
      <c r="C9057" s="15" t="s">
        <v>5932</v>
      </c>
      <c r="D9057" s="24">
        <v>940920</v>
      </c>
      <c r="E9057" t="str">
        <f>IF(D9057&lt;VLOOKUP(A9057,Min!A:B,2,FALSE),"Y","")</f>
        <v/>
      </c>
      <c r="F9057">
        <f>IF(AND(OR(s_tmchk="all",IF(ISERROR(MATCH(B9057,s_teams,0)),FALSE,TRUE)),OR(s_minsal="",s_minsal&lt;=D9057),OR(s_maxsal="",s_maxsal&gt;=D9057),OR(s_minyr="",s_minyr&lt;=A9057),OR(s_maxyr="",s_maxyr&gt;=A9057),OR(s_player="",s_player=C9057)),MAX(F$1:F9056)+1,0)</f>
        <v>0</v>
      </c>
    </row>
    <row r="9058" spans="1:6">
      <c r="A9058" s="20">
        <v>1999</v>
      </c>
      <c r="B9058" s="15" t="s">
        <v>45</v>
      </c>
      <c r="C9058" s="15" t="s">
        <v>5805</v>
      </c>
      <c r="D9058" s="24">
        <v>866320</v>
      </c>
      <c r="E9058" t="str">
        <f>IF(D9058&lt;VLOOKUP(A9058,Min!A:B,2,FALSE),"Y","")</f>
        <v/>
      </c>
      <c r="F9058">
        <f>IF(AND(OR(s_tmchk="all",IF(ISERROR(MATCH(B9058,s_teams,0)),FALSE,TRUE)),OR(s_minsal="",s_minsal&lt;=D9058),OR(s_maxsal="",s_maxsal&gt;=D9058),OR(s_minyr="",s_minyr&lt;=A9058),OR(s_maxyr="",s_maxyr&gt;=A9058),OR(s_player="",s_player=C9058)),MAX(F$1:F9057)+1,0)</f>
        <v>0</v>
      </c>
    </row>
    <row r="9059" spans="1:6">
      <c r="A9059" s="20">
        <v>1999</v>
      </c>
      <c r="B9059" s="15" t="s">
        <v>45</v>
      </c>
      <c r="C9059" s="15" t="s">
        <v>5376</v>
      </c>
      <c r="D9059" s="24">
        <v>850000</v>
      </c>
      <c r="E9059" t="str">
        <f>IF(D9059&lt;VLOOKUP(A9059,Min!A:B,2,FALSE),"Y","")</f>
        <v/>
      </c>
      <c r="F9059">
        <f>IF(AND(OR(s_tmchk="all",IF(ISERROR(MATCH(B9059,s_teams,0)),FALSE,TRUE)),OR(s_minsal="",s_minsal&lt;=D9059),OR(s_maxsal="",s_maxsal&gt;=D9059),OR(s_minyr="",s_minyr&lt;=A9059),OR(s_maxyr="",s_maxyr&gt;=A9059),OR(s_player="",s_player=C9059)),MAX(F$1:F9058)+1,0)</f>
        <v>0</v>
      </c>
    </row>
    <row r="9060" spans="1:6">
      <c r="A9060" s="20">
        <v>1999</v>
      </c>
      <c r="B9060" s="15" t="s">
        <v>45</v>
      </c>
      <c r="C9060" s="15" t="s">
        <v>4977</v>
      </c>
      <c r="D9060" s="24">
        <v>800000</v>
      </c>
      <c r="E9060" t="str">
        <f>IF(D9060&lt;VLOOKUP(A9060,Min!A:B,2,FALSE),"Y","")</f>
        <v/>
      </c>
      <c r="F9060">
        <f>IF(AND(OR(s_tmchk="all",IF(ISERROR(MATCH(B9060,s_teams,0)),FALSE,TRUE)),OR(s_minsal="",s_minsal&lt;=D9060),OR(s_maxsal="",s_maxsal&gt;=D9060),OR(s_minyr="",s_minyr&lt;=A9060),OR(s_maxyr="",s_maxyr&gt;=A9060),OR(s_player="",s_player=C9060)),MAX(F$1:F9059)+1,0)</f>
        <v>0</v>
      </c>
    </row>
    <row r="9061" spans="1:6">
      <c r="A9061" s="20">
        <v>1999</v>
      </c>
      <c r="B9061" s="15" t="s">
        <v>45</v>
      </c>
      <c r="C9061" s="15" t="s">
        <v>5297</v>
      </c>
      <c r="D9061" s="24">
        <v>737880</v>
      </c>
      <c r="E9061" t="str">
        <f>IF(D9061&lt;VLOOKUP(A9061,Min!A:B,2,FALSE),"Y","")</f>
        <v/>
      </c>
      <c r="F9061">
        <f>IF(AND(OR(s_tmchk="all",IF(ISERROR(MATCH(B9061,s_teams,0)),FALSE,TRUE)),OR(s_minsal="",s_minsal&lt;=D9061),OR(s_maxsal="",s_maxsal&gt;=D9061),OR(s_minyr="",s_minyr&lt;=A9061),OR(s_maxyr="",s_maxyr&gt;=A9061),OR(s_player="",s_player=C9061)),MAX(F$1:F9060)+1,0)</f>
        <v>0</v>
      </c>
    </row>
    <row r="9062" spans="1:6">
      <c r="A9062" s="20">
        <v>1999</v>
      </c>
      <c r="B9062" s="15" t="s">
        <v>45</v>
      </c>
      <c r="C9062" s="15" t="s">
        <v>5450</v>
      </c>
      <c r="D9062" s="24">
        <v>475000</v>
      </c>
      <c r="E9062" t="str">
        <f>IF(D9062&lt;VLOOKUP(A9062,Min!A:B,2,FALSE),"Y","")</f>
        <v/>
      </c>
      <c r="F9062">
        <f>IF(AND(OR(s_tmchk="all",IF(ISERROR(MATCH(B9062,s_teams,0)),FALSE,TRUE)),OR(s_minsal="",s_minsal&lt;=D9062),OR(s_maxsal="",s_maxsal&gt;=D9062),OR(s_minyr="",s_minyr&lt;=A9062),OR(s_maxyr="",s_maxyr&gt;=A9062),OR(s_player="",s_player=C9062)),MAX(F$1:F9061)+1,0)</f>
        <v>0</v>
      </c>
    </row>
    <row r="9063" spans="1:6">
      <c r="A9063" s="20">
        <v>1999</v>
      </c>
      <c r="B9063" s="15" t="s">
        <v>45</v>
      </c>
      <c r="C9063" s="15" t="s">
        <v>4758</v>
      </c>
      <c r="D9063" s="24">
        <v>320000</v>
      </c>
      <c r="E9063" t="str">
        <f>IF(D9063&lt;VLOOKUP(A9063,Min!A:B,2,FALSE),"Y","")</f>
        <v/>
      </c>
      <c r="F9063">
        <f>IF(AND(OR(s_tmchk="all",IF(ISERROR(MATCH(B9063,s_teams,0)),FALSE,TRUE)),OR(s_minsal="",s_minsal&lt;=D9063),OR(s_maxsal="",s_maxsal&gt;=D9063),OR(s_minyr="",s_minyr&lt;=A9063),OR(s_maxyr="",s_maxyr&gt;=A9063),OR(s_player="",s_player=C9063)),MAX(F$1:F9062)+1,0)</f>
        <v>0</v>
      </c>
    </row>
    <row r="9064" spans="1:6">
      <c r="A9064" s="20">
        <v>1999</v>
      </c>
      <c r="B9064" s="15" t="s">
        <v>45</v>
      </c>
      <c r="C9064" s="15" t="s">
        <v>5457</v>
      </c>
      <c r="D9064" s="24">
        <v>287500</v>
      </c>
      <c r="E9064" t="str">
        <f>IF(D9064&lt;VLOOKUP(A9064,Min!A:B,2,FALSE),"Y","")</f>
        <v/>
      </c>
      <c r="F9064">
        <f>IF(AND(OR(s_tmchk="all",IF(ISERROR(MATCH(B9064,s_teams,0)),FALSE,TRUE)),OR(s_minsal="",s_minsal&lt;=D9064),OR(s_maxsal="",s_maxsal&gt;=D9064),OR(s_minyr="",s_minyr&lt;=A9064),OR(s_maxyr="",s_maxyr&gt;=A9064),OR(s_player="",s_player=C9064)),MAX(F$1:F9063)+1,0)</f>
        <v>0</v>
      </c>
    </row>
    <row r="9065" spans="1:6">
      <c r="A9065" s="20">
        <v>1999</v>
      </c>
      <c r="B9065" s="15" t="s">
        <v>46</v>
      </c>
      <c r="C9065" s="15" t="s">
        <v>4992</v>
      </c>
      <c r="D9065" s="24">
        <v>4370000</v>
      </c>
      <c r="E9065" t="str">
        <f>IF(D9065&lt;VLOOKUP(A9065,Min!A:B,2,FALSE),"Y","")</f>
        <v/>
      </c>
      <c r="F9065">
        <f>IF(AND(OR(s_tmchk="all",IF(ISERROR(MATCH(B9065,s_teams,0)),FALSE,TRUE)),OR(s_minsal="",s_minsal&lt;=D9065),OR(s_maxsal="",s_maxsal&gt;=D9065),OR(s_minyr="",s_minyr&lt;=A9065),OR(s_maxyr="",s_maxyr&gt;=A9065),OR(s_player="",s_player=C9065)),MAX(F$1:F9064)+1,0)</f>
        <v>0</v>
      </c>
    </row>
    <row r="9066" spans="1:6">
      <c r="A9066" s="20">
        <v>1999</v>
      </c>
      <c r="B9066" s="15" t="s">
        <v>46</v>
      </c>
      <c r="C9066" s="15" t="s">
        <v>5343</v>
      </c>
      <c r="D9066" s="24">
        <v>4000000</v>
      </c>
      <c r="E9066" t="str">
        <f>IF(D9066&lt;VLOOKUP(A9066,Min!A:B,2,FALSE),"Y","")</f>
        <v/>
      </c>
      <c r="F9066">
        <f>IF(AND(OR(s_tmchk="all",IF(ISERROR(MATCH(B9066,s_teams,0)),FALSE,TRUE)),OR(s_minsal="",s_minsal&lt;=D9066),OR(s_maxsal="",s_maxsal&gt;=D9066),OR(s_minyr="",s_minyr&lt;=A9066),OR(s_maxyr="",s_maxyr&gt;=A9066),OR(s_player="",s_player=C9066)),MAX(F$1:F9065)+1,0)</f>
        <v>0</v>
      </c>
    </row>
    <row r="9067" spans="1:6">
      <c r="A9067" s="20">
        <v>1999</v>
      </c>
      <c r="B9067" s="15" t="s">
        <v>46</v>
      </c>
      <c r="C9067" s="15" t="s">
        <v>5243</v>
      </c>
      <c r="D9067" s="24">
        <v>3675000</v>
      </c>
      <c r="E9067" t="str">
        <f>IF(D9067&lt;VLOOKUP(A9067,Min!A:B,2,FALSE),"Y","")</f>
        <v/>
      </c>
      <c r="F9067">
        <f>IF(AND(OR(s_tmchk="all",IF(ISERROR(MATCH(B9067,s_teams,0)),FALSE,TRUE)),OR(s_minsal="",s_minsal&lt;=D9067),OR(s_maxsal="",s_maxsal&gt;=D9067),OR(s_minyr="",s_minyr&lt;=A9067),OR(s_maxyr="",s_maxyr&gt;=A9067),OR(s_player="",s_player=C9067)),MAX(F$1:F9066)+1,0)</f>
        <v>0</v>
      </c>
    </row>
    <row r="9068" spans="1:6">
      <c r="A9068" s="20">
        <v>1999</v>
      </c>
      <c r="B9068" s="15" t="s">
        <v>46</v>
      </c>
      <c r="C9068" s="15" t="s">
        <v>4791</v>
      </c>
      <c r="D9068" s="24">
        <v>3600000</v>
      </c>
      <c r="E9068" t="str">
        <f>IF(D9068&lt;VLOOKUP(A9068,Min!A:B,2,FALSE),"Y","")</f>
        <v/>
      </c>
      <c r="F9068">
        <f>IF(AND(OR(s_tmchk="all",IF(ISERROR(MATCH(B9068,s_teams,0)),FALSE,TRUE)),OR(s_minsal="",s_minsal&lt;=D9068),OR(s_maxsal="",s_maxsal&gt;=D9068),OR(s_minyr="",s_minyr&lt;=A9068),OR(s_maxyr="",s_maxyr&gt;=A9068),OR(s_player="",s_player=C9068)),MAX(F$1:F9067)+1,0)</f>
        <v>0</v>
      </c>
    </row>
    <row r="9069" spans="1:6">
      <c r="A9069" s="20">
        <v>1999</v>
      </c>
      <c r="B9069" s="15" t="s">
        <v>46</v>
      </c>
      <c r="C9069" s="15" t="s">
        <v>5702</v>
      </c>
      <c r="D9069" s="24">
        <v>2800000</v>
      </c>
      <c r="E9069" t="str">
        <f>IF(D9069&lt;VLOOKUP(A9069,Min!A:B,2,FALSE),"Y","")</f>
        <v/>
      </c>
      <c r="F9069">
        <f>IF(AND(OR(s_tmchk="all",IF(ISERROR(MATCH(B9069,s_teams,0)),FALSE,TRUE)),OR(s_minsal="",s_minsal&lt;=D9069),OR(s_maxsal="",s_maxsal&gt;=D9069),OR(s_minyr="",s_minyr&lt;=A9069),OR(s_maxyr="",s_maxyr&gt;=A9069),OR(s_player="",s_player=C9069)),MAX(F$1:F9068)+1,0)</f>
        <v>0</v>
      </c>
    </row>
    <row r="9070" spans="1:6">
      <c r="A9070" s="20">
        <v>1999</v>
      </c>
      <c r="B9070" s="15" t="s">
        <v>46</v>
      </c>
      <c r="C9070" s="15" t="s">
        <v>4655</v>
      </c>
      <c r="D9070" s="24">
        <v>2000000</v>
      </c>
      <c r="E9070" t="str">
        <f>IF(D9070&lt;VLOOKUP(A9070,Min!A:B,2,FALSE),"Y","")</f>
        <v/>
      </c>
      <c r="F9070">
        <f>IF(AND(OR(s_tmchk="all",IF(ISERROR(MATCH(B9070,s_teams,0)),FALSE,TRUE)),OR(s_minsal="",s_minsal&lt;=D9070),OR(s_maxsal="",s_maxsal&gt;=D9070),OR(s_minyr="",s_minyr&lt;=A9070),OR(s_maxyr="",s_maxyr&gt;=A9070),OR(s_player="",s_player=C9070)),MAX(F$1:F9069)+1,0)</f>
        <v>0</v>
      </c>
    </row>
    <row r="9071" spans="1:6">
      <c r="A9071" s="20">
        <v>1999</v>
      </c>
      <c r="B9071" s="15" t="s">
        <v>46</v>
      </c>
      <c r="C9071" s="15" t="s">
        <v>2626</v>
      </c>
      <c r="D9071" s="24">
        <v>1940000</v>
      </c>
      <c r="E9071" t="str">
        <f>IF(D9071&lt;VLOOKUP(A9071,Min!A:B,2,FALSE),"Y","")</f>
        <v/>
      </c>
      <c r="F9071">
        <f>IF(AND(OR(s_tmchk="all",IF(ISERROR(MATCH(B9071,s_teams,0)),FALSE,TRUE)),OR(s_minsal="",s_minsal&lt;=D9071),OR(s_maxsal="",s_maxsal&gt;=D9071),OR(s_minyr="",s_minyr&lt;=A9071),OR(s_maxyr="",s_maxyr&gt;=A9071),OR(s_player="",s_player=C9071)),MAX(F$1:F9070)+1,0)</f>
        <v>0</v>
      </c>
    </row>
    <row r="9072" spans="1:6">
      <c r="A9072" s="20">
        <v>1999</v>
      </c>
      <c r="B9072" s="15" t="s">
        <v>46</v>
      </c>
      <c r="C9072" s="15" t="s">
        <v>4520</v>
      </c>
      <c r="D9072" s="24">
        <v>1701000</v>
      </c>
      <c r="E9072" t="str">
        <f>IF(D9072&lt;VLOOKUP(A9072,Min!A:B,2,FALSE),"Y","")</f>
        <v/>
      </c>
      <c r="F9072">
        <f>IF(AND(OR(s_tmchk="all",IF(ISERROR(MATCH(B9072,s_teams,0)),FALSE,TRUE)),OR(s_minsal="",s_minsal&lt;=D9072),OR(s_maxsal="",s_maxsal&gt;=D9072),OR(s_minyr="",s_minyr&lt;=A9072),OR(s_maxyr="",s_maxyr&gt;=A9072),OR(s_player="",s_player=C9072)),MAX(F$1:F9071)+1,0)</f>
        <v>0</v>
      </c>
    </row>
    <row r="9073" spans="1:6">
      <c r="A9073" s="20">
        <v>1999</v>
      </c>
      <c r="B9073" s="15" t="s">
        <v>46</v>
      </c>
      <c r="C9073" s="15" t="s">
        <v>5072</v>
      </c>
      <c r="D9073" s="24">
        <v>1650000</v>
      </c>
      <c r="E9073" t="str">
        <f>IF(D9073&lt;VLOOKUP(A9073,Min!A:B,2,FALSE),"Y","")</f>
        <v/>
      </c>
      <c r="F9073">
        <f>IF(AND(OR(s_tmchk="all",IF(ISERROR(MATCH(B9073,s_teams,0)),FALSE,TRUE)),OR(s_minsal="",s_minsal&lt;=D9073),OR(s_maxsal="",s_maxsal&gt;=D9073),OR(s_minyr="",s_minyr&lt;=A9073),OR(s_maxyr="",s_maxyr&gt;=A9073),OR(s_player="",s_player=C9073)),MAX(F$1:F9072)+1,0)</f>
        <v>0</v>
      </c>
    </row>
    <row r="9074" spans="1:6">
      <c r="A9074" s="20">
        <v>1999</v>
      </c>
      <c r="B9074" s="15" t="s">
        <v>46</v>
      </c>
      <c r="C9074" s="15" t="s">
        <v>4541</v>
      </c>
      <c r="D9074" s="24">
        <v>1538000</v>
      </c>
      <c r="E9074" t="str">
        <f>IF(D9074&lt;VLOOKUP(A9074,Min!A:B,2,FALSE),"Y","")</f>
        <v/>
      </c>
      <c r="F9074">
        <f>IF(AND(OR(s_tmchk="all",IF(ISERROR(MATCH(B9074,s_teams,0)),FALSE,TRUE)),OR(s_minsal="",s_minsal&lt;=D9074),OR(s_maxsal="",s_maxsal&gt;=D9074),OR(s_minyr="",s_minyr&lt;=A9074),OR(s_maxyr="",s_maxyr&gt;=A9074),OR(s_player="",s_player=C9074)),MAX(F$1:F9073)+1,0)</f>
        <v>0</v>
      </c>
    </row>
    <row r="9075" spans="1:6">
      <c r="A9075" s="20">
        <v>1999</v>
      </c>
      <c r="B9075" s="15" t="s">
        <v>46</v>
      </c>
      <c r="C9075" s="15" t="s">
        <v>5006</v>
      </c>
      <c r="D9075" s="24">
        <v>1430000</v>
      </c>
      <c r="E9075" t="str">
        <f>IF(D9075&lt;VLOOKUP(A9075,Min!A:B,2,FALSE),"Y","")</f>
        <v/>
      </c>
      <c r="F9075">
        <f>IF(AND(OR(s_tmchk="all",IF(ISERROR(MATCH(B9075,s_teams,0)),FALSE,TRUE)),OR(s_minsal="",s_minsal&lt;=D9075),OR(s_maxsal="",s_maxsal&gt;=D9075),OR(s_minyr="",s_minyr&lt;=A9075),OR(s_maxyr="",s_maxyr&gt;=A9075),OR(s_player="",s_player=C9075)),MAX(F$1:F9074)+1,0)</f>
        <v>0</v>
      </c>
    </row>
    <row r="9076" spans="1:6">
      <c r="A9076" s="20">
        <v>1999</v>
      </c>
      <c r="B9076" s="15" t="s">
        <v>46</v>
      </c>
      <c r="C9076" s="15" t="s">
        <v>6044</v>
      </c>
      <c r="D9076" s="24">
        <v>1150000</v>
      </c>
      <c r="E9076" t="str">
        <f>IF(D9076&lt;VLOOKUP(A9076,Min!A:B,2,FALSE),"Y","")</f>
        <v/>
      </c>
      <c r="F9076">
        <f>IF(AND(OR(s_tmchk="all",IF(ISERROR(MATCH(B9076,s_teams,0)),FALSE,TRUE)),OR(s_minsal="",s_minsal&lt;=D9076),OR(s_maxsal="",s_maxsal&gt;=D9076),OR(s_minyr="",s_minyr&lt;=A9076),OR(s_maxyr="",s_maxyr&gt;=A9076),OR(s_player="",s_player=C9076)),MAX(F$1:F9075)+1,0)</f>
        <v>0</v>
      </c>
    </row>
    <row r="9077" spans="1:6">
      <c r="A9077" s="20">
        <v>1999</v>
      </c>
      <c r="B9077" s="15" t="s">
        <v>46</v>
      </c>
      <c r="C9077" s="15" t="s">
        <v>6096</v>
      </c>
      <c r="D9077" s="24">
        <v>1131000</v>
      </c>
      <c r="E9077" t="str">
        <f>IF(D9077&lt;VLOOKUP(A9077,Min!A:B,2,FALSE),"Y","")</f>
        <v/>
      </c>
      <c r="F9077">
        <f>IF(AND(OR(s_tmchk="all",IF(ISERROR(MATCH(B9077,s_teams,0)),FALSE,TRUE)),OR(s_minsal="",s_minsal&lt;=D9077),OR(s_maxsal="",s_maxsal&gt;=D9077),OR(s_minyr="",s_minyr&lt;=A9077),OR(s_maxyr="",s_maxyr&gt;=A9077),OR(s_player="",s_player=C9077)),MAX(F$1:F9076)+1,0)</f>
        <v>0</v>
      </c>
    </row>
    <row r="9078" spans="1:6">
      <c r="A9078" s="20">
        <v>1999</v>
      </c>
      <c r="B9078" s="15" t="s">
        <v>49</v>
      </c>
      <c r="C9078" s="15" t="s">
        <v>4608</v>
      </c>
      <c r="D9078" s="24" t="s">
        <v>15337</v>
      </c>
      <c r="E9078" t="str">
        <f>IF(D9078&lt;VLOOKUP(A9078,Min!A:B,2,FALSE),"Y","")</f>
        <v/>
      </c>
      <c r="F9078">
        <f>IF(AND(OR(s_tmchk="all",IF(ISERROR(MATCH(B9078,s_teams,0)),FALSE,TRUE)),OR(s_minsal="",s_minsal&lt;=D9078),OR(s_maxsal="",s_maxsal&gt;=D9078),OR(s_minyr="",s_minyr&lt;=A9078),OR(s_maxyr="",s_maxyr&gt;=A9078),OR(s_player="",s_player=C9078)),MAX(F$1:F9077)+1,0)</f>
        <v>0</v>
      </c>
    </row>
    <row r="9079" spans="1:6">
      <c r="A9079" s="20">
        <v>1999</v>
      </c>
      <c r="B9079" s="15" t="s">
        <v>49</v>
      </c>
      <c r="C9079" s="15" t="s">
        <v>5027</v>
      </c>
      <c r="D9079" s="24" t="s">
        <v>15337</v>
      </c>
      <c r="E9079" t="str">
        <f>IF(D9079&lt;VLOOKUP(A9079,Min!A:B,2,FALSE),"Y","")</f>
        <v/>
      </c>
      <c r="F9079">
        <f>IF(AND(OR(s_tmchk="all",IF(ISERROR(MATCH(B9079,s_teams,0)),FALSE,TRUE)),OR(s_minsal="",s_minsal&lt;=D9079),OR(s_maxsal="",s_maxsal&gt;=D9079),OR(s_minyr="",s_minyr&lt;=A9079),OR(s_maxyr="",s_maxyr&gt;=A9079),OR(s_player="",s_player=C9079)),MAX(F$1:F9078)+1,0)</f>
        <v>0</v>
      </c>
    </row>
    <row r="9080" spans="1:6">
      <c r="A9080" s="20">
        <v>1999</v>
      </c>
      <c r="B9080" s="15" t="s">
        <v>49</v>
      </c>
      <c r="C9080" s="15" t="s">
        <v>5615</v>
      </c>
      <c r="D9080" s="24" t="s">
        <v>15337</v>
      </c>
      <c r="E9080" t="str">
        <f>IF(D9080&lt;VLOOKUP(A9080,Min!A:B,2,FALSE),"Y","")</f>
        <v/>
      </c>
      <c r="F9080">
        <f>IF(AND(OR(s_tmchk="all",IF(ISERROR(MATCH(B9080,s_teams,0)),FALSE,TRUE)),OR(s_minsal="",s_minsal&lt;=D9080),OR(s_maxsal="",s_maxsal&gt;=D9080),OR(s_minyr="",s_minyr&lt;=A9080),OR(s_maxyr="",s_maxyr&gt;=A9080),OR(s_player="",s_player=C9080)),MAX(F$1:F9079)+1,0)</f>
        <v>0</v>
      </c>
    </row>
    <row r="9081" spans="1:6">
      <c r="A9081" s="20">
        <v>1999</v>
      </c>
      <c r="B9081" s="15" t="s">
        <v>49</v>
      </c>
      <c r="C9081" s="15" t="s">
        <v>5623</v>
      </c>
      <c r="D9081" s="24" t="s">
        <v>15337</v>
      </c>
      <c r="E9081" t="str">
        <f>IF(D9081&lt;VLOOKUP(A9081,Min!A:B,2,FALSE),"Y","")</f>
        <v/>
      </c>
      <c r="F9081">
        <f>IF(AND(OR(s_tmchk="all",IF(ISERROR(MATCH(B9081,s_teams,0)),FALSE,TRUE)),OR(s_minsal="",s_minsal&lt;=D9081),OR(s_maxsal="",s_maxsal&gt;=D9081),OR(s_minyr="",s_minyr&lt;=A9081),OR(s_maxyr="",s_maxyr&gt;=A9081),OR(s_player="",s_player=C9081)),MAX(F$1:F9080)+1,0)</f>
        <v>0</v>
      </c>
    </row>
    <row r="9082" spans="1:6">
      <c r="A9082" s="20">
        <v>1999</v>
      </c>
      <c r="B9082" s="15" t="s">
        <v>49</v>
      </c>
      <c r="C9082" s="15" t="s">
        <v>5739</v>
      </c>
      <c r="D9082" s="24" t="s">
        <v>15337</v>
      </c>
      <c r="E9082" t="str">
        <f>IF(D9082&lt;VLOOKUP(A9082,Min!A:B,2,FALSE),"Y","")</f>
        <v/>
      </c>
      <c r="F9082">
        <f>IF(AND(OR(s_tmchk="all",IF(ISERROR(MATCH(B9082,s_teams,0)),FALSE,TRUE)),OR(s_minsal="",s_minsal&lt;=D9082),OR(s_maxsal="",s_maxsal&gt;=D9082),OR(s_minyr="",s_minyr&lt;=A9082),OR(s_maxyr="",s_maxyr&gt;=A9082),OR(s_player="",s_player=C9082)),MAX(F$1:F9081)+1,0)</f>
        <v>0</v>
      </c>
    </row>
    <row r="9083" spans="1:6">
      <c r="A9083" s="20">
        <v>1999</v>
      </c>
      <c r="B9083" s="15" t="s">
        <v>49</v>
      </c>
      <c r="C9083" s="15" t="s">
        <v>5998</v>
      </c>
      <c r="D9083" s="24" t="s">
        <v>15337</v>
      </c>
      <c r="E9083" t="str">
        <f>IF(D9083&lt;VLOOKUP(A9083,Min!A:B,2,FALSE),"Y","")</f>
        <v/>
      </c>
      <c r="F9083">
        <f>IF(AND(OR(s_tmchk="all",IF(ISERROR(MATCH(B9083,s_teams,0)),FALSE,TRUE)),OR(s_minsal="",s_minsal&lt;=D9083),OR(s_maxsal="",s_maxsal&gt;=D9083),OR(s_minyr="",s_minyr&lt;=A9083),OR(s_maxyr="",s_maxyr&gt;=A9083),OR(s_player="",s_player=C9083)),MAX(F$1:F9082)+1,0)</f>
        <v>0</v>
      </c>
    </row>
    <row r="9084" spans="1:6">
      <c r="A9084" s="20">
        <v>1999</v>
      </c>
      <c r="B9084" s="15" t="s">
        <v>49</v>
      </c>
      <c r="C9084" s="15" t="s">
        <v>5146</v>
      </c>
      <c r="D9084" s="24">
        <v>12943000</v>
      </c>
      <c r="E9084" t="str">
        <f>IF(D9084&lt;VLOOKUP(A9084,Min!A:B,2,FALSE),"Y","")</f>
        <v/>
      </c>
      <c r="F9084">
        <f>IF(AND(OR(s_tmchk="all",IF(ISERROR(MATCH(B9084,s_teams,0)),FALSE,TRUE)),OR(s_minsal="",s_minsal&lt;=D9084),OR(s_maxsal="",s_maxsal&gt;=D9084),OR(s_minyr="",s_minyr&lt;=A9084),OR(s_maxyr="",s_maxyr&gt;=A9084),OR(s_player="",s_player=C9084)),MAX(F$1:F9083)+1,0)</f>
        <v>0</v>
      </c>
    </row>
    <row r="9085" spans="1:6">
      <c r="A9085" s="20">
        <v>1999</v>
      </c>
      <c r="B9085" s="15" t="s">
        <v>49</v>
      </c>
      <c r="C9085" s="15" t="s">
        <v>5945</v>
      </c>
      <c r="D9085" s="24">
        <v>11000000</v>
      </c>
      <c r="E9085" t="str">
        <f>IF(D9085&lt;VLOOKUP(A9085,Min!A:B,2,FALSE),"Y","")</f>
        <v/>
      </c>
      <c r="F9085">
        <f>IF(AND(OR(s_tmchk="all",IF(ISERROR(MATCH(B9085,s_teams,0)),FALSE,TRUE)),OR(s_minsal="",s_minsal&lt;=D9085),OR(s_maxsal="",s_maxsal&gt;=D9085),OR(s_minyr="",s_minyr&lt;=A9085),OR(s_maxyr="",s_maxyr&gt;=A9085),OR(s_player="",s_player=C9085)),MAX(F$1:F9084)+1,0)</f>
        <v>0</v>
      </c>
    </row>
    <row r="9086" spans="1:6">
      <c r="A9086" s="20">
        <v>1999</v>
      </c>
      <c r="B9086" s="15" t="s">
        <v>49</v>
      </c>
      <c r="C9086" s="15" t="s">
        <v>4690</v>
      </c>
      <c r="D9086" s="24">
        <v>2240000</v>
      </c>
      <c r="E9086" t="str">
        <f>IF(D9086&lt;VLOOKUP(A9086,Min!A:B,2,FALSE),"Y","")</f>
        <v/>
      </c>
      <c r="F9086">
        <f>IF(AND(OR(s_tmchk="all",IF(ISERROR(MATCH(B9086,s_teams,0)),FALSE,TRUE)),OR(s_minsal="",s_minsal&lt;=D9086),OR(s_maxsal="",s_maxsal&gt;=D9086),OR(s_minyr="",s_minyr&lt;=A9086),OR(s_maxyr="",s_maxyr&gt;=A9086),OR(s_player="",s_player=C9086)),MAX(F$1:F9085)+1,0)</f>
        <v>0</v>
      </c>
    </row>
    <row r="9087" spans="1:6">
      <c r="A9087" s="20">
        <v>1999</v>
      </c>
      <c r="B9087" s="15" t="s">
        <v>49</v>
      </c>
      <c r="C9087" s="15" t="s">
        <v>4754</v>
      </c>
      <c r="D9087" s="24">
        <v>1000000</v>
      </c>
      <c r="E9087" t="str">
        <f>IF(D9087&lt;VLOOKUP(A9087,Min!A:B,2,FALSE),"Y","")</f>
        <v/>
      </c>
      <c r="F9087">
        <f>IF(AND(OR(s_tmchk="all",IF(ISERROR(MATCH(B9087,s_teams,0)),FALSE,TRUE)),OR(s_minsal="",s_minsal&lt;=D9087),OR(s_maxsal="",s_maxsal&gt;=D9087),OR(s_minyr="",s_minyr&lt;=A9087),OR(s_maxyr="",s_maxyr&gt;=A9087),OR(s_player="",s_player=C9087)),MAX(F$1:F9086)+1,0)</f>
        <v>0</v>
      </c>
    </row>
    <row r="9088" spans="1:6">
      <c r="A9088" s="20">
        <v>1999</v>
      </c>
      <c r="B9088" s="15" t="s">
        <v>49</v>
      </c>
      <c r="C9088" s="15" t="s">
        <v>5645</v>
      </c>
      <c r="D9088" s="24">
        <v>949600</v>
      </c>
      <c r="E9088" t="str">
        <f>IF(D9088&lt;VLOOKUP(A9088,Min!A:B,2,FALSE),"Y","")</f>
        <v/>
      </c>
      <c r="F9088">
        <f>IF(AND(OR(s_tmchk="all",IF(ISERROR(MATCH(B9088,s_teams,0)),FALSE,TRUE)),OR(s_minsal="",s_minsal&lt;=D9088),OR(s_maxsal="",s_maxsal&gt;=D9088),OR(s_minyr="",s_minyr&lt;=A9088),OR(s_maxyr="",s_maxyr&gt;=A9088),OR(s_player="",s_player=C9088)),MAX(F$1:F9087)+1,0)</f>
        <v>0</v>
      </c>
    </row>
    <row r="9089" spans="1:6">
      <c r="A9089" s="20">
        <v>1999</v>
      </c>
      <c r="B9089" s="15" t="s">
        <v>49</v>
      </c>
      <c r="C9089" s="15" t="s">
        <v>4718</v>
      </c>
      <c r="D9089" s="24">
        <v>857000</v>
      </c>
      <c r="E9089" t="str">
        <f>IF(D9089&lt;VLOOKUP(A9089,Min!A:B,2,FALSE),"Y","")</f>
        <v/>
      </c>
      <c r="F9089">
        <f>IF(AND(OR(s_tmchk="all",IF(ISERROR(MATCH(B9089,s_teams,0)),FALSE,TRUE)),OR(s_minsal="",s_minsal&lt;=D9089),OR(s_maxsal="",s_maxsal&gt;=D9089),OR(s_minyr="",s_minyr&lt;=A9089),OR(s_maxyr="",s_maxyr&gt;=A9089),OR(s_player="",s_player=C9089)),MAX(F$1:F9088)+1,0)</f>
        <v>0</v>
      </c>
    </row>
    <row r="9090" spans="1:6">
      <c r="A9090" s="20">
        <v>1999</v>
      </c>
      <c r="B9090" s="15" t="s">
        <v>49</v>
      </c>
      <c r="C9090" s="15" t="s">
        <v>5924</v>
      </c>
      <c r="D9090" s="24">
        <v>545000</v>
      </c>
      <c r="E9090" t="str">
        <f>IF(D9090&lt;VLOOKUP(A9090,Min!A:B,2,FALSE),"Y","")</f>
        <v/>
      </c>
      <c r="F9090">
        <f>IF(AND(OR(s_tmchk="all",IF(ISERROR(MATCH(B9090,s_teams,0)),FALSE,TRUE)),OR(s_minsal="",s_minsal&lt;=D9090),OR(s_maxsal="",s_maxsal&gt;=D9090),OR(s_minyr="",s_minyr&lt;=A9090),OR(s_maxyr="",s_maxyr&gt;=A9090),OR(s_player="",s_player=C9090)),MAX(F$1:F9089)+1,0)</f>
        <v>0</v>
      </c>
    </row>
    <row r="9091" spans="1:6">
      <c r="A9091" s="20">
        <v>1999</v>
      </c>
      <c r="B9091" s="15" t="s">
        <v>49</v>
      </c>
      <c r="C9091" s="15" t="s">
        <v>4600</v>
      </c>
      <c r="D9091" s="24">
        <v>475000</v>
      </c>
      <c r="E9091" t="str">
        <f>IF(D9091&lt;VLOOKUP(A9091,Min!A:B,2,FALSE),"Y","")</f>
        <v/>
      </c>
      <c r="F9091">
        <f>IF(AND(OR(s_tmchk="all",IF(ISERROR(MATCH(B9091,s_teams,0)),FALSE,TRUE)),OR(s_minsal="",s_minsal&lt;=D9091),OR(s_maxsal="",s_maxsal&gt;=D9091),OR(s_minyr="",s_minyr&lt;=A9091),OR(s_maxyr="",s_maxyr&gt;=A9091),OR(s_player="",s_player=C9091)),MAX(F$1:F9090)+1,0)</f>
        <v>0</v>
      </c>
    </row>
    <row r="9092" spans="1:6">
      <c r="A9092" s="20">
        <v>1999</v>
      </c>
      <c r="B9092" s="15" t="s">
        <v>49</v>
      </c>
      <c r="C9092" s="15" t="s">
        <v>4843</v>
      </c>
      <c r="D9092" s="24">
        <v>287500</v>
      </c>
      <c r="E9092" t="str">
        <f>IF(D9092&lt;VLOOKUP(A9092,Min!A:B,2,FALSE),"Y","")</f>
        <v/>
      </c>
      <c r="F9092">
        <f>IF(AND(OR(s_tmchk="all",IF(ISERROR(MATCH(B9092,s_teams,0)),FALSE,TRUE)),OR(s_minsal="",s_minsal&lt;=D9092),OR(s_maxsal="",s_maxsal&gt;=D9092),OR(s_minyr="",s_minyr&lt;=A9092),OR(s_maxyr="",s_maxyr&gt;=A9092),OR(s_player="",s_player=C9092)),MAX(F$1:F9091)+1,0)</f>
        <v>0</v>
      </c>
    </row>
    <row r="9093" spans="1:6">
      <c r="A9093" s="20">
        <v>1999</v>
      </c>
      <c r="B9093" s="15" t="s">
        <v>51</v>
      </c>
      <c r="C9093" s="15" t="s">
        <v>5857</v>
      </c>
      <c r="D9093" s="24">
        <v>8500000</v>
      </c>
      <c r="E9093" t="str">
        <f>IF(D9093&lt;VLOOKUP(A9093,Min!A:B,2,FALSE),"Y","")</f>
        <v/>
      </c>
      <c r="F9093">
        <f>IF(AND(OR(s_tmchk="all",IF(ISERROR(MATCH(B9093,s_teams,0)),FALSE,TRUE)),OR(s_minsal="",s_minsal&lt;=D9093),OR(s_maxsal="",s_maxsal&gt;=D9093),OR(s_minyr="",s_minyr&lt;=A9093),OR(s_maxyr="",s_maxyr&gt;=A9093),OR(s_player="",s_player=C9093)),MAX(F$1:F9092)+1,0)</f>
        <v>0</v>
      </c>
    </row>
    <row r="9094" spans="1:6">
      <c r="A9094" s="20">
        <v>1999</v>
      </c>
      <c r="B9094" s="15" t="s">
        <v>51</v>
      </c>
      <c r="C9094" s="15" t="s">
        <v>5829</v>
      </c>
      <c r="D9094" s="24">
        <v>6781000</v>
      </c>
      <c r="E9094" t="str">
        <f>IF(D9094&lt;VLOOKUP(A9094,Min!A:B,2,FALSE),"Y","")</f>
        <v/>
      </c>
      <c r="F9094">
        <f>IF(AND(OR(s_tmchk="all",IF(ISERROR(MATCH(B9094,s_teams,0)),FALSE,TRUE)),OR(s_minsal="",s_minsal&lt;=D9094),OR(s_maxsal="",s_maxsal&gt;=D9094),OR(s_minyr="",s_minyr&lt;=A9094),OR(s_maxyr="",s_maxyr&gt;=A9094),OR(s_player="",s_player=C9094)),MAX(F$1:F9093)+1,0)</f>
        <v>0</v>
      </c>
    </row>
    <row r="9095" spans="1:6">
      <c r="A9095" s="20">
        <v>1999</v>
      </c>
      <c r="B9095" s="15" t="s">
        <v>51</v>
      </c>
      <c r="C9095" s="15" t="s">
        <v>4952</v>
      </c>
      <c r="D9095" s="24">
        <v>4200000</v>
      </c>
      <c r="E9095" t="str">
        <f>IF(D9095&lt;VLOOKUP(A9095,Min!A:B,2,FALSE),"Y","")</f>
        <v/>
      </c>
      <c r="F9095">
        <f>IF(AND(OR(s_tmchk="all",IF(ISERROR(MATCH(B9095,s_teams,0)),FALSE,TRUE)),OR(s_minsal="",s_minsal&lt;=D9095),OR(s_maxsal="",s_maxsal&gt;=D9095),OR(s_minyr="",s_minyr&lt;=A9095),OR(s_maxyr="",s_maxyr&gt;=A9095),OR(s_player="",s_player=C9095)),MAX(F$1:F9094)+1,0)</f>
        <v>0</v>
      </c>
    </row>
    <row r="9096" spans="1:6">
      <c r="A9096" s="20">
        <v>1999</v>
      </c>
      <c r="B9096" s="15" t="s">
        <v>51</v>
      </c>
      <c r="C9096" s="15" t="s">
        <v>4850</v>
      </c>
      <c r="D9096" s="24">
        <v>4038000</v>
      </c>
      <c r="E9096" t="str">
        <f>IF(D9096&lt;VLOOKUP(A9096,Min!A:B,2,FALSE),"Y","")</f>
        <v/>
      </c>
      <c r="F9096">
        <f>IF(AND(OR(s_tmchk="all",IF(ISERROR(MATCH(B9096,s_teams,0)),FALSE,TRUE)),OR(s_minsal="",s_minsal&lt;=D9096),OR(s_maxsal="",s_maxsal&gt;=D9096),OR(s_minyr="",s_minyr&lt;=A9096),OR(s_maxyr="",s_maxyr&gt;=A9096),OR(s_player="",s_player=C9096)),MAX(F$1:F9095)+1,0)</f>
        <v>0</v>
      </c>
    </row>
    <row r="9097" spans="1:6">
      <c r="A9097" s="20">
        <v>1999</v>
      </c>
      <c r="B9097" s="15" t="s">
        <v>51</v>
      </c>
      <c r="C9097" s="15" t="s">
        <v>5591</v>
      </c>
      <c r="D9097" s="24">
        <v>3600000</v>
      </c>
      <c r="E9097" t="str">
        <f>IF(D9097&lt;VLOOKUP(A9097,Min!A:B,2,FALSE),"Y","")</f>
        <v/>
      </c>
      <c r="F9097">
        <f>IF(AND(OR(s_tmchk="all",IF(ISERROR(MATCH(B9097,s_teams,0)),FALSE,TRUE)),OR(s_minsal="",s_minsal&lt;=D9097),OR(s_maxsal="",s_maxsal&gt;=D9097),OR(s_minyr="",s_minyr&lt;=A9097),OR(s_maxyr="",s_maxyr&gt;=A9097),OR(s_player="",s_player=C9097)),MAX(F$1:F9096)+1,0)</f>
        <v>0</v>
      </c>
    </row>
    <row r="9098" spans="1:6">
      <c r="A9098" s="20">
        <v>1999</v>
      </c>
      <c r="B9098" s="15" t="s">
        <v>51</v>
      </c>
      <c r="C9098" s="15" t="s">
        <v>4793</v>
      </c>
      <c r="D9098" s="24">
        <v>3510000</v>
      </c>
      <c r="E9098" t="str">
        <f>IF(D9098&lt;VLOOKUP(A9098,Min!A:B,2,FALSE),"Y","")</f>
        <v/>
      </c>
      <c r="F9098">
        <f>IF(AND(OR(s_tmchk="all",IF(ISERROR(MATCH(B9098,s_teams,0)),FALSE,TRUE)),OR(s_minsal="",s_minsal&lt;=D9098),OR(s_maxsal="",s_maxsal&gt;=D9098),OR(s_minyr="",s_minyr&lt;=A9098),OR(s_maxyr="",s_maxyr&gt;=A9098),OR(s_player="",s_player=C9098)),MAX(F$1:F9097)+1,0)</f>
        <v>0</v>
      </c>
    </row>
    <row r="9099" spans="1:6">
      <c r="A9099" s="20">
        <v>1999</v>
      </c>
      <c r="B9099" s="15" t="s">
        <v>51</v>
      </c>
      <c r="C9099" s="15" t="s">
        <v>4614</v>
      </c>
      <c r="D9099" s="24">
        <v>3500000</v>
      </c>
      <c r="E9099" t="str">
        <f>IF(D9099&lt;VLOOKUP(A9099,Min!A:B,2,FALSE),"Y","")</f>
        <v/>
      </c>
      <c r="F9099">
        <f>IF(AND(OR(s_tmchk="all",IF(ISERROR(MATCH(B9099,s_teams,0)),FALSE,TRUE)),OR(s_minsal="",s_minsal&lt;=D9099),OR(s_maxsal="",s_maxsal&gt;=D9099),OR(s_minyr="",s_minyr&lt;=A9099),OR(s_maxyr="",s_maxyr&gt;=A9099),OR(s_player="",s_player=C9099)),MAX(F$1:F9098)+1,0)</f>
        <v>0</v>
      </c>
    </row>
    <row r="9100" spans="1:6">
      <c r="A9100" s="20">
        <v>1999</v>
      </c>
      <c r="B9100" s="15" t="s">
        <v>51</v>
      </c>
      <c r="C9100" s="15" t="s">
        <v>6110</v>
      </c>
      <c r="D9100" s="24">
        <v>2750000</v>
      </c>
      <c r="E9100" t="str">
        <f>IF(D9100&lt;VLOOKUP(A9100,Min!A:B,2,FALSE),"Y","")</f>
        <v/>
      </c>
      <c r="F9100">
        <f>IF(AND(OR(s_tmchk="all",IF(ISERROR(MATCH(B9100,s_teams,0)),FALSE,TRUE)),OR(s_minsal="",s_minsal&lt;=D9100),OR(s_maxsal="",s_maxsal&gt;=D9100),OR(s_minyr="",s_minyr&lt;=A9100),OR(s_maxyr="",s_maxyr&gt;=A9100),OR(s_player="",s_player=C9100)),MAX(F$1:F9099)+1,0)</f>
        <v>0</v>
      </c>
    </row>
    <row r="9101" spans="1:6">
      <c r="A9101" s="20">
        <v>1999</v>
      </c>
      <c r="B9101" s="15" t="s">
        <v>51</v>
      </c>
      <c r="C9101" s="15" t="s">
        <v>5204</v>
      </c>
      <c r="D9101" s="24">
        <v>2145000</v>
      </c>
      <c r="E9101" t="str">
        <f>IF(D9101&lt;VLOOKUP(A9101,Min!A:B,2,FALSE),"Y","")</f>
        <v/>
      </c>
      <c r="F9101">
        <f>IF(AND(OR(s_tmchk="all",IF(ISERROR(MATCH(B9101,s_teams,0)),FALSE,TRUE)),OR(s_minsal="",s_minsal&lt;=D9101),OR(s_maxsal="",s_maxsal&gt;=D9101),OR(s_minyr="",s_minyr&lt;=A9101),OR(s_maxyr="",s_maxyr&gt;=A9101),OR(s_player="",s_player=C9101)),MAX(F$1:F9100)+1,0)</f>
        <v>0</v>
      </c>
    </row>
    <row r="9102" spans="1:6">
      <c r="A9102" s="20">
        <v>1999</v>
      </c>
      <c r="B9102" s="15" t="s">
        <v>51</v>
      </c>
      <c r="C9102" s="15" t="s">
        <v>5926</v>
      </c>
      <c r="D9102" s="24">
        <v>1785000</v>
      </c>
      <c r="E9102" t="str">
        <f>IF(D9102&lt;VLOOKUP(A9102,Min!A:B,2,FALSE),"Y","")</f>
        <v/>
      </c>
      <c r="F9102">
        <f>IF(AND(OR(s_tmchk="all",IF(ISERROR(MATCH(B9102,s_teams,0)),FALSE,TRUE)),OR(s_minsal="",s_minsal&lt;=D9102),OR(s_maxsal="",s_maxsal&gt;=D9102),OR(s_minyr="",s_minyr&lt;=A9102),OR(s_maxyr="",s_maxyr&gt;=A9102),OR(s_player="",s_player=C9102)),MAX(F$1:F9101)+1,0)</f>
        <v>0</v>
      </c>
    </row>
    <row r="9103" spans="1:6">
      <c r="A9103" s="20">
        <v>1999</v>
      </c>
      <c r="B9103" s="15" t="s">
        <v>51</v>
      </c>
      <c r="C9103" s="15" t="s">
        <v>5155</v>
      </c>
      <c r="D9103" s="24">
        <v>1440000</v>
      </c>
      <c r="E9103" t="str">
        <f>IF(D9103&lt;VLOOKUP(A9103,Min!A:B,2,FALSE),"Y","")</f>
        <v/>
      </c>
      <c r="F9103">
        <f>IF(AND(OR(s_tmchk="all",IF(ISERROR(MATCH(B9103,s_teams,0)),FALSE,TRUE)),OR(s_minsal="",s_minsal&lt;=D9103),OR(s_maxsal="",s_maxsal&gt;=D9103),OR(s_minyr="",s_minyr&lt;=A9103),OR(s_maxyr="",s_maxyr&gt;=A9103),OR(s_player="",s_player=C9103)),MAX(F$1:F9102)+1,0)</f>
        <v>0</v>
      </c>
    </row>
    <row r="9104" spans="1:6">
      <c r="A9104" s="20">
        <v>1999</v>
      </c>
      <c r="B9104" s="15" t="s">
        <v>51</v>
      </c>
      <c r="C9104" s="15" t="s">
        <v>4628</v>
      </c>
      <c r="D9104" s="24">
        <v>1340000</v>
      </c>
      <c r="E9104" t="str">
        <f>IF(D9104&lt;VLOOKUP(A9104,Min!A:B,2,FALSE),"Y","")</f>
        <v/>
      </c>
      <c r="F9104">
        <f>IF(AND(OR(s_tmchk="all",IF(ISERROR(MATCH(B9104,s_teams,0)),FALSE,TRUE)),OR(s_minsal="",s_minsal&lt;=D9104),OR(s_maxsal="",s_maxsal&gt;=D9104),OR(s_minyr="",s_minyr&lt;=A9104),OR(s_maxyr="",s_maxyr&gt;=A9104),OR(s_player="",s_player=C9104)),MAX(F$1:F9103)+1,0)</f>
        <v>0</v>
      </c>
    </row>
    <row r="9105" spans="1:6">
      <c r="A9105" s="20">
        <v>1999</v>
      </c>
      <c r="B9105" s="15" t="s">
        <v>51</v>
      </c>
      <c r="C9105" s="15" t="s">
        <v>5083</v>
      </c>
      <c r="D9105" s="24">
        <v>600000</v>
      </c>
      <c r="E9105" t="str">
        <f>IF(D9105&lt;VLOOKUP(A9105,Min!A:B,2,FALSE),"Y","")</f>
        <v/>
      </c>
      <c r="F9105">
        <f>IF(AND(OR(s_tmchk="all",IF(ISERROR(MATCH(B9105,s_teams,0)),FALSE,TRUE)),OR(s_minsal="",s_minsal&lt;=D9105),OR(s_maxsal="",s_maxsal&gt;=D9105),OR(s_minyr="",s_minyr&lt;=A9105),OR(s_maxyr="",s_maxyr&gt;=A9105),OR(s_player="",s_player=C9105)),MAX(F$1:F9104)+1,0)</f>
        <v>0</v>
      </c>
    </row>
    <row r="9106" spans="1:6">
      <c r="A9106" s="20">
        <v>1999</v>
      </c>
      <c r="B9106" s="15" t="s">
        <v>51</v>
      </c>
      <c r="C9106" s="15" t="s">
        <v>2282</v>
      </c>
      <c r="D9106" s="24">
        <v>543000</v>
      </c>
      <c r="E9106" t="str">
        <f>IF(D9106&lt;VLOOKUP(A9106,Min!A:B,2,FALSE),"Y","")</f>
        <v/>
      </c>
      <c r="F9106">
        <f>IF(AND(OR(s_tmchk="all",IF(ISERROR(MATCH(B9106,s_teams,0)),FALSE,TRUE)),OR(s_minsal="",s_minsal&lt;=D9106),OR(s_maxsal="",s_maxsal&gt;=D9106),OR(s_minyr="",s_minyr&lt;=A9106),OR(s_maxyr="",s_maxyr&gt;=A9106),OR(s_player="",s_player=C9106)),MAX(F$1:F9105)+1,0)</f>
        <v>0</v>
      </c>
    </row>
    <row r="9107" spans="1:6">
      <c r="A9107" s="20">
        <v>1999</v>
      </c>
      <c r="B9107" s="15" t="s">
        <v>51</v>
      </c>
      <c r="C9107" s="15" t="s">
        <v>5596</v>
      </c>
      <c r="D9107" s="24">
        <v>382000</v>
      </c>
      <c r="E9107" t="str">
        <f>IF(D9107&lt;VLOOKUP(A9107,Min!A:B,2,FALSE),"Y","")</f>
        <v/>
      </c>
      <c r="F9107">
        <f>IF(AND(OR(s_tmchk="all",IF(ISERROR(MATCH(B9107,s_teams,0)),FALSE,TRUE)),OR(s_minsal="",s_minsal&lt;=D9107),OR(s_maxsal="",s_maxsal&gt;=D9107),OR(s_minyr="",s_minyr&lt;=A9107),OR(s_maxyr="",s_maxyr&gt;=A9107),OR(s_player="",s_player=C9107)),MAX(F$1:F9106)+1,0)</f>
        <v>0</v>
      </c>
    </row>
    <row r="9108" spans="1:6">
      <c r="A9108" s="20">
        <v>1999</v>
      </c>
      <c r="B9108" s="15" t="s">
        <v>51</v>
      </c>
      <c r="C9108" s="15" t="s">
        <v>5612</v>
      </c>
      <c r="D9108" s="24">
        <v>287500</v>
      </c>
      <c r="E9108" t="str">
        <f>IF(D9108&lt;VLOOKUP(A9108,Min!A:B,2,FALSE),"Y","")</f>
        <v/>
      </c>
      <c r="F9108">
        <f>IF(AND(OR(s_tmchk="all",IF(ISERROR(MATCH(B9108,s_teams,0)),FALSE,TRUE)),OR(s_minsal="",s_minsal&lt;=D9108),OR(s_maxsal="",s_maxsal&gt;=D9108),OR(s_minyr="",s_minyr&lt;=A9108),OR(s_maxyr="",s_maxyr&gt;=A9108),OR(s_player="",s_player=C9108)),MAX(F$1:F9107)+1,0)</f>
        <v>0</v>
      </c>
    </row>
    <row r="9109" spans="1:6">
      <c r="A9109" s="20">
        <v>1999</v>
      </c>
      <c r="B9109" s="15" t="s">
        <v>53</v>
      </c>
      <c r="C9109" s="15" t="s">
        <v>4893</v>
      </c>
      <c r="D9109" s="24" t="s">
        <v>15337</v>
      </c>
      <c r="E9109" t="str">
        <f>IF(D9109&lt;VLOOKUP(A9109,Min!A:B,2,FALSE),"Y","")</f>
        <v/>
      </c>
      <c r="F9109">
        <f>IF(AND(OR(s_tmchk="all",IF(ISERROR(MATCH(B9109,s_teams,0)),FALSE,TRUE)),OR(s_minsal="",s_minsal&lt;=D9109),OR(s_maxsal="",s_maxsal&gt;=D9109),OR(s_minyr="",s_minyr&lt;=A9109),OR(s_maxyr="",s_maxyr&gt;=A9109),OR(s_player="",s_player=C9109)),MAX(F$1:F9108)+1,0)</f>
        <v>0</v>
      </c>
    </row>
    <row r="9110" spans="1:6">
      <c r="A9110" s="20">
        <v>1999</v>
      </c>
      <c r="B9110" s="15" t="s">
        <v>53</v>
      </c>
      <c r="C9110" s="15" t="s">
        <v>6020</v>
      </c>
      <c r="D9110" s="24">
        <v>4060000</v>
      </c>
      <c r="E9110" t="str">
        <f>IF(D9110&lt;VLOOKUP(A9110,Min!A:B,2,FALSE),"Y","")</f>
        <v/>
      </c>
      <c r="F9110">
        <f>IF(AND(OR(s_tmchk="all",IF(ISERROR(MATCH(B9110,s_teams,0)),FALSE,TRUE)),OR(s_minsal="",s_minsal&lt;=D9110),OR(s_maxsal="",s_maxsal&gt;=D9110),OR(s_minyr="",s_minyr&lt;=A9110),OR(s_maxyr="",s_maxyr&gt;=A9110),OR(s_player="",s_player=C9110)),MAX(F$1:F9109)+1,0)</f>
        <v>0</v>
      </c>
    </row>
    <row r="9111" spans="1:6">
      <c r="A9111" s="20">
        <v>1999</v>
      </c>
      <c r="B9111" s="15" t="s">
        <v>53</v>
      </c>
      <c r="C9111" s="15" t="s">
        <v>5473</v>
      </c>
      <c r="D9111" s="24">
        <v>3500000</v>
      </c>
      <c r="E9111" t="str">
        <f>IF(D9111&lt;VLOOKUP(A9111,Min!A:B,2,FALSE),"Y","")</f>
        <v/>
      </c>
      <c r="F9111">
        <f>IF(AND(OR(s_tmchk="all",IF(ISERROR(MATCH(B9111,s_teams,0)),FALSE,TRUE)),OR(s_minsal="",s_minsal&lt;=D9111),OR(s_maxsal="",s_maxsal&gt;=D9111),OR(s_minyr="",s_minyr&lt;=A9111),OR(s_maxyr="",s_maxyr&gt;=A9111),OR(s_player="",s_player=C9111)),MAX(F$1:F9110)+1,0)</f>
        <v>0</v>
      </c>
    </row>
    <row r="9112" spans="1:6">
      <c r="A9112" s="20">
        <v>1999</v>
      </c>
      <c r="B9112" s="15" t="s">
        <v>53</v>
      </c>
      <c r="C9112" s="15" t="s">
        <v>5295</v>
      </c>
      <c r="D9112" s="24">
        <v>3030000</v>
      </c>
      <c r="E9112" t="str">
        <f>IF(D9112&lt;VLOOKUP(A9112,Min!A:B,2,FALSE),"Y","")</f>
        <v/>
      </c>
      <c r="F9112">
        <f>IF(AND(OR(s_tmchk="all",IF(ISERROR(MATCH(B9112,s_teams,0)),FALSE,TRUE)),OR(s_minsal="",s_minsal&lt;=D9112),OR(s_maxsal="",s_maxsal&gt;=D9112),OR(s_minyr="",s_minyr&lt;=A9112),OR(s_maxyr="",s_maxyr&gt;=A9112),OR(s_player="",s_player=C9112)),MAX(F$1:F9111)+1,0)</f>
        <v>0</v>
      </c>
    </row>
    <row r="9113" spans="1:6">
      <c r="A9113" s="20">
        <v>1999</v>
      </c>
      <c r="B9113" s="15" t="s">
        <v>53</v>
      </c>
      <c r="C9113" s="15" t="s">
        <v>5878</v>
      </c>
      <c r="D9113" s="24">
        <v>3000000</v>
      </c>
      <c r="E9113" t="str">
        <f>IF(D9113&lt;VLOOKUP(A9113,Min!A:B,2,FALSE),"Y","")</f>
        <v/>
      </c>
      <c r="F9113">
        <f>IF(AND(OR(s_tmchk="all",IF(ISERROR(MATCH(B9113,s_teams,0)),FALSE,TRUE)),OR(s_minsal="",s_minsal&lt;=D9113),OR(s_maxsal="",s_maxsal&gt;=D9113),OR(s_minyr="",s_minyr&lt;=A9113),OR(s_maxyr="",s_maxyr&gt;=A9113),OR(s_player="",s_player=C9113)),MAX(F$1:F9112)+1,0)</f>
        <v>0</v>
      </c>
    </row>
    <row r="9114" spans="1:6">
      <c r="A9114" s="20">
        <v>1999</v>
      </c>
      <c r="B9114" s="15" t="s">
        <v>53</v>
      </c>
      <c r="C9114" s="15" t="s">
        <v>5653</v>
      </c>
      <c r="D9114" s="24">
        <v>2700000</v>
      </c>
      <c r="E9114" t="str">
        <f>IF(D9114&lt;VLOOKUP(A9114,Min!A:B,2,FALSE),"Y","")</f>
        <v/>
      </c>
      <c r="F9114">
        <f>IF(AND(OR(s_tmchk="all",IF(ISERROR(MATCH(B9114,s_teams,0)),FALSE,TRUE)),OR(s_minsal="",s_minsal&lt;=D9114),OR(s_maxsal="",s_maxsal&gt;=D9114),OR(s_minyr="",s_minyr&lt;=A9114),OR(s_maxyr="",s_maxyr&gt;=A9114),OR(s_player="",s_player=C9114)),MAX(F$1:F9113)+1,0)</f>
        <v>0</v>
      </c>
    </row>
    <row r="9115" spans="1:6">
      <c r="A9115" s="20">
        <v>1999</v>
      </c>
      <c r="B9115" s="15" t="s">
        <v>53</v>
      </c>
      <c r="C9115" s="15" t="s">
        <v>5981</v>
      </c>
      <c r="D9115" s="24">
        <v>2200000</v>
      </c>
      <c r="E9115" t="str">
        <f>IF(D9115&lt;VLOOKUP(A9115,Min!A:B,2,FALSE),"Y","")</f>
        <v/>
      </c>
      <c r="F9115">
        <f>IF(AND(OR(s_tmchk="all",IF(ISERROR(MATCH(B9115,s_teams,0)),FALSE,TRUE)),OR(s_minsal="",s_minsal&lt;=D9115),OR(s_maxsal="",s_maxsal&gt;=D9115),OR(s_minyr="",s_minyr&lt;=A9115),OR(s_maxyr="",s_maxyr&gt;=A9115),OR(s_player="",s_player=C9115)),MAX(F$1:F9114)+1,0)</f>
        <v>0</v>
      </c>
    </row>
    <row r="9116" spans="1:6">
      <c r="A9116" s="20">
        <v>1999</v>
      </c>
      <c r="B9116" s="15" t="s">
        <v>53</v>
      </c>
      <c r="C9116" s="15" t="s">
        <v>5522</v>
      </c>
      <c r="D9116" s="24">
        <v>1923000</v>
      </c>
      <c r="E9116" t="str">
        <f>IF(D9116&lt;VLOOKUP(A9116,Min!A:B,2,FALSE),"Y","")</f>
        <v/>
      </c>
      <c r="F9116">
        <f>IF(AND(OR(s_tmchk="all",IF(ISERROR(MATCH(B9116,s_teams,0)),FALSE,TRUE)),OR(s_minsal="",s_minsal&lt;=D9116),OR(s_maxsal="",s_maxsal&gt;=D9116),OR(s_minyr="",s_minyr&lt;=A9116),OR(s_maxyr="",s_maxyr&gt;=A9116),OR(s_player="",s_player=C9116)),MAX(F$1:F9115)+1,0)</f>
        <v>0</v>
      </c>
    </row>
    <row r="9117" spans="1:6">
      <c r="A9117" s="20">
        <v>1999</v>
      </c>
      <c r="B9117" s="15" t="s">
        <v>53</v>
      </c>
      <c r="C9117" s="15" t="s">
        <v>5225</v>
      </c>
      <c r="D9117" s="24">
        <v>1800000</v>
      </c>
      <c r="E9117" t="str">
        <f>IF(D9117&lt;VLOOKUP(A9117,Min!A:B,2,FALSE),"Y","")</f>
        <v/>
      </c>
      <c r="F9117">
        <f>IF(AND(OR(s_tmchk="all",IF(ISERROR(MATCH(B9117,s_teams,0)),FALSE,TRUE)),OR(s_minsal="",s_minsal&lt;=D9117),OR(s_maxsal="",s_maxsal&gt;=D9117),OR(s_minyr="",s_minyr&lt;=A9117),OR(s_maxyr="",s_maxyr&gt;=A9117),OR(s_player="",s_player=C9117)),MAX(F$1:F9116)+1,0)</f>
        <v>0</v>
      </c>
    </row>
    <row r="9118" spans="1:6">
      <c r="A9118" s="20">
        <v>1999</v>
      </c>
      <c r="B9118" s="15" t="s">
        <v>53</v>
      </c>
      <c r="C9118" s="15" t="s">
        <v>5050</v>
      </c>
      <c r="D9118" s="24">
        <v>1650000</v>
      </c>
      <c r="E9118" t="str">
        <f>IF(D9118&lt;VLOOKUP(A9118,Min!A:B,2,FALSE),"Y","")</f>
        <v/>
      </c>
      <c r="F9118">
        <f>IF(AND(OR(s_tmchk="all",IF(ISERROR(MATCH(B9118,s_teams,0)),FALSE,TRUE)),OR(s_minsal="",s_minsal&lt;=D9118),OR(s_maxsal="",s_maxsal&gt;=D9118),OR(s_minyr="",s_minyr&lt;=A9118),OR(s_maxyr="",s_maxyr&gt;=A9118),OR(s_player="",s_player=C9118)),MAX(F$1:F9117)+1,0)</f>
        <v>0</v>
      </c>
    </row>
    <row r="9119" spans="1:6">
      <c r="A9119" s="20">
        <v>1999</v>
      </c>
      <c r="B9119" s="15" t="s">
        <v>53</v>
      </c>
      <c r="C9119" s="15" t="s">
        <v>5399</v>
      </c>
      <c r="D9119" s="24">
        <v>1440000</v>
      </c>
      <c r="E9119" t="str">
        <f>IF(D9119&lt;VLOOKUP(A9119,Min!A:B,2,FALSE),"Y","")</f>
        <v/>
      </c>
      <c r="F9119">
        <f>IF(AND(OR(s_tmchk="all",IF(ISERROR(MATCH(B9119,s_teams,0)),FALSE,TRUE)),OR(s_minsal="",s_minsal&lt;=D9119),OR(s_maxsal="",s_maxsal&gt;=D9119),OR(s_minyr="",s_minyr&lt;=A9119),OR(s_maxyr="",s_maxyr&gt;=A9119),OR(s_player="",s_player=C9119)),MAX(F$1:F9118)+1,0)</f>
        <v>0</v>
      </c>
    </row>
    <row r="9120" spans="1:6">
      <c r="A9120" s="20">
        <v>1999</v>
      </c>
      <c r="B9120" s="15" t="s">
        <v>53</v>
      </c>
      <c r="C9120" s="15" t="s">
        <v>5632</v>
      </c>
      <c r="D9120" s="24">
        <v>1209000</v>
      </c>
      <c r="E9120" t="str">
        <f>IF(D9120&lt;VLOOKUP(A9120,Min!A:B,2,FALSE),"Y","")</f>
        <v/>
      </c>
      <c r="F9120">
        <f>IF(AND(OR(s_tmchk="all",IF(ISERROR(MATCH(B9120,s_teams,0)),FALSE,TRUE)),OR(s_minsal="",s_minsal&lt;=D9120),OR(s_maxsal="",s_maxsal&gt;=D9120),OR(s_minyr="",s_minyr&lt;=A9120),OR(s_maxyr="",s_maxyr&gt;=A9120),OR(s_player="",s_player=C9120)),MAX(F$1:F9119)+1,0)</f>
        <v>0</v>
      </c>
    </row>
    <row r="9121" spans="1:6">
      <c r="A9121" s="20">
        <v>1999</v>
      </c>
      <c r="B9121" s="15" t="s">
        <v>53</v>
      </c>
      <c r="C9121" s="15" t="s">
        <v>4760</v>
      </c>
      <c r="D9121" s="24">
        <v>677080</v>
      </c>
      <c r="E9121" t="str">
        <f>IF(D9121&lt;VLOOKUP(A9121,Min!A:B,2,FALSE),"Y","")</f>
        <v/>
      </c>
      <c r="F9121">
        <f>IF(AND(OR(s_tmchk="all",IF(ISERROR(MATCH(B9121,s_teams,0)),FALSE,TRUE)),OR(s_minsal="",s_minsal&lt;=D9121),OR(s_maxsal="",s_maxsal&gt;=D9121),OR(s_minyr="",s_minyr&lt;=A9121),OR(s_maxyr="",s_maxyr&gt;=A9121),OR(s_player="",s_player=C9121)),MAX(F$1:F9120)+1,0)</f>
        <v>0</v>
      </c>
    </row>
    <row r="9122" spans="1:6">
      <c r="A9122" s="20">
        <v>1999</v>
      </c>
      <c r="B9122" s="15" t="s">
        <v>53</v>
      </c>
      <c r="C9122" s="15" t="s">
        <v>4709</v>
      </c>
      <c r="D9122" s="24">
        <v>653500</v>
      </c>
      <c r="E9122" t="str">
        <f>IF(D9122&lt;VLOOKUP(A9122,Min!A:B,2,FALSE),"Y","")</f>
        <v/>
      </c>
      <c r="F9122">
        <f>IF(AND(OR(s_tmchk="all",IF(ISERROR(MATCH(B9122,s_teams,0)),FALSE,TRUE)),OR(s_minsal="",s_minsal&lt;=D9122),OR(s_maxsal="",s_maxsal&gt;=D9122),OR(s_minyr="",s_minyr&lt;=A9122),OR(s_maxyr="",s_maxyr&gt;=A9122),OR(s_player="",s_player=C9122)),MAX(F$1:F9121)+1,0)</f>
        <v>0</v>
      </c>
    </row>
    <row r="9123" spans="1:6">
      <c r="A9123" s="20">
        <v>1999</v>
      </c>
      <c r="B9123" s="15" t="s">
        <v>53</v>
      </c>
      <c r="C9123" s="15" t="s">
        <v>6129</v>
      </c>
      <c r="D9123" s="24">
        <v>287500</v>
      </c>
      <c r="E9123" t="str">
        <f>IF(D9123&lt;VLOOKUP(A9123,Min!A:B,2,FALSE),"Y","")</f>
        <v/>
      </c>
      <c r="F9123">
        <f>IF(AND(OR(s_tmchk="all",IF(ISERROR(MATCH(B9123,s_teams,0)),FALSE,TRUE)),OR(s_minsal="",s_minsal&lt;=D9123),OR(s_maxsal="",s_maxsal&gt;=D9123),OR(s_minyr="",s_minyr&lt;=A9123),OR(s_maxyr="",s_maxyr&gt;=A9123),OR(s_player="",s_player=C9123)),MAX(F$1:F9122)+1,0)</f>
        <v>0</v>
      </c>
    </row>
    <row r="9124" spans="1:6">
      <c r="A9124" s="20">
        <v>1999</v>
      </c>
      <c r="B9124" s="15" t="s">
        <v>53</v>
      </c>
      <c r="C9124" s="15" t="s">
        <v>6136</v>
      </c>
      <c r="D9124" s="24">
        <v>287500</v>
      </c>
      <c r="E9124" t="str">
        <f>IF(D9124&lt;VLOOKUP(A9124,Min!A:B,2,FALSE),"Y","")</f>
        <v/>
      </c>
      <c r="F9124">
        <f>IF(AND(OR(s_tmchk="all",IF(ISERROR(MATCH(B9124,s_teams,0)),FALSE,TRUE)),OR(s_minsal="",s_minsal&lt;=D9124),OR(s_maxsal="",s_maxsal&gt;=D9124),OR(s_minyr="",s_minyr&lt;=A9124),OR(s_maxyr="",s_maxyr&gt;=A9124),OR(s_player="",s_player=C9124)),MAX(F$1:F9123)+1,0)</f>
        <v>0</v>
      </c>
    </row>
    <row r="9125" spans="1:6">
      <c r="A9125" s="20">
        <v>1999</v>
      </c>
      <c r="B9125" s="15" t="s">
        <v>55</v>
      </c>
      <c r="C9125" s="15" t="s">
        <v>5967</v>
      </c>
      <c r="D9125" s="24">
        <v>15000000</v>
      </c>
      <c r="E9125" t="str">
        <f>IF(D9125&lt;VLOOKUP(A9125,Min!A:B,2,FALSE),"Y","")</f>
        <v/>
      </c>
      <c r="F9125">
        <f>IF(AND(OR(s_tmchk="all",IF(ISERROR(MATCH(B9125,s_teams,0)),FALSE,TRUE)),OR(s_minsal="",s_minsal&lt;=D9125),OR(s_maxsal="",s_maxsal&gt;=D9125),OR(s_minyr="",s_minyr&lt;=A9125),OR(s_maxyr="",s_maxyr&gt;=A9125),OR(s_player="",s_player=C9125)),MAX(F$1:F9124)+1,0)</f>
        <v>0</v>
      </c>
    </row>
    <row r="9126" spans="1:6">
      <c r="A9126" s="20">
        <v>1999</v>
      </c>
      <c r="B9126" s="15" t="s">
        <v>55</v>
      </c>
      <c r="C9126" s="15" t="s">
        <v>2598</v>
      </c>
      <c r="D9126" s="24">
        <v>5248000</v>
      </c>
      <c r="E9126" t="str">
        <f>IF(D9126&lt;VLOOKUP(A9126,Min!A:B,2,FALSE),"Y","")</f>
        <v/>
      </c>
      <c r="F9126">
        <f>IF(AND(OR(s_tmchk="all",IF(ISERROR(MATCH(B9126,s_teams,0)),FALSE,TRUE)),OR(s_minsal="",s_minsal&lt;=D9126),OR(s_maxsal="",s_maxsal&gt;=D9126),OR(s_minyr="",s_minyr&lt;=A9126),OR(s_maxyr="",s_maxyr&gt;=A9126),OR(s_player="",s_player=C9126)),MAX(F$1:F9125)+1,0)</f>
        <v>0</v>
      </c>
    </row>
    <row r="9127" spans="1:6">
      <c r="A9127" s="20">
        <v>1999</v>
      </c>
      <c r="B9127" s="15" t="s">
        <v>55</v>
      </c>
      <c r="C9127" s="15" t="s">
        <v>5861</v>
      </c>
      <c r="D9127" s="24">
        <v>5000000</v>
      </c>
      <c r="E9127" t="str">
        <f>IF(D9127&lt;VLOOKUP(A9127,Min!A:B,2,FALSE),"Y","")</f>
        <v/>
      </c>
      <c r="F9127">
        <f>IF(AND(OR(s_tmchk="all",IF(ISERROR(MATCH(B9127,s_teams,0)),FALSE,TRUE)),OR(s_minsal="",s_minsal&lt;=D9127),OR(s_maxsal="",s_maxsal&gt;=D9127),OR(s_minyr="",s_minyr&lt;=A9127),OR(s_maxyr="",s_maxyr&gt;=A9127),OR(s_player="",s_player=C9127)),MAX(F$1:F9126)+1,0)</f>
        <v>0</v>
      </c>
    </row>
    <row r="9128" spans="1:6">
      <c r="A9128" s="20">
        <v>1999</v>
      </c>
      <c r="B9128" s="15" t="s">
        <v>55</v>
      </c>
      <c r="C9128" s="15" t="s">
        <v>4632</v>
      </c>
      <c r="D9128" s="24">
        <v>2800000</v>
      </c>
      <c r="E9128" t="str">
        <f>IF(D9128&lt;VLOOKUP(A9128,Min!A:B,2,FALSE),"Y","")</f>
        <v/>
      </c>
      <c r="F9128">
        <f>IF(AND(OR(s_tmchk="all",IF(ISERROR(MATCH(B9128,s_teams,0)),FALSE,TRUE)),OR(s_minsal="",s_minsal&lt;=D9128),OR(s_maxsal="",s_maxsal&gt;=D9128),OR(s_minyr="",s_minyr&lt;=A9128),OR(s_maxyr="",s_maxyr&gt;=A9128),OR(s_player="",s_player=C9128)),MAX(F$1:F9127)+1,0)</f>
        <v>0</v>
      </c>
    </row>
    <row r="9129" spans="1:6">
      <c r="A9129" s="20">
        <v>1999</v>
      </c>
      <c r="B9129" s="15" t="s">
        <v>55</v>
      </c>
      <c r="C9129" s="15" t="s">
        <v>6113</v>
      </c>
      <c r="D9129" s="24">
        <v>2400000</v>
      </c>
      <c r="E9129" t="str">
        <f>IF(D9129&lt;VLOOKUP(A9129,Min!A:B,2,FALSE),"Y","")</f>
        <v/>
      </c>
      <c r="F9129">
        <f>IF(AND(OR(s_tmchk="all",IF(ISERROR(MATCH(B9129,s_teams,0)),FALSE,TRUE)),OR(s_minsal="",s_minsal&lt;=D9129),OR(s_maxsal="",s_maxsal&gt;=D9129),OR(s_minyr="",s_minyr&lt;=A9129),OR(s_maxyr="",s_maxyr&gt;=A9129),OR(s_player="",s_player=C9129)),MAX(F$1:F9128)+1,0)</f>
        <v>0</v>
      </c>
    </row>
    <row r="9130" spans="1:6">
      <c r="A9130" s="20">
        <v>1999</v>
      </c>
      <c r="B9130" s="15" t="s">
        <v>55</v>
      </c>
      <c r="C9130" s="15" t="s">
        <v>5848</v>
      </c>
      <c r="D9130" s="24">
        <v>1750000</v>
      </c>
      <c r="E9130" t="str">
        <f>IF(D9130&lt;VLOOKUP(A9130,Min!A:B,2,FALSE),"Y","")</f>
        <v/>
      </c>
      <c r="F9130">
        <f>IF(AND(OR(s_tmchk="all",IF(ISERROR(MATCH(B9130,s_teams,0)),FALSE,TRUE)),OR(s_minsal="",s_minsal&lt;=D9130),OR(s_maxsal="",s_maxsal&gt;=D9130),OR(s_minyr="",s_minyr&lt;=A9130),OR(s_maxyr="",s_maxyr&gt;=A9130),OR(s_player="",s_player=C9130)),MAX(F$1:F9129)+1,0)</f>
        <v>0</v>
      </c>
    </row>
    <row r="9131" spans="1:6">
      <c r="A9131" s="20">
        <v>1999</v>
      </c>
      <c r="B9131" s="15" t="s">
        <v>55</v>
      </c>
      <c r="C9131" s="15" t="s">
        <v>5954</v>
      </c>
      <c r="D9131" s="24">
        <v>1680000</v>
      </c>
      <c r="E9131" t="str">
        <f>IF(D9131&lt;VLOOKUP(A9131,Min!A:B,2,FALSE),"Y","")</f>
        <v/>
      </c>
      <c r="F9131">
        <f>IF(AND(OR(s_tmchk="all",IF(ISERROR(MATCH(B9131,s_teams,0)),FALSE,TRUE)),OR(s_minsal="",s_minsal&lt;=D9131),OR(s_maxsal="",s_maxsal&gt;=D9131),OR(s_minyr="",s_minyr&lt;=A9131),OR(s_maxyr="",s_maxyr&gt;=A9131),OR(s_player="",s_player=C9131)),MAX(F$1:F9130)+1,0)</f>
        <v>0</v>
      </c>
    </row>
    <row r="9132" spans="1:6">
      <c r="A9132" s="20">
        <v>1999</v>
      </c>
      <c r="B9132" s="15" t="s">
        <v>55</v>
      </c>
      <c r="C9132" s="15" t="s">
        <v>4828</v>
      </c>
      <c r="D9132" s="24">
        <v>1625000</v>
      </c>
      <c r="E9132" t="str">
        <f>IF(D9132&lt;VLOOKUP(A9132,Min!A:B,2,FALSE),"Y","")</f>
        <v/>
      </c>
      <c r="F9132">
        <f>IF(AND(OR(s_tmchk="all",IF(ISERROR(MATCH(B9132,s_teams,0)),FALSE,TRUE)),OR(s_minsal="",s_minsal&lt;=D9132),OR(s_maxsal="",s_maxsal&gt;=D9132),OR(s_minyr="",s_minyr&lt;=A9132),OR(s_maxyr="",s_maxyr&gt;=A9132),OR(s_player="",s_player=C9132)),MAX(F$1:F9131)+1,0)</f>
        <v>0</v>
      </c>
    </row>
    <row r="9133" spans="1:6">
      <c r="A9133" s="20">
        <v>1999</v>
      </c>
      <c r="B9133" s="15" t="s">
        <v>55</v>
      </c>
      <c r="C9133" s="15" t="s">
        <v>744</v>
      </c>
      <c r="D9133" s="24">
        <v>1319000</v>
      </c>
      <c r="E9133" t="str">
        <f>IF(D9133&lt;VLOOKUP(A9133,Min!A:B,2,FALSE),"Y","")</f>
        <v/>
      </c>
      <c r="F9133">
        <f>IF(AND(OR(s_tmchk="all",IF(ISERROR(MATCH(B9133,s_teams,0)),FALSE,TRUE)),OR(s_minsal="",s_minsal&lt;=D9133),OR(s_maxsal="",s_maxsal&gt;=D9133),OR(s_minyr="",s_minyr&lt;=A9133),OR(s_maxyr="",s_maxyr&gt;=A9133),OR(s_player="",s_player=C9133)),MAX(F$1:F9132)+1,0)</f>
        <v>0</v>
      </c>
    </row>
    <row r="9134" spans="1:6">
      <c r="A9134" s="20">
        <v>1999</v>
      </c>
      <c r="B9134" s="15" t="s">
        <v>55</v>
      </c>
      <c r="C9134" s="15" t="s">
        <v>4933</v>
      </c>
      <c r="D9134" s="24">
        <v>1000000</v>
      </c>
      <c r="E9134" t="str">
        <f>IF(D9134&lt;VLOOKUP(A9134,Min!A:B,2,FALSE),"Y","")</f>
        <v/>
      </c>
      <c r="F9134">
        <f>IF(AND(OR(s_tmchk="all",IF(ISERROR(MATCH(B9134,s_teams,0)),FALSE,TRUE)),OR(s_minsal="",s_minsal&lt;=D9134),OR(s_maxsal="",s_maxsal&gt;=D9134),OR(s_minyr="",s_minyr&lt;=A9134),OR(s_maxyr="",s_maxyr&gt;=A9134),OR(s_player="",s_player=C9134)),MAX(F$1:F9133)+1,0)</f>
        <v>0</v>
      </c>
    </row>
    <row r="9135" spans="1:6">
      <c r="A9135" s="20">
        <v>1999</v>
      </c>
      <c r="B9135" s="15" t="s">
        <v>55</v>
      </c>
      <c r="C9135" s="15" t="s">
        <v>4938</v>
      </c>
      <c r="D9135" s="24">
        <v>1000000</v>
      </c>
      <c r="E9135" t="str">
        <f>IF(D9135&lt;VLOOKUP(A9135,Min!A:B,2,FALSE),"Y","")</f>
        <v/>
      </c>
      <c r="F9135">
        <f>IF(AND(OR(s_tmchk="all",IF(ISERROR(MATCH(B9135,s_teams,0)),FALSE,TRUE)),OR(s_minsal="",s_minsal&lt;=D9135),OR(s_maxsal="",s_maxsal&gt;=D9135),OR(s_minyr="",s_minyr&lt;=A9135),OR(s_maxyr="",s_maxyr&gt;=A9135),OR(s_player="",s_player=C9135)),MAX(F$1:F9134)+1,0)</f>
        <v>0</v>
      </c>
    </row>
    <row r="9136" spans="1:6">
      <c r="A9136" s="20">
        <v>1999</v>
      </c>
      <c r="B9136" s="15" t="s">
        <v>55</v>
      </c>
      <c r="C9136" s="15" t="s">
        <v>3265</v>
      </c>
      <c r="D9136" s="24">
        <v>795000</v>
      </c>
      <c r="E9136" t="str">
        <f>IF(D9136&lt;VLOOKUP(A9136,Min!A:B,2,FALSE),"Y","")</f>
        <v/>
      </c>
      <c r="F9136">
        <f>IF(AND(OR(s_tmchk="all",IF(ISERROR(MATCH(B9136,s_teams,0)),FALSE,TRUE)),OR(s_minsal="",s_minsal&lt;=D9136),OR(s_maxsal="",s_maxsal&gt;=D9136),OR(s_minyr="",s_minyr&lt;=A9136),OR(s_maxyr="",s_maxyr&gt;=A9136),OR(s_player="",s_player=C9136)),MAX(F$1:F9135)+1,0)</f>
        <v>0</v>
      </c>
    </row>
    <row r="9137" spans="1:6">
      <c r="A9137" s="20">
        <v>1999</v>
      </c>
      <c r="B9137" s="15" t="s">
        <v>55</v>
      </c>
      <c r="C9137" s="15" t="s">
        <v>5193</v>
      </c>
      <c r="D9137" s="24">
        <v>780000</v>
      </c>
      <c r="E9137" t="str">
        <f>IF(D9137&lt;VLOOKUP(A9137,Min!A:B,2,FALSE),"Y","")</f>
        <v/>
      </c>
      <c r="F9137">
        <f>IF(AND(OR(s_tmchk="all",IF(ISERROR(MATCH(B9137,s_teams,0)),FALSE,TRUE)),OR(s_minsal="",s_minsal&lt;=D9137),OR(s_maxsal="",s_maxsal&gt;=D9137),OR(s_minyr="",s_minyr&lt;=A9137),OR(s_maxyr="",s_maxyr&gt;=A9137),OR(s_player="",s_player=C9137)),MAX(F$1:F9136)+1,0)</f>
        <v>0</v>
      </c>
    </row>
    <row r="9138" spans="1:6">
      <c r="A9138" s="20">
        <v>1999</v>
      </c>
      <c r="B9138" s="15" t="s">
        <v>55</v>
      </c>
      <c r="C9138" s="15" t="s">
        <v>5905</v>
      </c>
      <c r="D9138" s="24">
        <v>628500</v>
      </c>
      <c r="E9138" t="str">
        <f>IF(D9138&lt;VLOOKUP(A9138,Min!A:B,2,FALSE),"Y","")</f>
        <v/>
      </c>
      <c r="F9138">
        <f>IF(AND(OR(s_tmchk="all",IF(ISERROR(MATCH(B9138,s_teams,0)),FALSE,TRUE)),OR(s_minsal="",s_minsal&lt;=D9138),OR(s_maxsal="",s_maxsal&gt;=D9138),OR(s_minyr="",s_minyr&lt;=A9138),OR(s_maxyr="",s_maxyr&gt;=A9138),OR(s_player="",s_player=C9138)),MAX(F$1:F9137)+1,0)</f>
        <v>0</v>
      </c>
    </row>
    <row r="9139" spans="1:6">
      <c r="A9139" s="20">
        <v>1999</v>
      </c>
      <c r="B9139" s="15" t="s">
        <v>55</v>
      </c>
      <c r="C9139" s="15" t="s">
        <v>5922</v>
      </c>
      <c r="D9139" s="24">
        <v>559000</v>
      </c>
      <c r="E9139" t="str">
        <f>IF(D9139&lt;VLOOKUP(A9139,Min!A:B,2,FALSE),"Y","")</f>
        <v/>
      </c>
      <c r="F9139">
        <f>IF(AND(OR(s_tmchk="all",IF(ISERROR(MATCH(B9139,s_teams,0)),FALSE,TRUE)),OR(s_minsal="",s_minsal&lt;=D9139),OR(s_maxsal="",s_maxsal&gt;=D9139),OR(s_minyr="",s_minyr&lt;=A9139),OR(s_maxyr="",s_maxyr&gt;=A9139),OR(s_player="",s_player=C9139)),MAX(F$1:F9138)+1,0)</f>
        <v>0</v>
      </c>
    </row>
    <row r="9140" spans="1:6">
      <c r="A9140" s="20">
        <v>1999</v>
      </c>
      <c r="B9140" s="15" t="s">
        <v>55</v>
      </c>
      <c r="C9140" s="15" t="s">
        <v>6137</v>
      </c>
      <c r="D9140" s="24">
        <v>287500</v>
      </c>
      <c r="E9140" t="str">
        <f>IF(D9140&lt;VLOOKUP(A9140,Min!A:B,2,FALSE),"Y","")</f>
        <v/>
      </c>
      <c r="F9140">
        <f>IF(AND(OR(s_tmchk="all",IF(ISERROR(MATCH(B9140,s_teams,0)),FALSE,TRUE)),OR(s_minsal="",s_minsal&lt;=D9140),OR(s_maxsal="",s_maxsal&gt;=D9140),OR(s_minyr="",s_minyr&lt;=A9140),OR(s_maxyr="",s_maxyr&gt;=A9140),OR(s_player="",s_player=C9140)),MAX(F$1:F9139)+1,0)</f>
        <v>0</v>
      </c>
    </row>
    <row r="9141" spans="1:6">
      <c r="A9141" s="20">
        <v>1999</v>
      </c>
      <c r="B9141" s="15" t="s">
        <v>59</v>
      </c>
      <c r="C9141" s="15" t="s">
        <v>4552</v>
      </c>
      <c r="D9141" s="24">
        <v>13130000</v>
      </c>
      <c r="E9141" t="str">
        <f>IF(D9141&lt;VLOOKUP(A9141,Min!A:B,2,FALSE),"Y","")</f>
        <v/>
      </c>
      <c r="F9141">
        <f>IF(AND(OR(s_tmchk="all",IF(ISERROR(MATCH(B9141,s_teams,0)),FALSE,TRUE)),OR(s_minsal="",s_minsal&lt;=D9141),OR(s_maxsal="",s_maxsal&gt;=D9141),OR(s_minyr="",s_minyr&lt;=A9141),OR(s_maxyr="",s_maxyr&gt;=A9141),OR(s_player="",s_player=C9141)),MAX(F$1:F9140)+1,0)</f>
        <v>0</v>
      </c>
    </row>
    <row r="9142" spans="1:6">
      <c r="A9142" s="20">
        <v>1999</v>
      </c>
      <c r="B9142" s="15" t="s">
        <v>59</v>
      </c>
      <c r="C9142" s="15" t="s">
        <v>132</v>
      </c>
      <c r="D9142" s="24">
        <v>5600000</v>
      </c>
      <c r="E9142" t="str">
        <f>IF(D9142&lt;VLOOKUP(A9142,Min!A:B,2,FALSE),"Y","")</f>
        <v/>
      </c>
      <c r="F9142">
        <f>IF(AND(OR(s_tmchk="all",IF(ISERROR(MATCH(B9142,s_teams,0)),FALSE,TRUE)),OR(s_minsal="",s_minsal&lt;=D9142),OR(s_maxsal="",s_maxsal&gt;=D9142),OR(s_minyr="",s_minyr&lt;=A9142),OR(s_maxyr="",s_maxyr&gt;=A9142),OR(s_player="",s_player=C9142)),MAX(F$1:F9141)+1,0)</f>
        <v>0</v>
      </c>
    </row>
    <row r="9143" spans="1:6">
      <c r="A9143" s="20">
        <v>1999</v>
      </c>
      <c r="B9143" s="15" t="s">
        <v>59</v>
      </c>
      <c r="C9143" s="15" t="s">
        <v>5209</v>
      </c>
      <c r="D9143" s="24">
        <v>5033000</v>
      </c>
      <c r="E9143" t="str">
        <f>IF(D9143&lt;VLOOKUP(A9143,Min!A:B,2,FALSE),"Y","")</f>
        <v/>
      </c>
      <c r="F9143">
        <f>IF(AND(OR(s_tmchk="all",IF(ISERROR(MATCH(B9143,s_teams,0)),FALSE,TRUE)),OR(s_minsal="",s_minsal&lt;=D9143),OR(s_maxsal="",s_maxsal&gt;=D9143),OR(s_minyr="",s_minyr&lt;=A9143),OR(s_maxyr="",s_maxyr&gt;=A9143),OR(s_player="",s_player=C9143)),MAX(F$1:F9142)+1,0)</f>
        <v>0</v>
      </c>
    </row>
    <row r="9144" spans="1:6">
      <c r="A9144" s="20">
        <v>1999</v>
      </c>
      <c r="B9144" s="15" t="s">
        <v>59</v>
      </c>
      <c r="C9144" s="15" t="s">
        <v>5744</v>
      </c>
      <c r="D9144" s="24">
        <v>4480000</v>
      </c>
      <c r="E9144" t="str">
        <f>IF(D9144&lt;VLOOKUP(A9144,Min!A:B,2,FALSE),"Y","")</f>
        <v/>
      </c>
      <c r="F9144">
        <f>IF(AND(OR(s_tmchk="all",IF(ISERROR(MATCH(B9144,s_teams,0)),FALSE,TRUE)),OR(s_minsal="",s_minsal&lt;=D9144),OR(s_maxsal="",s_maxsal&gt;=D9144),OR(s_minyr="",s_minyr&lt;=A9144),OR(s_maxyr="",s_maxyr&gt;=A9144),OR(s_player="",s_player=C9144)),MAX(F$1:F9143)+1,0)</f>
        <v>0</v>
      </c>
    </row>
    <row r="9145" spans="1:6">
      <c r="A9145" s="20">
        <v>1999</v>
      </c>
      <c r="B9145" s="15" t="s">
        <v>59</v>
      </c>
      <c r="C9145" s="15" t="s">
        <v>4864</v>
      </c>
      <c r="D9145" s="24">
        <v>3290000</v>
      </c>
      <c r="E9145" t="str">
        <f>IF(D9145&lt;VLOOKUP(A9145,Min!A:B,2,FALSE),"Y","")</f>
        <v/>
      </c>
      <c r="F9145">
        <f>IF(AND(OR(s_tmchk="all",IF(ISERROR(MATCH(B9145,s_teams,0)),FALSE,TRUE)),OR(s_minsal="",s_minsal&lt;=D9145),OR(s_maxsal="",s_maxsal&gt;=D9145),OR(s_minyr="",s_minyr&lt;=A9145),OR(s_maxyr="",s_maxyr&gt;=A9145),OR(s_player="",s_player=C9145)),MAX(F$1:F9144)+1,0)</f>
        <v>0</v>
      </c>
    </row>
    <row r="9146" spans="1:6">
      <c r="A9146" s="20">
        <v>1999</v>
      </c>
      <c r="B9146" s="15" t="s">
        <v>59</v>
      </c>
      <c r="C9146" s="15" t="s">
        <v>6163</v>
      </c>
      <c r="D9146" s="24">
        <v>2837000</v>
      </c>
      <c r="E9146" t="str">
        <f>IF(D9146&lt;VLOOKUP(A9146,Min!A:B,2,FALSE),"Y","")</f>
        <v/>
      </c>
      <c r="F9146">
        <f>IF(AND(OR(s_tmchk="all",IF(ISERROR(MATCH(B9146,s_teams,0)),FALSE,TRUE)),OR(s_minsal="",s_minsal&lt;=D9146),OR(s_maxsal="",s_maxsal&gt;=D9146),OR(s_minyr="",s_minyr&lt;=A9146),OR(s_maxyr="",s_maxyr&gt;=A9146),OR(s_player="",s_player=C9146)),MAX(F$1:F9145)+1,0)</f>
        <v>0</v>
      </c>
    </row>
    <row r="9147" spans="1:6">
      <c r="A9147" s="20">
        <v>1999</v>
      </c>
      <c r="B9147" s="15" t="s">
        <v>59</v>
      </c>
      <c r="C9147" s="15" t="s">
        <v>5600</v>
      </c>
      <c r="D9147" s="24">
        <v>2100000</v>
      </c>
      <c r="E9147" t="str">
        <f>IF(D9147&lt;VLOOKUP(A9147,Min!A:B,2,FALSE),"Y","")</f>
        <v/>
      </c>
      <c r="F9147">
        <f>IF(AND(OR(s_tmchk="all",IF(ISERROR(MATCH(B9147,s_teams,0)),FALSE,TRUE)),OR(s_minsal="",s_minsal&lt;=D9147),OR(s_maxsal="",s_maxsal&gt;=D9147),OR(s_minyr="",s_minyr&lt;=A9147),OR(s_maxyr="",s_maxyr&gt;=A9147),OR(s_player="",s_player=C9147)),MAX(F$1:F9146)+1,0)</f>
        <v>0</v>
      </c>
    </row>
    <row r="9148" spans="1:6">
      <c r="A9148" s="20">
        <v>1999</v>
      </c>
      <c r="B9148" s="15" t="s">
        <v>59</v>
      </c>
      <c r="C9148" s="15" t="s">
        <v>4811</v>
      </c>
      <c r="D9148" s="24">
        <v>1750000</v>
      </c>
      <c r="E9148" t="str">
        <f>IF(D9148&lt;VLOOKUP(A9148,Min!A:B,2,FALSE),"Y","")</f>
        <v/>
      </c>
      <c r="F9148">
        <f>IF(AND(OR(s_tmchk="all",IF(ISERROR(MATCH(B9148,s_teams,0)),FALSE,TRUE)),OR(s_minsal="",s_minsal&lt;=D9148),OR(s_maxsal="",s_maxsal&gt;=D9148),OR(s_minyr="",s_minyr&lt;=A9148),OR(s_maxyr="",s_maxyr&gt;=A9148),OR(s_player="",s_player=C9148)),MAX(F$1:F9147)+1,0)</f>
        <v>0</v>
      </c>
    </row>
    <row r="9149" spans="1:6">
      <c r="A9149" s="20">
        <v>1999</v>
      </c>
      <c r="B9149" s="15" t="s">
        <v>59</v>
      </c>
      <c r="C9149" s="15" t="s">
        <v>5003</v>
      </c>
      <c r="D9149" s="24">
        <v>1454000</v>
      </c>
      <c r="E9149" t="str">
        <f>IF(D9149&lt;VLOOKUP(A9149,Min!A:B,2,FALSE),"Y","")</f>
        <v/>
      </c>
      <c r="F9149">
        <f>IF(AND(OR(s_tmchk="all",IF(ISERROR(MATCH(B9149,s_teams,0)),FALSE,TRUE)),OR(s_minsal="",s_minsal&lt;=D9149),OR(s_maxsal="",s_maxsal&gt;=D9149),OR(s_minyr="",s_minyr&lt;=A9149),OR(s_maxyr="",s_maxyr&gt;=A9149),OR(s_player="",s_player=C9149)),MAX(F$1:F9148)+1,0)</f>
        <v>0</v>
      </c>
    </row>
    <row r="9150" spans="1:6">
      <c r="A9150" s="20">
        <v>1999</v>
      </c>
      <c r="B9150" s="15" t="s">
        <v>59</v>
      </c>
      <c r="C9150" s="15" t="s">
        <v>6047</v>
      </c>
      <c r="D9150" s="24">
        <v>1145000</v>
      </c>
      <c r="E9150" t="str">
        <f>IF(D9150&lt;VLOOKUP(A9150,Min!A:B,2,FALSE),"Y","")</f>
        <v/>
      </c>
      <c r="F9150">
        <f>IF(AND(OR(s_tmchk="all",IF(ISERROR(MATCH(B9150,s_teams,0)),FALSE,TRUE)),OR(s_minsal="",s_minsal&lt;=D9150),OR(s_maxsal="",s_maxsal&gt;=D9150),OR(s_minyr="",s_minyr&lt;=A9150),OR(s_maxyr="",s_maxyr&gt;=A9150),OR(s_player="",s_player=C9150)),MAX(F$1:F9149)+1,0)</f>
        <v>0</v>
      </c>
    </row>
    <row r="9151" spans="1:6">
      <c r="A9151" s="20">
        <v>1999</v>
      </c>
      <c r="B9151" s="15" t="s">
        <v>59</v>
      </c>
      <c r="C9151" s="15" t="s">
        <v>6048</v>
      </c>
      <c r="D9151" s="24">
        <v>1000000</v>
      </c>
      <c r="E9151" t="str">
        <f>IF(D9151&lt;VLOOKUP(A9151,Min!A:B,2,FALSE),"Y","")</f>
        <v/>
      </c>
      <c r="F9151">
        <f>IF(AND(OR(s_tmchk="all",IF(ISERROR(MATCH(B9151,s_teams,0)),FALSE,TRUE)),OR(s_minsal="",s_minsal&lt;=D9151),OR(s_maxsal="",s_maxsal&gt;=D9151),OR(s_minyr="",s_minyr&lt;=A9151),OR(s_maxyr="",s_maxyr&gt;=A9151),OR(s_player="",s_player=C9151)),MAX(F$1:F9150)+1,0)</f>
        <v>0</v>
      </c>
    </row>
    <row r="9152" spans="1:6">
      <c r="A9152" s="20">
        <v>1999</v>
      </c>
      <c r="B9152" s="15" t="s">
        <v>59</v>
      </c>
      <c r="C9152" s="15" t="s">
        <v>4659</v>
      </c>
      <c r="D9152" s="24">
        <v>850000</v>
      </c>
      <c r="E9152" t="str">
        <f>IF(D9152&lt;VLOOKUP(A9152,Min!A:B,2,FALSE),"Y","")</f>
        <v/>
      </c>
      <c r="F9152">
        <f>IF(AND(OR(s_tmchk="all",IF(ISERROR(MATCH(B9152,s_teams,0)),FALSE,TRUE)),OR(s_minsal="",s_minsal&lt;=D9152),OR(s_maxsal="",s_maxsal&gt;=D9152),OR(s_minyr="",s_minyr&lt;=A9152),OR(s_maxyr="",s_maxyr&gt;=A9152),OR(s_player="",s_player=C9152)),MAX(F$1:F9151)+1,0)</f>
        <v>0</v>
      </c>
    </row>
    <row r="9153" spans="1:6">
      <c r="A9153" s="20">
        <v>1999</v>
      </c>
      <c r="B9153" s="15" t="s">
        <v>59</v>
      </c>
      <c r="C9153" s="15" t="s">
        <v>5397</v>
      </c>
      <c r="D9153" s="24">
        <v>725000</v>
      </c>
      <c r="E9153" t="str">
        <f>IF(D9153&lt;VLOOKUP(A9153,Min!A:B,2,FALSE),"Y","")</f>
        <v/>
      </c>
      <c r="F9153">
        <f>IF(AND(OR(s_tmchk="all",IF(ISERROR(MATCH(B9153,s_teams,0)),FALSE,TRUE)),OR(s_minsal="",s_minsal&lt;=D9153),OR(s_maxsal="",s_maxsal&gt;=D9153),OR(s_minyr="",s_minyr&lt;=A9153),OR(s_maxyr="",s_maxyr&gt;=A9153),OR(s_player="",s_player=C9153)),MAX(F$1:F9152)+1,0)</f>
        <v>0</v>
      </c>
    </row>
    <row r="9154" spans="1:6">
      <c r="A9154" s="20">
        <v>1999</v>
      </c>
      <c r="B9154" s="15" t="s">
        <v>59</v>
      </c>
      <c r="C9154" s="15" t="s">
        <v>5611</v>
      </c>
      <c r="D9154" s="24">
        <v>662500</v>
      </c>
      <c r="E9154" t="str">
        <f>IF(D9154&lt;VLOOKUP(A9154,Min!A:B,2,FALSE),"Y","")</f>
        <v/>
      </c>
      <c r="F9154">
        <f>IF(AND(OR(s_tmchk="all",IF(ISERROR(MATCH(B9154,s_teams,0)),FALSE,TRUE)),OR(s_minsal="",s_minsal&lt;=D9154),OR(s_maxsal="",s_maxsal&gt;=D9154),OR(s_minyr="",s_minyr&lt;=A9154),OR(s_maxyr="",s_maxyr&gt;=A9154),OR(s_player="",s_player=C9154)),MAX(F$1:F9153)+1,0)</f>
        <v>0</v>
      </c>
    </row>
    <row r="9155" spans="1:6">
      <c r="A9155" s="20">
        <v>1999</v>
      </c>
      <c r="B9155" s="15" t="s">
        <v>59</v>
      </c>
      <c r="C9155" s="15" t="s">
        <v>5837</v>
      </c>
      <c r="D9155" s="24">
        <v>537500</v>
      </c>
      <c r="E9155" t="str">
        <f>IF(D9155&lt;VLOOKUP(A9155,Min!A:B,2,FALSE),"Y","")</f>
        <v/>
      </c>
      <c r="F9155">
        <f>IF(AND(OR(s_tmchk="all",IF(ISERROR(MATCH(B9155,s_teams,0)),FALSE,TRUE)),OR(s_minsal="",s_minsal&lt;=D9155),OR(s_maxsal="",s_maxsal&gt;=D9155),OR(s_minyr="",s_minyr&lt;=A9155),OR(s_maxyr="",s_maxyr&gt;=A9155),OR(s_player="",s_player=C9155)),MAX(F$1:F9154)+1,0)</f>
        <v>0</v>
      </c>
    </row>
    <row r="9156" spans="1:6">
      <c r="A9156" s="20">
        <v>1999</v>
      </c>
      <c r="B9156" s="15" t="s">
        <v>61</v>
      </c>
      <c r="C9156" s="15" t="s">
        <v>683</v>
      </c>
      <c r="D9156" s="24">
        <v>6380000</v>
      </c>
      <c r="E9156" t="str">
        <f>IF(D9156&lt;VLOOKUP(A9156,Min!A:B,2,FALSE),"Y","")</f>
        <v/>
      </c>
      <c r="F9156">
        <f>IF(AND(OR(s_tmchk="all",IF(ISERROR(MATCH(B9156,s_teams,0)),FALSE,TRUE)),OR(s_minsal="",s_minsal&lt;=D9156),OR(s_maxsal="",s_maxsal&gt;=D9156),OR(s_minyr="",s_minyr&lt;=A9156),OR(s_maxyr="",s_maxyr&gt;=A9156),OR(s_player="",s_player=C9156)),MAX(F$1:F9155)+1,0)</f>
        <v>0</v>
      </c>
    </row>
    <row r="9157" spans="1:6">
      <c r="A9157" s="20">
        <v>1999</v>
      </c>
      <c r="B9157" s="15" t="s">
        <v>61</v>
      </c>
      <c r="C9157" s="15" t="s">
        <v>4779</v>
      </c>
      <c r="D9157" s="24">
        <v>4266000</v>
      </c>
      <c r="E9157" t="str">
        <f>IF(D9157&lt;VLOOKUP(A9157,Min!A:B,2,FALSE),"Y","")</f>
        <v/>
      </c>
      <c r="F9157">
        <f>IF(AND(OR(s_tmchk="all",IF(ISERROR(MATCH(B9157,s_teams,0)),FALSE,TRUE)),OR(s_minsal="",s_minsal&lt;=D9157),OR(s_maxsal="",s_maxsal&gt;=D9157),OR(s_minyr="",s_minyr&lt;=A9157),OR(s_maxyr="",s_maxyr&gt;=A9157),OR(s_player="",s_player=C9157)),MAX(F$1:F9156)+1,0)</f>
        <v>0</v>
      </c>
    </row>
    <row r="9158" spans="1:6">
      <c r="A9158" s="20">
        <v>1999</v>
      </c>
      <c r="B9158" s="15" t="s">
        <v>61</v>
      </c>
      <c r="C9158" s="15" t="s">
        <v>5943</v>
      </c>
      <c r="D9158" s="24">
        <v>3300000</v>
      </c>
      <c r="E9158" t="str">
        <f>IF(D9158&lt;VLOOKUP(A9158,Min!A:B,2,FALSE),"Y","")</f>
        <v/>
      </c>
      <c r="F9158">
        <f>IF(AND(OR(s_tmchk="all",IF(ISERROR(MATCH(B9158,s_teams,0)),FALSE,TRUE)),OR(s_minsal="",s_minsal&lt;=D9158),OR(s_maxsal="",s_maxsal&gt;=D9158),OR(s_minyr="",s_minyr&lt;=A9158),OR(s_maxyr="",s_maxyr&gt;=A9158),OR(s_player="",s_player=C9158)),MAX(F$1:F9157)+1,0)</f>
        <v>0</v>
      </c>
    </row>
    <row r="9159" spans="1:6">
      <c r="A9159" s="20">
        <v>1999</v>
      </c>
      <c r="B9159" s="15" t="s">
        <v>61</v>
      </c>
      <c r="C9159" s="15" t="s">
        <v>4618</v>
      </c>
      <c r="D9159" s="24">
        <v>3244000</v>
      </c>
      <c r="E9159" t="str">
        <f>IF(D9159&lt;VLOOKUP(A9159,Min!A:B,2,FALSE),"Y","")</f>
        <v/>
      </c>
      <c r="F9159">
        <f>IF(AND(OR(s_tmchk="all",IF(ISERROR(MATCH(B9159,s_teams,0)),FALSE,TRUE)),OR(s_minsal="",s_minsal&lt;=D9159),OR(s_maxsal="",s_maxsal&gt;=D9159),OR(s_minyr="",s_minyr&lt;=A9159),OR(s_maxyr="",s_maxyr&gt;=A9159),OR(s_player="",s_player=C9159)),MAX(F$1:F9158)+1,0)</f>
        <v>0</v>
      </c>
    </row>
    <row r="9160" spans="1:6">
      <c r="A9160" s="20">
        <v>1999</v>
      </c>
      <c r="B9160" s="15" t="s">
        <v>61</v>
      </c>
      <c r="C9160" s="15" t="s">
        <v>5920</v>
      </c>
      <c r="D9160" s="24">
        <v>3000000</v>
      </c>
      <c r="E9160" t="str">
        <f>IF(D9160&lt;VLOOKUP(A9160,Min!A:B,2,FALSE),"Y","")</f>
        <v/>
      </c>
      <c r="F9160">
        <f>IF(AND(OR(s_tmchk="all",IF(ISERROR(MATCH(B9160,s_teams,0)),FALSE,TRUE)),OR(s_minsal="",s_minsal&lt;=D9160),OR(s_maxsal="",s_maxsal&gt;=D9160),OR(s_minyr="",s_minyr&lt;=A9160),OR(s_maxyr="",s_maxyr&gt;=A9160),OR(s_player="",s_player=C9160)),MAX(F$1:F9159)+1,0)</f>
        <v>0</v>
      </c>
    </row>
    <row r="9161" spans="1:6">
      <c r="A9161" s="20">
        <v>1999</v>
      </c>
      <c r="B9161" s="15" t="s">
        <v>61</v>
      </c>
      <c r="C9161" s="15" t="s">
        <v>5060</v>
      </c>
      <c r="D9161" s="24">
        <v>2594000</v>
      </c>
      <c r="E9161" t="str">
        <f>IF(D9161&lt;VLOOKUP(A9161,Min!A:B,2,FALSE),"Y","")</f>
        <v/>
      </c>
      <c r="F9161">
        <f>IF(AND(OR(s_tmchk="all",IF(ISERROR(MATCH(B9161,s_teams,0)),FALSE,TRUE)),OR(s_minsal="",s_minsal&lt;=D9161),OR(s_maxsal="",s_maxsal&gt;=D9161),OR(s_minyr="",s_minyr&lt;=A9161),OR(s_maxyr="",s_maxyr&gt;=A9161),OR(s_player="",s_player=C9161)),MAX(F$1:F9160)+1,0)</f>
        <v>0</v>
      </c>
    </row>
    <row r="9162" spans="1:6">
      <c r="A9162" s="20">
        <v>1999</v>
      </c>
      <c r="B9162" s="15" t="s">
        <v>61</v>
      </c>
      <c r="C9162" s="15" t="s">
        <v>3107</v>
      </c>
      <c r="D9162" s="24">
        <v>2320000</v>
      </c>
      <c r="E9162" t="str">
        <f>IF(D9162&lt;VLOOKUP(A9162,Min!A:B,2,FALSE),"Y","")</f>
        <v/>
      </c>
      <c r="F9162">
        <f>IF(AND(OR(s_tmchk="all",IF(ISERROR(MATCH(B9162,s_teams,0)),FALSE,TRUE)),OR(s_minsal="",s_minsal&lt;=D9162),OR(s_maxsal="",s_maxsal&gt;=D9162),OR(s_minyr="",s_minyr&lt;=A9162),OR(s_maxyr="",s_maxyr&gt;=A9162),OR(s_player="",s_player=C9162)),MAX(F$1:F9161)+1,0)</f>
        <v>0</v>
      </c>
    </row>
    <row r="9163" spans="1:6">
      <c r="A9163" s="20">
        <v>1999</v>
      </c>
      <c r="B9163" s="15" t="s">
        <v>61</v>
      </c>
      <c r="C9163" s="15" t="s">
        <v>6067</v>
      </c>
      <c r="D9163" s="24">
        <v>1856000</v>
      </c>
      <c r="E9163" t="str">
        <f>IF(D9163&lt;VLOOKUP(A9163,Min!A:B,2,FALSE),"Y","")</f>
        <v/>
      </c>
      <c r="F9163">
        <f>IF(AND(OR(s_tmchk="all",IF(ISERROR(MATCH(B9163,s_teams,0)),FALSE,TRUE)),OR(s_minsal="",s_minsal&lt;=D9163),OR(s_maxsal="",s_maxsal&gt;=D9163),OR(s_minyr="",s_minyr&lt;=A9163),OR(s_maxyr="",s_maxyr&gt;=A9163),OR(s_player="",s_player=C9163)),MAX(F$1:F9162)+1,0)</f>
        <v>0</v>
      </c>
    </row>
    <row r="9164" spans="1:6">
      <c r="A9164" s="20">
        <v>1999</v>
      </c>
      <c r="B9164" s="15" t="s">
        <v>61</v>
      </c>
      <c r="C9164" s="15" t="s">
        <v>6155</v>
      </c>
      <c r="D9164" s="24">
        <v>1750000</v>
      </c>
      <c r="E9164" t="str">
        <f>IF(D9164&lt;VLOOKUP(A9164,Min!A:B,2,FALSE),"Y","")</f>
        <v/>
      </c>
      <c r="F9164">
        <f>IF(AND(OR(s_tmchk="all",IF(ISERROR(MATCH(B9164,s_teams,0)),FALSE,TRUE)),OR(s_minsal="",s_minsal&lt;=D9164),OR(s_maxsal="",s_maxsal&gt;=D9164),OR(s_minyr="",s_minyr&lt;=A9164),OR(s_maxyr="",s_maxyr&gt;=A9164),OR(s_player="",s_player=C9164)),MAX(F$1:F9163)+1,0)</f>
        <v>0</v>
      </c>
    </row>
    <row r="9165" spans="1:6">
      <c r="A9165" s="20">
        <v>1999</v>
      </c>
      <c r="B9165" s="15" t="s">
        <v>61</v>
      </c>
      <c r="C9165" s="15" t="s">
        <v>5867</v>
      </c>
      <c r="D9165" s="24">
        <v>1590000</v>
      </c>
      <c r="E9165" t="str">
        <f>IF(D9165&lt;VLOOKUP(A9165,Min!A:B,2,FALSE),"Y","")</f>
        <v/>
      </c>
      <c r="F9165">
        <f>IF(AND(OR(s_tmchk="all",IF(ISERROR(MATCH(B9165,s_teams,0)),FALSE,TRUE)),OR(s_minsal="",s_minsal&lt;=D9165),OR(s_maxsal="",s_maxsal&gt;=D9165),OR(s_minyr="",s_minyr&lt;=A9165),OR(s_maxyr="",s_maxyr&gt;=A9165),OR(s_player="",s_player=C9165)),MAX(F$1:F9164)+1,0)</f>
        <v>0</v>
      </c>
    </row>
    <row r="9166" spans="1:6">
      <c r="A9166" s="20">
        <v>1999</v>
      </c>
      <c r="B9166" s="15" t="s">
        <v>61</v>
      </c>
      <c r="C9166" s="15" t="s">
        <v>4923</v>
      </c>
      <c r="D9166" s="24">
        <v>1000000</v>
      </c>
      <c r="E9166" t="str">
        <f>IF(D9166&lt;VLOOKUP(A9166,Min!A:B,2,FALSE),"Y","")</f>
        <v/>
      </c>
      <c r="F9166">
        <f>IF(AND(OR(s_tmchk="all",IF(ISERROR(MATCH(B9166,s_teams,0)),FALSE,TRUE)),OR(s_minsal="",s_minsal&lt;=D9166),OR(s_maxsal="",s_maxsal&gt;=D9166),OR(s_minyr="",s_minyr&lt;=A9166),OR(s_maxyr="",s_maxyr&gt;=A9166),OR(s_player="",s_player=C9166)),MAX(F$1:F9165)+1,0)</f>
        <v>0</v>
      </c>
    </row>
    <row r="9167" spans="1:6">
      <c r="A9167" s="20">
        <v>1999</v>
      </c>
      <c r="B9167" s="15" t="s">
        <v>61</v>
      </c>
      <c r="C9167" s="15" t="s">
        <v>5760</v>
      </c>
      <c r="D9167" s="24">
        <v>903240</v>
      </c>
      <c r="E9167" t="str">
        <f>IF(D9167&lt;VLOOKUP(A9167,Min!A:B,2,FALSE),"Y","")</f>
        <v/>
      </c>
      <c r="F9167">
        <f>IF(AND(OR(s_tmchk="all",IF(ISERROR(MATCH(B9167,s_teams,0)),FALSE,TRUE)),OR(s_minsal="",s_minsal&lt;=D9167),OR(s_maxsal="",s_maxsal&gt;=D9167),OR(s_minyr="",s_minyr&lt;=A9167),OR(s_maxyr="",s_maxyr&gt;=A9167),OR(s_player="",s_player=C9167)),MAX(F$1:F9166)+1,0)</f>
        <v>0</v>
      </c>
    </row>
    <row r="9168" spans="1:6">
      <c r="A9168" s="20">
        <v>1999</v>
      </c>
      <c r="B9168" s="15" t="s">
        <v>61</v>
      </c>
      <c r="C9168" s="15" t="s">
        <v>5155</v>
      </c>
      <c r="D9168" s="24">
        <v>600000</v>
      </c>
      <c r="E9168" t="str">
        <f>IF(D9168&lt;VLOOKUP(A9168,Min!A:B,2,FALSE),"Y","")</f>
        <v/>
      </c>
      <c r="F9168">
        <f>IF(AND(OR(s_tmchk="all",IF(ISERROR(MATCH(B9168,s_teams,0)),FALSE,TRUE)),OR(s_minsal="",s_minsal&lt;=D9168),OR(s_maxsal="",s_maxsal&gt;=D9168),OR(s_minyr="",s_minyr&lt;=A9168),OR(s_maxyr="",s_maxyr&gt;=A9168),OR(s_player="",s_player=C9168)),MAX(F$1:F9167)+1,0)</f>
        <v>0</v>
      </c>
    </row>
    <row r="9169" spans="1:6">
      <c r="A9169" s="20">
        <v>1999</v>
      </c>
      <c r="B9169" s="15" t="s">
        <v>61</v>
      </c>
      <c r="C9169" s="15" t="s">
        <v>5644</v>
      </c>
      <c r="D9169" s="24">
        <v>550000</v>
      </c>
      <c r="E9169" t="str">
        <f>IF(D9169&lt;VLOOKUP(A9169,Min!A:B,2,FALSE),"Y","")</f>
        <v/>
      </c>
      <c r="F9169">
        <f>IF(AND(OR(s_tmchk="all",IF(ISERROR(MATCH(B9169,s_teams,0)),FALSE,TRUE)),OR(s_minsal="",s_minsal&lt;=D9169),OR(s_maxsal="",s_maxsal&gt;=D9169),OR(s_minyr="",s_minyr&lt;=A9169),OR(s_maxyr="",s_maxyr&gt;=A9169),OR(s_player="",s_player=C9169)),MAX(F$1:F9168)+1,0)</f>
        <v>0</v>
      </c>
    </row>
    <row r="9170" spans="1:6">
      <c r="A9170" s="20">
        <v>1999</v>
      </c>
      <c r="B9170" s="15" t="s">
        <v>61</v>
      </c>
      <c r="C9170" s="15" t="s">
        <v>4521</v>
      </c>
      <c r="D9170" s="24">
        <v>350000</v>
      </c>
      <c r="E9170" t="str">
        <f>IF(D9170&lt;VLOOKUP(A9170,Min!A:B,2,FALSE),"Y","")</f>
        <v/>
      </c>
      <c r="F9170">
        <f>IF(AND(OR(s_tmchk="all",IF(ISERROR(MATCH(B9170,s_teams,0)),FALSE,TRUE)),OR(s_minsal="",s_minsal&lt;=D9170),OR(s_maxsal="",s_maxsal&gt;=D9170),OR(s_minyr="",s_minyr&lt;=A9170),OR(s_maxyr="",s_maxyr&gt;=A9170),OR(s_player="",s_player=C9170)),MAX(F$1:F9169)+1,0)</f>
        <v>0</v>
      </c>
    </row>
    <row r="9171" spans="1:6">
      <c r="A9171" s="20">
        <v>1999</v>
      </c>
      <c r="B9171" s="15" t="s">
        <v>63</v>
      </c>
      <c r="C9171" s="15" t="s">
        <v>5827</v>
      </c>
      <c r="D9171" s="24" t="s">
        <v>15337</v>
      </c>
      <c r="E9171" t="str">
        <f>IF(D9171&lt;VLOOKUP(A9171,Min!A:B,2,FALSE),"Y","")</f>
        <v/>
      </c>
      <c r="F9171">
        <f>IF(AND(OR(s_tmchk="all",IF(ISERROR(MATCH(B9171,s_teams,0)),FALSE,TRUE)),OR(s_minsal="",s_minsal&lt;=D9171),OR(s_maxsal="",s_maxsal&gt;=D9171),OR(s_minyr="",s_minyr&lt;=A9171),OR(s_maxyr="",s_maxyr&gt;=A9171),OR(s_player="",s_player=C9171)),MAX(F$1:F9170)+1,0)</f>
        <v>0</v>
      </c>
    </row>
    <row r="9172" spans="1:6">
      <c r="A9172" s="20">
        <v>1999</v>
      </c>
      <c r="B9172" s="15" t="s">
        <v>63</v>
      </c>
      <c r="C9172" s="15" t="s">
        <v>5925</v>
      </c>
      <c r="D9172" s="24" t="s">
        <v>15337</v>
      </c>
      <c r="E9172" t="str">
        <f>IF(D9172&lt;VLOOKUP(A9172,Min!A:B,2,FALSE),"Y","")</f>
        <v/>
      </c>
      <c r="F9172">
        <f>IF(AND(OR(s_tmchk="all",IF(ISERROR(MATCH(B9172,s_teams,0)),FALSE,TRUE)),OR(s_minsal="",s_minsal&lt;=D9172),OR(s_maxsal="",s_maxsal&gt;=D9172),OR(s_minyr="",s_minyr&lt;=A9172),OR(s_maxyr="",s_maxyr&gt;=A9172),OR(s_player="",s_player=C9172)),MAX(F$1:F9171)+1,0)</f>
        <v>0</v>
      </c>
    </row>
    <row r="9173" spans="1:6">
      <c r="A9173" s="20">
        <v>1999</v>
      </c>
      <c r="B9173" s="15" t="s">
        <v>63</v>
      </c>
      <c r="C9173" s="15" t="s">
        <v>6085</v>
      </c>
      <c r="D9173" s="24" t="s">
        <v>15337</v>
      </c>
      <c r="E9173" t="str">
        <f>IF(D9173&lt;VLOOKUP(A9173,Min!A:B,2,FALSE),"Y","")</f>
        <v/>
      </c>
      <c r="F9173">
        <f>IF(AND(OR(s_tmchk="all",IF(ISERROR(MATCH(B9173,s_teams,0)),FALSE,TRUE)),OR(s_minsal="",s_minsal&lt;=D9173),OR(s_maxsal="",s_maxsal&gt;=D9173),OR(s_minyr="",s_minyr&lt;=A9173),OR(s_maxyr="",s_maxyr&gt;=A9173),OR(s_player="",s_player=C9173)),MAX(F$1:F9172)+1,0)</f>
        <v>0</v>
      </c>
    </row>
    <row r="9174" spans="1:6">
      <c r="A9174" s="20">
        <v>1999</v>
      </c>
      <c r="B9174" s="15" t="s">
        <v>63</v>
      </c>
      <c r="C9174" s="15" t="s">
        <v>944</v>
      </c>
      <c r="D9174" s="24">
        <v>14000000</v>
      </c>
      <c r="E9174" t="str">
        <f>IF(D9174&lt;VLOOKUP(A9174,Min!A:B,2,FALSE),"Y","")</f>
        <v/>
      </c>
      <c r="F9174">
        <f>IF(AND(OR(s_tmchk="all",IF(ISERROR(MATCH(B9174,s_teams,0)),FALSE,TRUE)),OR(s_minsal="",s_minsal&lt;=D9174),OR(s_maxsal="",s_maxsal&gt;=D9174),OR(s_minyr="",s_minyr&lt;=A9174),OR(s_maxyr="",s_maxyr&gt;=A9174),OR(s_player="",s_player=C9174)),MAX(F$1:F9173)+1,0)</f>
        <v>0</v>
      </c>
    </row>
    <row r="9175" spans="1:6">
      <c r="A9175" s="20">
        <v>1999</v>
      </c>
      <c r="B9175" s="15" t="s">
        <v>63</v>
      </c>
      <c r="C9175" s="15" t="s">
        <v>6039</v>
      </c>
      <c r="D9175" s="24">
        <v>6300000</v>
      </c>
      <c r="E9175" t="str">
        <f>IF(D9175&lt;VLOOKUP(A9175,Min!A:B,2,FALSE),"Y","")</f>
        <v/>
      </c>
      <c r="F9175">
        <f>IF(AND(OR(s_tmchk="all",IF(ISERROR(MATCH(B9175,s_teams,0)),FALSE,TRUE)),OR(s_minsal="",s_minsal&lt;=D9175),OR(s_maxsal="",s_maxsal&gt;=D9175),OR(s_minyr="",s_minyr&lt;=A9175),OR(s_maxyr="",s_maxyr&gt;=A9175),OR(s_player="",s_player=C9175)),MAX(F$1:F9174)+1,0)</f>
        <v>0</v>
      </c>
    </row>
    <row r="9176" spans="1:6">
      <c r="A9176" s="20">
        <v>1999</v>
      </c>
      <c r="B9176" s="15" t="s">
        <v>63</v>
      </c>
      <c r="C9176" s="15" t="s">
        <v>4603</v>
      </c>
      <c r="D9176" s="24">
        <v>2254000</v>
      </c>
      <c r="E9176" t="str">
        <f>IF(D9176&lt;VLOOKUP(A9176,Min!A:B,2,FALSE),"Y","")</f>
        <v/>
      </c>
      <c r="F9176">
        <f>IF(AND(OR(s_tmchk="all",IF(ISERROR(MATCH(B9176,s_teams,0)),FALSE,TRUE)),OR(s_minsal="",s_minsal&lt;=D9176),OR(s_maxsal="",s_maxsal&gt;=D9176),OR(s_minyr="",s_minyr&lt;=A9176),OR(s_maxyr="",s_maxyr&gt;=A9176),OR(s_player="",s_player=C9176)),MAX(F$1:F9175)+1,0)</f>
        <v>0</v>
      </c>
    </row>
    <row r="9177" spans="1:6">
      <c r="A9177" s="20">
        <v>1999</v>
      </c>
      <c r="B9177" s="15" t="s">
        <v>63</v>
      </c>
      <c r="C9177" s="15" t="s">
        <v>4916</v>
      </c>
      <c r="D9177" s="24">
        <v>2160000</v>
      </c>
      <c r="E9177" t="str">
        <f>IF(D9177&lt;VLOOKUP(A9177,Min!A:B,2,FALSE),"Y","")</f>
        <v/>
      </c>
      <c r="F9177">
        <f>IF(AND(OR(s_tmchk="all",IF(ISERROR(MATCH(B9177,s_teams,0)),FALSE,TRUE)),OR(s_minsal="",s_minsal&lt;=D9177),OR(s_maxsal="",s_maxsal&gt;=D9177),OR(s_minyr="",s_minyr&lt;=A9177),OR(s_maxyr="",s_maxyr&gt;=A9177),OR(s_player="",s_player=C9177)),MAX(F$1:F9176)+1,0)</f>
        <v>0</v>
      </c>
    </row>
    <row r="9178" spans="1:6">
      <c r="A9178" s="20">
        <v>1999</v>
      </c>
      <c r="B9178" s="15" t="s">
        <v>63</v>
      </c>
      <c r="C9178" s="15" t="s">
        <v>5323</v>
      </c>
      <c r="D9178" s="24">
        <v>1750000</v>
      </c>
      <c r="E9178" t="str">
        <f>IF(D9178&lt;VLOOKUP(A9178,Min!A:B,2,FALSE),"Y","")</f>
        <v/>
      </c>
      <c r="F9178">
        <f>IF(AND(OR(s_tmchk="all",IF(ISERROR(MATCH(B9178,s_teams,0)),FALSE,TRUE)),OR(s_minsal="",s_minsal&lt;=D9178),OR(s_maxsal="",s_maxsal&gt;=D9178),OR(s_minyr="",s_minyr&lt;=A9178),OR(s_maxyr="",s_maxyr&gt;=A9178),OR(s_player="",s_player=C9178)),MAX(F$1:F9177)+1,0)</f>
        <v>0</v>
      </c>
    </row>
    <row r="9179" spans="1:6">
      <c r="A9179" s="20">
        <v>1999</v>
      </c>
      <c r="B9179" s="15" t="s">
        <v>63</v>
      </c>
      <c r="C9179" s="15" t="s">
        <v>4647</v>
      </c>
      <c r="D9179" s="24">
        <v>1544000</v>
      </c>
      <c r="E9179" t="str">
        <f>IF(D9179&lt;VLOOKUP(A9179,Min!A:B,2,FALSE),"Y","")</f>
        <v/>
      </c>
      <c r="F9179">
        <f>IF(AND(OR(s_tmchk="all",IF(ISERROR(MATCH(B9179,s_teams,0)),FALSE,TRUE)),OR(s_minsal="",s_minsal&lt;=D9179),OR(s_maxsal="",s_maxsal&gt;=D9179),OR(s_minyr="",s_minyr&lt;=A9179),OR(s_maxyr="",s_maxyr&gt;=A9179),OR(s_player="",s_player=C9179)),MAX(F$1:F9178)+1,0)</f>
        <v>0</v>
      </c>
    </row>
    <row r="9180" spans="1:6">
      <c r="A9180" s="20">
        <v>1999</v>
      </c>
      <c r="B9180" s="15" t="s">
        <v>63</v>
      </c>
      <c r="C9180" s="15" t="s">
        <v>5553</v>
      </c>
      <c r="D9180" s="24">
        <v>1000000</v>
      </c>
      <c r="E9180" t="str">
        <f>IF(D9180&lt;VLOOKUP(A9180,Min!A:B,2,FALSE),"Y","")</f>
        <v/>
      </c>
      <c r="F9180">
        <f>IF(AND(OR(s_tmchk="all",IF(ISERROR(MATCH(B9180,s_teams,0)),FALSE,TRUE)),OR(s_minsal="",s_minsal&lt;=D9180),OR(s_maxsal="",s_maxsal&gt;=D9180),OR(s_minyr="",s_minyr&lt;=A9180),OR(s_maxyr="",s_maxyr&gt;=A9180),OR(s_player="",s_player=C9180)),MAX(F$1:F9179)+1,0)</f>
        <v>0</v>
      </c>
    </row>
    <row r="9181" spans="1:6">
      <c r="A9181" s="20">
        <v>1999</v>
      </c>
      <c r="B9181" s="15" t="s">
        <v>63</v>
      </c>
      <c r="C9181" s="15" t="s">
        <v>4669</v>
      </c>
      <c r="D9181" s="24">
        <v>799200</v>
      </c>
      <c r="E9181" t="str">
        <f>IF(D9181&lt;VLOOKUP(A9181,Min!A:B,2,FALSE),"Y","")</f>
        <v/>
      </c>
      <c r="F9181">
        <f>IF(AND(OR(s_tmchk="all",IF(ISERROR(MATCH(B9181,s_teams,0)),FALSE,TRUE)),OR(s_minsal="",s_minsal&lt;=D9181),OR(s_maxsal="",s_maxsal&gt;=D9181),OR(s_minyr="",s_minyr&lt;=A9181),OR(s_maxyr="",s_maxyr&gt;=A9181),OR(s_player="",s_player=C9181)),MAX(F$1:F9180)+1,0)</f>
        <v>0</v>
      </c>
    </row>
    <row r="9182" spans="1:6">
      <c r="A9182" s="20">
        <v>1999</v>
      </c>
      <c r="B9182" s="15" t="s">
        <v>63</v>
      </c>
      <c r="C9182" s="15" t="s">
        <v>5796</v>
      </c>
      <c r="D9182" s="24">
        <v>775750</v>
      </c>
      <c r="E9182" t="str">
        <f>IF(D9182&lt;VLOOKUP(A9182,Min!A:B,2,FALSE),"Y","")</f>
        <v/>
      </c>
      <c r="F9182">
        <f>IF(AND(OR(s_tmchk="all",IF(ISERROR(MATCH(B9182,s_teams,0)),FALSE,TRUE)),OR(s_minsal="",s_minsal&lt;=D9182),OR(s_maxsal="",s_maxsal&gt;=D9182),OR(s_minyr="",s_minyr&lt;=A9182),OR(s_maxyr="",s_maxyr&gt;=A9182),OR(s_player="",s_player=C9182)),MAX(F$1:F9181)+1,0)</f>
        <v>0</v>
      </c>
    </row>
    <row r="9183" spans="1:6">
      <c r="A9183" s="20">
        <v>1999</v>
      </c>
      <c r="B9183" s="15" t="s">
        <v>63</v>
      </c>
      <c r="C9183" s="15" t="s">
        <v>4934</v>
      </c>
      <c r="D9183" s="24">
        <v>725000</v>
      </c>
      <c r="E9183" t="str">
        <f>IF(D9183&lt;VLOOKUP(A9183,Min!A:B,2,FALSE),"Y","")</f>
        <v/>
      </c>
      <c r="F9183">
        <f>IF(AND(OR(s_tmchk="all",IF(ISERROR(MATCH(B9183,s_teams,0)),FALSE,TRUE)),OR(s_minsal="",s_minsal&lt;=D9183),OR(s_maxsal="",s_maxsal&gt;=D9183),OR(s_minyr="",s_minyr&lt;=A9183),OR(s_maxyr="",s_maxyr&gt;=A9183),OR(s_player="",s_player=C9183)),MAX(F$1:F9182)+1,0)</f>
        <v>0</v>
      </c>
    </row>
    <row r="9184" spans="1:6">
      <c r="A9184" s="20">
        <v>1999</v>
      </c>
      <c r="B9184" s="15" t="s">
        <v>63</v>
      </c>
      <c r="C9184" s="15" t="s">
        <v>4701</v>
      </c>
      <c r="D9184" s="24">
        <v>686780</v>
      </c>
      <c r="E9184" t="str">
        <f>IF(D9184&lt;VLOOKUP(A9184,Min!A:B,2,FALSE),"Y","")</f>
        <v/>
      </c>
      <c r="F9184">
        <f>IF(AND(OR(s_tmchk="all",IF(ISERROR(MATCH(B9184,s_teams,0)),FALSE,TRUE)),OR(s_minsal="",s_minsal&lt;=D9184),OR(s_maxsal="",s_maxsal&gt;=D9184),OR(s_minyr="",s_minyr&lt;=A9184),OR(s_maxyr="",s_maxyr&gt;=A9184),OR(s_player="",s_player=C9184)),MAX(F$1:F9183)+1,0)</f>
        <v>0</v>
      </c>
    </row>
    <row r="9185" spans="1:6">
      <c r="A9185" s="20">
        <v>1999</v>
      </c>
      <c r="B9185" s="15" t="s">
        <v>63</v>
      </c>
      <c r="C9185" s="15" t="s">
        <v>5225</v>
      </c>
      <c r="D9185" s="24">
        <v>537500</v>
      </c>
      <c r="E9185" t="str">
        <f>IF(D9185&lt;VLOOKUP(A9185,Min!A:B,2,FALSE),"Y","")</f>
        <v/>
      </c>
      <c r="F9185">
        <f>IF(AND(OR(s_tmchk="all",IF(ISERROR(MATCH(B9185,s_teams,0)),FALSE,TRUE)),OR(s_minsal="",s_minsal&lt;=D9185),OR(s_maxsal="",s_maxsal&gt;=D9185),OR(s_minyr="",s_minyr&lt;=A9185),OR(s_maxyr="",s_maxyr&gt;=A9185),OR(s_player="",s_player=C9185)),MAX(F$1:F9184)+1,0)</f>
        <v>0</v>
      </c>
    </row>
    <row r="9186" spans="1:6">
      <c r="A9186" s="20">
        <v>1999</v>
      </c>
      <c r="B9186" s="15" t="s">
        <v>63</v>
      </c>
      <c r="C9186" s="15" t="s">
        <v>4563</v>
      </c>
      <c r="D9186" s="24">
        <v>287500</v>
      </c>
      <c r="E9186" t="str">
        <f>IF(D9186&lt;VLOOKUP(A9186,Min!A:B,2,FALSE),"Y","")</f>
        <v/>
      </c>
      <c r="F9186">
        <f>IF(AND(OR(s_tmchk="all",IF(ISERROR(MATCH(B9186,s_teams,0)),FALSE,TRUE)),OR(s_minsal="",s_minsal&lt;=D9186),OR(s_maxsal="",s_maxsal&gt;=D9186),OR(s_minyr="",s_minyr&lt;=A9186),OR(s_maxyr="",s_maxyr&gt;=A9186),OR(s_player="",s_player=C9186)),MAX(F$1:F9185)+1,0)</f>
        <v>0</v>
      </c>
    </row>
    <row r="9187" spans="1:6">
      <c r="A9187" s="20">
        <v>1999</v>
      </c>
      <c r="B9187" s="15" t="s">
        <v>63</v>
      </c>
      <c r="C9187" s="15" t="s">
        <v>6123</v>
      </c>
      <c r="D9187" s="24">
        <v>287500</v>
      </c>
      <c r="E9187" t="str">
        <f>IF(D9187&lt;VLOOKUP(A9187,Min!A:B,2,FALSE),"Y","")</f>
        <v/>
      </c>
      <c r="F9187">
        <f>IF(AND(OR(s_tmchk="all",IF(ISERROR(MATCH(B9187,s_teams,0)),FALSE,TRUE)),OR(s_minsal="",s_minsal&lt;=D9187),OR(s_maxsal="",s_maxsal&gt;=D9187),OR(s_minyr="",s_minyr&lt;=A9187),OR(s_maxyr="",s_maxyr&gt;=A9187),OR(s_player="",s_player=C9187)),MAX(F$1:F9186)+1,0)</f>
        <v>0</v>
      </c>
    </row>
    <row r="9188" spans="1:6">
      <c r="A9188" s="20">
        <v>1999</v>
      </c>
      <c r="B9188" s="15" t="s">
        <v>64</v>
      </c>
      <c r="C9188" s="15" t="s">
        <v>5259</v>
      </c>
      <c r="D9188" s="24">
        <v>11000000</v>
      </c>
      <c r="E9188" t="str">
        <f>IF(D9188&lt;VLOOKUP(A9188,Min!A:B,2,FALSE),"Y","")</f>
        <v/>
      </c>
      <c r="F9188">
        <f>IF(AND(OR(s_tmchk="all",IF(ISERROR(MATCH(B9188,s_teams,0)),FALSE,TRUE)),OR(s_minsal="",s_minsal&lt;=D9188),OR(s_maxsal="",s_maxsal&gt;=D9188),OR(s_minyr="",s_minyr&lt;=A9188),OR(s_maxyr="",s_maxyr&gt;=A9188),OR(s_player="",s_player=C9188)),MAX(F$1:F9187)+1,0)</f>
        <v>0</v>
      </c>
    </row>
    <row r="9189" spans="1:6">
      <c r="A9189" s="20">
        <v>1999</v>
      </c>
      <c r="B9189" s="15" t="s">
        <v>64</v>
      </c>
      <c r="C9189" s="15" t="s">
        <v>5416</v>
      </c>
      <c r="D9189" s="24">
        <v>5000000</v>
      </c>
      <c r="E9189" t="str">
        <f>IF(D9189&lt;VLOOKUP(A9189,Min!A:B,2,FALSE),"Y","")</f>
        <v/>
      </c>
      <c r="F9189">
        <f>IF(AND(OR(s_tmchk="all",IF(ISERROR(MATCH(B9189,s_teams,0)),FALSE,TRUE)),OR(s_minsal="",s_minsal&lt;=D9189),OR(s_maxsal="",s_maxsal&gt;=D9189),OR(s_minyr="",s_minyr&lt;=A9189),OR(s_maxyr="",s_maxyr&gt;=A9189),OR(s_player="",s_player=C9189)),MAX(F$1:F9188)+1,0)</f>
        <v>0</v>
      </c>
    </row>
    <row r="9190" spans="1:6">
      <c r="A9190" s="20">
        <v>1999</v>
      </c>
      <c r="B9190" s="15" t="s">
        <v>64</v>
      </c>
      <c r="C9190" s="15" t="s">
        <v>5895</v>
      </c>
      <c r="D9190" s="24">
        <v>4252000</v>
      </c>
      <c r="E9190" t="str">
        <f>IF(D9190&lt;VLOOKUP(A9190,Min!A:B,2,FALSE),"Y","")</f>
        <v/>
      </c>
      <c r="F9190">
        <f>IF(AND(OR(s_tmchk="all",IF(ISERROR(MATCH(B9190,s_teams,0)),FALSE,TRUE)),OR(s_minsal="",s_minsal&lt;=D9190),OR(s_maxsal="",s_maxsal&gt;=D9190),OR(s_minyr="",s_minyr&lt;=A9190),OR(s_maxyr="",s_maxyr&gt;=A9190),OR(s_player="",s_player=C9190)),MAX(F$1:F9189)+1,0)</f>
        <v>0</v>
      </c>
    </row>
    <row r="9191" spans="1:6">
      <c r="A9191" s="20">
        <v>1999</v>
      </c>
      <c r="B9191" s="15" t="s">
        <v>64</v>
      </c>
      <c r="C9191" s="15" t="s">
        <v>5304</v>
      </c>
      <c r="D9191" s="24">
        <v>4200000</v>
      </c>
      <c r="E9191" t="str">
        <f>IF(D9191&lt;VLOOKUP(A9191,Min!A:B,2,FALSE),"Y","")</f>
        <v/>
      </c>
      <c r="F9191">
        <f>IF(AND(OR(s_tmchk="all",IF(ISERROR(MATCH(B9191,s_teams,0)),FALSE,TRUE)),OR(s_minsal="",s_minsal&lt;=D9191),OR(s_maxsal="",s_maxsal&gt;=D9191),OR(s_minyr="",s_minyr&lt;=A9191),OR(s_maxyr="",s_maxyr&gt;=A9191),OR(s_player="",s_player=C9191)),MAX(F$1:F9190)+1,0)</f>
        <v>0</v>
      </c>
    </row>
    <row r="9192" spans="1:6">
      <c r="A9192" s="20">
        <v>1999</v>
      </c>
      <c r="B9192" s="15" t="s">
        <v>64</v>
      </c>
      <c r="C9192" s="15" t="s">
        <v>5406</v>
      </c>
      <c r="D9192" s="24">
        <v>3054000</v>
      </c>
      <c r="E9192" t="str">
        <f>IF(D9192&lt;VLOOKUP(A9192,Min!A:B,2,FALSE),"Y","")</f>
        <v/>
      </c>
      <c r="F9192">
        <f>IF(AND(OR(s_tmchk="all",IF(ISERROR(MATCH(B9192,s_teams,0)),FALSE,TRUE)),OR(s_minsal="",s_minsal&lt;=D9192),OR(s_maxsal="",s_maxsal&gt;=D9192),OR(s_minyr="",s_minyr&lt;=A9192),OR(s_maxyr="",s_maxyr&gt;=A9192),OR(s_player="",s_player=C9192)),MAX(F$1:F9191)+1,0)</f>
        <v>0</v>
      </c>
    </row>
    <row r="9193" spans="1:6">
      <c r="A9193" s="20">
        <v>1999</v>
      </c>
      <c r="B9193" s="15" t="s">
        <v>64</v>
      </c>
      <c r="C9193" s="15" t="s">
        <v>6005</v>
      </c>
      <c r="D9193" s="24">
        <v>2562000</v>
      </c>
      <c r="E9193" t="str">
        <f>IF(D9193&lt;VLOOKUP(A9193,Min!A:B,2,FALSE),"Y","")</f>
        <v/>
      </c>
      <c r="F9193">
        <f>IF(AND(OR(s_tmchk="all",IF(ISERROR(MATCH(B9193,s_teams,0)),FALSE,TRUE)),OR(s_minsal="",s_minsal&lt;=D9193),OR(s_maxsal="",s_maxsal&gt;=D9193),OR(s_minyr="",s_minyr&lt;=A9193),OR(s_maxyr="",s_maxyr&gt;=A9193),OR(s_player="",s_player=C9193)),MAX(F$1:F9192)+1,0)</f>
        <v>0</v>
      </c>
    </row>
    <row r="9194" spans="1:6">
      <c r="A9194" s="20">
        <v>1999</v>
      </c>
      <c r="B9194" s="15" t="s">
        <v>64</v>
      </c>
      <c r="C9194" s="15" t="s">
        <v>5642</v>
      </c>
      <c r="D9194" s="24">
        <v>2350000</v>
      </c>
      <c r="E9194" t="str">
        <f>IF(D9194&lt;VLOOKUP(A9194,Min!A:B,2,FALSE),"Y","")</f>
        <v/>
      </c>
      <c r="F9194">
        <f>IF(AND(OR(s_tmchk="all",IF(ISERROR(MATCH(B9194,s_teams,0)),FALSE,TRUE)),OR(s_minsal="",s_minsal&lt;=D9194),OR(s_maxsal="",s_maxsal&gt;=D9194),OR(s_minyr="",s_minyr&lt;=A9194),OR(s_maxyr="",s_maxyr&gt;=A9194),OR(s_player="",s_player=C9194)),MAX(F$1:F9193)+1,0)</f>
        <v>0</v>
      </c>
    </row>
    <row r="9195" spans="1:6">
      <c r="A9195" s="20">
        <v>1999</v>
      </c>
      <c r="B9195" s="15" t="s">
        <v>64</v>
      </c>
      <c r="C9195" s="15" t="s">
        <v>5035</v>
      </c>
      <c r="D9195" s="24">
        <v>2000000</v>
      </c>
      <c r="E9195" t="str">
        <f>IF(D9195&lt;VLOOKUP(A9195,Min!A:B,2,FALSE),"Y","")</f>
        <v/>
      </c>
      <c r="F9195">
        <f>IF(AND(OR(s_tmchk="all",IF(ISERROR(MATCH(B9195,s_teams,0)),FALSE,TRUE)),OR(s_minsal="",s_minsal&lt;=D9195),OR(s_maxsal="",s_maxsal&gt;=D9195),OR(s_minyr="",s_minyr&lt;=A9195),OR(s_maxyr="",s_maxyr&gt;=A9195),OR(s_player="",s_player=C9195)),MAX(F$1:F9194)+1,0)</f>
        <v>0</v>
      </c>
    </row>
    <row r="9196" spans="1:6">
      <c r="A9196" s="20">
        <v>1999</v>
      </c>
      <c r="B9196" s="15" t="s">
        <v>64</v>
      </c>
      <c r="C9196" s="15" t="s">
        <v>5430</v>
      </c>
      <c r="D9196" s="24">
        <v>1762000</v>
      </c>
      <c r="E9196" t="str">
        <f>IF(D9196&lt;VLOOKUP(A9196,Min!A:B,2,FALSE),"Y","")</f>
        <v/>
      </c>
      <c r="F9196">
        <f>IF(AND(OR(s_tmchk="all",IF(ISERROR(MATCH(B9196,s_teams,0)),FALSE,TRUE)),OR(s_minsal="",s_minsal&lt;=D9196),OR(s_maxsal="",s_maxsal&gt;=D9196),OR(s_minyr="",s_minyr&lt;=A9196),OR(s_maxyr="",s_maxyr&gt;=A9196),OR(s_player="",s_player=C9196)),MAX(F$1:F9195)+1,0)</f>
        <v>0</v>
      </c>
    </row>
    <row r="9197" spans="1:6">
      <c r="A9197" s="20">
        <v>1999</v>
      </c>
      <c r="B9197" s="15" t="s">
        <v>64</v>
      </c>
      <c r="C9197" s="15" t="s">
        <v>5049</v>
      </c>
      <c r="D9197" s="24">
        <v>1750000</v>
      </c>
      <c r="E9197" t="str">
        <f>IF(D9197&lt;VLOOKUP(A9197,Min!A:B,2,FALSE),"Y","")</f>
        <v/>
      </c>
      <c r="F9197">
        <f>IF(AND(OR(s_tmchk="all",IF(ISERROR(MATCH(B9197,s_teams,0)),FALSE,TRUE)),OR(s_minsal="",s_minsal&lt;=D9197),OR(s_maxsal="",s_maxsal&gt;=D9197),OR(s_minyr="",s_minyr&lt;=A9197),OR(s_maxyr="",s_maxyr&gt;=A9197),OR(s_player="",s_player=C9197)),MAX(F$1:F9196)+1,0)</f>
        <v>0</v>
      </c>
    </row>
    <row r="9198" spans="1:6">
      <c r="A9198" s="20">
        <v>1999</v>
      </c>
      <c r="B9198" s="15" t="s">
        <v>64</v>
      </c>
      <c r="C9198" s="15" t="s">
        <v>5532</v>
      </c>
      <c r="D9198" s="24">
        <v>1680000</v>
      </c>
      <c r="E9198" t="str">
        <f>IF(D9198&lt;VLOOKUP(A9198,Min!A:B,2,FALSE),"Y","")</f>
        <v/>
      </c>
      <c r="F9198">
        <f>IF(AND(OR(s_tmchk="all",IF(ISERROR(MATCH(B9198,s_teams,0)),FALSE,TRUE)),OR(s_minsal="",s_minsal&lt;=D9198),OR(s_maxsal="",s_maxsal&gt;=D9198),OR(s_minyr="",s_minyr&lt;=A9198),OR(s_maxyr="",s_maxyr&gt;=A9198),OR(s_player="",s_player=C9198)),MAX(F$1:F9197)+1,0)</f>
        <v>0</v>
      </c>
    </row>
    <row r="9199" spans="1:6">
      <c r="A9199" s="20">
        <v>1999</v>
      </c>
      <c r="B9199" s="15" t="s">
        <v>64</v>
      </c>
      <c r="C9199" s="15" t="s">
        <v>4770</v>
      </c>
      <c r="D9199" s="24">
        <v>1000000</v>
      </c>
      <c r="E9199" t="str">
        <f>IF(D9199&lt;VLOOKUP(A9199,Min!A:B,2,FALSE),"Y","")</f>
        <v/>
      </c>
      <c r="F9199">
        <f>IF(AND(OR(s_tmchk="all",IF(ISERROR(MATCH(B9199,s_teams,0)),FALSE,TRUE)),OR(s_minsal="",s_minsal&lt;=D9199),OR(s_maxsal="",s_maxsal&gt;=D9199),OR(s_minyr="",s_minyr&lt;=A9199),OR(s_maxyr="",s_maxyr&gt;=A9199),OR(s_player="",s_player=C9199)),MAX(F$1:F9198)+1,0)</f>
        <v>0</v>
      </c>
    </row>
    <row r="9200" spans="1:6">
      <c r="A9200" s="20">
        <v>1999</v>
      </c>
      <c r="B9200" s="15" t="s">
        <v>64</v>
      </c>
      <c r="C9200" s="15" t="s">
        <v>5934</v>
      </c>
      <c r="D9200" s="24">
        <v>1000000</v>
      </c>
      <c r="E9200" t="str">
        <f>IF(D9200&lt;VLOOKUP(A9200,Min!A:B,2,FALSE),"Y","")</f>
        <v/>
      </c>
      <c r="F9200">
        <f>IF(AND(OR(s_tmchk="all",IF(ISERROR(MATCH(B9200,s_teams,0)),FALSE,TRUE)),OR(s_minsal="",s_minsal&lt;=D9200),OR(s_maxsal="",s_maxsal&gt;=D9200),OR(s_minyr="",s_minyr&lt;=A9200),OR(s_maxyr="",s_maxyr&gt;=A9200),OR(s_player="",s_player=C9200)),MAX(F$1:F9199)+1,0)</f>
        <v>0</v>
      </c>
    </row>
    <row r="9201" spans="1:6">
      <c r="A9201" s="20">
        <v>1999</v>
      </c>
      <c r="B9201" s="15" t="s">
        <v>64</v>
      </c>
      <c r="C9201" s="15" t="s">
        <v>5118</v>
      </c>
      <c r="D9201" s="24">
        <v>475000</v>
      </c>
      <c r="E9201" t="str">
        <f>IF(D9201&lt;VLOOKUP(A9201,Min!A:B,2,FALSE),"Y","")</f>
        <v/>
      </c>
      <c r="F9201">
        <f>IF(AND(OR(s_tmchk="all",IF(ISERROR(MATCH(B9201,s_teams,0)),FALSE,TRUE)),OR(s_minsal="",s_minsal&lt;=D9201),OR(s_maxsal="",s_maxsal&gt;=D9201),OR(s_minyr="",s_minyr&lt;=A9201),OR(s_maxyr="",s_maxyr&gt;=A9201),OR(s_player="",s_player=C9201)),MAX(F$1:F9200)+1,0)</f>
        <v>0</v>
      </c>
    </row>
    <row r="9202" spans="1:6">
      <c r="A9202" s="20">
        <v>1999</v>
      </c>
      <c r="B9202" s="15" t="s">
        <v>64</v>
      </c>
      <c r="C9202" s="15" t="s">
        <v>4911</v>
      </c>
      <c r="D9202" s="24">
        <v>450000</v>
      </c>
      <c r="E9202" t="str">
        <f>IF(D9202&lt;VLOOKUP(A9202,Min!A:B,2,FALSE),"Y","")</f>
        <v/>
      </c>
      <c r="F9202">
        <f>IF(AND(OR(s_tmchk="all",IF(ISERROR(MATCH(B9202,s_teams,0)),FALSE,TRUE)),OR(s_minsal="",s_minsal&lt;=D9202),OR(s_maxsal="",s_maxsal&gt;=D9202),OR(s_minyr="",s_minyr&lt;=A9202),OR(s_maxyr="",s_maxyr&gt;=A9202),OR(s_player="",s_player=C9202)),MAX(F$1:F9201)+1,0)</f>
        <v>0</v>
      </c>
    </row>
    <row r="9203" spans="1:6">
      <c r="A9203" s="20">
        <v>1999</v>
      </c>
      <c r="B9203" s="15" t="s">
        <v>64</v>
      </c>
      <c r="C9203" s="15" t="s">
        <v>5232</v>
      </c>
      <c r="D9203" s="24">
        <v>425000</v>
      </c>
      <c r="E9203" t="str">
        <f>IF(D9203&lt;VLOOKUP(A9203,Min!A:B,2,FALSE),"Y","")</f>
        <v/>
      </c>
      <c r="F9203">
        <f>IF(AND(OR(s_tmchk="all",IF(ISERROR(MATCH(B9203,s_teams,0)),FALSE,TRUE)),OR(s_minsal="",s_minsal&lt;=D9203),OR(s_maxsal="",s_maxsal&gt;=D9203),OR(s_minyr="",s_minyr&lt;=A9203),OR(s_maxyr="",s_maxyr&gt;=A9203),OR(s_player="",s_player=C9203)),MAX(F$1:F9202)+1,0)</f>
        <v>0</v>
      </c>
    </row>
    <row r="9204" spans="1:6">
      <c r="A9204" s="20">
        <v>1999</v>
      </c>
      <c r="B9204" s="15" t="s">
        <v>64</v>
      </c>
      <c r="C9204" s="15" t="s">
        <v>5589</v>
      </c>
      <c r="D9204" s="24">
        <v>425000</v>
      </c>
      <c r="E9204" t="str">
        <f>IF(D9204&lt;VLOOKUP(A9204,Min!A:B,2,FALSE),"Y","")</f>
        <v/>
      </c>
      <c r="F9204">
        <f>IF(AND(OR(s_tmchk="all",IF(ISERROR(MATCH(B9204,s_teams,0)),FALSE,TRUE)),OR(s_minsal="",s_minsal&lt;=D9204),OR(s_maxsal="",s_maxsal&gt;=D9204),OR(s_minyr="",s_minyr&lt;=A9204),OR(s_maxyr="",s_maxyr&gt;=A9204),OR(s_player="",s_player=C9204)),MAX(F$1:F9203)+1,0)</f>
        <v>0</v>
      </c>
    </row>
    <row r="9205" spans="1:6">
      <c r="A9205" s="20">
        <v>1999</v>
      </c>
      <c r="B9205" s="15" t="s">
        <v>64</v>
      </c>
      <c r="C9205" s="15" t="s">
        <v>6186</v>
      </c>
      <c r="D9205" s="24">
        <v>350000</v>
      </c>
      <c r="E9205" t="str">
        <f>IF(D9205&lt;VLOOKUP(A9205,Min!A:B,2,FALSE),"Y","")</f>
        <v/>
      </c>
      <c r="F9205">
        <f>IF(AND(OR(s_tmchk="all",IF(ISERROR(MATCH(B9205,s_teams,0)),FALSE,TRUE)),OR(s_minsal="",s_minsal&lt;=D9205),OR(s_maxsal="",s_maxsal&gt;=D9205),OR(s_minyr="",s_minyr&lt;=A9205),OR(s_maxyr="",s_maxyr&gt;=A9205),OR(s_player="",s_player=C9205)),MAX(F$1:F9204)+1,0)</f>
        <v>0</v>
      </c>
    </row>
    <row r="9206" spans="1:6">
      <c r="A9206" s="20">
        <v>1999</v>
      </c>
      <c r="B9206" s="15" t="s">
        <v>67</v>
      </c>
      <c r="C9206" s="15" t="s">
        <v>4776</v>
      </c>
      <c r="D9206" s="24" t="s">
        <v>15337</v>
      </c>
      <c r="E9206" t="str">
        <f>IF(D9206&lt;VLOOKUP(A9206,Min!A:B,2,FALSE),"Y","")</f>
        <v/>
      </c>
      <c r="F9206">
        <f>IF(AND(OR(s_tmchk="all",IF(ISERROR(MATCH(B9206,s_teams,0)),FALSE,TRUE)),OR(s_minsal="",s_minsal&lt;=D9206),OR(s_maxsal="",s_maxsal&gt;=D9206),OR(s_minyr="",s_minyr&lt;=A9206),OR(s_maxyr="",s_maxyr&gt;=A9206),OR(s_player="",s_player=C9206)),MAX(F$1:F9205)+1,0)</f>
        <v>0</v>
      </c>
    </row>
    <row r="9207" spans="1:6">
      <c r="A9207" s="20">
        <v>1999</v>
      </c>
      <c r="B9207" s="15" t="s">
        <v>67</v>
      </c>
      <c r="C9207" s="15" t="s">
        <v>5754</v>
      </c>
      <c r="D9207" s="24">
        <v>18500000</v>
      </c>
      <c r="E9207" t="str">
        <f>IF(D9207&lt;VLOOKUP(A9207,Min!A:B,2,FALSE),"Y","")</f>
        <v/>
      </c>
      <c r="F9207">
        <f>IF(AND(OR(s_tmchk="all",IF(ISERROR(MATCH(B9207,s_teams,0)),FALSE,TRUE)),OR(s_minsal="",s_minsal&lt;=D9207),OR(s_maxsal="",s_maxsal&gt;=D9207),OR(s_minyr="",s_minyr&lt;=A9207),OR(s_maxyr="",s_maxyr&gt;=A9207),OR(s_player="",s_player=C9207)),MAX(F$1:F9206)+1,0)</f>
        <v>0</v>
      </c>
    </row>
    <row r="9208" spans="1:6">
      <c r="A9208" s="20">
        <v>1999</v>
      </c>
      <c r="B9208" s="15" t="s">
        <v>67</v>
      </c>
      <c r="C9208" s="15" t="s">
        <v>5483</v>
      </c>
      <c r="D9208" s="24">
        <v>10186000</v>
      </c>
      <c r="E9208" t="str">
        <f>IF(D9208&lt;VLOOKUP(A9208,Min!A:B,2,FALSE),"Y","")</f>
        <v/>
      </c>
      <c r="F9208">
        <f>IF(AND(OR(s_tmchk="all",IF(ISERROR(MATCH(B9208,s_teams,0)),FALSE,TRUE)),OR(s_minsal="",s_minsal&lt;=D9208),OR(s_maxsal="",s_maxsal&gt;=D9208),OR(s_minyr="",s_minyr&lt;=A9208),OR(s_maxyr="",s_maxyr&gt;=A9208),OR(s_player="",s_player=C9208)),MAX(F$1:F9207)+1,0)</f>
        <v>0</v>
      </c>
    </row>
    <row r="9209" spans="1:6">
      <c r="A9209" s="20">
        <v>1999</v>
      </c>
      <c r="B9209" s="15" t="s">
        <v>67</v>
      </c>
      <c r="C9209" s="15" t="s">
        <v>5493</v>
      </c>
      <c r="D9209" s="24">
        <v>8300000</v>
      </c>
      <c r="E9209" t="str">
        <f>IF(D9209&lt;VLOOKUP(A9209,Min!A:B,2,FALSE),"Y","")</f>
        <v/>
      </c>
      <c r="F9209">
        <f>IF(AND(OR(s_tmchk="all",IF(ISERROR(MATCH(B9209,s_teams,0)),FALSE,TRUE)),OR(s_minsal="",s_minsal&lt;=D9209),OR(s_maxsal="",s_maxsal&gt;=D9209),OR(s_minyr="",s_minyr&lt;=A9209),OR(s_maxyr="",s_maxyr&gt;=A9209),OR(s_player="",s_player=C9209)),MAX(F$1:F9208)+1,0)</f>
        <v>0</v>
      </c>
    </row>
    <row r="9210" spans="1:6">
      <c r="A9210" s="20">
        <v>1999</v>
      </c>
      <c r="B9210" s="15" t="s">
        <v>67</v>
      </c>
      <c r="C9210" s="15" t="s">
        <v>4547</v>
      </c>
      <c r="D9210" s="24">
        <v>7000000</v>
      </c>
      <c r="E9210" t="str">
        <f>IF(D9210&lt;VLOOKUP(A9210,Min!A:B,2,FALSE),"Y","")</f>
        <v/>
      </c>
      <c r="F9210">
        <f>IF(AND(OR(s_tmchk="all",IF(ISERROR(MATCH(B9210,s_teams,0)),FALSE,TRUE)),OR(s_minsal="",s_minsal&lt;=D9210),OR(s_maxsal="",s_maxsal&gt;=D9210),OR(s_minyr="",s_minyr&lt;=A9210),OR(s_maxyr="",s_maxyr&gt;=A9210),OR(s_player="",s_player=C9210)),MAX(F$1:F9209)+1,0)</f>
        <v>0</v>
      </c>
    </row>
    <row r="9211" spans="1:6">
      <c r="A9211" s="20">
        <v>1999</v>
      </c>
      <c r="B9211" s="15" t="s">
        <v>67</v>
      </c>
      <c r="C9211" s="15" t="s">
        <v>4772</v>
      </c>
      <c r="D9211" s="24">
        <v>3640000</v>
      </c>
      <c r="E9211" t="str">
        <f>IF(D9211&lt;VLOOKUP(A9211,Min!A:B,2,FALSE),"Y","")</f>
        <v/>
      </c>
      <c r="F9211">
        <f>IF(AND(OR(s_tmchk="all",IF(ISERROR(MATCH(B9211,s_teams,0)),FALSE,TRUE)),OR(s_minsal="",s_minsal&lt;=D9211),OR(s_maxsal="",s_maxsal&gt;=D9211),OR(s_minyr="",s_minyr&lt;=A9211),OR(s_maxyr="",s_maxyr&gt;=A9211),OR(s_player="",s_player=C9211)),MAX(F$1:F9210)+1,0)</f>
        <v>0</v>
      </c>
    </row>
    <row r="9212" spans="1:6">
      <c r="A9212" s="20">
        <v>1999</v>
      </c>
      <c r="B9212" s="15" t="s">
        <v>67</v>
      </c>
      <c r="C9212" s="15" t="s">
        <v>2523</v>
      </c>
      <c r="D9212" s="24">
        <v>3164000</v>
      </c>
      <c r="E9212" t="str">
        <f>IF(D9212&lt;VLOOKUP(A9212,Min!A:B,2,FALSE),"Y","")</f>
        <v/>
      </c>
      <c r="F9212">
        <f>IF(AND(OR(s_tmchk="all",IF(ISERROR(MATCH(B9212,s_teams,0)),FALSE,TRUE)),OR(s_minsal="",s_minsal&lt;=D9212),OR(s_maxsal="",s_maxsal&gt;=D9212),OR(s_minyr="",s_minyr&lt;=A9212),OR(s_maxyr="",s_maxyr&gt;=A9212),OR(s_player="",s_player=C9212)),MAX(F$1:F9211)+1,0)</f>
        <v>0</v>
      </c>
    </row>
    <row r="9213" spans="1:6">
      <c r="A9213" s="20">
        <v>1999</v>
      </c>
      <c r="B9213" s="15" t="s">
        <v>67</v>
      </c>
      <c r="C9213" s="15" t="s">
        <v>4196</v>
      </c>
      <c r="D9213" s="24">
        <v>1750000</v>
      </c>
      <c r="E9213" t="str">
        <f>IF(D9213&lt;VLOOKUP(A9213,Min!A:B,2,FALSE),"Y","")</f>
        <v/>
      </c>
      <c r="F9213">
        <f>IF(AND(OR(s_tmchk="all",IF(ISERROR(MATCH(B9213,s_teams,0)),FALSE,TRUE)),OR(s_minsal="",s_minsal&lt;=D9213),OR(s_maxsal="",s_maxsal&gt;=D9213),OR(s_minyr="",s_minyr&lt;=A9213),OR(s_maxyr="",s_maxyr&gt;=A9213),OR(s_player="",s_player=C9213)),MAX(F$1:F9212)+1,0)</f>
        <v>0</v>
      </c>
    </row>
    <row r="9214" spans="1:6">
      <c r="A9214" s="20">
        <v>1999</v>
      </c>
      <c r="B9214" s="15" t="s">
        <v>67</v>
      </c>
      <c r="C9214" s="15" t="s">
        <v>4726</v>
      </c>
      <c r="D9214" s="24">
        <v>1670000</v>
      </c>
      <c r="E9214" t="str">
        <f>IF(D9214&lt;VLOOKUP(A9214,Min!A:B,2,FALSE),"Y","")</f>
        <v/>
      </c>
      <c r="F9214">
        <f>IF(AND(OR(s_tmchk="all",IF(ISERROR(MATCH(B9214,s_teams,0)),FALSE,TRUE)),OR(s_minsal="",s_minsal&lt;=D9214),OR(s_maxsal="",s_maxsal&gt;=D9214),OR(s_minyr="",s_minyr&lt;=A9214),OR(s_maxyr="",s_maxyr&gt;=A9214),OR(s_player="",s_player=C9214)),MAX(F$1:F9213)+1,0)</f>
        <v>0</v>
      </c>
    </row>
    <row r="9215" spans="1:6">
      <c r="A9215" s="20">
        <v>1999</v>
      </c>
      <c r="B9215" s="15" t="s">
        <v>67</v>
      </c>
      <c r="C9215" s="15" t="s">
        <v>4764</v>
      </c>
      <c r="D9215" s="24">
        <v>1221000</v>
      </c>
      <c r="E9215" t="str">
        <f>IF(D9215&lt;VLOOKUP(A9215,Min!A:B,2,FALSE),"Y","")</f>
        <v/>
      </c>
      <c r="F9215">
        <f>IF(AND(OR(s_tmchk="all",IF(ISERROR(MATCH(B9215,s_teams,0)),FALSE,TRUE)),OR(s_minsal="",s_minsal&lt;=D9215),OR(s_maxsal="",s_maxsal&gt;=D9215),OR(s_minyr="",s_minyr&lt;=A9215),OR(s_maxyr="",s_maxyr&gt;=A9215),OR(s_player="",s_player=C9215)),MAX(F$1:F9214)+1,0)</f>
        <v>0</v>
      </c>
    </row>
    <row r="9216" spans="1:6">
      <c r="A9216" s="20">
        <v>1999</v>
      </c>
      <c r="B9216" s="15" t="s">
        <v>67</v>
      </c>
      <c r="C9216" s="15" t="s">
        <v>4914</v>
      </c>
      <c r="D9216" s="24">
        <v>1000000</v>
      </c>
      <c r="E9216" t="str">
        <f>IF(D9216&lt;VLOOKUP(A9216,Min!A:B,2,FALSE),"Y","")</f>
        <v/>
      </c>
      <c r="F9216">
        <f>IF(AND(OR(s_tmchk="all",IF(ISERROR(MATCH(B9216,s_teams,0)),FALSE,TRUE)),OR(s_minsal="",s_minsal&lt;=D9216),OR(s_maxsal="",s_maxsal&gt;=D9216),OR(s_minyr="",s_minyr&lt;=A9216),OR(s_maxyr="",s_maxyr&gt;=A9216),OR(s_player="",s_player=C9216)),MAX(F$1:F9215)+1,0)</f>
        <v>0</v>
      </c>
    </row>
    <row r="9217" spans="1:6">
      <c r="A9217" s="20">
        <v>1999</v>
      </c>
      <c r="B9217" s="15" t="s">
        <v>67</v>
      </c>
      <c r="C9217" s="15" t="s">
        <v>4934</v>
      </c>
      <c r="D9217" s="24">
        <v>1000000</v>
      </c>
      <c r="E9217" t="str">
        <f>IF(D9217&lt;VLOOKUP(A9217,Min!A:B,2,FALSE),"Y","")</f>
        <v/>
      </c>
      <c r="F9217">
        <f>IF(AND(OR(s_tmchk="all",IF(ISERROR(MATCH(B9217,s_teams,0)),FALSE,TRUE)),OR(s_minsal="",s_minsal&lt;=D9217),OR(s_maxsal="",s_maxsal&gt;=D9217),OR(s_minyr="",s_minyr&lt;=A9217),OR(s_maxyr="",s_maxyr&gt;=A9217),OR(s_player="",s_player=C9217)),MAX(F$1:F9216)+1,0)</f>
        <v>0</v>
      </c>
    </row>
    <row r="9218" spans="1:6">
      <c r="A9218" s="20">
        <v>1999</v>
      </c>
      <c r="B9218" s="15" t="s">
        <v>67</v>
      </c>
      <c r="C9218" s="15" t="s">
        <v>5158</v>
      </c>
      <c r="D9218" s="24">
        <v>1000000</v>
      </c>
      <c r="E9218" t="str">
        <f>IF(D9218&lt;VLOOKUP(A9218,Min!A:B,2,FALSE),"Y","")</f>
        <v/>
      </c>
      <c r="F9218">
        <f>IF(AND(OR(s_tmchk="all",IF(ISERROR(MATCH(B9218,s_teams,0)),FALSE,TRUE)),OR(s_minsal="",s_minsal&lt;=D9218),OR(s_maxsal="",s_maxsal&gt;=D9218),OR(s_minyr="",s_minyr&lt;=A9218),OR(s_maxyr="",s_maxyr&gt;=A9218),OR(s_player="",s_player=C9218)),MAX(F$1:F9217)+1,0)</f>
        <v>0</v>
      </c>
    </row>
    <row r="9219" spans="1:6">
      <c r="A9219" s="20">
        <v>1999</v>
      </c>
      <c r="B9219" s="15" t="s">
        <v>67</v>
      </c>
      <c r="C9219" s="15" t="s">
        <v>5688</v>
      </c>
      <c r="D9219" s="24">
        <v>739400</v>
      </c>
      <c r="E9219" t="str">
        <f>IF(D9219&lt;VLOOKUP(A9219,Min!A:B,2,FALSE),"Y","")</f>
        <v/>
      </c>
      <c r="F9219">
        <f>IF(AND(OR(s_tmchk="all",IF(ISERROR(MATCH(B9219,s_teams,0)),FALSE,TRUE)),OR(s_minsal="",s_minsal&lt;=D9219),OR(s_maxsal="",s_maxsal&gt;=D9219),OR(s_minyr="",s_minyr&lt;=A9219),OR(s_maxyr="",s_maxyr&gt;=A9219),OR(s_player="",s_player=C9219)),MAX(F$1:F9218)+1,0)</f>
        <v>0</v>
      </c>
    </row>
    <row r="9220" spans="1:6">
      <c r="A9220" s="20">
        <v>1999</v>
      </c>
      <c r="B9220" s="15" t="s">
        <v>67</v>
      </c>
      <c r="C9220" s="15" t="s">
        <v>4639</v>
      </c>
      <c r="D9220" s="24">
        <v>425000</v>
      </c>
      <c r="E9220" t="str">
        <f>IF(D9220&lt;VLOOKUP(A9220,Min!A:B,2,FALSE),"Y","")</f>
        <v/>
      </c>
      <c r="F9220">
        <f>IF(AND(OR(s_tmchk="all",IF(ISERROR(MATCH(B9220,s_teams,0)),FALSE,TRUE)),OR(s_minsal="",s_minsal&lt;=D9220),OR(s_maxsal="",s_maxsal&gt;=D9220),OR(s_minyr="",s_minyr&lt;=A9220),OR(s_maxyr="",s_maxyr&gt;=A9220),OR(s_player="",s_player=C9220)),MAX(F$1:F9219)+1,0)</f>
        <v>0</v>
      </c>
    </row>
    <row r="9221" spans="1:6">
      <c r="A9221" s="20">
        <v>1999</v>
      </c>
      <c r="B9221" s="15" t="s">
        <v>67</v>
      </c>
      <c r="C9221" s="15" t="s">
        <v>5846</v>
      </c>
      <c r="D9221" s="24">
        <v>350000</v>
      </c>
      <c r="E9221" t="str">
        <f>IF(D9221&lt;VLOOKUP(A9221,Min!A:B,2,FALSE),"Y","")</f>
        <v/>
      </c>
      <c r="F9221">
        <f>IF(AND(OR(s_tmchk="all",IF(ISERROR(MATCH(B9221,s_teams,0)),FALSE,TRUE)),OR(s_minsal="",s_minsal&lt;=D9221),OR(s_maxsal="",s_maxsal&gt;=D9221),OR(s_minyr="",s_minyr&lt;=A9221),OR(s_maxyr="",s_maxyr&gt;=A9221),OR(s_player="",s_player=C9221)),MAX(F$1:F9220)+1,0)</f>
        <v>0</v>
      </c>
    </row>
    <row r="9222" spans="1:6">
      <c r="A9222" s="20">
        <v>1999</v>
      </c>
      <c r="B9222" s="15" t="s">
        <v>73</v>
      </c>
      <c r="C9222" s="15" t="s">
        <v>4585</v>
      </c>
      <c r="D9222" s="24">
        <v>8505000</v>
      </c>
      <c r="E9222" t="str">
        <f>IF(D9222&lt;VLOOKUP(A9222,Min!A:B,2,FALSE),"Y","")</f>
        <v/>
      </c>
      <c r="F9222">
        <f>IF(AND(OR(s_tmchk="all",IF(ISERROR(MATCH(B9222,s_teams,0)),FALSE,TRUE)),OR(s_minsal="",s_minsal&lt;=D9222),OR(s_maxsal="",s_maxsal&gt;=D9222),OR(s_minyr="",s_minyr&lt;=A9222),OR(s_maxyr="",s_maxyr&gt;=A9222),OR(s_player="",s_player=C9222)),MAX(F$1:F9221)+1,0)</f>
        <v>0</v>
      </c>
    </row>
    <row r="9223" spans="1:6">
      <c r="A9223" s="20">
        <v>1999</v>
      </c>
      <c r="B9223" s="15" t="s">
        <v>73</v>
      </c>
      <c r="C9223" s="15" t="s">
        <v>5161</v>
      </c>
      <c r="D9223" s="24">
        <v>7843000</v>
      </c>
      <c r="E9223" t="str">
        <f>IF(D9223&lt;VLOOKUP(A9223,Min!A:B,2,FALSE),"Y","")</f>
        <v/>
      </c>
      <c r="F9223">
        <f>IF(AND(OR(s_tmchk="all",IF(ISERROR(MATCH(B9223,s_teams,0)),FALSE,TRUE)),OR(s_minsal="",s_minsal&lt;=D9223),OR(s_maxsal="",s_maxsal&gt;=D9223),OR(s_minyr="",s_minyr&lt;=A9223),OR(s_maxyr="",s_maxyr&gt;=A9223),OR(s_player="",s_player=C9223)),MAX(F$1:F9222)+1,0)</f>
        <v>0</v>
      </c>
    </row>
    <row r="9224" spans="1:6">
      <c r="A9224" s="20">
        <v>1999</v>
      </c>
      <c r="B9224" s="15" t="s">
        <v>73</v>
      </c>
      <c r="C9224" s="15" t="s">
        <v>5598</v>
      </c>
      <c r="D9224" s="24">
        <v>5488000</v>
      </c>
      <c r="E9224" t="str">
        <f>IF(D9224&lt;VLOOKUP(A9224,Min!A:B,2,FALSE),"Y","")</f>
        <v/>
      </c>
      <c r="F9224">
        <f>IF(AND(OR(s_tmchk="all",IF(ISERROR(MATCH(B9224,s_teams,0)),FALSE,TRUE)),OR(s_minsal="",s_minsal&lt;=D9224),OR(s_maxsal="",s_maxsal&gt;=D9224),OR(s_minyr="",s_minyr&lt;=A9224),OR(s_maxyr="",s_maxyr&gt;=A9224),OR(s_player="",s_player=C9224)),MAX(F$1:F9223)+1,0)</f>
        <v>0</v>
      </c>
    </row>
    <row r="9225" spans="1:6">
      <c r="A9225" s="20">
        <v>1999</v>
      </c>
      <c r="B9225" s="15" t="s">
        <v>73</v>
      </c>
      <c r="C9225" s="15" t="s">
        <v>5182</v>
      </c>
      <c r="D9225" s="24">
        <v>5000000</v>
      </c>
      <c r="E9225" t="str">
        <f>IF(D9225&lt;VLOOKUP(A9225,Min!A:B,2,FALSE),"Y","")</f>
        <v/>
      </c>
      <c r="F9225">
        <f>IF(AND(OR(s_tmchk="all",IF(ISERROR(MATCH(B9225,s_teams,0)),FALSE,TRUE)),OR(s_minsal="",s_minsal&lt;=D9225),OR(s_maxsal="",s_maxsal&gt;=D9225),OR(s_minyr="",s_minyr&lt;=A9225),OR(s_maxyr="",s_maxyr&gt;=A9225),OR(s_player="",s_player=C9225)),MAX(F$1:F9224)+1,0)</f>
        <v>0</v>
      </c>
    </row>
    <row r="9226" spans="1:6">
      <c r="A9226" s="20">
        <v>1999</v>
      </c>
      <c r="B9226" s="15" t="s">
        <v>73</v>
      </c>
      <c r="C9226" s="15" t="s">
        <v>5716</v>
      </c>
      <c r="D9226" s="24">
        <v>3200000</v>
      </c>
      <c r="E9226" t="str">
        <f>IF(D9226&lt;VLOOKUP(A9226,Min!A:B,2,FALSE),"Y","")</f>
        <v/>
      </c>
      <c r="F9226">
        <f>IF(AND(OR(s_tmchk="all",IF(ISERROR(MATCH(B9226,s_teams,0)),FALSE,TRUE)),OR(s_minsal="",s_minsal&lt;=D9226),OR(s_maxsal="",s_maxsal&gt;=D9226),OR(s_minyr="",s_minyr&lt;=A9226),OR(s_maxyr="",s_maxyr&gt;=A9226),OR(s_player="",s_player=C9226)),MAX(F$1:F9225)+1,0)</f>
        <v>0</v>
      </c>
    </row>
    <row r="9227" spans="1:6">
      <c r="A9227" s="20">
        <v>1999</v>
      </c>
      <c r="B9227" s="15" t="s">
        <v>73</v>
      </c>
      <c r="C9227" s="15" t="s">
        <v>4942</v>
      </c>
      <c r="D9227" s="24">
        <v>3000000</v>
      </c>
      <c r="E9227" t="str">
        <f>IF(D9227&lt;VLOOKUP(A9227,Min!A:B,2,FALSE),"Y","")</f>
        <v/>
      </c>
      <c r="F9227">
        <f>IF(AND(OR(s_tmchk="all",IF(ISERROR(MATCH(B9227,s_teams,0)),FALSE,TRUE)),OR(s_minsal="",s_minsal&lt;=D9227),OR(s_maxsal="",s_maxsal&gt;=D9227),OR(s_minyr="",s_minyr&lt;=A9227),OR(s_maxyr="",s_maxyr&gt;=A9227),OR(s_player="",s_player=C9227)),MAX(F$1:F9226)+1,0)</f>
        <v>0</v>
      </c>
    </row>
    <row r="9228" spans="1:6">
      <c r="A9228" s="20">
        <v>1999</v>
      </c>
      <c r="B9228" s="15" t="s">
        <v>73</v>
      </c>
      <c r="C9228" s="15" t="s">
        <v>4889</v>
      </c>
      <c r="D9228" s="24">
        <v>2900000</v>
      </c>
      <c r="E9228" t="str">
        <f>IF(D9228&lt;VLOOKUP(A9228,Min!A:B,2,FALSE),"Y","")</f>
        <v/>
      </c>
      <c r="F9228">
        <f>IF(AND(OR(s_tmchk="all",IF(ISERROR(MATCH(B9228,s_teams,0)),FALSE,TRUE)),OR(s_minsal="",s_minsal&lt;=D9228),OR(s_maxsal="",s_maxsal&gt;=D9228),OR(s_minyr="",s_minyr&lt;=A9228),OR(s_maxyr="",s_maxyr&gt;=A9228),OR(s_player="",s_player=C9228)),MAX(F$1:F9227)+1,0)</f>
        <v>0</v>
      </c>
    </row>
    <row r="9229" spans="1:6">
      <c r="A9229" s="20">
        <v>1999</v>
      </c>
      <c r="B9229" s="15" t="s">
        <v>73</v>
      </c>
      <c r="C9229" s="15" t="s">
        <v>5117</v>
      </c>
      <c r="D9229" s="24">
        <v>2000000</v>
      </c>
      <c r="E9229" t="str">
        <f>IF(D9229&lt;VLOOKUP(A9229,Min!A:B,2,FALSE),"Y","")</f>
        <v/>
      </c>
      <c r="F9229">
        <f>IF(AND(OR(s_tmchk="all",IF(ISERROR(MATCH(B9229,s_teams,0)),FALSE,TRUE)),OR(s_minsal="",s_minsal&lt;=D9229),OR(s_maxsal="",s_maxsal&gt;=D9229),OR(s_minyr="",s_minyr&lt;=A9229),OR(s_maxyr="",s_maxyr&gt;=A9229),OR(s_player="",s_player=C9229)),MAX(F$1:F9228)+1,0)</f>
        <v>0</v>
      </c>
    </row>
    <row r="9230" spans="1:6">
      <c r="A9230" s="20">
        <v>1999</v>
      </c>
      <c r="B9230" s="15" t="s">
        <v>73</v>
      </c>
      <c r="C9230" s="15" t="s">
        <v>6200</v>
      </c>
      <c r="D9230" s="24">
        <v>1657000</v>
      </c>
      <c r="E9230" t="str">
        <f>IF(D9230&lt;VLOOKUP(A9230,Min!A:B,2,FALSE),"Y","")</f>
        <v/>
      </c>
      <c r="F9230">
        <f>IF(AND(OR(s_tmchk="all",IF(ISERROR(MATCH(B9230,s_teams,0)),FALSE,TRUE)),OR(s_minsal="",s_minsal&lt;=D9230),OR(s_maxsal="",s_maxsal&gt;=D9230),OR(s_minyr="",s_minyr&lt;=A9230),OR(s_maxyr="",s_maxyr&gt;=A9230),OR(s_player="",s_player=C9230)),MAX(F$1:F9229)+1,0)</f>
        <v>0</v>
      </c>
    </row>
    <row r="9231" spans="1:6">
      <c r="A9231" s="20">
        <v>1999</v>
      </c>
      <c r="B9231" s="15" t="s">
        <v>73</v>
      </c>
      <c r="C9231" s="15" t="s">
        <v>4662</v>
      </c>
      <c r="D9231" s="24">
        <v>1150000</v>
      </c>
      <c r="E9231" t="str">
        <f>IF(D9231&lt;VLOOKUP(A9231,Min!A:B,2,FALSE),"Y","")</f>
        <v/>
      </c>
      <c r="F9231">
        <f>IF(AND(OR(s_tmchk="all",IF(ISERROR(MATCH(B9231,s_teams,0)),FALSE,TRUE)),OR(s_minsal="",s_minsal&lt;=D9231),OR(s_maxsal="",s_maxsal&gt;=D9231),OR(s_minyr="",s_minyr&lt;=A9231),OR(s_maxyr="",s_maxyr&gt;=A9231),OR(s_player="",s_player=C9231)),MAX(F$1:F9230)+1,0)</f>
        <v>0</v>
      </c>
    </row>
    <row r="9232" spans="1:6">
      <c r="A9232" s="20">
        <v>1999</v>
      </c>
      <c r="B9232" s="15" t="s">
        <v>73</v>
      </c>
      <c r="C9232" s="15" t="s">
        <v>5647</v>
      </c>
      <c r="D9232" s="24">
        <v>1050000</v>
      </c>
      <c r="E9232" t="str">
        <f>IF(D9232&lt;VLOOKUP(A9232,Min!A:B,2,FALSE),"Y","")</f>
        <v/>
      </c>
      <c r="F9232">
        <f>IF(AND(OR(s_tmchk="all",IF(ISERROR(MATCH(B9232,s_teams,0)),FALSE,TRUE)),OR(s_minsal="",s_minsal&lt;=D9232),OR(s_maxsal="",s_maxsal&gt;=D9232),OR(s_minyr="",s_minyr&lt;=A9232),OR(s_maxyr="",s_maxyr&gt;=A9232),OR(s_player="",s_player=C9232)),MAX(F$1:F9231)+1,0)</f>
        <v>0</v>
      </c>
    </row>
    <row r="9233" spans="1:6">
      <c r="A9233" s="20">
        <v>1999</v>
      </c>
      <c r="B9233" s="15" t="s">
        <v>73</v>
      </c>
      <c r="C9233" s="15" t="s">
        <v>4866</v>
      </c>
      <c r="D9233" s="24">
        <v>1000000</v>
      </c>
      <c r="E9233" t="str">
        <f>IF(D9233&lt;VLOOKUP(A9233,Min!A:B,2,FALSE),"Y","")</f>
        <v/>
      </c>
      <c r="F9233">
        <f>IF(AND(OR(s_tmchk="all",IF(ISERROR(MATCH(B9233,s_teams,0)),FALSE,TRUE)),OR(s_minsal="",s_minsal&lt;=D9233),OR(s_maxsal="",s_maxsal&gt;=D9233),OR(s_minyr="",s_minyr&lt;=A9233),OR(s_maxyr="",s_maxyr&gt;=A9233),OR(s_player="",s_player=C9233)),MAX(F$1:F9232)+1,0)</f>
        <v>0</v>
      </c>
    </row>
    <row r="9234" spans="1:6">
      <c r="A9234" s="20">
        <v>1999</v>
      </c>
      <c r="B9234" s="15" t="s">
        <v>73</v>
      </c>
      <c r="C9234" s="15" t="s">
        <v>4974</v>
      </c>
      <c r="D9234" s="24">
        <v>1000000</v>
      </c>
      <c r="E9234" t="str">
        <f>IF(D9234&lt;VLOOKUP(A9234,Min!A:B,2,FALSE),"Y","")</f>
        <v/>
      </c>
      <c r="F9234">
        <f>IF(AND(OR(s_tmchk="all",IF(ISERROR(MATCH(B9234,s_teams,0)),FALSE,TRUE)),OR(s_minsal="",s_minsal&lt;=D9234),OR(s_maxsal="",s_maxsal&gt;=D9234),OR(s_minyr="",s_minyr&lt;=A9234),OR(s_maxyr="",s_maxyr&gt;=A9234),OR(s_player="",s_player=C9234)),MAX(F$1:F9233)+1,0)</f>
        <v>0</v>
      </c>
    </row>
    <row r="9235" spans="1:6">
      <c r="A9235" s="20">
        <v>1999</v>
      </c>
      <c r="B9235" s="15" t="s">
        <v>73</v>
      </c>
      <c r="C9235" s="15" t="s">
        <v>5621</v>
      </c>
      <c r="D9235" s="24">
        <v>900000</v>
      </c>
      <c r="E9235" t="str">
        <f>IF(D9235&lt;VLOOKUP(A9235,Min!A:B,2,FALSE),"Y","")</f>
        <v/>
      </c>
      <c r="F9235">
        <f>IF(AND(OR(s_tmchk="all",IF(ISERROR(MATCH(B9235,s_teams,0)),FALSE,TRUE)),OR(s_minsal="",s_minsal&lt;=D9235),OR(s_maxsal="",s_maxsal&gt;=D9235),OR(s_minyr="",s_minyr&lt;=A9235),OR(s_maxyr="",s_maxyr&gt;=A9235),OR(s_player="",s_player=C9235)),MAX(F$1:F9234)+1,0)</f>
        <v>0</v>
      </c>
    </row>
    <row r="9236" spans="1:6">
      <c r="A9236" s="20">
        <v>1999</v>
      </c>
      <c r="B9236" s="15" t="s">
        <v>73</v>
      </c>
      <c r="C9236" s="15" t="s">
        <v>4632</v>
      </c>
      <c r="D9236" s="24">
        <v>850000</v>
      </c>
      <c r="E9236" t="str">
        <f>IF(D9236&lt;VLOOKUP(A9236,Min!A:B,2,FALSE),"Y","")</f>
        <v/>
      </c>
      <c r="F9236">
        <f>IF(AND(OR(s_tmchk="all",IF(ISERROR(MATCH(B9236,s_teams,0)),FALSE,TRUE)),OR(s_minsal="",s_minsal&lt;=D9236),OR(s_maxsal="",s_maxsal&gt;=D9236),OR(s_minyr="",s_minyr&lt;=A9236),OR(s_maxyr="",s_maxyr&gt;=A9236),OR(s_player="",s_player=C9236)),MAX(F$1:F9235)+1,0)</f>
        <v>0</v>
      </c>
    </row>
    <row r="9237" spans="1:6">
      <c r="A9237" s="20">
        <v>1999</v>
      </c>
      <c r="B9237" s="15" t="s">
        <v>73</v>
      </c>
      <c r="C9237" s="15" t="s">
        <v>5359</v>
      </c>
      <c r="D9237" s="24">
        <v>287500</v>
      </c>
      <c r="E9237" t="str">
        <f>IF(D9237&lt;VLOOKUP(A9237,Min!A:B,2,FALSE),"Y","")</f>
        <v/>
      </c>
      <c r="F9237">
        <f>IF(AND(OR(s_tmchk="all",IF(ISERROR(MATCH(B9237,s_teams,0)),FALSE,TRUE)),OR(s_minsal="",s_minsal&lt;=D9237),OR(s_maxsal="",s_maxsal&gt;=D9237),OR(s_minyr="",s_minyr&lt;=A9237),OR(s_maxyr="",s_maxyr&gt;=A9237),OR(s_player="",s_player=C9237)),MAX(F$1:F9236)+1,0)</f>
        <v>0</v>
      </c>
    </row>
    <row r="9238" spans="1:6">
      <c r="A9238" s="20">
        <v>1999</v>
      </c>
      <c r="B9238" s="15" t="s">
        <v>73</v>
      </c>
      <c r="C9238" s="15" t="s">
        <v>5684</v>
      </c>
      <c r="D9238" s="24">
        <v>287500</v>
      </c>
      <c r="E9238" t="str">
        <f>IF(D9238&lt;VLOOKUP(A9238,Min!A:B,2,FALSE),"Y","")</f>
        <v/>
      </c>
      <c r="F9238">
        <f>IF(AND(OR(s_tmchk="all",IF(ISERROR(MATCH(B9238,s_teams,0)),FALSE,TRUE)),OR(s_minsal="",s_minsal&lt;=D9238),OR(s_maxsal="",s_maxsal&gt;=D9238),OR(s_minyr="",s_minyr&lt;=A9238),OR(s_maxyr="",s_maxyr&gt;=A9238),OR(s_player="",s_player=C9238)),MAX(F$1:F9237)+1,0)</f>
        <v>0</v>
      </c>
    </row>
    <row r="9239" spans="1:6">
      <c r="A9239" s="20">
        <v>1999</v>
      </c>
      <c r="B9239" s="15" t="s">
        <v>75</v>
      </c>
      <c r="C9239" s="15" t="s">
        <v>5620</v>
      </c>
      <c r="D9239" s="24">
        <v>6800000</v>
      </c>
      <c r="E9239" t="str">
        <f>IF(D9239&lt;VLOOKUP(A9239,Min!A:B,2,FALSE),"Y","")</f>
        <v/>
      </c>
      <c r="F9239">
        <f>IF(AND(OR(s_tmchk="all",IF(ISERROR(MATCH(B9239,s_teams,0)),FALSE,TRUE)),OR(s_minsal="",s_minsal&lt;=D9239),OR(s_maxsal="",s_maxsal&gt;=D9239),OR(s_minyr="",s_minyr&lt;=A9239),OR(s_maxyr="",s_maxyr&gt;=A9239),OR(s_player="",s_player=C9239)),MAX(F$1:F9238)+1,0)</f>
        <v>0</v>
      </c>
    </row>
    <row r="9240" spans="1:6">
      <c r="A9240" s="20">
        <v>1999</v>
      </c>
      <c r="B9240" s="15" t="s">
        <v>75</v>
      </c>
      <c r="C9240" s="15" t="s">
        <v>6052</v>
      </c>
      <c r="D9240" s="24">
        <v>6000000</v>
      </c>
      <c r="E9240" t="str">
        <f>IF(D9240&lt;VLOOKUP(A9240,Min!A:B,2,FALSE),"Y","")</f>
        <v/>
      </c>
      <c r="F9240">
        <f>IF(AND(OR(s_tmchk="all",IF(ISERROR(MATCH(B9240,s_teams,0)),FALSE,TRUE)),OR(s_minsal="",s_minsal&lt;=D9240),OR(s_maxsal="",s_maxsal&gt;=D9240),OR(s_minyr="",s_minyr&lt;=A9240),OR(s_maxyr="",s_maxyr&gt;=A9240),OR(s_player="",s_player=C9240)),MAX(F$1:F9239)+1,0)</f>
        <v>0</v>
      </c>
    </row>
    <row r="9241" spans="1:6">
      <c r="A9241" s="20">
        <v>1999</v>
      </c>
      <c r="B9241" s="15" t="s">
        <v>75</v>
      </c>
      <c r="C9241" s="15" t="s">
        <v>4948</v>
      </c>
      <c r="D9241" s="24">
        <v>5600000</v>
      </c>
      <c r="E9241" t="str">
        <f>IF(D9241&lt;VLOOKUP(A9241,Min!A:B,2,FALSE),"Y","")</f>
        <v/>
      </c>
      <c r="F9241">
        <f>IF(AND(OR(s_tmchk="all",IF(ISERROR(MATCH(B9241,s_teams,0)),FALSE,TRUE)),OR(s_minsal="",s_minsal&lt;=D9241),OR(s_maxsal="",s_maxsal&gt;=D9241),OR(s_minyr="",s_minyr&lt;=A9241),OR(s_maxyr="",s_maxyr&gt;=A9241),OR(s_player="",s_player=C9241)),MAX(F$1:F9240)+1,0)</f>
        <v>0</v>
      </c>
    </row>
    <row r="9242" spans="1:6">
      <c r="A9242" s="20">
        <v>1999</v>
      </c>
      <c r="B9242" s="15" t="s">
        <v>75</v>
      </c>
      <c r="C9242" s="15" t="s">
        <v>6134</v>
      </c>
      <c r="D9242" s="24">
        <v>5352000</v>
      </c>
      <c r="E9242" t="str">
        <f>IF(D9242&lt;VLOOKUP(A9242,Min!A:B,2,FALSE),"Y","")</f>
        <v/>
      </c>
      <c r="F9242">
        <f>IF(AND(OR(s_tmchk="all",IF(ISERROR(MATCH(B9242,s_teams,0)),FALSE,TRUE)),OR(s_minsal="",s_minsal&lt;=D9242),OR(s_maxsal="",s_maxsal&gt;=D9242),OR(s_minyr="",s_minyr&lt;=A9242),OR(s_maxyr="",s_maxyr&gt;=A9242),OR(s_player="",s_player=C9242)),MAX(F$1:F9241)+1,0)</f>
        <v>0</v>
      </c>
    </row>
    <row r="9243" spans="1:6">
      <c r="A9243" s="20">
        <v>1999</v>
      </c>
      <c r="B9243" s="15" t="s">
        <v>75</v>
      </c>
      <c r="C9243" s="15" t="s">
        <v>4550</v>
      </c>
      <c r="D9243" s="24">
        <v>3537000</v>
      </c>
      <c r="E9243" t="str">
        <f>IF(D9243&lt;VLOOKUP(A9243,Min!A:B,2,FALSE),"Y","")</f>
        <v/>
      </c>
      <c r="F9243">
        <f>IF(AND(OR(s_tmchk="all",IF(ISERROR(MATCH(B9243,s_teams,0)),FALSE,TRUE)),OR(s_minsal="",s_minsal&lt;=D9243),OR(s_maxsal="",s_maxsal&gt;=D9243),OR(s_minyr="",s_minyr&lt;=A9243),OR(s_maxyr="",s_maxyr&gt;=A9243),OR(s_player="",s_player=C9243)),MAX(F$1:F9242)+1,0)</f>
        <v>0</v>
      </c>
    </row>
    <row r="9244" spans="1:6">
      <c r="A9244" s="20">
        <v>1999</v>
      </c>
      <c r="B9244" s="15" t="s">
        <v>75</v>
      </c>
      <c r="C9244" s="15" t="s">
        <v>4708</v>
      </c>
      <c r="D9244" s="24">
        <v>3400000</v>
      </c>
      <c r="E9244" t="str">
        <f>IF(D9244&lt;VLOOKUP(A9244,Min!A:B,2,FALSE),"Y","")</f>
        <v/>
      </c>
      <c r="F9244">
        <f>IF(AND(OR(s_tmchk="all",IF(ISERROR(MATCH(B9244,s_teams,0)),FALSE,TRUE)),OR(s_minsal="",s_minsal&lt;=D9244),OR(s_maxsal="",s_maxsal&gt;=D9244),OR(s_minyr="",s_minyr&lt;=A9244),OR(s_maxyr="",s_maxyr&gt;=A9244),OR(s_player="",s_player=C9244)),MAX(F$1:F9243)+1,0)</f>
        <v>0</v>
      </c>
    </row>
    <row r="9245" spans="1:6">
      <c r="A9245" s="20">
        <v>1999</v>
      </c>
      <c r="B9245" s="15" t="s">
        <v>75</v>
      </c>
      <c r="C9245" s="15" t="s">
        <v>5837</v>
      </c>
      <c r="D9245" s="24">
        <v>1625000</v>
      </c>
      <c r="E9245" t="str">
        <f>IF(D9245&lt;VLOOKUP(A9245,Min!A:B,2,FALSE),"Y","")</f>
        <v/>
      </c>
      <c r="F9245">
        <f>IF(AND(OR(s_tmchk="all",IF(ISERROR(MATCH(B9245,s_teams,0)),FALSE,TRUE)),OR(s_minsal="",s_minsal&lt;=D9245),OR(s_maxsal="",s_maxsal&gt;=D9245),OR(s_minyr="",s_minyr&lt;=A9245),OR(s_maxyr="",s_maxyr&gt;=A9245),OR(s_player="",s_player=C9245)),MAX(F$1:F9244)+1,0)</f>
        <v>0</v>
      </c>
    </row>
    <row r="9246" spans="1:6">
      <c r="A9246" s="20">
        <v>1999</v>
      </c>
      <c r="B9246" s="15" t="s">
        <v>75</v>
      </c>
      <c r="C9246" s="15" t="s">
        <v>4506</v>
      </c>
      <c r="D9246" s="24">
        <v>1430000</v>
      </c>
      <c r="E9246" t="str">
        <f>IF(D9246&lt;VLOOKUP(A9246,Min!A:B,2,FALSE),"Y","")</f>
        <v/>
      </c>
      <c r="F9246">
        <f>IF(AND(OR(s_tmchk="all",IF(ISERROR(MATCH(B9246,s_teams,0)),FALSE,TRUE)),OR(s_minsal="",s_minsal&lt;=D9246),OR(s_maxsal="",s_maxsal&gt;=D9246),OR(s_minyr="",s_minyr&lt;=A9246),OR(s_maxyr="",s_maxyr&gt;=A9246),OR(s_player="",s_player=C9246)),MAX(F$1:F9245)+1,0)</f>
        <v>0</v>
      </c>
    </row>
    <row r="9247" spans="1:6">
      <c r="A9247" s="20">
        <v>1999</v>
      </c>
      <c r="B9247" s="15" t="s">
        <v>75</v>
      </c>
      <c r="C9247" s="15" t="s">
        <v>5482</v>
      </c>
      <c r="D9247" s="24">
        <v>1330000</v>
      </c>
      <c r="E9247" t="str">
        <f>IF(D9247&lt;VLOOKUP(A9247,Min!A:B,2,FALSE),"Y","")</f>
        <v/>
      </c>
      <c r="F9247">
        <f>IF(AND(OR(s_tmchk="all",IF(ISERROR(MATCH(B9247,s_teams,0)),FALSE,TRUE)),OR(s_minsal="",s_minsal&lt;=D9247),OR(s_maxsal="",s_maxsal&gt;=D9247),OR(s_minyr="",s_minyr&lt;=A9247),OR(s_maxyr="",s_maxyr&gt;=A9247),OR(s_player="",s_player=C9247)),MAX(F$1:F9246)+1,0)</f>
        <v>0</v>
      </c>
    </row>
    <row r="9248" spans="1:6">
      <c r="A9248" s="20">
        <v>1999</v>
      </c>
      <c r="B9248" s="15" t="s">
        <v>75</v>
      </c>
      <c r="C9248" s="15" t="s">
        <v>5106</v>
      </c>
      <c r="D9248" s="24">
        <v>1000000</v>
      </c>
      <c r="E9248" t="str">
        <f>IF(D9248&lt;VLOOKUP(A9248,Min!A:B,2,FALSE),"Y","")</f>
        <v/>
      </c>
      <c r="F9248">
        <f>IF(AND(OR(s_tmchk="all",IF(ISERROR(MATCH(B9248,s_teams,0)),FALSE,TRUE)),OR(s_minsal="",s_minsal&lt;=D9248),OR(s_maxsal="",s_maxsal&gt;=D9248),OR(s_minyr="",s_minyr&lt;=A9248),OR(s_maxyr="",s_maxyr&gt;=A9248),OR(s_player="",s_player=C9248)),MAX(F$1:F9247)+1,0)</f>
        <v>0</v>
      </c>
    </row>
    <row r="9249" spans="1:6">
      <c r="A9249" s="20">
        <v>1999</v>
      </c>
      <c r="B9249" s="15" t="s">
        <v>75</v>
      </c>
      <c r="C9249" s="15" t="s">
        <v>5152</v>
      </c>
      <c r="D9249" s="24">
        <v>1000000</v>
      </c>
      <c r="E9249" t="str">
        <f>IF(D9249&lt;VLOOKUP(A9249,Min!A:B,2,FALSE),"Y","")</f>
        <v/>
      </c>
      <c r="F9249">
        <f>IF(AND(OR(s_tmchk="all",IF(ISERROR(MATCH(B9249,s_teams,0)),FALSE,TRUE)),OR(s_minsal="",s_minsal&lt;=D9249),OR(s_maxsal="",s_maxsal&gt;=D9249),OR(s_minyr="",s_minyr&lt;=A9249),OR(s_maxyr="",s_maxyr&gt;=A9249),OR(s_player="",s_player=C9249)),MAX(F$1:F9248)+1,0)</f>
        <v>0</v>
      </c>
    </row>
    <row r="9250" spans="1:6">
      <c r="A9250" s="20">
        <v>1999</v>
      </c>
      <c r="B9250" s="15" t="s">
        <v>75</v>
      </c>
      <c r="C9250" s="15" t="s">
        <v>5851</v>
      </c>
      <c r="D9250" s="24">
        <v>1000000</v>
      </c>
      <c r="E9250" t="str">
        <f>IF(D9250&lt;VLOOKUP(A9250,Min!A:B,2,FALSE),"Y","")</f>
        <v/>
      </c>
      <c r="F9250">
        <f>IF(AND(OR(s_tmchk="all",IF(ISERROR(MATCH(B9250,s_teams,0)),FALSE,TRUE)),OR(s_minsal="",s_minsal&lt;=D9250),OR(s_maxsal="",s_maxsal&gt;=D9250),OR(s_minyr="",s_minyr&lt;=A9250),OR(s_maxyr="",s_maxyr&gt;=A9250),OR(s_player="",s_player=C9250)),MAX(F$1:F9249)+1,0)</f>
        <v>0</v>
      </c>
    </row>
    <row r="9251" spans="1:6">
      <c r="A9251" s="20">
        <v>1999</v>
      </c>
      <c r="B9251" s="15" t="s">
        <v>75</v>
      </c>
      <c r="C9251" s="15" t="s">
        <v>4601</v>
      </c>
      <c r="D9251" s="24">
        <v>867120</v>
      </c>
      <c r="E9251" t="str">
        <f>IF(D9251&lt;VLOOKUP(A9251,Min!A:B,2,FALSE),"Y","")</f>
        <v/>
      </c>
      <c r="F9251">
        <f>IF(AND(OR(s_tmchk="all",IF(ISERROR(MATCH(B9251,s_teams,0)),FALSE,TRUE)),OR(s_minsal="",s_minsal&lt;=D9251),OR(s_maxsal="",s_maxsal&gt;=D9251),OR(s_minyr="",s_minyr&lt;=A9251),OR(s_maxyr="",s_maxyr&gt;=A9251),OR(s_player="",s_player=C9251)),MAX(F$1:F9250)+1,0)</f>
        <v>0</v>
      </c>
    </row>
    <row r="9252" spans="1:6">
      <c r="A9252" s="20">
        <v>1999</v>
      </c>
      <c r="B9252" s="15" t="s">
        <v>75</v>
      </c>
      <c r="C9252" s="15" t="s">
        <v>5052</v>
      </c>
      <c r="D9252" s="24">
        <v>846300</v>
      </c>
      <c r="E9252" t="str">
        <f>IF(D9252&lt;VLOOKUP(A9252,Min!A:B,2,FALSE),"Y","")</f>
        <v/>
      </c>
      <c r="F9252">
        <f>IF(AND(OR(s_tmchk="all",IF(ISERROR(MATCH(B9252,s_teams,0)),FALSE,TRUE)),OR(s_minsal="",s_minsal&lt;=D9252),OR(s_maxsal="",s_maxsal&gt;=D9252),OR(s_minyr="",s_minyr&lt;=A9252),OR(s_maxyr="",s_maxyr&gt;=A9252),OR(s_player="",s_player=C9252)),MAX(F$1:F9251)+1,0)</f>
        <v>0</v>
      </c>
    </row>
    <row r="9253" spans="1:6">
      <c r="A9253" s="20">
        <v>1999</v>
      </c>
      <c r="B9253" s="15" t="s">
        <v>75</v>
      </c>
      <c r="C9253" s="15" t="s">
        <v>4996</v>
      </c>
      <c r="D9253" s="24">
        <v>600000</v>
      </c>
      <c r="E9253" t="str">
        <f>IF(D9253&lt;VLOOKUP(A9253,Min!A:B,2,FALSE),"Y","")</f>
        <v/>
      </c>
      <c r="F9253">
        <f>IF(AND(OR(s_tmchk="all",IF(ISERROR(MATCH(B9253,s_teams,0)),FALSE,TRUE)),OR(s_minsal="",s_minsal&lt;=D9253),OR(s_maxsal="",s_maxsal&gt;=D9253),OR(s_minyr="",s_minyr&lt;=A9253),OR(s_maxyr="",s_maxyr&gt;=A9253),OR(s_player="",s_player=C9253)),MAX(F$1:F9252)+1,0)</f>
        <v>0</v>
      </c>
    </row>
    <row r="9254" spans="1:6">
      <c r="A9254" s="20">
        <v>1999</v>
      </c>
      <c r="B9254" s="15" t="s">
        <v>75</v>
      </c>
      <c r="C9254" s="15" t="s">
        <v>1131</v>
      </c>
      <c r="D9254" s="24">
        <v>535000</v>
      </c>
      <c r="E9254" t="str">
        <f>IF(D9254&lt;VLOOKUP(A9254,Min!A:B,2,FALSE),"Y","")</f>
        <v/>
      </c>
      <c r="F9254">
        <f>IF(AND(OR(s_tmchk="all",IF(ISERROR(MATCH(B9254,s_teams,0)),FALSE,TRUE)),OR(s_minsal="",s_minsal&lt;=D9254),OR(s_maxsal="",s_maxsal&gt;=D9254),OR(s_minyr="",s_minyr&lt;=A9254),OR(s_maxyr="",s_maxyr&gt;=A9254),OR(s_player="",s_player=C9254)),MAX(F$1:F9253)+1,0)</f>
        <v>0</v>
      </c>
    </row>
    <row r="9255" spans="1:6">
      <c r="A9255" s="20">
        <v>1999</v>
      </c>
      <c r="B9255" s="15" t="s">
        <v>75</v>
      </c>
      <c r="C9255" s="15" t="s">
        <v>5278</v>
      </c>
      <c r="D9255" s="24">
        <v>300000</v>
      </c>
      <c r="E9255" t="str">
        <f>IF(D9255&lt;VLOOKUP(A9255,Min!A:B,2,FALSE),"Y","")</f>
        <v/>
      </c>
      <c r="F9255">
        <f>IF(AND(OR(s_tmchk="all",IF(ISERROR(MATCH(B9255,s_teams,0)),FALSE,TRUE)),OR(s_minsal="",s_minsal&lt;=D9255),OR(s_maxsal="",s_maxsal&gt;=D9255),OR(s_minyr="",s_minyr&lt;=A9255),OR(s_maxyr="",s_maxyr&gt;=A9255),OR(s_player="",s_player=C9255)),MAX(F$1:F9254)+1,0)</f>
        <v>0</v>
      </c>
    </row>
    <row r="9256" spans="1:6">
      <c r="A9256" s="20">
        <v>1999</v>
      </c>
      <c r="B9256" s="15" t="s">
        <v>75</v>
      </c>
      <c r="C9256" s="15" t="s">
        <v>4744</v>
      </c>
      <c r="D9256" s="24">
        <v>287500</v>
      </c>
      <c r="E9256" t="str">
        <f>IF(D9256&lt;VLOOKUP(A9256,Min!A:B,2,FALSE),"Y","")</f>
        <v/>
      </c>
      <c r="F9256">
        <f>IF(AND(OR(s_tmchk="all",IF(ISERROR(MATCH(B9256,s_teams,0)),FALSE,TRUE)),OR(s_minsal="",s_minsal&lt;=D9256),OR(s_maxsal="",s_maxsal&gt;=D9256),OR(s_minyr="",s_minyr&lt;=A9256),OR(s_maxyr="",s_maxyr&gt;=A9256),OR(s_player="",s_player=C9256)),MAX(F$1:F9255)+1,0)</f>
        <v>0</v>
      </c>
    </row>
    <row r="9257" spans="1:6">
      <c r="A9257" s="20">
        <v>1999</v>
      </c>
      <c r="B9257" s="15" t="s">
        <v>76</v>
      </c>
      <c r="C9257" s="15" t="s">
        <v>6084</v>
      </c>
      <c r="D9257" s="24">
        <v>7800000</v>
      </c>
      <c r="E9257" t="str">
        <f>IF(D9257&lt;VLOOKUP(A9257,Min!A:B,2,FALSE),"Y","")</f>
        <v/>
      </c>
      <c r="F9257">
        <f>IF(AND(OR(s_tmchk="all",IF(ISERROR(MATCH(B9257,s_teams,0)),FALSE,TRUE)),OR(s_minsal="",s_minsal&lt;=D9257),OR(s_maxsal="",s_maxsal&gt;=D9257),OR(s_minyr="",s_minyr&lt;=A9257),OR(s_maxyr="",s_maxyr&gt;=A9257),OR(s_player="",s_player=C9257)),MAX(F$1:F9256)+1,0)</f>
        <v>0</v>
      </c>
    </row>
    <row r="9258" spans="1:6">
      <c r="A9258" s="20">
        <v>1999</v>
      </c>
      <c r="B9258" s="15" t="s">
        <v>76</v>
      </c>
      <c r="C9258" s="15" t="s">
        <v>4877</v>
      </c>
      <c r="D9258" s="24">
        <v>6833000</v>
      </c>
      <c r="E9258" t="str">
        <f>IF(D9258&lt;VLOOKUP(A9258,Min!A:B,2,FALSE),"Y","")</f>
        <v/>
      </c>
      <c r="F9258">
        <f>IF(AND(OR(s_tmchk="all",IF(ISERROR(MATCH(B9258,s_teams,0)),FALSE,TRUE)),OR(s_minsal="",s_minsal&lt;=D9258),OR(s_maxsal="",s_maxsal&gt;=D9258),OR(s_minyr="",s_minyr&lt;=A9258),OR(s_maxyr="",s_maxyr&gt;=A9258),OR(s_player="",s_player=C9258)),MAX(F$1:F9257)+1,0)</f>
        <v>0</v>
      </c>
    </row>
    <row r="9259" spans="1:6">
      <c r="A9259" s="20">
        <v>1999</v>
      </c>
      <c r="B9259" s="15" t="s">
        <v>76</v>
      </c>
      <c r="C9259" s="15" t="s">
        <v>4187</v>
      </c>
      <c r="D9259" s="24">
        <v>6041000</v>
      </c>
      <c r="E9259" t="str">
        <f>IF(D9259&lt;VLOOKUP(A9259,Min!A:B,2,FALSE),"Y","")</f>
        <v/>
      </c>
      <c r="F9259">
        <f>IF(AND(OR(s_tmchk="all",IF(ISERROR(MATCH(B9259,s_teams,0)),FALSE,TRUE)),OR(s_minsal="",s_minsal&lt;=D9259),OR(s_maxsal="",s_maxsal&gt;=D9259),OR(s_minyr="",s_minyr&lt;=A9259),OR(s_maxyr="",s_maxyr&gt;=A9259),OR(s_player="",s_player=C9259)),MAX(F$1:F9258)+1,0)</f>
        <v>0</v>
      </c>
    </row>
    <row r="9260" spans="1:6">
      <c r="A9260" s="20">
        <v>1999</v>
      </c>
      <c r="B9260" s="15" t="s">
        <v>76</v>
      </c>
      <c r="C9260" s="15" t="s">
        <v>5529</v>
      </c>
      <c r="D9260" s="24">
        <v>4000000</v>
      </c>
      <c r="E9260" t="str">
        <f>IF(D9260&lt;VLOOKUP(A9260,Min!A:B,2,FALSE),"Y","")</f>
        <v/>
      </c>
      <c r="F9260">
        <f>IF(AND(OR(s_tmchk="all",IF(ISERROR(MATCH(B9260,s_teams,0)),FALSE,TRUE)),OR(s_minsal="",s_minsal&lt;=D9260),OR(s_maxsal="",s_maxsal&gt;=D9260),OR(s_minyr="",s_minyr&lt;=A9260),OR(s_maxyr="",s_maxyr&gt;=A9260),OR(s_player="",s_player=C9260)),MAX(F$1:F9259)+1,0)</f>
        <v>0</v>
      </c>
    </row>
    <row r="9261" spans="1:6">
      <c r="A9261" s="20">
        <v>1999</v>
      </c>
      <c r="B9261" s="15" t="s">
        <v>76</v>
      </c>
      <c r="C9261" s="15" t="s">
        <v>4814</v>
      </c>
      <c r="D9261" s="24">
        <v>3500000</v>
      </c>
      <c r="E9261" t="str">
        <f>IF(D9261&lt;VLOOKUP(A9261,Min!A:B,2,FALSE),"Y","")</f>
        <v/>
      </c>
      <c r="F9261">
        <f>IF(AND(OR(s_tmchk="all",IF(ISERROR(MATCH(B9261,s_teams,0)),FALSE,TRUE)),OR(s_minsal="",s_minsal&lt;=D9261),OR(s_maxsal="",s_maxsal&gt;=D9261),OR(s_minyr="",s_minyr&lt;=A9261),OR(s_maxyr="",s_maxyr&gt;=A9261),OR(s_player="",s_player=C9261)),MAX(F$1:F9260)+1,0)</f>
        <v>0</v>
      </c>
    </row>
    <row r="9262" spans="1:6">
      <c r="A9262" s="20">
        <v>1999</v>
      </c>
      <c r="B9262" s="15" t="s">
        <v>76</v>
      </c>
      <c r="C9262" s="15" t="s">
        <v>5835</v>
      </c>
      <c r="D9262" s="24">
        <v>2800000</v>
      </c>
      <c r="E9262" t="str">
        <f>IF(D9262&lt;VLOOKUP(A9262,Min!A:B,2,FALSE),"Y","")</f>
        <v/>
      </c>
      <c r="F9262">
        <f>IF(AND(OR(s_tmchk="all",IF(ISERROR(MATCH(B9262,s_teams,0)),FALSE,TRUE)),OR(s_minsal="",s_minsal&lt;=D9262),OR(s_maxsal="",s_maxsal&gt;=D9262),OR(s_minyr="",s_minyr&lt;=A9262),OR(s_maxyr="",s_maxyr&gt;=A9262),OR(s_player="",s_player=C9262)),MAX(F$1:F9261)+1,0)</f>
        <v>0</v>
      </c>
    </row>
    <row r="9263" spans="1:6">
      <c r="A9263" s="20">
        <v>1999</v>
      </c>
      <c r="B9263" s="15" t="s">
        <v>76</v>
      </c>
      <c r="C9263" s="15" t="s">
        <v>4792</v>
      </c>
      <c r="D9263" s="24">
        <v>1000000</v>
      </c>
      <c r="E9263" t="str">
        <f>IF(D9263&lt;VLOOKUP(A9263,Min!A:B,2,FALSE),"Y","")</f>
        <v/>
      </c>
      <c r="F9263">
        <f>IF(AND(OR(s_tmchk="all",IF(ISERROR(MATCH(B9263,s_teams,0)),FALSE,TRUE)),OR(s_minsal="",s_minsal&lt;=D9263),OR(s_maxsal="",s_maxsal&gt;=D9263),OR(s_minyr="",s_minyr&lt;=A9263),OR(s_maxyr="",s_maxyr&gt;=A9263),OR(s_player="",s_player=C9263)),MAX(F$1:F9262)+1,0)</f>
        <v>0</v>
      </c>
    </row>
    <row r="9264" spans="1:6">
      <c r="A9264" s="20">
        <v>1999</v>
      </c>
      <c r="B9264" s="15" t="s">
        <v>76</v>
      </c>
      <c r="C9264" s="15" t="s">
        <v>5322</v>
      </c>
      <c r="D9264" s="24">
        <v>1000000</v>
      </c>
      <c r="E9264" t="str">
        <f>IF(D9264&lt;VLOOKUP(A9264,Min!A:B,2,FALSE),"Y","")</f>
        <v/>
      </c>
      <c r="F9264">
        <f>IF(AND(OR(s_tmchk="all",IF(ISERROR(MATCH(B9264,s_teams,0)),FALSE,TRUE)),OR(s_minsal="",s_minsal&lt;=D9264),OR(s_maxsal="",s_maxsal&gt;=D9264),OR(s_minyr="",s_minyr&lt;=A9264),OR(s_maxyr="",s_maxyr&gt;=A9264),OR(s_player="",s_player=C9264)),MAX(F$1:F9263)+1,0)</f>
        <v>0</v>
      </c>
    </row>
    <row r="9265" spans="1:6">
      <c r="A9265" s="20">
        <v>1999</v>
      </c>
      <c r="B9265" s="15" t="s">
        <v>76</v>
      </c>
      <c r="C9265" s="15" t="s">
        <v>5107</v>
      </c>
      <c r="D9265" s="24">
        <v>750000</v>
      </c>
      <c r="E9265" t="str">
        <f>IF(D9265&lt;VLOOKUP(A9265,Min!A:B,2,FALSE),"Y","")</f>
        <v/>
      </c>
      <c r="F9265">
        <f>IF(AND(OR(s_tmchk="all",IF(ISERROR(MATCH(B9265,s_teams,0)),FALSE,TRUE)),OR(s_minsal="",s_minsal&lt;=D9265),OR(s_maxsal="",s_maxsal&gt;=D9265),OR(s_minyr="",s_minyr&lt;=A9265),OR(s_maxyr="",s_maxyr&gt;=A9265),OR(s_player="",s_player=C9265)),MAX(F$1:F9264)+1,0)</f>
        <v>0</v>
      </c>
    </row>
    <row r="9266" spans="1:6">
      <c r="A9266" s="20">
        <v>1999</v>
      </c>
      <c r="B9266" s="15" t="s">
        <v>76</v>
      </c>
      <c r="C9266" s="15" t="s">
        <v>5752</v>
      </c>
      <c r="D9266" s="24">
        <v>740000</v>
      </c>
      <c r="E9266" t="str">
        <f>IF(D9266&lt;VLOOKUP(A9266,Min!A:B,2,FALSE),"Y","")</f>
        <v/>
      </c>
      <c r="F9266">
        <f>IF(AND(OR(s_tmchk="all",IF(ISERROR(MATCH(B9266,s_teams,0)),FALSE,TRUE)),OR(s_minsal="",s_minsal&lt;=D9266),OR(s_maxsal="",s_maxsal&gt;=D9266),OR(s_minyr="",s_minyr&lt;=A9266),OR(s_maxyr="",s_maxyr&gt;=A9266),OR(s_player="",s_player=C9266)),MAX(F$1:F9265)+1,0)</f>
        <v>0</v>
      </c>
    </row>
    <row r="9267" spans="1:6">
      <c r="A9267" s="20">
        <v>1999</v>
      </c>
      <c r="B9267" s="15" t="s">
        <v>76</v>
      </c>
      <c r="C9267" s="15" t="s">
        <v>5164</v>
      </c>
      <c r="D9267" s="24">
        <v>425000</v>
      </c>
      <c r="E9267" t="str">
        <f>IF(D9267&lt;VLOOKUP(A9267,Min!A:B,2,FALSE),"Y","")</f>
        <v/>
      </c>
      <c r="F9267">
        <f>IF(AND(OR(s_tmchk="all",IF(ISERROR(MATCH(B9267,s_teams,0)),FALSE,TRUE)),OR(s_minsal="",s_minsal&lt;=D9267),OR(s_maxsal="",s_maxsal&gt;=D9267),OR(s_minyr="",s_minyr&lt;=A9267),OR(s_maxyr="",s_maxyr&gt;=A9267),OR(s_player="",s_player=C9267)),MAX(F$1:F9266)+1,0)</f>
        <v>0</v>
      </c>
    </row>
    <row r="9268" spans="1:6">
      <c r="A9268" s="20">
        <v>1999</v>
      </c>
      <c r="B9268" s="15" t="s">
        <v>76</v>
      </c>
      <c r="C9268" s="15" t="s">
        <v>5559</v>
      </c>
      <c r="D9268" s="24">
        <v>350000</v>
      </c>
      <c r="E9268" t="str">
        <f>IF(D9268&lt;VLOOKUP(A9268,Min!A:B,2,FALSE),"Y","")</f>
        <v/>
      </c>
      <c r="F9268">
        <f>IF(AND(OR(s_tmchk="all",IF(ISERROR(MATCH(B9268,s_teams,0)),FALSE,TRUE)),OR(s_minsal="",s_minsal&lt;=D9268),OR(s_maxsal="",s_maxsal&gt;=D9268),OR(s_minyr="",s_minyr&lt;=A9268),OR(s_maxyr="",s_maxyr&gt;=A9268),OR(s_player="",s_player=C9268)),MAX(F$1:F9267)+1,0)</f>
        <v>0</v>
      </c>
    </row>
    <row r="9269" spans="1:6">
      <c r="A9269" s="20">
        <v>1999</v>
      </c>
      <c r="B9269" s="15" t="s">
        <v>76</v>
      </c>
      <c r="C9269" s="15" t="s">
        <v>5110</v>
      </c>
      <c r="D9269" s="24">
        <v>287500</v>
      </c>
      <c r="E9269" t="str">
        <f>IF(D9269&lt;VLOOKUP(A9269,Min!A:B,2,FALSE),"Y","")</f>
        <v/>
      </c>
      <c r="F9269">
        <f>IF(AND(OR(s_tmchk="all",IF(ISERROR(MATCH(B9269,s_teams,0)),FALSE,TRUE)),OR(s_minsal="",s_minsal&lt;=D9269),OR(s_maxsal="",s_maxsal&gt;=D9269),OR(s_minyr="",s_minyr&lt;=A9269),OR(s_maxyr="",s_maxyr&gt;=A9269),OR(s_player="",s_player=C9269)),MAX(F$1:F9268)+1,0)</f>
        <v>0</v>
      </c>
    </row>
    <row r="9270" spans="1:6">
      <c r="A9270" s="20">
        <v>1999</v>
      </c>
      <c r="B9270" s="15" t="s">
        <v>76</v>
      </c>
      <c r="C9270" s="15" t="s">
        <v>5811</v>
      </c>
      <c r="D9270" s="24">
        <v>287500</v>
      </c>
      <c r="E9270" t="str">
        <f>IF(D9270&lt;VLOOKUP(A9270,Min!A:B,2,FALSE),"Y","")</f>
        <v/>
      </c>
      <c r="F9270">
        <f>IF(AND(OR(s_tmchk="all",IF(ISERROR(MATCH(B9270,s_teams,0)),FALSE,TRUE)),OR(s_minsal="",s_minsal&lt;=D9270),OR(s_maxsal="",s_maxsal&gt;=D9270),OR(s_minyr="",s_minyr&lt;=A9270),OR(s_maxyr="",s_maxyr&gt;=A9270),OR(s_player="",s_player=C9270)),MAX(F$1:F9269)+1,0)</f>
        <v>0</v>
      </c>
    </row>
    <row r="9271" spans="1:6">
      <c r="A9271" s="20">
        <v>1999</v>
      </c>
      <c r="B9271" s="15" t="s">
        <v>76</v>
      </c>
      <c r="C9271" s="15" t="s">
        <v>6072</v>
      </c>
      <c r="D9271" s="24">
        <v>287500</v>
      </c>
      <c r="E9271" t="str">
        <f>IF(D9271&lt;VLOOKUP(A9271,Min!A:B,2,FALSE),"Y","")</f>
        <v/>
      </c>
      <c r="F9271">
        <f>IF(AND(OR(s_tmchk="all",IF(ISERROR(MATCH(B9271,s_teams,0)),FALSE,TRUE)),OR(s_minsal="",s_minsal&lt;=D9271),OR(s_maxsal="",s_maxsal&gt;=D9271),OR(s_minyr="",s_minyr&lt;=A9271),OR(s_maxyr="",s_maxyr&gt;=A9271),OR(s_player="",s_player=C9271)),MAX(F$1:F9270)+1,0)</f>
        <v>0</v>
      </c>
    </row>
    <row r="9272" spans="1:6">
      <c r="A9272" s="20">
        <v>1999</v>
      </c>
      <c r="B9272" s="15" t="s">
        <v>79</v>
      </c>
      <c r="C9272" s="15" t="s">
        <v>4624</v>
      </c>
      <c r="D9272" s="24">
        <v>9000000</v>
      </c>
      <c r="E9272" t="str">
        <f>IF(D9272&lt;VLOOKUP(A9272,Min!A:B,2,FALSE),"Y","")</f>
        <v/>
      </c>
      <c r="F9272">
        <f>IF(AND(OR(s_tmchk="all",IF(ISERROR(MATCH(B9272,s_teams,0)),FALSE,TRUE)),OR(s_minsal="",s_minsal&lt;=D9272),OR(s_maxsal="",s_maxsal&gt;=D9272),OR(s_minyr="",s_minyr&lt;=A9272),OR(s_maxyr="",s_maxyr&gt;=A9272),OR(s_player="",s_player=C9272)),MAX(F$1:F9271)+1,0)</f>
        <v>0</v>
      </c>
    </row>
    <row r="9273" spans="1:6">
      <c r="A9273" s="20">
        <v>1999</v>
      </c>
      <c r="B9273" s="15" t="s">
        <v>79</v>
      </c>
      <c r="C9273" s="15" t="s">
        <v>4857</v>
      </c>
      <c r="D9273" s="24">
        <v>9000000</v>
      </c>
      <c r="E9273" t="str">
        <f>IF(D9273&lt;VLOOKUP(A9273,Min!A:B,2,FALSE),"Y","")</f>
        <v/>
      </c>
      <c r="F9273">
        <f>IF(AND(OR(s_tmchk="all",IF(ISERROR(MATCH(B9273,s_teams,0)),FALSE,TRUE)),OR(s_minsal="",s_minsal&lt;=D9273),OR(s_maxsal="",s_maxsal&gt;=D9273),OR(s_minyr="",s_minyr&lt;=A9273),OR(s_maxyr="",s_maxyr&gt;=A9273),OR(s_player="",s_player=C9273)),MAX(F$1:F9272)+1,0)</f>
        <v>0</v>
      </c>
    </row>
    <row r="9274" spans="1:6">
      <c r="A9274" s="20">
        <v>1999</v>
      </c>
      <c r="B9274" s="15" t="s">
        <v>79</v>
      </c>
      <c r="C9274" s="15" t="s">
        <v>4198</v>
      </c>
      <c r="D9274" s="24">
        <v>9000000</v>
      </c>
      <c r="E9274" t="str">
        <f>IF(D9274&lt;VLOOKUP(A9274,Min!A:B,2,FALSE),"Y","")</f>
        <v/>
      </c>
      <c r="F9274">
        <f>IF(AND(OR(s_tmchk="all",IF(ISERROR(MATCH(B9274,s_teams,0)),FALSE,TRUE)),OR(s_minsal="",s_minsal&lt;=D9274),OR(s_maxsal="",s_maxsal&gt;=D9274),OR(s_minyr="",s_minyr&lt;=A9274),OR(s_maxyr="",s_maxyr&gt;=A9274),OR(s_player="",s_player=C9274)),MAX(F$1:F9273)+1,0)</f>
        <v>0</v>
      </c>
    </row>
    <row r="9275" spans="1:6">
      <c r="A9275" s="20">
        <v>1999</v>
      </c>
      <c r="B9275" s="15" t="s">
        <v>79</v>
      </c>
      <c r="C9275" s="15" t="s">
        <v>4702</v>
      </c>
      <c r="D9275" s="24">
        <v>6000000</v>
      </c>
      <c r="E9275" t="str">
        <f>IF(D9275&lt;VLOOKUP(A9275,Min!A:B,2,FALSE),"Y","")</f>
        <v/>
      </c>
      <c r="F9275">
        <f>IF(AND(OR(s_tmchk="all",IF(ISERROR(MATCH(B9275,s_teams,0)),FALSE,TRUE)),OR(s_minsal="",s_minsal&lt;=D9275),OR(s_maxsal="",s_maxsal&gt;=D9275),OR(s_minyr="",s_minyr&lt;=A9275),OR(s_maxyr="",s_maxyr&gt;=A9275),OR(s_player="",s_player=C9275)),MAX(F$1:F9274)+1,0)</f>
        <v>0</v>
      </c>
    </row>
    <row r="9276" spans="1:6">
      <c r="A9276" s="20">
        <v>1999</v>
      </c>
      <c r="B9276" s="15" t="s">
        <v>79</v>
      </c>
      <c r="C9276" s="15" t="s">
        <v>5185</v>
      </c>
      <c r="D9276" s="24">
        <v>4810000</v>
      </c>
      <c r="E9276" t="str">
        <f>IF(D9276&lt;VLOOKUP(A9276,Min!A:B,2,FALSE),"Y","")</f>
        <v/>
      </c>
      <c r="F9276">
        <f>IF(AND(OR(s_tmchk="all",IF(ISERROR(MATCH(B9276,s_teams,0)),FALSE,TRUE)),OR(s_minsal="",s_minsal&lt;=D9276),OR(s_maxsal="",s_maxsal&gt;=D9276),OR(s_minyr="",s_minyr&lt;=A9276),OR(s_maxyr="",s_maxyr&gt;=A9276),OR(s_player="",s_player=C9276)),MAX(F$1:F9275)+1,0)</f>
        <v>0</v>
      </c>
    </row>
    <row r="9277" spans="1:6">
      <c r="A9277" s="20">
        <v>1999</v>
      </c>
      <c r="B9277" s="15" t="s">
        <v>79</v>
      </c>
      <c r="C9277" s="15" t="s">
        <v>5993</v>
      </c>
      <c r="D9277" s="24">
        <v>3200000</v>
      </c>
      <c r="E9277" t="str">
        <f>IF(D9277&lt;VLOOKUP(A9277,Min!A:B,2,FALSE),"Y","")</f>
        <v/>
      </c>
      <c r="F9277">
        <f>IF(AND(OR(s_tmchk="all",IF(ISERROR(MATCH(B9277,s_teams,0)),FALSE,TRUE)),OR(s_minsal="",s_minsal&lt;=D9277),OR(s_maxsal="",s_maxsal&gt;=D9277),OR(s_minyr="",s_minyr&lt;=A9277),OR(s_maxyr="",s_maxyr&gt;=A9277),OR(s_player="",s_player=C9277)),MAX(F$1:F9276)+1,0)</f>
        <v>0</v>
      </c>
    </row>
    <row r="9278" spans="1:6">
      <c r="A9278" s="20">
        <v>1999</v>
      </c>
      <c r="B9278" s="15" t="s">
        <v>79</v>
      </c>
      <c r="C9278" s="15" t="s">
        <v>6165</v>
      </c>
      <c r="D9278" s="24">
        <v>3000000</v>
      </c>
      <c r="E9278" t="str">
        <f>IF(D9278&lt;VLOOKUP(A9278,Min!A:B,2,FALSE),"Y","")</f>
        <v/>
      </c>
      <c r="F9278">
        <f>IF(AND(OR(s_tmchk="all",IF(ISERROR(MATCH(B9278,s_teams,0)),FALSE,TRUE)),OR(s_minsal="",s_minsal&lt;=D9278),OR(s_maxsal="",s_maxsal&gt;=D9278),OR(s_minyr="",s_minyr&lt;=A9278),OR(s_maxyr="",s_maxyr&gt;=A9278),OR(s_player="",s_player=C9278)),MAX(F$1:F9277)+1,0)</f>
        <v>0</v>
      </c>
    </row>
    <row r="9279" spans="1:6">
      <c r="A9279" s="20">
        <v>1999</v>
      </c>
      <c r="B9279" s="15" t="s">
        <v>79</v>
      </c>
      <c r="C9279" s="15" t="s">
        <v>4739</v>
      </c>
      <c r="D9279" s="24">
        <v>2000000</v>
      </c>
      <c r="E9279" t="str">
        <f>IF(D9279&lt;VLOOKUP(A9279,Min!A:B,2,FALSE),"Y","")</f>
        <v/>
      </c>
      <c r="F9279">
        <f>IF(AND(OR(s_tmchk="all",IF(ISERROR(MATCH(B9279,s_teams,0)),FALSE,TRUE)),OR(s_minsal="",s_minsal&lt;=D9279),OR(s_maxsal="",s_maxsal&gt;=D9279),OR(s_minyr="",s_minyr&lt;=A9279),OR(s_maxyr="",s_maxyr&gt;=A9279),OR(s_player="",s_player=C9279)),MAX(F$1:F9278)+1,0)</f>
        <v>0</v>
      </c>
    </row>
    <row r="9280" spans="1:6">
      <c r="A9280" s="20">
        <v>1999</v>
      </c>
      <c r="B9280" s="15" t="s">
        <v>79</v>
      </c>
      <c r="C9280" s="15" t="s">
        <v>5302</v>
      </c>
      <c r="D9280" s="24">
        <v>1750000</v>
      </c>
      <c r="E9280" t="str">
        <f>IF(D9280&lt;VLOOKUP(A9280,Min!A:B,2,FALSE),"Y","")</f>
        <v/>
      </c>
      <c r="F9280">
        <f>IF(AND(OR(s_tmchk="all",IF(ISERROR(MATCH(B9280,s_teams,0)),FALSE,TRUE)),OR(s_minsal="",s_minsal&lt;=D9280),OR(s_maxsal="",s_maxsal&gt;=D9280),OR(s_minyr="",s_minyr&lt;=A9280),OR(s_maxyr="",s_maxyr&gt;=A9280),OR(s_player="",s_player=C9280)),MAX(F$1:F9279)+1,0)</f>
        <v>0</v>
      </c>
    </row>
    <row r="9281" spans="1:6">
      <c r="A9281" s="20">
        <v>1999</v>
      </c>
      <c r="B9281" s="15" t="s">
        <v>79</v>
      </c>
      <c r="C9281" s="15" t="s">
        <v>5409</v>
      </c>
      <c r="D9281" s="24">
        <v>1149000</v>
      </c>
      <c r="E9281" t="str">
        <f>IF(D9281&lt;VLOOKUP(A9281,Min!A:B,2,FALSE),"Y","")</f>
        <v/>
      </c>
      <c r="F9281">
        <f>IF(AND(OR(s_tmchk="all",IF(ISERROR(MATCH(B9281,s_teams,0)),FALSE,TRUE)),OR(s_minsal="",s_minsal&lt;=D9281),OR(s_maxsal="",s_maxsal&gt;=D9281),OR(s_minyr="",s_minyr&lt;=A9281),OR(s_maxyr="",s_maxyr&gt;=A9281),OR(s_player="",s_player=C9281)),MAX(F$1:F9280)+1,0)</f>
        <v>0</v>
      </c>
    </row>
    <row r="9282" spans="1:6">
      <c r="A9282" s="20">
        <v>1999</v>
      </c>
      <c r="B9282" s="15" t="s">
        <v>79</v>
      </c>
      <c r="C9282" s="15" t="s">
        <v>4675</v>
      </c>
      <c r="D9282" s="24">
        <v>1100000</v>
      </c>
      <c r="E9282" t="str">
        <f>IF(D9282&lt;VLOOKUP(A9282,Min!A:B,2,FALSE),"Y","")</f>
        <v/>
      </c>
      <c r="F9282">
        <f>IF(AND(OR(s_tmchk="all",IF(ISERROR(MATCH(B9282,s_teams,0)),FALSE,TRUE)),OR(s_minsal="",s_minsal&lt;=D9282),OR(s_maxsal="",s_maxsal&gt;=D9282),OR(s_minyr="",s_minyr&lt;=A9282),OR(s_maxyr="",s_maxyr&gt;=A9282),OR(s_player="",s_player=C9282)),MAX(F$1:F9281)+1,0)</f>
        <v>0</v>
      </c>
    </row>
    <row r="9283" spans="1:6">
      <c r="A9283" s="20">
        <v>1999</v>
      </c>
      <c r="B9283" s="15" t="s">
        <v>79</v>
      </c>
      <c r="C9283" s="15" t="s">
        <v>2916</v>
      </c>
      <c r="D9283" s="24">
        <v>1075000</v>
      </c>
      <c r="E9283" t="str">
        <f>IF(D9283&lt;VLOOKUP(A9283,Min!A:B,2,FALSE),"Y","")</f>
        <v/>
      </c>
      <c r="F9283">
        <f>IF(AND(OR(s_tmchk="all",IF(ISERROR(MATCH(B9283,s_teams,0)),FALSE,TRUE)),OR(s_minsal="",s_minsal&lt;=D9283),OR(s_maxsal="",s_maxsal&gt;=D9283),OR(s_minyr="",s_minyr&lt;=A9283),OR(s_maxyr="",s_maxyr&gt;=A9283),OR(s_player="",s_player=C9283)),MAX(F$1:F9282)+1,0)</f>
        <v>0</v>
      </c>
    </row>
    <row r="9284" spans="1:6">
      <c r="A9284" s="20">
        <v>1999</v>
      </c>
      <c r="B9284" s="15" t="s">
        <v>79</v>
      </c>
      <c r="C9284" s="15" t="s">
        <v>5096</v>
      </c>
      <c r="D9284" s="24">
        <v>1000000</v>
      </c>
      <c r="E9284" t="str">
        <f>IF(D9284&lt;VLOOKUP(A9284,Min!A:B,2,FALSE),"Y","")</f>
        <v/>
      </c>
      <c r="F9284">
        <f>IF(AND(OR(s_tmchk="all",IF(ISERROR(MATCH(B9284,s_teams,0)),FALSE,TRUE)),OR(s_minsal="",s_minsal&lt;=D9284),OR(s_maxsal="",s_maxsal&gt;=D9284),OR(s_minyr="",s_minyr&lt;=A9284),OR(s_maxyr="",s_maxyr&gt;=A9284),OR(s_player="",s_player=C9284)),MAX(F$1:F9283)+1,0)</f>
        <v>0</v>
      </c>
    </row>
    <row r="9285" spans="1:6">
      <c r="A9285" s="20">
        <v>1999</v>
      </c>
      <c r="B9285" s="15" t="s">
        <v>79</v>
      </c>
      <c r="C9285" s="15" t="s">
        <v>5129</v>
      </c>
      <c r="D9285" s="24">
        <v>1000000</v>
      </c>
      <c r="E9285" t="str">
        <f>IF(D9285&lt;VLOOKUP(A9285,Min!A:B,2,FALSE),"Y","")</f>
        <v/>
      </c>
      <c r="F9285">
        <f>IF(AND(OR(s_tmchk="all",IF(ISERROR(MATCH(B9285,s_teams,0)),FALSE,TRUE)),OR(s_minsal="",s_minsal&lt;=D9285),OR(s_maxsal="",s_maxsal&gt;=D9285),OR(s_minyr="",s_minyr&lt;=A9285),OR(s_maxyr="",s_maxyr&gt;=A9285),OR(s_player="",s_player=C9285)),MAX(F$1:F9284)+1,0)</f>
        <v>0</v>
      </c>
    </row>
    <row r="9286" spans="1:6">
      <c r="A9286" s="20">
        <v>1999</v>
      </c>
      <c r="B9286" s="15" t="s">
        <v>79</v>
      </c>
      <c r="C9286" s="15" t="s">
        <v>4708</v>
      </c>
      <c r="D9286" s="24">
        <v>850000</v>
      </c>
      <c r="E9286" t="str">
        <f>IF(D9286&lt;VLOOKUP(A9286,Min!A:B,2,FALSE),"Y","")</f>
        <v/>
      </c>
      <c r="F9286">
        <f>IF(AND(OR(s_tmchk="all",IF(ISERROR(MATCH(B9286,s_teams,0)),FALSE,TRUE)),OR(s_minsal="",s_minsal&lt;=D9286),OR(s_maxsal="",s_maxsal&gt;=D9286),OR(s_minyr="",s_minyr&lt;=A9286),OR(s_maxyr="",s_maxyr&gt;=A9286),OR(s_player="",s_player=C9286)),MAX(F$1:F9285)+1,0)</f>
        <v>0</v>
      </c>
    </row>
    <row r="9287" spans="1:6">
      <c r="A9287" s="20">
        <v>1999</v>
      </c>
      <c r="B9287" s="15" t="s">
        <v>79</v>
      </c>
      <c r="C9287" s="15" t="s">
        <v>5334</v>
      </c>
      <c r="D9287" s="24">
        <v>504000</v>
      </c>
      <c r="E9287" t="str">
        <f>IF(D9287&lt;VLOOKUP(A9287,Min!A:B,2,FALSE),"Y","")</f>
        <v/>
      </c>
      <c r="F9287">
        <f>IF(AND(OR(s_tmchk="all",IF(ISERROR(MATCH(B9287,s_teams,0)),FALSE,TRUE)),OR(s_minsal="",s_minsal&lt;=D9287),OR(s_maxsal="",s_maxsal&gt;=D9287),OR(s_minyr="",s_minyr&lt;=A9287),OR(s_maxyr="",s_maxyr&gt;=A9287),OR(s_player="",s_player=C9287)),MAX(F$1:F9286)+1,0)</f>
        <v>0</v>
      </c>
    </row>
    <row r="9288" spans="1:6">
      <c r="A9288" s="20">
        <v>1999</v>
      </c>
      <c r="B9288" s="15" t="s">
        <v>79</v>
      </c>
      <c r="C9288" s="15" t="s">
        <v>5721</v>
      </c>
      <c r="D9288" s="24">
        <v>287500</v>
      </c>
      <c r="E9288" t="str">
        <f>IF(D9288&lt;VLOOKUP(A9288,Min!A:B,2,FALSE),"Y","")</f>
        <v/>
      </c>
      <c r="F9288">
        <f>IF(AND(OR(s_tmchk="all",IF(ISERROR(MATCH(B9288,s_teams,0)),FALSE,TRUE)),OR(s_minsal="",s_minsal&lt;=D9288),OR(s_maxsal="",s_maxsal&gt;=D9288),OR(s_minyr="",s_minyr&lt;=A9288),OR(s_maxyr="",s_maxyr&gt;=A9288),OR(s_player="",s_player=C9288)),MAX(F$1:F9287)+1,0)</f>
        <v>0</v>
      </c>
    </row>
    <row r="9289" spans="1:6">
      <c r="A9289" s="20">
        <v>1999</v>
      </c>
      <c r="B9289" s="15" t="s">
        <v>81</v>
      </c>
      <c r="C9289" s="15" t="s">
        <v>5769</v>
      </c>
      <c r="D9289" s="24" t="s">
        <v>15337</v>
      </c>
      <c r="E9289" t="str">
        <f>IF(D9289&lt;VLOOKUP(A9289,Min!A:B,2,FALSE),"Y","")</f>
        <v/>
      </c>
      <c r="F9289">
        <f>IF(AND(OR(s_tmchk="all",IF(ISERROR(MATCH(B9289,s_teams,0)),FALSE,TRUE)),OR(s_minsal="",s_minsal&lt;=D9289),OR(s_maxsal="",s_maxsal&gt;=D9289),OR(s_minyr="",s_minyr&lt;=A9289),OR(s_maxyr="",s_maxyr&gt;=A9289),OR(s_player="",s_player=C9289)),MAX(F$1:F9288)+1,0)</f>
        <v>0</v>
      </c>
    </row>
    <row r="9290" spans="1:6">
      <c r="A9290" s="20">
        <v>1999</v>
      </c>
      <c r="B9290" s="15" t="s">
        <v>81</v>
      </c>
      <c r="C9290" s="15" t="s">
        <v>4803</v>
      </c>
      <c r="D9290" s="24">
        <v>10000000</v>
      </c>
      <c r="E9290" t="str">
        <f>IF(D9290&lt;VLOOKUP(A9290,Min!A:B,2,FALSE),"Y","")</f>
        <v/>
      </c>
      <c r="F9290">
        <f>IF(AND(OR(s_tmchk="all",IF(ISERROR(MATCH(B9290,s_teams,0)),FALSE,TRUE)),OR(s_minsal="",s_minsal&lt;=D9290),OR(s_maxsal="",s_maxsal&gt;=D9290),OR(s_minyr="",s_minyr&lt;=A9290),OR(s_maxyr="",s_maxyr&gt;=A9290),OR(s_player="",s_player=C9290)),MAX(F$1:F9289)+1,0)</f>
        <v>0</v>
      </c>
    </row>
    <row r="9291" spans="1:6">
      <c r="A9291" s="20">
        <v>1999</v>
      </c>
      <c r="B9291" s="15" t="s">
        <v>81</v>
      </c>
      <c r="C9291" s="15" t="s">
        <v>6158</v>
      </c>
      <c r="D9291" s="24">
        <v>8300000</v>
      </c>
      <c r="E9291" t="str">
        <f>IF(D9291&lt;VLOOKUP(A9291,Min!A:B,2,FALSE),"Y","")</f>
        <v/>
      </c>
      <c r="F9291">
        <f>IF(AND(OR(s_tmchk="all",IF(ISERROR(MATCH(B9291,s_teams,0)),FALSE,TRUE)),OR(s_minsal="",s_minsal&lt;=D9291),OR(s_maxsal="",s_maxsal&gt;=D9291),OR(s_minyr="",s_minyr&lt;=A9291),OR(s_maxyr="",s_maxyr&gt;=A9291),OR(s_player="",s_player=C9291)),MAX(F$1:F9290)+1,0)</f>
        <v>0</v>
      </c>
    </row>
    <row r="9292" spans="1:6">
      <c r="A9292" s="20">
        <v>1999</v>
      </c>
      <c r="B9292" s="15" t="s">
        <v>81</v>
      </c>
      <c r="C9292" s="15" t="s">
        <v>5515</v>
      </c>
      <c r="D9292" s="24">
        <v>4238500</v>
      </c>
      <c r="E9292" t="str">
        <f>IF(D9292&lt;VLOOKUP(A9292,Min!A:B,2,FALSE),"Y","")</f>
        <v/>
      </c>
      <c r="F9292">
        <f>IF(AND(OR(s_tmchk="all",IF(ISERROR(MATCH(B9292,s_teams,0)),FALSE,TRUE)),OR(s_minsal="",s_minsal&lt;=D9292),OR(s_maxsal="",s_maxsal&gt;=D9292),OR(s_minyr="",s_minyr&lt;=A9292),OR(s_maxyr="",s_maxyr&gt;=A9292),OR(s_player="",s_player=C9292)),MAX(F$1:F9291)+1,0)</f>
        <v>0</v>
      </c>
    </row>
    <row r="9293" spans="1:6">
      <c r="A9293" s="20">
        <v>1999</v>
      </c>
      <c r="B9293" s="15" t="s">
        <v>81</v>
      </c>
      <c r="C9293" s="15" t="s">
        <v>5435</v>
      </c>
      <c r="D9293" s="24">
        <v>1645000</v>
      </c>
      <c r="E9293" t="str">
        <f>IF(D9293&lt;VLOOKUP(A9293,Min!A:B,2,FALSE),"Y","")</f>
        <v/>
      </c>
      <c r="F9293">
        <f>IF(AND(OR(s_tmchk="all",IF(ISERROR(MATCH(B9293,s_teams,0)),FALSE,TRUE)),OR(s_minsal="",s_minsal&lt;=D9293),OR(s_maxsal="",s_maxsal&gt;=D9293),OR(s_minyr="",s_minyr&lt;=A9293),OR(s_maxyr="",s_maxyr&gt;=A9293),OR(s_player="",s_player=C9293)),MAX(F$1:F9292)+1,0)</f>
        <v>0</v>
      </c>
    </row>
    <row r="9294" spans="1:6">
      <c r="A9294" s="20">
        <v>1999</v>
      </c>
      <c r="B9294" s="15" t="s">
        <v>81</v>
      </c>
      <c r="C9294" s="15" t="s">
        <v>5251</v>
      </c>
      <c r="D9294" s="24">
        <v>1460000</v>
      </c>
      <c r="E9294" t="str">
        <f>IF(D9294&lt;VLOOKUP(A9294,Min!A:B,2,FALSE),"Y","")</f>
        <v/>
      </c>
      <c r="F9294">
        <f>IF(AND(OR(s_tmchk="all",IF(ISERROR(MATCH(B9294,s_teams,0)),FALSE,TRUE)),OR(s_minsal="",s_minsal&lt;=D9294),OR(s_maxsal="",s_maxsal&gt;=D9294),OR(s_minyr="",s_minyr&lt;=A9294),OR(s_maxyr="",s_maxyr&gt;=A9294),OR(s_player="",s_player=C9294)),MAX(F$1:F9293)+1,0)</f>
        <v>0</v>
      </c>
    </row>
    <row r="9295" spans="1:6">
      <c r="A9295" s="20">
        <v>1999</v>
      </c>
      <c r="B9295" s="15" t="s">
        <v>81</v>
      </c>
      <c r="C9295" s="15" t="s">
        <v>5731</v>
      </c>
      <c r="D9295" s="24">
        <v>1411000</v>
      </c>
      <c r="E9295" t="str">
        <f>IF(D9295&lt;VLOOKUP(A9295,Min!A:B,2,FALSE),"Y","")</f>
        <v/>
      </c>
      <c r="F9295">
        <f>IF(AND(OR(s_tmchk="all",IF(ISERROR(MATCH(B9295,s_teams,0)),FALSE,TRUE)),OR(s_minsal="",s_minsal&lt;=D9295),OR(s_maxsal="",s_maxsal&gt;=D9295),OR(s_minyr="",s_minyr&lt;=A9295),OR(s_maxyr="",s_maxyr&gt;=A9295),OR(s_player="",s_player=C9295)),MAX(F$1:F9294)+1,0)</f>
        <v>0</v>
      </c>
    </row>
    <row r="9296" spans="1:6">
      <c r="A9296" s="20">
        <v>1999</v>
      </c>
      <c r="B9296" s="15" t="s">
        <v>81</v>
      </c>
      <c r="C9296" s="15" t="s">
        <v>6144</v>
      </c>
      <c r="D9296" s="24">
        <v>1000000</v>
      </c>
      <c r="E9296" t="str">
        <f>IF(D9296&lt;VLOOKUP(A9296,Min!A:B,2,FALSE),"Y","")</f>
        <v/>
      </c>
      <c r="F9296">
        <f>IF(AND(OR(s_tmchk="all",IF(ISERROR(MATCH(B9296,s_teams,0)),FALSE,TRUE)),OR(s_minsal="",s_minsal&lt;=D9296),OR(s_maxsal="",s_maxsal&gt;=D9296),OR(s_minyr="",s_minyr&lt;=A9296),OR(s_maxyr="",s_maxyr&gt;=A9296),OR(s_player="",s_player=C9296)),MAX(F$1:F9295)+1,0)</f>
        <v>0</v>
      </c>
    </row>
    <row r="9297" spans="1:6">
      <c r="A9297" s="20">
        <v>1999</v>
      </c>
      <c r="B9297" s="15" t="s">
        <v>81</v>
      </c>
      <c r="C9297" s="15" t="s">
        <v>5353</v>
      </c>
      <c r="D9297" s="24">
        <v>600000</v>
      </c>
      <c r="E9297" t="str">
        <f>IF(D9297&lt;VLOOKUP(A9297,Min!A:B,2,FALSE),"Y","")</f>
        <v/>
      </c>
      <c r="F9297">
        <f>IF(AND(OR(s_tmchk="all",IF(ISERROR(MATCH(B9297,s_teams,0)),FALSE,TRUE)),OR(s_minsal="",s_minsal&lt;=D9297),OR(s_maxsal="",s_maxsal&gt;=D9297),OR(s_minyr="",s_minyr&lt;=A9297),OR(s_maxyr="",s_maxyr&gt;=A9297),OR(s_player="",s_player=C9297)),MAX(F$1:F9296)+1,0)</f>
        <v>0</v>
      </c>
    </row>
    <row r="9298" spans="1:6">
      <c r="A9298" s="20">
        <v>1999</v>
      </c>
      <c r="B9298" s="15" t="s">
        <v>81</v>
      </c>
      <c r="C9298" s="15" t="s">
        <v>5730</v>
      </c>
      <c r="D9298" s="24">
        <v>600000</v>
      </c>
      <c r="E9298" t="str">
        <f>IF(D9298&lt;VLOOKUP(A9298,Min!A:B,2,FALSE),"Y","")</f>
        <v/>
      </c>
      <c r="F9298">
        <f>IF(AND(OR(s_tmchk="all",IF(ISERROR(MATCH(B9298,s_teams,0)),FALSE,TRUE)),OR(s_minsal="",s_minsal&lt;=D9298),OR(s_maxsal="",s_maxsal&gt;=D9298),OR(s_minyr="",s_minyr&lt;=A9298),OR(s_maxyr="",s_maxyr&gt;=A9298),OR(s_player="",s_player=C9298)),MAX(F$1:F9297)+1,0)</f>
        <v>0</v>
      </c>
    </row>
    <row r="9299" spans="1:6">
      <c r="A9299" s="20">
        <v>1999</v>
      </c>
      <c r="B9299" s="15" t="s">
        <v>81</v>
      </c>
      <c r="C9299" s="15" t="s">
        <v>5496</v>
      </c>
      <c r="D9299" s="24">
        <v>575000</v>
      </c>
      <c r="E9299" t="str">
        <f>IF(D9299&lt;VLOOKUP(A9299,Min!A:B,2,FALSE),"Y","")</f>
        <v/>
      </c>
      <c r="F9299">
        <f>IF(AND(OR(s_tmchk="all",IF(ISERROR(MATCH(B9299,s_teams,0)),FALSE,TRUE)),OR(s_minsal="",s_minsal&lt;=D9299),OR(s_maxsal="",s_maxsal&gt;=D9299),OR(s_minyr="",s_minyr&lt;=A9299),OR(s_maxyr="",s_maxyr&gt;=A9299),OR(s_player="",s_player=C9299)),MAX(F$1:F9298)+1,0)</f>
        <v>0</v>
      </c>
    </row>
    <row r="9300" spans="1:6">
      <c r="A9300" s="20">
        <v>1999</v>
      </c>
      <c r="B9300" s="15" t="s">
        <v>81</v>
      </c>
      <c r="C9300" s="15" t="s">
        <v>6046</v>
      </c>
      <c r="D9300" s="24">
        <v>575000</v>
      </c>
      <c r="E9300" t="str">
        <f>IF(D9300&lt;VLOOKUP(A9300,Min!A:B,2,FALSE),"Y","")</f>
        <v/>
      </c>
      <c r="F9300">
        <f>IF(AND(OR(s_tmchk="all",IF(ISERROR(MATCH(B9300,s_teams,0)),FALSE,TRUE)),OR(s_minsal="",s_minsal&lt;=D9300),OR(s_maxsal="",s_maxsal&gt;=D9300),OR(s_minyr="",s_minyr&lt;=A9300),OR(s_maxyr="",s_maxyr&gt;=A9300),OR(s_player="",s_player=C9300)),MAX(F$1:F9299)+1,0)</f>
        <v>0</v>
      </c>
    </row>
    <row r="9301" spans="1:6">
      <c r="A9301" s="20">
        <v>1999</v>
      </c>
      <c r="B9301" s="15" t="s">
        <v>81</v>
      </c>
      <c r="C9301" s="15" t="s">
        <v>4829</v>
      </c>
      <c r="D9301" s="24">
        <v>500000</v>
      </c>
      <c r="E9301" t="str">
        <f>IF(D9301&lt;VLOOKUP(A9301,Min!A:B,2,FALSE),"Y","")</f>
        <v/>
      </c>
      <c r="F9301">
        <f>IF(AND(OR(s_tmchk="all",IF(ISERROR(MATCH(B9301,s_teams,0)),FALSE,TRUE)),OR(s_minsal="",s_minsal&lt;=D9301),OR(s_maxsal="",s_maxsal&gt;=D9301),OR(s_minyr="",s_minyr&lt;=A9301),OR(s_maxyr="",s_maxyr&gt;=A9301),OR(s_player="",s_player=C9301)),MAX(F$1:F9300)+1,0)</f>
        <v>0</v>
      </c>
    </row>
    <row r="9302" spans="1:6">
      <c r="A9302" s="20">
        <v>1999</v>
      </c>
      <c r="B9302" s="15" t="s">
        <v>81</v>
      </c>
      <c r="C9302" s="15" t="s">
        <v>4799</v>
      </c>
      <c r="D9302" s="24">
        <v>375000</v>
      </c>
      <c r="E9302" t="str">
        <f>IF(D9302&lt;VLOOKUP(A9302,Min!A:B,2,FALSE),"Y","")</f>
        <v/>
      </c>
      <c r="F9302">
        <f>IF(AND(OR(s_tmchk="all",IF(ISERROR(MATCH(B9302,s_teams,0)),FALSE,TRUE)),OR(s_minsal="",s_minsal&lt;=D9302),OR(s_maxsal="",s_maxsal&gt;=D9302),OR(s_minyr="",s_minyr&lt;=A9302),OR(s_maxyr="",s_maxyr&gt;=A9302),OR(s_player="",s_player=C9302)),MAX(F$1:F9301)+1,0)</f>
        <v>0</v>
      </c>
    </row>
    <row r="9303" spans="1:6">
      <c r="A9303" s="20">
        <v>1999</v>
      </c>
      <c r="B9303" s="15" t="s">
        <v>81</v>
      </c>
      <c r="C9303" s="15" t="s">
        <v>5649</v>
      </c>
      <c r="D9303" s="24">
        <v>350000</v>
      </c>
      <c r="E9303" t="str">
        <f>IF(D9303&lt;VLOOKUP(A9303,Min!A:B,2,FALSE),"Y","")</f>
        <v/>
      </c>
      <c r="F9303">
        <f>IF(AND(OR(s_tmchk="all",IF(ISERROR(MATCH(B9303,s_teams,0)),FALSE,TRUE)),OR(s_minsal="",s_minsal&lt;=D9303),OR(s_maxsal="",s_maxsal&gt;=D9303),OR(s_minyr="",s_minyr&lt;=A9303),OR(s_maxyr="",s_maxyr&gt;=A9303),OR(s_player="",s_player=C9303)),MAX(F$1:F9302)+1,0)</f>
        <v>0</v>
      </c>
    </row>
    <row r="9304" spans="1:6">
      <c r="A9304" s="20">
        <v>1999</v>
      </c>
      <c r="B9304" s="15" t="s">
        <v>81</v>
      </c>
      <c r="C9304" s="15" t="s">
        <v>5932</v>
      </c>
      <c r="D9304" s="24">
        <v>350000</v>
      </c>
      <c r="E9304" t="str">
        <f>IF(D9304&lt;VLOOKUP(A9304,Min!A:B,2,FALSE),"Y","")</f>
        <v/>
      </c>
      <c r="F9304">
        <f>IF(AND(OR(s_tmchk="all",IF(ISERROR(MATCH(B9304,s_teams,0)),FALSE,TRUE)),OR(s_minsal="",s_minsal&lt;=D9304),OR(s_maxsal="",s_maxsal&gt;=D9304),OR(s_minyr="",s_minyr&lt;=A9304),OR(s_maxyr="",s_maxyr&gt;=A9304),OR(s_player="",s_player=C9304)),MAX(F$1:F9303)+1,0)</f>
        <v>0</v>
      </c>
    </row>
    <row r="9305" spans="1:6">
      <c r="A9305" s="20">
        <v>1999</v>
      </c>
      <c r="B9305" s="15" t="s">
        <v>81</v>
      </c>
      <c r="C9305" s="15" t="s">
        <v>5291</v>
      </c>
      <c r="D9305" s="24">
        <v>287500</v>
      </c>
      <c r="E9305" t="str">
        <f>IF(D9305&lt;VLOOKUP(A9305,Min!A:B,2,FALSE),"Y","")</f>
        <v/>
      </c>
      <c r="F9305">
        <f>IF(AND(OR(s_tmchk="all",IF(ISERROR(MATCH(B9305,s_teams,0)),FALSE,TRUE)),OR(s_minsal="",s_minsal&lt;=D9305),OR(s_maxsal="",s_maxsal&gt;=D9305),OR(s_minyr="",s_minyr&lt;=A9305),OR(s_maxyr="",s_maxyr&gt;=A9305),OR(s_player="",s_player=C9305)),MAX(F$1:F9304)+1,0)</f>
        <v>0</v>
      </c>
    </row>
    <row r="9306" spans="1:6">
      <c r="A9306" s="20">
        <v>1999</v>
      </c>
      <c r="B9306" s="15" t="s">
        <v>82</v>
      </c>
      <c r="C9306" s="15" t="s">
        <v>5238</v>
      </c>
      <c r="D9306" s="24" t="s">
        <v>15337</v>
      </c>
      <c r="E9306" t="str">
        <f>IF(D9306&lt;VLOOKUP(A9306,Min!A:B,2,FALSE),"Y","")</f>
        <v/>
      </c>
      <c r="F9306">
        <f>IF(AND(OR(s_tmchk="all",IF(ISERROR(MATCH(B9306,s_teams,0)),FALSE,TRUE)),OR(s_minsal="",s_minsal&lt;=D9306),OR(s_maxsal="",s_maxsal&gt;=D9306),OR(s_minyr="",s_minyr&lt;=A9306),OR(s_maxyr="",s_maxyr&gt;=A9306),OR(s_player="",s_player=C9306)),MAX(F$1:F9305)+1,0)</f>
        <v>0</v>
      </c>
    </row>
    <row r="9307" spans="1:6">
      <c r="A9307" s="20">
        <v>1999</v>
      </c>
      <c r="B9307" s="15" t="s">
        <v>82</v>
      </c>
      <c r="C9307" s="15" t="s">
        <v>4909</v>
      </c>
      <c r="D9307" s="24">
        <v>14841000</v>
      </c>
      <c r="E9307" t="str">
        <f>IF(D9307&lt;VLOOKUP(A9307,Min!A:B,2,FALSE),"Y","")</f>
        <v/>
      </c>
      <c r="F9307">
        <f>IF(AND(OR(s_tmchk="all",IF(ISERROR(MATCH(B9307,s_teams,0)),FALSE,TRUE)),OR(s_minsal="",s_minsal&lt;=D9307),OR(s_maxsal="",s_maxsal&gt;=D9307),OR(s_minyr="",s_minyr&lt;=A9307),OR(s_maxyr="",s_maxyr&gt;=A9307),OR(s_player="",s_player=C9307)),MAX(F$1:F9306)+1,0)</f>
        <v>0</v>
      </c>
    </row>
    <row r="9308" spans="1:6">
      <c r="A9308" s="20">
        <v>1999</v>
      </c>
      <c r="B9308" s="15" t="s">
        <v>82</v>
      </c>
      <c r="C9308" s="15" t="s">
        <v>5948</v>
      </c>
      <c r="D9308" s="24">
        <v>5333000</v>
      </c>
      <c r="E9308" t="str">
        <f>IF(D9308&lt;VLOOKUP(A9308,Min!A:B,2,FALSE),"Y","")</f>
        <v/>
      </c>
      <c r="F9308">
        <f>IF(AND(OR(s_tmchk="all",IF(ISERROR(MATCH(B9308,s_teams,0)),FALSE,TRUE)),OR(s_minsal="",s_minsal&lt;=D9308),OR(s_maxsal="",s_maxsal&gt;=D9308),OR(s_minyr="",s_minyr&lt;=A9308),OR(s_maxyr="",s_maxyr&gt;=A9308),OR(s_player="",s_player=C9308)),MAX(F$1:F9307)+1,0)</f>
        <v>0</v>
      </c>
    </row>
    <row r="9309" spans="1:6">
      <c r="A9309" s="20">
        <v>1999</v>
      </c>
      <c r="B9309" s="15" t="s">
        <v>82</v>
      </c>
      <c r="C9309" s="15" t="s">
        <v>4760</v>
      </c>
      <c r="D9309" s="24">
        <v>4375143</v>
      </c>
      <c r="E9309" t="str">
        <f>IF(D9309&lt;VLOOKUP(A9309,Min!A:B,2,FALSE),"Y","")</f>
        <v/>
      </c>
      <c r="F9309">
        <f>IF(AND(OR(s_tmchk="all",IF(ISERROR(MATCH(B9309,s_teams,0)),FALSE,TRUE)),OR(s_minsal="",s_minsal&lt;=D9309),OR(s_maxsal="",s_maxsal&gt;=D9309),OR(s_minyr="",s_minyr&lt;=A9309),OR(s_maxyr="",s_maxyr&gt;=A9309),OR(s_player="",s_player=C9309)),MAX(F$1:F9308)+1,0)</f>
        <v>0</v>
      </c>
    </row>
    <row r="9310" spans="1:6">
      <c r="A9310" s="20">
        <v>1999</v>
      </c>
      <c r="B9310" s="15" t="s">
        <v>82</v>
      </c>
      <c r="C9310" s="15" t="s">
        <v>6182</v>
      </c>
      <c r="D9310" s="24">
        <v>4373000</v>
      </c>
      <c r="E9310" t="str">
        <f>IF(D9310&lt;VLOOKUP(A9310,Min!A:B,2,FALSE),"Y","")</f>
        <v/>
      </c>
      <c r="F9310">
        <f>IF(AND(OR(s_tmchk="all",IF(ISERROR(MATCH(B9310,s_teams,0)),FALSE,TRUE)),OR(s_minsal="",s_minsal&lt;=D9310),OR(s_maxsal="",s_maxsal&gt;=D9310),OR(s_minyr="",s_minyr&lt;=A9310),OR(s_maxyr="",s_maxyr&gt;=A9310),OR(s_player="",s_player=C9310)),MAX(F$1:F9309)+1,0)</f>
        <v>0</v>
      </c>
    </row>
    <row r="9311" spans="1:6">
      <c r="A9311" s="20">
        <v>1999</v>
      </c>
      <c r="B9311" s="15" t="s">
        <v>82</v>
      </c>
      <c r="C9311" s="15" t="s">
        <v>1393</v>
      </c>
      <c r="D9311" s="24">
        <v>3413000</v>
      </c>
      <c r="E9311" t="str">
        <f>IF(D9311&lt;VLOOKUP(A9311,Min!A:B,2,FALSE),"Y","")</f>
        <v/>
      </c>
      <c r="F9311">
        <f>IF(AND(OR(s_tmchk="all",IF(ISERROR(MATCH(B9311,s_teams,0)),FALSE,TRUE)),OR(s_minsal="",s_minsal&lt;=D9311),OR(s_maxsal="",s_maxsal&gt;=D9311),OR(s_minyr="",s_minyr&lt;=A9311),OR(s_maxyr="",s_maxyr&gt;=A9311),OR(s_player="",s_player=C9311)),MAX(F$1:F9310)+1,0)</f>
        <v>0</v>
      </c>
    </row>
    <row r="9312" spans="1:6">
      <c r="A9312" s="20">
        <v>1999</v>
      </c>
      <c r="B9312" s="15" t="s">
        <v>82</v>
      </c>
      <c r="C9312" s="15" t="s">
        <v>4630</v>
      </c>
      <c r="D9312" s="24">
        <v>3000000</v>
      </c>
      <c r="E9312" t="str">
        <f>IF(D9312&lt;VLOOKUP(A9312,Min!A:B,2,FALSE),"Y","")</f>
        <v/>
      </c>
      <c r="F9312">
        <f>IF(AND(OR(s_tmchk="all",IF(ISERROR(MATCH(B9312,s_teams,0)),FALSE,TRUE)),OR(s_minsal="",s_minsal&lt;=D9312),OR(s_maxsal="",s_maxsal&gt;=D9312),OR(s_minyr="",s_minyr&lt;=A9312),OR(s_maxyr="",s_maxyr&gt;=A9312),OR(s_player="",s_player=C9312)),MAX(F$1:F9311)+1,0)</f>
        <v>0</v>
      </c>
    </row>
    <row r="9313" spans="1:6">
      <c r="A9313" s="20">
        <v>1999</v>
      </c>
      <c r="B9313" s="15" t="s">
        <v>82</v>
      </c>
      <c r="C9313" s="15" t="s">
        <v>4587</v>
      </c>
      <c r="D9313" s="24">
        <v>2472000</v>
      </c>
      <c r="E9313" t="str">
        <f>IF(D9313&lt;VLOOKUP(A9313,Min!A:B,2,FALSE),"Y","")</f>
        <v/>
      </c>
      <c r="F9313">
        <f>IF(AND(OR(s_tmchk="all",IF(ISERROR(MATCH(B9313,s_teams,0)),FALSE,TRUE)),OR(s_minsal="",s_minsal&lt;=D9313),OR(s_maxsal="",s_maxsal&gt;=D9313),OR(s_minyr="",s_minyr&lt;=A9313),OR(s_maxyr="",s_maxyr&gt;=A9313),OR(s_player="",s_player=C9313)),MAX(F$1:F9312)+1,0)</f>
        <v>0</v>
      </c>
    </row>
    <row r="9314" spans="1:6">
      <c r="A9314" s="20">
        <v>1999</v>
      </c>
      <c r="B9314" s="15" t="s">
        <v>82</v>
      </c>
      <c r="C9314" s="15" t="s">
        <v>6013</v>
      </c>
      <c r="D9314" s="24">
        <v>1774000</v>
      </c>
      <c r="E9314" t="str">
        <f>IF(D9314&lt;VLOOKUP(A9314,Min!A:B,2,FALSE),"Y","")</f>
        <v/>
      </c>
      <c r="F9314">
        <f>IF(AND(OR(s_tmchk="all",IF(ISERROR(MATCH(B9314,s_teams,0)),FALSE,TRUE)),OR(s_minsal="",s_minsal&lt;=D9314),OR(s_maxsal="",s_maxsal&gt;=D9314),OR(s_minyr="",s_minyr&lt;=A9314),OR(s_maxyr="",s_maxyr&gt;=A9314),OR(s_player="",s_player=C9314)),MAX(F$1:F9313)+1,0)</f>
        <v>0</v>
      </c>
    </row>
    <row r="9315" spans="1:6">
      <c r="A9315" s="20">
        <v>1999</v>
      </c>
      <c r="B9315" s="15" t="s">
        <v>82</v>
      </c>
      <c r="C9315" s="15" t="s">
        <v>5575</v>
      </c>
      <c r="D9315" s="24">
        <v>1750000</v>
      </c>
      <c r="E9315" t="str">
        <f>IF(D9315&lt;VLOOKUP(A9315,Min!A:B,2,FALSE),"Y","")</f>
        <v/>
      </c>
      <c r="F9315">
        <f>IF(AND(OR(s_tmchk="all",IF(ISERROR(MATCH(B9315,s_teams,0)),FALSE,TRUE)),OR(s_minsal="",s_minsal&lt;=D9315),OR(s_maxsal="",s_maxsal&gt;=D9315),OR(s_minyr="",s_minyr&lt;=A9315),OR(s_maxyr="",s_maxyr&gt;=A9315),OR(s_player="",s_player=C9315)),MAX(F$1:F9314)+1,0)</f>
        <v>0</v>
      </c>
    </row>
    <row r="9316" spans="1:6">
      <c r="A9316" s="20">
        <v>1999</v>
      </c>
      <c r="B9316" s="15" t="s">
        <v>82</v>
      </c>
      <c r="C9316" s="15" t="s">
        <v>5292</v>
      </c>
      <c r="D9316" s="24">
        <v>1000000</v>
      </c>
      <c r="E9316" t="str">
        <f>IF(D9316&lt;VLOOKUP(A9316,Min!A:B,2,FALSE),"Y","")</f>
        <v/>
      </c>
      <c r="F9316">
        <f>IF(AND(OR(s_tmchk="all",IF(ISERROR(MATCH(B9316,s_teams,0)),FALSE,TRUE)),OR(s_minsal="",s_minsal&lt;=D9316),OR(s_maxsal="",s_maxsal&gt;=D9316),OR(s_minyr="",s_minyr&lt;=A9316),OR(s_maxyr="",s_maxyr&gt;=A9316),OR(s_player="",s_player=C9316)),MAX(F$1:F9315)+1,0)</f>
        <v>0</v>
      </c>
    </row>
    <row r="9317" spans="1:6">
      <c r="A9317" s="20">
        <v>1999</v>
      </c>
      <c r="B9317" s="15" t="s">
        <v>82</v>
      </c>
      <c r="C9317" s="15" t="s">
        <v>5552</v>
      </c>
      <c r="D9317" s="24">
        <v>425000</v>
      </c>
      <c r="E9317" t="str">
        <f>IF(D9317&lt;VLOOKUP(A9317,Min!A:B,2,FALSE),"Y","")</f>
        <v/>
      </c>
      <c r="F9317">
        <f>IF(AND(OR(s_tmchk="all",IF(ISERROR(MATCH(B9317,s_teams,0)),FALSE,TRUE)),OR(s_minsal="",s_minsal&lt;=D9317),OR(s_maxsal="",s_maxsal&gt;=D9317),OR(s_minyr="",s_minyr&lt;=A9317),OR(s_maxyr="",s_maxyr&gt;=A9317),OR(s_player="",s_player=C9317)),MAX(F$1:F9316)+1,0)</f>
        <v>0</v>
      </c>
    </row>
    <row r="9318" spans="1:6">
      <c r="A9318" s="20">
        <v>1999</v>
      </c>
      <c r="B9318" s="15" t="s">
        <v>82</v>
      </c>
      <c r="C9318" s="15" t="s">
        <v>4577</v>
      </c>
      <c r="D9318" s="24">
        <v>350000</v>
      </c>
      <c r="E9318" t="str">
        <f>IF(D9318&lt;VLOOKUP(A9318,Min!A:B,2,FALSE),"Y","")</f>
        <v/>
      </c>
      <c r="F9318">
        <f>IF(AND(OR(s_tmchk="all",IF(ISERROR(MATCH(B9318,s_teams,0)),FALSE,TRUE)),OR(s_minsal="",s_minsal&lt;=D9318),OR(s_maxsal="",s_maxsal&gt;=D9318),OR(s_minyr="",s_minyr&lt;=A9318),OR(s_maxyr="",s_maxyr&gt;=A9318),OR(s_player="",s_player=C9318)),MAX(F$1:F9317)+1,0)</f>
        <v>0</v>
      </c>
    </row>
    <row r="9319" spans="1:6">
      <c r="A9319" s="20">
        <v>1999</v>
      </c>
      <c r="B9319" s="15" t="s">
        <v>82</v>
      </c>
      <c r="C9319" s="15" t="s">
        <v>4688</v>
      </c>
      <c r="D9319" s="24">
        <v>287500</v>
      </c>
      <c r="E9319" t="str">
        <f>IF(D9319&lt;VLOOKUP(A9319,Min!A:B,2,FALSE),"Y","")</f>
        <v/>
      </c>
      <c r="F9319">
        <f>IF(AND(OR(s_tmchk="all",IF(ISERROR(MATCH(B9319,s_teams,0)),FALSE,TRUE)),OR(s_minsal="",s_minsal&lt;=D9319),OR(s_maxsal="",s_maxsal&gt;=D9319),OR(s_minyr="",s_minyr&lt;=A9319),OR(s_maxyr="",s_maxyr&gt;=A9319),OR(s_player="",s_player=C9319)),MAX(F$1:F9318)+1,0)</f>
        <v>0</v>
      </c>
    </row>
    <row r="9320" spans="1:6">
      <c r="A9320" s="20">
        <v>1999</v>
      </c>
      <c r="B9320" s="15" t="s">
        <v>82</v>
      </c>
      <c r="C9320" s="15" t="s">
        <v>5114</v>
      </c>
      <c r="D9320" s="24">
        <v>287500</v>
      </c>
      <c r="E9320" t="str">
        <f>IF(D9320&lt;VLOOKUP(A9320,Min!A:B,2,FALSE),"Y","")</f>
        <v/>
      </c>
      <c r="F9320">
        <f>IF(AND(OR(s_tmchk="all",IF(ISERROR(MATCH(B9320,s_teams,0)),FALSE,TRUE)),OR(s_minsal="",s_minsal&lt;=D9320),OR(s_maxsal="",s_maxsal&gt;=D9320),OR(s_minyr="",s_minyr&lt;=A9320),OR(s_maxyr="",s_maxyr&gt;=A9320),OR(s_player="",s_player=C9320)),MAX(F$1:F9319)+1,0)</f>
        <v>0</v>
      </c>
    </row>
    <row r="9321" spans="1:6">
      <c r="A9321" s="20">
        <v>1999</v>
      </c>
      <c r="B9321" s="15" t="s">
        <v>84</v>
      </c>
      <c r="C9321" s="15" t="s">
        <v>5218</v>
      </c>
      <c r="D9321" s="24" t="s">
        <v>15337</v>
      </c>
      <c r="E9321" t="str">
        <f>IF(D9321&lt;VLOOKUP(A9321,Min!A:B,2,FALSE),"Y","")</f>
        <v/>
      </c>
      <c r="F9321">
        <f>IF(AND(OR(s_tmchk="all",IF(ISERROR(MATCH(B9321,s_teams,0)),FALSE,TRUE)),OR(s_minsal="",s_minsal&lt;=D9321),OR(s_maxsal="",s_maxsal&gt;=D9321),OR(s_minyr="",s_minyr&lt;=A9321),OR(s_maxyr="",s_maxyr&gt;=A9321),OR(s_player="",s_player=C9321)),MAX(F$1:F9320)+1,0)</f>
        <v>0</v>
      </c>
    </row>
    <row r="9322" spans="1:6">
      <c r="A9322" s="20">
        <v>1999</v>
      </c>
      <c r="B9322" s="15" t="s">
        <v>84</v>
      </c>
      <c r="C9322" s="15" t="s">
        <v>5099</v>
      </c>
      <c r="D9322" s="24">
        <v>8715000</v>
      </c>
      <c r="E9322" t="str">
        <f>IF(D9322&lt;VLOOKUP(A9322,Min!A:B,2,FALSE),"Y","")</f>
        <v/>
      </c>
      <c r="F9322">
        <f>IF(AND(OR(s_tmchk="all",IF(ISERROR(MATCH(B9322,s_teams,0)),FALSE,TRUE)),OR(s_minsal="",s_minsal&lt;=D9322),OR(s_maxsal="",s_maxsal&gt;=D9322),OR(s_minyr="",s_minyr&lt;=A9322),OR(s_maxyr="",s_maxyr&gt;=A9322),OR(s_player="",s_player=C9322)),MAX(F$1:F9321)+1,0)</f>
        <v>0</v>
      </c>
    </row>
    <row r="9323" spans="1:6">
      <c r="A9323" s="20">
        <v>1999</v>
      </c>
      <c r="B9323" s="15" t="s">
        <v>84</v>
      </c>
      <c r="C9323" s="15" t="s">
        <v>6148</v>
      </c>
      <c r="D9323" s="24">
        <v>4264000</v>
      </c>
      <c r="E9323" t="str">
        <f>IF(D9323&lt;VLOOKUP(A9323,Min!A:B,2,FALSE),"Y","")</f>
        <v/>
      </c>
      <c r="F9323">
        <f>IF(AND(OR(s_tmchk="all",IF(ISERROR(MATCH(B9323,s_teams,0)),FALSE,TRUE)),OR(s_minsal="",s_minsal&lt;=D9323),OR(s_maxsal="",s_maxsal&gt;=D9323),OR(s_minyr="",s_minyr&lt;=A9323),OR(s_maxyr="",s_maxyr&gt;=A9323),OR(s_player="",s_player=C9323)),MAX(F$1:F9322)+1,0)</f>
        <v>0</v>
      </c>
    </row>
    <row r="9324" spans="1:6">
      <c r="A9324" s="20">
        <v>1999</v>
      </c>
      <c r="B9324" s="15" t="s">
        <v>84</v>
      </c>
      <c r="C9324" s="15" t="s">
        <v>5160</v>
      </c>
      <c r="D9324" s="24">
        <v>3644000</v>
      </c>
      <c r="E9324" t="str">
        <f>IF(D9324&lt;VLOOKUP(A9324,Min!A:B,2,FALSE),"Y","")</f>
        <v/>
      </c>
      <c r="F9324">
        <f>IF(AND(OR(s_tmchk="all",IF(ISERROR(MATCH(B9324,s_teams,0)),FALSE,TRUE)),OR(s_minsal="",s_minsal&lt;=D9324),OR(s_maxsal="",s_maxsal&gt;=D9324),OR(s_minyr="",s_minyr&lt;=A9324),OR(s_maxyr="",s_maxyr&gt;=A9324),OR(s_player="",s_player=C9324)),MAX(F$1:F9323)+1,0)</f>
        <v>0</v>
      </c>
    </row>
    <row r="9325" spans="1:6">
      <c r="A9325" s="20">
        <v>1999</v>
      </c>
      <c r="B9325" s="15" t="s">
        <v>84</v>
      </c>
      <c r="C9325" s="15" t="s">
        <v>4958</v>
      </c>
      <c r="D9325" s="24">
        <v>3333000</v>
      </c>
      <c r="E9325" t="str">
        <f>IF(D9325&lt;VLOOKUP(A9325,Min!A:B,2,FALSE),"Y","")</f>
        <v/>
      </c>
      <c r="F9325">
        <f>IF(AND(OR(s_tmchk="all",IF(ISERROR(MATCH(B9325,s_teams,0)),FALSE,TRUE)),OR(s_minsal="",s_minsal&lt;=D9325),OR(s_maxsal="",s_maxsal&gt;=D9325),OR(s_minyr="",s_minyr&lt;=A9325),OR(s_maxyr="",s_maxyr&gt;=A9325),OR(s_player="",s_player=C9325)),MAX(F$1:F9324)+1,0)</f>
        <v>0</v>
      </c>
    </row>
    <row r="9326" spans="1:6">
      <c r="A9326" s="20">
        <v>1999</v>
      </c>
      <c r="B9326" s="15" t="s">
        <v>84</v>
      </c>
      <c r="C9326" s="15" t="s">
        <v>4975</v>
      </c>
      <c r="D9326" s="24">
        <v>2460000</v>
      </c>
      <c r="E9326" t="str">
        <f>IF(D9326&lt;VLOOKUP(A9326,Min!A:B,2,FALSE),"Y","")</f>
        <v/>
      </c>
      <c r="F9326">
        <f>IF(AND(OR(s_tmchk="all",IF(ISERROR(MATCH(B9326,s_teams,0)),FALSE,TRUE)),OR(s_minsal="",s_minsal&lt;=D9326),OR(s_maxsal="",s_maxsal&gt;=D9326),OR(s_minyr="",s_minyr&lt;=A9326),OR(s_maxyr="",s_maxyr&gt;=A9326),OR(s_player="",s_player=C9326)),MAX(F$1:F9325)+1,0)</f>
        <v>0</v>
      </c>
    </row>
    <row r="9327" spans="1:6">
      <c r="A9327" s="20">
        <v>1999</v>
      </c>
      <c r="B9327" s="15" t="s">
        <v>84</v>
      </c>
      <c r="C9327" s="15" t="s">
        <v>4652</v>
      </c>
      <c r="D9327" s="24">
        <v>1750000</v>
      </c>
      <c r="E9327" t="str">
        <f>IF(D9327&lt;VLOOKUP(A9327,Min!A:B,2,FALSE),"Y","")</f>
        <v/>
      </c>
      <c r="F9327">
        <f>IF(AND(OR(s_tmchk="all",IF(ISERROR(MATCH(B9327,s_teams,0)),FALSE,TRUE)),OR(s_minsal="",s_minsal&lt;=D9327),OR(s_maxsal="",s_maxsal&gt;=D9327),OR(s_minyr="",s_minyr&lt;=A9327),OR(s_maxyr="",s_maxyr&gt;=A9327),OR(s_player="",s_player=C9327)),MAX(F$1:F9326)+1,0)</f>
        <v>0</v>
      </c>
    </row>
    <row r="9328" spans="1:6">
      <c r="A9328" s="20">
        <v>1999</v>
      </c>
      <c r="B9328" s="15" t="s">
        <v>84</v>
      </c>
      <c r="C9328" s="15" t="s">
        <v>4851</v>
      </c>
      <c r="D9328" s="24">
        <v>1750000</v>
      </c>
      <c r="E9328" t="str">
        <f>IF(D9328&lt;VLOOKUP(A9328,Min!A:B,2,FALSE),"Y","")</f>
        <v/>
      </c>
      <c r="F9328">
        <f>IF(AND(OR(s_tmchk="all",IF(ISERROR(MATCH(B9328,s_teams,0)),FALSE,TRUE)),OR(s_minsal="",s_minsal&lt;=D9328),OR(s_maxsal="",s_maxsal&gt;=D9328),OR(s_minyr="",s_minyr&lt;=A9328),OR(s_maxyr="",s_maxyr&gt;=A9328),OR(s_player="",s_player=C9328)),MAX(F$1:F9327)+1,0)</f>
        <v>0</v>
      </c>
    </row>
    <row r="9329" spans="1:6">
      <c r="A9329" s="20">
        <v>1999</v>
      </c>
      <c r="B9329" s="15" t="s">
        <v>84</v>
      </c>
      <c r="C9329" s="15" t="s">
        <v>5727</v>
      </c>
      <c r="D9329" s="24">
        <v>1000000</v>
      </c>
      <c r="E9329" t="str">
        <f>IF(D9329&lt;VLOOKUP(A9329,Min!A:B,2,FALSE),"Y","")</f>
        <v/>
      </c>
      <c r="F9329">
        <f>IF(AND(OR(s_tmchk="all",IF(ISERROR(MATCH(B9329,s_teams,0)),FALSE,TRUE)),OR(s_minsal="",s_minsal&lt;=D9329),OR(s_maxsal="",s_maxsal&gt;=D9329),OR(s_minyr="",s_minyr&lt;=A9329),OR(s_maxyr="",s_maxyr&gt;=A9329),OR(s_player="",s_player=C9329)),MAX(F$1:F9328)+1,0)</f>
        <v>0</v>
      </c>
    </row>
    <row r="9330" spans="1:6">
      <c r="A9330" s="20">
        <v>1999</v>
      </c>
      <c r="B9330" s="15" t="s">
        <v>84</v>
      </c>
      <c r="C9330" s="15" t="s">
        <v>5334</v>
      </c>
      <c r="D9330" s="24">
        <v>600000</v>
      </c>
      <c r="E9330" t="str">
        <f>IF(D9330&lt;VLOOKUP(A9330,Min!A:B,2,FALSE),"Y","")</f>
        <v/>
      </c>
      <c r="F9330">
        <f>IF(AND(OR(s_tmchk="all",IF(ISERROR(MATCH(B9330,s_teams,0)),FALSE,TRUE)),OR(s_minsal="",s_minsal&lt;=D9330),OR(s_maxsal="",s_maxsal&gt;=D9330),OR(s_minyr="",s_minyr&lt;=A9330),OR(s_maxyr="",s_maxyr&gt;=A9330),OR(s_player="",s_player=C9330)),MAX(F$1:F9329)+1,0)</f>
        <v>0</v>
      </c>
    </row>
    <row r="9331" spans="1:6">
      <c r="A9331" s="20">
        <v>1999</v>
      </c>
      <c r="B9331" s="15" t="s">
        <v>84</v>
      </c>
      <c r="C9331" s="15" t="s">
        <v>4510</v>
      </c>
      <c r="D9331" s="24">
        <v>575000</v>
      </c>
      <c r="E9331" t="str">
        <f>IF(D9331&lt;VLOOKUP(A9331,Min!A:B,2,FALSE),"Y","")</f>
        <v/>
      </c>
      <c r="F9331">
        <f>IF(AND(OR(s_tmchk="all",IF(ISERROR(MATCH(B9331,s_teams,0)),FALSE,TRUE)),OR(s_minsal="",s_minsal&lt;=D9331),OR(s_maxsal="",s_maxsal&gt;=D9331),OR(s_minyr="",s_minyr&lt;=A9331),OR(s_maxyr="",s_maxyr&gt;=A9331),OR(s_player="",s_player=C9331)),MAX(F$1:F9330)+1,0)</f>
        <v>0</v>
      </c>
    </row>
    <row r="9332" spans="1:6">
      <c r="A9332" s="20">
        <v>1999</v>
      </c>
      <c r="B9332" s="15" t="s">
        <v>84</v>
      </c>
      <c r="C9332" s="15" t="s">
        <v>6159</v>
      </c>
      <c r="D9332" s="24">
        <v>543000</v>
      </c>
      <c r="E9332" t="str">
        <f>IF(D9332&lt;VLOOKUP(A9332,Min!A:B,2,FALSE),"Y","")</f>
        <v/>
      </c>
      <c r="F9332">
        <f>IF(AND(OR(s_tmchk="all",IF(ISERROR(MATCH(B9332,s_teams,0)),FALSE,TRUE)),OR(s_minsal="",s_minsal&lt;=D9332),OR(s_maxsal="",s_maxsal&gt;=D9332),OR(s_minyr="",s_minyr&lt;=A9332),OR(s_maxyr="",s_maxyr&gt;=A9332),OR(s_player="",s_player=C9332)),MAX(F$1:F9331)+1,0)</f>
        <v>0</v>
      </c>
    </row>
    <row r="9333" spans="1:6">
      <c r="A9333" s="20">
        <v>1999</v>
      </c>
      <c r="B9333" s="15" t="s">
        <v>84</v>
      </c>
      <c r="C9333" s="15" t="s">
        <v>4838</v>
      </c>
      <c r="D9333" s="24">
        <v>504082</v>
      </c>
      <c r="E9333" t="str">
        <f>IF(D9333&lt;VLOOKUP(A9333,Min!A:B,2,FALSE),"Y","")</f>
        <v/>
      </c>
      <c r="F9333">
        <f>IF(AND(OR(s_tmchk="all",IF(ISERROR(MATCH(B9333,s_teams,0)),FALSE,TRUE)),OR(s_minsal="",s_minsal&lt;=D9333),OR(s_maxsal="",s_maxsal&gt;=D9333),OR(s_minyr="",s_minyr&lt;=A9333),OR(s_maxyr="",s_maxyr&gt;=A9333),OR(s_player="",s_player=C9333)),MAX(F$1:F9332)+1,0)</f>
        <v>0</v>
      </c>
    </row>
    <row r="9334" spans="1:6">
      <c r="A9334" s="20">
        <v>1999</v>
      </c>
      <c r="B9334" s="15" t="s">
        <v>84</v>
      </c>
      <c r="C9334" s="15" t="s">
        <v>5002</v>
      </c>
      <c r="D9334" s="24">
        <v>350000</v>
      </c>
      <c r="E9334" t="str">
        <f>IF(D9334&lt;VLOOKUP(A9334,Min!A:B,2,FALSE),"Y","")</f>
        <v/>
      </c>
      <c r="F9334">
        <f>IF(AND(OR(s_tmchk="all",IF(ISERROR(MATCH(B9334,s_teams,0)),FALSE,TRUE)),OR(s_minsal="",s_minsal&lt;=D9334),OR(s_maxsal="",s_maxsal&gt;=D9334),OR(s_minyr="",s_minyr&lt;=A9334),OR(s_maxyr="",s_maxyr&gt;=A9334),OR(s_player="",s_player=C9334)),MAX(F$1:F9333)+1,0)</f>
        <v>0</v>
      </c>
    </row>
    <row r="9335" spans="1:6">
      <c r="A9335" s="20">
        <v>1999</v>
      </c>
      <c r="B9335" s="15" t="s">
        <v>84</v>
      </c>
      <c r="C9335" s="15" t="s">
        <v>5696</v>
      </c>
      <c r="D9335" s="24">
        <v>350000</v>
      </c>
      <c r="E9335" t="str">
        <f>IF(D9335&lt;VLOOKUP(A9335,Min!A:B,2,FALSE),"Y","")</f>
        <v/>
      </c>
      <c r="F9335">
        <f>IF(AND(OR(s_tmchk="all",IF(ISERROR(MATCH(B9335,s_teams,0)),FALSE,TRUE)),OR(s_minsal="",s_minsal&lt;=D9335),OR(s_maxsal="",s_maxsal&gt;=D9335),OR(s_minyr="",s_minyr&lt;=A9335),OR(s_maxyr="",s_maxyr&gt;=A9335),OR(s_player="",s_player=C9335)),MAX(F$1:F9334)+1,0)</f>
        <v>0</v>
      </c>
    </row>
    <row r="9336" spans="1:6">
      <c r="A9336" s="20">
        <v>1999</v>
      </c>
      <c r="B9336" s="15" t="s">
        <v>84</v>
      </c>
      <c r="C9336" s="15" t="s">
        <v>5277</v>
      </c>
      <c r="D9336" s="24">
        <v>287500</v>
      </c>
      <c r="E9336" t="str">
        <f>IF(D9336&lt;VLOOKUP(A9336,Min!A:B,2,FALSE),"Y","")</f>
        <v/>
      </c>
      <c r="F9336">
        <f>IF(AND(OR(s_tmchk="all",IF(ISERROR(MATCH(B9336,s_teams,0)),FALSE,TRUE)),OR(s_minsal="",s_minsal&lt;=D9336),OR(s_maxsal="",s_maxsal&gt;=D9336),OR(s_minyr="",s_minyr&lt;=A9336),OR(s_maxyr="",s_maxyr&gt;=A9336),OR(s_player="",s_player=C9336)),MAX(F$1:F9335)+1,0)</f>
        <v>0</v>
      </c>
    </row>
    <row r="9337" spans="1:6">
      <c r="A9337" s="20">
        <v>1999</v>
      </c>
      <c r="B9337" s="15" t="s">
        <v>84</v>
      </c>
      <c r="C9337" s="15" t="s">
        <v>3113</v>
      </c>
      <c r="D9337" s="24">
        <v>287500</v>
      </c>
      <c r="E9337" t="str">
        <f>IF(D9337&lt;VLOOKUP(A9337,Min!A:B,2,FALSE),"Y","")</f>
        <v/>
      </c>
      <c r="F9337">
        <f>IF(AND(OR(s_tmchk="all",IF(ISERROR(MATCH(B9337,s_teams,0)),FALSE,TRUE)),OR(s_minsal="",s_minsal&lt;=D9337),OR(s_maxsal="",s_maxsal&gt;=D9337),OR(s_minyr="",s_minyr&lt;=A9337),OR(s_maxyr="",s_maxyr&gt;=A9337),OR(s_player="",s_player=C9337)),MAX(F$1:F9336)+1,0)</f>
        <v>0</v>
      </c>
    </row>
    <row r="9338" spans="1:6">
      <c r="A9338" s="20">
        <v>1999</v>
      </c>
      <c r="B9338" s="15" t="s">
        <v>87</v>
      </c>
      <c r="C9338" s="15" t="s">
        <v>4558</v>
      </c>
      <c r="D9338" s="24" t="s">
        <v>15337</v>
      </c>
      <c r="E9338" t="str">
        <f>IF(D9338&lt;VLOOKUP(A9338,Min!A:B,2,FALSE),"Y","")</f>
        <v/>
      </c>
      <c r="F9338">
        <f>IF(AND(OR(s_tmchk="all",IF(ISERROR(MATCH(B9338,s_teams,0)),FALSE,TRUE)),OR(s_minsal="",s_minsal&lt;=D9338),OR(s_maxsal="",s_maxsal&gt;=D9338),OR(s_minyr="",s_minyr&lt;=A9338),OR(s_maxyr="",s_maxyr&gt;=A9338),OR(s_player="",s_player=C9338)),MAX(F$1:F9337)+1,0)</f>
        <v>0</v>
      </c>
    </row>
    <row r="9339" spans="1:6">
      <c r="A9339" s="20">
        <v>1999</v>
      </c>
      <c r="B9339" s="15" t="s">
        <v>87</v>
      </c>
      <c r="C9339" s="15" t="s">
        <v>4759</v>
      </c>
      <c r="D9339" s="24">
        <v>10186000</v>
      </c>
      <c r="E9339" t="str">
        <f>IF(D9339&lt;VLOOKUP(A9339,Min!A:B,2,FALSE),"Y","")</f>
        <v/>
      </c>
      <c r="F9339">
        <f>IF(AND(OR(s_tmchk="all",IF(ISERROR(MATCH(B9339,s_teams,0)),FALSE,TRUE)),OR(s_minsal="",s_minsal&lt;=D9339),OR(s_maxsal="",s_maxsal&gt;=D9339),OR(s_minyr="",s_minyr&lt;=A9339),OR(s_maxyr="",s_maxyr&gt;=A9339),OR(s_player="",s_player=C9339)),MAX(F$1:F9338)+1,0)</f>
        <v>0</v>
      </c>
    </row>
    <row r="9340" spans="1:6">
      <c r="A9340" s="20">
        <v>1999</v>
      </c>
      <c r="B9340" s="15" t="s">
        <v>87</v>
      </c>
      <c r="C9340" s="15" t="s">
        <v>5970</v>
      </c>
      <c r="D9340" s="24">
        <v>4000000</v>
      </c>
      <c r="E9340" t="str">
        <f>IF(D9340&lt;VLOOKUP(A9340,Min!A:B,2,FALSE),"Y","")</f>
        <v/>
      </c>
      <c r="F9340">
        <f>IF(AND(OR(s_tmchk="all",IF(ISERROR(MATCH(B9340,s_teams,0)),FALSE,TRUE)),OR(s_minsal="",s_minsal&lt;=D9340),OR(s_maxsal="",s_maxsal&gt;=D9340),OR(s_minyr="",s_minyr&lt;=A9340),OR(s_maxyr="",s_maxyr&gt;=A9340),OR(s_player="",s_player=C9340)),MAX(F$1:F9339)+1,0)</f>
        <v>0</v>
      </c>
    </row>
    <row r="9341" spans="1:6">
      <c r="A9341" s="20">
        <v>1999</v>
      </c>
      <c r="B9341" s="15" t="s">
        <v>87</v>
      </c>
      <c r="C9341" s="15" t="s">
        <v>4919</v>
      </c>
      <c r="D9341" s="24">
        <v>3750000</v>
      </c>
      <c r="E9341" t="str">
        <f>IF(D9341&lt;VLOOKUP(A9341,Min!A:B,2,FALSE),"Y","")</f>
        <v/>
      </c>
      <c r="F9341">
        <f>IF(AND(OR(s_tmchk="all",IF(ISERROR(MATCH(B9341,s_teams,0)),FALSE,TRUE)),OR(s_minsal="",s_minsal&lt;=D9341),OR(s_maxsal="",s_maxsal&gt;=D9341),OR(s_minyr="",s_minyr&lt;=A9341),OR(s_maxyr="",s_maxyr&gt;=A9341),OR(s_player="",s_player=C9341)),MAX(F$1:F9340)+1,0)</f>
        <v>0</v>
      </c>
    </row>
    <row r="9342" spans="1:6">
      <c r="A9342" s="20">
        <v>1999</v>
      </c>
      <c r="B9342" s="15" t="s">
        <v>87</v>
      </c>
      <c r="C9342" s="15" t="s">
        <v>5660</v>
      </c>
      <c r="D9342" s="24">
        <v>2975000</v>
      </c>
      <c r="E9342" t="str">
        <f>IF(D9342&lt;VLOOKUP(A9342,Min!A:B,2,FALSE),"Y","")</f>
        <v/>
      </c>
      <c r="F9342">
        <f>IF(AND(OR(s_tmchk="all",IF(ISERROR(MATCH(B9342,s_teams,0)),FALSE,TRUE)),OR(s_minsal="",s_minsal&lt;=D9342),OR(s_maxsal="",s_maxsal&gt;=D9342),OR(s_minyr="",s_minyr&lt;=A9342),OR(s_maxyr="",s_maxyr&gt;=A9342),OR(s_player="",s_player=C9342)),MAX(F$1:F9341)+1,0)</f>
        <v>0</v>
      </c>
    </row>
    <row r="9343" spans="1:6">
      <c r="A9343" s="20">
        <v>1999</v>
      </c>
      <c r="B9343" s="15" t="s">
        <v>87</v>
      </c>
      <c r="C9343" s="15" t="s">
        <v>4993</v>
      </c>
      <c r="D9343" s="24">
        <v>2353000</v>
      </c>
      <c r="E9343" t="str">
        <f>IF(D9343&lt;VLOOKUP(A9343,Min!A:B,2,FALSE),"Y","")</f>
        <v/>
      </c>
      <c r="F9343">
        <f>IF(AND(OR(s_tmchk="all",IF(ISERROR(MATCH(B9343,s_teams,0)),FALSE,TRUE)),OR(s_minsal="",s_minsal&lt;=D9343),OR(s_maxsal="",s_maxsal&gt;=D9343),OR(s_minyr="",s_minyr&lt;=A9343),OR(s_maxyr="",s_maxyr&gt;=A9343),OR(s_player="",s_player=C9343)),MAX(F$1:F9342)+1,0)</f>
        <v>0</v>
      </c>
    </row>
    <row r="9344" spans="1:6">
      <c r="A9344" s="20">
        <v>1999</v>
      </c>
      <c r="B9344" s="15" t="s">
        <v>87</v>
      </c>
      <c r="C9344" s="15" t="s">
        <v>5448</v>
      </c>
      <c r="D9344" s="24">
        <v>2100000</v>
      </c>
      <c r="E9344" t="str">
        <f>IF(D9344&lt;VLOOKUP(A9344,Min!A:B,2,FALSE),"Y","")</f>
        <v/>
      </c>
      <c r="F9344">
        <f>IF(AND(OR(s_tmchk="all",IF(ISERROR(MATCH(B9344,s_teams,0)),FALSE,TRUE)),OR(s_minsal="",s_minsal&lt;=D9344),OR(s_maxsal="",s_maxsal&gt;=D9344),OR(s_minyr="",s_minyr&lt;=A9344),OR(s_maxyr="",s_maxyr&gt;=A9344),OR(s_player="",s_player=C9344)),MAX(F$1:F9343)+1,0)</f>
        <v>0</v>
      </c>
    </row>
    <row r="9345" spans="1:6">
      <c r="A9345" s="20">
        <v>1999</v>
      </c>
      <c r="B9345" s="15" t="s">
        <v>87</v>
      </c>
      <c r="C9345" s="15" t="s">
        <v>812</v>
      </c>
      <c r="D9345" s="24">
        <v>1760000</v>
      </c>
      <c r="E9345" t="str">
        <f>IF(D9345&lt;VLOOKUP(A9345,Min!A:B,2,FALSE),"Y","")</f>
        <v/>
      </c>
      <c r="F9345">
        <f>IF(AND(OR(s_tmchk="all",IF(ISERROR(MATCH(B9345,s_teams,0)),FALSE,TRUE)),OR(s_minsal="",s_minsal&lt;=D9345),OR(s_maxsal="",s_maxsal&gt;=D9345),OR(s_minyr="",s_minyr&lt;=A9345),OR(s_maxyr="",s_maxyr&gt;=A9345),OR(s_player="",s_player=C9345)),MAX(F$1:F9344)+1,0)</f>
        <v>0</v>
      </c>
    </row>
    <row r="9346" spans="1:6">
      <c r="A9346" s="20">
        <v>1999</v>
      </c>
      <c r="B9346" s="15" t="s">
        <v>87</v>
      </c>
      <c r="C9346" s="15" t="s">
        <v>4499</v>
      </c>
      <c r="D9346" s="24">
        <v>1563000</v>
      </c>
      <c r="E9346" t="str">
        <f>IF(D9346&lt;VLOOKUP(A9346,Min!A:B,2,FALSE),"Y","")</f>
        <v/>
      </c>
      <c r="F9346">
        <f>IF(AND(OR(s_tmchk="all",IF(ISERROR(MATCH(B9346,s_teams,0)),FALSE,TRUE)),OR(s_minsal="",s_minsal&lt;=D9346),OR(s_maxsal="",s_maxsal&gt;=D9346),OR(s_minyr="",s_minyr&lt;=A9346),OR(s_maxyr="",s_maxyr&gt;=A9346),OR(s_player="",s_player=C9346)),MAX(F$1:F9345)+1,0)</f>
        <v>0</v>
      </c>
    </row>
    <row r="9347" spans="1:6">
      <c r="A9347" s="20">
        <v>1999</v>
      </c>
      <c r="B9347" s="15" t="s">
        <v>87</v>
      </c>
      <c r="C9347" s="15" t="s">
        <v>4633</v>
      </c>
      <c r="D9347" s="24">
        <v>1411000</v>
      </c>
      <c r="E9347" t="str">
        <f>IF(D9347&lt;VLOOKUP(A9347,Min!A:B,2,FALSE),"Y","")</f>
        <v/>
      </c>
      <c r="F9347">
        <f>IF(AND(OR(s_tmchk="all",IF(ISERROR(MATCH(B9347,s_teams,0)),FALSE,TRUE)),OR(s_minsal="",s_minsal&lt;=D9347),OR(s_maxsal="",s_maxsal&gt;=D9347),OR(s_minyr="",s_minyr&lt;=A9347),OR(s_maxyr="",s_maxyr&gt;=A9347),OR(s_player="",s_player=C9347)),MAX(F$1:F9346)+1,0)</f>
        <v>0</v>
      </c>
    </row>
    <row r="9348" spans="1:6">
      <c r="A9348" s="20">
        <v>1999</v>
      </c>
      <c r="B9348" s="15" t="s">
        <v>87</v>
      </c>
      <c r="C9348" s="15" t="s">
        <v>5347</v>
      </c>
      <c r="D9348" s="24">
        <v>1021000</v>
      </c>
      <c r="E9348" t="str">
        <f>IF(D9348&lt;VLOOKUP(A9348,Min!A:B,2,FALSE),"Y","")</f>
        <v/>
      </c>
      <c r="F9348">
        <f>IF(AND(OR(s_tmchk="all",IF(ISERROR(MATCH(B9348,s_teams,0)),FALSE,TRUE)),OR(s_minsal="",s_minsal&lt;=D9348),OR(s_maxsal="",s_maxsal&gt;=D9348),OR(s_minyr="",s_minyr&lt;=A9348),OR(s_maxyr="",s_maxyr&gt;=A9348),OR(s_player="",s_player=C9348)),MAX(F$1:F9347)+1,0)</f>
        <v>0</v>
      </c>
    </row>
    <row r="9349" spans="1:6">
      <c r="A9349" s="20">
        <v>1999</v>
      </c>
      <c r="B9349" s="15" t="s">
        <v>87</v>
      </c>
      <c r="C9349" s="15" t="s">
        <v>5658</v>
      </c>
      <c r="D9349" s="24">
        <v>1000000</v>
      </c>
      <c r="E9349" t="str">
        <f>IF(D9349&lt;VLOOKUP(A9349,Min!A:B,2,FALSE),"Y","")</f>
        <v/>
      </c>
      <c r="F9349">
        <f>IF(AND(OR(s_tmchk="all",IF(ISERROR(MATCH(B9349,s_teams,0)),FALSE,TRUE)),OR(s_minsal="",s_minsal&lt;=D9349),OR(s_maxsal="",s_maxsal&gt;=D9349),OR(s_minyr="",s_minyr&lt;=A9349),OR(s_maxyr="",s_maxyr&gt;=A9349),OR(s_player="",s_player=C9349)),MAX(F$1:F9348)+1,0)</f>
        <v>0</v>
      </c>
    </row>
    <row r="9350" spans="1:6">
      <c r="A9350" s="20">
        <v>1999</v>
      </c>
      <c r="B9350" s="15" t="s">
        <v>87</v>
      </c>
      <c r="C9350" s="15" t="s">
        <v>5345</v>
      </c>
      <c r="D9350" s="24">
        <v>737000</v>
      </c>
      <c r="E9350" t="str">
        <f>IF(D9350&lt;VLOOKUP(A9350,Min!A:B,2,FALSE),"Y","")</f>
        <v/>
      </c>
      <c r="F9350">
        <f>IF(AND(OR(s_tmchk="all",IF(ISERROR(MATCH(B9350,s_teams,0)),FALSE,TRUE)),OR(s_minsal="",s_minsal&lt;=D9350),OR(s_maxsal="",s_maxsal&gt;=D9350),OR(s_minyr="",s_minyr&lt;=A9350),OR(s_maxyr="",s_maxyr&gt;=A9350),OR(s_player="",s_player=C9350)),MAX(F$1:F9349)+1,0)</f>
        <v>0</v>
      </c>
    </row>
    <row r="9351" spans="1:6">
      <c r="A9351" s="20">
        <v>1999</v>
      </c>
      <c r="B9351" s="15" t="s">
        <v>87</v>
      </c>
      <c r="C9351" s="15" t="s">
        <v>5713</v>
      </c>
      <c r="D9351" s="24">
        <v>537500</v>
      </c>
      <c r="E9351" t="str">
        <f>IF(D9351&lt;VLOOKUP(A9351,Min!A:B,2,FALSE),"Y","")</f>
        <v/>
      </c>
      <c r="F9351">
        <f>IF(AND(OR(s_tmchk="all",IF(ISERROR(MATCH(B9351,s_teams,0)),FALSE,TRUE)),OR(s_minsal="",s_minsal&lt;=D9351),OR(s_maxsal="",s_maxsal&gt;=D9351),OR(s_minyr="",s_minyr&lt;=A9351),OR(s_maxyr="",s_maxyr&gt;=A9351),OR(s_player="",s_player=C9351)),MAX(F$1:F9350)+1,0)</f>
        <v>0</v>
      </c>
    </row>
    <row r="9352" spans="1:6">
      <c r="A9352" s="20">
        <v>1999</v>
      </c>
      <c r="B9352" s="15" t="s">
        <v>87</v>
      </c>
      <c r="C9352" s="15" t="s">
        <v>5830</v>
      </c>
      <c r="D9352" s="24">
        <v>400000</v>
      </c>
      <c r="E9352" t="str">
        <f>IF(D9352&lt;VLOOKUP(A9352,Min!A:B,2,FALSE),"Y","")</f>
        <v/>
      </c>
      <c r="F9352">
        <f>IF(AND(OR(s_tmchk="all",IF(ISERROR(MATCH(B9352,s_teams,0)),FALSE,TRUE)),OR(s_minsal="",s_minsal&lt;=D9352),OR(s_maxsal="",s_maxsal&gt;=D9352),OR(s_minyr="",s_minyr&lt;=A9352),OR(s_maxyr="",s_maxyr&gt;=A9352),OR(s_player="",s_player=C9352)),MAX(F$1:F9351)+1,0)</f>
        <v>0</v>
      </c>
    </row>
    <row r="9353" spans="1:6">
      <c r="A9353" s="20">
        <v>1999</v>
      </c>
      <c r="B9353" s="15" t="s">
        <v>87</v>
      </c>
      <c r="C9353" s="15" t="s">
        <v>5766</v>
      </c>
      <c r="D9353" s="24">
        <v>287500</v>
      </c>
      <c r="E9353" t="str">
        <f>IF(D9353&lt;VLOOKUP(A9353,Min!A:B,2,FALSE),"Y","")</f>
        <v/>
      </c>
      <c r="F9353">
        <f>IF(AND(OR(s_tmchk="all",IF(ISERROR(MATCH(B9353,s_teams,0)),FALSE,TRUE)),OR(s_minsal="",s_minsal&lt;=D9353),OR(s_maxsal="",s_maxsal&gt;=D9353),OR(s_minyr="",s_minyr&lt;=A9353),OR(s_maxyr="",s_maxyr&gt;=A9353),OR(s_player="",s_player=C9353)),MAX(F$1:F9352)+1,0)</f>
        <v>0</v>
      </c>
    </row>
    <row r="9354" spans="1:6">
      <c r="A9354" s="20">
        <v>1999</v>
      </c>
      <c r="B9354" s="15" t="s">
        <v>87</v>
      </c>
      <c r="C9354" s="15" t="s">
        <v>5952</v>
      </c>
      <c r="D9354" s="24">
        <v>287500</v>
      </c>
      <c r="E9354" t="str">
        <f>IF(D9354&lt;VLOOKUP(A9354,Min!A:B,2,FALSE),"Y","")</f>
        <v/>
      </c>
      <c r="F9354">
        <f>IF(AND(OR(s_tmchk="all",IF(ISERROR(MATCH(B9354,s_teams,0)),FALSE,TRUE)),OR(s_minsal="",s_minsal&lt;=D9354),OR(s_maxsal="",s_maxsal&gt;=D9354),OR(s_minyr="",s_minyr&lt;=A9354),OR(s_maxyr="",s_maxyr&gt;=A9354),OR(s_player="",s_player=C9354)),MAX(F$1:F9353)+1,0)</f>
        <v>0</v>
      </c>
    </row>
    <row r="9355" spans="1:6">
      <c r="A9355" s="20">
        <v>1999</v>
      </c>
      <c r="B9355" s="15" t="s">
        <v>88</v>
      </c>
      <c r="C9355" s="15" t="s">
        <v>5393</v>
      </c>
      <c r="D9355" s="24">
        <v>6142000</v>
      </c>
      <c r="E9355" t="str">
        <f>IF(D9355&lt;VLOOKUP(A9355,Min!A:B,2,FALSE),"Y","")</f>
        <v/>
      </c>
      <c r="F9355">
        <f>IF(AND(OR(s_tmchk="all",IF(ISERROR(MATCH(B9355,s_teams,0)),FALSE,TRUE)),OR(s_minsal="",s_minsal&lt;=D9355),OR(s_maxsal="",s_maxsal&gt;=D9355),OR(s_minyr="",s_minyr&lt;=A9355),OR(s_maxyr="",s_maxyr&gt;=A9355),OR(s_player="",s_player=C9355)),MAX(F$1:F9354)+1,0)</f>
        <v>0</v>
      </c>
    </row>
    <row r="9356" spans="1:6">
      <c r="A9356" s="20">
        <v>1999</v>
      </c>
      <c r="B9356" s="15" t="s">
        <v>88</v>
      </c>
      <c r="C9356" s="15" t="s">
        <v>5139</v>
      </c>
      <c r="D9356" s="24">
        <v>4333000</v>
      </c>
      <c r="E9356" t="str">
        <f>IF(D9356&lt;VLOOKUP(A9356,Min!A:B,2,FALSE),"Y","")</f>
        <v/>
      </c>
      <c r="F9356">
        <f>IF(AND(OR(s_tmchk="all",IF(ISERROR(MATCH(B9356,s_teams,0)),FALSE,TRUE)),OR(s_minsal="",s_minsal&lt;=D9356),OR(s_maxsal="",s_maxsal&gt;=D9356),OR(s_minyr="",s_minyr&lt;=A9356),OR(s_maxyr="",s_maxyr&gt;=A9356),OR(s_player="",s_player=C9356)),MAX(F$1:F9355)+1,0)</f>
        <v>0</v>
      </c>
    </row>
    <row r="9357" spans="1:6">
      <c r="A9357" s="20">
        <v>1999</v>
      </c>
      <c r="B9357" s="15" t="s">
        <v>88</v>
      </c>
      <c r="C9357" s="15" t="s">
        <v>5344</v>
      </c>
      <c r="D9357" s="24">
        <v>4000000</v>
      </c>
      <c r="E9357" t="str">
        <f>IF(D9357&lt;VLOOKUP(A9357,Min!A:B,2,FALSE),"Y","")</f>
        <v/>
      </c>
      <c r="F9357">
        <f>IF(AND(OR(s_tmchk="all",IF(ISERROR(MATCH(B9357,s_teams,0)),FALSE,TRUE)),OR(s_minsal="",s_minsal&lt;=D9357),OR(s_maxsal="",s_maxsal&gt;=D9357),OR(s_minyr="",s_minyr&lt;=A9357),OR(s_maxyr="",s_maxyr&gt;=A9357),OR(s_player="",s_player=C9357)),MAX(F$1:F9356)+1,0)</f>
        <v>0</v>
      </c>
    </row>
    <row r="9358" spans="1:6">
      <c r="A9358" s="20">
        <v>1999</v>
      </c>
      <c r="B9358" s="15" t="s">
        <v>88</v>
      </c>
      <c r="C9358" s="15" t="s">
        <v>5264</v>
      </c>
      <c r="D9358" s="24">
        <v>3455000</v>
      </c>
      <c r="E9358" t="str">
        <f>IF(D9358&lt;VLOOKUP(A9358,Min!A:B,2,FALSE),"Y","")</f>
        <v/>
      </c>
      <c r="F9358">
        <f>IF(AND(OR(s_tmchk="all",IF(ISERROR(MATCH(B9358,s_teams,0)),FALSE,TRUE)),OR(s_minsal="",s_minsal&lt;=D9358),OR(s_maxsal="",s_maxsal&gt;=D9358),OR(s_minyr="",s_minyr&lt;=A9358),OR(s_maxyr="",s_maxyr&gt;=A9358),OR(s_player="",s_player=C9358)),MAX(F$1:F9357)+1,0)</f>
        <v>0</v>
      </c>
    </row>
    <row r="9359" spans="1:6">
      <c r="A9359" s="20">
        <v>1999</v>
      </c>
      <c r="B9359" s="15" t="s">
        <v>88</v>
      </c>
      <c r="C9359" s="15" t="s">
        <v>4720</v>
      </c>
      <c r="D9359" s="24">
        <v>3428000</v>
      </c>
      <c r="E9359" t="str">
        <f>IF(D9359&lt;VLOOKUP(A9359,Min!A:B,2,FALSE),"Y","")</f>
        <v/>
      </c>
      <c r="F9359">
        <f>IF(AND(OR(s_tmchk="all",IF(ISERROR(MATCH(B9359,s_teams,0)),FALSE,TRUE)),OR(s_minsal="",s_minsal&lt;=D9359),OR(s_maxsal="",s_maxsal&gt;=D9359),OR(s_minyr="",s_minyr&lt;=A9359),OR(s_maxyr="",s_maxyr&gt;=A9359),OR(s_player="",s_player=C9359)),MAX(F$1:F9358)+1,0)</f>
        <v>0</v>
      </c>
    </row>
    <row r="9360" spans="1:6">
      <c r="A9360" s="20">
        <v>1999</v>
      </c>
      <c r="B9360" s="15" t="s">
        <v>88</v>
      </c>
      <c r="C9360" s="15" t="s">
        <v>4516</v>
      </c>
      <c r="D9360" s="24">
        <v>2650000</v>
      </c>
      <c r="E9360" t="str">
        <f>IF(D9360&lt;VLOOKUP(A9360,Min!A:B,2,FALSE),"Y","")</f>
        <v/>
      </c>
      <c r="F9360">
        <f>IF(AND(OR(s_tmchk="all",IF(ISERROR(MATCH(B9360,s_teams,0)),FALSE,TRUE)),OR(s_minsal="",s_minsal&lt;=D9360),OR(s_maxsal="",s_maxsal&gt;=D9360),OR(s_minyr="",s_minyr&lt;=A9360),OR(s_maxyr="",s_maxyr&gt;=A9360),OR(s_player="",s_player=C9360)),MAX(F$1:F9359)+1,0)</f>
        <v>0</v>
      </c>
    </row>
    <row r="9361" spans="1:6">
      <c r="A9361" s="20">
        <v>1999</v>
      </c>
      <c r="B9361" s="15" t="s">
        <v>88</v>
      </c>
      <c r="C9361" s="15" t="s">
        <v>6075</v>
      </c>
      <c r="D9361" s="24">
        <v>1461000</v>
      </c>
      <c r="E9361" t="str">
        <f>IF(D9361&lt;VLOOKUP(A9361,Min!A:B,2,FALSE),"Y","")</f>
        <v/>
      </c>
      <c r="F9361">
        <f>IF(AND(OR(s_tmchk="all",IF(ISERROR(MATCH(B9361,s_teams,0)),FALSE,TRUE)),OR(s_minsal="",s_minsal&lt;=D9361),OR(s_maxsal="",s_maxsal&gt;=D9361),OR(s_minyr="",s_minyr&lt;=A9361),OR(s_maxyr="",s_maxyr&gt;=A9361),OR(s_player="",s_player=C9361)),MAX(F$1:F9360)+1,0)</f>
        <v>0</v>
      </c>
    </row>
    <row r="9362" spans="1:6">
      <c r="A9362" s="20">
        <v>1999</v>
      </c>
      <c r="B9362" s="15" t="s">
        <v>88</v>
      </c>
      <c r="C9362" s="15" t="s">
        <v>5166</v>
      </c>
      <c r="D9362" s="24">
        <v>1400000</v>
      </c>
      <c r="E9362" t="str">
        <f>IF(D9362&lt;VLOOKUP(A9362,Min!A:B,2,FALSE),"Y","")</f>
        <v/>
      </c>
      <c r="F9362">
        <f>IF(AND(OR(s_tmchk="all",IF(ISERROR(MATCH(B9362,s_teams,0)),FALSE,TRUE)),OR(s_minsal="",s_minsal&lt;=D9362),OR(s_maxsal="",s_maxsal&gt;=D9362),OR(s_minyr="",s_minyr&lt;=A9362),OR(s_maxyr="",s_maxyr&gt;=A9362),OR(s_player="",s_player=C9362)),MAX(F$1:F9361)+1,0)</f>
        <v>0</v>
      </c>
    </row>
    <row r="9363" spans="1:6">
      <c r="A9363" s="20">
        <v>1999</v>
      </c>
      <c r="B9363" s="15" t="s">
        <v>88</v>
      </c>
      <c r="C9363" s="15" t="s">
        <v>5963</v>
      </c>
      <c r="D9363" s="24">
        <v>1300000</v>
      </c>
      <c r="E9363" t="str">
        <f>IF(D9363&lt;VLOOKUP(A9363,Min!A:B,2,FALSE),"Y","")</f>
        <v/>
      </c>
      <c r="F9363">
        <f>IF(AND(OR(s_tmchk="all",IF(ISERROR(MATCH(B9363,s_teams,0)),FALSE,TRUE)),OR(s_minsal="",s_minsal&lt;=D9363),OR(s_maxsal="",s_maxsal&gt;=D9363),OR(s_minyr="",s_minyr&lt;=A9363),OR(s_maxyr="",s_maxyr&gt;=A9363),OR(s_player="",s_player=C9363)),MAX(F$1:F9362)+1,0)</f>
        <v>0</v>
      </c>
    </row>
    <row r="9364" spans="1:6">
      <c r="A9364" s="20">
        <v>1999</v>
      </c>
      <c r="B9364" s="15" t="s">
        <v>88</v>
      </c>
      <c r="C9364" s="15" t="s">
        <v>6056</v>
      </c>
      <c r="D9364" s="24">
        <v>850000</v>
      </c>
      <c r="E9364" t="str">
        <f>IF(D9364&lt;VLOOKUP(A9364,Min!A:B,2,FALSE),"Y","")</f>
        <v/>
      </c>
      <c r="F9364">
        <f>IF(AND(OR(s_tmchk="all",IF(ISERROR(MATCH(B9364,s_teams,0)),FALSE,TRUE)),OR(s_minsal="",s_minsal&lt;=D9364),OR(s_maxsal="",s_maxsal&gt;=D9364),OR(s_minyr="",s_minyr&lt;=A9364),OR(s_maxyr="",s_maxyr&gt;=A9364),OR(s_player="",s_player=C9364)),MAX(F$1:F9363)+1,0)</f>
        <v>0</v>
      </c>
    </row>
    <row r="9365" spans="1:6">
      <c r="A9365" s="20">
        <v>1999</v>
      </c>
      <c r="B9365" s="15" t="s">
        <v>88</v>
      </c>
      <c r="C9365" s="15" t="s">
        <v>5200</v>
      </c>
      <c r="D9365" s="24">
        <v>691560</v>
      </c>
      <c r="E9365" t="str">
        <f>IF(D9365&lt;VLOOKUP(A9365,Min!A:B,2,FALSE),"Y","")</f>
        <v/>
      </c>
      <c r="F9365">
        <f>IF(AND(OR(s_tmchk="all",IF(ISERROR(MATCH(B9365,s_teams,0)),FALSE,TRUE)),OR(s_minsal="",s_minsal&lt;=D9365),OR(s_maxsal="",s_maxsal&gt;=D9365),OR(s_minyr="",s_minyr&lt;=A9365),OR(s_maxyr="",s_maxyr&gt;=A9365),OR(s_player="",s_player=C9365)),MAX(F$1:F9364)+1,0)</f>
        <v>0</v>
      </c>
    </row>
    <row r="9366" spans="1:6">
      <c r="A9366" s="20">
        <v>1999</v>
      </c>
      <c r="B9366" s="15" t="s">
        <v>88</v>
      </c>
      <c r="C9366" s="15" t="s">
        <v>5132</v>
      </c>
      <c r="D9366" s="24">
        <v>588000</v>
      </c>
      <c r="E9366" t="str">
        <f>IF(D9366&lt;VLOOKUP(A9366,Min!A:B,2,FALSE),"Y","")</f>
        <v/>
      </c>
      <c r="F9366">
        <f>IF(AND(OR(s_tmchk="all",IF(ISERROR(MATCH(B9366,s_teams,0)),FALSE,TRUE)),OR(s_minsal="",s_minsal&lt;=D9366),OR(s_maxsal="",s_maxsal&gt;=D9366),OR(s_minyr="",s_minyr&lt;=A9366),OR(s_maxyr="",s_maxyr&gt;=A9366),OR(s_player="",s_player=C9366)),MAX(F$1:F9365)+1,0)</f>
        <v>0</v>
      </c>
    </row>
    <row r="9367" spans="1:6">
      <c r="A9367" s="20">
        <v>1999</v>
      </c>
      <c r="B9367" s="15" t="s">
        <v>90</v>
      </c>
      <c r="C9367" s="15" t="s">
        <v>4717</v>
      </c>
      <c r="D9367" s="24">
        <v>7222000</v>
      </c>
      <c r="E9367" t="str">
        <f>IF(D9367&lt;VLOOKUP(A9367,Min!A:B,2,FALSE),"Y","")</f>
        <v/>
      </c>
      <c r="F9367">
        <f>IF(AND(OR(s_tmchk="all",IF(ISERROR(MATCH(B9367,s_teams,0)),FALSE,TRUE)),OR(s_minsal="",s_minsal&lt;=D9367),OR(s_maxsal="",s_maxsal&gt;=D9367),OR(s_minyr="",s_minyr&lt;=A9367),OR(s_maxyr="",s_maxyr&gt;=A9367),OR(s_player="",s_player=C9367)),MAX(F$1:F9366)+1,0)</f>
        <v>0</v>
      </c>
    </row>
    <row r="9368" spans="1:6">
      <c r="A9368" s="20">
        <v>1999</v>
      </c>
      <c r="B9368" s="15" t="s">
        <v>90</v>
      </c>
      <c r="C9368" s="15" t="s">
        <v>4668</v>
      </c>
      <c r="D9368" s="24">
        <v>4030000</v>
      </c>
      <c r="E9368" t="str">
        <f>IF(D9368&lt;VLOOKUP(A9368,Min!A:B,2,FALSE),"Y","")</f>
        <v/>
      </c>
      <c r="F9368">
        <f>IF(AND(OR(s_tmchk="all",IF(ISERROR(MATCH(B9368,s_teams,0)),FALSE,TRUE)),OR(s_minsal="",s_minsal&lt;=D9368),OR(s_maxsal="",s_maxsal&gt;=D9368),OR(s_minyr="",s_minyr&lt;=A9368),OR(s_maxyr="",s_maxyr&gt;=A9368),OR(s_player="",s_player=C9368)),MAX(F$1:F9367)+1,0)</f>
        <v>0</v>
      </c>
    </row>
    <row r="9369" spans="1:6">
      <c r="A9369" s="20">
        <v>1999</v>
      </c>
      <c r="B9369" s="15" t="s">
        <v>90</v>
      </c>
      <c r="C9369" s="15" t="s">
        <v>4998</v>
      </c>
      <c r="D9369" s="24">
        <v>2915000</v>
      </c>
      <c r="E9369" t="str">
        <f>IF(D9369&lt;VLOOKUP(A9369,Min!A:B,2,FALSE),"Y","")</f>
        <v/>
      </c>
      <c r="F9369">
        <f>IF(AND(OR(s_tmchk="all",IF(ISERROR(MATCH(B9369,s_teams,0)),FALSE,TRUE)),OR(s_minsal="",s_minsal&lt;=D9369),OR(s_maxsal="",s_maxsal&gt;=D9369),OR(s_minyr="",s_minyr&lt;=A9369),OR(s_maxyr="",s_maxyr&gt;=A9369),OR(s_player="",s_player=C9369)),MAX(F$1:F9368)+1,0)</f>
        <v>0</v>
      </c>
    </row>
    <row r="9370" spans="1:6">
      <c r="A9370" s="20">
        <v>1999</v>
      </c>
      <c r="B9370" s="15" t="s">
        <v>90</v>
      </c>
      <c r="C9370" s="15" t="s">
        <v>5968</v>
      </c>
      <c r="D9370" s="24">
        <v>2842000</v>
      </c>
      <c r="E9370" t="str">
        <f>IF(D9370&lt;VLOOKUP(A9370,Min!A:B,2,FALSE),"Y","")</f>
        <v/>
      </c>
      <c r="F9370">
        <f>IF(AND(OR(s_tmchk="all",IF(ISERROR(MATCH(B9370,s_teams,0)),FALSE,TRUE)),OR(s_minsal="",s_minsal&lt;=D9370),OR(s_maxsal="",s_maxsal&gt;=D9370),OR(s_minyr="",s_minyr&lt;=A9370),OR(s_maxyr="",s_maxyr&gt;=A9370),OR(s_player="",s_player=C9370)),MAX(F$1:F9369)+1,0)</f>
        <v>0</v>
      </c>
    </row>
    <row r="9371" spans="1:6">
      <c r="A9371" s="20">
        <v>1999</v>
      </c>
      <c r="B9371" s="15" t="s">
        <v>90</v>
      </c>
      <c r="C9371" s="15" t="s">
        <v>5665</v>
      </c>
      <c r="D9371" s="24">
        <v>2400000</v>
      </c>
      <c r="E9371" t="str">
        <f>IF(D9371&lt;VLOOKUP(A9371,Min!A:B,2,FALSE),"Y","")</f>
        <v/>
      </c>
      <c r="F9371">
        <f>IF(AND(OR(s_tmchk="all",IF(ISERROR(MATCH(B9371,s_teams,0)),FALSE,TRUE)),OR(s_minsal="",s_minsal&lt;=D9371),OR(s_maxsal="",s_maxsal&gt;=D9371),OR(s_minyr="",s_minyr&lt;=A9371),OR(s_maxyr="",s_maxyr&gt;=A9371),OR(s_player="",s_player=C9371)),MAX(F$1:F9370)+1,0)</f>
        <v>0</v>
      </c>
    </row>
    <row r="9372" spans="1:6">
      <c r="A9372" s="20">
        <v>1999</v>
      </c>
      <c r="B9372" s="15" t="s">
        <v>90</v>
      </c>
      <c r="C9372" s="15" t="s">
        <v>5657</v>
      </c>
      <c r="D9372" s="24">
        <v>2180000</v>
      </c>
      <c r="E9372" t="str">
        <f>IF(D9372&lt;VLOOKUP(A9372,Min!A:B,2,FALSE),"Y","")</f>
        <v/>
      </c>
      <c r="F9372">
        <f>IF(AND(OR(s_tmchk="all",IF(ISERROR(MATCH(B9372,s_teams,0)),FALSE,TRUE)),OR(s_minsal="",s_minsal&lt;=D9372),OR(s_maxsal="",s_maxsal&gt;=D9372),OR(s_minyr="",s_minyr&lt;=A9372),OR(s_maxyr="",s_maxyr&gt;=A9372),OR(s_player="",s_player=C9372)),MAX(F$1:F9371)+1,0)</f>
        <v>0</v>
      </c>
    </row>
    <row r="9373" spans="1:6">
      <c r="A9373" s="20">
        <v>1999</v>
      </c>
      <c r="B9373" s="15" t="s">
        <v>90</v>
      </c>
      <c r="C9373" s="15" t="s">
        <v>4734</v>
      </c>
      <c r="D9373" s="24">
        <v>2080000</v>
      </c>
      <c r="E9373" t="str">
        <f>IF(D9373&lt;VLOOKUP(A9373,Min!A:B,2,FALSE),"Y","")</f>
        <v/>
      </c>
      <c r="F9373">
        <f>IF(AND(OR(s_tmchk="all",IF(ISERROR(MATCH(B9373,s_teams,0)),FALSE,TRUE)),OR(s_minsal="",s_minsal&lt;=D9373),OR(s_maxsal="",s_maxsal&gt;=D9373),OR(s_minyr="",s_minyr&lt;=A9373),OR(s_maxyr="",s_maxyr&gt;=A9373),OR(s_player="",s_player=C9373)),MAX(F$1:F9372)+1,0)</f>
        <v>0</v>
      </c>
    </row>
    <row r="9374" spans="1:6">
      <c r="A9374" s="20">
        <v>1999</v>
      </c>
      <c r="B9374" s="15" t="s">
        <v>90</v>
      </c>
      <c r="C9374" s="15" t="s">
        <v>4767</v>
      </c>
      <c r="D9374" s="24">
        <v>2000000</v>
      </c>
      <c r="E9374" t="str">
        <f>IF(D9374&lt;VLOOKUP(A9374,Min!A:B,2,FALSE),"Y","")</f>
        <v/>
      </c>
      <c r="F9374">
        <f>IF(AND(OR(s_tmchk="all",IF(ISERROR(MATCH(B9374,s_teams,0)),FALSE,TRUE)),OR(s_minsal="",s_minsal&lt;=D9374),OR(s_maxsal="",s_maxsal&gt;=D9374),OR(s_minyr="",s_minyr&lt;=A9374),OR(s_maxyr="",s_maxyr&gt;=A9374),OR(s_player="",s_player=C9374)),MAX(F$1:F9373)+1,0)</f>
        <v>0</v>
      </c>
    </row>
    <row r="9375" spans="1:6">
      <c r="A9375" s="20">
        <v>1999</v>
      </c>
      <c r="B9375" s="15" t="s">
        <v>90</v>
      </c>
      <c r="C9375" s="15" t="s">
        <v>4994</v>
      </c>
      <c r="D9375" s="24">
        <v>1625000</v>
      </c>
      <c r="E9375" t="str">
        <f>IF(D9375&lt;VLOOKUP(A9375,Min!A:B,2,FALSE),"Y","")</f>
        <v/>
      </c>
      <c r="F9375">
        <f>IF(AND(OR(s_tmchk="all",IF(ISERROR(MATCH(B9375,s_teams,0)),FALSE,TRUE)),OR(s_minsal="",s_minsal&lt;=D9375),OR(s_maxsal="",s_maxsal&gt;=D9375),OR(s_minyr="",s_minyr&lt;=A9375),OR(s_maxyr="",s_maxyr&gt;=A9375),OR(s_player="",s_player=C9375)),MAX(F$1:F9374)+1,0)</f>
        <v>0</v>
      </c>
    </row>
    <row r="9376" spans="1:6">
      <c r="A9376" s="20">
        <v>1999</v>
      </c>
      <c r="B9376" s="15" t="s">
        <v>90</v>
      </c>
      <c r="C9376" s="15" t="s">
        <v>5502</v>
      </c>
      <c r="D9376" s="24">
        <v>1540000</v>
      </c>
      <c r="E9376" t="str">
        <f>IF(D9376&lt;VLOOKUP(A9376,Min!A:B,2,FALSE),"Y","")</f>
        <v/>
      </c>
      <c r="F9376">
        <f>IF(AND(OR(s_tmchk="all",IF(ISERROR(MATCH(B9376,s_teams,0)),FALSE,TRUE)),OR(s_minsal="",s_minsal&lt;=D9376),OR(s_maxsal="",s_maxsal&gt;=D9376),OR(s_minyr="",s_minyr&lt;=A9376),OR(s_maxyr="",s_maxyr&gt;=A9376),OR(s_player="",s_player=C9376)),MAX(F$1:F9375)+1,0)</f>
        <v>0</v>
      </c>
    </row>
    <row r="9377" spans="1:6">
      <c r="A9377" s="20">
        <v>1999</v>
      </c>
      <c r="B9377" s="15" t="s">
        <v>90</v>
      </c>
      <c r="C9377" s="15" t="s">
        <v>6101</v>
      </c>
      <c r="D9377" s="24">
        <v>900000</v>
      </c>
      <c r="E9377" t="str">
        <f>IF(D9377&lt;VLOOKUP(A9377,Min!A:B,2,FALSE),"Y","")</f>
        <v/>
      </c>
      <c r="F9377">
        <f>IF(AND(OR(s_tmchk="all",IF(ISERROR(MATCH(B9377,s_teams,0)),FALSE,TRUE)),OR(s_minsal="",s_minsal&lt;=D9377),OR(s_maxsal="",s_maxsal&gt;=D9377),OR(s_minyr="",s_minyr&lt;=A9377),OR(s_maxyr="",s_maxyr&gt;=A9377),OR(s_player="",s_player=C9377)),MAX(F$1:F9376)+1,0)</f>
        <v>0</v>
      </c>
    </row>
    <row r="9378" spans="1:6">
      <c r="A9378" s="20">
        <v>1999</v>
      </c>
      <c r="B9378" s="15" t="s">
        <v>90</v>
      </c>
      <c r="C9378" s="15" t="s">
        <v>5773</v>
      </c>
      <c r="D9378" s="24">
        <v>700000</v>
      </c>
      <c r="E9378" t="str">
        <f>IF(D9378&lt;VLOOKUP(A9378,Min!A:B,2,FALSE),"Y","")</f>
        <v/>
      </c>
      <c r="F9378">
        <f>IF(AND(OR(s_tmchk="all",IF(ISERROR(MATCH(B9378,s_teams,0)),FALSE,TRUE)),OR(s_minsal="",s_minsal&lt;=D9378),OR(s_maxsal="",s_maxsal&gt;=D9378),OR(s_minyr="",s_minyr&lt;=A9378),OR(s_maxyr="",s_maxyr&gt;=A9378),OR(s_player="",s_player=C9378)),MAX(F$1:F9377)+1,0)</f>
        <v>0</v>
      </c>
    </row>
    <row r="9379" spans="1:6">
      <c r="A9379" s="20">
        <v>1999</v>
      </c>
      <c r="B9379" s="15" t="s">
        <v>90</v>
      </c>
      <c r="C9379" s="15" t="s">
        <v>5882</v>
      </c>
      <c r="D9379" s="24">
        <v>639300</v>
      </c>
      <c r="E9379" t="str">
        <f>IF(D9379&lt;VLOOKUP(A9379,Min!A:B,2,FALSE),"Y","")</f>
        <v/>
      </c>
      <c r="F9379">
        <f>IF(AND(OR(s_tmchk="all",IF(ISERROR(MATCH(B9379,s_teams,0)),FALSE,TRUE)),OR(s_minsal="",s_minsal&lt;=D9379),OR(s_maxsal="",s_maxsal&gt;=D9379),OR(s_minyr="",s_minyr&lt;=A9379),OR(s_maxyr="",s_maxyr&gt;=A9379),OR(s_player="",s_player=C9379)),MAX(F$1:F9378)+1,0)</f>
        <v>0</v>
      </c>
    </row>
    <row r="9380" spans="1:6">
      <c r="A9380" s="20">
        <v>1999</v>
      </c>
      <c r="B9380" s="15" t="s">
        <v>90</v>
      </c>
      <c r="C9380" s="15" t="s">
        <v>5070</v>
      </c>
      <c r="D9380" s="24">
        <v>600000</v>
      </c>
      <c r="E9380" t="str">
        <f>IF(D9380&lt;VLOOKUP(A9380,Min!A:B,2,FALSE),"Y","")</f>
        <v/>
      </c>
      <c r="F9380">
        <f>IF(AND(OR(s_tmchk="all",IF(ISERROR(MATCH(B9380,s_teams,0)),FALSE,TRUE)),OR(s_minsal="",s_minsal&lt;=D9380),OR(s_maxsal="",s_maxsal&gt;=D9380),OR(s_minyr="",s_minyr&lt;=A9380),OR(s_maxyr="",s_maxyr&gt;=A9380),OR(s_player="",s_player=C9380)),MAX(F$1:F9379)+1,0)</f>
        <v>0</v>
      </c>
    </row>
    <row r="9381" spans="1:6">
      <c r="A9381" s="20">
        <v>1999</v>
      </c>
      <c r="B9381" s="15" t="s">
        <v>90</v>
      </c>
      <c r="C9381" s="15" t="s">
        <v>6046</v>
      </c>
      <c r="D9381" s="24">
        <v>537500</v>
      </c>
      <c r="E9381" t="str">
        <f>IF(D9381&lt;VLOOKUP(A9381,Min!A:B,2,FALSE),"Y","")</f>
        <v/>
      </c>
      <c r="F9381">
        <f>IF(AND(OR(s_tmchk="all",IF(ISERROR(MATCH(B9381,s_teams,0)),FALSE,TRUE)),OR(s_minsal="",s_minsal&lt;=D9381),OR(s_maxsal="",s_maxsal&gt;=D9381),OR(s_minyr="",s_minyr&lt;=A9381),OR(s_maxyr="",s_maxyr&gt;=A9381),OR(s_player="",s_player=C9381)),MAX(F$1:F9380)+1,0)</f>
        <v>0</v>
      </c>
    </row>
    <row r="9382" spans="1:6">
      <c r="A9382" s="20">
        <v>1999</v>
      </c>
      <c r="B9382" s="15" t="s">
        <v>90</v>
      </c>
      <c r="C9382" s="15" t="s">
        <v>5561</v>
      </c>
      <c r="D9382" s="24">
        <v>500000</v>
      </c>
      <c r="E9382" t="str">
        <f>IF(D9382&lt;VLOOKUP(A9382,Min!A:B,2,FALSE),"Y","")</f>
        <v/>
      </c>
      <c r="F9382">
        <f>IF(AND(OR(s_tmchk="all",IF(ISERROR(MATCH(B9382,s_teams,0)),FALSE,TRUE)),OR(s_minsal="",s_minsal&lt;=D9382),OR(s_maxsal="",s_maxsal&gt;=D9382),OR(s_minyr="",s_minyr&lt;=A9382),OR(s_maxyr="",s_maxyr&gt;=A9382),OR(s_player="",s_player=C9382)),MAX(F$1:F9381)+1,0)</f>
        <v>0</v>
      </c>
    </row>
    <row r="9383" spans="1:6">
      <c r="A9383" s="20">
        <v>1999</v>
      </c>
      <c r="B9383" s="15" t="s">
        <v>90</v>
      </c>
      <c r="C9383" s="15" t="s">
        <v>4920</v>
      </c>
      <c r="D9383" s="24">
        <v>350000</v>
      </c>
      <c r="E9383" t="str">
        <f>IF(D9383&lt;VLOOKUP(A9383,Min!A:B,2,FALSE),"Y","")</f>
        <v/>
      </c>
      <c r="F9383">
        <f>IF(AND(OR(s_tmchk="all",IF(ISERROR(MATCH(B9383,s_teams,0)),FALSE,TRUE)),OR(s_minsal="",s_minsal&lt;=D9383),OR(s_maxsal="",s_maxsal&gt;=D9383),OR(s_minyr="",s_minyr&lt;=A9383),OR(s_maxyr="",s_maxyr&gt;=A9383),OR(s_player="",s_player=C9383)),MAX(F$1:F9382)+1,0)</f>
        <v>0</v>
      </c>
    </row>
    <row r="9384" spans="1:6">
      <c r="A9384" s="20">
        <v>1999</v>
      </c>
      <c r="B9384" s="15" t="s">
        <v>90</v>
      </c>
      <c r="C9384" s="15" t="s">
        <v>5192</v>
      </c>
      <c r="D9384" s="24">
        <v>287500</v>
      </c>
      <c r="E9384" t="str">
        <f>IF(D9384&lt;VLOOKUP(A9384,Min!A:B,2,FALSE),"Y","")</f>
        <v/>
      </c>
      <c r="F9384">
        <f>IF(AND(OR(s_tmchk="all",IF(ISERROR(MATCH(B9384,s_teams,0)),FALSE,TRUE)),OR(s_minsal="",s_minsal&lt;=D9384),OR(s_maxsal="",s_maxsal&gt;=D9384),OR(s_minyr="",s_minyr&lt;=A9384),OR(s_maxyr="",s_maxyr&gt;=A9384),OR(s_player="",s_player=C9384)),MAX(F$1:F9383)+1,0)</f>
        <v>0</v>
      </c>
    </row>
    <row r="9385" spans="1:6">
      <c r="A9385" s="20">
        <v>1999</v>
      </c>
      <c r="B9385" s="15" t="s">
        <v>90</v>
      </c>
      <c r="C9385" s="15" t="s">
        <v>5545</v>
      </c>
      <c r="D9385" s="24">
        <v>287500</v>
      </c>
      <c r="E9385" t="str">
        <f>IF(D9385&lt;VLOOKUP(A9385,Min!A:B,2,FALSE),"Y","")</f>
        <v/>
      </c>
      <c r="F9385">
        <f>IF(AND(OR(s_tmchk="all",IF(ISERROR(MATCH(B9385,s_teams,0)),FALSE,TRUE)),OR(s_minsal="",s_minsal&lt;=D9385),OR(s_maxsal="",s_maxsal&gt;=D9385),OR(s_minyr="",s_minyr&lt;=A9385),OR(s_maxyr="",s_maxyr&gt;=A9385),OR(s_player="",s_player=C9385)),MAX(F$1:F9384)+1,0)</f>
        <v>0</v>
      </c>
    </row>
    <row r="9386" spans="1:6">
      <c r="A9386" s="20">
        <v>1999</v>
      </c>
      <c r="B9386" s="15" t="s">
        <v>92</v>
      </c>
      <c r="C9386" s="15" t="s">
        <v>5202</v>
      </c>
      <c r="D9386" s="24" t="s">
        <v>15337</v>
      </c>
      <c r="E9386" t="str">
        <f>IF(D9386&lt;VLOOKUP(A9386,Min!A:B,2,FALSE),"Y","")</f>
        <v/>
      </c>
      <c r="F9386">
        <f>IF(AND(OR(s_tmchk="all",IF(ISERROR(MATCH(B9386,s_teams,0)),FALSE,TRUE)),OR(s_minsal="",s_minsal&lt;=D9386),OR(s_maxsal="",s_maxsal&gt;=D9386),OR(s_minyr="",s_minyr&lt;=A9386),OR(s_maxyr="",s_maxyr&gt;=A9386),OR(s_player="",s_player=C9386)),MAX(F$1:F9385)+1,0)</f>
        <v>0</v>
      </c>
    </row>
    <row r="9387" spans="1:6">
      <c r="A9387" s="20">
        <v>1999</v>
      </c>
      <c r="B9387" s="15" t="s">
        <v>92</v>
      </c>
      <c r="C9387" s="15" t="s">
        <v>5871</v>
      </c>
      <c r="D9387" s="24" t="s">
        <v>15337</v>
      </c>
      <c r="E9387" t="str">
        <f>IF(D9387&lt;VLOOKUP(A9387,Min!A:B,2,FALSE),"Y","")</f>
        <v/>
      </c>
      <c r="F9387">
        <f>IF(AND(OR(s_tmchk="all",IF(ISERROR(MATCH(B9387,s_teams,0)),FALSE,TRUE)),OR(s_minsal="",s_minsal&lt;=D9387),OR(s_maxsal="",s_maxsal&gt;=D9387),OR(s_minyr="",s_minyr&lt;=A9387),OR(s_maxyr="",s_maxyr&gt;=A9387),OR(s_player="",s_player=C9387)),MAX(F$1:F9386)+1,0)</f>
        <v>0</v>
      </c>
    </row>
    <row r="9388" spans="1:6">
      <c r="A9388" s="20">
        <v>1999</v>
      </c>
      <c r="B9388" s="15" t="s">
        <v>92</v>
      </c>
      <c r="C9388" s="15" t="s">
        <v>5388</v>
      </c>
      <c r="D9388" s="24">
        <v>13125000</v>
      </c>
      <c r="E9388" t="str">
        <f>IF(D9388&lt;VLOOKUP(A9388,Min!A:B,2,FALSE),"Y","")</f>
        <v/>
      </c>
      <c r="F9388">
        <f>IF(AND(OR(s_tmchk="all",IF(ISERROR(MATCH(B9388,s_teams,0)),FALSE,TRUE)),OR(s_minsal="",s_minsal&lt;=D9388),OR(s_maxsal="",s_maxsal&gt;=D9388),OR(s_minyr="",s_minyr&lt;=A9388),OR(s_maxyr="",s_maxyr&gt;=A9388),OR(s_player="",s_player=C9388)),MAX(F$1:F9387)+1,0)</f>
        <v>0</v>
      </c>
    </row>
    <row r="9389" spans="1:6">
      <c r="A9389" s="20">
        <v>1999</v>
      </c>
      <c r="B9389" s="15" t="s">
        <v>92</v>
      </c>
      <c r="C9389" s="15" t="s">
        <v>5742</v>
      </c>
      <c r="D9389" s="24">
        <v>4400000</v>
      </c>
      <c r="E9389" t="str">
        <f>IF(D9389&lt;VLOOKUP(A9389,Min!A:B,2,FALSE),"Y","")</f>
        <v/>
      </c>
      <c r="F9389">
        <f>IF(AND(OR(s_tmchk="all",IF(ISERROR(MATCH(B9389,s_teams,0)),FALSE,TRUE)),OR(s_minsal="",s_minsal&lt;=D9389),OR(s_maxsal="",s_maxsal&gt;=D9389),OR(s_minyr="",s_minyr&lt;=A9389),OR(s_maxyr="",s_maxyr&gt;=A9389),OR(s_player="",s_player=C9389)),MAX(F$1:F9388)+1,0)</f>
        <v>0</v>
      </c>
    </row>
    <row r="9390" spans="1:6">
      <c r="A9390" s="20">
        <v>1999</v>
      </c>
      <c r="B9390" s="15" t="s">
        <v>92</v>
      </c>
      <c r="C9390" s="15" t="s">
        <v>4731</v>
      </c>
      <c r="D9390" s="24">
        <v>4000000</v>
      </c>
      <c r="E9390" t="str">
        <f>IF(D9390&lt;VLOOKUP(A9390,Min!A:B,2,FALSE),"Y","")</f>
        <v/>
      </c>
      <c r="F9390">
        <f>IF(AND(OR(s_tmchk="all",IF(ISERROR(MATCH(B9390,s_teams,0)),FALSE,TRUE)),OR(s_minsal="",s_minsal&lt;=D9390),OR(s_maxsal="",s_maxsal&gt;=D9390),OR(s_minyr="",s_minyr&lt;=A9390),OR(s_maxyr="",s_maxyr&gt;=A9390),OR(s_player="",s_player=C9390)),MAX(F$1:F9389)+1,0)</f>
        <v>0</v>
      </c>
    </row>
    <row r="9391" spans="1:6">
      <c r="A9391" s="20">
        <v>1999</v>
      </c>
      <c r="B9391" s="15" t="s">
        <v>92</v>
      </c>
      <c r="C9391" s="15" t="s">
        <v>5689</v>
      </c>
      <c r="D9391" s="24">
        <v>2500000</v>
      </c>
      <c r="E9391" t="str">
        <f>IF(D9391&lt;VLOOKUP(A9391,Min!A:B,2,FALSE),"Y","")</f>
        <v/>
      </c>
      <c r="F9391">
        <f>IF(AND(OR(s_tmchk="all",IF(ISERROR(MATCH(B9391,s_teams,0)),FALSE,TRUE)),OR(s_minsal="",s_minsal&lt;=D9391),OR(s_maxsal="",s_maxsal&gt;=D9391),OR(s_minyr="",s_minyr&lt;=A9391),OR(s_maxyr="",s_maxyr&gt;=A9391),OR(s_player="",s_player=C9391)),MAX(F$1:F9390)+1,0)</f>
        <v>0</v>
      </c>
    </row>
    <row r="9392" spans="1:6">
      <c r="A9392" s="20">
        <v>1999</v>
      </c>
      <c r="B9392" s="15" t="s">
        <v>92</v>
      </c>
      <c r="C9392" s="15" t="s">
        <v>6108</v>
      </c>
      <c r="D9392" s="24">
        <v>2380000</v>
      </c>
      <c r="E9392" t="str">
        <f>IF(D9392&lt;VLOOKUP(A9392,Min!A:B,2,FALSE),"Y","")</f>
        <v/>
      </c>
      <c r="F9392">
        <f>IF(AND(OR(s_tmchk="all",IF(ISERROR(MATCH(B9392,s_teams,0)),FALSE,TRUE)),OR(s_minsal="",s_minsal&lt;=D9392),OR(s_maxsal="",s_maxsal&gt;=D9392),OR(s_minyr="",s_minyr&lt;=A9392),OR(s_maxyr="",s_maxyr&gt;=A9392),OR(s_player="",s_player=C9392)),MAX(F$1:F9391)+1,0)</f>
        <v>0</v>
      </c>
    </row>
    <row r="9393" spans="1:6">
      <c r="A9393" s="20">
        <v>1999</v>
      </c>
      <c r="B9393" s="15" t="s">
        <v>92</v>
      </c>
      <c r="C9393" s="15" t="s">
        <v>6045</v>
      </c>
      <c r="D9393" s="24">
        <v>1750000</v>
      </c>
      <c r="E9393" t="str">
        <f>IF(D9393&lt;VLOOKUP(A9393,Min!A:B,2,FALSE),"Y","")</f>
        <v/>
      </c>
      <c r="F9393">
        <f>IF(AND(OR(s_tmchk="all",IF(ISERROR(MATCH(B9393,s_teams,0)),FALSE,TRUE)),OR(s_minsal="",s_minsal&lt;=D9393),OR(s_maxsal="",s_maxsal&gt;=D9393),OR(s_minyr="",s_minyr&lt;=A9393),OR(s_maxyr="",s_maxyr&gt;=A9393),OR(s_player="",s_player=C9393)),MAX(F$1:F9392)+1,0)</f>
        <v>0</v>
      </c>
    </row>
    <row r="9394" spans="1:6">
      <c r="A9394" s="20">
        <v>1999</v>
      </c>
      <c r="B9394" s="15" t="s">
        <v>92</v>
      </c>
      <c r="C9394" s="15" t="s">
        <v>4804</v>
      </c>
      <c r="D9394" s="24">
        <v>1440000</v>
      </c>
      <c r="E9394" t="str">
        <f>IF(D9394&lt;VLOOKUP(A9394,Min!A:B,2,FALSE),"Y","")</f>
        <v/>
      </c>
      <c r="F9394">
        <f>IF(AND(OR(s_tmchk="all",IF(ISERROR(MATCH(B9394,s_teams,0)),FALSE,TRUE)),OR(s_minsal="",s_minsal&lt;=D9394),OR(s_maxsal="",s_maxsal&gt;=D9394),OR(s_minyr="",s_minyr&lt;=A9394),OR(s_maxyr="",s_maxyr&gt;=A9394),OR(s_player="",s_player=C9394)),MAX(F$1:F9393)+1,0)</f>
        <v>0</v>
      </c>
    </row>
    <row r="9395" spans="1:6">
      <c r="A9395" s="20">
        <v>1999</v>
      </c>
      <c r="B9395" s="15" t="s">
        <v>92</v>
      </c>
      <c r="C9395" s="15" t="s">
        <v>6062</v>
      </c>
      <c r="D9395" s="24">
        <v>1320000</v>
      </c>
      <c r="E9395" t="str">
        <f>IF(D9395&lt;VLOOKUP(A9395,Min!A:B,2,FALSE),"Y","")</f>
        <v/>
      </c>
      <c r="F9395">
        <f>IF(AND(OR(s_tmchk="all",IF(ISERROR(MATCH(B9395,s_teams,0)),FALSE,TRUE)),OR(s_minsal="",s_minsal&lt;=D9395),OR(s_maxsal="",s_maxsal&gt;=D9395),OR(s_minyr="",s_minyr&lt;=A9395),OR(s_maxyr="",s_maxyr&gt;=A9395),OR(s_player="",s_player=C9395)),MAX(F$1:F9394)+1,0)</f>
        <v>0</v>
      </c>
    </row>
    <row r="9396" spans="1:6">
      <c r="A9396" s="20">
        <v>1999</v>
      </c>
      <c r="B9396" s="15" t="s">
        <v>92</v>
      </c>
      <c r="C9396" s="15" t="s">
        <v>5524</v>
      </c>
      <c r="D9396" s="24">
        <v>1316000</v>
      </c>
      <c r="E9396" t="str">
        <f>IF(D9396&lt;VLOOKUP(A9396,Min!A:B,2,FALSE),"Y","")</f>
        <v/>
      </c>
      <c r="F9396">
        <f>IF(AND(OR(s_tmchk="all",IF(ISERROR(MATCH(B9396,s_teams,0)),FALSE,TRUE)),OR(s_minsal="",s_minsal&lt;=D9396),OR(s_maxsal="",s_maxsal&gt;=D9396),OR(s_minyr="",s_minyr&lt;=A9396),OR(s_maxyr="",s_maxyr&gt;=A9396),OR(s_player="",s_player=C9396)),MAX(F$1:F9395)+1,0)</f>
        <v>0</v>
      </c>
    </row>
    <row r="9397" spans="1:6">
      <c r="A9397" s="20">
        <v>1999</v>
      </c>
      <c r="B9397" s="15" t="s">
        <v>92</v>
      </c>
      <c r="C9397" s="15" t="s">
        <v>4641</v>
      </c>
      <c r="D9397" s="24">
        <v>800000</v>
      </c>
      <c r="E9397" t="str">
        <f>IF(D9397&lt;VLOOKUP(A9397,Min!A:B,2,FALSE),"Y","")</f>
        <v/>
      </c>
      <c r="F9397">
        <f>IF(AND(OR(s_tmchk="all",IF(ISERROR(MATCH(B9397,s_teams,0)),FALSE,TRUE)),OR(s_minsal="",s_minsal&lt;=D9397),OR(s_maxsal="",s_maxsal&gt;=D9397),OR(s_minyr="",s_minyr&lt;=A9397),OR(s_maxyr="",s_maxyr&gt;=A9397),OR(s_player="",s_player=C9397)),MAX(F$1:F9396)+1,0)</f>
        <v>0</v>
      </c>
    </row>
    <row r="9398" spans="1:6">
      <c r="A9398" s="20">
        <v>1999</v>
      </c>
      <c r="B9398" s="15" t="s">
        <v>92</v>
      </c>
      <c r="C9398" s="15" t="s">
        <v>5267</v>
      </c>
      <c r="D9398" s="24">
        <v>350000</v>
      </c>
      <c r="E9398" t="str">
        <f>IF(D9398&lt;VLOOKUP(A9398,Min!A:B,2,FALSE),"Y","")</f>
        <v/>
      </c>
      <c r="F9398">
        <f>IF(AND(OR(s_tmchk="all",IF(ISERROR(MATCH(B9398,s_teams,0)),FALSE,TRUE)),OR(s_minsal="",s_minsal&lt;=D9398),OR(s_maxsal="",s_maxsal&gt;=D9398),OR(s_minyr="",s_minyr&lt;=A9398),OR(s_maxyr="",s_maxyr&gt;=A9398),OR(s_player="",s_player=C9398)),MAX(F$1:F9397)+1,0)</f>
        <v>0</v>
      </c>
    </row>
    <row r="9399" spans="1:6">
      <c r="A9399" s="20">
        <v>1999</v>
      </c>
      <c r="B9399" s="15" t="s">
        <v>92</v>
      </c>
      <c r="C9399" s="15" t="s">
        <v>5333</v>
      </c>
      <c r="D9399" s="24">
        <v>350000</v>
      </c>
      <c r="E9399" t="str">
        <f>IF(D9399&lt;VLOOKUP(A9399,Min!A:B,2,FALSE),"Y","")</f>
        <v/>
      </c>
      <c r="F9399">
        <f>IF(AND(OR(s_tmchk="all",IF(ISERROR(MATCH(B9399,s_teams,0)),FALSE,TRUE)),OR(s_minsal="",s_minsal&lt;=D9399),OR(s_maxsal="",s_maxsal&gt;=D9399),OR(s_minyr="",s_minyr&lt;=A9399),OR(s_maxyr="",s_maxyr&gt;=A9399),OR(s_player="",s_player=C9399)),MAX(F$1:F9398)+1,0)</f>
        <v>0</v>
      </c>
    </row>
    <row r="9400" spans="1:6">
      <c r="A9400" s="20">
        <v>1999</v>
      </c>
      <c r="B9400" s="15" t="s">
        <v>92</v>
      </c>
      <c r="C9400" s="15" t="s">
        <v>5804</v>
      </c>
      <c r="D9400" s="24">
        <v>287500</v>
      </c>
      <c r="E9400" t="str">
        <f>IF(D9400&lt;VLOOKUP(A9400,Min!A:B,2,FALSE),"Y","")</f>
        <v/>
      </c>
      <c r="F9400">
        <f>IF(AND(OR(s_tmchk="all",IF(ISERROR(MATCH(B9400,s_teams,0)),FALSE,TRUE)),OR(s_minsal="",s_minsal&lt;=D9400),OR(s_maxsal="",s_maxsal&gt;=D9400),OR(s_minyr="",s_minyr&lt;=A9400),OR(s_maxyr="",s_maxyr&gt;=A9400),OR(s_player="",s_player=C9400)),MAX(F$1:F9399)+1,0)</f>
        <v>0</v>
      </c>
    </row>
    <row r="9401" spans="1:6">
      <c r="A9401" s="20">
        <v>1998</v>
      </c>
      <c r="B9401" s="15" t="s">
        <v>28</v>
      </c>
      <c r="C9401" s="15" t="s">
        <v>4968</v>
      </c>
      <c r="D9401" s="24">
        <v>9615187</v>
      </c>
      <c r="E9401" t="str">
        <f>IF(D9401&lt;VLOOKUP(A9401,Min!A:B,2,FALSE),"Y","")</f>
        <v/>
      </c>
      <c r="F9401">
        <f>IF(AND(OR(s_tmchk="all",IF(ISERROR(MATCH(B9401,s_teams,0)),FALSE,TRUE)),OR(s_minsal="",s_minsal&lt;=D9401),OR(s_maxsal="",s_maxsal&gt;=D9401),OR(s_minyr="",s_minyr&lt;=A9401),OR(s_maxyr="",s_maxyr&gt;=A9401),OR(s_player="",s_player=C9401)),MAX(F$1:F9400)+1,0)</f>
        <v>0</v>
      </c>
    </row>
    <row r="9402" spans="1:6">
      <c r="A9402" s="20">
        <v>1998</v>
      </c>
      <c r="B9402" s="15" t="s">
        <v>28</v>
      </c>
      <c r="C9402" s="15" t="s">
        <v>6016</v>
      </c>
      <c r="D9402" s="24">
        <v>5400000</v>
      </c>
      <c r="E9402" t="str">
        <f>IF(D9402&lt;VLOOKUP(A9402,Min!A:B,2,FALSE),"Y","")</f>
        <v/>
      </c>
      <c r="F9402">
        <f>IF(AND(OR(s_tmchk="all",IF(ISERROR(MATCH(B9402,s_teams,0)),FALSE,TRUE)),OR(s_minsal="",s_minsal&lt;=D9402),OR(s_maxsal="",s_maxsal&gt;=D9402),OR(s_minyr="",s_minyr&lt;=A9402),OR(s_maxyr="",s_maxyr&gt;=A9402),OR(s_player="",s_player=C9402)),MAX(F$1:F9401)+1,0)</f>
        <v>0</v>
      </c>
    </row>
    <row r="9403" spans="1:6">
      <c r="A9403" s="20">
        <v>1998</v>
      </c>
      <c r="B9403" s="15" t="s">
        <v>28</v>
      </c>
      <c r="C9403" s="15" t="s">
        <v>4805</v>
      </c>
      <c r="D9403" s="24">
        <v>5050000</v>
      </c>
      <c r="E9403" t="str">
        <f>IF(D9403&lt;VLOOKUP(A9403,Min!A:B,2,FALSE),"Y","")</f>
        <v/>
      </c>
      <c r="F9403">
        <f>IF(AND(OR(s_tmchk="all",IF(ISERROR(MATCH(B9403,s_teams,0)),FALSE,TRUE)),OR(s_minsal="",s_minsal&lt;=D9403),OR(s_maxsal="",s_maxsal&gt;=D9403),OR(s_minyr="",s_minyr&lt;=A9403),OR(s_maxyr="",s_maxyr&gt;=A9403),OR(s_player="",s_player=C9403)),MAX(F$1:F9402)+1,0)</f>
        <v>0</v>
      </c>
    </row>
    <row r="9404" spans="1:6">
      <c r="A9404" s="20">
        <v>1998</v>
      </c>
      <c r="B9404" s="15" t="s">
        <v>28</v>
      </c>
      <c r="C9404" s="15" t="s">
        <v>5414</v>
      </c>
      <c r="D9404" s="24">
        <v>3332000</v>
      </c>
      <c r="E9404" t="str">
        <f>IF(D9404&lt;VLOOKUP(A9404,Min!A:B,2,FALSE),"Y","")</f>
        <v/>
      </c>
      <c r="F9404">
        <f>IF(AND(OR(s_tmchk="all",IF(ISERROR(MATCH(B9404,s_teams,0)),FALSE,TRUE)),OR(s_minsal="",s_minsal&lt;=D9404),OR(s_maxsal="",s_maxsal&gt;=D9404),OR(s_minyr="",s_minyr&lt;=A9404),OR(s_maxyr="",s_maxyr&gt;=A9404),OR(s_player="",s_player=C9404)),MAX(F$1:F9403)+1,0)</f>
        <v>0</v>
      </c>
    </row>
    <row r="9405" spans="1:6">
      <c r="A9405" s="20">
        <v>1998</v>
      </c>
      <c r="B9405" s="15" t="s">
        <v>28</v>
      </c>
      <c r="C9405" s="15" t="s">
        <v>5697</v>
      </c>
      <c r="D9405" s="24">
        <v>3000000</v>
      </c>
      <c r="E9405" t="str">
        <f>IF(D9405&lt;VLOOKUP(A9405,Min!A:B,2,FALSE),"Y","")</f>
        <v/>
      </c>
      <c r="F9405">
        <f>IF(AND(OR(s_tmchk="all",IF(ISERROR(MATCH(B9405,s_teams,0)),FALSE,TRUE)),OR(s_minsal="",s_minsal&lt;=D9405),OR(s_maxsal="",s_maxsal&gt;=D9405),OR(s_minyr="",s_minyr&lt;=A9405),OR(s_maxyr="",s_maxyr&gt;=A9405),OR(s_player="",s_player=C9405)),MAX(F$1:F9404)+1,0)</f>
        <v>0</v>
      </c>
    </row>
    <row r="9406" spans="1:6">
      <c r="A9406" s="20">
        <v>1998</v>
      </c>
      <c r="B9406" s="15" t="s">
        <v>28</v>
      </c>
      <c r="C9406" s="15" t="s">
        <v>4529</v>
      </c>
      <c r="D9406" s="24">
        <v>1028400</v>
      </c>
      <c r="E9406" t="str">
        <f>IF(D9406&lt;VLOOKUP(A9406,Min!A:B,2,FALSE),"Y","")</f>
        <v/>
      </c>
      <c r="F9406">
        <f>IF(AND(OR(s_tmchk="all",IF(ISERROR(MATCH(B9406,s_teams,0)),FALSE,TRUE)),OR(s_minsal="",s_minsal&lt;=D9406),OR(s_maxsal="",s_maxsal&gt;=D9406),OR(s_minyr="",s_minyr&lt;=A9406),OR(s_maxyr="",s_maxyr&gt;=A9406),OR(s_player="",s_player=C9406)),MAX(F$1:F9405)+1,0)</f>
        <v>0</v>
      </c>
    </row>
    <row r="9407" spans="1:6">
      <c r="A9407" s="20">
        <v>1998</v>
      </c>
      <c r="B9407" s="15" t="s">
        <v>28</v>
      </c>
      <c r="C9407" s="15" t="s">
        <v>5016</v>
      </c>
      <c r="D9407" s="24">
        <v>723840</v>
      </c>
      <c r="E9407" t="str">
        <f>IF(D9407&lt;VLOOKUP(A9407,Min!A:B,2,FALSE),"Y","")</f>
        <v/>
      </c>
      <c r="F9407">
        <f>IF(AND(OR(s_tmchk="all",IF(ISERROR(MATCH(B9407,s_teams,0)),FALSE,TRUE)),OR(s_minsal="",s_minsal&lt;=D9407),OR(s_maxsal="",s_maxsal&gt;=D9407),OR(s_minyr="",s_minyr&lt;=A9407),OR(s_maxyr="",s_maxyr&gt;=A9407),OR(s_player="",s_player=C9407)),MAX(F$1:F9406)+1,0)</f>
        <v>0</v>
      </c>
    </row>
    <row r="9408" spans="1:6">
      <c r="A9408" s="20">
        <v>1998</v>
      </c>
      <c r="B9408" s="15" t="s">
        <v>28</v>
      </c>
      <c r="C9408" s="15" t="s">
        <v>5034</v>
      </c>
      <c r="D9408" s="24">
        <v>326700</v>
      </c>
      <c r="E9408" t="str">
        <f>IF(D9408&lt;VLOOKUP(A9408,Min!A:B,2,FALSE),"Y","")</f>
        <v/>
      </c>
      <c r="F9408">
        <f>IF(AND(OR(s_tmchk="all",IF(ISERROR(MATCH(B9408,s_teams,0)),FALSE,TRUE)),OR(s_minsal="",s_minsal&lt;=D9408),OR(s_maxsal="",s_maxsal&gt;=D9408),OR(s_minyr="",s_minyr&lt;=A9408),OR(s_maxyr="",s_maxyr&gt;=A9408),OR(s_player="",s_player=C9408)),MAX(F$1:F9407)+1,0)</f>
        <v>0</v>
      </c>
    </row>
    <row r="9409" spans="1:6">
      <c r="A9409" s="20">
        <v>1998</v>
      </c>
      <c r="B9409" s="15" t="s">
        <v>28</v>
      </c>
      <c r="C9409" s="15" t="s">
        <v>6132</v>
      </c>
      <c r="D9409" s="24">
        <v>326700</v>
      </c>
      <c r="E9409" t="str">
        <f>IF(D9409&lt;VLOOKUP(A9409,Min!A:B,2,FALSE),"Y","")</f>
        <v/>
      </c>
      <c r="F9409">
        <f>IF(AND(OR(s_tmchk="all",IF(ISERROR(MATCH(B9409,s_teams,0)),FALSE,TRUE)),OR(s_minsal="",s_minsal&lt;=D9409),OR(s_maxsal="",s_maxsal&gt;=D9409),OR(s_minyr="",s_minyr&lt;=A9409),OR(s_maxyr="",s_maxyr&gt;=A9409),OR(s_player="",s_player=C9409)),MAX(F$1:F9408)+1,0)</f>
        <v>0</v>
      </c>
    </row>
    <row r="9410" spans="1:6">
      <c r="A9410" s="20">
        <v>1998</v>
      </c>
      <c r="B9410" s="15" t="s">
        <v>28</v>
      </c>
      <c r="C9410" s="15" t="s">
        <v>4600</v>
      </c>
      <c r="D9410" s="24">
        <v>272250</v>
      </c>
      <c r="E9410" t="str">
        <f>IF(D9410&lt;VLOOKUP(A9410,Min!A:B,2,FALSE),"Y","")</f>
        <v/>
      </c>
      <c r="F9410">
        <f>IF(AND(OR(s_tmchk="all",IF(ISERROR(MATCH(B9410,s_teams,0)),FALSE,TRUE)),OR(s_minsal="",s_minsal&lt;=D9410),OR(s_maxsal="",s_maxsal&gt;=D9410),OR(s_minyr="",s_minyr&lt;=A9410),OR(s_maxyr="",s_maxyr&gt;=A9410),OR(s_player="",s_player=C9410)),MAX(F$1:F9409)+1,0)</f>
        <v>0</v>
      </c>
    </row>
    <row r="9411" spans="1:6">
      <c r="A9411" s="20">
        <v>1998</v>
      </c>
      <c r="B9411" s="15" t="s">
        <v>28</v>
      </c>
      <c r="C9411" s="15" t="s">
        <v>4810</v>
      </c>
      <c r="D9411" s="24">
        <v>272250</v>
      </c>
      <c r="E9411" t="str">
        <f>IF(D9411&lt;VLOOKUP(A9411,Min!A:B,2,FALSE),"Y","")</f>
        <v/>
      </c>
      <c r="F9411">
        <f>IF(AND(OR(s_tmchk="all",IF(ISERROR(MATCH(B9411,s_teams,0)),FALSE,TRUE)),OR(s_minsal="",s_minsal&lt;=D9411),OR(s_maxsal="",s_maxsal&gt;=D9411),OR(s_minyr="",s_minyr&lt;=A9411),OR(s_maxyr="",s_maxyr&gt;=A9411),OR(s_player="",s_player=C9411)),MAX(F$1:F9410)+1,0)</f>
        <v>0</v>
      </c>
    </row>
    <row r="9412" spans="1:6">
      <c r="A9412" s="20">
        <v>1998</v>
      </c>
      <c r="B9412" s="15" t="s">
        <v>28</v>
      </c>
      <c r="C9412" s="15" t="s">
        <v>4981</v>
      </c>
      <c r="D9412" s="24">
        <v>272250</v>
      </c>
      <c r="E9412" t="str">
        <f>IF(D9412&lt;VLOOKUP(A9412,Min!A:B,2,FALSE),"Y","")</f>
        <v/>
      </c>
      <c r="F9412">
        <f>IF(AND(OR(s_tmchk="all",IF(ISERROR(MATCH(B9412,s_teams,0)),FALSE,TRUE)),OR(s_minsal="",s_minsal&lt;=D9412),OR(s_maxsal="",s_maxsal&gt;=D9412),OR(s_minyr="",s_minyr&lt;=A9412),OR(s_maxyr="",s_maxyr&gt;=A9412),OR(s_player="",s_player=C9412)),MAX(F$1:F9411)+1,0)</f>
        <v>0</v>
      </c>
    </row>
    <row r="9413" spans="1:6">
      <c r="A9413" s="20">
        <v>1998</v>
      </c>
      <c r="B9413" s="15" t="s">
        <v>28</v>
      </c>
      <c r="C9413" s="15" t="s">
        <v>5128</v>
      </c>
      <c r="D9413" s="24">
        <v>272250</v>
      </c>
      <c r="E9413" t="str">
        <f>IF(D9413&lt;VLOOKUP(A9413,Min!A:B,2,FALSE),"Y","")</f>
        <v/>
      </c>
      <c r="F9413">
        <f>IF(AND(OR(s_tmchk="all",IF(ISERROR(MATCH(B9413,s_teams,0)),FALSE,TRUE)),OR(s_minsal="",s_minsal&lt;=D9413),OR(s_maxsal="",s_maxsal&gt;=D9413),OR(s_minyr="",s_minyr&lt;=A9413),OR(s_maxyr="",s_maxyr&gt;=A9413),OR(s_player="",s_player=C9413)),MAX(F$1:F9412)+1,0)</f>
        <v>0</v>
      </c>
    </row>
    <row r="9414" spans="1:6">
      <c r="A9414" s="20">
        <v>1998</v>
      </c>
      <c r="B9414" s="15" t="s">
        <v>28</v>
      </c>
      <c r="C9414" s="15" t="s">
        <v>4775</v>
      </c>
      <c r="D9414" s="24">
        <v>242000</v>
      </c>
      <c r="E9414" t="str">
        <f>IF(D9414&lt;VLOOKUP(A9414,Min!A:B,2,FALSE),"Y","")</f>
        <v/>
      </c>
      <c r="F9414">
        <f>IF(AND(OR(s_tmchk="all",IF(ISERROR(MATCH(B9414,s_teams,0)),FALSE,TRUE)),OR(s_minsal="",s_minsal&lt;=D9414),OR(s_maxsal="",s_maxsal&gt;=D9414),OR(s_minyr="",s_minyr&lt;=A9414),OR(s_maxyr="",s_maxyr&gt;=A9414),OR(s_player="",s_player=C9414)),MAX(F$1:F9413)+1,0)</f>
        <v>0</v>
      </c>
    </row>
    <row r="9415" spans="1:6">
      <c r="A9415" s="20">
        <v>1998</v>
      </c>
      <c r="B9415" s="15" t="s">
        <v>32</v>
      </c>
      <c r="C9415" s="15" t="s">
        <v>4919</v>
      </c>
      <c r="D9415" s="24">
        <v>3500000</v>
      </c>
      <c r="E9415" t="str">
        <f>IF(D9415&lt;VLOOKUP(A9415,Min!A:B,2,FALSE),"Y","")</f>
        <v/>
      </c>
      <c r="F9415">
        <f>IF(AND(OR(s_tmchk="all",IF(ISERROR(MATCH(B9415,s_teams,0)),FALSE,TRUE)),OR(s_minsal="",s_minsal&lt;=D9415),OR(s_maxsal="",s_maxsal&gt;=D9415),OR(s_minyr="",s_minyr&lt;=A9415),OR(s_maxyr="",s_maxyr&gt;=A9415),OR(s_player="",s_player=C9415)),MAX(F$1:F9414)+1,0)</f>
        <v>0</v>
      </c>
    </row>
    <row r="9416" spans="1:6">
      <c r="A9416" s="20">
        <v>1998</v>
      </c>
      <c r="B9416" s="15" t="s">
        <v>32</v>
      </c>
      <c r="C9416" s="15" t="s">
        <v>4867</v>
      </c>
      <c r="D9416" s="24">
        <v>3400000</v>
      </c>
      <c r="E9416" t="str">
        <f>IF(D9416&lt;VLOOKUP(A9416,Min!A:B,2,FALSE),"Y","")</f>
        <v/>
      </c>
      <c r="F9416">
        <f>IF(AND(OR(s_tmchk="all",IF(ISERROR(MATCH(B9416,s_teams,0)),FALSE,TRUE)),OR(s_minsal="",s_minsal&lt;=D9416),OR(s_maxsal="",s_maxsal&gt;=D9416),OR(s_minyr="",s_minyr&lt;=A9416),OR(s_maxyr="",s_maxyr&gt;=A9416),OR(s_player="",s_player=C9416)),MAX(F$1:F9415)+1,0)</f>
        <v>0</v>
      </c>
    </row>
    <row r="9417" spans="1:6">
      <c r="A9417" s="20">
        <v>1998</v>
      </c>
      <c r="B9417" s="15" t="s">
        <v>32</v>
      </c>
      <c r="C9417" s="15" t="s">
        <v>4969</v>
      </c>
      <c r="D9417" s="24">
        <v>2500000</v>
      </c>
      <c r="E9417" t="str">
        <f>IF(D9417&lt;VLOOKUP(A9417,Min!A:B,2,FALSE),"Y","")</f>
        <v/>
      </c>
      <c r="F9417">
        <f>IF(AND(OR(s_tmchk="all",IF(ISERROR(MATCH(B9417,s_teams,0)),FALSE,TRUE)),OR(s_minsal="",s_minsal&lt;=D9417),OR(s_maxsal="",s_maxsal&gt;=D9417),OR(s_minyr="",s_minyr&lt;=A9417),OR(s_maxyr="",s_maxyr&gt;=A9417),OR(s_player="",s_player=C9417)),MAX(F$1:F9416)+1,0)</f>
        <v>0</v>
      </c>
    </row>
    <row r="9418" spans="1:6">
      <c r="A9418" s="20">
        <v>1998</v>
      </c>
      <c r="B9418" s="15" t="s">
        <v>32</v>
      </c>
      <c r="C9418" s="15" t="s">
        <v>2887</v>
      </c>
      <c r="D9418" s="24">
        <v>2384640</v>
      </c>
      <c r="E9418" t="str">
        <f>IF(D9418&lt;VLOOKUP(A9418,Min!A:B,2,FALSE),"Y","")</f>
        <v/>
      </c>
      <c r="F9418">
        <f>IF(AND(OR(s_tmchk="all",IF(ISERROR(MATCH(B9418,s_teams,0)),FALSE,TRUE)),OR(s_minsal="",s_minsal&lt;=D9418),OR(s_maxsal="",s_maxsal&gt;=D9418),OR(s_minyr="",s_minyr&lt;=A9418),OR(s_maxyr="",s_maxyr&gt;=A9418),OR(s_player="",s_player=C9418)),MAX(F$1:F9417)+1,0)</f>
        <v>0</v>
      </c>
    </row>
    <row r="9419" spans="1:6">
      <c r="A9419" s="20">
        <v>1998</v>
      </c>
      <c r="B9419" s="15" t="s">
        <v>32</v>
      </c>
      <c r="C9419" s="15" t="s">
        <v>5137</v>
      </c>
      <c r="D9419" s="24">
        <v>2160000</v>
      </c>
      <c r="E9419" t="str">
        <f>IF(D9419&lt;VLOOKUP(A9419,Min!A:B,2,FALSE),"Y","")</f>
        <v/>
      </c>
      <c r="F9419">
        <f>IF(AND(OR(s_tmchk="all",IF(ISERROR(MATCH(B9419,s_teams,0)),FALSE,TRUE)),OR(s_minsal="",s_minsal&lt;=D9419),OR(s_maxsal="",s_maxsal&gt;=D9419),OR(s_minyr="",s_minyr&lt;=A9419),OR(s_maxyr="",s_maxyr&gt;=A9419),OR(s_player="",s_player=C9419)),MAX(F$1:F9418)+1,0)</f>
        <v>0</v>
      </c>
    </row>
    <row r="9420" spans="1:6">
      <c r="A9420" s="20">
        <v>1998</v>
      </c>
      <c r="B9420" s="15" t="s">
        <v>32</v>
      </c>
      <c r="C9420" s="15" t="s">
        <v>5772</v>
      </c>
      <c r="D9420" s="24">
        <v>2090000</v>
      </c>
      <c r="E9420" t="str">
        <f>IF(D9420&lt;VLOOKUP(A9420,Min!A:B,2,FALSE),"Y","")</f>
        <v/>
      </c>
      <c r="F9420">
        <f>IF(AND(OR(s_tmchk="all",IF(ISERROR(MATCH(B9420,s_teams,0)),FALSE,TRUE)),OR(s_minsal="",s_minsal&lt;=D9420),OR(s_maxsal="",s_maxsal&gt;=D9420),OR(s_minyr="",s_minyr&lt;=A9420),OR(s_maxyr="",s_maxyr&gt;=A9420),OR(s_player="",s_player=C9420)),MAX(F$1:F9419)+1,0)</f>
        <v>0</v>
      </c>
    </row>
    <row r="9421" spans="1:6">
      <c r="A9421" s="20">
        <v>1998</v>
      </c>
      <c r="B9421" s="15" t="s">
        <v>32</v>
      </c>
      <c r="C9421" s="15" t="s">
        <v>6113</v>
      </c>
      <c r="D9421" s="24">
        <v>2000000</v>
      </c>
      <c r="E9421" t="str">
        <f>IF(D9421&lt;VLOOKUP(A9421,Min!A:B,2,FALSE),"Y","")</f>
        <v/>
      </c>
      <c r="F9421">
        <f>IF(AND(OR(s_tmchk="all",IF(ISERROR(MATCH(B9421,s_teams,0)),FALSE,TRUE)),OR(s_minsal="",s_minsal&lt;=D9421),OR(s_maxsal="",s_maxsal&gt;=D9421),OR(s_minyr="",s_minyr&lt;=A9421),OR(s_maxyr="",s_maxyr&gt;=A9421),OR(s_player="",s_player=C9421)),MAX(F$1:F9420)+1,0)</f>
        <v>0</v>
      </c>
    </row>
    <row r="9422" spans="1:6">
      <c r="A9422" s="20">
        <v>1998</v>
      </c>
      <c r="B9422" s="15" t="s">
        <v>32</v>
      </c>
      <c r="C9422" s="15" t="s">
        <v>4609</v>
      </c>
      <c r="D9422" s="24">
        <v>1864080</v>
      </c>
      <c r="E9422" t="str">
        <f>IF(D9422&lt;VLOOKUP(A9422,Min!A:B,2,FALSE),"Y","")</f>
        <v/>
      </c>
      <c r="F9422">
        <f>IF(AND(OR(s_tmchk="all",IF(ISERROR(MATCH(B9422,s_teams,0)),FALSE,TRUE)),OR(s_minsal="",s_minsal&lt;=D9422),OR(s_maxsal="",s_maxsal&gt;=D9422),OR(s_minyr="",s_minyr&lt;=A9422),OR(s_maxyr="",s_maxyr&gt;=A9422),OR(s_player="",s_player=C9422)),MAX(F$1:F9421)+1,0)</f>
        <v>0</v>
      </c>
    </row>
    <row r="9423" spans="1:6">
      <c r="A9423" s="20">
        <v>1998</v>
      </c>
      <c r="B9423" s="15" t="s">
        <v>32</v>
      </c>
      <c r="C9423" s="15" t="s">
        <v>5891</v>
      </c>
      <c r="D9423" s="24">
        <v>1768320</v>
      </c>
      <c r="E9423" t="str">
        <f>IF(D9423&lt;VLOOKUP(A9423,Min!A:B,2,FALSE),"Y","")</f>
        <v/>
      </c>
      <c r="F9423">
        <f>IF(AND(OR(s_tmchk="all",IF(ISERROR(MATCH(B9423,s_teams,0)),FALSE,TRUE)),OR(s_minsal="",s_minsal&lt;=D9423),OR(s_maxsal="",s_maxsal&gt;=D9423),OR(s_minyr="",s_minyr&lt;=A9423),OR(s_maxyr="",s_maxyr&gt;=A9423),OR(s_player="",s_player=C9423)),MAX(F$1:F9422)+1,0)</f>
        <v>0</v>
      </c>
    </row>
    <row r="9424" spans="1:6">
      <c r="A9424" s="20">
        <v>1998</v>
      </c>
      <c r="B9424" s="15" t="s">
        <v>32</v>
      </c>
      <c r="C9424" s="15" t="s">
        <v>4576</v>
      </c>
      <c r="D9424" s="24">
        <v>1200000</v>
      </c>
      <c r="E9424" t="str">
        <f>IF(D9424&lt;VLOOKUP(A9424,Min!A:B,2,FALSE),"Y","")</f>
        <v/>
      </c>
      <c r="F9424">
        <f>IF(AND(OR(s_tmchk="all",IF(ISERROR(MATCH(B9424,s_teams,0)),FALSE,TRUE)),OR(s_minsal="",s_minsal&lt;=D9424),OR(s_maxsal="",s_maxsal&gt;=D9424),OR(s_minyr="",s_minyr&lt;=A9424),OR(s_maxyr="",s_maxyr&gt;=A9424),OR(s_player="",s_player=C9424)),MAX(F$1:F9423)+1,0)</f>
        <v>0</v>
      </c>
    </row>
    <row r="9425" spans="1:6">
      <c r="A9425" s="20">
        <v>1998</v>
      </c>
      <c r="B9425" s="15" t="s">
        <v>32</v>
      </c>
      <c r="C9425" s="15" t="s">
        <v>6170</v>
      </c>
      <c r="D9425" s="24">
        <v>862560</v>
      </c>
      <c r="E9425" t="str">
        <f>IF(D9425&lt;VLOOKUP(A9425,Min!A:B,2,FALSE),"Y","")</f>
        <v/>
      </c>
      <c r="F9425">
        <f>IF(AND(OR(s_tmchk="all",IF(ISERROR(MATCH(B9425,s_teams,0)),FALSE,TRUE)),OR(s_minsal="",s_minsal&lt;=D9425),OR(s_maxsal="",s_maxsal&gt;=D9425),OR(s_minyr="",s_minyr&lt;=A9425),OR(s_maxyr="",s_maxyr&gt;=A9425),OR(s_player="",s_player=C9425)),MAX(F$1:F9424)+1,0)</f>
        <v>0</v>
      </c>
    </row>
    <row r="9426" spans="1:6">
      <c r="A9426" s="20">
        <v>1998</v>
      </c>
      <c r="B9426" s="15" t="s">
        <v>32</v>
      </c>
      <c r="C9426" s="15" t="s">
        <v>4988</v>
      </c>
      <c r="D9426" s="24">
        <v>794880</v>
      </c>
      <c r="E9426" t="str">
        <f>IF(D9426&lt;VLOOKUP(A9426,Min!A:B,2,FALSE),"Y","")</f>
        <v/>
      </c>
      <c r="F9426">
        <f>IF(AND(OR(s_tmchk="all",IF(ISERROR(MATCH(B9426,s_teams,0)),FALSE,TRUE)),OR(s_minsal="",s_minsal&lt;=D9426),OR(s_maxsal="",s_maxsal&gt;=D9426),OR(s_minyr="",s_minyr&lt;=A9426),OR(s_maxyr="",s_maxyr&gt;=A9426),OR(s_player="",s_player=C9426)),MAX(F$1:F9425)+1,0)</f>
        <v>0</v>
      </c>
    </row>
    <row r="9427" spans="1:6">
      <c r="A9427" s="20">
        <v>1998</v>
      </c>
      <c r="B9427" s="15" t="s">
        <v>32</v>
      </c>
      <c r="C9427" s="15" t="s">
        <v>5899</v>
      </c>
      <c r="D9427" s="24">
        <v>763080</v>
      </c>
      <c r="E9427" t="str">
        <f>IF(D9427&lt;VLOOKUP(A9427,Min!A:B,2,FALSE),"Y","")</f>
        <v/>
      </c>
      <c r="F9427">
        <f>IF(AND(OR(s_tmchk="all",IF(ISERROR(MATCH(B9427,s_teams,0)),FALSE,TRUE)),OR(s_minsal="",s_minsal&lt;=D9427),OR(s_maxsal="",s_maxsal&gt;=D9427),OR(s_minyr="",s_minyr&lt;=A9427),OR(s_maxyr="",s_maxyr&gt;=A9427),OR(s_player="",s_player=C9427)),MAX(F$1:F9426)+1,0)</f>
        <v>0</v>
      </c>
    </row>
    <row r="9428" spans="1:6">
      <c r="A9428" s="20">
        <v>1998</v>
      </c>
      <c r="B9428" s="15" t="s">
        <v>32</v>
      </c>
      <c r="C9428" s="15" t="s">
        <v>5345</v>
      </c>
      <c r="D9428" s="24">
        <v>640440</v>
      </c>
      <c r="E9428" t="str">
        <f>IF(D9428&lt;VLOOKUP(A9428,Min!A:B,2,FALSE),"Y","")</f>
        <v/>
      </c>
      <c r="F9428">
        <f>IF(AND(OR(s_tmchk="all",IF(ISERROR(MATCH(B9428,s_teams,0)),FALSE,TRUE)),OR(s_minsal="",s_minsal&lt;=D9428),OR(s_maxsal="",s_maxsal&gt;=D9428),OR(s_minyr="",s_minyr&lt;=A9428),OR(s_maxyr="",s_maxyr&gt;=A9428),OR(s_player="",s_player=C9428)),MAX(F$1:F9427)+1,0)</f>
        <v>0</v>
      </c>
    </row>
    <row r="9429" spans="1:6">
      <c r="A9429" s="20">
        <v>1998</v>
      </c>
      <c r="B9429" s="15" t="s">
        <v>32</v>
      </c>
      <c r="C9429" s="15" t="s">
        <v>4714</v>
      </c>
      <c r="D9429" s="24">
        <v>422500</v>
      </c>
      <c r="E9429" t="str">
        <f>IF(D9429&lt;VLOOKUP(A9429,Min!A:B,2,FALSE),"Y","")</f>
        <v/>
      </c>
      <c r="F9429">
        <f>IF(AND(OR(s_tmchk="all",IF(ISERROR(MATCH(B9429,s_teams,0)),FALSE,TRUE)),OR(s_minsal="",s_minsal&lt;=D9429),OR(s_maxsal="",s_maxsal&gt;=D9429),OR(s_minyr="",s_minyr&lt;=A9429),OR(s_maxyr="",s_maxyr&gt;=A9429),OR(s_player="",s_player=C9429)),MAX(F$1:F9428)+1,0)</f>
        <v>0</v>
      </c>
    </row>
    <row r="9430" spans="1:6">
      <c r="A9430" s="20">
        <v>1998</v>
      </c>
      <c r="B9430" s="15" t="s">
        <v>32</v>
      </c>
      <c r="C9430" s="15" t="s">
        <v>6138</v>
      </c>
      <c r="D9430" s="24">
        <v>400000</v>
      </c>
      <c r="E9430" t="str">
        <f>IF(D9430&lt;VLOOKUP(A9430,Min!A:B,2,FALSE),"Y","")</f>
        <v/>
      </c>
      <c r="F9430">
        <f>IF(AND(OR(s_tmchk="all",IF(ISERROR(MATCH(B9430,s_teams,0)),FALSE,TRUE)),OR(s_minsal="",s_minsal&lt;=D9430),OR(s_maxsal="",s_maxsal&gt;=D9430),OR(s_minyr="",s_minyr&lt;=A9430),OR(s_maxyr="",s_maxyr&gt;=A9430),OR(s_player="",s_player=C9430)),MAX(F$1:F9429)+1,0)</f>
        <v>0</v>
      </c>
    </row>
    <row r="9431" spans="1:6">
      <c r="A9431" s="20">
        <v>1998</v>
      </c>
      <c r="B9431" s="15" t="s">
        <v>32</v>
      </c>
      <c r="C9431" s="15" t="s">
        <v>5933</v>
      </c>
      <c r="D9431" s="24">
        <v>50000</v>
      </c>
      <c r="E9431" t="str">
        <f>IF(D9431&lt;VLOOKUP(A9431,Min!A:B,2,FALSE),"Y","")</f>
        <v>Y</v>
      </c>
      <c r="F9431">
        <f>IF(AND(OR(s_tmchk="all",IF(ISERROR(MATCH(B9431,s_teams,0)),FALSE,TRUE)),OR(s_minsal="",s_minsal&lt;=D9431),OR(s_maxsal="",s_maxsal&gt;=D9431),OR(s_minyr="",s_minyr&lt;=A9431),OR(s_maxyr="",s_maxyr&gt;=A9431),OR(s_player="",s_player=C9431)),MAX(F$1:F9430)+1,0)</f>
        <v>0</v>
      </c>
    </row>
    <row r="9432" spans="1:6">
      <c r="A9432" s="20">
        <v>1998</v>
      </c>
      <c r="B9432" s="15" t="s">
        <v>34</v>
      </c>
      <c r="C9432" s="15" t="s">
        <v>6158</v>
      </c>
      <c r="D9432" s="24">
        <v>4833333</v>
      </c>
      <c r="E9432" t="str">
        <f>IF(D9432&lt;VLOOKUP(A9432,Min!A:B,2,FALSE),"Y","")</f>
        <v/>
      </c>
      <c r="F9432">
        <f>IF(AND(OR(s_tmchk="all",IF(ISERROR(MATCH(B9432,s_teams,0)),FALSE,TRUE)),OR(s_minsal="",s_minsal&lt;=D9432),OR(s_maxsal="",s_maxsal&gt;=D9432),OR(s_minyr="",s_minyr&lt;=A9432),OR(s_maxyr="",s_maxyr&gt;=A9432),OR(s_player="",s_player=C9432)),MAX(F$1:F9431)+1,0)</f>
        <v>0</v>
      </c>
    </row>
    <row r="9433" spans="1:6">
      <c r="A9433" s="20">
        <v>1998</v>
      </c>
      <c r="B9433" s="15" t="s">
        <v>34</v>
      </c>
      <c r="C9433" s="15" t="s">
        <v>2598</v>
      </c>
      <c r="D9433" s="24">
        <v>4702000</v>
      </c>
      <c r="E9433" t="str">
        <f>IF(D9433&lt;VLOOKUP(A9433,Min!A:B,2,FALSE),"Y","")</f>
        <v/>
      </c>
      <c r="F9433">
        <f>IF(AND(OR(s_tmchk="all",IF(ISERROR(MATCH(B9433,s_teams,0)),FALSE,TRUE)),OR(s_minsal="",s_minsal&lt;=D9433),OR(s_maxsal="",s_maxsal&gt;=D9433),OR(s_minyr="",s_minyr&lt;=A9433),OR(s_maxyr="",s_maxyr&gt;=A9433),OR(s_player="",s_player=C9433)),MAX(F$1:F9432)+1,0)</f>
        <v>0</v>
      </c>
    </row>
    <row r="9434" spans="1:6">
      <c r="A9434" s="20">
        <v>1998</v>
      </c>
      <c r="B9434" s="15" t="s">
        <v>34</v>
      </c>
      <c r="C9434" s="15" t="s">
        <v>4923</v>
      </c>
      <c r="D9434" s="24">
        <v>3660000</v>
      </c>
      <c r="E9434" t="str">
        <f>IF(D9434&lt;VLOOKUP(A9434,Min!A:B,2,FALSE),"Y","")</f>
        <v/>
      </c>
      <c r="F9434">
        <f>IF(AND(OR(s_tmchk="all",IF(ISERROR(MATCH(B9434,s_teams,0)),FALSE,TRUE)),OR(s_minsal="",s_minsal&lt;=D9434),OR(s_maxsal="",s_maxsal&gt;=D9434),OR(s_minyr="",s_minyr&lt;=A9434),OR(s_maxyr="",s_maxyr&gt;=A9434),OR(s_player="",s_player=C9434)),MAX(F$1:F9433)+1,0)</f>
        <v>0</v>
      </c>
    </row>
    <row r="9435" spans="1:6">
      <c r="A9435" s="20">
        <v>1998</v>
      </c>
      <c r="B9435" s="15" t="s">
        <v>34</v>
      </c>
      <c r="C9435" s="15" t="s">
        <v>4598</v>
      </c>
      <c r="D9435" s="24">
        <v>3471500</v>
      </c>
      <c r="E9435" t="str">
        <f>IF(D9435&lt;VLOOKUP(A9435,Min!A:B,2,FALSE),"Y","")</f>
        <v/>
      </c>
      <c r="F9435">
        <f>IF(AND(OR(s_tmchk="all",IF(ISERROR(MATCH(B9435,s_teams,0)),FALSE,TRUE)),OR(s_minsal="",s_minsal&lt;=D9435),OR(s_maxsal="",s_maxsal&gt;=D9435),OR(s_minyr="",s_minyr&lt;=A9435),OR(s_maxyr="",s_maxyr&gt;=A9435),OR(s_player="",s_player=C9435)),MAX(F$1:F9434)+1,0)</f>
        <v>0</v>
      </c>
    </row>
    <row r="9436" spans="1:6">
      <c r="A9436" s="20">
        <v>1998</v>
      </c>
      <c r="B9436" s="15" t="s">
        <v>34</v>
      </c>
      <c r="C9436" s="15" t="s">
        <v>4672</v>
      </c>
      <c r="D9436" s="24">
        <v>2900000</v>
      </c>
      <c r="E9436" t="str">
        <f>IF(D9436&lt;VLOOKUP(A9436,Min!A:B,2,FALSE),"Y","")</f>
        <v/>
      </c>
      <c r="F9436">
        <f>IF(AND(OR(s_tmchk="all",IF(ISERROR(MATCH(B9436,s_teams,0)),FALSE,TRUE)),OR(s_minsal="",s_minsal&lt;=D9436),OR(s_maxsal="",s_maxsal&gt;=D9436),OR(s_minyr="",s_minyr&lt;=A9436),OR(s_maxyr="",s_maxyr&gt;=A9436),OR(s_player="",s_player=C9436)),MAX(F$1:F9435)+1,0)</f>
        <v>0</v>
      </c>
    </row>
    <row r="9437" spans="1:6">
      <c r="A9437" s="20">
        <v>1998</v>
      </c>
      <c r="B9437" s="15" t="s">
        <v>34</v>
      </c>
      <c r="C9437" s="15" t="s">
        <v>4912</v>
      </c>
      <c r="D9437" s="24">
        <v>1800000</v>
      </c>
      <c r="E9437" t="str">
        <f>IF(D9437&lt;VLOOKUP(A9437,Min!A:B,2,FALSE),"Y","")</f>
        <v/>
      </c>
      <c r="F9437">
        <f>IF(AND(OR(s_tmchk="all",IF(ISERROR(MATCH(B9437,s_teams,0)),FALSE,TRUE)),OR(s_minsal="",s_minsal&lt;=D9437),OR(s_maxsal="",s_maxsal&gt;=D9437),OR(s_minyr="",s_minyr&lt;=A9437),OR(s_maxyr="",s_maxyr&gt;=A9437),OR(s_player="",s_player=C9437)),MAX(F$1:F9436)+1,0)</f>
        <v>0</v>
      </c>
    </row>
    <row r="9438" spans="1:6">
      <c r="A9438" s="20">
        <v>1998</v>
      </c>
      <c r="B9438" s="15" t="s">
        <v>34</v>
      </c>
      <c r="C9438" s="15" t="s">
        <v>5702</v>
      </c>
      <c r="D9438" s="24">
        <v>1800000</v>
      </c>
      <c r="E9438" t="str">
        <f>IF(D9438&lt;VLOOKUP(A9438,Min!A:B,2,FALSE),"Y","")</f>
        <v/>
      </c>
      <c r="F9438">
        <f>IF(AND(OR(s_tmchk="all",IF(ISERROR(MATCH(B9438,s_teams,0)),FALSE,TRUE)),OR(s_minsal="",s_minsal&lt;=D9438),OR(s_maxsal="",s_maxsal&gt;=D9438),OR(s_minyr="",s_minyr&lt;=A9438),OR(s_maxyr="",s_maxyr&gt;=A9438),OR(s_player="",s_player=C9438)),MAX(F$1:F9437)+1,0)</f>
        <v>0</v>
      </c>
    </row>
    <row r="9439" spans="1:6">
      <c r="A9439" s="20">
        <v>1998</v>
      </c>
      <c r="B9439" s="15" t="s">
        <v>34</v>
      </c>
      <c r="C9439" s="15" t="s">
        <v>5620</v>
      </c>
      <c r="D9439" s="24">
        <v>1402000</v>
      </c>
      <c r="E9439" t="str">
        <f>IF(D9439&lt;VLOOKUP(A9439,Min!A:B,2,FALSE),"Y","")</f>
        <v/>
      </c>
      <c r="F9439">
        <f>IF(AND(OR(s_tmchk="all",IF(ISERROR(MATCH(B9439,s_teams,0)),FALSE,TRUE)),OR(s_minsal="",s_minsal&lt;=D9439),OR(s_maxsal="",s_maxsal&gt;=D9439),OR(s_minyr="",s_minyr&lt;=A9439),OR(s_maxyr="",s_maxyr&gt;=A9439),OR(s_player="",s_player=C9439)),MAX(F$1:F9438)+1,0)</f>
        <v>0</v>
      </c>
    </row>
    <row r="9440" spans="1:6">
      <c r="A9440" s="20">
        <v>1998</v>
      </c>
      <c r="B9440" s="15" t="s">
        <v>34</v>
      </c>
      <c r="C9440" s="15" t="s">
        <v>6096</v>
      </c>
      <c r="D9440" s="24">
        <v>1000680</v>
      </c>
      <c r="E9440" t="str">
        <f>IF(D9440&lt;VLOOKUP(A9440,Min!A:B,2,FALSE),"Y","")</f>
        <v/>
      </c>
      <c r="F9440">
        <f>IF(AND(OR(s_tmchk="all",IF(ISERROR(MATCH(B9440,s_teams,0)),FALSE,TRUE)),OR(s_minsal="",s_minsal&lt;=D9440),OR(s_maxsal="",s_maxsal&gt;=D9440),OR(s_minyr="",s_minyr&lt;=A9440),OR(s_maxyr="",s_maxyr&gt;=A9440),OR(s_player="",s_player=C9440)),MAX(F$1:F9439)+1,0)</f>
        <v>0</v>
      </c>
    </row>
    <row r="9441" spans="1:6">
      <c r="A9441" s="20">
        <v>1998</v>
      </c>
      <c r="B9441" s="15" t="s">
        <v>34</v>
      </c>
      <c r="C9441" s="15" t="s">
        <v>5193</v>
      </c>
      <c r="D9441" s="24">
        <v>650000</v>
      </c>
      <c r="E9441" t="str">
        <f>IF(D9441&lt;VLOOKUP(A9441,Min!A:B,2,FALSE),"Y","")</f>
        <v/>
      </c>
      <c r="F9441">
        <f>IF(AND(OR(s_tmchk="all",IF(ISERROR(MATCH(B9441,s_teams,0)),FALSE,TRUE)),OR(s_minsal="",s_minsal&lt;=D9441),OR(s_maxsal="",s_maxsal&gt;=D9441),OR(s_minyr="",s_minyr&lt;=A9441),OR(s_maxyr="",s_maxyr&gt;=A9441),OR(s_player="",s_player=C9441)),MAX(F$1:F9440)+1,0)</f>
        <v>0</v>
      </c>
    </row>
    <row r="9442" spans="1:6">
      <c r="A9442" s="20">
        <v>1998</v>
      </c>
      <c r="B9442" s="15" t="s">
        <v>34</v>
      </c>
      <c r="C9442" s="15" t="s">
        <v>4822</v>
      </c>
      <c r="D9442" s="24">
        <v>272250</v>
      </c>
      <c r="E9442" t="str">
        <f>IF(D9442&lt;VLOOKUP(A9442,Min!A:B,2,FALSE),"Y","")</f>
        <v/>
      </c>
      <c r="F9442">
        <f>IF(AND(OR(s_tmchk="all",IF(ISERROR(MATCH(B9442,s_teams,0)),FALSE,TRUE)),OR(s_minsal="",s_minsal&lt;=D9442),OR(s_maxsal="",s_maxsal&gt;=D9442),OR(s_minyr="",s_minyr&lt;=A9442),OR(s_maxyr="",s_maxyr&gt;=A9442),OR(s_player="",s_player=C9442)),MAX(F$1:F9441)+1,0)</f>
        <v>0</v>
      </c>
    </row>
    <row r="9443" spans="1:6">
      <c r="A9443" s="20">
        <v>1998</v>
      </c>
      <c r="B9443" s="15" t="s">
        <v>34</v>
      </c>
      <c r="C9443" s="15" t="s">
        <v>6098</v>
      </c>
      <c r="D9443" s="24">
        <v>272250</v>
      </c>
      <c r="E9443" t="str">
        <f>IF(D9443&lt;VLOOKUP(A9443,Min!A:B,2,FALSE),"Y","")</f>
        <v/>
      </c>
      <c r="F9443">
        <f>IF(AND(OR(s_tmchk="all",IF(ISERROR(MATCH(B9443,s_teams,0)),FALSE,TRUE)),OR(s_minsal="",s_minsal&lt;=D9443),OR(s_maxsal="",s_maxsal&gt;=D9443),OR(s_minyr="",s_minyr&lt;=A9443),OR(s_maxyr="",s_maxyr&gt;=A9443),OR(s_player="",s_player=C9443)),MAX(F$1:F9442)+1,0)</f>
        <v>0</v>
      </c>
    </row>
    <row r="9444" spans="1:6">
      <c r="A9444" s="20">
        <v>1998</v>
      </c>
      <c r="B9444" s="15" t="s">
        <v>34</v>
      </c>
      <c r="C9444" s="15" t="s">
        <v>6116</v>
      </c>
      <c r="D9444" s="24">
        <v>242000</v>
      </c>
      <c r="E9444" t="str">
        <f>IF(D9444&lt;VLOOKUP(A9444,Min!A:B,2,FALSE),"Y","")</f>
        <v/>
      </c>
      <c r="F9444">
        <f>IF(AND(OR(s_tmchk="all",IF(ISERROR(MATCH(B9444,s_teams,0)),FALSE,TRUE)),OR(s_minsal="",s_minsal&lt;=D9444),OR(s_maxsal="",s_maxsal&gt;=D9444),OR(s_minyr="",s_minyr&lt;=A9444),OR(s_maxyr="",s_maxyr&gt;=A9444),OR(s_player="",s_player=C9444)),MAX(F$1:F9443)+1,0)</f>
        <v>0</v>
      </c>
    </row>
    <row r="9445" spans="1:6">
      <c r="A9445" s="20">
        <v>1998</v>
      </c>
      <c r="B9445" s="15" t="s">
        <v>37</v>
      </c>
      <c r="C9445" s="15" t="s">
        <v>5651</v>
      </c>
      <c r="D9445" s="24">
        <v>33140000</v>
      </c>
      <c r="E9445" t="str">
        <f>IF(D9445&lt;VLOOKUP(A9445,Min!A:B,2,FALSE),"Y","")</f>
        <v/>
      </c>
      <c r="F9445">
        <f>IF(AND(OR(s_tmchk="all",IF(ISERROR(MATCH(B9445,s_teams,0)),FALSE,TRUE)),OR(s_minsal="",s_minsal&lt;=D9445),OR(s_maxsal="",s_maxsal&gt;=D9445),OR(s_minyr="",s_minyr&lt;=A9445),OR(s_maxyr="",s_maxyr&gt;=A9445),OR(s_player="",s_player=C9445)),MAX(F$1:F9444)+1,0)</f>
        <v>16</v>
      </c>
    </row>
    <row r="9446" spans="1:6">
      <c r="A9446" s="20">
        <v>1998</v>
      </c>
      <c r="B9446" s="15" t="s">
        <v>37</v>
      </c>
      <c r="C9446" s="15" t="s">
        <v>5890</v>
      </c>
      <c r="D9446" s="24">
        <v>4560000</v>
      </c>
      <c r="E9446" t="str">
        <f>IF(D9446&lt;VLOOKUP(A9446,Min!A:B,2,FALSE),"Y","")</f>
        <v/>
      </c>
      <c r="F9446">
        <f>IF(AND(OR(s_tmchk="all",IF(ISERROR(MATCH(B9446,s_teams,0)),FALSE,TRUE)),OR(s_minsal="",s_minsal&lt;=D9446),OR(s_maxsal="",s_maxsal&gt;=D9446),OR(s_minyr="",s_minyr&lt;=A9446),OR(s_maxyr="",s_maxyr&gt;=A9446),OR(s_player="",s_player=C9446)),MAX(F$1:F9445)+1,0)</f>
        <v>0</v>
      </c>
    </row>
    <row r="9447" spans="1:6">
      <c r="A9447" s="20">
        <v>1998</v>
      </c>
      <c r="B9447" s="15" t="s">
        <v>37</v>
      </c>
      <c r="C9447" s="15" t="s">
        <v>6089</v>
      </c>
      <c r="D9447" s="24">
        <v>4560000</v>
      </c>
      <c r="E9447" t="str">
        <f>IF(D9447&lt;VLOOKUP(A9447,Min!A:B,2,FALSE),"Y","")</f>
        <v/>
      </c>
      <c r="F9447">
        <f>IF(AND(OR(s_tmchk="all",IF(ISERROR(MATCH(B9447,s_teams,0)),FALSE,TRUE)),OR(s_minsal="",s_minsal&lt;=D9447),OR(s_maxsal="",s_maxsal&gt;=D9447),OR(s_minyr="",s_minyr&lt;=A9447),OR(s_maxyr="",s_maxyr&gt;=A9447),OR(s_player="",s_player=C9447)),MAX(F$1:F9446)+1,0)</f>
        <v>0</v>
      </c>
    </row>
    <row r="9448" spans="1:6">
      <c r="A9448" s="20">
        <v>1998</v>
      </c>
      <c r="B9448" s="15" t="s">
        <v>37</v>
      </c>
      <c r="C9448" s="15" t="s">
        <v>4933</v>
      </c>
      <c r="D9448" s="24">
        <v>4500000</v>
      </c>
      <c r="E9448" t="str">
        <f>IF(D9448&lt;VLOOKUP(A9448,Min!A:B,2,FALSE),"Y","")</f>
        <v/>
      </c>
      <c r="F9448">
        <f>IF(AND(OR(s_tmchk="all",IF(ISERROR(MATCH(B9448,s_teams,0)),FALSE,TRUE)),OR(s_minsal="",s_minsal&lt;=D9448),OR(s_maxsal="",s_maxsal&gt;=D9448),OR(s_minyr="",s_minyr&lt;=A9448),OR(s_maxyr="",s_maxyr&gt;=A9448),OR(s_player="",s_player=C9448)),MAX(F$1:F9447)+1,0)</f>
        <v>0</v>
      </c>
    </row>
    <row r="9449" spans="1:6">
      <c r="A9449" s="20">
        <v>1998</v>
      </c>
      <c r="B9449" s="15" t="s">
        <v>37</v>
      </c>
      <c r="C9449" s="15" t="s">
        <v>5529</v>
      </c>
      <c r="D9449" s="24">
        <v>3184900</v>
      </c>
      <c r="E9449" t="str">
        <f>IF(D9449&lt;VLOOKUP(A9449,Min!A:B,2,FALSE),"Y","")</f>
        <v/>
      </c>
      <c r="F9449">
        <f>IF(AND(OR(s_tmchk="all",IF(ISERROR(MATCH(B9449,s_teams,0)),FALSE,TRUE)),OR(s_minsal="",s_minsal&lt;=D9449),OR(s_maxsal="",s_maxsal&gt;=D9449),OR(s_minyr="",s_minyr&lt;=A9449),OR(s_maxyr="",s_maxyr&gt;=A9449),OR(s_player="",s_player=C9449)),MAX(F$1:F9448)+1,0)</f>
        <v>0</v>
      </c>
    </row>
    <row r="9450" spans="1:6">
      <c r="A9450" s="20">
        <v>1998</v>
      </c>
      <c r="B9450" s="15" t="s">
        <v>37</v>
      </c>
      <c r="C9450" s="15" t="s">
        <v>5945</v>
      </c>
      <c r="D9450" s="24">
        <v>2775000</v>
      </c>
      <c r="E9450" t="str">
        <f>IF(D9450&lt;VLOOKUP(A9450,Min!A:B,2,FALSE),"Y","")</f>
        <v/>
      </c>
      <c r="F9450">
        <f>IF(AND(OR(s_tmchk="all",IF(ISERROR(MATCH(B9450,s_teams,0)),FALSE,TRUE)),OR(s_minsal="",s_minsal&lt;=D9450),OR(s_maxsal="",s_maxsal&gt;=D9450),OR(s_minyr="",s_minyr&lt;=A9450),OR(s_maxyr="",s_maxyr&gt;=A9450),OR(s_player="",s_player=C9450)),MAX(F$1:F9449)+1,0)</f>
        <v>0</v>
      </c>
    </row>
    <row r="9451" spans="1:6">
      <c r="A9451" s="20">
        <v>1998</v>
      </c>
      <c r="B9451" s="15" t="s">
        <v>37</v>
      </c>
      <c r="C9451" s="15" t="s">
        <v>4651</v>
      </c>
      <c r="D9451" s="24">
        <v>1800000</v>
      </c>
      <c r="E9451" t="str">
        <f>IF(D9451&lt;VLOOKUP(A9451,Min!A:B,2,FALSE),"Y","")</f>
        <v/>
      </c>
      <c r="F9451">
        <f>IF(AND(OR(s_tmchk="all",IF(ISERROR(MATCH(B9451,s_teams,0)),FALSE,TRUE)),OR(s_minsal="",s_minsal&lt;=D9451),OR(s_maxsal="",s_maxsal&gt;=D9451),OR(s_minyr="",s_minyr&lt;=A9451),OR(s_maxyr="",s_maxyr&gt;=A9451),OR(s_player="",s_player=C9451)),MAX(F$1:F9450)+1,0)</f>
        <v>0</v>
      </c>
    </row>
    <row r="9452" spans="1:6">
      <c r="A9452" s="20">
        <v>1998</v>
      </c>
      <c r="B9452" s="15" t="s">
        <v>37</v>
      </c>
      <c r="C9452" s="15" t="s">
        <v>5934</v>
      </c>
      <c r="D9452" s="24">
        <v>1430000</v>
      </c>
      <c r="E9452" t="str">
        <f>IF(D9452&lt;VLOOKUP(A9452,Min!A:B,2,FALSE),"Y","")</f>
        <v/>
      </c>
      <c r="F9452">
        <f>IF(AND(OR(s_tmchk="all",IF(ISERROR(MATCH(B9452,s_teams,0)),FALSE,TRUE)),OR(s_minsal="",s_minsal&lt;=D9452),OR(s_maxsal="",s_maxsal&gt;=D9452),OR(s_minyr="",s_minyr&lt;=A9452),OR(s_maxyr="",s_maxyr&gt;=A9452),OR(s_player="",s_player=C9452)),MAX(F$1:F9451)+1,0)</f>
        <v>0</v>
      </c>
    </row>
    <row r="9453" spans="1:6">
      <c r="A9453" s="20">
        <v>1998</v>
      </c>
      <c r="B9453" s="15" t="s">
        <v>37</v>
      </c>
      <c r="C9453" s="15" t="s">
        <v>5809</v>
      </c>
      <c r="D9453" s="24">
        <v>1260000</v>
      </c>
      <c r="E9453" t="str">
        <f>IF(D9453&lt;VLOOKUP(A9453,Min!A:B,2,FALSE),"Y","")</f>
        <v/>
      </c>
      <c r="F9453">
        <f>IF(AND(OR(s_tmchk="all",IF(ISERROR(MATCH(B9453,s_teams,0)),FALSE,TRUE)),OR(s_minsal="",s_minsal&lt;=D9453),OR(s_maxsal="",s_maxsal&gt;=D9453),OR(s_minyr="",s_minyr&lt;=A9453),OR(s_maxyr="",s_maxyr&gt;=A9453),OR(s_player="",s_player=C9453)),MAX(F$1:F9452)+1,0)</f>
        <v>0</v>
      </c>
    </row>
    <row r="9454" spans="1:6">
      <c r="A9454" s="20">
        <v>1998</v>
      </c>
      <c r="B9454" s="15" t="s">
        <v>37</v>
      </c>
      <c r="C9454" s="15" t="s">
        <v>5863</v>
      </c>
      <c r="D9454" s="24">
        <v>1150000</v>
      </c>
      <c r="E9454" t="str">
        <f>IF(D9454&lt;VLOOKUP(A9454,Min!A:B,2,FALSE),"Y","")</f>
        <v/>
      </c>
      <c r="F9454">
        <f>IF(AND(OR(s_tmchk="all",IF(ISERROR(MATCH(B9454,s_teams,0)),FALSE,TRUE)),OR(s_minsal="",s_minsal&lt;=D9454),OR(s_maxsal="",s_maxsal&gt;=D9454),OR(s_minyr="",s_minyr&lt;=A9454),OR(s_maxyr="",s_maxyr&gt;=A9454),OR(s_player="",s_player=C9454)),MAX(F$1:F9453)+1,0)</f>
        <v>0</v>
      </c>
    </row>
    <row r="9455" spans="1:6">
      <c r="A9455" s="20">
        <v>1998</v>
      </c>
      <c r="B9455" s="15" t="s">
        <v>37</v>
      </c>
      <c r="C9455" s="15" t="s">
        <v>5243</v>
      </c>
      <c r="D9455" s="24">
        <v>850920</v>
      </c>
      <c r="E9455" t="str">
        <f>IF(D9455&lt;VLOOKUP(A9455,Min!A:B,2,FALSE),"Y","")</f>
        <v/>
      </c>
      <c r="F9455">
        <f>IF(AND(OR(s_tmchk="all",IF(ISERROR(MATCH(B9455,s_teams,0)),FALSE,TRUE)),OR(s_minsal="",s_minsal&lt;=D9455),OR(s_maxsal="",s_maxsal&gt;=D9455),OR(s_minyr="",s_minyr&lt;=A9455),OR(s_maxyr="",s_maxyr&gt;=A9455),OR(s_player="",s_player=C9455)),MAX(F$1:F9454)+1,0)</f>
        <v>0</v>
      </c>
    </row>
    <row r="9456" spans="1:6">
      <c r="A9456" s="20">
        <v>1998</v>
      </c>
      <c r="B9456" s="15" t="s">
        <v>37</v>
      </c>
      <c r="C9456" s="15" t="s">
        <v>6013</v>
      </c>
      <c r="D9456" s="24">
        <v>750000</v>
      </c>
      <c r="E9456" t="str">
        <f>IF(D9456&lt;VLOOKUP(A9456,Min!A:B,2,FALSE),"Y","")</f>
        <v/>
      </c>
      <c r="F9456">
        <f>IF(AND(OR(s_tmchk="all",IF(ISERROR(MATCH(B9456,s_teams,0)),FALSE,TRUE)),OR(s_minsal="",s_minsal&lt;=D9456),OR(s_maxsal="",s_maxsal&gt;=D9456),OR(s_minyr="",s_minyr&lt;=A9456),OR(s_maxyr="",s_maxyr&gt;=A9456),OR(s_player="",s_player=C9456)),MAX(F$1:F9455)+1,0)</f>
        <v>0</v>
      </c>
    </row>
    <row r="9457" spans="1:6">
      <c r="A9457" s="20">
        <v>1998</v>
      </c>
      <c r="B9457" s="15" t="s">
        <v>37</v>
      </c>
      <c r="C9457" s="15" t="s">
        <v>5398</v>
      </c>
      <c r="D9457" s="24">
        <v>597600</v>
      </c>
      <c r="E9457" t="str">
        <f>IF(D9457&lt;VLOOKUP(A9457,Min!A:B,2,FALSE),"Y","")</f>
        <v/>
      </c>
      <c r="F9457">
        <f>IF(AND(OR(s_tmchk="all",IF(ISERROR(MATCH(B9457,s_teams,0)),FALSE,TRUE)),OR(s_minsal="",s_minsal&lt;=D9457),OR(s_maxsal="",s_maxsal&gt;=D9457),OR(s_minyr="",s_minyr&lt;=A9457),OR(s_maxyr="",s_maxyr&gt;=A9457),OR(s_player="",s_player=C9457)),MAX(F$1:F9456)+1,0)</f>
        <v>0</v>
      </c>
    </row>
    <row r="9458" spans="1:6">
      <c r="A9458" s="20">
        <v>1998</v>
      </c>
      <c r="B9458" s="15" t="s">
        <v>37</v>
      </c>
      <c r="C9458" s="15" t="s">
        <v>5376</v>
      </c>
      <c r="D9458" s="24">
        <v>500000</v>
      </c>
      <c r="E9458" t="str">
        <f>IF(D9458&lt;VLOOKUP(A9458,Min!A:B,2,FALSE),"Y","")</f>
        <v/>
      </c>
      <c r="F9458">
        <f>IF(AND(OR(s_tmchk="all",IF(ISERROR(MATCH(B9458,s_teams,0)),FALSE,TRUE)),OR(s_minsal="",s_minsal&lt;=D9458),OR(s_maxsal="",s_maxsal&gt;=D9458),OR(s_minyr="",s_minyr&lt;=A9458),OR(s_maxyr="",s_maxyr&gt;=A9458),OR(s_player="",s_player=C9458)),MAX(F$1:F9457)+1,0)</f>
        <v>0</v>
      </c>
    </row>
    <row r="9459" spans="1:6">
      <c r="A9459" s="20">
        <v>1998</v>
      </c>
      <c r="B9459" s="15" t="s">
        <v>37</v>
      </c>
      <c r="C9459" s="15" t="s">
        <v>5322</v>
      </c>
      <c r="D9459" s="24">
        <v>272250</v>
      </c>
      <c r="E9459" t="str">
        <f>IF(D9459&lt;VLOOKUP(A9459,Min!A:B,2,FALSE),"Y","")</f>
        <v/>
      </c>
      <c r="F9459">
        <f>IF(AND(OR(s_tmchk="all",IF(ISERROR(MATCH(B9459,s_teams,0)),FALSE,TRUE)),OR(s_minsal="",s_minsal&lt;=D9459),OR(s_maxsal="",s_maxsal&gt;=D9459),OR(s_minyr="",s_minyr&lt;=A9459),OR(s_maxyr="",s_maxyr&gt;=A9459),OR(s_player="",s_player=C9459)),MAX(F$1:F9458)+1,0)</f>
        <v>0</v>
      </c>
    </row>
    <row r="9460" spans="1:6">
      <c r="A9460" s="20">
        <v>1998</v>
      </c>
      <c r="B9460" s="15" t="s">
        <v>39</v>
      </c>
      <c r="C9460" s="15" t="s">
        <v>5973</v>
      </c>
      <c r="D9460" s="24">
        <v>8600000</v>
      </c>
      <c r="E9460" t="str">
        <f>IF(D9460&lt;VLOOKUP(A9460,Min!A:B,2,FALSE),"Y","")</f>
        <v/>
      </c>
      <c r="F9460">
        <f>IF(AND(OR(s_tmchk="all",IF(ISERROR(MATCH(B9460,s_teams,0)),FALSE,TRUE)),OR(s_minsal="",s_minsal&lt;=D9460),OR(s_maxsal="",s_maxsal&gt;=D9460),OR(s_minyr="",s_minyr&lt;=A9460),OR(s_maxyr="",s_maxyr&gt;=A9460),OR(s_player="",s_player=C9460)),MAX(F$1:F9459)+1,0)</f>
        <v>0</v>
      </c>
    </row>
    <row r="9461" spans="1:6">
      <c r="A9461" s="20">
        <v>1998</v>
      </c>
      <c r="B9461" s="15" t="s">
        <v>39</v>
      </c>
      <c r="C9461" s="15" t="s">
        <v>4874</v>
      </c>
      <c r="D9461" s="24">
        <v>4000000</v>
      </c>
      <c r="E9461" t="str">
        <f>IF(D9461&lt;VLOOKUP(A9461,Min!A:B,2,FALSE),"Y","")</f>
        <v/>
      </c>
      <c r="F9461">
        <f>IF(AND(OR(s_tmchk="all",IF(ISERROR(MATCH(B9461,s_teams,0)),FALSE,TRUE)),OR(s_minsal="",s_minsal&lt;=D9461),OR(s_maxsal="",s_maxsal&gt;=D9461),OR(s_minyr="",s_minyr&lt;=A9461),OR(s_maxyr="",s_maxyr&gt;=A9461),OR(s_player="",s_player=C9461)),MAX(F$1:F9460)+1,0)</f>
        <v>0</v>
      </c>
    </row>
    <row r="9462" spans="1:6">
      <c r="A9462" s="20">
        <v>1998</v>
      </c>
      <c r="B9462" s="15" t="s">
        <v>39</v>
      </c>
      <c r="C9462" s="15" t="s">
        <v>6179</v>
      </c>
      <c r="D9462" s="24">
        <v>3500000</v>
      </c>
      <c r="E9462" t="str">
        <f>IF(D9462&lt;VLOOKUP(A9462,Min!A:B,2,FALSE),"Y","")</f>
        <v/>
      </c>
      <c r="F9462">
        <f>IF(AND(OR(s_tmchk="all",IF(ISERROR(MATCH(B9462,s_teams,0)),FALSE,TRUE)),OR(s_minsal="",s_minsal&lt;=D9462),OR(s_maxsal="",s_maxsal&gt;=D9462),OR(s_minyr="",s_minyr&lt;=A9462),OR(s_maxyr="",s_maxyr&gt;=A9462),OR(s_player="",s_player=C9462)),MAX(F$1:F9461)+1,0)</f>
        <v>0</v>
      </c>
    </row>
    <row r="9463" spans="1:6">
      <c r="A9463" s="20">
        <v>1998</v>
      </c>
      <c r="B9463" s="15" t="s">
        <v>39</v>
      </c>
      <c r="C9463" s="15" t="s">
        <v>5133</v>
      </c>
      <c r="D9463" s="24">
        <v>1540000</v>
      </c>
      <c r="E9463" t="str">
        <f>IF(D9463&lt;VLOOKUP(A9463,Min!A:B,2,FALSE),"Y","")</f>
        <v/>
      </c>
      <c r="F9463">
        <f>IF(AND(OR(s_tmchk="all",IF(ISERROR(MATCH(B9463,s_teams,0)),FALSE,TRUE)),OR(s_minsal="",s_minsal&lt;=D9463),OR(s_maxsal="",s_maxsal&gt;=D9463),OR(s_minyr="",s_minyr&lt;=A9463),OR(s_maxyr="",s_maxyr&gt;=A9463),OR(s_player="",s_player=C9463)),MAX(F$1:F9462)+1,0)</f>
        <v>0</v>
      </c>
    </row>
    <row r="9464" spans="1:6">
      <c r="A9464" s="20">
        <v>1998</v>
      </c>
      <c r="B9464" s="15" t="s">
        <v>39</v>
      </c>
      <c r="C9464" s="15" t="s">
        <v>6097</v>
      </c>
      <c r="D9464" s="24">
        <v>1330000</v>
      </c>
      <c r="E9464" t="str">
        <f>IF(D9464&lt;VLOOKUP(A9464,Min!A:B,2,FALSE),"Y","")</f>
        <v/>
      </c>
      <c r="F9464">
        <f>IF(AND(OR(s_tmchk="all",IF(ISERROR(MATCH(B9464,s_teams,0)),FALSE,TRUE)),OR(s_minsal="",s_minsal&lt;=D9464),OR(s_maxsal="",s_maxsal&gt;=D9464),OR(s_minyr="",s_minyr&lt;=A9464),OR(s_maxyr="",s_maxyr&gt;=A9464),OR(s_player="",s_player=C9464)),MAX(F$1:F9463)+1,0)</f>
        <v>0</v>
      </c>
    </row>
    <row r="9465" spans="1:6">
      <c r="A9465" s="20">
        <v>1998</v>
      </c>
      <c r="B9465" s="15" t="s">
        <v>39</v>
      </c>
      <c r="C9465" s="15" t="s">
        <v>6157</v>
      </c>
      <c r="D9465" s="24">
        <v>1228560</v>
      </c>
      <c r="E9465" t="str">
        <f>IF(D9465&lt;VLOOKUP(A9465,Min!A:B,2,FALSE),"Y","")</f>
        <v/>
      </c>
      <c r="F9465">
        <f>IF(AND(OR(s_tmchk="all",IF(ISERROR(MATCH(B9465,s_teams,0)),FALSE,TRUE)),OR(s_minsal="",s_minsal&lt;=D9465),OR(s_maxsal="",s_maxsal&gt;=D9465),OR(s_minyr="",s_minyr&lt;=A9465),OR(s_maxyr="",s_maxyr&gt;=A9465),OR(s_player="",s_player=C9465)),MAX(F$1:F9464)+1,0)</f>
        <v>0</v>
      </c>
    </row>
    <row r="9466" spans="1:6">
      <c r="A9466" s="20">
        <v>1998</v>
      </c>
      <c r="B9466" s="15" t="s">
        <v>39</v>
      </c>
      <c r="C9466" s="15" t="s">
        <v>4935</v>
      </c>
      <c r="D9466" s="24">
        <v>1107240</v>
      </c>
      <c r="E9466" t="str">
        <f>IF(D9466&lt;VLOOKUP(A9466,Min!A:B,2,FALSE),"Y","")</f>
        <v/>
      </c>
      <c r="F9466">
        <f>IF(AND(OR(s_tmchk="all",IF(ISERROR(MATCH(B9466,s_teams,0)),FALSE,TRUE)),OR(s_minsal="",s_minsal&lt;=D9466),OR(s_maxsal="",s_maxsal&gt;=D9466),OR(s_minyr="",s_minyr&lt;=A9466),OR(s_maxyr="",s_maxyr&gt;=A9466),OR(s_player="",s_player=C9466)),MAX(F$1:F9465)+1,0)</f>
        <v>0</v>
      </c>
    </row>
    <row r="9467" spans="1:6">
      <c r="A9467" s="20">
        <v>1998</v>
      </c>
      <c r="B9467" s="15" t="s">
        <v>39</v>
      </c>
      <c r="C9467" s="15" t="s">
        <v>5156</v>
      </c>
      <c r="D9467" s="24">
        <v>1000000</v>
      </c>
      <c r="E9467" t="str">
        <f>IF(D9467&lt;VLOOKUP(A9467,Min!A:B,2,FALSE),"Y","")</f>
        <v/>
      </c>
      <c r="F9467">
        <f>IF(AND(OR(s_tmchk="all",IF(ISERROR(MATCH(B9467,s_teams,0)),FALSE,TRUE)),OR(s_minsal="",s_minsal&lt;=D9467),OR(s_maxsal="",s_maxsal&gt;=D9467),OR(s_minyr="",s_minyr&lt;=A9467),OR(s_maxyr="",s_maxyr&gt;=A9467),OR(s_player="",s_player=C9467)),MAX(F$1:F9466)+1,0)</f>
        <v>0</v>
      </c>
    </row>
    <row r="9468" spans="1:6">
      <c r="A9468" s="20">
        <v>1998</v>
      </c>
      <c r="B9468" s="15" t="s">
        <v>39</v>
      </c>
      <c r="C9468" s="15" t="s">
        <v>4666</v>
      </c>
      <c r="D9468" s="24">
        <v>976920</v>
      </c>
      <c r="E9468" t="str">
        <f>IF(D9468&lt;VLOOKUP(A9468,Min!A:B,2,FALSE),"Y","")</f>
        <v/>
      </c>
      <c r="F9468">
        <f>IF(AND(OR(s_tmchk="all",IF(ISERROR(MATCH(B9468,s_teams,0)),FALSE,TRUE)),OR(s_minsal="",s_minsal&lt;=D9468),OR(s_maxsal="",s_maxsal&gt;=D9468),OR(s_minyr="",s_minyr&lt;=A9468),OR(s_maxyr="",s_maxyr&gt;=A9468),OR(s_player="",s_player=C9468)),MAX(F$1:F9467)+1,0)</f>
        <v>0</v>
      </c>
    </row>
    <row r="9469" spans="1:6">
      <c r="A9469" s="20">
        <v>1998</v>
      </c>
      <c r="B9469" s="15" t="s">
        <v>39</v>
      </c>
      <c r="C9469" s="15" t="s">
        <v>4695</v>
      </c>
      <c r="D9469" s="24">
        <v>949320</v>
      </c>
      <c r="E9469" t="str">
        <f>IF(D9469&lt;VLOOKUP(A9469,Min!A:B,2,FALSE),"Y","")</f>
        <v/>
      </c>
      <c r="F9469">
        <f>IF(AND(OR(s_tmchk="all",IF(ISERROR(MATCH(B9469,s_teams,0)),FALSE,TRUE)),OR(s_minsal="",s_minsal&lt;=D9469),OR(s_maxsal="",s_maxsal&gt;=D9469),OR(s_minyr="",s_minyr&lt;=A9469),OR(s_maxyr="",s_maxyr&gt;=A9469),OR(s_player="",s_player=C9469)),MAX(F$1:F9468)+1,0)</f>
        <v>0</v>
      </c>
    </row>
    <row r="9470" spans="1:6">
      <c r="A9470" s="20">
        <v>1998</v>
      </c>
      <c r="B9470" s="15" t="s">
        <v>39</v>
      </c>
      <c r="C9470" s="15" t="s">
        <v>6210</v>
      </c>
      <c r="D9470" s="24">
        <v>828000</v>
      </c>
      <c r="E9470" t="str">
        <f>IF(D9470&lt;VLOOKUP(A9470,Min!A:B,2,FALSE),"Y","")</f>
        <v/>
      </c>
      <c r="F9470">
        <f>IF(AND(OR(s_tmchk="all",IF(ISERROR(MATCH(B9470,s_teams,0)),FALSE,TRUE)),OR(s_minsal="",s_minsal&lt;=D9470),OR(s_maxsal="",s_maxsal&gt;=D9470),OR(s_minyr="",s_minyr&lt;=A9470),OR(s_maxyr="",s_maxyr&gt;=A9470),OR(s_player="",s_player=C9470)),MAX(F$1:F9469)+1,0)</f>
        <v>0</v>
      </c>
    </row>
    <row r="9471" spans="1:6">
      <c r="A9471" s="20">
        <v>1998</v>
      </c>
      <c r="B9471" s="15" t="s">
        <v>39</v>
      </c>
      <c r="C9471" s="15" t="s">
        <v>4985</v>
      </c>
      <c r="D9471" s="24">
        <v>540000</v>
      </c>
      <c r="E9471" t="str">
        <f>IF(D9471&lt;VLOOKUP(A9471,Min!A:B,2,FALSE),"Y","")</f>
        <v/>
      </c>
      <c r="F9471">
        <f>IF(AND(OR(s_tmchk="all",IF(ISERROR(MATCH(B9471,s_teams,0)),FALSE,TRUE)),OR(s_minsal="",s_minsal&lt;=D9471),OR(s_maxsal="",s_maxsal&gt;=D9471),OR(s_minyr="",s_minyr&lt;=A9471),OR(s_maxyr="",s_maxyr&gt;=A9471),OR(s_player="",s_player=C9471)),MAX(F$1:F9470)+1,0)</f>
        <v>0</v>
      </c>
    </row>
    <row r="9472" spans="1:6">
      <c r="A9472" s="20">
        <v>1998</v>
      </c>
      <c r="B9472" s="15" t="s">
        <v>39</v>
      </c>
      <c r="C9472" s="15" t="s">
        <v>5975</v>
      </c>
      <c r="D9472" s="24">
        <v>500000</v>
      </c>
      <c r="E9472" t="str">
        <f>IF(D9472&lt;VLOOKUP(A9472,Min!A:B,2,FALSE),"Y","")</f>
        <v/>
      </c>
      <c r="F9472">
        <f>IF(AND(OR(s_tmchk="all",IF(ISERROR(MATCH(B9472,s_teams,0)),FALSE,TRUE)),OR(s_minsal="",s_minsal&lt;=D9472),OR(s_maxsal="",s_maxsal&gt;=D9472),OR(s_minyr="",s_minyr&lt;=A9472),OR(s_maxyr="",s_maxyr&gt;=A9472),OR(s_player="",s_player=C9472)),MAX(F$1:F9471)+1,0)</f>
        <v>0</v>
      </c>
    </row>
    <row r="9473" spans="1:6">
      <c r="A9473" s="20">
        <v>1998</v>
      </c>
      <c r="B9473" s="15" t="s">
        <v>39</v>
      </c>
      <c r="C9473" s="15" t="s">
        <v>5690</v>
      </c>
      <c r="D9473" s="24">
        <v>272250</v>
      </c>
      <c r="E9473" t="str">
        <f>IF(D9473&lt;VLOOKUP(A9473,Min!A:B,2,FALSE),"Y","")</f>
        <v/>
      </c>
      <c r="F9473">
        <f>IF(AND(OR(s_tmchk="all",IF(ISERROR(MATCH(B9473,s_teams,0)),FALSE,TRUE)),OR(s_minsal="",s_minsal&lt;=D9473),OR(s_maxsal="",s_maxsal&gt;=D9473),OR(s_minyr="",s_minyr&lt;=A9473),OR(s_maxyr="",s_maxyr&gt;=A9473),OR(s_player="",s_player=C9473)),MAX(F$1:F9472)+1,0)</f>
        <v>0</v>
      </c>
    </row>
    <row r="9474" spans="1:6">
      <c r="A9474" s="20">
        <v>1998</v>
      </c>
      <c r="B9474" s="15" t="s">
        <v>39</v>
      </c>
      <c r="C9474" s="15" t="s">
        <v>4749</v>
      </c>
      <c r="D9474" s="24">
        <v>250000</v>
      </c>
      <c r="E9474" t="str">
        <f>IF(D9474&lt;VLOOKUP(A9474,Min!A:B,2,FALSE),"Y","")</f>
        <v/>
      </c>
      <c r="F9474">
        <f>IF(AND(OR(s_tmchk="all",IF(ISERROR(MATCH(B9474,s_teams,0)),FALSE,TRUE)),OR(s_minsal="",s_minsal&lt;=D9474),OR(s_maxsal="",s_maxsal&gt;=D9474),OR(s_minyr="",s_minyr&lt;=A9474),OR(s_maxyr="",s_maxyr&gt;=A9474),OR(s_player="",s_player=C9474)),MAX(F$1:F9473)+1,0)</f>
        <v>0</v>
      </c>
    </row>
    <row r="9475" spans="1:6">
      <c r="A9475" s="20">
        <v>1998</v>
      </c>
      <c r="B9475" s="15" t="s">
        <v>39</v>
      </c>
      <c r="C9475" s="15" t="s">
        <v>5289</v>
      </c>
      <c r="D9475" s="24">
        <v>35000</v>
      </c>
      <c r="E9475" t="str">
        <f>IF(D9475&lt;VLOOKUP(A9475,Min!A:B,2,FALSE),"Y","")</f>
        <v>Y</v>
      </c>
      <c r="F9475">
        <f>IF(AND(OR(s_tmchk="all",IF(ISERROR(MATCH(B9475,s_teams,0)),FALSE,TRUE)),OR(s_minsal="",s_minsal&lt;=D9475),OR(s_maxsal="",s_maxsal&gt;=D9475),OR(s_minyr="",s_minyr&lt;=A9475),OR(s_maxyr="",s_maxyr&gt;=A9475),OR(s_player="",s_player=C9475)),MAX(F$1:F9474)+1,0)</f>
        <v>0</v>
      </c>
    </row>
    <row r="9476" spans="1:6">
      <c r="A9476" s="20">
        <v>1998</v>
      </c>
      <c r="B9476" s="15" t="s">
        <v>39</v>
      </c>
      <c r="C9476" s="15" t="s">
        <v>4522</v>
      </c>
      <c r="D9476" s="24">
        <v>20000</v>
      </c>
      <c r="E9476" t="str">
        <f>IF(D9476&lt;VLOOKUP(A9476,Min!A:B,2,FALSE),"Y","")</f>
        <v>Y</v>
      </c>
      <c r="F9476">
        <f>IF(AND(OR(s_tmchk="all",IF(ISERROR(MATCH(B9476,s_teams,0)),FALSE,TRUE)),OR(s_minsal="",s_minsal&lt;=D9476),OR(s_maxsal="",s_maxsal&gt;=D9476),OR(s_minyr="",s_minyr&lt;=A9476),OR(s_maxyr="",s_maxyr&gt;=A9476),OR(s_player="",s_player=C9476)),MAX(F$1:F9475)+1,0)</f>
        <v>0</v>
      </c>
    </row>
    <row r="9477" spans="1:6">
      <c r="A9477" s="20">
        <v>1998</v>
      </c>
      <c r="B9477" s="15" t="s">
        <v>41</v>
      </c>
      <c r="C9477" s="15" t="s">
        <v>5972</v>
      </c>
      <c r="D9477" s="24">
        <v>5940000</v>
      </c>
      <c r="E9477" t="str">
        <f>IF(D9477&lt;VLOOKUP(A9477,Min!A:B,2,FALSE),"Y","")</f>
        <v/>
      </c>
      <c r="F9477">
        <f>IF(AND(OR(s_tmchk="all",IF(ISERROR(MATCH(B9477,s_teams,0)),FALSE,TRUE)),OR(s_minsal="",s_minsal&lt;=D9477),OR(s_maxsal="",s_maxsal&gt;=D9477),OR(s_minyr="",s_minyr&lt;=A9477),OR(s_maxyr="",s_maxyr&gt;=A9477),OR(s_player="",s_player=C9477)),MAX(F$1:F9476)+1,0)</f>
        <v>0</v>
      </c>
    </row>
    <row r="9478" spans="1:6">
      <c r="A9478" s="20">
        <v>1998</v>
      </c>
      <c r="B9478" s="15" t="s">
        <v>41</v>
      </c>
      <c r="C9478" s="15" t="s">
        <v>4500</v>
      </c>
      <c r="D9478" s="24">
        <v>5095088</v>
      </c>
      <c r="E9478" t="str">
        <f>IF(D9478&lt;VLOOKUP(A9478,Min!A:B,2,FALSE),"Y","")</f>
        <v/>
      </c>
      <c r="F9478">
        <f>IF(AND(OR(s_tmchk="all",IF(ISERROR(MATCH(B9478,s_teams,0)),FALSE,TRUE)),OR(s_minsal="",s_minsal&lt;=D9478),OR(s_maxsal="",s_maxsal&gt;=D9478),OR(s_minyr="",s_minyr&lt;=A9478),OR(s_maxyr="",s_maxyr&gt;=A9478),OR(s_player="",s_player=C9478)),MAX(F$1:F9477)+1,0)</f>
        <v>0</v>
      </c>
    </row>
    <row r="9479" spans="1:6">
      <c r="A9479" s="20">
        <v>1998</v>
      </c>
      <c r="B9479" s="15" t="s">
        <v>41</v>
      </c>
      <c r="C9479" s="15" t="s">
        <v>5862</v>
      </c>
      <c r="D9479" s="24">
        <v>3240000</v>
      </c>
      <c r="E9479" t="str">
        <f>IF(D9479&lt;VLOOKUP(A9479,Min!A:B,2,FALSE),"Y","")</f>
        <v/>
      </c>
      <c r="F9479">
        <f>IF(AND(OR(s_tmchk="all",IF(ISERROR(MATCH(B9479,s_teams,0)),FALSE,TRUE)),OR(s_minsal="",s_minsal&lt;=D9479),OR(s_maxsal="",s_maxsal&gt;=D9479),OR(s_minyr="",s_minyr&lt;=A9479),OR(s_maxyr="",s_maxyr&gt;=A9479),OR(s_player="",s_player=C9479)),MAX(F$1:F9478)+1,0)</f>
        <v>0</v>
      </c>
    </row>
    <row r="9480" spans="1:6">
      <c r="A9480" s="20">
        <v>1998</v>
      </c>
      <c r="B9480" s="15" t="s">
        <v>41</v>
      </c>
      <c r="C9480" s="15" t="s">
        <v>4934</v>
      </c>
      <c r="D9480" s="24">
        <v>2920000</v>
      </c>
      <c r="E9480" t="str">
        <f>IF(D9480&lt;VLOOKUP(A9480,Min!A:B,2,FALSE),"Y","")</f>
        <v/>
      </c>
      <c r="F9480">
        <f>IF(AND(OR(s_tmchk="all",IF(ISERROR(MATCH(B9480,s_teams,0)),FALSE,TRUE)),OR(s_minsal="",s_minsal&lt;=D9480),OR(s_maxsal="",s_maxsal&gt;=D9480),OR(s_minyr="",s_minyr&lt;=A9480),OR(s_maxyr="",s_maxyr&gt;=A9480),OR(s_player="",s_player=C9480)),MAX(F$1:F9479)+1,0)</f>
        <v>0</v>
      </c>
    </row>
    <row r="9481" spans="1:6">
      <c r="A9481" s="20">
        <v>1998</v>
      </c>
      <c r="B9481" s="15" t="s">
        <v>41</v>
      </c>
      <c r="C9481" s="15" t="s">
        <v>5450</v>
      </c>
      <c r="D9481" s="24">
        <v>1852000</v>
      </c>
      <c r="E9481" t="str">
        <f>IF(D9481&lt;VLOOKUP(A9481,Min!A:B,2,FALSE),"Y","")</f>
        <v/>
      </c>
      <c r="F9481">
        <f>IF(AND(OR(s_tmchk="all",IF(ISERROR(MATCH(B9481,s_teams,0)),FALSE,TRUE)),OR(s_minsal="",s_minsal&lt;=D9481),OR(s_maxsal="",s_maxsal&gt;=D9481),OR(s_minyr="",s_minyr&lt;=A9481),OR(s_maxyr="",s_maxyr&gt;=A9481),OR(s_player="",s_player=C9481)),MAX(F$1:F9480)+1,0)</f>
        <v>0</v>
      </c>
    </row>
    <row r="9482" spans="1:6">
      <c r="A9482" s="20">
        <v>1998</v>
      </c>
      <c r="B9482" s="15" t="s">
        <v>41</v>
      </c>
      <c r="C9482" s="15" t="s">
        <v>5057</v>
      </c>
      <c r="D9482" s="24">
        <v>1600000</v>
      </c>
      <c r="E9482" t="str">
        <f>IF(D9482&lt;VLOOKUP(A9482,Min!A:B,2,FALSE),"Y","")</f>
        <v/>
      </c>
      <c r="F9482">
        <f>IF(AND(OR(s_tmchk="all",IF(ISERROR(MATCH(B9482,s_teams,0)),FALSE,TRUE)),OR(s_minsal="",s_minsal&lt;=D9482),OR(s_maxsal="",s_maxsal&gt;=D9482),OR(s_minyr="",s_minyr&lt;=A9482),OR(s_maxyr="",s_maxyr&gt;=A9482),OR(s_player="",s_player=C9482)),MAX(F$1:F9481)+1,0)</f>
        <v>0</v>
      </c>
    </row>
    <row r="9483" spans="1:6">
      <c r="A9483" s="20">
        <v>1998</v>
      </c>
      <c r="B9483" s="15" t="s">
        <v>41</v>
      </c>
      <c r="C9483" s="15" t="s">
        <v>5928</v>
      </c>
      <c r="D9483" s="24">
        <v>1433040</v>
      </c>
      <c r="E9483" t="str">
        <f>IF(D9483&lt;VLOOKUP(A9483,Min!A:B,2,FALSE),"Y","")</f>
        <v/>
      </c>
      <c r="F9483">
        <f>IF(AND(OR(s_tmchk="all",IF(ISERROR(MATCH(B9483,s_teams,0)),FALSE,TRUE)),OR(s_minsal="",s_minsal&lt;=D9483),OR(s_maxsal="",s_maxsal&gt;=D9483),OR(s_minyr="",s_minyr&lt;=A9483),OR(s_maxyr="",s_maxyr&gt;=A9483),OR(s_player="",s_player=C9483)),MAX(F$1:F9482)+1,0)</f>
        <v>0</v>
      </c>
    </row>
    <row r="9484" spans="1:6">
      <c r="A9484" s="20">
        <v>1998</v>
      </c>
      <c r="B9484" s="15" t="s">
        <v>41</v>
      </c>
      <c r="C9484" s="15" t="s">
        <v>4196</v>
      </c>
      <c r="D9484" s="24">
        <v>1398960</v>
      </c>
      <c r="E9484" t="str">
        <f>IF(D9484&lt;VLOOKUP(A9484,Min!A:B,2,FALSE),"Y","")</f>
        <v/>
      </c>
      <c r="F9484">
        <f>IF(AND(OR(s_tmchk="all",IF(ISERROR(MATCH(B9484,s_teams,0)),FALSE,TRUE)),OR(s_minsal="",s_minsal&lt;=D9484),OR(s_maxsal="",s_maxsal&gt;=D9484),OR(s_minyr="",s_minyr&lt;=A9484),OR(s_maxyr="",s_maxyr&gt;=A9484),OR(s_player="",s_player=C9484)),MAX(F$1:F9483)+1,0)</f>
        <v>0</v>
      </c>
    </row>
    <row r="9485" spans="1:6">
      <c r="A9485" s="20">
        <v>1998</v>
      </c>
      <c r="B9485" s="15" t="s">
        <v>41</v>
      </c>
      <c r="C9485" s="15" t="s">
        <v>5648</v>
      </c>
      <c r="D9485" s="24">
        <v>816840</v>
      </c>
      <c r="E9485" t="str">
        <f>IF(D9485&lt;VLOOKUP(A9485,Min!A:B,2,FALSE),"Y","")</f>
        <v/>
      </c>
      <c r="F9485">
        <f>IF(AND(OR(s_tmchk="all",IF(ISERROR(MATCH(B9485,s_teams,0)),FALSE,TRUE)),OR(s_minsal="",s_minsal&lt;=D9485),OR(s_maxsal="",s_maxsal&gt;=D9485),OR(s_minyr="",s_minyr&lt;=A9485),OR(s_maxyr="",s_maxyr&gt;=A9485),OR(s_player="",s_player=C9485)),MAX(F$1:F9484)+1,0)</f>
        <v>0</v>
      </c>
    </row>
    <row r="9486" spans="1:6">
      <c r="A9486" s="20">
        <v>1998</v>
      </c>
      <c r="B9486" s="15" t="s">
        <v>41</v>
      </c>
      <c r="C9486" s="15" t="s">
        <v>4768</v>
      </c>
      <c r="D9486" s="24">
        <v>713900</v>
      </c>
      <c r="E9486" t="str">
        <f>IF(D9486&lt;VLOOKUP(A9486,Min!A:B,2,FALSE),"Y","")</f>
        <v/>
      </c>
      <c r="F9486">
        <f>IF(AND(OR(s_tmchk="all",IF(ISERROR(MATCH(B9486,s_teams,0)),FALSE,TRUE)),OR(s_minsal="",s_minsal&lt;=D9486),OR(s_maxsal="",s_maxsal&gt;=D9486),OR(s_minyr="",s_minyr&lt;=A9486),OR(s_maxyr="",s_maxyr&gt;=A9486),OR(s_player="",s_player=C9486)),MAX(F$1:F9485)+1,0)</f>
        <v>0</v>
      </c>
    </row>
    <row r="9487" spans="1:6">
      <c r="A9487" s="20">
        <v>1998</v>
      </c>
      <c r="B9487" s="15" t="s">
        <v>41</v>
      </c>
      <c r="C9487" s="15" t="s">
        <v>5609</v>
      </c>
      <c r="D9487" s="24">
        <v>675120</v>
      </c>
      <c r="E9487" t="str">
        <f>IF(D9487&lt;VLOOKUP(A9487,Min!A:B,2,FALSE),"Y","")</f>
        <v/>
      </c>
      <c r="F9487">
        <f>IF(AND(OR(s_tmchk="all",IF(ISERROR(MATCH(B9487,s_teams,0)),FALSE,TRUE)),OR(s_minsal="",s_minsal&lt;=D9487),OR(s_maxsal="",s_maxsal&gt;=D9487),OR(s_minyr="",s_minyr&lt;=A9487),OR(s_maxyr="",s_maxyr&gt;=A9487),OR(s_player="",s_player=C9487)),MAX(F$1:F9486)+1,0)</f>
        <v>0</v>
      </c>
    </row>
    <row r="9488" spans="1:6">
      <c r="A9488" s="20">
        <v>1998</v>
      </c>
      <c r="B9488" s="15" t="s">
        <v>41</v>
      </c>
      <c r="C9488" s="15" t="s">
        <v>5169</v>
      </c>
      <c r="D9488" s="24">
        <v>537500</v>
      </c>
      <c r="E9488" t="str">
        <f>IF(D9488&lt;VLOOKUP(A9488,Min!A:B,2,FALSE),"Y","")</f>
        <v/>
      </c>
      <c r="F9488">
        <f>IF(AND(OR(s_tmchk="all",IF(ISERROR(MATCH(B9488,s_teams,0)),FALSE,TRUE)),OR(s_minsal="",s_minsal&lt;=D9488),OR(s_maxsal="",s_maxsal&gt;=D9488),OR(s_minyr="",s_minyr&lt;=A9488),OR(s_maxyr="",s_maxyr&gt;=A9488),OR(s_player="",s_player=C9488)),MAX(F$1:F9487)+1,0)</f>
        <v>0</v>
      </c>
    </row>
    <row r="9489" spans="1:6">
      <c r="A9489" s="20">
        <v>1998</v>
      </c>
      <c r="B9489" s="15" t="s">
        <v>41</v>
      </c>
      <c r="C9489" s="15" t="s">
        <v>4522</v>
      </c>
      <c r="D9489" s="24">
        <v>272250</v>
      </c>
      <c r="E9489" t="str">
        <f>IF(D9489&lt;VLOOKUP(A9489,Min!A:B,2,FALSE),"Y","")</f>
        <v/>
      </c>
      <c r="F9489">
        <f>IF(AND(OR(s_tmchk="all",IF(ISERROR(MATCH(B9489,s_teams,0)),FALSE,TRUE)),OR(s_minsal="",s_minsal&lt;=D9489),OR(s_maxsal="",s_maxsal&gt;=D9489),OR(s_minyr="",s_minyr&lt;=A9489),OR(s_maxyr="",s_maxyr&gt;=A9489),OR(s_player="",s_player=C9489)),MAX(F$1:F9488)+1,0)</f>
        <v>0</v>
      </c>
    </row>
    <row r="9490" spans="1:6">
      <c r="A9490" s="20">
        <v>1998</v>
      </c>
      <c r="B9490" s="15" t="s">
        <v>41</v>
      </c>
      <c r="C9490" s="15" t="s">
        <v>5440</v>
      </c>
      <c r="D9490" s="24">
        <v>272250</v>
      </c>
      <c r="E9490" t="str">
        <f>IF(D9490&lt;VLOOKUP(A9490,Min!A:B,2,FALSE),"Y","")</f>
        <v/>
      </c>
      <c r="F9490">
        <f>IF(AND(OR(s_tmchk="all",IF(ISERROR(MATCH(B9490,s_teams,0)),FALSE,TRUE)),OR(s_minsal="",s_minsal&lt;=D9490),OR(s_maxsal="",s_maxsal&gt;=D9490),OR(s_minyr="",s_minyr&lt;=A9490),OR(s_maxyr="",s_maxyr&gt;=A9490),OR(s_player="",s_player=C9490)),MAX(F$1:F9489)+1,0)</f>
        <v>0</v>
      </c>
    </row>
    <row r="9491" spans="1:6">
      <c r="A9491" s="20">
        <v>1998</v>
      </c>
      <c r="B9491" s="15" t="s">
        <v>41</v>
      </c>
      <c r="C9491" s="15" t="s">
        <v>4724</v>
      </c>
      <c r="D9491" s="24">
        <v>260000</v>
      </c>
      <c r="E9491" t="str">
        <f>IF(D9491&lt;VLOOKUP(A9491,Min!A:B,2,FALSE),"Y","")</f>
        <v/>
      </c>
      <c r="F9491">
        <f>IF(AND(OR(s_tmchk="all",IF(ISERROR(MATCH(B9491,s_teams,0)),FALSE,TRUE)),OR(s_minsal="",s_minsal&lt;=D9491),OR(s_maxsal="",s_maxsal&gt;=D9491),OR(s_minyr="",s_minyr&lt;=A9491),OR(s_maxyr="",s_maxyr&gt;=A9491),OR(s_player="",s_player=C9491)),MAX(F$1:F9490)+1,0)</f>
        <v>0</v>
      </c>
    </row>
    <row r="9492" spans="1:6">
      <c r="A9492" s="20">
        <v>1998</v>
      </c>
      <c r="B9492" s="15" t="s">
        <v>41</v>
      </c>
      <c r="C9492" s="15" t="s">
        <v>4511</v>
      </c>
      <c r="D9492" s="24">
        <v>242000</v>
      </c>
      <c r="E9492" t="str">
        <f>IF(D9492&lt;VLOOKUP(A9492,Min!A:B,2,FALSE),"Y","")</f>
        <v/>
      </c>
      <c r="F9492">
        <f>IF(AND(OR(s_tmchk="all",IF(ISERROR(MATCH(B9492,s_teams,0)),FALSE,TRUE)),OR(s_minsal="",s_minsal&lt;=D9492),OR(s_maxsal="",s_maxsal&gt;=D9492),OR(s_minyr="",s_minyr&lt;=A9492),OR(s_maxyr="",s_maxyr&gt;=A9492),OR(s_player="",s_player=C9492)),MAX(F$1:F9491)+1,0)</f>
        <v>0</v>
      </c>
    </row>
    <row r="9493" spans="1:6">
      <c r="A9493" s="20">
        <v>1998</v>
      </c>
      <c r="B9493" s="15" t="s">
        <v>43</v>
      </c>
      <c r="C9493" s="15" t="s">
        <v>4710</v>
      </c>
      <c r="D9493" s="24">
        <v>4030000</v>
      </c>
      <c r="E9493" t="str">
        <f>IF(D9493&lt;VLOOKUP(A9493,Min!A:B,2,FALSE),"Y","")</f>
        <v/>
      </c>
      <c r="F9493">
        <f>IF(AND(OR(s_tmchk="all",IF(ISERROR(MATCH(B9493,s_teams,0)),FALSE,TRUE)),OR(s_minsal="",s_minsal&lt;=D9493),OR(s_maxsal="",s_maxsal&gt;=D9493),OR(s_minyr="",s_minyr&lt;=A9493),OR(s_maxyr="",s_maxyr&gt;=A9493),OR(s_player="",s_player=C9493)),MAX(F$1:F9492)+1,0)</f>
        <v>0</v>
      </c>
    </row>
    <row r="9494" spans="1:6">
      <c r="A9494" s="20">
        <v>1998</v>
      </c>
      <c r="B9494" s="15" t="s">
        <v>43</v>
      </c>
      <c r="C9494" s="15" t="s">
        <v>5981</v>
      </c>
      <c r="D9494" s="24">
        <v>4025000</v>
      </c>
      <c r="E9494" t="str">
        <f>IF(D9494&lt;VLOOKUP(A9494,Min!A:B,2,FALSE),"Y","")</f>
        <v/>
      </c>
      <c r="F9494">
        <f>IF(AND(OR(s_tmchk="all",IF(ISERROR(MATCH(B9494,s_teams,0)),FALSE,TRUE)),OR(s_minsal="",s_minsal&lt;=D9494),OR(s_maxsal="",s_maxsal&gt;=D9494),OR(s_minyr="",s_minyr&lt;=A9494),OR(s_maxyr="",s_maxyr&gt;=A9494),OR(s_player="",s_player=C9494)),MAX(F$1:F9493)+1,0)</f>
        <v>0</v>
      </c>
    </row>
    <row r="9495" spans="1:6">
      <c r="A9495" s="20">
        <v>1998</v>
      </c>
      <c r="B9495" s="15" t="s">
        <v>43</v>
      </c>
      <c r="C9495" s="15" t="s">
        <v>5478</v>
      </c>
      <c r="D9495" s="24">
        <v>3650000</v>
      </c>
      <c r="E9495" t="str">
        <f>IF(D9495&lt;VLOOKUP(A9495,Min!A:B,2,FALSE),"Y","")</f>
        <v/>
      </c>
      <c r="F9495">
        <f>IF(AND(OR(s_tmchk="all",IF(ISERROR(MATCH(B9495,s_teams,0)),FALSE,TRUE)),OR(s_minsal="",s_minsal&lt;=D9495),OR(s_maxsal="",s_maxsal&gt;=D9495),OR(s_minyr="",s_minyr&lt;=A9495),OR(s_maxyr="",s_maxyr&gt;=A9495),OR(s_player="",s_player=C9495)),MAX(F$1:F9494)+1,0)</f>
        <v>0</v>
      </c>
    </row>
    <row r="9496" spans="1:6">
      <c r="A9496" s="20">
        <v>1998</v>
      </c>
      <c r="B9496" s="15" t="s">
        <v>43</v>
      </c>
      <c r="C9496" s="15" t="s">
        <v>5037</v>
      </c>
      <c r="D9496" s="24">
        <v>2050000</v>
      </c>
      <c r="E9496" t="str">
        <f>IF(D9496&lt;VLOOKUP(A9496,Min!A:B,2,FALSE),"Y","")</f>
        <v/>
      </c>
      <c r="F9496">
        <f>IF(AND(OR(s_tmchk="all",IF(ISERROR(MATCH(B9496,s_teams,0)),FALSE,TRUE)),OR(s_minsal="",s_minsal&lt;=D9496),OR(s_maxsal="",s_maxsal&gt;=D9496),OR(s_minyr="",s_minyr&lt;=A9496),OR(s_maxyr="",s_maxyr&gt;=A9496),OR(s_player="",s_player=C9496)),MAX(F$1:F9495)+1,0)</f>
        <v>0</v>
      </c>
    </row>
    <row r="9497" spans="1:6">
      <c r="A9497" s="20">
        <v>1998</v>
      </c>
      <c r="B9497" s="15" t="s">
        <v>43</v>
      </c>
      <c r="C9497" s="15" t="s">
        <v>6091</v>
      </c>
      <c r="D9497" s="24">
        <v>1946880</v>
      </c>
      <c r="E9497" t="str">
        <f>IF(D9497&lt;VLOOKUP(A9497,Min!A:B,2,FALSE),"Y","")</f>
        <v/>
      </c>
      <c r="F9497">
        <f>IF(AND(OR(s_tmchk="all",IF(ISERROR(MATCH(B9497,s_teams,0)),FALSE,TRUE)),OR(s_minsal="",s_minsal&lt;=D9497),OR(s_maxsal="",s_maxsal&gt;=D9497),OR(s_minyr="",s_minyr&lt;=A9497),OR(s_maxyr="",s_maxyr&gt;=A9497),OR(s_player="",s_player=C9497)),MAX(F$1:F9496)+1,0)</f>
        <v>0</v>
      </c>
    </row>
    <row r="9498" spans="1:6">
      <c r="A9498" s="20">
        <v>1998</v>
      </c>
      <c r="B9498" s="15" t="s">
        <v>43</v>
      </c>
      <c r="C9498" s="15" t="s">
        <v>4916</v>
      </c>
      <c r="D9498" s="24">
        <v>1800000</v>
      </c>
      <c r="E9498" t="str">
        <f>IF(D9498&lt;VLOOKUP(A9498,Min!A:B,2,FALSE),"Y","")</f>
        <v/>
      </c>
      <c r="F9498">
        <f>IF(AND(OR(s_tmchk="all",IF(ISERROR(MATCH(B9498,s_teams,0)),FALSE,TRUE)),OR(s_minsal="",s_minsal&lt;=D9498),OR(s_maxsal="",s_maxsal&gt;=D9498),OR(s_minyr="",s_minyr&lt;=A9498),OR(s_maxyr="",s_maxyr&gt;=A9498),OR(s_player="",s_player=C9498)),MAX(F$1:F9497)+1,0)</f>
        <v>0</v>
      </c>
    </row>
    <row r="9499" spans="1:6">
      <c r="A9499" s="20">
        <v>1998</v>
      </c>
      <c r="B9499" s="15" t="s">
        <v>43</v>
      </c>
      <c r="C9499" s="15" t="s">
        <v>5350</v>
      </c>
      <c r="D9499" s="24">
        <v>1325000</v>
      </c>
      <c r="E9499" t="str">
        <f>IF(D9499&lt;VLOOKUP(A9499,Min!A:B,2,FALSE),"Y","")</f>
        <v/>
      </c>
      <c r="F9499">
        <f>IF(AND(OR(s_tmchk="all",IF(ISERROR(MATCH(B9499,s_teams,0)),FALSE,TRUE)),OR(s_minsal="",s_minsal&lt;=D9499),OR(s_maxsal="",s_maxsal&gt;=D9499),OR(s_minyr="",s_minyr&lt;=A9499),OR(s_maxyr="",s_maxyr&gt;=A9499),OR(s_player="",s_player=C9499)),MAX(F$1:F9498)+1,0)</f>
        <v>0</v>
      </c>
    </row>
    <row r="9500" spans="1:6">
      <c r="A9500" s="20">
        <v>1998</v>
      </c>
      <c r="B9500" s="15" t="s">
        <v>43</v>
      </c>
      <c r="C9500" s="15" t="s">
        <v>4875</v>
      </c>
      <c r="D9500" s="24">
        <v>1291440</v>
      </c>
      <c r="E9500" t="str">
        <f>IF(D9500&lt;VLOOKUP(A9500,Min!A:B,2,FALSE),"Y","")</f>
        <v/>
      </c>
      <c r="F9500">
        <f>IF(AND(OR(s_tmchk="all",IF(ISERROR(MATCH(B9500,s_teams,0)),FALSE,TRUE)),OR(s_minsal="",s_minsal&lt;=D9500),OR(s_maxsal="",s_maxsal&gt;=D9500),OR(s_minyr="",s_minyr&lt;=A9500),OR(s_maxyr="",s_maxyr&gt;=A9500),OR(s_player="",s_player=C9500)),MAX(F$1:F9499)+1,0)</f>
        <v>0</v>
      </c>
    </row>
    <row r="9501" spans="1:6">
      <c r="A9501" s="20">
        <v>1998</v>
      </c>
      <c r="B9501" s="15" t="s">
        <v>43</v>
      </c>
      <c r="C9501" s="15" t="s">
        <v>5055</v>
      </c>
      <c r="D9501" s="24">
        <v>1139520</v>
      </c>
      <c r="E9501" t="str">
        <f>IF(D9501&lt;VLOOKUP(A9501,Min!A:B,2,FALSE),"Y","")</f>
        <v/>
      </c>
      <c r="F9501">
        <f>IF(AND(OR(s_tmchk="all",IF(ISERROR(MATCH(B9501,s_teams,0)),FALSE,TRUE)),OR(s_minsal="",s_minsal&lt;=D9501),OR(s_maxsal="",s_maxsal&gt;=D9501),OR(s_minyr="",s_minyr&lt;=A9501),OR(s_maxyr="",s_maxyr&gt;=A9501),OR(s_player="",s_player=C9501)),MAX(F$1:F9500)+1,0)</f>
        <v>0</v>
      </c>
    </row>
    <row r="9502" spans="1:6">
      <c r="A9502" s="20">
        <v>1998</v>
      </c>
      <c r="B9502" s="15" t="s">
        <v>43</v>
      </c>
      <c r="C9502" s="15" t="s">
        <v>6085</v>
      </c>
      <c r="D9502" s="24">
        <v>970000</v>
      </c>
      <c r="E9502" t="str">
        <f>IF(D9502&lt;VLOOKUP(A9502,Min!A:B,2,FALSE),"Y","")</f>
        <v/>
      </c>
      <c r="F9502">
        <f>IF(AND(OR(s_tmchk="all",IF(ISERROR(MATCH(B9502,s_teams,0)),FALSE,TRUE)),OR(s_minsal="",s_minsal&lt;=D9502),OR(s_maxsal="",s_maxsal&gt;=D9502),OR(s_minyr="",s_minyr&lt;=A9502),OR(s_maxyr="",s_maxyr&gt;=A9502),OR(s_player="",s_player=C9502)),MAX(F$1:F9501)+1,0)</f>
        <v>0</v>
      </c>
    </row>
    <row r="9503" spans="1:6">
      <c r="A9503" s="20">
        <v>1998</v>
      </c>
      <c r="B9503" s="15" t="s">
        <v>43</v>
      </c>
      <c r="C9503" s="15" t="s">
        <v>5109</v>
      </c>
      <c r="D9503" s="24">
        <v>784200</v>
      </c>
      <c r="E9503" t="str">
        <f>IF(D9503&lt;VLOOKUP(A9503,Min!A:B,2,FALSE),"Y","")</f>
        <v/>
      </c>
      <c r="F9503">
        <f>IF(AND(OR(s_tmchk="all",IF(ISERROR(MATCH(B9503,s_teams,0)),FALSE,TRUE)),OR(s_minsal="",s_minsal&lt;=D9503),OR(s_maxsal="",s_maxsal&gt;=D9503),OR(s_minyr="",s_minyr&lt;=A9503),OR(s_maxyr="",s_maxyr&gt;=A9503),OR(s_player="",s_player=C9503)),MAX(F$1:F9502)+1,0)</f>
        <v>0</v>
      </c>
    </row>
    <row r="9504" spans="1:6">
      <c r="A9504" s="20">
        <v>1998</v>
      </c>
      <c r="B9504" s="15" t="s">
        <v>43</v>
      </c>
      <c r="C9504" s="15" t="s">
        <v>4669</v>
      </c>
      <c r="D9504" s="24">
        <v>694920</v>
      </c>
      <c r="E9504" t="str">
        <f>IF(D9504&lt;VLOOKUP(A9504,Min!A:B,2,FALSE),"Y","")</f>
        <v/>
      </c>
      <c r="F9504">
        <f>IF(AND(OR(s_tmchk="all",IF(ISERROR(MATCH(B9504,s_teams,0)),FALSE,TRUE)),OR(s_minsal="",s_minsal&lt;=D9504),OR(s_maxsal="",s_maxsal&gt;=D9504),OR(s_minyr="",s_minyr&lt;=A9504),OR(s_maxyr="",s_maxyr&gt;=A9504),OR(s_player="",s_player=C9504)),MAX(F$1:F9503)+1,0)</f>
        <v>0</v>
      </c>
    </row>
    <row r="9505" spans="1:6">
      <c r="A9505" s="20">
        <v>1998</v>
      </c>
      <c r="B9505" s="15" t="s">
        <v>43</v>
      </c>
      <c r="C9505" s="15" t="s">
        <v>5786</v>
      </c>
      <c r="D9505" s="24">
        <v>630000</v>
      </c>
      <c r="E9505" t="str">
        <f>IF(D9505&lt;VLOOKUP(A9505,Min!A:B,2,FALSE),"Y","")</f>
        <v/>
      </c>
      <c r="F9505">
        <f>IF(AND(OR(s_tmchk="all",IF(ISERROR(MATCH(B9505,s_teams,0)),FALSE,TRUE)),OR(s_minsal="",s_minsal&lt;=D9505),OR(s_maxsal="",s_maxsal&gt;=D9505),OR(s_minyr="",s_minyr&lt;=A9505),OR(s_maxyr="",s_maxyr&gt;=A9505),OR(s_player="",s_player=C9505)),MAX(F$1:F9504)+1,0)</f>
        <v>0</v>
      </c>
    </row>
    <row r="9506" spans="1:6">
      <c r="A9506" s="20">
        <v>1998</v>
      </c>
      <c r="B9506" s="15" t="s">
        <v>43</v>
      </c>
      <c r="C9506" s="15" t="s">
        <v>5814</v>
      </c>
      <c r="D9506" s="24">
        <v>500000</v>
      </c>
      <c r="E9506" t="str">
        <f>IF(D9506&lt;VLOOKUP(A9506,Min!A:B,2,FALSE),"Y","")</f>
        <v/>
      </c>
      <c r="F9506">
        <f>IF(AND(OR(s_tmchk="all",IF(ISERROR(MATCH(B9506,s_teams,0)),FALSE,TRUE)),OR(s_minsal="",s_minsal&lt;=D9506),OR(s_maxsal="",s_maxsal&gt;=D9506),OR(s_minyr="",s_minyr&lt;=A9506),OR(s_maxyr="",s_maxyr&gt;=A9506),OR(s_player="",s_player=C9506)),MAX(F$1:F9505)+1,0)</f>
        <v>0</v>
      </c>
    </row>
    <row r="9507" spans="1:6">
      <c r="A9507" s="20">
        <v>1998</v>
      </c>
      <c r="B9507" s="15" t="s">
        <v>43</v>
      </c>
      <c r="C9507" s="15" t="s">
        <v>5325</v>
      </c>
      <c r="D9507" s="24">
        <v>480000</v>
      </c>
      <c r="E9507" t="str">
        <f>IF(D9507&lt;VLOOKUP(A9507,Min!A:B,2,FALSE),"Y","")</f>
        <v/>
      </c>
      <c r="F9507">
        <f>IF(AND(OR(s_tmchk="all",IF(ISERROR(MATCH(B9507,s_teams,0)),FALSE,TRUE)),OR(s_minsal="",s_minsal&lt;=D9507),OR(s_maxsal="",s_maxsal&gt;=D9507),OR(s_minyr="",s_minyr&lt;=A9507),OR(s_maxyr="",s_maxyr&gt;=A9507),OR(s_player="",s_player=C9507)),MAX(F$1:F9506)+1,0)</f>
        <v>0</v>
      </c>
    </row>
    <row r="9508" spans="1:6">
      <c r="A9508" s="20">
        <v>1998</v>
      </c>
      <c r="B9508" s="15" t="s">
        <v>43</v>
      </c>
      <c r="C9508" s="15" t="s">
        <v>4595</v>
      </c>
      <c r="D9508" s="24">
        <v>330000</v>
      </c>
      <c r="E9508" t="str">
        <f>IF(D9508&lt;VLOOKUP(A9508,Min!A:B,2,FALSE),"Y","")</f>
        <v/>
      </c>
      <c r="F9508">
        <f>IF(AND(OR(s_tmchk="all",IF(ISERROR(MATCH(B9508,s_teams,0)),FALSE,TRUE)),OR(s_minsal="",s_minsal&lt;=D9508),OR(s_maxsal="",s_maxsal&gt;=D9508),OR(s_minyr="",s_minyr&lt;=A9508),OR(s_maxyr="",s_maxyr&gt;=A9508),OR(s_player="",s_player=C9508)),MAX(F$1:F9507)+1,0)</f>
        <v>0</v>
      </c>
    </row>
    <row r="9509" spans="1:6">
      <c r="A9509" s="20">
        <v>1998</v>
      </c>
      <c r="B9509" s="15" t="s">
        <v>43</v>
      </c>
      <c r="C9509" s="15" t="s">
        <v>6015</v>
      </c>
      <c r="D9509" s="24">
        <v>330000</v>
      </c>
      <c r="E9509" t="str">
        <f>IF(D9509&lt;VLOOKUP(A9509,Min!A:B,2,FALSE),"Y","")</f>
        <v/>
      </c>
      <c r="F9509">
        <f>IF(AND(OR(s_tmchk="all",IF(ISERROR(MATCH(B9509,s_teams,0)),FALSE,TRUE)),OR(s_minsal="",s_minsal&lt;=D9509),OR(s_maxsal="",s_maxsal&gt;=D9509),OR(s_minyr="",s_minyr&lt;=A9509),OR(s_maxyr="",s_maxyr&gt;=A9509),OR(s_player="",s_player=C9509)),MAX(F$1:F9508)+1,0)</f>
        <v>0</v>
      </c>
    </row>
    <row r="9510" spans="1:6">
      <c r="A9510" s="20">
        <v>1998</v>
      </c>
      <c r="B9510" s="15" t="s">
        <v>43</v>
      </c>
      <c r="C9510" s="15" t="s">
        <v>5027</v>
      </c>
      <c r="D9510" s="24">
        <v>300000</v>
      </c>
      <c r="E9510" t="str">
        <f>IF(D9510&lt;VLOOKUP(A9510,Min!A:B,2,FALSE),"Y","")</f>
        <v/>
      </c>
      <c r="F9510">
        <f>IF(AND(OR(s_tmchk="all",IF(ISERROR(MATCH(B9510,s_teams,0)),FALSE,TRUE)),OR(s_minsal="",s_minsal&lt;=D9510),OR(s_maxsal="",s_maxsal&gt;=D9510),OR(s_minyr="",s_minyr&lt;=A9510),OR(s_maxyr="",s_maxyr&gt;=A9510),OR(s_player="",s_player=C9510)),MAX(F$1:F9509)+1,0)</f>
        <v>0</v>
      </c>
    </row>
    <row r="9511" spans="1:6">
      <c r="A9511" s="20">
        <v>1998</v>
      </c>
      <c r="B9511" s="15" t="s">
        <v>43</v>
      </c>
      <c r="C9511" s="15" t="s">
        <v>5053</v>
      </c>
      <c r="D9511" s="24">
        <v>242000</v>
      </c>
      <c r="E9511" t="str">
        <f>IF(D9511&lt;VLOOKUP(A9511,Min!A:B,2,FALSE),"Y","")</f>
        <v/>
      </c>
      <c r="F9511">
        <f>IF(AND(OR(s_tmchk="all",IF(ISERROR(MATCH(B9511,s_teams,0)),FALSE,TRUE)),OR(s_minsal="",s_minsal&lt;=D9511),OR(s_maxsal="",s_maxsal&gt;=D9511),OR(s_minyr="",s_minyr&lt;=A9511),OR(s_maxyr="",s_maxyr&gt;=A9511),OR(s_player="",s_player=C9511)),MAX(F$1:F9510)+1,0)</f>
        <v>0</v>
      </c>
    </row>
    <row r="9512" spans="1:6">
      <c r="A9512" s="20">
        <v>1998</v>
      </c>
      <c r="B9512" s="15" t="s">
        <v>45</v>
      </c>
      <c r="C9512" s="15" t="s">
        <v>4002</v>
      </c>
      <c r="D9512" s="24">
        <v>5850000</v>
      </c>
      <c r="E9512" t="str">
        <f>IF(D9512&lt;VLOOKUP(A9512,Min!A:B,2,FALSE),"Y","")</f>
        <v/>
      </c>
      <c r="F9512">
        <f>IF(AND(OR(s_tmchk="all",IF(ISERROR(MATCH(B9512,s_teams,0)),FALSE,TRUE)),OR(s_minsal="",s_minsal&lt;=D9512),OR(s_maxsal="",s_maxsal&gt;=D9512),OR(s_minyr="",s_minyr&lt;=A9512),OR(s_maxyr="",s_maxyr&gt;=A9512),OR(s_player="",s_player=C9512)),MAX(F$1:F9511)+1,0)</f>
        <v>0</v>
      </c>
    </row>
    <row r="9513" spans="1:6">
      <c r="A9513" s="20">
        <v>1998</v>
      </c>
      <c r="B9513" s="15" t="s">
        <v>45</v>
      </c>
      <c r="C9513" s="15" t="s">
        <v>4656</v>
      </c>
      <c r="D9513" s="24">
        <v>4050000</v>
      </c>
      <c r="E9513" t="str">
        <f>IF(D9513&lt;VLOOKUP(A9513,Min!A:B,2,FALSE),"Y","")</f>
        <v/>
      </c>
      <c r="F9513">
        <f>IF(AND(OR(s_tmchk="all",IF(ISERROR(MATCH(B9513,s_teams,0)),FALSE,TRUE)),OR(s_minsal="",s_minsal&lt;=D9513),OR(s_maxsal="",s_maxsal&gt;=D9513),OR(s_minyr="",s_minyr&lt;=A9513),OR(s_maxyr="",s_maxyr&gt;=A9513),OR(s_player="",s_player=C9513)),MAX(F$1:F9512)+1,0)</f>
        <v>0</v>
      </c>
    </row>
    <row r="9514" spans="1:6">
      <c r="A9514" s="20">
        <v>1998</v>
      </c>
      <c r="B9514" s="15" t="s">
        <v>45</v>
      </c>
      <c r="C9514" s="15" t="s">
        <v>5320</v>
      </c>
      <c r="D9514" s="24">
        <v>3000000</v>
      </c>
      <c r="E9514" t="str">
        <f>IF(D9514&lt;VLOOKUP(A9514,Min!A:B,2,FALSE),"Y","")</f>
        <v/>
      </c>
      <c r="F9514">
        <f>IF(AND(OR(s_tmchk="all",IF(ISERROR(MATCH(B9514,s_teams,0)),FALSE,TRUE)),OR(s_minsal="",s_minsal&lt;=D9514),OR(s_maxsal="",s_maxsal&gt;=D9514),OR(s_minyr="",s_minyr&lt;=A9514),OR(s_maxyr="",s_maxyr&gt;=A9514),OR(s_player="",s_player=C9514)),MAX(F$1:F9513)+1,0)</f>
        <v>0</v>
      </c>
    </row>
    <row r="9515" spans="1:6">
      <c r="A9515" s="20">
        <v>1998</v>
      </c>
      <c r="B9515" s="15" t="s">
        <v>45</v>
      </c>
      <c r="C9515" s="15" t="s">
        <v>5127</v>
      </c>
      <c r="D9515" s="24">
        <v>2610335</v>
      </c>
      <c r="E9515" t="str">
        <f>IF(D9515&lt;VLOOKUP(A9515,Min!A:B,2,FALSE),"Y","")</f>
        <v/>
      </c>
      <c r="F9515">
        <f>IF(AND(OR(s_tmchk="all",IF(ISERROR(MATCH(B9515,s_teams,0)),FALSE,TRUE)),OR(s_minsal="",s_minsal&lt;=D9515),OR(s_maxsal="",s_maxsal&gt;=D9515),OR(s_minyr="",s_minyr&lt;=A9515),OR(s_maxyr="",s_maxyr&gt;=A9515),OR(s_player="",s_player=C9515)),MAX(F$1:F9514)+1,0)</f>
        <v>0</v>
      </c>
    </row>
    <row r="9516" spans="1:6">
      <c r="A9516" s="20">
        <v>1998</v>
      </c>
      <c r="B9516" s="15" t="s">
        <v>45</v>
      </c>
      <c r="C9516" s="15" t="s">
        <v>5511</v>
      </c>
      <c r="D9516" s="24">
        <v>1750000</v>
      </c>
      <c r="E9516" t="str">
        <f>IF(D9516&lt;VLOOKUP(A9516,Min!A:B,2,FALSE),"Y","")</f>
        <v/>
      </c>
      <c r="F9516">
        <f>IF(AND(OR(s_tmchk="all",IF(ISERROR(MATCH(B9516,s_teams,0)),FALSE,TRUE)),OR(s_minsal="",s_minsal&lt;=D9516),OR(s_maxsal="",s_maxsal&gt;=D9516),OR(s_minyr="",s_minyr&lt;=A9516),OR(s_maxyr="",s_maxyr&gt;=A9516),OR(s_player="",s_player=C9516)),MAX(F$1:F9515)+1,0)</f>
        <v>0</v>
      </c>
    </row>
    <row r="9517" spans="1:6">
      <c r="A9517" s="20">
        <v>1998</v>
      </c>
      <c r="B9517" s="15" t="s">
        <v>45</v>
      </c>
      <c r="C9517" s="15" t="s">
        <v>4506</v>
      </c>
      <c r="D9517" s="24">
        <v>1235000</v>
      </c>
      <c r="E9517" t="str">
        <f>IF(D9517&lt;VLOOKUP(A9517,Min!A:B,2,FALSE),"Y","")</f>
        <v/>
      </c>
      <c r="F9517">
        <f>IF(AND(OR(s_tmchk="all",IF(ISERROR(MATCH(B9517,s_teams,0)),FALSE,TRUE)),OR(s_minsal="",s_minsal&lt;=D9517),OR(s_maxsal="",s_maxsal&gt;=D9517),OR(s_minyr="",s_minyr&lt;=A9517),OR(s_maxyr="",s_maxyr&gt;=A9517),OR(s_player="",s_player=C9517)),MAX(F$1:F9516)+1,0)</f>
        <v>0</v>
      </c>
    </row>
    <row r="9518" spans="1:6">
      <c r="A9518" s="20">
        <v>1998</v>
      </c>
      <c r="B9518" s="15" t="s">
        <v>45</v>
      </c>
      <c r="C9518" s="15" t="s">
        <v>5553</v>
      </c>
      <c r="D9518" s="24">
        <v>1150000</v>
      </c>
      <c r="E9518" t="str">
        <f>IF(D9518&lt;VLOOKUP(A9518,Min!A:B,2,FALSE),"Y","")</f>
        <v/>
      </c>
      <c r="F9518">
        <f>IF(AND(OR(s_tmchk="all",IF(ISERROR(MATCH(B9518,s_teams,0)),FALSE,TRUE)),OR(s_minsal="",s_minsal&lt;=D9518),OR(s_maxsal="",s_maxsal&gt;=D9518),OR(s_minyr="",s_minyr&lt;=A9518),OR(s_maxyr="",s_maxyr&gt;=A9518),OR(s_player="",s_player=C9518)),MAX(F$1:F9517)+1,0)</f>
        <v>0</v>
      </c>
    </row>
    <row r="9519" spans="1:6">
      <c r="A9519" s="20">
        <v>1998</v>
      </c>
      <c r="B9519" s="15" t="s">
        <v>45</v>
      </c>
      <c r="C9519" s="15" t="s">
        <v>4977</v>
      </c>
      <c r="D9519" s="24">
        <v>1000000</v>
      </c>
      <c r="E9519" t="str">
        <f>IF(D9519&lt;VLOOKUP(A9519,Min!A:B,2,FALSE),"Y","")</f>
        <v/>
      </c>
      <c r="F9519">
        <f>IF(AND(OR(s_tmchk="all",IF(ISERROR(MATCH(B9519,s_teams,0)),FALSE,TRUE)),OR(s_minsal="",s_minsal&lt;=D9519),OR(s_maxsal="",s_maxsal&gt;=D9519),OR(s_minyr="",s_minyr&lt;=A9519),OR(s_maxyr="",s_maxyr&gt;=A9519),OR(s_player="",s_player=C9519)),MAX(F$1:F9518)+1,0)</f>
        <v>0</v>
      </c>
    </row>
    <row r="9520" spans="1:6">
      <c r="A9520" s="20">
        <v>1998</v>
      </c>
      <c r="B9520" s="15" t="s">
        <v>45</v>
      </c>
      <c r="C9520" s="15" t="s">
        <v>6052</v>
      </c>
      <c r="D9520" s="24">
        <v>928080</v>
      </c>
      <c r="E9520" t="str">
        <f>IF(D9520&lt;VLOOKUP(A9520,Min!A:B,2,FALSE),"Y","")</f>
        <v/>
      </c>
      <c r="F9520">
        <f>IF(AND(OR(s_tmchk="all",IF(ISERROR(MATCH(B9520,s_teams,0)),FALSE,TRUE)),OR(s_minsal="",s_minsal&lt;=D9520),OR(s_maxsal="",s_maxsal&gt;=D9520),OR(s_minyr="",s_minyr&lt;=A9520),OR(s_maxyr="",s_maxyr&gt;=A9520),OR(s_player="",s_player=C9520)),MAX(F$1:F9519)+1,0)</f>
        <v>0</v>
      </c>
    </row>
    <row r="9521" spans="1:6">
      <c r="A9521" s="20">
        <v>1998</v>
      </c>
      <c r="B9521" s="15" t="s">
        <v>45</v>
      </c>
      <c r="C9521" s="15" t="s">
        <v>5932</v>
      </c>
      <c r="D9521" s="24">
        <v>818160</v>
      </c>
      <c r="E9521" t="str">
        <f>IF(D9521&lt;VLOOKUP(A9521,Min!A:B,2,FALSE),"Y","")</f>
        <v/>
      </c>
      <c r="F9521">
        <f>IF(AND(OR(s_tmchk="all",IF(ISERROR(MATCH(B9521,s_teams,0)),FALSE,TRUE)),OR(s_minsal="",s_minsal&lt;=D9521),OR(s_maxsal="",s_maxsal&gt;=D9521),OR(s_minyr="",s_minyr&lt;=A9521),OR(s_maxyr="",s_maxyr&gt;=A9521),OR(s_player="",s_player=C9521)),MAX(F$1:F9520)+1,0)</f>
        <v>0</v>
      </c>
    </row>
    <row r="9522" spans="1:6">
      <c r="A9522" s="20">
        <v>1998</v>
      </c>
      <c r="B9522" s="15" t="s">
        <v>45</v>
      </c>
      <c r="C9522" s="15" t="s">
        <v>5805</v>
      </c>
      <c r="D9522" s="24">
        <v>760000</v>
      </c>
      <c r="E9522" t="str">
        <f>IF(D9522&lt;VLOOKUP(A9522,Min!A:B,2,FALSE),"Y","")</f>
        <v/>
      </c>
      <c r="F9522">
        <f>IF(AND(OR(s_tmchk="all",IF(ISERROR(MATCH(B9522,s_teams,0)),FALSE,TRUE)),OR(s_minsal="",s_minsal&lt;=D9522),OR(s_maxsal="",s_maxsal&gt;=D9522),OR(s_minyr="",s_minyr&lt;=A9522),OR(s_maxyr="",s_maxyr&gt;=A9522),OR(s_player="",s_player=C9522)),MAX(F$1:F9521)+1,0)</f>
        <v>0</v>
      </c>
    </row>
    <row r="9523" spans="1:6">
      <c r="A9523" s="20">
        <v>1998</v>
      </c>
      <c r="B9523" s="15" t="s">
        <v>45</v>
      </c>
      <c r="C9523" s="15" t="s">
        <v>5297</v>
      </c>
      <c r="D9523" s="24">
        <v>652800</v>
      </c>
      <c r="E9523" t="str">
        <f>IF(D9523&lt;VLOOKUP(A9523,Min!A:B,2,FALSE),"Y","")</f>
        <v/>
      </c>
      <c r="F9523">
        <f>IF(AND(OR(s_tmchk="all",IF(ISERROR(MATCH(B9523,s_teams,0)),FALSE,TRUE)),OR(s_minsal="",s_minsal&lt;=D9523),OR(s_maxsal="",s_maxsal&gt;=D9523),OR(s_minyr="",s_minyr&lt;=A9523),OR(s_maxyr="",s_maxyr&gt;=A9523),OR(s_player="",s_player=C9523)),MAX(F$1:F9522)+1,0)</f>
        <v>0</v>
      </c>
    </row>
    <row r="9524" spans="1:6">
      <c r="A9524" s="20">
        <v>1998</v>
      </c>
      <c r="B9524" s="15" t="s">
        <v>45</v>
      </c>
      <c r="C9524" s="15" t="s">
        <v>5851</v>
      </c>
      <c r="D9524" s="24">
        <v>480000</v>
      </c>
      <c r="E9524" t="str">
        <f>IF(D9524&lt;VLOOKUP(A9524,Min!A:B,2,FALSE),"Y","")</f>
        <v/>
      </c>
      <c r="F9524">
        <f>IF(AND(OR(s_tmchk="all",IF(ISERROR(MATCH(B9524,s_teams,0)),FALSE,TRUE)),OR(s_minsal="",s_minsal&lt;=D9524),OR(s_maxsal="",s_maxsal&gt;=D9524),OR(s_minyr="",s_minyr&lt;=A9524),OR(s_maxyr="",s_maxyr&gt;=A9524),OR(s_player="",s_player=C9524)),MAX(F$1:F9523)+1,0)</f>
        <v>0</v>
      </c>
    </row>
    <row r="9525" spans="1:6">
      <c r="A9525" s="20">
        <v>1998</v>
      </c>
      <c r="B9525" s="15" t="s">
        <v>45</v>
      </c>
      <c r="C9525" s="15" t="s">
        <v>4758</v>
      </c>
      <c r="D9525" s="24">
        <v>320000</v>
      </c>
      <c r="E9525" t="str">
        <f>IF(D9525&lt;VLOOKUP(A9525,Min!A:B,2,FALSE),"Y","")</f>
        <v/>
      </c>
      <c r="F9525">
        <f>IF(AND(OR(s_tmchk="all",IF(ISERROR(MATCH(B9525,s_teams,0)),FALSE,TRUE)),OR(s_minsal="",s_minsal&lt;=D9525),OR(s_maxsal="",s_maxsal&gt;=D9525),OR(s_minyr="",s_minyr&lt;=A9525),OR(s_maxyr="",s_maxyr&gt;=A9525),OR(s_player="",s_player=C9525)),MAX(F$1:F9524)+1,0)</f>
        <v>0</v>
      </c>
    </row>
    <row r="9526" spans="1:6">
      <c r="A9526" s="20">
        <v>1998</v>
      </c>
      <c r="B9526" s="15" t="s">
        <v>45</v>
      </c>
      <c r="C9526" s="15" t="s">
        <v>5908</v>
      </c>
      <c r="D9526" s="24">
        <v>272250</v>
      </c>
      <c r="E9526" t="str">
        <f>IF(D9526&lt;VLOOKUP(A9526,Min!A:B,2,FALSE),"Y","")</f>
        <v/>
      </c>
      <c r="F9526">
        <f>IF(AND(OR(s_tmchk="all",IF(ISERROR(MATCH(B9526,s_teams,0)),FALSE,TRUE)),OR(s_minsal="",s_minsal&lt;=D9526),OR(s_maxsal="",s_maxsal&gt;=D9526),OR(s_minyr="",s_minyr&lt;=A9526),OR(s_maxyr="",s_maxyr&gt;=A9526),OR(s_player="",s_player=C9526)),MAX(F$1:F9525)+1,0)</f>
        <v>0</v>
      </c>
    </row>
    <row r="9527" spans="1:6">
      <c r="A9527" s="20">
        <v>1998</v>
      </c>
      <c r="B9527" s="15" t="s">
        <v>46</v>
      </c>
      <c r="C9527" s="15" t="s">
        <v>5493</v>
      </c>
      <c r="D9527" s="24">
        <v>7770000</v>
      </c>
      <c r="E9527" t="str">
        <f>IF(D9527&lt;VLOOKUP(A9527,Min!A:B,2,FALSE),"Y","")</f>
        <v/>
      </c>
      <c r="F9527">
        <f>IF(AND(OR(s_tmchk="all",IF(ISERROR(MATCH(B9527,s_teams,0)),FALSE,TRUE)),OR(s_minsal="",s_minsal&lt;=D9527),OR(s_maxsal="",s_maxsal&gt;=D9527),OR(s_minyr="",s_minyr&lt;=A9527),OR(s_maxyr="",s_maxyr&gt;=A9527),OR(s_player="",s_player=C9527)),MAX(F$1:F9526)+1,0)</f>
        <v>0</v>
      </c>
    </row>
    <row r="9528" spans="1:6">
      <c r="A9528" s="20">
        <v>1998</v>
      </c>
      <c r="B9528" s="15" t="s">
        <v>46</v>
      </c>
      <c r="C9528" s="15" t="s">
        <v>4992</v>
      </c>
      <c r="D9528" s="24">
        <v>3990000</v>
      </c>
      <c r="E9528" t="str">
        <f>IF(D9528&lt;VLOOKUP(A9528,Min!A:B,2,FALSE),"Y","")</f>
        <v/>
      </c>
      <c r="F9528">
        <f>IF(AND(OR(s_tmchk="all",IF(ISERROR(MATCH(B9528,s_teams,0)),FALSE,TRUE)),OR(s_minsal="",s_minsal&lt;=D9528),OR(s_maxsal="",s_maxsal&gt;=D9528),OR(s_minyr="",s_minyr&lt;=A9528),OR(s_maxyr="",s_maxyr&gt;=A9528),OR(s_player="",s_player=C9528)),MAX(F$1:F9527)+1,0)</f>
        <v>0</v>
      </c>
    </row>
    <row r="9529" spans="1:6">
      <c r="A9529" s="20">
        <v>1998</v>
      </c>
      <c r="B9529" s="15" t="s">
        <v>46</v>
      </c>
      <c r="C9529" s="15" t="s">
        <v>4708</v>
      </c>
      <c r="D9529" s="24">
        <v>3750000</v>
      </c>
      <c r="E9529" t="str">
        <f>IF(D9529&lt;VLOOKUP(A9529,Min!A:B,2,FALSE),"Y","")</f>
        <v/>
      </c>
      <c r="F9529">
        <f>IF(AND(OR(s_tmchk="all",IF(ISERROR(MATCH(B9529,s_teams,0)),FALSE,TRUE)),OR(s_minsal="",s_minsal&lt;=D9529),OR(s_maxsal="",s_maxsal&gt;=D9529),OR(s_minyr="",s_minyr&lt;=A9529),OR(s_maxyr="",s_maxyr&gt;=A9529),OR(s_player="",s_player=C9529)),MAX(F$1:F9528)+1,0)</f>
        <v>0</v>
      </c>
    </row>
    <row r="9530" spans="1:6">
      <c r="A9530" s="20">
        <v>1998</v>
      </c>
      <c r="B9530" s="15" t="s">
        <v>46</v>
      </c>
      <c r="C9530" s="15" t="s">
        <v>5323</v>
      </c>
      <c r="D9530" s="24">
        <v>3165160</v>
      </c>
      <c r="E9530" t="str">
        <f>IF(D9530&lt;VLOOKUP(A9530,Min!A:B,2,FALSE),"Y","")</f>
        <v/>
      </c>
      <c r="F9530">
        <f>IF(AND(OR(s_tmchk="all",IF(ISERROR(MATCH(B9530,s_teams,0)),FALSE,TRUE)),OR(s_minsal="",s_minsal&lt;=D9530),OR(s_maxsal="",s_maxsal&gt;=D9530),OR(s_minyr="",s_minyr&lt;=A9530),OR(s_maxyr="",s_maxyr&gt;=A9530),OR(s_player="",s_player=C9530)),MAX(F$1:F9529)+1,0)</f>
        <v>0</v>
      </c>
    </row>
    <row r="9531" spans="1:6">
      <c r="A9531" s="20">
        <v>1998</v>
      </c>
      <c r="B9531" s="15" t="s">
        <v>46</v>
      </c>
      <c r="C9531" s="15" t="s">
        <v>4632</v>
      </c>
      <c r="D9531" s="24">
        <v>2600000</v>
      </c>
      <c r="E9531" t="str">
        <f>IF(D9531&lt;VLOOKUP(A9531,Min!A:B,2,FALSE),"Y","")</f>
        <v/>
      </c>
      <c r="F9531">
        <f>IF(AND(OR(s_tmchk="all",IF(ISERROR(MATCH(B9531,s_teams,0)),FALSE,TRUE)),OR(s_minsal="",s_minsal&lt;=D9531),OR(s_maxsal="",s_maxsal&gt;=D9531),OR(s_minyr="",s_minyr&lt;=A9531),OR(s_maxyr="",s_maxyr&gt;=A9531),OR(s_player="",s_player=C9531)),MAX(F$1:F9530)+1,0)</f>
        <v>0</v>
      </c>
    </row>
    <row r="9532" spans="1:6">
      <c r="A9532" s="20">
        <v>1998</v>
      </c>
      <c r="B9532" s="15" t="s">
        <v>46</v>
      </c>
      <c r="C9532" s="15" t="s">
        <v>5072</v>
      </c>
      <c r="D9532" s="24">
        <v>2178099</v>
      </c>
      <c r="E9532" t="str">
        <f>IF(D9532&lt;VLOOKUP(A9532,Min!A:B,2,FALSE),"Y","")</f>
        <v/>
      </c>
      <c r="F9532">
        <f>IF(AND(OR(s_tmchk="all",IF(ISERROR(MATCH(B9532,s_teams,0)),FALSE,TRUE)),OR(s_minsal="",s_minsal&lt;=D9532),OR(s_maxsal="",s_maxsal&gt;=D9532),OR(s_minyr="",s_minyr&lt;=A9532),OR(s_maxyr="",s_maxyr&gt;=A9532),OR(s_player="",s_player=C9532)),MAX(F$1:F9531)+1,0)</f>
        <v>0</v>
      </c>
    </row>
    <row r="9533" spans="1:6">
      <c r="A9533" s="20">
        <v>1998</v>
      </c>
      <c r="B9533" s="15" t="s">
        <v>46</v>
      </c>
      <c r="C9533" s="15" t="s">
        <v>4655</v>
      </c>
      <c r="D9533" s="24">
        <v>1700000</v>
      </c>
      <c r="E9533" t="str">
        <f>IF(D9533&lt;VLOOKUP(A9533,Min!A:B,2,FALSE),"Y","")</f>
        <v/>
      </c>
      <c r="F9533">
        <f>IF(AND(OR(s_tmchk="all",IF(ISERROR(MATCH(B9533,s_teams,0)),FALSE,TRUE)),OR(s_minsal="",s_minsal&lt;=D9533),OR(s_maxsal="",s_maxsal&gt;=D9533),OR(s_minyr="",s_minyr&lt;=A9533),OR(s_maxyr="",s_maxyr&gt;=A9533),OR(s_player="",s_player=C9533)),MAX(F$1:F9532)+1,0)</f>
        <v>0</v>
      </c>
    </row>
    <row r="9534" spans="1:6">
      <c r="A9534" s="20">
        <v>1998</v>
      </c>
      <c r="B9534" s="15" t="s">
        <v>46</v>
      </c>
      <c r="C9534" s="15" t="s">
        <v>4520</v>
      </c>
      <c r="D9534" s="24">
        <v>1495000</v>
      </c>
      <c r="E9534" t="str">
        <f>IF(D9534&lt;VLOOKUP(A9534,Min!A:B,2,FALSE),"Y","")</f>
        <v/>
      </c>
      <c r="F9534">
        <f>IF(AND(OR(s_tmchk="all",IF(ISERROR(MATCH(B9534,s_teams,0)),FALSE,TRUE)),OR(s_minsal="",s_minsal&lt;=D9534),OR(s_maxsal="",s_maxsal&gt;=D9534),OR(s_minyr="",s_minyr&lt;=A9534),OR(s_maxyr="",s_maxyr&gt;=A9534),OR(s_player="",s_player=C9534)),MAX(F$1:F9533)+1,0)</f>
        <v>0</v>
      </c>
    </row>
    <row r="9535" spans="1:6">
      <c r="A9535" s="20">
        <v>1998</v>
      </c>
      <c r="B9535" s="15" t="s">
        <v>46</v>
      </c>
      <c r="C9535" s="15" t="s">
        <v>4541</v>
      </c>
      <c r="D9535" s="24">
        <v>1478880</v>
      </c>
      <c r="E9535" t="str">
        <f>IF(D9535&lt;VLOOKUP(A9535,Min!A:B,2,FALSE),"Y","")</f>
        <v/>
      </c>
      <c r="F9535">
        <f>IF(AND(OR(s_tmchk="all",IF(ISERROR(MATCH(B9535,s_teams,0)),FALSE,TRUE)),OR(s_minsal="",s_minsal&lt;=D9535),OR(s_maxsal="",s_maxsal&gt;=D9535),OR(s_minyr="",s_minyr&lt;=A9535),OR(s_maxyr="",s_maxyr&gt;=A9535),OR(s_player="",s_player=C9535)),MAX(F$1:F9534)+1,0)</f>
        <v>0</v>
      </c>
    </row>
    <row r="9536" spans="1:6">
      <c r="A9536" s="20">
        <v>1998</v>
      </c>
      <c r="B9536" s="15" t="s">
        <v>46</v>
      </c>
      <c r="C9536" s="15" t="s">
        <v>6075</v>
      </c>
      <c r="D9536" s="24">
        <v>1293240</v>
      </c>
      <c r="E9536" t="str">
        <f>IF(D9536&lt;VLOOKUP(A9536,Min!A:B,2,FALSE),"Y","")</f>
        <v/>
      </c>
      <c r="F9536">
        <f>IF(AND(OR(s_tmchk="all",IF(ISERROR(MATCH(B9536,s_teams,0)),FALSE,TRUE)),OR(s_minsal="",s_minsal&lt;=D9536),OR(s_maxsal="",s_maxsal&gt;=D9536),OR(s_minyr="",s_minyr&lt;=A9536),OR(s_maxyr="",s_maxyr&gt;=A9536),OR(s_player="",s_player=C9536)),MAX(F$1:F9535)+1,0)</f>
        <v>0</v>
      </c>
    </row>
    <row r="9537" spans="1:6">
      <c r="A9537" s="20">
        <v>1998</v>
      </c>
      <c r="B9537" s="15" t="s">
        <v>46</v>
      </c>
      <c r="C9537" s="15" t="s">
        <v>4966</v>
      </c>
      <c r="D9537" s="24">
        <v>1235000</v>
      </c>
      <c r="E9537" t="str">
        <f>IF(D9537&lt;VLOOKUP(A9537,Min!A:B,2,FALSE),"Y","")</f>
        <v/>
      </c>
      <c r="F9537">
        <f>IF(AND(OR(s_tmchk="all",IF(ISERROR(MATCH(B9537,s_teams,0)),FALSE,TRUE)),OR(s_minsal="",s_minsal&lt;=D9537),OR(s_maxsal="",s_maxsal&gt;=D9537),OR(s_minyr="",s_minyr&lt;=A9537),OR(s_maxyr="",s_maxyr&gt;=A9537),OR(s_player="",s_player=C9537)),MAX(F$1:F9536)+1,0)</f>
        <v>0</v>
      </c>
    </row>
    <row r="9538" spans="1:6">
      <c r="A9538" s="20">
        <v>1998</v>
      </c>
      <c r="B9538" s="15" t="s">
        <v>46</v>
      </c>
      <c r="C9538" s="15" t="s">
        <v>5006</v>
      </c>
      <c r="D9538" s="24">
        <v>1235000</v>
      </c>
      <c r="E9538" t="str">
        <f>IF(D9538&lt;VLOOKUP(A9538,Min!A:B,2,FALSE),"Y","")</f>
        <v/>
      </c>
      <c r="F9538">
        <f>IF(AND(OR(s_tmchk="all",IF(ISERROR(MATCH(B9538,s_teams,0)),FALSE,TRUE)),OR(s_minsal="",s_minsal&lt;=D9538),OR(s_maxsal="",s_maxsal&gt;=D9538),OR(s_minyr="",s_minyr&lt;=A9538),OR(s_maxyr="",s_maxyr&gt;=A9538),OR(s_player="",s_player=C9538)),MAX(F$1:F9537)+1,0)</f>
        <v>0</v>
      </c>
    </row>
    <row r="9539" spans="1:6">
      <c r="A9539" s="20">
        <v>1998</v>
      </c>
      <c r="B9539" s="15" t="s">
        <v>46</v>
      </c>
      <c r="C9539" s="15" t="s">
        <v>4911</v>
      </c>
      <c r="D9539" s="24">
        <v>693840</v>
      </c>
      <c r="E9539" t="str">
        <f>IF(D9539&lt;VLOOKUP(A9539,Min!A:B,2,FALSE),"Y","")</f>
        <v/>
      </c>
      <c r="F9539">
        <f>IF(AND(OR(s_tmchk="all",IF(ISERROR(MATCH(B9539,s_teams,0)),FALSE,TRUE)),OR(s_minsal="",s_minsal&lt;=D9539),OR(s_maxsal="",s_maxsal&gt;=D9539),OR(s_minyr="",s_minyr&lt;=A9539),OR(s_maxyr="",s_maxyr&gt;=A9539),OR(s_player="",s_player=C9539)),MAX(F$1:F9538)+1,0)</f>
        <v>0</v>
      </c>
    </row>
    <row r="9540" spans="1:6">
      <c r="A9540" s="20">
        <v>1998</v>
      </c>
      <c r="B9540" s="15" t="s">
        <v>46</v>
      </c>
      <c r="C9540" s="15" t="s">
        <v>4736</v>
      </c>
      <c r="D9540" s="24">
        <v>272250</v>
      </c>
      <c r="E9540" t="str">
        <f>IF(D9540&lt;VLOOKUP(A9540,Min!A:B,2,FALSE),"Y","")</f>
        <v/>
      </c>
      <c r="F9540">
        <f>IF(AND(OR(s_tmchk="all",IF(ISERROR(MATCH(B9540,s_teams,0)),FALSE,TRUE)),OR(s_minsal="",s_minsal&lt;=D9540),OR(s_maxsal="",s_maxsal&gt;=D9540),OR(s_minyr="",s_minyr&lt;=A9540),OR(s_maxyr="",s_maxyr&gt;=A9540),OR(s_player="",s_player=C9540)),MAX(F$1:F9539)+1,0)</f>
        <v>0</v>
      </c>
    </row>
    <row r="9541" spans="1:6">
      <c r="A9541" s="20">
        <v>1998</v>
      </c>
      <c r="B9541" s="15" t="s">
        <v>49</v>
      </c>
      <c r="C9541" s="15" t="s">
        <v>5146</v>
      </c>
      <c r="D9541" s="24">
        <v>11156000</v>
      </c>
      <c r="E9541" t="str">
        <f>IF(D9541&lt;VLOOKUP(A9541,Min!A:B,2,FALSE),"Y","")</f>
        <v/>
      </c>
      <c r="F9541">
        <f>IF(AND(OR(s_tmchk="all",IF(ISERROR(MATCH(B9541,s_teams,0)),FALSE,TRUE)),OR(s_minsal="",s_minsal&lt;=D9541),OR(s_maxsal="",s_maxsal&gt;=D9541),OR(s_minyr="",s_minyr&lt;=A9541),OR(s_maxyr="",s_maxyr&gt;=A9541),OR(s_player="",s_player=C9541)),MAX(F$1:F9540)+1,0)</f>
        <v>0</v>
      </c>
    </row>
    <row r="9542" spans="1:6">
      <c r="A9542" s="20">
        <v>1998</v>
      </c>
      <c r="B9542" s="15" t="s">
        <v>49</v>
      </c>
      <c r="C9542" s="15" t="s">
        <v>4818</v>
      </c>
      <c r="D9542" s="24">
        <v>5500000</v>
      </c>
      <c r="E9542" t="str">
        <f>IF(D9542&lt;VLOOKUP(A9542,Min!A:B,2,FALSE),"Y","")</f>
        <v/>
      </c>
      <c r="F9542">
        <f>IF(AND(OR(s_tmchk="all",IF(ISERROR(MATCH(B9542,s_teams,0)),FALSE,TRUE)),OR(s_minsal="",s_minsal&lt;=D9542),OR(s_maxsal="",s_maxsal&gt;=D9542),OR(s_minyr="",s_minyr&lt;=A9542),OR(s_maxyr="",s_maxyr&gt;=A9542),OR(s_player="",s_player=C9542)),MAX(F$1:F9541)+1,0)</f>
        <v>0</v>
      </c>
    </row>
    <row r="9543" spans="1:6">
      <c r="A9543" s="20">
        <v>1998</v>
      </c>
      <c r="B9543" s="15" t="s">
        <v>49</v>
      </c>
      <c r="C9543" s="15" t="s">
        <v>5575</v>
      </c>
      <c r="D9543" s="24">
        <v>2430000</v>
      </c>
      <c r="E9543" t="str">
        <f>IF(D9543&lt;VLOOKUP(A9543,Min!A:B,2,FALSE),"Y","")</f>
        <v/>
      </c>
      <c r="F9543">
        <f>IF(AND(OR(s_tmchk="all",IF(ISERROR(MATCH(B9543,s_teams,0)),FALSE,TRUE)),OR(s_minsal="",s_minsal&lt;=D9543),OR(s_maxsal="",s_maxsal&gt;=D9543),OR(s_minyr="",s_minyr&lt;=A9543),OR(s_maxyr="",s_maxyr&gt;=A9543),OR(s_player="",s_player=C9543)),MAX(F$1:F9542)+1,0)</f>
        <v>0</v>
      </c>
    </row>
    <row r="9544" spans="1:6">
      <c r="A9544" s="20">
        <v>1998</v>
      </c>
      <c r="B9544" s="15" t="s">
        <v>49</v>
      </c>
      <c r="C9544" s="15" t="s">
        <v>4754</v>
      </c>
      <c r="D9544" s="24">
        <v>2250000</v>
      </c>
      <c r="E9544" t="str">
        <f>IF(D9544&lt;VLOOKUP(A9544,Min!A:B,2,FALSE),"Y","")</f>
        <v/>
      </c>
      <c r="F9544">
        <f>IF(AND(OR(s_tmchk="all",IF(ISERROR(MATCH(B9544,s_teams,0)),FALSE,TRUE)),OR(s_minsal="",s_minsal&lt;=D9544),OR(s_maxsal="",s_maxsal&gt;=D9544),OR(s_minyr="",s_minyr&lt;=A9544),OR(s_maxyr="",s_maxyr&gt;=A9544),OR(s_player="",s_player=C9544)),MAX(F$1:F9543)+1,0)</f>
        <v>0</v>
      </c>
    </row>
    <row r="9545" spans="1:6">
      <c r="A9545" s="20">
        <v>1998</v>
      </c>
      <c r="B9545" s="15" t="s">
        <v>49</v>
      </c>
      <c r="C9545" s="15" t="s">
        <v>4690</v>
      </c>
      <c r="D9545" s="24">
        <v>1920000</v>
      </c>
      <c r="E9545" t="str">
        <f>IF(D9545&lt;VLOOKUP(A9545,Min!A:B,2,FALSE),"Y","")</f>
        <v/>
      </c>
      <c r="F9545">
        <f>IF(AND(OR(s_tmchk="all",IF(ISERROR(MATCH(B9545,s_teams,0)),FALSE,TRUE)),OR(s_minsal="",s_minsal&lt;=D9545),OR(s_maxsal="",s_maxsal&gt;=D9545),OR(s_minyr="",s_minyr&lt;=A9545),OR(s_maxyr="",s_maxyr&gt;=A9545),OR(s_player="",s_player=C9545)),MAX(F$1:F9544)+1,0)</f>
        <v>0</v>
      </c>
    </row>
    <row r="9546" spans="1:6">
      <c r="A9546" s="20">
        <v>1998</v>
      </c>
      <c r="B9546" s="15" t="s">
        <v>49</v>
      </c>
      <c r="C9546" s="15" t="s">
        <v>5448</v>
      </c>
      <c r="D9546" s="24">
        <v>1800000</v>
      </c>
      <c r="E9546" t="str">
        <f>IF(D9546&lt;VLOOKUP(A9546,Min!A:B,2,FALSE),"Y","")</f>
        <v/>
      </c>
      <c r="F9546">
        <f>IF(AND(OR(s_tmchk="all",IF(ISERROR(MATCH(B9546,s_teams,0)),FALSE,TRUE)),OR(s_minsal="",s_minsal&lt;=D9546),OR(s_maxsal="",s_maxsal&gt;=D9546),OR(s_minyr="",s_minyr&lt;=A9546),OR(s_maxyr="",s_maxyr&gt;=A9546),OR(s_player="",s_player=C9546)),MAX(F$1:F9545)+1,0)</f>
        <v>0</v>
      </c>
    </row>
    <row r="9547" spans="1:6">
      <c r="A9547" s="20">
        <v>1998</v>
      </c>
      <c r="B9547" s="15" t="s">
        <v>49</v>
      </c>
      <c r="C9547" s="15" t="s">
        <v>5882</v>
      </c>
      <c r="D9547" s="24">
        <v>555900</v>
      </c>
      <c r="E9547" t="str">
        <f>IF(D9547&lt;VLOOKUP(A9547,Min!A:B,2,FALSE),"Y","")</f>
        <v/>
      </c>
      <c r="F9547">
        <f>IF(AND(OR(s_tmchk="all",IF(ISERROR(MATCH(B9547,s_teams,0)),FALSE,TRUE)),OR(s_minsal="",s_minsal&lt;=D9547),OR(s_maxsal="",s_maxsal&gt;=D9547),OR(s_minyr="",s_minyr&lt;=A9547),OR(s_maxyr="",s_maxyr&gt;=A9547),OR(s_player="",s_player=C9547)),MAX(F$1:F9546)+1,0)</f>
        <v>0</v>
      </c>
    </row>
    <row r="9548" spans="1:6">
      <c r="A9548" s="20">
        <v>1998</v>
      </c>
      <c r="B9548" s="15" t="s">
        <v>49</v>
      </c>
      <c r="C9548" s="15" t="s">
        <v>5027</v>
      </c>
      <c r="D9548" s="24">
        <v>326700</v>
      </c>
      <c r="E9548" t="str">
        <f>IF(D9548&lt;VLOOKUP(A9548,Min!A:B,2,FALSE),"Y","")</f>
        <v/>
      </c>
      <c r="F9548">
        <f>IF(AND(OR(s_tmchk="all",IF(ISERROR(MATCH(B9548,s_teams,0)),FALSE,TRUE)),OR(s_minsal="",s_minsal&lt;=D9548),OR(s_maxsal="",s_maxsal&gt;=D9548),OR(s_minyr="",s_minyr&lt;=A9548),OR(s_maxyr="",s_maxyr&gt;=A9548),OR(s_player="",s_player=C9548)),MAX(F$1:F9547)+1,0)</f>
        <v>0</v>
      </c>
    </row>
    <row r="9549" spans="1:6">
      <c r="A9549" s="20">
        <v>1998</v>
      </c>
      <c r="B9549" s="15" t="s">
        <v>49</v>
      </c>
      <c r="C9549" s="15" t="s">
        <v>5039</v>
      </c>
      <c r="D9549" s="24">
        <v>326700</v>
      </c>
      <c r="E9549" t="str">
        <f>IF(D9549&lt;VLOOKUP(A9549,Min!A:B,2,FALSE),"Y","")</f>
        <v/>
      </c>
      <c r="F9549">
        <f>IF(AND(OR(s_tmchk="all",IF(ISERROR(MATCH(B9549,s_teams,0)),FALSE,TRUE)),OR(s_minsal="",s_minsal&lt;=D9549),OR(s_maxsal="",s_maxsal&gt;=D9549),OR(s_minyr="",s_minyr&lt;=A9549),OR(s_maxyr="",s_maxyr&gt;=A9549),OR(s_player="",s_player=C9549)),MAX(F$1:F9548)+1,0)</f>
        <v>0</v>
      </c>
    </row>
    <row r="9550" spans="1:6">
      <c r="A9550" s="20">
        <v>1998</v>
      </c>
      <c r="B9550" s="15" t="s">
        <v>49</v>
      </c>
      <c r="C9550" s="15" t="s">
        <v>5615</v>
      </c>
      <c r="D9550" s="24">
        <v>326700</v>
      </c>
      <c r="E9550" t="str">
        <f>IF(D9550&lt;VLOOKUP(A9550,Min!A:B,2,FALSE),"Y","")</f>
        <v/>
      </c>
      <c r="F9550">
        <f>IF(AND(OR(s_tmchk="all",IF(ISERROR(MATCH(B9550,s_teams,0)),FALSE,TRUE)),OR(s_minsal="",s_minsal&lt;=D9550),OR(s_maxsal="",s_maxsal&gt;=D9550),OR(s_minyr="",s_minyr&lt;=A9550),OR(s_maxyr="",s_maxyr&gt;=A9550),OR(s_player="",s_player=C9550)),MAX(F$1:F9549)+1,0)</f>
        <v>0</v>
      </c>
    </row>
    <row r="9551" spans="1:6">
      <c r="A9551" s="20">
        <v>1998</v>
      </c>
      <c r="B9551" s="15" t="s">
        <v>49</v>
      </c>
      <c r="C9551" s="15" t="s">
        <v>5623</v>
      </c>
      <c r="D9551" s="24">
        <v>326700</v>
      </c>
      <c r="E9551" t="str">
        <f>IF(D9551&lt;VLOOKUP(A9551,Min!A:B,2,FALSE),"Y","")</f>
        <v/>
      </c>
      <c r="F9551">
        <f>IF(AND(OR(s_tmchk="all",IF(ISERROR(MATCH(B9551,s_teams,0)),FALSE,TRUE)),OR(s_minsal="",s_minsal&lt;=D9551),OR(s_maxsal="",s_maxsal&gt;=D9551),OR(s_minyr="",s_minyr&lt;=A9551),OR(s_maxyr="",s_maxyr&gt;=A9551),OR(s_player="",s_player=C9551)),MAX(F$1:F9550)+1,0)</f>
        <v>0</v>
      </c>
    </row>
    <row r="9552" spans="1:6">
      <c r="A9552" s="20">
        <v>1998</v>
      </c>
      <c r="B9552" s="15" t="s">
        <v>49</v>
      </c>
      <c r="C9552" s="15" t="s">
        <v>5739</v>
      </c>
      <c r="D9552" s="24">
        <v>326700</v>
      </c>
      <c r="E9552" t="str">
        <f>IF(D9552&lt;VLOOKUP(A9552,Min!A:B,2,FALSE),"Y","")</f>
        <v/>
      </c>
      <c r="F9552">
        <f>IF(AND(OR(s_tmchk="all",IF(ISERROR(MATCH(B9552,s_teams,0)),FALSE,TRUE)),OR(s_minsal="",s_minsal&lt;=D9552),OR(s_maxsal="",s_maxsal&gt;=D9552),OR(s_minyr="",s_minyr&lt;=A9552),OR(s_maxyr="",s_maxyr&gt;=A9552),OR(s_player="",s_player=C9552)),MAX(F$1:F9551)+1,0)</f>
        <v>0</v>
      </c>
    </row>
    <row r="9553" spans="1:6">
      <c r="A9553" s="20">
        <v>1998</v>
      </c>
      <c r="B9553" s="15" t="s">
        <v>49</v>
      </c>
      <c r="C9553" s="15" t="s">
        <v>5811</v>
      </c>
      <c r="D9553" s="24">
        <v>326700</v>
      </c>
      <c r="E9553" t="str">
        <f>IF(D9553&lt;VLOOKUP(A9553,Min!A:B,2,FALSE),"Y","")</f>
        <v/>
      </c>
      <c r="F9553">
        <f>IF(AND(OR(s_tmchk="all",IF(ISERROR(MATCH(B9553,s_teams,0)),FALSE,TRUE)),OR(s_minsal="",s_minsal&lt;=D9553),OR(s_maxsal="",s_maxsal&gt;=D9553),OR(s_minyr="",s_minyr&lt;=A9553),OR(s_maxyr="",s_maxyr&gt;=A9553),OR(s_player="",s_player=C9553)),MAX(F$1:F9552)+1,0)</f>
        <v>0</v>
      </c>
    </row>
    <row r="9554" spans="1:6">
      <c r="A9554" s="20">
        <v>1998</v>
      </c>
      <c r="B9554" s="15" t="s">
        <v>49</v>
      </c>
      <c r="C9554" s="15" t="s">
        <v>5324</v>
      </c>
      <c r="D9554" s="24">
        <v>272250</v>
      </c>
      <c r="E9554" t="str">
        <f>IF(D9554&lt;VLOOKUP(A9554,Min!A:B,2,FALSE),"Y","")</f>
        <v/>
      </c>
      <c r="F9554">
        <f>IF(AND(OR(s_tmchk="all",IF(ISERROR(MATCH(B9554,s_teams,0)),FALSE,TRUE)),OR(s_minsal="",s_minsal&lt;=D9554),OR(s_maxsal="",s_maxsal&gt;=D9554),OR(s_minyr="",s_minyr&lt;=A9554),OR(s_maxyr="",s_maxyr&gt;=A9554),OR(s_player="",s_player=C9554)),MAX(F$1:F9553)+1,0)</f>
        <v>0</v>
      </c>
    </row>
    <row r="9555" spans="1:6">
      <c r="A9555" s="20">
        <v>1998</v>
      </c>
      <c r="B9555" s="15" t="s">
        <v>49</v>
      </c>
      <c r="C9555" s="15" t="s">
        <v>5958</v>
      </c>
      <c r="D9555" s="24">
        <v>242000</v>
      </c>
      <c r="E9555" t="str">
        <f>IF(D9555&lt;VLOOKUP(A9555,Min!A:B,2,FALSE),"Y","")</f>
        <v/>
      </c>
      <c r="F9555">
        <f>IF(AND(OR(s_tmchk="all",IF(ISERROR(MATCH(B9555,s_teams,0)),FALSE,TRUE)),OR(s_minsal="",s_minsal&lt;=D9555),OR(s_maxsal="",s_maxsal&gt;=D9555),OR(s_minyr="",s_minyr&lt;=A9555),OR(s_maxyr="",s_maxyr&gt;=A9555),OR(s_player="",s_player=C9555)),MAX(F$1:F9554)+1,0)</f>
        <v>0</v>
      </c>
    </row>
    <row r="9556" spans="1:6">
      <c r="A9556" s="20">
        <v>1998</v>
      </c>
      <c r="B9556" s="15" t="s">
        <v>51</v>
      </c>
      <c r="C9556" s="15" t="s">
        <v>5829</v>
      </c>
      <c r="D9556" s="24">
        <v>9031850</v>
      </c>
      <c r="E9556" t="str">
        <f>IF(D9556&lt;VLOOKUP(A9556,Min!A:B,2,FALSE),"Y","")</f>
        <v/>
      </c>
      <c r="F9556">
        <f>IF(AND(OR(s_tmchk="all",IF(ISERROR(MATCH(B9556,s_teams,0)),FALSE,TRUE)),OR(s_minsal="",s_minsal&lt;=D9556),OR(s_maxsal="",s_maxsal&gt;=D9556),OR(s_minyr="",s_minyr&lt;=A9556),OR(s_maxyr="",s_maxyr&gt;=A9556),OR(s_player="",s_player=C9556)),MAX(F$1:F9555)+1,0)</f>
        <v>0</v>
      </c>
    </row>
    <row r="9557" spans="1:6">
      <c r="A9557" s="20">
        <v>1998</v>
      </c>
      <c r="B9557" s="15" t="s">
        <v>51</v>
      </c>
      <c r="C9557" s="15" t="s">
        <v>4850</v>
      </c>
      <c r="D9557" s="24">
        <v>5273333</v>
      </c>
      <c r="E9557" t="str">
        <f>IF(D9557&lt;VLOOKUP(A9557,Min!A:B,2,FALSE),"Y","")</f>
        <v/>
      </c>
      <c r="F9557">
        <f>IF(AND(OR(s_tmchk="all",IF(ISERROR(MATCH(B9557,s_teams,0)),FALSE,TRUE)),OR(s_minsal="",s_minsal&lt;=D9557),OR(s_maxsal="",s_maxsal&gt;=D9557),OR(s_minyr="",s_minyr&lt;=A9557),OR(s_maxyr="",s_maxyr&gt;=A9557),OR(s_player="",s_player=C9557)),MAX(F$1:F9556)+1,0)</f>
        <v>0</v>
      </c>
    </row>
    <row r="9558" spans="1:6">
      <c r="A9558" s="20">
        <v>1998</v>
      </c>
      <c r="B9558" s="15" t="s">
        <v>51</v>
      </c>
      <c r="C9558" s="15" t="s">
        <v>4614</v>
      </c>
      <c r="D9558" s="24">
        <v>4500000</v>
      </c>
      <c r="E9558" t="str">
        <f>IF(D9558&lt;VLOOKUP(A9558,Min!A:B,2,FALSE),"Y","")</f>
        <v/>
      </c>
      <c r="F9558">
        <f>IF(AND(OR(s_tmchk="all",IF(ISERROR(MATCH(B9558,s_teams,0)),FALSE,TRUE)),OR(s_minsal="",s_minsal&lt;=D9558),OR(s_maxsal="",s_maxsal&gt;=D9558),OR(s_minyr="",s_minyr&lt;=A9558),OR(s_maxyr="",s_maxyr&gt;=A9558),OR(s_player="",s_player=C9558)),MAX(F$1:F9557)+1,0)</f>
        <v>0</v>
      </c>
    </row>
    <row r="9559" spans="1:6">
      <c r="A9559" s="20">
        <v>1998</v>
      </c>
      <c r="B9559" s="15" t="s">
        <v>51</v>
      </c>
      <c r="C9559" s="15" t="s">
        <v>5857</v>
      </c>
      <c r="D9559" s="24">
        <v>4000000</v>
      </c>
      <c r="E9559" t="str">
        <f>IF(D9559&lt;VLOOKUP(A9559,Min!A:B,2,FALSE),"Y","")</f>
        <v/>
      </c>
      <c r="F9559">
        <f>IF(AND(OR(s_tmchk="all",IF(ISERROR(MATCH(B9559,s_teams,0)),FALSE,TRUE)),OR(s_minsal="",s_minsal&lt;=D9559),OR(s_maxsal="",s_maxsal&gt;=D9559),OR(s_minyr="",s_minyr&lt;=A9559),OR(s_maxyr="",s_maxyr&gt;=A9559),OR(s_player="",s_player=C9559)),MAX(F$1:F9558)+1,0)</f>
        <v>0</v>
      </c>
    </row>
    <row r="9560" spans="1:6">
      <c r="A9560" s="20">
        <v>1998</v>
      </c>
      <c r="B9560" s="15" t="s">
        <v>51</v>
      </c>
      <c r="C9560" s="15" t="s">
        <v>4952</v>
      </c>
      <c r="D9560" s="24">
        <v>3600000</v>
      </c>
      <c r="E9560" t="str">
        <f>IF(D9560&lt;VLOOKUP(A9560,Min!A:B,2,FALSE),"Y","")</f>
        <v/>
      </c>
      <c r="F9560">
        <f>IF(AND(OR(s_tmchk="all",IF(ISERROR(MATCH(B9560,s_teams,0)),FALSE,TRUE)),OR(s_minsal="",s_minsal&lt;=D9560),OR(s_maxsal="",s_maxsal&gt;=D9560),OR(s_minyr="",s_minyr&lt;=A9560),OR(s_maxyr="",s_maxyr&gt;=A9560),OR(s_player="",s_player=C9560)),MAX(F$1:F9559)+1,0)</f>
        <v>0</v>
      </c>
    </row>
    <row r="9561" spans="1:6">
      <c r="A9561" s="20">
        <v>1998</v>
      </c>
      <c r="B9561" s="15" t="s">
        <v>51</v>
      </c>
      <c r="C9561" s="15" t="s">
        <v>5591</v>
      </c>
      <c r="D9561" s="24">
        <v>3200000</v>
      </c>
      <c r="E9561" t="str">
        <f>IF(D9561&lt;VLOOKUP(A9561,Min!A:B,2,FALSE),"Y","")</f>
        <v/>
      </c>
      <c r="F9561">
        <f>IF(AND(OR(s_tmchk="all",IF(ISERROR(MATCH(B9561,s_teams,0)),FALSE,TRUE)),OR(s_minsal="",s_minsal&lt;=D9561),OR(s_maxsal="",s_maxsal&gt;=D9561),OR(s_minyr="",s_minyr&lt;=A9561),OR(s_maxyr="",s_maxyr&gt;=A9561),OR(s_player="",s_player=C9561)),MAX(F$1:F9560)+1,0)</f>
        <v>0</v>
      </c>
    </row>
    <row r="9562" spans="1:6">
      <c r="A9562" s="20">
        <v>1998</v>
      </c>
      <c r="B9562" s="15" t="s">
        <v>51</v>
      </c>
      <c r="C9562" s="15" t="s">
        <v>4793</v>
      </c>
      <c r="D9562" s="24">
        <v>2941500</v>
      </c>
      <c r="E9562" t="str">
        <f>IF(D9562&lt;VLOOKUP(A9562,Min!A:B,2,FALSE),"Y","")</f>
        <v/>
      </c>
      <c r="F9562">
        <f>IF(AND(OR(s_tmchk="all",IF(ISERROR(MATCH(B9562,s_teams,0)),FALSE,TRUE)),OR(s_minsal="",s_minsal&lt;=D9562),OR(s_maxsal="",s_maxsal&gt;=D9562),OR(s_minyr="",s_minyr&lt;=A9562),OR(s_maxyr="",s_maxyr&gt;=A9562),OR(s_player="",s_player=C9562)),MAX(F$1:F9561)+1,0)</f>
        <v>0</v>
      </c>
    </row>
    <row r="9563" spans="1:6">
      <c r="A9563" s="20">
        <v>1998</v>
      </c>
      <c r="B9563" s="15" t="s">
        <v>51</v>
      </c>
      <c r="C9563" s="15" t="s">
        <v>5204</v>
      </c>
      <c r="D9563" s="24">
        <v>1852500</v>
      </c>
      <c r="E9563" t="str">
        <f>IF(D9563&lt;VLOOKUP(A9563,Min!A:B,2,FALSE),"Y","")</f>
        <v/>
      </c>
      <c r="F9563">
        <f>IF(AND(OR(s_tmchk="all",IF(ISERROR(MATCH(B9563,s_teams,0)),FALSE,TRUE)),OR(s_minsal="",s_minsal&lt;=D9563),OR(s_maxsal="",s_maxsal&gt;=D9563),OR(s_minyr="",s_minyr&lt;=A9563),OR(s_maxyr="",s_maxyr&gt;=A9563),OR(s_player="",s_player=C9563)),MAX(F$1:F9562)+1,0)</f>
        <v>0</v>
      </c>
    </row>
    <row r="9564" spans="1:6">
      <c r="A9564" s="20">
        <v>1998</v>
      </c>
      <c r="B9564" s="15" t="s">
        <v>51</v>
      </c>
      <c r="C9564" s="15" t="s">
        <v>5155</v>
      </c>
      <c r="D9564" s="24">
        <v>1260000</v>
      </c>
      <c r="E9564" t="str">
        <f>IF(D9564&lt;VLOOKUP(A9564,Min!A:B,2,FALSE),"Y","")</f>
        <v/>
      </c>
      <c r="F9564">
        <f>IF(AND(OR(s_tmchk="all",IF(ISERROR(MATCH(B9564,s_teams,0)),FALSE,TRUE)),OR(s_minsal="",s_minsal&lt;=D9564),OR(s_maxsal="",s_maxsal&gt;=D9564),OR(s_minyr="",s_minyr&lt;=A9564),OR(s_maxyr="",s_maxyr&gt;=A9564),OR(s_player="",s_player=C9564)),MAX(F$1:F9563)+1,0)</f>
        <v>0</v>
      </c>
    </row>
    <row r="9565" spans="1:6">
      <c r="A9565" s="20">
        <v>1998</v>
      </c>
      <c r="B9565" s="15" t="s">
        <v>51</v>
      </c>
      <c r="C9565" s="15" t="s">
        <v>4628</v>
      </c>
      <c r="D9565" s="24">
        <v>1165440</v>
      </c>
      <c r="E9565" t="str">
        <f>IF(D9565&lt;VLOOKUP(A9565,Min!A:B,2,FALSE),"Y","")</f>
        <v/>
      </c>
      <c r="F9565">
        <f>IF(AND(OR(s_tmchk="all",IF(ISERROR(MATCH(B9565,s_teams,0)),FALSE,TRUE)),OR(s_minsal="",s_minsal&lt;=D9565),OR(s_maxsal="",s_maxsal&gt;=D9565),OR(s_minyr="",s_minyr&lt;=A9565),OR(s_maxyr="",s_maxyr&gt;=A9565),OR(s_player="",s_player=C9565)),MAX(F$1:F9564)+1,0)</f>
        <v>0</v>
      </c>
    </row>
    <row r="9566" spans="1:6">
      <c r="A9566" s="20">
        <v>1998</v>
      </c>
      <c r="B9566" s="15" t="s">
        <v>51</v>
      </c>
      <c r="C9566" s="15" t="s">
        <v>6110</v>
      </c>
      <c r="D9566" s="24">
        <v>752000</v>
      </c>
      <c r="E9566" t="str">
        <f>IF(D9566&lt;VLOOKUP(A9566,Min!A:B,2,FALSE),"Y","")</f>
        <v/>
      </c>
      <c r="F9566">
        <f>IF(AND(OR(s_tmchk="all",IF(ISERROR(MATCH(B9566,s_teams,0)),FALSE,TRUE)),OR(s_minsal="",s_minsal&lt;=D9566),OR(s_maxsal="",s_maxsal&gt;=D9566),OR(s_minyr="",s_minyr&lt;=A9566),OR(s_maxyr="",s_maxyr&gt;=A9566),OR(s_player="",s_player=C9566)),MAX(F$1:F9565)+1,0)</f>
        <v>0</v>
      </c>
    </row>
    <row r="9567" spans="1:6">
      <c r="A9567" s="20">
        <v>1998</v>
      </c>
      <c r="B9567" s="15" t="s">
        <v>51</v>
      </c>
      <c r="C9567" s="15" t="s">
        <v>5601</v>
      </c>
      <c r="D9567" s="24">
        <v>650000</v>
      </c>
      <c r="E9567" t="str">
        <f>IF(D9567&lt;VLOOKUP(A9567,Min!A:B,2,FALSE),"Y","")</f>
        <v/>
      </c>
      <c r="F9567">
        <f>IF(AND(OR(s_tmchk="all",IF(ISERROR(MATCH(B9567,s_teams,0)),FALSE,TRUE)),OR(s_minsal="",s_minsal&lt;=D9567),OR(s_maxsal="",s_maxsal&gt;=D9567),OR(s_minyr="",s_minyr&lt;=A9567),OR(s_maxyr="",s_maxyr&gt;=A9567),OR(s_player="",s_player=C9567)),MAX(F$1:F9566)+1,0)</f>
        <v>0</v>
      </c>
    </row>
    <row r="9568" spans="1:6">
      <c r="A9568" s="20">
        <v>1998</v>
      </c>
      <c r="B9568" s="15" t="s">
        <v>51</v>
      </c>
      <c r="C9568" s="15" t="s">
        <v>5083</v>
      </c>
      <c r="D9568" s="24">
        <v>356400</v>
      </c>
      <c r="E9568" t="str">
        <f>IF(D9568&lt;VLOOKUP(A9568,Min!A:B,2,FALSE),"Y","")</f>
        <v/>
      </c>
      <c r="F9568">
        <f>IF(AND(OR(s_tmchk="all",IF(ISERROR(MATCH(B9568,s_teams,0)),FALSE,TRUE)),OR(s_minsal="",s_minsal&lt;=D9568),OR(s_maxsal="",s_maxsal&gt;=D9568),OR(s_minyr="",s_minyr&lt;=A9568),OR(s_maxyr="",s_maxyr&gt;=A9568),OR(s_player="",s_player=C9568)),MAX(F$1:F9567)+1,0)</f>
        <v>0</v>
      </c>
    </row>
    <row r="9569" spans="1:6">
      <c r="A9569" s="20">
        <v>1998</v>
      </c>
      <c r="B9569" s="15" t="s">
        <v>51</v>
      </c>
      <c r="C9569" s="15" t="s">
        <v>5064</v>
      </c>
      <c r="D9569" s="24">
        <v>272250</v>
      </c>
      <c r="E9569" t="str">
        <f>IF(D9569&lt;VLOOKUP(A9569,Min!A:B,2,FALSE),"Y","")</f>
        <v/>
      </c>
      <c r="F9569">
        <f>IF(AND(OR(s_tmchk="all",IF(ISERROR(MATCH(B9569,s_teams,0)),FALSE,TRUE)),OR(s_minsal="",s_minsal&lt;=D9569),OR(s_maxsal="",s_maxsal&gt;=D9569),OR(s_minyr="",s_minyr&lt;=A9569),OR(s_maxyr="",s_maxyr&gt;=A9569),OR(s_player="",s_player=C9569)),MAX(F$1:F9568)+1,0)</f>
        <v>0</v>
      </c>
    </row>
    <row r="9570" spans="1:6">
      <c r="A9570" s="20">
        <v>1998</v>
      </c>
      <c r="B9570" s="15" t="s">
        <v>51</v>
      </c>
      <c r="C9570" s="15" t="s">
        <v>5596</v>
      </c>
      <c r="D9570" s="24">
        <v>242000</v>
      </c>
      <c r="E9570" t="str">
        <f>IF(D9570&lt;VLOOKUP(A9570,Min!A:B,2,FALSE),"Y","")</f>
        <v/>
      </c>
      <c r="F9570">
        <f>IF(AND(OR(s_tmchk="all",IF(ISERROR(MATCH(B9570,s_teams,0)),FALSE,TRUE)),OR(s_minsal="",s_minsal&lt;=D9570),OR(s_maxsal="",s_maxsal&gt;=D9570),OR(s_minyr="",s_minyr&lt;=A9570),OR(s_maxyr="",s_maxyr&gt;=A9570),OR(s_player="",s_player=C9570)),MAX(F$1:F9569)+1,0)</f>
        <v>0</v>
      </c>
    </row>
    <row r="9571" spans="1:6">
      <c r="A9571" s="20">
        <v>1998</v>
      </c>
      <c r="B9571" s="15" t="s">
        <v>51</v>
      </c>
      <c r="C9571" s="15" t="s">
        <v>5893</v>
      </c>
      <c r="D9571" s="24">
        <v>50000</v>
      </c>
      <c r="E9571" t="str">
        <f>IF(D9571&lt;VLOOKUP(A9571,Min!A:B,2,FALSE),"Y","")</f>
        <v>Y</v>
      </c>
      <c r="F9571">
        <f>IF(AND(OR(s_tmchk="all",IF(ISERROR(MATCH(B9571,s_teams,0)),FALSE,TRUE)),OR(s_minsal="",s_minsal&lt;=D9571),OR(s_maxsal="",s_maxsal&gt;=D9571),OR(s_minyr="",s_minyr&lt;=A9571),OR(s_maxyr="",s_maxyr&gt;=A9571),OR(s_player="",s_player=C9571)),MAX(F$1:F9570)+1,0)</f>
        <v>0</v>
      </c>
    </row>
    <row r="9572" spans="1:6">
      <c r="A9572" s="20">
        <v>1998</v>
      </c>
      <c r="B9572" s="15" t="s">
        <v>51</v>
      </c>
      <c r="C9572" s="15" t="s">
        <v>6077</v>
      </c>
      <c r="D9572" s="24">
        <v>15000</v>
      </c>
      <c r="E9572" t="str">
        <f>IF(D9572&lt;VLOOKUP(A9572,Min!A:B,2,FALSE),"Y","")</f>
        <v>Y</v>
      </c>
      <c r="F9572">
        <f>IF(AND(OR(s_tmchk="all",IF(ISERROR(MATCH(B9572,s_teams,0)),FALSE,TRUE)),OR(s_minsal="",s_minsal&lt;=D9572),OR(s_maxsal="",s_maxsal&gt;=D9572),OR(s_minyr="",s_minyr&lt;=A9572),OR(s_maxyr="",s_maxyr&gt;=A9572),OR(s_player="",s_player=C9572)),MAX(F$1:F9571)+1,0)</f>
        <v>0</v>
      </c>
    </row>
    <row r="9573" spans="1:6">
      <c r="A9573" s="20">
        <v>1998</v>
      </c>
      <c r="B9573" s="15" t="s">
        <v>53</v>
      </c>
      <c r="C9573" s="15" t="s">
        <v>6020</v>
      </c>
      <c r="D9573" s="24">
        <v>3580000</v>
      </c>
      <c r="E9573" t="str">
        <f>IF(D9573&lt;VLOOKUP(A9573,Min!A:B,2,FALSE),"Y","")</f>
        <v/>
      </c>
      <c r="F9573">
        <f>IF(AND(OR(s_tmchk="all",IF(ISERROR(MATCH(B9573,s_teams,0)),FALSE,TRUE)),OR(s_minsal="",s_minsal&lt;=D9573),OR(s_maxsal="",s_maxsal&gt;=D9573),OR(s_minyr="",s_minyr&lt;=A9573),OR(s_maxyr="",s_maxyr&gt;=A9573),OR(s_player="",s_player=C9573)),MAX(F$1:F9572)+1,0)</f>
        <v>0</v>
      </c>
    </row>
    <row r="9574" spans="1:6">
      <c r="A9574" s="20">
        <v>1998</v>
      </c>
      <c r="B9574" s="15" t="s">
        <v>53</v>
      </c>
      <c r="C9574" s="15" t="s">
        <v>5527</v>
      </c>
      <c r="D9574" s="24">
        <v>3350000</v>
      </c>
      <c r="E9574" t="str">
        <f>IF(D9574&lt;VLOOKUP(A9574,Min!A:B,2,FALSE),"Y","")</f>
        <v/>
      </c>
      <c r="F9574">
        <f>IF(AND(OR(s_tmchk="all",IF(ISERROR(MATCH(B9574,s_teams,0)),FALSE,TRUE)),OR(s_minsal="",s_minsal&lt;=D9574),OR(s_maxsal="",s_maxsal&gt;=D9574),OR(s_minyr="",s_minyr&lt;=A9574),OR(s_maxyr="",s_maxyr&gt;=A9574),OR(s_player="",s_player=C9574)),MAX(F$1:F9573)+1,0)</f>
        <v>0</v>
      </c>
    </row>
    <row r="9575" spans="1:6">
      <c r="A9575" s="20">
        <v>1998</v>
      </c>
      <c r="B9575" s="15" t="s">
        <v>53</v>
      </c>
      <c r="C9575" s="15" t="s">
        <v>5473</v>
      </c>
      <c r="D9575" s="24">
        <v>2900000</v>
      </c>
      <c r="E9575" t="str">
        <f>IF(D9575&lt;VLOOKUP(A9575,Min!A:B,2,FALSE),"Y","")</f>
        <v/>
      </c>
      <c r="F9575">
        <f>IF(AND(OR(s_tmchk="all",IF(ISERROR(MATCH(B9575,s_teams,0)),FALSE,TRUE)),OR(s_minsal="",s_minsal&lt;=D9575),OR(s_maxsal="",s_maxsal&gt;=D9575),OR(s_minyr="",s_minyr&lt;=A9575),OR(s_maxyr="",s_maxyr&gt;=A9575),OR(s_player="",s_player=C9575)),MAX(F$1:F9574)+1,0)</f>
        <v>0</v>
      </c>
    </row>
    <row r="9576" spans="1:6">
      <c r="A9576" s="20">
        <v>1998</v>
      </c>
      <c r="B9576" s="15" t="s">
        <v>53</v>
      </c>
      <c r="C9576" s="15" t="s">
        <v>5295</v>
      </c>
      <c r="D9576" s="24">
        <v>2820710</v>
      </c>
      <c r="E9576" t="str">
        <f>IF(D9576&lt;VLOOKUP(A9576,Min!A:B,2,FALSE),"Y","")</f>
        <v/>
      </c>
      <c r="F9576">
        <f>IF(AND(OR(s_tmchk="all",IF(ISERROR(MATCH(B9576,s_teams,0)),FALSE,TRUE)),OR(s_minsal="",s_minsal&lt;=D9576),OR(s_maxsal="",s_maxsal&gt;=D9576),OR(s_minyr="",s_minyr&lt;=A9576),OR(s_maxyr="",s_maxyr&gt;=A9576),OR(s_player="",s_player=C9576)),MAX(F$1:F9575)+1,0)</f>
        <v>0</v>
      </c>
    </row>
    <row r="9577" spans="1:6">
      <c r="A9577" s="20">
        <v>1998</v>
      </c>
      <c r="B9577" s="15" t="s">
        <v>53</v>
      </c>
      <c r="C9577" s="15" t="s">
        <v>5878</v>
      </c>
      <c r="D9577" s="24">
        <v>2640000</v>
      </c>
      <c r="E9577" t="str">
        <f>IF(D9577&lt;VLOOKUP(A9577,Min!A:B,2,FALSE),"Y","")</f>
        <v/>
      </c>
      <c r="F9577">
        <f>IF(AND(OR(s_tmchk="all",IF(ISERROR(MATCH(B9577,s_teams,0)),FALSE,TRUE)),OR(s_minsal="",s_minsal&lt;=D9577),OR(s_maxsal="",s_maxsal&gt;=D9577),OR(s_minyr="",s_minyr&lt;=A9577),OR(s_maxyr="",s_maxyr&gt;=A9577),OR(s_player="",s_player=C9577)),MAX(F$1:F9576)+1,0)</f>
        <v>0</v>
      </c>
    </row>
    <row r="9578" spans="1:6">
      <c r="A9578" s="20">
        <v>1998</v>
      </c>
      <c r="B9578" s="15" t="s">
        <v>53</v>
      </c>
      <c r="C9578" s="15" t="s">
        <v>5522</v>
      </c>
      <c r="D9578" s="24">
        <v>1701720</v>
      </c>
      <c r="E9578" t="str">
        <f>IF(D9578&lt;VLOOKUP(A9578,Min!A:B,2,FALSE),"Y","")</f>
        <v/>
      </c>
      <c r="F9578">
        <f>IF(AND(OR(s_tmchk="all",IF(ISERROR(MATCH(B9578,s_teams,0)),FALSE,TRUE)),OR(s_minsal="",s_minsal&lt;=D9578),OR(s_maxsal="",s_maxsal&gt;=D9578),OR(s_minyr="",s_minyr&lt;=A9578),OR(s_maxyr="",s_maxyr&gt;=A9578),OR(s_player="",s_player=C9578)),MAX(F$1:F9577)+1,0)</f>
        <v>0</v>
      </c>
    </row>
    <row r="9579" spans="1:6">
      <c r="A9579" s="20">
        <v>1998</v>
      </c>
      <c r="B9579" s="15" t="s">
        <v>53</v>
      </c>
      <c r="C9579" s="15" t="s">
        <v>5050</v>
      </c>
      <c r="D9579" s="24">
        <v>1587500</v>
      </c>
      <c r="E9579" t="str">
        <f>IF(D9579&lt;VLOOKUP(A9579,Min!A:B,2,FALSE),"Y","")</f>
        <v/>
      </c>
      <c r="F9579">
        <f>IF(AND(OR(s_tmchk="all",IF(ISERROR(MATCH(B9579,s_teams,0)),FALSE,TRUE)),OR(s_minsal="",s_minsal&lt;=D9579),OR(s_maxsal="",s_maxsal&gt;=D9579),OR(s_minyr="",s_minyr&lt;=A9579),OR(s_maxyr="",s_maxyr&gt;=A9579),OR(s_player="",s_player=C9579)),MAX(F$1:F9578)+1,0)</f>
        <v>0</v>
      </c>
    </row>
    <row r="9580" spans="1:6">
      <c r="A9580" s="20">
        <v>1998</v>
      </c>
      <c r="B9580" s="15" t="s">
        <v>53</v>
      </c>
      <c r="C9580" s="15" t="s">
        <v>5225</v>
      </c>
      <c r="D9580" s="24">
        <v>1500000</v>
      </c>
      <c r="E9580" t="str">
        <f>IF(D9580&lt;VLOOKUP(A9580,Min!A:B,2,FALSE),"Y","")</f>
        <v/>
      </c>
      <c r="F9580">
        <f>IF(AND(OR(s_tmchk="all",IF(ISERROR(MATCH(B9580,s_teams,0)),FALSE,TRUE)),OR(s_minsal="",s_minsal&lt;=D9580),OR(s_maxsal="",s_maxsal&gt;=D9580),OR(s_minyr="",s_minyr&lt;=A9580),OR(s_maxyr="",s_maxyr&gt;=A9580),OR(s_player="",s_player=C9580)),MAX(F$1:F9579)+1,0)</f>
        <v>0</v>
      </c>
    </row>
    <row r="9581" spans="1:6">
      <c r="A9581" s="20">
        <v>1998</v>
      </c>
      <c r="B9581" s="15" t="s">
        <v>53</v>
      </c>
      <c r="C9581" s="15" t="s">
        <v>5399</v>
      </c>
      <c r="D9581" s="24">
        <v>1200000</v>
      </c>
      <c r="E9581" t="str">
        <f>IF(D9581&lt;VLOOKUP(A9581,Min!A:B,2,FALSE),"Y","")</f>
        <v/>
      </c>
      <c r="F9581">
        <f>IF(AND(OR(s_tmchk="all",IF(ISERROR(MATCH(B9581,s_teams,0)),FALSE,TRUE)),OR(s_minsal="",s_minsal&lt;=D9581),OR(s_maxsal="",s_maxsal&gt;=D9581),OR(s_minyr="",s_minyr&lt;=A9581),OR(s_maxyr="",s_maxyr&gt;=A9581),OR(s_player="",s_player=C9581)),MAX(F$1:F9580)+1,0)</f>
        <v>0</v>
      </c>
    </row>
    <row r="9582" spans="1:6">
      <c r="A9582" s="20">
        <v>1998</v>
      </c>
      <c r="B9582" s="15" t="s">
        <v>53</v>
      </c>
      <c r="C9582" s="15" t="s">
        <v>4689</v>
      </c>
      <c r="D9582" s="24">
        <v>1082520</v>
      </c>
      <c r="E9582" t="str">
        <f>IF(D9582&lt;VLOOKUP(A9582,Min!A:B,2,FALSE),"Y","")</f>
        <v/>
      </c>
      <c r="F9582">
        <f>IF(AND(OR(s_tmchk="all",IF(ISERROR(MATCH(B9582,s_teams,0)),FALSE,TRUE)),OR(s_minsal="",s_minsal&lt;=D9582),OR(s_maxsal="",s_maxsal&gt;=D9582),OR(s_minyr="",s_minyr&lt;=A9582),OR(s_maxyr="",s_maxyr&gt;=A9582),OR(s_player="",s_player=C9582)),MAX(F$1:F9581)+1,0)</f>
        <v>0</v>
      </c>
    </row>
    <row r="9583" spans="1:6">
      <c r="A9583" s="20">
        <v>1998</v>
      </c>
      <c r="B9583" s="15" t="s">
        <v>53</v>
      </c>
      <c r="C9583" s="15" t="s">
        <v>5632</v>
      </c>
      <c r="D9583" s="24">
        <v>1051800</v>
      </c>
      <c r="E9583" t="str">
        <f>IF(D9583&lt;VLOOKUP(A9583,Min!A:B,2,FALSE),"Y","")</f>
        <v/>
      </c>
      <c r="F9583">
        <f>IF(AND(OR(s_tmchk="all",IF(ISERROR(MATCH(B9583,s_teams,0)),FALSE,TRUE)),OR(s_minsal="",s_minsal&lt;=D9583),OR(s_maxsal="",s_maxsal&gt;=D9583),OR(s_minyr="",s_minyr&lt;=A9583),OR(s_maxyr="",s_maxyr&gt;=A9583),OR(s_player="",s_player=C9583)),MAX(F$1:F9582)+1,0)</f>
        <v>0</v>
      </c>
    </row>
    <row r="9584" spans="1:6">
      <c r="A9584" s="20">
        <v>1998</v>
      </c>
      <c r="B9584" s="15" t="s">
        <v>53</v>
      </c>
      <c r="C9584" s="15" t="s">
        <v>4893</v>
      </c>
      <c r="D9584" s="24">
        <v>431250</v>
      </c>
      <c r="E9584" t="str">
        <f>IF(D9584&lt;VLOOKUP(A9584,Min!A:B,2,FALSE),"Y","")</f>
        <v/>
      </c>
      <c r="F9584">
        <f>IF(AND(OR(s_tmchk="all",IF(ISERROR(MATCH(B9584,s_teams,0)),FALSE,TRUE)),OR(s_minsal="",s_minsal&lt;=D9584),OR(s_maxsal="",s_maxsal&gt;=D9584),OR(s_minyr="",s_minyr&lt;=A9584),OR(s_maxyr="",s_maxyr&gt;=A9584),OR(s_player="",s_player=C9584)),MAX(F$1:F9583)+1,0)</f>
        <v>0</v>
      </c>
    </row>
    <row r="9585" spans="1:6">
      <c r="A9585" s="20">
        <v>1998</v>
      </c>
      <c r="B9585" s="15" t="s">
        <v>53</v>
      </c>
      <c r="C9585" s="15" t="s">
        <v>6046</v>
      </c>
      <c r="D9585" s="24">
        <v>386125</v>
      </c>
      <c r="E9585" t="str">
        <f>IF(D9585&lt;VLOOKUP(A9585,Min!A:B,2,FALSE),"Y","")</f>
        <v/>
      </c>
      <c r="F9585">
        <f>IF(AND(OR(s_tmchk="all",IF(ISERROR(MATCH(B9585,s_teams,0)),FALSE,TRUE)),OR(s_minsal="",s_minsal&lt;=D9585),OR(s_maxsal="",s_maxsal&gt;=D9585),OR(s_minyr="",s_minyr&lt;=A9585),OR(s_maxyr="",s_maxyr&gt;=A9585),OR(s_player="",s_player=C9585)),MAX(F$1:F9584)+1,0)</f>
        <v>0</v>
      </c>
    </row>
    <row r="9586" spans="1:6">
      <c r="A9586" s="20">
        <v>1998</v>
      </c>
      <c r="B9586" s="15" t="s">
        <v>53</v>
      </c>
      <c r="C9586" s="15" t="s">
        <v>5217</v>
      </c>
      <c r="D9586" s="24">
        <v>242000</v>
      </c>
      <c r="E9586" t="str">
        <f>IF(D9586&lt;VLOOKUP(A9586,Min!A:B,2,FALSE),"Y","")</f>
        <v/>
      </c>
      <c r="F9586">
        <f>IF(AND(OR(s_tmchk="all",IF(ISERROR(MATCH(B9586,s_teams,0)),FALSE,TRUE)),OR(s_minsal="",s_minsal&lt;=D9586),OR(s_maxsal="",s_maxsal&gt;=D9586),OR(s_minyr="",s_minyr&lt;=A9586),OR(s_maxyr="",s_maxyr&gt;=A9586),OR(s_player="",s_player=C9586)),MAX(F$1:F9585)+1,0)</f>
        <v>0</v>
      </c>
    </row>
    <row r="9587" spans="1:6">
      <c r="A9587" s="20">
        <v>1998</v>
      </c>
      <c r="B9587" s="15" t="s">
        <v>53</v>
      </c>
      <c r="C9587" s="15" t="s">
        <v>5708</v>
      </c>
      <c r="D9587" s="24">
        <v>20000</v>
      </c>
      <c r="E9587" t="str">
        <f>IF(D9587&lt;VLOOKUP(A9587,Min!A:B,2,FALSE),"Y","")</f>
        <v>Y</v>
      </c>
      <c r="F9587">
        <f>IF(AND(OR(s_tmchk="all",IF(ISERROR(MATCH(B9587,s_teams,0)),FALSE,TRUE)),OR(s_minsal="",s_minsal&lt;=D9587),OR(s_maxsal="",s_maxsal&gt;=D9587),OR(s_minyr="",s_minyr&lt;=A9587),OR(s_maxyr="",s_maxyr&gt;=A9587),OR(s_player="",s_player=C9587)),MAX(F$1:F9586)+1,0)</f>
        <v>0</v>
      </c>
    </row>
    <row r="9588" spans="1:6">
      <c r="A9588" s="20">
        <v>1998</v>
      </c>
      <c r="B9588" s="15" t="s">
        <v>55</v>
      </c>
      <c r="C9588" s="15" t="s">
        <v>5967</v>
      </c>
      <c r="D9588" s="24">
        <v>12857143</v>
      </c>
      <c r="E9588" t="str">
        <f>IF(D9588&lt;VLOOKUP(A9588,Min!A:B,2,FALSE),"Y","")</f>
        <v/>
      </c>
      <c r="F9588">
        <f>IF(AND(OR(s_tmchk="all",IF(ISERROR(MATCH(B9588,s_teams,0)),FALSE,TRUE)),OR(s_minsal="",s_minsal&lt;=D9588),OR(s_maxsal="",s_maxsal&gt;=D9588),OR(s_minyr="",s_minyr&lt;=A9588),OR(s_maxyr="",s_maxyr&gt;=A9588),OR(s_player="",s_player=C9588)),MAX(F$1:F9587)+1,0)</f>
        <v>0</v>
      </c>
    </row>
    <row r="9589" spans="1:6">
      <c r="A9589" s="20">
        <v>1998</v>
      </c>
      <c r="B9589" s="15" t="s">
        <v>55</v>
      </c>
      <c r="C9589" s="15" t="s">
        <v>5033</v>
      </c>
      <c r="D9589" s="24">
        <v>7000000</v>
      </c>
      <c r="E9589" t="str">
        <f>IF(D9589&lt;VLOOKUP(A9589,Min!A:B,2,FALSE),"Y","")</f>
        <v/>
      </c>
      <c r="F9589">
        <f>IF(AND(OR(s_tmchk="all",IF(ISERROR(MATCH(B9589,s_teams,0)),FALSE,TRUE)),OR(s_minsal="",s_minsal&lt;=D9589),OR(s_maxsal="",s_maxsal&gt;=D9589),OR(s_minyr="",s_minyr&lt;=A9589),OR(s_maxyr="",s_maxyr&gt;=A9589),OR(s_player="",s_player=C9589)),MAX(F$1:F9588)+1,0)</f>
        <v>0</v>
      </c>
    </row>
    <row r="9590" spans="1:6">
      <c r="A9590" s="20">
        <v>1998</v>
      </c>
      <c r="B9590" s="15" t="s">
        <v>55</v>
      </c>
      <c r="C9590" s="15" t="s">
        <v>5861</v>
      </c>
      <c r="D9590" s="24">
        <v>6000000</v>
      </c>
      <c r="E9590" t="str">
        <f>IF(D9590&lt;VLOOKUP(A9590,Min!A:B,2,FALSE),"Y","")</f>
        <v/>
      </c>
      <c r="F9590">
        <f>IF(AND(OR(s_tmchk="all",IF(ISERROR(MATCH(B9590,s_teams,0)),FALSE,TRUE)),OR(s_minsal="",s_minsal&lt;=D9590),OR(s_maxsal="",s_maxsal&gt;=D9590),OR(s_minyr="",s_minyr&lt;=A9590),OR(s_maxyr="",s_maxyr&gt;=A9590),OR(s_player="",s_player=C9590)),MAX(F$1:F9589)+1,0)</f>
        <v>0</v>
      </c>
    </row>
    <row r="9591" spans="1:6">
      <c r="A9591" s="20">
        <v>1998</v>
      </c>
      <c r="B9591" s="15" t="s">
        <v>55</v>
      </c>
      <c r="C9591" s="15" t="s">
        <v>5028</v>
      </c>
      <c r="D9591" s="24">
        <v>2000000</v>
      </c>
      <c r="E9591" t="str">
        <f>IF(D9591&lt;VLOOKUP(A9591,Min!A:B,2,FALSE),"Y","")</f>
        <v/>
      </c>
      <c r="F9591">
        <f>IF(AND(OR(s_tmchk="all",IF(ISERROR(MATCH(B9591,s_teams,0)),FALSE,TRUE)),OR(s_minsal="",s_minsal&lt;=D9591),OR(s_maxsal="",s_maxsal&gt;=D9591),OR(s_minyr="",s_minyr&lt;=A9591),OR(s_maxyr="",s_maxyr&gt;=A9591),OR(s_player="",s_player=C9591)),MAX(F$1:F9590)+1,0)</f>
        <v>0</v>
      </c>
    </row>
    <row r="9592" spans="1:6">
      <c r="A9592" s="20">
        <v>1998</v>
      </c>
      <c r="B9592" s="15" t="s">
        <v>55</v>
      </c>
      <c r="C9592" s="15" t="s">
        <v>5719</v>
      </c>
      <c r="D9592" s="24">
        <v>1900000</v>
      </c>
      <c r="E9592" t="str">
        <f>IF(D9592&lt;VLOOKUP(A9592,Min!A:B,2,FALSE),"Y","")</f>
        <v/>
      </c>
      <c r="F9592">
        <f>IF(AND(OR(s_tmchk="all",IF(ISERROR(MATCH(B9592,s_teams,0)),FALSE,TRUE)),OR(s_minsal="",s_minsal&lt;=D9592),OR(s_maxsal="",s_maxsal&gt;=D9592),OR(s_minyr="",s_minyr&lt;=A9592),OR(s_maxyr="",s_maxyr&gt;=A9592),OR(s_player="",s_player=C9592)),MAX(F$1:F9591)+1,0)</f>
        <v>0</v>
      </c>
    </row>
    <row r="9593" spans="1:6">
      <c r="A9593" s="20">
        <v>1998</v>
      </c>
      <c r="B9593" s="15" t="s">
        <v>55</v>
      </c>
      <c r="C9593" s="15" t="s">
        <v>5954</v>
      </c>
      <c r="D9593" s="24">
        <v>1440000</v>
      </c>
      <c r="E9593" t="str">
        <f>IF(D9593&lt;VLOOKUP(A9593,Min!A:B,2,FALSE),"Y","")</f>
        <v/>
      </c>
      <c r="F9593">
        <f>IF(AND(OR(s_tmchk="all",IF(ISERROR(MATCH(B9593,s_teams,0)),FALSE,TRUE)),OR(s_minsal="",s_minsal&lt;=D9593),OR(s_maxsal="",s_maxsal&gt;=D9593),OR(s_minyr="",s_minyr&lt;=A9593),OR(s_maxyr="",s_maxyr&gt;=A9593),OR(s_player="",s_player=C9593)),MAX(F$1:F9592)+1,0)</f>
        <v>0</v>
      </c>
    </row>
    <row r="9594" spans="1:6">
      <c r="A9594" s="20">
        <v>1998</v>
      </c>
      <c r="B9594" s="15" t="s">
        <v>55</v>
      </c>
      <c r="C9594" s="15" t="s">
        <v>4828</v>
      </c>
      <c r="D9594" s="24">
        <v>1430000</v>
      </c>
      <c r="E9594" t="str">
        <f>IF(D9594&lt;VLOOKUP(A9594,Min!A:B,2,FALSE),"Y","")</f>
        <v/>
      </c>
      <c r="F9594">
        <f>IF(AND(OR(s_tmchk="all",IF(ISERROR(MATCH(B9594,s_teams,0)),FALSE,TRUE)),OR(s_minsal="",s_minsal&lt;=D9594),OR(s_maxsal="",s_maxsal&gt;=D9594),OR(s_minyr="",s_minyr&lt;=A9594),OR(s_maxyr="",s_maxyr&gt;=A9594),OR(s_player="",s_player=C9594)),MAX(F$1:F9593)+1,0)</f>
        <v>0</v>
      </c>
    </row>
    <row r="9595" spans="1:6">
      <c r="A9595" s="20">
        <v>1998</v>
      </c>
      <c r="B9595" s="15" t="s">
        <v>55</v>
      </c>
      <c r="C9595" s="15" t="s">
        <v>744</v>
      </c>
      <c r="D9595" s="24">
        <v>1167240</v>
      </c>
      <c r="E9595" t="str">
        <f>IF(D9595&lt;VLOOKUP(A9595,Min!A:B,2,FALSE),"Y","")</f>
        <v/>
      </c>
      <c r="F9595">
        <f>IF(AND(OR(s_tmchk="all",IF(ISERROR(MATCH(B9595,s_teams,0)),FALSE,TRUE)),OR(s_minsal="",s_minsal&lt;=D9595),OR(s_maxsal="",s_maxsal&gt;=D9595),OR(s_minyr="",s_minyr&lt;=A9595),OR(s_maxyr="",s_maxyr&gt;=A9595),OR(s_player="",s_player=C9595)),MAX(F$1:F9594)+1,0)</f>
        <v>0</v>
      </c>
    </row>
    <row r="9596" spans="1:6">
      <c r="A9596" s="20">
        <v>1998</v>
      </c>
      <c r="B9596" s="15" t="s">
        <v>55</v>
      </c>
      <c r="C9596" s="15" t="s">
        <v>5848</v>
      </c>
      <c r="D9596" s="24">
        <v>1000000</v>
      </c>
      <c r="E9596" t="str">
        <f>IF(D9596&lt;VLOOKUP(A9596,Min!A:B,2,FALSE),"Y","")</f>
        <v/>
      </c>
      <c r="F9596">
        <f>IF(AND(OR(s_tmchk="all",IF(ISERROR(MATCH(B9596,s_teams,0)),FALSE,TRUE)),OR(s_minsal="",s_minsal&lt;=D9596),OR(s_maxsal="",s_maxsal&gt;=D9596),OR(s_minyr="",s_minyr&lt;=A9596),OR(s_maxyr="",s_maxyr&gt;=A9596),OR(s_player="",s_player=C9596)),MAX(F$1:F9595)+1,0)</f>
        <v>0</v>
      </c>
    </row>
    <row r="9597" spans="1:6">
      <c r="A9597" s="20">
        <v>1998</v>
      </c>
      <c r="B9597" s="15" t="s">
        <v>55</v>
      </c>
      <c r="C9597" s="15" t="s">
        <v>3265</v>
      </c>
      <c r="D9597" s="24">
        <v>703200</v>
      </c>
      <c r="E9597" t="str">
        <f>IF(D9597&lt;VLOOKUP(A9597,Min!A:B,2,FALSE),"Y","")</f>
        <v/>
      </c>
      <c r="F9597">
        <f>IF(AND(OR(s_tmchk="all",IF(ISERROR(MATCH(B9597,s_teams,0)),FALSE,TRUE)),OR(s_minsal="",s_minsal&lt;=D9597),OR(s_maxsal="",s_maxsal&gt;=D9597),OR(s_minyr="",s_minyr&lt;=A9597),OR(s_maxyr="",s_maxyr&gt;=A9597),OR(s_player="",s_player=C9597)),MAX(F$1:F9596)+1,0)</f>
        <v>0</v>
      </c>
    </row>
    <row r="9598" spans="1:6">
      <c r="A9598" s="20">
        <v>1998</v>
      </c>
      <c r="B9598" s="15" t="s">
        <v>55</v>
      </c>
      <c r="C9598" s="15" t="s">
        <v>5353</v>
      </c>
      <c r="D9598" s="24">
        <v>272500</v>
      </c>
      <c r="E9598" t="str">
        <f>IF(D9598&lt;VLOOKUP(A9598,Min!A:B,2,FALSE),"Y","")</f>
        <v/>
      </c>
      <c r="F9598">
        <f>IF(AND(OR(s_tmchk="all",IF(ISERROR(MATCH(B9598,s_teams,0)),FALSE,TRUE)),OR(s_minsal="",s_minsal&lt;=D9598),OR(s_maxsal="",s_maxsal&gt;=D9598),OR(s_minyr="",s_minyr&lt;=A9598),OR(s_maxyr="",s_maxyr&gt;=A9598),OR(s_player="",s_player=C9598)),MAX(F$1:F9597)+1,0)</f>
        <v>0</v>
      </c>
    </row>
    <row r="9599" spans="1:6">
      <c r="A9599" s="20">
        <v>1998</v>
      </c>
      <c r="B9599" s="15" t="s">
        <v>55</v>
      </c>
      <c r="C9599" s="15" t="s">
        <v>5573</v>
      </c>
      <c r="D9599" s="24">
        <v>272500</v>
      </c>
      <c r="E9599" t="str">
        <f>IF(D9599&lt;VLOOKUP(A9599,Min!A:B,2,FALSE),"Y","")</f>
        <v/>
      </c>
      <c r="F9599">
        <f>IF(AND(OR(s_tmchk="all",IF(ISERROR(MATCH(B9599,s_teams,0)),FALSE,TRUE)),OR(s_minsal="",s_minsal&lt;=D9599),OR(s_maxsal="",s_maxsal&gt;=D9599),OR(s_minyr="",s_minyr&lt;=A9599),OR(s_maxyr="",s_maxyr&gt;=A9599),OR(s_player="",s_player=C9599)),MAX(F$1:F9598)+1,0)</f>
        <v>0</v>
      </c>
    </row>
    <row r="9600" spans="1:6">
      <c r="A9600" s="20">
        <v>1998</v>
      </c>
      <c r="B9600" s="15" t="s">
        <v>55</v>
      </c>
      <c r="C9600" s="15" t="s">
        <v>5976</v>
      </c>
      <c r="D9600" s="24">
        <v>242000</v>
      </c>
      <c r="E9600" t="str">
        <f>IF(D9600&lt;VLOOKUP(A9600,Min!A:B,2,FALSE),"Y","")</f>
        <v/>
      </c>
      <c r="F9600">
        <f>IF(AND(OR(s_tmchk="all",IF(ISERROR(MATCH(B9600,s_teams,0)),FALSE,TRUE)),OR(s_minsal="",s_minsal&lt;=D9600),OR(s_maxsal="",s_maxsal&gt;=D9600),OR(s_minyr="",s_minyr&lt;=A9600),OR(s_maxyr="",s_maxyr&gt;=A9600),OR(s_player="",s_player=C9600)),MAX(F$1:F9599)+1,0)</f>
        <v>0</v>
      </c>
    </row>
    <row r="9601" spans="1:6">
      <c r="A9601" s="20">
        <v>1998</v>
      </c>
      <c r="B9601" s="15" t="s">
        <v>55</v>
      </c>
      <c r="C9601" s="15" t="s">
        <v>4920</v>
      </c>
      <c r="D9601" s="24">
        <v>20000</v>
      </c>
      <c r="E9601" t="str">
        <f>IF(D9601&lt;VLOOKUP(A9601,Min!A:B,2,FALSE),"Y","")</f>
        <v>Y</v>
      </c>
      <c r="F9601">
        <f>IF(AND(OR(s_tmchk="all",IF(ISERROR(MATCH(B9601,s_teams,0)),FALSE,TRUE)),OR(s_minsal="",s_minsal&lt;=D9601),OR(s_maxsal="",s_maxsal&gt;=D9601),OR(s_minyr="",s_minyr&lt;=A9601),OR(s_maxyr="",s_maxyr&gt;=A9601),OR(s_player="",s_player=C9601)),MAX(F$1:F9600)+1,0)</f>
        <v>0</v>
      </c>
    </row>
    <row r="9602" spans="1:6">
      <c r="A9602" s="20">
        <v>1998</v>
      </c>
      <c r="B9602" s="15" t="s">
        <v>59</v>
      </c>
      <c r="C9602" s="15" t="s">
        <v>4552</v>
      </c>
      <c r="D9602" s="24">
        <v>11254800</v>
      </c>
      <c r="E9602" t="str">
        <f>IF(D9602&lt;VLOOKUP(A9602,Min!A:B,2,FALSE),"Y","")</f>
        <v/>
      </c>
      <c r="F9602">
        <f>IF(AND(OR(s_tmchk="all",IF(ISERROR(MATCH(B9602,s_teams,0)),FALSE,TRUE)),OR(s_minsal="",s_minsal&lt;=D9602),OR(s_maxsal="",s_maxsal&gt;=D9602),OR(s_minyr="",s_minyr&lt;=A9602),OR(s_maxyr="",s_maxyr&gt;=A9602),OR(s_player="",s_player=C9602)),MAX(F$1:F9601)+1,0)</f>
        <v>0</v>
      </c>
    </row>
    <row r="9603" spans="1:6">
      <c r="A9603" s="20">
        <v>1998</v>
      </c>
      <c r="B9603" s="15" t="s">
        <v>59</v>
      </c>
      <c r="C9603" s="15" t="s">
        <v>132</v>
      </c>
      <c r="D9603" s="24">
        <v>4800000</v>
      </c>
      <c r="E9603" t="str">
        <f>IF(D9603&lt;VLOOKUP(A9603,Min!A:B,2,FALSE),"Y","")</f>
        <v/>
      </c>
      <c r="F9603">
        <f>IF(AND(OR(s_tmchk="all",IF(ISERROR(MATCH(B9603,s_teams,0)),FALSE,TRUE)),OR(s_minsal="",s_minsal&lt;=D9603),OR(s_maxsal="",s_maxsal&gt;=D9603),OR(s_minyr="",s_minyr&lt;=A9603),OR(s_maxyr="",s_maxyr&gt;=A9603),OR(s_player="",s_player=C9603)),MAX(F$1:F9602)+1,0)</f>
        <v>0</v>
      </c>
    </row>
    <row r="9604" spans="1:6">
      <c r="A9604" s="20">
        <v>1998</v>
      </c>
      <c r="B9604" s="15" t="s">
        <v>59</v>
      </c>
      <c r="C9604" s="15" t="s">
        <v>5209</v>
      </c>
      <c r="D9604" s="24">
        <v>4433334</v>
      </c>
      <c r="E9604" t="str">
        <f>IF(D9604&lt;VLOOKUP(A9604,Min!A:B,2,FALSE),"Y","")</f>
        <v/>
      </c>
      <c r="F9604">
        <f>IF(AND(OR(s_tmchk="all",IF(ISERROR(MATCH(B9604,s_teams,0)),FALSE,TRUE)),OR(s_minsal="",s_minsal&lt;=D9604),OR(s_maxsal="",s_maxsal&gt;=D9604),OR(s_minyr="",s_minyr&lt;=A9604),OR(s_maxyr="",s_maxyr&gt;=A9604),OR(s_player="",s_player=C9604)),MAX(F$1:F9603)+1,0)</f>
        <v>0</v>
      </c>
    </row>
    <row r="9605" spans="1:6">
      <c r="A9605" s="20">
        <v>1998</v>
      </c>
      <c r="B9605" s="15" t="s">
        <v>59</v>
      </c>
      <c r="C9605" s="15" t="s">
        <v>5744</v>
      </c>
      <c r="D9605" s="24">
        <v>3844800</v>
      </c>
      <c r="E9605" t="str">
        <f>IF(D9605&lt;VLOOKUP(A9605,Min!A:B,2,FALSE),"Y","")</f>
        <v/>
      </c>
      <c r="F9605">
        <f>IF(AND(OR(s_tmchk="all",IF(ISERROR(MATCH(B9605,s_teams,0)),FALSE,TRUE)),OR(s_minsal="",s_minsal&lt;=D9605),OR(s_maxsal="",s_maxsal&gt;=D9605),OR(s_minyr="",s_minyr&lt;=A9605),OR(s_maxyr="",s_maxyr&gt;=A9605),OR(s_player="",s_player=C9605)),MAX(F$1:F9604)+1,0)</f>
        <v>0</v>
      </c>
    </row>
    <row r="9606" spans="1:6">
      <c r="A9606" s="20">
        <v>1998</v>
      </c>
      <c r="B9606" s="15" t="s">
        <v>59</v>
      </c>
      <c r="C9606" s="15" t="s">
        <v>4864</v>
      </c>
      <c r="D9606" s="24">
        <v>2820000</v>
      </c>
      <c r="E9606" t="str">
        <f>IF(D9606&lt;VLOOKUP(A9606,Min!A:B,2,FALSE),"Y","")</f>
        <v/>
      </c>
      <c r="F9606">
        <f>IF(AND(OR(s_tmchk="all",IF(ISERROR(MATCH(B9606,s_teams,0)),FALSE,TRUE)),OR(s_minsal="",s_minsal&lt;=D9606),OR(s_maxsal="",s_maxsal&gt;=D9606),OR(s_minyr="",s_minyr&lt;=A9606),OR(s_maxyr="",s_maxyr&gt;=A9606),OR(s_player="",s_player=C9606)),MAX(F$1:F9605)+1,0)</f>
        <v>0</v>
      </c>
    </row>
    <row r="9607" spans="1:6">
      <c r="A9607" s="20">
        <v>1998</v>
      </c>
      <c r="B9607" s="15" t="s">
        <v>59</v>
      </c>
      <c r="C9607" s="15" t="s">
        <v>6163</v>
      </c>
      <c r="D9607" s="24">
        <v>2364597</v>
      </c>
      <c r="E9607" t="str">
        <f>IF(D9607&lt;VLOOKUP(A9607,Min!A:B,2,FALSE),"Y","")</f>
        <v/>
      </c>
      <c r="F9607">
        <f>IF(AND(OR(s_tmchk="all",IF(ISERROR(MATCH(B9607,s_teams,0)),FALSE,TRUE)),OR(s_minsal="",s_minsal&lt;=D9607),OR(s_maxsal="",s_maxsal&gt;=D9607),OR(s_minyr="",s_minyr&lt;=A9607),OR(s_maxyr="",s_maxyr&gt;=A9607),OR(s_player="",s_player=C9607)),MAX(F$1:F9606)+1,0)</f>
        <v>0</v>
      </c>
    </row>
    <row r="9608" spans="1:6">
      <c r="A9608" s="20">
        <v>1998</v>
      </c>
      <c r="B9608" s="15" t="s">
        <v>59</v>
      </c>
      <c r="C9608" s="15" t="s">
        <v>5003</v>
      </c>
      <c r="D9608" s="24">
        <v>1211705</v>
      </c>
      <c r="E9608" t="str">
        <f>IF(D9608&lt;VLOOKUP(A9608,Min!A:B,2,FALSE),"Y","")</f>
        <v/>
      </c>
      <c r="F9608">
        <f>IF(AND(OR(s_tmchk="all",IF(ISERROR(MATCH(B9608,s_teams,0)),FALSE,TRUE)),OR(s_minsal="",s_minsal&lt;=D9608),OR(s_maxsal="",s_maxsal&gt;=D9608),OR(s_minyr="",s_minyr&lt;=A9608),OR(s_maxyr="",s_maxyr&gt;=A9608),OR(s_player="",s_player=C9608)),MAX(F$1:F9607)+1,0)</f>
        <v>0</v>
      </c>
    </row>
    <row r="9609" spans="1:6">
      <c r="A9609" s="20">
        <v>1998</v>
      </c>
      <c r="B9609" s="15" t="s">
        <v>59</v>
      </c>
      <c r="C9609" s="15" t="s">
        <v>6047</v>
      </c>
      <c r="D9609" s="24">
        <v>1000000</v>
      </c>
      <c r="E9609" t="str">
        <f>IF(D9609&lt;VLOOKUP(A9609,Min!A:B,2,FALSE),"Y","")</f>
        <v/>
      </c>
      <c r="F9609">
        <f>IF(AND(OR(s_tmchk="all",IF(ISERROR(MATCH(B9609,s_teams,0)),FALSE,TRUE)),OR(s_minsal="",s_minsal&lt;=D9609),OR(s_maxsal="",s_maxsal&gt;=D9609),OR(s_minyr="",s_minyr&lt;=A9609),OR(s_maxyr="",s_maxyr&gt;=A9609),OR(s_player="",s_player=C9609)),MAX(F$1:F9608)+1,0)</f>
        <v>0</v>
      </c>
    </row>
    <row r="9610" spans="1:6">
      <c r="A9610" s="20">
        <v>1998</v>
      </c>
      <c r="B9610" s="15" t="s">
        <v>59</v>
      </c>
      <c r="C9610" s="15" t="s">
        <v>5397</v>
      </c>
      <c r="D9610" s="24">
        <v>750000</v>
      </c>
      <c r="E9610" t="str">
        <f>IF(D9610&lt;VLOOKUP(A9610,Min!A:B,2,FALSE),"Y","")</f>
        <v/>
      </c>
      <c r="F9610">
        <f>IF(AND(OR(s_tmchk="all",IF(ISERROR(MATCH(B9610,s_teams,0)),FALSE,TRUE)),OR(s_minsal="",s_minsal&lt;=D9610),OR(s_maxsal="",s_maxsal&gt;=D9610),OR(s_minyr="",s_minyr&lt;=A9610),OR(s_maxyr="",s_maxyr&gt;=A9610),OR(s_player="",s_player=C9610)),MAX(F$1:F9609)+1,0)</f>
        <v>0</v>
      </c>
    </row>
    <row r="9611" spans="1:6">
      <c r="A9611" s="20">
        <v>1998</v>
      </c>
      <c r="B9611" s="15" t="s">
        <v>59</v>
      </c>
      <c r="C9611" s="15" t="s">
        <v>4760</v>
      </c>
      <c r="D9611" s="24">
        <v>619200</v>
      </c>
      <c r="E9611" t="str">
        <f>IF(D9611&lt;VLOOKUP(A9611,Min!A:B,2,FALSE),"Y","")</f>
        <v/>
      </c>
      <c r="F9611">
        <f>IF(AND(OR(s_tmchk="all",IF(ISERROR(MATCH(B9611,s_teams,0)),FALSE,TRUE)),OR(s_minsal="",s_minsal&lt;=D9611),OR(s_maxsal="",s_maxsal&gt;=D9611),OR(s_minyr="",s_minyr&lt;=A9611),OR(s_maxyr="",s_maxyr&gt;=A9611),OR(s_player="",s_player=C9611)),MAX(F$1:F9610)+1,0)</f>
        <v>0</v>
      </c>
    </row>
    <row r="9612" spans="1:6">
      <c r="A9612" s="20">
        <v>1998</v>
      </c>
      <c r="B9612" s="15" t="s">
        <v>59</v>
      </c>
      <c r="C9612" s="15" t="s">
        <v>5182</v>
      </c>
      <c r="D9612" s="24">
        <v>384000</v>
      </c>
      <c r="E9612" t="str">
        <f>IF(D9612&lt;VLOOKUP(A9612,Min!A:B,2,FALSE),"Y","")</f>
        <v/>
      </c>
      <c r="F9612">
        <f>IF(AND(OR(s_tmchk="all",IF(ISERROR(MATCH(B9612,s_teams,0)),FALSE,TRUE)),OR(s_minsal="",s_minsal&lt;=D9612),OR(s_maxsal="",s_maxsal&gt;=D9612),OR(s_minyr="",s_minyr&lt;=A9612),OR(s_maxyr="",s_maxyr&gt;=A9612),OR(s_player="",s_player=C9612)),MAX(F$1:F9611)+1,0)</f>
        <v>0</v>
      </c>
    </row>
    <row r="9613" spans="1:6">
      <c r="A9613" s="20">
        <v>1998</v>
      </c>
      <c r="B9613" s="15" t="s">
        <v>59</v>
      </c>
      <c r="C9613" s="15" t="s">
        <v>5049</v>
      </c>
      <c r="D9613" s="24">
        <v>272250</v>
      </c>
      <c r="E9613" t="str">
        <f>IF(D9613&lt;VLOOKUP(A9613,Min!A:B,2,FALSE),"Y","")</f>
        <v/>
      </c>
      <c r="F9613">
        <f>IF(AND(OR(s_tmchk="all",IF(ISERROR(MATCH(B9613,s_teams,0)),FALSE,TRUE)),OR(s_minsal="",s_minsal&lt;=D9613),OR(s_maxsal="",s_maxsal&gt;=D9613),OR(s_minyr="",s_minyr&lt;=A9613),OR(s_maxyr="",s_maxyr&gt;=A9613),OR(s_player="",s_player=C9613)),MAX(F$1:F9612)+1,0)</f>
        <v>0</v>
      </c>
    </row>
    <row r="9614" spans="1:6">
      <c r="A9614" s="20">
        <v>1998</v>
      </c>
      <c r="B9614" s="15" t="s">
        <v>59</v>
      </c>
      <c r="C9614" s="15" t="s">
        <v>5600</v>
      </c>
      <c r="D9614" s="24">
        <v>272250</v>
      </c>
      <c r="E9614" t="str">
        <f>IF(D9614&lt;VLOOKUP(A9614,Min!A:B,2,FALSE),"Y","")</f>
        <v/>
      </c>
      <c r="F9614">
        <f>IF(AND(OR(s_tmchk="all",IF(ISERROR(MATCH(B9614,s_teams,0)),FALSE,TRUE)),OR(s_minsal="",s_minsal&lt;=D9614),OR(s_maxsal="",s_maxsal&gt;=D9614),OR(s_minyr="",s_minyr&lt;=A9614),OR(s_maxyr="",s_maxyr&gt;=A9614),OR(s_player="",s_player=C9614)),MAX(F$1:F9613)+1,0)</f>
        <v>0</v>
      </c>
    </row>
    <row r="9615" spans="1:6">
      <c r="A9615" s="20">
        <v>1998</v>
      </c>
      <c r="B9615" s="15" t="s">
        <v>59</v>
      </c>
      <c r="C9615" s="15" t="s">
        <v>6074</v>
      </c>
      <c r="D9615" s="24">
        <v>272250</v>
      </c>
      <c r="E9615" t="str">
        <f>IF(D9615&lt;VLOOKUP(A9615,Min!A:B,2,FALSE),"Y","")</f>
        <v/>
      </c>
      <c r="F9615">
        <f>IF(AND(OR(s_tmchk="all",IF(ISERROR(MATCH(B9615,s_teams,0)),FALSE,TRUE)),OR(s_minsal="",s_minsal&lt;=D9615),OR(s_maxsal="",s_maxsal&gt;=D9615),OR(s_minyr="",s_minyr&lt;=A9615),OR(s_maxyr="",s_maxyr&gt;=A9615),OR(s_player="",s_player=C9615)),MAX(F$1:F9614)+1,0)</f>
        <v>0</v>
      </c>
    </row>
    <row r="9616" spans="1:6">
      <c r="A9616" s="20">
        <v>1998</v>
      </c>
      <c r="B9616" s="15" t="s">
        <v>59</v>
      </c>
      <c r="C9616" s="15" t="s">
        <v>5546</v>
      </c>
      <c r="D9616" s="24">
        <v>242000</v>
      </c>
      <c r="E9616" t="str">
        <f>IF(D9616&lt;VLOOKUP(A9616,Min!A:B,2,FALSE),"Y","")</f>
        <v/>
      </c>
      <c r="F9616">
        <f>IF(AND(OR(s_tmchk="all",IF(ISERROR(MATCH(B9616,s_teams,0)),FALSE,TRUE)),OR(s_minsal="",s_minsal&lt;=D9616),OR(s_maxsal="",s_maxsal&gt;=D9616),OR(s_minyr="",s_minyr&lt;=A9616),OR(s_maxyr="",s_maxyr&gt;=A9616),OR(s_player="",s_player=C9616)),MAX(F$1:F9615)+1,0)</f>
        <v>0</v>
      </c>
    </row>
    <row r="9617" spans="1:6">
      <c r="A9617" s="20">
        <v>1998</v>
      </c>
      <c r="B9617" s="15" t="s">
        <v>59</v>
      </c>
      <c r="C9617" s="15" t="s">
        <v>5904</v>
      </c>
      <c r="D9617" s="24">
        <v>50000</v>
      </c>
      <c r="E9617" t="str">
        <f>IF(D9617&lt;VLOOKUP(A9617,Min!A:B,2,FALSE),"Y","")</f>
        <v>Y</v>
      </c>
      <c r="F9617">
        <f>IF(AND(OR(s_tmchk="all",IF(ISERROR(MATCH(B9617,s_teams,0)),FALSE,TRUE)),OR(s_minsal="",s_minsal&lt;=D9617),OR(s_maxsal="",s_maxsal&gt;=D9617),OR(s_minyr="",s_minyr&lt;=A9617),OR(s_maxyr="",s_maxyr&gt;=A9617),OR(s_player="",s_player=C9617)),MAX(F$1:F9616)+1,0)</f>
        <v>0</v>
      </c>
    </row>
    <row r="9618" spans="1:6">
      <c r="A9618" s="20">
        <v>1998</v>
      </c>
      <c r="B9618" s="15" t="s">
        <v>59</v>
      </c>
      <c r="C9618" s="15" t="s">
        <v>4639</v>
      </c>
      <c r="D9618" s="24">
        <v>25000</v>
      </c>
      <c r="E9618" t="str">
        <f>IF(D9618&lt;VLOOKUP(A9618,Min!A:B,2,FALSE),"Y","")</f>
        <v>Y</v>
      </c>
      <c r="F9618">
        <f>IF(AND(OR(s_tmchk="all",IF(ISERROR(MATCH(B9618,s_teams,0)),FALSE,TRUE)),OR(s_minsal="",s_minsal&lt;=D9618),OR(s_maxsal="",s_maxsal&gt;=D9618),OR(s_minyr="",s_minyr&lt;=A9618),OR(s_maxyr="",s_maxyr&gt;=A9618),OR(s_player="",s_player=C9618)),MAX(F$1:F9617)+1,0)</f>
        <v>0</v>
      </c>
    </row>
    <row r="9619" spans="1:6">
      <c r="A9619" s="20">
        <v>1998</v>
      </c>
      <c r="B9619" s="15" t="s">
        <v>59</v>
      </c>
      <c r="C9619" s="15" t="s">
        <v>5756</v>
      </c>
      <c r="D9619" s="24">
        <v>25000</v>
      </c>
      <c r="E9619" t="str">
        <f>IF(D9619&lt;VLOOKUP(A9619,Min!A:B,2,FALSE),"Y","")</f>
        <v>Y</v>
      </c>
      <c r="F9619">
        <f>IF(AND(OR(s_tmchk="all",IF(ISERROR(MATCH(B9619,s_teams,0)),FALSE,TRUE)),OR(s_minsal="",s_minsal&lt;=D9619),OR(s_maxsal="",s_maxsal&gt;=D9619),OR(s_minyr="",s_minyr&lt;=A9619),OR(s_maxyr="",s_maxyr&gt;=A9619),OR(s_player="",s_player=C9619)),MAX(F$1:F9618)+1,0)</f>
        <v>0</v>
      </c>
    </row>
    <row r="9620" spans="1:6">
      <c r="A9620" s="20">
        <v>1998</v>
      </c>
      <c r="B9620" s="15" t="s">
        <v>61</v>
      </c>
      <c r="C9620" s="15" t="s">
        <v>683</v>
      </c>
      <c r="D9620" s="24">
        <v>5510000</v>
      </c>
      <c r="E9620" t="str">
        <f>IF(D9620&lt;VLOOKUP(A9620,Min!A:B,2,FALSE),"Y","")</f>
        <v/>
      </c>
      <c r="F9620">
        <f>IF(AND(OR(s_tmchk="all",IF(ISERROR(MATCH(B9620,s_teams,0)),FALSE,TRUE)),OR(s_minsal="",s_minsal&lt;=D9620),OR(s_maxsal="",s_maxsal&gt;=D9620),OR(s_minyr="",s_minyr&lt;=A9620),OR(s_maxyr="",s_maxyr&gt;=A9620),OR(s_player="",s_player=C9620)),MAX(F$1:F9619)+1,0)</f>
        <v>0</v>
      </c>
    </row>
    <row r="9621" spans="1:6">
      <c r="A9621" s="20">
        <v>1998</v>
      </c>
      <c r="B9621" s="15" t="s">
        <v>61</v>
      </c>
      <c r="C9621" s="15" t="s">
        <v>6134</v>
      </c>
      <c r="D9621" s="24">
        <v>4110000</v>
      </c>
      <c r="E9621" t="str">
        <f>IF(D9621&lt;VLOOKUP(A9621,Min!A:B,2,FALSE),"Y","")</f>
        <v/>
      </c>
      <c r="F9621">
        <f>IF(AND(OR(s_tmchk="all",IF(ISERROR(MATCH(B9621,s_teams,0)),FALSE,TRUE)),OR(s_minsal="",s_minsal&lt;=D9621),OR(s_maxsal="",s_maxsal&gt;=D9621),OR(s_minyr="",s_minyr&lt;=A9621),OR(s_maxyr="",s_maxyr&gt;=A9621),OR(s_player="",s_player=C9621)),MAX(F$1:F9620)+1,0)</f>
        <v>0</v>
      </c>
    </row>
    <row r="9622" spans="1:6">
      <c r="A9622" s="20">
        <v>1998</v>
      </c>
      <c r="B9622" s="15" t="s">
        <v>61</v>
      </c>
      <c r="C9622" s="15" t="s">
        <v>4618</v>
      </c>
      <c r="D9622" s="24">
        <v>2780400</v>
      </c>
      <c r="E9622" t="str">
        <f>IF(D9622&lt;VLOOKUP(A9622,Min!A:B,2,FALSE),"Y","")</f>
        <v/>
      </c>
      <c r="F9622">
        <f>IF(AND(OR(s_tmchk="all",IF(ISERROR(MATCH(B9622,s_teams,0)),FALSE,TRUE)),OR(s_minsal="",s_minsal&lt;=D9622),OR(s_maxsal="",s_maxsal&gt;=D9622),OR(s_minyr="",s_minyr&lt;=A9622),OR(s_maxyr="",s_maxyr&gt;=A9622),OR(s_player="",s_player=C9622)),MAX(F$1:F9621)+1,0)</f>
        <v>0</v>
      </c>
    </row>
    <row r="9623" spans="1:6">
      <c r="A9623" s="20">
        <v>1998</v>
      </c>
      <c r="B9623" s="15" t="s">
        <v>61</v>
      </c>
      <c r="C9623" s="15" t="s">
        <v>4578</v>
      </c>
      <c r="D9623" s="24">
        <v>2700000</v>
      </c>
      <c r="E9623" t="str">
        <f>IF(D9623&lt;VLOOKUP(A9623,Min!A:B,2,FALSE),"Y","")</f>
        <v/>
      </c>
      <c r="F9623">
        <f>IF(AND(OR(s_tmchk="all",IF(ISERROR(MATCH(B9623,s_teams,0)),FALSE,TRUE)),OR(s_minsal="",s_minsal&lt;=D9623),OR(s_maxsal="",s_maxsal&gt;=D9623),OR(s_minyr="",s_minyr&lt;=A9623),OR(s_maxyr="",s_maxyr&gt;=A9623),OR(s_player="",s_player=C9623)),MAX(F$1:F9622)+1,0)</f>
        <v>0</v>
      </c>
    </row>
    <row r="9624" spans="1:6">
      <c r="A9624" s="20">
        <v>1998</v>
      </c>
      <c r="B9624" s="15" t="s">
        <v>61</v>
      </c>
      <c r="C9624" s="15" t="s">
        <v>5060</v>
      </c>
      <c r="D9624" s="24">
        <v>2281128</v>
      </c>
      <c r="E9624" t="str">
        <f>IF(D9624&lt;VLOOKUP(A9624,Min!A:B,2,FALSE),"Y","")</f>
        <v/>
      </c>
      <c r="F9624">
        <f>IF(AND(OR(s_tmchk="all",IF(ISERROR(MATCH(B9624,s_teams,0)),FALSE,TRUE)),OR(s_minsal="",s_minsal&lt;=D9624),OR(s_maxsal="",s_maxsal&gt;=D9624),OR(s_minyr="",s_minyr&lt;=A9624),OR(s_maxyr="",s_maxyr&gt;=A9624),OR(s_player="",s_player=C9624)),MAX(F$1:F9623)+1,0)</f>
        <v>0</v>
      </c>
    </row>
    <row r="9625" spans="1:6">
      <c r="A9625" s="20">
        <v>1998</v>
      </c>
      <c r="B9625" s="15" t="s">
        <v>61</v>
      </c>
      <c r="C9625" s="15" t="s">
        <v>3107</v>
      </c>
      <c r="D9625" s="24">
        <v>2052360</v>
      </c>
      <c r="E9625" t="str">
        <f>IF(D9625&lt;VLOOKUP(A9625,Min!A:B,2,FALSE),"Y","")</f>
        <v/>
      </c>
      <c r="F9625">
        <f>IF(AND(OR(s_tmchk="all",IF(ISERROR(MATCH(B9625,s_teams,0)),FALSE,TRUE)),OR(s_minsal="",s_minsal&lt;=D9625),OR(s_maxsal="",s_maxsal&gt;=D9625),OR(s_minyr="",s_minyr&lt;=A9625),OR(s_maxyr="",s_maxyr&gt;=A9625),OR(s_player="",s_player=C9625)),MAX(F$1:F9624)+1,0)</f>
        <v>0</v>
      </c>
    </row>
    <row r="9626" spans="1:6">
      <c r="A9626" s="20">
        <v>1998</v>
      </c>
      <c r="B9626" s="15" t="s">
        <v>61</v>
      </c>
      <c r="C9626" s="15" t="s">
        <v>5035</v>
      </c>
      <c r="D9626" s="24">
        <v>2000000</v>
      </c>
      <c r="E9626" t="str">
        <f>IF(D9626&lt;VLOOKUP(A9626,Min!A:B,2,FALSE),"Y","")</f>
        <v/>
      </c>
      <c r="F9626">
        <f>IF(AND(OR(s_tmchk="all",IF(ISERROR(MATCH(B9626,s_teams,0)),FALSE,TRUE)),OR(s_minsal="",s_minsal&lt;=D9626),OR(s_maxsal="",s_maxsal&gt;=D9626),OR(s_minyr="",s_minyr&lt;=A9626),OR(s_maxyr="",s_maxyr&gt;=A9626),OR(s_player="",s_player=C9626)),MAX(F$1:F9625)+1,0)</f>
        <v>0</v>
      </c>
    </row>
    <row r="9627" spans="1:6">
      <c r="A9627" s="20">
        <v>1998</v>
      </c>
      <c r="B9627" s="15" t="s">
        <v>61</v>
      </c>
      <c r="C9627" s="15" t="s">
        <v>6039</v>
      </c>
      <c r="D9627" s="24">
        <v>1469440</v>
      </c>
      <c r="E9627" t="str">
        <f>IF(D9627&lt;VLOOKUP(A9627,Min!A:B,2,FALSE),"Y","")</f>
        <v/>
      </c>
      <c r="F9627">
        <f>IF(AND(OR(s_tmchk="all",IF(ISERROR(MATCH(B9627,s_teams,0)),FALSE,TRUE)),OR(s_minsal="",s_minsal&lt;=D9627),OR(s_maxsal="",s_maxsal&gt;=D9627),OR(s_minyr="",s_minyr&lt;=A9627),OR(s_maxyr="",s_maxyr&gt;=A9627),OR(s_player="",s_player=C9627)),MAX(F$1:F9626)+1,0)</f>
        <v>0</v>
      </c>
    </row>
    <row r="9628" spans="1:6">
      <c r="A9628" s="20">
        <v>1998</v>
      </c>
      <c r="B9628" s="15" t="s">
        <v>61</v>
      </c>
      <c r="C9628" s="15" t="s">
        <v>4512</v>
      </c>
      <c r="D9628" s="24">
        <v>1430000</v>
      </c>
      <c r="E9628" t="str">
        <f>IF(D9628&lt;VLOOKUP(A9628,Min!A:B,2,FALSE),"Y","")</f>
        <v/>
      </c>
      <c r="F9628">
        <f>IF(AND(OR(s_tmchk="all",IF(ISERROR(MATCH(B9628,s_teams,0)),FALSE,TRUE)),OR(s_minsal="",s_minsal&lt;=D9628),OR(s_maxsal="",s_maxsal&gt;=D9628),OR(s_minyr="",s_minyr&lt;=A9628),OR(s_maxyr="",s_maxyr&gt;=A9628),OR(s_player="",s_player=C9628)),MAX(F$1:F9627)+1,0)</f>
        <v>0</v>
      </c>
    </row>
    <row r="9629" spans="1:6">
      <c r="A9629" s="20">
        <v>1998</v>
      </c>
      <c r="B9629" s="15" t="s">
        <v>61</v>
      </c>
      <c r="C9629" s="15" t="s">
        <v>5644</v>
      </c>
      <c r="D9629" s="24">
        <v>500000</v>
      </c>
      <c r="E9629" t="str">
        <f>IF(D9629&lt;VLOOKUP(A9629,Min!A:B,2,FALSE),"Y","")</f>
        <v/>
      </c>
      <c r="F9629">
        <f>IF(AND(OR(s_tmchk="all",IF(ISERROR(MATCH(B9629,s_teams,0)),FALSE,TRUE)),OR(s_minsal="",s_minsal&lt;=D9629),OR(s_maxsal="",s_maxsal&gt;=D9629),OR(s_minyr="",s_minyr&lt;=A9629),OR(s_maxyr="",s_maxyr&gt;=A9629),OR(s_player="",s_player=C9629)),MAX(F$1:F9628)+1,0)</f>
        <v>0</v>
      </c>
    </row>
    <row r="9630" spans="1:6">
      <c r="A9630" s="20">
        <v>1998</v>
      </c>
      <c r="B9630" s="15" t="s">
        <v>61</v>
      </c>
      <c r="C9630" s="15" t="s">
        <v>5278</v>
      </c>
      <c r="D9630" s="24">
        <v>300000</v>
      </c>
      <c r="E9630" t="str">
        <f>IF(D9630&lt;VLOOKUP(A9630,Min!A:B,2,FALSE),"Y","")</f>
        <v/>
      </c>
      <c r="F9630">
        <f>IF(AND(OR(s_tmchk="all",IF(ISERROR(MATCH(B9630,s_teams,0)),FALSE,TRUE)),OR(s_minsal="",s_minsal&lt;=D9630),OR(s_maxsal="",s_maxsal&gt;=D9630),OR(s_minyr="",s_minyr&lt;=A9630),OR(s_maxyr="",s_maxyr&gt;=A9630),OR(s_player="",s_player=C9630)),MAX(F$1:F9629)+1,0)</f>
        <v>0</v>
      </c>
    </row>
    <row r="9631" spans="1:6">
      <c r="A9631" s="20">
        <v>1998</v>
      </c>
      <c r="B9631" s="15" t="s">
        <v>61</v>
      </c>
      <c r="C9631" s="15" t="s">
        <v>5232</v>
      </c>
      <c r="D9631" s="24">
        <v>272250</v>
      </c>
      <c r="E9631" t="str">
        <f>IF(D9631&lt;VLOOKUP(A9631,Min!A:B,2,FALSE),"Y","")</f>
        <v/>
      </c>
      <c r="F9631">
        <f>IF(AND(OR(s_tmchk="all",IF(ISERROR(MATCH(B9631,s_teams,0)),FALSE,TRUE)),OR(s_minsal="",s_minsal&lt;=D9631),OR(s_maxsal="",s_maxsal&gt;=D9631),OR(s_minyr="",s_minyr&lt;=A9631),OR(s_maxyr="",s_maxyr&gt;=A9631),OR(s_player="",s_player=C9631)),MAX(F$1:F9630)+1,0)</f>
        <v>0</v>
      </c>
    </row>
    <row r="9632" spans="1:6">
      <c r="A9632" s="20">
        <v>1998</v>
      </c>
      <c r="B9632" s="15" t="s">
        <v>61</v>
      </c>
      <c r="C9632" s="15" t="s">
        <v>6058</v>
      </c>
      <c r="D9632" s="24">
        <v>272250</v>
      </c>
      <c r="E9632" t="str">
        <f>IF(D9632&lt;VLOOKUP(A9632,Min!A:B,2,FALSE),"Y","")</f>
        <v/>
      </c>
      <c r="F9632">
        <f>IF(AND(OR(s_tmchk="all",IF(ISERROR(MATCH(B9632,s_teams,0)),FALSE,TRUE)),OR(s_minsal="",s_minsal&lt;=D9632),OR(s_maxsal="",s_maxsal&gt;=D9632),OR(s_minyr="",s_minyr&lt;=A9632),OR(s_maxyr="",s_maxyr&gt;=A9632),OR(s_player="",s_player=C9632)),MAX(F$1:F9631)+1,0)</f>
        <v>0</v>
      </c>
    </row>
    <row r="9633" spans="1:6">
      <c r="A9633" s="20">
        <v>1998</v>
      </c>
      <c r="B9633" s="15" t="s">
        <v>61</v>
      </c>
      <c r="C9633" s="15" t="s">
        <v>5268</v>
      </c>
      <c r="D9633" s="24">
        <v>242000</v>
      </c>
      <c r="E9633" t="str">
        <f>IF(D9633&lt;VLOOKUP(A9633,Min!A:B,2,FALSE),"Y","")</f>
        <v/>
      </c>
      <c r="F9633">
        <f>IF(AND(OR(s_tmchk="all",IF(ISERROR(MATCH(B9633,s_teams,0)),FALSE,TRUE)),OR(s_minsal="",s_minsal&lt;=D9633),OR(s_maxsal="",s_maxsal&gt;=D9633),OR(s_minyr="",s_minyr&lt;=A9633),OR(s_maxyr="",s_maxyr&gt;=A9633),OR(s_player="",s_player=C9633)),MAX(F$1:F9632)+1,0)</f>
        <v>0</v>
      </c>
    </row>
    <row r="9634" spans="1:6">
      <c r="A9634" s="20">
        <v>1998</v>
      </c>
      <c r="B9634" s="15" t="s">
        <v>63</v>
      </c>
      <c r="C9634" s="15" t="s">
        <v>6084</v>
      </c>
      <c r="D9634" s="24">
        <v>5500000</v>
      </c>
      <c r="E9634" t="str">
        <f>IF(D9634&lt;VLOOKUP(A9634,Min!A:B,2,FALSE),"Y","")</f>
        <v/>
      </c>
      <c r="F9634">
        <f>IF(AND(OR(s_tmchk="all",IF(ISERROR(MATCH(B9634,s_teams,0)),FALSE,TRUE)),OR(s_minsal="",s_minsal&lt;=D9634),OR(s_maxsal="",s_maxsal&gt;=D9634),OR(s_minyr="",s_minyr&lt;=A9634),OR(s_maxyr="",s_maxyr&gt;=A9634),OR(s_player="",s_player=C9634)),MAX(F$1:F9633)+1,0)</f>
        <v>0</v>
      </c>
    </row>
    <row r="9635" spans="1:6">
      <c r="A9635" s="20">
        <v>1998</v>
      </c>
      <c r="B9635" s="15" t="s">
        <v>63</v>
      </c>
      <c r="C9635" s="15" t="s">
        <v>5998</v>
      </c>
      <c r="D9635" s="24">
        <v>3750000</v>
      </c>
      <c r="E9635" t="str">
        <f>IF(D9635&lt;VLOOKUP(A9635,Min!A:B,2,FALSE),"Y","")</f>
        <v/>
      </c>
      <c r="F9635">
        <f>IF(AND(OR(s_tmchk="all",IF(ISERROR(MATCH(B9635,s_teams,0)),FALSE,TRUE)),OR(s_minsal="",s_minsal&lt;=D9635),OR(s_maxsal="",s_maxsal&gt;=D9635),OR(s_minyr="",s_minyr&lt;=A9635),OR(s_maxyr="",s_maxyr&gt;=A9635),OR(s_player="",s_player=C9635)),MAX(F$1:F9634)+1,0)</f>
        <v>0</v>
      </c>
    </row>
    <row r="9636" spans="1:6">
      <c r="A9636" s="20">
        <v>1998</v>
      </c>
      <c r="B9636" s="15" t="s">
        <v>63</v>
      </c>
      <c r="C9636" s="15" t="s">
        <v>5660</v>
      </c>
      <c r="D9636" s="24">
        <v>2775000</v>
      </c>
      <c r="E9636" t="str">
        <f>IF(D9636&lt;VLOOKUP(A9636,Min!A:B,2,FALSE),"Y","")</f>
        <v/>
      </c>
      <c r="F9636">
        <f>IF(AND(OR(s_tmchk="all",IF(ISERROR(MATCH(B9636,s_teams,0)),FALSE,TRUE)),OR(s_minsal="",s_minsal&lt;=D9636),OR(s_maxsal="",s_maxsal&gt;=D9636),OR(s_minyr="",s_minyr&lt;=A9636),OR(s_maxyr="",s_maxyr&gt;=A9636),OR(s_player="",s_player=C9636)),MAX(F$1:F9635)+1,0)</f>
        <v>0</v>
      </c>
    </row>
    <row r="9637" spans="1:6">
      <c r="A9637" s="20">
        <v>1998</v>
      </c>
      <c r="B9637" s="15" t="s">
        <v>63</v>
      </c>
      <c r="C9637" s="15" t="s">
        <v>4998</v>
      </c>
      <c r="D9637" s="24">
        <v>2535000</v>
      </c>
      <c r="E9637" t="str">
        <f>IF(D9637&lt;VLOOKUP(A9637,Min!A:B,2,FALSE),"Y","")</f>
        <v/>
      </c>
      <c r="F9637">
        <f>IF(AND(OR(s_tmchk="all",IF(ISERROR(MATCH(B9637,s_teams,0)),FALSE,TRUE)),OR(s_minsal="",s_minsal&lt;=D9637),OR(s_maxsal="",s_maxsal&gt;=D9637),OR(s_minyr="",s_minyr&lt;=A9637),OR(s_maxyr="",s_maxyr&gt;=A9637),OR(s_player="",s_player=C9637)),MAX(F$1:F9636)+1,0)</f>
        <v>0</v>
      </c>
    </row>
    <row r="9638" spans="1:6">
      <c r="A9638" s="20">
        <v>1998</v>
      </c>
      <c r="B9638" s="15" t="s">
        <v>63</v>
      </c>
      <c r="C9638" s="15" t="s">
        <v>6005</v>
      </c>
      <c r="D9638" s="24">
        <v>2266320</v>
      </c>
      <c r="E9638" t="str">
        <f>IF(D9638&lt;VLOOKUP(A9638,Min!A:B,2,FALSE),"Y","")</f>
        <v/>
      </c>
      <c r="F9638">
        <f>IF(AND(OR(s_tmchk="all",IF(ISERROR(MATCH(B9638,s_teams,0)),FALSE,TRUE)),OR(s_minsal="",s_minsal&lt;=D9638),OR(s_maxsal="",s_maxsal&gt;=D9638),OR(s_minyr="",s_minyr&lt;=A9638),OR(s_maxyr="",s_maxyr&gt;=A9638),OR(s_player="",s_player=C9638)),MAX(F$1:F9637)+1,0)</f>
        <v>0</v>
      </c>
    </row>
    <row r="9639" spans="1:6">
      <c r="A9639" s="20">
        <v>1998</v>
      </c>
      <c r="B9639" s="15" t="s">
        <v>63</v>
      </c>
      <c r="C9639" s="15" t="s">
        <v>944</v>
      </c>
      <c r="D9639" s="24">
        <v>2109120</v>
      </c>
      <c r="E9639" t="str">
        <f>IF(D9639&lt;VLOOKUP(A9639,Min!A:B,2,FALSE),"Y","")</f>
        <v/>
      </c>
      <c r="F9639">
        <f>IF(AND(OR(s_tmchk="all",IF(ISERROR(MATCH(B9639,s_teams,0)),FALSE,TRUE)),OR(s_minsal="",s_minsal&lt;=D9639),OR(s_maxsal="",s_maxsal&gt;=D9639),OR(s_minyr="",s_minyr&lt;=A9639),OR(s_maxyr="",s_maxyr&gt;=A9639),OR(s_player="",s_player=C9639)),MAX(F$1:F9638)+1,0)</f>
        <v>0</v>
      </c>
    </row>
    <row r="9640" spans="1:6">
      <c r="A9640" s="20">
        <v>1998</v>
      </c>
      <c r="B9640" s="15" t="s">
        <v>63</v>
      </c>
      <c r="C9640" s="15" t="s">
        <v>6048</v>
      </c>
      <c r="D9640" s="24">
        <v>2000000</v>
      </c>
      <c r="E9640" t="str">
        <f>IF(D9640&lt;VLOOKUP(A9640,Min!A:B,2,FALSE),"Y","")</f>
        <v/>
      </c>
      <c r="F9640">
        <f>IF(AND(OR(s_tmchk="all",IF(ISERROR(MATCH(B9640,s_teams,0)),FALSE,TRUE)),OR(s_minsal="",s_minsal&lt;=D9640),OR(s_maxsal="",s_maxsal&gt;=D9640),OR(s_minyr="",s_minyr&lt;=A9640),OR(s_maxyr="",s_maxyr&gt;=A9640),OR(s_player="",s_player=C9640)),MAX(F$1:F9639)+1,0)</f>
        <v>0</v>
      </c>
    </row>
    <row r="9641" spans="1:6">
      <c r="A9641" s="20">
        <v>1998</v>
      </c>
      <c r="B9641" s="15" t="s">
        <v>63</v>
      </c>
      <c r="C9641" s="15" t="s">
        <v>5925</v>
      </c>
      <c r="D9641" s="24">
        <v>1400000</v>
      </c>
      <c r="E9641" t="str">
        <f>IF(D9641&lt;VLOOKUP(A9641,Min!A:B,2,FALSE),"Y","")</f>
        <v/>
      </c>
      <c r="F9641">
        <f>IF(AND(OR(s_tmchk="all",IF(ISERROR(MATCH(B9641,s_teams,0)),FALSE,TRUE)),OR(s_minsal="",s_minsal&lt;=D9641),OR(s_maxsal="",s_maxsal&gt;=D9641),OR(s_minyr="",s_minyr&lt;=A9641),OR(s_maxyr="",s_maxyr&gt;=A9641),OR(s_player="",s_player=C9641)),MAX(F$1:F9640)+1,0)</f>
        <v>0</v>
      </c>
    </row>
    <row r="9642" spans="1:6">
      <c r="A9642" s="20">
        <v>1998</v>
      </c>
      <c r="B9642" s="15" t="s">
        <v>63</v>
      </c>
      <c r="C9642" s="15" t="s">
        <v>4647</v>
      </c>
      <c r="D9642" s="24">
        <v>1333800</v>
      </c>
      <c r="E9642" t="str">
        <f>IF(D9642&lt;VLOOKUP(A9642,Min!A:B,2,FALSE),"Y","")</f>
        <v/>
      </c>
      <c r="F9642">
        <f>IF(AND(OR(s_tmchk="all",IF(ISERROR(MATCH(B9642,s_teams,0)),FALSE,TRUE)),OR(s_minsal="",s_minsal&lt;=D9642),OR(s_maxsal="",s_maxsal&gt;=D9642),OR(s_minyr="",s_minyr&lt;=A9642),OR(s_maxyr="",s_maxyr&gt;=A9642),OR(s_player="",s_player=C9642)),MAX(F$1:F9641)+1,0)</f>
        <v>0</v>
      </c>
    </row>
    <row r="9643" spans="1:6">
      <c r="A9643" s="20">
        <v>1998</v>
      </c>
      <c r="B9643" s="15" t="s">
        <v>63</v>
      </c>
      <c r="C9643" s="15" t="s">
        <v>4767</v>
      </c>
      <c r="D9643" s="24">
        <v>1262640</v>
      </c>
      <c r="E9643" t="str">
        <f>IF(D9643&lt;VLOOKUP(A9643,Min!A:B,2,FALSE),"Y","")</f>
        <v/>
      </c>
      <c r="F9643">
        <f>IF(AND(OR(s_tmchk="all",IF(ISERROR(MATCH(B9643,s_teams,0)),FALSE,TRUE)),OR(s_minsal="",s_minsal&lt;=D9643),OR(s_maxsal="",s_maxsal&gt;=D9643),OR(s_minyr="",s_minyr&lt;=A9643),OR(s_maxyr="",s_maxyr&gt;=A9643),OR(s_player="",s_player=C9643)),MAX(F$1:F9642)+1,0)</f>
        <v>0</v>
      </c>
    </row>
    <row r="9644" spans="1:6">
      <c r="A9644" s="20">
        <v>1998</v>
      </c>
      <c r="B9644" s="15" t="s">
        <v>63</v>
      </c>
      <c r="C9644" s="15" t="s">
        <v>4770</v>
      </c>
      <c r="D9644" s="24">
        <v>900000</v>
      </c>
      <c r="E9644" t="str">
        <f>IF(D9644&lt;VLOOKUP(A9644,Min!A:B,2,FALSE),"Y","")</f>
        <v/>
      </c>
      <c r="F9644">
        <f>IF(AND(OR(s_tmchk="all",IF(ISERROR(MATCH(B9644,s_teams,0)),FALSE,TRUE)),OR(s_minsal="",s_minsal&lt;=D9644),OR(s_maxsal="",s_maxsal&gt;=D9644),OR(s_minyr="",s_minyr&lt;=A9644),OR(s_maxyr="",s_maxyr&gt;=A9644),OR(s_player="",s_player=C9644)),MAX(F$1:F9643)+1,0)</f>
        <v>0</v>
      </c>
    </row>
    <row r="9645" spans="1:6">
      <c r="A9645" s="20">
        <v>1998</v>
      </c>
      <c r="B9645" s="15" t="s">
        <v>63</v>
      </c>
      <c r="C9645" s="15" t="s">
        <v>5760</v>
      </c>
      <c r="D9645" s="24">
        <v>785400</v>
      </c>
      <c r="E9645" t="str">
        <f>IF(D9645&lt;VLOOKUP(A9645,Min!A:B,2,FALSE),"Y","")</f>
        <v/>
      </c>
      <c r="F9645">
        <f>IF(AND(OR(s_tmchk="all",IF(ISERROR(MATCH(B9645,s_teams,0)),FALSE,TRUE)),OR(s_minsal="",s_minsal&lt;=D9645),OR(s_maxsal="",s_maxsal&gt;=D9645),OR(s_minyr="",s_minyr&lt;=A9645),OR(s_maxyr="",s_maxyr&gt;=A9645),OR(s_player="",s_player=C9645)),MAX(F$1:F9644)+1,0)</f>
        <v>0</v>
      </c>
    </row>
    <row r="9646" spans="1:6">
      <c r="A9646" s="20">
        <v>1998</v>
      </c>
      <c r="B9646" s="15" t="s">
        <v>63</v>
      </c>
      <c r="C9646" s="15" t="s">
        <v>5964</v>
      </c>
      <c r="D9646" s="24">
        <v>384000</v>
      </c>
      <c r="E9646" t="str">
        <f>IF(D9646&lt;VLOOKUP(A9646,Min!A:B,2,FALSE),"Y","")</f>
        <v/>
      </c>
      <c r="F9646">
        <f>IF(AND(OR(s_tmchk="all",IF(ISERROR(MATCH(B9646,s_teams,0)),FALSE,TRUE)),OR(s_minsal="",s_minsal&lt;=D9646),OR(s_maxsal="",s_maxsal&gt;=D9646),OR(s_minyr="",s_minyr&lt;=A9646),OR(s_maxyr="",s_maxyr&gt;=A9646),OR(s_player="",s_player=C9646)),MAX(F$1:F9645)+1,0)</f>
        <v>0</v>
      </c>
    </row>
    <row r="9647" spans="1:6">
      <c r="A9647" s="20">
        <v>1998</v>
      </c>
      <c r="B9647" s="15" t="s">
        <v>63</v>
      </c>
      <c r="C9647" s="15" t="s">
        <v>4815</v>
      </c>
      <c r="D9647" s="24">
        <v>272250</v>
      </c>
      <c r="E9647" t="str">
        <f>IF(D9647&lt;VLOOKUP(A9647,Min!A:B,2,FALSE),"Y","")</f>
        <v/>
      </c>
      <c r="F9647">
        <f>IF(AND(OR(s_tmchk="all",IF(ISERROR(MATCH(B9647,s_teams,0)),FALSE,TRUE)),OR(s_minsal="",s_minsal&lt;=D9647),OR(s_maxsal="",s_maxsal&gt;=D9647),OR(s_minyr="",s_minyr&lt;=A9647),OR(s_maxyr="",s_maxyr&gt;=A9647),OR(s_player="",s_player=C9647)),MAX(F$1:F9646)+1,0)</f>
        <v>0</v>
      </c>
    </row>
    <row r="9648" spans="1:6">
      <c r="A9648" s="20">
        <v>1998</v>
      </c>
      <c r="B9648" s="15" t="s">
        <v>63</v>
      </c>
      <c r="C9648" s="15" t="s">
        <v>5827</v>
      </c>
      <c r="D9648" s="24">
        <v>272250</v>
      </c>
      <c r="E9648" t="str">
        <f>IF(D9648&lt;VLOOKUP(A9648,Min!A:B,2,FALSE),"Y","")</f>
        <v/>
      </c>
      <c r="F9648">
        <f>IF(AND(OR(s_tmchk="all",IF(ISERROR(MATCH(B9648,s_teams,0)),FALSE,TRUE)),OR(s_minsal="",s_minsal&lt;=D9648),OR(s_maxsal="",s_maxsal&gt;=D9648),OR(s_minyr="",s_minyr&lt;=A9648),OR(s_maxyr="",s_maxyr&gt;=A9648),OR(s_player="",s_player=C9648)),MAX(F$1:F9647)+1,0)</f>
        <v>0</v>
      </c>
    </row>
    <row r="9649" spans="1:6">
      <c r="A9649" s="20">
        <v>1998</v>
      </c>
      <c r="B9649" s="15" t="s">
        <v>63</v>
      </c>
      <c r="C9649" s="15" t="s">
        <v>4920</v>
      </c>
      <c r="D9649" s="24">
        <v>242000</v>
      </c>
      <c r="E9649" t="str">
        <f>IF(D9649&lt;VLOOKUP(A9649,Min!A:B,2,FALSE),"Y","")</f>
        <v/>
      </c>
      <c r="F9649">
        <f>IF(AND(OR(s_tmchk="all",IF(ISERROR(MATCH(B9649,s_teams,0)),FALSE,TRUE)),OR(s_minsal="",s_minsal&lt;=D9649),OR(s_maxsal="",s_maxsal&gt;=D9649),OR(s_minyr="",s_minyr&lt;=A9649),OR(s_maxyr="",s_maxyr&gt;=A9649),OR(s_player="",s_player=C9649)),MAX(F$1:F9648)+1,0)</f>
        <v>0</v>
      </c>
    </row>
    <row r="9650" spans="1:6">
      <c r="A9650" s="20">
        <v>1998</v>
      </c>
      <c r="B9650" s="15" t="s">
        <v>64</v>
      </c>
      <c r="C9650" s="15" t="s">
        <v>5416</v>
      </c>
      <c r="D9650" s="24">
        <v>4400000</v>
      </c>
      <c r="E9650" t="str">
        <f>IF(D9650&lt;VLOOKUP(A9650,Min!A:B,2,FALSE),"Y","")</f>
        <v/>
      </c>
      <c r="F9650">
        <f>IF(AND(OR(s_tmchk="all",IF(ISERROR(MATCH(B9650,s_teams,0)),FALSE,TRUE)),OR(s_minsal="",s_minsal&lt;=D9650),OR(s_maxsal="",s_maxsal&gt;=D9650),OR(s_minyr="",s_minyr&lt;=A9650),OR(s_maxyr="",s_maxyr&gt;=A9650),OR(s_player="",s_player=C9650)),MAX(F$1:F9649)+1,0)</f>
        <v>0</v>
      </c>
    </row>
    <row r="9651" spans="1:6">
      <c r="A9651" s="20">
        <v>1998</v>
      </c>
      <c r="B9651" s="15" t="s">
        <v>64</v>
      </c>
      <c r="C9651" s="15" t="s">
        <v>4779</v>
      </c>
      <c r="D9651" s="24">
        <v>3656400</v>
      </c>
      <c r="E9651" t="str">
        <f>IF(D9651&lt;VLOOKUP(A9651,Min!A:B,2,FALSE),"Y","")</f>
        <v/>
      </c>
      <c r="F9651">
        <f>IF(AND(OR(s_tmchk="all",IF(ISERROR(MATCH(B9651,s_teams,0)),FALSE,TRUE)),OR(s_minsal="",s_minsal&lt;=D9651),OR(s_maxsal="",s_maxsal&gt;=D9651),OR(s_minyr="",s_minyr&lt;=A9651),OR(s_maxyr="",s_maxyr&gt;=A9651),OR(s_player="",s_player=C9651)),MAX(F$1:F9650)+1,0)</f>
        <v>0</v>
      </c>
    </row>
    <row r="9652" spans="1:6">
      <c r="A9652" s="20">
        <v>1998</v>
      </c>
      <c r="B9652" s="15" t="s">
        <v>64</v>
      </c>
      <c r="C9652" s="15" t="s">
        <v>5406</v>
      </c>
      <c r="D9652" s="24">
        <v>2655360</v>
      </c>
      <c r="E9652" t="str">
        <f>IF(D9652&lt;VLOOKUP(A9652,Min!A:B,2,FALSE),"Y","")</f>
        <v/>
      </c>
      <c r="F9652">
        <f>IF(AND(OR(s_tmchk="all",IF(ISERROR(MATCH(B9652,s_teams,0)),FALSE,TRUE)),OR(s_minsal="",s_minsal&lt;=D9652),OR(s_maxsal="",s_maxsal&gt;=D9652),OR(s_minyr="",s_minyr&lt;=A9652),OR(s_maxyr="",s_maxyr&gt;=A9652),OR(s_player="",s_player=C9652)),MAX(F$1:F9651)+1,0)</f>
        <v>0</v>
      </c>
    </row>
    <row r="9653" spans="1:6">
      <c r="A9653" s="20">
        <v>1998</v>
      </c>
      <c r="B9653" s="15" t="s">
        <v>64</v>
      </c>
      <c r="C9653" s="15" t="s">
        <v>5434</v>
      </c>
      <c r="D9653" s="24">
        <v>2640000</v>
      </c>
      <c r="E9653" t="str">
        <f>IF(D9653&lt;VLOOKUP(A9653,Min!A:B,2,FALSE),"Y","")</f>
        <v/>
      </c>
      <c r="F9653">
        <f>IF(AND(OR(s_tmchk="all",IF(ISERROR(MATCH(B9653,s_teams,0)),FALSE,TRUE)),OR(s_minsal="",s_minsal&lt;=D9653),OR(s_maxsal="",s_maxsal&gt;=D9653),OR(s_minyr="",s_minyr&lt;=A9653),OR(s_maxyr="",s_maxyr&gt;=A9653),OR(s_player="",s_player=C9653)),MAX(F$1:F9652)+1,0)</f>
        <v>0</v>
      </c>
    </row>
    <row r="9654" spans="1:6">
      <c r="A9654" s="20">
        <v>1998</v>
      </c>
      <c r="B9654" s="15" t="s">
        <v>64</v>
      </c>
      <c r="C9654" s="15" t="s">
        <v>5259</v>
      </c>
      <c r="D9654" s="24">
        <v>2500000</v>
      </c>
      <c r="E9654" t="str">
        <f>IF(D9654&lt;VLOOKUP(A9654,Min!A:B,2,FALSE),"Y","")</f>
        <v/>
      </c>
      <c r="F9654">
        <f>IF(AND(OR(s_tmchk="all",IF(ISERROR(MATCH(B9654,s_teams,0)),FALSE,TRUE)),OR(s_minsal="",s_minsal&lt;=D9654),OR(s_maxsal="",s_maxsal&gt;=D9654),OR(s_minyr="",s_minyr&lt;=A9654),OR(s_maxyr="",s_maxyr&gt;=A9654),OR(s_player="",s_player=C9654)),MAX(F$1:F9653)+1,0)</f>
        <v>0</v>
      </c>
    </row>
    <row r="9655" spans="1:6">
      <c r="A9655" s="20">
        <v>1998</v>
      </c>
      <c r="B9655" s="15" t="s">
        <v>64</v>
      </c>
      <c r="C9655" s="15" t="s">
        <v>5920</v>
      </c>
      <c r="D9655" s="24">
        <v>2500000</v>
      </c>
      <c r="E9655" t="str">
        <f>IF(D9655&lt;VLOOKUP(A9655,Min!A:B,2,FALSE),"Y","")</f>
        <v/>
      </c>
      <c r="F9655">
        <f>IF(AND(OR(s_tmchk="all",IF(ISERROR(MATCH(B9655,s_teams,0)),FALSE,TRUE)),OR(s_minsal="",s_minsal&lt;=D9655),OR(s_maxsal="",s_maxsal&gt;=D9655),OR(s_minyr="",s_minyr&lt;=A9655),OR(s_maxyr="",s_maxyr&gt;=A9655),OR(s_player="",s_player=C9655)),MAX(F$1:F9654)+1,0)</f>
        <v>0</v>
      </c>
    </row>
    <row r="9656" spans="1:6">
      <c r="A9656" s="20">
        <v>1998</v>
      </c>
      <c r="B9656" s="15" t="s">
        <v>64</v>
      </c>
      <c r="C9656" s="15" t="s">
        <v>4975</v>
      </c>
      <c r="D9656" s="24">
        <v>2120000</v>
      </c>
      <c r="E9656" t="str">
        <f>IF(D9656&lt;VLOOKUP(A9656,Min!A:B,2,FALSE),"Y","")</f>
        <v/>
      </c>
      <c r="F9656">
        <f>IF(AND(OR(s_tmchk="all",IF(ISERROR(MATCH(B9656,s_teams,0)),FALSE,TRUE)),OR(s_minsal="",s_minsal&lt;=D9656),OR(s_maxsal="",s_maxsal&gt;=D9656),OR(s_minyr="",s_minyr&lt;=A9656),OR(s_maxyr="",s_maxyr&gt;=A9656),OR(s_player="",s_player=C9656)),MAX(F$1:F9655)+1,0)</f>
        <v>0</v>
      </c>
    </row>
    <row r="9657" spans="1:6">
      <c r="A9657" s="20">
        <v>1998</v>
      </c>
      <c r="B9657" s="15" t="s">
        <v>64</v>
      </c>
      <c r="C9657" s="15" t="s">
        <v>5642</v>
      </c>
      <c r="D9657" s="24">
        <v>2055421</v>
      </c>
      <c r="E9657" t="str">
        <f>IF(D9657&lt;VLOOKUP(A9657,Min!A:B,2,FALSE),"Y","")</f>
        <v/>
      </c>
      <c r="F9657">
        <f>IF(AND(OR(s_tmchk="all",IF(ISERROR(MATCH(B9657,s_teams,0)),FALSE,TRUE)),OR(s_minsal="",s_minsal&lt;=D9657),OR(s_maxsal="",s_maxsal&gt;=D9657),OR(s_minyr="",s_minyr&lt;=A9657),OR(s_maxyr="",s_maxyr&gt;=A9657),OR(s_player="",s_player=C9657)),MAX(F$1:F9656)+1,0)</f>
        <v>0</v>
      </c>
    </row>
    <row r="9658" spans="1:6">
      <c r="A9658" s="20">
        <v>1998</v>
      </c>
      <c r="B9658" s="15" t="s">
        <v>64</v>
      </c>
      <c r="C9658" s="15" t="s">
        <v>5430</v>
      </c>
      <c r="D9658" s="24">
        <v>1559040</v>
      </c>
      <c r="E9658" t="str">
        <f>IF(D9658&lt;VLOOKUP(A9658,Min!A:B,2,FALSE),"Y","")</f>
        <v/>
      </c>
      <c r="F9658">
        <f>IF(AND(OR(s_tmchk="all",IF(ISERROR(MATCH(B9658,s_teams,0)),FALSE,TRUE)),OR(s_minsal="",s_minsal&lt;=D9658),OR(s_maxsal="",s_maxsal&gt;=D9658),OR(s_minyr="",s_minyr&lt;=A9658),OR(s_maxyr="",s_maxyr&gt;=A9658),OR(s_player="",s_player=C9658)),MAX(F$1:F9657)+1,0)</f>
        <v>0</v>
      </c>
    </row>
    <row r="9659" spans="1:6">
      <c r="A9659" s="20">
        <v>1998</v>
      </c>
      <c r="B9659" s="15" t="s">
        <v>64</v>
      </c>
      <c r="C9659" s="15" t="s">
        <v>6200</v>
      </c>
      <c r="D9659" s="24">
        <v>1552500</v>
      </c>
      <c r="E9659" t="str">
        <f>IF(D9659&lt;VLOOKUP(A9659,Min!A:B,2,FALSE),"Y","")</f>
        <v/>
      </c>
      <c r="F9659">
        <f>IF(AND(OR(s_tmchk="all",IF(ISERROR(MATCH(B9659,s_teams,0)),FALSE,TRUE)),OR(s_minsal="",s_minsal&lt;=D9659),OR(s_maxsal="",s_maxsal&gt;=D9659),OR(s_minyr="",s_minyr&lt;=A9659),OR(s_maxyr="",s_maxyr&gt;=A9659),OR(s_player="",s_player=C9659)),MAX(F$1:F9658)+1,0)</f>
        <v>0</v>
      </c>
    </row>
    <row r="9660" spans="1:6">
      <c r="A9660" s="20">
        <v>1998</v>
      </c>
      <c r="B9660" s="15" t="s">
        <v>64</v>
      </c>
      <c r="C9660" s="15" t="s">
        <v>5532</v>
      </c>
      <c r="D9660" s="24">
        <v>1440000</v>
      </c>
      <c r="E9660" t="str">
        <f>IF(D9660&lt;VLOOKUP(A9660,Min!A:B,2,FALSE),"Y","")</f>
        <v/>
      </c>
      <c r="F9660">
        <f>IF(AND(OR(s_tmchk="all",IF(ISERROR(MATCH(B9660,s_teams,0)),FALSE,TRUE)),OR(s_minsal="",s_minsal&lt;=D9660),OR(s_maxsal="",s_maxsal&gt;=D9660),OR(s_minyr="",s_minyr&lt;=A9660),OR(s_maxyr="",s_maxyr&gt;=A9660),OR(s_player="",s_player=C9660)),MAX(F$1:F9659)+1,0)</f>
        <v>0</v>
      </c>
    </row>
    <row r="9661" spans="1:6">
      <c r="A9661" s="20">
        <v>1998</v>
      </c>
      <c r="B9661" s="15" t="s">
        <v>64</v>
      </c>
      <c r="C9661" s="15" t="s">
        <v>4905</v>
      </c>
      <c r="D9661" s="24">
        <v>609096</v>
      </c>
      <c r="E9661" t="str">
        <f>IF(D9661&lt;VLOOKUP(A9661,Min!A:B,2,FALSE),"Y","")</f>
        <v/>
      </c>
      <c r="F9661">
        <f>IF(AND(OR(s_tmchk="all",IF(ISERROR(MATCH(B9661,s_teams,0)),FALSE,TRUE)),OR(s_minsal="",s_minsal&lt;=D9661),OR(s_maxsal="",s_maxsal&gt;=D9661),OR(s_minyr="",s_minyr&lt;=A9661),OR(s_maxyr="",s_maxyr&gt;=A9661),OR(s_player="",s_player=C9661)),MAX(F$1:F9660)+1,0)</f>
        <v>0</v>
      </c>
    </row>
    <row r="9662" spans="1:6">
      <c r="A9662" s="20">
        <v>1998</v>
      </c>
      <c r="B9662" s="15" t="s">
        <v>64</v>
      </c>
      <c r="C9662" s="15" t="s">
        <v>5196</v>
      </c>
      <c r="D9662" s="24">
        <v>272250</v>
      </c>
      <c r="E9662" t="str">
        <f>IF(D9662&lt;VLOOKUP(A9662,Min!A:B,2,FALSE),"Y","")</f>
        <v/>
      </c>
      <c r="F9662">
        <f>IF(AND(OR(s_tmchk="all",IF(ISERROR(MATCH(B9662,s_teams,0)),FALSE,TRUE)),OR(s_minsal="",s_minsal&lt;=D9662),OR(s_maxsal="",s_maxsal&gt;=D9662),OR(s_minyr="",s_minyr&lt;=A9662),OR(s_maxyr="",s_maxyr&gt;=A9662),OR(s_player="",s_player=C9662)),MAX(F$1:F9661)+1,0)</f>
        <v>0</v>
      </c>
    </row>
    <row r="9663" spans="1:6">
      <c r="A9663" s="20">
        <v>1998</v>
      </c>
      <c r="B9663" s="15" t="s">
        <v>64</v>
      </c>
      <c r="C9663" s="15" t="s">
        <v>5981</v>
      </c>
      <c r="D9663" s="24">
        <v>272250</v>
      </c>
      <c r="E9663" t="str">
        <f>IF(D9663&lt;VLOOKUP(A9663,Min!A:B,2,FALSE),"Y","")</f>
        <v/>
      </c>
      <c r="F9663">
        <f>IF(AND(OR(s_tmchk="all",IF(ISERROR(MATCH(B9663,s_teams,0)),FALSE,TRUE)),OR(s_minsal="",s_minsal&lt;=D9663),OR(s_maxsal="",s_maxsal&gt;=D9663),OR(s_minyr="",s_minyr&lt;=A9663),OR(s_maxyr="",s_maxyr&gt;=A9663),OR(s_player="",s_player=C9663)),MAX(F$1:F9662)+1,0)</f>
        <v>0</v>
      </c>
    </row>
    <row r="9664" spans="1:6">
      <c r="A9664" s="20">
        <v>1998</v>
      </c>
      <c r="B9664" s="15" t="s">
        <v>64</v>
      </c>
      <c r="C9664" s="15" t="s">
        <v>6012</v>
      </c>
      <c r="D9664" s="24">
        <v>272250</v>
      </c>
      <c r="E9664" t="str">
        <f>IF(D9664&lt;VLOOKUP(A9664,Min!A:B,2,FALSE),"Y","")</f>
        <v/>
      </c>
      <c r="F9664">
        <f>IF(AND(OR(s_tmchk="all",IF(ISERROR(MATCH(B9664,s_teams,0)),FALSE,TRUE)),OR(s_minsal="",s_minsal&lt;=D9664),OR(s_maxsal="",s_maxsal&gt;=D9664),OR(s_minyr="",s_minyr&lt;=A9664),OR(s_maxyr="",s_maxyr&gt;=A9664),OR(s_player="",s_player=C9664)),MAX(F$1:F9663)+1,0)</f>
        <v>0</v>
      </c>
    </row>
    <row r="9665" spans="1:6">
      <c r="A9665" s="20">
        <v>1998</v>
      </c>
      <c r="B9665" s="15" t="s">
        <v>67</v>
      </c>
      <c r="C9665" s="15" t="s">
        <v>5754</v>
      </c>
      <c r="D9665" s="24">
        <v>20500000</v>
      </c>
      <c r="E9665" t="str">
        <f>IF(D9665&lt;VLOOKUP(A9665,Min!A:B,2,FALSE),"Y","")</f>
        <v/>
      </c>
      <c r="F9665">
        <f>IF(AND(OR(s_tmchk="all",IF(ISERROR(MATCH(B9665,s_teams,0)),FALSE,TRUE)),OR(s_minsal="",s_minsal&lt;=D9665),OR(s_maxsal="",s_maxsal&gt;=D9665),OR(s_minyr="",s_minyr&lt;=A9665),OR(s_maxyr="",s_maxyr&gt;=A9665),OR(s_player="",s_player=C9665)),MAX(F$1:F9664)+1,0)</f>
        <v>0</v>
      </c>
    </row>
    <row r="9666" spans="1:6">
      <c r="A9666" s="20">
        <v>1998</v>
      </c>
      <c r="B9666" s="15" t="s">
        <v>67</v>
      </c>
      <c r="C9666" s="15" t="s">
        <v>5483</v>
      </c>
      <c r="D9666" s="24">
        <v>8460714</v>
      </c>
      <c r="E9666" t="str">
        <f>IF(D9666&lt;VLOOKUP(A9666,Min!A:B,2,FALSE),"Y","")</f>
        <v/>
      </c>
      <c r="F9666">
        <f>IF(AND(OR(s_tmchk="all",IF(ISERROR(MATCH(B9666,s_teams,0)),FALSE,TRUE)),OR(s_minsal="",s_minsal&lt;=D9666),OR(s_maxsal="",s_maxsal&gt;=D9666),OR(s_minyr="",s_minyr&lt;=A9666),OR(s_maxyr="",s_maxyr&gt;=A9666),OR(s_player="",s_player=C9666)),MAX(F$1:F9665)+1,0)</f>
        <v>0</v>
      </c>
    </row>
    <row r="9667" spans="1:6">
      <c r="A9667" s="20">
        <v>1998</v>
      </c>
      <c r="B9667" s="15" t="s">
        <v>67</v>
      </c>
      <c r="C9667" s="15" t="s">
        <v>4547</v>
      </c>
      <c r="D9667" s="24">
        <v>6000000</v>
      </c>
      <c r="E9667" t="str">
        <f>IF(D9667&lt;VLOOKUP(A9667,Min!A:B,2,FALSE),"Y","")</f>
        <v/>
      </c>
      <c r="F9667">
        <f>IF(AND(OR(s_tmchk="all",IF(ISERROR(MATCH(B9667,s_teams,0)),FALSE,TRUE)),OR(s_minsal="",s_minsal&lt;=D9667),OR(s_maxsal="",s_maxsal&gt;=D9667),OR(s_minyr="",s_minyr&lt;=A9667),OR(s_maxyr="",s_maxyr&gt;=A9667),OR(s_player="",s_player=C9667)),MAX(F$1:F9666)+1,0)</f>
        <v>0</v>
      </c>
    </row>
    <row r="9668" spans="1:6">
      <c r="A9668" s="20">
        <v>1998</v>
      </c>
      <c r="B9668" s="15" t="s">
        <v>67</v>
      </c>
      <c r="C9668" s="15" t="s">
        <v>5343</v>
      </c>
      <c r="D9668" s="24">
        <v>5112500</v>
      </c>
      <c r="E9668" t="str">
        <f>IF(D9668&lt;VLOOKUP(A9668,Min!A:B,2,FALSE),"Y","")</f>
        <v/>
      </c>
      <c r="F9668">
        <f>IF(AND(OR(s_tmchk="all",IF(ISERROR(MATCH(B9668,s_teams,0)),FALSE,TRUE)),OR(s_minsal="",s_minsal&lt;=D9668),OR(s_maxsal="",s_maxsal&gt;=D9668),OR(s_minyr="",s_minyr&lt;=A9668),OR(s_maxyr="",s_maxyr&gt;=A9668),OR(s_player="",s_player=C9668)),MAX(F$1:F9667)+1,0)</f>
        <v>0</v>
      </c>
    </row>
    <row r="9669" spans="1:6">
      <c r="A9669" s="20">
        <v>1998</v>
      </c>
      <c r="B9669" s="15" t="s">
        <v>67</v>
      </c>
      <c r="C9669" s="15" t="s">
        <v>4772</v>
      </c>
      <c r="D9669" s="24">
        <v>3120000</v>
      </c>
      <c r="E9669" t="str">
        <f>IF(D9669&lt;VLOOKUP(A9669,Min!A:B,2,FALSE),"Y","")</f>
        <v/>
      </c>
      <c r="F9669">
        <f>IF(AND(OR(s_tmchk="all",IF(ISERROR(MATCH(B9669,s_teams,0)),FALSE,TRUE)),OR(s_minsal="",s_minsal&lt;=D9669),OR(s_maxsal="",s_maxsal&gt;=D9669),OR(s_minyr="",s_minyr&lt;=A9669),OR(s_maxyr="",s_maxyr&gt;=A9669),OR(s_player="",s_player=C9669)),MAX(F$1:F9668)+1,0)</f>
        <v>0</v>
      </c>
    </row>
    <row r="9670" spans="1:6">
      <c r="A9670" s="20">
        <v>1998</v>
      </c>
      <c r="B9670" s="15" t="s">
        <v>67</v>
      </c>
      <c r="C9670" s="15" t="s">
        <v>4791</v>
      </c>
      <c r="D9670" s="24">
        <v>3000000</v>
      </c>
      <c r="E9670" t="str">
        <f>IF(D9670&lt;VLOOKUP(A9670,Min!A:B,2,FALSE),"Y","")</f>
        <v/>
      </c>
      <c r="F9670">
        <f>IF(AND(OR(s_tmchk="all",IF(ISERROR(MATCH(B9670,s_teams,0)),FALSE,TRUE)),OR(s_minsal="",s_minsal&lt;=D9670),OR(s_maxsal="",s_maxsal&gt;=D9670),OR(s_minyr="",s_minyr&lt;=A9670),OR(s_maxyr="",s_maxyr&gt;=A9670),OR(s_player="",s_player=C9670)),MAX(F$1:F9669)+1,0)</f>
        <v>0</v>
      </c>
    </row>
    <row r="9671" spans="1:6">
      <c r="A9671" s="20">
        <v>1998</v>
      </c>
      <c r="B9671" s="15" t="s">
        <v>67</v>
      </c>
      <c r="C9671" s="15" t="s">
        <v>4759</v>
      </c>
      <c r="D9671" s="24">
        <v>2850000</v>
      </c>
      <c r="E9671" t="str">
        <f>IF(D9671&lt;VLOOKUP(A9671,Min!A:B,2,FALSE),"Y","")</f>
        <v/>
      </c>
      <c r="F9671">
        <f>IF(AND(OR(s_tmchk="all",IF(ISERROR(MATCH(B9671,s_teams,0)),FALSE,TRUE)),OR(s_minsal="",s_minsal&lt;=D9671),OR(s_maxsal="",s_maxsal&gt;=D9671),OR(s_minyr="",s_minyr&lt;=A9671),OR(s_maxyr="",s_maxyr&gt;=A9671),OR(s_player="",s_player=C9671)),MAX(F$1:F9670)+1,0)</f>
        <v>0</v>
      </c>
    </row>
    <row r="9672" spans="1:6">
      <c r="A9672" s="20">
        <v>1998</v>
      </c>
      <c r="B9672" s="15" t="s">
        <v>67</v>
      </c>
      <c r="C9672" s="15" t="s">
        <v>4726</v>
      </c>
      <c r="D9672" s="24">
        <v>1431000</v>
      </c>
      <c r="E9672" t="str">
        <f>IF(D9672&lt;VLOOKUP(A9672,Min!A:B,2,FALSE),"Y","")</f>
        <v/>
      </c>
      <c r="F9672">
        <f>IF(AND(OR(s_tmchk="all",IF(ISERROR(MATCH(B9672,s_teams,0)),FALSE,TRUE)),OR(s_minsal="",s_minsal&lt;=D9672),OR(s_maxsal="",s_maxsal&gt;=D9672),OR(s_minyr="",s_minyr&lt;=A9672),OR(s_maxyr="",s_maxyr&gt;=A9672),OR(s_player="",s_player=C9672)),MAX(F$1:F9671)+1,0)</f>
        <v>0</v>
      </c>
    </row>
    <row r="9673" spans="1:6">
      <c r="A9673" s="20">
        <v>1998</v>
      </c>
      <c r="B9673" s="15" t="s">
        <v>67</v>
      </c>
      <c r="C9673" s="15" t="s">
        <v>4776</v>
      </c>
      <c r="D9673" s="24">
        <v>1135000</v>
      </c>
      <c r="E9673" t="str">
        <f>IF(D9673&lt;VLOOKUP(A9673,Min!A:B,2,FALSE),"Y","")</f>
        <v/>
      </c>
      <c r="F9673">
        <f>IF(AND(OR(s_tmchk="all",IF(ISERROR(MATCH(B9673,s_teams,0)),FALSE,TRUE)),OR(s_minsal="",s_minsal&lt;=D9673),OR(s_maxsal="",s_maxsal&gt;=D9673),OR(s_minyr="",s_minyr&lt;=A9673),OR(s_maxyr="",s_maxyr&gt;=A9673),OR(s_player="",s_player=C9673)),MAX(F$1:F9672)+1,0)</f>
        <v>0</v>
      </c>
    </row>
    <row r="9674" spans="1:6">
      <c r="A9674" s="20">
        <v>1998</v>
      </c>
      <c r="B9674" s="15" t="s">
        <v>67</v>
      </c>
      <c r="C9674" s="15" t="s">
        <v>4764</v>
      </c>
      <c r="D9674" s="24">
        <v>1054500</v>
      </c>
      <c r="E9674" t="str">
        <f>IF(D9674&lt;VLOOKUP(A9674,Min!A:B,2,FALSE),"Y","")</f>
        <v/>
      </c>
      <c r="F9674">
        <f>IF(AND(OR(s_tmchk="all",IF(ISERROR(MATCH(B9674,s_teams,0)),FALSE,TRUE)),OR(s_minsal="",s_minsal&lt;=D9674),OR(s_maxsal="",s_maxsal&gt;=D9674),OR(s_minyr="",s_minyr&lt;=A9674),OR(s_maxyr="",s_maxyr&gt;=A9674),OR(s_player="",s_player=C9674)),MAX(F$1:F9673)+1,0)</f>
        <v>0</v>
      </c>
    </row>
    <row r="9675" spans="1:6">
      <c r="A9675" s="20">
        <v>1998</v>
      </c>
      <c r="B9675" s="15" t="s">
        <v>67</v>
      </c>
      <c r="C9675" s="15" t="s">
        <v>5158</v>
      </c>
      <c r="D9675" s="24">
        <v>766667</v>
      </c>
      <c r="E9675" t="str">
        <f>IF(D9675&lt;VLOOKUP(A9675,Min!A:B,2,FALSE),"Y","")</f>
        <v/>
      </c>
      <c r="F9675">
        <f>IF(AND(OR(s_tmchk="all",IF(ISERROR(MATCH(B9675,s_teams,0)),FALSE,TRUE)),OR(s_minsal="",s_minsal&lt;=D9675),OR(s_maxsal="",s_maxsal&gt;=D9675),OR(s_minyr="",s_minyr&lt;=A9675),OR(s_maxyr="",s_maxyr&gt;=A9675),OR(s_player="",s_player=C9675)),MAX(F$1:F9674)+1,0)</f>
        <v>0</v>
      </c>
    </row>
    <row r="9676" spans="1:6">
      <c r="A9676" s="20">
        <v>1998</v>
      </c>
      <c r="B9676" s="15" t="s">
        <v>67</v>
      </c>
      <c r="C9676" s="15" t="s">
        <v>5775</v>
      </c>
      <c r="D9676" s="24">
        <v>272250</v>
      </c>
      <c r="E9676" t="str">
        <f>IF(D9676&lt;VLOOKUP(A9676,Min!A:B,2,FALSE),"Y","")</f>
        <v/>
      </c>
      <c r="F9676">
        <f>IF(AND(OR(s_tmchk="all",IF(ISERROR(MATCH(B9676,s_teams,0)),FALSE,TRUE)),OR(s_minsal="",s_minsal&lt;=D9676),OR(s_maxsal="",s_maxsal&gt;=D9676),OR(s_minyr="",s_minyr&lt;=A9676),OR(s_maxyr="",s_maxyr&gt;=A9676),OR(s_player="",s_player=C9676)),MAX(F$1:F9675)+1,0)</f>
        <v>0</v>
      </c>
    </row>
    <row r="9677" spans="1:6">
      <c r="A9677" s="20">
        <v>1998</v>
      </c>
      <c r="B9677" s="15" t="s">
        <v>67</v>
      </c>
      <c r="C9677" s="15" t="s">
        <v>5889</v>
      </c>
      <c r="D9677" s="24">
        <v>272250</v>
      </c>
      <c r="E9677" t="str">
        <f>IF(D9677&lt;VLOOKUP(A9677,Min!A:B,2,FALSE),"Y","")</f>
        <v/>
      </c>
      <c r="F9677">
        <f>IF(AND(OR(s_tmchk="all",IF(ISERROR(MATCH(B9677,s_teams,0)),FALSE,TRUE)),OR(s_minsal="",s_minsal&lt;=D9677),OR(s_maxsal="",s_maxsal&gt;=D9677),OR(s_minyr="",s_minyr&lt;=A9677),OR(s_maxyr="",s_maxyr&gt;=A9677),OR(s_player="",s_player=C9677)),MAX(F$1:F9676)+1,0)</f>
        <v>0</v>
      </c>
    </row>
    <row r="9678" spans="1:6">
      <c r="A9678" s="20">
        <v>1998</v>
      </c>
      <c r="B9678" s="15" t="s">
        <v>73</v>
      </c>
      <c r="C9678" s="15" t="s">
        <v>5161</v>
      </c>
      <c r="D9678" s="24">
        <v>14285714</v>
      </c>
      <c r="E9678" t="str">
        <f>IF(D9678&lt;VLOOKUP(A9678,Min!A:B,2,FALSE),"Y","")</f>
        <v/>
      </c>
      <c r="F9678">
        <f>IF(AND(OR(s_tmchk="all",IF(ISERROR(MATCH(B9678,s_teams,0)),FALSE,TRUE)),OR(s_minsal="",s_minsal&lt;=D9678),OR(s_maxsal="",s_maxsal&gt;=D9678),OR(s_minyr="",s_minyr&lt;=A9678),OR(s_maxyr="",s_maxyr&gt;=A9678),OR(s_player="",s_player=C9678)),MAX(F$1:F9677)+1,0)</f>
        <v>0</v>
      </c>
    </row>
    <row r="9679" spans="1:6">
      <c r="A9679" s="20">
        <v>1998</v>
      </c>
      <c r="B9679" s="15" t="s">
        <v>73</v>
      </c>
      <c r="C9679" s="15" t="s">
        <v>4585</v>
      </c>
      <c r="D9679" s="24">
        <v>7580000</v>
      </c>
      <c r="E9679" t="str">
        <f>IF(D9679&lt;VLOOKUP(A9679,Min!A:B,2,FALSE),"Y","")</f>
        <v/>
      </c>
      <c r="F9679">
        <f>IF(AND(OR(s_tmchk="all",IF(ISERROR(MATCH(B9679,s_teams,0)),FALSE,TRUE)),OR(s_minsal="",s_minsal&lt;=D9679),OR(s_maxsal="",s_maxsal&gt;=D9679),OR(s_minyr="",s_minyr&lt;=A9679),OR(s_maxyr="",s_maxyr&gt;=A9679),OR(s_player="",s_player=C9679)),MAX(F$1:F9678)+1,0)</f>
        <v>0</v>
      </c>
    </row>
    <row r="9680" spans="1:6">
      <c r="A9680" s="20">
        <v>1998</v>
      </c>
      <c r="B9680" s="15" t="s">
        <v>73</v>
      </c>
      <c r="C9680" s="15" t="s">
        <v>5598</v>
      </c>
      <c r="D9680" s="24">
        <v>4090920</v>
      </c>
      <c r="E9680" t="str">
        <f>IF(D9680&lt;VLOOKUP(A9680,Min!A:B,2,FALSE),"Y","")</f>
        <v/>
      </c>
      <c r="F9680">
        <f>IF(AND(OR(s_tmchk="all",IF(ISERROR(MATCH(B9680,s_teams,0)),FALSE,TRUE)),OR(s_minsal="",s_minsal&lt;=D9680),OR(s_maxsal="",s_maxsal&gt;=D9680),OR(s_minyr="",s_minyr&lt;=A9680),OR(s_maxyr="",s_maxyr&gt;=A9680),OR(s_player="",s_player=C9680)),MAX(F$1:F9679)+1,0)</f>
        <v>0</v>
      </c>
    </row>
    <row r="9681" spans="1:6">
      <c r="A9681" s="20">
        <v>1998</v>
      </c>
      <c r="B9681" s="15" t="s">
        <v>73</v>
      </c>
      <c r="C9681" s="15" t="s">
        <v>5895</v>
      </c>
      <c r="D9681" s="24">
        <v>4002000</v>
      </c>
      <c r="E9681" t="str">
        <f>IF(D9681&lt;VLOOKUP(A9681,Min!A:B,2,FALSE),"Y","")</f>
        <v/>
      </c>
      <c r="F9681">
        <f>IF(AND(OR(s_tmchk="all",IF(ISERROR(MATCH(B9681,s_teams,0)),FALSE,TRUE)),OR(s_minsal="",s_minsal&lt;=D9681),OR(s_maxsal="",s_maxsal&gt;=D9681),OR(s_minyr="",s_minyr&lt;=A9681),OR(s_maxyr="",s_maxyr&gt;=A9681),OR(s_player="",s_player=C9681)),MAX(F$1:F9680)+1,0)</f>
        <v>0</v>
      </c>
    </row>
    <row r="9682" spans="1:6">
      <c r="A9682" s="20">
        <v>1998</v>
      </c>
      <c r="B9682" s="15" t="s">
        <v>73</v>
      </c>
      <c r="C9682" s="15" t="s">
        <v>5716</v>
      </c>
      <c r="D9682" s="24">
        <v>4000000</v>
      </c>
      <c r="E9682" t="str">
        <f>IF(D9682&lt;VLOOKUP(A9682,Min!A:B,2,FALSE),"Y","")</f>
        <v/>
      </c>
      <c r="F9682">
        <f>IF(AND(OR(s_tmchk="all",IF(ISERROR(MATCH(B9682,s_teams,0)),FALSE,TRUE)),OR(s_minsal="",s_minsal&lt;=D9682),OR(s_maxsal="",s_maxsal&gt;=D9682),OR(s_minyr="",s_minyr&lt;=A9682),OR(s_maxyr="",s_maxyr&gt;=A9682),OR(s_player="",s_player=C9682)),MAX(F$1:F9681)+1,0)</f>
        <v>0</v>
      </c>
    </row>
    <row r="9683" spans="1:6">
      <c r="A9683" s="20">
        <v>1998</v>
      </c>
      <c r="B9683" s="15" t="s">
        <v>73</v>
      </c>
      <c r="C9683" s="15" t="s">
        <v>4938</v>
      </c>
      <c r="D9683" s="24">
        <v>1560000</v>
      </c>
      <c r="E9683" t="str">
        <f>IF(D9683&lt;VLOOKUP(A9683,Min!A:B,2,FALSE),"Y","")</f>
        <v/>
      </c>
      <c r="F9683">
        <f>IF(AND(OR(s_tmchk="all",IF(ISERROR(MATCH(B9683,s_teams,0)),FALSE,TRUE)),OR(s_minsal="",s_minsal&lt;=D9683),OR(s_maxsal="",s_maxsal&gt;=D9683),OR(s_minyr="",s_minyr&lt;=A9683),OR(s_maxyr="",s_maxyr&gt;=A9683),OR(s_player="",s_player=C9683)),MAX(F$1:F9682)+1,0)</f>
        <v>0</v>
      </c>
    </row>
    <row r="9684" spans="1:6">
      <c r="A9684" s="20">
        <v>1998</v>
      </c>
      <c r="B9684" s="15" t="s">
        <v>73</v>
      </c>
      <c r="C9684" s="15" t="s">
        <v>5019</v>
      </c>
      <c r="D9684" s="24">
        <v>1472640</v>
      </c>
      <c r="E9684" t="str">
        <f>IF(D9684&lt;VLOOKUP(A9684,Min!A:B,2,FALSE),"Y","")</f>
        <v/>
      </c>
      <c r="F9684">
        <f>IF(AND(OR(s_tmchk="all",IF(ISERROR(MATCH(B9684,s_teams,0)),FALSE,TRUE)),OR(s_minsal="",s_minsal&lt;=D9684),OR(s_maxsal="",s_maxsal&gt;=D9684),OR(s_minyr="",s_minyr&lt;=A9684),OR(s_maxyr="",s_maxyr&gt;=A9684),OR(s_player="",s_player=C9684)),MAX(F$1:F9683)+1,0)</f>
        <v>0</v>
      </c>
    </row>
    <row r="9685" spans="1:6">
      <c r="A9685" s="20">
        <v>1998</v>
      </c>
      <c r="B9685" s="15" t="s">
        <v>73</v>
      </c>
      <c r="C9685" s="15" t="s">
        <v>6117</v>
      </c>
      <c r="D9685" s="24">
        <v>1470000</v>
      </c>
      <c r="E9685" t="str">
        <f>IF(D9685&lt;VLOOKUP(A9685,Min!A:B,2,FALSE),"Y","")</f>
        <v/>
      </c>
      <c r="F9685">
        <f>IF(AND(OR(s_tmchk="all",IF(ISERROR(MATCH(B9685,s_teams,0)),FALSE,TRUE)),OR(s_minsal="",s_minsal&lt;=D9685),OR(s_maxsal="",s_maxsal&gt;=D9685),OR(s_minyr="",s_minyr&lt;=A9685),OR(s_maxyr="",s_maxyr&gt;=A9685),OR(s_player="",s_player=C9685)),MAX(F$1:F9684)+1,0)</f>
        <v>0</v>
      </c>
    </row>
    <row r="9686" spans="1:6">
      <c r="A9686" s="20">
        <v>1998</v>
      </c>
      <c r="B9686" s="15" t="s">
        <v>73</v>
      </c>
      <c r="C9686" s="15" t="s">
        <v>4662</v>
      </c>
      <c r="D9686" s="24">
        <v>1000000</v>
      </c>
      <c r="E9686" t="str">
        <f>IF(D9686&lt;VLOOKUP(A9686,Min!A:B,2,FALSE),"Y","")</f>
        <v/>
      </c>
      <c r="F9686">
        <f>IF(AND(OR(s_tmchk="all",IF(ISERROR(MATCH(B9686,s_teams,0)),FALSE,TRUE)),OR(s_minsal="",s_minsal&lt;=D9686),OR(s_maxsal="",s_maxsal&gt;=D9686),OR(s_minyr="",s_minyr&lt;=A9686),OR(s_maxyr="",s_maxyr&gt;=A9686),OR(s_player="",s_player=C9686)),MAX(F$1:F9685)+1,0)</f>
        <v>0</v>
      </c>
    </row>
    <row r="9687" spans="1:6">
      <c r="A9687" s="20">
        <v>1998</v>
      </c>
      <c r="B9687" s="15" t="s">
        <v>73</v>
      </c>
      <c r="C9687" s="15" t="s">
        <v>5351</v>
      </c>
      <c r="D9687" s="24">
        <v>901880</v>
      </c>
      <c r="E9687" t="str">
        <f>IF(D9687&lt;VLOOKUP(A9687,Min!A:B,2,FALSE),"Y","")</f>
        <v/>
      </c>
      <c r="F9687">
        <f>IF(AND(OR(s_tmchk="all",IF(ISERROR(MATCH(B9687,s_teams,0)),FALSE,TRUE)),OR(s_minsal="",s_minsal&lt;=D9687),OR(s_maxsal="",s_maxsal&gt;=D9687),OR(s_minyr="",s_minyr&lt;=A9687),OR(s_maxyr="",s_maxyr&gt;=A9687),OR(s_player="",s_player=C9687)),MAX(F$1:F9686)+1,0)</f>
        <v>0</v>
      </c>
    </row>
    <row r="9688" spans="1:6">
      <c r="A9688" s="20">
        <v>1998</v>
      </c>
      <c r="B9688" s="15" t="s">
        <v>73</v>
      </c>
      <c r="C9688" s="15" t="s">
        <v>4815</v>
      </c>
      <c r="D9688" s="24">
        <v>750000</v>
      </c>
      <c r="E9688" t="str">
        <f>IF(D9688&lt;VLOOKUP(A9688,Min!A:B,2,FALSE),"Y","")</f>
        <v/>
      </c>
      <c r="F9688">
        <f>IF(AND(OR(s_tmchk="all",IF(ISERROR(MATCH(B9688,s_teams,0)),FALSE,TRUE)),OR(s_minsal="",s_minsal&lt;=D9688),OR(s_maxsal="",s_maxsal&gt;=D9688),OR(s_minyr="",s_minyr&lt;=A9688),OR(s_maxyr="",s_maxyr&gt;=A9688),OR(s_player="",s_player=C9688)),MAX(F$1:F9687)+1,0)</f>
        <v>0</v>
      </c>
    </row>
    <row r="9689" spans="1:6">
      <c r="A9689" s="20">
        <v>1998</v>
      </c>
      <c r="B9689" s="15" t="s">
        <v>73</v>
      </c>
      <c r="C9689" s="15" t="s">
        <v>4866</v>
      </c>
      <c r="D9689" s="24">
        <v>690000</v>
      </c>
      <c r="E9689" t="str">
        <f>IF(D9689&lt;VLOOKUP(A9689,Min!A:B,2,FALSE),"Y","")</f>
        <v/>
      </c>
      <c r="F9689">
        <f>IF(AND(OR(s_tmchk="all",IF(ISERROR(MATCH(B9689,s_teams,0)),FALSE,TRUE)),OR(s_minsal="",s_minsal&lt;=D9689),OR(s_maxsal="",s_maxsal&gt;=D9689),OR(s_minyr="",s_minyr&lt;=A9689),OR(s_maxyr="",s_maxyr&gt;=A9689),OR(s_player="",s_player=C9689)),MAX(F$1:F9688)+1,0)</f>
        <v>0</v>
      </c>
    </row>
    <row r="9690" spans="1:6">
      <c r="A9690" s="20">
        <v>1998</v>
      </c>
      <c r="B9690" s="15" t="s">
        <v>73</v>
      </c>
      <c r="C9690" s="15" t="s">
        <v>4701</v>
      </c>
      <c r="D9690" s="24">
        <v>607545</v>
      </c>
      <c r="E9690" t="str">
        <f>IF(D9690&lt;VLOOKUP(A9690,Min!A:B,2,FALSE),"Y","")</f>
        <v/>
      </c>
      <c r="F9690">
        <f>IF(AND(OR(s_tmchk="all",IF(ISERROR(MATCH(B9690,s_teams,0)),FALSE,TRUE)),OR(s_minsal="",s_minsal&lt;=D9690),OR(s_maxsal="",s_maxsal&gt;=D9690),OR(s_minyr="",s_minyr&lt;=A9690),OR(s_maxyr="",s_maxyr&gt;=A9690),OR(s_player="",s_player=C9690)),MAX(F$1:F9689)+1,0)</f>
        <v>0</v>
      </c>
    </row>
    <row r="9691" spans="1:6">
      <c r="A9691" s="20">
        <v>1998</v>
      </c>
      <c r="B9691" s="15" t="s">
        <v>73</v>
      </c>
      <c r="C9691" s="15" t="s">
        <v>4889</v>
      </c>
      <c r="D9691" s="24">
        <v>350000</v>
      </c>
      <c r="E9691" t="str">
        <f>IF(D9691&lt;VLOOKUP(A9691,Min!A:B,2,FALSE),"Y","")</f>
        <v/>
      </c>
      <c r="F9691">
        <f>IF(AND(OR(s_tmchk="all",IF(ISERROR(MATCH(B9691,s_teams,0)),FALSE,TRUE)),OR(s_minsal="",s_minsal&lt;=D9691),OR(s_maxsal="",s_maxsal&gt;=D9691),OR(s_minyr="",s_minyr&lt;=A9691),OR(s_maxyr="",s_maxyr&gt;=A9691),OR(s_player="",s_player=C9691)),MAX(F$1:F9690)+1,0)</f>
        <v>0</v>
      </c>
    </row>
    <row r="9692" spans="1:6">
      <c r="A9692" s="20">
        <v>1998</v>
      </c>
      <c r="B9692" s="15" t="s">
        <v>73</v>
      </c>
      <c r="C9692" s="15" t="s">
        <v>4942</v>
      </c>
      <c r="D9692" s="24">
        <v>326700</v>
      </c>
      <c r="E9692" t="str">
        <f>IF(D9692&lt;VLOOKUP(A9692,Min!A:B,2,FALSE),"Y","")</f>
        <v/>
      </c>
      <c r="F9692">
        <f>IF(AND(OR(s_tmchk="all",IF(ISERROR(MATCH(B9692,s_teams,0)),FALSE,TRUE)),OR(s_minsal="",s_minsal&lt;=D9692),OR(s_maxsal="",s_maxsal&gt;=D9692),OR(s_minyr="",s_minyr&lt;=A9692),OR(s_maxyr="",s_maxyr&gt;=A9692),OR(s_player="",s_player=C9692)),MAX(F$1:F9691)+1,0)</f>
        <v>0</v>
      </c>
    </row>
    <row r="9693" spans="1:6">
      <c r="A9693" s="20">
        <v>1998</v>
      </c>
      <c r="B9693" s="15" t="s">
        <v>73</v>
      </c>
      <c r="C9693" s="15" t="s">
        <v>5117</v>
      </c>
      <c r="D9693" s="24">
        <v>326700</v>
      </c>
      <c r="E9693" t="str">
        <f>IF(D9693&lt;VLOOKUP(A9693,Min!A:B,2,FALSE),"Y","")</f>
        <v/>
      </c>
      <c r="F9693">
        <f>IF(AND(OR(s_tmchk="all",IF(ISERROR(MATCH(B9693,s_teams,0)),FALSE,TRUE)),OR(s_minsal="",s_minsal&lt;=D9693),OR(s_maxsal="",s_maxsal&gt;=D9693),OR(s_minyr="",s_minyr&lt;=A9693),OR(s_maxyr="",s_maxyr&gt;=A9693),OR(s_player="",s_player=C9693)),MAX(F$1:F9692)+1,0)</f>
        <v>0</v>
      </c>
    </row>
    <row r="9694" spans="1:6">
      <c r="A9694" s="20">
        <v>1998</v>
      </c>
      <c r="B9694" s="15" t="s">
        <v>73</v>
      </c>
      <c r="C9694" s="15" t="s">
        <v>6061</v>
      </c>
      <c r="D9694" s="24">
        <v>272250</v>
      </c>
      <c r="E9694" t="str">
        <f>IF(D9694&lt;VLOOKUP(A9694,Min!A:B,2,FALSE),"Y","")</f>
        <v/>
      </c>
      <c r="F9694">
        <f>IF(AND(OR(s_tmchk="all",IF(ISERROR(MATCH(B9694,s_teams,0)),FALSE,TRUE)),OR(s_minsal="",s_minsal&lt;=D9694),OR(s_maxsal="",s_maxsal&gt;=D9694),OR(s_minyr="",s_minyr&lt;=A9694),OR(s_maxyr="",s_maxyr&gt;=A9694),OR(s_player="",s_player=C9694)),MAX(F$1:F9693)+1,0)</f>
        <v>0</v>
      </c>
    </row>
    <row r="9695" spans="1:6">
      <c r="A9695" s="20">
        <v>1998</v>
      </c>
      <c r="B9695" s="15" t="s">
        <v>73</v>
      </c>
      <c r="C9695" s="15" t="s">
        <v>5247</v>
      </c>
      <c r="D9695" s="24">
        <v>242250</v>
      </c>
      <c r="E9695" t="str">
        <f>IF(D9695&lt;VLOOKUP(A9695,Min!A:B,2,FALSE),"Y","")</f>
        <v/>
      </c>
      <c r="F9695">
        <f>IF(AND(OR(s_tmchk="all",IF(ISERROR(MATCH(B9695,s_teams,0)),FALSE,TRUE)),OR(s_minsal="",s_minsal&lt;=D9695),OR(s_maxsal="",s_maxsal&gt;=D9695),OR(s_minyr="",s_minyr&lt;=A9695),OR(s_maxyr="",s_maxyr&gt;=A9695),OR(s_player="",s_player=C9695)),MAX(F$1:F9694)+1,0)</f>
        <v>0</v>
      </c>
    </row>
    <row r="9696" spans="1:6">
      <c r="A9696" s="20">
        <v>1998</v>
      </c>
      <c r="B9696" s="15" t="s">
        <v>73</v>
      </c>
      <c r="C9696" s="15" t="s">
        <v>4559</v>
      </c>
      <c r="D9696" s="24">
        <v>20700</v>
      </c>
      <c r="E9696" t="str">
        <f>IF(D9696&lt;VLOOKUP(A9696,Min!A:B,2,FALSE),"Y","")</f>
        <v>Y</v>
      </c>
      <c r="F9696">
        <f>IF(AND(OR(s_tmchk="all",IF(ISERROR(MATCH(B9696,s_teams,0)),FALSE,TRUE)),OR(s_minsal="",s_minsal&lt;=D9696),OR(s_maxsal="",s_maxsal&gt;=D9696),OR(s_minyr="",s_minyr&lt;=A9696),OR(s_maxyr="",s_maxyr&gt;=A9696),OR(s_player="",s_player=C9696)),MAX(F$1:F9695)+1,0)</f>
        <v>0</v>
      </c>
    </row>
    <row r="9697" spans="1:6">
      <c r="A9697" s="20">
        <v>1998</v>
      </c>
      <c r="B9697" s="15" t="s">
        <v>73</v>
      </c>
      <c r="C9697" s="15" t="s">
        <v>5846</v>
      </c>
      <c r="D9697" s="24">
        <v>5000</v>
      </c>
      <c r="E9697" t="str">
        <f>IF(D9697&lt;VLOOKUP(A9697,Min!A:B,2,FALSE),"Y","")</f>
        <v>Y</v>
      </c>
      <c r="F9697">
        <f>IF(AND(OR(s_tmchk="all",IF(ISERROR(MATCH(B9697,s_teams,0)),FALSE,TRUE)),OR(s_minsal="",s_minsal&lt;=D9697),OR(s_maxsal="",s_maxsal&gt;=D9697),OR(s_minyr="",s_minyr&lt;=A9697),OR(s_maxyr="",s_maxyr&gt;=A9697),OR(s_player="",s_player=C9697)),MAX(F$1:F9696)+1,0)</f>
        <v>0</v>
      </c>
    </row>
    <row r="9698" spans="1:6">
      <c r="A9698" s="20">
        <v>1998</v>
      </c>
      <c r="B9698" s="15" t="s">
        <v>75</v>
      </c>
      <c r="C9698" s="15" t="s">
        <v>4948</v>
      </c>
      <c r="D9698" s="24">
        <v>8002800</v>
      </c>
      <c r="E9698" t="str">
        <f>IF(D9698&lt;VLOOKUP(A9698,Min!A:B,2,FALSE),"Y","")</f>
        <v/>
      </c>
      <c r="F9698">
        <f>IF(AND(OR(s_tmchk="all",IF(ISERROR(MATCH(B9698,s_teams,0)),FALSE,TRUE)),OR(s_minsal="",s_minsal&lt;=D9698),OR(s_maxsal="",s_maxsal&gt;=D9698),OR(s_minyr="",s_minyr&lt;=A9698),OR(s_maxyr="",s_maxyr&gt;=A9698),OR(s_player="",s_player=C9698)),MAX(F$1:F9697)+1,0)</f>
        <v>0</v>
      </c>
    </row>
    <row r="9699" spans="1:6">
      <c r="A9699" s="20">
        <v>1998</v>
      </c>
      <c r="B9699" s="15" t="s">
        <v>75</v>
      </c>
      <c r="C9699" s="15" t="s">
        <v>5302</v>
      </c>
      <c r="D9699" s="24">
        <v>4600000</v>
      </c>
      <c r="E9699" t="str">
        <f>IF(D9699&lt;VLOOKUP(A9699,Min!A:B,2,FALSE),"Y","")</f>
        <v/>
      </c>
      <c r="F9699">
        <f>IF(AND(OR(s_tmchk="all",IF(ISERROR(MATCH(B9699,s_teams,0)),FALSE,TRUE)),OR(s_minsal="",s_minsal&lt;=D9699),OR(s_maxsal="",s_maxsal&gt;=D9699),OR(s_minyr="",s_minyr&lt;=A9699),OR(s_maxyr="",s_maxyr&gt;=A9699),OR(s_player="",s_player=C9699)),MAX(F$1:F9698)+1,0)</f>
        <v>0</v>
      </c>
    </row>
    <row r="9700" spans="1:6">
      <c r="A9700" s="20">
        <v>1998</v>
      </c>
      <c r="B9700" s="15" t="s">
        <v>75</v>
      </c>
      <c r="C9700" s="15" t="s">
        <v>4550</v>
      </c>
      <c r="D9700" s="24">
        <v>3128640</v>
      </c>
      <c r="E9700" t="str">
        <f>IF(D9700&lt;VLOOKUP(A9700,Min!A:B,2,FALSE),"Y","")</f>
        <v/>
      </c>
      <c r="F9700">
        <f>IF(AND(OR(s_tmchk="all",IF(ISERROR(MATCH(B9700,s_teams,0)),FALSE,TRUE)),OR(s_minsal="",s_minsal&lt;=D9700),OR(s_maxsal="",s_maxsal&gt;=D9700),OR(s_minyr="",s_minyr&lt;=A9700),OR(s_maxyr="",s_maxyr&gt;=A9700),OR(s_player="",s_player=C9700)),MAX(F$1:F9699)+1,0)</f>
        <v>0</v>
      </c>
    </row>
    <row r="9701" spans="1:6">
      <c r="A9701" s="20">
        <v>1998</v>
      </c>
      <c r="B9701" s="15" t="s">
        <v>75</v>
      </c>
      <c r="C9701" s="15" t="s">
        <v>5943</v>
      </c>
      <c r="D9701" s="24">
        <v>2850000</v>
      </c>
      <c r="E9701" t="str">
        <f>IF(D9701&lt;VLOOKUP(A9701,Min!A:B,2,FALSE),"Y","")</f>
        <v/>
      </c>
      <c r="F9701">
        <f>IF(AND(OR(s_tmchk="all",IF(ISERROR(MATCH(B9701,s_teams,0)),FALSE,TRUE)),OR(s_minsal="",s_minsal&lt;=D9701),OR(s_maxsal="",s_maxsal&gt;=D9701),OR(s_minyr="",s_minyr&lt;=A9701),OR(s_maxyr="",s_maxyr&gt;=A9701),OR(s_player="",s_player=C9701)),MAX(F$1:F9700)+1,0)</f>
        <v>0</v>
      </c>
    </row>
    <row r="9702" spans="1:6">
      <c r="A9702" s="20">
        <v>1998</v>
      </c>
      <c r="B9702" s="15" t="s">
        <v>75</v>
      </c>
      <c r="C9702" s="15" t="s">
        <v>4811</v>
      </c>
      <c r="D9702" s="24">
        <v>2800000</v>
      </c>
      <c r="E9702" t="str">
        <f>IF(D9702&lt;VLOOKUP(A9702,Min!A:B,2,FALSE),"Y","")</f>
        <v/>
      </c>
      <c r="F9702">
        <f>IF(AND(OR(s_tmchk="all",IF(ISERROR(MATCH(B9702,s_teams,0)),FALSE,TRUE)),OR(s_minsal="",s_minsal&lt;=D9702),OR(s_maxsal="",s_maxsal&gt;=D9702),OR(s_minyr="",s_minyr&lt;=A9702),OR(s_maxyr="",s_maxyr&gt;=A9702),OR(s_player="",s_player=C9702)),MAX(F$1:F9701)+1,0)</f>
        <v>0</v>
      </c>
    </row>
    <row r="9703" spans="1:6">
      <c r="A9703" s="20">
        <v>1998</v>
      </c>
      <c r="B9703" s="15" t="s">
        <v>75</v>
      </c>
      <c r="C9703" s="15" t="s">
        <v>3691</v>
      </c>
      <c r="D9703" s="24">
        <v>2583360</v>
      </c>
      <c r="E9703" t="str">
        <f>IF(D9703&lt;VLOOKUP(A9703,Min!A:B,2,FALSE),"Y","")</f>
        <v/>
      </c>
      <c r="F9703">
        <f>IF(AND(OR(s_tmchk="all",IF(ISERROR(MATCH(B9703,s_teams,0)),FALSE,TRUE)),OR(s_minsal="",s_minsal&lt;=D9703),OR(s_maxsal="",s_maxsal&gt;=D9703),OR(s_minyr="",s_minyr&lt;=A9703),OR(s_maxyr="",s_maxyr&gt;=A9703),OR(s_player="",s_player=C9703)),MAX(F$1:F9702)+1,0)</f>
        <v>0</v>
      </c>
    </row>
    <row r="9704" spans="1:6">
      <c r="A9704" s="20">
        <v>1998</v>
      </c>
      <c r="B9704" s="15" t="s">
        <v>75</v>
      </c>
      <c r="C9704" s="15" t="s">
        <v>6067</v>
      </c>
      <c r="D9704" s="24">
        <v>1614240</v>
      </c>
      <c r="E9704" t="str">
        <f>IF(D9704&lt;VLOOKUP(A9704,Min!A:B,2,FALSE),"Y","")</f>
        <v/>
      </c>
      <c r="F9704">
        <f>IF(AND(OR(s_tmchk="all",IF(ISERROR(MATCH(B9704,s_teams,0)),FALSE,TRUE)),OR(s_minsal="",s_minsal&lt;=D9704),OR(s_maxsal="",s_maxsal&gt;=D9704),OR(s_minyr="",s_minyr&lt;=A9704),OR(s_maxyr="",s_maxyr&gt;=A9704),OR(s_player="",s_player=C9704)),MAX(F$1:F9703)+1,0)</f>
        <v>0</v>
      </c>
    </row>
    <row r="9705" spans="1:6">
      <c r="A9705" s="20">
        <v>1998</v>
      </c>
      <c r="B9705" s="15" t="s">
        <v>75</v>
      </c>
      <c r="C9705" s="15" t="s">
        <v>5048</v>
      </c>
      <c r="D9705" s="24">
        <v>1520000</v>
      </c>
      <c r="E9705" t="str">
        <f>IF(D9705&lt;VLOOKUP(A9705,Min!A:B,2,FALSE),"Y","")</f>
        <v/>
      </c>
      <c r="F9705">
        <f>IF(AND(OR(s_tmchk="all",IF(ISERROR(MATCH(B9705,s_teams,0)),FALSE,TRUE)),OR(s_minsal="",s_minsal&lt;=D9705),OR(s_maxsal="",s_maxsal&gt;=D9705),OR(s_minyr="",s_minyr&lt;=A9705),OR(s_maxyr="",s_maxyr&gt;=A9705),OR(s_player="",s_player=C9705)),MAX(F$1:F9704)+1,0)</f>
        <v>0</v>
      </c>
    </row>
    <row r="9706" spans="1:6">
      <c r="A9706" s="20">
        <v>1998</v>
      </c>
      <c r="B9706" s="15" t="s">
        <v>75</v>
      </c>
      <c r="C9706" s="15" t="s">
        <v>5837</v>
      </c>
      <c r="D9706" s="24">
        <v>1430000</v>
      </c>
      <c r="E9706" t="str">
        <f>IF(D9706&lt;VLOOKUP(A9706,Min!A:B,2,FALSE),"Y","")</f>
        <v/>
      </c>
      <c r="F9706">
        <f>IF(AND(OR(s_tmchk="all",IF(ISERROR(MATCH(B9706,s_teams,0)),FALSE,TRUE)),OR(s_minsal="",s_minsal&lt;=D9706),OR(s_maxsal="",s_maxsal&gt;=D9706),OR(s_minyr="",s_minyr&lt;=A9706),OR(s_maxyr="",s_maxyr&gt;=A9706),OR(s_player="",s_player=C9706)),MAX(F$1:F9705)+1,0)</f>
        <v>0</v>
      </c>
    </row>
    <row r="9707" spans="1:6">
      <c r="A9707" s="20">
        <v>1998</v>
      </c>
      <c r="B9707" s="15" t="s">
        <v>75</v>
      </c>
      <c r="C9707" s="15" t="s">
        <v>6044</v>
      </c>
      <c r="D9707" s="24">
        <v>1000000</v>
      </c>
      <c r="E9707" t="str">
        <f>IF(D9707&lt;VLOOKUP(A9707,Min!A:B,2,FALSE),"Y","")</f>
        <v/>
      </c>
      <c r="F9707">
        <f>IF(AND(OR(s_tmchk="all",IF(ISERROR(MATCH(B9707,s_teams,0)),FALSE,TRUE)),OR(s_minsal="",s_minsal&lt;=D9707),OR(s_maxsal="",s_maxsal&gt;=D9707),OR(s_minyr="",s_minyr&lt;=A9707),OR(s_maxyr="",s_maxyr&gt;=A9707),OR(s_player="",s_player=C9707)),MAX(F$1:F9706)+1,0)</f>
        <v>0</v>
      </c>
    </row>
    <row r="9708" spans="1:6">
      <c r="A9708" s="20">
        <v>1998</v>
      </c>
      <c r="B9708" s="15" t="s">
        <v>75</v>
      </c>
      <c r="C9708" s="15" t="s">
        <v>4601</v>
      </c>
      <c r="D9708" s="24">
        <v>754080</v>
      </c>
      <c r="E9708" t="str">
        <f>IF(D9708&lt;VLOOKUP(A9708,Min!A:B,2,FALSE),"Y","")</f>
        <v/>
      </c>
      <c r="F9708">
        <f>IF(AND(OR(s_tmchk="all",IF(ISERROR(MATCH(B9708,s_teams,0)),FALSE,TRUE)),OR(s_minsal="",s_minsal&lt;=D9708),OR(s_maxsal="",s_maxsal&gt;=D9708),OR(s_minyr="",s_minyr&lt;=A9708),OR(s_maxyr="",s_maxyr&gt;=A9708),OR(s_player="",s_player=C9708)),MAX(F$1:F9707)+1,0)</f>
        <v>0</v>
      </c>
    </row>
    <row r="9709" spans="1:6">
      <c r="A9709" s="20">
        <v>1998</v>
      </c>
      <c r="B9709" s="15" t="s">
        <v>75</v>
      </c>
      <c r="C9709" s="15" t="s">
        <v>4996</v>
      </c>
      <c r="D9709" s="24">
        <v>326700</v>
      </c>
      <c r="E9709" t="str">
        <f>IF(D9709&lt;VLOOKUP(A9709,Min!A:B,2,FALSE),"Y","")</f>
        <v/>
      </c>
      <c r="F9709">
        <f>IF(AND(OR(s_tmchk="all",IF(ISERROR(MATCH(B9709,s_teams,0)),FALSE,TRUE)),OR(s_minsal="",s_minsal&lt;=D9709),OR(s_maxsal="",s_maxsal&gt;=D9709),OR(s_minyr="",s_minyr&lt;=A9709),OR(s_maxyr="",s_maxyr&gt;=A9709),OR(s_player="",s_player=C9709)),MAX(F$1:F9708)+1,0)</f>
        <v>0</v>
      </c>
    </row>
    <row r="9710" spans="1:6">
      <c r="A9710" s="20">
        <v>1998</v>
      </c>
      <c r="B9710" s="15" t="s">
        <v>75</v>
      </c>
      <c r="C9710" s="15" t="s">
        <v>5586</v>
      </c>
      <c r="D9710" s="24">
        <v>326700</v>
      </c>
      <c r="E9710" t="str">
        <f>IF(D9710&lt;VLOOKUP(A9710,Min!A:B,2,FALSE),"Y","")</f>
        <v/>
      </c>
      <c r="F9710">
        <f>IF(AND(OR(s_tmchk="all",IF(ISERROR(MATCH(B9710,s_teams,0)),FALSE,TRUE)),OR(s_minsal="",s_minsal&lt;=D9710),OR(s_maxsal="",s_maxsal&gt;=D9710),OR(s_minyr="",s_minyr&lt;=A9710),OR(s_maxyr="",s_maxyr&gt;=A9710),OR(s_player="",s_player=C9710)),MAX(F$1:F9709)+1,0)</f>
        <v>0</v>
      </c>
    </row>
    <row r="9711" spans="1:6">
      <c r="A9711" s="20">
        <v>1998</v>
      </c>
      <c r="B9711" s="15" t="s">
        <v>75</v>
      </c>
      <c r="C9711" s="15" t="s">
        <v>5394</v>
      </c>
      <c r="D9711" s="24">
        <v>242000</v>
      </c>
      <c r="E9711" t="str">
        <f>IF(D9711&lt;VLOOKUP(A9711,Min!A:B,2,FALSE),"Y","")</f>
        <v/>
      </c>
      <c r="F9711">
        <f>IF(AND(OR(s_tmchk="all",IF(ISERROR(MATCH(B9711,s_teams,0)),FALSE,TRUE)),OR(s_minsal="",s_minsal&lt;=D9711),OR(s_maxsal="",s_maxsal&gt;=D9711),OR(s_minyr="",s_minyr&lt;=A9711),OR(s_maxyr="",s_maxyr&gt;=A9711),OR(s_player="",s_player=C9711)),MAX(F$1:F9710)+1,0)</f>
        <v>0</v>
      </c>
    </row>
    <row r="9712" spans="1:6">
      <c r="A9712" s="20">
        <v>1998</v>
      </c>
      <c r="B9712" s="15" t="s">
        <v>75</v>
      </c>
      <c r="C9712" s="15" t="s">
        <v>5559</v>
      </c>
      <c r="D9712" s="24">
        <v>242000</v>
      </c>
      <c r="E9712" t="str">
        <f>IF(D9712&lt;VLOOKUP(A9712,Min!A:B,2,FALSE),"Y","")</f>
        <v/>
      </c>
      <c r="F9712">
        <f>IF(AND(OR(s_tmchk="all",IF(ISERROR(MATCH(B9712,s_teams,0)),FALSE,TRUE)),OR(s_minsal="",s_minsal&lt;=D9712),OR(s_maxsal="",s_maxsal&gt;=D9712),OR(s_minyr="",s_minyr&lt;=A9712),OR(s_maxyr="",s_maxyr&gt;=A9712),OR(s_player="",s_player=C9712)),MAX(F$1:F9711)+1,0)</f>
        <v>0</v>
      </c>
    </row>
    <row r="9713" spans="1:6">
      <c r="A9713" s="20">
        <v>1998</v>
      </c>
      <c r="B9713" s="15" t="s">
        <v>76</v>
      </c>
      <c r="C9713" s="15" t="s">
        <v>5436</v>
      </c>
      <c r="D9713" s="24">
        <v>8000000</v>
      </c>
      <c r="E9713" t="str">
        <f>IF(D9713&lt;VLOOKUP(A9713,Min!A:B,2,FALSE),"Y","")</f>
        <v/>
      </c>
      <c r="F9713">
        <f>IF(AND(OR(s_tmchk="all",IF(ISERROR(MATCH(B9713,s_teams,0)),FALSE,TRUE)),OR(s_minsal="",s_minsal&lt;=D9713),OR(s_maxsal="",s_maxsal&gt;=D9713),OR(s_minyr="",s_minyr&lt;=A9713),OR(s_maxyr="",s_maxyr&gt;=A9713),OR(s_player="",s_player=C9713)),MAX(F$1:F9712)+1,0)</f>
        <v>0</v>
      </c>
    </row>
    <row r="9714" spans="1:6">
      <c r="A9714" s="20">
        <v>1998</v>
      </c>
      <c r="B9714" s="15" t="s">
        <v>76</v>
      </c>
      <c r="C9714" s="15" t="s">
        <v>4877</v>
      </c>
      <c r="D9714" s="24">
        <v>6833333</v>
      </c>
      <c r="E9714" t="str">
        <f>IF(D9714&lt;VLOOKUP(A9714,Min!A:B,2,FALSE),"Y","")</f>
        <v/>
      </c>
      <c r="F9714">
        <f>IF(AND(OR(s_tmchk="all",IF(ISERROR(MATCH(B9714,s_teams,0)),FALSE,TRUE)),OR(s_minsal="",s_minsal&lt;=D9714),OR(s_maxsal="",s_maxsal&gt;=D9714),OR(s_minyr="",s_minyr&lt;=A9714),OR(s_maxyr="",s_maxyr&gt;=A9714),OR(s_player="",s_player=C9714)),MAX(F$1:F9713)+1,0)</f>
        <v>0</v>
      </c>
    </row>
    <row r="9715" spans="1:6">
      <c r="A9715" s="20">
        <v>1998</v>
      </c>
      <c r="B9715" s="15" t="s">
        <v>76</v>
      </c>
      <c r="C9715" s="15" t="s">
        <v>4187</v>
      </c>
      <c r="D9715" s="24">
        <v>5223333</v>
      </c>
      <c r="E9715" t="str">
        <f>IF(D9715&lt;VLOOKUP(A9715,Min!A:B,2,FALSE),"Y","")</f>
        <v/>
      </c>
      <c r="F9715">
        <f>IF(AND(OR(s_tmchk="all",IF(ISERROR(MATCH(B9715,s_teams,0)),FALSE,TRUE)),OR(s_minsal="",s_minsal&lt;=D9715),OR(s_maxsal="",s_maxsal&gt;=D9715),OR(s_minyr="",s_minyr&lt;=A9715),OR(s_maxyr="",s_maxyr&gt;=A9715),OR(s_player="",s_player=C9715)),MAX(F$1:F9714)+1,0)</f>
        <v>0</v>
      </c>
    </row>
    <row r="9716" spans="1:6">
      <c r="A9716" s="20">
        <v>1998</v>
      </c>
      <c r="B9716" s="15" t="s">
        <v>76</v>
      </c>
      <c r="C9716" s="15" t="s">
        <v>5348</v>
      </c>
      <c r="D9716" s="24">
        <v>4550000</v>
      </c>
      <c r="E9716" t="str">
        <f>IF(D9716&lt;VLOOKUP(A9716,Min!A:B,2,FALSE),"Y","")</f>
        <v/>
      </c>
      <c r="F9716">
        <f>IF(AND(OR(s_tmchk="all",IF(ISERROR(MATCH(B9716,s_teams,0)),FALSE,TRUE)),OR(s_minsal="",s_minsal&lt;=D9716),OR(s_maxsal="",s_maxsal&gt;=D9716),OR(s_minyr="",s_minyr&lt;=A9716),OR(s_maxyr="",s_maxyr&gt;=A9716),OR(s_player="",s_player=C9716)),MAX(F$1:F9715)+1,0)</f>
        <v>0</v>
      </c>
    </row>
    <row r="9717" spans="1:6">
      <c r="A9717" s="20">
        <v>1998</v>
      </c>
      <c r="B9717" s="15" t="s">
        <v>76</v>
      </c>
      <c r="C9717" s="15" t="s">
        <v>4616</v>
      </c>
      <c r="D9717" s="24">
        <v>2876640</v>
      </c>
      <c r="E9717" t="str">
        <f>IF(D9717&lt;VLOOKUP(A9717,Min!A:B,2,FALSE),"Y","")</f>
        <v/>
      </c>
      <c r="F9717">
        <f>IF(AND(OR(s_tmchk="all",IF(ISERROR(MATCH(B9717,s_teams,0)),FALSE,TRUE)),OR(s_minsal="",s_minsal&lt;=D9717),OR(s_maxsal="",s_maxsal&gt;=D9717),OR(s_minyr="",s_minyr&lt;=A9717),OR(s_maxyr="",s_maxyr&gt;=A9717),OR(s_player="",s_player=C9717)),MAX(F$1:F9716)+1,0)</f>
        <v>0</v>
      </c>
    </row>
    <row r="9718" spans="1:6">
      <c r="A9718" s="20">
        <v>1998</v>
      </c>
      <c r="B9718" s="15" t="s">
        <v>76</v>
      </c>
      <c r="C9718" s="15" t="s">
        <v>4748</v>
      </c>
      <c r="D9718" s="24">
        <v>2605000</v>
      </c>
      <c r="E9718" t="str">
        <f>IF(D9718&lt;VLOOKUP(A9718,Min!A:B,2,FALSE),"Y","")</f>
        <v/>
      </c>
      <c r="F9718">
        <f>IF(AND(OR(s_tmchk="all",IF(ISERROR(MATCH(B9718,s_teams,0)),FALSE,TRUE)),OR(s_minsal="",s_minsal&lt;=D9718),OR(s_maxsal="",s_maxsal&gt;=D9718),OR(s_minyr="",s_minyr&lt;=A9718),OR(s_maxyr="",s_maxyr&gt;=A9718),OR(s_player="",s_player=C9718)),MAX(F$1:F9717)+1,0)</f>
        <v>0</v>
      </c>
    </row>
    <row r="9719" spans="1:6">
      <c r="A9719" s="20">
        <v>1998</v>
      </c>
      <c r="B9719" s="15" t="s">
        <v>76</v>
      </c>
      <c r="C9719" s="15" t="s">
        <v>5585</v>
      </c>
      <c r="D9719" s="24">
        <v>2250000</v>
      </c>
      <c r="E9719" t="str">
        <f>IF(D9719&lt;VLOOKUP(A9719,Min!A:B,2,FALSE),"Y","")</f>
        <v/>
      </c>
      <c r="F9719">
        <f>IF(AND(OR(s_tmchk="all",IF(ISERROR(MATCH(B9719,s_teams,0)),FALSE,TRUE)),OR(s_minsal="",s_minsal&lt;=D9719),OR(s_maxsal="",s_maxsal&gt;=D9719),OR(s_minyr="",s_minyr&lt;=A9719),OR(s_maxyr="",s_maxyr&gt;=A9719),OR(s_player="",s_player=C9719)),MAX(F$1:F9718)+1,0)</f>
        <v>0</v>
      </c>
    </row>
    <row r="9720" spans="1:6">
      <c r="A9720" s="20">
        <v>1998</v>
      </c>
      <c r="B9720" s="15" t="s">
        <v>76</v>
      </c>
      <c r="C9720" s="15" t="s">
        <v>1999</v>
      </c>
      <c r="D9720" s="24">
        <v>1053360</v>
      </c>
      <c r="E9720" t="str">
        <f>IF(D9720&lt;VLOOKUP(A9720,Min!A:B,2,FALSE),"Y","")</f>
        <v/>
      </c>
      <c r="F9720">
        <f>IF(AND(OR(s_tmchk="all",IF(ISERROR(MATCH(B9720,s_teams,0)),FALSE,TRUE)),OR(s_minsal="",s_minsal&lt;=D9720),OR(s_maxsal="",s_maxsal&gt;=D9720),OR(s_minyr="",s_minyr&lt;=A9720),OR(s_maxyr="",s_maxyr&gt;=A9720),OR(s_player="",s_player=C9720)),MAX(F$1:F9719)+1,0)</f>
        <v>0</v>
      </c>
    </row>
    <row r="9721" spans="1:6">
      <c r="A9721" s="20">
        <v>1998</v>
      </c>
      <c r="B9721" s="15" t="s">
        <v>76</v>
      </c>
      <c r="C9721" s="15" t="s">
        <v>4814</v>
      </c>
      <c r="D9721" s="24">
        <v>1000000</v>
      </c>
      <c r="E9721" t="str">
        <f>IF(D9721&lt;VLOOKUP(A9721,Min!A:B,2,FALSE),"Y","")</f>
        <v/>
      </c>
      <c r="F9721">
        <f>IF(AND(OR(s_tmchk="all",IF(ISERROR(MATCH(B9721,s_teams,0)),FALSE,TRUE)),OR(s_minsal="",s_minsal&lt;=D9721),OR(s_maxsal="",s_maxsal&gt;=D9721),OR(s_minyr="",s_minyr&lt;=A9721),OR(s_maxyr="",s_maxyr&gt;=A9721),OR(s_player="",s_player=C9721)),MAX(F$1:F9720)+1,0)</f>
        <v>0</v>
      </c>
    </row>
    <row r="9722" spans="1:6">
      <c r="A9722" s="20">
        <v>1998</v>
      </c>
      <c r="B9722" s="15" t="s">
        <v>76</v>
      </c>
      <c r="C9722" s="15" t="s">
        <v>5520</v>
      </c>
      <c r="D9722" s="24">
        <v>722760</v>
      </c>
      <c r="E9722" t="str">
        <f>IF(D9722&lt;VLOOKUP(A9722,Min!A:B,2,FALSE),"Y","")</f>
        <v/>
      </c>
      <c r="F9722">
        <f>IF(AND(OR(s_tmchk="all",IF(ISERROR(MATCH(B9722,s_teams,0)),FALSE,TRUE)),OR(s_minsal="",s_minsal&lt;=D9722),OR(s_maxsal="",s_maxsal&gt;=D9722),OR(s_minyr="",s_minyr&lt;=A9722),OR(s_maxyr="",s_maxyr&gt;=A9722),OR(s_player="",s_player=C9722)),MAX(F$1:F9721)+1,0)</f>
        <v>0</v>
      </c>
    </row>
    <row r="9723" spans="1:6">
      <c r="A9723" s="20">
        <v>1998</v>
      </c>
      <c r="B9723" s="15" t="s">
        <v>76</v>
      </c>
      <c r="C9723" s="15" t="s">
        <v>5573</v>
      </c>
      <c r="D9723" s="24">
        <v>630000</v>
      </c>
      <c r="E9723" t="str">
        <f>IF(D9723&lt;VLOOKUP(A9723,Min!A:B,2,FALSE),"Y","")</f>
        <v/>
      </c>
      <c r="F9723">
        <f>IF(AND(OR(s_tmchk="all",IF(ISERROR(MATCH(B9723,s_teams,0)),FALSE,TRUE)),OR(s_minsal="",s_minsal&lt;=D9723),OR(s_maxsal="",s_maxsal&gt;=D9723),OR(s_minyr="",s_minyr&lt;=A9723),OR(s_maxyr="",s_maxyr&gt;=A9723),OR(s_player="",s_player=C9723)),MAX(F$1:F9722)+1,0)</f>
        <v>0</v>
      </c>
    </row>
    <row r="9724" spans="1:6">
      <c r="A9724" s="20">
        <v>1998</v>
      </c>
      <c r="B9724" s="15" t="s">
        <v>76</v>
      </c>
      <c r="C9724" s="15" t="s">
        <v>5835</v>
      </c>
      <c r="D9724" s="24">
        <v>326700</v>
      </c>
      <c r="E9724" t="str">
        <f>IF(D9724&lt;VLOOKUP(A9724,Min!A:B,2,FALSE),"Y","")</f>
        <v/>
      </c>
      <c r="F9724">
        <f>IF(AND(OR(s_tmchk="all",IF(ISERROR(MATCH(B9724,s_teams,0)),FALSE,TRUE)),OR(s_minsal="",s_minsal&lt;=D9724),OR(s_maxsal="",s_maxsal&gt;=D9724),OR(s_minyr="",s_minyr&lt;=A9724),OR(s_maxyr="",s_maxyr&gt;=A9724),OR(s_player="",s_player=C9724)),MAX(F$1:F9723)+1,0)</f>
        <v>0</v>
      </c>
    </row>
    <row r="9725" spans="1:6">
      <c r="A9725" s="20">
        <v>1998</v>
      </c>
      <c r="B9725" s="15" t="s">
        <v>76</v>
      </c>
      <c r="C9725" s="15" t="s">
        <v>5107</v>
      </c>
      <c r="D9725" s="24">
        <v>272250</v>
      </c>
      <c r="E9725" t="str">
        <f>IF(D9725&lt;VLOOKUP(A9725,Min!A:B,2,FALSE),"Y","")</f>
        <v/>
      </c>
      <c r="F9725">
        <f>IF(AND(OR(s_tmchk="all",IF(ISERROR(MATCH(B9725,s_teams,0)),FALSE,TRUE)),OR(s_minsal="",s_minsal&lt;=D9725),OR(s_maxsal="",s_maxsal&gt;=D9725),OR(s_minyr="",s_minyr&lt;=A9725),OR(s_maxyr="",s_maxyr&gt;=A9725),OR(s_player="",s_player=C9725)),MAX(F$1:F9724)+1,0)</f>
        <v>0</v>
      </c>
    </row>
    <row r="9726" spans="1:6">
      <c r="A9726" s="20">
        <v>1998</v>
      </c>
      <c r="B9726" s="15" t="s">
        <v>76</v>
      </c>
      <c r="C9726" s="15" t="s">
        <v>5164</v>
      </c>
      <c r="D9726" s="24">
        <v>272250</v>
      </c>
      <c r="E9726" t="str">
        <f>IF(D9726&lt;VLOOKUP(A9726,Min!A:B,2,FALSE),"Y","")</f>
        <v/>
      </c>
      <c r="F9726">
        <f>IF(AND(OR(s_tmchk="all",IF(ISERROR(MATCH(B9726,s_teams,0)),FALSE,TRUE)),OR(s_minsal="",s_minsal&lt;=D9726),OR(s_maxsal="",s_maxsal&gt;=D9726),OR(s_minyr="",s_minyr&lt;=A9726),OR(s_maxyr="",s_maxyr&gt;=A9726),OR(s_player="",s_player=C9726)),MAX(F$1:F9725)+1,0)</f>
        <v>0</v>
      </c>
    </row>
    <row r="9727" spans="1:6">
      <c r="A9727" s="20">
        <v>1998</v>
      </c>
      <c r="B9727" s="15" t="s">
        <v>76</v>
      </c>
      <c r="C9727" s="15" t="s">
        <v>6081</v>
      </c>
      <c r="D9727" s="24">
        <v>272250</v>
      </c>
      <c r="E9727" t="str">
        <f>IF(D9727&lt;VLOOKUP(A9727,Min!A:B,2,FALSE),"Y","")</f>
        <v/>
      </c>
      <c r="F9727">
        <f>IF(AND(OR(s_tmchk="all",IF(ISERROR(MATCH(B9727,s_teams,0)),FALSE,TRUE)),OR(s_minsal="",s_minsal&lt;=D9727),OR(s_maxsal="",s_maxsal&gt;=D9727),OR(s_minyr="",s_minyr&lt;=A9727),OR(s_maxyr="",s_maxyr&gt;=A9727),OR(s_player="",s_player=C9727)),MAX(F$1:F9726)+1,0)</f>
        <v>0</v>
      </c>
    </row>
    <row r="9728" spans="1:6">
      <c r="A9728" s="20">
        <v>1998</v>
      </c>
      <c r="B9728" s="15" t="s">
        <v>76</v>
      </c>
      <c r="C9728" s="15" t="s">
        <v>6186</v>
      </c>
      <c r="D9728" s="24">
        <v>50000</v>
      </c>
      <c r="E9728" t="str">
        <f>IF(D9728&lt;VLOOKUP(A9728,Min!A:B,2,FALSE),"Y","")</f>
        <v>Y</v>
      </c>
      <c r="F9728">
        <f>IF(AND(OR(s_tmchk="all",IF(ISERROR(MATCH(B9728,s_teams,0)),FALSE,TRUE)),OR(s_minsal="",s_minsal&lt;=D9728),OR(s_maxsal="",s_maxsal&gt;=D9728),OR(s_minyr="",s_minyr&lt;=A9728),OR(s_maxyr="",s_maxyr&gt;=A9728),OR(s_player="",s_player=C9728)),MAX(F$1:F9727)+1,0)</f>
        <v>0</v>
      </c>
    </row>
    <row r="9729" spans="1:6">
      <c r="A9729" s="20">
        <v>1998</v>
      </c>
      <c r="B9729" s="15" t="s">
        <v>79</v>
      </c>
      <c r="C9729" s="15" t="s">
        <v>5418</v>
      </c>
      <c r="D9729" s="24">
        <v>5010000</v>
      </c>
      <c r="E9729" t="str">
        <f>IF(D9729&lt;VLOOKUP(A9729,Min!A:B,2,FALSE),"Y","")</f>
        <v/>
      </c>
      <c r="F9729">
        <f>IF(AND(OR(s_tmchk="all",IF(ISERROR(MATCH(B9729,s_teams,0)),FALSE,TRUE)),OR(s_minsal="",s_minsal&lt;=D9729),OR(s_maxsal="",s_maxsal&gt;=D9729),OR(s_minyr="",s_minyr&lt;=A9729),OR(s_maxyr="",s_maxyr&gt;=A9729),OR(s_player="",s_player=C9729)),MAX(F$1:F9728)+1,0)</f>
        <v>0</v>
      </c>
    </row>
    <row r="9730" spans="1:6">
      <c r="A9730" s="20">
        <v>1998</v>
      </c>
      <c r="B9730" s="15" t="s">
        <v>79</v>
      </c>
      <c r="C9730" s="15" t="s">
        <v>4702</v>
      </c>
      <c r="D9730" s="24">
        <v>5000000</v>
      </c>
      <c r="E9730" t="str">
        <f>IF(D9730&lt;VLOOKUP(A9730,Min!A:B,2,FALSE),"Y","")</f>
        <v/>
      </c>
      <c r="F9730">
        <f>IF(AND(OR(s_tmchk="all",IF(ISERROR(MATCH(B9730,s_teams,0)),FALSE,TRUE)),OR(s_minsal="",s_minsal&lt;=D9730),OR(s_maxsal="",s_maxsal&gt;=D9730),OR(s_minyr="",s_minyr&lt;=A9730),OR(s_maxyr="",s_maxyr&gt;=A9730),OR(s_player="",s_player=C9730)),MAX(F$1:F9729)+1,0)</f>
        <v>0</v>
      </c>
    </row>
    <row r="9731" spans="1:6">
      <c r="A9731" s="20">
        <v>1998</v>
      </c>
      <c r="B9731" s="15" t="s">
        <v>79</v>
      </c>
      <c r="C9731" s="15" t="s">
        <v>5185</v>
      </c>
      <c r="D9731" s="24">
        <v>4210000</v>
      </c>
      <c r="E9731" t="str">
        <f>IF(D9731&lt;VLOOKUP(A9731,Min!A:B,2,FALSE),"Y","")</f>
        <v/>
      </c>
      <c r="F9731">
        <f>IF(AND(OR(s_tmchk="all",IF(ISERROR(MATCH(B9731,s_teams,0)),FALSE,TRUE)),OR(s_minsal="",s_minsal&lt;=D9731),OR(s_maxsal="",s_maxsal&gt;=D9731),OR(s_minyr="",s_minyr&lt;=A9731),OR(s_maxyr="",s_maxyr&gt;=A9731),OR(s_player="",s_player=C9731)),MAX(F$1:F9730)+1,0)</f>
        <v>0</v>
      </c>
    </row>
    <row r="9732" spans="1:6">
      <c r="A9732" s="20">
        <v>1998</v>
      </c>
      <c r="B9732" s="15" t="s">
        <v>79</v>
      </c>
      <c r="C9732" s="15" t="s">
        <v>4624</v>
      </c>
      <c r="D9732" s="24">
        <v>3080000</v>
      </c>
      <c r="E9732" t="str">
        <f>IF(D9732&lt;VLOOKUP(A9732,Min!A:B,2,FALSE),"Y","")</f>
        <v/>
      </c>
      <c r="F9732">
        <f>IF(AND(OR(s_tmchk="all",IF(ISERROR(MATCH(B9732,s_teams,0)),FALSE,TRUE)),OR(s_minsal="",s_minsal&lt;=D9732),OR(s_maxsal="",s_maxsal&gt;=D9732),OR(s_minyr="",s_minyr&lt;=A9732),OR(s_maxyr="",s_maxyr&gt;=A9732),OR(s_player="",s_player=C9732)),MAX(F$1:F9731)+1,0)</f>
        <v>0</v>
      </c>
    </row>
    <row r="9733" spans="1:6">
      <c r="A9733" s="20">
        <v>1998</v>
      </c>
      <c r="B9733" s="15" t="s">
        <v>79</v>
      </c>
      <c r="C9733" s="15" t="s">
        <v>5993</v>
      </c>
      <c r="D9733" s="24">
        <v>2800000</v>
      </c>
      <c r="E9733" t="str">
        <f>IF(D9733&lt;VLOOKUP(A9733,Min!A:B,2,FALSE),"Y","")</f>
        <v/>
      </c>
      <c r="F9733">
        <f>IF(AND(OR(s_tmchk="all",IF(ISERROR(MATCH(B9733,s_teams,0)),FALSE,TRUE)),OR(s_minsal="",s_minsal&lt;=D9733),OR(s_maxsal="",s_maxsal&gt;=D9733),OR(s_minyr="",s_minyr&lt;=A9733),OR(s_maxyr="",s_maxyr&gt;=A9733),OR(s_player="",s_player=C9733)),MAX(F$1:F9732)+1,0)</f>
        <v>0</v>
      </c>
    </row>
    <row r="9734" spans="1:6">
      <c r="A9734" s="20">
        <v>1998</v>
      </c>
      <c r="B9734" s="15" t="s">
        <v>79</v>
      </c>
      <c r="C9734" s="15" t="s">
        <v>4198</v>
      </c>
      <c r="D9734" s="24">
        <v>2329080</v>
      </c>
      <c r="E9734" t="str">
        <f>IF(D9734&lt;VLOOKUP(A9734,Min!A:B,2,FALSE),"Y","")</f>
        <v/>
      </c>
      <c r="F9734">
        <f>IF(AND(OR(s_tmchk="all",IF(ISERROR(MATCH(B9734,s_teams,0)),FALSE,TRUE)),OR(s_minsal="",s_minsal&lt;=D9734),OR(s_maxsal="",s_maxsal&gt;=D9734),OR(s_minyr="",s_minyr&lt;=A9734),OR(s_maxyr="",s_maxyr&gt;=A9734),OR(s_player="",s_player=C9734)),MAX(F$1:F9733)+1,0)</f>
        <v>0</v>
      </c>
    </row>
    <row r="9735" spans="1:6">
      <c r="A9735" s="20">
        <v>1998</v>
      </c>
      <c r="B9735" s="15" t="s">
        <v>79</v>
      </c>
      <c r="C9735" s="15" t="s">
        <v>5102</v>
      </c>
      <c r="D9735" s="24">
        <v>1329009</v>
      </c>
      <c r="E9735" t="str">
        <f>IF(D9735&lt;VLOOKUP(A9735,Min!A:B,2,FALSE),"Y","")</f>
        <v/>
      </c>
      <c r="F9735">
        <f>IF(AND(OR(s_tmchk="all",IF(ISERROR(MATCH(B9735,s_teams,0)),FALSE,TRUE)),OR(s_minsal="",s_minsal&lt;=D9735),OR(s_maxsal="",s_maxsal&gt;=D9735),OR(s_minyr="",s_minyr&lt;=A9735),OR(s_maxyr="",s_maxyr&gt;=A9735),OR(s_player="",s_player=C9735)),MAX(F$1:F9734)+1,0)</f>
        <v>0</v>
      </c>
    </row>
    <row r="9736" spans="1:6">
      <c r="A9736" s="20">
        <v>1998</v>
      </c>
      <c r="B9736" s="15" t="s">
        <v>79</v>
      </c>
      <c r="C9736" s="15" t="s">
        <v>5409</v>
      </c>
      <c r="D9736" s="24">
        <v>999240</v>
      </c>
      <c r="E9736" t="str">
        <f>IF(D9736&lt;VLOOKUP(A9736,Min!A:B,2,FALSE),"Y","")</f>
        <v/>
      </c>
      <c r="F9736">
        <f>IF(AND(OR(s_tmchk="all",IF(ISERROR(MATCH(B9736,s_teams,0)),FALSE,TRUE)),OR(s_minsal="",s_minsal&lt;=D9736),OR(s_maxsal="",s_maxsal&gt;=D9736),OR(s_minyr="",s_minyr&lt;=A9736),OR(s_maxyr="",s_maxyr&gt;=A9736),OR(s_player="",s_player=C9736)),MAX(F$1:F9735)+1,0)</f>
        <v>0</v>
      </c>
    </row>
    <row r="9737" spans="1:6">
      <c r="A9737" s="20">
        <v>1998</v>
      </c>
      <c r="B9737" s="15" t="s">
        <v>79</v>
      </c>
      <c r="C9737" s="15" t="s">
        <v>2916</v>
      </c>
      <c r="D9737" s="24">
        <v>950640</v>
      </c>
      <c r="E9737" t="str">
        <f>IF(D9737&lt;VLOOKUP(A9737,Min!A:B,2,FALSE),"Y","")</f>
        <v/>
      </c>
      <c r="F9737">
        <f>IF(AND(OR(s_tmchk="all",IF(ISERROR(MATCH(B9737,s_teams,0)),FALSE,TRUE)),OR(s_minsal="",s_minsal&lt;=D9737),OR(s_maxsal="",s_maxsal&gt;=D9737),OR(s_minyr="",s_minyr&lt;=A9737),OR(s_maxyr="",s_maxyr&gt;=A9737),OR(s_player="",s_player=C9737)),MAX(F$1:F9736)+1,0)</f>
        <v>0</v>
      </c>
    </row>
    <row r="9738" spans="1:6">
      <c r="A9738" s="20">
        <v>1998</v>
      </c>
      <c r="B9738" s="15" t="s">
        <v>79</v>
      </c>
      <c r="C9738" s="15" t="s">
        <v>4990</v>
      </c>
      <c r="D9738" s="24">
        <v>600000</v>
      </c>
      <c r="E9738" t="str">
        <f>IF(D9738&lt;VLOOKUP(A9738,Min!A:B,2,FALSE),"Y","")</f>
        <v/>
      </c>
      <c r="F9738">
        <f>IF(AND(OR(s_tmchk="all",IF(ISERROR(MATCH(B9738,s_teams,0)),FALSE,TRUE)),OR(s_minsal="",s_minsal&lt;=D9738),OR(s_maxsal="",s_maxsal&gt;=D9738),OR(s_minyr="",s_minyr&lt;=A9738),OR(s_maxyr="",s_maxyr&gt;=A9738),OR(s_player="",s_player=C9738)),MAX(F$1:F9737)+1,0)</f>
        <v>0</v>
      </c>
    </row>
    <row r="9739" spans="1:6">
      <c r="A9739" s="20">
        <v>1998</v>
      </c>
      <c r="B9739" s="15" t="s">
        <v>79</v>
      </c>
      <c r="C9739" s="15" t="s">
        <v>5334</v>
      </c>
      <c r="D9739" s="24">
        <v>420000</v>
      </c>
      <c r="E9739" t="str">
        <f>IF(D9739&lt;VLOOKUP(A9739,Min!A:B,2,FALSE),"Y","")</f>
        <v/>
      </c>
      <c r="F9739">
        <f>IF(AND(OR(s_tmchk="all",IF(ISERROR(MATCH(B9739,s_teams,0)),FALSE,TRUE)),OR(s_minsal="",s_minsal&lt;=D9739),OR(s_maxsal="",s_maxsal&gt;=D9739),OR(s_minyr="",s_minyr&lt;=A9739),OR(s_maxyr="",s_maxyr&gt;=A9739),OR(s_player="",s_player=C9739)),MAX(F$1:F9738)+1,0)</f>
        <v>0</v>
      </c>
    </row>
    <row r="9740" spans="1:6">
      <c r="A9740" s="20">
        <v>1998</v>
      </c>
      <c r="B9740" s="15" t="s">
        <v>79</v>
      </c>
      <c r="C9740" s="15" t="s">
        <v>4554</v>
      </c>
      <c r="D9740" s="24">
        <v>272250</v>
      </c>
      <c r="E9740" t="str">
        <f>IF(D9740&lt;VLOOKUP(A9740,Min!A:B,2,FALSE),"Y","")</f>
        <v/>
      </c>
      <c r="F9740">
        <f>IF(AND(OR(s_tmchk="all",IF(ISERROR(MATCH(B9740,s_teams,0)),FALSE,TRUE)),OR(s_minsal="",s_minsal&lt;=D9740),OR(s_maxsal="",s_maxsal&gt;=D9740),OR(s_minyr="",s_minyr&lt;=A9740),OR(s_maxyr="",s_maxyr&gt;=A9740),OR(s_player="",s_player=C9740)),MAX(F$1:F9739)+1,0)</f>
        <v>0</v>
      </c>
    </row>
    <row r="9741" spans="1:6">
      <c r="A9741" s="20">
        <v>1998</v>
      </c>
      <c r="B9741" s="15" t="s">
        <v>79</v>
      </c>
      <c r="C9741" s="15" t="s">
        <v>5950</v>
      </c>
      <c r="D9741" s="24">
        <v>272250</v>
      </c>
      <c r="E9741" t="str">
        <f>IF(D9741&lt;VLOOKUP(A9741,Min!A:B,2,FALSE),"Y","")</f>
        <v/>
      </c>
      <c r="F9741">
        <f>IF(AND(OR(s_tmchk="all",IF(ISERROR(MATCH(B9741,s_teams,0)),FALSE,TRUE)),OR(s_minsal="",s_minsal&lt;=D9741),OR(s_maxsal="",s_maxsal&gt;=D9741),OR(s_minyr="",s_minyr&lt;=A9741),OR(s_maxyr="",s_maxyr&gt;=A9741),OR(s_player="",s_player=C9741)),MAX(F$1:F9740)+1,0)</f>
        <v>0</v>
      </c>
    </row>
    <row r="9742" spans="1:6">
      <c r="A9742" s="20">
        <v>1998</v>
      </c>
      <c r="B9742" s="15" t="s">
        <v>79</v>
      </c>
      <c r="C9742" s="15" t="s">
        <v>6149</v>
      </c>
      <c r="D9742" s="24">
        <v>272250</v>
      </c>
      <c r="E9742" t="str">
        <f>IF(D9742&lt;VLOOKUP(A9742,Min!A:B,2,FALSE),"Y","")</f>
        <v/>
      </c>
      <c r="F9742">
        <f>IF(AND(OR(s_tmchk="all",IF(ISERROR(MATCH(B9742,s_teams,0)),FALSE,TRUE)),OR(s_minsal="",s_minsal&lt;=D9742),OR(s_maxsal="",s_maxsal&gt;=D9742),OR(s_minyr="",s_minyr&lt;=A9742),OR(s_maxyr="",s_maxyr&gt;=A9742),OR(s_player="",s_player=C9742)),MAX(F$1:F9741)+1,0)</f>
        <v>0</v>
      </c>
    </row>
    <row r="9743" spans="1:6">
      <c r="A9743" s="20">
        <v>1998</v>
      </c>
      <c r="B9743" s="15" t="s">
        <v>79</v>
      </c>
      <c r="C9743" s="15" t="s">
        <v>4558</v>
      </c>
      <c r="D9743" s="24">
        <v>242000</v>
      </c>
      <c r="E9743" t="str">
        <f>IF(D9743&lt;VLOOKUP(A9743,Min!A:B,2,FALSE),"Y","")</f>
        <v/>
      </c>
      <c r="F9743">
        <f>IF(AND(OR(s_tmchk="all",IF(ISERROR(MATCH(B9743,s_teams,0)),FALSE,TRUE)),OR(s_minsal="",s_minsal&lt;=D9743),OR(s_maxsal="",s_maxsal&gt;=D9743),OR(s_minyr="",s_minyr&lt;=A9743),OR(s_maxyr="",s_maxyr&gt;=A9743),OR(s_player="",s_player=C9743)),MAX(F$1:F9742)+1,0)</f>
        <v>0</v>
      </c>
    </row>
    <row r="9744" spans="1:6">
      <c r="A9744" s="20">
        <v>1998</v>
      </c>
      <c r="B9744" s="15" t="s">
        <v>81</v>
      </c>
      <c r="C9744" s="15" t="s">
        <v>4652</v>
      </c>
      <c r="D9744" s="24">
        <v>4225200</v>
      </c>
      <c r="E9744" t="str">
        <f>IF(D9744&lt;VLOOKUP(A9744,Min!A:B,2,FALSE),"Y","")</f>
        <v/>
      </c>
      <c r="F9744">
        <f>IF(AND(OR(s_tmchk="all",IF(ISERROR(MATCH(B9744,s_teams,0)),FALSE,TRUE)),OR(s_minsal="",s_minsal&lt;=D9744),OR(s_maxsal="",s_maxsal&gt;=D9744),OR(s_minyr="",s_minyr&lt;=A9744),OR(s_maxyr="",s_maxyr&gt;=A9744),OR(s_player="",s_player=C9744)),MAX(F$1:F9743)+1,0)</f>
        <v>0</v>
      </c>
    </row>
    <row r="9745" spans="1:6">
      <c r="A9745" s="20">
        <v>1998</v>
      </c>
      <c r="B9745" s="15" t="s">
        <v>81</v>
      </c>
      <c r="C9745" s="15" t="s">
        <v>5515</v>
      </c>
      <c r="D9745" s="24">
        <v>3716500</v>
      </c>
      <c r="E9745" t="str">
        <f>IF(D9745&lt;VLOOKUP(A9745,Min!A:B,2,FALSE),"Y","")</f>
        <v/>
      </c>
      <c r="F9745">
        <f>IF(AND(OR(s_tmchk="all",IF(ISERROR(MATCH(B9745,s_teams,0)),FALSE,TRUE)),OR(s_minsal="",s_minsal&lt;=D9745),OR(s_maxsal="",s_maxsal&gt;=D9745),OR(s_minyr="",s_minyr&lt;=A9745),OR(s_maxyr="",s_maxyr&gt;=A9745),OR(s_player="",s_player=C9745)),MAX(F$1:F9744)+1,0)</f>
        <v>0</v>
      </c>
    </row>
    <row r="9746" spans="1:6">
      <c r="A9746" s="20">
        <v>1998</v>
      </c>
      <c r="B9746" s="15" t="s">
        <v>81</v>
      </c>
      <c r="C9746" s="15" t="s">
        <v>5727</v>
      </c>
      <c r="D9746" s="24">
        <v>3610000</v>
      </c>
      <c r="E9746" t="str">
        <f>IF(D9746&lt;VLOOKUP(A9746,Min!A:B,2,FALSE),"Y","")</f>
        <v/>
      </c>
      <c r="F9746">
        <f>IF(AND(OR(s_tmchk="all",IF(ISERROR(MATCH(B9746,s_teams,0)),FALSE,TRUE)),OR(s_minsal="",s_minsal&lt;=D9746),OR(s_maxsal="",s_maxsal&gt;=D9746),OR(s_minyr="",s_minyr&lt;=A9746),OR(s_maxyr="",s_maxyr&gt;=A9746),OR(s_player="",s_player=C9746)),MAX(F$1:F9745)+1,0)</f>
        <v>0</v>
      </c>
    </row>
    <row r="9747" spans="1:6">
      <c r="A9747" s="20">
        <v>1998</v>
      </c>
      <c r="B9747" s="15" t="s">
        <v>81</v>
      </c>
      <c r="C9747" s="15" t="s">
        <v>4668</v>
      </c>
      <c r="D9747" s="24">
        <v>3552000</v>
      </c>
      <c r="E9747" t="str">
        <f>IF(D9747&lt;VLOOKUP(A9747,Min!A:B,2,FALSE),"Y","")</f>
        <v/>
      </c>
      <c r="F9747">
        <f>IF(AND(OR(s_tmchk="all",IF(ISERROR(MATCH(B9747,s_teams,0)),FALSE,TRUE)),OR(s_minsal="",s_minsal&lt;=D9747),OR(s_maxsal="",s_maxsal&gt;=D9747),OR(s_minyr="",s_minyr&lt;=A9747),OR(s_maxyr="",s_maxyr&gt;=A9747),OR(s_player="",s_player=C9747)),MAX(F$1:F9746)+1,0)</f>
        <v>0</v>
      </c>
    </row>
    <row r="9748" spans="1:6">
      <c r="A9748" s="20">
        <v>1998</v>
      </c>
      <c r="B9748" s="15" t="s">
        <v>81</v>
      </c>
      <c r="C9748" s="15" t="s">
        <v>4783</v>
      </c>
      <c r="D9748" s="24">
        <v>3300000</v>
      </c>
      <c r="E9748" t="str">
        <f>IF(D9748&lt;VLOOKUP(A9748,Min!A:B,2,FALSE),"Y","")</f>
        <v/>
      </c>
      <c r="F9748">
        <f>IF(AND(OR(s_tmchk="all",IF(ISERROR(MATCH(B9748,s_teams,0)),FALSE,TRUE)),OR(s_minsal="",s_minsal&lt;=D9748),OR(s_maxsal="",s_maxsal&gt;=D9748),OR(s_minyr="",s_minyr&lt;=A9748),OR(s_maxyr="",s_maxyr&gt;=A9748),OR(s_player="",s_player=C9748)),MAX(F$1:F9747)+1,0)</f>
        <v>0</v>
      </c>
    </row>
    <row r="9749" spans="1:6">
      <c r="A9749" s="20">
        <v>1998</v>
      </c>
      <c r="B9749" s="15" t="s">
        <v>81</v>
      </c>
      <c r="C9749" s="15" t="s">
        <v>5689</v>
      </c>
      <c r="D9749" s="24">
        <v>3000000</v>
      </c>
      <c r="E9749" t="str">
        <f>IF(D9749&lt;VLOOKUP(A9749,Min!A:B,2,FALSE),"Y","")</f>
        <v/>
      </c>
      <c r="F9749">
        <f>IF(AND(OR(s_tmchk="all",IF(ISERROR(MATCH(B9749,s_teams,0)),FALSE,TRUE)),OR(s_minsal="",s_minsal&lt;=D9749),OR(s_maxsal="",s_maxsal&gt;=D9749),OR(s_minyr="",s_minyr&lt;=A9749),OR(s_maxyr="",s_maxyr&gt;=A9749),OR(s_player="",s_player=C9749)),MAX(F$1:F9748)+1,0)</f>
        <v>0</v>
      </c>
    </row>
    <row r="9750" spans="1:6">
      <c r="A9750" s="20">
        <v>1998</v>
      </c>
      <c r="B9750" s="15" t="s">
        <v>81</v>
      </c>
      <c r="C9750" s="15" t="s">
        <v>5657</v>
      </c>
      <c r="D9750" s="24">
        <v>1920000</v>
      </c>
      <c r="E9750" t="str">
        <f>IF(D9750&lt;VLOOKUP(A9750,Min!A:B,2,FALSE),"Y","")</f>
        <v/>
      </c>
      <c r="F9750">
        <f>IF(AND(OR(s_tmchk="all",IF(ISERROR(MATCH(B9750,s_teams,0)),FALSE,TRUE)),OR(s_minsal="",s_minsal&lt;=D9750),OR(s_maxsal="",s_maxsal&gt;=D9750),OR(s_minyr="",s_minyr&lt;=A9750),OR(s_maxyr="",s_maxyr&gt;=A9750),OR(s_player="",s_player=C9750)),MAX(F$1:F9749)+1,0)</f>
        <v>0</v>
      </c>
    </row>
    <row r="9751" spans="1:6">
      <c r="A9751" s="20">
        <v>1998</v>
      </c>
      <c r="B9751" s="15" t="s">
        <v>81</v>
      </c>
      <c r="C9751" s="15" t="s">
        <v>5435</v>
      </c>
      <c r="D9751" s="24">
        <v>1420250</v>
      </c>
      <c r="E9751" t="str">
        <f>IF(D9751&lt;VLOOKUP(A9751,Min!A:B,2,FALSE),"Y","")</f>
        <v/>
      </c>
      <c r="F9751">
        <f>IF(AND(OR(s_tmchk="all",IF(ISERROR(MATCH(B9751,s_teams,0)),FALSE,TRUE)),OR(s_minsal="",s_minsal&lt;=D9751),OR(s_maxsal="",s_maxsal&gt;=D9751),OR(s_minyr="",s_minyr&lt;=A9751),OR(s_maxyr="",s_maxyr&gt;=A9751),OR(s_player="",s_player=C9751)),MAX(F$1:F9750)+1,0)</f>
        <v>0</v>
      </c>
    </row>
    <row r="9752" spans="1:6">
      <c r="A9752" s="20">
        <v>1998</v>
      </c>
      <c r="B9752" s="15" t="s">
        <v>81</v>
      </c>
      <c r="C9752" s="15" t="s">
        <v>5731</v>
      </c>
      <c r="D9752" s="24">
        <v>1226880</v>
      </c>
      <c r="E9752" t="str">
        <f>IF(D9752&lt;VLOOKUP(A9752,Min!A:B,2,FALSE),"Y","")</f>
        <v/>
      </c>
      <c r="F9752">
        <f>IF(AND(OR(s_tmchk="all",IF(ISERROR(MATCH(B9752,s_teams,0)),FALSE,TRUE)),OR(s_minsal="",s_minsal&lt;=D9752),OR(s_maxsal="",s_maxsal&gt;=D9752),OR(s_minyr="",s_minyr&lt;=A9752),OR(s_maxyr="",s_maxyr&gt;=A9752),OR(s_player="",s_player=C9752)),MAX(F$1:F9751)+1,0)</f>
        <v>0</v>
      </c>
    </row>
    <row r="9753" spans="1:6">
      <c r="A9753" s="20">
        <v>1998</v>
      </c>
      <c r="B9753" s="15" t="s">
        <v>81</v>
      </c>
      <c r="C9753" s="15" t="s">
        <v>4829</v>
      </c>
      <c r="D9753" s="24">
        <v>1199520</v>
      </c>
      <c r="E9753" t="str">
        <f>IF(D9753&lt;VLOOKUP(A9753,Min!A:B,2,FALSE),"Y","")</f>
        <v/>
      </c>
      <c r="F9753">
        <f>IF(AND(OR(s_tmchk="all",IF(ISERROR(MATCH(B9753,s_teams,0)),FALSE,TRUE)),OR(s_minsal="",s_minsal&lt;=D9753),OR(s_maxsal="",s_maxsal&gt;=D9753),OR(s_minyr="",s_minyr&lt;=A9753),OR(s_maxyr="",s_maxyr&gt;=A9753),OR(s_player="",s_player=C9753)),MAX(F$1:F9752)+1,0)</f>
        <v>0</v>
      </c>
    </row>
    <row r="9754" spans="1:6">
      <c r="A9754" s="20">
        <v>1998</v>
      </c>
      <c r="B9754" s="15" t="s">
        <v>81</v>
      </c>
      <c r="C9754" s="15" t="s">
        <v>5096</v>
      </c>
      <c r="D9754" s="24">
        <v>600000</v>
      </c>
      <c r="E9754" t="str">
        <f>IF(D9754&lt;VLOOKUP(A9754,Min!A:B,2,FALSE),"Y","")</f>
        <v/>
      </c>
      <c r="F9754">
        <f>IF(AND(OR(s_tmchk="all",IF(ISERROR(MATCH(B9754,s_teams,0)),FALSE,TRUE)),OR(s_minsal="",s_minsal&lt;=D9754),OR(s_maxsal="",s_maxsal&gt;=D9754),OR(s_minyr="",s_minyr&lt;=A9754),OR(s_maxyr="",s_maxyr&gt;=A9754),OR(s_player="",s_player=C9754)),MAX(F$1:F9753)+1,0)</f>
        <v>0</v>
      </c>
    </row>
    <row r="9755" spans="1:6">
      <c r="A9755" s="20">
        <v>1998</v>
      </c>
      <c r="B9755" s="15" t="s">
        <v>81</v>
      </c>
      <c r="C9755" s="15" t="s">
        <v>5496</v>
      </c>
      <c r="D9755" s="24">
        <v>500000</v>
      </c>
      <c r="E9755" t="str">
        <f>IF(D9755&lt;VLOOKUP(A9755,Min!A:B,2,FALSE),"Y","")</f>
        <v/>
      </c>
      <c r="F9755">
        <f>IF(AND(OR(s_tmchk="all",IF(ISERROR(MATCH(B9755,s_teams,0)),FALSE,TRUE)),OR(s_minsal="",s_minsal&lt;=D9755),OR(s_maxsal="",s_maxsal&gt;=D9755),OR(s_minyr="",s_minyr&lt;=A9755),OR(s_maxyr="",s_maxyr&gt;=A9755),OR(s_player="",s_player=C9755)),MAX(F$1:F9754)+1,0)</f>
        <v>0</v>
      </c>
    </row>
    <row r="9756" spans="1:6">
      <c r="A9756" s="20">
        <v>1998</v>
      </c>
      <c r="B9756" s="15" t="s">
        <v>81</v>
      </c>
      <c r="C9756" s="15" t="s">
        <v>6046</v>
      </c>
      <c r="D9756" s="24">
        <v>500000</v>
      </c>
      <c r="E9756" t="str">
        <f>IF(D9756&lt;VLOOKUP(A9756,Min!A:B,2,FALSE),"Y","")</f>
        <v/>
      </c>
      <c r="F9756">
        <f>IF(AND(OR(s_tmchk="all",IF(ISERROR(MATCH(B9756,s_teams,0)),FALSE,TRUE)),OR(s_minsal="",s_minsal&lt;=D9756),OR(s_maxsal="",s_maxsal&gt;=D9756),OR(s_minyr="",s_minyr&lt;=A9756),OR(s_maxyr="",s_maxyr&gt;=A9756),OR(s_player="",s_player=C9756)),MAX(F$1:F9755)+1,0)</f>
        <v>0</v>
      </c>
    </row>
    <row r="9757" spans="1:6">
      <c r="A9757" s="20">
        <v>1998</v>
      </c>
      <c r="B9757" s="15" t="s">
        <v>81</v>
      </c>
      <c r="C9757" s="15" t="s">
        <v>5445</v>
      </c>
      <c r="D9757" s="24">
        <v>300000</v>
      </c>
      <c r="E9757" t="str">
        <f>IF(D9757&lt;VLOOKUP(A9757,Min!A:B,2,FALSE),"Y","")</f>
        <v/>
      </c>
      <c r="F9757">
        <f>IF(AND(OR(s_tmchk="all",IF(ISERROR(MATCH(B9757,s_teams,0)),FALSE,TRUE)),OR(s_minsal="",s_minsal&lt;=D9757),OR(s_maxsal="",s_maxsal&gt;=D9757),OR(s_minyr="",s_minyr&lt;=A9757),OR(s_maxyr="",s_maxyr&gt;=A9757),OR(s_player="",s_player=C9757)),MAX(F$1:F9756)+1,0)</f>
        <v>0</v>
      </c>
    </row>
    <row r="9758" spans="1:6">
      <c r="A9758" s="20">
        <v>1998</v>
      </c>
      <c r="B9758" s="15" t="s">
        <v>81</v>
      </c>
      <c r="C9758" s="15" t="s">
        <v>4597</v>
      </c>
      <c r="D9758" s="24">
        <v>242000</v>
      </c>
      <c r="E9758" t="str">
        <f>IF(D9758&lt;VLOOKUP(A9758,Min!A:B,2,FALSE),"Y","")</f>
        <v/>
      </c>
      <c r="F9758">
        <f>IF(AND(OR(s_tmchk="all",IF(ISERROR(MATCH(B9758,s_teams,0)),FALSE,TRUE)),OR(s_minsal="",s_minsal&lt;=D9758),OR(s_maxsal="",s_maxsal&gt;=D9758),OR(s_minyr="",s_minyr&lt;=A9758),OR(s_maxyr="",s_maxyr&gt;=A9758),OR(s_player="",s_player=C9758)),MAX(F$1:F9757)+1,0)</f>
        <v>0</v>
      </c>
    </row>
    <row r="9759" spans="1:6">
      <c r="A9759" s="20">
        <v>1998</v>
      </c>
      <c r="B9759" s="15" t="s">
        <v>81</v>
      </c>
      <c r="C9759" s="15" t="s">
        <v>4937</v>
      </c>
      <c r="D9759" s="24">
        <v>242000</v>
      </c>
      <c r="E9759" t="str">
        <f>IF(D9759&lt;VLOOKUP(A9759,Min!A:B,2,FALSE),"Y","")</f>
        <v/>
      </c>
      <c r="F9759">
        <f>IF(AND(OR(s_tmchk="all",IF(ISERROR(MATCH(B9759,s_teams,0)),FALSE,TRUE)),OR(s_minsal="",s_minsal&lt;=D9759),OR(s_maxsal="",s_maxsal&gt;=D9759),OR(s_minyr="",s_minyr&lt;=A9759),OR(s_maxyr="",s_maxyr&gt;=A9759),OR(s_player="",s_player=C9759)),MAX(F$1:F9758)+1,0)</f>
        <v>0</v>
      </c>
    </row>
    <row r="9760" spans="1:6">
      <c r="A9760" s="20">
        <v>1998</v>
      </c>
      <c r="B9760" s="15" t="s">
        <v>81</v>
      </c>
      <c r="C9760" s="15" t="s">
        <v>5658</v>
      </c>
      <c r="D9760" s="24">
        <v>242000</v>
      </c>
      <c r="E9760" t="str">
        <f>IF(D9760&lt;VLOOKUP(A9760,Min!A:B,2,FALSE),"Y","")</f>
        <v/>
      </c>
      <c r="F9760">
        <f>IF(AND(OR(s_tmchk="all",IF(ISERROR(MATCH(B9760,s_teams,0)),FALSE,TRUE)),OR(s_minsal="",s_minsal&lt;=D9760),OR(s_maxsal="",s_maxsal&gt;=D9760),OR(s_minyr="",s_minyr&lt;=A9760),OR(s_maxyr="",s_maxyr&gt;=A9760),OR(s_player="",s_player=C9760)),MAX(F$1:F9759)+1,0)</f>
        <v>0</v>
      </c>
    </row>
    <row r="9761" spans="1:6">
      <c r="A9761" s="20">
        <v>1998</v>
      </c>
      <c r="B9761" s="15" t="s">
        <v>81</v>
      </c>
      <c r="C9761" s="15" t="s">
        <v>5617</v>
      </c>
      <c r="D9761" s="24">
        <v>150000</v>
      </c>
      <c r="E9761" t="str">
        <f>IF(D9761&lt;VLOOKUP(A9761,Min!A:B,2,FALSE),"Y","")</f>
        <v>Y</v>
      </c>
      <c r="F9761">
        <f>IF(AND(OR(s_tmchk="all",IF(ISERROR(MATCH(B9761,s_teams,0)),FALSE,TRUE)),OR(s_minsal="",s_minsal&lt;=D9761),OR(s_maxsal="",s_maxsal&gt;=D9761),OR(s_minyr="",s_minyr&lt;=A9761),OR(s_maxyr="",s_maxyr&gt;=A9761),OR(s_player="",s_player=C9761)),MAX(F$1:F9760)+1,0)</f>
        <v>0</v>
      </c>
    </row>
    <row r="9762" spans="1:6">
      <c r="A9762" s="20">
        <v>1998</v>
      </c>
      <c r="B9762" s="15" t="s">
        <v>81</v>
      </c>
      <c r="C9762" s="15" t="s">
        <v>5994</v>
      </c>
      <c r="D9762" s="24">
        <v>100000</v>
      </c>
      <c r="E9762" t="str">
        <f>IF(D9762&lt;VLOOKUP(A9762,Min!A:B,2,FALSE),"Y","")</f>
        <v>Y</v>
      </c>
      <c r="F9762">
        <f>IF(AND(OR(s_tmchk="all",IF(ISERROR(MATCH(B9762,s_teams,0)),FALSE,TRUE)),OR(s_minsal="",s_minsal&lt;=D9762),OR(s_maxsal="",s_maxsal&gt;=D9762),OR(s_minyr="",s_minyr&lt;=A9762),OR(s_maxyr="",s_maxyr&gt;=A9762),OR(s_player="",s_player=C9762)),MAX(F$1:F9761)+1,0)</f>
        <v>0</v>
      </c>
    </row>
    <row r="9763" spans="1:6">
      <c r="A9763" s="20">
        <v>1998</v>
      </c>
      <c r="B9763" s="15" t="s">
        <v>82</v>
      </c>
      <c r="C9763" s="15" t="s">
        <v>4909</v>
      </c>
      <c r="D9763" s="24">
        <v>12397440</v>
      </c>
      <c r="E9763" t="str">
        <f>IF(D9763&lt;VLOOKUP(A9763,Min!A:B,2,FALSE),"Y","")</f>
        <v/>
      </c>
      <c r="F9763">
        <f>IF(AND(OR(s_tmchk="all",IF(ISERROR(MATCH(B9763,s_teams,0)),FALSE,TRUE)),OR(s_minsal="",s_minsal&lt;=D9763),OR(s_maxsal="",s_maxsal&gt;=D9763),OR(s_minyr="",s_minyr&lt;=A9763),OR(s_maxyr="",s_maxyr&gt;=A9763),OR(s_player="",s_player=C9763)),MAX(F$1:F9762)+1,0)</f>
        <v>0</v>
      </c>
    </row>
    <row r="9764" spans="1:6">
      <c r="A9764" s="20">
        <v>1998</v>
      </c>
      <c r="B9764" s="15" t="s">
        <v>82</v>
      </c>
      <c r="C9764" s="15" t="s">
        <v>5948</v>
      </c>
      <c r="D9764" s="24">
        <v>5333333</v>
      </c>
      <c r="E9764" t="str">
        <f>IF(D9764&lt;VLOOKUP(A9764,Min!A:B,2,FALSE),"Y","")</f>
        <v/>
      </c>
      <c r="F9764">
        <f>IF(AND(OR(s_tmchk="all",IF(ISERROR(MATCH(B9764,s_teams,0)),FALSE,TRUE)),OR(s_minsal="",s_minsal&lt;=D9764),OR(s_maxsal="",s_maxsal&gt;=D9764),OR(s_minyr="",s_minyr&lt;=A9764),OR(s_maxyr="",s_maxyr&gt;=A9764),OR(s_player="",s_player=C9764)),MAX(F$1:F9763)+1,0)</f>
        <v>0</v>
      </c>
    </row>
    <row r="9765" spans="1:6">
      <c r="A9765" s="20">
        <v>1998</v>
      </c>
      <c r="B9765" s="15" t="s">
        <v>82</v>
      </c>
      <c r="C9765" s="15" t="s">
        <v>4760</v>
      </c>
      <c r="D9765" s="24">
        <v>3957143</v>
      </c>
      <c r="E9765" t="str">
        <f>IF(D9765&lt;VLOOKUP(A9765,Min!A:B,2,FALSE),"Y","")</f>
        <v/>
      </c>
      <c r="F9765">
        <f>IF(AND(OR(s_tmchk="all",IF(ISERROR(MATCH(B9765,s_teams,0)),FALSE,TRUE)),OR(s_minsal="",s_minsal&lt;=D9765),OR(s_maxsal="",s_maxsal&gt;=D9765),OR(s_minyr="",s_minyr&lt;=A9765),OR(s_maxyr="",s_maxyr&gt;=A9765),OR(s_player="",s_player=C9765)),MAX(F$1:F9764)+1,0)</f>
        <v>0</v>
      </c>
    </row>
    <row r="9766" spans="1:6">
      <c r="A9766" s="20">
        <v>1998</v>
      </c>
      <c r="B9766" s="15" t="s">
        <v>82</v>
      </c>
      <c r="C9766" s="15" t="s">
        <v>4630</v>
      </c>
      <c r="D9766" s="24">
        <v>3000000</v>
      </c>
      <c r="E9766" t="str">
        <f>IF(D9766&lt;VLOOKUP(A9766,Min!A:B,2,FALSE),"Y","")</f>
        <v/>
      </c>
      <c r="F9766">
        <f>IF(AND(OR(s_tmchk="all",IF(ISERROR(MATCH(B9766,s_teams,0)),FALSE,TRUE)),OR(s_minsal="",s_minsal&lt;=D9766),OR(s_maxsal="",s_maxsal&gt;=D9766),OR(s_minyr="",s_minyr&lt;=A9766),OR(s_maxyr="",s_maxyr&gt;=A9766),OR(s_player="",s_player=C9766)),MAX(F$1:F9765)+1,0)</f>
        <v>0</v>
      </c>
    </row>
    <row r="9767" spans="1:6">
      <c r="A9767" s="20">
        <v>1998</v>
      </c>
      <c r="B9767" s="15" t="s">
        <v>82</v>
      </c>
      <c r="C9767" s="15" t="s">
        <v>1393</v>
      </c>
      <c r="D9767" s="24">
        <v>2967840</v>
      </c>
      <c r="E9767" t="str">
        <f>IF(D9767&lt;VLOOKUP(A9767,Min!A:B,2,FALSE),"Y","")</f>
        <v/>
      </c>
      <c r="F9767">
        <f>IF(AND(OR(s_tmchk="all",IF(ISERROR(MATCH(B9767,s_teams,0)),FALSE,TRUE)),OR(s_minsal="",s_minsal&lt;=D9767),OR(s_maxsal="",s_maxsal&gt;=D9767),OR(s_minyr="",s_minyr&lt;=A9767),OR(s_maxyr="",s_maxyr&gt;=A9767),OR(s_player="",s_player=C9767)),MAX(F$1:F9766)+1,0)</f>
        <v>0</v>
      </c>
    </row>
    <row r="9768" spans="1:6">
      <c r="A9768" s="20">
        <v>1998</v>
      </c>
      <c r="B9768" s="15" t="s">
        <v>82</v>
      </c>
      <c r="C9768" s="15" t="s">
        <v>4808</v>
      </c>
      <c r="D9768" s="24">
        <v>2470000</v>
      </c>
      <c r="E9768" t="str">
        <f>IF(D9768&lt;VLOOKUP(A9768,Min!A:B,2,FALSE),"Y","")</f>
        <v/>
      </c>
      <c r="F9768">
        <f>IF(AND(OR(s_tmchk="all",IF(ISERROR(MATCH(B9768,s_teams,0)),FALSE,TRUE)),OR(s_minsal="",s_minsal&lt;=D9768),OR(s_maxsal="",s_maxsal&gt;=D9768),OR(s_minyr="",s_minyr&lt;=A9768),OR(s_maxyr="",s_maxyr&gt;=A9768),OR(s_player="",s_player=C9768)),MAX(F$1:F9767)+1,0)</f>
        <v>0</v>
      </c>
    </row>
    <row r="9769" spans="1:6">
      <c r="A9769" s="20">
        <v>1998</v>
      </c>
      <c r="B9769" s="15" t="s">
        <v>82</v>
      </c>
      <c r="C9769" s="15" t="s">
        <v>6155</v>
      </c>
      <c r="D9769" s="24">
        <v>2298777</v>
      </c>
      <c r="E9769" t="str">
        <f>IF(D9769&lt;VLOOKUP(A9769,Min!A:B,2,FALSE),"Y","")</f>
        <v/>
      </c>
      <c r="F9769">
        <f>IF(AND(OR(s_tmchk="all",IF(ISERROR(MATCH(B9769,s_teams,0)),FALSE,TRUE)),OR(s_minsal="",s_minsal&lt;=D9769),OR(s_maxsal="",s_maxsal&gt;=D9769),OR(s_minyr="",s_minyr&lt;=A9769),OR(s_maxyr="",s_maxyr&gt;=A9769),OR(s_player="",s_player=C9769)),MAX(F$1:F9768)+1,0)</f>
        <v>0</v>
      </c>
    </row>
    <row r="9770" spans="1:6">
      <c r="A9770" s="20">
        <v>1998</v>
      </c>
      <c r="B9770" s="15" t="s">
        <v>82</v>
      </c>
      <c r="C9770" s="15" t="s">
        <v>6182</v>
      </c>
      <c r="D9770" s="24">
        <v>1987500</v>
      </c>
      <c r="E9770" t="str">
        <f>IF(D9770&lt;VLOOKUP(A9770,Min!A:B,2,FALSE),"Y","")</f>
        <v/>
      </c>
      <c r="F9770">
        <f>IF(AND(OR(s_tmchk="all",IF(ISERROR(MATCH(B9770,s_teams,0)),FALSE,TRUE)),OR(s_minsal="",s_minsal&lt;=D9770),OR(s_maxsal="",s_maxsal&gt;=D9770),OR(s_minyr="",s_minyr&lt;=A9770),OR(s_maxyr="",s_maxyr&gt;=A9770),OR(s_player="",s_player=C9770)),MAX(F$1:F9769)+1,0)</f>
        <v>0</v>
      </c>
    </row>
    <row r="9771" spans="1:6">
      <c r="A9771" s="20">
        <v>1998</v>
      </c>
      <c r="B9771" s="15" t="s">
        <v>82</v>
      </c>
      <c r="C9771" s="15" t="s">
        <v>4734</v>
      </c>
      <c r="D9771" s="24">
        <v>1820000</v>
      </c>
      <c r="E9771" t="str">
        <f>IF(D9771&lt;VLOOKUP(A9771,Min!A:B,2,FALSE),"Y","")</f>
        <v/>
      </c>
      <c r="F9771">
        <f>IF(AND(OR(s_tmchk="all",IF(ISERROR(MATCH(B9771,s_teams,0)),FALSE,TRUE)),OR(s_minsal="",s_minsal&lt;=D9771),OR(s_maxsal="",s_maxsal&gt;=D9771),OR(s_minyr="",s_minyr&lt;=A9771),OR(s_maxyr="",s_maxyr&gt;=A9771),OR(s_player="",s_player=C9771)),MAX(F$1:F9770)+1,0)</f>
        <v>0</v>
      </c>
    </row>
    <row r="9772" spans="1:6">
      <c r="A9772" s="20">
        <v>1998</v>
      </c>
      <c r="B9772" s="15" t="s">
        <v>82</v>
      </c>
      <c r="C9772" s="15" t="s">
        <v>5694</v>
      </c>
      <c r="D9772" s="24">
        <v>1235000</v>
      </c>
      <c r="E9772" t="str">
        <f>IF(D9772&lt;VLOOKUP(A9772,Min!A:B,2,FALSE),"Y","")</f>
        <v/>
      </c>
      <c r="F9772">
        <f>IF(AND(OR(s_tmchk="all",IF(ISERROR(MATCH(B9772,s_teams,0)),FALSE,TRUE)),OR(s_minsal="",s_minsal&lt;=D9772),OR(s_maxsal="",s_maxsal&gt;=D9772),OR(s_minyr="",s_minyr&lt;=A9772),OR(s_maxyr="",s_maxyr&gt;=A9772),OR(s_player="",s_player=C9772)),MAX(F$1:F9771)+1,0)</f>
        <v>0</v>
      </c>
    </row>
    <row r="9773" spans="1:6">
      <c r="A9773" s="20">
        <v>1998</v>
      </c>
      <c r="B9773" s="15" t="s">
        <v>82</v>
      </c>
      <c r="C9773" s="15" t="s">
        <v>4821</v>
      </c>
      <c r="D9773" s="24">
        <v>562380</v>
      </c>
      <c r="E9773" t="str">
        <f>IF(D9773&lt;VLOOKUP(A9773,Min!A:B,2,FALSE),"Y","")</f>
        <v/>
      </c>
      <c r="F9773">
        <f>IF(AND(OR(s_tmchk="all",IF(ISERROR(MATCH(B9773,s_teams,0)),FALSE,TRUE)),OR(s_minsal="",s_minsal&lt;=D9773),OR(s_maxsal="",s_maxsal&gt;=D9773),OR(s_minyr="",s_minyr&lt;=A9773),OR(s_maxyr="",s_maxyr&gt;=A9773),OR(s_player="",s_player=C9773)),MAX(F$1:F9772)+1,0)</f>
        <v>0</v>
      </c>
    </row>
    <row r="9774" spans="1:6">
      <c r="A9774" s="20">
        <v>1998</v>
      </c>
      <c r="B9774" s="15" t="s">
        <v>82</v>
      </c>
      <c r="C9774" s="15" t="s">
        <v>5238</v>
      </c>
      <c r="D9774" s="24">
        <v>272250</v>
      </c>
      <c r="E9774" t="str">
        <f>IF(D9774&lt;VLOOKUP(A9774,Min!A:B,2,FALSE),"Y","")</f>
        <v/>
      </c>
      <c r="F9774">
        <f>IF(AND(OR(s_tmchk="all",IF(ISERROR(MATCH(B9774,s_teams,0)),FALSE,TRUE)),OR(s_minsal="",s_minsal&lt;=D9774),OR(s_maxsal="",s_maxsal&gt;=D9774),OR(s_minyr="",s_minyr&lt;=A9774),OR(s_maxyr="",s_maxyr&gt;=A9774),OR(s_player="",s_player=C9774)),MAX(F$1:F9773)+1,0)</f>
        <v>0</v>
      </c>
    </row>
    <row r="9775" spans="1:6">
      <c r="A9775" s="20">
        <v>1998</v>
      </c>
      <c r="B9775" s="15" t="s">
        <v>82</v>
      </c>
      <c r="C9775" s="15" t="s">
        <v>5552</v>
      </c>
      <c r="D9775" s="24">
        <v>272250</v>
      </c>
      <c r="E9775" t="str">
        <f>IF(D9775&lt;VLOOKUP(A9775,Min!A:B,2,FALSE),"Y","")</f>
        <v/>
      </c>
      <c r="F9775">
        <f>IF(AND(OR(s_tmchk="all",IF(ISERROR(MATCH(B9775,s_teams,0)),FALSE,TRUE)),OR(s_minsal="",s_minsal&lt;=D9775),OR(s_maxsal="",s_maxsal&gt;=D9775),OR(s_minyr="",s_minyr&lt;=A9775),OR(s_maxyr="",s_maxyr&gt;=A9775),OR(s_player="",s_player=C9775)),MAX(F$1:F9774)+1,0)</f>
        <v>0</v>
      </c>
    </row>
    <row r="9776" spans="1:6">
      <c r="A9776" s="20">
        <v>1998</v>
      </c>
      <c r="B9776" s="15" t="s">
        <v>82</v>
      </c>
      <c r="C9776" s="15" t="s">
        <v>5826</v>
      </c>
      <c r="D9776" s="24">
        <v>272250</v>
      </c>
      <c r="E9776" t="str">
        <f>IF(D9776&lt;VLOOKUP(A9776,Min!A:B,2,FALSE),"Y","")</f>
        <v/>
      </c>
      <c r="F9776">
        <f>IF(AND(OR(s_tmchk="all",IF(ISERROR(MATCH(B9776,s_teams,0)),FALSE,TRUE)),OR(s_minsal="",s_minsal&lt;=D9776),OR(s_maxsal="",s_maxsal&gt;=D9776),OR(s_minyr="",s_minyr&lt;=A9776),OR(s_maxyr="",s_maxyr&gt;=A9776),OR(s_player="",s_player=C9776)),MAX(F$1:F9775)+1,0)</f>
        <v>0</v>
      </c>
    </row>
    <row r="9777" spans="1:6">
      <c r="A9777" s="20">
        <v>1998</v>
      </c>
      <c r="B9777" s="15" t="s">
        <v>84</v>
      </c>
      <c r="C9777" s="15" t="s">
        <v>5099</v>
      </c>
      <c r="D9777" s="24">
        <v>10514688</v>
      </c>
      <c r="E9777" t="str">
        <f>IF(D9777&lt;VLOOKUP(A9777,Min!A:B,2,FALSE),"Y","")</f>
        <v/>
      </c>
      <c r="F9777">
        <f>IF(AND(OR(s_tmchk="all",IF(ISERROR(MATCH(B9777,s_teams,0)),FALSE,TRUE)),OR(s_minsal="",s_minsal&lt;=D9777),OR(s_maxsal="",s_maxsal&gt;=D9777),OR(s_minyr="",s_minyr&lt;=A9777),OR(s_maxyr="",s_maxyr&gt;=A9777),OR(s_player="",s_player=C9777)),MAX(F$1:F9776)+1,0)</f>
        <v>0</v>
      </c>
    </row>
    <row r="9778" spans="1:6">
      <c r="A9778" s="20">
        <v>1998</v>
      </c>
      <c r="B9778" s="15" t="s">
        <v>84</v>
      </c>
      <c r="C9778" s="15" t="s">
        <v>6148</v>
      </c>
      <c r="D9778" s="24">
        <v>4064373</v>
      </c>
      <c r="E9778" t="str">
        <f>IF(D9778&lt;VLOOKUP(A9778,Min!A:B,2,FALSE),"Y","")</f>
        <v/>
      </c>
      <c r="F9778">
        <f>IF(AND(OR(s_tmchk="all",IF(ISERROR(MATCH(B9778,s_teams,0)),FALSE,TRUE)),OR(s_minsal="",s_minsal&lt;=D9778),OR(s_maxsal="",s_maxsal&gt;=D9778),OR(s_minyr="",s_minyr&lt;=A9778),OR(s_maxyr="",s_maxyr&gt;=A9778),OR(s_player="",s_player=C9778)),MAX(F$1:F9777)+1,0)</f>
        <v>0</v>
      </c>
    </row>
    <row r="9779" spans="1:6">
      <c r="A9779" s="20">
        <v>1998</v>
      </c>
      <c r="B9779" s="15" t="s">
        <v>84</v>
      </c>
      <c r="C9779" s="15" t="s">
        <v>5304</v>
      </c>
      <c r="D9779" s="24">
        <v>3600000</v>
      </c>
      <c r="E9779" t="str">
        <f>IF(D9779&lt;VLOOKUP(A9779,Min!A:B,2,FALSE),"Y","")</f>
        <v/>
      </c>
      <c r="F9779">
        <f>IF(AND(OR(s_tmchk="all",IF(ISERROR(MATCH(B9779,s_teams,0)),FALSE,TRUE)),OR(s_minsal="",s_minsal&lt;=D9779),OR(s_maxsal="",s_maxsal&gt;=D9779),OR(s_minyr="",s_minyr&lt;=A9779),OR(s_maxyr="",s_maxyr&gt;=A9779),OR(s_player="",s_player=C9779)),MAX(F$1:F9778)+1,0)</f>
        <v>0</v>
      </c>
    </row>
    <row r="9780" spans="1:6">
      <c r="A9780" s="20">
        <v>1998</v>
      </c>
      <c r="B9780" s="15" t="s">
        <v>84</v>
      </c>
      <c r="C9780" s="15" t="s">
        <v>5709</v>
      </c>
      <c r="D9780" s="24">
        <v>3500000</v>
      </c>
      <c r="E9780" t="str">
        <f>IF(D9780&lt;VLOOKUP(A9780,Min!A:B,2,FALSE),"Y","")</f>
        <v/>
      </c>
      <c r="F9780">
        <f>IF(AND(OR(s_tmchk="all",IF(ISERROR(MATCH(B9780,s_teams,0)),FALSE,TRUE)),OR(s_minsal="",s_minsal&lt;=D9780),OR(s_maxsal="",s_maxsal&gt;=D9780),OR(s_minyr="",s_minyr&lt;=A9780),OR(s_maxyr="",s_maxyr&gt;=A9780),OR(s_player="",s_player=C9780)),MAX(F$1:F9779)+1,0)</f>
        <v>0</v>
      </c>
    </row>
    <row r="9781" spans="1:6">
      <c r="A9781" s="20">
        <v>1998</v>
      </c>
      <c r="B9781" s="15" t="s">
        <v>84</v>
      </c>
      <c r="C9781" s="15" t="s">
        <v>5926</v>
      </c>
      <c r="D9781" s="24">
        <v>3370000</v>
      </c>
      <c r="E9781" t="str">
        <f>IF(D9781&lt;VLOOKUP(A9781,Min!A:B,2,FALSE),"Y","")</f>
        <v/>
      </c>
      <c r="F9781">
        <f>IF(AND(OR(s_tmchk="all",IF(ISERROR(MATCH(B9781,s_teams,0)),FALSE,TRUE)),OR(s_minsal="",s_minsal&lt;=D9781),OR(s_maxsal="",s_maxsal&gt;=D9781),OR(s_minyr="",s_minyr&lt;=A9781),OR(s_maxyr="",s_maxyr&gt;=A9781),OR(s_player="",s_player=C9781)),MAX(F$1:F9780)+1,0)</f>
        <v>0</v>
      </c>
    </row>
    <row r="9782" spans="1:6">
      <c r="A9782" s="20">
        <v>1998</v>
      </c>
      <c r="B9782" s="15" t="s">
        <v>84</v>
      </c>
      <c r="C9782" s="15" t="s">
        <v>4958</v>
      </c>
      <c r="D9782" s="24">
        <v>3333333</v>
      </c>
      <c r="E9782" t="str">
        <f>IF(D9782&lt;VLOOKUP(A9782,Min!A:B,2,FALSE),"Y","")</f>
        <v/>
      </c>
      <c r="F9782">
        <f>IF(AND(OR(s_tmchk="all",IF(ISERROR(MATCH(B9782,s_teams,0)),FALSE,TRUE)),OR(s_minsal="",s_minsal&lt;=D9782),OR(s_maxsal="",s_maxsal&gt;=D9782),OR(s_minyr="",s_minyr&lt;=A9782),OR(s_maxyr="",s_maxyr&gt;=A9782),OR(s_player="",s_player=C9782)),MAX(F$1:F9781)+1,0)</f>
        <v>0</v>
      </c>
    </row>
    <row r="9783" spans="1:6">
      <c r="A9783" s="20">
        <v>1998</v>
      </c>
      <c r="B9783" s="15" t="s">
        <v>84</v>
      </c>
      <c r="C9783" s="15" t="s">
        <v>5160</v>
      </c>
      <c r="D9783" s="24">
        <v>3124100</v>
      </c>
      <c r="E9783" t="str">
        <f>IF(D9783&lt;VLOOKUP(A9783,Min!A:B,2,FALSE),"Y","")</f>
        <v/>
      </c>
      <c r="F9783">
        <f>IF(AND(OR(s_tmchk="all",IF(ISERROR(MATCH(B9783,s_teams,0)),FALSE,TRUE)),OR(s_minsal="",s_minsal&lt;=D9783),OR(s_maxsal="",s_maxsal&gt;=D9783),OR(s_minyr="",s_minyr&lt;=A9783),OR(s_maxyr="",s_maxyr&gt;=A9783),OR(s_player="",s_player=C9783)),MAX(F$1:F9782)+1,0)</f>
        <v>0</v>
      </c>
    </row>
    <row r="9784" spans="1:6">
      <c r="A9784" s="20">
        <v>1998</v>
      </c>
      <c r="B9784" s="15" t="s">
        <v>84</v>
      </c>
      <c r="C9784" s="15" t="s">
        <v>4851</v>
      </c>
      <c r="D9784" s="24">
        <v>1920000</v>
      </c>
      <c r="E9784" t="str">
        <f>IF(D9784&lt;VLOOKUP(A9784,Min!A:B,2,FALSE),"Y","")</f>
        <v/>
      </c>
      <c r="F9784">
        <f>IF(AND(OR(s_tmchk="all",IF(ISERROR(MATCH(B9784,s_teams,0)),FALSE,TRUE)),OR(s_minsal="",s_minsal&lt;=D9784),OR(s_maxsal="",s_maxsal&gt;=D9784),OR(s_minyr="",s_minyr&lt;=A9784),OR(s_maxyr="",s_maxyr&gt;=A9784),OR(s_player="",s_player=C9784)),MAX(F$1:F9783)+1,0)</f>
        <v>0</v>
      </c>
    </row>
    <row r="9785" spans="1:6">
      <c r="A9785" s="20">
        <v>1998</v>
      </c>
      <c r="B9785" s="15" t="s">
        <v>84</v>
      </c>
      <c r="C9785" s="15" t="s">
        <v>5052</v>
      </c>
      <c r="D9785" s="24">
        <v>706300</v>
      </c>
      <c r="E9785" t="str">
        <f>IF(D9785&lt;VLOOKUP(A9785,Min!A:B,2,FALSE),"Y","")</f>
        <v/>
      </c>
      <c r="F9785">
        <f>IF(AND(OR(s_tmchk="all",IF(ISERROR(MATCH(B9785,s_teams,0)),FALSE,TRUE)),OR(s_minsal="",s_minsal&lt;=D9785),OR(s_maxsal="",s_maxsal&gt;=D9785),OR(s_minyr="",s_minyr&lt;=A9785),OR(s_maxyr="",s_maxyr&gt;=A9785),OR(s_player="",s_player=C9785)),MAX(F$1:F9784)+1,0)</f>
        <v>0</v>
      </c>
    </row>
    <row r="9786" spans="1:6">
      <c r="A9786" s="20">
        <v>1998</v>
      </c>
      <c r="B9786" s="15" t="s">
        <v>84</v>
      </c>
      <c r="C9786" s="15" t="s">
        <v>5980</v>
      </c>
      <c r="D9786" s="24">
        <v>670800</v>
      </c>
      <c r="E9786" t="str">
        <f>IF(D9786&lt;VLOOKUP(A9786,Min!A:B,2,FALSE),"Y","")</f>
        <v/>
      </c>
      <c r="F9786">
        <f>IF(AND(OR(s_tmchk="all",IF(ISERROR(MATCH(B9786,s_teams,0)),FALSE,TRUE)),OR(s_minsal="",s_minsal&lt;=D9786),OR(s_maxsal="",s_maxsal&gt;=D9786),OR(s_minyr="",s_minyr&lt;=A9786),OR(s_maxyr="",s_maxyr&gt;=A9786),OR(s_player="",s_player=C9786)),MAX(F$1:F9785)+1,0)</f>
        <v>0</v>
      </c>
    </row>
    <row r="9787" spans="1:6">
      <c r="A9787" s="20">
        <v>1998</v>
      </c>
      <c r="B9787" s="15" t="s">
        <v>84</v>
      </c>
      <c r="C9787" s="15" t="s">
        <v>4914</v>
      </c>
      <c r="D9787" s="24">
        <v>570000</v>
      </c>
      <c r="E9787" t="str">
        <f>IF(D9787&lt;VLOOKUP(A9787,Min!A:B,2,FALSE),"Y","")</f>
        <v/>
      </c>
      <c r="F9787">
        <f>IF(AND(OR(s_tmchk="all",IF(ISERROR(MATCH(B9787,s_teams,0)),FALSE,TRUE)),OR(s_minsal="",s_minsal&lt;=D9787),OR(s_maxsal="",s_maxsal&gt;=D9787),OR(s_minyr="",s_minyr&lt;=A9787),OR(s_maxyr="",s_maxyr&gt;=A9787),OR(s_player="",s_player=C9787)),MAX(F$1:F9786)+1,0)</f>
        <v>0</v>
      </c>
    </row>
    <row r="9788" spans="1:6">
      <c r="A9788" s="20">
        <v>1998</v>
      </c>
      <c r="B9788" s="15" t="s">
        <v>84</v>
      </c>
      <c r="C9788" s="15" t="s">
        <v>4510</v>
      </c>
      <c r="D9788" s="24">
        <v>500000</v>
      </c>
      <c r="E9788" t="str">
        <f>IF(D9788&lt;VLOOKUP(A9788,Min!A:B,2,FALSE),"Y","")</f>
        <v/>
      </c>
      <c r="F9788">
        <f>IF(AND(OR(s_tmchk="all",IF(ISERROR(MATCH(B9788,s_teams,0)),FALSE,TRUE)),OR(s_minsal="",s_minsal&lt;=D9788),OR(s_maxsal="",s_maxsal&gt;=D9788),OR(s_minyr="",s_minyr&lt;=A9788),OR(s_maxyr="",s_maxyr&gt;=A9788),OR(s_player="",s_player=C9788)),MAX(F$1:F9787)+1,0)</f>
        <v>0</v>
      </c>
    </row>
    <row r="9789" spans="1:6">
      <c r="A9789" s="20">
        <v>1998</v>
      </c>
      <c r="B9789" s="15" t="s">
        <v>84</v>
      </c>
      <c r="C9789" s="15" t="s">
        <v>5292</v>
      </c>
      <c r="D9789" s="24">
        <v>500000</v>
      </c>
      <c r="E9789" t="str">
        <f>IF(D9789&lt;VLOOKUP(A9789,Min!A:B,2,FALSE),"Y","")</f>
        <v/>
      </c>
      <c r="F9789">
        <f>IF(AND(OR(s_tmchk="all",IF(ISERROR(MATCH(B9789,s_teams,0)),FALSE,TRUE)),OR(s_minsal="",s_minsal&lt;=D9789),OR(s_maxsal="",s_maxsal&gt;=D9789),OR(s_minyr="",s_minyr&lt;=A9789),OR(s_maxyr="",s_maxyr&gt;=A9789),OR(s_player="",s_player=C9789)),MAX(F$1:F9788)+1,0)</f>
        <v>0</v>
      </c>
    </row>
    <row r="9790" spans="1:6">
      <c r="A9790" s="20">
        <v>1998</v>
      </c>
      <c r="B9790" s="15" t="s">
        <v>84</v>
      </c>
      <c r="C9790" s="15" t="s">
        <v>4838</v>
      </c>
      <c r="D9790" s="24">
        <v>432081</v>
      </c>
      <c r="E9790" t="str">
        <f>IF(D9790&lt;VLOOKUP(A9790,Min!A:B,2,FALSE),"Y","")</f>
        <v/>
      </c>
      <c r="F9790">
        <f>IF(AND(OR(s_tmchk="all",IF(ISERROR(MATCH(B9790,s_teams,0)),FALSE,TRUE)),OR(s_minsal="",s_minsal&lt;=D9790),OR(s_maxsal="",s_maxsal&gt;=D9790),OR(s_minyr="",s_minyr&lt;=A9790),OR(s_maxyr="",s_maxyr&gt;=A9790),OR(s_player="",s_player=C9790)),MAX(F$1:F9789)+1,0)</f>
        <v>0</v>
      </c>
    </row>
    <row r="9791" spans="1:6">
      <c r="A9791" s="20">
        <v>1998</v>
      </c>
      <c r="B9791" s="15" t="s">
        <v>84</v>
      </c>
      <c r="C9791" s="15" t="s">
        <v>5129</v>
      </c>
      <c r="D9791" s="24">
        <v>272250</v>
      </c>
      <c r="E9791" t="str">
        <f>IF(D9791&lt;VLOOKUP(A9791,Min!A:B,2,FALSE),"Y","")</f>
        <v/>
      </c>
      <c r="F9791">
        <f>IF(AND(OR(s_tmchk="all",IF(ISERROR(MATCH(B9791,s_teams,0)),FALSE,TRUE)),OR(s_minsal="",s_minsal&lt;=D9791),OR(s_maxsal="",s_maxsal&gt;=D9791),OR(s_minyr="",s_minyr&lt;=A9791),OR(s_maxyr="",s_maxyr&gt;=A9791),OR(s_player="",s_player=C9791)),MAX(F$1:F9790)+1,0)</f>
        <v>0</v>
      </c>
    </row>
    <row r="9792" spans="1:6">
      <c r="A9792" s="20">
        <v>1998</v>
      </c>
      <c r="B9792" s="15" t="s">
        <v>84</v>
      </c>
      <c r="C9792" s="15" t="s">
        <v>6004</v>
      </c>
      <c r="D9792" s="24">
        <v>272250</v>
      </c>
      <c r="E9792" t="str">
        <f>IF(D9792&lt;VLOOKUP(A9792,Min!A:B,2,FALSE),"Y","")</f>
        <v/>
      </c>
      <c r="F9792">
        <f>IF(AND(OR(s_tmchk="all",IF(ISERROR(MATCH(B9792,s_teams,0)),FALSE,TRUE)),OR(s_minsal="",s_minsal&lt;=D9792),OR(s_maxsal="",s_maxsal&gt;=D9792),OR(s_minyr="",s_minyr&lt;=A9792),OR(s_maxyr="",s_maxyr&gt;=A9792),OR(s_player="",s_player=C9792)),MAX(F$1:F9791)+1,0)</f>
        <v>0</v>
      </c>
    </row>
    <row r="9793" spans="1:6">
      <c r="A9793" s="20">
        <v>1998</v>
      </c>
      <c r="B9793" s="15" t="s">
        <v>84</v>
      </c>
      <c r="C9793" s="15" t="s">
        <v>5218</v>
      </c>
      <c r="D9793" s="24">
        <v>242000</v>
      </c>
      <c r="E9793" t="str">
        <f>IF(D9793&lt;VLOOKUP(A9793,Min!A:B,2,FALSE),"Y","")</f>
        <v/>
      </c>
      <c r="F9793">
        <f>IF(AND(OR(s_tmchk="all",IF(ISERROR(MATCH(B9793,s_teams,0)),FALSE,TRUE)),OR(s_minsal="",s_minsal&lt;=D9793),OR(s_maxsal="",s_maxsal&gt;=D9793),OR(s_minyr="",s_minyr&lt;=A9793),OR(s_maxyr="",s_maxyr&gt;=A9793),OR(s_player="",s_player=C9793)),MAX(F$1:F9792)+1,0)</f>
        <v>0</v>
      </c>
    </row>
    <row r="9794" spans="1:6">
      <c r="A9794" s="20">
        <v>1998</v>
      </c>
      <c r="B9794" s="15" t="s">
        <v>87</v>
      </c>
      <c r="C9794" s="15" t="s">
        <v>6165</v>
      </c>
      <c r="D9794" s="24">
        <v>3750000</v>
      </c>
      <c r="E9794" t="str">
        <f>IF(D9794&lt;VLOOKUP(A9794,Min!A:B,2,FALSE),"Y","")</f>
        <v/>
      </c>
      <c r="F9794">
        <f>IF(AND(OR(s_tmchk="all",IF(ISERROR(MATCH(B9794,s_teams,0)),FALSE,TRUE)),OR(s_minsal="",s_minsal&lt;=D9794),OR(s_maxsal="",s_maxsal&gt;=D9794),OR(s_minyr="",s_minyr&lt;=A9794),OR(s_maxyr="",s_maxyr&gt;=A9794),OR(s_player="",s_player=C9794)),MAX(F$1:F9793)+1,0)</f>
        <v>0</v>
      </c>
    </row>
    <row r="9795" spans="1:6">
      <c r="A9795" s="20">
        <v>1998</v>
      </c>
      <c r="B9795" s="15" t="s">
        <v>87</v>
      </c>
      <c r="C9795" s="15" t="s">
        <v>5970</v>
      </c>
      <c r="D9795" s="24">
        <v>3500000</v>
      </c>
      <c r="E9795" t="str">
        <f>IF(D9795&lt;VLOOKUP(A9795,Min!A:B,2,FALSE),"Y","")</f>
        <v/>
      </c>
      <c r="F9795">
        <f>IF(AND(OR(s_tmchk="all",IF(ISERROR(MATCH(B9795,s_teams,0)),FALSE,TRUE)),OR(s_minsal="",s_minsal&lt;=D9795),OR(s_maxsal="",s_maxsal&gt;=D9795),OR(s_minyr="",s_minyr&lt;=A9795),OR(s_maxyr="",s_maxyr&gt;=A9795),OR(s_player="",s_player=C9795)),MAX(F$1:F9794)+1,0)</f>
        <v>0</v>
      </c>
    </row>
    <row r="9796" spans="1:6">
      <c r="A9796" s="20">
        <v>1998</v>
      </c>
      <c r="B9796" s="15" t="s">
        <v>87</v>
      </c>
      <c r="C9796" s="15" t="s">
        <v>2523</v>
      </c>
      <c r="D9796" s="24">
        <v>2799240</v>
      </c>
      <c r="E9796" t="str">
        <f>IF(D9796&lt;VLOOKUP(A9796,Min!A:B,2,FALSE),"Y","")</f>
        <v/>
      </c>
      <c r="F9796">
        <f>IF(AND(OR(s_tmchk="all",IF(ISERROR(MATCH(B9796,s_teams,0)),FALSE,TRUE)),OR(s_minsal="",s_minsal&lt;=D9796),OR(s_maxsal="",s_maxsal&gt;=D9796),OR(s_minyr="",s_minyr&lt;=A9796),OR(s_maxyr="",s_maxyr&gt;=A9796),OR(s_player="",s_player=C9796)),MAX(F$1:F9795)+1,0)</f>
        <v>0</v>
      </c>
    </row>
    <row r="9797" spans="1:6">
      <c r="A9797" s="20">
        <v>1998</v>
      </c>
      <c r="B9797" s="15" t="s">
        <v>87</v>
      </c>
      <c r="C9797" s="15" t="s">
        <v>4993</v>
      </c>
      <c r="D9797" s="24">
        <v>2012767</v>
      </c>
      <c r="E9797" t="str">
        <f>IF(D9797&lt;VLOOKUP(A9797,Min!A:B,2,FALSE),"Y","")</f>
        <v/>
      </c>
      <c r="F9797">
        <f>IF(AND(OR(s_tmchk="all",IF(ISERROR(MATCH(B9797,s_teams,0)),FALSE,TRUE)),OR(s_minsal="",s_minsal&lt;=D9797),OR(s_maxsal="",s_maxsal&gt;=D9797),OR(s_minyr="",s_minyr&lt;=A9797),OR(s_maxyr="",s_maxyr&gt;=A9797),OR(s_player="",s_player=C9797)),MAX(F$1:F9796)+1,0)</f>
        <v>0</v>
      </c>
    </row>
    <row r="9798" spans="1:6">
      <c r="A9798" s="20">
        <v>1998</v>
      </c>
      <c r="B9798" s="15" t="s">
        <v>87</v>
      </c>
      <c r="C9798" s="15" t="s">
        <v>4739</v>
      </c>
      <c r="D9798" s="24">
        <v>1900000</v>
      </c>
      <c r="E9798" t="str">
        <f>IF(D9798&lt;VLOOKUP(A9798,Min!A:B,2,FALSE),"Y","")</f>
        <v/>
      </c>
      <c r="F9798">
        <f>IF(AND(OR(s_tmchk="all",IF(ISERROR(MATCH(B9798,s_teams,0)),FALSE,TRUE)),OR(s_minsal="",s_minsal&lt;=D9798),OR(s_maxsal="",s_maxsal&gt;=D9798),OR(s_minyr="",s_minyr&lt;=A9798),OR(s_maxyr="",s_maxyr&gt;=A9798),OR(s_player="",s_player=C9798)),MAX(F$1:F9797)+1,0)</f>
        <v>0</v>
      </c>
    </row>
    <row r="9799" spans="1:6">
      <c r="A9799" s="20">
        <v>1998</v>
      </c>
      <c r="B9799" s="15" t="s">
        <v>87</v>
      </c>
      <c r="C9799" s="15" t="s">
        <v>5780</v>
      </c>
      <c r="D9799" s="24">
        <v>1886538</v>
      </c>
      <c r="E9799" t="str">
        <f>IF(D9799&lt;VLOOKUP(A9799,Min!A:B,2,FALSE),"Y","")</f>
        <v/>
      </c>
      <c r="F9799">
        <f>IF(AND(OR(s_tmchk="all",IF(ISERROR(MATCH(B9799,s_teams,0)),FALSE,TRUE)),OR(s_minsal="",s_minsal&lt;=D9799),OR(s_maxsal="",s_maxsal&gt;=D9799),OR(s_minyr="",s_minyr&lt;=A9799),OR(s_maxyr="",s_maxyr&gt;=A9799),OR(s_player="",s_player=C9799)),MAX(F$1:F9798)+1,0)</f>
        <v>0</v>
      </c>
    </row>
    <row r="9800" spans="1:6">
      <c r="A9800" s="20">
        <v>1998</v>
      </c>
      <c r="B9800" s="15" t="s">
        <v>87</v>
      </c>
      <c r="C9800" s="15" t="s">
        <v>4857</v>
      </c>
      <c r="D9800" s="24">
        <v>1748760</v>
      </c>
      <c r="E9800" t="str">
        <f>IF(D9800&lt;VLOOKUP(A9800,Min!A:B,2,FALSE),"Y","")</f>
        <v/>
      </c>
      <c r="F9800">
        <f>IF(AND(OR(s_tmchk="all",IF(ISERROR(MATCH(B9800,s_teams,0)),FALSE,TRUE)),OR(s_minsal="",s_minsal&lt;=D9800),OR(s_maxsal="",s_maxsal&gt;=D9800),OR(s_minyr="",s_minyr&lt;=A9800),OR(s_maxyr="",s_maxyr&gt;=A9800),OR(s_player="",s_player=C9800)),MAX(F$1:F9799)+1,0)</f>
        <v>0</v>
      </c>
    </row>
    <row r="9801" spans="1:6">
      <c r="A9801" s="20">
        <v>1998</v>
      </c>
      <c r="B9801" s="15" t="s">
        <v>87</v>
      </c>
      <c r="C9801" s="15" t="s">
        <v>5974</v>
      </c>
      <c r="D9801" s="24">
        <v>1602120</v>
      </c>
      <c r="E9801" t="str">
        <f>IF(D9801&lt;VLOOKUP(A9801,Min!A:B,2,FALSE),"Y","")</f>
        <v/>
      </c>
      <c r="F9801">
        <f>IF(AND(OR(s_tmchk="all",IF(ISERROR(MATCH(B9801,s_teams,0)),FALSE,TRUE)),OR(s_minsal="",s_minsal&lt;=D9801),OR(s_maxsal="",s_maxsal&gt;=D9801),OR(s_minyr="",s_minyr&lt;=A9801),OR(s_maxyr="",s_maxyr&gt;=A9801),OR(s_player="",s_player=C9801)),MAX(F$1:F9800)+1,0)</f>
        <v>0</v>
      </c>
    </row>
    <row r="9802" spans="1:6">
      <c r="A9802" s="20">
        <v>1998</v>
      </c>
      <c r="B9802" s="15" t="s">
        <v>87</v>
      </c>
      <c r="C9802" s="15" t="s">
        <v>4499</v>
      </c>
      <c r="D9802" s="24">
        <v>1359360</v>
      </c>
      <c r="E9802" t="str">
        <f>IF(D9802&lt;VLOOKUP(A9802,Min!A:B,2,FALSE),"Y","")</f>
        <v/>
      </c>
      <c r="F9802">
        <f>IF(AND(OR(s_tmchk="all",IF(ISERROR(MATCH(B9802,s_teams,0)),FALSE,TRUE)),OR(s_minsal="",s_minsal&lt;=D9802),OR(s_maxsal="",s_maxsal&gt;=D9802),OR(s_minyr="",s_minyr&lt;=A9802),OR(s_maxyr="",s_maxyr&gt;=A9802),OR(s_player="",s_player=C9802)),MAX(F$1:F9801)+1,0)</f>
        <v>0</v>
      </c>
    </row>
    <row r="9803" spans="1:6">
      <c r="A9803" s="20">
        <v>1998</v>
      </c>
      <c r="B9803" s="15" t="s">
        <v>87</v>
      </c>
      <c r="C9803" s="15" t="s">
        <v>4633</v>
      </c>
      <c r="D9803" s="24">
        <v>1200000</v>
      </c>
      <c r="E9803" t="str">
        <f>IF(D9803&lt;VLOOKUP(A9803,Min!A:B,2,FALSE),"Y","")</f>
        <v/>
      </c>
      <c r="F9803">
        <f>IF(AND(OR(s_tmchk="all",IF(ISERROR(MATCH(B9803,s_teams,0)),FALSE,TRUE)),OR(s_minsal="",s_minsal&lt;=D9803),OR(s_maxsal="",s_maxsal&gt;=D9803),OR(s_minyr="",s_minyr&lt;=A9803),OR(s_maxyr="",s_maxyr&gt;=A9803),OR(s_player="",s_player=C9803)),MAX(F$1:F9802)+1,0)</f>
        <v>0</v>
      </c>
    </row>
    <row r="9804" spans="1:6">
      <c r="A9804" s="20">
        <v>1998</v>
      </c>
      <c r="B9804" s="15" t="s">
        <v>87</v>
      </c>
      <c r="C9804" s="15" t="s">
        <v>6204</v>
      </c>
      <c r="D9804" s="24">
        <v>950000</v>
      </c>
      <c r="E9804" t="str">
        <f>IF(D9804&lt;VLOOKUP(A9804,Min!A:B,2,FALSE),"Y","")</f>
        <v/>
      </c>
      <c r="F9804">
        <f>IF(AND(OR(s_tmchk="all",IF(ISERROR(MATCH(B9804,s_teams,0)),FALSE,TRUE)),OR(s_minsal="",s_minsal&lt;=D9804),OR(s_maxsal="",s_maxsal&gt;=D9804),OR(s_minyr="",s_minyr&lt;=A9804),OR(s_maxyr="",s_maxyr&gt;=A9804),OR(s_player="",s_player=C9804)),MAX(F$1:F9803)+1,0)</f>
        <v>0</v>
      </c>
    </row>
    <row r="9805" spans="1:6">
      <c r="A9805" s="20">
        <v>1998</v>
      </c>
      <c r="B9805" s="15" t="s">
        <v>87</v>
      </c>
      <c r="C9805" s="15" t="s">
        <v>5347</v>
      </c>
      <c r="D9805" s="24">
        <v>903120</v>
      </c>
      <c r="E9805" t="str">
        <f>IF(D9805&lt;VLOOKUP(A9805,Min!A:B,2,FALSE),"Y","")</f>
        <v/>
      </c>
      <c r="F9805">
        <f>IF(AND(OR(s_tmchk="all",IF(ISERROR(MATCH(B9805,s_teams,0)),FALSE,TRUE)),OR(s_minsal="",s_minsal&lt;=D9805),OR(s_maxsal="",s_maxsal&gt;=D9805),OR(s_minyr="",s_minyr&lt;=A9805),OR(s_maxyr="",s_maxyr&gt;=A9805),OR(s_player="",s_player=C9805)),MAX(F$1:F9804)+1,0)</f>
        <v>0</v>
      </c>
    </row>
    <row r="9806" spans="1:6">
      <c r="A9806" s="20">
        <v>1998</v>
      </c>
      <c r="B9806" s="15" t="s">
        <v>87</v>
      </c>
      <c r="C9806" s="15" t="s">
        <v>5830</v>
      </c>
      <c r="D9806" s="24">
        <v>350000</v>
      </c>
      <c r="E9806" t="str">
        <f>IF(D9806&lt;VLOOKUP(A9806,Min!A:B,2,FALSE),"Y","")</f>
        <v/>
      </c>
      <c r="F9806">
        <f>IF(AND(OR(s_tmchk="all",IF(ISERROR(MATCH(B9806,s_teams,0)),FALSE,TRUE)),OR(s_minsal="",s_minsal&lt;=D9806),OR(s_maxsal="",s_maxsal&gt;=D9806),OR(s_minyr="",s_minyr&lt;=A9806),OR(s_maxyr="",s_maxyr&gt;=A9806),OR(s_player="",s_player=C9806)),MAX(F$1:F9805)+1,0)</f>
        <v>0</v>
      </c>
    </row>
    <row r="9807" spans="1:6">
      <c r="A9807" s="20">
        <v>1998</v>
      </c>
      <c r="B9807" s="15" t="s">
        <v>87</v>
      </c>
      <c r="C9807" s="15" t="s">
        <v>5021</v>
      </c>
      <c r="D9807" s="24">
        <v>272500</v>
      </c>
      <c r="E9807" t="str">
        <f>IF(D9807&lt;VLOOKUP(A9807,Min!A:B,2,FALSE),"Y","")</f>
        <v/>
      </c>
      <c r="F9807">
        <f>IF(AND(OR(s_tmchk="all",IF(ISERROR(MATCH(B9807,s_teams,0)),FALSE,TRUE)),OR(s_minsal="",s_minsal&lt;=D9807),OR(s_maxsal="",s_maxsal&gt;=D9807),OR(s_minyr="",s_minyr&lt;=A9807),OR(s_maxyr="",s_maxyr&gt;=A9807),OR(s_player="",s_player=C9807)),MAX(F$1:F9806)+1,0)</f>
        <v>0</v>
      </c>
    </row>
    <row r="9808" spans="1:6">
      <c r="A9808" s="20">
        <v>1998</v>
      </c>
      <c r="B9808" s="15" t="s">
        <v>87</v>
      </c>
      <c r="C9808" s="15" t="s">
        <v>5337</v>
      </c>
      <c r="D9808" s="24">
        <v>272500</v>
      </c>
      <c r="E9808" t="str">
        <f>IF(D9808&lt;VLOOKUP(A9808,Min!A:B,2,FALSE),"Y","")</f>
        <v/>
      </c>
      <c r="F9808">
        <f>IF(AND(OR(s_tmchk="all",IF(ISERROR(MATCH(B9808,s_teams,0)),FALSE,TRUE)),OR(s_minsal="",s_minsal&lt;=D9808),OR(s_maxsal="",s_maxsal&gt;=D9808),OR(s_minyr="",s_minyr&lt;=A9808),OR(s_maxyr="",s_maxyr&gt;=A9808),OR(s_player="",s_player=C9808)),MAX(F$1:F9807)+1,0)</f>
        <v>0</v>
      </c>
    </row>
    <row r="9809" spans="1:6">
      <c r="A9809" s="20">
        <v>1998</v>
      </c>
      <c r="B9809" s="15" t="s">
        <v>87</v>
      </c>
      <c r="C9809" s="15" t="s">
        <v>4778</v>
      </c>
      <c r="D9809" s="24">
        <v>242000</v>
      </c>
      <c r="E9809" t="str">
        <f>IF(D9809&lt;VLOOKUP(A9809,Min!A:B,2,FALSE),"Y","")</f>
        <v/>
      </c>
      <c r="F9809">
        <f>IF(AND(OR(s_tmchk="all",IF(ISERROR(MATCH(B9809,s_teams,0)),FALSE,TRUE)),OR(s_minsal="",s_minsal&lt;=D9809),OR(s_maxsal="",s_maxsal&gt;=D9809),OR(s_minyr="",s_minyr&lt;=A9809),OR(s_maxyr="",s_maxyr&gt;=A9809),OR(s_player="",s_player=C9809)),MAX(F$1:F9808)+1,0)</f>
        <v>0</v>
      </c>
    </row>
    <row r="9810" spans="1:6">
      <c r="A9810" s="20">
        <v>1998</v>
      </c>
      <c r="B9810" s="15" t="s">
        <v>88</v>
      </c>
      <c r="C9810" s="15" t="s">
        <v>5393</v>
      </c>
      <c r="D9810" s="24">
        <v>5118578</v>
      </c>
      <c r="E9810" t="str">
        <f>IF(D9810&lt;VLOOKUP(A9810,Min!A:B,2,FALSE),"Y","")</f>
        <v/>
      </c>
      <c r="F9810">
        <f>IF(AND(OR(s_tmchk="all",IF(ISERROR(MATCH(B9810,s_teams,0)),FALSE,TRUE)),OR(s_minsal="",s_minsal&lt;=D9810),OR(s_maxsal="",s_maxsal&gt;=D9810),OR(s_minyr="",s_minyr&lt;=A9810),OR(s_maxyr="",s_maxyr&gt;=A9810),OR(s_player="",s_player=C9810)),MAX(F$1:F9809)+1,0)</f>
        <v>0</v>
      </c>
    </row>
    <row r="9811" spans="1:6">
      <c r="A9811" s="20">
        <v>1998</v>
      </c>
      <c r="B9811" s="15" t="s">
        <v>88</v>
      </c>
      <c r="C9811" s="15" t="s">
        <v>5344</v>
      </c>
      <c r="D9811" s="24">
        <v>5000000</v>
      </c>
      <c r="E9811" t="str">
        <f>IF(D9811&lt;VLOOKUP(A9811,Min!A:B,2,FALSE),"Y","")</f>
        <v/>
      </c>
      <c r="F9811">
        <f>IF(AND(OR(s_tmchk="all",IF(ISERROR(MATCH(B9811,s_teams,0)),FALSE,TRUE)),OR(s_minsal="",s_minsal&lt;=D9811),OR(s_maxsal="",s_maxsal&gt;=D9811),OR(s_minyr="",s_minyr&lt;=A9811),OR(s_maxyr="",s_maxyr&gt;=A9811),OR(s_player="",s_player=C9811)),MAX(F$1:F9810)+1,0)</f>
        <v>0</v>
      </c>
    </row>
    <row r="9812" spans="1:6">
      <c r="A9812" s="20">
        <v>1998</v>
      </c>
      <c r="B9812" s="15" t="s">
        <v>88</v>
      </c>
      <c r="C9812" s="15" t="s">
        <v>5264</v>
      </c>
      <c r="D9812" s="24">
        <v>4195000</v>
      </c>
      <c r="E9812" t="str">
        <f>IF(D9812&lt;VLOOKUP(A9812,Min!A:B,2,FALSE),"Y","")</f>
        <v/>
      </c>
      <c r="F9812">
        <f>IF(AND(OR(s_tmchk="all",IF(ISERROR(MATCH(B9812,s_teams,0)),FALSE,TRUE)),OR(s_minsal="",s_minsal&lt;=D9812),OR(s_maxsal="",s_maxsal&gt;=D9812),OR(s_minyr="",s_minyr&lt;=A9812),OR(s_maxyr="",s_maxyr&gt;=A9812),OR(s_player="",s_player=C9812)),MAX(F$1:F9811)+1,0)</f>
        <v>0</v>
      </c>
    </row>
    <row r="9813" spans="1:6">
      <c r="A9813" s="20">
        <v>1998</v>
      </c>
      <c r="B9813" s="15" t="s">
        <v>88</v>
      </c>
      <c r="C9813" s="15" t="s">
        <v>4792</v>
      </c>
      <c r="D9813" s="24">
        <v>3000000</v>
      </c>
      <c r="E9813" t="str">
        <f>IF(D9813&lt;VLOOKUP(A9813,Min!A:B,2,FALSE),"Y","")</f>
        <v/>
      </c>
      <c r="F9813">
        <f>IF(AND(OR(s_tmchk="all",IF(ISERROR(MATCH(B9813,s_teams,0)),FALSE,TRUE)),OR(s_minsal="",s_minsal&lt;=D9813),OR(s_maxsal="",s_maxsal&gt;=D9813),OR(s_minyr="",s_minyr&lt;=A9813),OR(s_maxyr="",s_maxyr&gt;=A9813),OR(s_player="",s_player=C9813)),MAX(F$1:F9812)+1,0)</f>
        <v>0</v>
      </c>
    </row>
    <row r="9814" spans="1:6">
      <c r="A9814" s="20">
        <v>1998</v>
      </c>
      <c r="B9814" s="15" t="s">
        <v>88</v>
      </c>
      <c r="C9814" s="15" t="s">
        <v>4720</v>
      </c>
      <c r="D9814" s="24">
        <v>2857144</v>
      </c>
      <c r="E9814" t="str">
        <f>IF(D9814&lt;VLOOKUP(A9814,Min!A:B,2,FALSE),"Y","")</f>
        <v/>
      </c>
      <c r="F9814">
        <f>IF(AND(OR(s_tmchk="all",IF(ISERROR(MATCH(B9814,s_teams,0)),FALSE,TRUE)),OR(s_minsal="",s_minsal&lt;=D9814),OR(s_maxsal="",s_maxsal&gt;=D9814),OR(s_minyr="",s_minyr&lt;=A9814),OR(s_maxyr="",s_maxyr&gt;=A9814),OR(s_player="",s_player=C9814)),MAX(F$1:F9813)+1,0)</f>
        <v>0</v>
      </c>
    </row>
    <row r="9815" spans="1:6">
      <c r="A9815" s="20">
        <v>1998</v>
      </c>
      <c r="B9815" s="15" t="s">
        <v>88</v>
      </c>
      <c r="C9815" s="15" t="s">
        <v>4516</v>
      </c>
      <c r="D9815" s="24">
        <v>2300000</v>
      </c>
      <c r="E9815" t="str">
        <f>IF(D9815&lt;VLOOKUP(A9815,Min!A:B,2,FALSE),"Y","")</f>
        <v/>
      </c>
      <c r="F9815">
        <f>IF(AND(OR(s_tmchk="all",IF(ISERROR(MATCH(B9815,s_teams,0)),FALSE,TRUE)),OR(s_minsal="",s_minsal&lt;=D9815),OR(s_maxsal="",s_maxsal&gt;=D9815),OR(s_minyr="",s_minyr&lt;=A9815),OR(s_maxyr="",s_maxyr&gt;=A9815),OR(s_player="",s_player=C9815)),MAX(F$1:F9814)+1,0)</f>
        <v>0</v>
      </c>
    </row>
    <row r="9816" spans="1:6">
      <c r="A9816" s="20">
        <v>1998</v>
      </c>
      <c r="B9816" s="15" t="s">
        <v>88</v>
      </c>
      <c r="C9816" s="15" t="s">
        <v>4608</v>
      </c>
      <c r="D9816" s="24">
        <v>1600000</v>
      </c>
      <c r="E9816" t="str">
        <f>IF(D9816&lt;VLOOKUP(A9816,Min!A:B,2,FALSE),"Y","")</f>
        <v/>
      </c>
      <c r="F9816">
        <f>IF(AND(OR(s_tmchk="all",IF(ISERROR(MATCH(B9816,s_teams,0)),FALSE,TRUE)),OR(s_minsal="",s_minsal&lt;=D9816),OR(s_maxsal="",s_maxsal&gt;=D9816),OR(s_minyr="",s_minyr&lt;=A9816),OR(s_maxyr="",s_maxyr&gt;=A9816),OR(s_player="",s_player=C9816)),MAX(F$1:F9815)+1,0)</f>
        <v>0</v>
      </c>
    </row>
    <row r="9817" spans="1:6">
      <c r="A9817" s="20">
        <v>1998</v>
      </c>
      <c r="B9817" s="15" t="s">
        <v>88</v>
      </c>
      <c r="C9817" s="15" t="s">
        <v>5166</v>
      </c>
      <c r="D9817" s="24">
        <v>1240000</v>
      </c>
      <c r="E9817" t="str">
        <f>IF(D9817&lt;VLOOKUP(A9817,Min!A:B,2,FALSE),"Y","")</f>
        <v/>
      </c>
      <c r="F9817">
        <f>IF(AND(OR(s_tmchk="all",IF(ISERROR(MATCH(B9817,s_teams,0)),FALSE,TRUE)),OR(s_minsal="",s_minsal&lt;=D9817),OR(s_maxsal="",s_maxsal&gt;=D9817),OR(s_minyr="",s_minyr&lt;=A9817),OR(s_maxyr="",s_maxyr&gt;=A9817),OR(s_player="",s_player=C9817)),MAX(F$1:F9816)+1,0)</f>
        <v>0</v>
      </c>
    </row>
    <row r="9818" spans="1:6">
      <c r="A9818" s="20">
        <v>1998</v>
      </c>
      <c r="B9818" s="15" t="s">
        <v>88</v>
      </c>
      <c r="C9818" s="15" t="s">
        <v>5963</v>
      </c>
      <c r="D9818" s="24">
        <v>1200000</v>
      </c>
      <c r="E9818" t="str">
        <f>IF(D9818&lt;VLOOKUP(A9818,Min!A:B,2,FALSE),"Y","")</f>
        <v/>
      </c>
      <c r="F9818">
        <f>IF(AND(OR(s_tmchk="all",IF(ISERROR(MATCH(B9818,s_teams,0)),FALSE,TRUE)),OR(s_minsal="",s_minsal&lt;=D9818),OR(s_maxsal="",s_maxsal&gt;=D9818),OR(s_minyr="",s_minyr&lt;=A9818),OR(s_maxyr="",s_maxyr&gt;=A9818),OR(s_player="",s_player=C9818)),MAX(F$1:F9817)+1,0)</f>
        <v>0</v>
      </c>
    </row>
    <row r="9819" spans="1:6">
      <c r="A9819" s="20">
        <v>1998</v>
      </c>
      <c r="B9819" s="15" t="s">
        <v>88</v>
      </c>
      <c r="C9819" s="15" t="s">
        <v>5139</v>
      </c>
      <c r="D9819" s="24">
        <v>647400</v>
      </c>
      <c r="E9819" t="str">
        <f>IF(D9819&lt;VLOOKUP(A9819,Min!A:B,2,FALSE),"Y","")</f>
        <v/>
      </c>
      <c r="F9819">
        <f>IF(AND(OR(s_tmchk="all",IF(ISERROR(MATCH(B9819,s_teams,0)),FALSE,TRUE)),OR(s_minsal="",s_minsal&lt;=D9819),OR(s_maxsal="",s_maxsal&gt;=D9819),OR(s_minyr="",s_minyr&lt;=A9819),OR(s_maxyr="",s_maxyr&gt;=A9819),OR(s_player="",s_player=C9819)),MAX(F$1:F9818)+1,0)</f>
        <v>0</v>
      </c>
    </row>
    <row r="9820" spans="1:6">
      <c r="A9820" s="20">
        <v>1998</v>
      </c>
      <c r="B9820" s="15" t="s">
        <v>88</v>
      </c>
      <c r="C9820" s="15" t="s">
        <v>5200</v>
      </c>
      <c r="D9820" s="24">
        <v>601320</v>
      </c>
      <c r="E9820" t="str">
        <f>IF(D9820&lt;VLOOKUP(A9820,Min!A:B,2,FALSE),"Y","")</f>
        <v/>
      </c>
      <c r="F9820">
        <f>IF(AND(OR(s_tmchk="all",IF(ISERROR(MATCH(B9820,s_teams,0)),FALSE,TRUE)),OR(s_minsal="",s_minsal&lt;=D9820),OR(s_maxsal="",s_maxsal&gt;=D9820),OR(s_minyr="",s_minyr&lt;=A9820),OR(s_maxyr="",s_maxyr&gt;=A9820),OR(s_player="",s_player=C9820)),MAX(F$1:F9819)+1,0)</f>
        <v>0</v>
      </c>
    </row>
    <row r="9821" spans="1:6">
      <c r="A9821" s="20">
        <v>1998</v>
      </c>
      <c r="B9821" s="15" t="s">
        <v>88</v>
      </c>
      <c r="C9821" s="15" t="s">
        <v>5132</v>
      </c>
      <c r="D9821" s="24">
        <v>504000</v>
      </c>
      <c r="E9821" t="str">
        <f>IF(D9821&lt;VLOOKUP(A9821,Min!A:B,2,FALSE),"Y","")</f>
        <v/>
      </c>
      <c r="F9821">
        <f>IF(AND(OR(s_tmchk="all",IF(ISERROR(MATCH(B9821,s_teams,0)),FALSE,TRUE)),OR(s_minsal="",s_minsal&lt;=D9821),OR(s_maxsal="",s_maxsal&gt;=D9821),OR(s_minyr="",s_minyr&lt;=A9821),OR(s_maxyr="",s_maxyr&gt;=A9821),OR(s_player="",s_player=C9821)),MAX(F$1:F9820)+1,0)</f>
        <v>0</v>
      </c>
    </row>
    <row r="9822" spans="1:6">
      <c r="A9822" s="20">
        <v>1998</v>
      </c>
      <c r="B9822" s="15" t="s">
        <v>88</v>
      </c>
      <c r="C9822" s="15" t="s">
        <v>6129</v>
      </c>
      <c r="D9822" s="24">
        <v>242000</v>
      </c>
      <c r="E9822" t="str">
        <f>IF(D9822&lt;VLOOKUP(A9822,Min!A:B,2,FALSE),"Y","")</f>
        <v/>
      </c>
      <c r="F9822">
        <f>IF(AND(OR(s_tmchk="all",IF(ISERROR(MATCH(B9822,s_teams,0)),FALSE,TRUE)),OR(s_minsal="",s_minsal&lt;=D9822),OR(s_maxsal="",s_maxsal&gt;=D9822),OR(s_minyr="",s_minyr&lt;=A9822),OR(s_maxyr="",s_maxyr&gt;=A9822),OR(s_player="",s_player=C9822)),MAX(F$1:F9821)+1,0)</f>
        <v>0</v>
      </c>
    </row>
    <row r="9823" spans="1:6">
      <c r="A9823" s="20">
        <v>1998</v>
      </c>
      <c r="B9823" s="15" t="s">
        <v>90</v>
      </c>
      <c r="C9823" s="15" t="s">
        <v>5742</v>
      </c>
      <c r="D9823" s="24">
        <v>5700000</v>
      </c>
      <c r="E9823" t="str">
        <f>IF(D9823&lt;VLOOKUP(A9823,Min!A:B,2,FALSE),"Y","")</f>
        <v/>
      </c>
      <c r="F9823">
        <f>IF(AND(OR(s_tmchk="all",IF(ISERROR(MATCH(B9823,s_teams,0)),FALSE,TRUE)),OR(s_minsal="",s_minsal&lt;=D9823),OR(s_maxsal="",s_maxsal&gt;=D9823),OR(s_minyr="",s_minyr&lt;=A9823),OR(s_maxyr="",s_maxyr&gt;=A9823),OR(s_player="",s_player=C9823)),MAX(F$1:F9822)+1,0)</f>
        <v>0</v>
      </c>
    </row>
    <row r="9824" spans="1:6">
      <c r="A9824" s="20">
        <v>1998</v>
      </c>
      <c r="B9824" s="15" t="s">
        <v>90</v>
      </c>
      <c r="C9824" s="15" t="s">
        <v>5968</v>
      </c>
      <c r="D9824" s="24">
        <v>2513760</v>
      </c>
      <c r="E9824" t="str">
        <f>IF(D9824&lt;VLOOKUP(A9824,Min!A:B,2,FALSE),"Y","")</f>
        <v/>
      </c>
      <c r="F9824">
        <f>IF(AND(OR(s_tmchk="all",IF(ISERROR(MATCH(B9824,s_teams,0)),FALSE,TRUE)),OR(s_minsal="",s_minsal&lt;=D9824),OR(s_maxsal="",s_maxsal&gt;=D9824),OR(s_minyr="",s_minyr&lt;=A9824),OR(s_maxyr="",s_maxyr&gt;=A9824),OR(s_player="",s_player=C9824)),MAX(F$1:F9823)+1,0)</f>
        <v>0</v>
      </c>
    </row>
    <row r="9825" spans="1:6">
      <c r="A9825" s="20">
        <v>1998</v>
      </c>
      <c r="B9825" s="15" t="s">
        <v>90</v>
      </c>
      <c r="C9825" s="15" t="s">
        <v>4659</v>
      </c>
      <c r="D9825" s="24">
        <v>2300000</v>
      </c>
      <c r="E9825" t="str">
        <f>IF(D9825&lt;VLOOKUP(A9825,Min!A:B,2,FALSE),"Y","")</f>
        <v/>
      </c>
      <c r="F9825">
        <f>IF(AND(OR(s_tmchk="all",IF(ISERROR(MATCH(B9825,s_teams,0)),FALSE,TRUE)),OR(s_minsal="",s_minsal&lt;=D9825),OR(s_maxsal="",s_maxsal&gt;=D9825),OR(s_minyr="",s_minyr&lt;=A9825),OR(s_maxyr="",s_maxyr&gt;=A9825),OR(s_player="",s_player=C9825)),MAX(F$1:F9824)+1,0)</f>
        <v>0</v>
      </c>
    </row>
    <row r="9826" spans="1:6">
      <c r="A9826" s="20">
        <v>1998</v>
      </c>
      <c r="B9826" s="15" t="s">
        <v>90</v>
      </c>
      <c r="C9826" s="15" t="s">
        <v>4587</v>
      </c>
      <c r="D9826" s="24">
        <v>2149920</v>
      </c>
      <c r="E9826" t="str">
        <f>IF(D9826&lt;VLOOKUP(A9826,Min!A:B,2,FALSE),"Y","")</f>
        <v/>
      </c>
      <c r="F9826">
        <f>IF(AND(OR(s_tmchk="all",IF(ISERROR(MATCH(B9826,s_teams,0)),FALSE,TRUE)),OR(s_minsal="",s_minsal&lt;=D9826),OR(s_maxsal="",s_maxsal&gt;=D9826),OR(s_minyr="",s_minyr&lt;=A9826),OR(s_maxyr="",s_maxyr&gt;=A9826),OR(s_player="",s_player=C9826)),MAX(F$1:F9825)+1,0)</f>
        <v>0</v>
      </c>
    </row>
    <row r="9827" spans="1:6">
      <c r="A9827" s="20">
        <v>1998</v>
      </c>
      <c r="B9827" s="15" t="s">
        <v>90</v>
      </c>
      <c r="C9827" s="15" t="s">
        <v>5106</v>
      </c>
      <c r="D9827" s="24">
        <v>2115000</v>
      </c>
      <c r="E9827" t="str">
        <f>IF(D9827&lt;VLOOKUP(A9827,Min!A:B,2,FALSE),"Y","")</f>
        <v/>
      </c>
      <c r="F9827">
        <f>IF(AND(OR(s_tmchk="all",IF(ISERROR(MATCH(B9827,s_teams,0)),FALSE,TRUE)),OR(s_minsal="",s_minsal&lt;=D9827),OR(s_maxsal="",s_maxsal&gt;=D9827),OR(s_minyr="",s_minyr&lt;=A9827),OR(s_maxyr="",s_maxyr&gt;=A9827),OR(s_player="",s_player=C9827)),MAX(F$1:F9826)+1,0)</f>
        <v>0</v>
      </c>
    </row>
    <row r="9828" spans="1:6">
      <c r="A9828" s="20">
        <v>1998</v>
      </c>
      <c r="B9828" s="15" t="s">
        <v>90</v>
      </c>
      <c r="C9828" s="15" t="s">
        <v>4603</v>
      </c>
      <c r="D9828" s="24">
        <v>2012500</v>
      </c>
      <c r="E9828" t="str">
        <f>IF(D9828&lt;VLOOKUP(A9828,Min!A:B,2,FALSE),"Y","")</f>
        <v/>
      </c>
      <c r="F9828">
        <f>IF(AND(OR(s_tmchk="all",IF(ISERROR(MATCH(B9828,s_teams,0)),FALSE,TRUE)),OR(s_minsal="",s_minsal&lt;=D9828),OR(s_maxsal="",s_maxsal&gt;=D9828),OR(s_minyr="",s_minyr&lt;=A9828),OR(s_maxyr="",s_maxyr&gt;=A9828),OR(s_player="",s_player=C9828)),MAX(F$1:F9827)+1,0)</f>
        <v>0</v>
      </c>
    </row>
    <row r="9829" spans="1:6">
      <c r="A9829" s="20">
        <v>1998</v>
      </c>
      <c r="B9829" s="15" t="s">
        <v>90</v>
      </c>
      <c r="C9829" s="15" t="s">
        <v>4717</v>
      </c>
      <c r="D9829" s="24">
        <v>1915680</v>
      </c>
      <c r="E9829" t="str">
        <f>IF(D9829&lt;VLOOKUP(A9829,Min!A:B,2,FALSE),"Y","")</f>
        <v/>
      </c>
      <c r="F9829">
        <f>IF(AND(OR(s_tmchk="all",IF(ISERROR(MATCH(B9829,s_teams,0)),FALSE,TRUE)),OR(s_minsal="",s_minsal&lt;=D9829),OR(s_maxsal="",s_maxsal&gt;=D9829),OR(s_minyr="",s_minyr&lt;=A9829),OR(s_maxyr="",s_maxyr&gt;=A9829),OR(s_player="",s_player=C9829)),MAX(F$1:F9828)+1,0)</f>
        <v>0</v>
      </c>
    </row>
    <row r="9830" spans="1:6">
      <c r="A9830" s="20">
        <v>1998</v>
      </c>
      <c r="B9830" s="15" t="s">
        <v>90</v>
      </c>
      <c r="C9830" s="15" t="s">
        <v>4994</v>
      </c>
      <c r="D9830" s="24">
        <v>1430000</v>
      </c>
      <c r="E9830" t="str">
        <f>IF(D9830&lt;VLOOKUP(A9830,Min!A:B,2,FALSE),"Y","")</f>
        <v/>
      </c>
      <c r="F9830">
        <f>IF(AND(OR(s_tmchk="all",IF(ISERROR(MATCH(B9830,s_teams,0)),FALSE,TRUE)),OR(s_minsal="",s_minsal&lt;=D9830),OR(s_maxsal="",s_maxsal&gt;=D9830),OR(s_minyr="",s_minyr&lt;=A9830),OR(s_maxyr="",s_maxyr&gt;=A9830),OR(s_player="",s_player=C9830)),MAX(F$1:F9829)+1,0)</f>
        <v>0</v>
      </c>
    </row>
    <row r="9831" spans="1:6">
      <c r="A9831" s="20">
        <v>1998</v>
      </c>
      <c r="B9831" s="15" t="s">
        <v>90</v>
      </c>
      <c r="C9831" s="15" t="s">
        <v>5502</v>
      </c>
      <c r="D9831" s="24">
        <v>1320000</v>
      </c>
      <c r="E9831" t="str">
        <f>IF(D9831&lt;VLOOKUP(A9831,Min!A:B,2,FALSE),"Y","")</f>
        <v/>
      </c>
      <c r="F9831">
        <f>IF(AND(OR(s_tmchk="all",IF(ISERROR(MATCH(B9831,s_teams,0)),FALSE,TRUE)),OR(s_minsal="",s_minsal&lt;=D9831),OR(s_maxsal="",s_maxsal&gt;=D9831),OR(s_minyr="",s_minyr&lt;=A9831),OR(s_maxyr="",s_maxyr&gt;=A9831),OR(s_player="",s_player=C9831)),MAX(F$1:F9830)+1,0)</f>
        <v>0</v>
      </c>
    </row>
    <row r="9832" spans="1:6">
      <c r="A9832" s="20">
        <v>1998</v>
      </c>
      <c r="B9832" s="15" t="s">
        <v>90</v>
      </c>
      <c r="C9832" s="15" t="s">
        <v>5047</v>
      </c>
      <c r="D9832" s="24">
        <v>1178000</v>
      </c>
      <c r="E9832" t="str">
        <f>IF(D9832&lt;VLOOKUP(A9832,Min!A:B,2,FALSE),"Y","")</f>
        <v/>
      </c>
      <c r="F9832">
        <f>IF(AND(OR(s_tmchk="all",IF(ISERROR(MATCH(B9832,s_teams,0)),FALSE,TRUE)),OR(s_minsal="",s_minsal&lt;=D9832),OR(s_maxsal="",s_maxsal&gt;=D9832),OR(s_minyr="",s_minyr&lt;=A9832),OR(s_maxyr="",s_maxyr&gt;=A9832),OR(s_player="",s_player=C9832)),MAX(F$1:F9831)+1,0)</f>
        <v>0</v>
      </c>
    </row>
    <row r="9833" spans="1:6">
      <c r="A9833" s="20">
        <v>1998</v>
      </c>
      <c r="B9833" s="15" t="s">
        <v>90</v>
      </c>
      <c r="C9833" s="15" t="s">
        <v>6101</v>
      </c>
      <c r="D9833" s="24">
        <v>750000</v>
      </c>
      <c r="E9833" t="str">
        <f>IF(D9833&lt;VLOOKUP(A9833,Min!A:B,2,FALSE),"Y","")</f>
        <v/>
      </c>
      <c r="F9833">
        <f>IF(AND(OR(s_tmchk="all",IF(ISERROR(MATCH(B9833,s_teams,0)),FALSE,TRUE)),OR(s_minsal="",s_minsal&lt;=D9833),OR(s_maxsal="",s_maxsal&gt;=D9833),OR(s_minyr="",s_minyr&lt;=A9833),OR(s_maxyr="",s_maxyr&gt;=A9833),OR(s_player="",s_player=C9833)),MAX(F$1:F9832)+1,0)</f>
        <v>0</v>
      </c>
    </row>
    <row r="9834" spans="1:6">
      <c r="A9834" s="20">
        <v>1998</v>
      </c>
      <c r="B9834" s="15" t="s">
        <v>90</v>
      </c>
      <c r="C9834" s="15" t="s">
        <v>5773</v>
      </c>
      <c r="D9834" s="24">
        <v>700000</v>
      </c>
      <c r="E9834" t="str">
        <f>IF(D9834&lt;VLOOKUP(A9834,Min!A:B,2,FALSE),"Y","")</f>
        <v/>
      </c>
      <c r="F9834">
        <f>IF(AND(OR(s_tmchk="all",IF(ISERROR(MATCH(B9834,s_teams,0)),FALSE,TRUE)),OR(s_minsal="",s_minsal&lt;=D9834),OR(s_maxsal="",s_maxsal&gt;=D9834),OR(s_minyr="",s_minyr&lt;=A9834),OR(s_maxyr="",s_maxyr&gt;=A9834),OR(s_player="",s_player=C9834)),MAX(F$1:F9833)+1,0)</f>
        <v>0</v>
      </c>
    </row>
    <row r="9835" spans="1:6">
      <c r="A9835" s="20">
        <v>1998</v>
      </c>
      <c r="B9835" s="15" t="s">
        <v>90</v>
      </c>
      <c r="C9835" s="15" t="s">
        <v>5561</v>
      </c>
      <c r="D9835" s="24">
        <v>500000</v>
      </c>
      <c r="E9835" t="str">
        <f>IF(D9835&lt;VLOOKUP(A9835,Min!A:B,2,FALSE),"Y","")</f>
        <v/>
      </c>
      <c r="F9835">
        <f>IF(AND(OR(s_tmchk="all",IF(ISERROR(MATCH(B9835,s_teams,0)),FALSE,TRUE)),OR(s_minsal="",s_minsal&lt;=D9835),OR(s_maxsal="",s_maxsal&gt;=D9835),OR(s_minyr="",s_minyr&lt;=A9835),OR(s_maxyr="",s_maxyr&gt;=A9835),OR(s_player="",s_player=C9835)),MAX(F$1:F9834)+1,0)</f>
        <v>0</v>
      </c>
    </row>
    <row r="9836" spans="1:6">
      <c r="A9836" s="20">
        <v>1998</v>
      </c>
      <c r="B9836" s="15" t="s">
        <v>90</v>
      </c>
      <c r="C9836" s="15" t="s">
        <v>5924</v>
      </c>
      <c r="D9836" s="24">
        <v>455000</v>
      </c>
      <c r="E9836" t="str">
        <f>IF(D9836&lt;VLOOKUP(A9836,Min!A:B,2,FALSE),"Y","")</f>
        <v/>
      </c>
      <c r="F9836">
        <f>IF(AND(OR(s_tmchk="all",IF(ISERROR(MATCH(B9836,s_teams,0)),FALSE,TRUE)),OR(s_minsal="",s_minsal&lt;=D9836),OR(s_maxsal="",s_maxsal&gt;=D9836),OR(s_minyr="",s_minyr&lt;=A9836),OR(s_maxyr="",s_maxyr&gt;=A9836),OR(s_player="",s_player=C9836)),MAX(F$1:F9835)+1,0)</f>
        <v>0</v>
      </c>
    </row>
    <row r="9837" spans="1:6">
      <c r="A9837" s="20">
        <v>1998</v>
      </c>
      <c r="B9837" s="15" t="s">
        <v>90</v>
      </c>
      <c r="C9837" s="15" t="s">
        <v>4799</v>
      </c>
      <c r="D9837" s="24">
        <v>325000</v>
      </c>
      <c r="E9837" t="str">
        <f>IF(D9837&lt;VLOOKUP(A9837,Min!A:B,2,FALSE),"Y","")</f>
        <v/>
      </c>
      <c r="F9837">
        <f>IF(AND(OR(s_tmchk="all",IF(ISERROR(MATCH(B9837,s_teams,0)),FALSE,TRUE)),OR(s_minsal="",s_minsal&lt;=D9837),OR(s_maxsal="",s_maxsal&gt;=D9837),OR(s_minyr="",s_minyr&lt;=A9837),OR(s_maxyr="",s_maxyr&gt;=A9837),OR(s_player="",s_player=C9837)),MAX(F$1:F9836)+1,0)</f>
        <v>0</v>
      </c>
    </row>
    <row r="9838" spans="1:6">
      <c r="A9838" s="20">
        <v>1998</v>
      </c>
      <c r="B9838" s="15" t="s">
        <v>90</v>
      </c>
      <c r="C9838" s="15" t="s">
        <v>5189</v>
      </c>
      <c r="D9838" s="24">
        <v>272250</v>
      </c>
      <c r="E9838" t="str">
        <f>IF(D9838&lt;VLOOKUP(A9838,Min!A:B,2,FALSE),"Y","")</f>
        <v/>
      </c>
      <c r="F9838">
        <f>IF(AND(OR(s_tmchk="all",IF(ISERROR(MATCH(B9838,s_teams,0)),FALSE,TRUE)),OR(s_minsal="",s_minsal&lt;=D9838),OR(s_maxsal="",s_maxsal&gt;=D9838),OR(s_minyr="",s_minyr&lt;=A9838),OR(s_maxyr="",s_maxyr&gt;=A9838),OR(s_player="",s_player=C9838)),MAX(F$1:F9837)+1,0)</f>
        <v>0</v>
      </c>
    </row>
    <row r="9839" spans="1:6">
      <c r="A9839" s="20">
        <v>1998</v>
      </c>
      <c r="B9839" s="15" t="s">
        <v>92</v>
      </c>
      <c r="C9839" s="15" t="s">
        <v>5388</v>
      </c>
      <c r="D9839" s="24">
        <v>11250000</v>
      </c>
      <c r="E9839" t="str">
        <f>IF(D9839&lt;VLOOKUP(A9839,Min!A:B,2,FALSE),"Y","")</f>
        <v/>
      </c>
      <c r="F9839">
        <f>IF(AND(OR(s_tmchk="all",IF(ISERROR(MATCH(B9839,s_teams,0)),FALSE,TRUE)),OR(s_minsal="",s_minsal&lt;=D9839),OR(s_maxsal="",s_maxsal&gt;=D9839),OR(s_minyr="",s_minyr&lt;=A9839),OR(s_maxyr="",s_maxyr&gt;=A9839),OR(s_player="",s_player=C9839)),MAX(F$1:F9838)+1,0)</f>
        <v>0</v>
      </c>
    </row>
    <row r="9840" spans="1:6">
      <c r="A9840" s="20">
        <v>1998</v>
      </c>
      <c r="B9840" s="15" t="s">
        <v>92</v>
      </c>
      <c r="C9840" s="15" t="s">
        <v>4803</v>
      </c>
      <c r="D9840" s="24">
        <v>9000000</v>
      </c>
      <c r="E9840" t="str">
        <f>IF(D9840&lt;VLOOKUP(A9840,Min!A:B,2,FALSE),"Y","")</f>
        <v/>
      </c>
      <c r="F9840">
        <f>IF(AND(OR(s_tmchk="all",IF(ISERROR(MATCH(B9840,s_teams,0)),FALSE,TRUE)),OR(s_minsal="",s_minsal&lt;=D9840),OR(s_maxsal="",s_maxsal&gt;=D9840),OR(s_minyr="",s_minyr&lt;=A9840),OR(s_maxyr="",s_maxyr&gt;=A9840),OR(s_player="",s_player=C9840)),MAX(F$1:F9839)+1,0)</f>
        <v>0</v>
      </c>
    </row>
    <row r="9841" spans="1:6">
      <c r="A9841" s="20">
        <v>1998</v>
      </c>
      <c r="B9841" s="15" t="s">
        <v>92</v>
      </c>
      <c r="C9841" s="15" t="s">
        <v>5152</v>
      </c>
      <c r="D9841" s="24">
        <v>4671875</v>
      </c>
      <c r="E9841" t="str">
        <f>IF(D9841&lt;VLOOKUP(A9841,Min!A:B,2,FALSE),"Y","")</f>
        <v/>
      </c>
      <c r="F9841">
        <f>IF(AND(OR(s_tmchk="all",IF(ISERROR(MATCH(B9841,s_teams,0)),FALSE,TRUE)),OR(s_minsal="",s_minsal&lt;=D9841),OR(s_maxsal="",s_maxsal&gt;=D9841),OR(s_minyr="",s_minyr&lt;=A9841),OR(s_maxyr="",s_maxyr&gt;=A9841),OR(s_player="",s_player=C9841)),MAX(F$1:F9840)+1,0)</f>
        <v>0</v>
      </c>
    </row>
    <row r="9842" spans="1:6">
      <c r="A9842" s="20">
        <v>1998</v>
      </c>
      <c r="B9842" s="15" t="s">
        <v>92</v>
      </c>
      <c r="C9842" s="15" t="s">
        <v>4731</v>
      </c>
      <c r="D9842" s="24">
        <v>3600000</v>
      </c>
      <c r="E9842" t="str">
        <f>IF(D9842&lt;VLOOKUP(A9842,Min!A:B,2,FALSE),"Y","")</f>
        <v/>
      </c>
      <c r="F9842">
        <f>IF(AND(OR(s_tmchk="all",IF(ISERROR(MATCH(B9842,s_teams,0)),FALSE,TRUE)),OR(s_minsal="",s_minsal&lt;=D9842),OR(s_maxsal="",s_maxsal&gt;=D9842),OR(s_minyr="",s_minyr&lt;=A9842),OR(s_maxyr="",s_maxyr&gt;=A9842),OR(s_player="",s_player=C9842)),MAX(F$1:F9841)+1,0)</f>
        <v>0</v>
      </c>
    </row>
    <row r="9843" spans="1:6">
      <c r="A9843" s="20">
        <v>1998</v>
      </c>
      <c r="B9843" s="15" t="s">
        <v>92</v>
      </c>
      <c r="C9843" s="15" t="s">
        <v>5871</v>
      </c>
      <c r="D9843" s="24">
        <v>3450000</v>
      </c>
      <c r="E9843" t="str">
        <f>IF(D9843&lt;VLOOKUP(A9843,Min!A:B,2,FALSE),"Y","")</f>
        <v/>
      </c>
      <c r="F9843">
        <f>IF(AND(OR(s_tmchk="all",IF(ISERROR(MATCH(B9843,s_teams,0)),FALSE,TRUE)),OR(s_minsal="",s_minsal&lt;=D9843),OR(s_maxsal="",s_maxsal&gt;=D9843),OR(s_minyr="",s_minyr&lt;=A9843),OR(s_maxyr="",s_maxyr&gt;=A9843),OR(s_player="",s_player=C9843)),MAX(F$1:F9842)+1,0)</f>
        <v>0</v>
      </c>
    </row>
    <row r="9844" spans="1:6">
      <c r="A9844" s="20">
        <v>1998</v>
      </c>
      <c r="B9844" s="15" t="s">
        <v>92</v>
      </c>
      <c r="C9844" s="15" t="s">
        <v>6108</v>
      </c>
      <c r="D9844" s="24">
        <v>2040000</v>
      </c>
      <c r="E9844" t="str">
        <f>IF(D9844&lt;VLOOKUP(A9844,Min!A:B,2,FALSE),"Y","")</f>
        <v/>
      </c>
      <c r="F9844">
        <f>IF(AND(OR(s_tmchk="all",IF(ISERROR(MATCH(B9844,s_teams,0)),FALSE,TRUE)),OR(s_minsal="",s_minsal&lt;=D9844),OR(s_maxsal="",s_maxsal&gt;=D9844),OR(s_minyr="",s_minyr&lt;=A9844),OR(s_maxyr="",s_maxyr&gt;=A9844),OR(s_player="",s_player=C9844)),MAX(F$1:F9843)+1,0)</f>
        <v>0</v>
      </c>
    </row>
    <row r="9845" spans="1:6">
      <c r="A9845" s="20">
        <v>1998</v>
      </c>
      <c r="B9845" s="15" t="s">
        <v>92</v>
      </c>
      <c r="C9845" s="15" t="s">
        <v>5118</v>
      </c>
      <c r="D9845" s="24">
        <v>1887500</v>
      </c>
      <c r="E9845" t="str">
        <f>IF(D9845&lt;VLOOKUP(A9845,Min!A:B,2,FALSE),"Y","")</f>
        <v/>
      </c>
      <c r="F9845">
        <f>IF(AND(OR(s_tmchk="all",IF(ISERROR(MATCH(B9845,s_teams,0)),FALSE,TRUE)),OR(s_minsal="",s_minsal&lt;=D9845),OR(s_maxsal="",s_maxsal&gt;=D9845),OR(s_minyr="",s_minyr&lt;=A9845),OR(s_maxyr="",s_maxyr&gt;=A9845),OR(s_player="",s_player=C9845)),MAX(F$1:F9844)+1,0)</f>
        <v>0</v>
      </c>
    </row>
    <row r="9846" spans="1:6">
      <c r="A9846" s="20">
        <v>1998</v>
      </c>
      <c r="B9846" s="15" t="s">
        <v>92</v>
      </c>
      <c r="C9846" s="15" t="s">
        <v>4804</v>
      </c>
      <c r="D9846" s="24">
        <v>1200000</v>
      </c>
      <c r="E9846" t="str">
        <f>IF(D9846&lt;VLOOKUP(A9846,Min!A:B,2,FALSE),"Y","")</f>
        <v/>
      </c>
      <c r="F9846">
        <f>IF(AND(OR(s_tmchk="all",IF(ISERROR(MATCH(B9846,s_teams,0)),FALSE,TRUE)),OR(s_minsal="",s_minsal&lt;=D9846),OR(s_maxsal="",s_maxsal&gt;=D9846),OR(s_minyr="",s_minyr&lt;=A9846),OR(s_maxyr="",s_maxyr&gt;=A9846),OR(s_player="",s_player=C9846)),MAX(F$1:F9845)+1,0)</f>
        <v>0</v>
      </c>
    </row>
    <row r="9847" spans="1:6">
      <c r="A9847" s="20">
        <v>1998</v>
      </c>
      <c r="B9847" s="15" t="s">
        <v>92</v>
      </c>
      <c r="C9847" s="15" t="s">
        <v>5524</v>
      </c>
      <c r="D9847" s="24">
        <v>1128000</v>
      </c>
      <c r="E9847" t="str">
        <f>IF(D9847&lt;VLOOKUP(A9847,Min!A:B,2,FALSE),"Y","")</f>
        <v/>
      </c>
      <c r="F9847">
        <f>IF(AND(OR(s_tmchk="all",IF(ISERROR(MATCH(B9847,s_teams,0)),FALSE,TRUE)),OR(s_minsal="",s_minsal&lt;=D9847),OR(s_maxsal="",s_maxsal&gt;=D9847),OR(s_minyr="",s_minyr&lt;=A9847),OR(s_maxyr="",s_maxyr&gt;=A9847),OR(s_player="",s_player=C9847)),MAX(F$1:F9846)+1,0)</f>
        <v>0</v>
      </c>
    </row>
    <row r="9848" spans="1:6">
      <c r="A9848" s="20">
        <v>1998</v>
      </c>
      <c r="B9848" s="15" t="s">
        <v>92</v>
      </c>
      <c r="C9848" s="15" t="s">
        <v>6062</v>
      </c>
      <c r="D9848" s="24">
        <v>1105000</v>
      </c>
      <c r="E9848" t="str">
        <f>IF(D9848&lt;VLOOKUP(A9848,Min!A:B,2,FALSE),"Y","")</f>
        <v/>
      </c>
      <c r="F9848">
        <f>IF(AND(OR(s_tmchk="all",IF(ISERROR(MATCH(B9848,s_teams,0)),FALSE,TRUE)),OR(s_minsal="",s_minsal&lt;=D9848),OR(s_maxsal="",s_maxsal&gt;=D9848),OR(s_minyr="",s_minyr&lt;=A9848),OR(s_maxyr="",s_maxyr&gt;=A9848),OR(s_player="",s_player=C9848)),MAX(F$1:F9847)+1,0)</f>
        <v>0</v>
      </c>
    </row>
    <row r="9849" spans="1:6">
      <c r="A9849" s="20">
        <v>1998</v>
      </c>
      <c r="B9849" s="15" t="s">
        <v>92</v>
      </c>
      <c r="C9849" s="15" t="s">
        <v>4641</v>
      </c>
      <c r="D9849" s="24">
        <v>326700</v>
      </c>
      <c r="E9849" t="str">
        <f>IF(D9849&lt;VLOOKUP(A9849,Min!A:B,2,FALSE),"Y","")</f>
        <v/>
      </c>
      <c r="F9849">
        <f>IF(AND(OR(s_tmchk="all",IF(ISERROR(MATCH(B9849,s_teams,0)),FALSE,TRUE)),OR(s_minsal="",s_minsal&lt;=D9849),OR(s_maxsal="",s_maxsal&gt;=D9849),OR(s_minyr="",s_minyr&lt;=A9849),OR(s_maxyr="",s_maxyr&gt;=A9849),OR(s_player="",s_player=C9849)),MAX(F$1:F9848)+1,0)</f>
        <v>0</v>
      </c>
    </row>
    <row r="9850" spans="1:6">
      <c r="A9850" s="20">
        <v>1998</v>
      </c>
      <c r="B9850" s="15" t="s">
        <v>92</v>
      </c>
      <c r="C9850" s="15" t="s">
        <v>4896</v>
      </c>
      <c r="D9850" s="24">
        <v>272250</v>
      </c>
      <c r="E9850" t="str">
        <f>IF(D9850&lt;VLOOKUP(A9850,Min!A:B,2,FALSE),"Y","")</f>
        <v/>
      </c>
      <c r="F9850">
        <f>IF(AND(OR(s_tmchk="all",IF(ISERROR(MATCH(B9850,s_teams,0)),FALSE,TRUE)),OR(s_minsal="",s_minsal&lt;=D9850),OR(s_maxsal="",s_maxsal&gt;=D9850),OR(s_minyr="",s_minyr&lt;=A9850),OR(s_maxyr="",s_maxyr&gt;=A9850),OR(s_player="",s_player=C9850)),MAX(F$1:F9849)+1,0)</f>
        <v>0</v>
      </c>
    </row>
    <row r="9851" spans="1:6">
      <c r="A9851" s="20">
        <v>1998</v>
      </c>
      <c r="B9851" s="15" t="s">
        <v>92</v>
      </c>
      <c r="C9851" s="15" t="s">
        <v>5312</v>
      </c>
      <c r="D9851" s="24">
        <v>272250</v>
      </c>
      <c r="E9851" t="str">
        <f>IF(D9851&lt;VLOOKUP(A9851,Min!A:B,2,FALSE),"Y","")</f>
        <v/>
      </c>
      <c r="F9851">
        <f>IF(AND(OR(s_tmchk="all",IF(ISERROR(MATCH(B9851,s_teams,0)),FALSE,TRUE)),OR(s_minsal="",s_minsal&lt;=D9851),OR(s_maxsal="",s_maxsal&gt;=D9851),OR(s_minyr="",s_minyr&lt;=A9851),OR(s_maxyr="",s_maxyr&gt;=A9851),OR(s_player="",s_player=C9851)),MAX(F$1:F9850)+1,0)</f>
        <v>0</v>
      </c>
    </row>
    <row r="9852" spans="1:6">
      <c r="A9852" s="20">
        <v>1998</v>
      </c>
      <c r="B9852" s="15" t="s">
        <v>92</v>
      </c>
      <c r="C9852" s="15" t="s">
        <v>6045</v>
      </c>
      <c r="D9852" s="24">
        <v>272250</v>
      </c>
      <c r="E9852" t="str">
        <f>IF(D9852&lt;VLOOKUP(A9852,Min!A:B,2,FALSE),"Y","")</f>
        <v/>
      </c>
      <c r="F9852">
        <f>IF(AND(OR(s_tmchk="all",IF(ISERROR(MATCH(B9852,s_teams,0)),FALSE,TRUE)),OR(s_minsal="",s_minsal&lt;=D9852),OR(s_maxsal="",s_maxsal&gt;=D9852),OR(s_minyr="",s_minyr&lt;=A9852),OR(s_maxyr="",s_maxyr&gt;=A9852),OR(s_player="",s_player=C9852)),MAX(F$1:F9851)+1,0)</f>
        <v>0</v>
      </c>
    </row>
    <row r="9853" spans="1:6">
      <c r="A9853" s="20">
        <v>1998</v>
      </c>
      <c r="B9853" s="15" t="s">
        <v>92</v>
      </c>
      <c r="C9853" s="15" t="s">
        <v>5122</v>
      </c>
      <c r="D9853" s="24">
        <v>242250</v>
      </c>
      <c r="E9853" t="str">
        <f>IF(D9853&lt;VLOOKUP(A9853,Min!A:B,2,FALSE),"Y","")</f>
        <v/>
      </c>
      <c r="F9853">
        <f>IF(AND(OR(s_tmchk="all",IF(ISERROR(MATCH(B9853,s_teams,0)),FALSE,TRUE)),OR(s_minsal="",s_minsal&lt;=D9853),OR(s_maxsal="",s_maxsal&gt;=D9853),OR(s_minyr="",s_minyr&lt;=A9853),OR(s_maxyr="",s_maxyr&gt;=A9853),OR(s_player="",s_player=C9853)),MAX(F$1:F9852)+1,0)</f>
        <v>0</v>
      </c>
    </row>
    <row r="9854" spans="1:6">
      <c r="A9854" s="20">
        <v>1997</v>
      </c>
      <c r="B9854" s="15" t="s">
        <v>28</v>
      </c>
      <c r="C9854" s="15" t="s">
        <v>4968</v>
      </c>
      <c r="D9854" s="24">
        <v>8013000</v>
      </c>
      <c r="E9854" t="str">
        <f>IF(D9854&lt;VLOOKUP(A9854,Min!A:B,2,FALSE),"Y","")</f>
        <v/>
      </c>
      <c r="F9854">
        <f>IF(AND(OR(s_tmchk="all",IF(ISERROR(MATCH(B9854,s_teams,0)),FALSE,TRUE)),OR(s_minsal="",s_minsal&lt;=D9854),OR(s_maxsal="",s_maxsal&gt;=D9854),OR(s_minyr="",s_minyr&lt;=A9854),OR(s_maxyr="",s_maxyr&gt;=A9854),OR(s_player="",s_player=C9854)),MAX(F$1:F9853)+1,0)</f>
        <v>0</v>
      </c>
    </row>
    <row r="9855" spans="1:6">
      <c r="A9855" s="20">
        <v>1997</v>
      </c>
      <c r="B9855" s="15" t="s">
        <v>28</v>
      </c>
      <c r="C9855" s="15" t="s">
        <v>4805</v>
      </c>
      <c r="D9855" s="24">
        <v>4500000</v>
      </c>
      <c r="E9855" t="str">
        <f>IF(D9855&lt;VLOOKUP(A9855,Min!A:B,2,FALSE),"Y","")</f>
        <v/>
      </c>
      <c r="F9855">
        <f>IF(AND(OR(s_tmchk="all",IF(ISERROR(MATCH(B9855,s_teams,0)),FALSE,TRUE)),OR(s_minsal="",s_minsal&lt;=D9855),OR(s_maxsal="",s_maxsal&gt;=D9855),OR(s_minyr="",s_minyr&lt;=A9855),OR(s_maxyr="",s_maxyr&gt;=A9855),OR(s_player="",s_player=C9855)),MAX(F$1:F9854)+1,0)</f>
        <v>0</v>
      </c>
    </row>
    <row r="9856" spans="1:6">
      <c r="A9856" s="20">
        <v>1997</v>
      </c>
      <c r="B9856" s="15" t="s">
        <v>28</v>
      </c>
      <c r="C9856" s="15" t="s">
        <v>6016</v>
      </c>
      <c r="D9856" s="24">
        <v>4500000</v>
      </c>
      <c r="E9856" t="str">
        <f>IF(D9856&lt;VLOOKUP(A9856,Min!A:B,2,FALSE),"Y","")</f>
        <v/>
      </c>
      <c r="F9856">
        <f>IF(AND(OR(s_tmchk="all",IF(ISERROR(MATCH(B9856,s_teams,0)),FALSE,TRUE)),OR(s_minsal="",s_minsal&lt;=D9856),OR(s_maxsal="",s_maxsal&gt;=D9856),OR(s_minyr="",s_minyr&lt;=A9856),OR(s_maxyr="",s_maxyr&gt;=A9856),OR(s_player="",s_player=C9856)),MAX(F$1:F9855)+1,0)</f>
        <v>0</v>
      </c>
    </row>
    <row r="9857" spans="1:6">
      <c r="A9857" s="20">
        <v>1997</v>
      </c>
      <c r="B9857" s="15" t="s">
        <v>28</v>
      </c>
      <c r="C9857" s="15" t="s">
        <v>5414</v>
      </c>
      <c r="D9857" s="24">
        <v>2869000</v>
      </c>
      <c r="E9857" t="str">
        <f>IF(D9857&lt;VLOOKUP(A9857,Min!A:B,2,FALSE),"Y","")</f>
        <v/>
      </c>
      <c r="F9857">
        <f>IF(AND(OR(s_tmchk="all",IF(ISERROR(MATCH(B9857,s_teams,0)),FALSE,TRUE)),OR(s_minsal="",s_minsal&lt;=D9857),OR(s_maxsal="",s_maxsal&gt;=D9857),OR(s_minyr="",s_minyr&lt;=A9857),OR(s_maxyr="",s_maxyr&gt;=A9857),OR(s_player="",s_player=C9857)),MAX(F$1:F9856)+1,0)</f>
        <v>0</v>
      </c>
    </row>
    <row r="9858" spans="1:6">
      <c r="A9858" s="20">
        <v>1997</v>
      </c>
      <c r="B9858" s="15" t="s">
        <v>28</v>
      </c>
      <c r="C9858" s="15" t="s">
        <v>5697</v>
      </c>
      <c r="D9858" s="24">
        <v>2800000</v>
      </c>
      <c r="E9858" t="str">
        <f>IF(D9858&lt;VLOOKUP(A9858,Min!A:B,2,FALSE),"Y","")</f>
        <v/>
      </c>
      <c r="F9858">
        <f>IF(AND(OR(s_tmchk="all",IF(ISERROR(MATCH(B9858,s_teams,0)),FALSE,TRUE)),OR(s_minsal="",s_minsal&lt;=D9858),OR(s_maxsal="",s_maxsal&gt;=D9858),OR(s_minyr="",s_minyr&lt;=A9858),OR(s_maxyr="",s_maxyr&gt;=A9858),OR(s_player="",s_player=C9858)),MAX(F$1:F9857)+1,0)</f>
        <v>0</v>
      </c>
    </row>
    <row r="9859" spans="1:6">
      <c r="A9859" s="20">
        <v>1997</v>
      </c>
      <c r="B9859" s="15" t="s">
        <v>28</v>
      </c>
      <c r="C9859" s="15" t="s">
        <v>4529</v>
      </c>
      <c r="D9859" s="24">
        <v>910000</v>
      </c>
      <c r="E9859" t="str">
        <f>IF(D9859&lt;VLOOKUP(A9859,Min!A:B,2,FALSE),"Y","")</f>
        <v/>
      </c>
      <c r="F9859">
        <f>IF(AND(OR(s_tmchk="all",IF(ISERROR(MATCH(B9859,s_teams,0)),FALSE,TRUE)),OR(s_minsal="",s_minsal&lt;=D9859),OR(s_maxsal="",s_maxsal&gt;=D9859),OR(s_minyr="",s_minyr&lt;=A9859),OR(s_maxyr="",s_maxyr&gt;=A9859),OR(s_player="",s_player=C9859)),MAX(F$1:F9858)+1,0)</f>
        <v>0</v>
      </c>
    </row>
    <row r="9860" spans="1:6">
      <c r="A9860" s="20">
        <v>1997</v>
      </c>
      <c r="B9860" s="15" t="s">
        <v>28</v>
      </c>
      <c r="C9860" s="15" t="s">
        <v>5786</v>
      </c>
      <c r="D9860" s="24">
        <v>548000</v>
      </c>
      <c r="E9860" t="str">
        <f>IF(D9860&lt;VLOOKUP(A9860,Min!A:B,2,FALSE),"Y","")</f>
        <v/>
      </c>
      <c r="F9860">
        <f>IF(AND(OR(s_tmchk="all",IF(ISERROR(MATCH(B9860,s_teams,0)),FALSE,TRUE)),OR(s_minsal="",s_minsal&lt;=D9860),OR(s_maxsal="",s_maxsal&gt;=D9860),OR(s_minyr="",s_minyr&lt;=A9860),OR(s_maxyr="",s_maxyr&gt;=A9860),OR(s_player="",s_player=C9860)),MAX(F$1:F9859)+1,0)</f>
        <v>0</v>
      </c>
    </row>
    <row r="9861" spans="1:6">
      <c r="A9861" s="20">
        <v>1997</v>
      </c>
      <c r="B9861" s="15" t="s">
        <v>28</v>
      </c>
      <c r="C9861" s="15" t="s">
        <v>4984</v>
      </c>
      <c r="D9861" s="24">
        <v>247500</v>
      </c>
      <c r="E9861" t="str">
        <f>IF(D9861&lt;VLOOKUP(A9861,Min!A:B,2,FALSE),"Y","")</f>
        <v/>
      </c>
      <c r="F9861">
        <f>IF(AND(OR(s_tmchk="all",IF(ISERROR(MATCH(B9861,s_teams,0)),FALSE,TRUE)),OR(s_minsal="",s_minsal&lt;=D9861),OR(s_maxsal="",s_maxsal&gt;=D9861),OR(s_minyr="",s_minyr&lt;=A9861),OR(s_maxyr="",s_maxyr&gt;=A9861),OR(s_player="",s_player=C9861)),MAX(F$1:F9860)+1,0)</f>
        <v>0</v>
      </c>
    </row>
    <row r="9862" spans="1:6">
      <c r="A9862" s="20">
        <v>1997</v>
      </c>
      <c r="B9862" s="15" t="s">
        <v>28</v>
      </c>
      <c r="C9862" s="15" t="s">
        <v>5034</v>
      </c>
      <c r="D9862" s="24">
        <v>247500</v>
      </c>
      <c r="E9862" t="str">
        <f>IF(D9862&lt;VLOOKUP(A9862,Min!A:B,2,FALSE),"Y","")</f>
        <v/>
      </c>
      <c r="F9862">
        <f>IF(AND(OR(s_tmchk="all",IF(ISERROR(MATCH(B9862,s_teams,0)),FALSE,TRUE)),OR(s_minsal="",s_minsal&lt;=D9862),OR(s_maxsal="",s_maxsal&gt;=D9862),OR(s_minyr="",s_minyr&lt;=A9862),OR(s_maxyr="",s_maxyr&gt;=A9862),OR(s_player="",s_player=C9862)),MAX(F$1:F9861)+1,0)</f>
        <v>0</v>
      </c>
    </row>
    <row r="9863" spans="1:6">
      <c r="A9863" s="20">
        <v>1997</v>
      </c>
      <c r="B9863" s="15" t="s">
        <v>28</v>
      </c>
      <c r="C9863" s="15" t="s">
        <v>5189</v>
      </c>
      <c r="D9863" s="24">
        <v>247500</v>
      </c>
      <c r="E9863" t="str">
        <f>IF(D9863&lt;VLOOKUP(A9863,Min!A:B,2,FALSE),"Y","")</f>
        <v/>
      </c>
      <c r="F9863">
        <f>IF(AND(OR(s_tmchk="all",IF(ISERROR(MATCH(B9863,s_teams,0)),FALSE,TRUE)),OR(s_minsal="",s_minsal&lt;=D9863),OR(s_maxsal="",s_maxsal&gt;=D9863),OR(s_minyr="",s_minyr&lt;=A9863),OR(s_maxyr="",s_maxyr&gt;=A9863),OR(s_player="",s_player=C9863)),MAX(F$1:F9862)+1,0)</f>
        <v>0</v>
      </c>
    </row>
    <row r="9864" spans="1:6">
      <c r="A9864" s="20">
        <v>1997</v>
      </c>
      <c r="B9864" s="15" t="s">
        <v>28</v>
      </c>
      <c r="C9864" s="15" t="s">
        <v>5353</v>
      </c>
      <c r="D9864" s="24">
        <v>247500</v>
      </c>
      <c r="E9864" t="str">
        <f>IF(D9864&lt;VLOOKUP(A9864,Min!A:B,2,FALSE),"Y","")</f>
        <v/>
      </c>
      <c r="F9864">
        <f>IF(AND(OR(s_tmchk="all",IF(ISERROR(MATCH(B9864,s_teams,0)),FALSE,TRUE)),OR(s_minsal="",s_minsal&lt;=D9864),OR(s_maxsal="",s_maxsal&gt;=D9864),OR(s_minyr="",s_minyr&lt;=A9864),OR(s_maxyr="",s_maxyr&gt;=A9864),OR(s_player="",s_player=C9864)),MAX(F$1:F9863)+1,0)</f>
        <v>0</v>
      </c>
    </row>
    <row r="9865" spans="1:6">
      <c r="A9865" s="20">
        <v>1997</v>
      </c>
      <c r="B9865" s="15" t="s">
        <v>28</v>
      </c>
      <c r="C9865" s="15" t="s">
        <v>6132</v>
      </c>
      <c r="D9865" s="24">
        <v>247500</v>
      </c>
      <c r="E9865" t="str">
        <f>IF(D9865&lt;VLOOKUP(A9865,Min!A:B,2,FALSE),"Y","")</f>
        <v/>
      </c>
      <c r="F9865">
        <f>IF(AND(OR(s_tmchk="all",IF(ISERROR(MATCH(B9865,s_teams,0)),FALSE,TRUE)),OR(s_minsal="",s_minsal&lt;=D9865),OR(s_maxsal="",s_maxsal&gt;=D9865),OR(s_minyr="",s_minyr&lt;=A9865),OR(s_maxyr="",s_maxyr&gt;=A9865),OR(s_player="",s_player=C9865)),MAX(F$1:F9864)+1,0)</f>
        <v>0</v>
      </c>
    </row>
    <row r="9866" spans="1:6">
      <c r="A9866" s="20">
        <v>1997</v>
      </c>
      <c r="B9866" s="15" t="s">
        <v>28</v>
      </c>
      <c r="C9866" s="15" t="s">
        <v>6189</v>
      </c>
      <c r="D9866" s="24">
        <v>247500</v>
      </c>
      <c r="E9866" t="str">
        <f>IF(D9866&lt;VLOOKUP(A9866,Min!A:B,2,FALSE),"Y","")</f>
        <v/>
      </c>
      <c r="F9866">
        <f>IF(AND(OR(s_tmchk="all",IF(ISERROR(MATCH(B9866,s_teams,0)),FALSE,TRUE)),OR(s_minsal="",s_minsal&lt;=D9866),OR(s_maxsal="",s_maxsal&gt;=D9866),OR(s_minyr="",s_minyr&lt;=A9866),OR(s_maxyr="",s_maxyr&gt;=A9866),OR(s_player="",s_player=C9866)),MAX(F$1:F9865)+1,0)</f>
        <v>0</v>
      </c>
    </row>
    <row r="9867" spans="1:6">
      <c r="A9867" s="20">
        <v>1997</v>
      </c>
      <c r="B9867" s="15" t="s">
        <v>28</v>
      </c>
      <c r="C9867" s="15" t="s">
        <v>5156</v>
      </c>
      <c r="D9867" s="24">
        <v>181100</v>
      </c>
      <c r="E9867" t="str">
        <f>IF(D9867&lt;VLOOKUP(A9867,Min!A:B,2,FALSE),"Y","")</f>
        <v>Y</v>
      </c>
      <c r="F9867">
        <f>IF(AND(OR(s_tmchk="all",IF(ISERROR(MATCH(B9867,s_teams,0)),FALSE,TRUE)),OR(s_minsal="",s_minsal&lt;=D9867),OR(s_maxsal="",s_maxsal&gt;=D9867),OR(s_minyr="",s_minyr&lt;=A9867),OR(s_maxyr="",s_maxyr&gt;=A9867),OR(s_player="",s_player=C9867)),MAX(F$1:F9866)+1,0)</f>
        <v>0</v>
      </c>
    </row>
    <row r="9868" spans="1:6">
      <c r="A9868" s="20">
        <v>1997</v>
      </c>
      <c r="B9868" s="15" t="s">
        <v>32</v>
      </c>
      <c r="C9868" s="15" t="s">
        <v>4969</v>
      </c>
      <c r="D9868" s="24">
        <v>5313000</v>
      </c>
      <c r="E9868" t="str">
        <f>IF(D9868&lt;VLOOKUP(A9868,Min!A:B,2,FALSE),"Y","")</f>
        <v/>
      </c>
      <c r="F9868">
        <f>IF(AND(OR(s_tmchk="all",IF(ISERROR(MATCH(B9868,s_teams,0)),FALSE,TRUE)),OR(s_minsal="",s_minsal&lt;=D9868),OR(s_maxsal="",s_maxsal&gt;=D9868),OR(s_minyr="",s_minyr&lt;=A9868),OR(s_maxyr="",s_maxyr&gt;=A9868),OR(s_player="",s_player=C9868)),MAX(F$1:F9867)+1,0)</f>
        <v>0</v>
      </c>
    </row>
    <row r="9869" spans="1:6">
      <c r="A9869" s="20">
        <v>1997</v>
      </c>
      <c r="B9869" s="15" t="s">
        <v>32</v>
      </c>
      <c r="C9869" s="15" t="s">
        <v>4867</v>
      </c>
      <c r="D9869" s="24">
        <v>3400000</v>
      </c>
      <c r="E9869" t="str">
        <f>IF(D9869&lt;VLOOKUP(A9869,Min!A:B,2,FALSE),"Y","")</f>
        <v/>
      </c>
      <c r="F9869">
        <f>IF(AND(OR(s_tmchk="all",IF(ISERROR(MATCH(B9869,s_teams,0)),FALSE,TRUE)),OR(s_minsal="",s_minsal&lt;=D9869),OR(s_maxsal="",s_maxsal&gt;=D9869),OR(s_minyr="",s_minyr&lt;=A9869),OR(s_maxyr="",s_maxyr&gt;=A9869),OR(s_player="",s_player=C9869)),MAX(F$1:F9868)+1,0)</f>
        <v>0</v>
      </c>
    </row>
    <row r="9870" spans="1:6">
      <c r="A9870" s="20">
        <v>1997</v>
      </c>
      <c r="B9870" s="15" t="s">
        <v>32</v>
      </c>
      <c r="C9870" s="15" t="s">
        <v>4919</v>
      </c>
      <c r="D9870" s="24">
        <v>3250000</v>
      </c>
      <c r="E9870" t="str">
        <f>IF(D9870&lt;VLOOKUP(A9870,Min!A:B,2,FALSE),"Y","")</f>
        <v/>
      </c>
      <c r="F9870">
        <f>IF(AND(OR(s_tmchk="all",IF(ISERROR(MATCH(B9870,s_teams,0)),FALSE,TRUE)),OR(s_minsal="",s_minsal&lt;=D9870),OR(s_maxsal="",s_maxsal&gt;=D9870),OR(s_minyr="",s_minyr&lt;=A9870),OR(s_maxyr="",s_maxyr&gt;=A9870),OR(s_player="",s_player=C9870)),MAX(F$1:F9869)+1,0)</f>
        <v>0</v>
      </c>
    </row>
    <row r="9871" spans="1:6">
      <c r="A9871" s="20">
        <v>1997</v>
      </c>
      <c r="B9871" s="15" t="s">
        <v>32</v>
      </c>
      <c r="C9871" s="15" t="s">
        <v>6074</v>
      </c>
      <c r="D9871" s="24">
        <v>2915000</v>
      </c>
      <c r="E9871" t="str">
        <f>IF(D9871&lt;VLOOKUP(A9871,Min!A:B,2,FALSE),"Y","")</f>
        <v/>
      </c>
      <c r="F9871">
        <f>IF(AND(OR(s_tmchk="all",IF(ISERROR(MATCH(B9871,s_teams,0)),FALSE,TRUE)),OR(s_minsal="",s_minsal&lt;=D9871),OR(s_maxsal="",s_maxsal&gt;=D9871),OR(s_minyr="",s_minyr&lt;=A9871),OR(s_maxyr="",s_maxyr&gt;=A9871),OR(s_player="",s_player=C9871)),MAX(F$1:F9870)+1,0)</f>
        <v>0</v>
      </c>
    </row>
    <row r="9872" spans="1:6">
      <c r="A9872" s="20">
        <v>1997</v>
      </c>
      <c r="B9872" s="15" t="s">
        <v>32</v>
      </c>
      <c r="C9872" s="15" t="s">
        <v>5137</v>
      </c>
      <c r="D9872" s="24">
        <v>1800000</v>
      </c>
      <c r="E9872" t="str">
        <f>IF(D9872&lt;VLOOKUP(A9872,Min!A:B,2,FALSE),"Y","")</f>
        <v/>
      </c>
      <c r="F9872">
        <f>IF(AND(OR(s_tmchk="all",IF(ISERROR(MATCH(B9872,s_teams,0)),FALSE,TRUE)),OR(s_minsal="",s_minsal&lt;=D9872),OR(s_maxsal="",s_maxsal&gt;=D9872),OR(s_minyr="",s_minyr&lt;=A9872),OR(s_maxyr="",s_maxyr&gt;=A9872),OR(s_player="",s_player=C9872)),MAX(F$1:F9871)+1,0)</f>
        <v>0</v>
      </c>
    </row>
    <row r="9873" spans="1:6">
      <c r="A9873" s="20">
        <v>1997</v>
      </c>
      <c r="B9873" s="15" t="s">
        <v>32</v>
      </c>
      <c r="C9873" s="15" t="s">
        <v>5772</v>
      </c>
      <c r="D9873" s="24">
        <v>1760000</v>
      </c>
      <c r="E9873" t="str">
        <f>IF(D9873&lt;VLOOKUP(A9873,Min!A:B,2,FALSE),"Y","")</f>
        <v/>
      </c>
      <c r="F9873">
        <f>IF(AND(OR(s_tmchk="all",IF(ISERROR(MATCH(B9873,s_teams,0)),FALSE,TRUE)),OR(s_minsal="",s_minsal&lt;=D9873),OR(s_maxsal="",s_maxsal&gt;=D9873),OR(s_minyr="",s_minyr&lt;=A9873),OR(s_maxyr="",s_maxyr&gt;=A9873),OR(s_player="",s_player=C9873)),MAX(F$1:F9872)+1,0)</f>
        <v>0</v>
      </c>
    </row>
    <row r="9874" spans="1:6">
      <c r="A9874" s="20">
        <v>1997</v>
      </c>
      <c r="B9874" s="15" t="s">
        <v>32</v>
      </c>
      <c r="C9874" s="15" t="s">
        <v>5848</v>
      </c>
      <c r="D9874" s="24">
        <v>1750000</v>
      </c>
      <c r="E9874" t="str">
        <f>IF(D9874&lt;VLOOKUP(A9874,Min!A:B,2,FALSE),"Y","")</f>
        <v/>
      </c>
      <c r="F9874">
        <f>IF(AND(OR(s_tmchk="all",IF(ISERROR(MATCH(B9874,s_teams,0)),FALSE,TRUE)),OR(s_minsal="",s_minsal&lt;=D9874),OR(s_maxsal="",s_maxsal&gt;=D9874),OR(s_minyr="",s_minyr&lt;=A9874),OR(s_maxyr="",s_maxyr&gt;=A9874),OR(s_player="",s_player=C9874)),MAX(F$1:F9873)+1,0)</f>
        <v>0</v>
      </c>
    </row>
    <row r="9875" spans="1:6">
      <c r="A9875" s="20">
        <v>1997</v>
      </c>
      <c r="B9875" s="15" t="s">
        <v>32</v>
      </c>
      <c r="C9875" s="15" t="s">
        <v>4609</v>
      </c>
      <c r="D9875" s="24">
        <v>1620000</v>
      </c>
      <c r="E9875" t="str">
        <f>IF(D9875&lt;VLOOKUP(A9875,Min!A:B,2,FALSE),"Y","")</f>
        <v/>
      </c>
      <c r="F9875">
        <f>IF(AND(OR(s_tmchk="all",IF(ISERROR(MATCH(B9875,s_teams,0)),FALSE,TRUE)),OR(s_minsal="",s_minsal&lt;=D9875),OR(s_maxsal="",s_maxsal&gt;=D9875),OR(s_minyr="",s_minyr&lt;=A9875),OR(s_maxyr="",s_maxyr&gt;=A9875),OR(s_player="",s_player=C9875)),MAX(F$1:F9874)+1,0)</f>
        <v>0</v>
      </c>
    </row>
    <row r="9876" spans="1:6">
      <c r="A9876" s="20">
        <v>1997</v>
      </c>
      <c r="B9876" s="15" t="s">
        <v>32</v>
      </c>
      <c r="C9876" s="15" t="s">
        <v>5076</v>
      </c>
      <c r="D9876" s="24">
        <v>1500000</v>
      </c>
      <c r="E9876" t="str">
        <f>IF(D9876&lt;VLOOKUP(A9876,Min!A:B,2,FALSE),"Y","")</f>
        <v/>
      </c>
      <c r="F9876">
        <f>IF(AND(OR(s_tmchk="all",IF(ISERROR(MATCH(B9876,s_teams,0)),FALSE,TRUE)),OR(s_minsal="",s_minsal&lt;=D9876),OR(s_maxsal="",s_maxsal&gt;=D9876),OR(s_minyr="",s_minyr&lt;=A9876),OR(s_maxyr="",s_maxyr&gt;=A9876),OR(s_player="",s_player=C9876)),MAX(F$1:F9875)+1,0)</f>
        <v>0</v>
      </c>
    </row>
    <row r="9877" spans="1:6">
      <c r="A9877" s="20">
        <v>1997</v>
      </c>
      <c r="B9877" s="15" t="s">
        <v>32</v>
      </c>
      <c r="C9877" s="15" t="s">
        <v>5055</v>
      </c>
      <c r="D9877" s="24">
        <v>1008000</v>
      </c>
      <c r="E9877" t="str">
        <f>IF(D9877&lt;VLOOKUP(A9877,Min!A:B,2,FALSE),"Y","")</f>
        <v/>
      </c>
      <c r="F9877">
        <f>IF(AND(OR(s_tmchk="all",IF(ISERROR(MATCH(B9877,s_teams,0)),FALSE,TRUE)),OR(s_minsal="",s_minsal&lt;=D9877),OR(s_maxsal="",s_maxsal&gt;=D9877),OR(s_minyr="",s_minyr&lt;=A9877),OR(s_maxyr="",s_maxyr&gt;=A9877),OR(s_player="",s_player=C9877)),MAX(F$1:F9876)+1,0)</f>
        <v>0</v>
      </c>
    </row>
    <row r="9878" spans="1:6">
      <c r="A9878" s="20">
        <v>1997</v>
      </c>
      <c r="B9878" s="15" t="s">
        <v>32</v>
      </c>
      <c r="C9878" s="15" t="s">
        <v>4554</v>
      </c>
      <c r="D9878" s="24">
        <v>500000</v>
      </c>
      <c r="E9878" t="str">
        <f>IF(D9878&lt;VLOOKUP(A9878,Min!A:B,2,FALSE),"Y","")</f>
        <v/>
      </c>
      <c r="F9878">
        <f>IF(AND(OR(s_tmchk="all",IF(ISERROR(MATCH(B9878,s_teams,0)),FALSE,TRUE)),OR(s_minsal="",s_minsal&lt;=D9878),OR(s_maxsal="",s_maxsal&gt;=D9878),OR(s_minyr="",s_minyr&lt;=A9878),OR(s_maxyr="",s_maxyr&gt;=A9878),OR(s_player="",s_player=C9878)),MAX(F$1:F9877)+1,0)</f>
        <v>0</v>
      </c>
    </row>
    <row r="9879" spans="1:6">
      <c r="A9879" s="20">
        <v>1997</v>
      </c>
      <c r="B9879" s="15" t="s">
        <v>32</v>
      </c>
      <c r="C9879" s="15" t="s">
        <v>4912</v>
      </c>
      <c r="D9879" s="24">
        <v>350000</v>
      </c>
      <c r="E9879" t="str">
        <f>IF(D9879&lt;VLOOKUP(A9879,Min!A:B,2,FALSE),"Y","")</f>
        <v/>
      </c>
      <c r="F9879">
        <f>IF(AND(OR(s_tmchk="all",IF(ISERROR(MATCH(B9879,s_teams,0)),FALSE,TRUE)),OR(s_minsal="",s_minsal&lt;=D9879),OR(s_maxsal="",s_maxsal&gt;=D9879),OR(s_minyr="",s_minyr&lt;=A9879),OR(s_maxyr="",s_maxyr&gt;=A9879),OR(s_player="",s_player=C9879)),MAX(F$1:F9878)+1,0)</f>
        <v>0</v>
      </c>
    </row>
    <row r="9880" spans="1:6">
      <c r="A9880" s="20">
        <v>1997</v>
      </c>
      <c r="B9880" s="15" t="s">
        <v>32</v>
      </c>
      <c r="C9880" s="15" t="s">
        <v>5611</v>
      </c>
      <c r="D9880" s="24">
        <v>247500</v>
      </c>
      <c r="E9880" t="str">
        <f>IF(D9880&lt;VLOOKUP(A9880,Min!A:B,2,FALSE),"Y","")</f>
        <v/>
      </c>
      <c r="F9880">
        <f>IF(AND(OR(s_tmchk="all",IF(ISERROR(MATCH(B9880,s_teams,0)),FALSE,TRUE)),OR(s_minsal="",s_minsal&lt;=D9880),OR(s_maxsal="",s_maxsal&gt;=D9880),OR(s_minyr="",s_minyr&lt;=A9880),OR(s_maxyr="",s_maxyr&gt;=A9880),OR(s_player="",s_player=C9880)),MAX(F$1:F9879)+1,0)</f>
        <v>0</v>
      </c>
    </row>
    <row r="9881" spans="1:6">
      <c r="A9881" s="20">
        <v>1997</v>
      </c>
      <c r="B9881" s="15" t="s">
        <v>32</v>
      </c>
      <c r="C9881" s="15" t="s">
        <v>4694</v>
      </c>
      <c r="D9881" s="24">
        <v>220000</v>
      </c>
      <c r="E9881" t="str">
        <f>IF(D9881&lt;VLOOKUP(A9881,Min!A:B,2,FALSE),"Y","")</f>
        <v/>
      </c>
      <c r="F9881">
        <f>IF(AND(OR(s_tmchk="all",IF(ISERROR(MATCH(B9881,s_teams,0)),FALSE,TRUE)),OR(s_minsal="",s_minsal&lt;=D9881),OR(s_maxsal="",s_maxsal&gt;=D9881),OR(s_minyr="",s_minyr&lt;=A9881),OR(s_maxyr="",s_maxyr&gt;=A9881),OR(s_player="",s_player=C9881)),MAX(F$1:F9880)+1,0)</f>
        <v>0</v>
      </c>
    </row>
    <row r="9882" spans="1:6">
      <c r="A9882" s="20">
        <v>1997</v>
      </c>
      <c r="B9882" s="15" t="s">
        <v>32</v>
      </c>
      <c r="C9882" s="15" t="s">
        <v>6011</v>
      </c>
      <c r="D9882" s="24">
        <v>220000</v>
      </c>
      <c r="E9882" t="str">
        <f>IF(D9882&lt;VLOOKUP(A9882,Min!A:B,2,FALSE),"Y","")</f>
        <v/>
      </c>
      <c r="F9882">
        <f>IF(AND(OR(s_tmchk="all",IF(ISERROR(MATCH(B9882,s_teams,0)),FALSE,TRUE)),OR(s_minsal="",s_minsal&lt;=D9882),OR(s_maxsal="",s_maxsal&gt;=D9882),OR(s_minyr="",s_minyr&lt;=A9882),OR(s_maxyr="",s_maxyr&gt;=A9882),OR(s_player="",s_player=C9882)),MAX(F$1:F9881)+1,0)</f>
        <v>0</v>
      </c>
    </row>
    <row r="9883" spans="1:6">
      <c r="A9883" s="20">
        <v>1997</v>
      </c>
      <c r="B9883" s="15" t="s">
        <v>34</v>
      </c>
      <c r="C9883" s="15" t="s">
        <v>6158</v>
      </c>
      <c r="D9883" s="24">
        <v>4718000</v>
      </c>
      <c r="E9883" t="str">
        <f>IF(D9883&lt;VLOOKUP(A9883,Min!A:B,2,FALSE),"Y","")</f>
        <v/>
      </c>
      <c r="F9883">
        <f>IF(AND(OR(s_tmchk="all",IF(ISERROR(MATCH(B9883,s_teams,0)),FALSE,TRUE)),OR(s_minsal="",s_minsal&lt;=D9883),OR(s_maxsal="",s_maxsal&gt;=D9883),OR(s_minyr="",s_minyr&lt;=A9883),OR(s_maxyr="",s_maxyr&gt;=A9883),OR(s_player="",s_player=C9883)),MAX(F$1:F9882)+1,0)</f>
        <v>0</v>
      </c>
    </row>
    <row r="9884" spans="1:6">
      <c r="A9884" s="20">
        <v>1997</v>
      </c>
      <c r="B9884" s="15" t="s">
        <v>34</v>
      </c>
      <c r="C9884" s="15" t="s">
        <v>2598</v>
      </c>
      <c r="D9884" s="24">
        <v>4002000</v>
      </c>
      <c r="E9884" t="str">
        <f>IF(D9884&lt;VLOOKUP(A9884,Min!A:B,2,FALSE),"Y","")</f>
        <v/>
      </c>
      <c r="F9884">
        <f>IF(AND(OR(s_tmchk="all",IF(ISERROR(MATCH(B9884,s_teams,0)),FALSE,TRUE)),OR(s_minsal="",s_minsal&lt;=D9884),OR(s_maxsal="",s_maxsal&gt;=D9884),OR(s_minyr="",s_minyr&lt;=A9884),OR(s_maxyr="",s_maxyr&gt;=A9884),OR(s_player="",s_player=C9884)),MAX(F$1:F9883)+1,0)</f>
        <v>0</v>
      </c>
    </row>
    <row r="9885" spans="1:6">
      <c r="A9885" s="20">
        <v>1997</v>
      </c>
      <c r="B9885" s="15" t="s">
        <v>34</v>
      </c>
      <c r="C9885" s="15" t="s">
        <v>4598</v>
      </c>
      <c r="D9885" s="24">
        <v>2777000</v>
      </c>
      <c r="E9885" t="str">
        <f>IF(D9885&lt;VLOOKUP(A9885,Min!A:B,2,FALSE),"Y","")</f>
        <v/>
      </c>
      <c r="F9885">
        <f>IF(AND(OR(s_tmchk="all",IF(ISERROR(MATCH(B9885,s_teams,0)),FALSE,TRUE)),OR(s_minsal="",s_minsal&lt;=D9885),OR(s_maxsal="",s_maxsal&gt;=D9885),OR(s_minyr="",s_minyr&lt;=A9885),OR(s_maxyr="",s_maxyr&gt;=A9885),OR(s_player="",s_player=C9885)),MAX(F$1:F9884)+1,0)</f>
        <v>0</v>
      </c>
    </row>
    <row r="9886" spans="1:6">
      <c r="A9886" s="20">
        <v>1997</v>
      </c>
      <c r="B9886" s="15" t="s">
        <v>34</v>
      </c>
      <c r="C9886" s="15" t="s">
        <v>4923</v>
      </c>
      <c r="D9886" s="24">
        <v>1830000</v>
      </c>
      <c r="E9886" t="str">
        <f>IF(D9886&lt;VLOOKUP(A9886,Min!A:B,2,FALSE),"Y","")</f>
        <v/>
      </c>
      <c r="F9886">
        <f>IF(AND(OR(s_tmchk="all",IF(ISERROR(MATCH(B9886,s_teams,0)),FALSE,TRUE)),OR(s_minsal="",s_minsal&lt;=D9886),OR(s_maxsal="",s_maxsal&gt;=D9886),OR(s_minyr="",s_minyr&lt;=A9886),OR(s_maxyr="",s_maxyr&gt;=A9886),OR(s_player="",s_player=C9886)),MAX(F$1:F9885)+1,0)</f>
        <v>0</v>
      </c>
    </row>
    <row r="9887" spans="1:6">
      <c r="A9887" s="20">
        <v>1997</v>
      </c>
      <c r="B9887" s="15" t="s">
        <v>34</v>
      </c>
      <c r="C9887" s="15" t="s">
        <v>5702</v>
      </c>
      <c r="D9887" s="24">
        <v>1575000</v>
      </c>
      <c r="E9887" t="str">
        <f>IF(D9887&lt;VLOOKUP(A9887,Min!A:B,2,FALSE),"Y","")</f>
        <v/>
      </c>
      <c r="F9887">
        <f>IF(AND(OR(s_tmchk="all",IF(ISERROR(MATCH(B9887,s_teams,0)),FALSE,TRUE)),OR(s_minsal="",s_minsal&lt;=D9887),OR(s_maxsal="",s_maxsal&gt;=D9887),OR(s_minyr="",s_minyr&lt;=A9887),OR(s_maxyr="",s_maxyr&gt;=A9887),OR(s_player="",s_player=C9887)),MAX(F$1:F9886)+1,0)</f>
        <v>0</v>
      </c>
    </row>
    <row r="9888" spans="1:6">
      <c r="A9888" s="20">
        <v>1997</v>
      </c>
      <c r="B9888" s="15" t="s">
        <v>34</v>
      </c>
      <c r="C9888" s="15" t="s">
        <v>5620</v>
      </c>
      <c r="D9888" s="24">
        <v>1562000</v>
      </c>
      <c r="E9888" t="str">
        <f>IF(D9888&lt;VLOOKUP(A9888,Min!A:B,2,FALSE),"Y","")</f>
        <v/>
      </c>
      <c r="F9888">
        <f>IF(AND(OR(s_tmchk="all",IF(ISERROR(MATCH(B9888,s_teams,0)),FALSE,TRUE)),OR(s_minsal="",s_minsal&lt;=D9888),OR(s_maxsal="",s_maxsal&gt;=D9888),OR(s_minyr="",s_minyr&lt;=A9888),OR(s_maxyr="",s_maxyr&gt;=A9888),OR(s_player="",s_player=C9888)),MAX(F$1:F9887)+1,0)</f>
        <v>0</v>
      </c>
    </row>
    <row r="9889" spans="1:6">
      <c r="A9889" s="20">
        <v>1997</v>
      </c>
      <c r="B9889" s="15" t="s">
        <v>34</v>
      </c>
      <c r="C9889" s="15" t="s">
        <v>5934</v>
      </c>
      <c r="D9889" s="24">
        <v>1235000</v>
      </c>
      <c r="E9889" t="str">
        <f>IF(D9889&lt;VLOOKUP(A9889,Min!A:B,2,FALSE),"Y","")</f>
        <v/>
      </c>
      <c r="F9889">
        <f>IF(AND(OR(s_tmchk="all",IF(ISERROR(MATCH(B9889,s_teams,0)),FALSE,TRUE)),OR(s_minsal="",s_minsal&lt;=D9889),OR(s_maxsal="",s_maxsal&gt;=D9889),OR(s_minyr="",s_minyr&lt;=A9889),OR(s_maxyr="",s_maxyr&gt;=A9889),OR(s_player="",s_player=C9889)),MAX(F$1:F9888)+1,0)</f>
        <v>0</v>
      </c>
    </row>
    <row r="9890" spans="1:6">
      <c r="A9890" s="20">
        <v>1997</v>
      </c>
      <c r="B9890" s="15" t="s">
        <v>34</v>
      </c>
      <c r="C9890" s="15" t="s">
        <v>6096</v>
      </c>
      <c r="D9890" s="24">
        <v>870000</v>
      </c>
      <c r="E9890" t="str">
        <f>IF(D9890&lt;VLOOKUP(A9890,Min!A:B,2,FALSE),"Y","")</f>
        <v/>
      </c>
      <c r="F9890">
        <f>IF(AND(OR(s_tmchk="all",IF(ISERROR(MATCH(B9890,s_teams,0)),FALSE,TRUE)),OR(s_minsal="",s_minsal&lt;=D9890),OR(s_maxsal="",s_maxsal&gt;=D9890),OR(s_minyr="",s_minyr&lt;=A9890),OR(s_maxyr="",s_maxyr&gt;=A9890),OR(s_player="",s_player=C9890)),MAX(F$1:F9889)+1,0)</f>
        <v>0</v>
      </c>
    </row>
    <row r="9891" spans="1:6">
      <c r="A9891" s="20">
        <v>1997</v>
      </c>
      <c r="B9891" s="15" t="s">
        <v>34</v>
      </c>
      <c r="C9891" s="15" t="s">
        <v>5109</v>
      </c>
      <c r="D9891" s="24">
        <v>694000</v>
      </c>
      <c r="E9891" t="str">
        <f>IF(D9891&lt;VLOOKUP(A9891,Min!A:B,2,FALSE),"Y","")</f>
        <v/>
      </c>
      <c r="F9891">
        <f>IF(AND(OR(s_tmchk="all",IF(ISERROR(MATCH(B9891,s_teams,0)),FALSE,TRUE)),OR(s_minsal="",s_minsal&lt;=D9891),OR(s_maxsal="",s_maxsal&gt;=D9891),OR(s_minyr="",s_minyr&lt;=A9891),OR(s_maxyr="",s_maxyr&gt;=A9891),OR(s_player="",s_player=C9891)),MAX(F$1:F9890)+1,0)</f>
        <v>0</v>
      </c>
    </row>
    <row r="9892" spans="1:6">
      <c r="A9892" s="20">
        <v>1997</v>
      </c>
      <c r="B9892" s="15" t="s">
        <v>34</v>
      </c>
      <c r="C9892" s="15" t="s">
        <v>4682</v>
      </c>
      <c r="D9892" s="24">
        <v>485000</v>
      </c>
      <c r="E9892" t="str">
        <f>IF(D9892&lt;VLOOKUP(A9892,Min!A:B,2,FALSE),"Y","")</f>
        <v/>
      </c>
      <c r="F9892">
        <f>IF(AND(OR(s_tmchk="all",IF(ISERROR(MATCH(B9892,s_teams,0)),FALSE,TRUE)),OR(s_minsal="",s_minsal&lt;=D9892),OR(s_maxsal="",s_maxsal&gt;=D9892),OR(s_minyr="",s_minyr&lt;=A9892),OR(s_maxyr="",s_maxyr&gt;=A9892),OR(s_player="",s_player=C9892)),MAX(F$1:F9891)+1,0)</f>
        <v>0</v>
      </c>
    </row>
    <row r="9893" spans="1:6">
      <c r="A9893" s="20">
        <v>1997</v>
      </c>
      <c r="B9893" s="15" t="s">
        <v>34</v>
      </c>
      <c r="C9893" s="15" t="s">
        <v>5799</v>
      </c>
      <c r="D9893" s="24">
        <v>290000</v>
      </c>
      <c r="E9893" t="str">
        <f>IF(D9893&lt;VLOOKUP(A9893,Min!A:B,2,FALSE),"Y","")</f>
        <v/>
      </c>
      <c r="F9893">
        <f>IF(AND(OR(s_tmchk="all",IF(ISERROR(MATCH(B9893,s_teams,0)),FALSE,TRUE)),OR(s_minsal="",s_minsal&lt;=D9893),OR(s_maxsal="",s_maxsal&gt;=D9893),OR(s_minyr="",s_minyr&lt;=A9893),OR(s_maxyr="",s_maxyr&gt;=A9893),OR(s_player="",s_player=C9893)),MAX(F$1:F9892)+1,0)</f>
        <v>0</v>
      </c>
    </row>
    <row r="9894" spans="1:6">
      <c r="A9894" s="20">
        <v>1997</v>
      </c>
      <c r="B9894" s="15" t="s">
        <v>34</v>
      </c>
      <c r="C9894" s="15" t="s">
        <v>4595</v>
      </c>
      <c r="D9894" s="24">
        <v>250000</v>
      </c>
      <c r="E9894" t="str">
        <f>IF(D9894&lt;VLOOKUP(A9894,Min!A:B,2,FALSE),"Y","")</f>
        <v/>
      </c>
      <c r="F9894">
        <f>IF(AND(OR(s_tmchk="all",IF(ISERROR(MATCH(B9894,s_teams,0)),FALSE,TRUE)),OR(s_minsal="",s_minsal&lt;=D9894),OR(s_maxsal="",s_maxsal&gt;=D9894),OR(s_minyr="",s_minyr&lt;=A9894),OR(s_maxyr="",s_maxyr&gt;=A9894),OR(s_player="",s_player=C9894)),MAX(F$1:F9893)+1,0)</f>
        <v>0</v>
      </c>
    </row>
    <row r="9895" spans="1:6">
      <c r="A9895" s="20">
        <v>1997</v>
      </c>
      <c r="B9895" s="15" t="s">
        <v>34</v>
      </c>
      <c r="C9895" s="15" t="s">
        <v>6103</v>
      </c>
      <c r="D9895" s="24">
        <v>247500</v>
      </c>
      <c r="E9895" t="str">
        <f>IF(D9895&lt;VLOOKUP(A9895,Min!A:B,2,FALSE),"Y","")</f>
        <v/>
      </c>
      <c r="F9895">
        <f>IF(AND(OR(s_tmchk="all",IF(ISERROR(MATCH(B9895,s_teams,0)),FALSE,TRUE)),OR(s_minsal="",s_minsal&lt;=D9895),OR(s_maxsal="",s_maxsal&gt;=D9895),OR(s_minyr="",s_minyr&lt;=A9895),OR(s_maxyr="",s_maxyr&gt;=A9895),OR(s_player="",s_player=C9895)),MAX(F$1:F9894)+1,0)</f>
        <v>0</v>
      </c>
    </row>
    <row r="9896" spans="1:6">
      <c r="A9896" s="20">
        <v>1997</v>
      </c>
      <c r="B9896" s="15" t="s">
        <v>34</v>
      </c>
      <c r="C9896" s="15" t="s">
        <v>4741</v>
      </c>
      <c r="D9896" s="24">
        <v>220000</v>
      </c>
      <c r="E9896" t="str">
        <f>IF(D9896&lt;VLOOKUP(A9896,Min!A:B,2,FALSE),"Y","")</f>
        <v/>
      </c>
      <c r="F9896">
        <f>IF(AND(OR(s_tmchk="all",IF(ISERROR(MATCH(B9896,s_teams,0)),FALSE,TRUE)),OR(s_minsal="",s_minsal&lt;=D9896),OR(s_maxsal="",s_maxsal&gt;=D9896),OR(s_minyr="",s_minyr&lt;=A9896),OR(s_maxyr="",s_maxyr&gt;=A9896),OR(s_player="",s_player=C9896)),MAX(F$1:F9895)+1,0)</f>
        <v>0</v>
      </c>
    </row>
    <row r="9897" spans="1:6">
      <c r="A9897" s="20">
        <v>1997</v>
      </c>
      <c r="B9897" s="15" t="s">
        <v>34</v>
      </c>
      <c r="C9897" s="15" t="s">
        <v>5552</v>
      </c>
      <c r="D9897" s="24">
        <v>220000</v>
      </c>
      <c r="E9897" t="str">
        <f>IF(D9897&lt;VLOOKUP(A9897,Min!A:B,2,FALSE),"Y","")</f>
        <v/>
      </c>
      <c r="F9897">
        <f>IF(AND(OR(s_tmchk="all",IF(ISERROR(MATCH(B9897,s_teams,0)),FALSE,TRUE)),OR(s_minsal="",s_minsal&lt;=D9897),OR(s_maxsal="",s_maxsal&gt;=D9897),OR(s_minyr="",s_minyr&lt;=A9897),OR(s_maxyr="",s_maxyr&gt;=A9897),OR(s_player="",s_player=C9897)),MAX(F$1:F9896)+1,0)</f>
        <v>0</v>
      </c>
    </row>
    <row r="9898" spans="1:6">
      <c r="A9898" s="20">
        <v>1997</v>
      </c>
      <c r="B9898" s="15" t="s">
        <v>37</v>
      </c>
      <c r="C9898" s="15" t="s">
        <v>5651</v>
      </c>
      <c r="D9898" s="24">
        <v>30140000</v>
      </c>
      <c r="E9898" t="str">
        <f>IF(D9898&lt;VLOOKUP(A9898,Min!A:B,2,FALSE),"Y","")</f>
        <v/>
      </c>
      <c r="F9898">
        <f>IF(AND(OR(s_tmchk="all",IF(ISERROR(MATCH(B9898,s_teams,0)),FALSE,TRUE)),OR(s_minsal="",s_minsal&lt;=D9898),OR(s_maxsal="",s_maxsal&gt;=D9898),OR(s_minyr="",s_minyr&lt;=A9898),OR(s_maxyr="",s_maxyr&gt;=A9898),OR(s_player="",s_player=C9898)),MAX(F$1:F9897)+1,0)</f>
        <v>17</v>
      </c>
    </row>
    <row r="9899" spans="1:6">
      <c r="A9899" s="20">
        <v>1997</v>
      </c>
      <c r="B9899" s="15" t="s">
        <v>37</v>
      </c>
      <c r="C9899" s="15" t="s">
        <v>4933</v>
      </c>
      <c r="D9899" s="24">
        <v>9000000</v>
      </c>
      <c r="E9899" t="str">
        <f>IF(D9899&lt;VLOOKUP(A9899,Min!A:B,2,FALSE),"Y","")</f>
        <v/>
      </c>
      <c r="F9899">
        <f>IF(AND(OR(s_tmchk="all",IF(ISERROR(MATCH(B9899,s_teams,0)),FALSE,TRUE)),OR(s_minsal="",s_minsal&lt;=D9899),OR(s_maxsal="",s_maxsal&gt;=D9899),OR(s_minyr="",s_minyr&lt;=A9899),OR(s_maxyr="",s_maxyr&gt;=A9899),OR(s_player="",s_player=C9899)),MAX(F$1:F9898)+1,0)</f>
        <v>0</v>
      </c>
    </row>
    <row r="9900" spans="1:6">
      <c r="A9900" s="20">
        <v>1997</v>
      </c>
      <c r="B9900" s="15" t="s">
        <v>37</v>
      </c>
      <c r="C9900" s="15" t="s">
        <v>6089</v>
      </c>
      <c r="D9900" s="24">
        <v>3960000</v>
      </c>
      <c r="E9900" t="str">
        <f>IF(D9900&lt;VLOOKUP(A9900,Min!A:B,2,FALSE),"Y","")</f>
        <v/>
      </c>
      <c r="F9900">
        <f>IF(AND(OR(s_tmchk="all",IF(ISERROR(MATCH(B9900,s_teams,0)),FALSE,TRUE)),OR(s_minsal="",s_minsal&lt;=D9900),OR(s_maxsal="",s_maxsal&gt;=D9900),OR(s_minyr="",s_minyr&lt;=A9900),OR(s_maxyr="",s_maxyr&gt;=A9900),OR(s_player="",s_player=C9900)),MAX(F$1:F9899)+1,0)</f>
        <v>0</v>
      </c>
    </row>
    <row r="9901" spans="1:6">
      <c r="A9901" s="20">
        <v>1997</v>
      </c>
      <c r="B9901" s="15" t="s">
        <v>37</v>
      </c>
      <c r="C9901" s="15" t="s">
        <v>5890</v>
      </c>
      <c r="D9901" s="24">
        <v>3840000</v>
      </c>
      <c r="E9901" t="str">
        <f>IF(D9901&lt;VLOOKUP(A9901,Min!A:B,2,FALSE),"Y","")</f>
        <v/>
      </c>
      <c r="F9901">
        <f>IF(AND(OR(s_tmchk="all",IF(ISERROR(MATCH(B9901,s_teams,0)),FALSE,TRUE)),OR(s_minsal="",s_minsal&lt;=D9901),OR(s_maxsal="",s_maxsal&gt;=D9901),OR(s_minyr="",s_minyr&lt;=A9901),OR(s_maxyr="",s_maxyr&gt;=A9901),OR(s_player="",s_player=C9901)),MAX(F$1:F9900)+1,0)</f>
        <v>0</v>
      </c>
    </row>
    <row r="9902" spans="1:6">
      <c r="A9902" s="20">
        <v>1997</v>
      </c>
      <c r="B9902" s="15" t="s">
        <v>37</v>
      </c>
      <c r="C9902" s="15" t="s">
        <v>5529</v>
      </c>
      <c r="D9902" s="24">
        <v>2790000</v>
      </c>
      <c r="E9902" t="str">
        <f>IF(D9902&lt;VLOOKUP(A9902,Min!A:B,2,FALSE),"Y","")</f>
        <v/>
      </c>
      <c r="F9902">
        <f>IF(AND(OR(s_tmchk="all",IF(ISERROR(MATCH(B9902,s_teams,0)),FALSE,TRUE)),OR(s_minsal="",s_minsal&lt;=D9902),OR(s_maxsal="",s_maxsal&gt;=D9902),OR(s_minyr="",s_minyr&lt;=A9902),OR(s_maxyr="",s_maxyr&gt;=A9902),OR(s_player="",s_player=C9902)),MAX(F$1:F9901)+1,0)</f>
        <v>0</v>
      </c>
    </row>
    <row r="9903" spans="1:6">
      <c r="A9903" s="20">
        <v>1997</v>
      </c>
      <c r="B9903" s="15" t="s">
        <v>37</v>
      </c>
      <c r="C9903" s="15" t="s">
        <v>5945</v>
      </c>
      <c r="D9903" s="24">
        <v>2250000</v>
      </c>
      <c r="E9903" t="str">
        <f>IF(D9903&lt;VLOOKUP(A9903,Min!A:B,2,FALSE),"Y","")</f>
        <v/>
      </c>
      <c r="F9903">
        <f>IF(AND(OR(s_tmchk="all",IF(ISERROR(MATCH(B9903,s_teams,0)),FALSE,TRUE)),OR(s_minsal="",s_minsal&lt;=D9903),OR(s_maxsal="",s_maxsal&gt;=D9903),OR(s_minyr="",s_minyr&lt;=A9903),OR(s_maxyr="",s_maxyr&gt;=A9903),OR(s_player="",s_player=C9903)),MAX(F$1:F9902)+1,0)</f>
        <v>0</v>
      </c>
    </row>
    <row r="9904" spans="1:6">
      <c r="A9904" s="20">
        <v>1997</v>
      </c>
      <c r="B9904" s="15" t="s">
        <v>37</v>
      </c>
      <c r="C9904" s="15" t="s">
        <v>5809</v>
      </c>
      <c r="D9904" s="24">
        <v>1300000</v>
      </c>
      <c r="E9904" t="str">
        <f>IF(D9904&lt;VLOOKUP(A9904,Min!A:B,2,FALSE),"Y","")</f>
        <v/>
      </c>
      <c r="F9904">
        <f>IF(AND(OR(s_tmchk="all",IF(ISERROR(MATCH(B9904,s_teams,0)),FALSE,TRUE)),OR(s_minsal="",s_minsal&lt;=D9904),OR(s_maxsal="",s_maxsal&gt;=D9904),OR(s_minyr="",s_minyr&lt;=A9904),OR(s_maxyr="",s_maxyr&gt;=A9904),OR(s_player="",s_player=C9904)),MAX(F$1:F9903)+1,0)</f>
        <v>0</v>
      </c>
    </row>
    <row r="9905" spans="1:6">
      <c r="A9905" s="20">
        <v>1997</v>
      </c>
      <c r="B9905" s="15" t="s">
        <v>37</v>
      </c>
      <c r="C9905" s="15" t="s">
        <v>4966</v>
      </c>
      <c r="D9905" s="24">
        <v>1040000</v>
      </c>
      <c r="E9905" t="str">
        <f>IF(D9905&lt;VLOOKUP(A9905,Min!A:B,2,FALSE),"Y","")</f>
        <v/>
      </c>
      <c r="F9905">
        <f>IF(AND(OR(s_tmchk="all",IF(ISERROR(MATCH(B9905,s_teams,0)),FALSE,TRUE)),OR(s_minsal="",s_minsal&lt;=D9905),OR(s_maxsal="",s_maxsal&gt;=D9905),OR(s_minyr="",s_minyr&lt;=A9905),OR(s_maxyr="",s_maxyr&gt;=A9905),OR(s_player="",s_player=C9905)),MAX(F$1:F9904)+1,0)</f>
        <v>0</v>
      </c>
    </row>
    <row r="9906" spans="1:6">
      <c r="A9906" s="20">
        <v>1997</v>
      </c>
      <c r="B9906" s="15" t="s">
        <v>37</v>
      </c>
      <c r="C9906" s="15" t="s">
        <v>4651</v>
      </c>
      <c r="D9906" s="24">
        <v>1000000</v>
      </c>
      <c r="E9906" t="str">
        <f>IF(D9906&lt;VLOOKUP(A9906,Min!A:B,2,FALSE),"Y","")</f>
        <v/>
      </c>
      <c r="F9906">
        <f>IF(AND(OR(s_tmchk="all",IF(ISERROR(MATCH(B9906,s_teams,0)),FALSE,TRUE)),OR(s_minsal="",s_minsal&lt;=D9906),OR(s_maxsal="",s_maxsal&gt;=D9906),OR(s_minyr="",s_minyr&lt;=A9906),OR(s_maxyr="",s_maxyr&gt;=A9906),OR(s_player="",s_player=C9906)),MAX(F$1:F9905)+1,0)</f>
        <v>0</v>
      </c>
    </row>
    <row r="9907" spans="1:6">
      <c r="A9907" s="20">
        <v>1997</v>
      </c>
      <c r="B9907" s="15" t="s">
        <v>37</v>
      </c>
      <c r="C9907" s="15" t="s">
        <v>5863</v>
      </c>
      <c r="D9907" s="24">
        <v>1000000</v>
      </c>
      <c r="E9907" t="str">
        <f>IF(D9907&lt;VLOOKUP(A9907,Min!A:B,2,FALSE),"Y","")</f>
        <v/>
      </c>
      <c r="F9907">
        <f>IF(AND(OR(s_tmchk="all",IF(ISERROR(MATCH(B9907,s_teams,0)),FALSE,TRUE)),OR(s_minsal="",s_minsal&lt;=D9907),OR(s_maxsal="",s_maxsal&gt;=D9907),OR(s_minyr="",s_minyr&lt;=A9907),OR(s_maxyr="",s_maxyr&gt;=A9907),OR(s_player="",s_player=C9907)),MAX(F$1:F9906)+1,0)</f>
        <v>0</v>
      </c>
    </row>
    <row r="9908" spans="1:6">
      <c r="A9908" s="20">
        <v>1997</v>
      </c>
      <c r="B9908" s="15" t="s">
        <v>37</v>
      </c>
      <c r="C9908" s="15" t="s">
        <v>6013</v>
      </c>
      <c r="D9908" s="24">
        <v>750000</v>
      </c>
      <c r="E9908" t="str">
        <f>IF(D9908&lt;VLOOKUP(A9908,Min!A:B,2,FALSE),"Y","")</f>
        <v/>
      </c>
      <c r="F9908">
        <f>IF(AND(OR(s_tmchk="all",IF(ISERROR(MATCH(B9908,s_teams,0)),FALSE,TRUE)),OR(s_minsal="",s_minsal&lt;=D9908),OR(s_maxsal="",s_maxsal&gt;=D9908),OR(s_minyr="",s_minyr&lt;=A9908),OR(s_maxyr="",s_maxyr&gt;=A9908),OR(s_player="",s_player=C9908)),MAX(F$1:F9907)+1,0)</f>
        <v>0</v>
      </c>
    </row>
    <row r="9909" spans="1:6">
      <c r="A9909" s="20">
        <v>1997</v>
      </c>
      <c r="B9909" s="15" t="s">
        <v>37</v>
      </c>
      <c r="C9909" s="15" t="s">
        <v>5243</v>
      </c>
      <c r="D9909" s="24">
        <v>700000</v>
      </c>
      <c r="E9909" t="str">
        <f>IF(D9909&lt;VLOOKUP(A9909,Min!A:B,2,FALSE),"Y","")</f>
        <v/>
      </c>
      <c r="F9909">
        <f>IF(AND(OR(s_tmchk="all",IF(ISERROR(MATCH(B9909,s_teams,0)),FALSE,TRUE)),OR(s_minsal="",s_minsal&lt;=D9909),OR(s_maxsal="",s_maxsal&gt;=D9909),OR(s_minyr="",s_minyr&lt;=A9909),OR(s_maxyr="",s_maxyr&gt;=A9909),OR(s_player="",s_player=C9909)),MAX(F$1:F9908)+1,0)</f>
        <v>0</v>
      </c>
    </row>
    <row r="9910" spans="1:6">
      <c r="A9910" s="20">
        <v>1997</v>
      </c>
      <c r="B9910" s="15" t="s">
        <v>37</v>
      </c>
      <c r="C9910" s="15" t="s">
        <v>5376</v>
      </c>
      <c r="D9910" s="24">
        <v>500000</v>
      </c>
      <c r="E9910" t="str">
        <f>IF(D9910&lt;VLOOKUP(A9910,Min!A:B,2,FALSE),"Y","")</f>
        <v/>
      </c>
      <c r="F9910">
        <f>IF(AND(OR(s_tmchk="all",IF(ISERROR(MATCH(B9910,s_teams,0)),FALSE,TRUE)),OR(s_minsal="",s_minsal&lt;=D9910),OR(s_maxsal="",s_maxsal&gt;=D9910),OR(s_minyr="",s_minyr&lt;=A9910),OR(s_maxyr="",s_maxyr&gt;=A9910),OR(s_player="",s_player=C9910)),MAX(F$1:F9909)+1,0)</f>
        <v>0</v>
      </c>
    </row>
    <row r="9911" spans="1:6">
      <c r="A9911" s="20">
        <v>1997</v>
      </c>
      <c r="B9911" s="15" t="s">
        <v>39</v>
      </c>
      <c r="C9911" s="15" t="s">
        <v>4874</v>
      </c>
      <c r="D9911" s="24">
        <v>4643000</v>
      </c>
      <c r="E9911" t="str">
        <f>IF(D9911&lt;VLOOKUP(A9911,Min!A:B,2,FALSE),"Y","")</f>
        <v/>
      </c>
      <c r="F9911">
        <f>IF(AND(OR(s_tmchk="all",IF(ISERROR(MATCH(B9911,s_teams,0)),FALSE,TRUE)),OR(s_minsal="",s_minsal&lt;=D9911),OR(s_maxsal="",s_maxsal&gt;=D9911),OR(s_minyr="",s_minyr&lt;=A9911),OR(s_maxyr="",s_maxyr&gt;=A9911),OR(s_player="",s_player=C9911)),MAX(F$1:F9910)+1,0)</f>
        <v>0</v>
      </c>
    </row>
    <row r="9912" spans="1:6">
      <c r="A9912" s="20">
        <v>1997</v>
      </c>
      <c r="B9912" s="15" t="s">
        <v>39</v>
      </c>
      <c r="C9912" s="15" t="s">
        <v>6134</v>
      </c>
      <c r="D9912" s="24">
        <v>3480000</v>
      </c>
      <c r="E9912" t="str">
        <f>IF(D9912&lt;VLOOKUP(A9912,Min!A:B,2,FALSE),"Y","")</f>
        <v/>
      </c>
      <c r="F9912">
        <f>IF(AND(OR(s_tmchk="all",IF(ISERROR(MATCH(B9912,s_teams,0)),FALSE,TRUE)),OR(s_minsal="",s_minsal&lt;=D9912),OR(s_maxsal="",s_maxsal&gt;=D9912),OR(s_minyr="",s_minyr&lt;=A9912),OR(s_maxyr="",s_maxyr&gt;=A9912),OR(s_player="",s_player=C9912)),MAX(F$1:F9911)+1,0)</f>
        <v>0</v>
      </c>
    </row>
    <row r="9913" spans="1:6">
      <c r="A9913" s="20">
        <v>1997</v>
      </c>
      <c r="B9913" s="15" t="s">
        <v>39</v>
      </c>
      <c r="C9913" s="15" t="s">
        <v>5601</v>
      </c>
      <c r="D9913" s="24">
        <v>2000000</v>
      </c>
      <c r="E9913" t="str">
        <f>IF(D9913&lt;VLOOKUP(A9913,Min!A:B,2,FALSE),"Y","")</f>
        <v/>
      </c>
      <c r="F9913">
        <f>IF(AND(OR(s_tmchk="all",IF(ISERROR(MATCH(B9913,s_teams,0)),FALSE,TRUE)),OR(s_minsal="",s_minsal&lt;=D9913),OR(s_maxsal="",s_maxsal&gt;=D9913),OR(s_minyr="",s_minyr&lt;=A9913),OR(s_maxyr="",s_maxyr&gt;=A9913),OR(s_player="",s_player=C9913)),MAX(F$1:F9912)+1,0)</f>
        <v>0</v>
      </c>
    </row>
    <row r="9914" spans="1:6">
      <c r="A9914" s="20">
        <v>1997</v>
      </c>
      <c r="B9914" s="15" t="s">
        <v>39</v>
      </c>
      <c r="C9914" s="15" t="s">
        <v>4672</v>
      </c>
      <c r="D9914" s="24">
        <v>1808000</v>
      </c>
      <c r="E9914" t="str">
        <f>IF(D9914&lt;VLOOKUP(A9914,Min!A:B,2,FALSE),"Y","")</f>
        <v/>
      </c>
      <c r="F9914">
        <f>IF(AND(OR(s_tmchk="all",IF(ISERROR(MATCH(B9914,s_teams,0)),FALSE,TRUE)),OR(s_minsal="",s_minsal&lt;=D9914),OR(s_maxsal="",s_maxsal&gt;=D9914),OR(s_minyr="",s_minyr&lt;=A9914),OR(s_maxyr="",s_maxyr&gt;=A9914),OR(s_player="",s_player=C9914)),MAX(F$1:F9913)+1,0)</f>
        <v>0</v>
      </c>
    </row>
    <row r="9915" spans="1:6">
      <c r="A9915" s="20">
        <v>1997</v>
      </c>
      <c r="B9915" s="15" t="s">
        <v>39</v>
      </c>
      <c r="C9915" s="15" t="s">
        <v>6039</v>
      </c>
      <c r="D9915" s="24">
        <v>1312000</v>
      </c>
      <c r="E9915" t="str">
        <f>IF(D9915&lt;VLOOKUP(A9915,Min!A:B,2,FALSE),"Y","")</f>
        <v/>
      </c>
      <c r="F9915">
        <f>IF(AND(OR(s_tmchk="all",IF(ISERROR(MATCH(B9915,s_teams,0)),FALSE,TRUE)),OR(s_minsal="",s_minsal&lt;=D9915),OR(s_maxsal="",s_maxsal&gt;=D9915),OR(s_minyr="",s_minyr&lt;=A9915),OR(s_maxyr="",s_maxyr&gt;=A9915),OR(s_player="",s_player=C9915)),MAX(F$1:F9914)+1,0)</f>
        <v>0</v>
      </c>
    </row>
    <row r="9916" spans="1:6">
      <c r="A9916" s="20">
        <v>1997</v>
      </c>
      <c r="B9916" s="15" t="s">
        <v>39</v>
      </c>
      <c r="C9916" s="15" t="s">
        <v>4791</v>
      </c>
      <c r="D9916" s="24">
        <v>1235000</v>
      </c>
      <c r="E9916" t="str">
        <f>IF(D9916&lt;VLOOKUP(A9916,Min!A:B,2,FALSE),"Y","")</f>
        <v/>
      </c>
      <c r="F9916">
        <f>IF(AND(OR(s_tmchk="all",IF(ISERROR(MATCH(B9916,s_teams,0)),FALSE,TRUE)),OR(s_minsal="",s_minsal&lt;=D9916),OR(s_maxsal="",s_maxsal&gt;=D9916),OR(s_minyr="",s_minyr&lt;=A9916),OR(s_maxyr="",s_maxyr&gt;=A9916),OR(s_player="",s_player=C9916)),MAX(F$1:F9915)+1,0)</f>
        <v>0</v>
      </c>
    </row>
    <row r="9917" spans="1:6">
      <c r="A9917" s="20">
        <v>1997</v>
      </c>
      <c r="B9917" s="15" t="s">
        <v>39</v>
      </c>
      <c r="C9917" s="15" t="s">
        <v>6157</v>
      </c>
      <c r="D9917" s="24">
        <v>1068000</v>
      </c>
      <c r="E9917" t="str">
        <f>IF(D9917&lt;VLOOKUP(A9917,Min!A:B,2,FALSE),"Y","")</f>
        <v/>
      </c>
      <c r="F9917">
        <f>IF(AND(OR(s_tmchk="all",IF(ISERROR(MATCH(B9917,s_teams,0)),FALSE,TRUE)),OR(s_minsal="",s_minsal&lt;=D9917),OR(s_maxsal="",s_maxsal&gt;=D9917),OR(s_minyr="",s_minyr&lt;=A9917),OR(s_maxyr="",s_maxyr&gt;=A9917),OR(s_player="",s_player=C9917)),MAX(F$1:F9916)+1,0)</f>
        <v>0</v>
      </c>
    </row>
    <row r="9918" spans="1:6">
      <c r="A9918" s="20">
        <v>1997</v>
      </c>
      <c r="B9918" s="15" t="s">
        <v>39</v>
      </c>
      <c r="C9918" s="15" t="s">
        <v>4666</v>
      </c>
      <c r="D9918" s="24">
        <v>864000</v>
      </c>
      <c r="E9918" t="str">
        <f>IF(D9918&lt;VLOOKUP(A9918,Min!A:B,2,FALSE),"Y","")</f>
        <v/>
      </c>
      <c r="F9918">
        <f>IF(AND(OR(s_tmchk="all",IF(ISERROR(MATCH(B9918,s_teams,0)),FALSE,TRUE)),OR(s_minsal="",s_minsal&lt;=D9918),OR(s_maxsal="",s_maxsal&gt;=D9918),OR(s_minyr="",s_minyr&lt;=A9918),OR(s_maxyr="",s_maxyr&gt;=A9918),OR(s_player="",s_player=C9918)),MAX(F$1:F9917)+1,0)</f>
        <v>0</v>
      </c>
    </row>
    <row r="9919" spans="1:6">
      <c r="A9919" s="20">
        <v>1997</v>
      </c>
      <c r="B9919" s="15" t="s">
        <v>39</v>
      </c>
      <c r="C9919" s="15" t="s">
        <v>6210</v>
      </c>
      <c r="D9919" s="24">
        <v>720000</v>
      </c>
      <c r="E9919" t="str">
        <f>IF(D9919&lt;VLOOKUP(A9919,Min!A:B,2,FALSE),"Y","")</f>
        <v/>
      </c>
      <c r="F9919">
        <f>IF(AND(OR(s_tmchk="all",IF(ISERROR(MATCH(B9919,s_teams,0)),FALSE,TRUE)),OR(s_minsal="",s_minsal&lt;=D9919),OR(s_maxsal="",s_maxsal&gt;=D9919),OR(s_minyr="",s_minyr&lt;=A9919),OR(s_maxyr="",s_maxyr&gt;=A9919),OR(s_player="",s_player=C9919)),MAX(F$1:F9918)+1,0)</f>
        <v>0</v>
      </c>
    </row>
    <row r="9920" spans="1:6">
      <c r="A9920" s="20">
        <v>1997</v>
      </c>
      <c r="B9920" s="15" t="s">
        <v>39</v>
      </c>
      <c r="C9920" s="15" t="s">
        <v>4615</v>
      </c>
      <c r="D9920" s="24">
        <v>520000</v>
      </c>
      <c r="E9920" t="str">
        <f>IF(D9920&lt;VLOOKUP(A9920,Min!A:B,2,FALSE),"Y","")</f>
        <v/>
      </c>
      <c r="F9920">
        <f>IF(AND(OR(s_tmchk="all",IF(ISERROR(MATCH(B9920,s_teams,0)),FALSE,TRUE)),OR(s_minsal="",s_minsal&lt;=D9920),OR(s_maxsal="",s_maxsal&gt;=D9920),OR(s_minyr="",s_minyr&lt;=A9920),OR(s_maxyr="",s_maxyr&gt;=A9920),OR(s_player="",s_player=C9920)),MAX(F$1:F9919)+1,0)</f>
        <v>0</v>
      </c>
    </row>
    <row r="9921" spans="1:6">
      <c r="A9921" s="20">
        <v>1997</v>
      </c>
      <c r="B9921" s="15" t="s">
        <v>39</v>
      </c>
      <c r="C9921" s="15" t="s">
        <v>4985</v>
      </c>
      <c r="D9921" s="24">
        <v>450000</v>
      </c>
      <c r="E9921" t="str">
        <f>IF(D9921&lt;VLOOKUP(A9921,Min!A:B,2,FALSE),"Y","")</f>
        <v/>
      </c>
      <c r="F9921">
        <f>IF(AND(OR(s_tmchk="all",IF(ISERROR(MATCH(B9921,s_teams,0)),FALSE,TRUE)),OR(s_minsal="",s_minsal&lt;=D9921),OR(s_maxsal="",s_maxsal&gt;=D9921),OR(s_minyr="",s_minyr&lt;=A9921),OR(s_maxyr="",s_maxyr&gt;=A9921),OR(s_player="",s_player=C9921)),MAX(F$1:F9920)+1,0)</f>
        <v>0</v>
      </c>
    </row>
    <row r="9922" spans="1:6">
      <c r="A9922" s="20">
        <v>1997</v>
      </c>
      <c r="B9922" s="15" t="s">
        <v>39</v>
      </c>
      <c r="C9922" s="15" t="s">
        <v>5975</v>
      </c>
      <c r="D9922" s="24">
        <v>300000</v>
      </c>
      <c r="E9922" t="str">
        <f>IF(D9922&lt;VLOOKUP(A9922,Min!A:B,2,FALSE),"Y","")</f>
        <v/>
      </c>
      <c r="F9922">
        <f>IF(AND(OR(s_tmchk="all",IF(ISERROR(MATCH(B9922,s_teams,0)),FALSE,TRUE)),OR(s_minsal="",s_minsal&lt;=D9922),OR(s_maxsal="",s_maxsal&gt;=D9922),OR(s_minyr="",s_minyr&lt;=A9922),OR(s_maxyr="",s_maxyr&gt;=A9922),OR(s_player="",s_player=C9922)),MAX(F$1:F9921)+1,0)</f>
        <v>0</v>
      </c>
    </row>
    <row r="9923" spans="1:6">
      <c r="A9923" s="20">
        <v>1997</v>
      </c>
      <c r="B9923" s="15" t="s">
        <v>39</v>
      </c>
      <c r="C9923" s="15" t="s">
        <v>4736</v>
      </c>
      <c r="D9923" s="24">
        <v>247500</v>
      </c>
      <c r="E9923" t="str">
        <f>IF(D9923&lt;VLOOKUP(A9923,Min!A:B,2,FALSE),"Y","")</f>
        <v/>
      </c>
      <c r="F9923">
        <f>IF(AND(OR(s_tmchk="all",IF(ISERROR(MATCH(B9923,s_teams,0)),FALSE,TRUE)),OR(s_minsal="",s_minsal&lt;=D9923),OR(s_maxsal="",s_maxsal&gt;=D9923),OR(s_minyr="",s_minyr&lt;=A9923),OR(s_maxyr="",s_maxyr&gt;=A9923),OR(s_player="",s_player=C9923)),MAX(F$1:F9922)+1,0)</f>
        <v>0</v>
      </c>
    </row>
    <row r="9924" spans="1:6">
      <c r="A9924" s="20">
        <v>1997</v>
      </c>
      <c r="B9924" s="15" t="s">
        <v>39</v>
      </c>
      <c r="C9924" s="15" t="s">
        <v>5826</v>
      </c>
      <c r="D9924" s="24">
        <v>220000</v>
      </c>
      <c r="E9924" t="str">
        <f>IF(D9924&lt;VLOOKUP(A9924,Min!A:B,2,FALSE),"Y","")</f>
        <v/>
      </c>
      <c r="F9924">
        <f>IF(AND(OR(s_tmchk="all",IF(ISERROR(MATCH(B9924,s_teams,0)),FALSE,TRUE)),OR(s_minsal="",s_minsal&lt;=D9924),OR(s_maxsal="",s_maxsal&gt;=D9924),OR(s_minyr="",s_minyr&lt;=A9924),OR(s_maxyr="",s_maxyr&gt;=A9924),OR(s_player="",s_player=C9924)),MAX(F$1:F9923)+1,0)</f>
        <v>0</v>
      </c>
    </row>
    <row r="9925" spans="1:6">
      <c r="A9925" s="20">
        <v>1997</v>
      </c>
      <c r="B9925" s="15" t="s">
        <v>41</v>
      </c>
      <c r="C9925" s="15" t="s">
        <v>4500</v>
      </c>
      <c r="D9925" s="24">
        <v>4851000</v>
      </c>
      <c r="E9925" t="str">
        <f>IF(D9925&lt;VLOOKUP(A9925,Min!A:B,2,FALSE),"Y","")</f>
        <v/>
      </c>
      <c r="F9925">
        <f>IF(AND(OR(s_tmchk="all",IF(ISERROR(MATCH(B9925,s_teams,0)),FALSE,TRUE)),OR(s_minsal="",s_minsal&lt;=D9925),OR(s_maxsal="",s_maxsal&gt;=D9925),OR(s_minyr="",s_minyr&lt;=A9925),OR(s_maxyr="",s_maxyr&gt;=A9925),OR(s_player="",s_player=C9925)),MAX(F$1:F9924)+1,0)</f>
        <v>0</v>
      </c>
    </row>
    <row r="9926" spans="1:6">
      <c r="A9926" s="20">
        <v>1997</v>
      </c>
      <c r="B9926" s="15" t="s">
        <v>41</v>
      </c>
      <c r="C9926" s="15" t="s">
        <v>5302</v>
      </c>
      <c r="D9926" s="24">
        <v>3900000</v>
      </c>
      <c r="E9926" t="str">
        <f>IF(D9926&lt;VLOOKUP(A9926,Min!A:B,2,FALSE),"Y","")</f>
        <v/>
      </c>
      <c r="F9926">
        <f>IF(AND(OR(s_tmchk="all",IF(ISERROR(MATCH(B9926,s_teams,0)),FALSE,TRUE)),OR(s_minsal="",s_minsal&lt;=D9926),OR(s_maxsal="",s_maxsal&gt;=D9926),OR(s_minyr="",s_minyr&lt;=A9926),OR(s_maxyr="",s_maxyr&gt;=A9926),OR(s_player="",s_player=C9926)),MAX(F$1:F9925)+1,0)</f>
        <v>0</v>
      </c>
    </row>
    <row r="9927" spans="1:6">
      <c r="A9927" s="20">
        <v>1997</v>
      </c>
      <c r="B9927" s="15" t="s">
        <v>41</v>
      </c>
      <c r="C9927" s="15" t="s">
        <v>5209</v>
      </c>
      <c r="D9927" s="24">
        <v>3833000</v>
      </c>
      <c r="E9927" t="str">
        <f>IF(D9927&lt;VLOOKUP(A9927,Min!A:B,2,FALSE),"Y","")</f>
        <v/>
      </c>
      <c r="F9927">
        <f>IF(AND(OR(s_tmchk="all",IF(ISERROR(MATCH(B9927,s_teams,0)),FALSE,TRUE)),OR(s_minsal="",s_minsal&lt;=D9927),OR(s_maxsal="",s_maxsal&gt;=D9927),OR(s_minyr="",s_minyr&lt;=A9927),OR(s_maxyr="",s_maxyr&gt;=A9927),OR(s_player="",s_player=C9927)),MAX(F$1:F9926)+1,0)</f>
        <v>0</v>
      </c>
    </row>
    <row r="9928" spans="1:6">
      <c r="A9928" s="20">
        <v>1997</v>
      </c>
      <c r="B9928" s="15" t="s">
        <v>41</v>
      </c>
      <c r="C9928" s="15" t="s">
        <v>4779</v>
      </c>
      <c r="D9928" s="24">
        <v>3047000</v>
      </c>
      <c r="E9928" t="str">
        <f>IF(D9928&lt;VLOOKUP(A9928,Min!A:B,2,FALSE),"Y","")</f>
        <v/>
      </c>
      <c r="F9928">
        <f>IF(AND(OR(s_tmchk="all",IF(ISERROR(MATCH(B9928,s_teams,0)),FALSE,TRUE)),OR(s_minsal="",s_minsal&lt;=D9928),OR(s_maxsal="",s_maxsal&gt;=D9928),OR(s_minyr="",s_minyr&lt;=A9928),OR(s_maxyr="",s_maxyr&gt;=A9928),OR(s_player="",s_player=C9928)),MAX(F$1:F9927)+1,0)</f>
        <v>0</v>
      </c>
    </row>
    <row r="9929" spans="1:6">
      <c r="A9929" s="20">
        <v>1997</v>
      </c>
      <c r="B9929" s="15" t="s">
        <v>41</v>
      </c>
      <c r="C9929" s="15" t="s">
        <v>6045</v>
      </c>
      <c r="D9929" s="24">
        <v>2300000</v>
      </c>
      <c r="E9929" t="str">
        <f>IF(D9929&lt;VLOOKUP(A9929,Min!A:B,2,FALSE),"Y","")</f>
        <v/>
      </c>
      <c r="F9929">
        <f>IF(AND(OR(s_tmchk="all",IF(ISERROR(MATCH(B9929,s_teams,0)),FALSE,TRUE)),OR(s_minsal="",s_minsal&lt;=D9929),OR(s_maxsal="",s_maxsal&gt;=D9929),OR(s_minyr="",s_minyr&lt;=A9929),OR(s_maxyr="",s_maxyr&gt;=A9929),OR(s_player="",s_player=C9929)),MAX(F$1:F9928)+1,0)</f>
        <v>0</v>
      </c>
    </row>
    <row r="9930" spans="1:6">
      <c r="A9930" s="20">
        <v>1997</v>
      </c>
      <c r="B9930" s="15" t="s">
        <v>41</v>
      </c>
      <c r="C9930" s="15" t="s">
        <v>4938</v>
      </c>
      <c r="D9930" s="24">
        <v>1300000</v>
      </c>
      <c r="E9930" t="str">
        <f>IF(D9930&lt;VLOOKUP(A9930,Min!A:B,2,FALSE),"Y","")</f>
        <v/>
      </c>
      <c r="F9930">
        <f>IF(AND(OR(s_tmchk="all",IF(ISERROR(MATCH(B9930,s_teams,0)),FALSE,TRUE)),OR(s_minsal="",s_minsal&lt;=D9930),OR(s_maxsal="",s_maxsal&gt;=D9930),OR(s_minyr="",s_minyr&lt;=A9930),OR(s_maxyr="",s_maxyr&gt;=A9930),OR(s_player="",s_player=C9930)),MAX(F$1:F9929)+1,0)</f>
        <v>0</v>
      </c>
    </row>
    <row r="9931" spans="1:6">
      <c r="A9931" s="20">
        <v>1997</v>
      </c>
      <c r="B9931" s="15" t="s">
        <v>41</v>
      </c>
      <c r="C9931" s="15" t="s">
        <v>5048</v>
      </c>
      <c r="D9931" s="24">
        <v>1280000</v>
      </c>
      <c r="E9931" t="str">
        <f>IF(D9931&lt;VLOOKUP(A9931,Min!A:B,2,FALSE),"Y","")</f>
        <v/>
      </c>
      <c r="F9931">
        <f>IF(AND(OR(s_tmchk="all",IF(ISERROR(MATCH(B9931,s_teams,0)),FALSE,TRUE)),OR(s_minsal="",s_minsal&lt;=D9931),OR(s_maxsal="",s_maxsal&gt;=D9931),OR(s_minyr="",s_minyr&lt;=A9931),OR(s_maxyr="",s_maxyr&gt;=A9931),OR(s_player="",s_player=C9931)),MAX(F$1:F9930)+1,0)</f>
        <v>0</v>
      </c>
    </row>
    <row r="9932" spans="1:6">
      <c r="A9932" s="20">
        <v>1997</v>
      </c>
      <c r="B9932" s="15" t="s">
        <v>41</v>
      </c>
      <c r="C9932" s="15" t="s">
        <v>5928</v>
      </c>
      <c r="D9932" s="24">
        <v>1246000</v>
      </c>
      <c r="E9932" t="str">
        <f>IF(D9932&lt;VLOOKUP(A9932,Min!A:B,2,FALSE),"Y","")</f>
        <v/>
      </c>
      <c r="F9932">
        <f>IF(AND(OR(s_tmchk="all",IF(ISERROR(MATCH(B9932,s_teams,0)),FALSE,TRUE)),OR(s_minsal="",s_minsal&lt;=D9932),OR(s_maxsal="",s_maxsal&gt;=D9932),OR(s_minyr="",s_minyr&lt;=A9932),OR(s_maxyr="",s_maxyr&gt;=A9932),OR(s_player="",s_player=C9932)),MAX(F$1:F9931)+1,0)</f>
        <v>0</v>
      </c>
    </row>
    <row r="9933" spans="1:6">
      <c r="A9933" s="20">
        <v>1997</v>
      </c>
      <c r="B9933" s="15" t="s">
        <v>41</v>
      </c>
      <c r="C9933" s="15" t="s">
        <v>5920</v>
      </c>
      <c r="D9933" s="24">
        <v>1235000</v>
      </c>
      <c r="E9933" t="str">
        <f>IF(D9933&lt;VLOOKUP(A9933,Min!A:B,2,FALSE),"Y","")</f>
        <v/>
      </c>
      <c r="F9933">
        <f>IF(AND(OR(s_tmchk="all",IF(ISERROR(MATCH(B9933,s_teams,0)),FALSE,TRUE)),OR(s_minsal="",s_minsal&lt;=D9933),OR(s_maxsal="",s_maxsal&gt;=D9933),OR(s_minyr="",s_minyr&lt;=A9933),OR(s_maxyr="",s_maxyr&gt;=A9933),OR(s_player="",s_player=C9933)),MAX(F$1:F9932)+1,0)</f>
        <v>0</v>
      </c>
    </row>
    <row r="9934" spans="1:6">
      <c r="A9934" s="20">
        <v>1997</v>
      </c>
      <c r="B9934" s="15" t="s">
        <v>41</v>
      </c>
      <c r="C9934" s="15" t="s">
        <v>5107</v>
      </c>
      <c r="D9934" s="24">
        <v>1100000</v>
      </c>
      <c r="E9934" t="str">
        <f>IF(D9934&lt;VLOOKUP(A9934,Min!A:B,2,FALSE),"Y","")</f>
        <v/>
      </c>
      <c r="F9934">
        <f>IF(AND(OR(s_tmchk="all",IF(ISERROR(MATCH(B9934,s_teams,0)),FALSE,TRUE)),OR(s_minsal="",s_minsal&lt;=D9934),OR(s_maxsal="",s_maxsal&gt;=D9934),OR(s_minyr="",s_minyr&lt;=A9934),OR(s_maxyr="",s_maxyr&gt;=A9934),OR(s_player="",s_player=C9934)),MAX(F$1:F9933)+1,0)</f>
        <v>0</v>
      </c>
    </row>
    <row r="9935" spans="1:6">
      <c r="A9935" s="20">
        <v>1997</v>
      </c>
      <c r="B9935" s="15" t="s">
        <v>41</v>
      </c>
      <c r="C9935" s="15" t="s">
        <v>5648</v>
      </c>
      <c r="D9935" s="24">
        <v>723000</v>
      </c>
      <c r="E9935" t="str">
        <f>IF(D9935&lt;VLOOKUP(A9935,Min!A:B,2,FALSE),"Y","")</f>
        <v/>
      </c>
      <c r="F9935">
        <f>IF(AND(OR(s_tmchk="all",IF(ISERROR(MATCH(B9935,s_teams,0)),FALSE,TRUE)),OR(s_minsal="",s_minsal&lt;=D9935),OR(s_maxsal="",s_maxsal&gt;=D9935),OR(s_minyr="",s_minyr&lt;=A9935),OR(s_maxyr="",s_maxyr&gt;=A9935),OR(s_player="",s_player=C9935)),MAX(F$1:F9934)+1,0)</f>
        <v>0</v>
      </c>
    </row>
    <row r="9936" spans="1:6">
      <c r="A9936" s="20">
        <v>1997</v>
      </c>
      <c r="B9936" s="15" t="s">
        <v>41</v>
      </c>
      <c r="C9936" s="15" t="s">
        <v>5311</v>
      </c>
      <c r="D9936" s="24">
        <v>330000</v>
      </c>
      <c r="E9936" t="str">
        <f>IF(D9936&lt;VLOOKUP(A9936,Min!A:B,2,FALSE),"Y","")</f>
        <v/>
      </c>
      <c r="F9936">
        <f>IF(AND(OR(s_tmchk="all",IF(ISERROR(MATCH(B9936,s_teams,0)),FALSE,TRUE)),OR(s_minsal="",s_minsal&lt;=D9936),OR(s_maxsal="",s_maxsal&gt;=D9936),OR(s_minyr="",s_minyr&lt;=A9936),OR(s_maxyr="",s_maxyr&gt;=A9936),OR(s_player="",s_player=C9936)),MAX(F$1:F9935)+1,0)</f>
        <v>0</v>
      </c>
    </row>
    <row r="9937" spans="1:6">
      <c r="A9937" s="20">
        <v>1997</v>
      </c>
      <c r="B9937" s="15" t="s">
        <v>41</v>
      </c>
      <c r="C9937" s="15" t="s">
        <v>5085</v>
      </c>
      <c r="D9937" s="24">
        <v>247500</v>
      </c>
      <c r="E9937" t="str">
        <f>IF(D9937&lt;VLOOKUP(A9937,Min!A:B,2,FALSE),"Y","")</f>
        <v/>
      </c>
      <c r="F9937">
        <f>IF(AND(OR(s_tmchk="all",IF(ISERROR(MATCH(B9937,s_teams,0)),FALSE,TRUE)),OR(s_minsal="",s_minsal&lt;=D9937),OR(s_maxsal="",s_maxsal&gt;=D9937),OR(s_minyr="",s_minyr&lt;=A9937),OR(s_maxyr="",s_maxyr&gt;=A9937),OR(s_player="",s_player=C9937)),MAX(F$1:F9936)+1,0)</f>
        <v>0</v>
      </c>
    </row>
    <row r="9938" spans="1:6">
      <c r="A9938" s="20">
        <v>1997</v>
      </c>
      <c r="B9938" s="15" t="s">
        <v>41</v>
      </c>
      <c r="C9938" s="15" t="s">
        <v>5131</v>
      </c>
      <c r="D9938" s="24">
        <v>247500</v>
      </c>
      <c r="E9938" t="str">
        <f>IF(D9938&lt;VLOOKUP(A9938,Min!A:B,2,FALSE),"Y","")</f>
        <v/>
      </c>
      <c r="F9938">
        <f>IF(AND(OR(s_tmchk="all",IF(ISERROR(MATCH(B9938,s_teams,0)),FALSE,TRUE)),OR(s_minsal="",s_minsal&lt;=D9938),OR(s_maxsal="",s_maxsal&gt;=D9938),OR(s_minyr="",s_minyr&lt;=A9938),OR(s_maxyr="",s_maxyr&gt;=A9938),OR(s_player="",s_player=C9938)),MAX(F$1:F9937)+1,0)</f>
        <v>0</v>
      </c>
    </row>
    <row r="9939" spans="1:6">
      <c r="A9939" s="20">
        <v>1997</v>
      </c>
      <c r="B9939" s="15" t="s">
        <v>41</v>
      </c>
      <c r="C9939" s="15" t="s">
        <v>5730</v>
      </c>
      <c r="D9939" s="24">
        <v>247500</v>
      </c>
      <c r="E9939" t="str">
        <f>IF(D9939&lt;VLOOKUP(A9939,Min!A:B,2,FALSE),"Y","")</f>
        <v/>
      </c>
      <c r="F9939">
        <f>IF(AND(OR(s_tmchk="all",IF(ISERROR(MATCH(B9939,s_teams,0)),FALSE,TRUE)),OR(s_minsal="",s_minsal&lt;=D9939),OR(s_maxsal="",s_maxsal&gt;=D9939),OR(s_minyr="",s_minyr&lt;=A9939),OR(s_maxyr="",s_maxyr&gt;=A9939),OR(s_player="",s_player=C9939)),MAX(F$1:F9938)+1,0)</f>
        <v>0</v>
      </c>
    </row>
    <row r="9940" spans="1:6">
      <c r="A9940" s="20">
        <v>1997</v>
      </c>
      <c r="B9940" s="15" t="s">
        <v>41</v>
      </c>
      <c r="C9940" s="15" t="s">
        <v>5057</v>
      </c>
      <c r="D9940" s="24">
        <v>220000</v>
      </c>
      <c r="E9940" t="str">
        <f>IF(D9940&lt;VLOOKUP(A9940,Min!A:B,2,FALSE),"Y","")</f>
        <v/>
      </c>
      <c r="F9940">
        <f>IF(AND(OR(s_tmchk="all",IF(ISERROR(MATCH(B9940,s_teams,0)),FALSE,TRUE)),OR(s_minsal="",s_minsal&lt;=D9940),OR(s_maxsal="",s_maxsal&gt;=D9940),OR(s_minyr="",s_minyr&lt;=A9940),OR(s_maxyr="",s_maxyr&gt;=A9940),OR(s_player="",s_player=C9940)),MAX(F$1:F9939)+1,0)</f>
        <v>0</v>
      </c>
    </row>
    <row r="9941" spans="1:6">
      <c r="A9941" s="20">
        <v>1997</v>
      </c>
      <c r="B9941" s="15" t="s">
        <v>43</v>
      </c>
      <c r="C9941" s="15" t="s">
        <v>4710</v>
      </c>
      <c r="D9941" s="24">
        <v>3400000</v>
      </c>
      <c r="E9941" t="str">
        <f>IF(D9941&lt;VLOOKUP(A9941,Min!A:B,2,FALSE),"Y","")</f>
        <v/>
      </c>
      <c r="F9941">
        <f>IF(AND(OR(s_tmchk="all",IF(ISERROR(MATCH(B9941,s_teams,0)),FALSE,TRUE)),OR(s_minsal="",s_minsal&lt;=D9941),OR(s_maxsal="",s_maxsal&gt;=D9941),OR(s_minyr="",s_minyr&lt;=A9941),OR(s_maxyr="",s_maxyr&gt;=A9941),OR(s_player="",s_player=C9941)),MAX(F$1:F9940)+1,0)</f>
        <v>0</v>
      </c>
    </row>
    <row r="9942" spans="1:6">
      <c r="A9942" s="20">
        <v>1997</v>
      </c>
      <c r="B9942" s="15" t="s">
        <v>43</v>
      </c>
      <c r="C9942" s="15" t="s">
        <v>5478</v>
      </c>
      <c r="D9942" s="24">
        <v>3294000</v>
      </c>
      <c r="E9942" t="str">
        <f>IF(D9942&lt;VLOOKUP(A9942,Min!A:B,2,FALSE),"Y","")</f>
        <v/>
      </c>
      <c r="F9942">
        <f>IF(AND(OR(s_tmchk="all",IF(ISERROR(MATCH(B9942,s_teams,0)),FALSE,TRUE)),OR(s_minsal="",s_minsal&lt;=D9942),OR(s_maxsal="",s_maxsal&gt;=D9942),OR(s_minyr="",s_minyr&lt;=A9942),OR(s_maxyr="",s_maxyr&gt;=A9942),OR(s_player="",s_player=C9942)),MAX(F$1:F9941)+1,0)</f>
        <v>0</v>
      </c>
    </row>
    <row r="9943" spans="1:6">
      <c r="A9943" s="20">
        <v>1997</v>
      </c>
      <c r="B9943" s="15" t="s">
        <v>43</v>
      </c>
      <c r="C9943" s="15" t="s">
        <v>5591</v>
      </c>
      <c r="D9943" s="24">
        <v>2900000</v>
      </c>
      <c r="E9943" t="str">
        <f>IF(D9943&lt;VLOOKUP(A9943,Min!A:B,2,FALSE),"Y","")</f>
        <v/>
      </c>
      <c r="F9943">
        <f>IF(AND(OR(s_tmchk="all",IF(ISERROR(MATCH(B9943,s_teams,0)),FALSE,TRUE)),OR(s_minsal="",s_minsal&lt;=D9943),OR(s_maxsal="",s_maxsal&gt;=D9943),OR(s_minyr="",s_minyr&lt;=A9943),OR(s_maxyr="",s_maxyr&gt;=A9943),OR(s_player="",s_player=C9943)),MAX(F$1:F9942)+1,0)</f>
        <v>0</v>
      </c>
    </row>
    <row r="9944" spans="1:6">
      <c r="A9944" s="20">
        <v>1997</v>
      </c>
      <c r="B9944" s="15" t="s">
        <v>43</v>
      </c>
      <c r="C9944" s="15" t="s">
        <v>4616</v>
      </c>
      <c r="D9944" s="24">
        <v>2545000</v>
      </c>
      <c r="E9944" t="str">
        <f>IF(D9944&lt;VLOOKUP(A9944,Min!A:B,2,FALSE),"Y","")</f>
        <v/>
      </c>
      <c r="F9944">
        <f>IF(AND(OR(s_tmchk="all",IF(ISERROR(MATCH(B9944,s_teams,0)),FALSE,TRUE)),OR(s_minsal="",s_minsal&lt;=D9944),OR(s_maxsal="",s_maxsal&gt;=D9944),OR(s_minyr="",s_minyr&lt;=A9944),OR(s_maxyr="",s_maxyr&gt;=A9944),OR(s_player="",s_player=C9944)),MAX(F$1:F9943)+1,0)</f>
        <v>0</v>
      </c>
    </row>
    <row r="9945" spans="1:6">
      <c r="A9945" s="20">
        <v>1997</v>
      </c>
      <c r="B9945" s="15" t="s">
        <v>43</v>
      </c>
      <c r="C9945" s="15" t="s">
        <v>5930</v>
      </c>
      <c r="D9945" s="24">
        <v>2500000</v>
      </c>
      <c r="E9945" t="str">
        <f>IF(D9945&lt;VLOOKUP(A9945,Min!A:B,2,FALSE),"Y","")</f>
        <v/>
      </c>
      <c r="F9945">
        <f>IF(AND(OR(s_tmchk="all",IF(ISERROR(MATCH(B9945,s_teams,0)),FALSE,TRUE)),OR(s_minsal="",s_minsal&lt;=D9945),OR(s_maxsal="",s_maxsal&gt;=D9945),OR(s_minyr="",s_minyr&lt;=A9945),OR(s_maxyr="",s_maxyr&gt;=A9945),OR(s_player="",s_player=C9945)),MAX(F$1:F9944)+1,0)</f>
        <v>0</v>
      </c>
    </row>
    <row r="9946" spans="1:6">
      <c r="A9946" s="20">
        <v>1997</v>
      </c>
      <c r="B9946" s="15" t="s">
        <v>43</v>
      </c>
      <c r="C9946" s="15" t="s">
        <v>5060</v>
      </c>
      <c r="D9946" s="24">
        <v>1636000</v>
      </c>
      <c r="E9946" t="str">
        <f>IF(D9946&lt;VLOOKUP(A9946,Min!A:B,2,FALSE),"Y","")</f>
        <v/>
      </c>
      <c r="F9946">
        <f>IF(AND(OR(s_tmchk="all",IF(ISERROR(MATCH(B9946,s_teams,0)),FALSE,TRUE)),OR(s_minsal="",s_minsal&lt;=D9946),OR(s_maxsal="",s_maxsal&gt;=D9946),OR(s_minyr="",s_minyr&lt;=A9946),OR(s_maxyr="",s_maxyr&gt;=A9946),OR(s_player="",s_player=C9946)),MAX(F$1:F9945)+1,0)</f>
        <v>0</v>
      </c>
    </row>
    <row r="9947" spans="1:6">
      <c r="A9947" s="20">
        <v>1997</v>
      </c>
      <c r="B9947" s="15" t="s">
        <v>43</v>
      </c>
      <c r="C9947" s="15" t="s">
        <v>4851</v>
      </c>
      <c r="D9947" s="24">
        <v>1600000</v>
      </c>
      <c r="E9947" t="str">
        <f>IF(D9947&lt;VLOOKUP(A9947,Min!A:B,2,FALSE),"Y","")</f>
        <v/>
      </c>
      <c r="F9947">
        <f>IF(AND(OR(s_tmchk="all",IF(ISERROR(MATCH(B9947,s_teams,0)),FALSE,TRUE)),OR(s_minsal="",s_minsal&lt;=D9947),OR(s_maxsal="",s_maxsal&gt;=D9947),OR(s_minyr="",s_minyr&lt;=A9947),OR(s_maxyr="",s_maxyr&gt;=A9947),OR(s_player="",s_player=C9947)),MAX(F$1:F9946)+1,0)</f>
        <v>0</v>
      </c>
    </row>
    <row r="9948" spans="1:6">
      <c r="A9948" s="20">
        <v>1997</v>
      </c>
      <c r="B9948" s="15" t="s">
        <v>43</v>
      </c>
      <c r="C9948" s="15" t="s">
        <v>5856</v>
      </c>
      <c r="D9948" s="24">
        <v>1200000</v>
      </c>
      <c r="E9948" t="str">
        <f>IF(D9948&lt;VLOOKUP(A9948,Min!A:B,2,FALSE),"Y","")</f>
        <v/>
      </c>
      <c r="F9948">
        <f>IF(AND(OR(s_tmchk="all",IF(ISERROR(MATCH(B9948,s_teams,0)),FALSE,TRUE)),OR(s_minsal="",s_minsal&lt;=D9948),OR(s_maxsal="",s_maxsal&gt;=D9948),OR(s_minyr="",s_minyr&lt;=A9948),OR(s_maxyr="",s_maxyr&gt;=A9948),OR(s_player="",s_player=C9948)),MAX(F$1:F9947)+1,0)</f>
        <v>0</v>
      </c>
    </row>
    <row r="9949" spans="1:6">
      <c r="A9949" s="20">
        <v>1997</v>
      </c>
      <c r="B9949" s="15" t="s">
        <v>43</v>
      </c>
      <c r="C9949" s="15" t="s">
        <v>6085</v>
      </c>
      <c r="D9949" s="24">
        <v>1070000</v>
      </c>
      <c r="E9949" t="str">
        <f>IF(D9949&lt;VLOOKUP(A9949,Min!A:B,2,FALSE),"Y","")</f>
        <v/>
      </c>
      <c r="F9949">
        <f>IF(AND(OR(s_tmchk="all",IF(ISERROR(MATCH(B9949,s_teams,0)),FALSE,TRUE)),OR(s_minsal="",s_minsal&lt;=D9949),OR(s_maxsal="",s_maxsal&gt;=D9949),OR(s_minyr="",s_minyr&lt;=A9949),OR(s_maxyr="",s_maxyr&gt;=A9949),OR(s_player="",s_player=C9949)),MAX(F$1:F9948)+1,0)</f>
        <v>0</v>
      </c>
    </row>
    <row r="9950" spans="1:6">
      <c r="A9950" s="20">
        <v>1997</v>
      </c>
      <c r="B9950" s="15" t="s">
        <v>43</v>
      </c>
      <c r="C9950" s="15" t="s">
        <v>5400</v>
      </c>
      <c r="D9950" s="24">
        <v>247500</v>
      </c>
      <c r="E9950" t="str">
        <f>IF(D9950&lt;VLOOKUP(A9950,Min!A:B,2,FALSE),"Y","")</f>
        <v/>
      </c>
      <c r="F9950">
        <f>IF(AND(OR(s_tmchk="all",IF(ISERROR(MATCH(B9950,s_teams,0)),FALSE,TRUE)),OR(s_minsal="",s_minsal&lt;=D9950),OR(s_maxsal="",s_maxsal&gt;=D9950),OR(s_minyr="",s_minyr&lt;=A9950),OR(s_maxyr="",s_maxyr&gt;=A9950),OR(s_player="",s_player=C9950)),MAX(F$1:F9949)+1,0)</f>
        <v>0</v>
      </c>
    </row>
    <row r="9951" spans="1:6">
      <c r="A9951" s="20">
        <v>1997</v>
      </c>
      <c r="B9951" s="15" t="s">
        <v>43</v>
      </c>
      <c r="C9951" s="15" t="s">
        <v>5492</v>
      </c>
      <c r="D9951" s="24">
        <v>247500</v>
      </c>
      <c r="E9951" t="str">
        <f>IF(D9951&lt;VLOOKUP(A9951,Min!A:B,2,FALSE),"Y","")</f>
        <v/>
      </c>
      <c r="F9951">
        <f>IF(AND(OR(s_tmchk="all",IF(ISERROR(MATCH(B9951,s_teams,0)),FALSE,TRUE)),OR(s_minsal="",s_minsal&lt;=D9951),OR(s_maxsal="",s_maxsal&gt;=D9951),OR(s_minyr="",s_minyr&lt;=A9951),OR(s_maxyr="",s_maxyr&gt;=A9951),OR(s_player="",s_player=C9951)),MAX(F$1:F9950)+1,0)</f>
        <v>0</v>
      </c>
    </row>
    <row r="9952" spans="1:6">
      <c r="A9952" s="20">
        <v>1997</v>
      </c>
      <c r="B9952" s="15" t="s">
        <v>43</v>
      </c>
      <c r="C9952" s="15" t="s">
        <v>4896</v>
      </c>
      <c r="D9952" s="24">
        <v>220000</v>
      </c>
      <c r="E9952" t="str">
        <f>IF(D9952&lt;VLOOKUP(A9952,Min!A:B,2,FALSE),"Y","")</f>
        <v/>
      </c>
      <c r="F9952">
        <f>IF(AND(OR(s_tmchk="all",IF(ISERROR(MATCH(B9952,s_teams,0)),FALSE,TRUE)),OR(s_minsal="",s_minsal&lt;=D9952),OR(s_maxsal="",s_maxsal&gt;=D9952),OR(s_minyr="",s_minyr&lt;=A9952),OR(s_maxyr="",s_maxyr&gt;=A9952),OR(s_player="",s_player=C9952)),MAX(F$1:F9951)+1,0)</f>
        <v>0</v>
      </c>
    </row>
    <row r="9953" spans="1:6">
      <c r="A9953" s="20">
        <v>1997</v>
      </c>
      <c r="B9953" s="15" t="s">
        <v>43</v>
      </c>
      <c r="C9953" s="15" t="s">
        <v>4713</v>
      </c>
      <c r="D9953" s="24">
        <v>214300</v>
      </c>
      <c r="E9953" t="str">
        <f>IF(D9953&lt;VLOOKUP(A9953,Min!A:B,2,FALSE),"Y","")</f>
        <v>Y</v>
      </c>
      <c r="F9953">
        <f>IF(AND(OR(s_tmchk="all",IF(ISERROR(MATCH(B9953,s_teams,0)),FALSE,TRUE)),OR(s_minsal="",s_minsal&lt;=D9953),OR(s_maxsal="",s_maxsal&gt;=D9953),OR(s_minyr="",s_minyr&lt;=A9953),OR(s_maxyr="",s_maxyr&gt;=A9953),OR(s_player="",s_player=C9953)),MAX(F$1:F9952)+1,0)</f>
        <v>0</v>
      </c>
    </row>
    <row r="9954" spans="1:6">
      <c r="A9954" s="20">
        <v>1997</v>
      </c>
      <c r="B9954" s="15" t="s">
        <v>43</v>
      </c>
      <c r="C9954" s="15" t="s">
        <v>4510</v>
      </c>
      <c r="D9954" s="24">
        <v>169000</v>
      </c>
      <c r="E9954" t="str">
        <f>IF(D9954&lt;VLOOKUP(A9954,Min!A:B,2,FALSE),"Y","")</f>
        <v>Y</v>
      </c>
      <c r="F9954">
        <f>IF(AND(OR(s_tmchk="all",IF(ISERROR(MATCH(B9954,s_teams,0)),FALSE,TRUE)),OR(s_minsal="",s_minsal&lt;=D9954),OR(s_maxsal="",s_maxsal&gt;=D9954),OR(s_minyr="",s_minyr&lt;=A9954),OR(s_maxyr="",s_maxyr&gt;=A9954),OR(s_player="",s_player=C9954)),MAX(F$1:F9953)+1,0)</f>
        <v>0</v>
      </c>
    </row>
    <row r="9955" spans="1:6">
      <c r="A9955" s="20">
        <v>1997</v>
      </c>
      <c r="B9955" s="15" t="s">
        <v>45</v>
      </c>
      <c r="C9955" s="15" t="s">
        <v>5742</v>
      </c>
      <c r="D9955" s="24">
        <v>7000000</v>
      </c>
      <c r="E9955" t="str">
        <f>IF(D9955&lt;VLOOKUP(A9955,Min!A:B,2,FALSE),"Y","")</f>
        <v/>
      </c>
      <c r="F9955">
        <f>IF(AND(OR(s_tmchk="all",IF(ISERROR(MATCH(B9955,s_teams,0)),FALSE,TRUE)),OR(s_minsal="",s_minsal&lt;=D9955),OR(s_maxsal="",s_maxsal&gt;=D9955),OR(s_minyr="",s_minyr&lt;=A9955),OR(s_maxyr="",s_maxyr&gt;=A9955),OR(s_player="",s_player=C9955)),MAX(F$1:F9954)+1,0)</f>
        <v>0</v>
      </c>
    </row>
    <row r="9956" spans="1:6">
      <c r="A9956" s="20">
        <v>1997</v>
      </c>
      <c r="B9956" s="15" t="s">
        <v>45</v>
      </c>
      <c r="C9956" s="15" t="s">
        <v>4002</v>
      </c>
      <c r="D9956" s="24">
        <v>5025000</v>
      </c>
      <c r="E9956" t="str">
        <f>IF(D9956&lt;VLOOKUP(A9956,Min!A:B,2,FALSE),"Y","")</f>
        <v/>
      </c>
      <c r="F9956">
        <f>IF(AND(OR(s_tmchk="all",IF(ISERROR(MATCH(B9956,s_teams,0)),FALSE,TRUE)),OR(s_minsal="",s_minsal&lt;=D9956),OR(s_maxsal="",s_maxsal&gt;=D9956),OR(s_minyr="",s_minyr&lt;=A9956),OR(s_maxyr="",s_maxyr&gt;=A9956),OR(s_player="",s_player=C9956)),MAX(F$1:F9955)+1,0)</f>
        <v>0</v>
      </c>
    </row>
    <row r="9957" spans="1:6">
      <c r="A9957" s="20">
        <v>1997</v>
      </c>
      <c r="B9957" s="15" t="s">
        <v>45</v>
      </c>
      <c r="C9957" s="15" t="s">
        <v>5320</v>
      </c>
      <c r="D9957" s="24">
        <v>3075000</v>
      </c>
      <c r="E9957" t="str">
        <f>IF(D9957&lt;VLOOKUP(A9957,Min!A:B,2,FALSE),"Y","")</f>
        <v/>
      </c>
      <c r="F9957">
        <f>IF(AND(OR(s_tmchk="all",IF(ISERROR(MATCH(B9957,s_teams,0)),FALSE,TRUE)),OR(s_minsal="",s_minsal&lt;=D9957),OR(s_maxsal="",s_maxsal&gt;=D9957),OR(s_minyr="",s_minyr&lt;=A9957),OR(s_maxyr="",s_maxyr&gt;=A9957),OR(s_player="",s_player=C9957)),MAX(F$1:F9956)+1,0)</f>
        <v>0</v>
      </c>
    </row>
    <row r="9958" spans="1:6">
      <c r="A9958" s="20">
        <v>1997</v>
      </c>
      <c r="B9958" s="15" t="s">
        <v>45</v>
      </c>
      <c r="C9958" s="15" t="s">
        <v>5993</v>
      </c>
      <c r="D9958" s="24">
        <v>2480000</v>
      </c>
      <c r="E9958" t="str">
        <f>IF(D9958&lt;VLOOKUP(A9958,Min!A:B,2,FALSE),"Y","")</f>
        <v/>
      </c>
      <c r="F9958">
        <f>IF(AND(OR(s_tmchk="all",IF(ISERROR(MATCH(B9958,s_teams,0)),FALSE,TRUE)),OR(s_minsal="",s_minsal&lt;=D9958),OR(s_maxsal="",s_maxsal&gt;=D9958),OR(s_minyr="",s_minyr&lt;=A9958),OR(s_maxyr="",s_maxyr&gt;=A9958),OR(s_player="",s_player=C9958)),MAX(F$1:F9957)+1,0)</f>
        <v>0</v>
      </c>
    </row>
    <row r="9959" spans="1:6">
      <c r="A9959" s="20">
        <v>1997</v>
      </c>
      <c r="B9959" s="15" t="s">
        <v>45</v>
      </c>
      <c r="C9959" s="15" t="s">
        <v>6047</v>
      </c>
      <c r="D9959" s="24">
        <v>2457000</v>
      </c>
      <c r="E9959" t="str">
        <f>IF(D9959&lt;VLOOKUP(A9959,Min!A:B,2,FALSE),"Y","")</f>
        <v/>
      </c>
      <c r="F9959">
        <f>IF(AND(OR(s_tmchk="all",IF(ISERROR(MATCH(B9959,s_teams,0)),FALSE,TRUE)),OR(s_minsal="",s_minsal&lt;=D9959),OR(s_maxsal="",s_maxsal&gt;=D9959),OR(s_minyr="",s_minyr&lt;=A9959),OR(s_maxyr="",s_maxyr&gt;=A9959),OR(s_player="",s_player=C9959)),MAX(F$1:F9958)+1,0)</f>
        <v>0</v>
      </c>
    </row>
    <row r="9960" spans="1:6">
      <c r="A9960" s="20">
        <v>1997</v>
      </c>
      <c r="B9960" s="15" t="s">
        <v>45</v>
      </c>
      <c r="C9960" s="15" t="s">
        <v>5127</v>
      </c>
      <c r="D9960" s="24">
        <v>2260000</v>
      </c>
      <c r="E9960" t="str">
        <f>IF(D9960&lt;VLOOKUP(A9960,Min!A:B,2,FALSE),"Y","")</f>
        <v/>
      </c>
      <c r="F9960">
        <f>IF(AND(OR(s_tmchk="all",IF(ISERROR(MATCH(B9960,s_teams,0)),FALSE,TRUE)),OR(s_minsal="",s_minsal&lt;=D9960),OR(s_maxsal="",s_maxsal&gt;=D9960),OR(s_minyr="",s_minyr&lt;=A9960),OR(s_maxyr="",s_maxyr&gt;=A9960),OR(s_player="",s_player=C9960)),MAX(F$1:F9959)+1,0)</f>
        <v>0</v>
      </c>
    </row>
    <row r="9961" spans="1:6">
      <c r="A9961" s="20">
        <v>1997</v>
      </c>
      <c r="B9961" s="15" t="s">
        <v>45</v>
      </c>
      <c r="C9961" s="15" t="s">
        <v>5511</v>
      </c>
      <c r="D9961" s="24">
        <v>1715000</v>
      </c>
      <c r="E9961" t="str">
        <f>IF(D9961&lt;VLOOKUP(A9961,Min!A:B,2,FALSE),"Y","")</f>
        <v/>
      </c>
      <c r="F9961">
        <f>IF(AND(OR(s_tmchk="all",IF(ISERROR(MATCH(B9961,s_teams,0)),FALSE,TRUE)),OR(s_minsal="",s_minsal&lt;=D9961),OR(s_maxsal="",s_maxsal&gt;=D9961),OR(s_minyr="",s_minyr&lt;=A9961),OR(s_maxyr="",s_maxyr&gt;=A9961),OR(s_player="",s_player=C9961)),MAX(F$1:F9960)+1,0)</f>
        <v>0</v>
      </c>
    </row>
    <row r="9962" spans="1:6">
      <c r="A9962" s="20">
        <v>1997</v>
      </c>
      <c r="B9962" s="15" t="s">
        <v>45</v>
      </c>
      <c r="C9962" s="15" t="s">
        <v>6052</v>
      </c>
      <c r="D9962" s="24">
        <v>821000</v>
      </c>
      <c r="E9962" t="str">
        <f>IF(D9962&lt;VLOOKUP(A9962,Min!A:B,2,FALSE),"Y","")</f>
        <v/>
      </c>
      <c r="F9962">
        <f>IF(AND(OR(s_tmchk="all",IF(ISERROR(MATCH(B9962,s_teams,0)),FALSE,TRUE)),OR(s_minsal="",s_minsal&lt;=D9962),OR(s_maxsal="",s_maxsal&gt;=D9962),OR(s_minyr="",s_minyr&lt;=A9962),OR(s_maxyr="",s_maxyr&gt;=A9962),OR(s_player="",s_player=C9962)),MAX(F$1:F9961)+1,0)</f>
        <v>0</v>
      </c>
    </row>
    <row r="9963" spans="1:6">
      <c r="A9963" s="20">
        <v>1997</v>
      </c>
      <c r="B9963" s="15" t="s">
        <v>45</v>
      </c>
      <c r="C9963" s="15" t="s">
        <v>5297</v>
      </c>
      <c r="D9963" s="24">
        <v>568000</v>
      </c>
      <c r="E9963" t="str">
        <f>IF(D9963&lt;VLOOKUP(A9963,Min!A:B,2,FALSE),"Y","")</f>
        <v/>
      </c>
      <c r="F9963">
        <f>IF(AND(OR(s_tmchk="all",IF(ISERROR(MATCH(B9963,s_teams,0)),FALSE,TRUE)),OR(s_minsal="",s_minsal&lt;=D9963),OR(s_maxsal="",s_maxsal&gt;=D9963),OR(s_minyr="",s_minyr&lt;=A9963),OR(s_maxyr="",s_maxyr&gt;=A9963),OR(s_player="",s_player=C9963)),MAX(F$1:F9962)+1,0)</f>
        <v>0</v>
      </c>
    </row>
    <row r="9964" spans="1:6">
      <c r="A9964" s="20">
        <v>1997</v>
      </c>
      <c r="B9964" s="15" t="s">
        <v>45</v>
      </c>
      <c r="C9964" s="15" t="s">
        <v>4977</v>
      </c>
      <c r="D9964" s="24">
        <v>400000</v>
      </c>
      <c r="E9964" t="str">
        <f>IF(D9964&lt;VLOOKUP(A9964,Min!A:B,2,FALSE),"Y","")</f>
        <v/>
      </c>
      <c r="F9964">
        <f>IF(AND(OR(s_tmchk="all",IF(ISERROR(MATCH(B9964,s_teams,0)),FALSE,TRUE)),OR(s_minsal="",s_minsal&lt;=D9964),OR(s_maxsal="",s_maxsal&gt;=D9964),OR(s_minyr="",s_minyr&lt;=A9964),OR(s_maxyr="",s_maxyr&gt;=A9964),OR(s_player="",s_player=C9964)),MAX(F$1:F9963)+1,0)</f>
        <v>0</v>
      </c>
    </row>
    <row r="9965" spans="1:6">
      <c r="A9965" s="20">
        <v>1997</v>
      </c>
      <c r="B9965" s="15" t="s">
        <v>45</v>
      </c>
      <c r="C9965" s="15" t="s">
        <v>5644</v>
      </c>
      <c r="D9965" s="24">
        <v>400000</v>
      </c>
      <c r="E9965" t="str">
        <f>IF(D9965&lt;VLOOKUP(A9965,Min!A:B,2,FALSE),"Y","")</f>
        <v/>
      </c>
      <c r="F9965">
        <f>IF(AND(OR(s_tmchk="all",IF(ISERROR(MATCH(B9965,s_teams,0)),FALSE,TRUE)),OR(s_minsal="",s_minsal&lt;=D9965),OR(s_maxsal="",s_maxsal&gt;=D9965),OR(s_minyr="",s_minyr&lt;=A9965),OR(s_maxyr="",s_maxyr&gt;=A9965),OR(s_player="",s_player=C9965)),MAX(F$1:F9964)+1,0)</f>
        <v>0</v>
      </c>
    </row>
    <row r="9966" spans="1:6">
      <c r="A9966" s="20">
        <v>1997</v>
      </c>
      <c r="B9966" s="15" t="s">
        <v>45</v>
      </c>
      <c r="C9966" s="15" t="s">
        <v>5851</v>
      </c>
      <c r="D9966" s="24">
        <v>400000</v>
      </c>
      <c r="E9966" t="str">
        <f>IF(D9966&lt;VLOOKUP(A9966,Min!A:B,2,FALSE),"Y","")</f>
        <v/>
      </c>
      <c r="F9966">
        <f>IF(AND(OR(s_tmchk="all",IF(ISERROR(MATCH(B9966,s_teams,0)),FALSE,TRUE)),OR(s_minsal="",s_minsal&lt;=D9966),OR(s_maxsal="",s_maxsal&gt;=D9966),OR(s_minyr="",s_minyr&lt;=A9966),OR(s_maxyr="",s_maxyr&gt;=A9966),OR(s_player="",s_player=C9966)),MAX(F$1:F9965)+1,0)</f>
        <v>0</v>
      </c>
    </row>
    <row r="9967" spans="1:6">
      <c r="A9967" s="20">
        <v>1997</v>
      </c>
      <c r="B9967" s="15" t="s">
        <v>45</v>
      </c>
      <c r="C9967" s="15" t="s">
        <v>5516</v>
      </c>
      <c r="D9967" s="24">
        <v>247500</v>
      </c>
      <c r="E9967" t="str">
        <f>IF(D9967&lt;VLOOKUP(A9967,Min!A:B,2,FALSE),"Y","")</f>
        <v/>
      </c>
      <c r="F9967">
        <f>IF(AND(OR(s_tmchk="all",IF(ISERROR(MATCH(B9967,s_teams,0)),FALSE,TRUE)),OR(s_minsal="",s_minsal&lt;=D9967),OR(s_maxsal="",s_maxsal&gt;=D9967),OR(s_minyr="",s_minyr&lt;=A9967),OR(s_maxyr="",s_maxyr&gt;=A9967),OR(s_player="",s_player=C9967)),MAX(F$1:F9966)+1,0)</f>
        <v>0</v>
      </c>
    </row>
    <row r="9968" spans="1:6">
      <c r="A9968" s="20">
        <v>1997</v>
      </c>
      <c r="B9968" s="15" t="s">
        <v>46</v>
      </c>
      <c r="C9968" s="15" t="s">
        <v>5493</v>
      </c>
      <c r="D9968" s="24">
        <v>7000000</v>
      </c>
      <c r="E9968" t="str">
        <f>IF(D9968&lt;VLOOKUP(A9968,Min!A:B,2,FALSE),"Y","")</f>
        <v/>
      </c>
      <c r="F9968">
        <f>IF(AND(OR(s_tmchk="all",IF(ISERROR(MATCH(B9968,s_teams,0)),FALSE,TRUE)),OR(s_minsal="",s_minsal&lt;=D9968),OR(s_maxsal="",s_maxsal&gt;=D9968),OR(s_minyr="",s_minyr&lt;=A9968),OR(s_maxyr="",s_maxyr&gt;=A9968),OR(s_player="",s_player=C9968)),MAX(F$1:F9967)+1,0)</f>
        <v>0</v>
      </c>
    </row>
    <row r="9969" spans="1:6">
      <c r="A9969" s="20">
        <v>1997</v>
      </c>
      <c r="B9969" s="15" t="s">
        <v>46</v>
      </c>
      <c r="C9969" s="15" t="s">
        <v>5598</v>
      </c>
      <c r="D9969" s="24">
        <v>3409000</v>
      </c>
      <c r="E9969" t="str">
        <f>IF(D9969&lt;VLOOKUP(A9969,Min!A:B,2,FALSE),"Y","")</f>
        <v/>
      </c>
      <c r="F9969">
        <f>IF(AND(OR(s_tmchk="all",IF(ISERROR(MATCH(B9969,s_teams,0)),FALSE,TRUE)),OR(s_minsal="",s_minsal&lt;=D9969),OR(s_maxsal="",s_maxsal&gt;=D9969),OR(s_minyr="",s_minyr&lt;=A9969),OR(s_maxyr="",s_maxyr&gt;=A9969),OR(s_player="",s_player=C9969)),MAX(F$1:F9968)+1,0)</f>
        <v>0</v>
      </c>
    </row>
    <row r="9970" spans="1:6">
      <c r="A9970" s="20">
        <v>1997</v>
      </c>
      <c r="B9970" s="15" t="s">
        <v>46</v>
      </c>
      <c r="C9970" s="15" t="s">
        <v>4992</v>
      </c>
      <c r="D9970" s="24">
        <v>3360000</v>
      </c>
      <c r="E9970" t="str">
        <f>IF(D9970&lt;VLOOKUP(A9970,Min!A:B,2,FALSE),"Y","")</f>
        <v/>
      </c>
      <c r="F9970">
        <f>IF(AND(OR(s_tmchk="all",IF(ISERROR(MATCH(B9970,s_teams,0)),FALSE,TRUE)),OR(s_minsal="",s_minsal&lt;=D9970),OR(s_maxsal="",s_maxsal&gt;=D9970),OR(s_minyr="",s_minyr&lt;=A9970),OR(s_maxyr="",s_maxyr&gt;=A9970),OR(s_player="",s_player=C9970)),MAX(F$1:F9969)+1,0)</f>
        <v>0</v>
      </c>
    </row>
    <row r="9971" spans="1:6">
      <c r="A9971" s="20">
        <v>1997</v>
      </c>
      <c r="B9971" s="15" t="s">
        <v>46</v>
      </c>
      <c r="C9971" s="15" t="s">
        <v>4793</v>
      </c>
      <c r="D9971" s="24">
        <v>2844000</v>
      </c>
      <c r="E9971" t="str">
        <f>IF(D9971&lt;VLOOKUP(A9971,Min!A:B,2,FALSE),"Y","")</f>
        <v/>
      </c>
      <c r="F9971">
        <f>IF(AND(OR(s_tmchk="all",IF(ISERROR(MATCH(B9971,s_teams,0)),FALSE,TRUE)),OR(s_minsal="",s_minsal&lt;=D9971),OR(s_maxsal="",s_maxsal&gt;=D9971),OR(s_minyr="",s_minyr&lt;=A9971),OR(s_maxyr="",s_maxyr&gt;=A9971),OR(s_player="",s_player=C9971)),MAX(F$1:F9970)+1,0)</f>
        <v>0</v>
      </c>
    </row>
    <row r="9972" spans="1:6">
      <c r="A9972" s="20">
        <v>1997</v>
      </c>
      <c r="B9972" s="15" t="s">
        <v>46</v>
      </c>
      <c r="C9972" s="15" t="s">
        <v>5323</v>
      </c>
      <c r="D9972" s="24">
        <v>2794000</v>
      </c>
      <c r="E9972" t="str">
        <f>IF(D9972&lt;VLOOKUP(A9972,Min!A:B,2,FALSE),"Y","")</f>
        <v/>
      </c>
      <c r="F9972">
        <f>IF(AND(OR(s_tmchk="all",IF(ISERROR(MATCH(B9972,s_teams,0)),FALSE,TRUE)),OR(s_minsal="",s_minsal&lt;=D9972),OR(s_maxsal="",s_maxsal&gt;=D9972),OR(s_minyr="",s_minyr&lt;=A9972),OR(s_maxyr="",s_maxyr&gt;=A9972),OR(s_player="",s_player=C9972)),MAX(F$1:F9971)+1,0)</f>
        <v>0</v>
      </c>
    </row>
    <row r="9973" spans="1:6">
      <c r="A9973" s="20">
        <v>1997</v>
      </c>
      <c r="B9973" s="15" t="s">
        <v>46</v>
      </c>
      <c r="C9973" s="15" t="s">
        <v>5072</v>
      </c>
      <c r="D9973" s="24">
        <v>2694000</v>
      </c>
      <c r="E9973" t="str">
        <f>IF(D9973&lt;VLOOKUP(A9973,Min!A:B,2,FALSE),"Y","")</f>
        <v/>
      </c>
      <c r="F9973">
        <f>IF(AND(OR(s_tmchk="all",IF(ISERROR(MATCH(B9973,s_teams,0)),FALSE,TRUE)),OR(s_minsal="",s_minsal&lt;=D9973),OR(s_maxsal="",s_maxsal&gt;=D9973),OR(s_minyr="",s_minyr&lt;=A9973),OR(s_maxyr="",s_maxyr&gt;=A9973),OR(s_player="",s_player=C9973)),MAX(F$1:F9972)+1,0)</f>
        <v>0</v>
      </c>
    </row>
    <row r="9974" spans="1:6">
      <c r="A9974" s="20">
        <v>1997</v>
      </c>
      <c r="B9974" s="15" t="s">
        <v>46</v>
      </c>
      <c r="C9974" s="15" t="s">
        <v>4632</v>
      </c>
      <c r="D9974" s="24">
        <v>2400000</v>
      </c>
      <c r="E9974" t="str">
        <f>IF(D9974&lt;VLOOKUP(A9974,Min!A:B,2,FALSE),"Y","")</f>
        <v/>
      </c>
      <c r="F9974">
        <f>IF(AND(OR(s_tmchk="all",IF(ISERROR(MATCH(B9974,s_teams,0)),FALSE,TRUE)),OR(s_minsal="",s_minsal&lt;=D9974),OR(s_maxsal="",s_maxsal&gt;=D9974),OR(s_minyr="",s_minyr&lt;=A9974),OR(s_maxyr="",s_maxyr&gt;=A9974),OR(s_player="",s_player=C9974)),MAX(F$1:F9973)+1,0)</f>
        <v>0</v>
      </c>
    </row>
    <row r="9975" spans="1:6">
      <c r="A9975" s="20">
        <v>1997</v>
      </c>
      <c r="B9975" s="15" t="s">
        <v>46</v>
      </c>
      <c r="C9975" s="15" t="s">
        <v>4979</v>
      </c>
      <c r="D9975" s="24">
        <v>1700000</v>
      </c>
      <c r="E9975" t="str">
        <f>IF(D9975&lt;VLOOKUP(A9975,Min!A:B,2,FALSE),"Y","")</f>
        <v/>
      </c>
      <c r="F9975">
        <f>IF(AND(OR(s_tmchk="all",IF(ISERROR(MATCH(B9975,s_teams,0)),FALSE,TRUE)),OR(s_minsal="",s_minsal&lt;=D9975),OR(s_maxsal="",s_maxsal&gt;=D9975),OR(s_minyr="",s_minyr&lt;=A9975),OR(s_maxyr="",s_maxyr&gt;=A9975),OR(s_player="",s_player=C9975)),MAX(F$1:F9974)+1,0)</f>
        <v>0</v>
      </c>
    </row>
    <row r="9976" spans="1:6">
      <c r="A9976" s="20">
        <v>1997</v>
      </c>
      <c r="B9976" s="15" t="s">
        <v>46</v>
      </c>
      <c r="C9976" s="15" t="s">
        <v>4655</v>
      </c>
      <c r="D9976" s="24">
        <v>1400000</v>
      </c>
      <c r="E9976" t="str">
        <f>IF(D9976&lt;VLOOKUP(A9976,Min!A:B,2,FALSE),"Y","")</f>
        <v/>
      </c>
      <c r="F9976">
        <f>IF(AND(OR(s_tmchk="all",IF(ISERROR(MATCH(B9976,s_teams,0)),FALSE,TRUE)),OR(s_minsal="",s_minsal&lt;=D9976),OR(s_maxsal="",s_maxsal&gt;=D9976),OR(s_minyr="",s_minyr&lt;=A9976),OR(s_maxyr="",s_maxyr&gt;=A9976),OR(s_player="",s_player=C9976)),MAX(F$1:F9975)+1,0)</f>
        <v>0</v>
      </c>
    </row>
    <row r="9977" spans="1:6">
      <c r="A9977" s="20">
        <v>1997</v>
      </c>
      <c r="B9977" s="15" t="s">
        <v>46</v>
      </c>
      <c r="C9977" s="15" t="s">
        <v>5354</v>
      </c>
      <c r="D9977" s="24">
        <v>1150000</v>
      </c>
      <c r="E9977" t="str">
        <f>IF(D9977&lt;VLOOKUP(A9977,Min!A:B,2,FALSE),"Y","")</f>
        <v/>
      </c>
      <c r="F9977">
        <f>IF(AND(OR(s_tmchk="all",IF(ISERROR(MATCH(B9977,s_teams,0)),FALSE,TRUE)),OR(s_minsal="",s_minsal&lt;=D9977),OR(s_maxsal="",s_maxsal&gt;=D9977),OR(s_minyr="",s_minyr&lt;=A9977),OR(s_maxyr="",s_maxyr&gt;=A9977),OR(s_player="",s_player=C9977)),MAX(F$1:F9976)+1,0)</f>
        <v>0</v>
      </c>
    </row>
    <row r="9978" spans="1:6">
      <c r="A9978" s="20">
        <v>1997</v>
      </c>
      <c r="B9978" s="15" t="s">
        <v>46</v>
      </c>
      <c r="C9978" s="15" t="s">
        <v>6075</v>
      </c>
      <c r="D9978" s="24">
        <v>1125000</v>
      </c>
      <c r="E9978" t="str">
        <f>IF(D9978&lt;VLOOKUP(A9978,Min!A:B,2,FALSE),"Y","")</f>
        <v/>
      </c>
      <c r="F9978">
        <f>IF(AND(OR(s_tmchk="all",IF(ISERROR(MATCH(B9978,s_teams,0)),FALSE,TRUE)),OR(s_minsal="",s_minsal&lt;=D9978),OR(s_maxsal="",s_maxsal&gt;=D9978),OR(s_minyr="",s_minyr&lt;=A9978),OR(s_maxyr="",s_maxyr&gt;=A9978),OR(s_player="",s_player=C9978)),MAX(F$1:F9977)+1,0)</f>
        <v>0</v>
      </c>
    </row>
    <row r="9979" spans="1:6">
      <c r="A9979" s="20">
        <v>1997</v>
      </c>
      <c r="B9979" s="15" t="s">
        <v>46</v>
      </c>
      <c r="C9979" s="15" t="s">
        <v>4576</v>
      </c>
      <c r="D9979" s="24">
        <v>276000</v>
      </c>
      <c r="E9979" t="str">
        <f>IF(D9979&lt;VLOOKUP(A9979,Min!A:B,2,FALSE),"Y","")</f>
        <v/>
      </c>
      <c r="F9979">
        <f>IF(AND(OR(s_tmchk="all",IF(ISERROR(MATCH(B9979,s_teams,0)),FALSE,TRUE)),OR(s_minsal="",s_minsal&lt;=D9979),OR(s_maxsal="",s_maxsal&gt;=D9979),OR(s_minyr="",s_minyr&lt;=A9979),OR(s_maxyr="",s_maxyr&gt;=A9979),OR(s_player="",s_player=C9979)),MAX(F$1:F9978)+1,0)</f>
        <v>0</v>
      </c>
    </row>
    <row r="9980" spans="1:6">
      <c r="A9980" s="20">
        <v>1997</v>
      </c>
      <c r="B9980" s="15" t="s">
        <v>46</v>
      </c>
      <c r="C9980" s="15" t="s">
        <v>5525</v>
      </c>
      <c r="D9980" s="24">
        <v>247500</v>
      </c>
      <c r="E9980" t="str">
        <f>IF(D9980&lt;VLOOKUP(A9980,Min!A:B,2,FALSE),"Y","")</f>
        <v/>
      </c>
      <c r="F9980">
        <f>IF(AND(OR(s_tmchk="all",IF(ISERROR(MATCH(B9980,s_teams,0)),FALSE,TRUE)),OR(s_minsal="",s_minsal&lt;=D9980),OR(s_maxsal="",s_maxsal&gt;=D9980),OR(s_minyr="",s_minyr&lt;=A9980),OR(s_maxyr="",s_maxyr&gt;=A9980),OR(s_player="",s_player=C9980)),MAX(F$1:F9979)+1,0)</f>
        <v>0</v>
      </c>
    </row>
    <row r="9981" spans="1:6">
      <c r="A9981" s="20">
        <v>1997</v>
      </c>
      <c r="B9981" s="15" t="s">
        <v>46</v>
      </c>
      <c r="C9981" s="15" t="s">
        <v>5674</v>
      </c>
      <c r="D9981" s="24">
        <v>247500</v>
      </c>
      <c r="E9981" t="str">
        <f>IF(D9981&lt;VLOOKUP(A9981,Min!A:B,2,FALSE),"Y","")</f>
        <v/>
      </c>
      <c r="F9981">
        <f>IF(AND(OR(s_tmchk="all",IF(ISERROR(MATCH(B9981,s_teams,0)),FALSE,TRUE)),OR(s_minsal="",s_minsal&lt;=D9981),OR(s_maxsal="",s_maxsal&gt;=D9981),OR(s_minyr="",s_minyr&lt;=A9981),OR(s_maxyr="",s_maxyr&gt;=A9981),OR(s_player="",s_player=C9981)),MAX(F$1:F9980)+1,0)</f>
        <v>0</v>
      </c>
    </row>
    <row r="9982" spans="1:6">
      <c r="A9982" s="20">
        <v>1997</v>
      </c>
      <c r="B9982" s="15" t="s">
        <v>46</v>
      </c>
      <c r="C9982" s="15" t="s">
        <v>5567</v>
      </c>
      <c r="D9982" s="24">
        <v>220000</v>
      </c>
      <c r="E9982" t="str">
        <f>IF(D9982&lt;VLOOKUP(A9982,Min!A:B,2,FALSE),"Y","")</f>
        <v/>
      </c>
      <c r="F9982">
        <f>IF(AND(OR(s_tmchk="all",IF(ISERROR(MATCH(B9982,s_teams,0)),FALSE,TRUE)),OR(s_minsal="",s_minsal&lt;=D9982),OR(s_maxsal="",s_maxsal&gt;=D9982),OR(s_minyr="",s_minyr&lt;=A9982),OR(s_maxyr="",s_maxyr&gt;=A9982),OR(s_player="",s_player=C9982)),MAX(F$1:F9981)+1,0)</f>
        <v>0</v>
      </c>
    </row>
    <row r="9983" spans="1:6">
      <c r="A9983" s="20">
        <v>1997</v>
      </c>
      <c r="B9983" s="15" t="s">
        <v>46</v>
      </c>
      <c r="C9983" s="15" t="s">
        <v>5822</v>
      </c>
      <c r="D9983" s="24">
        <v>220000</v>
      </c>
      <c r="E9983" t="str">
        <f>IF(D9983&lt;VLOOKUP(A9983,Min!A:B,2,FALSE),"Y","")</f>
        <v/>
      </c>
      <c r="F9983">
        <f>IF(AND(OR(s_tmchk="all",IF(ISERROR(MATCH(B9983,s_teams,0)),FALSE,TRUE)),OR(s_minsal="",s_minsal&lt;=D9983),OR(s_maxsal="",s_maxsal&gt;=D9983),OR(s_minyr="",s_minyr&lt;=A9983),OR(s_maxyr="",s_maxyr&gt;=A9983),OR(s_player="",s_player=C9983)),MAX(F$1:F9982)+1,0)</f>
        <v>0</v>
      </c>
    </row>
    <row r="9984" spans="1:6">
      <c r="A9984" s="20">
        <v>1997</v>
      </c>
      <c r="B9984" s="15" t="s">
        <v>49</v>
      </c>
      <c r="C9984" s="15" t="s">
        <v>5146</v>
      </c>
      <c r="D9984" s="24">
        <v>9655000</v>
      </c>
      <c r="E9984" t="str">
        <f>IF(D9984&lt;VLOOKUP(A9984,Min!A:B,2,FALSE),"Y","")</f>
        <v/>
      </c>
      <c r="F9984">
        <f>IF(AND(OR(s_tmchk="all",IF(ISERROR(MATCH(B9984,s_teams,0)),FALSE,TRUE)),OR(s_minsal="",s_minsal&lt;=D9984),OR(s_maxsal="",s_maxsal&gt;=D9984),OR(s_minyr="",s_minyr&lt;=A9984),OR(s_maxyr="",s_maxyr&gt;=A9984),OR(s_player="",s_player=C9984)),MAX(F$1:F9983)+1,0)</f>
        <v>0</v>
      </c>
    </row>
    <row r="9985" spans="1:6">
      <c r="A9985" s="20">
        <v>1997</v>
      </c>
      <c r="B9985" s="15" t="s">
        <v>49</v>
      </c>
      <c r="C9985" s="15" t="s">
        <v>4818</v>
      </c>
      <c r="D9985" s="24">
        <v>5500000</v>
      </c>
      <c r="E9985" t="str">
        <f>IF(D9985&lt;VLOOKUP(A9985,Min!A:B,2,FALSE),"Y","")</f>
        <v/>
      </c>
      <c r="F9985">
        <f>IF(AND(OR(s_tmchk="all",IF(ISERROR(MATCH(B9985,s_teams,0)),FALSE,TRUE)),OR(s_minsal="",s_minsal&lt;=D9985),OR(s_maxsal="",s_maxsal&gt;=D9985),OR(s_minyr="",s_minyr&lt;=A9985),OR(s_maxyr="",s_maxyr&gt;=A9985),OR(s_player="",s_player=C9985)),MAX(F$1:F9984)+1,0)</f>
        <v>0</v>
      </c>
    </row>
    <row r="9986" spans="1:6">
      <c r="A9986" s="20">
        <v>1997</v>
      </c>
      <c r="B9986" s="15" t="s">
        <v>49</v>
      </c>
      <c r="C9986" s="15" t="s">
        <v>4754</v>
      </c>
      <c r="D9986" s="24">
        <v>4695000</v>
      </c>
      <c r="E9986" t="str">
        <f>IF(D9986&lt;VLOOKUP(A9986,Min!A:B,2,FALSE),"Y","")</f>
        <v/>
      </c>
      <c r="F9986">
        <f>IF(AND(OR(s_tmchk="all",IF(ISERROR(MATCH(B9986,s_teams,0)),FALSE,TRUE)),OR(s_minsal="",s_minsal&lt;=D9986),OR(s_maxsal="",s_maxsal&gt;=D9986),OR(s_minyr="",s_minyr&lt;=A9986),OR(s_maxyr="",s_maxyr&gt;=A9986),OR(s_player="",s_player=C9986)),MAX(F$1:F9985)+1,0)</f>
        <v>0</v>
      </c>
    </row>
    <row r="9987" spans="1:6">
      <c r="A9987" s="20">
        <v>1997</v>
      </c>
      <c r="B9987" s="15" t="s">
        <v>49</v>
      </c>
      <c r="C9987" s="15" t="s">
        <v>4690</v>
      </c>
      <c r="D9987" s="24">
        <v>1600000</v>
      </c>
      <c r="E9987" t="str">
        <f>IF(D9987&lt;VLOOKUP(A9987,Min!A:B,2,FALSE),"Y","")</f>
        <v/>
      </c>
      <c r="F9987">
        <f>IF(AND(OR(s_tmchk="all",IF(ISERROR(MATCH(B9987,s_teams,0)),FALSE,TRUE)),OR(s_minsal="",s_minsal&lt;=D9987),OR(s_maxsal="",s_maxsal&gt;=D9987),OR(s_minyr="",s_minyr&lt;=A9987),OR(s_maxyr="",s_maxyr&gt;=A9987),OR(s_player="",s_player=C9987)),MAX(F$1:F9986)+1,0)</f>
        <v>0</v>
      </c>
    </row>
    <row r="9988" spans="1:6">
      <c r="A9988" s="20">
        <v>1997</v>
      </c>
      <c r="B9988" s="15" t="s">
        <v>49</v>
      </c>
      <c r="C9988" s="15" t="s">
        <v>5448</v>
      </c>
      <c r="D9988" s="24">
        <v>1500000</v>
      </c>
      <c r="E9988" t="str">
        <f>IF(D9988&lt;VLOOKUP(A9988,Min!A:B,2,FALSE),"Y","")</f>
        <v/>
      </c>
      <c r="F9988">
        <f>IF(AND(OR(s_tmchk="all",IF(ISERROR(MATCH(B9988,s_teams,0)),FALSE,TRUE)),OR(s_minsal="",s_minsal&lt;=D9988),OR(s_maxsal="",s_maxsal&gt;=D9988),OR(s_minyr="",s_minyr&lt;=A9988),OR(s_maxyr="",s_maxyr&gt;=A9988),OR(s_player="",s_player=C9988)),MAX(F$1:F9987)+1,0)</f>
        <v>0</v>
      </c>
    </row>
    <row r="9989" spans="1:6">
      <c r="A9989" s="20">
        <v>1997</v>
      </c>
      <c r="B9989" s="15" t="s">
        <v>49</v>
      </c>
      <c r="C9989" s="15" t="s">
        <v>5575</v>
      </c>
      <c r="D9989" s="24">
        <v>1400000</v>
      </c>
      <c r="E9989" t="str">
        <f>IF(D9989&lt;VLOOKUP(A9989,Min!A:B,2,FALSE),"Y","")</f>
        <v/>
      </c>
      <c r="F9989">
        <f>IF(AND(OR(s_tmchk="all",IF(ISERROR(MATCH(B9989,s_teams,0)),FALSE,TRUE)),OR(s_minsal="",s_minsal&lt;=D9989),OR(s_maxsal="",s_maxsal&gt;=D9989),OR(s_minyr="",s_minyr&lt;=A9989),OR(s_maxyr="",s_maxyr&gt;=A9989),OR(s_player="",s_player=C9989)),MAX(F$1:F9988)+1,0)</f>
        <v>0</v>
      </c>
    </row>
    <row r="9990" spans="1:6">
      <c r="A9990" s="20">
        <v>1997</v>
      </c>
      <c r="B9990" s="15" t="s">
        <v>49</v>
      </c>
      <c r="C9990" s="15" t="s">
        <v>4757</v>
      </c>
      <c r="D9990" s="24">
        <v>247500</v>
      </c>
      <c r="E9990" t="str">
        <f>IF(D9990&lt;VLOOKUP(A9990,Min!A:B,2,FALSE),"Y","")</f>
        <v/>
      </c>
      <c r="F9990">
        <f>IF(AND(OR(s_tmchk="all",IF(ISERROR(MATCH(B9990,s_teams,0)),FALSE,TRUE)),OR(s_minsal="",s_minsal&lt;=D9990),OR(s_maxsal="",s_maxsal&gt;=D9990),OR(s_minyr="",s_minyr&lt;=A9990),OR(s_maxyr="",s_maxyr&gt;=A9990),OR(s_player="",s_player=C9990)),MAX(F$1:F9989)+1,0)</f>
        <v>0</v>
      </c>
    </row>
    <row r="9991" spans="1:6">
      <c r="A9991" s="20">
        <v>1997</v>
      </c>
      <c r="B9991" s="15" t="s">
        <v>49</v>
      </c>
      <c r="C9991" s="15" t="s">
        <v>5615</v>
      </c>
      <c r="D9991" s="24">
        <v>247500</v>
      </c>
      <c r="E9991" t="str">
        <f>IF(D9991&lt;VLOOKUP(A9991,Min!A:B,2,FALSE),"Y","")</f>
        <v/>
      </c>
      <c r="F9991">
        <f>IF(AND(OR(s_tmchk="all",IF(ISERROR(MATCH(B9991,s_teams,0)),FALSE,TRUE)),OR(s_minsal="",s_minsal&lt;=D9991),OR(s_maxsal="",s_maxsal&gt;=D9991),OR(s_minyr="",s_minyr&lt;=A9991),OR(s_maxyr="",s_maxyr&gt;=A9991),OR(s_player="",s_player=C9991)),MAX(F$1:F9990)+1,0)</f>
        <v>0</v>
      </c>
    </row>
    <row r="9992" spans="1:6">
      <c r="A9992" s="20">
        <v>1997</v>
      </c>
      <c r="B9992" s="15" t="s">
        <v>49</v>
      </c>
      <c r="C9992" s="15" t="s">
        <v>5623</v>
      </c>
      <c r="D9992" s="24">
        <v>247500</v>
      </c>
      <c r="E9992" t="str">
        <f>IF(D9992&lt;VLOOKUP(A9992,Min!A:B,2,FALSE),"Y","")</f>
        <v/>
      </c>
      <c r="F9992">
        <f>IF(AND(OR(s_tmchk="all",IF(ISERROR(MATCH(B9992,s_teams,0)),FALSE,TRUE)),OR(s_minsal="",s_minsal&lt;=D9992),OR(s_maxsal="",s_maxsal&gt;=D9992),OR(s_minyr="",s_minyr&lt;=A9992),OR(s_maxyr="",s_maxyr&gt;=A9992),OR(s_player="",s_player=C9992)),MAX(F$1:F9991)+1,0)</f>
        <v>0</v>
      </c>
    </row>
    <row r="9993" spans="1:6">
      <c r="A9993" s="20">
        <v>1997</v>
      </c>
      <c r="B9993" s="15" t="s">
        <v>49</v>
      </c>
      <c r="C9993" s="15" t="s">
        <v>5739</v>
      </c>
      <c r="D9993" s="24">
        <v>247500</v>
      </c>
      <c r="E9993" t="str">
        <f>IF(D9993&lt;VLOOKUP(A9993,Min!A:B,2,FALSE),"Y","")</f>
        <v/>
      </c>
      <c r="F9993">
        <f>IF(AND(OR(s_tmchk="all",IF(ISERROR(MATCH(B9993,s_teams,0)),FALSE,TRUE)),OR(s_minsal="",s_minsal&lt;=D9993),OR(s_maxsal="",s_maxsal&gt;=D9993),OR(s_minyr="",s_minyr&lt;=A9993),OR(s_maxyr="",s_maxyr&gt;=A9993),OR(s_player="",s_player=C9993)),MAX(F$1:F9992)+1,0)</f>
        <v>0</v>
      </c>
    </row>
    <row r="9994" spans="1:6">
      <c r="A9994" s="20">
        <v>1997</v>
      </c>
      <c r="B9994" s="15" t="s">
        <v>49</v>
      </c>
      <c r="C9994" s="15" t="s">
        <v>5924</v>
      </c>
      <c r="D9994" s="24">
        <v>247500</v>
      </c>
      <c r="E9994" t="str">
        <f>IF(D9994&lt;VLOOKUP(A9994,Min!A:B,2,FALSE),"Y","")</f>
        <v/>
      </c>
      <c r="F9994">
        <f>IF(AND(OR(s_tmchk="all",IF(ISERROR(MATCH(B9994,s_teams,0)),FALSE,TRUE)),OR(s_minsal="",s_minsal&lt;=D9994),OR(s_maxsal="",s_maxsal&gt;=D9994),OR(s_minyr="",s_minyr&lt;=A9994),OR(s_maxyr="",s_maxyr&gt;=A9994),OR(s_player="",s_player=C9994)),MAX(F$1:F9993)+1,0)</f>
        <v>0</v>
      </c>
    </row>
    <row r="9995" spans="1:6">
      <c r="A9995" s="20">
        <v>1997</v>
      </c>
      <c r="B9995" s="15" t="s">
        <v>49</v>
      </c>
      <c r="C9995" s="15" t="s">
        <v>6107</v>
      </c>
      <c r="D9995" s="24">
        <v>247500</v>
      </c>
      <c r="E9995" t="str">
        <f>IF(D9995&lt;VLOOKUP(A9995,Min!A:B,2,FALSE),"Y","")</f>
        <v/>
      </c>
      <c r="F9995">
        <f>IF(AND(OR(s_tmchk="all",IF(ISERROR(MATCH(B9995,s_teams,0)),FALSE,TRUE)),OR(s_minsal="",s_minsal&lt;=D9995),OR(s_maxsal="",s_maxsal&gt;=D9995),OR(s_minyr="",s_minyr&lt;=A9995),OR(s_maxyr="",s_maxyr&gt;=A9995),OR(s_player="",s_player=C9995)),MAX(F$1:F9994)+1,0)</f>
        <v>0</v>
      </c>
    </row>
    <row r="9996" spans="1:6">
      <c r="A9996" s="20">
        <v>1997</v>
      </c>
      <c r="B9996" s="15" t="s">
        <v>49</v>
      </c>
      <c r="C9996" s="15" t="s">
        <v>5039</v>
      </c>
      <c r="D9996" s="24">
        <v>220000</v>
      </c>
      <c r="E9996" t="str">
        <f>IF(D9996&lt;VLOOKUP(A9996,Min!A:B,2,FALSE),"Y","")</f>
        <v/>
      </c>
      <c r="F9996">
        <f>IF(AND(OR(s_tmchk="all",IF(ISERROR(MATCH(B9996,s_teams,0)),FALSE,TRUE)),OR(s_minsal="",s_minsal&lt;=D9996),OR(s_maxsal="",s_maxsal&gt;=D9996),OR(s_minyr="",s_minyr&lt;=A9996),OR(s_maxyr="",s_maxyr&gt;=A9996),OR(s_player="",s_player=C9996)),MAX(F$1:F9995)+1,0)</f>
        <v>0</v>
      </c>
    </row>
    <row r="9997" spans="1:6">
      <c r="A9997" s="20">
        <v>1997</v>
      </c>
      <c r="B9997" s="15" t="s">
        <v>49</v>
      </c>
      <c r="C9997" s="15" t="s">
        <v>5811</v>
      </c>
      <c r="D9997" s="24">
        <v>220000</v>
      </c>
      <c r="E9997" t="str">
        <f>IF(D9997&lt;VLOOKUP(A9997,Min!A:B,2,FALSE),"Y","")</f>
        <v/>
      </c>
      <c r="F9997">
        <f>IF(AND(OR(s_tmchk="all",IF(ISERROR(MATCH(B9997,s_teams,0)),FALSE,TRUE)),OR(s_minsal="",s_minsal&lt;=D9997),OR(s_maxsal="",s_maxsal&gt;=D9997),OR(s_minyr="",s_minyr&lt;=A9997),OR(s_maxyr="",s_maxyr&gt;=A9997),OR(s_player="",s_player=C9997)),MAX(F$1:F9996)+1,0)</f>
        <v>0</v>
      </c>
    </row>
    <row r="9998" spans="1:6">
      <c r="A9998" s="20">
        <v>1997</v>
      </c>
      <c r="B9998" s="15" t="s">
        <v>51</v>
      </c>
      <c r="C9998" s="15" t="s">
        <v>5829</v>
      </c>
      <c r="D9998" s="24">
        <v>11250000</v>
      </c>
      <c r="E9998" t="str">
        <f>IF(D9998&lt;VLOOKUP(A9998,Min!A:B,2,FALSE),"Y","")</f>
        <v/>
      </c>
      <c r="F9998">
        <f>IF(AND(OR(s_tmchk="all",IF(ISERROR(MATCH(B9998,s_teams,0)),FALSE,TRUE)),OR(s_minsal="",s_minsal&lt;=D9998),OR(s_maxsal="",s_maxsal&gt;=D9998),OR(s_minyr="",s_minyr&lt;=A9998),OR(s_maxyr="",s_maxyr&gt;=A9998),OR(s_player="",s_player=C9998)),MAX(F$1:F9997)+1,0)</f>
        <v>0</v>
      </c>
    </row>
    <row r="9999" spans="1:6">
      <c r="A9999" s="20">
        <v>1997</v>
      </c>
      <c r="B9999" s="15" t="s">
        <v>51</v>
      </c>
      <c r="C9999" s="15" t="s">
        <v>4850</v>
      </c>
      <c r="D9999" s="24">
        <v>6508000</v>
      </c>
      <c r="E9999" t="str">
        <f>IF(D9999&lt;VLOOKUP(A9999,Min!A:B,2,FALSE),"Y","")</f>
        <v/>
      </c>
      <c r="F9999">
        <f>IF(AND(OR(s_tmchk="all",IF(ISERROR(MATCH(B9999,s_teams,0)),FALSE,TRUE)),OR(s_minsal="",s_minsal&lt;=D9999),OR(s_maxsal="",s_maxsal&gt;=D9999),OR(s_minyr="",s_minyr&lt;=A9999),OR(s_maxyr="",s_maxyr&gt;=A9999),OR(s_player="",s_player=C9999)),MAX(F$1:F9998)+1,0)</f>
        <v>0</v>
      </c>
    </row>
    <row r="10000" spans="1:6">
      <c r="A10000" s="20">
        <v>1997</v>
      </c>
      <c r="B10000" s="15" t="s">
        <v>51</v>
      </c>
      <c r="C10000" s="15" t="s">
        <v>4614</v>
      </c>
      <c r="D10000" s="24">
        <v>5200000</v>
      </c>
      <c r="E10000" t="str">
        <f>IF(D10000&lt;VLOOKUP(A10000,Min!A:B,2,FALSE),"Y","")</f>
        <v/>
      </c>
      <c r="F10000">
        <f>IF(AND(OR(s_tmchk="all",IF(ISERROR(MATCH(B10000,s_teams,0)),FALSE,TRUE)),OR(s_minsal="",s_minsal&lt;=D10000),OR(s_maxsal="",s_maxsal&gt;=D10000),OR(s_minyr="",s_minyr&lt;=A10000),OR(s_maxyr="",s_maxyr&gt;=A10000),OR(s_player="",s_player=C10000)),MAX(F$1:F9999)+1,0)</f>
        <v>0</v>
      </c>
    </row>
    <row r="10001" spans="1:6">
      <c r="A10001" s="20">
        <v>1997</v>
      </c>
      <c r="B10001" s="15" t="s">
        <v>51</v>
      </c>
      <c r="C10001" s="15" t="s">
        <v>5857</v>
      </c>
      <c r="D10001" s="24">
        <v>4000000</v>
      </c>
      <c r="E10001" t="str">
        <f>IF(D10001&lt;VLOOKUP(A10001,Min!A:B,2,FALSE),"Y","")</f>
        <v/>
      </c>
      <c r="F10001">
        <f>IF(AND(OR(s_tmchk="all",IF(ISERROR(MATCH(B10001,s_teams,0)),FALSE,TRUE)),OR(s_minsal="",s_minsal&lt;=D10001),OR(s_maxsal="",s_maxsal&gt;=D10001),OR(s_minyr="",s_minyr&lt;=A10001),OR(s_maxyr="",s_maxyr&gt;=A10001),OR(s_player="",s_player=C10001)),MAX(F$1:F10000)+1,0)</f>
        <v>0</v>
      </c>
    </row>
    <row r="10002" spans="1:6">
      <c r="A10002" s="20">
        <v>1997</v>
      </c>
      <c r="B10002" s="15" t="s">
        <v>51</v>
      </c>
      <c r="C10002" s="15" t="s">
        <v>4952</v>
      </c>
      <c r="D10002" s="24">
        <v>3000000</v>
      </c>
      <c r="E10002" t="str">
        <f>IF(D10002&lt;VLOOKUP(A10002,Min!A:B,2,FALSE),"Y","")</f>
        <v/>
      </c>
      <c r="F10002">
        <f>IF(AND(OR(s_tmchk="all",IF(ISERROR(MATCH(B10002,s_teams,0)),FALSE,TRUE)),OR(s_minsal="",s_minsal&lt;=D10002),OR(s_maxsal="",s_maxsal&gt;=D10002),OR(s_minyr="",s_minyr&lt;=A10002),OR(s_maxyr="",s_maxyr&gt;=A10002),OR(s_player="",s_player=C10002)),MAX(F$1:F10001)+1,0)</f>
        <v>0</v>
      </c>
    </row>
    <row r="10003" spans="1:6">
      <c r="A10003" s="20">
        <v>1997</v>
      </c>
      <c r="B10003" s="15" t="s">
        <v>51</v>
      </c>
      <c r="C10003" s="15" t="s">
        <v>6149</v>
      </c>
      <c r="D10003" s="24">
        <v>2000000</v>
      </c>
      <c r="E10003" t="str">
        <f>IF(D10003&lt;VLOOKUP(A10003,Min!A:B,2,FALSE),"Y","")</f>
        <v/>
      </c>
      <c r="F10003">
        <f>IF(AND(OR(s_tmchk="all",IF(ISERROR(MATCH(B10003,s_teams,0)),FALSE,TRUE)),OR(s_minsal="",s_minsal&lt;=D10003),OR(s_maxsal="",s_maxsal&gt;=D10003),OR(s_minyr="",s_minyr&lt;=A10003),OR(s_maxyr="",s_maxyr&gt;=A10003),OR(s_player="",s_player=C10003)),MAX(F$1:F10002)+1,0)</f>
        <v>0</v>
      </c>
    </row>
    <row r="10004" spans="1:6">
      <c r="A10004" s="20">
        <v>1997</v>
      </c>
      <c r="B10004" s="15" t="s">
        <v>51</v>
      </c>
      <c r="C10004" s="15" t="s">
        <v>5204</v>
      </c>
      <c r="D10004" s="24">
        <v>1560000</v>
      </c>
      <c r="E10004" t="str">
        <f>IF(D10004&lt;VLOOKUP(A10004,Min!A:B,2,FALSE),"Y","")</f>
        <v/>
      </c>
      <c r="F10004">
        <f>IF(AND(OR(s_tmchk="all",IF(ISERROR(MATCH(B10004,s_teams,0)),FALSE,TRUE)),OR(s_minsal="",s_minsal&lt;=D10004),OR(s_maxsal="",s_maxsal&gt;=D10004),OR(s_minyr="",s_minyr&lt;=A10004),OR(s_maxyr="",s_maxyr&gt;=A10004),OR(s_player="",s_player=C10004)),MAX(F$1:F10003)+1,0)</f>
        <v>0</v>
      </c>
    </row>
    <row r="10005" spans="1:6">
      <c r="A10005" s="20">
        <v>1997</v>
      </c>
      <c r="B10005" s="15" t="s">
        <v>51</v>
      </c>
      <c r="C10005" s="15" t="s">
        <v>5027</v>
      </c>
      <c r="D10005" s="24">
        <v>1200000</v>
      </c>
      <c r="E10005" t="str">
        <f>IF(D10005&lt;VLOOKUP(A10005,Min!A:B,2,FALSE),"Y","")</f>
        <v/>
      </c>
      <c r="F10005">
        <f>IF(AND(OR(s_tmchk="all",IF(ISERROR(MATCH(B10005,s_teams,0)),FALSE,TRUE)),OR(s_minsal="",s_minsal&lt;=D10005),OR(s_maxsal="",s_maxsal&gt;=D10005),OR(s_minyr="",s_minyr&lt;=A10005),OR(s_maxyr="",s_maxyr&gt;=A10005),OR(s_player="",s_player=C10005)),MAX(F$1:F10004)+1,0)</f>
        <v>0</v>
      </c>
    </row>
    <row r="10006" spans="1:6">
      <c r="A10006" s="20">
        <v>1997</v>
      </c>
      <c r="B10006" s="15" t="s">
        <v>51</v>
      </c>
      <c r="C10006" s="15" t="s">
        <v>4541</v>
      </c>
      <c r="D10006" s="24">
        <v>1184000</v>
      </c>
      <c r="E10006" t="str">
        <f>IF(D10006&lt;VLOOKUP(A10006,Min!A:B,2,FALSE),"Y","")</f>
        <v/>
      </c>
      <c r="F10006">
        <f>IF(AND(OR(s_tmchk="all",IF(ISERROR(MATCH(B10006,s_teams,0)),FALSE,TRUE)),OR(s_minsal="",s_minsal&lt;=D10006),OR(s_maxsal="",s_maxsal&gt;=D10006),OR(s_minyr="",s_minyr&lt;=A10006),OR(s_maxyr="",s_maxyr&gt;=A10006),OR(s_player="",s_player=C10006)),MAX(F$1:F10005)+1,0)</f>
        <v>0</v>
      </c>
    </row>
    <row r="10007" spans="1:6">
      <c r="A10007" s="20">
        <v>1997</v>
      </c>
      <c r="B10007" s="15" t="s">
        <v>51</v>
      </c>
      <c r="C10007" s="15" t="s">
        <v>5155</v>
      </c>
      <c r="D10007" s="24">
        <v>1080000</v>
      </c>
      <c r="E10007" t="str">
        <f>IF(D10007&lt;VLOOKUP(A10007,Min!A:B,2,FALSE),"Y","")</f>
        <v/>
      </c>
      <c r="F10007">
        <f>IF(AND(OR(s_tmchk="all",IF(ISERROR(MATCH(B10007,s_teams,0)),FALSE,TRUE)),OR(s_minsal="",s_minsal&lt;=D10007),OR(s_maxsal="",s_maxsal&gt;=D10007),OR(s_minyr="",s_minyr&lt;=A10007),OR(s_maxyr="",s_maxyr&gt;=A10007),OR(s_player="",s_player=C10007)),MAX(F$1:F10006)+1,0)</f>
        <v>0</v>
      </c>
    </row>
    <row r="10008" spans="1:6">
      <c r="A10008" s="20">
        <v>1997</v>
      </c>
      <c r="B10008" s="15" t="s">
        <v>51</v>
      </c>
      <c r="C10008" s="15" t="s">
        <v>5006</v>
      </c>
      <c r="D10008" s="24">
        <v>1040000</v>
      </c>
      <c r="E10008" t="str">
        <f>IF(D10008&lt;VLOOKUP(A10008,Min!A:B,2,FALSE),"Y","")</f>
        <v/>
      </c>
      <c r="F10008">
        <f>IF(AND(OR(s_tmchk="all",IF(ISERROR(MATCH(B10008,s_teams,0)),FALSE,TRUE)),OR(s_minsal="",s_minsal&lt;=D10008),OR(s_maxsal="",s_maxsal&gt;=D10008),OR(s_minyr="",s_minyr&lt;=A10008),OR(s_maxyr="",s_maxyr&gt;=A10008),OR(s_player="",s_player=C10008)),MAX(F$1:F10007)+1,0)</f>
        <v>0</v>
      </c>
    </row>
    <row r="10009" spans="1:6">
      <c r="A10009" s="20">
        <v>1997</v>
      </c>
      <c r="B10009" s="15" t="s">
        <v>51</v>
      </c>
      <c r="C10009" s="15" t="s">
        <v>6110</v>
      </c>
      <c r="D10009" s="24">
        <v>666000</v>
      </c>
      <c r="E10009" t="str">
        <f>IF(D10009&lt;VLOOKUP(A10009,Min!A:B,2,FALSE),"Y","")</f>
        <v/>
      </c>
      <c r="F10009">
        <f>IF(AND(OR(s_tmchk="all",IF(ISERROR(MATCH(B10009,s_teams,0)),FALSE,TRUE)),OR(s_minsal="",s_minsal&lt;=D10009),OR(s_maxsal="",s_maxsal&gt;=D10009),OR(s_minyr="",s_minyr&lt;=A10009),OR(s_maxyr="",s_maxyr&gt;=A10009),OR(s_player="",s_player=C10009)),MAX(F$1:F10008)+1,0)</f>
        <v>0</v>
      </c>
    </row>
    <row r="10010" spans="1:6">
      <c r="A10010" s="20">
        <v>1997</v>
      </c>
      <c r="B10010" s="15" t="s">
        <v>51</v>
      </c>
      <c r="C10010" s="15" t="s">
        <v>5083</v>
      </c>
      <c r="D10010" s="24">
        <v>297000</v>
      </c>
      <c r="E10010" t="str">
        <f>IF(D10010&lt;VLOOKUP(A10010,Min!A:B,2,FALSE),"Y","")</f>
        <v/>
      </c>
      <c r="F10010">
        <f>IF(AND(OR(s_tmchk="all",IF(ISERROR(MATCH(B10010,s_teams,0)),FALSE,TRUE)),OR(s_minsal="",s_minsal&lt;=D10010),OR(s_maxsal="",s_maxsal&gt;=D10010),OR(s_minyr="",s_minyr&lt;=A10010),OR(s_maxyr="",s_maxyr&gt;=A10010),OR(s_player="",s_player=C10010)),MAX(F$1:F10009)+1,0)</f>
        <v>0</v>
      </c>
    </row>
    <row r="10011" spans="1:6">
      <c r="A10011" s="20">
        <v>1997</v>
      </c>
      <c r="B10011" s="15" t="s">
        <v>51</v>
      </c>
      <c r="C10011" s="15" t="s">
        <v>4692</v>
      </c>
      <c r="D10011" s="24">
        <v>247500</v>
      </c>
      <c r="E10011" t="str">
        <f>IF(D10011&lt;VLOOKUP(A10011,Min!A:B,2,FALSE),"Y","")</f>
        <v/>
      </c>
      <c r="F10011">
        <f>IF(AND(OR(s_tmchk="all",IF(ISERROR(MATCH(B10011,s_teams,0)),FALSE,TRUE)),OR(s_minsal="",s_minsal&lt;=D10011),OR(s_maxsal="",s_maxsal&gt;=D10011),OR(s_minyr="",s_minyr&lt;=A10011),OR(s_maxyr="",s_maxyr&gt;=A10011),OR(s_player="",s_player=C10011)),MAX(F$1:F10010)+1,0)</f>
        <v>0</v>
      </c>
    </row>
    <row r="10012" spans="1:6">
      <c r="A10012" s="20">
        <v>1997</v>
      </c>
      <c r="B10012" s="15" t="s">
        <v>51</v>
      </c>
      <c r="C10012" s="15" t="s">
        <v>5289</v>
      </c>
      <c r="D10012" s="24">
        <v>247500</v>
      </c>
      <c r="E10012" t="str">
        <f>IF(D10012&lt;VLOOKUP(A10012,Min!A:B,2,FALSE),"Y","")</f>
        <v/>
      </c>
      <c r="F10012">
        <f>IF(AND(OR(s_tmchk="all",IF(ISERROR(MATCH(B10012,s_teams,0)),FALSE,TRUE)),OR(s_minsal="",s_minsal&lt;=D10012),OR(s_maxsal="",s_maxsal&gt;=D10012),OR(s_minyr="",s_minyr&lt;=A10012),OR(s_maxyr="",s_maxyr&gt;=A10012),OR(s_player="",s_player=C10012)),MAX(F$1:F10011)+1,0)</f>
        <v>0</v>
      </c>
    </row>
    <row r="10013" spans="1:6">
      <c r="A10013" s="20">
        <v>1997</v>
      </c>
      <c r="B10013" s="15" t="s">
        <v>53</v>
      </c>
      <c r="C10013" s="15" t="s">
        <v>5998</v>
      </c>
      <c r="D10013" s="24">
        <v>3250000</v>
      </c>
      <c r="E10013" t="str">
        <f>IF(D10013&lt;VLOOKUP(A10013,Min!A:B,2,FALSE),"Y","")</f>
        <v/>
      </c>
      <c r="F10013">
        <f>IF(AND(OR(s_tmchk="all",IF(ISERROR(MATCH(B10013,s_teams,0)),FALSE,TRUE)),OR(s_minsal="",s_minsal&lt;=D10013),OR(s_maxsal="",s_maxsal&gt;=D10013),OR(s_minyr="",s_minyr&lt;=A10013),OR(s_maxyr="",s_maxyr&gt;=A10013),OR(s_player="",s_player=C10013)),MAX(F$1:F10012)+1,0)</f>
        <v>0</v>
      </c>
    </row>
    <row r="10014" spans="1:6">
      <c r="A10014" s="20">
        <v>1997</v>
      </c>
      <c r="B10014" s="15" t="s">
        <v>53</v>
      </c>
      <c r="C10014" s="15" t="s">
        <v>5527</v>
      </c>
      <c r="D10014" s="24">
        <v>3100000</v>
      </c>
      <c r="E10014" t="str">
        <f>IF(D10014&lt;VLOOKUP(A10014,Min!A:B,2,FALSE),"Y","")</f>
        <v/>
      </c>
      <c r="F10014">
        <f>IF(AND(OR(s_tmchk="all",IF(ISERROR(MATCH(B10014,s_teams,0)),FALSE,TRUE)),OR(s_minsal="",s_minsal&lt;=D10014),OR(s_maxsal="",s_maxsal&gt;=D10014),OR(s_minyr="",s_minyr&lt;=A10014),OR(s_maxyr="",s_maxyr&gt;=A10014),OR(s_player="",s_player=C10014)),MAX(F$1:F10013)+1,0)</f>
        <v>0</v>
      </c>
    </row>
    <row r="10015" spans="1:6">
      <c r="A10015" s="20">
        <v>1997</v>
      </c>
      <c r="B10015" s="15" t="s">
        <v>53</v>
      </c>
      <c r="C10015" s="15" t="s">
        <v>5295</v>
      </c>
      <c r="D10015" s="24">
        <v>2721000</v>
      </c>
      <c r="E10015" t="str">
        <f>IF(D10015&lt;VLOOKUP(A10015,Min!A:B,2,FALSE),"Y","")</f>
        <v/>
      </c>
      <c r="F10015">
        <f>IF(AND(OR(s_tmchk="all",IF(ISERROR(MATCH(B10015,s_teams,0)),FALSE,TRUE)),OR(s_minsal="",s_minsal&lt;=D10015),OR(s_maxsal="",s_maxsal&gt;=D10015),OR(s_minyr="",s_minyr&lt;=A10015),OR(s_maxyr="",s_maxyr&gt;=A10015),OR(s_player="",s_player=C10015)),MAX(F$1:F10014)+1,0)</f>
        <v>0</v>
      </c>
    </row>
    <row r="10016" spans="1:6">
      <c r="A10016" s="20">
        <v>1997</v>
      </c>
      <c r="B10016" s="15" t="s">
        <v>53</v>
      </c>
      <c r="C10016" s="15" t="s">
        <v>5473</v>
      </c>
      <c r="D10016" s="24">
        <v>2700000</v>
      </c>
      <c r="E10016" t="str">
        <f>IF(D10016&lt;VLOOKUP(A10016,Min!A:B,2,FALSE),"Y","")</f>
        <v/>
      </c>
      <c r="F10016">
        <f>IF(AND(OR(s_tmchk="all",IF(ISERROR(MATCH(B10016,s_teams,0)),FALSE,TRUE)),OR(s_minsal="",s_minsal&lt;=D10016),OR(s_maxsal="",s_maxsal&gt;=D10016),OR(s_minyr="",s_minyr&lt;=A10016),OR(s_maxyr="",s_maxyr&gt;=A10016),OR(s_player="",s_player=C10016)),MAX(F$1:F10015)+1,0)</f>
        <v>0</v>
      </c>
    </row>
    <row r="10017" spans="1:6">
      <c r="A10017" s="20">
        <v>1997</v>
      </c>
      <c r="B10017" s="15" t="s">
        <v>53</v>
      </c>
      <c r="C10017" s="15" t="s">
        <v>5878</v>
      </c>
      <c r="D10017" s="24">
        <v>2280000</v>
      </c>
      <c r="E10017" t="str">
        <f>IF(D10017&lt;VLOOKUP(A10017,Min!A:B,2,FALSE),"Y","")</f>
        <v/>
      </c>
      <c r="F10017">
        <f>IF(AND(OR(s_tmchk="all",IF(ISERROR(MATCH(B10017,s_teams,0)),FALSE,TRUE)),OR(s_minsal="",s_minsal&lt;=D10017),OR(s_maxsal="",s_maxsal&gt;=D10017),OR(s_minyr="",s_minyr&lt;=A10017),OR(s_maxyr="",s_maxyr&gt;=A10017),OR(s_player="",s_player=C10017)),MAX(F$1:F10016)+1,0)</f>
        <v>0</v>
      </c>
    </row>
    <row r="10018" spans="1:6">
      <c r="A10018" s="20">
        <v>1997</v>
      </c>
      <c r="B10018" s="15" t="s">
        <v>53</v>
      </c>
      <c r="C10018" s="15" t="s">
        <v>6046</v>
      </c>
      <c r="D10018" s="24">
        <v>1905000</v>
      </c>
      <c r="E10018" t="str">
        <f>IF(D10018&lt;VLOOKUP(A10018,Min!A:B,2,FALSE),"Y","")</f>
        <v/>
      </c>
      <c r="F10018">
        <f>IF(AND(OR(s_tmchk="all",IF(ISERROR(MATCH(B10018,s_teams,0)),FALSE,TRUE)),OR(s_minsal="",s_minsal&lt;=D10018),OR(s_maxsal="",s_maxsal&gt;=D10018),OR(s_minyr="",s_minyr&lt;=A10018),OR(s_maxyr="",s_maxyr&gt;=A10018),OR(s_player="",s_player=C10018)),MAX(F$1:F10017)+1,0)</f>
        <v>0</v>
      </c>
    </row>
    <row r="10019" spans="1:6">
      <c r="A10019" s="20">
        <v>1997</v>
      </c>
      <c r="B10019" s="15" t="s">
        <v>53</v>
      </c>
      <c r="C10019" s="15" t="s">
        <v>5553</v>
      </c>
      <c r="D10019" s="24">
        <v>1732000</v>
      </c>
      <c r="E10019" t="str">
        <f>IF(D10019&lt;VLOOKUP(A10019,Min!A:B,2,FALSE),"Y","")</f>
        <v/>
      </c>
      <c r="F10019">
        <f>IF(AND(OR(s_tmchk="all",IF(ISERROR(MATCH(B10019,s_teams,0)),FALSE,TRUE)),OR(s_minsal="",s_minsal&lt;=D10019),OR(s_maxsal="",s_maxsal&gt;=D10019),OR(s_minyr="",s_minyr&lt;=A10019),OR(s_maxyr="",s_maxyr&gt;=A10019),OR(s_player="",s_player=C10019)),MAX(F$1:F10018)+1,0)</f>
        <v>0</v>
      </c>
    </row>
    <row r="10020" spans="1:6">
      <c r="A10020" s="20">
        <v>1997</v>
      </c>
      <c r="B10020" s="15" t="s">
        <v>53</v>
      </c>
      <c r="C10020" s="15" t="s">
        <v>5522</v>
      </c>
      <c r="D10020" s="24">
        <v>1480000</v>
      </c>
      <c r="E10020" t="str">
        <f>IF(D10020&lt;VLOOKUP(A10020,Min!A:B,2,FALSE),"Y","")</f>
        <v/>
      </c>
      <c r="F10020">
        <f>IF(AND(OR(s_tmchk="all",IF(ISERROR(MATCH(B10020,s_teams,0)),FALSE,TRUE)),OR(s_minsal="",s_minsal&lt;=D10020),OR(s_maxsal="",s_maxsal&gt;=D10020),OR(s_minyr="",s_minyr&lt;=A10020),OR(s_maxyr="",s_maxyr&gt;=A10020),OR(s_player="",s_player=C10020)),MAX(F$1:F10019)+1,0)</f>
        <v>0</v>
      </c>
    </row>
    <row r="10021" spans="1:6">
      <c r="A10021" s="20">
        <v>1997</v>
      </c>
      <c r="B10021" s="15" t="s">
        <v>53</v>
      </c>
      <c r="C10021" s="15" t="s">
        <v>5050</v>
      </c>
      <c r="D10021" s="24">
        <v>1363000</v>
      </c>
      <c r="E10021" t="str">
        <f>IF(D10021&lt;VLOOKUP(A10021,Min!A:B,2,FALSE),"Y","")</f>
        <v/>
      </c>
      <c r="F10021">
        <f>IF(AND(OR(s_tmchk="all",IF(ISERROR(MATCH(B10021,s_teams,0)),FALSE,TRUE)),OR(s_minsal="",s_minsal&lt;=D10021),OR(s_maxsal="",s_maxsal&gt;=D10021),OR(s_minyr="",s_minyr&lt;=A10021),OR(s_maxyr="",s_maxyr&gt;=A10021),OR(s_player="",s_player=C10021)),MAX(F$1:F10020)+1,0)</f>
        <v>0</v>
      </c>
    </row>
    <row r="10022" spans="1:6">
      <c r="A10022" s="20">
        <v>1997</v>
      </c>
      <c r="B10022" s="15" t="s">
        <v>53</v>
      </c>
      <c r="C10022" s="15" t="s">
        <v>4689</v>
      </c>
      <c r="D10022" s="24">
        <v>958000</v>
      </c>
      <c r="E10022" t="str">
        <f>IF(D10022&lt;VLOOKUP(A10022,Min!A:B,2,FALSE),"Y","")</f>
        <v/>
      </c>
      <c r="F10022">
        <f>IF(AND(OR(s_tmchk="all",IF(ISERROR(MATCH(B10022,s_teams,0)),FALSE,TRUE)),OR(s_minsal="",s_minsal&lt;=D10022),OR(s_maxsal="",s_maxsal&gt;=D10022),OR(s_minyr="",s_minyr&lt;=A10022),OR(s_maxyr="",s_maxyr&gt;=A10022),OR(s_player="",s_player=C10022)),MAX(F$1:F10021)+1,0)</f>
        <v>0</v>
      </c>
    </row>
    <row r="10023" spans="1:6">
      <c r="A10023" s="20">
        <v>1997</v>
      </c>
      <c r="B10023" s="15" t="s">
        <v>53</v>
      </c>
      <c r="C10023" s="15" t="s">
        <v>5010</v>
      </c>
      <c r="D10023" s="24">
        <v>625000</v>
      </c>
      <c r="E10023" t="str">
        <f>IF(D10023&lt;VLOOKUP(A10023,Min!A:B,2,FALSE),"Y","")</f>
        <v/>
      </c>
      <c r="F10023">
        <f>IF(AND(OR(s_tmchk="all",IF(ISERROR(MATCH(B10023,s_teams,0)),FALSE,TRUE)),OR(s_minsal="",s_minsal&lt;=D10023),OR(s_maxsal="",s_maxsal&gt;=D10023),OR(s_minyr="",s_minyr&lt;=A10023),OR(s_maxyr="",s_maxyr&gt;=A10023),OR(s_player="",s_player=C10023)),MAX(F$1:F10022)+1,0)</f>
        <v>0</v>
      </c>
    </row>
    <row r="10024" spans="1:6">
      <c r="A10024" s="20">
        <v>1997</v>
      </c>
      <c r="B10024" s="15" t="s">
        <v>53</v>
      </c>
      <c r="C10024" s="15" t="s">
        <v>4662</v>
      </c>
      <c r="D10024" s="24">
        <v>600000</v>
      </c>
      <c r="E10024" t="str">
        <f>IF(D10024&lt;VLOOKUP(A10024,Min!A:B,2,FALSE),"Y","")</f>
        <v/>
      </c>
      <c r="F10024">
        <f>IF(AND(OR(s_tmchk="all",IF(ISERROR(MATCH(B10024,s_teams,0)),FALSE,TRUE)),OR(s_minsal="",s_minsal&lt;=D10024),OR(s_maxsal="",s_maxsal&gt;=D10024),OR(s_minyr="",s_minyr&lt;=A10024),OR(s_maxyr="",s_maxyr&gt;=A10024),OR(s_player="",s_player=C10024)),MAX(F$1:F10023)+1,0)</f>
        <v>0</v>
      </c>
    </row>
    <row r="10025" spans="1:6">
      <c r="A10025" s="20">
        <v>1997</v>
      </c>
      <c r="B10025" s="15" t="s">
        <v>53</v>
      </c>
      <c r="C10025" s="15" t="s">
        <v>4893</v>
      </c>
      <c r="D10025" s="24">
        <v>375000</v>
      </c>
      <c r="E10025" t="str">
        <f>IF(D10025&lt;VLOOKUP(A10025,Min!A:B,2,FALSE),"Y","")</f>
        <v/>
      </c>
      <c r="F10025">
        <f>IF(AND(OR(s_tmchk="all",IF(ISERROR(MATCH(B10025,s_teams,0)),FALSE,TRUE)),OR(s_minsal="",s_minsal&lt;=D10025),OR(s_maxsal="",s_maxsal&gt;=D10025),OR(s_minyr="",s_minyr&lt;=A10025),OR(s_maxyr="",s_maxyr&gt;=A10025),OR(s_player="",s_player=C10025)),MAX(F$1:F10024)+1,0)</f>
        <v>0</v>
      </c>
    </row>
    <row r="10026" spans="1:6">
      <c r="A10026" s="20">
        <v>1997</v>
      </c>
      <c r="B10026" s="15" t="s">
        <v>53</v>
      </c>
      <c r="C10026" s="15" t="s">
        <v>5433</v>
      </c>
      <c r="D10026" s="24">
        <v>247500</v>
      </c>
      <c r="E10026" t="str">
        <f>IF(D10026&lt;VLOOKUP(A10026,Min!A:B,2,FALSE),"Y","")</f>
        <v/>
      </c>
      <c r="F10026">
        <f>IF(AND(OR(s_tmchk="all",IF(ISERROR(MATCH(B10026,s_teams,0)),FALSE,TRUE)),OR(s_minsal="",s_minsal&lt;=D10026),OR(s_maxsal="",s_maxsal&gt;=D10026),OR(s_minyr="",s_minyr&lt;=A10026),OR(s_maxyr="",s_maxyr&gt;=A10026),OR(s_player="",s_player=C10026)),MAX(F$1:F10025)+1,0)</f>
        <v>0</v>
      </c>
    </row>
    <row r="10027" spans="1:6">
      <c r="A10027" s="20">
        <v>1997</v>
      </c>
      <c r="B10027" s="15" t="s">
        <v>55</v>
      </c>
      <c r="C10027" s="15" t="s">
        <v>5967</v>
      </c>
      <c r="D10027" s="24">
        <v>10714000</v>
      </c>
      <c r="E10027" t="str">
        <f>IF(D10027&lt;VLOOKUP(A10027,Min!A:B,2,FALSE),"Y","")</f>
        <v/>
      </c>
      <c r="F10027">
        <f>IF(AND(OR(s_tmchk="all",IF(ISERROR(MATCH(B10027,s_teams,0)),FALSE,TRUE)),OR(s_minsal="",s_minsal&lt;=D10027),OR(s_maxsal="",s_maxsal&gt;=D10027),OR(s_minyr="",s_minyr&lt;=A10027),OR(s_maxyr="",s_maxyr&gt;=A10027),OR(s_player="",s_player=C10027)),MAX(F$1:F10026)+1,0)</f>
        <v>0</v>
      </c>
    </row>
    <row r="10028" spans="1:6">
      <c r="A10028" s="20">
        <v>1997</v>
      </c>
      <c r="B10028" s="15" t="s">
        <v>55</v>
      </c>
      <c r="C10028" s="15" t="s">
        <v>5033</v>
      </c>
      <c r="D10028" s="24">
        <v>7000000</v>
      </c>
      <c r="E10028" t="str">
        <f>IF(D10028&lt;VLOOKUP(A10028,Min!A:B,2,FALSE),"Y","")</f>
        <v/>
      </c>
      <c r="F10028">
        <f>IF(AND(OR(s_tmchk="all",IF(ISERROR(MATCH(B10028,s_teams,0)),FALSE,TRUE)),OR(s_minsal="",s_minsal&lt;=D10028),OR(s_maxsal="",s_maxsal&gt;=D10028),OR(s_minyr="",s_minyr&lt;=A10028),OR(s_maxyr="",s_maxyr&gt;=A10028),OR(s_player="",s_player=C10028)),MAX(F$1:F10027)+1,0)</f>
        <v>0</v>
      </c>
    </row>
    <row r="10029" spans="1:6">
      <c r="A10029" s="20">
        <v>1997</v>
      </c>
      <c r="B10029" s="15" t="s">
        <v>55</v>
      </c>
      <c r="C10029" s="15" t="s">
        <v>4748</v>
      </c>
      <c r="D10029" s="24">
        <v>2400000</v>
      </c>
      <c r="E10029" t="str">
        <f>IF(D10029&lt;VLOOKUP(A10029,Min!A:B,2,FALSE),"Y","")</f>
        <v/>
      </c>
      <c r="F10029">
        <f>IF(AND(OR(s_tmchk="all",IF(ISERROR(MATCH(B10029,s_teams,0)),FALSE,TRUE)),OR(s_minsal="",s_minsal&lt;=D10029),OR(s_maxsal="",s_maxsal&gt;=D10029),OR(s_minyr="",s_minyr&lt;=A10029),OR(s_maxyr="",s_maxyr&gt;=A10029),OR(s_player="",s_player=C10029)),MAX(F$1:F10028)+1,0)</f>
        <v>0</v>
      </c>
    </row>
    <row r="10030" spans="1:6">
      <c r="A10030" s="20">
        <v>1997</v>
      </c>
      <c r="B10030" s="15" t="s">
        <v>55</v>
      </c>
      <c r="C10030" s="15" t="s">
        <v>5719</v>
      </c>
      <c r="D10030" s="24">
        <v>1900000</v>
      </c>
      <c r="E10030" t="str">
        <f>IF(D10030&lt;VLOOKUP(A10030,Min!A:B,2,FALSE),"Y","")</f>
        <v/>
      </c>
      <c r="F10030">
        <f>IF(AND(OR(s_tmchk="all",IF(ISERROR(MATCH(B10030,s_teams,0)),FALSE,TRUE)),OR(s_minsal="",s_minsal&lt;=D10030),OR(s_maxsal="",s_maxsal&gt;=D10030),OR(s_minyr="",s_minyr&lt;=A10030),OR(s_maxyr="",s_maxyr&gt;=A10030),OR(s_player="",s_player=C10030)),MAX(F$1:F10029)+1,0)</f>
        <v>0</v>
      </c>
    </row>
    <row r="10031" spans="1:6">
      <c r="A10031" s="20">
        <v>1997</v>
      </c>
      <c r="B10031" s="15" t="s">
        <v>55</v>
      </c>
      <c r="C10031" s="15" t="s">
        <v>5028</v>
      </c>
      <c r="D10031" s="24">
        <v>1800000</v>
      </c>
      <c r="E10031" t="str">
        <f>IF(D10031&lt;VLOOKUP(A10031,Min!A:B,2,FALSE),"Y","")</f>
        <v/>
      </c>
      <c r="F10031">
        <f>IF(AND(OR(s_tmchk="all",IF(ISERROR(MATCH(B10031,s_teams,0)),FALSE,TRUE)),OR(s_minsal="",s_minsal&lt;=D10031),OR(s_maxsal="",s_maxsal&gt;=D10031),OR(s_minyr="",s_minyr&lt;=A10031),OR(s_maxyr="",s_maxyr&gt;=A10031),OR(s_player="",s_player=C10031)),MAX(F$1:F10030)+1,0)</f>
        <v>0</v>
      </c>
    </row>
    <row r="10032" spans="1:6">
      <c r="A10032" s="20">
        <v>1997</v>
      </c>
      <c r="B10032" s="15" t="s">
        <v>55</v>
      </c>
      <c r="C10032" s="15" t="s">
        <v>4828</v>
      </c>
      <c r="D10032" s="24">
        <v>1235000</v>
      </c>
      <c r="E10032" t="str">
        <f>IF(D10032&lt;VLOOKUP(A10032,Min!A:B,2,FALSE),"Y","")</f>
        <v/>
      </c>
      <c r="F10032">
        <f>IF(AND(OR(s_tmchk="all",IF(ISERROR(MATCH(B10032,s_teams,0)),FALSE,TRUE)),OR(s_minsal="",s_minsal&lt;=D10032),OR(s_maxsal="",s_maxsal&gt;=D10032),OR(s_minyr="",s_minyr&lt;=A10032),OR(s_maxyr="",s_maxyr&gt;=A10032),OR(s_player="",s_player=C10032)),MAX(F$1:F10031)+1,0)</f>
        <v>0</v>
      </c>
    </row>
    <row r="10033" spans="1:6">
      <c r="A10033" s="20">
        <v>1997</v>
      </c>
      <c r="B10033" s="15" t="s">
        <v>55</v>
      </c>
      <c r="C10033" s="15" t="s">
        <v>5954</v>
      </c>
      <c r="D10033" s="24">
        <v>1200000</v>
      </c>
      <c r="E10033" t="str">
        <f>IF(D10033&lt;VLOOKUP(A10033,Min!A:B,2,FALSE),"Y","")</f>
        <v/>
      </c>
      <c r="F10033">
        <f>IF(AND(OR(s_tmchk="all",IF(ISERROR(MATCH(B10033,s_teams,0)),FALSE,TRUE)),OR(s_minsal="",s_minsal&lt;=D10033),OR(s_maxsal="",s_maxsal&gt;=D10033),OR(s_minyr="",s_minyr&lt;=A10033),OR(s_maxyr="",s_maxyr&gt;=A10033),OR(s_player="",s_player=C10033)),MAX(F$1:F10032)+1,0)</f>
        <v>0</v>
      </c>
    </row>
    <row r="10034" spans="1:6">
      <c r="A10034" s="20">
        <v>1997</v>
      </c>
      <c r="B10034" s="15" t="s">
        <v>55</v>
      </c>
      <c r="C10034" s="15" t="s">
        <v>744</v>
      </c>
      <c r="D10034" s="24">
        <v>1015000</v>
      </c>
      <c r="E10034" t="str">
        <f>IF(D10034&lt;VLOOKUP(A10034,Min!A:B,2,FALSE),"Y","")</f>
        <v/>
      </c>
      <c r="F10034">
        <f>IF(AND(OR(s_tmchk="all",IF(ISERROR(MATCH(B10034,s_teams,0)),FALSE,TRUE)),OR(s_minsal="",s_minsal&lt;=D10034),OR(s_maxsal="",s_maxsal&gt;=D10034),OR(s_minyr="",s_minyr&lt;=A10034),OR(s_maxyr="",s_maxyr&gt;=A10034),OR(s_player="",s_player=C10034)),MAX(F$1:F10033)+1,0)</f>
        <v>0</v>
      </c>
    </row>
    <row r="10035" spans="1:6">
      <c r="A10035" s="20">
        <v>1997</v>
      </c>
      <c r="B10035" s="15" t="s">
        <v>55</v>
      </c>
      <c r="C10035" s="15" t="s">
        <v>3265</v>
      </c>
      <c r="D10035" s="24">
        <v>612000</v>
      </c>
      <c r="E10035" t="str">
        <f>IF(D10035&lt;VLOOKUP(A10035,Min!A:B,2,FALSE),"Y","")</f>
        <v/>
      </c>
      <c r="F10035">
        <f>IF(AND(OR(s_tmchk="all",IF(ISERROR(MATCH(B10035,s_teams,0)),FALSE,TRUE)),OR(s_minsal="",s_minsal&lt;=D10035),OR(s_maxsal="",s_maxsal&gt;=D10035),OR(s_minyr="",s_minyr&lt;=A10035),OR(s_maxyr="",s_maxyr&gt;=A10035),OR(s_player="",s_player=C10035)),MAX(F$1:F10034)+1,0)</f>
        <v>0</v>
      </c>
    </row>
    <row r="10036" spans="1:6">
      <c r="A10036" s="20">
        <v>1997</v>
      </c>
      <c r="B10036" s="15" t="s">
        <v>55</v>
      </c>
      <c r="C10036" s="15" t="s">
        <v>4722</v>
      </c>
      <c r="D10036" s="24">
        <v>247500</v>
      </c>
      <c r="E10036" t="str">
        <f>IF(D10036&lt;VLOOKUP(A10036,Min!A:B,2,FALSE),"Y","")</f>
        <v/>
      </c>
      <c r="F10036">
        <f>IF(AND(OR(s_tmchk="all",IF(ISERROR(MATCH(B10036,s_teams,0)),FALSE,TRUE)),OR(s_minsal="",s_minsal&lt;=D10036),OR(s_maxsal="",s_maxsal&gt;=D10036),OR(s_minyr="",s_minyr&lt;=A10036),OR(s_maxyr="",s_maxyr&gt;=A10036),OR(s_player="",s_player=C10036)),MAX(F$1:F10035)+1,0)</f>
        <v>0</v>
      </c>
    </row>
    <row r="10037" spans="1:6">
      <c r="A10037" s="20">
        <v>1997</v>
      </c>
      <c r="B10037" s="15" t="s">
        <v>55</v>
      </c>
      <c r="C10037" s="15" t="s">
        <v>5292</v>
      </c>
      <c r="D10037" s="24">
        <v>247500</v>
      </c>
      <c r="E10037" t="str">
        <f>IF(D10037&lt;VLOOKUP(A10037,Min!A:B,2,FALSE),"Y","")</f>
        <v/>
      </c>
      <c r="F10037">
        <f>IF(AND(OR(s_tmchk="all",IF(ISERROR(MATCH(B10037,s_teams,0)),FALSE,TRUE)),OR(s_minsal="",s_minsal&lt;=D10037),OR(s_maxsal="",s_maxsal&gt;=D10037),OR(s_minyr="",s_minyr&lt;=A10037),OR(s_maxyr="",s_maxyr&gt;=A10037),OR(s_player="",s_player=C10037)),MAX(F$1:F10036)+1,0)</f>
        <v>0</v>
      </c>
    </row>
    <row r="10038" spans="1:6">
      <c r="A10038" s="20">
        <v>1997</v>
      </c>
      <c r="B10038" s="15" t="s">
        <v>55</v>
      </c>
      <c r="C10038" s="15" t="s">
        <v>5908</v>
      </c>
      <c r="D10038" s="24">
        <v>247500</v>
      </c>
      <c r="E10038" t="str">
        <f>IF(D10038&lt;VLOOKUP(A10038,Min!A:B,2,FALSE),"Y","")</f>
        <v/>
      </c>
      <c r="F10038">
        <f>IF(AND(OR(s_tmchk="all",IF(ISERROR(MATCH(B10038,s_teams,0)),FALSE,TRUE)),OR(s_minsal="",s_minsal&lt;=D10038),OR(s_maxsal="",s_maxsal&gt;=D10038),OR(s_minyr="",s_minyr&lt;=A10038),OR(s_maxyr="",s_maxyr&gt;=A10038),OR(s_player="",s_player=C10038)),MAX(F$1:F10037)+1,0)</f>
        <v>0</v>
      </c>
    </row>
    <row r="10039" spans="1:6">
      <c r="A10039" s="20">
        <v>1997</v>
      </c>
      <c r="B10039" s="15" t="s">
        <v>55</v>
      </c>
      <c r="C10039" s="15" t="s">
        <v>6113</v>
      </c>
      <c r="D10039" s="24">
        <v>220000</v>
      </c>
      <c r="E10039" t="str">
        <f>IF(D10039&lt;VLOOKUP(A10039,Min!A:B,2,FALSE),"Y","")</f>
        <v/>
      </c>
      <c r="F10039">
        <f>IF(AND(OR(s_tmchk="all",IF(ISERROR(MATCH(B10039,s_teams,0)),FALSE,TRUE)),OR(s_minsal="",s_minsal&lt;=D10039),OR(s_maxsal="",s_maxsal&gt;=D10039),OR(s_minyr="",s_minyr&lt;=A10039),OR(s_maxyr="",s_maxyr&gt;=A10039),OR(s_player="",s_player=C10039)),MAX(F$1:F10038)+1,0)</f>
        <v>0</v>
      </c>
    </row>
    <row r="10040" spans="1:6">
      <c r="A10040" s="20">
        <v>1997</v>
      </c>
      <c r="B10040" s="15" t="s">
        <v>59</v>
      </c>
      <c r="C10040" s="15" t="s">
        <v>4552</v>
      </c>
      <c r="D10040" s="24">
        <v>9380000</v>
      </c>
      <c r="E10040" t="str">
        <f>IF(D10040&lt;VLOOKUP(A10040,Min!A:B,2,FALSE),"Y","")</f>
        <v/>
      </c>
      <c r="F10040">
        <f>IF(AND(OR(s_tmchk="all",IF(ISERROR(MATCH(B10040,s_teams,0)),FALSE,TRUE)),OR(s_minsal="",s_minsal&lt;=D10040),OR(s_maxsal="",s_maxsal&gt;=D10040),OR(s_minyr="",s_minyr&lt;=A10040),OR(s_maxyr="",s_maxyr&gt;=A10040),OR(s_player="",s_player=C10040)),MAX(F$1:F10039)+1,0)</f>
        <v>0</v>
      </c>
    </row>
    <row r="10041" spans="1:6">
      <c r="A10041" s="20">
        <v>1997</v>
      </c>
      <c r="B10041" s="15" t="s">
        <v>59</v>
      </c>
      <c r="C10041" s="15" t="s">
        <v>132</v>
      </c>
      <c r="D10041" s="24">
        <v>2500000</v>
      </c>
      <c r="E10041" t="str">
        <f>IF(D10041&lt;VLOOKUP(A10041,Min!A:B,2,FALSE),"Y","")</f>
        <v/>
      </c>
      <c r="F10041">
        <f>IF(AND(OR(s_tmchk="all",IF(ISERROR(MATCH(B10041,s_teams,0)),FALSE,TRUE)),OR(s_minsal="",s_minsal&lt;=D10041),OR(s_maxsal="",s_maxsal&gt;=D10041),OR(s_minyr="",s_minyr&lt;=A10041),OR(s_maxyr="",s_maxyr&gt;=A10041),OR(s_player="",s_player=C10041)),MAX(F$1:F10040)+1,0)</f>
        <v>0</v>
      </c>
    </row>
    <row r="10042" spans="1:6">
      <c r="A10042" s="20">
        <v>1997</v>
      </c>
      <c r="B10042" s="15" t="s">
        <v>59</v>
      </c>
      <c r="C10042" s="15" t="s">
        <v>4864</v>
      </c>
      <c r="D10042" s="24">
        <v>2350000</v>
      </c>
      <c r="E10042" t="str">
        <f>IF(D10042&lt;VLOOKUP(A10042,Min!A:B,2,FALSE),"Y","")</f>
        <v/>
      </c>
      <c r="F10042">
        <f>IF(AND(OR(s_tmchk="all",IF(ISERROR(MATCH(B10042,s_teams,0)),FALSE,TRUE)),OR(s_minsal="",s_minsal&lt;=D10042),OR(s_maxsal="",s_maxsal&gt;=D10042),OR(s_minyr="",s_minyr&lt;=A10042),OR(s_maxyr="",s_maxyr&gt;=A10042),OR(s_player="",s_player=C10042)),MAX(F$1:F10041)+1,0)</f>
        <v>0</v>
      </c>
    </row>
    <row r="10043" spans="1:6">
      <c r="A10043" s="20">
        <v>1997</v>
      </c>
      <c r="B10043" s="15" t="s">
        <v>59</v>
      </c>
      <c r="C10043" s="15" t="s">
        <v>5744</v>
      </c>
      <c r="D10043" s="24">
        <v>2000000</v>
      </c>
      <c r="E10043" t="str">
        <f>IF(D10043&lt;VLOOKUP(A10043,Min!A:B,2,FALSE),"Y","")</f>
        <v/>
      </c>
      <c r="F10043">
        <f>IF(AND(OR(s_tmchk="all",IF(ISERROR(MATCH(B10043,s_teams,0)),FALSE,TRUE)),OR(s_minsal="",s_minsal&lt;=D10043),OR(s_maxsal="",s_maxsal&gt;=D10043),OR(s_minyr="",s_minyr&lt;=A10043),OR(s_maxyr="",s_maxyr&gt;=A10043),OR(s_player="",s_player=C10043)),MAX(F$1:F10042)+1,0)</f>
        <v>0</v>
      </c>
    </row>
    <row r="10044" spans="1:6">
      <c r="A10044" s="20">
        <v>1997</v>
      </c>
      <c r="B10044" s="15" t="s">
        <v>59</v>
      </c>
      <c r="C10044" s="15" t="s">
        <v>5782</v>
      </c>
      <c r="D10044" s="24">
        <v>1892000</v>
      </c>
      <c r="E10044" t="str">
        <f>IF(D10044&lt;VLOOKUP(A10044,Min!A:B,2,FALSE),"Y","")</f>
        <v/>
      </c>
      <c r="F10044">
        <f>IF(AND(OR(s_tmchk="all",IF(ISERROR(MATCH(B10044,s_teams,0)),FALSE,TRUE)),OR(s_minsal="",s_minsal&lt;=D10044),OR(s_maxsal="",s_maxsal&gt;=D10044),OR(s_minyr="",s_minyr&lt;=A10044),OR(s_maxyr="",s_maxyr&gt;=A10044),OR(s_player="",s_player=C10044)),MAX(F$1:F10043)+1,0)</f>
        <v>0</v>
      </c>
    </row>
    <row r="10045" spans="1:6">
      <c r="A10045" s="20">
        <v>1997</v>
      </c>
      <c r="B10045" s="15" t="s">
        <v>59</v>
      </c>
      <c r="C10045" s="15" t="s">
        <v>4196</v>
      </c>
      <c r="D10045" s="24">
        <v>1238000</v>
      </c>
      <c r="E10045" t="str">
        <f>IF(D10045&lt;VLOOKUP(A10045,Min!A:B,2,FALSE),"Y","")</f>
        <v/>
      </c>
      <c r="F10045">
        <f>IF(AND(OR(s_tmchk="all",IF(ISERROR(MATCH(B10045,s_teams,0)),FALSE,TRUE)),OR(s_minsal="",s_minsal&lt;=D10045),OR(s_maxsal="",s_maxsal&gt;=D10045),OR(s_minyr="",s_minyr&lt;=A10045),OR(s_maxyr="",s_maxyr&gt;=A10045),OR(s_player="",s_player=C10045)),MAX(F$1:F10044)+1,0)</f>
        <v>0</v>
      </c>
    </row>
    <row r="10046" spans="1:6">
      <c r="A10046" s="20">
        <v>1997</v>
      </c>
      <c r="B10046" s="15" t="s">
        <v>59</v>
      </c>
      <c r="C10046" s="15" t="s">
        <v>5397</v>
      </c>
      <c r="D10046" s="24">
        <v>650000</v>
      </c>
      <c r="E10046" t="str">
        <f>IF(D10046&lt;VLOOKUP(A10046,Min!A:B,2,FALSE),"Y","")</f>
        <v/>
      </c>
      <c r="F10046">
        <f>IF(AND(OR(s_tmchk="all",IF(ISERROR(MATCH(B10046,s_teams,0)),FALSE,TRUE)),OR(s_minsal="",s_minsal&lt;=D10046),OR(s_maxsal="",s_maxsal&gt;=D10046),OR(s_minyr="",s_minyr&lt;=A10046),OR(s_maxyr="",s_maxyr&gt;=A10046),OR(s_player="",s_player=C10046)),MAX(F$1:F10045)+1,0)</f>
        <v>0</v>
      </c>
    </row>
    <row r="10047" spans="1:6">
      <c r="A10047" s="20">
        <v>1997</v>
      </c>
      <c r="B10047" s="15" t="s">
        <v>59</v>
      </c>
      <c r="C10047" s="15" t="s">
        <v>5096</v>
      </c>
      <c r="D10047" s="24">
        <v>500000</v>
      </c>
      <c r="E10047" t="str">
        <f>IF(D10047&lt;VLOOKUP(A10047,Min!A:B,2,FALSE),"Y","")</f>
        <v/>
      </c>
      <c r="F10047">
        <f>IF(AND(OR(s_tmchk="all",IF(ISERROR(MATCH(B10047,s_teams,0)),FALSE,TRUE)),OR(s_minsal="",s_minsal&lt;=D10047),OR(s_maxsal="",s_maxsal&gt;=D10047),OR(s_minyr="",s_minyr&lt;=A10047),OR(s_maxyr="",s_maxyr&gt;=A10047),OR(s_player="",s_player=C10047)),MAX(F$1:F10046)+1,0)</f>
        <v>0</v>
      </c>
    </row>
    <row r="10048" spans="1:6">
      <c r="A10048" s="20">
        <v>1997</v>
      </c>
      <c r="B10048" s="15" t="s">
        <v>59</v>
      </c>
      <c r="C10048" s="15" t="s">
        <v>5609</v>
      </c>
      <c r="D10048" s="24">
        <v>401000</v>
      </c>
      <c r="E10048" t="str">
        <f>IF(D10048&lt;VLOOKUP(A10048,Min!A:B,2,FALSE),"Y","")</f>
        <v/>
      </c>
      <c r="F10048">
        <f>IF(AND(OR(s_tmchk="all",IF(ISERROR(MATCH(B10048,s_teams,0)),FALSE,TRUE)),OR(s_minsal="",s_minsal&lt;=D10048),OR(s_maxsal="",s_maxsal&gt;=D10048),OR(s_minyr="",s_minyr&lt;=A10048),OR(s_maxyr="",s_maxyr&gt;=A10048),OR(s_player="",s_player=C10048)),MAX(F$1:F10047)+1,0)</f>
        <v>0</v>
      </c>
    </row>
    <row r="10049" spans="1:6">
      <c r="A10049" s="20">
        <v>1997</v>
      </c>
      <c r="B10049" s="15" t="s">
        <v>59</v>
      </c>
      <c r="C10049" s="15" t="s">
        <v>5020</v>
      </c>
      <c r="D10049" s="24">
        <v>300000</v>
      </c>
      <c r="E10049" t="str">
        <f>IF(D10049&lt;VLOOKUP(A10049,Min!A:B,2,FALSE),"Y","")</f>
        <v/>
      </c>
      <c r="F10049">
        <f>IF(AND(OR(s_tmchk="all",IF(ISERROR(MATCH(B10049,s_teams,0)),FALSE,TRUE)),OR(s_minsal="",s_minsal&lt;=D10049),OR(s_maxsal="",s_maxsal&gt;=D10049),OR(s_minyr="",s_minyr&lt;=A10049),OR(s_maxyr="",s_maxyr&gt;=A10049),OR(s_player="",s_player=C10049)),MAX(F$1:F10048)+1,0)</f>
        <v>0</v>
      </c>
    </row>
    <row r="10050" spans="1:6">
      <c r="A10050" s="20">
        <v>1997</v>
      </c>
      <c r="B10050" s="15" t="s">
        <v>59</v>
      </c>
      <c r="C10050" s="15" t="s">
        <v>5182</v>
      </c>
      <c r="D10050" s="24">
        <v>247500</v>
      </c>
      <c r="E10050" t="str">
        <f>IF(D10050&lt;VLOOKUP(A10050,Min!A:B,2,FALSE),"Y","")</f>
        <v/>
      </c>
      <c r="F10050">
        <f>IF(AND(OR(s_tmchk="all",IF(ISERROR(MATCH(B10050,s_teams,0)),FALSE,TRUE)),OR(s_minsal="",s_minsal&lt;=D10050),OR(s_maxsal="",s_maxsal&gt;=D10050),OR(s_minyr="",s_minyr&lt;=A10050),OR(s_maxyr="",s_maxyr&gt;=A10050),OR(s_player="",s_player=C10050)),MAX(F$1:F10049)+1,0)</f>
        <v>0</v>
      </c>
    </row>
    <row r="10051" spans="1:6">
      <c r="A10051" s="20">
        <v>1997</v>
      </c>
      <c r="B10051" s="15" t="s">
        <v>59</v>
      </c>
      <c r="C10051" s="15" t="s">
        <v>5600</v>
      </c>
      <c r="D10051" s="24">
        <v>247500</v>
      </c>
      <c r="E10051" t="str">
        <f>IF(D10051&lt;VLOOKUP(A10051,Min!A:B,2,FALSE),"Y","")</f>
        <v/>
      </c>
      <c r="F10051">
        <f>IF(AND(OR(s_tmchk="all",IF(ISERROR(MATCH(B10051,s_teams,0)),FALSE,TRUE)),OR(s_minsal="",s_minsal&lt;=D10051),OR(s_maxsal="",s_maxsal&gt;=D10051),OR(s_minyr="",s_minyr&lt;=A10051),OR(s_maxyr="",s_maxyr&gt;=A10051),OR(s_player="",s_player=C10051)),MAX(F$1:F10050)+1,0)</f>
        <v>0</v>
      </c>
    </row>
    <row r="10052" spans="1:6">
      <c r="A10052" s="20">
        <v>1997</v>
      </c>
      <c r="B10052" s="15" t="s">
        <v>59</v>
      </c>
      <c r="C10052" s="15" t="s">
        <v>6098</v>
      </c>
      <c r="D10052" s="24">
        <v>247500</v>
      </c>
      <c r="E10052" t="str">
        <f>IF(D10052&lt;VLOOKUP(A10052,Min!A:B,2,FALSE),"Y","")</f>
        <v/>
      </c>
      <c r="F10052">
        <f>IF(AND(OR(s_tmchk="all",IF(ISERROR(MATCH(B10052,s_teams,0)),FALSE,TRUE)),OR(s_minsal="",s_minsal&lt;=D10052),OR(s_maxsal="",s_maxsal&gt;=D10052),OR(s_minyr="",s_minyr&lt;=A10052),OR(s_maxyr="",s_maxyr&gt;=A10052),OR(s_player="",s_player=C10052)),MAX(F$1:F10051)+1,0)</f>
        <v>0</v>
      </c>
    </row>
    <row r="10053" spans="1:6">
      <c r="A10053" s="20">
        <v>1997</v>
      </c>
      <c r="B10053" s="15" t="s">
        <v>59</v>
      </c>
      <c r="C10053" s="15" t="s">
        <v>6163</v>
      </c>
      <c r="D10053" s="24">
        <v>247500</v>
      </c>
      <c r="E10053" t="str">
        <f>IF(D10053&lt;VLOOKUP(A10053,Min!A:B,2,FALSE),"Y","")</f>
        <v/>
      </c>
      <c r="F10053">
        <f>IF(AND(OR(s_tmchk="all",IF(ISERROR(MATCH(B10053,s_teams,0)),FALSE,TRUE)),OR(s_minsal="",s_minsal&lt;=D10053),OR(s_maxsal="",s_maxsal&gt;=D10053),OR(s_minyr="",s_minyr&lt;=A10053),OR(s_maxyr="",s_maxyr&gt;=A10053),OR(s_player="",s_player=C10053)),MAX(F$1:F10052)+1,0)</f>
        <v>0</v>
      </c>
    </row>
    <row r="10054" spans="1:6">
      <c r="A10054" s="20">
        <v>1997</v>
      </c>
      <c r="B10054" s="15" t="s">
        <v>59</v>
      </c>
      <c r="C10054" s="15" t="s">
        <v>5226</v>
      </c>
      <c r="D10054" s="24">
        <v>220000</v>
      </c>
      <c r="E10054" t="str">
        <f>IF(D10054&lt;VLOOKUP(A10054,Min!A:B,2,FALSE),"Y","")</f>
        <v/>
      </c>
      <c r="F10054">
        <f>IF(AND(OR(s_tmchk="all",IF(ISERROR(MATCH(B10054,s_teams,0)),FALSE,TRUE)),OR(s_minsal="",s_minsal&lt;=D10054),OR(s_maxsal="",s_maxsal&gt;=D10054),OR(s_minyr="",s_minyr&lt;=A10054),OR(s_maxyr="",s_maxyr&gt;=A10054),OR(s_player="",s_player=C10054)),MAX(F$1:F10053)+1,0)</f>
        <v>0</v>
      </c>
    </row>
    <row r="10055" spans="1:6">
      <c r="A10055" s="20">
        <v>1997</v>
      </c>
      <c r="B10055" s="15" t="s">
        <v>61</v>
      </c>
      <c r="C10055" s="15" t="s">
        <v>683</v>
      </c>
      <c r="D10055" s="24">
        <v>4640000</v>
      </c>
      <c r="E10055" t="str">
        <f>IF(D10055&lt;VLOOKUP(A10055,Min!A:B,2,FALSE),"Y","")</f>
        <v/>
      </c>
      <c r="F10055">
        <f>IF(AND(OR(s_tmchk="all",IF(ISERROR(MATCH(B10055,s_teams,0)),FALSE,TRUE)),OR(s_minsal="",s_minsal&lt;=D10055),OR(s_maxsal="",s_maxsal&gt;=D10055),OR(s_minyr="",s_minyr&lt;=A10055),OR(s_maxyr="",s_maxyr&gt;=A10055),OR(s_player="",s_player=C10055)),MAX(F$1:F10054)+1,0)</f>
        <v>0</v>
      </c>
    </row>
    <row r="10056" spans="1:6">
      <c r="A10056" s="20">
        <v>1997</v>
      </c>
      <c r="B10056" s="15" t="s">
        <v>61</v>
      </c>
      <c r="C10056" s="15" t="s">
        <v>6148</v>
      </c>
      <c r="D10056" s="24">
        <v>3765000</v>
      </c>
      <c r="E10056" t="str">
        <f>IF(D10056&lt;VLOOKUP(A10056,Min!A:B,2,FALSE),"Y","")</f>
        <v/>
      </c>
      <c r="F10056">
        <f>IF(AND(OR(s_tmchk="all",IF(ISERROR(MATCH(B10056,s_teams,0)),FALSE,TRUE)),OR(s_minsal="",s_minsal&lt;=D10056),OR(s_maxsal="",s_maxsal&gt;=D10056),OR(s_minyr="",s_minyr&lt;=A10056),OR(s_maxyr="",s_maxyr&gt;=A10056),OR(s_player="",s_player=C10056)),MAX(F$1:F10055)+1,0)</f>
        <v>0</v>
      </c>
    </row>
    <row r="10057" spans="1:6">
      <c r="A10057" s="20">
        <v>1997</v>
      </c>
      <c r="B10057" s="15" t="s">
        <v>61</v>
      </c>
      <c r="C10057" s="15" t="s">
        <v>5981</v>
      </c>
      <c r="D10057" s="24">
        <v>3594000</v>
      </c>
      <c r="E10057" t="str">
        <f>IF(D10057&lt;VLOOKUP(A10057,Min!A:B,2,FALSE),"Y","")</f>
        <v/>
      </c>
      <c r="F10057">
        <f>IF(AND(OR(s_tmchk="all",IF(ISERROR(MATCH(B10057,s_teams,0)),FALSE,TRUE)),OR(s_minsal="",s_minsal&lt;=D10057),OR(s_maxsal="",s_maxsal&gt;=D10057),OR(s_minyr="",s_minyr&lt;=A10057),OR(s_maxyr="",s_maxyr&gt;=A10057),OR(s_player="",s_player=C10057)),MAX(F$1:F10056)+1,0)</f>
        <v>0</v>
      </c>
    </row>
    <row r="10058" spans="1:6">
      <c r="A10058" s="20">
        <v>1997</v>
      </c>
      <c r="B10058" s="15" t="s">
        <v>61</v>
      </c>
      <c r="C10058" s="15" t="s">
        <v>4578</v>
      </c>
      <c r="D10058" s="24">
        <v>2332000</v>
      </c>
      <c r="E10058" t="str">
        <f>IF(D10058&lt;VLOOKUP(A10058,Min!A:B,2,FALSE),"Y","")</f>
        <v/>
      </c>
      <c r="F10058">
        <f>IF(AND(OR(s_tmchk="all",IF(ISERROR(MATCH(B10058,s_teams,0)),FALSE,TRUE)),OR(s_minsal="",s_minsal&lt;=D10058),OR(s_maxsal="",s_maxsal&gt;=D10058),OR(s_minyr="",s_minyr&lt;=A10058),OR(s_maxyr="",s_maxyr&gt;=A10058),OR(s_player="",s_player=C10058)),MAX(F$1:F10057)+1,0)</f>
        <v>0</v>
      </c>
    </row>
    <row r="10059" spans="1:6">
      <c r="A10059" s="20">
        <v>1997</v>
      </c>
      <c r="B10059" s="15" t="s">
        <v>61</v>
      </c>
      <c r="C10059" s="15" t="s">
        <v>4618</v>
      </c>
      <c r="D10059" s="24">
        <v>2317000</v>
      </c>
      <c r="E10059" t="str">
        <f>IF(D10059&lt;VLOOKUP(A10059,Min!A:B,2,FALSE),"Y","")</f>
        <v/>
      </c>
      <c r="F10059">
        <f>IF(AND(OR(s_tmchk="all",IF(ISERROR(MATCH(B10059,s_teams,0)),FALSE,TRUE)),OR(s_minsal="",s_minsal&lt;=D10059),OR(s_maxsal="",s_maxsal&gt;=D10059),OR(s_minyr="",s_minyr&lt;=A10059),OR(s_maxyr="",s_maxyr&gt;=A10059),OR(s_player="",s_player=C10059)),MAX(F$1:F10058)+1,0)</f>
        <v>0</v>
      </c>
    </row>
    <row r="10060" spans="1:6">
      <c r="A10060" s="20">
        <v>1997</v>
      </c>
      <c r="B10060" s="15" t="s">
        <v>61</v>
      </c>
      <c r="C10060" s="15" t="s">
        <v>5035</v>
      </c>
      <c r="D10060" s="24">
        <v>2000000</v>
      </c>
      <c r="E10060" t="str">
        <f>IF(D10060&lt;VLOOKUP(A10060,Min!A:B,2,FALSE),"Y","")</f>
        <v/>
      </c>
      <c r="F10060">
        <f>IF(AND(OR(s_tmchk="all",IF(ISERROR(MATCH(B10060,s_teams,0)),FALSE,TRUE)),OR(s_minsal="",s_minsal&lt;=D10060),OR(s_maxsal="",s_maxsal&gt;=D10060),OR(s_minyr="",s_minyr&lt;=A10060),OR(s_maxyr="",s_maxyr&gt;=A10060),OR(s_player="",s_player=C10060)),MAX(F$1:F10059)+1,0)</f>
        <v>0</v>
      </c>
    </row>
    <row r="10061" spans="1:6">
      <c r="A10061" s="20">
        <v>1997</v>
      </c>
      <c r="B10061" s="15" t="s">
        <v>61</v>
      </c>
      <c r="C10061" s="15" t="s">
        <v>3107</v>
      </c>
      <c r="D10061" s="24">
        <v>1785000</v>
      </c>
      <c r="E10061" t="str">
        <f>IF(D10061&lt;VLOOKUP(A10061,Min!A:B,2,FALSE),"Y","")</f>
        <v/>
      </c>
      <c r="F10061">
        <f>IF(AND(OR(s_tmchk="all",IF(ISERROR(MATCH(B10061,s_teams,0)),FALSE,TRUE)),OR(s_minsal="",s_minsal&lt;=D10061),OR(s_maxsal="",s_maxsal&gt;=D10061),OR(s_minyr="",s_minyr&lt;=A10061),OR(s_maxyr="",s_maxyr&gt;=A10061),OR(s_player="",s_player=C10061)),MAX(F$1:F10060)+1,0)</f>
        <v>0</v>
      </c>
    </row>
    <row r="10062" spans="1:6">
      <c r="A10062" s="20">
        <v>1997</v>
      </c>
      <c r="B10062" s="15" t="s">
        <v>61</v>
      </c>
      <c r="C10062" s="15" t="s">
        <v>5974</v>
      </c>
      <c r="D10062" s="24">
        <v>1417000</v>
      </c>
      <c r="E10062" t="str">
        <f>IF(D10062&lt;VLOOKUP(A10062,Min!A:B,2,FALSE),"Y","")</f>
        <v/>
      </c>
      <c r="F10062">
        <f>IF(AND(OR(s_tmchk="all",IF(ISERROR(MATCH(B10062,s_teams,0)),FALSE,TRUE)),OR(s_minsal="",s_minsal&lt;=D10062),OR(s_maxsal="",s_maxsal&gt;=D10062),OR(s_minyr="",s_minyr&lt;=A10062),OR(s_maxyr="",s_maxyr&gt;=A10062),OR(s_player="",s_player=C10062)),MAX(F$1:F10061)+1,0)</f>
        <v>0</v>
      </c>
    </row>
    <row r="10063" spans="1:6">
      <c r="A10063" s="20">
        <v>1997</v>
      </c>
      <c r="B10063" s="15" t="s">
        <v>61</v>
      </c>
      <c r="C10063" s="15" t="s">
        <v>5350</v>
      </c>
      <c r="D10063" s="24">
        <v>1225000</v>
      </c>
      <c r="E10063" t="str">
        <f>IF(D10063&lt;VLOOKUP(A10063,Min!A:B,2,FALSE),"Y","")</f>
        <v/>
      </c>
      <c r="F10063">
        <f>IF(AND(OR(s_tmchk="all",IF(ISERROR(MATCH(B10063,s_teams,0)),FALSE,TRUE)),OR(s_minsal="",s_minsal&lt;=D10063),OR(s_maxsal="",s_maxsal&gt;=D10063),OR(s_minyr="",s_minyr&lt;=A10063),OR(s_maxyr="",s_maxyr&gt;=A10063),OR(s_player="",s_player=C10063)),MAX(F$1:F10062)+1,0)</f>
        <v>0</v>
      </c>
    </row>
    <row r="10064" spans="1:6">
      <c r="A10064" s="20">
        <v>1997</v>
      </c>
      <c r="B10064" s="15" t="s">
        <v>61</v>
      </c>
      <c r="C10064" s="15" t="s">
        <v>4810</v>
      </c>
      <c r="D10064" s="24">
        <v>500000</v>
      </c>
      <c r="E10064" t="str">
        <f>IF(D10064&lt;VLOOKUP(A10064,Min!A:B,2,FALSE),"Y","")</f>
        <v/>
      </c>
      <c r="F10064">
        <f>IF(AND(OR(s_tmchk="all",IF(ISERROR(MATCH(B10064,s_teams,0)),FALSE,TRUE)),OR(s_minsal="",s_minsal&lt;=D10064),OR(s_maxsal="",s_maxsal&gt;=D10064),OR(s_minyr="",s_minyr&lt;=A10064),OR(s_maxyr="",s_maxyr&gt;=A10064),OR(s_player="",s_player=C10064)),MAX(F$1:F10063)+1,0)</f>
        <v>0</v>
      </c>
    </row>
    <row r="10065" spans="1:6">
      <c r="A10065" s="20">
        <v>1997</v>
      </c>
      <c r="B10065" s="15" t="s">
        <v>61</v>
      </c>
      <c r="C10065" s="15" t="s">
        <v>5325</v>
      </c>
      <c r="D10065" s="24">
        <v>400000</v>
      </c>
      <c r="E10065" t="str">
        <f>IF(D10065&lt;VLOOKUP(A10065,Min!A:B,2,FALSE),"Y","")</f>
        <v/>
      </c>
      <c r="F10065">
        <f>IF(AND(OR(s_tmchk="all",IF(ISERROR(MATCH(B10065,s_teams,0)),FALSE,TRUE)),OR(s_minsal="",s_minsal&lt;=D10065),OR(s_maxsal="",s_maxsal&gt;=D10065),OR(s_minyr="",s_minyr&lt;=A10065),OR(s_maxyr="",s_maxyr&gt;=A10065),OR(s_player="",s_player=C10065)),MAX(F$1:F10064)+1,0)</f>
        <v>0</v>
      </c>
    </row>
    <row r="10066" spans="1:6">
      <c r="A10066" s="20">
        <v>1997</v>
      </c>
      <c r="B10066" s="15" t="s">
        <v>61</v>
      </c>
      <c r="C10066" s="15" t="s">
        <v>4915</v>
      </c>
      <c r="D10066" s="24">
        <v>247500</v>
      </c>
      <c r="E10066" t="str">
        <f>IF(D10066&lt;VLOOKUP(A10066,Min!A:B,2,FALSE),"Y","")</f>
        <v/>
      </c>
      <c r="F10066">
        <f>IF(AND(OR(s_tmchk="all",IF(ISERROR(MATCH(B10066,s_teams,0)),FALSE,TRUE)),OR(s_minsal="",s_minsal&lt;=D10066),OR(s_maxsal="",s_maxsal&gt;=D10066),OR(s_minyr="",s_minyr&lt;=A10066),OR(s_maxyr="",s_maxyr&gt;=A10066),OR(s_player="",s_player=C10066)),MAX(F$1:F10065)+1,0)</f>
        <v>0</v>
      </c>
    </row>
    <row r="10067" spans="1:6">
      <c r="A10067" s="20">
        <v>1997</v>
      </c>
      <c r="B10067" s="15" t="s">
        <v>63</v>
      </c>
      <c r="C10067" s="15" t="s">
        <v>6084</v>
      </c>
      <c r="D10067" s="24">
        <v>5000000</v>
      </c>
      <c r="E10067" t="str">
        <f>IF(D10067&lt;VLOOKUP(A10067,Min!A:B,2,FALSE),"Y","")</f>
        <v/>
      </c>
      <c r="F10067">
        <f>IF(AND(OR(s_tmchk="all",IF(ISERROR(MATCH(B10067,s_teams,0)),FALSE,TRUE)),OR(s_minsal="",s_minsal&lt;=D10067),OR(s_maxsal="",s_maxsal&gt;=D10067),OR(s_minyr="",s_minyr&lt;=A10067),OR(s_maxyr="",s_maxyr&gt;=A10067),OR(s_player="",s_player=C10067)),MAX(F$1:F10066)+1,0)</f>
        <v>0</v>
      </c>
    </row>
    <row r="10068" spans="1:6">
      <c r="A10068" s="20">
        <v>1997</v>
      </c>
      <c r="B10068" s="15" t="s">
        <v>63</v>
      </c>
      <c r="C10068" s="15" t="s">
        <v>6020</v>
      </c>
      <c r="D10068" s="24">
        <v>2900000</v>
      </c>
      <c r="E10068" t="str">
        <f>IF(D10068&lt;VLOOKUP(A10068,Min!A:B,2,FALSE),"Y","")</f>
        <v/>
      </c>
      <c r="F10068">
        <f>IF(AND(OR(s_tmchk="all",IF(ISERROR(MATCH(B10068,s_teams,0)),FALSE,TRUE)),OR(s_minsal="",s_minsal&lt;=D10068),OR(s_maxsal="",s_maxsal&gt;=D10068),OR(s_minyr="",s_minyr&lt;=A10068),OR(s_maxyr="",s_maxyr&gt;=A10068),OR(s_player="",s_player=C10068)),MAX(F$1:F10067)+1,0)</f>
        <v>0</v>
      </c>
    </row>
    <row r="10069" spans="1:6">
      <c r="A10069" s="20">
        <v>1997</v>
      </c>
      <c r="B10069" s="15" t="s">
        <v>63</v>
      </c>
      <c r="C10069" s="15" t="s">
        <v>5660</v>
      </c>
      <c r="D10069" s="24">
        <v>2475000</v>
      </c>
      <c r="E10069" t="str">
        <f>IF(D10069&lt;VLOOKUP(A10069,Min!A:B,2,FALSE),"Y","")</f>
        <v/>
      </c>
      <c r="F10069">
        <f>IF(AND(OR(s_tmchk="all",IF(ISERROR(MATCH(B10069,s_teams,0)),FALSE,TRUE)),OR(s_minsal="",s_minsal&lt;=D10069),OR(s_maxsal="",s_maxsal&gt;=D10069),OR(s_minyr="",s_minyr&lt;=A10069),OR(s_maxyr="",s_maxyr&gt;=A10069),OR(s_player="",s_player=C10069)),MAX(F$1:F10068)+1,0)</f>
        <v>0</v>
      </c>
    </row>
    <row r="10070" spans="1:6">
      <c r="A10070" s="20">
        <v>1997</v>
      </c>
      <c r="B10070" s="15" t="s">
        <v>63</v>
      </c>
      <c r="C10070" s="15" t="s">
        <v>4998</v>
      </c>
      <c r="D10070" s="24">
        <v>2155000</v>
      </c>
      <c r="E10070" t="str">
        <f>IF(D10070&lt;VLOOKUP(A10070,Min!A:B,2,FALSE),"Y","")</f>
        <v/>
      </c>
      <c r="F10070">
        <f>IF(AND(OR(s_tmchk="all",IF(ISERROR(MATCH(B10070,s_teams,0)),FALSE,TRUE)),OR(s_minsal="",s_minsal&lt;=D10070),OR(s_maxsal="",s_maxsal&gt;=D10070),OR(s_minyr="",s_minyr&lt;=A10070),OR(s_maxyr="",s_maxyr&gt;=A10070),OR(s_player="",s_player=C10070)),MAX(F$1:F10069)+1,0)</f>
        <v>0</v>
      </c>
    </row>
    <row r="10071" spans="1:6">
      <c r="A10071" s="20">
        <v>1997</v>
      </c>
      <c r="B10071" s="15" t="s">
        <v>63</v>
      </c>
      <c r="C10071" s="15" t="s">
        <v>6005</v>
      </c>
      <c r="D10071" s="24">
        <v>1917000</v>
      </c>
      <c r="E10071" t="str">
        <f>IF(D10071&lt;VLOOKUP(A10071,Min!A:B,2,FALSE),"Y","")</f>
        <v/>
      </c>
      <c r="F10071">
        <f>IF(AND(OR(s_tmchk="all",IF(ISERROR(MATCH(B10071,s_teams,0)),FALSE,TRUE)),OR(s_minsal="",s_minsal&lt;=D10071),OR(s_maxsal="",s_maxsal&gt;=D10071),OR(s_minyr="",s_minyr&lt;=A10071),OR(s_maxyr="",s_maxyr&gt;=A10071),OR(s_player="",s_player=C10071)),MAX(F$1:F10070)+1,0)</f>
        <v>0</v>
      </c>
    </row>
    <row r="10072" spans="1:6">
      <c r="A10072" s="20">
        <v>1997</v>
      </c>
      <c r="B10072" s="15" t="s">
        <v>63</v>
      </c>
      <c r="C10072" s="15" t="s">
        <v>6048</v>
      </c>
      <c r="D10072" s="24">
        <v>1775000</v>
      </c>
      <c r="E10072" t="str">
        <f>IF(D10072&lt;VLOOKUP(A10072,Min!A:B,2,FALSE),"Y","")</f>
        <v/>
      </c>
      <c r="F10072">
        <f>IF(AND(OR(s_tmchk="all",IF(ISERROR(MATCH(B10072,s_teams,0)),FALSE,TRUE)),OR(s_minsal="",s_minsal&lt;=D10072),OR(s_maxsal="",s_maxsal&gt;=D10072),OR(s_minyr="",s_minyr&lt;=A10072),OR(s_maxyr="",s_maxyr&gt;=A10072),OR(s_player="",s_player=C10072)),MAX(F$1:F10071)+1,0)</f>
        <v>0</v>
      </c>
    </row>
    <row r="10073" spans="1:6">
      <c r="A10073" s="20">
        <v>1997</v>
      </c>
      <c r="B10073" s="15" t="s">
        <v>63</v>
      </c>
      <c r="C10073" s="15" t="s">
        <v>944</v>
      </c>
      <c r="D10073" s="24">
        <v>1666000</v>
      </c>
      <c r="E10073" t="str">
        <f>IF(D10073&lt;VLOOKUP(A10073,Min!A:B,2,FALSE),"Y","")</f>
        <v/>
      </c>
      <c r="F10073">
        <f>IF(AND(OR(s_tmchk="all",IF(ISERROR(MATCH(B10073,s_teams,0)),FALSE,TRUE)),OR(s_minsal="",s_minsal&lt;=D10073),OR(s_maxsal="",s_maxsal&gt;=D10073),OR(s_minyr="",s_minyr&lt;=A10073),OR(s_maxyr="",s_maxyr&gt;=A10073),OR(s_player="",s_player=C10073)),MAX(F$1:F10072)+1,0)</f>
        <v>0</v>
      </c>
    </row>
    <row r="10074" spans="1:6">
      <c r="A10074" s="20">
        <v>1997</v>
      </c>
      <c r="B10074" s="15" t="s">
        <v>63</v>
      </c>
      <c r="C10074" s="15" t="s">
        <v>5225</v>
      </c>
      <c r="D10074" s="24">
        <v>1235000</v>
      </c>
      <c r="E10074" t="str">
        <f>IF(D10074&lt;VLOOKUP(A10074,Min!A:B,2,FALSE),"Y","")</f>
        <v/>
      </c>
      <c r="F10074">
        <f>IF(AND(OR(s_tmchk="all",IF(ISERROR(MATCH(B10074,s_teams,0)),FALSE,TRUE)),OR(s_minsal="",s_minsal&lt;=D10074),OR(s_maxsal="",s_maxsal&gt;=D10074),OR(s_minyr="",s_minyr&lt;=A10074),OR(s_maxyr="",s_maxyr&gt;=A10074),OR(s_player="",s_player=C10074)),MAX(F$1:F10073)+1,0)</f>
        <v>0</v>
      </c>
    </row>
    <row r="10075" spans="1:6">
      <c r="A10075" s="20">
        <v>1997</v>
      </c>
      <c r="B10075" s="15" t="s">
        <v>63</v>
      </c>
      <c r="C10075" s="15" t="s">
        <v>5925</v>
      </c>
      <c r="D10075" s="24">
        <v>1200000</v>
      </c>
      <c r="E10075" t="str">
        <f>IF(D10075&lt;VLOOKUP(A10075,Min!A:B,2,FALSE),"Y","")</f>
        <v/>
      </c>
      <c r="F10075">
        <f>IF(AND(OR(s_tmchk="all",IF(ISERROR(MATCH(B10075,s_teams,0)),FALSE,TRUE)),OR(s_minsal="",s_minsal&lt;=D10075),OR(s_maxsal="",s_maxsal&gt;=D10075),OR(s_minyr="",s_minyr&lt;=A10075),OR(s_maxyr="",s_maxyr&gt;=A10075),OR(s_player="",s_player=C10075)),MAX(F$1:F10074)+1,0)</f>
        <v>0</v>
      </c>
    </row>
    <row r="10076" spans="1:6">
      <c r="A10076" s="20">
        <v>1997</v>
      </c>
      <c r="B10076" s="15" t="s">
        <v>63</v>
      </c>
      <c r="C10076" s="15" t="s">
        <v>4647</v>
      </c>
      <c r="D10076" s="24">
        <v>1123000</v>
      </c>
      <c r="E10076" t="str">
        <f>IF(D10076&lt;VLOOKUP(A10076,Min!A:B,2,FALSE),"Y","")</f>
        <v/>
      </c>
      <c r="F10076">
        <f>IF(AND(OR(s_tmchk="all",IF(ISERROR(MATCH(B10076,s_teams,0)),FALSE,TRUE)),OR(s_minsal="",s_minsal&lt;=D10076),OR(s_maxsal="",s_maxsal&gt;=D10076),OR(s_minyr="",s_minyr&lt;=A10076),OR(s_maxyr="",s_maxyr&gt;=A10076),OR(s_player="",s_player=C10076)),MAX(F$1:F10075)+1,0)</f>
        <v>0</v>
      </c>
    </row>
    <row r="10077" spans="1:6">
      <c r="A10077" s="20">
        <v>1997</v>
      </c>
      <c r="B10077" s="15" t="s">
        <v>63</v>
      </c>
      <c r="C10077" s="15" t="s">
        <v>4767</v>
      </c>
      <c r="D10077" s="24">
        <v>1117000</v>
      </c>
      <c r="E10077" t="str">
        <f>IF(D10077&lt;VLOOKUP(A10077,Min!A:B,2,FALSE),"Y","")</f>
        <v/>
      </c>
      <c r="F10077">
        <f>IF(AND(OR(s_tmchk="all",IF(ISERROR(MATCH(B10077,s_teams,0)),FALSE,TRUE)),OR(s_minsal="",s_minsal&lt;=D10077),OR(s_maxsal="",s_maxsal&gt;=D10077),OR(s_minyr="",s_minyr&lt;=A10077),OR(s_maxyr="",s_maxyr&gt;=A10077),OR(s_player="",s_player=C10077)),MAX(F$1:F10076)+1,0)</f>
        <v>0</v>
      </c>
    </row>
    <row r="10078" spans="1:6">
      <c r="A10078" s="20">
        <v>1997</v>
      </c>
      <c r="B10078" s="15" t="s">
        <v>63</v>
      </c>
      <c r="C10078" s="15" t="s">
        <v>4770</v>
      </c>
      <c r="D10078" s="24">
        <v>750000</v>
      </c>
      <c r="E10078" t="str">
        <f>IF(D10078&lt;VLOOKUP(A10078,Min!A:B,2,FALSE),"Y","")</f>
        <v/>
      </c>
      <c r="F10078">
        <f>IF(AND(OR(s_tmchk="all",IF(ISERROR(MATCH(B10078,s_teams,0)),FALSE,TRUE)),OR(s_minsal="",s_minsal&lt;=D10078),OR(s_maxsal="",s_maxsal&gt;=D10078),OR(s_minyr="",s_minyr&lt;=A10078),OR(s_maxyr="",s_maxyr&gt;=A10078),OR(s_player="",s_player=C10078)),MAX(F$1:F10077)+1,0)</f>
        <v>0</v>
      </c>
    </row>
    <row r="10079" spans="1:6">
      <c r="A10079" s="20">
        <v>1997</v>
      </c>
      <c r="B10079" s="15" t="s">
        <v>63</v>
      </c>
      <c r="C10079" s="15" t="s">
        <v>5964</v>
      </c>
      <c r="D10079" s="24">
        <v>320000</v>
      </c>
      <c r="E10079" t="str">
        <f>IF(D10079&lt;VLOOKUP(A10079,Min!A:B,2,FALSE),"Y","")</f>
        <v/>
      </c>
      <c r="F10079">
        <f>IF(AND(OR(s_tmchk="all",IF(ISERROR(MATCH(B10079,s_teams,0)),FALSE,TRUE)),OR(s_minsal="",s_minsal&lt;=D10079),OR(s_maxsal="",s_maxsal&gt;=D10079),OR(s_minyr="",s_minyr&lt;=A10079),OR(s_maxyr="",s_maxyr&gt;=A10079),OR(s_player="",s_player=C10079)),MAX(F$1:F10078)+1,0)</f>
        <v>0</v>
      </c>
    </row>
    <row r="10080" spans="1:6">
      <c r="A10080" s="20">
        <v>1997</v>
      </c>
      <c r="B10080" s="15" t="s">
        <v>63</v>
      </c>
      <c r="C10080" s="15" t="s">
        <v>4916</v>
      </c>
      <c r="D10080" s="24">
        <v>247500</v>
      </c>
      <c r="E10080" t="str">
        <f>IF(D10080&lt;VLOOKUP(A10080,Min!A:B,2,FALSE),"Y","")</f>
        <v/>
      </c>
      <c r="F10080">
        <f>IF(AND(OR(s_tmchk="all",IF(ISERROR(MATCH(B10080,s_teams,0)),FALSE,TRUE)),OR(s_minsal="",s_minsal&lt;=D10080),OR(s_maxsal="",s_maxsal&gt;=D10080),OR(s_minyr="",s_minyr&lt;=A10080),OR(s_maxyr="",s_maxyr&gt;=A10080),OR(s_player="",s_player=C10080)),MAX(F$1:F10079)+1,0)</f>
        <v>0</v>
      </c>
    </row>
    <row r="10081" spans="1:6">
      <c r="A10081" s="20">
        <v>1997</v>
      </c>
      <c r="B10081" s="15" t="s">
        <v>63</v>
      </c>
      <c r="C10081" s="15" t="s">
        <v>6156</v>
      </c>
      <c r="D10081" s="24">
        <v>220000</v>
      </c>
      <c r="E10081" t="str">
        <f>IF(D10081&lt;VLOOKUP(A10081,Min!A:B,2,FALSE),"Y","")</f>
        <v/>
      </c>
      <c r="F10081">
        <f>IF(AND(OR(s_tmchk="all",IF(ISERROR(MATCH(B10081,s_teams,0)),FALSE,TRUE)),OR(s_minsal="",s_minsal&lt;=D10081),OR(s_maxsal="",s_maxsal&gt;=D10081),OR(s_minyr="",s_minyr&lt;=A10081),OR(s_maxyr="",s_maxyr&gt;=A10081),OR(s_player="",s_player=C10081)),MAX(F$1:F10080)+1,0)</f>
        <v>0</v>
      </c>
    </row>
    <row r="10082" spans="1:6">
      <c r="A10082" s="20">
        <v>1997</v>
      </c>
      <c r="B10082" s="15" t="s">
        <v>64</v>
      </c>
      <c r="C10082" s="15" t="s">
        <v>5972</v>
      </c>
      <c r="D10082" s="24">
        <v>5130000</v>
      </c>
      <c r="E10082" t="str">
        <f>IF(D10082&lt;VLOOKUP(A10082,Min!A:B,2,FALSE),"Y","")</f>
        <v/>
      </c>
      <c r="F10082">
        <f>IF(AND(OR(s_tmchk="all",IF(ISERROR(MATCH(B10082,s_teams,0)),FALSE,TRUE)),OR(s_minsal="",s_minsal&lt;=D10082),OR(s_maxsal="",s_maxsal&gt;=D10082),OR(s_minyr="",s_minyr&lt;=A10082),OR(s_maxyr="",s_maxyr&gt;=A10082),OR(s_player="",s_player=C10082)),MAX(F$1:F10081)+1,0)</f>
        <v>0</v>
      </c>
    </row>
    <row r="10083" spans="1:6">
      <c r="A10083" s="20">
        <v>1997</v>
      </c>
      <c r="B10083" s="15" t="s">
        <v>64</v>
      </c>
      <c r="C10083" s="15" t="s">
        <v>5416</v>
      </c>
      <c r="D10083" s="24">
        <v>3800000</v>
      </c>
      <c r="E10083" t="str">
        <f>IF(D10083&lt;VLOOKUP(A10083,Min!A:B,2,FALSE),"Y","")</f>
        <v/>
      </c>
      <c r="F10083">
        <f>IF(AND(OR(s_tmchk="all",IF(ISERROR(MATCH(B10083,s_teams,0)),FALSE,TRUE)),OR(s_minsal="",s_minsal&lt;=D10083),OR(s_maxsal="",s_maxsal&gt;=D10083),OR(s_minyr="",s_minyr&lt;=A10083),OR(s_maxyr="",s_maxyr&gt;=A10083),OR(s_player="",s_player=C10083)),MAX(F$1:F10082)+1,0)</f>
        <v>0</v>
      </c>
    </row>
    <row r="10084" spans="1:6">
      <c r="A10084" s="20">
        <v>1997</v>
      </c>
      <c r="B10084" s="15" t="s">
        <v>64</v>
      </c>
      <c r="C10084" s="15" t="s">
        <v>5862</v>
      </c>
      <c r="D10084" s="24">
        <v>2700000</v>
      </c>
      <c r="E10084" t="str">
        <f>IF(D10084&lt;VLOOKUP(A10084,Min!A:B,2,FALSE),"Y","")</f>
        <v/>
      </c>
      <c r="F10084">
        <f>IF(AND(OR(s_tmchk="all",IF(ISERROR(MATCH(B10084,s_teams,0)),FALSE,TRUE)),OR(s_minsal="",s_minsal&lt;=D10084),OR(s_maxsal="",s_maxsal&gt;=D10084),OR(s_minyr="",s_minyr&lt;=A10084),OR(s_maxyr="",s_maxyr&gt;=A10084),OR(s_player="",s_player=C10084)),MAX(F$1:F10083)+1,0)</f>
        <v>0</v>
      </c>
    </row>
    <row r="10085" spans="1:6">
      <c r="A10085" s="20">
        <v>1997</v>
      </c>
      <c r="B10085" s="15" t="s">
        <v>64</v>
      </c>
      <c r="C10085" s="15" t="s">
        <v>5434</v>
      </c>
      <c r="D10085" s="24">
        <v>2280000</v>
      </c>
      <c r="E10085" t="str">
        <f>IF(D10085&lt;VLOOKUP(A10085,Min!A:B,2,FALSE),"Y","")</f>
        <v/>
      </c>
      <c r="F10085">
        <f>IF(AND(OR(s_tmchk="all",IF(ISERROR(MATCH(B10085,s_teams,0)),FALSE,TRUE)),OR(s_minsal="",s_minsal&lt;=D10085),OR(s_maxsal="",s_maxsal&gt;=D10085),OR(s_minyr="",s_minyr&lt;=A10085),OR(s_maxyr="",s_maxyr&gt;=A10085),OR(s_player="",s_player=C10085)),MAX(F$1:F10084)+1,0)</f>
        <v>0</v>
      </c>
    </row>
    <row r="10086" spans="1:6">
      <c r="A10086" s="20">
        <v>1997</v>
      </c>
      <c r="B10086" s="15" t="s">
        <v>64</v>
      </c>
      <c r="C10086" s="15" t="s">
        <v>5259</v>
      </c>
      <c r="D10086" s="24">
        <v>2250000</v>
      </c>
      <c r="E10086" t="str">
        <f>IF(D10086&lt;VLOOKUP(A10086,Min!A:B,2,FALSE),"Y","")</f>
        <v/>
      </c>
      <c r="F10086">
        <f>IF(AND(OR(s_tmchk="all",IF(ISERROR(MATCH(B10086,s_teams,0)),FALSE,TRUE)),OR(s_minsal="",s_minsal&lt;=D10086),OR(s_maxsal="",s_maxsal&gt;=D10086),OR(s_minyr="",s_minyr&lt;=A10086),OR(s_maxyr="",s_maxyr&gt;=A10086),OR(s_player="",s_player=C10086)),MAX(F$1:F10085)+1,0)</f>
        <v>0</v>
      </c>
    </row>
    <row r="10087" spans="1:6">
      <c r="A10087" s="20">
        <v>1997</v>
      </c>
      <c r="B10087" s="15" t="s">
        <v>64</v>
      </c>
      <c r="C10087" s="15" t="s">
        <v>2505</v>
      </c>
      <c r="D10087" s="24">
        <v>2048000</v>
      </c>
      <c r="E10087" t="str">
        <f>IF(D10087&lt;VLOOKUP(A10087,Min!A:B,2,FALSE),"Y","")</f>
        <v/>
      </c>
      <c r="F10087">
        <f>IF(AND(OR(s_tmchk="all",IF(ISERROR(MATCH(B10087,s_teams,0)),FALSE,TRUE)),OR(s_minsal="",s_minsal&lt;=D10087),OR(s_maxsal="",s_maxsal&gt;=D10087),OR(s_minyr="",s_minyr&lt;=A10087),OR(s_maxyr="",s_maxyr&gt;=A10087),OR(s_player="",s_player=C10087)),MAX(F$1:F10086)+1,0)</f>
        <v>0</v>
      </c>
    </row>
    <row r="10088" spans="1:6">
      <c r="A10088" s="20">
        <v>1997</v>
      </c>
      <c r="B10088" s="15" t="s">
        <v>64</v>
      </c>
      <c r="C10088" s="15" t="s">
        <v>5450</v>
      </c>
      <c r="D10088" s="24">
        <v>1752000</v>
      </c>
      <c r="E10088" t="str">
        <f>IF(D10088&lt;VLOOKUP(A10088,Min!A:B,2,FALSE),"Y","")</f>
        <v/>
      </c>
      <c r="F10088">
        <f>IF(AND(OR(s_tmchk="all",IF(ISERROR(MATCH(B10088,s_teams,0)),FALSE,TRUE)),OR(s_minsal="",s_minsal&lt;=D10088),OR(s_maxsal="",s_maxsal&gt;=D10088),OR(s_minyr="",s_minyr&lt;=A10088),OR(s_maxyr="",s_maxyr&gt;=A10088),OR(s_player="",s_player=C10088)),MAX(F$1:F10087)+1,0)</f>
        <v>0</v>
      </c>
    </row>
    <row r="10089" spans="1:6">
      <c r="A10089" s="20">
        <v>1997</v>
      </c>
      <c r="B10089" s="15" t="s">
        <v>64</v>
      </c>
      <c r="C10089" s="15" t="s">
        <v>6200</v>
      </c>
      <c r="D10089" s="24">
        <v>1448000</v>
      </c>
      <c r="E10089" t="str">
        <f>IF(D10089&lt;VLOOKUP(A10089,Min!A:B,2,FALSE),"Y","")</f>
        <v/>
      </c>
      <c r="F10089">
        <f>IF(AND(OR(s_tmchk="all",IF(ISERROR(MATCH(B10089,s_teams,0)),FALSE,TRUE)),OR(s_minsal="",s_minsal&lt;=D10089),OR(s_maxsal="",s_maxsal&gt;=D10089),OR(s_minyr="",s_minyr&lt;=A10089),OR(s_maxyr="",s_maxyr&gt;=A10089),OR(s_player="",s_player=C10089)),MAX(F$1:F10088)+1,0)</f>
        <v>0</v>
      </c>
    </row>
    <row r="10090" spans="1:6">
      <c r="A10090" s="20">
        <v>1997</v>
      </c>
      <c r="B10090" s="15" t="s">
        <v>64</v>
      </c>
      <c r="C10090" s="15" t="s">
        <v>5430</v>
      </c>
      <c r="D10090" s="24">
        <v>1356000</v>
      </c>
      <c r="E10090" t="str">
        <f>IF(D10090&lt;VLOOKUP(A10090,Min!A:B,2,FALSE),"Y","")</f>
        <v/>
      </c>
      <c r="F10090">
        <f>IF(AND(OR(s_tmchk="all",IF(ISERROR(MATCH(B10090,s_teams,0)),FALSE,TRUE)),OR(s_minsal="",s_minsal&lt;=D10090),OR(s_maxsal="",s_maxsal&gt;=D10090),OR(s_minyr="",s_minyr&lt;=A10090),OR(s_maxyr="",s_maxyr&gt;=A10090),OR(s_player="",s_player=C10090)),MAX(F$1:F10089)+1,0)</f>
        <v>0</v>
      </c>
    </row>
    <row r="10091" spans="1:6">
      <c r="A10091" s="20">
        <v>1997</v>
      </c>
      <c r="B10091" s="15" t="s">
        <v>64</v>
      </c>
      <c r="C10091" s="15" t="s">
        <v>5019</v>
      </c>
      <c r="D10091" s="24">
        <v>1303000</v>
      </c>
      <c r="E10091" t="str">
        <f>IF(D10091&lt;VLOOKUP(A10091,Min!A:B,2,FALSE),"Y","")</f>
        <v/>
      </c>
      <c r="F10091">
        <f>IF(AND(OR(s_tmchk="all",IF(ISERROR(MATCH(B10091,s_teams,0)),FALSE,TRUE)),OR(s_minsal="",s_minsal&lt;=D10091),OR(s_maxsal="",s_maxsal&gt;=D10091),OR(s_minyr="",s_minyr&lt;=A10091),OR(s_maxyr="",s_maxyr&gt;=A10091),OR(s_player="",s_player=C10091)),MAX(F$1:F10090)+1,0)</f>
        <v>0</v>
      </c>
    </row>
    <row r="10092" spans="1:6">
      <c r="A10092" s="20">
        <v>1997</v>
      </c>
      <c r="B10092" s="15" t="s">
        <v>64</v>
      </c>
      <c r="C10092" s="15" t="s">
        <v>4905</v>
      </c>
      <c r="D10092" s="24">
        <v>508000</v>
      </c>
      <c r="E10092" t="str">
        <f>IF(D10092&lt;VLOOKUP(A10092,Min!A:B,2,FALSE),"Y","")</f>
        <v/>
      </c>
      <c r="F10092">
        <f>IF(AND(OR(s_tmchk="all",IF(ISERROR(MATCH(B10092,s_teams,0)),FALSE,TRUE)),OR(s_minsal="",s_minsal&lt;=D10092),OR(s_maxsal="",s_maxsal&gt;=D10092),OR(s_minyr="",s_minyr&lt;=A10092),OR(s_maxyr="",s_maxyr&gt;=A10092),OR(s_player="",s_player=C10092)),MAX(F$1:F10091)+1,0)</f>
        <v>0</v>
      </c>
    </row>
    <row r="10093" spans="1:6">
      <c r="A10093" s="20">
        <v>1997</v>
      </c>
      <c r="B10093" s="15" t="s">
        <v>64</v>
      </c>
      <c r="C10093" s="15" t="s">
        <v>6194</v>
      </c>
      <c r="D10093" s="24">
        <v>254000</v>
      </c>
      <c r="E10093" t="str">
        <f>IF(D10093&lt;VLOOKUP(A10093,Min!A:B,2,FALSE),"Y","")</f>
        <v/>
      </c>
      <c r="F10093">
        <f>IF(AND(OR(s_tmchk="all",IF(ISERROR(MATCH(B10093,s_teams,0)),FALSE,TRUE)),OR(s_minsal="",s_minsal&lt;=D10093),OR(s_maxsal="",s_maxsal&gt;=D10093),OR(s_minyr="",s_minyr&lt;=A10093),OR(s_maxyr="",s_maxyr&gt;=A10093),OR(s_player="",s_player=C10093)),MAX(F$1:F10092)+1,0)</f>
        <v>0</v>
      </c>
    </row>
    <row r="10094" spans="1:6">
      <c r="A10094" s="20">
        <v>1997</v>
      </c>
      <c r="B10094" s="15" t="s">
        <v>64</v>
      </c>
      <c r="C10094" s="15" t="s">
        <v>6101</v>
      </c>
      <c r="D10094" s="24">
        <v>247500</v>
      </c>
      <c r="E10094" t="str">
        <f>IF(D10094&lt;VLOOKUP(A10094,Min!A:B,2,FALSE),"Y","")</f>
        <v/>
      </c>
      <c r="F10094">
        <f>IF(AND(OR(s_tmchk="all",IF(ISERROR(MATCH(B10094,s_teams,0)),FALSE,TRUE)),OR(s_minsal="",s_minsal&lt;=D10094),OR(s_maxsal="",s_maxsal&gt;=D10094),OR(s_minyr="",s_minyr&lt;=A10094),OR(s_maxyr="",s_maxyr&gt;=A10094),OR(s_player="",s_player=C10094)),MAX(F$1:F10093)+1,0)</f>
        <v>0</v>
      </c>
    </row>
    <row r="10095" spans="1:6">
      <c r="A10095" s="20">
        <v>1997</v>
      </c>
      <c r="B10095" s="15" t="s">
        <v>64</v>
      </c>
      <c r="C10095" s="15" t="s">
        <v>5517</v>
      </c>
      <c r="D10095" s="24">
        <v>184100</v>
      </c>
      <c r="E10095" t="str">
        <f>IF(D10095&lt;VLOOKUP(A10095,Min!A:B,2,FALSE),"Y","")</f>
        <v>Y</v>
      </c>
      <c r="F10095">
        <f>IF(AND(OR(s_tmchk="all",IF(ISERROR(MATCH(B10095,s_teams,0)),FALSE,TRUE)),OR(s_minsal="",s_minsal&lt;=D10095),OR(s_maxsal="",s_maxsal&gt;=D10095),OR(s_minyr="",s_minyr&lt;=A10095),OR(s_maxyr="",s_maxyr&gt;=A10095),OR(s_player="",s_player=C10095)),MAX(F$1:F10094)+1,0)</f>
        <v>0</v>
      </c>
    </row>
    <row r="10096" spans="1:6">
      <c r="A10096" s="20">
        <v>1997</v>
      </c>
      <c r="B10096" s="15" t="s">
        <v>64</v>
      </c>
      <c r="C10096" s="15" t="s">
        <v>5868</v>
      </c>
      <c r="D10096" s="24">
        <v>166000</v>
      </c>
      <c r="E10096" t="str">
        <f>IF(D10096&lt;VLOOKUP(A10096,Min!A:B,2,FALSE),"Y","")</f>
        <v>Y</v>
      </c>
      <c r="F10096">
        <f>IF(AND(OR(s_tmchk="all",IF(ISERROR(MATCH(B10096,s_teams,0)),FALSE,TRUE)),OR(s_minsal="",s_minsal&lt;=D10096),OR(s_maxsal="",s_maxsal&gt;=D10096),OR(s_minyr="",s_minyr&lt;=A10096),OR(s_maxyr="",s_maxyr&gt;=A10096),OR(s_player="",s_player=C10096)),MAX(F$1:F10095)+1,0)</f>
        <v>0</v>
      </c>
    </row>
    <row r="10097" spans="1:6">
      <c r="A10097" s="20">
        <v>1997</v>
      </c>
      <c r="B10097" s="15" t="s">
        <v>67</v>
      </c>
      <c r="C10097" s="15" t="s">
        <v>5483</v>
      </c>
      <c r="D10097" s="24">
        <v>5004000</v>
      </c>
      <c r="E10097" t="str">
        <f>IF(D10097&lt;VLOOKUP(A10097,Min!A:B,2,FALSE),"Y","")</f>
        <v/>
      </c>
      <c r="F10097">
        <f>IF(AND(OR(s_tmchk="all",IF(ISERROR(MATCH(B10097,s_teams,0)),FALSE,TRUE)),OR(s_minsal="",s_minsal&lt;=D10097),OR(s_maxsal="",s_maxsal&gt;=D10097),OR(s_minyr="",s_minyr&lt;=A10097),OR(s_maxyr="",s_maxyr&gt;=A10097),OR(s_player="",s_player=C10097)),MAX(F$1:F10096)+1,0)</f>
        <v>0</v>
      </c>
    </row>
    <row r="10098" spans="1:6">
      <c r="A10098" s="20">
        <v>1997</v>
      </c>
      <c r="B10098" s="15" t="s">
        <v>67</v>
      </c>
      <c r="C10098" s="15" t="s">
        <v>4547</v>
      </c>
      <c r="D10098" s="24">
        <v>5000000</v>
      </c>
      <c r="E10098" t="str">
        <f>IF(D10098&lt;VLOOKUP(A10098,Min!A:B,2,FALSE),"Y","")</f>
        <v/>
      </c>
      <c r="F10098">
        <f>IF(AND(OR(s_tmchk="all",IF(ISERROR(MATCH(B10098,s_teams,0)),FALSE,TRUE)),OR(s_minsal="",s_minsal&lt;=D10098),OR(s_maxsal="",s_maxsal&gt;=D10098),OR(s_minyr="",s_minyr&lt;=A10098),OR(s_maxyr="",s_maxyr&gt;=A10098),OR(s_player="",s_player=C10098)),MAX(F$1:F10097)+1,0)</f>
        <v>0</v>
      </c>
    </row>
    <row r="10099" spans="1:6">
      <c r="A10099" s="20">
        <v>1997</v>
      </c>
      <c r="B10099" s="15" t="s">
        <v>67</v>
      </c>
      <c r="C10099" s="15" t="s">
        <v>5754</v>
      </c>
      <c r="D10099" s="24">
        <v>3000000</v>
      </c>
      <c r="E10099" t="str">
        <f>IF(D10099&lt;VLOOKUP(A10099,Min!A:B,2,FALSE),"Y","")</f>
        <v/>
      </c>
      <c r="F10099">
        <f>IF(AND(OR(s_tmchk="all",IF(ISERROR(MATCH(B10099,s_teams,0)),FALSE,TRUE)),OR(s_minsal="",s_minsal&lt;=D10099),OR(s_maxsal="",s_maxsal&gt;=D10099),OR(s_minyr="",s_minyr&lt;=A10099),OR(s_maxyr="",s_maxyr&gt;=A10099),OR(s_player="",s_player=C10099)),MAX(F$1:F10098)+1,0)</f>
        <v>0</v>
      </c>
    </row>
    <row r="10100" spans="1:6">
      <c r="A10100" s="20">
        <v>1997</v>
      </c>
      <c r="B10100" s="15" t="s">
        <v>67</v>
      </c>
      <c r="C10100" s="15" t="s">
        <v>4759</v>
      </c>
      <c r="D10100" s="24">
        <v>2600000</v>
      </c>
      <c r="E10100" t="str">
        <f>IF(D10100&lt;VLOOKUP(A10100,Min!A:B,2,FALSE),"Y","")</f>
        <v/>
      </c>
      <c r="F10100">
        <f>IF(AND(OR(s_tmchk="all",IF(ISERROR(MATCH(B10100,s_teams,0)),FALSE,TRUE)),OR(s_minsal="",s_minsal&lt;=D10100),OR(s_maxsal="",s_maxsal&gt;=D10100),OR(s_minyr="",s_minyr&lt;=A10100),OR(s_maxyr="",s_maxyr&gt;=A10100),OR(s_player="",s_player=C10100)),MAX(F$1:F10099)+1,0)</f>
        <v>0</v>
      </c>
    </row>
    <row r="10101" spans="1:6">
      <c r="A10101" s="20">
        <v>1997</v>
      </c>
      <c r="B10101" s="15" t="s">
        <v>67</v>
      </c>
      <c r="C10101" s="15" t="s">
        <v>4772</v>
      </c>
      <c r="D10101" s="24">
        <v>2600000</v>
      </c>
      <c r="E10101" t="str">
        <f>IF(D10101&lt;VLOOKUP(A10101,Min!A:B,2,FALSE),"Y","")</f>
        <v/>
      </c>
      <c r="F10101">
        <f>IF(AND(OR(s_tmchk="all",IF(ISERROR(MATCH(B10101,s_teams,0)),FALSE,TRUE)),OR(s_minsal="",s_minsal&lt;=D10101),OR(s_maxsal="",s_maxsal&gt;=D10101),OR(s_minyr="",s_minyr&lt;=A10101),OR(s_maxyr="",s_maxyr&gt;=A10101),OR(s_player="",s_player=C10101)),MAX(F$1:F10100)+1,0)</f>
        <v>0</v>
      </c>
    </row>
    <row r="10102" spans="1:6">
      <c r="A10102" s="20">
        <v>1997</v>
      </c>
      <c r="B10102" s="15" t="s">
        <v>67</v>
      </c>
      <c r="C10102" s="15" t="s">
        <v>5343</v>
      </c>
      <c r="D10102" s="24">
        <v>1913000</v>
      </c>
      <c r="E10102" t="str">
        <f>IF(D10102&lt;VLOOKUP(A10102,Min!A:B,2,FALSE),"Y","")</f>
        <v/>
      </c>
      <c r="F10102">
        <f>IF(AND(OR(s_tmchk="all",IF(ISERROR(MATCH(B10102,s_teams,0)),FALSE,TRUE)),OR(s_minsal="",s_minsal&lt;=D10102),OR(s_maxsal="",s_maxsal&gt;=D10102),OR(s_minyr="",s_minyr&lt;=A10102),OR(s_maxyr="",s_maxyr&gt;=A10102),OR(s_player="",s_player=C10102)),MAX(F$1:F10101)+1,0)</f>
        <v>0</v>
      </c>
    </row>
    <row r="10103" spans="1:6">
      <c r="A10103" s="20">
        <v>1997</v>
      </c>
      <c r="B10103" s="15" t="s">
        <v>67</v>
      </c>
      <c r="C10103" s="15" t="s">
        <v>4726</v>
      </c>
      <c r="D10103" s="24">
        <v>1193000</v>
      </c>
      <c r="E10103" t="str">
        <f>IF(D10103&lt;VLOOKUP(A10103,Min!A:B,2,FALSE),"Y","")</f>
        <v/>
      </c>
      <c r="F10103">
        <f>IF(AND(OR(s_tmchk="all",IF(ISERROR(MATCH(B10103,s_teams,0)),FALSE,TRUE)),OR(s_minsal="",s_minsal&lt;=D10103),OR(s_maxsal="",s_maxsal&gt;=D10103),OR(s_minyr="",s_minyr&lt;=A10103),OR(s_maxyr="",s_maxyr&gt;=A10103),OR(s_player="",s_player=C10103)),MAX(F$1:F10102)+1,0)</f>
        <v>0</v>
      </c>
    </row>
    <row r="10104" spans="1:6">
      <c r="A10104" s="20">
        <v>1997</v>
      </c>
      <c r="B10104" s="15" t="s">
        <v>67</v>
      </c>
      <c r="C10104" s="15" t="s">
        <v>4764</v>
      </c>
      <c r="D10104" s="24">
        <v>888000</v>
      </c>
      <c r="E10104" t="str">
        <f>IF(D10104&lt;VLOOKUP(A10104,Min!A:B,2,FALSE),"Y","")</f>
        <v/>
      </c>
      <c r="F10104">
        <f>IF(AND(OR(s_tmchk="all",IF(ISERROR(MATCH(B10104,s_teams,0)),FALSE,TRUE)),OR(s_minsal="",s_minsal&lt;=D10104),OR(s_maxsal="",s_maxsal&gt;=D10104),OR(s_minyr="",s_minyr&lt;=A10104),OR(s_maxyr="",s_maxyr&gt;=A10104),OR(s_player="",s_player=C10104)),MAX(F$1:F10103)+1,0)</f>
        <v>0</v>
      </c>
    </row>
    <row r="10105" spans="1:6">
      <c r="A10105" s="20">
        <v>1997</v>
      </c>
      <c r="B10105" s="15" t="s">
        <v>67</v>
      </c>
      <c r="C10105" s="15" t="s">
        <v>5347</v>
      </c>
      <c r="D10105" s="24">
        <v>785000</v>
      </c>
      <c r="E10105" t="str">
        <f>IF(D10105&lt;VLOOKUP(A10105,Min!A:B,2,FALSE),"Y","")</f>
        <v/>
      </c>
      <c r="F10105">
        <f>IF(AND(OR(s_tmchk="all",IF(ISERROR(MATCH(B10105,s_teams,0)),FALSE,TRUE)),OR(s_minsal="",s_minsal&lt;=D10105),OR(s_maxsal="",s_maxsal&gt;=D10105),OR(s_minyr="",s_minyr&lt;=A10105),OR(s_maxyr="",s_maxyr&gt;=A10105),OR(s_player="",s_player=C10105)),MAX(F$1:F10104)+1,0)</f>
        <v>0</v>
      </c>
    </row>
    <row r="10106" spans="1:6">
      <c r="A10106" s="20">
        <v>1997</v>
      </c>
      <c r="B10106" s="15" t="s">
        <v>67</v>
      </c>
      <c r="C10106" s="15" t="s">
        <v>5158</v>
      </c>
      <c r="D10106" s="24">
        <v>757000</v>
      </c>
      <c r="E10106" t="str">
        <f>IF(D10106&lt;VLOOKUP(A10106,Min!A:B,2,FALSE),"Y","")</f>
        <v/>
      </c>
      <c r="F10106">
        <f>IF(AND(OR(s_tmchk="all",IF(ISERROR(MATCH(B10106,s_teams,0)),FALSE,TRUE)),OR(s_minsal="",s_minsal&lt;=D10106),OR(s_maxsal="",s_maxsal&gt;=D10106),OR(s_minyr="",s_minyr&lt;=A10106),OR(s_maxyr="",s_maxyr&gt;=A10106),OR(s_player="",s_player=C10106)),MAX(F$1:F10105)+1,0)</f>
        <v>0</v>
      </c>
    </row>
    <row r="10107" spans="1:6">
      <c r="A10107" s="20">
        <v>1997</v>
      </c>
      <c r="B10107" s="15" t="s">
        <v>67</v>
      </c>
      <c r="C10107" s="15" t="s">
        <v>6170</v>
      </c>
      <c r="D10107" s="24">
        <v>750000</v>
      </c>
      <c r="E10107" t="str">
        <f>IF(D10107&lt;VLOOKUP(A10107,Min!A:B,2,FALSE),"Y","")</f>
        <v/>
      </c>
      <c r="F10107">
        <f>IF(AND(OR(s_tmchk="all",IF(ISERROR(MATCH(B10107,s_teams,0)),FALSE,TRUE)),OR(s_minsal="",s_minsal&lt;=D10107),OR(s_maxsal="",s_maxsal&gt;=D10107),OR(s_minyr="",s_minyr&lt;=A10107),OR(s_maxyr="",s_maxyr&gt;=A10107),OR(s_player="",s_player=C10107)),MAX(F$1:F10106)+1,0)</f>
        <v>0</v>
      </c>
    </row>
    <row r="10108" spans="1:6">
      <c r="A10108" s="20">
        <v>1997</v>
      </c>
      <c r="B10108" s="15" t="s">
        <v>67</v>
      </c>
      <c r="C10108" s="15" t="s">
        <v>4988</v>
      </c>
      <c r="D10108" s="24">
        <v>691000</v>
      </c>
      <c r="E10108" t="str">
        <f>IF(D10108&lt;VLOOKUP(A10108,Min!A:B,2,FALSE),"Y","")</f>
        <v/>
      </c>
      <c r="F10108">
        <f>IF(AND(OR(s_tmchk="all",IF(ISERROR(MATCH(B10108,s_teams,0)),FALSE,TRUE)),OR(s_minsal="",s_minsal&lt;=D10108),OR(s_maxsal="",s_maxsal&gt;=D10108),OR(s_minyr="",s_minyr&lt;=A10108),OR(s_maxyr="",s_maxyr&gt;=A10108),OR(s_player="",s_player=C10108)),MAX(F$1:F10107)+1,0)</f>
        <v>0</v>
      </c>
    </row>
    <row r="10109" spans="1:6">
      <c r="A10109" s="20">
        <v>1997</v>
      </c>
      <c r="B10109" s="15" t="s">
        <v>67</v>
      </c>
      <c r="C10109" s="15" t="s">
        <v>4785</v>
      </c>
      <c r="D10109" s="24">
        <v>247500</v>
      </c>
      <c r="E10109" t="str">
        <f>IF(D10109&lt;VLOOKUP(A10109,Min!A:B,2,FALSE),"Y","")</f>
        <v/>
      </c>
      <c r="F10109">
        <f>IF(AND(OR(s_tmchk="all",IF(ISERROR(MATCH(B10109,s_teams,0)),FALSE,TRUE)),OR(s_minsal="",s_minsal&lt;=D10109),OR(s_maxsal="",s_maxsal&gt;=D10109),OR(s_minyr="",s_minyr&lt;=A10109),OR(s_maxyr="",s_maxyr&gt;=A10109),OR(s_player="",s_player=C10109)),MAX(F$1:F10108)+1,0)</f>
        <v>0</v>
      </c>
    </row>
    <row r="10110" spans="1:6">
      <c r="A10110" s="20">
        <v>1997</v>
      </c>
      <c r="B10110" s="15" t="s">
        <v>67</v>
      </c>
      <c r="C10110" s="15" t="s">
        <v>5046</v>
      </c>
      <c r="D10110" s="24">
        <v>247500</v>
      </c>
      <c r="E10110" t="str">
        <f>IF(D10110&lt;VLOOKUP(A10110,Min!A:B,2,FALSE),"Y","")</f>
        <v/>
      </c>
      <c r="F10110">
        <f>IF(AND(OR(s_tmchk="all",IF(ISERROR(MATCH(B10110,s_teams,0)),FALSE,TRUE)),OR(s_minsal="",s_minsal&lt;=D10110),OR(s_maxsal="",s_maxsal&gt;=D10110),OR(s_minyr="",s_minyr&lt;=A10110),OR(s_maxyr="",s_maxyr&gt;=A10110),OR(s_player="",s_player=C10110)),MAX(F$1:F10109)+1,0)</f>
        <v>0</v>
      </c>
    </row>
    <row r="10111" spans="1:6">
      <c r="A10111" s="20">
        <v>1997</v>
      </c>
      <c r="B10111" s="15" t="s">
        <v>67</v>
      </c>
      <c r="C10111" s="15" t="s">
        <v>5933</v>
      </c>
      <c r="D10111" s="24">
        <v>247500</v>
      </c>
      <c r="E10111" t="str">
        <f>IF(D10111&lt;VLOOKUP(A10111,Min!A:B,2,FALSE),"Y","")</f>
        <v/>
      </c>
      <c r="F10111">
        <f>IF(AND(OR(s_tmchk="all",IF(ISERROR(MATCH(B10111,s_teams,0)),FALSE,TRUE)),OR(s_minsal="",s_minsal&lt;=D10111),OR(s_maxsal="",s_maxsal&gt;=D10111),OR(s_minyr="",s_minyr&lt;=A10111),OR(s_maxyr="",s_maxyr&gt;=A10111),OR(s_player="",s_player=C10111)),MAX(F$1:F10110)+1,0)</f>
        <v>0</v>
      </c>
    </row>
    <row r="10112" spans="1:6">
      <c r="A10112" s="20">
        <v>1997</v>
      </c>
      <c r="B10112" s="15" t="s">
        <v>73</v>
      </c>
      <c r="C10112" s="15" t="s">
        <v>5161</v>
      </c>
      <c r="D10112" s="24">
        <v>14857000</v>
      </c>
      <c r="E10112" t="str">
        <f>IF(D10112&lt;VLOOKUP(A10112,Min!A:B,2,FALSE),"Y","")</f>
        <v/>
      </c>
      <c r="F10112">
        <f>IF(AND(OR(s_tmchk="all",IF(ISERROR(MATCH(B10112,s_teams,0)),FALSE,TRUE)),OR(s_minsal="",s_minsal&lt;=D10112),OR(s_maxsal="",s_maxsal&gt;=D10112),OR(s_minyr="",s_minyr&lt;=A10112),OR(s_maxyr="",s_maxyr&gt;=A10112),OR(s_player="",s_player=C10112)),MAX(F$1:F10111)+1,0)</f>
        <v>0</v>
      </c>
    </row>
    <row r="10113" spans="1:6">
      <c r="A10113" s="20">
        <v>1997</v>
      </c>
      <c r="B10113" s="15" t="s">
        <v>73</v>
      </c>
      <c r="C10113" s="15" t="s">
        <v>4585</v>
      </c>
      <c r="D10113" s="24">
        <v>6655000</v>
      </c>
      <c r="E10113" t="str">
        <f>IF(D10113&lt;VLOOKUP(A10113,Min!A:B,2,FALSE),"Y","")</f>
        <v/>
      </c>
      <c r="F10113">
        <f>IF(AND(OR(s_tmchk="all",IF(ISERROR(MATCH(B10113,s_teams,0)),FALSE,TRUE)),OR(s_minsal="",s_minsal&lt;=D10113),OR(s_maxsal="",s_maxsal&gt;=D10113),OR(s_minyr="",s_minyr&lt;=A10113),OR(s_maxyr="",s_maxyr&gt;=A10113),OR(s_player="",s_player=C10113)),MAX(F$1:F10112)+1,0)</f>
        <v>0</v>
      </c>
    </row>
    <row r="10114" spans="1:6">
      <c r="A10114" s="20">
        <v>1997</v>
      </c>
      <c r="B10114" s="15" t="s">
        <v>73</v>
      </c>
      <c r="C10114" s="15" t="s">
        <v>4708</v>
      </c>
      <c r="D10114" s="24">
        <v>4000000</v>
      </c>
      <c r="E10114" t="str">
        <f>IF(D10114&lt;VLOOKUP(A10114,Min!A:B,2,FALSE),"Y","")</f>
        <v/>
      </c>
      <c r="F10114">
        <f>IF(AND(OR(s_tmchk="all",IF(ISERROR(MATCH(B10114,s_teams,0)),FALSE,TRUE)),OR(s_minsal="",s_minsal&lt;=D10114),OR(s_maxsal="",s_maxsal&gt;=D10114),OR(s_minyr="",s_minyr&lt;=A10114),OR(s_maxyr="",s_maxyr&gt;=A10114),OR(s_player="",s_player=C10114)),MAX(F$1:F10113)+1,0)</f>
        <v>0</v>
      </c>
    </row>
    <row r="10115" spans="1:6">
      <c r="A10115" s="20">
        <v>1997</v>
      </c>
      <c r="B10115" s="15" t="s">
        <v>73</v>
      </c>
      <c r="C10115" s="15" t="s">
        <v>5716</v>
      </c>
      <c r="D10115" s="24">
        <v>3790000</v>
      </c>
      <c r="E10115" t="str">
        <f>IF(D10115&lt;VLOOKUP(A10115,Min!A:B,2,FALSE),"Y","")</f>
        <v/>
      </c>
      <c r="F10115">
        <f>IF(AND(OR(s_tmchk="all",IF(ISERROR(MATCH(B10115,s_teams,0)),FALSE,TRUE)),OR(s_minsal="",s_minsal&lt;=D10115),OR(s_maxsal="",s_maxsal&gt;=D10115),OR(s_minyr="",s_minyr&lt;=A10115),OR(s_maxyr="",s_maxyr&gt;=A10115),OR(s_player="",s_player=C10115)),MAX(F$1:F10114)+1,0)</f>
        <v>0</v>
      </c>
    </row>
    <row r="10116" spans="1:6">
      <c r="A10116" s="20">
        <v>1997</v>
      </c>
      <c r="B10116" s="15" t="s">
        <v>73</v>
      </c>
      <c r="C10116" s="15" t="s">
        <v>5895</v>
      </c>
      <c r="D10116" s="24">
        <v>3752000</v>
      </c>
      <c r="E10116" t="str">
        <f>IF(D10116&lt;VLOOKUP(A10116,Min!A:B,2,FALSE),"Y","")</f>
        <v/>
      </c>
      <c r="F10116">
        <f>IF(AND(OR(s_tmchk="all",IF(ISERROR(MATCH(B10116,s_teams,0)),FALSE,TRUE)),OR(s_minsal="",s_minsal&lt;=D10116),OR(s_maxsal="",s_maxsal&gt;=D10116),OR(s_minyr="",s_minyr&lt;=A10116),OR(s_maxyr="",s_maxyr&gt;=A10116),OR(s_player="",s_player=C10116)),MAX(F$1:F10115)+1,0)</f>
        <v>0</v>
      </c>
    </row>
    <row r="10117" spans="1:6">
      <c r="A10117" s="20">
        <v>1997</v>
      </c>
      <c r="B10117" s="15" t="s">
        <v>73</v>
      </c>
      <c r="C10117" s="15" t="s">
        <v>4934</v>
      </c>
      <c r="D10117" s="24">
        <v>3000000</v>
      </c>
      <c r="E10117" t="str">
        <f>IF(D10117&lt;VLOOKUP(A10117,Min!A:B,2,FALSE),"Y","")</f>
        <v/>
      </c>
      <c r="F10117">
        <f>IF(AND(OR(s_tmchk="all",IF(ISERROR(MATCH(B10117,s_teams,0)),FALSE,TRUE)),OR(s_minsal="",s_minsal&lt;=D10117),OR(s_maxsal="",s_maxsal&gt;=D10117),OR(s_minyr="",s_minyr&lt;=A10117),OR(s_maxyr="",s_maxyr&gt;=A10117),OR(s_player="",s_player=C10117)),MAX(F$1:F10116)+1,0)</f>
        <v>0</v>
      </c>
    </row>
    <row r="10118" spans="1:6">
      <c r="A10118" s="20">
        <v>1997</v>
      </c>
      <c r="B10118" s="15" t="s">
        <v>73</v>
      </c>
      <c r="C10118" s="15" t="s">
        <v>4815</v>
      </c>
      <c r="D10118" s="24">
        <v>1040000</v>
      </c>
      <c r="E10118" t="str">
        <f>IF(D10118&lt;VLOOKUP(A10118,Min!A:B,2,FALSE),"Y","")</f>
        <v/>
      </c>
      <c r="F10118">
        <f>IF(AND(OR(s_tmchk="all",IF(ISERROR(MATCH(B10118,s_teams,0)),FALSE,TRUE)),OR(s_minsal="",s_minsal&lt;=D10118),OR(s_maxsal="",s_maxsal&gt;=D10118),OR(s_minyr="",s_minyr&lt;=A10118),OR(s_maxyr="",s_maxyr&gt;=A10118),OR(s_player="",s_player=C10118)),MAX(F$1:F10117)+1,0)</f>
        <v>0</v>
      </c>
    </row>
    <row r="10119" spans="1:6">
      <c r="A10119" s="20">
        <v>1997</v>
      </c>
      <c r="B10119" s="15" t="s">
        <v>73</v>
      </c>
      <c r="C10119" s="15" t="s">
        <v>4911</v>
      </c>
      <c r="D10119" s="24">
        <v>614000</v>
      </c>
      <c r="E10119" t="str">
        <f>IF(D10119&lt;VLOOKUP(A10119,Min!A:B,2,FALSE),"Y","")</f>
        <v/>
      </c>
      <c r="F10119">
        <f>IF(AND(OR(s_tmchk="all",IF(ISERROR(MATCH(B10119,s_teams,0)),FALSE,TRUE)),OR(s_minsal="",s_minsal&lt;=D10119),OR(s_maxsal="",s_maxsal&gt;=D10119),OR(s_minyr="",s_minyr&lt;=A10119),OR(s_maxyr="",s_maxyr&gt;=A10119),OR(s_player="",s_player=C10119)),MAX(F$1:F10118)+1,0)</f>
        <v>0</v>
      </c>
    </row>
    <row r="10120" spans="1:6">
      <c r="A10120" s="20">
        <v>1997</v>
      </c>
      <c r="B10120" s="15" t="s">
        <v>73</v>
      </c>
      <c r="C10120" s="15" t="s">
        <v>4866</v>
      </c>
      <c r="D10120" s="24">
        <v>575000</v>
      </c>
      <c r="E10120" t="str">
        <f>IF(D10120&lt;VLOOKUP(A10120,Min!A:B,2,FALSE),"Y","")</f>
        <v/>
      </c>
      <c r="F10120">
        <f>IF(AND(OR(s_tmchk="all",IF(ISERROR(MATCH(B10120,s_teams,0)),FALSE,TRUE)),OR(s_minsal="",s_minsal&lt;=D10120),OR(s_maxsal="",s_maxsal&gt;=D10120),OR(s_minyr="",s_minyr&lt;=A10120),OR(s_maxyr="",s_maxyr&gt;=A10120),OR(s_player="",s_player=C10120)),MAX(F$1:F10119)+1,0)</f>
        <v>0</v>
      </c>
    </row>
    <row r="10121" spans="1:6">
      <c r="A10121" s="20">
        <v>1997</v>
      </c>
      <c r="B10121" s="15" t="s">
        <v>73</v>
      </c>
      <c r="C10121" s="15" t="s">
        <v>4701</v>
      </c>
      <c r="D10121" s="24">
        <v>551000</v>
      </c>
      <c r="E10121" t="str">
        <f>IF(D10121&lt;VLOOKUP(A10121,Min!A:B,2,FALSE),"Y","")</f>
        <v/>
      </c>
      <c r="F10121">
        <f>IF(AND(OR(s_tmchk="all",IF(ISERROR(MATCH(B10121,s_teams,0)),FALSE,TRUE)),OR(s_minsal="",s_minsal&lt;=D10121),OR(s_maxsal="",s_maxsal&gt;=D10121),OR(s_minyr="",s_minyr&lt;=A10121),OR(s_maxyr="",s_maxyr&gt;=A10121),OR(s_player="",s_player=C10121)),MAX(F$1:F10120)+1,0)</f>
        <v>0</v>
      </c>
    </row>
    <row r="10122" spans="1:6">
      <c r="A10122" s="20">
        <v>1997</v>
      </c>
      <c r="B10122" s="15" t="s">
        <v>73</v>
      </c>
      <c r="C10122" s="15" t="s">
        <v>4889</v>
      </c>
      <c r="D10122" s="24">
        <v>410000</v>
      </c>
      <c r="E10122" t="str">
        <f>IF(D10122&lt;VLOOKUP(A10122,Min!A:B,2,FALSE),"Y","")</f>
        <v/>
      </c>
      <c r="F10122">
        <f>IF(AND(OR(s_tmchk="all",IF(ISERROR(MATCH(B10122,s_teams,0)),FALSE,TRUE)),OR(s_minsal="",s_minsal&lt;=D10122),OR(s_maxsal="",s_maxsal&gt;=D10122),OR(s_minyr="",s_minyr&lt;=A10122),OR(s_maxyr="",s_maxyr&gt;=A10122),OR(s_player="",s_player=C10122)),MAX(F$1:F10121)+1,0)</f>
        <v>0</v>
      </c>
    </row>
    <row r="10123" spans="1:6">
      <c r="A10123" s="20">
        <v>1997</v>
      </c>
      <c r="B10123" s="15" t="s">
        <v>73</v>
      </c>
      <c r="C10123" s="15" t="s">
        <v>4942</v>
      </c>
      <c r="D10123" s="24">
        <v>247500</v>
      </c>
      <c r="E10123" t="str">
        <f>IF(D10123&lt;VLOOKUP(A10123,Min!A:B,2,FALSE),"Y","")</f>
        <v/>
      </c>
      <c r="F10123">
        <f>IF(AND(OR(s_tmchk="all",IF(ISERROR(MATCH(B10123,s_teams,0)),FALSE,TRUE)),OR(s_minsal="",s_minsal&lt;=D10123),OR(s_maxsal="",s_maxsal&gt;=D10123),OR(s_minyr="",s_minyr&lt;=A10123),OR(s_maxyr="",s_maxyr&gt;=A10123),OR(s_player="",s_player=C10123)),MAX(F$1:F10122)+1,0)</f>
        <v>0</v>
      </c>
    </row>
    <row r="10124" spans="1:6">
      <c r="A10124" s="20">
        <v>1997</v>
      </c>
      <c r="B10124" s="15" t="s">
        <v>73</v>
      </c>
      <c r="C10124" s="15" t="s">
        <v>5117</v>
      </c>
      <c r="D10124" s="24">
        <v>247500</v>
      </c>
      <c r="E10124" t="str">
        <f>IF(D10124&lt;VLOOKUP(A10124,Min!A:B,2,FALSE),"Y","")</f>
        <v/>
      </c>
      <c r="F10124">
        <f>IF(AND(OR(s_tmchk="all",IF(ISERROR(MATCH(B10124,s_teams,0)),FALSE,TRUE)),OR(s_minsal="",s_minsal&lt;=D10124),OR(s_maxsal="",s_maxsal&gt;=D10124),OR(s_minyr="",s_minyr&lt;=A10124),OR(s_maxyr="",s_maxyr&gt;=A10124),OR(s_player="",s_player=C10124)),MAX(F$1:F10123)+1,0)</f>
        <v>0</v>
      </c>
    </row>
    <row r="10125" spans="1:6">
      <c r="A10125" s="20">
        <v>1997</v>
      </c>
      <c r="B10125" s="15" t="s">
        <v>73</v>
      </c>
      <c r="C10125" s="15" t="s">
        <v>4559</v>
      </c>
      <c r="D10125" s="24">
        <v>220000</v>
      </c>
      <c r="E10125" t="str">
        <f>IF(D10125&lt;VLOOKUP(A10125,Min!A:B,2,FALSE),"Y","")</f>
        <v/>
      </c>
      <c r="F10125">
        <f>IF(AND(OR(s_tmchk="all",IF(ISERROR(MATCH(B10125,s_teams,0)),FALSE,TRUE)),OR(s_minsal="",s_minsal&lt;=D10125),OR(s_maxsal="",s_maxsal&gt;=D10125),OR(s_minyr="",s_minyr&lt;=A10125),OR(s_maxyr="",s_maxyr&gt;=A10125),OR(s_player="",s_player=C10125)),MAX(F$1:F10124)+1,0)</f>
        <v>0</v>
      </c>
    </row>
    <row r="10126" spans="1:6">
      <c r="A10126" s="20">
        <v>1997</v>
      </c>
      <c r="B10126" s="15" t="s">
        <v>73</v>
      </c>
      <c r="C10126" s="15" t="s">
        <v>5425</v>
      </c>
      <c r="D10126" s="24">
        <v>190100</v>
      </c>
      <c r="E10126" t="str">
        <f>IF(D10126&lt;VLOOKUP(A10126,Min!A:B,2,FALSE),"Y","")</f>
        <v>Y</v>
      </c>
      <c r="F10126">
        <f>IF(AND(OR(s_tmchk="all",IF(ISERROR(MATCH(B10126,s_teams,0)),FALSE,TRUE)),OR(s_minsal="",s_minsal&lt;=D10126),OR(s_maxsal="",s_maxsal&gt;=D10126),OR(s_minyr="",s_minyr&lt;=A10126),OR(s_maxyr="",s_maxyr&gt;=A10126),OR(s_player="",s_player=C10126)),MAX(F$1:F10125)+1,0)</f>
        <v>0</v>
      </c>
    </row>
    <row r="10127" spans="1:6">
      <c r="A10127" s="20">
        <v>1997</v>
      </c>
      <c r="B10127" s="15" t="s">
        <v>75</v>
      </c>
      <c r="C10127" s="15" t="s">
        <v>4948</v>
      </c>
      <c r="D10127" s="24">
        <v>6739000</v>
      </c>
      <c r="E10127" t="str">
        <f>IF(D10127&lt;VLOOKUP(A10127,Min!A:B,2,FALSE),"Y","")</f>
        <v/>
      </c>
      <c r="F10127">
        <f>IF(AND(OR(s_tmchk="all",IF(ISERROR(MATCH(B10127,s_teams,0)),FALSE,TRUE)),OR(s_minsal="",s_minsal&lt;=D10127),OR(s_maxsal="",s_maxsal&gt;=D10127),OR(s_minyr="",s_minyr&lt;=A10127),OR(s_maxyr="",s_maxyr&gt;=A10127),OR(s_player="",s_player=C10127)),MAX(F$1:F10126)+1,0)</f>
        <v>0</v>
      </c>
    </row>
    <row r="10128" spans="1:6">
      <c r="A10128" s="20">
        <v>1997</v>
      </c>
      <c r="B10128" s="15" t="s">
        <v>75</v>
      </c>
      <c r="C10128" s="15" t="s">
        <v>4811</v>
      </c>
      <c r="D10128" s="24">
        <v>3300000</v>
      </c>
      <c r="E10128" t="str">
        <f>IF(D10128&lt;VLOOKUP(A10128,Min!A:B,2,FALSE),"Y","")</f>
        <v/>
      </c>
      <c r="F10128">
        <f>IF(AND(OR(s_tmchk="all",IF(ISERROR(MATCH(B10128,s_teams,0)),FALSE,TRUE)),OR(s_minsal="",s_minsal&lt;=D10128),OR(s_maxsal="",s_maxsal&gt;=D10128),OR(s_minyr="",s_minyr&lt;=A10128),OR(s_maxyr="",s_maxyr&gt;=A10128),OR(s_player="",s_player=C10128)),MAX(F$1:F10127)+1,0)</f>
        <v>0</v>
      </c>
    </row>
    <row r="10129" spans="1:6">
      <c r="A10129" s="20">
        <v>1997</v>
      </c>
      <c r="B10129" s="15" t="s">
        <v>75</v>
      </c>
      <c r="C10129" s="15" t="s">
        <v>5943</v>
      </c>
      <c r="D10129" s="24">
        <v>2400000</v>
      </c>
      <c r="E10129" t="str">
        <f>IF(D10129&lt;VLOOKUP(A10129,Min!A:B,2,FALSE),"Y","")</f>
        <v/>
      </c>
      <c r="F10129">
        <f>IF(AND(OR(s_tmchk="all",IF(ISERROR(MATCH(B10129,s_teams,0)),FALSE,TRUE)),OR(s_minsal="",s_minsal&lt;=D10129),OR(s_maxsal="",s_maxsal&gt;=D10129),OR(s_minyr="",s_minyr&lt;=A10129),OR(s_maxyr="",s_maxyr&gt;=A10129),OR(s_player="",s_player=C10129)),MAX(F$1:F10128)+1,0)</f>
        <v>0</v>
      </c>
    </row>
    <row r="10130" spans="1:6">
      <c r="A10130" s="20">
        <v>1997</v>
      </c>
      <c r="B10130" s="15" t="s">
        <v>75</v>
      </c>
      <c r="C10130" s="15" t="s">
        <v>3691</v>
      </c>
      <c r="D10130" s="24">
        <v>2286000</v>
      </c>
      <c r="E10130" t="str">
        <f>IF(D10130&lt;VLOOKUP(A10130,Min!A:B,2,FALSE),"Y","")</f>
        <v/>
      </c>
      <c r="F10130">
        <f>IF(AND(OR(s_tmchk="all",IF(ISERROR(MATCH(B10130,s_teams,0)),FALSE,TRUE)),OR(s_minsal="",s_minsal&lt;=D10130),OR(s_maxsal="",s_maxsal&gt;=D10130),OR(s_minyr="",s_minyr&lt;=A10130),OR(s_maxyr="",s_maxyr&gt;=A10130),OR(s_player="",s_player=C10130)),MAX(F$1:F10129)+1,0)</f>
        <v>0</v>
      </c>
    </row>
    <row r="10131" spans="1:6">
      <c r="A10131" s="20">
        <v>1997</v>
      </c>
      <c r="B10131" s="15" t="s">
        <v>75</v>
      </c>
      <c r="C10131" s="15" t="s">
        <v>4550</v>
      </c>
      <c r="D10131" s="24">
        <v>2267000</v>
      </c>
      <c r="E10131" t="str">
        <f>IF(D10131&lt;VLOOKUP(A10131,Min!A:B,2,FALSE),"Y","")</f>
        <v/>
      </c>
      <c r="F10131">
        <f>IF(AND(OR(s_tmchk="all",IF(ISERROR(MATCH(B10131,s_teams,0)),FALSE,TRUE)),OR(s_minsal="",s_minsal&lt;=D10131),OR(s_maxsal="",s_maxsal&gt;=D10131),OR(s_minyr="",s_minyr&lt;=A10131),OR(s_maxyr="",s_maxyr&gt;=A10131),OR(s_player="",s_player=C10131)),MAX(F$1:F10130)+1,0)</f>
        <v>0</v>
      </c>
    </row>
    <row r="10132" spans="1:6">
      <c r="A10132" s="20">
        <v>1997</v>
      </c>
      <c r="B10132" s="15" t="s">
        <v>75</v>
      </c>
      <c r="C10132" s="15" t="s">
        <v>4975</v>
      </c>
      <c r="D10132" s="24">
        <v>1780000</v>
      </c>
      <c r="E10132" t="str">
        <f>IF(D10132&lt;VLOOKUP(A10132,Min!A:B,2,FALSE),"Y","")</f>
        <v/>
      </c>
      <c r="F10132">
        <f>IF(AND(OR(s_tmchk="all",IF(ISERROR(MATCH(B10132,s_teams,0)),FALSE,TRUE)),OR(s_minsal="",s_minsal&lt;=D10132),OR(s_maxsal="",s_maxsal&gt;=D10132),OR(s_minyr="",s_minyr&lt;=A10132),OR(s_maxyr="",s_maxyr&gt;=A10132),OR(s_player="",s_player=C10132)),MAX(F$1:F10131)+1,0)</f>
        <v>0</v>
      </c>
    </row>
    <row r="10133" spans="1:6">
      <c r="A10133" s="20">
        <v>1997</v>
      </c>
      <c r="B10133" s="15" t="s">
        <v>75</v>
      </c>
      <c r="C10133" s="15" t="s">
        <v>5642</v>
      </c>
      <c r="D10133" s="24">
        <v>1473000</v>
      </c>
      <c r="E10133" t="str">
        <f>IF(D10133&lt;VLOOKUP(A10133,Min!A:B,2,FALSE),"Y","")</f>
        <v/>
      </c>
      <c r="F10133">
        <f>IF(AND(OR(s_tmchk="all",IF(ISERROR(MATCH(B10133,s_teams,0)),FALSE,TRUE)),OR(s_minsal="",s_minsal&lt;=D10133),OR(s_maxsal="",s_maxsal&gt;=D10133),OR(s_minyr="",s_minyr&lt;=A10133),OR(s_maxyr="",s_maxyr&gt;=A10133),OR(s_player="",s_player=C10133)),MAX(F$1:F10132)+1,0)</f>
        <v>0</v>
      </c>
    </row>
    <row r="10134" spans="1:6">
      <c r="A10134" s="20">
        <v>1997</v>
      </c>
      <c r="B10134" s="15" t="s">
        <v>75</v>
      </c>
      <c r="C10134" s="15" t="s">
        <v>5837</v>
      </c>
      <c r="D10134" s="24">
        <v>1235000</v>
      </c>
      <c r="E10134" t="str">
        <f>IF(D10134&lt;VLOOKUP(A10134,Min!A:B,2,FALSE),"Y","")</f>
        <v/>
      </c>
      <c r="F10134">
        <f>IF(AND(OR(s_tmchk="all",IF(ISERROR(MATCH(B10134,s_teams,0)),FALSE,TRUE)),OR(s_minsal="",s_minsal&lt;=D10134),OR(s_maxsal="",s_maxsal&gt;=D10134),OR(s_minyr="",s_minyr&lt;=A10134),OR(s_maxyr="",s_maxyr&gt;=A10134),OR(s_player="",s_player=C10134)),MAX(F$1:F10133)+1,0)</f>
        <v>0</v>
      </c>
    </row>
    <row r="10135" spans="1:6">
      <c r="A10135" s="20">
        <v>1997</v>
      </c>
      <c r="B10135" s="15" t="s">
        <v>75</v>
      </c>
      <c r="C10135" s="15" t="s">
        <v>5532</v>
      </c>
      <c r="D10135" s="24">
        <v>1200000</v>
      </c>
      <c r="E10135" t="str">
        <f>IF(D10135&lt;VLOOKUP(A10135,Min!A:B,2,FALSE),"Y","")</f>
        <v/>
      </c>
      <c r="F10135">
        <f>IF(AND(OR(s_tmchk="all",IF(ISERROR(MATCH(B10135,s_teams,0)),FALSE,TRUE)),OR(s_minsal="",s_minsal&lt;=D10135),OR(s_maxsal="",s_maxsal&gt;=D10135),OR(s_minyr="",s_minyr&lt;=A10135),OR(s_maxyr="",s_maxyr&gt;=A10135),OR(s_player="",s_player=C10135)),MAX(F$1:F10134)+1,0)</f>
        <v>0</v>
      </c>
    </row>
    <row r="10136" spans="1:6">
      <c r="A10136" s="20">
        <v>1997</v>
      </c>
      <c r="B10136" s="15" t="s">
        <v>75</v>
      </c>
      <c r="C10136" s="15" t="s">
        <v>4996</v>
      </c>
      <c r="D10136" s="24">
        <v>247500</v>
      </c>
      <c r="E10136" t="str">
        <f>IF(D10136&lt;VLOOKUP(A10136,Min!A:B,2,FALSE),"Y","")</f>
        <v/>
      </c>
      <c r="F10136">
        <f>IF(AND(OR(s_tmchk="all",IF(ISERROR(MATCH(B10136,s_teams,0)),FALSE,TRUE)),OR(s_minsal="",s_minsal&lt;=D10136),OR(s_maxsal="",s_maxsal&gt;=D10136),OR(s_minyr="",s_minyr&lt;=A10136),OR(s_maxyr="",s_maxyr&gt;=A10136),OR(s_player="",s_player=C10136)),MAX(F$1:F10135)+1,0)</f>
        <v>0</v>
      </c>
    </row>
    <row r="10137" spans="1:6">
      <c r="A10137" s="20">
        <v>1997</v>
      </c>
      <c r="B10137" s="15" t="s">
        <v>75</v>
      </c>
      <c r="C10137" s="15" t="s">
        <v>5583</v>
      </c>
      <c r="D10137" s="24">
        <v>247500</v>
      </c>
      <c r="E10137" t="str">
        <f>IF(D10137&lt;VLOOKUP(A10137,Min!A:B,2,FALSE),"Y","")</f>
        <v/>
      </c>
      <c r="F10137">
        <f>IF(AND(OR(s_tmchk="all",IF(ISERROR(MATCH(B10137,s_teams,0)),FALSE,TRUE)),OR(s_minsal="",s_minsal&lt;=D10137),OR(s_maxsal="",s_maxsal&gt;=D10137),OR(s_minyr="",s_minyr&lt;=A10137),OR(s_maxyr="",s_maxyr&gt;=A10137),OR(s_player="",s_player=C10137)),MAX(F$1:F10136)+1,0)</f>
        <v>0</v>
      </c>
    </row>
    <row r="10138" spans="1:6">
      <c r="A10138" s="20">
        <v>1997</v>
      </c>
      <c r="B10138" s="15" t="s">
        <v>75</v>
      </c>
      <c r="C10138" s="15" t="s">
        <v>5586</v>
      </c>
      <c r="D10138" s="24">
        <v>247500</v>
      </c>
      <c r="E10138" t="str">
        <f>IF(D10138&lt;VLOOKUP(A10138,Min!A:B,2,FALSE),"Y","")</f>
        <v/>
      </c>
      <c r="F10138">
        <f>IF(AND(OR(s_tmchk="all",IF(ISERROR(MATCH(B10138,s_teams,0)),FALSE,TRUE)),OR(s_minsal="",s_minsal&lt;=D10138),OR(s_maxsal="",s_maxsal&gt;=D10138),OR(s_minyr="",s_minyr&lt;=A10138),OR(s_maxyr="",s_maxyr&gt;=A10138),OR(s_player="",s_player=C10138)),MAX(F$1:F10137)+1,0)</f>
        <v>0</v>
      </c>
    </row>
    <row r="10139" spans="1:6">
      <c r="A10139" s="20">
        <v>1997</v>
      </c>
      <c r="B10139" s="15" t="s">
        <v>75</v>
      </c>
      <c r="C10139" s="15" t="s">
        <v>5589</v>
      </c>
      <c r="D10139" s="24">
        <v>247000</v>
      </c>
      <c r="E10139" t="str">
        <f>IF(D10139&lt;VLOOKUP(A10139,Min!A:B,2,FALSE),"Y","")</f>
        <v/>
      </c>
      <c r="F10139">
        <f>IF(AND(OR(s_tmchk="all",IF(ISERROR(MATCH(B10139,s_teams,0)),FALSE,TRUE)),OR(s_minsal="",s_minsal&lt;=D10139),OR(s_maxsal="",s_maxsal&gt;=D10139),OR(s_minyr="",s_minyr&lt;=A10139),OR(s_maxyr="",s_maxyr&gt;=A10139),OR(s_player="",s_player=C10139)),MAX(F$1:F10138)+1,0)</f>
        <v>0</v>
      </c>
    </row>
    <row r="10140" spans="1:6">
      <c r="A10140" s="20">
        <v>1997</v>
      </c>
      <c r="B10140" s="15" t="s">
        <v>76</v>
      </c>
      <c r="C10140" s="15" t="s">
        <v>5436</v>
      </c>
      <c r="D10140" s="24">
        <v>7000000</v>
      </c>
      <c r="E10140" t="str">
        <f>IF(D10140&lt;VLOOKUP(A10140,Min!A:B,2,FALSE),"Y","")</f>
        <v/>
      </c>
      <c r="F10140">
        <f>IF(AND(OR(s_tmchk="all",IF(ISERROR(MATCH(B10140,s_teams,0)),FALSE,TRUE)),OR(s_minsal="",s_minsal&lt;=D10140),OR(s_maxsal="",s_maxsal&gt;=D10140),OR(s_minyr="",s_minyr&lt;=A10140),OR(s_maxyr="",s_maxyr&gt;=A10140),OR(s_player="",s_player=C10140)),MAX(F$1:F10139)+1,0)</f>
        <v>0</v>
      </c>
    </row>
    <row r="10141" spans="1:6">
      <c r="A10141" s="20">
        <v>1997</v>
      </c>
      <c r="B10141" s="15" t="s">
        <v>76</v>
      </c>
      <c r="C10141" s="15" t="s">
        <v>4877</v>
      </c>
      <c r="D10141" s="24">
        <v>6833000</v>
      </c>
      <c r="E10141" t="str">
        <f>IF(D10141&lt;VLOOKUP(A10141,Min!A:B,2,FALSE),"Y","")</f>
        <v/>
      </c>
      <c r="F10141">
        <f>IF(AND(OR(s_tmchk="all",IF(ISERROR(MATCH(B10141,s_teams,0)),FALSE,TRUE)),OR(s_minsal="",s_minsal&lt;=D10141),OR(s_maxsal="",s_maxsal&gt;=D10141),OR(s_minyr="",s_minyr&lt;=A10141),OR(s_maxyr="",s_maxyr&gt;=A10141),OR(s_player="",s_player=C10141)),MAX(F$1:F10140)+1,0)</f>
        <v>0</v>
      </c>
    </row>
    <row r="10142" spans="1:6">
      <c r="A10142" s="20">
        <v>1997</v>
      </c>
      <c r="B10142" s="15" t="s">
        <v>76</v>
      </c>
      <c r="C10142" s="15" t="s">
        <v>4187</v>
      </c>
      <c r="D10142" s="24">
        <v>4408000</v>
      </c>
      <c r="E10142" t="str">
        <f>IF(D10142&lt;VLOOKUP(A10142,Min!A:B,2,FALSE),"Y","")</f>
        <v/>
      </c>
      <c r="F10142">
        <f>IF(AND(OR(s_tmchk="all",IF(ISERROR(MATCH(B10142,s_teams,0)),FALSE,TRUE)),OR(s_minsal="",s_minsal&lt;=D10142),OR(s_maxsal="",s_maxsal&gt;=D10142),OR(s_minyr="",s_minyr&lt;=A10142),OR(s_maxyr="",s_maxyr&gt;=A10142),OR(s_player="",s_player=C10142)),MAX(F$1:F10141)+1,0)</f>
        <v>0</v>
      </c>
    </row>
    <row r="10143" spans="1:6">
      <c r="A10143" s="20">
        <v>1997</v>
      </c>
      <c r="B10143" s="15" t="s">
        <v>76</v>
      </c>
      <c r="C10143" s="15" t="s">
        <v>5348</v>
      </c>
      <c r="D10143" s="24">
        <v>4151000</v>
      </c>
      <c r="E10143" t="str">
        <f>IF(D10143&lt;VLOOKUP(A10143,Min!A:B,2,FALSE),"Y","")</f>
        <v/>
      </c>
      <c r="F10143">
        <f>IF(AND(OR(s_tmchk="all",IF(ISERROR(MATCH(B10143,s_teams,0)),FALSE,TRUE)),OR(s_minsal="",s_minsal&lt;=D10143),OR(s_maxsal="",s_maxsal&gt;=D10143),OR(s_minyr="",s_minyr&lt;=A10143),OR(s_maxyr="",s_maxyr&gt;=A10143),OR(s_player="",s_player=C10143)),MAX(F$1:F10142)+1,0)</f>
        <v>0</v>
      </c>
    </row>
    <row r="10144" spans="1:6">
      <c r="A10144" s="20">
        <v>1997</v>
      </c>
      <c r="B10144" s="15" t="s">
        <v>76</v>
      </c>
      <c r="C10144" s="15" t="s">
        <v>6174</v>
      </c>
      <c r="D10144" s="24">
        <v>3475000</v>
      </c>
      <c r="E10144" t="str">
        <f>IF(D10144&lt;VLOOKUP(A10144,Min!A:B,2,FALSE),"Y","")</f>
        <v/>
      </c>
      <c r="F10144">
        <f>IF(AND(OR(s_tmchk="all",IF(ISERROR(MATCH(B10144,s_teams,0)),FALSE,TRUE)),OR(s_minsal="",s_minsal&lt;=D10144),OR(s_maxsal="",s_maxsal&gt;=D10144),OR(s_minyr="",s_minyr&lt;=A10144),OR(s_maxyr="",s_maxyr&gt;=A10144),OR(s_player="",s_player=C10144)),MAX(F$1:F10143)+1,0)</f>
        <v>0</v>
      </c>
    </row>
    <row r="10145" spans="1:6">
      <c r="A10145" s="20">
        <v>1997</v>
      </c>
      <c r="B10145" s="15" t="s">
        <v>76</v>
      </c>
      <c r="C10145" s="15" t="s">
        <v>5861</v>
      </c>
      <c r="D10145" s="24">
        <v>1703000</v>
      </c>
      <c r="E10145" t="str">
        <f>IF(D10145&lt;VLOOKUP(A10145,Min!A:B,2,FALSE),"Y","")</f>
        <v/>
      </c>
      <c r="F10145">
        <f>IF(AND(OR(s_tmchk="all",IF(ISERROR(MATCH(B10145,s_teams,0)),FALSE,TRUE)),OR(s_minsal="",s_minsal&lt;=D10145),OR(s_maxsal="",s_maxsal&gt;=D10145),OR(s_minyr="",s_minyr&lt;=A10145),OR(s_maxyr="",s_maxyr&gt;=A10145),OR(s_player="",s_player=C10145)),MAX(F$1:F10144)+1,0)</f>
        <v>0</v>
      </c>
    </row>
    <row r="10146" spans="1:6">
      <c r="A10146" s="20">
        <v>1997</v>
      </c>
      <c r="B10146" s="15" t="s">
        <v>76</v>
      </c>
      <c r="C10146" s="15" t="s">
        <v>5322</v>
      </c>
      <c r="D10146" s="24">
        <v>1235000</v>
      </c>
      <c r="E10146" t="str">
        <f>IF(D10146&lt;VLOOKUP(A10146,Min!A:B,2,FALSE),"Y","")</f>
        <v/>
      </c>
      <c r="F10146">
        <f>IF(AND(OR(s_tmchk="all",IF(ISERROR(MATCH(B10146,s_teams,0)),FALSE,TRUE)),OR(s_minsal="",s_minsal&lt;=D10146),OR(s_maxsal="",s_maxsal&gt;=D10146),OR(s_minyr="",s_minyr&lt;=A10146),OR(s_maxyr="",s_maxyr&gt;=A10146),OR(s_player="",s_player=C10146)),MAX(F$1:F10145)+1,0)</f>
        <v>0</v>
      </c>
    </row>
    <row r="10147" spans="1:6">
      <c r="A10147" s="20">
        <v>1997</v>
      </c>
      <c r="B10147" s="15" t="s">
        <v>76</v>
      </c>
      <c r="C10147" s="15" t="s">
        <v>5611</v>
      </c>
      <c r="D10147" s="24">
        <v>1200000</v>
      </c>
      <c r="E10147" t="str">
        <f>IF(D10147&lt;VLOOKUP(A10147,Min!A:B,2,FALSE),"Y","")</f>
        <v/>
      </c>
      <c r="F10147">
        <f>IF(AND(OR(s_tmchk="all",IF(ISERROR(MATCH(B10147,s_teams,0)),FALSE,TRUE)),OR(s_minsal="",s_minsal&lt;=D10147),OR(s_maxsal="",s_maxsal&gt;=D10147),OR(s_minyr="",s_minyr&lt;=A10147),OR(s_maxyr="",s_maxyr&gt;=A10147),OR(s_player="",s_player=C10147)),MAX(F$1:F10146)+1,0)</f>
        <v>0</v>
      </c>
    </row>
    <row r="10148" spans="1:6">
      <c r="A10148" s="20">
        <v>1997</v>
      </c>
      <c r="B10148" s="15" t="s">
        <v>76</v>
      </c>
      <c r="C10148" s="15" t="s">
        <v>5585</v>
      </c>
      <c r="D10148" s="24">
        <v>1150000</v>
      </c>
      <c r="E10148" t="str">
        <f>IF(D10148&lt;VLOOKUP(A10148,Min!A:B,2,FALSE),"Y","")</f>
        <v/>
      </c>
      <c r="F10148">
        <f>IF(AND(OR(s_tmchk="all",IF(ISERROR(MATCH(B10148,s_teams,0)),FALSE,TRUE)),OR(s_minsal="",s_minsal&lt;=D10148),OR(s_maxsal="",s_maxsal&gt;=D10148),OR(s_minyr="",s_minyr&lt;=A10148),OR(s_maxyr="",s_maxyr&gt;=A10148),OR(s_player="",s_player=C10148)),MAX(F$1:F10147)+1,0)</f>
        <v>0</v>
      </c>
    </row>
    <row r="10149" spans="1:6">
      <c r="A10149" s="20">
        <v>1997</v>
      </c>
      <c r="B10149" s="15" t="s">
        <v>76</v>
      </c>
      <c r="C10149" s="15" t="s">
        <v>6097</v>
      </c>
      <c r="D10149" s="24">
        <v>1120000</v>
      </c>
      <c r="E10149" t="str">
        <f>IF(D10149&lt;VLOOKUP(A10149,Min!A:B,2,FALSE),"Y","")</f>
        <v/>
      </c>
      <c r="F10149">
        <f>IF(AND(OR(s_tmchk="all",IF(ISERROR(MATCH(B10149,s_teams,0)),FALSE,TRUE)),OR(s_minsal="",s_minsal&lt;=D10149),OR(s_maxsal="",s_maxsal&gt;=D10149),OR(s_minyr="",s_minyr&lt;=A10149),OR(s_maxyr="",s_maxyr&gt;=A10149),OR(s_player="",s_player=C10149)),MAX(F$1:F10148)+1,0)</f>
        <v>0</v>
      </c>
    </row>
    <row r="10150" spans="1:6">
      <c r="A10150" s="20">
        <v>1997</v>
      </c>
      <c r="B10150" s="15" t="s">
        <v>76</v>
      </c>
      <c r="C10150" s="15" t="s">
        <v>6179</v>
      </c>
      <c r="D10150" s="24">
        <v>1040000</v>
      </c>
      <c r="E10150" t="str">
        <f>IF(D10150&lt;VLOOKUP(A10150,Min!A:B,2,FALSE),"Y","")</f>
        <v/>
      </c>
      <c r="F10150">
        <f>IF(AND(OR(s_tmchk="all",IF(ISERROR(MATCH(B10150,s_teams,0)),FALSE,TRUE)),OR(s_minsal="",s_minsal&lt;=D10150),OR(s_maxsal="",s_maxsal&gt;=D10150),OR(s_minyr="",s_minyr&lt;=A10150),OR(s_maxyr="",s_maxyr&gt;=A10150),OR(s_player="",s_player=C10150)),MAX(F$1:F10149)+1,0)</f>
        <v>0</v>
      </c>
    </row>
    <row r="10151" spans="1:6">
      <c r="A10151" s="20">
        <v>1997</v>
      </c>
      <c r="B10151" s="15" t="s">
        <v>76</v>
      </c>
      <c r="C10151" s="15" t="s">
        <v>1999</v>
      </c>
      <c r="D10151" s="24">
        <v>916000</v>
      </c>
      <c r="E10151" t="str">
        <f>IF(D10151&lt;VLOOKUP(A10151,Min!A:B,2,FALSE),"Y","")</f>
        <v/>
      </c>
      <c r="F10151">
        <f>IF(AND(OR(s_tmchk="all",IF(ISERROR(MATCH(B10151,s_teams,0)),FALSE,TRUE)),OR(s_minsal="",s_minsal&lt;=D10151),OR(s_maxsal="",s_maxsal&gt;=D10151),OR(s_minyr="",s_minyr&lt;=A10151),OR(s_maxyr="",s_maxyr&gt;=A10151),OR(s_player="",s_player=C10151)),MAX(F$1:F10150)+1,0)</f>
        <v>0</v>
      </c>
    </row>
    <row r="10152" spans="1:6">
      <c r="A10152" s="20">
        <v>1997</v>
      </c>
      <c r="B10152" s="15" t="s">
        <v>76</v>
      </c>
      <c r="C10152" s="15" t="s">
        <v>5520</v>
      </c>
      <c r="D10152" s="24">
        <v>639000</v>
      </c>
      <c r="E10152" t="str">
        <f>IF(D10152&lt;VLOOKUP(A10152,Min!A:B,2,FALSE),"Y","")</f>
        <v/>
      </c>
      <c r="F10152">
        <f>IF(AND(OR(s_tmchk="all",IF(ISERROR(MATCH(B10152,s_teams,0)),FALSE,TRUE)),OR(s_minsal="",s_minsal&lt;=D10152),OR(s_maxsal="",s_maxsal&gt;=D10152),OR(s_minyr="",s_minyr&lt;=A10152),OR(s_maxyr="",s_maxyr&gt;=A10152),OR(s_player="",s_player=C10152)),MAX(F$1:F10151)+1,0)</f>
        <v>0</v>
      </c>
    </row>
    <row r="10153" spans="1:6">
      <c r="A10153" s="20">
        <v>1997</v>
      </c>
      <c r="B10153" s="15" t="s">
        <v>76</v>
      </c>
      <c r="C10153" s="15" t="s">
        <v>5573</v>
      </c>
      <c r="D10153" s="24">
        <v>555000</v>
      </c>
      <c r="E10153" t="str">
        <f>IF(D10153&lt;VLOOKUP(A10153,Min!A:B,2,FALSE),"Y","")</f>
        <v/>
      </c>
      <c r="F10153">
        <f>IF(AND(OR(s_tmchk="all",IF(ISERROR(MATCH(B10153,s_teams,0)),FALSE,TRUE)),OR(s_minsal="",s_minsal&lt;=D10153),OR(s_maxsal="",s_maxsal&gt;=D10153),OR(s_minyr="",s_minyr&lt;=A10153),OR(s_maxyr="",s_maxyr&gt;=A10153),OR(s_player="",s_player=C10153)),MAX(F$1:F10152)+1,0)</f>
        <v>0</v>
      </c>
    </row>
    <row r="10154" spans="1:6">
      <c r="A10154" s="20">
        <v>1997</v>
      </c>
      <c r="B10154" s="15" t="s">
        <v>76</v>
      </c>
      <c r="C10154" s="15" t="s">
        <v>4894</v>
      </c>
      <c r="D10154" s="24">
        <v>247500</v>
      </c>
      <c r="E10154" t="str">
        <f>IF(D10154&lt;VLOOKUP(A10154,Min!A:B,2,FALSE),"Y","")</f>
        <v/>
      </c>
      <c r="F10154">
        <f>IF(AND(OR(s_tmchk="all",IF(ISERROR(MATCH(B10154,s_teams,0)),FALSE,TRUE)),OR(s_minsal="",s_minsal&lt;=D10154),OR(s_maxsal="",s_maxsal&gt;=D10154),OR(s_minyr="",s_minyr&lt;=A10154),OR(s_maxyr="",s_maxyr&gt;=A10154),OR(s_player="",s_player=C10154)),MAX(F$1:F10153)+1,0)</f>
        <v>0</v>
      </c>
    </row>
    <row r="10155" spans="1:6">
      <c r="A10155" s="20">
        <v>1997</v>
      </c>
      <c r="B10155" s="15" t="s">
        <v>76</v>
      </c>
      <c r="C10155" s="15" t="s">
        <v>5835</v>
      </c>
      <c r="D10155" s="24">
        <v>247500</v>
      </c>
      <c r="E10155" t="str">
        <f>IF(D10155&lt;VLOOKUP(A10155,Min!A:B,2,FALSE),"Y","")</f>
        <v/>
      </c>
      <c r="F10155">
        <f>IF(AND(OR(s_tmchk="all",IF(ISERROR(MATCH(B10155,s_teams,0)),FALSE,TRUE)),OR(s_minsal="",s_minsal&lt;=D10155),OR(s_maxsal="",s_maxsal&gt;=D10155),OR(s_minyr="",s_minyr&lt;=A10155),OR(s_maxyr="",s_maxyr&gt;=A10155),OR(s_player="",s_player=C10155)),MAX(F$1:F10154)+1,0)</f>
        <v>0</v>
      </c>
    </row>
    <row r="10156" spans="1:6">
      <c r="A10156" s="20">
        <v>1997</v>
      </c>
      <c r="B10156" s="15" t="s">
        <v>76</v>
      </c>
      <c r="C10156" s="15" t="s">
        <v>4639</v>
      </c>
      <c r="D10156" s="24">
        <v>220000</v>
      </c>
      <c r="E10156" t="str">
        <f>IF(D10156&lt;VLOOKUP(A10156,Min!A:B,2,FALSE),"Y","")</f>
        <v/>
      </c>
      <c r="F10156">
        <f>IF(AND(OR(s_tmchk="all",IF(ISERROR(MATCH(B10156,s_teams,0)),FALSE,TRUE)),OR(s_minsal="",s_minsal&lt;=D10156),OR(s_maxsal="",s_maxsal&gt;=D10156),OR(s_minyr="",s_minyr&lt;=A10156),OR(s_maxyr="",s_maxyr&gt;=A10156),OR(s_player="",s_player=C10156)),MAX(F$1:F10155)+1,0)</f>
        <v>0</v>
      </c>
    </row>
    <row r="10157" spans="1:6">
      <c r="A10157" s="20">
        <v>1997</v>
      </c>
      <c r="B10157" s="15" t="s">
        <v>79</v>
      </c>
      <c r="C10157" s="15" t="s">
        <v>5418</v>
      </c>
      <c r="D10157" s="24">
        <v>4175000</v>
      </c>
      <c r="E10157" t="str">
        <f>IF(D10157&lt;VLOOKUP(A10157,Min!A:B,2,FALSE),"Y","")</f>
        <v/>
      </c>
      <c r="F10157">
        <f>IF(AND(OR(s_tmchk="all",IF(ISERROR(MATCH(B10157,s_teams,0)),FALSE,TRUE)),OR(s_minsal="",s_minsal&lt;=D10157),OR(s_maxsal="",s_maxsal&gt;=D10157),OR(s_minyr="",s_minyr&lt;=A10157),OR(s_maxyr="",s_maxyr&gt;=A10157),OR(s_player="",s_player=C10157)),MAX(F$1:F10156)+1,0)</f>
        <v>0</v>
      </c>
    </row>
    <row r="10158" spans="1:6">
      <c r="A10158" s="20">
        <v>1997</v>
      </c>
      <c r="B10158" s="15" t="s">
        <v>79</v>
      </c>
      <c r="C10158" s="15" t="s">
        <v>4776</v>
      </c>
      <c r="D10158" s="24">
        <v>4100000</v>
      </c>
      <c r="E10158" t="str">
        <f>IF(D10158&lt;VLOOKUP(A10158,Min!A:B,2,FALSE),"Y","")</f>
        <v/>
      </c>
      <c r="F10158">
        <f>IF(AND(OR(s_tmchk="all",IF(ISERROR(MATCH(B10158,s_teams,0)),FALSE,TRUE)),OR(s_minsal="",s_minsal&lt;=D10158),OR(s_maxsal="",s_maxsal&gt;=D10158),OR(s_minyr="",s_minyr&lt;=A10158),OR(s_maxyr="",s_maxyr&gt;=A10158),OR(s_player="",s_player=C10158)),MAX(F$1:F10157)+1,0)</f>
        <v>0</v>
      </c>
    </row>
    <row r="10159" spans="1:6">
      <c r="A10159" s="20">
        <v>1997</v>
      </c>
      <c r="B10159" s="15" t="s">
        <v>79</v>
      </c>
      <c r="C10159" s="15" t="s">
        <v>5185</v>
      </c>
      <c r="D10159" s="24">
        <v>3610000</v>
      </c>
      <c r="E10159" t="str">
        <f>IF(D10159&lt;VLOOKUP(A10159,Min!A:B,2,FALSE),"Y","")</f>
        <v/>
      </c>
      <c r="F10159">
        <f>IF(AND(OR(s_tmchk="all",IF(ISERROR(MATCH(B10159,s_teams,0)),FALSE,TRUE)),OR(s_minsal="",s_minsal&lt;=D10159),OR(s_maxsal="",s_maxsal&gt;=D10159),OR(s_minyr="",s_minyr&lt;=A10159),OR(s_maxyr="",s_maxyr&gt;=A10159),OR(s_player="",s_player=C10159)),MAX(F$1:F10158)+1,0)</f>
        <v>0</v>
      </c>
    </row>
    <row r="10160" spans="1:6">
      <c r="A10160" s="20">
        <v>1997</v>
      </c>
      <c r="B10160" s="15" t="s">
        <v>79</v>
      </c>
      <c r="C10160" s="15" t="s">
        <v>4814</v>
      </c>
      <c r="D10160" s="24">
        <v>2924000</v>
      </c>
      <c r="E10160" t="str">
        <f>IF(D10160&lt;VLOOKUP(A10160,Min!A:B,2,FALSE),"Y","")</f>
        <v/>
      </c>
      <c r="F10160">
        <f>IF(AND(OR(s_tmchk="all",IF(ISERROR(MATCH(B10160,s_teams,0)),FALSE,TRUE)),OR(s_minsal="",s_minsal&lt;=D10160),OR(s_maxsal="",s_maxsal&gt;=D10160),OR(s_minyr="",s_minyr&lt;=A10160),OR(s_maxyr="",s_maxyr&gt;=A10160),OR(s_player="",s_player=C10160)),MAX(F$1:F10159)+1,0)</f>
        <v>0</v>
      </c>
    </row>
    <row r="10161" spans="1:6">
      <c r="A10161" s="20">
        <v>1997</v>
      </c>
      <c r="B10161" s="15" t="s">
        <v>79</v>
      </c>
      <c r="C10161" s="15" t="s">
        <v>4624</v>
      </c>
      <c r="D10161" s="24">
        <v>2640000</v>
      </c>
      <c r="E10161" t="str">
        <f>IF(D10161&lt;VLOOKUP(A10161,Min!A:B,2,FALSE),"Y","")</f>
        <v/>
      </c>
      <c r="F10161">
        <f>IF(AND(OR(s_tmchk="all",IF(ISERROR(MATCH(B10161,s_teams,0)),FALSE,TRUE)),OR(s_minsal="",s_minsal&lt;=D10161),OR(s_maxsal="",s_maxsal&gt;=D10161),OR(s_minyr="",s_minyr&lt;=A10161),OR(s_maxyr="",s_maxyr&gt;=A10161),OR(s_player="",s_player=C10161)),MAX(F$1:F10160)+1,0)</f>
        <v>0</v>
      </c>
    </row>
    <row r="10162" spans="1:6">
      <c r="A10162" s="20">
        <v>1997</v>
      </c>
      <c r="B10162" s="15" t="s">
        <v>79</v>
      </c>
      <c r="C10162" s="15" t="s">
        <v>4198</v>
      </c>
      <c r="D10162" s="24">
        <v>2060000</v>
      </c>
      <c r="E10162" t="str">
        <f>IF(D10162&lt;VLOOKUP(A10162,Min!A:B,2,FALSE),"Y","")</f>
        <v/>
      </c>
      <c r="F10162">
        <f>IF(AND(OR(s_tmchk="all",IF(ISERROR(MATCH(B10162,s_teams,0)),FALSE,TRUE)),OR(s_minsal="",s_minsal&lt;=D10162),OR(s_maxsal="",s_maxsal&gt;=D10162),OR(s_minyr="",s_minyr&lt;=A10162),OR(s_maxyr="",s_maxyr&gt;=A10162),OR(s_player="",s_player=C10162)),MAX(F$1:F10161)+1,0)</f>
        <v>0</v>
      </c>
    </row>
    <row r="10163" spans="1:6">
      <c r="A10163" s="20">
        <v>1997</v>
      </c>
      <c r="B10163" s="15" t="s">
        <v>79</v>
      </c>
      <c r="C10163" s="15" t="s">
        <v>5102</v>
      </c>
      <c r="D10163" s="24">
        <v>1176000</v>
      </c>
      <c r="E10163" t="str">
        <f>IF(D10163&lt;VLOOKUP(A10163,Min!A:B,2,FALSE),"Y","")</f>
        <v/>
      </c>
      <c r="F10163">
        <f>IF(AND(OR(s_tmchk="all",IF(ISERROR(MATCH(B10163,s_teams,0)),FALSE,TRUE)),OR(s_minsal="",s_minsal&lt;=D10163),OR(s_maxsal="",s_maxsal&gt;=D10163),OR(s_minyr="",s_minyr&lt;=A10163),OR(s_maxyr="",s_maxyr&gt;=A10163),OR(s_player="",s_player=C10163)),MAX(F$1:F10162)+1,0)</f>
        <v>0</v>
      </c>
    </row>
    <row r="10164" spans="1:6">
      <c r="A10164" s="20">
        <v>1997</v>
      </c>
      <c r="B10164" s="15" t="s">
        <v>79</v>
      </c>
      <c r="C10164" s="15" t="s">
        <v>4506</v>
      </c>
      <c r="D10164" s="24">
        <v>1040000</v>
      </c>
      <c r="E10164" t="str">
        <f>IF(D10164&lt;VLOOKUP(A10164,Min!A:B,2,FALSE),"Y","")</f>
        <v/>
      </c>
      <c r="F10164">
        <f>IF(AND(OR(s_tmchk="all",IF(ISERROR(MATCH(B10164,s_teams,0)),FALSE,TRUE)),OR(s_minsal="",s_minsal&lt;=D10164),OR(s_maxsal="",s_maxsal&gt;=D10164),OR(s_minyr="",s_minyr&lt;=A10164),OR(s_maxyr="",s_maxyr&gt;=A10164),OR(s_player="",s_player=C10164)),MAX(F$1:F10163)+1,0)</f>
        <v>0</v>
      </c>
    </row>
    <row r="10165" spans="1:6">
      <c r="A10165" s="20">
        <v>1997</v>
      </c>
      <c r="B10165" s="15" t="s">
        <v>79</v>
      </c>
      <c r="C10165" s="15" t="s">
        <v>2916</v>
      </c>
      <c r="D10165" s="24">
        <v>827000</v>
      </c>
      <c r="E10165" t="str">
        <f>IF(D10165&lt;VLOOKUP(A10165,Min!A:B,2,FALSE),"Y","")</f>
        <v/>
      </c>
      <c r="F10165">
        <f>IF(AND(OR(s_tmchk="all",IF(ISERROR(MATCH(B10165,s_teams,0)),FALSE,TRUE)),OR(s_minsal="",s_minsal&lt;=D10165),OR(s_maxsal="",s_maxsal&gt;=D10165),OR(s_minyr="",s_minyr&lt;=A10165),OR(s_maxyr="",s_maxyr&gt;=A10165),OR(s_player="",s_player=C10165)),MAX(F$1:F10164)+1,0)</f>
        <v>0</v>
      </c>
    </row>
    <row r="10166" spans="1:6">
      <c r="A10166" s="20">
        <v>1997</v>
      </c>
      <c r="B10166" s="15" t="s">
        <v>79</v>
      </c>
      <c r="C10166" s="15" t="s">
        <v>5805</v>
      </c>
      <c r="D10166" s="24">
        <v>784000</v>
      </c>
      <c r="E10166" t="str">
        <f>IF(D10166&lt;VLOOKUP(A10166,Min!A:B,2,FALSE),"Y","")</f>
        <v/>
      </c>
      <c r="F10166">
        <f>IF(AND(OR(s_tmchk="all",IF(ISERROR(MATCH(B10166,s_teams,0)),FALSE,TRUE)),OR(s_minsal="",s_minsal&lt;=D10166),OR(s_maxsal="",s_maxsal&gt;=D10166),OR(s_minyr="",s_minyr&lt;=A10166),OR(s_maxyr="",s_maxyr&gt;=A10166),OR(s_player="",s_player=C10166)),MAX(F$1:F10165)+1,0)</f>
        <v>0</v>
      </c>
    </row>
    <row r="10167" spans="1:6">
      <c r="A10167" s="20">
        <v>1997</v>
      </c>
      <c r="B10167" s="15" t="s">
        <v>79</v>
      </c>
      <c r="C10167" s="15" t="s">
        <v>5690</v>
      </c>
      <c r="D10167" s="24">
        <v>600000</v>
      </c>
      <c r="E10167" t="str">
        <f>IF(D10167&lt;VLOOKUP(A10167,Min!A:B,2,FALSE),"Y","")</f>
        <v/>
      </c>
      <c r="F10167">
        <f>IF(AND(OR(s_tmchk="all",IF(ISERROR(MATCH(B10167,s_teams,0)),FALSE,TRUE)),OR(s_minsal="",s_minsal&lt;=D10167),OR(s_maxsal="",s_maxsal&gt;=D10167),OR(s_minyr="",s_minyr&lt;=A10167),OR(s_maxyr="",s_maxyr&gt;=A10167),OR(s_player="",s_player=C10167)),MAX(F$1:F10166)+1,0)</f>
        <v>0</v>
      </c>
    </row>
    <row r="10168" spans="1:6">
      <c r="A10168" s="20">
        <v>1997</v>
      </c>
      <c r="B10168" s="15" t="s">
        <v>79</v>
      </c>
      <c r="C10168" s="15" t="s">
        <v>4990</v>
      </c>
      <c r="D10168" s="24">
        <v>500000</v>
      </c>
      <c r="E10168" t="str">
        <f>IF(D10168&lt;VLOOKUP(A10168,Min!A:B,2,FALSE),"Y","")</f>
        <v/>
      </c>
      <c r="F10168">
        <f>IF(AND(OR(s_tmchk="all",IF(ISERROR(MATCH(B10168,s_teams,0)),FALSE,TRUE)),OR(s_minsal="",s_minsal&lt;=D10168),OR(s_maxsal="",s_maxsal&gt;=D10168),OR(s_minyr="",s_minyr&lt;=A10168),OR(s_maxyr="",s_maxyr&gt;=A10168),OR(s_player="",s_player=C10168)),MAX(F$1:F10167)+1,0)</f>
        <v>0</v>
      </c>
    </row>
    <row r="10169" spans="1:6">
      <c r="A10169" s="20">
        <v>1997</v>
      </c>
      <c r="B10169" s="15" t="s">
        <v>79</v>
      </c>
      <c r="C10169" s="15" t="s">
        <v>5827</v>
      </c>
      <c r="D10169" s="24">
        <v>247500</v>
      </c>
      <c r="E10169" t="str">
        <f>IF(D10169&lt;VLOOKUP(A10169,Min!A:B,2,FALSE),"Y","")</f>
        <v/>
      </c>
      <c r="F10169">
        <f>IF(AND(OR(s_tmchk="all",IF(ISERROR(MATCH(B10169,s_teams,0)),FALSE,TRUE)),OR(s_minsal="",s_minsal&lt;=D10169),OR(s_maxsal="",s_maxsal&gt;=D10169),OR(s_minyr="",s_minyr&lt;=A10169),OR(s_maxyr="",s_maxyr&gt;=A10169),OR(s_player="",s_player=C10169)),MAX(F$1:F10168)+1,0)</f>
        <v>0</v>
      </c>
    </row>
    <row r="10170" spans="1:6">
      <c r="A10170" s="20">
        <v>1997</v>
      </c>
      <c r="B10170" s="15" t="s">
        <v>79</v>
      </c>
      <c r="C10170" s="15" t="s">
        <v>5561</v>
      </c>
      <c r="D10170" s="24">
        <v>220000</v>
      </c>
      <c r="E10170" t="str">
        <f>IF(D10170&lt;VLOOKUP(A10170,Min!A:B,2,FALSE),"Y","")</f>
        <v/>
      </c>
      <c r="F10170">
        <f>IF(AND(OR(s_tmchk="all",IF(ISERROR(MATCH(B10170,s_teams,0)),FALSE,TRUE)),OR(s_minsal="",s_minsal&lt;=D10170),OR(s_maxsal="",s_maxsal&gt;=D10170),OR(s_minyr="",s_minyr&lt;=A10170),OR(s_maxyr="",s_maxyr&gt;=A10170),OR(s_player="",s_player=C10170)),MAX(F$1:F10169)+1,0)</f>
        <v>0</v>
      </c>
    </row>
    <row r="10171" spans="1:6">
      <c r="A10171" s="20">
        <v>1997</v>
      </c>
      <c r="B10171" s="15" t="s">
        <v>81</v>
      </c>
      <c r="C10171" s="15" t="s">
        <v>4652</v>
      </c>
      <c r="D10171" s="24">
        <v>3773000</v>
      </c>
      <c r="E10171" t="str">
        <f>IF(D10171&lt;VLOOKUP(A10171,Min!A:B,2,FALSE),"Y","")</f>
        <v/>
      </c>
      <c r="F10171">
        <f>IF(AND(OR(s_tmchk="all",IF(ISERROR(MATCH(B10171,s_teams,0)),FALSE,TRUE)),OR(s_minsal="",s_minsal&lt;=D10171),OR(s_maxsal="",s_maxsal&gt;=D10171),OR(s_minyr="",s_minyr&lt;=A10171),OR(s_maxyr="",s_maxyr&gt;=A10171),OR(s_player="",s_player=C10171)),MAX(F$1:F10170)+1,0)</f>
        <v>0</v>
      </c>
    </row>
    <row r="10172" spans="1:6">
      <c r="A10172" s="20">
        <v>1997</v>
      </c>
      <c r="B10172" s="15" t="s">
        <v>81</v>
      </c>
      <c r="C10172" s="15" t="s">
        <v>5689</v>
      </c>
      <c r="D10172" s="24">
        <v>3575000</v>
      </c>
      <c r="E10172" t="str">
        <f>IF(D10172&lt;VLOOKUP(A10172,Min!A:B,2,FALSE),"Y","")</f>
        <v/>
      </c>
      <c r="F10172">
        <f>IF(AND(OR(s_tmchk="all",IF(ISERROR(MATCH(B10172,s_teams,0)),FALSE,TRUE)),OR(s_minsal="",s_minsal&lt;=D10172),OR(s_maxsal="",s_maxsal&gt;=D10172),OR(s_minyr="",s_minyr&lt;=A10172),OR(s_maxyr="",s_maxyr&gt;=A10172),OR(s_player="",s_player=C10172)),MAX(F$1:F10171)+1,0)</f>
        <v>0</v>
      </c>
    </row>
    <row r="10173" spans="1:6">
      <c r="A10173" s="20">
        <v>1997</v>
      </c>
      <c r="B10173" s="15" t="s">
        <v>81</v>
      </c>
      <c r="C10173" s="15" t="s">
        <v>5515</v>
      </c>
      <c r="D10173" s="24">
        <v>3194000</v>
      </c>
      <c r="E10173" t="str">
        <f>IF(D10173&lt;VLOOKUP(A10173,Min!A:B,2,FALSE),"Y","")</f>
        <v/>
      </c>
      <c r="F10173">
        <f>IF(AND(OR(s_tmchk="all",IF(ISERROR(MATCH(B10173,s_teams,0)),FALSE,TRUE)),OR(s_minsal="",s_minsal&lt;=D10173),OR(s_maxsal="",s_maxsal&gt;=D10173),OR(s_minyr="",s_minyr&lt;=A10173),OR(s_maxyr="",s_maxyr&gt;=A10173),OR(s_player="",s_player=C10173)),MAX(F$1:F10172)+1,0)</f>
        <v>0</v>
      </c>
    </row>
    <row r="10174" spans="1:6">
      <c r="A10174" s="20">
        <v>1997</v>
      </c>
      <c r="B10174" s="15" t="s">
        <v>81</v>
      </c>
      <c r="C10174" s="15" t="s">
        <v>5727</v>
      </c>
      <c r="D10174" s="24">
        <v>3140000</v>
      </c>
      <c r="E10174" t="str">
        <f>IF(D10174&lt;VLOOKUP(A10174,Min!A:B,2,FALSE),"Y","")</f>
        <v/>
      </c>
      <c r="F10174">
        <f>IF(AND(OR(s_tmchk="all",IF(ISERROR(MATCH(B10174,s_teams,0)),FALSE,TRUE)),OR(s_minsal="",s_minsal&lt;=D10174),OR(s_maxsal="",s_maxsal&gt;=D10174),OR(s_minyr="",s_minyr&lt;=A10174),OR(s_maxyr="",s_maxyr&gt;=A10174),OR(s_player="",s_player=C10174)),MAX(F$1:F10173)+1,0)</f>
        <v>0</v>
      </c>
    </row>
    <row r="10175" spans="1:6">
      <c r="A10175" s="20">
        <v>1997</v>
      </c>
      <c r="B10175" s="15" t="s">
        <v>81</v>
      </c>
      <c r="C10175" s="15" t="s">
        <v>4783</v>
      </c>
      <c r="D10175" s="24">
        <v>3100000</v>
      </c>
      <c r="E10175" t="str">
        <f>IF(D10175&lt;VLOOKUP(A10175,Min!A:B,2,FALSE),"Y","")</f>
        <v/>
      </c>
      <c r="F10175">
        <f>IF(AND(OR(s_tmchk="all",IF(ISERROR(MATCH(B10175,s_teams,0)),FALSE,TRUE)),OR(s_minsal="",s_minsal&lt;=D10175),OR(s_maxsal="",s_maxsal&gt;=D10175),OR(s_minyr="",s_minyr&lt;=A10175),OR(s_maxyr="",s_maxyr&gt;=A10175),OR(s_player="",s_player=C10175)),MAX(F$1:F10174)+1,0)</f>
        <v>0</v>
      </c>
    </row>
    <row r="10176" spans="1:6">
      <c r="A10176" s="20">
        <v>1997</v>
      </c>
      <c r="B10176" s="15" t="s">
        <v>81</v>
      </c>
      <c r="C10176" s="15" t="s">
        <v>4668</v>
      </c>
      <c r="D10176" s="24">
        <v>3068000</v>
      </c>
      <c r="E10176" t="str">
        <f>IF(D10176&lt;VLOOKUP(A10176,Min!A:B,2,FALSE),"Y","")</f>
        <v/>
      </c>
      <c r="F10176">
        <f>IF(AND(OR(s_tmchk="all",IF(ISERROR(MATCH(B10176,s_teams,0)),FALSE,TRUE)),OR(s_minsal="",s_minsal&lt;=D10176),OR(s_maxsal="",s_maxsal&gt;=D10176),OR(s_minyr="",s_minyr&lt;=A10176),OR(s_maxyr="",s_maxyr&gt;=A10176),OR(s_player="",s_player=C10176)),MAX(F$1:F10175)+1,0)</f>
        <v>0</v>
      </c>
    </row>
    <row r="10177" spans="1:6">
      <c r="A10177" s="20">
        <v>1997</v>
      </c>
      <c r="B10177" s="15" t="s">
        <v>81</v>
      </c>
      <c r="C10177" s="15" t="s">
        <v>5003</v>
      </c>
      <c r="D10177" s="24">
        <v>2215000</v>
      </c>
      <c r="E10177" t="str">
        <f>IF(D10177&lt;VLOOKUP(A10177,Min!A:B,2,FALSE),"Y","")</f>
        <v/>
      </c>
      <c r="F10177">
        <f>IF(AND(OR(s_tmchk="all",IF(ISERROR(MATCH(B10177,s_teams,0)),FALSE,TRUE)),OR(s_minsal="",s_minsal&lt;=D10177),OR(s_maxsal="",s_maxsal&gt;=D10177),OR(s_minyr="",s_minyr&lt;=A10177),OR(s_maxyr="",s_maxyr&gt;=A10177),OR(s_player="",s_player=C10177)),MAX(F$1:F10176)+1,0)</f>
        <v>0</v>
      </c>
    </row>
    <row r="10178" spans="1:6">
      <c r="A10178" s="20">
        <v>1997</v>
      </c>
      <c r="B10178" s="15" t="s">
        <v>81</v>
      </c>
      <c r="C10178" s="15" t="s">
        <v>5657</v>
      </c>
      <c r="D10178" s="24">
        <v>1570000</v>
      </c>
      <c r="E10178" t="str">
        <f>IF(D10178&lt;VLOOKUP(A10178,Min!A:B,2,FALSE),"Y","")</f>
        <v/>
      </c>
      <c r="F10178">
        <f>IF(AND(OR(s_tmchk="all",IF(ISERROR(MATCH(B10178,s_teams,0)),FALSE,TRUE)),OR(s_minsal="",s_minsal&lt;=D10178),OR(s_maxsal="",s_maxsal&gt;=D10178),OR(s_minyr="",s_minyr&lt;=A10178),OR(s_maxyr="",s_maxyr&gt;=A10178),OR(s_player="",s_player=C10178)),MAX(F$1:F10177)+1,0)</f>
        <v>0</v>
      </c>
    </row>
    <row r="10179" spans="1:6">
      <c r="A10179" s="20">
        <v>1997</v>
      </c>
      <c r="B10179" s="15" t="s">
        <v>81</v>
      </c>
      <c r="C10179" s="15" t="s">
        <v>4702</v>
      </c>
      <c r="D10179" s="24">
        <v>1293000</v>
      </c>
      <c r="E10179" t="str">
        <f>IF(D10179&lt;VLOOKUP(A10179,Min!A:B,2,FALSE),"Y","")</f>
        <v/>
      </c>
      <c r="F10179">
        <f>IF(AND(OR(s_tmchk="all",IF(ISERROR(MATCH(B10179,s_teams,0)),FALSE,TRUE)),OR(s_minsal="",s_minsal&lt;=D10179),OR(s_maxsal="",s_maxsal&gt;=D10179),OR(s_minyr="",s_minyr&lt;=A10179),OR(s_maxyr="",s_maxyr&gt;=A10179),OR(s_player="",s_player=C10179)),MAX(F$1:F10178)+1,0)</f>
        <v>0</v>
      </c>
    </row>
    <row r="10180" spans="1:6">
      <c r="A10180" s="20">
        <v>1997</v>
      </c>
      <c r="B10180" s="15" t="s">
        <v>81</v>
      </c>
      <c r="C10180" s="15" t="s">
        <v>5435</v>
      </c>
      <c r="D10180" s="24">
        <v>1196000</v>
      </c>
      <c r="E10180" t="str">
        <f>IF(D10180&lt;VLOOKUP(A10180,Min!A:B,2,FALSE),"Y","")</f>
        <v/>
      </c>
      <c r="F10180">
        <f>IF(AND(OR(s_tmchk="all",IF(ISERROR(MATCH(B10180,s_teams,0)),FALSE,TRUE)),OR(s_minsal="",s_minsal&lt;=D10180),OR(s_maxsal="",s_maxsal&gt;=D10180),OR(s_minyr="",s_minyr&lt;=A10180),OR(s_maxyr="",s_maxyr&gt;=A10180),OR(s_player="",s_player=C10180)),MAX(F$1:F10179)+1,0)</f>
        <v>0</v>
      </c>
    </row>
    <row r="10181" spans="1:6">
      <c r="A10181" s="20">
        <v>1997</v>
      </c>
      <c r="B10181" s="15" t="s">
        <v>81</v>
      </c>
      <c r="C10181" s="15" t="s">
        <v>4829</v>
      </c>
      <c r="D10181" s="24">
        <v>1051000</v>
      </c>
      <c r="E10181" t="str">
        <f>IF(D10181&lt;VLOOKUP(A10181,Min!A:B,2,FALSE),"Y","")</f>
        <v/>
      </c>
      <c r="F10181">
        <f>IF(AND(OR(s_tmchk="all",IF(ISERROR(MATCH(B10181,s_teams,0)),FALSE,TRUE)),OR(s_minsal="",s_minsal&lt;=D10181),OR(s_maxsal="",s_maxsal&gt;=D10181),OR(s_minyr="",s_minyr&lt;=A10181),OR(s_maxyr="",s_maxyr&gt;=A10181),OR(s_player="",s_player=C10181)),MAX(F$1:F10180)+1,0)</f>
        <v>0</v>
      </c>
    </row>
    <row r="10182" spans="1:6">
      <c r="A10182" s="20">
        <v>1997</v>
      </c>
      <c r="B10182" s="15" t="s">
        <v>81</v>
      </c>
      <c r="C10182" s="15" t="s">
        <v>5445</v>
      </c>
      <c r="D10182" s="24">
        <v>247500</v>
      </c>
      <c r="E10182" t="str">
        <f>IF(D10182&lt;VLOOKUP(A10182,Min!A:B,2,FALSE),"Y","")</f>
        <v/>
      </c>
      <c r="F10182">
        <f>IF(AND(OR(s_tmchk="all",IF(ISERROR(MATCH(B10182,s_teams,0)),FALSE,TRUE)),OR(s_minsal="",s_minsal&lt;=D10182),OR(s_maxsal="",s_maxsal&gt;=D10182),OR(s_minyr="",s_minyr&lt;=A10182),OR(s_maxyr="",s_maxyr&gt;=A10182),OR(s_player="",s_player=C10182)),MAX(F$1:F10181)+1,0)</f>
        <v>0</v>
      </c>
    </row>
    <row r="10183" spans="1:6">
      <c r="A10183" s="20">
        <v>1997</v>
      </c>
      <c r="B10183" s="15" t="s">
        <v>81</v>
      </c>
      <c r="C10183" s="15" t="s">
        <v>6138</v>
      </c>
      <c r="D10183" s="24">
        <v>247500</v>
      </c>
      <c r="E10183" t="str">
        <f>IF(D10183&lt;VLOOKUP(A10183,Min!A:B,2,FALSE),"Y","")</f>
        <v/>
      </c>
      <c r="F10183">
        <f>IF(AND(OR(s_tmchk="all",IF(ISERROR(MATCH(B10183,s_teams,0)),FALSE,TRUE)),OR(s_minsal="",s_minsal&lt;=D10183),OR(s_maxsal="",s_maxsal&gt;=D10183),OR(s_minyr="",s_minyr&lt;=A10183),OR(s_maxyr="",s_maxyr&gt;=A10183),OR(s_player="",s_player=C10183)),MAX(F$1:F10182)+1,0)</f>
        <v>0</v>
      </c>
    </row>
    <row r="10184" spans="1:6">
      <c r="A10184" s="20">
        <v>1997</v>
      </c>
      <c r="B10184" s="15" t="s">
        <v>81</v>
      </c>
      <c r="C10184" s="15" t="s">
        <v>4961</v>
      </c>
      <c r="D10184" s="24">
        <v>150200</v>
      </c>
      <c r="E10184" t="str">
        <f>IF(D10184&lt;VLOOKUP(A10184,Min!A:B,2,FALSE),"Y","")</f>
        <v>Y</v>
      </c>
      <c r="F10184">
        <f>IF(AND(OR(s_tmchk="all",IF(ISERROR(MATCH(B10184,s_teams,0)),FALSE,TRUE)),OR(s_minsal="",s_minsal&lt;=D10184),OR(s_maxsal="",s_maxsal&gt;=D10184),OR(s_minyr="",s_minyr&lt;=A10184),OR(s_maxyr="",s_maxyr&gt;=A10184),OR(s_player="",s_player=C10184)),MAX(F$1:F10183)+1,0)</f>
        <v>0</v>
      </c>
    </row>
    <row r="10185" spans="1:6">
      <c r="A10185" s="20">
        <v>1997</v>
      </c>
      <c r="B10185" s="15" t="s">
        <v>82</v>
      </c>
      <c r="C10185" s="15" t="s">
        <v>4909</v>
      </c>
      <c r="D10185" s="24">
        <v>9952000</v>
      </c>
      <c r="E10185" t="str">
        <f>IF(D10185&lt;VLOOKUP(A10185,Min!A:B,2,FALSE),"Y","")</f>
        <v/>
      </c>
      <c r="F10185">
        <f>IF(AND(OR(s_tmchk="all",IF(ISERROR(MATCH(B10185,s_teams,0)),FALSE,TRUE)),OR(s_minsal="",s_minsal&lt;=D10185),OR(s_maxsal="",s_maxsal&gt;=D10185),OR(s_minyr="",s_minyr&lt;=A10185),OR(s_maxyr="",s_maxyr&gt;=A10185),OR(s_player="",s_player=C10185)),MAX(F$1:F10184)+1,0)</f>
        <v>0</v>
      </c>
    </row>
    <row r="10186" spans="1:6">
      <c r="A10186" s="20">
        <v>1997</v>
      </c>
      <c r="B10186" s="15" t="s">
        <v>82</v>
      </c>
      <c r="C10186" s="15" t="s">
        <v>5948</v>
      </c>
      <c r="D10186" s="24">
        <v>5333000</v>
      </c>
      <c r="E10186" t="str">
        <f>IF(D10186&lt;VLOOKUP(A10186,Min!A:B,2,FALSE),"Y","")</f>
        <v/>
      </c>
      <c r="F10186">
        <f>IF(AND(OR(s_tmchk="all",IF(ISERROR(MATCH(B10186,s_teams,0)),FALSE,TRUE)),OR(s_minsal="",s_minsal&lt;=D10186),OR(s_maxsal="",s_maxsal&gt;=D10186),OR(s_minyr="",s_minyr&lt;=A10186),OR(s_maxyr="",s_maxyr&gt;=A10186),OR(s_player="",s_player=C10186)),MAX(F$1:F10185)+1,0)</f>
        <v>0</v>
      </c>
    </row>
    <row r="10187" spans="1:6">
      <c r="A10187" s="20">
        <v>1997</v>
      </c>
      <c r="B10187" s="15" t="s">
        <v>82</v>
      </c>
      <c r="C10187" s="15" t="s">
        <v>4760</v>
      </c>
      <c r="D10187" s="24">
        <v>3557000</v>
      </c>
      <c r="E10187" t="str">
        <f>IF(D10187&lt;VLOOKUP(A10187,Min!A:B,2,FALSE),"Y","")</f>
        <v/>
      </c>
      <c r="F10187">
        <f>IF(AND(OR(s_tmchk="all",IF(ISERROR(MATCH(B10187,s_teams,0)),FALSE,TRUE)),OR(s_minsal="",s_minsal&lt;=D10187),OR(s_maxsal="",s_maxsal&gt;=D10187),OR(s_minyr="",s_minyr&lt;=A10187),OR(s_maxyr="",s_maxyr&gt;=A10187),OR(s_player="",s_player=C10187)),MAX(F$1:F10186)+1,0)</f>
        <v>0</v>
      </c>
    </row>
    <row r="10188" spans="1:6">
      <c r="A10188" s="20">
        <v>1997</v>
      </c>
      <c r="B10188" s="15" t="s">
        <v>82</v>
      </c>
      <c r="C10188" s="15" t="s">
        <v>4808</v>
      </c>
      <c r="D10188" s="24">
        <v>2060000</v>
      </c>
      <c r="E10188" t="str">
        <f>IF(D10188&lt;VLOOKUP(A10188,Min!A:B,2,FALSE),"Y","")</f>
        <v/>
      </c>
      <c r="F10188">
        <f>IF(AND(OR(s_tmchk="all",IF(ISERROR(MATCH(B10188,s_teams,0)),FALSE,TRUE)),OR(s_minsal="",s_minsal&lt;=D10188),OR(s_maxsal="",s_maxsal&gt;=D10188),OR(s_minyr="",s_minyr&lt;=A10188),OR(s_maxyr="",s_maxyr&gt;=A10188),OR(s_player="",s_player=C10188)),MAX(F$1:F10187)+1,0)</f>
        <v>0</v>
      </c>
    </row>
    <row r="10189" spans="1:6">
      <c r="A10189" s="20">
        <v>1997</v>
      </c>
      <c r="B10189" s="15" t="s">
        <v>82</v>
      </c>
      <c r="C10189" s="15" t="s">
        <v>6155</v>
      </c>
      <c r="D10189" s="24">
        <v>2023000</v>
      </c>
      <c r="E10189" t="str">
        <f>IF(D10189&lt;VLOOKUP(A10189,Min!A:B,2,FALSE),"Y","")</f>
        <v/>
      </c>
      <c r="F10189">
        <f>IF(AND(OR(s_tmchk="all",IF(ISERROR(MATCH(B10189,s_teams,0)),FALSE,TRUE)),OR(s_minsal="",s_minsal&lt;=D10189),OR(s_maxsal="",s_maxsal&gt;=D10189),OR(s_minyr="",s_minyr&lt;=A10189),OR(s_maxyr="",s_maxyr&gt;=A10189),OR(s_player="",s_player=C10189)),MAX(F$1:F10188)+1,0)</f>
        <v>0</v>
      </c>
    </row>
    <row r="10190" spans="1:6">
      <c r="A10190" s="20">
        <v>1997</v>
      </c>
      <c r="B10190" s="15" t="s">
        <v>82</v>
      </c>
      <c r="C10190" s="15" t="s">
        <v>4734</v>
      </c>
      <c r="D10190" s="24">
        <v>1550000</v>
      </c>
      <c r="E10190" t="str">
        <f>IF(D10190&lt;VLOOKUP(A10190,Min!A:B,2,FALSE),"Y","")</f>
        <v/>
      </c>
      <c r="F10190">
        <f>IF(AND(OR(s_tmchk="all",IF(ISERROR(MATCH(B10190,s_teams,0)),FALSE,TRUE)),OR(s_minsal="",s_minsal&lt;=D10190),OR(s_maxsal="",s_maxsal&gt;=D10190),OR(s_minyr="",s_minyr&lt;=A10190),OR(s_maxyr="",s_maxyr&gt;=A10190),OR(s_player="",s_player=C10190)),MAX(F$1:F10189)+1,0)</f>
        <v>0</v>
      </c>
    </row>
    <row r="10191" spans="1:6">
      <c r="A10191" s="20">
        <v>1997</v>
      </c>
      <c r="B10191" s="15" t="s">
        <v>82</v>
      </c>
      <c r="C10191" s="15" t="s">
        <v>6182</v>
      </c>
      <c r="D10191" s="24">
        <v>1544000</v>
      </c>
      <c r="E10191" t="str">
        <f>IF(D10191&lt;VLOOKUP(A10191,Min!A:B,2,FALSE),"Y","")</f>
        <v/>
      </c>
      <c r="F10191">
        <f>IF(AND(OR(s_tmchk="all",IF(ISERROR(MATCH(B10191,s_teams,0)),FALSE,TRUE)),OR(s_minsal="",s_minsal&lt;=D10191),OR(s_maxsal="",s_maxsal&gt;=D10191),OR(s_minyr="",s_minyr&lt;=A10191),OR(s_maxyr="",s_maxyr&gt;=A10191),OR(s_player="",s_player=C10191)),MAX(F$1:F10190)+1,0)</f>
        <v>0</v>
      </c>
    </row>
    <row r="10192" spans="1:6">
      <c r="A10192" s="20">
        <v>1997</v>
      </c>
      <c r="B10192" s="15" t="s">
        <v>82</v>
      </c>
      <c r="C10192" s="15" t="s">
        <v>4630</v>
      </c>
      <c r="D10192" s="24">
        <v>1040000</v>
      </c>
      <c r="E10192" t="str">
        <f>IF(D10192&lt;VLOOKUP(A10192,Min!A:B,2,FALSE),"Y","")</f>
        <v/>
      </c>
      <c r="F10192">
        <f>IF(AND(OR(s_tmchk="all",IF(ISERROR(MATCH(B10192,s_teams,0)),FALSE,TRUE)),OR(s_minsal="",s_minsal&lt;=D10192),OR(s_maxsal="",s_maxsal&gt;=D10192),OR(s_minyr="",s_minyr&lt;=A10192),OR(s_maxyr="",s_maxyr&gt;=A10192),OR(s_player="",s_player=C10192)),MAX(F$1:F10191)+1,0)</f>
        <v>0</v>
      </c>
    </row>
    <row r="10193" spans="1:6">
      <c r="A10193" s="20">
        <v>1997</v>
      </c>
      <c r="B10193" s="15" t="s">
        <v>82</v>
      </c>
      <c r="C10193" s="15" t="s">
        <v>5694</v>
      </c>
      <c r="D10193" s="24">
        <v>1040000</v>
      </c>
      <c r="E10193" t="str">
        <f>IF(D10193&lt;VLOOKUP(A10193,Min!A:B,2,FALSE),"Y","")</f>
        <v/>
      </c>
      <c r="F10193">
        <f>IF(AND(OR(s_tmchk="all",IF(ISERROR(MATCH(B10193,s_teams,0)),FALSE,TRUE)),OR(s_minsal="",s_minsal&lt;=D10193),OR(s_maxsal="",s_maxsal&gt;=D10193),OR(s_minyr="",s_minyr&lt;=A10193),OR(s_maxyr="",s_maxyr&gt;=A10193),OR(s_player="",s_player=C10193)),MAX(F$1:F10192)+1,0)</f>
        <v>0</v>
      </c>
    </row>
    <row r="10194" spans="1:6">
      <c r="A10194" s="20">
        <v>1997</v>
      </c>
      <c r="B10194" s="15" t="s">
        <v>82</v>
      </c>
      <c r="C10194" s="15" t="s">
        <v>6144</v>
      </c>
      <c r="D10194" s="24">
        <v>1000000</v>
      </c>
      <c r="E10194" t="str">
        <f>IF(D10194&lt;VLOOKUP(A10194,Min!A:B,2,FALSE),"Y","")</f>
        <v/>
      </c>
      <c r="F10194">
        <f>IF(AND(OR(s_tmchk="all",IF(ISERROR(MATCH(B10194,s_teams,0)),FALSE,TRUE)),OR(s_minsal="",s_minsal&lt;=D10194),OR(s_maxsal="",s_maxsal&gt;=D10194),OR(s_minyr="",s_minyr&lt;=A10194),OR(s_maxyr="",s_maxyr&gt;=A10194),OR(s_player="",s_player=C10194)),MAX(F$1:F10193)+1,0)</f>
        <v>0</v>
      </c>
    </row>
    <row r="10195" spans="1:6">
      <c r="A10195" s="20">
        <v>1997</v>
      </c>
      <c r="B10195" s="15" t="s">
        <v>82</v>
      </c>
      <c r="C10195" s="15" t="s">
        <v>5128</v>
      </c>
      <c r="D10195" s="24">
        <v>584000</v>
      </c>
      <c r="E10195" t="str">
        <f>IF(D10195&lt;VLOOKUP(A10195,Min!A:B,2,FALSE),"Y","")</f>
        <v/>
      </c>
      <c r="F10195">
        <f>IF(AND(OR(s_tmchk="all",IF(ISERROR(MATCH(B10195,s_teams,0)),FALSE,TRUE)),OR(s_minsal="",s_minsal&lt;=D10195),OR(s_maxsal="",s_maxsal&gt;=D10195),OR(s_minyr="",s_minyr&lt;=A10195),OR(s_maxyr="",s_maxyr&gt;=A10195),OR(s_player="",s_player=C10195)),MAX(F$1:F10194)+1,0)</f>
        <v>0</v>
      </c>
    </row>
    <row r="10196" spans="1:6">
      <c r="A10196" s="20">
        <v>1997</v>
      </c>
      <c r="B10196" s="15" t="s">
        <v>82</v>
      </c>
      <c r="C10196" s="15" t="s">
        <v>4821</v>
      </c>
      <c r="D10196" s="24">
        <v>521000</v>
      </c>
      <c r="E10196" t="str">
        <f>IF(D10196&lt;VLOOKUP(A10196,Min!A:B,2,FALSE),"Y","")</f>
        <v/>
      </c>
      <c r="F10196">
        <f>IF(AND(OR(s_tmchk="all",IF(ISERROR(MATCH(B10196,s_teams,0)),FALSE,TRUE)),OR(s_minsal="",s_minsal&lt;=D10196),OR(s_maxsal="",s_maxsal&gt;=D10196),OR(s_minyr="",s_minyr&lt;=A10196),OR(s_maxyr="",s_maxyr&gt;=A10196),OR(s_player="",s_player=C10196)),MAX(F$1:F10195)+1,0)</f>
        <v>0</v>
      </c>
    </row>
    <row r="10197" spans="1:6">
      <c r="A10197" s="20">
        <v>1997</v>
      </c>
      <c r="B10197" s="15" t="s">
        <v>82</v>
      </c>
      <c r="C10197" s="15" t="s">
        <v>4974</v>
      </c>
      <c r="D10197" s="24">
        <v>247500</v>
      </c>
      <c r="E10197" t="str">
        <f>IF(D10197&lt;VLOOKUP(A10197,Min!A:B,2,FALSE),"Y","")</f>
        <v/>
      </c>
      <c r="F10197">
        <f>IF(AND(OR(s_tmchk="all",IF(ISERROR(MATCH(B10197,s_teams,0)),FALSE,TRUE)),OR(s_minsal="",s_minsal&lt;=D10197),OR(s_maxsal="",s_maxsal&gt;=D10197),OR(s_minyr="",s_minyr&lt;=A10197),OR(s_maxyr="",s_maxyr&gt;=A10197),OR(s_player="",s_player=C10197)),MAX(F$1:F10196)+1,0)</f>
        <v>0</v>
      </c>
    </row>
    <row r="10198" spans="1:6">
      <c r="A10198" s="20">
        <v>1997</v>
      </c>
      <c r="B10198" s="15" t="s">
        <v>82</v>
      </c>
      <c r="C10198" s="15" t="s">
        <v>6004</v>
      </c>
      <c r="D10198" s="24">
        <v>181100</v>
      </c>
      <c r="E10198" t="str">
        <f>IF(D10198&lt;VLOOKUP(A10198,Min!A:B,2,FALSE),"Y","")</f>
        <v>Y</v>
      </c>
      <c r="F10198">
        <f>IF(AND(OR(s_tmchk="all",IF(ISERROR(MATCH(B10198,s_teams,0)),FALSE,TRUE)),OR(s_minsal="",s_minsal&lt;=D10198),OR(s_maxsal="",s_maxsal&gt;=D10198),OR(s_minyr="",s_minyr&lt;=A10198),OR(s_maxyr="",s_maxyr&gt;=A10198),OR(s_player="",s_player=C10198)),MAX(F$1:F10197)+1,0)</f>
        <v>0</v>
      </c>
    </row>
    <row r="10199" spans="1:6">
      <c r="A10199" s="20">
        <v>1997</v>
      </c>
      <c r="B10199" s="15" t="s">
        <v>82</v>
      </c>
      <c r="C10199" s="15" t="s">
        <v>5103</v>
      </c>
      <c r="D10199" s="24">
        <v>152900</v>
      </c>
      <c r="E10199" t="str">
        <f>IF(D10199&lt;VLOOKUP(A10199,Min!A:B,2,FALSE),"Y","")</f>
        <v>Y</v>
      </c>
      <c r="F10199">
        <f>IF(AND(OR(s_tmchk="all",IF(ISERROR(MATCH(B10199,s_teams,0)),FALSE,TRUE)),OR(s_minsal="",s_minsal&lt;=D10199),OR(s_maxsal="",s_maxsal&gt;=D10199),OR(s_minyr="",s_minyr&lt;=A10199),OR(s_maxyr="",s_maxyr&gt;=A10199),OR(s_player="",s_player=C10199)),MAX(F$1:F10198)+1,0)</f>
        <v>0</v>
      </c>
    </row>
    <row r="10200" spans="1:6">
      <c r="A10200" s="20">
        <v>1997</v>
      </c>
      <c r="B10200" s="15" t="s">
        <v>84</v>
      </c>
      <c r="C10200" s="15" t="s">
        <v>5099</v>
      </c>
      <c r="D10200" s="24">
        <v>10212000</v>
      </c>
      <c r="E10200" t="str">
        <f>IF(D10200&lt;VLOOKUP(A10200,Min!A:B,2,FALSE),"Y","")</f>
        <v/>
      </c>
      <c r="F10200">
        <f>IF(AND(OR(s_tmchk="all",IF(ISERROR(MATCH(B10200,s_teams,0)),FALSE,TRUE)),OR(s_minsal="",s_minsal&lt;=D10200),OR(s_maxsal="",s_maxsal&gt;=D10200),OR(s_minyr="",s_minyr&lt;=A10200),OR(s_maxyr="",s_maxyr&gt;=A10200),OR(s_player="",s_player=C10200)),MAX(F$1:F10199)+1,0)</f>
        <v>0</v>
      </c>
    </row>
    <row r="10201" spans="1:6">
      <c r="A10201" s="20">
        <v>1997</v>
      </c>
      <c r="B10201" s="15" t="s">
        <v>84</v>
      </c>
      <c r="C10201" s="15" t="s">
        <v>4958</v>
      </c>
      <c r="D10201" s="24">
        <v>3333000</v>
      </c>
      <c r="E10201" t="str">
        <f>IF(D10201&lt;VLOOKUP(A10201,Min!A:B,2,FALSE),"Y","")</f>
        <v/>
      </c>
      <c r="F10201">
        <f>IF(AND(OR(s_tmchk="all",IF(ISERROR(MATCH(B10201,s_teams,0)),FALSE,TRUE)),OR(s_minsal="",s_minsal&lt;=D10201),OR(s_maxsal="",s_maxsal&gt;=D10201),OR(s_minyr="",s_minyr&lt;=A10201),OR(s_maxyr="",s_maxyr&gt;=A10201),OR(s_player="",s_player=C10201)),MAX(F$1:F10200)+1,0)</f>
        <v>0</v>
      </c>
    </row>
    <row r="10202" spans="1:6">
      <c r="A10202" s="20">
        <v>1997</v>
      </c>
      <c r="B10202" s="15" t="s">
        <v>84</v>
      </c>
      <c r="C10202" s="15" t="s">
        <v>5973</v>
      </c>
      <c r="D10202" s="24">
        <v>3300000</v>
      </c>
      <c r="E10202" t="str">
        <f>IF(D10202&lt;VLOOKUP(A10202,Min!A:B,2,FALSE),"Y","")</f>
        <v/>
      </c>
      <c r="F10202">
        <f>IF(AND(OR(s_tmchk="all",IF(ISERROR(MATCH(B10202,s_teams,0)),FALSE,TRUE)),OR(s_minsal="",s_minsal&lt;=D10202),OR(s_maxsal="",s_maxsal&gt;=D10202),OR(s_minyr="",s_minyr&lt;=A10202),OR(s_maxyr="",s_maxyr&gt;=A10202),OR(s_player="",s_player=C10202)),MAX(F$1:F10201)+1,0)</f>
        <v>0</v>
      </c>
    </row>
    <row r="10203" spans="1:6">
      <c r="A10203" s="20">
        <v>1997</v>
      </c>
      <c r="B10203" s="15" t="s">
        <v>84</v>
      </c>
      <c r="C10203" s="15" t="s">
        <v>5304</v>
      </c>
      <c r="D10203" s="24">
        <v>3000000</v>
      </c>
      <c r="E10203" t="str">
        <f>IF(D10203&lt;VLOOKUP(A10203,Min!A:B,2,FALSE),"Y","")</f>
        <v/>
      </c>
      <c r="F10203">
        <f>IF(AND(OR(s_tmchk="all",IF(ISERROR(MATCH(B10203,s_teams,0)),FALSE,TRUE)),OR(s_minsal="",s_minsal&lt;=D10203),OR(s_maxsal="",s_maxsal&gt;=D10203),OR(s_minyr="",s_minyr&lt;=A10203),OR(s_maxyr="",s_maxyr&gt;=A10203),OR(s_player="",s_player=C10203)),MAX(F$1:F10202)+1,0)</f>
        <v>0</v>
      </c>
    </row>
    <row r="10204" spans="1:6">
      <c r="A10204" s="20">
        <v>1997</v>
      </c>
      <c r="B10204" s="15" t="s">
        <v>84</v>
      </c>
      <c r="C10204" s="15" t="s">
        <v>5926</v>
      </c>
      <c r="D10204" s="24">
        <v>2730000</v>
      </c>
      <c r="E10204" t="str">
        <f>IF(D10204&lt;VLOOKUP(A10204,Min!A:B,2,FALSE),"Y","")</f>
        <v/>
      </c>
      <c r="F10204">
        <f>IF(AND(OR(s_tmchk="all",IF(ISERROR(MATCH(B10204,s_teams,0)),FALSE,TRUE)),OR(s_minsal="",s_minsal&lt;=D10204),OR(s_maxsal="",s_maxsal&gt;=D10204),OR(s_minyr="",s_minyr&lt;=A10204),OR(s_maxyr="",s_maxyr&gt;=A10204),OR(s_player="",s_player=C10204)),MAX(F$1:F10203)+1,0)</f>
        <v>0</v>
      </c>
    </row>
    <row r="10205" spans="1:6">
      <c r="A10205" s="20">
        <v>1997</v>
      </c>
      <c r="B10205" s="15" t="s">
        <v>84</v>
      </c>
      <c r="C10205" s="15" t="s">
        <v>5160</v>
      </c>
      <c r="D10205" s="24">
        <v>2604000</v>
      </c>
      <c r="E10205" t="str">
        <f>IF(D10205&lt;VLOOKUP(A10205,Min!A:B,2,FALSE),"Y","")</f>
        <v/>
      </c>
      <c r="F10205">
        <f>IF(AND(OR(s_tmchk="all",IF(ISERROR(MATCH(B10205,s_teams,0)),FALSE,TRUE)),OR(s_minsal="",s_minsal&lt;=D10205),OR(s_maxsal="",s_maxsal&gt;=D10205),OR(s_minyr="",s_minyr&lt;=A10205),OR(s_maxyr="",s_maxyr&gt;=A10205),OR(s_player="",s_player=C10205)),MAX(F$1:F10204)+1,0)</f>
        <v>0</v>
      </c>
    </row>
    <row r="10206" spans="1:6">
      <c r="A10206" s="20">
        <v>1997</v>
      </c>
      <c r="B10206" s="15" t="s">
        <v>84</v>
      </c>
      <c r="C10206" s="15" t="s">
        <v>5709</v>
      </c>
      <c r="D10206" s="24">
        <v>1355000</v>
      </c>
      <c r="E10206" t="str">
        <f>IF(D10206&lt;VLOOKUP(A10206,Min!A:B,2,FALSE),"Y","")</f>
        <v/>
      </c>
      <c r="F10206">
        <f>IF(AND(OR(s_tmchk="all",IF(ISERROR(MATCH(B10206,s_teams,0)),FALSE,TRUE)),OR(s_minsal="",s_minsal&lt;=D10206),OR(s_maxsal="",s_maxsal&gt;=D10206),OR(s_minyr="",s_minyr&lt;=A10206),OR(s_maxyr="",s_maxyr&gt;=A10206),OR(s_player="",s_player=C10206)),MAX(F$1:F10205)+1,0)</f>
        <v>0</v>
      </c>
    </row>
    <row r="10207" spans="1:6">
      <c r="A10207" s="20">
        <v>1997</v>
      </c>
      <c r="B10207" s="15" t="s">
        <v>84</v>
      </c>
      <c r="C10207" s="15" t="s">
        <v>5133</v>
      </c>
      <c r="D10207" s="24">
        <v>1330000</v>
      </c>
      <c r="E10207" t="str">
        <f>IF(D10207&lt;VLOOKUP(A10207,Min!A:B,2,FALSE),"Y","")</f>
        <v/>
      </c>
      <c r="F10207">
        <f>IF(AND(OR(s_tmchk="all",IF(ISERROR(MATCH(B10207,s_teams,0)),FALSE,TRUE)),OR(s_minsal="",s_minsal&lt;=D10207),OR(s_maxsal="",s_maxsal&gt;=D10207),OR(s_minyr="",s_minyr&lt;=A10207),OR(s_maxyr="",s_maxyr&gt;=A10207),OR(s_player="",s_player=C10207)),MAX(F$1:F10206)+1,0)</f>
        <v>0</v>
      </c>
    </row>
    <row r="10208" spans="1:6">
      <c r="A10208" s="20">
        <v>1997</v>
      </c>
      <c r="B10208" s="15" t="s">
        <v>84</v>
      </c>
      <c r="C10208" s="15" t="s">
        <v>4914</v>
      </c>
      <c r="D10208" s="24">
        <v>560000</v>
      </c>
      <c r="E10208" t="str">
        <f>IF(D10208&lt;VLOOKUP(A10208,Min!A:B,2,FALSE),"Y","")</f>
        <v/>
      </c>
      <c r="F10208">
        <f>IF(AND(OR(s_tmchk="all",IF(ISERROR(MATCH(B10208,s_teams,0)),FALSE,TRUE)),OR(s_minsal="",s_minsal&lt;=D10208),OR(s_maxsal="",s_maxsal&gt;=D10208),OR(s_minyr="",s_minyr&lt;=A10208),OR(s_maxyr="",s_maxyr&gt;=A10208),OR(s_player="",s_player=C10208)),MAX(F$1:F10207)+1,0)</f>
        <v>0</v>
      </c>
    </row>
    <row r="10209" spans="1:6">
      <c r="A10209" s="20">
        <v>1997</v>
      </c>
      <c r="B10209" s="15" t="s">
        <v>84</v>
      </c>
      <c r="C10209" s="15" t="s">
        <v>5980</v>
      </c>
      <c r="D10209" s="24">
        <v>500000</v>
      </c>
      <c r="E10209" t="str">
        <f>IF(D10209&lt;VLOOKUP(A10209,Min!A:B,2,FALSE),"Y","")</f>
        <v/>
      </c>
      <c r="F10209">
        <f>IF(AND(OR(s_tmchk="all",IF(ISERROR(MATCH(B10209,s_teams,0)),FALSE,TRUE)),OR(s_minsal="",s_minsal&lt;=D10209),OR(s_maxsal="",s_maxsal&gt;=D10209),OR(s_minyr="",s_minyr&lt;=A10209),OR(s_maxyr="",s_maxyr&gt;=A10209),OR(s_player="",s_player=C10209)),MAX(F$1:F10208)+1,0)</f>
        <v>0</v>
      </c>
    </row>
    <row r="10210" spans="1:6">
      <c r="A10210" s="20">
        <v>1997</v>
      </c>
      <c r="B10210" s="15" t="s">
        <v>84</v>
      </c>
      <c r="C10210" s="15" t="s">
        <v>4838</v>
      </c>
      <c r="D10210" s="24">
        <v>360000</v>
      </c>
      <c r="E10210" t="str">
        <f>IF(D10210&lt;VLOOKUP(A10210,Min!A:B,2,FALSE),"Y","")</f>
        <v/>
      </c>
      <c r="F10210">
        <f>IF(AND(OR(s_tmchk="all",IF(ISERROR(MATCH(B10210,s_teams,0)),FALSE,TRUE)),OR(s_minsal="",s_minsal&lt;=D10210),OR(s_maxsal="",s_maxsal&gt;=D10210),OR(s_minyr="",s_minyr&lt;=A10210),OR(s_maxyr="",s_maxyr&gt;=A10210),OR(s_player="",s_player=C10210)),MAX(F$1:F10209)+1,0)</f>
        <v>0</v>
      </c>
    </row>
    <row r="10211" spans="1:6">
      <c r="A10211" s="20">
        <v>1997</v>
      </c>
      <c r="B10211" s="15" t="s">
        <v>84</v>
      </c>
      <c r="C10211" s="15" t="s">
        <v>6015</v>
      </c>
      <c r="D10211" s="24">
        <v>275000</v>
      </c>
      <c r="E10211" t="str">
        <f>IF(D10211&lt;VLOOKUP(A10211,Min!A:B,2,FALSE),"Y","")</f>
        <v/>
      </c>
      <c r="F10211">
        <f>IF(AND(OR(s_tmchk="all",IF(ISERROR(MATCH(B10211,s_teams,0)),FALSE,TRUE)),OR(s_minsal="",s_minsal&lt;=D10211),OR(s_maxsal="",s_maxsal&gt;=D10211),OR(s_minyr="",s_minyr&lt;=A10211),OR(s_maxyr="",s_maxyr&gt;=A10211),OR(s_player="",s_player=C10211)),MAX(F$1:F10210)+1,0)</f>
        <v>0</v>
      </c>
    </row>
    <row r="10212" spans="1:6">
      <c r="A10212" s="20">
        <v>1997</v>
      </c>
      <c r="B10212" s="15" t="s">
        <v>84</v>
      </c>
      <c r="C10212" s="15" t="s">
        <v>4596</v>
      </c>
      <c r="D10212" s="24">
        <v>247500</v>
      </c>
      <c r="E10212" t="str">
        <f>IF(D10212&lt;VLOOKUP(A10212,Min!A:B,2,FALSE),"Y","")</f>
        <v/>
      </c>
      <c r="F10212">
        <f>IF(AND(OR(s_tmchk="all",IF(ISERROR(MATCH(B10212,s_teams,0)),FALSE,TRUE)),OR(s_minsal="",s_minsal&lt;=D10212),OR(s_maxsal="",s_maxsal&gt;=D10212),OR(s_minyr="",s_minyr&lt;=A10212),OR(s_maxyr="",s_maxyr&gt;=A10212),OR(s_player="",s_player=C10212)),MAX(F$1:F10211)+1,0)</f>
        <v>0</v>
      </c>
    </row>
    <row r="10213" spans="1:6">
      <c r="A10213" s="20">
        <v>1997</v>
      </c>
      <c r="B10213" s="15" t="s">
        <v>84</v>
      </c>
      <c r="C10213" s="15" t="s">
        <v>5052</v>
      </c>
      <c r="D10213" s="24">
        <v>247500</v>
      </c>
      <c r="E10213" t="str">
        <f>IF(D10213&lt;VLOOKUP(A10213,Min!A:B,2,FALSE),"Y","")</f>
        <v/>
      </c>
      <c r="F10213">
        <f>IF(AND(OR(s_tmchk="all",IF(ISERROR(MATCH(B10213,s_teams,0)),FALSE,TRUE)),OR(s_minsal="",s_minsal&lt;=D10213),OR(s_maxsal="",s_maxsal&gt;=D10213),OR(s_minyr="",s_minyr&lt;=A10213),OR(s_maxyr="",s_maxyr&gt;=A10213),OR(s_player="",s_player=C10213)),MAX(F$1:F10212)+1,0)</f>
        <v>0</v>
      </c>
    </row>
    <row r="10214" spans="1:6">
      <c r="A10214" s="20">
        <v>1997</v>
      </c>
      <c r="B10214" s="15" t="s">
        <v>84</v>
      </c>
      <c r="C10214" s="15" t="s">
        <v>5489</v>
      </c>
      <c r="D10214" s="24">
        <v>247500</v>
      </c>
      <c r="E10214" t="str">
        <f>IF(D10214&lt;VLOOKUP(A10214,Min!A:B,2,FALSE),"Y","")</f>
        <v/>
      </c>
      <c r="F10214">
        <f>IF(AND(OR(s_tmchk="all",IF(ISERROR(MATCH(B10214,s_teams,0)),FALSE,TRUE)),OR(s_minsal="",s_minsal&lt;=D10214),OR(s_maxsal="",s_maxsal&gt;=D10214),OR(s_minyr="",s_minyr&lt;=A10214),OR(s_maxyr="",s_maxyr&gt;=A10214),OR(s_player="",s_player=C10214)),MAX(F$1:F10213)+1,0)</f>
        <v>0</v>
      </c>
    </row>
    <row r="10215" spans="1:6">
      <c r="A10215" s="20">
        <v>1997</v>
      </c>
      <c r="B10215" s="15" t="s">
        <v>87</v>
      </c>
      <c r="C10215" s="15" t="s">
        <v>5970</v>
      </c>
      <c r="D10215" s="24">
        <v>3100000</v>
      </c>
      <c r="E10215" t="str">
        <f>IF(D10215&lt;VLOOKUP(A10215,Min!A:B,2,FALSE),"Y","")</f>
        <v/>
      </c>
      <c r="F10215">
        <f>IF(AND(OR(s_tmchk="all",IF(ISERROR(MATCH(B10215,s_teams,0)),FALSE,TRUE)),OR(s_minsal="",s_minsal&lt;=D10215),OR(s_maxsal="",s_maxsal&gt;=D10215),OR(s_minyr="",s_minyr&lt;=A10215),OR(s_maxyr="",s_maxyr&gt;=A10215),OR(s_player="",s_player=C10215)),MAX(F$1:F10214)+1,0)</f>
        <v>0</v>
      </c>
    </row>
    <row r="10216" spans="1:6">
      <c r="A10216" s="20">
        <v>1997</v>
      </c>
      <c r="B10216" s="15" t="s">
        <v>87</v>
      </c>
      <c r="C10216" s="15" t="s">
        <v>2523</v>
      </c>
      <c r="D10216" s="24">
        <v>2434000</v>
      </c>
      <c r="E10216" t="str">
        <f>IF(D10216&lt;VLOOKUP(A10216,Min!A:B,2,FALSE),"Y","")</f>
        <v/>
      </c>
      <c r="F10216">
        <f>IF(AND(OR(s_tmchk="all",IF(ISERROR(MATCH(B10216,s_teams,0)),FALSE,TRUE)),OR(s_minsal="",s_minsal&lt;=D10216),OR(s_maxsal="",s_maxsal&gt;=D10216),OR(s_minyr="",s_minyr&lt;=A10216),OR(s_maxyr="",s_maxyr&gt;=A10216),OR(s_player="",s_player=C10216)),MAX(F$1:F10215)+1,0)</f>
        <v>0</v>
      </c>
    </row>
    <row r="10217" spans="1:6">
      <c r="A10217" s="20">
        <v>1997</v>
      </c>
      <c r="B10217" s="15" t="s">
        <v>87</v>
      </c>
      <c r="C10217" s="15" t="s">
        <v>5340</v>
      </c>
      <c r="D10217" s="24">
        <v>2225000</v>
      </c>
      <c r="E10217" t="str">
        <f>IF(D10217&lt;VLOOKUP(A10217,Min!A:B,2,FALSE),"Y","")</f>
        <v/>
      </c>
      <c r="F10217">
        <f>IF(AND(OR(s_tmchk="all",IF(ISERROR(MATCH(B10217,s_teams,0)),FALSE,TRUE)),OR(s_minsal="",s_minsal&lt;=D10217),OR(s_maxsal="",s_maxsal&gt;=D10217),OR(s_minyr="",s_minyr&lt;=A10217),OR(s_maxyr="",s_maxyr&gt;=A10217),OR(s_player="",s_player=C10217)),MAX(F$1:F10216)+1,0)</f>
        <v>0</v>
      </c>
    </row>
    <row r="10218" spans="1:6">
      <c r="A10218" s="20">
        <v>1997</v>
      </c>
      <c r="B10218" s="15" t="s">
        <v>87</v>
      </c>
      <c r="C10218" s="15" t="s">
        <v>5780</v>
      </c>
      <c r="D10218" s="24">
        <v>1581000</v>
      </c>
      <c r="E10218" t="str">
        <f>IF(D10218&lt;VLOOKUP(A10218,Min!A:B,2,FALSE),"Y","")</f>
        <v/>
      </c>
      <c r="F10218">
        <f>IF(AND(OR(s_tmchk="all",IF(ISERROR(MATCH(B10218,s_teams,0)),FALSE,TRUE)),OR(s_minsal="",s_minsal&lt;=D10218),OR(s_maxsal="",s_maxsal&gt;=D10218),OR(s_minyr="",s_minyr&lt;=A10218),OR(s_maxyr="",s_maxyr&gt;=A10218),OR(s_player="",s_player=C10218)),MAX(F$1:F10217)+1,0)</f>
        <v>0</v>
      </c>
    </row>
    <row r="10219" spans="1:6">
      <c r="A10219" s="20">
        <v>1997</v>
      </c>
      <c r="B10219" s="15" t="s">
        <v>87</v>
      </c>
      <c r="C10219" s="15" t="s">
        <v>4857</v>
      </c>
      <c r="D10219" s="24">
        <v>1547000</v>
      </c>
      <c r="E10219" t="str">
        <f>IF(D10219&lt;VLOOKUP(A10219,Min!A:B,2,FALSE),"Y","")</f>
        <v/>
      </c>
      <c r="F10219">
        <f>IF(AND(OR(s_tmchk="all",IF(ISERROR(MATCH(B10219,s_teams,0)),FALSE,TRUE)),OR(s_minsal="",s_minsal&lt;=D10219),OR(s_maxsal="",s_maxsal&gt;=D10219),OR(s_minyr="",s_minyr&lt;=A10219),OR(s_maxyr="",s_maxyr&gt;=A10219),OR(s_player="",s_player=C10219)),MAX(F$1:F10218)+1,0)</f>
        <v>0</v>
      </c>
    </row>
    <row r="10220" spans="1:6">
      <c r="A10220" s="20">
        <v>1997</v>
      </c>
      <c r="B10220" s="15" t="s">
        <v>87</v>
      </c>
      <c r="C10220" s="15" t="s">
        <v>4993</v>
      </c>
      <c r="D10220" s="24">
        <v>1355000</v>
      </c>
      <c r="E10220" t="str">
        <f>IF(D10220&lt;VLOOKUP(A10220,Min!A:B,2,FALSE),"Y","")</f>
        <v/>
      </c>
      <c r="F10220">
        <f>IF(AND(OR(s_tmchk="all",IF(ISERROR(MATCH(B10220,s_teams,0)),FALSE,TRUE)),OR(s_minsal="",s_minsal&lt;=D10220),OR(s_maxsal="",s_maxsal&gt;=D10220),OR(s_minyr="",s_minyr&lt;=A10220),OR(s_maxyr="",s_maxyr&gt;=A10220),OR(s_player="",s_player=C10220)),MAX(F$1:F10219)+1,0)</f>
        <v>0</v>
      </c>
    </row>
    <row r="10221" spans="1:6">
      <c r="A10221" s="20">
        <v>1997</v>
      </c>
      <c r="B10221" s="15" t="s">
        <v>87</v>
      </c>
      <c r="C10221" s="15" t="s">
        <v>5169</v>
      </c>
      <c r="D10221" s="24">
        <v>1295000</v>
      </c>
      <c r="E10221" t="str">
        <f>IF(D10221&lt;VLOOKUP(A10221,Min!A:B,2,FALSE),"Y","")</f>
        <v/>
      </c>
      <c r="F10221">
        <f>IF(AND(OR(s_tmchk="all",IF(ISERROR(MATCH(B10221,s_teams,0)),FALSE,TRUE)),OR(s_minsal="",s_minsal&lt;=D10221),OR(s_maxsal="",s_maxsal&gt;=D10221),OR(s_minyr="",s_minyr&lt;=A10221),OR(s_maxyr="",s_maxyr&gt;=A10221),OR(s_player="",s_player=C10221)),MAX(F$1:F10220)+1,0)</f>
        <v>0</v>
      </c>
    </row>
    <row r="10222" spans="1:6">
      <c r="A10222" s="20">
        <v>1997</v>
      </c>
      <c r="B10222" s="15" t="s">
        <v>87</v>
      </c>
      <c r="C10222" s="15" t="s">
        <v>4512</v>
      </c>
      <c r="D10222" s="24">
        <v>1235000</v>
      </c>
      <c r="E10222" t="str">
        <f>IF(D10222&lt;VLOOKUP(A10222,Min!A:B,2,FALSE),"Y","")</f>
        <v/>
      </c>
      <c r="F10222">
        <f>IF(AND(OR(s_tmchk="all",IF(ISERROR(MATCH(B10222,s_teams,0)),FALSE,TRUE)),OR(s_minsal="",s_minsal&lt;=D10222),OR(s_maxsal="",s_maxsal&gt;=D10222),OR(s_minyr="",s_minyr&lt;=A10222),OR(s_maxyr="",s_maxyr&gt;=A10222),OR(s_player="",s_player=C10222)),MAX(F$1:F10221)+1,0)</f>
        <v>0</v>
      </c>
    </row>
    <row r="10223" spans="1:6">
      <c r="A10223" s="20">
        <v>1997</v>
      </c>
      <c r="B10223" s="15" t="s">
        <v>87</v>
      </c>
      <c r="C10223" s="15" t="s">
        <v>4739</v>
      </c>
      <c r="D10223" s="24">
        <v>1144000</v>
      </c>
      <c r="E10223" t="str">
        <f>IF(D10223&lt;VLOOKUP(A10223,Min!A:B,2,FALSE),"Y","")</f>
        <v/>
      </c>
      <c r="F10223">
        <f>IF(AND(OR(s_tmchk="all",IF(ISERROR(MATCH(B10223,s_teams,0)),FALSE,TRUE)),OR(s_minsal="",s_minsal&lt;=D10223),OR(s_maxsal="",s_maxsal&gt;=D10223),OR(s_minyr="",s_minyr&lt;=A10223),OR(s_maxyr="",s_maxyr&gt;=A10223),OR(s_player="",s_player=C10223)),MAX(F$1:F10222)+1,0)</f>
        <v>0</v>
      </c>
    </row>
    <row r="10224" spans="1:6">
      <c r="A10224" s="20">
        <v>1997</v>
      </c>
      <c r="B10224" s="15" t="s">
        <v>87</v>
      </c>
      <c r="C10224" s="15" t="s">
        <v>4633</v>
      </c>
      <c r="D10224" s="24">
        <v>1040000</v>
      </c>
      <c r="E10224" t="str">
        <f>IF(D10224&lt;VLOOKUP(A10224,Min!A:B,2,FALSE),"Y","")</f>
        <v/>
      </c>
      <c r="F10224">
        <f>IF(AND(OR(s_tmchk="all",IF(ISERROR(MATCH(B10224,s_teams,0)),FALSE,TRUE)),OR(s_minsal="",s_minsal&lt;=D10224),OR(s_maxsal="",s_maxsal&gt;=D10224),OR(s_minyr="",s_minyr&lt;=A10224),OR(s_maxyr="",s_maxyr&gt;=A10224),OR(s_player="",s_player=C10224)),MAX(F$1:F10223)+1,0)</f>
        <v>0</v>
      </c>
    </row>
    <row r="10225" spans="1:6">
      <c r="A10225" s="20">
        <v>1997</v>
      </c>
      <c r="B10225" s="15" t="s">
        <v>87</v>
      </c>
      <c r="C10225" s="15" t="s">
        <v>6204</v>
      </c>
      <c r="D10225" s="24">
        <v>800000</v>
      </c>
      <c r="E10225" t="str">
        <f>IF(D10225&lt;VLOOKUP(A10225,Min!A:B,2,FALSE),"Y","")</f>
        <v/>
      </c>
      <c r="F10225">
        <f>IF(AND(OR(s_tmchk="all",IF(ISERROR(MATCH(B10225,s_teams,0)),FALSE,TRUE)),OR(s_minsal="",s_minsal&lt;=D10225),OR(s_maxsal="",s_maxsal&gt;=D10225),OR(s_minyr="",s_minyr&lt;=A10225),OR(s_maxyr="",s_maxyr&gt;=A10225),OR(s_player="",s_player=C10225)),MAX(F$1:F10224)+1,0)</f>
        <v>0</v>
      </c>
    </row>
    <row r="10226" spans="1:6">
      <c r="A10226" s="20">
        <v>1997</v>
      </c>
      <c r="B10226" s="15" t="s">
        <v>87</v>
      </c>
      <c r="C10226" s="15" t="s">
        <v>6165</v>
      </c>
      <c r="D10226" s="24">
        <v>247500</v>
      </c>
      <c r="E10226" t="str">
        <f>IF(D10226&lt;VLOOKUP(A10226,Min!A:B,2,FALSE),"Y","")</f>
        <v/>
      </c>
      <c r="F10226">
        <f>IF(AND(OR(s_tmchk="all",IF(ISERROR(MATCH(B10226,s_teams,0)),FALSE,TRUE)),OR(s_minsal="",s_minsal&lt;=D10226),OR(s_maxsal="",s_maxsal&gt;=D10226),OR(s_minyr="",s_minyr&lt;=A10226),OR(s_maxyr="",s_maxyr&gt;=A10226),OR(s_player="",s_player=C10226)),MAX(F$1:F10225)+1,0)</f>
        <v>0</v>
      </c>
    </row>
    <row r="10227" spans="1:6">
      <c r="A10227" s="20">
        <v>1997</v>
      </c>
      <c r="B10227" s="15" t="s">
        <v>87</v>
      </c>
      <c r="C10227" s="15" t="s">
        <v>4981</v>
      </c>
      <c r="D10227" s="24">
        <v>220000</v>
      </c>
      <c r="E10227" t="str">
        <f>IF(D10227&lt;VLOOKUP(A10227,Min!A:B,2,FALSE),"Y","")</f>
        <v/>
      </c>
      <c r="F10227">
        <f>IF(AND(OR(s_tmchk="all",IF(ISERROR(MATCH(B10227,s_teams,0)),FALSE,TRUE)),OR(s_minsal="",s_minsal&lt;=D10227),OR(s_maxsal="",s_maxsal&gt;=D10227),OR(s_minyr="",s_minyr&lt;=A10227),OR(s_maxyr="",s_maxyr&gt;=A10227),OR(s_player="",s_player=C10227)),MAX(F$1:F10226)+1,0)</f>
        <v>0</v>
      </c>
    </row>
    <row r="10228" spans="1:6">
      <c r="A10228" s="20">
        <v>1997</v>
      </c>
      <c r="B10228" s="15" t="s">
        <v>87</v>
      </c>
      <c r="C10228" s="15" t="s">
        <v>5013</v>
      </c>
      <c r="D10228" s="24">
        <v>205200</v>
      </c>
      <c r="E10228" t="str">
        <f>IF(D10228&lt;VLOOKUP(A10228,Min!A:B,2,FALSE),"Y","")</f>
        <v>Y</v>
      </c>
      <c r="F10228">
        <f>IF(AND(OR(s_tmchk="all",IF(ISERROR(MATCH(B10228,s_teams,0)),FALSE,TRUE)),OR(s_minsal="",s_minsal&lt;=D10228),OR(s_maxsal="",s_maxsal&gt;=D10228),OR(s_minyr="",s_minyr&lt;=A10228),OR(s_maxyr="",s_maxyr&gt;=A10228),OR(s_player="",s_player=C10228)),MAX(F$1:F10227)+1,0)</f>
        <v>0</v>
      </c>
    </row>
    <row r="10229" spans="1:6">
      <c r="A10229" s="20">
        <v>1997</v>
      </c>
      <c r="B10229" s="15" t="s">
        <v>87</v>
      </c>
      <c r="C10229" s="15" t="s">
        <v>5337</v>
      </c>
      <c r="D10229" s="24">
        <v>205200</v>
      </c>
      <c r="E10229" t="str">
        <f>IF(D10229&lt;VLOOKUP(A10229,Min!A:B,2,FALSE),"Y","")</f>
        <v>Y</v>
      </c>
      <c r="F10229">
        <f>IF(AND(OR(s_tmchk="all",IF(ISERROR(MATCH(B10229,s_teams,0)),FALSE,TRUE)),OR(s_minsal="",s_minsal&lt;=D10229),OR(s_maxsal="",s_maxsal&gt;=D10229),OR(s_minyr="",s_minyr&lt;=A10229),OR(s_maxyr="",s_maxyr&gt;=A10229),OR(s_player="",s_player=C10229)),MAX(F$1:F10228)+1,0)</f>
        <v>0</v>
      </c>
    </row>
    <row r="10230" spans="1:6">
      <c r="A10230" s="20">
        <v>1997</v>
      </c>
      <c r="B10230" s="15" t="s">
        <v>88</v>
      </c>
      <c r="C10230" s="15" t="s">
        <v>5344</v>
      </c>
      <c r="D10230" s="24">
        <v>6000000</v>
      </c>
      <c r="E10230" t="str">
        <f>IF(D10230&lt;VLOOKUP(A10230,Min!A:B,2,FALSE),"Y","")</f>
        <v/>
      </c>
      <c r="F10230">
        <f>IF(AND(OR(s_tmchk="all",IF(ISERROR(MATCH(B10230,s_teams,0)),FALSE,TRUE)),OR(s_minsal="",s_minsal&lt;=D10230),OR(s_maxsal="",s_maxsal&gt;=D10230),OR(s_minyr="",s_minyr&lt;=A10230),OR(s_maxyr="",s_maxyr&gt;=A10230),OR(s_player="",s_player=C10230)),MAX(F$1:F10229)+1,0)</f>
        <v>0</v>
      </c>
    </row>
    <row r="10231" spans="1:6">
      <c r="A10231" s="20">
        <v>1997</v>
      </c>
      <c r="B10231" s="15" t="s">
        <v>88</v>
      </c>
      <c r="C10231" s="15" t="s">
        <v>5393</v>
      </c>
      <c r="D10231" s="24">
        <v>4657000</v>
      </c>
      <c r="E10231" t="str">
        <f>IF(D10231&lt;VLOOKUP(A10231,Min!A:B,2,FALSE),"Y","")</f>
        <v/>
      </c>
      <c r="F10231">
        <f>IF(AND(OR(s_tmchk="all",IF(ISERROR(MATCH(B10231,s_teams,0)),FALSE,TRUE)),OR(s_minsal="",s_minsal&lt;=D10231),OR(s_maxsal="",s_maxsal&gt;=D10231),OR(s_minyr="",s_minyr&lt;=A10231),OR(s_maxyr="",s_maxyr&gt;=A10231),OR(s_player="",s_player=C10231)),MAX(F$1:F10230)+1,0)</f>
        <v>0</v>
      </c>
    </row>
    <row r="10232" spans="1:6">
      <c r="A10232" s="20">
        <v>1997</v>
      </c>
      <c r="B10232" s="15" t="s">
        <v>88</v>
      </c>
      <c r="C10232" s="15" t="s">
        <v>4792</v>
      </c>
      <c r="D10232" s="24">
        <v>2500000</v>
      </c>
      <c r="E10232" t="str">
        <f>IF(D10232&lt;VLOOKUP(A10232,Min!A:B,2,FALSE),"Y","")</f>
        <v/>
      </c>
      <c r="F10232">
        <f>IF(AND(OR(s_tmchk="all",IF(ISERROR(MATCH(B10232,s_teams,0)),FALSE,TRUE)),OR(s_minsal="",s_minsal&lt;=D10232),OR(s_maxsal="",s_maxsal&gt;=D10232),OR(s_minyr="",s_minyr&lt;=A10232),OR(s_maxyr="",s_maxyr&gt;=A10232),OR(s_player="",s_player=C10232)),MAX(F$1:F10231)+1,0)</f>
        <v>0</v>
      </c>
    </row>
    <row r="10233" spans="1:6">
      <c r="A10233" s="20">
        <v>1997</v>
      </c>
      <c r="B10233" s="15" t="s">
        <v>88</v>
      </c>
      <c r="C10233" s="15" t="s">
        <v>5264</v>
      </c>
      <c r="D10233" s="24">
        <v>2396000</v>
      </c>
      <c r="E10233" t="str">
        <f>IF(D10233&lt;VLOOKUP(A10233,Min!A:B,2,FALSE),"Y","")</f>
        <v/>
      </c>
      <c r="F10233">
        <f>IF(AND(OR(s_tmchk="all",IF(ISERROR(MATCH(B10233,s_teams,0)),FALSE,TRUE)),OR(s_minsal="",s_minsal&lt;=D10233),OR(s_maxsal="",s_maxsal&gt;=D10233),OR(s_minyr="",s_minyr&lt;=A10233),OR(s_maxyr="",s_maxyr&gt;=A10233),OR(s_player="",s_player=C10233)),MAX(F$1:F10232)+1,0)</f>
        <v>0</v>
      </c>
    </row>
    <row r="10234" spans="1:6">
      <c r="A10234" s="20">
        <v>1997</v>
      </c>
      <c r="B10234" s="15" t="s">
        <v>88</v>
      </c>
      <c r="C10234" s="15" t="s">
        <v>4608</v>
      </c>
      <c r="D10234" s="24">
        <v>2300000</v>
      </c>
      <c r="E10234" t="str">
        <f>IF(D10234&lt;VLOOKUP(A10234,Min!A:B,2,FALSE),"Y","")</f>
        <v/>
      </c>
      <c r="F10234">
        <f>IF(AND(OR(s_tmchk="all",IF(ISERROR(MATCH(B10234,s_teams,0)),FALSE,TRUE)),OR(s_minsal="",s_minsal&lt;=D10234),OR(s_maxsal="",s_maxsal&gt;=D10234),OR(s_minyr="",s_minyr&lt;=A10234),OR(s_maxyr="",s_maxyr&gt;=A10234),OR(s_player="",s_player=C10234)),MAX(F$1:F10233)+1,0)</f>
        <v>0</v>
      </c>
    </row>
    <row r="10235" spans="1:6">
      <c r="A10235" s="20">
        <v>1997</v>
      </c>
      <c r="B10235" s="15" t="s">
        <v>88</v>
      </c>
      <c r="C10235" s="15" t="s">
        <v>4516</v>
      </c>
      <c r="D10235" s="24">
        <v>1950000</v>
      </c>
      <c r="E10235" t="str">
        <f>IF(D10235&lt;VLOOKUP(A10235,Min!A:B,2,FALSE),"Y","")</f>
        <v/>
      </c>
      <c r="F10235">
        <f>IF(AND(OR(s_tmchk="all",IF(ISERROR(MATCH(B10235,s_teams,0)),FALSE,TRUE)),OR(s_minsal="",s_minsal&lt;=D10235),OR(s_maxsal="",s_maxsal&gt;=D10235),OR(s_minyr="",s_minyr&lt;=A10235),OR(s_maxyr="",s_maxyr&gt;=A10235),OR(s_player="",s_player=C10235)),MAX(F$1:F10234)+1,0)</f>
        <v>0</v>
      </c>
    </row>
    <row r="10236" spans="1:6">
      <c r="A10236" s="20">
        <v>1997</v>
      </c>
      <c r="B10236" s="15" t="s">
        <v>88</v>
      </c>
      <c r="C10236" s="15" t="s">
        <v>5421</v>
      </c>
      <c r="D10236" s="24">
        <v>1450000</v>
      </c>
      <c r="E10236" t="str">
        <f>IF(D10236&lt;VLOOKUP(A10236,Min!A:B,2,FALSE),"Y","")</f>
        <v/>
      </c>
      <c r="F10236">
        <f>IF(AND(OR(s_tmchk="all",IF(ISERROR(MATCH(B10236,s_teams,0)),FALSE,TRUE)),OR(s_minsal="",s_minsal&lt;=D10236),OR(s_maxsal="",s_maxsal&gt;=D10236),OR(s_minyr="",s_minyr&lt;=A10236),OR(s_maxyr="",s_maxyr&gt;=A10236),OR(s_player="",s_player=C10236)),MAX(F$1:F10235)+1,0)</f>
        <v>0</v>
      </c>
    </row>
    <row r="10237" spans="1:6">
      <c r="A10237" s="20">
        <v>1997</v>
      </c>
      <c r="B10237" s="15" t="s">
        <v>88</v>
      </c>
      <c r="C10237" s="15" t="s">
        <v>4713</v>
      </c>
      <c r="D10237" s="24">
        <v>1118000</v>
      </c>
      <c r="E10237" t="str">
        <f>IF(D10237&lt;VLOOKUP(A10237,Min!A:B,2,FALSE),"Y","")</f>
        <v/>
      </c>
      <c r="F10237">
        <f>IF(AND(OR(s_tmchk="all",IF(ISERROR(MATCH(B10237,s_teams,0)),FALSE,TRUE)),OR(s_minsal="",s_minsal&lt;=D10237),OR(s_maxsal="",s_maxsal&gt;=D10237),OR(s_minyr="",s_minyr&lt;=A10237),OR(s_maxyr="",s_maxyr&gt;=A10237),OR(s_player="",s_player=C10237)),MAX(F$1:F10236)+1,0)</f>
        <v>0</v>
      </c>
    </row>
    <row r="10238" spans="1:6">
      <c r="A10238" s="20">
        <v>1997</v>
      </c>
      <c r="B10238" s="15" t="s">
        <v>88</v>
      </c>
      <c r="C10238" s="15" t="s">
        <v>5233</v>
      </c>
      <c r="D10238" s="24">
        <v>1000000</v>
      </c>
      <c r="E10238" t="str">
        <f>IF(D10238&lt;VLOOKUP(A10238,Min!A:B,2,FALSE),"Y","")</f>
        <v/>
      </c>
      <c r="F10238">
        <f>IF(AND(OR(s_tmchk="all",IF(ISERROR(MATCH(B10238,s_teams,0)),FALSE,TRUE)),OR(s_minsal="",s_minsal&lt;=D10238),OR(s_maxsal="",s_maxsal&gt;=D10238),OR(s_minyr="",s_minyr&lt;=A10238),OR(s_maxyr="",s_maxyr&gt;=A10238),OR(s_player="",s_player=C10238)),MAX(F$1:F10237)+1,0)</f>
        <v>0</v>
      </c>
    </row>
    <row r="10239" spans="1:6">
      <c r="A10239" s="20">
        <v>1997</v>
      </c>
      <c r="B10239" s="15" t="s">
        <v>88</v>
      </c>
      <c r="C10239" s="15" t="s">
        <v>5139</v>
      </c>
      <c r="D10239" s="24">
        <v>573000</v>
      </c>
      <c r="E10239" t="str">
        <f>IF(D10239&lt;VLOOKUP(A10239,Min!A:B,2,FALSE),"Y","")</f>
        <v/>
      </c>
      <c r="F10239">
        <f>IF(AND(OR(s_tmchk="all",IF(ISERROR(MATCH(B10239,s_teams,0)),FALSE,TRUE)),OR(s_minsal="",s_minsal&lt;=D10239),OR(s_maxsal="",s_maxsal&gt;=D10239),OR(s_minyr="",s_minyr&lt;=A10239),OR(s_maxyr="",s_maxyr&gt;=A10239),OR(s_player="",s_player=C10239)),MAX(F$1:F10238)+1,0)</f>
        <v>0</v>
      </c>
    </row>
    <row r="10240" spans="1:6">
      <c r="A10240" s="20">
        <v>1997</v>
      </c>
      <c r="B10240" s="15" t="s">
        <v>88</v>
      </c>
      <c r="C10240" s="15" t="s">
        <v>5132</v>
      </c>
      <c r="D10240" s="24">
        <v>420000</v>
      </c>
      <c r="E10240" t="str">
        <f>IF(D10240&lt;VLOOKUP(A10240,Min!A:B,2,FALSE),"Y","")</f>
        <v/>
      </c>
      <c r="F10240">
        <f>IF(AND(OR(s_tmchk="all",IF(ISERROR(MATCH(B10240,s_teams,0)),FALSE,TRUE)),OR(s_minsal="",s_minsal&lt;=D10240),OR(s_maxsal="",s_maxsal&gt;=D10240),OR(s_minyr="",s_minyr&lt;=A10240),OR(s_maxyr="",s_maxyr&gt;=A10240),OR(s_player="",s_player=C10240)),MAX(F$1:F10239)+1,0)</f>
        <v>0</v>
      </c>
    </row>
    <row r="10241" spans="1:6">
      <c r="A10241" s="20">
        <v>1997</v>
      </c>
      <c r="B10241" s="15" t="s">
        <v>88</v>
      </c>
      <c r="C10241" s="15" t="s">
        <v>4720</v>
      </c>
      <c r="D10241" s="24">
        <v>385000</v>
      </c>
      <c r="E10241" t="str">
        <f>IF(D10241&lt;VLOOKUP(A10241,Min!A:B,2,FALSE),"Y","")</f>
        <v/>
      </c>
      <c r="F10241">
        <f>IF(AND(OR(s_tmchk="all",IF(ISERROR(MATCH(B10241,s_teams,0)),FALSE,TRUE)),OR(s_minsal="",s_minsal&lt;=D10241),OR(s_maxsal="",s_maxsal&gt;=D10241),OR(s_minyr="",s_minyr&lt;=A10241),OR(s_maxyr="",s_maxyr&gt;=A10241),OR(s_player="",s_player=C10241)),MAX(F$1:F10240)+1,0)</f>
        <v>0</v>
      </c>
    </row>
    <row r="10242" spans="1:6">
      <c r="A10242" s="20">
        <v>1997</v>
      </c>
      <c r="B10242" s="15" t="s">
        <v>88</v>
      </c>
      <c r="C10242" s="15" t="s">
        <v>5166</v>
      </c>
      <c r="D10242" s="24">
        <v>298000</v>
      </c>
      <c r="E10242" t="str">
        <f>IF(D10242&lt;VLOOKUP(A10242,Min!A:B,2,FALSE),"Y","")</f>
        <v/>
      </c>
      <c r="F10242">
        <f>IF(AND(OR(s_tmchk="all",IF(ISERROR(MATCH(B10242,s_teams,0)),FALSE,TRUE)),OR(s_minsal="",s_minsal&lt;=D10242),OR(s_maxsal="",s_maxsal&gt;=D10242),OR(s_minyr="",s_minyr&lt;=A10242),OR(s_maxyr="",s_maxyr&gt;=A10242),OR(s_player="",s_player=C10242)),MAX(F$1:F10241)+1,0)</f>
        <v>0</v>
      </c>
    </row>
    <row r="10243" spans="1:6">
      <c r="A10243" s="20">
        <v>1997</v>
      </c>
      <c r="B10243" s="15" t="s">
        <v>88</v>
      </c>
      <c r="C10243" s="15" t="s">
        <v>5963</v>
      </c>
      <c r="D10243" s="24">
        <v>220000</v>
      </c>
      <c r="E10243" t="str">
        <f>IF(D10243&lt;VLOOKUP(A10243,Min!A:B,2,FALSE),"Y","")</f>
        <v/>
      </c>
      <c r="F10243">
        <f>IF(AND(OR(s_tmchk="all",IF(ISERROR(MATCH(B10243,s_teams,0)),FALSE,TRUE)),OR(s_minsal="",s_minsal&lt;=D10243),OR(s_maxsal="",s_maxsal&gt;=D10243),OR(s_minyr="",s_minyr&lt;=A10243),OR(s_maxyr="",s_maxyr&gt;=A10243),OR(s_player="",s_player=C10243)),MAX(F$1:F10242)+1,0)</f>
        <v>0</v>
      </c>
    </row>
    <row r="10244" spans="1:6">
      <c r="A10244" s="20">
        <v>1997</v>
      </c>
      <c r="B10244" s="15" t="s">
        <v>90</v>
      </c>
      <c r="C10244" s="15" t="s">
        <v>5968</v>
      </c>
      <c r="D10244" s="24">
        <v>2186000</v>
      </c>
      <c r="E10244" t="str">
        <f>IF(D10244&lt;VLOOKUP(A10244,Min!A:B,2,FALSE),"Y","")</f>
        <v/>
      </c>
      <c r="F10244">
        <f>IF(AND(OR(s_tmchk="all",IF(ISERROR(MATCH(B10244,s_teams,0)),FALSE,TRUE)),OR(s_minsal="",s_minsal&lt;=D10244),OR(s_maxsal="",s_maxsal&gt;=D10244),OR(s_minyr="",s_minyr&lt;=A10244),OR(s_maxyr="",s_maxyr&gt;=A10244),OR(s_player="",s_player=C10244)),MAX(F$1:F10243)+1,0)</f>
        <v>0</v>
      </c>
    </row>
    <row r="10245" spans="1:6">
      <c r="A10245" s="20">
        <v>1997</v>
      </c>
      <c r="B10245" s="15" t="s">
        <v>90</v>
      </c>
      <c r="C10245" s="15" t="s">
        <v>4659</v>
      </c>
      <c r="D10245" s="24">
        <v>2100000</v>
      </c>
      <c r="E10245" t="str">
        <f>IF(D10245&lt;VLOOKUP(A10245,Min!A:B,2,FALSE),"Y","")</f>
        <v/>
      </c>
      <c r="F10245">
        <f>IF(AND(OR(s_tmchk="all",IF(ISERROR(MATCH(B10245,s_teams,0)),FALSE,TRUE)),OR(s_minsal="",s_minsal&lt;=D10245),OR(s_maxsal="",s_maxsal&gt;=D10245),OR(s_minyr="",s_minyr&lt;=A10245),OR(s_maxyr="",s_maxyr&gt;=A10245),OR(s_player="",s_player=C10245)),MAX(F$1:F10244)+1,0)</f>
        <v>0</v>
      </c>
    </row>
    <row r="10246" spans="1:6">
      <c r="A10246" s="20">
        <v>1997</v>
      </c>
      <c r="B10246" s="15" t="s">
        <v>90</v>
      </c>
      <c r="C10246" s="15" t="s">
        <v>5106</v>
      </c>
      <c r="D10246" s="24">
        <v>2090000</v>
      </c>
      <c r="E10246" t="str">
        <f>IF(D10246&lt;VLOOKUP(A10246,Min!A:B,2,FALSE),"Y","")</f>
        <v/>
      </c>
      <c r="F10246">
        <f>IF(AND(OR(s_tmchk="all",IF(ISERROR(MATCH(B10246,s_teams,0)),FALSE,TRUE)),OR(s_minsal="",s_minsal&lt;=D10246),OR(s_maxsal="",s_maxsal&gt;=D10246),OR(s_minyr="",s_minyr&lt;=A10246),OR(s_maxyr="",s_maxyr&gt;=A10246),OR(s_player="",s_player=C10246)),MAX(F$1:F10245)+1,0)</f>
        <v>0</v>
      </c>
    </row>
    <row r="10247" spans="1:6">
      <c r="A10247" s="20">
        <v>1997</v>
      </c>
      <c r="B10247" s="15" t="s">
        <v>90</v>
      </c>
      <c r="C10247" s="15" t="s">
        <v>5129</v>
      </c>
      <c r="D10247" s="24">
        <v>1875000</v>
      </c>
      <c r="E10247" t="str">
        <f>IF(D10247&lt;VLOOKUP(A10247,Min!A:B,2,FALSE),"Y","")</f>
        <v/>
      </c>
      <c r="F10247">
        <f>IF(AND(OR(s_tmchk="all",IF(ISERROR(MATCH(B10247,s_teams,0)),FALSE,TRUE)),OR(s_minsal="",s_minsal&lt;=D10247),OR(s_maxsal="",s_maxsal&gt;=D10247),OR(s_minyr="",s_minyr&lt;=A10247),OR(s_maxyr="",s_maxyr&gt;=A10247),OR(s_player="",s_player=C10247)),MAX(F$1:F10246)+1,0)</f>
        <v>0</v>
      </c>
    </row>
    <row r="10248" spans="1:6">
      <c r="A10248" s="20">
        <v>1997</v>
      </c>
      <c r="B10248" s="15" t="s">
        <v>90</v>
      </c>
      <c r="C10248" s="15" t="s">
        <v>4717</v>
      </c>
      <c r="D10248" s="24">
        <v>1695000</v>
      </c>
      <c r="E10248" t="str">
        <f>IF(D10248&lt;VLOOKUP(A10248,Min!A:B,2,FALSE),"Y","")</f>
        <v/>
      </c>
      <c r="F10248">
        <f>IF(AND(OR(s_tmchk="all",IF(ISERROR(MATCH(B10248,s_teams,0)),FALSE,TRUE)),OR(s_minsal="",s_minsal&lt;=D10248),OR(s_maxsal="",s_maxsal&gt;=D10248),OR(s_minyr="",s_minyr&lt;=A10248),OR(s_maxyr="",s_maxyr&gt;=A10248),OR(s_player="",s_player=C10248)),MAX(F$1:F10247)+1,0)</f>
        <v>0</v>
      </c>
    </row>
    <row r="10249" spans="1:6">
      <c r="A10249" s="20">
        <v>1997</v>
      </c>
      <c r="B10249" s="15" t="s">
        <v>90</v>
      </c>
      <c r="C10249" s="15" t="s">
        <v>4603</v>
      </c>
      <c r="D10249" s="24">
        <v>1540000</v>
      </c>
      <c r="E10249" t="str">
        <f>IF(D10249&lt;VLOOKUP(A10249,Min!A:B,2,FALSE),"Y","")</f>
        <v/>
      </c>
      <c r="F10249">
        <f>IF(AND(OR(s_tmchk="all",IF(ISERROR(MATCH(B10249,s_teams,0)),FALSE,TRUE)),OR(s_minsal="",s_minsal&lt;=D10249),OR(s_maxsal="",s_maxsal&gt;=D10249),OR(s_minyr="",s_minyr&lt;=A10249),OR(s_maxyr="",s_maxyr&gt;=A10249),OR(s_player="",s_player=C10249)),MAX(F$1:F10248)+1,0)</f>
        <v>0</v>
      </c>
    </row>
    <row r="10250" spans="1:6">
      <c r="A10250" s="20">
        <v>1997</v>
      </c>
      <c r="B10250" s="15" t="s">
        <v>90</v>
      </c>
      <c r="C10250" s="15" t="s">
        <v>5502</v>
      </c>
      <c r="D10250" s="24">
        <v>1100000</v>
      </c>
      <c r="E10250" t="str">
        <f>IF(D10250&lt;VLOOKUP(A10250,Min!A:B,2,FALSE),"Y","")</f>
        <v/>
      </c>
      <c r="F10250">
        <f>IF(AND(OR(s_tmchk="all",IF(ISERROR(MATCH(B10250,s_teams,0)),FALSE,TRUE)),OR(s_minsal="",s_minsal&lt;=D10250),OR(s_maxsal="",s_maxsal&gt;=D10250),OR(s_minyr="",s_minyr&lt;=A10250),OR(s_maxyr="",s_maxyr&gt;=A10250),OR(s_player="",s_player=C10250)),MAX(F$1:F10249)+1,0)</f>
        <v>0</v>
      </c>
    </row>
    <row r="10251" spans="1:6">
      <c r="A10251" s="20">
        <v>1997</v>
      </c>
      <c r="B10251" s="15" t="s">
        <v>90</v>
      </c>
      <c r="C10251" s="15" t="s">
        <v>5047</v>
      </c>
      <c r="D10251" s="24">
        <v>992000</v>
      </c>
      <c r="E10251" t="str">
        <f>IF(D10251&lt;VLOOKUP(A10251,Min!A:B,2,FALSE),"Y","")</f>
        <v/>
      </c>
      <c r="F10251">
        <f>IF(AND(OR(s_tmchk="all",IF(ISERROR(MATCH(B10251,s_teams,0)),FALSE,TRUE)),OR(s_minsal="",s_minsal&lt;=D10251),OR(s_maxsal="",s_maxsal&gt;=D10251),OR(s_minyr="",s_minyr&lt;=A10251),OR(s_maxyr="",s_maxyr&gt;=A10251),OR(s_player="",s_player=C10251)),MAX(F$1:F10250)+1,0)</f>
        <v>0</v>
      </c>
    </row>
    <row r="10252" spans="1:6">
      <c r="A10252" s="20">
        <v>1997</v>
      </c>
      <c r="B10252" s="15" t="s">
        <v>90</v>
      </c>
      <c r="C10252" s="15" t="s">
        <v>5773</v>
      </c>
      <c r="D10252" s="24">
        <v>700000</v>
      </c>
      <c r="E10252" t="str">
        <f>IF(D10252&lt;VLOOKUP(A10252,Min!A:B,2,FALSE),"Y","")</f>
        <v/>
      </c>
      <c r="F10252">
        <f>IF(AND(OR(s_tmchk="all",IF(ISERROR(MATCH(B10252,s_teams,0)),FALSE,TRUE)),OR(s_minsal="",s_minsal&lt;=D10252),OR(s_maxsal="",s_maxsal&gt;=D10252),OR(s_minyr="",s_minyr&lt;=A10252),OR(s_maxyr="",s_maxyr&gt;=A10252),OR(s_player="",s_player=C10252)),MAX(F$1:F10251)+1,0)</f>
        <v>0</v>
      </c>
    </row>
    <row r="10253" spans="1:6">
      <c r="A10253" s="20">
        <v>1997</v>
      </c>
      <c r="B10253" s="15" t="s">
        <v>90</v>
      </c>
      <c r="C10253" s="15" t="s">
        <v>5899</v>
      </c>
      <c r="D10253" s="24">
        <v>664000</v>
      </c>
      <c r="E10253" t="str">
        <f>IF(D10253&lt;VLOOKUP(A10253,Min!A:B,2,FALSE),"Y","")</f>
        <v/>
      </c>
      <c r="F10253">
        <f>IF(AND(OR(s_tmchk="all",IF(ISERROR(MATCH(B10253,s_teams,0)),FALSE,TRUE)),OR(s_minsal="",s_minsal&lt;=D10253),OR(s_maxsal="",s_maxsal&gt;=D10253),OR(s_minyr="",s_minyr&lt;=A10253),OR(s_maxyr="",s_maxyr&gt;=A10253),OR(s_player="",s_player=C10253)),MAX(F$1:F10252)+1,0)</f>
        <v>0</v>
      </c>
    </row>
    <row r="10254" spans="1:6">
      <c r="A10254" s="20">
        <v>1997</v>
      </c>
      <c r="B10254" s="15" t="s">
        <v>90</v>
      </c>
      <c r="C10254" s="15" t="s">
        <v>5497</v>
      </c>
      <c r="D10254" s="24">
        <v>321000</v>
      </c>
      <c r="E10254" t="str">
        <f>IF(D10254&lt;VLOOKUP(A10254,Min!A:B,2,FALSE),"Y","")</f>
        <v/>
      </c>
      <c r="F10254">
        <f>IF(AND(OR(s_tmchk="all",IF(ISERROR(MATCH(B10254,s_teams,0)),FALSE,TRUE)),OR(s_minsal="",s_minsal&lt;=D10254),OR(s_maxsal="",s_maxsal&gt;=D10254),OR(s_minyr="",s_minyr&lt;=A10254),OR(s_maxyr="",s_maxyr&gt;=A10254),OR(s_player="",s_player=C10254)),MAX(F$1:F10253)+1,0)</f>
        <v>0</v>
      </c>
    </row>
    <row r="10255" spans="1:6">
      <c r="A10255" s="20">
        <v>1997</v>
      </c>
      <c r="B10255" s="15" t="s">
        <v>90</v>
      </c>
      <c r="C10255" s="15" t="s">
        <v>4994</v>
      </c>
      <c r="D10255" s="24">
        <v>247500</v>
      </c>
      <c r="E10255" t="str">
        <f>IF(D10255&lt;VLOOKUP(A10255,Min!A:B,2,FALSE),"Y","")</f>
        <v/>
      </c>
      <c r="F10255">
        <f>IF(AND(OR(s_tmchk="all",IF(ISERROR(MATCH(B10255,s_teams,0)),FALSE,TRUE)),OR(s_minsal="",s_minsal&lt;=D10255),OR(s_maxsal="",s_maxsal&gt;=D10255),OR(s_minyr="",s_minyr&lt;=A10255),OR(s_maxyr="",s_maxyr&gt;=A10255),OR(s_player="",s_player=C10255)),MAX(F$1:F10254)+1,0)</f>
        <v>0</v>
      </c>
    </row>
    <row r="10256" spans="1:6">
      <c r="A10256" s="20">
        <v>1997</v>
      </c>
      <c r="B10256" s="15" t="s">
        <v>90</v>
      </c>
      <c r="C10256" s="15" t="s">
        <v>5839</v>
      </c>
      <c r="D10256" s="24">
        <v>247500</v>
      </c>
      <c r="E10256" t="str">
        <f>IF(D10256&lt;VLOOKUP(A10256,Min!A:B,2,FALSE),"Y","")</f>
        <v/>
      </c>
      <c r="F10256">
        <f>IF(AND(OR(s_tmchk="all",IF(ISERROR(MATCH(B10256,s_teams,0)),FALSE,TRUE)),OR(s_minsal="",s_minsal&lt;=D10256),OR(s_maxsal="",s_maxsal&gt;=D10256),OR(s_minyr="",s_minyr&lt;=A10256),OR(s_maxyr="",s_maxyr&gt;=A10256),OR(s_player="",s_player=C10256)),MAX(F$1:F10255)+1,0)</f>
        <v>0</v>
      </c>
    </row>
    <row r="10257" spans="1:6">
      <c r="A10257" s="20">
        <v>1997</v>
      </c>
      <c r="B10257" s="15" t="s">
        <v>90</v>
      </c>
      <c r="C10257" s="15" t="s">
        <v>4799</v>
      </c>
      <c r="D10257" s="24">
        <v>220000</v>
      </c>
      <c r="E10257" t="str">
        <f>IF(D10257&lt;VLOOKUP(A10257,Min!A:B,2,FALSE),"Y","")</f>
        <v/>
      </c>
      <c r="F10257">
        <f>IF(AND(OR(s_tmchk="all",IF(ISERROR(MATCH(B10257,s_teams,0)),FALSE,TRUE)),OR(s_minsal="",s_minsal&lt;=D10257),OR(s_maxsal="",s_maxsal&gt;=D10257),OR(s_minyr="",s_minyr&lt;=A10257),OR(s_maxyr="",s_maxyr&gt;=A10257),OR(s_player="",s_player=C10257)),MAX(F$1:F10256)+1,0)</f>
        <v>0</v>
      </c>
    </row>
    <row r="10258" spans="1:6">
      <c r="A10258" s="20">
        <v>1997</v>
      </c>
      <c r="B10258" s="15" t="s">
        <v>93</v>
      </c>
      <c r="C10258" s="15" t="s">
        <v>5388</v>
      </c>
      <c r="D10258" s="24">
        <v>9750000</v>
      </c>
      <c r="E10258" t="str">
        <f>IF(D10258&lt;VLOOKUP(A10258,Min!A:B,2,FALSE),"Y","")</f>
        <v/>
      </c>
      <c r="F10258">
        <f>IF(AND(OR(s_tmchk="all",IF(ISERROR(MATCH(B10258,s_teams,0)),FALSE,TRUE)),OR(s_minsal="",s_minsal&lt;=D10258),OR(s_maxsal="",s_maxsal&gt;=D10258),OR(s_minyr="",s_minyr&lt;=A10258),OR(s_maxyr="",s_maxyr&gt;=A10258),OR(s_player="",s_player=C10258)),MAX(F$1:F10257)+1,0)</f>
        <v>0</v>
      </c>
    </row>
    <row r="10259" spans="1:6">
      <c r="A10259" s="20">
        <v>1997</v>
      </c>
      <c r="B10259" s="15" t="s">
        <v>93</v>
      </c>
      <c r="C10259" s="15" t="s">
        <v>4803</v>
      </c>
      <c r="D10259" s="24">
        <v>8000000</v>
      </c>
      <c r="E10259" t="str">
        <f>IF(D10259&lt;VLOOKUP(A10259,Min!A:B,2,FALSE),"Y","")</f>
        <v/>
      </c>
      <c r="F10259">
        <f>IF(AND(OR(s_tmchk="all",IF(ISERROR(MATCH(B10259,s_teams,0)),FALSE,TRUE)),OR(s_minsal="",s_minsal&lt;=D10259),OR(s_maxsal="",s_maxsal&gt;=D10259),OR(s_minyr="",s_minyr&lt;=A10259),OR(s_maxyr="",s_maxyr&gt;=A10259),OR(s_player="",s_player=C10259)),MAX(F$1:F10258)+1,0)</f>
        <v>0</v>
      </c>
    </row>
    <row r="10260" spans="1:6">
      <c r="A10260" s="20">
        <v>1997</v>
      </c>
      <c r="B10260" s="15" t="s">
        <v>93</v>
      </c>
      <c r="C10260" s="15" t="s">
        <v>5152</v>
      </c>
      <c r="D10260" s="24">
        <v>4111000</v>
      </c>
      <c r="E10260" t="str">
        <f>IF(D10260&lt;VLOOKUP(A10260,Min!A:B,2,FALSE),"Y","")</f>
        <v/>
      </c>
      <c r="F10260">
        <f>IF(AND(OR(s_tmchk="all",IF(ISERROR(MATCH(B10260,s_teams,0)),FALSE,TRUE)),OR(s_minsal="",s_minsal&lt;=D10260),OR(s_maxsal="",s_maxsal&gt;=D10260),OR(s_minyr="",s_minyr&lt;=A10260),OR(s_maxyr="",s_maxyr&gt;=A10260),OR(s_player="",s_player=C10260)),MAX(F$1:F10259)+1,0)</f>
        <v>0</v>
      </c>
    </row>
    <row r="10261" spans="1:6">
      <c r="A10261" s="20">
        <v>1997</v>
      </c>
      <c r="B10261" s="15" t="s">
        <v>93</v>
      </c>
      <c r="C10261" s="15" t="s">
        <v>4731</v>
      </c>
      <c r="D10261" s="24">
        <v>3200000</v>
      </c>
      <c r="E10261" t="str">
        <f>IF(D10261&lt;VLOOKUP(A10261,Min!A:B,2,FALSE),"Y","")</f>
        <v/>
      </c>
      <c r="F10261">
        <f>IF(AND(OR(s_tmchk="all",IF(ISERROR(MATCH(B10261,s_teams,0)),FALSE,TRUE)),OR(s_minsal="",s_minsal&lt;=D10261),OR(s_maxsal="",s_maxsal&gt;=D10261),OR(s_minyr="",s_minyr&lt;=A10261),OR(s_maxyr="",s_maxyr&gt;=A10261),OR(s_player="",s_player=C10261)),MAX(F$1:F10260)+1,0)</f>
        <v>0</v>
      </c>
    </row>
    <row r="10262" spans="1:6">
      <c r="A10262" s="20">
        <v>1997</v>
      </c>
      <c r="B10262" s="15" t="s">
        <v>93</v>
      </c>
      <c r="C10262" s="15" t="s">
        <v>5871</v>
      </c>
      <c r="D10262" s="24">
        <v>3036000</v>
      </c>
      <c r="E10262" t="str">
        <f>IF(D10262&lt;VLOOKUP(A10262,Min!A:B,2,FALSE),"Y","")</f>
        <v/>
      </c>
      <c r="F10262">
        <f>IF(AND(OR(s_tmchk="all",IF(ISERROR(MATCH(B10262,s_teams,0)),FALSE,TRUE)),OR(s_minsal="",s_minsal&lt;=D10262),OR(s_maxsal="",s_maxsal&gt;=D10262),OR(s_minyr="",s_minyr&lt;=A10262),OR(s_maxyr="",s_maxyr&gt;=A10262),OR(s_player="",s_player=C10262)),MAX(F$1:F10261)+1,0)</f>
        <v>0</v>
      </c>
    </row>
    <row r="10263" spans="1:6">
      <c r="A10263" s="20">
        <v>1997</v>
      </c>
      <c r="B10263" s="15" t="s">
        <v>93</v>
      </c>
      <c r="C10263" s="15" t="s">
        <v>5118</v>
      </c>
      <c r="D10263" s="24">
        <v>2363000</v>
      </c>
      <c r="E10263" t="str">
        <f>IF(D10263&lt;VLOOKUP(A10263,Min!A:B,2,FALSE),"Y","")</f>
        <v/>
      </c>
      <c r="F10263">
        <f>IF(AND(OR(s_tmchk="all",IF(ISERROR(MATCH(B10263,s_teams,0)),FALSE,TRUE)),OR(s_minsal="",s_minsal&lt;=D10263),OR(s_maxsal="",s_maxsal&gt;=D10263),OR(s_minyr="",s_minyr&lt;=A10263),OR(s_maxyr="",s_maxyr&gt;=A10263),OR(s_player="",s_player=C10263)),MAX(F$1:F10262)+1,0)</f>
        <v>0</v>
      </c>
    </row>
    <row r="10264" spans="1:6">
      <c r="A10264" s="20">
        <v>1997</v>
      </c>
      <c r="B10264" s="15" t="s">
        <v>93</v>
      </c>
      <c r="C10264" s="15" t="s">
        <v>6108</v>
      </c>
      <c r="D10264" s="24">
        <v>1700000</v>
      </c>
      <c r="E10264" t="str">
        <f>IF(D10264&lt;VLOOKUP(A10264,Min!A:B,2,FALSE),"Y","")</f>
        <v/>
      </c>
      <c r="F10264">
        <f>IF(AND(OR(s_tmchk="all",IF(ISERROR(MATCH(B10264,s_teams,0)),FALSE,TRUE)),OR(s_minsal="",s_minsal&lt;=D10264),OR(s_maxsal="",s_maxsal&gt;=D10264),OR(s_minyr="",s_minyr&lt;=A10264),OR(s_maxyr="",s_maxyr&gt;=A10264),OR(s_player="",s_player=C10264)),MAX(F$1:F10263)+1,0)</f>
        <v>0</v>
      </c>
    </row>
    <row r="10265" spans="1:6">
      <c r="A10265" s="20">
        <v>1997</v>
      </c>
      <c r="B10265" s="15" t="s">
        <v>93</v>
      </c>
      <c r="C10265" s="15" t="s">
        <v>5524</v>
      </c>
      <c r="D10265" s="24">
        <v>940000</v>
      </c>
      <c r="E10265" t="str">
        <f>IF(D10265&lt;VLOOKUP(A10265,Min!A:B,2,FALSE),"Y","")</f>
        <v/>
      </c>
      <c r="F10265">
        <f>IF(AND(OR(s_tmchk="all",IF(ISERROR(MATCH(B10265,s_teams,0)),FALSE,TRUE)),OR(s_minsal="",s_minsal&lt;=D10265),OR(s_maxsal="",s_maxsal&gt;=D10265),OR(s_minyr="",s_minyr&lt;=A10265),OR(s_maxyr="",s_maxyr&gt;=A10265),OR(s_player="",s_player=C10265)),MAX(F$1:F10264)+1,0)</f>
        <v>0</v>
      </c>
    </row>
    <row r="10266" spans="1:6">
      <c r="A10266" s="20">
        <v>1997</v>
      </c>
      <c r="B10266" s="15" t="s">
        <v>93</v>
      </c>
      <c r="C10266" s="15" t="s">
        <v>6062</v>
      </c>
      <c r="D10266" s="24">
        <v>450000</v>
      </c>
      <c r="E10266" t="str">
        <f>IF(D10266&lt;VLOOKUP(A10266,Min!A:B,2,FALSE),"Y","")</f>
        <v/>
      </c>
      <c r="F10266">
        <f>IF(AND(OR(s_tmchk="all",IF(ISERROR(MATCH(B10266,s_teams,0)),FALSE,TRUE)),OR(s_minsal="",s_minsal&lt;=D10266),OR(s_maxsal="",s_maxsal&gt;=D10266),OR(s_minyr="",s_minyr&lt;=A10266),OR(s_maxyr="",s_maxyr&gt;=A10266),OR(s_player="",s_player=C10266)),MAX(F$1:F10265)+1,0)</f>
        <v>0</v>
      </c>
    </row>
    <row r="10267" spans="1:6">
      <c r="A10267" s="20">
        <v>1997</v>
      </c>
      <c r="B10267" s="15" t="s">
        <v>93</v>
      </c>
      <c r="C10267" s="15" t="s">
        <v>4804</v>
      </c>
      <c r="D10267" s="24">
        <v>400000</v>
      </c>
      <c r="E10267" t="str">
        <f>IF(D10267&lt;VLOOKUP(A10267,Min!A:B,2,FALSE),"Y","")</f>
        <v/>
      </c>
      <c r="F10267">
        <f>IF(AND(OR(s_tmchk="all",IF(ISERROR(MATCH(B10267,s_teams,0)),FALSE,TRUE)),OR(s_minsal="",s_minsal&lt;=D10267),OR(s_maxsal="",s_maxsal&gt;=D10267),OR(s_minyr="",s_minyr&lt;=A10267),OR(s_maxyr="",s_maxyr&gt;=A10267),OR(s_player="",s_player=C10267)),MAX(F$1:F10266)+1,0)</f>
        <v>0</v>
      </c>
    </row>
    <row r="10268" spans="1:6">
      <c r="A10268" s="20">
        <v>1997</v>
      </c>
      <c r="B10268" s="15" t="s">
        <v>93</v>
      </c>
      <c r="C10268" s="15" t="s">
        <v>4625</v>
      </c>
      <c r="D10268" s="24">
        <v>247500</v>
      </c>
      <c r="E10268" t="str">
        <f>IF(D10268&lt;VLOOKUP(A10268,Min!A:B,2,FALSE),"Y","")</f>
        <v/>
      </c>
      <c r="F10268">
        <f>IF(AND(OR(s_tmchk="all",IF(ISERROR(MATCH(B10268,s_teams,0)),FALSE,TRUE)),OR(s_minsal="",s_minsal&lt;=D10268),OR(s_maxsal="",s_maxsal&gt;=D10268),OR(s_minyr="",s_minyr&lt;=A10268),OR(s_maxyr="",s_maxyr&gt;=A10268),OR(s_player="",s_player=C10268)),MAX(F$1:F10267)+1,0)</f>
        <v>0</v>
      </c>
    </row>
    <row r="10269" spans="1:6">
      <c r="A10269" s="20">
        <v>1997</v>
      </c>
      <c r="B10269" s="15" t="s">
        <v>93</v>
      </c>
      <c r="C10269" s="15" t="s">
        <v>4641</v>
      </c>
      <c r="D10269" s="24">
        <v>247500</v>
      </c>
      <c r="E10269" t="str">
        <f>IF(D10269&lt;VLOOKUP(A10269,Min!A:B,2,FALSE),"Y","")</f>
        <v/>
      </c>
      <c r="F10269">
        <f>IF(AND(OR(s_tmchk="all",IF(ISERROR(MATCH(B10269,s_teams,0)),FALSE,TRUE)),OR(s_minsal="",s_minsal&lt;=D10269),OR(s_maxsal="",s_maxsal&gt;=D10269),OR(s_minyr="",s_minyr&lt;=A10269),OR(s_maxyr="",s_maxyr&gt;=A10269),OR(s_player="",s_player=C10269)),MAX(F$1:F10268)+1,0)</f>
        <v>0</v>
      </c>
    </row>
    <row r="10270" spans="1:6">
      <c r="A10270" s="20">
        <v>1997</v>
      </c>
      <c r="B10270" s="15" t="s">
        <v>93</v>
      </c>
      <c r="C10270" s="15" t="s">
        <v>5238</v>
      </c>
      <c r="D10270" s="24">
        <v>247500</v>
      </c>
      <c r="E10270" t="str">
        <f>IF(D10270&lt;VLOOKUP(A10270,Min!A:B,2,FALSE),"Y","")</f>
        <v/>
      </c>
      <c r="F10270">
        <f>IF(AND(OR(s_tmchk="all",IF(ISERROR(MATCH(B10270,s_teams,0)),FALSE,TRUE)),OR(s_minsal="",s_minsal&lt;=D10270),OR(s_maxsal="",s_maxsal&gt;=D10270),OR(s_minyr="",s_minyr&lt;=A10270),OR(s_maxyr="",s_maxyr&gt;=A10270),OR(s_player="",s_player=C10270)),MAX(F$1:F10269)+1,0)</f>
        <v>0</v>
      </c>
    </row>
    <row r="10271" spans="1:6">
      <c r="A10271" s="20">
        <v>1997</v>
      </c>
      <c r="B10271" s="15" t="s">
        <v>93</v>
      </c>
      <c r="C10271" s="15" t="s">
        <v>5617</v>
      </c>
      <c r="D10271" s="24">
        <v>247500</v>
      </c>
      <c r="E10271" t="str">
        <f>IF(D10271&lt;VLOOKUP(A10271,Min!A:B,2,FALSE),"Y","")</f>
        <v/>
      </c>
      <c r="F10271">
        <f>IF(AND(OR(s_tmchk="all",IF(ISERROR(MATCH(B10271,s_teams,0)),FALSE,TRUE)),OR(s_minsal="",s_minsal&lt;=D10271),OR(s_maxsal="",s_maxsal&gt;=D10271),OR(s_minyr="",s_minyr&lt;=A10271),OR(s_maxyr="",s_maxyr&gt;=A10271),OR(s_player="",s_player=C10271)),MAX(F$1:F10270)+1,0)</f>
        <v>0</v>
      </c>
    </row>
    <row r="10272" spans="1:6">
      <c r="A10272" s="20">
        <v>1996</v>
      </c>
      <c r="B10272" s="15" t="s">
        <v>28</v>
      </c>
      <c r="C10272" s="15" t="s">
        <v>6061</v>
      </c>
      <c r="D10272" s="24" t="s">
        <v>15337</v>
      </c>
      <c r="E10272" t="str">
        <f>IF(D10272&lt;VLOOKUP(A10272,Min!A:B,2,FALSE),"Y","")</f>
        <v/>
      </c>
      <c r="F10272">
        <f>IF(AND(OR(s_tmchk="all",IF(ISERROR(MATCH(B10272,s_teams,0)),FALSE,TRUE)),OR(s_minsal="",s_minsal&lt;=D10272),OR(s_maxsal="",s_maxsal&gt;=D10272),OR(s_minyr="",s_minyr&lt;=A10272),OR(s_maxyr="",s_maxyr&gt;=A10272),OR(s_player="",s_player=C10272)),MAX(F$1:F10271)+1,0)</f>
        <v>0</v>
      </c>
    </row>
    <row r="10273" spans="1:6">
      <c r="A10273" s="20">
        <v>1996</v>
      </c>
      <c r="B10273" s="15" t="s">
        <v>28</v>
      </c>
      <c r="C10273" s="15" t="s">
        <v>4657</v>
      </c>
      <c r="D10273" s="24">
        <v>3088000</v>
      </c>
      <c r="E10273" t="str">
        <f>IF(D10273&lt;VLOOKUP(A10273,Min!A:B,2,FALSE),"Y","")</f>
        <v/>
      </c>
      <c r="F10273">
        <f>IF(AND(OR(s_tmchk="all",IF(ISERROR(MATCH(B10273,s_teams,0)),FALSE,TRUE)),OR(s_minsal="",s_minsal&lt;=D10273),OR(s_maxsal="",s_maxsal&gt;=D10273),OR(s_minyr="",s_minyr&lt;=A10273),OR(s_maxyr="",s_maxyr&gt;=A10273),OR(s_player="",s_player=C10273)),MAX(F$1:F10272)+1,0)</f>
        <v>0</v>
      </c>
    </row>
    <row r="10274" spans="1:6">
      <c r="A10274" s="20">
        <v>1996</v>
      </c>
      <c r="B10274" s="15" t="s">
        <v>28</v>
      </c>
      <c r="C10274" s="15" t="s">
        <v>6016</v>
      </c>
      <c r="D10274" s="24">
        <v>2568000</v>
      </c>
      <c r="E10274" t="str">
        <f>IF(D10274&lt;VLOOKUP(A10274,Min!A:B,2,FALSE),"Y","")</f>
        <v/>
      </c>
      <c r="F10274">
        <f>IF(AND(OR(s_tmchk="all",IF(ISERROR(MATCH(B10274,s_teams,0)),FALSE,TRUE)),OR(s_minsal="",s_minsal&lt;=D10274),OR(s_maxsal="",s_maxsal&gt;=D10274),OR(s_minyr="",s_minyr&lt;=A10274),OR(s_maxyr="",s_maxyr&gt;=A10274),OR(s_player="",s_player=C10274)),MAX(F$1:F10273)+1,0)</f>
        <v>0</v>
      </c>
    </row>
    <row r="10275" spans="1:6">
      <c r="A10275" s="20">
        <v>1996</v>
      </c>
      <c r="B10275" s="15" t="s">
        <v>28</v>
      </c>
      <c r="C10275" s="15" t="s">
        <v>5697</v>
      </c>
      <c r="D10275" s="24">
        <v>2500000</v>
      </c>
      <c r="E10275" t="str">
        <f>IF(D10275&lt;VLOOKUP(A10275,Min!A:B,2,FALSE),"Y","")</f>
        <v/>
      </c>
      <c r="F10275">
        <f>IF(AND(OR(s_tmchk="all",IF(ISERROR(MATCH(B10275,s_teams,0)),FALSE,TRUE)),OR(s_minsal="",s_minsal&lt;=D10275),OR(s_maxsal="",s_maxsal&gt;=D10275),OR(s_minyr="",s_minyr&lt;=A10275),OR(s_maxyr="",s_maxyr&gt;=A10275),OR(s_player="",s_player=C10275)),MAX(F$1:F10274)+1,0)</f>
        <v>0</v>
      </c>
    </row>
    <row r="10276" spans="1:6">
      <c r="A10276" s="20">
        <v>1996</v>
      </c>
      <c r="B10276" s="15" t="s">
        <v>28</v>
      </c>
      <c r="C10276" s="15" t="s">
        <v>5414</v>
      </c>
      <c r="D10276" s="24">
        <v>2416000</v>
      </c>
      <c r="E10276" t="str">
        <f>IF(D10276&lt;VLOOKUP(A10276,Min!A:B,2,FALSE),"Y","")</f>
        <v/>
      </c>
      <c r="F10276">
        <f>IF(AND(OR(s_tmchk="all",IF(ISERROR(MATCH(B10276,s_teams,0)),FALSE,TRUE)),OR(s_minsal="",s_minsal&lt;=D10276),OR(s_maxsal="",s_maxsal&gt;=D10276),OR(s_minyr="",s_minyr&lt;=A10276),OR(s_maxyr="",s_maxyr&gt;=A10276),OR(s_player="",s_player=C10276)),MAX(F$1:F10275)+1,0)</f>
        <v>0</v>
      </c>
    </row>
    <row r="10277" spans="1:6">
      <c r="A10277" s="20">
        <v>1996</v>
      </c>
      <c r="B10277" s="15" t="s">
        <v>28</v>
      </c>
      <c r="C10277" s="15" t="s">
        <v>5993</v>
      </c>
      <c r="D10277" s="24">
        <v>2160000</v>
      </c>
      <c r="E10277" t="str">
        <f>IF(D10277&lt;VLOOKUP(A10277,Min!A:B,2,FALSE),"Y","")</f>
        <v/>
      </c>
      <c r="F10277">
        <f>IF(AND(OR(s_tmchk="all",IF(ISERROR(MATCH(B10277,s_teams,0)),FALSE,TRUE)),OR(s_minsal="",s_minsal&lt;=D10277),OR(s_maxsal="",s_maxsal&gt;=D10277),OR(s_minyr="",s_minyr&lt;=A10277),OR(s_maxyr="",s_maxyr&gt;=A10277),OR(s_player="",s_player=C10277)),MAX(F$1:F10276)+1,0)</f>
        <v>0</v>
      </c>
    </row>
    <row r="10278" spans="1:6">
      <c r="A10278" s="20">
        <v>1996</v>
      </c>
      <c r="B10278" s="15" t="s">
        <v>28</v>
      </c>
      <c r="C10278" s="15" t="s">
        <v>4578</v>
      </c>
      <c r="D10278" s="24">
        <v>1964000</v>
      </c>
      <c r="E10278" t="str">
        <f>IF(D10278&lt;VLOOKUP(A10278,Min!A:B,2,FALSE),"Y","")</f>
        <v/>
      </c>
      <c r="F10278">
        <f>IF(AND(OR(s_tmchk="all",IF(ISERROR(MATCH(B10278,s_teams,0)),FALSE,TRUE)),OR(s_minsal="",s_minsal&lt;=D10278),OR(s_maxsal="",s_maxsal&gt;=D10278),OR(s_minyr="",s_minyr&lt;=A10278),OR(s_maxyr="",s_maxyr&gt;=A10278),OR(s_player="",s_player=C10278)),MAX(F$1:F10277)+1,0)</f>
        <v>0</v>
      </c>
    </row>
    <row r="10279" spans="1:6">
      <c r="A10279" s="20">
        <v>1996</v>
      </c>
      <c r="B10279" s="15" t="s">
        <v>28</v>
      </c>
      <c r="C10279" s="15" t="s">
        <v>5127</v>
      </c>
      <c r="D10279" s="24">
        <v>1860000</v>
      </c>
      <c r="E10279" t="str">
        <f>IF(D10279&lt;VLOOKUP(A10279,Min!A:B,2,FALSE),"Y","")</f>
        <v/>
      </c>
      <c r="F10279">
        <f>IF(AND(OR(s_tmchk="all",IF(ISERROR(MATCH(B10279,s_teams,0)),FALSE,TRUE)),OR(s_minsal="",s_minsal&lt;=D10279),OR(s_maxsal="",s_maxsal&gt;=D10279),OR(s_minyr="",s_minyr&lt;=A10279),OR(s_maxyr="",s_maxyr&gt;=A10279),OR(s_player="",s_player=C10279)),MAX(F$1:F10278)+1,0)</f>
        <v>0</v>
      </c>
    </row>
    <row r="10280" spans="1:6">
      <c r="A10280" s="20">
        <v>1996</v>
      </c>
      <c r="B10280" s="15" t="s">
        <v>28</v>
      </c>
      <c r="C10280" s="15" t="s">
        <v>4838</v>
      </c>
      <c r="D10280" s="24">
        <v>1855000</v>
      </c>
      <c r="E10280" t="str">
        <f>IF(D10280&lt;VLOOKUP(A10280,Min!A:B,2,FALSE),"Y","")</f>
        <v/>
      </c>
      <c r="F10280">
        <f>IF(AND(OR(s_tmchk="all",IF(ISERROR(MATCH(B10280,s_teams,0)),FALSE,TRUE)),OR(s_minsal="",s_minsal&lt;=D10280),OR(s_maxsal="",s_maxsal&gt;=D10280),OR(s_minyr="",s_minyr&lt;=A10280),OR(s_maxyr="",s_maxyr&gt;=A10280),OR(s_player="",s_player=C10280)),MAX(F$1:F10279)+1,0)</f>
        <v>0</v>
      </c>
    </row>
    <row r="10281" spans="1:6">
      <c r="A10281" s="20">
        <v>1996</v>
      </c>
      <c r="B10281" s="15" t="s">
        <v>28</v>
      </c>
      <c r="C10281" s="15" t="s">
        <v>4607</v>
      </c>
      <c r="D10281" s="24">
        <v>1800000</v>
      </c>
      <c r="E10281" t="str">
        <f>IF(D10281&lt;VLOOKUP(A10281,Min!A:B,2,FALSE),"Y","")</f>
        <v/>
      </c>
      <c r="F10281">
        <f>IF(AND(OR(s_tmchk="all",IF(ISERROR(MATCH(B10281,s_teams,0)),FALSE,TRUE)),OR(s_minsal="",s_minsal&lt;=D10281),OR(s_maxsal="",s_maxsal&gt;=D10281),OR(s_minyr="",s_minyr&lt;=A10281),OR(s_maxyr="",s_maxyr&gt;=A10281),OR(s_player="",s_player=C10281)),MAX(F$1:F10280)+1,0)</f>
        <v>0</v>
      </c>
    </row>
    <row r="10282" spans="1:6">
      <c r="A10282" s="20">
        <v>1996</v>
      </c>
      <c r="B10282" s="15" t="s">
        <v>28</v>
      </c>
      <c r="C10282" s="15" t="s">
        <v>4529</v>
      </c>
      <c r="D10282" s="24">
        <v>791000</v>
      </c>
      <c r="E10282" t="str">
        <f>IF(D10282&lt;VLOOKUP(A10282,Min!A:B,2,FALSE),"Y","")</f>
        <v/>
      </c>
      <c r="F10282">
        <f>IF(AND(OR(s_tmchk="all",IF(ISERROR(MATCH(B10282,s_teams,0)),FALSE,TRUE)),OR(s_minsal="",s_minsal&lt;=D10282),OR(s_maxsal="",s_maxsal&gt;=D10282),OR(s_minyr="",s_minyr&lt;=A10282),OR(s_maxyr="",s_maxyr&gt;=A10282),OR(s_player="",s_player=C10282)),MAX(F$1:F10281)+1,0)</f>
        <v>0</v>
      </c>
    </row>
    <row r="10283" spans="1:6">
      <c r="A10283" s="20">
        <v>1996</v>
      </c>
      <c r="B10283" s="15" t="s">
        <v>28</v>
      </c>
      <c r="C10283" s="15" t="s">
        <v>5167</v>
      </c>
      <c r="D10283" s="24">
        <v>300000</v>
      </c>
      <c r="E10283" t="str">
        <f>IF(D10283&lt;VLOOKUP(A10283,Min!A:B,2,FALSE),"Y","")</f>
        <v/>
      </c>
      <c r="F10283">
        <f>IF(AND(OR(s_tmchk="all",IF(ISERROR(MATCH(B10283,s_teams,0)),FALSE,TRUE)),OR(s_minsal="",s_minsal&lt;=D10283),OR(s_maxsal="",s_maxsal&gt;=D10283),OR(s_minyr="",s_minyr&lt;=A10283),OR(s_maxyr="",s_maxyr&gt;=A10283),OR(s_player="",s_player=C10283)),MAX(F$1:F10282)+1,0)</f>
        <v>0</v>
      </c>
    </row>
    <row r="10284" spans="1:6">
      <c r="A10284" s="20">
        <v>1996</v>
      </c>
      <c r="B10284" s="15" t="s">
        <v>28</v>
      </c>
      <c r="C10284" s="15" t="s">
        <v>4984</v>
      </c>
      <c r="D10284" s="24">
        <v>250000</v>
      </c>
      <c r="E10284" t="str">
        <f>IF(D10284&lt;VLOOKUP(A10284,Min!A:B,2,FALSE),"Y","")</f>
        <v/>
      </c>
      <c r="F10284">
        <f>IF(AND(OR(s_tmchk="all",IF(ISERROR(MATCH(B10284,s_teams,0)),FALSE,TRUE)),OR(s_minsal="",s_minsal&lt;=D10284),OR(s_maxsal="",s_maxsal&gt;=D10284),OR(s_minyr="",s_minyr&lt;=A10284),OR(s_maxyr="",s_maxyr&gt;=A10284),OR(s_player="",s_player=C10284)),MAX(F$1:F10283)+1,0)</f>
        <v>0</v>
      </c>
    </row>
    <row r="10285" spans="1:6">
      <c r="A10285" s="20">
        <v>1996</v>
      </c>
      <c r="B10285" s="15" t="s">
        <v>28</v>
      </c>
      <c r="C10285" s="15" t="s">
        <v>5040</v>
      </c>
      <c r="D10285" s="24">
        <v>225000</v>
      </c>
      <c r="E10285" t="str">
        <f>IF(D10285&lt;VLOOKUP(A10285,Min!A:B,2,FALSE),"Y","")</f>
        <v/>
      </c>
      <c r="F10285">
        <f>IF(AND(OR(s_tmchk="all",IF(ISERROR(MATCH(B10285,s_teams,0)),FALSE,TRUE)),OR(s_minsal="",s_minsal&lt;=D10285),OR(s_maxsal="",s_maxsal&gt;=D10285),OR(s_minyr="",s_minyr&lt;=A10285),OR(s_maxyr="",s_maxyr&gt;=A10285),OR(s_player="",s_player=C10285)),MAX(F$1:F10284)+1,0)</f>
        <v>0</v>
      </c>
    </row>
    <row r="10286" spans="1:6">
      <c r="A10286" s="20">
        <v>1996</v>
      </c>
      <c r="B10286" s="15" t="s">
        <v>28</v>
      </c>
      <c r="C10286" s="15" t="s">
        <v>5615</v>
      </c>
      <c r="D10286" s="24">
        <v>225000</v>
      </c>
      <c r="E10286" t="str">
        <f>IF(D10286&lt;VLOOKUP(A10286,Min!A:B,2,FALSE),"Y","")</f>
        <v/>
      </c>
      <c r="F10286">
        <f>IF(AND(OR(s_tmchk="all",IF(ISERROR(MATCH(B10286,s_teams,0)),FALSE,TRUE)),OR(s_minsal="",s_minsal&lt;=D10286),OR(s_maxsal="",s_maxsal&gt;=D10286),OR(s_minyr="",s_minyr&lt;=A10286),OR(s_maxyr="",s_maxyr&gt;=A10286),OR(s_player="",s_player=C10286)),MAX(F$1:F10285)+1,0)</f>
        <v>0</v>
      </c>
    </row>
    <row r="10287" spans="1:6">
      <c r="A10287" s="20">
        <v>1996</v>
      </c>
      <c r="B10287" s="15" t="s">
        <v>28</v>
      </c>
      <c r="C10287" s="15" t="s">
        <v>6080</v>
      </c>
      <c r="D10287" s="24">
        <v>225000</v>
      </c>
      <c r="E10287" t="str">
        <f>IF(D10287&lt;VLOOKUP(A10287,Min!A:B,2,FALSE),"Y","")</f>
        <v/>
      </c>
      <c r="F10287">
        <f>IF(AND(OR(s_tmchk="all",IF(ISERROR(MATCH(B10287,s_teams,0)),FALSE,TRUE)),OR(s_minsal="",s_minsal&lt;=D10287),OR(s_maxsal="",s_maxsal&gt;=D10287),OR(s_minyr="",s_minyr&lt;=A10287),OR(s_maxyr="",s_maxyr&gt;=A10287),OR(s_player="",s_player=C10287)),MAX(F$1:F10286)+1,0)</f>
        <v>0</v>
      </c>
    </row>
    <row r="10288" spans="1:6">
      <c r="A10288" s="20">
        <v>1996</v>
      </c>
      <c r="B10288" s="15" t="s">
        <v>32</v>
      </c>
      <c r="C10288" s="15" t="s">
        <v>6055</v>
      </c>
      <c r="D10288" s="24" t="s">
        <v>15337</v>
      </c>
      <c r="E10288" t="str">
        <f>IF(D10288&lt;VLOOKUP(A10288,Min!A:B,2,FALSE),"Y","")</f>
        <v/>
      </c>
      <c r="F10288">
        <f>IF(AND(OR(s_tmchk="all",IF(ISERROR(MATCH(B10288,s_teams,0)),FALSE,TRUE)),OR(s_minsal="",s_minsal&lt;=D10288),OR(s_maxsal="",s_maxsal&gt;=D10288),OR(s_minyr="",s_minyr&lt;=A10288),OR(s_maxyr="",s_maxyr&gt;=A10288),OR(s_player="",s_player=C10288)),MAX(F$1:F10287)+1,0)</f>
        <v>0</v>
      </c>
    </row>
    <row r="10289" spans="1:6">
      <c r="A10289" s="20">
        <v>1996</v>
      </c>
      <c r="B10289" s="15" t="s">
        <v>32</v>
      </c>
      <c r="C10289" s="15" t="s">
        <v>4867</v>
      </c>
      <c r="D10289" s="24">
        <v>3300000</v>
      </c>
      <c r="E10289" t="str">
        <f>IF(D10289&lt;VLOOKUP(A10289,Min!A:B,2,FALSE),"Y","")</f>
        <v/>
      </c>
      <c r="F10289">
        <f>IF(AND(OR(s_tmchk="all",IF(ISERROR(MATCH(B10289,s_teams,0)),FALSE,TRUE)),OR(s_minsal="",s_minsal&lt;=D10289),OR(s_maxsal="",s_maxsal&gt;=D10289),OR(s_minyr="",s_minyr&lt;=A10289),OR(s_maxyr="",s_maxyr&gt;=A10289),OR(s_player="",s_player=C10289)),MAX(F$1:F10288)+1,0)</f>
        <v>0</v>
      </c>
    </row>
    <row r="10290" spans="1:6">
      <c r="A10290" s="20">
        <v>1996</v>
      </c>
      <c r="B10290" s="15" t="s">
        <v>32</v>
      </c>
      <c r="C10290" s="15" t="s">
        <v>4919</v>
      </c>
      <c r="D10290" s="24">
        <v>3000000</v>
      </c>
      <c r="E10290" t="str">
        <f>IF(D10290&lt;VLOOKUP(A10290,Min!A:B,2,FALSE),"Y","")</f>
        <v/>
      </c>
      <c r="F10290">
        <f>IF(AND(OR(s_tmchk="all",IF(ISERROR(MATCH(B10290,s_teams,0)),FALSE,TRUE)),OR(s_minsal="",s_minsal&lt;=D10290),OR(s_maxsal="",s_maxsal&gt;=D10290),OR(s_minyr="",s_minyr&lt;=A10290),OR(s_maxyr="",s_maxyr&gt;=A10290),OR(s_player="",s_player=C10290)),MAX(F$1:F10289)+1,0)</f>
        <v>0</v>
      </c>
    </row>
    <row r="10291" spans="1:6">
      <c r="A10291" s="20">
        <v>1996</v>
      </c>
      <c r="B10291" s="15" t="s">
        <v>32</v>
      </c>
      <c r="C10291" s="15" t="s">
        <v>4969</v>
      </c>
      <c r="D10291" s="24">
        <v>2640000</v>
      </c>
      <c r="E10291" t="str">
        <f>IF(D10291&lt;VLOOKUP(A10291,Min!A:B,2,FALSE),"Y","")</f>
        <v/>
      </c>
      <c r="F10291">
        <f>IF(AND(OR(s_tmchk="all",IF(ISERROR(MATCH(B10291,s_teams,0)),FALSE,TRUE)),OR(s_minsal="",s_minsal&lt;=D10291),OR(s_maxsal="",s_maxsal&gt;=D10291),OR(s_minyr="",s_minyr&lt;=A10291),OR(s_maxyr="",s_maxyr&gt;=A10291),OR(s_player="",s_player=C10291)),MAX(F$1:F10290)+1,0)</f>
        <v>0</v>
      </c>
    </row>
    <row r="10292" spans="1:6">
      <c r="A10292" s="20">
        <v>1996</v>
      </c>
      <c r="B10292" s="15" t="s">
        <v>32</v>
      </c>
      <c r="C10292" s="15" t="s">
        <v>6074</v>
      </c>
      <c r="D10292" s="24">
        <v>2518000</v>
      </c>
      <c r="E10292" t="str">
        <f>IF(D10292&lt;VLOOKUP(A10292,Min!A:B,2,FALSE),"Y","")</f>
        <v/>
      </c>
      <c r="F10292">
        <f>IF(AND(OR(s_tmchk="all",IF(ISERROR(MATCH(B10292,s_teams,0)),FALSE,TRUE)),OR(s_minsal="",s_minsal&lt;=D10292),OR(s_maxsal="",s_maxsal&gt;=D10292),OR(s_minyr="",s_minyr&lt;=A10292),OR(s_maxyr="",s_maxyr&gt;=A10292),OR(s_player="",s_player=C10292)),MAX(F$1:F10291)+1,0)</f>
        <v>0</v>
      </c>
    </row>
    <row r="10293" spans="1:6">
      <c r="A10293" s="20">
        <v>1996</v>
      </c>
      <c r="B10293" s="15" t="s">
        <v>32</v>
      </c>
      <c r="C10293" s="15" t="s">
        <v>5848</v>
      </c>
      <c r="D10293" s="24">
        <v>1750000</v>
      </c>
      <c r="E10293" t="str">
        <f>IF(D10293&lt;VLOOKUP(A10293,Min!A:B,2,FALSE),"Y","")</f>
        <v/>
      </c>
      <c r="F10293">
        <f>IF(AND(OR(s_tmchk="all",IF(ISERROR(MATCH(B10293,s_teams,0)),FALSE,TRUE)),OR(s_minsal="",s_minsal&lt;=D10293),OR(s_maxsal="",s_maxsal&gt;=D10293),OR(s_minyr="",s_minyr&lt;=A10293),OR(s_maxyr="",s_maxyr&gt;=A10293),OR(s_player="",s_player=C10293)),MAX(F$1:F10292)+1,0)</f>
        <v>0</v>
      </c>
    </row>
    <row r="10294" spans="1:6">
      <c r="A10294" s="20">
        <v>1996</v>
      </c>
      <c r="B10294" s="15" t="s">
        <v>32</v>
      </c>
      <c r="C10294" s="15" t="s">
        <v>6194</v>
      </c>
      <c r="D10294" s="24">
        <v>1565000</v>
      </c>
      <c r="E10294" t="str">
        <f>IF(D10294&lt;VLOOKUP(A10294,Min!A:B,2,FALSE),"Y","")</f>
        <v/>
      </c>
      <c r="F10294">
        <f>IF(AND(OR(s_tmchk="all",IF(ISERROR(MATCH(B10294,s_teams,0)),FALSE,TRUE)),OR(s_minsal="",s_minsal&lt;=D10294),OR(s_maxsal="",s_maxsal&gt;=D10294),OR(s_minyr="",s_minyr&lt;=A10294),OR(s_maxyr="",s_maxyr&gt;=A10294),OR(s_player="",s_player=C10294)),MAX(F$1:F10293)+1,0)</f>
        <v>0</v>
      </c>
    </row>
    <row r="10295" spans="1:6">
      <c r="A10295" s="20">
        <v>1996</v>
      </c>
      <c r="B10295" s="15" t="s">
        <v>32</v>
      </c>
      <c r="C10295" s="15" t="s">
        <v>5772</v>
      </c>
      <c r="D10295" s="24">
        <v>1430000</v>
      </c>
      <c r="E10295" t="str">
        <f>IF(D10295&lt;VLOOKUP(A10295,Min!A:B,2,FALSE),"Y","")</f>
        <v/>
      </c>
      <c r="F10295">
        <f>IF(AND(OR(s_tmchk="all",IF(ISERROR(MATCH(B10295,s_teams,0)),FALSE,TRUE)),OR(s_minsal="",s_minsal&lt;=D10295),OR(s_maxsal="",s_maxsal&gt;=D10295),OR(s_minyr="",s_minyr&lt;=A10295),OR(s_maxyr="",s_maxyr&gt;=A10295),OR(s_player="",s_player=C10295)),MAX(F$1:F10294)+1,0)</f>
        <v>0</v>
      </c>
    </row>
    <row r="10296" spans="1:6">
      <c r="A10296" s="20">
        <v>1996</v>
      </c>
      <c r="B10296" s="15" t="s">
        <v>32</v>
      </c>
      <c r="C10296" s="15" t="s">
        <v>5048</v>
      </c>
      <c r="D10296" s="24">
        <v>1040000</v>
      </c>
      <c r="E10296" t="str">
        <f>IF(D10296&lt;VLOOKUP(A10296,Min!A:B,2,FALSE),"Y","")</f>
        <v/>
      </c>
      <c r="F10296">
        <f>IF(AND(OR(s_tmchk="all",IF(ISERROR(MATCH(B10296,s_teams,0)),FALSE,TRUE)),OR(s_minsal="",s_minsal&lt;=D10296),OR(s_maxsal="",s_maxsal&gt;=D10296),OR(s_minyr="",s_minyr&lt;=A10296),OR(s_maxyr="",s_maxyr&gt;=A10296),OR(s_player="",s_player=C10296)),MAX(F$1:F10295)+1,0)</f>
        <v>0</v>
      </c>
    </row>
    <row r="10297" spans="1:6">
      <c r="A10297" s="20">
        <v>1996</v>
      </c>
      <c r="B10297" s="15" t="s">
        <v>32</v>
      </c>
      <c r="C10297" s="15" t="s">
        <v>5055</v>
      </c>
      <c r="D10297" s="24">
        <v>876000</v>
      </c>
      <c r="E10297" t="str">
        <f>IF(D10297&lt;VLOOKUP(A10297,Min!A:B,2,FALSE),"Y","")</f>
        <v/>
      </c>
      <c r="F10297">
        <f>IF(AND(OR(s_tmchk="all",IF(ISERROR(MATCH(B10297,s_teams,0)),FALSE,TRUE)),OR(s_minsal="",s_minsal&lt;=D10297),OR(s_maxsal="",s_maxsal&gt;=D10297),OR(s_minyr="",s_minyr&lt;=A10297),OR(s_maxyr="",s_maxyr&gt;=A10297),OR(s_player="",s_player=C10297)),MAX(F$1:F10296)+1,0)</f>
        <v>0</v>
      </c>
    </row>
    <row r="10298" spans="1:6">
      <c r="A10298" s="20">
        <v>1996</v>
      </c>
      <c r="B10298" s="15" t="s">
        <v>32</v>
      </c>
      <c r="C10298" s="15" t="s">
        <v>4997</v>
      </c>
      <c r="D10298" s="24">
        <v>450000</v>
      </c>
      <c r="E10298" t="str">
        <f>IF(D10298&lt;VLOOKUP(A10298,Min!A:B,2,FALSE),"Y","")</f>
        <v/>
      </c>
      <c r="F10298">
        <f>IF(AND(OR(s_tmchk="all",IF(ISERROR(MATCH(B10298,s_teams,0)),FALSE,TRUE)),OR(s_minsal="",s_minsal&lt;=D10298),OR(s_maxsal="",s_maxsal&gt;=D10298),OR(s_minyr="",s_minyr&lt;=A10298),OR(s_maxyr="",s_maxyr&gt;=A10298),OR(s_player="",s_player=C10298)),MAX(F$1:F10297)+1,0)</f>
        <v>0</v>
      </c>
    </row>
    <row r="10299" spans="1:6">
      <c r="A10299" s="20">
        <v>1996</v>
      </c>
      <c r="B10299" s="15" t="s">
        <v>32</v>
      </c>
      <c r="C10299" s="15" t="s">
        <v>5137</v>
      </c>
      <c r="D10299" s="24">
        <v>325000</v>
      </c>
      <c r="E10299" t="str">
        <f>IF(D10299&lt;VLOOKUP(A10299,Min!A:B,2,FALSE),"Y","")</f>
        <v/>
      </c>
      <c r="F10299">
        <f>IF(AND(OR(s_tmchk="all",IF(ISERROR(MATCH(B10299,s_teams,0)),FALSE,TRUE)),OR(s_minsal="",s_minsal&lt;=D10299),OR(s_maxsal="",s_maxsal&gt;=D10299),OR(s_minyr="",s_minyr&lt;=A10299),OR(s_maxyr="",s_maxyr&gt;=A10299),OR(s_player="",s_player=C10299)),MAX(F$1:F10298)+1,0)</f>
        <v>0</v>
      </c>
    </row>
    <row r="10300" spans="1:6">
      <c r="A10300" s="20">
        <v>1996</v>
      </c>
      <c r="B10300" s="15" t="s">
        <v>32</v>
      </c>
      <c r="C10300" s="15" t="s">
        <v>4554</v>
      </c>
      <c r="D10300" s="24">
        <v>300000</v>
      </c>
      <c r="E10300" t="str">
        <f>IF(D10300&lt;VLOOKUP(A10300,Min!A:B,2,FALSE),"Y","")</f>
        <v/>
      </c>
      <c r="F10300">
        <f>IF(AND(OR(s_tmchk="all",IF(ISERROR(MATCH(B10300,s_teams,0)),FALSE,TRUE)),OR(s_minsal="",s_minsal&lt;=D10300),OR(s_maxsal="",s_maxsal&gt;=D10300),OR(s_minyr="",s_minyr&lt;=A10300),OR(s_maxyr="",s_maxyr&gt;=A10300),OR(s_player="",s_player=C10300)),MAX(F$1:F10299)+1,0)</f>
        <v>0</v>
      </c>
    </row>
    <row r="10301" spans="1:6">
      <c r="A10301" s="20">
        <v>1996</v>
      </c>
      <c r="B10301" s="15" t="s">
        <v>32</v>
      </c>
      <c r="C10301" s="15" t="s">
        <v>4912</v>
      </c>
      <c r="D10301" s="24">
        <v>300000</v>
      </c>
      <c r="E10301" t="str">
        <f>IF(D10301&lt;VLOOKUP(A10301,Min!A:B,2,FALSE),"Y","")</f>
        <v/>
      </c>
      <c r="F10301">
        <f>IF(AND(OR(s_tmchk="all",IF(ISERROR(MATCH(B10301,s_teams,0)),FALSE,TRUE)),OR(s_minsal="",s_minsal&lt;=D10301),OR(s_maxsal="",s_maxsal&gt;=D10301),OR(s_minyr="",s_minyr&lt;=A10301),OR(s_maxyr="",s_maxyr&gt;=A10301),OR(s_player="",s_player=C10301)),MAX(F$1:F10300)+1,0)</f>
        <v>0</v>
      </c>
    </row>
    <row r="10302" spans="1:6">
      <c r="A10302" s="20">
        <v>1996</v>
      </c>
      <c r="B10302" s="15" t="s">
        <v>32</v>
      </c>
      <c r="C10302" s="15" t="s">
        <v>5382</v>
      </c>
      <c r="D10302" s="24">
        <v>300000</v>
      </c>
      <c r="E10302" t="str">
        <f>IF(D10302&lt;VLOOKUP(A10302,Min!A:B,2,FALSE),"Y","")</f>
        <v/>
      </c>
      <c r="F10302">
        <f>IF(AND(OR(s_tmchk="all",IF(ISERROR(MATCH(B10302,s_teams,0)),FALSE,TRUE)),OR(s_minsal="",s_minsal&lt;=D10302),OR(s_maxsal="",s_maxsal&gt;=D10302),OR(s_minyr="",s_minyr&lt;=A10302),OR(s_maxyr="",s_maxyr&gt;=A10302),OR(s_player="",s_player=C10302)),MAX(F$1:F10301)+1,0)</f>
        <v>0</v>
      </c>
    </row>
    <row r="10303" spans="1:6">
      <c r="A10303" s="20">
        <v>1996</v>
      </c>
      <c r="B10303" s="15" t="s">
        <v>32</v>
      </c>
      <c r="C10303" s="15" t="s">
        <v>5491</v>
      </c>
      <c r="D10303" s="24">
        <v>225000</v>
      </c>
      <c r="E10303" t="str">
        <f>IF(D10303&lt;VLOOKUP(A10303,Min!A:B,2,FALSE),"Y","")</f>
        <v/>
      </c>
      <c r="F10303">
        <f>IF(AND(OR(s_tmchk="all",IF(ISERROR(MATCH(B10303,s_teams,0)),FALSE,TRUE)),OR(s_minsal="",s_minsal&lt;=D10303),OR(s_maxsal="",s_maxsal&gt;=D10303),OR(s_minyr="",s_minyr&lt;=A10303),OR(s_maxyr="",s_maxyr&gt;=A10303),OR(s_player="",s_player=C10303)),MAX(F$1:F10302)+1,0)</f>
        <v>0</v>
      </c>
    </row>
    <row r="10304" spans="1:6">
      <c r="A10304" s="20">
        <v>1996</v>
      </c>
      <c r="B10304" s="15" t="s">
        <v>32</v>
      </c>
      <c r="C10304" s="15" t="s">
        <v>4755</v>
      </c>
      <c r="D10304" s="24">
        <v>200000</v>
      </c>
      <c r="E10304" t="str">
        <f>IF(D10304&lt;VLOOKUP(A10304,Min!A:B,2,FALSE),"Y","")</f>
        <v/>
      </c>
      <c r="F10304">
        <f>IF(AND(OR(s_tmchk="all",IF(ISERROR(MATCH(B10304,s_teams,0)),FALSE,TRUE)),OR(s_minsal="",s_minsal&lt;=D10304),OR(s_maxsal="",s_maxsal&gt;=D10304),OR(s_minyr="",s_minyr&lt;=A10304),OR(s_maxyr="",s_maxyr&gt;=A10304),OR(s_player="",s_player=C10304)),MAX(F$1:F10303)+1,0)</f>
        <v>0</v>
      </c>
    </row>
    <row r="10305" spans="1:6">
      <c r="A10305" s="20">
        <v>1996</v>
      </c>
      <c r="B10305" s="15" t="s">
        <v>34</v>
      </c>
      <c r="C10305" s="15" t="s">
        <v>4822</v>
      </c>
      <c r="D10305" s="24" t="s">
        <v>15337</v>
      </c>
      <c r="E10305" t="str">
        <f>IF(D10305&lt;VLOOKUP(A10305,Min!A:B,2,FALSE),"Y","")</f>
        <v/>
      </c>
      <c r="F10305">
        <f>IF(AND(OR(s_tmchk="all",IF(ISERROR(MATCH(B10305,s_teams,0)),FALSE,TRUE)),OR(s_minsal="",s_minsal&lt;=D10305),OR(s_maxsal="",s_maxsal&gt;=D10305),OR(s_minyr="",s_minyr&lt;=A10305),OR(s_maxyr="",s_maxyr&gt;=A10305),OR(s_player="",s_player=C10305)),MAX(F$1:F10304)+1,0)</f>
        <v>0</v>
      </c>
    </row>
    <row r="10306" spans="1:6">
      <c r="A10306" s="20">
        <v>1996</v>
      </c>
      <c r="B10306" s="15" t="s">
        <v>34</v>
      </c>
      <c r="C10306" s="15" t="s">
        <v>5483</v>
      </c>
      <c r="D10306" s="24">
        <v>4295000</v>
      </c>
      <c r="E10306" t="str">
        <f>IF(D10306&lt;VLOOKUP(A10306,Min!A:B,2,FALSE),"Y","")</f>
        <v/>
      </c>
      <c r="F10306">
        <f>IF(AND(OR(s_tmchk="all",IF(ISERROR(MATCH(B10306,s_teams,0)),FALSE,TRUE)),OR(s_minsal="",s_minsal&lt;=D10306),OR(s_maxsal="",s_maxsal&gt;=D10306),OR(s_minyr="",s_minyr&lt;=A10306),OR(s_maxyr="",s_maxyr&gt;=A10306),OR(s_player="",s_player=C10306)),MAX(F$1:F10305)+1,0)</f>
        <v>0</v>
      </c>
    </row>
    <row r="10307" spans="1:6">
      <c r="A10307" s="20">
        <v>1996</v>
      </c>
      <c r="B10307" s="15" t="s">
        <v>34</v>
      </c>
      <c r="C10307" s="15" t="s">
        <v>2598</v>
      </c>
      <c r="D10307" s="24">
        <v>3302000</v>
      </c>
      <c r="E10307" t="str">
        <f>IF(D10307&lt;VLOOKUP(A10307,Min!A:B,2,FALSE),"Y","")</f>
        <v/>
      </c>
      <c r="F10307">
        <f>IF(AND(OR(s_tmchk="all",IF(ISERROR(MATCH(B10307,s_teams,0)),FALSE,TRUE)),OR(s_minsal="",s_minsal&lt;=D10307),OR(s_maxsal="",s_maxsal&gt;=D10307),OR(s_minyr="",s_minyr&lt;=A10307),OR(s_maxyr="",s_maxyr&gt;=A10307),OR(s_player="",s_player=C10307)),MAX(F$1:F10306)+1,0)</f>
        <v>0</v>
      </c>
    </row>
    <row r="10308" spans="1:6">
      <c r="A10308" s="20">
        <v>1996</v>
      </c>
      <c r="B10308" s="15" t="s">
        <v>34</v>
      </c>
      <c r="C10308" s="15" t="s">
        <v>5416</v>
      </c>
      <c r="D10308" s="24">
        <v>3200000</v>
      </c>
      <c r="E10308" t="str">
        <f>IF(D10308&lt;VLOOKUP(A10308,Min!A:B,2,FALSE),"Y","")</f>
        <v/>
      </c>
      <c r="F10308">
        <f>IF(AND(OR(s_tmchk="all",IF(ISERROR(MATCH(B10308,s_teams,0)),FALSE,TRUE)),OR(s_minsal="",s_minsal&lt;=D10308),OR(s_maxsal="",s_maxsal&gt;=D10308),OR(s_minyr="",s_minyr&lt;=A10308),OR(s_maxyr="",s_maxyr&gt;=A10308),OR(s_player="",s_player=C10308)),MAX(F$1:F10307)+1,0)</f>
        <v>0</v>
      </c>
    </row>
    <row r="10309" spans="1:6">
      <c r="A10309" s="20">
        <v>1996</v>
      </c>
      <c r="B10309" s="15" t="s">
        <v>34</v>
      </c>
      <c r="C10309" s="15" t="s">
        <v>5863</v>
      </c>
      <c r="D10309" s="24">
        <v>2500000</v>
      </c>
      <c r="E10309" t="str">
        <f>IF(D10309&lt;VLOOKUP(A10309,Min!A:B,2,FALSE),"Y","")</f>
        <v/>
      </c>
      <c r="F10309">
        <f>IF(AND(OR(s_tmchk="all",IF(ISERROR(MATCH(B10309,s_teams,0)),FALSE,TRUE)),OR(s_minsal="",s_minsal&lt;=D10309),OR(s_maxsal="",s_maxsal&gt;=D10309),OR(s_minyr="",s_minyr&lt;=A10309),OR(s_maxyr="",s_maxyr&gt;=A10309),OR(s_player="",s_player=C10309)),MAX(F$1:F10308)+1,0)</f>
        <v>0</v>
      </c>
    </row>
    <row r="10310" spans="1:6">
      <c r="A10310" s="20">
        <v>1996</v>
      </c>
      <c r="B10310" s="15" t="s">
        <v>34</v>
      </c>
      <c r="C10310" s="15" t="s">
        <v>5450</v>
      </c>
      <c r="D10310" s="24">
        <v>1602000</v>
      </c>
      <c r="E10310" t="str">
        <f>IF(D10310&lt;VLOOKUP(A10310,Min!A:B,2,FALSE),"Y","")</f>
        <v/>
      </c>
      <c r="F10310">
        <f>IF(AND(OR(s_tmchk="all",IF(ISERROR(MATCH(B10310,s_teams,0)),FALSE,TRUE)),OR(s_minsal="",s_minsal&lt;=D10310),OR(s_maxsal="",s_maxsal&gt;=D10310),OR(s_minyr="",s_minyr&lt;=A10310),OR(s_maxyr="",s_maxyr&gt;=A10310),OR(s_player="",s_player=C10310)),MAX(F$1:F10309)+1,0)</f>
        <v>0</v>
      </c>
    </row>
    <row r="10311" spans="1:6">
      <c r="A10311" s="20">
        <v>1996</v>
      </c>
      <c r="B10311" s="15" t="s">
        <v>34</v>
      </c>
      <c r="C10311" s="15" t="s">
        <v>4923</v>
      </c>
      <c r="D10311" s="24">
        <v>1570000</v>
      </c>
      <c r="E10311" t="str">
        <f>IF(D10311&lt;VLOOKUP(A10311,Min!A:B,2,FALSE),"Y","")</f>
        <v/>
      </c>
      <c r="F10311">
        <f>IF(AND(OR(s_tmchk="all",IF(ISERROR(MATCH(B10311,s_teams,0)),FALSE,TRUE)),OR(s_minsal="",s_minsal&lt;=D10311),OR(s_maxsal="",s_maxsal&gt;=D10311),OR(s_minyr="",s_minyr&lt;=A10311),OR(s_maxyr="",s_maxyr&gt;=A10311),OR(s_player="",s_player=C10311)),MAX(F$1:F10310)+1,0)</f>
        <v>0</v>
      </c>
    </row>
    <row r="10312" spans="1:6">
      <c r="A10312" s="20">
        <v>1996</v>
      </c>
      <c r="B10312" s="15" t="s">
        <v>34</v>
      </c>
      <c r="C10312" s="15" t="s">
        <v>5620</v>
      </c>
      <c r="D10312" s="24">
        <v>1532000</v>
      </c>
      <c r="E10312" t="str">
        <f>IF(D10312&lt;VLOOKUP(A10312,Min!A:B,2,FALSE),"Y","")</f>
        <v/>
      </c>
      <c r="F10312">
        <f>IF(AND(OR(s_tmchk="all",IF(ISERROR(MATCH(B10312,s_teams,0)),FALSE,TRUE)),OR(s_minsal="",s_minsal&lt;=D10312),OR(s_maxsal="",s_maxsal&gt;=D10312),OR(s_minyr="",s_minyr&lt;=A10312),OR(s_maxyr="",s_maxyr&gt;=A10312),OR(s_player="",s_player=C10312)),MAX(F$1:F10311)+1,0)</f>
        <v>0</v>
      </c>
    </row>
    <row r="10313" spans="1:6">
      <c r="A10313" s="20">
        <v>1996</v>
      </c>
      <c r="B10313" s="15" t="s">
        <v>34</v>
      </c>
      <c r="C10313" s="15" t="s">
        <v>5702</v>
      </c>
      <c r="D10313" s="24">
        <v>1350000</v>
      </c>
      <c r="E10313" t="str">
        <f>IF(D10313&lt;VLOOKUP(A10313,Min!A:B,2,FALSE),"Y","")</f>
        <v/>
      </c>
      <c r="F10313">
        <f>IF(AND(OR(s_tmchk="all",IF(ISERROR(MATCH(B10313,s_teams,0)),FALSE,TRUE)),OR(s_minsal="",s_minsal&lt;=D10313),OR(s_maxsal="",s_maxsal&gt;=D10313),OR(s_minyr="",s_minyr&lt;=A10313),OR(s_maxyr="",s_maxyr&gt;=A10313),OR(s_player="",s_player=C10313)),MAX(F$1:F10312)+1,0)</f>
        <v>0</v>
      </c>
    </row>
    <row r="10314" spans="1:6">
      <c r="A10314" s="20">
        <v>1996</v>
      </c>
      <c r="B10314" s="15" t="s">
        <v>34</v>
      </c>
      <c r="C10314" s="15" t="s">
        <v>5639</v>
      </c>
      <c r="D10314" s="24">
        <v>1240000</v>
      </c>
      <c r="E10314" t="str">
        <f>IF(D10314&lt;VLOOKUP(A10314,Min!A:B,2,FALSE),"Y","")</f>
        <v/>
      </c>
      <c r="F10314">
        <f>IF(AND(OR(s_tmchk="all",IF(ISERROR(MATCH(B10314,s_teams,0)),FALSE,TRUE)),OR(s_minsal="",s_minsal&lt;=D10314),OR(s_maxsal="",s_maxsal&gt;=D10314),OR(s_minyr="",s_minyr&lt;=A10314),OR(s_maxyr="",s_maxyr&gt;=A10314),OR(s_player="",s_player=C10314)),MAX(F$1:F10313)+1,0)</f>
        <v>0</v>
      </c>
    </row>
    <row r="10315" spans="1:6">
      <c r="A10315" s="20">
        <v>1996</v>
      </c>
      <c r="B10315" s="15" t="s">
        <v>34</v>
      </c>
      <c r="C10315" s="15" t="s">
        <v>5934</v>
      </c>
      <c r="D10315" s="24">
        <v>1040000</v>
      </c>
      <c r="E10315" t="str">
        <f>IF(D10315&lt;VLOOKUP(A10315,Min!A:B,2,FALSE),"Y","")</f>
        <v/>
      </c>
      <c r="F10315">
        <f>IF(AND(OR(s_tmchk="all",IF(ISERROR(MATCH(B10315,s_teams,0)),FALSE,TRUE)),OR(s_minsal="",s_minsal&lt;=D10315),OR(s_maxsal="",s_maxsal&gt;=D10315),OR(s_minyr="",s_minyr&lt;=A10315),OR(s_maxyr="",s_maxyr&gt;=A10315),OR(s_player="",s_player=C10315)),MAX(F$1:F10314)+1,0)</f>
        <v>0</v>
      </c>
    </row>
    <row r="10316" spans="1:6">
      <c r="A10316" s="20">
        <v>1996</v>
      </c>
      <c r="B10316" s="15" t="s">
        <v>34</v>
      </c>
      <c r="C10316" s="15" t="s">
        <v>5109</v>
      </c>
      <c r="D10316" s="24">
        <v>603000</v>
      </c>
      <c r="E10316" t="str">
        <f>IF(D10316&lt;VLOOKUP(A10316,Min!A:B,2,FALSE),"Y","")</f>
        <v/>
      </c>
      <c r="F10316">
        <f>IF(AND(OR(s_tmchk="all",IF(ISERROR(MATCH(B10316,s_teams,0)),FALSE,TRUE)),OR(s_minsal="",s_minsal&lt;=D10316),OR(s_maxsal="",s_maxsal&gt;=D10316),OR(s_minyr="",s_minyr&lt;=A10316),OR(s_maxyr="",s_maxyr&gt;=A10316),OR(s_player="",s_player=C10316)),MAX(F$1:F10315)+1,0)</f>
        <v>0</v>
      </c>
    </row>
    <row r="10317" spans="1:6">
      <c r="A10317" s="20">
        <v>1996</v>
      </c>
      <c r="B10317" s="15" t="s">
        <v>34</v>
      </c>
      <c r="C10317" s="15" t="s">
        <v>5799</v>
      </c>
      <c r="D10317" s="24">
        <v>360000</v>
      </c>
      <c r="E10317" t="str">
        <f>IF(D10317&lt;VLOOKUP(A10317,Min!A:B,2,FALSE),"Y","")</f>
        <v/>
      </c>
      <c r="F10317">
        <f>IF(AND(OR(s_tmchk="all",IF(ISERROR(MATCH(B10317,s_teams,0)),FALSE,TRUE)),OR(s_minsal="",s_minsal&lt;=D10317),OR(s_maxsal="",s_maxsal&gt;=D10317),OR(s_minyr="",s_minyr&lt;=A10317),OR(s_maxyr="",s_maxyr&gt;=A10317),OR(s_player="",s_player=C10317)),MAX(F$1:F10316)+1,0)</f>
        <v>0</v>
      </c>
    </row>
    <row r="10318" spans="1:6">
      <c r="A10318" s="20">
        <v>1996</v>
      </c>
      <c r="B10318" s="15" t="s">
        <v>34</v>
      </c>
      <c r="C10318" s="15" t="s">
        <v>5140</v>
      </c>
      <c r="D10318" s="24">
        <v>250000</v>
      </c>
      <c r="E10318" t="str">
        <f>IF(D10318&lt;VLOOKUP(A10318,Min!A:B,2,FALSE),"Y","")</f>
        <v/>
      </c>
      <c r="F10318">
        <f>IF(AND(OR(s_tmchk="all",IF(ISERROR(MATCH(B10318,s_teams,0)),FALSE,TRUE)),OR(s_minsal="",s_minsal&lt;=D10318),OR(s_maxsal="",s_maxsal&gt;=D10318),OR(s_minyr="",s_minyr&lt;=A10318),OR(s_maxyr="",s_maxyr&gt;=A10318),OR(s_player="",s_player=C10318)),MAX(F$1:F10317)+1,0)</f>
        <v>0</v>
      </c>
    </row>
    <row r="10319" spans="1:6">
      <c r="A10319" s="20">
        <v>1996</v>
      </c>
      <c r="B10319" s="15" t="s">
        <v>34</v>
      </c>
      <c r="C10319" s="15" t="s">
        <v>4894</v>
      </c>
      <c r="D10319" s="24">
        <v>225000</v>
      </c>
      <c r="E10319" t="str">
        <f>IF(D10319&lt;VLOOKUP(A10319,Min!A:B,2,FALSE),"Y","")</f>
        <v/>
      </c>
      <c r="F10319">
        <f>IF(AND(OR(s_tmchk="all",IF(ISERROR(MATCH(B10319,s_teams,0)),FALSE,TRUE)),OR(s_minsal="",s_minsal&lt;=D10319),OR(s_maxsal="",s_maxsal&gt;=D10319),OR(s_minyr="",s_minyr&lt;=A10319),OR(s_maxyr="",s_maxyr&gt;=A10319),OR(s_player="",s_player=C10319)),MAX(F$1:F10318)+1,0)</f>
        <v>0</v>
      </c>
    </row>
    <row r="10320" spans="1:6">
      <c r="A10320" s="20">
        <v>1996</v>
      </c>
      <c r="B10320" s="15" t="s">
        <v>34</v>
      </c>
      <c r="C10320" s="15" t="s">
        <v>5325</v>
      </c>
      <c r="D10320" s="24">
        <v>15000</v>
      </c>
      <c r="E10320" t="str">
        <f>IF(D10320&lt;VLOOKUP(A10320,Min!A:B,2,FALSE),"Y","")</f>
        <v>Y</v>
      </c>
      <c r="F10320">
        <f>IF(AND(OR(s_tmchk="all",IF(ISERROR(MATCH(B10320,s_teams,0)),FALSE,TRUE)),OR(s_minsal="",s_minsal&lt;=D10320),OR(s_maxsal="",s_maxsal&gt;=D10320),OR(s_minyr="",s_minyr&lt;=A10320),OR(s_maxyr="",s_maxyr&gt;=A10320),OR(s_player="",s_player=C10320)),MAX(F$1:F10319)+1,0)</f>
        <v>0</v>
      </c>
    </row>
    <row r="10321" spans="1:6">
      <c r="A10321" s="20">
        <v>1996</v>
      </c>
      <c r="B10321" s="15" t="s">
        <v>37</v>
      </c>
      <c r="C10321" s="15" t="s">
        <v>5651</v>
      </c>
      <c r="D10321" s="24">
        <v>3850000</v>
      </c>
      <c r="E10321" t="str">
        <f>IF(D10321&lt;VLOOKUP(A10321,Min!A:B,2,FALSE),"Y","")</f>
        <v/>
      </c>
      <c r="F10321">
        <f>IF(AND(OR(s_tmchk="all",IF(ISERROR(MATCH(B10321,s_teams,0)),FALSE,TRUE)),OR(s_minsal="",s_minsal&lt;=D10321),OR(s_maxsal="",s_maxsal&gt;=D10321),OR(s_minyr="",s_minyr&lt;=A10321),OR(s_maxyr="",s_maxyr&gt;=A10321),OR(s_player="",s_player=C10321)),MAX(F$1:F10320)+1,0)</f>
        <v>0</v>
      </c>
    </row>
    <row r="10322" spans="1:6">
      <c r="A10322" s="20">
        <v>1996</v>
      </c>
      <c r="B10322" s="15" t="s">
        <v>37</v>
      </c>
      <c r="C10322" s="15" t="s">
        <v>6089</v>
      </c>
      <c r="D10322" s="24">
        <v>3560000</v>
      </c>
      <c r="E10322" t="str">
        <f>IF(D10322&lt;VLOOKUP(A10322,Min!A:B,2,FALSE),"Y","")</f>
        <v/>
      </c>
      <c r="F10322">
        <f>IF(AND(OR(s_tmchk="all",IF(ISERROR(MATCH(B10322,s_teams,0)),FALSE,TRUE)),OR(s_minsal="",s_minsal&lt;=D10322),OR(s_maxsal="",s_maxsal&gt;=D10322),OR(s_minyr="",s_minyr&lt;=A10322),OR(s_maxyr="",s_maxyr&gt;=A10322),OR(s_player="",s_player=C10322)),MAX(F$1:F10321)+1,0)</f>
        <v>0</v>
      </c>
    </row>
    <row r="10323" spans="1:6">
      <c r="A10323" s="20">
        <v>1996</v>
      </c>
      <c r="B10323" s="15" t="s">
        <v>37</v>
      </c>
      <c r="C10323" s="15" t="s">
        <v>5890</v>
      </c>
      <c r="D10323" s="24">
        <v>3120000</v>
      </c>
      <c r="E10323" t="str">
        <f>IF(D10323&lt;VLOOKUP(A10323,Min!A:B,2,FALSE),"Y","")</f>
        <v/>
      </c>
      <c r="F10323">
        <f>IF(AND(OR(s_tmchk="all",IF(ISERROR(MATCH(B10323,s_teams,0)),FALSE,TRUE)),OR(s_minsal="",s_minsal&lt;=D10323),OR(s_maxsal="",s_maxsal&gt;=D10323),OR(s_minyr="",s_minyr&lt;=A10323),OR(s_maxyr="",s_maxyr&gt;=A10323),OR(s_player="",s_player=C10323)),MAX(F$1:F10322)+1,0)</f>
        <v>0</v>
      </c>
    </row>
    <row r="10324" spans="1:6">
      <c r="A10324" s="20">
        <v>1996</v>
      </c>
      <c r="B10324" s="15" t="s">
        <v>37</v>
      </c>
      <c r="C10324" s="15" t="s">
        <v>5945</v>
      </c>
      <c r="D10324" s="24">
        <v>2925000</v>
      </c>
      <c r="E10324" t="str">
        <f>IF(D10324&lt;VLOOKUP(A10324,Min!A:B,2,FALSE),"Y","")</f>
        <v/>
      </c>
      <c r="F10324">
        <f>IF(AND(OR(s_tmchk="all",IF(ISERROR(MATCH(B10324,s_teams,0)),FALSE,TRUE)),OR(s_minsal="",s_minsal&lt;=D10324),OR(s_maxsal="",s_maxsal&gt;=D10324),OR(s_minyr="",s_minyr&lt;=A10324),OR(s_maxyr="",s_maxyr&gt;=A10324),OR(s_player="",s_player=C10324)),MAX(F$1:F10323)+1,0)</f>
        <v>0</v>
      </c>
    </row>
    <row r="10325" spans="1:6">
      <c r="A10325" s="20">
        <v>1996</v>
      </c>
      <c r="B10325" s="15" t="s">
        <v>37</v>
      </c>
      <c r="C10325" s="15" t="s">
        <v>4933</v>
      </c>
      <c r="D10325" s="24">
        <v>2500000</v>
      </c>
      <c r="E10325" t="str">
        <f>IF(D10325&lt;VLOOKUP(A10325,Min!A:B,2,FALSE),"Y","")</f>
        <v/>
      </c>
      <c r="F10325">
        <f>IF(AND(OR(s_tmchk="all",IF(ISERROR(MATCH(B10325,s_teams,0)),FALSE,TRUE)),OR(s_minsal="",s_minsal&lt;=D10325),OR(s_maxsal="",s_maxsal&gt;=D10325),OR(s_minyr="",s_minyr&lt;=A10325),OR(s_maxyr="",s_maxyr&gt;=A10325),OR(s_player="",s_player=C10325)),MAX(F$1:F10324)+1,0)</f>
        <v>0</v>
      </c>
    </row>
    <row r="10326" spans="1:6">
      <c r="A10326" s="20">
        <v>1996</v>
      </c>
      <c r="B10326" s="15" t="s">
        <v>37</v>
      </c>
      <c r="C10326" s="15" t="s">
        <v>5529</v>
      </c>
      <c r="D10326" s="24">
        <v>2300000</v>
      </c>
      <c r="E10326" t="str">
        <f>IF(D10326&lt;VLOOKUP(A10326,Min!A:B,2,FALSE),"Y","")</f>
        <v/>
      </c>
      <c r="F10326">
        <f>IF(AND(OR(s_tmchk="all",IF(ISERROR(MATCH(B10326,s_teams,0)),FALSE,TRUE)),OR(s_minsal="",s_minsal&lt;=D10326),OR(s_maxsal="",s_maxsal&gt;=D10326),OR(s_minyr="",s_minyr&lt;=A10326),OR(s_maxyr="",s_maxyr&gt;=A10326),OR(s_player="",s_player=C10326)),MAX(F$1:F10325)+1,0)</f>
        <v>0</v>
      </c>
    </row>
    <row r="10327" spans="1:6">
      <c r="A10327" s="20">
        <v>1996</v>
      </c>
      <c r="B10327" s="15" t="s">
        <v>37</v>
      </c>
      <c r="C10327" s="15" t="s">
        <v>4651</v>
      </c>
      <c r="D10327" s="24">
        <v>1000000</v>
      </c>
      <c r="E10327" t="str">
        <f>IF(D10327&lt;VLOOKUP(A10327,Min!A:B,2,FALSE),"Y","")</f>
        <v/>
      </c>
      <c r="F10327">
        <f>IF(AND(OR(s_tmchk="all",IF(ISERROR(MATCH(B10327,s_teams,0)),FALSE,TRUE)),OR(s_minsal="",s_minsal&lt;=D10327),OR(s_maxsal="",s_maxsal&gt;=D10327),OR(s_minyr="",s_minyr&lt;=A10327),OR(s_maxyr="",s_maxyr&gt;=A10327),OR(s_player="",s_player=C10327)),MAX(F$1:F10326)+1,0)</f>
        <v>0</v>
      </c>
    </row>
    <row r="10328" spans="1:6">
      <c r="A10328" s="20">
        <v>1996</v>
      </c>
      <c r="B10328" s="15" t="s">
        <v>37</v>
      </c>
      <c r="C10328" s="15" t="s">
        <v>5809</v>
      </c>
      <c r="D10328" s="24">
        <v>900000</v>
      </c>
      <c r="E10328" t="str">
        <f>IF(D10328&lt;VLOOKUP(A10328,Min!A:B,2,FALSE),"Y","")</f>
        <v/>
      </c>
      <c r="F10328">
        <f>IF(AND(OR(s_tmchk="all",IF(ISERROR(MATCH(B10328,s_teams,0)),FALSE,TRUE)),OR(s_minsal="",s_minsal&lt;=D10328),OR(s_maxsal="",s_maxsal&gt;=D10328),OR(s_minyr="",s_minyr&lt;=A10328),OR(s_maxyr="",s_maxyr&gt;=A10328),OR(s_player="",s_player=C10328)),MAX(F$1:F10327)+1,0)</f>
        <v>0</v>
      </c>
    </row>
    <row r="10329" spans="1:6">
      <c r="A10329" s="20">
        <v>1996</v>
      </c>
      <c r="B10329" s="15" t="s">
        <v>37</v>
      </c>
      <c r="C10329" s="15" t="s">
        <v>4966</v>
      </c>
      <c r="D10329" s="24">
        <v>845000</v>
      </c>
      <c r="E10329" t="str">
        <f>IF(D10329&lt;VLOOKUP(A10329,Min!A:B,2,FALSE),"Y","")</f>
        <v/>
      </c>
      <c r="F10329">
        <f>IF(AND(OR(s_tmchk="all",IF(ISERROR(MATCH(B10329,s_teams,0)),FALSE,TRUE)),OR(s_minsal="",s_minsal&lt;=D10329),OR(s_maxsal="",s_maxsal&gt;=D10329),OR(s_minyr="",s_minyr&lt;=A10329),OR(s_maxyr="",s_maxyr&gt;=A10329),OR(s_player="",s_player=C10329)),MAX(F$1:F10328)+1,0)</f>
        <v>0</v>
      </c>
    </row>
    <row r="10330" spans="1:6">
      <c r="A10330" s="20">
        <v>1996</v>
      </c>
      <c r="B10330" s="15" t="s">
        <v>37</v>
      </c>
      <c r="C10330" s="15" t="s">
        <v>6013</v>
      </c>
      <c r="D10330" s="24">
        <v>800000</v>
      </c>
      <c r="E10330" t="str">
        <f>IF(D10330&lt;VLOOKUP(A10330,Min!A:B,2,FALSE),"Y","")</f>
        <v/>
      </c>
      <c r="F10330">
        <f>IF(AND(OR(s_tmchk="all",IF(ISERROR(MATCH(B10330,s_teams,0)),FALSE,TRUE)),OR(s_minsal="",s_minsal&lt;=D10330),OR(s_maxsal="",s_maxsal&gt;=D10330),OR(s_minyr="",s_minyr&lt;=A10330),OR(s_maxyr="",s_maxyr&gt;=A10330),OR(s_player="",s_player=C10330)),MAX(F$1:F10329)+1,0)</f>
        <v>0</v>
      </c>
    </row>
    <row r="10331" spans="1:6">
      <c r="A10331" s="20">
        <v>1996</v>
      </c>
      <c r="B10331" s="15" t="s">
        <v>37</v>
      </c>
      <c r="C10331" s="15" t="s">
        <v>5243</v>
      </c>
      <c r="D10331" s="24">
        <v>627000</v>
      </c>
      <c r="E10331" t="str">
        <f>IF(D10331&lt;VLOOKUP(A10331,Min!A:B,2,FALSE),"Y","")</f>
        <v/>
      </c>
      <c r="F10331">
        <f>IF(AND(OR(s_tmchk="all",IF(ISERROR(MATCH(B10331,s_teams,0)),FALSE,TRUE)),OR(s_minsal="",s_minsal&lt;=D10331),OR(s_maxsal="",s_maxsal&gt;=D10331),OR(s_minyr="",s_minyr&lt;=A10331),OR(s_maxyr="",s_maxyr&gt;=A10331),OR(s_player="",s_player=C10331)),MAX(F$1:F10330)+1,0)</f>
        <v>0</v>
      </c>
    </row>
    <row r="10332" spans="1:6">
      <c r="A10332" s="20">
        <v>1996</v>
      </c>
      <c r="B10332" s="15" t="s">
        <v>37</v>
      </c>
      <c r="C10332" s="15" t="s">
        <v>5485</v>
      </c>
      <c r="D10332" s="24">
        <v>335000</v>
      </c>
      <c r="E10332" t="str">
        <f>IF(D10332&lt;VLOOKUP(A10332,Min!A:B,2,FALSE),"Y","")</f>
        <v/>
      </c>
      <c r="F10332">
        <f>IF(AND(OR(s_tmchk="all",IF(ISERROR(MATCH(B10332,s_teams,0)),FALSE,TRUE)),OR(s_minsal="",s_minsal&lt;=D10332),OR(s_maxsal="",s_maxsal&gt;=D10332),OR(s_minyr="",s_minyr&lt;=A10332),OR(s_maxyr="",s_maxyr&gt;=A10332),OR(s_player="",s_player=C10332)),MAX(F$1:F10331)+1,0)</f>
        <v>0</v>
      </c>
    </row>
    <row r="10333" spans="1:6">
      <c r="A10333" s="20">
        <v>1996</v>
      </c>
      <c r="B10333" s="15" t="s">
        <v>37</v>
      </c>
      <c r="C10333" s="15" t="s">
        <v>5376</v>
      </c>
      <c r="D10333" s="24">
        <v>300000</v>
      </c>
      <c r="E10333" t="str">
        <f>IF(D10333&lt;VLOOKUP(A10333,Min!A:B,2,FALSE),"Y","")</f>
        <v/>
      </c>
      <c r="F10333">
        <f>IF(AND(OR(s_tmchk="all",IF(ISERROR(MATCH(B10333,s_teams,0)),FALSE,TRUE)),OR(s_minsal="",s_minsal&lt;=D10333),OR(s_maxsal="",s_maxsal&gt;=D10333),OR(s_minyr="",s_minyr&lt;=A10333),OR(s_maxyr="",s_maxyr&gt;=A10333),OR(s_player="",s_player=C10333)),MAX(F$1:F10332)+1,0)</f>
        <v>0</v>
      </c>
    </row>
    <row r="10334" spans="1:6">
      <c r="A10334" s="20">
        <v>1996</v>
      </c>
      <c r="B10334" s="15" t="s">
        <v>37</v>
      </c>
      <c r="C10334" s="15" t="s">
        <v>5196</v>
      </c>
      <c r="D10334" s="24">
        <v>225000</v>
      </c>
      <c r="E10334" t="str">
        <f>IF(D10334&lt;VLOOKUP(A10334,Min!A:B,2,FALSE),"Y","")</f>
        <v/>
      </c>
      <c r="F10334">
        <f>IF(AND(OR(s_tmchk="all",IF(ISERROR(MATCH(B10334,s_teams,0)),FALSE,TRUE)),OR(s_minsal="",s_minsal&lt;=D10334),OR(s_maxsal="",s_maxsal&gt;=D10334),OR(s_minyr="",s_minyr&lt;=A10334),OR(s_maxyr="",s_maxyr&gt;=A10334),OR(s_player="",s_player=C10334)),MAX(F$1:F10333)+1,0)</f>
        <v>0</v>
      </c>
    </row>
    <row r="10335" spans="1:6">
      <c r="A10335" s="20">
        <v>1996</v>
      </c>
      <c r="B10335" s="15" t="s">
        <v>37</v>
      </c>
      <c r="C10335" s="15" t="s">
        <v>5220</v>
      </c>
      <c r="D10335" s="24">
        <v>225000</v>
      </c>
      <c r="E10335" t="str">
        <f>IF(D10335&lt;VLOOKUP(A10335,Min!A:B,2,FALSE),"Y","")</f>
        <v/>
      </c>
      <c r="F10335">
        <f>IF(AND(OR(s_tmchk="all",IF(ISERROR(MATCH(B10335,s_teams,0)),FALSE,TRUE)),OR(s_minsal="",s_minsal&lt;=D10335),OR(s_maxsal="",s_maxsal&gt;=D10335),OR(s_minyr="",s_minyr&lt;=A10335),OR(s_maxyr="",s_maxyr&gt;=A10335),OR(s_player="",s_player=C10335)),MAX(F$1:F10334)+1,0)</f>
        <v>0</v>
      </c>
    </row>
    <row r="10336" spans="1:6">
      <c r="A10336" s="20">
        <v>1996</v>
      </c>
      <c r="B10336" s="15" t="s">
        <v>39</v>
      </c>
      <c r="C10336" s="15" t="s">
        <v>4679</v>
      </c>
      <c r="D10336" s="24">
        <v>4700000</v>
      </c>
      <c r="E10336" t="str">
        <f>IF(D10336&lt;VLOOKUP(A10336,Min!A:B,2,FALSE),"Y","")</f>
        <v/>
      </c>
      <c r="F10336">
        <f>IF(AND(OR(s_tmchk="all",IF(ISERROR(MATCH(B10336,s_teams,0)),FALSE,TRUE)),OR(s_minsal="",s_minsal&lt;=D10336),OR(s_maxsal="",s_maxsal&gt;=D10336),OR(s_minyr="",s_minyr&lt;=A10336),OR(s_maxyr="",s_maxyr&gt;=A10336),OR(s_player="",s_player=C10336)),MAX(F$1:F10335)+1,0)</f>
        <v>0</v>
      </c>
    </row>
    <row r="10337" spans="1:6">
      <c r="A10337" s="20">
        <v>1996</v>
      </c>
      <c r="B10337" s="15" t="s">
        <v>39</v>
      </c>
      <c r="C10337" s="15" t="s">
        <v>4874</v>
      </c>
      <c r="D10337" s="24">
        <v>4643000</v>
      </c>
      <c r="E10337" t="str">
        <f>IF(D10337&lt;VLOOKUP(A10337,Min!A:B,2,FALSE),"Y","")</f>
        <v/>
      </c>
      <c r="F10337">
        <f>IF(AND(OR(s_tmchk="all",IF(ISERROR(MATCH(B10337,s_teams,0)),FALSE,TRUE)),OR(s_minsal="",s_minsal&lt;=D10337),OR(s_maxsal="",s_maxsal&gt;=D10337),OR(s_minyr="",s_minyr&lt;=A10337),OR(s_maxyr="",s_maxyr&gt;=A10337),OR(s_player="",s_player=C10337)),MAX(F$1:F10336)+1,0)</f>
        <v>0</v>
      </c>
    </row>
    <row r="10338" spans="1:6">
      <c r="A10338" s="20">
        <v>1996</v>
      </c>
      <c r="B10338" s="15" t="s">
        <v>39</v>
      </c>
      <c r="C10338" s="15" t="s">
        <v>6134</v>
      </c>
      <c r="D10338" s="24">
        <v>3425000</v>
      </c>
      <c r="E10338" t="str">
        <f>IF(D10338&lt;VLOOKUP(A10338,Min!A:B,2,FALSE),"Y","")</f>
        <v/>
      </c>
      <c r="F10338">
        <f>IF(AND(OR(s_tmchk="all",IF(ISERROR(MATCH(B10338,s_teams,0)),FALSE,TRUE)),OR(s_minsal="",s_minsal&lt;=D10338),OR(s_maxsal="",s_maxsal&gt;=D10338),OR(s_minyr="",s_minyr&lt;=A10338),OR(s_maxyr="",s_maxyr&gt;=A10338),OR(s_player="",s_player=C10338)),MAX(F$1:F10337)+1,0)</f>
        <v>0</v>
      </c>
    </row>
    <row r="10339" spans="1:6">
      <c r="A10339" s="20">
        <v>1996</v>
      </c>
      <c r="B10339" s="15" t="s">
        <v>39</v>
      </c>
      <c r="C10339" s="15" t="s">
        <v>4864</v>
      </c>
      <c r="D10339" s="24">
        <v>3100000</v>
      </c>
      <c r="E10339" t="str">
        <f>IF(D10339&lt;VLOOKUP(A10339,Min!A:B,2,FALSE),"Y","")</f>
        <v/>
      </c>
      <c r="F10339">
        <f>IF(AND(OR(s_tmchk="all",IF(ISERROR(MATCH(B10339,s_teams,0)),FALSE,TRUE)),OR(s_minsal="",s_minsal&lt;=D10339),OR(s_maxsal="",s_maxsal&gt;=D10339),OR(s_minyr="",s_minyr&lt;=A10339),OR(s_maxyr="",s_maxyr&gt;=A10339),OR(s_player="",s_player=C10339)),MAX(F$1:F10338)+1,0)</f>
        <v>0</v>
      </c>
    </row>
    <row r="10340" spans="1:6">
      <c r="A10340" s="20">
        <v>1996</v>
      </c>
      <c r="B10340" s="15" t="s">
        <v>39</v>
      </c>
      <c r="C10340" s="15" t="s">
        <v>5642</v>
      </c>
      <c r="D10340" s="24">
        <v>2126000</v>
      </c>
      <c r="E10340" t="str">
        <f>IF(D10340&lt;VLOOKUP(A10340,Min!A:B,2,FALSE),"Y","")</f>
        <v/>
      </c>
      <c r="F10340">
        <f>IF(AND(OR(s_tmchk="all",IF(ISERROR(MATCH(B10340,s_teams,0)),FALSE,TRUE)),OR(s_minsal="",s_minsal&lt;=D10340),OR(s_maxsal="",s_maxsal&gt;=D10340),OR(s_minyr="",s_minyr&lt;=A10340),OR(s_maxyr="",s_maxyr&gt;=A10340),OR(s_player="",s_player=C10340)),MAX(F$1:F10339)+1,0)</f>
        <v>0</v>
      </c>
    </row>
    <row r="10341" spans="1:6">
      <c r="A10341" s="20">
        <v>1996</v>
      </c>
      <c r="B10341" s="15" t="s">
        <v>39</v>
      </c>
      <c r="C10341" s="15" t="s">
        <v>5151</v>
      </c>
      <c r="D10341" s="24">
        <v>1733000</v>
      </c>
      <c r="E10341" t="str">
        <f>IF(D10341&lt;VLOOKUP(A10341,Min!A:B,2,FALSE),"Y","")</f>
        <v/>
      </c>
      <c r="F10341">
        <f>IF(AND(OR(s_tmchk="all",IF(ISERROR(MATCH(B10341,s_teams,0)),FALSE,TRUE)),OR(s_minsal="",s_minsal&lt;=D10341),OR(s_maxsal="",s_maxsal&gt;=D10341),OR(s_minyr="",s_minyr&lt;=A10341),OR(s_maxyr="",s_maxyr&gt;=A10341),OR(s_player="",s_player=C10341)),MAX(F$1:F10340)+1,0)</f>
        <v>0</v>
      </c>
    </row>
    <row r="10342" spans="1:6">
      <c r="A10342" s="20">
        <v>1996</v>
      </c>
      <c r="B10342" s="15" t="s">
        <v>39</v>
      </c>
      <c r="C10342" s="15" t="s">
        <v>4672</v>
      </c>
      <c r="D10342" s="24">
        <v>1658000</v>
      </c>
      <c r="E10342" t="str">
        <f>IF(D10342&lt;VLOOKUP(A10342,Min!A:B,2,FALSE),"Y","")</f>
        <v/>
      </c>
      <c r="F10342">
        <f>IF(AND(OR(s_tmchk="all",IF(ISERROR(MATCH(B10342,s_teams,0)),FALSE,TRUE)),OR(s_minsal="",s_minsal&lt;=D10342),OR(s_maxsal="",s_maxsal&gt;=D10342),OR(s_minyr="",s_minyr&lt;=A10342),OR(s_maxyr="",s_maxyr&gt;=A10342),OR(s_player="",s_player=C10342)),MAX(F$1:F10341)+1,0)</f>
        <v>0</v>
      </c>
    </row>
    <row r="10343" spans="1:6">
      <c r="A10343" s="20">
        <v>1996</v>
      </c>
      <c r="B10343" s="15" t="s">
        <v>39</v>
      </c>
      <c r="C10343" s="15" t="s">
        <v>5330</v>
      </c>
      <c r="D10343" s="24">
        <v>1540000</v>
      </c>
      <c r="E10343" t="str">
        <f>IF(D10343&lt;VLOOKUP(A10343,Min!A:B,2,FALSE),"Y","")</f>
        <v/>
      </c>
      <c r="F10343">
        <f>IF(AND(OR(s_tmchk="all",IF(ISERROR(MATCH(B10343,s_teams,0)),FALSE,TRUE)),OR(s_minsal="",s_minsal&lt;=D10343),OR(s_maxsal="",s_maxsal&gt;=D10343),OR(s_minyr="",s_minyr&lt;=A10343),OR(s_maxyr="",s_maxyr&gt;=A10343),OR(s_player="",s_player=C10343)),MAX(F$1:F10342)+1,0)</f>
        <v>0</v>
      </c>
    </row>
    <row r="10344" spans="1:6">
      <c r="A10344" s="20">
        <v>1996</v>
      </c>
      <c r="B10344" s="15" t="s">
        <v>39</v>
      </c>
      <c r="C10344" s="15" t="s">
        <v>6039</v>
      </c>
      <c r="D10344" s="24">
        <v>1155000</v>
      </c>
      <c r="E10344" t="str">
        <f>IF(D10344&lt;VLOOKUP(A10344,Min!A:B,2,FALSE),"Y","")</f>
        <v/>
      </c>
      <c r="F10344">
        <f>IF(AND(OR(s_tmchk="all",IF(ISERROR(MATCH(B10344,s_teams,0)),FALSE,TRUE)),OR(s_minsal="",s_minsal&lt;=D10344),OR(s_maxsal="",s_maxsal&gt;=D10344),OR(s_minyr="",s_minyr&lt;=A10344),OR(s_maxyr="",s_maxyr&gt;=A10344),OR(s_player="",s_player=C10344)),MAX(F$1:F10343)+1,0)</f>
        <v>0</v>
      </c>
    </row>
    <row r="10345" spans="1:6">
      <c r="A10345" s="20">
        <v>1996</v>
      </c>
      <c r="B10345" s="15" t="s">
        <v>39</v>
      </c>
      <c r="C10345" s="15" t="s">
        <v>4791</v>
      </c>
      <c r="D10345" s="24">
        <v>1040000</v>
      </c>
      <c r="E10345" t="str">
        <f>IF(D10345&lt;VLOOKUP(A10345,Min!A:B,2,FALSE),"Y","")</f>
        <v/>
      </c>
      <c r="F10345">
        <f>IF(AND(OR(s_tmchk="all",IF(ISERROR(MATCH(B10345,s_teams,0)),FALSE,TRUE)),OR(s_minsal="",s_minsal&lt;=D10345),OR(s_maxsal="",s_maxsal&gt;=D10345),OR(s_minyr="",s_minyr&lt;=A10345),OR(s_maxyr="",s_maxyr&gt;=A10345),OR(s_player="",s_player=C10345)),MAX(F$1:F10344)+1,0)</f>
        <v>0</v>
      </c>
    </row>
    <row r="10346" spans="1:6">
      <c r="A10346" s="20">
        <v>1996</v>
      </c>
      <c r="B10346" s="15" t="s">
        <v>39</v>
      </c>
      <c r="C10346" s="15" t="s">
        <v>4666</v>
      </c>
      <c r="D10346" s="24">
        <v>752000</v>
      </c>
      <c r="E10346" t="str">
        <f>IF(D10346&lt;VLOOKUP(A10346,Min!A:B,2,FALSE),"Y","")</f>
        <v/>
      </c>
      <c r="F10346">
        <f>IF(AND(OR(s_tmchk="all",IF(ISERROR(MATCH(B10346,s_teams,0)),FALSE,TRUE)),OR(s_minsal="",s_minsal&lt;=D10346),OR(s_maxsal="",s_maxsal&gt;=D10346),OR(s_minyr="",s_minyr&lt;=A10346),OR(s_maxyr="",s_maxyr&gt;=A10346),OR(s_player="",s_player=C10346)),MAX(F$1:F10345)+1,0)</f>
        <v>0</v>
      </c>
    </row>
    <row r="10347" spans="1:6">
      <c r="A10347" s="20">
        <v>1996</v>
      </c>
      <c r="B10347" s="15" t="s">
        <v>39</v>
      </c>
      <c r="C10347" s="15" t="s">
        <v>4615</v>
      </c>
      <c r="D10347" s="24">
        <v>423000</v>
      </c>
      <c r="E10347" t="str">
        <f>IF(D10347&lt;VLOOKUP(A10347,Min!A:B,2,FALSE),"Y","")</f>
        <v/>
      </c>
      <c r="F10347">
        <f>IF(AND(OR(s_tmchk="all",IF(ISERROR(MATCH(B10347,s_teams,0)),FALSE,TRUE)),OR(s_minsal="",s_minsal&lt;=D10347),OR(s_maxsal="",s_maxsal&gt;=D10347),OR(s_minyr="",s_minyr&lt;=A10347),OR(s_maxyr="",s_maxyr&gt;=A10347),OR(s_player="",s_player=C10347)),MAX(F$1:F10346)+1,0)</f>
        <v>0</v>
      </c>
    </row>
    <row r="10348" spans="1:6">
      <c r="A10348" s="20">
        <v>1996</v>
      </c>
      <c r="B10348" s="15" t="s">
        <v>39</v>
      </c>
      <c r="C10348" s="15" t="s">
        <v>5334</v>
      </c>
      <c r="D10348" s="24">
        <v>350000</v>
      </c>
      <c r="E10348" t="str">
        <f>IF(D10348&lt;VLOOKUP(A10348,Min!A:B,2,FALSE),"Y","")</f>
        <v/>
      </c>
      <c r="F10348">
        <f>IF(AND(OR(s_tmchk="all",IF(ISERROR(MATCH(B10348,s_teams,0)),FALSE,TRUE)),OR(s_minsal="",s_minsal&lt;=D10348),OR(s_maxsal="",s_maxsal&gt;=D10348),OR(s_minyr="",s_minyr&lt;=A10348),OR(s_maxyr="",s_maxyr&gt;=A10348),OR(s_player="",s_player=C10348)),MAX(F$1:F10347)+1,0)</f>
        <v>0</v>
      </c>
    </row>
    <row r="10349" spans="1:6">
      <c r="A10349" s="20">
        <v>1996</v>
      </c>
      <c r="B10349" s="15" t="s">
        <v>39</v>
      </c>
      <c r="C10349" s="15" t="s">
        <v>5318</v>
      </c>
      <c r="D10349" s="24">
        <v>225000</v>
      </c>
      <c r="E10349" t="str">
        <f>IF(D10349&lt;VLOOKUP(A10349,Min!A:B,2,FALSE),"Y","")</f>
        <v/>
      </c>
      <c r="F10349">
        <f>IF(AND(OR(s_tmchk="all",IF(ISERROR(MATCH(B10349,s_teams,0)),FALSE,TRUE)),OR(s_minsal="",s_minsal&lt;=D10349),OR(s_maxsal="",s_maxsal&gt;=D10349),OR(s_minyr="",s_minyr&lt;=A10349),OR(s_maxyr="",s_maxyr&gt;=A10349),OR(s_player="",s_player=C10349)),MAX(F$1:F10348)+1,0)</f>
        <v>0</v>
      </c>
    </row>
    <row r="10350" spans="1:6">
      <c r="A10350" s="20">
        <v>1996</v>
      </c>
      <c r="B10350" s="15" t="s">
        <v>39</v>
      </c>
      <c r="C10350" s="15" t="s">
        <v>6007</v>
      </c>
      <c r="D10350" s="24">
        <v>225000</v>
      </c>
      <c r="E10350" t="str">
        <f>IF(D10350&lt;VLOOKUP(A10350,Min!A:B,2,FALSE),"Y","")</f>
        <v/>
      </c>
      <c r="F10350">
        <f>IF(AND(OR(s_tmchk="all",IF(ISERROR(MATCH(B10350,s_teams,0)),FALSE,TRUE)),OR(s_minsal="",s_minsal&lt;=D10350),OR(s_maxsal="",s_maxsal&gt;=D10350),OR(s_minyr="",s_minyr&lt;=A10350),OR(s_maxyr="",s_maxyr&gt;=A10350),OR(s_player="",s_player=C10350)),MAX(F$1:F10349)+1,0)</f>
        <v>0</v>
      </c>
    </row>
    <row r="10351" spans="1:6">
      <c r="A10351" s="20">
        <v>1996</v>
      </c>
      <c r="B10351" s="15" t="s">
        <v>39</v>
      </c>
      <c r="C10351" s="15" t="s">
        <v>4985</v>
      </c>
      <c r="D10351" s="24">
        <v>200000</v>
      </c>
      <c r="E10351" t="str">
        <f>IF(D10351&lt;VLOOKUP(A10351,Min!A:B,2,FALSE),"Y","")</f>
        <v/>
      </c>
      <c r="F10351">
        <f>IF(AND(OR(s_tmchk="all",IF(ISERROR(MATCH(B10351,s_teams,0)),FALSE,TRUE)),OR(s_minsal="",s_minsal&lt;=D10351),OR(s_maxsal="",s_maxsal&gt;=D10351),OR(s_minyr="",s_minyr&lt;=A10351),OR(s_maxyr="",s_maxyr&gt;=A10351),OR(s_player="",s_player=C10351)),MAX(F$1:F10350)+1,0)</f>
        <v>0</v>
      </c>
    </row>
    <row r="10352" spans="1:6">
      <c r="A10352" s="20">
        <v>1996</v>
      </c>
      <c r="B10352" s="15" t="s">
        <v>39</v>
      </c>
      <c r="C10352" s="15" t="s">
        <v>5115</v>
      </c>
      <c r="D10352" s="24">
        <v>200000</v>
      </c>
      <c r="E10352" t="str">
        <f>IF(D10352&lt;VLOOKUP(A10352,Min!A:B,2,FALSE),"Y","")</f>
        <v/>
      </c>
      <c r="F10352">
        <f>IF(AND(OR(s_tmchk="all",IF(ISERROR(MATCH(B10352,s_teams,0)),FALSE,TRUE)),OR(s_minsal="",s_minsal&lt;=D10352),OR(s_maxsal="",s_maxsal&gt;=D10352),OR(s_minyr="",s_minyr&lt;=A10352),OR(s_maxyr="",s_maxyr&gt;=A10352),OR(s_player="",s_player=C10352)),MAX(F$1:F10351)+1,0)</f>
        <v>0</v>
      </c>
    </row>
    <row r="10353" spans="1:6">
      <c r="A10353" s="20">
        <v>1996</v>
      </c>
      <c r="B10353" s="15" t="s">
        <v>39</v>
      </c>
      <c r="C10353" s="15" t="s">
        <v>5328</v>
      </c>
      <c r="D10353" s="24">
        <v>200000</v>
      </c>
      <c r="E10353" t="str">
        <f>IF(D10353&lt;VLOOKUP(A10353,Min!A:B,2,FALSE),"Y","")</f>
        <v/>
      </c>
      <c r="F10353">
        <f>IF(AND(OR(s_tmchk="all",IF(ISERROR(MATCH(B10353,s_teams,0)),FALSE,TRUE)),OR(s_minsal="",s_minsal&lt;=D10353),OR(s_maxsal="",s_maxsal&gt;=D10353),OR(s_minyr="",s_minyr&lt;=A10353),OR(s_maxyr="",s_maxyr&gt;=A10353),OR(s_player="",s_player=C10353)),MAX(F$1:F10352)+1,0)</f>
        <v>0</v>
      </c>
    </row>
    <row r="10354" spans="1:6">
      <c r="A10354" s="20">
        <v>1996</v>
      </c>
      <c r="B10354" s="15" t="s">
        <v>41</v>
      </c>
      <c r="C10354" s="15" t="s">
        <v>4187</v>
      </c>
      <c r="D10354" s="24">
        <v>3588000</v>
      </c>
      <c r="E10354" t="str">
        <f>IF(D10354&lt;VLOOKUP(A10354,Min!A:B,2,FALSE),"Y","")</f>
        <v/>
      </c>
      <c r="F10354">
        <f>IF(AND(OR(s_tmchk="all",IF(ISERROR(MATCH(B10354,s_teams,0)),FALSE,TRUE)),OR(s_minsal="",s_minsal&lt;=D10354),OR(s_maxsal="",s_maxsal&gt;=D10354),OR(s_minyr="",s_minyr&lt;=A10354),OR(s_maxyr="",s_maxyr&gt;=A10354),OR(s_player="",s_player=C10354)),MAX(F$1:F10353)+1,0)</f>
        <v>0</v>
      </c>
    </row>
    <row r="10355" spans="1:6">
      <c r="A10355" s="20">
        <v>1996</v>
      </c>
      <c r="B10355" s="15" t="s">
        <v>41</v>
      </c>
      <c r="C10355" s="15" t="s">
        <v>5209</v>
      </c>
      <c r="D10355" s="24">
        <v>3233000</v>
      </c>
      <c r="E10355" t="str">
        <f>IF(D10355&lt;VLOOKUP(A10355,Min!A:B,2,FALSE),"Y","")</f>
        <v/>
      </c>
      <c r="F10355">
        <f>IF(AND(OR(s_tmchk="all",IF(ISERROR(MATCH(B10355,s_teams,0)),FALSE,TRUE)),OR(s_minsal="",s_minsal&lt;=D10355),OR(s_maxsal="",s_maxsal&gt;=D10355),OR(s_minyr="",s_minyr&lt;=A10355),OR(s_maxyr="",s_maxyr&gt;=A10355),OR(s_player="",s_player=C10355)),MAX(F$1:F10354)+1,0)</f>
        <v>0</v>
      </c>
    </row>
    <row r="10356" spans="1:6">
      <c r="A10356" s="20">
        <v>1996</v>
      </c>
      <c r="B10356" s="15" t="s">
        <v>41</v>
      </c>
      <c r="C10356" s="15" t="s">
        <v>5302</v>
      </c>
      <c r="D10356" s="24">
        <v>3200000</v>
      </c>
      <c r="E10356" t="str">
        <f>IF(D10356&lt;VLOOKUP(A10356,Min!A:B,2,FALSE),"Y","")</f>
        <v/>
      </c>
      <c r="F10356">
        <f>IF(AND(OR(s_tmchk="all",IF(ISERROR(MATCH(B10356,s_teams,0)),FALSE,TRUE)),OR(s_minsal="",s_minsal&lt;=D10356),OR(s_maxsal="",s_maxsal&gt;=D10356),OR(s_minyr="",s_minyr&lt;=A10356),OR(s_maxyr="",s_maxyr&gt;=A10356),OR(s_player="",s_player=C10356)),MAX(F$1:F10355)+1,0)</f>
        <v>0</v>
      </c>
    </row>
    <row r="10357" spans="1:6">
      <c r="A10357" s="20">
        <v>1996</v>
      </c>
      <c r="B10357" s="15" t="s">
        <v>41</v>
      </c>
      <c r="C10357" s="15" t="s">
        <v>6045</v>
      </c>
      <c r="D10357" s="24">
        <v>1920000</v>
      </c>
      <c r="E10357" t="str">
        <f>IF(D10357&lt;VLOOKUP(A10357,Min!A:B,2,FALSE),"Y","")</f>
        <v/>
      </c>
      <c r="F10357">
        <f>IF(AND(OR(s_tmchk="all",IF(ISERROR(MATCH(B10357,s_teams,0)),FALSE,TRUE)),OR(s_minsal="",s_minsal&lt;=D10357),OR(s_maxsal="",s_maxsal&gt;=D10357),OR(s_minyr="",s_minyr&lt;=A10357),OR(s_maxyr="",s_maxyr&gt;=A10357),OR(s_player="",s_player=C10357)),MAX(F$1:F10356)+1,0)</f>
        <v>0</v>
      </c>
    </row>
    <row r="10358" spans="1:6">
      <c r="A10358" s="20">
        <v>1996</v>
      </c>
      <c r="B10358" s="15" t="s">
        <v>41</v>
      </c>
      <c r="C10358" s="15" t="s">
        <v>5524</v>
      </c>
      <c r="D10358" s="24">
        <v>1550000</v>
      </c>
      <c r="E10358" t="str">
        <f>IF(D10358&lt;VLOOKUP(A10358,Min!A:B,2,FALSE),"Y","")</f>
        <v/>
      </c>
      <c r="F10358">
        <f>IF(AND(OR(s_tmchk="all",IF(ISERROR(MATCH(B10358,s_teams,0)),FALSE,TRUE)),OR(s_minsal="",s_minsal&lt;=D10358),OR(s_maxsal="",s_maxsal&gt;=D10358),OR(s_minyr="",s_minyr&lt;=A10358),OR(s_maxyr="",s_maxyr&gt;=A10358),OR(s_player="",s_player=C10358)),MAX(F$1:F10357)+1,0)</f>
        <v>0</v>
      </c>
    </row>
    <row r="10359" spans="1:6">
      <c r="A10359" s="20">
        <v>1996</v>
      </c>
      <c r="B10359" s="15" t="s">
        <v>41</v>
      </c>
      <c r="C10359" s="15" t="s">
        <v>5780</v>
      </c>
      <c r="D10359" s="24">
        <v>1425000</v>
      </c>
      <c r="E10359" t="str">
        <f>IF(D10359&lt;VLOOKUP(A10359,Min!A:B,2,FALSE),"Y","")</f>
        <v/>
      </c>
      <c r="F10359">
        <f>IF(AND(OR(s_tmchk="all",IF(ISERROR(MATCH(B10359,s_teams,0)),FALSE,TRUE)),OR(s_minsal="",s_minsal&lt;=D10359),OR(s_maxsal="",s_maxsal&gt;=D10359),OR(s_minyr="",s_minyr&lt;=A10359),OR(s_maxyr="",s_maxyr&gt;=A10359),OR(s_player="",s_player=C10359)),MAX(F$1:F10358)+1,0)</f>
        <v>0</v>
      </c>
    </row>
    <row r="10360" spans="1:6">
      <c r="A10360" s="20">
        <v>1996</v>
      </c>
      <c r="B10360" s="15" t="s">
        <v>41</v>
      </c>
      <c r="C10360" s="15" t="s">
        <v>4978</v>
      </c>
      <c r="D10360" s="24">
        <v>1200000</v>
      </c>
      <c r="E10360" t="str">
        <f>IF(D10360&lt;VLOOKUP(A10360,Min!A:B,2,FALSE),"Y","")</f>
        <v/>
      </c>
      <c r="F10360">
        <f>IF(AND(OR(s_tmchk="all",IF(ISERROR(MATCH(B10360,s_teams,0)),FALSE,TRUE)),OR(s_minsal="",s_minsal&lt;=D10360),OR(s_maxsal="",s_maxsal&gt;=D10360),OR(s_minyr="",s_minyr&lt;=A10360),OR(s_maxyr="",s_maxyr&gt;=A10360),OR(s_player="",s_player=C10360)),MAX(F$1:F10359)+1,0)</f>
        <v>0</v>
      </c>
    </row>
    <row r="10361" spans="1:6">
      <c r="A10361" s="20">
        <v>1996</v>
      </c>
      <c r="B10361" s="15" t="s">
        <v>41</v>
      </c>
      <c r="C10361" s="15" t="s">
        <v>4767</v>
      </c>
      <c r="D10361" s="24">
        <v>971000</v>
      </c>
      <c r="E10361" t="str">
        <f>IF(D10361&lt;VLOOKUP(A10361,Min!A:B,2,FALSE),"Y","")</f>
        <v/>
      </c>
      <c r="F10361">
        <f>IF(AND(OR(s_tmchk="all",IF(ISERROR(MATCH(B10361,s_teams,0)),FALSE,TRUE)),OR(s_minsal="",s_minsal&lt;=D10361),OR(s_maxsal="",s_maxsal&gt;=D10361),OR(s_minyr="",s_minyr&lt;=A10361),OR(s_maxyr="",s_maxyr&gt;=A10361),OR(s_player="",s_player=C10361)),MAX(F$1:F10360)+1,0)</f>
        <v>0</v>
      </c>
    </row>
    <row r="10362" spans="1:6">
      <c r="A10362" s="20">
        <v>1996</v>
      </c>
      <c r="B10362" s="15" t="s">
        <v>41</v>
      </c>
      <c r="C10362" s="15" t="s">
        <v>5107</v>
      </c>
      <c r="D10362" s="24">
        <v>950000</v>
      </c>
      <c r="E10362" t="str">
        <f>IF(D10362&lt;VLOOKUP(A10362,Min!A:B,2,FALSE),"Y","")</f>
        <v/>
      </c>
      <c r="F10362">
        <f>IF(AND(OR(s_tmchk="all",IF(ISERROR(MATCH(B10362,s_teams,0)),FALSE,TRUE)),OR(s_minsal="",s_minsal&lt;=D10362),OR(s_maxsal="",s_maxsal&gt;=D10362),OR(s_minyr="",s_minyr&lt;=A10362),OR(s_maxyr="",s_maxyr&gt;=A10362),OR(s_player="",s_player=C10362)),MAX(F$1:F10361)+1,0)</f>
        <v>0</v>
      </c>
    </row>
    <row r="10363" spans="1:6">
      <c r="A10363" s="20">
        <v>1996</v>
      </c>
      <c r="B10363" s="15" t="s">
        <v>41</v>
      </c>
      <c r="C10363" s="15" t="s">
        <v>6097</v>
      </c>
      <c r="D10363" s="24">
        <v>910000</v>
      </c>
      <c r="E10363" t="str">
        <f>IF(D10363&lt;VLOOKUP(A10363,Min!A:B,2,FALSE),"Y","")</f>
        <v/>
      </c>
      <c r="F10363">
        <f>IF(AND(OR(s_tmchk="all",IF(ISERROR(MATCH(B10363,s_teams,0)),FALSE,TRUE)),OR(s_minsal="",s_minsal&lt;=D10363),OR(s_maxsal="",s_maxsal&gt;=D10363),OR(s_minyr="",s_minyr&lt;=A10363),OR(s_maxyr="",s_maxyr&gt;=A10363),OR(s_player="",s_player=C10363)),MAX(F$1:F10362)+1,0)</f>
        <v>0</v>
      </c>
    </row>
    <row r="10364" spans="1:6">
      <c r="A10364" s="20">
        <v>1996</v>
      </c>
      <c r="B10364" s="15" t="s">
        <v>41</v>
      </c>
      <c r="C10364" s="15" t="s">
        <v>5901</v>
      </c>
      <c r="D10364" s="24">
        <v>775000</v>
      </c>
      <c r="E10364" t="str">
        <f>IF(D10364&lt;VLOOKUP(A10364,Min!A:B,2,FALSE),"Y","")</f>
        <v/>
      </c>
      <c r="F10364">
        <f>IF(AND(OR(s_tmchk="all",IF(ISERROR(MATCH(B10364,s_teams,0)),FALSE,TRUE)),OR(s_minsal="",s_minsal&lt;=D10364),OR(s_maxsal="",s_maxsal&gt;=D10364),OR(s_minyr="",s_minyr&lt;=A10364),OR(s_maxyr="",s_maxyr&gt;=A10364),OR(s_player="",s_player=C10364)),MAX(F$1:F10363)+1,0)</f>
        <v>0</v>
      </c>
    </row>
    <row r="10365" spans="1:6">
      <c r="A10365" s="20">
        <v>1996</v>
      </c>
      <c r="B10365" s="15" t="s">
        <v>41</v>
      </c>
      <c r="C10365" s="15" t="s">
        <v>5933</v>
      </c>
      <c r="D10365" s="24">
        <v>750000</v>
      </c>
      <c r="E10365" t="str">
        <f>IF(D10365&lt;VLOOKUP(A10365,Min!A:B,2,FALSE),"Y","")</f>
        <v/>
      </c>
      <c r="F10365">
        <f>IF(AND(OR(s_tmchk="all",IF(ISERROR(MATCH(B10365,s_teams,0)),FALSE,TRUE)),OR(s_minsal="",s_minsal&lt;=D10365),OR(s_maxsal="",s_maxsal&gt;=D10365),OR(s_minyr="",s_minyr&lt;=A10365),OR(s_maxyr="",s_maxyr&gt;=A10365),OR(s_player="",s_player=C10365)),MAX(F$1:F10364)+1,0)</f>
        <v>0</v>
      </c>
    </row>
    <row r="10366" spans="1:6">
      <c r="A10366" s="20">
        <v>1996</v>
      </c>
      <c r="B10366" s="15" t="s">
        <v>41</v>
      </c>
      <c r="C10366" s="15" t="s">
        <v>5532</v>
      </c>
      <c r="D10366" s="24">
        <v>725000</v>
      </c>
      <c r="E10366" t="str">
        <f>IF(D10366&lt;VLOOKUP(A10366,Min!A:B,2,FALSE),"Y","")</f>
        <v/>
      </c>
      <c r="F10366">
        <f>IF(AND(OR(s_tmchk="all",IF(ISERROR(MATCH(B10366,s_teams,0)),FALSE,TRUE)),OR(s_minsal="",s_minsal&lt;=D10366),OR(s_maxsal="",s_maxsal&gt;=D10366),OR(s_minyr="",s_minyr&lt;=A10366),OR(s_maxyr="",s_maxyr&gt;=A10366),OR(s_player="",s_player=C10366)),MAX(F$1:F10365)+1,0)</f>
        <v>0</v>
      </c>
    </row>
    <row r="10367" spans="1:6">
      <c r="A10367" s="20">
        <v>1996</v>
      </c>
      <c r="B10367" s="15" t="s">
        <v>41</v>
      </c>
      <c r="C10367" s="15" t="s">
        <v>5520</v>
      </c>
      <c r="D10367" s="24">
        <v>556000</v>
      </c>
      <c r="E10367" t="str">
        <f>IF(D10367&lt;VLOOKUP(A10367,Min!A:B,2,FALSE),"Y","")</f>
        <v/>
      </c>
      <c r="F10367">
        <f>IF(AND(OR(s_tmchk="all",IF(ISERROR(MATCH(B10367,s_teams,0)),FALSE,TRUE)),OR(s_minsal="",s_minsal&lt;=D10367),OR(s_maxsal="",s_maxsal&gt;=D10367),OR(s_minyr="",s_minyr&lt;=A10367),OR(s_maxyr="",s_maxyr&gt;=A10367),OR(s_player="",s_player=C10367)),MAX(F$1:F10366)+1,0)</f>
        <v>0</v>
      </c>
    </row>
    <row r="10368" spans="1:6">
      <c r="A10368" s="20">
        <v>1996</v>
      </c>
      <c r="B10368" s="15" t="s">
        <v>43</v>
      </c>
      <c r="C10368" s="15" t="s">
        <v>4968</v>
      </c>
      <c r="D10368" s="24">
        <v>3250000</v>
      </c>
      <c r="E10368" t="str">
        <f>IF(D10368&lt;VLOOKUP(A10368,Min!A:B,2,FALSE),"Y","")</f>
        <v/>
      </c>
      <c r="F10368">
        <f>IF(AND(OR(s_tmchk="all",IF(ISERROR(MATCH(B10368,s_teams,0)),FALSE,TRUE)),OR(s_minsal="",s_minsal&lt;=D10368),OR(s_maxsal="",s_maxsal&gt;=D10368),OR(s_minyr="",s_minyr&lt;=A10368),OR(s_maxyr="",s_maxyr&gt;=A10368),OR(s_player="",s_player=C10368)),MAX(F$1:F10367)+1,0)</f>
        <v>0</v>
      </c>
    </row>
    <row r="10369" spans="1:6">
      <c r="A10369" s="20">
        <v>1996</v>
      </c>
      <c r="B10369" s="15" t="s">
        <v>43</v>
      </c>
      <c r="C10369" s="15" t="s">
        <v>5478</v>
      </c>
      <c r="D10369" s="24">
        <v>3039000</v>
      </c>
      <c r="E10369" t="str">
        <f>IF(D10369&lt;VLOOKUP(A10369,Min!A:B,2,FALSE),"Y","")</f>
        <v/>
      </c>
      <c r="F10369">
        <f>IF(AND(OR(s_tmchk="all",IF(ISERROR(MATCH(B10369,s_teams,0)),FALSE,TRUE)),OR(s_minsal="",s_minsal&lt;=D10369),OR(s_maxsal="",s_maxsal&gt;=D10369),OR(s_minyr="",s_minyr&lt;=A10369),OR(s_maxyr="",s_maxyr&gt;=A10369),OR(s_player="",s_player=C10369)),MAX(F$1:F10368)+1,0)</f>
        <v>0</v>
      </c>
    </row>
    <row r="10370" spans="1:6">
      <c r="A10370" s="20">
        <v>1996</v>
      </c>
      <c r="B10370" s="15" t="s">
        <v>43</v>
      </c>
      <c r="C10370" s="15" t="s">
        <v>4783</v>
      </c>
      <c r="D10370" s="24">
        <v>2600000</v>
      </c>
      <c r="E10370" t="str">
        <f>IF(D10370&lt;VLOOKUP(A10370,Min!A:B,2,FALSE),"Y","")</f>
        <v/>
      </c>
      <c r="F10370">
        <f>IF(AND(OR(s_tmchk="all",IF(ISERROR(MATCH(B10370,s_teams,0)),FALSE,TRUE)),OR(s_minsal="",s_minsal&lt;=D10370),OR(s_maxsal="",s_maxsal&gt;=D10370),OR(s_minyr="",s_minyr&lt;=A10370),OR(s_maxyr="",s_maxyr&gt;=A10370),OR(s_player="",s_player=C10370)),MAX(F$1:F10369)+1,0)</f>
        <v>0</v>
      </c>
    </row>
    <row r="10371" spans="1:6">
      <c r="A10371" s="20">
        <v>1996</v>
      </c>
      <c r="B10371" s="15" t="s">
        <v>43</v>
      </c>
      <c r="C10371" s="15" t="s">
        <v>4557</v>
      </c>
      <c r="D10371" s="24">
        <v>2300000</v>
      </c>
      <c r="E10371" t="str">
        <f>IF(D10371&lt;VLOOKUP(A10371,Min!A:B,2,FALSE),"Y","")</f>
        <v/>
      </c>
      <c r="F10371">
        <f>IF(AND(OR(s_tmchk="all",IF(ISERROR(MATCH(B10371,s_teams,0)),FALSE,TRUE)),OR(s_minsal="",s_minsal&lt;=D10371),OR(s_maxsal="",s_maxsal&gt;=D10371),OR(s_minyr="",s_minyr&lt;=A10371),OR(s_maxyr="",s_maxyr&gt;=A10371),OR(s_player="",s_player=C10371)),MAX(F$1:F10370)+1,0)</f>
        <v>0</v>
      </c>
    </row>
    <row r="10372" spans="1:6">
      <c r="A10372" s="20">
        <v>1996</v>
      </c>
      <c r="B10372" s="15" t="s">
        <v>43</v>
      </c>
      <c r="C10372" s="15" t="s">
        <v>4616</v>
      </c>
      <c r="D10372" s="24">
        <v>2213000</v>
      </c>
      <c r="E10372" t="str">
        <f>IF(D10372&lt;VLOOKUP(A10372,Min!A:B,2,FALSE),"Y","")</f>
        <v/>
      </c>
      <c r="F10372">
        <f>IF(AND(OR(s_tmchk="all",IF(ISERROR(MATCH(B10372,s_teams,0)),FALSE,TRUE)),OR(s_minsal="",s_minsal&lt;=D10372),OR(s_maxsal="",s_maxsal&gt;=D10372),OR(s_minyr="",s_minyr&lt;=A10372),OR(s_maxyr="",s_maxyr&gt;=A10372),OR(s_player="",s_player=C10372)),MAX(F$1:F10371)+1,0)</f>
        <v>0</v>
      </c>
    </row>
    <row r="10373" spans="1:6">
      <c r="A10373" s="20">
        <v>1996</v>
      </c>
      <c r="B10373" s="15" t="s">
        <v>43</v>
      </c>
      <c r="C10373" s="15" t="s">
        <v>2505</v>
      </c>
      <c r="D10373" s="24">
        <v>1853000</v>
      </c>
      <c r="E10373" t="str">
        <f>IF(D10373&lt;VLOOKUP(A10373,Min!A:B,2,FALSE),"Y","")</f>
        <v/>
      </c>
      <c r="F10373">
        <f>IF(AND(OR(s_tmchk="all",IF(ISERROR(MATCH(B10373,s_teams,0)),FALSE,TRUE)),OR(s_minsal="",s_minsal&lt;=D10373),OR(s_maxsal="",s_maxsal&gt;=D10373),OR(s_minyr="",s_minyr&lt;=A10373),OR(s_maxyr="",s_maxyr&gt;=A10373),OR(s_player="",s_player=C10373)),MAX(F$1:F10372)+1,0)</f>
        <v>0</v>
      </c>
    </row>
    <row r="10374" spans="1:6">
      <c r="A10374" s="20">
        <v>1996</v>
      </c>
      <c r="B10374" s="15" t="s">
        <v>43</v>
      </c>
      <c r="C10374" s="15" t="s">
        <v>4710</v>
      </c>
      <c r="D10374" s="24">
        <v>1550000</v>
      </c>
      <c r="E10374" t="str">
        <f>IF(D10374&lt;VLOOKUP(A10374,Min!A:B,2,FALSE),"Y","")</f>
        <v/>
      </c>
      <c r="F10374">
        <f>IF(AND(OR(s_tmchk="all",IF(ISERROR(MATCH(B10374,s_teams,0)),FALSE,TRUE)),OR(s_minsal="",s_minsal&lt;=D10374),OR(s_maxsal="",s_maxsal&gt;=D10374),OR(s_minyr="",s_minyr&lt;=A10374),OR(s_maxyr="",s_maxyr&gt;=A10374),OR(s_player="",s_player=C10374)),MAX(F$1:F10373)+1,0)</f>
        <v>0</v>
      </c>
    </row>
    <row r="10375" spans="1:6">
      <c r="A10375" s="20">
        <v>1996</v>
      </c>
      <c r="B10375" s="15" t="s">
        <v>43</v>
      </c>
      <c r="C10375" s="15" t="s">
        <v>4851</v>
      </c>
      <c r="D10375" s="24">
        <v>1310000</v>
      </c>
      <c r="E10375" t="str">
        <f>IF(D10375&lt;VLOOKUP(A10375,Min!A:B,2,FALSE),"Y","")</f>
        <v/>
      </c>
      <c r="F10375">
        <f>IF(AND(OR(s_tmchk="all",IF(ISERROR(MATCH(B10375,s_teams,0)),FALSE,TRUE)),OR(s_minsal="",s_minsal&lt;=D10375),OR(s_maxsal="",s_maxsal&gt;=D10375),OR(s_minyr="",s_minyr&lt;=A10375),OR(s_maxyr="",s_maxyr&gt;=A10375),OR(s_player="",s_player=C10375)),MAX(F$1:F10374)+1,0)</f>
        <v>0</v>
      </c>
    </row>
    <row r="10376" spans="1:6">
      <c r="A10376" s="20">
        <v>1996</v>
      </c>
      <c r="B10376" s="15" t="s">
        <v>43</v>
      </c>
      <c r="C10376" s="15" t="s">
        <v>5037</v>
      </c>
      <c r="D10376" s="24">
        <v>1300000</v>
      </c>
      <c r="E10376" t="str">
        <f>IF(D10376&lt;VLOOKUP(A10376,Min!A:B,2,FALSE),"Y","")</f>
        <v/>
      </c>
      <c r="F10376">
        <f>IF(AND(OR(s_tmchk="all",IF(ISERROR(MATCH(B10376,s_teams,0)),FALSE,TRUE)),OR(s_minsal="",s_minsal&lt;=D10376),OR(s_maxsal="",s_maxsal&gt;=D10376),OR(s_minyr="",s_minyr&lt;=A10376),OR(s_maxyr="",s_maxyr&gt;=A10376),OR(s_player="",s_player=C10376)),MAX(F$1:F10375)+1,0)</f>
        <v>0</v>
      </c>
    </row>
    <row r="10377" spans="1:6">
      <c r="A10377" s="20">
        <v>1996</v>
      </c>
      <c r="B10377" s="15" t="s">
        <v>43</v>
      </c>
      <c r="C10377" s="15" t="s">
        <v>5204</v>
      </c>
      <c r="D10377" s="24">
        <v>1268000</v>
      </c>
      <c r="E10377" t="str">
        <f>IF(D10377&lt;VLOOKUP(A10377,Min!A:B,2,FALSE),"Y","")</f>
        <v/>
      </c>
      <c r="F10377">
        <f>IF(AND(OR(s_tmchk="all",IF(ISERROR(MATCH(B10377,s_teams,0)),FALSE,TRUE)),OR(s_minsal="",s_minsal&lt;=D10377),OR(s_maxsal="",s_maxsal&gt;=D10377),OR(s_minyr="",s_minyr&lt;=A10377),OR(s_maxyr="",s_maxyr&gt;=A10377),OR(s_player="",s_player=C10377)),MAX(F$1:F10376)+1,0)</f>
        <v>0</v>
      </c>
    </row>
    <row r="10378" spans="1:6">
      <c r="A10378" s="20">
        <v>1996</v>
      </c>
      <c r="B10378" s="15" t="s">
        <v>43</v>
      </c>
      <c r="C10378" s="15" t="s">
        <v>6085</v>
      </c>
      <c r="D10378" s="24">
        <v>970000</v>
      </c>
      <c r="E10378" t="str">
        <f>IF(D10378&lt;VLOOKUP(A10378,Min!A:B,2,FALSE),"Y","")</f>
        <v/>
      </c>
      <c r="F10378">
        <f>IF(AND(OR(s_tmchk="all",IF(ISERROR(MATCH(B10378,s_teams,0)),FALSE,TRUE)),OR(s_minsal="",s_minsal&lt;=D10378),OR(s_maxsal="",s_maxsal&gt;=D10378),OR(s_minyr="",s_minyr&lt;=A10378),OR(s_maxyr="",s_maxyr&gt;=A10378),OR(s_player="",s_player=C10378)),MAX(F$1:F10377)+1,0)</f>
        <v>0</v>
      </c>
    </row>
    <row r="10379" spans="1:6">
      <c r="A10379" s="20">
        <v>1996</v>
      </c>
      <c r="B10379" s="15" t="s">
        <v>43</v>
      </c>
      <c r="C10379" s="15" t="s">
        <v>5814</v>
      </c>
      <c r="D10379" s="24">
        <v>950000</v>
      </c>
      <c r="E10379" t="str">
        <f>IF(D10379&lt;VLOOKUP(A10379,Min!A:B,2,FALSE),"Y","")</f>
        <v/>
      </c>
      <c r="F10379">
        <f>IF(AND(OR(s_tmchk="all",IF(ISERROR(MATCH(B10379,s_teams,0)),FALSE,TRUE)),OR(s_minsal="",s_minsal&lt;=D10379),OR(s_maxsal="",s_maxsal&gt;=D10379),OR(s_minyr="",s_minyr&lt;=A10379),OR(s_maxyr="",s_maxyr&gt;=A10379),OR(s_player="",s_player=C10379)),MAX(F$1:F10378)+1,0)</f>
        <v>0</v>
      </c>
    </row>
    <row r="10380" spans="1:6">
      <c r="A10380" s="20">
        <v>1996</v>
      </c>
      <c r="B10380" s="15" t="s">
        <v>43</v>
      </c>
      <c r="C10380" s="15" t="s">
        <v>4975</v>
      </c>
      <c r="D10380" s="24">
        <v>925000</v>
      </c>
      <c r="E10380" t="str">
        <f>IF(D10380&lt;VLOOKUP(A10380,Min!A:B,2,FALSE),"Y","")</f>
        <v/>
      </c>
      <c r="F10380">
        <f>IF(AND(OR(s_tmchk="all",IF(ISERROR(MATCH(B10380,s_teams,0)),FALSE,TRUE)),OR(s_minsal="",s_minsal&lt;=D10380),OR(s_maxsal="",s_maxsal&gt;=D10380),OR(s_minyr="",s_minyr&lt;=A10380),OR(s_maxyr="",s_maxyr&gt;=A10380),OR(s_player="",s_player=C10380)),MAX(F$1:F10379)+1,0)</f>
        <v>0</v>
      </c>
    </row>
    <row r="10381" spans="1:6">
      <c r="A10381" s="20">
        <v>1996</v>
      </c>
      <c r="B10381" s="15" t="s">
        <v>43</v>
      </c>
      <c r="C10381" s="15" t="s">
        <v>4996</v>
      </c>
      <c r="D10381" s="24">
        <v>600000</v>
      </c>
      <c r="E10381" t="str">
        <f>IF(D10381&lt;VLOOKUP(A10381,Min!A:B,2,FALSE),"Y","")</f>
        <v/>
      </c>
      <c r="F10381">
        <f>IF(AND(OR(s_tmchk="all",IF(ISERROR(MATCH(B10381,s_teams,0)),FALSE,TRUE)),OR(s_minsal="",s_minsal&lt;=D10381),OR(s_maxsal="",s_maxsal&gt;=D10381),OR(s_minyr="",s_minyr&lt;=A10381),OR(s_maxyr="",s_maxyr&gt;=A10381),OR(s_player="",s_player=C10381)),MAX(F$1:F10380)+1,0)</f>
        <v>0</v>
      </c>
    </row>
    <row r="10382" spans="1:6">
      <c r="A10382" s="20">
        <v>1996</v>
      </c>
      <c r="B10382" s="15" t="s">
        <v>43</v>
      </c>
      <c r="C10382" s="15" t="s">
        <v>5134</v>
      </c>
      <c r="D10382" s="24">
        <v>225000</v>
      </c>
      <c r="E10382" t="str">
        <f>IF(D10382&lt;VLOOKUP(A10382,Min!A:B,2,FALSE),"Y","")</f>
        <v/>
      </c>
      <c r="F10382">
        <f>IF(AND(OR(s_tmchk="all",IF(ISERROR(MATCH(B10382,s_teams,0)),FALSE,TRUE)),OR(s_minsal="",s_minsal&lt;=D10382),OR(s_maxsal="",s_maxsal&gt;=D10382),OR(s_minyr="",s_minyr&lt;=A10382),OR(s_maxyr="",s_maxyr&gt;=A10382),OR(s_player="",s_player=C10382)),MAX(F$1:F10381)+1,0)</f>
        <v>0</v>
      </c>
    </row>
    <row r="10383" spans="1:6">
      <c r="A10383" s="20">
        <v>1996</v>
      </c>
      <c r="B10383" s="15" t="s">
        <v>43</v>
      </c>
      <c r="C10383" s="15" t="s">
        <v>5816</v>
      </c>
      <c r="D10383" s="24">
        <v>200000</v>
      </c>
      <c r="E10383" t="str">
        <f>IF(D10383&lt;VLOOKUP(A10383,Min!A:B,2,FALSE),"Y","")</f>
        <v/>
      </c>
      <c r="F10383">
        <f>IF(AND(OR(s_tmchk="all",IF(ISERROR(MATCH(B10383,s_teams,0)),FALSE,TRUE)),OR(s_minsal="",s_minsal&lt;=D10383),OR(s_maxsal="",s_maxsal&gt;=D10383),OR(s_minyr="",s_minyr&lt;=A10383),OR(s_maxyr="",s_maxyr&gt;=A10383),OR(s_player="",s_player=C10383)),MAX(F$1:F10382)+1,0)</f>
        <v>0</v>
      </c>
    </row>
    <row r="10384" spans="1:6">
      <c r="A10384" s="20">
        <v>1996</v>
      </c>
      <c r="B10384" s="15" t="s">
        <v>45</v>
      </c>
      <c r="C10384" s="15" t="s">
        <v>5320</v>
      </c>
      <c r="D10384" s="24">
        <v>6881000</v>
      </c>
      <c r="E10384" t="str">
        <f>IF(D10384&lt;VLOOKUP(A10384,Min!A:B,2,FALSE),"Y","")</f>
        <v/>
      </c>
      <c r="F10384">
        <f>IF(AND(OR(s_tmchk="all",IF(ISERROR(MATCH(B10384,s_teams,0)),FALSE,TRUE)),OR(s_minsal="",s_minsal&lt;=D10384),OR(s_maxsal="",s_maxsal&gt;=D10384),OR(s_minyr="",s_minyr&lt;=A10384),OR(s_maxyr="",s_maxyr&gt;=A10384),OR(s_player="",s_player=C10384)),MAX(F$1:F10383)+1,0)</f>
        <v>0</v>
      </c>
    </row>
    <row r="10385" spans="1:6">
      <c r="A10385" s="20">
        <v>1996</v>
      </c>
      <c r="B10385" s="15" t="s">
        <v>45</v>
      </c>
      <c r="C10385" s="15" t="s">
        <v>4002</v>
      </c>
      <c r="D10385" s="24">
        <v>4050000</v>
      </c>
      <c r="E10385" t="str">
        <f>IF(D10385&lt;VLOOKUP(A10385,Min!A:B,2,FALSE),"Y","")</f>
        <v/>
      </c>
      <c r="F10385">
        <f>IF(AND(OR(s_tmchk="all",IF(ISERROR(MATCH(B10385,s_teams,0)),FALSE,TRUE)),OR(s_minsal="",s_minsal&lt;=D10385),OR(s_maxsal="",s_maxsal&gt;=D10385),OR(s_minyr="",s_minyr&lt;=A10385),OR(s_maxyr="",s_maxyr&gt;=A10385),OR(s_player="",s_player=C10385)),MAX(F$1:F10384)+1,0)</f>
        <v>0</v>
      </c>
    </row>
    <row r="10386" spans="1:6">
      <c r="A10386" s="20">
        <v>1996</v>
      </c>
      <c r="B10386" s="15" t="s">
        <v>45</v>
      </c>
      <c r="C10386" s="15" t="s">
        <v>5742</v>
      </c>
      <c r="D10386" s="24">
        <v>2607000</v>
      </c>
      <c r="E10386" t="str">
        <f>IF(D10386&lt;VLOOKUP(A10386,Min!A:B,2,FALSE),"Y","")</f>
        <v/>
      </c>
      <c r="F10386">
        <f>IF(AND(OR(s_tmchk="all",IF(ISERROR(MATCH(B10386,s_teams,0)),FALSE,TRUE)),OR(s_minsal="",s_minsal&lt;=D10386),OR(s_maxsal="",s_maxsal&gt;=D10386),OR(s_minyr="",s_minyr&lt;=A10386),OR(s_maxyr="",s_maxyr&gt;=A10386),OR(s_player="",s_player=C10386)),MAX(F$1:F10385)+1,0)</f>
        <v>0</v>
      </c>
    </row>
    <row r="10387" spans="1:6">
      <c r="A10387" s="20">
        <v>1996</v>
      </c>
      <c r="B10387" s="15" t="s">
        <v>45</v>
      </c>
      <c r="C10387" s="15" t="s">
        <v>6047</v>
      </c>
      <c r="D10387" s="24">
        <v>2177000</v>
      </c>
      <c r="E10387" t="str">
        <f>IF(D10387&lt;VLOOKUP(A10387,Min!A:B,2,FALSE),"Y","")</f>
        <v/>
      </c>
      <c r="F10387">
        <f>IF(AND(OR(s_tmchk="all",IF(ISERROR(MATCH(B10387,s_teams,0)),FALSE,TRUE)),OR(s_minsal="",s_minsal&lt;=D10387),OR(s_maxsal="",s_maxsal&gt;=D10387),OR(s_minyr="",s_minyr&lt;=A10387),OR(s_maxyr="",s_maxyr&gt;=A10387),OR(s_player="",s_player=C10387)),MAX(F$1:F10386)+1,0)</f>
        <v>0</v>
      </c>
    </row>
    <row r="10388" spans="1:6">
      <c r="A10388" s="20">
        <v>1996</v>
      </c>
      <c r="B10388" s="15" t="s">
        <v>45</v>
      </c>
      <c r="C10388" s="15" t="s">
        <v>5594</v>
      </c>
      <c r="D10388" s="24">
        <v>2038000</v>
      </c>
      <c r="E10388" t="str">
        <f>IF(D10388&lt;VLOOKUP(A10388,Min!A:B,2,FALSE),"Y","")</f>
        <v/>
      </c>
      <c r="F10388">
        <f>IF(AND(OR(s_tmchk="all",IF(ISERROR(MATCH(B10388,s_teams,0)),FALSE,TRUE)),OR(s_minsal="",s_minsal&lt;=D10388),OR(s_maxsal="",s_maxsal&gt;=D10388),OR(s_minyr="",s_minyr&lt;=A10388),OR(s_maxyr="",s_maxyr&gt;=A10388),OR(s_player="",s_player=C10388)),MAX(F$1:F10387)+1,0)</f>
        <v>0</v>
      </c>
    </row>
    <row r="10389" spans="1:6">
      <c r="A10389" s="20">
        <v>1996</v>
      </c>
      <c r="B10389" s="15" t="s">
        <v>45</v>
      </c>
      <c r="C10389" s="15" t="s">
        <v>5601</v>
      </c>
      <c r="D10389" s="24">
        <v>1500000</v>
      </c>
      <c r="E10389" t="str">
        <f>IF(D10389&lt;VLOOKUP(A10389,Min!A:B,2,FALSE),"Y","")</f>
        <v/>
      </c>
      <c r="F10389">
        <f>IF(AND(OR(s_tmchk="all",IF(ISERROR(MATCH(B10389,s_teams,0)),FALSE,TRUE)),OR(s_minsal="",s_minsal&lt;=D10389),OR(s_maxsal="",s_maxsal&gt;=D10389),OR(s_minyr="",s_minyr&lt;=A10389),OR(s_maxyr="",s_maxyr&gt;=A10389),OR(s_player="",s_player=C10389)),MAX(F$1:F10388)+1,0)</f>
        <v>0</v>
      </c>
    </row>
    <row r="10390" spans="1:6">
      <c r="A10390" s="20">
        <v>1996</v>
      </c>
      <c r="B10390" s="15" t="s">
        <v>45</v>
      </c>
      <c r="C10390" s="15" t="s">
        <v>5511</v>
      </c>
      <c r="D10390" s="24">
        <v>1444000</v>
      </c>
      <c r="E10390" t="str">
        <f>IF(D10390&lt;VLOOKUP(A10390,Min!A:B,2,FALSE),"Y","")</f>
        <v/>
      </c>
      <c r="F10390">
        <f>IF(AND(OR(s_tmchk="all",IF(ISERROR(MATCH(B10390,s_teams,0)),FALSE,TRUE)),OR(s_minsal="",s_minsal&lt;=D10390),OR(s_maxsal="",s_maxsal&gt;=D10390),OR(s_minyr="",s_minyr&lt;=A10390),OR(s_maxyr="",s_maxyr&gt;=A10390),OR(s_player="",s_player=C10390)),MAX(F$1:F10389)+1,0)</f>
        <v>0</v>
      </c>
    </row>
    <row r="10391" spans="1:6">
      <c r="A10391" s="20">
        <v>1996</v>
      </c>
      <c r="B10391" s="15" t="s">
        <v>45</v>
      </c>
      <c r="C10391" s="15" t="s">
        <v>4547</v>
      </c>
      <c r="D10391" s="24">
        <v>1177000</v>
      </c>
      <c r="E10391" t="str">
        <f>IF(D10391&lt;VLOOKUP(A10391,Min!A:B,2,FALSE),"Y","")</f>
        <v/>
      </c>
      <c r="F10391">
        <f>IF(AND(OR(s_tmchk="all",IF(ISERROR(MATCH(B10391,s_teams,0)),FALSE,TRUE)),OR(s_minsal="",s_minsal&lt;=D10391),OR(s_maxsal="",s_maxsal&gt;=D10391),OR(s_minyr="",s_minyr&lt;=A10391),OR(s_maxyr="",s_maxyr&gt;=A10391),OR(s_player="",s_player=C10391)),MAX(F$1:F10390)+1,0)</f>
        <v>0</v>
      </c>
    </row>
    <row r="10392" spans="1:6">
      <c r="A10392" s="20">
        <v>1996</v>
      </c>
      <c r="B10392" s="15" t="s">
        <v>45</v>
      </c>
      <c r="C10392" s="15" t="s">
        <v>6052</v>
      </c>
      <c r="D10392" s="24">
        <v>714000</v>
      </c>
      <c r="E10392" t="str">
        <f>IF(D10392&lt;VLOOKUP(A10392,Min!A:B,2,FALSE),"Y","")</f>
        <v/>
      </c>
      <c r="F10392">
        <f>IF(AND(OR(s_tmchk="all",IF(ISERROR(MATCH(B10392,s_teams,0)),FALSE,TRUE)),OR(s_minsal="",s_minsal&lt;=D10392),OR(s_maxsal="",s_maxsal&gt;=D10392),OR(s_minyr="",s_minyr&lt;=A10392),OR(s_maxyr="",s_maxyr&gt;=A10392),OR(s_player="",s_player=C10392)),MAX(F$1:F10391)+1,0)</f>
        <v>0</v>
      </c>
    </row>
    <row r="10393" spans="1:6">
      <c r="A10393" s="20">
        <v>1996</v>
      </c>
      <c r="B10393" s="15" t="s">
        <v>45</v>
      </c>
      <c r="C10393" s="15" t="s">
        <v>5046</v>
      </c>
      <c r="D10393" s="24">
        <v>300000</v>
      </c>
      <c r="E10393" t="str">
        <f>IF(D10393&lt;VLOOKUP(A10393,Min!A:B,2,FALSE),"Y","")</f>
        <v/>
      </c>
      <c r="F10393">
        <f>IF(AND(OR(s_tmchk="all",IF(ISERROR(MATCH(B10393,s_teams,0)),FALSE,TRUE)),OR(s_minsal="",s_minsal&lt;=D10393),OR(s_maxsal="",s_maxsal&gt;=D10393),OR(s_minyr="",s_minyr&lt;=A10393),OR(s_maxyr="",s_maxyr&gt;=A10393),OR(s_player="",s_player=C10393)),MAX(F$1:F10392)+1,0)</f>
        <v>0</v>
      </c>
    </row>
    <row r="10394" spans="1:6">
      <c r="A10394" s="20">
        <v>1996</v>
      </c>
      <c r="B10394" s="15" t="s">
        <v>45</v>
      </c>
      <c r="C10394" s="15" t="s">
        <v>5799</v>
      </c>
      <c r="D10394" s="24">
        <v>257000</v>
      </c>
      <c r="E10394" t="str">
        <f>IF(D10394&lt;VLOOKUP(A10394,Min!A:B,2,FALSE),"Y","")</f>
        <v/>
      </c>
      <c r="F10394">
        <f>IF(AND(OR(s_tmchk="all",IF(ISERROR(MATCH(B10394,s_teams,0)),FALSE,TRUE)),OR(s_minsal="",s_minsal&lt;=D10394),OR(s_maxsal="",s_maxsal&gt;=D10394),OR(s_minyr="",s_minyr&lt;=A10394),OR(s_maxyr="",s_maxyr&gt;=A10394),OR(s_player="",s_player=C10394)),MAX(F$1:F10393)+1,0)</f>
        <v>0</v>
      </c>
    </row>
    <row r="10395" spans="1:6">
      <c r="A10395" s="20">
        <v>1996</v>
      </c>
      <c r="B10395" s="15" t="s">
        <v>45</v>
      </c>
      <c r="C10395" s="15" t="s">
        <v>4635</v>
      </c>
      <c r="D10395" s="24">
        <v>225000</v>
      </c>
      <c r="E10395" t="str">
        <f>IF(D10395&lt;VLOOKUP(A10395,Min!A:B,2,FALSE),"Y","")</f>
        <v/>
      </c>
      <c r="F10395">
        <f>IF(AND(OR(s_tmchk="all",IF(ISERROR(MATCH(B10395,s_teams,0)),FALSE,TRUE)),OR(s_minsal="",s_minsal&lt;=D10395),OR(s_maxsal="",s_maxsal&gt;=D10395),OR(s_minyr="",s_minyr&lt;=A10395),OR(s_maxyr="",s_maxyr&gt;=A10395),OR(s_player="",s_player=C10395)),MAX(F$1:F10394)+1,0)</f>
        <v>0</v>
      </c>
    </row>
    <row r="10396" spans="1:6">
      <c r="A10396" s="20">
        <v>1996</v>
      </c>
      <c r="B10396" s="15" t="s">
        <v>45</v>
      </c>
      <c r="C10396" s="15" t="s">
        <v>4977</v>
      </c>
      <c r="D10396" s="24">
        <v>200000</v>
      </c>
      <c r="E10396" t="str">
        <f>IF(D10396&lt;VLOOKUP(A10396,Min!A:B,2,FALSE),"Y","")</f>
        <v/>
      </c>
      <c r="F10396">
        <f>IF(AND(OR(s_tmchk="all",IF(ISERROR(MATCH(B10396,s_teams,0)),FALSE,TRUE)),OR(s_minsal="",s_minsal&lt;=D10396),OR(s_maxsal="",s_maxsal&gt;=D10396),OR(s_minyr="",s_minyr&lt;=A10396),OR(s_maxyr="",s_maxyr&gt;=A10396),OR(s_player="",s_player=C10396)),MAX(F$1:F10395)+1,0)</f>
        <v>0</v>
      </c>
    </row>
    <row r="10397" spans="1:6">
      <c r="A10397" s="20">
        <v>1996</v>
      </c>
      <c r="B10397" s="15" t="s">
        <v>45</v>
      </c>
      <c r="C10397" s="15" t="s">
        <v>5525</v>
      </c>
      <c r="D10397" s="24">
        <v>200000</v>
      </c>
      <c r="E10397" t="str">
        <f>IF(D10397&lt;VLOOKUP(A10397,Min!A:B,2,FALSE),"Y","")</f>
        <v/>
      </c>
      <c r="F10397">
        <f>IF(AND(OR(s_tmchk="all",IF(ISERROR(MATCH(B10397,s_teams,0)),FALSE,TRUE)),OR(s_minsal="",s_minsal&lt;=D10397),OR(s_maxsal="",s_maxsal&gt;=D10397),OR(s_minyr="",s_minyr&lt;=A10397),OR(s_maxyr="",s_maxyr&gt;=A10397),OR(s_player="",s_player=C10397)),MAX(F$1:F10396)+1,0)</f>
        <v>0</v>
      </c>
    </row>
    <row r="10398" spans="1:6">
      <c r="A10398" s="20">
        <v>1996</v>
      </c>
      <c r="B10398" s="15" t="s">
        <v>45</v>
      </c>
      <c r="C10398" s="15" t="s">
        <v>5880</v>
      </c>
      <c r="D10398" s="24">
        <v>200000</v>
      </c>
      <c r="E10398" t="str">
        <f>IF(D10398&lt;VLOOKUP(A10398,Min!A:B,2,FALSE),"Y","")</f>
        <v/>
      </c>
      <c r="F10398">
        <f>IF(AND(OR(s_tmchk="all",IF(ISERROR(MATCH(B10398,s_teams,0)),FALSE,TRUE)),OR(s_minsal="",s_minsal&lt;=D10398),OR(s_maxsal="",s_maxsal&gt;=D10398),OR(s_minyr="",s_minyr&lt;=A10398),OR(s_maxyr="",s_maxyr&gt;=A10398),OR(s_player="",s_player=C10398)),MAX(F$1:F10397)+1,0)</f>
        <v>0</v>
      </c>
    </row>
    <row r="10399" spans="1:6">
      <c r="A10399" s="20">
        <v>1996</v>
      </c>
      <c r="B10399" s="15" t="s">
        <v>46</v>
      </c>
      <c r="C10399" s="15" t="s">
        <v>132</v>
      </c>
      <c r="D10399" s="24">
        <v>3728000</v>
      </c>
      <c r="E10399" t="str">
        <f>IF(D10399&lt;VLOOKUP(A10399,Min!A:B,2,FALSE),"Y","")</f>
        <v/>
      </c>
      <c r="F10399">
        <f>IF(AND(OR(s_tmchk="all",IF(ISERROR(MATCH(B10399,s_teams,0)),FALSE,TRUE)),OR(s_minsal="",s_minsal&lt;=D10399),OR(s_maxsal="",s_maxsal&gt;=D10399),OR(s_minyr="",s_minyr&lt;=A10399),OR(s_maxyr="",s_maxyr&gt;=A10399),OR(s_player="",s_player=C10399)),MAX(F$1:F10398)+1,0)</f>
        <v>0</v>
      </c>
    </row>
    <row r="10400" spans="1:6">
      <c r="A10400" s="20">
        <v>1996</v>
      </c>
      <c r="B10400" s="15" t="s">
        <v>46</v>
      </c>
      <c r="C10400" s="15" t="s">
        <v>5895</v>
      </c>
      <c r="D10400" s="24">
        <v>3532000</v>
      </c>
      <c r="E10400" t="str">
        <f>IF(D10400&lt;VLOOKUP(A10400,Min!A:B,2,FALSE),"Y","")</f>
        <v/>
      </c>
      <c r="F10400">
        <f>IF(AND(OR(s_tmchk="all",IF(ISERROR(MATCH(B10400,s_teams,0)),FALSE,TRUE)),OR(s_minsal="",s_minsal&lt;=D10400),OR(s_maxsal="",s_maxsal&gt;=D10400),OR(s_minyr="",s_minyr&lt;=A10400),OR(s_maxyr="",s_maxyr&gt;=A10400),OR(s_player="",s_player=C10400)),MAX(F$1:F10399)+1,0)</f>
        <v>0</v>
      </c>
    </row>
    <row r="10401" spans="1:6">
      <c r="A10401" s="20">
        <v>1996</v>
      </c>
      <c r="B10401" s="15" t="s">
        <v>46</v>
      </c>
      <c r="C10401" s="15" t="s">
        <v>4793</v>
      </c>
      <c r="D10401" s="24">
        <v>2844000</v>
      </c>
      <c r="E10401" t="str">
        <f>IF(D10401&lt;VLOOKUP(A10401,Min!A:B,2,FALSE),"Y","")</f>
        <v/>
      </c>
      <c r="F10401">
        <f>IF(AND(OR(s_tmchk="all",IF(ISERROR(MATCH(B10401,s_teams,0)),FALSE,TRUE)),OR(s_minsal="",s_minsal&lt;=D10401),OR(s_maxsal="",s_maxsal&gt;=D10401),OR(s_minyr="",s_minyr&lt;=A10401),OR(s_maxyr="",s_maxyr&gt;=A10401),OR(s_player="",s_player=C10401)),MAX(F$1:F10400)+1,0)</f>
        <v>0</v>
      </c>
    </row>
    <row r="10402" spans="1:6">
      <c r="A10402" s="20">
        <v>1996</v>
      </c>
      <c r="B10402" s="15" t="s">
        <v>46</v>
      </c>
      <c r="C10402" s="15" t="s">
        <v>4992</v>
      </c>
      <c r="D10402" s="24">
        <v>2730000</v>
      </c>
      <c r="E10402" t="str">
        <f>IF(D10402&lt;VLOOKUP(A10402,Min!A:B,2,FALSE),"Y","")</f>
        <v/>
      </c>
      <c r="F10402">
        <f>IF(AND(OR(s_tmchk="all",IF(ISERROR(MATCH(B10402,s_teams,0)),FALSE,TRUE)),OR(s_minsal="",s_minsal&lt;=D10402),OR(s_maxsal="",s_maxsal&gt;=D10402),OR(s_minyr="",s_minyr&lt;=A10402),OR(s_maxyr="",s_maxyr&gt;=A10402),OR(s_player="",s_player=C10402)),MAX(F$1:F10401)+1,0)</f>
        <v>0</v>
      </c>
    </row>
    <row r="10403" spans="1:6">
      <c r="A10403" s="20">
        <v>1996</v>
      </c>
      <c r="B10403" s="15" t="s">
        <v>46</v>
      </c>
      <c r="C10403" s="15" t="s">
        <v>5323</v>
      </c>
      <c r="D10403" s="24">
        <v>2473000</v>
      </c>
      <c r="E10403" t="str">
        <f>IF(D10403&lt;VLOOKUP(A10403,Min!A:B,2,FALSE),"Y","")</f>
        <v/>
      </c>
      <c r="F10403">
        <f>IF(AND(OR(s_tmchk="all",IF(ISERROR(MATCH(B10403,s_teams,0)),FALSE,TRUE)),OR(s_minsal="",s_minsal&lt;=D10403),OR(s_maxsal="",s_maxsal&gt;=D10403),OR(s_minyr="",s_minyr&lt;=A10403),OR(s_maxyr="",s_maxyr&gt;=A10403),OR(s_player="",s_player=C10403)),MAX(F$1:F10402)+1,0)</f>
        <v>0</v>
      </c>
    </row>
    <row r="10404" spans="1:6">
      <c r="A10404" s="20">
        <v>1996</v>
      </c>
      <c r="B10404" s="15" t="s">
        <v>46</v>
      </c>
      <c r="C10404" s="15" t="s">
        <v>4632</v>
      </c>
      <c r="D10404" s="24">
        <v>2400000</v>
      </c>
      <c r="E10404" t="str">
        <f>IF(D10404&lt;VLOOKUP(A10404,Min!A:B,2,FALSE),"Y","")</f>
        <v/>
      </c>
      <c r="F10404">
        <f>IF(AND(OR(s_tmchk="all",IF(ISERROR(MATCH(B10404,s_teams,0)),FALSE,TRUE)),OR(s_minsal="",s_minsal&lt;=D10404),OR(s_maxsal="",s_maxsal&gt;=D10404),OR(s_minyr="",s_minyr&lt;=A10404),OR(s_maxyr="",s_maxyr&gt;=A10404),OR(s_player="",s_player=C10404)),MAX(F$1:F10403)+1,0)</f>
        <v>0</v>
      </c>
    </row>
    <row r="10405" spans="1:6">
      <c r="A10405" s="20">
        <v>1996</v>
      </c>
      <c r="B10405" s="15" t="s">
        <v>46</v>
      </c>
      <c r="C10405" s="15" t="s">
        <v>4779</v>
      </c>
      <c r="D10405" s="24">
        <v>1540000</v>
      </c>
      <c r="E10405" t="str">
        <f>IF(D10405&lt;VLOOKUP(A10405,Min!A:B,2,FALSE),"Y","")</f>
        <v/>
      </c>
      <c r="F10405">
        <f>IF(AND(OR(s_tmchk="all",IF(ISERROR(MATCH(B10405,s_teams,0)),FALSE,TRUE)),OR(s_minsal="",s_minsal&lt;=D10405),OR(s_maxsal="",s_maxsal&gt;=D10405),OR(s_minyr="",s_minyr&lt;=A10405),OR(s_maxyr="",s_maxyr&gt;=A10405),OR(s_player="",s_player=C10405)),MAX(F$1:F10404)+1,0)</f>
        <v>0</v>
      </c>
    </row>
    <row r="10406" spans="1:6">
      <c r="A10406" s="20">
        <v>1996</v>
      </c>
      <c r="B10406" s="15" t="s">
        <v>46</v>
      </c>
      <c r="C10406" s="15" t="s">
        <v>5493</v>
      </c>
      <c r="D10406" s="24">
        <v>975000</v>
      </c>
      <c r="E10406" t="str">
        <f>IF(D10406&lt;VLOOKUP(A10406,Min!A:B,2,FALSE),"Y","")</f>
        <v/>
      </c>
      <c r="F10406">
        <f>IF(AND(OR(s_tmchk="all",IF(ISERROR(MATCH(B10406,s_teams,0)),FALSE,TRUE)),OR(s_minsal="",s_minsal&lt;=D10406),OR(s_maxsal="",s_maxsal&gt;=D10406),OR(s_minyr="",s_minyr&lt;=A10406),OR(s_maxyr="",s_maxyr&gt;=A10406),OR(s_player="",s_player=C10406)),MAX(F$1:F10405)+1,0)</f>
        <v>0</v>
      </c>
    </row>
    <row r="10407" spans="1:6">
      <c r="A10407" s="20">
        <v>1996</v>
      </c>
      <c r="B10407" s="15" t="s">
        <v>46</v>
      </c>
      <c r="C10407" s="15" t="s">
        <v>4815</v>
      </c>
      <c r="D10407" s="24">
        <v>845000</v>
      </c>
      <c r="E10407" t="str">
        <f>IF(D10407&lt;VLOOKUP(A10407,Min!A:B,2,FALSE),"Y","")</f>
        <v/>
      </c>
      <c r="F10407">
        <f>IF(AND(OR(s_tmchk="all",IF(ISERROR(MATCH(B10407,s_teams,0)),FALSE,TRUE)),OR(s_minsal="",s_minsal&lt;=D10407),OR(s_maxsal="",s_maxsal&gt;=D10407),OR(s_minyr="",s_minyr&lt;=A10407),OR(s_maxyr="",s_maxyr&gt;=A10407),OR(s_player="",s_player=C10407)),MAX(F$1:F10406)+1,0)</f>
        <v>0</v>
      </c>
    </row>
    <row r="10408" spans="1:6">
      <c r="A10408" s="20">
        <v>1996</v>
      </c>
      <c r="B10408" s="15" t="s">
        <v>46</v>
      </c>
      <c r="C10408" s="15" t="s">
        <v>4915</v>
      </c>
      <c r="D10408" s="24">
        <v>350000</v>
      </c>
      <c r="E10408" t="str">
        <f>IF(D10408&lt;VLOOKUP(A10408,Min!A:B,2,FALSE),"Y","")</f>
        <v/>
      </c>
      <c r="F10408">
        <f>IF(AND(OR(s_tmchk="all",IF(ISERROR(MATCH(B10408,s_teams,0)),FALSE,TRUE)),OR(s_minsal="",s_minsal&lt;=D10408),OR(s_maxsal="",s_maxsal&gt;=D10408),OR(s_minyr="",s_minyr&lt;=A10408),OR(s_maxyr="",s_maxyr&gt;=A10408),OR(s_player="",s_player=C10408)),MAX(F$1:F10407)+1,0)</f>
        <v>0</v>
      </c>
    </row>
    <row r="10409" spans="1:6">
      <c r="A10409" s="20">
        <v>1996</v>
      </c>
      <c r="B10409" s="15" t="s">
        <v>46</v>
      </c>
      <c r="C10409" s="15" t="s">
        <v>5009</v>
      </c>
      <c r="D10409" s="24">
        <v>350000</v>
      </c>
      <c r="E10409" t="str">
        <f>IF(D10409&lt;VLOOKUP(A10409,Min!A:B,2,FALSE),"Y","")</f>
        <v/>
      </c>
      <c r="F10409">
        <f>IF(AND(OR(s_tmchk="all",IF(ISERROR(MATCH(B10409,s_teams,0)),FALSE,TRUE)),OR(s_minsal="",s_minsal&lt;=D10409),OR(s_maxsal="",s_maxsal&gt;=D10409),OR(s_minyr="",s_minyr&lt;=A10409),OR(s_maxyr="",s_maxyr&gt;=A10409),OR(s_player="",s_player=C10409)),MAX(F$1:F10408)+1,0)</f>
        <v>0</v>
      </c>
    </row>
    <row r="10410" spans="1:6">
      <c r="A10410" s="20">
        <v>1996</v>
      </c>
      <c r="B10410" s="15" t="s">
        <v>46</v>
      </c>
      <c r="C10410" s="15" t="s">
        <v>5913</v>
      </c>
      <c r="D10410" s="24">
        <v>350000</v>
      </c>
      <c r="E10410" t="str">
        <f>IF(D10410&lt;VLOOKUP(A10410,Min!A:B,2,FALSE),"Y","")</f>
        <v/>
      </c>
      <c r="F10410">
        <f>IF(AND(OR(s_tmchk="all",IF(ISERROR(MATCH(B10410,s_teams,0)),FALSE,TRUE)),OR(s_minsal="",s_minsal&lt;=D10410),OR(s_maxsal="",s_maxsal&gt;=D10410),OR(s_minyr="",s_minyr&lt;=A10410),OR(s_maxyr="",s_maxyr&gt;=A10410),OR(s_player="",s_player=C10410)),MAX(F$1:F10409)+1,0)</f>
        <v>0</v>
      </c>
    </row>
    <row r="10411" spans="1:6">
      <c r="A10411" s="20">
        <v>1996</v>
      </c>
      <c r="B10411" s="15" t="s">
        <v>46</v>
      </c>
      <c r="C10411" s="15" t="s">
        <v>5353</v>
      </c>
      <c r="D10411" s="24">
        <v>275000</v>
      </c>
      <c r="E10411" t="str">
        <f>IF(D10411&lt;VLOOKUP(A10411,Min!A:B,2,FALSE),"Y","")</f>
        <v/>
      </c>
      <c r="F10411">
        <f>IF(AND(OR(s_tmchk="all",IF(ISERROR(MATCH(B10411,s_teams,0)),FALSE,TRUE)),OR(s_minsal="",s_minsal&lt;=D10411),OR(s_maxsal="",s_maxsal&gt;=D10411),OR(s_minyr="",s_minyr&lt;=A10411),OR(s_maxyr="",s_maxyr&gt;=A10411),OR(s_player="",s_player=C10411)),MAX(F$1:F10410)+1,0)</f>
        <v>0</v>
      </c>
    </row>
    <row r="10412" spans="1:6">
      <c r="A10412" s="20">
        <v>1996</v>
      </c>
      <c r="B10412" s="15" t="s">
        <v>46</v>
      </c>
      <c r="C10412" s="15" t="s">
        <v>5292</v>
      </c>
      <c r="D10412" s="24">
        <v>255000</v>
      </c>
      <c r="E10412" t="str">
        <f>IF(D10412&lt;VLOOKUP(A10412,Min!A:B,2,FALSE),"Y","")</f>
        <v/>
      </c>
      <c r="F10412">
        <f>IF(AND(OR(s_tmchk="all",IF(ISERROR(MATCH(B10412,s_teams,0)),FALSE,TRUE)),OR(s_minsal="",s_minsal&lt;=D10412),OR(s_maxsal="",s_maxsal&gt;=D10412),OR(s_minyr="",s_minyr&lt;=A10412),OR(s_maxyr="",s_maxyr&gt;=A10412),OR(s_player="",s_player=C10412)),MAX(F$1:F10411)+1,0)</f>
        <v>0</v>
      </c>
    </row>
    <row r="10413" spans="1:6">
      <c r="A10413" s="20">
        <v>1996</v>
      </c>
      <c r="B10413" s="15" t="s">
        <v>46</v>
      </c>
      <c r="C10413" s="15" t="s">
        <v>4576</v>
      </c>
      <c r="D10413" s="24">
        <v>230000</v>
      </c>
      <c r="E10413" t="str">
        <f>IF(D10413&lt;VLOOKUP(A10413,Min!A:B,2,FALSE),"Y","")</f>
        <v/>
      </c>
      <c r="F10413">
        <f>IF(AND(OR(s_tmchk="all",IF(ISERROR(MATCH(B10413,s_teams,0)),FALSE,TRUE)),OR(s_minsal="",s_minsal&lt;=D10413),OR(s_maxsal="",s_maxsal&gt;=D10413),OR(s_minyr="",s_minyr&lt;=A10413),OR(s_maxyr="",s_maxyr&gt;=A10413),OR(s_player="",s_player=C10413)),MAX(F$1:F10412)+1,0)</f>
        <v>0</v>
      </c>
    </row>
    <row r="10414" spans="1:6">
      <c r="A10414" s="20">
        <v>1996</v>
      </c>
      <c r="B10414" s="15" t="s">
        <v>49</v>
      </c>
      <c r="C10414" s="15" t="s">
        <v>4818</v>
      </c>
      <c r="D10414" s="24">
        <v>9810000</v>
      </c>
      <c r="E10414" t="str">
        <f>IF(D10414&lt;VLOOKUP(A10414,Min!A:B,2,FALSE),"Y","")</f>
        <v/>
      </c>
      <c r="F10414">
        <f>IF(AND(OR(s_tmchk="all",IF(ISERROR(MATCH(B10414,s_teams,0)),FALSE,TRUE)),OR(s_minsal="",s_minsal&lt;=D10414),OR(s_maxsal="",s_maxsal&gt;=D10414),OR(s_minyr="",s_minyr&lt;=A10414),OR(s_maxyr="",s_maxyr&gt;=A10414),OR(s_player="",s_player=C10414)),MAX(F$1:F10413)+1,0)</f>
        <v>0</v>
      </c>
    </row>
    <row r="10415" spans="1:6">
      <c r="A10415" s="20">
        <v>1996</v>
      </c>
      <c r="B10415" s="15" t="s">
        <v>49</v>
      </c>
      <c r="C10415" s="15" t="s">
        <v>5146</v>
      </c>
      <c r="D10415" s="24">
        <v>5305000</v>
      </c>
      <c r="E10415" t="str">
        <f>IF(D10415&lt;VLOOKUP(A10415,Min!A:B,2,FALSE),"Y","")</f>
        <v/>
      </c>
      <c r="F10415">
        <f>IF(AND(OR(s_tmchk="all",IF(ISERROR(MATCH(B10415,s_teams,0)),FALSE,TRUE)),OR(s_minsal="",s_minsal&lt;=D10415),OR(s_maxsal="",s_maxsal&gt;=D10415),OR(s_minyr="",s_minyr&lt;=A10415),OR(s_maxyr="",s_maxyr&gt;=A10415),OR(s_player="",s_player=C10415)),MAX(F$1:F10414)+1,0)</f>
        <v>0</v>
      </c>
    </row>
    <row r="10416" spans="1:6">
      <c r="A10416" s="20">
        <v>1996</v>
      </c>
      <c r="B10416" s="15" t="s">
        <v>49</v>
      </c>
      <c r="C10416" s="15" t="s">
        <v>5425</v>
      </c>
      <c r="D10416" s="24">
        <v>2683000</v>
      </c>
      <c r="E10416" t="str">
        <f>IF(D10416&lt;VLOOKUP(A10416,Min!A:B,2,FALSE),"Y","")</f>
        <v/>
      </c>
      <c r="F10416">
        <f>IF(AND(OR(s_tmchk="all",IF(ISERROR(MATCH(B10416,s_teams,0)),FALSE,TRUE)),OR(s_minsal="",s_minsal&lt;=D10416),OR(s_maxsal="",s_maxsal&gt;=D10416),OR(s_minyr="",s_minyr&lt;=A10416),OR(s_maxyr="",s_maxyr&gt;=A10416),OR(s_player="",s_player=C10416)),MAX(F$1:F10415)+1,0)</f>
        <v>0</v>
      </c>
    </row>
    <row r="10417" spans="1:6">
      <c r="A10417" s="20">
        <v>1996</v>
      </c>
      <c r="B10417" s="15" t="s">
        <v>49</v>
      </c>
      <c r="C10417" s="15" t="s">
        <v>5861</v>
      </c>
      <c r="D10417" s="24">
        <v>1601000</v>
      </c>
      <c r="E10417" t="str">
        <f>IF(D10417&lt;VLOOKUP(A10417,Min!A:B,2,FALSE),"Y","")</f>
        <v/>
      </c>
      <c r="F10417">
        <f>IF(AND(OR(s_tmchk="all",IF(ISERROR(MATCH(B10417,s_teams,0)),FALSE,TRUE)),OR(s_minsal="",s_minsal&lt;=D10417),OR(s_maxsal="",s_maxsal&gt;=D10417),OR(s_minyr="",s_minyr&lt;=A10417),OR(s_maxyr="",s_maxyr&gt;=A10417),OR(s_player="",s_player=C10417)),MAX(F$1:F10416)+1,0)</f>
        <v>0</v>
      </c>
    </row>
    <row r="10418" spans="1:6">
      <c r="A10418" s="20">
        <v>1996</v>
      </c>
      <c r="B10418" s="15" t="s">
        <v>49</v>
      </c>
      <c r="C10418" s="15" t="s">
        <v>5575</v>
      </c>
      <c r="D10418" s="24">
        <v>1450000</v>
      </c>
      <c r="E10418" t="str">
        <f>IF(D10418&lt;VLOOKUP(A10418,Min!A:B,2,FALSE),"Y","")</f>
        <v/>
      </c>
      <c r="F10418">
        <f>IF(AND(OR(s_tmchk="all",IF(ISERROR(MATCH(B10418,s_teams,0)),FALSE,TRUE)),OR(s_minsal="",s_minsal&lt;=D10418),OR(s_maxsal="",s_maxsal&gt;=D10418),OR(s_minyr="",s_minyr&lt;=A10418),OR(s_maxyr="",s_maxyr&gt;=A10418),OR(s_player="",s_player=C10418)),MAX(F$1:F10417)+1,0)</f>
        <v>0</v>
      </c>
    </row>
    <row r="10419" spans="1:6">
      <c r="A10419" s="20">
        <v>1996</v>
      </c>
      <c r="B10419" s="15" t="s">
        <v>49</v>
      </c>
      <c r="C10419" s="15" t="s">
        <v>5920</v>
      </c>
      <c r="D10419" s="24">
        <v>1040000</v>
      </c>
      <c r="E10419" t="str">
        <f>IF(D10419&lt;VLOOKUP(A10419,Min!A:B,2,FALSE),"Y","")</f>
        <v/>
      </c>
      <c r="F10419">
        <f>IF(AND(OR(s_tmchk="all",IF(ISERROR(MATCH(B10419,s_teams,0)),FALSE,TRUE)),OR(s_minsal="",s_minsal&lt;=D10419),OR(s_maxsal="",s_maxsal&gt;=D10419),OR(s_minyr="",s_minyr&lt;=A10419),OR(s_maxyr="",s_maxyr&gt;=A10419),OR(s_player="",s_player=C10419)),MAX(F$1:F10418)+1,0)</f>
        <v>0</v>
      </c>
    </row>
    <row r="10420" spans="1:6">
      <c r="A10420" s="20">
        <v>1996</v>
      </c>
      <c r="B10420" s="15" t="s">
        <v>49</v>
      </c>
      <c r="C10420" s="15" t="s">
        <v>5585</v>
      </c>
      <c r="D10420" s="24">
        <v>1000000</v>
      </c>
      <c r="E10420" t="str">
        <f>IF(D10420&lt;VLOOKUP(A10420,Min!A:B,2,FALSE),"Y","")</f>
        <v/>
      </c>
      <c r="F10420">
        <f>IF(AND(OR(s_tmchk="all",IF(ISERROR(MATCH(B10420,s_teams,0)),FALSE,TRUE)),OR(s_minsal="",s_minsal&lt;=D10420),OR(s_maxsal="",s_maxsal&gt;=D10420),OR(s_minyr="",s_minyr&lt;=A10420),OR(s_maxyr="",s_maxyr&gt;=A10420),OR(s_player="",s_player=C10420)),MAX(F$1:F10419)+1,0)</f>
        <v>0</v>
      </c>
    </row>
    <row r="10421" spans="1:6">
      <c r="A10421" s="20">
        <v>1996</v>
      </c>
      <c r="B10421" s="15" t="s">
        <v>49</v>
      </c>
      <c r="C10421" s="15" t="s">
        <v>5773</v>
      </c>
      <c r="D10421" s="24">
        <v>700000</v>
      </c>
      <c r="E10421" t="str">
        <f>IF(D10421&lt;VLOOKUP(A10421,Min!A:B,2,FALSE),"Y","")</f>
        <v/>
      </c>
      <c r="F10421">
        <f>IF(AND(OR(s_tmchk="all",IF(ISERROR(MATCH(B10421,s_teams,0)),FALSE,TRUE)),OR(s_minsal="",s_minsal&lt;=D10421),OR(s_maxsal="",s_maxsal&gt;=D10421),OR(s_minyr="",s_minyr&lt;=A10421),OR(s_maxyr="",s_maxyr&gt;=A10421),OR(s_player="",s_player=C10421)),MAX(F$1:F10420)+1,0)</f>
        <v>0</v>
      </c>
    </row>
    <row r="10422" spans="1:6">
      <c r="A10422" s="20">
        <v>1996</v>
      </c>
      <c r="B10422" s="15" t="s">
        <v>49</v>
      </c>
      <c r="C10422" s="15" t="s">
        <v>4810</v>
      </c>
      <c r="D10422" s="24">
        <v>425000</v>
      </c>
      <c r="E10422" t="str">
        <f>IF(D10422&lt;VLOOKUP(A10422,Min!A:B,2,FALSE),"Y","")</f>
        <v/>
      </c>
      <c r="F10422">
        <f>IF(AND(OR(s_tmchk="all",IF(ISERROR(MATCH(B10422,s_teams,0)),FALSE,TRUE)),OR(s_minsal="",s_minsal&lt;=D10422),OR(s_maxsal="",s_maxsal&gt;=D10422),OR(s_minyr="",s_minyr&lt;=A10422),OR(s_maxyr="",s_maxyr&gt;=A10422),OR(s_player="",s_player=C10422)),MAX(F$1:F10421)+1,0)</f>
        <v>0</v>
      </c>
    </row>
    <row r="10423" spans="1:6">
      <c r="A10423" s="20">
        <v>1996</v>
      </c>
      <c r="B10423" s="15" t="s">
        <v>49</v>
      </c>
      <c r="C10423" s="15" t="s">
        <v>4757</v>
      </c>
      <c r="D10423" s="24">
        <v>350000</v>
      </c>
      <c r="E10423" t="str">
        <f>IF(D10423&lt;VLOOKUP(A10423,Min!A:B,2,FALSE),"Y","")</f>
        <v/>
      </c>
      <c r="F10423">
        <f>IF(AND(OR(s_tmchk="all",IF(ISERROR(MATCH(B10423,s_teams,0)),FALSE,TRUE)),OR(s_minsal="",s_minsal&lt;=D10423),OR(s_maxsal="",s_maxsal&gt;=D10423),OR(s_minyr="",s_minyr&lt;=A10423),OR(s_maxyr="",s_maxyr&gt;=A10423),OR(s_player="",s_player=C10423)),MAX(F$1:F10422)+1,0)</f>
        <v>0</v>
      </c>
    </row>
    <row r="10424" spans="1:6">
      <c r="A10424" s="20">
        <v>1996</v>
      </c>
      <c r="B10424" s="15" t="s">
        <v>49</v>
      </c>
      <c r="C10424" s="15" t="s">
        <v>6144</v>
      </c>
      <c r="D10424" s="24">
        <v>343000</v>
      </c>
      <c r="E10424" t="str">
        <f>IF(D10424&lt;VLOOKUP(A10424,Min!A:B,2,FALSE),"Y","")</f>
        <v/>
      </c>
      <c r="F10424">
        <f>IF(AND(OR(s_tmchk="all",IF(ISERROR(MATCH(B10424,s_teams,0)),FALSE,TRUE)),OR(s_minsal="",s_minsal&lt;=D10424),OR(s_maxsal="",s_maxsal&gt;=D10424),OR(s_minyr="",s_minyr&lt;=A10424),OR(s_maxyr="",s_maxyr&gt;=A10424),OR(s_player="",s_player=C10424)),MAX(F$1:F10423)+1,0)</f>
        <v>0</v>
      </c>
    </row>
    <row r="10425" spans="1:6">
      <c r="A10425" s="20">
        <v>1996</v>
      </c>
      <c r="B10425" s="15" t="s">
        <v>49</v>
      </c>
      <c r="C10425" s="15" t="s">
        <v>5013</v>
      </c>
      <c r="D10425" s="24">
        <v>225000</v>
      </c>
      <c r="E10425" t="str">
        <f>IF(D10425&lt;VLOOKUP(A10425,Min!A:B,2,FALSE),"Y","")</f>
        <v/>
      </c>
      <c r="F10425">
        <f>IF(AND(OR(s_tmchk="all",IF(ISERROR(MATCH(B10425,s_teams,0)),FALSE,TRUE)),OR(s_minsal="",s_minsal&lt;=D10425),OR(s_maxsal="",s_maxsal&gt;=D10425),OR(s_minyr="",s_minyr&lt;=A10425),OR(s_maxyr="",s_maxyr&gt;=A10425),OR(s_player="",s_player=C10425)),MAX(F$1:F10424)+1,0)</f>
        <v>0</v>
      </c>
    </row>
    <row r="10426" spans="1:6">
      <c r="A10426" s="20">
        <v>1996</v>
      </c>
      <c r="B10426" s="15" t="s">
        <v>49</v>
      </c>
      <c r="C10426" s="15" t="s">
        <v>5034</v>
      </c>
      <c r="D10426" s="24">
        <v>225000</v>
      </c>
      <c r="E10426" t="str">
        <f>IF(D10426&lt;VLOOKUP(A10426,Min!A:B,2,FALSE),"Y","")</f>
        <v/>
      </c>
      <c r="F10426">
        <f>IF(AND(OR(s_tmchk="all",IF(ISERROR(MATCH(B10426,s_teams,0)),FALSE,TRUE)),OR(s_minsal="",s_minsal&lt;=D10426),OR(s_maxsal="",s_maxsal&gt;=D10426),OR(s_minyr="",s_minyr&lt;=A10426),OR(s_maxyr="",s_maxyr&gt;=A10426),OR(s_player="",s_player=C10426)),MAX(F$1:F10425)+1,0)</f>
        <v>0</v>
      </c>
    </row>
    <row r="10427" spans="1:6">
      <c r="A10427" s="20">
        <v>1996</v>
      </c>
      <c r="B10427" s="15" t="s">
        <v>49</v>
      </c>
      <c r="C10427" s="15" t="s">
        <v>6058</v>
      </c>
      <c r="D10427" s="24">
        <v>225000</v>
      </c>
      <c r="E10427" t="str">
        <f>IF(D10427&lt;VLOOKUP(A10427,Min!A:B,2,FALSE),"Y","")</f>
        <v/>
      </c>
      <c r="F10427">
        <f>IF(AND(OR(s_tmchk="all",IF(ISERROR(MATCH(B10427,s_teams,0)),FALSE,TRUE)),OR(s_minsal="",s_minsal&lt;=D10427),OR(s_maxsal="",s_maxsal&gt;=D10427),OR(s_minyr="",s_minyr&lt;=A10427),OR(s_maxyr="",s_maxyr&gt;=A10427),OR(s_player="",s_player=C10427)),MAX(F$1:F10426)+1,0)</f>
        <v>0</v>
      </c>
    </row>
    <row r="10428" spans="1:6">
      <c r="A10428" s="20">
        <v>1996</v>
      </c>
      <c r="B10428" s="15" t="s">
        <v>49</v>
      </c>
      <c r="C10428" s="15" t="s">
        <v>4555</v>
      </c>
      <c r="D10428" s="24">
        <v>200000</v>
      </c>
      <c r="E10428" t="str">
        <f>IF(D10428&lt;VLOOKUP(A10428,Min!A:B,2,FALSE),"Y","")</f>
        <v/>
      </c>
      <c r="F10428">
        <f>IF(AND(OR(s_tmchk="all",IF(ISERROR(MATCH(B10428,s_teams,0)),FALSE,TRUE)),OR(s_minsal="",s_minsal&lt;=D10428),OR(s_maxsal="",s_maxsal&gt;=D10428),OR(s_minyr="",s_minyr&lt;=A10428),OR(s_maxyr="",s_maxyr&gt;=A10428),OR(s_player="",s_player=C10428)),MAX(F$1:F10427)+1,0)</f>
        <v>0</v>
      </c>
    </row>
    <row r="10429" spans="1:6">
      <c r="A10429" s="20">
        <v>1996</v>
      </c>
      <c r="B10429" s="15" t="s">
        <v>49</v>
      </c>
      <c r="C10429" s="15" t="s">
        <v>5051</v>
      </c>
      <c r="D10429" s="24">
        <v>50000</v>
      </c>
      <c r="E10429" t="str">
        <f>IF(D10429&lt;VLOOKUP(A10429,Min!A:B,2,FALSE),"Y","")</f>
        <v>Y</v>
      </c>
      <c r="F10429">
        <f>IF(AND(OR(s_tmchk="all",IF(ISERROR(MATCH(B10429,s_teams,0)),FALSE,TRUE)),OR(s_minsal="",s_minsal&lt;=D10429),OR(s_maxsal="",s_maxsal&gt;=D10429),OR(s_minyr="",s_minyr&lt;=A10429),OR(s_maxyr="",s_maxyr&gt;=A10429),OR(s_player="",s_player=C10429)),MAX(F$1:F10428)+1,0)</f>
        <v>0</v>
      </c>
    </row>
    <row r="10430" spans="1:6">
      <c r="A10430" s="20">
        <v>1996</v>
      </c>
      <c r="B10430" s="15" t="s">
        <v>51</v>
      </c>
      <c r="C10430" s="15" t="s">
        <v>4850</v>
      </c>
      <c r="D10430" s="24">
        <v>4050000</v>
      </c>
      <c r="E10430" t="str">
        <f>IF(D10430&lt;VLOOKUP(A10430,Min!A:B,2,FALSE),"Y","")</f>
        <v/>
      </c>
      <c r="F10430">
        <f>IF(AND(OR(s_tmchk="all",IF(ISERROR(MATCH(B10430,s_teams,0)),FALSE,TRUE)),OR(s_minsal="",s_minsal&lt;=D10430),OR(s_maxsal="",s_maxsal&gt;=D10430),OR(s_minyr="",s_minyr&lt;=A10430),OR(s_maxyr="",s_maxyr&gt;=A10430),OR(s_player="",s_player=C10430)),MAX(F$1:F10429)+1,0)</f>
        <v>0</v>
      </c>
    </row>
    <row r="10431" spans="1:6">
      <c r="A10431" s="20">
        <v>1996</v>
      </c>
      <c r="B10431" s="15" t="s">
        <v>51</v>
      </c>
      <c r="C10431" s="15" t="s">
        <v>5857</v>
      </c>
      <c r="D10431" s="24">
        <v>3750000</v>
      </c>
      <c r="E10431" t="str">
        <f>IF(D10431&lt;VLOOKUP(A10431,Min!A:B,2,FALSE),"Y","")</f>
        <v/>
      </c>
      <c r="F10431">
        <f>IF(AND(OR(s_tmchk="all",IF(ISERROR(MATCH(B10431,s_teams,0)),FALSE,TRUE)),OR(s_minsal="",s_minsal&lt;=D10431),OR(s_maxsal="",s_maxsal&gt;=D10431),OR(s_minyr="",s_minyr&lt;=A10431),OR(s_maxyr="",s_maxyr&gt;=A10431),OR(s_player="",s_player=C10431)),MAX(F$1:F10430)+1,0)</f>
        <v>0</v>
      </c>
    </row>
    <row r="10432" spans="1:6">
      <c r="A10432" s="20">
        <v>1996</v>
      </c>
      <c r="B10432" s="15" t="s">
        <v>51</v>
      </c>
      <c r="C10432" s="15" t="s">
        <v>5829</v>
      </c>
      <c r="D10432" s="24">
        <v>3211000</v>
      </c>
      <c r="E10432" t="str">
        <f>IF(D10432&lt;VLOOKUP(A10432,Min!A:B,2,FALSE),"Y","")</f>
        <v/>
      </c>
      <c r="F10432">
        <f>IF(AND(OR(s_tmchk="all",IF(ISERROR(MATCH(B10432,s_teams,0)),FALSE,TRUE)),OR(s_minsal="",s_minsal&lt;=D10432),OR(s_maxsal="",s_maxsal&gt;=D10432),OR(s_minyr="",s_minyr&lt;=A10432),OR(s_maxyr="",s_maxyr&gt;=A10432),OR(s_player="",s_player=C10432)),MAX(F$1:F10431)+1,0)</f>
        <v>0</v>
      </c>
    </row>
    <row r="10433" spans="1:6">
      <c r="A10433" s="20">
        <v>1996</v>
      </c>
      <c r="B10433" s="15" t="s">
        <v>51</v>
      </c>
      <c r="C10433" s="15" t="s">
        <v>4952</v>
      </c>
      <c r="D10433" s="24">
        <v>2800000</v>
      </c>
      <c r="E10433" t="str">
        <f>IF(D10433&lt;VLOOKUP(A10433,Min!A:B,2,FALSE),"Y","")</f>
        <v/>
      </c>
      <c r="F10433">
        <f>IF(AND(OR(s_tmchk="all",IF(ISERROR(MATCH(B10433,s_teams,0)),FALSE,TRUE)),OR(s_minsal="",s_minsal&lt;=D10433),OR(s_maxsal="",s_maxsal&gt;=D10433),OR(s_minyr="",s_minyr&lt;=A10433),OR(s_maxyr="",s_maxyr&gt;=A10433),OR(s_player="",s_player=C10433)),MAX(F$1:F10432)+1,0)</f>
        <v>0</v>
      </c>
    </row>
    <row r="10434" spans="1:6">
      <c r="A10434" s="20">
        <v>1996</v>
      </c>
      <c r="B10434" s="15" t="s">
        <v>51</v>
      </c>
      <c r="C10434" s="15" t="s">
        <v>5591</v>
      </c>
      <c r="D10434" s="24">
        <v>2600000</v>
      </c>
      <c r="E10434" t="str">
        <f>IF(D10434&lt;VLOOKUP(A10434,Min!A:B,2,FALSE),"Y","")</f>
        <v/>
      </c>
      <c r="F10434">
        <f>IF(AND(OR(s_tmchk="all",IF(ISERROR(MATCH(B10434,s_teams,0)),FALSE,TRUE)),OR(s_minsal="",s_minsal&lt;=D10434),OR(s_maxsal="",s_maxsal&gt;=D10434),OR(s_minyr="",s_minyr&lt;=A10434),OR(s_maxyr="",s_maxyr&gt;=A10434),OR(s_player="",s_player=C10434)),MAX(F$1:F10433)+1,0)</f>
        <v>0</v>
      </c>
    </row>
    <row r="10435" spans="1:6">
      <c r="A10435" s="20">
        <v>1996</v>
      </c>
      <c r="B10435" s="15" t="s">
        <v>51</v>
      </c>
      <c r="C10435" s="15" t="s">
        <v>5936</v>
      </c>
      <c r="D10435" s="24">
        <v>1313000</v>
      </c>
      <c r="E10435" t="str">
        <f>IF(D10435&lt;VLOOKUP(A10435,Min!A:B,2,FALSE),"Y","")</f>
        <v/>
      </c>
      <c r="F10435">
        <f>IF(AND(OR(s_tmchk="all",IF(ISERROR(MATCH(B10435,s_teams,0)),FALSE,TRUE)),OR(s_minsal="",s_minsal&lt;=D10435),OR(s_maxsal="",s_maxsal&gt;=D10435),OR(s_minyr="",s_minyr&lt;=A10435),OR(s_maxyr="",s_maxyr&gt;=A10435),OR(s_player="",s_player=C10435)),MAX(F$1:F10434)+1,0)</f>
        <v>0</v>
      </c>
    </row>
    <row r="10436" spans="1:6">
      <c r="A10436" s="20">
        <v>1996</v>
      </c>
      <c r="B10436" s="15" t="s">
        <v>51</v>
      </c>
      <c r="C10436" s="15" t="s">
        <v>5027</v>
      </c>
      <c r="D10436" s="24">
        <v>1000000</v>
      </c>
      <c r="E10436" t="str">
        <f>IF(D10436&lt;VLOOKUP(A10436,Min!A:B,2,FALSE),"Y","")</f>
        <v/>
      </c>
      <c r="F10436">
        <f>IF(AND(OR(s_tmchk="all",IF(ISERROR(MATCH(B10436,s_teams,0)),FALSE,TRUE)),OR(s_minsal="",s_minsal&lt;=D10436),OR(s_maxsal="",s_maxsal&gt;=D10436),OR(s_minyr="",s_minyr&lt;=A10436),OR(s_maxyr="",s_maxyr&gt;=A10436),OR(s_player="",s_player=C10436)),MAX(F$1:F10435)+1,0)</f>
        <v>0</v>
      </c>
    </row>
    <row r="10437" spans="1:6">
      <c r="A10437" s="20">
        <v>1996</v>
      </c>
      <c r="B10437" s="15" t="s">
        <v>51</v>
      </c>
      <c r="C10437" s="15" t="s">
        <v>5856</v>
      </c>
      <c r="D10437" s="24">
        <v>1000000</v>
      </c>
      <c r="E10437" t="str">
        <f>IF(D10437&lt;VLOOKUP(A10437,Min!A:B,2,FALSE),"Y","")</f>
        <v/>
      </c>
      <c r="F10437">
        <f>IF(AND(OR(s_tmchk="all",IF(ISERROR(MATCH(B10437,s_teams,0)),FALSE,TRUE)),OR(s_minsal="",s_minsal&lt;=D10437),OR(s_maxsal="",s_maxsal&gt;=D10437),OR(s_minyr="",s_minyr&lt;=A10437),OR(s_maxyr="",s_maxyr&gt;=A10437),OR(s_player="",s_player=C10437)),MAX(F$1:F10436)+1,0)</f>
        <v>0</v>
      </c>
    </row>
    <row r="10438" spans="1:6">
      <c r="A10438" s="20">
        <v>1996</v>
      </c>
      <c r="B10438" s="15" t="s">
        <v>51</v>
      </c>
      <c r="C10438" s="15" t="s">
        <v>5155</v>
      </c>
      <c r="D10438" s="24">
        <v>900000</v>
      </c>
      <c r="E10438" t="str">
        <f>IF(D10438&lt;VLOOKUP(A10438,Min!A:B,2,FALSE),"Y","")</f>
        <v/>
      </c>
      <c r="F10438">
        <f>IF(AND(OR(s_tmchk="all",IF(ISERROR(MATCH(B10438,s_teams,0)),FALSE,TRUE)),OR(s_minsal="",s_minsal&lt;=D10438),OR(s_maxsal="",s_maxsal&gt;=D10438),OR(s_minyr="",s_minyr&lt;=A10438),OR(s_maxyr="",s_maxyr&gt;=A10438),OR(s_player="",s_player=C10438)),MAX(F$1:F10437)+1,0)</f>
        <v>0</v>
      </c>
    </row>
    <row r="10439" spans="1:6">
      <c r="A10439" s="20">
        <v>1996</v>
      </c>
      <c r="B10439" s="15" t="s">
        <v>51</v>
      </c>
      <c r="C10439" s="15" t="s">
        <v>5006</v>
      </c>
      <c r="D10439" s="24">
        <v>845000</v>
      </c>
      <c r="E10439" t="str">
        <f>IF(D10439&lt;VLOOKUP(A10439,Min!A:B,2,FALSE),"Y","")</f>
        <v/>
      </c>
      <c r="F10439">
        <f>IF(AND(OR(s_tmchk="all",IF(ISERROR(MATCH(B10439,s_teams,0)),FALSE,TRUE)),OR(s_minsal="",s_minsal&lt;=D10439),OR(s_maxsal="",s_maxsal&gt;=D10439),OR(s_minyr="",s_minyr&lt;=A10439),OR(s_maxyr="",s_maxyr&gt;=A10439),OR(s_player="",s_player=C10439)),MAX(F$1:F10438)+1,0)</f>
        <v>0</v>
      </c>
    </row>
    <row r="10440" spans="1:6">
      <c r="A10440" s="20">
        <v>1996</v>
      </c>
      <c r="B10440" s="15" t="s">
        <v>51</v>
      </c>
      <c r="C10440" s="15" t="s">
        <v>4614</v>
      </c>
      <c r="D10440" s="24">
        <v>800000</v>
      </c>
      <c r="E10440" t="str">
        <f>IF(D10440&lt;VLOOKUP(A10440,Min!A:B,2,FALSE),"Y","")</f>
        <v/>
      </c>
      <c r="F10440">
        <f>IF(AND(OR(s_tmchk="all",IF(ISERROR(MATCH(B10440,s_teams,0)),FALSE,TRUE)),OR(s_minsal="",s_minsal&lt;=D10440),OR(s_maxsal="",s_maxsal&gt;=D10440),OR(s_minyr="",s_minyr&lt;=A10440),OR(s_maxyr="",s_maxyr&gt;=A10440),OR(s_player="",s_player=C10440)),MAX(F$1:F10439)+1,0)</f>
        <v>0</v>
      </c>
    </row>
    <row r="10441" spans="1:6">
      <c r="A10441" s="20">
        <v>1996</v>
      </c>
      <c r="B10441" s="15" t="s">
        <v>51</v>
      </c>
      <c r="C10441" s="15" t="s">
        <v>6110</v>
      </c>
      <c r="D10441" s="24">
        <v>580000</v>
      </c>
      <c r="E10441" t="str">
        <f>IF(D10441&lt;VLOOKUP(A10441,Min!A:B,2,FALSE),"Y","")</f>
        <v/>
      </c>
      <c r="F10441">
        <f>IF(AND(OR(s_tmchk="all",IF(ISERROR(MATCH(B10441,s_teams,0)),FALSE,TRUE)),OR(s_minsal="",s_minsal&lt;=D10441),OR(s_maxsal="",s_maxsal&gt;=D10441),OR(s_minyr="",s_minyr&lt;=A10441),OR(s_maxyr="",s_maxyr&gt;=A10441),OR(s_player="",s_player=C10441)),MAX(F$1:F10440)+1,0)</f>
        <v>0</v>
      </c>
    </row>
    <row r="10442" spans="1:6">
      <c r="A10442" s="20">
        <v>1996</v>
      </c>
      <c r="B10442" s="15" t="s">
        <v>51</v>
      </c>
      <c r="C10442" s="15" t="s">
        <v>4855</v>
      </c>
      <c r="D10442" s="24">
        <v>250000</v>
      </c>
      <c r="E10442" t="str">
        <f>IF(D10442&lt;VLOOKUP(A10442,Min!A:B,2,FALSE),"Y","")</f>
        <v/>
      </c>
      <c r="F10442">
        <f>IF(AND(OR(s_tmchk="all",IF(ISERROR(MATCH(B10442,s_teams,0)),FALSE,TRUE)),OR(s_minsal="",s_minsal&lt;=D10442),OR(s_maxsal="",s_maxsal&gt;=D10442),OR(s_minyr="",s_minyr&lt;=A10442),OR(s_maxyr="",s_maxyr&gt;=A10442),OR(s_player="",s_player=C10442)),MAX(F$1:F10441)+1,0)</f>
        <v>0</v>
      </c>
    </row>
    <row r="10443" spans="1:6">
      <c r="A10443" s="20">
        <v>1996</v>
      </c>
      <c r="B10443" s="15" t="s">
        <v>51</v>
      </c>
      <c r="C10443" s="15" t="s">
        <v>4522</v>
      </c>
      <c r="D10443" s="24">
        <v>225000</v>
      </c>
      <c r="E10443" t="str">
        <f>IF(D10443&lt;VLOOKUP(A10443,Min!A:B,2,FALSE),"Y","")</f>
        <v/>
      </c>
      <c r="F10443">
        <f>IF(AND(OR(s_tmchk="all",IF(ISERROR(MATCH(B10443,s_teams,0)),FALSE,TRUE)),OR(s_minsal="",s_minsal&lt;=D10443),OR(s_maxsal="",s_maxsal&gt;=D10443),OR(s_minyr="",s_minyr&lt;=A10443),OR(s_maxyr="",s_maxyr&gt;=A10443),OR(s_player="",s_player=C10443)),MAX(F$1:F10442)+1,0)</f>
        <v>0</v>
      </c>
    </row>
    <row r="10444" spans="1:6">
      <c r="A10444" s="20">
        <v>1996</v>
      </c>
      <c r="B10444" s="15" t="s">
        <v>51</v>
      </c>
      <c r="C10444" s="15" t="s">
        <v>5010</v>
      </c>
      <c r="D10444" s="24">
        <v>225000</v>
      </c>
      <c r="E10444" t="str">
        <f>IF(D10444&lt;VLOOKUP(A10444,Min!A:B,2,FALSE),"Y","")</f>
        <v/>
      </c>
      <c r="F10444">
        <f>IF(AND(OR(s_tmchk="all",IF(ISERROR(MATCH(B10444,s_teams,0)),FALSE,TRUE)),OR(s_minsal="",s_minsal&lt;=D10444),OR(s_maxsal="",s_maxsal&gt;=D10444),OR(s_minyr="",s_minyr&lt;=A10444),OR(s_maxyr="",s_maxyr&gt;=A10444),OR(s_player="",s_player=C10444)),MAX(F$1:F10443)+1,0)</f>
        <v>0</v>
      </c>
    </row>
    <row r="10445" spans="1:6">
      <c r="A10445" s="20">
        <v>1996</v>
      </c>
      <c r="B10445" s="15" t="s">
        <v>51</v>
      </c>
      <c r="C10445" s="15" t="s">
        <v>5083</v>
      </c>
      <c r="D10445" s="24">
        <v>200000</v>
      </c>
      <c r="E10445" t="str">
        <f>IF(D10445&lt;VLOOKUP(A10445,Min!A:B,2,FALSE),"Y","")</f>
        <v/>
      </c>
      <c r="F10445">
        <f>IF(AND(OR(s_tmchk="all",IF(ISERROR(MATCH(B10445,s_teams,0)),FALSE,TRUE)),OR(s_minsal="",s_minsal&lt;=D10445),OR(s_maxsal="",s_maxsal&gt;=D10445),OR(s_minyr="",s_minyr&lt;=A10445),OR(s_maxyr="",s_maxyr&gt;=A10445),OR(s_player="",s_player=C10445)),MAX(F$1:F10444)+1,0)</f>
        <v>0</v>
      </c>
    </row>
    <row r="10446" spans="1:6">
      <c r="A10446" s="20">
        <v>1996</v>
      </c>
      <c r="B10446" s="15" t="s">
        <v>51</v>
      </c>
      <c r="C10446" s="15" t="s">
        <v>5445</v>
      </c>
      <c r="D10446" s="24">
        <v>110000</v>
      </c>
      <c r="E10446" t="str">
        <f>IF(D10446&lt;VLOOKUP(A10446,Min!A:B,2,FALSE),"Y","")</f>
        <v>Y</v>
      </c>
      <c r="F10446">
        <f>IF(AND(OR(s_tmchk="all",IF(ISERROR(MATCH(B10446,s_teams,0)),FALSE,TRUE)),OR(s_minsal="",s_minsal&lt;=D10446),OR(s_maxsal="",s_maxsal&gt;=D10446),OR(s_minyr="",s_minyr&lt;=A10446),OR(s_maxyr="",s_maxyr&gt;=A10446),OR(s_player="",s_player=C10446)),MAX(F$1:F10445)+1,0)</f>
        <v>0</v>
      </c>
    </row>
    <row r="10447" spans="1:6">
      <c r="A10447" s="20">
        <v>1996</v>
      </c>
      <c r="B10447" s="15" t="s">
        <v>51</v>
      </c>
      <c r="C10447" s="15" t="s">
        <v>5600</v>
      </c>
      <c r="D10447" s="24">
        <v>50000</v>
      </c>
      <c r="E10447" t="str">
        <f>IF(D10447&lt;VLOOKUP(A10447,Min!A:B,2,FALSE),"Y","")</f>
        <v>Y</v>
      </c>
      <c r="F10447">
        <f>IF(AND(OR(s_tmchk="all",IF(ISERROR(MATCH(B10447,s_teams,0)),FALSE,TRUE)),OR(s_minsal="",s_minsal&lt;=D10447),OR(s_maxsal="",s_maxsal&gt;=D10447),OR(s_minyr="",s_minyr&lt;=A10447),OR(s_maxyr="",s_maxyr&gt;=A10447),OR(s_player="",s_player=C10447)),MAX(F$1:F10446)+1,0)</f>
        <v>0</v>
      </c>
    </row>
    <row r="10448" spans="1:6">
      <c r="A10448" s="20">
        <v>1996</v>
      </c>
      <c r="B10448" s="15" t="s">
        <v>53</v>
      </c>
      <c r="C10448" s="15" t="s">
        <v>5527</v>
      </c>
      <c r="D10448" s="24">
        <v>3000000</v>
      </c>
      <c r="E10448" t="str">
        <f>IF(D10448&lt;VLOOKUP(A10448,Min!A:B,2,FALSE),"Y","")</f>
        <v/>
      </c>
      <c r="F10448">
        <f>IF(AND(OR(s_tmchk="all",IF(ISERROR(MATCH(B10448,s_teams,0)),FALSE,TRUE)),OR(s_minsal="",s_minsal&lt;=D10448),OR(s_maxsal="",s_maxsal&gt;=D10448),OR(s_minyr="",s_minyr&lt;=A10448),OR(s_maxyr="",s_maxyr&gt;=A10448),OR(s_player="",s_player=C10448)),MAX(F$1:F10447)+1,0)</f>
        <v>0</v>
      </c>
    </row>
    <row r="10449" spans="1:6">
      <c r="A10449" s="20">
        <v>1996</v>
      </c>
      <c r="B10449" s="15" t="s">
        <v>53</v>
      </c>
      <c r="C10449" s="15" t="s">
        <v>5998</v>
      </c>
      <c r="D10449" s="24">
        <v>3000000</v>
      </c>
      <c r="E10449" t="str">
        <f>IF(D10449&lt;VLOOKUP(A10449,Min!A:B,2,FALSE),"Y","")</f>
        <v/>
      </c>
      <c r="F10449">
        <f>IF(AND(OR(s_tmchk="all",IF(ISERROR(MATCH(B10449,s_teams,0)),FALSE,TRUE)),OR(s_minsal="",s_minsal&lt;=D10449),OR(s_maxsal="",s_maxsal&gt;=D10449),OR(s_minyr="",s_minyr&lt;=A10449),OR(s_maxyr="",s_maxyr&gt;=A10449),OR(s_player="",s_player=C10449)),MAX(F$1:F10448)+1,0)</f>
        <v>0</v>
      </c>
    </row>
    <row r="10450" spans="1:6">
      <c r="A10450" s="20">
        <v>1996</v>
      </c>
      <c r="B10450" s="15" t="s">
        <v>53</v>
      </c>
      <c r="C10450" s="15" t="s">
        <v>5295</v>
      </c>
      <c r="D10450" s="24">
        <v>2521000</v>
      </c>
      <c r="E10450" t="str">
        <f>IF(D10450&lt;VLOOKUP(A10450,Min!A:B,2,FALSE),"Y","")</f>
        <v/>
      </c>
      <c r="F10450">
        <f>IF(AND(OR(s_tmchk="all",IF(ISERROR(MATCH(B10450,s_teams,0)),FALSE,TRUE)),OR(s_minsal="",s_minsal&lt;=D10450),OR(s_maxsal="",s_maxsal&gt;=D10450),OR(s_minyr="",s_minyr&lt;=A10450),OR(s_maxyr="",s_maxyr&gt;=A10450),OR(s_player="",s_player=C10450)),MAX(F$1:F10449)+1,0)</f>
        <v>0</v>
      </c>
    </row>
    <row r="10451" spans="1:6">
      <c r="A10451" s="20">
        <v>1996</v>
      </c>
      <c r="B10451" s="15" t="s">
        <v>53</v>
      </c>
      <c r="C10451" s="15" t="s">
        <v>5473</v>
      </c>
      <c r="D10451" s="24">
        <v>2400000</v>
      </c>
      <c r="E10451" t="str">
        <f>IF(D10451&lt;VLOOKUP(A10451,Min!A:B,2,FALSE),"Y","")</f>
        <v/>
      </c>
      <c r="F10451">
        <f>IF(AND(OR(s_tmchk="all",IF(ISERROR(MATCH(B10451,s_teams,0)),FALSE,TRUE)),OR(s_minsal="",s_minsal&lt;=D10451),OR(s_maxsal="",s_maxsal&gt;=D10451),OR(s_minyr="",s_minyr&lt;=A10451),OR(s_maxyr="",s_maxyr&gt;=A10451),OR(s_player="",s_player=C10451)),MAX(F$1:F10450)+1,0)</f>
        <v>0</v>
      </c>
    </row>
    <row r="10452" spans="1:6">
      <c r="A10452" s="20">
        <v>1996</v>
      </c>
      <c r="B10452" s="15" t="s">
        <v>53</v>
      </c>
      <c r="C10452" s="15" t="s">
        <v>4656</v>
      </c>
      <c r="D10452" s="24">
        <v>2200000</v>
      </c>
      <c r="E10452" t="str">
        <f>IF(D10452&lt;VLOOKUP(A10452,Min!A:B,2,FALSE),"Y","")</f>
        <v/>
      </c>
      <c r="F10452">
        <f>IF(AND(OR(s_tmchk="all",IF(ISERROR(MATCH(B10452,s_teams,0)),FALSE,TRUE)),OR(s_minsal="",s_minsal&lt;=D10452),OR(s_maxsal="",s_maxsal&gt;=D10452),OR(s_minyr="",s_minyr&lt;=A10452),OR(s_maxyr="",s_maxyr&gt;=A10452),OR(s_player="",s_player=C10452)),MAX(F$1:F10451)+1,0)</f>
        <v>0</v>
      </c>
    </row>
    <row r="10453" spans="1:6">
      <c r="A10453" s="20">
        <v>1996</v>
      </c>
      <c r="B10453" s="15" t="s">
        <v>53</v>
      </c>
      <c r="C10453" s="15" t="s">
        <v>5878</v>
      </c>
      <c r="D10453" s="24">
        <v>1920000</v>
      </c>
      <c r="E10453" t="str">
        <f>IF(D10453&lt;VLOOKUP(A10453,Min!A:B,2,FALSE),"Y","")</f>
        <v/>
      </c>
      <c r="F10453">
        <f>IF(AND(OR(s_tmchk="all",IF(ISERROR(MATCH(B10453,s_teams,0)),FALSE,TRUE)),OR(s_minsal="",s_minsal&lt;=D10453),OR(s_maxsal="",s_maxsal&gt;=D10453),OR(s_minyr="",s_minyr&lt;=A10453),OR(s_maxyr="",s_maxyr&gt;=A10453),OR(s_player="",s_player=C10453)),MAX(F$1:F10452)+1,0)</f>
        <v>0</v>
      </c>
    </row>
    <row r="10454" spans="1:6">
      <c r="A10454" s="20">
        <v>1996</v>
      </c>
      <c r="B10454" s="15" t="s">
        <v>53</v>
      </c>
      <c r="C10454" s="15" t="s">
        <v>6046</v>
      </c>
      <c r="D10454" s="24">
        <v>1680000</v>
      </c>
      <c r="E10454" t="str">
        <f>IF(D10454&lt;VLOOKUP(A10454,Min!A:B,2,FALSE),"Y","")</f>
        <v/>
      </c>
      <c r="F10454">
        <f>IF(AND(OR(s_tmchk="all",IF(ISERROR(MATCH(B10454,s_teams,0)),FALSE,TRUE)),OR(s_minsal="",s_minsal&lt;=D10454),OR(s_maxsal="",s_maxsal&gt;=D10454),OR(s_minyr="",s_minyr&lt;=A10454),OR(s_maxyr="",s_maxyr&gt;=A10454),OR(s_player="",s_player=C10454)),MAX(F$1:F10453)+1,0)</f>
        <v>0</v>
      </c>
    </row>
    <row r="10455" spans="1:6">
      <c r="A10455" s="20">
        <v>1996</v>
      </c>
      <c r="B10455" s="15" t="s">
        <v>53</v>
      </c>
      <c r="C10455" s="15" t="s">
        <v>5553</v>
      </c>
      <c r="D10455" s="24">
        <v>1495000</v>
      </c>
      <c r="E10455" t="str">
        <f>IF(D10455&lt;VLOOKUP(A10455,Min!A:B,2,FALSE),"Y","")</f>
        <v/>
      </c>
      <c r="F10455">
        <f>IF(AND(OR(s_tmchk="all",IF(ISERROR(MATCH(B10455,s_teams,0)),FALSE,TRUE)),OR(s_minsal="",s_minsal&lt;=D10455),OR(s_maxsal="",s_maxsal&gt;=D10455),OR(s_minyr="",s_minyr&lt;=A10455),OR(s_maxyr="",s_maxyr&gt;=A10455),OR(s_player="",s_player=C10455)),MAX(F$1:F10454)+1,0)</f>
        <v>0</v>
      </c>
    </row>
    <row r="10456" spans="1:6">
      <c r="A10456" s="20">
        <v>1996</v>
      </c>
      <c r="B10456" s="15" t="s">
        <v>53</v>
      </c>
      <c r="C10456" s="15" t="s">
        <v>5050</v>
      </c>
      <c r="D10456" s="24">
        <v>1138000</v>
      </c>
      <c r="E10456" t="str">
        <f>IF(D10456&lt;VLOOKUP(A10456,Min!A:B,2,FALSE),"Y","")</f>
        <v/>
      </c>
      <c r="F10456">
        <f>IF(AND(OR(s_tmchk="all",IF(ISERROR(MATCH(B10456,s_teams,0)),FALSE,TRUE)),OR(s_minsal="",s_minsal&lt;=D10456),OR(s_maxsal="",s_maxsal&gt;=D10456),OR(s_minyr="",s_minyr&lt;=A10456),OR(s_maxyr="",s_maxyr&gt;=A10456),OR(s_player="",s_player=C10456)),MAX(F$1:F10455)+1,0)</f>
        <v>0</v>
      </c>
    </row>
    <row r="10457" spans="1:6">
      <c r="A10457" s="20">
        <v>1996</v>
      </c>
      <c r="B10457" s="15" t="s">
        <v>53</v>
      </c>
      <c r="C10457" s="15" t="s">
        <v>4689</v>
      </c>
      <c r="D10457" s="24">
        <v>833000</v>
      </c>
      <c r="E10457" t="str">
        <f>IF(D10457&lt;VLOOKUP(A10457,Min!A:B,2,FALSE),"Y","")</f>
        <v/>
      </c>
      <c r="F10457">
        <f>IF(AND(OR(s_tmchk="all",IF(ISERROR(MATCH(B10457,s_teams,0)),FALSE,TRUE)),OR(s_minsal="",s_minsal&lt;=D10457),OR(s_maxsal="",s_maxsal&gt;=D10457),OR(s_minyr="",s_minyr&lt;=A10457),OR(s_maxyr="",s_maxyr&gt;=A10457),OR(s_player="",s_player=C10457)),MAX(F$1:F10456)+1,0)</f>
        <v>0</v>
      </c>
    </row>
    <row r="10458" spans="1:6">
      <c r="A10458" s="20">
        <v>1996</v>
      </c>
      <c r="B10458" s="15" t="s">
        <v>53</v>
      </c>
      <c r="C10458" s="15" t="s">
        <v>4662</v>
      </c>
      <c r="D10458" s="24">
        <v>500000</v>
      </c>
      <c r="E10458" t="str">
        <f>IF(D10458&lt;VLOOKUP(A10458,Min!A:B,2,FALSE),"Y","")</f>
        <v/>
      </c>
      <c r="F10458">
        <f>IF(AND(OR(s_tmchk="all",IF(ISERROR(MATCH(B10458,s_teams,0)),FALSE,TRUE)),OR(s_minsal="",s_minsal&lt;=D10458),OR(s_maxsal="",s_maxsal&gt;=D10458),OR(s_minyr="",s_minyr&lt;=A10458),OR(s_maxyr="",s_maxyr&gt;=A10458),OR(s_player="",s_player=C10458)),MAX(F$1:F10457)+1,0)</f>
        <v>0</v>
      </c>
    </row>
    <row r="10459" spans="1:6">
      <c r="A10459" s="20">
        <v>1996</v>
      </c>
      <c r="B10459" s="15" t="s">
        <v>53</v>
      </c>
      <c r="C10459" s="15" t="s">
        <v>5405</v>
      </c>
      <c r="D10459" s="24">
        <v>263000</v>
      </c>
      <c r="E10459" t="str">
        <f>IF(D10459&lt;VLOOKUP(A10459,Min!A:B,2,FALSE),"Y","")</f>
        <v/>
      </c>
      <c r="F10459">
        <f>IF(AND(OR(s_tmchk="all",IF(ISERROR(MATCH(B10459,s_teams,0)),FALSE,TRUE)),OR(s_minsal="",s_minsal&lt;=D10459),OR(s_maxsal="",s_maxsal&gt;=D10459),OR(s_minyr="",s_minyr&lt;=A10459),OR(s_maxyr="",s_maxyr&gt;=A10459),OR(s_player="",s_player=C10459)),MAX(F$1:F10458)+1,0)</f>
        <v>0</v>
      </c>
    </row>
    <row r="10460" spans="1:6">
      <c r="A10460" s="20">
        <v>1996</v>
      </c>
      <c r="B10460" s="15" t="s">
        <v>53</v>
      </c>
      <c r="C10460" s="15" t="s">
        <v>5518</v>
      </c>
      <c r="D10460" s="24">
        <v>200000</v>
      </c>
      <c r="E10460" t="str">
        <f>IF(D10460&lt;VLOOKUP(A10460,Min!A:B,2,FALSE),"Y","")</f>
        <v/>
      </c>
      <c r="F10460">
        <f>IF(AND(OR(s_tmchk="all",IF(ISERROR(MATCH(B10460,s_teams,0)),FALSE,TRUE)),OR(s_minsal="",s_minsal&lt;=D10460),OR(s_maxsal="",s_maxsal&gt;=D10460),OR(s_minyr="",s_minyr&lt;=A10460),OR(s_maxyr="",s_maxyr&gt;=A10460),OR(s_player="",s_player=C10460)),MAX(F$1:F10459)+1,0)</f>
        <v>0</v>
      </c>
    </row>
    <row r="10461" spans="1:6">
      <c r="A10461" s="20">
        <v>1996</v>
      </c>
      <c r="B10461" s="15" t="s">
        <v>53</v>
      </c>
      <c r="C10461" s="15" t="s">
        <v>4820</v>
      </c>
      <c r="D10461" s="24">
        <v>15000</v>
      </c>
      <c r="E10461" t="str">
        <f>IF(D10461&lt;VLOOKUP(A10461,Min!A:B,2,FALSE),"Y","")</f>
        <v>Y</v>
      </c>
      <c r="F10461">
        <f>IF(AND(OR(s_tmchk="all",IF(ISERROR(MATCH(B10461,s_teams,0)),FALSE,TRUE)),OR(s_minsal="",s_minsal&lt;=D10461),OR(s_maxsal="",s_maxsal&gt;=D10461),OR(s_minyr="",s_minyr&lt;=A10461),OR(s_maxyr="",s_maxyr&gt;=A10461),OR(s_player="",s_player=C10461)),MAX(F$1:F10460)+1,0)</f>
        <v>0</v>
      </c>
    </row>
    <row r="10462" spans="1:6">
      <c r="A10462" s="20">
        <v>1996</v>
      </c>
      <c r="B10462" s="15" t="s">
        <v>55</v>
      </c>
      <c r="C10462" s="15" t="s">
        <v>5230</v>
      </c>
      <c r="D10462" s="24">
        <v>5150000</v>
      </c>
      <c r="E10462" t="str">
        <f>IF(D10462&lt;VLOOKUP(A10462,Min!A:B,2,FALSE),"Y","")</f>
        <v/>
      </c>
      <c r="F10462">
        <f>IF(AND(OR(s_tmchk="all",IF(ISERROR(MATCH(B10462,s_teams,0)),FALSE,TRUE)),OR(s_minsal="",s_minsal&lt;=D10462),OR(s_maxsal="",s_maxsal&gt;=D10462),OR(s_minyr="",s_minyr&lt;=A10462),OR(s_maxyr="",s_maxyr&gt;=A10462),OR(s_player="",s_player=C10462)),MAX(F$1:F10461)+1,0)</f>
        <v>0</v>
      </c>
    </row>
    <row r="10463" spans="1:6">
      <c r="A10463" s="20">
        <v>1996</v>
      </c>
      <c r="B10463" s="15" t="s">
        <v>55</v>
      </c>
      <c r="C10463" s="15" t="s">
        <v>5919</v>
      </c>
      <c r="D10463" s="24">
        <v>4800000</v>
      </c>
      <c r="E10463" t="str">
        <f>IF(D10463&lt;VLOOKUP(A10463,Min!A:B,2,FALSE),"Y","")</f>
        <v/>
      </c>
      <c r="F10463">
        <f>IF(AND(OR(s_tmchk="all",IF(ISERROR(MATCH(B10463,s_teams,0)),FALSE,TRUE)),OR(s_minsal="",s_minsal&lt;=D10463),OR(s_maxsal="",s_maxsal&gt;=D10463),OR(s_minyr="",s_minyr&lt;=A10463),OR(s_maxyr="",s_maxyr&gt;=A10463),OR(s_player="",s_player=C10463)),MAX(F$1:F10462)+1,0)</f>
        <v>0</v>
      </c>
    </row>
    <row r="10464" spans="1:6">
      <c r="A10464" s="20">
        <v>1996</v>
      </c>
      <c r="B10464" s="15" t="s">
        <v>55</v>
      </c>
      <c r="C10464" s="15" t="s">
        <v>6158</v>
      </c>
      <c r="D10464" s="24">
        <v>3333000</v>
      </c>
      <c r="E10464" t="str">
        <f>IF(D10464&lt;VLOOKUP(A10464,Min!A:B,2,FALSE),"Y","")</f>
        <v/>
      </c>
      <c r="F10464">
        <f>IF(AND(OR(s_tmchk="all",IF(ISERROR(MATCH(B10464,s_teams,0)),FALSE,TRUE)),OR(s_minsal="",s_minsal&lt;=D10464),OR(s_maxsal="",s_maxsal&gt;=D10464),OR(s_minyr="",s_minyr&lt;=A10464),OR(s_maxyr="",s_maxyr&gt;=A10464),OR(s_player="",s_player=C10464)),MAX(F$1:F10463)+1,0)</f>
        <v>0</v>
      </c>
    </row>
    <row r="10465" spans="1:6">
      <c r="A10465" s="20">
        <v>1996</v>
      </c>
      <c r="B10465" s="15" t="s">
        <v>55</v>
      </c>
      <c r="C10465" s="15" t="s">
        <v>5957</v>
      </c>
      <c r="D10465" s="24">
        <v>2400000</v>
      </c>
      <c r="E10465" t="str">
        <f>IF(D10465&lt;VLOOKUP(A10465,Min!A:B,2,FALSE),"Y","")</f>
        <v/>
      </c>
      <c r="F10465">
        <f>IF(AND(OR(s_tmchk="all",IF(ISERROR(MATCH(B10465,s_teams,0)),FALSE,TRUE)),OR(s_minsal="",s_minsal&lt;=D10465),OR(s_maxsal="",s_maxsal&gt;=D10465),OR(s_minyr="",s_minyr&lt;=A10465),OR(s_maxyr="",s_maxyr&gt;=A10465),OR(s_player="",s_player=C10465)),MAX(F$1:F10464)+1,0)</f>
        <v>0</v>
      </c>
    </row>
    <row r="10466" spans="1:6">
      <c r="A10466" s="20">
        <v>1996</v>
      </c>
      <c r="B10466" s="15" t="s">
        <v>55</v>
      </c>
      <c r="C10466" s="15" t="s">
        <v>4748</v>
      </c>
      <c r="D10466" s="24">
        <v>2245000</v>
      </c>
      <c r="E10466" t="str">
        <f>IF(D10466&lt;VLOOKUP(A10466,Min!A:B,2,FALSE),"Y","")</f>
        <v/>
      </c>
      <c r="F10466">
        <f>IF(AND(OR(s_tmchk="all",IF(ISERROR(MATCH(B10466,s_teams,0)),FALSE,TRUE)),OR(s_minsal="",s_minsal&lt;=D10466),OR(s_maxsal="",s_maxsal&gt;=D10466),OR(s_minyr="",s_minyr&lt;=A10466),OR(s_maxyr="",s_maxyr&gt;=A10466),OR(s_player="",s_player=C10466)),MAX(F$1:F10465)+1,0)</f>
        <v>0</v>
      </c>
    </row>
    <row r="10467" spans="1:6">
      <c r="A10467" s="20">
        <v>1996</v>
      </c>
      <c r="B10467" s="15" t="s">
        <v>55</v>
      </c>
      <c r="C10467" s="15" t="s">
        <v>5033</v>
      </c>
      <c r="D10467" s="24">
        <v>2200000</v>
      </c>
      <c r="E10467" t="str">
        <f>IF(D10467&lt;VLOOKUP(A10467,Min!A:B,2,FALSE),"Y","")</f>
        <v/>
      </c>
      <c r="F10467">
        <f>IF(AND(OR(s_tmchk="all",IF(ISERROR(MATCH(B10467,s_teams,0)),FALSE,TRUE)),OR(s_minsal="",s_minsal&lt;=D10467),OR(s_maxsal="",s_maxsal&gt;=D10467),OR(s_minyr="",s_minyr&lt;=A10467),OR(s_maxyr="",s_maxyr&gt;=A10467),OR(s_player="",s_player=C10467)),MAX(F$1:F10466)+1,0)</f>
        <v>0</v>
      </c>
    </row>
    <row r="10468" spans="1:6">
      <c r="A10468" s="20">
        <v>1996</v>
      </c>
      <c r="B10468" s="15" t="s">
        <v>55</v>
      </c>
      <c r="C10468" s="15" t="s">
        <v>5719</v>
      </c>
      <c r="D10468" s="24">
        <v>1900000</v>
      </c>
      <c r="E10468" t="str">
        <f>IF(D10468&lt;VLOOKUP(A10468,Min!A:B,2,FALSE),"Y","")</f>
        <v/>
      </c>
      <c r="F10468">
        <f>IF(AND(OR(s_tmchk="all",IF(ISERROR(MATCH(B10468,s_teams,0)),FALSE,TRUE)),OR(s_minsal="",s_minsal&lt;=D10468),OR(s_maxsal="",s_maxsal&gt;=D10468),OR(s_minyr="",s_minyr&lt;=A10468),OR(s_maxyr="",s_maxyr&gt;=A10468),OR(s_player="",s_player=C10468)),MAX(F$1:F10467)+1,0)</f>
        <v>0</v>
      </c>
    </row>
    <row r="10469" spans="1:6">
      <c r="A10469" s="20">
        <v>1996</v>
      </c>
      <c r="B10469" s="15" t="s">
        <v>55</v>
      </c>
      <c r="C10469" s="15" t="s">
        <v>5106</v>
      </c>
      <c r="D10469" s="24">
        <v>1760000</v>
      </c>
      <c r="E10469" t="str">
        <f>IF(D10469&lt;VLOOKUP(A10469,Min!A:B,2,FALSE),"Y","")</f>
        <v/>
      </c>
      <c r="F10469">
        <f>IF(AND(OR(s_tmchk="all",IF(ISERROR(MATCH(B10469,s_teams,0)),FALSE,TRUE)),OR(s_minsal="",s_minsal&lt;=D10469),OR(s_maxsal="",s_maxsal&gt;=D10469),OR(s_minyr="",s_minyr&lt;=A10469),OR(s_maxyr="",s_maxyr&gt;=A10469),OR(s_player="",s_player=C10469)),MAX(F$1:F10468)+1,0)</f>
        <v>0</v>
      </c>
    </row>
    <row r="10470" spans="1:6">
      <c r="A10470" s="20">
        <v>1996</v>
      </c>
      <c r="B10470" s="15" t="s">
        <v>55</v>
      </c>
      <c r="C10470" s="15" t="s">
        <v>5028</v>
      </c>
      <c r="D10470" s="24">
        <v>1600000</v>
      </c>
      <c r="E10470" t="str">
        <f>IF(D10470&lt;VLOOKUP(A10470,Min!A:B,2,FALSE),"Y","")</f>
        <v/>
      </c>
      <c r="F10470">
        <f>IF(AND(OR(s_tmchk="all",IF(ISERROR(MATCH(B10470,s_teams,0)),FALSE,TRUE)),OR(s_minsal="",s_minsal&lt;=D10470),OR(s_maxsal="",s_maxsal&gt;=D10470),OR(s_minyr="",s_minyr&lt;=A10470),OR(s_maxyr="",s_maxyr&gt;=A10470),OR(s_player="",s_player=C10470)),MAX(F$1:F10469)+1,0)</f>
        <v>0</v>
      </c>
    </row>
    <row r="10471" spans="1:6">
      <c r="A10471" s="20">
        <v>1996</v>
      </c>
      <c r="B10471" s="15" t="s">
        <v>55</v>
      </c>
      <c r="C10471" s="15" t="s">
        <v>4603</v>
      </c>
      <c r="D10471" s="24">
        <v>1330000</v>
      </c>
      <c r="E10471" t="str">
        <f>IF(D10471&lt;VLOOKUP(A10471,Min!A:B,2,FALSE),"Y","")</f>
        <v/>
      </c>
      <c r="F10471">
        <f>IF(AND(OR(s_tmchk="all",IF(ISERROR(MATCH(B10471,s_teams,0)),FALSE,TRUE)),OR(s_minsal="",s_minsal&lt;=D10471),OR(s_maxsal="",s_maxsal&gt;=D10471),OR(s_minyr="",s_minyr&lt;=A10471),OR(s_maxyr="",s_maxyr&gt;=A10471),OR(s_player="",s_player=C10471)),MAX(F$1:F10470)+1,0)</f>
        <v>0</v>
      </c>
    </row>
    <row r="10472" spans="1:6">
      <c r="A10472" s="20">
        <v>1996</v>
      </c>
      <c r="B10472" s="15" t="s">
        <v>55</v>
      </c>
      <c r="C10472" s="15" t="s">
        <v>4828</v>
      </c>
      <c r="D10472" s="24">
        <v>1040000</v>
      </c>
      <c r="E10472" t="str">
        <f>IF(D10472&lt;VLOOKUP(A10472,Min!A:B,2,FALSE),"Y","")</f>
        <v/>
      </c>
      <c r="F10472">
        <f>IF(AND(OR(s_tmchk="all",IF(ISERROR(MATCH(B10472,s_teams,0)),FALSE,TRUE)),OR(s_minsal="",s_minsal&lt;=D10472),OR(s_maxsal="",s_maxsal&gt;=D10472),OR(s_minyr="",s_minyr&lt;=A10472),OR(s_maxyr="",s_maxyr&gt;=A10472),OR(s_player="",s_player=C10472)),MAX(F$1:F10471)+1,0)</f>
        <v>0</v>
      </c>
    </row>
    <row r="10473" spans="1:6">
      <c r="A10473" s="20">
        <v>1996</v>
      </c>
      <c r="B10473" s="15" t="s">
        <v>55</v>
      </c>
      <c r="C10473" s="15" t="s">
        <v>4942</v>
      </c>
      <c r="D10473" s="24">
        <v>1000000</v>
      </c>
      <c r="E10473" t="str">
        <f>IF(D10473&lt;VLOOKUP(A10473,Min!A:B,2,FALSE),"Y","")</f>
        <v/>
      </c>
      <c r="F10473">
        <f>IF(AND(OR(s_tmchk="all",IF(ISERROR(MATCH(B10473,s_teams,0)),FALSE,TRUE)),OR(s_minsal="",s_minsal&lt;=D10473),OR(s_maxsal="",s_maxsal&gt;=D10473),OR(s_minyr="",s_minyr&lt;=A10473),OR(s_maxyr="",s_maxyr&gt;=A10473),OR(s_player="",s_player=C10473)),MAX(F$1:F10472)+1,0)</f>
        <v>0</v>
      </c>
    </row>
    <row r="10474" spans="1:6">
      <c r="A10474" s="20">
        <v>1996</v>
      </c>
      <c r="B10474" s="15" t="s">
        <v>55</v>
      </c>
      <c r="C10474" s="15" t="s">
        <v>4600</v>
      </c>
      <c r="D10474" s="24">
        <v>550000</v>
      </c>
      <c r="E10474" t="str">
        <f>IF(D10474&lt;VLOOKUP(A10474,Min!A:B,2,FALSE),"Y","")</f>
        <v/>
      </c>
      <c r="F10474">
        <f>IF(AND(OR(s_tmchk="all",IF(ISERROR(MATCH(B10474,s_teams,0)),FALSE,TRUE)),OR(s_minsal="",s_minsal&lt;=D10474),OR(s_maxsal="",s_maxsal&gt;=D10474),OR(s_minyr="",s_minyr&lt;=A10474),OR(s_maxyr="",s_maxyr&gt;=A10474),OR(s_player="",s_player=C10474)),MAX(F$1:F10473)+1,0)</f>
        <v>0</v>
      </c>
    </row>
    <row r="10475" spans="1:6">
      <c r="A10475" s="20">
        <v>1996</v>
      </c>
      <c r="B10475" s="15" t="s">
        <v>55</v>
      </c>
      <c r="C10475" s="15" t="s">
        <v>5085</v>
      </c>
      <c r="D10475" s="24">
        <v>225000</v>
      </c>
      <c r="E10475" t="str">
        <f>IF(D10475&lt;VLOOKUP(A10475,Min!A:B,2,FALSE),"Y","")</f>
        <v/>
      </c>
      <c r="F10475">
        <f>IF(AND(OR(s_tmchk="all",IF(ISERROR(MATCH(B10475,s_teams,0)),FALSE,TRUE)),OR(s_minsal="",s_minsal&lt;=D10475),OR(s_maxsal="",s_maxsal&gt;=D10475),OR(s_minyr="",s_minyr&lt;=A10475),OR(s_maxyr="",s_maxyr&gt;=A10475),OR(s_player="",s_player=C10475)),MAX(F$1:F10474)+1,0)</f>
        <v>0</v>
      </c>
    </row>
    <row r="10476" spans="1:6">
      <c r="A10476" s="20">
        <v>1996</v>
      </c>
      <c r="B10476" s="15" t="s">
        <v>55</v>
      </c>
      <c r="C10476" s="15" t="s">
        <v>5827</v>
      </c>
      <c r="D10476" s="24">
        <v>225000</v>
      </c>
      <c r="E10476" t="str">
        <f>IF(D10476&lt;VLOOKUP(A10476,Min!A:B,2,FALSE),"Y","")</f>
        <v/>
      </c>
      <c r="F10476">
        <f>IF(AND(OR(s_tmchk="all",IF(ISERROR(MATCH(B10476,s_teams,0)),FALSE,TRUE)),OR(s_minsal="",s_minsal&lt;=D10476),OR(s_maxsal="",s_maxsal&gt;=D10476),OR(s_minyr="",s_minyr&lt;=A10476),OR(s_maxyr="",s_maxyr&gt;=A10476),OR(s_player="",s_player=C10476)),MAX(F$1:F10475)+1,0)</f>
        <v>0</v>
      </c>
    </row>
    <row r="10477" spans="1:6">
      <c r="A10477" s="20">
        <v>1996</v>
      </c>
      <c r="B10477" s="15" t="s">
        <v>55</v>
      </c>
      <c r="C10477" s="15" t="s">
        <v>5082</v>
      </c>
      <c r="D10477" s="24">
        <v>200000</v>
      </c>
      <c r="E10477" t="str">
        <f>IF(D10477&lt;VLOOKUP(A10477,Min!A:B,2,FALSE),"Y","")</f>
        <v/>
      </c>
      <c r="F10477">
        <f>IF(AND(OR(s_tmchk="all",IF(ISERROR(MATCH(B10477,s_teams,0)),FALSE,TRUE)),OR(s_minsal="",s_minsal&lt;=D10477),OR(s_maxsal="",s_maxsal&gt;=D10477),OR(s_minyr="",s_minyr&lt;=A10477),OR(s_maxyr="",s_maxyr&gt;=A10477),OR(s_player="",s_player=C10477)),MAX(F$1:F10476)+1,0)</f>
        <v>0</v>
      </c>
    </row>
    <row r="10478" spans="1:6">
      <c r="A10478" s="20">
        <v>1996</v>
      </c>
      <c r="B10478" s="15" t="s">
        <v>55</v>
      </c>
      <c r="C10478" s="15" t="s">
        <v>5392</v>
      </c>
      <c r="D10478" s="24">
        <v>40000</v>
      </c>
      <c r="E10478" t="str">
        <f>IF(D10478&lt;VLOOKUP(A10478,Min!A:B,2,FALSE),"Y","")</f>
        <v>Y</v>
      </c>
      <c r="F10478">
        <f>IF(AND(OR(s_tmchk="all",IF(ISERROR(MATCH(B10478,s_teams,0)),FALSE,TRUE)),OR(s_minsal="",s_minsal&lt;=D10478),OR(s_maxsal="",s_maxsal&gt;=D10478),OR(s_minyr="",s_minyr&lt;=A10478),OR(s_maxyr="",s_maxyr&gt;=A10478),OR(s_player="",s_player=C10478)),MAX(F$1:F10477)+1,0)</f>
        <v>0</v>
      </c>
    </row>
    <row r="10479" spans="1:6">
      <c r="A10479" s="20">
        <v>1996</v>
      </c>
      <c r="B10479" s="15" t="s">
        <v>55</v>
      </c>
      <c r="C10479" s="15" t="s">
        <v>5463</v>
      </c>
      <c r="D10479" s="24">
        <v>40000</v>
      </c>
      <c r="E10479" t="str">
        <f>IF(D10479&lt;VLOOKUP(A10479,Min!A:B,2,FALSE),"Y","")</f>
        <v>Y</v>
      </c>
      <c r="F10479">
        <f>IF(AND(OR(s_tmchk="all",IF(ISERROR(MATCH(B10479,s_teams,0)),FALSE,TRUE)),OR(s_minsal="",s_minsal&lt;=D10479),OR(s_maxsal="",s_maxsal&gt;=D10479),OR(s_minyr="",s_minyr&lt;=A10479),OR(s_maxyr="",s_maxyr&gt;=A10479),OR(s_player="",s_player=C10479)),MAX(F$1:F10478)+1,0)</f>
        <v>0</v>
      </c>
    </row>
    <row r="10480" spans="1:6">
      <c r="A10480" s="20">
        <v>1996</v>
      </c>
      <c r="B10480" s="15" t="s">
        <v>55</v>
      </c>
      <c r="C10480" s="15" t="s">
        <v>5114</v>
      </c>
      <c r="D10480" s="24">
        <v>35000</v>
      </c>
      <c r="E10480" t="str">
        <f>IF(D10480&lt;VLOOKUP(A10480,Min!A:B,2,FALSE),"Y","")</f>
        <v>Y</v>
      </c>
      <c r="F10480">
        <f>IF(AND(OR(s_tmchk="all",IF(ISERROR(MATCH(B10480,s_teams,0)),FALSE,TRUE)),OR(s_minsal="",s_minsal&lt;=D10480),OR(s_maxsal="",s_maxsal&gt;=D10480),OR(s_minyr="",s_minyr&lt;=A10480),OR(s_maxyr="",s_maxyr&gt;=A10480),OR(s_player="",s_player=C10480)),MAX(F$1:F10479)+1,0)</f>
        <v>0</v>
      </c>
    </row>
    <row r="10481" spans="1:6">
      <c r="A10481" s="20">
        <v>1996</v>
      </c>
      <c r="B10481" s="15" t="s">
        <v>59</v>
      </c>
      <c r="C10481" s="15" t="s">
        <v>4866</v>
      </c>
      <c r="D10481" s="24" t="s">
        <v>15337</v>
      </c>
      <c r="E10481" t="str">
        <f>IF(D10481&lt;VLOOKUP(A10481,Min!A:B,2,FALSE),"Y","")</f>
        <v/>
      </c>
      <c r="F10481">
        <f>IF(AND(OR(s_tmchk="all",IF(ISERROR(MATCH(B10481,s_teams,0)),FALSE,TRUE)),OR(s_minsal="",s_minsal&lt;=D10481),OR(s_maxsal="",s_maxsal&gt;=D10481),OR(s_minyr="",s_minyr&lt;=A10481),OR(s_maxyr="",s_maxyr&gt;=A10481),OR(s_player="",s_player=C10481)),MAX(F$1:F10480)+1,0)</f>
        <v>0</v>
      </c>
    </row>
    <row r="10482" spans="1:6">
      <c r="A10482" s="20">
        <v>1996</v>
      </c>
      <c r="B10482" s="15" t="s">
        <v>59</v>
      </c>
      <c r="C10482" s="15" t="s">
        <v>4552</v>
      </c>
      <c r="D10482" s="24">
        <v>4560000</v>
      </c>
      <c r="E10482" t="str">
        <f>IF(D10482&lt;VLOOKUP(A10482,Min!A:B,2,FALSE),"Y","")</f>
        <v/>
      </c>
      <c r="F10482">
        <f>IF(AND(OR(s_tmchk="all",IF(ISERROR(MATCH(B10482,s_teams,0)),FALSE,TRUE)),OR(s_minsal="",s_minsal&lt;=D10482),OR(s_maxsal="",s_maxsal&gt;=D10482),OR(s_minyr="",s_minyr&lt;=A10482),OR(s_maxyr="",s_maxyr&gt;=A10482),OR(s_player="",s_player=C10482)),MAX(F$1:F10481)+1,0)</f>
        <v>0</v>
      </c>
    </row>
    <row r="10483" spans="1:6">
      <c r="A10483" s="20">
        <v>1996</v>
      </c>
      <c r="B10483" s="15" t="s">
        <v>59</v>
      </c>
      <c r="C10483" s="15" t="s">
        <v>5448</v>
      </c>
      <c r="D10483" s="24">
        <v>3650000</v>
      </c>
      <c r="E10483" t="str">
        <f>IF(D10483&lt;VLOOKUP(A10483,Min!A:B,2,FALSE),"Y","")</f>
        <v/>
      </c>
      <c r="F10483">
        <f>IF(AND(OR(s_tmchk="all",IF(ISERROR(MATCH(B10483,s_teams,0)),FALSE,TRUE)),OR(s_minsal="",s_minsal&lt;=D10483),OR(s_maxsal="",s_maxsal&gt;=D10483),OR(s_minyr="",s_minyr&lt;=A10483),OR(s_maxyr="",s_maxyr&gt;=A10483),OR(s_player="",s_player=C10483)),MAX(F$1:F10482)+1,0)</f>
        <v>0</v>
      </c>
    </row>
    <row r="10484" spans="1:6">
      <c r="A10484" s="20">
        <v>1996</v>
      </c>
      <c r="B10484" s="15" t="s">
        <v>59</v>
      </c>
      <c r="C10484" s="15" t="s">
        <v>4652</v>
      </c>
      <c r="D10484" s="24">
        <v>3320000</v>
      </c>
      <c r="E10484" t="str">
        <f>IF(D10484&lt;VLOOKUP(A10484,Min!A:B,2,FALSE),"Y","")</f>
        <v/>
      </c>
      <c r="F10484">
        <f>IF(AND(OR(s_tmchk="all",IF(ISERROR(MATCH(B10484,s_teams,0)),FALSE,TRUE)),OR(s_minsal="",s_minsal&lt;=D10484),OR(s_maxsal="",s_maxsal&gt;=D10484),OR(s_minyr="",s_minyr&lt;=A10484),OR(s_maxyr="",s_maxyr&gt;=A10484),OR(s_player="",s_player=C10484)),MAX(F$1:F10483)+1,0)</f>
        <v>0</v>
      </c>
    </row>
    <row r="10485" spans="1:6">
      <c r="A10485" s="20">
        <v>1996</v>
      </c>
      <c r="B10485" s="15" t="s">
        <v>59</v>
      </c>
      <c r="C10485" s="15" t="s">
        <v>5835</v>
      </c>
      <c r="D10485" s="24">
        <v>2004000</v>
      </c>
      <c r="E10485" t="str">
        <f>IF(D10485&lt;VLOOKUP(A10485,Min!A:B,2,FALSE),"Y","")</f>
        <v/>
      </c>
      <c r="F10485">
        <f>IF(AND(OR(s_tmchk="all",IF(ISERROR(MATCH(B10485,s_teams,0)),FALSE,TRUE)),OR(s_minsal="",s_minsal&lt;=D10485),OR(s_maxsal="",s_maxsal&gt;=D10485),OR(s_minyr="",s_minyr&lt;=A10485),OR(s_maxyr="",s_maxyr&gt;=A10485),OR(s_player="",s_player=C10485)),MAX(F$1:F10484)+1,0)</f>
        <v>0</v>
      </c>
    </row>
    <row r="10486" spans="1:6">
      <c r="A10486" s="20">
        <v>1996</v>
      </c>
      <c r="B10486" s="15" t="s">
        <v>59</v>
      </c>
      <c r="C10486" s="15" t="s">
        <v>4533</v>
      </c>
      <c r="D10486" s="24">
        <v>1600000</v>
      </c>
      <c r="E10486" t="str">
        <f>IF(D10486&lt;VLOOKUP(A10486,Min!A:B,2,FALSE),"Y","")</f>
        <v/>
      </c>
      <c r="F10486">
        <f>IF(AND(OR(s_tmchk="all",IF(ISERROR(MATCH(B10486,s_teams,0)),FALSE,TRUE)),OR(s_minsal="",s_minsal&lt;=D10486),OR(s_maxsal="",s_maxsal&gt;=D10486),OR(s_minyr="",s_minyr&lt;=A10486),OR(s_maxyr="",s_maxyr&gt;=A10486),OR(s_player="",s_player=C10486)),MAX(F$1:F10485)+1,0)</f>
        <v>0</v>
      </c>
    </row>
    <row r="10487" spans="1:6">
      <c r="A10487" s="20">
        <v>1996</v>
      </c>
      <c r="B10487" s="15" t="s">
        <v>59</v>
      </c>
      <c r="C10487" s="15" t="s">
        <v>5782</v>
      </c>
      <c r="D10487" s="24">
        <v>1455000</v>
      </c>
      <c r="E10487" t="str">
        <f>IF(D10487&lt;VLOOKUP(A10487,Min!A:B,2,FALSE),"Y","")</f>
        <v/>
      </c>
      <c r="F10487">
        <f>IF(AND(OR(s_tmchk="all",IF(ISERROR(MATCH(B10487,s_teams,0)),FALSE,TRUE)),OR(s_minsal="",s_minsal&lt;=D10487),OR(s_maxsal="",s_maxsal&gt;=D10487),OR(s_minyr="",s_minyr&lt;=A10487),OR(s_maxyr="",s_maxyr&gt;=A10487),OR(s_player="",s_player=C10487)),MAX(F$1:F10486)+1,0)</f>
        <v>0</v>
      </c>
    </row>
    <row r="10488" spans="1:6">
      <c r="A10488" s="20">
        <v>1996</v>
      </c>
      <c r="B10488" s="15" t="s">
        <v>59</v>
      </c>
      <c r="C10488" s="15" t="s">
        <v>4196</v>
      </c>
      <c r="D10488" s="24">
        <v>1071000</v>
      </c>
      <c r="E10488" t="str">
        <f>IF(D10488&lt;VLOOKUP(A10488,Min!A:B,2,FALSE),"Y","")</f>
        <v/>
      </c>
      <c r="F10488">
        <f>IF(AND(OR(s_tmchk="all",IF(ISERROR(MATCH(B10488,s_teams,0)),FALSE,TRUE)),OR(s_minsal="",s_minsal&lt;=D10488),OR(s_maxsal="",s_maxsal&gt;=D10488),OR(s_minyr="",s_minyr&lt;=A10488),OR(s_maxyr="",s_maxyr&gt;=A10488),OR(s_player="",s_player=C10488)),MAX(F$1:F10487)+1,0)</f>
        <v>0</v>
      </c>
    </row>
    <row r="10489" spans="1:6">
      <c r="A10489" s="20">
        <v>1996</v>
      </c>
      <c r="B10489" s="15" t="s">
        <v>59</v>
      </c>
      <c r="C10489" s="15" t="s">
        <v>4655</v>
      </c>
      <c r="D10489" s="24">
        <v>1002000</v>
      </c>
      <c r="E10489" t="str">
        <f>IF(D10489&lt;VLOOKUP(A10489,Min!A:B,2,FALSE),"Y","")</f>
        <v/>
      </c>
      <c r="F10489">
        <f>IF(AND(OR(s_tmchk="all",IF(ISERROR(MATCH(B10489,s_teams,0)),FALSE,TRUE)),OR(s_minsal="",s_minsal&lt;=D10489),OR(s_maxsal="",s_maxsal&gt;=D10489),OR(s_minyr="",s_minyr&lt;=A10489),OR(s_maxyr="",s_maxyr&gt;=A10489),OR(s_player="",s_player=C10489)),MAX(F$1:F10488)+1,0)</f>
        <v>0</v>
      </c>
    </row>
    <row r="10490" spans="1:6">
      <c r="A10490" s="20">
        <v>1996</v>
      </c>
      <c r="B10490" s="15" t="s">
        <v>59</v>
      </c>
      <c r="C10490" s="15" t="s">
        <v>5435</v>
      </c>
      <c r="D10490" s="24">
        <v>845000</v>
      </c>
      <c r="E10490" t="str">
        <f>IF(D10490&lt;VLOOKUP(A10490,Min!A:B,2,FALSE),"Y","")</f>
        <v/>
      </c>
      <c r="F10490">
        <f>IF(AND(OR(s_tmchk="all",IF(ISERROR(MATCH(B10490,s_teams,0)),FALSE,TRUE)),OR(s_minsal="",s_minsal&lt;=D10490),OR(s_maxsal="",s_maxsal&gt;=D10490),OR(s_minyr="",s_minyr&lt;=A10490),OR(s_maxyr="",s_maxyr&gt;=A10490),OR(s_player="",s_player=C10490)),MAX(F$1:F10489)+1,0)</f>
        <v>0</v>
      </c>
    </row>
    <row r="10491" spans="1:6">
      <c r="A10491" s="20">
        <v>1996</v>
      </c>
      <c r="B10491" s="15" t="s">
        <v>59</v>
      </c>
      <c r="C10491" s="15" t="s">
        <v>5775</v>
      </c>
      <c r="D10491" s="24">
        <v>600000</v>
      </c>
      <c r="E10491" t="str">
        <f>IF(D10491&lt;VLOOKUP(A10491,Min!A:B,2,FALSE),"Y","")</f>
        <v/>
      </c>
      <c r="F10491">
        <f>IF(AND(OR(s_tmchk="all",IF(ISERROR(MATCH(B10491,s_teams,0)),FALSE,TRUE)),OR(s_minsal="",s_minsal&lt;=D10491),OR(s_maxsal="",s_maxsal&gt;=D10491),OR(s_minyr="",s_minyr&lt;=A10491),OR(s_maxyr="",s_maxyr&gt;=A10491),OR(s_player="",s_player=C10491)),MAX(F$1:F10490)+1,0)</f>
        <v>0</v>
      </c>
    </row>
    <row r="10492" spans="1:6">
      <c r="A10492" s="20">
        <v>1996</v>
      </c>
      <c r="B10492" s="15" t="s">
        <v>59</v>
      </c>
      <c r="C10492" s="15" t="s">
        <v>5994</v>
      </c>
      <c r="D10492" s="24">
        <v>600000</v>
      </c>
      <c r="E10492" t="str">
        <f>IF(D10492&lt;VLOOKUP(A10492,Min!A:B,2,FALSE),"Y","")</f>
        <v/>
      </c>
      <c r="F10492">
        <f>IF(AND(OR(s_tmchk="all",IF(ISERROR(MATCH(B10492,s_teams,0)),FALSE,TRUE)),OR(s_minsal="",s_minsal&lt;=D10492),OR(s_maxsal="",s_maxsal&gt;=D10492),OR(s_minyr="",s_minyr&lt;=A10492),OR(s_maxyr="",s_maxyr&gt;=A10492),OR(s_player="",s_player=C10492)),MAX(F$1:F10491)+1,0)</f>
        <v>0</v>
      </c>
    </row>
    <row r="10493" spans="1:6">
      <c r="A10493" s="20">
        <v>1996</v>
      </c>
      <c r="B10493" s="15" t="s">
        <v>59</v>
      </c>
      <c r="C10493" s="15" t="s">
        <v>5397</v>
      </c>
      <c r="D10493" s="24">
        <v>550000</v>
      </c>
      <c r="E10493" t="str">
        <f>IF(D10493&lt;VLOOKUP(A10493,Min!A:B,2,FALSE),"Y","")</f>
        <v/>
      </c>
      <c r="F10493">
        <f>IF(AND(OR(s_tmchk="all",IF(ISERROR(MATCH(B10493,s_teams,0)),FALSE,TRUE)),OR(s_minsal="",s_minsal&lt;=D10493),OR(s_maxsal="",s_maxsal&gt;=D10493),OR(s_minyr="",s_minyr&lt;=A10493),OR(s_maxyr="",s_maxyr&gt;=A10493),OR(s_player="",s_player=C10493)),MAX(F$1:F10492)+1,0)</f>
        <v>0</v>
      </c>
    </row>
    <row r="10494" spans="1:6">
      <c r="A10494" s="20">
        <v>1996</v>
      </c>
      <c r="B10494" s="15" t="s">
        <v>59</v>
      </c>
      <c r="C10494" s="15" t="s">
        <v>5507</v>
      </c>
      <c r="D10494" s="24">
        <v>400000</v>
      </c>
      <c r="E10494" t="str">
        <f>IF(D10494&lt;VLOOKUP(A10494,Min!A:B,2,FALSE),"Y","")</f>
        <v/>
      </c>
      <c r="F10494">
        <f>IF(AND(OR(s_tmchk="all",IF(ISERROR(MATCH(B10494,s_teams,0)),FALSE,TRUE)),OR(s_minsal="",s_minsal&lt;=D10494),OR(s_maxsal="",s_maxsal&gt;=D10494),OR(s_minyr="",s_minyr&lt;=A10494),OR(s_maxyr="",s_maxyr&gt;=A10494),OR(s_player="",s_player=C10494)),MAX(F$1:F10493)+1,0)</f>
        <v>0</v>
      </c>
    </row>
    <row r="10495" spans="1:6">
      <c r="A10495" s="20">
        <v>1996</v>
      </c>
      <c r="B10495" s="15" t="s">
        <v>59</v>
      </c>
      <c r="C10495" s="15" t="s">
        <v>5889</v>
      </c>
      <c r="D10495" s="24">
        <v>225000</v>
      </c>
      <c r="E10495" t="str">
        <f>IF(D10495&lt;VLOOKUP(A10495,Min!A:B,2,FALSE),"Y","")</f>
        <v/>
      </c>
      <c r="F10495">
        <f>IF(AND(OR(s_tmchk="all",IF(ISERROR(MATCH(B10495,s_teams,0)),FALSE,TRUE)),OR(s_minsal="",s_minsal&lt;=D10495),OR(s_maxsal="",s_maxsal&gt;=D10495),OR(s_minyr="",s_minyr&lt;=A10495),OR(s_maxyr="",s_maxyr&gt;=A10495),OR(s_player="",s_player=C10495)),MAX(F$1:F10494)+1,0)</f>
        <v>0</v>
      </c>
    </row>
    <row r="10496" spans="1:6">
      <c r="A10496" s="20">
        <v>1996</v>
      </c>
      <c r="B10496" s="15" t="s">
        <v>59</v>
      </c>
      <c r="C10496" s="15" t="s">
        <v>6040</v>
      </c>
      <c r="D10496" s="24">
        <v>200000</v>
      </c>
      <c r="E10496" t="str">
        <f>IF(D10496&lt;VLOOKUP(A10496,Min!A:B,2,FALSE),"Y","")</f>
        <v/>
      </c>
      <c r="F10496">
        <f>IF(AND(OR(s_tmchk="all",IF(ISERROR(MATCH(B10496,s_teams,0)),FALSE,TRUE)),OR(s_minsal="",s_minsal&lt;=D10496),OR(s_maxsal="",s_maxsal&gt;=D10496),OR(s_minyr="",s_minyr&lt;=A10496),OR(s_maxyr="",s_maxyr&gt;=A10496),OR(s_player="",s_player=C10496)),MAX(F$1:F10495)+1,0)</f>
        <v>0</v>
      </c>
    </row>
    <row r="10497" spans="1:6">
      <c r="A10497" s="20">
        <v>1996</v>
      </c>
      <c r="B10497" s="15" t="s">
        <v>59</v>
      </c>
      <c r="C10497" s="15" t="s">
        <v>5979</v>
      </c>
      <c r="D10497" s="24">
        <v>5000</v>
      </c>
      <c r="E10497" t="str">
        <f>IF(D10497&lt;VLOOKUP(A10497,Min!A:B,2,FALSE),"Y","")</f>
        <v>Y</v>
      </c>
      <c r="F10497">
        <f>IF(AND(OR(s_tmchk="all",IF(ISERROR(MATCH(B10497,s_teams,0)),FALSE,TRUE)),OR(s_minsal="",s_minsal&lt;=D10497),OR(s_maxsal="",s_maxsal&gt;=D10497),OR(s_minyr="",s_minyr&lt;=A10497),OR(s_maxyr="",s_maxyr&gt;=A10497),OR(s_player="",s_player=C10497)),MAX(F$1:F10496)+1,0)</f>
        <v>0</v>
      </c>
    </row>
    <row r="10498" spans="1:6">
      <c r="A10498" s="20">
        <v>1996</v>
      </c>
      <c r="B10498" s="15" t="s">
        <v>61</v>
      </c>
      <c r="C10498" s="15" t="s">
        <v>5298</v>
      </c>
      <c r="D10498" s="24" t="s">
        <v>15337</v>
      </c>
      <c r="E10498" t="str">
        <f>IF(D10498&lt;VLOOKUP(A10498,Min!A:B,2,FALSE),"Y","")</f>
        <v/>
      </c>
      <c r="F10498">
        <f>IF(AND(OR(s_tmchk="all",IF(ISERROR(MATCH(B10498,s_teams,0)),FALSE,TRUE)),OR(s_minsal="",s_minsal&lt;=D10498),OR(s_maxsal="",s_maxsal&gt;=D10498),OR(s_minyr="",s_minyr&lt;=A10498),OR(s_maxyr="",s_maxyr&gt;=A10498),OR(s_player="",s_player=C10498)),MAX(F$1:F10497)+1,0)</f>
        <v>0</v>
      </c>
    </row>
    <row r="10499" spans="1:6">
      <c r="A10499" s="20">
        <v>1996</v>
      </c>
      <c r="B10499" s="15" t="s">
        <v>61</v>
      </c>
      <c r="C10499" s="15" t="s">
        <v>4643</v>
      </c>
      <c r="D10499" s="24">
        <v>3975000</v>
      </c>
      <c r="E10499" t="str">
        <f>IF(D10499&lt;VLOOKUP(A10499,Min!A:B,2,FALSE),"Y","")</f>
        <v/>
      </c>
      <c r="F10499">
        <f>IF(AND(OR(s_tmchk="all",IF(ISERROR(MATCH(B10499,s_teams,0)),FALSE,TRUE)),OR(s_minsal="",s_minsal&lt;=D10499),OR(s_maxsal="",s_maxsal&gt;=D10499),OR(s_minyr="",s_minyr&lt;=A10499),OR(s_maxyr="",s_maxyr&gt;=A10499),OR(s_player="",s_player=C10499)),MAX(F$1:F10498)+1,0)</f>
        <v>0</v>
      </c>
    </row>
    <row r="10500" spans="1:6">
      <c r="A10500" s="20">
        <v>1996</v>
      </c>
      <c r="B10500" s="15" t="s">
        <v>61</v>
      </c>
      <c r="C10500" s="15" t="s">
        <v>683</v>
      </c>
      <c r="D10500" s="24">
        <v>3770000</v>
      </c>
      <c r="E10500" t="str">
        <f>IF(D10500&lt;VLOOKUP(A10500,Min!A:B,2,FALSE),"Y","")</f>
        <v/>
      </c>
      <c r="F10500">
        <f>IF(AND(OR(s_tmchk="all",IF(ISERROR(MATCH(B10500,s_teams,0)),FALSE,TRUE)),OR(s_minsal="",s_minsal&lt;=D10500),OR(s_maxsal="",s_maxsal&gt;=D10500),OR(s_minyr="",s_minyr&lt;=A10500),OR(s_maxyr="",s_maxyr&gt;=A10500),OR(s_player="",s_player=C10500)),MAX(F$1:F10499)+1,0)</f>
        <v>0</v>
      </c>
    </row>
    <row r="10501" spans="1:6">
      <c r="A10501" s="20">
        <v>1996</v>
      </c>
      <c r="B10501" s="15" t="s">
        <v>61</v>
      </c>
      <c r="C10501" s="15" t="s">
        <v>6148</v>
      </c>
      <c r="D10501" s="24">
        <v>3765000</v>
      </c>
      <c r="E10501" t="str">
        <f>IF(D10501&lt;VLOOKUP(A10501,Min!A:B,2,FALSE),"Y","")</f>
        <v/>
      </c>
      <c r="F10501">
        <f>IF(AND(OR(s_tmchk="all",IF(ISERROR(MATCH(B10501,s_teams,0)),FALSE,TRUE)),OR(s_minsal="",s_minsal&lt;=D10501),OR(s_maxsal="",s_maxsal&gt;=D10501),OR(s_minyr="",s_minyr&lt;=A10501),OR(s_maxyr="",s_maxyr&gt;=A10501),OR(s_player="",s_player=C10501)),MAX(F$1:F10500)+1,0)</f>
        <v>0</v>
      </c>
    </row>
    <row r="10502" spans="1:6">
      <c r="A10502" s="20">
        <v>1996</v>
      </c>
      <c r="B10502" s="15" t="s">
        <v>61</v>
      </c>
      <c r="C10502" s="15" t="s">
        <v>5981</v>
      </c>
      <c r="D10502" s="24">
        <v>3163000</v>
      </c>
      <c r="E10502" t="str">
        <f>IF(D10502&lt;VLOOKUP(A10502,Min!A:B,2,FALSE),"Y","")</f>
        <v/>
      </c>
      <c r="F10502">
        <f>IF(AND(OR(s_tmchk="all",IF(ISERROR(MATCH(B10502,s_teams,0)),FALSE,TRUE)),OR(s_minsal="",s_minsal&lt;=D10502),OR(s_maxsal="",s_maxsal&gt;=D10502),OR(s_minyr="",s_minyr&lt;=A10502),OR(s_maxyr="",s_maxyr&gt;=A10502),OR(s_player="",s_player=C10502)),MAX(F$1:F10501)+1,0)</f>
        <v>0</v>
      </c>
    </row>
    <row r="10503" spans="1:6">
      <c r="A10503" s="20">
        <v>1996</v>
      </c>
      <c r="B10503" s="15" t="s">
        <v>61</v>
      </c>
      <c r="C10503" s="15" t="s">
        <v>5433</v>
      </c>
      <c r="D10503" s="24">
        <v>2863000</v>
      </c>
      <c r="E10503" t="str">
        <f>IF(D10503&lt;VLOOKUP(A10503,Min!A:B,2,FALSE),"Y","")</f>
        <v/>
      </c>
      <c r="F10503">
        <f>IF(AND(OR(s_tmchk="all",IF(ISERROR(MATCH(B10503,s_teams,0)),FALSE,TRUE)),OR(s_minsal="",s_minsal&lt;=D10503),OR(s_maxsal="",s_maxsal&gt;=D10503),OR(s_minyr="",s_minyr&lt;=A10503),OR(s_maxyr="",s_maxyr&gt;=A10503),OR(s_player="",s_player=C10503)),MAX(F$1:F10502)+1,0)</f>
        <v>0</v>
      </c>
    </row>
    <row r="10504" spans="1:6">
      <c r="A10504" s="20">
        <v>1996</v>
      </c>
      <c r="B10504" s="15" t="s">
        <v>61</v>
      </c>
      <c r="C10504" s="15" t="s">
        <v>5974</v>
      </c>
      <c r="D10504" s="24">
        <v>1232000</v>
      </c>
      <c r="E10504" t="str">
        <f>IF(D10504&lt;VLOOKUP(A10504,Min!A:B,2,FALSE),"Y","")</f>
        <v/>
      </c>
      <c r="F10504">
        <f>IF(AND(OR(s_tmchk="all",IF(ISERROR(MATCH(B10504,s_teams,0)),FALSE,TRUE)),OR(s_minsal="",s_minsal&lt;=D10504),OR(s_maxsal="",s_maxsal&gt;=D10504),OR(s_minyr="",s_minyr&lt;=A10504),OR(s_maxyr="",s_maxyr&gt;=A10504),OR(s_player="",s_player=C10504)),MAX(F$1:F10503)+1,0)</f>
        <v>0</v>
      </c>
    </row>
    <row r="10505" spans="1:6">
      <c r="A10505" s="20">
        <v>1996</v>
      </c>
      <c r="B10505" s="15" t="s">
        <v>61</v>
      </c>
      <c r="C10505" s="15" t="s">
        <v>5611</v>
      </c>
      <c r="D10505" s="24">
        <v>1165000</v>
      </c>
      <c r="E10505" t="str">
        <f>IF(D10505&lt;VLOOKUP(A10505,Min!A:B,2,FALSE),"Y","")</f>
        <v/>
      </c>
      <c r="F10505">
        <f>IF(AND(OR(s_tmchk="all",IF(ISERROR(MATCH(B10505,s_teams,0)),FALSE,TRUE)),OR(s_minsal="",s_minsal&lt;=D10505),OR(s_maxsal="",s_maxsal&gt;=D10505),OR(s_minyr="",s_minyr&lt;=A10505),OR(s_maxyr="",s_maxyr&gt;=A10505),OR(s_player="",s_player=C10505)),MAX(F$1:F10504)+1,0)</f>
        <v>0</v>
      </c>
    </row>
    <row r="10506" spans="1:6">
      <c r="A10506" s="20">
        <v>1996</v>
      </c>
      <c r="B10506" s="15" t="s">
        <v>61</v>
      </c>
      <c r="C10506" s="15" t="s">
        <v>5350</v>
      </c>
      <c r="D10506" s="24">
        <v>1100000</v>
      </c>
      <c r="E10506" t="str">
        <f>IF(D10506&lt;VLOOKUP(A10506,Min!A:B,2,FALSE),"Y","")</f>
        <v/>
      </c>
      <c r="F10506">
        <f>IF(AND(OR(s_tmchk="all",IF(ISERROR(MATCH(B10506,s_teams,0)),FALSE,TRUE)),OR(s_minsal="",s_minsal&lt;=D10506),OR(s_maxsal="",s_maxsal&gt;=D10506),OR(s_minyr="",s_minyr&lt;=A10506),OR(s_maxyr="",s_maxyr&gt;=A10506),OR(s_player="",s_player=C10506)),MAX(F$1:F10505)+1,0)</f>
        <v>0</v>
      </c>
    </row>
    <row r="10507" spans="1:6">
      <c r="A10507" s="20">
        <v>1996</v>
      </c>
      <c r="B10507" s="15" t="s">
        <v>61</v>
      </c>
      <c r="C10507" s="15" t="s">
        <v>5502</v>
      </c>
      <c r="D10507" s="24">
        <v>965000</v>
      </c>
      <c r="E10507" t="str">
        <f>IF(D10507&lt;VLOOKUP(A10507,Min!A:B,2,FALSE),"Y","")</f>
        <v/>
      </c>
      <c r="F10507">
        <f>IF(AND(OR(s_tmchk="all",IF(ISERROR(MATCH(B10507,s_teams,0)),FALSE,TRUE)),OR(s_minsal="",s_minsal&lt;=D10507),OR(s_maxsal="",s_maxsal&gt;=D10507),OR(s_minyr="",s_minyr&lt;=A10507),OR(s_maxyr="",s_maxyr&gt;=A10507),OR(s_player="",s_player=C10507)),MAX(F$1:F10506)+1,0)</f>
        <v>0</v>
      </c>
    </row>
    <row r="10508" spans="1:6">
      <c r="A10508" s="20">
        <v>1996</v>
      </c>
      <c r="B10508" s="15" t="s">
        <v>61</v>
      </c>
      <c r="C10508" s="15" t="s">
        <v>6044</v>
      </c>
      <c r="D10508" s="24">
        <v>650000</v>
      </c>
      <c r="E10508" t="str">
        <f>IF(D10508&lt;VLOOKUP(A10508,Min!A:B,2,FALSE),"Y","")</f>
        <v/>
      </c>
      <c r="F10508">
        <f>IF(AND(OR(s_tmchk="all",IF(ISERROR(MATCH(B10508,s_teams,0)),FALSE,TRUE)),OR(s_minsal="",s_minsal&lt;=D10508),OR(s_maxsal="",s_maxsal&gt;=D10508),OR(s_minyr="",s_minyr&lt;=A10508),OR(s_maxyr="",s_maxyr&gt;=A10508),OR(s_player="",s_player=C10508)),MAX(F$1:F10507)+1,0)</f>
        <v>0</v>
      </c>
    </row>
    <row r="10509" spans="1:6">
      <c r="A10509" s="20">
        <v>1996</v>
      </c>
      <c r="B10509" s="15" t="s">
        <v>61</v>
      </c>
      <c r="C10509" s="15" t="s">
        <v>5806</v>
      </c>
      <c r="D10509" s="24">
        <v>363000</v>
      </c>
      <c r="E10509" t="str">
        <f>IF(D10509&lt;VLOOKUP(A10509,Min!A:B,2,FALSE),"Y","")</f>
        <v/>
      </c>
      <c r="F10509">
        <f>IF(AND(OR(s_tmchk="all",IF(ISERROR(MATCH(B10509,s_teams,0)),FALSE,TRUE)),OR(s_minsal="",s_minsal&lt;=D10509),OR(s_maxsal="",s_maxsal&gt;=D10509),OR(s_minyr="",s_minyr&lt;=A10509),OR(s_maxyr="",s_maxyr&gt;=A10509),OR(s_player="",s_player=C10509)),MAX(F$1:F10508)+1,0)</f>
        <v>0</v>
      </c>
    </row>
    <row r="10510" spans="1:6">
      <c r="A10510" s="20">
        <v>1996</v>
      </c>
      <c r="B10510" s="15" t="s">
        <v>63</v>
      </c>
      <c r="C10510" s="15" t="s">
        <v>6084</v>
      </c>
      <c r="D10510" s="24">
        <v>4500000</v>
      </c>
      <c r="E10510" t="str">
        <f>IF(D10510&lt;VLOOKUP(A10510,Min!A:B,2,FALSE),"Y","")</f>
        <v/>
      </c>
      <c r="F10510">
        <f>IF(AND(OR(s_tmchk="all",IF(ISERROR(MATCH(B10510,s_teams,0)),FALSE,TRUE)),OR(s_minsal="",s_minsal&lt;=D10510),OR(s_maxsal="",s_maxsal&gt;=D10510),OR(s_minyr="",s_minyr&lt;=A10510),OR(s_maxyr="",s_maxyr&gt;=A10510),OR(s_player="",s_player=C10510)),MAX(F$1:F10509)+1,0)</f>
        <v>0</v>
      </c>
    </row>
    <row r="10511" spans="1:6">
      <c r="A10511" s="20">
        <v>1996</v>
      </c>
      <c r="B10511" s="15" t="s">
        <v>63</v>
      </c>
      <c r="C10511" s="15" t="s">
        <v>4805</v>
      </c>
      <c r="D10511" s="24">
        <v>3910000</v>
      </c>
      <c r="E10511" t="str">
        <f>IF(D10511&lt;VLOOKUP(A10511,Min!A:B,2,FALSE),"Y","")</f>
        <v/>
      </c>
      <c r="F10511">
        <f>IF(AND(OR(s_tmchk="all",IF(ISERROR(MATCH(B10511,s_teams,0)),FALSE,TRUE)),OR(s_minsal="",s_minsal&lt;=D10511),OR(s_maxsal="",s_maxsal&gt;=D10511),OR(s_minyr="",s_minyr&lt;=A10511),OR(s_maxyr="",s_maxyr&gt;=A10511),OR(s_player="",s_player=C10511)),MAX(F$1:F10510)+1,0)</f>
        <v>0</v>
      </c>
    </row>
    <row r="10512" spans="1:6">
      <c r="A10512" s="20">
        <v>1996</v>
      </c>
      <c r="B10512" s="15" t="s">
        <v>63</v>
      </c>
      <c r="C10512" s="15" t="s">
        <v>5185</v>
      </c>
      <c r="D10512" s="24">
        <v>3010000</v>
      </c>
      <c r="E10512" t="str">
        <f>IF(D10512&lt;VLOOKUP(A10512,Min!A:B,2,FALSE),"Y","")</f>
        <v/>
      </c>
      <c r="F10512">
        <f>IF(AND(OR(s_tmchk="all",IF(ISERROR(MATCH(B10512,s_teams,0)),FALSE,TRUE)),OR(s_minsal="",s_minsal&lt;=D10512),OR(s_maxsal="",s_maxsal&gt;=D10512),OR(s_minyr="",s_minyr&lt;=A10512),OR(s_maxyr="",s_maxyr&gt;=A10512),OR(s_player="",s_player=C10512)),MAX(F$1:F10511)+1,0)</f>
        <v>0</v>
      </c>
    </row>
    <row r="10513" spans="1:6">
      <c r="A10513" s="20">
        <v>1996</v>
      </c>
      <c r="B10513" s="15" t="s">
        <v>63</v>
      </c>
      <c r="C10513" s="15" t="s">
        <v>5660</v>
      </c>
      <c r="D10513" s="24">
        <v>2375000</v>
      </c>
      <c r="E10513" t="str">
        <f>IF(D10513&lt;VLOOKUP(A10513,Min!A:B,2,FALSE),"Y","")</f>
        <v/>
      </c>
      <c r="F10513">
        <f>IF(AND(OR(s_tmchk="all",IF(ISERROR(MATCH(B10513,s_teams,0)),FALSE,TRUE)),OR(s_minsal="",s_minsal&lt;=D10513),OR(s_maxsal="",s_maxsal&gt;=D10513),OR(s_minyr="",s_minyr&lt;=A10513),OR(s_maxyr="",s_maxyr&gt;=A10513),OR(s_player="",s_player=C10513)),MAX(F$1:F10512)+1,0)</f>
        <v>0</v>
      </c>
    </row>
    <row r="10514" spans="1:6">
      <c r="A10514" s="20">
        <v>1996</v>
      </c>
      <c r="B10514" s="15" t="s">
        <v>63</v>
      </c>
      <c r="C10514" s="15" t="s">
        <v>4998</v>
      </c>
      <c r="D10514" s="24">
        <v>1900000</v>
      </c>
      <c r="E10514" t="str">
        <f>IF(D10514&lt;VLOOKUP(A10514,Min!A:B,2,FALSE),"Y","")</f>
        <v/>
      </c>
      <c r="F10514">
        <f>IF(AND(OR(s_tmchk="all",IF(ISERROR(MATCH(B10514,s_teams,0)),FALSE,TRUE)),OR(s_minsal="",s_minsal&lt;=D10514),OR(s_maxsal="",s_maxsal&gt;=D10514),OR(s_minyr="",s_minyr&lt;=A10514),OR(s_maxyr="",s_maxyr&gt;=A10514),OR(s_player="",s_player=C10514)),MAX(F$1:F10513)+1,0)</f>
        <v>0</v>
      </c>
    </row>
    <row r="10515" spans="1:6">
      <c r="A10515" s="20">
        <v>1996</v>
      </c>
      <c r="B10515" s="15" t="s">
        <v>63</v>
      </c>
      <c r="C10515" s="15" t="s">
        <v>944</v>
      </c>
      <c r="D10515" s="24">
        <v>1622000</v>
      </c>
      <c r="E10515" t="str">
        <f>IF(D10515&lt;VLOOKUP(A10515,Min!A:B,2,FALSE),"Y","")</f>
        <v/>
      </c>
      <c r="F10515">
        <f>IF(AND(OR(s_tmchk="all",IF(ISERROR(MATCH(B10515,s_teams,0)),FALSE,TRUE)),OR(s_minsal="",s_minsal&lt;=D10515),OR(s_maxsal="",s_maxsal&gt;=D10515),OR(s_minyr="",s_minyr&lt;=A10515),OR(s_maxyr="",s_maxyr&gt;=A10515),OR(s_player="",s_player=C10515)),MAX(F$1:F10514)+1,0)</f>
        <v>0</v>
      </c>
    </row>
    <row r="10516" spans="1:6">
      <c r="A10516" s="20">
        <v>1996</v>
      </c>
      <c r="B10516" s="15" t="s">
        <v>63</v>
      </c>
      <c r="C10516" s="15" t="s">
        <v>6048</v>
      </c>
      <c r="D10516" s="24">
        <v>1525000</v>
      </c>
      <c r="E10516" t="str">
        <f>IF(D10516&lt;VLOOKUP(A10516,Min!A:B,2,FALSE),"Y","")</f>
        <v/>
      </c>
      <c r="F10516">
        <f>IF(AND(OR(s_tmchk="all",IF(ISERROR(MATCH(B10516,s_teams,0)),FALSE,TRUE)),OR(s_minsal="",s_minsal&lt;=D10516),OR(s_maxsal="",s_maxsal&gt;=D10516),OR(s_minyr="",s_minyr&lt;=A10516),OR(s_maxyr="",s_maxyr&gt;=A10516),OR(s_player="",s_player=C10516)),MAX(F$1:F10515)+1,0)</f>
        <v>0</v>
      </c>
    </row>
    <row r="10517" spans="1:6">
      <c r="A10517" s="20">
        <v>1996</v>
      </c>
      <c r="B10517" s="15" t="s">
        <v>63</v>
      </c>
      <c r="C10517" s="15" t="s">
        <v>5954</v>
      </c>
      <c r="D10517" s="24">
        <v>1200000</v>
      </c>
      <c r="E10517" t="str">
        <f>IF(D10517&lt;VLOOKUP(A10517,Min!A:B,2,FALSE),"Y","")</f>
        <v/>
      </c>
      <c r="F10517">
        <f>IF(AND(OR(s_tmchk="all",IF(ISERROR(MATCH(B10517,s_teams,0)),FALSE,TRUE)),OR(s_minsal="",s_minsal&lt;=D10517),OR(s_maxsal="",s_maxsal&gt;=D10517),OR(s_minyr="",s_minyr&lt;=A10517),OR(s_maxyr="",s_maxyr&gt;=A10517),OR(s_player="",s_player=C10517)),MAX(F$1:F10516)+1,0)</f>
        <v>0</v>
      </c>
    </row>
    <row r="10518" spans="1:6">
      <c r="A10518" s="20">
        <v>1996</v>
      </c>
      <c r="B10518" s="15" t="s">
        <v>63</v>
      </c>
      <c r="C10518" s="15" t="s">
        <v>5925</v>
      </c>
      <c r="D10518" s="24">
        <v>1000000</v>
      </c>
      <c r="E10518" t="str">
        <f>IF(D10518&lt;VLOOKUP(A10518,Min!A:B,2,FALSE),"Y","")</f>
        <v/>
      </c>
      <c r="F10518">
        <f>IF(AND(OR(s_tmchk="all",IF(ISERROR(MATCH(B10518,s_teams,0)),FALSE,TRUE)),OR(s_minsal="",s_minsal&lt;=D10518),OR(s_maxsal="",s_maxsal&gt;=D10518),OR(s_minyr="",s_minyr&lt;=A10518),OR(s_maxyr="",s_maxyr&gt;=A10518),OR(s_player="",s_player=C10518)),MAX(F$1:F10517)+1,0)</f>
        <v>0</v>
      </c>
    </row>
    <row r="10519" spans="1:6">
      <c r="A10519" s="20">
        <v>1996</v>
      </c>
      <c r="B10519" s="15" t="s">
        <v>63</v>
      </c>
      <c r="C10519" s="15" t="s">
        <v>5997</v>
      </c>
      <c r="D10519" s="24">
        <v>350000</v>
      </c>
      <c r="E10519" t="str">
        <f>IF(D10519&lt;VLOOKUP(A10519,Min!A:B,2,FALSE),"Y","")</f>
        <v/>
      </c>
      <c r="F10519">
        <f>IF(AND(OR(s_tmchk="all",IF(ISERROR(MATCH(B10519,s_teams,0)),FALSE,TRUE)),OR(s_minsal="",s_minsal&lt;=D10519),OR(s_maxsal="",s_maxsal&gt;=D10519),OR(s_minyr="",s_minyr&lt;=A10519),OR(s_maxyr="",s_maxyr&gt;=A10519),OR(s_player="",s_player=C10519)),MAX(F$1:F10518)+1,0)</f>
        <v>0</v>
      </c>
    </row>
    <row r="10520" spans="1:6">
      <c r="A10520" s="20">
        <v>1996</v>
      </c>
      <c r="B10520" s="15" t="s">
        <v>63</v>
      </c>
      <c r="C10520" s="15" t="s">
        <v>5051</v>
      </c>
      <c r="D10520" s="24">
        <v>300000</v>
      </c>
      <c r="E10520" t="str">
        <f>IF(D10520&lt;VLOOKUP(A10520,Min!A:B,2,FALSE),"Y","")</f>
        <v/>
      </c>
      <c r="F10520">
        <f>IF(AND(OR(s_tmchk="all",IF(ISERROR(MATCH(B10520,s_teams,0)),FALSE,TRUE)),OR(s_minsal="",s_minsal&lt;=D10520),OR(s_maxsal="",s_maxsal&gt;=D10520),OR(s_minyr="",s_minyr&lt;=A10520),OR(s_maxyr="",s_maxyr&gt;=A10520),OR(s_player="",s_player=C10520)),MAX(F$1:F10519)+1,0)</f>
        <v>0</v>
      </c>
    </row>
    <row r="10521" spans="1:6">
      <c r="A10521" s="20">
        <v>1996</v>
      </c>
      <c r="B10521" s="15" t="s">
        <v>63</v>
      </c>
      <c r="C10521" s="15" t="s">
        <v>4760</v>
      </c>
      <c r="D10521" s="24">
        <v>225000</v>
      </c>
      <c r="E10521" t="str">
        <f>IF(D10521&lt;VLOOKUP(A10521,Min!A:B,2,FALSE),"Y","")</f>
        <v/>
      </c>
      <c r="F10521">
        <f>IF(AND(OR(s_tmchk="all",IF(ISERROR(MATCH(B10521,s_teams,0)),FALSE,TRUE)),OR(s_minsal="",s_minsal&lt;=D10521),OR(s_maxsal="",s_maxsal&gt;=D10521),OR(s_minyr="",s_minyr&lt;=A10521),OR(s_maxyr="",s_maxyr&gt;=A10521),OR(s_player="",s_player=C10521)),MAX(F$1:F10520)+1,0)</f>
        <v>0</v>
      </c>
    </row>
    <row r="10522" spans="1:6">
      <c r="A10522" s="20">
        <v>1996</v>
      </c>
      <c r="B10522" s="15" t="s">
        <v>63</v>
      </c>
      <c r="C10522" s="15" t="s">
        <v>5605</v>
      </c>
      <c r="D10522" s="24">
        <v>225000</v>
      </c>
      <c r="E10522" t="str">
        <f>IF(D10522&lt;VLOOKUP(A10522,Min!A:B,2,FALSE),"Y","")</f>
        <v/>
      </c>
      <c r="F10522">
        <f>IF(AND(OR(s_tmchk="all",IF(ISERROR(MATCH(B10522,s_teams,0)),FALSE,TRUE)),OR(s_minsal="",s_minsal&lt;=D10522),OR(s_maxsal="",s_maxsal&gt;=D10522),OR(s_minyr="",s_minyr&lt;=A10522),OR(s_maxyr="",s_maxyr&gt;=A10522),OR(s_player="",s_player=C10522)),MAX(F$1:F10521)+1,0)</f>
        <v>0</v>
      </c>
    </row>
    <row r="10523" spans="1:6">
      <c r="A10523" s="20">
        <v>1996</v>
      </c>
      <c r="B10523" s="15" t="s">
        <v>63</v>
      </c>
      <c r="C10523" s="15" t="s">
        <v>5289</v>
      </c>
      <c r="D10523" s="24">
        <v>200000</v>
      </c>
      <c r="E10523" t="str">
        <f>IF(D10523&lt;VLOOKUP(A10523,Min!A:B,2,FALSE),"Y","")</f>
        <v/>
      </c>
      <c r="F10523">
        <f>IF(AND(OR(s_tmchk="all",IF(ISERROR(MATCH(B10523,s_teams,0)),FALSE,TRUE)),OR(s_minsal="",s_minsal&lt;=D10523),OR(s_maxsal="",s_maxsal&gt;=D10523),OR(s_minyr="",s_minyr&lt;=A10523),OR(s_maxyr="",s_maxyr&gt;=A10523),OR(s_player="",s_player=C10523)),MAX(F$1:F10522)+1,0)</f>
        <v>0</v>
      </c>
    </row>
    <row r="10524" spans="1:6">
      <c r="A10524" s="20">
        <v>1996</v>
      </c>
      <c r="B10524" s="15" t="s">
        <v>63</v>
      </c>
      <c r="C10524" s="15" t="s">
        <v>5586</v>
      </c>
      <c r="D10524" s="24">
        <v>200000</v>
      </c>
      <c r="E10524" t="str">
        <f>IF(D10524&lt;VLOOKUP(A10524,Min!A:B,2,FALSE),"Y","")</f>
        <v/>
      </c>
      <c r="F10524">
        <f>IF(AND(OR(s_tmchk="all",IF(ISERROR(MATCH(B10524,s_teams,0)),FALSE,TRUE)),OR(s_minsal="",s_minsal&lt;=D10524),OR(s_maxsal="",s_maxsal&gt;=D10524),OR(s_minyr="",s_minyr&lt;=A10524),OR(s_maxyr="",s_maxyr&gt;=A10524),OR(s_player="",s_player=C10524)),MAX(F$1:F10523)+1,0)</f>
        <v>0</v>
      </c>
    </row>
    <row r="10525" spans="1:6">
      <c r="A10525" s="20">
        <v>1996</v>
      </c>
      <c r="B10525" s="15" t="s">
        <v>63</v>
      </c>
      <c r="C10525" s="15" t="s">
        <v>5838</v>
      </c>
      <c r="D10525" s="24">
        <v>100000</v>
      </c>
      <c r="E10525" t="str">
        <f>IF(D10525&lt;VLOOKUP(A10525,Min!A:B,2,FALSE),"Y","")</f>
        <v>Y</v>
      </c>
      <c r="F10525">
        <f>IF(AND(OR(s_tmchk="all",IF(ISERROR(MATCH(B10525,s_teams,0)),FALSE,TRUE)),OR(s_minsal="",s_minsal&lt;=D10525),OR(s_maxsal="",s_maxsal&gt;=D10525),OR(s_minyr="",s_minyr&lt;=A10525),OR(s_maxyr="",s_maxyr&gt;=A10525),OR(s_player="",s_player=C10525)),MAX(F$1:F10524)+1,0)</f>
        <v>0</v>
      </c>
    </row>
    <row r="10526" spans="1:6">
      <c r="A10526" s="20">
        <v>1996</v>
      </c>
      <c r="B10526" s="15" t="s">
        <v>64</v>
      </c>
      <c r="C10526" s="15" t="s">
        <v>5972</v>
      </c>
      <c r="D10526" s="24">
        <v>4320000</v>
      </c>
      <c r="E10526" t="str">
        <f>IF(D10526&lt;VLOOKUP(A10526,Min!A:B,2,FALSE),"Y","")</f>
        <v/>
      </c>
      <c r="F10526">
        <f>IF(AND(OR(s_tmchk="all",IF(ISERROR(MATCH(B10526,s_teams,0)),FALSE,TRUE)),OR(s_minsal="",s_minsal&lt;=D10526),OR(s_maxsal="",s_maxsal&gt;=D10526),OR(s_minyr="",s_minyr&lt;=A10526),OR(s_maxyr="",s_maxyr&gt;=A10526),OR(s_player="",s_player=C10526)),MAX(F$1:F10525)+1,0)</f>
        <v>0</v>
      </c>
    </row>
    <row r="10527" spans="1:6">
      <c r="A10527" s="20">
        <v>1996</v>
      </c>
      <c r="B10527" s="15" t="s">
        <v>64</v>
      </c>
      <c r="C10527" s="15" t="s">
        <v>5418</v>
      </c>
      <c r="D10527" s="24">
        <v>3898000</v>
      </c>
      <c r="E10527" t="str">
        <f>IF(D10527&lt;VLOOKUP(A10527,Min!A:B,2,FALSE),"Y","")</f>
        <v/>
      </c>
      <c r="F10527">
        <f>IF(AND(OR(s_tmchk="all",IF(ISERROR(MATCH(B10527,s_teams,0)),FALSE,TRUE)),OR(s_minsal="",s_minsal&lt;=D10527),OR(s_maxsal="",s_maxsal&gt;=D10527),OR(s_minyr="",s_minyr&lt;=A10527),OR(s_maxyr="",s_maxyr&gt;=A10527),OR(s_player="",s_player=C10527)),MAX(F$1:F10526)+1,0)</f>
        <v>0</v>
      </c>
    </row>
    <row r="10528" spans="1:6">
      <c r="A10528" s="20">
        <v>1996</v>
      </c>
      <c r="B10528" s="15" t="s">
        <v>64</v>
      </c>
      <c r="C10528" s="15" t="s">
        <v>5259</v>
      </c>
      <c r="D10528" s="24">
        <v>2000000</v>
      </c>
      <c r="E10528" t="str">
        <f>IF(D10528&lt;VLOOKUP(A10528,Min!A:B,2,FALSE),"Y","")</f>
        <v/>
      </c>
      <c r="F10528">
        <f>IF(AND(OR(s_tmchk="all",IF(ISERROR(MATCH(B10528,s_teams,0)),FALSE,TRUE)),OR(s_minsal="",s_minsal&lt;=D10528),OR(s_maxsal="",s_maxsal&gt;=D10528),OR(s_minyr="",s_minyr&lt;=A10528),OR(s_maxyr="",s_maxyr&gt;=A10528),OR(s_player="",s_player=C10528)),MAX(F$1:F10527)+1,0)</f>
        <v>0</v>
      </c>
    </row>
    <row r="10529" spans="1:6">
      <c r="A10529" s="20">
        <v>1996</v>
      </c>
      <c r="B10529" s="15" t="s">
        <v>64</v>
      </c>
      <c r="C10529" s="15" t="s">
        <v>6065</v>
      </c>
      <c r="D10529" s="24">
        <v>1950000</v>
      </c>
      <c r="E10529" t="str">
        <f>IF(D10529&lt;VLOOKUP(A10529,Min!A:B,2,FALSE),"Y","")</f>
        <v/>
      </c>
      <c r="F10529">
        <f>IF(AND(OR(s_tmchk="all",IF(ISERROR(MATCH(B10529,s_teams,0)),FALSE,TRUE)),OR(s_minsal="",s_minsal&lt;=D10529),OR(s_maxsal="",s_maxsal&gt;=D10529),OR(s_minyr="",s_minyr&lt;=A10529),OR(s_maxyr="",s_maxyr&gt;=A10529),OR(s_player="",s_player=C10529)),MAX(F$1:F10528)+1,0)</f>
        <v>0</v>
      </c>
    </row>
    <row r="10530" spans="1:6">
      <c r="A10530" s="20">
        <v>1996</v>
      </c>
      <c r="B10530" s="15" t="s">
        <v>64</v>
      </c>
      <c r="C10530" s="15" t="s">
        <v>4618</v>
      </c>
      <c r="D10530" s="24">
        <v>1920000</v>
      </c>
      <c r="E10530" t="str">
        <f>IF(D10530&lt;VLOOKUP(A10530,Min!A:B,2,FALSE),"Y","")</f>
        <v/>
      </c>
      <c r="F10530">
        <f>IF(AND(OR(s_tmchk="all",IF(ISERROR(MATCH(B10530,s_teams,0)),FALSE,TRUE)),OR(s_minsal="",s_minsal&lt;=D10530),OR(s_maxsal="",s_maxsal&gt;=D10530),OR(s_minyr="",s_minyr&lt;=A10530),OR(s_maxyr="",s_maxyr&gt;=A10530),OR(s_player="",s_player=C10530)),MAX(F$1:F10529)+1,0)</f>
        <v>0</v>
      </c>
    </row>
    <row r="10531" spans="1:6">
      <c r="A10531" s="20">
        <v>1996</v>
      </c>
      <c r="B10531" s="15" t="s">
        <v>64</v>
      </c>
      <c r="C10531" s="15" t="s">
        <v>5434</v>
      </c>
      <c r="D10531" s="24">
        <v>1920000</v>
      </c>
      <c r="E10531" t="str">
        <f>IF(D10531&lt;VLOOKUP(A10531,Min!A:B,2,FALSE),"Y","")</f>
        <v/>
      </c>
      <c r="F10531">
        <f>IF(AND(OR(s_tmchk="all",IF(ISERROR(MATCH(B10531,s_teams,0)),FALSE,TRUE)),OR(s_minsal="",s_minsal&lt;=D10531),OR(s_maxsal="",s_maxsal&gt;=D10531),OR(s_minyr="",s_minyr&lt;=A10531),OR(s_maxyr="",s_maxyr&gt;=A10531),OR(s_player="",s_player=C10531)),MAX(F$1:F10530)+1,0)</f>
        <v>0</v>
      </c>
    </row>
    <row r="10532" spans="1:6">
      <c r="A10532" s="20">
        <v>1996</v>
      </c>
      <c r="B10532" s="15" t="s">
        <v>64</v>
      </c>
      <c r="C10532" s="15" t="s">
        <v>6200</v>
      </c>
      <c r="D10532" s="24">
        <v>1184000</v>
      </c>
      <c r="E10532" t="str">
        <f>IF(D10532&lt;VLOOKUP(A10532,Min!A:B,2,FALSE),"Y","")</f>
        <v/>
      </c>
      <c r="F10532">
        <f>IF(AND(OR(s_tmchk="all",IF(ISERROR(MATCH(B10532,s_teams,0)),FALSE,TRUE)),OR(s_minsal="",s_minsal&lt;=D10532),OR(s_maxsal="",s_maxsal&gt;=D10532),OR(s_minyr="",s_minyr&lt;=A10532),OR(s_maxyr="",s_maxyr&gt;=A10532),OR(s_player="",s_player=C10532)),MAX(F$1:F10531)+1,0)</f>
        <v>0</v>
      </c>
    </row>
    <row r="10533" spans="1:6">
      <c r="A10533" s="20">
        <v>1996</v>
      </c>
      <c r="B10533" s="15" t="s">
        <v>64</v>
      </c>
      <c r="C10533" s="15" t="s">
        <v>5019</v>
      </c>
      <c r="D10533" s="24">
        <v>1133000</v>
      </c>
      <c r="E10533" t="str">
        <f>IF(D10533&lt;VLOOKUP(A10533,Min!A:B,2,FALSE),"Y","")</f>
        <v/>
      </c>
      <c r="F10533">
        <f>IF(AND(OR(s_tmchk="all",IF(ISERROR(MATCH(B10533,s_teams,0)),FALSE,TRUE)),OR(s_minsal="",s_minsal&lt;=D10533),OR(s_maxsal="",s_maxsal&gt;=D10533),OR(s_minyr="",s_minyr&lt;=A10533),OR(s_maxyr="",s_maxyr&gt;=A10533),OR(s_player="",s_player=C10533)),MAX(F$1:F10532)+1,0)</f>
        <v>0</v>
      </c>
    </row>
    <row r="10534" spans="1:6">
      <c r="A10534" s="20">
        <v>1996</v>
      </c>
      <c r="B10534" s="15" t="s">
        <v>64</v>
      </c>
      <c r="C10534" s="15" t="s">
        <v>5133</v>
      </c>
      <c r="D10534" s="24">
        <v>1120000</v>
      </c>
      <c r="E10534" t="str">
        <f>IF(D10534&lt;VLOOKUP(A10534,Min!A:B,2,FALSE),"Y","")</f>
        <v/>
      </c>
      <c r="F10534">
        <f>IF(AND(OR(s_tmchk="all",IF(ISERROR(MATCH(B10534,s_teams,0)),FALSE,TRUE)),OR(s_minsal="",s_minsal&lt;=D10534),OR(s_maxsal="",s_maxsal&gt;=D10534),OR(s_minyr="",s_minyr&lt;=A10534),OR(s_maxyr="",s_maxyr&gt;=A10534),OR(s_player="",s_player=C10534)),MAX(F$1:F10533)+1,0)</f>
        <v>0</v>
      </c>
    </row>
    <row r="10535" spans="1:6">
      <c r="A10535" s="20">
        <v>1996</v>
      </c>
      <c r="B10535" s="15" t="s">
        <v>64</v>
      </c>
      <c r="C10535" s="15" t="s">
        <v>5744</v>
      </c>
      <c r="D10535" s="24">
        <v>960000</v>
      </c>
      <c r="E10535" t="str">
        <f>IF(D10535&lt;VLOOKUP(A10535,Min!A:B,2,FALSE),"Y","")</f>
        <v/>
      </c>
      <c r="F10535">
        <f>IF(AND(OR(s_tmchk="all",IF(ISERROR(MATCH(B10535,s_teams,0)),FALSE,TRUE)),OR(s_minsal="",s_minsal&lt;=D10535),OR(s_maxsal="",s_maxsal&gt;=D10535),OR(s_minyr="",s_minyr&lt;=A10535),OR(s_maxyr="",s_maxyr&gt;=A10535),OR(s_player="",s_player=C10535)),MAX(F$1:F10534)+1,0)</f>
        <v>0</v>
      </c>
    </row>
    <row r="10536" spans="1:6">
      <c r="A10536" s="20">
        <v>1996</v>
      </c>
      <c r="B10536" s="15" t="s">
        <v>64</v>
      </c>
      <c r="C10536" s="15" t="s">
        <v>6143</v>
      </c>
      <c r="D10536" s="24">
        <v>700000</v>
      </c>
      <c r="E10536" t="str">
        <f>IF(D10536&lt;VLOOKUP(A10536,Min!A:B,2,FALSE),"Y","")</f>
        <v/>
      </c>
      <c r="F10536">
        <f>IF(AND(OR(s_tmchk="all",IF(ISERROR(MATCH(B10536,s_teams,0)),FALSE,TRUE)),OR(s_minsal="",s_minsal&lt;=D10536),OR(s_maxsal="",s_maxsal&gt;=D10536),OR(s_minyr="",s_minyr&lt;=A10536),OR(s_maxyr="",s_maxyr&gt;=A10536),OR(s_player="",s_player=C10536)),MAX(F$1:F10535)+1,0)</f>
        <v>0</v>
      </c>
    </row>
    <row r="10537" spans="1:6">
      <c r="A10537" s="20">
        <v>1996</v>
      </c>
      <c r="B10537" s="15" t="s">
        <v>64</v>
      </c>
      <c r="C10537" s="15" t="s">
        <v>5113</v>
      </c>
      <c r="D10537" s="24">
        <v>475000</v>
      </c>
      <c r="E10537" t="str">
        <f>IF(D10537&lt;VLOOKUP(A10537,Min!A:B,2,FALSE),"Y","")</f>
        <v/>
      </c>
      <c r="F10537">
        <f>IF(AND(OR(s_tmchk="all",IF(ISERROR(MATCH(B10537,s_teams,0)),FALSE,TRUE)),OR(s_minsal="",s_minsal&lt;=D10537),OR(s_maxsal="",s_maxsal&gt;=D10537),OR(s_minyr="",s_minyr&lt;=A10537),OR(s_maxyr="",s_maxyr&gt;=A10537),OR(s_player="",s_player=C10537)),MAX(F$1:F10536)+1,0)</f>
        <v>0</v>
      </c>
    </row>
    <row r="10538" spans="1:6">
      <c r="A10538" s="20">
        <v>1996</v>
      </c>
      <c r="B10538" s="15" t="s">
        <v>64</v>
      </c>
      <c r="C10538" s="15" t="s">
        <v>5851</v>
      </c>
      <c r="D10538" s="24">
        <v>400000</v>
      </c>
      <c r="E10538" t="str">
        <f>IF(D10538&lt;VLOOKUP(A10538,Min!A:B,2,FALSE),"Y","")</f>
        <v/>
      </c>
      <c r="F10538">
        <f>IF(AND(OR(s_tmchk="all",IF(ISERROR(MATCH(B10538,s_teams,0)),FALSE,TRUE)),OR(s_minsal="",s_minsal&lt;=D10538),OR(s_maxsal="",s_maxsal&gt;=D10538),OR(s_minyr="",s_minyr&lt;=A10538),OR(s_maxyr="",s_maxyr&gt;=A10538),OR(s_player="",s_player=C10538)),MAX(F$1:F10537)+1,0)</f>
        <v>0</v>
      </c>
    </row>
    <row r="10539" spans="1:6">
      <c r="A10539" s="20">
        <v>1996</v>
      </c>
      <c r="B10539" s="15" t="s">
        <v>64</v>
      </c>
      <c r="C10539" s="15" t="s">
        <v>4772</v>
      </c>
      <c r="D10539" s="24">
        <v>350000</v>
      </c>
      <c r="E10539" t="str">
        <f>IF(D10539&lt;VLOOKUP(A10539,Min!A:B,2,FALSE),"Y","")</f>
        <v/>
      </c>
      <c r="F10539">
        <f>IF(AND(OR(s_tmchk="all",IF(ISERROR(MATCH(B10539,s_teams,0)),FALSE,TRUE)),OR(s_minsal="",s_minsal&lt;=D10539),OR(s_maxsal="",s_maxsal&gt;=D10539),OR(s_minyr="",s_minyr&lt;=A10539),OR(s_maxyr="",s_maxyr&gt;=A10539),OR(s_player="",s_player=C10539)),MAX(F$1:F10538)+1,0)</f>
        <v>0</v>
      </c>
    </row>
    <row r="10540" spans="1:6">
      <c r="A10540" s="20">
        <v>1996</v>
      </c>
      <c r="B10540" s="15" t="s">
        <v>64</v>
      </c>
      <c r="C10540" s="15" t="s">
        <v>5868</v>
      </c>
      <c r="D10540" s="24">
        <v>225000</v>
      </c>
      <c r="E10540" t="str">
        <f>IF(D10540&lt;VLOOKUP(A10540,Min!A:B,2,FALSE),"Y","")</f>
        <v/>
      </c>
      <c r="F10540">
        <f>IF(AND(OR(s_tmchk="all",IF(ISERROR(MATCH(B10540,s_teams,0)),FALSE,TRUE)),OR(s_minsal="",s_minsal&lt;=D10540),OR(s_maxsal="",s_maxsal&gt;=D10540),OR(s_minyr="",s_minyr&lt;=A10540),OR(s_maxyr="",s_maxyr&gt;=A10540),OR(s_player="",s_player=C10540)),MAX(F$1:F10539)+1,0)</f>
        <v>0</v>
      </c>
    </row>
    <row r="10541" spans="1:6">
      <c r="A10541" s="20">
        <v>1996</v>
      </c>
      <c r="B10541" s="15" t="s">
        <v>64</v>
      </c>
      <c r="C10541" s="15" t="s">
        <v>5125</v>
      </c>
      <c r="D10541" s="24">
        <v>25000</v>
      </c>
      <c r="E10541" t="str">
        <f>IF(D10541&lt;VLOOKUP(A10541,Min!A:B,2,FALSE),"Y","")</f>
        <v>Y</v>
      </c>
      <c r="F10541">
        <f>IF(AND(OR(s_tmchk="all",IF(ISERROR(MATCH(B10541,s_teams,0)),FALSE,TRUE)),OR(s_minsal="",s_minsal&lt;=D10541),OR(s_maxsal="",s_maxsal&gt;=D10541),OR(s_minyr="",s_minyr&lt;=A10541),OR(s_maxyr="",s_maxyr&gt;=A10541),OR(s_player="",s_player=C10541)),MAX(F$1:F10540)+1,0)</f>
        <v>0</v>
      </c>
    </row>
    <row r="10542" spans="1:6">
      <c r="A10542" s="20">
        <v>1996</v>
      </c>
      <c r="B10542" s="15" t="s">
        <v>67</v>
      </c>
      <c r="C10542" s="15" t="s">
        <v>5754</v>
      </c>
      <c r="D10542" s="24">
        <v>18724000</v>
      </c>
      <c r="E10542" t="str">
        <f>IF(D10542&lt;VLOOKUP(A10542,Min!A:B,2,FALSE),"Y","")</f>
        <v/>
      </c>
      <c r="F10542">
        <f>IF(AND(OR(s_tmchk="all",IF(ISERROR(MATCH(B10542,s_teams,0)),FALSE,TRUE)),OR(s_minsal="",s_minsal&lt;=D10542),OR(s_maxsal="",s_maxsal&gt;=D10542),OR(s_minyr="",s_minyr&lt;=A10542),OR(s_maxyr="",s_maxyr&gt;=A10542),OR(s_player="",s_player=C10542)),MAX(F$1:F10541)+1,0)</f>
        <v>0</v>
      </c>
    </row>
    <row r="10543" spans="1:6">
      <c r="A10543" s="20">
        <v>1996</v>
      </c>
      <c r="B10543" s="15" t="s">
        <v>67</v>
      </c>
      <c r="C10543" s="15" t="s">
        <v>4598</v>
      </c>
      <c r="D10543" s="24">
        <v>3472000</v>
      </c>
      <c r="E10543" t="str">
        <f>IF(D10543&lt;VLOOKUP(A10543,Min!A:B,2,FALSE),"Y","")</f>
        <v/>
      </c>
      <c r="F10543">
        <f>IF(AND(OR(s_tmchk="all",IF(ISERROR(MATCH(B10543,s_teams,0)),FALSE,TRUE)),OR(s_minsal="",s_minsal&lt;=D10543),OR(s_maxsal="",s_maxsal&gt;=D10543),OR(s_minyr="",s_minyr&lt;=A10543),OR(s_maxyr="",s_maxyr&gt;=A10543),OR(s_player="",s_player=C10543)),MAX(F$1:F10542)+1,0)</f>
        <v>0</v>
      </c>
    </row>
    <row r="10544" spans="1:6">
      <c r="A10544" s="20">
        <v>1996</v>
      </c>
      <c r="B10544" s="15" t="s">
        <v>67</v>
      </c>
      <c r="C10544" s="15" t="s">
        <v>4760</v>
      </c>
      <c r="D10544" s="24">
        <v>3357000</v>
      </c>
      <c r="E10544" t="str">
        <f>IF(D10544&lt;VLOOKUP(A10544,Min!A:B,2,FALSE),"Y","")</f>
        <v/>
      </c>
      <c r="F10544">
        <f>IF(AND(OR(s_tmchk="all",IF(ISERROR(MATCH(B10544,s_teams,0)),FALSE,TRUE)),OR(s_minsal="",s_minsal&lt;=D10544),OR(s_maxsal="",s_maxsal&gt;=D10544),OR(s_minyr="",s_minyr&lt;=A10544),OR(s_maxyr="",s_maxyr&gt;=A10544),OR(s_player="",s_player=C10544)),MAX(F$1:F10543)+1,0)</f>
        <v>0</v>
      </c>
    </row>
    <row r="10545" spans="1:6">
      <c r="A10545" s="20">
        <v>1996</v>
      </c>
      <c r="B10545" s="15" t="s">
        <v>67</v>
      </c>
      <c r="C10545" s="15" t="s">
        <v>4938</v>
      </c>
      <c r="D10545" s="24">
        <v>2837000</v>
      </c>
      <c r="E10545" t="str">
        <f>IF(D10545&lt;VLOOKUP(A10545,Min!A:B,2,FALSE),"Y","")</f>
        <v/>
      </c>
      <c r="F10545">
        <f>IF(AND(OR(s_tmchk="all",IF(ISERROR(MATCH(B10545,s_teams,0)),FALSE,TRUE)),OR(s_minsal="",s_minsal&lt;=D10545),OR(s_maxsal="",s_maxsal&gt;=D10545),OR(s_minyr="",s_minyr&lt;=A10545),OR(s_maxyr="",s_maxyr&gt;=A10545),OR(s_player="",s_player=C10545)),MAX(F$1:F10544)+1,0)</f>
        <v>0</v>
      </c>
    </row>
    <row r="10546" spans="1:6">
      <c r="A10546" s="20">
        <v>1996</v>
      </c>
      <c r="B10546" s="15" t="s">
        <v>67</v>
      </c>
      <c r="C10546" s="15" t="s">
        <v>4759</v>
      </c>
      <c r="D10546" s="24">
        <v>2400000</v>
      </c>
      <c r="E10546" t="str">
        <f>IF(D10546&lt;VLOOKUP(A10546,Min!A:B,2,FALSE),"Y","")</f>
        <v/>
      </c>
      <c r="F10546">
        <f>IF(AND(OR(s_tmchk="all",IF(ISERROR(MATCH(B10546,s_teams,0)),FALSE,TRUE)),OR(s_minsal="",s_minsal&lt;=D10546),OR(s_maxsal="",s_maxsal&gt;=D10546),OR(s_minyr="",s_minyr&lt;=A10546),OR(s_maxyr="",s_maxyr&gt;=A10546),OR(s_player="",s_player=C10546)),MAX(F$1:F10545)+1,0)</f>
        <v>0</v>
      </c>
    </row>
    <row r="10547" spans="1:6">
      <c r="A10547" s="20">
        <v>1996</v>
      </c>
      <c r="B10547" s="15" t="s">
        <v>67</v>
      </c>
      <c r="C10547" s="15" t="s">
        <v>4661</v>
      </c>
      <c r="D10547" s="24">
        <v>1700000</v>
      </c>
      <c r="E10547" t="str">
        <f>IF(D10547&lt;VLOOKUP(A10547,Min!A:B,2,FALSE),"Y","")</f>
        <v/>
      </c>
      <c r="F10547">
        <f>IF(AND(OR(s_tmchk="all",IF(ISERROR(MATCH(B10547,s_teams,0)),FALSE,TRUE)),OR(s_minsal="",s_minsal&lt;=D10547),OR(s_maxsal="",s_maxsal&gt;=D10547),OR(s_minyr="",s_minyr&lt;=A10547),OR(s_maxyr="",s_maxyr&gt;=A10547),OR(s_player="",s_player=C10547)),MAX(F$1:F10546)+1,0)</f>
        <v>0</v>
      </c>
    </row>
    <row r="10548" spans="1:6">
      <c r="A10548" s="20">
        <v>1996</v>
      </c>
      <c r="B10548" s="15" t="s">
        <v>67</v>
      </c>
      <c r="C10548" s="15" t="s">
        <v>4589</v>
      </c>
      <c r="D10548" s="24">
        <v>1690000</v>
      </c>
      <c r="E10548" t="str">
        <f>IF(D10548&lt;VLOOKUP(A10548,Min!A:B,2,FALSE),"Y","")</f>
        <v/>
      </c>
      <c r="F10548">
        <f>IF(AND(OR(s_tmchk="all",IF(ISERROR(MATCH(B10548,s_teams,0)),FALSE,TRUE)),OR(s_minsal="",s_minsal&lt;=D10548),OR(s_maxsal="",s_maxsal&gt;=D10548),OR(s_minyr="",s_minyr&lt;=A10548),OR(s_maxyr="",s_maxyr&gt;=A10548),OR(s_player="",s_player=C10548)),MAX(F$1:F10547)+1,0)</f>
        <v>0</v>
      </c>
    </row>
    <row r="10549" spans="1:6">
      <c r="A10549" s="20">
        <v>1996</v>
      </c>
      <c r="B10549" s="15" t="s">
        <v>67</v>
      </c>
      <c r="C10549" s="15" t="s">
        <v>5343</v>
      </c>
      <c r="D10549" s="24">
        <v>1613000</v>
      </c>
      <c r="E10549" t="str">
        <f>IF(D10549&lt;VLOOKUP(A10549,Min!A:B,2,FALSE),"Y","")</f>
        <v/>
      </c>
      <c r="F10549">
        <f>IF(AND(OR(s_tmchk="all",IF(ISERROR(MATCH(B10549,s_teams,0)),FALSE,TRUE)),OR(s_minsal="",s_minsal&lt;=D10549),OR(s_maxsal="",s_maxsal&gt;=D10549),OR(s_minyr="",s_minyr&lt;=A10549),OR(s_maxyr="",s_maxyr&gt;=A10549),OR(s_player="",s_player=C10549)),MAX(F$1:F10548)+1,0)</f>
        <v>0</v>
      </c>
    </row>
    <row r="10550" spans="1:6">
      <c r="A10550" s="20">
        <v>1996</v>
      </c>
      <c r="B10550" s="15" t="s">
        <v>67</v>
      </c>
      <c r="C10550" s="15" t="s">
        <v>4993</v>
      </c>
      <c r="D10550" s="24">
        <v>1466000</v>
      </c>
      <c r="E10550" t="str">
        <f>IF(D10550&lt;VLOOKUP(A10550,Min!A:B,2,FALSE),"Y","")</f>
        <v/>
      </c>
      <c r="F10550">
        <f>IF(AND(OR(s_tmchk="all",IF(ISERROR(MATCH(B10550,s_teams,0)),FALSE,TRUE)),OR(s_minsal="",s_minsal&lt;=D10550),OR(s_maxsal="",s_maxsal&gt;=D10550),OR(s_minyr="",s_minyr&lt;=A10550),OR(s_maxyr="",s_maxyr&gt;=A10550),OR(s_player="",s_player=C10550)),MAX(F$1:F10549)+1,0)</f>
        <v>0</v>
      </c>
    </row>
    <row r="10551" spans="1:6">
      <c r="A10551" s="20">
        <v>1996</v>
      </c>
      <c r="B10551" s="15" t="s">
        <v>67</v>
      </c>
      <c r="C10551" s="15" t="s">
        <v>5158</v>
      </c>
      <c r="D10551" s="24">
        <v>1300000</v>
      </c>
      <c r="E10551" t="str">
        <f>IF(D10551&lt;VLOOKUP(A10551,Min!A:B,2,FALSE),"Y","")</f>
        <v/>
      </c>
      <c r="F10551">
        <f>IF(AND(OR(s_tmchk="all",IF(ISERROR(MATCH(B10551,s_teams,0)),FALSE,TRUE)),OR(s_minsal="",s_minsal&lt;=D10551),OR(s_maxsal="",s_maxsal&gt;=D10551),OR(s_minyr="",s_minyr&lt;=A10551),OR(s_maxyr="",s_maxyr&gt;=A10551),OR(s_player="",s_player=C10551)),MAX(F$1:F10550)+1,0)</f>
        <v>0</v>
      </c>
    </row>
    <row r="10552" spans="1:6">
      <c r="A10552" s="20">
        <v>1996</v>
      </c>
      <c r="B10552" s="15" t="s">
        <v>67</v>
      </c>
      <c r="C10552" s="15" t="s">
        <v>4973</v>
      </c>
      <c r="D10552" s="24">
        <v>1137000</v>
      </c>
      <c r="E10552" t="str">
        <f>IF(D10552&lt;VLOOKUP(A10552,Min!A:B,2,FALSE),"Y","")</f>
        <v/>
      </c>
      <c r="F10552">
        <f>IF(AND(OR(s_tmchk="all",IF(ISERROR(MATCH(B10552,s_teams,0)),FALSE,TRUE)),OR(s_minsal="",s_minsal&lt;=D10552),OR(s_maxsal="",s_maxsal&gt;=D10552),OR(s_minyr="",s_minyr&lt;=A10552),OR(s_maxyr="",s_maxyr&gt;=A10552),OR(s_player="",s_player=C10552)),MAX(F$1:F10551)+1,0)</f>
        <v>0</v>
      </c>
    </row>
    <row r="10553" spans="1:6">
      <c r="A10553" s="20">
        <v>1996</v>
      </c>
      <c r="B10553" s="15" t="s">
        <v>67</v>
      </c>
      <c r="C10553" s="15" t="s">
        <v>5169</v>
      </c>
      <c r="D10553" s="24">
        <v>1116000</v>
      </c>
      <c r="E10553" t="str">
        <f>IF(D10553&lt;VLOOKUP(A10553,Min!A:B,2,FALSE),"Y","")</f>
        <v/>
      </c>
      <c r="F10553">
        <f>IF(AND(OR(s_tmchk="all",IF(ISERROR(MATCH(B10553,s_teams,0)),FALSE,TRUE)),OR(s_minsal="",s_minsal&lt;=D10553),OR(s_maxsal="",s_maxsal&gt;=D10553),OR(s_minyr="",s_minyr&lt;=A10553),OR(s_maxyr="",s_maxyr&gt;=A10553),OR(s_player="",s_player=C10553)),MAX(F$1:F10552)+1,0)</f>
        <v>0</v>
      </c>
    </row>
    <row r="10554" spans="1:6">
      <c r="A10554" s="20">
        <v>1996</v>
      </c>
      <c r="B10554" s="15" t="s">
        <v>67</v>
      </c>
      <c r="C10554" s="15" t="s">
        <v>5694</v>
      </c>
      <c r="D10554" s="24">
        <v>845000</v>
      </c>
      <c r="E10554" t="str">
        <f>IF(D10554&lt;VLOOKUP(A10554,Min!A:B,2,FALSE),"Y","")</f>
        <v/>
      </c>
      <c r="F10554">
        <f>IF(AND(OR(s_tmchk="all",IF(ISERROR(MATCH(B10554,s_teams,0)),FALSE,TRUE)),OR(s_minsal="",s_minsal&lt;=D10554),OR(s_maxsal="",s_maxsal&gt;=D10554),OR(s_minyr="",s_minyr&lt;=A10554),OR(s_maxyr="",s_maxyr&gt;=A10554),OR(s_player="",s_player=C10554)),MAX(F$1:F10553)+1,0)</f>
        <v>0</v>
      </c>
    </row>
    <row r="10555" spans="1:6">
      <c r="A10555" s="20">
        <v>1996</v>
      </c>
      <c r="B10555" s="15" t="s">
        <v>67</v>
      </c>
      <c r="C10555" s="15" t="s">
        <v>4764</v>
      </c>
      <c r="D10555" s="24">
        <v>722000</v>
      </c>
      <c r="E10555" t="str">
        <f>IF(D10555&lt;VLOOKUP(A10555,Min!A:B,2,FALSE),"Y","")</f>
        <v/>
      </c>
      <c r="F10555">
        <f>IF(AND(OR(s_tmchk="all",IF(ISERROR(MATCH(B10555,s_teams,0)),FALSE,TRUE)),OR(s_minsal="",s_minsal&lt;=D10555),OR(s_maxsal="",s_maxsal&gt;=D10555),OR(s_minyr="",s_minyr&lt;=A10555),OR(s_maxyr="",s_maxyr&gt;=A10555),OR(s_player="",s_player=C10555)),MAX(F$1:F10554)+1,0)</f>
        <v>0</v>
      </c>
    </row>
    <row r="10556" spans="1:6">
      <c r="A10556" s="20">
        <v>1996</v>
      </c>
      <c r="B10556" s="15" t="s">
        <v>67</v>
      </c>
      <c r="C10556" s="15" t="s">
        <v>5096</v>
      </c>
      <c r="D10556" s="24">
        <v>500000</v>
      </c>
      <c r="E10556" t="str">
        <f>IF(D10556&lt;VLOOKUP(A10556,Min!A:B,2,FALSE),"Y","")</f>
        <v/>
      </c>
      <c r="F10556">
        <f>IF(AND(OR(s_tmchk="all",IF(ISERROR(MATCH(B10556,s_teams,0)),FALSE,TRUE)),OR(s_minsal="",s_minsal&lt;=D10556),OR(s_maxsal="",s_maxsal&gt;=D10556),OR(s_minyr="",s_minyr&lt;=A10556),OR(s_maxyr="",s_maxyr&gt;=A10556),OR(s_player="",s_player=C10556)),MAX(F$1:F10555)+1,0)</f>
        <v>0</v>
      </c>
    </row>
    <row r="10557" spans="1:6">
      <c r="A10557" s="20">
        <v>1996</v>
      </c>
      <c r="B10557" s="15" t="s">
        <v>67</v>
      </c>
      <c r="C10557" s="15" t="s">
        <v>4606</v>
      </c>
      <c r="D10557" s="24">
        <v>225000</v>
      </c>
      <c r="E10557" t="str">
        <f>IF(D10557&lt;VLOOKUP(A10557,Min!A:B,2,FALSE),"Y","")</f>
        <v/>
      </c>
      <c r="F10557">
        <f>IF(AND(OR(s_tmchk="all",IF(ISERROR(MATCH(B10557,s_teams,0)),FALSE,TRUE)),OR(s_minsal="",s_minsal&lt;=D10557),OR(s_maxsal="",s_maxsal&gt;=D10557),OR(s_minyr="",s_minyr&lt;=A10557),OR(s_maxyr="",s_maxyr&gt;=A10557),OR(s_player="",s_player=C10557)),MAX(F$1:F10556)+1,0)</f>
        <v>0</v>
      </c>
    </row>
    <row r="10558" spans="1:6">
      <c r="A10558" s="20">
        <v>1996</v>
      </c>
      <c r="B10558" s="15" t="s">
        <v>67</v>
      </c>
      <c r="C10558" s="15" t="s">
        <v>5041</v>
      </c>
      <c r="D10558" s="24">
        <v>225000</v>
      </c>
      <c r="E10558" t="str">
        <f>IF(D10558&lt;VLOOKUP(A10558,Min!A:B,2,FALSE),"Y","")</f>
        <v/>
      </c>
      <c r="F10558">
        <f>IF(AND(OR(s_tmchk="all",IF(ISERROR(MATCH(B10558,s_teams,0)),FALSE,TRUE)),OR(s_minsal="",s_minsal&lt;=D10558),OR(s_maxsal="",s_maxsal&gt;=D10558),OR(s_minyr="",s_minyr&lt;=A10558),OR(s_maxyr="",s_maxyr&gt;=A10558),OR(s_player="",s_player=C10558)),MAX(F$1:F10557)+1,0)</f>
        <v>0</v>
      </c>
    </row>
    <row r="10559" spans="1:6">
      <c r="A10559" s="20">
        <v>1996</v>
      </c>
      <c r="B10559" s="15" t="s">
        <v>73</v>
      </c>
      <c r="C10559" s="15" t="s">
        <v>5967</v>
      </c>
      <c r="D10559" s="24">
        <v>5700000</v>
      </c>
      <c r="E10559" t="str">
        <f>IF(D10559&lt;VLOOKUP(A10559,Min!A:B,2,FALSE),"Y","")</f>
        <v/>
      </c>
      <c r="F10559">
        <f>IF(AND(OR(s_tmchk="all",IF(ISERROR(MATCH(B10559,s_teams,0)),FALSE,TRUE)),OR(s_minsal="",s_minsal&lt;=D10559),OR(s_maxsal="",s_maxsal&gt;=D10559),OR(s_minyr="",s_minyr&lt;=A10559),OR(s_maxyr="",s_maxyr&gt;=A10559),OR(s_player="",s_player=C10559)),MAX(F$1:F10558)+1,0)</f>
        <v>0</v>
      </c>
    </row>
    <row r="10560" spans="1:6">
      <c r="A10560" s="20">
        <v>1996</v>
      </c>
      <c r="B10560" s="15" t="s">
        <v>73</v>
      </c>
      <c r="C10560" s="15" t="s">
        <v>4585</v>
      </c>
      <c r="D10560" s="24">
        <v>5230000</v>
      </c>
      <c r="E10560" t="str">
        <f>IF(D10560&lt;VLOOKUP(A10560,Min!A:B,2,FALSE),"Y","")</f>
        <v/>
      </c>
      <c r="F10560">
        <f>IF(AND(OR(s_tmchk="all",IF(ISERROR(MATCH(B10560,s_teams,0)),FALSE,TRUE)),OR(s_minsal="",s_minsal&lt;=D10560),OR(s_maxsal="",s_maxsal&gt;=D10560),OR(s_minyr="",s_minyr&lt;=A10560),OR(s_maxyr="",s_maxyr&gt;=A10560),OR(s_player="",s_player=C10560)),MAX(F$1:F10559)+1,0)</f>
        <v>0</v>
      </c>
    </row>
    <row r="10561" spans="1:6">
      <c r="A10561" s="20">
        <v>1996</v>
      </c>
      <c r="B10561" s="15" t="s">
        <v>73</v>
      </c>
      <c r="C10561" s="15" t="s">
        <v>4708</v>
      </c>
      <c r="D10561" s="24">
        <v>4250000</v>
      </c>
      <c r="E10561" t="str">
        <f>IF(D10561&lt;VLOOKUP(A10561,Min!A:B,2,FALSE),"Y","")</f>
        <v/>
      </c>
      <c r="F10561">
        <f>IF(AND(OR(s_tmchk="all",IF(ISERROR(MATCH(B10561,s_teams,0)),FALSE,TRUE)),OR(s_minsal="",s_minsal&lt;=D10561),OR(s_maxsal="",s_maxsal&gt;=D10561),OR(s_minyr="",s_minyr&lt;=A10561),OR(s_maxyr="",s_maxyr&gt;=A10561),OR(s_player="",s_player=C10561)),MAX(F$1:F10560)+1,0)</f>
        <v>0</v>
      </c>
    </row>
    <row r="10562" spans="1:6">
      <c r="A10562" s="20">
        <v>1996</v>
      </c>
      <c r="B10562" s="15" t="s">
        <v>73</v>
      </c>
      <c r="C10562" s="15" t="s">
        <v>5716</v>
      </c>
      <c r="D10562" s="24">
        <v>3200000</v>
      </c>
      <c r="E10562" t="str">
        <f>IF(D10562&lt;VLOOKUP(A10562,Min!A:B,2,FALSE),"Y","")</f>
        <v/>
      </c>
      <c r="F10562">
        <f>IF(AND(OR(s_tmchk="all",IF(ISERROR(MATCH(B10562,s_teams,0)),FALSE,TRUE)),OR(s_minsal="",s_minsal&lt;=D10562),OR(s_maxsal="",s_maxsal&gt;=D10562),OR(s_minyr="",s_minyr&lt;=A10562),OR(s_maxyr="",s_maxyr&gt;=A10562),OR(s_player="",s_player=C10562)),MAX(F$1:F10561)+1,0)</f>
        <v>0</v>
      </c>
    </row>
    <row r="10563" spans="1:6">
      <c r="A10563" s="20">
        <v>1996</v>
      </c>
      <c r="B10563" s="15" t="s">
        <v>73</v>
      </c>
      <c r="C10563" s="15" t="s">
        <v>4934</v>
      </c>
      <c r="D10563" s="24">
        <v>3150000</v>
      </c>
      <c r="E10563" t="str">
        <f>IF(D10563&lt;VLOOKUP(A10563,Min!A:B,2,FALSE),"Y","")</f>
        <v/>
      </c>
      <c r="F10563">
        <f>IF(AND(OR(s_tmchk="all",IF(ISERROR(MATCH(B10563,s_teams,0)),FALSE,TRUE)),OR(s_minsal="",s_minsal&lt;=D10563),OR(s_maxsal="",s_maxsal&gt;=D10563),OR(s_minyr="",s_minyr&lt;=A10563),OR(s_maxyr="",s_maxyr&gt;=A10563),OR(s_player="",s_player=C10563)),MAX(F$1:F10562)+1,0)</f>
        <v>0</v>
      </c>
    </row>
    <row r="10564" spans="1:6">
      <c r="A10564" s="20">
        <v>1996</v>
      </c>
      <c r="B10564" s="15" t="s">
        <v>73</v>
      </c>
      <c r="C10564" s="15" t="s">
        <v>5161</v>
      </c>
      <c r="D10564" s="24">
        <v>2763000</v>
      </c>
      <c r="E10564" t="str">
        <f>IF(D10564&lt;VLOOKUP(A10564,Min!A:B,2,FALSE),"Y","")</f>
        <v/>
      </c>
      <c r="F10564">
        <f>IF(AND(OR(s_tmchk="all",IF(ISERROR(MATCH(B10564,s_teams,0)),FALSE,TRUE)),OR(s_minsal="",s_minsal&lt;=D10564),OR(s_maxsal="",s_maxsal&gt;=D10564),OR(s_minyr="",s_minyr&lt;=A10564),OR(s_maxyr="",s_maxyr&gt;=A10564),OR(s_player="",s_player=C10564)),MAX(F$1:F10563)+1,0)</f>
        <v>0</v>
      </c>
    </row>
    <row r="10565" spans="1:6">
      <c r="A10565" s="20">
        <v>1996</v>
      </c>
      <c r="B10565" s="15" t="s">
        <v>73</v>
      </c>
      <c r="C10565" s="15" t="s">
        <v>6042</v>
      </c>
      <c r="D10565" s="24">
        <v>1976000</v>
      </c>
      <c r="E10565" t="str">
        <f>IF(D10565&lt;VLOOKUP(A10565,Min!A:B,2,FALSE),"Y","")</f>
        <v/>
      </c>
      <c r="F10565">
        <f>IF(AND(OR(s_tmchk="all",IF(ISERROR(MATCH(B10565,s_teams,0)),FALSE,TRUE)),OR(s_minsal="",s_minsal&lt;=D10565),OR(s_maxsal="",s_maxsal&gt;=D10565),OR(s_minyr="",s_minyr&lt;=A10565),OR(s_maxyr="",s_maxyr&gt;=A10565),OR(s_player="",s_player=C10565)),MAX(F$1:F10564)+1,0)</f>
        <v>0</v>
      </c>
    </row>
    <row r="10566" spans="1:6">
      <c r="A10566" s="20">
        <v>1996</v>
      </c>
      <c r="B10566" s="15" t="s">
        <v>73</v>
      </c>
      <c r="C10566" s="15" t="s">
        <v>4979</v>
      </c>
      <c r="D10566" s="24">
        <v>1500000</v>
      </c>
      <c r="E10566" t="str">
        <f>IF(D10566&lt;VLOOKUP(A10566,Min!A:B,2,FALSE),"Y","")</f>
        <v/>
      </c>
      <c r="F10566">
        <f>IF(AND(OR(s_tmchk="all",IF(ISERROR(MATCH(B10566,s_teams,0)),FALSE,TRUE)),OR(s_minsal="",s_minsal&lt;=D10566),OR(s_maxsal="",s_maxsal&gt;=D10566),OR(s_minyr="",s_minyr&lt;=A10566),OR(s_maxyr="",s_maxyr&gt;=A10566),OR(s_player="",s_player=C10566)),MAX(F$1:F10565)+1,0)</f>
        <v>0</v>
      </c>
    </row>
    <row r="10567" spans="1:6">
      <c r="A10567" s="20">
        <v>1996</v>
      </c>
      <c r="B10567" s="15" t="s">
        <v>73</v>
      </c>
      <c r="C10567" s="15" t="s">
        <v>6117</v>
      </c>
      <c r="D10567" s="24">
        <v>1470000</v>
      </c>
      <c r="E10567" t="str">
        <f>IF(D10567&lt;VLOOKUP(A10567,Min!A:B,2,FALSE),"Y","")</f>
        <v/>
      </c>
      <c r="F10567">
        <f>IF(AND(OR(s_tmchk="all",IF(ISERROR(MATCH(B10567,s_teams,0)),FALSE,TRUE)),OR(s_minsal="",s_minsal&lt;=D10567),OR(s_maxsal="",s_maxsal&gt;=D10567),OR(s_minyr="",s_minyr&lt;=A10567),OR(s_maxyr="",s_maxyr&gt;=A10567),OR(s_player="",s_player=C10567)),MAX(F$1:F10566)+1,0)</f>
        <v>0</v>
      </c>
    </row>
    <row r="10568" spans="1:6">
      <c r="A10568" s="20">
        <v>1996</v>
      </c>
      <c r="B10568" s="15" t="s">
        <v>73</v>
      </c>
      <c r="C10568" s="15" t="s">
        <v>5274</v>
      </c>
      <c r="D10568" s="24">
        <v>1300000</v>
      </c>
      <c r="E10568" t="str">
        <f>IF(D10568&lt;VLOOKUP(A10568,Min!A:B,2,FALSE),"Y","")</f>
        <v/>
      </c>
      <c r="F10568">
        <f>IF(AND(OR(s_tmchk="all",IF(ISERROR(MATCH(B10568,s_teams,0)),FALSE,TRUE)),OR(s_minsal="",s_minsal&lt;=D10568),OR(s_maxsal="",s_maxsal&gt;=D10568),OR(s_minyr="",s_minyr&lt;=A10568),OR(s_maxyr="",s_maxyr&gt;=A10568),OR(s_player="",s_player=C10568)),MAX(F$1:F10567)+1,0)</f>
        <v>0</v>
      </c>
    </row>
    <row r="10569" spans="1:6">
      <c r="A10569" s="20">
        <v>1996</v>
      </c>
      <c r="B10569" s="15" t="s">
        <v>73</v>
      </c>
      <c r="C10569" s="15" t="s">
        <v>5354</v>
      </c>
      <c r="D10569" s="24">
        <v>1000000</v>
      </c>
      <c r="E10569" t="str">
        <f>IF(D10569&lt;VLOOKUP(A10569,Min!A:B,2,FALSE),"Y","")</f>
        <v/>
      </c>
      <c r="F10569">
        <f>IF(AND(OR(s_tmchk="all",IF(ISERROR(MATCH(B10569,s_teams,0)),FALSE,TRUE)),OR(s_minsal="",s_minsal&lt;=D10569),OR(s_maxsal="",s_maxsal&gt;=D10569),OR(s_minyr="",s_minyr&lt;=A10569),OR(s_maxyr="",s_maxyr&gt;=A10569),OR(s_player="",s_player=C10569)),MAX(F$1:F10568)+1,0)</f>
        <v>0</v>
      </c>
    </row>
    <row r="10570" spans="1:6">
      <c r="A10570" s="20">
        <v>1996</v>
      </c>
      <c r="B10570" s="15" t="s">
        <v>73</v>
      </c>
      <c r="C10570" s="15" t="s">
        <v>5298</v>
      </c>
      <c r="D10570" s="24">
        <v>961000</v>
      </c>
      <c r="E10570" t="str">
        <f>IF(D10570&lt;VLOOKUP(A10570,Min!A:B,2,FALSE),"Y","")</f>
        <v/>
      </c>
      <c r="F10570">
        <f>IF(AND(OR(s_tmchk="all",IF(ISERROR(MATCH(B10570,s_teams,0)),FALSE,TRUE)),OR(s_minsal="",s_minsal&lt;=D10570),OR(s_maxsal="",s_maxsal&gt;=D10570),OR(s_minyr="",s_minyr&lt;=A10570),OR(s_maxyr="",s_maxyr&gt;=A10570),OR(s_player="",s_player=C10570)),MAX(F$1:F10569)+1,0)</f>
        <v>0</v>
      </c>
    </row>
    <row r="10571" spans="1:6">
      <c r="A10571" s="20">
        <v>1996</v>
      </c>
      <c r="B10571" s="15" t="s">
        <v>73</v>
      </c>
      <c r="C10571" s="15" t="s">
        <v>4713</v>
      </c>
      <c r="D10571" s="24">
        <v>825000</v>
      </c>
      <c r="E10571" t="str">
        <f>IF(D10571&lt;VLOOKUP(A10571,Min!A:B,2,FALSE),"Y","")</f>
        <v/>
      </c>
      <c r="F10571">
        <f>IF(AND(OR(s_tmchk="all",IF(ISERROR(MATCH(B10571,s_teams,0)),FALSE,TRUE)),OR(s_minsal="",s_minsal&lt;=D10571),OR(s_maxsal="",s_maxsal&gt;=D10571),OR(s_minyr="",s_minyr&lt;=A10571),OR(s_maxyr="",s_maxyr&gt;=A10571),OR(s_player="",s_player=C10571)),MAX(F$1:F10570)+1,0)</f>
        <v>0</v>
      </c>
    </row>
    <row r="10572" spans="1:6">
      <c r="A10572" s="20">
        <v>1996</v>
      </c>
      <c r="B10572" s="15" t="s">
        <v>73</v>
      </c>
      <c r="C10572" s="15" t="s">
        <v>5489</v>
      </c>
      <c r="D10572" s="24">
        <v>800000</v>
      </c>
      <c r="E10572" t="str">
        <f>IF(D10572&lt;VLOOKUP(A10572,Min!A:B,2,FALSE),"Y","")</f>
        <v/>
      </c>
      <c r="F10572">
        <f>IF(AND(OR(s_tmchk="all",IF(ISERROR(MATCH(B10572,s_teams,0)),FALSE,TRUE)),OR(s_minsal="",s_minsal&lt;=D10572),OR(s_maxsal="",s_maxsal&gt;=D10572),OR(s_minyr="",s_minyr&lt;=A10572),OR(s_maxyr="",s_maxyr&gt;=A10572),OR(s_player="",s_player=C10572)),MAX(F$1:F10571)+1,0)</f>
        <v>0</v>
      </c>
    </row>
    <row r="10573" spans="1:6">
      <c r="A10573" s="20">
        <v>1996</v>
      </c>
      <c r="B10573" s="15" t="s">
        <v>73</v>
      </c>
      <c r="C10573" s="15" t="s">
        <v>5135</v>
      </c>
      <c r="D10573" s="24">
        <v>550000</v>
      </c>
      <c r="E10573" t="str">
        <f>IF(D10573&lt;VLOOKUP(A10573,Min!A:B,2,FALSE),"Y","")</f>
        <v/>
      </c>
      <c r="F10573">
        <f>IF(AND(OR(s_tmchk="all",IF(ISERROR(MATCH(B10573,s_teams,0)),FALSE,TRUE)),OR(s_minsal="",s_minsal&lt;=D10573),OR(s_maxsal="",s_maxsal&gt;=D10573),OR(s_minyr="",s_minyr&lt;=A10573),OR(s_maxyr="",s_maxyr&gt;=A10573),OR(s_player="",s_player=C10573)),MAX(F$1:F10572)+1,0)</f>
        <v>0</v>
      </c>
    </row>
    <row r="10574" spans="1:6">
      <c r="A10574" s="20">
        <v>1996</v>
      </c>
      <c r="B10574" s="15" t="s">
        <v>73</v>
      </c>
      <c r="C10574" s="15" t="s">
        <v>4911</v>
      </c>
      <c r="D10574" s="24">
        <v>534000</v>
      </c>
      <c r="E10574" t="str">
        <f>IF(D10574&lt;VLOOKUP(A10574,Min!A:B,2,FALSE),"Y","")</f>
        <v/>
      </c>
      <c r="F10574">
        <f>IF(AND(OR(s_tmchk="all",IF(ISERROR(MATCH(B10574,s_teams,0)),FALSE,TRUE)),OR(s_minsal="",s_minsal&lt;=D10574),OR(s_maxsal="",s_maxsal&gt;=D10574),OR(s_minyr="",s_minyr&lt;=A10574),OR(s_maxyr="",s_maxyr&gt;=A10574),OR(s_player="",s_player=C10574)),MAX(F$1:F10573)+1,0)</f>
        <v>0</v>
      </c>
    </row>
    <row r="10575" spans="1:6">
      <c r="A10575" s="20">
        <v>1996</v>
      </c>
      <c r="B10575" s="15" t="s">
        <v>73</v>
      </c>
      <c r="C10575" s="15" t="s">
        <v>4591</v>
      </c>
      <c r="D10575" s="24">
        <v>370000</v>
      </c>
      <c r="E10575" t="str">
        <f>IF(D10575&lt;VLOOKUP(A10575,Min!A:B,2,FALSE),"Y","")</f>
        <v/>
      </c>
      <c r="F10575">
        <f>IF(AND(OR(s_tmchk="all",IF(ISERROR(MATCH(B10575,s_teams,0)),FALSE,TRUE)),OR(s_minsal="",s_minsal&lt;=D10575),OR(s_maxsal="",s_maxsal&gt;=D10575),OR(s_minyr="",s_minyr&lt;=A10575),OR(s_maxyr="",s_maxyr&gt;=A10575),OR(s_player="",s_player=C10575)),MAX(F$1:F10574)+1,0)</f>
        <v>0</v>
      </c>
    </row>
    <row r="10576" spans="1:6">
      <c r="A10576" s="20">
        <v>1996</v>
      </c>
      <c r="B10576" s="15" t="s">
        <v>73</v>
      </c>
      <c r="C10576" s="15" t="s">
        <v>4889</v>
      </c>
      <c r="D10576" s="24">
        <v>350000</v>
      </c>
      <c r="E10576" t="str">
        <f>IF(D10576&lt;VLOOKUP(A10576,Min!A:B,2,FALSE),"Y","")</f>
        <v/>
      </c>
      <c r="F10576">
        <f>IF(AND(OR(s_tmchk="all",IF(ISERROR(MATCH(B10576,s_teams,0)),FALSE,TRUE)),OR(s_minsal="",s_minsal&lt;=D10576),OR(s_maxsal="",s_maxsal&gt;=D10576),OR(s_minyr="",s_minyr&lt;=A10576),OR(s_maxyr="",s_maxyr&gt;=A10576),OR(s_player="",s_player=C10576)),MAX(F$1:F10575)+1,0)</f>
        <v>0</v>
      </c>
    </row>
    <row r="10577" spans="1:6">
      <c r="A10577" s="20">
        <v>1996</v>
      </c>
      <c r="B10577" s="15" t="s">
        <v>73</v>
      </c>
      <c r="C10577" s="15" t="s">
        <v>5442</v>
      </c>
      <c r="D10577" s="24">
        <v>275000</v>
      </c>
      <c r="E10577" t="str">
        <f>IF(D10577&lt;VLOOKUP(A10577,Min!A:B,2,FALSE),"Y","")</f>
        <v/>
      </c>
      <c r="F10577">
        <f>IF(AND(OR(s_tmchk="all",IF(ISERROR(MATCH(B10577,s_teams,0)),FALSE,TRUE)),OR(s_minsal="",s_minsal&lt;=D10577),OR(s_maxsal="",s_maxsal&gt;=D10577),OR(s_minyr="",s_minyr&lt;=A10577),OR(s_maxyr="",s_maxyr&gt;=A10577),OR(s_player="",s_player=C10577)),MAX(F$1:F10576)+1,0)</f>
        <v>0</v>
      </c>
    </row>
    <row r="10578" spans="1:6">
      <c r="A10578" s="20">
        <v>1996</v>
      </c>
      <c r="B10578" s="15" t="s">
        <v>73</v>
      </c>
      <c r="C10578" s="15" t="s">
        <v>5325</v>
      </c>
      <c r="D10578" s="24">
        <v>225000</v>
      </c>
      <c r="E10578" t="str">
        <f>IF(D10578&lt;VLOOKUP(A10578,Min!A:B,2,FALSE),"Y","")</f>
        <v/>
      </c>
      <c r="F10578">
        <f>IF(AND(OR(s_tmchk="all",IF(ISERROR(MATCH(B10578,s_teams,0)),FALSE,TRUE)),OR(s_minsal="",s_minsal&lt;=D10578),OR(s_maxsal="",s_maxsal&gt;=D10578),OR(s_minyr="",s_minyr&lt;=A10578),OR(s_maxyr="",s_maxyr&gt;=A10578),OR(s_player="",s_player=C10578)),MAX(F$1:F10577)+1,0)</f>
        <v>0</v>
      </c>
    </row>
    <row r="10579" spans="1:6">
      <c r="A10579" s="20">
        <v>1996</v>
      </c>
      <c r="B10579" s="15" t="s">
        <v>73</v>
      </c>
      <c r="C10579" s="15" t="s">
        <v>5104</v>
      </c>
      <c r="D10579" s="24">
        <v>97560</v>
      </c>
      <c r="E10579" t="str">
        <f>IF(D10579&lt;VLOOKUP(A10579,Min!A:B,2,FALSE),"Y","")</f>
        <v>Y</v>
      </c>
      <c r="F10579">
        <f>IF(AND(OR(s_tmchk="all",IF(ISERROR(MATCH(B10579,s_teams,0)),FALSE,TRUE)),OR(s_minsal="",s_minsal&lt;=D10579),OR(s_maxsal="",s_maxsal&gt;=D10579),OR(s_minyr="",s_minyr&lt;=A10579),OR(s_maxyr="",s_maxyr&gt;=A10579),OR(s_player="",s_player=C10579)),MAX(F$1:F10578)+1,0)</f>
        <v>0</v>
      </c>
    </row>
    <row r="10580" spans="1:6">
      <c r="A10580" s="20">
        <v>1996</v>
      </c>
      <c r="B10580" s="15" t="s">
        <v>75</v>
      </c>
      <c r="C10580" s="15" t="s">
        <v>5666</v>
      </c>
      <c r="D10580" s="24" t="s">
        <v>15337</v>
      </c>
      <c r="E10580" t="str">
        <f>IF(D10580&lt;VLOOKUP(A10580,Min!A:B,2,FALSE),"Y","")</f>
        <v/>
      </c>
      <c r="F10580">
        <f>IF(AND(OR(s_tmchk="all",IF(ISERROR(MATCH(B10580,s_teams,0)),FALSE,TRUE)),OR(s_minsal="",s_minsal&lt;=D10580),OR(s_maxsal="",s_maxsal&gt;=D10580),OR(s_minyr="",s_minyr&lt;=A10580),OR(s_maxyr="",s_maxyr&gt;=A10580),OR(s_player="",s_player=C10580)),MAX(F$1:F10579)+1,0)</f>
        <v>0</v>
      </c>
    </row>
    <row r="10581" spans="1:6">
      <c r="A10581" s="20">
        <v>1996</v>
      </c>
      <c r="B10581" s="15" t="s">
        <v>75</v>
      </c>
      <c r="C10581" s="15" t="s">
        <v>5941</v>
      </c>
      <c r="D10581" s="24" t="s">
        <v>15337</v>
      </c>
      <c r="E10581" t="str">
        <f>IF(D10581&lt;VLOOKUP(A10581,Min!A:B,2,FALSE),"Y","")</f>
        <v/>
      </c>
      <c r="F10581">
        <f>IF(AND(OR(s_tmchk="all",IF(ISERROR(MATCH(B10581,s_teams,0)),FALSE,TRUE)),OR(s_minsal="",s_minsal&lt;=D10581),OR(s_maxsal="",s_maxsal&gt;=D10581),OR(s_minyr="",s_minyr&lt;=A10581),OR(s_maxyr="",s_maxyr&gt;=A10581),OR(s_player="",s_player=C10581)),MAX(F$1:F10580)+1,0)</f>
        <v>0</v>
      </c>
    </row>
    <row r="10582" spans="1:6">
      <c r="A10582" s="20">
        <v>1996</v>
      </c>
      <c r="B10582" s="15" t="s">
        <v>75</v>
      </c>
      <c r="C10582" s="15" t="s">
        <v>6121</v>
      </c>
      <c r="D10582" s="24" t="s">
        <v>15337</v>
      </c>
      <c r="E10582" t="str">
        <f>IF(D10582&lt;VLOOKUP(A10582,Min!A:B,2,FALSE),"Y","")</f>
        <v/>
      </c>
      <c r="F10582">
        <f>IF(AND(OR(s_tmchk="all",IF(ISERROR(MATCH(B10582,s_teams,0)),FALSE,TRUE)),OR(s_minsal="",s_minsal&lt;=D10582),OR(s_maxsal="",s_maxsal&gt;=D10582),OR(s_minyr="",s_minyr&lt;=A10582),OR(s_maxyr="",s_maxyr&gt;=A10582),OR(s_player="",s_player=C10582)),MAX(F$1:F10581)+1,0)</f>
        <v>0</v>
      </c>
    </row>
    <row r="10583" spans="1:6">
      <c r="A10583" s="20">
        <v>1996</v>
      </c>
      <c r="B10583" s="15" t="s">
        <v>75</v>
      </c>
      <c r="C10583" s="15" t="s">
        <v>4948</v>
      </c>
      <c r="D10583" s="24">
        <v>5476000</v>
      </c>
      <c r="E10583" t="str">
        <f>IF(D10583&lt;VLOOKUP(A10583,Min!A:B,2,FALSE),"Y","")</f>
        <v/>
      </c>
      <c r="F10583">
        <f>IF(AND(OR(s_tmchk="all",IF(ISERROR(MATCH(B10583,s_teams,0)),FALSE,TRUE)),OR(s_minsal="",s_minsal&lt;=D10583),OR(s_maxsal="",s_maxsal&gt;=D10583),OR(s_minyr="",s_minyr&lt;=A10583),OR(s_maxyr="",s_maxyr&gt;=A10583),OR(s_player="",s_player=C10583)),MAX(F$1:F10582)+1,0)</f>
        <v>0</v>
      </c>
    </row>
    <row r="10584" spans="1:6">
      <c r="A10584" s="20">
        <v>1996</v>
      </c>
      <c r="B10584" s="15" t="s">
        <v>75</v>
      </c>
      <c r="C10584" s="15" t="s">
        <v>4811</v>
      </c>
      <c r="D10584" s="24">
        <v>4500000</v>
      </c>
      <c r="E10584" t="str">
        <f>IF(D10584&lt;VLOOKUP(A10584,Min!A:B,2,FALSE),"Y","")</f>
        <v/>
      </c>
      <c r="F10584">
        <f>IF(AND(OR(s_tmchk="all",IF(ISERROR(MATCH(B10584,s_teams,0)),FALSE,TRUE)),OR(s_minsal="",s_minsal&lt;=D10584),OR(s_maxsal="",s_maxsal&gt;=D10584),OR(s_minyr="",s_minyr&lt;=A10584),OR(s_maxyr="",s_maxyr&gt;=A10584),OR(s_player="",s_player=C10584)),MAX(F$1:F10583)+1,0)</f>
        <v>0</v>
      </c>
    </row>
    <row r="10585" spans="1:6">
      <c r="A10585" s="20">
        <v>1996</v>
      </c>
      <c r="B10585" s="15" t="s">
        <v>75</v>
      </c>
      <c r="C10585" s="15" t="s">
        <v>5970</v>
      </c>
      <c r="D10585" s="24">
        <v>2500000</v>
      </c>
      <c r="E10585" t="str">
        <f>IF(D10585&lt;VLOOKUP(A10585,Min!A:B,2,FALSE),"Y","")</f>
        <v/>
      </c>
      <c r="F10585">
        <f>IF(AND(OR(s_tmchk="all",IF(ISERROR(MATCH(B10585,s_teams,0)),FALSE,TRUE)),OR(s_minsal="",s_minsal&lt;=D10585),OR(s_maxsal="",s_maxsal&gt;=D10585),OR(s_minyr="",s_minyr&lt;=A10585),OR(s_maxyr="",s_maxyr&gt;=A10585),OR(s_player="",s_player=C10585)),MAX(F$1:F10584)+1,0)</f>
        <v>0</v>
      </c>
    </row>
    <row r="10586" spans="1:6">
      <c r="A10586" s="20">
        <v>1996</v>
      </c>
      <c r="B10586" s="15" t="s">
        <v>75</v>
      </c>
      <c r="C10586" s="15" t="s">
        <v>5265</v>
      </c>
      <c r="D10586" s="24">
        <v>2380000</v>
      </c>
      <c r="E10586" t="str">
        <f>IF(D10586&lt;VLOOKUP(A10586,Min!A:B,2,FALSE),"Y","")</f>
        <v/>
      </c>
      <c r="F10586">
        <f>IF(AND(OR(s_tmchk="all",IF(ISERROR(MATCH(B10586,s_teams,0)),FALSE,TRUE)),OR(s_minsal="",s_minsal&lt;=D10586),OR(s_maxsal="",s_maxsal&gt;=D10586),OR(s_minyr="",s_minyr&lt;=A10586),OR(s_maxyr="",s_maxyr&gt;=A10586),OR(s_player="",s_player=C10586)),MAX(F$1:F10585)+1,0)</f>
        <v>0</v>
      </c>
    </row>
    <row r="10587" spans="1:6">
      <c r="A10587" s="20">
        <v>1996</v>
      </c>
      <c r="B10587" s="15" t="s">
        <v>75</v>
      </c>
      <c r="C10587" s="15" t="s">
        <v>5349</v>
      </c>
      <c r="D10587" s="24">
        <v>2100000</v>
      </c>
      <c r="E10587" t="str">
        <f>IF(D10587&lt;VLOOKUP(A10587,Min!A:B,2,FALSE),"Y","")</f>
        <v/>
      </c>
      <c r="F10587">
        <f>IF(AND(OR(s_tmchk="all",IF(ISERROR(MATCH(B10587,s_teams,0)),FALSE,TRUE)),OR(s_minsal="",s_minsal&lt;=D10587),OR(s_maxsal="",s_maxsal&gt;=D10587),OR(s_minyr="",s_minyr&lt;=A10587),OR(s_maxyr="",s_maxyr&gt;=A10587),OR(s_player="",s_player=C10587)),MAX(F$1:F10586)+1,0)</f>
        <v>0</v>
      </c>
    </row>
    <row r="10588" spans="1:6">
      <c r="A10588" s="20">
        <v>1996</v>
      </c>
      <c r="B10588" s="15" t="s">
        <v>75</v>
      </c>
      <c r="C10588" s="15" t="s">
        <v>3691</v>
      </c>
      <c r="D10588" s="24">
        <v>1987000</v>
      </c>
      <c r="E10588" t="str">
        <f>IF(D10588&lt;VLOOKUP(A10588,Min!A:B,2,FALSE),"Y","")</f>
        <v/>
      </c>
      <c r="F10588">
        <f>IF(AND(OR(s_tmchk="all",IF(ISERROR(MATCH(B10588,s_teams,0)),FALSE,TRUE)),OR(s_minsal="",s_minsal&lt;=D10588),OR(s_maxsal="",s_maxsal&gt;=D10588),OR(s_minyr="",s_minyr&lt;=A10588),OR(s_maxyr="",s_maxyr&gt;=A10588),OR(s_player="",s_player=C10588)),MAX(F$1:F10587)+1,0)</f>
        <v>0</v>
      </c>
    </row>
    <row r="10589" spans="1:6">
      <c r="A10589" s="20">
        <v>1996</v>
      </c>
      <c r="B10589" s="15" t="s">
        <v>75</v>
      </c>
      <c r="C10589" s="15" t="s">
        <v>5943</v>
      </c>
      <c r="D10589" s="24">
        <v>1950000</v>
      </c>
      <c r="E10589" t="str">
        <f>IF(D10589&lt;VLOOKUP(A10589,Min!A:B,2,FALSE),"Y","")</f>
        <v/>
      </c>
      <c r="F10589">
        <f>IF(AND(OR(s_tmchk="all",IF(ISERROR(MATCH(B10589,s_teams,0)),FALSE,TRUE)),OR(s_minsal="",s_minsal&lt;=D10589),OR(s_maxsal="",s_maxsal&gt;=D10589),OR(s_minyr="",s_minyr&lt;=A10589),OR(s_maxyr="",s_maxyr&gt;=A10589),OR(s_player="",s_player=C10589)),MAX(F$1:F10588)+1,0)</f>
        <v>0</v>
      </c>
    </row>
    <row r="10590" spans="1:6">
      <c r="A10590" s="20">
        <v>1996</v>
      </c>
      <c r="B10590" s="15" t="s">
        <v>75</v>
      </c>
      <c r="C10590" s="15" t="s">
        <v>5837</v>
      </c>
      <c r="D10590" s="24">
        <v>1040000</v>
      </c>
      <c r="E10590" t="str">
        <f>IF(D10590&lt;VLOOKUP(A10590,Min!A:B,2,FALSE),"Y","")</f>
        <v/>
      </c>
      <c r="F10590">
        <f>IF(AND(OR(s_tmchk="all",IF(ISERROR(MATCH(B10590,s_teams,0)),FALSE,TRUE)),OR(s_minsal="",s_minsal&lt;=D10590),OR(s_maxsal="",s_maxsal&gt;=D10590),OR(s_minyr="",s_minyr&lt;=A10590),OR(s_maxyr="",s_maxyr&gt;=A10590),OR(s_player="",s_player=C10590)),MAX(F$1:F10589)+1,0)</f>
        <v>0</v>
      </c>
    </row>
    <row r="10591" spans="1:6">
      <c r="A10591" s="20">
        <v>1996</v>
      </c>
      <c r="B10591" s="15" t="s">
        <v>75</v>
      </c>
      <c r="C10591" s="15" t="s">
        <v>6144</v>
      </c>
      <c r="D10591" s="24">
        <v>1000000</v>
      </c>
      <c r="E10591" t="str">
        <f>IF(D10591&lt;VLOOKUP(A10591,Min!A:B,2,FALSE),"Y","")</f>
        <v/>
      </c>
      <c r="F10591">
        <f>IF(AND(OR(s_tmchk="all",IF(ISERROR(MATCH(B10591,s_teams,0)),FALSE,TRUE)),OR(s_minsal="",s_minsal&lt;=D10591),OR(s_maxsal="",s_maxsal&gt;=D10591),OR(s_minyr="",s_minyr&lt;=A10591),OR(s_maxyr="",s_maxyr&gt;=A10591),OR(s_player="",s_player=C10591)),MAX(F$1:F10590)+1,0)</f>
        <v>0</v>
      </c>
    </row>
    <row r="10592" spans="1:6">
      <c r="A10592" s="20">
        <v>1996</v>
      </c>
      <c r="B10592" s="15" t="s">
        <v>75</v>
      </c>
      <c r="C10592" s="15" t="s">
        <v>5950</v>
      </c>
      <c r="D10592" s="24">
        <v>500000</v>
      </c>
      <c r="E10592" t="str">
        <f>IF(D10592&lt;VLOOKUP(A10592,Min!A:B,2,FALSE),"Y","")</f>
        <v/>
      </c>
      <c r="F10592">
        <f>IF(AND(OR(s_tmchk="all",IF(ISERROR(MATCH(B10592,s_teams,0)),FALSE,TRUE)),OR(s_minsal="",s_minsal&lt;=D10592),OR(s_maxsal="",s_maxsal&gt;=D10592),OR(s_minyr="",s_minyr&lt;=A10592),OR(s_maxyr="",s_maxyr&gt;=A10592),OR(s_player="",s_player=C10592)),MAX(F$1:F10591)+1,0)</f>
        <v>0</v>
      </c>
    </row>
    <row r="10593" spans="1:6">
      <c r="A10593" s="20">
        <v>1996</v>
      </c>
      <c r="B10593" s="15" t="s">
        <v>75</v>
      </c>
      <c r="C10593" s="15" t="s">
        <v>4944</v>
      </c>
      <c r="D10593" s="24">
        <v>350000</v>
      </c>
      <c r="E10593" t="str">
        <f>IF(D10593&lt;VLOOKUP(A10593,Min!A:B,2,FALSE),"Y","")</f>
        <v/>
      </c>
      <c r="F10593">
        <f>IF(AND(OR(s_tmchk="all",IF(ISERROR(MATCH(B10593,s_teams,0)),FALSE,TRUE)),OR(s_minsal="",s_minsal&lt;=D10593),OR(s_maxsal="",s_maxsal&gt;=D10593),OR(s_minyr="",s_minyr&lt;=A10593),OR(s_maxyr="",s_maxyr&gt;=A10593),OR(s_player="",s_player=C10593)),MAX(F$1:F10592)+1,0)</f>
        <v>0</v>
      </c>
    </row>
    <row r="10594" spans="1:6">
      <c r="A10594" s="20">
        <v>1996</v>
      </c>
      <c r="B10594" s="15" t="s">
        <v>75</v>
      </c>
      <c r="C10594" s="15" t="s">
        <v>4825</v>
      </c>
      <c r="D10594" s="24">
        <v>225000</v>
      </c>
      <c r="E10594" t="str">
        <f>IF(D10594&lt;VLOOKUP(A10594,Min!A:B,2,FALSE),"Y","")</f>
        <v/>
      </c>
      <c r="F10594">
        <f>IF(AND(OR(s_tmchk="all",IF(ISERROR(MATCH(B10594,s_teams,0)),FALSE,TRUE)),OR(s_minsal="",s_minsal&lt;=D10594),OR(s_maxsal="",s_maxsal&gt;=D10594),OR(s_minyr="",s_minyr&lt;=A10594),OR(s_maxyr="",s_maxyr&gt;=A10594),OR(s_player="",s_player=C10594)),MAX(F$1:F10593)+1,0)</f>
        <v>0</v>
      </c>
    </row>
    <row r="10595" spans="1:6">
      <c r="A10595" s="20">
        <v>1996</v>
      </c>
      <c r="B10595" s="15" t="s">
        <v>75</v>
      </c>
      <c r="C10595" s="15" t="s">
        <v>5036</v>
      </c>
      <c r="D10595" s="24">
        <v>225000</v>
      </c>
      <c r="E10595" t="str">
        <f>IF(D10595&lt;VLOOKUP(A10595,Min!A:B,2,FALSE),"Y","")</f>
        <v/>
      </c>
      <c r="F10595">
        <f>IF(AND(OR(s_tmchk="all",IF(ISERROR(MATCH(B10595,s_teams,0)),FALSE,TRUE)),OR(s_minsal="",s_minsal&lt;=D10595),OR(s_maxsal="",s_maxsal&gt;=D10595),OR(s_minyr="",s_minyr&lt;=A10595),OR(s_maxyr="",s_maxyr&gt;=A10595),OR(s_player="",s_player=C10595)),MAX(F$1:F10594)+1,0)</f>
        <v>0</v>
      </c>
    </row>
    <row r="10596" spans="1:6">
      <c r="A10596" s="20">
        <v>1996</v>
      </c>
      <c r="B10596" s="15" t="s">
        <v>75</v>
      </c>
      <c r="C10596" s="15" t="s">
        <v>5096</v>
      </c>
      <c r="D10596" s="24">
        <v>225000</v>
      </c>
      <c r="E10596" t="str">
        <f>IF(D10596&lt;VLOOKUP(A10596,Min!A:B,2,FALSE),"Y","")</f>
        <v/>
      </c>
      <c r="F10596">
        <f>IF(AND(OR(s_tmchk="all",IF(ISERROR(MATCH(B10596,s_teams,0)),FALSE,TRUE)),OR(s_minsal="",s_minsal&lt;=D10596),OR(s_maxsal="",s_maxsal&gt;=D10596),OR(s_minyr="",s_minyr&lt;=A10596),OR(s_maxyr="",s_maxyr&gt;=A10596),OR(s_player="",s_player=C10596)),MAX(F$1:F10595)+1,0)</f>
        <v>0</v>
      </c>
    </row>
    <row r="10597" spans="1:6">
      <c r="A10597" s="20">
        <v>1996</v>
      </c>
      <c r="B10597" s="15" t="s">
        <v>75</v>
      </c>
      <c r="C10597" s="15" t="s">
        <v>5263</v>
      </c>
      <c r="D10597" s="24">
        <v>225000</v>
      </c>
      <c r="E10597" t="str">
        <f>IF(D10597&lt;VLOOKUP(A10597,Min!A:B,2,FALSE),"Y","")</f>
        <v/>
      </c>
      <c r="F10597">
        <f>IF(AND(OR(s_tmchk="all",IF(ISERROR(MATCH(B10597,s_teams,0)),FALSE,TRUE)),OR(s_minsal="",s_minsal&lt;=D10597),OR(s_maxsal="",s_maxsal&gt;=D10597),OR(s_minyr="",s_minyr&lt;=A10597),OR(s_maxyr="",s_maxyr&gt;=A10597),OR(s_player="",s_player=C10597)),MAX(F$1:F10596)+1,0)</f>
        <v>0</v>
      </c>
    </row>
    <row r="10598" spans="1:6">
      <c r="A10598" s="20">
        <v>1996</v>
      </c>
      <c r="B10598" s="15" t="s">
        <v>75</v>
      </c>
      <c r="C10598" s="15" t="s">
        <v>5841</v>
      </c>
      <c r="D10598" s="24">
        <v>225000</v>
      </c>
      <c r="E10598" t="str">
        <f>IF(D10598&lt;VLOOKUP(A10598,Min!A:B,2,FALSE),"Y","")</f>
        <v/>
      </c>
      <c r="F10598">
        <f>IF(AND(OR(s_tmchk="all",IF(ISERROR(MATCH(B10598,s_teams,0)),FALSE,TRUE)),OR(s_minsal="",s_minsal&lt;=D10598),OR(s_maxsal="",s_maxsal&gt;=D10598),OR(s_minyr="",s_minyr&lt;=A10598),OR(s_maxyr="",s_maxyr&gt;=A10598),OR(s_player="",s_player=C10598)),MAX(F$1:F10597)+1,0)</f>
        <v>0</v>
      </c>
    </row>
    <row r="10599" spans="1:6">
      <c r="A10599" s="20">
        <v>1996</v>
      </c>
      <c r="B10599" s="15" t="s">
        <v>75</v>
      </c>
      <c r="C10599" s="15" t="s">
        <v>6189</v>
      </c>
      <c r="D10599" s="24">
        <v>225000</v>
      </c>
      <c r="E10599" t="str">
        <f>IF(D10599&lt;VLOOKUP(A10599,Min!A:B,2,FALSE),"Y","")</f>
        <v/>
      </c>
      <c r="F10599">
        <f>IF(AND(OR(s_tmchk="all",IF(ISERROR(MATCH(B10599,s_teams,0)),FALSE,TRUE)),OR(s_minsal="",s_minsal&lt;=D10599),OR(s_maxsal="",s_maxsal&gt;=D10599),OR(s_minyr="",s_minyr&lt;=A10599),OR(s_maxyr="",s_maxyr&gt;=A10599),OR(s_player="",s_player=C10599)),MAX(F$1:F10598)+1,0)</f>
        <v>0</v>
      </c>
    </row>
    <row r="10600" spans="1:6">
      <c r="A10600" s="20">
        <v>1996</v>
      </c>
      <c r="B10600" s="15" t="s">
        <v>76</v>
      </c>
      <c r="C10600" s="15" t="s">
        <v>4877</v>
      </c>
      <c r="D10600" s="24">
        <v>6833000</v>
      </c>
      <c r="E10600" t="str">
        <f>IF(D10600&lt;VLOOKUP(A10600,Min!A:B,2,FALSE),"Y","")</f>
        <v/>
      </c>
      <c r="F10600">
        <f>IF(AND(OR(s_tmchk="all",IF(ISERROR(MATCH(B10600,s_teams,0)),FALSE,TRUE)),OR(s_minsal="",s_minsal&lt;=D10600),OR(s_maxsal="",s_maxsal&gt;=D10600),OR(s_minyr="",s_minyr&lt;=A10600),OR(s_maxyr="",s_maxyr&gt;=A10600),OR(s_player="",s_player=C10600)),MAX(F$1:F10599)+1,0)</f>
        <v>0</v>
      </c>
    </row>
    <row r="10601" spans="1:6">
      <c r="A10601" s="20">
        <v>1996</v>
      </c>
      <c r="B10601" s="15" t="s">
        <v>76</v>
      </c>
      <c r="C10601" s="15" t="s">
        <v>4500</v>
      </c>
      <c r="D10601" s="24">
        <v>6473000</v>
      </c>
      <c r="E10601" t="str">
        <f>IF(D10601&lt;VLOOKUP(A10601,Min!A:B,2,FALSE),"Y","")</f>
        <v/>
      </c>
      <c r="F10601">
        <f>IF(AND(OR(s_tmchk="all",IF(ISERROR(MATCH(B10601,s_teams,0)),FALSE,TRUE)),OR(s_minsal="",s_minsal&lt;=D10601),OR(s_maxsal="",s_maxsal&gt;=D10601),OR(s_minyr="",s_minyr&lt;=A10601),OR(s_maxyr="",s_maxyr&gt;=A10601),OR(s_player="",s_player=C10601)),MAX(F$1:F10600)+1,0)</f>
        <v>0</v>
      </c>
    </row>
    <row r="10602" spans="1:6">
      <c r="A10602" s="20">
        <v>1996</v>
      </c>
      <c r="B10602" s="15" t="s">
        <v>76</v>
      </c>
      <c r="C10602" s="15" t="s">
        <v>4754</v>
      </c>
      <c r="D10602" s="24">
        <v>4760000</v>
      </c>
      <c r="E10602" t="str">
        <f>IF(D10602&lt;VLOOKUP(A10602,Min!A:B,2,FALSE),"Y","")</f>
        <v/>
      </c>
      <c r="F10602">
        <f>IF(AND(OR(s_tmchk="all",IF(ISERROR(MATCH(B10602,s_teams,0)),FALSE,TRUE)),OR(s_minsal="",s_minsal&lt;=D10602),OR(s_maxsal="",s_maxsal&gt;=D10602),OR(s_minyr="",s_minyr&lt;=A10602),OR(s_maxyr="",s_maxyr&gt;=A10602),OR(s_player="",s_player=C10602)),MAX(F$1:F10601)+1,0)</f>
        <v>0</v>
      </c>
    </row>
    <row r="10603" spans="1:6">
      <c r="A10603" s="20">
        <v>1996</v>
      </c>
      <c r="B10603" s="15" t="s">
        <v>76</v>
      </c>
      <c r="C10603" s="15" t="s">
        <v>5348</v>
      </c>
      <c r="D10603" s="24">
        <v>4151000</v>
      </c>
      <c r="E10603" t="str">
        <f>IF(D10603&lt;VLOOKUP(A10603,Min!A:B,2,FALSE),"Y","")</f>
        <v/>
      </c>
      <c r="F10603">
        <f>IF(AND(OR(s_tmchk="all",IF(ISERROR(MATCH(B10603,s_teams,0)),FALSE,TRUE)),OR(s_minsal="",s_minsal&lt;=D10603),OR(s_maxsal="",s_maxsal&gt;=D10603),OR(s_minyr="",s_minyr&lt;=A10603),OR(s_maxyr="",s_maxyr&gt;=A10603),OR(s_player="",s_player=C10603)),MAX(F$1:F10602)+1,0)</f>
        <v>0</v>
      </c>
    </row>
    <row r="10604" spans="1:6">
      <c r="A10604" s="20">
        <v>1996</v>
      </c>
      <c r="B10604" s="15" t="s">
        <v>76</v>
      </c>
      <c r="C10604" s="15" t="s">
        <v>6174</v>
      </c>
      <c r="D10604" s="24">
        <v>3475000</v>
      </c>
      <c r="E10604" t="str">
        <f>IF(D10604&lt;VLOOKUP(A10604,Min!A:B,2,FALSE),"Y","")</f>
        <v/>
      </c>
      <c r="F10604">
        <f>IF(AND(OR(s_tmchk="all",IF(ISERROR(MATCH(B10604,s_teams,0)),FALSE,TRUE)),OR(s_minsal="",s_minsal&lt;=D10604),OR(s_maxsal="",s_maxsal&gt;=D10604),OR(s_minyr="",s_minyr&lt;=A10604),OR(s_maxyr="",s_maxyr&gt;=A10604),OR(s_player="",s_player=C10604)),MAX(F$1:F10603)+1,0)</f>
        <v>0</v>
      </c>
    </row>
    <row r="10605" spans="1:6">
      <c r="A10605" s="20">
        <v>1996</v>
      </c>
      <c r="B10605" s="15" t="s">
        <v>76</v>
      </c>
      <c r="C10605" s="15" t="s">
        <v>5436</v>
      </c>
      <c r="D10605" s="24">
        <v>2900000</v>
      </c>
      <c r="E10605" t="str">
        <f>IF(D10605&lt;VLOOKUP(A10605,Min!A:B,2,FALSE),"Y","")</f>
        <v/>
      </c>
      <c r="F10605">
        <f>IF(AND(OR(s_tmchk="all",IF(ISERROR(MATCH(B10605,s_teams,0)),FALSE,TRUE)),OR(s_minsal="",s_minsal&lt;=D10605),OR(s_maxsal="",s_maxsal&gt;=D10605),OR(s_minyr="",s_minyr&lt;=A10605),OR(s_maxyr="",s_maxyr&gt;=A10605),OR(s_player="",s_player=C10605)),MAX(F$1:F10604)+1,0)</f>
        <v>0</v>
      </c>
    </row>
    <row r="10606" spans="1:6">
      <c r="A10606" s="20">
        <v>1996</v>
      </c>
      <c r="B10606" s="15" t="s">
        <v>76</v>
      </c>
      <c r="C10606" s="15" t="s">
        <v>5035</v>
      </c>
      <c r="D10606" s="24">
        <v>2025000</v>
      </c>
      <c r="E10606" t="str">
        <f>IF(D10606&lt;VLOOKUP(A10606,Min!A:B,2,FALSE),"Y","")</f>
        <v/>
      </c>
      <c r="F10606">
        <f>IF(AND(OR(s_tmchk="all",IF(ISERROR(MATCH(B10606,s_teams,0)),FALSE,TRUE)),OR(s_minsal="",s_minsal&lt;=D10606),OR(s_maxsal="",s_maxsal&gt;=D10606),OR(s_minyr="",s_minyr&lt;=A10606),OR(s_maxyr="",s_maxyr&gt;=A10606),OR(s_player="",s_player=C10606)),MAX(F$1:F10605)+1,0)</f>
        <v>0</v>
      </c>
    </row>
    <row r="10607" spans="1:6">
      <c r="A10607" s="20">
        <v>1996</v>
      </c>
      <c r="B10607" s="15" t="s">
        <v>76</v>
      </c>
      <c r="C10607" s="15" t="s">
        <v>5287</v>
      </c>
      <c r="D10607" s="24">
        <v>1600000</v>
      </c>
      <c r="E10607" t="str">
        <f>IF(D10607&lt;VLOOKUP(A10607,Min!A:B,2,FALSE),"Y","")</f>
        <v/>
      </c>
      <c r="F10607">
        <f>IF(AND(OR(s_tmchk="all",IF(ISERROR(MATCH(B10607,s_teams,0)),FALSE,TRUE)),OR(s_minsal="",s_minsal&lt;=D10607),OR(s_maxsal="",s_maxsal&gt;=D10607),OR(s_minyr="",s_minyr&lt;=A10607),OR(s_maxyr="",s_maxyr&gt;=A10607),OR(s_player="",s_player=C10607)),MAX(F$1:F10606)+1,0)</f>
        <v>0</v>
      </c>
    </row>
    <row r="10608" spans="1:6">
      <c r="A10608" s="20">
        <v>1996</v>
      </c>
      <c r="B10608" s="15" t="s">
        <v>76</v>
      </c>
      <c r="C10608" s="15" t="s">
        <v>5322</v>
      </c>
      <c r="D10608" s="24">
        <v>1040000</v>
      </c>
      <c r="E10608" t="str">
        <f>IF(D10608&lt;VLOOKUP(A10608,Min!A:B,2,FALSE),"Y","")</f>
        <v/>
      </c>
      <c r="F10608">
        <f>IF(AND(OR(s_tmchk="all",IF(ISERROR(MATCH(B10608,s_teams,0)),FALSE,TRUE)),OR(s_minsal="",s_minsal&lt;=D10608),OR(s_maxsal="",s_maxsal&gt;=D10608),OR(s_minyr="",s_minyr&lt;=A10608),OR(s_maxyr="",s_maxyr&gt;=A10608),OR(s_player="",s_player=C10608)),MAX(F$1:F10607)+1,0)</f>
        <v>0</v>
      </c>
    </row>
    <row r="10609" spans="1:6">
      <c r="A10609" s="20">
        <v>1996</v>
      </c>
      <c r="B10609" s="15" t="s">
        <v>76</v>
      </c>
      <c r="C10609" s="15" t="s">
        <v>6179</v>
      </c>
      <c r="D10609" s="24">
        <v>845000</v>
      </c>
      <c r="E10609" t="str">
        <f>IF(D10609&lt;VLOOKUP(A10609,Min!A:B,2,FALSE),"Y","")</f>
        <v/>
      </c>
      <c r="F10609">
        <f>IF(AND(OR(s_tmchk="all",IF(ISERROR(MATCH(B10609,s_teams,0)),FALSE,TRUE)),OR(s_minsal="",s_minsal&lt;=D10609),OR(s_maxsal="",s_maxsal&gt;=D10609),OR(s_minyr="",s_minyr&lt;=A10609),OR(s_maxyr="",s_maxyr&gt;=A10609),OR(s_player="",s_player=C10609)),MAX(F$1:F10608)+1,0)</f>
        <v>0</v>
      </c>
    </row>
    <row r="10610" spans="1:6">
      <c r="A10610" s="20">
        <v>1996</v>
      </c>
      <c r="B10610" s="15" t="s">
        <v>76</v>
      </c>
      <c r="C10610" s="15" t="s">
        <v>5648</v>
      </c>
      <c r="D10610" s="24">
        <v>628000</v>
      </c>
      <c r="E10610" t="str">
        <f>IF(D10610&lt;VLOOKUP(A10610,Min!A:B,2,FALSE),"Y","")</f>
        <v/>
      </c>
      <c r="F10610">
        <f>IF(AND(OR(s_tmchk="all",IF(ISERROR(MATCH(B10610,s_teams,0)),FALSE,TRUE)),OR(s_minsal="",s_minsal&lt;=D10610),OR(s_maxsal="",s_maxsal&gt;=D10610),OR(s_minyr="",s_minyr&lt;=A10610),OR(s_maxyr="",s_maxyr&gt;=A10610),OR(s_player="",s_player=C10610)),MAX(F$1:F10609)+1,0)</f>
        <v>0</v>
      </c>
    </row>
    <row r="10611" spans="1:6">
      <c r="A10611" s="20">
        <v>1996</v>
      </c>
      <c r="B10611" s="15" t="s">
        <v>76</v>
      </c>
      <c r="C10611" s="15" t="s">
        <v>6103</v>
      </c>
      <c r="D10611" s="24">
        <v>500000</v>
      </c>
      <c r="E10611" t="str">
        <f>IF(D10611&lt;VLOOKUP(A10611,Min!A:B,2,FALSE),"Y","")</f>
        <v/>
      </c>
      <c r="F10611">
        <f>IF(AND(OR(s_tmchk="all",IF(ISERROR(MATCH(B10611,s_teams,0)),FALSE,TRUE)),OR(s_minsal="",s_minsal&lt;=D10611),OR(s_maxsal="",s_maxsal&gt;=D10611),OR(s_minyr="",s_minyr&lt;=A10611),OR(s_maxyr="",s_maxyr&gt;=A10611),OR(s_player="",s_player=C10611)),MAX(F$1:F10610)+1,0)</f>
        <v>0</v>
      </c>
    </row>
    <row r="10612" spans="1:6">
      <c r="A10612" s="20">
        <v>1996</v>
      </c>
      <c r="B10612" s="15" t="s">
        <v>76</v>
      </c>
      <c r="C10612" s="15" t="s">
        <v>5573</v>
      </c>
      <c r="D10612" s="24">
        <v>480000</v>
      </c>
      <c r="E10612" t="str">
        <f>IF(D10612&lt;VLOOKUP(A10612,Min!A:B,2,FALSE),"Y","")</f>
        <v/>
      </c>
      <c r="F10612">
        <f>IF(AND(OR(s_tmchk="all",IF(ISERROR(MATCH(B10612,s_teams,0)),FALSE,TRUE)),OR(s_minsal="",s_minsal&lt;=D10612),OR(s_maxsal="",s_maxsal&gt;=D10612),OR(s_minyr="",s_minyr&lt;=A10612),OR(s_maxyr="",s_maxyr&gt;=A10612),OR(s_player="",s_player=C10612)),MAX(F$1:F10611)+1,0)</f>
        <v>0</v>
      </c>
    </row>
    <row r="10613" spans="1:6">
      <c r="A10613" s="20">
        <v>1996</v>
      </c>
      <c r="B10613" s="15" t="s">
        <v>76</v>
      </c>
      <c r="C10613" s="15" t="s">
        <v>6000</v>
      </c>
      <c r="D10613" s="24">
        <v>415000</v>
      </c>
      <c r="E10613" t="str">
        <f>IF(D10613&lt;VLOOKUP(A10613,Min!A:B,2,FALSE),"Y","")</f>
        <v/>
      </c>
      <c r="F10613">
        <f>IF(AND(OR(s_tmchk="all",IF(ISERROR(MATCH(B10613,s_teams,0)),FALSE,TRUE)),OR(s_minsal="",s_minsal&lt;=D10613),OR(s_maxsal="",s_maxsal&gt;=D10613),OR(s_minyr="",s_minyr&lt;=A10613),OR(s_maxyr="",s_maxyr&gt;=A10613),OR(s_player="",s_player=C10613)),MAX(F$1:F10612)+1,0)</f>
        <v>0</v>
      </c>
    </row>
    <row r="10614" spans="1:6">
      <c r="A10614" s="20">
        <v>1996</v>
      </c>
      <c r="B10614" s="15" t="s">
        <v>76</v>
      </c>
      <c r="C10614" s="15" t="s">
        <v>4770</v>
      </c>
      <c r="D10614" s="24">
        <v>200000</v>
      </c>
      <c r="E10614" t="str">
        <f>IF(D10614&lt;VLOOKUP(A10614,Min!A:B,2,FALSE),"Y","")</f>
        <v/>
      </c>
      <c r="F10614">
        <f>IF(AND(OR(s_tmchk="all",IF(ISERROR(MATCH(B10614,s_teams,0)),FALSE,TRUE)),OR(s_minsal="",s_minsal&lt;=D10614),OR(s_maxsal="",s_maxsal&gt;=D10614),OR(s_minyr="",s_minyr&lt;=A10614),OR(s_maxyr="",s_maxyr&gt;=A10614),OR(s_player="",s_player=C10614)),MAX(F$1:F10613)+1,0)</f>
        <v>0</v>
      </c>
    </row>
    <row r="10615" spans="1:6">
      <c r="A10615" s="20">
        <v>1996</v>
      </c>
      <c r="B10615" s="15" t="s">
        <v>76</v>
      </c>
      <c r="C10615" s="15" t="s">
        <v>5333</v>
      </c>
      <c r="D10615" s="24">
        <v>200000</v>
      </c>
      <c r="E10615" t="str">
        <f>IF(D10615&lt;VLOOKUP(A10615,Min!A:B,2,FALSE),"Y","")</f>
        <v/>
      </c>
      <c r="F10615">
        <f>IF(AND(OR(s_tmchk="all",IF(ISERROR(MATCH(B10615,s_teams,0)),FALSE,TRUE)),OR(s_minsal="",s_minsal&lt;=D10615),OR(s_maxsal="",s_maxsal&gt;=D10615),OR(s_minyr="",s_minyr&lt;=A10615),OR(s_maxyr="",s_maxyr&gt;=A10615),OR(s_player="",s_player=C10615)),MAX(F$1:F10614)+1,0)</f>
        <v>0</v>
      </c>
    </row>
    <row r="10616" spans="1:6">
      <c r="A10616" s="20">
        <v>1996</v>
      </c>
      <c r="B10616" s="15" t="s">
        <v>79</v>
      </c>
      <c r="C10616" s="15" t="s">
        <v>4776</v>
      </c>
      <c r="D10616" s="24">
        <v>3800000</v>
      </c>
      <c r="E10616" t="str">
        <f>IF(D10616&lt;VLOOKUP(A10616,Min!A:B,2,FALSE),"Y","")</f>
        <v/>
      </c>
      <c r="F10616">
        <f>IF(AND(OR(s_tmchk="all",IF(ISERROR(MATCH(B10616,s_teams,0)),FALSE,TRUE)),OR(s_minsal="",s_minsal&lt;=D10616),OR(s_maxsal="",s_maxsal&gt;=D10616),OR(s_minyr="",s_minyr&lt;=A10616),OR(s_maxyr="",s_maxyr&gt;=A10616),OR(s_player="",s_player=C10616)),MAX(F$1:F10615)+1,0)</f>
        <v>0</v>
      </c>
    </row>
    <row r="10617" spans="1:6">
      <c r="A10617" s="20">
        <v>1996</v>
      </c>
      <c r="B10617" s="15" t="s">
        <v>79</v>
      </c>
      <c r="C10617" s="15" t="s">
        <v>5152</v>
      </c>
      <c r="D10617" s="24">
        <v>3551000</v>
      </c>
      <c r="E10617" t="str">
        <f>IF(D10617&lt;VLOOKUP(A10617,Min!A:B,2,FALSE),"Y","")</f>
        <v/>
      </c>
      <c r="F10617">
        <f>IF(AND(OR(s_tmchk="all",IF(ISERROR(MATCH(B10617,s_teams,0)),FALSE,TRUE)),OR(s_minsal="",s_minsal&lt;=D10617),OR(s_maxsal="",s_maxsal&gt;=D10617),OR(s_minyr="",s_minyr&lt;=A10617),OR(s_maxyr="",s_maxyr&gt;=A10617),OR(s_player="",s_player=C10617)),MAX(F$1:F10616)+1,0)</f>
        <v>0</v>
      </c>
    </row>
    <row r="10618" spans="1:6">
      <c r="A10618" s="20">
        <v>1996</v>
      </c>
      <c r="B10618" s="15" t="s">
        <v>79</v>
      </c>
      <c r="C10618" s="15" t="s">
        <v>4726</v>
      </c>
      <c r="D10618" s="24">
        <v>3400000</v>
      </c>
      <c r="E10618" t="str">
        <f>IF(D10618&lt;VLOOKUP(A10618,Min!A:B,2,FALSE),"Y","")</f>
        <v/>
      </c>
      <c r="F10618">
        <f>IF(AND(OR(s_tmchk="all",IF(ISERROR(MATCH(B10618,s_teams,0)),FALSE,TRUE)),OR(s_minsal="",s_minsal&lt;=D10618),OR(s_maxsal="",s_maxsal&gt;=D10618),OR(s_minyr="",s_minyr&lt;=A10618),OR(s_maxyr="",s_maxyr&gt;=A10618),OR(s_player="",s_player=C10618)),MAX(F$1:F10617)+1,0)</f>
        <v>0</v>
      </c>
    </row>
    <row r="10619" spans="1:6">
      <c r="A10619" s="20">
        <v>1996</v>
      </c>
      <c r="B10619" s="15" t="s">
        <v>79</v>
      </c>
      <c r="C10619" s="15" t="s">
        <v>4814</v>
      </c>
      <c r="D10619" s="24">
        <v>3018000</v>
      </c>
      <c r="E10619" t="str">
        <f>IF(D10619&lt;VLOOKUP(A10619,Min!A:B,2,FALSE),"Y","")</f>
        <v/>
      </c>
      <c r="F10619">
        <f>IF(AND(OR(s_tmchk="all",IF(ISERROR(MATCH(B10619,s_teams,0)),FALSE,TRUE)),OR(s_minsal="",s_minsal&lt;=D10619),OR(s_maxsal="",s_maxsal&gt;=D10619),OR(s_minyr="",s_minyr&lt;=A10619),OR(s_maxyr="",s_maxyr&gt;=A10619),OR(s_player="",s_player=C10619)),MAX(F$1:F10618)+1,0)</f>
        <v>0</v>
      </c>
    </row>
    <row r="10620" spans="1:6">
      <c r="A10620" s="20">
        <v>1996</v>
      </c>
      <c r="B10620" s="15" t="s">
        <v>79</v>
      </c>
      <c r="C10620" s="15" t="s">
        <v>5871</v>
      </c>
      <c r="D10620" s="24">
        <v>2280000</v>
      </c>
      <c r="E10620" t="str">
        <f>IF(D10620&lt;VLOOKUP(A10620,Min!A:B,2,FALSE),"Y","")</f>
        <v/>
      </c>
      <c r="F10620">
        <f>IF(AND(OR(s_tmchk="all",IF(ISERROR(MATCH(B10620,s_teams,0)),FALSE,TRUE)),OR(s_minsal="",s_minsal&lt;=D10620),OR(s_maxsal="",s_maxsal&gt;=D10620),OR(s_minyr="",s_minyr&lt;=A10620),OR(s_maxyr="",s_maxyr&gt;=A10620),OR(s_player="",s_player=C10620)),MAX(F$1:F10619)+1,0)</f>
        <v>0</v>
      </c>
    </row>
    <row r="10621" spans="1:6">
      <c r="A10621" s="20">
        <v>1996</v>
      </c>
      <c r="B10621" s="15" t="s">
        <v>79</v>
      </c>
      <c r="C10621" s="15" t="s">
        <v>4624</v>
      </c>
      <c r="D10621" s="24">
        <v>2200000</v>
      </c>
      <c r="E10621" t="str">
        <f>IF(D10621&lt;VLOOKUP(A10621,Min!A:B,2,FALSE),"Y","")</f>
        <v/>
      </c>
      <c r="F10621">
        <f>IF(AND(OR(s_tmchk="all",IF(ISERROR(MATCH(B10621,s_teams,0)),FALSE,TRUE)),OR(s_minsal="",s_minsal&lt;=D10621),OR(s_maxsal="",s_maxsal&gt;=D10621),OR(s_minyr="",s_minyr&lt;=A10621),OR(s_maxyr="",s_maxyr&gt;=A10621),OR(s_player="",s_player=C10621)),MAX(F$1:F10620)+1,0)</f>
        <v>0</v>
      </c>
    </row>
    <row r="10622" spans="1:6">
      <c r="A10622" s="20">
        <v>1996</v>
      </c>
      <c r="B10622" s="15" t="s">
        <v>79</v>
      </c>
      <c r="C10622" s="15" t="s">
        <v>5225</v>
      </c>
      <c r="D10622" s="24">
        <v>1040000</v>
      </c>
      <c r="E10622" t="str">
        <f>IF(D10622&lt;VLOOKUP(A10622,Min!A:B,2,FALSE),"Y","")</f>
        <v/>
      </c>
      <c r="F10622">
        <f>IF(AND(OR(s_tmchk="all",IF(ISERROR(MATCH(B10622,s_teams,0)),FALSE,TRUE)),OR(s_minsal="",s_minsal&lt;=D10622),OR(s_maxsal="",s_maxsal&gt;=D10622),OR(s_minyr="",s_minyr&lt;=A10622),OR(s_maxyr="",s_maxyr&gt;=A10622),OR(s_player="",s_player=C10622)),MAX(F$1:F10621)+1,0)</f>
        <v>0</v>
      </c>
    </row>
    <row r="10623" spans="1:6">
      <c r="A10623" s="20">
        <v>1996</v>
      </c>
      <c r="B10623" s="15" t="s">
        <v>79</v>
      </c>
      <c r="C10623" s="15" t="s">
        <v>5102</v>
      </c>
      <c r="D10623" s="24">
        <v>1022000</v>
      </c>
      <c r="E10623" t="str">
        <f>IF(D10623&lt;VLOOKUP(A10623,Min!A:B,2,FALSE),"Y","")</f>
        <v/>
      </c>
      <c r="F10623">
        <f>IF(AND(OR(s_tmchk="all",IF(ISERROR(MATCH(B10623,s_teams,0)),FALSE,TRUE)),OR(s_minsal="",s_minsal&lt;=D10623),OR(s_maxsal="",s_maxsal&gt;=D10623),OR(s_minyr="",s_minyr&lt;=A10623),OR(s_maxyr="",s_maxyr&gt;=A10623),OR(s_player="",s_player=C10623)),MAX(F$1:F10622)+1,0)</f>
        <v>0</v>
      </c>
    </row>
    <row r="10624" spans="1:6">
      <c r="A10624" s="20">
        <v>1996</v>
      </c>
      <c r="B10624" s="15" t="s">
        <v>79</v>
      </c>
      <c r="C10624" s="15" t="s">
        <v>4647</v>
      </c>
      <c r="D10624" s="24">
        <v>913000</v>
      </c>
      <c r="E10624" t="str">
        <f>IF(D10624&lt;VLOOKUP(A10624,Min!A:B,2,FALSE),"Y","")</f>
        <v/>
      </c>
      <c r="F10624">
        <f>IF(AND(OR(s_tmchk="all",IF(ISERROR(MATCH(B10624,s_teams,0)),FALSE,TRUE)),OR(s_minsal="",s_minsal&lt;=D10624),OR(s_maxsal="",s_maxsal&gt;=D10624),OR(s_minyr="",s_minyr&lt;=A10624),OR(s_maxyr="",s_maxyr&gt;=A10624),OR(s_player="",s_player=C10624)),MAX(F$1:F10623)+1,0)</f>
        <v>0</v>
      </c>
    </row>
    <row r="10625" spans="1:6">
      <c r="A10625" s="20">
        <v>1996</v>
      </c>
      <c r="B10625" s="15" t="s">
        <v>79</v>
      </c>
      <c r="C10625" s="15" t="s">
        <v>4506</v>
      </c>
      <c r="D10625" s="24">
        <v>845000</v>
      </c>
      <c r="E10625" t="str">
        <f>IF(D10625&lt;VLOOKUP(A10625,Min!A:B,2,FALSE),"Y","")</f>
        <v/>
      </c>
      <c r="F10625">
        <f>IF(AND(OR(s_tmchk="all",IF(ISERROR(MATCH(B10625,s_teams,0)),FALSE,TRUE)),OR(s_minsal="",s_minsal&lt;=D10625),OR(s_maxsal="",s_maxsal&gt;=D10625),OR(s_minyr="",s_minyr&lt;=A10625),OR(s_maxyr="",s_maxyr&gt;=A10625),OR(s_player="",s_player=C10625)),MAX(F$1:F10624)+1,0)</f>
        <v>0</v>
      </c>
    </row>
    <row r="10626" spans="1:6">
      <c r="A10626" s="20">
        <v>1996</v>
      </c>
      <c r="B10626" s="15" t="s">
        <v>79</v>
      </c>
      <c r="C10626" s="15" t="s">
        <v>5805</v>
      </c>
      <c r="D10626" s="24">
        <v>682000</v>
      </c>
      <c r="E10626" t="str">
        <f>IF(D10626&lt;VLOOKUP(A10626,Min!A:B,2,FALSE),"Y","")</f>
        <v/>
      </c>
      <c r="F10626">
        <f>IF(AND(OR(s_tmchk="all",IF(ISERROR(MATCH(B10626,s_teams,0)),FALSE,TRUE)),OR(s_minsal="",s_minsal&lt;=D10626),OR(s_maxsal="",s_maxsal&gt;=D10626),OR(s_minyr="",s_minyr&lt;=A10626),OR(s_maxyr="",s_maxyr&gt;=A10626),OR(s_player="",s_player=C10626)),MAX(F$1:F10625)+1,0)</f>
        <v>0</v>
      </c>
    </row>
    <row r="10627" spans="1:6">
      <c r="A10627" s="20">
        <v>1996</v>
      </c>
      <c r="B10627" s="15" t="s">
        <v>79</v>
      </c>
      <c r="C10627" s="15" t="s">
        <v>4901</v>
      </c>
      <c r="D10627" s="24">
        <v>300000</v>
      </c>
      <c r="E10627" t="str">
        <f>IF(D10627&lt;VLOOKUP(A10627,Min!A:B,2,FALSE),"Y","")</f>
        <v/>
      </c>
      <c r="F10627">
        <f>IF(AND(OR(s_tmchk="all",IF(ISERROR(MATCH(B10627,s_teams,0)),FALSE,TRUE)),OR(s_minsal="",s_minsal&lt;=D10627),OR(s_maxsal="",s_maxsal&gt;=D10627),OR(s_minyr="",s_minyr&lt;=A10627),OR(s_maxyr="",s_maxyr&gt;=A10627),OR(s_player="",s_player=C10627)),MAX(F$1:F10626)+1,0)</f>
        <v>0</v>
      </c>
    </row>
    <row r="10628" spans="1:6">
      <c r="A10628" s="20">
        <v>1996</v>
      </c>
      <c r="B10628" s="15" t="s">
        <v>79</v>
      </c>
      <c r="C10628" s="15" t="s">
        <v>4593</v>
      </c>
      <c r="D10628" s="24">
        <v>225000</v>
      </c>
      <c r="E10628" t="str">
        <f>IF(D10628&lt;VLOOKUP(A10628,Min!A:B,2,FALSE),"Y","")</f>
        <v/>
      </c>
      <c r="F10628">
        <f>IF(AND(OR(s_tmchk="all",IF(ISERROR(MATCH(B10628,s_teams,0)),FALSE,TRUE)),OR(s_minsal="",s_minsal&lt;=D10628),OR(s_maxsal="",s_maxsal&gt;=D10628),OR(s_minyr="",s_minyr&lt;=A10628),OR(s_maxyr="",s_maxyr&gt;=A10628),OR(s_player="",s_player=C10628)),MAX(F$1:F10627)+1,0)</f>
        <v>0</v>
      </c>
    </row>
    <row r="10629" spans="1:6">
      <c r="A10629" s="20">
        <v>1996</v>
      </c>
      <c r="B10629" s="15" t="s">
        <v>79</v>
      </c>
      <c r="C10629" s="15" t="s">
        <v>4990</v>
      </c>
      <c r="D10629" s="24">
        <v>225000</v>
      </c>
      <c r="E10629" t="str">
        <f>IF(D10629&lt;VLOOKUP(A10629,Min!A:B,2,FALSE),"Y","")</f>
        <v/>
      </c>
      <c r="F10629">
        <f>IF(AND(OR(s_tmchk="all",IF(ISERROR(MATCH(B10629,s_teams,0)),FALSE,TRUE)),OR(s_minsal="",s_minsal&lt;=D10629),OR(s_maxsal="",s_maxsal&gt;=D10629),OR(s_minyr="",s_minyr&lt;=A10629),OR(s_maxyr="",s_maxyr&gt;=A10629),OR(s_player="",s_player=C10629)),MAX(F$1:F10628)+1,0)</f>
        <v>0</v>
      </c>
    </row>
    <row r="10630" spans="1:6">
      <c r="A10630" s="20">
        <v>1996</v>
      </c>
      <c r="B10630" s="15" t="s">
        <v>79</v>
      </c>
      <c r="C10630" s="15" t="s">
        <v>5830</v>
      </c>
      <c r="D10630" s="24">
        <v>225000</v>
      </c>
      <c r="E10630" t="str">
        <f>IF(D10630&lt;VLOOKUP(A10630,Min!A:B,2,FALSE),"Y","")</f>
        <v/>
      </c>
      <c r="F10630">
        <f>IF(AND(OR(s_tmchk="all",IF(ISERROR(MATCH(B10630,s_teams,0)),FALSE,TRUE)),OR(s_minsal="",s_minsal&lt;=D10630),OR(s_maxsal="",s_maxsal&gt;=D10630),OR(s_minyr="",s_minyr&lt;=A10630),OR(s_maxyr="",s_maxyr&gt;=A10630),OR(s_player="",s_player=C10630)),MAX(F$1:F10629)+1,0)</f>
        <v>0</v>
      </c>
    </row>
    <row r="10631" spans="1:6">
      <c r="A10631" s="20">
        <v>1996</v>
      </c>
      <c r="B10631" s="15" t="s">
        <v>79</v>
      </c>
      <c r="C10631" s="15" t="s">
        <v>5220</v>
      </c>
      <c r="D10631" s="24">
        <v>200000</v>
      </c>
      <c r="E10631" t="str">
        <f>IF(D10631&lt;VLOOKUP(A10631,Min!A:B,2,FALSE),"Y","")</f>
        <v/>
      </c>
      <c r="F10631">
        <f>IF(AND(OR(s_tmchk="all",IF(ISERROR(MATCH(B10631,s_teams,0)),FALSE,TRUE)),OR(s_minsal="",s_minsal&lt;=D10631),OR(s_maxsal="",s_maxsal&gt;=D10631),OR(s_minyr="",s_minyr&lt;=A10631),OR(s_maxyr="",s_maxyr&gt;=A10631),OR(s_player="",s_player=C10631)),MAX(F$1:F10630)+1,0)</f>
        <v>0</v>
      </c>
    </row>
    <row r="10632" spans="1:6">
      <c r="A10632" s="20">
        <v>1996</v>
      </c>
      <c r="B10632" s="15" t="s">
        <v>81</v>
      </c>
      <c r="C10632" s="15" t="s">
        <v>5689</v>
      </c>
      <c r="D10632" s="24">
        <v>3500000</v>
      </c>
      <c r="E10632" t="str">
        <f>IF(D10632&lt;VLOOKUP(A10632,Min!A:B,2,FALSE),"Y","")</f>
        <v/>
      </c>
      <c r="F10632">
        <f>IF(AND(OR(s_tmchk="all",IF(ISERROR(MATCH(B10632,s_teams,0)),FALSE,TRUE)),OR(s_minsal="",s_minsal&lt;=D10632),OR(s_maxsal="",s_maxsal&gt;=D10632),OR(s_minyr="",s_minyr&lt;=A10632),OR(s_maxyr="",s_maxyr&gt;=A10632),OR(s_player="",s_player=C10632)),MAX(F$1:F10631)+1,0)</f>
        <v>0</v>
      </c>
    </row>
    <row r="10633" spans="1:6">
      <c r="A10633" s="20">
        <v>1996</v>
      </c>
      <c r="B10633" s="15" t="s">
        <v>81</v>
      </c>
      <c r="C10633" s="15" t="s">
        <v>5515</v>
      </c>
      <c r="D10633" s="24">
        <v>2676000</v>
      </c>
      <c r="E10633" t="str">
        <f>IF(D10633&lt;VLOOKUP(A10633,Min!A:B,2,FALSE),"Y","")</f>
        <v/>
      </c>
      <c r="F10633">
        <f>IF(AND(OR(s_tmchk="all",IF(ISERROR(MATCH(B10633,s_teams,0)),FALSE,TRUE)),OR(s_minsal="",s_minsal&lt;=D10633),OR(s_maxsal="",s_maxsal&gt;=D10633),OR(s_minyr="",s_minyr&lt;=A10633),OR(s_maxyr="",s_maxyr&gt;=A10633),OR(s_player="",s_player=C10633)),MAX(F$1:F10632)+1,0)</f>
        <v>0</v>
      </c>
    </row>
    <row r="10634" spans="1:6">
      <c r="A10634" s="20">
        <v>1996</v>
      </c>
      <c r="B10634" s="15" t="s">
        <v>81</v>
      </c>
      <c r="C10634" s="15" t="s">
        <v>4668</v>
      </c>
      <c r="D10634" s="24">
        <v>2584000</v>
      </c>
      <c r="E10634" t="str">
        <f>IF(D10634&lt;VLOOKUP(A10634,Min!A:B,2,FALSE),"Y","")</f>
        <v/>
      </c>
      <c r="F10634">
        <f>IF(AND(OR(s_tmchk="all",IF(ISERROR(MATCH(B10634,s_teams,0)),FALSE,TRUE)),OR(s_minsal="",s_minsal&lt;=D10634),OR(s_maxsal="",s_maxsal&gt;=D10634),OR(s_minyr="",s_minyr&lt;=A10634),OR(s_maxyr="",s_maxyr&gt;=A10634),OR(s_player="",s_player=C10634)),MAX(F$1:F10633)+1,0)</f>
        <v>0</v>
      </c>
    </row>
    <row r="10635" spans="1:6">
      <c r="A10635" s="20">
        <v>1996</v>
      </c>
      <c r="B10635" s="15" t="s">
        <v>81</v>
      </c>
      <c r="C10635" s="15" t="s">
        <v>5727</v>
      </c>
      <c r="D10635" s="24">
        <v>2520000</v>
      </c>
      <c r="E10635" t="str">
        <f>IF(D10635&lt;VLOOKUP(A10635,Min!A:B,2,FALSE),"Y","")</f>
        <v/>
      </c>
      <c r="F10635">
        <f>IF(AND(OR(s_tmchk="all",IF(ISERROR(MATCH(B10635,s_teams,0)),FALSE,TRUE)),OR(s_minsal="",s_minsal&lt;=D10635),OR(s_maxsal="",s_maxsal&gt;=D10635),OR(s_minyr="",s_minyr&lt;=A10635),OR(s_maxyr="",s_maxyr&gt;=A10635),OR(s_player="",s_player=C10635)),MAX(F$1:F10634)+1,0)</f>
        <v>0</v>
      </c>
    </row>
    <row r="10636" spans="1:6">
      <c r="A10636" s="20">
        <v>1996</v>
      </c>
      <c r="B10636" s="15" t="s">
        <v>81</v>
      </c>
      <c r="C10636" s="15" t="s">
        <v>6165</v>
      </c>
      <c r="D10636" s="24">
        <v>2423000</v>
      </c>
      <c r="E10636" t="str">
        <f>IF(D10636&lt;VLOOKUP(A10636,Min!A:B,2,FALSE),"Y","")</f>
        <v/>
      </c>
      <c r="F10636">
        <f>IF(AND(OR(s_tmchk="all",IF(ISERROR(MATCH(B10636,s_teams,0)),FALSE,TRUE)),OR(s_minsal="",s_minsal&lt;=D10636),OR(s_maxsal="",s_maxsal&gt;=D10636),OR(s_minyr="",s_minyr&lt;=A10636),OR(s_maxyr="",s_maxyr&gt;=A10636),OR(s_player="",s_player=C10636)),MAX(F$1:F10635)+1,0)</f>
        <v>0</v>
      </c>
    </row>
    <row r="10637" spans="1:6">
      <c r="A10637" s="20">
        <v>1996</v>
      </c>
      <c r="B10637" s="15" t="s">
        <v>81</v>
      </c>
      <c r="C10637" s="15" t="s">
        <v>5930</v>
      </c>
      <c r="D10637" s="24">
        <v>2400000</v>
      </c>
      <c r="E10637" t="str">
        <f>IF(D10637&lt;VLOOKUP(A10637,Min!A:B,2,FALSE),"Y","")</f>
        <v/>
      </c>
      <c r="F10637">
        <f>IF(AND(OR(s_tmchk="all",IF(ISERROR(MATCH(B10637,s_teams,0)),FALSE,TRUE)),OR(s_minsal="",s_minsal&lt;=D10637),OR(s_maxsal="",s_maxsal&gt;=D10637),OR(s_minyr="",s_minyr&lt;=A10637),OR(s_maxyr="",s_maxyr&gt;=A10637),OR(s_player="",s_player=C10637)),MAX(F$1:F10636)+1,0)</f>
        <v>0</v>
      </c>
    </row>
    <row r="10638" spans="1:6">
      <c r="A10638" s="20">
        <v>1996</v>
      </c>
      <c r="B10638" s="15" t="s">
        <v>81</v>
      </c>
      <c r="C10638" s="15" t="s">
        <v>5003</v>
      </c>
      <c r="D10638" s="24">
        <v>1830000</v>
      </c>
      <c r="E10638" t="str">
        <f>IF(D10638&lt;VLOOKUP(A10638,Min!A:B,2,FALSE),"Y","")</f>
        <v/>
      </c>
      <c r="F10638">
        <f>IF(AND(OR(s_tmchk="all",IF(ISERROR(MATCH(B10638,s_teams,0)),FALSE,TRUE)),OR(s_minsal="",s_minsal&lt;=D10638),OR(s_maxsal="",s_maxsal&gt;=D10638),OR(s_minyr="",s_minyr&lt;=A10638),OR(s_maxyr="",s_maxyr&gt;=A10638),OR(s_player="",s_player=C10638)),MAX(F$1:F10637)+1,0)</f>
        <v>0</v>
      </c>
    </row>
    <row r="10639" spans="1:6">
      <c r="A10639" s="20">
        <v>1996</v>
      </c>
      <c r="B10639" s="15" t="s">
        <v>81</v>
      </c>
      <c r="C10639" s="15" t="s">
        <v>6132</v>
      </c>
      <c r="D10639" s="24">
        <v>1700000</v>
      </c>
      <c r="E10639" t="str">
        <f>IF(D10639&lt;VLOOKUP(A10639,Min!A:B,2,FALSE),"Y","")</f>
        <v/>
      </c>
      <c r="F10639">
        <f>IF(AND(OR(s_tmchk="all",IF(ISERROR(MATCH(B10639,s_teams,0)),FALSE,TRUE)),OR(s_minsal="",s_minsal&lt;=D10639),OR(s_maxsal="",s_maxsal&gt;=D10639),OR(s_minyr="",s_minyr&lt;=A10639),OR(s_maxyr="",s_maxyr&gt;=A10639),OR(s_player="",s_player=C10639)),MAX(F$1:F10638)+1,0)</f>
        <v>0</v>
      </c>
    </row>
    <row r="10640" spans="1:6">
      <c r="A10640" s="20">
        <v>1996</v>
      </c>
      <c r="B10640" s="15" t="s">
        <v>81</v>
      </c>
      <c r="C10640" s="15" t="s">
        <v>5657</v>
      </c>
      <c r="D10640" s="24">
        <v>1340000</v>
      </c>
      <c r="E10640" t="str">
        <f>IF(D10640&lt;VLOOKUP(A10640,Min!A:B,2,FALSE),"Y","")</f>
        <v/>
      </c>
      <c r="F10640">
        <f>IF(AND(OR(s_tmchk="all",IF(ISERROR(MATCH(B10640,s_teams,0)),FALSE,TRUE)),OR(s_minsal="",s_minsal&lt;=D10640),OR(s_maxsal="",s_maxsal&gt;=D10640),OR(s_minyr="",s_minyr&lt;=A10640),OR(s_maxyr="",s_maxyr&gt;=A10640),OR(s_player="",s_player=C10640)),MAX(F$1:F10639)+1,0)</f>
        <v>0</v>
      </c>
    </row>
    <row r="10641" spans="1:6">
      <c r="A10641" s="20">
        <v>1996</v>
      </c>
      <c r="B10641" s="15" t="s">
        <v>81</v>
      </c>
      <c r="C10641" s="15" t="s">
        <v>4702</v>
      </c>
      <c r="D10641" s="24">
        <v>1050000</v>
      </c>
      <c r="E10641" t="str">
        <f>IF(D10641&lt;VLOOKUP(A10641,Min!A:B,2,FALSE),"Y","")</f>
        <v/>
      </c>
      <c r="F10641">
        <f>IF(AND(OR(s_tmchk="all",IF(ISERROR(MATCH(B10641,s_teams,0)),FALSE,TRUE)),OR(s_minsal="",s_minsal&lt;=D10641),OR(s_maxsal="",s_maxsal&gt;=D10641),OR(s_minyr="",s_minyr&lt;=A10641),OR(s_maxyr="",s_maxyr&gt;=A10641),OR(s_player="",s_player=C10641)),MAX(F$1:F10640)+1,0)</f>
        <v>0</v>
      </c>
    </row>
    <row r="10642" spans="1:6">
      <c r="A10642" s="20">
        <v>1996</v>
      </c>
      <c r="B10642" s="15" t="s">
        <v>81</v>
      </c>
      <c r="C10642" s="15" t="s">
        <v>4829</v>
      </c>
      <c r="D10642" s="24">
        <v>923000</v>
      </c>
      <c r="E10642" t="str">
        <f>IF(D10642&lt;VLOOKUP(A10642,Min!A:B,2,FALSE),"Y","")</f>
        <v/>
      </c>
      <c r="F10642">
        <f>IF(AND(OR(s_tmchk="all",IF(ISERROR(MATCH(B10642,s_teams,0)),FALSE,TRUE)),OR(s_minsal="",s_minsal&lt;=D10642),OR(s_maxsal="",s_maxsal&gt;=D10642),OR(s_minyr="",s_minyr&lt;=A10642),OR(s_maxyr="",s_maxyr&gt;=A10642),OR(s_player="",s_player=C10642)),MAX(F$1:F10641)+1,0)</f>
        <v>0</v>
      </c>
    </row>
    <row r="10643" spans="1:6">
      <c r="A10643" s="20">
        <v>1996</v>
      </c>
      <c r="B10643" s="15" t="s">
        <v>81</v>
      </c>
      <c r="C10643" s="15" t="s">
        <v>4719</v>
      </c>
      <c r="D10643" s="24">
        <v>800000</v>
      </c>
      <c r="E10643" t="str">
        <f>IF(D10643&lt;VLOOKUP(A10643,Min!A:B,2,FALSE),"Y","")</f>
        <v/>
      </c>
      <c r="F10643">
        <f>IF(AND(OR(s_tmchk="all",IF(ISERROR(MATCH(B10643,s_teams,0)),FALSE,TRUE)),OR(s_minsal="",s_minsal&lt;=D10643),OR(s_maxsal="",s_maxsal&gt;=D10643),OR(s_minyr="",s_minyr&lt;=A10643),OR(s_maxyr="",s_maxyr&gt;=A10643),OR(s_player="",s_player=C10643)),MAX(F$1:F10642)+1,0)</f>
        <v>0</v>
      </c>
    </row>
    <row r="10644" spans="1:6">
      <c r="A10644" s="20">
        <v>1996</v>
      </c>
      <c r="B10644" s="15" t="s">
        <v>81</v>
      </c>
      <c r="C10644" s="15" t="s">
        <v>5157</v>
      </c>
      <c r="D10644" s="24">
        <v>235000</v>
      </c>
      <c r="E10644" t="str">
        <f>IF(D10644&lt;VLOOKUP(A10644,Min!A:B,2,FALSE),"Y","")</f>
        <v/>
      </c>
      <c r="F10644">
        <f>IF(AND(OR(s_tmchk="all",IF(ISERROR(MATCH(B10644,s_teams,0)),FALSE,TRUE)),OR(s_minsal="",s_minsal&lt;=D10644),OR(s_maxsal="",s_maxsal&gt;=D10644),OR(s_minyr="",s_minyr&lt;=A10644),OR(s_maxyr="",s_maxyr&gt;=A10644),OR(s_player="",s_player=C10644)),MAX(F$1:F10643)+1,0)</f>
        <v>0</v>
      </c>
    </row>
    <row r="10645" spans="1:6">
      <c r="A10645" s="20">
        <v>1996</v>
      </c>
      <c r="B10645" s="15" t="s">
        <v>81</v>
      </c>
      <c r="C10645" s="15" t="s">
        <v>6138</v>
      </c>
      <c r="D10645" s="24">
        <v>210000</v>
      </c>
      <c r="E10645" t="str">
        <f>IF(D10645&lt;VLOOKUP(A10645,Min!A:B,2,FALSE),"Y","")</f>
        <v/>
      </c>
      <c r="F10645">
        <f>IF(AND(OR(s_tmchk="all",IF(ISERROR(MATCH(B10645,s_teams,0)),FALSE,TRUE)),OR(s_minsal="",s_minsal&lt;=D10645),OR(s_maxsal="",s_maxsal&gt;=D10645),OR(s_minyr="",s_minyr&lt;=A10645),OR(s_maxyr="",s_maxyr&gt;=A10645),OR(s_player="",s_player=C10645)),MAX(F$1:F10644)+1,0)</f>
        <v>0</v>
      </c>
    </row>
    <row r="10646" spans="1:6">
      <c r="A10646" s="20">
        <v>1996</v>
      </c>
      <c r="B10646" s="15" t="s">
        <v>81</v>
      </c>
      <c r="C10646" s="15" t="s">
        <v>4817</v>
      </c>
      <c r="D10646" s="24">
        <v>200000</v>
      </c>
      <c r="E10646" t="str">
        <f>IF(D10646&lt;VLOOKUP(A10646,Min!A:B,2,FALSE),"Y","")</f>
        <v/>
      </c>
      <c r="F10646">
        <f>IF(AND(OR(s_tmchk="all",IF(ISERROR(MATCH(B10646,s_teams,0)),FALSE,TRUE)),OR(s_minsal="",s_minsal&lt;=D10646),OR(s_maxsal="",s_maxsal&gt;=D10646),OR(s_minyr="",s_minyr&lt;=A10646),OR(s_maxyr="",s_maxyr&gt;=A10646),OR(s_player="",s_player=C10646)),MAX(F$1:F10645)+1,0)</f>
        <v>0</v>
      </c>
    </row>
    <row r="10647" spans="1:6">
      <c r="A10647" s="20">
        <v>1996</v>
      </c>
      <c r="B10647" s="15" t="s">
        <v>82</v>
      </c>
      <c r="C10647" s="15" t="s">
        <v>4909</v>
      </c>
      <c r="D10647" s="24">
        <v>7700000</v>
      </c>
      <c r="E10647" t="str">
        <f>IF(D10647&lt;VLOOKUP(A10647,Min!A:B,2,FALSE),"Y","")</f>
        <v/>
      </c>
      <c r="F10647">
        <f>IF(AND(OR(s_tmchk="all",IF(ISERROR(MATCH(B10647,s_teams,0)),FALSE,TRUE)),OR(s_minsal="",s_minsal&lt;=D10647),OR(s_maxsal="",s_maxsal&gt;=D10647),OR(s_minyr="",s_minyr&lt;=A10647),OR(s_maxyr="",s_maxyr&gt;=A10647),OR(s_player="",s_player=C10647)),MAX(F$1:F10646)+1,0)</f>
        <v>0</v>
      </c>
    </row>
    <row r="10648" spans="1:6">
      <c r="A10648" s="20">
        <v>1996</v>
      </c>
      <c r="B10648" s="15" t="s">
        <v>82</v>
      </c>
      <c r="C10648" s="15" t="s">
        <v>5948</v>
      </c>
      <c r="D10648" s="24">
        <v>5333000</v>
      </c>
      <c r="E10648" t="str">
        <f>IF(D10648&lt;VLOOKUP(A10648,Min!A:B,2,FALSE),"Y","")</f>
        <v/>
      </c>
      <c r="F10648">
        <f>IF(AND(OR(s_tmchk="all",IF(ISERROR(MATCH(B10648,s_teams,0)),FALSE,TRUE)),OR(s_minsal="",s_minsal&lt;=D10648),OR(s_maxsal="",s_maxsal&gt;=D10648),OR(s_minyr="",s_minyr&lt;=A10648),OR(s_maxyr="",s_maxyr&gt;=A10648),OR(s_player="",s_player=C10648)),MAX(F$1:F10647)+1,0)</f>
        <v>0</v>
      </c>
    </row>
    <row r="10649" spans="1:6">
      <c r="A10649" s="20">
        <v>1996</v>
      </c>
      <c r="B10649" s="15" t="s">
        <v>82</v>
      </c>
      <c r="C10649" s="15" t="s">
        <v>5193</v>
      </c>
      <c r="D10649" s="24">
        <v>2658000</v>
      </c>
      <c r="E10649" t="str">
        <f>IF(D10649&lt;VLOOKUP(A10649,Min!A:B,2,FALSE),"Y","")</f>
        <v/>
      </c>
      <c r="F10649">
        <f>IF(AND(OR(s_tmchk="all",IF(ISERROR(MATCH(B10649,s_teams,0)),FALSE,TRUE)),OR(s_minsal="",s_minsal&lt;=D10649),OR(s_maxsal="",s_maxsal&gt;=D10649),OR(s_minyr="",s_minyr&lt;=A10649),OR(s_maxyr="",s_maxyr&gt;=A10649),OR(s_player="",s_player=C10649)),MAX(F$1:F10648)+1,0)</f>
        <v>0</v>
      </c>
    </row>
    <row r="10650" spans="1:6">
      <c r="A10650" s="20">
        <v>1996</v>
      </c>
      <c r="B10650" s="15" t="s">
        <v>82</v>
      </c>
      <c r="C10650" s="15" t="s">
        <v>6155</v>
      </c>
      <c r="D10650" s="24">
        <v>1747000</v>
      </c>
      <c r="E10650" t="str">
        <f>IF(D10650&lt;VLOOKUP(A10650,Min!A:B,2,FALSE),"Y","")</f>
        <v/>
      </c>
      <c r="F10650">
        <f>IF(AND(OR(s_tmchk="all",IF(ISERROR(MATCH(B10650,s_teams,0)),FALSE,TRUE)),OR(s_minsal="",s_minsal&lt;=D10650),OR(s_maxsal="",s_maxsal&gt;=D10650),OR(s_minyr="",s_minyr&lt;=A10650),OR(s_maxyr="",s_maxyr&gt;=A10650),OR(s_player="",s_player=C10650)),MAX(F$1:F10649)+1,0)</f>
        <v>0</v>
      </c>
    </row>
    <row r="10651" spans="1:6">
      <c r="A10651" s="20">
        <v>1996</v>
      </c>
      <c r="B10651" s="15" t="s">
        <v>82</v>
      </c>
      <c r="C10651" s="15" t="s">
        <v>4808</v>
      </c>
      <c r="D10651" s="24">
        <v>1690000</v>
      </c>
      <c r="E10651" t="str">
        <f>IF(D10651&lt;VLOOKUP(A10651,Min!A:B,2,FALSE),"Y","")</f>
        <v/>
      </c>
      <c r="F10651">
        <f>IF(AND(OR(s_tmchk="all",IF(ISERROR(MATCH(B10651,s_teams,0)),FALSE,TRUE)),OR(s_minsal="",s_minsal&lt;=D10651),OR(s_maxsal="",s_maxsal&gt;=D10651),OR(s_minyr="",s_minyr&lt;=A10651),OR(s_maxyr="",s_maxyr&gt;=A10651),OR(s_player="",s_player=C10651)),MAX(F$1:F10650)+1,0)</f>
        <v>0</v>
      </c>
    </row>
    <row r="10652" spans="1:6">
      <c r="A10652" s="20">
        <v>1996</v>
      </c>
      <c r="B10652" s="15" t="s">
        <v>82</v>
      </c>
      <c r="C10652" s="15" t="s">
        <v>6182</v>
      </c>
      <c r="D10652" s="24">
        <v>1340000</v>
      </c>
      <c r="E10652" t="str">
        <f>IF(D10652&lt;VLOOKUP(A10652,Min!A:B,2,FALSE),"Y","")</f>
        <v/>
      </c>
      <c r="F10652">
        <f>IF(AND(OR(s_tmchk="all",IF(ISERROR(MATCH(B10652,s_teams,0)),FALSE,TRUE)),OR(s_minsal="",s_minsal&lt;=D10652),OR(s_maxsal="",s_maxsal&gt;=D10652),OR(s_minyr="",s_minyr&lt;=A10652),OR(s_maxyr="",s_maxyr&gt;=A10652),OR(s_player="",s_player=C10652)),MAX(F$1:F10651)+1,0)</f>
        <v>0</v>
      </c>
    </row>
    <row r="10653" spans="1:6">
      <c r="A10653" s="20">
        <v>1996</v>
      </c>
      <c r="B10653" s="15" t="s">
        <v>82</v>
      </c>
      <c r="C10653" s="15" t="s">
        <v>4734</v>
      </c>
      <c r="D10653" s="24">
        <v>1300000</v>
      </c>
      <c r="E10653" t="str">
        <f>IF(D10653&lt;VLOOKUP(A10653,Min!A:B,2,FALSE),"Y","")</f>
        <v/>
      </c>
      <c r="F10653">
        <f>IF(AND(OR(s_tmchk="all",IF(ISERROR(MATCH(B10653,s_teams,0)),FALSE,TRUE)),OR(s_minsal="",s_minsal&lt;=D10653),OR(s_maxsal="",s_maxsal&gt;=D10653),OR(s_minyr="",s_minyr&lt;=A10653),OR(s_maxyr="",s_maxyr&gt;=A10653),OR(s_player="",s_player=C10653)),MAX(F$1:F10652)+1,0)</f>
        <v>0</v>
      </c>
    </row>
    <row r="10654" spans="1:6">
      <c r="A10654" s="20">
        <v>1996</v>
      </c>
      <c r="B10654" s="15" t="s">
        <v>82</v>
      </c>
      <c r="C10654" s="15" t="s">
        <v>4973</v>
      </c>
      <c r="D10654" s="24">
        <v>1150000</v>
      </c>
      <c r="E10654" t="str">
        <f>IF(D10654&lt;VLOOKUP(A10654,Min!A:B,2,FALSE),"Y","")</f>
        <v/>
      </c>
      <c r="F10654">
        <f>IF(AND(OR(s_tmchk="all",IF(ISERROR(MATCH(B10654,s_teams,0)),FALSE,TRUE)),OR(s_minsal="",s_minsal&lt;=D10654),OR(s_maxsal="",s_maxsal&gt;=D10654),OR(s_minyr="",s_minyr&lt;=A10654),OR(s_maxyr="",s_maxyr&gt;=A10654),OR(s_player="",s_player=C10654)),MAX(F$1:F10653)+1,0)</f>
        <v>0</v>
      </c>
    </row>
    <row r="10655" spans="1:6">
      <c r="A10655" s="20">
        <v>1996</v>
      </c>
      <c r="B10655" s="15" t="s">
        <v>82</v>
      </c>
      <c r="C10655" s="15" t="s">
        <v>4630</v>
      </c>
      <c r="D10655" s="24">
        <v>845000</v>
      </c>
      <c r="E10655" t="str">
        <f>IF(D10655&lt;VLOOKUP(A10655,Min!A:B,2,FALSE),"Y","")</f>
        <v/>
      </c>
      <c r="F10655">
        <f>IF(AND(OR(s_tmchk="all",IF(ISERROR(MATCH(B10655,s_teams,0)),FALSE,TRUE)),OR(s_minsal="",s_minsal&lt;=D10655),OR(s_maxsal="",s_maxsal&gt;=D10655),OR(s_minyr="",s_minyr&lt;=A10655),OR(s_maxyr="",s_maxyr&gt;=A10655),OR(s_player="",s_player=C10655)),MAX(F$1:F10654)+1,0)</f>
        <v>0</v>
      </c>
    </row>
    <row r="10656" spans="1:6">
      <c r="A10656" s="20">
        <v>1996</v>
      </c>
      <c r="B10656" s="15" t="s">
        <v>82</v>
      </c>
      <c r="C10656" s="15" t="s">
        <v>6044</v>
      </c>
      <c r="D10656" s="24">
        <v>800000</v>
      </c>
      <c r="E10656" t="str">
        <f>IF(D10656&lt;VLOOKUP(A10656,Min!A:B,2,FALSE),"Y","")</f>
        <v/>
      </c>
      <c r="F10656">
        <f>IF(AND(OR(s_tmchk="all",IF(ISERROR(MATCH(B10656,s_teams,0)),FALSE,TRUE)),OR(s_minsal="",s_minsal&lt;=D10656),OR(s_maxsal="",s_maxsal&gt;=D10656),OR(s_minyr="",s_minyr&lt;=A10656),OR(s_maxyr="",s_maxyr&gt;=A10656),OR(s_player="",s_player=C10656)),MAX(F$1:F10655)+1,0)</f>
        <v>0</v>
      </c>
    </row>
    <row r="10657" spans="1:6">
      <c r="A10657" s="20">
        <v>1996</v>
      </c>
      <c r="B10657" s="15" t="s">
        <v>82</v>
      </c>
      <c r="C10657" s="15" t="s">
        <v>4821</v>
      </c>
      <c r="D10657" s="24">
        <v>490000</v>
      </c>
      <c r="E10657" t="str">
        <f>IF(D10657&lt;VLOOKUP(A10657,Min!A:B,2,FALSE),"Y","")</f>
        <v/>
      </c>
      <c r="F10657">
        <f>IF(AND(OR(s_tmchk="all",IF(ISERROR(MATCH(B10657,s_teams,0)),FALSE,TRUE)),OR(s_minsal="",s_minsal&lt;=D10657),OR(s_maxsal="",s_maxsal&gt;=D10657),OR(s_minyr="",s_minyr&lt;=A10657),OR(s_maxyr="",s_maxyr&gt;=A10657),OR(s_player="",s_player=C10657)),MAX(F$1:F10656)+1,0)</f>
        <v>0</v>
      </c>
    </row>
    <row r="10658" spans="1:6">
      <c r="A10658" s="20">
        <v>1996</v>
      </c>
      <c r="B10658" s="15" t="s">
        <v>82</v>
      </c>
      <c r="C10658" s="15" t="s">
        <v>4682</v>
      </c>
      <c r="D10658" s="24">
        <v>485000</v>
      </c>
      <c r="E10658" t="str">
        <f>IF(D10658&lt;VLOOKUP(A10658,Min!A:B,2,FALSE),"Y","")</f>
        <v/>
      </c>
      <c r="F10658">
        <f>IF(AND(OR(s_tmchk="all",IF(ISERROR(MATCH(B10658,s_teams,0)),FALSE,TRUE)),OR(s_minsal="",s_minsal&lt;=D10658),OR(s_maxsal="",s_maxsal&gt;=D10658),OR(s_minyr="",s_minyr&lt;=A10658),OR(s_maxyr="",s_maxyr&gt;=A10658),OR(s_player="",s_player=C10658)),MAX(F$1:F10657)+1,0)</f>
        <v>0</v>
      </c>
    </row>
    <row r="10659" spans="1:6">
      <c r="A10659" s="20">
        <v>1996</v>
      </c>
      <c r="B10659" s="15" t="s">
        <v>82</v>
      </c>
      <c r="C10659" s="15" t="s">
        <v>5128</v>
      </c>
      <c r="D10659" s="24">
        <v>485000</v>
      </c>
      <c r="E10659" t="str">
        <f>IF(D10659&lt;VLOOKUP(A10659,Min!A:B,2,FALSE),"Y","")</f>
        <v/>
      </c>
      <c r="F10659">
        <f>IF(AND(OR(s_tmchk="all",IF(ISERROR(MATCH(B10659,s_teams,0)),FALSE,TRUE)),OR(s_minsal="",s_minsal&lt;=D10659),OR(s_maxsal="",s_maxsal&gt;=D10659),OR(s_minyr="",s_minyr&lt;=A10659),OR(s_maxyr="",s_maxyr&gt;=A10659),OR(s_player="",s_player=C10659)),MAX(F$1:F10658)+1,0)</f>
        <v>0</v>
      </c>
    </row>
    <row r="10660" spans="1:6">
      <c r="A10660" s="20">
        <v>1996</v>
      </c>
      <c r="B10660" s="15" t="s">
        <v>82</v>
      </c>
      <c r="C10660" s="15" t="s">
        <v>5701</v>
      </c>
      <c r="D10660" s="24">
        <v>305000</v>
      </c>
      <c r="E10660" t="str">
        <f>IF(D10660&lt;VLOOKUP(A10660,Min!A:B,2,FALSE),"Y","")</f>
        <v/>
      </c>
      <c r="F10660">
        <f>IF(AND(OR(s_tmchk="all",IF(ISERROR(MATCH(B10660,s_teams,0)),FALSE,TRUE)),OR(s_minsal="",s_minsal&lt;=D10660),OR(s_maxsal="",s_maxsal&gt;=D10660),OR(s_minyr="",s_minyr&lt;=A10660),OR(s_maxyr="",s_maxyr&gt;=A10660),OR(s_player="",s_player=C10660)),MAX(F$1:F10659)+1,0)</f>
        <v>0</v>
      </c>
    </row>
    <row r="10661" spans="1:6">
      <c r="A10661" s="20">
        <v>1996</v>
      </c>
      <c r="B10661" s="15" t="s">
        <v>82</v>
      </c>
      <c r="C10661" s="15" t="s">
        <v>4924</v>
      </c>
      <c r="D10661" s="24">
        <v>225000</v>
      </c>
      <c r="E10661" t="str">
        <f>IF(D10661&lt;VLOOKUP(A10661,Min!A:B,2,FALSE),"Y","")</f>
        <v/>
      </c>
      <c r="F10661">
        <f>IF(AND(OR(s_tmchk="all",IF(ISERROR(MATCH(B10661,s_teams,0)),FALSE,TRUE)),OR(s_minsal="",s_minsal&lt;=D10661),OR(s_maxsal="",s_maxsal&gt;=D10661),OR(s_minyr="",s_minyr&lt;=A10661),OR(s_maxyr="",s_maxyr&gt;=A10661),OR(s_player="",s_player=C10661)),MAX(F$1:F10660)+1,0)</f>
        <v>0</v>
      </c>
    </row>
    <row r="10662" spans="1:6">
      <c r="A10662" s="20">
        <v>1996</v>
      </c>
      <c r="B10662" s="15" t="s">
        <v>84</v>
      </c>
      <c r="C10662" s="15" t="s">
        <v>4958</v>
      </c>
      <c r="D10662" s="24">
        <v>5000000</v>
      </c>
      <c r="E10662" t="str">
        <f>IF(D10662&lt;VLOOKUP(A10662,Min!A:B,2,FALSE),"Y","")</f>
        <v/>
      </c>
      <c r="F10662">
        <f>IF(AND(OR(s_tmchk="all",IF(ISERROR(MATCH(B10662,s_teams,0)),FALSE,TRUE)),OR(s_minsal="",s_minsal&lt;=D10662),OR(s_maxsal="",s_maxsal&gt;=D10662),OR(s_minyr="",s_minyr&lt;=A10662),OR(s_maxyr="",s_maxyr&gt;=A10662),OR(s_player="",s_player=C10662)),MAX(F$1:F10661)+1,0)</f>
        <v>0</v>
      </c>
    </row>
    <row r="10663" spans="1:6">
      <c r="A10663" s="20">
        <v>1996</v>
      </c>
      <c r="B10663" s="15" t="s">
        <v>84</v>
      </c>
      <c r="C10663" s="15" t="s">
        <v>5926</v>
      </c>
      <c r="D10663" s="24">
        <v>3967000</v>
      </c>
      <c r="E10663" t="str">
        <f>IF(D10663&lt;VLOOKUP(A10663,Min!A:B,2,FALSE),"Y","")</f>
        <v/>
      </c>
      <c r="F10663">
        <f>IF(AND(OR(s_tmchk="all",IF(ISERROR(MATCH(B10663,s_teams,0)),FALSE,TRUE)),OR(s_minsal="",s_minsal&lt;=D10663),OR(s_maxsal="",s_maxsal&gt;=D10663),OR(s_minyr="",s_minyr&lt;=A10663),OR(s_maxyr="",s_maxyr&gt;=A10663),OR(s_player="",s_player=C10663)),MAX(F$1:F10662)+1,0)</f>
        <v>0</v>
      </c>
    </row>
    <row r="10664" spans="1:6">
      <c r="A10664" s="20">
        <v>1996</v>
      </c>
      <c r="B10664" s="15" t="s">
        <v>84</v>
      </c>
      <c r="C10664" s="15" t="s">
        <v>5076</v>
      </c>
      <c r="D10664" s="24">
        <v>3250000</v>
      </c>
      <c r="E10664" t="str">
        <f>IF(D10664&lt;VLOOKUP(A10664,Min!A:B,2,FALSE),"Y","")</f>
        <v/>
      </c>
      <c r="F10664">
        <f>IF(AND(OR(s_tmchk="all",IF(ISERROR(MATCH(B10664,s_teams,0)),FALSE,TRUE)),OR(s_minsal="",s_minsal&lt;=D10664),OR(s_maxsal="",s_maxsal&gt;=D10664),OR(s_minyr="",s_minyr&lt;=A10664),OR(s_maxyr="",s_maxyr&gt;=A10664),OR(s_player="",s_player=C10664)),MAX(F$1:F10663)+1,0)</f>
        <v>0</v>
      </c>
    </row>
    <row r="10665" spans="1:6">
      <c r="A10665" s="20">
        <v>1996</v>
      </c>
      <c r="B10665" s="15" t="s">
        <v>84</v>
      </c>
      <c r="C10665" s="15" t="s">
        <v>5973</v>
      </c>
      <c r="D10665" s="24">
        <v>3000000</v>
      </c>
      <c r="E10665" t="str">
        <f>IF(D10665&lt;VLOOKUP(A10665,Min!A:B,2,FALSE),"Y","")</f>
        <v/>
      </c>
      <c r="F10665">
        <f>IF(AND(OR(s_tmchk="all",IF(ISERROR(MATCH(B10665,s_teams,0)),FALSE,TRUE)),OR(s_minsal="",s_minsal&lt;=D10665),OR(s_maxsal="",s_maxsal&gt;=D10665),OR(s_minyr="",s_minyr&lt;=A10665),OR(s_maxyr="",s_maxyr&gt;=A10665),OR(s_player="",s_player=C10665)),MAX(F$1:F10664)+1,0)</f>
        <v>0</v>
      </c>
    </row>
    <row r="10666" spans="1:6">
      <c r="A10666" s="20">
        <v>1996</v>
      </c>
      <c r="B10666" s="15" t="s">
        <v>84</v>
      </c>
      <c r="C10666" s="15" t="s">
        <v>5099</v>
      </c>
      <c r="D10666" s="24">
        <v>2783000</v>
      </c>
      <c r="E10666" t="str">
        <f>IF(D10666&lt;VLOOKUP(A10666,Min!A:B,2,FALSE),"Y","")</f>
        <v/>
      </c>
      <c r="F10666">
        <f>IF(AND(OR(s_tmchk="all",IF(ISERROR(MATCH(B10666,s_teams,0)),FALSE,TRUE)),OR(s_minsal="",s_minsal&lt;=D10666),OR(s_maxsal="",s_maxsal&gt;=D10666),OR(s_minyr="",s_minyr&lt;=A10666),OR(s_maxyr="",s_maxyr&gt;=A10666),OR(s_player="",s_player=C10666)),MAX(F$1:F10665)+1,0)</f>
        <v>0</v>
      </c>
    </row>
    <row r="10667" spans="1:6">
      <c r="A10667" s="20">
        <v>1996</v>
      </c>
      <c r="B10667" s="15" t="s">
        <v>84</v>
      </c>
      <c r="C10667" s="15" t="s">
        <v>5160</v>
      </c>
      <c r="D10667" s="24">
        <v>2500000</v>
      </c>
      <c r="E10667" t="str">
        <f>IF(D10667&lt;VLOOKUP(A10667,Min!A:B,2,FALSE),"Y","")</f>
        <v/>
      </c>
      <c r="F10667">
        <f>IF(AND(OR(s_tmchk="all",IF(ISERROR(MATCH(B10667,s_teams,0)),FALSE,TRUE)),OR(s_minsal="",s_minsal&lt;=D10667),OR(s_maxsal="",s_maxsal&gt;=D10667),OR(s_minyr="",s_minyr&lt;=A10667),OR(s_maxyr="",s_maxyr&gt;=A10667),OR(s_player="",s_player=C10667)),MAX(F$1:F10666)+1,0)</f>
        <v>0</v>
      </c>
    </row>
    <row r="10668" spans="1:6">
      <c r="A10668" s="20">
        <v>1996</v>
      </c>
      <c r="B10668" s="15" t="s">
        <v>84</v>
      </c>
      <c r="C10668" s="15" t="s">
        <v>6149</v>
      </c>
      <c r="D10668" s="24">
        <v>1810000</v>
      </c>
      <c r="E10668" t="str">
        <f>IF(D10668&lt;VLOOKUP(A10668,Min!A:B,2,FALSE),"Y","")</f>
        <v/>
      </c>
      <c r="F10668">
        <f>IF(AND(OR(s_tmchk="all",IF(ISERROR(MATCH(B10668,s_teams,0)),FALSE,TRUE)),OR(s_minsal="",s_minsal&lt;=D10668),OR(s_maxsal="",s_maxsal&gt;=D10668),OR(s_minyr="",s_minyr&lt;=A10668),OR(s_maxyr="",s_maxyr&gt;=A10668),OR(s_player="",s_player=C10668)),MAX(F$1:F10667)+1,0)</f>
        <v>0</v>
      </c>
    </row>
    <row r="10669" spans="1:6">
      <c r="A10669" s="20">
        <v>1996</v>
      </c>
      <c r="B10669" s="15" t="s">
        <v>84</v>
      </c>
      <c r="C10669" s="15" t="s">
        <v>5709</v>
      </c>
      <c r="D10669" s="24">
        <v>1265000</v>
      </c>
      <c r="E10669" t="str">
        <f>IF(D10669&lt;VLOOKUP(A10669,Min!A:B,2,FALSE),"Y","")</f>
        <v/>
      </c>
      <c r="F10669">
        <f>IF(AND(OR(s_tmchk="all",IF(ISERROR(MATCH(B10669,s_teams,0)),FALSE,TRUE)),OR(s_minsal="",s_minsal&lt;=D10669),OR(s_maxsal="",s_maxsal&gt;=D10669),OR(s_minyr="",s_minyr&lt;=A10669),OR(s_maxyr="",s_maxyr&gt;=A10669),OR(s_player="",s_player=C10669)),MAX(F$1:F10668)+1,0)</f>
        <v>0</v>
      </c>
    </row>
    <row r="10670" spans="1:6">
      <c r="A10670" s="20">
        <v>1996</v>
      </c>
      <c r="B10670" s="15" t="s">
        <v>84</v>
      </c>
      <c r="C10670" s="15" t="s">
        <v>5060</v>
      </c>
      <c r="D10670" s="24">
        <v>767000</v>
      </c>
      <c r="E10670" t="str">
        <f>IF(D10670&lt;VLOOKUP(A10670,Min!A:B,2,FALSE),"Y","")</f>
        <v/>
      </c>
      <c r="F10670">
        <f>IF(AND(OR(s_tmchk="all",IF(ISERROR(MATCH(B10670,s_teams,0)),FALSE,TRUE)),OR(s_minsal="",s_minsal&lt;=D10670),OR(s_maxsal="",s_maxsal&gt;=D10670),OR(s_minyr="",s_minyr&lt;=A10670),OR(s_maxyr="",s_maxyr&gt;=A10670),OR(s_player="",s_player=C10670)),MAX(F$1:F10669)+1,0)</f>
        <v>0</v>
      </c>
    </row>
    <row r="10671" spans="1:6">
      <c r="A10671" s="20">
        <v>1996</v>
      </c>
      <c r="B10671" s="15" t="s">
        <v>84</v>
      </c>
      <c r="C10671" s="15" t="s">
        <v>4914</v>
      </c>
      <c r="D10671" s="24">
        <v>560000</v>
      </c>
      <c r="E10671" t="str">
        <f>IF(D10671&lt;VLOOKUP(A10671,Min!A:B,2,FALSE),"Y","")</f>
        <v/>
      </c>
      <c r="F10671">
        <f>IF(AND(OR(s_tmchk="all",IF(ISERROR(MATCH(B10671,s_teams,0)),FALSE,TRUE)),OR(s_minsal="",s_minsal&lt;=D10671),OR(s_maxsal="",s_maxsal&gt;=D10671),OR(s_minyr="",s_minyr&lt;=A10671),OR(s_maxyr="",s_maxyr&gt;=A10671),OR(s_player="",s_player=C10671)),MAX(F$1:F10670)+1,0)</f>
        <v>0</v>
      </c>
    </row>
    <row r="10672" spans="1:6">
      <c r="A10672" s="20">
        <v>1996</v>
      </c>
      <c r="B10672" s="15" t="s">
        <v>84</v>
      </c>
      <c r="C10672" s="15" t="s">
        <v>5980</v>
      </c>
      <c r="D10672" s="24">
        <v>500000</v>
      </c>
      <c r="E10672" t="str">
        <f>IF(D10672&lt;VLOOKUP(A10672,Min!A:B,2,FALSE),"Y","")</f>
        <v/>
      </c>
      <c r="F10672">
        <f>IF(AND(OR(s_tmchk="all",IF(ISERROR(MATCH(B10672,s_teams,0)),FALSE,TRUE)),OR(s_minsal="",s_minsal&lt;=D10672),OR(s_maxsal="",s_maxsal&gt;=D10672),OR(s_minyr="",s_minyr&lt;=A10672),OR(s_maxyr="",s_maxyr&gt;=A10672),OR(s_player="",s_player=C10672)),MAX(F$1:F10671)+1,0)</f>
        <v>0</v>
      </c>
    </row>
    <row r="10673" spans="1:6">
      <c r="A10673" s="20">
        <v>1996</v>
      </c>
      <c r="B10673" s="15" t="s">
        <v>84</v>
      </c>
      <c r="C10673" s="15" t="s">
        <v>6015</v>
      </c>
      <c r="D10673" s="24">
        <v>250000</v>
      </c>
      <c r="E10673" t="str">
        <f>IF(D10673&lt;VLOOKUP(A10673,Min!A:B,2,FALSE),"Y","")</f>
        <v/>
      </c>
      <c r="F10673">
        <f>IF(AND(OR(s_tmchk="all",IF(ISERROR(MATCH(B10673,s_teams,0)),FALSE,TRUE)),OR(s_minsal="",s_minsal&lt;=D10673),OR(s_maxsal="",s_maxsal&gt;=D10673),OR(s_minyr="",s_minyr&lt;=A10673),OR(s_maxyr="",s_maxyr&gt;=A10673),OR(s_player="",s_player=C10673)),MAX(F$1:F10672)+1,0)</f>
        <v>0</v>
      </c>
    </row>
    <row r="10674" spans="1:6">
      <c r="A10674" s="20">
        <v>1996</v>
      </c>
      <c r="B10674" s="15" t="s">
        <v>84</v>
      </c>
      <c r="C10674" s="15" t="s">
        <v>5052</v>
      </c>
      <c r="D10674" s="24">
        <v>200000</v>
      </c>
      <c r="E10674" t="str">
        <f>IF(D10674&lt;VLOOKUP(A10674,Min!A:B,2,FALSE),"Y","")</f>
        <v/>
      </c>
      <c r="F10674">
        <f>IF(AND(OR(s_tmchk="all",IF(ISERROR(MATCH(B10674,s_teams,0)),FALSE,TRUE)),OR(s_minsal="",s_minsal&lt;=D10674),OR(s_maxsal="",s_maxsal&gt;=D10674),OR(s_minyr="",s_minyr&lt;=A10674),OR(s_maxyr="",s_maxyr&gt;=A10674),OR(s_player="",s_player=C10674)),MAX(F$1:F10673)+1,0)</f>
        <v>0</v>
      </c>
    </row>
    <row r="10675" spans="1:6">
      <c r="A10675" s="20">
        <v>1996</v>
      </c>
      <c r="B10675" s="15" t="s">
        <v>87</v>
      </c>
      <c r="C10675" s="15" t="s">
        <v>5340</v>
      </c>
      <c r="D10675" s="24">
        <v>2402000</v>
      </c>
      <c r="E10675" t="str">
        <f>IF(D10675&lt;VLOOKUP(A10675,Min!A:B,2,FALSE),"Y","")</f>
        <v/>
      </c>
      <c r="F10675">
        <f>IF(AND(OR(s_tmchk="all",IF(ISERROR(MATCH(B10675,s_teams,0)),FALSE,TRUE)),OR(s_minsal="",s_minsal&lt;=D10675),OR(s_maxsal="",s_maxsal&gt;=D10675),OR(s_minyr="",s_minyr&lt;=A10675),OR(s_maxyr="",s_maxyr&gt;=A10675),OR(s_player="",s_player=C10675)),MAX(F$1:F10674)+1,0)</f>
        <v>0</v>
      </c>
    </row>
    <row r="10676" spans="1:6">
      <c r="A10676" s="20">
        <v>1996</v>
      </c>
      <c r="B10676" s="15" t="s">
        <v>87</v>
      </c>
      <c r="C10676" s="15" t="s">
        <v>5730</v>
      </c>
      <c r="D10676" s="24">
        <v>2372000</v>
      </c>
      <c r="E10676" t="str">
        <f>IF(D10676&lt;VLOOKUP(A10676,Min!A:B,2,FALSE),"Y","")</f>
        <v/>
      </c>
      <c r="F10676">
        <f>IF(AND(OR(s_tmchk="all",IF(ISERROR(MATCH(B10676,s_teams,0)),FALSE,TRUE)),OR(s_minsal="",s_minsal&lt;=D10676),OR(s_maxsal="",s_maxsal&gt;=D10676),OR(s_minyr="",s_minyr&lt;=A10676),OR(s_maxyr="",s_maxyr&gt;=A10676),OR(s_player="",s_player=C10676)),MAX(F$1:F10675)+1,0)</f>
        <v>0</v>
      </c>
    </row>
    <row r="10677" spans="1:6">
      <c r="A10677" s="20">
        <v>1996</v>
      </c>
      <c r="B10677" s="15" t="s">
        <v>87</v>
      </c>
      <c r="C10677" s="15" t="s">
        <v>6187</v>
      </c>
      <c r="D10677" s="24">
        <v>2075000</v>
      </c>
      <c r="E10677" t="str">
        <f>IF(D10677&lt;VLOOKUP(A10677,Min!A:B,2,FALSE),"Y","")</f>
        <v/>
      </c>
      <c r="F10677">
        <f>IF(AND(OR(s_tmchk="all",IF(ISERROR(MATCH(B10677,s_teams,0)),FALSE,TRUE)),OR(s_minsal="",s_minsal&lt;=D10677),OR(s_maxsal="",s_maxsal&gt;=D10677),OR(s_minyr="",s_minyr&lt;=A10677),OR(s_maxyr="",s_maxyr&gt;=A10677),OR(s_player="",s_player=C10677)),MAX(F$1:F10676)+1,0)</f>
        <v>0</v>
      </c>
    </row>
    <row r="10678" spans="1:6">
      <c r="A10678" s="20">
        <v>1996</v>
      </c>
      <c r="B10678" s="15" t="s">
        <v>87</v>
      </c>
      <c r="C10678" s="15" t="s">
        <v>5020</v>
      </c>
      <c r="D10678" s="24">
        <v>1926000</v>
      </c>
      <c r="E10678" t="str">
        <f>IF(D10678&lt;VLOOKUP(A10678,Min!A:B,2,FALSE),"Y","")</f>
        <v/>
      </c>
      <c r="F10678">
        <f>IF(AND(OR(s_tmchk="all",IF(ISERROR(MATCH(B10678,s_teams,0)),FALSE,TRUE)),OR(s_minsal="",s_minsal&lt;=D10678),OR(s_maxsal="",s_maxsal&gt;=D10678),OR(s_minyr="",s_minyr&lt;=A10678),OR(s_maxyr="",s_maxyr&gt;=A10678),OR(s_player="",s_player=C10678)),MAX(F$1:F10677)+1,0)</f>
        <v>0</v>
      </c>
    </row>
    <row r="10679" spans="1:6">
      <c r="A10679" s="20">
        <v>1996</v>
      </c>
      <c r="B10679" s="15" t="s">
        <v>87</v>
      </c>
      <c r="C10679" s="15" t="s">
        <v>6145</v>
      </c>
      <c r="D10679" s="24">
        <v>1595000</v>
      </c>
      <c r="E10679" t="str">
        <f>IF(D10679&lt;VLOOKUP(A10679,Min!A:B,2,FALSE),"Y","")</f>
        <v/>
      </c>
      <c r="F10679">
        <f>IF(AND(OR(s_tmchk="all",IF(ISERROR(MATCH(B10679,s_teams,0)),FALSE,TRUE)),OR(s_minsal="",s_minsal&lt;=D10679),OR(s_maxsal="",s_maxsal&gt;=D10679),OR(s_minyr="",s_minyr&lt;=A10679),OR(s_maxyr="",s_maxyr&gt;=A10679),OR(s_player="",s_player=C10679)),MAX(F$1:F10678)+1,0)</f>
        <v>0</v>
      </c>
    </row>
    <row r="10680" spans="1:6">
      <c r="A10680" s="20">
        <v>1996</v>
      </c>
      <c r="B10680" s="15" t="s">
        <v>87</v>
      </c>
      <c r="C10680" s="15" t="s">
        <v>4857</v>
      </c>
      <c r="D10680" s="24">
        <v>1345000</v>
      </c>
      <c r="E10680" t="str">
        <f>IF(D10680&lt;VLOOKUP(A10680,Min!A:B,2,FALSE),"Y","")</f>
        <v/>
      </c>
      <c r="F10680">
        <f>IF(AND(OR(s_tmchk="all",IF(ISERROR(MATCH(B10680,s_teams,0)),FALSE,TRUE)),OR(s_minsal="",s_minsal&lt;=D10680),OR(s_maxsal="",s_maxsal&gt;=D10680),OR(s_minyr="",s_minyr&lt;=A10680),OR(s_maxyr="",s_maxyr&gt;=A10680),OR(s_player="",s_player=C10680)),MAX(F$1:F10679)+1,0)</f>
        <v>0</v>
      </c>
    </row>
    <row r="10681" spans="1:6">
      <c r="A10681" s="20">
        <v>1996</v>
      </c>
      <c r="B10681" s="15" t="s">
        <v>87</v>
      </c>
      <c r="C10681" s="15" t="s">
        <v>4512</v>
      </c>
      <c r="D10681" s="24">
        <v>1040000</v>
      </c>
      <c r="E10681" t="str">
        <f>IF(D10681&lt;VLOOKUP(A10681,Min!A:B,2,FALSE),"Y","")</f>
        <v/>
      </c>
      <c r="F10681">
        <f>IF(AND(OR(s_tmchk="all",IF(ISERROR(MATCH(B10681,s_teams,0)),FALSE,TRUE)),OR(s_minsal="",s_minsal&lt;=D10681),OR(s_maxsal="",s_maxsal&gt;=D10681),OR(s_minyr="",s_minyr&lt;=A10681),OR(s_maxyr="",s_maxyr&gt;=A10681),OR(s_player="",s_player=C10681)),MAX(F$1:F10680)+1,0)</f>
        <v>0</v>
      </c>
    </row>
    <row r="10682" spans="1:6">
      <c r="A10682" s="20">
        <v>1996</v>
      </c>
      <c r="B10682" s="15" t="s">
        <v>87</v>
      </c>
      <c r="C10682" s="15" t="s">
        <v>4739</v>
      </c>
      <c r="D10682" s="24">
        <v>930000</v>
      </c>
      <c r="E10682" t="str">
        <f>IF(D10682&lt;VLOOKUP(A10682,Min!A:B,2,FALSE),"Y","")</f>
        <v/>
      </c>
      <c r="F10682">
        <f>IF(AND(OR(s_tmchk="all",IF(ISERROR(MATCH(B10682,s_teams,0)),FALSE,TRUE)),OR(s_minsal="",s_minsal&lt;=D10682),OR(s_maxsal="",s_maxsal&gt;=D10682),OR(s_minyr="",s_minyr&lt;=A10682),OR(s_maxyr="",s_maxyr&gt;=A10682),OR(s_player="",s_player=C10682)),MAX(F$1:F10681)+1,0)</f>
        <v>0</v>
      </c>
    </row>
    <row r="10683" spans="1:6">
      <c r="A10683" s="20">
        <v>1996</v>
      </c>
      <c r="B10683" s="15" t="s">
        <v>87</v>
      </c>
      <c r="C10683" s="15" t="s">
        <v>4633</v>
      </c>
      <c r="D10683" s="24">
        <v>845000</v>
      </c>
      <c r="E10683" t="str">
        <f>IF(D10683&lt;VLOOKUP(A10683,Min!A:B,2,FALSE),"Y","")</f>
        <v/>
      </c>
      <c r="F10683">
        <f>IF(AND(OR(s_tmchk="all",IF(ISERROR(MATCH(B10683,s_teams,0)),FALSE,TRUE)),OR(s_minsal="",s_minsal&lt;=D10683),OR(s_maxsal="",s_maxsal&gt;=D10683),OR(s_minyr="",s_minyr&lt;=A10683),OR(s_maxyr="",s_maxyr&gt;=A10683),OR(s_player="",s_player=C10683)),MAX(F$1:F10682)+1,0)</f>
        <v>0</v>
      </c>
    </row>
    <row r="10684" spans="1:6">
      <c r="A10684" s="20">
        <v>1996</v>
      </c>
      <c r="B10684" s="15" t="s">
        <v>87</v>
      </c>
      <c r="C10684" s="15" t="s">
        <v>5400</v>
      </c>
      <c r="D10684" s="24">
        <v>700000</v>
      </c>
      <c r="E10684" t="str">
        <f>IF(D10684&lt;VLOOKUP(A10684,Min!A:B,2,FALSE),"Y","")</f>
        <v/>
      </c>
      <c r="F10684">
        <f>IF(AND(OR(s_tmchk="all",IF(ISERROR(MATCH(B10684,s_teams,0)),FALSE,TRUE)),OR(s_minsal="",s_minsal&lt;=D10684),OR(s_maxsal="",s_maxsal&gt;=D10684),OR(s_minyr="",s_minyr&lt;=A10684),OR(s_maxyr="",s_maxyr&gt;=A10684),OR(s_player="",s_player=C10684)),MAX(F$1:F10683)+1,0)</f>
        <v>0</v>
      </c>
    </row>
    <row r="10685" spans="1:6">
      <c r="A10685" s="20">
        <v>1996</v>
      </c>
      <c r="B10685" s="15" t="s">
        <v>87</v>
      </c>
      <c r="C10685" s="15" t="s">
        <v>6204</v>
      </c>
      <c r="D10685" s="24">
        <v>650000</v>
      </c>
      <c r="E10685" t="str">
        <f>IF(D10685&lt;VLOOKUP(A10685,Min!A:B,2,FALSE),"Y","")</f>
        <v/>
      </c>
      <c r="F10685">
        <f>IF(AND(OR(s_tmchk="all",IF(ISERROR(MATCH(B10685,s_teams,0)),FALSE,TRUE)),OR(s_minsal="",s_minsal&lt;=D10685),OR(s_maxsal="",s_maxsal&gt;=D10685),OR(s_minyr="",s_minyr&lt;=A10685),OR(s_maxyr="",s_maxyr&gt;=A10685),OR(s_player="",s_player=C10685)),MAX(F$1:F10684)+1,0)</f>
        <v>0</v>
      </c>
    </row>
    <row r="10686" spans="1:6">
      <c r="A10686" s="20">
        <v>1996</v>
      </c>
      <c r="B10686" s="15" t="s">
        <v>87</v>
      </c>
      <c r="C10686" s="15" t="s">
        <v>6101</v>
      </c>
      <c r="D10686" s="24">
        <v>550000</v>
      </c>
      <c r="E10686" t="str">
        <f>IF(D10686&lt;VLOOKUP(A10686,Min!A:B,2,FALSE),"Y","")</f>
        <v/>
      </c>
      <c r="F10686">
        <f>IF(AND(OR(s_tmchk="all",IF(ISERROR(MATCH(B10686,s_teams,0)),FALSE,TRUE)),OR(s_minsal="",s_minsal&lt;=D10686),OR(s_maxsal="",s_maxsal&gt;=D10686),OR(s_minyr="",s_minyr&lt;=A10686),OR(s_maxyr="",s_maxyr&gt;=A10686),OR(s_player="",s_player=C10686)),MAX(F$1:F10685)+1,0)</f>
        <v>0</v>
      </c>
    </row>
    <row r="10687" spans="1:6">
      <c r="A10687" s="20">
        <v>1996</v>
      </c>
      <c r="B10687" s="15" t="s">
        <v>87</v>
      </c>
      <c r="C10687" s="15" t="s">
        <v>6152</v>
      </c>
      <c r="D10687" s="24">
        <v>500000</v>
      </c>
      <c r="E10687" t="str">
        <f>IF(D10687&lt;VLOOKUP(A10687,Min!A:B,2,FALSE),"Y","")</f>
        <v/>
      </c>
      <c r="F10687">
        <f>IF(AND(OR(s_tmchk="all",IF(ISERROR(MATCH(B10687,s_teams,0)),FALSE,TRUE)),OR(s_minsal="",s_minsal&lt;=D10687),OR(s_maxsal="",s_maxsal&gt;=D10687),OR(s_minyr="",s_minyr&lt;=A10687),OR(s_maxyr="",s_maxyr&gt;=A10687),OR(s_player="",s_player=C10687)),MAX(F$1:F10686)+1,0)</f>
        <v>0</v>
      </c>
    </row>
    <row r="10688" spans="1:6">
      <c r="A10688" s="20">
        <v>1996</v>
      </c>
      <c r="B10688" s="15" t="s">
        <v>87</v>
      </c>
      <c r="C10688" s="15" t="s">
        <v>5311</v>
      </c>
      <c r="D10688" s="24">
        <v>300000</v>
      </c>
      <c r="E10688" t="str">
        <f>IF(D10688&lt;VLOOKUP(A10688,Min!A:B,2,FALSE),"Y","")</f>
        <v/>
      </c>
      <c r="F10688">
        <f>IF(AND(OR(s_tmchk="all",IF(ISERROR(MATCH(B10688,s_teams,0)),FALSE,TRUE)),OR(s_minsal="",s_minsal&lt;=D10688),OR(s_maxsal="",s_maxsal&gt;=D10688),OR(s_minyr="",s_minyr&lt;=A10688),OR(s_maxyr="",s_maxyr&gt;=A10688),OR(s_player="",s_player=C10688)),MAX(F$1:F10687)+1,0)</f>
        <v>0</v>
      </c>
    </row>
    <row r="10689" spans="1:6">
      <c r="A10689" s="20">
        <v>1996</v>
      </c>
      <c r="B10689" s="15" t="s">
        <v>87</v>
      </c>
      <c r="C10689" s="15" t="s">
        <v>6108</v>
      </c>
      <c r="D10689" s="24">
        <v>250000</v>
      </c>
      <c r="E10689" t="str">
        <f>IF(D10689&lt;VLOOKUP(A10689,Min!A:B,2,FALSE),"Y","")</f>
        <v/>
      </c>
      <c r="F10689">
        <f>IF(AND(OR(s_tmchk="all",IF(ISERROR(MATCH(B10689,s_teams,0)),FALSE,TRUE)),OR(s_minsal="",s_minsal&lt;=D10689),OR(s_maxsal="",s_maxsal&gt;=D10689),OR(s_minyr="",s_minyr&lt;=A10689),OR(s_maxyr="",s_maxyr&gt;=A10689),OR(s_player="",s_player=C10689)),MAX(F$1:F10688)+1,0)</f>
        <v>0</v>
      </c>
    </row>
    <row r="10690" spans="1:6">
      <c r="A10690" s="20">
        <v>1996</v>
      </c>
      <c r="B10690" s="15" t="s">
        <v>87</v>
      </c>
      <c r="C10690" s="15" t="s">
        <v>4557</v>
      </c>
      <c r="D10690" s="24">
        <v>225000</v>
      </c>
      <c r="E10690" t="str">
        <f>IF(D10690&lt;VLOOKUP(A10690,Min!A:B,2,FALSE),"Y","")</f>
        <v/>
      </c>
      <c r="F10690">
        <f>IF(AND(OR(s_tmchk="all",IF(ISERROR(MATCH(B10690,s_teams,0)),FALSE,TRUE)),OR(s_minsal="",s_minsal&lt;=D10690),OR(s_maxsal="",s_maxsal&gt;=D10690),OR(s_minyr="",s_minyr&lt;=A10690),OR(s_maxyr="",s_maxyr&gt;=A10690),OR(s_player="",s_player=C10690)),MAX(F$1:F10689)+1,0)</f>
        <v>0</v>
      </c>
    </row>
    <row r="10691" spans="1:6">
      <c r="A10691" s="20">
        <v>1996</v>
      </c>
      <c r="B10691" s="15" t="s">
        <v>87</v>
      </c>
      <c r="C10691" s="15" t="s">
        <v>5608</v>
      </c>
      <c r="D10691" s="24">
        <v>200000</v>
      </c>
      <c r="E10691" t="str">
        <f>IF(D10691&lt;VLOOKUP(A10691,Min!A:B,2,FALSE),"Y","")</f>
        <v/>
      </c>
      <c r="F10691">
        <f>IF(AND(OR(s_tmchk="all",IF(ISERROR(MATCH(B10691,s_teams,0)),FALSE,TRUE)),OR(s_minsal="",s_minsal&lt;=D10691),OR(s_maxsal="",s_maxsal&gt;=D10691),OR(s_minyr="",s_minyr&lt;=A10691),OR(s_maxyr="",s_maxyr&gt;=A10691),OR(s_player="",s_player=C10691)),MAX(F$1:F10690)+1,0)</f>
        <v>0</v>
      </c>
    </row>
    <row r="10692" spans="1:6">
      <c r="A10692" s="20">
        <v>1996</v>
      </c>
      <c r="B10692" s="15" t="s">
        <v>87</v>
      </c>
      <c r="C10692" s="15" t="s">
        <v>4804</v>
      </c>
      <c r="D10692" s="24">
        <v>50000</v>
      </c>
      <c r="E10692" t="str">
        <f>IF(D10692&lt;VLOOKUP(A10692,Min!A:B,2,FALSE),"Y","")</f>
        <v>Y</v>
      </c>
      <c r="F10692">
        <f>IF(AND(OR(s_tmchk="all",IF(ISERROR(MATCH(B10692,s_teams,0)),FALSE,TRUE)),OR(s_minsal="",s_minsal&lt;=D10692),OR(s_maxsal="",s_maxsal&gt;=D10692),OR(s_minyr="",s_minyr&lt;=A10692),OR(s_maxyr="",s_maxyr&gt;=A10692),OR(s_player="",s_player=C10692)),MAX(F$1:F10691)+1,0)</f>
        <v>0</v>
      </c>
    </row>
    <row r="10693" spans="1:6">
      <c r="A10693" s="20">
        <v>1996</v>
      </c>
      <c r="B10693" s="15" t="s">
        <v>88</v>
      </c>
      <c r="C10693" s="15" t="s">
        <v>5166</v>
      </c>
      <c r="D10693" s="24" t="s">
        <v>15337</v>
      </c>
      <c r="E10693" t="str">
        <f>IF(D10693&lt;VLOOKUP(A10693,Min!A:B,2,FALSE),"Y","")</f>
        <v/>
      </c>
      <c r="F10693">
        <f>IF(AND(OR(s_tmchk="all",IF(ISERROR(MATCH(B10693,s_teams,0)),FALSE,TRUE)),OR(s_minsal="",s_minsal&lt;=D10693),OR(s_maxsal="",s_maxsal&gt;=D10693),OR(s_minyr="",s_minyr&lt;=A10693),OR(s_maxyr="",s_maxyr&gt;=A10693),OR(s_player="",s_player=C10693)),MAX(F$1:F10692)+1,0)</f>
        <v>0</v>
      </c>
    </row>
    <row r="10694" spans="1:6">
      <c r="A10694" s="20">
        <v>1996</v>
      </c>
      <c r="B10694" s="15" t="s">
        <v>88</v>
      </c>
      <c r="C10694" s="15" t="s">
        <v>5393</v>
      </c>
      <c r="D10694" s="24">
        <v>3676000</v>
      </c>
      <c r="E10694" t="str">
        <f>IF(D10694&lt;VLOOKUP(A10694,Min!A:B,2,FALSE),"Y","")</f>
        <v/>
      </c>
      <c r="F10694">
        <f>IF(AND(OR(s_tmchk="all",IF(ISERROR(MATCH(B10694,s_teams,0)),FALSE,TRUE)),OR(s_minsal="",s_minsal&lt;=D10694),OR(s_maxsal="",s_maxsal&gt;=D10694),OR(s_minyr="",s_minyr&lt;=A10694),OR(s_maxyr="",s_maxyr&gt;=A10694),OR(s_player="",s_player=C10694)),MAX(F$1:F10693)+1,0)</f>
        <v>0</v>
      </c>
    </row>
    <row r="10695" spans="1:6">
      <c r="A10695" s="20">
        <v>1996</v>
      </c>
      <c r="B10695" s="15" t="s">
        <v>88</v>
      </c>
      <c r="C10695" s="15" t="s">
        <v>5344</v>
      </c>
      <c r="D10695" s="24">
        <v>2800000</v>
      </c>
      <c r="E10695" t="str">
        <f>IF(D10695&lt;VLOOKUP(A10695,Min!A:B,2,FALSE),"Y","")</f>
        <v/>
      </c>
      <c r="F10695">
        <f>IF(AND(OR(s_tmchk="all",IF(ISERROR(MATCH(B10695,s_teams,0)),FALSE,TRUE)),OR(s_minsal="",s_minsal&lt;=D10695),OR(s_maxsal="",s_maxsal&gt;=D10695),OR(s_minyr="",s_minyr&lt;=A10695),OR(s_maxyr="",s_maxyr&gt;=A10695),OR(s_player="",s_player=C10695)),MAX(F$1:F10694)+1,0)</f>
        <v>0</v>
      </c>
    </row>
    <row r="10696" spans="1:6">
      <c r="A10696" s="20">
        <v>1996</v>
      </c>
      <c r="B10696" s="15" t="s">
        <v>88</v>
      </c>
      <c r="C10696" s="15" t="s">
        <v>4608</v>
      </c>
      <c r="D10696" s="24">
        <v>2525000</v>
      </c>
      <c r="E10696" t="str">
        <f>IF(D10696&lt;VLOOKUP(A10696,Min!A:B,2,FALSE),"Y","")</f>
        <v/>
      </c>
      <c r="F10696">
        <f>IF(AND(OR(s_tmchk="all",IF(ISERROR(MATCH(B10696,s_teams,0)),FALSE,TRUE)),OR(s_minsal="",s_minsal&lt;=D10696),OR(s_maxsal="",s_maxsal&gt;=D10696),OR(s_minyr="",s_minyr&lt;=A10696),OR(s_maxyr="",s_maxyr&gt;=A10696),OR(s_player="",s_player=C10696)),MAX(F$1:F10695)+1,0)</f>
        <v>0</v>
      </c>
    </row>
    <row r="10697" spans="1:6">
      <c r="A10697" s="20">
        <v>1996</v>
      </c>
      <c r="B10697" s="15" t="s">
        <v>88</v>
      </c>
      <c r="C10697" s="15" t="s">
        <v>4792</v>
      </c>
      <c r="D10697" s="24">
        <v>2500000</v>
      </c>
      <c r="E10697" t="str">
        <f>IF(D10697&lt;VLOOKUP(A10697,Min!A:B,2,FALSE),"Y","")</f>
        <v/>
      </c>
      <c r="F10697">
        <f>IF(AND(OR(s_tmchk="all",IF(ISERROR(MATCH(B10697,s_teams,0)),FALSE,TRUE)),OR(s_minsal="",s_minsal&lt;=D10697),OR(s_maxsal="",s_maxsal&gt;=D10697),OR(s_minyr="",s_minyr&lt;=A10697),OR(s_maxyr="",s_maxyr&gt;=A10697),OR(s_player="",s_player=C10697)),MAX(F$1:F10696)+1,0)</f>
        <v>0</v>
      </c>
    </row>
    <row r="10698" spans="1:6">
      <c r="A10698" s="20">
        <v>1996</v>
      </c>
      <c r="B10698" s="15" t="s">
        <v>88</v>
      </c>
      <c r="C10698" s="15" t="s">
        <v>5072</v>
      </c>
      <c r="D10698" s="24">
        <v>2181000</v>
      </c>
      <c r="E10698" t="str">
        <f>IF(D10698&lt;VLOOKUP(A10698,Min!A:B,2,FALSE),"Y","")</f>
        <v/>
      </c>
      <c r="F10698">
        <f>IF(AND(OR(s_tmchk="all",IF(ISERROR(MATCH(B10698,s_teams,0)),FALSE,TRUE)),OR(s_minsal="",s_minsal&lt;=D10698),OR(s_maxsal="",s_maxsal&gt;=D10698),OR(s_minyr="",s_minyr&lt;=A10698),OR(s_maxyr="",s_maxyr&gt;=A10698),OR(s_player="",s_player=C10698)),MAX(F$1:F10697)+1,0)</f>
        <v>0</v>
      </c>
    </row>
    <row r="10699" spans="1:6">
      <c r="A10699" s="20">
        <v>1996</v>
      </c>
      <c r="B10699" s="15" t="s">
        <v>88</v>
      </c>
      <c r="C10699" s="15" t="s">
        <v>5264</v>
      </c>
      <c r="D10699" s="24">
        <v>2121000</v>
      </c>
      <c r="E10699" t="str">
        <f>IF(D10699&lt;VLOOKUP(A10699,Min!A:B,2,FALSE),"Y","")</f>
        <v/>
      </c>
      <c r="F10699">
        <f>IF(AND(OR(s_tmchk="all",IF(ISERROR(MATCH(B10699,s_teams,0)),FALSE,TRUE)),OR(s_minsal="",s_minsal&lt;=D10699),OR(s_maxsal="",s_maxsal&gt;=D10699),OR(s_minyr="",s_minyr&lt;=A10699),OR(s_maxyr="",s_maxyr&gt;=A10699),OR(s_player="",s_player=C10699)),MAX(F$1:F10698)+1,0)</f>
        <v>0</v>
      </c>
    </row>
    <row r="10700" spans="1:6">
      <c r="A10700" s="20">
        <v>1996</v>
      </c>
      <c r="B10700" s="15" t="s">
        <v>88</v>
      </c>
      <c r="C10700" s="15" t="s">
        <v>4516</v>
      </c>
      <c r="D10700" s="24">
        <v>1650000</v>
      </c>
      <c r="E10700" t="str">
        <f>IF(D10700&lt;VLOOKUP(A10700,Min!A:B,2,FALSE),"Y","")</f>
        <v/>
      </c>
      <c r="F10700">
        <f>IF(AND(OR(s_tmchk="all",IF(ISERROR(MATCH(B10700,s_teams,0)),FALSE,TRUE)),OR(s_minsal="",s_minsal&lt;=D10700),OR(s_maxsal="",s_maxsal&gt;=D10700),OR(s_minyr="",s_minyr&lt;=A10700),OR(s_maxyr="",s_maxyr&gt;=A10700),OR(s_player="",s_player=C10700)),MAX(F$1:F10699)+1,0)</f>
        <v>0</v>
      </c>
    </row>
    <row r="10701" spans="1:6">
      <c r="A10701" s="20">
        <v>1996</v>
      </c>
      <c r="B10701" s="15" t="s">
        <v>88</v>
      </c>
      <c r="C10701" s="15" t="s">
        <v>4905</v>
      </c>
      <c r="D10701" s="24">
        <v>1200000</v>
      </c>
      <c r="E10701" t="str">
        <f>IF(D10701&lt;VLOOKUP(A10701,Min!A:B,2,FALSE),"Y","")</f>
        <v/>
      </c>
      <c r="F10701">
        <f>IF(AND(OR(s_tmchk="all",IF(ISERROR(MATCH(B10701,s_teams,0)),FALSE,TRUE)),OR(s_minsal="",s_minsal&lt;=D10701),OR(s_maxsal="",s_maxsal&gt;=D10701),OR(s_minyr="",s_minyr&lt;=A10701),OR(s_maxyr="",s_maxyr&gt;=A10701),OR(s_player="",s_player=C10701)),MAX(F$1:F10700)+1,0)</f>
        <v>0</v>
      </c>
    </row>
    <row r="10702" spans="1:6">
      <c r="A10702" s="20">
        <v>1996</v>
      </c>
      <c r="B10702" s="15" t="s">
        <v>88</v>
      </c>
      <c r="C10702" s="15" t="s">
        <v>5539</v>
      </c>
      <c r="D10702" s="24">
        <v>1040000</v>
      </c>
      <c r="E10702" t="str">
        <f>IF(D10702&lt;VLOOKUP(A10702,Min!A:B,2,FALSE),"Y","")</f>
        <v/>
      </c>
      <c r="F10702">
        <f>IF(AND(OR(s_tmchk="all",IF(ISERROR(MATCH(B10702,s_teams,0)),FALSE,TRUE)),OR(s_minsal="",s_minsal&lt;=D10702),OR(s_maxsal="",s_maxsal&gt;=D10702),OR(s_minyr="",s_minyr&lt;=A10702),OR(s_maxyr="",s_maxyr&gt;=A10702),OR(s_player="",s_player=C10702)),MAX(F$1:F10701)+1,0)</f>
        <v>0</v>
      </c>
    </row>
    <row r="10703" spans="1:6">
      <c r="A10703" s="20">
        <v>1996</v>
      </c>
      <c r="B10703" s="15" t="s">
        <v>88</v>
      </c>
      <c r="C10703" s="15" t="s">
        <v>5233</v>
      </c>
      <c r="D10703" s="24">
        <v>1000000</v>
      </c>
      <c r="E10703" t="str">
        <f>IF(D10703&lt;VLOOKUP(A10703,Min!A:B,2,FALSE),"Y","")</f>
        <v/>
      </c>
      <c r="F10703">
        <f>IF(AND(OR(s_tmchk="all",IF(ISERROR(MATCH(B10703,s_teams,0)),FALSE,TRUE)),OR(s_minsal="",s_minsal&lt;=D10703),OR(s_maxsal="",s_maxsal&gt;=D10703),OR(s_minyr="",s_minyr&lt;=A10703),OR(s_maxyr="",s_maxyr&gt;=A10703),OR(s_player="",s_player=C10703)),MAX(F$1:F10702)+1,0)</f>
        <v>0</v>
      </c>
    </row>
    <row r="10704" spans="1:6">
      <c r="A10704" s="20">
        <v>1996</v>
      </c>
      <c r="B10704" s="15" t="s">
        <v>88</v>
      </c>
      <c r="C10704" s="15" t="s">
        <v>5139</v>
      </c>
      <c r="D10704" s="24">
        <v>498000</v>
      </c>
      <c r="E10704" t="str">
        <f>IF(D10704&lt;VLOOKUP(A10704,Min!A:B,2,FALSE),"Y","")</f>
        <v/>
      </c>
      <c r="F10704">
        <f>IF(AND(OR(s_tmchk="all",IF(ISERROR(MATCH(B10704,s_teams,0)),FALSE,TRUE)),OR(s_minsal="",s_minsal&lt;=D10704),OR(s_maxsal="",s_maxsal&gt;=D10704),OR(s_minyr="",s_minyr&lt;=A10704),OR(s_maxyr="",s_maxyr&gt;=A10704),OR(s_player="",s_player=C10704)),MAX(F$1:F10703)+1,0)</f>
        <v>0</v>
      </c>
    </row>
    <row r="10705" spans="1:6">
      <c r="A10705" s="20">
        <v>1996</v>
      </c>
      <c r="B10705" s="15" t="s">
        <v>88</v>
      </c>
      <c r="C10705" s="15" t="s">
        <v>5132</v>
      </c>
      <c r="D10705" s="24">
        <v>350000</v>
      </c>
      <c r="E10705" t="str">
        <f>IF(D10705&lt;VLOOKUP(A10705,Min!A:B,2,FALSE),"Y","")</f>
        <v/>
      </c>
      <c r="F10705">
        <f>IF(AND(OR(s_tmchk="all",IF(ISERROR(MATCH(B10705,s_teams,0)),FALSE,TRUE)),OR(s_minsal="",s_minsal&lt;=D10705),OR(s_maxsal="",s_maxsal&gt;=D10705),OR(s_minyr="",s_minyr&lt;=A10705),OR(s_maxyr="",s_maxyr&gt;=A10705),OR(s_player="",s_player=C10705)),MAX(F$1:F10704)+1,0)</f>
        <v>0</v>
      </c>
    </row>
    <row r="10706" spans="1:6">
      <c r="A10706" s="20">
        <v>1996</v>
      </c>
      <c r="B10706" s="15" t="s">
        <v>88</v>
      </c>
      <c r="C10706" s="15" t="s">
        <v>4584</v>
      </c>
      <c r="D10706" s="24">
        <v>310000</v>
      </c>
      <c r="E10706" t="str">
        <f>IF(D10706&lt;VLOOKUP(A10706,Min!A:B,2,FALSE),"Y","")</f>
        <v/>
      </c>
      <c r="F10706">
        <f>IF(AND(OR(s_tmchk="all",IF(ISERROR(MATCH(B10706,s_teams,0)),FALSE,TRUE)),OR(s_minsal="",s_minsal&lt;=D10706),OR(s_maxsal="",s_maxsal&gt;=D10706),OR(s_minyr="",s_minyr&lt;=A10706),OR(s_maxyr="",s_maxyr&gt;=A10706),OR(s_player="",s_player=C10706)),MAX(F$1:F10705)+1,0)</f>
        <v>0</v>
      </c>
    </row>
    <row r="10707" spans="1:6">
      <c r="A10707" s="20">
        <v>1996</v>
      </c>
      <c r="B10707" s="15" t="s">
        <v>88</v>
      </c>
      <c r="C10707" s="15" t="s">
        <v>4720</v>
      </c>
      <c r="D10707" s="24">
        <v>300000</v>
      </c>
      <c r="E10707" t="str">
        <f>IF(D10707&lt;VLOOKUP(A10707,Min!A:B,2,FALSE),"Y","")</f>
        <v/>
      </c>
      <c r="F10707">
        <f>IF(AND(OR(s_tmchk="all",IF(ISERROR(MATCH(B10707,s_teams,0)),FALSE,TRUE)),OR(s_minsal="",s_minsal&lt;=D10707),OR(s_maxsal="",s_maxsal&gt;=D10707),OR(s_minyr="",s_minyr&lt;=A10707),OR(s_maxyr="",s_maxyr&gt;=A10707),OR(s_player="",s_player=C10707)),MAX(F$1:F10706)+1,0)</f>
        <v>0</v>
      </c>
    </row>
    <row r="10708" spans="1:6">
      <c r="A10708" s="20">
        <v>1996</v>
      </c>
      <c r="B10708" s="15" t="s">
        <v>88</v>
      </c>
      <c r="C10708" s="15" t="s">
        <v>5219</v>
      </c>
      <c r="D10708" s="24">
        <v>300000</v>
      </c>
      <c r="E10708" t="str">
        <f>IF(D10708&lt;VLOOKUP(A10708,Min!A:B,2,FALSE),"Y","")</f>
        <v/>
      </c>
      <c r="F10708">
        <f>IF(AND(OR(s_tmchk="all",IF(ISERROR(MATCH(B10708,s_teams,0)),FALSE,TRUE)),OR(s_minsal="",s_minsal&lt;=D10708),OR(s_maxsal="",s_maxsal&gt;=D10708),OR(s_minyr="",s_minyr&lt;=A10708),OR(s_maxyr="",s_maxyr&gt;=A10708),OR(s_player="",s_player=C10708)),MAX(F$1:F10707)+1,0)</f>
        <v>0</v>
      </c>
    </row>
    <row r="10709" spans="1:6">
      <c r="A10709" s="20">
        <v>1996</v>
      </c>
      <c r="B10709" s="15" t="s">
        <v>90</v>
      </c>
      <c r="C10709" s="15" t="s">
        <v>5117</v>
      </c>
      <c r="D10709" s="24">
        <v>2478000</v>
      </c>
      <c r="E10709" t="str">
        <f>IF(D10709&lt;VLOOKUP(A10709,Min!A:B,2,FALSE),"Y","")</f>
        <v/>
      </c>
      <c r="F10709">
        <f>IF(AND(OR(s_tmchk="all",IF(ISERROR(MATCH(B10709,s_teams,0)),FALSE,TRUE)),OR(s_minsal="",s_minsal&lt;=D10709),OR(s_maxsal="",s_maxsal&gt;=D10709),OR(s_minyr="",s_minyr&lt;=A10709),OR(s_maxyr="",s_maxyr&gt;=A10709),OR(s_player="",s_player=C10709)),MAX(F$1:F10708)+1,0)</f>
        <v>0</v>
      </c>
    </row>
    <row r="10710" spans="1:6">
      <c r="A10710" s="20">
        <v>1996</v>
      </c>
      <c r="B10710" s="15" t="s">
        <v>90</v>
      </c>
      <c r="C10710" s="15" t="s">
        <v>5049</v>
      </c>
      <c r="D10710" s="24">
        <v>2000000</v>
      </c>
      <c r="E10710" t="str">
        <f>IF(D10710&lt;VLOOKUP(A10710,Min!A:B,2,FALSE),"Y","")</f>
        <v/>
      </c>
      <c r="F10710">
        <f>IF(AND(OR(s_tmchk="all",IF(ISERROR(MATCH(B10710,s_teams,0)),FALSE,TRUE)),OR(s_minsal="",s_minsal&lt;=D10710),OR(s_maxsal="",s_maxsal&gt;=D10710),OR(s_minyr="",s_minyr&lt;=A10710),OR(s_maxyr="",s_maxyr&gt;=A10710),OR(s_player="",s_player=C10710)),MAX(F$1:F10709)+1,0)</f>
        <v>0</v>
      </c>
    </row>
    <row r="10711" spans="1:6">
      <c r="A10711" s="20">
        <v>1996</v>
      </c>
      <c r="B10711" s="15" t="s">
        <v>90</v>
      </c>
      <c r="C10711" s="15" t="s">
        <v>4659</v>
      </c>
      <c r="D10711" s="24">
        <v>1900000</v>
      </c>
      <c r="E10711" t="str">
        <f>IF(D10711&lt;VLOOKUP(A10711,Min!A:B,2,FALSE),"Y","")</f>
        <v/>
      </c>
      <c r="F10711">
        <f>IF(AND(OR(s_tmchk="all",IF(ISERROR(MATCH(B10711,s_teams,0)),FALSE,TRUE)),OR(s_minsal="",s_minsal&lt;=D10711),OR(s_maxsal="",s_maxsal&gt;=D10711),OR(s_minyr="",s_minyr&lt;=A10711),OR(s_maxyr="",s_maxyr&gt;=A10711),OR(s_player="",s_player=C10711)),MAX(F$1:F10710)+1,0)</f>
        <v>0</v>
      </c>
    </row>
    <row r="10712" spans="1:6">
      <c r="A10712" s="20">
        <v>1996</v>
      </c>
      <c r="B10712" s="15" t="s">
        <v>90</v>
      </c>
      <c r="C10712" s="15" t="s">
        <v>5129</v>
      </c>
      <c r="D10712" s="24">
        <v>1673000</v>
      </c>
      <c r="E10712" t="str">
        <f>IF(D10712&lt;VLOOKUP(A10712,Min!A:B,2,FALSE),"Y","")</f>
        <v/>
      </c>
      <c r="F10712">
        <f>IF(AND(OR(s_tmchk="all",IF(ISERROR(MATCH(B10712,s_teams,0)),FALSE,TRUE)),OR(s_minsal="",s_minsal&lt;=D10712),OR(s_maxsal="",s_maxsal&gt;=D10712),OR(s_minyr="",s_minyr&lt;=A10712),OR(s_maxyr="",s_maxyr&gt;=A10712),OR(s_player="",s_player=C10712)),MAX(F$1:F10711)+1,0)</f>
        <v>0</v>
      </c>
    </row>
    <row r="10713" spans="1:6">
      <c r="A10713" s="20">
        <v>1996</v>
      </c>
      <c r="B10713" s="15" t="s">
        <v>90</v>
      </c>
      <c r="C10713" s="15" t="s">
        <v>4722</v>
      </c>
      <c r="D10713" s="24">
        <v>1650000</v>
      </c>
      <c r="E10713" t="str">
        <f>IF(D10713&lt;VLOOKUP(A10713,Min!A:B,2,FALSE),"Y","")</f>
        <v/>
      </c>
      <c r="F10713">
        <f>IF(AND(OR(s_tmchk="all",IF(ISERROR(MATCH(B10713,s_teams,0)),FALSE,TRUE)),OR(s_minsal="",s_minsal&lt;=D10713),OR(s_maxsal="",s_maxsal&gt;=D10713),OR(s_minyr="",s_minyr&lt;=A10713),OR(s_maxyr="",s_maxyr&gt;=A10713),OR(s_player="",s_player=C10713)),MAX(F$1:F10712)+1,0)</f>
        <v>0</v>
      </c>
    </row>
    <row r="10714" spans="1:6">
      <c r="A10714" s="20">
        <v>1996</v>
      </c>
      <c r="B10714" s="15" t="s">
        <v>90</v>
      </c>
      <c r="C10714" s="15" t="s">
        <v>4717</v>
      </c>
      <c r="D10714" s="24">
        <v>1474000</v>
      </c>
      <c r="E10714" t="str">
        <f>IF(D10714&lt;VLOOKUP(A10714,Min!A:B,2,FALSE),"Y","")</f>
        <v/>
      </c>
      <c r="F10714">
        <f>IF(AND(OR(s_tmchk="all",IF(ISERROR(MATCH(B10714,s_teams,0)),FALSE,TRUE)),OR(s_minsal="",s_minsal&lt;=D10714),OR(s_maxsal="",s_maxsal&gt;=D10714),OR(s_minyr="",s_minyr&lt;=A10714),OR(s_maxyr="",s_maxyr&gt;=A10714),OR(s_player="",s_player=C10714)),MAX(F$1:F10713)+1,0)</f>
        <v>0</v>
      </c>
    </row>
    <row r="10715" spans="1:6">
      <c r="A10715" s="20">
        <v>1996</v>
      </c>
      <c r="B10715" s="15" t="s">
        <v>90</v>
      </c>
      <c r="C10715" s="15" t="s">
        <v>5421</v>
      </c>
      <c r="D10715" s="24">
        <v>1450000</v>
      </c>
      <c r="E10715" t="str">
        <f>IF(D10715&lt;VLOOKUP(A10715,Min!A:B,2,FALSE),"Y","")</f>
        <v/>
      </c>
      <c r="F10715">
        <f>IF(AND(OR(s_tmchk="all",IF(ISERROR(MATCH(B10715,s_teams,0)),FALSE,TRUE)),OR(s_minsal="",s_minsal&lt;=D10715),OR(s_maxsal="",s_maxsal&gt;=D10715),OR(s_minyr="",s_minyr&lt;=A10715),OR(s_maxyr="",s_maxyr&gt;=A10715),OR(s_player="",s_player=C10715)),MAX(F$1:F10714)+1,0)</f>
        <v>0</v>
      </c>
    </row>
    <row r="10716" spans="1:6">
      <c r="A10716" s="20">
        <v>1996</v>
      </c>
      <c r="B10716" s="15" t="s">
        <v>90</v>
      </c>
      <c r="C10716" s="15" t="s">
        <v>5047</v>
      </c>
      <c r="D10716" s="24">
        <v>1328000</v>
      </c>
      <c r="E10716" t="str">
        <f>IF(D10716&lt;VLOOKUP(A10716,Min!A:B,2,FALSE),"Y","")</f>
        <v/>
      </c>
      <c r="F10716">
        <f>IF(AND(OR(s_tmchk="all",IF(ISERROR(MATCH(B10716,s_teams,0)),FALSE,TRUE)),OR(s_minsal="",s_minsal&lt;=D10716),OR(s_maxsal="",s_maxsal&gt;=D10716),OR(s_minyr="",s_minyr&lt;=A10716),OR(s_maxyr="",s_maxyr&gt;=A10716),OR(s_player="",s_player=C10716)),MAX(F$1:F10715)+1,0)</f>
        <v>0</v>
      </c>
    </row>
    <row r="10717" spans="1:6">
      <c r="A10717" s="20">
        <v>1996</v>
      </c>
      <c r="B10717" s="15" t="s">
        <v>90</v>
      </c>
      <c r="C10717" s="15" t="s">
        <v>4994</v>
      </c>
      <c r="D10717" s="24">
        <v>1040000</v>
      </c>
      <c r="E10717" t="str">
        <f>IF(D10717&lt;VLOOKUP(A10717,Min!A:B,2,FALSE),"Y","")</f>
        <v/>
      </c>
      <c r="F10717">
        <f>IF(AND(OR(s_tmchk="all",IF(ISERROR(MATCH(B10717,s_teams,0)),FALSE,TRUE)),OR(s_minsal="",s_minsal&lt;=D10717),OR(s_maxsal="",s_maxsal&gt;=D10717),OR(s_minyr="",s_minyr&lt;=A10717),OR(s_maxyr="",s_maxyr&gt;=A10717),OR(s_player="",s_player=C10717)),MAX(F$1:F10716)+1,0)</f>
        <v>0</v>
      </c>
    </row>
    <row r="10718" spans="1:6">
      <c r="A10718" s="20">
        <v>1996</v>
      </c>
      <c r="B10718" s="15" t="s">
        <v>90</v>
      </c>
      <c r="C10718" s="15" t="s">
        <v>4588</v>
      </c>
      <c r="D10718" s="24">
        <v>950000</v>
      </c>
      <c r="E10718" t="str">
        <f>IF(D10718&lt;VLOOKUP(A10718,Min!A:B,2,FALSE),"Y","")</f>
        <v/>
      </c>
      <c r="F10718">
        <f>IF(AND(OR(s_tmchk="all",IF(ISERROR(MATCH(B10718,s_teams,0)),FALSE,TRUE)),OR(s_minsal="",s_minsal&lt;=D10718),OR(s_maxsal="",s_maxsal&gt;=D10718),OR(s_minyr="",s_minyr&lt;=A10718),OR(s_maxyr="",s_maxyr&gt;=A10718),OR(s_player="",s_player=C10718)),MAX(F$1:F10717)+1,0)</f>
        <v>0</v>
      </c>
    </row>
    <row r="10719" spans="1:6">
      <c r="A10719" s="20">
        <v>1996</v>
      </c>
      <c r="B10719" s="15" t="s">
        <v>90</v>
      </c>
      <c r="C10719" s="15" t="s">
        <v>4893</v>
      </c>
      <c r="D10719" s="24">
        <v>425000</v>
      </c>
      <c r="E10719" t="str">
        <f>IF(D10719&lt;VLOOKUP(A10719,Min!A:B,2,FALSE),"Y","")</f>
        <v/>
      </c>
      <c r="F10719">
        <f>IF(AND(OR(s_tmchk="all",IF(ISERROR(MATCH(B10719,s_teams,0)),FALSE,TRUE)),OR(s_minsal="",s_minsal&lt;=D10719),OR(s_maxsal="",s_maxsal&gt;=D10719),OR(s_minyr="",s_minyr&lt;=A10719),OR(s_maxyr="",s_maxyr&gt;=A10719),OR(s_player="",s_player=C10719)),MAX(F$1:F10718)+1,0)</f>
        <v>0</v>
      </c>
    </row>
    <row r="10720" spans="1:6">
      <c r="A10720" s="20">
        <v>1996</v>
      </c>
      <c r="B10720" s="15" t="s">
        <v>90</v>
      </c>
      <c r="C10720" s="15" t="s">
        <v>4596</v>
      </c>
      <c r="D10720" s="24">
        <v>400000</v>
      </c>
      <c r="E10720" t="str">
        <f>IF(D10720&lt;VLOOKUP(A10720,Min!A:B,2,FALSE),"Y","")</f>
        <v/>
      </c>
      <c r="F10720">
        <f>IF(AND(OR(s_tmchk="all",IF(ISERROR(MATCH(B10720,s_teams,0)),FALSE,TRUE)),OR(s_minsal="",s_minsal&lt;=D10720),OR(s_maxsal="",s_maxsal&gt;=D10720),OR(s_minyr="",s_minyr&lt;=A10720),OR(s_maxyr="",s_maxyr&gt;=A10720),OR(s_player="",s_player=C10720)),MAX(F$1:F10719)+1,0)</f>
        <v>0</v>
      </c>
    </row>
    <row r="10721" spans="1:6">
      <c r="A10721" s="20">
        <v>1996</v>
      </c>
      <c r="B10721" s="15" t="s">
        <v>90</v>
      </c>
      <c r="C10721" s="15" t="s">
        <v>5497</v>
      </c>
      <c r="D10721" s="24">
        <v>280000</v>
      </c>
      <c r="E10721" t="str">
        <f>IF(D10721&lt;VLOOKUP(A10721,Min!A:B,2,FALSE),"Y","")</f>
        <v/>
      </c>
      <c r="F10721">
        <f>IF(AND(OR(s_tmchk="all",IF(ISERROR(MATCH(B10721,s_teams,0)),FALSE,TRUE)),OR(s_minsal="",s_minsal&lt;=D10721),OR(s_maxsal="",s_maxsal&gt;=D10721),OR(s_minyr="",s_minyr&lt;=A10721),OR(s_maxyr="",s_maxyr&gt;=A10721),OR(s_player="",s_player=C10721)),MAX(F$1:F10720)+1,0)</f>
        <v>0</v>
      </c>
    </row>
    <row r="10722" spans="1:6">
      <c r="A10722" s="20">
        <v>1996</v>
      </c>
      <c r="B10722" s="15" t="s">
        <v>90</v>
      </c>
      <c r="C10722" s="15" t="s">
        <v>4625</v>
      </c>
      <c r="D10722" s="24">
        <v>225000</v>
      </c>
      <c r="E10722" t="str">
        <f>IF(D10722&lt;VLOOKUP(A10722,Min!A:B,2,FALSE),"Y","")</f>
        <v/>
      </c>
      <c r="F10722">
        <f>IF(AND(OR(s_tmchk="all",IF(ISERROR(MATCH(B10722,s_teams,0)),FALSE,TRUE)),OR(s_minsal="",s_minsal&lt;=D10722),OR(s_maxsal="",s_maxsal&gt;=D10722),OR(s_minyr="",s_minyr&lt;=A10722),OR(s_maxyr="",s_maxyr&gt;=A10722),OR(s_player="",s_player=C10722)),MAX(F$1:F10721)+1,0)</f>
        <v>0</v>
      </c>
    </row>
    <row r="10723" spans="1:6">
      <c r="A10723" s="20">
        <v>1996</v>
      </c>
      <c r="B10723" s="15" t="s">
        <v>90</v>
      </c>
      <c r="C10723" s="15" t="s">
        <v>4786</v>
      </c>
      <c r="D10723" s="24">
        <v>225000</v>
      </c>
      <c r="E10723" t="str">
        <f>IF(D10723&lt;VLOOKUP(A10723,Min!A:B,2,FALSE),"Y","")</f>
        <v/>
      </c>
      <c r="F10723">
        <f>IF(AND(OR(s_tmchk="all",IF(ISERROR(MATCH(B10723,s_teams,0)),FALSE,TRUE)),OR(s_minsal="",s_minsal&lt;=D10723),OR(s_maxsal="",s_maxsal&gt;=D10723),OR(s_minyr="",s_minyr&lt;=A10723),OR(s_maxyr="",s_maxyr&gt;=A10723),OR(s_player="",s_player=C10723)),MAX(F$1:F10722)+1,0)</f>
        <v>0</v>
      </c>
    </row>
    <row r="10724" spans="1:6">
      <c r="A10724" s="20">
        <v>1996</v>
      </c>
      <c r="B10724" s="15" t="s">
        <v>90</v>
      </c>
      <c r="C10724" s="15" t="s">
        <v>4953</v>
      </c>
      <c r="D10724" s="24">
        <v>225000</v>
      </c>
      <c r="E10724" t="str">
        <f>IF(D10724&lt;VLOOKUP(A10724,Min!A:B,2,FALSE),"Y","")</f>
        <v/>
      </c>
      <c r="F10724">
        <f>IF(AND(OR(s_tmchk="all",IF(ISERROR(MATCH(B10724,s_teams,0)),FALSE,TRUE)),OR(s_minsal="",s_minsal&lt;=D10724),OR(s_maxsal="",s_maxsal&gt;=D10724),OR(s_minyr="",s_minyr&lt;=A10724),OR(s_maxyr="",s_maxyr&gt;=A10724),OR(s_player="",s_player=C10724)),MAX(F$1:F10723)+1,0)</f>
        <v>0</v>
      </c>
    </row>
    <row r="10725" spans="1:6">
      <c r="A10725" s="20">
        <v>1996</v>
      </c>
      <c r="B10725" s="15" t="s">
        <v>90</v>
      </c>
      <c r="C10725" s="15" t="s">
        <v>5839</v>
      </c>
      <c r="D10725" s="24">
        <v>225000</v>
      </c>
      <c r="E10725" t="str">
        <f>IF(D10725&lt;VLOOKUP(A10725,Min!A:B,2,FALSE),"Y","")</f>
        <v/>
      </c>
      <c r="F10725">
        <f>IF(AND(OR(s_tmchk="all",IF(ISERROR(MATCH(B10725,s_teams,0)),FALSE,TRUE)),OR(s_minsal="",s_minsal&lt;=D10725),OR(s_maxsal="",s_maxsal&gt;=D10725),OR(s_minyr="",s_minyr&lt;=A10725),OR(s_maxyr="",s_maxyr&gt;=A10725),OR(s_player="",s_player=C10725)),MAX(F$1:F10724)+1,0)</f>
        <v>0</v>
      </c>
    </row>
    <row r="10726" spans="1:6">
      <c r="A10726" s="20">
        <v>1996</v>
      </c>
      <c r="B10726" s="15" t="s">
        <v>90</v>
      </c>
      <c r="C10726" s="15" t="s">
        <v>5874</v>
      </c>
      <c r="D10726" s="24">
        <v>225000</v>
      </c>
      <c r="E10726" t="str">
        <f>IF(D10726&lt;VLOOKUP(A10726,Min!A:B,2,FALSE),"Y","")</f>
        <v/>
      </c>
      <c r="F10726">
        <f>IF(AND(OR(s_tmchk="all",IF(ISERROR(MATCH(B10726,s_teams,0)),FALSE,TRUE)),OR(s_minsal="",s_minsal&lt;=D10726),OR(s_maxsal="",s_maxsal&gt;=D10726),OR(s_minyr="",s_minyr&lt;=A10726),OR(s_maxyr="",s_maxyr&gt;=A10726),OR(s_player="",s_player=C10726)),MAX(F$1:F10725)+1,0)</f>
        <v>0</v>
      </c>
    </row>
    <row r="10727" spans="1:6">
      <c r="A10727" s="20">
        <v>1996</v>
      </c>
      <c r="B10727" s="15" t="s">
        <v>90</v>
      </c>
      <c r="C10727" s="15" t="s">
        <v>6121</v>
      </c>
      <c r="D10727" s="24">
        <v>225000</v>
      </c>
      <c r="E10727" t="str">
        <f>IF(D10727&lt;VLOOKUP(A10727,Min!A:B,2,FALSE),"Y","")</f>
        <v/>
      </c>
      <c r="F10727">
        <f>IF(AND(OR(s_tmchk="all",IF(ISERROR(MATCH(B10727,s_teams,0)),FALSE,TRUE)),OR(s_minsal="",s_minsal&lt;=D10727),OR(s_maxsal="",s_maxsal&gt;=D10727),OR(s_minyr="",s_minyr&lt;=A10727),OR(s_maxyr="",s_maxyr&gt;=A10727),OR(s_player="",s_player=C10727)),MAX(F$1:F10726)+1,0)</f>
        <v>0</v>
      </c>
    </row>
    <row r="10728" spans="1:6">
      <c r="A10728" s="20">
        <v>1996</v>
      </c>
      <c r="B10728" s="15" t="s">
        <v>90</v>
      </c>
      <c r="C10728" s="15" t="s">
        <v>5707</v>
      </c>
      <c r="D10728" s="24">
        <v>15000</v>
      </c>
      <c r="E10728" t="str">
        <f>IF(D10728&lt;VLOOKUP(A10728,Min!A:B,2,FALSE),"Y","")</f>
        <v>Y</v>
      </c>
      <c r="F10728">
        <f>IF(AND(OR(s_tmchk="all",IF(ISERROR(MATCH(B10728,s_teams,0)),FALSE,TRUE)),OR(s_minsal="",s_minsal&lt;=D10728),OR(s_maxsal="",s_maxsal&gt;=D10728),OR(s_minyr="",s_minyr&lt;=A10728),OR(s_maxyr="",s_maxyr&gt;=A10728),OR(s_player="",s_player=C10728)),MAX(F$1:F10727)+1,0)</f>
        <v>0</v>
      </c>
    </row>
    <row r="10729" spans="1:6">
      <c r="A10729" s="20">
        <v>1996</v>
      </c>
      <c r="B10729" s="15" t="s">
        <v>93</v>
      </c>
      <c r="C10729" s="15" t="s">
        <v>5021</v>
      </c>
      <c r="D10729" s="24" t="s">
        <v>15337</v>
      </c>
      <c r="E10729" t="str">
        <f>IF(D10729&lt;VLOOKUP(A10729,Min!A:B,2,FALSE),"Y","")</f>
        <v/>
      </c>
      <c r="F10729">
        <f>IF(AND(OR(s_tmchk="all",IF(ISERROR(MATCH(B10729,s_teams,0)),FALSE,TRUE)),OR(s_minsal="",s_minsal&lt;=D10729),OR(s_maxsal="",s_maxsal&gt;=D10729),OR(s_minyr="",s_minyr&lt;=A10729),OR(s_maxyr="",s_maxyr&gt;=A10729),OR(s_player="",s_player=C10729)),MAX(F$1:F10728)+1,0)</f>
        <v>0</v>
      </c>
    </row>
    <row r="10730" spans="1:6">
      <c r="A10730" s="20">
        <v>1996</v>
      </c>
      <c r="B10730" s="15" t="s">
        <v>93</v>
      </c>
      <c r="C10730" s="15" t="s">
        <v>5501</v>
      </c>
      <c r="D10730" s="24" t="s">
        <v>15337</v>
      </c>
      <c r="E10730" t="str">
        <f>IF(D10730&lt;VLOOKUP(A10730,Min!A:B,2,FALSE),"Y","")</f>
        <v/>
      </c>
      <c r="F10730">
        <f>IF(AND(OR(s_tmchk="all",IF(ISERROR(MATCH(B10730,s_teams,0)),FALSE,TRUE)),OR(s_minsal="",s_minsal&lt;=D10730),OR(s_maxsal="",s_maxsal&gt;=D10730),OR(s_minyr="",s_minyr&lt;=A10730),OR(s_maxyr="",s_maxyr&gt;=A10730),OR(s_player="",s_player=C10730)),MAX(F$1:F10729)+1,0)</f>
        <v>0</v>
      </c>
    </row>
    <row r="10731" spans="1:6">
      <c r="A10731" s="20">
        <v>1996</v>
      </c>
      <c r="B10731" s="15" t="s">
        <v>93</v>
      </c>
      <c r="C10731" s="15" t="s">
        <v>4803</v>
      </c>
      <c r="D10731" s="24">
        <v>7000000</v>
      </c>
      <c r="E10731" t="str">
        <f>IF(D10731&lt;VLOOKUP(A10731,Min!A:B,2,FALSE),"Y","")</f>
        <v/>
      </c>
      <c r="F10731">
        <f>IF(AND(OR(s_tmchk="all",IF(ISERROR(MATCH(B10731,s_teams,0)),FALSE,TRUE)),OR(s_minsal="",s_minsal&lt;=D10731),OR(s_maxsal="",s_maxsal&gt;=D10731),OR(s_minyr="",s_minyr&lt;=A10731),OR(s_maxyr="",s_maxyr&gt;=A10731),OR(s_player="",s_player=C10731)),MAX(F$1:F10730)+1,0)</f>
        <v>0</v>
      </c>
    </row>
    <row r="10732" spans="1:6">
      <c r="A10732" s="20">
        <v>1996</v>
      </c>
      <c r="B10732" s="15" t="s">
        <v>93</v>
      </c>
      <c r="C10732" s="15" t="s">
        <v>5598</v>
      </c>
      <c r="D10732" s="24">
        <v>3687000</v>
      </c>
      <c r="E10732" t="str">
        <f>IF(D10732&lt;VLOOKUP(A10732,Min!A:B,2,FALSE),"Y","")</f>
        <v/>
      </c>
      <c r="F10732">
        <f>IF(AND(OR(s_tmchk="all",IF(ISERROR(MATCH(B10732,s_teams,0)),FALSE,TRUE)),OR(s_minsal="",s_minsal&lt;=D10732),OR(s_maxsal="",s_maxsal&gt;=D10732),OR(s_minyr="",s_minyr&lt;=A10732),OR(s_maxyr="",s_maxyr&gt;=A10732),OR(s_player="",s_player=C10732)),MAX(F$1:F10731)+1,0)</f>
        <v>0</v>
      </c>
    </row>
    <row r="10733" spans="1:6">
      <c r="A10733" s="20">
        <v>1996</v>
      </c>
      <c r="B10733" s="15" t="s">
        <v>93</v>
      </c>
      <c r="C10733" s="15" t="s">
        <v>4731</v>
      </c>
      <c r="D10733" s="24">
        <v>2800000</v>
      </c>
      <c r="E10733" t="str">
        <f>IF(D10733&lt;VLOOKUP(A10733,Min!A:B,2,FALSE),"Y","")</f>
        <v/>
      </c>
      <c r="F10733">
        <f>IF(AND(OR(s_tmchk="all",IF(ISERROR(MATCH(B10733,s_teams,0)),FALSE,TRUE)),OR(s_minsal="",s_minsal&lt;=D10733),OR(s_maxsal="",s_maxsal&gt;=D10733),OR(s_minyr="",s_minyr&lt;=A10733),OR(s_maxyr="",s_maxyr&gt;=A10733),OR(s_player="",s_player=C10733)),MAX(F$1:F10732)+1,0)</f>
        <v>0</v>
      </c>
    </row>
    <row r="10734" spans="1:6">
      <c r="A10734" s="20">
        <v>1996</v>
      </c>
      <c r="B10734" s="15" t="s">
        <v>93</v>
      </c>
      <c r="C10734" s="15" t="s">
        <v>5118</v>
      </c>
      <c r="D10734" s="24">
        <v>1963000</v>
      </c>
      <c r="E10734" t="str">
        <f>IF(D10734&lt;VLOOKUP(A10734,Min!A:B,2,FALSE),"Y","")</f>
        <v/>
      </c>
      <c r="F10734">
        <f>IF(AND(OR(s_tmchk="all",IF(ISERROR(MATCH(B10734,s_teams,0)),FALSE,TRUE)),OR(s_minsal="",s_minsal&lt;=D10734),OR(s_maxsal="",s_maxsal&gt;=D10734),OR(s_minyr="",s_minyr&lt;=A10734),OR(s_maxyr="",s_maxyr&gt;=A10734),OR(s_player="",s_player=C10734)),MAX(F$1:F10733)+1,0)</f>
        <v>0</v>
      </c>
    </row>
    <row r="10735" spans="1:6">
      <c r="A10735" s="20">
        <v>1996</v>
      </c>
      <c r="B10735" s="15" t="s">
        <v>93</v>
      </c>
      <c r="C10735" s="15" t="s">
        <v>5388</v>
      </c>
      <c r="D10735" s="24">
        <v>1702000</v>
      </c>
      <c r="E10735" t="str">
        <f>IF(D10735&lt;VLOOKUP(A10735,Min!A:B,2,FALSE),"Y","")</f>
        <v/>
      </c>
      <c r="F10735">
        <f>IF(AND(OR(s_tmchk="all",IF(ISERROR(MATCH(B10735,s_teams,0)),FALSE,TRUE)),OR(s_minsal="",s_minsal&lt;=D10735),OR(s_maxsal="",s_maxsal&gt;=D10735),OR(s_minyr="",s_minyr&lt;=A10735),OR(s_maxyr="",s_maxyr&gt;=A10735),OR(s_player="",s_player=C10735)),MAX(F$1:F10734)+1,0)</f>
        <v>0</v>
      </c>
    </row>
    <row r="10736" spans="1:6">
      <c r="A10736" s="20">
        <v>1996</v>
      </c>
      <c r="B10736" s="15" t="s">
        <v>93</v>
      </c>
      <c r="C10736" s="15" t="s">
        <v>4198</v>
      </c>
      <c r="D10736" s="24">
        <v>1493000</v>
      </c>
      <c r="E10736" t="str">
        <f>IF(D10736&lt;VLOOKUP(A10736,Min!A:B,2,FALSE),"Y","")</f>
        <v/>
      </c>
      <c r="F10736">
        <f>IF(AND(OR(s_tmchk="all",IF(ISERROR(MATCH(B10736,s_teams,0)),FALSE,TRUE)),OR(s_minsal="",s_minsal&lt;=D10736),OR(s_maxsal="",s_maxsal&gt;=D10736),OR(s_minyr="",s_minyr&lt;=A10736),OR(s_maxyr="",s_maxyr&gt;=A10736),OR(s_player="",s_player=C10736)),MAX(F$1:F10735)+1,0)</f>
        <v>0</v>
      </c>
    </row>
    <row r="10737" spans="1:6">
      <c r="A10737" s="20">
        <v>1996</v>
      </c>
      <c r="B10737" s="15" t="s">
        <v>93</v>
      </c>
      <c r="C10737" s="15" t="s">
        <v>5862</v>
      </c>
      <c r="D10737" s="24">
        <v>1304000</v>
      </c>
      <c r="E10737" t="str">
        <f>IF(D10737&lt;VLOOKUP(A10737,Min!A:B,2,FALSE),"Y","")</f>
        <v/>
      </c>
      <c r="F10737">
        <f>IF(AND(OR(s_tmchk="all",IF(ISERROR(MATCH(B10737,s_teams,0)),FALSE,TRUE)),OR(s_minsal="",s_minsal&lt;=D10737),OR(s_maxsal="",s_maxsal&gt;=D10737),OR(s_minyr="",s_minyr&lt;=A10737),OR(s_maxyr="",s_maxyr&gt;=A10737),OR(s_player="",s_player=C10737)),MAX(F$1:F10736)+1,0)</f>
        <v>0</v>
      </c>
    </row>
    <row r="10738" spans="1:6">
      <c r="A10738" s="20">
        <v>1996</v>
      </c>
      <c r="B10738" s="15" t="s">
        <v>93</v>
      </c>
      <c r="C10738" s="15" t="s">
        <v>5304</v>
      </c>
      <c r="D10738" s="24">
        <v>525000</v>
      </c>
      <c r="E10738" t="str">
        <f>IF(D10738&lt;VLOOKUP(A10738,Min!A:B,2,FALSE),"Y","")</f>
        <v/>
      </c>
      <c r="F10738">
        <f>IF(AND(OR(s_tmchk="all",IF(ISERROR(MATCH(B10738,s_teams,0)),FALSE,TRUE)),OR(s_minsal="",s_minsal&lt;=D10738),OR(s_maxsal="",s_maxsal&gt;=D10738),OR(s_minyr="",s_minyr&lt;=A10738),OR(s_maxyr="",s_maxyr&gt;=A10738),OR(s_player="",s_player=C10738)),MAX(F$1:F10737)+1,0)</f>
        <v>0</v>
      </c>
    </row>
    <row r="10739" spans="1:6">
      <c r="A10739" s="20">
        <v>1996</v>
      </c>
      <c r="B10739" s="15" t="s">
        <v>93</v>
      </c>
      <c r="C10739" s="15" t="s">
        <v>5690</v>
      </c>
      <c r="D10739" s="24">
        <v>500000</v>
      </c>
      <c r="E10739" t="str">
        <f>IF(D10739&lt;VLOOKUP(A10739,Min!A:B,2,FALSE),"Y","")</f>
        <v/>
      </c>
      <c r="F10739">
        <f>IF(AND(OR(s_tmchk="all",IF(ISERROR(MATCH(B10739,s_teams,0)),FALSE,TRUE)),OR(s_minsal="",s_minsal&lt;=D10739),OR(s_maxsal="",s_maxsal&gt;=D10739),OR(s_minyr="",s_minyr&lt;=A10739),OR(s_maxyr="",s_maxyr&gt;=A10739),OR(s_player="",s_player=C10739)),MAX(F$1:F10738)+1,0)</f>
        <v>0</v>
      </c>
    </row>
    <row r="10740" spans="1:6">
      <c r="A10740" s="20">
        <v>1996</v>
      </c>
      <c r="B10740" s="15" t="s">
        <v>93</v>
      </c>
      <c r="C10740" s="15" t="s">
        <v>4665</v>
      </c>
      <c r="D10740" s="24">
        <v>300000</v>
      </c>
      <c r="E10740" t="str">
        <f>IF(D10740&lt;VLOOKUP(A10740,Min!A:B,2,FALSE),"Y","")</f>
        <v/>
      </c>
      <c r="F10740">
        <f>IF(AND(OR(s_tmchk="all",IF(ISERROR(MATCH(B10740,s_teams,0)),FALSE,TRUE)),OR(s_minsal="",s_minsal&lt;=D10740),OR(s_maxsal="",s_maxsal&gt;=D10740),OR(s_minyr="",s_minyr&lt;=A10740),OR(s_maxyr="",s_maxyr&gt;=A10740),OR(s_player="",s_player=C10740)),MAX(F$1:F10739)+1,0)</f>
        <v>0</v>
      </c>
    </row>
    <row r="10741" spans="1:6">
      <c r="A10741" s="20">
        <v>1996</v>
      </c>
      <c r="B10741" s="15" t="s">
        <v>93</v>
      </c>
      <c r="C10741" s="15" t="s">
        <v>4690</v>
      </c>
      <c r="D10741" s="24">
        <v>250000</v>
      </c>
      <c r="E10741" t="str">
        <f>IF(D10741&lt;VLOOKUP(A10741,Min!A:B,2,FALSE),"Y","")</f>
        <v/>
      </c>
      <c r="F10741">
        <f>IF(AND(OR(s_tmchk="all",IF(ISERROR(MATCH(B10741,s_teams,0)),FALSE,TRUE)),OR(s_minsal="",s_minsal&lt;=D10741),OR(s_maxsal="",s_maxsal&gt;=D10741),OR(s_minyr="",s_minyr&lt;=A10741),OR(s_maxyr="",s_maxyr&gt;=A10741),OR(s_player="",s_player=C10741)),MAX(F$1:F10740)+1,0)</f>
        <v>0</v>
      </c>
    </row>
    <row r="10742" spans="1:6">
      <c r="A10742" s="20">
        <v>1996</v>
      </c>
      <c r="B10742" s="15" t="s">
        <v>93</v>
      </c>
      <c r="C10742" s="15" t="s">
        <v>6062</v>
      </c>
      <c r="D10742" s="24">
        <v>250000</v>
      </c>
      <c r="E10742" t="str">
        <f>IF(D10742&lt;VLOOKUP(A10742,Min!A:B,2,FALSE),"Y","")</f>
        <v/>
      </c>
      <c r="F10742">
        <f>IF(AND(OR(s_tmchk="all",IF(ISERROR(MATCH(B10742,s_teams,0)),FALSE,TRUE)),OR(s_minsal="",s_minsal&lt;=D10742),OR(s_maxsal="",s_maxsal&gt;=D10742),OR(s_minyr="",s_minyr&lt;=A10742),OR(s_maxyr="",s_maxyr&gt;=A10742),OR(s_player="",s_player=C10742)),MAX(F$1:F10741)+1,0)</f>
        <v>0</v>
      </c>
    </row>
    <row r="10743" spans="1:6">
      <c r="A10743" s="20">
        <v>1996</v>
      </c>
      <c r="B10743" s="15" t="s">
        <v>93</v>
      </c>
      <c r="C10743" s="15" t="s">
        <v>5275</v>
      </c>
      <c r="D10743" s="24">
        <v>225000</v>
      </c>
      <c r="E10743" t="str">
        <f>IF(D10743&lt;VLOOKUP(A10743,Min!A:B,2,FALSE),"Y","")</f>
        <v/>
      </c>
      <c r="F10743">
        <f>IF(AND(OR(s_tmchk="all",IF(ISERROR(MATCH(B10743,s_teams,0)),FALSE,TRUE)),OR(s_minsal="",s_minsal&lt;=D10743),OR(s_maxsal="",s_maxsal&gt;=D10743),OR(s_minyr="",s_minyr&lt;=A10743),OR(s_maxyr="",s_maxyr&gt;=A10743),OR(s_player="",s_player=C10743)),MAX(F$1:F10742)+1,0)</f>
        <v>0</v>
      </c>
    </row>
    <row r="10744" spans="1:6">
      <c r="A10744" s="20">
        <v>1996</v>
      </c>
      <c r="B10744" s="15" t="s">
        <v>93</v>
      </c>
      <c r="C10744" s="15" t="s">
        <v>5674</v>
      </c>
      <c r="D10744" s="24">
        <v>225000</v>
      </c>
      <c r="E10744" t="str">
        <f>IF(D10744&lt;VLOOKUP(A10744,Min!A:B,2,FALSE),"Y","")</f>
        <v/>
      </c>
      <c r="F10744">
        <f>IF(AND(OR(s_tmchk="all",IF(ISERROR(MATCH(B10744,s_teams,0)),FALSE,TRUE)),OR(s_minsal="",s_minsal&lt;=D10744),OR(s_maxsal="",s_maxsal&gt;=D10744),OR(s_minyr="",s_minyr&lt;=A10744),OR(s_maxyr="",s_maxyr&gt;=A10744),OR(s_player="",s_player=C10744)),MAX(F$1:F10743)+1,0)</f>
        <v>0</v>
      </c>
    </row>
    <row r="10745" spans="1:6">
      <c r="A10745" s="20">
        <v>1995</v>
      </c>
      <c r="B10745" s="15" t="s">
        <v>28</v>
      </c>
      <c r="C10745" s="15" t="s">
        <v>4657</v>
      </c>
      <c r="D10745" s="24">
        <v>2747500</v>
      </c>
      <c r="E10745" t="str">
        <f>IF(D10745&lt;VLOOKUP(A10745,Min!A:B,2,FALSE),"Y","")</f>
        <v/>
      </c>
      <c r="F10745">
        <f>IF(AND(OR(s_tmchk="all",IF(ISERROR(MATCH(B10745,s_teams,0)),FALSE,TRUE)),OR(s_minsal="",s_minsal&lt;=D10745),OR(s_maxsal="",s_maxsal&gt;=D10745),OR(s_minyr="",s_minyr&lt;=A10745),OR(s_maxyr="",s_maxyr&gt;=A10745),OR(s_player="",s_player=C10745)),MAX(F$1:F10744)+1,0)</f>
        <v>0</v>
      </c>
    </row>
    <row r="10746" spans="1:6">
      <c r="A10746" s="20">
        <v>1995</v>
      </c>
      <c r="B10746" s="15" t="s">
        <v>28</v>
      </c>
      <c r="C10746" s="15" t="s">
        <v>4838</v>
      </c>
      <c r="D10746" s="24">
        <v>2650000</v>
      </c>
      <c r="E10746" t="str">
        <f>IF(D10746&lt;VLOOKUP(A10746,Min!A:B,2,FALSE),"Y","")</f>
        <v/>
      </c>
      <c r="F10746">
        <f>IF(AND(OR(s_tmchk="all",IF(ISERROR(MATCH(B10746,s_teams,0)),FALSE,TRUE)),OR(s_minsal="",s_minsal&lt;=D10746),OR(s_maxsal="",s_maxsal&gt;=D10746),OR(s_minyr="",s_minyr&lt;=A10746),OR(s_maxyr="",s_maxyr&gt;=A10746),OR(s_player="",s_player=C10746)),MAX(F$1:F10745)+1,0)</f>
        <v>0</v>
      </c>
    </row>
    <row r="10747" spans="1:6">
      <c r="A10747" s="20">
        <v>1995</v>
      </c>
      <c r="B10747" s="15" t="s">
        <v>28</v>
      </c>
      <c r="C10747" s="15" t="s">
        <v>5354</v>
      </c>
      <c r="D10747" s="24">
        <v>2600000</v>
      </c>
      <c r="E10747" t="str">
        <f>IF(D10747&lt;VLOOKUP(A10747,Min!A:B,2,FALSE),"Y","")</f>
        <v/>
      </c>
      <c r="F10747">
        <f>IF(AND(OR(s_tmchk="all",IF(ISERROR(MATCH(B10747,s_teams,0)),FALSE,TRUE)),OR(s_minsal="",s_minsal&lt;=D10747),OR(s_maxsal="",s_maxsal&gt;=D10747),OR(s_minyr="",s_minyr&lt;=A10747),OR(s_maxyr="",s_maxyr&gt;=A10747),OR(s_player="",s_player=C10747)),MAX(F$1:F10746)+1,0)</f>
        <v>0</v>
      </c>
    </row>
    <row r="10748" spans="1:6">
      <c r="A10748" s="20">
        <v>1995</v>
      </c>
      <c r="B10748" s="15" t="s">
        <v>28</v>
      </c>
      <c r="C10748" s="15" t="s">
        <v>5697</v>
      </c>
      <c r="D10748" s="24">
        <v>2100000</v>
      </c>
      <c r="E10748" t="str">
        <f>IF(D10748&lt;VLOOKUP(A10748,Min!A:B,2,FALSE),"Y","")</f>
        <v/>
      </c>
      <c r="F10748">
        <f>IF(AND(OR(s_tmchk="all",IF(ISERROR(MATCH(B10748,s_teams,0)),FALSE,TRUE)),OR(s_minsal="",s_minsal&lt;=D10748),OR(s_maxsal="",s_maxsal&gt;=D10748),OR(s_minyr="",s_minyr&lt;=A10748),OR(s_maxyr="",s_maxyr&gt;=A10748),OR(s_player="",s_player=C10748)),MAX(F$1:F10747)+1,0)</f>
        <v>0</v>
      </c>
    </row>
    <row r="10749" spans="1:6">
      <c r="A10749" s="20">
        <v>1995</v>
      </c>
      <c r="B10749" s="15" t="s">
        <v>28</v>
      </c>
      <c r="C10749" s="15" t="s">
        <v>5414</v>
      </c>
      <c r="D10749" s="24">
        <v>1963000</v>
      </c>
      <c r="E10749" t="str">
        <f>IF(D10749&lt;VLOOKUP(A10749,Min!A:B,2,FALSE),"Y","")</f>
        <v/>
      </c>
      <c r="F10749">
        <f>IF(AND(OR(s_tmchk="all",IF(ISERROR(MATCH(B10749,s_teams,0)),FALSE,TRUE)),OR(s_minsal="",s_minsal&lt;=D10749),OR(s_maxsal="",s_maxsal&gt;=D10749),OR(s_minyr="",s_minyr&lt;=A10749),OR(s_maxyr="",s_maxyr&gt;=A10749),OR(s_player="",s_player=C10749)),MAX(F$1:F10748)+1,0)</f>
        <v>0</v>
      </c>
    </row>
    <row r="10750" spans="1:6">
      <c r="A10750" s="20">
        <v>1995</v>
      </c>
      <c r="B10750" s="15" t="s">
        <v>28</v>
      </c>
      <c r="C10750" s="15" t="s">
        <v>6016</v>
      </c>
      <c r="D10750" s="24">
        <v>1935900</v>
      </c>
      <c r="E10750" t="str">
        <f>IF(D10750&lt;VLOOKUP(A10750,Min!A:B,2,FALSE),"Y","")</f>
        <v/>
      </c>
      <c r="F10750">
        <f>IF(AND(OR(s_tmchk="all",IF(ISERROR(MATCH(B10750,s_teams,0)),FALSE,TRUE)),OR(s_minsal="",s_minsal&lt;=D10750),OR(s_maxsal="",s_maxsal&gt;=D10750),OR(s_minyr="",s_minyr&lt;=A10750),OR(s_maxyr="",s_maxyr&gt;=A10750),OR(s_player="",s_player=C10750)),MAX(F$1:F10749)+1,0)</f>
        <v>0</v>
      </c>
    </row>
    <row r="10751" spans="1:6">
      <c r="A10751" s="20">
        <v>1995</v>
      </c>
      <c r="B10751" s="15" t="s">
        <v>28</v>
      </c>
      <c r="C10751" s="15" t="s">
        <v>5993</v>
      </c>
      <c r="D10751" s="24">
        <v>1662500</v>
      </c>
      <c r="E10751" t="str">
        <f>IF(D10751&lt;VLOOKUP(A10751,Min!A:B,2,FALSE),"Y","")</f>
        <v/>
      </c>
      <c r="F10751">
        <f>IF(AND(OR(s_tmchk="all",IF(ISERROR(MATCH(B10751,s_teams,0)),FALSE,TRUE)),OR(s_minsal="",s_minsal&lt;=D10751),OR(s_maxsal="",s_maxsal&gt;=D10751),OR(s_minyr="",s_minyr&lt;=A10751),OR(s_maxyr="",s_maxyr&gt;=A10751),OR(s_player="",s_player=C10751)),MAX(F$1:F10750)+1,0)</f>
        <v>0</v>
      </c>
    </row>
    <row r="10752" spans="1:6">
      <c r="A10752" s="20">
        <v>1995</v>
      </c>
      <c r="B10752" s="15" t="s">
        <v>28</v>
      </c>
      <c r="C10752" s="15" t="s">
        <v>6132</v>
      </c>
      <c r="D10752" s="24">
        <v>1600000</v>
      </c>
      <c r="E10752" t="str">
        <f>IF(D10752&lt;VLOOKUP(A10752,Min!A:B,2,FALSE),"Y","")</f>
        <v/>
      </c>
      <c r="F10752">
        <f>IF(AND(OR(s_tmchk="all",IF(ISERROR(MATCH(B10752,s_teams,0)),FALSE,TRUE)),OR(s_minsal="",s_minsal&lt;=D10752),OR(s_maxsal="",s_maxsal&gt;=D10752),OR(s_minyr="",s_minyr&lt;=A10752),OR(s_maxyr="",s_maxyr&gt;=A10752),OR(s_player="",s_player=C10752)),MAX(F$1:F10751)+1,0)</f>
        <v>0</v>
      </c>
    </row>
    <row r="10753" spans="1:6">
      <c r="A10753" s="20">
        <v>1995</v>
      </c>
      <c r="B10753" s="15" t="s">
        <v>28</v>
      </c>
      <c r="C10753" s="15" t="s">
        <v>4578</v>
      </c>
      <c r="D10753" s="24">
        <v>1596000</v>
      </c>
      <c r="E10753" t="str">
        <f>IF(D10753&lt;VLOOKUP(A10753,Min!A:B,2,FALSE),"Y","")</f>
        <v/>
      </c>
      <c r="F10753">
        <f>IF(AND(OR(s_tmchk="all",IF(ISERROR(MATCH(B10753,s_teams,0)),FALSE,TRUE)),OR(s_minsal="",s_minsal&lt;=D10753),OR(s_maxsal="",s_maxsal&gt;=D10753),OR(s_minyr="",s_minyr&lt;=A10753),OR(s_maxyr="",s_maxyr&gt;=A10753),OR(s_player="",s_player=C10753)),MAX(F$1:F10752)+1,0)</f>
        <v>0</v>
      </c>
    </row>
    <row r="10754" spans="1:6">
      <c r="A10754" s="20">
        <v>1995</v>
      </c>
      <c r="B10754" s="15" t="s">
        <v>28</v>
      </c>
      <c r="C10754" s="15" t="s">
        <v>5127</v>
      </c>
      <c r="D10754" s="24">
        <v>1485300</v>
      </c>
      <c r="E10754" t="str">
        <f>IF(D10754&lt;VLOOKUP(A10754,Min!A:B,2,FALSE),"Y","")</f>
        <v/>
      </c>
      <c r="F10754">
        <f>IF(AND(OR(s_tmchk="all",IF(ISERROR(MATCH(B10754,s_teams,0)),FALSE,TRUE)),OR(s_minsal="",s_minsal&lt;=D10754),OR(s_maxsal="",s_maxsal&gt;=D10754),OR(s_minyr="",s_minyr&lt;=A10754),OR(s_maxyr="",s_maxyr&gt;=A10754),OR(s_player="",s_player=C10754)),MAX(F$1:F10753)+1,0)</f>
        <v>0</v>
      </c>
    </row>
    <row r="10755" spans="1:6">
      <c r="A10755" s="20">
        <v>1995</v>
      </c>
      <c r="B10755" s="15" t="s">
        <v>28</v>
      </c>
      <c r="C10755" s="15" t="s">
        <v>4994</v>
      </c>
      <c r="D10755" s="24">
        <v>845000</v>
      </c>
      <c r="E10755" t="str">
        <f>IF(D10755&lt;VLOOKUP(A10755,Min!A:B,2,FALSE),"Y","")</f>
        <v/>
      </c>
      <c r="F10755">
        <f>IF(AND(OR(s_tmchk="all",IF(ISERROR(MATCH(B10755,s_teams,0)),FALSE,TRUE)),OR(s_minsal="",s_minsal&lt;=D10755),OR(s_maxsal="",s_maxsal&gt;=D10755),OR(s_minyr="",s_minyr&lt;=A10755),OR(s_maxyr="",s_maxyr&gt;=A10755),OR(s_player="",s_player=C10755)),MAX(F$1:F10754)+1,0)</f>
        <v>0</v>
      </c>
    </row>
    <row r="10756" spans="1:6">
      <c r="A10756" s="20">
        <v>1995</v>
      </c>
      <c r="B10756" s="15" t="s">
        <v>28</v>
      </c>
      <c r="C10756" s="15" t="s">
        <v>5303</v>
      </c>
      <c r="D10756" s="24">
        <v>250000</v>
      </c>
      <c r="E10756" t="str">
        <f>IF(D10756&lt;VLOOKUP(A10756,Min!A:B,2,FALSE),"Y","")</f>
        <v/>
      </c>
      <c r="F10756">
        <f>IF(AND(OR(s_tmchk="all",IF(ISERROR(MATCH(B10756,s_teams,0)),FALSE,TRUE)),OR(s_minsal="",s_minsal&lt;=D10756),OR(s_maxsal="",s_maxsal&gt;=D10756),OR(s_minyr="",s_minyr&lt;=A10756),OR(s_maxyr="",s_maxyr&gt;=A10756),OR(s_player="",s_player=C10756)),MAX(F$1:F10755)+1,0)</f>
        <v>0</v>
      </c>
    </row>
    <row r="10757" spans="1:6">
      <c r="A10757" s="20">
        <v>1995</v>
      </c>
      <c r="B10757" s="15" t="s">
        <v>28</v>
      </c>
      <c r="C10757" s="15" t="s">
        <v>5959</v>
      </c>
      <c r="D10757" s="24">
        <v>168000</v>
      </c>
      <c r="E10757" t="str">
        <f>IF(D10757&lt;VLOOKUP(A10757,Min!A:B,2,FALSE),"Y","")</f>
        <v/>
      </c>
      <c r="F10757">
        <f>IF(AND(OR(s_tmchk="all",IF(ISERROR(MATCH(B10757,s_teams,0)),FALSE,TRUE)),OR(s_minsal="",s_minsal&lt;=D10757),OR(s_maxsal="",s_maxsal&gt;=D10757),OR(s_minyr="",s_minyr&lt;=A10757),OR(s_maxyr="",s_maxyr&gt;=A10757),OR(s_player="",s_player=C10757)),MAX(F$1:F10756)+1,0)</f>
        <v>0</v>
      </c>
    </row>
    <row r="10758" spans="1:6">
      <c r="A10758" s="20">
        <v>1995</v>
      </c>
      <c r="B10758" s="15" t="s">
        <v>28</v>
      </c>
      <c r="C10758" s="15" t="s">
        <v>5086</v>
      </c>
      <c r="D10758" s="24">
        <v>150000</v>
      </c>
      <c r="E10758" t="str">
        <f>IF(D10758&lt;VLOOKUP(A10758,Min!A:B,2,FALSE),"Y","")</f>
        <v/>
      </c>
      <c r="F10758">
        <f>IF(AND(OR(s_tmchk="all",IF(ISERROR(MATCH(B10758,s_teams,0)),FALSE,TRUE)),OR(s_minsal="",s_minsal&lt;=D10758),OR(s_maxsal="",s_maxsal&gt;=D10758),OR(s_minyr="",s_minyr&lt;=A10758),OR(s_maxyr="",s_maxyr&gt;=A10758),OR(s_player="",s_player=C10758)),MAX(F$1:F10757)+1,0)</f>
        <v>0</v>
      </c>
    </row>
    <row r="10759" spans="1:6">
      <c r="A10759" s="20">
        <v>1995</v>
      </c>
      <c r="B10759" s="15" t="s">
        <v>28</v>
      </c>
      <c r="C10759" s="15" t="s">
        <v>5128</v>
      </c>
      <c r="D10759" s="24">
        <v>110000</v>
      </c>
      <c r="E10759" t="str">
        <f>IF(D10759&lt;VLOOKUP(A10759,Min!A:B,2,FALSE),"Y","")</f>
        <v>Y</v>
      </c>
      <c r="F10759">
        <f>IF(AND(OR(s_tmchk="all",IF(ISERROR(MATCH(B10759,s_teams,0)),FALSE,TRUE)),OR(s_minsal="",s_minsal&lt;=D10759),OR(s_maxsal="",s_maxsal&gt;=D10759),OR(s_minyr="",s_minyr&lt;=A10759),OR(s_maxyr="",s_maxyr&gt;=A10759),OR(s_player="",s_player=C10759)),MAX(F$1:F10758)+1,0)</f>
        <v>0</v>
      </c>
    </row>
    <row r="10760" spans="1:6">
      <c r="A10760" s="20">
        <v>1995</v>
      </c>
      <c r="B10760" s="15" t="s">
        <v>28</v>
      </c>
      <c r="C10760" s="15" t="s">
        <v>6086</v>
      </c>
      <c r="D10760" s="24">
        <v>6140</v>
      </c>
      <c r="E10760" t="str">
        <f>IF(D10760&lt;VLOOKUP(A10760,Min!A:B,2,FALSE),"Y","")</f>
        <v>Y</v>
      </c>
      <c r="F10760">
        <f>IF(AND(OR(s_tmchk="all",IF(ISERROR(MATCH(B10760,s_teams,0)),FALSE,TRUE)),OR(s_minsal="",s_minsal&lt;=D10760),OR(s_maxsal="",s_maxsal&gt;=D10760),OR(s_minyr="",s_minyr&lt;=A10760),OR(s_maxyr="",s_maxyr&gt;=A10760),OR(s_player="",s_player=C10760)),MAX(F$1:F10759)+1,0)</f>
        <v>0</v>
      </c>
    </row>
    <row r="10761" spans="1:6">
      <c r="A10761" s="20">
        <v>1995</v>
      </c>
      <c r="B10761" s="15" t="s">
        <v>32</v>
      </c>
      <c r="C10761" s="15" t="s">
        <v>5828</v>
      </c>
      <c r="D10761" s="24">
        <v>3300000</v>
      </c>
      <c r="E10761" t="str">
        <f>IF(D10761&lt;VLOOKUP(A10761,Min!A:B,2,FALSE),"Y","")</f>
        <v/>
      </c>
      <c r="F10761">
        <f>IF(AND(OR(s_tmchk="all",IF(ISERROR(MATCH(B10761,s_teams,0)),FALSE,TRUE)),OR(s_minsal="",s_minsal&lt;=D10761),OR(s_maxsal="",s_maxsal&gt;=D10761),OR(s_minyr="",s_minyr&lt;=A10761),OR(s_maxyr="",s_maxyr&gt;=A10761),OR(s_player="",s_player=C10761)),MAX(F$1:F10760)+1,0)</f>
        <v>0</v>
      </c>
    </row>
    <row r="10762" spans="1:6">
      <c r="A10762" s="20">
        <v>1995</v>
      </c>
      <c r="B10762" s="15" t="s">
        <v>32</v>
      </c>
      <c r="C10762" s="15" t="s">
        <v>4974</v>
      </c>
      <c r="D10762" s="24">
        <v>2820000</v>
      </c>
      <c r="E10762" t="str">
        <f>IF(D10762&lt;VLOOKUP(A10762,Min!A:B,2,FALSE),"Y","")</f>
        <v/>
      </c>
      <c r="F10762">
        <f>IF(AND(OR(s_tmchk="all",IF(ISERROR(MATCH(B10762,s_teams,0)),FALSE,TRUE)),OR(s_minsal="",s_minsal&lt;=D10762),OR(s_maxsal="",s_maxsal&gt;=D10762),OR(s_minyr="",s_minyr&lt;=A10762),OR(s_maxyr="",s_maxyr&gt;=A10762),OR(s_player="",s_player=C10762)),MAX(F$1:F10761)+1,0)</f>
        <v>0</v>
      </c>
    </row>
    <row r="10763" spans="1:6">
      <c r="A10763" s="20">
        <v>1995</v>
      </c>
      <c r="B10763" s="15" t="s">
        <v>32</v>
      </c>
      <c r="C10763" s="15" t="s">
        <v>5981</v>
      </c>
      <c r="D10763" s="24">
        <v>2731000</v>
      </c>
      <c r="E10763" t="str">
        <f>IF(D10763&lt;VLOOKUP(A10763,Min!A:B,2,FALSE),"Y","")</f>
        <v/>
      </c>
      <c r="F10763">
        <f>IF(AND(OR(s_tmchk="all",IF(ISERROR(MATCH(B10763,s_teams,0)),FALSE,TRUE)),OR(s_minsal="",s_minsal&lt;=D10763),OR(s_maxsal="",s_maxsal&gt;=D10763),OR(s_minyr="",s_minyr&lt;=A10763),OR(s_maxyr="",s_maxyr&gt;=A10763),OR(s_player="",s_player=C10763)),MAX(F$1:F10762)+1,0)</f>
        <v>0</v>
      </c>
    </row>
    <row r="10764" spans="1:6">
      <c r="A10764" s="20">
        <v>1995</v>
      </c>
      <c r="B10764" s="15" t="s">
        <v>32</v>
      </c>
      <c r="C10764" s="15" t="s">
        <v>6194</v>
      </c>
      <c r="D10764" s="24">
        <v>2640000</v>
      </c>
      <c r="E10764" t="str">
        <f>IF(D10764&lt;VLOOKUP(A10764,Min!A:B,2,FALSE),"Y","")</f>
        <v/>
      </c>
      <c r="F10764">
        <f>IF(AND(OR(s_tmchk="all",IF(ISERROR(MATCH(B10764,s_teams,0)),FALSE,TRUE)),OR(s_minsal="",s_minsal&lt;=D10764),OR(s_maxsal="",s_maxsal&gt;=D10764),OR(s_minyr="",s_minyr&lt;=A10764),OR(s_maxyr="",s_maxyr&gt;=A10764),OR(s_player="",s_player=C10764)),MAX(F$1:F10763)+1,0)</f>
        <v>0</v>
      </c>
    </row>
    <row r="10765" spans="1:6">
      <c r="A10765" s="20">
        <v>1995</v>
      </c>
      <c r="B10765" s="15" t="s">
        <v>32</v>
      </c>
      <c r="C10765" s="15" t="s">
        <v>4919</v>
      </c>
      <c r="D10765" s="24">
        <v>2500000</v>
      </c>
      <c r="E10765" t="str">
        <f>IF(D10765&lt;VLOOKUP(A10765,Min!A:B,2,FALSE),"Y","")</f>
        <v/>
      </c>
      <c r="F10765">
        <f>IF(AND(OR(s_tmchk="all",IF(ISERROR(MATCH(B10765,s_teams,0)),FALSE,TRUE)),OR(s_minsal="",s_minsal&lt;=D10765),OR(s_maxsal="",s_maxsal&gt;=D10765),OR(s_minyr="",s_minyr&lt;=A10765),OR(s_maxyr="",s_maxyr&gt;=A10765),OR(s_player="",s_player=C10765)),MAX(F$1:F10764)+1,0)</f>
        <v>0</v>
      </c>
    </row>
    <row r="10766" spans="1:6">
      <c r="A10766" s="20">
        <v>1995</v>
      </c>
      <c r="B10766" s="15" t="s">
        <v>32</v>
      </c>
      <c r="C10766" s="15" t="s">
        <v>4969</v>
      </c>
      <c r="D10766" s="24">
        <v>2145000</v>
      </c>
      <c r="E10766" t="str">
        <f>IF(D10766&lt;VLOOKUP(A10766,Min!A:B,2,FALSE),"Y","")</f>
        <v/>
      </c>
      <c r="F10766">
        <f>IF(AND(OR(s_tmchk="all",IF(ISERROR(MATCH(B10766,s_teams,0)),FALSE,TRUE)),OR(s_minsal="",s_minsal&lt;=D10766),OR(s_maxsal="",s_maxsal&gt;=D10766),OR(s_minyr="",s_minyr&lt;=A10766),OR(s_maxyr="",s_maxyr&gt;=A10766),OR(s_player="",s_player=C10766)),MAX(F$1:F10765)+1,0)</f>
        <v>0</v>
      </c>
    </row>
    <row r="10767" spans="1:6">
      <c r="A10767" s="20">
        <v>1995</v>
      </c>
      <c r="B10767" s="15" t="s">
        <v>32</v>
      </c>
      <c r="C10767" s="15" t="s">
        <v>5848</v>
      </c>
      <c r="D10767" s="24">
        <v>1750000</v>
      </c>
      <c r="E10767" t="str">
        <f>IF(D10767&lt;VLOOKUP(A10767,Min!A:B,2,FALSE),"Y","")</f>
        <v/>
      </c>
      <c r="F10767">
        <f>IF(AND(OR(s_tmchk="all",IF(ISERROR(MATCH(B10767,s_teams,0)),FALSE,TRUE)),OR(s_minsal="",s_minsal&lt;=D10767),OR(s_maxsal="",s_maxsal&gt;=D10767),OR(s_minyr="",s_minyr&lt;=A10767),OR(s_maxyr="",s_maxyr&gt;=A10767),OR(s_player="",s_player=C10767)),MAX(F$1:F10766)+1,0)</f>
        <v>0</v>
      </c>
    </row>
    <row r="10768" spans="1:6">
      <c r="A10768" s="20">
        <v>1995</v>
      </c>
      <c r="B10768" s="15" t="s">
        <v>32</v>
      </c>
      <c r="C10768" s="15" t="s">
        <v>4659</v>
      </c>
      <c r="D10768" s="24">
        <v>1700000</v>
      </c>
      <c r="E10768" t="str">
        <f>IF(D10768&lt;VLOOKUP(A10768,Min!A:B,2,FALSE),"Y","")</f>
        <v/>
      </c>
      <c r="F10768">
        <f>IF(AND(OR(s_tmchk="all",IF(ISERROR(MATCH(B10768,s_teams,0)),FALSE,TRUE)),OR(s_minsal="",s_minsal&lt;=D10768),OR(s_maxsal="",s_maxsal&gt;=D10768),OR(s_minyr="",s_minyr&lt;=A10768),OR(s_maxyr="",s_maxyr&gt;=A10768),OR(s_player="",s_player=C10768)),MAX(F$1:F10767)+1,0)</f>
        <v>0</v>
      </c>
    </row>
    <row r="10769" spans="1:6">
      <c r="A10769" s="20">
        <v>1995</v>
      </c>
      <c r="B10769" s="15" t="s">
        <v>32</v>
      </c>
      <c r="C10769" s="15" t="s">
        <v>5772</v>
      </c>
      <c r="D10769" s="24">
        <v>1100000</v>
      </c>
      <c r="E10769" t="str">
        <f>IF(D10769&lt;VLOOKUP(A10769,Min!A:B,2,FALSE),"Y","")</f>
        <v/>
      </c>
      <c r="F10769">
        <f>IF(AND(OR(s_tmchk="all",IF(ISERROR(MATCH(B10769,s_teams,0)),FALSE,TRUE)),OR(s_minsal="",s_minsal&lt;=D10769),OR(s_maxsal="",s_maxsal&gt;=D10769),OR(s_minyr="",s_minyr&lt;=A10769),OR(s_maxyr="",s_maxyr&gt;=A10769),OR(s_player="",s_player=C10769)),MAX(F$1:F10768)+1,0)</f>
        <v>0</v>
      </c>
    </row>
    <row r="10770" spans="1:6">
      <c r="A10770" s="20">
        <v>1995</v>
      </c>
      <c r="B10770" s="15" t="s">
        <v>32</v>
      </c>
      <c r="C10770" s="15" t="s">
        <v>4512</v>
      </c>
      <c r="D10770" s="24">
        <v>845000</v>
      </c>
      <c r="E10770" t="str">
        <f>IF(D10770&lt;VLOOKUP(A10770,Min!A:B,2,FALSE),"Y","")</f>
        <v/>
      </c>
      <c r="F10770">
        <f>IF(AND(OR(s_tmchk="all",IF(ISERROR(MATCH(B10770,s_teams,0)),FALSE,TRUE)),OR(s_minsal="",s_minsal&lt;=D10770),OR(s_maxsal="",s_maxsal&gt;=D10770),OR(s_minyr="",s_minyr&lt;=A10770),OR(s_maxyr="",s_maxyr&gt;=A10770),OR(s_player="",s_player=C10770)),MAX(F$1:F10769)+1,0)</f>
        <v>0</v>
      </c>
    </row>
    <row r="10771" spans="1:6">
      <c r="A10771" s="20">
        <v>1995</v>
      </c>
      <c r="B10771" s="15" t="s">
        <v>32</v>
      </c>
      <c r="C10771" s="15" t="s">
        <v>6020</v>
      </c>
      <c r="D10771" s="24">
        <v>831000</v>
      </c>
      <c r="E10771" t="str">
        <f>IF(D10771&lt;VLOOKUP(A10771,Min!A:B,2,FALSE),"Y","")</f>
        <v/>
      </c>
      <c r="F10771">
        <f>IF(AND(OR(s_tmchk="all",IF(ISERROR(MATCH(B10771,s_teams,0)),FALSE,TRUE)),OR(s_minsal="",s_minsal&lt;=D10771),OR(s_maxsal="",s_maxsal&gt;=D10771),OR(s_minyr="",s_minyr&lt;=A10771),OR(s_maxyr="",s_maxyr&gt;=A10771),OR(s_player="",s_player=C10771)),MAX(F$1:F10770)+1,0)</f>
        <v>0</v>
      </c>
    </row>
    <row r="10772" spans="1:6">
      <c r="A10772" s="20">
        <v>1995</v>
      </c>
      <c r="B10772" s="15" t="s">
        <v>32</v>
      </c>
      <c r="C10772" s="15" t="s">
        <v>5048</v>
      </c>
      <c r="D10772" s="24">
        <v>800000</v>
      </c>
      <c r="E10772" t="str">
        <f>IF(D10772&lt;VLOOKUP(A10772,Min!A:B,2,FALSE),"Y","")</f>
        <v/>
      </c>
      <c r="F10772">
        <f>IF(AND(OR(s_tmchk="all",IF(ISERROR(MATCH(B10772,s_teams,0)),FALSE,TRUE)),OR(s_minsal="",s_minsal&lt;=D10772),OR(s_maxsal="",s_maxsal&gt;=D10772),OR(s_minyr="",s_minyr&lt;=A10772),OR(s_maxyr="",s_maxyr&gt;=A10772),OR(s_player="",s_player=C10772)),MAX(F$1:F10771)+1,0)</f>
        <v>0</v>
      </c>
    </row>
    <row r="10773" spans="1:6">
      <c r="A10773" s="20">
        <v>1995</v>
      </c>
      <c r="B10773" s="15" t="s">
        <v>32</v>
      </c>
      <c r="C10773" s="15" t="s">
        <v>4942</v>
      </c>
      <c r="D10773" s="24">
        <v>500000</v>
      </c>
      <c r="E10773" t="str">
        <f>IF(D10773&lt;VLOOKUP(A10773,Min!A:B,2,FALSE),"Y","")</f>
        <v/>
      </c>
      <c r="F10773">
        <f>IF(AND(OR(s_tmchk="all",IF(ISERROR(MATCH(B10773,s_teams,0)),FALSE,TRUE)),OR(s_minsal="",s_minsal&lt;=D10773),OR(s_maxsal="",s_maxsal&gt;=D10773),OR(s_minyr="",s_minyr&lt;=A10773),OR(s_maxyr="",s_maxyr&gt;=A10773),OR(s_player="",s_player=C10773)),MAX(F$1:F10772)+1,0)</f>
        <v>0</v>
      </c>
    </row>
    <row r="10774" spans="1:6">
      <c r="A10774" s="20">
        <v>1995</v>
      </c>
      <c r="B10774" s="15" t="s">
        <v>32</v>
      </c>
      <c r="C10774" s="15" t="s">
        <v>4912</v>
      </c>
      <c r="D10774" s="24">
        <v>250000</v>
      </c>
      <c r="E10774" t="str">
        <f>IF(D10774&lt;VLOOKUP(A10774,Min!A:B,2,FALSE),"Y","")</f>
        <v/>
      </c>
      <c r="F10774">
        <f>IF(AND(OR(s_tmchk="all",IF(ISERROR(MATCH(B10774,s_teams,0)),FALSE,TRUE)),OR(s_minsal="",s_minsal&lt;=D10774),OR(s_maxsal="",s_maxsal&gt;=D10774),OR(s_minyr="",s_minyr&lt;=A10774),OR(s_maxyr="",s_maxyr&gt;=A10774),OR(s_player="",s_player=C10774)),MAX(F$1:F10773)+1,0)</f>
        <v>0</v>
      </c>
    </row>
    <row r="10775" spans="1:6">
      <c r="A10775" s="20">
        <v>1995</v>
      </c>
      <c r="B10775" s="15" t="s">
        <v>32</v>
      </c>
      <c r="C10775" s="15" t="s">
        <v>5137</v>
      </c>
      <c r="D10775" s="24">
        <v>250000</v>
      </c>
      <c r="E10775" t="str">
        <f>IF(D10775&lt;VLOOKUP(A10775,Min!A:B,2,FALSE),"Y","")</f>
        <v/>
      </c>
      <c r="F10775">
        <f>IF(AND(OR(s_tmchk="all",IF(ISERROR(MATCH(B10775,s_teams,0)),FALSE,TRUE)),OR(s_minsal="",s_minsal&lt;=D10775),OR(s_maxsal="",s_maxsal&gt;=D10775),OR(s_minyr="",s_minyr&lt;=A10775),OR(s_maxyr="",s_maxyr&gt;=A10775),OR(s_player="",s_player=C10775)),MAX(F$1:F10774)+1,0)</f>
        <v>0</v>
      </c>
    </row>
    <row r="10776" spans="1:6">
      <c r="A10776" s="20">
        <v>1995</v>
      </c>
      <c r="B10776" s="15" t="s">
        <v>32</v>
      </c>
      <c r="C10776" s="15" t="s">
        <v>5626</v>
      </c>
      <c r="D10776" s="24">
        <v>150000</v>
      </c>
      <c r="E10776" t="str">
        <f>IF(D10776&lt;VLOOKUP(A10776,Min!A:B,2,FALSE),"Y","")</f>
        <v/>
      </c>
      <c r="F10776">
        <f>IF(AND(OR(s_tmchk="all",IF(ISERROR(MATCH(B10776,s_teams,0)),FALSE,TRUE)),OR(s_minsal="",s_minsal&lt;=D10776),OR(s_maxsal="",s_maxsal&gt;=D10776),OR(s_minyr="",s_minyr&lt;=A10776),OR(s_maxyr="",s_maxyr&gt;=A10776),OR(s_player="",s_player=C10776)),MAX(F$1:F10775)+1,0)</f>
        <v>0</v>
      </c>
    </row>
    <row r="10777" spans="1:6">
      <c r="A10777" s="20">
        <v>1995</v>
      </c>
      <c r="B10777" s="15" t="s">
        <v>32</v>
      </c>
      <c r="C10777" s="15" t="s">
        <v>6100</v>
      </c>
      <c r="D10777" s="24">
        <v>150000</v>
      </c>
      <c r="E10777" t="str">
        <f>IF(D10777&lt;VLOOKUP(A10777,Min!A:B,2,FALSE),"Y","")</f>
        <v/>
      </c>
      <c r="F10777">
        <f>IF(AND(OR(s_tmchk="all",IF(ISERROR(MATCH(B10777,s_teams,0)),FALSE,TRUE)),OR(s_minsal="",s_minsal&lt;=D10777),OR(s_maxsal="",s_maxsal&gt;=D10777),OR(s_minyr="",s_minyr&lt;=A10777),OR(s_maxyr="",s_maxyr&gt;=A10777),OR(s_player="",s_player=C10777)),MAX(F$1:F10776)+1,0)</f>
        <v>0</v>
      </c>
    </row>
    <row r="10778" spans="1:6">
      <c r="A10778" s="20">
        <v>1995</v>
      </c>
      <c r="B10778" s="15" t="s">
        <v>34</v>
      </c>
      <c r="C10778" s="15" t="s">
        <v>4552</v>
      </c>
      <c r="D10778" s="24">
        <v>3840000</v>
      </c>
      <c r="E10778" t="str">
        <f>IF(D10778&lt;VLOOKUP(A10778,Min!A:B,2,FALSE),"Y","")</f>
        <v/>
      </c>
      <c r="F10778">
        <f>IF(AND(OR(s_tmchk="all",IF(ISERROR(MATCH(B10778,s_teams,0)),FALSE,TRUE)),OR(s_minsal="",s_minsal&lt;=D10778),OR(s_maxsal="",s_maxsal&gt;=D10778),OR(s_minyr="",s_minyr&lt;=A10778),OR(s_maxyr="",s_maxyr&gt;=A10778),OR(s_player="",s_player=C10778)),MAX(F$1:F10777)+1,0)</f>
        <v>0</v>
      </c>
    </row>
    <row r="10779" spans="1:6">
      <c r="A10779" s="20">
        <v>1995</v>
      </c>
      <c r="B10779" s="15" t="s">
        <v>34</v>
      </c>
      <c r="C10779" s="15" t="s">
        <v>5483</v>
      </c>
      <c r="D10779" s="24">
        <v>3710000</v>
      </c>
      <c r="E10779" t="str">
        <f>IF(D10779&lt;VLOOKUP(A10779,Min!A:B,2,FALSE),"Y","")</f>
        <v/>
      </c>
      <c r="F10779">
        <f>IF(AND(OR(s_tmchk="all",IF(ISERROR(MATCH(B10779,s_teams,0)),FALSE,TRUE)),OR(s_minsal="",s_minsal&lt;=D10779),OR(s_maxsal="",s_maxsal&gt;=D10779),OR(s_minyr="",s_minyr&lt;=A10779),OR(s_maxyr="",s_maxyr&gt;=A10779),OR(s_player="",s_player=C10779)),MAX(F$1:F10778)+1,0)</f>
        <v>0</v>
      </c>
    </row>
    <row r="10780" spans="1:6">
      <c r="A10780" s="20">
        <v>1995</v>
      </c>
      <c r="B10780" s="15" t="s">
        <v>34</v>
      </c>
      <c r="C10780" s="15" t="s">
        <v>5160</v>
      </c>
      <c r="D10780" s="24">
        <v>2500000</v>
      </c>
      <c r="E10780" t="str">
        <f>IF(D10780&lt;VLOOKUP(A10780,Min!A:B,2,FALSE),"Y","")</f>
        <v/>
      </c>
      <c r="F10780">
        <f>IF(AND(OR(s_tmchk="all",IF(ISERROR(MATCH(B10780,s_teams,0)),FALSE,TRUE)),OR(s_minsal="",s_minsal&lt;=D10780),OR(s_maxsal="",s_maxsal&gt;=D10780),OR(s_minyr="",s_minyr&lt;=A10780),OR(s_maxyr="",s_maxyr&gt;=A10780),OR(s_player="",s_player=C10780)),MAX(F$1:F10779)+1,0)</f>
        <v>0</v>
      </c>
    </row>
    <row r="10781" spans="1:6">
      <c r="A10781" s="20">
        <v>1995</v>
      </c>
      <c r="B10781" s="15" t="s">
        <v>34</v>
      </c>
      <c r="C10781" s="15" t="s">
        <v>5863</v>
      </c>
      <c r="D10781" s="24">
        <v>1925000</v>
      </c>
      <c r="E10781" t="str">
        <f>IF(D10781&lt;VLOOKUP(A10781,Min!A:B,2,FALSE),"Y","")</f>
        <v/>
      </c>
      <c r="F10781">
        <f>IF(AND(OR(s_tmchk="all",IF(ISERROR(MATCH(B10781,s_teams,0)),FALSE,TRUE)),OR(s_minsal="",s_minsal&lt;=D10781),OR(s_maxsal="",s_maxsal&gt;=D10781),OR(s_minyr="",s_minyr&lt;=A10781),OR(s_maxyr="",s_maxyr&gt;=A10781),OR(s_player="",s_player=C10781)),MAX(F$1:F10780)+1,0)</f>
        <v>0</v>
      </c>
    </row>
    <row r="10782" spans="1:6">
      <c r="A10782" s="20">
        <v>1995</v>
      </c>
      <c r="B10782" s="15" t="s">
        <v>34</v>
      </c>
      <c r="C10782" s="15" t="s">
        <v>4923</v>
      </c>
      <c r="D10782" s="24">
        <v>1340000</v>
      </c>
      <c r="E10782" t="str">
        <f>IF(D10782&lt;VLOOKUP(A10782,Min!A:B,2,FALSE),"Y","")</f>
        <v/>
      </c>
      <c r="F10782">
        <f>IF(AND(OR(s_tmchk="all",IF(ISERROR(MATCH(B10782,s_teams,0)),FALSE,TRUE)),OR(s_minsal="",s_minsal&lt;=D10782),OR(s_maxsal="",s_maxsal&gt;=D10782),OR(s_minyr="",s_minyr&lt;=A10782),OR(s_maxyr="",s_maxyr&gt;=A10782),OR(s_player="",s_player=C10782)),MAX(F$1:F10781)+1,0)</f>
        <v>0</v>
      </c>
    </row>
    <row r="10783" spans="1:6">
      <c r="A10783" s="20">
        <v>1995</v>
      </c>
      <c r="B10783" s="15" t="s">
        <v>34</v>
      </c>
      <c r="C10783" s="15" t="s">
        <v>5421</v>
      </c>
      <c r="D10783" s="24">
        <v>1250000</v>
      </c>
      <c r="E10783" t="str">
        <f>IF(D10783&lt;VLOOKUP(A10783,Min!A:B,2,FALSE),"Y","")</f>
        <v/>
      </c>
      <c r="F10783">
        <f>IF(AND(OR(s_tmchk="all",IF(ISERROR(MATCH(B10783,s_teams,0)),FALSE,TRUE)),OR(s_minsal="",s_minsal&lt;=D10783),OR(s_maxsal="",s_maxsal&gt;=D10783),OR(s_minyr="",s_minyr&lt;=A10783),OR(s_maxyr="",s_maxyr&gt;=A10783),OR(s_player="",s_player=C10783)),MAX(F$1:F10782)+1,0)</f>
        <v>0</v>
      </c>
    </row>
    <row r="10784" spans="1:6">
      <c r="A10784" s="20">
        <v>1995</v>
      </c>
      <c r="B10784" s="15" t="s">
        <v>34</v>
      </c>
      <c r="C10784" s="15" t="s">
        <v>5639</v>
      </c>
      <c r="D10784" s="24">
        <v>1240000</v>
      </c>
      <c r="E10784" t="str">
        <f>IF(D10784&lt;VLOOKUP(A10784,Min!A:B,2,FALSE),"Y","")</f>
        <v/>
      </c>
      <c r="F10784">
        <f>IF(AND(OR(s_tmchk="all",IF(ISERROR(MATCH(B10784,s_teams,0)),FALSE,TRUE)),OR(s_minsal="",s_minsal&lt;=D10784),OR(s_maxsal="",s_maxsal&gt;=D10784),OR(s_minyr="",s_minyr&lt;=A10784),OR(s_maxyr="",s_maxyr&gt;=A10784),OR(s_player="",s_player=C10784)),MAX(F$1:F10783)+1,0)</f>
        <v>0</v>
      </c>
    </row>
    <row r="10785" spans="1:6">
      <c r="A10785" s="20">
        <v>1995</v>
      </c>
      <c r="B10785" s="15" t="s">
        <v>34</v>
      </c>
      <c r="C10785" s="15" t="s">
        <v>5702</v>
      </c>
      <c r="D10785" s="24">
        <v>1125000</v>
      </c>
      <c r="E10785" t="str">
        <f>IF(D10785&lt;VLOOKUP(A10785,Min!A:B,2,FALSE),"Y","")</f>
        <v/>
      </c>
      <c r="F10785">
        <f>IF(AND(OR(s_tmchk="all",IF(ISERROR(MATCH(B10785,s_teams,0)),FALSE,TRUE)),OR(s_minsal="",s_minsal&lt;=D10785),OR(s_maxsal="",s_maxsal&gt;=D10785),OR(s_minyr="",s_minyr&lt;=A10785),OR(s_maxyr="",s_maxyr&gt;=A10785),OR(s_player="",s_player=C10785)),MAX(F$1:F10784)+1,0)</f>
        <v>0</v>
      </c>
    </row>
    <row r="10786" spans="1:6">
      <c r="A10786" s="20">
        <v>1995</v>
      </c>
      <c r="B10786" s="15" t="s">
        <v>34</v>
      </c>
      <c r="C10786" s="15" t="s">
        <v>5934</v>
      </c>
      <c r="D10786" s="24">
        <v>845000</v>
      </c>
      <c r="E10786" t="str">
        <f>IF(D10786&lt;VLOOKUP(A10786,Min!A:B,2,FALSE),"Y","")</f>
        <v/>
      </c>
      <c r="F10786">
        <f>IF(AND(OR(s_tmchk="all",IF(ISERROR(MATCH(B10786,s_teams,0)),FALSE,TRUE)),OR(s_minsal="",s_minsal&lt;=D10786),OR(s_maxsal="",s_maxsal&gt;=D10786),OR(s_minyr="",s_minyr&lt;=A10786),OR(s_maxyr="",s_maxyr&gt;=A10786),OR(s_player="",s_player=C10786)),MAX(F$1:F10785)+1,0)</f>
        <v>0</v>
      </c>
    </row>
    <row r="10787" spans="1:6">
      <c r="A10787" s="20">
        <v>1995</v>
      </c>
      <c r="B10787" s="15" t="s">
        <v>34</v>
      </c>
      <c r="C10787" s="15" t="s">
        <v>4914</v>
      </c>
      <c r="D10787" s="24">
        <v>570000</v>
      </c>
      <c r="E10787" t="str">
        <f>IF(D10787&lt;VLOOKUP(A10787,Min!A:B,2,FALSE),"Y","")</f>
        <v/>
      </c>
      <c r="F10787">
        <f>IF(AND(OR(s_tmchk="all",IF(ISERROR(MATCH(B10787,s_teams,0)),FALSE,TRUE)),OR(s_minsal="",s_minsal&lt;=D10787),OR(s_maxsal="",s_maxsal&gt;=D10787),OR(s_minyr="",s_minyr&lt;=A10787),OR(s_maxyr="",s_maxyr&gt;=A10787),OR(s_player="",s_player=C10787)),MAX(F$1:F10786)+1,0)</f>
        <v>0</v>
      </c>
    </row>
    <row r="10788" spans="1:6">
      <c r="A10788" s="20">
        <v>1995</v>
      </c>
      <c r="B10788" s="15" t="s">
        <v>34</v>
      </c>
      <c r="C10788" s="15" t="s">
        <v>6087</v>
      </c>
      <c r="D10788" s="24">
        <v>325000</v>
      </c>
      <c r="E10788" t="str">
        <f>IF(D10788&lt;VLOOKUP(A10788,Min!A:B,2,FALSE),"Y","")</f>
        <v/>
      </c>
      <c r="F10788">
        <f>IF(AND(OR(s_tmchk="all",IF(ISERROR(MATCH(B10788,s_teams,0)),FALSE,TRUE)),OR(s_minsal="",s_minsal&lt;=D10788),OR(s_maxsal="",s_maxsal&gt;=D10788),OR(s_minyr="",s_minyr&lt;=A10788),OR(s_maxyr="",s_maxyr&gt;=A10788),OR(s_player="",s_player=C10788)),MAX(F$1:F10787)+1,0)</f>
        <v>0</v>
      </c>
    </row>
    <row r="10789" spans="1:6">
      <c r="A10789" s="20">
        <v>1995</v>
      </c>
      <c r="B10789" s="15" t="s">
        <v>34</v>
      </c>
      <c r="C10789" s="15" t="s">
        <v>6092</v>
      </c>
      <c r="D10789" s="24">
        <v>224000</v>
      </c>
      <c r="E10789" t="str">
        <f>IF(D10789&lt;VLOOKUP(A10789,Min!A:B,2,FALSE),"Y","")</f>
        <v/>
      </c>
      <c r="F10789">
        <f>IF(AND(OR(s_tmchk="all",IF(ISERROR(MATCH(B10789,s_teams,0)),FALSE,TRUE)),OR(s_minsal="",s_minsal&lt;=D10789),OR(s_maxsal="",s_maxsal&gt;=D10789),OR(s_minyr="",s_minyr&lt;=A10789),OR(s_maxyr="",s_maxyr&gt;=A10789),OR(s_player="",s_player=C10789)),MAX(F$1:F10788)+1,0)</f>
        <v>0</v>
      </c>
    </row>
    <row r="10790" spans="1:6">
      <c r="A10790" s="20">
        <v>1995</v>
      </c>
      <c r="B10790" s="15" t="s">
        <v>34</v>
      </c>
      <c r="C10790" s="15" t="s">
        <v>4894</v>
      </c>
      <c r="D10790" s="24">
        <v>150000</v>
      </c>
      <c r="E10790" t="str">
        <f>IF(D10790&lt;VLOOKUP(A10790,Min!A:B,2,FALSE),"Y","")</f>
        <v/>
      </c>
      <c r="F10790">
        <f>IF(AND(OR(s_tmchk="all",IF(ISERROR(MATCH(B10790,s_teams,0)),FALSE,TRUE)),OR(s_minsal="",s_minsal&lt;=D10790),OR(s_maxsal="",s_maxsal&gt;=D10790),OR(s_minyr="",s_minyr&lt;=A10790),OR(s_maxyr="",s_maxyr&gt;=A10790),OR(s_player="",s_player=C10790)),MAX(F$1:F10789)+1,0)</f>
        <v>0</v>
      </c>
    </row>
    <row r="10791" spans="1:6">
      <c r="A10791" s="20">
        <v>1995</v>
      </c>
      <c r="B10791" s="15" t="s">
        <v>34</v>
      </c>
      <c r="C10791" s="15" t="s">
        <v>5325</v>
      </c>
      <c r="D10791" s="24">
        <v>150000</v>
      </c>
      <c r="E10791" t="str">
        <f>IF(D10791&lt;VLOOKUP(A10791,Min!A:B,2,FALSE),"Y","")</f>
        <v/>
      </c>
      <c r="F10791">
        <f>IF(AND(OR(s_tmchk="all",IF(ISERROR(MATCH(B10791,s_teams,0)),FALSE,TRUE)),OR(s_minsal="",s_minsal&lt;=D10791),OR(s_maxsal="",s_maxsal&gt;=D10791),OR(s_minyr="",s_minyr&lt;=A10791),OR(s_maxyr="",s_maxyr&gt;=A10791),OR(s_player="",s_player=C10791)),MAX(F$1:F10790)+1,0)</f>
        <v>0</v>
      </c>
    </row>
    <row r="10792" spans="1:6">
      <c r="A10792" s="20">
        <v>1995</v>
      </c>
      <c r="B10792" s="15" t="s">
        <v>34</v>
      </c>
      <c r="C10792" s="15" t="s">
        <v>5140</v>
      </c>
      <c r="D10792" s="24">
        <v>139500</v>
      </c>
      <c r="E10792" t="str">
        <f>IF(D10792&lt;VLOOKUP(A10792,Min!A:B,2,FALSE),"Y","")</f>
        <v>Y</v>
      </c>
      <c r="F10792">
        <f>IF(AND(OR(s_tmchk="all",IF(ISERROR(MATCH(B10792,s_teams,0)),FALSE,TRUE)),OR(s_minsal="",s_minsal&lt;=D10792),OR(s_maxsal="",s_maxsal&gt;=D10792),OR(s_minyr="",s_minyr&lt;=A10792),OR(s_maxyr="",s_maxyr&gt;=A10792),OR(s_player="",s_player=C10792)),MAX(F$1:F10791)+1,0)</f>
        <v>0</v>
      </c>
    </row>
    <row r="10793" spans="1:6">
      <c r="A10793" s="20">
        <v>1995</v>
      </c>
      <c r="B10793" s="15" t="s">
        <v>34</v>
      </c>
      <c r="C10793" s="15" t="s">
        <v>5318</v>
      </c>
      <c r="D10793" s="24">
        <v>13158</v>
      </c>
      <c r="E10793" t="str">
        <f>IF(D10793&lt;VLOOKUP(A10793,Min!A:B,2,FALSE),"Y","")</f>
        <v>Y</v>
      </c>
      <c r="F10793">
        <f>IF(AND(OR(s_tmchk="all",IF(ISERROR(MATCH(B10793,s_teams,0)),FALSE,TRUE)),OR(s_minsal="",s_minsal&lt;=D10793),OR(s_maxsal="",s_maxsal&gt;=D10793),OR(s_minyr="",s_minyr&lt;=A10793),OR(s_maxyr="",s_maxyr&gt;=A10793),OR(s_player="",s_player=C10793)),MAX(F$1:F10792)+1,0)</f>
        <v>0</v>
      </c>
    </row>
    <row r="10794" spans="1:6">
      <c r="A10794" s="20">
        <v>1995</v>
      </c>
      <c r="B10794" s="15" t="s">
        <v>37</v>
      </c>
      <c r="C10794" s="15" t="s">
        <v>5651</v>
      </c>
      <c r="D10794" s="24">
        <v>3850000</v>
      </c>
      <c r="E10794" t="str">
        <f>IF(D10794&lt;VLOOKUP(A10794,Min!A:B,2,FALSE),"Y","")</f>
        <v/>
      </c>
      <c r="F10794">
        <f>IF(AND(OR(s_tmchk="all",IF(ISERROR(MATCH(B10794,s_teams,0)),FALSE,TRUE)),OR(s_minsal="",s_minsal&lt;=D10794),OR(s_maxsal="",s_maxsal&gt;=D10794),OR(s_minyr="",s_minyr&lt;=A10794),OR(s_maxyr="",s_maxyr&gt;=A10794),OR(s_player="",s_player=C10794)),MAX(F$1:F10793)+1,0)</f>
        <v>0</v>
      </c>
    </row>
    <row r="10795" spans="1:6">
      <c r="A10795" s="20">
        <v>1995</v>
      </c>
      <c r="B10795" s="15" t="s">
        <v>37</v>
      </c>
      <c r="C10795" s="15" t="s">
        <v>6089</v>
      </c>
      <c r="D10795" s="24">
        <v>3260000</v>
      </c>
      <c r="E10795" t="str">
        <f>IF(D10795&lt;VLOOKUP(A10795,Min!A:B,2,FALSE),"Y","")</f>
        <v/>
      </c>
      <c r="F10795">
        <f>IF(AND(OR(s_tmchk="all",IF(ISERROR(MATCH(B10795,s_teams,0)),FALSE,TRUE)),OR(s_minsal="",s_minsal&lt;=D10795),OR(s_maxsal="",s_maxsal&gt;=D10795),OR(s_minyr="",s_minyr&lt;=A10795),OR(s_maxyr="",s_maxyr&gt;=A10795),OR(s_player="",s_player=C10795)),MAX(F$1:F10794)+1,0)</f>
        <v>0</v>
      </c>
    </row>
    <row r="10796" spans="1:6">
      <c r="A10796" s="20">
        <v>1995</v>
      </c>
      <c r="B10796" s="15" t="s">
        <v>37</v>
      </c>
      <c r="C10796" s="15" t="s">
        <v>4632</v>
      </c>
      <c r="D10796" s="24">
        <v>2800000</v>
      </c>
      <c r="E10796" t="str">
        <f>IF(D10796&lt;VLOOKUP(A10796,Min!A:B,2,FALSE),"Y","")</f>
        <v/>
      </c>
      <c r="F10796">
        <f>IF(AND(OR(s_tmchk="all",IF(ISERROR(MATCH(B10796,s_teams,0)),FALSE,TRUE)),OR(s_minsal="",s_minsal&lt;=D10796),OR(s_maxsal="",s_maxsal&gt;=D10796),OR(s_minyr="",s_minyr&lt;=A10796),OR(s_maxyr="",s_maxyr&gt;=A10796),OR(s_player="",s_player=C10796)),MAX(F$1:F10795)+1,0)</f>
        <v>0</v>
      </c>
    </row>
    <row r="10797" spans="1:6">
      <c r="A10797" s="20">
        <v>1995</v>
      </c>
      <c r="B10797" s="15" t="s">
        <v>37</v>
      </c>
      <c r="C10797" s="15" t="s">
        <v>5890</v>
      </c>
      <c r="D10797" s="24">
        <v>2400000</v>
      </c>
      <c r="E10797" t="str">
        <f>IF(D10797&lt;VLOOKUP(A10797,Min!A:B,2,FALSE),"Y","")</f>
        <v/>
      </c>
      <c r="F10797">
        <f>IF(AND(OR(s_tmchk="all",IF(ISERROR(MATCH(B10797,s_teams,0)),FALSE,TRUE)),OR(s_minsal="",s_minsal&lt;=D10797),OR(s_maxsal="",s_maxsal&gt;=D10797),OR(s_minyr="",s_minyr&lt;=A10797),OR(s_maxyr="",s_maxyr&gt;=A10797),OR(s_player="",s_player=C10797)),MAX(F$1:F10796)+1,0)</f>
        <v>0</v>
      </c>
    </row>
    <row r="10798" spans="1:6">
      <c r="A10798" s="20">
        <v>1995</v>
      </c>
      <c r="B10798" s="15" t="s">
        <v>37</v>
      </c>
      <c r="C10798" s="15" t="s">
        <v>5945</v>
      </c>
      <c r="D10798" s="24">
        <v>2225000</v>
      </c>
      <c r="E10798" t="str">
        <f>IF(D10798&lt;VLOOKUP(A10798,Min!A:B,2,FALSE),"Y","")</f>
        <v/>
      </c>
      <c r="F10798">
        <f>IF(AND(OR(s_tmchk="all",IF(ISERROR(MATCH(B10798,s_teams,0)),FALSE,TRUE)),OR(s_minsal="",s_minsal&lt;=D10798),OR(s_maxsal="",s_maxsal&gt;=D10798),OR(s_minyr="",s_minyr&lt;=A10798),OR(s_maxyr="",s_maxyr&gt;=A10798),OR(s_player="",s_player=C10798)),MAX(F$1:F10797)+1,0)</f>
        <v>0</v>
      </c>
    </row>
    <row r="10799" spans="1:6">
      <c r="A10799" s="20">
        <v>1995</v>
      </c>
      <c r="B10799" s="15" t="s">
        <v>37</v>
      </c>
      <c r="C10799" s="15" t="s">
        <v>5529</v>
      </c>
      <c r="D10799" s="24">
        <v>1590000</v>
      </c>
      <c r="E10799" t="str">
        <f>IF(D10799&lt;VLOOKUP(A10799,Min!A:B,2,FALSE),"Y","")</f>
        <v/>
      </c>
      <c r="F10799">
        <f>IF(AND(OR(s_tmchk="all",IF(ISERROR(MATCH(B10799,s_teams,0)),FALSE,TRUE)),OR(s_minsal="",s_minsal&lt;=D10799),OR(s_maxsal="",s_maxsal&gt;=D10799),OR(s_minyr="",s_minyr&lt;=A10799),OR(s_maxyr="",s_maxyr&gt;=A10799),OR(s_player="",s_player=C10799)),MAX(F$1:F10798)+1,0)</f>
        <v>0</v>
      </c>
    </row>
    <row r="10800" spans="1:6">
      <c r="A10800" s="20">
        <v>1995</v>
      </c>
      <c r="B10800" s="15" t="s">
        <v>37</v>
      </c>
      <c r="C10800" s="15" t="s">
        <v>6182</v>
      </c>
      <c r="D10800" s="24">
        <v>1056225</v>
      </c>
      <c r="E10800" t="str">
        <f>IF(D10800&lt;VLOOKUP(A10800,Min!A:B,2,FALSE),"Y","")</f>
        <v/>
      </c>
      <c r="F10800">
        <f>IF(AND(OR(s_tmchk="all",IF(ISERROR(MATCH(B10800,s_teams,0)),FALSE,TRUE)),OR(s_minsal="",s_minsal&lt;=D10800),OR(s_maxsal="",s_maxsal&gt;=D10800),OR(s_minyr="",s_minyr&lt;=A10800),OR(s_maxyr="",s_maxyr&gt;=A10800),OR(s_player="",s_player=C10800)),MAX(F$1:F10799)+1,0)</f>
        <v>0</v>
      </c>
    </row>
    <row r="10801" spans="1:6">
      <c r="A10801" s="20">
        <v>1995</v>
      </c>
      <c r="B10801" s="15" t="s">
        <v>37</v>
      </c>
      <c r="C10801" s="15" t="s">
        <v>4651</v>
      </c>
      <c r="D10801" s="24">
        <v>1000000</v>
      </c>
      <c r="E10801" t="str">
        <f>IF(D10801&lt;VLOOKUP(A10801,Min!A:B,2,FALSE),"Y","")</f>
        <v/>
      </c>
      <c r="F10801">
        <f>IF(AND(OR(s_tmchk="all",IF(ISERROR(MATCH(B10801,s_teams,0)),FALSE,TRUE)),OR(s_minsal="",s_minsal&lt;=D10801),OR(s_maxsal="",s_maxsal&gt;=D10801),OR(s_minyr="",s_minyr&lt;=A10801),OR(s_maxyr="",s_maxyr&gt;=A10801),OR(s_player="",s_player=C10801)),MAX(F$1:F10800)+1,0)</f>
        <v>0</v>
      </c>
    </row>
    <row r="10802" spans="1:6">
      <c r="A10802" s="20">
        <v>1995</v>
      </c>
      <c r="B10802" s="15" t="s">
        <v>37</v>
      </c>
      <c r="C10802" s="15" t="s">
        <v>4828</v>
      </c>
      <c r="D10802" s="24">
        <v>845000</v>
      </c>
      <c r="E10802" t="str">
        <f>IF(D10802&lt;VLOOKUP(A10802,Min!A:B,2,FALSE),"Y","")</f>
        <v/>
      </c>
      <c r="F10802">
        <f>IF(AND(OR(s_tmchk="all",IF(ISERROR(MATCH(B10802,s_teams,0)),FALSE,TRUE)),OR(s_minsal="",s_minsal&lt;=D10802),OR(s_maxsal="",s_maxsal&gt;=D10802),OR(s_minyr="",s_minyr&lt;=A10802),OR(s_maxyr="",s_maxyr&gt;=A10802),OR(s_player="",s_player=C10802)),MAX(F$1:F10801)+1,0)</f>
        <v>0</v>
      </c>
    </row>
    <row r="10803" spans="1:6">
      <c r="A10803" s="20">
        <v>1995</v>
      </c>
      <c r="B10803" s="15" t="s">
        <v>37</v>
      </c>
      <c r="C10803" s="15" t="s">
        <v>4966</v>
      </c>
      <c r="D10803" s="24">
        <v>650000</v>
      </c>
      <c r="E10803" t="str">
        <f>IF(D10803&lt;VLOOKUP(A10803,Min!A:B,2,FALSE),"Y","")</f>
        <v/>
      </c>
      <c r="F10803">
        <f>IF(AND(OR(s_tmchk="all",IF(ISERROR(MATCH(B10803,s_teams,0)),FALSE,TRUE)),OR(s_minsal="",s_minsal&lt;=D10803),OR(s_maxsal="",s_maxsal&gt;=D10803),OR(s_minyr="",s_minyr&lt;=A10803),OR(s_maxyr="",s_maxyr&gt;=A10803),OR(s_player="",s_player=C10803)),MAX(F$1:F10802)+1,0)</f>
        <v>0</v>
      </c>
    </row>
    <row r="10804" spans="1:6">
      <c r="A10804" s="20">
        <v>1995</v>
      </c>
      <c r="B10804" s="15" t="s">
        <v>37</v>
      </c>
      <c r="C10804" s="15" t="s">
        <v>6013</v>
      </c>
      <c r="D10804" s="24">
        <v>620000</v>
      </c>
      <c r="E10804" t="str">
        <f>IF(D10804&lt;VLOOKUP(A10804,Min!A:B,2,FALSE),"Y","")</f>
        <v/>
      </c>
      <c r="F10804">
        <f>IF(AND(OR(s_tmchk="all",IF(ISERROR(MATCH(B10804,s_teams,0)),FALSE,TRUE)),OR(s_minsal="",s_minsal&lt;=D10804),OR(s_maxsal="",s_maxsal&gt;=D10804),OR(s_minyr="",s_minyr&lt;=A10804),OR(s_maxyr="",s_maxyr&gt;=A10804),OR(s_player="",s_player=C10804)),MAX(F$1:F10803)+1,0)</f>
        <v>0</v>
      </c>
    </row>
    <row r="10805" spans="1:6">
      <c r="A10805" s="20">
        <v>1995</v>
      </c>
      <c r="B10805" s="15" t="s">
        <v>37</v>
      </c>
      <c r="C10805" s="15" t="s">
        <v>5775</v>
      </c>
      <c r="D10805" s="24">
        <v>545000</v>
      </c>
      <c r="E10805" t="str">
        <f>IF(D10805&lt;VLOOKUP(A10805,Min!A:B,2,FALSE),"Y","")</f>
        <v/>
      </c>
      <c r="F10805">
        <f>IF(AND(OR(s_tmchk="all",IF(ISERROR(MATCH(B10805,s_teams,0)),FALSE,TRUE)),OR(s_minsal="",s_minsal&lt;=D10805),OR(s_maxsal="",s_maxsal&gt;=D10805),OR(s_minyr="",s_minyr&lt;=A10805),OR(s_maxyr="",s_maxyr&gt;=A10805),OR(s_player="",s_player=C10805)),MAX(F$1:F10804)+1,0)</f>
        <v>0</v>
      </c>
    </row>
    <row r="10806" spans="1:6">
      <c r="A10806" s="20">
        <v>1995</v>
      </c>
      <c r="B10806" s="15" t="s">
        <v>37</v>
      </c>
      <c r="C10806" s="15" t="s">
        <v>5485</v>
      </c>
      <c r="D10806" s="24">
        <v>515000</v>
      </c>
      <c r="E10806" t="str">
        <f>IF(D10806&lt;VLOOKUP(A10806,Min!A:B,2,FALSE),"Y","")</f>
        <v/>
      </c>
      <c r="F10806">
        <f>IF(AND(OR(s_tmchk="all",IF(ISERROR(MATCH(B10806,s_teams,0)),FALSE,TRUE)),OR(s_minsal="",s_minsal&lt;=D10806),OR(s_maxsal="",s_maxsal&gt;=D10806),OR(s_minyr="",s_minyr&lt;=A10806),OR(s_maxyr="",s_maxyr&gt;=A10806),OR(s_player="",s_player=C10806)),MAX(F$1:F10805)+1,0)</f>
        <v>0</v>
      </c>
    </row>
    <row r="10807" spans="1:6">
      <c r="A10807" s="20">
        <v>1995</v>
      </c>
      <c r="B10807" s="15" t="s">
        <v>37</v>
      </c>
      <c r="C10807" s="15" t="s">
        <v>5339</v>
      </c>
      <c r="D10807" s="24">
        <v>400000</v>
      </c>
      <c r="E10807" t="str">
        <f>IF(D10807&lt;VLOOKUP(A10807,Min!A:B,2,FALSE),"Y","")</f>
        <v/>
      </c>
      <c r="F10807">
        <f>IF(AND(OR(s_tmchk="all",IF(ISERROR(MATCH(B10807,s_teams,0)),FALSE,TRUE)),OR(s_minsal="",s_minsal&lt;=D10807),OR(s_maxsal="",s_maxsal&gt;=D10807),OR(s_minyr="",s_minyr&lt;=A10807),OR(s_maxyr="",s_maxyr&gt;=A10807),OR(s_player="",s_player=C10807)),MAX(F$1:F10806)+1,0)</f>
        <v>0</v>
      </c>
    </row>
    <row r="10808" spans="1:6">
      <c r="A10808" s="20">
        <v>1995</v>
      </c>
      <c r="B10808" s="15" t="s">
        <v>37</v>
      </c>
      <c r="C10808" s="15" t="s">
        <v>5376</v>
      </c>
      <c r="D10808" s="24">
        <v>150000</v>
      </c>
      <c r="E10808" t="str">
        <f>IF(D10808&lt;VLOOKUP(A10808,Min!A:B,2,FALSE),"Y","")</f>
        <v/>
      </c>
      <c r="F10808">
        <f>IF(AND(OR(s_tmchk="all",IF(ISERROR(MATCH(B10808,s_teams,0)),FALSE,TRUE)),OR(s_minsal="",s_minsal&lt;=D10808),OR(s_maxsal="",s_maxsal&gt;=D10808),OR(s_minyr="",s_minyr&lt;=A10808),OR(s_maxyr="",s_maxyr&gt;=A10808),OR(s_player="",s_player=C10808)),MAX(F$1:F10807)+1,0)</f>
        <v>0</v>
      </c>
    </row>
    <row r="10809" spans="1:6">
      <c r="A10809" s="20">
        <v>1995</v>
      </c>
      <c r="B10809" s="15" t="s">
        <v>37</v>
      </c>
      <c r="C10809" s="15" t="s">
        <v>5132</v>
      </c>
      <c r="D10809" s="24">
        <v>80500</v>
      </c>
      <c r="E10809" t="str">
        <f>IF(D10809&lt;VLOOKUP(A10809,Min!A:B,2,FALSE),"Y","")</f>
        <v>Y</v>
      </c>
      <c r="F10809">
        <f>IF(AND(OR(s_tmchk="all",IF(ISERROR(MATCH(B10809,s_teams,0)),FALSE,TRUE)),OR(s_minsal="",s_minsal&lt;=D10809),OR(s_maxsal="",s_maxsal&gt;=D10809),OR(s_minyr="",s_minyr&lt;=A10809),OR(s_maxyr="",s_maxyr&gt;=A10809),OR(s_player="",s_player=C10809)),MAX(F$1:F10808)+1,0)</f>
        <v>0</v>
      </c>
    </row>
    <row r="10810" spans="1:6">
      <c r="A10810" s="20">
        <v>1995</v>
      </c>
      <c r="B10810" s="15" t="s">
        <v>37</v>
      </c>
      <c r="C10810" s="15" t="s">
        <v>5314</v>
      </c>
      <c r="D10810" s="24">
        <v>50000</v>
      </c>
      <c r="E10810" t="str">
        <f>IF(D10810&lt;VLOOKUP(A10810,Min!A:B,2,FALSE),"Y","")</f>
        <v>Y</v>
      </c>
      <c r="F10810">
        <f>IF(AND(OR(s_tmchk="all",IF(ISERROR(MATCH(B10810,s_teams,0)),FALSE,TRUE)),OR(s_minsal="",s_minsal&lt;=D10810),OR(s_maxsal="",s_maxsal&gt;=D10810),OR(s_minyr="",s_minyr&lt;=A10810),OR(s_maxyr="",s_maxyr&gt;=A10810),OR(s_player="",s_player=C10810)),MAX(F$1:F10809)+1,0)</f>
        <v>0</v>
      </c>
    </row>
    <row r="10811" spans="1:6">
      <c r="A10811" s="20">
        <v>1995</v>
      </c>
      <c r="B10811" s="15" t="s">
        <v>37</v>
      </c>
      <c r="C10811" s="15" t="s">
        <v>5443</v>
      </c>
      <c r="D10811" s="24">
        <v>11404</v>
      </c>
      <c r="E10811" t="str">
        <f>IF(D10811&lt;VLOOKUP(A10811,Min!A:B,2,FALSE),"Y","")</f>
        <v>Y</v>
      </c>
      <c r="F10811">
        <f>IF(AND(OR(s_tmchk="all",IF(ISERROR(MATCH(B10811,s_teams,0)),FALSE,TRUE)),OR(s_minsal="",s_minsal&lt;=D10811),OR(s_maxsal="",s_maxsal&gt;=D10811),OR(s_minyr="",s_minyr&lt;=A10811),OR(s_maxyr="",s_maxyr&gt;=A10811),OR(s_player="",s_player=C10811)),MAX(F$1:F10810)+1,0)</f>
        <v>0</v>
      </c>
    </row>
    <row r="10812" spans="1:6">
      <c r="A10812" s="20">
        <v>1995</v>
      </c>
      <c r="B10812" s="15" t="s">
        <v>37</v>
      </c>
      <c r="C10812" s="15" t="s">
        <v>5422</v>
      </c>
      <c r="D10812" s="24">
        <v>5000</v>
      </c>
      <c r="E10812" t="str">
        <f>IF(D10812&lt;VLOOKUP(A10812,Min!A:B,2,FALSE),"Y","")</f>
        <v>Y</v>
      </c>
      <c r="F10812">
        <f>IF(AND(OR(s_tmchk="all",IF(ISERROR(MATCH(B10812,s_teams,0)),FALSE,TRUE)),OR(s_minsal="",s_minsal&lt;=D10812),OR(s_maxsal="",s_maxsal&gt;=D10812),OR(s_minyr="",s_minyr&lt;=A10812),OR(s_maxyr="",s_maxyr&gt;=A10812),OR(s_player="",s_player=C10812)),MAX(F$1:F10811)+1,0)</f>
        <v>0</v>
      </c>
    </row>
    <row r="10813" spans="1:6">
      <c r="A10813" s="20">
        <v>1995</v>
      </c>
      <c r="B10813" s="15" t="s">
        <v>39</v>
      </c>
      <c r="C10813" s="15" t="s">
        <v>4874</v>
      </c>
      <c r="D10813" s="24">
        <v>4042000</v>
      </c>
      <c r="E10813" t="str">
        <f>IF(D10813&lt;VLOOKUP(A10813,Min!A:B,2,FALSE),"Y","")</f>
        <v/>
      </c>
      <c r="F10813">
        <f>IF(AND(OR(s_tmchk="all",IF(ISERROR(MATCH(B10813,s_teams,0)),FALSE,TRUE)),OR(s_minsal="",s_minsal&lt;=D10813),OR(s_maxsal="",s_maxsal&gt;=D10813),OR(s_minyr="",s_minyr&lt;=A10813),OR(s_maxyr="",s_maxyr&gt;=A10813),OR(s_player="",s_player=C10813)),MAX(F$1:F10812)+1,0)</f>
        <v>0</v>
      </c>
    </row>
    <row r="10814" spans="1:6">
      <c r="A10814" s="20">
        <v>1995</v>
      </c>
      <c r="B10814" s="15" t="s">
        <v>39</v>
      </c>
      <c r="C10814" s="15" t="s">
        <v>4679</v>
      </c>
      <c r="D10814" s="24">
        <v>3800000</v>
      </c>
      <c r="E10814" t="str">
        <f>IF(D10814&lt;VLOOKUP(A10814,Min!A:B,2,FALSE),"Y","")</f>
        <v/>
      </c>
      <c r="F10814">
        <f>IF(AND(OR(s_tmchk="all",IF(ISERROR(MATCH(B10814,s_teams,0)),FALSE,TRUE)),OR(s_minsal="",s_minsal&lt;=D10814),OR(s_maxsal="",s_maxsal&gt;=D10814),OR(s_minyr="",s_minyr&lt;=A10814),OR(s_maxyr="",s_maxyr&gt;=A10814),OR(s_player="",s_player=C10814)),MAX(F$1:F10813)+1,0)</f>
        <v>0</v>
      </c>
    </row>
    <row r="10815" spans="1:6">
      <c r="A10815" s="20">
        <v>1995</v>
      </c>
      <c r="B10815" s="15" t="s">
        <v>39</v>
      </c>
      <c r="C10815" s="15" t="s">
        <v>5348</v>
      </c>
      <c r="D10815" s="24">
        <v>3786000</v>
      </c>
      <c r="E10815" t="str">
        <f>IF(D10815&lt;VLOOKUP(A10815,Min!A:B,2,FALSE),"Y","")</f>
        <v/>
      </c>
      <c r="F10815">
        <f>IF(AND(OR(s_tmchk="all",IF(ISERROR(MATCH(B10815,s_teams,0)),FALSE,TRUE)),OR(s_minsal="",s_minsal&lt;=D10815),OR(s_maxsal="",s_maxsal&gt;=D10815),OR(s_minyr="",s_minyr&lt;=A10815),OR(s_maxyr="",s_maxyr&gt;=A10815),OR(s_player="",s_player=C10815)),MAX(F$1:F10814)+1,0)</f>
        <v>0</v>
      </c>
    </row>
    <row r="10816" spans="1:6">
      <c r="A10816" s="20">
        <v>1995</v>
      </c>
      <c r="B10816" s="15" t="s">
        <v>39</v>
      </c>
      <c r="C10816" s="15" t="s">
        <v>5598</v>
      </c>
      <c r="D10816" s="24">
        <v>3200000</v>
      </c>
      <c r="E10816" t="str">
        <f>IF(D10816&lt;VLOOKUP(A10816,Min!A:B,2,FALSE),"Y","")</f>
        <v/>
      </c>
      <c r="F10816">
        <f>IF(AND(OR(s_tmchk="all",IF(ISERROR(MATCH(B10816,s_teams,0)),FALSE,TRUE)),OR(s_minsal="",s_minsal&lt;=D10816),OR(s_maxsal="",s_maxsal&gt;=D10816),OR(s_minyr="",s_minyr&lt;=A10816),OR(s_maxyr="",s_maxyr&gt;=A10816),OR(s_player="",s_player=C10816)),MAX(F$1:F10815)+1,0)</f>
        <v>0</v>
      </c>
    </row>
    <row r="10817" spans="1:6">
      <c r="A10817" s="20">
        <v>1995</v>
      </c>
      <c r="B10817" s="15" t="s">
        <v>39</v>
      </c>
      <c r="C10817" s="15" t="s">
        <v>6134</v>
      </c>
      <c r="D10817" s="24">
        <v>2820000</v>
      </c>
      <c r="E10817" t="str">
        <f>IF(D10817&lt;VLOOKUP(A10817,Min!A:B,2,FALSE),"Y","")</f>
        <v/>
      </c>
      <c r="F10817">
        <f>IF(AND(OR(s_tmchk="all",IF(ISERROR(MATCH(B10817,s_teams,0)),FALSE,TRUE)),OR(s_minsal="",s_minsal&lt;=D10817),OR(s_maxsal="",s_maxsal&gt;=D10817),OR(s_minyr="",s_minyr&lt;=A10817),OR(s_maxyr="",s_maxyr&gt;=A10817),OR(s_player="",s_player=C10817)),MAX(F$1:F10816)+1,0)</f>
        <v>0</v>
      </c>
    </row>
    <row r="10818" spans="1:6">
      <c r="A10818" s="20">
        <v>1995</v>
      </c>
      <c r="B10818" s="15" t="s">
        <v>39</v>
      </c>
      <c r="C10818" s="15" t="s">
        <v>5117</v>
      </c>
      <c r="D10818" s="24">
        <v>2478000</v>
      </c>
      <c r="E10818" t="str">
        <f>IF(D10818&lt;VLOOKUP(A10818,Min!A:B,2,FALSE),"Y","")</f>
        <v/>
      </c>
      <c r="F10818">
        <f>IF(AND(OR(s_tmchk="all",IF(ISERROR(MATCH(B10818,s_teams,0)),FALSE,TRUE)),OR(s_minsal="",s_minsal&lt;=D10818),OR(s_maxsal="",s_maxsal&gt;=D10818),OR(s_minyr="",s_minyr&lt;=A10818),OR(s_maxyr="",s_maxyr&gt;=A10818),OR(s_player="",s_player=C10818)),MAX(F$1:F10817)+1,0)</f>
        <v>0</v>
      </c>
    </row>
    <row r="10819" spans="1:6">
      <c r="A10819" s="20">
        <v>1995</v>
      </c>
      <c r="B10819" s="15" t="s">
        <v>39</v>
      </c>
      <c r="C10819" s="15" t="s">
        <v>5642</v>
      </c>
      <c r="D10819" s="24">
        <v>1635000</v>
      </c>
      <c r="E10819" t="str">
        <f>IF(D10819&lt;VLOOKUP(A10819,Min!A:B,2,FALSE),"Y","")</f>
        <v/>
      </c>
      <c r="F10819">
        <f>IF(AND(OR(s_tmchk="all",IF(ISERROR(MATCH(B10819,s_teams,0)),FALSE,TRUE)),OR(s_minsal="",s_minsal&lt;=D10819),OR(s_maxsal="",s_maxsal&gt;=D10819),OR(s_minyr="",s_minyr&lt;=A10819),OR(s_maxyr="",s_maxyr&gt;=A10819),OR(s_player="",s_player=C10819)),MAX(F$1:F10818)+1,0)</f>
        <v>0</v>
      </c>
    </row>
    <row r="10820" spans="1:6">
      <c r="A10820" s="20">
        <v>1995</v>
      </c>
      <c r="B10820" s="15" t="s">
        <v>39</v>
      </c>
      <c r="C10820" s="15" t="s">
        <v>4672</v>
      </c>
      <c r="D10820" s="24">
        <v>1458000</v>
      </c>
      <c r="E10820" t="str">
        <f>IF(D10820&lt;VLOOKUP(A10820,Min!A:B,2,FALSE),"Y","")</f>
        <v/>
      </c>
      <c r="F10820">
        <f>IF(AND(OR(s_tmchk="all",IF(ISERROR(MATCH(B10820,s_teams,0)),FALSE,TRUE)),OR(s_minsal="",s_minsal&lt;=D10820),OR(s_maxsal="",s_maxsal&gt;=D10820),OR(s_minyr="",s_minyr&lt;=A10820),OR(s_maxyr="",s_maxyr&gt;=A10820),OR(s_player="",s_player=C10820)),MAX(F$1:F10819)+1,0)</f>
        <v>0</v>
      </c>
    </row>
    <row r="10821" spans="1:6">
      <c r="A10821" s="20">
        <v>1995</v>
      </c>
      <c r="B10821" s="15" t="s">
        <v>39</v>
      </c>
      <c r="C10821" s="15" t="s">
        <v>5330</v>
      </c>
      <c r="D10821" s="24">
        <v>1330000</v>
      </c>
      <c r="E10821" t="str">
        <f>IF(D10821&lt;VLOOKUP(A10821,Min!A:B,2,FALSE),"Y","")</f>
        <v/>
      </c>
      <c r="F10821">
        <f>IF(AND(OR(s_tmchk="all",IF(ISERROR(MATCH(B10821,s_teams,0)),FALSE,TRUE)),OR(s_minsal="",s_minsal&lt;=D10821),OR(s_maxsal="",s_maxsal&gt;=D10821),OR(s_minyr="",s_minyr&lt;=A10821),OR(s_maxyr="",s_maxyr&gt;=A10821),OR(s_player="",s_player=C10821)),MAX(F$1:F10820)+1,0)</f>
        <v>0</v>
      </c>
    </row>
    <row r="10822" spans="1:6">
      <c r="A10822" s="20">
        <v>1995</v>
      </c>
      <c r="B10822" s="15" t="s">
        <v>39</v>
      </c>
      <c r="C10822" s="15" t="s">
        <v>6039</v>
      </c>
      <c r="D10822" s="24">
        <v>997000</v>
      </c>
      <c r="E10822" t="str">
        <f>IF(D10822&lt;VLOOKUP(A10822,Min!A:B,2,FALSE),"Y","")</f>
        <v/>
      </c>
      <c r="F10822">
        <f>IF(AND(OR(s_tmchk="all",IF(ISERROR(MATCH(B10822,s_teams,0)),FALSE,TRUE)),OR(s_minsal="",s_minsal&lt;=D10822),OR(s_maxsal="",s_maxsal&gt;=D10822),OR(s_minyr="",s_minyr&lt;=A10822),OR(s_maxyr="",s_maxyr&gt;=A10822),OR(s_player="",s_player=C10822)),MAX(F$1:F10821)+1,0)</f>
        <v>0</v>
      </c>
    </row>
    <row r="10823" spans="1:6">
      <c r="A10823" s="20">
        <v>1995</v>
      </c>
      <c r="B10823" s="15" t="s">
        <v>39</v>
      </c>
      <c r="C10823" s="15" t="s">
        <v>4791</v>
      </c>
      <c r="D10823" s="24">
        <v>845000</v>
      </c>
      <c r="E10823" t="str">
        <f>IF(D10823&lt;VLOOKUP(A10823,Min!A:B,2,FALSE),"Y","")</f>
        <v/>
      </c>
      <c r="F10823">
        <f>IF(AND(OR(s_tmchk="all",IF(ISERROR(MATCH(B10823,s_teams,0)),FALSE,TRUE)),OR(s_minsal="",s_minsal&lt;=D10823),OR(s_maxsal="",s_maxsal&gt;=D10823),OR(s_minyr="",s_minyr&lt;=A10823),OR(s_maxyr="",s_maxyr&gt;=A10823),OR(s_player="",s_player=C10823)),MAX(F$1:F10822)+1,0)</f>
        <v>0</v>
      </c>
    </row>
    <row r="10824" spans="1:6">
      <c r="A10824" s="20">
        <v>1995</v>
      </c>
      <c r="B10824" s="15" t="s">
        <v>39</v>
      </c>
      <c r="C10824" s="15" t="s">
        <v>6095</v>
      </c>
      <c r="D10824" s="24">
        <v>650000</v>
      </c>
      <c r="E10824" t="str">
        <f>IF(D10824&lt;VLOOKUP(A10824,Min!A:B,2,FALSE),"Y","")</f>
        <v/>
      </c>
      <c r="F10824">
        <f>IF(AND(OR(s_tmchk="all",IF(ISERROR(MATCH(B10824,s_teams,0)),FALSE,TRUE)),OR(s_minsal="",s_minsal&lt;=D10824),OR(s_maxsal="",s_maxsal&gt;=D10824),OR(s_minyr="",s_minyr&lt;=A10824),OR(s_maxyr="",s_maxyr&gt;=A10824),OR(s_player="",s_player=C10824)),MAX(F$1:F10823)+1,0)</f>
        <v>0</v>
      </c>
    </row>
    <row r="10825" spans="1:6">
      <c r="A10825" s="20">
        <v>1995</v>
      </c>
      <c r="B10825" s="15" t="s">
        <v>39</v>
      </c>
      <c r="C10825" s="15" t="s">
        <v>5115</v>
      </c>
      <c r="D10825" s="24">
        <v>615000</v>
      </c>
      <c r="E10825" t="str">
        <f>IF(D10825&lt;VLOOKUP(A10825,Min!A:B,2,FALSE),"Y","")</f>
        <v/>
      </c>
      <c r="F10825">
        <f>IF(AND(OR(s_tmchk="all",IF(ISERROR(MATCH(B10825,s_teams,0)),FALSE,TRUE)),OR(s_minsal="",s_minsal&lt;=D10825),OR(s_maxsal="",s_maxsal&gt;=D10825),OR(s_minyr="",s_minyr&lt;=A10825),OR(s_maxyr="",s_maxyr&gt;=A10825),OR(s_player="",s_player=C10825)),MAX(F$1:F10824)+1,0)</f>
        <v>0</v>
      </c>
    </row>
    <row r="10826" spans="1:6">
      <c r="A10826" s="20">
        <v>1995</v>
      </c>
      <c r="B10826" s="15" t="s">
        <v>39</v>
      </c>
      <c r="C10826" s="15" t="s">
        <v>5095</v>
      </c>
      <c r="D10826" s="24">
        <v>150000</v>
      </c>
      <c r="E10826" t="str">
        <f>IF(D10826&lt;VLOOKUP(A10826,Min!A:B,2,FALSE),"Y","")</f>
        <v/>
      </c>
      <c r="F10826">
        <f>IF(AND(OR(s_tmchk="all",IF(ISERROR(MATCH(B10826,s_teams,0)),FALSE,TRUE)),OR(s_minsal="",s_minsal&lt;=D10826),OR(s_maxsal="",s_maxsal&gt;=D10826),OR(s_minyr="",s_minyr&lt;=A10826),OR(s_maxyr="",s_maxyr&gt;=A10826),OR(s_player="",s_player=C10826)),MAX(F$1:F10825)+1,0)</f>
        <v>0</v>
      </c>
    </row>
    <row r="10827" spans="1:6">
      <c r="A10827" s="20">
        <v>1995</v>
      </c>
      <c r="B10827" s="15" t="s">
        <v>39</v>
      </c>
      <c r="C10827" s="15" t="s">
        <v>5131</v>
      </c>
      <c r="D10827" s="24">
        <v>150000</v>
      </c>
      <c r="E10827" t="str">
        <f>IF(D10827&lt;VLOOKUP(A10827,Min!A:B,2,FALSE),"Y","")</f>
        <v/>
      </c>
      <c r="F10827">
        <f>IF(AND(OR(s_tmchk="all",IF(ISERROR(MATCH(B10827,s_teams,0)),FALSE,TRUE)),OR(s_minsal="",s_minsal&lt;=D10827),OR(s_maxsal="",s_maxsal&gt;=D10827),OR(s_minyr="",s_minyr&lt;=A10827),OR(s_maxyr="",s_maxyr&gt;=A10827),OR(s_player="",s_player=C10827)),MAX(F$1:F10826)+1,0)</f>
        <v>0</v>
      </c>
    </row>
    <row r="10828" spans="1:6">
      <c r="A10828" s="20">
        <v>1995</v>
      </c>
      <c r="B10828" s="15" t="s">
        <v>39</v>
      </c>
      <c r="C10828" s="15" t="s">
        <v>6007</v>
      </c>
      <c r="D10828" s="24">
        <v>150000</v>
      </c>
      <c r="E10828" t="str">
        <f>IF(D10828&lt;VLOOKUP(A10828,Min!A:B,2,FALSE),"Y","")</f>
        <v/>
      </c>
      <c r="F10828">
        <f>IF(AND(OR(s_tmchk="all",IF(ISERROR(MATCH(B10828,s_teams,0)),FALSE,TRUE)),OR(s_minsal="",s_minsal&lt;=D10828),OR(s_maxsal="",s_maxsal&gt;=D10828),OR(s_minyr="",s_minyr&lt;=A10828),OR(s_maxyr="",s_maxyr&gt;=A10828),OR(s_player="",s_player=C10828)),MAX(F$1:F10827)+1,0)</f>
        <v>0</v>
      </c>
    </row>
    <row r="10829" spans="1:6">
      <c r="A10829" s="20">
        <v>1995</v>
      </c>
      <c r="B10829" s="15" t="s">
        <v>41</v>
      </c>
      <c r="C10829" s="15" t="s">
        <v>5901</v>
      </c>
      <c r="D10829" s="24">
        <v>3000000</v>
      </c>
      <c r="E10829" t="str">
        <f>IF(D10829&lt;VLOOKUP(A10829,Min!A:B,2,FALSE),"Y","")</f>
        <v/>
      </c>
      <c r="F10829">
        <f>IF(AND(OR(s_tmchk="all",IF(ISERROR(MATCH(B10829,s_teams,0)),FALSE,TRUE)),OR(s_minsal="",s_minsal&lt;=D10829),OR(s_maxsal="",s_maxsal&gt;=D10829),OR(s_minyr="",s_minyr&lt;=A10829),OR(s_maxyr="",s_maxyr&gt;=A10829),OR(s_player="",s_player=C10829)),MAX(F$1:F10828)+1,0)</f>
        <v>0</v>
      </c>
    </row>
    <row r="10830" spans="1:6">
      <c r="A10830" s="20">
        <v>1995</v>
      </c>
      <c r="B10830" s="15" t="s">
        <v>41</v>
      </c>
      <c r="C10830" s="15" t="s">
        <v>4187</v>
      </c>
      <c r="D10830" s="24">
        <v>2770800</v>
      </c>
      <c r="E10830" t="str">
        <f>IF(D10830&lt;VLOOKUP(A10830,Min!A:B,2,FALSE),"Y","")</f>
        <v/>
      </c>
      <c r="F10830">
        <f>IF(AND(OR(s_tmchk="all",IF(ISERROR(MATCH(B10830,s_teams,0)),FALSE,TRUE)),OR(s_minsal="",s_minsal&lt;=D10830),OR(s_maxsal="",s_maxsal&gt;=D10830),OR(s_minyr="",s_minyr&lt;=A10830),OR(s_maxyr="",s_maxyr&gt;=A10830),OR(s_player="",s_player=C10830)),MAX(F$1:F10829)+1,0)</f>
        <v>0</v>
      </c>
    </row>
    <row r="10831" spans="1:6">
      <c r="A10831" s="20">
        <v>1995</v>
      </c>
      <c r="B10831" s="15" t="s">
        <v>41</v>
      </c>
      <c r="C10831" s="15" t="s">
        <v>5302</v>
      </c>
      <c r="D10831" s="24">
        <v>2700000</v>
      </c>
      <c r="E10831" t="str">
        <f>IF(D10831&lt;VLOOKUP(A10831,Min!A:B,2,FALSE),"Y","")</f>
        <v/>
      </c>
      <c r="F10831">
        <f>IF(AND(OR(s_tmchk="all",IF(ISERROR(MATCH(B10831,s_teams,0)),FALSE,TRUE)),OR(s_minsal="",s_minsal&lt;=D10831),OR(s_maxsal="",s_maxsal&gt;=D10831),OR(s_minyr="",s_minyr&lt;=A10831),OR(s_maxyr="",s_maxyr&gt;=A10831),OR(s_player="",s_player=C10831)),MAX(F$1:F10830)+1,0)</f>
        <v>0</v>
      </c>
    </row>
    <row r="10832" spans="1:6">
      <c r="A10832" s="20">
        <v>1995</v>
      </c>
      <c r="B10832" s="15" t="s">
        <v>41</v>
      </c>
      <c r="C10832" s="15" t="s">
        <v>5209</v>
      </c>
      <c r="D10832" s="24">
        <v>2633300</v>
      </c>
      <c r="E10832" t="str">
        <f>IF(D10832&lt;VLOOKUP(A10832,Min!A:B,2,FALSE),"Y","")</f>
        <v/>
      </c>
      <c r="F10832">
        <f>IF(AND(OR(s_tmchk="all",IF(ISERROR(MATCH(B10832,s_teams,0)),FALSE,TRUE)),OR(s_minsal="",s_minsal&lt;=D10832),OR(s_maxsal="",s_maxsal&gt;=D10832),OR(s_minyr="",s_minyr&lt;=A10832),OR(s_maxyr="",s_maxyr&gt;=A10832),OR(s_player="",s_player=C10832)),MAX(F$1:F10831)+1,0)</f>
        <v>0</v>
      </c>
    </row>
    <row r="10833" spans="1:6">
      <c r="A10833" s="20">
        <v>1995</v>
      </c>
      <c r="B10833" s="15" t="s">
        <v>41</v>
      </c>
      <c r="C10833" s="15" t="s">
        <v>4997</v>
      </c>
      <c r="D10833" s="24">
        <v>1950000</v>
      </c>
      <c r="E10833" t="str">
        <f>IF(D10833&lt;VLOOKUP(A10833,Min!A:B,2,FALSE),"Y","")</f>
        <v/>
      </c>
      <c r="F10833">
        <f>IF(AND(OR(s_tmchk="all",IF(ISERROR(MATCH(B10833,s_teams,0)),FALSE,TRUE)),OR(s_minsal="",s_minsal&lt;=D10833),OR(s_maxsal="",s_maxsal&gt;=D10833),OR(s_minyr="",s_minyr&lt;=A10833),OR(s_maxyr="",s_maxyr&gt;=A10833),OR(s_player="",s_player=C10833)),MAX(F$1:F10832)+1,0)</f>
        <v>0</v>
      </c>
    </row>
    <row r="10834" spans="1:6">
      <c r="A10834" s="20">
        <v>1995</v>
      </c>
      <c r="B10834" s="15" t="s">
        <v>41</v>
      </c>
      <c r="C10834" s="15" t="s">
        <v>6045</v>
      </c>
      <c r="D10834" s="24">
        <v>1560000</v>
      </c>
      <c r="E10834" t="str">
        <f>IF(D10834&lt;VLOOKUP(A10834,Min!A:B,2,FALSE),"Y","")</f>
        <v/>
      </c>
      <c r="F10834">
        <f>IF(AND(OR(s_tmchk="all",IF(ISERROR(MATCH(B10834,s_teams,0)),FALSE,TRUE)),OR(s_minsal="",s_minsal&lt;=D10834),OR(s_maxsal="",s_maxsal&gt;=D10834),OR(s_minyr="",s_minyr&lt;=A10834),OR(s_maxyr="",s_maxyr&gt;=A10834),OR(s_player="",s_player=C10834)),MAX(F$1:F10833)+1,0)</f>
        <v>0</v>
      </c>
    </row>
    <row r="10835" spans="1:6">
      <c r="A10835" s="20">
        <v>1995</v>
      </c>
      <c r="B10835" s="15" t="s">
        <v>41</v>
      </c>
      <c r="C10835" s="15" t="s">
        <v>4978</v>
      </c>
      <c r="D10835" s="24">
        <v>1005000</v>
      </c>
      <c r="E10835" t="str">
        <f>IF(D10835&lt;VLOOKUP(A10835,Min!A:B,2,FALSE),"Y","")</f>
        <v/>
      </c>
      <c r="F10835">
        <f>IF(AND(OR(s_tmchk="all",IF(ISERROR(MATCH(B10835,s_teams,0)),FALSE,TRUE)),OR(s_minsal="",s_minsal&lt;=D10835),OR(s_maxsal="",s_maxsal&gt;=D10835),OR(s_minyr="",s_minyr&lt;=A10835),OR(s_maxyr="",s_maxyr&gt;=A10835),OR(s_player="",s_player=C10835)),MAX(F$1:F10834)+1,0)</f>
        <v>0</v>
      </c>
    </row>
    <row r="10836" spans="1:6">
      <c r="A10836" s="20">
        <v>1995</v>
      </c>
      <c r="B10836" s="15" t="s">
        <v>41</v>
      </c>
      <c r="C10836" s="15" t="s">
        <v>5780</v>
      </c>
      <c r="D10836" s="24">
        <v>769000</v>
      </c>
      <c r="E10836" t="str">
        <f>IF(D10836&lt;VLOOKUP(A10836,Min!A:B,2,FALSE),"Y","")</f>
        <v/>
      </c>
      <c r="F10836">
        <f>IF(AND(OR(s_tmchk="all",IF(ISERROR(MATCH(B10836,s_teams,0)),FALSE,TRUE)),OR(s_minsal="",s_minsal&lt;=D10836),OR(s_maxsal="",s_maxsal&gt;=D10836),OR(s_minyr="",s_minyr&lt;=A10836),OR(s_maxyr="",s_maxyr&gt;=A10836),OR(s_player="",s_player=C10836)),MAX(F$1:F10835)+1,0)</f>
        <v>0</v>
      </c>
    </row>
    <row r="10837" spans="1:6">
      <c r="A10837" s="20">
        <v>1995</v>
      </c>
      <c r="B10837" s="15" t="s">
        <v>41</v>
      </c>
      <c r="C10837" s="15" t="s">
        <v>6097</v>
      </c>
      <c r="D10837" s="24">
        <v>700000</v>
      </c>
      <c r="E10837" t="str">
        <f>IF(D10837&lt;VLOOKUP(A10837,Min!A:B,2,FALSE),"Y","")</f>
        <v/>
      </c>
      <c r="F10837">
        <f>IF(AND(OR(s_tmchk="all",IF(ISERROR(MATCH(B10837,s_teams,0)),FALSE,TRUE)),OR(s_minsal="",s_minsal&lt;=D10837),OR(s_maxsal="",s_maxsal&gt;=D10837),OR(s_minyr="",s_minyr&lt;=A10837),OR(s_maxyr="",s_maxyr&gt;=A10837),OR(s_player="",s_player=C10837)),MAX(F$1:F10836)+1,0)</f>
        <v>0</v>
      </c>
    </row>
    <row r="10838" spans="1:6">
      <c r="A10838" s="20">
        <v>1995</v>
      </c>
      <c r="B10838" s="15" t="s">
        <v>41</v>
      </c>
      <c r="C10838" s="15" t="s">
        <v>5532</v>
      </c>
      <c r="D10838" s="24">
        <v>455000</v>
      </c>
      <c r="E10838" t="str">
        <f>IF(D10838&lt;VLOOKUP(A10838,Min!A:B,2,FALSE),"Y","")</f>
        <v/>
      </c>
      <c r="F10838">
        <f>IF(AND(OR(s_tmchk="all",IF(ISERROR(MATCH(B10838,s_teams,0)),FALSE,TRUE)),OR(s_minsal="",s_minsal&lt;=D10838),OR(s_maxsal="",s_maxsal&gt;=D10838),OR(s_minyr="",s_minyr&lt;=A10838),OR(s_maxyr="",s_maxyr&gt;=A10838),OR(s_player="",s_player=C10838)),MAX(F$1:F10837)+1,0)</f>
        <v>0</v>
      </c>
    </row>
    <row r="10839" spans="1:6">
      <c r="A10839" s="20">
        <v>1995</v>
      </c>
      <c r="B10839" s="15" t="s">
        <v>41</v>
      </c>
      <c r="C10839" s="15" t="s">
        <v>5698</v>
      </c>
      <c r="D10839" s="24">
        <v>310000</v>
      </c>
      <c r="E10839" t="str">
        <f>IF(D10839&lt;VLOOKUP(A10839,Min!A:B,2,FALSE),"Y","")</f>
        <v/>
      </c>
      <c r="F10839">
        <f>IF(AND(OR(s_tmchk="all",IF(ISERROR(MATCH(B10839,s_teams,0)),FALSE,TRUE)),OR(s_minsal="",s_minsal&lt;=D10839),OR(s_maxsal="",s_maxsal&gt;=D10839),OR(s_minyr="",s_minyr&lt;=A10839),OR(s_maxyr="",s_maxyr&gt;=A10839),OR(s_player="",s_player=C10839)),MAX(F$1:F10838)+1,0)</f>
        <v>0</v>
      </c>
    </row>
    <row r="10840" spans="1:6">
      <c r="A10840" s="20">
        <v>1995</v>
      </c>
      <c r="B10840" s="15" t="s">
        <v>41</v>
      </c>
      <c r="C10840" s="15" t="s">
        <v>5524</v>
      </c>
      <c r="D10840" s="24">
        <v>200000</v>
      </c>
      <c r="E10840" t="str">
        <f>IF(D10840&lt;VLOOKUP(A10840,Min!A:B,2,FALSE),"Y","")</f>
        <v/>
      </c>
      <c r="F10840">
        <f>IF(AND(OR(s_tmchk="all",IF(ISERROR(MATCH(B10840,s_teams,0)),FALSE,TRUE)),OR(s_minsal="",s_minsal&lt;=D10840),OR(s_maxsal="",s_maxsal&gt;=D10840),OR(s_minyr="",s_minyr&lt;=A10840),OR(s_maxyr="",s_maxyr&gt;=A10840),OR(s_player="",s_player=C10840)),MAX(F$1:F10839)+1,0)</f>
        <v>0</v>
      </c>
    </row>
    <row r="10841" spans="1:6">
      <c r="A10841" s="20">
        <v>1995</v>
      </c>
      <c r="B10841" s="15" t="s">
        <v>43</v>
      </c>
      <c r="C10841" s="15" t="s">
        <v>4968</v>
      </c>
      <c r="D10841" s="24">
        <v>3100000</v>
      </c>
      <c r="E10841" t="str">
        <f>IF(D10841&lt;VLOOKUP(A10841,Min!A:B,2,FALSE),"Y","")</f>
        <v/>
      </c>
      <c r="F10841">
        <f>IF(AND(OR(s_tmchk="all",IF(ISERROR(MATCH(B10841,s_teams,0)),FALSE,TRUE)),OR(s_minsal="",s_minsal&lt;=D10841),OR(s_maxsal="",s_maxsal&gt;=D10841),OR(s_minyr="",s_minyr&lt;=A10841),OR(s_maxyr="",s_maxyr&gt;=A10841),OR(s_player="",s_player=C10841)),MAX(F$1:F10840)+1,0)</f>
        <v>0</v>
      </c>
    </row>
    <row r="10842" spans="1:6">
      <c r="A10842" s="20">
        <v>1995</v>
      </c>
      <c r="B10842" s="15" t="s">
        <v>43</v>
      </c>
      <c r="C10842" s="15" t="s">
        <v>5478</v>
      </c>
      <c r="D10842" s="24">
        <v>2731000</v>
      </c>
      <c r="E10842" t="str">
        <f>IF(D10842&lt;VLOOKUP(A10842,Min!A:B,2,FALSE),"Y","")</f>
        <v/>
      </c>
      <c r="F10842">
        <f>IF(AND(OR(s_tmchk="all",IF(ISERROR(MATCH(B10842,s_teams,0)),FALSE,TRUE)),OR(s_minsal="",s_minsal&lt;=D10842),OR(s_maxsal="",s_maxsal&gt;=D10842),OR(s_minyr="",s_minyr&lt;=A10842),OR(s_maxyr="",s_maxyr&gt;=A10842),OR(s_player="",s_player=C10842)),MAX(F$1:F10841)+1,0)</f>
        <v>0</v>
      </c>
    </row>
    <row r="10843" spans="1:6">
      <c r="A10843" s="20">
        <v>1995</v>
      </c>
      <c r="B10843" s="15" t="s">
        <v>43</v>
      </c>
      <c r="C10843" s="15" t="s">
        <v>4783</v>
      </c>
      <c r="D10843" s="24">
        <v>2200000</v>
      </c>
      <c r="E10843" t="str">
        <f>IF(D10843&lt;VLOOKUP(A10843,Min!A:B,2,FALSE),"Y","")</f>
        <v/>
      </c>
      <c r="F10843">
        <f>IF(AND(OR(s_tmchk="all",IF(ISERROR(MATCH(B10843,s_teams,0)),FALSE,TRUE)),OR(s_minsal="",s_minsal&lt;=D10843),OR(s_maxsal="",s_maxsal&gt;=D10843),OR(s_minyr="",s_minyr&lt;=A10843),OR(s_maxyr="",s_maxyr&gt;=A10843),OR(s_player="",s_player=C10843)),MAX(F$1:F10842)+1,0)</f>
        <v>0</v>
      </c>
    </row>
    <row r="10844" spans="1:6">
      <c r="A10844" s="20">
        <v>1995</v>
      </c>
      <c r="B10844" s="15" t="s">
        <v>43</v>
      </c>
      <c r="C10844" s="15" t="s">
        <v>4557</v>
      </c>
      <c r="D10844" s="24">
        <v>2015000</v>
      </c>
      <c r="E10844" t="str">
        <f>IF(D10844&lt;VLOOKUP(A10844,Min!A:B,2,FALSE),"Y","")</f>
        <v/>
      </c>
      <c r="F10844">
        <f>IF(AND(OR(s_tmchk="all",IF(ISERROR(MATCH(B10844,s_teams,0)),FALSE,TRUE)),OR(s_minsal="",s_minsal&lt;=D10844),OR(s_maxsal="",s_maxsal&gt;=D10844),OR(s_minyr="",s_minyr&lt;=A10844),OR(s_maxyr="",s_maxyr&gt;=A10844),OR(s_player="",s_player=C10844)),MAX(F$1:F10843)+1,0)</f>
        <v>0</v>
      </c>
    </row>
    <row r="10845" spans="1:6">
      <c r="A10845" s="20">
        <v>1995</v>
      </c>
      <c r="B10845" s="15" t="s">
        <v>43</v>
      </c>
      <c r="C10845" s="15" t="s">
        <v>4656</v>
      </c>
      <c r="D10845" s="24">
        <v>2000000</v>
      </c>
      <c r="E10845" t="str">
        <f>IF(D10845&lt;VLOOKUP(A10845,Min!A:B,2,FALSE),"Y","")</f>
        <v/>
      </c>
      <c r="F10845">
        <f>IF(AND(OR(s_tmchk="all",IF(ISERROR(MATCH(B10845,s_teams,0)),FALSE,TRUE)),OR(s_minsal="",s_minsal&lt;=D10845),OR(s_maxsal="",s_maxsal&gt;=D10845),OR(s_minyr="",s_minyr&lt;=A10845),OR(s_maxyr="",s_maxyr&gt;=A10845),OR(s_player="",s_player=C10845)),MAX(F$1:F10844)+1,0)</f>
        <v>0</v>
      </c>
    </row>
    <row r="10846" spans="1:6">
      <c r="A10846" s="20">
        <v>1995</v>
      </c>
      <c r="B10846" s="15" t="s">
        <v>43</v>
      </c>
      <c r="C10846" s="15" t="s">
        <v>2505</v>
      </c>
      <c r="D10846" s="24">
        <v>1567500</v>
      </c>
      <c r="E10846" t="str">
        <f>IF(D10846&lt;VLOOKUP(A10846,Min!A:B,2,FALSE),"Y","")</f>
        <v/>
      </c>
      <c r="F10846">
        <f>IF(AND(OR(s_tmchk="all",IF(ISERROR(MATCH(B10846,s_teams,0)),FALSE,TRUE)),OR(s_minsal="",s_minsal&lt;=D10846),OR(s_maxsal="",s_maxsal&gt;=D10846),OR(s_minyr="",s_minyr&lt;=A10846),OR(s_maxyr="",s_maxyr&gt;=A10846),OR(s_player="",s_player=C10846)),MAX(F$1:F10845)+1,0)</f>
        <v>0</v>
      </c>
    </row>
    <row r="10847" spans="1:6">
      <c r="A10847" s="20">
        <v>1995</v>
      </c>
      <c r="B10847" s="15" t="s">
        <v>43</v>
      </c>
      <c r="C10847" s="15" t="s">
        <v>5878</v>
      </c>
      <c r="D10847" s="24">
        <v>1560000</v>
      </c>
      <c r="E10847" t="str">
        <f>IF(D10847&lt;VLOOKUP(A10847,Min!A:B,2,FALSE),"Y","")</f>
        <v/>
      </c>
      <c r="F10847">
        <f>IF(AND(OR(s_tmchk="all",IF(ISERROR(MATCH(B10847,s_teams,0)),FALSE,TRUE)),OR(s_minsal="",s_minsal&lt;=D10847),OR(s_maxsal="",s_maxsal&gt;=D10847),OR(s_minyr="",s_minyr&lt;=A10847),OR(s_maxyr="",s_maxyr&gt;=A10847),OR(s_player="",s_player=C10847)),MAX(F$1:F10846)+1,0)</f>
        <v>0</v>
      </c>
    </row>
    <row r="10848" spans="1:6">
      <c r="A10848" s="20">
        <v>1995</v>
      </c>
      <c r="B10848" s="15" t="s">
        <v>43</v>
      </c>
      <c r="C10848" s="15" t="s">
        <v>4710</v>
      </c>
      <c r="D10848" s="24">
        <v>1375000</v>
      </c>
      <c r="E10848" t="str">
        <f>IF(D10848&lt;VLOOKUP(A10848,Min!A:B,2,FALSE),"Y","")</f>
        <v/>
      </c>
      <c r="F10848">
        <f>IF(AND(OR(s_tmchk="all",IF(ISERROR(MATCH(B10848,s_teams,0)),FALSE,TRUE)),OR(s_minsal="",s_minsal&lt;=D10848),OR(s_maxsal="",s_maxsal&gt;=D10848),OR(s_minyr="",s_minyr&lt;=A10848),OR(s_maxyr="",s_maxyr&gt;=A10848),OR(s_player="",s_player=C10848)),MAX(F$1:F10847)+1,0)</f>
        <v>0</v>
      </c>
    </row>
    <row r="10849" spans="1:6">
      <c r="A10849" s="20">
        <v>1995</v>
      </c>
      <c r="B10849" s="15" t="s">
        <v>43</v>
      </c>
      <c r="C10849" s="15" t="s">
        <v>5862</v>
      </c>
      <c r="D10849" s="24">
        <v>1059500</v>
      </c>
      <c r="E10849" t="str">
        <f>IF(D10849&lt;VLOOKUP(A10849,Min!A:B,2,FALSE),"Y","")</f>
        <v/>
      </c>
      <c r="F10849">
        <f>IF(AND(OR(s_tmchk="all",IF(ISERROR(MATCH(B10849,s_teams,0)),FALSE,TRUE)),OR(s_minsal="",s_minsal&lt;=D10849),OR(s_maxsal="",s_maxsal&gt;=D10849),OR(s_minyr="",s_minyr&lt;=A10849),OR(s_maxyr="",s_maxyr&gt;=A10849),OR(s_player="",s_player=C10849)),MAX(F$1:F10848)+1,0)</f>
        <v>0</v>
      </c>
    </row>
    <row r="10850" spans="1:6">
      <c r="A10850" s="20">
        <v>1995</v>
      </c>
      <c r="B10850" s="15" t="s">
        <v>43</v>
      </c>
      <c r="C10850" s="15" t="s">
        <v>4851</v>
      </c>
      <c r="D10850" s="24">
        <v>1007500</v>
      </c>
      <c r="E10850" t="str">
        <f>IF(D10850&lt;VLOOKUP(A10850,Min!A:B,2,FALSE),"Y","")</f>
        <v/>
      </c>
      <c r="F10850">
        <f>IF(AND(OR(s_tmchk="all",IF(ISERROR(MATCH(B10850,s_teams,0)),FALSE,TRUE)),OR(s_minsal="",s_minsal&lt;=D10850),OR(s_maxsal="",s_maxsal&gt;=D10850),OR(s_minyr="",s_minyr&lt;=A10850),OR(s_maxyr="",s_maxyr&gt;=A10850),OR(s_player="",s_player=C10850)),MAX(F$1:F10849)+1,0)</f>
        <v>0</v>
      </c>
    </row>
    <row r="10851" spans="1:6">
      <c r="A10851" s="20">
        <v>1995</v>
      </c>
      <c r="B10851" s="15" t="s">
        <v>43</v>
      </c>
      <c r="C10851" s="15" t="s">
        <v>5204</v>
      </c>
      <c r="D10851" s="24">
        <v>975000</v>
      </c>
      <c r="E10851" t="str">
        <f>IF(D10851&lt;VLOOKUP(A10851,Min!A:B,2,FALSE),"Y","")</f>
        <v/>
      </c>
      <c r="F10851">
        <f>IF(AND(OR(s_tmchk="all",IF(ISERROR(MATCH(B10851,s_teams,0)),FALSE,TRUE)),OR(s_minsal="",s_minsal&lt;=D10851),OR(s_maxsal="",s_maxsal&gt;=D10851),OR(s_minyr="",s_minyr&lt;=A10851),OR(s_maxyr="",s_maxyr&gt;=A10851),OR(s_player="",s_player=C10851)),MAX(F$1:F10850)+1,0)</f>
        <v>0</v>
      </c>
    </row>
    <row r="10852" spans="1:6">
      <c r="A10852" s="20">
        <v>1995</v>
      </c>
      <c r="B10852" s="15" t="s">
        <v>43</v>
      </c>
      <c r="C10852" s="15" t="s">
        <v>6085</v>
      </c>
      <c r="D10852" s="24">
        <v>700000</v>
      </c>
      <c r="E10852" t="str">
        <f>IF(D10852&lt;VLOOKUP(A10852,Min!A:B,2,FALSE),"Y","")</f>
        <v/>
      </c>
      <c r="F10852">
        <f>IF(AND(OR(s_tmchk="all",IF(ISERROR(MATCH(B10852,s_teams,0)),FALSE,TRUE)),OR(s_minsal="",s_minsal&lt;=D10852),OR(s_maxsal="",s_maxsal&gt;=D10852),OR(s_minyr="",s_minyr&lt;=A10852),OR(s_maxyr="",s_maxyr&gt;=A10852),OR(s_player="",s_player=C10852)),MAX(F$1:F10851)+1,0)</f>
        <v>0</v>
      </c>
    </row>
    <row r="10853" spans="1:6">
      <c r="A10853" s="20">
        <v>1995</v>
      </c>
      <c r="B10853" s="15" t="s">
        <v>43</v>
      </c>
      <c r="C10853" s="15" t="s">
        <v>4812</v>
      </c>
      <c r="D10853" s="24">
        <v>650000</v>
      </c>
      <c r="E10853" t="str">
        <f>IF(D10853&lt;VLOOKUP(A10853,Min!A:B,2,FALSE),"Y","")</f>
        <v/>
      </c>
      <c r="F10853">
        <f>IF(AND(OR(s_tmchk="all",IF(ISERROR(MATCH(B10853,s_teams,0)),FALSE,TRUE)),OR(s_minsal="",s_minsal&lt;=D10853),OR(s_maxsal="",s_maxsal&gt;=D10853),OR(s_minyr="",s_minyr&lt;=A10853),OR(s_maxyr="",s_maxyr&gt;=A10853),OR(s_player="",s_player=C10853)),MAX(F$1:F10852)+1,0)</f>
        <v>0</v>
      </c>
    </row>
    <row r="10854" spans="1:6">
      <c r="A10854" s="20">
        <v>1995</v>
      </c>
      <c r="B10854" s="15" t="s">
        <v>43</v>
      </c>
      <c r="C10854" s="15" t="s">
        <v>5431</v>
      </c>
      <c r="D10854" s="24">
        <v>600000</v>
      </c>
      <c r="E10854" t="str">
        <f>IF(D10854&lt;VLOOKUP(A10854,Min!A:B,2,FALSE),"Y","")</f>
        <v/>
      </c>
      <c r="F10854">
        <f>IF(AND(OR(s_tmchk="all",IF(ISERROR(MATCH(B10854,s_teams,0)),FALSE,TRUE)),OR(s_minsal="",s_minsal&lt;=D10854),OR(s_maxsal="",s_maxsal&gt;=D10854),OR(s_minyr="",s_minyr&lt;=A10854),OR(s_maxyr="",s_maxyr&gt;=A10854),OR(s_player="",s_player=C10854)),MAX(F$1:F10853)+1,0)</f>
        <v>0</v>
      </c>
    </row>
    <row r="10855" spans="1:6">
      <c r="A10855" s="20">
        <v>1995</v>
      </c>
      <c r="B10855" s="15" t="s">
        <v>43</v>
      </c>
      <c r="C10855" s="15" t="s">
        <v>4887</v>
      </c>
      <c r="D10855" s="24">
        <v>250000</v>
      </c>
      <c r="E10855" t="str">
        <f>IF(D10855&lt;VLOOKUP(A10855,Min!A:B,2,FALSE),"Y","")</f>
        <v/>
      </c>
      <c r="F10855">
        <f>IF(AND(OR(s_tmchk="all",IF(ISERROR(MATCH(B10855,s_teams,0)),FALSE,TRUE)),OR(s_minsal="",s_minsal&lt;=D10855),OR(s_maxsal="",s_maxsal&gt;=D10855),OR(s_minyr="",s_minyr&lt;=A10855),OR(s_maxyr="",s_maxyr&gt;=A10855),OR(s_player="",s_player=C10855)),MAX(F$1:F10854)+1,0)</f>
        <v>0</v>
      </c>
    </row>
    <row r="10856" spans="1:6">
      <c r="A10856" s="20">
        <v>1995</v>
      </c>
      <c r="B10856" s="15" t="s">
        <v>43</v>
      </c>
      <c r="C10856" s="15" t="s">
        <v>5830</v>
      </c>
      <c r="D10856" s="24">
        <v>150000</v>
      </c>
      <c r="E10856" t="str">
        <f>IF(D10856&lt;VLOOKUP(A10856,Min!A:B,2,FALSE),"Y","")</f>
        <v/>
      </c>
      <c r="F10856">
        <f>IF(AND(OR(s_tmchk="all",IF(ISERROR(MATCH(B10856,s_teams,0)),FALSE,TRUE)),OR(s_minsal="",s_minsal&lt;=D10856),OR(s_maxsal="",s_maxsal&gt;=D10856),OR(s_minyr="",s_minyr&lt;=A10856),OR(s_maxyr="",s_maxyr&gt;=A10856),OR(s_player="",s_player=C10856)),MAX(F$1:F10855)+1,0)</f>
        <v>0</v>
      </c>
    </row>
    <row r="10857" spans="1:6">
      <c r="A10857" s="20">
        <v>1995</v>
      </c>
      <c r="B10857" s="15" t="s">
        <v>45</v>
      </c>
      <c r="C10857" s="15" t="s">
        <v>4002</v>
      </c>
      <c r="D10857" s="24">
        <v>2750000</v>
      </c>
      <c r="E10857" t="str">
        <f>IF(D10857&lt;VLOOKUP(A10857,Min!A:B,2,FALSE),"Y","")</f>
        <v/>
      </c>
      <c r="F10857">
        <f>IF(AND(OR(s_tmchk="all",IF(ISERROR(MATCH(B10857,s_teams,0)),FALSE,TRUE)),OR(s_minsal="",s_minsal&lt;=D10857),OR(s_maxsal="",s_maxsal&gt;=D10857),OR(s_minyr="",s_minyr&lt;=A10857),OR(s_maxyr="",s_maxyr&gt;=A10857),OR(s_player="",s_player=C10857)),MAX(F$1:F10856)+1,0)</f>
        <v>0</v>
      </c>
    </row>
    <row r="10858" spans="1:6">
      <c r="A10858" s="20">
        <v>1995</v>
      </c>
      <c r="B10858" s="15" t="s">
        <v>45</v>
      </c>
      <c r="C10858" s="15" t="s">
        <v>6047</v>
      </c>
      <c r="D10858" s="24">
        <v>1897000</v>
      </c>
      <c r="E10858" t="str">
        <f>IF(D10858&lt;VLOOKUP(A10858,Min!A:B,2,FALSE),"Y","")</f>
        <v/>
      </c>
      <c r="F10858">
        <f>IF(AND(OR(s_tmchk="all",IF(ISERROR(MATCH(B10858,s_teams,0)),FALSE,TRUE)),OR(s_minsal="",s_minsal&lt;=D10858),OR(s_maxsal="",s_maxsal&gt;=D10858),OR(s_minyr="",s_minyr&lt;=A10858),OR(s_maxyr="",s_maxyr&gt;=A10858),OR(s_player="",s_player=C10858)),MAX(F$1:F10857)+1,0)</f>
        <v>0</v>
      </c>
    </row>
    <row r="10859" spans="1:6">
      <c r="A10859" s="20">
        <v>1995</v>
      </c>
      <c r="B10859" s="15" t="s">
        <v>45</v>
      </c>
      <c r="C10859" s="15" t="s">
        <v>5594</v>
      </c>
      <c r="D10859" s="24">
        <v>1767000</v>
      </c>
      <c r="E10859" t="str">
        <f>IF(D10859&lt;VLOOKUP(A10859,Min!A:B,2,FALSE),"Y","")</f>
        <v/>
      </c>
      <c r="F10859">
        <f>IF(AND(OR(s_tmchk="all",IF(ISERROR(MATCH(B10859,s_teams,0)),FALSE,TRUE)),OR(s_minsal="",s_minsal&lt;=D10859),OR(s_maxsal="",s_maxsal&gt;=D10859),OR(s_minyr="",s_minyr&lt;=A10859),OR(s_maxyr="",s_maxyr&gt;=A10859),OR(s_player="",s_player=C10859)),MAX(F$1:F10858)+1,0)</f>
        <v>0</v>
      </c>
    </row>
    <row r="10860" spans="1:6">
      <c r="A10860" s="20">
        <v>1995</v>
      </c>
      <c r="B10860" s="15" t="s">
        <v>45</v>
      </c>
      <c r="C10860" s="15" t="s">
        <v>5580</v>
      </c>
      <c r="D10860" s="24">
        <v>1540600</v>
      </c>
      <c r="E10860" t="str">
        <f>IF(D10860&lt;VLOOKUP(A10860,Min!A:B,2,FALSE),"Y","")</f>
        <v/>
      </c>
      <c r="F10860">
        <f>IF(AND(OR(s_tmchk="all",IF(ISERROR(MATCH(B10860,s_teams,0)),FALSE,TRUE)),OR(s_minsal="",s_minsal&lt;=D10860),OR(s_maxsal="",s_maxsal&gt;=D10860),OR(s_minyr="",s_minyr&lt;=A10860),OR(s_maxyr="",s_maxyr&gt;=A10860),OR(s_player="",s_player=C10860)),MAX(F$1:F10859)+1,0)</f>
        <v>0</v>
      </c>
    </row>
    <row r="10861" spans="1:6">
      <c r="A10861" s="20">
        <v>1995</v>
      </c>
      <c r="B10861" s="15" t="s">
        <v>45</v>
      </c>
      <c r="C10861" s="15" t="s">
        <v>5730</v>
      </c>
      <c r="D10861" s="24">
        <v>1540000</v>
      </c>
      <c r="E10861" t="str">
        <f>IF(D10861&lt;VLOOKUP(A10861,Min!A:B,2,FALSE),"Y","")</f>
        <v/>
      </c>
      <c r="F10861">
        <f>IF(AND(OR(s_tmchk="all",IF(ISERROR(MATCH(B10861,s_teams,0)),FALSE,TRUE)),OR(s_minsal="",s_minsal&lt;=D10861),OR(s_maxsal="",s_maxsal&gt;=D10861),OR(s_minyr="",s_minyr&lt;=A10861),OR(s_maxyr="",s_maxyr&gt;=A10861),OR(s_player="",s_player=C10861)),MAX(F$1:F10860)+1,0)</f>
        <v>0</v>
      </c>
    </row>
    <row r="10862" spans="1:6">
      <c r="A10862" s="20">
        <v>1995</v>
      </c>
      <c r="B10862" s="15" t="s">
        <v>45</v>
      </c>
      <c r="C10862" s="15" t="s">
        <v>5601</v>
      </c>
      <c r="D10862" s="24">
        <v>1500000</v>
      </c>
      <c r="E10862" t="str">
        <f>IF(D10862&lt;VLOOKUP(A10862,Min!A:B,2,FALSE),"Y","")</f>
        <v/>
      </c>
      <c r="F10862">
        <f>IF(AND(OR(s_tmchk="all",IF(ISERROR(MATCH(B10862,s_teams,0)),FALSE,TRUE)),OR(s_minsal="",s_minsal&lt;=D10862),OR(s_maxsal="",s_maxsal&gt;=D10862),OR(s_minyr="",s_minyr&lt;=A10862),OR(s_maxyr="",s_maxyr&gt;=A10862),OR(s_player="",s_player=C10862)),MAX(F$1:F10861)+1,0)</f>
        <v>0</v>
      </c>
    </row>
    <row r="10863" spans="1:6">
      <c r="A10863" s="20">
        <v>1995</v>
      </c>
      <c r="B10863" s="15" t="s">
        <v>45</v>
      </c>
      <c r="C10863" s="15" t="s">
        <v>5511</v>
      </c>
      <c r="D10863" s="24">
        <v>1173000</v>
      </c>
      <c r="E10863" t="str">
        <f>IF(D10863&lt;VLOOKUP(A10863,Min!A:B,2,FALSE),"Y","")</f>
        <v/>
      </c>
      <c r="F10863">
        <f>IF(AND(OR(s_tmchk="all",IF(ISERROR(MATCH(B10863,s_teams,0)),FALSE,TRUE)),OR(s_minsal="",s_minsal&lt;=D10863),OR(s_maxsal="",s_maxsal&gt;=D10863),OR(s_minyr="",s_minyr&lt;=A10863),OR(s_maxyr="",s_maxyr&gt;=A10863),OR(s_player="",s_player=C10863)),MAX(F$1:F10862)+1,0)</f>
        <v>0</v>
      </c>
    </row>
    <row r="10864" spans="1:6">
      <c r="A10864" s="20">
        <v>1995</v>
      </c>
      <c r="B10864" s="15" t="s">
        <v>45</v>
      </c>
      <c r="C10864" s="15" t="s">
        <v>5320</v>
      </c>
      <c r="D10864" s="24">
        <v>1096700</v>
      </c>
      <c r="E10864" t="str">
        <f>IF(D10864&lt;VLOOKUP(A10864,Min!A:B,2,FALSE),"Y","")</f>
        <v/>
      </c>
      <c r="F10864">
        <f>IF(AND(OR(s_tmchk="all",IF(ISERROR(MATCH(B10864,s_teams,0)),FALSE,TRUE)),OR(s_minsal="",s_minsal&lt;=D10864),OR(s_maxsal="",s_maxsal&gt;=D10864),OR(s_minyr="",s_minyr&lt;=A10864),OR(s_maxyr="",s_maxyr&gt;=A10864),OR(s_player="",s_player=C10864)),MAX(F$1:F10863)+1,0)</f>
        <v>0</v>
      </c>
    </row>
    <row r="10865" spans="1:6">
      <c r="A10865" s="20">
        <v>1995</v>
      </c>
      <c r="B10865" s="15" t="s">
        <v>45</v>
      </c>
      <c r="C10865" s="15" t="s">
        <v>4547</v>
      </c>
      <c r="D10865" s="24">
        <v>956000</v>
      </c>
      <c r="E10865" t="str">
        <f>IF(D10865&lt;VLOOKUP(A10865,Min!A:B,2,FALSE),"Y","")</f>
        <v/>
      </c>
      <c r="F10865">
        <f>IF(AND(OR(s_tmchk="all",IF(ISERROR(MATCH(B10865,s_teams,0)),FALSE,TRUE)),OR(s_minsal="",s_minsal&lt;=D10865),OR(s_maxsal="",s_maxsal&gt;=D10865),OR(s_minyr="",s_minyr&lt;=A10865),OR(s_maxyr="",s_maxyr&gt;=A10865),OR(s_player="",s_player=C10865)),MAX(F$1:F10864)+1,0)</f>
        <v>0</v>
      </c>
    </row>
    <row r="10866" spans="1:6">
      <c r="A10866" s="20">
        <v>1995</v>
      </c>
      <c r="B10866" s="15" t="s">
        <v>45</v>
      </c>
      <c r="C10866" s="15" t="s">
        <v>4647</v>
      </c>
      <c r="D10866" s="24">
        <v>702000</v>
      </c>
      <c r="E10866" t="str">
        <f>IF(D10866&lt;VLOOKUP(A10866,Min!A:B,2,FALSE),"Y","")</f>
        <v/>
      </c>
      <c r="F10866">
        <f>IF(AND(OR(s_tmchk="all",IF(ISERROR(MATCH(B10866,s_teams,0)),FALSE,TRUE)),OR(s_minsal="",s_minsal&lt;=D10866),OR(s_maxsal="",s_maxsal&gt;=D10866),OR(s_minyr="",s_minyr&lt;=A10866),OR(s_maxyr="",s_maxyr&gt;=A10866),OR(s_player="",s_player=C10866)),MAX(F$1:F10865)+1,0)</f>
        <v>0</v>
      </c>
    </row>
    <row r="10867" spans="1:6">
      <c r="A10867" s="20">
        <v>1995</v>
      </c>
      <c r="B10867" s="15" t="s">
        <v>45</v>
      </c>
      <c r="C10867" s="15" t="s">
        <v>5128</v>
      </c>
      <c r="D10867" s="24">
        <v>400000</v>
      </c>
      <c r="E10867" t="str">
        <f>IF(D10867&lt;VLOOKUP(A10867,Min!A:B,2,FALSE),"Y","")</f>
        <v/>
      </c>
      <c r="F10867">
        <f>IF(AND(OR(s_tmchk="all",IF(ISERROR(MATCH(B10867,s_teams,0)),FALSE,TRUE)),OR(s_minsal="",s_minsal&lt;=D10867),OR(s_maxsal="",s_maxsal&gt;=D10867),OR(s_minyr="",s_minyr&lt;=A10867),OR(s_maxyr="",s_maxyr&gt;=A10867),OR(s_player="",s_player=C10867)),MAX(F$1:F10866)+1,0)</f>
        <v>0</v>
      </c>
    </row>
    <row r="10868" spans="1:6">
      <c r="A10868" s="20">
        <v>1995</v>
      </c>
      <c r="B10868" s="15" t="s">
        <v>45</v>
      </c>
      <c r="C10868" s="15" t="s">
        <v>5046</v>
      </c>
      <c r="D10868" s="24">
        <v>350000</v>
      </c>
      <c r="E10868" t="str">
        <f>IF(D10868&lt;VLOOKUP(A10868,Min!A:B,2,FALSE),"Y","")</f>
        <v/>
      </c>
      <c r="F10868">
        <f>IF(AND(OR(s_tmchk="all",IF(ISERROR(MATCH(B10868,s_teams,0)),FALSE,TRUE)),OR(s_minsal="",s_minsal&lt;=D10868),OR(s_maxsal="",s_maxsal&gt;=D10868),OR(s_minyr="",s_minyr&lt;=A10868),OR(s_maxyr="",s_maxyr&gt;=A10868),OR(s_player="",s_player=C10868)),MAX(F$1:F10867)+1,0)</f>
        <v>0</v>
      </c>
    </row>
    <row r="10869" spans="1:6">
      <c r="A10869" s="20">
        <v>1995</v>
      </c>
      <c r="B10869" s="15" t="s">
        <v>45</v>
      </c>
      <c r="C10869" s="15" t="s">
        <v>5799</v>
      </c>
      <c r="D10869" s="24">
        <v>250000</v>
      </c>
      <c r="E10869" t="str">
        <f>IF(D10869&lt;VLOOKUP(A10869,Min!A:B,2,FALSE),"Y","")</f>
        <v/>
      </c>
      <c r="F10869">
        <f>IF(AND(OR(s_tmchk="all",IF(ISERROR(MATCH(B10869,s_teams,0)),FALSE,TRUE)),OR(s_minsal="",s_minsal&lt;=D10869),OR(s_maxsal="",s_maxsal&gt;=D10869),OR(s_minyr="",s_minyr&lt;=A10869),OR(s_maxyr="",s_maxyr&gt;=A10869),OR(s_player="",s_player=C10869)),MAX(F$1:F10868)+1,0)</f>
        <v>0</v>
      </c>
    </row>
    <row r="10870" spans="1:6">
      <c r="A10870" s="20">
        <v>1995</v>
      </c>
      <c r="B10870" s="15" t="s">
        <v>45</v>
      </c>
      <c r="C10870" s="15" t="s">
        <v>5189</v>
      </c>
      <c r="D10870" s="24">
        <v>150000</v>
      </c>
      <c r="E10870" t="str">
        <f>IF(D10870&lt;VLOOKUP(A10870,Min!A:B,2,FALSE),"Y","")</f>
        <v/>
      </c>
      <c r="F10870">
        <f>IF(AND(OR(s_tmchk="all",IF(ISERROR(MATCH(B10870,s_teams,0)),FALSE,TRUE)),OR(s_minsal="",s_minsal&lt;=D10870),OR(s_maxsal="",s_maxsal&gt;=D10870),OR(s_minyr="",s_minyr&lt;=A10870),OR(s_maxyr="",s_maxyr&gt;=A10870),OR(s_player="",s_player=C10870)),MAX(F$1:F10869)+1,0)</f>
        <v>0</v>
      </c>
    </row>
    <row r="10871" spans="1:6">
      <c r="A10871" s="20">
        <v>1995</v>
      </c>
      <c r="B10871" s="15" t="s">
        <v>45</v>
      </c>
      <c r="C10871" s="15" t="s">
        <v>5349</v>
      </c>
      <c r="D10871" s="24">
        <v>150000</v>
      </c>
      <c r="E10871" t="str">
        <f>IF(D10871&lt;VLOOKUP(A10871,Min!A:B,2,FALSE),"Y","")</f>
        <v/>
      </c>
      <c r="F10871">
        <f>IF(AND(OR(s_tmchk="all",IF(ISERROR(MATCH(B10871,s_teams,0)),FALSE,TRUE)),OR(s_minsal="",s_minsal&lt;=D10871),OR(s_maxsal="",s_maxsal&gt;=D10871),OR(s_minyr="",s_minyr&lt;=A10871),OR(s_maxyr="",s_maxyr&gt;=A10871),OR(s_player="",s_player=C10871)),MAX(F$1:F10870)+1,0)</f>
        <v>0</v>
      </c>
    </row>
    <row r="10872" spans="1:6">
      <c r="A10872" s="20">
        <v>1995</v>
      </c>
      <c r="B10872" s="15" t="s">
        <v>45</v>
      </c>
      <c r="C10872" s="15" t="s">
        <v>6167</v>
      </c>
      <c r="D10872" s="24">
        <v>117000</v>
      </c>
      <c r="E10872" t="str">
        <f>IF(D10872&lt;VLOOKUP(A10872,Min!A:B,2,FALSE),"Y","")</f>
        <v>Y</v>
      </c>
      <c r="F10872">
        <f>IF(AND(OR(s_tmchk="all",IF(ISERROR(MATCH(B10872,s_teams,0)),FALSE,TRUE)),OR(s_minsal="",s_minsal&lt;=D10872),OR(s_maxsal="",s_maxsal&gt;=D10872),OR(s_minyr="",s_minyr&lt;=A10872),OR(s_maxyr="",s_maxyr&gt;=A10872),OR(s_player="",s_player=C10872)),MAX(F$1:F10871)+1,0)</f>
        <v>0</v>
      </c>
    </row>
    <row r="10873" spans="1:6">
      <c r="A10873" s="20">
        <v>1995</v>
      </c>
      <c r="B10873" s="15" t="s">
        <v>46</v>
      </c>
      <c r="C10873" s="15" t="s">
        <v>132</v>
      </c>
      <c r="D10873" s="24">
        <v>3703000</v>
      </c>
      <c r="E10873" t="str">
        <f>IF(D10873&lt;VLOOKUP(A10873,Min!A:B,2,FALSE),"Y","")</f>
        <v/>
      </c>
      <c r="F10873">
        <f>IF(AND(OR(s_tmchk="all",IF(ISERROR(MATCH(B10873,s_teams,0)),FALSE,TRUE)),OR(s_minsal="",s_minsal&lt;=D10873),OR(s_maxsal="",s_maxsal&gt;=D10873),OR(s_minyr="",s_minyr&lt;=A10873),OR(s_maxyr="",s_maxyr&gt;=A10873),OR(s_player="",s_player=C10873)),MAX(F$1:F10872)+1,0)</f>
        <v>0</v>
      </c>
    </row>
    <row r="10874" spans="1:6">
      <c r="A10874" s="20">
        <v>1995</v>
      </c>
      <c r="B10874" s="15" t="s">
        <v>46</v>
      </c>
      <c r="C10874" s="15" t="s">
        <v>5895</v>
      </c>
      <c r="D10874" s="24">
        <v>3297000</v>
      </c>
      <c r="E10874" t="str">
        <f>IF(D10874&lt;VLOOKUP(A10874,Min!A:B,2,FALSE),"Y","")</f>
        <v/>
      </c>
      <c r="F10874">
        <f>IF(AND(OR(s_tmchk="all",IF(ISERROR(MATCH(B10874,s_teams,0)),FALSE,TRUE)),OR(s_minsal="",s_minsal&lt;=D10874),OR(s_maxsal="",s_maxsal&gt;=D10874),OR(s_minyr="",s_minyr&lt;=A10874),OR(s_maxyr="",s_maxyr&gt;=A10874),OR(s_player="",s_player=C10874)),MAX(F$1:F10873)+1,0)</f>
        <v>0</v>
      </c>
    </row>
    <row r="10875" spans="1:6">
      <c r="A10875" s="20">
        <v>1995</v>
      </c>
      <c r="B10875" s="15" t="s">
        <v>46</v>
      </c>
      <c r="C10875" s="15" t="s">
        <v>4793</v>
      </c>
      <c r="D10875" s="24">
        <v>2844000</v>
      </c>
      <c r="E10875" t="str">
        <f>IF(D10875&lt;VLOOKUP(A10875,Min!A:B,2,FALSE),"Y","")</f>
        <v/>
      </c>
      <c r="F10875">
        <f>IF(AND(OR(s_tmchk="all",IF(ISERROR(MATCH(B10875,s_teams,0)),FALSE,TRUE)),OR(s_minsal="",s_minsal&lt;=D10875),OR(s_maxsal="",s_maxsal&gt;=D10875),OR(s_minyr="",s_minyr&lt;=A10875),OR(s_maxyr="",s_maxyr&gt;=A10875),OR(s_player="",s_player=C10875)),MAX(F$1:F10874)+1,0)</f>
        <v>0</v>
      </c>
    </row>
    <row r="10876" spans="1:6">
      <c r="A10876" s="20">
        <v>1995</v>
      </c>
      <c r="B10876" s="15" t="s">
        <v>46</v>
      </c>
      <c r="C10876" s="15" t="s">
        <v>5856</v>
      </c>
      <c r="D10876" s="24">
        <v>2500000</v>
      </c>
      <c r="E10876" t="str">
        <f>IF(D10876&lt;VLOOKUP(A10876,Min!A:B,2,FALSE),"Y","")</f>
        <v/>
      </c>
      <c r="F10876">
        <f>IF(AND(OR(s_tmchk="all",IF(ISERROR(MATCH(B10876,s_teams,0)),FALSE,TRUE)),OR(s_minsal="",s_minsal&lt;=D10876),OR(s_maxsal="",s_maxsal&gt;=D10876),OR(s_minyr="",s_minyr&lt;=A10876),OR(s_maxyr="",s_maxyr&gt;=A10876),OR(s_player="",s_player=C10876)),MAX(F$1:F10875)+1,0)</f>
        <v>0</v>
      </c>
    </row>
    <row r="10877" spans="1:6">
      <c r="A10877" s="20">
        <v>1995</v>
      </c>
      <c r="B10877" s="15" t="s">
        <v>46</v>
      </c>
      <c r="C10877" s="15" t="s">
        <v>6084</v>
      </c>
      <c r="D10877" s="24">
        <v>1625000</v>
      </c>
      <c r="E10877" t="str">
        <f>IF(D10877&lt;VLOOKUP(A10877,Min!A:B,2,FALSE),"Y","")</f>
        <v/>
      </c>
      <c r="F10877">
        <f>IF(AND(OR(s_tmchk="all",IF(ISERROR(MATCH(B10877,s_teams,0)),FALSE,TRUE)),OR(s_minsal="",s_minsal&lt;=D10877),OR(s_maxsal="",s_maxsal&gt;=D10877),OR(s_minyr="",s_minyr&lt;=A10877),OR(s_maxyr="",s_maxyr&gt;=A10877),OR(s_player="",s_player=C10877)),MAX(F$1:F10876)+1,0)</f>
        <v>0</v>
      </c>
    </row>
    <row r="10878" spans="1:6">
      <c r="A10878" s="20">
        <v>1995</v>
      </c>
      <c r="B10878" s="15" t="s">
        <v>46</v>
      </c>
      <c r="C10878" s="15" t="s">
        <v>6145</v>
      </c>
      <c r="D10878" s="24">
        <v>1377500</v>
      </c>
      <c r="E10878" t="str">
        <f>IF(D10878&lt;VLOOKUP(A10878,Min!A:B,2,FALSE),"Y","")</f>
        <v/>
      </c>
      <c r="F10878">
        <f>IF(AND(OR(s_tmchk="all",IF(ISERROR(MATCH(B10878,s_teams,0)),FALSE,TRUE)),OR(s_minsal="",s_minsal&lt;=D10878),OR(s_maxsal="",s_maxsal&gt;=D10878),OR(s_minyr="",s_minyr&lt;=A10878),OR(s_maxyr="",s_maxyr&gt;=A10878),OR(s_player="",s_player=C10878)),MAX(F$1:F10877)+1,0)</f>
        <v>0</v>
      </c>
    </row>
    <row r="10879" spans="1:6">
      <c r="A10879" s="20">
        <v>1995</v>
      </c>
      <c r="B10879" s="15" t="s">
        <v>46</v>
      </c>
      <c r="C10879" s="15" t="s">
        <v>4779</v>
      </c>
      <c r="D10879" s="24">
        <v>1330000</v>
      </c>
      <c r="E10879" t="str">
        <f>IF(D10879&lt;VLOOKUP(A10879,Min!A:B,2,FALSE),"Y","")</f>
        <v/>
      </c>
      <c r="F10879">
        <f>IF(AND(OR(s_tmchk="all",IF(ISERROR(MATCH(B10879,s_teams,0)),FALSE,TRUE)),OR(s_minsal="",s_minsal&lt;=D10879),OR(s_maxsal="",s_maxsal&gt;=D10879),OR(s_minyr="",s_minyr&lt;=A10879),OR(s_maxyr="",s_maxyr&gt;=A10879),OR(s_player="",s_player=C10879)),MAX(F$1:F10878)+1,0)</f>
        <v>0</v>
      </c>
    </row>
    <row r="10880" spans="1:6">
      <c r="A10880" s="20">
        <v>1995</v>
      </c>
      <c r="B10880" s="15" t="s">
        <v>46</v>
      </c>
      <c r="C10880" s="15" t="s">
        <v>5493</v>
      </c>
      <c r="D10880" s="24">
        <v>890000</v>
      </c>
      <c r="E10880" t="str">
        <f>IF(D10880&lt;VLOOKUP(A10880,Min!A:B,2,FALSE),"Y","")</f>
        <v/>
      </c>
      <c r="F10880">
        <f>IF(AND(OR(s_tmchk="all",IF(ISERROR(MATCH(B10880,s_teams,0)),FALSE,TRUE)),OR(s_minsal="",s_minsal&lt;=D10880),OR(s_maxsal="",s_maxsal&gt;=D10880),OR(s_minyr="",s_minyr&lt;=A10880),OR(s_maxyr="",s_maxyr&gt;=A10880),OR(s_player="",s_player=C10880)),MAX(F$1:F10879)+1,0)</f>
        <v>0</v>
      </c>
    </row>
    <row r="10881" spans="1:6">
      <c r="A10881" s="20">
        <v>1995</v>
      </c>
      <c r="B10881" s="15" t="s">
        <v>46</v>
      </c>
      <c r="C10881" s="15" t="s">
        <v>4739</v>
      </c>
      <c r="D10881" s="24">
        <v>715000</v>
      </c>
      <c r="E10881" t="str">
        <f>IF(D10881&lt;VLOOKUP(A10881,Min!A:B,2,FALSE),"Y","")</f>
        <v/>
      </c>
      <c r="F10881">
        <f>IF(AND(OR(s_tmchk="all",IF(ISERROR(MATCH(B10881,s_teams,0)),FALSE,TRUE)),OR(s_minsal="",s_minsal&lt;=D10881),OR(s_maxsal="",s_maxsal&gt;=D10881),OR(s_minyr="",s_minyr&lt;=A10881),OR(s_maxyr="",s_maxyr&gt;=A10881),OR(s_player="",s_player=C10881)),MAX(F$1:F10880)+1,0)</f>
        <v>0</v>
      </c>
    </row>
    <row r="10882" spans="1:6">
      <c r="A10882" s="20">
        <v>1995</v>
      </c>
      <c r="B10882" s="15" t="s">
        <v>46</v>
      </c>
      <c r="C10882" s="15" t="s">
        <v>4815</v>
      </c>
      <c r="D10882" s="24">
        <v>650000</v>
      </c>
      <c r="E10882" t="str">
        <f>IF(D10882&lt;VLOOKUP(A10882,Min!A:B,2,FALSE),"Y","")</f>
        <v/>
      </c>
      <c r="F10882">
        <f>IF(AND(OR(s_tmchk="all",IF(ISERROR(MATCH(B10882,s_teams,0)),FALSE,TRUE)),OR(s_minsal="",s_minsal&lt;=D10882),OR(s_maxsal="",s_maxsal&gt;=D10882),OR(s_minyr="",s_minyr&lt;=A10882),OR(s_maxyr="",s_maxyr&gt;=A10882),OR(s_player="",s_player=C10882)),MAX(F$1:F10881)+1,0)</f>
        <v>0</v>
      </c>
    </row>
    <row r="10883" spans="1:6">
      <c r="A10883" s="20">
        <v>1995</v>
      </c>
      <c r="B10883" s="15" t="s">
        <v>46</v>
      </c>
      <c r="C10883" s="15" t="s">
        <v>5400</v>
      </c>
      <c r="D10883" s="24">
        <v>350000</v>
      </c>
      <c r="E10883" t="str">
        <f>IF(D10883&lt;VLOOKUP(A10883,Min!A:B,2,FALSE),"Y","")</f>
        <v/>
      </c>
      <c r="F10883">
        <f>IF(AND(OR(s_tmchk="all",IF(ISERROR(MATCH(B10883,s_teams,0)),FALSE,TRUE)),OR(s_minsal="",s_minsal&lt;=D10883),OR(s_maxsal="",s_maxsal&gt;=D10883),OR(s_minyr="",s_minyr&lt;=A10883),OR(s_maxyr="",s_maxyr&gt;=A10883),OR(s_player="",s_player=C10883)),MAX(F$1:F10882)+1,0)</f>
        <v>0</v>
      </c>
    </row>
    <row r="10884" spans="1:6">
      <c r="A10884" s="20">
        <v>1995</v>
      </c>
      <c r="B10884" s="15" t="s">
        <v>46</v>
      </c>
      <c r="C10884" s="15" t="s">
        <v>5556</v>
      </c>
      <c r="D10884" s="24">
        <v>200000</v>
      </c>
      <c r="E10884" t="str">
        <f>IF(D10884&lt;VLOOKUP(A10884,Min!A:B,2,FALSE),"Y","")</f>
        <v/>
      </c>
      <c r="F10884">
        <f>IF(AND(OR(s_tmchk="all",IF(ISERROR(MATCH(B10884,s_teams,0)),FALSE,TRUE)),OR(s_minsal="",s_minsal&lt;=D10884),OR(s_maxsal="",s_maxsal&gt;=D10884),OR(s_minyr="",s_minyr&lt;=A10884),OR(s_maxyr="",s_maxyr&gt;=A10884),OR(s_player="",s_player=C10884)),MAX(F$1:F10883)+1,0)</f>
        <v>0</v>
      </c>
    </row>
    <row r="10885" spans="1:6">
      <c r="A10885" s="20">
        <v>1995</v>
      </c>
      <c r="B10885" s="15" t="s">
        <v>46</v>
      </c>
      <c r="C10885" s="15" t="s">
        <v>4915</v>
      </c>
      <c r="D10885" s="24">
        <v>150000</v>
      </c>
      <c r="E10885" t="str">
        <f>IF(D10885&lt;VLOOKUP(A10885,Min!A:B,2,FALSE),"Y","")</f>
        <v/>
      </c>
      <c r="F10885">
        <f>IF(AND(OR(s_tmchk="all",IF(ISERROR(MATCH(B10885,s_teams,0)),FALSE,TRUE)),OR(s_minsal="",s_minsal&lt;=D10885),OR(s_maxsal="",s_maxsal&gt;=D10885),OR(s_minyr="",s_minyr&lt;=A10885),OR(s_maxyr="",s_maxyr&gt;=A10885),OR(s_player="",s_player=C10885)),MAX(F$1:F10884)+1,0)</f>
        <v>0</v>
      </c>
    </row>
    <row r="10886" spans="1:6">
      <c r="A10886" s="20">
        <v>1995</v>
      </c>
      <c r="B10886" s="15" t="s">
        <v>46</v>
      </c>
      <c r="C10886" s="15" t="s">
        <v>5009</v>
      </c>
      <c r="D10886" s="24">
        <v>150000</v>
      </c>
      <c r="E10886" t="str">
        <f>IF(D10886&lt;VLOOKUP(A10886,Min!A:B,2,FALSE),"Y","")</f>
        <v/>
      </c>
      <c r="F10886">
        <f>IF(AND(OR(s_tmchk="all",IF(ISERROR(MATCH(B10886,s_teams,0)),FALSE,TRUE)),OR(s_minsal="",s_minsal&lt;=D10886),OR(s_maxsal="",s_maxsal&gt;=D10886),OR(s_minyr="",s_minyr&lt;=A10886),OR(s_maxyr="",s_maxyr&gt;=A10886),OR(s_player="",s_player=C10886)),MAX(F$1:F10885)+1,0)</f>
        <v>0</v>
      </c>
    </row>
    <row r="10887" spans="1:6">
      <c r="A10887" s="20">
        <v>1995</v>
      </c>
      <c r="B10887" s="15" t="s">
        <v>46</v>
      </c>
      <c r="C10887" s="15" t="s">
        <v>5870</v>
      </c>
      <c r="D10887" s="24">
        <v>15800</v>
      </c>
      <c r="E10887" t="str">
        <f>IF(D10887&lt;VLOOKUP(A10887,Min!A:B,2,FALSE),"Y","")</f>
        <v>Y</v>
      </c>
      <c r="F10887">
        <f>IF(AND(OR(s_tmchk="all",IF(ISERROR(MATCH(B10887,s_teams,0)),FALSE,TRUE)),OR(s_minsal="",s_minsal&lt;=D10887),OR(s_maxsal="",s_maxsal&gt;=D10887),OR(s_minyr="",s_minyr&lt;=A10887),OR(s_maxyr="",s_maxyr&gt;=A10887),OR(s_player="",s_player=C10887)),MAX(F$1:F10886)+1,0)</f>
        <v>0</v>
      </c>
    </row>
    <row r="10888" spans="1:6">
      <c r="A10888" s="20">
        <v>1995</v>
      </c>
      <c r="B10888" s="15" t="s">
        <v>49</v>
      </c>
      <c r="C10888" s="15" t="s">
        <v>5146</v>
      </c>
      <c r="D10888" s="24">
        <v>3169900</v>
      </c>
      <c r="E10888" t="str">
        <f>IF(D10888&lt;VLOOKUP(A10888,Min!A:B,2,FALSE),"Y","")</f>
        <v/>
      </c>
      <c r="F10888">
        <f>IF(AND(OR(s_tmchk="all",IF(ISERROR(MATCH(B10888,s_teams,0)),FALSE,TRUE)),OR(s_minsal="",s_minsal&lt;=D10888),OR(s_maxsal="",s_maxsal&gt;=D10888),OR(s_minyr="",s_minyr&lt;=A10888),OR(s_maxyr="",s_maxyr&gt;=A10888),OR(s_player="",s_player=C10888)),MAX(F$1:F10887)+1,0)</f>
        <v>0</v>
      </c>
    </row>
    <row r="10889" spans="1:6">
      <c r="A10889" s="20">
        <v>1995</v>
      </c>
      <c r="B10889" s="15" t="s">
        <v>49</v>
      </c>
      <c r="C10889" s="15" t="s">
        <v>5425</v>
      </c>
      <c r="D10889" s="24">
        <v>2633000</v>
      </c>
      <c r="E10889" t="str">
        <f>IF(D10889&lt;VLOOKUP(A10889,Min!A:B,2,FALSE),"Y","")</f>
        <v/>
      </c>
      <c r="F10889">
        <f>IF(AND(OR(s_tmchk="all",IF(ISERROR(MATCH(B10889,s_teams,0)),FALSE,TRUE)),OR(s_minsal="",s_minsal&lt;=D10889),OR(s_maxsal="",s_maxsal&gt;=D10889),OR(s_minyr="",s_minyr&lt;=A10889),OR(s_maxyr="",s_maxyr&gt;=A10889),OR(s_player="",s_player=C10889)),MAX(F$1:F10888)+1,0)</f>
        <v>0</v>
      </c>
    </row>
    <row r="10890" spans="1:6">
      <c r="A10890" s="20">
        <v>1995</v>
      </c>
      <c r="B10890" s="15" t="s">
        <v>49</v>
      </c>
      <c r="C10890" s="15" t="s">
        <v>5742</v>
      </c>
      <c r="D10890" s="24">
        <v>2578400</v>
      </c>
      <c r="E10890" t="str">
        <f>IF(D10890&lt;VLOOKUP(A10890,Min!A:B,2,FALSE),"Y","")</f>
        <v/>
      </c>
      <c r="F10890">
        <f>IF(AND(OR(s_tmchk="all",IF(ISERROR(MATCH(B10890,s_teams,0)),FALSE,TRUE)),OR(s_minsal="",s_minsal&lt;=D10890),OR(s_maxsal="",s_maxsal&gt;=D10890),OR(s_minyr="",s_minyr&lt;=A10890),OR(s_maxyr="",s_maxyr&gt;=A10890),OR(s_player="",s_player=C10890)),MAX(F$1:F10889)+1,0)</f>
        <v>0</v>
      </c>
    </row>
    <row r="10891" spans="1:6">
      <c r="A10891" s="20">
        <v>1995</v>
      </c>
      <c r="B10891" s="15" t="s">
        <v>49</v>
      </c>
      <c r="C10891" s="15" t="s">
        <v>6144</v>
      </c>
      <c r="D10891" s="24">
        <v>1833000</v>
      </c>
      <c r="E10891" t="str">
        <f>IF(D10891&lt;VLOOKUP(A10891,Min!A:B,2,FALSE),"Y","")</f>
        <v/>
      </c>
      <c r="F10891">
        <f>IF(AND(OR(s_tmchk="all",IF(ISERROR(MATCH(B10891,s_teams,0)),FALSE,TRUE)),OR(s_minsal="",s_minsal&lt;=D10891),OR(s_maxsal="",s_maxsal&gt;=D10891),OR(s_minyr="",s_minyr&lt;=A10891),OR(s_maxyr="",s_maxyr&gt;=A10891),OR(s_player="",s_player=C10891)),MAX(F$1:F10890)+1,0)</f>
        <v>0</v>
      </c>
    </row>
    <row r="10892" spans="1:6">
      <c r="A10892" s="20">
        <v>1995</v>
      </c>
      <c r="B10892" s="15" t="s">
        <v>49</v>
      </c>
      <c r="C10892" s="15" t="s">
        <v>5861</v>
      </c>
      <c r="D10892" s="24">
        <v>1499000</v>
      </c>
      <c r="E10892" t="str">
        <f>IF(D10892&lt;VLOOKUP(A10892,Min!A:B,2,FALSE),"Y","")</f>
        <v/>
      </c>
      <c r="F10892">
        <f>IF(AND(OR(s_tmchk="all",IF(ISERROR(MATCH(B10892,s_teams,0)),FALSE,TRUE)),OR(s_minsal="",s_minsal&lt;=D10892),OR(s_maxsal="",s_maxsal&gt;=D10892),OR(s_minyr="",s_minyr&lt;=A10892),OR(s_maxyr="",s_maxyr&gt;=A10892),OR(s_player="",s_player=C10892)),MAX(F$1:F10891)+1,0)</f>
        <v>0</v>
      </c>
    </row>
    <row r="10893" spans="1:6">
      <c r="A10893" s="20">
        <v>1995</v>
      </c>
      <c r="B10893" s="15" t="s">
        <v>49</v>
      </c>
      <c r="C10893" s="15" t="s">
        <v>5575</v>
      </c>
      <c r="D10893" s="24">
        <v>1450000</v>
      </c>
      <c r="E10893" t="str">
        <f>IF(D10893&lt;VLOOKUP(A10893,Min!A:B,2,FALSE),"Y","")</f>
        <v/>
      </c>
      <c r="F10893">
        <f>IF(AND(OR(s_tmchk="all",IF(ISERROR(MATCH(B10893,s_teams,0)),FALSE,TRUE)),OR(s_minsal="",s_minsal&lt;=D10893),OR(s_maxsal="",s_maxsal&gt;=D10893),OR(s_minyr="",s_minyr&lt;=A10893),OR(s_maxyr="",s_maxyr&gt;=A10893),OR(s_player="",s_player=C10893)),MAX(F$1:F10892)+1,0)</f>
        <v>0</v>
      </c>
    </row>
    <row r="10894" spans="1:6">
      <c r="A10894" s="20">
        <v>1995</v>
      </c>
      <c r="B10894" s="15" t="s">
        <v>49</v>
      </c>
      <c r="C10894" s="15" t="s">
        <v>4734</v>
      </c>
      <c r="D10894" s="24">
        <v>1350000</v>
      </c>
      <c r="E10894" t="str">
        <f>IF(D10894&lt;VLOOKUP(A10894,Min!A:B,2,FALSE),"Y","")</f>
        <v/>
      </c>
      <c r="F10894">
        <f>IF(AND(OR(s_tmchk="all",IF(ISERROR(MATCH(B10894,s_teams,0)),FALSE,TRUE)),OR(s_minsal="",s_minsal&lt;=D10894),OR(s_maxsal="",s_maxsal&gt;=D10894),OR(s_minyr="",s_minyr&lt;=A10894),OR(s_maxyr="",s_maxyr&gt;=A10894),OR(s_player="",s_player=C10894)),MAX(F$1:F10893)+1,0)</f>
        <v>0</v>
      </c>
    </row>
    <row r="10895" spans="1:6">
      <c r="A10895" s="20">
        <v>1995</v>
      </c>
      <c r="B10895" s="15" t="s">
        <v>49</v>
      </c>
      <c r="C10895" s="15" t="s">
        <v>5920</v>
      </c>
      <c r="D10895" s="24">
        <v>845000</v>
      </c>
      <c r="E10895" t="str">
        <f>IF(D10895&lt;VLOOKUP(A10895,Min!A:B,2,FALSE),"Y","")</f>
        <v/>
      </c>
      <c r="F10895">
        <f>IF(AND(OR(s_tmchk="all",IF(ISERROR(MATCH(B10895,s_teams,0)),FALSE,TRUE)),OR(s_minsal="",s_minsal&lt;=D10895),OR(s_maxsal="",s_maxsal&gt;=D10895),OR(s_minyr="",s_minyr&lt;=A10895),OR(s_maxyr="",s_maxyr&gt;=A10895),OR(s_player="",s_player=C10895)),MAX(F$1:F10894)+1,0)</f>
        <v>0</v>
      </c>
    </row>
    <row r="10896" spans="1:6">
      <c r="A10896" s="20">
        <v>1995</v>
      </c>
      <c r="B10896" s="15" t="s">
        <v>49</v>
      </c>
      <c r="C10896" s="15" t="s">
        <v>5933</v>
      </c>
      <c r="D10896" s="24">
        <v>550000</v>
      </c>
      <c r="E10896" t="str">
        <f>IF(D10896&lt;VLOOKUP(A10896,Min!A:B,2,FALSE),"Y","")</f>
        <v/>
      </c>
      <c r="F10896">
        <f>IF(AND(OR(s_tmchk="all",IF(ISERROR(MATCH(B10896,s_teams,0)),FALSE,TRUE)),OR(s_minsal="",s_minsal&lt;=D10896),OR(s_maxsal="",s_maxsal&gt;=D10896),OR(s_minyr="",s_minyr&lt;=A10896),OR(s_maxyr="",s_maxyr&gt;=A10896),OR(s_player="",s_player=C10896)),MAX(F$1:F10895)+1,0)</f>
        <v>0</v>
      </c>
    </row>
    <row r="10897" spans="1:6">
      <c r="A10897" s="20">
        <v>1995</v>
      </c>
      <c r="B10897" s="15" t="s">
        <v>49</v>
      </c>
      <c r="C10897" s="15" t="s">
        <v>5173</v>
      </c>
      <c r="D10897" s="24">
        <v>500000</v>
      </c>
      <c r="E10897" t="str">
        <f>IF(D10897&lt;VLOOKUP(A10897,Min!A:B,2,FALSE),"Y","")</f>
        <v/>
      </c>
      <c r="F10897">
        <f>IF(AND(OR(s_tmchk="all",IF(ISERROR(MATCH(B10897,s_teams,0)),FALSE,TRUE)),OR(s_minsal="",s_minsal&lt;=D10897),OR(s_maxsal="",s_maxsal&gt;=D10897),OR(s_minyr="",s_minyr&lt;=A10897),OR(s_maxyr="",s_maxyr&gt;=A10897),OR(s_player="",s_player=C10897)),MAX(F$1:F10896)+1,0)</f>
        <v>0</v>
      </c>
    </row>
    <row r="10898" spans="1:6">
      <c r="A10898" s="20">
        <v>1995</v>
      </c>
      <c r="B10898" s="15" t="s">
        <v>49</v>
      </c>
      <c r="C10898" s="15" t="s">
        <v>5051</v>
      </c>
      <c r="D10898" s="24">
        <v>305000</v>
      </c>
      <c r="E10898" t="str">
        <f>IF(D10898&lt;VLOOKUP(A10898,Min!A:B,2,FALSE),"Y","")</f>
        <v/>
      </c>
      <c r="F10898">
        <f>IF(AND(OR(s_tmchk="all",IF(ISERROR(MATCH(B10898,s_teams,0)),FALSE,TRUE)),OR(s_minsal="",s_minsal&lt;=D10898),OR(s_maxsal="",s_maxsal&gt;=D10898),OR(s_minyr="",s_minyr&lt;=A10898),OR(s_maxyr="",s_maxyr&gt;=A10898),OR(s_player="",s_player=C10898)),MAX(F$1:F10897)+1,0)</f>
        <v>0</v>
      </c>
    </row>
    <row r="10899" spans="1:6">
      <c r="A10899" s="20">
        <v>1995</v>
      </c>
      <c r="B10899" s="15" t="s">
        <v>49</v>
      </c>
      <c r="C10899" s="15" t="s">
        <v>4785</v>
      </c>
      <c r="D10899" s="24">
        <v>250000</v>
      </c>
      <c r="E10899" t="str">
        <f>IF(D10899&lt;VLOOKUP(A10899,Min!A:B,2,FALSE),"Y","")</f>
        <v/>
      </c>
      <c r="F10899">
        <f>IF(AND(OR(s_tmchk="all",IF(ISERROR(MATCH(B10899,s_teams,0)),FALSE,TRUE)),OR(s_minsal="",s_minsal&lt;=D10899),OR(s_maxsal="",s_maxsal&gt;=D10899),OR(s_minyr="",s_minyr&lt;=A10899),OR(s_maxyr="",s_maxyr&gt;=A10899),OR(s_player="",s_player=C10899)),MAX(F$1:F10898)+1,0)</f>
        <v>0</v>
      </c>
    </row>
    <row r="10900" spans="1:6">
      <c r="A10900" s="20">
        <v>1995</v>
      </c>
      <c r="B10900" s="15" t="s">
        <v>49</v>
      </c>
      <c r="C10900" s="15" t="s">
        <v>4522</v>
      </c>
      <c r="D10900" s="24">
        <v>150000</v>
      </c>
      <c r="E10900" t="str">
        <f>IF(D10900&lt;VLOOKUP(A10900,Min!A:B,2,FALSE),"Y","")</f>
        <v/>
      </c>
      <c r="F10900">
        <f>IF(AND(OR(s_tmchk="all",IF(ISERROR(MATCH(B10900,s_teams,0)),FALSE,TRUE)),OR(s_minsal="",s_minsal&lt;=D10900),OR(s_maxsal="",s_maxsal&gt;=D10900),OR(s_minyr="",s_minyr&lt;=A10900),OR(s_maxyr="",s_maxyr&gt;=A10900),OR(s_player="",s_player=C10900)),MAX(F$1:F10899)+1,0)</f>
        <v>0</v>
      </c>
    </row>
    <row r="10901" spans="1:6">
      <c r="A10901" s="20">
        <v>1995</v>
      </c>
      <c r="B10901" s="15" t="s">
        <v>49</v>
      </c>
      <c r="C10901" s="15" t="s">
        <v>6058</v>
      </c>
      <c r="D10901" s="24">
        <v>150000</v>
      </c>
      <c r="E10901" t="str">
        <f>IF(D10901&lt;VLOOKUP(A10901,Min!A:B,2,FALSE),"Y","")</f>
        <v/>
      </c>
      <c r="F10901">
        <f>IF(AND(OR(s_tmchk="all",IF(ISERROR(MATCH(B10901,s_teams,0)),FALSE,TRUE)),OR(s_minsal="",s_minsal&lt;=D10901),OR(s_maxsal="",s_maxsal&gt;=D10901),OR(s_minyr="",s_minyr&lt;=A10901),OR(s_maxyr="",s_maxyr&gt;=A10901),OR(s_player="",s_player=C10901)),MAX(F$1:F10900)+1,0)</f>
        <v>0</v>
      </c>
    </row>
    <row r="10902" spans="1:6">
      <c r="A10902" s="20">
        <v>1995</v>
      </c>
      <c r="B10902" s="15" t="s">
        <v>49</v>
      </c>
      <c r="C10902" s="15" t="s">
        <v>5773</v>
      </c>
      <c r="D10902" s="24">
        <v>126300</v>
      </c>
      <c r="E10902" t="str">
        <f>IF(D10902&lt;VLOOKUP(A10902,Min!A:B,2,FALSE),"Y","")</f>
        <v>Y</v>
      </c>
      <c r="F10902">
        <f>IF(AND(OR(s_tmchk="all",IF(ISERROR(MATCH(B10902,s_teams,0)),FALSE,TRUE)),OR(s_minsal="",s_minsal&lt;=D10902),OR(s_maxsal="",s_maxsal&gt;=D10902),OR(s_minyr="",s_minyr&lt;=A10902),OR(s_maxyr="",s_maxyr&gt;=A10902),OR(s_player="",s_player=C10902)),MAX(F$1:F10901)+1,0)</f>
        <v>0</v>
      </c>
    </row>
    <row r="10903" spans="1:6">
      <c r="A10903" s="20">
        <v>1995</v>
      </c>
      <c r="B10903" s="15" t="s">
        <v>49</v>
      </c>
      <c r="C10903" s="15" t="s">
        <v>4900</v>
      </c>
      <c r="D10903" s="24">
        <v>104000</v>
      </c>
      <c r="E10903" t="str">
        <f>IF(D10903&lt;VLOOKUP(A10903,Min!A:B,2,FALSE),"Y","")</f>
        <v>Y</v>
      </c>
      <c r="F10903">
        <f>IF(AND(OR(s_tmchk="all",IF(ISERROR(MATCH(B10903,s_teams,0)),FALSE,TRUE)),OR(s_minsal="",s_minsal&lt;=D10903),OR(s_maxsal="",s_maxsal&gt;=D10903),OR(s_minyr="",s_minyr&lt;=A10903),OR(s_maxyr="",s_maxyr&gt;=A10903),OR(s_player="",s_player=C10903)),MAX(F$1:F10902)+1,0)</f>
        <v>0</v>
      </c>
    </row>
    <row r="10904" spans="1:6">
      <c r="A10904" s="20">
        <v>1995</v>
      </c>
      <c r="B10904" s="15" t="s">
        <v>49</v>
      </c>
      <c r="C10904" s="15" t="s">
        <v>5843</v>
      </c>
      <c r="D10904" s="24">
        <v>55000</v>
      </c>
      <c r="E10904" t="str">
        <f>IF(D10904&lt;VLOOKUP(A10904,Min!A:B,2,FALSE),"Y","")</f>
        <v>Y</v>
      </c>
      <c r="F10904">
        <f>IF(AND(OR(s_tmchk="all",IF(ISERROR(MATCH(B10904,s_teams,0)),FALSE,TRUE)),OR(s_minsal="",s_minsal&lt;=D10904),OR(s_maxsal="",s_maxsal&gt;=D10904),OR(s_minyr="",s_minyr&lt;=A10904),OR(s_maxyr="",s_maxyr&gt;=A10904),OR(s_player="",s_player=C10904)),MAX(F$1:F10903)+1,0)</f>
        <v>0</v>
      </c>
    </row>
    <row r="10905" spans="1:6">
      <c r="A10905" s="20">
        <v>1995</v>
      </c>
      <c r="B10905" s="15" t="s">
        <v>49</v>
      </c>
      <c r="C10905" s="15" t="s">
        <v>5487</v>
      </c>
      <c r="D10905" s="24">
        <v>30000</v>
      </c>
      <c r="E10905" t="str">
        <f>IF(D10905&lt;VLOOKUP(A10905,Min!A:B,2,FALSE),"Y","")</f>
        <v>Y</v>
      </c>
      <c r="F10905">
        <f>IF(AND(OR(s_tmchk="all",IF(ISERROR(MATCH(B10905,s_teams,0)),FALSE,TRUE)),OR(s_minsal="",s_minsal&lt;=D10905),OR(s_maxsal="",s_maxsal&gt;=D10905),OR(s_minyr="",s_minyr&lt;=A10905),OR(s_maxyr="",s_maxyr&gt;=A10905),OR(s_player="",s_player=C10905)),MAX(F$1:F10904)+1,0)</f>
        <v>0</v>
      </c>
    </row>
    <row r="10906" spans="1:6">
      <c r="A10906" s="20">
        <v>1995</v>
      </c>
      <c r="B10906" s="15" t="s">
        <v>51</v>
      </c>
      <c r="C10906" s="15" t="s">
        <v>4850</v>
      </c>
      <c r="D10906" s="24">
        <v>4050000</v>
      </c>
      <c r="E10906" t="str">
        <f>IF(D10906&lt;VLOOKUP(A10906,Min!A:B,2,FALSE),"Y","")</f>
        <v/>
      </c>
      <c r="F10906">
        <f>IF(AND(OR(s_tmchk="all",IF(ISERROR(MATCH(B10906,s_teams,0)),FALSE,TRUE)),OR(s_minsal="",s_minsal&lt;=D10906),OR(s_maxsal="",s_maxsal&gt;=D10906),OR(s_minyr="",s_minyr&lt;=A10906),OR(s_maxyr="",s_maxyr&gt;=A10906),OR(s_player="",s_player=C10906)),MAX(F$1:F10905)+1,0)</f>
        <v>0</v>
      </c>
    </row>
    <row r="10907" spans="1:6">
      <c r="A10907" s="20">
        <v>1995</v>
      </c>
      <c r="B10907" s="15" t="s">
        <v>51</v>
      </c>
      <c r="C10907" s="15" t="s">
        <v>5857</v>
      </c>
      <c r="D10907" s="24">
        <v>3250000</v>
      </c>
      <c r="E10907" t="str">
        <f>IF(D10907&lt;VLOOKUP(A10907,Min!A:B,2,FALSE),"Y","")</f>
        <v/>
      </c>
      <c r="F10907">
        <f>IF(AND(OR(s_tmchk="all",IF(ISERROR(MATCH(B10907,s_teams,0)),FALSE,TRUE)),OR(s_minsal="",s_minsal&lt;=D10907),OR(s_maxsal="",s_maxsal&gt;=D10907),OR(s_minyr="",s_minyr&lt;=A10907),OR(s_maxyr="",s_maxyr&gt;=A10907),OR(s_player="",s_player=C10907)),MAX(F$1:F10906)+1,0)</f>
        <v>0</v>
      </c>
    </row>
    <row r="10908" spans="1:6">
      <c r="A10908" s="20">
        <v>1995</v>
      </c>
      <c r="B10908" s="15" t="s">
        <v>51</v>
      </c>
      <c r="C10908" s="15" t="s">
        <v>5829</v>
      </c>
      <c r="D10908" s="24">
        <v>3210500</v>
      </c>
      <c r="E10908" t="str">
        <f>IF(D10908&lt;VLOOKUP(A10908,Min!A:B,2,FALSE),"Y","")</f>
        <v/>
      </c>
      <c r="F10908">
        <f>IF(AND(OR(s_tmchk="all",IF(ISERROR(MATCH(B10908,s_teams,0)),FALSE,TRUE)),OR(s_minsal="",s_minsal&lt;=D10908),OR(s_maxsal="",s_maxsal&gt;=D10908),OR(s_minyr="",s_minyr&lt;=A10908),OR(s_maxyr="",s_maxyr&gt;=A10908),OR(s_player="",s_player=C10908)),MAX(F$1:F10907)+1,0)</f>
        <v>0</v>
      </c>
    </row>
    <row r="10909" spans="1:6">
      <c r="A10909" s="20">
        <v>1995</v>
      </c>
      <c r="B10909" s="15" t="s">
        <v>51</v>
      </c>
      <c r="C10909" s="15" t="s">
        <v>4952</v>
      </c>
      <c r="D10909" s="24">
        <v>2600000</v>
      </c>
      <c r="E10909" t="str">
        <f>IF(D10909&lt;VLOOKUP(A10909,Min!A:B,2,FALSE),"Y","")</f>
        <v/>
      </c>
      <c r="F10909">
        <f>IF(AND(OR(s_tmchk="all",IF(ISERROR(MATCH(B10909,s_teams,0)),FALSE,TRUE)),OR(s_minsal="",s_minsal&lt;=D10909),OR(s_maxsal="",s_maxsal&gt;=D10909),OR(s_minyr="",s_minyr&lt;=A10909),OR(s_maxyr="",s_maxyr&gt;=A10909),OR(s_player="",s_player=C10909)),MAX(F$1:F10908)+1,0)</f>
        <v>0</v>
      </c>
    </row>
    <row r="10910" spans="1:6">
      <c r="A10910" s="20">
        <v>1995</v>
      </c>
      <c r="B10910" s="15" t="s">
        <v>51</v>
      </c>
      <c r="C10910" s="15" t="s">
        <v>5591</v>
      </c>
      <c r="D10910" s="24">
        <v>2300000</v>
      </c>
      <c r="E10910" t="str">
        <f>IF(D10910&lt;VLOOKUP(A10910,Min!A:B,2,FALSE),"Y","")</f>
        <v/>
      </c>
      <c r="F10910">
        <f>IF(AND(OR(s_tmchk="all",IF(ISERROR(MATCH(B10910,s_teams,0)),FALSE,TRUE)),OR(s_minsal="",s_minsal&lt;=D10910),OR(s_maxsal="",s_maxsal&gt;=D10910),OR(s_minyr="",s_minyr&lt;=A10910),OR(s_maxyr="",s_maxyr&gt;=A10910),OR(s_player="",s_player=C10910)),MAX(F$1:F10909)+1,0)</f>
        <v>0</v>
      </c>
    </row>
    <row r="10911" spans="1:6">
      <c r="A10911" s="20">
        <v>1995</v>
      </c>
      <c r="B10911" s="15" t="s">
        <v>51</v>
      </c>
      <c r="C10911" s="15" t="s">
        <v>5492</v>
      </c>
      <c r="D10911" s="24">
        <v>2000000</v>
      </c>
      <c r="E10911" t="str">
        <f>IF(D10911&lt;VLOOKUP(A10911,Min!A:B,2,FALSE),"Y","")</f>
        <v/>
      </c>
      <c r="F10911">
        <f>IF(AND(OR(s_tmchk="all",IF(ISERROR(MATCH(B10911,s_teams,0)),FALSE,TRUE)),OR(s_minsal="",s_minsal&lt;=D10911),OR(s_maxsal="",s_maxsal&gt;=D10911),OR(s_minyr="",s_minyr&lt;=A10911),OR(s_maxyr="",s_maxyr&gt;=A10911),OR(s_player="",s_player=C10911)),MAX(F$1:F10910)+1,0)</f>
        <v>0</v>
      </c>
    </row>
    <row r="10912" spans="1:6">
      <c r="A10912" s="20">
        <v>1995</v>
      </c>
      <c r="B10912" s="15" t="s">
        <v>51</v>
      </c>
      <c r="C10912" s="15" t="s">
        <v>6143</v>
      </c>
      <c r="D10912" s="24">
        <v>1760000</v>
      </c>
      <c r="E10912" t="str">
        <f>IF(D10912&lt;VLOOKUP(A10912,Min!A:B,2,FALSE),"Y","")</f>
        <v/>
      </c>
      <c r="F10912">
        <f>IF(AND(OR(s_tmchk="all",IF(ISERROR(MATCH(B10912,s_teams,0)),FALSE,TRUE)),OR(s_minsal="",s_minsal&lt;=D10912),OR(s_maxsal="",s_maxsal&gt;=D10912),OR(s_minyr="",s_minyr&lt;=A10912),OR(s_maxyr="",s_maxyr&gt;=A10912),OR(s_player="",s_player=C10912)),MAX(F$1:F10911)+1,0)</f>
        <v>0</v>
      </c>
    </row>
    <row r="10913" spans="1:6">
      <c r="A10913" s="20">
        <v>1995</v>
      </c>
      <c r="B10913" s="15" t="s">
        <v>51</v>
      </c>
      <c r="C10913" s="15" t="s">
        <v>4722</v>
      </c>
      <c r="D10913" s="24">
        <v>1550000</v>
      </c>
      <c r="E10913" t="str">
        <f>IF(D10913&lt;VLOOKUP(A10913,Min!A:B,2,FALSE),"Y","")</f>
        <v/>
      </c>
      <c r="F10913">
        <f>IF(AND(OR(s_tmchk="all",IF(ISERROR(MATCH(B10913,s_teams,0)),FALSE,TRUE)),OR(s_minsal="",s_minsal&lt;=D10913),OR(s_maxsal="",s_maxsal&gt;=D10913),OR(s_minyr="",s_minyr&lt;=A10913),OR(s_maxyr="",s_maxyr&gt;=A10913),OR(s_player="",s_player=C10913)),MAX(F$1:F10912)+1,0)</f>
        <v>0</v>
      </c>
    </row>
    <row r="10914" spans="1:6">
      <c r="A10914" s="20">
        <v>1995</v>
      </c>
      <c r="B10914" s="15" t="s">
        <v>51</v>
      </c>
      <c r="C10914" s="15" t="s">
        <v>5936</v>
      </c>
      <c r="D10914" s="24">
        <v>1073000</v>
      </c>
      <c r="E10914" t="str">
        <f>IF(D10914&lt;VLOOKUP(A10914,Min!A:B,2,FALSE),"Y","")</f>
        <v/>
      </c>
      <c r="F10914">
        <f>IF(AND(OR(s_tmchk="all",IF(ISERROR(MATCH(B10914,s_teams,0)),FALSE,TRUE)),OR(s_minsal="",s_minsal&lt;=D10914),OR(s_maxsal="",s_maxsal&gt;=D10914),OR(s_minyr="",s_minyr&lt;=A10914),OR(s_maxyr="",s_maxyr&gt;=A10914),OR(s_player="",s_player=C10914)),MAX(F$1:F10913)+1,0)</f>
        <v>0</v>
      </c>
    </row>
    <row r="10915" spans="1:6">
      <c r="A10915" s="20">
        <v>1995</v>
      </c>
      <c r="B10915" s="15" t="s">
        <v>51</v>
      </c>
      <c r="C10915" s="15" t="s">
        <v>5925</v>
      </c>
      <c r="D10915" s="24">
        <v>850000</v>
      </c>
      <c r="E10915" t="str">
        <f>IF(D10915&lt;VLOOKUP(A10915,Min!A:B,2,FALSE),"Y","")</f>
        <v/>
      </c>
      <c r="F10915">
        <f>IF(AND(OR(s_tmchk="all",IF(ISERROR(MATCH(B10915,s_teams,0)),FALSE,TRUE)),OR(s_minsal="",s_minsal&lt;=D10915),OR(s_maxsal="",s_maxsal&gt;=D10915),OR(s_minyr="",s_minyr&lt;=A10915),OR(s_maxyr="",s_maxyr&gt;=A10915),OR(s_player="",s_player=C10915)),MAX(F$1:F10914)+1,0)</f>
        <v>0</v>
      </c>
    </row>
    <row r="10916" spans="1:6">
      <c r="A10916" s="20">
        <v>1995</v>
      </c>
      <c r="B10916" s="15" t="s">
        <v>51</v>
      </c>
      <c r="C10916" s="15" t="s">
        <v>4614</v>
      </c>
      <c r="D10916" s="24">
        <v>700000</v>
      </c>
      <c r="E10916" t="str">
        <f>IF(D10916&lt;VLOOKUP(A10916,Min!A:B,2,FALSE),"Y","")</f>
        <v/>
      </c>
      <c r="F10916">
        <f>IF(AND(OR(s_tmchk="all",IF(ISERROR(MATCH(B10916,s_teams,0)),FALSE,TRUE)),OR(s_minsal="",s_minsal&lt;=D10916),OR(s_maxsal="",s_maxsal&gt;=D10916),OR(s_minyr="",s_minyr&lt;=A10916),OR(s_maxyr="",s_maxyr&gt;=A10916),OR(s_player="",s_player=C10916)),MAX(F$1:F10915)+1,0)</f>
        <v>0</v>
      </c>
    </row>
    <row r="10917" spans="1:6">
      <c r="A10917" s="20">
        <v>1995</v>
      </c>
      <c r="B10917" s="15" t="s">
        <v>51</v>
      </c>
      <c r="C10917" s="15" t="s">
        <v>5006</v>
      </c>
      <c r="D10917" s="24">
        <v>650000</v>
      </c>
      <c r="E10917" t="str">
        <f>IF(D10917&lt;VLOOKUP(A10917,Min!A:B,2,FALSE),"Y","")</f>
        <v/>
      </c>
      <c r="F10917">
        <f>IF(AND(OR(s_tmchk="all",IF(ISERROR(MATCH(B10917,s_teams,0)),FALSE,TRUE)),OR(s_minsal="",s_minsal&lt;=D10917),OR(s_maxsal="",s_maxsal&gt;=D10917),OR(s_minyr="",s_minyr&lt;=A10917),OR(s_maxyr="",s_maxyr&gt;=A10917),OR(s_player="",s_player=C10917)),MAX(F$1:F10916)+1,0)</f>
        <v>0</v>
      </c>
    </row>
    <row r="10918" spans="1:6">
      <c r="A10918" s="20">
        <v>1995</v>
      </c>
      <c r="B10918" s="15" t="s">
        <v>51</v>
      </c>
      <c r="C10918" s="15" t="s">
        <v>5155</v>
      </c>
      <c r="D10918" s="24">
        <v>400000</v>
      </c>
      <c r="E10918" t="str">
        <f>IF(D10918&lt;VLOOKUP(A10918,Min!A:B,2,FALSE),"Y","")</f>
        <v/>
      </c>
      <c r="F10918">
        <f>IF(AND(OR(s_tmchk="all",IF(ISERROR(MATCH(B10918,s_teams,0)),FALSE,TRUE)),OR(s_minsal="",s_minsal&lt;=D10918),OR(s_maxsal="",s_maxsal&gt;=D10918),OR(s_minyr="",s_minyr&lt;=A10918),OR(s_maxyr="",s_maxyr&gt;=A10918),OR(s_player="",s_player=C10918)),MAX(F$1:F10917)+1,0)</f>
        <v>0</v>
      </c>
    </row>
    <row r="10919" spans="1:6">
      <c r="A10919" s="20">
        <v>1995</v>
      </c>
      <c r="B10919" s="15" t="s">
        <v>51</v>
      </c>
      <c r="C10919" s="15" t="s">
        <v>5348</v>
      </c>
      <c r="D10919" s="24">
        <v>375000</v>
      </c>
      <c r="E10919" t="str">
        <f>IF(D10919&lt;VLOOKUP(A10919,Min!A:B,2,FALSE),"Y","")</f>
        <v/>
      </c>
      <c r="F10919">
        <f>IF(AND(OR(s_tmchk="all",IF(ISERROR(MATCH(B10919,s_teams,0)),FALSE,TRUE)),OR(s_minsal="",s_minsal&lt;=D10919),OR(s_maxsal="",s_maxsal&gt;=D10919),OR(s_minyr="",s_minyr&lt;=A10919),OR(s_maxyr="",s_maxyr&gt;=A10919),OR(s_player="",s_player=C10919)),MAX(F$1:F10918)+1,0)</f>
        <v>0</v>
      </c>
    </row>
    <row r="10920" spans="1:6">
      <c r="A10920" s="20">
        <v>1995</v>
      </c>
      <c r="B10920" s="15" t="s">
        <v>51</v>
      </c>
      <c r="C10920" s="15" t="s">
        <v>4855</v>
      </c>
      <c r="D10920" s="24">
        <v>150000</v>
      </c>
      <c r="E10920" t="str">
        <f>IF(D10920&lt;VLOOKUP(A10920,Min!A:B,2,FALSE),"Y","")</f>
        <v/>
      </c>
      <c r="F10920">
        <f>IF(AND(OR(s_tmchk="all",IF(ISERROR(MATCH(B10920,s_teams,0)),FALSE,TRUE)),OR(s_minsal="",s_minsal&lt;=D10920),OR(s_maxsal="",s_maxsal&gt;=D10920),OR(s_minyr="",s_minyr&lt;=A10920),OR(s_maxyr="",s_maxyr&gt;=A10920),OR(s_player="",s_player=C10920)),MAX(F$1:F10919)+1,0)</f>
        <v>0</v>
      </c>
    </row>
    <row r="10921" spans="1:6">
      <c r="A10921" s="20">
        <v>1995</v>
      </c>
      <c r="B10921" s="15" t="s">
        <v>53</v>
      </c>
      <c r="C10921" s="15" t="s">
        <v>5998</v>
      </c>
      <c r="D10921" s="24">
        <v>3496000</v>
      </c>
      <c r="E10921" t="str">
        <f>IF(D10921&lt;VLOOKUP(A10921,Min!A:B,2,FALSE),"Y","")</f>
        <v/>
      </c>
      <c r="F10921">
        <f>IF(AND(OR(s_tmchk="all",IF(ISERROR(MATCH(B10921,s_teams,0)),FALSE,TRUE)),OR(s_minsal="",s_minsal&lt;=D10921),OR(s_maxsal="",s_maxsal&gt;=D10921),OR(s_minyr="",s_minyr&lt;=A10921),OR(s_maxyr="",s_maxyr&gt;=A10921),OR(s_player="",s_player=C10921)),MAX(F$1:F10920)+1,0)</f>
        <v>0</v>
      </c>
    </row>
    <row r="10922" spans="1:6">
      <c r="A10922" s="20">
        <v>1995</v>
      </c>
      <c r="B10922" s="15" t="s">
        <v>53</v>
      </c>
      <c r="C10922" s="15" t="s">
        <v>5527</v>
      </c>
      <c r="D10922" s="24">
        <v>2750000</v>
      </c>
      <c r="E10922" t="str">
        <f>IF(D10922&lt;VLOOKUP(A10922,Min!A:B,2,FALSE),"Y","")</f>
        <v/>
      </c>
      <c r="F10922">
        <f>IF(AND(OR(s_tmchk="all",IF(ISERROR(MATCH(B10922,s_teams,0)),FALSE,TRUE)),OR(s_minsal="",s_minsal&lt;=D10922),OR(s_maxsal="",s_maxsal&gt;=D10922),OR(s_minyr="",s_minyr&lt;=A10922),OR(s_maxyr="",s_maxyr&gt;=A10922),OR(s_player="",s_player=C10922)),MAX(F$1:F10921)+1,0)</f>
        <v>0</v>
      </c>
    </row>
    <row r="10923" spans="1:6">
      <c r="A10923" s="20">
        <v>1995</v>
      </c>
      <c r="B10923" s="15" t="s">
        <v>53</v>
      </c>
      <c r="C10923" s="15" t="s">
        <v>5295</v>
      </c>
      <c r="D10923" s="24">
        <v>2120700</v>
      </c>
      <c r="E10923" t="str">
        <f>IF(D10923&lt;VLOOKUP(A10923,Min!A:B,2,FALSE),"Y","")</f>
        <v/>
      </c>
      <c r="F10923">
        <f>IF(AND(OR(s_tmchk="all",IF(ISERROR(MATCH(B10923,s_teams,0)),FALSE,TRUE)),OR(s_minsal="",s_minsal&lt;=D10923),OR(s_maxsal="",s_maxsal&gt;=D10923),OR(s_minyr="",s_minyr&lt;=A10923),OR(s_maxyr="",s_maxyr&gt;=A10923),OR(s_player="",s_player=C10923)),MAX(F$1:F10922)+1,0)</f>
        <v>0</v>
      </c>
    </row>
    <row r="10924" spans="1:6">
      <c r="A10924" s="20">
        <v>1995</v>
      </c>
      <c r="B10924" s="15" t="s">
        <v>53</v>
      </c>
      <c r="C10924" s="15" t="s">
        <v>5473</v>
      </c>
      <c r="D10924" s="24">
        <v>2000000</v>
      </c>
      <c r="E10924" t="str">
        <f>IF(D10924&lt;VLOOKUP(A10924,Min!A:B,2,FALSE),"Y","")</f>
        <v/>
      </c>
      <c r="F10924">
        <f>IF(AND(OR(s_tmchk="all",IF(ISERROR(MATCH(B10924,s_teams,0)),FALSE,TRUE)),OR(s_minsal="",s_minsal&lt;=D10924),OR(s_maxsal="",s_maxsal&gt;=D10924),OR(s_minyr="",s_minyr&lt;=A10924),OR(s_maxyr="",s_maxyr&gt;=A10924),OR(s_player="",s_player=C10924)),MAX(F$1:F10923)+1,0)</f>
        <v>0</v>
      </c>
    </row>
    <row r="10925" spans="1:6">
      <c r="A10925" s="20">
        <v>1995</v>
      </c>
      <c r="B10925" s="15" t="s">
        <v>53</v>
      </c>
      <c r="C10925" s="15" t="s">
        <v>6046</v>
      </c>
      <c r="D10925" s="24">
        <v>1365000</v>
      </c>
      <c r="E10925" t="str">
        <f>IF(D10925&lt;VLOOKUP(A10925,Min!A:B,2,FALSE),"Y","")</f>
        <v/>
      </c>
      <c r="F10925">
        <f>IF(AND(OR(s_tmchk="all",IF(ISERROR(MATCH(B10925,s_teams,0)),FALSE,TRUE)),OR(s_minsal="",s_minsal&lt;=D10925),OR(s_maxsal="",s_maxsal&gt;=D10925),OR(s_minyr="",s_minyr&lt;=A10925),OR(s_maxyr="",s_maxyr&gt;=A10925),OR(s_player="",s_player=C10925)),MAX(F$1:F10924)+1,0)</f>
        <v>0</v>
      </c>
    </row>
    <row r="10926" spans="1:6">
      <c r="A10926" s="20">
        <v>1995</v>
      </c>
      <c r="B10926" s="15" t="s">
        <v>53</v>
      </c>
      <c r="C10926" s="15" t="s">
        <v>5553</v>
      </c>
      <c r="D10926" s="24">
        <v>1260000</v>
      </c>
      <c r="E10926" t="str">
        <f>IF(D10926&lt;VLOOKUP(A10926,Min!A:B,2,FALSE),"Y","")</f>
        <v/>
      </c>
      <c r="F10926">
        <f>IF(AND(OR(s_tmchk="all",IF(ISERROR(MATCH(B10926,s_teams,0)),FALSE,TRUE)),OR(s_minsal="",s_minsal&lt;=D10926),OR(s_maxsal="",s_maxsal&gt;=D10926),OR(s_minyr="",s_minyr&lt;=A10926),OR(s_maxyr="",s_maxyr&gt;=A10926),OR(s_player="",s_player=C10926)),MAX(F$1:F10925)+1,0)</f>
        <v>0</v>
      </c>
    </row>
    <row r="10927" spans="1:6">
      <c r="A10927" s="20">
        <v>1995</v>
      </c>
      <c r="B10927" s="15" t="s">
        <v>53</v>
      </c>
      <c r="C10927" s="15" t="s">
        <v>5096</v>
      </c>
      <c r="D10927" s="24">
        <v>1100000</v>
      </c>
      <c r="E10927" t="str">
        <f>IF(D10927&lt;VLOOKUP(A10927,Min!A:B,2,FALSE),"Y","")</f>
        <v/>
      </c>
      <c r="F10927">
        <f>IF(AND(OR(s_tmchk="all",IF(ISERROR(MATCH(B10927,s_teams,0)),FALSE,TRUE)),OR(s_minsal="",s_minsal&lt;=D10927),OR(s_maxsal="",s_maxsal&gt;=D10927),OR(s_minyr="",s_minyr&lt;=A10927),OR(s_maxyr="",s_maxyr&gt;=A10927),OR(s_player="",s_player=C10927)),MAX(F$1:F10926)+1,0)</f>
        <v>0</v>
      </c>
    </row>
    <row r="10928" spans="1:6">
      <c r="A10928" s="20">
        <v>1995</v>
      </c>
      <c r="B10928" s="15" t="s">
        <v>53</v>
      </c>
      <c r="C10928" s="15" t="s">
        <v>5050</v>
      </c>
      <c r="D10928" s="24">
        <v>962500</v>
      </c>
      <c r="E10928" t="str">
        <f>IF(D10928&lt;VLOOKUP(A10928,Min!A:B,2,FALSE),"Y","")</f>
        <v/>
      </c>
      <c r="F10928">
        <f>IF(AND(OR(s_tmchk="all",IF(ISERROR(MATCH(B10928,s_teams,0)),FALSE,TRUE)),OR(s_minsal="",s_minsal&lt;=D10928),OR(s_maxsal="",s_maxsal&gt;=D10928),OR(s_minyr="",s_minyr&lt;=A10928),OR(s_maxyr="",s_maxyr&gt;=A10928),OR(s_player="",s_player=C10928)),MAX(F$1:F10927)+1,0)</f>
        <v>0</v>
      </c>
    </row>
    <row r="10929" spans="1:6">
      <c r="A10929" s="20">
        <v>1995</v>
      </c>
      <c r="B10929" s="15" t="s">
        <v>53</v>
      </c>
      <c r="C10929" s="15" t="s">
        <v>5814</v>
      </c>
      <c r="D10929" s="24">
        <v>800000</v>
      </c>
      <c r="E10929" t="str">
        <f>IF(D10929&lt;VLOOKUP(A10929,Min!A:B,2,FALSE),"Y","")</f>
        <v/>
      </c>
      <c r="F10929">
        <f>IF(AND(OR(s_tmchk="all",IF(ISERROR(MATCH(B10929,s_teams,0)),FALSE,TRUE)),OR(s_minsal="",s_minsal&lt;=D10929),OR(s_maxsal="",s_maxsal&gt;=D10929),OR(s_minyr="",s_minyr&lt;=A10929),OR(s_maxyr="",s_maxyr&gt;=A10929),OR(s_player="",s_player=C10929)),MAX(F$1:F10928)+1,0)</f>
        <v>0</v>
      </c>
    </row>
    <row r="10930" spans="1:6">
      <c r="A10930" s="20">
        <v>1995</v>
      </c>
      <c r="B10930" s="15" t="s">
        <v>53</v>
      </c>
      <c r="C10930" s="15" t="s">
        <v>5037</v>
      </c>
      <c r="D10930" s="24">
        <v>700000</v>
      </c>
      <c r="E10930" t="str">
        <f>IF(D10930&lt;VLOOKUP(A10930,Min!A:B,2,FALSE),"Y","")</f>
        <v/>
      </c>
      <c r="F10930">
        <f>IF(AND(OR(s_tmchk="all",IF(ISERROR(MATCH(B10930,s_teams,0)),FALSE,TRUE)),OR(s_minsal="",s_minsal&lt;=D10930),OR(s_maxsal="",s_maxsal&gt;=D10930),OR(s_minyr="",s_minyr&lt;=A10930),OR(s_maxyr="",s_maxyr&gt;=A10930),OR(s_player="",s_player=C10930)),MAX(F$1:F10929)+1,0)</f>
        <v>0</v>
      </c>
    </row>
    <row r="10931" spans="1:6">
      <c r="A10931" s="20">
        <v>1995</v>
      </c>
      <c r="B10931" s="15" t="s">
        <v>53</v>
      </c>
      <c r="C10931" s="15" t="s">
        <v>6101</v>
      </c>
      <c r="D10931" s="24">
        <v>422500</v>
      </c>
      <c r="E10931" t="str">
        <f>IF(D10931&lt;VLOOKUP(A10931,Min!A:B,2,FALSE),"Y","")</f>
        <v/>
      </c>
      <c r="F10931">
        <f>IF(AND(OR(s_tmchk="all",IF(ISERROR(MATCH(B10931,s_teams,0)),FALSE,TRUE)),OR(s_minsal="",s_minsal&lt;=D10931),OR(s_maxsal="",s_maxsal&gt;=D10931),OR(s_minyr="",s_minyr&lt;=A10931),OR(s_maxyr="",s_maxyr&gt;=A10931),OR(s_player="",s_player=C10931)),MAX(F$1:F10930)+1,0)</f>
        <v>0</v>
      </c>
    </row>
    <row r="10932" spans="1:6">
      <c r="A10932" s="20">
        <v>1995</v>
      </c>
      <c r="B10932" s="15" t="s">
        <v>53</v>
      </c>
      <c r="C10932" s="15" t="s">
        <v>4664</v>
      </c>
      <c r="D10932" s="24">
        <v>250000</v>
      </c>
      <c r="E10932" t="str">
        <f>IF(D10932&lt;VLOOKUP(A10932,Min!A:B,2,FALSE),"Y","")</f>
        <v/>
      </c>
      <c r="F10932">
        <f>IF(AND(OR(s_tmchk="all",IF(ISERROR(MATCH(B10932,s_teams,0)),FALSE,TRUE)),OR(s_minsal="",s_minsal&lt;=D10932),OR(s_maxsal="",s_maxsal&gt;=D10932),OR(s_minyr="",s_minyr&lt;=A10932),OR(s_maxyr="",s_maxyr&gt;=A10932),OR(s_player="",s_player=C10932)),MAX(F$1:F10931)+1,0)</f>
        <v>0</v>
      </c>
    </row>
    <row r="10933" spans="1:6">
      <c r="A10933" s="20">
        <v>1995</v>
      </c>
      <c r="B10933" s="15" t="s">
        <v>53</v>
      </c>
      <c r="C10933" s="15" t="s">
        <v>4662</v>
      </c>
      <c r="D10933" s="24">
        <v>250000</v>
      </c>
      <c r="E10933" t="str">
        <f>IF(D10933&lt;VLOOKUP(A10933,Min!A:B,2,FALSE),"Y","")</f>
        <v/>
      </c>
      <c r="F10933">
        <f>IF(AND(OR(s_tmchk="all",IF(ISERROR(MATCH(B10933,s_teams,0)),FALSE,TRUE)),OR(s_minsal="",s_minsal&lt;=D10933),OR(s_maxsal="",s_maxsal&gt;=D10933),OR(s_minyr="",s_minyr&lt;=A10933),OR(s_maxyr="",s_maxyr&gt;=A10933),OR(s_player="",s_player=C10933)),MAX(F$1:F10932)+1,0)</f>
        <v>0</v>
      </c>
    </row>
    <row r="10934" spans="1:6">
      <c r="A10934" s="20">
        <v>1995</v>
      </c>
      <c r="B10934" s="15" t="s">
        <v>53</v>
      </c>
      <c r="C10934" s="15" t="s">
        <v>5149</v>
      </c>
      <c r="D10934" s="24">
        <v>250000</v>
      </c>
      <c r="E10934" t="str">
        <f>IF(D10934&lt;VLOOKUP(A10934,Min!A:B,2,FALSE),"Y","")</f>
        <v/>
      </c>
      <c r="F10934">
        <f>IF(AND(OR(s_tmchk="all",IF(ISERROR(MATCH(B10934,s_teams,0)),FALSE,TRUE)),OR(s_minsal="",s_minsal&lt;=D10934),OR(s_maxsal="",s_maxsal&gt;=D10934),OR(s_minyr="",s_minyr&lt;=A10934),OR(s_maxyr="",s_maxyr&gt;=A10934),OR(s_player="",s_player=C10934)),MAX(F$1:F10933)+1,0)</f>
        <v>0</v>
      </c>
    </row>
    <row r="10935" spans="1:6">
      <c r="A10935" s="20">
        <v>1995</v>
      </c>
      <c r="B10935" s="15" t="s">
        <v>53</v>
      </c>
      <c r="C10935" s="15" t="s">
        <v>5617</v>
      </c>
      <c r="D10935" s="24">
        <v>150000</v>
      </c>
      <c r="E10935" t="str">
        <f>IF(D10935&lt;VLOOKUP(A10935,Min!A:B,2,FALSE),"Y","")</f>
        <v/>
      </c>
      <c r="F10935">
        <f>IF(AND(OR(s_tmchk="all",IF(ISERROR(MATCH(B10935,s_teams,0)),FALSE,TRUE)),OR(s_minsal="",s_minsal&lt;=D10935),OR(s_maxsal="",s_maxsal&gt;=D10935),OR(s_minyr="",s_minyr&lt;=A10935),OR(s_maxyr="",s_maxyr&gt;=A10935),OR(s_player="",s_player=C10935)),MAX(F$1:F10934)+1,0)</f>
        <v>0</v>
      </c>
    </row>
    <row r="10936" spans="1:6">
      <c r="A10936" s="20">
        <v>1995</v>
      </c>
      <c r="B10936" s="15" t="s">
        <v>55</v>
      </c>
      <c r="C10936" s="15" t="s">
        <v>5015</v>
      </c>
      <c r="D10936" s="24">
        <v>14660000</v>
      </c>
      <c r="E10936" t="str">
        <f>IF(D10936&lt;VLOOKUP(A10936,Min!A:B,2,FALSE),"Y","")</f>
        <v/>
      </c>
      <c r="F10936">
        <f>IF(AND(OR(s_tmchk="all",IF(ISERROR(MATCH(B10936,s_teams,0)),FALSE,TRUE)),OR(s_minsal="",s_minsal&lt;=D10936),OR(s_maxsal="",s_maxsal&gt;=D10936),OR(s_minyr="",s_minyr&lt;=A10936),OR(s_maxyr="",s_maxyr&gt;=A10936),OR(s_player="",s_player=C10936)),MAX(F$1:F10935)+1,0)</f>
        <v>0</v>
      </c>
    </row>
    <row r="10937" spans="1:6">
      <c r="A10937" s="20">
        <v>1995</v>
      </c>
      <c r="B10937" s="15" t="s">
        <v>55</v>
      </c>
      <c r="C10937" s="15" t="s">
        <v>5230</v>
      </c>
      <c r="D10937" s="24">
        <v>7250000</v>
      </c>
      <c r="E10937" t="str">
        <f>IF(D10937&lt;VLOOKUP(A10937,Min!A:B,2,FALSE),"Y","")</f>
        <v/>
      </c>
      <c r="F10937">
        <f>IF(AND(OR(s_tmchk="all",IF(ISERROR(MATCH(B10937,s_teams,0)),FALSE,TRUE)),OR(s_minsal="",s_minsal&lt;=D10937),OR(s_maxsal="",s_maxsal&gt;=D10937),OR(s_minyr="",s_minyr&lt;=A10937),OR(s_maxyr="",s_maxyr&gt;=A10937),OR(s_player="",s_player=C10937)),MAX(F$1:F10936)+1,0)</f>
        <v>0</v>
      </c>
    </row>
    <row r="10938" spans="1:6">
      <c r="A10938" s="20">
        <v>1995</v>
      </c>
      <c r="B10938" s="15" t="s">
        <v>55</v>
      </c>
      <c r="C10938" s="15" t="s">
        <v>6158</v>
      </c>
      <c r="D10938" s="24">
        <v>3333300</v>
      </c>
      <c r="E10938" t="str">
        <f>IF(D10938&lt;VLOOKUP(A10938,Min!A:B,2,FALSE),"Y","")</f>
        <v/>
      </c>
      <c r="F10938">
        <f>IF(AND(OR(s_tmchk="all",IF(ISERROR(MATCH(B10938,s_teams,0)),FALSE,TRUE)),OR(s_minsal="",s_minsal&lt;=D10938),OR(s_maxsal="",s_maxsal&gt;=D10938),OR(s_minyr="",s_minyr&lt;=A10938),OR(s_maxyr="",s_maxyr&gt;=A10938),OR(s_player="",s_player=C10938)),MAX(F$1:F10937)+1,0)</f>
        <v>0</v>
      </c>
    </row>
    <row r="10939" spans="1:6">
      <c r="A10939" s="20">
        <v>1995</v>
      </c>
      <c r="B10939" s="15" t="s">
        <v>55</v>
      </c>
      <c r="C10939" s="15" t="s">
        <v>5919</v>
      </c>
      <c r="D10939" s="24">
        <v>3200000</v>
      </c>
      <c r="E10939" t="str">
        <f>IF(D10939&lt;VLOOKUP(A10939,Min!A:B,2,FALSE),"Y","")</f>
        <v/>
      </c>
      <c r="F10939">
        <f>IF(AND(OR(s_tmchk="all",IF(ISERROR(MATCH(B10939,s_teams,0)),FALSE,TRUE)),OR(s_minsal="",s_minsal&lt;=D10939),OR(s_maxsal="",s_maxsal&gt;=D10939),OR(s_minyr="",s_minyr&lt;=A10939),OR(s_maxyr="",s_maxyr&gt;=A10939),OR(s_player="",s_player=C10939)),MAX(F$1:F10938)+1,0)</f>
        <v>0</v>
      </c>
    </row>
    <row r="10940" spans="1:6">
      <c r="A10940" s="20">
        <v>1995</v>
      </c>
      <c r="B10940" s="15" t="s">
        <v>55</v>
      </c>
      <c r="C10940" s="15" t="s">
        <v>5957</v>
      </c>
      <c r="D10940" s="24">
        <v>2400000</v>
      </c>
      <c r="E10940" t="str">
        <f>IF(D10940&lt;VLOOKUP(A10940,Min!A:B,2,FALSE),"Y","")</f>
        <v/>
      </c>
      <c r="F10940">
        <f>IF(AND(OR(s_tmchk="all",IF(ISERROR(MATCH(B10940,s_teams,0)),FALSE,TRUE)),OR(s_minsal="",s_minsal&lt;=D10940),OR(s_maxsal="",s_maxsal&gt;=D10940),OR(s_minyr="",s_minyr&lt;=A10940),OR(s_maxyr="",s_maxyr&gt;=A10940),OR(s_player="",s_player=C10940)),MAX(F$1:F10939)+1,0)</f>
        <v>0</v>
      </c>
    </row>
    <row r="10941" spans="1:6">
      <c r="A10941" s="20">
        <v>1995</v>
      </c>
      <c r="B10941" s="15" t="s">
        <v>55</v>
      </c>
      <c r="C10941" s="15" t="s">
        <v>5033</v>
      </c>
      <c r="D10941" s="24">
        <v>2100000</v>
      </c>
      <c r="E10941" t="str">
        <f>IF(D10941&lt;VLOOKUP(A10941,Min!A:B,2,FALSE),"Y","")</f>
        <v/>
      </c>
      <c r="F10941">
        <f>IF(AND(OR(s_tmchk="all",IF(ISERROR(MATCH(B10941,s_teams,0)),FALSE,TRUE)),OR(s_minsal="",s_minsal&lt;=D10941),OR(s_maxsal="",s_maxsal&gt;=D10941),OR(s_minyr="",s_minyr&lt;=A10941),OR(s_maxyr="",s_maxyr&gt;=A10941),OR(s_player="",s_player=C10941)),MAX(F$1:F10940)+1,0)</f>
        <v>0</v>
      </c>
    </row>
    <row r="10942" spans="1:6">
      <c r="A10942" s="20">
        <v>1995</v>
      </c>
      <c r="B10942" s="15" t="s">
        <v>55</v>
      </c>
      <c r="C10942" s="15" t="s">
        <v>5719</v>
      </c>
      <c r="D10942" s="24">
        <v>1900000</v>
      </c>
      <c r="E10942" t="str">
        <f>IF(D10942&lt;VLOOKUP(A10942,Min!A:B,2,FALSE),"Y","")</f>
        <v/>
      </c>
      <c r="F10942">
        <f>IF(AND(OR(s_tmchk="all",IF(ISERROR(MATCH(B10942,s_teams,0)),FALSE,TRUE)),OR(s_minsal="",s_minsal&lt;=D10942),OR(s_maxsal="",s_maxsal&gt;=D10942),OR(s_minyr="",s_minyr&lt;=A10942),OR(s_maxyr="",s_maxyr&gt;=A10942),OR(s_player="",s_player=C10942)),MAX(F$1:F10941)+1,0)</f>
        <v>0</v>
      </c>
    </row>
    <row r="10943" spans="1:6">
      <c r="A10943" s="20">
        <v>1995</v>
      </c>
      <c r="B10943" s="15" t="s">
        <v>55</v>
      </c>
      <c r="C10943" s="15" t="s">
        <v>4748</v>
      </c>
      <c r="D10943" s="24">
        <v>1750000</v>
      </c>
      <c r="E10943" t="str">
        <f>IF(D10943&lt;VLOOKUP(A10943,Min!A:B,2,FALSE),"Y","")</f>
        <v/>
      </c>
      <c r="F10943">
        <f>IF(AND(OR(s_tmchk="all",IF(ISERROR(MATCH(B10943,s_teams,0)),FALSE,TRUE)),OR(s_minsal="",s_minsal&lt;=D10943),OR(s_maxsal="",s_maxsal&gt;=D10943),OR(s_minyr="",s_minyr&lt;=A10943),OR(s_maxyr="",s_maxyr&gt;=A10943),OR(s_player="",s_player=C10943)),MAX(F$1:F10942)+1,0)</f>
        <v>0</v>
      </c>
    </row>
    <row r="10944" spans="1:6">
      <c r="A10944" s="20">
        <v>1995</v>
      </c>
      <c r="B10944" s="15" t="s">
        <v>55</v>
      </c>
      <c r="C10944" s="15" t="s">
        <v>5106</v>
      </c>
      <c r="D10944" s="24">
        <v>1430000</v>
      </c>
      <c r="E10944" t="str">
        <f>IF(D10944&lt;VLOOKUP(A10944,Min!A:B,2,FALSE),"Y","")</f>
        <v/>
      </c>
      <c r="F10944">
        <f>IF(AND(OR(s_tmchk="all",IF(ISERROR(MATCH(B10944,s_teams,0)),FALSE,TRUE)),OR(s_minsal="",s_minsal&lt;=D10944),OR(s_maxsal="",s_maxsal&gt;=D10944),OR(s_minyr="",s_minyr&lt;=A10944),OR(s_maxyr="",s_maxyr&gt;=A10944),OR(s_player="",s_player=C10944)),MAX(F$1:F10943)+1,0)</f>
        <v>0</v>
      </c>
    </row>
    <row r="10945" spans="1:6">
      <c r="A10945" s="20">
        <v>1995</v>
      </c>
      <c r="B10945" s="15" t="s">
        <v>55</v>
      </c>
      <c r="C10945" s="15" t="s">
        <v>5028</v>
      </c>
      <c r="D10945" s="24">
        <v>1300000</v>
      </c>
      <c r="E10945" t="str">
        <f>IF(D10945&lt;VLOOKUP(A10945,Min!A:B,2,FALSE),"Y","")</f>
        <v/>
      </c>
      <c r="F10945">
        <f>IF(AND(OR(s_tmchk="all",IF(ISERROR(MATCH(B10945,s_teams,0)),FALSE,TRUE)),OR(s_minsal="",s_minsal&lt;=D10945),OR(s_maxsal="",s_maxsal&gt;=D10945),OR(s_minyr="",s_minyr&lt;=A10945),OR(s_maxyr="",s_maxyr&gt;=A10945),OR(s_player="",s_player=C10945)),MAX(F$1:F10944)+1,0)</f>
        <v>0</v>
      </c>
    </row>
    <row r="10946" spans="1:6">
      <c r="A10946" s="20">
        <v>1995</v>
      </c>
      <c r="B10946" s="15" t="s">
        <v>55</v>
      </c>
      <c r="C10946" s="15" t="s">
        <v>4603</v>
      </c>
      <c r="D10946" s="24">
        <v>1120000</v>
      </c>
      <c r="E10946" t="str">
        <f>IF(D10946&lt;VLOOKUP(A10946,Min!A:B,2,FALSE),"Y","")</f>
        <v/>
      </c>
      <c r="F10946">
        <f>IF(AND(OR(s_tmchk="all",IF(ISERROR(MATCH(B10946,s_teams,0)),FALSE,TRUE)),OR(s_minsal="",s_minsal&lt;=D10946),OR(s_maxsal="",s_maxsal&gt;=D10946),OR(s_minyr="",s_minyr&lt;=A10946),OR(s_maxyr="",s_maxyr&gt;=A10946),OR(s_player="",s_player=C10946)),MAX(F$1:F10945)+1,0)</f>
        <v>0</v>
      </c>
    </row>
    <row r="10947" spans="1:6">
      <c r="A10947" s="20">
        <v>1995</v>
      </c>
      <c r="B10947" s="15" t="s">
        <v>55</v>
      </c>
      <c r="C10947" s="15" t="s">
        <v>6103</v>
      </c>
      <c r="D10947" s="24">
        <v>1050000</v>
      </c>
      <c r="E10947" t="str">
        <f>IF(D10947&lt;VLOOKUP(A10947,Min!A:B,2,FALSE),"Y","")</f>
        <v/>
      </c>
      <c r="F10947">
        <f>IF(AND(OR(s_tmchk="all",IF(ISERROR(MATCH(B10947,s_teams,0)),FALSE,TRUE)),OR(s_minsal="",s_minsal&lt;=D10947),OR(s_maxsal="",s_maxsal&gt;=D10947),OR(s_minyr="",s_minyr&lt;=A10947),OR(s_maxyr="",s_maxyr&gt;=A10947),OR(s_player="",s_player=C10947)),MAX(F$1:F10946)+1,0)</f>
        <v>0</v>
      </c>
    </row>
    <row r="10948" spans="1:6">
      <c r="A10948" s="20">
        <v>1995</v>
      </c>
      <c r="B10948" s="15" t="s">
        <v>55</v>
      </c>
      <c r="C10948" s="15" t="s">
        <v>4596</v>
      </c>
      <c r="D10948" s="24">
        <v>325000</v>
      </c>
      <c r="E10948" t="str">
        <f>IF(D10948&lt;VLOOKUP(A10948,Min!A:B,2,FALSE),"Y","")</f>
        <v/>
      </c>
      <c r="F10948">
        <f>IF(AND(OR(s_tmchk="all",IF(ISERROR(MATCH(B10948,s_teams,0)),FALSE,TRUE)),OR(s_minsal="",s_minsal&lt;=D10948),OR(s_maxsal="",s_maxsal&gt;=D10948),OR(s_minyr="",s_minyr&lt;=A10948),OR(s_maxyr="",s_maxyr&gt;=A10948),OR(s_player="",s_player=C10948)),MAX(F$1:F10947)+1,0)</f>
        <v>0</v>
      </c>
    </row>
    <row r="10949" spans="1:6">
      <c r="A10949" s="20">
        <v>1995</v>
      </c>
      <c r="B10949" s="15" t="s">
        <v>55</v>
      </c>
      <c r="C10949" s="15" t="s">
        <v>4600</v>
      </c>
      <c r="D10949" s="24">
        <v>150000</v>
      </c>
      <c r="E10949" t="str">
        <f>IF(D10949&lt;VLOOKUP(A10949,Min!A:B,2,FALSE),"Y","")</f>
        <v/>
      </c>
      <c r="F10949">
        <f>IF(AND(OR(s_tmchk="all",IF(ISERROR(MATCH(B10949,s_teams,0)),FALSE,TRUE)),OR(s_minsal="",s_minsal&lt;=D10949),OR(s_maxsal="",s_maxsal&gt;=D10949),OR(s_minyr="",s_minyr&lt;=A10949),OR(s_maxyr="",s_maxyr&gt;=A10949),OR(s_player="",s_player=C10949)),MAX(F$1:F10948)+1,0)</f>
        <v>0</v>
      </c>
    </row>
    <row r="10950" spans="1:6">
      <c r="A10950" s="20">
        <v>1995</v>
      </c>
      <c r="B10950" s="15" t="s">
        <v>55</v>
      </c>
      <c r="C10950" s="15" t="s">
        <v>6121</v>
      </c>
      <c r="D10950" s="24">
        <v>100000</v>
      </c>
      <c r="E10950" t="str">
        <f>IF(D10950&lt;VLOOKUP(A10950,Min!A:B,2,FALSE),"Y","")</f>
        <v>Y</v>
      </c>
      <c r="F10950">
        <f>IF(AND(OR(s_tmchk="all",IF(ISERROR(MATCH(B10950,s_teams,0)),FALSE,TRUE)),OR(s_minsal="",s_minsal&lt;=D10950),OR(s_maxsal="",s_maxsal&gt;=D10950),OR(s_minyr="",s_minyr&lt;=A10950),OR(s_maxyr="",s_maxyr&gt;=A10950),OR(s_player="",s_player=C10950)),MAX(F$1:F10949)+1,0)</f>
        <v>0</v>
      </c>
    </row>
    <row r="10951" spans="1:6">
      <c r="A10951" s="20">
        <v>1995</v>
      </c>
      <c r="B10951" s="15" t="s">
        <v>59</v>
      </c>
      <c r="C10951" s="15" t="s">
        <v>5448</v>
      </c>
      <c r="D10951" s="24">
        <v>2975000</v>
      </c>
      <c r="E10951" t="str">
        <f>IF(D10951&lt;VLOOKUP(A10951,Min!A:B,2,FALSE),"Y","")</f>
        <v/>
      </c>
      <c r="F10951">
        <f>IF(AND(OR(s_tmchk="all",IF(ISERROR(MATCH(B10951,s_teams,0)),FALSE,TRUE)),OR(s_minsal="",s_minsal&lt;=D10951),OR(s_maxsal="",s_maxsal&gt;=D10951),OR(s_minyr="",s_minyr&lt;=A10951),OR(s_maxyr="",s_maxyr&gt;=A10951),OR(s_player="",s_player=C10951)),MAX(F$1:F10950)+1,0)</f>
        <v>0</v>
      </c>
    </row>
    <row r="10952" spans="1:6">
      <c r="A10952" s="20">
        <v>1995</v>
      </c>
      <c r="B10952" s="15" t="s">
        <v>59</v>
      </c>
      <c r="C10952" s="15" t="s">
        <v>4652</v>
      </c>
      <c r="D10952" s="24">
        <v>2867000</v>
      </c>
      <c r="E10952" t="str">
        <f>IF(D10952&lt;VLOOKUP(A10952,Min!A:B,2,FALSE),"Y","")</f>
        <v/>
      </c>
      <c r="F10952">
        <f>IF(AND(OR(s_tmchk="all",IF(ISERROR(MATCH(B10952,s_teams,0)),FALSE,TRUE)),OR(s_minsal="",s_minsal&lt;=D10952),OR(s_maxsal="",s_maxsal&gt;=D10952),OR(s_minyr="",s_minyr&lt;=A10952),OR(s_maxyr="",s_maxyr&gt;=A10952),OR(s_player="",s_player=C10952)),MAX(F$1:F10951)+1,0)</f>
        <v>0</v>
      </c>
    </row>
    <row r="10953" spans="1:6">
      <c r="A10953" s="20">
        <v>1995</v>
      </c>
      <c r="B10953" s="15" t="s">
        <v>59</v>
      </c>
      <c r="C10953" s="15" t="s">
        <v>5340</v>
      </c>
      <c r="D10953" s="24">
        <v>2652000</v>
      </c>
      <c r="E10953" t="str">
        <f>IF(D10953&lt;VLOOKUP(A10953,Min!A:B,2,FALSE),"Y","")</f>
        <v/>
      </c>
      <c r="F10953">
        <f>IF(AND(OR(s_tmchk="all",IF(ISERROR(MATCH(B10953,s_teams,0)),FALSE,TRUE)),OR(s_minsal="",s_minsal&lt;=D10953),OR(s_maxsal="",s_maxsal&gt;=D10953),OR(s_minyr="",s_minyr&lt;=A10953),OR(s_maxyr="",s_maxyr&gt;=A10953),OR(s_player="",s_player=C10953)),MAX(F$1:F10952)+1,0)</f>
        <v>0</v>
      </c>
    </row>
    <row r="10954" spans="1:6">
      <c r="A10954" s="20">
        <v>1995</v>
      </c>
      <c r="B10954" s="15" t="s">
        <v>59</v>
      </c>
      <c r="C10954" s="15" t="s">
        <v>2598</v>
      </c>
      <c r="D10954" s="24">
        <v>2600000</v>
      </c>
      <c r="E10954" t="str">
        <f>IF(D10954&lt;VLOOKUP(A10954,Min!A:B,2,FALSE),"Y","")</f>
        <v/>
      </c>
      <c r="F10954">
        <f>IF(AND(OR(s_tmchk="all",IF(ISERROR(MATCH(B10954,s_teams,0)),FALSE,TRUE)),OR(s_minsal="",s_minsal&lt;=D10954),OR(s_maxsal="",s_maxsal&gt;=D10954),OR(s_minyr="",s_minyr&lt;=A10954),OR(s_maxyr="",s_maxyr&gt;=A10954),OR(s_player="",s_player=C10954)),MAX(F$1:F10953)+1,0)</f>
        <v>0</v>
      </c>
    </row>
    <row r="10955" spans="1:6">
      <c r="A10955" s="20">
        <v>1995</v>
      </c>
      <c r="B10955" s="15" t="s">
        <v>59</v>
      </c>
      <c r="C10955" s="15" t="s">
        <v>5151</v>
      </c>
      <c r="D10955" s="24">
        <v>1459000</v>
      </c>
      <c r="E10955" t="str">
        <f>IF(D10955&lt;VLOOKUP(A10955,Min!A:B,2,FALSE),"Y","")</f>
        <v/>
      </c>
      <c r="F10955">
        <f>IF(AND(OR(s_tmchk="all",IF(ISERROR(MATCH(B10955,s_teams,0)),FALSE,TRUE)),OR(s_minsal="",s_minsal&lt;=D10955),OR(s_maxsal="",s_maxsal&gt;=D10955),OR(s_minyr="",s_minyr&lt;=A10955),OR(s_maxyr="",s_maxyr&gt;=A10955),OR(s_player="",s_player=C10955)),MAX(F$1:F10954)+1,0)</f>
        <v>0</v>
      </c>
    </row>
    <row r="10956" spans="1:6">
      <c r="A10956" s="20">
        <v>1995</v>
      </c>
      <c r="B10956" s="15" t="s">
        <v>59</v>
      </c>
      <c r="C10956" s="15" t="s">
        <v>4533</v>
      </c>
      <c r="D10956" s="24">
        <v>1402000</v>
      </c>
      <c r="E10956" t="str">
        <f>IF(D10956&lt;VLOOKUP(A10956,Min!A:B,2,FALSE),"Y","")</f>
        <v/>
      </c>
      <c r="F10956">
        <f>IF(AND(OR(s_tmchk="all",IF(ISERROR(MATCH(B10956,s_teams,0)),FALSE,TRUE)),OR(s_minsal="",s_minsal&lt;=D10956),OR(s_maxsal="",s_maxsal&gt;=D10956),OR(s_minyr="",s_minyr&lt;=A10956),OR(s_maxyr="",s_maxyr&gt;=A10956),OR(s_player="",s_player=C10956)),MAX(F$1:F10955)+1,0)</f>
        <v>0</v>
      </c>
    </row>
    <row r="10957" spans="1:6">
      <c r="A10957" s="20">
        <v>1995</v>
      </c>
      <c r="B10957" s="15" t="s">
        <v>59</v>
      </c>
      <c r="C10957" s="15" t="s">
        <v>5620</v>
      </c>
      <c r="D10957" s="24">
        <v>1402000</v>
      </c>
      <c r="E10957" t="str">
        <f>IF(D10957&lt;VLOOKUP(A10957,Min!A:B,2,FALSE),"Y","")</f>
        <v/>
      </c>
      <c r="F10957">
        <f>IF(AND(OR(s_tmchk="all",IF(ISERROR(MATCH(B10957,s_teams,0)),FALSE,TRUE)),OR(s_minsal="",s_minsal&lt;=D10957),OR(s_maxsal="",s_maxsal&gt;=D10957),OR(s_minyr="",s_minyr&lt;=A10957),OR(s_maxyr="",s_maxyr&gt;=A10957),OR(s_player="",s_player=C10957)),MAX(F$1:F10956)+1,0)</f>
        <v>0</v>
      </c>
    </row>
    <row r="10958" spans="1:6">
      <c r="A10958" s="20">
        <v>1995</v>
      </c>
      <c r="B10958" s="15" t="s">
        <v>59</v>
      </c>
      <c r="C10958" s="15" t="s">
        <v>5450</v>
      </c>
      <c r="D10958" s="24">
        <v>1300000</v>
      </c>
      <c r="E10958" t="str">
        <f>IF(D10958&lt;VLOOKUP(A10958,Min!A:B,2,FALSE),"Y","")</f>
        <v/>
      </c>
      <c r="F10958">
        <f>IF(AND(OR(s_tmchk="all",IF(ISERROR(MATCH(B10958,s_teams,0)),FALSE,TRUE)),OR(s_minsal="",s_minsal&lt;=D10958),OR(s_maxsal="",s_maxsal&gt;=D10958),OR(s_minyr="",s_minyr&lt;=A10958),OR(s_maxyr="",s_maxyr&gt;=A10958),OR(s_player="",s_player=C10958)),MAX(F$1:F10957)+1,0)</f>
        <v>0</v>
      </c>
    </row>
    <row r="10959" spans="1:6">
      <c r="A10959" s="20">
        <v>1995</v>
      </c>
      <c r="B10959" s="15" t="s">
        <v>59</v>
      </c>
      <c r="C10959" s="15" t="s">
        <v>6189</v>
      </c>
      <c r="D10959" s="24">
        <v>1052000</v>
      </c>
      <c r="E10959" t="str">
        <f>IF(D10959&lt;VLOOKUP(A10959,Min!A:B,2,FALSE),"Y","")</f>
        <v/>
      </c>
      <c r="F10959">
        <f>IF(AND(OR(s_tmchk="all",IF(ISERROR(MATCH(B10959,s_teams,0)),FALSE,TRUE)),OR(s_minsal="",s_minsal&lt;=D10959),OR(s_maxsal="",s_maxsal&gt;=D10959),OR(s_minyr="",s_minyr&lt;=A10959),OR(s_maxyr="",s_maxyr&gt;=A10959),OR(s_player="",s_player=C10959)),MAX(F$1:F10958)+1,0)</f>
        <v>0</v>
      </c>
    </row>
    <row r="10960" spans="1:6">
      <c r="A10960" s="20">
        <v>1995</v>
      </c>
      <c r="B10960" s="15" t="s">
        <v>59</v>
      </c>
      <c r="C10960" s="15" t="s">
        <v>4655</v>
      </c>
      <c r="D10960" s="24">
        <v>902000</v>
      </c>
      <c r="E10960" t="str">
        <f>IF(D10960&lt;VLOOKUP(A10960,Min!A:B,2,FALSE),"Y","")</f>
        <v/>
      </c>
      <c r="F10960">
        <f>IF(AND(OR(s_tmchk="all",IF(ISERROR(MATCH(B10960,s_teams,0)),FALSE,TRUE)),OR(s_minsal="",s_minsal&lt;=D10960),OR(s_maxsal="",s_maxsal&gt;=D10960),OR(s_minyr="",s_minyr&lt;=A10960),OR(s_maxyr="",s_maxyr&gt;=A10960),OR(s_player="",s_player=C10960)),MAX(F$1:F10959)+1,0)</f>
        <v>0</v>
      </c>
    </row>
    <row r="10961" spans="1:6">
      <c r="A10961" s="20">
        <v>1995</v>
      </c>
      <c r="B10961" s="15" t="s">
        <v>59</v>
      </c>
      <c r="C10961" s="15" t="s">
        <v>5435</v>
      </c>
      <c r="D10961" s="24">
        <v>650000</v>
      </c>
      <c r="E10961" t="str">
        <f>IF(D10961&lt;VLOOKUP(A10961,Min!A:B,2,FALSE),"Y","")</f>
        <v/>
      </c>
      <c r="F10961">
        <f>IF(AND(OR(s_tmchk="all",IF(ISERROR(MATCH(B10961,s_teams,0)),FALSE,TRUE)),OR(s_minsal="",s_minsal&lt;=D10961),OR(s_maxsal="",s_maxsal&gt;=D10961),OR(s_minyr="",s_minyr&lt;=A10961),OR(s_maxyr="",s_maxyr&gt;=A10961),OR(s_player="",s_player=C10961)),MAX(F$1:F10960)+1,0)</f>
        <v>0</v>
      </c>
    </row>
    <row r="10962" spans="1:6">
      <c r="A10962" s="20">
        <v>1995</v>
      </c>
      <c r="B10962" s="15" t="s">
        <v>59</v>
      </c>
      <c r="C10962" s="15" t="s">
        <v>5397</v>
      </c>
      <c r="D10962" s="24">
        <v>406000</v>
      </c>
      <c r="E10962" t="str">
        <f>IF(D10962&lt;VLOOKUP(A10962,Min!A:B,2,FALSE),"Y","")</f>
        <v/>
      </c>
      <c r="F10962">
        <f>IF(AND(OR(s_tmchk="all",IF(ISERROR(MATCH(B10962,s_teams,0)),FALSE,TRUE)),OR(s_minsal="",s_minsal&lt;=D10962),OR(s_maxsal="",s_maxsal&gt;=D10962),OR(s_minyr="",s_minyr&lt;=A10962),OR(s_maxyr="",s_maxyr&gt;=A10962),OR(s_player="",s_player=C10962)),MAX(F$1:F10961)+1,0)</f>
        <v>0</v>
      </c>
    </row>
    <row r="10963" spans="1:6">
      <c r="A10963" s="20">
        <v>1995</v>
      </c>
      <c r="B10963" s="15" t="s">
        <v>59</v>
      </c>
      <c r="C10963" s="15" t="s">
        <v>4682</v>
      </c>
      <c r="D10963" s="24">
        <v>325000</v>
      </c>
      <c r="E10963" t="str">
        <f>IF(D10963&lt;VLOOKUP(A10963,Min!A:B,2,FALSE),"Y","")</f>
        <v/>
      </c>
      <c r="F10963">
        <f>IF(AND(OR(s_tmchk="all",IF(ISERROR(MATCH(B10963,s_teams,0)),FALSE,TRUE)),OR(s_minsal="",s_minsal&lt;=D10963),OR(s_maxsal="",s_maxsal&gt;=D10963),OR(s_minyr="",s_minyr&lt;=A10963),OR(s_maxyr="",s_maxyr&gt;=A10963),OR(s_player="",s_player=C10963)),MAX(F$1:F10962)+1,0)</f>
        <v>0</v>
      </c>
    </row>
    <row r="10964" spans="1:6">
      <c r="A10964" s="20">
        <v>1995</v>
      </c>
      <c r="B10964" s="15" t="s">
        <v>59</v>
      </c>
      <c r="C10964" s="15" t="s">
        <v>5501</v>
      </c>
      <c r="D10964" s="24">
        <v>150000</v>
      </c>
      <c r="E10964" t="str">
        <f>IF(D10964&lt;VLOOKUP(A10964,Min!A:B,2,FALSE),"Y","")</f>
        <v/>
      </c>
      <c r="F10964">
        <f>IF(AND(OR(s_tmchk="all",IF(ISERROR(MATCH(B10964,s_teams,0)),FALSE,TRUE)),OR(s_minsal="",s_minsal&lt;=D10964),OR(s_maxsal="",s_maxsal&gt;=D10964),OR(s_minyr="",s_minyr&lt;=A10964),OR(s_maxyr="",s_maxyr&gt;=A10964),OR(s_player="",s_player=C10964)),MAX(F$1:F10963)+1,0)</f>
        <v>0</v>
      </c>
    </row>
    <row r="10965" spans="1:6">
      <c r="A10965" s="20">
        <v>1995</v>
      </c>
      <c r="B10965" s="15" t="s">
        <v>61</v>
      </c>
      <c r="C10965" s="15" t="s">
        <v>683</v>
      </c>
      <c r="D10965" s="24">
        <v>2900000</v>
      </c>
      <c r="E10965" t="str">
        <f>IF(D10965&lt;VLOOKUP(A10965,Min!A:B,2,FALSE),"Y","")</f>
        <v/>
      </c>
      <c r="F10965">
        <f>IF(AND(OR(s_tmchk="all",IF(ISERROR(MATCH(B10965,s_teams,0)),FALSE,TRUE)),OR(s_minsal="",s_minsal&lt;=D10965),OR(s_maxsal="",s_maxsal&gt;=D10965),OR(s_minyr="",s_minyr&lt;=A10965),OR(s_maxyr="",s_maxyr&gt;=A10965),OR(s_player="",s_player=C10965)),MAX(F$1:F10964)+1,0)</f>
        <v>0</v>
      </c>
    </row>
    <row r="10966" spans="1:6">
      <c r="A10966" s="20">
        <v>1995</v>
      </c>
      <c r="B10966" s="15" t="s">
        <v>61</v>
      </c>
      <c r="C10966" s="15" t="s">
        <v>5737</v>
      </c>
      <c r="D10966" s="24">
        <v>2367000</v>
      </c>
      <c r="E10966" t="str">
        <f>IF(D10966&lt;VLOOKUP(A10966,Min!A:B,2,FALSE),"Y","")</f>
        <v/>
      </c>
      <c r="F10966">
        <f>IF(AND(OR(s_tmchk="all",IF(ISERROR(MATCH(B10966,s_teams,0)),FALSE,TRUE)),OR(s_minsal="",s_minsal&lt;=D10966),OR(s_maxsal="",s_maxsal&gt;=D10966),OR(s_minyr="",s_minyr&lt;=A10966),OR(s_maxyr="",s_maxyr&gt;=A10966),OR(s_player="",s_player=C10966)),MAX(F$1:F10965)+1,0)</f>
        <v>0</v>
      </c>
    </row>
    <row r="10967" spans="1:6">
      <c r="A10967" s="20">
        <v>1995</v>
      </c>
      <c r="B10967" s="15" t="s">
        <v>61</v>
      </c>
      <c r="C10967" s="15" t="s">
        <v>6074</v>
      </c>
      <c r="D10967" s="24">
        <v>2120000</v>
      </c>
      <c r="E10967" t="str">
        <f>IF(D10967&lt;VLOOKUP(A10967,Min!A:B,2,FALSE),"Y","")</f>
        <v/>
      </c>
      <c r="F10967">
        <f>IF(AND(OR(s_tmchk="all",IF(ISERROR(MATCH(B10967,s_teams,0)),FALSE,TRUE)),OR(s_minsal="",s_minsal&lt;=D10967),OR(s_maxsal="",s_maxsal&gt;=D10967),OR(s_minyr="",s_minyr&lt;=A10967),OR(s_maxyr="",s_maxyr&gt;=A10967),OR(s_player="",s_player=C10967)),MAX(F$1:F10966)+1,0)</f>
        <v>0</v>
      </c>
    </row>
    <row r="10968" spans="1:6">
      <c r="A10968" s="20">
        <v>1995</v>
      </c>
      <c r="B10968" s="15" t="s">
        <v>61</v>
      </c>
      <c r="C10968" s="15" t="s">
        <v>5020</v>
      </c>
      <c r="D10968" s="24">
        <v>1485000</v>
      </c>
      <c r="E10968" t="str">
        <f>IF(D10968&lt;VLOOKUP(A10968,Min!A:B,2,FALSE),"Y","")</f>
        <v/>
      </c>
      <c r="F10968">
        <f>IF(AND(OR(s_tmchk="all",IF(ISERROR(MATCH(B10968,s_teams,0)),FALSE,TRUE)),OR(s_minsal="",s_minsal&lt;=D10968),OR(s_maxsal="",s_maxsal&gt;=D10968),OR(s_minyr="",s_minyr&lt;=A10968),OR(s_maxyr="",s_maxyr&gt;=A10968),OR(s_player="",s_player=C10968)),MAX(F$1:F10967)+1,0)</f>
        <v>0</v>
      </c>
    </row>
    <row r="10969" spans="1:6">
      <c r="A10969" s="20">
        <v>1995</v>
      </c>
      <c r="B10969" s="15" t="s">
        <v>61</v>
      </c>
      <c r="C10969" s="15" t="s">
        <v>5898</v>
      </c>
      <c r="D10969" s="24">
        <v>1137500</v>
      </c>
      <c r="E10969" t="str">
        <f>IF(D10969&lt;VLOOKUP(A10969,Min!A:B,2,FALSE),"Y","")</f>
        <v/>
      </c>
      <c r="F10969">
        <f>IF(AND(OR(s_tmchk="all",IF(ISERROR(MATCH(B10969,s_teams,0)),FALSE,TRUE)),OR(s_minsal="",s_minsal&lt;=D10969),OR(s_maxsal="",s_maxsal&gt;=D10969),OR(s_minyr="",s_minyr&lt;=A10969),OR(s_maxyr="",s_maxyr&gt;=A10969),OR(s_player="",s_player=C10969)),MAX(F$1:F10968)+1,0)</f>
        <v>0</v>
      </c>
    </row>
    <row r="10970" spans="1:6">
      <c r="A10970" s="20">
        <v>1995</v>
      </c>
      <c r="B10970" s="15" t="s">
        <v>61</v>
      </c>
      <c r="C10970" s="15" t="s">
        <v>6148</v>
      </c>
      <c r="D10970" s="24">
        <v>1065300</v>
      </c>
      <c r="E10970" t="str">
        <f>IF(D10970&lt;VLOOKUP(A10970,Min!A:B,2,FALSE),"Y","")</f>
        <v/>
      </c>
      <c r="F10970">
        <f>IF(AND(OR(s_tmchk="all",IF(ISERROR(MATCH(B10970,s_teams,0)),FALSE,TRUE)),OR(s_minsal="",s_minsal&lt;=D10970),OR(s_maxsal="",s_maxsal&gt;=D10970),OR(s_minyr="",s_minyr&lt;=A10970),OR(s_maxyr="",s_maxyr&gt;=A10970),OR(s_player="",s_player=C10970)),MAX(F$1:F10969)+1,0)</f>
        <v>0</v>
      </c>
    </row>
    <row r="10971" spans="1:6">
      <c r="A10971" s="20">
        <v>1995</v>
      </c>
      <c r="B10971" s="15" t="s">
        <v>61</v>
      </c>
      <c r="C10971" s="15" t="s">
        <v>5049</v>
      </c>
      <c r="D10971" s="24">
        <v>1000000</v>
      </c>
      <c r="E10971" t="str">
        <f>IF(D10971&lt;VLOOKUP(A10971,Min!A:B,2,FALSE),"Y","")</f>
        <v/>
      </c>
      <c r="F10971">
        <f>IF(AND(OR(s_tmchk="all",IF(ISERROR(MATCH(B10971,s_teams,0)),FALSE,TRUE)),OR(s_minsal="",s_minsal&lt;=D10971),OR(s_maxsal="",s_maxsal&gt;=D10971),OR(s_minyr="",s_minyr&lt;=A10971),OR(s_maxyr="",s_maxyr&gt;=A10971),OR(s_player="",s_player=C10971)),MAX(F$1:F10970)+1,0)</f>
        <v>0</v>
      </c>
    </row>
    <row r="10972" spans="1:6">
      <c r="A10972" s="20">
        <v>1995</v>
      </c>
      <c r="B10972" s="15" t="s">
        <v>61</v>
      </c>
      <c r="C10972" s="15" t="s">
        <v>5668</v>
      </c>
      <c r="D10972" s="24">
        <v>1000000</v>
      </c>
      <c r="E10972" t="str">
        <f>IF(D10972&lt;VLOOKUP(A10972,Min!A:B,2,FALSE),"Y","")</f>
        <v/>
      </c>
      <c r="F10972">
        <f>IF(AND(OR(s_tmchk="all",IF(ISERROR(MATCH(B10972,s_teams,0)),FALSE,TRUE)),OR(s_minsal="",s_minsal&lt;=D10972),OR(s_maxsal="",s_maxsal&gt;=D10972),OR(s_minyr="",s_minyr&lt;=A10972),OR(s_maxyr="",s_maxyr&gt;=A10972),OR(s_player="",s_player=C10972)),MAX(F$1:F10971)+1,0)</f>
        <v>0</v>
      </c>
    </row>
    <row r="10973" spans="1:6">
      <c r="A10973" s="20">
        <v>1995</v>
      </c>
      <c r="B10973" s="15" t="s">
        <v>61</v>
      </c>
      <c r="C10973" s="15" t="s">
        <v>5502</v>
      </c>
      <c r="D10973" s="24">
        <v>820000</v>
      </c>
      <c r="E10973" t="str">
        <f>IF(D10973&lt;VLOOKUP(A10973,Min!A:B,2,FALSE),"Y","")</f>
        <v/>
      </c>
      <c r="F10973">
        <f>IF(AND(OR(s_tmchk="all",IF(ISERROR(MATCH(B10973,s_teams,0)),FALSE,TRUE)),OR(s_minsal="",s_minsal&lt;=D10973),OR(s_maxsal="",s_maxsal&gt;=D10973),OR(s_minyr="",s_minyr&lt;=A10973),OR(s_maxyr="",s_maxyr&gt;=A10973),OR(s_player="",s_player=C10973)),MAX(F$1:F10972)+1,0)</f>
        <v>0</v>
      </c>
    </row>
    <row r="10974" spans="1:6">
      <c r="A10974" s="20">
        <v>1995</v>
      </c>
      <c r="B10974" s="15" t="s">
        <v>61</v>
      </c>
      <c r="C10974" s="15" t="s">
        <v>5353</v>
      </c>
      <c r="D10974" s="24">
        <v>800000</v>
      </c>
      <c r="E10974" t="str">
        <f>IF(D10974&lt;VLOOKUP(A10974,Min!A:B,2,FALSE),"Y","")</f>
        <v/>
      </c>
      <c r="F10974">
        <f>IF(AND(OR(s_tmchk="all",IF(ISERROR(MATCH(B10974,s_teams,0)),FALSE,TRUE)),OR(s_minsal="",s_minsal&lt;=D10974),OR(s_maxsal="",s_maxsal&gt;=D10974),OR(s_minyr="",s_minyr&lt;=A10974),OR(s_maxyr="",s_maxyr&gt;=A10974),OR(s_player="",s_player=C10974)),MAX(F$1:F10973)+1,0)</f>
        <v>0</v>
      </c>
    </row>
    <row r="10975" spans="1:6">
      <c r="A10975" s="20">
        <v>1995</v>
      </c>
      <c r="B10975" s="15" t="s">
        <v>61</v>
      </c>
      <c r="C10975" s="15" t="s">
        <v>5047</v>
      </c>
      <c r="D10975" s="24">
        <v>620000</v>
      </c>
      <c r="E10975" t="str">
        <f>IF(D10975&lt;VLOOKUP(A10975,Min!A:B,2,FALSE),"Y","")</f>
        <v/>
      </c>
      <c r="F10975">
        <f>IF(AND(OR(s_tmchk="all",IF(ISERROR(MATCH(B10975,s_teams,0)),FALSE,TRUE)),OR(s_minsal="",s_minsal&lt;=D10975),OR(s_maxsal="",s_maxsal&gt;=D10975),OR(s_minyr="",s_minyr&lt;=A10975),OR(s_maxyr="",s_maxyr&gt;=A10975),OR(s_player="",s_player=C10975)),MAX(F$1:F10974)+1,0)</f>
        <v>0</v>
      </c>
    </row>
    <row r="10976" spans="1:6">
      <c r="A10976" s="20">
        <v>1995</v>
      </c>
      <c r="B10976" s="15" t="s">
        <v>61</v>
      </c>
      <c r="C10976" s="15" t="s">
        <v>5350</v>
      </c>
      <c r="D10976" s="24">
        <v>300000</v>
      </c>
      <c r="E10976" t="str">
        <f>IF(D10976&lt;VLOOKUP(A10976,Min!A:B,2,FALSE),"Y","")</f>
        <v/>
      </c>
      <c r="F10976">
        <f>IF(AND(OR(s_tmchk="all",IF(ISERROR(MATCH(B10976,s_teams,0)),FALSE,TRUE)),OR(s_minsal="",s_minsal&lt;=D10976),OR(s_maxsal="",s_maxsal&gt;=D10976),OR(s_minyr="",s_minyr&lt;=A10976),OR(s_maxyr="",s_maxyr&gt;=A10976),OR(s_player="",s_player=C10976)),MAX(F$1:F10975)+1,0)</f>
        <v>0</v>
      </c>
    </row>
    <row r="10977" spans="1:6">
      <c r="A10977" s="20">
        <v>1995</v>
      </c>
      <c r="B10977" s="15" t="s">
        <v>61</v>
      </c>
      <c r="C10977" s="15" t="s">
        <v>5611</v>
      </c>
      <c r="D10977" s="24">
        <v>182500</v>
      </c>
      <c r="E10977" t="str">
        <f>IF(D10977&lt;VLOOKUP(A10977,Min!A:B,2,FALSE),"Y","")</f>
        <v/>
      </c>
      <c r="F10977">
        <f>IF(AND(OR(s_tmchk="all",IF(ISERROR(MATCH(B10977,s_teams,0)),FALSE,TRUE)),OR(s_minsal="",s_minsal&lt;=D10977),OR(s_maxsal="",s_maxsal&gt;=D10977),OR(s_minyr="",s_minyr&lt;=A10977),OR(s_maxyr="",s_maxyr&gt;=A10977),OR(s_player="",s_player=C10977)),MAX(F$1:F10976)+1,0)</f>
        <v>0</v>
      </c>
    </row>
    <row r="10978" spans="1:6">
      <c r="A10978" s="20">
        <v>1995</v>
      </c>
      <c r="B10978" s="15" t="s">
        <v>61</v>
      </c>
      <c r="C10978" s="15" t="s">
        <v>4510</v>
      </c>
      <c r="D10978" s="24">
        <v>150000</v>
      </c>
      <c r="E10978" t="str">
        <f>IF(D10978&lt;VLOOKUP(A10978,Min!A:B,2,FALSE),"Y","")</f>
        <v/>
      </c>
      <c r="F10978">
        <f>IF(AND(OR(s_tmchk="all",IF(ISERROR(MATCH(B10978,s_teams,0)),FALSE,TRUE)),OR(s_minsal="",s_minsal&lt;=D10978),OR(s_maxsal="",s_maxsal&gt;=D10978),OR(s_minyr="",s_minyr&lt;=A10978),OR(s_maxyr="",s_maxyr&gt;=A10978),OR(s_player="",s_player=C10978)),MAX(F$1:F10977)+1,0)</f>
        <v>0</v>
      </c>
    </row>
    <row r="10979" spans="1:6">
      <c r="A10979" s="20">
        <v>1995</v>
      </c>
      <c r="B10979" s="15" t="s">
        <v>61</v>
      </c>
      <c r="C10979" s="15" t="s">
        <v>4554</v>
      </c>
      <c r="D10979" s="24">
        <v>150000</v>
      </c>
      <c r="E10979" t="str">
        <f>IF(D10979&lt;VLOOKUP(A10979,Min!A:B,2,FALSE),"Y","")</f>
        <v/>
      </c>
      <c r="F10979">
        <f>IF(AND(OR(s_tmchk="all",IF(ISERROR(MATCH(B10979,s_teams,0)),FALSE,TRUE)),OR(s_minsal="",s_minsal&lt;=D10979),OR(s_maxsal="",s_maxsal&gt;=D10979),OR(s_minyr="",s_minyr&lt;=A10979),OR(s_maxyr="",s_maxyr&gt;=A10979),OR(s_player="",s_player=C10979)),MAX(F$1:F10978)+1,0)</f>
        <v>0</v>
      </c>
    </row>
    <row r="10980" spans="1:6">
      <c r="A10980" s="20">
        <v>1995</v>
      </c>
      <c r="B10980" s="15" t="s">
        <v>61</v>
      </c>
      <c r="C10980" s="15" t="s">
        <v>4878</v>
      </c>
      <c r="D10980" s="24">
        <v>150000</v>
      </c>
      <c r="E10980" t="str">
        <f>IF(D10980&lt;VLOOKUP(A10980,Min!A:B,2,FALSE),"Y","")</f>
        <v/>
      </c>
      <c r="F10980">
        <f>IF(AND(OR(s_tmchk="all",IF(ISERROR(MATCH(B10980,s_teams,0)),FALSE,TRUE)),OR(s_minsal="",s_minsal&lt;=D10980),OR(s_maxsal="",s_maxsal&gt;=D10980),OR(s_minyr="",s_minyr&lt;=A10980),OR(s_maxyr="",s_maxyr&gt;=A10980),OR(s_player="",s_player=C10980)),MAX(F$1:F10979)+1,0)</f>
        <v>0</v>
      </c>
    </row>
    <row r="10981" spans="1:6">
      <c r="A10981" s="20">
        <v>1995</v>
      </c>
      <c r="B10981" s="15" t="s">
        <v>61</v>
      </c>
      <c r="C10981" s="15" t="s">
        <v>6080</v>
      </c>
      <c r="D10981" s="24">
        <v>9660</v>
      </c>
      <c r="E10981" t="str">
        <f>IF(D10981&lt;VLOOKUP(A10981,Min!A:B,2,FALSE),"Y","")</f>
        <v>Y</v>
      </c>
      <c r="F10981">
        <f>IF(AND(OR(s_tmchk="all",IF(ISERROR(MATCH(B10981,s_teams,0)),FALSE,TRUE)),OR(s_minsal="",s_minsal&lt;=D10981),OR(s_maxsal="",s_maxsal&gt;=D10981),OR(s_minyr="",s_minyr&lt;=A10981),OR(s_maxyr="",s_maxyr&gt;=A10981),OR(s_player="",s_player=C10981)),MAX(F$1:F10980)+1,0)</f>
        <v>0</v>
      </c>
    </row>
    <row r="10982" spans="1:6">
      <c r="A10982" s="20">
        <v>1995</v>
      </c>
      <c r="B10982" s="15" t="s">
        <v>63</v>
      </c>
      <c r="C10982" s="15" t="s">
        <v>4805</v>
      </c>
      <c r="D10982" s="24">
        <v>3360000</v>
      </c>
      <c r="E10982" t="str">
        <f>IF(D10982&lt;VLOOKUP(A10982,Min!A:B,2,FALSE),"Y","")</f>
        <v/>
      </c>
      <c r="F10982">
        <f>IF(AND(OR(s_tmchk="all",IF(ISERROR(MATCH(B10982,s_teams,0)),FALSE,TRUE)),OR(s_minsal="",s_minsal&lt;=D10982),OR(s_maxsal="",s_maxsal&gt;=D10982),OR(s_minyr="",s_minyr&lt;=A10982),OR(s_maxyr="",s_maxyr&gt;=A10982),OR(s_player="",s_player=C10982)),MAX(F$1:F10981)+1,0)</f>
        <v>0</v>
      </c>
    </row>
    <row r="10983" spans="1:6">
      <c r="A10983" s="20">
        <v>1995</v>
      </c>
      <c r="B10983" s="15" t="s">
        <v>63</v>
      </c>
      <c r="C10983" s="15" t="s">
        <v>5185</v>
      </c>
      <c r="D10983" s="24">
        <v>2500000</v>
      </c>
      <c r="E10983" t="str">
        <f>IF(D10983&lt;VLOOKUP(A10983,Min!A:B,2,FALSE),"Y","")</f>
        <v/>
      </c>
      <c r="F10983">
        <f>IF(AND(OR(s_tmchk="all",IF(ISERROR(MATCH(B10983,s_teams,0)),FALSE,TRUE)),OR(s_minsal="",s_minsal&lt;=D10983),OR(s_maxsal="",s_maxsal&gt;=D10983),OR(s_minyr="",s_minyr&lt;=A10983),OR(s_maxyr="",s_maxyr&gt;=A10983),OR(s_player="",s_player=C10983)),MAX(F$1:F10982)+1,0)</f>
        <v>0</v>
      </c>
    </row>
    <row r="10984" spans="1:6">
      <c r="A10984" s="20">
        <v>1995</v>
      </c>
      <c r="B10984" s="15" t="s">
        <v>63</v>
      </c>
      <c r="C10984" s="15" t="s">
        <v>5660</v>
      </c>
      <c r="D10984" s="24">
        <v>2175000</v>
      </c>
      <c r="E10984" t="str">
        <f>IF(D10984&lt;VLOOKUP(A10984,Min!A:B,2,FALSE),"Y","")</f>
        <v/>
      </c>
      <c r="F10984">
        <f>IF(AND(OR(s_tmchk="all",IF(ISERROR(MATCH(B10984,s_teams,0)),FALSE,TRUE)),OR(s_minsal="",s_minsal&lt;=D10984),OR(s_maxsal="",s_maxsal&gt;=D10984),OR(s_minyr="",s_minyr&lt;=A10984),OR(s_maxyr="",s_maxyr&gt;=A10984),OR(s_player="",s_player=C10984)),MAX(F$1:F10983)+1,0)</f>
        <v>0</v>
      </c>
    </row>
    <row r="10985" spans="1:6">
      <c r="A10985" s="20">
        <v>1995</v>
      </c>
      <c r="B10985" s="15" t="s">
        <v>63</v>
      </c>
      <c r="C10985" s="15" t="s">
        <v>4992</v>
      </c>
      <c r="D10985" s="24">
        <v>2100000</v>
      </c>
      <c r="E10985" t="str">
        <f>IF(D10985&lt;VLOOKUP(A10985,Min!A:B,2,FALSE),"Y","")</f>
        <v/>
      </c>
      <c r="F10985">
        <f>IF(AND(OR(s_tmchk="all",IF(ISERROR(MATCH(B10985,s_teams,0)),FALSE,TRUE)),OR(s_minsal="",s_minsal&lt;=D10985),OR(s_maxsal="",s_maxsal&gt;=D10985),OR(s_minyr="",s_minyr&lt;=A10985),OR(s_maxyr="",s_maxyr&gt;=A10985),OR(s_player="",s_player=C10985)),MAX(F$1:F10984)+1,0)</f>
        <v>0</v>
      </c>
    </row>
    <row r="10986" spans="1:6">
      <c r="A10986" s="20">
        <v>1995</v>
      </c>
      <c r="B10986" s="15" t="s">
        <v>63</v>
      </c>
      <c r="C10986" s="15" t="s">
        <v>5994</v>
      </c>
      <c r="D10986" s="24">
        <v>1900000</v>
      </c>
      <c r="E10986" t="str">
        <f>IF(D10986&lt;VLOOKUP(A10986,Min!A:B,2,FALSE),"Y","")</f>
        <v/>
      </c>
      <c r="F10986">
        <f>IF(AND(OR(s_tmchk="all",IF(ISERROR(MATCH(B10986,s_teams,0)),FALSE,TRUE)),OR(s_minsal="",s_minsal&lt;=D10986),OR(s_maxsal="",s_maxsal&gt;=D10986),OR(s_minyr="",s_minyr&lt;=A10986),OR(s_maxyr="",s_maxyr&gt;=A10986),OR(s_player="",s_player=C10986)),MAX(F$1:F10985)+1,0)</f>
        <v>0</v>
      </c>
    </row>
    <row r="10987" spans="1:6">
      <c r="A10987" s="20">
        <v>1995</v>
      </c>
      <c r="B10987" s="15" t="s">
        <v>63</v>
      </c>
      <c r="C10987" s="15" t="s">
        <v>5666</v>
      </c>
      <c r="D10987" s="24">
        <v>1475000</v>
      </c>
      <c r="E10987" t="str">
        <f>IF(D10987&lt;VLOOKUP(A10987,Min!A:B,2,FALSE),"Y","")</f>
        <v/>
      </c>
      <c r="F10987">
        <f>IF(AND(OR(s_tmchk="all",IF(ISERROR(MATCH(B10987,s_teams,0)),FALSE,TRUE)),OR(s_minsal="",s_minsal&lt;=D10987),OR(s_maxsal="",s_maxsal&gt;=D10987),OR(s_minyr="",s_minyr&lt;=A10987),OR(s_maxyr="",s_maxyr&gt;=A10987),OR(s_player="",s_player=C10987)),MAX(F$1:F10986)+1,0)</f>
        <v>0</v>
      </c>
    </row>
    <row r="10988" spans="1:6">
      <c r="A10988" s="20">
        <v>1995</v>
      </c>
      <c r="B10988" s="15" t="s">
        <v>63</v>
      </c>
      <c r="C10988" s="15" t="s">
        <v>4998</v>
      </c>
      <c r="D10988" s="24">
        <v>1275000</v>
      </c>
      <c r="E10988" t="str">
        <f>IF(D10988&lt;VLOOKUP(A10988,Min!A:B,2,FALSE),"Y","")</f>
        <v/>
      </c>
      <c r="F10988">
        <f>IF(AND(OR(s_tmchk="all",IF(ISERROR(MATCH(B10988,s_teams,0)),FALSE,TRUE)),OR(s_minsal="",s_minsal&lt;=D10988),OR(s_maxsal="",s_maxsal&gt;=D10988),OR(s_minyr="",s_minyr&lt;=A10988),OR(s_maxyr="",s_maxyr&gt;=A10988),OR(s_player="",s_player=C10988)),MAX(F$1:F10987)+1,0)</f>
        <v>0</v>
      </c>
    </row>
    <row r="10989" spans="1:6">
      <c r="A10989" s="20">
        <v>1995</v>
      </c>
      <c r="B10989" s="15" t="s">
        <v>63</v>
      </c>
      <c r="C10989" s="15" t="s">
        <v>4761</v>
      </c>
      <c r="D10989" s="24">
        <v>650000</v>
      </c>
      <c r="E10989" t="str">
        <f>IF(D10989&lt;VLOOKUP(A10989,Min!A:B,2,FALSE),"Y","")</f>
        <v/>
      </c>
      <c r="F10989">
        <f>IF(AND(OR(s_tmchk="all",IF(ISERROR(MATCH(B10989,s_teams,0)),FALSE,TRUE)),OR(s_minsal="",s_minsal&lt;=D10989),OR(s_maxsal="",s_maxsal&gt;=D10989),OR(s_minyr="",s_minyr&lt;=A10989),OR(s_maxyr="",s_maxyr&gt;=A10989),OR(s_player="",s_player=C10989)),MAX(F$1:F10988)+1,0)</f>
        <v>0</v>
      </c>
    </row>
    <row r="10990" spans="1:6">
      <c r="A10990" s="20">
        <v>1995</v>
      </c>
      <c r="B10990" s="15" t="s">
        <v>63</v>
      </c>
      <c r="C10990" s="15" t="s">
        <v>5954</v>
      </c>
      <c r="D10990" s="24">
        <v>600000</v>
      </c>
      <c r="E10990" t="str">
        <f>IF(D10990&lt;VLOOKUP(A10990,Min!A:B,2,FALSE),"Y","")</f>
        <v/>
      </c>
      <c r="F10990">
        <f>IF(AND(OR(s_tmchk="all",IF(ISERROR(MATCH(B10990,s_teams,0)),FALSE,TRUE)),OR(s_minsal="",s_minsal&lt;=D10990),OR(s_maxsal="",s_maxsal&gt;=D10990),OR(s_minyr="",s_minyr&lt;=A10990),OR(s_maxyr="",s_maxyr&gt;=A10990),OR(s_player="",s_player=C10990)),MAX(F$1:F10989)+1,0)</f>
        <v>0</v>
      </c>
    </row>
    <row r="10991" spans="1:6">
      <c r="A10991" s="20">
        <v>1995</v>
      </c>
      <c r="B10991" s="15" t="s">
        <v>63</v>
      </c>
      <c r="C10991" s="15" t="s">
        <v>3244</v>
      </c>
      <c r="D10991" s="24">
        <v>355000</v>
      </c>
      <c r="E10991" t="str">
        <f>IF(D10991&lt;VLOOKUP(A10991,Min!A:B,2,FALSE),"Y","")</f>
        <v/>
      </c>
      <c r="F10991">
        <f>IF(AND(OR(s_tmchk="all",IF(ISERROR(MATCH(B10991,s_teams,0)),FALSE,TRUE)),OR(s_minsal="",s_minsal&lt;=D10991),OR(s_maxsal="",s_maxsal&gt;=D10991),OR(s_minyr="",s_minyr&lt;=A10991),OR(s_maxyr="",s_maxyr&gt;=A10991),OR(s_player="",s_player=C10991)),MAX(F$1:F10990)+1,0)</f>
        <v>0</v>
      </c>
    </row>
    <row r="10992" spans="1:6">
      <c r="A10992" s="20">
        <v>1995</v>
      </c>
      <c r="B10992" s="15" t="s">
        <v>63</v>
      </c>
      <c r="C10992" s="15" t="s">
        <v>5554</v>
      </c>
      <c r="D10992" s="24">
        <v>275000</v>
      </c>
      <c r="E10992" t="str">
        <f>IF(D10992&lt;VLOOKUP(A10992,Min!A:B,2,FALSE),"Y","")</f>
        <v/>
      </c>
      <c r="F10992">
        <f>IF(AND(OR(s_tmchk="all",IF(ISERROR(MATCH(B10992,s_teams,0)),FALSE,TRUE)),OR(s_minsal="",s_minsal&lt;=D10992),OR(s_maxsal="",s_maxsal&gt;=D10992),OR(s_minyr="",s_minyr&lt;=A10992),OR(s_maxyr="",s_maxyr&gt;=A10992),OR(s_player="",s_player=C10992)),MAX(F$1:F10991)+1,0)</f>
        <v>0</v>
      </c>
    </row>
    <row r="10993" spans="1:6">
      <c r="A10993" s="20">
        <v>1995</v>
      </c>
      <c r="B10993" s="15" t="s">
        <v>63</v>
      </c>
      <c r="C10993" s="15" t="s">
        <v>4573</v>
      </c>
      <c r="D10993" s="24">
        <v>175000</v>
      </c>
      <c r="E10993" t="str">
        <f>IF(D10993&lt;VLOOKUP(A10993,Min!A:B,2,FALSE),"Y","")</f>
        <v/>
      </c>
      <c r="F10993">
        <f>IF(AND(OR(s_tmchk="all",IF(ISERROR(MATCH(B10993,s_teams,0)),FALSE,TRUE)),OR(s_minsal="",s_minsal&lt;=D10993),OR(s_maxsal="",s_maxsal&gt;=D10993),OR(s_minyr="",s_minyr&lt;=A10993),OR(s_maxyr="",s_maxyr&gt;=A10993),OR(s_player="",s_player=C10993)),MAX(F$1:F10992)+1,0)</f>
        <v>0</v>
      </c>
    </row>
    <row r="10994" spans="1:6">
      <c r="A10994" s="20">
        <v>1995</v>
      </c>
      <c r="B10994" s="15" t="s">
        <v>63</v>
      </c>
      <c r="C10994" s="15" t="s">
        <v>4626</v>
      </c>
      <c r="D10994" s="24">
        <v>150000</v>
      </c>
      <c r="E10994" t="str">
        <f>IF(D10994&lt;VLOOKUP(A10994,Min!A:B,2,FALSE),"Y","")</f>
        <v/>
      </c>
      <c r="F10994">
        <f>IF(AND(OR(s_tmchk="all",IF(ISERROR(MATCH(B10994,s_teams,0)),FALSE,TRUE)),OR(s_minsal="",s_minsal&lt;=D10994),OR(s_maxsal="",s_maxsal&gt;=D10994),OR(s_minyr="",s_minyr&lt;=A10994),OR(s_maxyr="",s_maxyr&gt;=A10994),OR(s_player="",s_player=C10994)),MAX(F$1:F10993)+1,0)</f>
        <v>0</v>
      </c>
    </row>
    <row r="10995" spans="1:6">
      <c r="A10995" s="20">
        <v>1995</v>
      </c>
      <c r="B10995" s="15" t="s">
        <v>63</v>
      </c>
      <c r="C10995" s="15" t="s">
        <v>5166</v>
      </c>
      <c r="D10995" s="24">
        <v>150000</v>
      </c>
      <c r="E10995" t="str">
        <f>IF(D10995&lt;VLOOKUP(A10995,Min!A:B,2,FALSE),"Y","")</f>
        <v/>
      </c>
      <c r="F10995">
        <f>IF(AND(OR(s_tmchk="all",IF(ISERROR(MATCH(B10995,s_teams,0)),FALSE,TRUE)),OR(s_minsal="",s_minsal&lt;=D10995),OR(s_maxsal="",s_maxsal&gt;=D10995),OR(s_minyr="",s_minyr&lt;=A10995),OR(s_maxyr="",s_maxyr&gt;=A10995),OR(s_player="",s_player=C10995)),MAX(F$1:F10994)+1,0)</f>
        <v>0</v>
      </c>
    </row>
    <row r="10996" spans="1:6">
      <c r="A10996" s="20">
        <v>1995</v>
      </c>
      <c r="B10996" s="15" t="s">
        <v>63</v>
      </c>
      <c r="C10996" s="15" t="s">
        <v>5634</v>
      </c>
      <c r="D10996" s="24">
        <v>150000</v>
      </c>
      <c r="E10996" t="str">
        <f>IF(D10996&lt;VLOOKUP(A10996,Min!A:B,2,FALSE),"Y","")</f>
        <v/>
      </c>
      <c r="F10996">
        <f>IF(AND(OR(s_tmchk="all",IF(ISERROR(MATCH(B10996,s_teams,0)),FALSE,TRUE)),OR(s_minsal="",s_minsal&lt;=D10996),OR(s_maxsal="",s_maxsal&gt;=D10996),OR(s_minyr="",s_minyr&lt;=A10996),OR(s_maxyr="",s_maxyr&gt;=A10996),OR(s_player="",s_player=C10996)),MAX(F$1:F10995)+1,0)</f>
        <v>0</v>
      </c>
    </row>
    <row r="10997" spans="1:6">
      <c r="A10997" s="20">
        <v>1995</v>
      </c>
      <c r="B10997" s="15" t="s">
        <v>63</v>
      </c>
      <c r="C10997" s="15" t="s">
        <v>6193</v>
      </c>
      <c r="D10997" s="24">
        <v>143860</v>
      </c>
      <c r="E10997" t="str">
        <f>IF(D10997&lt;VLOOKUP(A10997,Min!A:B,2,FALSE),"Y","")</f>
        <v>Y</v>
      </c>
      <c r="F10997">
        <f>IF(AND(OR(s_tmchk="all",IF(ISERROR(MATCH(B10997,s_teams,0)),FALSE,TRUE)),OR(s_minsal="",s_minsal&lt;=D10997),OR(s_maxsal="",s_maxsal&gt;=D10997),OR(s_minyr="",s_minyr&lt;=A10997),OR(s_maxyr="",s_maxyr&gt;=A10997),OR(s_player="",s_player=C10997)),MAX(F$1:F10996)+1,0)</f>
        <v>0</v>
      </c>
    </row>
    <row r="10998" spans="1:6">
      <c r="A10998" s="20">
        <v>1995</v>
      </c>
      <c r="B10998" s="15" t="s">
        <v>63</v>
      </c>
      <c r="C10998" s="15" t="s">
        <v>5751</v>
      </c>
      <c r="D10998" s="24">
        <v>126000</v>
      </c>
      <c r="E10998" t="str">
        <f>IF(D10998&lt;VLOOKUP(A10998,Min!A:B,2,FALSE),"Y","")</f>
        <v>Y</v>
      </c>
      <c r="F10998">
        <f>IF(AND(OR(s_tmchk="all",IF(ISERROR(MATCH(B10998,s_teams,0)),FALSE,TRUE)),OR(s_minsal="",s_minsal&lt;=D10998),OR(s_maxsal="",s_maxsal&gt;=D10998),OR(s_minyr="",s_minyr&lt;=A10998),OR(s_maxyr="",s_maxyr&gt;=A10998),OR(s_player="",s_player=C10998)),MAX(F$1:F10997)+1,0)</f>
        <v>0</v>
      </c>
    </row>
    <row r="10999" spans="1:6">
      <c r="A10999" s="20">
        <v>1995</v>
      </c>
      <c r="B10999" s="15" t="s">
        <v>63</v>
      </c>
      <c r="C10999" s="15" t="s">
        <v>5132</v>
      </c>
      <c r="D10999" s="24">
        <v>113400</v>
      </c>
      <c r="E10999" t="str">
        <f>IF(D10999&lt;VLOOKUP(A10999,Min!A:B,2,FALSE),"Y","")</f>
        <v>Y</v>
      </c>
      <c r="F10999">
        <f>IF(AND(OR(s_tmchk="all",IF(ISERROR(MATCH(B10999,s_teams,0)),FALSE,TRUE)),OR(s_minsal="",s_minsal&lt;=D10999),OR(s_maxsal="",s_maxsal&gt;=D10999),OR(s_minyr="",s_minyr&lt;=A10999),OR(s_maxyr="",s_maxyr&gt;=A10999),OR(s_player="",s_player=C10999)),MAX(F$1:F10998)+1,0)</f>
        <v>0</v>
      </c>
    </row>
    <row r="11000" spans="1:6">
      <c r="A11000" s="20">
        <v>1995</v>
      </c>
      <c r="B11000" s="15" t="s">
        <v>64</v>
      </c>
      <c r="C11000" s="15" t="s">
        <v>4948</v>
      </c>
      <c r="D11000" s="24">
        <v>4212000</v>
      </c>
      <c r="E11000" t="str">
        <f>IF(D11000&lt;VLOOKUP(A11000,Min!A:B,2,FALSE),"Y","")</f>
        <v/>
      </c>
      <c r="F11000">
        <f>IF(AND(OR(s_tmchk="all",IF(ISERROR(MATCH(B11000,s_teams,0)),FALSE,TRUE)),OR(s_minsal="",s_minsal&lt;=D11000),OR(s_maxsal="",s_maxsal&gt;=D11000),OR(s_minyr="",s_minyr&lt;=A11000),OR(s_maxyr="",s_maxyr&gt;=A11000),OR(s_player="",s_player=C11000)),MAX(F$1:F10999)+1,0)</f>
        <v>0</v>
      </c>
    </row>
    <row r="11001" spans="1:6">
      <c r="A11001" s="20">
        <v>1995</v>
      </c>
      <c r="B11001" s="15" t="s">
        <v>64</v>
      </c>
      <c r="C11001" s="15" t="s">
        <v>4643</v>
      </c>
      <c r="D11001" s="24">
        <v>3774600</v>
      </c>
      <c r="E11001" t="str">
        <f>IF(D11001&lt;VLOOKUP(A11001,Min!A:B,2,FALSE),"Y","")</f>
        <v/>
      </c>
      <c r="F11001">
        <f>IF(AND(OR(s_tmchk="all",IF(ISERROR(MATCH(B11001,s_teams,0)),FALSE,TRUE)),OR(s_minsal="",s_minsal&lt;=D11001),OR(s_maxsal="",s_maxsal&gt;=D11001),OR(s_minyr="",s_minyr&lt;=A11001),OR(s_maxyr="",s_maxyr&gt;=A11001),OR(s_player="",s_player=C11001)),MAX(F$1:F11000)+1,0)</f>
        <v>0</v>
      </c>
    </row>
    <row r="11002" spans="1:6">
      <c r="A11002" s="20">
        <v>1995</v>
      </c>
      <c r="B11002" s="15" t="s">
        <v>64</v>
      </c>
      <c r="C11002" s="15" t="s">
        <v>5418</v>
      </c>
      <c r="D11002" s="24">
        <v>3463200</v>
      </c>
      <c r="E11002" t="str">
        <f>IF(D11002&lt;VLOOKUP(A11002,Min!A:B,2,FALSE),"Y","")</f>
        <v/>
      </c>
      <c r="F11002">
        <f>IF(AND(OR(s_tmchk="all",IF(ISERROR(MATCH(B11002,s_teams,0)),FALSE,TRUE)),OR(s_minsal="",s_minsal&lt;=D11002),OR(s_maxsal="",s_maxsal&gt;=D11002),OR(s_minyr="",s_minyr&lt;=A11002),OR(s_maxyr="",s_maxyr&gt;=A11002),OR(s_player="",s_player=C11002)),MAX(F$1:F11001)+1,0)</f>
        <v>0</v>
      </c>
    </row>
    <row r="11003" spans="1:6">
      <c r="A11003" s="20">
        <v>1995</v>
      </c>
      <c r="B11003" s="15" t="s">
        <v>64</v>
      </c>
      <c r="C11003" s="15" t="s">
        <v>4792</v>
      </c>
      <c r="D11003" s="24">
        <v>2060000</v>
      </c>
      <c r="E11003" t="str">
        <f>IF(D11003&lt;VLOOKUP(A11003,Min!A:B,2,FALSE),"Y","")</f>
        <v/>
      </c>
      <c r="F11003">
        <f>IF(AND(OR(s_tmchk="all",IF(ISERROR(MATCH(B11003,s_teams,0)),FALSE,TRUE)),OR(s_minsal="",s_minsal&lt;=D11003),OR(s_maxsal="",s_maxsal&gt;=D11003),OR(s_minyr="",s_minyr&lt;=A11003),OR(s_maxyr="",s_maxyr&gt;=A11003),OR(s_player="",s_player=C11003)),MAX(F$1:F11002)+1,0)</f>
        <v>0</v>
      </c>
    </row>
    <row r="11004" spans="1:6">
      <c r="A11004" s="20">
        <v>1995</v>
      </c>
      <c r="B11004" s="15" t="s">
        <v>64</v>
      </c>
      <c r="C11004" s="15" t="s">
        <v>4618</v>
      </c>
      <c r="D11004" s="24">
        <v>1560000</v>
      </c>
      <c r="E11004" t="str">
        <f>IF(D11004&lt;VLOOKUP(A11004,Min!A:B,2,FALSE),"Y","")</f>
        <v/>
      </c>
      <c r="F11004">
        <f>IF(AND(OR(s_tmchk="all",IF(ISERROR(MATCH(B11004,s_teams,0)),FALSE,TRUE)),OR(s_minsal="",s_minsal&lt;=D11004),OR(s_maxsal="",s_maxsal&gt;=D11004),OR(s_minyr="",s_minyr&lt;=A11004),OR(s_maxyr="",s_maxyr&gt;=A11004),OR(s_player="",s_player=C11004)),MAX(F$1:F11003)+1,0)</f>
        <v>0</v>
      </c>
    </row>
    <row r="11005" spans="1:6">
      <c r="A11005" s="20">
        <v>1995</v>
      </c>
      <c r="B11005" s="15" t="s">
        <v>64</v>
      </c>
      <c r="C11005" s="15" t="s">
        <v>5434</v>
      </c>
      <c r="D11005" s="24">
        <v>1560000</v>
      </c>
      <c r="E11005" t="str">
        <f>IF(D11005&lt;VLOOKUP(A11005,Min!A:B,2,FALSE),"Y","")</f>
        <v/>
      </c>
      <c r="F11005">
        <f>IF(AND(OR(s_tmchk="all",IF(ISERROR(MATCH(B11005,s_teams,0)),FALSE,TRUE)),OR(s_minsal="",s_minsal&lt;=D11005),OR(s_maxsal="",s_maxsal&gt;=D11005),OR(s_minyr="",s_minyr&lt;=A11005),OR(s_maxyr="",s_maxyr&gt;=A11005),OR(s_player="",s_player=C11005)),MAX(F$1:F11004)+1,0)</f>
        <v>0</v>
      </c>
    </row>
    <row r="11006" spans="1:6">
      <c r="A11006" s="20">
        <v>1995</v>
      </c>
      <c r="B11006" s="15" t="s">
        <v>64</v>
      </c>
      <c r="C11006" s="15" t="s">
        <v>5010</v>
      </c>
      <c r="D11006" s="24">
        <v>1197000</v>
      </c>
      <c r="E11006" t="str">
        <f>IF(D11006&lt;VLOOKUP(A11006,Min!A:B,2,FALSE),"Y","")</f>
        <v/>
      </c>
      <c r="F11006">
        <f>IF(AND(OR(s_tmchk="all",IF(ISERROR(MATCH(B11006,s_teams,0)),FALSE,TRUE)),OR(s_minsal="",s_minsal&lt;=D11006),OR(s_maxsal="",s_maxsal&gt;=D11006),OR(s_minyr="",s_minyr&lt;=A11006),OR(s_maxyr="",s_maxyr&gt;=A11006),OR(s_player="",s_player=C11006)),MAX(F$1:F11005)+1,0)</f>
        <v>0</v>
      </c>
    </row>
    <row r="11007" spans="1:6">
      <c r="A11007" s="20">
        <v>1995</v>
      </c>
      <c r="B11007" s="15" t="s">
        <v>64</v>
      </c>
      <c r="C11007" s="15" t="s">
        <v>5259</v>
      </c>
      <c r="D11007" s="24">
        <v>1100000</v>
      </c>
      <c r="E11007" t="str">
        <f>IF(D11007&lt;VLOOKUP(A11007,Min!A:B,2,FALSE),"Y","")</f>
        <v/>
      </c>
      <c r="F11007">
        <f>IF(AND(OR(s_tmchk="all",IF(ISERROR(MATCH(B11007,s_teams,0)),FALSE,TRUE)),OR(s_minsal="",s_minsal&lt;=D11007),OR(s_maxsal="",s_maxsal&gt;=D11007),OR(s_minyr="",s_minyr&lt;=A11007),OR(s_maxyr="",s_maxyr&gt;=A11007),OR(s_player="",s_player=C11007)),MAX(F$1:F11006)+1,0)</f>
        <v>0</v>
      </c>
    </row>
    <row r="11008" spans="1:6">
      <c r="A11008" s="20">
        <v>1995</v>
      </c>
      <c r="B11008" s="15" t="s">
        <v>64</v>
      </c>
      <c r="C11008" s="15" t="s">
        <v>6200</v>
      </c>
      <c r="D11008" s="24">
        <v>920000</v>
      </c>
      <c r="E11008" t="str">
        <f>IF(D11008&lt;VLOOKUP(A11008,Min!A:B,2,FALSE),"Y","")</f>
        <v/>
      </c>
      <c r="F11008">
        <f>IF(AND(OR(s_tmchk="all",IF(ISERROR(MATCH(B11008,s_teams,0)),FALSE,TRUE)),OR(s_minsal="",s_minsal&lt;=D11008),OR(s_maxsal="",s_maxsal&gt;=D11008),OR(s_minyr="",s_minyr&lt;=A11008),OR(s_maxyr="",s_maxyr&gt;=A11008),OR(s_player="",s_player=C11008)),MAX(F$1:F11007)+1,0)</f>
        <v>0</v>
      </c>
    </row>
    <row r="11009" spans="1:6">
      <c r="A11009" s="20">
        <v>1995</v>
      </c>
      <c r="B11009" s="15" t="s">
        <v>64</v>
      </c>
      <c r="C11009" s="15" t="s">
        <v>5837</v>
      </c>
      <c r="D11009" s="24">
        <v>845000</v>
      </c>
      <c r="E11009" t="str">
        <f>IF(D11009&lt;VLOOKUP(A11009,Min!A:B,2,FALSE),"Y","")</f>
        <v/>
      </c>
      <c r="F11009">
        <f>IF(AND(OR(s_tmchk="all",IF(ISERROR(MATCH(B11009,s_teams,0)),FALSE,TRUE)),OR(s_minsal="",s_minsal&lt;=D11009),OR(s_maxsal="",s_maxsal&gt;=D11009),OR(s_minyr="",s_minyr&lt;=A11009),OR(s_maxyr="",s_maxyr&gt;=A11009),OR(s_player="",s_player=C11009)),MAX(F$1:F11008)+1,0)</f>
        <v>0</v>
      </c>
    </row>
    <row r="11010" spans="1:6">
      <c r="A11010" s="20">
        <v>1995</v>
      </c>
      <c r="B11010" s="15" t="s">
        <v>64</v>
      </c>
      <c r="C11010" s="15" t="s">
        <v>5851</v>
      </c>
      <c r="D11010" s="24">
        <v>800000</v>
      </c>
      <c r="E11010" t="str">
        <f>IF(D11010&lt;VLOOKUP(A11010,Min!A:B,2,FALSE),"Y","")</f>
        <v/>
      </c>
      <c r="F11010">
        <f>IF(AND(OR(s_tmchk="all",IF(ISERROR(MATCH(B11010,s_teams,0)),FALSE,TRUE)),OR(s_minsal="",s_minsal&lt;=D11010),OR(s_maxsal="",s_maxsal&gt;=D11010),OR(s_minyr="",s_minyr&lt;=A11010),OR(s_maxyr="",s_maxyr&gt;=A11010),OR(s_player="",s_player=C11010)),MAX(F$1:F11009)+1,0)</f>
        <v>0</v>
      </c>
    </row>
    <row r="11011" spans="1:6">
      <c r="A11011" s="20">
        <v>1995</v>
      </c>
      <c r="B11011" s="15" t="s">
        <v>64</v>
      </c>
      <c r="C11011" s="15" t="s">
        <v>5744</v>
      </c>
      <c r="D11011" s="24">
        <v>780000</v>
      </c>
      <c r="E11011" t="str">
        <f>IF(D11011&lt;VLOOKUP(A11011,Min!A:B,2,FALSE),"Y","")</f>
        <v/>
      </c>
      <c r="F11011">
        <f>IF(AND(OR(s_tmchk="all",IF(ISERROR(MATCH(B11011,s_teams,0)),FALSE,TRUE)),OR(s_minsal="",s_minsal&lt;=D11011),OR(s_maxsal="",s_maxsal&gt;=D11011),OR(s_minyr="",s_minyr&lt;=A11011),OR(s_maxyr="",s_maxyr&gt;=A11011),OR(s_player="",s_player=C11011)),MAX(F$1:F11010)+1,0)</f>
        <v>0</v>
      </c>
    </row>
    <row r="11012" spans="1:6">
      <c r="A11012" s="20">
        <v>1995</v>
      </c>
      <c r="B11012" s="15" t="s">
        <v>64</v>
      </c>
      <c r="C11012" s="15" t="s">
        <v>5950</v>
      </c>
      <c r="D11012" s="24">
        <v>500000</v>
      </c>
      <c r="E11012" t="str">
        <f>IF(D11012&lt;VLOOKUP(A11012,Min!A:B,2,FALSE),"Y","")</f>
        <v/>
      </c>
      <c r="F11012">
        <f>IF(AND(OR(s_tmchk="all",IF(ISERROR(MATCH(B11012,s_teams,0)),FALSE,TRUE)),OR(s_minsal="",s_minsal&lt;=D11012),OR(s_maxsal="",s_maxsal&gt;=D11012),OR(s_minyr="",s_minyr&lt;=A11012),OR(s_maxyr="",s_maxyr&gt;=A11012),OR(s_player="",s_player=C11012)),MAX(F$1:F11011)+1,0)</f>
        <v>0</v>
      </c>
    </row>
    <row r="11013" spans="1:6">
      <c r="A11013" s="20">
        <v>1995</v>
      </c>
      <c r="B11013" s="15" t="s">
        <v>64</v>
      </c>
      <c r="C11013" s="15" t="s">
        <v>4772</v>
      </c>
      <c r="D11013" s="24">
        <v>150000</v>
      </c>
      <c r="E11013" t="str">
        <f>IF(D11013&lt;VLOOKUP(A11013,Min!A:B,2,FALSE),"Y","")</f>
        <v/>
      </c>
      <c r="F11013">
        <f>IF(AND(OR(s_tmchk="all",IF(ISERROR(MATCH(B11013,s_teams,0)),FALSE,TRUE)),OR(s_minsal="",s_minsal&lt;=D11013),OR(s_maxsal="",s_maxsal&gt;=D11013),OR(s_minyr="",s_minyr&lt;=A11013),OR(s_maxyr="",s_maxyr&gt;=A11013),OR(s_player="",s_player=C11013)),MAX(F$1:F11012)+1,0)</f>
        <v>0</v>
      </c>
    </row>
    <row r="11014" spans="1:6">
      <c r="A11014" s="20">
        <v>1995</v>
      </c>
      <c r="B11014" s="15" t="s">
        <v>64</v>
      </c>
      <c r="C11014" s="15" t="s">
        <v>5044</v>
      </c>
      <c r="D11014" s="24">
        <v>150000</v>
      </c>
      <c r="E11014" t="str">
        <f>IF(D11014&lt;VLOOKUP(A11014,Min!A:B,2,FALSE),"Y","")</f>
        <v/>
      </c>
      <c r="F11014">
        <f>IF(AND(OR(s_tmchk="all",IF(ISERROR(MATCH(B11014,s_teams,0)),FALSE,TRUE)),OR(s_minsal="",s_minsal&lt;=D11014),OR(s_maxsal="",s_maxsal&gt;=D11014),OR(s_minyr="",s_minyr&lt;=A11014),OR(s_maxyr="",s_maxyr&gt;=A11014),OR(s_player="",s_player=C11014)),MAX(F$1:F11013)+1,0)</f>
        <v>0</v>
      </c>
    </row>
    <row r="11015" spans="1:6">
      <c r="A11015" s="20">
        <v>1995</v>
      </c>
      <c r="B11015" s="15" t="s">
        <v>64</v>
      </c>
      <c r="C11015" s="15" t="s">
        <v>5913</v>
      </c>
      <c r="D11015" s="24">
        <v>50000</v>
      </c>
      <c r="E11015" t="str">
        <f>IF(D11015&lt;VLOOKUP(A11015,Min!A:B,2,FALSE),"Y","")</f>
        <v>Y</v>
      </c>
      <c r="F11015">
        <f>IF(AND(OR(s_tmchk="all",IF(ISERROR(MATCH(B11015,s_teams,0)),FALSE,TRUE)),OR(s_minsal="",s_minsal&lt;=D11015),OR(s_maxsal="",s_maxsal&gt;=D11015),OR(s_minyr="",s_minyr&lt;=A11015),OR(s_maxyr="",s_maxyr&gt;=A11015),OR(s_player="",s_player=C11015)),MAX(F$1:F11014)+1,0)</f>
        <v>0</v>
      </c>
    </row>
    <row r="11016" spans="1:6">
      <c r="A11016" s="20">
        <v>1995</v>
      </c>
      <c r="B11016" s="15" t="s">
        <v>67</v>
      </c>
      <c r="C11016" s="15" t="s">
        <v>5754</v>
      </c>
      <c r="D11016" s="24">
        <v>4486700</v>
      </c>
      <c r="E11016" t="str">
        <f>IF(D11016&lt;VLOOKUP(A11016,Min!A:B,2,FALSE),"Y","")</f>
        <v/>
      </c>
      <c r="F11016">
        <f>IF(AND(OR(s_tmchk="all",IF(ISERROR(MATCH(B11016,s_teams,0)),FALSE,TRUE)),OR(s_minsal="",s_minsal&lt;=D11016),OR(s_maxsal="",s_maxsal&gt;=D11016),OR(s_minyr="",s_minyr&lt;=A11016),OR(s_maxyr="",s_maxyr&gt;=A11016),OR(s_player="",s_player=C11016)),MAX(F$1:F11015)+1,0)</f>
        <v>0</v>
      </c>
    </row>
    <row r="11017" spans="1:6">
      <c r="A11017" s="20">
        <v>1995</v>
      </c>
      <c r="B11017" s="15" t="s">
        <v>67</v>
      </c>
      <c r="C11017" s="15" t="s">
        <v>4760</v>
      </c>
      <c r="D11017" s="24">
        <v>2857000</v>
      </c>
      <c r="E11017" t="str">
        <f>IF(D11017&lt;VLOOKUP(A11017,Min!A:B,2,FALSE),"Y","")</f>
        <v/>
      </c>
      <c r="F11017">
        <f>IF(AND(OR(s_tmchk="all",IF(ISERROR(MATCH(B11017,s_teams,0)),FALSE,TRUE)),OR(s_minsal="",s_minsal&lt;=D11017),OR(s_maxsal="",s_maxsal&gt;=D11017),OR(s_minyr="",s_minyr&lt;=A11017),OR(s_maxyr="",s_maxyr&gt;=A11017),OR(s_player="",s_player=C11017)),MAX(F$1:F11016)+1,0)</f>
        <v>0</v>
      </c>
    </row>
    <row r="11018" spans="1:6">
      <c r="A11018" s="20">
        <v>1995</v>
      </c>
      <c r="B11018" s="15" t="s">
        <v>67</v>
      </c>
      <c r="C11018" s="15" t="s">
        <v>4938</v>
      </c>
      <c r="D11018" s="24">
        <v>2382700</v>
      </c>
      <c r="E11018" t="str">
        <f>IF(D11018&lt;VLOOKUP(A11018,Min!A:B,2,FALSE),"Y","")</f>
        <v/>
      </c>
      <c r="F11018">
        <f>IF(AND(OR(s_tmchk="all",IF(ISERROR(MATCH(B11018,s_teams,0)),FALSE,TRUE)),OR(s_minsal="",s_minsal&lt;=D11018),OR(s_maxsal="",s_maxsal&gt;=D11018),OR(s_minyr="",s_minyr&lt;=A11018),OR(s_maxyr="",s_maxyr&gt;=A11018),OR(s_player="",s_player=C11018)),MAX(F$1:F11017)+1,0)</f>
        <v>0</v>
      </c>
    </row>
    <row r="11019" spans="1:6">
      <c r="A11019" s="20">
        <v>1995</v>
      </c>
      <c r="B11019" s="15" t="s">
        <v>67</v>
      </c>
      <c r="C11019" s="15" t="s">
        <v>4759</v>
      </c>
      <c r="D11019" s="24">
        <v>2200000</v>
      </c>
      <c r="E11019" t="str">
        <f>IF(D11019&lt;VLOOKUP(A11019,Min!A:B,2,FALSE),"Y","")</f>
        <v/>
      </c>
      <c r="F11019">
        <f>IF(AND(OR(s_tmchk="all",IF(ISERROR(MATCH(B11019,s_teams,0)),FALSE,TRUE)),OR(s_minsal="",s_minsal&lt;=D11019),OR(s_maxsal="",s_maxsal&gt;=D11019),OR(s_minyr="",s_minyr&lt;=A11019),OR(s_maxyr="",s_maxyr&gt;=A11019),OR(s_player="",s_player=C11019)),MAX(F$1:F11018)+1,0)</f>
        <v>0</v>
      </c>
    </row>
    <row r="11020" spans="1:6">
      <c r="A11020" s="20">
        <v>1995</v>
      </c>
      <c r="B11020" s="15" t="s">
        <v>67</v>
      </c>
      <c r="C11020" s="15" t="s">
        <v>5129</v>
      </c>
      <c r="D11020" s="24">
        <v>1471000</v>
      </c>
      <c r="E11020" t="str">
        <f>IF(D11020&lt;VLOOKUP(A11020,Min!A:B,2,FALSE),"Y","")</f>
        <v/>
      </c>
      <c r="F11020">
        <f>IF(AND(OR(s_tmchk="all",IF(ISERROR(MATCH(B11020,s_teams,0)),FALSE,TRUE)),OR(s_minsal="",s_minsal&lt;=D11020),OR(s_maxsal="",s_maxsal&gt;=D11020),OR(s_minyr="",s_minyr&lt;=A11020),OR(s_maxyr="",s_maxyr&gt;=A11020),OR(s_player="",s_player=C11020)),MAX(F$1:F11019)+1,0)</f>
        <v>0</v>
      </c>
    </row>
    <row r="11021" spans="1:6">
      <c r="A11021" s="20">
        <v>1995</v>
      </c>
      <c r="B11021" s="15" t="s">
        <v>67</v>
      </c>
      <c r="C11021" s="15" t="s">
        <v>4661</v>
      </c>
      <c r="D11021" s="24">
        <v>1435000</v>
      </c>
      <c r="E11021" t="str">
        <f>IF(D11021&lt;VLOOKUP(A11021,Min!A:B,2,FALSE),"Y","")</f>
        <v/>
      </c>
      <c r="F11021">
        <f>IF(AND(OR(s_tmchk="all",IF(ISERROR(MATCH(B11021,s_teams,0)),FALSE,TRUE)),OR(s_minsal="",s_minsal&lt;=D11021),OR(s_maxsal="",s_maxsal&gt;=D11021),OR(s_minyr="",s_minyr&lt;=A11021),OR(s_maxyr="",s_maxyr&gt;=A11021),OR(s_player="",s_player=C11021)),MAX(F$1:F11020)+1,0)</f>
        <v>0</v>
      </c>
    </row>
    <row r="11022" spans="1:6">
      <c r="A11022" s="20">
        <v>1995</v>
      </c>
      <c r="B11022" s="15" t="s">
        <v>67</v>
      </c>
      <c r="C11022" s="15" t="s">
        <v>4973</v>
      </c>
      <c r="D11022" s="24">
        <v>1405000</v>
      </c>
      <c r="E11022" t="str">
        <f>IF(D11022&lt;VLOOKUP(A11022,Min!A:B,2,FALSE),"Y","")</f>
        <v/>
      </c>
      <c r="F11022">
        <f>IF(AND(OR(s_tmchk="all",IF(ISERROR(MATCH(B11022,s_teams,0)),FALSE,TRUE)),OR(s_minsal="",s_minsal&lt;=D11022),OR(s_maxsal="",s_maxsal&gt;=D11022),OR(s_minyr="",s_minyr&lt;=A11022),OR(s_maxyr="",s_maxyr&gt;=A11022),OR(s_player="",s_player=C11022)),MAX(F$1:F11021)+1,0)</f>
        <v>0</v>
      </c>
    </row>
    <row r="11023" spans="1:6">
      <c r="A11023" s="20">
        <v>1995</v>
      </c>
      <c r="B11023" s="15" t="s">
        <v>67</v>
      </c>
      <c r="C11023" s="15" t="s">
        <v>5343</v>
      </c>
      <c r="D11023" s="24">
        <v>1362500</v>
      </c>
      <c r="E11023" t="str">
        <f>IF(D11023&lt;VLOOKUP(A11023,Min!A:B,2,FALSE),"Y","")</f>
        <v/>
      </c>
      <c r="F11023">
        <f>IF(AND(OR(s_tmchk="all",IF(ISERROR(MATCH(B11023,s_teams,0)),FALSE,TRUE)),OR(s_minsal="",s_minsal&lt;=D11023),OR(s_maxsal="",s_maxsal&gt;=D11023),OR(s_minyr="",s_minyr&lt;=A11023),OR(s_maxyr="",s_maxyr&gt;=A11023),OR(s_player="",s_player=C11023)),MAX(F$1:F11022)+1,0)</f>
        <v>0</v>
      </c>
    </row>
    <row r="11024" spans="1:6">
      <c r="A11024" s="20">
        <v>1995</v>
      </c>
      <c r="B11024" s="15" t="s">
        <v>67</v>
      </c>
      <c r="C11024" s="15" t="s">
        <v>5886</v>
      </c>
      <c r="D11024" s="24">
        <v>1340000</v>
      </c>
      <c r="E11024" t="str">
        <f>IF(D11024&lt;VLOOKUP(A11024,Min!A:B,2,FALSE),"Y","")</f>
        <v/>
      </c>
      <c r="F11024">
        <f>IF(AND(OR(s_tmchk="all",IF(ISERROR(MATCH(B11024,s_teams,0)),FALSE,TRUE)),OR(s_minsal="",s_minsal&lt;=D11024),OR(s_maxsal="",s_maxsal&gt;=D11024),OR(s_minyr="",s_minyr&lt;=A11024),OR(s_maxyr="",s_maxyr&gt;=A11024),OR(s_player="",s_player=C11024)),MAX(F$1:F11023)+1,0)</f>
        <v>0</v>
      </c>
    </row>
    <row r="11025" spans="1:6">
      <c r="A11025" s="20">
        <v>1995</v>
      </c>
      <c r="B11025" s="15" t="s">
        <v>67</v>
      </c>
      <c r="C11025" s="15" t="s">
        <v>4993</v>
      </c>
      <c r="D11025" s="24">
        <v>1244000</v>
      </c>
      <c r="E11025" t="str">
        <f>IF(D11025&lt;VLOOKUP(A11025,Min!A:B,2,FALSE),"Y","")</f>
        <v/>
      </c>
      <c r="F11025">
        <f>IF(AND(OR(s_tmchk="all",IF(ISERROR(MATCH(B11025,s_teams,0)),FALSE,TRUE)),OR(s_minsal="",s_minsal&lt;=D11025),OR(s_maxsal="",s_maxsal&gt;=D11025),OR(s_minyr="",s_minyr&lt;=A11025),OR(s_maxyr="",s_maxyr&gt;=A11025),OR(s_player="",s_player=C11025)),MAX(F$1:F11024)+1,0)</f>
        <v>0</v>
      </c>
    </row>
    <row r="11026" spans="1:6">
      <c r="A11026" s="20">
        <v>1995</v>
      </c>
      <c r="B11026" s="15" t="s">
        <v>67</v>
      </c>
      <c r="C11026" s="15" t="s">
        <v>4598</v>
      </c>
      <c r="D11026" s="24">
        <v>1200000</v>
      </c>
      <c r="E11026" t="str">
        <f>IF(D11026&lt;VLOOKUP(A11026,Min!A:B,2,FALSE),"Y","")</f>
        <v/>
      </c>
      <c r="F11026">
        <f>IF(AND(OR(s_tmchk="all",IF(ISERROR(MATCH(B11026,s_teams,0)),FALSE,TRUE)),OR(s_minsal="",s_minsal&lt;=D11026),OR(s_maxsal="",s_maxsal&gt;=D11026),OR(s_minyr="",s_minyr&lt;=A11026),OR(s_maxyr="",s_maxyr&gt;=A11026),OR(s_player="",s_player=C11026)),MAX(F$1:F11025)+1,0)</f>
        <v>0</v>
      </c>
    </row>
    <row r="11027" spans="1:6">
      <c r="A11027" s="20">
        <v>1995</v>
      </c>
      <c r="B11027" s="15" t="s">
        <v>67</v>
      </c>
      <c r="C11027" s="15" t="s">
        <v>5158</v>
      </c>
      <c r="D11027" s="24">
        <v>1000000</v>
      </c>
      <c r="E11027" t="str">
        <f>IF(D11027&lt;VLOOKUP(A11027,Min!A:B,2,FALSE),"Y","")</f>
        <v/>
      </c>
      <c r="F11027">
        <f>IF(AND(OR(s_tmchk="all",IF(ISERROR(MATCH(B11027,s_teams,0)),FALSE,TRUE)),OR(s_minsal="",s_minsal&lt;=D11027),OR(s_maxsal="",s_maxsal&gt;=D11027),OR(s_minyr="",s_minyr&lt;=A11027),OR(s_maxyr="",s_maxyr&gt;=A11027),OR(s_player="",s_player=C11027)),MAX(F$1:F11026)+1,0)</f>
        <v>0</v>
      </c>
    </row>
    <row r="11028" spans="1:6">
      <c r="A11028" s="20">
        <v>1995</v>
      </c>
      <c r="B11028" s="15" t="s">
        <v>67</v>
      </c>
      <c r="C11028" s="15" t="s">
        <v>5169</v>
      </c>
      <c r="D11028" s="24">
        <v>940000</v>
      </c>
      <c r="E11028" t="str">
        <f>IF(D11028&lt;VLOOKUP(A11028,Min!A:B,2,FALSE),"Y","")</f>
        <v/>
      </c>
      <c r="F11028">
        <f>IF(AND(OR(s_tmchk="all",IF(ISERROR(MATCH(B11028,s_teams,0)),FALSE,TRUE)),OR(s_minsal="",s_minsal&lt;=D11028),OR(s_maxsal="",s_maxsal&gt;=D11028),OR(s_minyr="",s_minyr&lt;=A11028),OR(s_maxyr="",s_maxyr&gt;=A11028),OR(s_player="",s_player=C11028)),MAX(F$1:F11027)+1,0)</f>
        <v>0</v>
      </c>
    </row>
    <row r="11029" spans="1:6">
      <c r="A11029" s="20">
        <v>1995</v>
      </c>
      <c r="B11029" s="15" t="s">
        <v>67</v>
      </c>
      <c r="C11029" s="15" t="s">
        <v>4589</v>
      </c>
      <c r="D11029" s="24">
        <v>845000</v>
      </c>
      <c r="E11029" t="str">
        <f>IF(D11029&lt;VLOOKUP(A11029,Min!A:B,2,FALSE),"Y","")</f>
        <v/>
      </c>
      <c r="F11029">
        <f>IF(AND(OR(s_tmchk="all",IF(ISERROR(MATCH(B11029,s_teams,0)),FALSE,TRUE)),OR(s_minsal="",s_minsal&lt;=D11029),OR(s_maxsal="",s_maxsal&gt;=D11029),OR(s_minyr="",s_minyr&lt;=A11029),OR(s_maxyr="",s_maxyr&gt;=A11029),OR(s_player="",s_player=C11029)),MAX(F$1:F11028)+1,0)</f>
        <v>0</v>
      </c>
    </row>
    <row r="11030" spans="1:6">
      <c r="A11030" s="20">
        <v>1995</v>
      </c>
      <c r="B11030" s="15" t="s">
        <v>67</v>
      </c>
      <c r="C11030" s="15" t="s">
        <v>5694</v>
      </c>
      <c r="D11030" s="24">
        <v>650000</v>
      </c>
      <c r="E11030" t="str">
        <f>IF(D11030&lt;VLOOKUP(A11030,Min!A:B,2,FALSE),"Y","")</f>
        <v/>
      </c>
      <c r="F11030">
        <f>IF(AND(OR(s_tmchk="all",IF(ISERROR(MATCH(B11030,s_teams,0)),FALSE,TRUE)),OR(s_minsal="",s_minsal&lt;=D11030),OR(s_maxsal="",s_maxsal&gt;=D11030),OR(s_minyr="",s_minyr&lt;=A11030),OR(s_maxyr="",s_maxyr&gt;=A11030),OR(s_player="",s_player=C11030)),MAX(F$1:F11029)+1,0)</f>
        <v>0</v>
      </c>
    </row>
    <row r="11031" spans="1:6">
      <c r="A11031" s="20">
        <v>1995</v>
      </c>
      <c r="B11031" s="15" t="s">
        <v>67</v>
      </c>
      <c r="C11031" s="15" t="s">
        <v>4764</v>
      </c>
      <c r="D11031" s="24">
        <v>555000</v>
      </c>
      <c r="E11031" t="str">
        <f>IF(D11031&lt;VLOOKUP(A11031,Min!A:B,2,FALSE),"Y","")</f>
        <v/>
      </c>
      <c r="F11031">
        <f>IF(AND(OR(s_tmchk="all",IF(ISERROR(MATCH(B11031,s_teams,0)),FALSE,TRUE)),OR(s_minsal="",s_minsal&lt;=D11031),OR(s_maxsal="",s_maxsal&gt;=D11031),OR(s_minyr="",s_minyr&lt;=A11031),OR(s_maxyr="",s_maxyr&gt;=A11031),OR(s_player="",s_player=C11031)),MAX(F$1:F11030)+1,0)</f>
        <v>0</v>
      </c>
    </row>
    <row r="11032" spans="1:6">
      <c r="A11032" s="20">
        <v>1995</v>
      </c>
      <c r="B11032" s="15" t="s">
        <v>67</v>
      </c>
      <c r="C11032" s="15" t="s">
        <v>6063</v>
      </c>
      <c r="D11032" s="24">
        <v>225000</v>
      </c>
      <c r="E11032" t="str">
        <f>IF(D11032&lt;VLOOKUP(A11032,Min!A:B,2,FALSE),"Y","")</f>
        <v/>
      </c>
      <c r="F11032">
        <f>IF(AND(OR(s_tmchk="all",IF(ISERROR(MATCH(B11032,s_teams,0)),FALSE,TRUE)),OR(s_minsal="",s_minsal&lt;=D11032),OR(s_maxsal="",s_maxsal&gt;=D11032),OR(s_minyr="",s_minyr&lt;=A11032),OR(s_maxyr="",s_maxyr&gt;=A11032),OR(s_player="",s_player=C11032)),MAX(F$1:F11031)+1,0)</f>
        <v>0</v>
      </c>
    </row>
    <row r="11033" spans="1:6">
      <c r="A11033" s="20">
        <v>1995</v>
      </c>
      <c r="B11033" s="15" t="s">
        <v>67</v>
      </c>
      <c r="C11033" s="15" t="s">
        <v>5889</v>
      </c>
      <c r="D11033" s="24">
        <v>150000</v>
      </c>
      <c r="E11033" t="str">
        <f>IF(D11033&lt;VLOOKUP(A11033,Min!A:B,2,FALSE),"Y","")</f>
        <v/>
      </c>
      <c r="F11033">
        <f>IF(AND(OR(s_tmchk="all",IF(ISERROR(MATCH(B11033,s_teams,0)),FALSE,TRUE)),OR(s_minsal="",s_minsal&lt;=D11033),OR(s_maxsal="",s_maxsal&gt;=D11033),OR(s_minyr="",s_minyr&lt;=A11033),OR(s_maxyr="",s_maxyr&gt;=A11033),OR(s_player="",s_player=C11033)),MAX(F$1:F11032)+1,0)</f>
        <v>0</v>
      </c>
    </row>
    <row r="11034" spans="1:6">
      <c r="A11034" s="20">
        <v>1995</v>
      </c>
      <c r="B11034" s="15" t="s">
        <v>73</v>
      </c>
      <c r="C11034" s="15" t="s">
        <v>5967</v>
      </c>
      <c r="D11034" s="24">
        <v>4800000</v>
      </c>
      <c r="E11034" t="str">
        <f>IF(D11034&lt;VLOOKUP(A11034,Min!A:B,2,FALSE),"Y","")</f>
        <v/>
      </c>
      <c r="F11034">
        <f>IF(AND(OR(s_tmchk="all",IF(ISERROR(MATCH(B11034,s_teams,0)),FALSE,TRUE)),OR(s_minsal="",s_minsal&lt;=D11034),OR(s_maxsal="",s_maxsal&gt;=D11034),OR(s_minyr="",s_minyr&lt;=A11034),OR(s_maxyr="",s_maxyr&gt;=A11034),OR(s_player="",s_player=C11034)),MAX(F$1:F11033)+1,0)</f>
        <v>0</v>
      </c>
    </row>
    <row r="11035" spans="1:6">
      <c r="A11035" s="20">
        <v>1995</v>
      </c>
      <c r="B11035" s="15" t="s">
        <v>73</v>
      </c>
      <c r="C11035" s="15" t="s">
        <v>4585</v>
      </c>
      <c r="D11035" s="24">
        <v>4305000</v>
      </c>
      <c r="E11035" t="str">
        <f>IF(D11035&lt;VLOOKUP(A11035,Min!A:B,2,FALSE),"Y","")</f>
        <v/>
      </c>
      <c r="F11035">
        <f>IF(AND(OR(s_tmchk="all",IF(ISERROR(MATCH(B11035,s_teams,0)),FALSE,TRUE)),OR(s_minsal="",s_minsal&lt;=D11035),OR(s_maxsal="",s_maxsal&gt;=D11035),OR(s_minyr="",s_minyr&lt;=A11035),OR(s_maxyr="",s_maxyr&gt;=A11035),OR(s_player="",s_player=C11035)),MAX(F$1:F11034)+1,0)</f>
        <v>0</v>
      </c>
    </row>
    <row r="11036" spans="1:6">
      <c r="A11036" s="20">
        <v>1995</v>
      </c>
      <c r="B11036" s="15" t="s">
        <v>73</v>
      </c>
      <c r="C11036" s="15" t="s">
        <v>4934</v>
      </c>
      <c r="D11036" s="24">
        <v>3240000</v>
      </c>
      <c r="E11036" t="str">
        <f>IF(D11036&lt;VLOOKUP(A11036,Min!A:B,2,FALSE),"Y","")</f>
        <v/>
      </c>
      <c r="F11036">
        <f>IF(AND(OR(s_tmchk="all",IF(ISERROR(MATCH(B11036,s_teams,0)),FALSE,TRUE)),OR(s_minsal="",s_minsal&lt;=D11036),OR(s_maxsal="",s_maxsal&gt;=D11036),OR(s_minyr="",s_minyr&lt;=A11036),OR(s_maxyr="",s_maxyr&gt;=A11036),OR(s_player="",s_player=C11036)),MAX(F$1:F11035)+1,0)</f>
        <v>0</v>
      </c>
    </row>
    <row r="11037" spans="1:6">
      <c r="A11037" s="20">
        <v>1995</v>
      </c>
      <c r="B11037" s="15" t="s">
        <v>73</v>
      </c>
      <c r="C11037" s="15" t="s">
        <v>5716</v>
      </c>
      <c r="D11037" s="24">
        <v>3090000</v>
      </c>
      <c r="E11037" t="str">
        <f>IF(D11037&lt;VLOOKUP(A11037,Min!A:B,2,FALSE),"Y","")</f>
        <v/>
      </c>
      <c r="F11037">
        <f>IF(AND(OR(s_tmchk="all",IF(ISERROR(MATCH(B11037,s_teams,0)),FALSE,TRUE)),OR(s_minsal="",s_minsal&lt;=D11037),OR(s_maxsal="",s_maxsal&gt;=D11037),OR(s_minyr="",s_minyr&lt;=A11037),OR(s_maxyr="",s_maxyr&gt;=A11037),OR(s_player="",s_player=C11037)),MAX(F$1:F11036)+1,0)</f>
        <v>0</v>
      </c>
    </row>
    <row r="11038" spans="1:6">
      <c r="A11038" s="20">
        <v>1995</v>
      </c>
      <c r="B11038" s="15" t="s">
        <v>73</v>
      </c>
      <c r="C11038" s="15" t="s">
        <v>5161</v>
      </c>
      <c r="D11038" s="24">
        <v>2125000</v>
      </c>
      <c r="E11038" t="str">
        <f>IF(D11038&lt;VLOOKUP(A11038,Min!A:B,2,FALSE),"Y","")</f>
        <v/>
      </c>
      <c r="F11038">
        <f>IF(AND(OR(s_tmchk="all",IF(ISERROR(MATCH(B11038,s_teams,0)),FALSE,TRUE)),OR(s_minsal="",s_minsal&lt;=D11038),OR(s_maxsal="",s_maxsal&gt;=D11038),OR(s_minyr="",s_minyr&lt;=A11038),OR(s_maxyr="",s_maxyr&gt;=A11038),OR(s_player="",s_player=C11038)),MAX(F$1:F11037)+1,0)</f>
        <v>0</v>
      </c>
    </row>
    <row r="11039" spans="1:6">
      <c r="A11039" s="20">
        <v>1995</v>
      </c>
      <c r="B11039" s="15" t="s">
        <v>73</v>
      </c>
      <c r="C11039" s="15" t="s">
        <v>6042</v>
      </c>
      <c r="D11039" s="24">
        <v>1685700</v>
      </c>
      <c r="E11039" t="str">
        <f>IF(D11039&lt;VLOOKUP(A11039,Min!A:B,2,FALSE),"Y","")</f>
        <v/>
      </c>
      <c r="F11039">
        <f>IF(AND(OR(s_tmchk="all",IF(ISERROR(MATCH(B11039,s_teams,0)),FALSE,TRUE)),OR(s_minsal="",s_minsal&lt;=D11039),OR(s_maxsal="",s_maxsal&gt;=D11039),OR(s_minyr="",s_minyr&lt;=A11039),OR(s_maxyr="",s_maxyr&gt;=A11039),OR(s_player="",s_player=C11039)),MAX(F$1:F11038)+1,0)</f>
        <v>0</v>
      </c>
    </row>
    <row r="11040" spans="1:6">
      <c r="A11040" s="20">
        <v>1995</v>
      </c>
      <c r="B11040" s="15" t="s">
        <v>73</v>
      </c>
      <c r="C11040" s="15" t="s">
        <v>5298</v>
      </c>
      <c r="D11040" s="24">
        <v>1667500</v>
      </c>
      <c r="E11040" t="str">
        <f>IF(D11040&lt;VLOOKUP(A11040,Min!A:B,2,FALSE),"Y","")</f>
        <v/>
      </c>
      <c r="F11040">
        <f>IF(AND(OR(s_tmchk="all",IF(ISERROR(MATCH(B11040,s_teams,0)),FALSE,TRUE)),OR(s_minsal="",s_minsal&lt;=D11040),OR(s_maxsal="",s_maxsal&gt;=D11040),OR(s_minyr="",s_minyr&lt;=A11040),OR(s_maxyr="",s_maxyr&gt;=A11040),OR(s_player="",s_player=C11040)),MAX(F$1:F11039)+1,0)</f>
        <v>0</v>
      </c>
    </row>
    <row r="11041" spans="1:6">
      <c r="A11041" s="20">
        <v>1995</v>
      </c>
      <c r="B11041" s="15" t="s">
        <v>73</v>
      </c>
      <c r="C11041" s="15" t="s">
        <v>5135</v>
      </c>
      <c r="D11041" s="24">
        <v>1195000</v>
      </c>
      <c r="E11041" t="str">
        <f>IF(D11041&lt;VLOOKUP(A11041,Min!A:B,2,FALSE),"Y","")</f>
        <v/>
      </c>
      <c r="F11041">
        <f>IF(AND(OR(s_tmchk="all",IF(ISERROR(MATCH(B11041,s_teams,0)),FALSE,TRUE)),OR(s_minsal="",s_minsal&lt;=D11041),OR(s_maxsal="",s_maxsal&gt;=D11041),OR(s_minyr="",s_minyr&lt;=A11041),OR(s_maxyr="",s_maxyr&gt;=A11041),OR(s_player="",s_player=C11041)),MAX(F$1:F11040)+1,0)</f>
        <v>0</v>
      </c>
    </row>
    <row r="11042" spans="1:6">
      <c r="A11042" s="20">
        <v>1995</v>
      </c>
      <c r="B11042" s="15" t="s">
        <v>73</v>
      </c>
      <c r="C11042" s="15" t="s">
        <v>5274</v>
      </c>
      <c r="D11042" s="24">
        <v>1100000</v>
      </c>
      <c r="E11042" t="str">
        <f>IF(D11042&lt;VLOOKUP(A11042,Min!A:B,2,FALSE),"Y","")</f>
        <v/>
      </c>
      <c r="F11042">
        <f>IF(AND(OR(s_tmchk="all",IF(ISERROR(MATCH(B11042,s_teams,0)),FALSE,TRUE)),OR(s_minsal="",s_minsal&lt;=D11042),OR(s_maxsal="",s_maxsal&gt;=D11042),OR(s_minyr="",s_minyr&lt;=A11042),OR(s_maxyr="",s_maxyr&gt;=A11042),OR(s_player="",s_player=C11042)),MAX(F$1:F11041)+1,0)</f>
        <v>0</v>
      </c>
    </row>
    <row r="11043" spans="1:6">
      <c r="A11043" s="20">
        <v>1995</v>
      </c>
      <c r="B11043" s="15" t="s">
        <v>73</v>
      </c>
      <c r="C11043" s="15" t="s">
        <v>4979</v>
      </c>
      <c r="D11043" s="24">
        <v>1000000</v>
      </c>
      <c r="E11043" t="str">
        <f>IF(D11043&lt;VLOOKUP(A11043,Min!A:B,2,FALSE),"Y","")</f>
        <v/>
      </c>
      <c r="F11043">
        <f>IF(AND(OR(s_tmchk="all",IF(ISERROR(MATCH(B11043,s_teams,0)),FALSE,TRUE)),OR(s_minsal="",s_minsal&lt;=D11043),OR(s_maxsal="",s_maxsal&gt;=D11043),OR(s_minyr="",s_minyr&lt;=A11043),OR(s_maxyr="",s_maxyr&gt;=A11043),OR(s_player="",s_player=C11043)),MAX(F$1:F11042)+1,0)</f>
        <v>0</v>
      </c>
    </row>
    <row r="11044" spans="1:6">
      <c r="A11044" s="20">
        <v>1995</v>
      </c>
      <c r="B11044" s="15" t="s">
        <v>73</v>
      </c>
      <c r="C11044" s="15" t="s">
        <v>4591</v>
      </c>
      <c r="D11044" s="24">
        <v>900000</v>
      </c>
      <c r="E11044" t="str">
        <f>IF(D11044&lt;VLOOKUP(A11044,Min!A:B,2,FALSE),"Y","")</f>
        <v/>
      </c>
      <c r="F11044">
        <f>IF(AND(OR(s_tmchk="all",IF(ISERROR(MATCH(B11044,s_teams,0)),FALSE,TRUE)),OR(s_minsal="",s_minsal&lt;=D11044),OR(s_maxsal="",s_maxsal&gt;=D11044),OR(s_minyr="",s_minyr&lt;=A11044),OR(s_maxyr="",s_maxyr&gt;=A11044),OR(s_player="",s_player=C11044)),MAX(F$1:F11043)+1,0)</f>
        <v>0</v>
      </c>
    </row>
    <row r="11045" spans="1:6">
      <c r="A11045" s="20">
        <v>1995</v>
      </c>
      <c r="B11045" s="15" t="s">
        <v>73</v>
      </c>
      <c r="C11045" s="15" t="s">
        <v>4588</v>
      </c>
      <c r="D11045" s="24">
        <v>800000</v>
      </c>
      <c r="E11045" t="str">
        <f>IF(D11045&lt;VLOOKUP(A11045,Min!A:B,2,FALSE),"Y","")</f>
        <v/>
      </c>
      <c r="F11045">
        <f>IF(AND(OR(s_tmchk="all",IF(ISERROR(MATCH(B11045,s_teams,0)),FALSE,TRUE)),OR(s_minsal="",s_minsal&lt;=D11045),OR(s_maxsal="",s_maxsal&gt;=D11045),OR(s_minyr="",s_minyr&lt;=A11045),OR(s_maxyr="",s_maxyr&gt;=A11045),OR(s_player="",s_player=C11045)),MAX(F$1:F11044)+1,0)</f>
        <v>0</v>
      </c>
    </row>
    <row r="11046" spans="1:6">
      <c r="A11046" s="20">
        <v>1995</v>
      </c>
      <c r="B11046" s="15" t="s">
        <v>73</v>
      </c>
      <c r="C11046" s="15" t="s">
        <v>6117</v>
      </c>
      <c r="D11046" s="24">
        <v>735000</v>
      </c>
      <c r="E11046" t="str">
        <f>IF(D11046&lt;VLOOKUP(A11046,Min!A:B,2,FALSE),"Y","")</f>
        <v/>
      </c>
      <c r="F11046">
        <f>IF(AND(OR(s_tmchk="all",IF(ISERROR(MATCH(B11046,s_teams,0)),FALSE,TRUE)),OR(s_minsal="",s_minsal&lt;=D11046),OR(s_maxsal="",s_maxsal&gt;=D11046),OR(s_minyr="",s_minyr&lt;=A11046),OR(s_maxyr="",s_maxyr&gt;=A11046),OR(s_player="",s_player=C11046)),MAX(F$1:F11045)+1,0)</f>
        <v>0</v>
      </c>
    </row>
    <row r="11047" spans="1:6">
      <c r="A11047" s="20">
        <v>1995</v>
      </c>
      <c r="B11047" s="15" t="s">
        <v>73</v>
      </c>
      <c r="C11047" s="15" t="s">
        <v>4708</v>
      </c>
      <c r="D11047" s="24">
        <v>692900</v>
      </c>
      <c r="E11047" t="str">
        <f>IF(D11047&lt;VLOOKUP(A11047,Min!A:B,2,FALSE),"Y","")</f>
        <v/>
      </c>
      <c r="F11047">
        <f>IF(AND(OR(s_tmchk="all",IF(ISERROR(MATCH(B11047,s_teams,0)),FALSE,TRUE)),OR(s_minsal="",s_minsal&lt;=D11047),OR(s_maxsal="",s_maxsal&gt;=D11047),OR(s_minyr="",s_minyr&lt;=A11047),OR(s_maxyr="",s_maxyr&gt;=A11047),OR(s_player="",s_player=C11047)),MAX(F$1:F11046)+1,0)</f>
        <v>0</v>
      </c>
    </row>
    <row r="11048" spans="1:6">
      <c r="A11048" s="20">
        <v>1995</v>
      </c>
      <c r="B11048" s="15" t="s">
        <v>73</v>
      </c>
      <c r="C11048" s="15" t="s">
        <v>4713</v>
      </c>
      <c r="D11048" s="24">
        <v>650000</v>
      </c>
      <c r="E11048" t="str">
        <f>IF(D11048&lt;VLOOKUP(A11048,Min!A:B,2,FALSE),"Y","")</f>
        <v/>
      </c>
      <c r="F11048">
        <f>IF(AND(OR(s_tmchk="all",IF(ISERROR(MATCH(B11048,s_teams,0)),FALSE,TRUE)),OR(s_minsal="",s_minsal&lt;=D11048),OR(s_maxsal="",s_maxsal&gt;=D11048),OR(s_minyr="",s_minyr&lt;=A11048),OR(s_maxyr="",s_maxyr&gt;=A11048),OR(s_player="",s_player=C11048)),MAX(F$1:F11047)+1,0)</f>
        <v>0</v>
      </c>
    </row>
    <row r="11049" spans="1:6">
      <c r="A11049" s="20">
        <v>1995</v>
      </c>
      <c r="B11049" s="15" t="s">
        <v>73</v>
      </c>
      <c r="C11049" s="15" t="s">
        <v>5104</v>
      </c>
      <c r="D11049" s="24">
        <v>250000</v>
      </c>
      <c r="E11049" t="str">
        <f>IF(D11049&lt;VLOOKUP(A11049,Min!A:B,2,FALSE),"Y","")</f>
        <v/>
      </c>
      <c r="F11049">
        <f>IF(AND(OR(s_tmchk="all",IF(ISERROR(MATCH(B11049,s_teams,0)),FALSE,TRUE)),OR(s_minsal="",s_minsal&lt;=D11049),OR(s_maxsal="",s_maxsal&gt;=D11049),OR(s_minyr="",s_minyr&lt;=A11049),OR(s_maxyr="",s_maxyr&gt;=A11049),OR(s_player="",s_player=C11049)),MAX(F$1:F11048)+1,0)</f>
        <v>0</v>
      </c>
    </row>
    <row r="11050" spans="1:6">
      <c r="A11050" s="20">
        <v>1995</v>
      </c>
      <c r="B11050" s="15" t="s">
        <v>73</v>
      </c>
      <c r="C11050" s="15" t="s">
        <v>5485</v>
      </c>
      <c r="D11050" s="24">
        <v>210000</v>
      </c>
      <c r="E11050" t="str">
        <f>IF(D11050&lt;VLOOKUP(A11050,Min!A:B,2,FALSE),"Y","")</f>
        <v/>
      </c>
      <c r="F11050">
        <f>IF(AND(OR(s_tmchk="all",IF(ISERROR(MATCH(B11050,s_teams,0)),FALSE,TRUE)),OR(s_minsal="",s_minsal&lt;=D11050),OR(s_maxsal="",s_maxsal&gt;=D11050),OR(s_minyr="",s_minyr&lt;=A11050),OR(s_maxyr="",s_maxyr&gt;=A11050),OR(s_player="",s_player=C11050)),MAX(F$1:F11049)+1,0)</f>
        <v>0</v>
      </c>
    </row>
    <row r="11051" spans="1:6">
      <c r="A11051" s="20">
        <v>1995</v>
      </c>
      <c r="B11051" s="15" t="s">
        <v>73</v>
      </c>
      <c r="C11051" s="15" t="s">
        <v>6076</v>
      </c>
      <c r="D11051" s="24">
        <v>200000</v>
      </c>
      <c r="E11051" t="str">
        <f>IF(D11051&lt;VLOOKUP(A11051,Min!A:B,2,FALSE),"Y","")</f>
        <v/>
      </c>
      <c r="F11051">
        <f>IF(AND(OR(s_tmchk="all",IF(ISERROR(MATCH(B11051,s_teams,0)),FALSE,TRUE)),OR(s_minsal="",s_minsal&lt;=D11051),OR(s_maxsal="",s_maxsal&gt;=D11051),OR(s_minyr="",s_minyr&lt;=A11051),OR(s_maxyr="",s_maxyr&gt;=A11051),OR(s_player="",s_player=C11051)),MAX(F$1:F11050)+1,0)</f>
        <v>0</v>
      </c>
    </row>
    <row r="11052" spans="1:6">
      <c r="A11052" s="20">
        <v>1995</v>
      </c>
      <c r="B11052" s="15" t="s">
        <v>73</v>
      </c>
      <c r="C11052" s="15" t="s">
        <v>5134</v>
      </c>
      <c r="D11052" s="24">
        <v>150000</v>
      </c>
      <c r="E11052" t="str">
        <f>IF(D11052&lt;VLOOKUP(A11052,Min!A:B,2,FALSE),"Y","")</f>
        <v/>
      </c>
      <c r="F11052">
        <f>IF(AND(OR(s_tmchk="all",IF(ISERROR(MATCH(B11052,s_teams,0)),FALSE,TRUE)),OR(s_minsal="",s_minsal&lt;=D11052),OR(s_maxsal="",s_maxsal&gt;=D11052),OR(s_minyr="",s_minyr&lt;=A11052),OR(s_maxyr="",s_maxyr&gt;=A11052),OR(s_player="",s_player=C11052)),MAX(F$1:F11051)+1,0)</f>
        <v>0</v>
      </c>
    </row>
    <row r="11053" spans="1:6">
      <c r="A11053" s="20">
        <v>1995</v>
      </c>
      <c r="B11053" s="15" t="s">
        <v>73</v>
      </c>
      <c r="C11053" s="15" t="s">
        <v>5874</v>
      </c>
      <c r="D11053" s="24">
        <v>150000</v>
      </c>
      <c r="E11053" t="str">
        <f>IF(D11053&lt;VLOOKUP(A11053,Min!A:B,2,FALSE),"Y","")</f>
        <v/>
      </c>
      <c r="F11053">
        <f>IF(AND(OR(s_tmchk="all",IF(ISERROR(MATCH(B11053,s_teams,0)),FALSE,TRUE)),OR(s_minsal="",s_minsal&lt;=D11053),OR(s_maxsal="",s_maxsal&gt;=D11053),OR(s_minyr="",s_minyr&lt;=A11053),OR(s_maxyr="",s_maxyr&gt;=A11053),OR(s_player="",s_player=C11053)),MAX(F$1:F11052)+1,0)</f>
        <v>0</v>
      </c>
    </row>
    <row r="11054" spans="1:6">
      <c r="A11054" s="20">
        <v>1995</v>
      </c>
      <c r="B11054" s="15" t="s">
        <v>73</v>
      </c>
      <c r="C11054" s="15" t="s">
        <v>5671</v>
      </c>
      <c r="D11054" s="24">
        <v>97500</v>
      </c>
      <c r="E11054" t="str">
        <f>IF(D11054&lt;VLOOKUP(A11054,Min!A:B,2,FALSE),"Y","")</f>
        <v>Y</v>
      </c>
      <c r="F11054">
        <f>IF(AND(OR(s_tmchk="all",IF(ISERROR(MATCH(B11054,s_teams,0)),FALSE,TRUE)),OR(s_minsal="",s_minsal&lt;=D11054),OR(s_maxsal="",s_maxsal&gt;=D11054),OR(s_minyr="",s_minyr&lt;=A11054),OR(s_maxyr="",s_maxyr&gt;=A11054),OR(s_player="",s_player=C11054)),MAX(F$1:F11053)+1,0)</f>
        <v>0</v>
      </c>
    </row>
    <row r="11055" spans="1:6">
      <c r="A11055" s="20">
        <v>1995</v>
      </c>
      <c r="B11055" s="15" t="s">
        <v>73</v>
      </c>
      <c r="C11055" s="15" t="s">
        <v>5405</v>
      </c>
      <c r="D11055" s="24">
        <v>26316</v>
      </c>
      <c r="E11055" t="str">
        <f>IF(D11055&lt;VLOOKUP(A11055,Min!A:B,2,FALSE),"Y","")</f>
        <v>Y</v>
      </c>
      <c r="F11055">
        <f>IF(AND(OR(s_tmchk="all",IF(ISERROR(MATCH(B11055,s_teams,0)),FALSE,TRUE)),OR(s_minsal="",s_minsal&lt;=D11055),OR(s_maxsal="",s_maxsal&gt;=D11055),OR(s_minyr="",s_minyr&lt;=A11055),OR(s_maxyr="",s_maxyr&gt;=A11055),OR(s_player="",s_player=C11055)),MAX(F$1:F11054)+1,0)</f>
        <v>0</v>
      </c>
    </row>
    <row r="11056" spans="1:6">
      <c r="A11056" s="20">
        <v>1995</v>
      </c>
      <c r="B11056" s="15" t="s">
        <v>75</v>
      </c>
      <c r="C11056" s="15" t="s">
        <v>4811</v>
      </c>
      <c r="D11056" s="24">
        <v>4000000</v>
      </c>
      <c r="E11056" t="str">
        <f>IF(D11056&lt;VLOOKUP(A11056,Min!A:B,2,FALSE),"Y","")</f>
        <v/>
      </c>
      <c r="F11056">
        <f>IF(AND(OR(s_tmchk="all",IF(ISERROR(MATCH(B11056,s_teams,0)),FALSE,TRUE)),OR(s_minsal="",s_minsal&lt;=D11056),OR(s_maxsal="",s_maxsal&gt;=D11056),OR(s_minyr="",s_minyr&lt;=A11056),OR(s_maxyr="",s_maxyr&gt;=A11056),OR(s_player="",s_player=C11056)),MAX(F$1:F11055)+1,0)</f>
        <v>0</v>
      </c>
    </row>
    <row r="11057" spans="1:6">
      <c r="A11057" s="20">
        <v>1995</v>
      </c>
      <c r="B11057" s="15" t="s">
        <v>75</v>
      </c>
      <c r="C11057" s="15" t="s">
        <v>5972</v>
      </c>
      <c r="D11057" s="24">
        <v>3510000</v>
      </c>
      <c r="E11057" t="str">
        <f>IF(D11057&lt;VLOOKUP(A11057,Min!A:B,2,FALSE),"Y","")</f>
        <v/>
      </c>
      <c r="F11057">
        <f>IF(AND(OR(s_tmchk="all",IF(ISERROR(MATCH(B11057,s_teams,0)),FALSE,TRUE)),OR(s_minsal="",s_minsal&lt;=D11057),OR(s_maxsal="",s_maxsal&gt;=D11057),OR(s_minyr="",s_minyr&lt;=A11057),OR(s_maxyr="",s_maxyr&gt;=A11057),OR(s_player="",s_player=C11057)),MAX(F$1:F11056)+1,0)</f>
        <v>0</v>
      </c>
    </row>
    <row r="11058" spans="1:6">
      <c r="A11058" s="20">
        <v>1995</v>
      </c>
      <c r="B11058" s="15" t="s">
        <v>75</v>
      </c>
      <c r="C11058" s="15" t="s">
        <v>5970</v>
      </c>
      <c r="D11058" s="24">
        <v>2020000</v>
      </c>
      <c r="E11058" t="str">
        <f>IF(D11058&lt;VLOOKUP(A11058,Min!A:B,2,FALSE),"Y","")</f>
        <v/>
      </c>
      <c r="F11058">
        <f>IF(AND(OR(s_tmchk="all",IF(ISERROR(MATCH(B11058,s_teams,0)),FALSE,TRUE)),OR(s_minsal="",s_minsal&lt;=D11058),OR(s_maxsal="",s_maxsal&gt;=D11058),OR(s_minyr="",s_minyr&lt;=A11058),OR(s_maxyr="",s_maxyr&gt;=A11058),OR(s_player="",s_player=C11058)),MAX(F$1:F11057)+1,0)</f>
        <v>0</v>
      </c>
    </row>
    <row r="11059" spans="1:6">
      <c r="A11059" s="20">
        <v>1995</v>
      </c>
      <c r="B11059" s="15" t="s">
        <v>75</v>
      </c>
      <c r="C11059" s="15" t="s">
        <v>5265</v>
      </c>
      <c r="D11059" s="24">
        <v>1930000</v>
      </c>
      <c r="E11059" t="str">
        <f>IF(D11059&lt;VLOOKUP(A11059,Min!A:B,2,FALSE),"Y","")</f>
        <v/>
      </c>
      <c r="F11059">
        <f>IF(AND(OR(s_tmchk="all",IF(ISERROR(MATCH(B11059,s_teams,0)),FALSE,TRUE)),OR(s_minsal="",s_minsal&lt;=D11059),OR(s_maxsal="",s_maxsal&gt;=D11059),OR(s_minyr="",s_minyr&lt;=A11059),OR(s_maxyr="",s_maxyr&gt;=A11059),OR(s_player="",s_player=C11059)),MAX(F$1:F11058)+1,0)</f>
        <v>0</v>
      </c>
    </row>
    <row r="11060" spans="1:6">
      <c r="A11060" s="20">
        <v>1995</v>
      </c>
      <c r="B11060" s="15" t="s">
        <v>75</v>
      </c>
      <c r="C11060" s="15" t="s">
        <v>6065</v>
      </c>
      <c r="D11060" s="24">
        <v>1750000</v>
      </c>
      <c r="E11060" t="str">
        <f>IF(D11060&lt;VLOOKUP(A11060,Min!A:B,2,FALSE),"Y","")</f>
        <v/>
      </c>
      <c r="F11060">
        <f>IF(AND(OR(s_tmchk="all",IF(ISERROR(MATCH(B11060,s_teams,0)),FALSE,TRUE)),OR(s_minsal="",s_minsal&lt;=D11060),OR(s_maxsal="",s_maxsal&gt;=D11060),OR(s_minyr="",s_minyr&lt;=A11060),OR(s_maxyr="",s_maxyr&gt;=A11060),OR(s_player="",s_player=C11060)),MAX(F$1:F11059)+1,0)</f>
        <v>0</v>
      </c>
    </row>
    <row r="11061" spans="1:6">
      <c r="A11061" s="20">
        <v>1995</v>
      </c>
      <c r="B11061" s="15" t="s">
        <v>75</v>
      </c>
      <c r="C11061" s="15" t="s">
        <v>5349</v>
      </c>
      <c r="D11061" s="24">
        <v>1680000</v>
      </c>
      <c r="E11061" t="str">
        <f>IF(D11061&lt;VLOOKUP(A11061,Min!A:B,2,FALSE),"Y","")</f>
        <v/>
      </c>
      <c r="F11061">
        <f>IF(AND(OR(s_tmchk="all",IF(ISERROR(MATCH(B11061,s_teams,0)),FALSE,TRUE)),OR(s_minsal="",s_minsal&lt;=D11061),OR(s_maxsal="",s_maxsal&gt;=D11061),OR(s_minyr="",s_minyr&lt;=A11061),OR(s_maxyr="",s_maxyr&gt;=A11061),OR(s_player="",s_player=C11061)),MAX(F$1:F11060)+1,0)</f>
        <v>0</v>
      </c>
    </row>
    <row r="11062" spans="1:6">
      <c r="A11062" s="20">
        <v>1995</v>
      </c>
      <c r="B11062" s="15" t="s">
        <v>75</v>
      </c>
      <c r="C11062" s="15" t="s">
        <v>5943</v>
      </c>
      <c r="D11062" s="24">
        <v>1500000</v>
      </c>
      <c r="E11062" t="str">
        <f>IF(D11062&lt;VLOOKUP(A11062,Min!A:B,2,FALSE),"Y","")</f>
        <v/>
      </c>
      <c r="F11062">
        <f>IF(AND(OR(s_tmchk="all",IF(ISERROR(MATCH(B11062,s_teams,0)),FALSE,TRUE)),OR(s_minsal="",s_minsal&lt;=D11062),OR(s_maxsal="",s_maxsal&gt;=D11062),OR(s_minyr="",s_minyr&lt;=A11062),OR(s_maxyr="",s_maxyr&gt;=A11062),OR(s_player="",s_player=C11062)),MAX(F$1:F11061)+1,0)</f>
        <v>0</v>
      </c>
    </row>
    <row r="11063" spans="1:6">
      <c r="A11063" s="20">
        <v>1995</v>
      </c>
      <c r="B11063" s="15" t="s">
        <v>75</v>
      </c>
      <c r="C11063" s="15" t="s">
        <v>4867</v>
      </c>
      <c r="D11063" s="24">
        <v>937500</v>
      </c>
      <c r="E11063" t="str">
        <f>IF(D11063&lt;VLOOKUP(A11063,Min!A:B,2,FALSE),"Y","")</f>
        <v/>
      </c>
      <c r="F11063">
        <f>IF(AND(OR(s_tmchk="all",IF(ISERROR(MATCH(B11063,s_teams,0)),FALSE,TRUE)),OR(s_minsal="",s_minsal&lt;=D11063),OR(s_maxsal="",s_maxsal&gt;=D11063),OR(s_minyr="",s_minyr&lt;=A11063),OR(s_maxyr="",s_maxyr&gt;=A11063),OR(s_player="",s_player=C11063)),MAX(F$1:F11062)+1,0)</f>
        <v>0</v>
      </c>
    </row>
    <row r="11064" spans="1:6">
      <c r="A11064" s="20">
        <v>1995</v>
      </c>
      <c r="B11064" s="15" t="s">
        <v>75</v>
      </c>
      <c r="C11064" s="15" t="s">
        <v>5133</v>
      </c>
      <c r="D11064" s="24">
        <v>910000</v>
      </c>
      <c r="E11064" t="str">
        <f>IF(D11064&lt;VLOOKUP(A11064,Min!A:B,2,FALSE),"Y","")</f>
        <v/>
      </c>
      <c r="F11064">
        <f>IF(AND(OR(s_tmchk="all",IF(ISERROR(MATCH(B11064,s_teams,0)),FALSE,TRUE)),OR(s_minsal="",s_minsal&lt;=D11064),OR(s_maxsal="",s_maxsal&gt;=D11064),OR(s_minyr="",s_minyr&lt;=A11064),OR(s_maxyr="",s_maxyr&gt;=A11064),OR(s_player="",s_player=C11064)),MAX(F$1:F11063)+1,0)</f>
        <v>0</v>
      </c>
    </row>
    <row r="11065" spans="1:6">
      <c r="A11065" s="20">
        <v>1995</v>
      </c>
      <c r="B11065" s="15" t="s">
        <v>75</v>
      </c>
      <c r="C11065" s="15" t="s">
        <v>4633</v>
      </c>
      <c r="D11065" s="24">
        <v>715000</v>
      </c>
      <c r="E11065" t="str">
        <f>IF(D11065&lt;VLOOKUP(A11065,Min!A:B,2,FALSE),"Y","")</f>
        <v/>
      </c>
      <c r="F11065">
        <f>IF(AND(OR(s_tmchk="all",IF(ISERROR(MATCH(B11065,s_teams,0)),FALSE,TRUE)),OR(s_minsal="",s_minsal&lt;=D11065),OR(s_maxsal="",s_maxsal&gt;=D11065),OR(s_minyr="",s_minyr&lt;=A11065),OR(s_maxyr="",s_maxyr&gt;=A11065),OR(s_player="",s_player=C11065)),MAX(F$1:F11064)+1,0)</f>
        <v>0</v>
      </c>
    </row>
    <row r="11066" spans="1:6">
      <c r="A11066" s="20">
        <v>1995</v>
      </c>
      <c r="B11066" s="15" t="s">
        <v>75</v>
      </c>
      <c r="C11066" s="15" t="s">
        <v>5701</v>
      </c>
      <c r="D11066" s="24">
        <v>300000</v>
      </c>
      <c r="E11066" t="str">
        <f>IF(D11066&lt;VLOOKUP(A11066,Min!A:B,2,FALSE),"Y","")</f>
        <v/>
      </c>
      <c r="F11066">
        <f>IF(AND(OR(s_tmchk="all",IF(ISERROR(MATCH(B11066,s_teams,0)),FALSE,TRUE)),OR(s_minsal="",s_minsal&lt;=D11066),OR(s_maxsal="",s_maxsal&gt;=D11066),OR(s_minyr="",s_minyr&lt;=A11066),OR(s_maxyr="",s_maxyr&gt;=A11066),OR(s_player="",s_player=C11066)),MAX(F$1:F11065)+1,0)</f>
        <v>0</v>
      </c>
    </row>
    <row r="11067" spans="1:6">
      <c r="A11067" s="20">
        <v>1995</v>
      </c>
      <c r="B11067" s="15" t="s">
        <v>75</v>
      </c>
      <c r="C11067" s="15" t="s">
        <v>4944</v>
      </c>
      <c r="D11067" s="24">
        <v>150000</v>
      </c>
      <c r="E11067" t="str">
        <f>IF(D11067&lt;VLOOKUP(A11067,Min!A:B,2,FALSE),"Y","")</f>
        <v/>
      </c>
      <c r="F11067">
        <f>IF(AND(OR(s_tmchk="all",IF(ISERROR(MATCH(B11067,s_teams,0)),FALSE,TRUE)),OR(s_minsal="",s_minsal&lt;=D11067),OR(s_maxsal="",s_maxsal&gt;=D11067),OR(s_minyr="",s_minyr&lt;=A11067),OR(s_maxyr="",s_maxyr&gt;=A11067),OR(s_player="",s_player=C11067)),MAX(F$1:F11066)+1,0)</f>
        <v>0</v>
      </c>
    </row>
    <row r="11068" spans="1:6">
      <c r="A11068" s="20">
        <v>1995</v>
      </c>
      <c r="B11068" s="15" t="s">
        <v>75</v>
      </c>
      <c r="C11068" s="15" t="s">
        <v>6189</v>
      </c>
      <c r="D11068" s="24">
        <v>150000</v>
      </c>
      <c r="E11068" t="str">
        <f>IF(D11068&lt;VLOOKUP(A11068,Min!A:B,2,FALSE),"Y","")</f>
        <v/>
      </c>
      <c r="F11068">
        <f>IF(AND(OR(s_tmchk="all",IF(ISERROR(MATCH(B11068,s_teams,0)),FALSE,TRUE)),OR(s_minsal="",s_minsal&lt;=D11068),OR(s_maxsal="",s_maxsal&gt;=D11068),OR(s_minyr="",s_minyr&lt;=A11068),OR(s_maxyr="",s_maxyr&gt;=A11068),OR(s_player="",s_player=C11068)),MAX(F$1:F11067)+1,0)</f>
        <v>0</v>
      </c>
    </row>
    <row r="11069" spans="1:6">
      <c r="A11069" s="20">
        <v>1995</v>
      </c>
      <c r="B11069" s="15" t="s">
        <v>75</v>
      </c>
      <c r="C11069" s="15" t="s">
        <v>5238</v>
      </c>
      <c r="D11069" s="24">
        <v>140350</v>
      </c>
      <c r="E11069" t="str">
        <f>IF(D11069&lt;VLOOKUP(A11069,Min!A:B,2,FALSE),"Y","")</f>
        <v>Y</v>
      </c>
      <c r="F11069">
        <f>IF(AND(OR(s_tmchk="all",IF(ISERROR(MATCH(B11069,s_teams,0)),FALSE,TRUE)),OR(s_minsal="",s_minsal&lt;=D11069),OR(s_maxsal="",s_maxsal&gt;=D11069),OR(s_minyr="",s_minyr&lt;=A11069),OR(s_maxyr="",s_maxyr&gt;=A11069),OR(s_player="",s_player=C11069)),MAX(F$1:F11068)+1,0)</f>
        <v>0</v>
      </c>
    </row>
    <row r="11070" spans="1:6">
      <c r="A11070" s="20">
        <v>1995</v>
      </c>
      <c r="B11070" s="15" t="s">
        <v>75</v>
      </c>
      <c r="C11070" s="15" t="s">
        <v>5517</v>
      </c>
      <c r="D11070" s="24">
        <v>11400</v>
      </c>
      <c r="E11070" t="str">
        <f>IF(D11070&lt;VLOOKUP(A11070,Min!A:B,2,FALSE),"Y","")</f>
        <v>Y</v>
      </c>
      <c r="F11070">
        <f>IF(AND(OR(s_tmchk="all",IF(ISERROR(MATCH(B11070,s_teams,0)),FALSE,TRUE)),OR(s_minsal="",s_minsal&lt;=D11070),OR(s_maxsal="",s_maxsal&gt;=D11070),OR(s_minyr="",s_minyr&lt;=A11070),OR(s_maxyr="",s_maxyr&gt;=A11070),OR(s_player="",s_player=C11070)),MAX(F$1:F11069)+1,0)</f>
        <v>0</v>
      </c>
    </row>
    <row r="11071" spans="1:6">
      <c r="A11071" s="20">
        <v>1995</v>
      </c>
      <c r="B11071" s="15" t="s">
        <v>75</v>
      </c>
      <c r="C11071" s="15" t="s">
        <v>6032</v>
      </c>
      <c r="D11071" s="24">
        <v>5260</v>
      </c>
      <c r="E11071" t="str">
        <f>IF(D11071&lt;VLOOKUP(A11071,Min!A:B,2,FALSE),"Y","")</f>
        <v>Y</v>
      </c>
      <c r="F11071">
        <f>IF(AND(OR(s_tmchk="all",IF(ISERROR(MATCH(B11071,s_teams,0)),FALSE,TRUE)),OR(s_minsal="",s_minsal&lt;=D11071),OR(s_maxsal="",s_maxsal&gt;=D11071),OR(s_minyr="",s_minyr&lt;=A11071),OR(s_maxyr="",s_maxyr&gt;=A11071),OR(s_player="",s_player=C11071)),MAX(F$1:F11070)+1,0)</f>
        <v>0</v>
      </c>
    </row>
    <row r="11072" spans="1:6">
      <c r="A11072" s="20">
        <v>1995</v>
      </c>
      <c r="B11072" s="15" t="s">
        <v>76</v>
      </c>
      <c r="C11072" s="15" t="s">
        <v>4500</v>
      </c>
      <c r="D11072" s="24">
        <v>6472600</v>
      </c>
      <c r="E11072" t="str">
        <f>IF(D11072&lt;VLOOKUP(A11072,Min!A:B,2,FALSE),"Y","")</f>
        <v/>
      </c>
      <c r="F11072">
        <f>IF(AND(OR(s_tmchk="all",IF(ISERROR(MATCH(B11072,s_teams,0)),FALSE,TRUE)),OR(s_minsal="",s_minsal&lt;=D11072),OR(s_maxsal="",s_maxsal&gt;=D11072),OR(s_minyr="",s_minyr&lt;=A11072),OR(s_maxyr="",s_maxyr&gt;=A11072),OR(s_player="",s_player=C11072)),MAX(F$1:F11071)+1,0)</f>
        <v>0</v>
      </c>
    </row>
    <row r="11073" spans="1:6">
      <c r="A11073" s="20">
        <v>1995</v>
      </c>
      <c r="B11073" s="15" t="s">
        <v>76</v>
      </c>
      <c r="C11073" s="15" t="s">
        <v>4754</v>
      </c>
      <c r="D11073" s="24">
        <v>4030000</v>
      </c>
      <c r="E11073" t="str">
        <f>IF(D11073&lt;VLOOKUP(A11073,Min!A:B,2,FALSE),"Y","")</f>
        <v/>
      </c>
      <c r="F11073">
        <f>IF(AND(OR(s_tmchk="all",IF(ISERROR(MATCH(B11073,s_teams,0)),FALSE,TRUE)),OR(s_minsal="",s_minsal&lt;=D11073),OR(s_maxsal="",s_maxsal&gt;=D11073),OR(s_minyr="",s_minyr&lt;=A11073),OR(s_maxyr="",s_maxyr&gt;=A11073),OR(s_player="",s_player=C11073)),MAX(F$1:F11072)+1,0)</f>
        <v>0</v>
      </c>
    </row>
    <row r="11074" spans="1:6">
      <c r="A11074" s="20">
        <v>1995</v>
      </c>
      <c r="B11074" s="15" t="s">
        <v>76</v>
      </c>
      <c r="C11074" s="15" t="s">
        <v>4864</v>
      </c>
      <c r="D11074" s="24">
        <v>3000000</v>
      </c>
      <c r="E11074" t="str">
        <f>IF(D11074&lt;VLOOKUP(A11074,Min!A:B,2,FALSE),"Y","")</f>
        <v/>
      </c>
      <c r="F11074">
        <f>IF(AND(OR(s_tmchk="all",IF(ISERROR(MATCH(B11074,s_teams,0)),FALSE,TRUE)),OR(s_minsal="",s_minsal&lt;=D11074),OR(s_maxsal="",s_maxsal&gt;=D11074),OR(s_minyr="",s_minyr&lt;=A11074),OR(s_maxyr="",s_maxyr&gt;=A11074),OR(s_player="",s_player=C11074)),MAX(F$1:F11073)+1,0)</f>
        <v>0</v>
      </c>
    </row>
    <row r="11075" spans="1:6">
      <c r="A11075" s="20">
        <v>1995</v>
      </c>
      <c r="B11075" s="15" t="s">
        <v>76</v>
      </c>
      <c r="C11075" s="15" t="s">
        <v>5436</v>
      </c>
      <c r="D11075" s="24">
        <v>2750000</v>
      </c>
      <c r="E11075" t="str">
        <f>IF(D11075&lt;VLOOKUP(A11075,Min!A:B,2,FALSE),"Y","")</f>
        <v/>
      </c>
      <c r="F11075">
        <f>IF(AND(OR(s_tmchk="all",IF(ISERROR(MATCH(B11075,s_teams,0)),FALSE,TRUE)),OR(s_minsal="",s_minsal&lt;=D11075),OR(s_maxsal="",s_maxsal&gt;=D11075),OR(s_minyr="",s_minyr&lt;=A11075),OR(s_maxyr="",s_maxyr&gt;=A11075),OR(s_player="",s_player=C11075)),MAX(F$1:F11074)+1,0)</f>
        <v>0</v>
      </c>
    </row>
    <row r="11076" spans="1:6">
      <c r="A11076" s="20">
        <v>1995</v>
      </c>
      <c r="B11076" s="15" t="s">
        <v>76</v>
      </c>
      <c r="C11076" s="15" t="s">
        <v>4873</v>
      </c>
      <c r="D11076" s="24">
        <v>2080000</v>
      </c>
      <c r="E11076" t="str">
        <f>IF(D11076&lt;VLOOKUP(A11076,Min!A:B,2,FALSE),"Y","")</f>
        <v/>
      </c>
      <c r="F11076">
        <f>IF(AND(OR(s_tmchk="all",IF(ISERROR(MATCH(B11076,s_teams,0)),FALSE,TRUE)),OR(s_minsal="",s_minsal&lt;=D11076),OR(s_maxsal="",s_maxsal&gt;=D11076),OR(s_minyr="",s_minyr&lt;=A11076),OR(s_maxyr="",s_maxyr&gt;=A11076),OR(s_player="",s_player=C11076)),MAX(F$1:F11075)+1,0)</f>
        <v>0</v>
      </c>
    </row>
    <row r="11077" spans="1:6">
      <c r="A11077" s="20">
        <v>1995</v>
      </c>
      <c r="B11077" s="15" t="s">
        <v>76</v>
      </c>
      <c r="C11077" s="15" t="s">
        <v>4877</v>
      </c>
      <c r="D11077" s="24">
        <v>1000000</v>
      </c>
      <c r="E11077" t="str">
        <f>IF(D11077&lt;VLOOKUP(A11077,Min!A:B,2,FALSE),"Y","")</f>
        <v/>
      </c>
      <c r="F11077">
        <f>IF(AND(OR(s_tmchk="all",IF(ISERROR(MATCH(B11077,s_teams,0)),FALSE,TRUE)),OR(s_minsal="",s_minsal&lt;=D11077),OR(s_maxsal="",s_maxsal&gt;=D11077),OR(s_minyr="",s_minyr&lt;=A11077),OR(s_maxyr="",s_maxyr&gt;=A11077),OR(s_player="",s_player=C11077)),MAX(F$1:F11076)+1,0)</f>
        <v>0</v>
      </c>
    </row>
    <row r="11078" spans="1:6">
      <c r="A11078" s="20">
        <v>1995</v>
      </c>
      <c r="B11078" s="15" t="s">
        <v>76</v>
      </c>
      <c r="C11078" s="15" t="s">
        <v>6174</v>
      </c>
      <c r="D11078" s="24">
        <v>850000</v>
      </c>
      <c r="E11078" t="str">
        <f>IF(D11078&lt;VLOOKUP(A11078,Min!A:B,2,FALSE),"Y","")</f>
        <v/>
      </c>
      <c r="F11078">
        <f>IF(AND(OR(s_tmchk="all",IF(ISERROR(MATCH(B11078,s_teams,0)),FALSE,TRUE)),OR(s_minsal="",s_minsal&lt;=D11078),OR(s_maxsal="",s_maxsal&gt;=D11078),OR(s_minyr="",s_minyr&lt;=A11078),OR(s_maxyr="",s_maxyr&gt;=A11078),OR(s_player="",s_player=C11078)),MAX(F$1:F11077)+1,0)</f>
        <v>0</v>
      </c>
    </row>
    <row r="11079" spans="1:6">
      <c r="A11079" s="20">
        <v>1995</v>
      </c>
      <c r="B11079" s="15" t="s">
        <v>76</v>
      </c>
      <c r="C11079" s="15" t="s">
        <v>5322</v>
      </c>
      <c r="D11079" s="24">
        <v>845000</v>
      </c>
      <c r="E11079" t="str">
        <f>IF(D11079&lt;VLOOKUP(A11079,Min!A:B,2,FALSE),"Y","")</f>
        <v/>
      </c>
      <c r="F11079">
        <f>IF(AND(OR(s_tmchk="all",IF(ISERROR(MATCH(B11079,s_teams,0)),FALSE,TRUE)),OR(s_minsal="",s_minsal&lt;=D11079),OR(s_maxsal="",s_maxsal&gt;=D11079),OR(s_minyr="",s_minyr&lt;=A11079),OR(s_maxyr="",s_maxyr&gt;=A11079),OR(s_player="",s_player=C11079)),MAX(F$1:F11078)+1,0)</f>
        <v>0</v>
      </c>
    </row>
    <row r="11080" spans="1:6">
      <c r="A11080" s="20">
        <v>1995</v>
      </c>
      <c r="B11080" s="15" t="s">
        <v>76</v>
      </c>
      <c r="C11080" s="15" t="s">
        <v>4866</v>
      </c>
      <c r="D11080" s="24">
        <v>672000</v>
      </c>
      <c r="E11080" t="str">
        <f>IF(D11080&lt;VLOOKUP(A11080,Min!A:B,2,FALSE),"Y","")</f>
        <v/>
      </c>
      <c r="F11080">
        <f>IF(AND(OR(s_tmchk="all",IF(ISERROR(MATCH(B11080,s_teams,0)),FALSE,TRUE)),OR(s_minsal="",s_minsal&lt;=D11080),OR(s_maxsal="",s_maxsal&gt;=D11080),OR(s_minyr="",s_minyr&lt;=A11080),OR(s_maxyr="",s_maxyr&gt;=A11080),OR(s_player="",s_player=C11080)),MAX(F$1:F11079)+1,0)</f>
        <v>0</v>
      </c>
    </row>
    <row r="11081" spans="1:6">
      <c r="A11081" s="20">
        <v>1995</v>
      </c>
      <c r="B11081" s="15" t="s">
        <v>76</v>
      </c>
      <c r="C11081" s="15" t="s">
        <v>6179</v>
      </c>
      <c r="D11081" s="24">
        <v>650000</v>
      </c>
      <c r="E11081" t="str">
        <f>IF(D11081&lt;VLOOKUP(A11081,Min!A:B,2,FALSE),"Y","")</f>
        <v/>
      </c>
      <c r="F11081">
        <f>IF(AND(OR(s_tmchk="all",IF(ISERROR(MATCH(B11081,s_teams,0)),FALSE,TRUE)),OR(s_minsal="",s_minsal&lt;=D11081),OR(s_maxsal="",s_maxsal&gt;=D11081),OR(s_minyr="",s_minyr&lt;=A11081),OR(s_maxyr="",s_maxyr&gt;=A11081),OR(s_player="",s_player=C11081)),MAX(F$1:F11080)+1,0)</f>
        <v>0</v>
      </c>
    </row>
    <row r="11082" spans="1:6">
      <c r="A11082" s="20">
        <v>1995</v>
      </c>
      <c r="B11082" s="15" t="s">
        <v>76</v>
      </c>
      <c r="C11082" s="15" t="s">
        <v>4615</v>
      </c>
      <c r="D11082" s="24">
        <v>325000</v>
      </c>
      <c r="E11082" t="str">
        <f>IF(D11082&lt;VLOOKUP(A11082,Min!A:B,2,FALSE),"Y","")</f>
        <v/>
      </c>
      <c r="F11082">
        <f>IF(AND(OR(s_tmchk="all",IF(ISERROR(MATCH(B11082,s_teams,0)),FALSE,TRUE)),OR(s_minsal="",s_minsal&lt;=D11082),OR(s_maxsal="",s_maxsal&gt;=D11082),OR(s_minyr="",s_minyr&lt;=A11082),OR(s_maxyr="",s_maxyr&gt;=A11082),OR(s_player="",s_player=C11082)),MAX(F$1:F11081)+1,0)</f>
        <v>0</v>
      </c>
    </row>
    <row r="11083" spans="1:6">
      <c r="A11083" s="20">
        <v>1995</v>
      </c>
      <c r="B11083" s="15" t="s">
        <v>76</v>
      </c>
      <c r="C11083" s="15" t="s">
        <v>5035</v>
      </c>
      <c r="D11083" s="24">
        <v>250000</v>
      </c>
      <c r="E11083" t="str">
        <f>IF(D11083&lt;VLOOKUP(A11083,Min!A:B,2,FALSE),"Y","")</f>
        <v/>
      </c>
      <c r="F11083">
        <f>IF(AND(OR(s_tmchk="all",IF(ISERROR(MATCH(B11083,s_teams,0)),FALSE,TRUE)),OR(s_minsal="",s_minsal&lt;=D11083),OR(s_maxsal="",s_maxsal&gt;=D11083),OR(s_minyr="",s_minyr&lt;=A11083),OR(s_maxyr="",s_maxyr&gt;=A11083),OR(s_player="",s_player=C11083)),MAX(F$1:F11082)+1,0)</f>
        <v>0</v>
      </c>
    </row>
    <row r="11084" spans="1:6">
      <c r="A11084" s="20">
        <v>1995</v>
      </c>
      <c r="B11084" s="15" t="s">
        <v>76</v>
      </c>
      <c r="C11084" s="15" t="s">
        <v>6121</v>
      </c>
      <c r="D11084" s="24">
        <v>143860</v>
      </c>
      <c r="E11084" t="str">
        <f>IF(D11084&lt;VLOOKUP(A11084,Min!A:B,2,FALSE),"Y","")</f>
        <v>Y</v>
      </c>
      <c r="F11084">
        <f>IF(AND(OR(s_tmchk="all",IF(ISERROR(MATCH(B11084,s_teams,0)),FALSE,TRUE)),OR(s_minsal="",s_minsal&lt;=D11084),OR(s_maxsal="",s_maxsal&gt;=D11084),OR(s_minyr="",s_minyr&lt;=A11084),OR(s_maxyr="",s_maxyr&gt;=A11084),OR(s_player="",s_player=C11084)),MAX(F$1:F11083)+1,0)</f>
        <v>0</v>
      </c>
    </row>
    <row r="11085" spans="1:6">
      <c r="A11085" s="20">
        <v>1995</v>
      </c>
      <c r="B11085" s="15" t="s">
        <v>76</v>
      </c>
      <c r="C11085" s="15" t="s">
        <v>4509</v>
      </c>
      <c r="D11085" s="24">
        <v>102424</v>
      </c>
      <c r="E11085" t="str">
        <f>IF(D11085&lt;VLOOKUP(A11085,Min!A:B,2,FALSE),"Y","")</f>
        <v>Y</v>
      </c>
      <c r="F11085">
        <f>IF(AND(OR(s_tmchk="all",IF(ISERROR(MATCH(B11085,s_teams,0)),FALSE,TRUE)),OR(s_minsal="",s_minsal&lt;=D11085),OR(s_maxsal="",s_maxsal&gt;=D11085),OR(s_minyr="",s_minyr&lt;=A11085),OR(s_maxyr="",s_maxyr&gt;=A11085),OR(s_player="",s_player=C11085)),MAX(F$1:F11084)+1,0)</f>
        <v>0</v>
      </c>
    </row>
    <row r="11086" spans="1:6">
      <c r="A11086" s="20">
        <v>1995</v>
      </c>
      <c r="B11086" s="15" t="s">
        <v>79</v>
      </c>
      <c r="C11086" s="15" t="s">
        <v>5292</v>
      </c>
      <c r="D11086" s="24">
        <v>3608000</v>
      </c>
      <c r="E11086" t="str">
        <f>IF(D11086&lt;VLOOKUP(A11086,Min!A:B,2,FALSE),"Y","")</f>
        <v/>
      </c>
      <c r="F11086">
        <f>IF(AND(OR(s_tmchk="all",IF(ISERROR(MATCH(B11086,s_teams,0)),FALSE,TRUE)),OR(s_minsal="",s_minsal&lt;=D11086),OR(s_maxsal="",s_maxsal&gt;=D11086),OR(s_minyr="",s_minyr&lt;=A11086),OR(s_maxyr="",s_maxyr&gt;=A11086),OR(s_player="",s_player=C11086)),MAX(F$1:F11085)+1,0)</f>
        <v>0</v>
      </c>
    </row>
    <row r="11087" spans="1:6">
      <c r="A11087" s="20">
        <v>1995</v>
      </c>
      <c r="B11087" s="15" t="s">
        <v>79</v>
      </c>
      <c r="C11087" s="15" t="s">
        <v>4776</v>
      </c>
      <c r="D11087" s="24">
        <v>3500000</v>
      </c>
      <c r="E11087" t="str">
        <f>IF(D11087&lt;VLOOKUP(A11087,Min!A:B,2,FALSE),"Y","")</f>
        <v/>
      </c>
      <c r="F11087">
        <f>IF(AND(OR(s_tmchk="all",IF(ISERROR(MATCH(B11087,s_teams,0)),FALSE,TRUE)),OR(s_minsal="",s_minsal&lt;=D11087),OR(s_maxsal="",s_maxsal&gt;=D11087),OR(s_minyr="",s_minyr&lt;=A11087),OR(s_maxyr="",s_maxyr&gt;=A11087),OR(s_player="",s_player=C11087)),MAX(F$1:F11086)+1,0)</f>
        <v>0</v>
      </c>
    </row>
    <row r="11088" spans="1:6">
      <c r="A11088" s="20">
        <v>1995</v>
      </c>
      <c r="B11088" s="15" t="s">
        <v>79</v>
      </c>
      <c r="C11088" s="15" t="s">
        <v>4726</v>
      </c>
      <c r="D11088" s="24">
        <v>3200000</v>
      </c>
      <c r="E11088" t="str">
        <f>IF(D11088&lt;VLOOKUP(A11088,Min!A:B,2,FALSE),"Y","")</f>
        <v/>
      </c>
      <c r="F11088">
        <f>IF(AND(OR(s_tmchk="all",IF(ISERROR(MATCH(B11088,s_teams,0)),FALSE,TRUE)),OR(s_minsal="",s_minsal&lt;=D11088),OR(s_maxsal="",s_maxsal&gt;=D11088),OR(s_minyr="",s_minyr&lt;=A11088),OR(s_maxyr="",s_maxyr&gt;=A11088),OR(s_player="",s_player=C11088)),MAX(F$1:F11087)+1,0)</f>
        <v>0</v>
      </c>
    </row>
    <row r="11089" spans="1:6">
      <c r="A11089" s="20">
        <v>1995</v>
      </c>
      <c r="B11089" s="15" t="s">
        <v>79</v>
      </c>
      <c r="C11089" s="15" t="s">
        <v>5152</v>
      </c>
      <c r="D11089" s="24">
        <v>2990000</v>
      </c>
      <c r="E11089" t="str">
        <f>IF(D11089&lt;VLOOKUP(A11089,Min!A:B,2,FALSE),"Y","")</f>
        <v/>
      </c>
      <c r="F11089">
        <f>IF(AND(OR(s_tmchk="all",IF(ISERROR(MATCH(B11089,s_teams,0)),FALSE,TRUE)),OR(s_minsal="",s_minsal&lt;=D11089),OR(s_maxsal="",s_maxsal&gt;=D11089),OR(s_minyr="",s_minyr&lt;=A11089),OR(s_maxyr="",s_maxyr&gt;=A11089),OR(s_player="",s_player=C11089)),MAX(F$1:F11088)+1,0)</f>
        <v>0</v>
      </c>
    </row>
    <row r="11090" spans="1:6">
      <c r="A11090" s="20">
        <v>1995</v>
      </c>
      <c r="B11090" s="15" t="s">
        <v>79</v>
      </c>
      <c r="C11090" s="15" t="s">
        <v>4814</v>
      </c>
      <c r="D11090" s="24">
        <v>2732000</v>
      </c>
      <c r="E11090" t="str">
        <f>IF(D11090&lt;VLOOKUP(A11090,Min!A:B,2,FALSE),"Y","")</f>
        <v/>
      </c>
      <c r="F11090">
        <f>IF(AND(OR(s_tmchk="all",IF(ISERROR(MATCH(B11090,s_teams,0)),FALSE,TRUE)),OR(s_minsal="",s_minsal&lt;=D11090),OR(s_maxsal="",s_maxsal&gt;=D11090),OR(s_minyr="",s_minyr&lt;=A11090),OR(s_maxyr="",s_maxyr&gt;=A11090),OR(s_player="",s_player=C11090)),MAX(F$1:F11089)+1,0)</f>
        <v>0</v>
      </c>
    </row>
    <row r="11091" spans="1:6">
      <c r="A11091" s="20">
        <v>1995</v>
      </c>
      <c r="B11091" s="15" t="s">
        <v>79</v>
      </c>
      <c r="C11091" s="15" t="s">
        <v>6048</v>
      </c>
      <c r="D11091" s="24">
        <v>2600000</v>
      </c>
      <c r="E11091" t="str">
        <f>IF(D11091&lt;VLOOKUP(A11091,Min!A:B,2,FALSE),"Y","")</f>
        <v/>
      </c>
      <c r="F11091">
        <f>IF(AND(OR(s_tmchk="all",IF(ISERROR(MATCH(B11091,s_teams,0)),FALSE,TRUE)),OR(s_minsal="",s_minsal&lt;=D11091),OR(s_maxsal="",s_maxsal&gt;=D11091),OR(s_minyr="",s_minyr&lt;=A11091),OR(s_maxyr="",s_maxyr&gt;=A11091),OR(s_player="",s_player=C11091)),MAX(F$1:F11090)+1,0)</f>
        <v>0</v>
      </c>
    </row>
    <row r="11092" spans="1:6">
      <c r="A11092" s="20">
        <v>1995</v>
      </c>
      <c r="B11092" s="15" t="s">
        <v>79</v>
      </c>
      <c r="C11092" s="15" t="s">
        <v>5871</v>
      </c>
      <c r="D11092" s="24">
        <v>1920000</v>
      </c>
      <c r="E11092" t="str">
        <f>IF(D11092&lt;VLOOKUP(A11092,Min!A:B,2,FALSE),"Y","")</f>
        <v/>
      </c>
      <c r="F11092">
        <f>IF(AND(OR(s_tmchk="all",IF(ISERROR(MATCH(B11092,s_teams,0)),FALSE,TRUE)),OR(s_minsal="",s_minsal&lt;=D11092),OR(s_maxsal="",s_maxsal&gt;=D11092),OR(s_minyr="",s_minyr&lt;=A11092),OR(s_maxyr="",s_maxyr&gt;=A11092),OR(s_player="",s_player=C11092)),MAX(F$1:F11091)+1,0)</f>
        <v>0</v>
      </c>
    </row>
    <row r="11093" spans="1:6">
      <c r="A11093" s="20">
        <v>1995</v>
      </c>
      <c r="B11093" s="15" t="s">
        <v>79</v>
      </c>
      <c r="C11093" s="15" t="s">
        <v>4818</v>
      </c>
      <c r="D11093" s="24">
        <v>1578000</v>
      </c>
      <c r="E11093" t="str">
        <f>IF(D11093&lt;VLOOKUP(A11093,Min!A:B,2,FALSE),"Y","")</f>
        <v/>
      </c>
      <c r="F11093">
        <f>IF(AND(OR(s_tmchk="all",IF(ISERROR(MATCH(B11093,s_teams,0)),FALSE,TRUE)),OR(s_minsal="",s_minsal&lt;=D11093),OR(s_maxsal="",s_maxsal&gt;=D11093),OR(s_minyr="",s_minyr&lt;=A11093),OR(s_maxyr="",s_maxyr&gt;=A11093),OR(s_player="",s_player=C11093)),MAX(F$1:F11092)+1,0)</f>
        <v>0</v>
      </c>
    </row>
    <row r="11094" spans="1:6">
      <c r="A11094" s="20">
        <v>1995</v>
      </c>
      <c r="B11094" s="15" t="s">
        <v>79</v>
      </c>
      <c r="C11094" s="15" t="s">
        <v>5585</v>
      </c>
      <c r="D11094" s="24">
        <v>1400000</v>
      </c>
      <c r="E11094" t="str">
        <f>IF(D11094&lt;VLOOKUP(A11094,Min!A:B,2,FALSE),"Y","")</f>
        <v/>
      </c>
      <c r="F11094">
        <f>IF(AND(OR(s_tmchk="all",IF(ISERROR(MATCH(B11094,s_teams,0)),FALSE,TRUE)),OR(s_minsal="",s_minsal&lt;=D11094),OR(s_maxsal="",s_maxsal&gt;=D11094),OR(s_minyr="",s_minyr&lt;=A11094),OR(s_maxyr="",s_maxyr&gt;=A11094),OR(s_player="",s_player=C11094)),MAX(F$1:F11093)+1,0)</f>
        <v>0</v>
      </c>
    </row>
    <row r="11095" spans="1:6">
      <c r="A11095" s="20">
        <v>1995</v>
      </c>
      <c r="B11095" s="15" t="s">
        <v>79</v>
      </c>
      <c r="C11095" s="15" t="s">
        <v>6108</v>
      </c>
      <c r="D11095" s="24">
        <v>1160000</v>
      </c>
      <c r="E11095" t="str">
        <f>IF(D11095&lt;VLOOKUP(A11095,Min!A:B,2,FALSE),"Y","")</f>
        <v/>
      </c>
      <c r="F11095">
        <f>IF(AND(OR(s_tmchk="all",IF(ISERROR(MATCH(B11095,s_teams,0)),FALSE,TRUE)),OR(s_minsal="",s_minsal&lt;=D11095),OR(s_maxsal="",s_maxsal&gt;=D11095),OR(s_minyr="",s_minyr&lt;=A11095),OR(s_maxyr="",s_maxyr&gt;=A11095),OR(s_player="",s_player=C11095)),MAX(F$1:F11094)+1,0)</f>
        <v>0</v>
      </c>
    </row>
    <row r="11096" spans="1:6">
      <c r="A11096" s="20">
        <v>1995</v>
      </c>
      <c r="B11096" s="15" t="s">
        <v>79</v>
      </c>
      <c r="C11096" s="15" t="s">
        <v>5225</v>
      </c>
      <c r="D11096" s="24">
        <v>845000</v>
      </c>
      <c r="E11096" t="str">
        <f>IF(D11096&lt;VLOOKUP(A11096,Min!A:B,2,FALSE),"Y","")</f>
        <v/>
      </c>
      <c r="F11096">
        <f>IF(AND(OR(s_tmchk="all",IF(ISERROR(MATCH(B11096,s_teams,0)),FALSE,TRUE)),OR(s_minsal="",s_minsal&lt;=D11096),OR(s_maxsal="",s_maxsal&gt;=D11096),OR(s_minyr="",s_minyr&lt;=A11096),OR(s_maxyr="",s_maxyr&gt;=A11096),OR(s_player="",s_player=C11096)),MAX(F$1:F11095)+1,0)</f>
        <v>0</v>
      </c>
    </row>
    <row r="11097" spans="1:6">
      <c r="A11097" s="20">
        <v>1995</v>
      </c>
      <c r="B11097" s="15" t="s">
        <v>79</v>
      </c>
      <c r="C11097" s="15" t="s">
        <v>4506</v>
      </c>
      <c r="D11097" s="24">
        <v>650000</v>
      </c>
      <c r="E11097" t="str">
        <f>IF(D11097&lt;VLOOKUP(A11097,Min!A:B,2,FALSE),"Y","")</f>
        <v/>
      </c>
      <c r="F11097">
        <f>IF(AND(OR(s_tmchk="all",IF(ISERROR(MATCH(B11097,s_teams,0)),FALSE,TRUE)),OR(s_minsal="",s_minsal&lt;=D11097),OR(s_maxsal="",s_maxsal&gt;=D11097),OR(s_minyr="",s_minyr&lt;=A11097),OR(s_maxyr="",s_maxyr&gt;=A11097),OR(s_player="",s_player=C11097)),MAX(F$1:F11096)+1,0)</f>
        <v>0</v>
      </c>
    </row>
    <row r="11098" spans="1:6">
      <c r="A11098" s="20">
        <v>1995</v>
      </c>
      <c r="B11098" s="15" t="s">
        <v>79</v>
      </c>
      <c r="C11098" s="15" t="s">
        <v>5220</v>
      </c>
      <c r="D11098" s="24">
        <v>325000</v>
      </c>
      <c r="E11098" t="str">
        <f>IF(D11098&lt;VLOOKUP(A11098,Min!A:B,2,FALSE),"Y","")</f>
        <v/>
      </c>
      <c r="F11098">
        <f>IF(AND(OR(s_tmchk="all",IF(ISERROR(MATCH(B11098,s_teams,0)),FALSE,TRUE)),OR(s_minsal="",s_minsal&lt;=D11098),OR(s_maxsal="",s_maxsal&gt;=D11098),OR(s_minyr="",s_minyr&lt;=A11098),OR(s_maxyr="",s_maxyr&gt;=A11098),OR(s_player="",s_player=C11098)),MAX(F$1:F11097)+1,0)</f>
        <v>0</v>
      </c>
    </row>
    <row r="11099" spans="1:6">
      <c r="A11099" s="20">
        <v>1995</v>
      </c>
      <c r="B11099" s="15" t="s">
        <v>79</v>
      </c>
      <c r="C11099" s="15" t="s">
        <v>5713</v>
      </c>
      <c r="D11099" s="24">
        <v>150000</v>
      </c>
      <c r="E11099" t="str">
        <f>IF(D11099&lt;VLOOKUP(A11099,Min!A:B,2,FALSE),"Y","")</f>
        <v/>
      </c>
      <c r="F11099">
        <f>IF(AND(OR(s_tmchk="all",IF(ISERROR(MATCH(B11099,s_teams,0)),FALSE,TRUE)),OR(s_minsal="",s_minsal&lt;=D11099),OR(s_maxsal="",s_maxsal&gt;=D11099),OR(s_minyr="",s_minyr&lt;=A11099),OR(s_maxyr="",s_maxyr&gt;=A11099),OR(s_player="",s_player=C11099)),MAX(F$1:F11098)+1,0)</f>
        <v>0</v>
      </c>
    </row>
    <row r="11100" spans="1:6">
      <c r="A11100" s="20">
        <v>1995</v>
      </c>
      <c r="B11100" s="15" t="s">
        <v>81</v>
      </c>
      <c r="C11100" s="15" t="s">
        <v>5689</v>
      </c>
      <c r="D11100" s="24">
        <v>3000000</v>
      </c>
      <c r="E11100" t="str">
        <f>IF(D11100&lt;VLOOKUP(A11100,Min!A:B,2,FALSE),"Y","")</f>
        <v/>
      </c>
      <c r="F11100">
        <f>IF(AND(OR(s_tmchk="all",IF(ISERROR(MATCH(B11100,s_teams,0)),FALSE,TRUE)),OR(s_minsal="",s_minsal&lt;=D11100),OR(s_maxsal="",s_maxsal&gt;=D11100),OR(s_minyr="",s_minyr&lt;=A11100),OR(s_maxyr="",s_maxyr&gt;=A11100),OR(s_player="",s_player=C11100)),MAX(F$1:F11099)+1,0)</f>
        <v>0</v>
      </c>
    </row>
    <row r="11101" spans="1:6">
      <c r="A11101" s="20">
        <v>1995</v>
      </c>
      <c r="B11101" s="15" t="s">
        <v>81</v>
      </c>
      <c r="C11101" s="15" t="s">
        <v>5076</v>
      </c>
      <c r="D11101" s="24">
        <v>2233000</v>
      </c>
      <c r="E11101" t="str">
        <f>IF(D11101&lt;VLOOKUP(A11101,Min!A:B,2,FALSE),"Y","")</f>
        <v/>
      </c>
      <c r="F11101">
        <f>IF(AND(OR(s_tmchk="all",IF(ISERROR(MATCH(B11101,s_teams,0)),FALSE,TRUE)),OR(s_minsal="",s_minsal&lt;=D11101),OR(s_maxsal="",s_maxsal&gt;=D11101),OR(s_minyr="",s_minyr&lt;=A11101),OR(s_maxyr="",s_maxyr&gt;=A11101),OR(s_player="",s_player=C11101)),MAX(F$1:F11100)+1,0)</f>
        <v>0</v>
      </c>
    </row>
    <row r="11102" spans="1:6">
      <c r="A11102" s="20">
        <v>1995</v>
      </c>
      <c r="B11102" s="15" t="s">
        <v>81</v>
      </c>
      <c r="C11102" s="15" t="s">
        <v>5515</v>
      </c>
      <c r="D11102" s="24">
        <v>2181400</v>
      </c>
      <c r="E11102" t="str">
        <f>IF(D11102&lt;VLOOKUP(A11102,Min!A:B,2,FALSE),"Y","")</f>
        <v/>
      </c>
      <c r="F11102">
        <f>IF(AND(OR(s_tmchk="all",IF(ISERROR(MATCH(B11102,s_teams,0)),FALSE,TRUE)),OR(s_minsal="",s_minsal&lt;=D11102),OR(s_maxsal="",s_maxsal&gt;=D11102),OR(s_minyr="",s_minyr&lt;=A11102),OR(s_maxyr="",s_maxyr&gt;=A11102),OR(s_player="",s_player=C11102)),MAX(F$1:F11101)+1,0)</f>
        <v>0</v>
      </c>
    </row>
    <row r="11103" spans="1:6">
      <c r="A11103" s="20">
        <v>1995</v>
      </c>
      <c r="B11103" s="15" t="s">
        <v>81</v>
      </c>
      <c r="C11103" s="15" t="s">
        <v>4668</v>
      </c>
      <c r="D11103" s="24">
        <v>2100000</v>
      </c>
      <c r="E11103" t="str">
        <f>IF(D11103&lt;VLOOKUP(A11103,Min!A:B,2,FALSE),"Y","")</f>
        <v/>
      </c>
      <c r="F11103">
        <f>IF(AND(OR(s_tmchk="all",IF(ISERROR(MATCH(B11103,s_teams,0)),FALSE,TRUE)),OR(s_minsal="",s_minsal&lt;=D11103),OR(s_maxsal="",s_maxsal&gt;=D11103),OR(s_minyr="",s_minyr&lt;=A11103),OR(s_maxyr="",s_maxyr&gt;=A11103),OR(s_player="",s_player=C11103)),MAX(F$1:F11102)+1,0)</f>
        <v>0</v>
      </c>
    </row>
    <row r="11104" spans="1:6">
      <c r="A11104" s="20">
        <v>1995</v>
      </c>
      <c r="B11104" s="15" t="s">
        <v>81</v>
      </c>
      <c r="C11104" s="15" t="s">
        <v>4607</v>
      </c>
      <c r="D11104" s="24">
        <v>2071600</v>
      </c>
      <c r="E11104" t="str">
        <f>IF(D11104&lt;VLOOKUP(A11104,Min!A:B,2,FALSE),"Y","")</f>
        <v/>
      </c>
      <c r="F11104">
        <f>IF(AND(OR(s_tmchk="all",IF(ISERROR(MATCH(B11104,s_teams,0)),FALSE,TRUE)),OR(s_minsal="",s_minsal&lt;=D11104),OR(s_maxsal="",s_maxsal&gt;=D11104),OR(s_minyr="",s_minyr&lt;=A11104),OR(s_maxyr="",s_maxyr&gt;=A11104),OR(s_player="",s_player=C11104)),MAX(F$1:F11103)+1,0)</f>
        <v>0</v>
      </c>
    </row>
    <row r="11105" spans="1:6">
      <c r="A11105" s="20">
        <v>1995</v>
      </c>
      <c r="B11105" s="15" t="s">
        <v>81</v>
      </c>
      <c r="C11105" s="15" t="s">
        <v>6165</v>
      </c>
      <c r="D11105" s="24">
        <v>2040000</v>
      </c>
      <c r="E11105" t="str">
        <f>IF(D11105&lt;VLOOKUP(A11105,Min!A:B,2,FALSE),"Y","")</f>
        <v/>
      </c>
      <c r="F11105">
        <f>IF(AND(OR(s_tmchk="all",IF(ISERROR(MATCH(B11105,s_teams,0)),FALSE,TRUE)),OR(s_minsal="",s_minsal&lt;=D11105),OR(s_maxsal="",s_maxsal&gt;=D11105),OR(s_minyr="",s_minyr&lt;=A11105),OR(s_maxyr="",s_maxyr&gt;=A11105),OR(s_player="",s_player=C11105)),MAX(F$1:F11104)+1,0)</f>
        <v>0</v>
      </c>
    </row>
    <row r="11106" spans="1:6">
      <c r="A11106" s="20">
        <v>1995</v>
      </c>
      <c r="B11106" s="15" t="s">
        <v>81</v>
      </c>
      <c r="C11106" s="15" t="s">
        <v>5727</v>
      </c>
      <c r="D11106" s="24">
        <v>1900000</v>
      </c>
      <c r="E11106" t="str">
        <f>IF(D11106&lt;VLOOKUP(A11106,Min!A:B,2,FALSE),"Y","")</f>
        <v/>
      </c>
      <c r="F11106">
        <f>IF(AND(OR(s_tmchk="all",IF(ISERROR(MATCH(B11106,s_teams,0)),FALSE,TRUE)),OR(s_minsal="",s_minsal&lt;=D11106),OR(s_maxsal="",s_maxsal&gt;=D11106),OR(s_minyr="",s_minyr&lt;=A11106),OR(s_maxyr="",s_maxyr&gt;=A11106),OR(s_player="",s_player=C11106)),MAX(F$1:F11105)+1,0)</f>
        <v>0</v>
      </c>
    </row>
    <row r="11107" spans="1:6">
      <c r="A11107" s="20">
        <v>1995</v>
      </c>
      <c r="B11107" s="15" t="s">
        <v>81</v>
      </c>
      <c r="C11107" s="15" t="s">
        <v>5003</v>
      </c>
      <c r="D11107" s="24">
        <v>1545000</v>
      </c>
      <c r="E11107" t="str">
        <f>IF(D11107&lt;VLOOKUP(A11107,Min!A:B,2,FALSE),"Y","")</f>
        <v/>
      </c>
      <c r="F11107">
        <f>IF(AND(OR(s_tmchk="all",IF(ISERROR(MATCH(B11107,s_teams,0)),FALSE,TRUE)),OR(s_minsal="",s_minsal&lt;=D11107),OR(s_maxsal="",s_maxsal&gt;=D11107),OR(s_minyr="",s_minyr&lt;=A11107),OR(s_maxyr="",s_maxyr&gt;=A11107),OR(s_player="",s_player=C11107)),MAX(F$1:F11106)+1,0)</f>
        <v>0</v>
      </c>
    </row>
    <row r="11108" spans="1:6">
      <c r="A11108" s="20">
        <v>1995</v>
      </c>
      <c r="B11108" s="15" t="s">
        <v>81</v>
      </c>
      <c r="C11108" s="15" t="s">
        <v>4702</v>
      </c>
      <c r="D11108" s="24">
        <v>808000</v>
      </c>
      <c r="E11108" t="str">
        <f>IF(D11108&lt;VLOOKUP(A11108,Min!A:B,2,FALSE),"Y","")</f>
        <v/>
      </c>
      <c r="F11108">
        <f>IF(AND(OR(s_tmchk="all",IF(ISERROR(MATCH(B11108,s_teams,0)),FALSE,TRUE)),OR(s_minsal="",s_minsal&lt;=D11108),OR(s_maxsal="",s_maxsal&gt;=D11108),OR(s_minyr="",s_minyr&lt;=A11108),OR(s_maxyr="",s_maxyr&gt;=A11108),OR(s_player="",s_player=C11108)),MAX(F$1:F11107)+1,0)</f>
        <v>0</v>
      </c>
    </row>
    <row r="11109" spans="1:6">
      <c r="A11109" s="20">
        <v>1995</v>
      </c>
      <c r="B11109" s="15" t="s">
        <v>81</v>
      </c>
      <c r="C11109" s="15" t="s">
        <v>5809</v>
      </c>
      <c r="D11109" s="24">
        <v>700000</v>
      </c>
      <c r="E11109" t="str">
        <f>IF(D11109&lt;VLOOKUP(A11109,Min!A:B,2,FALSE),"Y","")</f>
        <v/>
      </c>
      <c r="F11109">
        <f>IF(AND(OR(s_tmchk="all",IF(ISERROR(MATCH(B11109,s_teams,0)),FALSE,TRUE)),OR(s_minsal="",s_minsal&lt;=D11109),OR(s_maxsal="",s_maxsal&gt;=D11109),OR(s_minyr="",s_minyr&lt;=A11109),OR(s_maxyr="",s_maxyr&gt;=A11109),OR(s_player="",s_player=C11109)),MAX(F$1:F11108)+1,0)</f>
        <v>0</v>
      </c>
    </row>
    <row r="11110" spans="1:6">
      <c r="A11110" s="20">
        <v>1995</v>
      </c>
      <c r="B11110" s="15" t="s">
        <v>81</v>
      </c>
      <c r="C11110" s="15" t="s">
        <v>4527</v>
      </c>
      <c r="D11110" s="24">
        <v>650000</v>
      </c>
      <c r="E11110" t="str">
        <f>IF(D11110&lt;VLOOKUP(A11110,Min!A:B,2,FALSE),"Y","")</f>
        <v/>
      </c>
      <c r="F11110">
        <f>IF(AND(OR(s_tmchk="all",IF(ISERROR(MATCH(B11110,s_teams,0)),FALSE,TRUE)),OR(s_minsal="",s_minsal&lt;=D11110),OR(s_maxsal="",s_maxsal&gt;=D11110),OR(s_minyr="",s_minyr&lt;=A11110),OR(s_maxyr="",s_maxyr&gt;=A11110),OR(s_player="",s_player=C11110)),MAX(F$1:F11109)+1,0)</f>
        <v>0</v>
      </c>
    </row>
    <row r="11111" spans="1:6">
      <c r="A11111" s="20">
        <v>1995</v>
      </c>
      <c r="B11111" s="15" t="s">
        <v>81</v>
      </c>
      <c r="C11111" s="15" t="s">
        <v>6122</v>
      </c>
      <c r="D11111" s="24">
        <v>500000</v>
      </c>
      <c r="E11111" t="str">
        <f>IF(D11111&lt;VLOOKUP(A11111,Min!A:B,2,FALSE),"Y","")</f>
        <v/>
      </c>
      <c r="F11111">
        <f>IF(AND(OR(s_tmchk="all",IF(ISERROR(MATCH(B11111,s_teams,0)),FALSE,TRUE)),OR(s_minsal="",s_minsal&lt;=D11111),OR(s_maxsal="",s_maxsal&gt;=D11111),OR(s_minyr="",s_minyr&lt;=A11111),OR(s_maxyr="",s_maxyr&gt;=A11111),OR(s_player="",s_player=C11111)),MAX(F$1:F11110)+1,0)</f>
        <v>0</v>
      </c>
    </row>
    <row r="11112" spans="1:6">
      <c r="A11112" s="20">
        <v>1995</v>
      </c>
      <c r="B11112" s="15" t="s">
        <v>81</v>
      </c>
      <c r="C11112" s="15" t="s">
        <v>5157</v>
      </c>
      <c r="D11112" s="24">
        <v>180000</v>
      </c>
      <c r="E11112" t="str">
        <f>IF(D11112&lt;VLOOKUP(A11112,Min!A:B,2,FALSE),"Y","")</f>
        <v/>
      </c>
      <c r="F11112">
        <f>IF(AND(OR(s_tmchk="all",IF(ISERROR(MATCH(B11112,s_teams,0)),FALSE,TRUE)),OR(s_minsal="",s_minsal&lt;=D11112),OR(s_maxsal="",s_maxsal&gt;=D11112),OR(s_minyr="",s_minyr&lt;=A11112),OR(s_maxyr="",s_maxyr&gt;=A11112),OR(s_player="",s_player=C11112)),MAX(F$1:F11111)+1,0)</f>
        <v>0</v>
      </c>
    </row>
    <row r="11113" spans="1:6">
      <c r="A11113" s="20">
        <v>1995</v>
      </c>
      <c r="B11113" s="15" t="s">
        <v>81</v>
      </c>
      <c r="C11113" s="15" t="s">
        <v>4995</v>
      </c>
      <c r="D11113" s="24">
        <v>150000</v>
      </c>
      <c r="E11113" t="str">
        <f>IF(D11113&lt;VLOOKUP(A11113,Min!A:B,2,FALSE),"Y","")</f>
        <v/>
      </c>
      <c r="F11113">
        <f>IF(AND(OR(s_tmchk="all",IF(ISERROR(MATCH(B11113,s_teams,0)),FALSE,TRUE)),OR(s_minsal="",s_minsal&lt;=D11113),OR(s_maxsal="",s_maxsal&gt;=D11113),OR(s_minyr="",s_minyr&lt;=A11113),OR(s_maxyr="",s_maxyr&gt;=A11113),OR(s_player="",s_player=C11113)),MAX(F$1:F11112)+1,0)</f>
        <v>0</v>
      </c>
    </row>
    <row r="11114" spans="1:6">
      <c r="A11114" s="20">
        <v>1995</v>
      </c>
      <c r="B11114" s="15" t="s">
        <v>81</v>
      </c>
      <c r="C11114" s="15" t="s">
        <v>5657</v>
      </c>
      <c r="D11114" s="24">
        <v>150000</v>
      </c>
      <c r="E11114" t="str">
        <f>IF(D11114&lt;VLOOKUP(A11114,Min!A:B,2,FALSE),"Y","")</f>
        <v/>
      </c>
      <c r="F11114">
        <f>IF(AND(OR(s_tmchk="all",IF(ISERROR(MATCH(B11114,s_teams,0)),FALSE,TRUE)),OR(s_minsal="",s_minsal&lt;=D11114),OR(s_maxsal="",s_maxsal&gt;=D11114),OR(s_minyr="",s_minyr&lt;=A11114),OR(s_maxyr="",s_maxyr&gt;=A11114),OR(s_player="",s_player=C11114)),MAX(F$1:F11113)+1,0)</f>
        <v>0</v>
      </c>
    </row>
    <row r="11115" spans="1:6">
      <c r="A11115" s="20">
        <v>1995</v>
      </c>
      <c r="B11115" s="15" t="s">
        <v>82</v>
      </c>
      <c r="C11115" s="15" t="s">
        <v>4909</v>
      </c>
      <c r="D11115" s="24">
        <v>7300000</v>
      </c>
      <c r="E11115" t="str">
        <f>IF(D11115&lt;VLOOKUP(A11115,Min!A:B,2,FALSE),"Y","")</f>
        <v/>
      </c>
      <c r="F11115">
        <f>IF(AND(OR(s_tmchk="all",IF(ISERROR(MATCH(B11115,s_teams,0)),FALSE,TRUE)),OR(s_minsal="",s_minsal&lt;=D11115),OR(s_maxsal="",s_maxsal&gt;=D11115),OR(s_minyr="",s_minyr&lt;=A11115),OR(s_maxyr="",s_maxyr&gt;=A11115),OR(s_player="",s_player=C11115)),MAX(F$1:F11114)+1,0)</f>
        <v>0</v>
      </c>
    </row>
    <row r="11116" spans="1:6">
      <c r="A11116" s="20">
        <v>1995</v>
      </c>
      <c r="B11116" s="15" t="s">
        <v>82</v>
      </c>
      <c r="C11116" s="15" t="s">
        <v>4933</v>
      </c>
      <c r="D11116" s="24">
        <v>2500000</v>
      </c>
      <c r="E11116" t="str">
        <f>IF(D11116&lt;VLOOKUP(A11116,Min!A:B,2,FALSE),"Y","")</f>
        <v/>
      </c>
      <c r="F11116">
        <f>IF(AND(OR(s_tmchk="all",IF(ISERROR(MATCH(B11116,s_teams,0)),FALSE,TRUE)),OR(s_minsal="",s_minsal&lt;=D11116),OR(s_maxsal="",s_maxsal&gt;=D11116),OR(s_minyr="",s_minyr&lt;=A11116),OR(s_maxyr="",s_maxyr&gt;=A11116),OR(s_player="",s_player=C11116)),MAX(F$1:F11115)+1,0)</f>
        <v>0</v>
      </c>
    </row>
    <row r="11117" spans="1:6">
      <c r="A11117" s="20">
        <v>1995</v>
      </c>
      <c r="B11117" s="15" t="s">
        <v>82</v>
      </c>
      <c r="C11117" s="15" t="s">
        <v>6044</v>
      </c>
      <c r="D11117" s="24">
        <v>2406600</v>
      </c>
      <c r="E11117" t="str">
        <f>IF(D11117&lt;VLOOKUP(A11117,Min!A:B,2,FALSE),"Y","")</f>
        <v/>
      </c>
      <c r="F11117">
        <f>IF(AND(OR(s_tmchk="all",IF(ISERROR(MATCH(B11117,s_teams,0)),FALSE,TRUE)),OR(s_minsal="",s_minsal&lt;=D11117),OR(s_maxsal="",s_maxsal&gt;=D11117),OR(s_minyr="",s_minyr&lt;=A11117),OR(s_maxyr="",s_maxyr&gt;=A11117),OR(s_player="",s_player=C11117)),MAX(F$1:F11116)+1,0)</f>
        <v>0</v>
      </c>
    </row>
    <row r="11118" spans="1:6">
      <c r="A11118" s="20">
        <v>1995</v>
      </c>
      <c r="B11118" s="15" t="s">
        <v>82</v>
      </c>
      <c r="C11118" s="15" t="s">
        <v>5193</v>
      </c>
      <c r="D11118" s="24">
        <v>2215000</v>
      </c>
      <c r="E11118" t="str">
        <f>IF(D11118&lt;VLOOKUP(A11118,Min!A:B,2,FALSE),"Y","")</f>
        <v/>
      </c>
      <c r="F11118">
        <f>IF(AND(OR(s_tmchk="all",IF(ISERROR(MATCH(B11118,s_teams,0)),FALSE,TRUE)),OR(s_minsal="",s_minsal&lt;=D11118),OR(s_maxsal="",s_maxsal&gt;=D11118),OR(s_minyr="",s_minyr&lt;=A11118),OR(s_maxyr="",s_maxyr&gt;=A11118),OR(s_player="",s_player=C11118)),MAX(F$1:F11117)+1,0)</f>
        <v>0</v>
      </c>
    </row>
    <row r="11119" spans="1:6">
      <c r="A11119" s="20">
        <v>1995</v>
      </c>
      <c r="B11119" s="15" t="s">
        <v>82</v>
      </c>
      <c r="C11119" s="15" t="s">
        <v>6187</v>
      </c>
      <c r="D11119" s="24">
        <v>2075000</v>
      </c>
      <c r="E11119" t="str">
        <f>IF(D11119&lt;VLOOKUP(A11119,Min!A:B,2,FALSE),"Y","")</f>
        <v/>
      </c>
      <c r="F11119">
        <f>IF(AND(OR(s_tmchk="all",IF(ISERROR(MATCH(B11119,s_teams,0)),FALSE,TRUE)),OR(s_minsal="",s_minsal&lt;=D11119),OR(s_maxsal="",s_maxsal&gt;=D11119),OR(s_minyr="",s_minyr&lt;=A11119),OR(s_maxyr="",s_maxyr&gt;=A11119),OR(s_player="",s_player=C11119)),MAX(F$1:F11118)+1,0)</f>
        <v>0</v>
      </c>
    </row>
    <row r="11120" spans="1:6">
      <c r="A11120" s="20">
        <v>1995</v>
      </c>
      <c r="B11120" s="15" t="s">
        <v>82</v>
      </c>
      <c r="C11120" s="15" t="s">
        <v>6155</v>
      </c>
      <c r="D11120" s="24">
        <v>1471000</v>
      </c>
      <c r="E11120" t="str">
        <f>IF(D11120&lt;VLOOKUP(A11120,Min!A:B,2,FALSE),"Y","")</f>
        <v/>
      </c>
      <c r="F11120">
        <f>IF(AND(OR(s_tmchk="all",IF(ISERROR(MATCH(B11120,s_teams,0)),FALSE,TRUE)),OR(s_minsal="",s_minsal&lt;=D11120),OR(s_maxsal="",s_maxsal&gt;=D11120),OR(s_minyr="",s_minyr&lt;=A11120),OR(s_maxyr="",s_maxyr&gt;=A11120),OR(s_player="",s_player=C11120)),MAX(F$1:F11119)+1,0)</f>
        <v>0</v>
      </c>
    </row>
    <row r="11121" spans="1:6">
      <c r="A11121" s="20">
        <v>1995</v>
      </c>
      <c r="B11121" s="15" t="s">
        <v>82</v>
      </c>
      <c r="C11121" s="15" t="s">
        <v>5948</v>
      </c>
      <c r="D11121" s="24">
        <v>1350000</v>
      </c>
      <c r="E11121" t="str">
        <f>IF(D11121&lt;VLOOKUP(A11121,Min!A:B,2,FALSE),"Y","")</f>
        <v/>
      </c>
      <c r="F11121">
        <f>IF(AND(OR(s_tmchk="all",IF(ISERROR(MATCH(B11121,s_teams,0)),FALSE,TRUE)),OR(s_minsal="",s_minsal&lt;=D11121),OR(s_maxsal="",s_maxsal&gt;=D11121),OR(s_minyr="",s_minyr&lt;=A11121),OR(s_maxyr="",s_maxyr&gt;=A11121),OR(s_player="",s_player=C11121)),MAX(F$1:F11120)+1,0)</f>
        <v>0</v>
      </c>
    </row>
    <row r="11122" spans="1:6">
      <c r="A11122" s="20">
        <v>1995</v>
      </c>
      <c r="B11122" s="15" t="s">
        <v>82</v>
      </c>
      <c r="C11122" s="15" t="s">
        <v>4808</v>
      </c>
      <c r="D11122" s="24">
        <v>1300000</v>
      </c>
      <c r="E11122" t="str">
        <f>IF(D11122&lt;VLOOKUP(A11122,Min!A:B,2,FALSE),"Y","")</f>
        <v/>
      </c>
      <c r="F11122">
        <f>IF(AND(OR(s_tmchk="all",IF(ISERROR(MATCH(B11122,s_teams,0)),FALSE,TRUE)),OR(s_minsal="",s_minsal&lt;=D11122),OR(s_maxsal="",s_maxsal&gt;=D11122),OR(s_minyr="",s_minyr&lt;=A11122),OR(s_maxyr="",s_maxyr&gt;=A11122),OR(s_player="",s_player=C11122)),MAX(F$1:F11121)+1,0)</f>
        <v>0</v>
      </c>
    </row>
    <row r="11123" spans="1:6">
      <c r="A11123" s="20">
        <v>1995</v>
      </c>
      <c r="B11123" s="15" t="s">
        <v>82</v>
      </c>
      <c r="C11123" s="15" t="s">
        <v>4630</v>
      </c>
      <c r="D11123" s="24">
        <v>650000</v>
      </c>
      <c r="E11123" t="str">
        <f>IF(D11123&lt;VLOOKUP(A11123,Min!A:B,2,FALSE),"Y","")</f>
        <v/>
      </c>
      <c r="F11123">
        <f>IF(AND(OR(s_tmchk="all",IF(ISERROR(MATCH(B11123,s_teams,0)),FALSE,TRUE)),OR(s_minsal="",s_minsal&lt;=D11123),OR(s_maxsal="",s_maxsal&gt;=D11123),OR(s_minyr="",s_minyr&lt;=A11123),OR(s_maxyr="",s_maxyr&gt;=A11123),OR(s_player="",s_player=C11123)),MAX(F$1:F11122)+1,0)</f>
        <v>0</v>
      </c>
    </row>
    <row r="11124" spans="1:6">
      <c r="A11124" s="20">
        <v>1995</v>
      </c>
      <c r="B11124" s="15" t="s">
        <v>82</v>
      </c>
      <c r="C11124" s="15" t="s">
        <v>5701</v>
      </c>
      <c r="D11124" s="24">
        <v>468750</v>
      </c>
      <c r="E11124" t="str">
        <f>IF(D11124&lt;VLOOKUP(A11124,Min!A:B,2,FALSE),"Y","")</f>
        <v/>
      </c>
      <c r="F11124">
        <f>IF(AND(OR(s_tmchk="all",IF(ISERROR(MATCH(B11124,s_teams,0)),FALSE,TRUE)),OR(s_minsal="",s_minsal&lt;=D11124),OR(s_maxsal="",s_maxsal&gt;=D11124),OR(s_minyr="",s_minyr&lt;=A11124),OR(s_maxyr="",s_maxyr&gt;=A11124),OR(s_player="",s_player=C11124)),MAX(F$1:F11123)+1,0)</f>
        <v>0</v>
      </c>
    </row>
    <row r="11125" spans="1:6">
      <c r="A11125" s="20">
        <v>1995</v>
      </c>
      <c r="B11125" s="15" t="s">
        <v>82</v>
      </c>
      <c r="C11125" s="15" t="s">
        <v>5517</v>
      </c>
      <c r="D11125" s="24">
        <v>250000</v>
      </c>
      <c r="E11125" t="str">
        <f>IF(D11125&lt;VLOOKUP(A11125,Min!A:B,2,FALSE),"Y","")</f>
        <v/>
      </c>
      <c r="F11125">
        <f>IF(AND(OR(s_tmchk="all",IF(ISERROR(MATCH(B11125,s_teams,0)),FALSE,TRUE)),OR(s_minsal="",s_minsal&lt;=D11125),OR(s_maxsal="",s_maxsal&gt;=D11125),OR(s_minyr="",s_minyr&lt;=A11125),OR(s_maxyr="",s_maxyr&gt;=A11125),OR(s_player="",s_player=C11125)),MAX(F$1:F11124)+1,0)</f>
        <v>0</v>
      </c>
    </row>
    <row r="11126" spans="1:6">
      <c r="A11126" s="20">
        <v>1995</v>
      </c>
      <c r="B11126" s="15" t="s">
        <v>82</v>
      </c>
      <c r="C11126" s="15" t="s">
        <v>4804</v>
      </c>
      <c r="D11126" s="24">
        <v>182900</v>
      </c>
      <c r="E11126" t="str">
        <f>IF(D11126&lt;VLOOKUP(A11126,Min!A:B,2,FALSE),"Y","")</f>
        <v/>
      </c>
      <c r="F11126">
        <f>IF(AND(OR(s_tmchk="all",IF(ISERROR(MATCH(B11126,s_teams,0)),FALSE,TRUE)),OR(s_minsal="",s_minsal&lt;=D11126),OR(s_maxsal="",s_maxsal&gt;=D11126),OR(s_minyr="",s_minyr&lt;=A11126),OR(s_maxyr="",s_maxyr&gt;=A11126),OR(s_player="",s_player=C11126)),MAX(F$1:F11125)+1,0)</f>
        <v>0</v>
      </c>
    </row>
    <row r="11127" spans="1:6">
      <c r="A11127" s="20">
        <v>1995</v>
      </c>
      <c r="B11127" s="15" t="s">
        <v>82</v>
      </c>
      <c r="C11127" s="15" t="s">
        <v>5196</v>
      </c>
      <c r="D11127" s="24">
        <v>150000</v>
      </c>
      <c r="E11127" t="str">
        <f>IF(D11127&lt;VLOOKUP(A11127,Min!A:B,2,FALSE),"Y","")</f>
        <v/>
      </c>
      <c r="F11127">
        <f>IF(AND(OR(s_tmchk="all",IF(ISERROR(MATCH(B11127,s_teams,0)),FALSE,TRUE)),OR(s_minsal="",s_minsal&lt;=D11127),OR(s_maxsal="",s_maxsal&gt;=D11127),OR(s_minyr="",s_minyr&lt;=A11127),OR(s_maxyr="",s_maxyr&gt;=A11127),OR(s_player="",s_player=C11127)),MAX(F$1:F11126)+1,0)</f>
        <v>0</v>
      </c>
    </row>
    <row r="11128" spans="1:6">
      <c r="A11128" s="20">
        <v>1995</v>
      </c>
      <c r="B11128" s="15" t="s">
        <v>82</v>
      </c>
      <c r="C11128" s="15" t="s">
        <v>5380</v>
      </c>
      <c r="D11128" s="24">
        <v>150000</v>
      </c>
      <c r="E11128" t="str">
        <f>IF(D11128&lt;VLOOKUP(A11128,Min!A:B,2,FALSE),"Y","")</f>
        <v/>
      </c>
      <c r="F11128">
        <f>IF(AND(OR(s_tmchk="all",IF(ISERROR(MATCH(B11128,s_teams,0)),FALSE,TRUE)),OR(s_minsal="",s_minsal&lt;=D11128),OR(s_maxsal="",s_maxsal&gt;=D11128),OR(s_minyr="",s_minyr&lt;=A11128),OR(s_maxyr="",s_maxyr&gt;=A11128),OR(s_player="",s_player=C11128)),MAX(F$1:F11127)+1,0)</f>
        <v>0</v>
      </c>
    </row>
    <row r="11129" spans="1:6">
      <c r="A11129" s="20">
        <v>1995</v>
      </c>
      <c r="B11129" s="15" t="s">
        <v>82</v>
      </c>
      <c r="C11129" s="15" t="s">
        <v>4824</v>
      </c>
      <c r="D11129" s="24">
        <v>142982</v>
      </c>
      <c r="E11129" t="str">
        <f>IF(D11129&lt;VLOOKUP(A11129,Min!A:B,2,FALSE),"Y","")</f>
        <v>Y</v>
      </c>
      <c r="F11129">
        <f>IF(AND(OR(s_tmchk="all",IF(ISERROR(MATCH(B11129,s_teams,0)),FALSE,TRUE)),OR(s_minsal="",s_minsal&lt;=D11129),OR(s_maxsal="",s_maxsal&gt;=D11129),OR(s_minyr="",s_minyr&lt;=A11129),OR(s_maxyr="",s_maxyr&gt;=A11129),OR(s_player="",s_player=C11129)),MAX(F$1:F11128)+1,0)</f>
        <v>0</v>
      </c>
    </row>
    <row r="11130" spans="1:6">
      <c r="A11130" s="20">
        <v>1995</v>
      </c>
      <c r="B11130" s="15" t="s">
        <v>82</v>
      </c>
      <c r="C11130" s="15" t="s">
        <v>4973</v>
      </c>
      <c r="D11130" s="24">
        <v>109750</v>
      </c>
      <c r="E11130" t="str">
        <f>IF(D11130&lt;VLOOKUP(A11130,Min!A:B,2,FALSE),"Y","")</f>
        <v>Y</v>
      </c>
      <c r="F11130">
        <f>IF(AND(OR(s_tmchk="all",IF(ISERROR(MATCH(B11130,s_teams,0)),FALSE,TRUE)),OR(s_minsal="",s_minsal&lt;=D11130),OR(s_maxsal="",s_maxsal&gt;=D11130),OR(s_minyr="",s_minyr&lt;=A11130),OR(s_maxyr="",s_maxyr&gt;=A11130),OR(s_player="",s_player=C11130)),MAX(F$1:F11129)+1,0)</f>
        <v>0</v>
      </c>
    </row>
    <row r="11131" spans="1:6">
      <c r="A11131" s="20">
        <v>1995</v>
      </c>
      <c r="B11131" s="15" t="s">
        <v>84</v>
      </c>
      <c r="C11131" s="15" t="s">
        <v>4958</v>
      </c>
      <c r="D11131" s="24">
        <v>5000000</v>
      </c>
      <c r="E11131" t="str">
        <f>IF(D11131&lt;VLOOKUP(A11131,Min!A:B,2,FALSE),"Y","")</f>
        <v/>
      </c>
      <c r="F11131">
        <f>IF(AND(OR(s_tmchk="all",IF(ISERROR(MATCH(B11131,s_teams,0)),FALSE,TRUE)),OR(s_minsal="",s_minsal&lt;=D11131),OR(s_maxsal="",s_maxsal&gt;=D11131),OR(s_minyr="",s_minyr&lt;=A11131),OR(s_maxyr="",s_maxyr&gt;=A11131),OR(s_player="",s_player=C11131)),MAX(F$1:F11130)+1,0)</f>
        <v>0</v>
      </c>
    </row>
    <row r="11132" spans="1:6">
      <c r="A11132" s="20">
        <v>1995</v>
      </c>
      <c r="B11132" s="15" t="s">
        <v>84</v>
      </c>
      <c r="C11132" s="15" t="s">
        <v>5926</v>
      </c>
      <c r="D11132" s="24">
        <v>4126600</v>
      </c>
      <c r="E11132" t="str">
        <f>IF(D11132&lt;VLOOKUP(A11132,Min!A:B,2,FALSE),"Y","")</f>
        <v/>
      </c>
      <c r="F11132">
        <f>IF(AND(OR(s_tmchk="all",IF(ISERROR(MATCH(B11132,s_teams,0)),FALSE,TRUE)),OR(s_minsal="",s_minsal&lt;=D11132),OR(s_maxsal="",s_maxsal&gt;=D11132),OR(s_minyr="",s_minyr&lt;=A11132),OR(s_maxyr="",s_maxyr&gt;=A11132),OR(s_player="",s_player=C11132)),MAX(F$1:F11131)+1,0)</f>
        <v>0</v>
      </c>
    </row>
    <row r="11133" spans="1:6">
      <c r="A11133" s="20">
        <v>1995</v>
      </c>
      <c r="B11133" s="15" t="s">
        <v>84</v>
      </c>
      <c r="C11133" s="15" t="s">
        <v>5416</v>
      </c>
      <c r="D11133" s="24">
        <v>2600000</v>
      </c>
      <c r="E11133" t="str">
        <f>IF(D11133&lt;VLOOKUP(A11133,Min!A:B,2,FALSE),"Y","")</f>
        <v/>
      </c>
      <c r="F11133">
        <f>IF(AND(OR(s_tmchk="all",IF(ISERROR(MATCH(B11133,s_teams,0)),FALSE,TRUE)),OR(s_minsal="",s_minsal&lt;=D11133),OR(s_maxsal="",s_maxsal&gt;=D11133),OR(s_minyr="",s_minyr&lt;=A11133),OR(s_maxyr="",s_maxyr&gt;=A11133),OR(s_player="",s_player=C11133)),MAX(F$1:F11132)+1,0)</f>
        <v>0</v>
      </c>
    </row>
    <row r="11134" spans="1:6">
      <c r="A11134" s="20">
        <v>1995</v>
      </c>
      <c r="B11134" s="15" t="s">
        <v>84</v>
      </c>
      <c r="C11134" s="15" t="s">
        <v>5099</v>
      </c>
      <c r="D11134" s="24">
        <v>2583300</v>
      </c>
      <c r="E11134" t="str">
        <f>IF(D11134&lt;VLOOKUP(A11134,Min!A:B,2,FALSE),"Y","")</f>
        <v/>
      </c>
      <c r="F11134">
        <f>IF(AND(OR(s_tmchk="all",IF(ISERROR(MATCH(B11134,s_teams,0)),FALSE,TRUE)),OR(s_minsal="",s_minsal&lt;=D11134),OR(s_maxsal="",s_maxsal&gt;=D11134),OR(s_minyr="",s_minyr&lt;=A11134),OR(s_maxyr="",s_maxyr&gt;=A11134),OR(s_player="",s_player=C11134)),MAX(F$1:F11133)+1,0)</f>
        <v>0</v>
      </c>
    </row>
    <row r="11135" spans="1:6">
      <c r="A11135" s="20">
        <v>1995</v>
      </c>
      <c r="B11135" s="15" t="s">
        <v>84</v>
      </c>
      <c r="C11135" s="15" t="s">
        <v>5930</v>
      </c>
      <c r="D11135" s="24">
        <v>2100000</v>
      </c>
      <c r="E11135" t="str">
        <f>IF(D11135&lt;VLOOKUP(A11135,Min!A:B,2,FALSE),"Y","")</f>
        <v/>
      </c>
      <c r="F11135">
        <f>IF(AND(OR(s_tmchk="all",IF(ISERROR(MATCH(B11135,s_teams,0)),FALSE,TRUE)),OR(s_minsal="",s_minsal&lt;=D11135),OR(s_maxsal="",s_maxsal&gt;=D11135),OR(s_minyr="",s_minyr&lt;=A11135),OR(s_maxyr="",s_maxyr&gt;=A11135),OR(s_player="",s_player=C11135)),MAX(F$1:F11134)+1,0)</f>
        <v>0</v>
      </c>
    </row>
    <row r="11136" spans="1:6">
      <c r="A11136" s="20">
        <v>1995</v>
      </c>
      <c r="B11136" s="15" t="s">
        <v>84</v>
      </c>
      <c r="C11136" s="15" t="s">
        <v>4646</v>
      </c>
      <c r="D11136" s="24">
        <v>1502000</v>
      </c>
      <c r="E11136" t="str">
        <f>IF(D11136&lt;VLOOKUP(A11136,Min!A:B,2,FALSE),"Y","")</f>
        <v/>
      </c>
      <c r="F11136">
        <f>IF(AND(OR(s_tmchk="all",IF(ISERROR(MATCH(B11136,s_teams,0)),FALSE,TRUE)),OR(s_minsal="",s_minsal&lt;=D11136),OR(s_maxsal="",s_maxsal&gt;=D11136),OR(s_minyr="",s_minyr&lt;=A11136),OR(s_maxyr="",s_maxyr&gt;=A11136),OR(s_player="",s_player=C11136)),MAX(F$1:F11135)+1,0)</f>
        <v>0</v>
      </c>
    </row>
    <row r="11137" spans="1:6">
      <c r="A11137" s="20">
        <v>1995</v>
      </c>
      <c r="B11137" s="15" t="s">
        <v>84</v>
      </c>
      <c r="C11137" s="15" t="s">
        <v>6149</v>
      </c>
      <c r="D11137" s="24">
        <v>1460000</v>
      </c>
      <c r="E11137" t="str">
        <f>IF(D11137&lt;VLOOKUP(A11137,Min!A:B,2,FALSE),"Y","")</f>
        <v/>
      </c>
      <c r="F11137">
        <f>IF(AND(OR(s_tmchk="all",IF(ISERROR(MATCH(B11137,s_teams,0)),FALSE,TRUE)),OR(s_minsal="",s_minsal&lt;=D11137),OR(s_maxsal="",s_maxsal&gt;=D11137),OR(s_minyr="",s_minyr&lt;=A11137),OR(s_maxyr="",s_maxyr&gt;=A11137),OR(s_player="",s_player=C11137)),MAX(F$1:F11136)+1,0)</f>
        <v>0</v>
      </c>
    </row>
    <row r="11138" spans="1:6">
      <c r="A11138" s="20">
        <v>1995</v>
      </c>
      <c r="B11138" s="15" t="s">
        <v>84</v>
      </c>
      <c r="C11138" s="15" t="s">
        <v>5709</v>
      </c>
      <c r="D11138" s="24">
        <v>1060000</v>
      </c>
      <c r="E11138" t="str">
        <f>IF(D11138&lt;VLOOKUP(A11138,Min!A:B,2,FALSE),"Y","")</f>
        <v/>
      </c>
      <c r="F11138">
        <f>IF(AND(OR(s_tmchk="all",IF(ISERROR(MATCH(B11138,s_teams,0)),FALSE,TRUE)),OR(s_minsal="",s_minsal&lt;=D11138),OR(s_maxsal="",s_maxsal&gt;=D11138),OR(s_minyr="",s_minyr&lt;=A11138),OR(s_maxyr="",s_maxyr&gt;=A11138),OR(s_player="",s_player=C11138)),MAX(F$1:F11137)+1,0)</f>
        <v>0</v>
      </c>
    </row>
    <row r="11139" spans="1:6">
      <c r="A11139" s="20">
        <v>1995</v>
      </c>
      <c r="B11139" s="15" t="s">
        <v>84</v>
      </c>
      <c r="C11139" s="15" t="s">
        <v>5973</v>
      </c>
      <c r="D11139" s="24">
        <v>1000000</v>
      </c>
      <c r="E11139" t="str">
        <f>IF(D11139&lt;VLOOKUP(A11139,Min!A:B,2,FALSE),"Y","")</f>
        <v/>
      </c>
      <c r="F11139">
        <f>IF(AND(OR(s_tmchk="all",IF(ISERROR(MATCH(B11139,s_teams,0)),FALSE,TRUE)),OR(s_minsal="",s_minsal&lt;=D11139),OR(s_maxsal="",s_maxsal&gt;=D11139),OR(s_minyr="",s_minyr&lt;=A11139),OR(s_maxyr="",s_maxyr&gt;=A11139),OR(s_player="",s_player=C11139)),MAX(F$1:F11138)+1,0)</f>
        <v>0</v>
      </c>
    </row>
    <row r="11140" spans="1:6">
      <c r="A11140" s="20">
        <v>1995</v>
      </c>
      <c r="B11140" s="15" t="s">
        <v>84</v>
      </c>
      <c r="C11140" s="15" t="s">
        <v>5838</v>
      </c>
      <c r="D11140" s="24">
        <v>800000</v>
      </c>
      <c r="E11140" t="str">
        <f>IF(D11140&lt;VLOOKUP(A11140,Min!A:B,2,FALSE),"Y","")</f>
        <v/>
      </c>
      <c r="F11140">
        <f>IF(AND(OR(s_tmchk="all",IF(ISERROR(MATCH(B11140,s_teams,0)),FALSE,TRUE)),OR(s_minsal="",s_minsal&lt;=D11140),OR(s_maxsal="",s_maxsal&gt;=D11140),OR(s_minyr="",s_minyr&lt;=A11140),OR(s_maxyr="",s_maxyr&gt;=A11140),OR(s_player="",s_player=C11140)),MAX(F$1:F11139)+1,0)</f>
        <v>0</v>
      </c>
    </row>
    <row r="11141" spans="1:6">
      <c r="A11141" s="20">
        <v>1995</v>
      </c>
      <c r="B11141" s="15" t="s">
        <v>84</v>
      </c>
      <c r="C11141" s="15" t="s">
        <v>5060</v>
      </c>
      <c r="D11141" s="24">
        <v>716600</v>
      </c>
      <c r="E11141" t="str">
        <f>IF(D11141&lt;VLOOKUP(A11141,Min!A:B,2,FALSE),"Y","")</f>
        <v/>
      </c>
      <c r="F11141">
        <f>IF(AND(OR(s_tmchk="all",IF(ISERROR(MATCH(B11141,s_teams,0)),FALSE,TRUE)),OR(s_minsal="",s_minsal&lt;=D11141),OR(s_maxsal="",s_maxsal&gt;=D11141),OR(s_minyr="",s_minyr&lt;=A11141),OR(s_maxyr="",s_maxyr&gt;=A11141),OR(s_player="",s_player=C11141)),MAX(F$1:F11140)+1,0)</f>
        <v>0</v>
      </c>
    </row>
    <row r="11142" spans="1:6">
      <c r="A11142" s="20">
        <v>1995</v>
      </c>
      <c r="B11142" s="15" t="s">
        <v>84</v>
      </c>
      <c r="C11142" s="15" t="s">
        <v>4719</v>
      </c>
      <c r="D11142" s="24">
        <v>700000</v>
      </c>
      <c r="E11142" t="str">
        <f>IF(D11142&lt;VLOOKUP(A11142,Min!A:B,2,FALSE),"Y","")</f>
        <v/>
      </c>
      <c r="F11142">
        <f>IF(AND(OR(s_tmchk="all",IF(ISERROR(MATCH(B11142,s_teams,0)),FALSE,TRUE)),OR(s_minsal="",s_minsal&lt;=D11142),OR(s_maxsal="",s_maxsal&gt;=D11142),OR(s_minyr="",s_minyr&lt;=A11142),OR(s_maxyr="",s_maxyr&gt;=A11142),OR(s_player="",s_player=C11142)),MAX(F$1:F11141)+1,0)</f>
        <v>0</v>
      </c>
    </row>
    <row r="11143" spans="1:6">
      <c r="A11143" s="20">
        <v>1995</v>
      </c>
      <c r="B11143" s="15" t="s">
        <v>84</v>
      </c>
      <c r="C11143" s="15" t="s">
        <v>6015</v>
      </c>
      <c r="D11143" s="24">
        <v>275000</v>
      </c>
      <c r="E11143" t="str">
        <f>IF(D11143&lt;VLOOKUP(A11143,Min!A:B,2,FALSE),"Y","")</f>
        <v/>
      </c>
      <c r="F11143">
        <f>IF(AND(OR(s_tmchk="all",IF(ISERROR(MATCH(B11143,s_teams,0)),FALSE,TRUE)),OR(s_minsal="",s_minsal&lt;=D11143),OR(s_maxsal="",s_maxsal&gt;=D11143),OR(s_minyr="",s_minyr&lt;=A11143),OR(s_maxyr="",s_maxyr&gt;=A11143),OR(s_player="",s_player=C11143)),MAX(F$1:F11142)+1,0)</f>
        <v>0</v>
      </c>
    </row>
    <row r="11144" spans="1:6">
      <c r="A11144" s="20">
        <v>1995</v>
      </c>
      <c r="B11144" s="15" t="s">
        <v>84</v>
      </c>
      <c r="C11144" s="15" t="s">
        <v>4990</v>
      </c>
      <c r="D11144" s="24">
        <v>150000</v>
      </c>
      <c r="E11144" t="str">
        <f>IF(D11144&lt;VLOOKUP(A11144,Min!A:B,2,FALSE),"Y","")</f>
        <v/>
      </c>
      <c r="F11144">
        <f>IF(AND(OR(s_tmchk="all",IF(ISERROR(MATCH(B11144,s_teams,0)),FALSE,TRUE)),OR(s_minsal="",s_minsal&lt;=D11144),OR(s_maxsal="",s_maxsal&gt;=D11144),OR(s_minyr="",s_minyr&lt;=A11144),OR(s_maxyr="",s_maxyr&gt;=A11144),OR(s_player="",s_player=C11144)),MAX(F$1:F11143)+1,0)</f>
        <v>0</v>
      </c>
    </row>
    <row r="11145" spans="1:6">
      <c r="A11145" s="20">
        <v>1995</v>
      </c>
      <c r="B11145" s="15" t="s">
        <v>88</v>
      </c>
      <c r="C11145" s="15" t="s">
        <v>5393</v>
      </c>
      <c r="D11145" s="24">
        <v>3378800</v>
      </c>
      <c r="E11145" t="str">
        <f>IF(D11145&lt;VLOOKUP(A11145,Min!A:B,2,FALSE),"Y","")</f>
        <v/>
      </c>
      <c r="F11145">
        <f>IF(AND(OR(s_tmchk="all",IF(ISERROR(MATCH(B11145,s_teams,0)),FALSE,TRUE)),OR(s_minsal="",s_minsal&lt;=D11145),OR(s_maxsal="",s_maxsal&gt;=D11145),OR(s_minyr="",s_minyr&lt;=A11145),OR(s_maxyr="",s_maxyr&gt;=A11145),OR(s_player="",s_player=C11145)),MAX(F$1:F11144)+1,0)</f>
        <v>0</v>
      </c>
    </row>
    <row r="11146" spans="1:6">
      <c r="A11146" s="20">
        <v>1995</v>
      </c>
      <c r="B11146" s="15" t="s">
        <v>88</v>
      </c>
      <c r="C11146" s="15" t="s">
        <v>5344</v>
      </c>
      <c r="D11146" s="24">
        <v>2600000</v>
      </c>
      <c r="E11146" t="str">
        <f>IF(D11146&lt;VLOOKUP(A11146,Min!A:B,2,FALSE),"Y","")</f>
        <v/>
      </c>
      <c r="F11146">
        <f>IF(AND(OR(s_tmchk="all",IF(ISERROR(MATCH(B11146,s_teams,0)),FALSE,TRUE)),OR(s_minsal="",s_minsal&lt;=D11146),OR(s_maxsal="",s_maxsal&gt;=D11146),OR(s_minyr="",s_minyr&lt;=A11146),OR(s_maxyr="",s_maxyr&gt;=A11146),OR(s_player="",s_player=C11146)),MAX(F$1:F11145)+1,0)</f>
        <v>0</v>
      </c>
    </row>
    <row r="11147" spans="1:6">
      <c r="A11147" s="20">
        <v>1995</v>
      </c>
      <c r="B11147" s="15" t="s">
        <v>88</v>
      </c>
      <c r="C11147" s="15" t="s">
        <v>5264</v>
      </c>
      <c r="D11147" s="24">
        <v>2121400</v>
      </c>
      <c r="E11147" t="str">
        <f>IF(D11147&lt;VLOOKUP(A11147,Min!A:B,2,FALSE),"Y","")</f>
        <v/>
      </c>
      <c r="F11147">
        <f>IF(AND(OR(s_tmchk="all",IF(ISERROR(MATCH(B11147,s_teams,0)),FALSE,TRUE)),OR(s_minsal="",s_minsal&lt;=D11147),OR(s_maxsal="",s_maxsal&gt;=D11147),OR(s_minyr="",s_minyr&lt;=A11147),OR(s_maxyr="",s_maxyr&gt;=A11147),OR(s_player="",s_player=C11147)),MAX(F$1:F11146)+1,0)</f>
        <v>0</v>
      </c>
    </row>
    <row r="11148" spans="1:6">
      <c r="A11148" s="20">
        <v>1995</v>
      </c>
      <c r="B11148" s="15" t="s">
        <v>88</v>
      </c>
      <c r="C11148" s="15" t="s">
        <v>5257</v>
      </c>
      <c r="D11148" s="24">
        <v>1900000</v>
      </c>
      <c r="E11148" t="str">
        <f>IF(D11148&lt;VLOOKUP(A11148,Min!A:B,2,FALSE),"Y","")</f>
        <v/>
      </c>
      <c r="F11148">
        <f>IF(AND(OR(s_tmchk="all",IF(ISERROR(MATCH(B11148,s_teams,0)),FALSE,TRUE)),OR(s_minsal="",s_minsal&lt;=D11148),OR(s_maxsal="",s_maxsal&gt;=D11148),OR(s_minyr="",s_minyr&lt;=A11148),OR(s_maxyr="",s_maxyr&gt;=A11148),OR(s_player="",s_player=C11148)),MAX(F$1:F11147)+1,0)</f>
        <v>0</v>
      </c>
    </row>
    <row r="11149" spans="1:6">
      <c r="A11149" s="20">
        <v>1995</v>
      </c>
      <c r="B11149" s="15" t="s">
        <v>88</v>
      </c>
      <c r="C11149" s="15" t="s">
        <v>5072</v>
      </c>
      <c r="D11149" s="24">
        <v>1881250</v>
      </c>
      <c r="E11149" t="str">
        <f>IF(D11149&lt;VLOOKUP(A11149,Min!A:B,2,FALSE),"Y","")</f>
        <v/>
      </c>
      <c r="F11149">
        <f>IF(AND(OR(s_tmchk="all",IF(ISERROR(MATCH(B11149,s_teams,0)),FALSE,TRUE)),OR(s_minsal="",s_minsal&lt;=D11149),OR(s_maxsal="",s_maxsal&gt;=D11149),OR(s_minyr="",s_minyr&lt;=A11149),OR(s_maxyr="",s_maxyr&gt;=A11149),OR(s_player="",s_player=C11149)),MAX(F$1:F11148)+1,0)</f>
        <v>0</v>
      </c>
    </row>
    <row r="11150" spans="1:6">
      <c r="A11150" s="20">
        <v>1995</v>
      </c>
      <c r="B11150" s="15" t="s">
        <v>88</v>
      </c>
      <c r="C11150" s="15" t="s">
        <v>6081</v>
      </c>
      <c r="D11150" s="24">
        <v>1700000</v>
      </c>
      <c r="E11150" t="str">
        <f>IF(D11150&lt;VLOOKUP(A11150,Min!A:B,2,FALSE),"Y","")</f>
        <v/>
      </c>
      <c r="F11150">
        <f>IF(AND(OR(s_tmchk="all",IF(ISERROR(MATCH(B11150,s_teams,0)),FALSE,TRUE)),OR(s_minsal="",s_minsal&lt;=D11150),OR(s_maxsal="",s_maxsal&gt;=D11150),OR(s_minyr="",s_minyr&lt;=A11150),OR(s_maxyr="",s_maxyr&gt;=A11150),OR(s_player="",s_player=C11150)),MAX(F$1:F11149)+1,0)</f>
        <v>0</v>
      </c>
    </row>
    <row r="11151" spans="1:6">
      <c r="A11151" s="20">
        <v>1995</v>
      </c>
      <c r="B11151" s="15" t="s">
        <v>88</v>
      </c>
      <c r="C11151" s="15" t="s">
        <v>4516</v>
      </c>
      <c r="D11151" s="24">
        <v>1500000</v>
      </c>
      <c r="E11151" t="str">
        <f>IF(D11151&lt;VLOOKUP(A11151,Min!A:B,2,FALSE),"Y","")</f>
        <v/>
      </c>
      <c r="F11151">
        <f>IF(AND(OR(s_tmchk="all",IF(ISERROR(MATCH(B11151,s_teams,0)),FALSE,TRUE)),OR(s_minsal="",s_minsal&lt;=D11151),OR(s_maxsal="",s_maxsal&gt;=D11151),OR(s_minyr="",s_minyr&lt;=A11151),OR(s_maxyr="",s_maxyr&gt;=A11151),OR(s_player="",s_player=C11151)),MAX(F$1:F11150)+1,0)</f>
        <v>0</v>
      </c>
    </row>
    <row r="11152" spans="1:6">
      <c r="A11152" s="20">
        <v>1995</v>
      </c>
      <c r="B11152" s="15" t="s">
        <v>88</v>
      </c>
      <c r="C11152" s="15" t="s">
        <v>4905</v>
      </c>
      <c r="D11152" s="24">
        <v>1000000</v>
      </c>
      <c r="E11152" t="str">
        <f>IF(D11152&lt;VLOOKUP(A11152,Min!A:B,2,FALSE),"Y","")</f>
        <v/>
      </c>
      <c r="F11152">
        <f>IF(AND(OR(s_tmchk="all",IF(ISERROR(MATCH(B11152,s_teams,0)),FALSE,TRUE)),OR(s_minsal="",s_minsal&lt;=D11152),OR(s_maxsal="",s_maxsal&gt;=D11152),OR(s_minyr="",s_minyr&lt;=A11152),OR(s_maxyr="",s_maxyr&gt;=A11152),OR(s_player="",s_player=C11152)),MAX(F$1:F11151)+1,0)</f>
        <v>0</v>
      </c>
    </row>
    <row r="11153" spans="1:6">
      <c r="A11153" s="20">
        <v>1995</v>
      </c>
      <c r="B11153" s="15" t="s">
        <v>88</v>
      </c>
      <c r="C11153" s="15" t="s">
        <v>5539</v>
      </c>
      <c r="D11153" s="24">
        <v>845000</v>
      </c>
      <c r="E11153" t="str">
        <f>IF(D11153&lt;VLOOKUP(A11153,Min!A:B,2,FALSE),"Y","")</f>
        <v/>
      </c>
      <c r="F11153">
        <f>IF(AND(OR(s_tmchk="all",IF(ISERROR(MATCH(B11153,s_teams,0)),FALSE,TRUE)),OR(s_minsal="",s_minsal&lt;=D11153),OR(s_maxsal="",s_maxsal&gt;=D11153),OR(s_minyr="",s_minyr&lt;=A11153),OR(s_maxyr="",s_maxyr&gt;=A11153),OR(s_player="",s_player=C11153)),MAX(F$1:F11152)+1,0)</f>
        <v>0</v>
      </c>
    </row>
    <row r="11154" spans="1:6">
      <c r="A11154" s="20">
        <v>1995</v>
      </c>
      <c r="B11154" s="15" t="s">
        <v>88</v>
      </c>
      <c r="C11154" s="15" t="s">
        <v>4608</v>
      </c>
      <c r="D11154" s="24">
        <v>666600</v>
      </c>
      <c r="E11154" t="str">
        <f>IF(D11154&lt;VLOOKUP(A11154,Min!A:B,2,FALSE),"Y","")</f>
        <v/>
      </c>
      <c r="F11154">
        <f>IF(AND(OR(s_tmchk="all",IF(ISERROR(MATCH(B11154,s_teams,0)),FALSE,TRUE)),OR(s_minsal="",s_minsal&lt;=D11154),OR(s_maxsal="",s_maxsal&gt;=D11154),OR(s_minyr="",s_minyr&lt;=A11154),OR(s_maxyr="",s_maxyr&gt;=A11154),OR(s_player="",s_player=C11154)),MAX(F$1:F11153)+1,0)</f>
        <v>0</v>
      </c>
    </row>
    <row r="11155" spans="1:6">
      <c r="A11155" s="20">
        <v>1995</v>
      </c>
      <c r="B11155" s="15" t="s">
        <v>88</v>
      </c>
      <c r="C11155" s="15" t="s">
        <v>6081</v>
      </c>
      <c r="D11155" s="24">
        <v>393000</v>
      </c>
      <c r="E11155" t="str">
        <f>IF(D11155&lt;VLOOKUP(A11155,Min!A:B,2,FALSE),"Y","")</f>
        <v/>
      </c>
      <c r="F11155">
        <f>IF(AND(OR(s_tmchk="all",IF(ISERROR(MATCH(B11155,s_teams,0)),FALSE,TRUE)),OR(s_minsal="",s_minsal&lt;=D11155),OR(s_maxsal="",s_maxsal&gt;=D11155),OR(s_minyr="",s_minyr&lt;=A11155),OR(s_maxyr="",s_maxyr&gt;=A11155),OR(s_player="",s_player=C11155)),MAX(F$1:F11154)+1,0)</f>
        <v>0</v>
      </c>
    </row>
    <row r="11156" spans="1:6">
      <c r="A11156" s="20">
        <v>1995</v>
      </c>
      <c r="B11156" s="15" t="s">
        <v>88</v>
      </c>
      <c r="C11156" s="15" t="s">
        <v>4720</v>
      </c>
      <c r="D11156" s="24">
        <v>265000</v>
      </c>
      <c r="E11156" t="str">
        <f>IF(D11156&lt;VLOOKUP(A11156,Min!A:B,2,FALSE),"Y","")</f>
        <v/>
      </c>
      <c r="F11156">
        <f>IF(AND(OR(s_tmchk="all",IF(ISERROR(MATCH(B11156,s_teams,0)),FALSE,TRUE)),OR(s_minsal="",s_minsal&lt;=D11156),OR(s_maxsal="",s_maxsal&gt;=D11156),OR(s_minyr="",s_minyr&lt;=A11156),OR(s_maxyr="",s_maxyr&gt;=A11156),OR(s_player="",s_player=C11156)),MAX(F$1:F11155)+1,0)</f>
        <v>0</v>
      </c>
    </row>
    <row r="11157" spans="1:6">
      <c r="A11157" s="20">
        <v>1995</v>
      </c>
      <c r="B11157" s="15" t="s">
        <v>88</v>
      </c>
      <c r="C11157" s="15" t="s">
        <v>5334</v>
      </c>
      <c r="D11157" s="24">
        <v>250000</v>
      </c>
      <c r="E11157" t="str">
        <f>IF(D11157&lt;VLOOKUP(A11157,Min!A:B,2,FALSE),"Y","")</f>
        <v/>
      </c>
      <c r="F11157">
        <f>IF(AND(OR(s_tmchk="all",IF(ISERROR(MATCH(B11157,s_teams,0)),FALSE,TRUE)),OR(s_minsal="",s_minsal&lt;=D11157),OR(s_maxsal="",s_maxsal&gt;=D11157),OR(s_minyr="",s_minyr&lt;=A11157),OR(s_maxyr="",s_maxyr&gt;=A11157),OR(s_player="",s_player=C11157)),MAX(F$1:F11156)+1,0)</f>
        <v>0</v>
      </c>
    </row>
    <row r="11158" spans="1:6">
      <c r="A11158" s="20">
        <v>1995</v>
      </c>
      <c r="B11158" s="15" t="s">
        <v>88</v>
      </c>
      <c r="C11158" s="15" t="s">
        <v>5233</v>
      </c>
      <c r="D11158" s="24">
        <v>150000</v>
      </c>
      <c r="E11158" t="str">
        <f>IF(D11158&lt;VLOOKUP(A11158,Min!A:B,2,FALSE),"Y","")</f>
        <v/>
      </c>
      <c r="F11158">
        <f>IF(AND(OR(s_tmchk="all",IF(ISERROR(MATCH(B11158,s_teams,0)),FALSE,TRUE)),OR(s_minsal="",s_minsal&lt;=D11158),OR(s_maxsal="",s_maxsal&gt;=D11158),OR(s_minyr="",s_minyr&lt;=A11158),OR(s_maxyr="",s_maxyr&gt;=A11158),OR(s_player="",s_player=C11158)),MAX(F$1:F11157)+1,0)</f>
        <v>0</v>
      </c>
    </row>
    <row r="11159" spans="1:6">
      <c r="A11159" s="20">
        <v>1995</v>
      </c>
      <c r="B11159" s="15" t="s">
        <v>88</v>
      </c>
      <c r="C11159" s="15" t="s">
        <v>6167</v>
      </c>
      <c r="D11159" s="24">
        <v>57900</v>
      </c>
      <c r="E11159" t="str">
        <f>IF(D11159&lt;VLOOKUP(A11159,Min!A:B,2,FALSE),"Y","")</f>
        <v>Y</v>
      </c>
      <c r="F11159">
        <f>IF(AND(OR(s_tmchk="all",IF(ISERROR(MATCH(B11159,s_teams,0)),FALSE,TRUE)),OR(s_minsal="",s_minsal&lt;=D11159),OR(s_maxsal="",s_maxsal&gt;=D11159),OR(s_minyr="",s_minyr&lt;=A11159),OR(s_maxyr="",s_maxyr&gt;=A11159),OR(s_player="",s_player=C11159)),MAX(F$1:F11158)+1,0)</f>
        <v>0</v>
      </c>
    </row>
    <row r="11160" spans="1:6">
      <c r="A11160" s="20">
        <v>1995</v>
      </c>
      <c r="B11160" s="15" t="s">
        <v>93</v>
      </c>
      <c r="C11160" s="15" t="s">
        <v>5433</v>
      </c>
      <c r="D11160" s="24">
        <v>2612500</v>
      </c>
      <c r="E11160" t="str">
        <f>IF(D11160&lt;VLOOKUP(A11160,Min!A:B,2,FALSE),"Y","")</f>
        <v/>
      </c>
      <c r="F11160">
        <f>IF(AND(OR(s_tmchk="all",IF(ISERROR(MATCH(B11160,s_teams,0)),FALSE,TRUE)),OR(s_minsal="",s_minsal&lt;=D11160),OR(s_maxsal="",s_maxsal&gt;=D11160),OR(s_minyr="",s_minyr&lt;=A11160),OR(s_maxyr="",s_maxyr&gt;=A11160),OR(s_player="",s_player=C11160)),MAX(F$1:F11159)+1,0)</f>
        <v>0</v>
      </c>
    </row>
    <row r="11161" spans="1:6">
      <c r="A11161" s="20">
        <v>1995</v>
      </c>
      <c r="B11161" s="15" t="s">
        <v>93</v>
      </c>
      <c r="C11161" s="15" t="s">
        <v>4731</v>
      </c>
      <c r="D11161" s="24">
        <v>2400000</v>
      </c>
      <c r="E11161" t="str">
        <f>IF(D11161&lt;VLOOKUP(A11161,Min!A:B,2,FALSE),"Y","")</f>
        <v/>
      </c>
      <c r="F11161">
        <f>IF(AND(OR(s_tmchk="all",IF(ISERROR(MATCH(B11161,s_teams,0)),FALSE,TRUE)),OR(s_minsal="",s_minsal&lt;=D11161),OR(s_maxsal="",s_maxsal&gt;=D11161),OR(s_minyr="",s_minyr&lt;=A11161),OR(s_maxyr="",s_maxyr&gt;=A11161),OR(s_player="",s_player=C11161)),MAX(F$1:F11160)+1,0)</f>
        <v>0</v>
      </c>
    </row>
    <row r="11162" spans="1:6">
      <c r="A11162" s="20">
        <v>1995</v>
      </c>
      <c r="B11162" s="15" t="s">
        <v>93</v>
      </c>
      <c r="C11162" s="15" t="s">
        <v>5941</v>
      </c>
      <c r="D11162" s="24">
        <v>2125000</v>
      </c>
      <c r="E11162" t="str">
        <f>IF(D11162&lt;VLOOKUP(A11162,Min!A:B,2,FALSE),"Y","")</f>
        <v/>
      </c>
      <c r="F11162">
        <f>IF(AND(OR(s_tmchk="all",IF(ISERROR(MATCH(B11162,s_teams,0)),FALSE,TRUE)),OR(s_minsal="",s_minsal&lt;=D11162),OR(s_maxsal="",s_maxsal&gt;=D11162),OR(s_minyr="",s_minyr&lt;=A11162),OR(s_maxyr="",s_maxyr&gt;=A11162),OR(s_player="",s_player=C11162)),MAX(F$1:F11161)+1,0)</f>
        <v>0</v>
      </c>
    </row>
    <row r="11163" spans="1:6">
      <c r="A11163" s="20">
        <v>1995</v>
      </c>
      <c r="B11163" s="15" t="s">
        <v>93</v>
      </c>
      <c r="C11163" s="15" t="s">
        <v>4803</v>
      </c>
      <c r="D11163" s="24">
        <v>2080000</v>
      </c>
      <c r="E11163" t="str">
        <f>IF(D11163&lt;VLOOKUP(A11163,Min!A:B,2,FALSE),"Y","")</f>
        <v/>
      </c>
      <c r="F11163">
        <f>IF(AND(OR(s_tmchk="all",IF(ISERROR(MATCH(B11163,s_teams,0)),FALSE,TRUE)),OR(s_minsal="",s_minsal&lt;=D11163),OR(s_maxsal="",s_maxsal&gt;=D11163),OR(s_minyr="",s_minyr&lt;=A11163),OR(s_maxyr="",s_maxyr&gt;=A11163),OR(s_player="",s_player=C11163)),MAX(F$1:F11162)+1,0)</f>
        <v>0</v>
      </c>
    </row>
    <row r="11164" spans="1:6">
      <c r="A11164" s="20">
        <v>1995</v>
      </c>
      <c r="B11164" s="15" t="s">
        <v>93</v>
      </c>
      <c r="C11164" s="15" t="s">
        <v>5835</v>
      </c>
      <c r="D11164" s="24">
        <v>2004500</v>
      </c>
      <c r="E11164" t="str">
        <f>IF(D11164&lt;VLOOKUP(A11164,Min!A:B,2,FALSE),"Y","")</f>
        <v/>
      </c>
      <c r="F11164">
        <f>IF(AND(OR(s_tmchk="all",IF(ISERROR(MATCH(B11164,s_teams,0)),FALSE,TRUE)),OR(s_minsal="",s_minsal&lt;=D11164),OR(s_maxsal="",s_maxsal&gt;=D11164),OR(s_minyr="",s_minyr&lt;=A11164),OR(s_maxyr="",s_maxyr&gt;=A11164),OR(s_player="",s_player=C11164)),MAX(F$1:F11163)+1,0)</f>
        <v>0</v>
      </c>
    </row>
    <row r="11165" spans="1:6">
      <c r="A11165" s="20">
        <v>1995</v>
      </c>
      <c r="B11165" s="15" t="s">
        <v>93</v>
      </c>
      <c r="C11165" s="15" t="s">
        <v>5388</v>
      </c>
      <c r="D11165" s="24">
        <v>1309000</v>
      </c>
      <c r="E11165" t="str">
        <f>IF(D11165&lt;VLOOKUP(A11165,Min!A:B,2,FALSE),"Y","")</f>
        <v/>
      </c>
      <c r="F11165">
        <f>IF(AND(OR(s_tmchk="all",IF(ISERROR(MATCH(B11165,s_teams,0)),FALSE,TRUE)),OR(s_minsal="",s_minsal&lt;=D11165),OR(s_maxsal="",s_maxsal&gt;=D11165),OR(s_minyr="",s_minyr&lt;=A11165),OR(s_maxyr="",s_maxyr&gt;=A11165),OR(s_player="",s_player=C11165)),MAX(F$1:F11164)+1,0)</f>
        <v>0</v>
      </c>
    </row>
    <row r="11166" spans="1:6">
      <c r="A11166" s="20">
        <v>1995</v>
      </c>
      <c r="B11166" s="15" t="s">
        <v>93</v>
      </c>
      <c r="C11166" s="15" t="s">
        <v>5118</v>
      </c>
      <c r="D11166" s="24">
        <v>1150000</v>
      </c>
      <c r="E11166" t="str">
        <f>IF(D11166&lt;VLOOKUP(A11166,Min!A:B,2,FALSE),"Y","")</f>
        <v/>
      </c>
      <c r="F11166">
        <f>IF(AND(OR(s_tmchk="all",IF(ISERROR(MATCH(B11166,s_teams,0)),FALSE,TRUE)),OR(s_minsal="",s_minsal&lt;=D11166),OR(s_maxsal="",s_maxsal&gt;=D11166),OR(s_minyr="",s_minyr&lt;=A11166),OR(s_maxyr="",s_maxyr&gt;=A11166),OR(s_player="",s_player=C11166)),MAX(F$1:F11165)+1,0)</f>
        <v>0</v>
      </c>
    </row>
    <row r="11167" spans="1:6">
      <c r="A11167" s="20">
        <v>1995</v>
      </c>
      <c r="B11167" s="15" t="s">
        <v>93</v>
      </c>
      <c r="C11167" s="15" t="s">
        <v>4975</v>
      </c>
      <c r="D11167" s="24">
        <v>740000</v>
      </c>
      <c r="E11167" t="str">
        <f>IF(D11167&lt;VLOOKUP(A11167,Min!A:B,2,FALSE),"Y","")</f>
        <v/>
      </c>
      <c r="F11167">
        <f>IF(AND(OR(s_tmchk="all",IF(ISERROR(MATCH(B11167,s_teams,0)),FALSE,TRUE)),OR(s_minsal="",s_minsal&lt;=D11167),OR(s_maxsal="",s_maxsal&gt;=D11167),OR(s_minyr="",s_minyr&lt;=A11167),OR(s_maxyr="",s_maxyr&gt;=A11167),OR(s_player="",s_player=C11167)),MAX(F$1:F11166)+1,0)</f>
        <v>0</v>
      </c>
    </row>
    <row r="11168" spans="1:6">
      <c r="A11168" s="20">
        <v>1995</v>
      </c>
      <c r="B11168" s="15" t="s">
        <v>93</v>
      </c>
      <c r="C11168" s="15" t="s">
        <v>5489</v>
      </c>
      <c r="D11168" s="24">
        <v>700000</v>
      </c>
      <c r="E11168" t="str">
        <f>IF(D11168&lt;VLOOKUP(A11168,Min!A:B,2,FALSE),"Y","")</f>
        <v/>
      </c>
      <c r="F11168">
        <f>IF(AND(OR(s_tmchk="all",IF(ISERROR(MATCH(B11168,s_teams,0)),FALSE,TRUE)),OR(s_minsal="",s_minsal&lt;=D11168),OR(s_maxsal="",s_maxsal&gt;=D11168),OR(s_minyr="",s_minyr&lt;=A11168),OR(s_maxyr="",s_maxyr&gt;=A11168),OR(s_player="",s_player=C11168)),MAX(F$1:F11167)+1,0)</f>
        <v>0</v>
      </c>
    </row>
    <row r="11169" spans="1:6">
      <c r="A11169" s="20">
        <v>1995</v>
      </c>
      <c r="B11169" s="15" t="s">
        <v>93</v>
      </c>
      <c r="C11169" s="15" t="s">
        <v>4996</v>
      </c>
      <c r="D11169" s="24">
        <v>550000</v>
      </c>
      <c r="E11169" t="str">
        <f>IF(D11169&lt;VLOOKUP(A11169,Min!A:B,2,FALSE),"Y","")</f>
        <v/>
      </c>
      <c r="F11169">
        <f>IF(AND(OR(s_tmchk="all",IF(ISERROR(MATCH(B11169,s_teams,0)),FALSE,TRUE)),OR(s_minsal="",s_minsal&lt;=D11169),OR(s_maxsal="",s_maxsal&gt;=D11169),OR(s_minyr="",s_minyr&lt;=A11169),OR(s_maxyr="",s_maxyr&gt;=A11169),OR(s_player="",s_player=C11169)),MAX(F$1:F11168)+1,0)</f>
        <v>0</v>
      </c>
    </row>
    <row r="11170" spans="1:6">
      <c r="A11170" s="20">
        <v>1995</v>
      </c>
      <c r="B11170" s="15" t="s">
        <v>93</v>
      </c>
      <c r="C11170" s="15" t="s">
        <v>5690</v>
      </c>
      <c r="D11170" s="24">
        <v>400000</v>
      </c>
      <c r="E11170" t="str">
        <f>IF(D11170&lt;VLOOKUP(A11170,Min!A:B,2,FALSE),"Y","")</f>
        <v/>
      </c>
      <c r="F11170">
        <f>IF(AND(OR(s_tmchk="all",IF(ISERROR(MATCH(B11170,s_teams,0)),FALSE,TRUE)),OR(s_minsal="",s_minsal&lt;=D11170),OR(s_maxsal="",s_maxsal&gt;=D11170),OR(s_minyr="",s_minyr&lt;=A11170),OR(s_maxyr="",s_maxyr&gt;=A11170),OR(s_player="",s_player=C11170)),MAX(F$1:F11169)+1,0)</f>
        <v>0</v>
      </c>
    </row>
    <row r="11171" spans="1:6">
      <c r="A11171" s="20">
        <v>1995</v>
      </c>
      <c r="B11171" s="15" t="s">
        <v>93</v>
      </c>
      <c r="C11171" s="15" t="s">
        <v>4690</v>
      </c>
      <c r="D11171" s="24">
        <v>328750</v>
      </c>
      <c r="E11171" t="str">
        <f>IF(D11171&lt;VLOOKUP(A11171,Min!A:B,2,FALSE),"Y","")</f>
        <v/>
      </c>
      <c r="F11171">
        <f>IF(AND(OR(s_tmchk="all",IF(ISERROR(MATCH(B11171,s_teams,0)),FALSE,TRUE)),OR(s_minsal="",s_minsal&lt;=D11171),OR(s_maxsal="",s_maxsal&gt;=D11171),OR(s_minyr="",s_minyr&lt;=A11171),OR(s_maxyr="",s_maxyr&gt;=A11171),OR(s_player="",s_player=C11171)),MAX(F$1:F11170)+1,0)</f>
        <v>0</v>
      </c>
    </row>
    <row r="11172" spans="1:6">
      <c r="A11172" s="20">
        <v>1995</v>
      </c>
      <c r="B11172" s="15" t="s">
        <v>93</v>
      </c>
      <c r="C11172" s="15" t="s">
        <v>5304</v>
      </c>
      <c r="D11172" s="24">
        <v>200000</v>
      </c>
      <c r="E11172" t="str">
        <f>IF(D11172&lt;VLOOKUP(A11172,Min!A:B,2,FALSE),"Y","")</f>
        <v/>
      </c>
      <c r="F11172">
        <f>IF(AND(OR(s_tmchk="all",IF(ISERROR(MATCH(B11172,s_teams,0)),FALSE,TRUE)),OR(s_minsal="",s_minsal&lt;=D11172),OR(s_maxsal="",s_maxsal&gt;=D11172),OR(s_minyr="",s_minyr&lt;=A11172),OR(s_maxyr="",s_maxyr&gt;=A11172),OR(s_player="",s_player=C11172)),MAX(F$1:F11171)+1,0)</f>
        <v>0</v>
      </c>
    </row>
    <row r="11173" spans="1:6">
      <c r="A11173" s="20">
        <v>1995</v>
      </c>
      <c r="B11173" s="15" t="s">
        <v>93</v>
      </c>
      <c r="C11173" s="15" t="s">
        <v>4606</v>
      </c>
      <c r="D11173" s="24">
        <v>150000</v>
      </c>
      <c r="E11173" t="str">
        <f>IF(D11173&lt;VLOOKUP(A11173,Min!A:B,2,FALSE),"Y","")</f>
        <v/>
      </c>
      <c r="F11173">
        <f>IF(AND(OR(s_tmchk="all",IF(ISERROR(MATCH(B11173,s_teams,0)),FALSE,TRUE)),OR(s_minsal="",s_minsal&lt;=D11173),OR(s_maxsal="",s_maxsal&gt;=D11173),OR(s_minyr="",s_minyr&lt;=A11173),OR(s_maxyr="",s_maxyr&gt;=A11173),OR(s_player="",s_player=C11173)),MAX(F$1:F11172)+1,0)</f>
        <v>0</v>
      </c>
    </row>
    <row r="11174" spans="1:6">
      <c r="A11174" s="20">
        <v>1995</v>
      </c>
      <c r="B11174" s="15" t="s">
        <v>93</v>
      </c>
      <c r="C11174" s="15" t="s">
        <v>4704</v>
      </c>
      <c r="D11174" s="24">
        <v>150000</v>
      </c>
      <c r="E11174" t="str">
        <f>IF(D11174&lt;VLOOKUP(A11174,Min!A:B,2,FALSE),"Y","")</f>
        <v/>
      </c>
      <c r="F11174">
        <f>IF(AND(OR(s_tmchk="all",IF(ISERROR(MATCH(B11174,s_teams,0)),FALSE,TRUE)),OR(s_minsal="",s_minsal&lt;=D11174),OR(s_maxsal="",s_maxsal&gt;=D11174),OR(s_minyr="",s_minyr&lt;=A11174),OR(s_maxyr="",s_maxyr&gt;=A11174),OR(s_player="",s_player=C11174)),MAX(F$1:F11173)+1,0)</f>
        <v>0</v>
      </c>
    </row>
    <row r="11175" spans="1:6">
      <c r="A11175" s="20">
        <v>1995</v>
      </c>
      <c r="B11175" s="15" t="s">
        <v>93</v>
      </c>
      <c r="C11175" s="15" t="s">
        <v>5427</v>
      </c>
      <c r="D11175" s="24">
        <v>150000</v>
      </c>
      <c r="E11175" t="str">
        <f>IF(D11175&lt;VLOOKUP(A11175,Min!A:B,2,FALSE),"Y","")</f>
        <v/>
      </c>
      <c r="F11175">
        <f>IF(AND(OR(s_tmchk="all",IF(ISERROR(MATCH(B11175,s_teams,0)),FALSE,TRUE)),OR(s_minsal="",s_minsal&lt;=D11175),OR(s_maxsal="",s_maxsal&gt;=D11175),OR(s_minyr="",s_minyr&lt;=A11175),OR(s_maxyr="",s_maxyr&gt;=A11175),OR(s_player="",s_player=C11175)),MAX(F$1:F11174)+1,0)</f>
        <v>0</v>
      </c>
    </row>
    <row r="11176" spans="1:6">
      <c r="A11176" s="20">
        <v>1994</v>
      </c>
      <c r="B11176" s="15" t="s">
        <v>28</v>
      </c>
      <c r="C11176" s="15" t="s">
        <v>4974</v>
      </c>
      <c r="D11176" s="24">
        <v>3500000</v>
      </c>
      <c r="E11176" t="str">
        <f>IF(D11176&lt;VLOOKUP(A11176,Min!A:B,2,FALSE),"Y","")</f>
        <v/>
      </c>
      <c r="F11176">
        <f>IF(AND(OR(s_tmchk="all",IF(ISERROR(MATCH(B11176,s_teams,0)),FALSE,TRUE)),OR(s_minsal="",s_minsal&lt;=D11176),OR(s_maxsal="",s_maxsal&gt;=D11176),OR(s_minyr="",s_minyr&lt;=A11176),OR(s_maxyr="",s_maxyr&gt;=A11176),OR(s_player="",s_player=C11176)),MAX(F$1:F11175)+1,0)</f>
        <v>0</v>
      </c>
    </row>
    <row r="11177" spans="1:6">
      <c r="A11177" s="20">
        <v>1994</v>
      </c>
      <c r="B11177" s="15" t="s">
        <v>28</v>
      </c>
      <c r="C11177" s="15" t="s">
        <v>5354</v>
      </c>
      <c r="D11177" s="24">
        <v>2900000</v>
      </c>
      <c r="E11177" t="str">
        <f>IF(D11177&lt;VLOOKUP(A11177,Min!A:B,2,FALSE),"Y","")</f>
        <v/>
      </c>
      <c r="F11177">
        <f>IF(AND(OR(s_tmchk="all",IF(ISERROR(MATCH(B11177,s_teams,0)),FALSE,TRUE)),OR(s_minsal="",s_minsal&lt;=D11177),OR(s_maxsal="",s_maxsal&gt;=D11177),OR(s_minyr="",s_minyr&lt;=A11177),OR(s_maxyr="",s_maxyr&gt;=A11177),OR(s_player="",s_player=C11177)),MAX(F$1:F11176)+1,0)</f>
        <v>0</v>
      </c>
    </row>
    <row r="11178" spans="1:6">
      <c r="A11178" s="20">
        <v>1994</v>
      </c>
      <c r="B11178" s="15" t="s">
        <v>28</v>
      </c>
      <c r="C11178" s="15" t="s">
        <v>5448</v>
      </c>
      <c r="D11178" s="24">
        <v>2625000</v>
      </c>
      <c r="E11178" t="str">
        <f>IF(D11178&lt;VLOOKUP(A11178,Min!A:B,2,FALSE),"Y","")</f>
        <v/>
      </c>
      <c r="F11178">
        <f>IF(AND(OR(s_tmchk="all",IF(ISERROR(MATCH(B11178,s_teams,0)),FALSE,TRUE)),OR(s_minsal="",s_minsal&lt;=D11178),OR(s_maxsal="",s_maxsal&gt;=D11178),OR(s_minyr="",s_minyr&lt;=A11178),OR(s_maxyr="",s_maxyr&gt;=A11178),OR(s_player="",s_player=C11178)),MAX(F$1:F11177)+1,0)</f>
        <v>0</v>
      </c>
    </row>
    <row r="11179" spans="1:6">
      <c r="A11179" s="20">
        <v>1994</v>
      </c>
      <c r="B11179" s="15" t="s">
        <v>28</v>
      </c>
      <c r="C11179" s="15" t="s">
        <v>4657</v>
      </c>
      <c r="D11179" s="24">
        <v>2457000</v>
      </c>
      <c r="E11179" t="str">
        <f>IF(D11179&lt;VLOOKUP(A11179,Min!A:B,2,FALSE),"Y","")</f>
        <v/>
      </c>
      <c r="F11179">
        <f>IF(AND(OR(s_tmchk="all",IF(ISERROR(MATCH(B11179,s_teams,0)),FALSE,TRUE)),OR(s_minsal="",s_minsal&lt;=D11179),OR(s_maxsal="",s_maxsal&gt;=D11179),OR(s_minyr="",s_minyr&lt;=A11179),OR(s_maxyr="",s_maxyr&gt;=A11179),OR(s_player="",s_player=C11179)),MAX(F$1:F11178)+1,0)</f>
        <v>0</v>
      </c>
    </row>
    <row r="11180" spans="1:6">
      <c r="A11180" s="20">
        <v>1994</v>
      </c>
      <c r="B11180" s="15" t="s">
        <v>28</v>
      </c>
      <c r="C11180" s="15" t="s">
        <v>5697</v>
      </c>
      <c r="D11180" s="24">
        <v>1630000</v>
      </c>
      <c r="E11180" t="str">
        <f>IF(D11180&lt;VLOOKUP(A11180,Min!A:B,2,FALSE),"Y","")</f>
        <v/>
      </c>
      <c r="F11180">
        <f>IF(AND(OR(s_tmchk="all",IF(ISERROR(MATCH(B11180,s_teams,0)),FALSE,TRUE)),OR(s_minsal="",s_minsal&lt;=D11180),OR(s_maxsal="",s_maxsal&gt;=D11180),OR(s_minyr="",s_minyr&lt;=A11180),OR(s_maxyr="",s_maxyr&gt;=A11180),OR(s_player="",s_player=C11180)),MAX(F$1:F11179)+1,0)</f>
        <v>0</v>
      </c>
    </row>
    <row r="11181" spans="1:6">
      <c r="A11181" s="20">
        <v>1994</v>
      </c>
      <c r="B11181" s="15" t="s">
        <v>28</v>
      </c>
      <c r="C11181" s="15" t="s">
        <v>5898</v>
      </c>
      <c r="D11181" s="24">
        <v>1445000</v>
      </c>
      <c r="E11181" t="str">
        <f>IF(D11181&lt;VLOOKUP(A11181,Min!A:B,2,FALSE),"Y","")</f>
        <v/>
      </c>
      <c r="F11181">
        <f>IF(AND(OR(s_tmchk="all",IF(ISERROR(MATCH(B11181,s_teams,0)),FALSE,TRUE)),OR(s_minsal="",s_minsal&lt;=D11181),OR(s_maxsal="",s_maxsal&gt;=D11181),OR(s_minyr="",s_minyr&lt;=A11181),OR(s_maxyr="",s_maxyr&gt;=A11181),OR(s_player="",s_player=C11181)),MAX(F$1:F11180)+1,0)</f>
        <v>0</v>
      </c>
    </row>
    <row r="11182" spans="1:6">
      <c r="A11182" s="20">
        <v>1994</v>
      </c>
      <c r="B11182" s="15" t="s">
        <v>28</v>
      </c>
      <c r="C11182" s="15" t="s">
        <v>5993</v>
      </c>
      <c r="D11182" s="24">
        <v>1400000</v>
      </c>
      <c r="E11182" t="str">
        <f>IF(D11182&lt;VLOOKUP(A11182,Min!A:B,2,FALSE),"Y","")</f>
        <v/>
      </c>
      <c r="F11182">
        <f>IF(AND(OR(s_tmchk="all",IF(ISERROR(MATCH(B11182,s_teams,0)),FALSE,TRUE)),OR(s_minsal="",s_minsal&lt;=D11182),OR(s_maxsal="",s_maxsal&gt;=D11182),OR(s_minyr="",s_minyr&lt;=A11182),OR(s_maxyr="",s_maxyr&gt;=A11182),OR(s_player="",s_player=C11182)),MAX(F$1:F11181)+1,0)</f>
        <v>0</v>
      </c>
    </row>
    <row r="11183" spans="1:6">
      <c r="A11183" s="20">
        <v>1994</v>
      </c>
      <c r="B11183" s="15" t="s">
        <v>28</v>
      </c>
      <c r="C11183" s="15" t="s">
        <v>4578</v>
      </c>
      <c r="D11183" s="24">
        <v>1228000</v>
      </c>
      <c r="E11183" t="str">
        <f>IF(D11183&lt;VLOOKUP(A11183,Min!A:B,2,FALSE),"Y","")</f>
        <v/>
      </c>
      <c r="F11183">
        <f>IF(AND(OR(s_tmchk="all",IF(ISERROR(MATCH(B11183,s_teams,0)),FALSE,TRUE)),OR(s_minsal="",s_minsal&lt;=D11183),OR(s_maxsal="",s_maxsal&gt;=D11183),OR(s_minyr="",s_minyr&lt;=A11183),OR(s_maxyr="",s_maxyr&gt;=A11183),OR(s_player="",s_player=C11183)),MAX(F$1:F11182)+1,0)</f>
        <v>0</v>
      </c>
    </row>
    <row r="11184" spans="1:6">
      <c r="A11184" s="20">
        <v>1994</v>
      </c>
      <c r="B11184" s="15" t="s">
        <v>28</v>
      </c>
      <c r="C11184" s="15" t="s">
        <v>4516</v>
      </c>
      <c r="D11184" s="24">
        <v>1200000</v>
      </c>
      <c r="E11184" t="str">
        <f>IF(D11184&lt;VLOOKUP(A11184,Min!A:B,2,FALSE),"Y","")</f>
        <v/>
      </c>
      <c r="F11184">
        <f>IF(AND(OR(s_tmchk="all",IF(ISERROR(MATCH(B11184,s_teams,0)),FALSE,TRUE)),OR(s_minsal="",s_minsal&lt;=D11184),OR(s_maxsal="",s_maxsal&gt;=D11184),OR(s_minyr="",s_minyr&lt;=A11184),OR(s_maxyr="",s_maxyr&gt;=A11184),OR(s_player="",s_player=C11184)),MAX(F$1:F11183)+1,0)</f>
        <v>0</v>
      </c>
    </row>
    <row r="11185" spans="1:6">
      <c r="A11185" s="20">
        <v>1994</v>
      </c>
      <c r="B11185" s="15" t="s">
        <v>28</v>
      </c>
      <c r="C11185" s="15" t="s">
        <v>4838</v>
      </c>
      <c r="D11185" s="24">
        <v>1200000</v>
      </c>
      <c r="E11185" t="str">
        <f>IF(D11185&lt;VLOOKUP(A11185,Min!A:B,2,FALSE),"Y","")</f>
        <v/>
      </c>
      <c r="F11185">
        <f>IF(AND(OR(s_tmchk="all",IF(ISERROR(MATCH(B11185,s_teams,0)),FALSE,TRUE)),OR(s_minsal="",s_minsal&lt;=D11185),OR(s_maxsal="",s_maxsal&gt;=D11185),OR(s_minyr="",s_minyr&lt;=A11185),OR(s_maxyr="",s_maxyr&gt;=A11185),OR(s_player="",s_player=C11185)),MAX(F$1:F11184)+1,0)</f>
        <v>0</v>
      </c>
    </row>
    <row r="11186" spans="1:6">
      <c r="A11186" s="20">
        <v>1994</v>
      </c>
      <c r="B11186" s="15" t="s">
        <v>28</v>
      </c>
      <c r="C11186" s="15" t="s">
        <v>5006</v>
      </c>
      <c r="D11186" s="24">
        <v>1025000</v>
      </c>
      <c r="E11186" t="str">
        <f>IF(D11186&lt;VLOOKUP(A11186,Min!A:B,2,FALSE),"Y","")</f>
        <v/>
      </c>
      <c r="F11186">
        <f>IF(AND(OR(s_tmchk="all",IF(ISERROR(MATCH(B11186,s_teams,0)),FALSE,TRUE)),OR(s_minsal="",s_minsal&lt;=D11186),OR(s_maxsal="",s_maxsal&gt;=D11186),OR(s_minyr="",s_minyr&lt;=A11186),OR(s_maxyr="",s_maxyr&gt;=A11186),OR(s_player="",s_player=C11186)),MAX(F$1:F11185)+1,0)</f>
        <v>0</v>
      </c>
    </row>
    <row r="11187" spans="1:6">
      <c r="A11187" s="20">
        <v>1994</v>
      </c>
      <c r="B11187" s="15" t="s">
        <v>28</v>
      </c>
      <c r="C11187" s="15" t="s">
        <v>4994</v>
      </c>
      <c r="D11187" s="24">
        <v>650000</v>
      </c>
      <c r="E11187" t="str">
        <f>IF(D11187&lt;VLOOKUP(A11187,Min!A:B,2,FALSE),"Y","")</f>
        <v/>
      </c>
      <c r="F11187">
        <f>IF(AND(OR(s_tmchk="all",IF(ISERROR(MATCH(B11187,s_teams,0)),FALSE,TRUE)),OR(s_minsal="",s_minsal&lt;=D11187),OR(s_maxsal="",s_maxsal&gt;=D11187),OR(s_minyr="",s_minyr&lt;=A11187),OR(s_maxyr="",s_maxyr&gt;=A11187),OR(s_player="",s_player=C11187)),MAX(F$1:F11186)+1,0)</f>
        <v>0</v>
      </c>
    </row>
    <row r="11188" spans="1:6">
      <c r="A11188" s="20">
        <v>1994</v>
      </c>
      <c r="B11188" s="15" t="s">
        <v>28</v>
      </c>
      <c r="C11188" s="15" t="s">
        <v>5759</v>
      </c>
      <c r="D11188" s="24">
        <v>600000</v>
      </c>
      <c r="E11188" t="str">
        <f>IF(D11188&lt;VLOOKUP(A11188,Min!A:B,2,FALSE),"Y","")</f>
        <v/>
      </c>
      <c r="F11188">
        <f>IF(AND(OR(s_tmchk="all",IF(ISERROR(MATCH(B11188,s_teams,0)),FALSE,TRUE)),OR(s_minsal="",s_minsal&lt;=D11188),OR(s_maxsal="",s_maxsal&gt;=D11188),OR(s_minyr="",s_minyr&lt;=A11188),OR(s_maxyr="",s_maxyr&gt;=A11188),OR(s_player="",s_player=C11188)),MAX(F$1:F11187)+1,0)</f>
        <v>0</v>
      </c>
    </row>
    <row r="11189" spans="1:6">
      <c r="A11189" s="20">
        <v>1994</v>
      </c>
      <c r="B11189" s="15" t="s">
        <v>28</v>
      </c>
      <c r="C11189" s="15" t="s">
        <v>5132</v>
      </c>
      <c r="D11189" s="24">
        <v>250000</v>
      </c>
      <c r="E11189" t="str">
        <f>IF(D11189&lt;VLOOKUP(A11189,Min!A:B,2,FALSE),"Y","")</f>
        <v/>
      </c>
      <c r="F11189">
        <f>IF(AND(OR(s_tmchk="all",IF(ISERROR(MATCH(B11189,s_teams,0)),FALSE,TRUE)),OR(s_minsal="",s_minsal&lt;=D11189),OR(s_maxsal="",s_maxsal&gt;=D11189),OR(s_minyr="",s_minyr&lt;=A11189),OR(s_maxyr="",s_maxyr&gt;=A11189),OR(s_player="",s_player=C11189)),MAX(F$1:F11188)+1,0)</f>
        <v>0</v>
      </c>
    </row>
    <row r="11190" spans="1:6">
      <c r="A11190" s="20">
        <v>1994</v>
      </c>
      <c r="B11190" s="15" t="s">
        <v>28</v>
      </c>
      <c r="C11190" s="15" t="s">
        <v>6012</v>
      </c>
      <c r="D11190" s="24">
        <v>250000</v>
      </c>
      <c r="E11190" t="str">
        <f>IF(D11190&lt;VLOOKUP(A11190,Min!A:B,2,FALSE),"Y","")</f>
        <v/>
      </c>
      <c r="F11190">
        <f>IF(AND(OR(s_tmchk="all",IF(ISERROR(MATCH(B11190,s_teams,0)),FALSE,TRUE)),OR(s_minsal="",s_minsal&lt;=D11190),OR(s_maxsal="",s_maxsal&gt;=D11190),OR(s_minyr="",s_minyr&lt;=A11190),OR(s_maxyr="",s_maxyr&gt;=A11190),OR(s_player="",s_player=C11190)),MAX(F$1:F11189)+1,0)</f>
        <v>0</v>
      </c>
    </row>
    <row r="11191" spans="1:6">
      <c r="A11191" s="20">
        <v>1994</v>
      </c>
      <c r="B11191" s="15" t="s">
        <v>28</v>
      </c>
      <c r="C11191" s="15" t="s">
        <v>5040</v>
      </c>
      <c r="D11191" s="24">
        <v>150000</v>
      </c>
      <c r="E11191" t="str">
        <f>IF(D11191&lt;VLOOKUP(A11191,Min!A:B,2,FALSE),"Y","")</f>
        <v/>
      </c>
      <c r="F11191">
        <f>IF(AND(OR(s_tmchk="all",IF(ISERROR(MATCH(B11191,s_teams,0)),FALSE,TRUE)),OR(s_minsal="",s_minsal&lt;=D11191),OR(s_maxsal="",s_maxsal&gt;=D11191),OR(s_minyr="",s_minyr&lt;=A11191),OR(s_maxyr="",s_maxyr&gt;=A11191),OR(s_player="",s_player=C11191)),MAX(F$1:F11190)+1,0)</f>
        <v>0</v>
      </c>
    </row>
    <row r="11192" spans="1:6">
      <c r="A11192" s="20">
        <v>1994</v>
      </c>
      <c r="B11192" s="15" t="s">
        <v>32</v>
      </c>
      <c r="C11192" s="15" t="s">
        <v>5863</v>
      </c>
      <c r="D11192" s="24">
        <v>4000000</v>
      </c>
      <c r="E11192" t="str">
        <f>IF(D11192&lt;VLOOKUP(A11192,Min!A:B,2,FALSE),"Y","")</f>
        <v/>
      </c>
      <c r="F11192">
        <f>IF(AND(OR(s_tmchk="all",IF(ISERROR(MATCH(B11192,s_teams,0)),FALSE,TRUE)),OR(s_minsal="",s_minsal&lt;=D11192),OR(s_maxsal="",s_maxsal&gt;=D11192),OR(s_minyr="",s_minyr&lt;=A11192),OR(s_maxyr="",s_maxyr&gt;=A11192),OR(s_player="",s_player=C11192)),MAX(F$1:F11191)+1,0)</f>
        <v>0</v>
      </c>
    </row>
    <row r="11193" spans="1:6">
      <c r="A11193" s="20">
        <v>1994</v>
      </c>
      <c r="B11193" s="15" t="s">
        <v>32</v>
      </c>
      <c r="C11193" s="15" t="s">
        <v>5981</v>
      </c>
      <c r="D11193" s="24">
        <v>2300000</v>
      </c>
      <c r="E11193" t="str">
        <f>IF(D11193&lt;VLOOKUP(A11193,Min!A:B,2,FALSE),"Y","")</f>
        <v/>
      </c>
      <c r="F11193">
        <f>IF(AND(OR(s_tmchk="all",IF(ISERROR(MATCH(B11193,s_teams,0)),FALSE,TRUE)),OR(s_minsal="",s_minsal&lt;=D11193),OR(s_maxsal="",s_maxsal&gt;=D11193),OR(s_minyr="",s_minyr&lt;=A11193),OR(s_maxyr="",s_maxyr&gt;=A11193),OR(s_player="",s_player=C11193)),MAX(F$1:F11192)+1,0)</f>
        <v>0</v>
      </c>
    </row>
    <row r="11194" spans="1:6">
      <c r="A11194" s="20">
        <v>1994</v>
      </c>
      <c r="B11194" s="15" t="s">
        <v>32</v>
      </c>
      <c r="C11194" s="15" t="s">
        <v>6194</v>
      </c>
      <c r="D11194" s="24">
        <v>2145000</v>
      </c>
      <c r="E11194" t="str">
        <f>IF(D11194&lt;VLOOKUP(A11194,Min!A:B,2,FALSE),"Y","")</f>
        <v/>
      </c>
      <c r="F11194">
        <f>IF(AND(OR(s_tmchk="all",IF(ISERROR(MATCH(B11194,s_teams,0)),FALSE,TRUE)),OR(s_minsal="",s_minsal&lt;=D11194),OR(s_maxsal="",s_maxsal&gt;=D11194),OR(s_minyr="",s_minyr&lt;=A11194),OR(s_maxyr="",s_maxyr&gt;=A11194),OR(s_player="",s_player=C11194)),MAX(F$1:F11193)+1,0)</f>
        <v>0</v>
      </c>
    </row>
    <row r="11195" spans="1:6">
      <c r="A11195" s="20">
        <v>1994</v>
      </c>
      <c r="B11195" s="15" t="s">
        <v>32</v>
      </c>
      <c r="C11195" s="15" t="s">
        <v>4969</v>
      </c>
      <c r="D11195" s="24">
        <v>1650000</v>
      </c>
      <c r="E11195" t="str">
        <f>IF(D11195&lt;VLOOKUP(A11195,Min!A:B,2,FALSE),"Y","")</f>
        <v/>
      </c>
      <c r="F11195">
        <f>IF(AND(OR(s_tmchk="all",IF(ISERROR(MATCH(B11195,s_teams,0)),FALSE,TRUE)),OR(s_minsal="",s_minsal&lt;=D11195),OR(s_maxsal="",s_maxsal&gt;=D11195),OR(s_minyr="",s_minyr&lt;=A11195),OR(s_maxyr="",s_maxyr&gt;=A11195),OR(s_player="",s_player=C11195)),MAX(F$1:F11194)+1,0)</f>
        <v>0</v>
      </c>
    </row>
    <row r="11196" spans="1:6">
      <c r="A11196" s="20">
        <v>1994</v>
      </c>
      <c r="B11196" s="15" t="s">
        <v>32</v>
      </c>
      <c r="C11196" s="15" t="s">
        <v>5020</v>
      </c>
      <c r="D11196" s="24">
        <v>1470000</v>
      </c>
      <c r="E11196" t="str">
        <f>IF(D11196&lt;VLOOKUP(A11196,Min!A:B,2,FALSE),"Y","")</f>
        <v/>
      </c>
      <c r="F11196">
        <f>IF(AND(OR(s_tmchk="all",IF(ISERROR(MATCH(B11196,s_teams,0)),FALSE,TRUE)),OR(s_minsal="",s_minsal&lt;=D11196),OR(s_maxsal="",s_maxsal&gt;=D11196),OR(s_minyr="",s_minyr&lt;=A11196),OR(s_maxyr="",s_maxyr&gt;=A11196),OR(s_player="",s_player=C11196)),MAX(F$1:F11195)+1,0)</f>
        <v>0</v>
      </c>
    </row>
    <row r="11197" spans="1:6">
      <c r="A11197" s="20">
        <v>1994</v>
      </c>
      <c r="B11197" s="15" t="s">
        <v>32</v>
      </c>
      <c r="C11197" s="15" t="s">
        <v>5435</v>
      </c>
      <c r="D11197" s="24">
        <v>1100000</v>
      </c>
      <c r="E11197" t="str">
        <f>IF(D11197&lt;VLOOKUP(A11197,Min!A:B,2,FALSE),"Y","")</f>
        <v/>
      </c>
      <c r="F11197">
        <f>IF(AND(OR(s_tmchk="all",IF(ISERROR(MATCH(B11197,s_teams,0)),FALSE,TRUE)),OR(s_minsal="",s_minsal&lt;=D11197),OR(s_maxsal="",s_maxsal&gt;=D11197),OR(s_minyr="",s_minyr&lt;=A11197),OR(s_maxyr="",s_maxyr&gt;=A11197),OR(s_player="",s_player=C11197)),MAX(F$1:F11196)+1,0)</f>
        <v>0</v>
      </c>
    </row>
    <row r="11198" spans="1:6">
      <c r="A11198" s="20">
        <v>1994</v>
      </c>
      <c r="B11198" s="15" t="s">
        <v>32</v>
      </c>
      <c r="C11198" s="15" t="s">
        <v>4919</v>
      </c>
      <c r="D11198" s="24">
        <v>1025000</v>
      </c>
      <c r="E11198" t="str">
        <f>IF(D11198&lt;VLOOKUP(A11198,Min!A:B,2,FALSE),"Y","")</f>
        <v/>
      </c>
      <c r="F11198">
        <f>IF(AND(OR(s_tmchk="all",IF(ISERROR(MATCH(B11198,s_teams,0)),FALSE,TRUE)),OR(s_minsal="",s_minsal&lt;=D11198),OR(s_maxsal="",s_maxsal&gt;=D11198),OR(s_minyr="",s_minyr&lt;=A11198),OR(s_maxyr="",s_maxyr&gt;=A11198),OR(s_player="",s_player=C11198)),MAX(F$1:F11197)+1,0)</f>
        <v>0</v>
      </c>
    </row>
    <row r="11199" spans="1:6">
      <c r="A11199" s="20">
        <v>1994</v>
      </c>
      <c r="B11199" s="15" t="s">
        <v>32</v>
      </c>
      <c r="C11199" s="15" t="s">
        <v>6020</v>
      </c>
      <c r="D11199" s="24">
        <v>831000</v>
      </c>
      <c r="E11199" t="str">
        <f>IF(D11199&lt;VLOOKUP(A11199,Min!A:B,2,FALSE),"Y","")</f>
        <v/>
      </c>
      <c r="F11199">
        <f>IF(AND(OR(s_tmchk="all",IF(ISERROR(MATCH(B11199,s_teams,0)),FALSE,TRUE)),OR(s_minsal="",s_minsal&lt;=D11199),OR(s_maxsal="",s_maxsal&gt;=D11199),OR(s_minyr="",s_minyr&lt;=A11199),OR(s_maxyr="",s_maxyr&gt;=A11199),OR(s_player="",s_player=C11199)),MAX(F$1:F11198)+1,0)</f>
        <v>0</v>
      </c>
    </row>
    <row r="11200" spans="1:6">
      <c r="A11200" s="20">
        <v>1994</v>
      </c>
      <c r="B11200" s="15" t="s">
        <v>32</v>
      </c>
      <c r="C11200" s="15" t="s">
        <v>4527</v>
      </c>
      <c r="D11200" s="24">
        <v>805000</v>
      </c>
      <c r="E11200" t="str">
        <f>IF(D11200&lt;VLOOKUP(A11200,Min!A:B,2,FALSE),"Y","")</f>
        <v/>
      </c>
      <c r="F11200">
        <f>IF(AND(OR(s_tmchk="all",IF(ISERROR(MATCH(B11200,s_teams,0)),FALSE,TRUE)),OR(s_minsal="",s_minsal&lt;=D11200),OR(s_maxsal="",s_maxsal&gt;=D11200),OR(s_minyr="",s_minyr&lt;=A11200),OR(s_maxyr="",s_maxyr&gt;=A11200),OR(s_player="",s_player=C11200)),MAX(F$1:F11199)+1,0)</f>
        <v>0</v>
      </c>
    </row>
    <row r="11201" spans="1:6">
      <c r="A11201" s="20">
        <v>1994</v>
      </c>
      <c r="B11201" s="15" t="s">
        <v>32</v>
      </c>
      <c r="C11201" s="15" t="s">
        <v>5848</v>
      </c>
      <c r="D11201" s="24">
        <v>755000</v>
      </c>
      <c r="E11201" t="str">
        <f>IF(D11201&lt;VLOOKUP(A11201,Min!A:B,2,FALSE),"Y","")</f>
        <v/>
      </c>
      <c r="F11201">
        <f>IF(AND(OR(s_tmchk="all",IF(ISERROR(MATCH(B11201,s_teams,0)),FALSE,TRUE)),OR(s_minsal="",s_minsal&lt;=D11201),OR(s_maxsal="",s_maxsal&gt;=D11201),OR(s_minyr="",s_minyr&lt;=A11201),OR(s_maxyr="",s_maxyr&gt;=A11201),OR(s_player="",s_player=C11201)),MAX(F$1:F11200)+1,0)</f>
        <v>0</v>
      </c>
    </row>
    <row r="11202" spans="1:6">
      <c r="A11202" s="20">
        <v>1994</v>
      </c>
      <c r="B11202" s="15" t="s">
        <v>32</v>
      </c>
      <c r="C11202" s="15" t="s">
        <v>4512</v>
      </c>
      <c r="D11202" s="24">
        <v>650000</v>
      </c>
      <c r="E11202" t="str">
        <f>IF(D11202&lt;VLOOKUP(A11202,Min!A:B,2,FALSE),"Y","")</f>
        <v/>
      </c>
      <c r="F11202">
        <f>IF(AND(OR(s_tmchk="all",IF(ISERROR(MATCH(B11202,s_teams,0)),FALSE,TRUE)),OR(s_minsal="",s_minsal&lt;=D11202),OR(s_maxsal="",s_maxsal&gt;=D11202),OR(s_minyr="",s_minyr&lt;=A11202),OR(s_maxyr="",s_maxyr&gt;=A11202),OR(s_player="",s_player=C11202)),MAX(F$1:F11201)+1,0)</f>
        <v>0</v>
      </c>
    </row>
    <row r="11203" spans="1:6">
      <c r="A11203" s="20">
        <v>1994</v>
      </c>
      <c r="B11203" s="15" t="s">
        <v>32</v>
      </c>
      <c r="C11203" s="15" t="s">
        <v>5329</v>
      </c>
      <c r="D11203" s="24">
        <v>600000</v>
      </c>
      <c r="E11203" t="str">
        <f>IF(D11203&lt;VLOOKUP(A11203,Min!A:B,2,FALSE),"Y","")</f>
        <v/>
      </c>
      <c r="F11203">
        <f>IF(AND(OR(s_tmchk="all",IF(ISERROR(MATCH(B11203,s_teams,0)),FALSE,TRUE)),OR(s_minsal="",s_minsal&lt;=D11203),OR(s_maxsal="",s_maxsal&gt;=D11203),OR(s_minyr="",s_minyr&lt;=A11203),OR(s_maxyr="",s_maxyr&gt;=A11203),OR(s_player="",s_player=C11203)),MAX(F$1:F11202)+1,0)</f>
        <v>0</v>
      </c>
    </row>
    <row r="11204" spans="1:6">
      <c r="A11204" s="20">
        <v>1994</v>
      </c>
      <c r="B11204" s="15" t="s">
        <v>32</v>
      </c>
      <c r="C11204" s="15" t="s">
        <v>5524</v>
      </c>
      <c r="D11204" s="24">
        <v>250000</v>
      </c>
      <c r="E11204" t="str">
        <f>IF(D11204&lt;VLOOKUP(A11204,Min!A:B,2,FALSE),"Y","")</f>
        <v/>
      </c>
      <c r="F11204">
        <f>IF(AND(OR(s_tmchk="all",IF(ISERROR(MATCH(B11204,s_teams,0)),FALSE,TRUE)),OR(s_minsal="",s_minsal&lt;=D11204),OR(s_maxsal="",s_maxsal&gt;=D11204),OR(s_minyr="",s_minyr&lt;=A11204),OR(s_maxyr="",s_maxyr&gt;=A11204),OR(s_player="",s_player=C11204)),MAX(F$1:F11203)+1,0)</f>
        <v>0</v>
      </c>
    </row>
    <row r="11205" spans="1:6">
      <c r="A11205" s="20">
        <v>1994</v>
      </c>
      <c r="B11205" s="15" t="s">
        <v>32</v>
      </c>
      <c r="C11205" s="15" t="s">
        <v>4774</v>
      </c>
      <c r="D11205" s="24">
        <v>150000</v>
      </c>
      <c r="E11205" t="str">
        <f>IF(D11205&lt;VLOOKUP(A11205,Min!A:B,2,FALSE),"Y","")</f>
        <v/>
      </c>
      <c r="F11205">
        <f>IF(AND(OR(s_tmchk="all",IF(ISERROR(MATCH(B11205,s_teams,0)),FALSE,TRUE)),OR(s_minsal="",s_minsal&lt;=D11205),OR(s_maxsal="",s_maxsal&gt;=D11205),OR(s_minyr="",s_minyr&lt;=A11205),OR(s_maxyr="",s_maxyr&gt;=A11205),OR(s_player="",s_player=C11205)),MAX(F$1:F11204)+1,0)</f>
        <v>0</v>
      </c>
    </row>
    <row r="11206" spans="1:6">
      <c r="A11206" s="20">
        <v>1994</v>
      </c>
      <c r="B11206" s="15" t="s">
        <v>32</v>
      </c>
      <c r="C11206" s="15" t="s">
        <v>5626</v>
      </c>
      <c r="D11206" s="24">
        <v>150000</v>
      </c>
      <c r="E11206" t="str">
        <f>IF(D11206&lt;VLOOKUP(A11206,Min!A:B,2,FALSE),"Y","")</f>
        <v/>
      </c>
      <c r="F11206">
        <f>IF(AND(OR(s_tmchk="all",IF(ISERROR(MATCH(B11206,s_teams,0)),FALSE,TRUE)),OR(s_minsal="",s_minsal&lt;=D11206),OR(s_maxsal="",s_maxsal&gt;=D11206),OR(s_minyr="",s_minyr&lt;=A11206),OR(s_maxyr="",s_maxyr&gt;=A11206),OR(s_player="",s_player=C11206)),MAX(F$1:F11205)+1,0)</f>
        <v>0</v>
      </c>
    </row>
    <row r="11207" spans="1:6">
      <c r="A11207" s="20">
        <v>1994</v>
      </c>
      <c r="B11207" s="15" t="s">
        <v>34</v>
      </c>
      <c r="C11207" s="15" t="s">
        <v>5483</v>
      </c>
      <c r="D11207" s="24">
        <v>3125000</v>
      </c>
      <c r="E11207" t="str">
        <f>IF(D11207&lt;VLOOKUP(A11207,Min!A:B,2,FALSE),"Y","")</f>
        <v/>
      </c>
      <c r="F11207">
        <f>IF(AND(OR(s_tmchk="all",IF(ISERROR(MATCH(B11207,s_teams,0)),FALSE,TRUE)),OR(s_minsal="",s_minsal&lt;=D11207),OR(s_maxsal="",s_maxsal&gt;=D11207),OR(s_minyr="",s_minyr&lt;=A11207),OR(s_maxyr="",s_maxyr&gt;=A11207),OR(s_player="",s_player=C11207)),MAX(F$1:F11206)+1,0)</f>
        <v>0</v>
      </c>
    </row>
    <row r="11208" spans="1:6">
      <c r="A11208" s="20">
        <v>1994</v>
      </c>
      <c r="B11208" s="15" t="s">
        <v>34</v>
      </c>
      <c r="C11208" s="15" t="s">
        <v>4552</v>
      </c>
      <c r="D11208" s="24">
        <v>3120000</v>
      </c>
      <c r="E11208" t="str">
        <f>IF(D11208&lt;VLOOKUP(A11208,Min!A:B,2,FALSE),"Y","")</f>
        <v/>
      </c>
      <c r="F11208">
        <f>IF(AND(OR(s_tmchk="all",IF(ISERROR(MATCH(B11208,s_teams,0)),FALSE,TRUE)),OR(s_minsal="",s_minsal&lt;=D11208),OR(s_maxsal="",s_maxsal&gt;=D11208),OR(s_minyr="",s_minyr&lt;=A11208),OR(s_maxyr="",s_maxyr&gt;=A11208),OR(s_player="",s_player=C11208)),MAX(F$1:F11207)+1,0)</f>
        <v>0</v>
      </c>
    </row>
    <row r="11209" spans="1:6">
      <c r="A11209" s="20">
        <v>1994</v>
      </c>
      <c r="B11209" s="15" t="s">
        <v>34</v>
      </c>
      <c r="C11209" s="15" t="s">
        <v>5160</v>
      </c>
      <c r="D11209" s="24">
        <v>2400000</v>
      </c>
      <c r="E11209" t="str">
        <f>IF(D11209&lt;VLOOKUP(A11209,Min!A:B,2,FALSE),"Y","")</f>
        <v/>
      </c>
      <c r="F11209">
        <f>IF(AND(OR(s_tmchk="all",IF(ISERROR(MATCH(B11209,s_teams,0)),FALSE,TRUE)),OR(s_minsal="",s_minsal&lt;=D11209),OR(s_maxsal="",s_maxsal&gt;=D11209),OR(s_minyr="",s_minyr&lt;=A11209),OR(s_maxyr="",s_maxyr&gt;=A11209),OR(s_player="",s_player=C11209)),MAX(F$1:F11208)+1,0)</f>
        <v>0</v>
      </c>
    </row>
    <row r="11210" spans="1:6">
      <c r="A11210" s="20">
        <v>1994</v>
      </c>
      <c r="B11210" s="15" t="s">
        <v>34</v>
      </c>
      <c r="C11210" s="15" t="s">
        <v>5668</v>
      </c>
      <c r="D11210" s="24">
        <v>1850000</v>
      </c>
      <c r="E11210" t="str">
        <f>IF(D11210&lt;VLOOKUP(A11210,Min!A:B,2,FALSE),"Y","")</f>
        <v/>
      </c>
      <c r="F11210">
        <f>IF(AND(OR(s_tmchk="all",IF(ISERROR(MATCH(B11210,s_teams,0)),FALSE,TRUE)),OR(s_minsal="",s_minsal&lt;=D11210),OR(s_maxsal="",s_maxsal&gt;=D11210),OR(s_minyr="",s_minyr&lt;=A11210),OR(s_maxyr="",s_maxyr&gt;=A11210),OR(s_player="",s_player=C11210)),MAX(F$1:F11209)+1,0)</f>
        <v>0</v>
      </c>
    </row>
    <row r="11211" spans="1:6">
      <c r="A11211" s="20">
        <v>1994</v>
      </c>
      <c r="B11211" s="15" t="s">
        <v>34</v>
      </c>
      <c r="C11211" s="15" t="s">
        <v>5421</v>
      </c>
      <c r="D11211" s="24">
        <v>1250000</v>
      </c>
      <c r="E11211" t="str">
        <f>IF(D11211&lt;VLOOKUP(A11211,Min!A:B,2,FALSE),"Y","")</f>
        <v/>
      </c>
      <c r="F11211">
        <f>IF(AND(OR(s_tmchk="all",IF(ISERROR(MATCH(B11211,s_teams,0)),FALSE,TRUE)),OR(s_minsal="",s_minsal&lt;=D11211),OR(s_maxsal="",s_maxsal&gt;=D11211),OR(s_minyr="",s_minyr&lt;=A11211),OR(s_maxyr="",s_maxyr&gt;=A11211),OR(s_player="",s_player=C11211)),MAX(F$1:F11210)+1,0)</f>
        <v>0</v>
      </c>
    </row>
    <row r="11212" spans="1:6">
      <c r="A11212" s="20">
        <v>1994</v>
      </c>
      <c r="B11212" s="15" t="s">
        <v>34</v>
      </c>
      <c r="C11212" s="15" t="s">
        <v>5908</v>
      </c>
      <c r="D11212" s="24">
        <v>1240000</v>
      </c>
      <c r="E11212" t="str">
        <f>IF(D11212&lt;VLOOKUP(A11212,Min!A:B,2,FALSE),"Y","")</f>
        <v/>
      </c>
      <c r="F11212">
        <f>IF(AND(OR(s_tmchk="all",IF(ISERROR(MATCH(B11212,s_teams,0)),FALSE,TRUE)),OR(s_minsal="",s_minsal&lt;=D11212),OR(s_maxsal="",s_maxsal&gt;=D11212),OR(s_minyr="",s_minyr&lt;=A11212),OR(s_maxyr="",s_maxyr&gt;=A11212),OR(s_player="",s_player=C11212)),MAX(F$1:F11211)+1,0)</f>
        <v>0</v>
      </c>
    </row>
    <row r="11213" spans="1:6">
      <c r="A11213" s="20">
        <v>1994</v>
      </c>
      <c r="B11213" s="15" t="s">
        <v>34</v>
      </c>
      <c r="C11213" s="15" t="s">
        <v>5027</v>
      </c>
      <c r="D11213" s="24">
        <v>1150000</v>
      </c>
      <c r="E11213" t="str">
        <f>IF(D11213&lt;VLOOKUP(A11213,Min!A:B,2,FALSE),"Y","")</f>
        <v/>
      </c>
      <c r="F11213">
        <f>IF(AND(OR(s_tmchk="all",IF(ISERROR(MATCH(B11213,s_teams,0)),FALSE,TRUE)),OR(s_minsal="",s_minsal&lt;=D11213),OR(s_maxsal="",s_maxsal&gt;=D11213),OR(s_minyr="",s_minyr&lt;=A11213),OR(s_maxyr="",s_maxyr&gt;=A11213),OR(s_player="",s_player=C11213)),MAX(F$1:F11212)+1,0)</f>
        <v>0</v>
      </c>
    </row>
    <row r="11214" spans="1:6">
      <c r="A11214" s="20">
        <v>1994</v>
      </c>
      <c r="B11214" s="15" t="s">
        <v>34</v>
      </c>
      <c r="C11214" s="15" t="s">
        <v>4923</v>
      </c>
      <c r="D11214" s="24">
        <v>1040000</v>
      </c>
      <c r="E11214" t="str">
        <f>IF(D11214&lt;VLOOKUP(A11214,Min!A:B,2,FALSE),"Y","")</f>
        <v/>
      </c>
      <c r="F11214">
        <f>IF(AND(OR(s_tmchk="all",IF(ISERROR(MATCH(B11214,s_teams,0)),FALSE,TRUE)),OR(s_minsal="",s_minsal&lt;=D11214),OR(s_maxsal="",s_maxsal&gt;=D11214),OR(s_minyr="",s_minyr&lt;=A11214),OR(s_maxyr="",s_maxyr&gt;=A11214),OR(s_player="",s_player=C11214)),MAX(F$1:F11213)+1,0)</f>
        <v>0</v>
      </c>
    </row>
    <row r="11215" spans="1:6">
      <c r="A11215" s="20">
        <v>1994</v>
      </c>
      <c r="B11215" s="15" t="s">
        <v>34</v>
      </c>
      <c r="C11215" s="15" t="s">
        <v>5702</v>
      </c>
      <c r="D11215" s="24">
        <v>900000</v>
      </c>
      <c r="E11215" t="str">
        <f>IF(D11215&lt;VLOOKUP(A11215,Min!A:B,2,FALSE),"Y","")</f>
        <v/>
      </c>
      <c r="F11215">
        <f>IF(AND(OR(s_tmchk="all",IF(ISERROR(MATCH(B11215,s_teams,0)),FALSE,TRUE)),OR(s_minsal="",s_minsal&lt;=D11215),OR(s_maxsal="",s_maxsal&gt;=D11215),OR(s_minyr="",s_minyr&lt;=A11215),OR(s_maxyr="",s_maxyr&gt;=A11215),OR(s_player="",s_player=C11215)),MAX(F$1:F11214)+1,0)</f>
        <v>0</v>
      </c>
    </row>
    <row r="11216" spans="1:6">
      <c r="A11216" s="20">
        <v>1994</v>
      </c>
      <c r="B11216" s="15" t="s">
        <v>34</v>
      </c>
      <c r="C11216" s="15" t="s">
        <v>5934</v>
      </c>
      <c r="D11216" s="24">
        <v>650000</v>
      </c>
      <c r="E11216" t="str">
        <f>IF(D11216&lt;VLOOKUP(A11216,Min!A:B,2,FALSE),"Y","")</f>
        <v/>
      </c>
      <c r="F11216">
        <f>IF(AND(OR(s_tmchk="all",IF(ISERROR(MATCH(B11216,s_teams,0)),FALSE,TRUE)),OR(s_minsal="",s_minsal&lt;=D11216),OR(s_maxsal="",s_maxsal&gt;=D11216),OR(s_minyr="",s_minyr&lt;=A11216),OR(s_maxyr="",s_maxyr&gt;=A11216),OR(s_player="",s_player=C11216)),MAX(F$1:F11215)+1,0)</f>
        <v>0</v>
      </c>
    </row>
    <row r="11217" spans="1:6">
      <c r="A11217" s="20">
        <v>1994</v>
      </c>
      <c r="B11217" s="15" t="s">
        <v>34</v>
      </c>
      <c r="C11217" s="15" t="s">
        <v>4914</v>
      </c>
      <c r="D11217" s="24">
        <v>570000</v>
      </c>
      <c r="E11217" t="str">
        <f>IF(D11217&lt;VLOOKUP(A11217,Min!A:B,2,FALSE),"Y","")</f>
        <v/>
      </c>
      <c r="F11217">
        <f>IF(AND(OR(s_tmchk="all",IF(ISERROR(MATCH(B11217,s_teams,0)),FALSE,TRUE)),OR(s_minsal="",s_minsal&lt;=D11217),OR(s_maxsal="",s_maxsal&gt;=D11217),OR(s_minyr="",s_minyr&lt;=A11217),OR(s_maxyr="",s_maxyr&gt;=A11217),OR(s_player="",s_player=C11217)),MAX(F$1:F11216)+1,0)</f>
        <v>0</v>
      </c>
    </row>
    <row r="11218" spans="1:6">
      <c r="A11218" s="20">
        <v>1994</v>
      </c>
      <c r="B11218" s="15" t="s">
        <v>34</v>
      </c>
      <c r="C11218" s="15" t="s">
        <v>5437</v>
      </c>
      <c r="D11218" s="24">
        <v>325000</v>
      </c>
      <c r="E11218" t="str">
        <f>IF(D11218&lt;VLOOKUP(A11218,Min!A:B,2,FALSE),"Y","")</f>
        <v/>
      </c>
      <c r="F11218">
        <f>IF(AND(OR(s_tmchk="all",IF(ISERROR(MATCH(B11218,s_teams,0)),FALSE,TRUE)),OR(s_minsal="",s_minsal&lt;=D11218),OR(s_maxsal="",s_maxsal&gt;=D11218),OR(s_minyr="",s_minyr&lt;=A11218),OR(s_maxyr="",s_maxyr&gt;=A11218),OR(s_player="",s_player=C11218)),MAX(F$1:F11217)+1,0)</f>
        <v>0</v>
      </c>
    </row>
    <row r="11219" spans="1:6">
      <c r="A11219" s="20">
        <v>1994</v>
      </c>
      <c r="B11219" s="15" t="s">
        <v>34</v>
      </c>
      <c r="C11219" s="15" t="s">
        <v>6092</v>
      </c>
      <c r="D11219" s="24">
        <v>182000</v>
      </c>
      <c r="E11219" t="str">
        <f>IF(D11219&lt;VLOOKUP(A11219,Min!A:B,2,FALSE),"Y","")</f>
        <v/>
      </c>
      <c r="F11219">
        <f>IF(AND(OR(s_tmchk="all",IF(ISERROR(MATCH(B11219,s_teams,0)),FALSE,TRUE)),OR(s_minsal="",s_minsal&lt;=D11219),OR(s_maxsal="",s_maxsal&gt;=D11219),OR(s_minyr="",s_minyr&lt;=A11219),OR(s_maxyr="",s_maxyr&gt;=A11219),OR(s_player="",s_player=C11219)),MAX(F$1:F11218)+1,0)</f>
        <v>0</v>
      </c>
    </row>
    <row r="11220" spans="1:6">
      <c r="A11220" s="20">
        <v>1994</v>
      </c>
      <c r="B11220" s="15" t="s">
        <v>34</v>
      </c>
      <c r="C11220" s="15" t="s">
        <v>5507</v>
      </c>
      <c r="D11220" s="24">
        <v>150000</v>
      </c>
      <c r="E11220" t="str">
        <f>IF(D11220&lt;VLOOKUP(A11220,Min!A:B,2,FALSE),"Y","")</f>
        <v/>
      </c>
      <c r="F11220">
        <f>IF(AND(OR(s_tmchk="all",IF(ISERROR(MATCH(B11220,s_teams,0)),FALSE,TRUE)),OR(s_minsal="",s_minsal&lt;=D11220),OR(s_maxsal="",s_maxsal&gt;=D11220),OR(s_minyr="",s_minyr&lt;=A11220),OR(s_maxyr="",s_maxyr&gt;=A11220),OR(s_player="",s_player=C11220)),MAX(F$1:F11219)+1,0)</f>
        <v>0</v>
      </c>
    </row>
    <row r="11221" spans="1:6">
      <c r="A11221" s="20">
        <v>1994</v>
      </c>
      <c r="B11221" s="15" t="s">
        <v>37</v>
      </c>
      <c r="C11221" s="15" t="s">
        <v>5651</v>
      </c>
      <c r="D11221" s="24">
        <v>4000000</v>
      </c>
      <c r="E11221" t="str">
        <f>IF(D11221&lt;VLOOKUP(A11221,Min!A:B,2,FALSE),"Y","")</f>
        <v/>
      </c>
      <c r="F11221">
        <f>IF(AND(OR(s_tmchk="all",IF(ISERROR(MATCH(B11221,s_teams,0)),FALSE,TRUE)),OR(s_minsal="",s_minsal&lt;=D11221),OR(s_maxsal="",s_maxsal&gt;=D11221),OR(s_minyr="",s_minyr&lt;=A11221),OR(s_maxyr="",s_maxyr&gt;=A11221),OR(s_player="",s_player=C11221)),MAX(F$1:F11220)+1,0)</f>
        <v>0</v>
      </c>
    </row>
    <row r="11222" spans="1:6">
      <c r="A11222" s="20">
        <v>1994</v>
      </c>
      <c r="B11222" s="15" t="s">
        <v>37</v>
      </c>
      <c r="C11222" s="15" t="s">
        <v>5945</v>
      </c>
      <c r="D11222" s="24">
        <v>3075000</v>
      </c>
      <c r="E11222" t="str">
        <f>IF(D11222&lt;VLOOKUP(A11222,Min!A:B,2,FALSE),"Y","")</f>
        <v/>
      </c>
      <c r="F11222">
        <f>IF(AND(OR(s_tmchk="all",IF(ISERROR(MATCH(B11222,s_teams,0)),FALSE,TRUE)),OR(s_minsal="",s_minsal&lt;=D11222),OR(s_maxsal="",s_maxsal&gt;=D11222),OR(s_minyr="",s_minyr&lt;=A11222),OR(s_maxyr="",s_maxyr&gt;=A11222),OR(s_player="",s_player=C11222)),MAX(F$1:F11221)+1,0)</f>
        <v>0</v>
      </c>
    </row>
    <row r="11223" spans="1:6">
      <c r="A11223" s="20">
        <v>1994</v>
      </c>
      <c r="B11223" s="15" t="s">
        <v>37</v>
      </c>
      <c r="C11223" s="15" t="s">
        <v>4646</v>
      </c>
      <c r="D11223" s="24">
        <v>2400000</v>
      </c>
      <c r="E11223" t="str">
        <f>IF(D11223&lt;VLOOKUP(A11223,Min!A:B,2,FALSE),"Y","")</f>
        <v/>
      </c>
      <c r="F11223">
        <f>IF(AND(OR(s_tmchk="all",IF(ISERROR(MATCH(B11223,s_teams,0)),FALSE,TRUE)),OR(s_minsal="",s_minsal&lt;=D11223),OR(s_maxsal="",s_maxsal&gt;=D11223),OR(s_minyr="",s_minyr&lt;=A11223),OR(s_maxyr="",s_maxyr&gt;=A11223),OR(s_player="",s_player=C11223)),MAX(F$1:F11222)+1,0)</f>
        <v>0</v>
      </c>
    </row>
    <row r="11224" spans="1:6">
      <c r="A11224" s="20">
        <v>1994</v>
      </c>
      <c r="B11224" s="15" t="s">
        <v>37</v>
      </c>
      <c r="C11224" s="15" t="s">
        <v>5161</v>
      </c>
      <c r="D11224" s="24">
        <v>1950000</v>
      </c>
      <c r="E11224" t="str">
        <f>IF(D11224&lt;VLOOKUP(A11224,Min!A:B,2,FALSE),"Y","")</f>
        <v/>
      </c>
      <c r="F11224">
        <f>IF(AND(OR(s_tmchk="all",IF(ISERROR(MATCH(B11224,s_teams,0)),FALSE,TRUE)),OR(s_minsal="",s_minsal&lt;=D11224),OR(s_maxsal="",s_maxsal&gt;=D11224),OR(s_minyr="",s_minyr&lt;=A11224),OR(s_maxyr="",s_maxyr&gt;=A11224),OR(s_player="",s_player=C11224)),MAX(F$1:F11223)+1,0)</f>
        <v>0</v>
      </c>
    </row>
    <row r="11225" spans="1:6">
      <c r="A11225" s="20">
        <v>1994</v>
      </c>
      <c r="B11225" s="15" t="s">
        <v>37</v>
      </c>
      <c r="C11225" s="15" t="s">
        <v>5994</v>
      </c>
      <c r="D11225" s="24">
        <v>1600000</v>
      </c>
      <c r="E11225" t="str">
        <f>IF(D11225&lt;VLOOKUP(A11225,Min!A:B,2,FALSE),"Y","")</f>
        <v/>
      </c>
      <c r="F11225">
        <f>IF(AND(OR(s_tmchk="all",IF(ISERROR(MATCH(B11225,s_teams,0)),FALSE,TRUE)),OR(s_minsal="",s_minsal&lt;=D11225),OR(s_maxsal="",s_maxsal&gt;=D11225),OR(s_minyr="",s_minyr&lt;=A11225),OR(s_maxyr="",s_maxyr&gt;=A11225),OR(s_player="",s_player=C11225)),MAX(F$1:F11224)+1,0)</f>
        <v>0</v>
      </c>
    </row>
    <row r="11226" spans="1:6">
      <c r="A11226" s="20">
        <v>1994</v>
      </c>
      <c r="B11226" s="15" t="s">
        <v>37</v>
      </c>
      <c r="C11226" s="15" t="s">
        <v>6182</v>
      </c>
      <c r="D11226" s="24">
        <v>1200000</v>
      </c>
      <c r="E11226" t="str">
        <f>IF(D11226&lt;VLOOKUP(A11226,Min!A:B,2,FALSE),"Y","")</f>
        <v/>
      </c>
      <c r="F11226">
        <f>IF(AND(OR(s_tmchk="all",IF(ISERROR(MATCH(B11226,s_teams,0)),FALSE,TRUE)),OR(s_minsal="",s_minsal&lt;=D11226),OR(s_maxsal="",s_maxsal&gt;=D11226),OR(s_minyr="",s_minyr&lt;=A11226),OR(s_maxyr="",s_maxyr&gt;=A11226),OR(s_player="",s_player=C11226)),MAX(F$1:F11225)+1,0)</f>
        <v>0</v>
      </c>
    </row>
    <row r="11227" spans="1:6">
      <c r="A11227" s="20">
        <v>1994</v>
      </c>
      <c r="B11227" s="15" t="s">
        <v>37</v>
      </c>
      <c r="C11227" s="15" t="s">
        <v>6089</v>
      </c>
      <c r="D11227" s="24">
        <v>1025000</v>
      </c>
      <c r="E11227" t="str">
        <f>IF(D11227&lt;VLOOKUP(A11227,Min!A:B,2,FALSE),"Y","")</f>
        <v/>
      </c>
      <c r="F11227">
        <f>IF(AND(OR(s_tmchk="all",IF(ISERROR(MATCH(B11227,s_teams,0)),FALSE,TRUE)),OR(s_minsal="",s_minsal&lt;=D11227),OR(s_maxsal="",s_maxsal&gt;=D11227),OR(s_minyr="",s_minyr&lt;=A11227),OR(s_maxyr="",s_maxyr&gt;=A11227),OR(s_player="",s_player=C11227)),MAX(F$1:F11226)+1,0)</f>
        <v>0</v>
      </c>
    </row>
    <row r="11228" spans="1:6">
      <c r="A11228" s="20">
        <v>1994</v>
      </c>
      <c r="B11228" s="15" t="s">
        <v>37</v>
      </c>
      <c r="C11228" s="15" t="s">
        <v>5339</v>
      </c>
      <c r="D11228" s="24">
        <v>800000</v>
      </c>
      <c r="E11228" t="str">
        <f>IF(D11228&lt;VLOOKUP(A11228,Min!A:B,2,FALSE),"Y","")</f>
        <v/>
      </c>
      <c r="F11228">
        <f>IF(AND(OR(s_tmchk="all",IF(ISERROR(MATCH(B11228,s_teams,0)),FALSE,TRUE)),OR(s_minsal="",s_minsal&lt;=D11228),OR(s_maxsal="",s_maxsal&gt;=D11228),OR(s_minyr="",s_minyr&lt;=A11228),OR(s_maxyr="",s_maxyr&gt;=A11228),OR(s_player="",s_player=C11228)),MAX(F$1:F11227)+1,0)</f>
        <v>0</v>
      </c>
    </row>
    <row r="11229" spans="1:6">
      <c r="A11229" s="20">
        <v>1994</v>
      </c>
      <c r="B11229" s="15" t="s">
        <v>37</v>
      </c>
      <c r="C11229" s="15" t="s">
        <v>5943</v>
      </c>
      <c r="D11229" s="24">
        <v>641000</v>
      </c>
      <c r="E11229" t="str">
        <f>IF(D11229&lt;VLOOKUP(A11229,Min!A:B,2,FALSE),"Y","")</f>
        <v/>
      </c>
      <c r="F11229">
        <f>IF(AND(OR(s_tmchk="all",IF(ISERROR(MATCH(B11229,s_teams,0)),FALSE,TRUE)),OR(s_minsal="",s_minsal&lt;=D11229),OR(s_maxsal="",s_maxsal&gt;=D11229),OR(s_minyr="",s_minyr&lt;=A11229),OR(s_maxyr="",s_maxyr&gt;=A11229),OR(s_player="",s_player=C11229)),MAX(F$1:F11228)+1,0)</f>
        <v>0</v>
      </c>
    </row>
    <row r="11230" spans="1:6">
      <c r="A11230" s="20">
        <v>1994</v>
      </c>
      <c r="B11230" s="15" t="s">
        <v>37</v>
      </c>
      <c r="C11230" s="15" t="s">
        <v>4632</v>
      </c>
      <c r="D11230" s="24">
        <v>620000</v>
      </c>
      <c r="E11230" t="str">
        <f>IF(D11230&lt;VLOOKUP(A11230,Min!A:B,2,FALSE),"Y","")</f>
        <v/>
      </c>
      <c r="F11230">
        <f>IF(AND(OR(s_tmchk="all",IF(ISERROR(MATCH(B11230,s_teams,0)),FALSE,TRUE)),OR(s_minsal="",s_minsal&lt;=D11230),OR(s_maxsal="",s_maxsal&gt;=D11230),OR(s_minyr="",s_minyr&lt;=A11230),OR(s_maxyr="",s_maxyr&gt;=A11230),OR(s_player="",s_player=C11230)),MAX(F$1:F11229)+1,0)</f>
        <v>0</v>
      </c>
    </row>
    <row r="11231" spans="1:6">
      <c r="A11231" s="20">
        <v>1994</v>
      </c>
      <c r="B11231" s="15" t="s">
        <v>37</v>
      </c>
      <c r="C11231" s="15" t="s">
        <v>4828</v>
      </c>
      <c r="D11231" s="24">
        <v>620000</v>
      </c>
      <c r="E11231" t="str">
        <f>IF(D11231&lt;VLOOKUP(A11231,Min!A:B,2,FALSE),"Y","")</f>
        <v/>
      </c>
      <c r="F11231">
        <f>IF(AND(OR(s_tmchk="all",IF(ISERROR(MATCH(B11231,s_teams,0)),FALSE,TRUE)),OR(s_minsal="",s_minsal&lt;=D11231),OR(s_maxsal="",s_maxsal&gt;=D11231),OR(s_minyr="",s_minyr&lt;=A11231),OR(s_maxyr="",s_maxyr&gt;=A11231),OR(s_player="",s_player=C11231)),MAX(F$1:F11230)+1,0)</f>
        <v>0</v>
      </c>
    </row>
    <row r="11232" spans="1:6">
      <c r="A11232" s="20">
        <v>1994</v>
      </c>
      <c r="B11232" s="15" t="s">
        <v>37</v>
      </c>
      <c r="C11232" s="15" t="s">
        <v>4503</v>
      </c>
      <c r="D11232" s="24">
        <v>150000</v>
      </c>
      <c r="E11232" t="str">
        <f>IF(D11232&lt;VLOOKUP(A11232,Min!A:B,2,FALSE),"Y","")</f>
        <v/>
      </c>
      <c r="F11232">
        <f>IF(AND(OR(s_tmchk="all",IF(ISERROR(MATCH(B11232,s_teams,0)),FALSE,TRUE)),OR(s_minsal="",s_minsal&lt;=D11232),OR(s_maxsal="",s_maxsal&gt;=D11232),OR(s_minyr="",s_minyr&lt;=A11232),OR(s_maxyr="",s_maxyr&gt;=A11232),OR(s_player="",s_player=C11232)),MAX(F$1:F11231)+1,0)</f>
        <v>0</v>
      </c>
    </row>
    <row r="11233" spans="1:6">
      <c r="A11233" s="20">
        <v>1994</v>
      </c>
      <c r="B11233" s="15" t="s">
        <v>37</v>
      </c>
      <c r="C11233" s="15" t="s">
        <v>4651</v>
      </c>
      <c r="D11233" s="24">
        <v>150000</v>
      </c>
      <c r="E11233" t="str">
        <f>IF(D11233&lt;VLOOKUP(A11233,Min!A:B,2,FALSE),"Y","")</f>
        <v/>
      </c>
      <c r="F11233">
        <f>IF(AND(OR(s_tmchk="all",IF(ISERROR(MATCH(B11233,s_teams,0)),FALSE,TRUE)),OR(s_minsal="",s_minsal&lt;=D11233),OR(s_maxsal="",s_maxsal&gt;=D11233),OR(s_minyr="",s_minyr&lt;=A11233),OR(s_maxyr="",s_maxyr&gt;=A11233),OR(s_player="",s_player=C11233)),MAX(F$1:F11232)+1,0)</f>
        <v>0</v>
      </c>
    </row>
    <row r="11234" spans="1:6">
      <c r="A11234" s="20">
        <v>1994</v>
      </c>
      <c r="B11234" s="15" t="s">
        <v>37</v>
      </c>
      <c r="C11234" s="15" t="s">
        <v>5775</v>
      </c>
      <c r="D11234" s="24">
        <v>150000</v>
      </c>
      <c r="E11234" t="str">
        <f>IF(D11234&lt;VLOOKUP(A11234,Min!A:B,2,FALSE),"Y","")</f>
        <v/>
      </c>
      <c r="F11234">
        <f>IF(AND(OR(s_tmchk="all",IF(ISERROR(MATCH(B11234,s_teams,0)),FALSE,TRUE)),OR(s_minsal="",s_minsal&lt;=D11234),OR(s_maxsal="",s_maxsal&gt;=D11234),OR(s_minyr="",s_minyr&lt;=A11234),OR(s_maxyr="",s_maxyr&gt;=A11234),OR(s_player="",s_player=C11234)),MAX(F$1:F11233)+1,0)</f>
        <v>0</v>
      </c>
    </row>
    <row r="11235" spans="1:6">
      <c r="A11235" s="20">
        <v>1994</v>
      </c>
      <c r="B11235" s="15" t="s">
        <v>37</v>
      </c>
      <c r="C11235" s="15" t="s">
        <v>6013</v>
      </c>
      <c r="D11235" s="24">
        <v>150000</v>
      </c>
      <c r="E11235" t="str">
        <f>IF(D11235&lt;VLOOKUP(A11235,Min!A:B,2,FALSE),"Y","")</f>
        <v/>
      </c>
      <c r="F11235">
        <f>IF(AND(OR(s_tmchk="all",IF(ISERROR(MATCH(B11235,s_teams,0)),FALSE,TRUE)),OR(s_minsal="",s_minsal&lt;=D11235),OR(s_maxsal="",s_maxsal&gt;=D11235),OR(s_minyr="",s_minyr&lt;=A11235),OR(s_maxyr="",s_maxyr&gt;=A11235),OR(s_player="",s_player=C11235)),MAX(F$1:F11234)+1,0)</f>
        <v>0</v>
      </c>
    </row>
    <row r="11236" spans="1:6">
      <c r="A11236" s="20">
        <v>1994</v>
      </c>
      <c r="B11236" s="15" t="s">
        <v>39</v>
      </c>
      <c r="C11236" s="15" t="s">
        <v>5348</v>
      </c>
      <c r="D11236" s="24">
        <v>3786000</v>
      </c>
      <c r="E11236" t="str">
        <f>IF(D11236&lt;VLOOKUP(A11236,Min!A:B,2,FALSE),"Y","")</f>
        <v/>
      </c>
      <c r="F11236">
        <f>IF(AND(OR(s_tmchk="all",IF(ISERROR(MATCH(B11236,s_teams,0)),FALSE,TRUE)),OR(s_minsal="",s_minsal&lt;=D11236),OR(s_maxsal="",s_maxsal&gt;=D11236),OR(s_minyr="",s_minyr&lt;=A11236),OR(s_maxyr="",s_maxyr&gt;=A11236),OR(s_player="",s_player=C11236)),MAX(F$1:F11235)+1,0)</f>
        <v>0</v>
      </c>
    </row>
    <row r="11237" spans="1:6">
      <c r="A11237" s="20">
        <v>1994</v>
      </c>
      <c r="B11237" s="15" t="s">
        <v>39</v>
      </c>
      <c r="C11237" s="15" t="s">
        <v>4874</v>
      </c>
      <c r="D11237" s="24">
        <v>3543000</v>
      </c>
      <c r="E11237" t="str">
        <f>IF(D11237&lt;VLOOKUP(A11237,Min!A:B,2,FALSE),"Y","")</f>
        <v/>
      </c>
      <c r="F11237">
        <f>IF(AND(OR(s_tmchk="all",IF(ISERROR(MATCH(B11237,s_teams,0)),FALSE,TRUE)),OR(s_minsal="",s_minsal&lt;=D11237),OR(s_maxsal="",s_maxsal&gt;=D11237),OR(s_minyr="",s_minyr&lt;=A11237),OR(s_maxyr="",s_maxyr&gt;=A11237),OR(s_player="",s_player=C11237)),MAX(F$1:F11236)+1,0)</f>
        <v>0</v>
      </c>
    </row>
    <row r="11238" spans="1:6">
      <c r="A11238" s="20">
        <v>1994</v>
      </c>
      <c r="B11238" s="15" t="s">
        <v>39</v>
      </c>
      <c r="C11238" s="15" t="s">
        <v>4679</v>
      </c>
      <c r="D11238" s="24">
        <v>3541000</v>
      </c>
      <c r="E11238" t="str">
        <f>IF(D11238&lt;VLOOKUP(A11238,Min!A:B,2,FALSE),"Y","")</f>
        <v/>
      </c>
      <c r="F11238">
        <f>IF(AND(OR(s_tmchk="all",IF(ISERROR(MATCH(B11238,s_teams,0)),FALSE,TRUE)),OR(s_minsal="",s_minsal&lt;=D11238),OR(s_maxsal="",s_maxsal&gt;=D11238),OR(s_minyr="",s_minyr&lt;=A11238),OR(s_maxyr="",s_maxyr&gt;=A11238),OR(s_player="",s_player=C11238)),MAX(F$1:F11237)+1,0)</f>
        <v>0</v>
      </c>
    </row>
    <row r="11239" spans="1:6">
      <c r="A11239" s="20">
        <v>1994</v>
      </c>
      <c r="B11239" s="15" t="s">
        <v>39</v>
      </c>
      <c r="C11239" s="15" t="s">
        <v>5598</v>
      </c>
      <c r="D11239" s="24">
        <v>2850000</v>
      </c>
      <c r="E11239" t="str">
        <f>IF(D11239&lt;VLOOKUP(A11239,Min!A:B,2,FALSE),"Y","")</f>
        <v/>
      </c>
      <c r="F11239">
        <f>IF(AND(OR(s_tmchk="all",IF(ISERROR(MATCH(B11239,s_teams,0)),FALSE,TRUE)),OR(s_minsal="",s_minsal&lt;=D11239),OR(s_maxsal="",s_maxsal&gt;=D11239),OR(s_minyr="",s_minyr&lt;=A11239),OR(s_maxyr="",s_maxyr&gt;=A11239),OR(s_player="",s_player=C11239)),MAX(F$1:F11238)+1,0)</f>
        <v>0</v>
      </c>
    </row>
    <row r="11240" spans="1:6">
      <c r="A11240" s="20">
        <v>1994</v>
      </c>
      <c r="B11240" s="15" t="s">
        <v>39</v>
      </c>
      <c r="C11240" s="15" t="s">
        <v>768</v>
      </c>
      <c r="D11240" s="24">
        <v>2840000</v>
      </c>
      <c r="E11240" t="str">
        <f>IF(D11240&lt;VLOOKUP(A11240,Min!A:B,2,FALSE),"Y","")</f>
        <v/>
      </c>
      <c r="F11240">
        <f>IF(AND(OR(s_tmchk="all",IF(ISERROR(MATCH(B11240,s_teams,0)),FALSE,TRUE)),OR(s_minsal="",s_minsal&lt;=D11240),OR(s_maxsal="",s_maxsal&gt;=D11240),OR(s_minyr="",s_minyr&lt;=A11240),OR(s_maxyr="",s_maxyr&gt;=A11240),OR(s_player="",s_player=C11240)),MAX(F$1:F11239)+1,0)</f>
        <v>0</v>
      </c>
    </row>
    <row r="11241" spans="1:6">
      <c r="A11241" s="20">
        <v>1994</v>
      </c>
      <c r="B11241" s="15" t="s">
        <v>39</v>
      </c>
      <c r="C11241" s="15" t="s">
        <v>5117</v>
      </c>
      <c r="D11241" s="24">
        <v>2278000</v>
      </c>
      <c r="E11241" t="str">
        <f>IF(D11241&lt;VLOOKUP(A11241,Min!A:B,2,FALSE),"Y","")</f>
        <v/>
      </c>
      <c r="F11241">
        <f>IF(AND(OR(s_tmchk="all",IF(ISERROR(MATCH(B11241,s_teams,0)),FALSE,TRUE)),OR(s_minsal="",s_minsal&lt;=D11241),OR(s_maxsal="",s_maxsal&gt;=D11241),OR(s_minyr="",s_minyr&lt;=A11241),OR(s_maxyr="",s_maxyr&gt;=A11241),OR(s_player="",s_player=C11241)),MAX(F$1:F11240)+1,0)</f>
        <v>0</v>
      </c>
    </row>
    <row r="11242" spans="1:6">
      <c r="A11242" s="20">
        <v>1994</v>
      </c>
      <c r="B11242" s="15" t="s">
        <v>39</v>
      </c>
      <c r="C11242" s="15" t="s">
        <v>5330</v>
      </c>
      <c r="D11242" s="24">
        <v>1120000</v>
      </c>
      <c r="E11242" t="str">
        <f>IF(D11242&lt;VLOOKUP(A11242,Min!A:B,2,FALSE),"Y","")</f>
        <v/>
      </c>
      <c r="F11242">
        <f>IF(AND(OR(s_tmchk="all",IF(ISERROR(MATCH(B11242,s_teams,0)),FALSE,TRUE)),OR(s_minsal="",s_minsal&lt;=D11242),OR(s_maxsal="",s_maxsal&gt;=D11242),OR(s_minyr="",s_minyr&lt;=A11242),OR(s_maxyr="",s_maxyr&gt;=A11242),OR(s_player="",s_player=C11242)),MAX(F$1:F11241)+1,0)</f>
        <v>0</v>
      </c>
    </row>
    <row r="11243" spans="1:6">
      <c r="A11243" s="20">
        <v>1994</v>
      </c>
      <c r="B11243" s="15" t="s">
        <v>39</v>
      </c>
      <c r="C11243" s="15" t="s">
        <v>6134</v>
      </c>
      <c r="D11243" s="24">
        <v>1075000</v>
      </c>
      <c r="E11243" t="str">
        <f>IF(D11243&lt;VLOOKUP(A11243,Min!A:B,2,FALSE),"Y","")</f>
        <v/>
      </c>
      <c r="F11243">
        <f>IF(AND(OR(s_tmchk="all",IF(ISERROR(MATCH(B11243,s_teams,0)),FALSE,TRUE)),OR(s_minsal="",s_minsal&lt;=D11243),OR(s_maxsal="",s_maxsal&gt;=D11243),OR(s_minyr="",s_minyr&lt;=A11243),OR(s_maxyr="",s_maxyr&gt;=A11243),OR(s_player="",s_player=C11243)),MAX(F$1:F11242)+1,0)</f>
        <v>0</v>
      </c>
    </row>
    <row r="11244" spans="1:6">
      <c r="A11244" s="20">
        <v>1994</v>
      </c>
      <c r="B11244" s="15" t="s">
        <v>39</v>
      </c>
      <c r="C11244" s="15" t="s">
        <v>6039</v>
      </c>
      <c r="D11244" s="24">
        <v>840000</v>
      </c>
      <c r="E11244" t="str">
        <f>IF(D11244&lt;VLOOKUP(A11244,Min!A:B,2,FALSE),"Y","")</f>
        <v/>
      </c>
      <c r="F11244">
        <f>IF(AND(OR(s_tmchk="all",IF(ISERROR(MATCH(B11244,s_teams,0)),FALSE,TRUE)),OR(s_minsal="",s_minsal&lt;=D11244),OR(s_maxsal="",s_maxsal&gt;=D11244),OR(s_minyr="",s_minyr&lt;=A11244),OR(s_maxyr="",s_maxyr&gt;=A11244),OR(s_player="",s_player=C11244)),MAX(F$1:F11243)+1,0)</f>
        <v>0</v>
      </c>
    </row>
    <row r="11245" spans="1:6">
      <c r="A11245" s="20">
        <v>1994</v>
      </c>
      <c r="B11245" s="15" t="s">
        <v>39</v>
      </c>
      <c r="C11245" s="15" t="s">
        <v>4791</v>
      </c>
      <c r="D11245" s="24">
        <v>650000</v>
      </c>
      <c r="E11245" t="str">
        <f>IF(D11245&lt;VLOOKUP(A11245,Min!A:B,2,FALSE),"Y","")</f>
        <v/>
      </c>
      <c r="F11245">
        <f>IF(AND(OR(s_tmchk="all",IF(ISERROR(MATCH(B11245,s_teams,0)),FALSE,TRUE)),OR(s_minsal="",s_minsal&lt;=D11245),OR(s_maxsal="",s_maxsal&gt;=D11245),OR(s_minyr="",s_minyr&lt;=A11245),OR(s_maxyr="",s_maxyr&gt;=A11245),OR(s_player="",s_player=C11245)),MAX(F$1:F11244)+1,0)</f>
        <v>0</v>
      </c>
    </row>
    <row r="11246" spans="1:6">
      <c r="A11246" s="20">
        <v>1994</v>
      </c>
      <c r="B11246" s="15" t="s">
        <v>39</v>
      </c>
      <c r="C11246" s="15" t="s">
        <v>5115</v>
      </c>
      <c r="D11246" s="24">
        <v>475000</v>
      </c>
      <c r="E11246" t="str">
        <f>IF(D11246&lt;VLOOKUP(A11246,Min!A:B,2,FALSE),"Y","")</f>
        <v/>
      </c>
      <c r="F11246">
        <f>IF(AND(OR(s_tmchk="all",IF(ISERROR(MATCH(B11246,s_teams,0)),FALSE,TRUE)),OR(s_minsal="",s_minsal&lt;=D11246),OR(s_maxsal="",s_maxsal&gt;=D11246),OR(s_minyr="",s_minyr&lt;=A11246),OR(s_maxyr="",s_maxyr&gt;=A11246),OR(s_player="",s_player=C11246)),MAX(F$1:F11245)+1,0)</f>
        <v>0</v>
      </c>
    </row>
    <row r="11247" spans="1:6">
      <c r="A11247" s="20">
        <v>1994</v>
      </c>
      <c r="B11247" s="15" t="s">
        <v>39</v>
      </c>
      <c r="C11247" s="15" t="s">
        <v>4672</v>
      </c>
      <c r="D11247" s="24">
        <v>313000</v>
      </c>
      <c r="E11247" t="str">
        <f>IF(D11247&lt;VLOOKUP(A11247,Min!A:B,2,FALSE),"Y","")</f>
        <v/>
      </c>
      <c r="F11247">
        <f>IF(AND(OR(s_tmchk="all",IF(ISERROR(MATCH(B11247,s_teams,0)),FALSE,TRUE)),OR(s_minsal="",s_minsal&lt;=D11247),OR(s_maxsal="",s_maxsal&gt;=D11247),OR(s_minyr="",s_minyr&lt;=A11247),OR(s_maxyr="",s_maxyr&gt;=A11247),OR(s_player="",s_player=C11247)),MAX(F$1:F11246)+1,0)</f>
        <v>0</v>
      </c>
    </row>
    <row r="11248" spans="1:6">
      <c r="A11248" s="20">
        <v>1994</v>
      </c>
      <c r="B11248" s="15" t="s">
        <v>39</v>
      </c>
      <c r="C11248" s="15" t="s">
        <v>5256</v>
      </c>
      <c r="D11248" s="24">
        <v>250000</v>
      </c>
      <c r="E11248" t="str">
        <f>IF(D11248&lt;VLOOKUP(A11248,Min!A:B,2,FALSE),"Y","")</f>
        <v/>
      </c>
      <c r="F11248">
        <f>IF(AND(OR(s_tmchk="all",IF(ISERROR(MATCH(B11248,s_teams,0)),FALSE,TRUE)),OR(s_minsal="",s_minsal&lt;=D11248),OR(s_maxsal="",s_maxsal&gt;=D11248),OR(s_minyr="",s_minyr&lt;=A11248),OR(s_maxyr="",s_maxyr&gt;=A11248),OR(s_player="",s_player=C11248)),MAX(F$1:F11247)+1,0)</f>
        <v>0</v>
      </c>
    </row>
    <row r="11249" spans="1:6">
      <c r="A11249" s="20">
        <v>1994</v>
      </c>
      <c r="B11249" s="15" t="s">
        <v>39</v>
      </c>
      <c r="C11249" s="15" t="s">
        <v>6102</v>
      </c>
      <c r="D11249" s="24">
        <v>150000</v>
      </c>
      <c r="E11249" t="str">
        <f>IF(D11249&lt;VLOOKUP(A11249,Min!A:B,2,FALSE),"Y","")</f>
        <v/>
      </c>
      <c r="F11249">
        <f>IF(AND(OR(s_tmchk="all",IF(ISERROR(MATCH(B11249,s_teams,0)),FALSE,TRUE)),OR(s_minsal="",s_minsal&lt;=D11249),OR(s_maxsal="",s_maxsal&gt;=D11249),OR(s_minyr="",s_minyr&lt;=A11249),OR(s_maxyr="",s_maxyr&gt;=A11249),OR(s_player="",s_player=C11249)),MAX(F$1:F11248)+1,0)</f>
        <v>0</v>
      </c>
    </row>
    <row r="11250" spans="1:6">
      <c r="A11250" s="20">
        <v>1994</v>
      </c>
      <c r="B11250" s="15" t="s">
        <v>41</v>
      </c>
      <c r="C11250" s="15" t="s">
        <v>5069</v>
      </c>
      <c r="D11250" s="24">
        <v>2203000</v>
      </c>
      <c r="E11250" t="str">
        <f>IF(D11250&lt;VLOOKUP(A11250,Min!A:B,2,FALSE),"Y","")</f>
        <v/>
      </c>
      <c r="F11250">
        <f>IF(AND(OR(s_tmchk="all",IF(ISERROR(MATCH(B11250,s_teams,0)),FALSE,TRUE)),OR(s_minsal="",s_minsal&lt;=D11250),OR(s_maxsal="",s_maxsal&gt;=D11250),OR(s_minyr="",s_minyr&lt;=A11250),OR(s_maxyr="",s_maxyr&gt;=A11250),OR(s_player="",s_player=C11250)),MAX(F$1:F11249)+1,0)</f>
        <v>0</v>
      </c>
    </row>
    <row r="11251" spans="1:6">
      <c r="A11251" s="20">
        <v>1994</v>
      </c>
      <c r="B11251" s="15" t="s">
        <v>41</v>
      </c>
      <c r="C11251" s="15" t="s">
        <v>5209</v>
      </c>
      <c r="D11251" s="24">
        <v>2033000</v>
      </c>
      <c r="E11251" t="str">
        <f>IF(D11251&lt;VLOOKUP(A11251,Min!A:B,2,FALSE),"Y","")</f>
        <v/>
      </c>
      <c r="F11251">
        <f>IF(AND(OR(s_tmchk="all",IF(ISERROR(MATCH(B11251,s_teams,0)),FALSE,TRUE)),OR(s_minsal="",s_minsal&lt;=D11251),OR(s_maxsal="",s_maxsal&gt;=D11251),OR(s_minyr="",s_minyr&lt;=A11251),OR(s_maxyr="",s_maxyr&gt;=A11251),OR(s_player="",s_player=C11251)),MAX(F$1:F11250)+1,0)</f>
        <v>0</v>
      </c>
    </row>
    <row r="11252" spans="1:6">
      <c r="A11252" s="20">
        <v>1994</v>
      </c>
      <c r="B11252" s="15" t="s">
        <v>41</v>
      </c>
      <c r="C11252" s="15" t="s">
        <v>5302</v>
      </c>
      <c r="D11252" s="24">
        <v>2000000</v>
      </c>
      <c r="E11252" t="str">
        <f>IF(D11252&lt;VLOOKUP(A11252,Min!A:B,2,FALSE),"Y","")</f>
        <v/>
      </c>
      <c r="F11252">
        <f>IF(AND(OR(s_tmchk="all",IF(ISERROR(MATCH(B11252,s_teams,0)),FALSE,TRUE)),OR(s_minsal="",s_minsal&lt;=D11252),OR(s_maxsal="",s_maxsal&gt;=D11252),OR(s_minyr="",s_minyr&lt;=A11252),OR(s_maxyr="",s_maxyr&gt;=A11252),OR(s_player="",s_player=C11252)),MAX(F$1:F11251)+1,0)</f>
        <v>0</v>
      </c>
    </row>
    <row r="11253" spans="1:6">
      <c r="A11253" s="20">
        <v>1994</v>
      </c>
      <c r="B11253" s="15" t="s">
        <v>41</v>
      </c>
      <c r="C11253" s="15" t="s">
        <v>6095</v>
      </c>
      <c r="D11253" s="24">
        <v>1682000</v>
      </c>
      <c r="E11253" t="str">
        <f>IF(D11253&lt;VLOOKUP(A11253,Min!A:B,2,FALSE),"Y","")</f>
        <v/>
      </c>
      <c r="F11253">
        <f>IF(AND(OR(s_tmchk="all",IF(ISERROR(MATCH(B11253,s_teams,0)),FALSE,TRUE)),OR(s_minsal="",s_minsal&lt;=D11253),OR(s_maxsal="",s_maxsal&gt;=D11253),OR(s_minyr="",s_minyr&lt;=A11253),OR(s_maxyr="",s_maxyr&gt;=A11253),OR(s_player="",s_player=C11253)),MAX(F$1:F11252)+1,0)</f>
        <v>0</v>
      </c>
    </row>
    <row r="11254" spans="1:6">
      <c r="A11254" s="20">
        <v>1994</v>
      </c>
      <c r="B11254" s="15" t="s">
        <v>41</v>
      </c>
      <c r="C11254" s="15" t="s">
        <v>4997</v>
      </c>
      <c r="D11254" s="24">
        <v>1650000</v>
      </c>
      <c r="E11254" t="str">
        <f>IF(D11254&lt;VLOOKUP(A11254,Min!A:B,2,FALSE),"Y","")</f>
        <v/>
      </c>
      <c r="F11254">
        <f>IF(AND(OR(s_tmchk="all",IF(ISERROR(MATCH(B11254,s_teams,0)),FALSE,TRUE)),OR(s_minsal="",s_minsal&lt;=D11254),OR(s_maxsal="",s_maxsal&gt;=D11254),OR(s_minyr="",s_minyr&lt;=A11254),OR(s_maxyr="",s_maxyr&gt;=A11254),OR(s_player="",s_player=C11254)),MAX(F$1:F11253)+1,0)</f>
        <v>0</v>
      </c>
    </row>
    <row r="11255" spans="1:6">
      <c r="A11255" s="20">
        <v>1994</v>
      </c>
      <c r="B11255" s="15" t="s">
        <v>41</v>
      </c>
      <c r="C11255" s="15" t="s">
        <v>6045</v>
      </c>
      <c r="D11255" s="24">
        <v>1200000</v>
      </c>
      <c r="E11255" t="str">
        <f>IF(D11255&lt;VLOOKUP(A11255,Min!A:B,2,FALSE),"Y","")</f>
        <v/>
      </c>
      <c r="F11255">
        <f>IF(AND(OR(s_tmchk="all",IF(ISERROR(MATCH(B11255,s_teams,0)),FALSE,TRUE)),OR(s_minsal="",s_minsal&lt;=D11255),OR(s_maxsal="",s_maxsal&gt;=D11255),OR(s_minyr="",s_minyr&lt;=A11255),OR(s_maxyr="",s_maxyr&gt;=A11255),OR(s_player="",s_player=C11255)),MAX(F$1:F11254)+1,0)</f>
        <v>0</v>
      </c>
    </row>
    <row r="11256" spans="1:6">
      <c r="A11256" s="20">
        <v>1994</v>
      </c>
      <c r="B11256" s="15" t="s">
        <v>41</v>
      </c>
      <c r="C11256" s="15" t="s">
        <v>5812</v>
      </c>
      <c r="D11256" s="24">
        <v>922000</v>
      </c>
      <c r="E11256" t="str">
        <f>IF(D11256&lt;VLOOKUP(A11256,Min!A:B,2,FALSE),"Y","")</f>
        <v/>
      </c>
      <c r="F11256">
        <f>IF(AND(OR(s_tmchk="all",IF(ISERROR(MATCH(B11256,s_teams,0)),FALSE,TRUE)),OR(s_minsal="",s_minsal&lt;=D11256),OR(s_maxsal="",s_maxsal&gt;=D11256),OR(s_minyr="",s_minyr&lt;=A11256),OR(s_maxyr="",s_maxyr&gt;=A11256),OR(s_player="",s_player=C11256)),MAX(F$1:F11255)+1,0)</f>
        <v>0</v>
      </c>
    </row>
    <row r="11257" spans="1:6">
      <c r="A11257" s="20">
        <v>1994</v>
      </c>
      <c r="B11257" s="15" t="s">
        <v>41</v>
      </c>
      <c r="C11257" s="15" t="s">
        <v>4978</v>
      </c>
      <c r="D11257" s="24">
        <v>845000</v>
      </c>
      <c r="E11257" t="str">
        <f>IF(D11257&lt;VLOOKUP(A11257,Min!A:B,2,FALSE),"Y","")</f>
        <v/>
      </c>
      <c r="F11257">
        <f>IF(AND(OR(s_tmchk="all",IF(ISERROR(MATCH(B11257,s_teams,0)),FALSE,TRUE)),OR(s_minsal="",s_minsal&lt;=D11257),OR(s_maxsal="",s_maxsal&gt;=D11257),OR(s_minyr="",s_minyr&lt;=A11257),OR(s_maxyr="",s_maxyr&gt;=A11257),OR(s_player="",s_player=C11257)),MAX(F$1:F11256)+1,0)</f>
        <v>0</v>
      </c>
    </row>
    <row r="11258" spans="1:6">
      <c r="A11258" s="20">
        <v>1994</v>
      </c>
      <c r="B11258" s="15" t="s">
        <v>41</v>
      </c>
      <c r="C11258" s="15" t="s">
        <v>5954</v>
      </c>
      <c r="D11258" s="24">
        <v>488000</v>
      </c>
      <c r="E11258" t="str">
        <f>IF(D11258&lt;VLOOKUP(A11258,Min!A:B,2,FALSE),"Y","")</f>
        <v/>
      </c>
      <c r="F11258">
        <f>IF(AND(OR(s_tmchk="all",IF(ISERROR(MATCH(B11258,s_teams,0)),FALSE,TRUE)),OR(s_minsal="",s_minsal&lt;=D11258),OR(s_maxsal="",s_maxsal&gt;=D11258),OR(s_minyr="",s_minyr&lt;=A11258),OR(s_maxyr="",s_maxyr&gt;=A11258),OR(s_player="",s_player=C11258)),MAX(F$1:F11257)+1,0)</f>
        <v>0</v>
      </c>
    </row>
    <row r="11259" spans="1:6">
      <c r="A11259" s="20">
        <v>1994</v>
      </c>
      <c r="B11259" s="15" t="s">
        <v>41</v>
      </c>
      <c r="C11259" s="15" t="s">
        <v>5532</v>
      </c>
      <c r="D11259" s="24">
        <v>350000</v>
      </c>
      <c r="E11259" t="str">
        <f>IF(D11259&lt;VLOOKUP(A11259,Min!A:B,2,FALSE),"Y","")</f>
        <v/>
      </c>
      <c r="F11259">
        <f>IF(AND(OR(s_tmchk="all",IF(ISERROR(MATCH(B11259,s_teams,0)),FALSE,TRUE)),OR(s_minsal="",s_minsal&lt;=D11259),OR(s_maxsal="",s_maxsal&gt;=D11259),OR(s_minyr="",s_minyr&lt;=A11259),OR(s_maxyr="",s_maxyr&gt;=A11259),OR(s_player="",s_player=C11259)),MAX(F$1:F11258)+1,0)</f>
        <v>0</v>
      </c>
    </row>
    <row r="11260" spans="1:6">
      <c r="A11260" s="20">
        <v>1994</v>
      </c>
      <c r="B11260" s="15" t="s">
        <v>41</v>
      </c>
      <c r="C11260" s="15" t="s">
        <v>5131</v>
      </c>
      <c r="D11260" s="24">
        <v>300000</v>
      </c>
      <c r="E11260" t="str">
        <f>IF(D11260&lt;VLOOKUP(A11260,Min!A:B,2,FALSE),"Y","")</f>
        <v/>
      </c>
      <c r="F11260">
        <f>IF(AND(OR(s_tmchk="all",IF(ISERROR(MATCH(B11260,s_teams,0)),FALSE,TRUE)),OR(s_minsal="",s_minsal&lt;=D11260),OR(s_maxsal="",s_maxsal&gt;=D11260),OR(s_minyr="",s_minyr&lt;=A11260),OR(s_maxyr="",s_maxyr&gt;=A11260),OR(s_player="",s_player=C11260)),MAX(F$1:F11259)+1,0)</f>
        <v>0</v>
      </c>
    </row>
    <row r="11261" spans="1:6">
      <c r="A11261" s="20">
        <v>1994</v>
      </c>
      <c r="B11261" s="15" t="s">
        <v>41</v>
      </c>
      <c r="C11261" s="15" t="s">
        <v>5780</v>
      </c>
      <c r="D11261" s="24">
        <v>275000</v>
      </c>
      <c r="E11261" t="str">
        <f>IF(D11261&lt;VLOOKUP(A11261,Min!A:B,2,FALSE),"Y","")</f>
        <v/>
      </c>
      <c r="F11261">
        <f>IF(AND(OR(s_tmchk="all",IF(ISERROR(MATCH(B11261,s_teams,0)),FALSE,TRUE)),OR(s_minsal="",s_minsal&lt;=D11261),OR(s_maxsal="",s_maxsal&gt;=D11261),OR(s_minyr="",s_minyr&lt;=A11261),OR(s_maxyr="",s_maxyr&gt;=A11261),OR(s_player="",s_player=C11261)),MAX(F$1:F11260)+1,0)</f>
        <v>0</v>
      </c>
    </row>
    <row r="11262" spans="1:6">
      <c r="A11262" s="20">
        <v>1994</v>
      </c>
      <c r="B11262" s="15" t="s">
        <v>41</v>
      </c>
      <c r="C11262" s="15" t="s">
        <v>6062</v>
      </c>
      <c r="D11262" s="24">
        <v>250000</v>
      </c>
      <c r="E11262" t="str">
        <f>IF(D11262&lt;VLOOKUP(A11262,Min!A:B,2,FALSE),"Y","")</f>
        <v/>
      </c>
      <c r="F11262">
        <f>IF(AND(OR(s_tmchk="all",IF(ISERROR(MATCH(B11262,s_teams,0)),FALSE,TRUE)),OR(s_minsal="",s_minsal&lt;=D11262),OR(s_maxsal="",s_maxsal&gt;=D11262),OR(s_minyr="",s_minyr&lt;=A11262),OR(s_maxyr="",s_maxyr&gt;=A11262),OR(s_player="",s_player=C11262)),MAX(F$1:F11261)+1,0)</f>
        <v>0</v>
      </c>
    </row>
    <row r="11263" spans="1:6">
      <c r="A11263" s="20">
        <v>1994</v>
      </c>
      <c r="B11263" s="15" t="s">
        <v>41</v>
      </c>
      <c r="C11263" s="15" t="s">
        <v>5901</v>
      </c>
      <c r="D11263" s="24">
        <v>80000</v>
      </c>
      <c r="E11263" t="str">
        <f>IF(D11263&lt;VLOOKUP(A11263,Min!A:B,2,FALSE),"Y","")</f>
        <v>Y</v>
      </c>
      <c r="F11263">
        <f>IF(AND(OR(s_tmchk="all",IF(ISERROR(MATCH(B11263,s_teams,0)),FALSE,TRUE)),OR(s_minsal="",s_minsal&lt;=D11263),OR(s_maxsal="",s_maxsal&gt;=D11263),OR(s_minyr="",s_minyr&lt;=A11263),OR(s_maxyr="",s_maxyr&gt;=A11263),OR(s_player="",s_player=C11263)),MAX(F$1:F11262)+1,0)</f>
        <v>0</v>
      </c>
    </row>
    <row r="11264" spans="1:6">
      <c r="A11264" s="20">
        <v>1994</v>
      </c>
      <c r="B11264" s="15" t="s">
        <v>41</v>
      </c>
      <c r="C11264" s="15" t="s">
        <v>4892</v>
      </c>
      <c r="D11264" s="24">
        <v>43000</v>
      </c>
      <c r="E11264" t="str">
        <f>IF(D11264&lt;VLOOKUP(A11264,Min!A:B,2,FALSE),"Y","")</f>
        <v>Y</v>
      </c>
      <c r="F11264">
        <f>IF(AND(OR(s_tmchk="all",IF(ISERROR(MATCH(B11264,s_teams,0)),FALSE,TRUE)),OR(s_minsal="",s_minsal&lt;=D11264),OR(s_maxsal="",s_maxsal&gt;=D11264),OR(s_minyr="",s_minyr&lt;=A11264),OR(s_maxyr="",s_maxyr&gt;=A11264),OR(s_player="",s_player=C11264)),MAX(F$1:F11263)+1,0)</f>
        <v>0</v>
      </c>
    </row>
    <row r="11265" spans="1:6">
      <c r="A11265" s="20">
        <v>1994</v>
      </c>
      <c r="B11265" s="15" t="s">
        <v>43</v>
      </c>
      <c r="C11265" s="15" t="s">
        <v>4968</v>
      </c>
      <c r="D11265" s="24">
        <v>3000000</v>
      </c>
      <c r="E11265" t="str">
        <f>IF(D11265&lt;VLOOKUP(A11265,Min!A:B,2,FALSE),"Y","")</f>
        <v/>
      </c>
      <c r="F11265">
        <f>IF(AND(OR(s_tmchk="all",IF(ISERROR(MATCH(B11265,s_teams,0)),FALSE,TRUE)),OR(s_minsal="",s_minsal&lt;=D11265),OR(s_maxsal="",s_maxsal&gt;=D11265),OR(s_minyr="",s_minyr&lt;=A11265),OR(s_maxyr="",s_maxyr&gt;=A11265),OR(s_player="",s_player=C11265)),MAX(F$1:F11264)+1,0)</f>
        <v>0</v>
      </c>
    </row>
    <row r="11266" spans="1:6">
      <c r="A11266" s="20">
        <v>1994</v>
      </c>
      <c r="B11266" s="15" t="s">
        <v>43</v>
      </c>
      <c r="C11266" s="15" t="s">
        <v>5478</v>
      </c>
      <c r="D11266" s="24">
        <v>2350000</v>
      </c>
      <c r="E11266" t="str">
        <f>IF(D11266&lt;VLOOKUP(A11266,Min!A:B,2,FALSE),"Y","")</f>
        <v/>
      </c>
      <c r="F11266">
        <f>IF(AND(OR(s_tmchk="all",IF(ISERROR(MATCH(B11266,s_teams,0)),FALSE,TRUE)),OR(s_minsal="",s_minsal&lt;=D11266),OR(s_maxsal="",s_maxsal&gt;=D11266),OR(s_minyr="",s_minyr&lt;=A11266),OR(s_maxyr="",s_maxyr&gt;=A11266),OR(s_player="",s_player=C11266)),MAX(F$1:F11265)+1,0)</f>
        <v>0</v>
      </c>
    </row>
    <row r="11267" spans="1:6">
      <c r="A11267" s="20">
        <v>1994</v>
      </c>
      <c r="B11267" s="15" t="s">
        <v>43</v>
      </c>
      <c r="C11267" s="15" t="s">
        <v>4783</v>
      </c>
      <c r="D11267" s="24">
        <v>1825000</v>
      </c>
      <c r="E11267" t="str">
        <f>IF(D11267&lt;VLOOKUP(A11267,Min!A:B,2,FALSE),"Y","")</f>
        <v/>
      </c>
      <c r="F11267">
        <f>IF(AND(OR(s_tmchk="all",IF(ISERROR(MATCH(B11267,s_teams,0)),FALSE,TRUE)),OR(s_minsal="",s_minsal&lt;=D11267),OR(s_maxsal="",s_maxsal&gt;=D11267),OR(s_minyr="",s_minyr&lt;=A11267),OR(s_maxyr="",s_maxyr&gt;=A11267),OR(s_player="",s_player=C11267)),MAX(F$1:F11266)+1,0)</f>
        <v>0</v>
      </c>
    </row>
    <row r="11268" spans="1:6">
      <c r="A11268" s="20">
        <v>1994</v>
      </c>
      <c r="B11268" s="15" t="s">
        <v>43</v>
      </c>
      <c r="C11268" s="15" t="s">
        <v>4557</v>
      </c>
      <c r="D11268" s="24">
        <v>1408000</v>
      </c>
      <c r="E11268" t="str">
        <f>IF(D11268&lt;VLOOKUP(A11268,Min!A:B,2,FALSE),"Y","")</f>
        <v/>
      </c>
      <c r="F11268">
        <f>IF(AND(OR(s_tmchk="all",IF(ISERROR(MATCH(B11268,s_teams,0)),FALSE,TRUE)),OR(s_minsal="",s_minsal&lt;=D11268),OR(s_maxsal="",s_maxsal&gt;=D11268),OR(s_minyr="",s_minyr&lt;=A11268),OR(s_maxyr="",s_maxyr&gt;=A11268),OR(s_player="",s_player=C11268)),MAX(F$1:F11267)+1,0)</f>
        <v>0</v>
      </c>
    </row>
    <row r="11269" spans="1:6">
      <c r="A11269" s="20">
        <v>1994</v>
      </c>
      <c r="B11269" s="15" t="s">
        <v>43</v>
      </c>
      <c r="C11269" s="15" t="s">
        <v>2505</v>
      </c>
      <c r="D11269" s="24">
        <v>1258000</v>
      </c>
      <c r="E11269" t="str">
        <f>IF(D11269&lt;VLOOKUP(A11269,Min!A:B,2,FALSE),"Y","")</f>
        <v/>
      </c>
      <c r="F11269">
        <f>IF(AND(OR(s_tmchk="all",IF(ISERROR(MATCH(B11269,s_teams,0)),FALSE,TRUE)),OR(s_minsal="",s_minsal&lt;=D11269),OR(s_maxsal="",s_maxsal&gt;=D11269),OR(s_minyr="",s_minyr&lt;=A11269),OR(s_maxyr="",s_maxyr&gt;=A11269),OR(s_player="",s_player=C11269)),MAX(F$1:F11268)+1,0)</f>
        <v>0</v>
      </c>
    </row>
    <row r="11270" spans="1:6">
      <c r="A11270" s="20">
        <v>1994</v>
      </c>
      <c r="B11270" s="15" t="s">
        <v>43</v>
      </c>
      <c r="C11270" s="15" t="s">
        <v>4656</v>
      </c>
      <c r="D11270" s="24">
        <v>1244000</v>
      </c>
      <c r="E11270" t="str">
        <f>IF(D11270&lt;VLOOKUP(A11270,Min!A:B,2,FALSE),"Y","")</f>
        <v/>
      </c>
      <c r="F11270">
        <f>IF(AND(OR(s_tmchk="all",IF(ISERROR(MATCH(B11270,s_teams,0)),FALSE,TRUE)),OR(s_minsal="",s_minsal&lt;=D11270),OR(s_maxsal="",s_maxsal&gt;=D11270),OR(s_minyr="",s_minyr&lt;=A11270),OR(s_maxyr="",s_maxyr&gt;=A11270),OR(s_player="",s_player=C11270)),MAX(F$1:F11269)+1,0)</f>
        <v>0</v>
      </c>
    </row>
    <row r="11271" spans="1:6">
      <c r="A11271" s="20">
        <v>1994</v>
      </c>
      <c r="B11271" s="15" t="s">
        <v>43</v>
      </c>
      <c r="C11271" s="15" t="s">
        <v>5599</v>
      </c>
      <c r="D11271" s="24">
        <v>1200000</v>
      </c>
      <c r="E11271" t="str">
        <f>IF(D11271&lt;VLOOKUP(A11271,Min!A:B,2,FALSE),"Y","")</f>
        <v/>
      </c>
      <c r="F11271">
        <f>IF(AND(OR(s_tmchk="all",IF(ISERROR(MATCH(B11271,s_teams,0)),FALSE,TRUE)),OR(s_minsal="",s_minsal&lt;=D11271),OR(s_maxsal="",s_maxsal&gt;=D11271),OR(s_minyr="",s_minyr&lt;=A11271),OR(s_maxyr="",s_maxyr&gt;=A11271),OR(s_player="",s_player=C11271)),MAX(F$1:F11270)+1,0)</f>
        <v>0</v>
      </c>
    </row>
    <row r="11272" spans="1:6">
      <c r="A11272" s="20">
        <v>1994</v>
      </c>
      <c r="B11272" s="15" t="s">
        <v>43</v>
      </c>
      <c r="C11272" s="15" t="s">
        <v>4710</v>
      </c>
      <c r="D11272" s="24">
        <v>1100000</v>
      </c>
      <c r="E11272" t="str">
        <f>IF(D11272&lt;VLOOKUP(A11272,Min!A:B,2,FALSE),"Y","")</f>
        <v/>
      </c>
      <c r="F11272">
        <f>IF(AND(OR(s_tmchk="all",IF(ISERROR(MATCH(B11272,s_teams,0)),FALSE,TRUE)),OR(s_minsal="",s_minsal&lt;=D11272),OR(s_maxsal="",s_maxsal&gt;=D11272),OR(s_minyr="",s_minyr&lt;=A11272),OR(s_maxyr="",s_maxyr&gt;=A11272),OR(s_player="",s_player=C11272)),MAX(F$1:F11271)+1,0)</f>
        <v>0</v>
      </c>
    </row>
    <row r="11273" spans="1:6">
      <c r="A11273" s="20">
        <v>1994</v>
      </c>
      <c r="B11273" s="15" t="s">
        <v>43</v>
      </c>
      <c r="C11273" s="15" t="s">
        <v>5431</v>
      </c>
      <c r="D11273" s="24">
        <v>975000</v>
      </c>
      <c r="E11273" t="str">
        <f>IF(D11273&lt;VLOOKUP(A11273,Min!A:B,2,FALSE),"Y","")</f>
        <v/>
      </c>
      <c r="F11273">
        <f>IF(AND(OR(s_tmchk="all",IF(ISERROR(MATCH(B11273,s_teams,0)),FALSE,TRUE)),OR(s_minsal="",s_minsal&lt;=D11273),OR(s_maxsal="",s_maxsal&gt;=D11273),OR(s_minyr="",s_minyr&lt;=A11273),OR(s_maxyr="",s_maxyr&gt;=A11273),OR(s_player="",s_player=C11273)),MAX(F$1:F11272)+1,0)</f>
        <v>0</v>
      </c>
    </row>
    <row r="11274" spans="1:6">
      <c r="A11274" s="20">
        <v>1994</v>
      </c>
      <c r="B11274" s="15" t="s">
        <v>43</v>
      </c>
      <c r="C11274" s="15" t="s">
        <v>6085</v>
      </c>
      <c r="D11274" s="24">
        <v>800000</v>
      </c>
      <c r="E11274" t="str">
        <f>IF(D11274&lt;VLOOKUP(A11274,Min!A:B,2,FALSE),"Y","")</f>
        <v/>
      </c>
      <c r="F11274">
        <f>IF(AND(OR(s_tmchk="all",IF(ISERROR(MATCH(B11274,s_teams,0)),FALSE,TRUE)),OR(s_minsal="",s_minsal&lt;=D11274),OR(s_maxsal="",s_maxsal&gt;=D11274),OR(s_minyr="",s_minyr&lt;=A11274),OR(s_maxyr="",s_maxyr&gt;=A11274),OR(s_player="",s_player=C11274)),MAX(F$1:F11273)+1,0)</f>
        <v>0</v>
      </c>
    </row>
    <row r="11275" spans="1:6">
      <c r="A11275" s="20">
        <v>1994</v>
      </c>
      <c r="B11275" s="15" t="s">
        <v>43</v>
      </c>
      <c r="C11275" s="15" t="s">
        <v>5862</v>
      </c>
      <c r="D11275" s="24">
        <v>400000</v>
      </c>
      <c r="E11275" t="str">
        <f>IF(D11275&lt;VLOOKUP(A11275,Min!A:B,2,FALSE),"Y","")</f>
        <v/>
      </c>
      <c r="F11275">
        <f>IF(AND(OR(s_tmchk="all",IF(ISERROR(MATCH(B11275,s_teams,0)),FALSE,TRUE)),OR(s_minsal="",s_minsal&lt;=D11275),OR(s_maxsal="",s_maxsal&gt;=D11275),OR(s_minyr="",s_minyr&lt;=A11275),OR(s_maxyr="",s_maxyr&gt;=A11275),OR(s_player="",s_player=C11275)),MAX(F$1:F11274)+1,0)</f>
        <v>0</v>
      </c>
    </row>
    <row r="11276" spans="1:6">
      <c r="A11276" s="20">
        <v>1994</v>
      </c>
      <c r="B11276" s="15" t="s">
        <v>43</v>
      </c>
      <c r="C11276" s="15" t="s">
        <v>5868</v>
      </c>
      <c r="D11276" s="24">
        <v>250000</v>
      </c>
      <c r="E11276" t="str">
        <f>IF(D11276&lt;VLOOKUP(A11276,Min!A:B,2,FALSE),"Y","")</f>
        <v/>
      </c>
      <c r="F11276">
        <f>IF(AND(OR(s_tmchk="all",IF(ISERROR(MATCH(B11276,s_teams,0)),FALSE,TRUE)),OR(s_minsal="",s_minsal&lt;=D11276),OR(s_maxsal="",s_maxsal&gt;=D11276),OR(s_minyr="",s_minyr&lt;=A11276),OR(s_maxyr="",s_maxyr&gt;=A11276),OR(s_player="",s_player=C11276)),MAX(F$1:F11275)+1,0)</f>
        <v>0</v>
      </c>
    </row>
    <row r="11277" spans="1:6">
      <c r="A11277" s="20">
        <v>1994</v>
      </c>
      <c r="B11277" s="15" t="s">
        <v>43</v>
      </c>
      <c r="C11277" s="15" t="s">
        <v>4887</v>
      </c>
      <c r="D11277" s="24">
        <v>150000</v>
      </c>
      <c r="E11277" t="str">
        <f>IF(D11277&lt;VLOOKUP(A11277,Min!A:B,2,FALSE),"Y","")</f>
        <v/>
      </c>
      <c r="F11277">
        <f>IF(AND(OR(s_tmchk="all",IF(ISERROR(MATCH(B11277,s_teams,0)),FALSE,TRUE)),OR(s_minsal="",s_minsal&lt;=D11277),OR(s_maxsal="",s_maxsal&gt;=D11277),OR(s_minyr="",s_minyr&lt;=A11277),OR(s_maxyr="",s_maxyr&gt;=A11277),OR(s_player="",s_player=C11277)),MAX(F$1:F11276)+1,0)</f>
        <v>0</v>
      </c>
    </row>
    <row r="11278" spans="1:6">
      <c r="A11278" s="20">
        <v>1994</v>
      </c>
      <c r="B11278" s="15" t="s">
        <v>43</v>
      </c>
      <c r="C11278" s="15" t="s">
        <v>5878</v>
      </c>
      <c r="D11278" s="24">
        <v>150000</v>
      </c>
      <c r="E11278" t="str">
        <f>IF(D11278&lt;VLOOKUP(A11278,Min!A:B,2,FALSE),"Y","")</f>
        <v/>
      </c>
      <c r="F11278">
        <f>IF(AND(OR(s_tmchk="all",IF(ISERROR(MATCH(B11278,s_teams,0)),FALSE,TRUE)),OR(s_minsal="",s_minsal&lt;=D11278),OR(s_maxsal="",s_maxsal&gt;=D11278),OR(s_minyr="",s_minyr&lt;=A11278),OR(s_maxyr="",s_maxyr&gt;=A11278),OR(s_player="",s_player=C11278)),MAX(F$1:F11277)+1,0)</f>
        <v>0</v>
      </c>
    </row>
    <row r="11279" spans="1:6">
      <c r="A11279" s="20">
        <v>1994</v>
      </c>
      <c r="B11279" s="15" t="s">
        <v>45</v>
      </c>
      <c r="C11279" s="15" t="s">
        <v>5186</v>
      </c>
      <c r="D11279" s="24">
        <v>2520000</v>
      </c>
      <c r="E11279" t="str">
        <f>IF(D11279&lt;VLOOKUP(A11279,Min!A:B,2,FALSE),"Y","")</f>
        <v/>
      </c>
      <c r="F11279">
        <f>IF(AND(OR(s_tmchk="all",IF(ISERROR(MATCH(B11279,s_teams,0)),FALSE,TRUE)),OR(s_minsal="",s_minsal&lt;=D11279),OR(s_maxsal="",s_maxsal&gt;=D11279),OR(s_minyr="",s_minyr&lt;=A11279),OR(s_maxyr="",s_maxyr&gt;=A11279),OR(s_player="",s_player=C11279)),MAX(F$1:F11278)+1,0)</f>
        <v>0</v>
      </c>
    </row>
    <row r="11280" spans="1:6">
      <c r="A11280" s="20">
        <v>1994</v>
      </c>
      <c r="B11280" s="15" t="s">
        <v>45</v>
      </c>
      <c r="C11280" s="15" t="s">
        <v>5948</v>
      </c>
      <c r="D11280" s="24">
        <v>1807000</v>
      </c>
      <c r="E11280" t="str">
        <f>IF(D11280&lt;VLOOKUP(A11280,Min!A:B,2,FALSE),"Y","")</f>
        <v/>
      </c>
      <c r="F11280">
        <f>IF(AND(OR(s_tmchk="all",IF(ISERROR(MATCH(B11280,s_teams,0)),FALSE,TRUE)),OR(s_minsal="",s_minsal&lt;=D11280),OR(s_maxsal="",s_maxsal&gt;=D11280),OR(s_minyr="",s_minyr&lt;=A11280),OR(s_maxyr="",s_maxyr&gt;=A11280),OR(s_player="",s_player=C11280)),MAX(F$1:F11279)+1,0)</f>
        <v>0</v>
      </c>
    </row>
    <row r="11281" spans="1:6">
      <c r="A11281" s="20">
        <v>1994</v>
      </c>
      <c r="B11281" s="15" t="s">
        <v>45</v>
      </c>
      <c r="C11281" s="15" t="s">
        <v>6047</v>
      </c>
      <c r="D11281" s="24">
        <v>1614000</v>
      </c>
      <c r="E11281" t="str">
        <f>IF(D11281&lt;VLOOKUP(A11281,Min!A:B,2,FALSE),"Y","")</f>
        <v/>
      </c>
      <c r="F11281">
        <f>IF(AND(OR(s_tmchk="all",IF(ISERROR(MATCH(B11281,s_teams,0)),FALSE,TRUE)),OR(s_minsal="",s_minsal&lt;=D11281),OR(s_maxsal="",s_maxsal&gt;=D11281),OR(s_minyr="",s_minyr&lt;=A11281),OR(s_maxyr="",s_maxyr&gt;=A11281),OR(s_player="",s_player=C11281)),MAX(F$1:F11280)+1,0)</f>
        <v>0</v>
      </c>
    </row>
    <row r="11282" spans="1:6">
      <c r="A11282" s="20">
        <v>1994</v>
      </c>
      <c r="B11282" s="15" t="s">
        <v>45</v>
      </c>
      <c r="C11282" s="15" t="s">
        <v>5594</v>
      </c>
      <c r="D11282" s="24">
        <v>1498000</v>
      </c>
      <c r="E11282" t="str">
        <f>IF(D11282&lt;VLOOKUP(A11282,Min!A:B,2,FALSE),"Y","")</f>
        <v/>
      </c>
      <c r="F11282">
        <f>IF(AND(OR(s_tmchk="all",IF(ISERROR(MATCH(B11282,s_teams,0)),FALSE,TRUE)),OR(s_minsal="",s_minsal&lt;=D11282),OR(s_maxsal="",s_maxsal&gt;=D11282),OR(s_minyr="",s_minyr&lt;=A11282),OR(s_maxyr="",s_maxyr&gt;=A11282),OR(s_player="",s_player=C11282)),MAX(F$1:F11281)+1,0)</f>
        <v>0</v>
      </c>
    </row>
    <row r="11283" spans="1:6">
      <c r="A11283" s="20">
        <v>1994</v>
      </c>
      <c r="B11283" s="15" t="s">
        <v>45</v>
      </c>
      <c r="C11283" s="15" t="s">
        <v>5580</v>
      </c>
      <c r="D11283" s="24">
        <v>1471000</v>
      </c>
      <c r="E11283" t="str">
        <f>IF(D11283&lt;VLOOKUP(A11283,Min!A:B,2,FALSE),"Y","")</f>
        <v/>
      </c>
      <c r="F11283">
        <f>IF(AND(OR(s_tmchk="all",IF(ISERROR(MATCH(B11283,s_teams,0)),FALSE,TRUE)),OR(s_minsal="",s_minsal&lt;=D11283),OR(s_maxsal="",s_maxsal&gt;=D11283),OR(s_minyr="",s_minyr&lt;=A11283),OR(s_maxyr="",s_maxyr&gt;=A11283),OR(s_player="",s_player=C11283)),MAX(F$1:F11282)+1,0)</f>
        <v>0</v>
      </c>
    </row>
    <row r="11284" spans="1:6">
      <c r="A11284" s="20">
        <v>1994</v>
      </c>
      <c r="B11284" s="15" t="s">
        <v>45</v>
      </c>
      <c r="C11284" s="15" t="s">
        <v>4649</v>
      </c>
      <c r="D11284" s="24">
        <v>1300000</v>
      </c>
      <c r="E11284" t="str">
        <f>IF(D11284&lt;VLOOKUP(A11284,Min!A:B,2,FALSE),"Y","")</f>
        <v/>
      </c>
      <c r="F11284">
        <f>IF(AND(OR(s_tmchk="all",IF(ISERROR(MATCH(B11284,s_teams,0)),FALSE,TRUE)),OR(s_minsal="",s_minsal&lt;=D11284),OR(s_maxsal="",s_maxsal&gt;=D11284),OR(s_minyr="",s_minyr&lt;=A11284),OR(s_maxyr="",s_maxyr&gt;=A11284),OR(s_player="",s_player=C11284)),MAX(F$1:F11283)+1,0)</f>
        <v>0</v>
      </c>
    </row>
    <row r="11285" spans="1:6">
      <c r="A11285" s="20">
        <v>1994</v>
      </c>
      <c r="B11285" s="15" t="s">
        <v>45</v>
      </c>
      <c r="C11285" s="15" t="s">
        <v>5320</v>
      </c>
      <c r="D11285" s="24">
        <v>1280000</v>
      </c>
      <c r="E11285" t="str">
        <f>IF(D11285&lt;VLOOKUP(A11285,Min!A:B,2,FALSE),"Y","")</f>
        <v/>
      </c>
      <c r="F11285">
        <f>IF(AND(OR(s_tmchk="all",IF(ISERROR(MATCH(B11285,s_teams,0)),FALSE,TRUE)),OR(s_minsal="",s_minsal&lt;=D11285),OR(s_maxsal="",s_maxsal&gt;=D11285),OR(s_minyr="",s_minyr&lt;=A11285),OR(s_maxyr="",s_maxyr&gt;=A11285),OR(s_player="",s_player=C11285)),MAX(F$1:F11284)+1,0)</f>
        <v>0</v>
      </c>
    </row>
    <row r="11286" spans="1:6">
      <c r="A11286" s="20">
        <v>1994</v>
      </c>
      <c r="B11286" s="15" t="s">
        <v>45</v>
      </c>
      <c r="C11286" s="15" t="s">
        <v>5511</v>
      </c>
      <c r="D11286" s="24">
        <v>902000</v>
      </c>
      <c r="E11286" t="str">
        <f>IF(D11286&lt;VLOOKUP(A11286,Min!A:B,2,FALSE),"Y","")</f>
        <v/>
      </c>
      <c r="F11286">
        <f>IF(AND(OR(s_tmchk="all",IF(ISERROR(MATCH(B11286,s_teams,0)),FALSE,TRUE)),OR(s_minsal="",s_minsal&lt;=D11286),OR(s_maxsal="",s_maxsal&gt;=D11286),OR(s_minyr="",s_minyr&lt;=A11286),OR(s_maxyr="",s_maxyr&gt;=A11286),OR(s_player="",s_player=C11286)),MAX(F$1:F11285)+1,0)</f>
        <v>0</v>
      </c>
    </row>
    <row r="11287" spans="1:6">
      <c r="A11287" s="20">
        <v>1994</v>
      </c>
      <c r="B11287" s="15" t="s">
        <v>45</v>
      </c>
      <c r="C11287" s="15" t="s">
        <v>5727</v>
      </c>
      <c r="D11287" s="24">
        <v>850000</v>
      </c>
      <c r="E11287" t="str">
        <f>IF(D11287&lt;VLOOKUP(A11287,Min!A:B,2,FALSE),"Y","")</f>
        <v/>
      </c>
      <c r="F11287">
        <f>IF(AND(OR(s_tmchk="all",IF(ISERROR(MATCH(B11287,s_teams,0)),FALSE,TRUE)),OR(s_minsal="",s_minsal&lt;=D11287),OR(s_maxsal="",s_maxsal&gt;=D11287),OR(s_minyr="",s_minyr&lt;=A11287),OR(s_maxyr="",s_maxyr&gt;=A11287),OR(s_player="",s_player=C11287)),MAX(F$1:F11286)+1,0)</f>
        <v>0</v>
      </c>
    </row>
    <row r="11288" spans="1:6">
      <c r="A11288" s="20">
        <v>1994</v>
      </c>
      <c r="B11288" s="15" t="s">
        <v>45</v>
      </c>
      <c r="C11288" s="15" t="s">
        <v>4547</v>
      </c>
      <c r="D11288" s="24">
        <v>736000</v>
      </c>
      <c r="E11288" t="str">
        <f>IF(D11288&lt;VLOOKUP(A11288,Min!A:B,2,FALSE),"Y","")</f>
        <v/>
      </c>
      <c r="F11288">
        <f>IF(AND(OR(s_tmchk="all",IF(ISERROR(MATCH(B11288,s_teams,0)),FALSE,TRUE)),OR(s_minsal="",s_minsal&lt;=D11288),OR(s_maxsal="",s_maxsal&gt;=D11288),OR(s_minyr="",s_minyr&lt;=A11288),OR(s_maxyr="",s_maxyr&gt;=A11288),OR(s_player="",s_player=C11288)),MAX(F$1:F11287)+1,0)</f>
        <v>0</v>
      </c>
    </row>
    <row r="11289" spans="1:6">
      <c r="A11289" s="20">
        <v>1994</v>
      </c>
      <c r="B11289" s="15" t="s">
        <v>45</v>
      </c>
      <c r="C11289" s="15" t="s">
        <v>5128</v>
      </c>
      <c r="D11289" s="24">
        <v>650000</v>
      </c>
      <c r="E11289" t="str">
        <f>IF(D11289&lt;VLOOKUP(A11289,Min!A:B,2,FALSE),"Y","")</f>
        <v/>
      </c>
      <c r="F11289">
        <f>IF(AND(OR(s_tmchk="all",IF(ISERROR(MATCH(B11289,s_teams,0)),FALSE,TRUE)),OR(s_minsal="",s_minsal&lt;=D11289),OR(s_maxsal="",s_maxsal&gt;=D11289),OR(s_minyr="",s_minyr&lt;=A11289),OR(s_maxyr="",s_maxyr&gt;=A11289),OR(s_player="",s_player=C11289)),MAX(F$1:F11288)+1,0)</f>
        <v>0</v>
      </c>
    </row>
    <row r="11290" spans="1:6">
      <c r="A11290" s="20">
        <v>1994</v>
      </c>
      <c r="B11290" s="15" t="s">
        <v>45</v>
      </c>
      <c r="C11290" s="15" t="s">
        <v>5566</v>
      </c>
      <c r="D11290" s="24">
        <v>650000</v>
      </c>
      <c r="E11290" t="str">
        <f>IF(D11290&lt;VLOOKUP(A11290,Min!A:B,2,FALSE),"Y","")</f>
        <v/>
      </c>
      <c r="F11290">
        <f>IF(AND(OR(s_tmchk="all",IF(ISERROR(MATCH(B11290,s_teams,0)),FALSE,TRUE)),OR(s_minsal="",s_minsal&lt;=D11290),OR(s_maxsal="",s_maxsal&gt;=D11290),OR(s_minyr="",s_minyr&lt;=A11290),OR(s_maxyr="",s_maxyr&gt;=A11290),OR(s_player="",s_player=C11290)),MAX(F$1:F11289)+1,0)</f>
        <v>0</v>
      </c>
    </row>
    <row r="11291" spans="1:6">
      <c r="A11291" s="20">
        <v>1994</v>
      </c>
      <c r="B11291" s="15" t="s">
        <v>45</v>
      </c>
      <c r="C11291" s="15" t="s">
        <v>4915</v>
      </c>
      <c r="D11291" s="24">
        <v>488000</v>
      </c>
      <c r="E11291" t="str">
        <f>IF(D11291&lt;VLOOKUP(A11291,Min!A:B,2,FALSE),"Y","")</f>
        <v/>
      </c>
      <c r="F11291">
        <f>IF(AND(OR(s_tmchk="all",IF(ISERROR(MATCH(B11291,s_teams,0)),FALSE,TRUE)),OR(s_minsal="",s_minsal&lt;=D11291),OR(s_maxsal="",s_maxsal&gt;=D11291),OR(s_minyr="",s_minyr&lt;=A11291),OR(s_maxyr="",s_maxyr&gt;=A11291),OR(s_player="",s_player=C11291)),MAX(F$1:F11290)+1,0)</f>
        <v>0</v>
      </c>
    </row>
    <row r="11292" spans="1:6">
      <c r="A11292" s="20">
        <v>1994</v>
      </c>
      <c r="B11292" s="15" t="s">
        <v>45</v>
      </c>
      <c r="C11292" s="15" t="s">
        <v>6107</v>
      </c>
      <c r="D11292" s="24">
        <v>40000</v>
      </c>
      <c r="E11292" t="str">
        <f>IF(D11292&lt;VLOOKUP(A11292,Min!A:B,2,FALSE),"Y","")</f>
        <v>Y</v>
      </c>
      <c r="F11292">
        <f>IF(AND(OR(s_tmchk="all",IF(ISERROR(MATCH(B11292,s_teams,0)),FALSE,TRUE)),OR(s_minsal="",s_minsal&lt;=D11292),OR(s_maxsal="",s_maxsal&gt;=D11292),OR(s_minyr="",s_minyr&lt;=A11292),OR(s_maxyr="",s_maxyr&gt;=A11292),OR(s_player="",s_player=C11292)),MAX(F$1:F11291)+1,0)</f>
        <v>0</v>
      </c>
    </row>
    <row r="11293" spans="1:6">
      <c r="A11293" s="20">
        <v>1994</v>
      </c>
      <c r="B11293" s="15" t="s">
        <v>45</v>
      </c>
      <c r="C11293" s="15" t="s">
        <v>6073</v>
      </c>
      <c r="D11293" s="24">
        <v>20000</v>
      </c>
      <c r="E11293" t="str">
        <f>IF(D11293&lt;VLOOKUP(A11293,Min!A:B,2,FALSE),"Y","")</f>
        <v>Y</v>
      </c>
      <c r="F11293">
        <f>IF(AND(OR(s_tmchk="all",IF(ISERROR(MATCH(B11293,s_teams,0)),FALSE,TRUE)),OR(s_minsal="",s_minsal&lt;=D11293),OR(s_maxsal="",s_maxsal&gt;=D11293),OR(s_minyr="",s_minyr&lt;=A11293),OR(s_maxyr="",s_maxyr&gt;=A11293),OR(s_player="",s_player=C11293)),MAX(F$1:F11292)+1,0)</f>
        <v>0</v>
      </c>
    </row>
    <row r="11294" spans="1:6">
      <c r="A11294" s="20">
        <v>1994</v>
      </c>
      <c r="B11294" s="15" t="s">
        <v>46</v>
      </c>
      <c r="C11294" s="15" t="s">
        <v>132</v>
      </c>
      <c r="D11294" s="24">
        <v>3340000</v>
      </c>
      <c r="E11294" t="str">
        <f>IF(D11294&lt;VLOOKUP(A11294,Min!A:B,2,FALSE),"Y","")</f>
        <v/>
      </c>
      <c r="F11294">
        <f>IF(AND(OR(s_tmchk="all",IF(ISERROR(MATCH(B11294,s_teams,0)),FALSE,TRUE)),OR(s_minsal="",s_minsal&lt;=D11294),OR(s_maxsal="",s_maxsal&gt;=D11294),OR(s_minyr="",s_minyr&lt;=A11294),OR(s_maxyr="",s_maxyr&gt;=A11294),OR(s_player="",s_player=C11294)),MAX(F$1:F11293)+1,0)</f>
        <v>0</v>
      </c>
    </row>
    <row r="11295" spans="1:6">
      <c r="A11295" s="20">
        <v>1994</v>
      </c>
      <c r="B11295" s="15" t="s">
        <v>46</v>
      </c>
      <c r="C11295" s="15" t="s">
        <v>4793</v>
      </c>
      <c r="D11295" s="24">
        <v>2844000</v>
      </c>
      <c r="E11295" t="str">
        <f>IF(D11295&lt;VLOOKUP(A11295,Min!A:B,2,FALSE),"Y","")</f>
        <v/>
      </c>
      <c r="F11295">
        <f>IF(AND(OR(s_tmchk="all",IF(ISERROR(MATCH(B11295,s_teams,0)),FALSE,TRUE)),OR(s_minsal="",s_minsal&lt;=D11295),OR(s_maxsal="",s_maxsal&gt;=D11295),OR(s_minyr="",s_minyr&lt;=A11295),OR(s_maxyr="",s_maxyr&gt;=A11295),OR(s_player="",s_player=C11295)),MAX(F$1:F11294)+1,0)</f>
        <v>0</v>
      </c>
    </row>
    <row r="11296" spans="1:6">
      <c r="A11296" s="20">
        <v>1994</v>
      </c>
      <c r="B11296" s="15" t="s">
        <v>46</v>
      </c>
      <c r="C11296" s="15" t="s">
        <v>4652</v>
      </c>
      <c r="D11296" s="24">
        <v>2414000</v>
      </c>
      <c r="E11296" t="str">
        <f>IF(D11296&lt;VLOOKUP(A11296,Min!A:B,2,FALSE),"Y","")</f>
        <v/>
      </c>
      <c r="F11296">
        <f>IF(AND(OR(s_tmchk="all",IF(ISERROR(MATCH(B11296,s_teams,0)),FALSE,TRUE)),OR(s_minsal="",s_minsal&lt;=D11296),OR(s_maxsal="",s_maxsal&gt;=D11296),OR(s_minyr="",s_minyr&lt;=A11296),OR(s_maxyr="",s_maxyr&gt;=A11296),OR(s_player="",s_player=C11296)),MAX(F$1:F11295)+1,0)</f>
        <v>0</v>
      </c>
    </row>
    <row r="11297" spans="1:6">
      <c r="A11297" s="20">
        <v>1994</v>
      </c>
      <c r="B11297" s="15" t="s">
        <v>46</v>
      </c>
      <c r="C11297" s="15" t="s">
        <v>5930</v>
      </c>
      <c r="D11297" s="24">
        <v>1900000</v>
      </c>
      <c r="E11297" t="str">
        <f>IF(D11297&lt;VLOOKUP(A11297,Min!A:B,2,FALSE),"Y","")</f>
        <v/>
      </c>
      <c r="F11297">
        <f>IF(AND(OR(s_tmchk="all",IF(ISERROR(MATCH(B11297,s_teams,0)),FALSE,TRUE)),OR(s_minsal="",s_minsal&lt;=D11297),OR(s_maxsal="",s_maxsal&gt;=D11297),OR(s_minyr="",s_minyr&lt;=A11297),OR(s_maxyr="",s_maxyr&gt;=A11297),OR(s_player="",s_player=C11297)),MAX(F$1:F11296)+1,0)</f>
        <v>0</v>
      </c>
    </row>
    <row r="11298" spans="1:6">
      <c r="A11298" s="20">
        <v>1994</v>
      </c>
      <c r="B11298" s="15" t="s">
        <v>46</v>
      </c>
      <c r="C11298" s="15" t="s">
        <v>4803</v>
      </c>
      <c r="D11298" s="24">
        <v>1600000</v>
      </c>
      <c r="E11298" t="str">
        <f>IF(D11298&lt;VLOOKUP(A11298,Min!A:B,2,FALSE),"Y","")</f>
        <v/>
      </c>
      <c r="F11298">
        <f>IF(AND(OR(s_tmchk="all",IF(ISERROR(MATCH(B11298,s_teams,0)),FALSE,TRUE)),OR(s_minsal="",s_minsal&lt;=D11298),OR(s_maxsal="",s_maxsal&gt;=D11298),OR(s_minyr="",s_minyr&lt;=A11298),OR(s_maxyr="",s_maxyr&gt;=A11298),OR(s_player="",s_player=C11298)),MAX(F$1:F11297)+1,0)</f>
        <v>0</v>
      </c>
    </row>
    <row r="11299" spans="1:6">
      <c r="A11299" s="20">
        <v>1994</v>
      </c>
      <c r="B11299" s="15" t="s">
        <v>46</v>
      </c>
      <c r="C11299" s="15" t="s">
        <v>5307</v>
      </c>
      <c r="D11299" s="24">
        <v>1521000</v>
      </c>
      <c r="E11299" t="str">
        <f>IF(D11299&lt;VLOOKUP(A11299,Min!A:B,2,FALSE),"Y","")</f>
        <v/>
      </c>
      <c r="F11299">
        <f>IF(AND(OR(s_tmchk="all",IF(ISERROR(MATCH(B11299,s_teams,0)),FALSE,TRUE)),OR(s_minsal="",s_minsal&lt;=D11299),OR(s_maxsal="",s_maxsal&gt;=D11299),OR(s_minyr="",s_minyr&lt;=A11299),OR(s_maxyr="",s_maxyr&gt;=A11299),OR(s_player="",s_player=C11299)),MAX(F$1:F11298)+1,0)</f>
        <v>0</v>
      </c>
    </row>
    <row r="11300" spans="1:6">
      <c r="A11300" s="20">
        <v>1994</v>
      </c>
      <c r="B11300" s="15" t="s">
        <v>46</v>
      </c>
      <c r="C11300" s="15" t="s">
        <v>6145</v>
      </c>
      <c r="D11300" s="24">
        <v>1160000</v>
      </c>
      <c r="E11300" t="str">
        <f>IF(D11300&lt;VLOOKUP(A11300,Min!A:B,2,FALSE),"Y","")</f>
        <v/>
      </c>
      <c r="F11300">
        <f>IF(AND(OR(s_tmchk="all",IF(ISERROR(MATCH(B11300,s_teams,0)),FALSE,TRUE)),OR(s_minsal="",s_minsal&lt;=D11300),OR(s_maxsal="",s_maxsal&gt;=D11300),OR(s_minyr="",s_minyr&lt;=A11300),OR(s_maxyr="",s_maxyr&gt;=A11300),OR(s_player="",s_player=C11300)),MAX(F$1:F11299)+1,0)</f>
        <v>0</v>
      </c>
    </row>
    <row r="11301" spans="1:6">
      <c r="A11301" s="20">
        <v>1994</v>
      </c>
      <c r="B11301" s="15" t="s">
        <v>46</v>
      </c>
      <c r="C11301" s="15" t="s">
        <v>4779</v>
      </c>
      <c r="D11301" s="24">
        <v>1120000</v>
      </c>
      <c r="E11301" t="str">
        <f>IF(D11301&lt;VLOOKUP(A11301,Min!A:B,2,FALSE),"Y","")</f>
        <v/>
      </c>
      <c r="F11301">
        <f>IF(AND(OR(s_tmchk="all",IF(ISERROR(MATCH(B11301,s_teams,0)),FALSE,TRUE)),OR(s_minsal="",s_minsal&lt;=D11301),OR(s_maxsal="",s_maxsal&gt;=D11301),OR(s_minyr="",s_minyr&lt;=A11301),OR(s_maxyr="",s_maxyr&gt;=A11301),OR(s_player="",s_player=C11301)),MAX(F$1:F11300)+1,0)</f>
        <v>0</v>
      </c>
    </row>
    <row r="11302" spans="1:6">
      <c r="A11302" s="20">
        <v>1994</v>
      </c>
      <c r="B11302" s="15" t="s">
        <v>46</v>
      </c>
      <c r="C11302" s="15" t="s">
        <v>5263</v>
      </c>
      <c r="D11302" s="24">
        <v>715000</v>
      </c>
      <c r="E11302" t="str">
        <f>IF(D11302&lt;VLOOKUP(A11302,Min!A:B,2,FALSE),"Y","")</f>
        <v/>
      </c>
      <c r="F11302">
        <f>IF(AND(OR(s_tmchk="all",IF(ISERROR(MATCH(B11302,s_teams,0)),FALSE,TRUE)),OR(s_minsal="",s_minsal&lt;=D11302),OR(s_maxsal="",s_maxsal&gt;=D11302),OR(s_minyr="",s_minyr&lt;=A11302),OR(s_maxyr="",s_maxyr&gt;=A11302),OR(s_player="",s_player=C11302)),MAX(F$1:F11301)+1,0)</f>
        <v>0</v>
      </c>
    </row>
    <row r="11303" spans="1:6">
      <c r="A11303" s="20">
        <v>1994</v>
      </c>
      <c r="B11303" s="15" t="s">
        <v>46</v>
      </c>
      <c r="C11303" s="15" t="s">
        <v>5493</v>
      </c>
      <c r="D11303" s="24">
        <v>700000</v>
      </c>
      <c r="E11303" t="str">
        <f>IF(D11303&lt;VLOOKUP(A11303,Min!A:B,2,FALSE),"Y","")</f>
        <v/>
      </c>
      <c r="F11303">
        <f>IF(AND(OR(s_tmchk="all",IF(ISERROR(MATCH(B11303,s_teams,0)),FALSE,TRUE)),OR(s_minsal="",s_minsal&lt;=D11303),OR(s_maxsal="",s_maxsal&gt;=D11303),OR(s_minyr="",s_minyr&lt;=A11303),OR(s_maxyr="",s_maxyr&gt;=A11303),OR(s_player="",s_player=C11303)),MAX(F$1:F11302)+1,0)</f>
        <v>0</v>
      </c>
    </row>
    <row r="11304" spans="1:6">
      <c r="A11304" s="20">
        <v>1994</v>
      </c>
      <c r="B11304" s="15" t="s">
        <v>46</v>
      </c>
      <c r="C11304" s="15" t="s">
        <v>4719</v>
      </c>
      <c r="D11304" s="24">
        <v>600000</v>
      </c>
      <c r="E11304" t="str">
        <f>IF(D11304&lt;VLOOKUP(A11304,Min!A:B,2,FALSE),"Y","")</f>
        <v/>
      </c>
      <c r="F11304">
        <f>IF(AND(OR(s_tmchk="all",IF(ISERROR(MATCH(B11304,s_teams,0)),FALSE,TRUE)),OR(s_minsal="",s_minsal&lt;=D11304),OR(s_maxsal="",s_maxsal&gt;=D11304),OR(s_minyr="",s_minyr&lt;=A11304),OR(s_maxyr="",s_maxyr&gt;=A11304),OR(s_player="",s_player=C11304)),MAX(F$1:F11303)+1,0)</f>
        <v>0</v>
      </c>
    </row>
    <row r="11305" spans="1:6">
      <c r="A11305" s="20">
        <v>1994</v>
      </c>
      <c r="B11305" s="15" t="s">
        <v>46</v>
      </c>
      <c r="C11305" s="15" t="s">
        <v>5376</v>
      </c>
      <c r="D11305" s="24">
        <v>375000</v>
      </c>
      <c r="E11305" t="str">
        <f>IF(D11305&lt;VLOOKUP(A11305,Min!A:B,2,FALSE),"Y","")</f>
        <v/>
      </c>
      <c r="F11305">
        <f>IF(AND(OR(s_tmchk="all",IF(ISERROR(MATCH(B11305,s_teams,0)),FALSE,TRUE)),OR(s_minsal="",s_minsal&lt;=D11305),OR(s_maxsal="",s_maxsal&gt;=D11305),OR(s_minyr="",s_minyr&lt;=A11305),OR(s_maxyr="",s_maxyr&gt;=A11305),OR(s_player="",s_player=C11305)),MAX(F$1:F11304)+1,0)</f>
        <v>0</v>
      </c>
    </row>
    <row r="11306" spans="1:6">
      <c r="A11306" s="20">
        <v>1994</v>
      </c>
      <c r="B11306" s="15" t="s">
        <v>46</v>
      </c>
      <c r="C11306" s="15" t="s">
        <v>4630</v>
      </c>
      <c r="D11306" s="24">
        <v>300000</v>
      </c>
      <c r="E11306" t="str">
        <f>IF(D11306&lt;VLOOKUP(A11306,Min!A:B,2,FALSE),"Y","")</f>
        <v/>
      </c>
      <c r="F11306">
        <f>IF(AND(OR(s_tmchk="all",IF(ISERROR(MATCH(B11306,s_teams,0)),FALSE,TRUE)),OR(s_minsal="",s_minsal&lt;=D11306),OR(s_maxsal="",s_maxsal&gt;=D11306),OR(s_minyr="",s_minyr&lt;=A11306),OR(s_maxyr="",s_maxyr&gt;=A11306),OR(s_player="",s_player=C11306)),MAX(F$1:F11305)+1,0)</f>
        <v>0</v>
      </c>
    </row>
    <row r="11307" spans="1:6">
      <c r="A11307" s="20">
        <v>1994</v>
      </c>
      <c r="B11307" s="15" t="s">
        <v>46</v>
      </c>
      <c r="C11307" s="15" t="s">
        <v>4570</v>
      </c>
      <c r="D11307" s="24">
        <v>250000</v>
      </c>
      <c r="E11307" t="str">
        <f>IF(D11307&lt;VLOOKUP(A11307,Min!A:B,2,FALSE),"Y","")</f>
        <v/>
      </c>
      <c r="F11307">
        <f>IF(AND(OR(s_tmchk="all",IF(ISERROR(MATCH(B11307,s_teams,0)),FALSE,TRUE)),OR(s_minsal="",s_minsal&lt;=D11307),OR(s_maxsal="",s_maxsal&gt;=D11307),OR(s_minyr="",s_minyr&lt;=A11307),OR(s_maxyr="",s_maxyr&gt;=A11307),OR(s_player="",s_player=C11307)),MAX(F$1:F11306)+1,0)</f>
        <v>0</v>
      </c>
    </row>
    <row r="11308" spans="1:6">
      <c r="A11308" s="20">
        <v>1994</v>
      </c>
      <c r="B11308" s="15" t="s">
        <v>46</v>
      </c>
      <c r="C11308" s="15" t="s">
        <v>5400</v>
      </c>
      <c r="D11308" s="24">
        <v>250000</v>
      </c>
      <c r="E11308" t="str">
        <f>IF(D11308&lt;VLOOKUP(A11308,Min!A:B,2,FALSE),"Y","")</f>
        <v/>
      </c>
      <c r="F11308">
        <f>IF(AND(OR(s_tmchk="all",IF(ISERROR(MATCH(B11308,s_teams,0)),FALSE,TRUE)),OR(s_minsal="",s_minsal&lt;=D11308),OR(s_maxsal="",s_maxsal&gt;=D11308),OR(s_minyr="",s_minyr&lt;=A11308),OR(s_maxyr="",s_maxyr&gt;=A11308),OR(s_player="",s_player=C11308)),MAX(F$1:F11307)+1,0)</f>
        <v>0</v>
      </c>
    </row>
    <row r="11309" spans="1:6">
      <c r="A11309" s="20">
        <v>1994</v>
      </c>
      <c r="B11309" s="15" t="s">
        <v>46</v>
      </c>
      <c r="C11309" s="15" t="s">
        <v>5368</v>
      </c>
      <c r="D11309" s="24">
        <v>150000</v>
      </c>
      <c r="E11309" t="str">
        <f>IF(D11309&lt;VLOOKUP(A11309,Min!A:B,2,FALSE),"Y","")</f>
        <v/>
      </c>
      <c r="F11309">
        <f>IF(AND(OR(s_tmchk="all",IF(ISERROR(MATCH(B11309,s_teams,0)),FALSE,TRUE)),OR(s_minsal="",s_minsal&lt;=D11309),OR(s_maxsal="",s_maxsal&gt;=D11309),OR(s_minyr="",s_minyr&lt;=A11309),OR(s_maxyr="",s_maxyr&gt;=A11309),OR(s_player="",s_player=C11309)),MAX(F$1:F11308)+1,0)</f>
        <v>0</v>
      </c>
    </row>
    <row r="11310" spans="1:6">
      <c r="A11310" s="20">
        <v>1994</v>
      </c>
      <c r="B11310" s="15" t="s">
        <v>49</v>
      </c>
      <c r="C11310" s="15" t="s">
        <v>5146</v>
      </c>
      <c r="D11310" s="24">
        <v>3170000</v>
      </c>
      <c r="E11310" t="str">
        <f>IF(D11310&lt;VLOOKUP(A11310,Min!A:B,2,FALSE),"Y","")</f>
        <v/>
      </c>
      <c r="F11310">
        <f>IF(AND(OR(s_tmchk="all",IF(ISERROR(MATCH(B11310,s_teams,0)),FALSE,TRUE)),OR(s_minsal="",s_minsal&lt;=D11310),OR(s_maxsal="",s_maxsal&gt;=D11310),OR(s_minyr="",s_minyr&lt;=A11310),OR(s_maxyr="",s_maxyr&gt;=A11310),OR(s_player="",s_player=C11310)),MAX(F$1:F11309)+1,0)</f>
        <v>0</v>
      </c>
    </row>
    <row r="11311" spans="1:6">
      <c r="A11311" s="20">
        <v>1994</v>
      </c>
      <c r="B11311" s="15" t="s">
        <v>49</v>
      </c>
      <c r="C11311" s="15" t="s">
        <v>5742</v>
      </c>
      <c r="D11311" s="24">
        <v>2418000</v>
      </c>
      <c r="E11311" t="str">
        <f>IF(D11311&lt;VLOOKUP(A11311,Min!A:B,2,FALSE),"Y","")</f>
        <v/>
      </c>
      <c r="F11311">
        <f>IF(AND(OR(s_tmchk="all",IF(ISERROR(MATCH(B11311,s_teams,0)),FALSE,TRUE)),OR(s_minsal="",s_minsal&lt;=D11311),OR(s_maxsal="",s_maxsal&gt;=D11311),OR(s_minyr="",s_minyr&lt;=A11311),OR(s_maxyr="",s_maxyr&gt;=A11311),OR(s_player="",s_player=C11311)),MAX(F$1:F11310)+1,0)</f>
        <v>0</v>
      </c>
    </row>
    <row r="11312" spans="1:6">
      <c r="A11312" s="20">
        <v>1994</v>
      </c>
      <c r="B11312" s="15" t="s">
        <v>49</v>
      </c>
      <c r="C11312" s="15" t="s">
        <v>5425</v>
      </c>
      <c r="D11312" s="24">
        <v>2150000</v>
      </c>
      <c r="E11312" t="str">
        <f>IF(D11312&lt;VLOOKUP(A11312,Min!A:B,2,FALSE),"Y","")</f>
        <v/>
      </c>
      <c r="F11312">
        <f>IF(AND(OR(s_tmchk="all",IF(ISERROR(MATCH(B11312,s_teams,0)),FALSE,TRUE)),OR(s_minsal="",s_minsal&lt;=D11312),OR(s_maxsal="",s_maxsal&gt;=D11312),OR(s_minyr="",s_minyr&lt;=A11312),OR(s_maxyr="",s_maxyr&gt;=A11312),OR(s_player="",s_player=C11312)),MAX(F$1:F11311)+1,0)</f>
        <v>0</v>
      </c>
    </row>
    <row r="11313" spans="1:6">
      <c r="A11313" s="20">
        <v>1994</v>
      </c>
      <c r="B11313" s="15" t="s">
        <v>49</v>
      </c>
      <c r="C11313" s="15" t="s">
        <v>5044</v>
      </c>
      <c r="D11313" s="24">
        <v>1700000</v>
      </c>
      <c r="E11313" t="str">
        <f>IF(D11313&lt;VLOOKUP(A11313,Min!A:B,2,FALSE),"Y","")</f>
        <v/>
      </c>
      <c r="F11313">
        <f>IF(AND(OR(s_tmchk="all",IF(ISERROR(MATCH(B11313,s_teams,0)),FALSE,TRUE)),OR(s_minsal="",s_minsal&lt;=D11313),OR(s_maxsal="",s_maxsal&gt;=D11313),OR(s_minyr="",s_minyr&lt;=A11313),OR(s_maxyr="",s_maxyr&gt;=A11313),OR(s_player="",s_player=C11313)),MAX(F$1:F11312)+1,0)</f>
        <v>0</v>
      </c>
    </row>
    <row r="11314" spans="1:6">
      <c r="A11314" s="20">
        <v>1994</v>
      </c>
      <c r="B11314" s="15" t="s">
        <v>49</v>
      </c>
      <c r="C11314" s="15" t="s">
        <v>6144</v>
      </c>
      <c r="D11314" s="24">
        <v>1424000</v>
      </c>
      <c r="E11314" t="str">
        <f>IF(D11314&lt;VLOOKUP(A11314,Min!A:B,2,FALSE),"Y","")</f>
        <v/>
      </c>
      <c r="F11314">
        <f>IF(AND(OR(s_tmchk="all",IF(ISERROR(MATCH(B11314,s_teams,0)),FALSE,TRUE)),OR(s_minsal="",s_minsal&lt;=D11314),OR(s_maxsal="",s_maxsal&gt;=D11314),OR(s_minyr="",s_minyr&lt;=A11314),OR(s_maxyr="",s_maxyr&gt;=A11314),OR(s_player="",s_player=C11314)),MAX(F$1:F11313)+1,0)</f>
        <v>0</v>
      </c>
    </row>
    <row r="11315" spans="1:6">
      <c r="A11315" s="20">
        <v>1994</v>
      </c>
      <c r="B11315" s="15" t="s">
        <v>49</v>
      </c>
      <c r="C11315" s="15" t="s">
        <v>5861</v>
      </c>
      <c r="D11315" s="24">
        <v>1200000</v>
      </c>
      <c r="E11315" t="str">
        <f>IF(D11315&lt;VLOOKUP(A11315,Min!A:B,2,FALSE),"Y","")</f>
        <v/>
      </c>
      <c r="F11315">
        <f>IF(AND(OR(s_tmchk="all",IF(ISERROR(MATCH(B11315,s_teams,0)),FALSE,TRUE)),OR(s_minsal="",s_minsal&lt;=D11315),OR(s_maxsal="",s_maxsal&gt;=D11315),OR(s_minyr="",s_minyr&lt;=A11315),OR(s_maxyr="",s_maxyr&gt;=A11315),OR(s_player="",s_player=C11315)),MAX(F$1:F11314)+1,0)</f>
        <v>0</v>
      </c>
    </row>
    <row r="11316" spans="1:6">
      <c r="A11316" s="20">
        <v>1994</v>
      </c>
      <c r="B11316" s="15" t="s">
        <v>49</v>
      </c>
      <c r="C11316" s="15" t="s">
        <v>4734</v>
      </c>
      <c r="D11316" s="24">
        <v>1000000</v>
      </c>
      <c r="E11316" t="str">
        <f>IF(D11316&lt;VLOOKUP(A11316,Min!A:B,2,FALSE),"Y","")</f>
        <v/>
      </c>
      <c r="F11316">
        <f>IF(AND(OR(s_tmchk="all",IF(ISERROR(MATCH(B11316,s_teams,0)),FALSE,TRUE)),OR(s_minsal="",s_minsal&lt;=D11316),OR(s_maxsal="",s_maxsal&gt;=D11316),OR(s_minyr="",s_minyr&lt;=A11316),OR(s_maxyr="",s_maxyr&gt;=A11316),OR(s_player="",s_player=C11316)),MAX(F$1:F11315)+1,0)</f>
        <v>0</v>
      </c>
    </row>
    <row r="11317" spans="1:6">
      <c r="A11317" s="20">
        <v>1994</v>
      </c>
      <c r="B11317" s="15" t="s">
        <v>49</v>
      </c>
      <c r="C11317" s="15" t="s">
        <v>5575</v>
      </c>
      <c r="D11317" s="24">
        <v>790000</v>
      </c>
      <c r="E11317" t="str">
        <f>IF(D11317&lt;VLOOKUP(A11317,Min!A:B,2,FALSE),"Y","")</f>
        <v/>
      </c>
      <c r="F11317">
        <f>IF(AND(OR(s_tmchk="all",IF(ISERROR(MATCH(B11317,s_teams,0)),FALSE,TRUE)),OR(s_minsal="",s_minsal&lt;=D11317),OR(s_maxsal="",s_maxsal&gt;=D11317),OR(s_minyr="",s_minyr&lt;=A11317),OR(s_maxyr="",s_maxyr&gt;=A11317),OR(s_player="",s_player=C11317)),MAX(F$1:F11316)+1,0)</f>
        <v>0</v>
      </c>
    </row>
    <row r="11318" spans="1:6">
      <c r="A11318" s="20">
        <v>1994</v>
      </c>
      <c r="B11318" s="15" t="s">
        <v>49</v>
      </c>
      <c r="C11318" s="15" t="s">
        <v>4900</v>
      </c>
      <c r="D11318" s="24">
        <v>780000</v>
      </c>
      <c r="E11318" t="str">
        <f>IF(D11318&lt;VLOOKUP(A11318,Min!A:B,2,FALSE),"Y","")</f>
        <v/>
      </c>
      <c r="F11318">
        <f>IF(AND(OR(s_tmchk="all",IF(ISERROR(MATCH(B11318,s_teams,0)),FALSE,TRUE)),OR(s_minsal="",s_minsal&lt;=D11318),OR(s_maxsal="",s_maxsal&gt;=D11318),OR(s_minyr="",s_minyr&lt;=A11318),OR(s_maxyr="",s_maxyr&gt;=A11318),OR(s_player="",s_player=C11318)),MAX(F$1:F11317)+1,0)</f>
        <v>0</v>
      </c>
    </row>
    <row r="11319" spans="1:6">
      <c r="A11319" s="20">
        <v>1994</v>
      </c>
      <c r="B11319" s="15" t="s">
        <v>49</v>
      </c>
      <c r="C11319" s="15" t="s">
        <v>5615</v>
      </c>
      <c r="D11319" s="24">
        <v>650000</v>
      </c>
      <c r="E11319" t="str">
        <f>IF(D11319&lt;VLOOKUP(A11319,Min!A:B,2,FALSE),"Y","")</f>
        <v/>
      </c>
      <c r="F11319">
        <f>IF(AND(OR(s_tmchk="all",IF(ISERROR(MATCH(B11319,s_teams,0)),FALSE,TRUE)),OR(s_minsal="",s_minsal&lt;=D11319),OR(s_maxsal="",s_maxsal&gt;=D11319),OR(s_minyr="",s_minyr&lt;=A11319),OR(s_maxyr="",s_maxyr&gt;=A11319),OR(s_player="",s_player=C11319)),MAX(F$1:F11318)+1,0)</f>
        <v>0</v>
      </c>
    </row>
    <row r="11320" spans="1:6">
      <c r="A11320" s="20">
        <v>1994</v>
      </c>
      <c r="B11320" s="15" t="s">
        <v>49</v>
      </c>
      <c r="C11320" s="15" t="s">
        <v>5920</v>
      </c>
      <c r="D11320" s="24">
        <v>650000</v>
      </c>
      <c r="E11320" t="str">
        <f>IF(D11320&lt;VLOOKUP(A11320,Min!A:B,2,FALSE),"Y","")</f>
        <v/>
      </c>
      <c r="F11320">
        <f>IF(AND(OR(s_tmchk="all",IF(ISERROR(MATCH(B11320,s_teams,0)),FALSE,TRUE)),OR(s_minsal="",s_minsal&lt;=D11320),OR(s_maxsal="",s_maxsal&gt;=D11320),OR(s_minyr="",s_minyr&lt;=A11320),OR(s_maxyr="",s_maxyr&gt;=A11320),OR(s_player="",s_player=C11320)),MAX(F$1:F11319)+1,0)</f>
        <v>0</v>
      </c>
    </row>
    <row r="11321" spans="1:6">
      <c r="A11321" s="20">
        <v>1994</v>
      </c>
      <c r="B11321" s="15" t="s">
        <v>49</v>
      </c>
      <c r="C11321" s="15" t="s">
        <v>5933</v>
      </c>
      <c r="D11321" s="24">
        <v>525000</v>
      </c>
      <c r="E11321" t="str">
        <f>IF(D11321&lt;VLOOKUP(A11321,Min!A:B,2,FALSE),"Y","")</f>
        <v/>
      </c>
      <c r="F11321">
        <f>IF(AND(OR(s_tmchk="all",IF(ISERROR(MATCH(B11321,s_teams,0)),FALSE,TRUE)),OR(s_minsal="",s_minsal&lt;=D11321),OR(s_maxsal="",s_maxsal&gt;=D11321),OR(s_minyr="",s_minyr&lt;=A11321),OR(s_maxyr="",s_maxyr&gt;=A11321),OR(s_player="",s_player=C11321)),MAX(F$1:F11320)+1,0)</f>
        <v>0</v>
      </c>
    </row>
    <row r="11322" spans="1:6">
      <c r="A11322" s="20">
        <v>1994</v>
      </c>
      <c r="B11322" s="15" t="s">
        <v>49</v>
      </c>
      <c r="C11322" s="15" t="s">
        <v>5051</v>
      </c>
      <c r="D11322" s="24">
        <v>150000</v>
      </c>
      <c r="E11322" t="str">
        <f>IF(D11322&lt;VLOOKUP(A11322,Min!A:B,2,FALSE),"Y","")</f>
        <v/>
      </c>
      <c r="F11322">
        <f>IF(AND(OR(s_tmchk="all",IF(ISERROR(MATCH(B11322,s_teams,0)),FALSE,TRUE)),OR(s_minsal="",s_minsal&lt;=D11322),OR(s_maxsal="",s_maxsal&gt;=D11322),OR(s_minyr="",s_minyr&lt;=A11322),OR(s_maxyr="",s_maxyr&gt;=A11322),OR(s_player="",s_player=C11322)),MAX(F$1:F11321)+1,0)</f>
        <v>0</v>
      </c>
    </row>
    <row r="11323" spans="1:6">
      <c r="A11323" s="20">
        <v>1994</v>
      </c>
      <c r="B11323" s="15" t="s">
        <v>49</v>
      </c>
      <c r="C11323" s="15" t="s">
        <v>5843</v>
      </c>
      <c r="D11323" s="24">
        <v>150000</v>
      </c>
      <c r="E11323" t="str">
        <f>IF(D11323&lt;VLOOKUP(A11323,Min!A:B,2,FALSE),"Y","")</f>
        <v/>
      </c>
      <c r="F11323">
        <f>IF(AND(OR(s_tmchk="all",IF(ISERROR(MATCH(B11323,s_teams,0)),FALSE,TRUE)),OR(s_minsal="",s_minsal&lt;=D11323),OR(s_maxsal="",s_maxsal&gt;=D11323),OR(s_minyr="",s_minyr&lt;=A11323),OR(s_maxyr="",s_maxyr&gt;=A11323),OR(s_player="",s_player=C11323)),MAX(F$1:F11322)+1,0)</f>
        <v>0</v>
      </c>
    </row>
    <row r="11324" spans="1:6">
      <c r="A11324" s="20">
        <v>1994</v>
      </c>
      <c r="B11324" s="15" t="s">
        <v>51</v>
      </c>
      <c r="C11324" s="15" t="s">
        <v>5829</v>
      </c>
      <c r="D11324" s="24">
        <v>3011000</v>
      </c>
      <c r="E11324" t="str">
        <f>IF(D11324&lt;VLOOKUP(A11324,Min!A:B,2,FALSE),"Y","")</f>
        <v/>
      </c>
      <c r="F11324">
        <f>IF(AND(OR(s_tmchk="all",IF(ISERROR(MATCH(B11324,s_teams,0)),FALSE,TRUE)),OR(s_minsal="",s_minsal&lt;=D11324),OR(s_maxsal="",s_maxsal&gt;=D11324),OR(s_minyr="",s_minyr&lt;=A11324),OR(s_maxyr="",s_maxyr&gt;=A11324),OR(s_player="",s_player=C11324)),MAX(F$1:F11323)+1,0)</f>
        <v>0</v>
      </c>
    </row>
    <row r="11325" spans="1:6">
      <c r="A11325" s="20">
        <v>1994</v>
      </c>
      <c r="B11325" s="15" t="s">
        <v>51</v>
      </c>
      <c r="C11325" s="15" t="s">
        <v>5857</v>
      </c>
      <c r="D11325" s="24">
        <v>2500000</v>
      </c>
      <c r="E11325" t="str">
        <f>IF(D11325&lt;VLOOKUP(A11325,Min!A:B,2,FALSE),"Y","")</f>
        <v/>
      </c>
      <c r="F11325">
        <f>IF(AND(OR(s_tmchk="all",IF(ISERROR(MATCH(B11325,s_teams,0)),FALSE,TRUE)),OR(s_minsal="",s_minsal&lt;=D11325),OR(s_maxsal="",s_maxsal&gt;=D11325),OR(s_minyr="",s_minyr&lt;=A11325),OR(s_maxyr="",s_maxyr&gt;=A11325),OR(s_player="",s_player=C11325)),MAX(F$1:F11324)+1,0)</f>
        <v>0</v>
      </c>
    </row>
    <row r="11326" spans="1:6">
      <c r="A11326" s="20">
        <v>1994</v>
      </c>
      <c r="B11326" s="15" t="s">
        <v>51</v>
      </c>
      <c r="C11326" s="15" t="s">
        <v>5492</v>
      </c>
      <c r="D11326" s="24">
        <v>2000000</v>
      </c>
      <c r="E11326" t="str">
        <f>IF(D11326&lt;VLOOKUP(A11326,Min!A:B,2,FALSE),"Y","")</f>
        <v/>
      </c>
      <c r="F11326">
        <f>IF(AND(OR(s_tmchk="all",IF(ISERROR(MATCH(B11326,s_teams,0)),FALSE,TRUE)),OR(s_minsal="",s_minsal&lt;=D11326),OR(s_maxsal="",s_maxsal&gt;=D11326),OR(s_minyr="",s_minyr&lt;=A11326),OR(s_maxyr="",s_maxyr&gt;=A11326),OR(s_player="",s_player=C11326)),MAX(F$1:F11325)+1,0)</f>
        <v>0</v>
      </c>
    </row>
    <row r="11327" spans="1:6">
      <c r="A11327" s="20">
        <v>1994</v>
      </c>
      <c r="B11327" s="15" t="s">
        <v>51</v>
      </c>
      <c r="C11327" s="15" t="s">
        <v>5295</v>
      </c>
      <c r="D11327" s="24">
        <v>1694000</v>
      </c>
      <c r="E11327" t="str">
        <f>IF(D11327&lt;VLOOKUP(A11327,Min!A:B,2,FALSE),"Y","")</f>
        <v/>
      </c>
      <c r="F11327">
        <f>IF(AND(OR(s_tmchk="all",IF(ISERROR(MATCH(B11327,s_teams,0)),FALSE,TRUE)),OR(s_minsal="",s_minsal&lt;=D11327),OR(s_maxsal="",s_maxsal&gt;=D11327),OR(s_minyr="",s_minyr&lt;=A11327),OR(s_maxyr="",s_maxyr&gt;=A11327),OR(s_player="",s_player=C11327)),MAX(F$1:F11326)+1,0)</f>
        <v>0</v>
      </c>
    </row>
    <row r="11328" spans="1:6">
      <c r="A11328" s="20">
        <v>1994</v>
      </c>
      <c r="B11328" s="15" t="s">
        <v>51</v>
      </c>
      <c r="C11328" s="15" t="s">
        <v>6143</v>
      </c>
      <c r="D11328" s="24">
        <v>1560000</v>
      </c>
      <c r="E11328" t="str">
        <f>IF(D11328&lt;VLOOKUP(A11328,Min!A:B,2,FALSE),"Y","")</f>
        <v/>
      </c>
      <c r="F11328">
        <f>IF(AND(OR(s_tmchk="all",IF(ISERROR(MATCH(B11328,s_teams,0)),FALSE,TRUE)),OR(s_minsal="",s_minsal&lt;=D11328),OR(s_maxsal="",s_maxsal&gt;=D11328),OR(s_minyr="",s_minyr&lt;=A11328),OR(s_maxyr="",s_maxyr&gt;=A11328),OR(s_player="",s_player=C11328)),MAX(F$1:F11327)+1,0)</f>
        <v>0</v>
      </c>
    </row>
    <row r="11329" spans="1:6">
      <c r="A11329" s="20">
        <v>1994</v>
      </c>
      <c r="B11329" s="15" t="s">
        <v>51</v>
      </c>
      <c r="C11329" s="15" t="s">
        <v>4952</v>
      </c>
      <c r="D11329" s="24">
        <v>1262000</v>
      </c>
      <c r="E11329" t="str">
        <f>IF(D11329&lt;VLOOKUP(A11329,Min!A:B,2,FALSE),"Y","")</f>
        <v/>
      </c>
      <c r="F11329">
        <f>IF(AND(OR(s_tmchk="all",IF(ISERROR(MATCH(B11329,s_teams,0)),FALSE,TRUE)),OR(s_minsal="",s_minsal&lt;=D11329),OR(s_maxsal="",s_maxsal&gt;=D11329),OR(s_minyr="",s_minyr&lt;=A11329),OR(s_maxyr="",s_maxyr&gt;=A11329),OR(s_player="",s_player=C11329)),MAX(F$1:F11328)+1,0)</f>
        <v>0</v>
      </c>
    </row>
    <row r="11330" spans="1:6">
      <c r="A11330" s="20">
        <v>1994</v>
      </c>
      <c r="B11330" s="15" t="s">
        <v>51</v>
      </c>
      <c r="C11330" s="15" t="s">
        <v>5553</v>
      </c>
      <c r="D11330" s="24">
        <v>1023000</v>
      </c>
      <c r="E11330" t="str">
        <f>IF(D11330&lt;VLOOKUP(A11330,Min!A:B,2,FALSE),"Y","")</f>
        <v/>
      </c>
      <c r="F11330">
        <f>IF(AND(OR(s_tmchk="all",IF(ISERROR(MATCH(B11330,s_teams,0)),FALSE,TRUE)),OR(s_minsal="",s_minsal&lt;=D11330),OR(s_maxsal="",s_maxsal&gt;=D11330),OR(s_minyr="",s_minyr&lt;=A11330),OR(s_maxyr="",s_maxyr&gt;=A11330),OR(s_player="",s_player=C11330)),MAX(F$1:F11329)+1,0)</f>
        <v>0</v>
      </c>
    </row>
    <row r="11331" spans="1:6">
      <c r="A11331" s="20">
        <v>1994</v>
      </c>
      <c r="B11331" s="15" t="s">
        <v>51</v>
      </c>
      <c r="C11331" s="15" t="s">
        <v>5936</v>
      </c>
      <c r="D11331" s="24">
        <v>833000</v>
      </c>
      <c r="E11331" t="str">
        <f>IF(D11331&lt;VLOOKUP(A11331,Min!A:B,2,FALSE),"Y","")</f>
        <v/>
      </c>
      <c r="F11331">
        <f>IF(AND(OR(s_tmchk="all",IF(ISERROR(MATCH(B11331,s_teams,0)),FALSE,TRUE)),OR(s_minsal="",s_minsal&lt;=D11331),OR(s_maxsal="",s_maxsal&gt;=D11331),OR(s_minyr="",s_minyr&lt;=A11331),OR(s_maxyr="",s_maxyr&gt;=A11331),OR(s_player="",s_player=C11331)),MAX(F$1:F11330)+1,0)</f>
        <v>0</v>
      </c>
    </row>
    <row r="11332" spans="1:6">
      <c r="A11332" s="20">
        <v>1994</v>
      </c>
      <c r="B11332" s="15" t="s">
        <v>51</v>
      </c>
      <c r="C11332" s="15" t="s">
        <v>5925</v>
      </c>
      <c r="D11332" s="24">
        <v>715000</v>
      </c>
      <c r="E11332" t="str">
        <f>IF(D11332&lt;VLOOKUP(A11332,Min!A:B,2,FALSE),"Y","")</f>
        <v/>
      </c>
      <c r="F11332">
        <f>IF(AND(OR(s_tmchk="all",IF(ISERROR(MATCH(B11332,s_teams,0)),FALSE,TRUE)),OR(s_minsal="",s_minsal&lt;=D11332),OR(s_maxsal="",s_maxsal&gt;=D11332),OR(s_minyr="",s_minyr&lt;=A11332),OR(s_maxyr="",s_maxyr&gt;=A11332),OR(s_player="",s_player=C11332)),MAX(F$1:F11331)+1,0)</f>
        <v>0</v>
      </c>
    </row>
    <row r="11333" spans="1:6">
      <c r="A11333" s="20">
        <v>1994</v>
      </c>
      <c r="B11333" s="15" t="s">
        <v>51</v>
      </c>
      <c r="C11333" s="15" t="s">
        <v>4850</v>
      </c>
      <c r="D11333" s="24">
        <v>688000</v>
      </c>
      <c r="E11333" t="str">
        <f>IF(D11333&lt;VLOOKUP(A11333,Min!A:B,2,FALSE),"Y","")</f>
        <v/>
      </c>
      <c r="F11333">
        <f>IF(AND(OR(s_tmchk="all",IF(ISERROR(MATCH(B11333,s_teams,0)),FALSE,TRUE)),OR(s_minsal="",s_minsal&lt;=D11333),OR(s_maxsal="",s_maxsal&gt;=D11333),OR(s_minyr="",s_minyr&lt;=A11333),OR(s_maxyr="",s_maxyr&gt;=A11333),OR(s_player="",s_player=C11333)),MAX(F$1:F11332)+1,0)</f>
        <v>0</v>
      </c>
    </row>
    <row r="11334" spans="1:6">
      <c r="A11334" s="20">
        <v>1994</v>
      </c>
      <c r="B11334" s="15" t="s">
        <v>51</v>
      </c>
      <c r="C11334" s="15" t="s">
        <v>4722</v>
      </c>
      <c r="D11334" s="24">
        <v>650000</v>
      </c>
      <c r="E11334" t="str">
        <f>IF(D11334&lt;VLOOKUP(A11334,Min!A:B,2,FALSE),"Y","")</f>
        <v/>
      </c>
      <c r="F11334">
        <f>IF(AND(OR(s_tmchk="all",IF(ISERROR(MATCH(B11334,s_teams,0)),FALSE,TRUE)),OR(s_minsal="",s_minsal&lt;=D11334),OR(s_maxsal="",s_maxsal&gt;=D11334),OR(s_minyr="",s_minyr&lt;=A11334),OR(s_maxyr="",s_maxyr&gt;=A11334),OR(s_player="",s_player=C11334)),MAX(F$1:F11333)+1,0)</f>
        <v>0</v>
      </c>
    </row>
    <row r="11335" spans="1:6">
      <c r="A11335" s="20">
        <v>1994</v>
      </c>
      <c r="B11335" s="15" t="s">
        <v>51</v>
      </c>
      <c r="C11335" s="15" t="s">
        <v>4614</v>
      </c>
      <c r="D11335" s="24">
        <v>565000</v>
      </c>
      <c r="E11335" t="str">
        <f>IF(D11335&lt;VLOOKUP(A11335,Min!A:B,2,FALSE),"Y","")</f>
        <v/>
      </c>
      <c r="F11335">
        <f>IF(AND(OR(s_tmchk="all",IF(ISERROR(MATCH(B11335,s_teams,0)),FALSE,TRUE)),OR(s_minsal="",s_minsal&lt;=D11335),OR(s_maxsal="",s_maxsal&gt;=D11335),OR(s_minyr="",s_minyr&lt;=A11335),OR(s_maxyr="",s_maxyr&gt;=A11335),OR(s_player="",s_player=C11335)),MAX(F$1:F11334)+1,0)</f>
        <v>0</v>
      </c>
    </row>
    <row r="11336" spans="1:6">
      <c r="A11336" s="20">
        <v>1994</v>
      </c>
      <c r="B11336" s="15" t="s">
        <v>51</v>
      </c>
      <c r="C11336" s="15" t="s">
        <v>5415</v>
      </c>
      <c r="D11336" s="24">
        <v>375000</v>
      </c>
      <c r="E11336" t="str">
        <f>IF(D11336&lt;VLOOKUP(A11336,Min!A:B,2,FALSE),"Y","")</f>
        <v/>
      </c>
      <c r="F11336">
        <f>IF(AND(OR(s_tmchk="all",IF(ISERROR(MATCH(B11336,s_teams,0)),FALSE,TRUE)),OR(s_minsal="",s_minsal&lt;=D11336),OR(s_maxsal="",s_maxsal&gt;=D11336),OR(s_minyr="",s_minyr&lt;=A11336),OR(s_maxyr="",s_maxyr&gt;=A11336),OR(s_player="",s_player=C11336)),MAX(F$1:F11335)+1,0)</f>
        <v>0</v>
      </c>
    </row>
    <row r="11337" spans="1:6">
      <c r="A11337" s="20">
        <v>1994</v>
      </c>
      <c r="B11337" s="15" t="s">
        <v>51</v>
      </c>
      <c r="C11337" s="15" t="s">
        <v>5155</v>
      </c>
      <c r="D11337" s="24">
        <v>320000</v>
      </c>
      <c r="E11337" t="str">
        <f>IF(D11337&lt;VLOOKUP(A11337,Min!A:B,2,FALSE),"Y","")</f>
        <v/>
      </c>
      <c r="F11337">
        <f>IF(AND(OR(s_tmchk="all",IF(ISERROR(MATCH(B11337,s_teams,0)),FALSE,TRUE)),OR(s_minsal="",s_minsal&lt;=D11337),OR(s_maxsal="",s_maxsal&gt;=D11337),OR(s_minyr="",s_minyr&lt;=A11337),OR(s_maxyr="",s_maxyr&gt;=A11337),OR(s_player="",s_player=C11337)),MAX(F$1:F11336)+1,0)</f>
        <v>0</v>
      </c>
    </row>
    <row r="11338" spans="1:6">
      <c r="A11338" s="20">
        <v>1994</v>
      </c>
      <c r="B11338" s="15" t="s">
        <v>53</v>
      </c>
      <c r="C11338" s="15" t="s">
        <v>5890</v>
      </c>
      <c r="D11338" s="24">
        <v>4000000</v>
      </c>
      <c r="E11338" t="str">
        <f>IF(D11338&lt;VLOOKUP(A11338,Min!A:B,2,FALSE),"Y","")</f>
        <v/>
      </c>
      <c r="F11338">
        <f>IF(AND(OR(s_tmchk="all",IF(ISERROR(MATCH(B11338,s_teams,0)),FALSE,TRUE)),OR(s_minsal="",s_minsal&lt;=D11338),OR(s_maxsal="",s_maxsal&gt;=D11338),OR(s_minyr="",s_minyr&lt;=A11338),OR(s_maxyr="",s_maxyr&gt;=A11338),OR(s_player="",s_player=C11338)),MAX(F$1:F11337)+1,0)</f>
        <v>0</v>
      </c>
    </row>
    <row r="11339" spans="1:6">
      <c r="A11339" s="20">
        <v>1994</v>
      </c>
      <c r="B11339" s="15" t="s">
        <v>53</v>
      </c>
      <c r="C11339" s="15" t="s">
        <v>4877</v>
      </c>
      <c r="D11339" s="24">
        <v>3250000</v>
      </c>
      <c r="E11339" t="str">
        <f>IF(D11339&lt;VLOOKUP(A11339,Min!A:B,2,FALSE),"Y","")</f>
        <v/>
      </c>
      <c r="F11339">
        <f>IF(AND(OR(s_tmchk="all",IF(ISERROR(MATCH(B11339,s_teams,0)),FALSE,TRUE)),OR(s_minsal="",s_minsal&lt;=D11339),OR(s_maxsal="",s_maxsal&gt;=D11339),OR(s_minyr="",s_minyr&lt;=A11339),OR(s_maxyr="",s_maxyr&gt;=A11339),OR(s_player="",s_player=C11339)),MAX(F$1:F11338)+1,0)</f>
        <v>0</v>
      </c>
    </row>
    <row r="11340" spans="1:6">
      <c r="A11340" s="20">
        <v>1994</v>
      </c>
      <c r="B11340" s="15" t="s">
        <v>53</v>
      </c>
      <c r="C11340" s="15" t="s">
        <v>5998</v>
      </c>
      <c r="D11340" s="24">
        <v>2841000</v>
      </c>
      <c r="E11340" t="str">
        <f>IF(D11340&lt;VLOOKUP(A11340,Min!A:B,2,FALSE),"Y","")</f>
        <v/>
      </c>
      <c r="F11340">
        <f>IF(AND(OR(s_tmchk="all",IF(ISERROR(MATCH(B11340,s_teams,0)),FALSE,TRUE)),OR(s_minsal="",s_minsal&lt;=D11340),OR(s_maxsal="",s_maxsal&gt;=D11340),OR(s_minyr="",s_minyr&lt;=A11340),OR(s_maxyr="",s_maxyr&gt;=A11340),OR(s_player="",s_player=C11340)),MAX(F$1:F11339)+1,0)</f>
        <v>0</v>
      </c>
    </row>
    <row r="11341" spans="1:6">
      <c r="A11341" s="20">
        <v>1994</v>
      </c>
      <c r="B11341" s="15" t="s">
        <v>53</v>
      </c>
      <c r="C11341" s="15" t="s">
        <v>5591</v>
      </c>
      <c r="D11341" s="24">
        <v>2000000</v>
      </c>
      <c r="E11341" t="str">
        <f>IF(D11341&lt;VLOOKUP(A11341,Min!A:B,2,FALSE),"Y","")</f>
        <v/>
      </c>
      <c r="F11341">
        <f>IF(AND(OR(s_tmchk="all",IF(ISERROR(MATCH(B11341,s_teams,0)),FALSE,TRUE)),OR(s_minsal="",s_minsal&lt;=D11341),OR(s_maxsal="",s_maxsal&gt;=D11341),OR(s_minyr="",s_minyr&lt;=A11341),OR(s_maxyr="",s_maxyr&gt;=A11341),OR(s_player="",s_player=C11341)),MAX(F$1:F11340)+1,0)</f>
        <v>0</v>
      </c>
    </row>
    <row r="11342" spans="1:6">
      <c r="A11342" s="20">
        <v>1994</v>
      </c>
      <c r="B11342" s="15" t="s">
        <v>53</v>
      </c>
      <c r="C11342" s="15" t="s">
        <v>5414</v>
      </c>
      <c r="D11342" s="24">
        <v>1275000</v>
      </c>
      <c r="E11342" t="str">
        <f>IF(D11342&lt;VLOOKUP(A11342,Min!A:B,2,FALSE),"Y","")</f>
        <v/>
      </c>
      <c r="F11342">
        <f>IF(AND(OR(s_tmchk="all",IF(ISERROR(MATCH(B11342,s_teams,0)),FALSE,TRUE)),OR(s_minsal="",s_minsal&lt;=D11342),OR(s_maxsal="",s_maxsal&gt;=D11342),OR(s_minyr="",s_minyr&lt;=A11342),OR(s_maxyr="",s_maxyr&gt;=A11342),OR(s_player="",s_player=C11342)),MAX(F$1:F11341)+1,0)</f>
        <v>0</v>
      </c>
    </row>
    <row r="11343" spans="1:6">
      <c r="A11343" s="20">
        <v>1994</v>
      </c>
      <c r="B11343" s="15" t="s">
        <v>53</v>
      </c>
      <c r="C11343" s="15" t="s">
        <v>5527</v>
      </c>
      <c r="D11343" s="24">
        <v>1225000</v>
      </c>
      <c r="E11343" t="str">
        <f>IF(D11343&lt;VLOOKUP(A11343,Min!A:B,2,FALSE),"Y","")</f>
        <v/>
      </c>
      <c r="F11343">
        <f>IF(AND(OR(s_tmchk="all",IF(ISERROR(MATCH(B11343,s_teams,0)),FALSE,TRUE)),OR(s_minsal="",s_minsal&lt;=D11343),OR(s_maxsal="",s_maxsal&gt;=D11343),OR(s_minyr="",s_minyr&lt;=A11343),OR(s_maxyr="",s_maxyr&gt;=A11343),OR(s_player="",s_player=C11343)),MAX(F$1:F11342)+1,0)</f>
        <v>0</v>
      </c>
    </row>
    <row r="11344" spans="1:6">
      <c r="A11344" s="20">
        <v>1994</v>
      </c>
      <c r="B11344" s="15" t="s">
        <v>53</v>
      </c>
      <c r="C11344" s="15" t="s">
        <v>5096</v>
      </c>
      <c r="D11344" s="24">
        <v>1128000</v>
      </c>
      <c r="E11344" t="str">
        <f>IF(D11344&lt;VLOOKUP(A11344,Min!A:B,2,FALSE),"Y","")</f>
        <v/>
      </c>
      <c r="F11344">
        <f>IF(AND(OR(s_tmchk="all",IF(ISERROR(MATCH(B11344,s_teams,0)),FALSE,TRUE)),OR(s_minsal="",s_minsal&lt;=D11344),OR(s_maxsal="",s_maxsal&gt;=D11344),OR(s_minyr="",s_minyr&lt;=A11344),OR(s_maxyr="",s_maxyr&gt;=A11344),OR(s_player="",s_player=C11344)),MAX(F$1:F11343)+1,0)</f>
        <v>0</v>
      </c>
    </row>
    <row r="11345" spans="1:6">
      <c r="A11345" s="20">
        <v>1994</v>
      </c>
      <c r="B11345" s="15" t="s">
        <v>53</v>
      </c>
      <c r="C11345" s="15" t="s">
        <v>5348</v>
      </c>
      <c r="D11345" s="24">
        <v>1100000</v>
      </c>
      <c r="E11345" t="str">
        <f>IF(D11345&lt;VLOOKUP(A11345,Min!A:B,2,FALSE),"Y","")</f>
        <v/>
      </c>
      <c r="F11345">
        <f>IF(AND(OR(s_tmchk="all",IF(ISERROR(MATCH(B11345,s_teams,0)),FALSE,TRUE)),OR(s_minsal="",s_minsal&lt;=D11345),OR(s_maxsal="",s_maxsal&gt;=D11345),OR(s_minyr="",s_minyr&lt;=A11345),OR(s_maxyr="",s_maxyr&gt;=A11345),OR(s_player="",s_player=C11345)),MAX(F$1:F11344)+1,0)</f>
        <v>0</v>
      </c>
    </row>
    <row r="11346" spans="1:6">
      <c r="A11346" s="20">
        <v>1994</v>
      </c>
      <c r="B11346" s="15" t="s">
        <v>53</v>
      </c>
      <c r="C11346" s="15" t="s">
        <v>6046</v>
      </c>
      <c r="D11346" s="24">
        <v>1050000</v>
      </c>
      <c r="E11346" t="str">
        <f>IF(D11346&lt;VLOOKUP(A11346,Min!A:B,2,FALSE),"Y","")</f>
        <v/>
      </c>
      <c r="F11346">
        <f>IF(AND(OR(s_tmchk="all",IF(ISERROR(MATCH(B11346,s_teams,0)),FALSE,TRUE)),OR(s_minsal="",s_minsal&lt;=D11346),OR(s_maxsal="",s_maxsal&gt;=D11346),OR(s_minyr="",s_minyr&lt;=A11346),OR(s_maxyr="",s_maxyr&gt;=A11346),OR(s_player="",s_player=C11346)),MAX(F$1:F11345)+1,0)</f>
        <v>0</v>
      </c>
    </row>
    <row r="11347" spans="1:6">
      <c r="A11347" s="20">
        <v>1994</v>
      </c>
      <c r="B11347" s="15" t="s">
        <v>53</v>
      </c>
      <c r="C11347" s="15" t="s">
        <v>5814</v>
      </c>
      <c r="D11347" s="24">
        <v>650000</v>
      </c>
      <c r="E11347" t="str">
        <f>IF(D11347&lt;VLOOKUP(A11347,Min!A:B,2,FALSE),"Y","")</f>
        <v/>
      </c>
      <c r="F11347">
        <f>IF(AND(OR(s_tmchk="all",IF(ISERROR(MATCH(B11347,s_teams,0)),FALSE,TRUE)),OR(s_minsal="",s_minsal&lt;=D11347),OR(s_maxsal="",s_maxsal&gt;=D11347),OR(s_minyr="",s_minyr&lt;=A11347),OR(s_maxyr="",s_maxyr&gt;=A11347),OR(s_player="",s_player=C11347)),MAX(F$1:F11346)+1,0)</f>
        <v>0</v>
      </c>
    </row>
    <row r="11348" spans="1:6">
      <c r="A11348" s="20">
        <v>1994</v>
      </c>
      <c r="B11348" s="15" t="s">
        <v>53</v>
      </c>
      <c r="C11348" s="15" t="s">
        <v>6087</v>
      </c>
      <c r="D11348" s="24">
        <v>650000</v>
      </c>
      <c r="E11348" t="str">
        <f>IF(D11348&lt;VLOOKUP(A11348,Min!A:B,2,FALSE),"Y","")</f>
        <v/>
      </c>
      <c r="F11348">
        <f>IF(AND(OR(s_tmchk="all",IF(ISERROR(MATCH(B11348,s_teams,0)),FALSE,TRUE)),OR(s_minsal="",s_minsal&lt;=D11348),OR(s_maxsal="",s_maxsal&gt;=D11348),OR(s_minyr="",s_minyr&lt;=A11348),OR(s_maxyr="",s_maxyr&gt;=A11348),OR(s_player="",s_player=C11348)),MAX(F$1:F11347)+1,0)</f>
        <v>0</v>
      </c>
    </row>
    <row r="11349" spans="1:6">
      <c r="A11349" s="20">
        <v>1994</v>
      </c>
      <c r="B11349" s="15" t="s">
        <v>53</v>
      </c>
      <c r="C11349" s="15" t="s">
        <v>5037</v>
      </c>
      <c r="D11349" s="24">
        <v>569000</v>
      </c>
      <c r="E11349" t="str">
        <f>IF(D11349&lt;VLOOKUP(A11349,Min!A:B,2,FALSE),"Y","")</f>
        <v/>
      </c>
      <c r="F11349">
        <f>IF(AND(OR(s_tmchk="all",IF(ISERROR(MATCH(B11349,s_teams,0)),FALSE,TRUE)),OR(s_minsal="",s_minsal&lt;=D11349),OR(s_maxsal="",s_maxsal&gt;=D11349),OR(s_minyr="",s_minyr&lt;=A11349),OR(s_maxyr="",s_maxyr&gt;=A11349),OR(s_player="",s_player=C11349)),MAX(F$1:F11348)+1,0)</f>
        <v>0</v>
      </c>
    </row>
    <row r="11350" spans="1:6">
      <c r="A11350" s="20">
        <v>1994</v>
      </c>
      <c r="B11350" s="15" t="s">
        <v>53</v>
      </c>
      <c r="C11350" s="15" t="s">
        <v>5156</v>
      </c>
      <c r="D11350" s="24">
        <v>150000</v>
      </c>
      <c r="E11350" t="str">
        <f>IF(D11350&lt;VLOOKUP(A11350,Min!A:B,2,FALSE),"Y","")</f>
        <v/>
      </c>
      <c r="F11350">
        <f>IF(AND(OR(s_tmchk="all",IF(ISERROR(MATCH(B11350,s_teams,0)),FALSE,TRUE)),OR(s_minsal="",s_minsal&lt;=D11350),OR(s_maxsal="",s_maxsal&gt;=D11350),OR(s_minyr="",s_minyr&lt;=A11350),OR(s_maxyr="",s_maxyr&gt;=A11350),OR(s_player="",s_player=C11350)),MAX(F$1:F11349)+1,0)</f>
        <v>0</v>
      </c>
    </row>
    <row r="11351" spans="1:6">
      <c r="A11351" s="20">
        <v>1994</v>
      </c>
      <c r="B11351" s="15" t="s">
        <v>53</v>
      </c>
      <c r="C11351" s="15" t="s">
        <v>5451</v>
      </c>
      <c r="D11351" s="24">
        <v>150000</v>
      </c>
      <c r="E11351" t="str">
        <f>IF(D11351&lt;VLOOKUP(A11351,Min!A:B,2,FALSE),"Y","")</f>
        <v/>
      </c>
      <c r="F11351">
        <f>IF(AND(OR(s_tmchk="all",IF(ISERROR(MATCH(B11351,s_teams,0)),FALSE,TRUE)),OR(s_minsal="",s_minsal&lt;=D11351),OR(s_maxsal="",s_maxsal&gt;=D11351),OR(s_minyr="",s_minyr&lt;=A11351),OR(s_maxyr="",s_maxyr&gt;=A11351),OR(s_player="",s_player=C11351)),MAX(F$1:F11350)+1,0)</f>
        <v>0</v>
      </c>
    </row>
    <row r="11352" spans="1:6">
      <c r="A11352" s="20">
        <v>1994</v>
      </c>
      <c r="B11352" s="15" t="s">
        <v>53</v>
      </c>
      <c r="C11352" s="15" t="s">
        <v>5580</v>
      </c>
      <c r="D11352" s="24">
        <v>150000</v>
      </c>
      <c r="E11352" t="str">
        <f>IF(D11352&lt;VLOOKUP(A11352,Min!A:B,2,FALSE),"Y","")</f>
        <v/>
      </c>
      <c r="F11352">
        <f>IF(AND(OR(s_tmchk="all",IF(ISERROR(MATCH(B11352,s_teams,0)),FALSE,TRUE)),OR(s_minsal="",s_minsal&lt;=D11352),OR(s_maxsal="",s_maxsal&gt;=D11352),OR(s_minyr="",s_minyr&lt;=A11352),OR(s_maxyr="",s_maxyr&gt;=A11352),OR(s_player="",s_player=C11352)),MAX(F$1:F11351)+1,0)</f>
        <v>0</v>
      </c>
    </row>
    <row r="11353" spans="1:6">
      <c r="A11353" s="20">
        <v>1994</v>
      </c>
      <c r="B11353" s="15" t="s">
        <v>55</v>
      </c>
      <c r="C11353" s="15" t="s">
        <v>6158</v>
      </c>
      <c r="D11353" s="24">
        <v>4133000</v>
      </c>
      <c r="E11353" t="str">
        <f>IF(D11353&lt;VLOOKUP(A11353,Min!A:B,2,FALSE),"Y","")</f>
        <v/>
      </c>
      <c r="F11353">
        <f>IF(AND(OR(s_tmchk="all",IF(ISERROR(MATCH(B11353,s_teams,0)),FALSE,TRUE)),OR(s_minsal="",s_minsal&lt;=D11353),OR(s_maxsal="",s_maxsal&gt;=D11353),OR(s_minyr="",s_minyr&lt;=A11353),OR(s_maxyr="",s_maxyr&gt;=A11353),OR(s_player="",s_player=C11353)),MAX(F$1:F11352)+1,0)</f>
        <v>0</v>
      </c>
    </row>
    <row r="11354" spans="1:6">
      <c r="A11354" s="20">
        <v>1994</v>
      </c>
      <c r="B11354" s="15" t="s">
        <v>55</v>
      </c>
      <c r="C11354" s="15" t="s">
        <v>5919</v>
      </c>
      <c r="D11354" s="24">
        <v>3200000</v>
      </c>
      <c r="E11354" t="str">
        <f>IF(D11354&lt;VLOOKUP(A11354,Min!A:B,2,FALSE),"Y","")</f>
        <v/>
      </c>
      <c r="F11354">
        <f>IF(AND(OR(s_tmchk="all",IF(ISERROR(MATCH(B11354,s_teams,0)),FALSE,TRUE)),OR(s_minsal="",s_minsal&lt;=D11354),OR(s_maxsal="",s_maxsal&gt;=D11354),OR(s_minyr="",s_minyr&lt;=A11354),OR(s_maxyr="",s_maxyr&gt;=A11354),OR(s_player="",s_player=C11354)),MAX(F$1:F11353)+1,0)</f>
        <v>0</v>
      </c>
    </row>
    <row r="11355" spans="1:6">
      <c r="A11355" s="20">
        <v>1994</v>
      </c>
      <c r="B11355" s="15" t="s">
        <v>55</v>
      </c>
      <c r="C11355" s="15" t="s">
        <v>5015</v>
      </c>
      <c r="D11355" s="24">
        <v>2500000</v>
      </c>
      <c r="E11355" t="str">
        <f>IF(D11355&lt;VLOOKUP(A11355,Min!A:B,2,FALSE),"Y","")</f>
        <v/>
      </c>
      <c r="F11355">
        <f>IF(AND(OR(s_tmchk="all",IF(ISERROR(MATCH(B11355,s_teams,0)),FALSE,TRUE)),OR(s_minsal="",s_minsal&lt;=D11355),OR(s_maxsal="",s_maxsal&gt;=D11355),OR(s_minyr="",s_minyr&lt;=A11355),OR(s_maxyr="",s_maxyr&gt;=A11355),OR(s_player="",s_player=C11355)),MAX(F$1:F11354)+1,0)</f>
        <v>0</v>
      </c>
    </row>
    <row r="11356" spans="1:6">
      <c r="A11356" s="20">
        <v>1994</v>
      </c>
      <c r="B11356" s="15" t="s">
        <v>55</v>
      </c>
      <c r="C11356" s="15" t="s">
        <v>5957</v>
      </c>
      <c r="D11356" s="24">
        <v>2400000</v>
      </c>
      <c r="E11356" t="str">
        <f>IF(D11356&lt;VLOOKUP(A11356,Min!A:B,2,FALSE),"Y","")</f>
        <v/>
      </c>
      <c r="F11356">
        <f>IF(AND(OR(s_tmchk="all",IF(ISERROR(MATCH(B11356,s_teams,0)),FALSE,TRUE)),OR(s_minsal="",s_minsal&lt;=D11356),OR(s_maxsal="",s_maxsal&gt;=D11356),OR(s_minyr="",s_minyr&lt;=A11356),OR(s_maxyr="",s_maxyr&gt;=A11356),OR(s_player="",s_player=C11356)),MAX(F$1:F11355)+1,0)</f>
        <v>0</v>
      </c>
    </row>
    <row r="11357" spans="1:6">
      <c r="A11357" s="20">
        <v>1994</v>
      </c>
      <c r="B11357" s="15" t="s">
        <v>55</v>
      </c>
      <c r="C11357" s="15" t="s">
        <v>5230</v>
      </c>
      <c r="D11357" s="24">
        <v>1800000</v>
      </c>
      <c r="E11357" t="str">
        <f>IF(D11357&lt;VLOOKUP(A11357,Min!A:B,2,FALSE),"Y","")</f>
        <v/>
      </c>
      <c r="F11357">
        <f>IF(AND(OR(s_tmchk="all",IF(ISERROR(MATCH(B11357,s_teams,0)),FALSE,TRUE)),OR(s_minsal="",s_minsal&lt;=D11357),OR(s_maxsal="",s_maxsal&gt;=D11357),OR(s_minyr="",s_minyr&lt;=A11357),OR(s_maxyr="",s_maxyr&gt;=A11357),OR(s_player="",s_player=C11357)),MAX(F$1:F11356)+1,0)</f>
        <v>0</v>
      </c>
    </row>
    <row r="11358" spans="1:6">
      <c r="A11358" s="20">
        <v>1994</v>
      </c>
      <c r="B11358" s="15" t="s">
        <v>55</v>
      </c>
      <c r="C11358" s="15" t="s">
        <v>5033</v>
      </c>
      <c r="D11358" s="24">
        <v>1700000</v>
      </c>
      <c r="E11358" t="str">
        <f>IF(D11358&lt;VLOOKUP(A11358,Min!A:B,2,FALSE),"Y","")</f>
        <v/>
      </c>
      <c r="F11358">
        <f>IF(AND(OR(s_tmchk="all",IF(ISERROR(MATCH(B11358,s_teams,0)),FALSE,TRUE)),OR(s_minsal="",s_minsal&lt;=D11358),OR(s_maxsal="",s_maxsal&gt;=D11358),OR(s_minyr="",s_minyr&lt;=A11358),OR(s_maxyr="",s_maxyr&gt;=A11358),OR(s_player="",s_player=C11358)),MAX(F$1:F11357)+1,0)</f>
        <v>0</v>
      </c>
    </row>
    <row r="11359" spans="1:6">
      <c r="A11359" s="20">
        <v>1994</v>
      </c>
      <c r="B11359" s="15" t="s">
        <v>55</v>
      </c>
      <c r="C11359" s="15" t="s">
        <v>4993</v>
      </c>
      <c r="D11359" s="24">
        <v>1445000</v>
      </c>
      <c r="E11359" t="str">
        <f>IF(D11359&lt;VLOOKUP(A11359,Min!A:B,2,FALSE),"Y","")</f>
        <v/>
      </c>
      <c r="F11359">
        <f>IF(AND(OR(s_tmchk="all",IF(ISERROR(MATCH(B11359,s_teams,0)),FALSE,TRUE)),OR(s_minsal="",s_minsal&lt;=D11359),OR(s_maxsal="",s_maxsal&gt;=D11359),OR(s_minyr="",s_minyr&lt;=A11359),OR(s_maxyr="",s_maxyr&gt;=A11359),OR(s_player="",s_player=C11359)),MAX(F$1:F11358)+1,0)</f>
        <v>0</v>
      </c>
    </row>
    <row r="11360" spans="1:6">
      <c r="A11360" s="20">
        <v>1994</v>
      </c>
      <c r="B11360" s="15" t="s">
        <v>55</v>
      </c>
      <c r="C11360" s="15" t="s">
        <v>5220</v>
      </c>
      <c r="D11360" s="24">
        <v>1300000</v>
      </c>
      <c r="E11360" t="str">
        <f>IF(D11360&lt;VLOOKUP(A11360,Min!A:B,2,FALSE),"Y","")</f>
        <v/>
      </c>
      <c r="F11360">
        <f>IF(AND(OR(s_tmchk="all",IF(ISERROR(MATCH(B11360,s_teams,0)),FALSE,TRUE)),OR(s_minsal="",s_minsal&lt;=D11360),OR(s_maxsal="",s_maxsal&gt;=D11360),OR(s_minyr="",s_minyr&lt;=A11360),OR(s_maxyr="",s_maxyr&gt;=A11360),OR(s_player="",s_player=C11360)),MAX(F$1:F11359)+1,0)</f>
        <v>0</v>
      </c>
    </row>
    <row r="11361" spans="1:6">
      <c r="A11361" s="20">
        <v>1994</v>
      </c>
      <c r="B11361" s="15" t="s">
        <v>55</v>
      </c>
      <c r="C11361" s="15" t="s">
        <v>5106</v>
      </c>
      <c r="D11361" s="24">
        <v>1100000</v>
      </c>
      <c r="E11361" t="str">
        <f>IF(D11361&lt;VLOOKUP(A11361,Min!A:B,2,FALSE),"Y","")</f>
        <v/>
      </c>
      <c r="F11361">
        <f>IF(AND(OR(s_tmchk="all",IF(ISERROR(MATCH(B11361,s_teams,0)),FALSE,TRUE)),OR(s_minsal="",s_minsal&lt;=D11361),OR(s_maxsal="",s_maxsal&gt;=D11361),OR(s_minyr="",s_minyr&lt;=A11361),OR(s_maxyr="",s_maxyr&gt;=A11361),OR(s_player="",s_player=C11361)),MAX(F$1:F11360)+1,0)</f>
        <v>0</v>
      </c>
    </row>
    <row r="11362" spans="1:6">
      <c r="A11362" s="20">
        <v>1994</v>
      </c>
      <c r="B11362" s="15" t="s">
        <v>55</v>
      </c>
      <c r="C11362" s="15" t="s">
        <v>5719</v>
      </c>
      <c r="D11362" s="24">
        <v>1100000</v>
      </c>
      <c r="E11362" t="str">
        <f>IF(D11362&lt;VLOOKUP(A11362,Min!A:B,2,FALSE),"Y","")</f>
        <v/>
      </c>
      <c r="F11362">
        <f>IF(AND(OR(s_tmchk="all",IF(ISERROR(MATCH(B11362,s_teams,0)),FALSE,TRUE)),OR(s_minsal="",s_minsal&lt;=D11362),OR(s_maxsal="",s_maxsal&gt;=D11362),OR(s_minyr="",s_minyr&lt;=A11362),OR(s_maxyr="",s_maxyr&gt;=A11362),OR(s_player="",s_player=C11362)),MAX(F$1:F11361)+1,0)</f>
        <v>0</v>
      </c>
    </row>
    <row r="11363" spans="1:6">
      <c r="A11363" s="20">
        <v>1994</v>
      </c>
      <c r="B11363" s="15" t="s">
        <v>55</v>
      </c>
      <c r="C11363" s="15" t="s">
        <v>4603</v>
      </c>
      <c r="D11363" s="24">
        <v>910000</v>
      </c>
      <c r="E11363" t="str">
        <f>IF(D11363&lt;VLOOKUP(A11363,Min!A:B,2,FALSE),"Y","")</f>
        <v/>
      </c>
      <c r="F11363">
        <f>IF(AND(OR(s_tmchk="all",IF(ISERROR(MATCH(B11363,s_teams,0)),FALSE,TRUE)),OR(s_minsal="",s_minsal&lt;=D11363),OR(s_maxsal="",s_maxsal&gt;=D11363),OR(s_minyr="",s_minyr&lt;=A11363),OR(s_maxyr="",s_maxyr&gt;=A11363),OR(s_player="",s_player=C11363)),MAX(F$1:F11362)+1,0)</f>
        <v>0</v>
      </c>
    </row>
    <row r="11364" spans="1:6">
      <c r="A11364" s="20">
        <v>1994</v>
      </c>
      <c r="B11364" s="15" t="s">
        <v>55</v>
      </c>
      <c r="C11364" s="15" t="s">
        <v>6103</v>
      </c>
      <c r="D11364" s="24">
        <v>800000</v>
      </c>
      <c r="E11364" t="str">
        <f>IF(D11364&lt;VLOOKUP(A11364,Min!A:B,2,FALSE),"Y","")</f>
        <v/>
      </c>
      <c r="F11364">
        <f>IF(AND(OR(s_tmchk="all",IF(ISERROR(MATCH(B11364,s_teams,0)),FALSE,TRUE)),OR(s_minsal="",s_minsal&lt;=D11364),OR(s_maxsal="",s_maxsal&gt;=D11364),OR(s_minyr="",s_minyr&lt;=A11364),OR(s_maxyr="",s_maxyr&gt;=A11364),OR(s_player="",s_player=C11364)),MAX(F$1:F11363)+1,0)</f>
        <v>0</v>
      </c>
    </row>
    <row r="11365" spans="1:6">
      <c r="A11365" s="20">
        <v>1994</v>
      </c>
      <c r="B11365" s="15" t="s">
        <v>55</v>
      </c>
      <c r="C11365" s="15" t="s">
        <v>5463</v>
      </c>
      <c r="D11365" s="24">
        <v>400000</v>
      </c>
      <c r="E11365" t="str">
        <f>IF(D11365&lt;VLOOKUP(A11365,Min!A:B,2,FALSE),"Y","")</f>
        <v/>
      </c>
      <c r="F11365">
        <f>IF(AND(OR(s_tmchk="all",IF(ISERROR(MATCH(B11365,s_teams,0)),FALSE,TRUE)),OR(s_minsal="",s_minsal&lt;=D11365),OR(s_maxsal="",s_maxsal&gt;=D11365),OR(s_minyr="",s_minyr&lt;=A11365),OR(s_maxyr="",s_maxyr&gt;=A11365),OR(s_player="",s_player=C11365)),MAX(F$1:F11364)+1,0)</f>
        <v>0</v>
      </c>
    </row>
    <row r="11366" spans="1:6">
      <c r="A11366" s="20">
        <v>1994</v>
      </c>
      <c r="B11366" s="15" t="s">
        <v>55</v>
      </c>
      <c r="C11366" s="15" t="s">
        <v>5196</v>
      </c>
      <c r="D11366" s="24">
        <v>390000</v>
      </c>
      <c r="E11366" t="str">
        <f>IF(D11366&lt;VLOOKUP(A11366,Min!A:B,2,FALSE),"Y","")</f>
        <v/>
      </c>
      <c r="F11366">
        <f>IF(AND(OR(s_tmchk="all",IF(ISERROR(MATCH(B11366,s_teams,0)),FALSE,TRUE)),OR(s_minsal="",s_minsal&lt;=D11366),OR(s_maxsal="",s_maxsal&gt;=D11366),OR(s_minyr="",s_minyr&lt;=A11366),OR(s_maxyr="",s_maxyr&gt;=A11366),OR(s_player="",s_player=C11366)),MAX(F$1:F11365)+1,0)</f>
        <v>0</v>
      </c>
    </row>
    <row r="11367" spans="1:6">
      <c r="A11367" s="20">
        <v>1994</v>
      </c>
      <c r="B11367" s="15" t="s">
        <v>55</v>
      </c>
      <c r="C11367" s="15" t="s">
        <v>4596</v>
      </c>
      <c r="D11367" s="24">
        <v>150000</v>
      </c>
      <c r="E11367" t="str">
        <f>IF(D11367&lt;VLOOKUP(A11367,Min!A:B,2,FALSE),"Y","")</f>
        <v/>
      </c>
      <c r="F11367">
        <f>IF(AND(OR(s_tmchk="all",IF(ISERROR(MATCH(B11367,s_teams,0)),FALSE,TRUE)),OR(s_minsal="",s_minsal&lt;=D11367),OR(s_maxsal="",s_maxsal&gt;=D11367),OR(s_minyr="",s_minyr&lt;=A11367),OR(s_maxyr="",s_maxyr&gt;=A11367),OR(s_player="",s_player=C11367)),MAX(F$1:F11366)+1,0)</f>
        <v>0</v>
      </c>
    </row>
    <row r="11368" spans="1:6">
      <c r="A11368" s="20">
        <v>1994</v>
      </c>
      <c r="B11368" s="15" t="s">
        <v>55</v>
      </c>
      <c r="C11368" s="15" t="s">
        <v>6122</v>
      </c>
      <c r="D11368" s="24">
        <v>150000</v>
      </c>
      <c r="E11368" t="str">
        <f>IF(D11368&lt;VLOOKUP(A11368,Min!A:B,2,FALSE),"Y","")</f>
        <v/>
      </c>
      <c r="F11368">
        <f>IF(AND(OR(s_tmchk="all",IF(ISERROR(MATCH(B11368,s_teams,0)),FALSE,TRUE)),OR(s_minsal="",s_minsal&lt;=D11368),OR(s_maxsal="",s_maxsal&gt;=D11368),OR(s_minyr="",s_minyr&lt;=A11368),OR(s_maxyr="",s_maxyr&gt;=A11368),OR(s_player="",s_player=C11368)),MAX(F$1:F11367)+1,0)</f>
        <v>0</v>
      </c>
    </row>
    <row r="11369" spans="1:6">
      <c r="A11369" s="20">
        <v>1994</v>
      </c>
      <c r="B11369" s="15" t="s">
        <v>59</v>
      </c>
      <c r="C11369" s="15" t="s">
        <v>5895</v>
      </c>
      <c r="D11369" s="24">
        <v>3057000</v>
      </c>
      <c r="E11369" t="str">
        <f>IF(D11369&lt;VLOOKUP(A11369,Min!A:B,2,FALSE),"Y","")</f>
        <v/>
      </c>
      <c r="F11369">
        <f>IF(AND(OR(s_tmchk="all",IF(ISERROR(MATCH(B11369,s_teams,0)),FALSE,TRUE)),OR(s_minsal="",s_minsal&lt;=D11369),OR(s_maxsal="",s_maxsal&gt;=D11369),OR(s_minyr="",s_minyr&lt;=A11369),OR(s_maxyr="",s_maxyr&gt;=A11369),OR(s_player="",s_player=C11369)),MAX(F$1:F11368)+1,0)</f>
        <v>0</v>
      </c>
    </row>
    <row r="11370" spans="1:6">
      <c r="A11370" s="20">
        <v>1994</v>
      </c>
      <c r="B11370" s="15" t="s">
        <v>59</v>
      </c>
      <c r="C11370" s="15" t="s">
        <v>5340</v>
      </c>
      <c r="D11370" s="24">
        <v>2452000</v>
      </c>
      <c r="E11370" t="str">
        <f>IF(D11370&lt;VLOOKUP(A11370,Min!A:B,2,FALSE),"Y","")</f>
        <v/>
      </c>
      <c r="F11370">
        <f>IF(AND(OR(s_tmchk="all",IF(ISERROR(MATCH(B11370,s_teams,0)),FALSE,TRUE)),OR(s_minsal="",s_minsal&lt;=D11370),OR(s_maxsal="",s_maxsal&gt;=D11370),OR(s_minyr="",s_minyr&lt;=A11370),OR(s_maxyr="",s_maxyr&gt;=A11370),OR(s_player="",s_player=C11370)),MAX(F$1:F11369)+1,0)</f>
        <v>0</v>
      </c>
    </row>
    <row r="11371" spans="1:6">
      <c r="A11371" s="20">
        <v>1994</v>
      </c>
      <c r="B11371" s="15" t="s">
        <v>59</v>
      </c>
      <c r="C11371" s="15" t="s">
        <v>6016</v>
      </c>
      <c r="D11371" s="24">
        <v>2252000</v>
      </c>
      <c r="E11371" t="str">
        <f>IF(D11371&lt;VLOOKUP(A11371,Min!A:B,2,FALSE),"Y","")</f>
        <v/>
      </c>
      <c r="F11371">
        <f>IF(AND(OR(s_tmchk="all",IF(ISERROR(MATCH(B11371,s_teams,0)),FALSE,TRUE)),OR(s_minsal="",s_minsal&lt;=D11371),OR(s_maxsal="",s_maxsal&gt;=D11371),OR(s_minyr="",s_minyr&lt;=A11371),OR(s_maxyr="",s_maxyr&gt;=A11371),OR(s_player="",s_player=C11371)),MAX(F$1:F11370)+1,0)</f>
        <v>0</v>
      </c>
    </row>
    <row r="11372" spans="1:6">
      <c r="A11372" s="20">
        <v>1994</v>
      </c>
      <c r="B11372" s="15" t="s">
        <v>59</v>
      </c>
      <c r="C11372" s="15" t="s">
        <v>2598</v>
      </c>
      <c r="D11372" s="24">
        <v>2002000</v>
      </c>
      <c r="E11372" t="str">
        <f>IF(D11372&lt;VLOOKUP(A11372,Min!A:B,2,FALSE),"Y","")</f>
        <v/>
      </c>
      <c r="F11372">
        <f>IF(AND(OR(s_tmchk="all",IF(ISERROR(MATCH(B11372,s_teams,0)),FALSE,TRUE)),OR(s_minsal="",s_minsal&lt;=D11372),OR(s_maxsal="",s_maxsal&gt;=D11372),OR(s_minyr="",s_minyr&lt;=A11372),OR(s_maxyr="",s_maxyr&gt;=A11372),OR(s_player="",s_player=C11372)),MAX(F$1:F11371)+1,0)</f>
        <v>0</v>
      </c>
    </row>
    <row r="11373" spans="1:6">
      <c r="A11373" s="20">
        <v>1994</v>
      </c>
      <c r="B11373" s="15" t="s">
        <v>59</v>
      </c>
      <c r="C11373" s="15" t="s">
        <v>4708</v>
      </c>
      <c r="D11373" s="24">
        <v>1513000</v>
      </c>
      <c r="E11373" t="str">
        <f>IF(D11373&lt;VLOOKUP(A11373,Min!A:B,2,FALSE),"Y","")</f>
        <v/>
      </c>
      <c r="F11373">
        <f>IF(AND(OR(s_tmchk="all",IF(ISERROR(MATCH(B11373,s_teams,0)),FALSE,TRUE)),OR(s_minsal="",s_minsal&lt;=D11373),OR(s_maxsal="",s_maxsal&gt;=D11373),OR(s_minyr="",s_minyr&lt;=A11373),OR(s_maxyr="",s_maxyr&gt;=A11373),OR(s_player="",s_player=C11373)),MAX(F$1:F11372)+1,0)</f>
        <v>0</v>
      </c>
    </row>
    <row r="11374" spans="1:6">
      <c r="A11374" s="20">
        <v>1994</v>
      </c>
      <c r="B11374" s="15" t="s">
        <v>59</v>
      </c>
      <c r="C11374" s="15" t="s">
        <v>5127</v>
      </c>
      <c r="D11374" s="24">
        <v>1410000</v>
      </c>
      <c r="E11374" t="str">
        <f>IF(D11374&lt;VLOOKUP(A11374,Min!A:B,2,FALSE),"Y","")</f>
        <v/>
      </c>
      <c r="F11374">
        <f>IF(AND(OR(s_tmchk="all",IF(ISERROR(MATCH(B11374,s_teams,0)),FALSE,TRUE)),OR(s_minsal="",s_minsal&lt;=D11374),OR(s_maxsal="",s_maxsal&gt;=D11374),OR(s_minyr="",s_minyr&lt;=A11374),OR(s_maxyr="",s_maxyr&gt;=A11374),OR(s_player="",s_player=C11374)),MAX(F$1:F11373)+1,0)</f>
        <v>0</v>
      </c>
    </row>
    <row r="11375" spans="1:6">
      <c r="A11375" s="20">
        <v>1994</v>
      </c>
      <c r="B11375" s="15" t="s">
        <v>59</v>
      </c>
      <c r="C11375" s="15" t="s">
        <v>5151</v>
      </c>
      <c r="D11375" s="24">
        <v>1186000</v>
      </c>
      <c r="E11375" t="str">
        <f>IF(D11375&lt;VLOOKUP(A11375,Min!A:B,2,FALSE),"Y","")</f>
        <v/>
      </c>
      <c r="F11375">
        <f>IF(AND(OR(s_tmchk="all",IF(ISERROR(MATCH(B11375,s_teams,0)),FALSE,TRUE)),OR(s_minsal="",s_minsal&lt;=D11375),OR(s_maxsal="",s_maxsal&gt;=D11375),OR(s_minyr="",s_minyr&lt;=A11375),OR(s_maxyr="",s_maxyr&gt;=A11375),OR(s_player="",s_player=C11375)),MAX(F$1:F11374)+1,0)</f>
        <v>0</v>
      </c>
    </row>
    <row r="11376" spans="1:6">
      <c r="A11376" s="20">
        <v>1994</v>
      </c>
      <c r="B11376" s="15" t="s">
        <v>59</v>
      </c>
      <c r="C11376" s="15" t="s">
        <v>6189</v>
      </c>
      <c r="D11376" s="24">
        <v>1002000</v>
      </c>
      <c r="E11376" t="str">
        <f>IF(D11376&lt;VLOOKUP(A11376,Min!A:B,2,FALSE),"Y","")</f>
        <v/>
      </c>
      <c r="F11376">
        <f>IF(AND(OR(s_tmchk="all",IF(ISERROR(MATCH(B11376,s_teams,0)),FALSE,TRUE)),OR(s_minsal="",s_minsal&lt;=D11376),OR(s_maxsal="",s_maxsal&gt;=D11376),OR(s_minyr="",s_minyr&lt;=A11376),OR(s_maxyr="",s_maxyr&gt;=A11376),OR(s_player="",s_player=C11376)),MAX(F$1:F11375)+1,0)</f>
        <v>0</v>
      </c>
    </row>
    <row r="11377" spans="1:6">
      <c r="A11377" s="20">
        <v>1994</v>
      </c>
      <c r="B11377" s="15" t="s">
        <v>59</v>
      </c>
      <c r="C11377" s="15" t="s">
        <v>4533</v>
      </c>
      <c r="D11377" s="24">
        <v>922000</v>
      </c>
      <c r="E11377" t="str">
        <f>IF(D11377&lt;VLOOKUP(A11377,Min!A:B,2,FALSE),"Y","")</f>
        <v/>
      </c>
      <c r="F11377">
        <f>IF(AND(OR(s_tmchk="all",IF(ISERROR(MATCH(B11377,s_teams,0)),FALSE,TRUE)),OR(s_minsal="",s_minsal&lt;=D11377),OR(s_maxsal="",s_maxsal&gt;=D11377),OR(s_minyr="",s_minyr&lt;=A11377),OR(s_maxyr="",s_maxyr&gt;=A11377),OR(s_player="",s_player=C11377)),MAX(F$1:F11376)+1,0)</f>
        <v>0</v>
      </c>
    </row>
    <row r="11378" spans="1:6">
      <c r="A11378" s="20">
        <v>1994</v>
      </c>
      <c r="B11378" s="15" t="s">
        <v>59</v>
      </c>
      <c r="C11378" s="15" t="s">
        <v>4655</v>
      </c>
      <c r="D11378" s="24">
        <v>802000</v>
      </c>
      <c r="E11378" t="str">
        <f>IF(D11378&lt;VLOOKUP(A11378,Min!A:B,2,FALSE),"Y","")</f>
        <v/>
      </c>
      <c r="F11378">
        <f>IF(AND(OR(s_tmchk="all",IF(ISERROR(MATCH(B11378,s_teams,0)),FALSE,TRUE)),OR(s_minsal="",s_minsal&lt;=D11378),OR(s_maxsal="",s_maxsal&gt;=D11378),OR(s_minyr="",s_minyr&lt;=A11378),OR(s_maxyr="",s_maxyr&gt;=A11378),OR(s_player="",s_player=C11378)),MAX(F$1:F11377)+1,0)</f>
        <v>0</v>
      </c>
    </row>
    <row r="11379" spans="1:6">
      <c r="A11379" s="20">
        <v>1994</v>
      </c>
      <c r="B11379" s="15" t="s">
        <v>59</v>
      </c>
      <c r="C11379" s="15" t="s">
        <v>5556</v>
      </c>
      <c r="D11379" s="24">
        <v>650000</v>
      </c>
      <c r="E11379" t="str">
        <f>IF(D11379&lt;VLOOKUP(A11379,Min!A:B,2,FALSE),"Y","")</f>
        <v/>
      </c>
      <c r="F11379">
        <f>IF(AND(OR(s_tmchk="all",IF(ISERROR(MATCH(B11379,s_teams,0)),FALSE,TRUE)),OR(s_minsal="",s_minsal&lt;=D11379),OR(s_maxsal="",s_maxsal&gt;=D11379),OR(s_minyr="",s_minyr&lt;=A11379),OR(s_maxyr="",s_maxyr&gt;=A11379),OR(s_player="",s_player=C11379)),MAX(F$1:F11378)+1,0)</f>
        <v>0</v>
      </c>
    </row>
    <row r="11380" spans="1:6">
      <c r="A11380" s="20">
        <v>1994</v>
      </c>
      <c r="B11380" s="15" t="s">
        <v>59</v>
      </c>
      <c r="C11380" s="15" t="s">
        <v>5397</v>
      </c>
      <c r="D11380" s="24">
        <v>313000</v>
      </c>
      <c r="E11380" t="str">
        <f>IF(D11380&lt;VLOOKUP(A11380,Min!A:B,2,FALSE),"Y","")</f>
        <v/>
      </c>
      <c r="F11380">
        <f>IF(AND(OR(s_tmchk="all",IF(ISERROR(MATCH(B11380,s_teams,0)),FALSE,TRUE)),OR(s_minsal="",s_minsal&lt;=D11380),OR(s_maxsal="",s_maxsal&gt;=D11380),OR(s_minyr="",s_minyr&lt;=A11380),OR(s_maxyr="",s_maxyr&gt;=A11380),OR(s_player="",s_player=C11380)),MAX(F$1:F11379)+1,0)</f>
        <v>0</v>
      </c>
    </row>
    <row r="11381" spans="1:6">
      <c r="A11381" s="20">
        <v>1994</v>
      </c>
      <c r="B11381" s="15" t="s">
        <v>59</v>
      </c>
      <c r="C11381" s="15" t="s">
        <v>5620</v>
      </c>
      <c r="D11381" s="24">
        <v>250000</v>
      </c>
      <c r="E11381" t="str">
        <f>IF(D11381&lt;VLOOKUP(A11381,Min!A:B,2,FALSE),"Y","")</f>
        <v/>
      </c>
      <c r="F11381">
        <f>IF(AND(OR(s_tmchk="all",IF(ISERROR(MATCH(B11381,s_teams,0)),FALSE,TRUE)),OR(s_minsal="",s_minsal&lt;=D11381),OR(s_maxsal="",s_maxsal&gt;=D11381),OR(s_minyr="",s_minyr&lt;=A11381),OR(s_maxyr="",s_maxyr&gt;=A11381),OR(s_player="",s_player=C11381)),MAX(F$1:F11380)+1,0)</f>
        <v>0</v>
      </c>
    </row>
    <row r="11382" spans="1:6">
      <c r="A11382" s="20">
        <v>1994</v>
      </c>
      <c r="B11382" s="15" t="s">
        <v>61</v>
      </c>
      <c r="C11382" s="15" t="s">
        <v>5076</v>
      </c>
      <c r="D11382" s="24">
        <v>1850000</v>
      </c>
      <c r="E11382" t="str">
        <f>IF(D11382&lt;VLOOKUP(A11382,Min!A:B,2,FALSE),"Y","")</f>
        <v/>
      </c>
      <c r="F11382">
        <f>IF(AND(OR(s_tmchk="all",IF(ISERROR(MATCH(B11382,s_teams,0)),FALSE,TRUE)),OR(s_minsal="",s_minsal&lt;=D11382),OR(s_maxsal="",s_maxsal&gt;=D11382),OR(s_minyr="",s_minyr&lt;=A11382),OR(s_maxyr="",s_maxyr&gt;=A11382),OR(s_player="",s_player=C11382)),MAX(F$1:F11381)+1,0)</f>
        <v>0</v>
      </c>
    </row>
    <row r="11383" spans="1:6">
      <c r="A11383" s="20">
        <v>1994</v>
      </c>
      <c r="B11383" s="15" t="s">
        <v>61</v>
      </c>
      <c r="C11383" s="15" t="s">
        <v>4866</v>
      </c>
      <c r="D11383" s="24">
        <v>1750000</v>
      </c>
      <c r="E11383" t="str">
        <f>IF(D11383&lt;VLOOKUP(A11383,Min!A:B,2,FALSE),"Y","")</f>
        <v/>
      </c>
      <c r="F11383">
        <f>IF(AND(OR(s_tmchk="all",IF(ISERROR(MATCH(B11383,s_teams,0)),FALSE,TRUE)),OR(s_minsal="",s_minsal&lt;=D11383),OR(s_maxsal="",s_maxsal&gt;=D11383),OR(s_minyr="",s_minyr&lt;=A11383),OR(s_maxyr="",s_maxyr&gt;=A11383),OR(s_player="",s_player=C11383)),MAX(F$1:F11382)+1,0)</f>
        <v>0</v>
      </c>
    </row>
    <row r="11384" spans="1:6">
      <c r="A11384" s="20">
        <v>1994</v>
      </c>
      <c r="B11384" s="15" t="s">
        <v>61</v>
      </c>
      <c r="C11384" s="15" t="s">
        <v>6074</v>
      </c>
      <c r="D11384" s="24">
        <v>1723000</v>
      </c>
      <c r="E11384" t="str">
        <f>IF(D11384&lt;VLOOKUP(A11384,Min!A:B,2,FALSE),"Y","")</f>
        <v/>
      </c>
      <c r="F11384">
        <f>IF(AND(OR(s_tmchk="all",IF(ISERROR(MATCH(B11384,s_teams,0)),FALSE,TRUE)),OR(s_minsal="",s_minsal&lt;=D11384),OR(s_maxsal="",s_maxsal&gt;=D11384),OR(s_minyr="",s_minyr&lt;=A11384),OR(s_maxyr="",s_maxyr&gt;=A11384),OR(s_player="",s_player=C11384)),MAX(F$1:F11383)+1,0)</f>
        <v>0</v>
      </c>
    </row>
    <row r="11385" spans="1:6">
      <c r="A11385" s="20">
        <v>1994</v>
      </c>
      <c r="B11385" s="15" t="s">
        <v>61</v>
      </c>
      <c r="C11385" s="15" t="s">
        <v>5737</v>
      </c>
      <c r="D11385" s="24">
        <v>1542000</v>
      </c>
      <c r="E11385" t="str">
        <f>IF(D11385&lt;VLOOKUP(A11385,Min!A:B,2,FALSE),"Y","")</f>
        <v/>
      </c>
      <c r="F11385">
        <f>IF(AND(OR(s_tmchk="all",IF(ISERROR(MATCH(B11385,s_teams,0)),FALSE,TRUE)),OR(s_minsal="",s_minsal&lt;=D11385),OR(s_maxsal="",s_maxsal&gt;=D11385),OR(s_minyr="",s_minyr&lt;=A11385),OR(s_maxyr="",s_maxyr&gt;=A11385),OR(s_player="",s_player=C11385)),MAX(F$1:F11384)+1,0)</f>
        <v>0</v>
      </c>
    </row>
    <row r="11386" spans="1:6">
      <c r="A11386" s="20">
        <v>1994</v>
      </c>
      <c r="B11386" s="15" t="s">
        <v>61</v>
      </c>
      <c r="C11386" s="15" t="s">
        <v>5414</v>
      </c>
      <c r="D11386" s="24">
        <v>1510000</v>
      </c>
      <c r="E11386" t="str">
        <f>IF(D11386&lt;VLOOKUP(A11386,Min!A:B,2,FALSE),"Y","")</f>
        <v/>
      </c>
      <c r="F11386">
        <f>IF(AND(OR(s_tmchk="all",IF(ISERROR(MATCH(B11386,s_teams,0)),FALSE,TRUE)),OR(s_minsal="",s_minsal&lt;=D11386),OR(s_maxsal="",s_maxsal&gt;=D11386),OR(s_minyr="",s_minyr&lt;=A11386),OR(s_maxyr="",s_maxyr&gt;=A11386),OR(s_player="",s_player=C11386)),MAX(F$1:F11385)+1,0)</f>
        <v>0</v>
      </c>
    </row>
    <row r="11387" spans="1:6">
      <c r="A11387" s="20">
        <v>1994</v>
      </c>
      <c r="B11387" s="15" t="s">
        <v>61</v>
      </c>
      <c r="C11387" s="15" t="s">
        <v>4659</v>
      </c>
      <c r="D11387" s="24">
        <v>1500000</v>
      </c>
      <c r="E11387" t="str">
        <f>IF(D11387&lt;VLOOKUP(A11387,Min!A:B,2,FALSE),"Y","")</f>
        <v/>
      </c>
      <c r="F11387">
        <f>IF(AND(OR(s_tmchk="all",IF(ISERROR(MATCH(B11387,s_teams,0)),FALSE,TRUE)),OR(s_minsal="",s_minsal&lt;=D11387),OR(s_maxsal="",s_maxsal&gt;=D11387),OR(s_minyr="",s_minyr&lt;=A11387),OR(s_maxyr="",s_maxyr&gt;=A11387),OR(s_player="",s_player=C11387)),MAX(F$1:F11386)+1,0)</f>
        <v>0</v>
      </c>
    </row>
    <row r="11388" spans="1:6">
      <c r="A11388" s="20">
        <v>1994</v>
      </c>
      <c r="B11388" s="15" t="s">
        <v>61</v>
      </c>
      <c r="C11388" s="15" t="s">
        <v>4682</v>
      </c>
      <c r="D11388" s="24">
        <v>958000</v>
      </c>
      <c r="E11388" t="str">
        <f>IF(D11388&lt;VLOOKUP(A11388,Min!A:B,2,FALSE),"Y","")</f>
        <v/>
      </c>
      <c r="F11388">
        <f>IF(AND(OR(s_tmchk="all",IF(ISERROR(MATCH(B11388,s_teams,0)),FALSE,TRUE)),OR(s_minsal="",s_minsal&lt;=D11388),OR(s_maxsal="",s_maxsal&gt;=D11388),OR(s_minyr="",s_minyr&lt;=A11388),OR(s_maxyr="",s_maxyr&gt;=A11388),OR(s_player="",s_player=C11388)),MAX(F$1:F11387)+1,0)</f>
        <v>0</v>
      </c>
    </row>
    <row r="11389" spans="1:6">
      <c r="A11389" s="20">
        <v>1994</v>
      </c>
      <c r="B11389" s="15" t="s">
        <v>61</v>
      </c>
      <c r="C11389" s="15" t="s">
        <v>6148</v>
      </c>
      <c r="D11389" s="24">
        <v>866000</v>
      </c>
      <c r="E11389" t="str">
        <f>IF(D11389&lt;VLOOKUP(A11389,Min!A:B,2,FALSE),"Y","")</f>
        <v/>
      </c>
      <c r="F11389">
        <f>IF(AND(OR(s_tmchk="all",IF(ISERROR(MATCH(B11389,s_teams,0)),FALSE,TRUE)),OR(s_minsal="",s_minsal&lt;=D11389),OR(s_maxsal="",s_maxsal&gt;=D11389),OR(s_minyr="",s_minyr&lt;=A11389),OR(s_maxyr="",s_maxyr&gt;=A11389),OR(s_player="",s_player=C11389)),MAX(F$1:F11388)+1,0)</f>
        <v>0</v>
      </c>
    </row>
    <row r="11390" spans="1:6">
      <c r="A11390" s="20">
        <v>1994</v>
      </c>
      <c r="B11390" s="15" t="s">
        <v>61</v>
      </c>
      <c r="C11390" s="15" t="s">
        <v>5049</v>
      </c>
      <c r="D11390" s="24">
        <v>800000</v>
      </c>
      <c r="E11390" t="str">
        <f>IF(D11390&lt;VLOOKUP(A11390,Min!A:B,2,FALSE),"Y","")</f>
        <v/>
      </c>
      <c r="F11390">
        <f>IF(AND(OR(s_tmchk="all",IF(ISERROR(MATCH(B11390,s_teams,0)),FALSE,TRUE)),OR(s_minsal="",s_minsal&lt;=D11390),OR(s_maxsal="",s_maxsal&gt;=D11390),OR(s_minyr="",s_minyr&lt;=A11390),OR(s_maxyr="",s_maxyr&gt;=A11390),OR(s_player="",s_player=C11390)),MAX(F$1:F11389)+1,0)</f>
        <v>0</v>
      </c>
    </row>
    <row r="11391" spans="1:6">
      <c r="A11391" s="20">
        <v>1994</v>
      </c>
      <c r="B11391" s="15" t="s">
        <v>61</v>
      </c>
      <c r="C11391" s="15" t="s">
        <v>5502</v>
      </c>
      <c r="D11391" s="24">
        <v>670000</v>
      </c>
      <c r="E11391" t="str">
        <f>IF(D11391&lt;VLOOKUP(A11391,Min!A:B,2,FALSE),"Y","")</f>
        <v/>
      </c>
      <c r="F11391">
        <f>IF(AND(OR(s_tmchk="all",IF(ISERROR(MATCH(B11391,s_teams,0)),FALSE,TRUE)),OR(s_minsal="",s_minsal&lt;=D11391),OR(s_maxsal="",s_maxsal&gt;=D11391),OR(s_minyr="",s_minyr&lt;=A11391),OR(s_maxyr="",s_maxyr&gt;=A11391),OR(s_player="",s_player=C11391)),MAX(F$1:F11390)+1,0)</f>
        <v>0</v>
      </c>
    </row>
    <row r="11392" spans="1:6">
      <c r="A11392" s="20">
        <v>1994</v>
      </c>
      <c r="B11392" s="15" t="s">
        <v>61</v>
      </c>
      <c r="C11392" s="15" t="s">
        <v>4593</v>
      </c>
      <c r="D11392" s="24">
        <v>650000</v>
      </c>
      <c r="E11392" t="str">
        <f>IF(D11392&lt;VLOOKUP(A11392,Min!A:B,2,FALSE),"Y","")</f>
        <v/>
      </c>
      <c r="F11392">
        <f>IF(AND(OR(s_tmchk="all",IF(ISERROR(MATCH(B11392,s_teams,0)),FALSE,TRUE)),OR(s_minsal="",s_minsal&lt;=D11392),OR(s_maxsal="",s_maxsal&gt;=D11392),OR(s_minyr="",s_minyr&lt;=A11392),OR(s_maxyr="",s_maxyr&gt;=A11392),OR(s_player="",s_player=C11392)),MAX(F$1:F11391)+1,0)</f>
        <v>0</v>
      </c>
    </row>
    <row r="11393" spans="1:6">
      <c r="A11393" s="20">
        <v>1994</v>
      </c>
      <c r="B11393" s="15" t="s">
        <v>61</v>
      </c>
      <c r="C11393" s="15" t="s">
        <v>5353</v>
      </c>
      <c r="D11393" s="24">
        <v>650000</v>
      </c>
      <c r="E11393" t="str">
        <f>IF(D11393&lt;VLOOKUP(A11393,Min!A:B,2,FALSE),"Y","")</f>
        <v/>
      </c>
      <c r="F11393">
        <f>IF(AND(OR(s_tmchk="all",IF(ISERROR(MATCH(B11393,s_teams,0)),FALSE,TRUE)),OR(s_minsal="",s_minsal&lt;=D11393),OR(s_maxsal="",s_maxsal&gt;=D11393),OR(s_minyr="",s_minyr&lt;=A11393),OR(s_maxyr="",s_maxyr&gt;=A11393),OR(s_player="",s_player=C11393)),MAX(F$1:F11392)+1,0)</f>
        <v>0</v>
      </c>
    </row>
    <row r="11394" spans="1:6">
      <c r="A11394" s="20">
        <v>1994</v>
      </c>
      <c r="B11394" s="15" t="s">
        <v>61</v>
      </c>
      <c r="C11394" s="15" t="s">
        <v>4942</v>
      </c>
      <c r="D11394" s="24">
        <v>420000</v>
      </c>
      <c r="E11394" t="str">
        <f>IF(D11394&lt;VLOOKUP(A11394,Min!A:B,2,FALSE),"Y","")</f>
        <v/>
      </c>
      <c r="F11394">
        <f>IF(AND(OR(s_tmchk="all",IF(ISERROR(MATCH(B11394,s_teams,0)),FALSE,TRUE)),OR(s_minsal="",s_minsal&lt;=D11394),OR(s_maxsal="",s_maxsal&gt;=D11394),OR(s_minyr="",s_minyr&lt;=A11394),OR(s_maxyr="",s_maxyr&gt;=A11394),OR(s_player="",s_player=C11394)),MAX(F$1:F11393)+1,0)</f>
        <v>0</v>
      </c>
    </row>
    <row r="11395" spans="1:6">
      <c r="A11395" s="20">
        <v>1994</v>
      </c>
      <c r="B11395" s="15" t="s">
        <v>63</v>
      </c>
      <c r="C11395" s="15" t="s">
        <v>4805</v>
      </c>
      <c r="D11395" s="24">
        <v>2730000</v>
      </c>
      <c r="E11395" t="str">
        <f>IF(D11395&lt;VLOOKUP(A11395,Min!A:B,2,FALSE),"Y","")</f>
        <v/>
      </c>
      <c r="F11395">
        <f>IF(AND(OR(s_tmchk="all",IF(ISERROR(MATCH(B11395,s_teams,0)),FALSE,TRUE)),OR(s_minsal="",s_minsal&lt;=D11395),OR(s_maxsal="",s_maxsal&gt;=D11395),OR(s_minyr="",s_minyr&lt;=A11395),OR(s_maxyr="",s_maxyr&gt;=A11395),OR(s_player="",s_player=C11395)),MAX(F$1:F11394)+1,0)</f>
        <v>0</v>
      </c>
    </row>
    <row r="11396" spans="1:6">
      <c r="A11396" s="20">
        <v>1994</v>
      </c>
      <c r="B11396" s="15" t="s">
        <v>63</v>
      </c>
      <c r="C11396" s="15" t="s">
        <v>4808</v>
      </c>
      <c r="D11396" s="24">
        <v>2156000</v>
      </c>
      <c r="E11396" t="str">
        <f>IF(D11396&lt;VLOOKUP(A11396,Min!A:B,2,FALSE),"Y","")</f>
        <v/>
      </c>
      <c r="F11396">
        <f>IF(AND(OR(s_tmchk="all",IF(ISERROR(MATCH(B11396,s_teams,0)),FALSE,TRUE)),OR(s_minsal="",s_minsal&lt;=D11396),OR(s_maxsal="",s_maxsal&gt;=D11396),OR(s_minyr="",s_minyr&lt;=A11396),OR(s_maxyr="",s_maxyr&gt;=A11396),OR(s_player="",s_player=C11396)),MAX(F$1:F11395)+1,0)</f>
        <v>0</v>
      </c>
    </row>
    <row r="11397" spans="1:6">
      <c r="A11397" s="20">
        <v>1994</v>
      </c>
      <c r="B11397" s="15" t="s">
        <v>63</v>
      </c>
      <c r="C11397" s="15" t="s">
        <v>5660</v>
      </c>
      <c r="D11397" s="24">
        <v>2075000</v>
      </c>
      <c r="E11397" t="str">
        <f>IF(D11397&lt;VLOOKUP(A11397,Min!A:B,2,FALSE),"Y","")</f>
        <v/>
      </c>
      <c r="F11397">
        <f>IF(AND(OR(s_tmchk="all",IF(ISERROR(MATCH(B11397,s_teams,0)),FALSE,TRUE)),OR(s_minsal="",s_minsal&lt;=D11397),OR(s_maxsal="",s_maxsal&gt;=D11397),OR(s_minyr="",s_minyr&lt;=A11397),OR(s_maxyr="",s_maxyr&gt;=A11397),OR(s_player="",s_player=C11397)),MAX(F$1:F11396)+1,0)</f>
        <v>0</v>
      </c>
    </row>
    <row r="11398" spans="1:6">
      <c r="A11398" s="20">
        <v>1994</v>
      </c>
      <c r="B11398" s="15" t="s">
        <v>63</v>
      </c>
      <c r="C11398" s="15" t="s">
        <v>5185</v>
      </c>
      <c r="D11398" s="24">
        <v>2000000</v>
      </c>
      <c r="E11398" t="str">
        <f>IF(D11398&lt;VLOOKUP(A11398,Min!A:B,2,FALSE),"Y","")</f>
        <v/>
      </c>
      <c r="F11398">
        <f>IF(AND(OR(s_tmchk="all",IF(ISERROR(MATCH(B11398,s_teams,0)),FALSE,TRUE)),OR(s_minsal="",s_minsal&lt;=D11398),OR(s_maxsal="",s_maxsal&gt;=D11398),OR(s_minyr="",s_minyr&lt;=A11398),OR(s_maxyr="",s_maxyr&gt;=A11398),OR(s_player="",s_player=C11398)),MAX(F$1:F11397)+1,0)</f>
        <v>0</v>
      </c>
    </row>
    <row r="11399" spans="1:6">
      <c r="A11399" s="20">
        <v>1994</v>
      </c>
      <c r="B11399" s="15" t="s">
        <v>63</v>
      </c>
      <c r="C11399" s="15" t="s">
        <v>5529</v>
      </c>
      <c r="D11399" s="24">
        <v>1590000</v>
      </c>
      <c r="E11399" t="str">
        <f>IF(D11399&lt;VLOOKUP(A11399,Min!A:B,2,FALSE),"Y","")</f>
        <v/>
      </c>
      <c r="F11399">
        <f>IF(AND(OR(s_tmchk="all",IF(ISERROR(MATCH(B11399,s_teams,0)),FALSE,TRUE)),OR(s_minsal="",s_minsal&lt;=D11399),OR(s_maxsal="",s_maxsal&gt;=D11399),OR(s_minyr="",s_minyr&lt;=A11399),OR(s_maxyr="",s_maxyr&gt;=A11399),OR(s_player="",s_player=C11399)),MAX(F$1:F11398)+1,0)</f>
        <v>0</v>
      </c>
    </row>
    <row r="11400" spans="1:6">
      <c r="A11400" s="20">
        <v>1994</v>
      </c>
      <c r="B11400" s="15" t="s">
        <v>63</v>
      </c>
      <c r="C11400" s="15" t="s">
        <v>5666</v>
      </c>
      <c r="D11400" s="24">
        <v>1375000</v>
      </c>
      <c r="E11400" t="str">
        <f>IF(D11400&lt;VLOOKUP(A11400,Min!A:B,2,FALSE),"Y","")</f>
        <v/>
      </c>
      <c r="F11400">
        <f>IF(AND(OR(s_tmchk="all",IF(ISERROR(MATCH(B11400,s_teams,0)),FALSE,TRUE)),OR(s_minsal="",s_minsal&lt;=D11400),OR(s_maxsal="",s_maxsal&gt;=D11400),OR(s_minyr="",s_minyr&lt;=A11400),OR(s_maxyr="",s_maxyr&gt;=A11400),OR(s_player="",s_player=C11400)),MAX(F$1:F11399)+1,0)</f>
        <v>0</v>
      </c>
    </row>
    <row r="11401" spans="1:6">
      <c r="A11401" s="20">
        <v>1994</v>
      </c>
      <c r="B11401" s="15" t="s">
        <v>63</v>
      </c>
      <c r="C11401" s="15" t="s">
        <v>4998</v>
      </c>
      <c r="D11401" s="24">
        <v>1275000</v>
      </c>
      <c r="E11401" t="str">
        <f>IF(D11401&lt;VLOOKUP(A11401,Min!A:B,2,FALSE),"Y","")</f>
        <v/>
      </c>
      <c r="F11401">
        <f>IF(AND(OR(s_tmchk="all",IF(ISERROR(MATCH(B11401,s_teams,0)),FALSE,TRUE)),OR(s_minsal="",s_minsal&lt;=D11401),OR(s_maxsal="",s_maxsal&gt;=D11401),OR(s_minyr="",s_minyr&lt;=A11401),OR(s_maxyr="",s_maxyr&gt;=A11401),OR(s_player="",s_player=C11401)),MAX(F$1:F11400)+1,0)</f>
        <v>0</v>
      </c>
    </row>
    <row r="11402" spans="1:6">
      <c r="A11402" s="20">
        <v>1994</v>
      </c>
      <c r="B11402" s="15" t="s">
        <v>63</v>
      </c>
      <c r="C11402" s="15" t="s">
        <v>6056</v>
      </c>
      <c r="D11402" s="24">
        <v>1000000</v>
      </c>
      <c r="E11402" t="str">
        <f>IF(D11402&lt;VLOOKUP(A11402,Min!A:B,2,FALSE),"Y","")</f>
        <v/>
      </c>
      <c r="F11402">
        <f>IF(AND(OR(s_tmchk="all",IF(ISERROR(MATCH(B11402,s_teams,0)),FALSE,TRUE)),OR(s_minsal="",s_minsal&lt;=D11402),OR(s_maxsal="",s_maxsal&gt;=D11402),OR(s_minyr="",s_minyr&lt;=A11402),OR(s_maxyr="",s_maxyr&gt;=A11402),OR(s_player="",s_player=C11402)),MAX(F$1:F11401)+1,0)</f>
        <v>0</v>
      </c>
    </row>
    <row r="11403" spans="1:6">
      <c r="A11403" s="20">
        <v>1994</v>
      </c>
      <c r="B11403" s="15" t="s">
        <v>63</v>
      </c>
      <c r="C11403" s="15" t="s">
        <v>5554</v>
      </c>
      <c r="D11403" s="24">
        <v>375000</v>
      </c>
      <c r="E11403" t="str">
        <f>IF(D11403&lt;VLOOKUP(A11403,Min!A:B,2,FALSE),"Y","")</f>
        <v/>
      </c>
      <c r="F11403">
        <f>IF(AND(OR(s_tmchk="all",IF(ISERROR(MATCH(B11403,s_teams,0)),FALSE,TRUE)),OR(s_minsal="",s_minsal&lt;=D11403),OR(s_maxsal="",s_maxsal&gt;=D11403),OR(s_minyr="",s_minyr&lt;=A11403),OR(s_maxyr="",s_maxyr&gt;=A11403),OR(s_player="",s_player=C11403)),MAX(F$1:F11402)+1,0)</f>
        <v>0</v>
      </c>
    </row>
    <row r="11404" spans="1:6">
      <c r="A11404" s="20">
        <v>1994</v>
      </c>
      <c r="B11404" s="15" t="s">
        <v>63</v>
      </c>
      <c r="C11404" s="15" t="s">
        <v>5142</v>
      </c>
      <c r="D11404" s="24">
        <v>300000</v>
      </c>
      <c r="E11404" t="str">
        <f>IF(D11404&lt;VLOOKUP(A11404,Min!A:B,2,FALSE),"Y","")</f>
        <v/>
      </c>
      <c r="F11404">
        <f>IF(AND(OR(s_tmchk="all",IF(ISERROR(MATCH(B11404,s_teams,0)),FALSE,TRUE)),OR(s_minsal="",s_minsal&lt;=D11404),OR(s_maxsal="",s_maxsal&gt;=D11404),OR(s_minyr="",s_minyr&lt;=A11404),OR(s_maxyr="",s_maxyr&gt;=A11404),OR(s_player="",s_player=C11404)),MAX(F$1:F11403)+1,0)</f>
        <v>0</v>
      </c>
    </row>
    <row r="11405" spans="1:6">
      <c r="A11405" s="20">
        <v>1994</v>
      </c>
      <c r="B11405" s="15" t="s">
        <v>63</v>
      </c>
      <c r="C11405" s="15" t="s">
        <v>3244</v>
      </c>
      <c r="D11405" s="24">
        <v>270000</v>
      </c>
      <c r="E11405" t="str">
        <f>IF(D11405&lt;VLOOKUP(A11405,Min!A:B,2,FALSE),"Y","")</f>
        <v/>
      </c>
      <c r="F11405">
        <f>IF(AND(OR(s_tmchk="all",IF(ISERROR(MATCH(B11405,s_teams,0)),FALSE,TRUE)),OR(s_minsal="",s_minsal&lt;=D11405),OR(s_maxsal="",s_maxsal&gt;=D11405),OR(s_minyr="",s_minyr&lt;=A11405),OR(s_maxyr="",s_maxyr&gt;=A11405),OR(s_player="",s_player=C11405)),MAX(F$1:F11404)+1,0)</f>
        <v>0</v>
      </c>
    </row>
    <row r="11406" spans="1:6">
      <c r="A11406" s="20">
        <v>1994</v>
      </c>
      <c r="B11406" s="15" t="s">
        <v>63</v>
      </c>
      <c r="C11406" s="15" t="s">
        <v>6036</v>
      </c>
      <c r="D11406" s="24">
        <v>200000</v>
      </c>
      <c r="E11406" t="str">
        <f>IF(D11406&lt;VLOOKUP(A11406,Min!A:B,2,FALSE),"Y","")</f>
        <v/>
      </c>
      <c r="F11406">
        <f>IF(AND(OR(s_tmchk="all",IF(ISERROR(MATCH(B11406,s_teams,0)),FALSE,TRUE)),OR(s_minsal="",s_minsal&lt;=D11406),OR(s_maxsal="",s_maxsal&gt;=D11406),OR(s_minyr="",s_minyr&lt;=A11406),OR(s_maxyr="",s_maxyr&gt;=A11406),OR(s_player="",s_player=C11406)),MAX(F$1:F11405)+1,0)</f>
        <v>0</v>
      </c>
    </row>
    <row r="11407" spans="1:6">
      <c r="A11407" s="20">
        <v>1994</v>
      </c>
      <c r="B11407" s="15" t="s">
        <v>63</v>
      </c>
      <c r="C11407" s="15" t="s">
        <v>4700</v>
      </c>
      <c r="D11407" s="24">
        <v>150000</v>
      </c>
      <c r="E11407" t="str">
        <f>IF(D11407&lt;VLOOKUP(A11407,Min!A:B,2,FALSE),"Y","")</f>
        <v/>
      </c>
      <c r="F11407">
        <f>IF(AND(OR(s_tmchk="all",IF(ISERROR(MATCH(B11407,s_teams,0)),FALSE,TRUE)),OR(s_minsal="",s_minsal&lt;=D11407),OR(s_maxsal="",s_maxsal&gt;=D11407),OR(s_minyr="",s_minyr&lt;=A11407),OR(s_maxyr="",s_maxyr&gt;=A11407),OR(s_player="",s_player=C11407)),MAX(F$1:F11406)+1,0)</f>
        <v>0</v>
      </c>
    </row>
    <row r="11408" spans="1:6">
      <c r="A11408" s="20">
        <v>1994</v>
      </c>
      <c r="B11408" s="15" t="s">
        <v>64</v>
      </c>
      <c r="C11408" s="15" t="s">
        <v>4643</v>
      </c>
      <c r="D11408" s="24">
        <v>3575000</v>
      </c>
      <c r="E11408" t="str">
        <f>IF(D11408&lt;VLOOKUP(A11408,Min!A:B,2,FALSE),"Y","")</f>
        <v/>
      </c>
      <c r="F11408">
        <f>IF(AND(OR(s_tmchk="all",IF(ISERROR(MATCH(B11408,s_teams,0)),FALSE,TRUE)),OR(s_minsal="",s_minsal&lt;=D11408),OR(s_maxsal="",s_maxsal&gt;=D11408),OR(s_minyr="",s_minyr&lt;=A11408),OR(s_maxyr="",s_maxyr&gt;=A11408),OR(s_player="",s_player=C11408)),MAX(F$1:F11407)+1,0)</f>
        <v>0</v>
      </c>
    </row>
    <row r="11409" spans="1:6">
      <c r="A11409" s="20">
        <v>1994</v>
      </c>
      <c r="B11409" s="15" t="s">
        <v>64</v>
      </c>
      <c r="C11409" s="15" t="s">
        <v>4948</v>
      </c>
      <c r="D11409" s="24">
        <v>3440000</v>
      </c>
      <c r="E11409" t="str">
        <f>IF(D11409&lt;VLOOKUP(A11409,Min!A:B,2,FALSE),"Y","")</f>
        <v/>
      </c>
      <c r="F11409">
        <f>IF(AND(OR(s_tmchk="all",IF(ISERROR(MATCH(B11409,s_teams,0)),FALSE,TRUE)),OR(s_minsal="",s_minsal&lt;=D11409),OR(s_maxsal="",s_maxsal&gt;=D11409),OR(s_minyr="",s_minyr&lt;=A11409),OR(s_maxyr="",s_maxyr&gt;=A11409),OR(s_player="",s_player=C11409)),MAX(F$1:F11408)+1,0)</f>
        <v>0</v>
      </c>
    </row>
    <row r="11410" spans="1:6">
      <c r="A11410" s="20">
        <v>1994</v>
      </c>
      <c r="B11410" s="15" t="s">
        <v>64</v>
      </c>
      <c r="C11410" s="15" t="s">
        <v>5418</v>
      </c>
      <c r="D11410" s="24">
        <v>2925000</v>
      </c>
      <c r="E11410" t="str">
        <f>IF(D11410&lt;VLOOKUP(A11410,Min!A:B,2,FALSE),"Y","")</f>
        <v/>
      </c>
      <c r="F11410">
        <f>IF(AND(OR(s_tmchk="all",IF(ISERROR(MATCH(B11410,s_teams,0)),FALSE,TRUE)),OR(s_minsal="",s_minsal&lt;=D11410),OR(s_maxsal="",s_maxsal&gt;=D11410),OR(s_minyr="",s_minyr&lt;=A11410),OR(s_maxyr="",s_maxyr&gt;=A11410),OR(s_player="",s_player=C11410)),MAX(F$1:F11409)+1,0)</f>
        <v>0</v>
      </c>
    </row>
    <row r="11411" spans="1:6">
      <c r="A11411" s="20">
        <v>1994</v>
      </c>
      <c r="B11411" s="15" t="s">
        <v>64</v>
      </c>
      <c r="C11411" s="15" t="s">
        <v>4792</v>
      </c>
      <c r="D11411" s="24">
        <v>1785000</v>
      </c>
      <c r="E11411" t="str">
        <f>IF(D11411&lt;VLOOKUP(A11411,Min!A:B,2,FALSE),"Y","")</f>
        <v/>
      </c>
      <c r="F11411">
        <f>IF(AND(OR(s_tmchk="all",IF(ISERROR(MATCH(B11411,s_teams,0)),FALSE,TRUE)),OR(s_minsal="",s_minsal&lt;=D11411),OR(s_maxsal="",s_maxsal&gt;=D11411),OR(s_minyr="",s_minyr&lt;=A11411),OR(s_maxyr="",s_maxyr&gt;=A11411),OR(s_player="",s_player=C11411)),MAX(F$1:F11410)+1,0)</f>
        <v>0</v>
      </c>
    </row>
    <row r="11412" spans="1:6">
      <c r="A11412" s="20">
        <v>1994</v>
      </c>
      <c r="B11412" s="15" t="s">
        <v>64</v>
      </c>
      <c r="C11412" s="15" t="s">
        <v>5350</v>
      </c>
      <c r="D11412" s="24">
        <v>1435000</v>
      </c>
      <c r="E11412" t="str">
        <f>IF(D11412&lt;VLOOKUP(A11412,Min!A:B,2,FALSE),"Y","")</f>
        <v/>
      </c>
      <c r="F11412">
        <f>IF(AND(OR(s_tmchk="all",IF(ISERROR(MATCH(B11412,s_teams,0)),FALSE,TRUE)),OR(s_minsal="",s_minsal&lt;=D11412),OR(s_maxsal="",s_maxsal&gt;=D11412),OR(s_minyr="",s_minyr&lt;=A11412),OR(s_maxyr="",s_maxyr&gt;=A11412),OR(s_player="",s_player=C11412)),MAX(F$1:F11411)+1,0)</f>
        <v>0</v>
      </c>
    </row>
    <row r="11413" spans="1:6">
      <c r="A11413" s="20">
        <v>1994</v>
      </c>
      <c r="B11413" s="15" t="s">
        <v>64</v>
      </c>
      <c r="C11413" s="15" t="s">
        <v>4618</v>
      </c>
      <c r="D11413" s="24">
        <v>1200000</v>
      </c>
      <c r="E11413" t="str">
        <f>IF(D11413&lt;VLOOKUP(A11413,Min!A:B,2,FALSE),"Y","")</f>
        <v/>
      </c>
      <c r="F11413">
        <f>IF(AND(OR(s_tmchk="all",IF(ISERROR(MATCH(B11413,s_teams,0)),FALSE,TRUE)),OR(s_minsal="",s_minsal&lt;=D11413),OR(s_maxsal="",s_maxsal&gt;=D11413),OR(s_minyr="",s_minyr&lt;=A11413),OR(s_maxyr="",s_maxyr&gt;=A11413),OR(s_player="",s_player=C11413)),MAX(F$1:F11412)+1,0)</f>
        <v>0</v>
      </c>
    </row>
    <row r="11414" spans="1:6">
      <c r="A11414" s="20">
        <v>1994</v>
      </c>
      <c r="B11414" s="15" t="s">
        <v>64</v>
      </c>
      <c r="C11414" s="15" t="s">
        <v>5434</v>
      </c>
      <c r="D11414" s="24">
        <v>1200000</v>
      </c>
      <c r="E11414" t="str">
        <f>IF(D11414&lt;VLOOKUP(A11414,Min!A:B,2,FALSE),"Y","")</f>
        <v/>
      </c>
      <c r="F11414">
        <f>IF(AND(OR(s_tmchk="all",IF(ISERROR(MATCH(B11414,s_teams,0)),FALSE,TRUE)),OR(s_minsal="",s_minsal&lt;=D11414),OR(s_maxsal="",s_maxsal&gt;=D11414),OR(s_minyr="",s_minyr&lt;=A11414),OR(s_maxyr="",s_maxyr&gt;=A11414),OR(s_player="",s_player=C11414)),MAX(F$1:F11413)+1,0)</f>
        <v>0</v>
      </c>
    </row>
    <row r="11415" spans="1:6">
      <c r="A11415" s="20">
        <v>1994</v>
      </c>
      <c r="B11415" s="15" t="s">
        <v>64</v>
      </c>
      <c r="C11415" s="15" t="s">
        <v>5259</v>
      </c>
      <c r="D11415" s="24">
        <v>950000</v>
      </c>
      <c r="E11415" t="str">
        <f>IF(D11415&lt;VLOOKUP(A11415,Min!A:B,2,FALSE),"Y","")</f>
        <v/>
      </c>
      <c r="F11415">
        <f>IF(AND(OR(s_tmchk="all",IF(ISERROR(MATCH(B11415,s_teams,0)),FALSE,TRUE)),OR(s_minsal="",s_minsal&lt;=D11415),OR(s_maxsal="",s_maxsal&gt;=D11415),OR(s_minyr="",s_minyr&lt;=A11415),OR(s_maxyr="",s_maxyr&gt;=A11415),OR(s_player="",s_player=C11415)),MAX(F$1:F11414)+1,0)</f>
        <v>0</v>
      </c>
    </row>
    <row r="11416" spans="1:6">
      <c r="A11416" s="20">
        <v>1994</v>
      </c>
      <c r="B11416" s="15" t="s">
        <v>64</v>
      </c>
      <c r="C11416" s="15" t="s">
        <v>5010</v>
      </c>
      <c r="D11416" s="24">
        <v>921000</v>
      </c>
      <c r="E11416" t="str">
        <f>IF(D11416&lt;VLOOKUP(A11416,Min!A:B,2,FALSE),"Y","")</f>
        <v/>
      </c>
      <c r="F11416">
        <f>IF(AND(OR(s_tmchk="all",IF(ISERROR(MATCH(B11416,s_teams,0)),FALSE,TRUE)),OR(s_minsal="",s_minsal&lt;=D11416),OR(s_maxsal="",s_maxsal&gt;=D11416),OR(s_minyr="",s_minyr&lt;=A11416),OR(s_maxyr="",s_maxyr&gt;=A11416),OR(s_player="",s_player=C11416)),MAX(F$1:F11415)+1,0)</f>
        <v>0</v>
      </c>
    </row>
    <row r="11417" spans="1:6">
      <c r="A11417" s="20">
        <v>1994</v>
      </c>
      <c r="B11417" s="15" t="s">
        <v>64</v>
      </c>
      <c r="C11417" s="15" t="s">
        <v>5837</v>
      </c>
      <c r="D11417" s="24">
        <v>650000</v>
      </c>
      <c r="E11417" t="str">
        <f>IF(D11417&lt;VLOOKUP(A11417,Min!A:B,2,FALSE),"Y","")</f>
        <v/>
      </c>
      <c r="F11417">
        <f>IF(AND(OR(s_tmchk="all",IF(ISERROR(MATCH(B11417,s_teams,0)),FALSE,TRUE)),OR(s_minsal="",s_minsal&lt;=D11417),OR(s_maxsal="",s_maxsal&gt;=D11417),OR(s_minyr="",s_minyr&lt;=A11417),OR(s_maxyr="",s_maxyr&gt;=A11417),OR(s_player="",s_player=C11417)),MAX(F$1:F11416)+1,0)</f>
        <v>0</v>
      </c>
    </row>
    <row r="11418" spans="1:6">
      <c r="A11418" s="20">
        <v>1994</v>
      </c>
      <c r="B11418" s="15" t="s">
        <v>64</v>
      </c>
      <c r="C11418" s="15" t="s">
        <v>5851</v>
      </c>
      <c r="D11418" s="24">
        <v>650000</v>
      </c>
      <c r="E11418" t="str">
        <f>IF(D11418&lt;VLOOKUP(A11418,Min!A:B,2,FALSE),"Y","")</f>
        <v/>
      </c>
      <c r="F11418">
        <f>IF(AND(OR(s_tmchk="all",IF(ISERROR(MATCH(B11418,s_teams,0)),FALSE,TRUE)),OR(s_minsal="",s_minsal&lt;=D11418),OR(s_maxsal="",s_maxsal&gt;=D11418),OR(s_minyr="",s_minyr&lt;=A11418),OR(s_maxyr="",s_maxyr&gt;=A11418),OR(s_player="",s_player=C11418)),MAX(F$1:F11417)+1,0)</f>
        <v>0</v>
      </c>
    </row>
    <row r="11419" spans="1:6">
      <c r="A11419" s="20">
        <v>1994</v>
      </c>
      <c r="B11419" s="15" t="s">
        <v>64</v>
      </c>
      <c r="C11419" s="15" t="s">
        <v>6032</v>
      </c>
      <c r="D11419" s="24">
        <v>626000</v>
      </c>
      <c r="E11419" t="str">
        <f>IF(D11419&lt;VLOOKUP(A11419,Min!A:B,2,FALSE),"Y","")</f>
        <v/>
      </c>
      <c r="F11419">
        <f>IF(AND(OR(s_tmchk="all",IF(ISERROR(MATCH(B11419,s_teams,0)),FALSE,TRUE)),OR(s_minsal="",s_minsal&lt;=D11419),OR(s_maxsal="",s_maxsal&gt;=D11419),OR(s_minyr="",s_minyr&lt;=A11419),OR(s_maxyr="",s_maxyr&gt;=A11419),OR(s_player="",s_player=C11419)),MAX(F$1:F11418)+1,0)</f>
        <v>0</v>
      </c>
    </row>
    <row r="11420" spans="1:6">
      <c r="A11420" s="20">
        <v>1994</v>
      </c>
      <c r="B11420" s="15" t="s">
        <v>64</v>
      </c>
      <c r="C11420" s="15" t="s">
        <v>5744</v>
      </c>
      <c r="D11420" s="24">
        <v>600000</v>
      </c>
      <c r="E11420" t="str">
        <f>IF(D11420&lt;VLOOKUP(A11420,Min!A:B,2,FALSE),"Y","")</f>
        <v/>
      </c>
      <c r="F11420">
        <f>IF(AND(OR(s_tmchk="all",IF(ISERROR(MATCH(B11420,s_teams,0)),FALSE,TRUE)),OR(s_minsal="",s_minsal&lt;=D11420),OR(s_maxsal="",s_maxsal&gt;=D11420),OR(s_minyr="",s_minyr&lt;=A11420),OR(s_maxyr="",s_maxyr&gt;=A11420),OR(s_player="",s_player=C11420)),MAX(F$1:F11419)+1,0)</f>
        <v>0</v>
      </c>
    </row>
    <row r="11421" spans="1:6">
      <c r="A11421" s="20">
        <v>1994</v>
      </c>
      <c r="B11421" s="15" t="s">
        <v>64</v>
      </c>
      <c r="C11421" s="15" t="s">
        <v>4912</v>
      </c>
      <c r="D11421" s="24">
        <v>150000</v>
      </c>
      <c r="E11421" t="str">
        <f>IF(D11421&lt;VLOOKUP(A11421,Min!A:B,2,FALSE),"Y","")</f>
        <v/>
      </c>
      <c r="F11421">
        <f>IF(AND(OR(s_tmchk="all",IF(ISERROR(MATCH(B11421,s_teams,0)),FALSE,TRUE)),OR(s_minsal="",s_minsal&lt;=D11421),OR(s_maxsal="",s_maxsal&gt;=D11421),OR(s_minyr="",s_minyr&lt;=A11421),OR(s_maxyr="",s_maxyr&gt;=A11421),OR(s_player="",s_player=C11421)),MAX(F$1:F11420)+1,0)</f>
        <v>0</v>
      </c>
    </row>
    <row r="11422" spans="1:6">
      <c r="A11422" s="20">
        <v>1994</v>
      </c>
      <c r="B11422" s="15" t="s">
        <v>67</v>
      </c>
      <c r="C11422" s="15" t="s">
        <v>5754</v>
      </c>
      <c r="D11422" s="24">
        <v>3825000</v>
      </c>
      <c r="E11422" t="str">
        <f>IF(D11422&lt;VLOOKUP(A11422,Min!A:B,2,FALSE),"Y","")</f>
        <v/>
      </c>
      <c r="F11422">
        <f>IF(AND(OR(s_tmchk="all",IF(ISERROR(MATCH(B11422,s_teams,0)),FALSE,TRUE)),OR(s_minsal="",s_minsal&lt;=D11422),OR(s_maxsal="",s_maxsal&gt;=D11422),OR(s_minyr="",s_minyr&lt;=A11422),OR(s_maxyr="",s_maxyr&gt;=A11422),OR(s_player="",s_player=C11422)),MAX(F$1:F11421)+1,0)</f>
        <v>0</v>
      </c>
    </row>
    <row r="11423" spans="1:6">
      <c r="A11423" s="20">
        <v>1994</v>
      </c>
      <c r="B11423" s="15" t="s">
        <v>67</v>
      </c>
      <c r="C11423" s="15" t="s">
        <v>4760</v>
      </c>
      <c r="D11423" s="24">
        <v>2557000</v>
      </c>
      <c r="E11423" t="str">
        <f>IF(D11423&lt;VLOOKUP(A11423,Min!A:B,2,FALSE),"Y","")</f>
        <v/>
      </c>
      <c r="F11423">
        <f>IF(AND(OR(s_tmchk="all",IF(ISERROR(MATCH(B11423,s_teams,0)),FALSE,TRUE)),OR(s_minsal="",s_minsal&lt;=D11423),OR(s_maxsal="",s_maxsal&gt;=D11423),OR(s_minyr="",s_minyr&lt;=A11423),OR(s_maxyr="",s_maxyr&gt;=A11423),OR(s_player="",s_player=C11423)),MAX(F$1:F11422)+1,0)</f>
        <v>0</v>
      </c>
    </row>
    <row r="11424" spans="1:6">
      <c r="A11424" s="20">
        <v>1994</v>
      </c>
      <c r="B11424" s="15" t="s">
        <v>67</v>
      </c>
      <c r="C11424" s="15" t="s">
        <v>5886</v>
      </c>
      <c r="D11424" s="24">
        <v>1995000</v>
      </c>
      <c r="E11424" t="str">
        <f>IF(D11424&lt;VLOOKUP(A11424,Min!A:B,2,FALSE),"Y","")</f>
        <v/>
      </c>
      <c r="F11424">
        <f>IF(AND(OR(s_tmchk="all",IF(ISERROR(MATCH(B11424,s_teams,0)),FALSE,TRUE)),OR(s_minsal="",s_minsal&lt;=D11424),OR(s_maxsal="",s_maxsal&gt;=D11424),OR(s_minyr="",s_minyr&lt;=A11424),OR(s_maxyr="",s_maxyr&gt;=A11424),OR(s_player="",s_player=C11424)),MAX(F$1:F11423)+1,0)</f>
        <v>0</v>
      </c>
    </row>
    <row r="11425" spans="1:6">
      <c r="A11425" s="20">
        <v>1994</v>
      </c>
      <c r="B11425" s="15" t="s">
        <v>67</v>
      </c>
      <c r="C11425" s="15" t="s">
        <v>4759</v>
      </c>
      <c r="D11425" s="24">
        <v>1950000</v>
      </c>
      <c r="E11425" t="str">
        <f>IF(D11425&lt;VLOOKUP(A11425,Min!A:B,2,FALSE),"Y","")</f>
        <v/>
      </c>
      <c r="F11425">
        <f>IF(AND(OR(s_tmchk="all",IF(ISERROR(MATCH(B11425,s_teams,0)),FALSE,TRUE)),OR(s_minsal="",s_minsal&lt;=D11425),OR(s_maxsal="",s_maxsal&gt;=D11425),OR(s_minyr="",s_minyr&lt;=A11425),OR(s_maxyr="",s_maxyr&gt;=A11425),OR(s_player="",s_player=C11425)),MAX(F$1:F11424)+1,0)</f>
        <v>0</v>
      </c>
    </row>
    <row r="11426" spans="1:6">
      <c r="A11426" s="20">
        <v>1994</v>
      </c>
      <c r="B11426" s="15" t="s">
        <v>67</v>
      </c>
      <c r="C11426" s="15" t="s">
        <v>4938</v>
      </c>
      <c r="D11426" s="24">
        <v>1927000</v>
      </c>
      <c r="E11426" t="str">
        <f>IF(D11426&lt;VLOOKUP(A11426,Min!A:B,2,FALSE),"Y","")</f>
        <v/>
      </c>
      <c r="F11426">
        <f>IF(AND(OR(s_tmchk="all",IF(ISERROR(MATCH(B11426,s_teams,0)),FALSE,TRUE)),OR(s_minsal="",s_minsal&lt;=D11426),OR(s_maxsal="",s_maxsal&gt;=D11426),OR(s_minyr="",s_minyr&lt;=A11426),OR(s_maxyr="",s_maxyr&gt;=A11426),OR(s_player="",s_player=C11426)),MAX(F$1:F11425)+1,0)</f>
        <v>0</v>
      </c>
    </row>
    <row r="11427" spans="1:6">
      <c r="A11427" s="20">
        <v>1994</v>
      </c>
      <c r="B11427" s="15" t="s">
        <v>67</v>
      </c>
      <c r="C11427" s="15" t="s">
        <v>5158</v>
      </c>
      <c r="D11427" s="24">
        <v>1600000</v>
      </c>
      <c r="E11427" t="str">
        <f>IF(D11427&lt;VLOOKUP(A11427,Min!A:B,2,FALSE),"Y","")</f>
        <v/>
      </c>
      <c r="F11427">
        <f>IF(AND(OR(s_tmchk="all",IF(ISERROR(MATCH(B11427,s_teams,0)),FALSE,TRUE)),OR(s_minsal="",s_minsal&lt;=D11427),OR(s_maxsal="",s_maxsal&gt;=D11427),OR(s_minyr="",s_minyr&lt;=A11427),OR(s_maxyr="",s_maxyr&gt;=A11427),OR(s_player="",s_player=C11427)),MAX(F$1:F11426)+1,0)</f>
        <v>0</v>
      </c>
    </row>
    <row r="11428" spans="1:6">
      <c r="A11428" s="20">
        <v>1994</v>
      </c>
      <c r="B11428" s="15" t="s">
        <v>67</v>
      </c>
      <c r="C11428" s="15" t="s">
        <v>5129</v>
      </c>
      <c r="D11428" s="24">
        <v>1269000</v>
      </c>
      <c r="E11428" t="str">
        <f>IF(D11428&lt;VLOOKUP(A11428,Min!A:B,2,FALSE),"Y","")</f>
        <v/>
      </c>
      <c r="F11428">
        <f>IF(AND(OR(s_tmchk="all",IF(ISERROR(MATCH(B11428,s_teams,0)),FALSE,TRUE)),OR(s_minsal="",s_minsal&lt;=D11428),OR(s_maxsal="",s_maxsal&gt;=D11428),OR(s_minyr="",s_minyr&lt;=A11428),OR(s_maxyr="",s_maxyr&gt;=A11428),OR(s_player="",s_player=C11428)),MAX(F$1:F11427)+1,0)</f>
        <v>0</v>
      </c>
    </row>
    <row r="11429" spans="1:6">
      <c r="A11429" s="20">
        <v>1994</v>
      </c>
      <c r="B11429" s="15" t="s">
        <v>67</v>
      </c>
      <c r="C11429" s="15" t="s">
        <v>4661</v>
      </c>
      <c r="D11429" s="24">
        <v>1150000</v>
      </c>
      <c r="E11429" t="str">
        <f>IF(D11429&lt;VLOOKUP(A11429,Min!A:B,2,FALSE),"Y","")</f>
        <v/>
      </c>
      <c r="F11429">
        <f>IF(AND(OR(s_tmchk="all",IF(ISERROR(MATCH(B11429,s_teams,0)),FALSE,TRUE)),OR(s_minsal="",s_minsal&lt;=D11429),OR(s_maxsal="",s_maxsal&gt;=D11429),OR(s_minyr="",s_minyr&lt;=A11429),OR(s_maxyr="",s_maxyr&gt;=A11429),OR(s_player="",s_player=C11429)),MAX(F$1:F11428)+1,0)</f>
        <v>0</v>
      </c>
    </row>
    <row r="11430" spans="1:6">
      <c r="A11430" s="20">
        <v>1994</v>
      </c>
      <c r="B11430" s="15" t="s">
        <v>67</v>
      </c>
      <c r="C11430" s="15" t="s">
        <v>5343</v>
      </c>
      <c r="D11430" s="24">
        <v>1112000</v>
      </c>
      <c r="E11430" t="str">
        <f>IF(D11430&lt;VLOOKUP(A11430,Min!A:B,2,FALSE),"Y","")</f>
        <v/>
      </c>
      <c r="F11430">
        <f>IF(AND(OR(s_tmchk="all",IF(ISERROR(MATCH(B11430,s_teams,0)),FALSE,TRUE)),OR(s_minsal="",s_minsal&lt;=D11430),OR(s_maxsal="",s_maxsal&gt;=D11430),OR(s_minyr="",s_minyr&lt;=A11430),OR(s_maxyr="",s_maxyr&gt;=A11430),OR(s_player="",s_player=C11430)),MAX(F$1:F11429)+1,0)</f>
        <v>0</v>
      </c>
    </row>
    <row r="11431" spans="1:6">
      <c r="A11431" s="20">
        <v>1994</v>
      </c>
      <c r="B11431" s="15" t="s">
        <v>67</v>
      </c>
      <c r="C11431" s="15" t="s">
        <v>4973</v>
      </c>
      <c r="D11431" s="24">
        <v>1110000</v>
      </c>
      <c r="E11431" t="str">
        <f>IF(D11431&lt;VLOOKUP(A11431,Min!A:B,2,FALSE),"Y","")</f>
        <v/>
      </c>
      <c r="F11431">
        <f>IF(AND(OR(s_tmchk="all",IF(ISERROR(MATCH(B11431,s_teams,0)),FALSE,TRUE)),OR(s_minsal="",s_minsal&lt;=D11431),OR(s_maxsal="",s_maxsal&gt;=D11431),OR(s_minyr="",s_minyr&lt;=A11431),OR(s_maxyr="",s_maxyr&gt;=A11431),OR(s_player="",s_player=C11431)),MAX(F$1:F11430)+1,0)</f>
        <v>0</v>
      </c>
    </row>
    <row r="11432" spans="1:6">
      <c r="A11432" s="20">
        <v>1994</v>
      </c>
      <c r="B11432" s="15" t="s">
        <v>67</v>
      </c>
      <c r="C11432" s="15" t="s">
        <v>4598</v>
      </c>
      <c r="D11432" s="24">
        <v>1100000</v>
      </c>
      <c r="E11432" t="str">
        <f>IF(D11432&lt;VLOOKUP(A11432,Min!A:B,2,FALSE),"Y","")</f>
        <v/>
      </c>
      <c r="F11432">
        <f>IF(AND(OR(s_tmchk="all",IF(ISERROR(MATCH(B11432,s_teams,0)),FALSE,TRUE)),OR(s_minsal="",s_minsal&lt;=D11432),OR(s_maxsal="",s_maxsal&gt;=D11432),OR(s_minyr="",s_minyr&lt;=A11432),OR(s_maxyr="",s_maxyr&gt;=A11432),OR(s_player="",s_player=C11432)),MAX(F$1:F11431)+1,0)</f>
        <v>0</v>
      </c>
    </row>
    <row r="11433" spans="1:6">
      <c r="A11433" s="20">
        <v>1994</v>
      </c>
      <c r="B11433" s="15" t="s">
        <v>67</v>
      </c>
      <c r="C11433" s="15" t="s">
        <v>6063</v>
      </c>
      <c r="D11433" s="24">
        <v>850000</v>
      </c>
      <c r="E11433" t="str">
        <f>IF(D11433&lt;VLOOKUP(A11433,Min!A:B,2,FALSE),"Y","")</f>
        <v/>
      </c>
      <c r="F11433">
        <f>IF(AND(OR(s_tmchk="all",IF(ISERROR(MATCH(B11433,s_teams,0)),FALSE,TRUE)),OR(s_minsal="",s_minsal&lt;=D11433),OR(s_maxsal="",s_maxsal&gt;=D11433),OR(s_minyr="",s_minyr&lt;=A11433),OR(s_maxyr="",s_maxyr&gt;=A11433),OR(s_player="",s_player=C11433)),MAX(F$1:F11432)+1,0)</f>
        <v>0</v>
      </c>
    </row>
    <row r="11434" spans="1:6">
      <c r="A11434" s="20">
        <v>1994</v>
      </c>
      <c r="B11434" s="15" t="s">
        <v>67</v>
      </c>
      <c r="C11434" s="15" t="s">
        <v>5169</v>
      </c>
      <c r="D11434" s="24">
        <v>764000</v>
      </c>
      <c r="E11434" t="str">
        <f>IF(D11434&lt;VLOOKUP(A11434,Min!A:B,2,FALSE),"Y","")</f>
        <v/>
      </c>
      <c r="F11434">
        <f>IF(AND(OR(s_tmchk="all",IF(ISERROR(MATCH(B11434,s_teams,0)),FALSE,TRUE)),OR(s_minsal="",s_minsal&lt;=D11434),OR(s_maxsal="",s_maxsal&gt;=D11434),OR(s_minyr="",s_minyr&lt;=A11434),OR(s_maxyr="",s_maxyr&gt;=A11434),OR(s_player="",s_player=C11434)),MAX(F$1:F11433)+1,0)</f>
        <v>0</v>
      </c>
    </row>
    <row r="11435" spans="1:6">
      <c r="A11435" s="20">
        <v>1994</v>
      </c>
      <c r="B11435" s="15" t="s">
        <v>67</v>
      </c>
      <c r="C11435" s="15" t="s">
        <v>4589</v>
      </c>
      <c r="D11435" s="24">
        <v>650000</v>
      </c>
      <c r="E11435" t="str">
        <f>IF(D11435&lt;VLOOKUP(A11435,Min!A:B,2,FALSE),"Y","")</f>
        <v/>
      </c>
      <c r="F11435">
        <f>IF(AND(OR(s_tmchk="all",IF(ISERROR(MATCH(B11435,s_teams,0)),FALSE,TRUE)),OR(s_minsal="",s_minsal&lt;=D11435),OR(s_maxsal="",s_maxsal&gt;=D11435),OR(s_minyr="",s_minyr&lt;=A11435),OR(s_maxyr="",s_maxyr&gt;=A11435),OR(s_player="",s_player=C11435)),MAX(F$1:F11434)+1,0)</f>
        <v>0</v>
      </c>
    </row>
    <row r="11436" spans="1:6">
      <c r="A11436" s="20">
        <v>1994</v>
      </c>
      <c r="B11436" s="15" t="s">
        <v>67</v>
      </c>
      <c r="C11436" s="15" t="s">
        <v>5041</v>
      </c>
      <c r="D11436" s="24">
        <v>250000</v>
      </c>
      <c r="E11436" t="str">
        <f>IF(D11436&lt;VLOOKUP(A11436,Min!A:B,2,FALSE),"Y","")</f>
        <v/>
      </c>
      <c r="F11436">
        <f>IF(AND(OR(s_tmchk="all",IF(ISERROR(MATCH(B11436,s_teams,0)),FALSE,TRUE)),OR(s_minsal="",s_minsal&lt;=D11436),OR(s_maxsal="",s_maxsal&gt;=D11436),OR(s_minyr="",s_minyr&lt;=A11436),OR(s_maxyr="",s_maxyr&gt;=A11436),OR(s_player="",s_player=C11436)),MAX(F$1:F11435)+1,0)</f>
        <v>0</v>
      </c>
    </row>
    <row r="11437" spans="1:6">
      <c r="A11437" s="20">
        <v>1994</v>
      </c>
      <c r="B11437" s="15" t="s">
        <v>73</v>
      </c>
      <c r="C11437" s="15" t="s">
        <v>5967</v>
      </c>
      <c r="D11437" s="24">
        <v>3900000</v>
      </c>
      <c r="E11437" t="str">
        <f>IF(D11437&lt;VLOOKUP(A11437,Min!A:B,2,FALSE),"Y","")</f>
        <v/>
      </c>
      <c r="F11437">
        <f>IF(AND(OR(s_tmchk="all",IF(ISERROR(MATCH(B11437,s_teams,0)),FALSE,TRUE)),OR(s_minsal="",s_minsal&lt;=D11437),OR(s_maxsal="",s_maxsal&gt;=D11437),OR(s_minyr="",s_minyr&lt;=A11437),OR(s_maxyr="",s_maxyr&gt;=A11437),OR(s_player="",s_player=C11437)),MAX(F$1:F11436)+1,0)</f>
        <v>0</v>
      </c>
    </row>
    <row r="11438" spans="1:6">
      <c r="A11438" s="20">
        <v>1994</v>
      </c>
      <c r="B11438" s="15" t="s">
        <v>73</v>
      </c>
      <c r="C11438" s="15" t="s">
        <v>4934</v>
      </c>
      <c r="D11438" s="24">
        <v>2820000</v>
      </c>
      <c r="E11438" t="str">
        <f>IF(D11438&lt;VLOOKUP(A11438,Min!A:B,2,FALSE),"Y","")</f>
        <v/>
      </c>
      <c r="F11438">
        <f>IF(AND(OR(s_tmchk="all",IF(ISERROR(MATCH(B11438,s_teams,0)),FALSE,TRUE)),OR(s_minsal="",s_minsal&lt;=D11438),OR(s_maxsal="",s_maxsal&gt;=D11438),OR(s_minyr="",s_minyr&lt;=A11438),OR(s_maxyr="",s_maxyr&gt;=A11438),OR(s_player="",s_player=C11438)),MAX(F$1:F11437)+1,0)</f>
        <v>0</v>
      </c>
    </row>
    <row r="11439" spans="1:6">
      <c r="A11439" s="20">
        <v>1994</v>
      </c>
      <c r="B11439" s="15" t="s">
        <v>73</v>
      </c>
      <c r="C11439" s="15" t="s">
        <v>5716</v>
      </c>
      <c r="D11439" s="24">
        <v>2670000</v>
      </c>
      <c r="E11439" t="str">
        <f>IF(D11439&lt;VLOOKUP(A11439,Min!A:B,2,FALSE),"Y","")</f>
        <v/>
      </c>
      <c r="F11439">
        <f>IF(AND(OR(s_tmchk="all",IF(ISERROR(MATCH(B11439,s_teams,0)),FALSE,TRUE)),OR(s_minsal="",s_minsal&lt;=D11439),OR(s_maxsal="",s_maxsal&gt;=D11439),OR(s_minyr="",s_minyr&lt;=A11439),OR(s_maxyr="",s_maxyr&gt;=A11439),OR(s_player="",s_player=C11439)),MAX(F$1:F11438)+1,0)</f>
        <v>0</v>
      </c>
    </row>
    <row r="11440" spans="1:6">
      <c r="A11440" s="20">
        <v>1994</v>
      </c>
      <c r="B11440" s="15" t="s">
        <v>73</v>
      </c>
      <c r="C11440" s="15" t="s">
        <v>5941</v>
      </c>
      <c r="D11440" s="24">
        <v>1722000</v>
      </c>
      <c r="E11440" t="str">
        <f>IF(D11440&lt;VLOOKUP(A11440,Min!A:B,2,FALSE),"Y","")</f>
        <v/>
      </c>
      <c r="F11440">
        <f>IF(AND(OR(s_tmchk="all",IF(ISERROR(MATCH(B11440,s_teams,0)),FALSE,TRUE)),OR(s_minsal="",s_minsal&lt;=D11440),OR(s_maxsal="",s_maxsal&gt;=D11440),OR(s_minyr="",s_minyr&lt;=A11440),OR(s_maxyr="",s_maxyr&gt;=A11440),OR(s_player="",s_player=C11440)),MAX(F$1:F11439)+1,0)</f>
        <v>0</v>
      </c>
    </row>
    <row r="11441" spans="1:6">
      <c r="A11441" s="20">
        <v>1994</v>
      </c>
      <c r="B11441" s="15" t="s">
        <v>73</v>
      </c>
      <c r="C11441" s="15" t="s">
        <v>6042</v>
      </c>
      <c r="D11441" s="24">
        <v>1386000</v>
      </c>
      <c r="E11441" t="str">
        <f>IF(D11441&lt;VLOOKUP(A11441,Min!A:B,2,FALSE),"Y","")</f>
        <v/>
      </c>
      <c r="F11441">
        <f>IF(AND(OR(s_tmchk="all",IF(ISERROR(MATCH(B11441,s_teams,0)),FALSE,TRUE)),OR(s_minsal="",s_minsal&lt;=D11441),OR(s_maxsal="",s_maxsal&gt;=D11441),OR(s_minyr="",s_minyr&lt;=A11441),OR(s_maxyr="",s_maxyr&gt;=A11441),OR(s_player="",s_player=C11441)),MAX(F$1:F11440)+1,0)</f>
        <v>0</v>
      </c>
    </row>
    <row r="11442" spans="1:6">
      <c r="A11442" s="20">
        <v>1994</v>
      </c>
      <c r="B11442" s="15" t="s">
        <v>73</v>
      </c>
      <c r="C11442" s="15" t="s">
        <v>5298</v>
      </c>
      <c r="D11442" s="24">
        <v>1288000</v>
      </c>
      <c r="E11442" t="str">
        <f>IF(D11442&lt;VLOOKUP(A11442,Min!A:B,2,FALSE),"Y","")</f>
        <v/>
      </c>
      <c r="F11442">
        <f>IF(AND(OR(s_tmchk="all",IF(ISERROR(MATCH(B11442,s_teams,0)),FALSE,TRUE)),OR(s_minsal="",s_minsal&lt;=D11442),OR(s_maxsal="",s_maxsal&gt;=D11442),OR(s_minyr="",s_minyr&lt;=A11442),OR(s_maxyr="",s_maxyr&gt;=A11442),OR(s_player="",s_player=C11442)),MAX(F$1:F11441)+1,0)</f>
        <v>0</v>
      </c>
    </row>
    <row r="11443" spans="1:6">
      <c r="A11443" s="20">
        <v>1994</v>
      </c>
      <c r="B11443" s="15" t="s">
        <v>73</v>
      </c>
      <c r="C11443" s="15" t="s">
        <v>4585</v>
      </c>
      <c r="D11443" s="24">
        <v>1244000</v>
      </c>
      <c r="E11443" t="str">
        <f>IF(D11443&lt;VLOOKUP(A11443,Min!A:B,2,FALSE),"Y","")</f>
        <v/>
      </c>
      <c r="F11443">
        <f>IF(AND(OR(s_tmchk="all",IF(ISERROR(MATCH(B11443,s_teams,0)),FALSE,TRUE)),OR(s_minsal="",s_minsal&lt;=D11443),OR(s_maxsal="",s_maxsal&gt;=D11443),OR(s_minyr="",s_minyr&lt;=A11443),OR(s_maxyr="",s_maxyr&gt;=A11443),OR(s_player="",s_player=C11443)),MAX(F$1:F11442)+1,0)</f>
        <v>0</v>
      </c>
    </row>
    <row r="11444" spans="1:6">
      <c r="A11444" s="20">
        <v>1994</v>
      </c>
      <c r="B11444" s="15" t="s">
        <v>73</v>
      </c>
      <c r="C11444" s="15" t="s">
        <v>5135</v>
      </c>
      <c r="D11444" s="24">
        <v>985000</v>
      </c>
      <c r="E11444" t="str">
        <f>IF(D11444&lt;VLOOKUP(A11444,Min!A:B,2,FALSE),"Y","")</f>
        <v/>
      </c>
      <c r="F11444">
        <f>IF(AND(OR(s_tmchk="all",IF(ISERROR(MATCH(B11444,s_teams,0)),FALSE,TRUE)),OR(s_minsal="",s_minsal&lt;=D11444),OR(s_maxsal="",s_maxsal&gt;=D11444),OR(s_minyr="",s_minyr&lt;=A11444),OR(s_maxyr="",s_maxyr&gt;=A11444),OR(s_player="",s_player=C11444)),MAX(F$1:F11443)+1,0)</f>
        <v>0</v>
      </c>
    </row>
    <row r="11445" spans="1:6">
      <c r="A11445" s="20">
        <v>1994</v>
      </c>
      <c r="B11445" s="15" t="s">
        <v>73</v>
      </c>
      <c r="C11445" s="15" t="s">
        <v>4591</v>
      </c>
      <c r="D11445" s="24">
        <v>900000</v>
      </c>
      <c r="E11445" t="str">
        <f>IF(D11445&lt;VLOOKUP(A11445,Min!A:B,2,FALSE),"Y","")</f>
        <v/>
      </c>
      <c r="F11445">
        <f>IF(AND(OR(s_tmchk="all",IF(ISERROR(MATCH(B11445,s_teams,0)),FALSE,TRUE)),OR(s_minsal="",s_minsal&lt;=D11445),OR(s_maxsal="",s_maxsal&gt;=D11445),OR(s_minyr="",s_minyr&lt;=A11445),OR(s_maxyr="",s_maxyr&gt;=A11445),OR(s_player="",s_player=C11445)),MAX(F$1:F11444)+1,0)</f>
        <v>0</v>
      </c>
    </row>
    <row r="11446" spans="1:6">
      <c r="A11446" s="20">
        <v>1994</v>
      </c>
      <c r="B11446" s="15" t="s">
        <v>73</v>
      </c>
      <c r="C11446" s="15" t="s">
        <v>4979</v>
      </c>
      <c r="D11446" s="24">
        <v>890000</v>
      </c>
      <c r="E11446" t="str">
        <f>IF(D11446&lt;VLOOKUP(A11446,Min!A:B,2,FALSE),"Y","")</f>
        <v/>
      </c>
      <c r="F11446">
        <f>IF(AND(OR(s_tmchk="all",IF(ISERROR(MATCH(B11446,s_teams,0)),FALSE,TRUE)),OR(s_minsal="",s_minsal&lt;=D11446),OR(s_maxsal="",s_maxsal&gt;=D11446),OR(s_minyr="",s_minyr&lt;=A11446),OR(s_maxyr="",s_maxyr&gt;=A11446),OR(s_player="",s_player=C11446)),MAX(F$1:F11445)+1,0)</f>
        <v>0</v>
      </c>
    </row>
    <row r="11447" spans="1:6">
      <c r="A11447" s="20">
        <v>1994</v>
      </c>
      <c r="B11447" s="15" t="s">
        <v>73</v>
      </c>
      <c r="C11447" s="15" t="s">
        <v>4588</v>
      </c>
      <c r="D11447" s="24">
        <v>650000</v>
      </c>
      <c r="E11447" t="str">
        <f>IF(D11447&lt;VLOOKUP(A11447,Min!A:B,2,FALSE),"Y","")</f>
        <v/>
      </c>
      <c r="F11447">
        <f>IF(AND(OR(s_tmchk="all",IF(ISERROR(MATCH(B11447,s_teams,0)),FALSE,TRUE)),OR(s_minsal="",s_minsal&lt;=D11447),OR(s_maxsal="",s_maxsal&gt;=D11447),OR(s_minyr="",s_minyr&lt;=A11447),OR(s_maxyr="",s_maxyr&gt;=A11447),OR(s_player="",s_player=C11447)),MAX(F$1:F11446)+1,0)</f>
        <v>0</v>
      </c>
    </row>
    <row r="11448" spans="1:6">
      <c r="A11448" s="20">
        <v>1994</v>
      </c>
      <c r="B11448" s="15" t="s">
        <v>73</v>
      </c>
      <c r="C11448" s="15" t="s">
        <v>5485</v>
      </c>
      <c r="D11448" s="24">
        <v>644000</v>
      </c>
      <c r="E11448" t="str">
        <f>IF(D11448&lt;VLOOKUP(A11448,Min!A:B,2,FALSE),"Y","")</f>
        <v/>
      </c>
      <c r="F11448">
        <f>IF(AND(OR(s_tmchk="all",IF(ISERROR(MATCH(B11448,s_teams,0)),FALSE,TRUE)),OR(s_minsal="",s_minsal&lt;=D11448),OR(s_maxsal="",s_maxsal&gt;=D11448),OR(s_minyr="",s_minyr&lt;=A11448),OR(s_maxyr="",s_maxyr&gt;=A11448),OR(s_player="",s_player=C11448)),MAX(F$1:F11447)+1,0)</f>
        <v>0</v>
      </c>
    </row>
    <row r="11449" spans="1:6">
      <c r="A11449" s="20">
        <v>1994</v>
      </c>
      <c r="B11449" s="15" t="s">
        <v>73</v>
      </c>
      <c r="C11449" s="15" t="s">
        <v>6076</v>
      </c>
      <c r="D11449" s="24">
        <v>565000</v>
      </c>
      <c r="E11449" t="str">
        <f>IF(D11449&lt;VLOOKUP(A11449,Min!A:B,2,FALSE),"Y","")</f>
        <v/>
      </c>
      <c r="F11449">
        <f>IF(AND(OR(s_tmchk="all",IF(ISERROR(MATCH(B11449,s_teams,0)),FALSE,TRUE)),OR(s_minsal="",s_minsal&lt;=D11449),OR(s_maxsal="",s_maxsal&gt;=D11449),OR(s_minyr="",s_minyr&lt;=A11449),OR(s_maxyr="",s_maxyr&gt;=A11449),OR(s_player="",s_player=C11449)),MAX(F$1:F11448)+1,0)</f>
        <v>0</v>
      </c>
    </row>
    <row r="11450" spans="1:6">
      <c r="A11450" s="20">
        <v>1994</v>
      </c>
      <c r="B11450" s="15" t="s">
        <v>73</v>
      </c>
      <c r="C11450" s="15" t="s">
        <v>5516</v>
      </c>
      <c r="D11450" s="24">
        <v>250000</v>
      </c>
      <c r="E11450" t="str">
        <f>IF(D11450&lt;VLOOKUP(A11450,Min!A:B,2,FALSE),"Y","")</f>
        <v/>
      </c>
      <c r="F11450">
        <f>IF(AND(OR(s_tmchk="all",IF(ISERROR(MATCH(B11450,s_teams,0)),FALSE,TRUE)),OR(s_minsal="",s_minsal&lt;=D11450),OR(s_maxsal="",s_maxsal&gt;=D11450),OR(s_minyr="",s_minyr&lt;=A11450),OR(s_maxyr="",s_maxyr&gt;=A11450),OR(s_player="",s_player=C11450)),MAX(F$1:F11449)+1,0)</f>
        <v>0</v>
      </c>
    </row>
    <row r="11451" spans="1:6">
      <c r="A11451" s="20">
        <v>1994</v>
      </c>
      <c r="B11451" s="15" t="s">
        <v>73</v>
      </c>
      <c r="C11451" s="15" t="s">
        <v>5509</v>
      </c>
      <c r="D11451" s="24">
        <v>25000</v>
      </c>
      <c r="E11451" t="str">
        <f>IF(D11451&lt;VLOOKUP(A11451,Min!A:B,2,FALSE),"Y","")</f>
        <v>Y</v>
      </c>
      <c r="F11451">
        <f>IF(AND(OR(s_tmchk="all",IF(ISERROR(MATCH(B11451,s_teams,0)),FALSE,TRUE)),OR(s_minsal="",s_minsal&lt;=D11451),OR(s_maxsal="",s_maxsal&gt;=D11451),OR(s_minyr="",s_minyr&lt;=A11451),OR(s_maxyr="",s_maxyr&gt;=A11451),OR(s_player="",s_player=C11451)),MAX(F$1:F11450)+1,0)</f>
        <v>0</v>
      </c>
    </row>
    <row r="11452" spans="1:6">
      <c r="A11452" s="20">
        <v>1994</v>
      </c>
      <c r="B11452" s="15" t="s">
        <v>75</v>
      </c>
      <c r="C11452" s="15" t="s">
        <v>5972</v>
      </c>
      <c r="D11452" s="24">
        <v>2700000</v>
      </c>
      <c r="E11452" t="str">
        <f>IF(D11452&lt;VLOOKUP(A11452,Min!A:B,2,FALSE),"Y","")</f>
        <v/>
      </c>
      <c r="F11452">
        <f>IF(AND(OR(s_tmchk="all",IF(ISERROR(MATCH(B11452,s_teams,0)),FALSE,TRUE)),OR(s_minsal="",s_minsal&lt;=D11452),OR(s_maxsal="",s_maxsal&gt;=D11452),OR(s_minyr="",s_minyr&lt;=A11452),OR(s_maxyr="",s_maxyr&gt;=A11452),OR(s_player="",s_player=C11452)),MAX(F$1:F11451)+1,0)</f>
        <v>0</v>
      </c>
    </row>
    <row r="11453" spans="1:6">
      <c r="A11453" s="20">
        <v>1994</v>
      </c>
      <c r="B11453" s="15" t="s">
        <v>75</v>
      </c>
      <c r="C11453" s="15" t="s">
        <v>5349</v>
      </c>
      <c r="D11453" s="24">
        <v>2100000</v>
      </c>
      <c r="E11453" t="str">
        <f>IF(D11453&lt;VLOOKUP(A11453,Min!A:B,2,FALSE),"Y","")</f>
        <v/>
      </c>
      <c r="F11453">
        <f>IF(AND(OR(s_tmchk="all",IF(ISERROR(MATCH(B11453,s_teams,0)),FALSE,TRUE)),OR(s_minsal="",s_minsal&lt;=D11453),OR(s_maxsal="",s_maxsal&gt;=D11453),OR(s_minyr="",s_minyr&lt;=A11453),OR(s_maxyr="",s_maxyr&gt;=A11453),OR(s_player="",s_player=C11453)),MAX(F$1:F11452)+1,0)</f>
        <v>0</v>
      </c>
    </row>
    <row r="11454" spans="1:6">
      <c r="A11454" s="20">
        <v>1994</v>
      </c>
      <c r="B11454" s="15" t="s">
        <v>75</v>
      </c>
      <c r="C11454" s="15" t="s">
        <v>5264</v>
      </c>
      <c r="D11454" s="24">
        <v>1946000</v>
      </c>
      <c r="E11454" t="str">
        <f>IF(D11454&lt;VLOOKUP(A11454,Min!A:B,2,FALSE),"Y","")</f>
        <v/>
      </c>
      <c r="F11454">
        <f>IF(AND(OR(s_tmchk="all",IF(ISERROR(MATCH(B11454,s_teams,0)),FALSE,TRUE)),OR(s_minsal="",s_minsal&lt;=D11454),OR(s_maxsal="",s_maxsal&gt;=D11454),OR(s_minyr="",s_minyr&lt;=A11454),OR(s_maxyr="",s_maxyr&gt;=A11454),OR(s_player="",s_player=C11454)),MAX(F$1:F11453)+1,0)</f>
        <v>0</v>
      </c>
    </row>
    <row r="11455" spans="1:6">
      <c r="A11455" s="20">
        <v>1994</v>
      </c>
      <c r="B11455" s="15" t="s">
        <v>75</v>
      </c>
      <c r="C11455" s="15" t="s">
        <v>6065</v>
      </c>
      <c r="D11455" s="24">
        <v>1550000</v>
      </c>
      <c r="E11455" t="str">
        <f>IF(D11455&lt;VLOOKUP(A11455,Min!A:B,2,FALSE),"Y","")</f>
        <v/>
      </c>
      <c r="F11455">
        <f>IF(AND(OR(s_tmchk="all",IF(ISERROR(MATCH(B11455,s_teams,0)),FALSE,TRUE)),OR(s_minsal="",s_minsal&lt;=D11455),OR(s_maxsal="",s_maxsal&gt;=D11455),OR(s_minyr="",s_minyr&lt;=A11455),OR(s_maxyr="",s_maxyr&gt;=A11455),OR(s_player="",s_player=C11455)),MAX(F$1:F11454)+1,0)</f>
        <v>0</v>
      </c>
    </row>
    <row r="11456" spans="1:6">
      <c r="A11456" s="20">
        <v>1994</v>
      </c>
      <c r="B11456" s="15" t="s">
        <v>75</v>
      </c>
      <c r="C11456" s="15" t="s">
        <v>5984</v>
      </c>
      <c r="D11456" s="24">
        <v>1512000</v>
      </c>
      <c r="E11456" t="str">
        <f>IF(D11456&lt;VLOOKUP(A11456,Min!A:B,2,FALSE),"Y","")</f>
        <v/>
      </c>
      <c r="F11456">
        <f>IF(AND(OR(s_tmchk="all",IF(ISERROR(MATCH(B11456,s_teams,0)),FALSE,TRUE)),OR(s_minsal="",s_minsal&lt;=D11456),OR(s_maxsal="",s_maxsal&gt;=D11456),OR(s_minyr="",s_minyr&lt;=A11456),OR(s_maxyr="",s_maxyr&gt;=A11456),OR(s_player="",s_player=C11456)),MAX(F$1:F11455)+1,0)</f>
        <v>0</v>
      </c>
    </row>
    <row r="11457" spans="1:6">
      <c r="A11457" s="20">
        <v>1994</v>
      </c>
      <c r="B11457" s="15" t="s">
        <v>75</v>
      </c>
      <c r="C11457" s="15" t="s">
        <v>5701</v>
      </c>
      <c r="D11457" s="24">
        <v>1200000</v>
      </c>
      <c r="E11457" t="str">
        <f>IF(D11457&lt;VLOOKUP(A11457,Min!A:B,2,FALSE),"Y","")</f>
        <v/>
      </c>
      <c r="F11457">
        <f>IF(AND(OR(s_tmchk="all",IF(ISERROR(MATCH(B11457,s_teams,0)),FALSE,TRUE)),OR(s_minsal="",s_minsal&lt;=D11457),OR(s_maxsal="",s_maxsal&gt;=D11457),OR(s_minyr="",s_minyr&lt;=A11457),OR(s_maxyr="",s_maxyr&gt;=A11457),OR(s_player="",s_player=C11457)),MAX(F$1:F11456)+1,0)</f>
        <v>0</v>
      </c>
    </row>
    <row r="11458" spans="1:6">
      <c r="A11458" s="20">
        <v>1994</v>
      </c>
      <c r="B11458" s="15" t="s">
        <v>75</v>
      </c>
      <c r="C11458" s="15" t="s">
        <v>4811</v>
      </c>
      <c r="D11458" s="24">
        <v>1040000</v>
      </c>
      <c r="E11458" t="str">
        <f>IF(D11458&lt;VLOOKUP(A11458,Min!A:B,2,FALSE),"Y","")</f>
        <v/>
      </c>
      <c r="F11458">
        <f>IF(AND(OR(s_tmchk="all",IF(ISERROR(MATCH(B11458,s_teams,0)),FALSE,TRUE)),OR(s_minsal="",s_minsal&lt;=D11458),OR(s_maxsal="",s_maxsal&gt;=D11458),OR(s_minyr="",s_minyr&lt;=A11458),OR(s_maxyr="",s_maxyr&gt;=A11458),OR(s_player="",s_player=C11458)),MAX(F$1:F11457)+1,0)</f>
        <v>0</v>
      </c>
    </row>
    <row r="11459" spans="1:6">
      <c r="A11459" s="20">
        <v>1994</v>
      </c>
      <c r="B11459" s="15" t="s">
        <v>75</v>
      </c>
      <c r="C11459" s="15" t="s">
        <v>4867</v>
      </c>
      <c r="D11459" s="24">
        <v>750000</v>
      </c>
      <c r="E11459" t="str">
        <f>IF(D11459&lt;VLOOKUP(A11459,Min!A:B,2,FALSE),"Y","")</f>
        <v/>
      </c>
      <c r="F11459">
        <f>IF(AND(OR(s_tmchk="all",IF(ISERROR(MATCH(B11459,s_teams,0)),FALSE,TRUE)),OR(s_minsal="",s_minsal&lt;=D11459),OR(s_maxsal="",s_maxsal&gt;=D11459),OR(s_minyr="",s_minyr&lt;=A11459),OR(s_maxyr="",s_maxyr&gt;=A11459),OR(s_player="",s_player=C11459)),MAX(F$1:F11458)+1,0)</f>
        <v>0</v>
      </c>
    </row>
    <row r="11460" spans="1:6">
      <c r="A11460" s="20">
        <v>1994</v>
      </c>
      <c r="B11460" s="15" t="s">
        <v>75</v>
      </c>
      <c r="C11460" s="15" t="s">
        <v>5133</v>
      </c>
      <c r="D11460" s="24">
        <v>700000</v>
      </c>
      <c r="E11460" t="str">
        <f>IF(D11460&lt;VLOOKUP(A11460,Min!A:B,2,FALSE),"Y","")</f>
        <v/>
      </c>
      <c r="F11460">
        <f>IF(AND(OR(s_tmchk="all",IF(ISERROR(MATCH(B11460,s_teams,0)),FALSE,TRUE)),OR(s_minsal="",s_minsal&lt;=D11460),OR(s_maxsal="",s_maxsal&gt;=D11460),OR(s_minyr="",s_minyr&lt;=A11460),OR(s_maxyr="",s_maxyr&gt;=A11460),OR(s_player="",s_player=C11460)),MAX(F$1:F11459)+1,0)</f>
        <v>0</v>
      </c>
    </row>
    <row r="11461" spans="1:6">
      <c r="A11461" s="20">
        <v>1994</v>
      </c>
      <c r="B11461" s="15" t="s">
        <v>75</v>
      </c>
      <c r="C11461" s="15" t="s">
        <v>4704</v>
      </c>
      <c r="D11461" s="24">
        <v>456000</v>
      </c>
      <c r="E11461" t="str">
        <f>IF(D11461&lt;VLOOKUP(A11461,Min!A:B,2,FALSE),"Y","")</f>
        <v/>
      </c>
      <c r="F11461">
        <f>IF(AND(OR(s_tmchk="all",IF(ISERROR(MATCH(B11461,s_teams,0)),FALSE,TRUE)),OR(s_minsal="",s_minsal&lt;=D11461),OR(s_maxsal="",s_maxsal&gt;=D11461),OR(s_minyr="",s_minyr&lt;=A11461),OR(s_maxyr="",s_maxyr&gt;=A11461),OR(s_player="",s_player=C11461)),MAX(F$1:F11460)+1,0)</f>
        <v>0</v>
      </c>
    </row>
    <row r="11462" spans="1:6">
      <c r="A11462" s="20">
        <v>1994</v>
      </c>
      <c r="B11462" s="15" t="s">
        <v>75</v>
      </c>
      <c r="C11462" s="15" t="s">
        <v>5949</v>
      </c>
      <c r="D11462" s="24">
        <v>400000</v>
      </c>
      <c r="E11462" t="str">
        <f>IF(D11462&lt;VLOOKUP(A11462,Min!A:B,2,FALSE),"Y","")</f>
        <v/>
      </c>
      <c r="F11462">
        <f>IF(AND(OR(s_tmchk="all",IF(ISERROR(MATCH(B11462,s_teams,0)),FALSE,TRUE)),OR(s_minsal="",s_minsal&lt;=D11462),OR(s_maxsal="",s_maxsal&gt;=D11462),OR(s_minyr="",s_minyr&lt;=A11462),OR(s_maxyr="",s_maxyr&gt;=A11462),OR(s_player="",s_player=C11462)),MAX(F$1:F11461)+1,0)</f>
        <v>0</v>
      </c>
    </row>
    <row r="11463" spans="1:6">
      <c r="A11463" s="20">
        <v>1994</v>
      </c>
      <c r="B11463" s="15" t="s">
        <v>75</v>
      </c>
      <c r="C11463" s="15" t="s">
        <v>5046</v>
      </c>
      <c r="D11463" s="24">
        <v>300000</v>
      </c>
      <c r="E11463" t="str">
        <f>IF(D11463&lt;VLOOKUP(A11463,Min!A:B,2,FALSE),"Y","")</f>
        <v/>
      </c>
      <c r="F11463">
        <f>IF(AND(OR(s_tmchk="all",IF(ISERROR(MATCH(B11463,s_teams,0)),FALSE,TRUE)),OR(s_minsal="",s_minsal&lt;=D11463),OR(s_maxsal="",s_maxsal&gt;=D11463),OR(s_minyr="",s_minyr&lt;=A11463),OR(s_maxyr="",s_maxyr&gt;=A11463),OR(s_player="",s_player=C11463)),MAX(F$1:F11462)+1,0)</f>
        <v>0</v>
      </c>
    </row>
    <row r="11464" spans="1:6">
      <c r="A11464" s="20">
        <v>1994</v>
      </c>
      <c r="B11464" s="15" t="s">
        <v>75</v>
      </c>
      <c r="C11464" s="15" t="s">
        <v>5888</v>
      </c>
      <c r="D11464" s="24">
        <v>300000</v>
      </c>
      <c r="E11464" t="str">
        <f>IF(D11464&lt;VLOOKUP(A11464,Min!A:B,2,FALSE),"Y","")</f>
        <v/>
      </c>
      <c r="F11464">
        <f>IF(AND(OR(s_tmchk="all",IF(ISERROR(MATCH(B11464,s_teams,0)),FALSE,TRUE)),OR(s_minsal="",s_minsal&lt;=D11464),OR(s_maxsal="",s_maxsal&gt;=D11464),OR(s_minyr="",s_minyr&lt;=A11464),OR(s_maxyr="",s_maxyr&gt;=A11464),OR(s_player="",s_player=C11464)),MAX(F$1:F11463)+1,0)</f>
        <v>0</v>
      </c>
    </row>
    <row r="11465" spans="1:6">
      <c r="A11465" s="20">
        <v>1994</v>
      </c>
      <c r="B11465" s="15" t="s">
        <v>75</v>
      </c>
      <c r="C11465" s="15" t="s">
        <v>5644</v>
      </c>
      <c r="D11465" s="24">
        <v>150000</v>
      </c>
      <c r="E11465" t="str">
        <f>IF(D11465&lt;VLOOKUP(A11465,Min!A:B,2,FALSE),"Y","")</f>
        <v/>
      </c>
      <c r="F11465">
        <f>IF(AND(OR(s_tmchk="all",IF(ISERROR(MATCH(B11465,s_teams,0)),FALSE,TRUE)),OR(s_minsal="",s_minsal&lt;=D11465),OR(s_maxsal="",s_maxsal&gt;=D11465),OR(s_minyr="",s_minyr&lt;=A11465),OR(s_maxyr="",s_maxyr&gt;=A11465),OR(s_player="",s_player=C11465)),MAX(F$1:F11464)+1,0)</f>
        <v>0</v>
      </c>
    </row>
    <row r="11466" spans="1:6">
      <c r="A11466" s="20">
        <v>1994</v>
      </c>
      <c r="B11466" s="15" t="s">
        <v>75</v>
      </c>
      <c r="C11466" s="15" t="s">
        <v>5737</v>
      </c>
      <c r="D11466" s="24">
        <v>150000</v>
      </c>
      <c r="E11466" t="str">
        <f>IF(D11466&lt;VLOOKUP(A11466,Min!A:B,2,FALSE),"Y","")</f>
        <v/>
      </c>
      <c r="F11466">
        <f>IF(AND(OR(s_tmchk="all",IF(ISERROR(MATCH(B11466,s_teams,0)),FALSE,TRUE)),OR(s_minsal="",s_minsal&lt;=D11466),OR(s_maxsal="",s_maxsal&gt;=D11466),OR(s_minyr="",s_minyr&lt;=A11466),OR(s_maxyr="",s_maxyr&gt;=A11466),OR(s_player="",s_player=C11466)),MAX(F$1:F11465)+1,0)</f>
        <v>0</v>
      </c>
    </row>
    <row r="11467" spans="1:6">
      <c r="A11467" s="20">
        <v>1994</v>
      </c>
      <c r="B11467" s="15" t="s">
        <v>75</v>
      </c>
      <c r="C11467" s="15" t="s">
        <v>5029</v>
      </c>
      <c r="D11467" s="24">
        <v>100000</v>
      </c>
      <c r="E11467" t="str">
        <f>IF(D11467&lt;VLOOKUP(A11467,Min!A:B,2,FALSE),"Y","")</f>
        <v>Y</v>
      </c>
      <c r="F11467">
        <f>IF(AND(OR(s_tmchk="all",IF(ISERROR(MATCH(B11467,s_teams,0)),FALSE,TRUE)),OR(s_minsal="",s_minsal&lt;=D11467),OR(s_maxsal="",s_maxsal&gt;=D11467),OR(s_minyr="",s_minyr&lt;=A11467),OR(s_maxyr="",s_maxyr&gt;=A11467),OR(s_player="",s_player=C11467)),MAX(F$1:F11466)+1,0)</f>
        <v>0</v>
      </c>
    </row>
    <row r="11468" spans="1:6">
      <c r="A11468" s="20">
        <v>1994</v>
      </c>
      <c r="B11468" s="15" t="s">
        <v>76</v>
      </c>
      <c r="C11468" s="15" t="s">
        <v>4754</v>
      </c>
      <c r="D11468" s="24">
        <v>3250000</v>
      </c>
      <c r="E11468" t="str">
        <f>IF(D11468&lt;VLOOKUP(A11468,Min!A:B,2,FALSE),"Y","")</f>
        <v/>
      </c>
      <c r="F11468">
        <f>IF(AND(OR(s_tmchk="all",IF(ISERROR(MATCH(B11468,s_teams,0)),FALSE,TRUE)),OR(s_minsal="",s_minsal&lt;=D11468),OR(s_maxsal="",s_maxsal&gt;=D11468),OR(s_minyr="",s_minyr&lt;=A11468),OR(s_maxyr="",s_maxyr&gt;=A11468),OR(s_player="",s_player=C11468)),MAX(F$1:F11467)+1,0)</f>
        <v>0</v>
      </c>
    </row>
    <row r="11469" spans="1:6">
      <c r="A11469" s="20">
        <v>1994</v>
      </c>
      <c r="B11469" s="15" t="s">
        <v>76</v>
      </c>
      <c r="C11469" s="15" t="s">
        <v>4864</v>
      </c>
      <c r="D11469" s="24">
        <v>2975000</v>
      </c>
      <c r="E11469" t="str">
        <f>IF(D11469&lt;VLOOKUP(A11469,Min!A:B,2,FALSE),"Y","")</f>
        <v/>
      </c>
      <c r="F11469">
        <f>IF(AND(OR(s_tmchk="all",IF(ISERROR(MATCH(B11469,s_teams,0)),FALSE,TRUE)),OR(s_minsal="",s_minsal&lt;=D11469),OR(s_maxsal="",s_maxsal&gt;=D11469),OR(s_minyr="",s_minyr&lt;=A11469),OR(s_maxyr="",s_maxyr&gt;=A11469),OR(s_player="",s_player=C11469)),MAX(F$1:F11468)+1,0)</f>
        <v>0</v>
      </c>
    </row>
    <row r="11470" spans="1:6">
      <c r="A11470" s="20">
        <v>1994</v>
      </c>
      <c r="B11470" s="15" t="s">
        <v>76</v>
      </c>
      <c r="C11470" s="15" t="s">
        <v>5436</v>
      </c>
      <c r="D11470" s="24">
        <v>2300000</v>
      </c>
      <c r="E11470" t="str">
        <f>IF(D11470&lt;VLOOKUP(A11470,Min!A:B,2,FALSE),"Y","")</f>
        <v/>
      </c>
      <c r="F11470">
        <f>IF(AND(OR(s_tmchk="all",IF(ISERROR(MATCH(B11470,s_teams,0)),FALSE,TRUE)),OR(s_minsal="",s_minsal&lt;=D11470),OR(s_maxsal="",s_maxsal&gt;=D11470),OR(s_minyr="",s_minyr&lt;=A11470),OR(s_maxyr="",s_maxyr&gt;=A11470),OR(s_player="",s_player=C11470)),MAX(F$1:F11469)+1,0)</f>
        <v>0</v>
      </c>
    </row>
    <row r="11471" spans="1:6">
      <c r="A11471" s="20">
        <v>1994</v>
      </c>
      <c r="B11471" s="15" t="s">
        <v>76</v>
      </c>
      <c r="C11471" s="15" t="s">
        <v>4748</v>
      </c>
      <c r="D11471" s="24">
        <v>2000000</v>
      </c>
      <c r="E11471" t="str">
        <f>IF(D11471&lt;VLOOKUP(A11471,Min!A:B,2,FALSE),"Y","")</f>
        <v/>
      </c>
      <c r="F11471">
        <f>IF(AND(OR(s_tmchk="all",IF(ISERROR(MATCH(B11471,s_teams,0)),FALSE,TRUE)),OR(s_minsal="",s_minsal&lt;=D11471),OR(s_maxsal="",s_maxsal&gt;=D11471),OR(s_minyr="",s_minyr&lt;=A11471),OR(s_maxyr="",s_maxyr&gt;=A11471),OR(s_player="",s_player=C11471)),MAX(F$1:F11470)+1,0)</f>
        <v>0</v>
      </c>
    </row>
    <row r="11472" spans="1:6">
      <c r="A11472" s="20">
        <v>1994</v>
      </c>
      <c r="B11472" s="15" t="s">
        <v>76</v>
      </c>
      <c r="C11472" s="15" t="s">
        <v>4500</v>
      </c>
      <c r="D11472" s="24">
        <v>1885000</v>
      </c>
      <c r="E11472" t="str">
        <f>IF(D11472&lt;VLOOKUP(A11472,Min!A:B,2,FALSE),"Y","")</f>
        <v/>
      </c>
      <c r="F11472">
        <f>IF(AND(OR(s_tmchk="all",IF(ISERROR(MATCH(B11472,s_teams,0)),FALSE,TRUE)),OR(s_minsal="",s_minsal&lt;=D11472),OR(s_maxsal="",s_maxsal&gt;=D11472),OR(s_minyr="",s_minyr&lt;=A11472),OR(s_maxyr="",s_maxyr&gt;=A11472),OR(s_player="",s_player=C11472)),MAX(F$1:F11471)+1,0)</f>
        <v>0</v>
      </c>
    </row>
    <row r="11473" spans="1:6">
      <c r="A11473" s="20">
        <v>1994</v>
      </c>
      <c r="B11473" s="15" t="s">
        <v>76</v>
      </c>
      <c r="C11473" s="15" t="s">
        <v>4873</v>
      </c>
      <c r="D11473" s="24">
        <v>1690000</v>
      </c>
      <c r="E11473" t="str">
        <f>IF(D11473&lt;VLOOKUP(A11473,Min!A:B,2,FALSE),"Y","")</f>
        <v/>
      </c>
      <c r="F11473">
        <f>IF(AND(OR(s_tmchk="all",IF(ISERROR(MATCH(B11473,s_teams,0)),FALSE,TRUE)),OR(s_minsal="",s_minsal&lt;=D11473),OR(s_maxsal="",s_maxsal&gt;=D11473),OR(s_minyr="",s_minyr&lt;=A11473),OR(s_maxyr="",s_maxyr&gt;=A11473),OR(s_player="",s_player=C11473)),MAX(F$1:F11472)+1,0)</f>
        <v>0</v>
      </c>
    </row>
    <row r="11474" spans="1:6">
      <c r="A11474" s="20">
        <v>1994</v>
      </c>
      <c r="B11474" s="15" t="s">
        <v>76</v>
      </c>
      <c r="C11474" s="15" t="s">
        <v>5841</v>
      </c>
      <c r="D11474" s="24">
        <v>1300000</v>
      </c>
      <c r="E11474" t="str">
        <f>IF(D11474&lt;VLOOKUP(A11474,Min!A:B,2,FALSE),"Y","")</f>
        <v/>
      </c>
      <c r="F11474">
        <f>IF(AND(OR(s_tmchk="all",IF(ISERROR(MATCH(B11474,s_teams,0)),FALSE,TRUE)),OR(s_minsal="",s_minsal&lt;=D11474),OR(s_maxsal="",s_maxsal&gt;=D11474),OR(s_minyr="",s_minyr&lt;=A11474),OR(s_maxyr="",s_maxyr&gt;=A11474),OR(s_player="",s_player=C11474)),MAX(F$1:F11473)+1,0)</f>
        <v>0</v>
      </c>
    </row>
    <row r="11475" spans="1:6">
      <c r="A11475" s="20">
        <v>1994</v>
      </c>
      <c r="B11475" s="15" t="s">
        <v>76</v>
      </c>
      <c r="C11475" s="15" t="s">
        <v>5287</v>
      </c>
      <c r="D11475" s="24">
        <v>1073000</v>
      </c>
      <c r="E11475" t="str">
        <f>IF(D11475&lt;VLOOKUP(A11475,Min!A:B,2,FALSE),"Y","")</f>
        <v/>
      </c>
      <c r="F11475">
        <f>IF(AND(OR(s_tmchk="all",IF(ISERROR(MATCH(B11475,s_teams,0)),FALSE,TRUE)),OR(s_minsal="",s_minsal&lt;=D11475),OR(s_maxsal="",s_maxsal&gt;=D11475),OR(s_minyr="",s_minyr&lt;=A11475),OR(s_maxyr="",s_maxyr&gt;=A11475),OR(s_player="",s_player=C11475)),MAX(F$1:F11474)+1,0)</f>
        <v>0</v>
      </c>
    </row>
    <row r="11476" spans="1:6">
      <c r="A11476" s="20">
        <v>1994</v>
      </c>
      <c r="B11476" s="15" t="s">
        <v>76</v>
      </c>
      <c r="C11476" s="15" t="s">
        <v>5601</v>
      </c>
      <c r="D11476" s="24">
        <v>1000000</v>
      </c>
      <c r="E11476" t="str">
        <f>IF(D11476&lt;VLOOKUP(A11476,Min!A:B,2,FALSE),"Y","")</f>
        <v/>
      </c>
      <c r="F11476">
        <f>IF(AND(OR(s_tmchk="all",IF(ISERROR(MATCH(B11476,s_teams,0)),FALSE,TRUE)),OR(s_minsal="",s_minsal&lt;=D11476),OR(s_maxsal="",s_maxsal&gt;=D11476),OR(s_minyr="",s_minyr&lt;=A11476),OR(s_maxyr="",s_maxyr&gt;=A11476),OR(s_player="",s_player=C11476)),MAX(F$1:F11475)+1,0)</f>
        <v>0</v>
      </c>
    </row>
    <row r="11477" spans="1:6">
      <c r="A11477" s="20">
        <v>1994</v>
      </c>
      <c r="B11477" s="15" t="s">
        <v>76</v>
      </c>
      <c r="C11477" s="15" t="s">
        <v>6081</v>
      </c>
      <c r="D11477" s="24">
        <v>690000</v>
      </c>
      <c r="E11477" t="str">
        <f>IF(D11477&lt;VLOOKUP(A11477,Min!A:B,2,FALSE),"Y","")</f>
        <v/>
      </c>
      <c r="F11477">
        <f>IF(AND(OR(s_tmchk="all",IF(ISERROR(MATCH(B11477,s_teams,0)),FALSE,TRUE)),OR(s_minsal="",s_minsal&lt;=D11477),OR(s_maxsal="",s_maxsal&gt;=D11477),OR(s_minyr="",s_minyr&lt;=A11477),OR(s_maxyr="",s_maxyr&gt;=A11477),OR(s_player="",s_player=C11477)),MAX(F$1:F11476)+1,0)</f>
        <v>0</v>
      </c>
    </row>
    <row r="11478" spans="1:6">
      <c r="A11478" s="20">
        <v>1994</v>
      </c>
      <c r="B11478" s="15" t="s">
        <v>76</v>
      </c>
      <c r="C11478" s="15" t="s">
        <v>5730</v>
      </c>
      <c r="D11478" s="24">
        <v>672000</v>
      </c>
      <c r="E11478" t="str">
        <f>IF(D11478&lt;VLOOKUP(A11478,Min!A:B,2,FALSE),"Y","")</f>
        <v/>
      </c>
      <c r="F11478">
        <f>IF(AND(OR(s_tmchk="all",IF(ISERROR(MATCH(B11478,s_teams,0)),FALSE,TRUE)),OR(s_minsal="",s_minsal&lt;=D11478),OR(s_maxsal="",s_maxsal&gt;=D11478),OR(s_minyr="",s_minyr&lt;=A11478),OR(s_maxyr="",s_maxyr&gt;=A11478),OR(s_player="",s_player=C11478)),MAX(F$1:F11477)+1,0)</f>
        <v>0</v>
      </c>
    </row>
    <row r="11479" spans="1:6">
      <c r="A11479" s="20">
        <v>1994</v>
      </c>
      <c r="B11479" s="15" t="s">
        <v>76</v>
      </c>
      <c r="C11479" s="15" t="s">
        <v>5322</v>
      </c>
      <c r="D11479" s="24">
        <v>650000</v>
      </c>
      <c r="E11479" t="str">
        <f>IF(D11479&lt;VLOOKUP(A11479,Min!A:B,2,FALSE),"Y","")</f>
        <v/>
      </c>
      <c r="F11479">
        <f>IF(AND(OR(s_tmchk="all",IF(ISERROR(MATCH(B11479,s_teams,0)),FALSE,TRUE)),OR(s_minsal="",s_minsal&lt;=D11479),OR(s_maxsal="",s_maxsal&gt;=D11479),OR(s_minyr="",s_minyr&lt;=A11479),OR(s_maxyr="",s_maxyr&gt;=A11479),OR(s_player="",s_player=C11479)),MAX(F$1:F11478)+1,0)</f>
        <v>0</v>
      </c>
    </row>
    <row r="11480" spans="1:6">
      <c r="A11480" s="20">
        <v>1994</v>
      </c>
      <c r="B11480" s="15" t="s">
        <v>76</v>
      </c>
      <c r="C11480" s="15" t="s">
        <v>6061</v>
      </c>
      <c r="D11480" s="24">
        <v>650000</v>
      </c>
      <c r="E11480" t="str">
        <f>IF(D11480&lt;VLOOKUP(A11480,Min!A:B,2,FALSE),"Y","")</f>
        <v/>
      </c>
      <c r="F11480">
        <f>IF(AND(OR(s_tmchk="all",IF(ISERROR(MATCH(B11480,s_teams,0)),FALSE,TRUE)),OR(s_minsal="",s_minsal&lt;=D11480),OR(s_maxsal="",s_maxsal&gt;=D11480),OR(s_minyr="",s_minyr&lt;=A11480),OR(s_maxyr="",s_maxyr&gt;=A11480),OR(s_player="",s_player=C11480)),MAX(F$1:F11479)+1,0)</f>
        <v>0</v>
      </c>
    </row>
    <row r="11481" spans="1:6">
      <c r="A11481" s="20">
        <v>1994</v>
      </c>
      <c r="B11481" s="15" t="s">
        <v>76</v>
      </c>
      <c r="C11481" s="15" t="s">
        <v>5548</v>
      </c>
      <c r="D11481" s="24">
        <v>550000</v>
      </c>
      <c r="E11481" t="str">
        <f>IF(D11481&lt;VLOOKUP(A11481,Min!A:B,2,FALSE),"Y","")</f>
        <v/>
      </c>
      <c r="F11481">
        <f>IF(AND(OR(s_tmchk="all",IF(ISERROR(MATCH(B11481,s_teams,0)),FALSE,TRUE)),OR(s_minsal="",s_minsal&lt;=D11481),OR(s_maxsal="",s_maxsal&gt;=D11481),OR(s_minyr="",s_minyr&lt;=A11481),OR(s_maxyr="",s_maxyr&gt;=A11481),OR(s_player="",s_player=C11481)),MAX(F$1:F11480)+1,0)</f>
        <v>0</v>
      </c>
    </row>
    <row r="11482" spans="1:6">
      <c r="A11482" s="20">
        <v>1994</v>
      </c>
      <c r="B11482" s="15" t="s">
        <v>76</v>
      </c>
      <c r="C11482" s="15" t="s">
        <v>5078</v>
      </c>
      <c r="D11482" s="24">
        <v>500000</v>
      </c>
      <c r="E11482" t="str">
        <f>IF(D11482&lt;VLOOKUP(A11482,Min!A:B,2,FALSE),"Y","")</f>
        <v/>
      </c>
      <c r="F11482">
        <f>IF(AND(OR(s_tmchk="all",IF(ISERROR(MATCH(B11482,s_teams,0)),FALSE,TRUE)),OR(s_minsal="",s_minsal&lt;=D11482),OR(s_maxsal="",s_maxsal&gt;=D11482),OR(s_minyr="",s_minyr&lt;=A11482),OR(s_maxyr="",s_maxyr&gt;=A11482),OR(s_player="",s_player=C11482)),MAX(F$1:F11481)+1,0)</f>
        <v>0</v>
      </c>
    </row>
    <row r="11483" spans="1:6">
      <c r="A11483" s="20">
        <v>1994</v>
      </c>
      <c r="B11483" s="15" t="s">
        <v>76</v>
      </c>
      <c r="C11483" s="15" t="s">
        <v>5004</v>
      </c>
      <c r="D11483" s="24">
        <v>150000</v>
      </c>
      <c r="E11483" t="str">
        <f>IF(D11483&lt;VLOOKUP(A11483,Min!A:B,2,FALSE),"Y","")</f>
        <v/>
      </c>
      <c r="F11483">
        <f>IF(AND(OR(s_tmchk="all",IF(ISERROR(MATCH(B11483,s_teams,0)),FALSE,TRUE)),OR(s_minsal="",s_minsal&lt;=D11483),OR(s_maxsal="",s_maxsal&gt;=D11483),OR(s_minyr="",s_minyr&lt;=A11483),OR(s_maxyr="",s_maxyr&gt;=A11483),OR(s_player="",s_player=C11483)),MAX(F$1:F11482)+1,0)</f>
        <v>0</v>
      </c>
    </row>
    <row r="11484" spans="1:6">
      <c r="A11484" s="20">
        <v>1994</v>
      </c>
      <c r="B11484" s="15" t="s">
        <v>76</v>
      </c>
      <c r="C11484" s="15" t="s">
        <v>5318</v>
      </c>
      <c r="D11484" s="24">
        <v>150000</v>
      </c>
      <c r="E11484" t="str">
        <f>IF(D11484&lt;VLOOKUP(A11484,Min!A:B,2,FALSE),"Y","")</f>
        <v/>
      </c>
      <c r="F11484">
        <f>IF(AND(OR(s_tmchk="all",IF(ISERROR(MATCH(B11484,s_teams,0)),FALSE,TRUE)),OR(s_minsal="",s_minsal&lt;=D11484),OR(s_maxsal="",s_maxsal&gt;=D11484),OR(s_minyr="",s_minyr&lt;=A11484),OR(s_maxyr="",s_maxyr&gt;=A11484),OR(s_player="",s_player=C11484)),MAX(F$1:F11483)+1,0)</f>
        <v>0</v>
      </c>
    </row>
    <row r="11485" spans="1:6">
      <c r="A11485" s="20">
        <v>1994</v>
      </c>
      <c r="B11485" s="15" t="s">
        <v>79</v>
      </c>
      <c r="C11485" s="15" t="s">
        <v>4726</v>
      </c>
      <c r="D11485" s="24">
        <v>5050000</v>
      </c>
      <c r="E11485" t="str">
        <f>IF(D11485&lt;VLOOKUP(A11485,Min!A:B,2,FALSE),"Y","")</f>
        <v/>
      </c>
      <c r="F11485">
        <f>IF(AND(OR(s_tmchk="all",IF(ISERROR(MATCH(B11485,s_teams,0)),FALSE,TRUE)),OR(s_minsal="",s_minsal&lt;=D11485),OR(s_maxsal="",s_maxsal&gt;=D11485),OR(s_minyr="",s_minyr&lt;=A11485),OR(s_maxyr="",s_maxyr&gt;=A11485),OR(s_player="",s_player=C11485)),MAX(F$1:F11484)+1,0)</f>
        <v>0</v>
      </c>
    </row>
    <row r="11486" spans="1:6">
      <c r="A11486" s="20">
        <v>1994</v>
      </c>
      <c r="B11486" s="15" t="s">
        <v>79</v>
      </c>
      <c r="C11486" s="15" t="s">
        <v>5292</v>
      </c>
      <c r="D11486" s="24">
        <v>2940000</v>
      </c>
      <c r="E11486" t="str">
        <f>IF(D11486&lt;VLOOKUP(A11486,Min!A:B,2,FALSE),"Y","")</f>
        <v/>
      </c>
      <c r="F11486">
        <f>IF(AND(OR(s_tmchk="all",IF(ISERROR(MATCH(B11486,s_teams,0)),FALSE,TRUE)),OR(s_minsal="",s_minsal&lt;=D11486),OR(s_maxsal="",s_maxsal&gt;=D11486),OR(s_minyr="",s_minyr&lt;=A11486),OR(s_maxyr="",s_maxyr&gt;=A11486),OR(s_player="",s_player=C11486)),MAX(F$1:F11485)+1,0)</f>
        <v>0</v>
      </c>
    </row>
    <row r="11487" spans="1:6">
      <c r="A11487" s="20">
        <v>1994</v>
      </c>
      <c r="B11487" s="15" t="s">
        <v>79</v>
      </c>
      <c r="C11487" s="15" t="s">
        <v>6048</v>
      </c>
      <c r="D11487" s="24">
        <v>2500000</v>
      </c>
      <c r="E11487" t="str">
        <f>IF(D11487&lt;VLOOKUP(A11487,Min!A:B,2,FALSE),"Y","")</f>
        <v/>
      </c>
      <c r="F11487">
        <f>IF(AND(OR(s_tmchk="all",IF(ISERROR(MATCH(B11487,s_teams,0)),FALSE,TRUE)),OR(s_minsal="",s_minsal&lt;=D11487),OR(s_maxsal="",s_maxsal&gt;=D11487),OR(s_minyr="",s_minyr&lt;=A11487),OR(s_maxyr="",s_maxyr&gt;=A11487),OR(s_player="",s_player=C11487)),MAX(F$1:F11486)+1,0)</f>
        <v>0</v>
      </c>
    </row>
    <row r="11488" spans="1:6">
      <c r="A11488" s="20">
        <v>1994</v>
      </c>
      <c r="B11488" s="15" t="s">
        <v>79</v>
      </c>
      <c r="C11488" s="15" t="s">
        <v>5152</v>
      </c>
      <c r="D11488" s="24">
        <v>2429000</v>
      </c>
      <c r="E11488" t="str">
        <f>IF(D11488&lt;VLOOKUP(A11488,Min!A:B,2,FALSE),"Y","")</f>
        <v/>
      </c>
      <c r="F11488">
        <f>IF(AND(OR(s_tmchk="all",IF(ISERROR(MATCH(B11488,s_teams,0)),FALSE,TRUE)),OR(s_minsal="",s_minsal&lt;=D11488),OR(s_maxsal="",s_maxsal&gt;=D11488),OR(s_minyr="",s_minyr&lt;=A11488),OR(s_maxyr="",s_maxyr&gt;=A11488),OR(s_player="",s_player=C11488)),MAX(F$1:F11487)+1,0)</f>
        <v>0</v>
      </c>
    </row>
    <row r="11489" spans="1:6">
      <c r="A11489" s="20">
        <v>1994</v>
      </c>
      <c r="B11489" s="15" t="s">
        <v>79</v>
      </c>
      <c r="C11489" s="15" t="s">
        <v>4814</v>
      </c>
      <c r="D11489" s="24">
        <v>2336000</v>
      </c>
      <c r="E11489" t="str">
        <f>IF(D11489&lt;VLOOKUP(A11489,Min!A:B,2,FALSE),"Y","")</f>
        <v/>
      </c>
      <c r="F11489">
        <f>IF(AND(OR(s_tmchk="all",IF(ISERROR(MATCH(B11489,s_teams,0)),FALSE,TRUE)),OR(s_minsal="",s_minsal&lt;=D11489),OR(s_maxsal="",s_maxsal&gt;=D11489),OR(s_minyr="",s_minyr&lt;=A11489),OR(s_maxyr="",s_maxyr&gt;=A11489),OR(s_player="",s_player=C11489)),MAX(F$1:F11488)+1,0)</f>
        <v>0</v>
      </c>
    </row>
    <row r="11490" spans="1:6">
      <c r="A11490" s="20">
        <v>1994</v>
      </c>
      <c r="B11490" s="15" t="s">
        <v>79</v>
      </c>
      <c r="C11490" s="15" t="s">
        <v>4818</v>
      </c>
      <c r="D11490" s="24">
        <v>1578000</v>
      </c>
      <c r="E11490" t="str">
        <f>IF(D11490&lt;VLOOKUP(A11490,Min!A:B,2,FALSE),"Y","")</f>
        <v/>
      </c>
      <c r="F11490">
        <f>IF(AND(OR(s_tmchk="all",IF(ISERROR(MATCH(B11490,s_teams,0)),FALSE,TRUE)),OR(s_minsal="",s_minsal&lt;=D11490),OR(s_maxsal="",s_maxsal&gt;=D11490),OR(s_minyr="",s_minyr&lt;=A11490),OR(s_maxyr="",s_maxyr&gt;=A11490),OR(s_player="",s_player=C11490)),MAX(F$1:F11489)+1,0)</f>
        <v>0</v>
      </c>
    </row>
    <row r="11491" spans="1:6">
      <c r="A11491" s="20">
        <v>1994</v>
      </c>
      <c r="B11491" s="15" t="s">
        <v>79</v>
      </c>
      <c r="C11491" s="15" t="s">
        <v>5871</v>
      </c>
      <c r="D11491" s="24">
        <v>1560000</v>
      </c>
      <c r="E11491" t="str">
        <f>IF(D11491&lt;VLOOKUP(A11491,Min!A:B,2,FALSE),"Y","")</f>
        <v/>
      </c>
      <c r="F11491">
        <f>IF(AND(OR(s_tmchk="all",IF(ISERROR(MATCH(B11491,s_teams,0)),FALSE,TRUE)),OR(s_minsal="",s_minsal&lt;=D11491),OR(s_maxsal="",s_maxsal&gt;=D11491),OR(s_minyr="",s_minyr&lt;=A11491),OR(s_maxyr="",s_maxyr&gt;=A11491),OR(s_player="",s_player=C11491)),MAX(F$1:F11490)+1,0)</f>
        <v>0</v>
      </c>
    </row>
    <row r="11492" spans="1:6">
      <c r="A11492" s="20">
        <v>1994</v>
      </c>
      <c r="B11492" s="15" t="s">
        <v>79</v>
      </c>
      <c r="C11492" s="15" t="s">
        <v>5585</v>
      </c>
      <c r="D11492" s="24">
        <v>1300000</v>
      </c>
      <c r="E11492" t="str">
        <f>IF(D11492&lt;VLOOKUP(A11492,Min!A:B,2,FALSE),"Y","")</f>
        <v/>
      </c>
      <c r="F11492">
        <f>IF(AND(OR(s_tmchk="all",IF(ISERROR(MATCH(B11492,s_teams,0)),FALSE,TRUE)),OR(s_minsal="",s_minsal&lt;=D11492),OR(s_maxsal="",s_maxsal&gt;=D11492),OR(s_minyr="",s_minyr&lt;=A11492),OR(s_maxyr="",s_maxyr&gt;=A11492),OR(s_player="",s_player=C11492)),MAX(F$1:F11491)+1,0)</f>
        <v>0</v>
      </c>
    </row>
    <row r="11493" spans="1:6">
      <c r="A11493" s="20">
        <v>1994</v>
      </c>
      <c r="B11493" s="15" t="s">
        <v>79</v>
      </c>
      <c r="C11493" s="15" t="s">
        <v>6108</v>
      </c>
      <c r="D11493" s="24">
        <v>943000</v>
      </c>
      <c r="E11493" t="str">
        <f>IF(D11493&lt;VLOOKUP(A11493,Min!A:B,2,FALSE),"Y","")</f>
        <v/>
      </c>
      <c r="F11493">
        <f>IF(AND(OR(s_tmchk="all",IF(ISERROR(MATCH(B11493,s_teams,0)),FALSE,TRUE)),OR(s_minsal="",s_minsal&lt;=D11493),OR(s_maxsal="",s_maxsal&gt;=D11493),OR(s_minyr="",s_minyr&lt;=A11493),OR(s_maxyr="",s_maxyr&gt;=A11493),OR(s_player="",s_player=C11493)),MAX(F$1:F11492)+1,0)</f>
        <v>0</v>
      </c>
    </row>
    <row r="11494" spans="1:6">
      <c r="A11494" s="20">
        <v>1994</v>
      </c>
      <c r="B11494" s="15" t="s">
        <v>79</v>
      </c>
      <c r="C11494" s="15" t="s">
        <v>4776</v>
      </c>
      <c r="D11494" s="24">
        <v>790000</v>
      </c>
      <c r="E11494" t="str">
        <f>IF(D11494&lt;VLOOKUP(A11494,Min!A:B,2,FALSE),"Y","")</f>
        <v/>
      </c>
      <c r="F11494">
        <f>IF(AND(OR(s_tmchk="all",IF(ISERROR(MATCH(B11494,s_teams,0)),FALSE,TRUE)),OR(s_minsal="",s_minsal&lt;=D11494),OR(s_maxsal="",s_maxsal&gt;=D11494),OR(s_minyr="",s_minyr&lt;=A11494),OR(s_maxyr="",s_maxyr&gt;=A11494),OR(s_player="",s_player=C11494)),MAX(F$1:F11493)+1,0)</f>
        <v>0</v>
      </c>
    </row>
    <row r="11495" spans="1:6">
      <c r="A11495" s="20">
        <v>1994</v>
      </c>
      <c r="B11495" s="15" t="s">
        <v>79</v>
      </c>
      <c r="C11495" s="15" t="s">
        <v>4901</v>
      </c>
      <c r="D11495" s="24">
        <v>650000</v>
      </c>
      <c r="E11495" t="str">
        <f>IF(D11495&lt;VLOOKUP(A11495,Min!A:B,2,FALSE),"Y","")</f>
        <v/>
      </c>
      <c r="F11495">
        <f>IF(AND(OR(s_tmchk="all",IF(ISERROR(MATCH(B11495,s_teams,0)),FALSE,TRUE)),OR(s_minsal="",s_minsal&lt;=D11495),OR(s_maxsal="",s_maxsal&gt;=D11495),OR(s_minyr="",s_minyr&lt;=A11495),OR(s_maxyr="",s_maxyr&gt;=A11495),OR(s_player="",s_player=C11495)),MAX(F$1:F11494)+1,0)</f>
        <v>0</v>
      </c>
    </row>
    <row r="11496" spans="1:6">
      <c r="A11496" s="20">
        <v>1994</v>
      </c>
      <c r="B11496" s="15" t="s">
        <v>79</v>
      </c>
      <c r="C11496" s="15" t="s">
        <v>5225</v>
      </c>
      <c r="D11496" s="24">
        <v>650000</v>
      </c>
      <c r="E11496" t="str">
        <f>IF(D11496&lt;VLOOKUP(A11496,Min!A:B,2,FALSE),"Y","")</f>
        <v/>
      </c>
      <c r="F11496">
        <f>IF(AND(OR(s_tmchk="all",IF(ISERROR(MATCH(B11496,s_teams,0)),FALSE,TRUE)),OR(s_minsal="",s_minsal&lt;=D11496),OR(s_maxsal="",s_maxsal&gt;=D11496),OR(s_minyr="",s_minyr&lt;=A11496),OR(s_maxyr="",s_maxyr&gt;=A11496),OR(s_player="",s_player=C11496)),MAX(F$1:F11495)+1,0)</f>
        <v>0</v>
      </c>
    </row>
    <row r="11497" spans="1:6">
      <c r="A11497" s="20">
        <v>1994</v>
      </c>
      <c r="B11497" s="15" t="s">
        <v>79</v>
      </c>
      <c r="C11497" s="15" t="s">
        <v>5831</v>
      </c>
      <c r="D11497" s="24">
        <v>358000</v>
      </c>
      <c r="E11497" t="str">
        <f>IF(D11497&lt;VLOOKUP(A11497,Min!A:B,2,FALSE),"Y","")</f>
        <v/>
      </c>
      <c r="F11497">
        <f>IF(AND(OR(s_tmchk="all",IF(ISERROR(MATCH(B11497,s_teams,0)),FALSE,TRUE)),OR(s_minsal="",s_minsal&lt;=D11497),OR(s_maxsal="",s_maxsal&gt;=D11497),OR(s_minyr="",s_minyr&lt;=A11497),OR(s_maxyr="",s_maxyr&gt;=A11497),OR(s_player="",s_player=C11497)),MAX(F$1:F11496)+1,0)</f>
        <v>0</v>
      </c>
    </row>
    <row r="11498" spans="1:6">
      <c r="A11498" s="20">
        <v>1994</v>
      </c>
      <c r="B11498" s="15" t="s">
        <v>79</v>
      </c>
      <c r="C11498" s="15" t="s">
        <v>4503</v>
      </c>
      <c r="D11498" s="24">
        <v>150000</v>
      </c>
      <c r="E11498" t="str">
        <f>IF(D11498&lt;VLOOKUP(A11498,Min!A:B,2,FALSE),"Y","")</f>
        <v/>
      </c>
      <c r="F11498">
        <f>IF(AND(OR(s_tmchk="all",IF(ISERROR(MATCH(B11498,s_teams,0)),FALSE,TRUE)),OR(s_minsal="",s_minsal&lt;=D11498),OR(s_maxsal="",s_maxsal&gt;=D11498),OR(s_minyr="",s_minyr&lt;=A11498),OR(s_maxyr="",s_maxyr&gt;=A11498),OR(s_player="",s_player=C11498)),MAX(F$1:F11497)+1,0)</f>
        <v>0</v>
      </c>
    </row>
    <row r="11499" spans="1:6">
      <c r="A11499" s="20">
        <v>1994</v>
      </c>
      <c r="B11499" s="15" t="s">
        <v>79</v>
      </c>
      <c r="C11499" s="15" t="s">
        <v>5035</v>
      </c>
      <c r="D11499" s="24">
        <v>150000</v>
      </c>
      <c r="E11499" t="str">
        <f>IF(D11499&lt;VLOOKUP(A11499,Min!A:B,2,FALSE),"Y","")</f>
        <v/>
      </c>
      <c r="F11499">
        <f>IF(AND(OR(s_tmchk="all",IF(ISERROR(MATCH(B11499,s_teams,0)),FALSE,TRUE)),OR(s_minsal="",s_minsal&lt;=D11499),OR(s_maxsal="",s_maxsal&gt;=D11499),OR(s_minyr="",s_minyr&lt;=A11499),OR(s_maxyr="",s_maxyr&gt;=A11499),OR(s_player="",s_player=C11499)),MAX(F$1:F11498)+1,0)</f>
        <v>0</v>
      </c>
    </row>
    <row r="11500" spans="1:6">
      <c r="A11500" s="20">
        <v>1994</v>
      </c>
      <c r="B11500" s="15" t="s">
        <v>79</v>
      </c>
      <c r="C11500" s="15" t="s">
        <v>5446</v>
      </c>
      <c r="D11500" s="24">
        <v>150000</v>
      </c>
      <c r="E11500" t="str">
        <f>IF(D11500&lt;VLOOKUP(A11500,Min!A:B,2,FALSE),"Y","")</f>
        <v/>
      </c>
      <c r="F11500">
        <f>IF(AND(OR(s_tmchk="all",IF(ISERROR(MATCH(B11500,s_teams,0)),FALSE,TRUE)),OR(s_minsal="",s_minsal&lt;=D11500),OR(s_maxsal="",s_maxsal&gt;=D11500),OR(s_minyr="",s_minyr&lt;=A11500),OR(s_maxyr="",s_maxyr&gt;=A11500),OR(s_player="",s_player=C11500)),MAX(F$1:F11499)+1,0)</f>
        <v>0</v>
      </c>
    </row>
    <row r="11501" spans="1:6">
      <c r="A11501" s="20">
        <v>1994</v>
      </c>
      <c r="B11501" s="15" t="s">
        <v>81</v>
      </c>
      <c r="C11501" s="15" t="s">
        <v>5689</v>
      </c>
      <c r="D11501" s="24">
        <v>2500000</v>
      </c>
      <c r="E11501" t="str">
        <f>IF(D11501&lt;VLOOKUP(A11501,Min!A:B,2,FALSE),"Y","")</f>
        <v/>
      </c>
      <c r="F11501">
        <f>IF(AND(OR(s_tmchk="all",IF(ISERROR(MATCH(B11501,s_teams,0)),FALSE,TRUE)),OR(s_minsal="",s_minsal&lt;=D11501),OR(s_maxsal="",s_maxsal&gt;=D11501),OR(s_minyr="",s_minyr&lt;=A11501),OR(s_maxyr="",s_maxyr&gt;=A11501),OR(s_player="",s_player=C11501)),MAX(F$1:F11500)+1,0)</f>
        <v>0</v>
      </c>
    </row>
    <row r="11502" spans="1:6">
      <c r="A11502" s="20">
        <v>1994</v>
      </c>
      <c r="B11502" s="15" t="s">
        <v>81</v>
      </c>
      <c r="C11502" s="15" t="s">
        <v>6174</v>
      </c>
      <c r="D11502" s="24">
        <v>2333000</v>
      </c>
      <c r="E11502" t="str">
        <f>IF(D11502&lt;VLOOKUP(A11502,Min!A:B,2,FALSE),"Y","")</f>
        <v/>
      </c>
      <c r="F11502">
        <f>IF(AND(OR(s_tmchk="all",IF(ISERROR(MATCH(B11502,s_teams,0)),FALSE,TRUE)),OR(s_minsal="",s_minsal&lt;=D11502),OR(s_maxsal="",s_maxsal&gt;=D11502),OR(s_minyr="",s_minyr&lt;=A11502),OR(s_maxyr="",s_maxyr&gt;=A11502),OR(s_player="",s_player=C11502)),MAX(F$1:F11501)+1,0)</f>
        <v>0</v>
      </c>
    </row>
    <row r="11503" spans="1:6">
      <c r="A11503" s="20">
        <v>1994</v>
      </c>
      <c r="B11503" s="15" t="s">
        <v>81</v>
      </c>
      <c r="C11503" s="15" t="s">
        <v>5515</v>
      </c>
      <c r="D11503" s="24">
        <v>1743000</v>
      </c>
      <c r="E11503" t="str">
        <f>IF(D11503&lt;VLOOKUP(A11503,Min!A:B,2,FALSE),"Y","")</f>
        <v/>
      </c>
      <c r="F11503">
        <f>IF(AND(OR(s_tmchk="all",IF(ISERROR(MATCH(B11503,s_teams,0)),FALSE,TRUE)),OR(s_minsal="",s_minsal&lt;=D11503),OR(s_maxsal="",s_maxsal&gt;=D11503),OR(s_minyr="",s_minyr&lt;=A11503),OR(s_maxyr="",s_maxyr&gt;=A11503),OR(s_player="",s_player=C11503)),MAX(F$1:F11502)+1,0)</f>
        <v>0</v>
      </c>
    </row>
    <row r="11504" spans="1:6">
      <c r="A11504" s="20">
        <v>1994</v>
      </c>
      <c r="B11504" s="15" t="s">
        <v>81</v>
      </c>
      <c r="C11504" s="15" t="s">
        <v>6165</v>
      </c>
      <c r="D11504" s="24">
        <v>1658000</v>
      </c>
      <c r="E11504" t="str">
        <f>IF(D11504&lt;VLOOKUP(A11504,Min!A:B,2,FALSE),"Y","")</f>
        <v/>
      </c>
      <c r="F11504">
        <f>IF(AND(OR(s_tmchk="all",IF(ISERROR(MATCH(B11504,s_teams,0)),FALSE,TRUE)),OR(s_minsal="",s_minsal&lt;=D11504),OR(s_maxsal="",s_maxsal&gt;=D11504),OR(s_minyr="",s_minyr&lt;=A11504),OR(s_maxyr="",s_maxyr&gt;=A11504),OR(s_player="",s_player=C11504)),MAX(F$1:F11503)+1,0)</f>
        <v>0</v>
      </c>
    </row>
    <row r="11505" spans="1:6">
      <c r="A11505" s="20">
        <v>1994</v>
      </c>
      <c r="B11505" s="15" t="s">
        <v>81</v>
      </c>
      <c r="C11505" s="15" t="s">
        <v>4668</v>
      </c>
      <c r="D11505" s="24">
        <v>1616000</v>
      </c>
      <c r="E11505" t="str">
        <f>IF(D11505&lt;VLOOKUP(A11505,Min!A:B,2,FALSE),"Y","")</f>
        <v/>
      </c>
      <c r="F11505">
        <f>IF(AND(OR(s_tmchk="all",IF(ISERROR(MATCH(B11505,s_teams,0)),FALSE,TRUE)),OR(s_minsal="",s_minsal&lt;=D11505),OR(s_maxsal="",s_maxsal&gt;=D11505),OR(s_minyr="",s_minyr&lt;=A11505),OR(s_maxyr="",s_maxyr&gt;=A11505),OR(s_player="",s_player=C11505)),MAX(F$1:F11504)+1,0)</f>
        <v>0</v>
      </c>
    </row>
    <row r="11506" spans="1:6">
      <c r="A11506" s="20">
        <v>1994</v>
      </c>
      <c r="B11506" s="15" t="s">
        <v>81</v>
      </c>
      <c r="C11506" s="15" t="s">
        <v>5066</v>
      </c>
      <c r="D11506" s="24">
        <v>1616000</v>
      </c>
      <c r="E11506" t="str">
        <f>IF(D11506&lt;VLOOKUP(A11506,Min!A:B,2,FALSE),"Y","")</f>
        <v/>
      </c>
      <c r="F11506">
        <f>IF(AND(OR(s_tmchk="all",IF(ISERROR(MATCH(B11506,s_teams,0)),FALSE,TRUE)),OR(s_minsal="",s_minsal&lt;=D11506),OR(s_maxsal="",s_maxsal&gt;=D11506),OR(s_minyr="",s_minyr&lt;=A11506),OR(s_maxyr="",s_maxyr&gt;=A11506),OR(s_player="",s_player=C11506)),MAX(F$1:F11505)+1,0)</f>
        <v>0</v>
      </c>
    </row>
    <row r="11507" spans="1:6">
      <c r="A11507" s="20">
        <v>1994</v>
      </c>
      <c r="B11507" s="15" t="s">
        <v>81</v>
      </c>
      <c r="C11507" s="15" t="s">
        <v>4607</v>
      </c>
      <c r="D11507" s="24">
        <v>1567000</v>
      </c>
      <c r="E11507" t="str">
        <f>IF(D11507&lt;VLOOKUP(A11507,Min!A:B,2,FALSE),"Y","")</f>
        <v/>
      </c>
      <c r="F11507">
        <f>IF(AND(OR(s_tmchk="all",IF(ISERROR(MATCH(B11507,s_teams,0)),FALSE,TRUE)),OR(s_minsal="",s_minsal&lt;=D11507),OR(s_maxsal="",s_maxsal&gt;=D11507),OR(s_minyr="",s_minyr&lt;=A11507),OR(s_maxyr="",s_maxyr&gt;=A11507),OR(s_player="",s_player=C11507)),MAX(F$1:F11506)+1,0)</f>
        <v>0</v>
      </c>
    </row>
    <row r="11508" spans="1:6">
      <c r="A11508" s="20">
        <v>1994</v>
      </c>
      <c r="B11508" s="15" t="s">
        <v>81</v>
      </c>
      <c r="C11508" s="15" t="s">
        <v>5003</v>
      </c>
      <c r="D11508" s="24">
        <v>1260000</v>
      </c>
      <c r="E11508" t="str">
        <f>IF(D11508&lt;VLOOKUP(A11508,Min!A:B,2,FALSE),"Y","")</f>
        <v/>
      </c>
      <c r="F11508">
        <f>IF(AND(OR(s_tmchk="all",IF(ISERROR(MATCH(B11508,s_teams,0)),FALSE,TRUE)),OR(s_minsal="",s_minsal&lt;=D11508),OR(s_maxsal="",s_maxsal&gt;=D11508),OR(s_minyr="",s_minyr&lt;=A11508),OR(s_maxyr="",s_maxyr&gt;=A11508),OR(s_player="",s_player=C11508)),MAX(F$1:F11507)+1,0)</f>
        <v>0</v>
      </c>
    </row>
    <row r="11509" spans="1:6">
      <c r="A11509" s="20">
        <v>1994</v>
      </c>
      <c r="B11509" s="15" t="s">
        <v>81</v>
      </c>
      <c r="C11509" s="15" t="s">
        <v>5773</v>
      </c>
      <c r="D11509" s="24">
        <v>760000</v>
      </c>
      <c r="E11509" t="str">
        <f>IF(D11509&lt;VLOOKUP(A11509,Min!A:B,2,FALSE),"Y","")</f>
        <v/>
      </c>
      <c r="F11509">
        <f>IF(AND(OR(s_tmchk="all",IF(ISERROR(MATCH(B11509,s_teams,0)),FALSE,TRUE)),OR(s_minsal="",s_minsal&lt;=D11509),OR(s_maxsal="",s_maxsal&gt;=D11509),OR(s_minyr="",s_minyr&lt;=A11509),OR(s_maxyr="",s_maxyr&gt;=A11509),OR(s_player="",s_player=C11509)),MAX(F$1:F11508)+1,0)</f>
        <v>0</v>
      </c>
    </row>
    <row r="11510" spans="1:6">
      <c r="A11510" s="20">
        <v>1994</v>
      </c>
      <c r="B11510" s="15" t="s">
        <v>81</v>
      </c>
      <c r="C11510" s="15" t="s">
        <v>5809</v>
      </c>
      <c r="D11510" s="24">
        <v>597000</v>
      </c>
      <c r="E11510" t="str">
        <f>IF(D11510&lt;VLOOKUP(A11510,Min!A:B,2,FALSE),"Y","")</f>
        <v/>
      </c>
      <c r="F11510">
        <f>IF(AND(OR(s_tmchk="all",IF(ISERROR(MATCH(B11510,s_teams,0)),FALSE,TRUE)),OR(s_minsal="",s_minsal&lt;=D11510),OR(s_maxsal="",s_maxsal&gt;=D11510),OR(s_minyr="",s_minyr&lt;=A11510),OR(s_maxyr="",s_maxyr&gt;=A11510),OR(s_player="",s_player=C11510)),MAX(F$1:F11509)+1,0)</f>
        <v>0</v>
      </c>
    </row>
    <row r="11511" spans="1:6">
      <c r="A11511" s="20">
        <v>1994</v>
      </c>
      <c r="B11511" s="15" t="s">
        <v>81</v>
      </c>
      <c r="C11511" s="15" t="s">
        <v>5508</v>
      </c>
      <c r="D11511" s="24">
        <v>504000</v>
      </c>
      <c r="E11511" t="str">
        <f>IF(D11511&lt;VLOOKUP(A11511,Min!A:B,2,FALSE),"Y","")</f>
        <v/>
      </c>
      <c r="F11511">
        <f>IF(AND(OR(s_tmchk="all",IF(ISERROR(MATCH(B11511,s_teams,0)),FALSE,TRUE)),OR(s_minsal="",s_minsal&lt;=D11511),OR(s_maxsal="",s_maxsal&gt;=D11511),OR(s_minyr="",s_minyr&lt;=A11511),OR(s_maxyr="",s_maxyr&gt;=A11511),OR(s_player="",s_player=C11511)),MAX(F$1:F11510)+1,0)</f>
        <v>0</v>
      </c>
    </row>
    <row r="11512" spans="1:6">
      <c r="A11512" s="20">
        <v>1994</v>
      </c>
      <c r="B11512" s="15" t="s">
        <v>81</v>
      </c>
      <c r="C11512" s="15" t="s">
        <v>5303</v>
      </c>
      <c r="D11512" s="24">
        <v>363000</v>
      </c>
      <c r="E11512" t="str">
        <f>IF(D11512&lt;VLOOKUP(A11512,Min!A:B,2,FALSE),"Y","")</f>
        <v/>
      </c>
      <c r="F11512">
        <f>IF(AND(OR(s_tmchk="all",IF(ISERROR(MATCH(B11512,s_teams,0)),FALSE,TRUE)),OR(s_minsal="",s_minsal&lt;=D11512),OR(s_maxsal="",s_maxsal&gt;=D11512),OR(s_minyr="",s_minyr&lt;=A11512),OR(s_maxyr="",s_maxyr&gt;=A11512),OR(s_player="",s_player=C11512)),MAX(F$1:F11511)+1,0)</f>
        <v>0</v>
      </c>
    </row>
    <row r="11513" spans="1:6">
      <c r="A11513" s="20">
        <v>1994</v>
      </c>
      <c r="B11513" s="15" t="s">
        <v>81</v>
      </c>
      <c r="C11513" s="15" t="s">
        <v>5611</v>
      </c>
      <c r="D11513" s="24">
        <v>250000</v>
      </c>
      <c r="E11513" t="str">
        <f>IF(D11513&lt;VLOOKUP(A11513,Min!A:B,2,FALSE),"Y","")</f>
        <v/>
      </c>
      <c r="F11513">
        <f>IF(AND(OR(s_tmchk="all",IF(ISERROR(MATCH(B11513,s_teams,0)),FALSE,TRUE)),OR(s_minsal="",s_minsal&lt;=D11513),OR(s_maxsal="",s_maxsal&gt;=D11513),OR(s_minyr="",s_minyr&lt;=A11513),OR(s_maxyr="",s_maxyr&gt;=A11513),OR(s_player="",s_player=C11513)),MAX(F$1:F11512)+1,0)</f>
        <v>0</v>
      </c>
    </row>
    <row r="11514" spans="1:6">
      <c r="A11514" s="20">
        <v>1994</v>
      </c>
      <c r="B11514" s="15" t="s">
        <v>81</v>
      </c>
      <c r="C11514" s="15" t="s">
        <v>5463</v>
      </c>
      <c r="D11514" s="24">
        <v>180000</v>
      </c>
      <c r="E11514" t="str">
        <f>IF(D11514&lt;VLOOKUP(A11514,Min!A:B,2,FALSE),"Y","")</f>
        <v/>
      </c>
      <c r="F11514">
        <f>IF(AND(OR(s_tmchk="all",IF(ISERROR(MATCH(B11514,s_teams,0)),FALSE,TRUE)),OR(s_minsal="",s_minsal&lt;=D11514),OR(s_maxsal="",s_maxsal&gt;=D11514),OR(s_minyr="",s_minyr&lt;=A11514),OR(s_maxyr="",s_maxyr&gt;=A11514),OR(s_player="",s_player=C11514)),MAX(F$1:F11513)+1,0)</f>
        <v>0</v>
      </c>
    </row>
    <row r="11515" spans="1:6">
      <c r="A11515" s="20">
        <v>1994</v>
      </c>
      <c r="B11515" s="15" t="s">
        <v>81</v>
      </c>
      <c r="C11515" s="15" t="s">
        <v>5674</v>
      </c>
      <c r="D11515" s="24">
        <v>150000</v>
      </c>
      <c r="E11515" t="str">
        <f>IF(D11515&lt;VLOOKUP(A11515,Min!A:B,2,FALSE),"Y","")</f>
        <v/>
      </c>
      <c r="F11515">
        <f>IF(AND(OR(s_tmchk="all",IF(ISERROR(MATCH(B11515,s_teams,0)),FALSE,TRUE)),OR(s_minsal="",s_minsal&lt;=D11515),OR(s_maxsal="",s_maxsal&gt;=D11515),OR(s_minyr="",s_minyr&lt;=A11515),OR(s_maxyr="",s_maxyr&gt;=A11515),OR(s_player="",s_player=C11515)),MAX(F$1:F11514)+1,0)</f>
        <v>0</v>
      </c>
    </row>
    <row r="11516" spans="1:6">
      <c r="A11516" s="20">
        <v>1994</v>
      </c>
      <c r="B11516" s="15" t="s">
        <v>81</v>
      </c>
      <c r="C11516" s="15" t="s">
        <v>5808</v>
      </c>
      <c r="D11516" s="24">
        <v>150000</v>
      </c>
      <c r="E11516" t="str">
        <f>IF(D11516&lt;VLOOKUP(A11516,Min!A:B,2,FALSE),"Y","")</f>
        <v/>
      </c>
      <c r="F11516">
        <f>IF(AND(OR(s_tmchk="all",IF(ISERROR(MATCH(B11516,s_teams,0)),FALSE,TRUE)),OR(s_minsal="",s_minsal&lt;=D11516),OR(s_maxsal="",s_maxsal&gt;=D11516),OR(s_minyr="",s_minyr&lt;=A11516),OR(s_maxyr="",s_maxyr&gt;=A11516),OR(s_player="",s_player=C11516)),MAX(F$1:F11515)+1,0)</f>
        <v>0</v>
      </c>
    </row>
    <row r="11517" spans="1:6">
      <c r="A11517" s="20">
        <v>1994</v>
      </c>
      <c r="B11517" s="15" t="s">
        <v>81</v>
      </c>
      <c r="C11517" s="15" t="s">
        <v>5870</v>
      </c>
      <c r="D11517" s="24">
        <v>150000</v>
      </c>
      <c r="E11517" t="str">
        <f>IF(D11517&lt;VLOOKUP(A11517,Min!A:B,2,FALSE),"Y","")</f>
        <v/>
      </c>
      <c r="F11517">
        <f>IF(AND(OR(s_tmchk="all",IF(ISERROR(MATCH(B11517,s_teams,0)),FALSE,TRUE)),OR(s_minsal="",s_minsal&lt;=D11517),OR(s_maxsal="",s_maxsal&gt;=D11517),OR(s_minyr="",s_minyr&lt;=A11517),OR(s_maxyr="",s_maxyr&gt;=A11517),OR(s_player="",s_player=C11517)),MAX(F$1:F11516)+1,0)</f>
        <v>0</v>
      </c>
    </row>
    <row r="11518" spans="1:6">
      <c r="A11518" s="20">
        <v>1994</v>
      </c>
      <c r="B11518" s="15" t="s">
        <v>82</v>
      </c>
      <c r="C11518" s="15" t="s">
        <v>4909</v>
      </c>
      <c r="D11518" s="24">
        <v>5740000</v>
      </c>
      <c r="E11518" t="str">
        <f>IF(D11518&lt;VLOOKUP(A11518,Min!A:B,2,FALSE),"Y","")</f>
        <v/>
      </c>
      <c r="F11518">
        <f>IF(AND(OR(s_tmchk="all",IF(ISERROR(MATCH(B11518,s_teams,0)),FALSE,TRUE)),OR(s_minsal="",s_minsal&lt;=D11518),OR(s_maxsal="",s_maxsal&gt;=D11518),OR(s_minyr="",s_minyr&lt;=A11518),OR(s_maxyr="",s_maxyr&gt;=A11518),OR(s_player="",s_player=C11518)),MAX(F$1:F11517)+1,0)</f>
        <v>0</v>
      </c>
    </row>
    <row r="11519" spans="1:6">
      <c r="A11519" s="20">
        <v>1994</v>
      </c>
      <c r="B11519" s="15" t="s">
        <v>82</v>
      </c>
      <c r="C11519" s="15" t="s">
        <v>4933</v>
      </c>
      <c r="D11519" s="24">
        <v>2450000</v>
      </c>
      <c r="E11519" t="str">
        <f>IF(D11519&lt;VLOOKUP(A11519,Min!A:B,2,FALSE),"Y","")</f>
        <v/>
      </c>
      <c r="F11519">
        <f>IF(AND(OR(s_tmchk="all",IF(ISERROR(MATCH(B11519,s_teams,0)),FALSE,TRUE)),OR(s_minsal="",s_minsal&lt;=D11519),OR(s_maxsal="",s_maxsal&gt;=D11519),OR(s_minyr="",s_minyr&lt;=A11519),OR(s_maxyr="",s_maxyr&gt;=A11519),OR(s_player="",s_player=C11519)),MAX(F$1:F11518)+1,0)</f>
        <v>0</v>
      </c>
    </row>
    <row r="11520" spans="1:6">
      <c r="A11520" s="20">
        <v>1994</v>
      </c>
      <c r="B11520" s="15" t="s">
        <v>82</v>
      </c>
      <c r="C11520" s="15" t="s">
        <v>6044</v>
      </c>
      <c r="D11520" s="24">
        <v>2407000</v>
      </c>
      <c r="E11520" t="str">
        <f>IF(D11520&lt;VLOOKUP(A11520,Min!A:B,2,FALSE),"Y","")</f>
        <v/>
      </c>
      <c r="F11520">
        <f>IF(AND(OR(s_tmchk="all",IF(ISERROR(MATCH(B11520,s_teams,0)),FALSE,TRUE)),OR(s_minsal="",s_minsal&lt;=D11520),OR(s_maxsal="",s_maxsal&gt;=D11520),OR(s_minyr="",s_minyr&lt;=A11520),OR(s_maxyr="",s_maxyr&gt;=A11520),OR(s_player="",s_player=C11520)),MAX(F$1:F11519)+1,0)</f>
        <v>0</v>
      </c>
    </row>
    <row r="11521" spans="1:6">
      <c r="A11521" s="20">
        <v>1994</v>
      </c>
      <c r="B11521" s="15" t="s">
        <v>82</v>
      </c>
      <c r="C11521" s="15" t="s">
        <v>6187</v>
      </c>
      <c r="D11521" s="24">
        <v>2075000</v>
      </c>
      <c r="E11521" t="str">
        <f>IF(D11521&lt;VLOOKUP(A11521,Min!A:B,2,FALSE),"Y","")</f>
        <v/>
      </c>
      <c r="F11521">
        <f>IF(AND(OR(s_tmchk="all",IF(ISERROR(MATCH(B11521,s_teams,0)),FALSE,TRUE)),OR(s_minsal="",s_minsal&lt;=D11521),OR(s_maxsal="",s_maxsal&gt;=D11521),OR(s_minyr="",s_minyr&lt;=A11521),OR(s_maxyr="",s_maxyr&gt;=A11521),OR(s_player="",s_player=C11521)),MAX(F$1:F11520)+1,0)</f>
        <v>0</v>
      </c>
    </row>
    <row r="11522" spans="1:6">
      <c r="A11522" s="20">
        <v>1994</v>
      </c>
      <c r="B11522" s="15" t="s">
        <v>82</v>
      </c>
      <c r="C11522" s="15" t="s">
        <v>5193</v>
      </c>
      <c r="D11522" s="24">
        <v>1818000</v>
      </c>
      <c r="E11522" t="str">
        <f>IF(D11522&lt;VLOOKUP(A11522,Min!A:B,2,FALSE),"Y","")</f>
        <v/>
      </c>
      <c r="F11522">
        <f>IF(AND(OR(s_tmchk="all",IF(ISERROR(MATCH(B11522,s_teams,0)),FALSE,TRUE)),OR(s_minsal="",s_minsal&lt;=D11522),OR(s_maxsal="",s_maxsal&gt;=D11522),OR(s_minyr="",s_minyr&lt;=A11522),OR(s_maxyr="",s_maxyr&gt;=A11522),OR(s_player="",s_player=C11522)),MAX(F$1:F11521)+1,0)</f>
        <v>0</v>
      </c>
    </row>
    <row r="11523" spans="1:6">
      <c r="A11523" s="20">
        <v>1994</v>
      </c>
      <c r="B11523" s="15" t="s">
        <v>82</v>
      </c>
      <c r="C11523" s="15" t="s">
        <v>4608</v>
      </c>
      <c r="D11523" s="24">
        <v>1353000</v>
      </c>
      <c r="E11523" t="str">
        <f>IF(D11523&lt;VLOOKUP(A11523,Min!A:B,2,FALSE),"Y","")</f>
        <v/>
      </c>
      <c r="F11523">
        <f>IF(AND(OR(s_tmchk="all",IF(ISERROR(MATCH(B11523,s_teams,0)),FALSE,TRUE)),OR(s_minsal="",s_minsal&lt;=D11523),OR(s_maxsal="",s_maxsal&gt;=D11523),OR(s_minyr="",s_minyr&lt;=A11523),OR(s_maxyr="",s_maxyr&gt;=A11523),OR(s_player="",s_player=C11523)),MAX(F$1:F11522)+1,0)</f>
        <v>0</v>
      </c>
    </row>
    <row r="11524" spans="1:6">
      <c r="A11524" s="20">
        <v>1994</v>
      </c>
      <c r="B11524" s="15" t="s">
        <v>82</v>
      </c>
      <c r="C11524" s="15" t="s">
        <v>4851</v>
      </c>
      <c r="D11524" s="24">
        <v>1300000</v>
      </c>
      <c r="E11524" t="str">
        <f>IF(D11524&lt;VLOOKUP(A11524,Min!A:B,2,FALSE),"Y","")</f>
        <v/>
      </c>
      <c r="F11524">
        <f>IF(AND(OR(s_tmchk="all",IF(ISERROR(MATCH(B11524,s_teams,0)),FALSE,TRUE)),OR(s_minsal="",s_minsal&lt;=D11524),OR(s_maxsal="",s_maxsal&gt;=D11524),OR(s_minyr="",s_minyr&lt;=A11524),OR(s_maxyr="",s_maxyr&gt;=A11524),OR(s_player="",s_player=C11524)),MAX(F$1:F11523)+1,0)</f>
        <v>0</v>
      </c>
    </row>
    <row r="11525" spans="1:6">
      <c r="A11525" s="20">
        <v>1994</v>
      </c>
      <c r="B11525" s="15" t="s">
        <v>82</v>
      </c>
      <c r="C11525" s="15" t="s">
        <v>6155</v>
      </c>
      <c r="D11525" s="24">
        <v>1195365</v>
      </c>
      <c r="E11525" t="str">
        <f>IF(D11525&lt;VLOOKUP(A11525,Min!A:B,2,FALSE),"Y","")</f>
        <v/>
      </c>
      <c r="F11525">
        <f>IF(AND(OR(s_tmchk="all",IF(ISERROR(MATCH(B11525,s_teams,0)),FALSE,TRUE)),OR(s_minsal="",s_minsal&lt;=D11525),OR(s_maxsal="",s_maxsal&gt;=D11525),OR(s_minyr="",s_minyr&lt;=A11525),OR(s_maxyr="",s_maxyr&gt;=A11525),OR(s_player="",s_player=C11525)),MAX(F$1:F11524)+1,0)</f>
        <v>0</v>
      </c>
    </row>
    <row r="11526" spans="1:6">
      <c r="A11526" s="20">
        <v>1994</v>
      </c>
      <c r="B11526" s="15" t="s">
        <v>82</v>
      </c>
      <c r="C11526" s="15" t="s">
        <v>5713</v>
      </c>
      <c r="D11526" s="24">
        <v>496000</v>
      </c>
      <c r="E11526" t="str">
        <f>IF(D11526&lt;VLOOKUP(A11526,Min!A:B,2,FALSE),"Y","")</f>
        <v/>
      </c>
      <c r="F11526">
        <f>IF(AND(OR(s_tmchk="all",IF(ISERROR(MATCH(B11526,s_teams,0)),FALSE,TRUE)),OR(s_minsal="",s_minsal&lt;=D11526),OR(s_maxsal="",s_maxsal&gt;=D11526),OR(s_minyr="",s_minyr&lt;=A11526),OR(s_maxyr="",s_maxyr&gt;=A11526),OR(s_player="",s_player=C11526)),MAX(F$1:F11525)+1,0)</f>
        <v>0</v>
      </c>
    </row>
    <row r="11527" spans="1:6">
      <c r="A11527" s="20">
        <v>1994</v>
      </c>
      <c r="B11527" s="15" t="s">
        <v>82</v>
      </c>
      <c r="C11527" s="15" t="s">
        <v>5517</v>
      </c>
      <c r="D11527" s="24">
        <v>182000</v>
      </c>
      <c r="E11527" t="str">
        <f>IF(D11527&lt;VLOOKUP(A11527,Min!A:B,2,FALSE),"Y","")</f>
        <v/>
      </c>
      <c r="F11527">
        <f>IF(AND(OR(s_tmchk="all",IF(ISERROR(MATCH(B11527,s_teams,0)),FALSE,TRUE)),OR(s_minsal="",s_minsal&lt;=D11527),OR(s_maxsal="",s_maxsal&gt;=D11527),OR(s_minyr="",s_minyr&lt;=A11527),OR(s_maxyr="",s_maxyr&gt;=A11527),OR(s_player="",s_player=C11527)),MAX(F$1:F11526)+1,0)</f>
        <v>0</v>
      </c>
    </row>
    <row r="11528" spans="1:6">
      <c r="A11528" s="20">
        <v>1994</v>
      </c>
      <c r="B11528" s="15" t="s">
        <v>82</v>
      </c>
      <c r="C11528" s="15" t="s">
        <v>4804</v>
      </c>
      <c r="D11528" s="24">
        <v>150000</v>
      </c>
      <c r="E11528" t="str">
        <f>IF(D11528&lt;VLOOKUP(A11528,Min!A:B,2,FALSE),"Y","")</f>
        <v/>
      </c>
      <c r="F11528">
        <f>IF(AND(OR(s_tmchk="all",IF(ISERROR(MATCH(B11528,s_teams,0)),FALSE,TRUE)),OR(s_minsal="",s_minsal&lt;=D11528),OR(s_maxsal="",s_maxsal&gt;=D11528),OR(s_minyr="",s_minyr&lt;=A11528),OR(s_maxyr="",s_maxyr&gt;=A11528),OR(s_player="",s_player=C11528)),MAX(F$1:F11527)+1,0)</f>
        <v>0</v>
      </c>
    </row>
    <row r="11529" spans="1:6">
      <c r="A11529" s="20">
        <v>1994</v>
      </c>
      <c r="B11529" s="15" t="s">
        <v>82</v>
      </c>
      <c r="C11529" s="15" t="s">
        <v>5044</v>
      </c>
      <c r="D11529" s="24">
        <v>150000</v>
      </c>
      <c r="E11529" t="str">
        <f>IF(D11529&lt;VLOOKUP(A11529,Min!A:B,2,FALSE),"Y","")</f>
        <v/>
      </c>
      <c r="F11529">
        <f>IF(AND(OR(s_tmchk="all",IF(ISERROR(MATCH(B11529,s_teams,0)),FALSE,TRUE)),OR(s_minsal="",s_minsal&lt;=D11529),OR(s_maxsal="",s_maxsal&gt;=D11529),OR(s_minyr="",s_minyr&lt;=A11529),OR(s_maxyr="",s_maxyr&gt;=A11529),OR(s_player="",s_player=C11529)),MAX(F$1:F11528)+1,0)</f>
        <v>0</v>
      </c>
    </row>
    <row r="11530" spans="1:6">
      <c r="A11530" s="20">
        <v>1994</v>
      </c>
      <c r="B11530" s="15" t="s">
        <v>84</v>
      </c>
      <c r="C11530" s="15" t="s">
        <v>5926</v>
      </c>
      <c r="D11530" s="24">
        <v>3587000</v>
      </c>
      <c r="E11530" t="str">
        <f>IF(D11530&lt;VLOOKUP(A11530,Min!A:B,2,FALSE),"Y","")</f>
        <v/>
      </c>
      <c r="F11530">
        <f>IF(AND(OR(s_tmchk="all",IF(ISERROR(MATCH(B11530,s_teams,0)),FALSE,TRUE)),OR(s_minsal="",s_minsal&lt;=D11530),OR(s_maxsal="",s_maxsal&gt;=D11530),OR(s_minyr="",s_minyr&lt;=A11530),OR(s_maxyr="",s_maxyr&gt;=A11530),OR(s_player="",s_player=C11530)),MAX(F$1:F11529)+1,0)</f>
        <v>0</v>
      </c>
    </row>
    <row r="11531" spans="1:6">
      <c r="A11531" s="20">
        <v>1994</v>
      </c>
      <c r="B11531" s="15" t="s">
        <v>84</v>
      </c>
      <c r="C11531" s="15" t="s">
        <v>5099</v>
      </c>
      <c r="D11531" s="24">
        <v>2383000</v>
      </c>
      <c r="E11531" t="str">
        <f>IF(D11531&lt;VLOOKUP(A11531,Min!A:B,2,FALSE),"Y","")</f>
        <v/>
      </c>
      <c r="F11531">
        <f>IF(AND(OR(s_tmchk="all",IF(ISERROR(MATCH(B11531,s_teams,0)),FALSE,TRUE)),OR(s_minsal="",s_minsal&lt;=D11531),OR(s_maxsal="",s_maxsal&gt;=D11531),OR(s_minyr="",s_minyr&lt;=A11531),OR(s_maxyr="",s_maxyr&gt;=A11531),OR(s_player="",s_player=C11531)),MAX(F$1:F11530)+1,0)</f>
        <v>0</v>
      </c>
    </row>
    <row r="11532" spans="1:6">
      <c r="A11532" s="20">
        <v>1994</v>
      </c>
      <c r="B11532" s="15" t="s">
        <v>84</v>
      </c>
      <c r="C11532" s="15" t="s">
        <v>5856</v>
      </c>
      <c r="D11532" s="24">
        <v>2100000</v>
      </c>
      <c r="E11532" t="str">
        <f>IF(D11532&lt;VLOOKUP(A11532,Min!A:B,2,FALSE),"Y","")</f>
        <v/>
      </c>
      <c r="F11532">
        <f>IF(AND(OR(s_tmchk="all",IF(ISERROR(MATCH(B11532,s_teams,0)),FALSE,TRUE)),OR(s_minsal="",s_minsal&lt;=D11532),OR(s_maxsal="",s_maxsal&gt;=D11532),OR(s_minyr="",s_minyr&lt;=A11532),OR(s_maxyr="",s_maxyr&gt;=A11532),OR(s_player="",s_player=C11532)),MAX(F$1:F11531)+1,0)</f>
        <v>0</v>
      </c>
    </row>
    <row r="11533" spans="1:6">
      <c r="A11533" s="20">
        <v>1994</v>
      </c>
      <c r="B11533" s="15" t="s">
        <v>84</v>
      </c>
      <c r="C11533" s="15" t="s">
        <v>5416</v>
      </c>
      <c r="D11533" s="24">
        <v>2000000</v>
      </c>
      <c r="E11533" t="str">
        <f>IF(D11533&lt;VLOOKUP(A11533,Min!A:B,2,FALSE),"Y","")</f>
        <v/>
      </c>
      <c r="F11533">
        <f>IF(AND(OR(s_tmchk="all",IF(ISERROR(MATCH(B11533,s_teams,0)),FALSE,TRUE)),OR(s_minsal="",s_minsal&lt;=D11533),OR(s_maxsal="",s_maxsal&gt;=D11533),OR(s_minyr="",s_minyr&lt;=A11533),OR(s_maxyr="",s_maxyr&gt;=A11533),OR(s_player="",s_player=C11533)),MAX(F$1:F11532)+1,0)</f>
        <v>0</v>
      </c>
    </row>
    <row r="11534" spans="1:6">
      <c r="A11534" s="20">
        <v>1994</v>
      </c>
      <c r="B11534" s="15" t="s">
        <v>84</v>
      </c>
      <c r="C11534" s="15" t="s">
        <v>5642</v>
      </c>
      <c r="D11534" s="24">
        <v>1502000</v>
      </c>
      <c r="E11534" t="str">
        <f>IF(D11534&lt;VLOOKUP(A11534,Min!A:B,2,FALSE),"Y","")</f>
        <v/>
      </c>
      <c r="F11534">
        <f>IF(AND(OR(s_tmchk="all",IF(ISERROR(MATCH(B11534,s_teams,0)),FALSE,TRUE)),OR(s_minsal="",s_minsal&lt;=D11534),OR(s_maxsal="",s_maxsal&gt;=D11534),OR(s_minyr="",s_minyr&lt;=A11534),OR(s_maxyr="",s_maxyr&gt;=A11534),OR(s_player="",s_player=C11534)),MAX(F$1:F11533)+1,0)</f>
        <v>0</v>
      </c>
    </row>
    <row r="11535" spans="1:6">
      <c r="A11535" s="20">
        <v>1994</v>
      </c>
      <c r="B11535" s="15" t="s">
        <v>84</v>
      </c>
      <c r="C11535" s="15" t="s">
        <v>4958</v>
      </c>
      <c r="D11535" s="24">
        <v>1308000</v>
      </c>
      <c r="E11535" t="str">
        <f>IF(D11535&lt;VLOOKUP(A11535,Min!A:B,2,FALSE),"Y","")</f>
        <v/>
      </c>
      <c r="F11535">
        <f>IF(AND(OR(s_tmchk="all",IF(ISERROR(MATCH(B11535,s_teams,0)),FALSE,TRUE)),OR(s_minsal="",s_minsal&lt;=D11535),OR(s_maxsal="",s_maxsal&gt;=D11535),OR(s_minyr="",s_minyr&lt;=A11535),OR(s_maxyr="",s_maxyr&gt;=A11535),OR(s_player="",s_player=C11535)),MAX(F$1:F11534)+1,0)</f>
        <v>0</v>
      </c>
    </row>
    <row r="11536" spans="1:6">
      <c r="A11536" s="20">
        <v>1994</v>
      </c>
      <c r="B11536" s="15" t="s">
        <v>84</v>
      </c>
      <c r="C11536" s="15" t="s">
        <v>5709</v>
      </c>
      <c r="D11536" s="24">
        <v>850000</v>
      </c>
      <c r="E11536" t="str">
        <f>IF(D11536&lt;VLOOKUP(A11536,Min!A:B,2,FALSE),"Y","")</f>
        <v/>
      </c>
      <c r="F11536">
        <f>IF(AND(OR(s_tmchk="all",IF(ISERROR(MATCH(B11536,s_teams,0)),FALSE,TRUE)),OR(s_minsal="",s_minsal&lt;=D11536),OR(s_maxsal="",s_maxsal&gt;=D11536),OR(s_minyr="",s_minyr&lt;=A11536),OR(s_maxyr="",s_maxyr&gt;=A11536),OR(s_player="",s_player=C11536)),MAX(F$1:F11535)+1,0)</f>
        <v>0</v>
      </c>
    </row>
    <row r="11537" spans="1:6">
      <c r="A11537" s="20">
        <v>1994</v>
      </c>
      <c r="B11537" s="15" t="s">
        <v>84</v>
      </c>
      <c r="C11537" s="15" t="s">
        <v>5973</v>
      </c>
      <c r="D11537" s="24">
        <v>750000</v>
      </c>
      <c r="E11537" t="str">
        <f>IF(D11537&lt;VLOOKUP(A11537,Min!A:B,2,FALSE),"Y","")</f>
        <v/>
      </c>
      <c r="F11537">
        <f>IF(AND(OR(s_tmchk="all",IF(ISERROR(MATCH(B11537,s_teams,0)),FALSE,TRUE)),OR(s_minsal="",s_minsal&lt;=D11537),OR(s_maxsal="",s_maxsal&gt;=D11537),OR(s_minyr="",s_minyr&lt;=A11537),OR(s_maxyr="",s_maxyr&gt;=A11537),OR(s_player="",s_player=C11537)),MAX(F$1:F11536)+1,0)</f>
        <v>0</v>
      </c>
    </row>
    <row r="11538" spans="1:6">
      <c r="A11538" s="20">
        <v>1994</v>
      </c>
      <c r="B11538" s="15" t="s">
        <v>84</v>
      </c>
      <c r="C11538" s="15" t="s">
        <v>5838</v>
      </c>
      <c r="D11538" s="24">
        <v>700000</v>
      </c>
      <c r="E11538" t="str">
        <f>IF(D11538&lt;VLOOKUP(A11538,Min!A:B,2,FALSE),"Y","")</f>
        <v/>
      </c>
      <c r="F11538">
        <f>IF(AND(OR(s_tmchk="all",IF(ISERROR(MATCH(B11538,s_teams,0)),FALSE,TRUE)),OR(s_minsal="",s_minsal&lt;=D11538),OR(s_maxsal="",s_maxsal&gt;=D11538),OR(s_minyr="",s_minyr&lt;=A11538),OR(s_maxyr="",s_maxyr&gt;=A11538),OR(s_player="",s_player=C11538)),MAX(F$1:F11537)+1,0)</f>
        <v>0</v>
      </c>
    </row>
    <row r="11539" spans="1:6">
      <c r="A11539" s="20">
        <v>1994</v>
      </c>
      <c r="B11539" s="15" t="s">
        <v>84</v>
      </c>
      <c r="C11539" s="15" t="s">
        <v>5060</v>
      </c>
      <c r="D11539" s="24">
        <v>617000</v>
      </c>
      <c r="E11539" t="str">
        <f>IF(D11539&lt;VLOOKUP(A11539,Min!A:B,2,FALSE),"Y","")</f>
        <v/>
      </c>
      <c r="F11539">
        <f>IF(AND(OR(s_tmchk="all",IF(ISERROR(MATCH(B11539,s_teams,0)),FALSE,TRUE)),OR(s_minsal="",s_minsal&lt;=D11539),OR(s_maxsal="",s_maxsal&gt;=D11539),OR(s_minyr="",s_minyr&lt;=A11539),OR(s_maxyr="",s_maxyr&gt;=A11539),OR(s_player="",s_player=C11539)),MAX(F$1:F11538)+1,0)</f>
        <v>0</v>
      </c>
    </row>
    <row r="11540" spans="1:6">
      <c r="A11540" s="20">
        <v>1994</v>
      </c>
      <c r="B11540" s="15" t="s">
        <v>84</v>
      </c>
      <c r="C11540" s="15" t="s">
        <v>6015</v>
      </c>
      <c r="D11540" s="24">
        <v>170000</v>
      </c>
      <c r="E11540" t="str">
        <f>IF(D11540&lt;VLOOKUP(A11540,Min!A:B,2,FALSE),"Y","")</f>
        <v/>
      </c>
      <c r="F11540">
        <f>IF(AND(OR(s_tmchk="all",IF(ISERROR(MATCH(B11540,s_teams,0)),FALSE,TRUE)),OR(s_minsal="",s_minsal&lt;=D11540),OR(s_maxsal="",s_maxsal&gt;=D11540),OR(s_minyr="",s_minyr&lt;=A11540),OR(s_maxyr="",s_maxyr&gt;=A11540),OR(s_player="",s_player=C11540)),MAX(F$1:F11539)+1,0)</f>
        <v>0</v>
      </c>
    </row>
    <row r="11541" spans="1:6">
      <c r="A11541" s="20">
        <v>1994</v>
      </c>
      <c r="B11541" s="15" t="s">
        <v>88</v>
      </c>
      <c r="C11541" s="15" t="s">
        <v>5393</v>
      </c>
      <c r="D11541" s="24">
        <v>3081000</v>
      </c>
      <c r="E11541" t="str">
        <f>IF(D11541&lt;VLOOKUP(A11541,Min!A:B,2,FALSE),"Y","")</f>
        <v/>
      </c>
      <c r="F11541">
        <f>IF(AND(OR(s_tmchk="all",IF(ISERROR(MATCH(B11541,s_teams,0)),FALSE,TRUE)),OR(s_minsal="",s_minsal&lt;=D11541),OR(s_maxsal="",s_maxsal&gt;=D11541),OR(s_minyr="",s_minyr&lt;=A11541),OR(s_maxyr="",s_maxyr&gt;=A11541),OR(s_player="",s_player=C11541)),MAX(F$1:F11540)+1,0)</f>
        <v>0</v>
      </c>
    </row>
    <row r="11542" spans="1:6">
      <c r="A11542" s="20">
        <v>1994</v>
      </c>
      <c r="B11542" s="15" t="s">
        <v>88</v>
      </c>
      <c r="C11542" s="15" t="s">
        <v>5344</v>
      </c>
      <c r="D11542" s="24">
        <v>2400000</v>
      </c>
      <c r="E11542" t="str">
        <f>IF(D11542&lt;VLOOKUP(A11542,Min!A:B,2,FALSE),"Y","")</f>
        <v/>
      </c>
      <c r="F11542">
        <f>IF(AND(OR(s_tmchk="all",IF(ISERROR(MATCH(B11542,s_teams,0)),FALSE,TRUE)),OR(s_minsal="",s_minsal&lt;=D11542),OR(s_maxsal="",s_maxsal&gt;=D11542),OR(s_minyr="",s_minyr&lt;=A11542),OR(s_maxyr="",s_maxyr&gt;=A11542),OR(s_player="",s_player=C11542)),MAX(F$1:F11541)+1,0)</f>
        <v>0</v>
      </c>
    </row>
    <row r="11543" spans="1:6">
      <c r="A11543" s="20">
        <v>1994</v>
      </c>
      <c r="B11543" s="15" t="s">
        <v>88</v>
      </c>
      <c r="C11543" s="15" t="s">
        <v>5265</v>
      </c>
      <c r="D11543" s="24">
        <v>2380000</v>
      </c>
      <c r="E11543" t="str">
        <f>IF(D11543&lt;VLOOKUP(A11543,Min!A:B,2,FALSE),"Y","")</f>
        <v/>
      </c>
      <c r="F11543">
        <f>IF(AND(OR(s_tmchk="all",IF(ISERROR(MATCH(B11543,s_teams,0)),FALSE,TRUE)),OR(s_minsal="",s_minsal&lt;=D11543),OR(s_maxsal="",s_maxsal&gt;=D11543),OR(s_minyr="",s_minyr&lt;=A11543),OR(s_maxyr="",s_maxyr&gt;=A11543),OR(s_player="",s_player=C11543)),MAX(F$1:F11542)+1,0)</f>
        <v>0</v>
      </c>
    </row>
    <row r="11544" spans="1:6">
      <c r="A11544" s="20">
        <v>1994</v>
      </c>
      <c r="B11544" s="15" t="s">
        <v>88</v>
      </c>
      <c r="C11544" s="15" t="s">
        <v>5257</v>
      </c>
      <c r="D11544" s="24">
        <v>1800000</v>
      </c>
      <c r="E11544" t="str">
        <f>IF(D11544&lt;VLOOKUP(A11544,Min!A:B,2,FALSE),"Y","")</f>
        <v/>
      </c>
      <c r="F11544">
        <f>IF(AND(OR(s_tmchk="all",IF(ISERROR(MATCH(B11544,s_teams,0)),FALSE,TRUE)),OR(s_minsal="",s_minsal&lt;=D11544),OR(s_maxsal="",s_maxsal&gt;=D11544),OR(s_minyr="",s_minyr&lt;=A11544),OR(s_maxyr="",s_maxyr&gt;=A11544),OR(s_player="",s_player=C11544)),MAX(F$1:F11543)+1,0)</f>
        <v>0</v>
      </c>
    </row>
    <row r="11545" spans="1:6">
      <c r="A11545" s="20">
        <v>1994</v>
      </c>
      <c r="B11545" s="15" t="s">
        <v>88</v>
      </c>
      <c r="C11545" s="15" t="s">
        <v>5072</v>
      </c>
      <c r="D11545" s="24">
        <v>1581000</v>
      </c>
      <c r="E11545" t="str">
        <f>IF(D11545&lt;VLOOKUP(A11545,Min!A:B,2,FALSE),"Y","")</f>
        <v/>
      </c>
      <c r="F11545">
        <f>IF(AND(OR(s_tmchk="all",IF(ISERROR(MATCH(B11545,s_teams,0)),FALSE,TRUE)),OR(s_minsal="",s_minsal&lt;=D11545),OR(s_maxsal="",s_maxsal&gt;=D11545),OR(s_minyr="",s_minyr&lt;=A11545),OR(s_maxyr="",s_maxyr&gt;=A11545),OR(s_player="",s_player=C11545)),MAX(F$1:F11544)+1,0)</f>
        <v>0</v>
      </c>
    </row>
    <row r="11546" spans="1:6">
      <c r="A11546" s="20">
        <v>1994</v>
      </c>
      <c r="B11546" s="15" t="s">
        <v>88</v>
      </c>
      <c r="C11546" s="15" t="s">
        <v>6132</v>
      </c>
      <c r="D11546" s="24">
        <v>1400000</v>
      </c>
      <c r="E11546" t="str">
        <f>IF(D11546&lt;VLOOKUP(A11546,Min!A:B,2,FALSE),"Y","")</f>
        <v/>
      </c>
      <c r="F11546">
        <f>IF(AND(OR(s_tmchk="all",IF(ISERROR(MATCH(B11546,s_teams,0)),FALSE,TRUE)),OR(s_minsal="",s_minsal&lt;=D11546),OR(s_maxsal="",s_maxsal&gt;=D11546),OR(s_minyr="",s_minyr&lt;=A11546),OR(s_maxyr="",s_maxyr&gt;=A11546),OR(s_player="",s_player=C11546)),MAX(F$1:F11545)+1,0)</f>
        <v>0</v>
      </c>
    </row>
    <row r="11547" spans="1:6">
      <c r="A11547" s="20">
        <v>1994</v>
      </c>
      <c r="B11547" s="15" t="s">
        <v>88</v>
      </c>
      <c r="C11547" s="15" t="s">
        <v>5588</v>
      </c>
      <c r="D11547" s="24">
        <v>1333000</v>
      </c>
      <c r="E11547" t="str">
        <f>IF(D11547&lt;VLOOKUP(A11547,Min!A:B,2,FALSE),"Y","")</f>
        <v/>
      </c>
      <c r="F11547">
        <f>IF(AND(OR(s_tmchk="all",IF(ISERROR(MATCH(B11547,s_teams,0)),FALSE,TRUE)),OR(s_minsal="",s_minsal&lt;=D11547),OR(s_maxsal="",s_maxsal&gt;=D11547),OR(s_minyr="",s_minyr&lt;=A11547),OR(s_maxyr="",s_maxyr&gt;=A11547),OR(s_player="",s_player=C11547)),MAX(F$1:F11546)+1,0)</f>
        <v>0</v>
      </c>
    </row>
    <row r="11548" spans="1:6">
      <c r="A11548" s="20">
        <v>1994</v>
      </c>
      <c r="B11548" s="15" t="s">
        <v>88</v>
      </c>
      <c r="C11548" s="15" t="s">
        <v>4905</v>
      </c>
      <c r="D11548" s="24">
        <v>810000</v>
      </c>
      <c r="E11548" t="str">
        <f>IF(D11548&lt;VLOOKUP(A11548,Min!A:B,2,FALSE),"Y","")</f>
        <v/>
      </c>
      <c r="F11548">
        <f>IF(AND(OR(s_tmchk="all",IF(ISERROR(MATCH(B11548,s_teams,0)),FALSE,TRUE)),OR(s_minsal="",s_minsal&lt;=D11548),OR(s_maxsal="",s_maxsal&gt;=D11548),OR(s_minyr="",s_minyr&lt;=A11548),OR(s_maxyr="",s_maxyr&gt;=A11548),OR(s_player="",s_player=C11548)),MAX(F$1:F11547)+1,0)</f>
        <v>0</v>
      </c>
    </row>
    <row r="11549" spans="1:6">
      <c r="A11549" s="20">
        <v>1994</v>
      </c>
      <c r="B11549" s="15" t="s">
        <v>88</v>
      </c>
      <c r="C11549" s="15" t="s">
        <v>5539</v>
      </c>
      <c r="D11549" s="24">
        <v>650000</v>
      </c>
      <c r="E11549" t="str">
        <f>IF(D11549&lt;VLOOKUP(A11549,Min!A:B,2,FALSE),"Y","")</f>
        <v/>
      </c>
      <c r="F11549">
        <f>IF(AND(OR(s_tmchk="all",IF(ISERROR(MATCH(B11549,s_teams,0)),FALSE,TRUE)),OR(s_minsal="",s_minsal&lt;=D11549),OR(s_maxsal="",s_maxsal&gt;=D11549),OR(s_minyr="",s_minyr&lt;=A11549),OR(s_maxyr="",s_maxyr&gt;=A11549),OR(s_player="",s_player=C11549)),MAX(F$1:F11548)+1,0)</f>
        <v>0</v>
      </c>
    </row>
    <row r="11550" spans="1:6">
      <c r="A11550" s="20">
        <v>1994</v>
      </c>
      <c r="B11550" s="15" t="s">
        <v>88</v>
      </c>
      <c r="C11550" s="15" t="s">
        <v>6081</v>
      </c>
      <c r="D11550" s="24">
        <v>605000</v>
      </c>
      <c r="E11550" t="str">
        <f>IF(D11550&lt;VLOOKUP(A11550,Min!A:B,2,FALSE),"Y","")</f>
        <v/>
      </c>
      <c r="F11550">
        <f>IF(AND(OR(s_tmchk="all",IF(ISERROR(MATCH(B11550,s_teams,0)),FALSE,TRUE)),OR(s_minsal="",s_minsal&lt;=D11550),OR(s_maxsal="",s_maxsal&gt;=D11550),OR(s_minyr="",s_minyr&lt;=A11550),OR(s_maxyr="",s_maxyr&gt;=A11550),OR(s_player="",s_player=C11550)),MAX(F$1:F11549)+1,0)</f>
        <v>0</v>
      </c>
    </row>
    <row r="11551" spans="1:6">
      <c r="A11551" s="20">
        <v>1994</v>
      </c>
      <c r="B11551" s="15" t="s">
        <v>88</v>
      </c>
      <c r="C11551" s="15" t="s">
        <v>5182</v>
      </c>
      <c r="D11551" s="24">
        <v>450000</v>
      </c>
      <c r="E11551" t="str">
        <f>IF(D11551&lt;VLOOKUP(A11551,Min!A:B,2,FALSE),"Y","")</f>
        <v/>
      </c>
      <c r="F11551">
        <f>IF(AND(OR(s_tmchk="all",IF(ISERROR(MATCH(B11551,s_teams,0)),FALSE,TRUE)),OR(s_minsal="",s_minsal&lt;=D11551),OR(s_maxsal="",s_maxsal&gt;=D11551),OR(s_minyr="",s_minyr&lt;=A11551),OR(s_maxyr="",s_maxyr&gt;=A11551),OR(s_player="",s_player=C11551)),MAX(F$1:F11550)+1,0)</f>
        <v>0</v>
      </c>
    </row>
    <row r="11552" spans="1:6">
      <c r="A11552" s="20">
        <v>1994</v>
      </c>
      <c r="B11552" s="15" t="s">
        <v>88</v>
      </c>
      <c r="C11552" s="15" t="s">
        <v>5334</v>
      </c>
      <c r="D11552" s="24">
        <v>200000</v>
      </c>
      <c r="E11552" t="str">
        <f>IF(D11552&lt;VLOOKUP(A11552,Min!A:B,2,FALSE),"Y","")</f>
        <v/>
      </c>
      <c r="F11552">
        <f>IF(AND(OR(s_tmchk="all",IF(ISERROR(MATCH(B11552,s_teams,0)),FALSE,TRUE)),OR(s_minsal="",s_minsal&lt;=D11552),OR(s_maxsal="",s_maxsal&gt;=D11552),OR(s_minyr="",s_minyr&lt;=A11552),OR(s_maxyr="",s_maxyr&gt;=A11552),OR(s_player="",s_player=C11552)),MAX(F$1:F11551)+1,0)</f>
        <v>0</v>
      </c>
    </row>
    <row r="11553" spans="1:6">
      <c r="A11553" s="20">
        <v>1994</v>
      </c>
      <c r="B11553" s="15" t="s">
        <v>88</v>
      </c>
      <c r="C11553" s="15" t="s">
        <v>4720</v>
      </c>
      <c r="D11553" s="24">
        <v>150000</v>
      </c>
      <c r="E11553" t="str">
        <f>IF(D11553&lt;VLOOKUP(A11553,Min!A:B,2,FALSE),"Y","")</f>
        <v/>
      </c>
      <c r="F11553">
        <f>IF(AND(OR(s_tmchk="all",IF(ISERROR(MATCH(B11553,s_teams,0)),FALSE,TRUE)),OR(s_minsal="",s_minsal&lt;=D11553),OR(s_maxsal="",s_maxsal&gt;=D11553),OR(s_minyr="",s_minyr&lt;=A11553),OR(s_maxyr="",s_maxyr&gt;=A11553),OR(s_player="",s_player=C11553)),MAX(F$1:F11552)+1,0)</f>
        <v>0</v>
      </c>
    </row>
    <row r="11554" spans="1:6">
      <c r="A11554" s="20">
        <v>1994</v>
      </c>
      <c r="B11554" s="15" t="s">
        <v>88</v>
      </c>
      <c r="C11554" s="15" t="s">
        <v>6167</v>
      </c>
      <c r="D11554" s="24">
        <v>150000</v>
      </c>
      <c r="E11554" t="str">
        <f>IF(D11554&lt;VLOOKUP(A11554,Min!A:B,2,FALSE),"Y","")</f>
        <v/>
      </c>
      <c r="F11554">
        <f>IF(AND(OR(s_tmchk="all",IF(ISERROR(MATCH(B11554,s_teams,0)),FALSE,TRUE)),OR(s_minsal="",s_minsal&lt;=D11554),OR(s_maxsal="",s_maxsal&gt;=D11554),OR(s_minyr="",s_minyr&lt;=A11554),OR(s_maxyr="",s_maxyr&gt;=A11554),OR(s_player="",s_player=C11554)),MAX(F$1:F11553)+1,0)</f>
        <v>0</v>
      </c>
    </row>
    <row r="11555" spans="1:6">
      <c r="A11555" s="20">
        <v>1994</v>
      </c>
      <c r="B11555" s="15" t="s">
        <v>93</v>
      </c>
      <c r="C11555" s="15" t="s">
        <v>5433</v>
      </c>
      <c r="D11555" s="24">
        <v>2313000</v>
      </c>
      <c r="E11555" t="str">
        <f>IF(D11555&lt;VLOOKUP(A11555,Min!A:B,2,FALSE),"Y","")</f>
        <v/>
      </c>
      <c r="F11555">
        <f>IF(AND(OR(s_tmchk="all",IF(ISERROR(MATCH(B11555,s_teams,0)),FALSE,TRUE)),OR(s_minsal="",s_minsal&lt;=D11555),OR(s_maxsal="",s_maxsal&gt;=D11555),OR(s_minyr="",s_minyr&lt;=A11555),OR(s_maxyr="",s_maxyr&gt;=A11555),OR(s_player="",s_player=C11555)),MAX(F$1:F11554)+1,0)</f>
        <v>0</v>
      </c>
    </row>
    <row r="11556" spans="1:6">
      <c r="A11556" s="20">
        <v>1994</v>
      </c>
      <c r="B11556" s="15" t="s">
        <v>93</v>
      </c>
      <c r="C11556" s="15" t="s">
        <v>5772</v>
      </c>
      <c r="D11556" s="24">
        <v>2300000</v>
      </c>
      <c r="E11556" t="str">
        <f>IF(D11556&lt;VLOOKUP(A11556,Min!A:B,2,FALSE),"Y","")</f>
        <v/>
      </c>
      <c r="F11556">
        <f>IF(AND(OR(s_tmchk="all",IF(ISERROR(MATCH(B11556,s_teams,0)),FALSE,TRUE)),OR(s_minsal="",s_minsal&lt;=D11556),OR(s_maxsal="",s_maxsal&gt;=D11556),OR(s_minyr="",s_minyr&lt;=A11556),OR(s_maxyr="",s_maxyr&gt;=A11556),OR(s_player="",s_player=C11556)),MAX(F$1:F11555)+1,0)</f>
        <v>0</v>
      </c>
    </row>
    <row r="11557" spans="1:6">
      <c r="A11557" s="20">
        <v>1994</v>
      </c>
      <c r="B11557" s="15" t="s">
        <v>93</v>
      </c>
      <c r="C11557" s="15" t="s">
        <v>5835</v>
      </c>
      <c r="D11557" s="24">
        <v>2004000</v>
      </c>
      <c r="E11557" t="str">
        <f>IF(D11557&lt;VLOOKUP(A11557,Min!A:B,2,FALSE),"Y","")</f>
        <v/>
      </c>
      <c r="F11557">
        <f>IF(AND(OR(s_tmchk="all",IF(ISERROR(MATCH(B11557,s_teams,0)),FALSE,TRUE)),OR(s_minsal="",s_minsal&lt;=D11557),OR(s_maxsal="",s_maxsal&gt;=D11557),OR(s_minyr="",s_minyr&lt;=A11557),OR(s_maxyr="",s_maxyr&gt;=A11557),OR(s_player="",s_player=C11557)),MAX(F$1:F11556)+1,0)</f>
        <v>0</v>
      </c>
    </row>
    <row r="11558" spans="1:6">
      <c r="A11558" s="20">
        <v>1994</v>
      </c>
      <c r="B11558" s="15" t="s">
        <v>93</v>
      </c>
      <c r="C11558" s="15" t="s">
        <v>4731</v>
      </c>
      <c r="D11558" s="24">
        <v>2000000</v>
      </c>
      <c r="E11558" t="str">
        <f>IF(D11558&lt;VLOOKUP(A11558,Min!A:B,2,FALSE),"Y","")</f>
        <v/>
      </c>
      <c r="F11558">
        <f>IF(AND(OR(s_tmchk="all",IF(ISERROR(MATCH(B11558,s_teams,0)),FALSE,TRUE)),OR(s_minsal="",s_minsal&lt;=D11558),OR(s_maxsal="",s_maxsal&gt;=D11558),OR(s_minyr="",s_minyr&lt;=A11558),OR(s_maxyr="",s_maxyr&gt;=A11558),OR(s_player="",s_player=C11558)),MAX(F$1:F11557)+1,0)</f>
        <v>0</v>
      </c>
    </row>
    <row r="11559" spans="1:6">
      <c r="A11559" s="20">
        <v>1994</v>
      </c>
      <c r="B11559" s="15" t="s">
        <v>93</v>
      </c>
      <c r="C11559" s="15" t="s">
        <v>6084</v>
      </c>
      <c r="D11559" s="24">
        <v>1625000</v>
      </c>
      <c r="E11559" t="str">
        <f>IF(D11559&lt;VLOOKUP(A11559,Min!A:B,2,FALSE),"Y","")</f>
        <v/>
      </c>
      <c r="F11559">
        <f>IF(AND(OR(s_tmchk="all",IF(ISERROR(MATCH(B11559,s_teams,0)),FALSE,TRUE)),OR(s_minsal="",s_minsal&lt;=D11559),OR(s_maxsal="",s_maxsal&gt;=D11559),OR(s_minyr="",s_minyr&lt;=A11559),OR(s_maxyr="",s_maxyr&gt;=A11559),OR(s_player="",s_player=C11559)),MAX(F$1:F11558)+1,0)</f>
        <v>0</v>
      </c>
    </row>
    <row r="11560" spans="1:6">
      <c r="A11560" s="20">
        <v>1994</v>
      </c>
      <c r="B11560" s="15" t="s">
        <v>93</v>
      </c>
      <c r="C11560" s="15" t="s">
        <v>5639</v>
      </c>
      <c r="D11560" s="24">
        <v>1309000</v>
      </c>
      <c r="E11560" t="str">
        <f>IF(D11560&lt;VLOOKUP(A11560,Min!A:B,2,FALSE),"Y","")</f>
        <v/>
      </c>
      <c r="F11560">
        <f>IF(AND(OR(s_tmchk="all",IF(ISERROR(MATCH(B11560,s_teams,0)),FALSE,TRUE)),OR(s_minsal="",s_minsal&lt;=D11560),OR(s_maxsal="",s_maxsal&gt;=D11560),OR(s_minyr="",s_minyr&lt;=A11560),OR(s_maxyr="",s_maxyr&gt;=A11560),OR(s_player="",s_player=C11560)),MAX(F$1:F11559)+1,0)</f>
        <v>0</v>
      </c>
    </row>
    <row r="11561" spans="1:6">
      <c r="A11561" s="20">
        <v>1994</v>
      </c>
      <c r="B11561" s="15" t="s">
        <v>93</v>
      </c>
      <c r="C11561" s="15" t="s">
        <v>5470</v>
      </c>
      <c r="D11561" s="24">
        <v>940000</v>
      </c>
      <c r="E11561" t="str">
        <f>IF(D11561&lt;VLOOKUP(A11561,Min!A:B,2,FALSE),"Y","")</f>
        <v/>
      </c>
      <c r="F11561">
        <f>IF(AND(OR(s_tmchk="all",IF(ISERROR(MATCH(B11561,s_teams,0)),FALSE,TRUE)),OR(s_minsal="",s_minsal&lt;=D11561),OR(s_maxsal="",s_maxsal&gt;=D11561),OR(s_minyr="",s_minyr&lt;=A11561),OR(s_maxyr="",s_maxyr&gt;=A11561),OR(s_player="",s_player=C11561)),MAX(F$1:F11560)+1,0)</f>
        <v>0</v>
      </c>
    </row>
    <row r="11562" spans="1:6">
      <c r="A11562" s="20">
        <v>1994</v>
      </c>
      <c r="B11562" s="15" t="s">
        <v>93</v>
      </c>
      <c r="C11562" s="15" t="s">
        <v>4725</v>
      </c>
      <c r="D11562" s="24">
        <v>715000</v>
      </c>
      <c r="E11562" t="str">
        <f>IF(D11562&lt;VLOOKUP(A11562,Min!A:B,2,FALSE),"Y","")</f>
        <v/>
      </c>
      <c r="F11562">
        <f>IF(AND(OR(s_tmchk="all",IF(ISERROR(MATCH(B11562,s_teams,0)),FALSE,TRUE)),OR(s_minsal="",s_minsal&lt;=D11562),OR(s_maxsal="",s_maxsal&gt;=D11562),OR(s_minyr="",s_minyr&lt;=A11562),OR(s_maxyr="",s_maxyr&gt;=A11562),OR(s_player="",s_player=C11562)),MAX(F$1:F11561)+1,0)</f>
        <v>0</v>
      </c>
    </row>
    <row r="11563" spans="1:6">
      <c r="A11563" s="20">
        <v>1994</v>
      </c>
      <c r="B11563" s="15" t="s">
        <v>93</v>
      </c>
      <c r="C11563" s="15" t="s">
        <v>4975</v>
      </c>
      <c r="D11563" s="24">
        <v>601000</v>
      </c>
      <c r="E11563" t="str">
        <f>IF(D11563&lt;VLOOKUP(A11563,Min!A:B,2,FALSE),"Y","")</f>
        <v/>
      </c>
      <c r="F11563">
        <f>IF(AND(OR(s_tmchk="all",IF(ISERROR(MATCH(B11563,s_teams,0)),FALSE,TRUE)),OR(s_minsal="",s_minsal&lt;=D11563),OR(s_maxsal="",s_maxsal&gt;=D11563),OR(s_minyr="",s_minyr&lt;=A11563),OR(s_maxyr="",s_maxyr&gt;=A11563),OR(s_player="",s_player=C11563)),MAX(F$1:F11562)+1,0)</f>
        <v>0</v>
      </c>
    </row>
    <row r="11564" spans="1:6">
      <c r="A11564" s="20">
        <v>1994</v>
      </c>
      <c r="B11564" s="15" t="s">
        <v>93</v>
      </c>
      <c r="C11564" s="15" t="s">
        <v>5489</v>
      </c>
      <c r="D11564" s="24">
        <v>600000</v>
      </c>
      <c r="E11564" t="str">
        <f>IF(D11564&lt;VLOOKUP(A11564,Min!A:B,2,FALSE),"Y","")</f>
        <v/>
      </c>
      <c r="F11564">
        <f>IF(AND(OR(s_tmchk="all",IF(ISERROR(MATCH(B11564,s_teams,0)),FALSE,TRUE)),OR(s_minsal="",s_minsal&lt;=D11564),OR(s_maxsal="",s_maxsal&gt;=D11564),OR(s_minyr="",s_minyr&lt;=A11564),OR(s_maxyr="",s_maxyr&gt;=A11564),OR(s_player="",s_player=C11564)),MAX(F$1:F11563)+1,0)</f>
        <v>0</v>
      </c>
    </row>
    <row r="11565" spans="1:6">
      <c r="A11565" s="20">
        <v>1994</v>
      </c>
      <c r="B11565" s="15" t="s">
        <v>93</v>
      </c>
      <c r="C11565" s="15" t="s">
        <v>4996</v>
      </c>
      <c r="D11565" s="24">
        <v>500000</v>
      </c>
      <c r="E11565" t="str">
        <f>IF(D11565&lt;VLOOKUP(A11565,Min!A:B,2,FALSE),"Y","")</f>
        <v/>
      </c>
      <c r="F11565">
        <f>IF(AND(OR(s_tmchk="all",IF(ISERROR(MATCH(B11565,s_teams,0)),FALSE,TRUE)),OR(s_minsal="",s_minsal&lt;=D11565),OR(s_maxsal="",s_maxsal&gt;=D11565),OR(s_minyr="",s_minyr&lt;=A11565),OR(s_maxyr="",s_maxyr&gt;=A11565),OR(s_player="",s_player=C11565)),MAX(F$1:F11564)+1,0)</f>
        <v>0</v>
      </c>
    </row>
    <row r="11566" spans="1:6">
      <c r="A11566" s="20">
        <v>1994</v>
      </c>
      <c r="B11566" s="15" t="s">
        <v>93</v>
      </c>
      <c r="C11566" s="15" t="s">
        <v>5118</v>
      </c>
      <c r="D11566" s="24">
        <v>500000</v>
      </c>
      <c r="E11566" t="str">
        <f>IF(D11566&lt;VLOOKUP(A11566,Min!A:B,2,FALSE),"Y","")</f>
        <v/>
      </c>
      <c r="F11566">
        <f>IF(AND(OR(s_tmchk="all",IF(ISERROR(MATCH(B11566,s_teams,0)),FALSE,TRUE)),OR(s_minsal="",s_minsal&lt;=D11566),OR(s_maxsal="",s_maxsal&gt;=D11566),OR(s_minyr="",s_minyr&lt;=A11566),OR(s_maxyr="",s_maxyr&gt;=A11566),OR(s_player="",s_player=C11566)),MAX(F$1:F11565)+1,0)</f>
        <v>0</v>
      </c>
    </row>
    <row r="11567" spans="1:6">
      <c r="A11567" s="20">
        <v>1994</v>
      </c>
      <c r="B11567" s="15" t="s">
        <v>93</v>
      </c>
      <c r="C11567" s="15" t="s">
        <v>5427</v>
      </c>
      <c r="D11567" s="24">
        <v>400000</v>
      </c>
      <c r="E11567" t="str">
        <f>IF(D11567&lt;VLOOKUP(A11567,Min!A:B,2,FALSE),"Y","")</f>
        <v/>
      </c>
      <c r="F11567">
        <f>IF(AND(OR(s_tmchk="all",IF(ISERROR(MATCH(B11567,s_teams,0)),FALSE,TRUE)),OR(s_minsal="",s_minsal&lt;=D11567),OR(s_maxsal="",s_maxsal&gt;=D11567),OR(s_minyr="",s_minyr&lt;=A11567),OR(s_maxyr="",s_maxyr&gt;=A11567),OR(s_player="",s_player=C11567)),MAX(F$1:F11566)+1,0)</f>
        <v>0</v>
      </c>
    </row>
    <row r="11568" spans="1:6">
      <c r="A11568" s="20">
        <v>1994</v>
      </c>
      <c r="B11568" s="15" t="s">
        <v>93</v>
      </c>
      <c r="C11568" s="15" t="s">
        <v>4690</v>
      </c>
      <c r="D11568" s="24">
        <v>283000</v>
      </c>
      <c r="E11568" t="str">
        <f>IF(D11568&lt;VLOOKUP(A11568,Min!A:B,2,FALSE),"Y","")</f>
        <v/>
      </c>
      <c r="F11568">
        <f>IF(AND(OR(s_tmchk="all",IF(ISERROR(MATCH(B11568,s_teams,0)),FALSE,TRUE)),OR(s_minsal="",s_minsal&lt;=D11568),OR(s_maxsal="",s_maxsal&gt;=D11568),OR(s_minyr="",s_minyr&lt;=A11568),OR(s_maxyr="",s_maxyr&gt;=A11568),OR(s_player="",s_player=C11568)),MAX(F$1:F11567)+1,0)</f>
        <v>0</v>
      </c>
    </row>
    <row r="11569" spans="1:6">
      <c r="A11569" s="20">
        <v>1994</v>
      </c>
      <c r="B11569" s="15" t="s">
        <v>93</v>
      </c>
      <c r="C11569" s="15" t="s">
        <v>5690</v>
      </c>
      <c r="D11569" s="24">
        <v>150000</v>
      </c>
      <c r="E11569" t="str">
        <f>IF(D11569&lt;VLOOKUP(A11569,Min!A:B,2,FALSE),"Y","")</f>
        <v/>
      </c>
      <c r="F11569">
        <f>IF(AND(OR(s_tmchk="all",IF(ISERROR(MATCH(B11569,s_teams,0)),FALSE,TRUE)),OR(s_minsal="",s_minsal&lt;=D11569),OR(s_maxsal="",s_maxsal&gt;=D11569),OR(s_minyr="",s_minyr&lt;=A11569),OR(s_maxyr="",s_maxyr&gt;=A11569),OR(s_player="",s_player=C11569)),MAX(F$1:F11568)+1,0)</f>
        <v>0</v>
      </c>
    </row>
    <row r="11570" spans="1:6">
      <c r="A11570" s="20">
        <v>1993</v>
      </c>
      <c r="B11570" s="15" t="s">
        <v>28</v>
      </c>
      <c r="C11570" s="15" t="s">
        <v>4974</v>
      </c>
      <c r="D11570" s="24">
        <v>3500000</v>
      </c>
      <c r="E11570" t="str">
        <f>IF(D11570&lt;VLOOKUP(A11570,Min!A:B,2,FALSE),"Y","")</f>
        <v/>
      </c>
      <c r="F11570">
        <f>IF(AND(OR(s_tmchk="all",IF(ISERROR(MATCH(B11570,s_teams,0)),FALSE,TRUE)),OR(s_minsal="",s_minsal&lt;=D11570),OR(s_maxsal="",s_maxsal&gt;=D11570),OR(s_minyr="",s_minyr&lt;=A11570),OR(s_maxyr="",s_maxyr&gt;=A11570),OR(s_player="",s_player=C11570)),MAX(F$1:F11569)+1,0)</f>
        <v>0</v>
      </c>
    </row>
    <row r="11571" spans="1:6">
      <c r="A11571" s="20">
        <v>1993</v>
      </c>
      <c r="B11571" s="15" t="s">
        <v>28</v>
      </c>
      <c r="C11571" s="15" t="s">
        <v>5354</v>
      </c>
      <c r="D11571" s="24">
        <v>2450000</v>
      </c>
      <c r="E11571" t="str">
        <f>IF(D11571&lt;VLOOKUP(A11571,Min!A:B,2,FALSE),"Y","")</f>
        <v/>
      </c>
      <c r="F11571">
        <f>IF(AND(OR(s_tmchk="all",IF(ISERROR(MATCH(B11571,s_teams,0)),FALSE,TRUE)),OR(s_minsal="",s_minsal&lt;=D11571),OR(s_maxsal="",s_maxsal&gt;=D11571),OR(s_minyr="",s_minyr&lt;=A11571),OR(s_maxyr="",s_maxyr&gt;=A11571),OR(s_player="",s_player=C11571)),MAX(F$1:F11570)+1,0)</f>
        <v>0</v>
      </c>
    </row>
    <row r="11572" spans="1:6">
      <c r="A11572" s="20">
        <v>1993</v>
      </c>
      <c r="B11572" s="15" t="s">
        <v>28</v>
      </c>
      <c r="C11572" s="15" t="s">
        <v>5448</v>
      </c>
      <c r="D11572" s="24">
        <v>2425000</v>
      </c>
      <c r="E11572" t="str">
        <f>IF(D11572&lt;VLOOKUP(A11572,Min!A:B,2,FALSE),"Y","")</f>
        <v/>
      </c>
      <c r="F11572">
        <f>IF(AND(OR(s_tmchk="all",IF(ISERROR(MATCH(B11572,s_teams,0)),FALSE,TRUE)),OR(s_minsal="",s_minsal&lt;=D11572),OR(s_maxsal="",s_maxsal&gt;=D11572),OR(s_minyr="",s_minyr&lt;=A11572),OR(s_maxyr="",s_maxyr&gt;=A11572),OR(s_player="",s_player=C11572)),MAX(F$1:F11571)+1,0)</f>
        <v>0</v>
      </c>
    </row>
    <row r="11573" spans="1:6">
      <c r="A11573" s="20">
        <v>1993</v>
      </c>
      <c r="B11573" s="15" t="s">
        <v>28</v>
      </c>
      <c r="C11573" s="15" t="s">
        <v>4657</v>
      </c>
      <c r="D11573" s="24">
        <v>1988000</v>
      </c>
      <c r="E11573" t="str">
        <f>IF(D11573&lt;VLOOKUP(A11573,Min!A:B,2,FALSE),"Y","")</f>
        <v/>
      </c>
      <c r="F11573">
        <f>IF(AND(OR(s_tmchk="all",IF(ISERROR(MATCH(B11573,s_teams,0)),FALSE,TRUE)),OR(s_minsal="",s_minsal&lt;=D11573),OR(s_maxsal="",s_maxsal&gt;=D11573),OR(s_minyr="",s_minyr&lt;=A11573),OR(s_maxyr="",s_maxyr&gt;=A11573),OR(s_player="",s_player=C11573)),MAX(F$1:F11572)+1,0)</f>
        <v>0</v>
      </c>
    </row>
    <row r="11574" spans="1:6">
      <c r="A11574" s="20">
        <v>1993</v>
      </c>
      <c r="B11574" s="15" t="s">
        <v>28</v>
      </c>
      <c r="C11574" s="15" t="s">
        <v>5898</v>
      </c>
      <c r="D11574" s="24">
        <v>1250000</v>
      </c>
      <c r="E11574" t="str">
        <f>IF(D11574&lt;VLOOKUP(A11574,Min!A:B,2,FALSE),"Y","")</f>
        <v/>
      </c>
      <c r="F11574">
        <f>IF(AND(OR(s_tmchk="all",IF(ISERROR(MATCH(B11574,s_teams,0)),FALSE,TRUE)),OR(s_minsal="",s_minsal&lt;=D11574),OR(s_maxsal="",s_maxsal&gt;=D11574),OR(s_minyr="",s_minyr&lt;=A11574),OR(s_maxyr="",s_maxyr&gt;=A11574),OR(s_player="",s_player=C11574)),MAX(F$1:F11573)+1,0)</f>
        <v>0</v>
      </c>
    </row>
    <row r="11575" spans="1:6">
      <c r="A11575" s="20">
        <v>1993</v>
      </c>
      <c r="B11575" s="15" t="s">
        <v>28</v>
      </c>
      <c r="C11575" s="15" t="s">
        <v>6114</v>
      </c>
      <c r="D11575" s="24">
        <v>1200000</v>
      </c>
      <c r="E11575" t="str">
        <f>IF(D11575&lt;VLOOKUP(A11575,Min!A:B,2,FALSE),"Y","")</f>
        <v/>
      </c>
      <c r="F11575">
        <f>IF(AND(OR(s_tmchk="all",IF(ISERROR(MATCH(B11575,s_teams,0)),FALSE,TRUE)),OR(s_minsal="",s_minsal&lt;=D11575),OR(s_maxsal="",s_maxsal&gt;=D11575),OR(s_minyr="",s_minyr&lt;=A11575),OR(s_maxyr="",s_maxyr&gt;=A11575),OR(s_player="",s_player=C11575)),MAX(F$1:F11574)+1,0)</f>
        <v>0</v>
      </c>
    </row>
    <row r="11576" spans="1:6">
      <c r="A11576" s="20">
        <v>1993</v>
      </c>
      <c r="B11576" s="15" t="s">
        <v>28</v>
      </c>
      <c r="C11576" s="15" t="s">
        <v>5993</v>
      </c>
      <c r="D11576" s="24">
        <v>1138000</v>
      </c>
      <c r="E11576" t="str">
        <f>IF(D11576&lt;VLOOKUP(A11576,Min!A:B,2,FALSE),"Y","")</f>
        <v/>
      </c>
      <c r="F11576">
        <f>IF(AND(OR(s_tmchk="all",IF(ISERROR(MATCH(B11576,s_teams,0)),FALSE,TRUE)),OR(s_minsal="",s_minsal&lt;=D11576),OR(s_maxsal="",s_maxsal&gt;=D11576),OR(s_minyr="",s_minyr&lt;=A11576),OR(s_maxyr="",s_maxyr&gt;=A11576),OR(s_player="",s_player=C11576)),MAX(F$1:F11575)+1,0)</f>
        <v>0</v>
      </c>
    </row>
    <row r="11577" spans="1:6">
      <c r="A11577" s="20">
        <v>1993</v>
      </c>
      <c r="B11577" s="15" t="s">
        <v>28</v>
      </c>
      <c r="C11577" s="15" t="s">
        <v>4516</v>
      </c>
      <c r="D11577" s="24">
        <v>1000000</v>
      </c>
      <c r="E11577" t="str">
        <f>IF(D11577&lt;VLOOKUP(A11577,Min!A:B,2,FALSE),"Y","")</f>
        <v/>
      </c>
      <c r="F11577">
        <f>IF(AND(OR(s_tmchk="all",IF(ISERROR(MATCH(B11577,s_teams,0)),FALSE,TRUE)),OR(s_minsal="",s_minsal&lt;=D11577),OR(s_maxsal="",s_maxsal&gt;=D11577),OR(s_minyr="",s_minyr&lt;=A11577),OR(s_maxyr="",s_maxyr&gt;=A11577),OR(s_player="",s_player=C11577)),MAX(F$1:F11576)+1,0)</f>
        <v>0</v>
      </c>
    </row>
    <row r="11578" spans="1:6">
      <c r="A11578" s="20">
        <v>1993</v>
      </c>
      <c r="B11578" s="15" t="s">
        <v>28</v>
      </c>
      <c r="C11578" s="15" t="s">
        <v>5006</v>
      </c>
      <c r="D11578" s="24">
        <v>825000</v>
      </c>
      <c r="E11578" t="str">
        <f>IF(D11578&lt;VLOOKUP(A11578,Min!A:B,2,FALSE),"Y","")</f>
        <v/>
      </c>
      <c r="F11578">
        <f>IF(AND(OR(s_tmchk="all",IF(ISERROR(MATCH(B11578,s_teams,0)),FALSE,TRUE)),OR(s_minsal="",s_minsal&lt;=D11578),OR(s_maxsal="",s_maxsal&gt;=D11578),OR(s_minyr="",s_minyr&lt;=A11578),OR(s_maxyr="",s_maxyr&gt;=A11578),OR(s_player="",s_player=C11578)),MAX(F$1:F11577)+1,0)</f>
        <v>0</v>
      </c>
    </row>
    <row r="11579" spans="1:6">
      <c r="A11579" s="20">
        <v>1993</v>
      </c>
      <c r="B11579" s="15" t="s">
        <v>28</v>
      </c>
      <c r="C11579" s="15" t="s">
        <v>5697</v>
      </c>
      <c r="D11579" s="24">
        <v>660000</v>
      </c>
      <c r="E11579" t="str">
        <f>IF(D11579&lt;VLOOKUP(A11579,Min!A:B,2,FALSE),"Y","")</f>
        <v/>
      </c>
      <c r="F11579">
        <f>IF(AND(OR(s_tmchk="all",IF(ISERROR(MATCH(B11579,s_teams,0)),FALSE,TRUE)),OR(s_minsal="",s_minsal&lt;=D11579),OR(s_maxsal="",s_maxsal&gt;=D11579),OR(s_minyr="",s_minyr&lt;=A11579),OR(s_maxyr="",s_maxyr&gt;=A11579),OR(s_player="",s_player=C11579)),MAX(F$1:F11578)+1,0)</f>
        <v>0</v>
      </c>
    </row>
    <row r="11580" spans="1:6">
      <c r="A11580" s="20">
        <v>1993</v>
      </c>
      <c r="B11580" s="15" t="s">
        <v>28</v>
      </c>
      <c r="C11580" s="15" t="s">
        <v>5629</v>
      </c>
      <c r="D11580" s="24">
        <v>600000</v>
      </c>
      <c r="E11580" t="str">
        <f>IF(D11580&lt;VLOOKUP(A11580,Min!A:B,2,FALSE),"Y","")</f>
        <v/>
      </c>
      <c r="F11580">
        <f>IF(AND(OR(s_tmchk="all",IF(ISERROR(MATCH(B11580,s_teams,0)),FALSE,TRUE)),OR(s_minsal="",s_minsal&lt;=D11580),OR(s_maxsal="",s_maxsal&gt;=D11580),OR(s_minyr="",s_minyr&lt;=A11580),OR(s_maxyr="",s_maxyr&gt;=A11580),OR(s_player="",s_player=C11580)),MAX(F$1:F11579)+1,0)</f>
        <v>0</v>
      </c>
    </row>
    <row r="11581" spans="1:6">
      <c r="A11581" s="20">
        <v>1993</v>
      </c>
      <c r="B11581" s="15" t="s">
        <v>28</v>
      </c>
      <c r="C11581" s="15" t="s">
        <v>5759</v>
      </c>
      <c r="D11581" s="24">
        <v>500000</v>
      </c>
      <c r="E11581" t="str">
        <f>IF(D11581&lt;VLOOKUP(A11581,Min!A:B,2,FALSE),"Y","")</f>
        <v/>
      </c>
      <c r="F11581">
        <f>IF(AND(OR(s_tmchk="all",IF(ISERROR(MATCH(B11581,s_teams,0)),FALSE,TRUE)),OR(s_minsal="",s_minsal&lt;=D11581),OR(s_maxsal="",s_maxsal&gt;=D11581),OR(s_minyr="",s_minyr&lt;=A11581),OR(s_maxyr="",s_maxyr&gt;=A11581),OR(s_player="",s_player=C11581)),MAX(F$1:F11580)+1,0)</f>
        <v>0</v>
      </c>
    </row>
    <row r="11582" spans="1:6">
      <c r="A11582" s="20">
        <v>1993</v>
      </c>
      <c r="B11582" s="15" t="s">
        <v>28</v>
      </c>
      <c r="C11582" s="15" t="s">
        <v>5269</v>
      </c>
      <c r="D11582" s="24">
        <v>250000</v>
      </c>
      <c r="E11582" t="str">
        <f>IF(D11582&lt;VLOOKUP(A11582,Min!A:B,2,FALSE),"Y","")</f>
        <v/>
      </c>
      <c r="F11582">
        <f>IF(AND(OR(s_tmchk="all",IF(ISERROR(MATCH(B11582,s_teams,0)),FALSE,TRUE)),OR(s_minsal="",s_minsal&lt;=D11582),OR(s_maxsal="",s_maxsal&gt;=D11582),OR(s_minyr="",s_minyr&lt;=A11582),OR(s_maxyr="",s_maxyr&gt;=A11582),OR(s_player="",s_player=C11582)),MAX(F$1:F11581)+1,0)</f>
        <v>0</v>
      </c>
    </row>
    <row r="11583" spans="1:6">
      <c r="A11583" s="20">
        <v>1993</v>
      </c>
      <c r="B11583" s="15" t="s">
        <v>28</v>
      </c>
      <c r="C11583" s="15" t="s">
        <v>5698</v>
      </c>
      <c r="D11583" s="24">
        <v>250000</v>
      </c>
      <c r="E11583" t="str">
        <f>IF(D11583&lt;VLOOKUP(A11583,Min!A:B,2,FALSE),"Y","")</f>
        <v/>
      </c>
      <c r="F11583">
        <f>IF(AND(OR(s_tmchk="all",IF(ISERROR(MATCH(B11583,s_teams,0)),FALSE,TRUE)),OR(s_minsal="",s_minsal&lt;=D11583),OR(s_maxsal="",s_maxsal&gt;=D11583),OR(s_minyr="",s_minyr&lt;=A11583),OR(s_maxyr="",s_maxyr&gt;=A11583),OR(s_player="",s_player=C11583)),MAX(F$1:F11582)+1,0)</f>
        <v>0</v>
      </c>
    </row>
    <row r="11584" spans="1:6">
      <c r="A11584" s="20">
        <v>1993</v>
      </c>
      <c r="B11584" s="15" t="s">
        <v>32</v>
      </c>
      <c r="C11584" s="15" t="s">
        <v>5863</v>
      </c>
      <c r="D11584" s="24">
        <v>3513000</v>
      </c>
      <c r="E11584" t="str">
        <f>IF(D11584&lt;VLOOKUP(A11584,Min!A:B,2,FALSE),"Y","")</f>
        <v/>
      </c>
      <c r="F11584">
        <f>IF(AND(OR(s_tmchk="all",IF(ISERROR(MATCH(B11584,s_teams,0)),FALSE,TRUE)),OR(s_minsal="",s_minsal&lt;=D11584),OR(s_maxsal="",s_maxsal&gt;=D11584),OR(s_minyr="",s_minyr&lt;=A11584),OR(s_maxyr="",s_maxyr&gt;=A11584),OR(s_player="",s_player=C11584)),MAX(F$1:F11583)+1,0)</f>
        <v>0</v>
      </c>
    </row>
    <row r="11585" spans="1:6">
      <c r="A11585" s="20">
        <v>1993</v>
      </c>
      <c r="B11585" s="15" t="s">
        <v>32</v>
      </c>
      <c r="C11585" s="15" t="s">
        <v>5439</v>
      </c>
      <c r="D11585" s="24">
        <v>3500000</v>
      </c>
      <c r="E11585" t="str">
        <f>IF(D11585&lt;VLOOKUP(A11585,Min!A:B,2,FALSE),"Y","")</f>
        <v/>
      </c>
      <c r="F11585">
        <f>IF(AND(OR(s_tmchk="all",IF(ISERROR(MATCH(B11585,s_teams,0)),FALSE,TRUE)),OR(s_minsal="",s_minsal&lt;=D11585),OR(s_maxsal="",s_maxsal&gt;=D11585),OR(s_minyr="",s_minyr&lt;=A11585),OR(s_maxyr="",s_maxyr&gt;=A11585),OR(s_player="",s_player=C11585)),MAX(F$1:F11584)+1,0)</f>
        <v>0</v>
      </c>
    </row>
    <row r="11586" spans="1:6">
      <c r="A11586" s="20">
        <v>1993</v>
      </c>
      <c r="B11586" s="15" t="s">
        <v>32</v>
      </c>
      <c r="C11586" s="15" t="s">
        <v>5828</v>
      </c>
      <c r="D11586" s="24">
        <v>3320000</v>
      </c>
      <c r="E11586" t="str">
        <f>IF(D11586&lt;VLOOKUP(A11586,Min!A:B,2,FALSE),"Y","")</f>
        <v/>
      </c>
      <c r="F11586">
        <f>IF(AND(OR(s_tmchk="all",IF(ISERROR(MATCH(B11586,s_teams,0)),FALSE,TRUE)),OR(s_minsal="",s_minsal&lt;=D11586),OR(s_maxsal="",s_maxsal&gt;=D11586),OR(s_minyr="",s_minyr&lt;=A11586),OR(s_maxyr="",s_maxyr&gt;=A11586),OR(s_player="",s_player=C11586)),MAX(F$1:F11585)+1,0)</f>
        <v>0</v>
      </c>
    </row>
    <row r="11587" spans="1:6">
      <c r="A11587" s="20">
        <v>1993</v>
      </c>
      <c r="B11587" s="15" t="s">
        <v>32</v>
      </c>
      <c r="C11587" s="15" t="s">
        <v>5481</v>
      </c>
      <c r="D11587" s="24">
        <v>2300000</v>
      </c>
      <c r="E11587" t="str">
        <f>IF(D11587&lt;VLOOKUP(A11587,Min!A:B,2,FALSE),"Y","")</f>
        <v/>
      </c>
      <c r="F11587">
        <f>IF(AND(OR(s_tmchk="all",IF(ISERROR(MATCH(B11587,s_teams,0)),FALSE,TRUE)),OR(s_minsal="",s_minsal&lt;=D11587),OR(s_maxsal="",s_maxsal&gt;=D11587),OR(s_minyr="",s_minyr&lt;=A11587),OR(s_maxyr="",s_maxyr&gt;=A11587),OR(s_player="",s_player=C11587)),MAX(F$1:F11586)+1,0)</f>
        <v>0</v>
      </c>
    </row>
    <row r="11588" spans="1:6">
      <c r="A11588" s="20">
        <v>1993</v>
      </c>
      <c r="B11588" s="15" t="s">
        <v>32</v>
      </c>
      <c r="C11588" s="15" t="s">
        <v>5981</v>
      </c>
      <c r="D11588" s="24">
        <v>1869000</v>
      </c>
      <c r="E11588" t="str">
        <f>IF(D11588&lt;VLOOKUP(A11588,Min!A:B,2,FALSE),"Y","")</f>
        <v/>
      </c>
      <c r="F11588">
        <f>IF(AND(OR(s_tmchk="all",IF(ISERROR(MATCH(B11588,s_teams,0)),FALSE,TRUE)),OR(s_minsal="",s_minsal&lt;=D11588),OR(s_maxsal="",s_maxsal&gt;=D11588),OR(s_minyr="",s_minyr&lt;=A11588),OR(s_maxyr="",s_maxyr&gt;=A11588),OR(s_player="",s_player=C11588)),MAX(F$1:F11587)+1,0)</f>
        <v>0</v>
      </c>
    </row>
    <row r="11589" spans="1:6">
      <c r="A11589" s="20">
        <v>1993</v>
      </c>
      <c r="B11589" s="15" t="s">
        <v>32</v>
      </c>
      <c r="C11589" s="15" t="s">
        <v>6194</v>
      </c>
      <c r="D11589" s="24">
        <v>1869000</v>
      </c>
      <c r="E11589" t="str">
        <f>IF(D11589&lt;VLOOKUP(A11589,Min!A:B,2,FALSE),"Y","")</f>
        <v/>
      </c>
      <c r="F11589">
        <f>IF(AND(OR(s_tmchk="all",IF(ISERROR(MATCH(B11589,s_teams,0)),FALSE,TRUE)),OR(s_minsal="",s_minsal&lt;=D11589),OR(s_maxsal="",s_maxsal&gt;=D11589),OR(s_minyr="",s_minyr&lt;=A11589),OR(s_maxyr="",s_maxyr&gt;=A11589),OR(s_player="",s_player=C11589)),MAX(F$1:F11588)+1,0)</f>
        <v>0</v>
      </c>
    </row>
    <row r="11590" spans="1:6">
      <c r="A11590" s="20">
        <v>1993</v>
      </c>
      <c r="B11590" s="15" t="s">
        <v>32</v>
      </c>
      <c r="C11590" s="15" t="s">
        <v>5435</v>
      </c>
      <c r="D11590" s="24">
        <v>1200000</v>
      </c>
      <c r="E11590" t="str">
        <f>IF(D11590&lt;VLOOKUP(A11590,Min!A:B,2,FALSE),"Y","")</f>
        <v/>
      </c>
      <c r="F11590">
        <f>IF(AND(OR(s_tmchk="all",IF(ISERROR(MATCH(B11590,s_teams,0)),FALSE,TRUE)),OR(s_minsal="",s_minsal&lt;=D11590),OR(s_maxsal="",s_maxsal&gt;=D11590),OR(s_minyr="",s_minyr&lt;=A11590),OR(s_maxyr="",s_maxyr&gt;=A11590),OR(s_player="",s_player=C11590)),MAX(F$1:F11589)+1,0)</f>
        <v>0</v>
      </c>
    </row>
    <row r="11591" spans="1:6">
      <c r="A11591" s="20">
        <v>1993</v>
      </c>
      <c r="B11591" s="15" t="s">
        <v>32</v>
      </c>
      <c r="C11591" s="15" t="s">
        <v>5020</v>
      </c>
      <c r="D11591" s="24">
        <v>1150000</v>
      </c>
      <c r="E11591" t="str">
        <f>IF(D11591&lt;VLOOKUP(A11591,Min!A:B,2,FALSE),"Y","")</f>
        <v/>
      </c>
      <c r="F11591">
        <f>IF(AND(OR(s_tmchk="all",IF(ISERROR(MATCH(B11591,s_teams,0)),FALSE,TRUE)),OR(s_minsal="",s_minsal&lt;=D11591),OR(s_maxsal="",s_maxsal&gt;=D11591),OR(s_minyr="",s_minyr&lt;=A11591),OR(s_maxyr="",s_maxyr&gt;=A11591),OR(s_player="",s_player=C11591)),MAX(F$1:F11590)+1,0)</f>
        <v>0</v>
      </c>
    </row>
    <row r="11592" spans="1:6">
      <c r="A11592" s="20">
        <v>1993</v>
      </c>
      <c r="B11592" s="15" t="s">
        <v>32</v>
      </c>
      <c r="C11592" s="15" t="s">
        <v>5322</v>
      </c>
      <c r="D11592" s="24">
        <v>1150000</v>
      </c>
      <c r="E11592" t="str">
        <f>IF(D11592&lt;VLOOKUP(A11592,Min!A:B,2,FALSE),"Y","")</f>
        <v/>
      </c>
      <c r="F11592">
        <f>IF(AND(OR(s_tmchk="all",IF(ISERROR(MATCH(B11592,s_teams,0)),FALSE,TRUE)),OR(s_minsal="",s_minsal&lt;=D11592),OR(s_maxsal="",s_maxsal&gt;=D11592),OR(s_minyr="",s_minyr&lt;=A11592),OR(s_maxyr="",s_maxyr&gt;=A11592),OR(s_player="",s_player=C11592)),MAX(F$1:F11591)+1,0)</f>
        <v>0</v>
      </c>
    </row>
    <row r="11593" spans="1:6">
      <c r="A11593" s="20">
        <v>1993</v>
      </c>
      <c r="B11593" s="15" t="s">
        <v>32</v>
      </c>
      <c r="C11593" s="15" t="s">
        <v>4919</v>
      </c>
      <c r="D11593" s="24">
        <v>865000</v>
      </c>
      <c r="E11593" t="str">
        <f>IF(D11593&lt;VLOOKUP(A11593,Min!A:B,2,FALSE),"Y","")</f>
        <v/>
      </c>
      <c r="F11593">
        <f>IF(AND(OR(s_tmchk="all",IF(ISERROR(MATCH(B11593,s_teams,0)),FALSE,TRUE)),OR(s_minsal="",s_minsal&lt;=D11593),OR(s_maxsal="",s_maxsal&gt;=D11593),OR(s_minyr="",s_minyr&lt;=A11593),OR(s_maxyr="",s_maxyr&gt;=A11593),OR(s_player="",s_player=C11593)),MAX(F$1:F11592)+1,0)</f>
        <v>0</v>
      </c>
    </row>
    <row r="11594" spans="1:6">
      <c r="A11594" s="20">
        <v>1993</v>
      </c>
      <c r="B11594" s="15" t="s">
        <v>32</v>
      </c>
      <c r="C11594" s="15" t="s">
        <v>6020</v>
      </c>
      <c r="D11594" s="24">
        <v>831000</v>
      </c>
      <c r="E11594" t="str">
        <f>IF(D11594&lt;VLOOKUP(A11594,Min!A:B,2,FALSE),"Y","")</f>
        <v/>
      </c>
      <c r="F11594">
        <f>IF(AND(OR(s_tmchk="all",IF(ISERROR(MATCH(B11594,s_teams,0)),FALSE,TRUE)),OR(s_minsal="",s_minsal&lt;=D11594),OR(s_maxsal="",s_maxsal&gt;=D11594),OR(s_minyr="",s_minyr&lt;=A11594),OR(s_maxyr="",s_maxyr&gt;=A11594),OR(s_player="",s_player=C11594)),MAX(F$1:F11593)+1,0)</f>
        <v>0</v>
      </c>
    </row>
    <row r="11595" spans="1:6">
      <c r="A11595" s="20">
        <v>1993</v>
      </c>
      <c r="B11595" s="15" t="s">
        <v>32</v>
      </c>
      <c r="C11595" s="15" t="s">
        <v>4969</v>
      </c>
      <c r="D11595" s="24">
        <v>711000</v>
      </c>
      <c r="E11595" t="str">
        <f>IF(D11595&lt;VLOOKUP(A11595,Min!A:B,2,FALSE),"Y","")</f>
        <v/>
      </c>
      <c r="F11595">
        <f>IF(AND(OR(s_tmchk="all",IF(ISERROR(MATCH(B11595,s_teams,0)),FALSE,TRUE)),OR(s_minsal="",s_minsal&lt;=D11595),OR(s_maxsal="",s_maxsal&gt;=D11595),OR(s_minyr="",s_minyr&lt;=A11595),OR(s_maxyr="",s_maxyr&gt;=A11595),OR(s_player="",s_player=C11595)),MAX(F$1:F11594)+1,0)</f>
        <v>0</v>
      </c>
    </row>
    <row r="11596" spans="1:6">
      <c r="A11596" s="20">
        <v>1993</v>
      </c>
      <c r="B11596" s="15" t="s">
        <v>32</v>
      </c>
      <c r="C11596" s="15" t="s">
        <v>5657</v>
      </c>
      <c r="D11596" s="24">
        <v>650000</v>
      </c>
      <c r="E11596" t="str">
        <f>IF(D11596&lt;VLOOKUP(A11596,Min!A:B,2,FALSE),"Y","")</f>
        <v/>
      </c>
      <c r="F11596">
        <f>IF(AND(OR(s_tmchk="all",IF(ISERROR(MATCH(B11596,s_teams,0)),FALSE,TRUE)),OR(s_minsal="",s_minsal&lt;=D11596),OR(s_maxsal="",s_maxsal&gt;=D11596),OR(s_minyr="",s_minyr&lt;=A11596),OR(s_maxyr="",s_maxyr&gt;=A11596),OR(s_player="",s_player=C11596)),MAX(F$1:F11595)+1,0)</f>
        <v>0</v>
      </c>
    </row>
    <row r="11597" spans="1:6">
      <c r="A11597" s="20">
        <v>1993</v>
      </c>
      <c r="B11597" s="15" t="s">
        <v>32</v>
      </c>
      <c r="C11597" s="15" t="s">
        <v>5848</v>
      </c>
      <c r="D11597" s="24">
        <v>650000</v>
      </c>
      <c r="E11597" t="str">
        <f>IF(D11597&lt;VLOOKUP(A11597,Min!A:B,2,FALSE),"Y","")</f>
        <v/>
      </c>
      <c r="F11597">
        <f>IF(AND(OR(s_tmchk="all",IF(ISERROR(MATCH(B11597,s_teams,0)),FALSE,TRUE)),OR(s_minsal="",s_minsal&lt;=D11597),OR(s_maxsal="",s_maxsal&gt;=D11597),OR(s_minyr="",s_minyr&lt;=A11597),OR(s_maxyr="",s_maxyr&gt;=A11597),OR(s_player="",s_player=C11597)),MAX(F$1:F11596)+1,0)</f>
        <v>0</v>
      </c>
    </row>
    <row r="11598" spans="1:6">
      <c r="A11598" s="20">
        <v>1993</v>
      </c>
      <c r="B11598" s="15" t="s">
        <v>32</v>
      </c>
      <c r="C11598" s="15" t="s">
        <v>5329</v>
      </c>
      <c r="D11598" s="24">
        <v>550000</v>
      </c>
      <c r="E11598" t="str">
        <f>IF(D11598&lt;VLOOKUP(A11598,Min!A:B,2,FALSE),"Y","")</f>
        <v/>
      </c>
      <c r="F11598">
        <f>IF(AND(OR(s_tmchk="all",IF(ISERROR(MATCH(B11598,s_teams,0)),FALSE,TRUE)),OR(s_minsal="",s_minsal&lt;=D11598),OR(s_maxsal="",s_maxsal&gt;=D11598),OR(s_minyr="",s_minyr&lt;=A11598),OR(s_maxyr="",s_maxyr&gt;=A11598),OR(s_player="",s_player=C11598)),MAX(F$1:F11597)+1,0)</f>
        <v>0</v>
      </c>
    </row>
    <row r="11599" spans="1:6">
      <c r="A11599" s="20">
        <v>1993</v>
      </c>
      <c r="B11599" s="15" t="s">
        <v>32</v>
      </c>
      <c r="C11599" s="15" t="s">
        <v>4527</v>
      </c>
      <c r="D11599" s="24">
        <v>500000</v>
      </c>
      <c r="E11599" t="str">
        <f>IF(D11599&lt;VLOOKUP(A11599,Min!A:B,2,FALSE),"Y","")</f>
        <v/>
      </c>
      <c r="F11599">
        <f>IF(AND(OR(s_tmchk="all",IF(ISERROR(MATCH(B11599,s_teams,0)),FALSE,TRUE)),OR(s_minsal="",s_minsal&lt;=D11599),OR(s_maxsal="",s_maxsal&gt;=D11599),OR(s_minyr="",s_minyr&lt;=A11599),OR(s_maxyr="",s_maxyr&gt;=A11599),OR(s_player="",s_player=C11599)),MAX(F$1:F11598)+1,0)</f>
        <v>0</v>
      </c>
    </row>
    <row r="11600" spans="1:6">
      <c r="A11600" s="20">
        <v>1993</v>
      </c>
      <c r="B11600" s="15" t="s">
        <v>32</v>
      </c>
      <c r="C11600" s="15" t="s">
        <v>4505</v>
      </c>
      <c r="D11600" s="24">
        <v>140000</v>
      </c>
      <c r="E11600" t="str">
        <f>IF(D11600&lt;VLOOKUP(A11600,Min!A:B,2,FALSE),"Y","")</f>
        <v/>
      </c>
      <c r="F11600">
        <f>IF(AND(OR(s_tmchk="all",IF(ISERROR(MATCH(B11600,s_teams,0)),FALSE,TRUE)),OR(s_minsal="",s_minsal&lt;=D11600),OR(s_maxsal="",s_maxsal&gt;=D11600),OR(s_minyr="",s_minyr&lt;=A11600),OR(s_maxyr="",s_maxyr&gt;=A11600),OR(s_player="",s_player=C11600)),MAX(F$1:F11599)+1,0)</f>
        <v>0</v>
      </c>
    </row>
    <row r="11601" spans="1:6">
      <c r="A11601" s="20">
        <v>1993</v>
      </c>
      <c r="B11601" s="15" t="s">
        <v>32</v>
      </c>
      <c r="C11601" s="15" t="s">
        <v>4637</v>
      </c>
      <c r="D11601" s="24">
        <v>140000</v>
      </c>
      <c r="E11601" t="str">
        <f>IF(D11601&lt;VLOOKUP(A11601,Min!A:B,2,FALSE),"Y","")</f>
        <v/>
      </c>
      <c r="F11601">
        <f>IF(AND(OR(s_tmchk="all",IF(ISERROR(MATCH(B11601,s_teams,0)),FALSE,TRUE)),OR(s_minsal="",s_minsal&lt;=D11601),OR(s_maxsal="",s_maxsal&gt;=D11601),OR(s_minyr="",s_minyr&lt;=A11601),OR(s_maxyr="",s_maxyr&gt;=A11601),OR(s_player="",s_player=C11601)),MAX(F$1:F11600)+1,0)</f>
        <v>0</v>
      </c>
    </row>
    <row r="11602" spans="1:6">
      <c r="A11602" s="20">
        <v>1993</v>
      </c>
      <c r="B11602" s="15" t="s">
        <v>32</v>
      </c>
      <c r="C11602" s="15" t="s">
        <v>5419</v>
      </c>
      <c r="D11602" s="24">
        <v>140000</v>
      </c>
      <c r="E11602" t="str">
        <f>IF(D11602&lt;VLOOKUP(A11602,Min!A:B,2,FALSE),"Y","")</f>
        <v/>
      </c>
      <c r="F11602">
        <f>IF(AND(OR(s_tmchk="all",IF(ISERROR(MATCH(B11602,s_teams,0)),FALSE,TRUE)),OR(s_minsal="",s_minsal&lt;=D11602),OR(s_maxsal="",s_maxsal&gt;=D11602),OR(s_minyr="",s_minyr&lt;=A11602),OR(s_maxyr="",s_maxyr&gt;=A11602),OR(s_player="",s_player=C11602)),MAX(F$1:F11601)+1,0)</f>
        <v>0</v>
      </c>
    </row>
    <row r="11603" spans="1:6">
      <c r="A11603" s="20">
        <v>1993</v>
      </c>
      <c r="B11603" s="15" t="s">
        <v>32</v>
      </c>
      <c r="C11603" s="15" t="s">
        <v>5570</v>
      </c>
      <c r="D11603" s="24">
        <v>140000</v>
      </c>
      <c r="E11603" t="str">
        <f>IF(D11603&lt;VLOOKUP(A11603,Min!A:B,2,FALSE),"Y","")</f>
        <v/>
      </c>
      <c r="F11603">
        <f>IF(AND(OR(s_tmchk="all",IF(ISERROR(MATCH(B11603,s_teams,0)),FALSE,TRUE)),OR(s_minsal="",s_minsal&lt;=D11603),OR(s_maxsal="",s_maxsal&gt;=D11603),OR(s_minyr="",s_minyr&lt;=A11603),OR(s_maxyr="",s_maxyr&gt;=A11603),OR(s_player="",s_player=C11603)),MAX(F$1:F11602)+1,0)</f>
        <v>0</v>
      </c>
    </row>
    <row r="11604" spans="1:6">
      <c r="A11604" s="20">
        <v>1993</v>
      </c>
      <c r="B11604" s="15" t="s">
        <v>32</v>
      </c>
      <c r="C11604" s="15" t="s">
        <v>5325</v>
      </c>
      <c r="D11604" s="24">
        <v>29000</v>
      </c>
      <c r="E11604" t="str">
        <f>IF(D11604&lt;VLOOKUP(A11604,Min!A:B,2,FALSE),"Y","")</f>
        <v>Y</v>
      </c>
      <c r="F11604">
        <f>IF(AND(OR(s_tmchk="all",IF(ISERROR(MATCH(B11604,s_teams,0)),FALSE,TRUE)),OR(s_minsal="",s_minsal&lt;=D11604),OR(s_maxsal="",s_maxsal&gt;=D11604),OR(s_minyr="",s_minyr&lt;=A11604),OR(s_maxyr="",s_maxyr&gt;=A11604),OR(s_player="",s_player=C11604)),MAX(F$1:F11603)+1,0)</f>
        <v>0</v>
      </c>
    </row>
    <row r="11605" spans="1:6">
      <c r="A11605" s="20">
        <v>1993</v>
      </c>
      <c r="B11605" s="15" t="s">
        <v>34</v>
      </c>
      <c r="C11605" s="15" t="s">
        <v>5483</v>
      </c>
      <c r="D11605" s="24">
        <v>2540000</v>
      </c>
      <c r="E11605" t="str">
        <f>IF(D11605&lt;VLOOKUP(A11605,Min!A:B,2,FALSE),"Y","")</f>
        <v/>
      </c>
      <c r="F11605">
        <f>IF(AND(OR(s_tmchk="all",IF(ISERROR(MATCH(B11605,s_teams,0)),FALSE,TRUE)),OR(s_minsal="",s_minsal&lt;=D11605),OR(s_maxsal="",s_maxsal&gt;=D11605),OR(s_minyr="",s_minyr&lt;=A11605),OR(s_maxyr="",s_maxyr&gt;=A11605),OR(s_player="",s_player=C11605)),MAX(F$1:F11604)+1,0)</f>
        <v>0</v>
      </c>
    </row>
    <row r="11606" spans="1:6">
      <c r="A11606" s="20">
        <v>1993</v>
      </c>
      <c r="B11606" s="15" t="s">
        <v>34</v>
      </c>
      <c r="C11606" s="15" t="s">
        <v>4552</v>
      </c>
      <c r="D11606" s="24">
        <v>2400000</v>
      </c>
      <c r="E11606" t="str">
        <f>IF(D11606&lt;VLOOKUP(A11606,Min!A:B,2,FALSE),"Y","")</f>
        <v/>
      </c>
      <c r="F11606">
        <f>IF(AND(OR(s_tmchk="all",IF(ISERROR(MATCH(B11606,s_teams,0)),FALSE,TRUE)),OR(s_minsal="",s_minsal&lt;=D11606),OR(s_maxsal="",s_maxsal&gt;=D11606),OR(s_minyr="",s_minyr&lt;=A11606),OR(s_maxyr="",s_maxyr&gt;=A11606),OR(s_player="",s_player=C11606)),MAX(F$1:F11605)+1,0)</f>
        <v>0</v>
      </c>
    </row>
    <row r="11607" spans="1:6">
      <c r="A11607" s="20">
        <v>1993</v>
      </c>
      <c r="B11607" s="15" t="s">
        <v>34</v>
      </c>
      <c r="C11607" s="15" t="s">
        <v>5416</v>
      </c>
      <c r="D11607" s="24">
        <v>1908000</v>
      </c>
      <c r="E11607" t="str">
        <f>IF(D11607&lt;VLOOKUP(A11607,Min!A:B,2,FALSE),"Y","")</f>
        <v/>
      </c>
      <c r="F11607">
        <f>IF(AND(OR(s_tmchk="all",IF(ISERROR(MATCH(B11607,s_teams,0)),FALSE,TRUE)),OR(s_minsal="",s_minsal&lt;=D11607),OR(s_maxsal="",s_maxsal&gt;=D11607),OR(s_minyr="",s_minyr&lt;=A11607),OR(s_maxyr="",s_maxyr&gt;=A11607),OR(s_player="",s_player=C11607)),MAX(F$1:F11606)+1,0)</f>
        <v>0</v>
      </c>
    </row>
    <row r="11608" spans="1:6">
      <c r="A11608" s="20">
        <v>1993</v>
      </c>
      <c r="B11608" s="15" t="s">
        <v>34</v>
      </c>
      <c r="C11608" s="15" t="s">
        <v>5668</v>
      </c>
      <c r="D11608" s="24">
        <v>1415000</v>
      </c>
      <c r="E11608" t="str">
        <f>IF(D11608&lt;VLOOKUP(A11608,Min!A:B,2,FALSE),"Y","")</f>
        <v/>
      </c>
      <c r="F11608">
        <f>IF(AND(OR(s_tmchk="all",IF(ISERROR(MATCH(B11608,s_teams,0)),FALSE,TRUE)),OR(s_minsal="",s_minsal&lt;=D11608),OR(s_maxsal="",s_maxsal&gt;=D11608),OR(s_minyr="",s_minyr&lt;=A11608),OR(s_maxyr="",s_maxyr&gt;=A11608),OR(s_player="",s_player=C11608)),MAX(F$1:F11607)+1,0)</f>
        <v>0</v>
      </c>
    </row>
    <row r="11609" spans="1:6">
      <c r="A11609" s="20">
        <v>1993</v>
      </c>
      <c r="B11609" s="15" t="s">
        <v>34</v>
      </c>
      <c r="C11609" s="15" t="s">
        <v>5984</v>
      </c>
      <c r="D11609" s="24">
        <v>1288000</v>
      </c>
      <c r="E11609" t="str">
        <f>IF(D11609&lt;VLOOKUP(A11609,Min!A:B,2,FALSE),"Y","")</f>
        <v/>
      </c>
      <c r="F11609">
        <f>IF(AND(OR(s_tmchk="all",IF(ISERROR(MATCH(B11609,s_teams,0)),FALSE,TRUE)),OR(s_minsal="",s_minsal&lt;=D11609),OR(s_maxsal="",s_maxsal&gt;=D11609),OR(s_minyr="",s_minyr&lt;=A11609),OR(s_maxyr="",s_maxyr&gt;=A11609),OR(s_player="",s_player=C11609)),MAX(F$1:F11608)+1,0)</f>
        <v>0</v>
      </c>
    </row>
    <row r="11610" spans="1:6">
      <c r="A11610" s="20">
        <v>1993</v>
      </c>
      <c r="B11610" s="15" t="s">
        <v>34</v>
      </c>
      <c r="C11610" s="15" t="s">
        <v>5350</v>
      </c>
      <c r="D11610" s="24">
        <v>1175000</v>
      </c>
      <c r="E11610" t="str">
        <f>IF(D11610&lt;VLOOKUP(A11610,Min!A:B,2,FALSE),"Y","")</f>
        <v/>
      </c>
      <c r="F11610">
        <f>IF(AND(OR(s_tmchk="all",IF(ISERROR(MATCH(B11610,s_teams,0)),FALSE,TRUE)),OR(s_minsal="",s_minsal&lt;=D11610),OR(s_maxsal="",s_maxsal&gt;=D11610),OR(s_minyr="",s_minyr&lt;=A11610),OR(s_maxyr="",s_maxyr&gt;=A11610),OR(s_player="",s_player=C11610)),MAX(F$1:F11609)+1,0)</f>
        <v>0</v>
      </c>
    </row>
    <row r="11611" spans="1:6">
      <c r="A11611" s="20">
        <v>1993</v>
      </c>
      <c r="B11611" s="15" t="s">
        <v>34</v>
      </c>
      <c r="C11611" s="15" t="s">
        <v>6085</v>
      </c>
      <c r="D11611" s="24">
        <v>850000</v>
      </c>
      <c r="E11611" t="str">
        <f>IF(D11611&lt;VLOOKUP(A11611,Min!A:B,2,FALSE),"Y","")</f>
        <v/>
      </c>
      <c r="F11611">
        <f>IF(AND(OR(s_tmchk="all",IF(ISERROR(MATCH(B11611,s_teams,0)),FALSE,TRUE)),OR(s_minsal="",s_minsal&lt;=D11611),OR(s_maxsal="",s_maxsal&gt;=D11611),OR(s_minyr="",s_minyr&lt;=A11611),OR(s_maxyr="",s_maxyr&gt;=A11611),OR(s_player="",s_player=C11611)),MAX(F$1:F11610)+1,0)</f>
        <v>0</v>
      </c>
    </row>
    <row r="11612" spans="1:6">
      <c r="A11612" s="20">
        <v>1993</v>
      </c>
      <c r="B11612" s="15" t="s">
        <v>34</v>
      </c>
      <c r="C11612" s="15" t="s">
        <v>4923</v>
      </c>
      <c r="D11612" s="24">
        <v>750000</v>
      </c>
      <c r="E11612" t="str">
        <f>IF(D11612&lt;VLOOKUP(A11612,Min!A:B,2,FALSE),"Y","")</f>
        <v/>
      </c>
      <c r="F11612">
        <f>IF(AND(OR(s_tmchk="all",IF(ISERROR(MATCH(B11612,s_teams,0)),FALSE,TRUE)),OR(s_minsal="",s_minsal&lt;=D11612),OR(s_maxsal="",s_maxsal&gt;=D11612),OR(s_minyr="",s_minyr&lt;=A11612),OR(s_maxyr="",s_maxyr&gt;=A11612),OR(s_player="",s_player=C11612)),MAX(F$1:F11611)+1,0)</f>
        <v>0</v>
      </c>
    </row>
    <row r="11613" spans="1:6">
      <c r="A11613" s="20">
        <v>1993</v>
      </c>
      <c r="B11613" s="15" t="s">
        <v>34</v>
      </c>
      <c r="C11613" s="15" t="s">
        <v>5702</v>
      </c>
      <c r="D11613" s="24">
        <v>700000</v>
      </c>
      <c r="E11613" t="str">
        <f>IF(D11613&lt;VLOOKUP(A11613,Min!A:B,2,FALSE),"Y","")</f>
        <v/>
      </c>
      <c r="F11613">
        <f>IF(AND(OR(s_tmchk="all",IF(ISERROR(MATCH(B11613,s_teams,0)),FALSE,TRUE)),OR(s_minsal="",s_minsal&lt;=D11613),OR(s_maxsal="",s_maxsal&gt;=D11613),OR(s_minyr="",s_minyr&lt;=A11613),OR(s_maxyr="",s_maxyr&gt;=A11613),OR(s_player="",s_player=C11613)),MAX(F$1:F11612)+1,0)</f>
        <v>0</v>
      </c>
    </row>
    <row r="11614" spans="1:6">
      <c r="A11614" s="20">
        <v>1993</v>
      </c>
      <c r="B11614" s="15" t="s">
        <v>34</v>
      </c>
      <c r="C11614" s="15" t="s">
        <v>5421</v>
      </c>
      <c r="D11614" s="24">
        <v>598000</v>
      </c>
      <c r="E11614" t="str">
        <f>IF(D11614&lt;VLOOKUP(A11614,Min!A:B,2,FALSE),"Y","")</f>
        <v/>
      </c>
      <c r="F11614">
        <f>IF(AND(OR(s_tmchk="all",IF(ISERROR(MATCH(B11614,s_teams,0)),FALSE,TRUE)),OR(s_minsal="",s_minsal&lt;=D11614),OR(s_maxsal="",s_maxsal&gt;=D11614),OR(s_minyr="",s_minyr&lt;=A11614),OR(s_maxyr="",s_maxyr&gt;=A11614),OR(s_player="",s_player=C11614)),MAX(F$1:F11613)+1,0)</f>
        <v>0</v>
      </c>
    </row>
    <row r="11615" spans="1:6">
      <c r="A11615" s="20">
        <v>1993</v>
      </c>
      <c r="B11615" s="15" t="s">
        <v>34</v>
      </c>
      <c r="C11615" s="15" t="s">
        <v>5437</v>
      </c>
      <c r="D11615" s="24">
        <v>250000</v>
      </c>
      <c r="E11615" t="str">
        <f>IF(D11615&lt;VLOOKUP(A11615,Min!A:B,2,FALSE),"Y","")</f>
        <v/>
      </c>
      <c r="F11615">
        <f>IF(AND(OR(s_tmchk="all",IF(ISERROR(MATCH(B11615,s_teams,0)),FALSE,TRUE)),OR(s_minsal="",s_minsal&lt;=D11615),OR(s_maxsal="",s_maxsal&gt;=D11615),OR(s_minyr="",s_minyr&lt;=A11615),OR(s_maxyr="",s_maxyr&gt;=A11615),OR(s_player="",s_player=C11615)),MAX(F$1:F11614)+1,0)</f>
        <v>0</v>
      </c>
    </row>
    <row r="11616" spans="1:6">
      <c r="A11616" s="20">
        <v>1993</v>
      </c>
      <c r="B11616" s="15" t="s">
        <v>34</v>
      </c>
      <c r="C11616" s="15" t="s">
        <v>6092</v>
      </c>
      <c r="D11616" s="24">
        <v>140000</v>
      </c>
      <c r="E11616" t="str">
        <f>IF(D11616&lt;VLOOKUP(A11616,Min!A:B,2,FALSE),"Y","")</f>
        <v/>
      </c>
      <c r="F11616">
        <f>IF(AND(OR(s_tmchk="all",IF(ISERROR(MATCH(B11616,s_teams,0)),FALSE,TRUE)),OR(s_minsal="",s_minsal&lt;=D11616),OR(s_maxsal="",s_maxsal&gt;=D11616),OR(s_minyr="",s_minyr&lt;=A11616),OR(s_maxyr="",s_maxyr&gt;=A11616),OR(s_player="",s_player=C11616)),MAX(F$1:F11615)+1,0)</f>
        <v>0</v>
      </c>
    </row>
    <row r="11617" spans="1:6">
      <c r="A11617" s="20">
        <v>1993</v>
      </c>
      <c r="B11617" s="15" t="s">
        <v>34</v>
      </c>
      <c r="C11617" s="15" t="s">
        <v>4914</v>
      </c>
      <c r="D11617" s="24">
        <v>129000</v>
      </c>
      <c r="E11617" t="str">
        <f>IF(D11617&lt;VLOOKUP(A11617,Min!A:B,2,FALSE),"Y","")</f>
        <v>Y</v>
      </c>
      <c r="F11617">
        <f>IF(AND(OR(s_tmchk="all",IF(ISERROR(MATCH(B11617,s_teams,0)),FALSE,TRUE)),OR(s_minsal="",s_minsal&lt;=D11617),OR(s_maxsal="",s_maxsal&gt;=D11617),OR(s_minyr="",s_minyr&lt;=A11617),OR(s_maxyr="",s_maxyr&gt;=A11617),OR(s_player="",s_player=C11617)),MAX(F$1:F11616)+1,0)</f>
        <v>0</v>
      </c>
    </row>
    <row r="11618" spans="1:6">
      <c r="A11618" s="20">
        <v>1993</v>
      </c>
      <c r="B11618" s="15" t="s">
        <v>34</v>
      </c>
      <c r="C11618" s="15" t="s">
        <v>5524</v>
      </c>
      <c r="D11618" s="24">
        <v>7000</v>
      </c>
      <c r="E11618" t="str">
        <f>IF(D11618&lt;VLOOKUP(A11618,Min!A:B,2,FALSE),"Y","")</f>
        <v>Y</v>
      </c>
      <c r="F11618">
        <f>IF(AND(OR(s_tmchk="all",IF(ISERROR(MATCH(B11618,s_teams,0)),FALSE,TRUE)),OR(s_minsal="",s_minsal&lt;=D11618),OR(s_maxsal="",s_maxsal&gt;=D11618),OR(s_minyr="",s_minyr&lt;=A11618),OR(s_maxyr="",s_maxyr&gt;=A11618),OR(s_player="",s_player=C11618)),MAX(F$1:F11617)+1,0)</f>
        <v>0</v>
      </c>
    </row>
    <row r="11619" spans="1:6">
      <c r="A11619" s="20">
        <v>1993</v>
      </c>
      <c r="B11619" s="15" t="s">
        <v>37</v>
      </c>
      <c r="C11619" s="15" t="s">
        <v>5651</v>
      </c>
      <c r="D11619" s="24">
        <v>4000000</v>
      </c>
      <c r="E11619" t="str">
        <f>IF(D11619&lt;VLOOKUP(A11619,Min!A:B,2,FALSE),"Y","")</f>
        <v/>
      </c>
      <c r="F11619">
        <f>IF(AND(OR(s_tmchk="all",IF(ISERROR(MATCH(B11619,s_teams,0)),FALSE,TRUE)),OR(s_minsal="",s_minsal&lt;=D11619),OR(s_maxsal="",s_maxsal&gt;=D11619),OR(s_minyr="",s_minyr&lt;=A11619),OR(s_maxyr="",s_maxyr&gt;=A11619),OR(s_player="",s_player=C11619)),MAX(F$1:F11618)+1,0)</f>
        <v>0</v>
      </c>
    </row>
    <row r="11620" spans="1:6">
      <c r="A11620" s="20">
        <v>1993</v>
      </c>
      <c r="B11620" s="15" t="s">
        <v>37</v>
      </c>
      <c r="C11620" s="15" t="s">
        <v>5945</v>
      </c>
      <c r="D11620" s="24">
        <v>3425000</v>
      </c>
      <c r="E11620" t="str">
        <f>IF(D11620&lt;VLOOKUP(A11620,Min!A:B,2,FALSE),"Y","")</f>
        <v/>
      </c>
      <c r="F11620">
        <f>IF(AND(OR(s_tmchk="all",IF(ISERROR(MATCH(B11620,s_teams,0)),FALSE,TRUE)),OR(s_minsal="",s_minsal&lt;=D11620),OR(s_maxsal="",s_maxsal&gt;=D11620),OR(s_minyr="",s_minyr&lt;=A11620),OR(s_maxyr="",s_maxyr&gt;=A11620),OR(s_player="",s_player=C11620)),MAX(F$1:F11619)+1,0)</f>
        <v>0</v>
      </c>
    </row>
    <row r="11621" spans="1:6">
      <c r="A11621" s="20">
        <v>1993</v>
      </c>
      <c r="B11621" s="15" t="s">
        <v>37</v>
      </c>
      <c r="C11621" s="15" t="s">
        <v>4646</v>
      </c>
      <c r="D11621" s="24">
        <v>2200000</v>
      </c>
      <c r="E11621" t="str">
        <f>IF(D11621&lt;VLOOKUP(A11621,Min!A:B,2,FALSE),"Y","")</f>
        <v/>
      </c>
      <c r="F11621">
        <f>IF(AND(OR(s_tmchk="all",IF(ISERROR(MATCH(B11621,s_teams,0)),FALSE,TRUE)),OR(s_minsal="",s_minsal&lt;=D11621),OR(s_maxsal="",s_maxsal&gt;=D11621),OR(s_minyr="",s_minyr&lt;=A11621),OR(s_maxyr="",s_maxyr&gt;=A11621),OR(s_player="",s_player=C11621)),MAX(F$1:F11620)+1,0)</f>
        <v>0</v>
      </c>
    </row>
    <row r="11622" spans="1:6">
      <c r="A11622" s="20">
        <v>1993</v>
      </c>
      <c r="B11622" s="15" t="s">
        <v>37</v>
      </c>
      <c r="C11622" s="15" t="s">
        <v>5161</v>
      </c>
      <c r="D11622" s="24">
        <v>1900000</v>
      </c>
      <c r="E11622" t="str">
        <f>IF(D11622&lt;VLOOKUP(A11622,Min!A:B,2,FALSE),"Y","")</f>
        <v/>
      </c>
      <c r="F11622">
        <f>IF(AND(OR(s_tmchk="all",IF(ISERROR(MATCH(B11622,s_teams,0)),FALSE,TRUE)),OR(s_minsal="",s_minsal&lt;=D11622),OR(s_maxsal="",s_maxsal&gt;=D11622),OR(s_minyr="",s_minyr&lt;=A11622),OR(s_maxyr="",s_maxyr&gt;=A11622),OR(s_player="",s_player=C11622)),MAX(F$1:F11621)+1,0)</f>
        <v>0</v>
      </c>
    </row>
    <row r="11623" spans="1:6">
      <c r="A11623" s="20">
        <v>1993</v>
      </c>
      <c r="B11623" s="15" t="s">
        <v>37</v>
      </c>
      <c r="C11623" s="15" t="s">
        <v>5994</v>
      </c>
      <c r="D11623" s="24">
        <v>1400000</v>
      </c>
      <c r="E11623" t="str">
        <f>IF(D11623&lt;VLOOKUP(A11623,Min!A:B,2,FALSE),"Y","")</f>
        <v/>
      </c>
      <c r="F11623">
        <f>IF(AND(OR(s_tmchk="all",IF(ISERROR(MATCH(B11623,s_teams,0)),FALSE,TRUE)),OR(s_minsal="",s_minsal&lt;=D11623),OR(s_maxsal="",s_maxsal&gt;=D11623),OR(s_minyr="",s_minyr&lt;=A11623),OR(s_maxyr="",s_maxyr&gt;=A11623),OR(s_player="",s_player=C11623)),MAX(F$1:F11622)+1,0)</f>
        <v>0</v>
      </c>
    </row>
    <row r="11624" spans="1:6">
      <c r="A11624" s="20">
        <v>1993</v>
      </c>
      <c r="B11624" s="15" t="s">
        <v>37</v>
      </c>
      <c r="C11624" s="15" t="s">
        <v>5339</v>
      </c>
      <c r="D11624" s="24">
        <v>1200000</v>
      </c>
      <c r="E11624" t="str">
        <f>IF(D11624&lt;VLOOKUP(A11624,Min!A:B,2,FALSE),"Y","")</f>
        <v/>
      </c>
      <c r="F11624">
        <f>IF(AND(OR(s_tmchk="all",IF(ISERROR(MATCH(B11624,s_teams,0)),FALSE,TRUE)),OR(s_minsal="",s_minsal&lt;=D11624),OR(s_maxsal="",s_maxsal&gt;=D11624),OR(s_minyr="",s_minyr&lt;=A11624),OR(s_maxyr="",s_maxyr&gt;=A11624),OR(s_player="",s_player=C11624)),MAX(F$1:F11623)+1,0)</f>
        <v>0</v>
      </c>
    </row>
    <row r="11625" spans="1:6">
      <c r="A11625" s="20">
        <v>1993</v>
      </c>
      <c r="B11625" s="15" t="s">
        <v>37</v>
      </c>
      <c r="C11625" s="15" t="s">
        <v>5876</v>
      </c>
      <c r="D11625" s="24">
        <v>1075000</v>
      </c>
      <c r="E11625" t="str">
        <f>IF(D11625&lt;VLOOKUP(A11625,Min!A:B,2,FALSE),"Y","")</f>
        <v/>
      </c>
      <c r="F11625">
        <f>IF(AND(OR(s_tmchk="all",IF(ISERROR(MATCH(B11625,s_teams,0)),FALSE,TRUE)),OR(s_minsal="",s_minsal&lt;=D11625),OR(s_maxsal="",s_maxsal&gt;=D11625),OR(s_minyr="",s_minyr&lt;=A11625),OR(s_maxyr="",s_maxyr&gt;=A11625),OR(s_player="",s_player=C11625)),MAX(F$1:F11624)+1,0)</f>
        <v>0</v>
      </c>
    </row>
    <row r="11626" spans="1:6">
      <c r="A11626" s="20">
        <v>1993</v>
      </c>
      <c r="B11626" s="15" t="s">
        <v>37</v>
      </c>
      <c r="C11626" s="15" t="s">
        <v>6182</v>
      </c>
      <c r="D11626" s="24">
        <v>625000</v>
      </c>
      <c r="E11626" t="str">
        <f>IF(D11626&lt;VLOOKUP(A11626,Min!A:B,2,FALSE),"Y","")</f>
        <v/>
      </c>
      <c r="F11626">
        <f>IF(AND(OR(s_tmchk="all",IF(ISERROR(MATCH(B11626,s_teams,0)),FALSE,TRUE)),OR(s_minsal="",s_minsal&lt;=D11626),OR(s_maxsal="",s_maxsal&gt;=D11626),OR(s_minyr="",s_minyr&lt;=A11626),OR(s_maxyr="",s_maxyr&gt;=A11626),OR(s_player="",s_player=C11626)),MAX(F$1:F11625)+1,0)</f>
        <v>0</v>
      </c>
    </row>
    <row r="11627" spans="1:6">
      <c r="A11627" s="20">
        <v>1993</v>
      </c>
      <c r="B11627" s="15" t="s">
        <v>37</v>
      </c>
      <c r="C11627" s="15" t="s">
        <v>5943</v>
      </c>
      <c r="D11627" s="24">
        <v>613000</v>
      </c>
      <c r="E11627" t="str">
        <f>IF(D11627&lt;VLOOKUP(A11627,Min!A:B,2,FALSE),"Y","")</f>
        <v/>
      </c>
      <c r="F11627">
        <f>IF(AND(OR(s_tmchk="all",IF(ISERROR(MATCH(B11627,s_teams,0)),FALSE,TRUE)),OR(s_minsal="",s_minsal&lt;=D11627),OR(s_maxsal="",s_maxsal&gt;=D11627),OR(s_minyr="",s_minyr&lt;=A11627),OR(s_maxyr="",s_maxyr&gt;=A11627),OR(s_player="",s_player=C11627)),MAX(F$1:F11626)+1,0)</f>
        <v>0</v>
      </c>
    </row>
    <row r="11628" spans="1:6">
      <c r="A11628" s="20">
        <v>1993</v>
      </c>
      <c r="B11628" s="15" t="s">
        <v>37</v>
      </c>
      <c r="C11628" s="15" t="s">
        <v>4663</v>
      </c>
      <c r="D11628" s="24">
        <v>600000</v>
      </c>
      <c r="E11628" t="str">
        <f>IF(D11628&lt;VLOOKUP(A11628,Min!A:B,2,FALSE),"Y","")</f>
        <v/>
      </c>
      <c r="F11628">
        <f>IF(AND(OR(s_tmchk="all",IF(ISERROR(MATCH(B11628,s_teams,0)),FALSE,TRUE)),OR(s_minsal="",s_minsal&lt;=D11628),OR(s_maxsal="",s_maxsal&gt;=D11628),OR(s_minyr="",s_minyr&lt;=A11628),OR(s_maxyr="",s_maxyr&gt;=A11628),OR(s_player="",s_player=C11628)),MAX(F$1:F11627)+1,0)</f>
        <v>0</v>
      </c>
    </row>
    <row r="11629" spans="1:6">
      <c r="A11629" s="20">
        <v>1993</v>
      </c>
      <c r="B11629" s="15" t="s">
        <v>37</v>
      </c>
      <c r="C11629" s="15" t="s">
        <v>4632</v>
      </c>
      <c r="D11629" s="24">
        <v>540000</v>
      </c>
      <c r="E11629" t="str">
        <f>IF(D11629&lt;VLOOKUP(A11629,Min!A:B,2,FALSE),"Y","")</f>
        <v/>
      </c>
      <c r="F11629">
        <f>IF(AND(OR(s_tmchk="all",IF(ISERROR(MATCH(B11629,s_teams,0)),FALSE,TRUE)),OR(s_minsal="",s_minsal&lt;=D11629),OR(s_maxsal="",s_maxsal&gt;=D11629),OR(s_minyr="",s_minyr&lt;=A11629),OR(s_maxyr="",s_maxyr&gt;=A11629),OR(s_player="",s_player=C11629)),MAX(F$1:F11628)+1,0)</f>
        <v>0</v>
      </c>
    </row>
    <row r="11630" spans="1:6">
      <c r="A11630" s="20">
        <v>1993</v>
      </c>
      <c r="B11630" s="15" t="s">
        <v>37</v>
      </c>
      <c r="C11630" s="15" t="s">
        <v>4839</v>
      </c>
      <c r="D11630" s="24">
        <v>400000</v>
      </c>
      <c r="E11630" t="str">
        <f>IF(D11630&lt;VLOOKUP(A11630,Min!A:B,2,FALSE),"Y","")</f>
        <v/>
      </c>
      <c r="F11630">
        <f>IF(AND(OR(s_tmchk="all",IF(ISERROR(MATCH(B11630,s_teams,0)),FALSE,TRUE)),OR(s_minsal="",s_minsal&lt;=D11630),OR(s_maxsal="",s_maxsal&gt;=D11630),OR(s_minyr="",s_minyr&lt;=A11630),OR(s_maxyr="",s_maxyr&gt;=A11630),OR(s_player="",s_player=C11630)),MAX(F$1:F11629)+1,0)</f>
        <v>0</v>
      </c>
    </row>
    <row r="11631" spans="1:6">
      <c r="A11631" s="20">
        <v>1993</v>
      </c>
      <c r="B11631" s="15" t="s">
        <v>37</v>
      </c>
      <c r="C11631" s="15" t="s">
        <v>6119</v>
      </c>
      <c r="D11631" s="24">
        <v>350000</v>
      </c>
      <c r="E11631" t="str">
        <f>IF(D11631&lt;VLOOKUP(A11631,Min!A:B,2,FALSE),"Y","")</f>
        <v/>
      </c>
      <c r="F11631">
        <f>IF(AND(OR(s_tmchk="all",IF(ISERROR(MATCH(B11631,s_teams,0)),FALSE,TRUE)),OR(s_minsal="",s_minsal&lt;=D11631),OR(s_maxsal="",s_maxsal&gt;=D11631),OR(s_minyr="",s_minyr&lt;=A11631),OR(s_maxyr="",s_maxyr&gt;=A11631),OR(s_player="",s_player=C11631)),MAX(F$1:F11630)+1,0)</f>
        <v>0</v>
      </c>
    </row>
    <row r="11632" spans="1:6">
      <c r="A11632" s="20">
        <v>1993</v>
      </c>
      <c r="B11632" s="15" t="s">
        <v>37</v>
      </c>
      <c r="C11632" s="15" t="s">
        <v>4827</v>
      </c>
      <c r="D11632" s="24">
        <v>200000</v>
      </c>
      <c r="E11632" t="str">
        <f>IF(D11632&lt;VLOOKUP(A11632,Min!A:B,2,FALSE),"Y","")</f>
        <v/>
      </c>
      <c r="F11632">
        <f>IF(AND(OR(s_tmchk="all",IF(ISERROR(MATCH(B11632,s_teams,0)),FALSE,TRUE)),OR(s_minsal="",s_minsal&lt;=D11632),OR(s_maxsal="",s_maxsal&gt;=D11632),OR(s_minyr="",s_minyr&lt;=A11632),OR(s_maxyr="",s_maxyr&gt;=A11632),OR(s_player="",s_player=C11632)),MAX(F$1:F11631)+1,0)</f>
        <v>0</v>
      </c>
    </row>
    <row r="11633" spans="1:6">
      <c r="A11633" s="20">
        <v>1993</v>
      </c>
      <c r="B11633" s="15" t="s">
        <v>37</v>
      </c>
      <c r="C11633" s="15" t="s">
        <v>5853</v>
      </c>
      <c r="D11633" s="24">
        <v>8000</v>
      </c>
      <c r="E11633" t="str">
        <f>IF(D11633&lt;VLOOKUP(A11633,Min!A:B,2,FALSE),"Y","")</f>
        <v>Y</v>
      </c>
      <c r="F11633">
        <f>IF(AND(OR(s_tmchk="all",IF(ISERROR(MATCH(B11633,s_teams,0)),FALSE,TRUE)),OR(s_minsal="",s_minsal&lt;=D11633),OR(s_maxsal="",s_maxsal&gt;=D11633),OR(s_minyr="",s_minyr&lt;=A11633),OR(s_maxyr="",s_maxyr&gt;=A11633),OR(s_player="",s_player=C11633)),MAX(F$1:F11632)+1,0)</f>
        <v>0</v>
      </c>
    </row>
    <row r="11634" spans="1:6">
      <c r="A11634" s="20">
        <v>1993</v>
      </c>
      <c r="B11634" s="15" t="s">
        <v>39</v>
      </c>
      <c r="C11634" s="15" t="s">
        <v>5165</v>
      </c>
      <c r="D11634" s="24">
        <v>3786000</v>
      </c>
      <c r="E11634" t="str">
        <f>IF(D11634&lt;VLOOKUP(A11634,Min!A:B,2,FALSE),"Y","")</f>
        <v/>
      </c>
      <c r="F11634">
        <f>IF(AND(OR(s_tmchk="all",IF(ISERROR(MATCH(B11634,s_teams,0)),FALSE,TRUE)),OR(s_minsal="",s_minsal&lt;=D11634),OR(s_maxsal="",s_maxsal&gt;=D11634),OR(s_minyr="",s_minyr&lt;=A11634),OR(s_maxyr="",s_maxyr&gt;=A11634),OR(s_player="",s_player=C11634)),MAX(F$1:F11633)+1,0)</f>
        <v>0</v>
      </c>
    </row>
    <row r="11635" spans="1:6">
      <c r="A11635" s="20">
        <v>1993</v>
      </c>
      <c r="B11635" s="15" t="s">
        <v>39</v>
      </c>
      <c r="C11635" s="15" t="s">
        <v>4874</v>
      </c>
      <c r="D11635" s="24">
        <v>3143000</v>
      </c>
      <c r="E11635" t="str">
        <f>IF(D11635&lt;VLOOKUP(A11635,Min!A:B,2,FALSE),"Y","")</f>
        <v/>
      </c>
      <c r="F11635">
        <f>IF(AND(OR(s_tmchk="all",IF(ISERROR(MATCH(B11635,s_teams,0)),FALSE,TRUE)),OR(s_minsal="",s_minsal&lt;=D11635),OR(s_maxsal="",s_maxsal&gt;=D11635),OR(s_minyr="",s_minyr&lt;=A11635),OR(s_maxyr="",s_maxyr&gt;=A11635),OR(s_player="",s_player=C11635)),MAX(F$1:F11634)+1,0)</f>
        <v>0</v>
      </c>
    </row>
    <row r="11636" spans="1:6">
      <c r="A11636" s="20">
        <v>1993</v>
      </c>
      <c r="B11636" s="15" t="s">
        <v>39</v>
      </c>
      <c r="C11636" s="15" t="s">
        <v>4679</v>
      </c>
      <c r="D11636" s="24">
        <v>2923000</v>
      </c>
      <c r="E11636" t="str">
        <f>IF(D11636&lt;VLOOKUP(A11636,Min!A:B,2,FALSE),"Y","")</f>
        <v/>
      </c>
      <c r="F11636">
        <f>IF(AND(OR(s_tmchk="all",IF(ISERROR(MATCH(B11636,s_teams,0)),FALSE,TRUE)),OR(s_minsal="",s_minsal&lt;=D11636),OR(s_maxsal="",s_maxsal&gt;=D11636),OR(s_minyr="",s_minyr&lt;=A11636),OR(s_maxyr="",s_maxyr&gt;=A11636),OR(s_player="",s_player=C11636)),MAX(F$1:F11635)+1,0)</f>
        <v>0</v>
      </c>
    </row>
    <row r="11637" spans="1:6">
      <c r="A11637" s="20">
        <v>1993</v>
      </c>
      <c r="B11637" s="15" t="s">
        <v>39</v>
      </c>
      <c r="C11637" s="15" t="s">
        <v>768</v>
      </c>
      <c r="D11637" s="24">
        <v>2775000</v>
      </c>
      <c r="E11637" t="str">
        <f>IF(D11637&lt;VLOOKUP(A11637,Min!A:B,2,FALSE),"Y","")</f>
        <v/>
      </c>
      <c r="F11637">
        <f>IF(AND(OR(s_tmchk="all",IF(ISERROR(MATCH(B11637,s_teams,0)),FALSE,TRUE)),OR(s_minsal="",s_minsal&lt;=D11637),OR(s_maxsal="",s_maxsal&gt;=D11637),OR(s_minyr="",s_minyr&lt;=A11637),OR(s_maxyr="",s_maxyr&gt;=A11637),OR(s_player="",s_player=C11637)),MAX(F$1:F11636)+1,0)</f>
        <v>0</v>
      </c>
    </row>
    <row r="11638" spans="1:6">
      <c r="A11638" s="20">
        <v>1993</v>
      </c>
      <c r="B11638" s="15" t="s">
        <v>39</v>
      </c>
      <c r="C11638" s="15" t="s">
        <v>5598</v>
      </c>
      <c r="D11638" s="24">
        <v>1690000</v>
      </c>
      <c r="E11638" t="str">
        <f>IF(D11638&lt;VLOOKUP(A11638,Min!A:B,2,FALSE),"Y","")</f>
        <v/>
      </c>
      <c r="F11638">
        <f>IF(AND(OR(s_tmchk="all",IF(ISERROR(MATCH(B11638,s_teams,0)),FALSE,TRUE)),OR(s_minsal="",s_minsal&lt;=D11638),OR(s_maxsal="",s_maxsal&gt;=D11638),OR(s_minyr="",s_minyr&lt;=A11638),OR(s_maxyr="",s_maxyr&gt;=A11638),OR(s_player="",s_player=C11638)),MAX(F$1:F11637)+1,0)</f>
        <v>0</v>
      </c>
    </row>
    <row r="11639" spans="1:6">
      <c r="A11639" s="20">
        <v>1993</v>
      </c>
      <c r="B11639" s="15" t="s">
        <v>39</v>
      </c>
      <c r="C11639" s="15" t="s">
        <v>5675</v>
      </c>
      <c r="D11639" s="24">
        <v>1100000</v>
      </c>
      <c r="E11639" t="str">
        <f>IF(D11639&lt;VLOOKUP(A11639,Min!A:B,2,FALSE),"Y","")</f>
        <v/>
      </c>
      <c r="F11639">
        <f>IF(AND(OR(s_tmchk="all",IF(ISERROR(MATCH(B11639,s_teams,0)),FALSE,TRUE)),OR(s_minsal="",s_minsal&lt;=D11639),OR(s_maxsal="",s_maxsal&gt;=D11639),OR(s_minyr="",s_minyr&lt;=A11639),OR(s_maxyr="",s_maxyr&gt;=A11639),OR(s_player="",s_player=C11639)),MAX(F$1:F11638)+1,0)</f>
        <v>0</v>
      </c>
    </row>
    <row r="11640" spans="1:6">
      <c r="A11640" s="20">
        <v>1993</v>
      </c>
      <c r="B11640" s="15" t="s">
        <v>39</v>
      </c>
      <c r="C11640" s="15" t="s">
        <v>4838</v>
      </c>
      <c r="D11640" s="24">
        <v>1075000</v>
      </c>
      <c r="E11640" t="str">
        <f>IF(D11640&lt;VLOOKUP(A11640,Min!A:B,2,FALSE),"Y","")</f>
        <v/>
      </c>
      <c r="F11640">
        <f>IF(AND(OR(s_tmchk="all",IF(ISERROR(MATCH(B11640,s_teams,0)),FALSE,TRUE)),OR(s_minsal="",s_minsal&lt;=D11640),OR(s_maxsal="",s_maxsal&gt;=D11640),OR(s_minyr="",s_minyr&lt;=A11640),OR(s_maxyr="",s_maxyr&gt;=A11640),OR(s_player="",s_player=C11640)),MAX(F$1:F11639)+1,0)</f>
        <v>0</v>
      </c>
    </row>
    <row r="11641" spans="1:6">
      <c r="A11641" s="20">
        <v>1993</v>
      </c>
      <c r="B11641" s="15" t="s">
        <v>39</v>
      </c>
      <c r="C11641" s="15" t="s">
        <v>5330</v>
      </c>
      <c r="D11641" s="24">
        <v>910000</v>
      </c>
      <c r="E11641" t="str">
        <f>IF(D11641&lt;VLOOKUP(A11641,Min!A:B,2,FALSE),"Y","")</f>
        <v/>
      </c>
      <c r="F11641">
        <f>IF(AND(OR(s_tmchk="all",IF(ISERROR(MATCH(B11641,s_teams,0)),FALSE,TRUE)),OR(s_minsal="",s_minsal&lt;=D11641),OR(s_maxsal="",s_maxsal&gt;=D11641),OR(s_minyr="",s_minyr&lt;=A11641),OR(s_maxyr="",s_maxyr&gt;=A11641),OR(s_player="",s_player=C11641)),MAX(F$1:F11640)+1,0)</f>
        <v>0</v>
      </c>
    </row>
    <row r="11642" spans="1:6">
      <c r="A11642" s="20">
        <v>1993</v>
      </c>
      <c r="B11642" s="15" t="s">
        <v>39</v>
      </c>
      <c r="C11642" s="15" t="s">
        <v>6039</v>
      </c>
      <c r="D11642" s="24">
        <v>682000</v>
      </c>
      <c r="E11642" t="str">
        <f>IF(D11642&lt;VLOOKUP(A11642,Min!A:B,2,FALSE),"Y","")</f>
        <v/>
      </c>
      <c r="F11642">
        <f>IF(AND(OR(s_tmchk="all",IF(ISERROR(MATCH(B11642,s_teams,0)),FALSE,TRUE)),OR(s_minsal="",s_minsal&lt;=D11642),OR(s_maxsal="",s_maxsal&gt;=D11642),OR(s_minyr="",s_minyr&lt;=A11642),OR(s_maxyr="",s_maxyr&gt;=A11642),OR(s_player="",s_player=C11642)),MAX(F$1:F11641)+1,0)</f>
        <v>0</v>
      </c>
    </row>
    <row r="11643" spans="1:6">
      <c r="A11643" s="20">
        <v>1993</v>
      </c>
      <c r="B11643" s="15" t="s">
        <v>39</v>
      </c>
      <c r="C11643" s="15" t="s">
        <v>5117</v>
      </c>
      <c r="D11643" s="24">
        <v>500000</v>
      </c>
      <c r="E11643" t="str">
        <f>IF(D11643&lt;VLOOKUP(A11643,Min!A:B,2,FALSE),"Y","")</f>
        <v/>
      </c>
      <c r="F11643">
        <f>IF(AND(OR(s_tmchk="all",IF(ISERROR(MATCH(B11643,s_teams,0)),FALSE,TRUE)),OR(s_minsal="",s_minsal&lt;=D11643),OR(s_maxsal="",s_maxsal&gt;=D11643),OR(s_minyr="",s_minyr&lt;=A11643),OR(s_maxyr="",s_maxyr&gt;=A11643),OR(s_player="",s_player=C11643)),MAX(F$1:F11642)+1,0)</f>
        <v>0</v>
      </c>
    </row>
    <row r="11644" spans="1:6">
      <c r="A11644" s="20">
        <v>1993</v>
      </c>
      <c r="B11644" s="15" t="s">
        <v>39</v>
      </c>
      <c r="C11644" s="15" t="s">
        <v>5156</v>
      </c>
      <c r="D11644" s="24">
        <v>477000</v>
      </c>
      <c r="E11644" t="str">
        <f>IF(D11644&lt;VLOOKUP(A11644,Min!A:B,2,FALSE),"Y","")</f>
        <v/>
      </c>
      <c r="F11644">
        <f>IF(AND(OR(s_tmchk="all",IF(ISERROR(MATCH(B11644,s_teams,0)),FALSE,TRUE)),OR(s_minsal="",s_minsal&lt;=D11644),OR(s_maxsal="",s_maxsal&gt;=D11644),OR(s_minyr="",s_minyr&lt;=A11644),OR(s_maxyr="",s_maxyr&gt;=A11644),OR(s_player="",s_player=C11644)),MAX(F$1:F11643)+1,0)</f>
        <v>0</v>
      </c>
    </row>
    <row r="11645" spans="1:6">
      <c r="A11645" s="20">
        <v>1993</v>
      </c>
      <c r="B11645" s="15" t="s">
        <v>39</v>
      </c>
      <c r="C11645" s="15" t="s">
        <v>4672</v>
      </c>
      <c r="D11645" s="24">
        <v>250000</v>
      </c>
      <c r="E11645" t="str">
        <f>IF(D11645&lt;VLOOKUP(A11645,Min!A:B,2,FALSE),"Y","")</f>
        <v/>
      </c>
      <c r="F11645">
        <f>IF(AND(OR(s_tmchk="all",IF(ISERROR(MATCH(B11645,s_teams,0)),FALSE,TRUE)),OR(s_minsal="",s_minsal&lt;=D11645),OR(s_maxsal="",s_maxsal&gt;=D11645),OR(s_minyr="",s_minyr&lt;=A11645),OR(s_maxyr="",s_maxyr&gt;=A11645),OR(s_player="",s_player=C11645)),MAX(F$1:F11644)+1,0)</f>
        <v>0</v>
      </c>
    </row>
    <row r="11646" spans="1:6">
      <c r="A11646" s="20">
        <v>1993</v>
      </c>
      <c r="B11646" s="15" t="s">
        <v>39</v>
      </c>
      <c r="C11646" s="15" t="s">
        <v>5293</v>
      </c>
      <c r="D11646" s="24">
        <v>225000</v>
      </c>
      <c r="E11646" t="str">
        <f>IF(D11646&lt;VLOOKUP(A11646,Min!A:B,2,FALSE),"Y","")</f>
        <v/>
      </c>
      <c r="F11646">
        <f>IF(AND(OR(s_tmchk="all",IF(ISERROR(MATCH(B11646,s_teams,0)),FALSE,TRUE)),OR(s_minsal="",s_minsal&lt;=D11646),OR(s_maxsal="",s_maxsal&gt;=D11646),OR(s_minyr="",s_minyr&lt;=A11646),OR(s_maxyr="",s_maxyr&gt;=A11646),OR(s_player="",s_player=C11646)),MAX(F$1:F11645)+1,0)</f>
        <v>0</v>
      </c>
    </row>
    <row r="11647" spans="1:6">
      <c r="A11647" s="20">
        <v>1993</v>
      </c>
      <c r="B11647" s="15" t="s">
        <v>39</v>
      </c>
      <c r="C11647" s="15" t="s">
        <v>5256</v>
      </c>
      <c r="D11647" s="24">
        <v>140000</v>
      </c>
      <c r="E11647" t="str">
        <f>IF(D11647&lt;VLOOKUP(A11647,Min!A:B,2,FALSE),"Y","")</f>
        <v/>
      </c>
      <c r="F11647">
        <f>IF(AND(OR(s_tmchk="all",IF(ISERROR(MATCH(B11647,s_teams,0)),FALSE,TRUE)),OR(s_minsal="",s_minsal&lt;=D11647),OR(s_maxsal="",s_maxsal&gt;=D11647),OR(s_minyr="",s_minyr&lt;=A11647),OR(s_maxyr="",s_maxyr&gt;=A11647),OR(s_player="",s_player=C11647)),MAX(F$1:F11646)+1,0)</f>
        <v>0</v>
      </c>
    </row>
    <row r="11648" spans="1:6">
      <c r="A11648" s="20">
        <v>1993</v>
      </c>
      <c r="B11648" s="15" t="s">
        <v>41</v>
      </c>
      <c r="C11648" s="15" t="s">
        <v>4938</v>
      </c>
      <c r="D11648" s="24">
        <v>2069000</v>
      </c>
      <c r="E11648" t="str">
        <f>IF(D11648&lt;VLOOKUP(A11648,Min!A:B,2,FALSE),"Y","")</f>
        <v/>
      </c>
      <c r="F11648">
        <f>IF(AND(OR(s_tmchk="all",IF(ISERROR(MATCH(B11648,s_teams,0)),FALSE,TRUE)),OR(s_minsal="",s_minsal&lt;=D11648),OR(s_maxsal="",s_maxsal&gt;=D11648),OR(s_minyr="",s_minyr&lt;=A11648),OR(s_maxyr="",s_maxyr&gt;=A11648),OR(s_player="",s_player=C11648)),MAX(F$1:F11647)+1,0)</f>
        <v>0</v>
      </c>
    </row>
    <row r="11649" spans="1:6">
      <c r="A11649" s="20">
        <v>1993</v>
      </c>
      <c r="B11649" s="15" t="s">
        <v>41</v>
      </c>
      <c r="C11649" s="15" t="s">
        <v>4997</v>
      </c>
      <c r="D11649" s="24">
        <v>1845000</v>
      </c>
      <c r="E11649" t="str">
        <f>IF(D11649&lt;VLOOKUP(A11649,Min!A:B,2,FALSE),"Y","")</f>
        <v/>
      </c>
      <c r="F11649">
        <f>IF(AND(OR(s_tmchk="all",IF(ISERROR(MATCH(B11649,s_teams,0)),FALSE,TRUE)),OR(s_minsal="",s_minsal&lt;=D11649),OR(s_maxsal="",s_maxsal&gt;=D11649),OR(s_minyr="",s_minyr&lt;=A11649),OR(s_maxyr="",s_maxyr&gt;=A11649),OR(s_player="",s_player=C11649)),MAX(F$1:F11648)+1,0)</f>
        <v>0</v>
      </c>
    </row>
    <row r="11650" spans="1:6">
      <c r="A11650" s="20">
        <v>1993</v>
      </c>
      <c r="B11650" s="15" t="s">
        <v>41</v>
      </c>
      <c r="C11650" s="15" t="s">
        <v>5069</v>
      </c>
      <c r="D11650" s="24">
        <v>1802000</v>
      </c>
      <c r="E11650" t="str">
        <f>IF(D11650&lt;VLOOKUP(A11650,Min!A:B,2,FALSE),"Y","")</f>
        <v/>
      </c>
      <c r="F11650">
        <f>IF(AND(OR(s_tmchk="all",IF(ISERROR(MATCH(B11650,s_teams,0)),FALSE,TRUE)),OR(s_minsal="",s_minsal&lt;=D11650),OR(s_maxsal="",s_maxsal&gt;=D11650),OR(s_minyr="",s_minyr&lt;=A11650),OR(s_maxyr="",s_maxyr&gt;=A11650),OR(s_player="",s_player=C11650)),MAX(F$1:F11649)+1,0)</f>
        <v>0</v>
      </c>
    </row>
    <row r="11651" spans="1:6">
      <c r="A11651" s="20">
        <v>1993</v>
      </c>
      <c r="B11651" s="15" t="s">
        <v>41</v>
      </c>
      <c r="C11651" s="15" t="s">
        <v>6045</v>
      </c>
      <c r="D11651" s="24">
        <v>1537000</v>
      </c>
      <c r="E11651" t="str">
        <f>IF(D11651&lt;VLOOKUP(A11651,Min!A:B,2,FALSE),"Y","")</f>
        <v/>
      </c>
      <c r="F11651">
        <f>IF(AND(OR(s_tmchk="all",IF(ISERROR(MATCH(B11651,s_teams,0)),FALSE,TRUE)),OR(s_minsal="",s_minsal&lt;=D11651),OR(s_maxsal="",s_maxsal&gt;=D11651),OR(s_minyr="",s_minyr&lt;=A11651),OR(s_maxyr="",s_maxyr&gt;=A11651),OR(s_player="",s_player=C11651)),MAX(F$1:F11650)+1,0)</f>
        <v>0</v>
      </c>
    </row>
    <row r="11652" spans="1:6">
      <c r="A11652" s="20">
        <v>1993</v>
      </c>
      <c r="B11652" s="15" t="s">
        <v>41</v>
      </c>
      <c r="C11652" s="15" t="s">
        <v>5812</v>
      </c>
      <c r="D11652" s="24">
        <v>930000</v>
      </c>
      <c r="E11652" t="str">
        <f>IF(D11652&lt;VLOOKUP(A11652,Min!A:B,2,FALSE),"Y","")</f>
        <v/>
      </c>
      <c r="F11652">
        <f>IF(AND(OR(s_tmchk="all",IF(ISERROR(MATCH(B11652,s_teams,0)),FALSE,TRUE)),OR(s_minsal="",s_minsal&lt;=D11652),OR(s_maxsal="",s_maxsal&gt;=D11652),OR(s_minyr="",s_minyr&lt;=A11652),OR(s_maxyr="",s_maxyr&gt;=A11652),OR(s_player="",s_player=C11652)),MAX(F$1:F11651)+1,0)</f>
        <v>0</v>
      </c>
    </row>
    <row r="11653" spans="1:6">
      <c r="A11653" s="20">
        <v>1993</v>
      </c>
      <c r="B11653" s="15" t="s">
        <v>41</v>
      </c>
      <c r="C11653" s="15" t="s">
        <v>4978</v>
      </c>
      <c r="D11653" s="24">
        <v>650000</v>
      </c>
      <c r="E11653" t="str">
        <f>IF(D11653&lt;VLOOKUP(A11653,Min!A:B,2,FALSE),"Y","")</f>
        <v/>
      </c>
      <c r="F11653">
        <f>IF(AND(OR(s_tmchk="all",IF(ISERROR(MATCH(B11653,s_teams,0)),FALSE,TRUE)),OR(s_minsal="",s_minsal&lt;=D11653),OR(s_maxsal="",s_maxsal&gt;=D11653),OR(s_minyr="",s_minyr&lt;=A11653),OR(s_maxyr="",s_maxyr&gt;=A11653),OR(s_player="",s_player=C11653)),MAX(F$1:F11652)+1,0)</f>
        <v>0</v>
      </c>
    </row>
    <row r="11654" spans="1:6">
      <c r="A11654" s="20">
        <v>1993</v>
      </c>
      <c r="B11654" s="15" t="s">
        <v>41</v>
      </c>
      <c r="C11654" s="15" t="s">
        <v>5954</v>
      </c>
      <c r="D11654" s="24">
        <v>375000</v>
      </c>
      <c r="E11654" t="str">
        <f>IF(D11654&lt;VLOOKUP(A11654,Min!A:B,2,FALSE),"Y","")</f>
        <v/>
      </c>
      <c r="F11654">
        <f>IF(AND(OR(s_tmchk="all",IF(ISERROR(MATCH(B11654,s_teams,0)),FALSE,TRUE)),OR(s_minsal="",s_minsal&lt;=D11654),OR(s_maxsal="",s_maxsal&gt;=D11654),OR(s_minyr="",s_minyr&lt;=A11654),OR(s_maxyr="",s_maxyr&gt;=A11654),OR(s_player="",s_player=C11654)),MAX(F$1:F11653)+1,0)</f>
        <v>0</v>
      </c>
    </row>
    <row r="11655" spans="1:6">
      <c r="A11655" s="20">
        <v>1993</v>
      </c>
      <c r="B11655" s="15" t="s">
        <v>41</v>
      </c>
      <c r="C11655" s="15" t="s">
        <v>6107</v>
      </c>
      <c r="D11655" s="24">
        <v>250000</v>
      </c>
      <c r="E11655" t="str">
        <f>IF(D11655&lt;VLOOKUP(A11655,Min!A:B,2,FALSE),"Y","")</f>
        <v/>
      </c>
      <c r="F11655">
        <f>IF(AND(OR(s_tmchk="all",IF(ISERROR(MATCH(B11655,s_teams,0)),FALSE,TRUE)),OR(s_minsal="",s_minsal&lt;=D11655),OR(s_maxsal="",s_maxsal&gt;=D11655),OR(s_minyr="",s_minyr&lt;=A11655),OR(s_maxyr="",s_maxyr&gt;=A11655),OR(s_player="",s_player=C11655)),MAX(F$1:F11654)+1,0)</f>
        <v>0</v>
      </c>
    </row>
    <row r="11656" spans="1:6">
      <c r="A11656" s="20">
        <v>1993</v>
      </c>
      <c r="B11656" s="15" t="s">
        <v>41</v>
      </c>
      <c r="C11656" s="15" t="s">
        <v>5671</v>
      </c>
      <c r="D11656" s="24">
        <v>241000</v>
      </c>
      <c r="E11656" t="str">
        <f>IF(D11656&lt;VLOOKUP(A11656,Min!A:B,2,FALSE),"Y","")</f>
        <v/>
      </c>
      <c r="F11656">
        <f>IF(AND(OR(s_tmchk="all",IF(ISERROR(MATCH(B11656,s_teams,0)),FALSE,TRUE)),OR(s_minsal="",s_minsal&lt;=D11656),OR(s_maxsal="",s_maxsal&gt;=D11656),OR(s_minyr="",s_minyr&lt;=A11656),OR(s_maxyr="",s_maxyr&gt;=A11656),OR(s_player="",s_player=C11656)),MAX(F$1:F11655)+1,0)</f>
        <v>0</v>
      </c>
    </row>
    <row r="11657" spans="1:6">
      <c r="A11657" s="20">
        <v>1993</v>
      </c>
      <c r="B11657" s="15" t="s">
        <v>41</v>
      </c>
      <c r="C11657" s="15" t="s">
        <v>4703</v>
      </c>
      <c r="D11657" s="24">
        <v>200000</v>
      </c>
      <c r="E11657" t="str">
        <f>IF(D11657&lt;VLOOKUP(A11657,Min!A:B,2,FALSE),"Y","")</f>
        <v/>
      </c>
      <c r="F11657">
        <f>IF(AND(OR(s_tmchk="all",IF(ISERROR(MATCH(B11657,s_teams,0)),FALSE,TRUE)),OR(s_minsal="",s_minsal&lt;=D11657),OR(s_maxsal="",s_maxsal&gt;=D11657),OR(s_minyr="",s_minyr&lt;=A11657),OR(s_maxyr="",s_maxyr&gt;=A11657),OR(s_player="",s_player=C11657)),MAX(F$1:F11656)+1,0)</f>
        <v>0</v>
      </c>
    </row>
    <row r="11658" spans="1:6">
      <c r="A11658" s="20">
        <v>1993</v>
      </c>
      <c r="B11658" s="15" t="s">
        <v>41</v>
      </c>
      <c r="C11658" s="15" t="s">
        <v>4635</v>
      </c>
      <c r="D11658" s="24">
        <v>150000</v>
      </c>
      <c r="E11658" t="str">
        <f>IF(D11658&lt;VLOOKUP(A11658,Min!A:B,2,FALSE),"Y","")</f>
        <v/>
      </c>
      <c r="F11658">
        <f>IF(AND(OR(s_tmchk="all",IF(ISERROR(MATCH(B11658,s_teams,0)),FALSE,TRUE)),OR(s_minsal="",s_minsal&lt;=D11658),OR(s_maxsal="",s_maxsal&gt;=D11658),OR(s_minyr="",s_minyr&lt;=A11658),OR(s_maxyr="",s_maxyr&gt;=A11658),OR(s_player="",s_player=C11658)),MAX(F$1:F11657)+1,0)</f>
        <v>0</v>
      </c>
    </row>
    <row r="11659" spans="1:6">
      <c r="A11659" s="20">
        <v>1993</v>
      </c>
      <c r="B11659" s="15" t="s">
        <v>41</v>
      </c>
      <c r="C11659" s="15" t="s">
        <v>4965</v>
      </c>
      <c r="D11659" s="24">
        <v>150000</v>
      </c>
      <c r="E11659" t="str">
        <f>IF(D11659&lt;VLOOKUP(A11659,Min!A:B,2,FALSE),"Y","")</f>
        <v/>
      </c>
      <c r="F11659">
        <f>IF(AND(OR(s_tmchk="all",IF(ISERROR(MATCH(B11659,s_teams,0)),FALSE,TRUE)),OR(s_minsal="",s_minsal&lt;=D11659),OR(s_maxsal="",s_maxsal&gt;=D11659),OR(s_minyr="",s_minyr&lt;=A11659),OR(s_maxyr="",s_maxyr&gt;=A11659),OR(s_player="",s_player=C11659)),MAX(F$1:F11658)+1,0)</f>
        <v>0</v>
      </c>
    </row>
    <row r="11660" spans="1:6">
      <c r="A11660" s="20">
        <v>1993</v>
      </c>
      <c r="B11660" s="15" t="s">
        <v>41</v>
      </c>
      <c r="C11660" s="15" t="s">
        <v>5341</v>
      </c>
      <c r="D11660" s="24">
        <v>150000</v>
      </c>
      <c r="E11660" t="str">
        <f>IF(D11660&lt;VLOOKUP(A11660,Min!A:B,2,FALSE),"Y","")</f>
        <v/>
      </c>
      <c r="F11660">
        <f>IF(AND(OR(s_tmchk="all",IF(ISERROR(MATCH(B11660,s_teams,0)),FALSE,TRUE)),OR(s_minsal="",s_minsal&lt;=D11660),OR(s_maxsal="",s_maxsal&gt;=D11660),OR(s_minyr="",s_minyr&lt;=A11660),OR(s_maxyr="",s_maxyr&gt;=A11660),OR(s_player="",s_player=C11660)),MAX(F$1:F11659)+1,0)</f>
        <v>0</v>
      </c>
    </row>
    <row r="11661" spans="1:6">
      <c r="A11661" s="20">
        <v>1993</v>
      </c>
      <c r="B11661" s="15" t="s">
        <v>41</v>
      </c>
      <c r="C11661" s="15" t="s">
        <v>6167</v>
      </c>
      <c r="D11661" s="24">
        <v>150000</v>
      </c>
      <c r="E11661" t="str">
        <f>IF(D11661&lt;VLOOKUP(A11661,Min!A:B,2,FALSE),"Y","")</f>
        <v/>
      </c>
      <c r="F11661">
        <f>IF(AND(OR(s_tmchk="all",IF(ISERROR(MATCH(B11661,s_teams,0)),FALSE,TRUE)),OR(s_minsal="",s_minsal&lt;=D11661),OR(s_maxsal="",s_maxsal&gt;=D11661),OR(s_minyr="",s_minyr&lt;=A11661),OR(s_maxyr="",s_maxyr&gt;=A11661),OR(s_player="",s_player=C11661)),MAX(F$1:F11660)+1,0)</f>
        <v>0</v>
      </c>
    </row>
    <row r="11662" spans="1:6">
      <c r="A11662" s="20">
        <v>1993</v>
      </c>
      <c r="B11662" s="15" t="s">
        <v>41</v>
      </c>
      <c r="C11662" s="15" t="s">
        <v>5797</v>
      </c>
      <c r="D11662" s="24">
        <v>140000</v>
      </c>
      <c r="E11662" t="str">
        <f>IF(D11662&lt;VLOOKUP(A11662,Min!A:B,2,FALSE),"Y","")</f>
        <v/>
      </c>
      <c r="F11662">
        <f>IF(AND(OR(s_tmchk="all",IF(ISERROR(MATCH(B11662,s_teams,0)),FALSE,TRUE)),OR(s_minsal="",s_minsal&lt;=D11662),OR(s_maxsal="",s_maxsal&gt;=D11662),OR(s_minyr="",s_minyr&lt;=A11662),OR(s_maxyr="",s_maxyr&gt;=A11662),OR(s_player="",s_player=C11662)),MAX(F$1:F11661)+1,0)</f>
        <v>0</v>
      </c>
    </row>
    <row r="11663" spans="1:6">
      <c r="A11663" s="20">
        <v>1993</v>
      </c>
      <c r="B11663" s="15" t="s">
        <v>41</v>
      </c>
      <c r="C11663" s="15" t="s">
        <v>6171</v>
      </c>
      <c r="D11663" s="24">
        <v>140000</v>
      </c>
      <c r="E11663" t="str">
        <f>IF(D11663&lt;VLOOKUP(A11663,Min!A:B,2,FALSE),"Y","")</f>
        <v/>
      </c>
      <c r="F11663">
        <f>IF(AND(OR(s_tmchk="all",IF(ISERROR(MATCH(B11663,s_teams,0)),FALSE,TRUE)),OR(s_minsal="",s_minsal&lt;=D11663),OR(s_maxsal="",s_maxsal&gt;=D11663),OR(s_minyr="",s_minyr&lt;=A11663),OR(s_maxyr="",s_maxyr&gt;=A11663),OR(s_player="",s_player=C11663)),MAX(F$1:F11662)+1,0)</f>
        <v>0</v>
      </c>
    </row>
    <row r="11664" spans="1:6">
      <c r="A11664" s="20">
        <v>1993</v>
      </c>
      <c r="B11664" s="15" t="s">
        <v>41</v>
      </c>
      <c r="C11664" s="15" t="s">
        <v>5901</v>
      </c>
      <c r="D11664" s="24">
        <v>80000</v>
      </c>
      <c r="E11664" t="str">
        <f>IF(D11664&lt;VLOOKUP(A11664,Min!A:B,2,FALSE),"Y","")</f>
        <v>Y</v>
      </c>
      <c r="F11664">
        <f>IF(AND(OR(s_tmchk="all",IF(ISERROR(MATCH(B11664,s_teams,0)),FALSE,TRUE)),OR(s_minsal="",s_minsal&lt;=D11664),OR(s_maxsal="",s_maxsal&gt;=D11664),OR(s_minyr="",s_minyr&lt;=A11664),OR(s_maxyr="",s_maxyr&gt;=A11664),OR(s_player="",s_player=C11664)),MAX(F$1:F11663)+1,0)</f>
        <v>0</v>
      </c>
    </row>
    <row r="11665" spans="1:6">
      <c r="A11665" s="20">
        <v>1993</v>
      </c>
      <c r="B11665" s="15" t="s">
        <v>43</v>
      </c>
      <c r="C11665" s="15" t="s">
        <v>4968</v>
      </c>
      <c r="D11665" s="24">
        <v>2400000</v>
      </c>
      <c r="E11665" t="str">
        <f>IF(D11665&lt;VLOOKUP(A11665,Min!A:B,2,FALSE),"Y","")</f>
        <v/>
      </c>
      <c r="F11665">
        <f>IF(AND(OR(s_tmchk="all",IF(ISERROR(MATCH(B11665,s_teams,0)),FALSE,TRUE)),OR(s_minsal="",s_minsal&lt;=D11665),OR(s_maxsal="",s_maxsal&gt;=D11665),OR(s_minyr="",s_minyr&lt;=A11665),OR(s_maxyr="",s_maxyr&gt;=A11665),OR(s_player="",s_player=C11665)),MAX(F$1:F11664)+1,0)</f>
        <v>0</v>
      </c>
    </row>
    <row r="11666" spans="1:6">
      <c r="A11666" s="20">
        <v>1993</v>
      </c>
      <c r="B11666" s="15" t="s">
        <v>43</v>
      </c>
      <c r="C11666" s="15" t="s">
        <v>4783</v>
      </c>
      <c r="D11666" s="24">
        <v>2358000</v>
      </c>
      <c r="E11666" t="str">
        <f>IF(D11666&lt;VLOOKUP(A11666,Min!A:B,2,FALSE),"Y","")</f>
        <v/>
      </c>
      <c r="F11666">
        <f>IF(AND(OR(s_tmchk="all",IF(ISERROR(MATCH(B11666,s_teams,0)),FALSE,TRUE)),OR(s_minsal="",s_minsal&lt;=D11666),OR(s_maxsal="",s_maxsal&gt;=D11666),OR(s_minyr="",s_minyr&lt;=A11666),OR(s_maxyr="",s_maxyr&gt;=A11666),OR(s_player="",s_player=C11666)),MAX(F$1:F11665)+1,0)</f>
        <v>0</v>
      </c>
    </row>
    <row r="11667" spans="1:6">
      <c r="A11667" s="20">
        <v>1993</v>
      </c>
      <c r="B11667" s="15" t="s">
        <v>43</v>
      </c>
      <c r="C11667" s="15" t="s">
        <v>5478</v>
      </c>
      <c r="D11667" s="24">
        <v>1900000</v>
      </c>
      <c r="E11667" t="str">
        <f>IF(D11667&lt;VLOOKUP(A11667,Min!A:B,2,FALSE),"Y","")</f>
        <v/>
      </c>
      <c r="F11667">
        <f>IF(AND(OR(s_tmchk="all",IF(ISERROR(MATCH(B11667,s_teams,0)),FALSE,TRUE)),OR(s_minsal="",s_minsal&lt;=D11667),OR(s_maxsal="",s_maxsal&gt;=D11667),OR(s_minyr="",s_minyr&lt;=A11667),OR(s_maxyr="",s_maxyr&gt;=A11667),OR(s_player="",s_player=C11667)),MAX(F$1:F11666)+1,0)</f>
        <v>0</v>
      </c>
    </row>
    <row r="11668" spans="1:6">
      <c r="A11668" s="20">
        <v>1993</v>
      </c>
      <c r="B11668" s="15" t="s">
        <v>43</v>
      </c>
      <c r="C11668" s="15" t="s">
        <v>5594</v>
      </c>
      <c r="D11668" s="24">
        <v>1228000</v>
      </c>
      <c r="E11668" t="str">
        <f>IF(D11668&lt;VLOOKUP(A11668,Min!A:B,2,FALSE),"Y","")</f>
        <v/>
      </c>
      <c r="F11668">
        <f>IF(AND(OR(s_tmchk="all",IF(ISERROR(MATCH(B11668,s_teams,0)),FALSE,TRUE)),OR(s_minsal="",s_minsal&lt;=D11668),OR(s_maxsal="",s_maxsal&gt;=D11668),OR(s_minyr="",s_minyr&lt;=A11668),OR(s_maxyr="",s_maxyr&gt;=A11668),OR(s_player="",s_player=C11668)),MAX(F$1:F11667)+1,0)</f>
        <v>0</v>
      </c>
    </row>
    <row r="11669" spans="1:6">
      <c r="A11669" s="20">
        <v>1993</v>
      </c>
      <c r="B11669" s="15" t="s">
        <v>43</v>
      </c>
      <c r="C11669" s="15" t="s">
        <v>2505</v>
      </c>
      <c r="D11669" s="24">
        <v>985000</v>
      </c>
      <c r="E11669" t="str">
        <f>IF(D11669&lt;VLOOKUP(A11669,Min!A:B,2,FALSE),"Y","")</f>
        <v/>
      </c>
      <c r="F11669">
        <f>IF(AND(OR(s_tmchk="all",IF(ISERROR(MATCH(B11669,s_teams,0)),FALSE,TRUE)),OR(s_minsal="",s_minsal&lt;=D11669),OR(s_maxsal="",s_maxsal&gt;=D11669),OR(s_minyr="",s_minyr&lt;=A11669),OR(s_maxyr="",s_maxyr&gt;=A11669),OR(s_player="",s_player=C11669)),MAX(F$1:F11668)+1,0)</f>
        <v>0</v>
      </c>
    </row>
    <row r="11670" spans="1:6">
      <c r="A11670" s="20">
        <v>1993</v>
      </c>
      <c r="B11670" s="15" t="s">
        <v>43</v>
      </c>
      <c r="C11670" s="15" t="s">
        <v>4710</v>
      </c>
      <c r="D11670" s="24">
        <v>850000</v>
      </c>
      <c r="E11670" t="str">
        <f>IF(D11670&lt;VLOOKUP(A11670,Min!A:B,2,FALSE),"Y","")</f>
        <v/>
      </c>
      <c r="F11670">
        <f>IF(AND(OR(s_tmchk="all",IF(ISERROR(MATCH(B11670,s_teams,0)),FALSE,TRUE)),OR(s_minsal="",s_minsal&lt;=D11670),OR(s_maxsal="",s_maxsal&gt;=D11670),OR(s_minyr="",s_minyr&lt;=A11670),OR(s_maxyr="",s_maxyr&gt;=A11670),OR(s_player="",s_player=C11670)),MAX(F$1:F11669)+1,0)</f>
        <v>0</v>
      </c>
    </row>
    <row r="11671" spans="1:6">
      <c r="A11671" s="20">
        <v>1993</v>
      </c>
      <c r="B11671" s="15" t="s">
        <v>43</v>
      </c>
      <c r="C11671" s="15" t="s">
        <v>5431</v>
      </c>
      <c r="D11671" s="24">
        <v>800000</v>
      </c>
      <c r="E11671" t="str">
        <f>IF(D11671&lt;VLOOKUP(A11671,Min!A:B,2,FALSE),"Y","")</f>
        <v/>
      </c>
      <c r="F11671">
        <f>IF(AND(OR(s_tmchk="all",IF(ISERROR(MATCH(B11671,s_teams,0)),FALSE,TRUE)),OR(s_minsal="",s_minsal&lt;=D11671),OR(s_maxsal="",s_maxsal&gt;=D11671),OR(s_minyr="",s_minyr&lt;=A11671),OR(s_maxyr="",s_maxyr&gt;=A11671),OR(s_player="",s_player=C11671)),MAX(F$1:F11670)+1,0)</f>
        <v>0</v>
      </c>
    </row>
    <row r="11672" spans="1:6">
      <c r="A11672" s="20">
        <v>1993</v>
      </c>
      <c r="B11672" s="15" t="s">
        <v>43</v>
      </c>
      <c r="C11672" s="15" t="s">
        <v>6193</v>
      </c>
      <c r="D11672" s="24">
        <v>625000</v>
      </c>
      <c r="E11672" t="str">
        <f>IF(D11672&lt;VLOOKUP(A11672,Min!A:B,2,FALSE),"Y","")</f>
        <v/>
      </c>
      <c r="F11672">
        <f>IF(AND(OR(s_tmchk="all",IF(ISERROR(MATCH(B11672,s_teams,0)),FALSE,TRUE)),OR(s_minsal="",s_minsal&lt;=D11672),OR(s_maxsal="",s_maxsal&gt;=D11672),OR(s_minyr="",s_minyr&lt;=A11672),OR(s_maxyr="",s_maxyr&gt;=A11672),OR(s_player="",s_player=C11672)),MAX(F$1:F11671)+1,0)</f>
        <v>0</v>
      </c>
    </row>
    <row r="11673" spans="1:6">
      <c r="A11673" s="20">
        <v>1993</v>
      </c>
      <c r="B11673" s="15" t="s">
        <v>43</v>
      </c>
      <c r="C11673" s="15" t="s">
        <v>5938</v>
      </c>
      <c r="D11673" s="24">
        <v>600000</v>
      </c>
      <c r="E11673" t="str">
        <f>IF(D11673&lt;VLOOKUP(A11673,Min!A:B,2,FALSE),"Y","")</f>
        <v/>
      </c>
      <c r="F11673">
        <f>IF(AND(OR(s_tmchk="all",IF(ISERROR(MATCH(B11673,s_teams,0)),FALSE,TRUE)),OR(s_minsal="",s_minsal&lt;=D11673),OR(s_maxsal="",s_maxsal&gt;=D11673),OR(s_minyr="",s_minyr&lt;=A11673),OR(s_maxyr="",s_maxyr&gt;=A11673),OR(s_player="",s_player=C11673)),MAX(F$1:F11672)+1,0)</f>
        <v>0</v>
      </c>
    </row>
    <row r="11674" spans="1:6">
      <c r="A11674" s="20">
        <v>1993</v>
      </c>
      <c r="B11674" s="15" t="s">
        <v>43</v>
      </c>
      <c r="C11674" s="15" t="s">
        <v>4593</v>
      </c>
      <c r="D11674" s="24">
        <v>570000</v>
      </c>
      <c r="E11674" t="str">
        <f>IF(D11674&lt;VLOOKUP(A11674,Min!A:B,2,FALSE),"Y","")</f>
        <v/>
      </c>
      <c r="F11674">
        <f>IF(AND(OR(s_tmchk="all",IF(ISERROR(MATCH(B11674,s_teams,0)),FALSE,TRUE)),OR(s_minsal="",s_minsal&lt;=D11674),OR(s_maxsal="",s_maxsal&gt;=D11674),OR(s_minyr="",s_minyr&lt;=A11674),OR(s_maxyr="",s_maxyr&gt;=A11674),OR(s_player="",s_player=C11674)),MAX(F$1:F11673)+1,0)</f>
        <v>0</v>
      </c>
    </row>
    <row r="11675" spans="1:6">
      <c r="A11675" s="20">
        <v>1993</v>
      </c>
      <c r="B11675" s="15" t="s">
        <v>43</v>
      </c>
      <c r="C11675" s="15" t="s">
        <v>6076</v>
      </c>
      <c r="D11675" s="24">
        <v>565180</v>
      </c>
      <c r="E11675" t="str">
        <f>IF(D11675&lt;VLOOKUP(A11675,Min!A:B,2,FALSE),"Y","")</f>
        <v/>
      </c>
      <c r="F11675">
        <f>IF(AND(OR(s_tmchk="all",IF(ISERROR(MATCH(B11675,s_teams,0)),FALSE,TRUE)),OR(s_minsal="",s_minsal&lt;=D11675),OR(s_maxsal="",s_maxsal&gt;=D11675),OR(s_minyr="",s_minyr&lt;=A11675),OR(s_maxyr="",s_maxyr&gt;=A11675),OR(s_player="",s_player=C11675)),MAX(F$1:F11674)+1,0)</f>
        <v>0</v>
      </c>
    </row>
    <row r="11676" spans="1:6">
      <c r="A11676" s="20">
        <v>1993</v>
      </c>
      <c r="B11676" s="15" t="s">
        <v>43</v>
      </c>
      <c r="C11676" s="15" t="s">
        <v>5566</v>
      </c>
      <c r="D11676" s="24">
        <v>360000</v>
      </c>
      <c r="E11676" t="str">
        <f>IF(D11676&lt;VLOOKUP(A11676,Min!A:B,2,FALSE),"Y","")</f>
        <v/>
      </c>
      <c r="F11676">
        <f>IF(AND(OR(s_tmchk="all",IF(ISERROR(MATCH(B11676,s_teams,0)),FALSE,TRUE)),OR(s_minsal="",s_minsal&lt;=D11676),OR(s_maxsal="",s_maxsal&gt;=D11676),OR(s_minyr="",s_minyr&lt;=A11676),OR(s_maxyr="",s_maxyr&gt;=A11676),OR(s_player="",s_player=C11676)),MAX(F$1:F11675)+1,0)</f>
        <v>0</v>
      </c>
    </row>
    <row r="11677" spans="1:6">
      <c r="A11677" s="20">
        <v>1993</v>
      </c>
      <c r="B11677" s="15" t="s">
        <v>43</v>
      </c>
      <c r="C11677" s="15" t="s">
        <v>5862</v>
      </c>
      <c r="D11677" s="24">
        <v>250000</v>
      </c>
      <c r="E11677" t="str">
        <f>IF(D11677&lt;VLOOKUP(A11677,Min!A:B,2,FALSE),"Y","")</f>
        <v/>
      </c>
      <c r="F11677">
        <f>IF(AND(OR(s_tmchk="all",IF(ISERROR(MATCH(B11677,s_teams,0)),FALSE,TRUE)),OR(s_minsal="",s_minsal&lt;=D11677),OR(s_maxsal="",s_maxsal&gt;=D11677),OR(s_minyr="",s_minyr&lt;=A11677),OR(s_maxyr="",s_maxyr&gt;=A11677),OR(s_player="",s_player=C11677)),MAX(F$1:F11676)+1,0)</f>
        <v>0</v>
      </c>
    </row>
    <row r="11678" spans="1:6">
      <c r="A11678" s="20">
        <v>1993</v>
      </c>
      <c r="B11678" s="15" t="s">
        <v>43</v>
      </c>
      <c r="C11678" s="15" t="s">
        <v>5868</v>
      </c>
      <c r="D11678" s="24">
        <v>145000</v>
      </c>
      <c r="E11678" t="str">
        <f>IF(D11678&lt;VLOOKUP(A11678,Min!A:B,2,FALSE),"Y","")</f>
        <v/>
      </c>
      <c r="F11678">
        <f>IF(AND(OR(s_tmchk="all",IF(ISERROR(MATCH(B11678,s_teams,0)),FALSE,TRUE)),OR(s_minsal="",s_minsal&lt;=D11678),OR(s_maxsal="",s_maxsal&gt;=D11678),OR(s_minyr="",s_minyr&lt;=A11678),OR(s_maxyr="",s_maxyr&gt;=A11678),OR(s_player="",s_player=C11678)),MAX(F$1:F11677)+1,0)</f>
        <v>0</v>
      </c>
    </row>
    <row r="11679" spans="1:6">
      <c r="A11679" s="20">
        <v>1993</v>
      </c>
      <c r="B11679" s="15" t="s">
        <v>43</v>
      </c>
      <c r="C11679" s="15" t="s">
        <v>5100</v>
      </c>
      <c r="D11679" s="24">
        <v>140000</v>
      </c>
      <c r="E11679" t="str">
        <f>IF(D11679&lt;VLOOKUP(A11679,Min!A:B,2,FALSE),"Y","")</f>
        <v/>
      </c>
      <c r="F11679">
        <f>IF(AND(OR(s_tmchk="all",IF(ISERROR(MATCH(B11679,s_teams,0)),FALSE,TRUE)),OR(s_minsal="",s_minsal&lt;=D11679),OR(s_maxsal="",s_maxsal&gt;=D11679),OR(s_minyr="",s_minyr&lt;=A11679),OR(s_maxyr="",s_maxyr&gt;=A11679),OR(s_player="",s_player=C11679)),MAX(F$1:F11678)+1,0)</f>
        <v>0</v>
      </c>
    </row>
    <row r="11680" spans="1:6">
      <c r="A11680" s="20">
        <v>1993</v>
      </c>
      <c r="B11680" s="15" t="s">
        <v>45</v>
      </c>
      <c r="C11680" s="15" t="s">
        <v>4933</v>
      </c>
      <c r="D11680" s="24">
        <v>2350000</v>
      </c>
      <c r="E11680" t="str">
        <f>IF(D11680&lt;VLOOKUP(A11680,Min!A:B,2,FALSE),"Y","")</f>
        <v/>
      </c>
      <c r="F11680">
        <f>IF(AND(OR(s_tmchk="all",IF(ISERROR(MATCH(B11680,s_teams,0)),FALSE,TRUE)),OR(s_minsal="",s_minsal&lt;=D11680),OR(s_maxsal="",s_maxsal&gt;=D11680),OR(s_minyr="",s_minyr&lt;=A11680),OR(s_maxyr="",s_maxyr&gt;=A11680),OR(s_player="",s_player=C11680)),MAX(F$1:F11679)+1,0)</f>
        <v>0</v>
      </c>
    </row>
    <row r="11681" spans="1:6">
      <c r="A11681" s="20">
        <v>1993</v>
      </c>
      <c r="B11681" s="15" t="s">
        <v>45</v>
      </c>
      <c r="C11681" s="15" t="s">
        <v>5186</v>
      </c>
      <c r="D11681" s="24">
        <v>2272000</v>
      </c>
      <c r="E11681" t="str">
        <f>IF(D11681&lt;VLOOKUP(A11681,Min!A:B,2,FALSE),"Y","")</f>
        <v/>
      </c>
      <c r="F11681">
        <f>IF(AND(OR(s_tmchk="all",IF(ISERROR(MATCH(B11681,s_teams,0)),FALSE,TRUE)),OR(s_minsal="",s_minsal&lt;=D11681),OR(s_maxsal="",s_maxsal&gt;=D11681),OR(s_minyr="",s_minyr&lt;=A11681),OR(s_maxyr="",s_maxyr&gt;=A11681),OR(s_player="",s_player=C11681)),MAX(F$1:F11680)+1,0)</f>
        <v>0</v>
      </c>
    </row>
    <row r="11682" spans="1:6">
      <c r="A11682" s="20">
        <v>1993</v>
      </c>
      <c r="B11682" s="15" t="s">
        <v>45</v>
      </c>
      <c r="C11682" s="15" t="s">
        <v>5580</v>
      </c>
      <c r="D11682" s="24">
        <v>1351000</v>
      </c>
      <c r="E11682" t="str">
        <f>IF(D11682&lt;VLOOKUP(A11682,Min!A:B,2,FALSE),"Y","")</f>
        <v/>
      </c>
      <c r="F11682">
        <f>IF(AND(OR(s_tmchk="all",IF(ISERROR(MATCH(B11682,s_teams,0)),FALSE,TRUE)),OR(s_minsal="",s_minsal&lt;=D11682),OR(s_maxsal="",s_maxsal&gt;=D11682),OR(s_minyr="",s_minyr&lt;=A11682),OR(s_maxyr="",s_maxyr&gt;=A11682),OR(s_player="",s_player=C11682)),MAX(F$1:F11681)+1,0)</f>
        <v>0</v>
      </c>
    </row>
    <row r="11683" spans="1:6">
      <c r="A11683" s="20">
        <v>1993</v>
      </c>
      <c r="B11683" s="15" t="s">
        <v>45</v>
      </c>
      <c r="C11683" s="15" t="s">
        <v>5320</v>
      </c>
      <c r="D11683" s="24">
        <v>1339000</v>
      </c>
      <c r="E11683" t="str">
        <f>IF(D11683&lt;VLOOKUP(A11683,Min!A:B,2,FALSE),"Y","")</f>
        <v/>
      </c>
      <c r="F11683">
        <f>IF(AND(OR(s_tmchk="all",IF(ISERROR(MATCH(B11683,s_teams,0)),FALSE,TRUE)),OR(s_minsal="",s_minsal&lt;=D11683),OR(s_maxsal="",s_maxsal&gt;=D11683),OR(s_minyr="",s_minyr&lt;=A11683),OR(s_maxyr="",s_maxyr&gt;=A11683),OR(s_player="",s_player=C11683)),MAX(F$1:F11682)+1,0)</f>
        <v>0</v>
      </c>
    </row>
    <row r="11684" spans="1:6">
      <c r="A11684" s="20">
        <v>1993</v>
      </c>
      <c r="B11684" s="15" t="s">
        <v>45</v>
      </c>
      <c r="C11684" s="15" t="s">
        <v>6047</v>
      </c>
      <c r="D11684" s="24">
        <v>1337000</v>
      </c>
      <c r="E11684" t="str">
        <f>IF(D11684&lt;VLOOKUP(A11684,Min!A:B,2,FALSE),"Y","")</f>
        <v/>
      </c>
      <c r="F11684">
        <f>IF(AND(OR(s_tmchk="all",IF(ISERROR(MATCH(B11684,s_teams,0)),FALSE,TRUE)),OR(s_minsal="",s_minsal&lt;=D11684),OR(s_maxsal="",s_maxsal&gt;=D11684),OR(s_minyr="",s_minyr&lt;=A11684),OR(s_maxyr="",s_maxyr&gt;=A11684),OR(s_player="",s_player=C11684)),MAX(F$1:F11683)+1,0)</f>
        <v>0</v>
      </c>
    </row>
    <row r="11685" spans="1:6">
      <c r="A11685" s="20">
        <v>1993</v>
      </c>
      <c r="B11685" s="15" t="s">
        <v>45</v>
      </c>
      <c r="C11685" s="15" t="s">
        <v>4649</v>
      </c>
      <c r="D11685" s="24">
        <v>1319000</v>
      </c>
      <c r="E11685" t="str">
        <f>IF(D11685&lt;VLOOKUP(A11685,Min!A:B,2,FALSE),"Y","")</f>
        <v/>
      </c>
      <c r="F11685">
        <f>IF(AND(OR(s_tmchk="all",IF(ISERROR(MATCH(B11685,s_teams,0)),FALSE,TRUE)),OR(s_minsal="",s_minsal&lt;=D11685),OR(s_maxsal="",s_maxsal&gt;=D11685),OR(s_minyr="",s_minyr&lt;=A11685),OR(s_maxyr="",s_maxyr&gt;=A11685),OR(s_player="",s_player=C11685)),MAX(F$1:F11684)+1,0)</f>
        <v>0</v>
      </c>
    </row>
    <row r="11686" spans="1:6">
      <c r="A11686" s="20">
        <v>1993</v>
      </c>
      <c r="B11686" s="15" t="s">
        <v>45</v>
      </c>
      <c r="C11686" s="15" t="s">
        <v>5737</v>
      </c>
      <c r="D11686" s="24">
        <v>1108000</v>
      </c>
      <c r="E11686" t="str">
        <f>IF(D11686&lt;VLOOKUP(A11686,Min!A:B,2,FALSE),"Y","")</f>
        <v/>
      </c>
      <c r="F11686">
        <f>IF(AND(OR(s_tmchk="all",IF(ISERROR(MATCH(B11686,s_teams,0)),FALSE,TRUE)),OR(s_minsal="",s_minsal&lt;=D11686),OR(s_maxsal="",s_maxsal&gt;=D11686),OR(s_minyr="",s_minyr&lt;=A11686),OR(s_maxyr="",s_maxyr&gt;=A11686),OR(s_player="",s_player=C11686)),MAX(F$1:F11685)+1,0)</f>
        <v>0</v>
      </c>
    </row>
    <row r="11687" spans="1:6">
      <c r="A11687" s="20">
        <v>1993</v>
      </c>
      <c r="B11687" s="15" t="s">
        <v>45</v>
      </c>
      <c r="C11687" s="15" t="s">
        <v>5113</v>
      </c>
      <c r="D11687" s="24">
        <v>903000</v>
      </c>
      <c r="E11687" t="str">
        <f>IF(D11687&lt;VLOOKUP(A11687,Min!A:B,2,FALSE),"Y","")</f>
        <v/>
      </c>
      <c r="F11687">
        <f>IF(AND(OR(s_tmchk="all",IF(ISERROR(MATCH(B11687,s_teams,0)),FALSE,TRUE)),OR(s_minsal="",s_minsal&lt;=D11687),OR(s_maxsal="",s_maxsal&gt;=D11687),OR(s_minyr="",s_minyr&lt;=A11687),OR(s_maxyr="",s_maxyr&gt;=A11687),OR(s_player="",s_player=C11687)),MAX(F$1:F11686)+1,0)</f>
        <v>0</v>
      </c>
    </row>
    <row r="11688" spans="1:6">
      <c r="A11688" s="20">
        <v>1993</v>
      </c>
      <c r="B11688" s="15" t="s">
        <v>45</v>
      </c>
      <c r="C11688" s="15" t="s">
        <v>5727</v>
      </c>
      <c r="D11688" s="24">
        <v>850000</v>
      </c>
      <c r="E11688" t="str">
        <f>IF(D11688&lt;VLOOKUP(A11688,Min!A:B,2,FALSE),"Y","")</f>
        <v/>
      </c>
      <c r="F11688">
        <f>IF(AND(OR(s_tmchk="all",IF(ISERROR(MATCH(B11688,s_teams,0)),FALSE,TRUE)),OR(s_minsal="",s_minsal&lt;=D11688),OR(s_maxsal="",s_maxsal&gt;=D11688),OR(s_minyr="",s_minyr&lt;=A11688),OR(s_maxyr="",s_maxyr&gt;=A11688),OR(s_player="",s_player=C11688)),MAX(F$1:F11687)+1,0)</f>
        <v>0</v>
      </c>
    </row>
    <row r="11689" spans="1:6">
      <c r="A11689" s="20">
        <v>1993</v>
      </c>
      <c r="B11689" s="15" t="s">
        <v>45</v>
      </c>
      <c r="C11689" s="15" t="s">
        <v>4891</v>
      </c>
      <c r="D11689" s="24">
        <v>735000</v>
      </c>
      <c r="E11689" t="str">
        <f>IF(D11689&lt;VLOOKUP(A11689,Min!A:B,2,FALSE),"Y","")</f>
        <v/>
      </c>
      <c r="F11689">
        <f>IF(AND(OR(s_tmchk="all",IF(ISERROR(MATCH(B11689,s_teams,0)),FALSE,TRUE)),OR(s_minsal="",s_minsal&lt;=D11689),OR(s_maxsal="",s_maxsal&gt;=D11689),OR(s_minyr="",s_minyr&lt;=A11689),OR(s_maxyr="",s_maxyr&gt;=A11689),OR(s_player="",s_player=C11689)),MAX(F$1:F11688)+1,0)</f>
        <v>0</v>
      </c>
    </row>
    <row r="11690" spans="1:6">
      <c r="A11690" s="20">
        <v>1993</v>
      </c>
      <c r="B11690" s="15" t="s">
        <v>45</v>
      </c>
      <c r="C11690" s="15" t="s">
        <v>5599</v>
      </c>
      <c r="D11690" s="24">
        <v>250000</v>
      </c>
      <c r="E11690" t="str">
        <f>IF(D11690&lt;VLOOKUP(A11690,Min!A:B,2,FALSE),"Y","")</f>
        <v/>
      </c>
      <c r="F11690">
        <f>IF(AND(OR(s_tmchk="all",IF(ISERROR(MATCH(B11690,s_teams,0)),FALSE,TRUE)),OR(s_minsal="",s_minsal&lt;=D11690),OR(s_maxsal="",s_maxsal&gt;=D11690),OR(s_minyr="",s_minyr&lt;=A11690),OR(s_maxyr="",s_maxyr&gt;=A11690),OR(s_player="",s_player=C11690)),MAX(F$1:F11689)+1,0)</f>
        <v>0</v>
      </c>
    </row>
    <row r="11691" spans="1:6">
      <c r="A11691" s="20">
        <v>1993</v>
      </c>
      <c r="B11691" s="15" t="s">
        <v>45</v>
      </c>
      <c r="C11691" s="15" t="s">
        <v>5184</v>
      </c>
      <c r="D11691" s="24">
        <v>140000</v>
      </c>
      <c r="E11691" t="str">
        <f>IF(D11691&lt;VLOOKUP(A11691,Min!A:B,2,FALSE),"Y","")</f>
        <v/>
      </c>
      <c r="F11691">
        <f>IF(AND(OR(s_tmchk="all",IF(ISERROR(MATCH(B11691,s_teams,0)),FALSE,TRUE)),OR(s_minsal="",s_minsal&lt;=D11691),OR(s_maxsal="",s_maxsal&gt;=D11691),OR(s_minyr="",s_minyr&lt;=A11691),OR(s_maxyr="",s_maxyr&gt;=A11691),OR(s_player="",s_player=C11691)),MAX(F$1:F11690)+1,0)</f>
        <v>0</v>
      </c>
    </row>
    <row r="11692" spans="1:6">
      <c r="A11692" s="20">
        <v>1993</v>
      </c>
      <c r="B11692" s="15" t="s">
        <v>46</v>
      </c>
      <c r="C11692" s="15" t="s">
        <v>4793</v>
      </c>
      <c r="D11692" s="24">
        <v>2844000</v>
      </c>
      <c r="E11692" t="str">
        <f>IF(D11692&lt;VLOOKUP(A11692,Min!A:B,2,FALSE),"Y","")</f>
        <v/>
      </c>
      <c r="F11692">
        <f>IF(AND(OR(s_tmchk="all",IF(ISERROR(MATCH(B11692,s_teams,0)),FALSE,TRUE)),OR(s_minsal="",s_minsal&lt;=D11692),OR(s_maxsal="",s_maxsal&gt;=D11692),OR(s_minyr="",s_minyr&lt;=A11692),OR(s_maxyr="",s_maxyr&gt;=A11692),OR(s_player="",s_player=C11692)),MAX(F$1:F11691)+1,0)</f>
        <v>0</v>
      </c>
    </row>
    <row r="11693" spans="1:6">
      <c r="A11693" s="20">
        <v>1993</v>
      </c>
      <c r="B11693" s="15" t="s">
        <v>46</v>
      </c>
      <c r="C11693" s="15" t="s">
        <v>4652</v>
      </c>
      <c r="D11693" s="24">
        <v>1962000</v>
      </c>
      <c r="E11693" t="str">
        <f>IF(D11693&lt;VLOOKUP(A11693,Min!A:B,2,FALSE),"Y","")</f>
        <v/>
      </c>
      <c r="F11693">
        <f>IF(AND(OR(s_tmchk="all",IF(ISERROR(MATCH(B11693,s_teams,0)),FALSE,TRUE)),OR(s_minsal="",s_minsal&lt;=D11693),OR(s_maxsal="",s_maxsal&gt;=D11693),OR(s_minyr="",s_minyr&lt;=A11693),OR(s_maxyr="",s_maxyr&gt;=A11693),OR(s_player="",s_player=C11693)),MAX(F$1:F11692)+1,0)</f>
        <v>0</v>
      </c>
    </row>
    <row r="11694" spans="1:6">
      <c r="A11694" s="20">
        <v>1993</v>
      </c>
      <c r="B11694" s="15" t="s">
        <v>46</v>
      </c>
      <c r="C11694" s="15" t="s">
        <v>5930</v>
      </c>
      <c r="D11694" s="24">
        <v>1500000</v>
      </c>
      <c r="E11694" t="str">
        <f>IF(D11694&lt;VLOOKUP(A11694,Min!A:B,2,FALSE),"Y","")</f>
        <v/>
      </c>
      <c r="F11694">
        <f>IF(AND(OR(s_tmchk="all",IF(ISERROR(MATCH(B11694,s_teams,0)),FALSE,TRUE)),OR(s_minsal="",s_minsal&lt;=D11694),OR(s_maxsal="",s_maxsal&gt;=D11694),OR(s_minyr="",s_minyr&lt;=A11694),OR(s_maxyr="",s_maxyr&gt;=A11694),OR(s_player="",s_player=C11694)),MAX(F$1:F11693)+1,0)</f>
        <v>0</v>
      </c>
    </row>
    <row r="11695" spans="1:6">
      <c r="A11695" s="20">
        <v>1993</v>
      </c>
      <c r="B11695" s="15" t="s">
        <v>46</v>
      </c>
      <c r="C11695" s="15" t="s">
        <v>6134</v>
      </c>
      <c r="D11695" s="24">
        <v>1400000</v>
      </c>
      <c r="E11695" t="str">
        <f>IF(D11695&lt;VLOOKUP(A11695,Min!A:B,2,FALSE),"Y","")</f>
        <v/>
      </c>
      <c r="F11695">
        <f>IF(AND(OR(s_tmchk="all",IF(ISERROR(MATCH(B11695,s_teams,0)),FALSE,TRUE)),OR(s_minsal="",s_minsal&lt;=D11695),OR(s_maxsal="",s_maxsal&gt;=D11695),OR(s_minyr="",s_minyr&lt;=A11695),OR(s_maxyr="",s_maxyr&gt;=A11695),OR(s_player="",s_player=C11695)),MAX(F$1:F11694)+1,0)</f>
        <v>0</v>
      </c>
    </row>
    <row r="11696" spans="1:6">
      <c r="A11696" s="20">
        <v>1993</v>
      </c>
      <c r="B11696" s="15" t="s">
        <v>46</v>
      </c>
      <c r="C11696" s="15" t="s">
        <v>4554</v>
      </c>
      <c r="D11696" s="24">
        <v>1283000</v>
      </c>
      <c r="E11696" t="str">
        <f>IF(D11696&lt;VLOOKUP(A11696,Min!A:B,2,FALSE),"Y","")</f>
        <v/>
      </c>
      <c r="F11696">
        <f>IF(AND(OR(s_tmchk="all",IF(ISERROR(MATCH(B11696,s_teams,0)),FALSE,TRUE)),OR(s_minsal="",s_minsal&lt;=D11696),OR(s_maxsal="",s_maxsal&gt;=D11696),OR(s_minyr="",s_minyr&lt;=A11696),OR(s_maxyr="",s_maxyr&gt;=A11696),OR(s_player="",s_player=C11696)),MAX(F$1:F11695)+1,0)</f>
        <v>0</v>
      </c>
    </row>
    <row r="11697" spans="1:6">
      <c r="A11697" s="20">
        <v>1993</v>
      </c>
      <c r="B11697" s="15" t="s">
        <v>46</v>
      </c>
      <c r="C11697" s="15" t="s">
        <v>5307</v>
      </c>
      <c r="D11697" s="24">
        <v>1221000</v>
      </c>
      <c r="E11697" t="str">
        <f>IF(D11697&lt;VLOOKUP(A11697,Min!A:B,2,FALSE),"Y","")</f>
        <v/>
      </c>
      <c r="F11697">
        <f>IF(AND(OR(s_tmchk="all",IF(ISERROR(MATCH(B11697,s_teams,0)),FALSE,TRUE)),OR(s_minsal="",s_minsal&lt;=D11697),OR(s_maxsal="",s_maxsal&gt;=D11697),OR(s_minyr="",s_minyr&lt;=A11697),OR(s_maxyr="",s_maxyr&gt;=A11697),OR(s_player="",s_player=C11697)),MAX(F$1:F11696)+1,0)</f>
        <v>0</v>
      </c>
    </row>
    <row r="11698" spans="1:6">
      <c r="A11698" s="20">
        <v>1993</v>
      </c>
      <c r="B11698" s="15" t="s">
        <v>46</v>
      </c>
      <c r="C11698" s="15" t="s">
        <v>6145</v>
      </c>
      <c r="D11698" s="24">
        <v>942000</v>
      </c>
      <c r="E11698" t="str">
        <f>IF(D11698&lt;VLOOKUP(A11698,Min!A:B,2,FALSE),"Y","")</f>
        <v/>
      </c>
      <c r="F11698">
        <f>IF(AND(OR(s_tmchk="all",IF(ISERROR(MATCH(B11698,s_teams,0)),FALSE,TRUE)),OR(s_minsal="",s_minsal&lt;=D11698),OR(s_maxsal="",s_maxsal&gt;=D11698),OR(s_minyr="",s_minyr&lt;=A11698),OR(s_maxyr="",s_maxyr&gt;=A11698),OR(s_player="",s_player=C11698)),MAX(F$1:F11697)+1,0)</f>
        <v>0</v>
      </c>
    </row>
    <row r="11699" spans="1:6">
      <c r="A11699" s="20">
        <v>1993</v>
      </c>
      <c r="B11699" s="15" t="s">
        <v>46</v>
      </c>
      <c r="C11699" s="15" t="s">
        <v>4779</v>
      </c>
      <c r="D11699" s="24">
        <v>910000</v>
      </c>
      <c r="E11699" t="str">
        <f>IF(D11699&lt;VLOOKUP(A11699,Min!A:B,2,FALSE),"Y","")</f>
        <v/>
      </c>
      <c r="F11699">
        <f>IF(AND(OR(s_tmchk="all",IF(ISERROR(MATCH(B11699,s_teams,0)),FALSE,TRUE)),OR(s_minsal="",s_minsal&lt;=D11699),OR(s_maxsal="",s_maxsal&gt;=D11699),OR(s_minyr="",s_minyr&lt;=A11699),OR(s_maxyr="",s_maxyr&gt;=A11699),OR(s_player="",s_player=C11699)),MAX(F$1:F11698)+1,0)</f>
        <v>0</v>
      </c>
    </row>
    <row r="11700" spans="1:6">
      <c r="A11700" s="20">
        <v>1993</v>
      </c>
      <c r="B11700" s="15" t="s">
        <v>46</v>
      </c>
      <c r="C11700" s="15" t="s">
        <v>132</v>
      </c>
      <c r="D11700" s="24">
        <v>690000</v>
      </c>
      <c r="E11700" t="str">
        <f>IF(D11700&lt;VLOOKUP(A11700,Min!A:B,2,FALSE),"Y","")</f>
        <v/>
      </c>
      <c r="F11700">
        <f>IF(AND(OR(s_tmchk="all",IF(ISERROR(MATCH(B11700,s_teams,0)),FALSE,TRUE)),OR(s_minsal="",s_minsal&lt;=D11700),OR(s_maxsal="",s_maxsal&gt;=D11700),OR(s_minyr="",s_minyr&lt;=A11700),OR(s_maxyr="",s_maxyr&gt;=A11700),OR(s_player="",s_player=C11700)),MAX(F$1:F11699)+1,0)</f>
        <v>0</v>
      </c>
    </row>
    <row r="11701" spans="1:6">
      <c r="A11701" s="20">
        <v>1993</v>
      </c>
      <c r="B11701" s="15" t="s">
        <v>46</v>
      </c>
      <c r="C11701" s="15" t="s">
        <v>6087</v>
      </c>
      <c r="D11701" s="24">
        <v>606000</v>
      </c>
      <c r="E11701" t="str">
        <f>IF(D11701&lt;VLOOKUP(A11701,Min!A:B,2,FALSE),"Y","")</f>
        <v/>
      </c>
      <c r="F11701">
        <f>IF(AND(OR(s_tmchk="all",IF(ISERROR(MATCH(B11701,s_teams,0)),FALSE,TRUE)),OR(s_minsal="",s_minsal&lt;=D11701),OR(s_maxsal="",s_maxsal&gt;=D11701),OR(s_minyr="",s_minyr&lt;=A11701),OR(s_maxyr="",s_maxyr&gt;=A11701),OR(s_player="",s_player=C11701)),MAX(F$1:F11700)+1,0)</f>
        <v>0</v>
      </c>
    </row>
    <row r="11702" spans="1:6">
      <c r="A11702" s="20">
        <v>1993</v>
      </c>
      <c r="B11702" s="15" t="s">
        <v>46</v>
      </c>
      <c r="C11702" s="15" t="s">
        <v>5263</v>
      </c>
      <c r="D11702" s="24">
        <v>550000</v>
      </c>
      <c r="E11702" t="str">
        <f>IF(D11702&lt;VLOOKUP(A11702,Min!A:B,2,FALSE),"Y","")</f>
        <v/>
      </c>
      <c r="F11702">
        <f>IF(AND(OR(s_tmchk="all",IF(ISERROR(MATCH(B11702,s_teams,0)),FALSE,TRUE)),OR(s_minsal="",s_minsal&lt;=D11702),OR(s_maxsal="",s_maxsal&gt;=D11702),OR(s_minyr="",s_minyr&lt;=A11702),OR(s_maxyr="",s_maxyr&gt;=A11702),OR(s_player="",s_player=C11702)),MAX(F$1:F11701)+1,0)</f>
        <v>0</v>
      </c>
    </row>
    <row r="11703" spans="1:6">
      <c r="A11703" s="20">
        <v>1993</v>
      </c>
      <c r="B11703" s="15" t="s">
        <v>46</v>
      </c>
      <c r="C11703" s="15" t="s">
        <v>5493</v>
      </c>
      <c r="D11703" s="24">
        <v>550000</v>
      </c>
      <c r="E11703" t="str">
        <f>IF(D11703&lt;VLOOKUP(A11703,Min!A:B,2,FALSE),"Y","")</f>
        <v/>
      </c>
      <c r="F11703">
        <f>IF(AND(OR(s_tmchk="all",IF(ISERROR(MATCH(B11703,s_teams,0)),FALSE,TRUE)),OR(s_minsal="",s_minsal&lt;=D11703),OR(s_maxsal="",s_maxsal&gt;=D11703),OR(s_minyr="",s_minyr&lt;=A11703),OR(s_maxyr="",s_maxyr&gt;=A11703),OR(s_player="",s_player=C11703)),MAX(F$1:F11702)+1,0)</f>
        <v>0</v>
      </c>
    </row>
    <row r="11704" spans="1:6">
      <c r="A11704" s="20">
        <v>1993</v>
      </c>
      <c r="B11704" s="15" t="s">
        <v>46</v>
      </c>
      <c r="C11704" s="15" t="s">
        <v>4719</v>
      </c>
      <c r="D11704" s="24">
        <v>500000</v>
      </c>
      <c r="E11704" t="str">
        <f>IF(D11704&lt;VLOOKUP(A11704,Min!A:B,2,FALSE),"Y","")</f>
        <v/>
      </c>
      <c r="F11704">
        <f>IF(AND(OR(s_tmchk="all",IF(ISERROR(MATCH(B11704,s_teams,0)),FALSE,TRUE)),OR(s_minsal="",s_minsal&lt;=D11704),OR(s_maxsal="",s_maxsal&gt;=D11704),OR(s_minyr="",s_minyr&lt;=A11704),OR(s_maxyr="",s_maxyr&gt;=A11704),OR(s_player="",s_player=C11704)),MAX(F$1:F11703)+1,0)</f>
        <v>0</v>
      </c>
    </row>
    <row r="11705" spans="1:6">
      <c r="A11705" s="20">
        <v>1993</v>
      </c>
      <c r="B11705" s="15" t="s">
        <v>46</v>
      </c>
      <c r="C11705" s="15" t="s">
        <v>5376</v>
      </c>
      <c r="D11705" s="24">
        <v>375000</v>
      </c>
      <c r="E11705" t="str">
        <f>IF(D11705&lt;VLOOKUP(A11705,Min!A:B,2,FALSE),"Y","")</f>
        <v/>
      </c>
      <c r="F11705">
        <f>IF(AND(OR(s_tmchk="all",IF(ISERROR(MATCH(B11705,s_teams,0)),FALSE,TRUE)),OR(s_minsal="",s_minsal&lt;=D11705),OR(s_maxsal="",s_maxsal&gt;=D11705),OR(s_minyr="",s_minyr&lt;=A11705),OR(s_maxyr="",s_maxyr&gt;=A11705),OR(s_player="",s_player=C11705)),MAX(F$1:F11704)+1,0)</f>
        <v>0</v>
      </c>
    </row>
    <row r="11706" spans="1:6">
      <c r="A11706" s="20">
        <v>1993</v>
      </c>
      <c r="B11706" s="15" t="s">
        <v>46</v>
      </c>
      <c r="C11706" s="15" t="s">
        <v>5400</v>
      </c>
      <c r="D11706" s="24">
        <v>140000</v>
      </c>
      <c r="E11706" t="str">
        <f>IF(D11706&lt;VLOOKUP(A11706,Min!A:B,2,FALSE),"Y","")</f>
        <v/>
      </c>
      <c r="F11706">
        <f>IF(AND(OR(s_tmchk="all",IF(ISERROR(MATCH(B11706,s_teams,0)),FALSE,TRUE)),OR(s_minsal="",s_minsal&lt;=D11706),OR(s_maxsal="",s_maxsal&gt;=D11706),OR(s_minyr="",s_minyr&lt;=A11706),OR(s_maxyr="",s_maxyr&gt;=A11706),OR(s_player="",s_player=C11706)),MAX(F$1:F11705)+1,0)</f>
        <v>0</v>
      </c>
    </row>
    <row r="11707" spans="1:6">
      <c r="A11707" s="20">
        <v>1993</v>
      </c>
      <c r="B11707" s="15" t="s">
        <v>49</v>
      </c>
      <c r="C11707" s="15" t="s">
        <v>5146</v>
      </c>
      <c r="D11707" s="24">
        <v>3170000</v>
      </c>
      <c r="E11707" t="str">
        <f>IF(D11707&lt;VLOOKUP(A11707,Min!A:B,2,FALSE),"Y","")</f>
        <v/>
      </c>
      <c r="F11707">
        <f>IF(AND(OR(s_tmchk="all",IF(ISERROR(MATCH(B11707,s_teams,0)),FALSE,TRUE)),OR(s_minsal="",s_minsal&lt;=D11707),OR(s_maxsal="",s_maxsal&gt;=D11707),OR(s_minyr="",s_minyr&lt;=A11707),OR(s_maxyr="",s_maxyr&gt;=A11707),OR(s_player="",s_player=C11707)),MAX(F$1:F11706)+1,0)</f>
        <v>0</v>
      </c>
    </row>
    <row r="11708" spans="1:6">
      <c r="A11708" s="20">
        <v>1993</v>
      </c>
      <c r="B11708" s="15" t="s">
        <v>49</v>
      </c>
      <c r="C11708" s="15" t="s">
        <v>5742</v>
      </c>
      <c r="D11708" s="24">
        <v>2102000</v>
      </c>
      <c r="E11708" t="str">
        <f>IF(D11708&lt;VLOOKUP(A11708,Min!A:B,2,FALSE),"Y","")</f>
        <v/>
      </c>
      <c r="F11708">
        <f>IF(AND(OR(s_tmchk="all",IF(ISERROR(MATCH(B11708,s_teams,0)),FALSE,TRUE)),OR(s_minsal="",s_minsal&lt;=D11708),OR(s_maxsal="",s_maxsal&gt;=D11708),OR(s_minyr="",s_minyr&lt;=A11708),OR(s_maxyr="",s_maxyr&gt;=A11708),OR(s_player="",s_player=C11708)),MAX(F$1:F11707)+1,0)</f>
        <v>0</v>
      </c>
    </row>
    <row r="11709" spans="1:6">
      <c r="A11709" s="20">
        <v>1993</v>
      </c>
      <c r="B11709" s="15" t="s">
        <v>49</v>
      </c>
      <c r="C11709" s="15" t="s">
        <v>5425</v>
      </c>
      <c r="D11709" s="24">
        <v>1983000</v>
      </c>
      <c r="E11709" t="str">
        <f>IF(D11709&lt;VLOOKUP(A11709,Min!A:B,2,FALSE),"Y","")</f>
        <v/>
      </c>
      <c r="F11709">
        <f>IF(AND(OR(s_tmchk="all",IF(ISERROR(MATCH(B11709,s_teams,0)),FALSE,TRUE)),OR(s_minsal="",s_minsal&lt;=D11709),OR(s_maxsal="",s_maxsal&gt;=D11709),OR(s_minyr="",s_minyr&lt;=A11709),OR(s_maxyr="",s_maxyr&gt;=A11709),OR(s_player="",s_player=C11709)),MAX(F$1:F11708)+1,0)</f>
        <v>0</v>
      </c>
    </row>
    <row r="11710" spans="1:6">
      <c r="A11710" s="20">
        <v>1993</v>
      </c>
      <c r="B11710" s="15" t="s">
        <v>49</v>
      </c>
      <c r="C11710" s="15" t="s">
        <v>5044</v>
      </c>
      <c r="D11710" s="24">
        <v>1700000</v>
      </c>
      <c r="E11710" t="str">
        <f>IF(D11710&lt;VLOOKUP(A11710,Min!A:B,2,FALSE),"Y","")</f>
        <v/>
      </c>
      <c r="F11710">
        <f>IF(AND(OR(s_tmchk="all",IF(ISERROR(MATCH(B11710,s_teams,0)),FALSE,TRUE)),OR(s_minsal="",s_minsal&lt;=D11710),OR(s_maxsal="",s_maxsal&gt;=D11710),OR(s_minyr="",s_minyr&lt;=A11710),OR(s_maxyr="",s_maxyr&gt;=A11710),OR(s_player="",s_player=C11710)),MAX(F$1:F11709)+1,0)</f>
        <v>0</v>
      </c>
    </row>
    <row r="11711" spans="1:6">
      <c r="A11711" s="20">
        <v>1993</v>
      </c>
      <c r="B11711" s="15" t="s">
        <v>49</v>
      </c>
      <c r="C11711" s="15" t="s">
        <v>6144</v>
      </c>
      <c r="D11711" s="24">
        <v>1542000</v>
      </c>
      <c r="E11711" t="str">
        <f>IF(D11711&lt;VLOOKUP(A11711,Min!A:B,2,FALSE),"Y","")</f>
        <v/>
      </c>
      <c r="F11711">
        <f>IF(AND(OR(s_tmchk="all",IF(ISERROR(MATCH(B11711,s_teams,0)),FALSE,TRUE)),OR(s_minsal="",s_minsal&lt;=D11711),OR(s_maxsal="",s_maxsal&gt;=D11711),OR(s_minyr="",s_minyr&lt;=A11711),OR(s_maxyr="",s_maxyr&gt;=A11711),OR(s_player="",s_player=C11711)),MAX(F$1:F11710)+1,0)</f>
        <v>0</v>
      </c>
    </row>
    <row r="11712" spans="1:6">
      <c r="A11712" s="20">
        <v>1993</v>
      </c>
      <c r="B11712" s="15" t="s">
        <v>49</v>
      </c>
      <c r="C11712" s="15" t="s">
        <v>4900</v>
      </c>
      <c r="D11712" s="24">
        <v>1034000</v>
      </c>
      <c r="E11712" t="str">
        <f>IF(D11712&lt;VLOOKUP(A11712,Min!A:B,2,FALSE),"Y","")</f>
        <v/>
      </c>
      <c r="F11712">
        <f>IF(AND(OR(s_tmchk="all",IF(ISERROR(MATCH(B11712,s_teams,0)),FALSE,TRUE)),OR(s_minsal="",s_minsal&lt;=D11712),OR(s_maxsal="",s_maxsal&gt;=D11712),OR(s_minyr="",s_minyr&lt;=A11712),OR(s_maxyr="",s_maxyr&gt;=A11712),OR(s_player="",s_player=C11712)),MAX(F$1:F11711)+1,0)</f>
        <v>0</v>
      </c>
    </row>
    <row r="11713" spans="1:6">
      <c r="A11713" s="20">
        <v>1993</v>
      </c>
      <c r="B11713" s="15" t="s">
        <v>49</v>
      </c>
      <c r="C11713" s="15" t="s">
        <v>5861</v>
      </c>
      <c r="D11713" s="24">
        <v>997000</v>
      </c>
      <c r="E11713" t="str">
        <f>IF(D11713&lt;VLOOKUP(A11713,Min!A:B,2,FALSE),"Y","")</f>
        <v/>
      </c>
      <c r="F11713">
        <f>IF(AND(OR(s_tmchk="all",IF(ISERROR(MATCH(B11713,s_teams,0)),FALSE,TRUE)),OR(s_minsal="",s_minsal&lt;=D11713),OR(s_maxsal="",s_maxsal&gt;=D11713),OR(s_minyr="",s_minyr&lt;=A11713),OR(s_maxyr="",s_maxyr&gt;=A11713),OR(s_player="",s_player=C11713)),MAX(F$1:F11712)+1,0)</f>
        <v>0</v>
      </c>
    </row>
    <row r="11714" spans="1:6">
      <c r="A11714" s="20">
        <v>1993</v>
      </c>
      <c r="B11714" s="15" t="s">
        <v>49</v>
      </c>
      <c r="C11714" s="15" t="s">
        <v>4734</v>
      </c>
      <c r="D11714" s="24">
        <v>800000</v>
      </c>
      <c r="E11714" t="str">
        <f>IF(D11714&lt;VLOOKUP(A11714,Min!A:B,2,FALSE),"Y","")</f>
        <v/>
      </c>
      <c r="F11714">
        <f>IF(AND(OR(s_tmchk="all",IF(ISERROR(MATCH(B11714,s_teams,0)),FALSE,TRUE)),OR(s_minsal="",s_minsal&lt;=D11714),OR(s_maxsal="",s_maxsal&gt;=D11714),OR(s_minyr="",s_minyr&lt;=A11714),OR(s_maxyr="",s_maxyr&gt;=A11714),OR(s_player="",s_player=C11714)),MAX(F$1:F11713)+1,0)</f>
        <v>0</v>
      </c>
    </row>
    <row r="11715" spans="1:6">
      <c r="A11715" s="20">
        <v>1993</v>
      </c>
      <c r="B11715" s="15" t="s">
        <v>49</v>
      </c>
      <c r="C11715" s="15" t="s">
        <v>5615</v>
      </c>
      <c r="D11715" s="24">
        <v>500000</v>
      </c>
      <c r="E11715" t="str">
        <f>IF(D11715&lt;VLOOKUP(A11715,Min!A:B,2,FALSE),"Y","")</f>
        <v/>
      </c>
      <c r="F11715">
        <f>IF(AND(OR(s_tmchk="all",IF(ISERROR(MATCH(B11715,s_teams,0)),FALSE,TRUE)),OR(s_minsal="",s_minsal&lt;=D11715),OR(s_maxsal="",s_maxsal&gt;=D11715),OR(s_minyr="",s_minyr&lt;=A11715),OR(s_maxyr="",s_maxyr&gt;=A11715),OR(s_player="",s_player=C11715)),MAX(F$1:F11714)+1,0)</f>
        <v>0</v>
      </c>
    </row>
    <row r="11716" spans="1:6">
      <c r="A11716" s="20">
        <v>1993</v>
      </c>
      <c r="B11716" s="15" t="s">
        <v>49</v>
      </c>
      <c r="C11716" s="15" t="s">
        <v>5933</v>
      </c>
      <c r="D11716" s="24">
        <v>500000</v>
      </c>
      <c r="E11716" t="str">
        <f>IF(D11716&lt;VLOOKUP(A11716,Min!A:B,2,FALSE),"Y","")</f>
        <v/>
      </c>
      <c r="F11716">
        <f>IF(AND(OR(s_tmchk="all",IF(ISERROR(MATCH(B11716,s_teams,0)),FALSE,TRUE)),OR(s_minsal="",s_minsal&lt;=D11716),OR(s_maxsal="",s_maxsal&gt;=D11716),OR(s_minyr="",s_minyr&lt;=A11716),OR(s_maxyr="",s_maxyr&gt;=A11716),OR(s_player="",s_player=C11716)),MAX(F$1:F11715)+1,0)</f>
        <v>0</v>
      </c>
    </row>
    <row r="11717" spans="1:6">
      <c r="A11717" s="20">
        <v>1993</v>
      </c>
      <c r="B11717" s="15" t="s">
        <v>49</v>
      </c>
      <c r="C11717" s="15" t="s">
        <v>6073</v>
      </c>
      <c r="D11717" s="24">
        <v>500000</v>
      </c>
      <c r="E11717" t="str">
        <f>IF(D11717&lt;VLOOKUP(A11717,Min!A:B,2,FALSE),"Y","")</f>
        <v/>
      </c>
      <c r="F11717">
        <f>IF(AND(OR(s_tmchk="all",IF(ISERROR(MATCH(B11717,s_teams,0)),FALSE,TRUE)),OR(s_minsal="",s_minsal&lt;=D11717),OR(s_maxsal="",s_maxsal&gt;=D11717),OR(s_minyr="",s_minyr&lt;=A11717),OR(s_maxyr="",s_maxyr&gt;=A11717),OR(s_player="",s_player=C11717)),MAX(F$1:F11716)+1,0)</f>
        <v>0</v>
      </c>
    </row>
    <row r="11718" spans="1:6">
      <c r="A11718" s="20">
        <v>1993</v>
      </c>
      <c r="B11718" s="15" t="s">
        <v>49</v>
      </c>
      <c r="C11718" s="15" t="s">
        <v>6117</v>
      </c>
      <c r="D11718" s="24">
        <v>500000</v>
      </c>
      <c r="E11718" t="str">
        <f>IF(D11718&lt;VLOOKUP(A11718,Min!A:B,2,FALSE),"Y","")</f>
        <v/>
      </c>
      <c r="F11718">
        <f>IF(AND(OR(s_tmchk="all",IF(ISERROR(MATCH(B11718,s_teams,0)),FALSE,TRUE)),OR(s_minsal="",s_minsal&lt;=D11718),OR(s_maxsal="",s_maxsal&gt;=D11718),OR(s_minyr="",s_minyr&lt;=A11718),OR(s_maxyr="",s_maxyr&gt;=A11718),OR(s_player="",s_player=C11718)),MAX(F$1:F11717)+1,0)</f>
        <v>0</v>
      </c>
    </row>
    <row r="11719" spans="1:6">
      <c r="A11719" s="20">
        <v>1993</v>
      </c>
      <c r="B11719" s="15" t="s">
        <v>49</v>
      </c>
      <c r="C11719" s="15" t="s">
        <v>5578</v>
      </c>
      <c r="D11719" s="24">
        <v>250000</v>
      </c>
      <c r="E11719" t="str">
        <f>IF(D11719&lt;VLOOKUP(A11719,Min!A:B,2,FALSE),"Y","")</f>
        <v/>
      </c>
      <c r="F11719">
        <f>IF(AND(OR(s_tmchk="all",IF(ISERROR(MATCH(B11719,s_teams,0)),FALSE,TRUE)),OR(s_minsal="",s_minsal&lt;=D11719),OR(s_maxsal="",s_maxsal&gt;=D11719),OR(s_minyr="",s_minyr&lt;=A11719),OR(s_maxyr="",s_maxyr&gt;=A11719),OR(s_player="",s_player=C11719)),MAX(F$1:F11718)+1,0)</f>
        <v>0</v>
      </c>
    </row>
    <row r="11720" spans="1:6">
      <c r="A11720" s="20">
        <v>1993</v>
      </c>
      <c r="B11720" s="15" t="s">
        <v>49</v>
      </c>
      <c r="C11720" s="15" t="s">
        <v>5417</v>
      </c>
      <c r="D11720" s="24">
        <v>140000</v>
      </c>
      <c r="E11720" t="str">
        <f>IF(D11720&lt;VLOOKUP(A11720,Min!A:B,2,FALSE),"Y","")</f>
        <v/>
      </c>
      <c r="F11720">
        <f>IF(AND(OR(s_tmchk="all",IF(ISERROR(MATCH(B11720,s_teams,0)),FALSE,TRUE)),OR(s_minsal="",s_minsal&lt;=D11720),OR(s_maxsal="",s_maxsal&gt;=D11720),OR(s_minyr="",s_minyr&lt;=A11720),OR(s_maxyr="",s_maxyr&gt;=A11720),OR(s_player="",s_player=C11720)),MAX(F$1:F11719)+1,0)</f>
        <v>0</v>
      </c>
    </row>
    <row r="11721" spans="1:6">
      <c r="A11721" s="20">
        <v>1993</v>
      </c>
      <c r="B11721" s="15" t="s">
        <v>49</v>
      </c>
      <c r="C11721" s="15" t="s">
        <v>6193</v>
      </c>
      <c r="D11721" s="24">
        <v>134000</v>
      </c>
      <c r="E11721" t="str">
        <f>IF(D11721&lt;VLOOKUP(A11721,Min!A:B,2,FALSE),"Y","")</f>
        <v>Y</v>
      </c>
      <c r="F11721">
        <f>IF(AND(OR(s_tmchk="all",IF(ISERROR(MATCH(B11721,s_teams,0)),FALSE,TRUE)),OR(s_minsal="",s_minsal&lt;=D11721),OR(s_maxsal="",s_maxsal&gt;=D11721),OR(s_minyr="",s_minyr&lt;=A11721),OR(s_maxyr="",s_maxyr&gt;=A11721),OR(s_player="",s_player=C11721)),MAX(F$1:F11720)+1,0)</f>
        <v>0</v>
      </c>
    </row>
    <row r="11722" spans="1:6">
      <c r="A11722" s="20">
        <v>1993</v>
      </c>
      <c r="B11722" s="15" t="s">
        <v>49</v>
      </c>
      <c r="C11722" s="15" t="s">
        <v>4841</v>
      </c>
      <c r="D11722" s="24">
        <v>25000</v>
      </c>
      <c r="E11722" t="str">
        <f>IF(D11722&lt;VLOOKUP(A11722,Min!A:B,2,FALSE),"Y","")</f>
        <v>Y</v>
      </c>
      <c r="F11722">
        <f>IF(AND(OR(s_tmchk="all",IF(ISERROR(MATCH(B11722,s_teams,0)),FALSE,TRUE)),OR(s_minsal="",s_minsal&lt;=D11722),OR(s_maxsal="",s_maxsal&gt;=D11722),OR(s_minyr="",s_minyr&lt;=A11722),OR(s_maxyr="",s_maxyr&gt;=A11722),OR(s_player="",s_player=C11722)),MAX(F$1:F11721)+1,0)</f>
        <v>0</v>
      </c>
    </row>
    <row r="11723" spans="1:6">
      <c r="A11723" s="20">
        <v>1993</v>
      </c>
      <c r="B11723" s="15" t="s">
        <v>51</v>
      </c>
      <c r="C11723" s="15" t="s">
        <v>5829</v>
      </c>
      <c r="D11723" s="24">
        <v>3211000</v>
      </c>
      <c r="E11723" t="str">
        <f>IF(D11723&lt;VLOOKUP(A11723,Min!A:B,2,FALSE),"Y","")</f>
        <v/>
      </c>
      <c r="F11723">
        <f>IF(AND(OR(s_tmchk="all",IF(ISERROR(MATCH(B11723,s_teams,0)),FALSE,TRUE)),OR(s_minsal="",s_minsal&lt;=D11723),OR(s_maxsal="",s_maxsal&gt;=D11723),OR(s_minyr="",s_minyr&lt;=A11723),OR(s_maxyr="",s_maxyr&gt;=A11723),OR(s_player="",s_player=C11723)),MAX(F$1:F11722)+1,0)</f>
        <v>0</v>
      </c>
    </row>
    <row r="11724" spans="1:6">
      <c r="A11724" s="20">
        <v>1993</v>
      </c>
      <c r="B11724" s="15" t="s">
        <v>51</v>
      </c>
      <c r="C11724" s="15" t="s">
        <v>5492</v>
      </c>
      <c r="D11724" s="24">
        <v>2000000</v>
      </c>
      <c r="E11724" t="str">
        <f>IF(D11724&lt;VLOOKUP(A11724,Min!A:B,2,FALSE),"Y","")</f>
        <v/>
      </c>
      <c r="F11724">
        <f>IF(AND(OR(s_tmchk="all",IF(ISERROR(MATCH(B11724,s_teams,0)),FALSE,TRUE)),OR(s_minsal="",s_minsal&lt;=D11724),OR(s_maxsal="",s_maxsal&gt;=D11724),OR(s_minyr="",s_minyr&lt;=A11724),OR(s_maxyr="",s_maxyr&gt;=A11724),OR(s_player="",s_player=C11724)),MAX(F$1:F11723)+1,0)</f>
        <v>0</v>
      </c>
    </row>
    <row r="11725" spans="1:6">
      <c r="A11725" s="20">
        <v>1993</v>
      </c>
      <c r="B11725" s="15" t="s">
        <v>51</v>
      </c>
      <c r="C11725" s="15" t="s">
        <v>5857</v>
      </c>
      <c r="D11725" s="24">
        <v>2000000</v>
      </c>
      <c r="E11725" t="str">
        <f>IF(D11725&lt;VLOOKUP(A11725,Min!A:B,2,FALSE),"Y","")</f>
        <v/>
      </c>
      <c r="F11725">
        <f>IF(AND(OR(s_tmchk="all",IF(ISERROR(MATCH(B11725,s_teams,0)),FALSE,TRUE)),OR(s_minsal="",s_minsal&lt;=D11725),OR(s_maxsal="",s_maxsal&gt;=D11725),OR(s_minyr="",s_minyr&lt;=A11725),OR(s_maxyr="",s_maxyr&gt;=A11725),OR(s_player="",s_player=C11725)),MAX(F$1:F11724)+1,0)</f>
        <v>0</v>
      </c>
    </row>
    <row r="11726" spans="1:6">
      <c r="A11726" s="20">
        <v>1993</v>
      </c>
      <c r="B11726" s="15" t="s">
        <v>51</v>
      </c>
      <c r="C11726" s="15" t="s">
        <v>4958</v>
      </c>
      <c r="D11726" s="24">
        <v>1393000</v>
      </c>
      <c r="E11726" t="str">
        <f>IF(D11726&lt;VLOOKUP(A11726,Min!A:B,2,FALSE),"Y","")</f>
        <v/>
      </c>
      <c r="F11726">
        <f>IF(AND(OR(s_tmchk="all",IF(ISERROR(MATCH(B11726,s_teams,0)),FALSE,TRUE)),OR(s_minsal="",s_minsal&lt;=D11726),OR(s_maxsal="",s_maxsal&gt;=D11726),OR(s_minyr="",s_minyr&lt;=A11726),OR(s_maxyr="",s_maxyr&gt;=A11726),OR(s_player="",s_player=C11726)),MAX(F$1:F11725)+1,0)</f>
        <v>0</v>
      </c>
    </row>
    <row r="11727" spans="1:6">
      <c r="A11727" s="20">
        <v>1993</v>
      </c>
      <c r="B11727" s="15" t="s">
        <v>51</v>
      </c>
      <c r="C11727" s="15" t="s">
        <v>6143</v>
      </c>
      <c r="D11727" s="24">
        <v>1360000</v>
      </c>
      <c r="E11727" t="str">
        <f>IF(D11727&lt;VLOOKUP(A11727,Min!A:B,2,FALSE),"Y","")</f>
        <v/>
      </c>
      <c r="F11727">
        <f>IF(AND(OR(s_tmchk="all",IF(ISERROR(MATCH(B11727,s_teams,0)),FALSE,TRUE)),OR(s_minsal="",s_minsal&lt;=D11727),OR(s_maxsal="",s_maxsal&gt;=D11727),OR(s_minyr="",s_minyr&lt;=A11727),OR(s_maxyr="",s_maxyr&gt;=A11727),OR(s_player="",s_player=C11727)),MAX(F$1:F11726)+1,0)</f>
        <v>0</v>
      </c>
    </row>
    <row r="11728" spans="1:6">
      <c r="A11728" s="20">
        <v>1993</v>
      </c>
      <c r="B11728" s="15" t="s">
        <v>51</v>
      </c>
      <c r="C11728" s="15" t="s">
        <v>5107</v>
      </c>
      <c r="D11728" s="24">
        <v>1040000</v>
      </c>
      <c r="E11728" t="str">
        <f>IF(D11728&lt;VLOOKUP(A11728,Min!A:B,2,FALSE),"Y","")</f>
        <v/>
      </c>
      <c r="F11728">
        <f>IF(AND(OR(s_tmchk="all",IF(ISERROR(MATCH(B11728,s_teams,0)),FALSE,TRUE)),OR(s_minsal="",s_minsal&lt;=D11728),OR(s_maxsal="",s_maxsal&gt;=D11728),OR(s_minyr="",s_minyr&lt;=A11728),OR(s_maxyr="",s_maxyr&gt;=A11728),OR(s_player="",s_player=C11728)),MAX(F$1:F11727)+1,0)</f>
        <v>0</v>
      </c>
    </row>
    <row r="11729" spans="1:6">
      <c r="A11729" s="20">
        <v>1993</v>
      </c>
      <c r="B11729" s="15" t="s">
        <v>51</v>
      </c>
      <c r="C11729" s="15" t="s">
        <v>5675</v>
      </c>
      <c r="D11729" s="24">
        <v>910000</v>
      </c>
      <c r="E11729" t="str">
        <f>IF(D11729&lt;VLOOKUP(A11729,Min!A:B,2,FALSE),"Y","")</f>
        <v/>
      </c>
      <c r="F11729">
        <f>IF(AND(OR(s_tmchk="all",IF(ISERROR(MATCH(B11729,s_teams,0)),FALSE,TRUE)),OR(s_minsal="",s_minsal&lt;=D11729),OR(s_maxsal="",s_maxsal&gt;=D11729),OR(s_minyr="",s_minyr&lt;=A11729),OR(s_maxyr="",s_maxyr&gt;=A11729),OR(s_player="",s_player=C11729)),MAX(F$1:F11728)+1,0)</f>
        <v>0</v>
      </c>
    </row>
    <row r="11730" spans="1:6">
      <c r="A11730" s="20">
        <v>1993</v>
      </c>
      <c r="B11730" s="15" t="s">
        <v>51</v>
      </c>
      <c r="C11730" s="15" t="s">
        <v>5295</v>
      </c>
      <c r="D11730" s="24">
        <v>800000</v>
      </c>
      <c r="E11730" t="str">
        <f>IF(D11730&lt;VLOOKUP(A11730,Min!A:B,2,FALSE),"Y","")</f>
        <v/>
      </c>
      <c r="F11730">
        <f>IF(AND(OR(s_tmchk="all",IF(ISERROR(MATCH(B11730,s_teams,0)),FALSE,TRUE)),OR(s_minsal="",s_minsal&lt;=D11730),OR(s_maxsal="",s_maxsal&gt;=D11730),OR(s_minyr="",s_minyr&lt;=A11730),OR(s_maxyr="",s_maxyr&gt;=A11730),OR(s_player="",s_player=C11730)),MAX(F$1:F11729)+1,0)</f>
        <v>0</v>
      </c>
    </row>
    <row r="11731" spans="1:6">
      <c r="A11731" s="20">
        <v>1993</v>
      </c>
      <c r="B11731" s="15" t="s">
        <v>51</v>
      </c>
      <c r="C11731" s="15" t="s">
        <v>5553</v>
      </c>
      <c r="D11731" s="24">
        <v>790000</v>
      </c>
      <c r="E11731" t="str">
        <f>IF(D11731&lt;VLOOKUP(A11731,Min!A:B,2,FALSE),"Y","")</f>
        <v/>
      </c>
      <c r="F11731">
        <f>IF(AND(OR(s_tmchk="all",IF(ISERROR(MATCH(B11731,s_teams,0)),FALSE,TRUE)),OR(s_minsal="",s_minsal&lt;=D11731),OR(s_maxsal="",s_maxsal&gt;=D11731),OR(s_minyr="",s_minyr&lt;=A11731),OR(s_maxyr="",s_maxyr&gt;=A11731),OR(s_player="",s_player=C11731)),MAX(F$1:F11730)+1,0)</f>
        <v>0</v>
      </c>
    </row>
    <row r="11732" spans="1:6">
      <c r="A11732" s="20">
        <v>1993</v>
      </c>
      <c r="B11732" s="15" t="s">
        <v>51</v>
      </c>
      <c r="C11732" s="15" t="s">
        <v>5131</v>
      </c>
      <c r="D11732" s="24">
        <v>650000</v>
      </c>
      <c r="E11732" t="str">
        <f>IF(D11732&lt;VLOOKUP(A11732,Min!A:B,2,FALSE),"Y","")</f>
        <v/>
      </c>
      <c r="F11732">
        <f>IF(AND(OR(s_tmchk="all",IF(ISERROR(MATCH(B11732,s_teams,0)),FALSE,TRUE)),OR(s_minsal="",s_minsal&lt;=D11732),OR(s_maxsal="",s_maxsal&gt;=D11732),OR(s_minyr="",s_minyr&lt;=A11732),OR(s_maxyr="",s_maxyr&gt;=A11732),OR(s_player="",s_player=C11732)),MAX(F$1:F11731)+1,0)</f>
        <v>0</v>
      </c>
    </row>
    <row r="11733" spans="1:6">
      <c r="A11733" s="20">
        <v>1993</v>
      </c>
      <c r="B11733" s="15" t="s">
        <v>51</v>
      </c>
      <c r="C11733" s="15" t="s">
        <v>5925</v>
      </c>
      <c r="D11733" s="24">
        <v>575000</v>
      </c>
      <c r="E11733" t="str">
        <f>IF(D11733&lt;VLOOKUP(A11733,Min!A:B,2,FALSE),"Y","")</f>
        <v/>
      </c>
      <c r="F11733">
        <f>IF(AND(OR(s_tmchk="all",IF(ISERROR(MATCH(B11733,s_teams,0)),FALSE,TRUE)),OR(s_minsal="",s_minsal&lt;=D11733),OR(s_maxsal="",s_maxsal&gt;=D11733),OR(s_minyr="",s_minyr&lt;=A11733),OR(s_maxyr="",s_maxyr&gt;=A11733),OR(s_player="",s_player=C11733)),MAX(F$1:F11732)+1,0)</f>
        <v>0</v>
      </c>
    </row>
    <row r="11734" spans="1:6">
      <c r="A11734" s="20">
        <v>1993</v>
      </c>
      <c r="B11734" s="15" t="s">
        <v>51</v>
      </c>
      <c r="C11734" s="15" t="s">
        <v>4850</v>
      </c>
      <c r="D11734" s="24">
        <v>559000</v>
      </c>
      <c r="E11734" t="str">
        <f>IF(D11734&lt;VLOOKUP(A11734,Min!A:B,2,FALSE),"Y","")</f>
        <v/>
      </c>
      <c r="F11734">
        <f>IF(AND(OR(s_tmchk="all",IF(ISERROR(MATCH(B11734,s_teams,0)),FALSE,TRUE)),OR(s_minsal="",s_minsal&lt;=D11734),OR(s_maxsal="",s_maxsal&gt;=D11734),OR(s_minyr="",s_minyr&lt;=A11734),OR(s_maxyr="",s_maxyr&gt;=A11734),OR(s_player="",s_player=C11734)),MAX(F$1:F11733)+1,0)</f>
        <v>0</v>
      </c>
    </row>
    <row r="11735" spans="1:6">
      <c r="A11735" s="20">
        <v>1993</v>
      </c>
      <c r="B11735" s="15" t="s">
        <v>51</v>
      </c>
      <c r="C11735" s="15" t="s">
        <v>5949</v>
      </c>
      <c r="D11735" s="24">
        <v>355000</v>
      </c>
      <c r="E11735" t="str">
        <f>IF(D11735&lt;VLOOKUP(A11735,Min!A:B,2,FALSE),"Y","")</f>
        <v/>
      </c>
      <c r="F11735">
        <f>IF(AND(OR(s_tmchk="all",IF(ISERROR(MATCH(B11735,s_teams,0)),FALSE,TRUE)),OR(s_minsal="",s_minsal&lt;=D11735),OR(s_maxsal="",s_maxsal&gt;=D11735),OR(s_minyr="",s_minyr&lt;=A11735),OR(s_maxyr="",s_maxyr&gt;=A11735),OR(s_player="",s_player=C11735)),MAX(F$1:F11734)+1,0)</f>
        <v>0</v>
      </c>
    </row>
    <row r="11736" spans="1:6">
      <c r="A11736" s="20">
        <v>1993</v>
      </c>
      <c r="B11736" s="15" t="s">
        <v>51</v>
      </c>
      <c r="C11736" s="15" t="s">
        <v>5415</v>
      </c>
      <c r="D11736" s="24">
        <v>325000</v>
      </c>
      <c r="E11736" t="str">
        <f>IF(D11736&lt;VLOOKUP(A11736,Min!A:B,2,FALSE),"Y","")</f>
        <v/>
      </c>
      <c r="F11736">
        <f>IF(AND(OR(s_tmchk="all",IF(ISERROR(MATCH(B11736,s_teams,0)),FALSE,TRUE)),OR(s_minsal="",s_minsal&lt;=D11736),OR(s_maxsal="",s_maxsal&gt;=D11736),OR(s_minyr="",s_minyr&lt;=A11736),OR(s_maxyr="",s_maxyr&gt;=A11736),OR(s_player="",s_player=C11736)),MAX(F$1:F11735)+1,0)</f>
        <v>0</v>
      </c>
    </row>
    <row r="11737" spans="1:6">
      <c r="A11737" s="20">
        <v>1993</v>
      </c>
      <c r="B11737" s="15" t="s">
        <v>51</v>
      </c>
      <c r="C11737" s="15" t="s">
        <v>5813</v>
      </c>
      <c r="D11737" s="24">
        <v>300000</v>
      </c>
      <c r="E11737" t="str">
        <f>IF(D11737&lt;VLOOKUP(A11737,Min!A:B,2,FALSE),"Y","")</f>
        <v/>
      </c>
      <c r="F11737">
        <f>IF(AND(OR(s_tmchk="all",IF(ISERROR(MATCH(B11737,s_teams,0)),FALSE,TRUE)),OR(s_minsal="",s_minsal&lt;=D11737),OR(s_maxsal="",s_maxsal&gt;=D11737),OR(s_minyr="",s_minyr&lt;=A11737),OR(s_maxyr="",s_maxyr&gt;=A11737),OR(s_player="",s_player=C11737)),MAX(F$1:F11736)+1,0)</f>
        <v>0</v>
      </c>
    </row>
    <row r="11738" spans="1:6">
      <c r="A11738" s="20">
        <v>1993</v>
      </c>
      <c r="B11738" s="15" t="s">
        <v>53</v>
      </c>
      <c r="C11738" s="15" t="s">
        <v>4877</v>
      </c>
      <c r="D11738" s="24">
        <v>2600000</v>
      </c>
      <c r="E11738" t="str">
        <f>IF(D11738&lt;VLOOKUP(A11738,Min!A:B,2,FALSE),"Y","")</f>
        <v/>
      </c>
      <c r="F11738">
        <f>IF(AND(OR(s_tmchk="all",IF(ISERROR(MATCH(B11738,s_teams,0)),FALSE,TRUE)),OR(s_minsal="",s_minsal&lt;=D11738),OR(s_maxsal="",s_maxsal&gt;=D11738),OR(s_minyr="",s_minyr&lt;=A11738),OR(s_maxyr="",s_maxyr&gt;=A11738),OR(s_player="",s_player=C11738)),MAX(F$1:F11737)+1,0)</f>
        <v>0</v>
      </c>
    </row>
    <row r="11739" spans="1:6">
      <c r="A11739" s="20">
        <v>1993</v>
      </c>
      <c r="B11739" s="15" t="s">
        <v>53</v>
      </c>
      <c r="C11739" s="15" t="s">
        <v>5890</v>
      </c>
      <c r="D11739" s="24">
        <v>2220000</v>
      </c>
      <c r="E11739" t="str">
        <f>IF(D11739&lt;VLOOKUP(A11739,Min!A:B,2,FALSE),"Y","")</f>
        <v/>
      </c>
      <c r="F11739">
        <f>IF(AND(OR(s_tmchk="all",IF(ISERROR(MATCH(B11739,s_teams,0)),FALSE,TRUE)),OR(s_minsal="",s_minsal&lt;=D11739),OR(s_maxsal="",s_maxsal&gt;=D11739),OR(s_minyr="",s_minyr&lt;=A11739),OR(s_maxyr="",s_maxyr&gt;=A11739),OR(s_player="",s_player=C11739)),MAX(F$1:F11738)+1,0)</f>
        <v>0</v>
      </c>
    </row>
    <row r="11740" spans="1:6">
      <c r="A11740" s="20">
        <v>1993</v>
      </c>
      <c r="B11740" s="15" t="s">
        <v>53</v>
      </c>
      <c r="C11740" s="15" t="s">
        <v>5998</v>
      </c>
      <c r="D11740" s="24">
        <v>1900000</v>
      </c>
      <c r="E11740" t="str">
        <f>IF(D11740&lt;VLOOKUP(A11740,Min!A:B,2,FALSE),"Y","")</f>
        <v/>
      </c>
      <c r="F11740">
        <f>IF(AND(OR(s_tmchk="all",IF(ISERROR(MATCH(B11740,s_teams,0)),FALSE,TRUE)),OR(s_minsal="",s_minsal&lt;=D11740),OR(s_maxsal="",s_maxsal&gt;=D11740),OR(s_minyr="",s_minyr&lt;=A11740),OR(s_maxyr="",s_maxyr&gt;=A11740),OR(s_player="",s_player=C11740)),MAX(F$1:F11739)+1,0)</f>
        <v>0</v>
      </c>
    </row>
    <row r="11741" spans="1:6">
      <c r="A11741" s="20">
        <v>1993</v>
      </c>
      <c r="B11741" s="15" t="s">
        <v>53</v>
      </c>
      <c r="C11741" s="15" t="s">
        <v>5591</v>
      </c>
      <c r="D11741" s="24">
        <v>1790000</v>
      </c>
      <c r="E11741" t="str">
        <f>IF(D11741&lt;VLOOKUP(A11741,Min!A:B,2,FALSE),"Y","")</f>
        <v/>
      </c>
      <c r="F11741">
        <f>IF(AND(OR(s_tmchk="all",IF(ISERROR(MATCH(B11741,s_teams,0)),FALSE,TRUE)),OR(s_minsal="",s_minsal&lt;=D11741),OR(s_maxsal="",s_maxsal&gt;=D11741),OR(s_minyr="",s_minyr&lt;=A11741),OR(s_maxyr="",s_maxyr&gt;=A11741),OR(s_player="",s_player=C11741)),MAX(F$1:F11740)+1,0)</f>
        <v>0</v>
      </c>
    </row>
    <row r="11742" spans="1:6">
      <c r="A11742" s="20">
        <v>1993</v>
      </c>
      <c r="B11742" s="15" t="s">
        <v>53</v>
      </c>
      <c r="C11742" s="15" t="s">
        <v>5414</v>
      </c>
      <c r="D11742" s="24">
        <v>1275000</v>
      </c>
      <c r="E11742" t="str">
        <f>IF(D11742&lt;VLOOKUP(A11742,Min!A:B,2,FALSE),"Y","")</f>
        <v/>
      </c>
      <c r="F11742">
        <f>IF(AND(OR(s_tmchk="all",IF(ISERROR(MATCH(B11742,s_teams,0)),FALSE,TRUE)),OR(s_minsal="",s_minsal&lt;=D11742),OR(s_maxsal="",s_maxsal&gt;=D11742),OR(s_minyr="",s_minyr&lt;=A11742),OR(s_maxyr="",s_maxyr&gt;=A11742),OR(s_player="",s_player=C11742)),MAX(F$1:F11741)+1,0)</f>
        <v>0</v>
      </c>
    </row>
    <row r="11743" spans="1:6">
      <c r="A11743" s="20">
        <v>1993</v>
      </c>
      <c r="B11743" s="15" t="s">
        <v>53</v>
      </c>
      <c r="C11743" s="15" t="s">
        <v>5096</v>
      </c>
      <c r="D11743" s="24">
        <v>1128000</v>
      </c>
      <c r="E11743" t="str">
        <f>IF(D11743&lt;VLOOKUP(A11743,Min!A:B,2,FALSE),"Y","")</f>
        <v/>
      </c>
      <c r="F11743">
        <f>IF(AND(OR(s_tmchk="all",IF(ISERROR(MATCH(B11743,s_teams,0)),FALSE,TRUE)),OR(s_minsal="",s_minsal&lt;=D11743),OR(s_maxsal="",s_maxsal&gt;=D11743),OR(s_minyr="",s_minyr&lt;=A11743),OR(s_maxyr="",s_maxyr&gt;=A11743),OR(s_player="",s_player=C11743)),MAX(F$1:F11742)+1,0)</f>
        <v>0</v>
      </c>
    </row>
    <row r="11744" spans="1:6">
      <c r="A11744" s="20">
        <v>1993</v>
      </c>
      <c r="B11744" s="15" t="s">
        <v>53</v>
      </c>
      <c r="C11744" s="15" t="s">
        <v>5527</v>
      </c>
      <c r="D11744" s="24">
        <v>1100000</v>
      </c>
      <c r="E11744" t="str">
        <f>IF(D11744&lt;VLOOKUP(A11744,Min!A:B,2,FALSE),"Y","")</f>
        <v/>
      </c>
      <c r="F11744">
        <f>IF(AND(OR(s_tmchk="all",IF(ISERROR(MATCH(B11744,s_teams,0)),FALSE,TRUE)),OR(s_minsal="",s_minsal&lt;=D11744),OR(s_maxsal="",s_maxsal&gt;=D11744),OR(s_minyr="",s_minyr&lt;=A11744),OR(s_maxyr="",s_maxyr&gt;=A11744),OR(s_player="",s_player=C11744)),MAX(F$1:F11743)+1,0)</f>
        <v>0</v>
      </c>
    </row>
    <row r="11745" spans="1:6">
      <c r="A11745" s="20">
        <v>1993</v>
      </c>
      <c r="B11745" s="15" t="s">
        <v>53</v>
      </c>
      <c r="C11745" s="15" t="s">
        <v>5348</v>
      </c>
      <c r="D11745" s="24">
        <v>800000</v>
      </c>
      <c r="E11745" t="str">
        <f>IF(D11745&lt;VLOOKUP(A11745,Min!A:B,2,FALSE),"Y","")</f>
        <v/>
      </c>
      <c r="F11745">
        <f>IF(AND(OR(s_tmchk="all",IF(ISERROR(MATCH(B11745,s_teams,0)),FALSE,TRUE)),OR(s_minsal="",s_minsal&lt;=D11745),OR(s_maxsal="",s_maxsal&gt;=D11745),OR(s_minyr="",s_minyr&lt;=A11745),OR(s_maxyr="",s_maxyr&gt;=A11745),OR(s_player="",s_player=C11745)),MAX(F$1:F11744)+1,0)</f>
        <v>0</v>
      </c>
    </row>
    <row r="11746" spans="1:6">
      <c r="A11746" s="20">
        <v>1993</v>
      </c>
      <c r="B11746" s="15" t="s">
        <v>53</v>
      </c>
      <c r="C11746" s="15" t="s">
        <v>5814</v>
      </c>
      <c r="D11746" s="24">
        <v>500000</v>
      </c>
      <c r="E11746" t="str">
        <f>IF(D11746&lt;VLOOKUP(A11746,Min!A:B,2,FALSE),"Y","")</f>
        <v/>
      </c>
      <c r="F11746">
        <f>IF(AND(OR(s_tmchk="all",IF(ISERROR(MATCH(B11746,s_teams,0)),FALSE,TRUE)),OR(s_minsal="",s_minsal&lt;=D11746),OR(s_maxsal="",s_maxsal&gt;=D11746),OR(s_minyr="",s_minyr&lt;=A11746),OR(s_maxyr="",s_maxyr&gt;=A11746),OR(s_player="",s_player=C11746)),MAX(F$1:F11745)+1,0)</f>
        <v>0</v>
      </c>
    </row>
    <row r="11747" spans="1:6">
      <c r="A11747" s="20">
        <v>1993</v>
      </c>
      <c r="B11747" s="15" t="s">
        <v>53</v>
      </c>
      <c r="C11747" s="15" t="s">
        <v>5037</v>
      </c>
      <c r="D11747" s="24">
        <v>438000</v>
      </c>
      <c r="E11747" t="str">
        <f>IF(D11747&lt;VLOOKUP(A11747,Min!A:B,2,FALSE),"Y","")</f>
        <v/>
      </c>
      <c r="F11747">
        <f>IF(AND(OR(s_tmchk="all",IF(ISERROR(MATCH(B11747,s_teams,0)),FALSE,TRUE)),OR(s_minsal="",s_minsal&lt;=D11747),OR(s_maxsal="",s_maxsal&gt;=D11747),OR(s_minyr="",s_minyr&lt;=A11747),OR(s_maxyr="",s_maxyr&gt;=A11747),OR(s_player="",s_player=C11747)),MAX(F$1:F11746)+1,0)</f>
        <v>0</v>
      </c>
    </row>
    <row r="11748" spans="1:6">
      <c r="A11748" s="20">
        <v>1993</v>
      </c>
      <c r="B11748" s="15" t="s">
        <v>53</v>
      </c>
      <c r="C11748" s="15" t="s">
        <v>5220</v>
      </c>
      <c r="D11748" s="24">
        <v>250000</v>
      </c>
      <c r="E11748" t="str">
        <f>IF(D11748&lt;VLOOKUP(A11748,Min!A:B,2,FALSE),"Y","")</f>
        <v/>
      </c>
      <c r="F11748">
        <f>IF(AND(OR(s_tmchk="all",IF(ISERROR(MATCH(B11748,s_teams,0)),FALSE,TRUE)),OR(s_minsal="",s_minsal&lt;=D11748),OR(s_maxsal="",s_maxsal&gt;=D11748),OR(s_minyr="",s_minyr&lt;=A11748),OR(s_maxyr="",s_maxyr&gt;=A11748),OR(s_player="",s_player=C11748)),MAX(F$1:F11747)+1,0)</f>
        <v>0</v>
      </c>
    </row>
    <row r="11749" spans="1:6">
      <c r="A11749" s="20">
        <v>1993</v>
      </c>
      <c r="B11749" s="15" t="s">
        <v>53</v>
      </c>
      <c r="C11749" s="15" t="s">
        <v>5238</v>
      </c>
      <c r="D11749" s="24">
        <v>140000</v>
      </c>
      <c r="E11749" t="str">
        <f>IF(D11749&lt;VLOOKUP(A11749,Min!A:B,2,FALSE),"Y","")</f>
        <v/>
      </c>
      <c r="F11749">
        <f>IF(AND(OR(s_tmchk="all",IF(ISERROR(MATCH(B11749,s_teams,0)),FALSE,TRUE)),OR(s_minsal="",s_minsal&lt;=D11749),OR(s_maxsal="",s_maxsal&gt;=D11749),OR(s_minyr="",s_minyr&lt;=A11749),OR(s_maxyr="",s_maxyr&gt;=A11749),OR(s_player="",s_player=C11749)),MAX(F$1:F11748)+1,0)</f>
        <v>0</v>
      </c>
    </row>
    <row r="11750" spans="1:6">
      <c r="A11750" s="20">
        <v>1993</v>
      </c>
      <c r="B11750" s="15" t="s">
        <v>53</v>
      </c>
      <c r="C11750" s="15" t="s">
        <v>5451</v>
      </c>
      <c r="D11750" s="24">
        <v>140000</v>
      </c>
      <c r="E11750" t="str">
        <f>IF(D11750&lt;VLOOKUP(A11750,Min!A:B,2,FALSE),"Y","")</f>
        <v/>
      </c>
      <c r="F11750">
        <f>IF(AND(OR(s_tmchk="all",IF(ISERROR(MATCH(B11750,s_teams,0)),FALSE,TRUE)),OR(s_minsal="",s_minsal&lt;=D11750),OR(s_maxsal="",s_maxsal&gt;=D11750),OR(s_minyr="",s_minyr&lt;=A11750),OR(s_maxyr="",s_maxyr&gt;=A11750),OR(s_player="",s_player=C11750)),MAX(F$1:F11749)+1,0)</f>
        <v>0</v>
      </c>
    </row>
    <row r="11751" spans="1:6">
      <c r="A11751" s="20">
        <v>1993</v>
      </c>
      <c r="B11751" s="15" t="s">
        <v>53</v>
      </c>
      <c r="C11751" s="15" t="s">
        <v>6070</v>
      </c>
      <c r="D11751" s="24">
        <v>7000</v>
      </c>
      <c r="E11751" t="str">
        <f>IF(D11751&lt;VLOOKUP(A11751,Min!A:B,2,FALSE),"Y","")</f>
        <v>Y</v>
      </c>
      <c r="F11751">
        <f>IF(AND(OR(s_tmchk="all",IF(ISERROR(MATCH(B11751,s_teams,0)),FALSE,TRUE)),OR(s_minsal="",s_minsal&lt;=D11751),OR(s_maxsal="",s_maxsal&gt;=D11751),OR(s_minyr="",s_minyr&lt;=A11751),OR(s_maxyr="",s_maxyr&gt;=A11751),OR(s_player="",s_player=C11751)),MAX(F$1:F11750)+1,0)</f>
        <v>0</v>
      </c>
    </row>
    <row r="11752" spans="1:6">
      <c r="A11752" s="20">
        <v>1993</v>
      </c>
      <c r="B11752" s="15" t="s">
        <v>55</v>
      </c>
      <c r="C11752" s="15" t="s">
        <v>6158</v>
      </c>
      <c r="D11752" s="24">
        <v>3633000</v>
      </c>
      <c r="E11752" t="str">
        <f>IF(D11752&lt;VLOOKUP(A11752,Min!A:B,2,FALSE),"Y","")</f>
        <v/>
      </c>
      <c r="F11752">
        <f>IF(AND(OR(s_tmchk="all",IF(ISERROR(MATCH(B11752,s_teams,0)),FALSE,TRUE)),OR(s_minsal="",s_minsal&lt;=D11752),OR(s_maxsal="",s_maxsal&gt;=D11752),OR(s_minyr="",s_minyr&lt;=A11752),OR(s_maxyr="",s_maxyr&gt;=A11752),OR(s_player="",s_player=C11752)),MAX(F$1:F11751)+1,0)</f>
        <v>0</v>
      </c>
    </row>
    <row r="11753" spans="1:6">
      <c r="A11753" s="20">
        <v>1993</v>
      </c>
      <c r="B11753" s="15" t="s">
        <v>55</v>
      </c>
      <c r="C11753" s="15" t="s">
        <v>5926</v>
      </c>
      <c r="D11753" s="24">
        <v>3047000</v>
      </c>
      <c r="E11753" t="str">
        <f>IF(D11753&lt;VLOOKUP(A11753,Min!A:B,2,FALSE),"Y","")</f>
        <v/>
      </c>
      <c r="F11753">
        <f>IF(AND(OR(s_tmchk="all",IF(ISERROR(MATCH(B11753,s_teams,0)),FALSE,TRUE)),OR(s_minsal="",s_minsal&lt;=D11753),OR(s_maxsal="",s_maxsal&gt;=D11753),OR(s_minyr="",s_minyr&lt;=A11753),OR(s_maxyr="",s_maxyr&gt;=A11753),OR(s_player="",s_player=C11753)),MAX(F$1:F11752)+1,0)</f>
        <v>0</v>
      </c>
    </row>
    <row r="11754" spans="1:6">
      <c r="A11754" s="20">
        <v>1993</v>
      </c>
      <c r="B11754" s="15" t="s">
        <v>55</v>
      </c>
      <c r="C11754" s="15" t="s">
        <v>5015</v>
      </c>
      <c r="D11754" s="24">
        <v>2500000</v>
      </c>
      <c r="E11754" t="str">
        <f>IF(D11754&lt;VLOOKUP(A11754,Min!A:B,2,FALSE),"Y","")</f>
        <v/>
      </c>
      <c r="F11754">
        <f>IF(AND(OR(s_tmchk="all",IF(ISERROR(MATCH(B11754,s_teams,0)),FALSE,TRUE)),OR(s_minsal="",s_minsal&lt;=D11754),OR(s_maxsal="",s_maxsal&gt;=D11754),OR(s_minyr="",s_minyr&lt;=A11754),OR(s_maxyr="",s_maxyr&gt;=A11754),OR(s_player="",s_player=C11754)),MAX(F$1:F11753)+1,0)</f>
        <v>0</v>
      </c>
    </row>
    <row r="11755" spans="1:6">
      <c r="A11755" s="20">
        <v>1993</v>
      </c>
      <c r="B11755" s="15" t="s">
        <v>55</v>
      </c>
      <c r="C11755" s="15" t="s">
        <v>5230</v>
      </c>
      <c r="D11755" s="24">
        <v>1850000</v>
      </c>
      <c r="E11755" t="str">
        <f>IF(D11755&lt;VLOOKUP(A11755,Min!A:B,2,FALSE),"Y","")</f>
        <v/>
      </c>
      <c r="F11755">
        <f>IF(AND(OR(s_tmchk="all",IF(ISERROR(MATCH(B11755,s_teams,0)),FALSE,TRUE)),OR(s_minsal="",s_minsal&lt;=D11755),OR(s_maxsal="",s_maxsal&gt;=D11755),OR(s_minyr="",s_minyr&lt;=A11755),OR(s_maxyr="",s_maxyr&gt;=A11755),OR(s_player="",s_player=C11755)),MAX(F$1:F11754)+1,0)</f>
        <v>0</v>
      </c>
    </row>
    <row r="11756" spans="1:6">
      <c r="A11756" s="20">
        <v>1993</v>
      </c>
      <c r="B11756" s="15" t="s">
        <v>55</v>
      </c>
      <c r="C11756" s="15" t="s">
        <v>4500</v>
      </c>
      <c r="D11756" s="24">
        <v>1750000</v>
      </c>
      <c r="E11756" t="str">
        <f>IF(D11756&lt;VLOOKUP(A11756,Min!A:B,2,FALSE),"Y","")</f>
        <v/>
      </c>
      <c r="F11756">
        <f>IF(AND(OR(s_tmchk="all",IF(ISERROR(MATCH(B11756,s_teams,0)),FALSE,TRUE)),OR(s_minsal="",s_minsal&lt;=D11756),OR(s_maxsal="",s_maxsal&gt;=D11756),OR(s_minyr="",s_minyr&lt;=A11756),OR(s_maxyr="",s_maxyr&gt;=A11756),OR(s_player="",s_player=C11756)),MAX(F$1:F11755)+1,0)</f>
        <v>0</v>
      </c>
    </row>
    <row r="11757" spans="1:6">
      <c r="A11757" s="20">
        <v>1993</v>
      </c>
      <c r="B11757" s="15" t="s">
        <v>55</v>
      </c>
      <c r="C11757" s="15" t="s">
        <v>4722</v>
      </c>
      <c r="D11757" s="24">
        <v>1100000</v>
      </c>
      <c r="E11757" t="str">
        <f>IF(D11757&lt;VLOOKUP(A11757,Min!A:B,2,FALSE),"Y","")</f>
        <v/>
      </c>
      <c r="F11757">
        <f>IF(AND(OR(s_tmchk="all",IF(ISERROR(MATCH(B11757,s_teams,0)),FALSE,TRUE)),OR(s_minsal="",s_minsal&lt;=D11757),OR(s_maxsal="",s_maxsal&gt;=D11757),OR(s_minyr="",s_minyr&lt;=A11757),OR(s_maxyr="",s_maxyr&gt;=A11757),OR(s_player="",s_player=C11757)),MAX(F$1:F11756)+1,0)</f>
        <v>0</v>
      </c>
    </row>
    <row r="11758" spans="1:6">
      <c r="A11758" s="20">
        <v>1993</v>
      </c>
      <c r="B11758" s="15" t="s">
        <v>55</v>
      </c>
      <c r="C11758" s="15" t="s">
        <v>5220</v>
      </c>
      <c r="D11758" s="24">
        <v>1000000</v>
      </c>
      <c r="E11758" t="str">
        <f>IF(D11758&lt;VLOOKUP(A11758,Min!A:B,2,FALSE),"Y","")</f>
        <v/>
      </c>
      <c r="F11758">
        <f>IF(AND(OR(s_tmchk="all",IF(ISERROR(MATCH(B11758,s_teams,0)),FALSE,TRUE)),OR(s_minsal="",s_minsal&lt;=D11758),OR(s_maxsal="",s_maxsal&gt;=D11758),OR(s_minyr="",s_minyr&lt;=A11758),OR(s_maxyr="",s_maxyr&gt;=A11758),OR(s_player="",s_player=C11758)),MAX(F$1:F11757)+1,0)</f>
        <v>0</v>
      </c>
    </row>
    <row r="11759" spans="1:6">
      <c r="A11759" s="20">
        <v>1993</v>
      </c>
      <c r="B11759" s="15" t="s">
        <v>55</v>
      </c>
      <c r="C11759" s="15" t="s">
        <v>5957</v>
      </c>
      <c r="D11759" s="24">
        <v>796000</v>
      </c>
      <c r="E11759" t="str">
        <f>IF(D11759&lt;VLOOKUP(A11759,Min!A:B,2,FALSE),"Y","")</f>
        <v/>
      </c>
      <c r="F11759">
        <f>IF(AND(OR(s_tmchk="all",IF(ISERROR(MATCH(B11759,s_teams,0)),FALSE,TRUE)),OR(s_minsal="",s_minsal&lt;=D11759),OR(s_maxsal="",s_maxsal&gt;=D11759),OR(s_minyr="",s_minyr&lt;=A11759),OR(s_maxyr="",s_maxyr&gt;=A11759),OR(s_player="",s_player=C11759)),MAX(F$1:F11758)+1,0)</f>
        <v>0</v>
      </c>
    </row>
    <row r="11760" spans="1:6">
      <c r="A11760" s="20">
        <v>1993</v>
      </c>
      <c r="B11760" s="15" t="s">
        <v>55</v>
      </c>
      <c r="C11760" s="15" t="s">
        <v>4603</v>
      </c>
      <c r="D11760" s="24">
        <v>700000</v>
      </c>
      <c r="E11760" t="str">
        <f>IF(D11760&lt;VLOOKUP(A11760,Min!A:B,2,FALSE),"Y","")</f>
        <v/>
      </c>
      <c r="F11760">
        <f>IF(AND(OR(s_tmchk="all",IF(ISERROR(MATCH(B11760,s_teams,0)),FALSE,TRUE)),OR(s_minsal="",s_minsal&lt;=D11760),OR(s_maxsal="",s_maxsal&gt;=D11760),OR(s_minyr="",s_minyr&lt;=A11760),OR(s_maxyr="",s_maxyr&gt;=A11760),OR(s_player="",s_player=C11760)),MAX(F$1:F11759)+1,0)</f>
        <v>0</v>
      </c>
    </row>
    <row r="11761" spans="1:6">
      <c r="A11761" s="20">
        <v>1993</v>
      </c>
      <c r="B11761" s="15" t="s">
        <v>55</v>
      </c>
      <c r="C11761" s="15" t="s">
        <v>5033</v>
      </c>
      <c r="D11761" s="24">
        <v>575000</v>
      </c>
      <c r="E11761" t="str">
        <f>IF(D11761&lt;VLOOKUP(A11761,Min!A:B,2,FALSE),"Y","")</f>
        <v/>
      </c>
      <c r="F11761">
        <f>IF(AND(OR(s_tmchk="all",IF(ISERROR(MATCH(B11761,s_teams,0)),FALSE,TRUE)),OR(s_minsal="",s_minsal&lt;=D11761),OR(s_maxsal="",s_maxsal&gt;=D11761),OR(s_minyr="",s_minyr&lt;=A11761),OR(s_maxyr="",s_maxyr&gt;=A11761),OR(s_player="",s_player=C11761)),MAX(F$1:F11760)+1,0)</f>
        <v>0</v>
      </c>
    </row>
    <row r="11762" spans="1:6">
      <c r="A11762" s="20">
        <v>1993</v>
      </c>
      <c r="B11762" s="15" t="s">
        <v>55</v>
      </c>
      <c r="C11762" s="15" t="s">
        <v>6103</v>
      </c>
      <c r="D11762" s="24">
        <v>450000</v>
      </c>
      <c r="E11762" t="str">
        <f>IF(D11762&lt;VLOOKUP(A11762,Min!A:B,2,FALSE),"Y","")</f>
        <v/>
      </c>
      <c r="F11762">
        <f>IF(AND(OR(s_tmchk="all",IF(ISERROR(MATCH(B11762,s_teams,0)),FALSE,TRUE)),OR(s_minsal="",s_minsal&lt;=D11762),OR(s_maxsal="",s_maxsal&gt;=D11762),OR(s_minyr="",s_minyr&lt;=A11762),OR(s_maxyr="",s_maxyr&gt;=A11762),OR(s_player="",s_player=C11762)),MAX(F$1:F11761)+1,0)</f>
        <v>0</v>
      </c>
    </row>
    <row r="11763" spans="1:6">
      <c r="A11763" s="20">
        <v>1993</v>
      </c>
      <c r="B11763" s="15" t="s">
        <v>55</v>
      </c>
      <c r="C11763" s="15" t="s">
        <v>5196</v>
      </c>
      <c r="D11763" s="24">
        <v>390000</v>
      </c>
      <c r="E11763" t="str">
        <f>IF(D11763&lt;VLOOKUP(A11763,Min!A:B,2,FALSE),"Y","")</f>
        <v/>
      </c>
      <c r="F11763">
        <f>IF(AND(OR(s_tmchk="all",IF(ISERROR(MATCH(B11763,s_teams,0)),FALSE,TRUE)),OR(s_minsal="",s_minsal&lt;=D11763),OR(s_maxsal="",s_maxsal&gt;=D11763),OR(s_minyr="",s_minyr&lt;=A11763),OR(s_maxyr="",s_maxyr&gt;=A11763),OR(s_player="",s_player=C11763)),MAX(F$1:F11762)+1,0)</f>
        <v>0</v>
      </c>
    </row>
    <row r="11764" spans="1:6">
      <c r="A11764" s="20">
        <v>1993</v>
      </c>
      <c r="B11764" s="15" t="s">
        <v>55</v>
      </c>
      <c r="C11764" s="15" t="s">
        <v>5404</v>
      </c>
      <c r="D11764" s="24">
        <v>250000</v>
      </c>
      <c r="E11764" t="str">
        <f>IF(D11764&lt;VLOOKUP(A11764,Min!A:B,2,FALSE),"Y","")</f>
        <v/>
      </c>
      <c r="F11764">
        <f>IF(AND(OR(s_tmchk="all",IF(ISERROR(MATCH(B11764,s_teams,0)),FALSE,TRUE)),OR(s_minsal="",s_minsal&lt;=D11764),OR(s_maxsal="",s_maxsal&gt;=D11764),OR(s_minyr="",s_minyr&lt;=A11764),OR(s_maxyr="",s_maxyr&gt;=A11764),OR(s_player="",s_player=C11764)),MAX(F$1:F11763)+1,0)</f>
        <v>0</v>
      </c>
    </row>
    <row r="11765" spans="1:6">
      <c r="A11765" s="20">
        <v>1993</v>
      </c>
      <c r="B11765" s="15" t="s">
        <v>55</v>
      </c>
      <c r="C11765" s="15" t="s">
        <v>5950</v>
      </c>
      <c r="D11765" s="24">
        <v>250000</v>
      </c>
      <c r="E11765" t="str">
        <f>IF(D11765&lt;VLOOKUP(A11765,Min!A:B,2,FALSE),"Y","")</f>
        <v/>
      </c>
      <c r="F11765">
        <f>IF(AND(OR(s_tmchk="all",IF(ISERROR(MATCH(B11765,s_teams,0)),FALSE,TRUE)),OR(s_minsal="",s_minsal&lt;=D11765),OR(s_maxsal="",s_maxsal&gt;=D11765),OR(s_minyr="",s_minyr&lt;=A11765),OR(s_maxyr="",s_maxyr&gt;=A11765),OR(s_player="",s_player=C11765)),MAX(F$1:F11764)+1,0)</f>
        <v>0</v>
      </c>
    </row>
    <row r="11766" spans="1:6">
      <c r="A11766" s="20">
        <v>1993</v>
      </c>
      <c r="B11766" s="15" t="s">
        <v>55</v>
      </c>
      <c r="C11766" s="15" t="s">
        <v>4537</v>
      </c>
      <c r="D11766" s="24">
        <v>140000</v>
      </c>
      <c r="E11766" t="str">
        <f>IF(D11766&lt;VLOOKUP(A11766,Min!A:B,2,FALSE),"Y","")</f>
        <v/>
      </c>
      <c r="F11766">
        <f>IF(AND(OR(s_tmchk="all",IF(ISERROR(MATCH(B11766,s_teams,0)),FALSE,TRUE)),OR(s_minsal="",s_minsal&lt;=D11766),OR(s_maxsal="",s_maxsal&gt;=D11766),OR(s_minyr="",s_minyr&lt;=A11766),OR(s_maxyr="",s_maxyr&gt;=A11766),OR(s_player="",s_player=C11766)),MAX(F$1:F11765)+1,0)</f>
        <v>0</v>
      </c>
    </row>
    <row r="11767" spans="1:6">
      <c r="A11767" s="20">
        <v>1993</v>
      </c>
      <c r="B11767" s="15" t="s">
        <v>55</v>
      </c>
      <c r="C11767" s="15" t="s">
        <v>4813</v>
      </c>
      <c r="D11767" s="24">
        <v>140000</v>
      </c>
      <c r="E11767" t="str">
        <f>IF(D11767&lt;VLOOKUP(A11767,Min!A:B,2,FALSE),"Y","")</f>
        <v/>
      </c>
      <c r="F11767">
        <f>IF(AND(OR(s_tmchk="all",IF(ISERROR(MATCH(B11767,s_teams,0)),FALSE,TRUE)),OR(s_minsal="",s_minsal&lt;=D11767),OR(s_maxsal="",s_maxsal&gt;=D11767),OR(s_minyr="",s_minyr&lt;=A11767),OR(s_maxyr="",s_maxyr&gt;=A11767),OR(s_player="",s_player=C11767)),MAX(F$1:F11766)+1,0)</f>
        <v>0</v>
      </c>
    </row>
    <row r="11768" spans="1:6">
      <c r="A11768" s="20">
        <v>1993</v>
      </c>
      <c r="B11768" s="15" t="s">
        <v>55</v>
      </c>
      <c r="C11768" s="15" t="s">
        <v>5004</v>
      </c>
      <c r="D11768" s="24">
        <v>140000</v>
      </c>
      <c r="E11768" t="str">
        <f>IF(D11768&lt;VLOOKUP(A11768,Min!A:B,2,FALSE),"Y","")</f>
        <v/>
      </c>
      <c r="F11768">
        <f>IF(AND(OR(s_tmchk="all",IF(ISERROR(MATCH(B11768,s_teams,0)),FALSE,TRUE)),OR(s_minsal="",s_minsal&lt;=D11768),OR(s_maxsal="",s_maxsal&gt;=D11768),OR(s_minyr="",s_minyr&lt;=A11768),OR(s_maxyr="",s_maxyr&gt;=A11768),OR(s_player="",s_player=C11768)),MAX(F$1:F11767)+1,0)</f>
        <v>0</v>
      </c>
    </row>
    <row r="11769" spans="1:6">
      <c r="A11769" s="20">
        <v>1993</v>
      </c>
      <c r="B11769" s="15" t="s">
        <v>55</v>
      </c>
      <c r="C11769" s="15" t="s">
        <v>5896</v>
      </c>
      <c r="D11769" s="24">
        <v>140000</v>
      </c>
      <c r="E11769" t="str">
        <f>IF(D11769&lt;VLOOKUP(A11769,Min!A:B,2,FALSE),"Y","")</f>
        <v/>
      </c>
      <c r="F11769">
        <f>IF(AND(OR(s_tmchk="all",IF(ISERROR(MATCH(B11769,s_teams,0)),FALSE,TRUE)),OR(s_minsal="",s_minsal&lt;=D11769),OR(s_maxsal="",s_maxsal&gt;=D11769),OR(s_minyr="",s_minyr&lt;=A11769),OR(s_maxyr="",s_maxyr&gt;=A11769),OR(s_player="",s_player=C11769)),MAX(F$1:F11768)+1,0)</f>
        <v>0</v>
      </c>
    </row>
    <row r="11770" spans="1:6">
      <c r="A11770" s="20">
        <v>1993</v>
      </c>
      <c r="B11770" s="15" t="s">
        <v>59</v>
      </c>
      <c r="C11770" s="15" t="s">
        <v>5895</v>
      </c>
      <c r="D11770" s="24">
        <v>2382000</v>
      </c>
      <c r="E11770" t="str">
        <f>IF(D11770&lt;VLOOKUP(A11770,Min!A:B,2,FALSE),"Y","")</f>
        <v/>
      </c>
      <c r="F11770">
        <f>IF(AND(OR(s_tmchk="all",IF(ISERROR(MATCH(B11770,s_teams,0)),FALSE,TRUE)),OR(s_minsal="",s_minsal&lt;=D11770),OR(s_maxsal="",s_maxsal&gt;=D11770),OR(s_minyr="",s_minyr&lt;=A11770),OR(s_maxyr="",s_maxyr&gt;=A11770),OR(s_player="",s_player=C11770)),MAX(F$1:F11769)+1,0)</f>
        <v>0</v>
      </c>
    </row>
    <row r="11771" spans="1:6">
      <c r="A11771" s="20">
        <v>1993</v>
      </c>
      <c r="B11771" s="15" t="s">
        <v>59</v>
      </c>
      <c r="C11771" s="15" t="s">
        <v>6016</v>
      </c>
      <c r="D11771" s="24">
        <v>2252000</v>
      </c>
      <c r="E11771" t="str">
        <f>IF(D11771&lt;VLOOKUP(A11771,Min!A:B,2,FALSE),"Y","")</f>
        <v/>
      </c>
      <c r="F11771">
        <f>IF(AND(OR(s_tmchk="all",IF(ISERROR(MATCH(B11771,s_teams,0)),FALSE,TRUE)),OR(s_minsal="",s_minsal&lt;=D11771),OR(s_maxsal="",s_maxsal&gt;=D11771),OR(s_minyr="",s_minyr&lt;=A11771),OR(s_maxyr="",s_maxyr&gt;=A11771),OR(s_player="",s_player=C11771)),MAX(F$1:F11770)+1,0)</f>
        <v>0</v>
      </c>
    </row>
    <row r="11772" spans="1:6">
      <c r="A11772" s="20">
        <v>1993</v>
      </c>
      <c r="B11772" s="15" t="s">
        <v>59</v>
      </c>
      <c r="C11772" s="15" t="s">
        <v>5340</v>
      </c>
      <c r="D11772" s="24">
        <v>2002000</v>
      </c>
      <c r="E11772" t="str">
        <f>IF(D11772&lt;VLOOKUP(A11772,Min!A:B,2,FALSE),"Y","")</f>
        <v/>
      </c>
      <c r="F11772">
        <f>IF(AND(OR(s_tmchk="all",IF(ISERROR(MATCH(B11772,s_teams,0)),FALSE,TRUE)),OR(s_minsal="",s_minsal&lt;=D11772),OR(s_maxsal="",s_maxsal&gt;=D11772),OR(s_minyr="",s_minyr&lt;=A11772),OR(s_maxyr="",s_maxyr&gt;=A11772),OR(s_player="",s_player=C11772)),MAX(F$1:F11771)+1,0)</f>
        <v>0</v>
      </c>
    </row>
    <row r="11773" spans="1:6">
      <c r="A11773" s="20">
        <v>1993</v>
      </c>
      <c r="B11773" s="15" t="s">
        <v>59</v>
      </c>
      <c r="C11773" s="15" t="s">
        <v>2598</v>
      </c>
      <c r="D11773" s="24">
        <v>1552000</v>
      </c>
      <c r="E11773" t="str">
        <f>IF(D11773&lt;VLOOKUP(A11773,Min!A:B,2,FALSE),"Y","")</f>
        <v/>
      </c>
      <c r="F11773">
        <f>IF(AND(OR(s_tmchk="all",IF(ISERROR(MATCH(B11773,s_teams,0)),FALSE,TRUE)),OR(s_minsal="",s_minsal&lt;=D11773),OR(s_maxsal="",s_maxsal&gt;=D11773),OR(s_minyr="",s_minyr&lt;=A11773),OR(s_maxyr="",s_maxyr&gt;=A11773),OR(s_player="",s_player=C11773)),MAX(F$1:F11772)+1,0)</f>
        <v>0</v>
      </c>
    </row>
    <row r="11774" spans="1:6">
      <c r="A11774" s="20">
        <v>1993</v>
      </c>
      <c r="B11774" s="15" t="s">
        <v>59</v>
      </c>
      <c r="C11774" s="15" t="s">
        <v>4708</v>
      </c>
      <c r="D11774" s="24">
        <v>1413000</v>
      </c>
      <c r="E11774" t="str">
        <f>IF(D11774&lt;VLOOKUP(A11774,Min!A:B,2,FALSE),"Y","")</f>
        <v/>
      </c>
      <c r="F11774">
        <f>IF(AND(OR(s_tmchk="all",IF(ISERROR(MATCH(B11774,s_teams,0)),FALSE,TRUE)),OR(s_minsal="",s_minsal&lt;=D11774),OR(s_maxsal="",s_maxsal&gt;=D11774),OR(s_minyr="",s_minyr&lt;=A11774),OR(s_maxyr="",s_maxyr&gt;=A11774),OR(s_player="",s_player=C11774)),MAX(F$1:F11773)+1,0)</f>
        <v>0</v>
      </c>
    </row>
    <row r="11775" spans="1:6">
      <c r="A11775" s="20">
        <v>1993</v>
      </c>
      <c r="B11775" s="15" t="s">
        <v>59</v>
      </c>
      <c r="C11775" s="15" t="s">
        <v>5127</v>
      </c>
      <c r="D11775" s="24">
        <v>1258000</v>
      </c>
      <c r="E11775" t="str">
        <f>IF(D11775&lt;VLOOKUP(A11775,Min!A:B,2,FALSE),"Y","")</f>
        <v/>
      </c>
      <c r="F11775">
        <f>IF(AND(OR(s_tmchk="all",IF(ISERROR(MATCH(B11775,s_teams,0)),FALSE,TRUE)),OR(s_minsal="",s_minsal&lt;=D11775),OR(s_maxsal="",s_maxsal&gt;=D11775),OR(s_minyr="",s_minyr&lt;=A11775),OR(s_maxyr="",s_maxyr&gt;=A11775),OR(s_player="",s_player=C11775)),MAX(F$1:F11774)+1,0)</f>
        <v>0</v>
      </c>
    </row>
    <row r="11776" spans="1:6">
      <c r="A11776" s="20">
        <v>1993</v>
      </c>
      <c r="B11776" s="15" t="s">
        <v>59</v>
      </c>
      <c r="C11776" s="15" t="s">
        <v>5151</v>
      </c>
      <c r="D11776" s="24">
        <v>912000</v>
      </c>
      <c r="E11776" t="str">
        <f>IF(D11776&lt;VLOOKUP(A11776,Min!A:B,2,FALSE),"Y","")</f>
        <v/>
      </c>
      <c r="F11776">
        <f>IF(AND(OR(s_tmchk="all",IF(ISERROR(MATCH(B11776,s_teams,0)),FALSE,TRUE)),OR(s_minsal="",s_minsal&lt;=D11776),OR(s_maxsal="",s_maxsal&gt;=D11776),OR(s_minyr="",s_minyr&lt;=A11776),OR(s_maxyr="",s_maxyr&gt;=A11776),OR(s_player="",s_player=C11776)),MAX(F$1:F11775)+1,0)</f>
        <v>0</v>
      </c>
    </row>
    <row r="11777" spans="1:6">
      <c r="A11777" s="20">
        <v>1993</v>
      </c>
      <c r="B11777" s="15" t="s">
        <v>59</v>
      </c>
      <c r="C11777" s="15" t="s">
        <v>6189</v>
      </c>
      <c r="D11777" s="24">
        <v>802000</v>
      </c>
      <c r="E11777" t="str">
        <f>IF(D11777&lt;VLOOKUP(A11777,Min!A:B,2,FALSE),"Y","")</f>
        <v/>
      </c>
      <c r="F11777">
        <f>IF(AND(OR(s_tmchk="all",IF(ISERROR(MATCH(B11777,s_teams,0)),FALSE,TRUE)),OR(s_minsal="",s_minsal&lt;=D11777),OR(s_maxsal="",s_maxsal&gt;=D11777),OR(s_minyr="",s_minyr&lt;=A11777),OR(s_maxyr="",s_maxyr&gt;=A11777),OR(s_player="",s_player=C11777)),MAX(F$1:F11776)+1,0)</f>
        <v>0</v>
      </c>
    </row>
    <row r="11778" spans="1:6">
      <c r="A11778" s="20">
        <v>1993</v>
      </c>
      <c r="B11778" s="15" t="s">
        <v>59</v>
      </c>
      <c r="C11778" s="15" t="s">
        <v>4533</v>
      </c>
      <c r="D11778" s="24">
        <v>762000</v>
      </c>
      <c r="E11778" t="str">
        <f>IF(D11778&lt;VLOOKUP(A11778,Min!A:B,2,FALSE),"Y","")</f>
        <v/>
      </c>
      <c r="F11778">
        <f>IF(AND(OR(s_tmchk="all",IF(ISERROR(MATCH(B11778,s_teams,0)),FALSE,TRUE)),OR(s_minsal="",s_minsal&lt;=D11778),OR(s_maxsal="",s_maxsal&gt;=D11778),OR(s_minyr="",s_minyr&lt;=A11778),OR(s_maxyr="",s_maxyr&gt;=A11778),OR(s_player="",s_player=C11778)),MAX(F$1:F11777)+1,0)</f>
        <v>0</v>
      </c>
    </row>
    <row r="11779" spans="1:6">
      <c r="A11779" s="20">
        <v>1993</v>
      </c>
      <c r="B11779" s="15" t="s">
        <v>59</v>
      </c>
      <c r="C11779" s="15" t="s">
        <v>5434</v>
      </c>
      <c r="D11779" s="24">
        <v>750000</v>
      </c>
      <c r="E11779" t="str">
        <f>IF(D11779&lt;VLOOKUP(A11779,Min!A:B,2,FALSE),"Y","")</f>
        <v/>
      </c>
      <c r="F11779">
        <f>IF(AND(OR(s_tmchk="all",IF(ISERROR(MATCH(B11779,s_teams,0)),FALSE,TRUE)),OR(s_minsal="",s_minsal&lt;=D11779),OR(s_maxsal="",s_maxsal&gt;=D11779),OR(s_minyr="",s_minyr&lt;=A11779),OR(s_maxyr="",s_maxyr&gt;=A11779),OR(s_player="",s_player=C11779)),MAX(F$1:F11778)+1,0)</f>
        <v>0</v>
      </c>
    </row>
    <row r="11780" spans="1:6">
      <c r="A11780" s="20">
        <v>1993</v>
      </c>
      <c r="B11780" s="15" t="s">
        <v>59</v>
      </c>
      <c r="C11780" s="15" t="s">
        <v>4655</v>
      </c>
      <c r="D11780" s="24">
        <v>650000</v>
      </c>
      <c r="E11780" t="str">
        <f>IF(D11780&lt;VLOOKUP(A11780,Min!A:B,2,FALSE),"Y","")</f>
        <v/>
      </c>
      <c r="F11780">
        <f>IF(AND(OR(s_tmchk="all",IF(ISERROR(MATCH(B11780,s_teams,0)),FALSE,TRUE)),OR(s_minsal="",s_minsal&lt;=D11780),OR(s_maxsal="",s_maxsal&gt;=D11780),OR(s_minyr="",s_minyr&lt;=A11780),OR(s_maxyr="",s_maxyr&gt;=A11780),OR(s_player="",s_player=C11780)),MAX(F$1:F11779)+1,0)</f>
        <v>0</v>
      </c>
    </row>
    <row r="11781" spans="1:6">
      <c r="A11781" s="20">
        <v>1993</v>
      </c>
      <c r="B11781" s="15" t="s">
        <v>59</v>
      </c>
      <c r="C11781" s="15" t="s">
        <v>5397</v>
      </c>
      <c r="D11781" s="24">
        <v>250000</v>
      </c>
      <c r="E11781" t="str">
        <f>IF(D11781&lt;VLOOKUP(A11781,Min!A:B,2,FALSE),"Y","")</f>
        <v/>
      </c>
      <c r="F11781">
        <f>IF(AND(OR(s_tmchk="all",IF(ISERROR(MATCH(B11781,s_teams,0)),FALSE,TRUE)),OR(s_minsal="",s_minsal&lt;=D11781),OR(s_maxsal="",s_maxsal&gt;=D11781),OR(s_minyr="",s_minyr&lt;=A11781),OR(s_maxyr="",s_maxyr&gt;=A11781),OR(s_player="",s_player=C11781)),MAX(F$1:F11780)+1,0)</f>
        <v>0</v>
      </c>
    </row>
    <row r="11782" spans="1:6">
      <c r="A11782" s="20">
        <v>1993</v>
      </c>
      <c r="B11782" s="15" t="s">
        <v>59</v>
      </c>
      <c r="C11782" s="15" t="s">
        <v>5620</v>
      </c>
      <c r="D11782" s="24">
        <v>140000</v>
      </c>
      <c r="E11782" t="str">
        <f>IF(D11782&lt;VLOOKUP(A11782,Min!A:B,2,FALSE),"Y","")</f>
        <v/>
      </c>
      <c r="F11782">
        <f>IF(AND(OR(s_tmchk="all",IF(ISERROR(MATCH(B11782,s_teams,0)),FALSE,TRUE)),OR(s_minsal="",s_minsal&lt;=D11782),OR(s_maxsal="",s_maxsal&gt;=D11782),OR(s_minyr="",s_minyr&lt;=A11782),OR(s_maxyr="",s_maxyr&gt;=A11782),OR(s_player="",s_player=C11782)),MAX(F$1:F11781)+1,0)</f>
        <v>0</v>
      </c>
    </row>
    <row r="11783" spans="1:6">
      <c r="A11783" s="20">
        <v>1993</v>
      </c>
      <c r="B11783" s="15" t="s">
        <v>61</v>
      </c>
      <c r="C11783" s="15" t="s">
        <v>5701</v>
      </c>
      <c r="D11783" s="24">
        <v>2230000</v>
      </c>
      <c r="E11783" t="str">
        <f>IF(D11783&lt;VLOOKUP(A11783,Min!A:B,2,FALSE),"Y","")</f>
        <v/>
      </c>
      <c r="F11783">
        <f>IF(AND(OR(s_tmchk="all",IF(ISERROR(MATCH(B11783,s_teams,0)),FALSE,TRUE)),OR(s_minsal="",s_minsal&lt;=D11783),OR(s_maxsal="",s_maxsal&gt;=D11783),OR(s_minyr="",s_minyr&lt;=A11783),OR(s_maxyr="",s_maxyr&gt;=A11783),OR(s_player="",s_player=C11783)),MAX(F$1:F11782)+1,0)</f>
        <v>0</v>
      </c>
    </row>
    <row r="11784" spans="1:6">
      <c r="A11784" s="20">
        <v>1993</v>
      </c>
      <c r="B11784" s="15" t="s">
        <v>61</v>
      </c>
      <c r="C11784" s="15" t="s">
        <v>5076</v>
      </c>
      <c r="D11784" s="24">
        <v>1800000</v>
      </c>
      <c r="E11784" t="str">
        <f>IF(D11784&lt;VLOOKUP(A11784,Min!A:B,2,FALSE),"Y","")</f>
        <v/>
      </c>
      <c r="F11784">
        <f>IF(AND(OR(s_tmchk="all",IF(ISERROR(MATCH(B11784,s_teams,0)),FALSE,TRUE)),OR(s_minsal="",s_minsal&lt;=D11784),OR(s_maxsal="",s_maxsal&gt;=D11784),OR(s_minyr="",s_minyr&lt;=A11784),OR(s_maxyr="",s_maxyr&gt;=A11784),OR(s_player="",s_player=C11784)),MAX(F$1:F11783)+1,0)</f>
        <v>0</v>
      </c>
    </row>
    <row r="11785" spans="1:6">
      <c r="A11785" s="20">
        <v>1993</v>
      </c>
      <c r="B11785" s="15" t="s">
        <v>61</v>
      </c>
      <c r="C11785" s="15" t="s">
        <v>4866</v>
      </c>
      <c r="D11785" s="24">
        <v>1600000</v>
      </c>
      <c r="E11785" t="str">
        <f>IF(D11785&lt;VLOOKUP(A11785,Min!A:B,2,FALSE),"Y","")</f>
        <v/>
      </c>
      <c r="F11785">
        <f>IF(AND(OR(s_tmchk="all",IF(ISERROR(MATCH(B11785,s_teams,0)),FALSE,TRUE)),OR(s_minsal="",s_minsal&lt;=D11785),OR(s_maxsal="",s_maxsal&gt;=D11785),OR(s_minyr="",s_minyr&lt;=A11785),OR(s_maxyr="",s_maxyr&gt;=A11785),OR(s_player="",s_player=C11785)),MAX(F$1:F11784)+1,0)</f>
        <v>0</v>
      </c>
    </row>
    <row r="11786" spans="1:6">
      <c r="A11786" s="20">
        <v>1993</v>
      </c>
      <c r="B11786" s="15" t="s">
        <v>61</v>
      </c>
      <c r="C11786" s="15" t="s">
        <v>5927</v>
      </c>
      <c r="D11786" s="24">
        <v>1510000</v>
      </c>
      <c r="E11786" t="str">
        <f>IF(D11786&lt;VLOOKUP(A11786,Min!A:B,2,FALSE),"Y","")</f>
        <v/>
      </c>
      <c r="F11786">
        <f>IF(AND(OR(s_tmchk="all",IF(ISERROR(MATCH(B11786,s_teams,0)),FALSE,TRUE)),OR(s_minsal="",s_minsal&lt;=D11786),OR(s_maxsal="",s_maxsal&gt;=D11786),OR(s_minyr="",s_minyr&lt;=A11786),OR(s_maxyr="",s_maxyr&gt;=A11786),OR(s_player="",s_player=C11786)),MAX(F$1:F11785)+1,0)</f>
        <v>0</v>
      </c>
    </row>
    <row r="11787" spans="1:6">
      <c r="A11787" s="20">
        <v>1993</v>
      </c>
      <c r="B11787" s="15" t="s">
        <v>61</v>
      </c>
      <c r="C11787" s="15" t="s">
        <v>6074</v>
      </c>
      <c r="D11787" s="24">
        <v>1325000</v>
      </c>
      <c r="E11787" t="str">
        <f>IF(D11787&lt;VLOOKUP(A11787,Min!A:B,2,FALSE),"Y","")</f>
        <v/>
      </c>
      <c r="F11787">
        <f>IF(AND(OR(s_tmchk="all",IF(ISERROR(MATCH(B11787,s_teams,0)),FALSE,TRUE)),OR(s_minsal="",s_minsal&lt;=D11787),OR(s_maxsal="",s_maxsal&gt;=D11787),OR(s_minyr="",s_minyr&lt;=A11787),OR(s_maxyr="",s_maxyr&gt;=A11787),OR(s_player="",s_player=C11787)),MAX(F$1:F11786)+1,0)</f>
        <v>0</v>
      </c>
    </row>
    <row r="11788" spans="1:6">
      <c r="A11788" s="20">
        <v>1993</v>
      </c>
      <c r="B11788" s="15" t="s">
        <v>61</v>
      </c>
      <c r="C11788" s="15" t="s">
        <v>4557</v>
      </c>
      <c r="D11788" s="24">
        <v>1283000</v>
      </c>
      <c r="E11788" t="str">
        <f>IF(D11788&lt;VLOOKUP(A11788,Min!A:B,2,FALSE),"Y","")</f>
        <v/>
      </c>
      <c r="F11788">
        <f>IF(AND(OR(s_tmchk="all",IF(ISERROR(MATCH(B11788,s_teams,0)),FALSE,TRUE)),OR(s_minsal="",s_minsal&lt;=D11788),OR(s_maxsal="",s_maxsal&gt;=D11788),OR(s_minyr="",s_minyr&lt;=A11788),OR(s_maxyr="",s_maxyr&gt;=A11788),OR(s_player="",s_player=C11788)),MAX(F$1:F11787)+1,0)</f>
        <v>0</v>
      </c>
    </row>
    <row r="11789" spans="1:6">
      <c r="A11789" s="20">
        <v>1993</v>
      </c>
      <c r="B11789" s="15" t="s">
        <v>61</v>
      </c>
      <c r="C11789" s="15" t="s">
        <v>5085</v>
      </c>
      <c r="D11789" s="24">
        <v>866000</v>
      </c>
      <c r="E11789" t="str">
        <f>IF(D11789&lt;VLOOKUP(A11789,Min!A:B,2,FALSE),"Y","")</f>
        <v/>
      </c>
      <c r="F11789">
        <f>IF(AND(OR(s_tmchk="all",IF(ISERROR(MATCH(B11789,s_teams,0)),FALSE,TRUE)),OR(s_minsal="",s_minsal&lt;=D11789),OR(s_maxsal="",s_maxsal&gt;=D11789),OR(s_minyr="",s_minyr&lt;=A11789),OR(s_maxyr="",s_maxyr&gt;=A11789),OR(s_player="",s_player=C11789)),MAX(F$1:F11788)+1,0)</f>
        <v>0</v>
      </c>
    </row>
    <row r="11790" spans="1:6">
      <c r="A11790" s="20">
        <v>1993</v>
      </c>
      <c r="B11790" s="15" t="s">
        <v>61</v>
      </c>
      <c r="C11790" s="15" t="s">
        <v>5049</v>
      </c>
      <c r="D11790" s="24">
        <v>700000</v>
      </c>
      <c r="E11790" t="str">
        <f>IF(D11790&lt;VLOOKUP(A11790,Min!A:B,2,FALSE),"Y","")</f>
        <v/>
      </c>
      <c r="F11790">
        <f>IF(AND(OR(s_tmchk="all",IF(ISERROR(MATCH(B11790,s_teams,0)),FALSE,TRUE)),OR(s_minsal="",s_minsal&lt;=D11790),OR(s_maxsal="",s_maxsal&gt;=D11790),OR(s_minyr="",s_minyr&lt;=A11790),OR(s_maxyr="",s_maxyr&gt;=A11790),OR(s_player="",s_player=C11790)),MAX(F$1:F11789)+1,0)</f>
        <v>0</v>
      </c>
    </row>
    <row r="11791" spans="1:6">
      <c r="A11791" s="20">
        <v>1993</v>
      </c>
      <c r="B11791" s="15" t="s">
        <v>61</v>
      </c>
      <c r="C11791" s="15" t="s">
        <v>4682</v>
      </c>
      <c r="D11791" s="24">
        <v>583000</v>
      </c>
      <c r="E11791" t="str">
        <f>IF(D11791&lt;VLOOKUP(A11791,Min!A:B,2,FALSE),"Y","")</f>
        <v/>
      </c>
      <c r="F11791">
        <f>IF(AND(OR(s_tmchk="all",IF(ISERROR(MATCH(B11791,s_teams,0)),FALSE,TRUE)),OR(s_minsal="",s_minsal&lt;=D11791),OR(s_maxsal="",s_maxsal&gt;=D11791),OR(s_minyr="",s_minyr&lt;=A11791),OR(s_maxyr="",s_maxyr&gt;=A11791),OR(s_player="",s_player=C11791)),MAX(F$1:F11790)+1,0)</f>
        <v>0</v>
      </c>
    </row>
    <row r="11792" spans="1:6">
      <c r="A11792" s="20">
        <v>1993</v>
      </c>
      <c r="B11792" s="15" t="s">
        <v>61</v>
      </c>
      <c r="C11792" s="15" t="s">
        <v>5502</v>
      </c>
      <c r="D11792" s="24">
        <v>520000</v>
      </c>
      <c r="E11792" t="str">
        <f>IF(D11792&lt;VLOOKUP(A11792,Min!A:B,2,FALSE),"Y","")</f>
        <v/>
      </c>
      <c r="F11792">
        <f>IF(AND(OR(s_tmchk="all",IF(ISERROR(MATCH(B11792,s_teams,0)),FALSE,TRUE)),OR(s_minsal="",s_minsal&lt;=D11792),OR(s_maxsal="",s_maxsal&gt;=D11792),OR(s_minyr="",s_minyr&lt;=A11792),OR(s_maxyr="",s_maxyr&gt;=A11792),OR(s_player="",s_player=C11792)),MAX(F$1:F11791)+1,0)</f>
        <v>0</v>
      </c>
    </row>
    <row r="11793" spans="1:6">
      <c r="A11793" s="20">
        <v>1993</v>
      </c>
      <c r="B11793" s="15" t="s">
        <v>61</v>
      </c>
      <c r="C11793" s="15" t="s">
        <v>4588</v>
      </c>
      <c r="D11793" s="24">
        <v>500000</v>
      </c>
      <c r="E11793" t="str">
        <f>IF(D11793&lt;VLOOKUP(A11793,Min!A:B,2,FALSE),"Y","")</f>
        <v/>
      </c>
      <c r="F11793">
        <f>IF(AND(OR(s_tmchk="all",IF(ISERROR(MATCH(B11793,s_teams,0)),FALSE,TRUE)),OR(s_minsal="",s_minsal&lt;=D11793),OR(s_maxsal="",s_maxsal&gt;=D11793),OR(s_minyr="",s_minyr&lt;=A11793),OR(s_maxyr="",s_maxyr&gt;=A11793),OR(s_player="",s_player=C11793)),MAX(F$1:F11792)+1,0)</f>
        <v>0</v>
      </c>
    </row>
    <row r="11794" spans="1:6">
      <c r="A11794" s="20">
        <v>1993</v>
      </c>
      <c r="B11794" s="15" t="s">
        <v>61</v>
      </c>
      <c r="C11794" s="15" t="s">
        <v>5353</v>
      </c>
      <c r="D11794" s="24">
        <v>500000</v>
      </c>
      <c r="E11794" t="str">
        <f>IF(D11794&lt;VLOOKUP(A11794,Min!A:B,2,FALSE),"Y","")</f>
        <v/>
      </c>
      <c r="F11794">
        <f>IF(AND(OR(s_tmchk="all",IF(ISERROR(MATCH(B11794,s_teams,0)),FALSE,TRUE)),OR(s_minsal="",s_minsal&lt;=D11794),OR(s_maxsal="",s_maxsal&gt;=D11794),OR(s_minyr="",s_minyr&lt;=A11794),OR(s_maxyr="",s_maxyr&gt;=A11794),OR(s_player="",s_player=C11794)),MAX(F$1:F11793)+1,0)</f>
        <v>0</v>
      </c>
    </row>
    <row r="11795" spans="1:6">
      <c r="A11795" s="20">
        <v>1993</v>
      </c>
      <c r="B11795" s="15" t="s">
        <v>61</v>
      </c>
      <c r="C11795" s="15" t="s">
        <v>4659</v>
      </c>
      <c r="D11795" s="24">
        <v>475000</v>
      </c>
      <c r="E11795" t="str">
        <f>IF(D11795&lt;VLOOKUP(A11795,Min!A:B,2,FALSE),"Y","")</f>
        <v/>
      </c>
      <c r="F11795">
        <f>IF(AND(OR(s_tmchk="all",IF(ISERROR(MATCH(B11795,s_teams,0)),FALSE,TRUE)),OR(s_minsal="",s_minsal&lt;=D11795),OR(s_maxsal="",s_maxsal&gt;=D11795),OR(s_minyr="",s_minyr&lt;=A11795),OR(s_maxyr="",s_maxyr&gt;=A11795),OR(s_player="",s_player=C11795)),MAX(F$1:F11794)+1,0)</f>
        <v>0</v>
      </c>
    </row>
    <row r="11796" spans="1:6">
      <c r="A11796" s="20">
        <v>1993</v>
      </c>
      <c r="B11796" s="15" t="s">
        <v>61</v>
      </c>
      <c r="C11796" s="15" t="s">
        <v>4604</v>
      </c>
      <c r="D11796" s="24">
        <v>140000</v>
      </c>
      <c r="E11796" t="str">
        <f>IF(D11796&lt;VLOOKUP(A11796,Min!A:B,2,FALSE),"Y","")</f>
        <v/>
      </c>
      <c r="F11796">
        <f>IF(AND(OR(s_tmchk="all",IF(ISERROR(MATCH(B11796,s_teams,0)),FALSE,TRUE)),OR(s_minsal="",s_minsal&lt;=D11796),OR(s_maxsal="",s_maxsal&gt;=D11796),OR(s_minyr="",s_minyr&lt;=A11796),OR(s_maxyr="",s_maxyr&gt;=A11796),OR(s_player="",s_player=C11796)),MAX(F$1:F11795)+1,0)</f>
        <v>0</v>
      </c>
    </row>
    <row r="11797" spans="1:6">
      <c r="A11797" s="20">
        <v>1993</v>
      </c>
      <c r="B11797" s="15" t="s">
        <v>63</v>
      </c>
      <c r="C11797" s="15" t="s">
        <v>4808</v>
      </c>
      <c r="D11797" s="24">
        <v>2156000</v>
      </c>
      <c r="E11797" t="str">
        <f>IF(D11797&lt;VLOOKUP(A11797,Min!A:B,2,FALSE),"Y","")</f>
        <v/>
      </c>
      <c r="F11797">
        <f>IF(AND(OR(s_tmchk="all",IF(ISERROR(MATCH(B11797,s_teams,0)),FALSE,TRUE)),OR(s_minsal="",s_minsal&lt;=D11797),OR(s_maxsal="",s_maxsal&gt;=D11797),OR(s_minyr="",s_minyr&lt;=A11797),OR(s_maxyr="",s_maxyr&gt;=A11797),OR(s_player="",s_player=C11797)),MAX(F$1:F11796)+1,0)</f>
        <v>0</v>
      </c>
    </row>
    <row r="11798" spans="1:6">
      <c r="A11798" s="20">
        <v>1993</v>
      </c>
      <c r="B11798" s="15" t="s">
        <v>63</v>
      </c>
      <c r="C11798" s="15" t="s">
        <v>4805</v>
      </c>
      <c r="D11798" s="24">
        <v>2100000</v>
      </c>
      <c r="E11798" t="str">
        <f>IF(D11798&lt;VLOOKUP(A11798,Min!A:B,2,FALSE),"Y","")</f>
        <v/>
      </c>
      <c r="F11798">
        <f>IF(AND(OR(s_tmchk="all",IF(ISERROR(MATCH(B11798,s_teams,0)),FALSE,TRUE)),OR(s_minsal="",s_minsal&lt;=D11798),OR(s_maxsal="",s_maxsal&gt;=D11798),OR(s_minyr="",s_minyr&lt;=A11798),OR(s_maxyr="",s_maxyr&gt;=A11798),OR(s_player="",s_player=C11798)),MAX(F$1:F11797)+1,0)</f>
        <v>0</v>
      </c>
    </row>
    <row r="11799" spans="1:6">
      <c r="A11799" s="20">
        <v>1993</v>
      </c>
      <c r="B11799" s="15" t="s">
        <v>63</v>
      </c>
      <c r="C11799" s="15" t="s">
        <v>5660</v>
      </c>
      <c r="D11799" s="24">
        <v>1775000</v>
      </c>
      <c r="E11799" t="str">
        <f>IF(D11799&lt;VLOOKUP(A11799,Min!A:B,2,FALSE),"Y","")</f>
        <v/>
      </c>
      <c r="F11799">
        <f>IF(AND(OR(s_tmchk="all",IF(ISERROR(MATCH(B11799,s_teams,0)),FALSE,TRUE)),OR(s_minsal="",s_minsal&lt;=D11799),OR(s_maxsal="",s_maxsal&gt;=D11799),OR(s_minyr="",s_minyr&lt;=A11799),OR(s_maxyr="",s_maxyr&gt;=A11799),OR(s_player="",s_player=C11799)),MAX(F$1:F11798)+1,0)</f>
        <v>0</v>
      </c>
    </row>
    <row r="11800" spans="1:6">
      <c r="A11800" s="20">
        <v>1993</v>
      </c>
      <c r="B11800" s="15" t="s">
        <v>63</v>
      </c>
      <c r="C11800" s="15" t="s">
        <v>5072</v>
      </c>
      <c r="D11800" s="24">
        <v>1610000</v>
      </c>
      <c r="E11800" t="str">
        <f>IF(D11800&lt;VLOOKUP(A11800,Min!A:B,2,FALSE),"Y","")</f>
        <v/>
      </c>
      <c r="F11800">
        <f>IF(AND(OR(s_tmchk="all",IF(ISERROR(MATCH(B11800,s_teams,0)),FALSE,TRUE)),OR(s_minsal="",s_minsal&lt;=D11800),OR(s_maxsal="",s_maxsal&gt;=D11800),OR(s_minyr="",s_minyr&lt;=A11800),OR(s_maxyr="",s_maxyr&gt;=A11800),OR(s_player="",s_player=C11800)),MAX(F$1:F11799)+1,0)</f>
        <v>0</v>
      </c>
    </row>
    <row r="11801" spans="1:6">
      <c r="A11801" s="20">
        <v>1993</v>
      </c>
      <c r="B11801" s="15" t="s">
        <v>63</v>
      </c>
      <c r="C11801" s="15" t="s">
        <v>5529</v>
      </c>
      <c r="D11801" s="24">
        <v>1590000</v>
      </c>
      <c r="E11801" t="str">
        <f>IF(D11801&lt;VLOOKUP(A11801,Min!A:B,2,FALSE),"Y","")</f>
        <v/>
      </c>
      <c r="F11801">
        <f>IF(AND(OR(s_tmchk="all",IF(ISERROR(MATCH(B11801,s_teams,0)),FALSE,TRUE)),OR(s_minsal="",s_minsal&lt;=D11801),OR(s_maxsal="",s_maxsal&gt;=D11801),OR(s_minyr="",s_minyr&lt;=A11801),OR(s_maxyr="",s_maxyr&gt;=A11801),OR(s_player="",s_player=C11801)),MAX(F$1:F11800)+1,0)</f>
        <v>0</v>
      </c>
    </row>
    <row r="11802" spans="1:6">
      <c r="A11802" s="20">
        <v>1993</v>
      </c>
      <c r="B11802" s="15" t="s">
        <v>63</v>
      </c>
      <c r="C11802" s="15" t="s">
        <v>4998</v>
      </c>
      <c r="D11802" s="24">
        <v>1275000</v>
      </c>
      <c r="E11802" t="str">
        <f>IF(D11802&lt;VLOOKUP(A11802,Min!A:B,2,FALSE),"Y","")</f>
        <v/>
      </c>
      <c r="F11802">
        <f>IF(AND(OR(s_tmchk="all",IF(ISERROR(MATCH(B11802,s_teams,0)),FALSE,TRUE)),OR(s_minsal="",s_minsal&lt;=D11802),OR(s_maxsal="",s_maxsal&gt;=D11802),OR(s_minyr="",s_minyr&lt;=A11802),OR(s_maxyr="",s_maxyr&gt;=A11802),OR(s_player="",s_player=C11802)),MAX(F$1:F11801)+1,0)</f>
        <v>0</v>
      </c>
    </row>
    <row r="11803" spans="1:6">
      <c r="A11803" s="20">
        <v>1993</v>
      </c>
      <c r="B11803" s="15" t="s">
        <v>63</v>
      </c>
      <c r="C11803" s="15" t="s">
        <v>6056</v>
      </c>
      <c r="D11803" s="24">
        <v>1000000</v>
      </c>
      <c r="E11803" t="str">
        <f>IF(D11803&lt;VLOOKUP(A11803,Min!A:B,2,FALSE),"Y","")</f>
        <v/>
      </c>
      <c r="F11803">
        <f>IF(AND(OR(s_tmchk="all",IF(ISERROR(MATCH(B11803,s_teams,0)),FALSE,TRUE)),OR(s_minsal="",s_minsal&lt;=D11803),OR(s_maxsal="",s_maxsal&gt;=D11803),OR(s_minyr="",s_minyr&lt;=A11803),OR(s_maxyr="",s_maxyr&gt;=A11803),OR(s_player="",s_player=C11803)),MAX(F$1:F11802)+1,0)</f>
        <v>0</v>
      </c>
    </row>
    <row r="11804" spans="1:6">
      <c r="A11804" s="20">
        <v>1993</v>
      </c>
      <c r="B11804" s="15" t="s">
        <v>63</v>
      </c>
      <c r="C11804" s="15" t="s">
        <v>4683</v>
      </c>
      <c r="D11804" s="24">
        <v>700000</v>
      </c>
      <c r="E11804" t="str">
        <f>IF(D11804&lt;VLOOKUP(A11804,Min!A:B,2,FALSE),"Y","")</f>
        <v/>
      </c>
      <c r="F11804">
        <f>IF(AND(OR(s_tmchk="all",IF(ISERROR(MATCH(B11804,s_teams,0)),FALSE,TRUE)),OR(s_minsal="",s_minsal&lt;=D11804),OR(s_maxsal="",s_maxsal&gt;=D11804),OR(s_minyr="",s_minyr&lt;=A11804),OR(s_maxyr="",s_maxyr&gt;=A11804),OR(s_player="",s_player=C11804)),MAX(F$1:F11803)+1,0)</f>
        <v>0</v>
      </c>
    </row>
    <row r="11805" spans="1:6">
      <c r="A11805" s="20">
        <v>1993</v>
      </c>
      <c r="B11805" s="15" t="s">
        <v>63</v>
      </c>
      <c r="C11805" s="15" t="s">
        <v>5476</v>
      </c>
      <c r="D11805" s="24">
        <v>490000</v>
      </c>
      <c r="E11805" t="str">
        <f>IF(D11805&lt;VLOOKUP(A11805,Min!A:B,2,FALSE),"Y","")</f>
        <v/>
      </c>
      <c r="F11805">
        <f>IF(AND(OR(s_tmchk="all",IF(ISERROR(MATCH(B11805,s_teams,0)),FALSE,TRUE)),OR(s_minsal="",s_minsal&lt;=D11805),OR(s_maxsal="",s_maxsal&gt;=D11805),OR(s_minyr="",s_minyr&lt;=A11805),OR(s_maxyr="",s_maxyr&gt;=A11805),OR(s_player="",s_player=C11805)),MAX(F$1:F11804)+1,0)</f>
        <v>0</v>
      </c>
    </row>
    <row r="11806" spans="1:6">
      <c r="A11806" s="20">
        <v>1993</v>
      </c>
      <c r="B11806" s="15" t="s">
        <v>63</v>
      </c>
      <c r="C11806" s="15" t="s">
        <v>5554</v>
      </c>
      <c r="D11806" s="24">
        <v>325000</v>
      </c>
      <c r="E11806" t="str">
        <f>IF(D11806&lt;VLOOKUP(A11806,Min!A:B,2,FALSE),"Y","")</f>
        <v/>
      </c>
      <c r="F11806">
        <f>IF(AND(OR(s_tmchk="all",IF(ISERROR(MATCH(B11806,s_teams,0)),FALSE,TRUE)),OR(s_minsal="",s_minsal&lt;=D11806),OR(s_maxsal="",s_maxsal&gt;=D11806),OR(s_minyr="",s_minyr&lt;=A11806),OR(s_maxyr="",s_maxyr&gt;=A11806),OR(s_player="",s_player=C11806)),MAX(F$1:F11805)+1,0)</f>
        <v>0</v>
      </c>
    </row>
    <row r="11807" spans="1:6">
      <c r="A11807" s="20">
        <v>1993</v>
      </c>
      <c r="B11807" s="15" t="s">
        <v>63</v>
      </c>
      <c r="C11807" s="15" t="s">
        <v>5142</v>
      </c>
      <c r="D11807" s="24">
        <v>275000</v>
      </c>
      <c r="E11807" t="str">
        <f>IF(D11807&lt;VLOOKUP(A11807,Min!A:B,2,FALSE),"Y","")</f>
        <v/>
      </c>
      <c r="F11807">
        <f>IF(AND(OR(s_tmchk="all",IF(ISERROR(MATCH(B11807,s_teams,0)),FALSE,TRUE)),OR(s_minsal="",s_minsal&lt;=D11807),OR(s_maxsal="",s_maxsal&gt;=D11807),OR(s_minyr="",s_minyr&lt;=A11807),OR(s_maxyr="",s_maxyr&gt;=A11807),OR(s_player="",s_player=C11807)),MAX(F$1:F11806)+1,0)</f>
        <v>0</v>
      </c>
    </row>
    <row r="11808" spans="1:6">
      <c r="A11808" s="20">
        <v>1993</v>
      </c>
      <c r="B11808" s="15" t="s">
        <v>63</v>
      </c>
      <c r="C11808" s="15" t="s">
        <v>4665</v>
      </c>
      <c r="D11808" s="24">
        <v>225000</v>
      </c>
      <c r="E11808" t="str">
        <f>IF(D11808&lt;VLOOKUP(A11808,Min!A:B,2,FALSE),"Y","")</f>
        <v/>
      </c>
      <c r="F11808">
        <f>IF(AND(OR(s_tmchk="all",IF(ISERROR(MATCH(B11808,s_teams,0)),FALSE,TRUE)),OR(s_minsal="",s_minsal&lt;=D11808),OR(s_maxsal="",s_maxsal&gt;=D11808),OR(s_minyr="",s_minyr&lt;=A11808),OR(s_maxyr="",s_maxyr&gt;=A11808),OR(s_player="",s_player=C11808)),MAX(F$1:F11807)+1,0)</f>
        <v>0</v>
      </c>
    </row>
    <row r="11809" spans="1:6">
      <c r="A11809" s="20">
        <v>1993</v>
      </c>
      <c r="B11809" s="15" t="s">
        <v>63</v>
      </c>
      <c r="C11809" s="15" t="s">
        <v>3244</v>
      </c>
      <c r="D11809" s="24">
        <v>200000</v>
      </c>
      <c r="E11809" t="str">
        <f>IF(D11809&lt;VLOOKUP(A11809,Min!A:B,2,FALSE),"Y","")</f>
        <v/>
      </c>
      <c r="F11809">
        <f>IF(AND(OR(s_tmchk="all",IF(ISERROR(MATCH(B11809,s_teams,0)),FALSE,TRUE)),OR(s_minsal="",s_minsal&lt;=D11809),OR(s_maxsal="",s_maxsal&gt;=D11809),OR(s_minyr="",s_minyr&lt;=A11809),OR(s_maxyr="",s_maxyr&gt;=A11809),OR(s_player="",s_player=C11809)),MAX(F$1:F11808)+1,0)</f>
        <v>0</v>
      </c>
    </row>
    <row r="11810" spans="1:6">
      <c r="A11810" s="20">
        <v>1993</v>
      </c>
      <c r="B11810" s="15" t="s">
        <v>63</v>
      </c>
      <c r="C11810" s="15" t="s">
        <v>5824</v>
      </c>
      <c r="D11810" s="24">
        <v>11000</v>
      </c>
      <c r="E11810" t="str">
        <f>IF(D11810&lt;VLOOKUP(A11810,Min!A:B,2,FALSE),"Y","")</f>
        <v>Y</v>
      </c>
      <c r="F11810">
        <f>IF(AND(OR(s_tmchk="all",IF(ISERROR(MATCH(B11810,s_teams,0)),FALSE,TRUE)),OR(s_minsal="",s_minsal&lt;=D11810),OR(s_maxsal="",s_maxsal&gt;=D11810),OR(s_minyr="",s_minyr&lt;=A11810),OR(s_maxyr="",s_maxyr&gt;=A11810),OR(s_player="",s_player=C11810)),MAX(F$1:F11809)+1,0)</f>
        <v>0</v>
      </c>
    </row>
    <row r="11811" spans="1:6">
      <c r="A11811" s="20">
        <v>1993</v>
      </c>
      <c r="B11811" s="15" t="s">
        <v>64</v>
      </c>
      <c r="C11811" s="15" t="s">
        <v>4948</v>
      </c>
      <c r="D11811" s="24">
        <v>2870000</v>
      </c>
      <c r="E11811" t="str">
        <f>IF(D11811&lt;VLOOKUP(A11811,Min!A:B,2,FALSE),"Y","")</f>
        <v/>
      </c>
      <c r="F11811">
        <f>IF(AND(OR(s_tmchk="all",IF(ISERROR(MATCH(B11811,s_teams,0)),FALSE,TRUE)),OR(s_minsal="",s_minsal&lt;=D11811),OR(s_maxsal="",s_maxsal&gt;=D11811),OR(s_minyr="",s_minyr&lt;=A11811),OR(s_maxyr="",s_maxyr&gt;=A11811),OR(s_player="",s_player=C11811)),MAX(F$1:F11810)+1,0)</f>
        <v>0</v>
      </c>
    </row>
    <row r="11812" spans="1:6">
      <c r="A11812" s="20">
        <v>1993</v>
      </c>
      <c r="B11812" s="15" t="s">
        <v>64</v>
      </c>
      <c r="C11812" s="15" t="s">
        <v>5919</v>
      </c>
      <c r="D11812" s="24">
        <v>2600000</v>
      </c>
      <c r="E11812" t="str">
        <f>IF(D11812&lt;VLOOKUP(A11812,Min!A:B,2,FALSE),"Y","")</f>
        <v/>
      </c>
      <c r="F11812">
        <f>IF(AND(OR(s_tmchk="all",IF(ISERROR(MATCH(B11812,s_teams,0)),FALSE,TRUE)),OR(s_minsal="",s_minsal&lt;=D11812),OR(s_maxsal="",s_maxsal&gt;=D11812),OR(s_minyr="",s_minyr&lt;=A11812),OR(s_maxyr="",s_maxyr&gt;=A11812),OR(s_player="",s_player=C11812)),MAX(F$1:F11811)+1,0)</f>
        <v>0</v>
      </c>
    </row>
    <row r="11813" spans="1:6">
      <c r="A11813" s="20">
        <v>1993</v>
      </c>
      <c r="B11813" s="15" t="s">
        <v>64</v>
      </c>
      <c r="C11813" s="15" t="s">
        <v>5418</v>
      </c>
      <c r="D11813" s="24">
        <v>2376000</v>
      </c>
      <c r="E11813" t="str">
        <f>IF(D11813&lt;VLOOKUP(A11813,Min!A:B,2,FALSE),"Y","")</f>
        <v/>
      </c>
      <c r="F11813">
        <f>IF(AND(OR(s_tmchk="all",IF(ISERROR(MATCH(B11813,s_teams,0)),FALSE,TRUE)),OR(s_minsal="",s_minsal&lt;=D11813),OR(s_maxsal="",s_maxsal&gt;=D11813),OR(s_minyr="",s_minyr&lt;=A11813),OR(s_maxyr="",s_maxyr&gt;=A11813),OR(s_player="",s_player=C11813)),MAX(F$1:F11812)+1,0)</f>
        <v>0</v>
      </c>
    </row>
    <row r="11814" spans="1:6">
      <c r="A11814" s="20">
        <v>1993</v>
      </c>
      <c r="B11814" s="15" t="s">
        <v>64</v>
      </c>
      <c r="C11814" s="15" t="s">
        <v>5001</v>
      </c>
      <c r="D11814" s="24">
        <v>1615000</v>
      </c>
      <c r="E11814" t="str">
        <f>IF(D11814&lt;VLOOKUP(A11814,Min!A:B,2,FALSE),"Y","")</f>
        <v/>
      </c>
      <c r="F11814">
        <f>IF(AND(OR(s_tmchk="all",IF(ISERROR(MATCH(B11814,s_teams,0)),FALSE,TRUE)),OR(s_minsal="",s_minsal&lt;=D11814),OR(s_maxsal="",s_maxsal&gt;=D11814),OR(s_minyr="",s_minyr&lt;=A11814),OR(s_maxyr="",s_maxyr&gt;=A11814),OR(s_player="",s_player=C11814)),MAX(F$1:F11813)+1,0)</f>
        <v>0</v>
      </c>
    </row>
    <row r="11815" spans="1:6">
      <c r="A11815" s="20">
        <v>1993</v>
      </c>
      <c r="B11815" s="15" t="s">
        <v>64</v>
      </c>
      <c r="C11815" s="15" t="s">
        <v>4792</v>
      </c>
      <c r="D11815" s="24">
        <v>1510000</v>
      </c>
      <c r="E11815" t="str">
        <f>IF(D11815&lt;VLOOKUP(A11815,Min!A:B,2,FALSE),"Y","")</f>
        <v/>
      </c>
      <c r="F11815">
        <f>IF(AND(OR(s_tmchk="all",IF(ISERROR(MATCH(B11815,s_teams,0)),FALSE,TRUE)),OR(s_minsal="",s_minsal&lt;=D11815),OR(s_maxsal="",s_maxsal&gt;=D11815),OR(s_minyr="",s_minyr&lt;=A11815),OR(s_maxyr="",s_maxyr&gt;=A11815),OR(s_player="",s_player=C11815)),MAX(F$1:F11814)+1,0)</f>
        <v>0</v>
      </c>
    </row>
    <row r="11816" spans="1:6">
      <c r="A11816" s="20">
        <v>1993</v>
      </c>
      <c r="B11816" s="15" t="s">
        <v>64</v>
      </c>
      <c r="C11816" s="15" t="s">
        <v>5908</v>
      </c>
      <c r="D11816" s="24">
        <v>1225000</v>
      </c>
      <c r="E11816" t="str">
        <f>IF(D11816&lt;VLOOKUP(A11816,Min!A:B,2,FALSE),"Y","")</f>
        <v/>
      </c>
      <c r="F11816">
        <f>IF(AND(OR(s_tmchk="all",IF(ISERROR(MATCH(B11816,s_teams,0)),FALSE,TRUE)),OR(s_minsal="",s_minsal&lt;=D11816),OR(s_maxsal="",s_maxsal&gt;=D11816),OR(s_minyr="",s_minyr&lt;=A11816),OR(s_maxyr="",s_maxyr&gt;=A11816),OR(s_player="",s_player=C11816)),MAX(F$1:F11815)+1,0)</f>
        <v>0</v>
      </c>
    </row>
    <row r="11817" spans="1:6">
      <c r="A11817" s="20">
        <v>1993</v>
      </c>
      <c r="B11817" s="15" t="s">
        <v>64</v>
      </c>
      <c r="C11817" s="15" t="s">
        <v>4776</v>
      </c>
      <c r="D11817" s="24">
        <v>1200000</v>
      </c>
      <c r="E11817" t="str">
        <f>IF(D11817&lt;VLOOKUP(A11817,Min!A:B,2,FALSE),"Y","")</f>
        <v/>
      </c>
      <c r="F11817">
        <f>IF(AND(OR(s_tmchk="all",IF(ISERROR(MATCH(B11817,s_teams,0)),FALSE,TRUE)),OR(s_minsal="",s_minsal&lt;=D11817),OR(s_maxsal="",s_maxsal&gt;=D11817),OR(s_minyr="",s_minyr&lt;=A11817),OR(s_maxyr="",s_maxyr&gt;=A11817),OR(s_player="",s_player=C11817)),MAX(F$1:F11816)+1,0)</f>
        <v>0</v>
      </c>
    </row>
    <row r="11818" spans="1:6">
      <c r="A11818" s="20">
        <v>1993</v>
      </c>
      <c r="B11818" s="15" t="s">
        <v>64</v>
      </c>
      <c r="C11818" s="15" t="s">
        <v>5259</v>
      </c>
      <c r="D11818" s="24">
        <v>800000</v>
      </c>
      <c r="E11818" t="str">
        <f>IF(D11818&lt;VLOOKUP(A11818,Min!A:B,2,FALSE),"Y","")</f>
        <v/>
      </c>
      <c r="F11818">
        <f>IF(AND(OR(s_tmchk="all",IF(ISERROR(MATCH(B11818,s_teams,0)),FALSE,TRUE)),OR(s_minsal="",s_minsal&lt;=D11818),OR(s_maxsal="",s_maxsal&gt;=D11818),OR(s_minyr="",s_minyr&lt;=A11818),OR(s_maxyr="",s_maxyr&gt;=A11818),OR(s_player="",s_player=C11818)),MAX(F$1:F11817)+1,0)</f>
        <v>0</v>
      </c>
    </row>
    <row r="11819" spans="1:6">
      <c r="A11819" s="20">
        <v>1993</v>
      </c>
      <c r="B11819" s="15" t="s">
        <v>64</v>
      </c>
      <c r="C11819" s="15" t="s">
        <v>6032</v>
      </c>
      <c r="D11819" s="24">
        <v>551000</v>
      </c>
      <c r="E11819" t="str">
        <f>IF(D11819&lt;VLOOKUP(A11819,Min!A:B,2,FALSE),"Y","")</f>
        <v/>
      </c>
      <c r="F11819">
        <f>IF(AND(OR(s_tmchk="all",IF(ISERROR(MATCH(B11819,s_teams,0)),FALSE,TRUE)),OR(s_minsal="",s_minsal&lt;=D11819),OR(s_maxsal="",s_maxsal&gt;=D11819),OR(s_minyr="",s_minyr&lt;=A11819),OR(s_maxyr="",s_maxyr&gt;=A11819),OR(s_player="",s_player=C11819)),MAX(F$1:F11818)+1,0)</f>
        <v>0</v>
      </c>
    </row>
    <row r="11820" spans="1:6">
      <c r="A11820" s="20">
        <v>1993</v>
      </c>
      <c r="B11820" s="15" t="s">
        <v>64</v>
      </c>
      <c r="C11820" s="15" t="s">
        <v>5799</v>
      </c>
      <c r="D11820" s="24">
        <v>522000</v>
      </c>
      <c r="E11820" t="str">
        <f>IF(D11820&lt;VLOOKUP(A11820,Min!A:B,2,FALSE),"Y","")</f>
        <v/>
      </c>
      <c r="F11820">
        <f>IF(AND(OR(s_tmchk="all",IF(ISERROR(MATCH(B11820,s_teams,0)),FALSE,TRUE)),OR(s_minsal="",s_minsal&lt;=D11820),OR(s_maxsal="",s_maxsal&gt;=D11820),OR(s_minyr="",s_minyr&lt;=A11820),OR(s_maxyr="",s_maxyr&gt;=A11820),OR(s_player="",s_player=C11820)),MAX(F$1:F11819)+1,0)</f>
        <v>0</v>
      </c>
    </row>
    <row r="11821" spans="1:6">
      <c r="A11821" s="20">
        <v>1993</v>
      </c>
      <c r="B11821" s="15" t="s">
        <v>64</v>
      </c>
      <c r="C11821" s="15" t="s">
        <v>5851</v>
      </c>
      <c r="D11821" s="24">
        <v>500000</v>
      </c>
      <c r="E11821" t="str">
        <f>IF(D11821&lt;VLOOKUP(A11821,Min!A:B,2,FALSE),"Y","")</f>
        <v/>
      </c>
      <c r="F11821">
        <f>IF(AND(OR(s_tmchk="all",IF(ISERROR(MATCH(B11821,s_teams,0)),FALSE,TRUE)),OR(s_minsal="",s_minsal&lt;=D11821),OR(s_maxsal="",s_maxsal&gt;=D11821),OR(s_minyr="",s_minyr&lt;=A11821),OR(s_maxyr="",s_maxyr&gt;=A11821),OR(s_player="",s_player=C11821)),MAX(F$1:F11820)+1,0)</f>
        <v>0</v>
      </c>
    </row>
    <row r="11822" spans="1:6">
      <c r="A11822" s="20">
        <v>1993</v>
      </c>
      <c r="B11822" s="15" t="s">
        <v>64</v>
      </c>
      <c r="C11822" s="15" t="s">
        <v>4810</v>
      </c>
      <c r="D11822" s="24">
        <v>140000</v>
      </c>
      <c r="E11822" t="str">
        <f>IF(D11822&lt;VLOOKUP(A11822,Min!A:B,2,FALSE),"Y","")</f>
        <v/>
      </c>
      <c r="F11822">
        <f>IF(AND(OR(s_tmchk="all",IF(ISERROR(MATCH(B11822,s_teams,0)),FALSE,TRUE)),OR(s_minsal="",s_minsal&lt;=D11822),OR(s_maxsal="",s_maxsal&gt;=D11822),OR(s_minyr="",s_minyr&lt;=A11822),OR(s_maxyr="",s_maxyr&gt;=A11822),OR(s_player="",s_player=C11822)),MAX(F$1:F11821)+1,0)</f>
        <v>0</v>
      </c>
    </row>
    <row r="11823" spans="1:6">
      <c r="A11823" s="20">
        <v>1993</v>
      </c>
      <c r="B11823" s="15" t="s">
        <v>64</v>
      </c>
      <c r="C11823" s="15" t="s">
        <v>4865</v>
      </c>
      <c r="D11823" s="24">
        <v>140000</v>
      </c>
      <c r="E11823" t="str">
        <f>IF(D11823&lt;VLOOKUP(A11823,Min!A:B,2,FALSE),"Y","")</f>
        <v/>
      </c>
      <c r="F11823">
        <f>IF(AND(OR(s_tmchk="all",IF(ISERROR(MATCH(B11823,s_teams,0)),FALSE,TRUE)),OR(s_minsal="",s_minsal&lt;=D11823),OR(s_maxsal="",s_maxsal&gt;=D11823),OR(s_minyr="",s_minyr&lt;=A11823),OR(s_maxyr="",s_maxyr&gt;=A11823),OR(s_player="",s_player=C11823)),MAX(F$1:F11822)+1,0)</f>
        <v>0</v>
      </c>
    </row>
    <row r="11824" spans="1:6">
      <c r="A11824" s="20">
        <v>1993</v>
      </c>
      <c r="B11824" s="15" t="s">
        <v>64</v>
      </c>
      <c r="C11824" s="15" t="s">
        <v>5010</v>
      </c>
      <c r="D11824" s="24">
        <v>140000</v>
      </c>
      <c r="E11824" t="str">
        <f>IF(D11824&lt;VLOOKUP(A11824,Min!A:B,2,FALSE),"Y","")</f>
        <v/>
      </c>
      <c r="F11824">
        <f>IF(AND(OR(s_tmchk="all",IF(ISERROR(MATCH(B11824,s_teams,0)),FALSE,TRUE)),OR(s_minsal="",s_minsal&lt;=D11824),OR(s_maxsal="",s_maxsal&gt;=D11824),OR(s_minyr="",s_minyr&lt;=A11824),OR(s_maxyr="",s_maxyr&gt;=A11824),OR(s_player="",s_player=C11824)),MAX(F$1:F11823)+1,0)</f>
        <v>0</v>
      </c>
    </row>
    <row r="11825" spans="1:6">
      <c r="A11825" s="20">
        <v>1993</v>
      </c>
      <c r="B11825" s="15" t="s">
        <v>64</v>
      </c>
      <c r="C11825" s="15" t="s">
        <v>4995</v>
      </c>
      <c r="D11825" s="24">
        <v>125000</v>
      </c>
      <c r="E11825" t="str">
        <f>IF(D11825&lt;VLOOKUP(A11825,Min!A:B,2,FALSE),"Y","")</f>
        <v>Y</v>
      </c>
      <c r="F11825">
        <f>IF(AND(OR(s_tmchk="all",IF(ISERROR(MATCH(B11825,s_teams,0)),FALSE,TRUE)),OR(s_minsal="",s_minsal&lt;=D11825),OR(s_maxsal="",s_maxsal&gt;=D11825),OR(s_minyr="",s_minyr&lt;=A11825),OR(s_maxyr="",s_maxyr&gt;=A11825),OR(s_player="",s_player=C11825)),MAX(F$1:F11824)+1,0)</f>
        <v>0</v>
      </c>
    </row>
    <row r="11826" spans="1:6">
      <c r="A11826" s="20">
        <v>1993</v>
      </c>
      <c r="B11826" s="15" t="s">
        <v>67</v>
      </c>
      <c r="C11826" s="15" t="s">
        <v>5754</v>
      </c>
      <c r="D11826" s="24">
        <v>3300000</v>
      </c>
      <c r="E11826" t="str">
        <f>IF(D11826&lt;VLOOKUP(A11826,Min!A:B,2,FALSE),"Y","")</f>
        <v/>
      </c>
      <c r="F11826">
        <f>IF(AND(OR(s_tmchk="all",IF(ISERROR(MATCH(B11826,s_teams,0)),FALSE,TRUE)),OR(s_minsal="",s_minsal&lt;=D11826),OR(s_maxsal="",s_maxsal&gt;=D11826),OR(s_minyr="",s_minyr&lt;=A11826),OR(s_maxyr="",s_maxyr&gt;=A11826),OR(s_player="",s_player=C11826)),MAX(F$1:F11825)+1,0)</f>
        <v>0</v>
      </c>
    </row>
    <row r="11827" spans="1:6">
      <c r="A11827" s="20">
        <v>1993</v>
      </c>
      <c r="B11827" s="15" t="s">
        <v>67</v>
      </c>
      <c r="C11827" s="15" t="s">
        <v>5886</v>
      </c>
      <c r="D11827" s="24">
        <v>1500000</v>
      </c>
      <c r="E11827" t="str">
        <f>IF(D11827&lt;VLOOKUP(A11827,Min!A:B,2,FALSE),"Y","")</f>
        <v/>
      </c>
      <c r="F11827">
        <f>IF(AND(OR(s_tmchk="all",IF(ISERROR(MATCH(B11827,s_teams,0)),FALSE,TRUE)),OR(s_minsal="",s_minsal&lt;=D11827),OR(s_maxsal="",s_maxsal&gt;=D11827),OR(s_minyr="",s_minyr&lt;=A11827),OR(s_maxyr="",s_maxyr&gt;=A11827),OR(s_player="",s_player=C11827)),MAX(F$1:F11826)+1,0)</f>
        <v>0</v>
      </c>
    </row>
    <row r="11828" spans="1:6">
      <c r="A11828" s="20">
        <v>1993</v>
      </c>
      <c r="B11828" s="15" t="s">
        <v>67</v>
      </c>
      <c r="C11828" s="15" t="s">
        <v>6095</v>
      </c>
      <c r="D11828" s="24">
        <v>1383000</v>
      </c>
      <c r="E11828" t="str">
        <f>IF(D11828&lt;VLOOKUP(A11828,Min!A:B,2,FALSE),"Y","")</f>
        <v/>
      </c>
      <c r="F11828">
        <f>IF(AND(OR(s_tmchk="all",IF(ISERROR(MATCH(B11828,s_teams,0)),FALSE,TRUE)),OR(s_minsal="",s_minsal&lt;=D11828),OR(s_maxsal="",s_maxsal&gt;=D11828),OR(s_minyr="",s_minyr&lt;=A11828),OR(s_maxyr="",s_maxyr&gt;=A11828),OR(s_player="",s_player=C11828)),MAX(F$1:F11827)+1,0)</f>
        <v>0</v>
      </c>
    </row>
    <row r="11829" spans="1:6">
      <c r="A11829" s="20">
        <v>1993</v>
      </c>
      <c r="B11829" s="15" t="s">
        <v>67</v>
      </c>
      <c r="C11829" s="15" t="s">
        <v>4760</v>
      </c>
      <c r="D11829" s="24">
        <v>1250000</v>
      </c>
      <c r="E11829" t="str">
        <f>IF(D11829&lt;VLOOKUP(A11829,Min!A:B,2,FALSE),"Y","")</f>
        <v/>
      </c>
      <c r="F11829">
        <f>IF(AND(OR(s_tmchk="all",IF(ISERROR(MATCH(B11829,s_teams,0)),FALSE,TRUE)),OR(s_minsal="",s_minsal&lt;=D11829),OR(s_maxsal="",s_maxsal&gt;=D11829),OR(s_minyr="",s_minyr&lt;=A11829),OR(s_maxyr="",s_maxyr&gt;=A11829),OR(s_player="",s_player=C11829)),MAX(F$1:F11828)+1,0)</f>
        <v>0</v>
      </c>
    </row>
    <row r="11830" spans="1:6">
      <c r="A11830" s="20">
        <v>1993</v>
      </c>
      <c r="B11830" s="15" t="s">
        <v>67</v>
      </c>
      <c r="C11830" s="15" t="s">
        <v>5129</v>
      </c>
      <c r="D11830" s="24">
        <v>1067000</v>
      </c>
      <c r="E11830" t="str">
        <f>IF(D11830&lt;VLOOKUP(A11830,Min!A:B,2,FALSE),"Y","")</f>
        <v/>
      </c>
      <c r="F11830">
        <f>IF(AND(OR(s_tmchk="all",IF(ISERROR(MATCH(B11830,s_teams,0)),FALSE,TRUE)),OR(s_minsal="",s_minsal&lt;=D11830),OR(s_maxsal="",s_maxsal&gt;=D11830),OR(s_minyr="",s_minyr&lt;=A11830),OR(s_maxyr="",s_maxyr&gt;=A11830),OR(s_player="",s_player=C11830)),MAX(F$1:F11829)+1,0)</f>
        <v>0</v>
      </c>
    </row>
    <row r="11831" spans="1:6">
      <c r="A11831" s="20">
        <v>1993</v>
      </c>
      <c r="B11831" s="15" t="s">
        <v>67</v>
      </c>
      <c r="C11831" s="15" t="s">
        <v>4759</v>
      </c>
      <c r="D11831" s="24">
        <v>1050000</v>
      </c>
      <c r="E11831" t="str">
        <f>IF(D11831&lt;VLOOKUP(A11831,Min!A:B,2,FALSE),"Y","")</f>
        <v/>
      </c>
      <c r="F11831">
        <f>IF(AND(OR(s_tmchk="all",IF(ISERROR(MATCH(B11831,s_teams,0)),FALSE,TRUE)),OR(s_minsal="",s_minsal&lt;=D11831),OR(s_maxsal="",s_maxsal&gt;=D11831),OR(s_minyr="",s_minyr&lt;=A11831),OR(s_maxyr="",s_maxyr&gt;=A11831),OR(s_player="",s_player=C11831)),MAX(F$1:F11830)+1,0)</f>
        <v>0</v>
      </c>
    </row>
    <row r="11832" spans="1:6">
      <c r="A11832" s="20">
        <v>1993</v>
      </c>
      <c r="B11832" s="15" t="s">
        <v>67</v>
      </c>
      <c r="C11832" s="15" t="s">
        <v>4973</v>
      </c>
      <c r="D11832" s="24">
        <v>895000</v>
      </c>
      <c r="E11832" t="str">
        <f>IF(D11832&lt;VLOOKUP(A11832,Min!A:B,2,FALSE),"Y","")</f>
        <v/>
      </c>
      <c r="F11832">
        <f>IF(AND(OR(s_tmchk="all",IF(ISERROR(MATCH(B11832,s_teams,0)),FALSE,TRUE)),OR(s_minsal="",s_minsal&lt;=D11832),OR(s_maxsal="",s_maxsal&gt;=D11832),OR(s_minyr="",s_minyr&lt;=A11832),OR(s_maxyr="",s_maxyr&gt;=A11832),OR(s_player="",s_player=C11832)),MAX(F$1:F11831)+1,0)</f>
        <v>0</v>
      </c>
    </row>
    <row r="11833" spans="1:6">
      <c r="A11833" s="20">
        <v>1993</v>
      </c>
      <c r="B11833" s="15" t="s">
        <v>67</v>
      </c>
      <c r="C11833" s="15" t="s">
        <v>4661</v>
      </c>
      <c r="D11833" s="24">
        <v>865000</v>
      </c>
      <c r="E11833" t="str">
        <f>IF(D11833&lt;VLOOKUP(A11833,Min!A:B,2,FALSE),"Y","")</f>
        <v/>
      </c>
      <c r="F11833">
        <f>IF(AND(OR(s_tmchk="all",IF(ISERROR(MATCH(B11833,s_teams,0)),FALSE,TRUE)),OR(s_minsal="",s_minsal&lt;=D11833),OR(s_maxsal="",s_maxsal&gt;=D11833),OR(s_minyr="",s_minyr&lt;=A11833),OR(s_maxyr="",s_maxyr&gt;=A11833),OR(s_player="",s_player=C11833)),MAX(F$1:F11832)+1,0)</f>
        <v>0</v>
      </c>
    </row>
    <row r="11834" spans="1:6">
      <c r="A11834" s="20">
        <v>1993</v>
      </c>
      <c r="B11834" s="15" t="s">
        <v>67</v>
      </c>
      <c r="C11834" s="15" t="s">
        <v>6063</v>
      </c>
      <c r="D11834" s="24">
        <v>660000</v>
      </c>
      <c r="E11834" t="str">
        <f>IF(D11834&lt;VLOOKUP(A11834,Min!A:B,2,FALSE),"Y","")</f>
        <v/>
      </c>
      <c r="F11834">
        <f>IF(AND(OR(s_tmchk="all",IF(ISERROR(MATCH(B11834,s_teams,0)),FALSE,TRUE)),OR(s_minsal="",s_minsal&lt;=D11834),OR(s_maxsal="",s_maxsal&gt;=D11834),OR(s_minyr="",s_minyr&lt;=A11834),OR(s_maxyr="",s_maxyr&gt;=A11834),OR(s_player="",s_player=C11834)),MAX(F$1:F11833)+1,0)</f>
        <v>0</v>
      </c>
    </row>
    <row r="11835" spans="1:6">
      <c r="A11835" s="20">
        <v>1993</v>
      </c>
      <c r="B11835" s="15" t="s">
        <v>67</v>
      </c>
      <c r="C11835" s="15" t="s">
        <v>5343</v>
      </c>
      <c r="D11835" s="24">
        <v>600000</v>
      </c>
      <c r="E11835" t="str">
        <f>IF(D11835&lt;VLOOKUP(A11835,Min!A:B,2,FALSE),"Y","")</f>
        <v/>
      </c>
      <c r="F11835">
        <f>IF(AND(OR(s_tmchk="all",IF(ISERROR(MATCH(B11835,s_teams,0)),FALSE,TRUE)),OR(s_minsal="",s_minsal&lt;=D11835),OR(s_maxsal="",s_maxsal&gt;=D11835),OR(s_minyr="",s_minyr&lt;=A11835),OR(s_maxyr="",s_maxyr&gt;=A11835),OR(s_player="",s_player=C11835)),MAX(F$1:F11834)+1,0)</f>
        <v>0</v>
      </c>
    </row>
    <row r="11836" spans="1:6">
      <c r="A11836" s="20">
        <v>1993</v>
      </c>
      <c r="B11836" s="15" t="s">
        <v>67</v>
      </c>
      <c r="C11836" s="15" t="s">
        <v>5169</v>
      </c>
      <c r="D11836" s="24">
        <v>588000</v>
      </c>
      <c r="E11836" t="str">
        <f>IF(D11836&lt;VLOOKUP(A11836,Min!A:B,2,FALSE),"Y","")</f>
        <v/>
      </c>
      <c r="F11836">
        <f>IF(AND(OR(s_tmchk="all",IF(ISERROR(MATCH(B11836,s_teams,0)),FALSE,TRUE)),OR(s_minsal="",s_minsal&lt;=D11836),OR(s_maxsal="",s_maxsal&gt;=D11836),OR(s_minyr="",s_minyr&lt;=A11836),OR(s_maxyr="",s_maxyr&gt;=A11836),OR(s_player="",s_player=C11836)),MAX(F$1:F11835)+1,0)</f>
        <v>0</v>
      </c>
    </row>
    <row r="11837" spans="1:6">
      <c r="A11837" s="20">
        <v>1993</v>
      </c>
      <c r="B11837" s="15" t="s">
        <v>67</v>
      </c>
      <c r="C11837" s="15" t="s">
        <v>5158</v>
      </c>
      <c r="D11837" s="24">
        <v>430000</v>
      </c>
      <c r="E11837" t="str">
        <f>IF(D11837&lt;VLOOKUP(A11837,Min!A:B,2,FALSE),"Y","")</f>
        <v/>
      </c>
      <c r="F11837">
        <f>IF(AND(OR(s_tmchk="all",IF(ISERROR(MATCH(B11837,s_teams,0)),FALSE,TRUE)),OR(s_minsal="",s_minsal&lt;=D11837),OR(s_maxsal="",s_maxsal&gt;=D11837),OR(s_minyr="",s_minyr&lt;=A11837),OR(s_maxyr="",s_maxyr&gt;=A11837),OR(s_player="",s_player=C11837)),MAX(F$1:F11836)+1,0)</f>
        <v>0</v>
      </c>
    </row>
    <row r="11838" spans="1:6">
      <c r="A11838" s="20">
        <v>1993</v>
      </c>
      <c r="B11838" s="15" t="s">
        <v>67</v>
      </c>
      <c r="C11838" s="15" t="s">
        <v>4598</v>
      </c>
      <c r="D11838" s="24">
        <v>273000</v>
      </c>
      <c r="E11838" t="str">
        <f>IF(D11838&lt;VLOOKUP(A11838,Min!A:B,2,FALSE),"Y","")</f>
        <v/>
      </c>
      <c r="F11838">
        <f>IF(AND(OR(s_tmchk="all",IF(ISERROR(MATCH(B11838,s_teams,0)),FALSE,TRUE)),OR(s_minsal="",s_minsal&lt;=D11838),OR(s_maxsal="",s_maxsal&gt;=D11838),OR(s_minyr="",s_minyr&lt;=A11838),OR(s_maxyr="",s_maxyr&gt;=A11838),OR(s_player="",s_player=C11838)),MAX(F$1:F11837)+1,0)</f>
        <v>0</v>
      </c>
    </row>
    <row r="11839" spans="1:6">
      <c r="A11839" s="20">
        <v>1993</v>
      </c>
      <c r="B11839" s="15" t="s">
        <v>67</v>
      </c>
      <c r="C11839" s="15" t="s">
        <v>5041</v>
      </c>
      <c r="D11839" s="24">
        <v>140000</v>
      </c>
      <c r="E11839" t="str">
        <f>IF(D11839&lt;VLOOKUP(A11839,Min!A:B,2,FALSE),"Y","")</f>
        <v/>
      </c>
      <c r="F11839">
        <f>IF(AND(OR(s_tmchk="all",IF(ISERROR(MATCH(B11839,s_teams,0)),FALSE,TRUE)),OR(s_minsal="",s_minsal&lt;=D11839),OR(s_maxsal="",s_maxsal&gt;=D11839),OR(s_minyr="",s_minyr&lt;=A11839),OR(s_maxyr="",s_maxyr&gt;=A11839),OR(s_player="",s_player=C11839)),MAX(F$1:F11838)+1,0)</f>
        <v>0</v>
      </c>
    </row>
    <row r="11840" spans="1:6">
      <c r="A11840" s="20">
        <v>1993</v>
      </c>
      <c r="B11840" s="15" t="s">
        <v>73</v>
      </c>
      <c r="C11840" s="15" t="s">
        <v>5967</v>
      </c>
      <c r="D11840" s="24">
        <v>3000000</v>
      </c>
      <c r="E11840" t="str">
        <f>IF(D11840&lt;VLOOKUP(A11840,Min!A:B,2,FALSE),"Y","")</f>
        <v/>
      </c>
      <c r="F11840">
        <f>IF(AND(OR(s_tmchk="all",IF(ISERROR(MATCH(B11840,s_teams,0)),FALSE,TRUE)),OR(s_minsal="",s_minsal&lt;=D11840),OR(s_maxsal="",s_maxsal&gt;=D11840),OR(s_minyr="",s_minyr&lt;=A11840),OR(s_maxyr="",s_maxyr&gt;=A11840),OR(s_player="",s_player=C11840)),MAX(F$1:F11839)+1,0)</f>
        <v>0</v>
      </c>
    </row>
    <row r="11841" spans="1:6">
      <c r="A11841" s="20">
        <v>1993</v>
      </c>
      <c r="B11841" s="15" t="s">
        <v>73</v>
      </c>
      <c r="C11841" s="15" t="s">
        <v>4934</v>
      </c>
      <c r="D11841" s="24">
        <v>2400000</v>
      </c>
      <c r="E11841" t="str">
        <f>IF(D11841&lt;VLOOKUP(A11841,Min!A:B,2,FALSE),"Y","")</f>
        <v/>
      </c>
      <c r="F11841">
        <f>IF(AND(OR(s_tmchk="all",IF(ISERROR(MATCH(B11841,s_teams,0)),FALSE,TRUE)),OR(s_minsal="",s_minsal&lt;=D11841),OR(s_maxsal="",s_maxsal&gt;=D11841),OR(s_minyr="",s_minyr&lt;=A11841),OR(s_maxyr="",s_maxyr&gt;=A11841),OR(s_player="",s_player=C11841)),MAX(F$1:F11840)+1,0)</f>
        <v>0</v>
      </c>
    </row>
    <row r="11842" spans="1:6">
      <c r="A11842" s="20">
        <v>1993</v>
      </c>
      <c r="B11842" s="15" t="s">
        <v>73</v>
      </c>
      <c r="C11842" s="15" t="s">
        <v>5941</v>
      </c>
      <c r="D11842" s="24">
        <v>1348000</v>
      </c>
      <c r="E11842" t="str">
        <f>IF(D11842&lt;VLOOKUP(A11842,Min!A:B,2,FALSE),"Y","")</f>
        <v/>
      </c>
      <c r="F11842">
        <f>IF(AND(OR(s_tmchk="all",IF(ISERROR(MATCH(B11842,s_teams,0)),FALSE,TRUE)),OR(s_minsal="",s_minsal&lt;=D11842),OR(s_maxsal="",s_maxsal&gt;=D11842),OR(s_minyr="",s_minyr&lt;=A11842),OR(s_maxyr="",s_maxyr&gt;=A11842),OR(s_player="",s_player=C11842)),MAX(F$1:F11841)+1,0)</f>
        <v>0</v>
      </c>
    </row>
    <row r="11843" spans="1:6">
      <c r="A11843" s="20">
        <v>1993</v>
      </c>
      <c r="B11843" s="15" t="s">
        <v>73</v>
      </c>
      <c r="C11843" s="15" t="s">
        <v>6042</v>
      </c>
      <c r="D11843" s="24">
        <v>1086000</v>
      </c>
      <c r="E11843" t="str">
        <f>IF(D11843&lt;VLOOKUP(A11843,Min!A:B,2,FALSE),"Y","")</f>
        <v/>
      </c>
      <c r="F11843">
        <f>IF(AND(OR(s_tmchk="all",IF(ISERROR(MATCH(B11843,s_teams,0)),FALSE,TRUE)),OR(s_minsal="",s_minsal&lt;=D11843),OR(s_maxsal="",s_maxsal&gt;=D11843),OR(s_minyr="",s_minyr&lt;=A11843),OR(s_maxyr="",s_maxyr&gt;=A11843),OR(s_player="",s_player=C11843)),MAX(F$1:F11842)+1,0)</f>
        <v>0</v>
      </c>
    </row>
    <row r="11844" spans="1:6">
      <c r="A11844" s="20">
        <v>1993</v>
      </c>
      <c r="B11844" s="15" t="s">
        <v>73</v>
      </c>
      <c r="C11844" s="15" t="s">
        <v>4656</v>
      </c>
      <c r="D11844" s="24">
        <v>1011000</v>
      </c>
      <c r="E11844" t="str">
        <f>IF(D11844&lt;VLOOKUP(A11844,Min!A:B,2,FALSE),"Y","")</f>
        <v/>
      </c>
      <c r="F11844">
        <f>IF(AND(OR(s_tmchk="all",IF(ISERROR(MATCH(B11844,s_teams,0)),FALSE,TRUE)),OR(s_minsal="",s_minsal&lt;=D11844),OR(s_maxsal="",s_maxsal&gt;=D11844),OR(s_minyr="",s_minyr&lt;=A11844),OR(s_maxyr="",s_maxyr&gt;=A11844),OR(s_player="",s_player=C11844)),MAX(F$1:F11843)+1,0)</f>
        <v>0</v>
      </c>
    </row>
    <row r="11845" spans="1:6">
      <c r="A11845" s="20">
        <v>1993</v>
      </c>
      <c r="B11845" s="15" t="s">
        <v>73</v>
      </c>
      <c r="C11845" s="15" t="s">
        <v>5298</v>
      </c>
      <c r="D11845" s="24">
        <v>910000</v>
      </c>
      <c r="E11845" t="str">
        <f>IF(D11845&lt;VLOOKUP(A11845,Min!A:B,2,FALSE),"Y","")</f>
        <v/>
      </c>
      <c r="F11845">
        <f>IF(AND(OR(s_tmchk="all",IF(ISERROR(MATCH(B11845,s_teams,0)),FALSE,TRUE)),OR(s_minsal="",s_minsal&lt;=D11845),OR(s_maxsal="",s_maxsal&gt;=D11845),OR(s_minyr="",s_minyr&lt;=A11845),OR(s_maxyr="",s_maxyr&gt;=A11845),OR(s_player="",s_player=C11845)),MAX(F$1:F11844)+1,0)</f>
        <v>0</v>
      </c>
    </row>
    <row r="11846" spans="1:6">
      <c r="A11846" s="20">
        <v>1993</v>
      </c>
      <c r="B11846" s="15" t="s">
        <v>73</v>
      </c>
      <c r="C11846" s="15" t="s">
        <v>4591</v>
      </c>
      <c r="D11846" s="24">
        <v>900000</v>
      </c>
      <c r="E11846" t="str">
        <f>IF(D11846&lt;VLOOKUP(A11846,Min!A:B,2,FALSE),"Y","")</f>
        <v/>
      </c>
      <c r="F11846">
        <f>IF(AND(OR(s_tmchk="all",IF(ISERROR(MATCH(B11846,s_teams,0)),FALSE,TRUE)),OR(s_minsal="",s_minsal&lt;=D11846),OR(s_maxsal="",s_maxsal&gt;=D11846),OR(s_minyr="",s_minyr&lt;=A11846),OR(s_maxyr="",s_maxyr&gt;=A11846),OR(s_player="",s_player=C11846)),MAX(F$1:F11845)+1,0)</f>
        <v>0</v>
      </c>
    </row>
    <row r="11847" spans="1:6">
      <c r="A11847" s="20">
        <v>1993</v>
      </c>
      <c r="B11847" s="15" t="s">
        <v>73</v>
      </c>
      <c r="C11847" s="15" t="s">
        <v>5509</v>
      </c>
      <c r="D11847" s="24">
        <v>890000</v>
      </c>
      <c r="E11847" t="str">
        <f>IF(D11847&lt;VLOOKUP(A11847,Min!A:B,2,FALSE),"Y","")</f>
        <v/>
      </c>
      <c r="F11847">
        <f>IF(AND(OR(s_tmchk="all",IF(ISERROR(MATCH(B11847,s_teams,0)),FALSE,TRUE)),OR(s_minsal="",s_minsal&lt;=D11847),OR(s_maxsal="",s_maxsal&gt;=D11847),OR(s_minyr="",s_minyr&lt;=A11847),OR(s_maxyr="",s_maxyr&gt;=A11847),OR(s_player="",s_player=C11847)),MAX(F$1:F11846)+1,0)</f>
        <v>0</v>
      </c>
    </row>
    <row r="11848" spans="1:6">
      <c r="A11848" s="20">
        <v>1993</v>
      </c>
      <c r="B11848" s="15" t="s">
        <v>73</v>
      </c>
      <c r="C11848" s="15" t="s">
        <v>5716</v>
      </c>
      <c r="D11848" s="24">
        <v>800000</v>
      </c>
      <c r="E11848" t="str">
        <f>IF(D11848&lt;VLOOKUP(A11848,Min!A:B,2,FALSE),"Y","")</f>
        <v/>
      </c>
      <c r="F11848">
        <f>IF(AND(OR(s_tmchk="all",IF(ISERROR(MATCH(B11848,s_teams,0)),FALSE,TRUE)),OR(s_minsal="",s_minsal&lt;=D11848),OR(s_maxsal="",s_maxsal&gt;=D11848),OR(s_minyr="",s_minyr&lt;=A11848),OR(s_maxyr="",s_maxyr&gt;=A11848),OR(s_player="",s_player=C11848)),MAX(F$1:F11847)+1,0)</f>
        <v>0</v>
      </c>
    </row>
    <row r="11849" spans="1:6">
      <c r="A11849" s="20">
        <v>1993</v>
      </c>
      <c r="B11849" s="15" t="s">
        <v>73</v>
      </c>
      <c r="C11849" s="15" t="s">
        <v>5135</v>
      </c>
      <c r="D11849" s="24">
        <v>775000</v>
      </c>
      <c r="E11849" t="str">
        <f>IF(D11849&lt;VLOOKUP(A11849,Min!A:B,2,FALSE),"Y","")</f>
        <v/>
      </c>
      <c r="F11849">
        <f>IF(AND(OR(s_tmchk="all",IF(ISERROR(MATCH(B11849,s_teams,0)),FALSE,TRUE)),OR(s_minsal="",s_minsal&lt;=D11849),OR(s_maxsal="",s_maxsal&gt;=D11849),OR(s_minyr="",s_minyr&lt;=A11849),OR(s_maxyr="",s_maxyr&gt;=A11849),OR(s_player="",s_player=C11849)),MAX(F$1:F11848)+1,0)</f>
        <v>0</v>
      </c>
    </row>
    <row r="11850" spans="1:6">
      <c r="A11850" s="20">
        <v>1993</v>
      </c>
      <c r="B11850" s="15" t="s">
        <v>73</v>
      </c>
      <c r="C11850" s="15" t="s">
        <v>5274</v>
      </c>
      <c r="D11850" s="24">
        <v>700000</v>
      </c>
      <c r="E11850" t="str">
        <f>IF(D11850&lt;VLOOKUP(A11850,Min!A:B,2,FALSE),"Y","")</f>
        <v/>
      </c>
      <c r="F11850">
        <f>IF(AND(OR(s_tmchk="all",IF(ISERROR(MATCH(B11850,s_teams,0)),FALSE,TRUE)),OR(s_minsal="",s_minsal&lt;=D11850),OR(s_maxsal="",s_maxsal&gt;=D11850),OR(s_minyr="",s_minyr&lt;=A11850),OR(s_maxyr="",s_maxyr&gt;=A11850),OR(s_player="",s_player=C11850)),MAX(F$1:F11849)+1,0)</f>
        <v>0</v>
      </c>
    </row>
    <row r="11851" spans="1:6">
      <c r="A11851" s="20">
        <v>1993</v>
      </c>
      <c r="B11851" s="15" t="s">
        <v>73</v>
      </c>
      <c r="C11851" s="15" t="s">
        <v>6013</v>
      </c>
      <c r="D11851" s="24">
        <v>550000</v>
      </c>
      <c r="E11851" t="str">
        <f>IF(D11851&lt;VLOOKUP(A11851,Min!A:B,2,FALSE),"Y","")</f>
        <v/>
      </c>
      <c r="F11851">
        <f>IF(AND(OR(s_tmchk="all",IF(ISERROR(MATCH(B11851,s_teams,0)),FALSE,TRUE)),OR(s_minsal="",s_minsal&lt;=D11851),OR(s_maxsal="",s_maxsal&gt;=D11851),OR(s_minyr="",s_minyr&lt;=A11851),OR(s_maxyr="",s_maxyr&gt;=A11851),OR(s_player="",s_player=C11851)),MAX(F$1:F11850)+1,0)</f>
        <v>0</v>
      </c>
    </row>
    <row r="11852" spans="1:6">
      <c r="A11852" s="20">
        <v>1993</v>
      </c>
      <c r="B11852" s="15" t="s">
        <v>73</v>
      </c>
      <c r="C11852" s="15" t="s">
        <v>4774</v>
      </c>
      <c r="D11852" s="24">
        <v>300000</v>
      </c>
      <c r="E11852" t="str">
        <f>IF(D11852&lt;VLOOKUP(A11852,Min!A:B,2,FALSE),"Y","")</f>
        <v/>
      </c>
      <c r="F11852">
        <f>IF(AND(OR(s_tmchk="all",IF(ISERROR(MATCH(B11852,s_teams,0)),FALSE,TRUE)),OR(s_minsal="",s_minsal&lt;=D11852),OR(s_maxsal="",s_maxsal&gt;=D11852),OR(s_minyr="",s_minyr&lt;=A11852),OR(s_maxyr="",s_maxyr&gt;=A11852),OR(s_player="",s_player=C11852)),MAX(F$1:F11851)+1,0)</f>
        <v>0</v>
      </c>
    </row>
    <row r="11853" spans="1:6">
      <c r="A11853" s="20">
        <v>1993</v>
      </c>
      <c r="B11853" s="15" t="s">
        <v>73</v>
      </c>
      <c r="C11853" s="15" t="s">
        <v>4979</v>
      </c>
      <c r="D11853" s="24">
        <v>140000</v>
      </c>
      <c r="E11853" t="str">
        <f>IF(D11853&lt;VLOOKUP(A11853,Min!A:B,2,FALSE),"Y","")</f>
        <v/>
      </c>
      <c r="F11853">
        <f>IF(AND(OR(s_tmchk="all",IF(ISERROR(MATCH(B11853,s_teams,0)),FALSE,TRUE)),OR(s_minsal="",s_minsal&lt;=D11853),OR(s_maxsal="",s_maxsal&gt;=D11853),OR(s_minyr="",s_minyr&lt;=A11853),OR(s_maxyr="",s_maxyr&gt;=A11853),OR(s_player="",s_player=C11853)),MAX(F$1:F11852)+1,0)</f>
        <v>0</v>
      </c>
    </row>
    <row r="11854" spans="1:6">
      <c r="A11854" s="20">
        <v>1993</v>
      </c>
      <c r="B11854" s="15" t="s">
        <v>73</v>
      </c>
      <c r="C11854" s="15" t="s">
        <v>5516</v>
      </c>
      <c r="D11854" s="24">
        <v>140000</v>
      </c>
      <c r="E11854" t="str">
        <f>IF(D11854&lt;VLOOKUP(A11854,Min!A:B,2,FALSE),"Y","")</f>
        <v/>
      </c>
      <c r="F11854">
        <f>IF(AND(OR(s_tmchk="all",IF(ISERROR(MATCH(B11854,s_teams,0)),FALSE,TRUE)),OR(s_minsal="",s_minsal&lt;=D11854),OR(s_maxsal="",s_maxsal&gt;=D11854),OR(s_minyr="",s_minyr&lt;=A11854),OR(s_maxyr="",s_maxyr&gt;=A11854),OR(s_player="",s_player=C11854)),MAX(F$1:F11853)+1,0)</f>
        <v>0</v>
      </c>
    </row>
    <row r="11855" spans="1:6">
      <c r="A11855" s="20">
        <v>1993</v>
      </c>
      <c r="B11855" s="15" t="s">
        <v>73</v>
      </c>
      <c r="C11855" s="15" t="s">
        <v>5889</v>
      </c>
      <c r="D11855" s="24">
        <v>15000</v>
      </c>
      <c r="E11855" t="str">
        <f>IF(D11855&lt;VLOOKUP(A11855,Min!A:B,2,FALSE),"Y","")</f>
        <v>Y</v>
      </c>
      <c r="F11855">
        <f>IF(AND(OR(s_tmchk="all",IF(ISERROR(MATCH(B11855,s_teams,0)),FALSE,TRUE)),OR(s_minsal="",s_minsal&lt;=D11855),OR(s_maxsal="",s_maxsal&gt;=D11855),OR(s_minyr="",s_minyr&lt;=A11855),OR(s_maxyr="",s_maxyr&gt;=A11855),OR(s_player="",s_player=C11855)),MAX(F$1:F11854)+1,0)</f>
        <v>0</v>
      </c>
    </row>
    <row r="11856" spans="1:6">
      <c r="A11856" s="20">
        <v>1993</v>
      </c>
      <c r="B11856" s="15" t="s">
        <v>73</v>
      </c>
      <c r="C11856" s="15" t="s">
        <v>5168</v>
      </c>
      <c r="D11856" s="24">
        <v>5000</v>
      </c>
      <c r="E11856" t="str">
        <f>IF(D11856&lt;VLOOKUP(A11856,Min!A:B,2,FALSE),"Y","")</f>
        <v>Y</v>
      </c>
      <c r="F11856">
        <f>IF(AND(OR(s_tmchk="all",IF(ISERROR(MATCH(B11856,s_teams,0)),FALSE,TRUE)),OR(s_minsal="",s_minsal&lt;=D11856),OR(s_maxsal="",s_maxsal&gt;=D11856),OR(s_minyr="",s_minyr&lt;=A11856),OR(s_maxyr="",s_maxyr&gt;=A11856),OR(s_player="",s_player=C11856)),MAX(F$1:F11855)+1,0)</f>
        <v>0</v>
      </c>
    </row>
    <row r="11857" spans="1:6">
      <c r="A11857" s="20">
        <v>1993</v>
      </c>
      <c r="B11857" s="15" t="s">
        <v>75</v>
      </c>
      <c r="C11857" s="15" t="s">
        <v>5160</v>
      </c>
      <c r="D11857" s="24">
        <v>2400000</v>
      </c>
      <c r="E11857" t="str">
        <f>IF(D11857&lt;VLOOKUP(A11857,Min!A:B,2,FALSE),"Y","")</f>
        <v/>
      </c>
      <c r="F11857">
        <f>IF(AND(OR(s_tmchk="all",IF(ISERROR(MATCH(B11857,s_teams,0)),FALSE,TRUE)),OR(s_minsal="",s_minsal&lt;=D11857),OR(s_maxsal="",s_maxsal&gt;=D11857),OR(s_minyr="",s_minyr&lt;=A11857),OR(s_maxyr="",s_maxyr&gt;=A11857),OR(s_player="",s_player=C11857)),MAX(F$1:F11856)+1,0)</f>
        <v>0</v>
      </c>
    </row>
    <row r="11858" spans="1:6">
      <c r="A11858" s="20">
        <v>1993</v>
      </c>
      <c r="B11858" s="15" t="s">
        <v>75</v>
      </c>
      <c r="C11858" s="15" t="s">
        <v>4618</v>
      </c>
      <c r="D11858" s="24">
        <v>2300000</v>
      </c>
      <c r="E11858" t="str">
        <f>IF(D11858&lt;VLOOKUP(A11858,Min!A:B,2,FALSE),"Y","")</f>
        <v/>
      </c>
      <c r="F11858">
        <f>IF(AND(OR(s_tmchk="all",IF(ISERROR(MATCH(B11858,s_teams,0)),FALSE,TRUE)),OR(s_minsal="",s_minsal&lt;=D11858),OR(s_maxsal="",s_maxsal&gt;=D11858),OR(s_minyr="",s_minyr&lt;=A11858),OR(s_maxyr="",s_maxyr&gt;=A11858),OR(s_player="",s_player=C11858)),MAX(F$1:F11857)+1,0)</f>
        <v>0</v>
      </c>
    </row>
    <row r="11859" spans="1:6">
      <c r="A11859" s="20">
        <v>1993</v>
      </c>
      <c r="B11859" s="15" t="s">
        <v>75</v>
      </c>
      <c r="C11859" s="15" t="s">
        <v>5349</v>
      </c>
      <c r="D11859" s="24">
        <v>1900000</v>
      </c>
      <c r="E11859" t="str">
        <f>IF(D11859&lt;VLOOKUP(A11859,Min!A:B,2,FALSE),"Y","")</f>
        <v/>
      </c>
      <c r="F11859">
        <f>IF(AND(OR(s_tmchk="all",IF(ISERROR(MATCH(B11859,s_teams,0)),FALSE,TRUE)),OR(s_minsal="",s_minsal&lt;=D11859),OR(s_maxsal="",s_maxsal&gt;=D11859),OR(s_minyr="",s_minyr&lt;=A11859),OR(s_maxyr="",s_maxyr&gt;=A11859),OR(s_player="",s_player=C11859)),MAX(F$1:F11858)+1,0)</f>
        <v>0</v>
      </c>
    </row>
    <row r="11860" spans="1:6">
      <c r="A11860" s="20">
        <v>1993</v>
      </c>
      <c r="B11860" s="15" t="s">
        <v>75</v>
      </c>
      <c r="C11860" s="15" t="s">
        <v>4761</v>
      </c>
      <c r="D11860" s="24">
        <v>1720000</v>
      </c>
      <c r="E11860" t="str">
        <f>IF(D11860&lt;VLOOKUP(A11860,Min!A:B,2,FALSE),"Y","")</f>
        <v/>
      </c>
      <c r="F11860">
        <f>IF(AND(OR(s_tmchk="all",IF(ISERROR(MATCH(B11860,s_teams,0)),FALSE,TRUE)),OR(s_minsal="",s_minsal&lt;=D11860),OR(s_maxsal="",s_maxsal&gt;=D11860),OR(s_minyr="",s_minyr&lt;=A11860),OR(s_maxyr="",s_maxyr&gt;=A11860),OR(s_player="",s_player=C11860)),MAX(F$1:F11859)+1,0)</f>
        <v>0</v>
      </c>
    </row>
    <row r="11861" spans="1:6">
      <c r="A11861" s="20">
        <v>1993</v>
      </c>
      <c r="B11861" s="15" t="s">
        <v>75</v>
      </c>
      <c r="C11861" s="15" t="s">
        <v>5556</v>
      </c>
      <c r="D11861" s="24">
        <v>1650000</v>
      </c>
      <c r="E11861" t="str">
        <f>IF(D11861&lt;VLOOKUP(A11861,Min!A:B,2,FALSE),"Y","")</f>
        <v/>
      </c>
      <c r="F11861">
        <f>IF(AND(OR(s_tmchk="all",IF(ISERROR(MATCH(B11861,s_teams,0)),FALSE,TRUE)),OR(s_minsal="",s_minsal&lt;=D11861),OR(s_maxsal="",s_maxsal&gt;=D11861),OR(s_minyr="",s_minyr&lt;=A11861),OR(s_maxyr="",s_maxyr&gt;=A11861),OR(s_player="",s_player=C11861)),MAX(F$1:F11860)+1,0)</f>
        <v>0</v>
      </c>
    </row>
    <row r="11862" spans="1:6">
      <c r="A11862" s="20">
        <v>1993</v>
      </c>
      <c r="B11862" s="15" t="s">
        <v>75</v>
      </c>
      <c r="C11862" s="15" t="s">
        <v>5264</v>
      </c>
      <c r="D11862" s="24">
        <v>1646000</v>
      </c>
      <c r="E11862" t="str">
        <f>IF(D11862&lt;VLOOKUP(A11862,Min!A:B,2,FALSE),"Y","")</f>
        <v/>
      </c>
      <c r="F11862">
        <f>IF(AND(OR(s_tmchk="all",IF(ISERROR(MATCH(B11862,s_teams,0)),FALSE,TRUE)),OR(s_minsal="",s_minsal&lt;=D11862),OR(s_maxsal="",s_maxsal&gt;=D11862),OR(s_minyr="",s_minyr&lt;=A11862),OR(s_maxyr="",s_maxyr&gt;=A11862),OR(s_player="",s_player=C11862)),MAX(F$1:F11861)+1,0)</f>
        <v>0</v>
      </c>
    </row>
    <row r="11863" spans="1:6">
      <c r="A11863" s="20">
        <v>1993</v>
      </c>
      <c r="B11863" s="15" t="s">
        <v>75</v>
      </c>
      <c r="C11863" s="15" t="s">
        <v>4578</v>
      </c>
      <c r="D11863" s="24">
        <v>1040000</v>
      </c>
      <c r="E11863" t="str">
        <f>IF(D11863&lt;VLOOKUP(A11863,Min!A:B,2,FALSE),"Y","")</f>
        <v/>
      </c>
      <c r="F11863">
        <f>IF(AND(OR(s_tmchk="all",IF(ISERROR(MATCH(B11863,s_teams,0)),FALSE,TRUE)),OR(s_minsal="",s_minsal&lt;=D11863),OR(s_maxsal="",s_maxsal&gt;=D11863),OR(s_minyr="",s_minyr&lt;=A11863),OR(s_maxyr="",s_maxyr&gt;=A11863),OR(s_player="",s_player=C11863)),MAX(F$1:F11862)+1,0)</f>
        <v>0</v>
      </c>
    </row>
    <row r="11864" spans="1:6">
      <c r="A11864" s="20">
        <v>1993</v>
      </c>
      <c r="B11864" s="15" t="s">
        <v>75</v>
      </c>
      <c r="C11864" s="15" t="s">
        <v>5888</v>
      </c>
      <c r="D11864" s="24">
        <v>950000</v>
      </c>
      <c r="E11864" t="str">
        <f>IF(D11864&lt;VLOOKUP(A11864,Min!A:B,2,FALSE),"Y","")</f>
        <v/>
      </c>
      <c r="F11864">
        <f>IF(AND(OR(s_tmchk="all",IF(ISERROR(MATCH(B11864,s_teams,0)),FALSE,TRUE)),OR(s_minsal="",s_minsal&lt;=D11864),OR(s_maxsal="",s_maxsal&gt;=D11864),OR(s_minyr="",s_minyr&lt;=A11864),OR(s_maxyr="",s_maxyr&gt;=A11864),OR(s_player="",s_player=C11864)),MAX(F$1:F11863)+1,0)</f>
        <v>0</v>
      </c>
    </row>
    <row r="11865" spans="1:6">
      <c r="A11865" s="20">
        <v>1993</v>
      </c>
      <c r="B11865" s="15" t="s">
        <v>75</v>
      </c>
      <c r="C11865" s="15" t="s">
        <v>6065</v>
      </c>
      <c r="D11865" s="24">
        <v>900000</v>
      </c>
      <c r="E11865" t="str">
        <f>IF(D11865&lt;VLOOKUP(A11865,Min!A:B,2,FALSE),"Y","")</f>
        <v/>
      </c>
      <c r="F11865">
        <f>IF(AND(OR(s_tmchk="all",IF(ISERROR(MATCH(B11865,s_teams,0)),FALSE,TRUE)),OR(s_minsal="",s_minsal&lt;=D11865),OR(s_maxsal="",s_maxsal&gt;=D11865),OR(s_minyr="",s_minyr&lt;=A11865),OR(s_maxyr="",s_maxyr&gt;=A11865),OR(s_player="",s_player=C11865)),MAX(F$1:F11864)+1,0)</f>
        <v>0</v>
      </c>
    </row>
    <row r="11866" spans="1:6">
      <c r="A11866" s="20">
        <v>1993</v>
      </c>
      <c r="B11866" s="15" t="s">
        <v>75</v>
      </c>
      <c r="C11866" s="15" t="s">
        <v>4811</v>
      </c>
      <c r="D11866" s="24">
        <v>800000</v>
      </c>
      <c r="E11866" t="str">
        <f>IF(D11866&lt;VLOOKUP(A11866,Min!A:B,2,FALSE),"Y","")</f>
        <v/>
      </c>
      <c r="F11866">
        <f>IF(AND(OR(s_tmchk="all",IF(ISERROR(MATCH(B11866,s_teams,0)),FALSE,TRUE)),OR(s_minsal="",s_minsal&lt;=D11866),OR(s_maxsal="",s_maxsal&gt;=D11866),OR(s_minyr="",s_minyr&lt;=A11866),OR(s_maxyr="",s_maxyr&gt;=A11866),OR(s_player="",s_player=C11866)),MAX(F$1:F11865)+1,0)</f>
        <v>0</v>
      </c>
    </row>
    <row r="11867" spans="1:6">
      <c r="A11867" s="20">
        <v>1993</v>
      </c>
      <c r="B11867" s="15" t="s">
        <v>75</v>
      </c>
      <c r="C11867" s="15" t="s">
        <v>5029</v>
      </c>
      <c r="D11867" s="24">
        <v>500000</v>
      </c>
      <c r="E11867" t="str">
        <f>IF(D11867&lt;VLOOKUP(A11867,Min!A:B,2,FALSE),"Y","")</f>
        <v/>
      </c>
      <c r="F11867">
        <f>IF(AND(OR(s_tmchk="all",IF(ISERROR(MATCH(B11867,s_teams,0)),FALSE,TRUE)),OR(s_minsal="",s_minsal&lt;=D11867),OR(s_maxsal="",s_maxsal&gt;=D11867),OR(s_minyr="",s_minyr&lt;=A11867),OR(s_maxyr="",s_maxyr&gt;=A11867),OR(s_player="",s_player=C11867)),MAX(F$1:F11866)+1,0)</f>
        <v>0</v>
      </c>
    </row>
    <row r="11868" spans="1:6">
      <c r="A11868" s="20">
        <v>1993</v>
      </c>
      <c r="B11868" s="15" t="s">
        <v>75</v>
      </c>
      <c r="C11868" s="15" t="s">
        <v>5423</v>
      </c>
      <c r="D11868" s="24">
        <v>500000</v>
      </c>
      <c r="E11868" t="str">
        <f>IF(D11868&lt;VLOOKUP(A11868,Min!A:B,2,FALSE),"Y","")</f>
        <v/>
      </c>
      <c r="F11868">
        <f>IF(AND(OR(s_tmchk="all",IF(ISERROR(MATCH(B11868,s_teams,0)),FALSE,TRUE)),OR(s_minsal="",s_minsal&lt;=D11868),OR(s_maxsal="",s_maxsal&gt;=D11868),OR(s_minyr="",s_minyr&lt;=A11868),OR(s_maxyr="",s_maxyr&gt;=A11868),OR(s_player="",s_player=C11868)),MAX(F$1:F11867)+1,0)</f>
        <v>0</v>
      </c>
    </row>
    <row r="11869" spans="1:6">
      <c r="A11869" s="20">
        <v>1993</v>
      </c>
      <c r="B11869" s="15" t="s">
        <v>75</v>
      </c>
      <c r="C11869" s="15" t="s">
        <v>4704</v>
      </c>
      <c r="D11869" s="24">
        <v>456000</v>
      </c>
      <c r="E11869" t="str">
        <f>IF(D11869&lt;VLOOKUP(A11869,Min!A:B,2,FALSE),"Y","")</f>
        <v/>
      </c>
      <c r="F11869">
        <f>IF(AND(OR(s_tmchk="all",IF(ISERROR(MATCH(B11869,s_teams,0)),FALSE,TRUE)),OR(s_minsal="",s_minsal&lt;=D11869),OR(s_maxsal="",s_maxsal&gt;=D11869),OR(s_minyr="",s_minyr&lt;=A11869),OR(s_maxyr="",s_maxyr&gt;=A11869),OR(s_player="",s_player=C11869)),MAX(F$1:F11868)+1,0)</f>
        <v>0</v>
      </c>
    </row>
    <row r="11870" spans="1:6">
      <c r="A11870" s="20">
        <v>1993</v>
      </c>
      <c r="B11870" s="15" t="s">
        <v>75</v>
      </c>
      <c r="C11870" s="15" t="s">
        <v>5691</v>
      </c>
      <c r="D11870" s="24">
        <v>335000</v>
      </c>
      <c r="E11870" t="str">
        <f>IF(D11870&lt;VLOOKUP(A11870,Min!A:B,2,FALSE),"Y","")</f>
        <v/>
      </c>
      <c r="F11870">
        <f>IF(AND(OR(s_tmchk="all",IF(ISERROR(MATCH(B11870,s_teams,0)),FALSE,TRUE)),OR(s_minsal="",s_minsal&lt;=D11870),OR(s_maxsal="",s_maxsal&gt;=D11870),OR(s_minyr="",s_minyr&lt;=A11870),OR(s_maxyr="",s_maxyr&gt;=A11870),OR(s_player="",s_player=C11870)),MAX(F$1:F11869)+1,0)</f>
        <v>0</v>
      </c>
    </row>
    <row r="11871" spans="1:6">
      <c r="A11871" s="20">
        <v>1993</v>
      </c>
      <c r="B11871" s="15" t="s">
        <v>75</v>
      </c>
      <c r="C11871" s="15" t="s">
        <v>5134</v>
      </c>
      <c r="D11871" s="24">
        <v>270000</v>
      </c>
      <c r="E11871" t="str">
        <f>IF(D11871&lt;VLOOKUP(A11871,Min!A:B,2,FALSE),"Y","")</f>
        <v/>
      </c>
      <c r="F11871">
        <f>IF(AND(OR(s_tmchk="all",IF(ISERROR(MATCH(B11871,s_teams,0)),FALSE,TRUE)),OR(s_minsal="",s_minsal&lt;=D11871),OR(s_maxsal="",s_maxsal&gt;=D11871),OR(s_minyr="",s_minyr&lt;=A11871),OR(s_maxyr="",s_maxyr&gt;=A11871),OR(s_player="",s_player=C11871)),MAX(F$1:F11870)+1,0)</f>
        <v>0</v>
      </c>
    </row>
    <row r="11872" spans="1:6">
      <c r="A11872" s="20">
        <v>1993</v>
      </c>
      <c r="B11872" s="15" t="s">
        <v>76</v>
      </c>
      <c r="C11872" s="15" t="s">
        <v>4754</v>
      </c>
      <c r="D11872" s="24">
        <v>2420000</v>
      </c>
      <c r="E11872" t="str">
        <f>IF(D11872&lt;VLOOKUP(A11872,Min!A:B,2,FALSE),"Y","")</f>
        <v/>
      </c>
      <c r="F11872">
        <f>IF(AND(OR(s_tmchk="all",IF(ISERROR(MATCH(B11872,s_teams,0)),FALSE,TRUE)),OR(s_minsal="",s_minsal&lt;=D11872),OR(s_maxsal="",s_maxsal&gt;=D11872),OR(s_minyr="",s_minyr&lt;=A11872),OR(s_maxyr="",s_maxyr&gt;=A11872),OR(s_player="",s_player=C11872)),MAX(F$1:F11871)+1,0)</f>
        <v>0</v>
      </c>
    </row>
    <row r="11873" spans="1:6">
      <c r="A11873" s="20">
        <v>1993</v>
      </c>
      <c r="B11873" s="15" t="s">
        <v>76</v>
      </c>
      <c r="C11873" s="15" t="s">
        <v>6081</v>
      </c>
      <c r="D11873" s="24">
        <v>1885000</v>
      </c>
      <c r="E11873" t="str">
        <f>IF(D11873&lt;VLOOKUP(A11873,Min!A:B,2,FALSE),"Y","")</f>
        <v/>
      </c>
      <c r="F11873">
        <f>IF(AND(OR(s_tmchk="all",IF(ISERROR(MATCH(B11873,s_teams,0)),FALSE,TRUE)),OR(s_minsal="",s_minsal&lt;=D11873),OR(s_maxsal="",s_maxsal&gt;=D11873),OR(s_minyr="",s_minyr&lt;=A11873),OR(s_maxyr="",s_maxyr&gt;=A11873),OR(s_player="",s_player=C11873)),MAX(F$1:F11872)+1,0)</f>
        <v>0</v>
      </c>
    </row>
    <row r="11874" spans="1:6">
      <c r="A11874" s="20">
        <v>1993</v>
      </c>
      <c r="B11874" s="15" t="s">
        <v>76</v>
      </c>
      <c r="C11874" s="15" t="s">
        <v>5436</v>
      </c>
      <c r="D11874" s="24">
        <v>1850000</v>
      </c>
      <c r="E11874" t="str">
        <f>IF(D11874&lt;VLOOKUP(A11874,Min!A:B,2,FALSE),"Y","")</f>
        <v/>
      </c>
      <c r="F11874">
        <f>IF(AND(OR(s_tmchk="all",IF(ISERROR(MATCH(B11874,s_teams,0)),FALSE,TRUE)),OR(s_minsal="",s_minsal&lt;=D11874),OR(s_maxsal="",s_maxsal&gt;=D11874),OR(s_minyr="",s_minyr&lt;=A11874),OR(s_maxyr="",s_maxyr&gt;=A11874),OR(s_player="",s_player=C11874)),MAX(F$1:F11873)+1,0)</f>
        <v>0</v>
      </c>
    </row>
    <row r="11875" spans="1:6">
      <c r="A11875" s="20">
        <v>1993</v>
      </c>
      <c r="B11875" s="15" t="s">
        <v>76</v>
      </c>
      <c r="C11875" s="15" t="s">
        <v>4873</v>
      </c>
      <c r="D11875" s="24">
        <v>1330000</v>
      </c>
      <c r="E11875" t="str">
        <f>IF(D11875&lt;VLOOKUP(A11875,Min!A:B,2,FALSE),"Y","")</f>
        <v/>
      </c>
      <c r="F11875">
        <f>IF(AND(OR(s_tmchk="all",IF(ISERROR(MATCH(B11875,s_teams,0)),FALSE,TRUE)),OR(s_minsal="",s_minsal&lt;=D11875),OR(s_maxsal="",s_maxsal&gt;=D11875),OR(s_minyr="",s_minyr&lt;=A11875),OR(s_maxyr="",s_maxyr&gt;=A11875),OR(s_player="",s_player=C11875)),MAX(F$1:F11874)+1,0)</f>
        <v>0</v>
      </c>
    </row>
    <row r="11876" spans="1:6">
      <c r="A11876" s="20">
        <v>1993</v>
      </c>
      <c r="B11876" s="15" t="s">
        <v>76</v>
      </c>
      <c r="C11876" s="15" t="s">
        <v>5463</v>
      </c>
      <c r="D11876" s="24">
        <v>1100000</v>
      </c>
      <c r="E11876" t="str">
        <f>IF(D11876&lt;VLOOKUP(A11876,Min!A:B,2,FALSE),"Y","")</f>
        <v/>
      </c>
      <c r="F11876">
        <f>IF(AND(OR(s_tmchk="all",IF(ISERROR(MATCH(B11876,s_teams,0)),FALSE,TRUE)),OR(s_minsal="",s_minsal&lt;=D11876),OR(s_maxsal="",s_maxsal&gt;=D11876),OR(s_minyr="",s_minyr&lt;=A11876),OR(s_maxyr="",s_maxyr&gt;=A11876),OR(s_player="",s_player=C11876)),MAX(F$1:F11875)+1,0)</f>
        <v>0</v>
      </c>
    </row>
    <row r="11877" spans="1:6">
      <c r="A11877" s="20">
        <v>1993</v>
      </c>
      <c r="B11877" s="15" t="s">
        <v>76</v>
      </c>
      <c r="C11877" s="15" t="s">
        <v>5601</v>
      </c>
      <c r="D11877" s="24">
        <v>1000000</v>
      </c>
      <c r="E11877" t="str">
        <f>IF(D11877&lt;VLOOKUP(A11877,Min!A:B,2,FALSE),"Y","")</f>
        <v/>
      </c>
      <c r="F11877">
        <f>IF(AND(OR(s_tmchk="all",IF(ISERROR(MATCH(B11877,s_teams,0)),FALSE,TRUE)),OR(s_minsal="",s_minsal&lt;=D11877),OR(s_maxsal="",s_maxsal&gt;=D11877),OR(s_minyr="",s_minyr&lt;=A11877),OR(s_maxyr="",s_maxyr&gt;=A11877),OR(s_player="",s_player=C11877)),MAX(F$1:F11876)+1,0)</f>
        <v>0</v>
      </c>
    </row>
    <row r="11878" spans="1:6">
      <c r="A11878" s="20">
        <v>1993</v>
      </c>
      <c r="B11878" s="15" t="s">
        <v>76</v>
      </c>
      <c r="C11878" s="15" t="s">
        <v>5287</v>
      </c>
      <c r="D11878" s="24">
        <v>904000</v>
      </c>
      <c r="E11878" t="str">
        <f>IF(D11878&lt;VLOOKUP(A11878,Min!A:B,2,FALSE),"Y","")</f>
        <v/>
      </c>
      <c r="F11878">
        <f>IF(AND(OR(s_tmchk="all",IF(ISERROR(MATCH(B11878,s_teams,0)),FALSE,TRUE)),OR(s_minsal="",s_minsal&lt;=D11878),OR(s_maxsal="",s_maxsal&gt;=D11878),OR(s_minyr="",s_minyr&lt;=A11878),OR(s_maxyr="",s_maxyr&gt;=A11878),OR(s_player="",s_player=C11878)),MAX(F$1:F11877)+1,0)</f>
        <v>0</v>
      </c>
    </row>
    <row r="11879" spans="1:6">
      <c r="A11879" s="20">
        <v>1993</v>
      </c>
      <c r="B11879" s="15" t="s">
        <v>76</v>
      </c>
      <c r="C11879" s="15" t="s">
        <v>5017</v>
      </c>
      <c r="D11879" s="24">
        <v>800000</v>
      </c>
      <c r="E11879" t="str">
        <f>IF(D11879&lt;VLOOKUP(A11879,Min!A:B,2,FALSE),"Y","")</f>
        <v/>
      </c>
      <c r="F11879">
        <f>IF(AND(OR(s_tmchk="all",IF(ISERROR(MATCH(B11879,s_teams,0)),FALSE,TRUE)),OR(s_minsal="",s_minsal&lt;=D11879),OR(s_maxsal="",s_maxsal&gt;=D11879),OR(s_minyr="",s_minyr&lt;=A11879),OR(s_maxyr="",s_maxyr&gt;=A11879),OR(s_player="",s_player=C11879)),MAX(F$1:F11878)+1,0)</f>
        <v>0</v>
      </c>
    </row>
    <row r="11880" spans="1:6">
      <c r="A11880" s="20">
        <v>1993</v>
      </c>
      <c r="B11880" s="15" t="s">
        <v>76</v>
      </c>
      <c r="C11880" s="15" t="s">
        <v>4864</v>
      </c>
      <c r="D11880" s="24">
        <v>735000</v>
      </c>
      <c r="E11880" t="str">
        <f>IF(D11880&lt;VLOOKUP(A11880,Min!A:B,2,FALSE),"Y","")</f>
        <v/>
      </c>
      <c r="F11880">
        <f>IF(AND(OR(s_tmchk="all",IF(ISERROR(MATCH(B11880,s_teams,0)),FALSE,TRUE)),OR(s_minsal="",s_minsal&lt;=D11880),OR(s_maxsal="",s_maxsal&gt;=D11880),OR(s_minyr="",s_minyr&lt;=A11880),OR(s_maxyr="",s_maxyr&gt;=A11880),OR(s_player="",s_player=C11880)),MAX(F$1:F11879)+1,0)</f>
        <v>0</v>
      </c>
    </row>
    <row r="11881" spans="1:6">
      <c r="A11881" s="20">
        <v>1993</v>
      </c>
      <c r="B11881" s="15" t="s">
        <v>76</v>
      </c>
      <c r="C11881" s="15" t="s">
        <v>5730</v>
      </c>
      <c r="D11881" s="24">
        <v>517000</v>
      </c>
      <c r="E11881" t="str">
        <f>IF(D11881&lt;VLOOKUP(A11881,Min!A:B,2,FALSE),"Y","")</f>
        <v/>
      </c>
      <c r="F11881">
        <f>IF(AND(OR(s_tmchk="all",IF(ISERROR(MATCH(B11881,s_teams,0)),FALSE,TRUE)),OR(s_minsal="",s_minsal&lt;=D11881),OR(s_maxsal="",s_maxsal&gt;=D11881),OR(s_minyr="",s_minyr&lt;=A11881),OR(s_maxyr="",s_maxyr&gt;=A11881),OR(s_player="",s_player=C11881)),MAX(F$1:F11880)+1,0)</f>
        <v>0</v>
      </c>
    </row>
    <row r="11882" spans="1:6">
      <c r="A11882" s="20">
        <v>1993</v>
      </c>
      <c r="B11882" s="15" t="s">
        <v>76</v>
      </c>
      <c r="C11882" s="15" t="s">
        <v>6061</v>
      </c>
      <c r="D11882" s="24">
        <v>500000</v>
      </c>
      <c r="E11882" t="str">
        <f>IF(D11882&lt;VLOOKUP(A11882,Min!A:B,2,FALSE),"Y","")</f>
        <v/>
      </c>
      <c r="F11882">
        <f>IF(AND(OR(s_tmchk="all",IF(ISERROR(MATCH(B11882,s_teams,0)),FALSE,TRUE)),OR(s_minsal="",s_minsal&lt;=D11882),OR(s_maxsal="",s_maxsal&gt;=D11882),OR(s_minyr="",s_minyr&lt;=A11882),OR(s_maxyr="",s_maxyr&gt;=A11882),OR(s_player="",s_player=C11882)),MAX(F$1:F11881)+1,0)</f>
        <v>0</v>
      </c>
    </row>
    <row r="11883" spans="1:6">
      <c r="A11883" s="20">
        <v>1993</v>
      </c>
      <c r="B11883" s="15" t="s">
        <v>76</v>
      </c>
      <c r="C11883" s="15" t="s">
        <v>5713</v>
      </c>
      <c r="D11883" s="24">
        <v>469000</v>
      </c>
      <c r="E11883" t="str">
        <f>IF(D11883&lt;VLOOKUP(A11883,Min!A:B,2,FALSE),"Y","")</f>
        <v/>
      </c>
      <c r="F11883">
        <f>IF(AND(OR(s_tmchk="all",IF(ISERROR(MATCH(B11883,s_teams,0)),FALSE,TRUE)),OR(s_minsal="",s_minsal&lt;=D11883),OR(s_maxsal="",s_maxsal&gt;=D11883),OR(s_minyr="",s_minyr&lt;=A11883),OR(s_maxyr="",s_maxyr&gt;=A11883),OR(s_player="",s_player=C11883)),MAX(F$1:F11882)+1,0)</f>
        <v>0</v>
      </c>
    </row>
    <row r="11884" spans="1:6">
      <c r="A11884" s="20">
        <v>1993</v>
      </c>
      <c r="B11884" s="15" t="s">
        <v>76</v>
      </c>
      <c r="C11884" s="15" t="s">
        <v>4748</v>
      </c>
      <c r="D11884" s="24">
        <v>350000</v>
      </c>
      <c r="E11884" t="str">
        <f>IF(D11884&lt;VLOOKUP(A11884,Min!A:B,2,FALSE),"Y","")</f>
        <v/>
      </c>
      <c r="F11884">
        <f>IF(AND(OR(s_tmchk="all",IF(ISERROR(MATCH(B11884,s_teams,0)),FALSE,TRUE)),OR(s_minsal="",s_minsal&lt;=D11884),OR(s_maxsal="",s_maxsal&gt;=D11884),OR(s_minyr="",s_minyr&lt;=A11884),OR(s_maxyr="",s_maxyr&gt;=A11884),OR(s_player="",s_player=C11884)),MAX(F$1:F11883)+1,0)</f>
        <v>0</v>
      </c>
    </row>
    <row r="11885" spans="1:6">
      <c r="A11885" s="20">
        <v>1993</v>
      </c>
      <c r="B11885" s="15" t="s">
        <v>76</v>
      </c>
      <c r="C11885" s="15" t="s">
        <v>4544</v>
      </c>
      <c r="D11885" s="24">
        <v>140000</v>
      </c>
      <c r="E11885" t="str">
        <f>IF(D11885&lt;VLOOKUP(A11885,Min!A:B,2,FALSE),"Y","")</f>
        <v/>
      </c>
      <c r="F11885">
        <f>IF(AND(OR(s_tmchk="all",IF(ISERROR(MATCH(B11885,s_teams,0)),FALSE,TRUE)),OR(s_minsal="",s_minsal&lt;=D11885),OR(s_maxsal="",s_maxsal&gt;=D11885),OR(s_minyr="",s_minyr&lt;=A11885),OR(s_maxyr="",s_maxyr&gt;=A11885),OR(s_player="",s_player=C11885)),MAX(F$1:F11884)+1,0)</f>
        <v>0</v>
      </c>
    </row>
    <row r="11886" spans="1:6">
      <c r="A11886" s="20">
        <v>1993</v>
      </c>
      <c r="B11886" s="15" t="s">
        <v>76</v>
      </c>
      <c r="C11886" s="15" t="s">
        <v>5078</v>
      </c>
      <c r="D11886" s="24">
        <v>140000</v>
      </c>
      <c r="E11886" t="str">
        <f>IF(D11886&lt;VLOOKUP(A11886,Min!A:B,2,FALSE),"Y","")</f>
        <v/>
      </c>
      <c r="F11886">
        <f>IF(AND(OR(s_tmchk="all",IF(ISERROR(MATCH(B11886,s_teams,0)),FALSE,TRUE)),OR(s_minsal="",s_minsal&lt;=D11886),OR(s_maxsal="",s_maxsal&gt;=D11886),OR(s_minyr="",s_minyr&lt;=A11886),OR(s_maxyr="",s_maxyr&gt;=A11886),OR(s_player="",s_player=C11886)),MAX(F$1:F11885)+1,0)</f>
        <v>0</v>
      </c>
    </row>
    <row r="11887" spans="1:6">
      <c r="A11887" s="20">
        <v>1993</v>
      </c>
      <c r="B11887" s="15" t="s">
        <v>76</v>
      </c>
      <c r="C11887" s="15" t="s">
        <v>5841</v>
      </c>
      <c r="D11887" s="24">
        <v>140000</v>
      </c>
      <c r="E11887" t="str">
        <f>IF(D11887&lt;VLOOKUP(A11887,Min!A:B,2,FALSE),"Y","")</f>
        <v/>
      </c>
      <c r="F11887">
        <f>IF(AND(OR(s_tmchk="all",IF(ISERROR(MATCH(B11887,s_teams,0)),FALSE,TRUE)),OR(s_minsal="",s_minsal&lt;=D11887),OR(s_maxsal="",s_maxsal&gt;=D11887),OR(s_minyr="",s_minyr&lt;=A11887),OR(s_maxyr="",s_maxyr&gt;=A11887),OR(s_player="",s_player=C11887)),MAX(F$1:F11886)+1,0)</f>
        <v>0</v>
      </c>
    </row>
    <row r="11888" spans="1:6">
      <c r="A11888" s="20">
        <v>1993</v>
      </c>
      <c r="B11888" s="15" t="s">
        <v>79</v>
      </c>
      <c r="C11888" s="15" t="s">
        <v>5292</v>
      </c>
      <c r="D11888" s="24">
        <v>2655000</v>
      </c>
      <c r="E11888" t="str">
        <f>IF(D11888&lt;VLOOKUP(A11888,Min!A:B,2,FALSE),"Y","")</f>
        <v/>
      </c>
      <c r="F11888">
        <f>IF(AND(OR(s_tmchk="all",IF(ISERROR(MATCH(B11888,s_teams,0)),FALSE,TRUE)),OR(s_minsal="",s_minsal&lt;=D11888),OR(s_maxsal="",s_maxsal&gt;=D11888),OR(s_minyr="",s_minyr&lt;=A11888),OR(s_maxyr="",s_maxyr&gt;=A11888),OR(s_player="",s_player=C11888)),MAX(F$1:F11887)+1,0)</f>
        <v>0</v>
      </c>
    </row>
    <row r="11889" spans="1:6">
      <c r="A11889" s="20">
        <v>1993</v>
      </c>
      <c r="B11889" s="15" t="s">
        <v>79</v>
      </c>
      <c r="C11889" s="15" t="s">
        <v>5433</v>
      </c>
      <c r="D11889" s="24">
        <v>2213000</v>
      </c>
      <c r="E11889" t="str">
        <f>IF(D11889&lt;VLOOKUP(A11889,Min!A:B,2,FALSE),"Y","")</f>
        <v/>
      </c>
      <c r="F11889">
        <f>IF(AND(OR(s_tmchk="all",IF(ISERROR(MATCH(B11889,s_teams,0)),FALSE,TRUE)),OR(s_minsal="",s_minsal&lt;=D11889),OR(s_maxsal="",s_maxsal&gt;=D11889),OR(s_minyr="",s_minyr&lt;=A11889),OR(s_maxyr="",s_maxyr&gt;=A11889),OR(s_player="",s_player=C11889)),MAX(F$1:F11888)+1,0)</f>
        <v>0</v>
      </c>
    </row>
    <row r="11890" spans="1:6">
      <c r="A11890" s="20">
        <v>1993</v>
      </c>
      <c r="B11890" s="15" t="s">
        <v>79</v>
      </c>
      <c r="C11890" s="15" t="s">
        <v>6048</v>
      </c>
      <c r="D11890" s="24">
        <v>2200000</v>
      </c>
      <c r="E11890" t="str">
        <f>IF(D11890&lt;VLOOKUP(A11890,Min!A:B,2,FALSE),"Y","")</f>
        <v/>
      </c>
      <c r="F11890">
        <f>IF(AND(OR(s_tmchk="all",IF(ISERROR(MATCH(B11890,s_teams,0)),FALSE,TRUE)),OR(s_minsal="",s_minsal&lt;=D11890),OR(s_maxsal="",s_maxsal&gt;=D11890),OR(s_minyr="",s_minyr&lt;=A11890),OR(s_maxyr="",s_maxyr&gt;=A11890),OR(s_player="",s_player=C11890)),MAX(F$1:F11889)+1,0)</f>
        <v>0</v>
      </c>
    </row>
    <row r="11891" spans="1:6">
      <c r="A11891" s="20">
        <v>1993</v>
      </c>
      <c r="B11891" s="15" t="s">
        <v>79</v>
      </c>
      <c r="C11891" s="15" t="s">
        <v>4726</v>
      </c>
      <c r="D11891" s="24">
        <v>1850000</v>
      </c>
      <c r="E11891" t="str">
        <f>IF(D11891&lt;VLOOKUP(A11891,Min!A:B,2,FALSE),"Y","")</f>
        <v/>
      </c>
      <c r="F11891">
        <f>IF(AND(OR(s_tmchk="all",IF(ISERROR(MATCH(B11891,s_teams,0)),FALSE,TRUE)),OR(s_minsal="",s_minsal&lt;=D11891),OR(s_maxsal="",s_maxsal&gt;=D11891),OR(s_minyr="",s_minyr&lt;=A11891),OR(s_maxyr="",s_maxyr&gt;=A11891),OR(s_player="",s_player=C11891)),MAX(F$1:F11890)+1,0)</f>
        <v>0</v>
      </c>
    </row>
    <row r="11892" spans="1:6">
      <c r="A11892" s="20">
        <v>1993</v>
      </c>
      <c r="B11892" s="15" t="s">
        <v>79</v>
      </c>
      <c r="C11892" s="15" t="s">
        <v>4813</v>
      </c>
      <c r="D11892" s="24">
        <v>1665000</v>
      </c>
      <c r="E11892" t="str">
        <f>IF(D11892&lt;VLOOKUP(A11892,Min!A:B,2,FALSE),"Y","")</f>
        <v/>
      </c>
      <c r="F11892">
        <f>IF(AND(OR(s_tmchk="all",IF(ISERROR(MATCH(B11892,s_teams,0)),FALSE,TRUE)),OR(s_minsal="",s_minsal&lt;=D11892),OR(s_maxsal="",s_maxsal&gt;=D11892),OR(s_minyr="",s_minyr&lt;=A11892),OR(s_maxyr="",s_maxyr&gt;=A11892),OR(s_player="",s_player=C11892)),MAX(F$1:F11891)+1,0)</f>
        <v>0</v>
      </c>
    </row>
    <row r="11893" spans="1:6">
      <c r="A11893" s="20">
        <v>1993</v>
      </c>
      <c r="B11893" s="15" t="s">
        <v>79</v>
      </c>
      <c r="C11893" s="15" t="s">
        <v>4818</v>
      </c>
      <c r="D11893" s="24">
        <v>1378000</v>
      </c>
      <c r="E11893" t="str">
        <f>IF(D11893&lt;VLOOKUP(A11893,Min!A:B,2,FALSE),"Y","")</f>
        <v/>
      </c>
      <c r="F11893">
        <f>IF(AND(OR(s_tmchk="all",IF(ISERROR(MATCH(B11893,s_teams,0)),FALSE,TRUE)),OR(s_minsal="",s_minsal&lt;=D11893),OR(s_maxsal="",s_maxsal&gt;=D11893),OR(s_minyr="",s_minyr&lt;=A11893),OR(s_maxyr="",s_maxyr&gt;=A11893),OR(s_player="",s_player=C11893)),MAX(F$1:F11892)+1,0)</f>
        <v>0</v>
      </c>
    </row>
    <row r="11894" spans="1:6">
      <c r="A11894" s="20">
        <v>1993</v>
      </c>
      <c r="B11894" s="15" t="s">
        <v>79</v>
      </c>
      <c r="C11894" s="15" t="s">
        <v>5871</v>
      </c>
      <c r="D11894" s="24">
        <v>1200000</v>
      </c>
      <c r="E11894" t="str">
        <f>IF(D11894&lt;VLOOKUP(A11894,Min!A:B,2,FALSE),"Y","")</f>
        <v/>
      </c>
      <c r="F11894">
        <f>IF(AND(OR(s_tmchk="all",IF(ISERROR(MATCH(B11894,s_teams,0)),FALSE,TRUE)),OR(s_minsal="",s_minsal&lt;=D11894),OR(s_maxsal="",s_maxsal&gt;=D11894),OR(s_minyr="",s_minyr&lt;=A11894),OR(s_maxyr="",s_maxyr&gt;=A11894),OR(s_player="",s_player=C11894)),MAX(F$1:F11893)+1,0)</f>
        <v>0</v>
      </c>
    </row>
    <row r="11895" spans="1:6">
      <c r="A11895" s="20">
        <v>1993</v>
      </c>
      <c r="B11895" s="15" t="s">
        <v>79</v>
      </c>
      <c r="C11895" s="15" t="s">
        <v>5585</v>
      </c>
      <c r="D11895" s="24">
        <v>1100000</v>
      </c>
      <c r="E11895" t="str">
        <f>IF(D11895&lt;VLOOKUP(A11895,Min!A:B,2,FALSE),"Y","")</f>
        <v/>
      </c>
      <c r="F11895">
        <f>IF(AND(OR(s_tmchk="all",IF(ISERROR(MATCH(B11895,s_teams,0)),FALSE,TRUE)),OR(s_minsal="",s_minsal&lt;=D11895),OR(s_maxsal="",s_maxsal&gt;=D11895),OR(s_minyr="",s_minyr&lt;=A11895),OR(s_maxyr="",s_maxyr&gt;=A11895),OR(s_player="",s_player=C11895)),MAX(F$1:F11894)+1,0)</f>
        <v>0</v>
      </c>
    </row>
    <row r="11896" spans="1:6">
      <c r="A11896" s="20">
        <v>1993</v>
      </c>
      <c r="B11896" s="15" t="s">
        <v>79</v>
      </c>
      <c r="C11896" s="15" t="s">
        <v>6108</v>
      </c>
      <c r="D11896" s="24">
        <v>725000</v>
      </c>
      <c r="E11896" t="str">
        <f>IF(D11896&lt;VLOOKUP(A11896,Min!A:B,2,FALSE),"Y","")</f>
        <v/>
      </c>
      <c r="F11896">
        <f>IF(AND(OR(s_tmchk="all",IF(ISERROR(MATCH(B11896,s_teams,0)),FALSE,TRUE)),OR(s_minsal="",s_minsal&lt;=D11896),OR(s_maxsal="",s_maxsal&gt;=D11896),OR(s_minyr="",s_minyr&lt;=A11896),OR(s_maxyr="",s_maxyr&gt;=A11896),OR(s_player="",s_player=C11896)),MAX(F$1:F11895)+1,0)</f>
        <v>0</v>
      </c>
    </row>
    <row r="11897" spans="1:6">
      <c r="A11897" s="20">
        <v>1993</v>
      </c>
      <c r="B11897" s="15" t="s">
        <v>79</v>
      </c>
      <c r="C11897" s="15" t="s">
        <v>5575</v>
      </c>
      <c r="D11897" s="24">
        <v>608000</v>
      </c>
      <c r="E11897" t="str">
        <f>IF(D11897&lt;VLOOKUP(A11897,Min!A:B,2,FALSE),"Y","")</f>
        <v/>
      </c>
      <c r="F11897">
        <f>IF(AND(OR(s_tmchk="all",IF(ISERROR(MATCH(B11897,s_teams,0)),FALSE,TRUE)),OR(s_minsal="",s_minsal&lt;=D11897),OR(s_maxsal="",s_maxsal&gt;=D11897),OR(s_minyr="",s_minyr&lt;=A11897),OR(s_maxyr="",s_maxyr&gt;=A11897),OR(s_player="",s_player=C11897)),MAX(F$1:F11896)+1,0)</f>
        <v>0</v>
      </c>
    </row>
    <row r="11898" spans="1:6">
      <c r="A11898" s="20">
        <v>1993</v>
      </c>
      <c r="B11898" s="15" t="s">
        <v>79</v>
      </c>
      <c r="C11898" s="15" t="s">
        <v>4901</v>
      </c>
      <c r="D11898" s="24">
        <v>500000</v>
      </c>
      <c r="E11898" t="str">
        <f>IF(D11898&lt;VLOOKUP(A11898,Min!A:B,2,FALSE),"Y","")</f>
        <v/>
      </c>
      <c r="F11898">
        <f>IF(AND(OR(s_tmchk="all",IF(ISERROR(MATCH(B11898,s_teams,0)),FALSE,TRUE)),OR(s_minsal="",s_minsal&lt;=D11898),OR(s_maxsal="",s_maxsal&gt;=D11898),OR(s_minyr="",s_minyr&lt;=A11898),OR(s_maxyr="",s_maxyr&gt;=A11898),OR(s_player="",s_player=C11898)),MAX(F$1:F11897)+1,0)</f>
        <v>0</v>
      </c>
    </row>
    <row r="11899" spans="1:6">
      <c r="A11899" s="20">
        <v>1993</v>
      </c>
      <c r="B11899" s="15" t="s">
        <v>79</v>
      </c>
      <c r="C11899" s="15" t="s">
        <v>5831</v>
      </c>
      <c r="D11899" s="24">
        <v>275000</v>
      </c>
      <c r="E11899" t="str">
        <f>IF(D11899&lt;VLOOKUP(A11899,Min!A:B,2,FALSE),"Y","")</f>
        <v/>
      </c>
      <c r="F11899">
        <f>IF(AND(OR(s_tmchk="all",IF(ISERROR(MATCH(B11899,s_teams,0)),FALSE,TRUE)),OR(s_minsal="",s_minsal&lt;=D11899),OR(s_maxsal="",s_maxsal&gt;=D11899),OR(s_minyr="",s_minyr&lt;=A11899),OR(s_maxyr="",s_maxyr&gt;=A11899),OR(s_player="",s_player=C11899)),MAX(F$1:F11898)+1,0)</f>
        <v>0</v>
      </c>
    </row>
    <row r="11900" spans="1:6">
      <c r="A11900" s="20">
        <v>1993</v>
      </c>
      <c r="B11900" s="15" t="s">
        <v>81</v>
      </c>
      <c r="C11900" s="15" t="s">
        <v>5802</v>
      </c>
      <c r="D11900" s="24">
        <v>2685000</v>
      </c>
      <c r="E11900" t="str">
        <f>IF(D11900&lt;VLOOKUP(A11900,Min!A:B,2,FALSE),"Y","")</f>
        <v/>
      </c>
      <c r="F11900">
        <f>IF(AND(OR(s_tmchk="all",IF(ISERROR(MATCH(B11900,s_teams,0)),FALSE,TRUE)),OR(s_minsal="",s_minsal&lt;=D11900),OR(s_maxsal="",s_maxsal&gt;=D11900),OR(s_minyr="",s_minyr&lt;=A11900),OR(s_maxyr="",s_maxyr&gt;=A11900),OR(s_player="",s_player=C11900)),MAX(F$1:F11899)+1,0)</f>
        <v>0</v>
      </c>
    </row>
    <row r="11901" spans="1:6">
      <c r="A11901" s="20">
        <v>1993</v>
      </c>
      <c r="B11901" s="15" t="s">
        <v>81</v>
      </c>
      <c r="C11901" s="15" t="s">
        <v>6174</v>
      </c>
      <c r="D11901" s="24">
        <v>2333000</v>
      </c>
      <c r="E11901" t="str">
        <f>IF(D11901&lt;VLOOKUP(A11901,Min!A:B,2,FALSE),"Y","")</f>
        <v/>
      </c>
      <c r="F11901">
        <f>IF(AND(OR(s_tmchk="all",IF(ISERROR(MATCH(B11901,s_teams,0)),FALSE,TRUE)),OR(s_minsal="",s_minsal&lt;=D11901),OR(s_maxsal="",s_maxsal&gt;=D11901),OR(s_minyr="",s_minyr&lt;=A11901),OR(s_maxyr="",s_maxyr&gt;=A11901),OR(s_player="",s_player=C11901)),MAX(F$1:F11900)+1,0)</f>
        <v>0</v>
      </c>
    </row>
    <row r="11902" spans="1:6">
      <c r="A11902" s="20">
        <v>1993</v>
      </c>
      <c r="B11902" s="15" t="s">
        <v>81</v>
      </c>
      <c r="C11902" s="15" t="s">
        <v>5515</v>
      </c>
      <c r="D11902" s="24">
        <v>1464000</v>
      </c>
      <c r="E11902" t="str">
        <f>IF(D11902&lt;VLOOKUP(A11902,Min!A:B,2,FALSE),"Y","")</f>
        <v/>
      </c>
      <c r="F11902">
        <f>IF(AND(OR(s_tmchk="all",IF(ISERROR(MATCH(B11902,s_teams,0)),FALSE,TRUE)),OR(s_minsal="",s_minsal&lt;=D11902),OR(s_maxsal="",s_maxsal&gt;=D11902),OR(s_minyr="",s_minyr&lt;=A11902),OR(s_maxyr="",s_maxyr&gt;=A11902),OR(s_player="",s_player=C11902)),MAX(F$1:F11901)+1,0)</f>
        <v>0</v>
      </c>
    </row>
    <row r="11903" spans="1:6">
      <c r="A11903" s="20">
        <v>1993</v>
      </c>
      <c r="B11903" s="15" t="s">
        <v>81</v>
      </c>
      <c r="C11903" s="15" t="s">
        <v>4607</v>
      </c>
      <c r="D11903" s="24">
        <v>1317000</v>
      </c>
      <c r="E11903" t="str">
        <f>IF(D11903&lt;VLOOKUP(A11903,Min!A:B,2,FALSE),"Y","")</f>
        <v/>
      </c>
      <c r="F11903">
        <f>IF(AND(OR(s_tmchk="all",IF(ISERROR(MATCH(B11903,s_teams,0)),FALSE,TRUE)),OR(s_minsal="",s_minsal&lt;=D11903),OR(s_maxsal="",s_maxsal&gt;=D11903),OR(s_minyr="",s_minyr&lt;=A11903),OR(s_maxyr="",s_maxyr&gt;=A11903),OR(s_player="",s_player=C11903)),MAX(F$1:F11902)+1,0)</f>
        <v>0</v>
      </c>
    </row>
    <row r="11904" spans="1:6">
      <c r="A11904" s="20">
        <v>1993</v>
      </c>
      <c r="B11904" s="15" t="s">
        <v>81</v>
      </c>
      <c r="C11904" s="15" t="s">
        <v>6165</v>
      </c>
      <c r="D11904" s="24">
        <v>1275000</v>
      </c>
      <c r="E11904" t="str">
        <f>IF(D11904&lt;VLOOKUP(A11904,Min!A:B,2,FALSE),"Y","")</f>
        <v/>
      </c>
      <c r="F11904">
        <f>IF(AND(OR(s_tmchk="all",IF(ISERROR(MATCH(B11904,s_teams,0)),FALSE,TRUE)),OR(s_minsal="",s_minsal&lt;=D11904),OR(s_maxsal="",s_maxsal&gt;=D11904),OR(s_minyr="",s_minyr&lt;=A11904),OR(s_maxyr="",s_maxyr&gt;=A11904),OR(s_player="",s_player=C11904)),MAX(F$1:F11903)+1,0)</f>
        <v>0</v>
      </c>
    </row>
    <row r="11905" spans="1:6">
      <c r="A11905" s="20">
        <v>1993</v>
      </c>
      <c r="B11905" s="15" t="s">
        <v>81</v>
      </c>
      <c r="C11905" s="15" t="s">
        <v>5689</v>
      </c>
      <c r="D11905" s="24">
        <v>1036000</v>
      </c>
      <c r="E11905" t="str">
        <f>IF(D11905&lt;VLOOKUP(A11905,Min!A:B,2,FALSE),"Y","")</f>
        <v/>
      </c>
      <c r="F11905">
        <f>IF(AND(OR(s_tmchk="all",IF(ISERROR(MATCH(B11905,s_teams,0)),FALSE,TRUE)),OR(s_minsal="",s_minsal&lt;=D11905),OR(s_maxsal="",s_maxsal&gt;=D11905),OR(s_minyr="",s_minyr&lt;=A11905),OR(s_maxyr="",s_maxyr&gt;=A11905),OR(s_player="",s_player=C11905)),MAX(F$1:F11904)+1,0)</f>
        <v>0</v>
      </c>
    </row>
    <row r="11906" spans="1:6">
      <c r="A11906" s="20">
        <v>1993</v>
      </c>
      <c r="B11906" s="15" t="s">
        <v>81</v>
      </c>
      <c r="C11906" s="15" t="s">
        <v>5003</v>
      </c>
      <c r="D11906" s="24">
        <v>950000</v>
      </c>
      <c r="E11906" t="str">
        <f>IF(D11906&lt;VLOOKUP(A11906,Min!A:B,2,FALSE),"Y","")</f>
        <v/>
      </c>
      <c r="F11906">
        <f>IF(AND(OR(s_tmchk="all",IF(ISERROR(MATCH(B11906,s_teams,0)),FALSE,TRUE)),OR(s_minsal="",s_minsal&lt;=D11906),OR(s_maxsal="",s_maxsal&gt;=D11906),OR(s_minyr="",s_minyr&lt;=A11906),OR(s_maxyr="",s_maxyr&gt;=A11906),OR(s_player="",s_player=C11906)),MAX(F$1:F11905)+1,0)</f>
        <v>0</v>
      </c>
    </row>
    <row r="11907" spans="1:6">
      <c r="A11907" s="20">
        <v>1993</v>
      </c>
      <c r="B11907" s="15" t="s">
        <v>81</v>
      </c>
      <c r="C11907" s="15" t="s">
        <v>4589</v>
      </c>
      <c r="D11907" s="24">
        <v>763000</v>
      </c>
      <c r="E11907" t="str">
        <f>IF(D11907&lt;VLOOKUP(A11907,Min!A:B,2,FALSE),"Y","")</f>
        <v/>
      </c>
      <c r="F11907">
        <f>IF(AND(OR(s_tmchk="all",IF(ISERROR(MATCH(B11907,s_teams,0)),FALSE,TRUE)),OR(s_minsal="",s_minsal&lt;=D11907),OR(s_maxsal="",s_maxsal&gt;=D11907),OR(s_minyr="",s_minyr&lt;=A11907),OR(s_maxyr="",s_maxyr&gt;=A11907),OR(s_player="",s_player=C11907)),MAX(F$1:F11906)+1,0)</f>
        <v>0</v>
      </c>
    </row>
    <row r="11908" spans="1:6">
      <c r="A11908" s="20">
        <v>1993</v>
      </c>
      <c r="B11908" s="15" t="s">
        <v>81</v>
      </c>
      <c r="C11908" s="15" t="s">
        <v>5773</v>
      </c>
      <c r="D11908" s="24">
        <v>630000</v>
      </c>
      <c r="E11908" t="str">
        <f>IF(D11908&lt;VLOOKUP(A11908,Min!A:B,2,FALSE),"Y","")</f>
        <v/>
      </c>
      <c r="F11908">
        <f>IF(AND(OR(s_tmchk="all",IF(ISERROR(MATCH(B11908,s_teams,0)),FALSE,TRUE)),OR(s_minsal="",s_minsal&lt;=D11908),OR(s_maxsal="",s_maxsal&gt;=D11908),OR(s_minyr="",s_minyr&lt;=A11908),OR(s_maxyr="",s_maxyr&gt;=A11908),OR(s_player="",s_player=C11908)),MAX(F$1:F11907)+1,0)</f>
        <v>0</v>
      </c>
    </row>
    <row r="11909" spans="1:6">
      <c r="A11909" s="20">
        <v>1993</v>
      </c>
      <c r="B11909" s="15" t="s">
        <v>81</v>
      </c>
      <c r="C11909" s="15" t="s">
        <v>5508</v>
      </c>
      <c r="D11909" s="24">
        <v>504000</v>
      </c>
      <c r="E11909" t="str">
        <f>IF(D11909&lt;VLOOKUP(A11909,Min!A:B,2,FALSE),"Y","")</f>
        <v/>
      </c>
      <c r="F11909">
        <f>IF(AND(OR(s_tmchk="all",IF(ISERROR(MATCH(B11909,s_teams,0)),FALSE,TRUE)),OR(s_minsal="",s_minsal&lt;=D11909),OR(s_maxsal="",s_maxsal&gt;=D11909),OR(s_minyr="",s_minyr&lt;=A11909),OR(s_maxyr="",s_maxyr&gt;=A11909),OR(s_player="",s_player=C11909)),MAX(F$1:F11908)+1,0)</f>
        <v>0</v>
      </c>
    </row>
    <row r="11910" spans="1:6">
      <c r="A11910" s="20">
        <v>1993</v>
      </c>
      <c r="B11910" s="15" t="s">
        <v>81</v>
      </c>
      <c r="C11910" s="15" t="s">
        <v>5303</v>
      </c>
      <c r="D11910" s="24">
        <v>413000</v>
      </c>
      <c r="E11910" t="str">
        <f>IF(D11910&lt;VLOOKUP(A11910,Min!A:B,2,FALSE),"Y","")</f>
        <v/>
      </c>
      <c r="F11910">
        <f>IF(AND(OR(s_tmchk="all",IF(ISERROR(MATCH(B11910,s_teams,0)),FALSE,TRUE)),OR(s_minsal="",s_minsal&lt;=D11910),OR(s_maxsal="",s_maxsal&gt;=D11910),OR(s_minyr="",s_minyr&lt;=A11910),OR(s_maxyr="",s_maxyr&gt;=A11910),OR(s_player="",s_player=C11910)),MAX(F$1:F11909)+1,0)</f>
        <v>0</v>
      </c>
    </row>
    <row r="11911" spans="1:6">
      <c r="A11911" s="20">
        <v>1993</v>
      </c>
      <c r="B11911" s="15" t="s">
        <v>81</v>
      </c>
      <c r="C11911" s="15" t="s">
        <v>5809</v>
      </c>
      <c r="D11911" s="24">
        <v>250000</v>
      </c>
      <c r="E11911" t="str">
        <f>IF(D11911&lt;VLOOKUP(A11911,Min!A:B,2,FALSE),"Y","")</f>
        <v/>
      </c>
      <c r="F11911">
        <f>IF(AND(OR(s_tmchk="all",IF(ISERROR(MATCH(B11911,s_teams,0)),FALSE,TRUE)),OR(s_minsal="",s_minsal&lt;=D11911),OR(s_maxsal="",s_maxsal&gt;=D11911),OR(s_minyr="",s_minyr&lt;=A11911),OR(s_maxyr="",s_maxyr&gt;=A11911),OR(s_player="",s_player=C11911)),MAX(F$1:F11910)+1,0)</f>
        <v>0</v>
      </c>
    </row>
    <row r="11912" spans="1:6">
      <c r="A11912" s="20">
        <v>1993</v>
      </c>
      <c r="B11912" s="15" t="s">
        <v>81</v>
      </c>
      <c r="C11912" s="15" t="s">
        <v>5611</v>
      </c>
      <c r="D11912" s="24">
        <v>200000</v>
      </c>
      <c r="E11912" t="str">
        <f>IF(D11912&lt;VLOOKUP(A11912,Min!A:B,2,FALSE),"Y","")</f>
        <v/>
      </c>
      <c r="F11912">
        <f>IF(AND(OR(s_tmchk="all",IF(ISERROR(MATCH(B11912,s_teams,0)),FALSE,TRUE)),OR(s_minsal="",s_minsal&lt;=D11912),OR(s_maxsal="",s_maxsal&gt;=D11912),OR(s_minyr="",s_minyr&lt;=A11912),OR(s_maxyr="",s_maxyr&gt;=A11912),OR(s_player="",s_player=C11912)),MAX(F$1:F11911)+1,0)</f>
        <v>0</v>
      </c>
    </row>
    <row r="11913" spans="1:6">
      <c r="A11913" s="20">
        <v>1993</v>
      </c>
      <c r="B11913" s="15" t="s">
        <v>81</v>
      </c>
      <c r="C11913" s="15" t="s">
        <v>5995</v>
      </c>
      <c r="D11913" s="24">
        <v>133000</v>
      </c>
      <c r="E11913" t="str">
        <f>IF(D11913&lt;VLOOKUP(A11913,Min!A:B,2,FALSE),"Y","")</f>
        <v>Y</v>
      </c>
      <c r="F11913">
        <f>IF(AND(OR(s_tmchk="all",IF(ISERROR(MATCH(B11913,s_teams,0)),FALSE,TRUE)),OR(s_minsal="",s_minsal&lt;=D11913),OR(s_maxsal="",s_maxsal&gt;=D11913),OR(s_minyr="",s_minyr&lt;=A11913),OR(s_maxyr="",s_maxyr&gt;=A11913),OR(s_player="",s_player=C11913)),MAX(F$1:F11912)+1,0)</f>
        <v>0</v>
      </c>
    </row>
    <row r="11914" spans="1:6">
      <c r="A11914" s="20">
        <v>1993</v>
      </c>
      <c r="B11914" s="15" t="s">
        <v>82</v>
      </c>
      <c r="C11914" s="15" t="s">
        <v>4909</v>
      </c>
      <c r="D11914" s="24">
        <v>5720000</v>
      </c>
      <c r="E11914" t="str">
        <f>IF(D11914&lt;VLOOKUP(A11914,Min!A:B,2,FALSE),"Y","")</f>
        <v/>
      </c>
      <c r="F11914">
        <f>IF(AND(OR(s_tmchk="all",IF(ISERROR(MATCH(B11914,s_teams,0)),FALSE,TRUE)),OR(s_minsal="",s_minsal&lt;=D11914),OR(s_maxsal="",s_maxsal&gt;=D11914),OR(s_minyr="",s_minyr&lt;=A11914),OR(s_maxyr="",s_maxyr&gt;=A11914),OR(s_player="",s_player=C11914)),MAX(F$1:F11913)+1,0)</f>
        <v>0</v>
      </c>
    </row>
    <row r="11915" spans="1:6">
      <c r="A11915" s="20">
        <v>1993</v>
      </c>
      <c r="B11915" s="15" t="s">
        <v>82</v>
      </c>
      <c r="C11915" s="15" t="s">
        <v>6044</v>
      </c>
      <c r="D11915" s="24">
        <v>2407000</v>
      </c>
      <c r="E11915" t="str">
        <f>IF(D11915&lt;VLOOKUP(A11915,Min!A:B,2,FALSE),"Y","")</f>
        <v/>
      </c>
      <c r="F11915">
        <f>IF(AND(OR(s_tmchk="all",IF(ISERROR(MATCH(B11915,s_teams,0)),FALSE,TRUE)),OR(s_minsal="",s_minsal&lt;=D11915),OR(s_maxsal="",s_maxsal&gt;=D11915),OR(s_minyr="",s_minyr&lt;=A11915),OR(s_maxyr="",s_maxyr&gt;=A11915),OR(s_player="",s_player=C11915)),MAX(F$1:F11914)+1,0)</f>
        <v>0</v>
      </c>
    </row>
    <row r="11916" spans="1:6">
      <c r="A11916" s="20">
        <v>1993</v>
      </c>
      <c r="B11916" s="15" t="s">
        <v>82</v>
      </c>
      <c r="C11916" s="15" t="s">
        <v>6187</v>
      </c>
      <c r="D11916" s="24">
        <v>2075000</v>
      </c>
      <c r="E11916" t="str">
        <f>IF(D11916&lt;VLOOKUP(A11916,Min!A:B,2,FALSE),"Y","")</f>
        <v/>
      </c>
      <c r="F11916">
        <f>IF(AND(OR(s_tmchk="all",IF(ISERROR(MATCH(B11916,s_teams,0)),FALSE,TRUE)),OR(s_minsal="",s_minsal&lt;=D11916),OR(s_maxsal="",s_maxsal&gt;=D11916),OR(s_minyr="",s_minyr&lt;=A11916),OR(s_maxyr="",s_maxyr&gt;=A11916),OR(s_player="",s_player=C11916)),MAX(F$1:F11915)+1,0)</f>
        <v>0</v>
      </c>
    </row>
    <row r="11917" spans="1:6">
      <c r="A11917" s="20">
        <v>1993</v>
      </c>
      <c r="B11917" s="15" t="s">
        <v>82</v>
      </c>
      <c r="C11917" s="15" t="s">
        <v>5948</v>
      </c>
      <c r="D11917" s="24">
        <v>1802000</v>
      </c>
      <c r="E11917" t="str">
        <f>IF(D11917&lt;VLOOKUP(A11917,Min!A:B,2,FALSE),"Y","")</f>
        <v/>
      </c>
      <c r="F11917">
        <f>IF(AND(OR(s_tmchk="all",IF(ISERROR(MATCH(B11917,s_teams,0)),FALSE,TRUE)),OR(s_minsal="",s_minsal&lt;=D11917),OR(s_maxsal="",s_maxsal&gt;=D11917),OR(s_minyr="",s_minyr&lt;=A11917),OR(s_maxyr="",s_maxyr&gt;=A11917),OR(s_player="",s_player=C11917)),MAX(F$1:F11916)+1,0)</f>
        <v>0</v>
      </c>
    </row>
    <row r="11918" spans="1:6">
      <c r="A11918" s="20">
        <v>1993</v>
      </c>
      <c r="B11918" s="15" t="s">
        <v>82</v>
      </c>
      <c r="C11918" s="15" t="s">
        <v>5193</v>
      </c>
      <c r="D11918" s="24">
        <v>1250000</v>
      </c>
      <c r="E11918" t="str">
        <f>IF(D11918&lt;VLOOKUP(A11918,Min!A:B,2,FALSE),"Y","")</f>
        <v/>
      </c>
      <c r="F11918">
        <f>IF(AND(OR(s_tmchk="all",IF(ISERROR(MATCH(B11918,s_teams,0)),FALSE,TRUE)),OR(s_minsal="",s_minsal&lt;=D11918),OR(s_maxsal="",s_maxsal&gt;=D11918),OR(s_minyr="",s_minyr&lt;=A11918),OR(s_maxyr="",s_maxyr&gt;=A11918),OR(s_player="",s_player=C11918)),MAX(F$1:F11917)+1,0)</f>
        <v>0</v>
      </c>
    </row>
    <row r="11919" spans="1:6">
      <c r="A11919" s="20">
        <v>1993</v>
      </c>
      <c r="B11919" s="15" t="s">
        <v>82</v>
      </c>
      <c r="C11919" s="15" t="s">
        <v>4608</v>
      </c>
      <c r="D11919" s="24">
        <v>1233000</v>
      </c>
      <c r="E11919" t="str">
        <f>IF(D11919&lt;VLOOKUP(A11919,Min!A:B,2,FALSE),"Y","")</f>
        <v/>
      </c>
      <c r="F11919">
        <f>IF(AND(OR(s_tmchk="all",IF(ISERROR(MATCH(B11919,s_teams,0)),FALSE,TRUE)),OR(s_minsal="",s_minsal&lt;=D11919),OR(s_maxsal="",s_maxsal&gt;=D11919),OR(s_minyr="",s_minyr&lt;=A11919),OR(s_maxyr="",s_maxyr&gt;=A11919),OR(s_player="",s_player=C11919)),MAX(F$1:F11918)+1,0)</f>
        <v>0</v>
      </c>
    </row>
    <row r="11920" spans="1:6">
      <c r="A11920" s="20">
        <v>1993</v>
      </c>
      <c r="B11920" s="15" t="s">
        <v>82</v>
      </c>
      <c r="C11920" s="15" t="s">
        <v>4851</v>
      </c>
      <c r="D11920" s="24">
        <v>1000000</v>
      </c>
      <c r="E11920" t="str">
        <f>IF(D11920&lt;VLOOKUP(A11920,Min!A:B,2,FALSE),"Y","")</f>
        <v/>
      </c>
      <c r="F11920">
        <f>IF(AND(OR(s_tmchk="all",IF(ISERROR(MATCH(B11920,s_teams,0)),FALSE,TRUE)),OR(s_minsal="",s_minsal&lt;=D11920),OR(s_maxsal="",s_maxsal&gt;=D11920),OR(s_minyr="",s_minyr&lt;=A11920),OR(s_maxyr="",s_maxyr&gt;=A11920),OR(s_player="",s_player=C11920)),MAX(F$1:F11919)+1,0)</f>
        <v>0</v>
      </c>
    </row>
    <row r="11921" spans="1:6">
      <c r="A11921" s="20">
        <v>1993</v>
      </c>
      <c r="B11921" s="15" t="s">
        <v>82</v>
      </c>
      <c r="C11921" s="15" t="s">
        <v>6155</v>
      </c>
      <c r="D11921" s="24">
        <v>920000</v>
      </c>
      <c r="E11921" t="str">
        <f>IF(D11921&lt;VLOOKUP(A11921,Min!A:B,2,FALSE),"Y","")</f>
        <v/>
      </c>
      <c r="F11921">
        <f>IF(AND(OR(s_tmchk="all",IF(ISERROR(MATCH(B11921,s_teams,0)),FALSE,TRUE)),OR(s_minsal="",s_minsal&lt;=D11921),OR(s_maxsal="",s_maxsal&gt;=D11921),OR(s_minyr="",s_minyr&lt;=A11921),OR(s_maxyr="",s_maxyr&gt;=A11921),OR(s_player="",s_player=C11921)),MAX(F$1:F11920)+1,0)</f>
        <v>0</v>
      </c>
    </row>
    <row r="11922" spans="1:6">
      <c r="A11922" s="20">
        <v>1993</v>
      </c>
      <c r="B11922" s="15" t="s">
        <v>82</v>
      </c>
      <c r="C11922" s="15" t="s">
        <v>5488</v>
      </c>
      <c r="D11922" s="24">
        <v>500000</v>
      </c>
      <c r="E11922" t="str">
        <f>IF(D11922&lt;VLOOKUP(A11922,Min!A:B,2,FALSE),"Y","")</f>
        <v/>
      </c>
      <c r="F11922">
        <f>IF(AND(OR(s_tmchk="all",IF(ISERROR(MATCH(B11922,s_teams,0)),FALSE,TRUE)),OR(s_minsal="",s_minsal&lt;=D11922),OR(s_maxsal="",s_maxsal&gt;=D11922),OR(s_minyr="",s_minyr&lt;=A11922),OR(s_maxyr="",s_maxyr&gt;=A11922),OR(s_player="",s_player=C11922)),MAX(F$1:F11921)+1,0)</f>
        <v>0</v>
      </c>
    </row>
    <row r="11923" spans="1:6">
      <c r="A11923" s="20">
        <v>1993</v>
      </c>
      <c r="B11923" s="15" t="s">
        <v>82</v>
      </c>
      <c r="C11923" s="15" t="s">
        <v>4915</v>
      </c>
      <c r="D11923" s="24">
        <v>375000</v>
      </c>
      <c r="E11923" t="str">
        <f>IF(D11923&lt;VLOOKUP(A11923,Min!A:B,2,FALSE),"Y","")</f>
        <v/>
      </c>
      <c r="F11923">
        <f>IF(AND(OR(s_tmchk="all",IF(ISERROR(MATCH(B11923,s_teams,0)),FALSE,TRUE)),OR(s_minsal="",s_minsal&lt;=D11923),OR(s_maxsal="",s_maxsal&gt;=D11923),OR(s_minyr="",s_minyr&lt;=A11923),OR(s_maxyr="",s_maxyr&gt;=A11923),OR(s_player="",s_player=C11923)),MAX(F$1:F11922)+1,0)</f>
        <v>0</v>
      </c>
    </row>
    <row r="11924" spans="1:6">
      <c r="A11924" s="20">
        <v>1993</v>
      </c>
      <c r="B11924" s="15" t="s">
        <v>82</v>
      </c>
      <c r="C11924" s="15" t="s">
        <v>6154</v>
      </c>
      <c r="D11924" s="24">
        <v>210000</v>
      </c>
      <c r="E11924" t="str">
        <f>IF(D11924&lt;VLOOKUP(A11924,Min!A:B,2,FALSE),"Y","")</f>
        <v/>
      </c>
      <c r="F11924">
        <f>IF(AND(OR(s_tmchk="all",IF(ISERROR(MATCH(B11924,s_teams,0)),FALSE,TRUE)),OR(s_minsal="",s_minsal&lt;=D11924),OR(s_maxsal="",s_maxsal&gt;=D11924),OR(s_minyr="",s_minyr&lt;=A11924),OR(s_maxyr="",s_maxyr&gt;=A11924),OR(s_player="",s_player=C11924)),MAX(F$1:F11923)+1,0)</f>
        <v>0</v>
      </c>
    </row>
    <row r="11925" spans="1:6">
      <c r="A11925" s="20">
        <v>1993</v>
      </c>
      <c r="B11925" s="15" t="s">
        <v>82</v>
      </c>
      <c r="C11925" s="15" t="s">
        <v>5442</v>
      </c>
      <c r="D11925" s="24">
        <v>158000</v>
      </c>
      <c r="E11925" t="str">
        <f>IF(D11925&lt;VLOOKUP(A11925,Min!A:B,2,FALSE),"Y","")</f>
        <v/>
      </c>
      <c r="F11925">
        <f>IF(AND(OR(s_tmchk="all",IF(ISERROR(MATCH(B11925,s_teams,0)),FALSE,TRUE)),OR(s_minsal="",s_minsal&lt;=D11925),OR(s_maxsal="",s_maxsal&gt;=D11925),OR(s_minyr="",s_minyr&lt;=A11925),OR(s_maxyr="",s_maxyr&gt;=A11925),OR(s_player="",s_player=C11925)),MAX(F$1:F11924)+1,0)</f>
        <v>0</v>
      </c>
    </row>
    <row r="11926" spans="1:6">
      <c r="A11926" s="20">
        <v>1993</v>
      </c>
      <c r="B11926" s="15" t="s">
        <v>82</v>
      </c>
      <c r="C11926" s="15" t="s">
        <v>4630</v>
      </c>
      <c r="D11926" s="24">
        <v>140000</v>
      </c>
      <c r="E11926" t="str">
        <f>IF(D11926&lt;VLOOKUP(A11926,Min!A:B,2,FALSE),"Y","")</f>
        <v/>
      </c>
      <c r="F11926">
        <f>IF(AND(OR(s_tmchk="all",IF(ISERROR(MATCH(B11926,s_teams,0)),FALSE,TRUE)),OR(s_minsal="",s_minsal&lt;=D11926),OR(s_maxsal="",s_maxsal&gt;=D11926),OR(s_minyr="",s_minyr&lt;=A11926),OR(s_maxyr="",s_maxyr&gt;=A11926),OR(s_player="",s_player=C11926)),MAX(F$1:F11925)+1,0)</f>
        <v>0</v>
      </c>
    </row>
    <row r="11927" spans="1:6">
      <c r="A11927" s="20">
        <v>1993</v>
      </c>
      <c r="B11927" s="15" t="s">
        <v>82</v>
      </c>
      <c r="C11927" s="15" t="s">
        <v>5517</v>
      </c>
      <c r="D11927" s="24">
        <v>140000</v>
      </c>
      <c r="E11927" t="str">
        <f>IF(D11927&lt;VLOOKUP(A11927,Min!A:B,2,FALSE),"Y","")</f>
        <v/>
      </c>
      <c r="F11927">
        <f>IF(AND(OR(s_tmchk="all",IF(ISERROR(MATCH(B11927,s_teams,0)),FALSE,TRUE)),OR(s_minsal="",s_minsal&lt;=D11927),OR(s_maxsal="",s_maxsal&gt;=D11927),OR(s_minyr="",s_minyr&lt;=A11927),OR(s_maxyr="",s_maxyr&gt;=A11927),OR(s_player="",s_player=C11927)),MAX(F$1:F11926)+1,0)</f>
        <v>0</v>
      </c>
    </row>
    <row r="11928" spans="1:6">
      <c r="A11928" s="20">
        <v>1993</v>
      </c>
      <c r="B11928" s="15" t="s">
        <v>82</v>
      </c>
      <c r="C11928" s="15" t="s">
        <v>5924</v>
      </c>
      <c r="D11928" s="24">
        <v>140000</v>
      </c>
      <c r="E11928" t="str">
        <f>IF(D11928&lt;VLOOKUP(A11928,Min!A:B,2,FALSE),"Y","")</f>
        <v/>
      </c>
      <c r="F11928">
        <f>IF(AND(OR(s_tmchk="all",IF(ISERROR(MATCH(B11928,s_teams,0)),FALSE,TRUE)),OR(s_minsal="",s_minsal&lt;=D11928),OR(s_maxsal="",s_maxsal&gt;=D11928),OR(s_minyr="",s_minyr&lt;=A11928),OR(s_maxyr="",s_maxyr&gt;=A11928),OR(s_player="",s_player=C11928)),MAX(F$1:F11927)+1,0)</f>
        <v>0</v>
      </c>
    </row>
    <row r="11929" spans="1:6">
      <c r="A11929" s="20">
        <v>1993</v>
      </c>
      <c r="B11929" s="15" t="s">
        <v>82</v>
      </c>
      <c r="C11929" s="15" t="s">
        <v>5624</v>
      </c>
      <c r="D11929" s="24">
        <v>13000</v>
      </c>
      <c r="E11929" t="str">
        <f>IF(D11929&lt;VLOOKUP(A11929,Min!A:B,2,FALSE),"Y","")</f>
        <v>Y</v>
      </c>
      <c r="F11929">
        <f>IF(AND(OR(s_tmchk="all",IF(ISERROR(MATCH(B11929,s_teams,0)),FALSE,TRUE)),OR(s_minsal="",s_minsal&lt;=D11929),OR(s_maxsal="",s_maxsal&gt;=D11929),OR(s_minyr="",s_minyr&lt;=A11929),OR(s_maxyr="",s_maxyr&gt;=A11929),OR(s_player="",s_player=C11929)),MAX(F$1:F11928)+1,0)</f>
        <v>0</v>
      </c>
    </row>
    <row r="11930" spans="1:6">
      <c r="A11930" s="20">
        <v>1993</v>
      </c>
      <c r="B11930" s="15" t="s">
        <v>84</v>
      </c>
      <c r="C11930" s="15" t="s">
        <v>4643</v>
      </c>
      <c r="D11930" s="24">
        <v>3175000</v>
      </c>
      <c r="E11930" t="str">
        <f>IF(D11930&lt;VLOOKUP(A11930,Min!A:B,2,FALSE),"Y","")</f>
        <v/>
      </c>
      <c r="F11930">
        <f>IF(AND(OR(s_tmchk="all",IF(ISERROR(MATCH(B11930,s_teams,0)),FALSE,TRUE)),OR(s_minsal="",s_minsal&lt;=D11930),OR(s_maxsal="",s_maxsal&gt;=D11930),OR(s_minyr="",s_minyr&lt;=A11930),OR(s_maxyr="",s_maxyr&gt;=A11930),OR(s_player="",s_player=C11930)),MAX(F$1:F11929)+1,0)</f>
        <v>0</v>
      </c>
    </row>
    <row r="11931" spans="1:6">
      <c r="A11931" s="20">
        <v>1993</v>
      </c>
      <c r="B11931" s="15" t="s">
        <v>84</v>
      </c>
      <c r="C11931" s="15" t="s">
        <v>5099</v>
      </c>
      <c r="D11931" s="24">
        <v>2183000</v>
      </c>
      <c r="E11931" t="str">
        <f>IF(D11931&lt;VLOOKUP(A11931,Min!A:B,2,FALSE),"Y","")</f>
        <v/>
      </c>
      <c r="F11931">
        <f>IF(AND(OR(s_tmchk="all",IF(ISERROR(MATCH(B11931,s_teams,0)),FALSE,TRUE)),OR(s_minsal="",s_minsal&lt;=D11931),OR(s_maxsal="",s_maxsal&gt;=D11931),OR(s_minyr="",s_minyr&lt;=A11931),OR(s_maxyr="",s_maxyr&gt;=A11931),OR(s_player="",s_player=C11931)),MAX(F$1:F11930)+1,0)</f>
        <v>0</v>
      </c>
    </row>
    <row r="11932" spans="1:6">
      <c r="A11932" s="20">
        <v>1993</v>
      </c>
      <c r="B11932" s="15" t="s">
        <v>84</v>
      </c>
      <c r="C11932" s="15" t="s">
        <v>5856</v>
      </c>
      <c r="D11932" s="24">
        <v>2000000</v>
      </c>
      <c r="E11932" t="str">
        <f>IF(D11932&lt;VLOOKUP(A11932,Min!A:B,2,FALSE),"Y","")</f>
        <v/>
      </c>
      <c r="F11932">
        <f>IF(AND(OR(s_tmchk="all",IF(ISERROR(MATCH(B11932,s_teams,0)),FALSE,TRUE)),OR(s_minsal="",s_minsal&lt;=D11932),OR(s_maxsal="",s_maxsal&gt;=D11932),OR(s_minyr="",s_minyr&lt;=A11932),OR(s_maxyr="",s_maxyr&gt;=A11932),OR(s_player="",s_player=C11932)),MAX(F$1:F11931)+1,0)</f>
        <v>0</v>
      </c>
    </row>
    <row r="11933" spans="1:6">
      <c r="A11933" s="20">
        <v>1993</v>
      </c>
      <c r="B11933" s="15" t="s">
        <v>84</v>
      </c>
      <c r="C11933" s="15" t="s">
        <v>5642</v>
      </c>
      <c r="D11933" s="24">
        <v>1390000</v>
      </c>
      <c r="E11933" t="str">
        <f>IF(D11933&lt;VLOOKUP(A11933,Min!A:B,2,FALSE),"Y","")</f>
        <v/>
      </c>
      <c r="F11933">
        <f>IF(AND(OR(s_tmchk="all",IF(ISERROR(MATCH(B11933,s_teams,0)),FALSE,TRUE)),OR(s_minsal="",s_minsal&lt;=D11933),OR(s_maxsal="",s_maxsal&gt;=D11933),OR(s_minyr="",s_minyr&lt;=A11933),OR(s_maxyr="",s_maxyr&gt;=A11933),OR(s_player="",s_player=C11933)),MAX(F$1:F11932)+1,0)</f>
        <v>0</v>
      </c>
    </row>
    <row r="11934" spans="1:6">
      <c r="A11934" s="20">
        <v>1993</v>
      </c>
      <c r="B11934" s="15" t="s">
        <v>84</v>
      </c>
      <c r="C11934" s="15" t="s">
        <v>4952</v>
      </c>
      <c r="D11934" s="24">
        <v>1162000</v>
      </c>
      <c r="E11934" t="str">
        <f>IF(D11934&lt;VLOOKUP(A11934,Min!A:B,2,FALSE),"Y","")</f>
        <v/>
      </c>
      <c r="F11934">
        <f>IF(AND(OR(s_tmchk="all",IF(ISERROR(MATCH(B11934,s_teams,0)),FALSE,TRUE)),OR(s_minsal="",s_minsal&lt;=D11934),OR(s_maxsal="",s_maxsal&gt;=D11934),OR(s_minyr="",s_minyr&lt;=A11934),OR(s_maxyr="",s_maxyr&gt;=A11934),OR(s_player="",s_player=C11934)),MAX(F$1:F11933)+1,0)</f>
        <v>0</v>
      </c>
    </row>
    <row r="11935" spans="1:6">
      <c r="A11935" s="20">
        <v>1993</v>
      </c>
      <c r="B11935" s="15" t="s">
        <v>84</v>
      </c>
      <c r="C11935" s="15" t="s">
        <v>5027</v>
      </c>
      <c r="D11935" s="24">
        <v>1100000</v>
      </c>
      <c r="E11935" t="str">
        <f>IF(D11935&lt;VLOOKUP(A11935,Min!A:B,2,FALSE),"Y","")</f>
        <v/>
      </c>
      <c r="F11935">
        <f>IF(AND(OR(s_tmchk="all",IF(ISERROR(MATCH(B11935,s_teams,0)),FALSE,TRUE)),OR(s_minsal="",s_minsal&lt;=D11935),OR(s_maxsal="",s_maxsal&gt;=D11935),OR(s_minyr="",s_minyr&lt;=A11935),OR(s_maxyr="",s_maxyr&gt;=A11935),OR(s_player="",s_player=C11935)),MAX(F$1:F11934)+1,0)</f>
        <v>0</v>
      </c>
    </row>
    <row r="11936" spans="1:6">
      <c r="A11936" s="20">
        <v>1993</v>
      </c>
      <c r="B11936" s="15" t="s">
        <v>84</v>
      </c>
      <c r="C11936" s="15" t="s">
        <v>5709</v>
      </c>
      <c r="D11936" s="24">
        <v>750000</v>
      </c>
      <c r="E11936" t="str">
        <f>IF(D11936&lt;VLOOKUP(A11936,Min!A:B,2,FALSE),"Y","")</f>
        <v/>
      </c>
      <c r="F11936">
        <f>IF(AND(OR(s_tmchk="all",IF(ISERROR(MATCH(B11936,s_teams,0)),FALSE,TRUE)),OR(s_minsal="",s_minsal&lt;=D11936),OR(s_maxsal="",s_maxsal&gt;=D11936),OR(s_minyr="",s_minyr&lt;=A11936),OR(s_maxyr="",s_maxyr&gt;=A11936),OR(s_player="",s_player=C11936)),MAX(F$1:F11935)+1,0)</f>
        <v>0</v>
      </c>
    </row>
    <row r="11937" spans="1:6">
      <c r="A11937" s="20">
        <v>1993</v>
      </c>
      <c r="B11937" s="15" t="s">
        <v>84</v>
      </c>
      <c r="C11937" s="15" t="s">
        <v>5973</v>
      </c>
      <c r="D11937" s="24">
        <v>650000</v>
      </c>
      <c r="E11937" t="str">
        <f>IF(D11937&lt;VLOOKUP(A11937,Min!A:B,2,FALSE),"Y","")</f>
        <v/>
      </c>
      <c r="F11937">
        <f>IF(AND(OR(s_tmchk="all",IF(ISERROR(MATCH(B11937,s_teams,0)),FALSE,TRUE)),OR(s_minsal="",s_minsal&lt;=D11937),OR(s_maxsal="",s_maxsal&gt;=D11937),OR(s_minyr="",s_minyr&lt;=A11937),OR(s_maxyr="",s_maxyr&gt;=A11937),OR(s_player="",s_player=C11937)),MAX(F$1:F11936)+1,0)</f>
        <v>0</v>
      </c>
    </row>
    <row r="11938" spans="1:6">
      <c r="A11938" s="20">
        <v>1993</v>
      </c>
      <c r="B11938" s="15" t="s">
        <v>84</v>
      </c>
      <c r="C11938" s="15" t="s">
        <v>5838</v>
      </c>
      <c r="D11938" s="24">
        <v>600000</v>
      </c>
      <c r="E11938" t="str">
        <f>IF(D11938&lt;VLOOKUP(A11938,Min!A:B,2,FALSE),"Y","")</f>
        <v/>
      </c>
      <c r="F11938">
        <f>IF(AND(OR(s_tmchk="all",IF(ISERROR(MATCH(B11938,s_teams,0)),FALSE,TRUE)),OR(s_minsal="",s_minsal&lt;=D11938),OR(s_maxsal="",s_maxsal&gt;=D11938),OR(s_minyr="",s_minyr&lt;=A11938),OR(s_maxyr="",s_maxyr&gt;=A11938),OR(s_player="",s_player=C11938)),MAX(F$1:F11937)+1,0)</f>
        <v>0</v>
      </c>
    </row>
    <row r="11939" spans="1:6">
      <c r="A11939" s="20">
        <v>1993</v>
      </c>
      <c r="B11939" s="15" t="s">
        <v>84</v>
      </c>
      <c r="C11939" s="15" t="s">
        <v>4867</v>
      </c>
      <c r="D11939" s="24">
        <v>500000</v>
      </c>
      <c r="E11939" t="str">
        <f>IF(D11939&lt;VLOOKUP(A11939,Min!A:B,2,FALSE),"Y","")</f>
        <v/>
      </c>
      <c r="F11939">
        <f>IF(AND(OR(s_tmchk="all",IF(ISERROR(MATCH(B11939,s_teams,0)),FALSE,TRUE)),OR(s_minsal="",s_minsal&lt;=D11939),OR(s_maxsal="",s_maxsal&gt;=D11939),OR(s_minyr="",s_minyr&lt;=A11939),OR(s_maxyr="",s_maxyr&gt;=A11939),OR(s_player="",s_player=C11939)),MAX(F$1:F11938)+1,0)</f>
        <v>0</v>
      </c>
    </row>
    <row r="11940" spans="1:6">
      <c r="A11940" s="20">
        <v>1993</v>
      </c>
      <c r="B11940" s="15" t="s">
        <v>84</v>
      </c>
      <c r="C11940" s="15" t="s">
        <v>5116</v>
      </c>
      <c r="D11940" s="24">
        <v>190000</v>
      </c>
      <c r="E11940" t="str">
        <f>IF(D11940&lt;VLOOKUP(A11940,Min!A:B,2,FALSE),"Y","")</f>
        <v/>
      </c>
      <c r="F11940">
        <f>IF(AND(OR(s_tmchk="all",IF(ISERROR(MATCH(B11940,s_teams,0)),FALSE,TRUE)),OR(s_minsal="",s_minsal&lt;=D11940),OR(s_maxsal="",s_maxsal&gt;=D11940),OR(s_minyr="",s_minyr&lt;=A11940),OR(s_maxyr="",s_maxyr&gt;=A11940),OR(s_player="",s_player=C11940)),MAX(F$1:F11939)+1,0)</f>
        <v>0</v>
      </c>
    </row>
    <row r="11941" spans="1:6">
      <c r="A11941" s="20">
        <v>1993</v>
      </c>
      <c r="B11941" s="15" t="s">
        <v>84</v>
      </c>
      <c r="C11941" s="15" t="s">
        <v>6149</v>
      </c>
      <c r="D11941" s="24">
        <v>180000</v>
      </c>
      <c r="E11941" t="str">
        <f>IF(D11941&lt;VLOOKUP(A11941,Min!A:B,2,FALSE),"Y","")</f>
        <v/>
      </c>
      <c r="F11941">
        <f>IF(AND(OR(s_tmchk="all",IF(ISERROR(MATCH(B11941,s_teams,0)),FALSE,TRUE)),OR(s_minsal="",s_minsal&lt;=D11941),OR(s_maxsal="",s_maxsal&gt;=D11941),OR(s_minyr="",s_minyr&lt;=A11941),OR(s_maxyr="",s_maxyr&gt;=A11941),OR(s_player="",s_player=C11941)),MAX(F$1:F11940)+1,0)</f>
        <v>0</v>
      </c>
    </row>
    <row r="11942" spans="1:6">
      <c r="A11942" s="20">
        <v>1993</v>
      </c>
      <c r="B11942" s="15" t="s">
        <v>84</v>
      </c>
      <c r="C11942" s="15" t="s">
        <v>6015</v>
      </c>
      <c r="D11942" s="24">
        <v>140000</v>
      </c>
      <c r="E11942" t="str">
        <f>IF(D11942&lt;VLOOKUP(A11942,Min!A:B,2,FALSE),"Y","")</f>
        <v/>
      </c>
      <c r="F11942">
        <f>IF(AND(OR(s_tmchk="all",IF(ISERROR(MATCH(B11942,s_teams,0)),FALSE,TRUE)),OR(s_minsal="",s_minsal&lt;=D11942),OR(s_maxsal="",s_maxsal&gt;=D11942),OR(s_minyr="",s_minyr&lt;=A11942),OR(s_maxyr="",s_maxyr&gt;=A11942),OR(s_player="",s_player=C11942)),MAX(F$1:F11941)+1,0)</f>
        <v>0</v>
      </c>
    </row>
    <row r="11943" spans="1:6">
      <c r="A11943" s="20">
        <v>1993</v>
      </c>
      <c r="B11943" s="15" t="s">
        <v>84</v>
      </c>
      <c r="C11943" s="15" t="s">
        <v>4825</v>
      </c>
      <c r="D11943" s="24">
        <v>13000</v>
      </c>
      <c r="E11943" t="str">
        <f>IF(D11943&lt;VLOOKUP(A11943,Min!A:B,2,FALSE),"Y","")</f>
        <v>Y</v>
      </c>
      <c r="F11943">
        <f>IF(AND(OR(s_tmchk="all",IF(ISERROR(MATCH(B11943,s_teams,0)),FALSE,TRUE)),OR(s_minsal="",s_minsal&lt;=D11943),OR(s_maxsal="",s_maxsal&gt;=D11943),OR(s_minyr="",s_minyr&lt;=A11943),OR(s_maxyr="",s_maxyr&gt;=A11943),OR(s_player="",s_player=C11943)),MAX(F$1:F11942)+1,0)</f>
        <v>0</v>
      </c>
    </row>
    <row r="11944" spans="1:6">
      <c r="A11944" s="20">
        <v>1993</v>
      </c>
      <c r="B11944" s="15" t="s">
        <v>88</v>
      </c>
      <c r="C11944" s="15" t="s">
        <v>5393</v>
      </c>
      <c r="D11944" s="24">
        <v>2854000</v>
      </c>
      <c r="E11944" t="str">
        <f>IF(D11944&lt;VLOOKUP(A11944,Min!A:B,2,FALSE),"Y","")</f>
        <v/>
      </c>
      <c r="F11944">
        <f>IF(AND(OR(s_tmchk="all",IF(ISERROR(MATCH(B11944,s_teams,0)),FALSE,TRUE)),OR(s_minsal="",s_minsal&lt;=D11944),OR(s_maxsal="",s_maxsal&gt;=D11944),OR(s_minyr="",s_minyr&lt;=A11944),OR(s_maxyr="",s_maxyr&gt;=A11944),OR(s_player="",s_player=C11944)),MAX(F$1:F11943)+1,0)</f>
        <v>0</v>
      </c>
    </row>
    <row r="11945" spans="1:6">
      <c r="A11945" s="20">
        <v>1993</v>
      </c>
      <c r="B11945" s="15" t="s">
        <v>88</v>
      </c>
      <c r="C11945" s="15" t="s">
        <v>5344</v>
      </c>
      <c r="D11945" s="24">
        <v>2200000</v>
      </c>
      <c r="E11945" t="str">
        <f>IF(D11945&lt;VLOOKUP(A11945,Min!A:B,2,FALSE),"Y","")</f>
        <v/>
      </c>
      <c r="F11945">
        <f>IF(AND(OR(s_tmchk="all",IF(ISERROR(MATCH(B11945,s_teams,0)),FALSE,TRUE)),OR(s_minsal="",s_minsal&lt;=D11945),OR(s_maxsal="",s_maxsal&gt;=D11945),OR(s_minyr="",s_minyr&lt;=A11945),OR(s_maxyr="",s_maxyr&gt;=A11945),OR(s_player="",s_player=C11945)),MAX(F$1:F11944)+1,0)</f>
        <v>0</v>
      </c>
    </row>
    <row r="11946" spans="1:6">
      <c r="A11946" s="20">
        <v>1993</v>
      </c>
      <c r="B11946" s="15" t="s">
        <v>88</v>
      </c>
      <c r="C11946" s="15" t="s">
        <v>5265</v>
      </c>
      <c r="D11946" s="24">
        <v>1980000</v>
      </c>
      <c r="E11946" t="str">
        <f>IF(D11946&lt;VLOOKUP(A11946,Min!A:B,2,FALSE),"Y","")</f>
        <v/>
      </c>
      <c r="F11946">
        <f>IF(AND(OR(s_tmchk="all",IF(ISERROR(MATCH(B11946,s_teams,0)),FALSE,TRUE)),OR(s_minsal="",s_minsal&lt;=D11946),OR(s_maxsal="",s_maxsal&gt;=D11946),OR(s_minyr="",s_minyr&lt;=A11946),OR(s_maxyr="",s_maxyr&gt;=A11946),OR(s_player="",s_player=C11946)),MAX(F$1:F11945)+1,0)</f>
        <v>0</v>
      </c>
    </row>
    <row r="11947" spans="1:6">
      <c r="A11947" s="20">
        <v>1993</v>
      </c>
      <c r="B11947" s="15" t="s">
        <v>88</v>
      </c>
      <c r="C11947" s="15" t="s">
        <v>5257</v>
      </c>
      <c r="D11947" s="24">
        <v>1800000</v>
      </c>
      <c r="E11947" t="str">
        <f>IF(D11947&lt;VLOOKUP(A11947,Min!A:B,2,FALSE),"Y","")</f>
        <v/>
      </c>
      <c r="F11947">
        <f>IF(AND(OR(s_tmchk="all",IF(ISERROR(MATCH(B11947,s_teams,0)),FALSE,TRUE)),OR(s_minsal="",s_minsal&lt;=D11947),OR(s_maxsal="",s_maxsal&gt;=D11947),OR(s_minyr="",s_minyr&lt;=A11947),OR(s_maxyr="",s_maxyr&gt;=A11947),OR(s_player="",s_player=C11947)),MAX(F$1:F11946)+1,0)</f>
        <v>0</v>
      </c>
    </row>
    <row r="11948" spans="1:6">
      <c r="A11948" s="20">
        <v>1993</v>
      </c>
      <c r="B11948" s="15" t="s">
        <v>88</v>
      </c>
      <c r="C11948" s="15" t="s">
        <v>5588</v>
      </c>
      <c r="D11948" s="24">
        <v>1333000</v>
      </c>
      <c r="E11948" t="str">
        <f>IF(D11948&lt;VLOOKUP(A11948,Min!A:B,2,FALSE),"Y","")</f>
        <v/>
      </c>
      <c r="F11948">
        <f>IF(AND(OR(s_tmchk="all",IF(ISERROR(MATCH(B11948,s_teams,0)),FALSE,TRUE)),OR(s_minsal="",s_minsal&lt;=D11948),OR(s_maxsal="",s_maxsal&gt;=D11948),OR(s_minyr="",s_minyr&lt;=A11948),OR(s_maxyr="",s_maxyr&gt;=A11948),OR(s_player="",s_player=C11948)),MAX(F$1:F11947)+1,0)</f>
        <v>0</v>
      </c>
    </row>
    <row r="11949" spans="1:6">
      <c r="A11949" s="20">
        <v>1993</v>
      </c>
      <c r="B11949" s="15" t="s">
        <v>88</v>
      </c>
      <c r="C11949" s="15" t="s">
        <v>5666</v>
      </c>
      <c r="D11949" s="24">
        <v>1275000</v>
      </c>
      <c r="E11949" t="str">
        <f>IF(D11949&lt;VLOOKUP(A11949,Min!A:B,2,FALSE),"Y","")</f>
        <v/>
      </c>
      <c r="F11949">
        <f>IF(AND(OR(s_tmchk="all",IF(ISERROR(MATCH(B11949,s_teams,0)),FALSE,TRUE)),OR(s_minsal="",s_minsal&lt;=D11949),OR(s_maxsal="",s_maxsal&gt;=D11949),OR(s_minyr="",s_minyr&lt;=A11949),OR(s_maxyr="",s_maxyr&gt;=A11949),OR(s_player="",s_player=C11949)),MAX(F$1:F11948)+1,0)</f>
        <v>0</v>
      </c>
    </row>
    <row r="11950" spans="1:6">
      <c r="A11950" s="20">
        <v>1993</v>
      </c>
      <c r="B11950" s="15" t="s">
        <v>88</v>
      </c>
      <c r="C11950" s="15" t="s">
        <v>6132</v>
      </c>
      <c r="D11950" s="24">
        <v>1100000</v>
      </c>
      <c r="E11950" t="str">
        <f>IF(D11950&lt;VLOOKUP(A11950,Min!A:B,2,FALSE),"Y","")</f>
        <v/>
      </c>
      <c r="F11950">
        <f>IF(AND(OR(s_tmchk="all",IF(ISERROR(MATCH(B11950,s_teams,0)),FALSE,TRUE)),OR(s_minsal="",s_minsal&lt;=D11950),OR(s_maxsal="",s_maxsal&gt;=D11950),OR(s_minyr="",s_minyr&lt;=A11950),OR(s_maxyr="",s_maxyr&gt;=A11950),OR(s_player="",s_player=C11950)),MAX(F$1:F11949)+1,0)</f>
        <v>0</v>
      </c>
    </row>
    <row r="11951" spans="1:6">
      <c r="A11951" s="20">
        <v>1993</v>
      </c>
      <c r="B11951" s="15" t="s">
        <v>88</v>
      </c>
      <c r="C11951" s="15" t="s">
        <v>5485</v>
      </c>
      <c r="D11951" s="24">
        <v>605000</v>
      </c>
      <c r="E11951" t="str">
        <f>IF(D11951&lt;VLOOKUP(A11951,Min!A:B,2,FALSE),"Y","")</f>
        <v/>
      </c>
      <c r="F11951">
        <f>IF(AND(OR(s_tmchk="all",IF(ISERROR(MATCH(B11951,s_teams,0)),FALSE,TRUE)),OR(s_minsal="",s_minsal&lt;=D11951),OR(s_maxsal="",s_maxsal&gt;=D11951),OR(s_minyr="",s_minyr&lt;=A11951),OR(s_maxyr="",s_maxyr&gt;=A11951),OR(s_player="",s_player=C11951)),MAX(F$1:F11950)+1,0)</f>
        <v>0</v>
      </c>
    </row>
    <row r="11952" spans="1:6">
      <c r="A11952" s="20">
        <v>1993</v>
      </c>
      <c r="B11952" s="15" t="s">
        <v>88</v>
      </c>
      <c r="C11952" s="15" t="s">
        <v>5182</v>
      </c>
      <c r="D11952" s="24">
        <v>400000</v>
      </c>
      <c r="E11952" t="str">
        <f>IF(D11952&lt;VLOOKUP(A11952,Min!A:B,2,FALSE),"Y","")</f>
        <v/>
      </c>
      <c r="F11952">
        <f>IF(AND(OR(s_tmchk="all",IF(ISERROR(MATCH(B11952,s_teams,0)),FALSE,TRUE)),OR(s_minsal="",s_minsal&lt;=D11952),OR(s_maxsal="",s_maxsal&gt;=D11952),OR(s_minyr="",s_minyr&lt;=A11952),OR(s_maxyr="",s_maxyr&gt;=A11952),OR(s_player="",s_player=C11952)),MAX(F$1:F11951)+1,0)</f>
        <v>0</v>
      </c>
    </row>
    <row r="11953" spans="1:6">
      <c r="A11953" s="20">
        <v>1993</v>
      </c>
      <c r="B11953" s="15" t="s">
        <v>88</v>
      </c>
      <c r="C11953" s="15" t="s">
        <v>4905</v>
      </c>
      <c r="D11953" s="24">
        <v>300000</v>
      </c>
      <c r="E11953" t="str">
        <f>IF(D11953&lt;VLOOKUP(A11953,Min!A:B,2,FALSE),"Y","")</f>
        <v/>
      </c>
      <c r="F11953">
        <f>IF(AND(OR(s_tmchk="all",IF(ISERROR(MATCH(B11953,s_teams,0)),FALSE,TRUE)),OR(s_minsal="",s_minsal&lt;=D11953),OR(s_maxsal="",s_maxsal&gt;=D11953),OR(s_minyr="",s_minyr&lt;=A11953),OR(s_maxyr="",s_maxyr&gt;=A11953),OR(s_player="",s_player=C11953)),MAX(F$1:F11952)+1,0)</f>
        <v>0</v>
      </c>
    </row>
    <row r="11954" spans="1:6">
      <c r="A11954" s="20">
        <v>1993</v>
      </c>
      <c r="B11954" s="15" t="s">
        <v>88</v>
      </c>
      <c r="C11954" s="15" t="s">
        <v>4824</v>
      </c>
      <c r="D11954" s="24">
        <v>250000</v>
      </c>
      <c r="E11954" t="str">
        <f>IF(D11954&lt;VLOOKUP(A11954,Min!A:B,2,FALSE),"Y","")</f>
        <v/>
      </c>
      <c r="F11954">
        <f>IF(AND(OR(s_tmchk="all",IF(ISERROR(MATCH(B11954,s_teams,0)),FALSE,TRUE)),OR(s_minsal="",s_minsal&lt;=D11954),OR(s_maxsal="",s_maxsal&gt;=D11954),OR(s_minyr="",s_minyr&lt;=A11954),OR(s_maxyr="",s_maxyr&gt;=A11954),OR(s_player="",s_player=C11954)),MAX(F$1:F11953)+1,0)</f>
        <v>0</v>
      </c>
    </row>
    <row r="11955" spans="1:6">
      <c r="A11955" s="20">
        <v>1993</v>
      </c>
      <c r="B11955" s="15" t="s">
        <v>88</v>
      </c>
      <c r="C11955" s="15" t="s">
        <v>5334</v>
      </c>
      <c r="D11955" s="24">
        <v>140000</v>
      </c>
      <c r="E11955" t="str">
        <f>IF(D11955&lt;VLOOKUP(A11955,Min!A:B,2,FALSE),"Y","")</f>
        <v/>
      </c>
      <c r="F11955">
        <f>IF(AND(OR(s_tmchk="all",IF(ISERROR(MATCH(B11955,s_teams,0)),FALSE,TRUE)),OR(s_minsal="",s_minsal&lt;=D11955),OR(s_maxsal="",s_maxsal&gt;=D11955),OR(s_minyr="",s_minyr&lt;=A11955),OR(s_maxyr="",s_maxyr&gt;=A11955),OR(s_player="",s_player=C11955)),MAX(F$1:F11954)+1,0)</f>
        <v>0</v>
      </c>
    </row>
    <row r="11956" spans="1:6">
      <c r="A11956" s="20">
        <v>1993</v>
      </c>
      <c r="B11956" s="15" t="s">
        <v>88</v>
      </c>
      <c r="C11956" s="15" t="s">
        <v>6004</v>
      </c>
      <c r="D11956" s="24">
        <v>140000</v>
      </c>
      <c r="E11956" t="str">
        <f>IF(D11956&lt;VLOOKUP(A11956,Min!A:B,2,FALSE),"Y","")</f>
        <v/>
      </c>
      <c r="F11956">
        <f>IF(AND(OR(s_tmchk="all",IF(ISERROR(MATCH(B11956,s_teams,0)),FALSE,TRUE)),OR(s_minsal="",s_minsal&lt;=D11956),OR(s_maxsal="",s_maxsal&gt;=D11956),OR(s_minyr="",s_minyr&lt;=A11956),OR(s_maxyr="",s_maxyr&gt;=A11956),OR(s_player="",s_player=C11956)),MAX(F$1:F11955)+1,0)</f>
        <v>0</v>
      </c>
    </row>
    <row r="11957" spans="1:6">
      <c r="A11957" s="20">
        <v>1993</v>
      </c>
      <c r="B11957" s="15" t="s">
        <v>88</v>
      </c>
      <c r="C11957" s="15" t="s">
        <v>6062</v>
      </c>
      <c r="D11957" s="24">
        <v>140000</v>
      </c>
      <c r="E11957" t="str">
        <f>IF(D11957&lt;VLOOKUP(A11957,Min!A:B,2,FALSE),"Y","")</f>
        <v/>
      </c>
      <c r="F11957">
        <f>IF(AND(OR(s_tmchk="all",IF(ISERROR(MATCH(B11957,s_teams,0)),FALSE,TRUE)),OR(s_minsal="",s_minsal&lt;=D11957),OR(s_maxsal="",s_maxsal&gt;=D11957),OR(s_minyr="",s_minyr&lt;=A11957),OR(s_maxyr="",s_maxyr&gt;=A11957),OR(s_player="",s_player=C11957)),MAX(F$1:F11956)+1,0)</f>
        <v>0</v>
      </c>
    </row>
    <row r="11958" spans="1:6">
      <c r="A11958" s="20">
        <v>1993</v>
      </c>
      <c r="B11958" s="15" t="s">
        <v>93</v>
      </c>
      <c r="C11958" s="15" t="s">
        <v>4644</v>
      </c>
      <c r="D11958" s="24">
        <v>2500000</v>
      </c>
      <c r="E11958" t="str">
        <f>IF(D11958&lt;VLOOKUP(A11958,Min!A:B,2,FALSE),"Y","")</f>
        <v/>
      </c>
      <c r="F11958">
        <f>IF(AND(OR(s_tmchk="all",IF(ISERROR(MATCH(B11958,s_teams,0)),FALSE,TRUE)),OR(s_minsal="",s_minsal&lt;=D11958),OR(s_maxsal="",s_maxsal&gt;=D11958),OR(s_minyr="",s_minyr&lt;=A11958),OR(s_maxyr="",s_maxyr&gt;=A11958),OR(s_player="",s_player=C11958)),MAX(F$1:F11957)+1,0)</f>
        <v>0</v>
      </c>
    </row>
    <row r="11959" spans="1:6">
      <c r="A11959" s="20">
        <v>1993</v>
      </c>
      <c r="B11959" s="15" t="s">
        <v>93</v>
      </c>
      <c r="C11959" s="15" t="s">
        <v>5772</v>
      </c>
      <c r="D11959" s="24">
        <v>2300000</v>
      </c>
      <c r="E11959" t="str">
        <f>IF(D11959&lt;VLOOKUP(A11959,Min!A:B,2,FALSE),"Y","")</f>
        <v/>
      </c>
      <c r="F11959">
        <f>IF(AND(OR(s_tmchk="all",IF(ISERROR(MATCH(B11959,s_teams,0)),FALSE,TRUE)),OR(s_minsal="",s_minsal&lt;=D11959),OR(s_maxsal="",s_maxsal&gt;=D11959),OR(s_minyr="",s_minyr&lt;=A11959),OR(s_maxyr="",s_maxyr&gt;=A11959),OR(s_player="",s_player=C11959)),MAX(F$1:F11958)+1,0)</f>
        <v>0</v>
      </c>
    </row>
    <row r="11960" spans="1:6">
      <c r="A11960" s="20">
        <v>1993</v>
      </c>
      <c r="B11960" s="15" t="s">
        <v>93</v>
      </c>
      <c r="C11960" s="15" t="s">
        <v>5835</v>
      </c>
      <c r="D11960" s="24">
        <v>2004000</v>
      </c>
      <c r="E11960" t="str">
        <f>IF(D11960&lt;VLOOKUP(A11960,Min!A:B,2,FALSE),"Y","")</f>
        <v/>
      </c>
      <c r="F11960">
        <f>IF(AND(OR(s_tmchk="all",IF(ISERROR(MATCH(B11960,s_teams,0)),FALSE,TRUE)),OR(s_minsal="",s_minsal&lt;=D11960),OR(s_maxsal="",s_maxsal&gt;=D11960),OR(s_minyr="",s_minyr&lt;=A11960),OR(s_maxyr="",s_maxyr&gt;=A11960),OR(s_player="",s_player=C11960)),MAX(F$1:F11959)+1,0)</f>
        <v>0</v>
      </c>
    </row>
    <row r="11961" spans="1:6">
      <c r="A11961" s="20">
        <v>1993</v>
      </c>
      <c r="B11961" s="15" t="s">
        <v>93</v>
      </c>
      <c r="C11961" s="15" t="s">
        <v>5152</v>
      </c>
      <c r="D11961" s="24">
        <v>1625000</v>
      </c>
      <c r="E11961" t="str">
        <f>IF(D11961&lt;VLOOKUP(A11961,Min!A:B,2,FALSE),"Y","")</f>
        <v/>
      </c>
      <c r="F11961">
        <f>IF(AND(OR(s_tmchk="all",IF(ISERROR(MATCH(B11961,s_teams,0)),FALSE,TRUE)),OR(s_minsal="",s_minsal&lt;=D11961),OR(s_maxsal="",s_maxsal&gt;=D11961),OR(s_minyr="",s_minyr&lt;=A11961),OR(s_maxyr="",s_maxyr&gt;=A11961),OR(s_player="",s_player=C11961)),MAX(F$1:F11960)+1,0)</f>
        <v>0</v>
      </c>
    </row>
    <row r="11962" spans="1:6">
      <c r="A11962" s="20">
        <v>1993</v>
      </c>
      <c r="B11962" s="15" t="s">
        <v>93</v>
      </c>
      <c r="C11962" s="15" t="s">
        <v>5639</v>
      </c>
      <c r="D11962" s="24">
        <v>1309000</v>
      </c>
      <c r="E11962" t="str">
        <f>IF(D11962&lt;VLOOKUP(A11962,Min!A:B,2,FALSE),"Y","")</f>
        <v/>
      </c>
      <c r="F11962">
        <f>IF(AND(OR(s_tmchk="all",IF(ISERROR(MATCH(B11962,s_teams,0)),FALSE,TRUE)),OR(s_minsal="",s_minsal&lt;=D11962),OR(s_maxsal="",s_maxsal&gt;=D11962),OR(s_minyr="",s_minyr&lt;=A11962),OR(s_maxyr="",s_maxyr&gt;=A11962),OR(s_player="",s_player=C11962)),MAX(F$1:F11961)+1,0)</f>
        <v>0</v>
      </c>
    </row>
    <row r="11963" spans="1:6">
      <c r="A11963" s="20">
        <v>1993</v>
      </c>
      <c r="B11963" s="15" t="s">
        <v>93</v>
      </c>
      <c r="C11963" s="15" t="s">
        <v>6084</v>
      </c>
      <c r="D11963" s="24">
        <v>1250000</v>
      </c>
      <c r="E11963" t="str">
        <f>IF(D11963&lt;VLOOKUP(A11963,Min!A:B,2,FALSE),"Y","")</f>
        <v/>
      </c>
      <c r="F11963">
        <f>IF(AND(OR(s_tmchk="all",IF(ISERROR(MATCH(B11963,s_teams,0)),FALSE,TRUE)),OR(s_minsal="",s_minsal&lt;=D11963),OR(s_maxsal="",s_maxsal&gt;=D11963),OR(s_minyr="",s_minyr&lt;=A11963),OR(s_maxyr="",s_maxyr&gt;=A11963),OR(s_player="",s_player=C11963)),MAX(F$1:F11962)+1,0)</f>
        <v>0</v>
      </c>
    </row>
    <row r="11964" spans="1:6">
      <c r="A11964" s="20">
        <v>1993</v>
      </c>
      <c r="B11964" s="15" t="s">
        <v>93</v>
      </c>
      <c r="C11964" s="15" t="s">
        <v>6185</v>
      </c>
      <c r="D11964" s="24">
        <v>925000</v>
      </c>
      <c r="E11964" t="str">
        <f>IF(D11964&lt;VLOOKUP(A11964,Min!A:B,2,FALSE),"Y","")</f>
        <v/>
      </c>
      <c r="F11964">
        <f>IF(AND(OR(s_tmchk="all",IF(ISERROR(MATCH(B11964,s_teams,0)),FALSE,TRUE)),OR(s_minsal="",s_minsal&lt;=D11964),OR(s_maxsal="",s_maxsal&gt;=D11964),OR(s_minyr="",s_minyr&lt;=A11964),OR(s_maxyr="",s_maxyr&gt;=A11964),OR(s_player="",s_player=C11964)),MAX(F$1:F11963)+1,0)</f>
        <v>0</v>
      </c>
    </row>
    <row r="11965" spans="1:6">
      <c r="A11965" s="20">
        <v>1993</v>
      </c>
      <c r="B11965" s="15" t="s">
        <v>93</v>
      </c>
      <c r="C11965" s="15" t="s">
        <v>4757</v>
      </c>
      <c r="D11965" s="24">
        <v>875000</v>
      </c>
      <c r="E11965" t="str">
        <f>IF(D11965&lt;VLOOKUP(A11965,Min!A:B,2,FALSE),"Y","")</f>
        <v/>
      </c>
      <c r="F11965">
        <f>IF(AND(OR(s_tmchk="all",IF(ISERROR(MATCH(B11965,s_teams,0)),FALSE,TRUE)),OR(s_minsal="",s_minsal&lt;=D11965),OR(s_maxsal="",s_maxsal&gt;=D11965),OR(s_minyr="",s_minyr&lt;=A11965),OR(s_maxyr="",s_maxyr&gt;=A11965),OR(s_player="",s_player=C11965)),MAX(F$1:F11964)+1,0)</f>
        <v>0</v>
      </c>
    </row>
    <row r="11966" spans="1:6">
      <c r="A11966" s="20">
        <v>1993</v>
      </c>
      <c r="B11966" s="15" t="s">
        <v>93</v>
      </c>
      <c r="C11966" s="15" t="s">
        <v>5501</v>
      </c>
      <c r="D11966" s="24">
        <v>780000</v>
      </c>
      <c r="E11966" t="str">
        <f>IF(D11966&lt;VLOOKUP(A11966,Min!A:B,2,FALSE),"Y","")</f>
        <v/>
      </c>
      <c r="F11966">
        <f>IF(AND(OR(s_tmchk="all",IF(ISERROR(MATCH(B11966,s_teams,0)),FALSE,TRUE)),OR(s_minsal="",s_minsal&lt;=D11966),OR(s_maxsal="",s_maxsal&gt;=D11966),OR(s_minyr="",s_minyr&lt;=A11966),OR(s_maxyr="",s_maxyr&gt;=A11966),OR(s_player="",s_player=C11966)),MAX(F$1:F11965)+1,0)</f>
        <v>0</v>
      </c>
    </row>
    <row r="11967" spans="1:6">
      <c r="A11967" s="20">
        <v>1993</v>
      </c>
      <c r="B11967" s="15" t="s">
        <v>93</v>
      </c>
      <c r="C11967" s="15" t="s">
        <v>5470</v>
      </c>
      <c r="D11967" s="24">
        <v>760000</v>
      </c>
      <c r="E11967" t="str">
        <f>IF(D11967&lt;VLOOKUP(A11967,Min!A:B,2,FALSE),"Y","")</f>
        <v/>
      </c>
      <c r="F11967">
        <f>IF(AND(OR(s_tmchk="all",IF(ISERROR(MATCH(B11967,s_teams,0)),FALSE,TRUE)),OR(s_minsal="",s_minsal&lt;=D11967),OR(s_maxsal="",s_maxsal&gt;=D11967),OR(s_minyr="",s_minyr&lt;=A11967),OR(s_maxyr="",s_maxyr&gt;=A11967),OR(s_player="",s_player=C11967)),MAX(F$1:F11966)+1,0)</f>
        <v>0</v>
      </c>
    </row>
    <row r="11968" spans="1:6">
      <c r="A11968" s="20">
        <v>1993</v>
      </c>
      <c r="B11968" s="15" t="s">
        <v>93</v>
      </c>
      <c r="C11968" s="15" t="s">
        <v>4725</v>
      </c>
      <c r="D11968" s="24">
        <v>550000</v>
      </c>
      <c r="E11968" t="str">
        <f>IF(D11968&lt;VLOOKUP(A11968,Min!A:B,2,FALSE),"Y","")</f>
        <v/>
      </c>
      <c r="F11968">
        <f>IF(AND(OR(s_tmchk="all",IF(ISERROR(MATCH(B11968,s_teams,0)),FALSE,TRUE)),OR(s_minsal="",s_minsal&lt;=D11968),OR(s_maxsal="",s_maxsal&gt;=D11968),OR(s_minyr="",s_minyr&lt;=A11968),OR(s_maxyr="",s_maxyr&gt;=A11968),OR(s_player="",s_player=C11968)),MAX(F$1:F11967)+1,0)</f>
        <v>0</v>
      </c>
    </row>
    <row r="11969" spans="1:6">
      <c r="A11969" s="20">
        <v>1993</v>
      </c>
      <c r="B11969" s="15" t="s">
        <v>93</v>
      </c>
      <c r="C11969" s="15" t="s">
        <v>5489</v>
      </c>
      <c r="D11969" s="24">
        <v>500000</v>
      </c>
      <c r="E11969" t="str">
        <f>IF(D11969&lt;VLOOKUP(A11969,Min!A:B,2,FALSE),"Y","")</f>
        <v/>
      </c>
      <c r="F11969">
        <f>IF(AND(OR(s_tmchk="all",IF(ISERROR(MATCH(B11969,s_teams,0)),FALSE,TRUE)),OR(s_minsal="",s_minsal&lt;=D11969),OR(s_maxsal="",s_maxsal&gt;=D11969),OR(s_minyr="",s_minyr&lt;=A11969),OR(s_maxyr="",s_maxyr&gt;=A11969),OR(s_player="",s_player=C11969)),MAX(F$1:F11968)+1,0)</f>
        <v>0</v>
      </c>
    </row>
    <row r="11970" spans="1:6">
      <c r="A11970" s="20">
        <v>1993</v>
      </c>
      <c r="B11970" s="15" t="s">
        <v>93</v>
      </c>
      <c r="C11970" s="15" t="s">
        <v>4975</v>
      </c>
      <c r="D11970" s="24">
        <v>463000</v>
      </c>
      <c r="E11970" t="str">
        <f>IF(D11970&lt;VLOOKUP(A11970,Min!A:B,2,FALSE),"Y","")</f>
        <v/>
      </c>
      <c r="F11970">
        <f>IF(AND(OR(s_tmchk="all",IF(ISERROR(MATCH(B11970,s_teams,0)),FALSE,TRUE)),OR(s_minsal="",s_minsal&lt;=D11970),OR(s_maxsal="",s_maxsal&gt;=D11970),OR(s_minyr="",s_minyr&lt;=A11970),OR(s_maxyr="",s_maxyr&gt;=A11970),OR(s_player="",s_player=C11970)),MAX(F$1:F11969)+1,0)</f>
        <v>0</v>
      </c>
    </row>
    <row r="11971" spans="1:6">
      <c r="A11971" s="20">
        <v>1993</v>
      </c>
      <c r="B11971" s="15" t="s">
        <v>93</v>
      </c>
      <c r="C11971" s="15" t="s">
        <v>5132</v>
      </c>
      <c r="D11971" s="24">
        <v>439000</v>
      </c>
      <c r="E11971" t="str">
        <f>IF(D11971&lt;VLOOKUP(A11971,Min!A:B,2,FALSE),"Y","")</f>
        <v/>
      </c>
      <c r="F11971">
        <f>IF(AND(OR(s_tmchk="all",IF(ISERROR(MATCH(B11971,s_teams,0)),FALSE,TRUE)),OR(s_minsal="",s_minsal&lt;=D11971),OR(s_maxsal="",s_maxsal&gt;=D11971),OR(s_minyr="",s_minyr&lt;=A11971),OR(s_maxyr="",s_maxyr&gt;=A11971),OR(s_player="",s_player=C11971)),MAX(F$1:F11970)+1,0)</f>
        <v>0</v>
      </c>
    </row>
    <row r="11972" spans="1:6">
      <c r="A11972" s="20">
        <v>1993</v>
      </c>
      <c r="B11972" s="15" t="s">
        <v>93</v>
      </c>
      <c r="C11972" s="15" t="s">
        <v>4503</v>
      </c>
      <c r="D11972" s="24">
        <v>406000</v>
      </c>
      <c r="E11972" t="str">
        <f>IF(D11972&lt;VLOOKUP(A11972,Min!A:B,2,FALSE),"Y","")</f>
        <v/>
      </c>
      <c r="F11972">
        <f>IF(AND(OR(s_tmchk="all",IF(ISERROR(MATCH(B11972,s_teams,0)),FALSE,TRUE)),OR(s_minsal="",s_minsal&lt;=D11972),OR(s_maxsal="",s_maxsal&gt;=D11972),OR(s_minyr="",s_minyr&lt;=A11972),OR(s_maxyr="",s_maxyr&gt;=A11972),OR(s_player="",s_player=C11972)),MAX(F$1:F11971)+1,0)</f>
        <v>0</v>
      </c>
    </row>
    <row r="11973" spans="1:6">
      <c r="A11973" s="20">
        <v>1993</v>
      </c>
      <c r="B11973" s="15" t="s">
        <v>93</v>
      </c>
      <c r="C11973" s="15" t="s">
        <v>4690</v>
      </c>
      <c r="D11973" s="24">
        <v>283000</v>
      </c>
      <c r="E11973" t="str">
        <f>IF(D11973&lt;VLOOKUP(A11973,Min!A:B,2,FALSE),"Y","")</f>
        <v/>
      </c>
      <c r="F11973">
        <f>IF(AND(OR(s_tmchk="all",IF(ISERROR(MATCH(B11973,s_teams,0)),FALSE,TRUE)),OR(s_minsal="",s_minsal&lt;=D11973),OR(s_maxsal="",s_maxsal&gt;=D11973),OR(s_minyr="",s_minyr&lt;=A11973),OR(s_maxyr="",s_maxyr&gt;=A11973),OR(s_player="",s_player=C11973)),MAX(F$1:F11972)+1,0)</f>
        <v>0</v>
      </c>
    </row>
    <row r="11974" spans="1:6">
      <c r="A11974" s="20">
        <v>1993</v>
      </c>
      <c r="B11974" s="15" t="s">
        <v>93</v>
      </c>
      <c r="C11974" s="15" t="s">
        <v>4571</v>
      </c>
      <c r="D11974" s="24">
        <v>140000</v>
      </c>
      <c r="E11974" t="str">
        <f>IF(D11974&lt;VLOOKUP(A11974,Min!A:B,2,FALSE),"Y","")</f>
        <v/>
      </c>
      <c r="F11974">
        <f>IF(AND(OR(s_tmchk="all",IF(ISERROR(MATCH(B11974,s_teams,0)),FALSE,TRUE)),OR(s_minsal="",s_minsal&lt;=D11974),OR(s_maxsal="",s_maxsal&gt;=D11974),OR(s_minyr="",s_minyr&lt;=A11974),OR(s_maxyr="",s_maxyr&gt;=A11974),OR(s_player="",s_player=C11974)),MAX(F$1:F11973)+1,0)</f>
        <v>0</v>
      </c>
    </row>
    <row r="11975" spans="1:6">
      <c r="A11975" s="20">
        <v>1993</v>
      </c>
      <c r="B11975" s="15" t="s">
        <v>93</v>
      </c>
      <c r="C11975" s="15" t="s">
        <v>4996</v>
      </c>
      <c r="D11975" s="24">
        <v>140000</v>
      </c>
      <c r="E11975" t="str">
        <f>IF(D11975&lt;VLOOKUP(A11975,Min!A:B,2,FALSE),"Y","")</f>
        <v/>
      </c>
      <c r="F11975">
        <f>IF(AND(OR(s_tmchk="all",IF(ISERROR(MATCH(B11975,s_teams,0)),FALSE,TRUE)),OR(s_minsal="",s_minsal&lt;=D11975),OR(s_maxsal="",s_maxsal&gt;=D11975),OR(s_minyr="",s_minyr&lt;=A11975),OR(s_maxyr="",s_maxyr&gt;=A11975),OR(s_player="",s_player=C11975)),MAX(F$1:F11974)+1,0)</f>
        <v>0</v>
      </c>
    </row>
    <row r="11976" spans="1:6">
      <c r="A11976" s="20">
        <v>1992</v>
      </c>
      <c r="B11976" s="15" t="s">
        <v>28</v>
      </c>
      <c r="C11976" s="15" t="s">
        <v>4974</v>
      </c>
      <c r="D11976" s="24">
        <v>3100000</v>
      </c>
      <c r="E11976" t="str">
        <f>IF(D11976&lt;VLOOKUP(A11976,Min!A:B,2,FALSE),"Y","")</f>
        <v/>
      </c>
      <c r="F11976">
        <f>IF(AND(OR(s_tmchk="all",IF(ISERROR(MATCH(B11976,s_teams,0)),FALSE,TRUE)),OR(s_minsal="",s_minsal&lt;=D11976),OR(s_maxsal="",s_maxsal&gt;=D11976),OR(s_minyr="",s_minyr&lt;=A11976),OR(s_maxyr="",s_maxyr&gt;=A11976),OR(s_player="",s_player=C11976)),MAX(F$1:F11975)+1,0)</f>
        <v>0</v>
      </c>
    </row>
    <row r="11977" spans="1:6">
      <c r="A11977" s="20">
        <v>1992</v>
      </c>
      <c r="B11977" s="15" t="s">
        <v>28</v>
      </c>
      <c r="C11977" s="15" t="s">
        <v>5354</v>
      </c>
      <c r="D11977" s="24">
        <v>2000000</v>
      </c>
      <c r="E11977" t="str">
        <f>IF(D11977&lt;VLOOKUP(A11977,Min!A:B,2,FALSE),"Y","")</f>
        <v/>
      </c>
      <c r="F11977">
        <f>IF(AND(OR(s_tmchk="all",IF(ISERROR(MATCH(B11977,s_teams,0)),FALSE,TRUE)),OR(s_minsal="",s_minsal&lt;=D11977),OR(s_maxsal="",s_maxsal&gt;=D11977),OR(s_minyr="",s_minyr&lt;=A11977),OR(s_maxyr="",s_maxyr&gt;=A11977),OR(s_player="",s_player=C11977)),MAX(F$1:F11976)+1,0)</f>
        <v>0</v>
      </c>
    </row>
    <row r="11978" spans="1:6">
      <c r="A11978" s="20">
        <v>1992</v>
      </c>
      <c r="B11978" s="15" t="s">
        <v>28</v>
      </c>
      <c r="C11978" s="15" t="s">
        <v>4657</v>
      </c>
      <c r="D11978" s="24">
        <v>1558000</v>
      </c>
      <c r="E11978" t="str">
        <f>IF(D11978&lt;VLOOKUP(A11978,Min!A:B,2,FALSE),"Y","")</f>
        <v/>
      </c>
      <c r="F11978">
        <f>IF(AND(OR(s_tmchk="all",IF(ISERROR(MATCH(B11978,s_teams,0)),FALSE,TRUE)),OR(s_minsal="",s_minsal&lt;=D11978),OR(s_maxsal="",s_maxsal&gt;=D11978),OR(s_minyr="",s_minyr&lt;=A11978),OR(s_maxyr="",s_maxyr&gt;=A11978),OR(s_player="",s_player=C11978)),MAX(F$1:F11977)+1,0)</f>
        <v>0</v>
      </c>
    </row>
    <row r="11979" spans="1:6">
      <c r="A11979" s="20">
        <v>1992</v>
      </c>
      <c r="B11979" s="15" t="s">
        <v>28</v>
      </c>
      <c r="C11979" s="15" t="s">
        <v>5908</v>
      </c>
      <c r="D11979" s="24">
        <v>1025000</v>
      </c>
      <c r="E11979" t="str">
        <f>IF(D11979&lt;VLOOKUP(A11979,Min!A:B,2,FALSE),"Y","")</f>
        <v/>
      </c>
      <c r="F11979">
        <f>IF(AND(OR(s_tmchk="all",IF(ISERROR(MATCH(B11979,s_teams,0)),FALSE,TRUE)),OR(s_minsal="",s_minsal&lt;=D11979),OR(s_maxsal="",s_maxsal&gt;=D11979),OR(s_minyr="",s_minyr&lt;=A11979),OR(s_maxyr="",s_maxyr&gt;=A11979),OR(s_player="",s_player=C11979)),MAX(F$1:F11978)+1,0)</f>
        <v>0</v>
      </c>
    </row>
    <row r="11980" spans="1:6">
      <c r="A11980" s="20">
        <v>1992</v>
      </c>
      <c r="B11980" s="15" t="s">
        <v>28</v>
      </c>
      <c r="C11980" s="15" t="s">
        <v>5629</v>
      </c>
      <c r="D11980" s="24">
        <v>1000000</v>
      </c>
      <c r="E11980" t="str">
        <f>IF(D11980&lt;VLOOKUP(A11980,Min!A:B,2,FALSE),"Y","")</f>
        <v/>
      </c>
      <c r="F11980">
        <f>IF(AND(OR(s_tmchk="all",IF(ISERROR(MATCH(B11980,s_teams,0)),FALSE,TRUE)),OR(s_minsal="",s_minsal&lt;=D11980),OR(s_maxsal="",s_maxsal&gt;=D11980),OR(s_minyr="",s_minyr&lt;=A11980),OR(s_maxyr="",s_maxyr&gt;=A11980),OR(s_player="",s_player=C11980)),MAX(F$1:F11979)+1,0)</f>
        <v>0</v>
      </c>
    </row>
    <row r="11981" spans="1:6">
      <c r="A11981" s="20">
        <v>1992</v>
      </c>
      <c r="B11981" s="15" t="s">
        <v>28</v>
      </c>
      <c r="C11981" s="15" t="s">
        <v>6114</v>
      </c>
      <c r="D11981" s="24">
        <v>1000000</v>
      </c>
      <c r="E11981" t="str">
        <f>IF(D11981&lt;VLOOKUP(A11981,Min!A:B,2,FALSE),"Y","")</f>
        <v/>
      </c>
      <c r="F11981">
        <f>IF(AND(OR(s_tmchk="all",IF(ISERROR(MATCH(B11981,s_teams,0)),FALSE,TRUE)),OR(s_minsal="",s_minsal&lt;=D11981),OR(s_maxsal="",s_maxsal&gt;=D11981),OR(s_minyr="",s_minyr&lt;=A11981),OR(s_maxyr="",s_maxyr&gt;=A11981),OR(s_player="",s_player=C11981)),MAX(F$1:F11980)+1,0)</f>
        <v>0</v>
      </c>
    </row>
    <row r="11982" spans="1:6">
      <c r="A11982" s="20">
        <v>1992</v>
      </c>
      <c r="B11982" s="15" t="s">
        <v>28</v>
      </c>
      <c r="C11982" s="15" t="s">
        <v>5993</v>
      </c>
      <c r="D11982" s="24">
        <v>875000</v>
      </c>
      <c r="E11982" t="str">
        <f>IF(D11982&lt;VLOOKUP(A11982,Min!A:B,2,FALSE),"Y","")</f>
        <v/>
      </c>
      <c r="F11982">
        <f>IF(AND(OR(s_tmchk="all",IF(ISERROR(MATCH(B11982,s_teams,0)),FALSE,TRUE)),OR(s_minsal="",s_minsal&lt;=D11982),OR(s_maxsal="",s_maxsal&gt;=D11982),OR(s_minyr="",s_minyr&lt;=A11982),OR(s_maxyr="",s_maxyr&gt;=A11982),OR(s_player="",s_player=C11982)),MAX(F$1:F11981)+1,0)</f>
        <v>0</v>
      </c>
    </row>
    <row r="11983" spans="1:6">
      <c r="A11983" s="20">
        <v>1992</v>
      </c>
      <c r="B11983" s="15" t="s">
        <v>28</v>
      </c>
      <c r="C11983" s="15" t="s">
        <v>5448</v>
      </c>
      <c r="D11983" s="24">
        <v>725000</v>
      </c>
      <c r="E11983" t="str">
        <f>IF(D11983&lt;VLOOKUP(A11983,Min!A:B,2,FALSE),"Y","")</f>
        <v/>
      </c>
      <c r="F11983">
        <f>IF(AND(OR(s_tmchk="all",IF(ISERROR(MATCH(B11983,s_teams,0)),FALSE,TRUE)),OR(s_minsal="",s_minsal&lt;=D11983),OR(s_maxsal="",s_maxsal&gt;=D11983),OR(s_minyr="",s_minyr&lt;=A11983),OR(s_maxyr="",s_maxyr&gt;=A11983),OR(s_player="",s_player=C11983)),MAX(F$1:F11982)+1,0)</f>
        <v>0</v>
      </c>
    </row>
    <row r="11984" spans="1:6">
      <c r="A11984" s="20">
        <v>1992</v>
      </c>
      <c r="B11984" s="15" t="s">
        <v>28</v>
      </c>
      <c r="C11984" s="15" t="s">
        <v>4546</v>
      </c>
      <c r="D11984" s="24">
        <v>675000</v>
      </c>
      <c r="E11984" t="str">
        <f>IF(D11984&lt;VLOOKUP(A11984,Min!A:B,2,FALSE),"Y","")</f>
        <v/>
      </c>
      <c r="F11984">
        <f>IF(AND(OR(s_tmchk="all",IF(ISERROR(MATCH(B11984,s_teams,0)),FALSE,TRUE)),OR(s_minsal="",s_minsal&lt;=D11984),OR(s_maxsal="",s_maxsal&gt;=D11984),OR(s_minyr="",s_minyr&lt;=A11984),OR(s_maxyr="",s_maxyr&gt;=A11984),OR(s_player="",s_player=C11984)),MAX(F$1:F11983)+1,0)</f>
        <v>0</v>
      </c>
    </row>
    <row r="11985" spans="1:6">
      <c r="A11985" s="20">
        <v>1992</v>
      </c>
      <c r="B11985" s="15" t="s">
        <v>28</v>
      </c>
      <c r="C11985" s="15" t="s">
        <v>5006</v>
      </c>
      <c r="D11985" s="24">
        <v>500000</v>
      </c>
      <c r="E11985" t="str">
        <f>IF(D11985&lt;VLOOKUP(A11985,Min!A:B,2,FALSE),"Y","")</f>
        <v/>
      </c>
      <c r="F11985">
        <f>IF(AND(OR(s_tmchk="all",IF(ISERROR(MATCH(B11985,s_teams,0)),FALSE,TRUE)),OR(s_minsal="",s_minsal&lt;=D11985),OR(s_maxsal="",s_maxsal&gt;=D11985),OR(s_minyr="",s_minyr&lt;=A11985),OR(s_maxyr="",s_maxyr&gt;=A11985),OR(s_player="",s_player=C11985)),MAX(F$1:F11984)+1,0)</f>
        <v>0</v>
      </c>
    </row>
    <row r="11986" spans="1:6">
      <c r="A11986" s="20">
        <v>1992</v>
      </c>
      <c r="B11986" s="15" t="s">
        <v>28</v>
      </c>
      <c r="C11986" s="15" t="s">
        <v>5877</v>
      </c>
      <c r="D11986" s="24">
        <v>217000</v>
      </c>
      <c r="E11986" t="str">
        <f>IF(D11986&lt;VLOOKUP(A11986,Min!A:B,2,FALSE),"Y","")</f>
        <v/>
      </c>
      <c r="F11986">
        <f>IF(AND(OR(s_tmchk="all",IF(ISERROR(MATCH(B11986,s_teams,0)),FALSE,TRUE)),OR(s_minsal="",s_minsal&lt;=D11986),OR(s_maxsal="",s_maxsal&gt;=D11986),OR(s_minyr="",s_minyr&lt;=A11986),OR(s_maxyr="",s_maxyr&gt;=A11986),OR(s_player="",s_player=C11986)),MAX(F$1:F11985)+1,0)</f>
        <v>0</v>
      </c>
    </row>
    <row r="11987" spans="1:6">
      <c r="A11987" s="20">
        <v>1992</v>
      </c>
      <c r="B11987" s="15" t="s">
        <v>28</v>
      </c>
      <c r="C11987" s="15" t="s">
        <v>5097</v>
      </c>
      <c r="D11987" s="24">
        <v>130000</v>
      </c>
      <c r="E11987" t="str">
        <f>IF(D11987&lt;VLOOKUP(A11987,Min!A:B,2,FALSE),"Y","")</f>
        <v/>
      </c>
      <c r="F11987">
        <f>IF(AND(OR(s_tmchk="all",IF(ISERROR(MATCH(B11987,s_teams,0)),FALSE,TRUE)),OR(s_minsal="",s_minsal&lt;=D11987),OR(s_maxsal="",s_maxsal&gt;=D11987),OR(s_minyr="",s_minyr&lt;=A11987),OR(s_maxyr="",s_maxyr&gt;=A11987),OR(s_player="",s_player=C11987)),MAX(F$1:F11986)+1,0)</f>
        <v>0</v>
      </c>
    </row>
    <row r="11988" spans="1:6">
      <c r="A11988" s="20">
        <v>1992</v>
      </c>
      <c r="B11988" s="15" t="s">
        <v>28</v>
      </c>
      <c r="C11988" s="15" t="s">
        <v>5759</v>
      </c>
      <c r="D11988" s="24">
        <v>125000</v>
      </c>
      <c r="E11988" t="str">
        <f>IF(D11988&lt;VLOOKUP(A11988,Min!A:B,2,FALSE),"Y","")</f>
        <v>Y</v>
      </c>
      <c r="F11988">
        <f>IF(AND(OR(s_tmchk="all",IF(ISERROR(MATCH(B11988,s_teams,0)),FALSE,TRUE)),OR(s_minsal="",s_minsal&lt;=D11988),OR(s_maxsal="",s_maxsal&gt;=D11988),OR(s_minyr="",s_minyr&lt;=A11988),OR(s_maxyr="",s_maxyr&gt;=A11988),OR(s_player="",s_player=C11988)),MAX(F$1:F11987)+1,0)</f>
        <v>0</v>
      </c>
    </row>
    <row r="11989" spans="1:6">
      <c r="A11989" s="20">
        <v>1992</v>
      </c>
      <c r="B11989" s="15" t="s">
        <v>32</v>
      </c>
      <c r="C11989" s="15" t="s">
        <v>5481</v>
      </c>
      <c r="D11989" s="24">
        <v>7070000</v>
      </c>
      <c r="E11989" t="str">
        <f>IF(D11989&lt;VLOOKUP(A11989,Min!A:B,2,FALSE),"Y","")</f>
        <v/>
      </c>
      <c r="F11989">
        <f>IF(AND(OR(s_tmchk="all",IF(ISERROR(MATCH(B11989,s_teams,0)),FALSE,TRUE)),OR(s_minsal="",s_minsal&lt;=D11989),OR(s_maxsal="",s_maxsal&gt;=D11989),OR(s_minyr="",s_minyr&lt;=A11989),OR(s_maxyr="",s_maxyr&gt;=A11989),OR(s_player="",s_player=C11989)),MAX(F$1:F11988)+1,0)</f>
        <v>0</v>
      </c>
    </row>
    <row r="11990" spans="1:6">
      <c r="A11990" s="20">
        <v>1992</v>
      </c>
      <c r="B11990" s="15" t="s">
        <v>32</v>
      </c>
      <c r="C11990" s="15" t="s">
        <v>5439</v>
      </c>
      <c r="D11990" s="24">
        <v>3500000</v>
      </c>
      <c r="E11990" t="str">
        <f>IF(D11990&lt;VLOOKUP(A11990,Min!A:B,2,FALSE),"Y","")</f>
        <v/>
      </c>
      <c r="F11990">
        <f>IF(AND(OR(s_tmchk="all",IF(ISERROR(MATCH(B11990,s_teams,0)),FALSE,TRUE)),OR(s_minsal="",s_minsal&lt;=D11990),OR(s_maxsal="",s_maxsal&gt;=D11990),OR(s_minyr="",s_minyr&lt;=A11990),OR(s_maxyr="",s_maxyr&gt;=A11990),OR(s_player="",s_player=C11990)),MAX(F$1:F11989)+1,0)</f>
        <v>0</v>
      </c>
    </row>
    <row r="11991" spans="1:6">
      <c r="A11991" s="20">
        <v>1992</v>
      </c>
      <c r="B11991" s="15" t="s">
        <v>32</v>
      </c>
      <c r="C11991" s="15" t="s">
        <v>5828</v>
      </c>
      <c r="D11991" s="24">
        <v>3340000</v>
      </c>
      <c r="E11991" t="str">
        <f>IF(D11991&lt;VLOOKUP(A11991,Min!A:B,2,FALSE),"Y","")</f>
        <v/>
      </c>
      <c r="F11991">
        <f>IF(AND(OR(s_tmchk="all",IF(ISERROR(MATCH(B11991,s_teams,0)),FALSE,TRUE)),OR(s_minsal="",s_minsal&lt;=D11991),OR(s_maxsal="",s_maxsal&gt;=D11991),OR(s_minyr="",s_minyr&lt;=A11991),OR(s_maxyr="",s_maxyr&gt;=A11991),OR(s_player="",s_player=C11991)),MAX(F$1:F11990)+1,0)</f>
        <v>0</v>
      </c>
    </row>
    <row r="11992" spans="1:6">
      <c r="A11992" s="20">
        <v>1992</v>
      </c>
      <c r="B11992" s="15" t="s">
        <v>32</v>
      </c>
      <c r="C11992" s="15" t="s">
        <v>5863</v>
      </c>
      <c r="D11992" s="24">
        <v>3000000</v>
      </c>
      <c r="E11992" t="str">
        <f>IF(D11992&lt;VLOOKUP(A11992,Min!A:B,2,FALSE),"Y","")</f>
        <v/>
      </c>
      <c r="F11992">
        <f>IF(AND(OR(s_tmchk="all",IF(ISERROR(MATCH(B11992,s_teams,0)),FALSE,TRUE)),OR(s_minsal="",s_minsal&lt;=D11992),OR(s_maxsal="",s_maxsal&gt;=D11992),OR(s_minyr="",s_minyr&lt;=A11992),OR(s_maxyr="",s_maxyr&gt;=A11992),OR(s_player="",s_player=C11992)),MAX(F$1:F11991)+1,0)</f>
        <v>0</v>
      </c>
    </row>
    <row r="11993" spans="1:6">
      <c r="A11993" s="20">
        <v>1992</v>
      </c>
      <c r="B11993" s="15" t="s">
        <v>32</v>
      </c>
      <c r="C11993" s="15" t="s">
        <v>5435</v>
      </c>
      <c r="D11993" s="24">
        <v>1400000</v>
      </c>
      <c r="E11993" t="str">
        <f>IF(D11993&lt;VLOOKUP(A11993,Min!A:B,2,FALSE),"Y","")</f>
        <v/>
      </c>
      <c r="F11993">
        <f>IF(AND(OR(s_tmchk="all",IF(ISERROR(MATCH(B11993,s_teams,0)),FALSE,TRUE)),OR(s_minsal="",s_minsal&lt;=D11993),OR(s_maxsal="",s_maxsal&gt;=D11993),OR(s_minyr="",s_minyr&lt;=A11993),OR(s_maxyr="",s_maxyr&gt;=A11993),OR(s_player="",s_player=C11993)),MAX(F$1:F11992)+1,0)</f>
        <v>0</v>
      </c>
    </row>
    <row r="11994" spans="1:6">
      <c r="A11994" s="20">
        <v>1992</v>
      </c>
      <c r="B11994" s="15" t="s">
        <v>32</v>
      </c>
      <c r="C11994" s="15" t="s">
        <v>4708</v>
      </c>
      <c r="D11994" s="24">
        <v>1313000</v>
      </c>
      <c r="E11994" t="str">
        <f>IF(D11994&lt;VLOOKUP(A11994,Min!A:B,2,FALSE),"Y","")</f>
        <v/>
      </c>
      <c r="F11994">
        <f>IF(AND(OR(s_tmchk="all",IF(ISERROR(MATCH(B11994,s_teams,0)),FALSE,TRUE)),OR(s_minsal="",s_minsal&lt;=D11994),OR(s_maxsal="",s_maxsal&gt;=D11994),OR(s_minyr="",s_minyr&lt;=A11994),OR(s_maxyr="",s_maxyr&gt;=A11994),OR(s_player="",s_player=C11994)),MAX(F$1:F11993)+1,0)</f>
        <v>0</v>
      </c>
    </row>
    <row r="11995" spans="1:6">
      <c r="A11995" s="20">
        <v>1992</v>
      </c>
      <c r="B11995" s="15" t="s">
        <v>32</v>
      </c>
      <c r="C11995" s="15" t="s">
        <v>5322</v>
      </c>
      <c r="D11995" s="24">
        <v>950000</v>
      </c>
      <c r="E11995" t="str">
        <f>IF(D11995&lt;VLOOKUP(A11995,Min!A:B,2,FALSE),"Y","")</f>
        <v/>
      </c>
      <c r="F11995">
        <f>IF(AND(OR(s_tmchk="all",IF(ISERROR(MATCH(B11995,s_teams,0)),FALSE,TRUE)),OR(s_minsal="",s_minsal&lt;=D11995),OR(s_maxsal="",s_maxsal&gt;=D11995),OR(s_minyr="",s_minyr&lt;=A11995),OR(s_maxyr="",s_maxyr&gt;=A11995),OR(s_player="",s_player=C11995)),MAX(F$1:F11994)+1,0)</f>
        <v>0</v>
      </c>
    </row>
    <row r="11996" spans="1:6">
      <c r="A11996" s="20">
        <v>1992</v>
      </c>
      <c r="B11996" s="15" t="s">
        <v>32</v>
      </c>
      <c r="C11996" s="15" t="s">
        <v>5020</v>
      </c>
      <c r="D11996" s="24">
        <v>900000</v>
      </c>
      <c r="E11996" t="str">
        <f>IF(D11996&lt;VLOOKUP(A11996,Min!A:B,2,FALSE),"Y","")</f>
        <v/>
      </c>
      <c r="F11996">
        <f>IF(AND(OR(s_tmchk="all",IF(ISERROR(MATCH(B11996,s_teams,0)),FALSE,TRUE)),OR(s_minsal="",s_minsal&lt;=D11996),OR(s_maxsal="",s_maxsal&gt;=D11996),OR(s_minyr="",s_minyr&lt;=A11996),OR(s_maxyr="",s_maxyr&gt;=A11996),OR(s_player="",s_player=C11996)),MAX(F$1:F11995)+1,0)</f>
        <v>0</v>
      </c>
    </row>
    <row r="11997" spans="1:6">
      <c r="A11997" s="20">
        <v>1992</v>
      </c>
      <c r="B11997" s="15" t="s">
        <v>32</v>
      </c>
      <c r="C11997" s="15" t="s">
        <v>4919</v>
      </c>
      <c r="D11997" s="24">
        <v>705000</v>
      </c>
      <c r="E11997" t="str">
        <f>IF(D11997&lt;VLOOKUP(A11997,Min!A:B,2,FALSE),"Y","")</f>
        <v/>
      </c>
      <c r="F11997">
        <f>IF(AND(OR(s_tmchk="all",IF(ISERROR(MATCH(B11997,s_teams,0)),FALSE,TRUE)),OR(s_minsal="",s_minsal&lt;=D11997),OR(s_maxsal="",s_maxsal&gt;=D11997),OR(s_minyr="",s_minyr&lt;=A11997),OR(s_maxyr="",s_maxyr&gt;=A11997),OR(s_player="",s_player=C11997)),MAX(F$1:F11996)+1,0)</f>
        <v>0</v>
      </c>
    </row>
    <row r="11998" spans="1:6">
      <c r="A11998" s="20">
        <v>1992</v>
      </c>
      <c r="B11998" s="15" t="s">
        <v>32</v>
      </c>
      <c r="C11998" s="15" t="s">
        <v>6020</v>
      </c>
      <c r="D11998" s="24">
        <v>665000</v>
      </c>
      <c r="E11998" t="str">
        <f>IF(D11998&lt;VLOOKUP(A11998,Min!A:B,2,FALSE),"Y","")</f>
        <v/>
      </c>
      <c r="F11998">
        <f>IF(AND(OR(s_tmchk="all",IF(ISERROR(MATCH(B11998,s_teams,0)),FALSE,TRUE)),OR(s_minsal="",s_minsal&lt;=D11998),OR(s_maxsal="",s_maxsal&gt;=D11998),OR(s_minyr="",s_minyr&lt;=A11998),OR(s_maxyr="",s_maxyr&gt;=A11998),OR(s_player="",s_player=C11998)),MAX(F$1:F11997)+1,0)</f>
        <v>0</v>
      </c>
    </row>
    <row r="11999" spans="1:6">
      <c r="A11999" s="20">
        <v>1992</v>
      </c>
      <c r="B11999" s="15" t="s">
        <v>32</v>
      </c>
      <c r="C11999" s="15" t="s">
        <v>5657</v>
      </c>
      <c r="D11999" s="24">
        <v>625000</v>
      </c>
      <c r="E11999" t="str">
        <f>IF(D11999&lt;VLOOKUP(A11999,Min!A:B,2,FALSE),"Y","")</f>
        <v/>
      </c>
      <c r="F11999">
        <f>IF(AND(OR(s_tmchk="all",IF(ISERROR(MATCH(B11999,s_teams,0)),FALSE,TRUE)),OR(s_minsal="",s_minsal&lt;=D11999),OR(s_maxsal="",s_maxsal&gt;=D11999),OR(s_minyr="",s_minyr&lt;=A11999),OR(s_maxyr="",s_maxyr&gt;=A11999),OR(s_player="",s_player=C11999)),MAX(F$1:F11998)+1,0)</f>
        <v>0</v>
      </c>
    </row>
    <row r="12000" spans="1:6">
      <c r="A12000" s="20">
        <v>1992</v>
      </c>
      <c r="B12000" s="15" t="s">
        <v>32</v>
      </c>
      <c r="C12000" s="15" t="s">
        <v>5329</v>
      </c>
      <c r="D12000" s="24">
        <v>550000</v>
      </c>
      <c r="E12000" t="str">
        <f>IF(D12000&lt;VLOOKUP(A12000,Min!A:B,2,FALSE),"Y","")</f>
        <v/>
      </c>
      <c r="F12000">
        <f>IF(AND(OR(s_tmchk="all",IF(ISERROR(MATCH(B12000,s_teams,0)),FALSE,TRUE)),OR(s_minsal="",s_minsal&lt;=D12000),OR(s_maxsal="",s_maxsal&gt;=D12000),OR(s_minyr="",s_minyr&lt;=A12000),OR(s_maxyr="",s_maxyr&gt;=A12000),OR(s_player="",s_player=C12000)),MAX(F$1:F11999)+1,0)</f>
        <v>0</v>
      </c>
    </row>
    <row r="12001" spans="1:6">
      <c r="A12001" s="20">
        <v>1992</v>
      </c>
      <c r="B12001" s="15" t="s">
        <v>32</v>
      </c>
      <c r="C12001" s="15" t="s">
        <v>5848</v>
      </c>
      <c r="D12001" s="24">
        <v>525000</v>
      </c>
      <c r="E12001" t="str">
        <f>IF(D12001&lt;VLOOKUP(A12001,Min!A:B,2,FALSE),"Y","")</f>
        <v/>
      </c>
      <c r="F12001">
        <f>IF(AND(OR(s_tmchk="all",IF(ISERROR(MATCH(B12001,s_teams,0)),FALSE,TRUE)),OR(s_minsal="",s_minsal&lt;=D12001),OR(s_maxsal="",s_maxsal&gt;=D12001),OR(s_minyr="",s_minyr&lt;=A12001),OR(s_maxyr="",s_maxyr&gt;=A12001),OR(s_player="",s_player=C12001)),MAX(F$1:F12000)+1,0)</f>
        <v>0</v>
      </c>
    </row>
    <row r="12002" spans="1:6">
      <c r="A12002" s="20">
        <v>1992</v>
      </c>
      <c r="B12002" s="15" t="s">
        <v>32</v>
      </c>
      <c r="C12002" s="15" t="s">
        <v>5852</v>
      </c>
      <c r="D12002" s="24">
        <v>315000</v>
      </c>
      <c r="E12002" t="str">
        <f>IF(D12002&lt;VLOOKUP(A12002,Min!A:B,2,FALSE),"Y","")</f>
        <v/>
      </c>
      <c r="F12002">
        <f>IF(AND(OR(s_tmchk="all",IF(ISERROR(MATCH(B12002,s_teams,0)),FALSE,TRUE)),OR(s_minsal="",s_minsal&lt;=D12002),OR(s_maxsal="",s_maxsal&gt;=D12002),OR(s_minyr="",s_minyr&lt;=A12002),OR(s_maxyr="",s_maxyr&gt;=A12002),OR(s_player="",s_player=C12002)),MAX(F$1:F12001)+1,0)</f>
        <v>0</v>
      </c>
    </row>
    <row r="12003" spans="1:6">
      <c r="A12003" s="20">
        <v>1992</v>
      </c>
      <c r="B12003" s="15" t="s">
        <v>32</v>
      </c>
      <c r="C12003" s="15" t="s">
        <v>5305</v>
      </c>
      <c r="D12003" s="24">
        <v>225000</v>
      </c>
      <c r="E12003" t="str">
        <f>IF(D12003&lt;VLOOKUP(A12003,Min!A:B,2,FALSE),"Y","")</f>
        <v/>
      </c>
      <c r="F12003">
        <f>IF(AND(OR(s_tmchk="all",IF(ISERROR(MATCH(B12003,s_teams,0)),FALSE,TRUE)),OR(s_minsal="",s_minsal&lt;=D12003),OR(s_maxsal="",s_maxsal&gt;=D12003),OR(s_minyr="",s_minyr&lt;=A12003),OR(s_maxyr="",s_maxyr&gt;=A12003),OR(s_player="",s_player=C12003)),MAX(F$1:F12002)+1,0)</f>
        <v>0</v>
      </c>
    </row>
    <row r="12004" spans="1:6">
      <c r="A12004" s="20">
        <v>1992</v>
      </c>
      <c r="B12004" s="15" t="s">
        <v>32</v>
      </c>
      <c r="C12004" s="15" t="s">
        <v>4505</v>
      </c>
      <c r="D12004" s="24">
        <v>130000</v>
      </c>
      <c r="E12004" t="str">
        <f>IF(D12004&lt;VLOOKUP(A12004,Min!A:B,2,FALSE),"Y","")</f>
        <v/>
      </c>
      <c r="F12004">
        <f>IF(AND(OR(s_tmchk="all",IF(ISERROR(MATCH(B12004,s_teams,0)),FALSE,TRUE)),OR(s_minsal="",s_minsal&lt;=D12004),OR(s_maxsal="",s_maxsal&gt;=D12004),OR(s_minyr="",s_minyr&lt;=A12004),OR(s_maxyr="",s_maxyr&gt;=A12004),OR(s_player="",s_player=C12004)),MAX(F$1:F12003)+1,0)</f>
        <v>0</v>
      </c>
    </row>
    <row r="12005" spans="1:6">
      <c r="A12005" s="20">
        <v>1992</v>
      </c>
      <c r="B12005" s="15" t="s">
        <v>32</v>
      </c>
      <c r="C12005" s="15" t="s">
        <v>5442</v>
      </c>
      <c r="D12005" s="24">
        <v>130000</v>
      </c>
      <c r="E12005" t="str">
        <f>IF(D12005&lt;VLOOKUP(A12005,Min!A:B,2,FALSE),"Y","")</f>
        <v/>
      </c>
      <c r="F12005">
        <f>IF(AND(OR(s_tmchk="all",IF(ISERROR(MATCH(B12005,s_teams,0)),FALSE,TRUE)),OR(s_minsal="",s_minsal&lt;=D12005),OR(s_maxsal="",s_maxsal&gt;=D12005),OR(s_minyr="",s_minyr&lt;=A12005),OR(s_maxyr="",s_maxyr&gt;=A12005),OR(s_player="",s_player=C12005)),MAX(F$1:F12004)+1,0)</f>
        <v>0</v>
      </c>
    </row>
    <row r="12006" spans="1:6">
      <c r="A12006" s="20">
        <v>1992</v>
      </c>
      <c r="B12006" s="15" t="s">
        <v>34</v>
      </c>
      <c r="C12006" s="15" t="s">
        <v>5483</v>
      </c>
      <c r="D12006" s="24">
        <v>1955000</v>
      </c>
      <c r="E12006" t="str">
        <f>IF(D12006&lt;VLOOKUP(A12006,Min!A:B,2,FALSE),"Y","")</f>
        <v/>
      </c>
      <c r="F12006">
        <f>IF(AND(OR(s_tmchk="all",IF(ISERROR(MATCH(B12006,s_teams,0)),FALSE,TRUE)),OR(s_minsal="",s_minsal&lt;=D12006),OR(s_maxsal="",s_maxsal&gt;=D12006),OR(s_minyr="",s_minyr&lt;=A12006),OR(s_maxyr="",s_maxyr&gt;=A12006),OR(s_player="",s_player=C12006)),MAX(F$1:F12005)+1,0)</f>
        <v>0</v>
      </c>
    </row>
    <row r="12007" spans="1:6">
      <c r="A12007" s="20">
        <v>1992</v>
      </c>
      <c r="B12007" s="15" t="s">
        <v>34</v>
      </c>
      <c r="C12007" s="15" t="s">
        <v>5416</v>
      </c>
      <c r="D12007" s="24">
        <v>1908000</v>
      </c>
      <c r="E12007" t="str">
        <f>IF(D12007&lt;VLOOKUP(A12007,Min!A:B,2,FALSE),"Y","")</f>
        <v/>
      </c>
      <c r="F12007">
        <f>IF(AND(OR(s_tmchk="all",IF(ISERROR(MATCH(B12007,s_teams,0)),FALSE,TRUE)),OR(s_minsal="",s_minsal&lt;=D12007),OR(s_maxsal="",s_maxsal&gt;=D12007),OR(s_minyr="",s_minyr&lt;=A12007),OR(s_maxyr="",s_maxyr&gt;=A12007),OR(s_player="",s_player=C12007)),MAX(F$1:F12006)+1,0)</f>
        <v>0</v>
      </c>
    </row>
    <row r="12008" spans="1:6">
      <c r="A12008" s="20">
        <v>1992</v>
      </c>
      <c r="B12008" s="15" t="s">
        <v>34</v>
      </c>
      <c r="C12008" s="15" t="s">
        <v>5668</v>
      </c>
      <c r="D12008" s="24">
        <v>1850000</v>
      </c>
      <c r="E12008" t="str">
        <f>IF(D12008&lt;VLOOKUP(A12008,Min!A:B,2,FALSE),"Y","")</f>
        <v/>
      </c>
      <c r="F12008">
        <f>IF(AND(OR(s_tmchk="all",IF(ISERROR(MATCH(B12008,s_teams,0)),FALSE,TRUE)),OR(s_minsal="",s_minsal&lt;=D12008),OR(s_maxsal="",s_maxsal&gt;=D12008),OR(s_minyr="",s_minyr&lt;=A12008),OR(s_maxyr="",s_maxyr&gt;=A12008),OR(s_player="",s_player=C12008)),MAX(F$1:F12007)+1,0)</f>
        <v>0</v>
      </c>
    </row>
    <row r="12009" spans="1:6">
      <c r="A12009" s="20">
        <v>1992</v>
      </c>
      <c r="B12009" s="15" t="s">
        <v>34</v>
      </c>
      <c r="C12009" s="15" t="s">
        <v>5193</v>
      </c>
      <c r="D12009" s="24">
        <v>1250000</v>
      </c>
      <c r="E12009" t="str">
        <f>IF(D12009&lt;VLOOKUP(A12009,Min!A:B,2,FALSE),"Y","")</f>
        <v/>
      </c>
      <c r="F12009">
        <f>IF(AND(OR(s_tmchk="all",IF(ISERROR(MATCH(B12009,s_teams,0)),FALSE,TRUE)),OR(s_minsal="",s_minsal&lt;=D12009),OR(s_maxsal="",s_maxsal&gt;=D12009),OR(s_minyr="",s_minyr&lt;=A12009),OR(s_maxyr="",s_maxyr&gt;=A12009),OR(s_player="",s_player=C12009)),MAX(F$1:F12008)+1,0)</f>
        <v>0</v>
      </c>
    </row>
    <row r="12010" spans="1:6">
      <c r="A12010" s="20">
        <v>1992</v>
      </c>
      <c r="B12010" s="15" t="s">
        <v>34</v>
      </c>
      <c r="C12010" s="15" t="s">
        <v>5350</v>
      </c>
      <c r="D12010" s="24">
        <v>1206000</v>
      </c>
      <c r="E12010" t="str">
        <f>IF(D12010&lt;VLOOKUP(A12010,Min!A:B,2,FALSE),"Y","")</f>
        <v/>
      </c>
      <c r="F12010">
        <f>IF(AND(OR(s_tmchk="all",IF(ISERROR(MATCH(B12010,s_teams,0)),FALSE,TRUE)),OR(s_minsal="",s_minsal&lt;=D12010),OR(s_maxsal="",s_maxsal&gt;=D12010),OR(s_minyr="",s_minyr&lt;=A12010),OR(s_maxyr="",s_maxyr&gt;=A12010),OR(s_player="",s_player=C12010)),MAX(F$1:F12009)+1,0)</f>
        <v>0</v>
      </c>
    </row>
    <row r="12011" spans="1:6">
      <c r="A12011" s="20">
        <v>1992</v>
      </c>
      <c r="B12011" s="15" t="s">
        <v>34</v>
      </c>
      <c r="C12011" s="15" t="s">
        <v>4923</v>
      </c>
      <c r="D12011" s="24">
        <v>1006000</v>
      </c>
      <c r="E12011" t="str">
        <f>IF(D12011&lt;VLOOKUP(A12011,Min!A:B,2,FALSE),"Y","")</f>
        <v/>
      </c>
      <c r="F12011">
        <f>IF(AND(OR(s_tmchk="all",IF(ISERROR(MATCH(B12011,s_teams,0)),FALSE,TRUE)),OR(s_minsal="",s_minsal&lt;=D12011),OR(s_maxsal="",s_maxsal&gt;=D12011),OR(s_minyr="",s_minyr&lt;=A12011),OR(s_maxyr="",s_maxyr&gt;=A12011),OR(s_player="",s_player=C12011)),MAX(F$1:F12010)+1,0)</f>
        <v>0</v>
      </c>
    </row>
    <row r="12012" spans="1:6">
      <c r="A12012" s="20">
        <v>1992</v>
      </c>
      <c r="B12012" s="15" t="s">
        <v>34</v>
      </c>
      <c r="C12012" s="15" t="s">
        <v>5835</v>
      </c>
      <c r="D12012" s="24">
        <v>940000</v>
      </c>
      <c r="E12012" t="str">
        <f>IF(D12012&lt;VLOOKUP(A12012,Min!A:B,2,FALSE),"Y","")</f>
        <v/>
      </c>
      <c r="F12012">
        <f>IF(AND(OR(s_tmchk="all",IF(ISERROR(MATCH(B12012,s_teams,0)),FALSE,TRUE)),OR(s_minsal="",s_minsal&lt;=D12012),OR(s_maxsal="",s_maxsal&gt;=D12012),OR(s_minyr="",s_minyr&lt;=A12012),OR(s_maxyr="",s_maxyr&gt;=A12012),OR(s_player="",s_player=C12012)),MAX(F$1:F12011)+1,0)</f>
        <v>0</v>
      </c>
    </row>
    <row r="12013" spans="1:6">
      <c r="A12013" s="20">
        <v>1992</v>
      </c>
      <c r="B12013" s="15" t="s">
        <v>34</v>
      </c>
      <c r="C12013" s="15" t="s">
        <v>5702</v>
      </c>
      <c r="D12013" s="24">
        <v>906000</v>
      </c>
      <c r="E12013" t="str">
        <f>IF(D12013&lt;VLOOKUP(A12013,Min!A:B,2,FALSE),"Y","")</f>
        <v/>
      </c>
      <c r="F12013">
        <f>IF(AND(OR(s_tmchk="all",IF(ISERROR(MATCH(B12013,s_teams,0)),FALSE,TRUE)),OR(s_minsal="",s_minsal&lt;=D12013),OR(s_maxsal="",s_maxsal&gt;=D12013),OR(s_minyr="",s_minyr&lt;=A12013),OR(s_maxyr="",s_maxyr&gt;=A12013),OR(s_player="",s_player=C12013)),MAX(F$1:F12012)+1,0)</f>
        <v>0</v>
      </c>
    </row>
    <row r="12014" spans="1:6">
      <c r="A12014" s="20">
        <v>1992</v>
      </c>
      <c r="B12014" s="15" t="s">
        <v>34</v>
      </c>
      <c r="C12014" s="15" t="s">
        <v>5046</v>
      </c>
      <c r="D12014" s="24">
        <v>618000</v>
      </c>
      <c r="E12014" t="str">
        <f>IF(D12014&lt;VLOOKUP(A12014,Min!A:B,2,FALSE),"Y","")</f>
        <v/>
      </c>
      <c r="F12014">
        <f>IF(AND(OR(s_tmchk="all",IF(ISERROR(MATCH(B12014,s_teams,0)),FALSE,TRUE)),OR(s_minsal="",s_minsal&lt;=D12014),OR(s_maxsal="",s_maxsal&gt;=D12014),OR(s_minyr="",s_minyr&lt;=A12014),OR(s_maxyr="",s_maxyr&gt;=A12014),OR(s_player="",s_player=C12014)),MAX(F$1:F12013)+1,0)</f>
        <v>0</v>
      </c>
    </row>
    <row r="12015" spans="1:6">
      <c r="A12015" s="20">
        <v>1992</v>
      </c>
      <c r="B12015" s="15" t="s">
        <v>34</v>
      </c>
      <c r="C12015" s="15" t="s">
        <v>5421</v>
      </c>
      <c r="D12015" s="24">
        <v>456000</v>
      </c>
      <c r="E12015" t="str">
        <f>IF(D12015&lt;VLOOKUP(A12015,Min!A:B,2,FALSE),"Y","")</f>
        <v/>
      </c>
      <c r="F12015">
        <f>IF(AND(OR(s_tmchk="all",IF(ISERROR(MATCH(B12015,s_teams,0)),FALSE,TRUE)),OR(s_minsal="",s_minsal&lt;=D12015),OR(s_maxsal="",s_maxsal&gt;=D12015),OR(s_minyr="",s_minyr&lt;=A12015),OR(s_maxyr="",s_maxyr&gt;=A12015),OR(s_player="",s_player=C12015)),MAX(F$1:F12014)+1,0)</f>
        <v>0</v>
      </c>
    </row>
    <row r="12016" spans="1:6">
      <c r="A12016" s="20">
        <v>1992</v>
      </c>
      <c r="B12016" s="15" t="s">
        <v>34</v>
      </c>
      <c r="C12016" s="15" t="s">
        <v>5650</v>
      </c>
      <c r="D12016" s="24">
        <v>400000</v>
      </c>
      <c r="E12016" t="str">
        <f>IF(D12016&lt;VLOOKUP(A12016,Min!A:B,2,FALSE),"Y","")</f>
        <v/>
      </c>
      <c r="F12016">
        <f>IF(AND(OR(s_tmchk="all",IF(ISERROR(MATCH(B12016,s_teams,0)),FALSE,TRUE)),OR(s_minsal="",s_minsal&lt;=D12016),OR(s_maxsal="",s_maxsal&gt;=D12016),OR(s_minyr="",s_minyr&lt;=A12016),OR(s_maxyr="",s_maxyr&gt;=A12016),OR(s_player="",s_player=C12016)),MAX(F$1:F12015)+1,0)</f>
        <v>0</v>
      </c>
    </row>
    <row r="12017" spans="1:6">
      <c r="A12017" s="20">
        <v>1992</v>
      </c>
      <c r="B12017" s="15" t="s">
        <v>34</v>
      </c>
      <c r="C12017" s="15" t="s">
        <v>4594</v>
      </c>
      <c r="D12017" s="24">
        <v>130000</v>
      </c>
      <c r="E12017" t="str">
        <f>IF(D12017&lt;VLOOKUP(A12017,Min!A:B,2,FALSE),"Y","")</f>
        <v/>
      </c>
      <c r="F12017">
        <f>IF(AND(OR(s_tmchk="all",IF(ISERROR(MATCH(B12017,s_teams,0)),FALSE,TRUE)),OR(s_minsal="",s_minsal&lt;=D12017),OR(s_maxsal="",s_maxsal&gt;=D12017),OR(s_minyr="",s_minyr&lt;=A12017),OR(s_maxyr="",s_maxyr&gt;=A12017),OR(s_player="",s_player=C12017)),MAX(F$1:F12016)+1,0)</f>
        <v>0</v>
      </c>
    </row>
    <row r="12018" spans="1:6">
      <c r="A12018" s="20">
        <v>1992</v>
      </c>
      <c r="B12018" s="15" t="s">
        <v>37</v>
      </c>
      <c r="C12018" s="15" t="s">
        <v>5651</v>
      </c>
      <c r="D12018" s="24">
        <v>3250000</v>
      </c>
      <c r="E12018" t="str">
        <f>IF(D12018&lt;VLOOKUP(A12018,Min!A:B,2,FALSE),"Y","")</f>
        <v/>
      </c>
      <c r="F12018">
        <f>IF(AND(OR(s_tmchk="all",IF(ISERROR(MATCH(B12018,s_teams,0)),FALSE,TRUE)),OR(s_minsal="",s_minsal&lt;=D12018),OR(s_maxsal="",s_maxsal&gt;=D12018),OR(s_minyr="",s_minyr&lt;=A12018),OR(s_maxyr="",s_maxyr&gt;=A12018),OR(s_player="",s_player=C12018)),MAX(F$1:F12017)+1,0)</f>
        <v>0</v>
      </c>
    </row>
    <row r="12019" spans="1:6">
      <c r="A12019" s="20">
        <v>1992</v>
      </c>
      <c r="B12019" s="15" t="s">
        <v>37</v>
      </c>
      <c r="C12019" s="15" t="s">
        <v>5945</v>
      </c>
      <c r="D12019" s="24">
        <v>2770000</v>
      </c>
      <c r="E12019" t="str">
        <f>IF(D12019&lt;VLOOKUP(A12019,Min!A:B,2,FALSE),"Y","")</f>
        <v/>
      </c>
      <c r="F12019">
        <f>IF(AND(OR(s_tmchk="all",IF(ISERROR(MATCH(B12019,s_teams,0)),FALSE,TRUE)),OR(s_minsal="",s_minsal&lt;=D12019),OR(s_maxsal="",s_maxsal&gt;=D12019),OR(s_minyr="",s_minyr&lt;=A12019),OR(s_maxyr="",s_maxyr&gt;=A12019),OR(s_player="",s_player=C12019)),MAX(F$1:F12018)+1,0)</f>
        <v>0</v>
      </c>
    </row>
    <row r="12020" spans="1:6">
      <c r="A12020" s="20">
        <v>1992</v>
      </c>
      <c r="B12020" s="15" t="s">
        <v>37</v>
      </c>
      <c r="C12020" s="15" t="s">
        <v>4646</v>
      </c>
      <c r="D12020" s="24">
        <v>2000000</v>
      </c>
      <c r="E12020" t="str">
        <f>IF(D12020&lt;VLOOKUP(A12020,Min!A:B,2,FALSE),"Y","")</f>
        <v/>
      </c>
      <c r="F12020">
        <f>IF(AND(OR(s_tmchk="all",IF(ISERROR(MATCH(B12020,s_teams,0)),FALSE,TRUE)),OR(s_minsal="",s_minsal&lt;=D12020),OR(s_maxsal="",s_maxsal&gt;=D12020),OR(s_minyr="",s_minyr&lt;=A12020),OR(s_maxyr="",s_maxyr&gt;=A12020),OR(s_player="",s_player=C12020)),MAX(F$1:F12019)+1,0)</f>
        <v>0</v>
      </c>
    </row>
    <row r="12021" spans="1:6">
      <c r="A12021" s="20">
        <v>1992</v>
      </c>
      <c r="B12021" s="15" t="s">
        <v>37</v>
      </c>
      <c r="C12021" s="15" t="s">
        <v>5161</v>
      </c>
      <c r="D12021" s="24">
        <v>1750000</v>
      </c>
      <c r="E12021" t="str">
        <f>IF(D12021&lt;VLOOKUP(A12021,Min!A:B,2,FALSE),"Y","")</f>
        <v/>
      </c>
      <c r="F12021">
        <f>IF(AND(OR(s_tmchk="all",IF(ISERROR(MATCH(B12021,s_teams,0)),FALSE,TRUE)),OR(s_minsal="",s_minsal&lt;=D12021),OR(s_maxsal="",s_maxsal&gt;=D12021),OR(s_minyr="",s_minyr&lt;=A12021),OR(s_maxyr="",s_maxyr&gt;=A12021),OR(s_player="",s_player=C12021)),MAX(F$1:F12020)+1,0)</f>
        <v>0</v>
      </c>
    </row>
    <row r="12022" spans="1:6">
      <c r="A12022" s="20">
        <v>1992</v>
      </c>
      <c r="B12022" s="15" t="s">
        <v>37</v>
      </c>
      <c r="C12022" s="15" t="s">
        <v>5339</v>
      </c>
      <c r="D12022" s="24">
        <v>1600000</v>
      </c>
      <c r="E12022" t="str">
        <f>IF(D12022&lt;VLOOKUP(A12022,Min!A:B,2,FALSE),"Y","")</f>
        <v/>
      </c>
      <c r="F12022">
        <f>IF(AND(OR(s_tmchk="all",IF(ISERROR(MATCH(B12022,s_teams,0)),FALSE,TRUE)),OR(s_minsal="",s_minsal&lt;=D12022),OR(s_maxsal="",s_maxsal&gt;=D12022),OR(s_minyr="",s_minyr&lt;=A12022),OR(s_maxyr="",s_maxyr&gt;=A12022),OR(s_player="",s_player=C12022)),MAX(F$1:F12021)+1,0)</f>
        <v>0</v>
      </c>
    </row>
    <row r="12023" spans="1:6">
      <c r="A12023" s="20">
        <v>1992</v>
      </c>
      <c r="B12023" s="15" t="s">
        <v>37</v>
      </c>
      <c r="C12023" s="15" t="s">
        <v>4812</v>
      </c>
      <c r="D12023" s="24">
        <v>1350000</v>
      </c>
      <c r="E12023" t="str">
        <f>IF(D12023&lt;VLOOKUP(A12023,Min!A:B,2,FALSE),"Y","")</f>
        <v/>
      </c>
      <c r="F12023">
        <f>IF(AND(OR(s_tmchk="all",IF(ISERROR(MATCH(B12023,s_teams,0)),FALSE,TRUE)),OR(s_minsal="",s_minsal&lt;=D12023),OR(s_maxsal="",s_maxsal&gt;=D12023),OR(s_minyr="",s_minyr&lt;=A12023),OR(s_maxyr="",s_maxyr&gt;=A12023),OR(s_player="",s_player=C12023)),MAX(F$1:F12022)+1,0)</f>
        <v>0</v>
      </c>
    </row>
    <row r="12024" spans="1:6">
      <c r="A12024" s="20">
        <v>1992</v>
      </c>
      <c r="B12024" s="15" t="s">
        <v>37</v>
      </c>
      <c r="C12024" s="15" t="s">
        <v>5994</v>
      </c>
      <c r="D12024" s="24">
        <v>1100000</v>
      </c>
      <c r="E12024" t="str">
        <f>IF(D12024&lt;VLOOKUP(A12024,Min!A:B,2,FALSE),"Y","")</f>
        <v/>
      </c>
      <c r="F12024">
        <f>IF(AND(OR(s_tmchk="all",IF(ISERROR(MATCH(B12024,s_teams,0)),FALSE,TRUE)),OR(s_minsal="",s_minsal&lt;=D12024),OR(s_maxsal="",s_maxsal&gt;=D12024),OR(s_minyr="",s_minyr&lt;=A12024),OR(s_maxyr="",s_maxyr&gt;=A12024),OR(s_player="",s_player=C12024)),MAX(F$1:F12023)+1,0)</f>
        <v>0</v>
      </c>
    </row>
    <row r="12025" spans="1:6">
      <c r="A12025" s="20">
        <v>1992</v>
      </c>
      <c r="B12025" s="15" t="s">
        <v>37</v>
      </c>
      <c r="C12025" s="15" t="s">
        <v>4839</v>
      </c>
      <c r="D12025" s="24">
        <v>700000</v>
      </c>
      <c r="E12025" t="str">
        <f>IF(D12025&lt;VLOOKUP(A12025,Min!A:B,2,FALSE),"Y","")</f>
        <v/>
      </c>
      <c r="F12025">
        <f>IF(AND(OR(s_tmchk="all",IF(ISERROR(MATCH(B12025,s_teams,0)),FALSE,TRUE)),OR(s_minsal="",s_minsal&lt;=D12025),OR(s_maxsal="",s_maxsal&gt;=D12025),OR(s_minyr="",s_minyr&lt;=A12025),OR(s_maxyr="",s_maxyr&gt;=A12025),OR(s_player="",s_player=C12025)),MAX(F$1:F12024)+1,0)</f>
        <v>0</v>
      </c>
    </row>
    <row r="12026" spans="1:6">
      <c r="A12026" s="20">
        <v>1992</v>
      </c>
      <c r="B12026" s="15" t="s">
        <v>37</v>
      </c>
      <c r="C12026" s="15" t="s">
        <v>4663</v>
      </c>
      <c r="D12026" s="24">
        <v>600000</v>
      </c>
      <c r="E12026" t="str">
        <f>IF(D12026&lt;VLOOKUP(A12026,Min!A:B,2,FALSE),"Y","")</f>
        <v/>
      </c>
      <c r="F12026">
        <f>IF(AND(OR(s_tmchk="all",IF(ISERROR(MATCH(B12026,s_teams,0)),FALSE,TRUE)),OR(s_minsal="",s_minsal&lt;=D12026),OR(s_maxsal="",s_maxsal&gt;=D12026),OR(s_minyr="",s_minyr&lt;=A12026),OR(s_maxyr="",s_maxyr&gt;=A12026),OR(s_player="",s_player=C12026)),MAX(F$1:F12025)+1,0)</f>
        <v>0</v>
      </c>
    </row>
    <row r="12027" spans="1:6">
      <c r="A12027" s="20">
        <v>1992</v>
      </c>
      <c r="B12027" s="15" t="s">
        <v>37</v>
      </c>
      <c r="C12027" s="15" t="s">
        <v>6182</v>
      </c>
      <c r="D12027" s="24">
        <v>500000</v>
      </c>
      <c r="E12027" t="str">
        <f>IF(D12027&lt;VLOOKUP(A12027,Min!A:B,2,FALSE),"Y","")</f>
        <v/>
      </c>
      <c r="F12027">
        <f>IF(AND(OR(s_tmchk="all",IF(ISERROR(MATCH(B12027,s_teams,0)),FALSE,TRUE)),OR(s_minsal="",s_minsal&lt;=D12027),OR(s_maxsal="",s_maxsal&gt;=D12027),OR(s_minyr="",s_minyr&lt;=A12027),OR(s_maxyr="",s_maxyr&gt;=A12027),OR(s_player="",s_player=C12027)),MAX(F$1:F12026)+1,0)</f>
        <v>0</v>
      </c>
    </row>
    <row r="12028" spans="1:6">
      <c r="A12028" s="20">
        <v>1992</v>
      </c>
      <c r="B12028" s="15" t="s">
        <v>37</v>
      </c>
      <c r="C12028" s="15" t="s">
        <v>4632</v>
      </c>
      <c r="D12028" s="24">
        <v>435000</v>
      </c>
      <c r="E12028" t="str">
        <f>IF(D12028&lt;VLOOKUP(A12028,Min!A:B,2,FALSE),"Y","")</f>
        <v/>
      </c>
      <c r="F12028">
        <f>IF(AND(OR(s_tmchk="all",IF(ISERROR(MATCH(B12028,s_teams,0)),FALSE,TRUE)),OR(s_minsal="",s_minsal&lt;=D12028),OR(s_maxsal="",s_maxsal&gt;=D12028),OR(s_minyr="",s_minyr&lt;=A12028),OR(s_maxyr="",s_maxyr&gt;=A12028),OR(s_player="",s_player=C12028)),MAX(F$1:F12027)+1,0)</f>
        <v>0</v>
      </c>
    </row>
    <row r="12029" spans="1:6">
      <c r="A12029" s="20">
        <v>1992</v>
      </c>
      <c r="B12029" s="15" t="s">
        <v>37</v>
      </c>
      <c r="C12029" s="15" t="s">
        <v>5943</v>
      </c>
      <c r="D12029" s="24">
        <v>350000</v>
      </c>
      <c r="E12029" t="str">
        <f>IF(D12029&lt;VLOOKUP(A12029,Min!A:B,2,FALSE),"Y","")</f>
        <v/>
      </c>
      <c r="F12029">
        <f>IF(AND(OR(s_tmchk="all",IF(ISERROR(MATCH(B12029,s_teams,0)),FALSE,TRUE)),OR(s_minsal="",s_minsal&lt;=D12029),OR(s_maxsal="",s_maxsal&gt;=D12029),OR(s_minyr="",s_minyr&lt;=A12029),OR(s_maxyr="",s_maxyr&gt;=A12029),OR(s_player="",s_player=C12029)),MAX(F$1:F12028)+1,0)</f>
        <v>0</v>
      </c>
    </row>
    <row r="12030" spans="1:6">
      <c r="A12030" s="20">
        <v>1992</v>
      </c>
      <c r="B12030" s="15" t="s">
        <v>37</v>
      </c>
      <c r="C12030" s="15" t="s">
        <v>5599</v>
      </c>
      <c r="D12030" s="24">
        <v>180000</v>
      </c>
      <c r="E12030" t="str">
        <f>IF(D12030&lt;VLOOKUP(A12030,Min!A:B,2,FALSE),"Y","")</f>
        <v/>
      </c>
      <c r="F12030">
        <f>IF(AND(OR(s_tmchk="all",IF(ISERROR(MATCH(B12030,s_teams,0)),FALSE,TRUE)),OR(s_minsal="",s_minsal&lt;=D12030),OR(s_maxsal="",s_maxsal&gt;=D12030),OR(s_minyr="",s_minyr&lt;=A12030),OR(s_maxyr="",s_maxyr&gt;=A12030),OR(s_player="",s_player=C12030)),MAX(F$1:F12029)+1,0)</f>
        <v>0</v>
      </c>
    </row>
    <row r="12031" spans="1:6">
      <c r="A12031" s="20">
        <v>1992</v>
      </c>
      <c r="B12031" s="15" t="s">
        <v>37</v>
      </c>
      <c r="C12031" s="15" t="s">
        <v>5896</v>
      </c>
      <c r="D12031" s="24">
        <v>126000</v>
      </c>
      <c r="E12031" t="str">
        <f>IF(D12031&lt;VLOOKUP(A12031,Min!A:B,2,FALSE),"Y","")</f>
        <v>Y</v>
      </c>
      <c r="F12031">
        <f>IF(AND(OR(s_tmchk="all",IF(ISERROR(MATCH(B12031,s_teams,0)),FALSE,TRUE)),OR(s_minsal="",s_minsal&lt;=D12031),OR(s_maxsal="",s_maxsal&gt;=D12031),OR(s_minyr="",s_minyr&lt;=A12031),OR(s_maxyr="",s_maxyr&gt;=A12031),OR(s_player="",s_player=C12031)),MAX(F$1:F12030)+1,0)</f>
        <v>0</v>
      </c>
    </row>
    <row r="12032" spans="1:6">
      <c r="A12032" s="20">
        <v>1992</v>
      </c>
      <c r="B12032" s="15" t="s">
        <v>37</v>
      </c>
      <c r="C12032" s="15" t="s">
        <v>4806</v>
      </c>
      <c r="D12032" s="24">
        <v>118000</v>
      </c>
      <c r="E12032" t="str">
        <f>IF(D12032&lt;VLOOKUP(A12032,Min!A:B,2,FALSE),"Y","")</f>
        <v>Y</v>
      </c>
      <c r="F12032">
        <f>IF(AND(OR(s_tmchk="all",IF(ISERROR(MATCH(B12032,s_teams,0)),FALSE,TRUE)),OR(s_minsal="",s_minsal&lt;=D12032),OR(s_maxsal="",s_maxsal&gt;=D12032),OR(s_minyr="",s_minyr&lt;=A12032),OR(s_maxyr="",s_maxyr&gt;=A12032),OR(s_player="",s_player=C12032)),MAX(F$1:F12031)+1,0)</f>
        <v>0</v>
      </c>
    </row>
    <row r="12033" spans="1:6">
      <c r="A12033" s="20">
        <v>1992</v>
      </c>
      <c r="B12033" s="15" t="s">
        <v>39</v>
      </c>
      <c r="C12033" s="15" t="s">
        <v>5165</v>
      </c>
      <c r="D12033" s="24">
        <v>3786000</v>
      </c>
      <c r="E12033" t="str">
        <f>IF(D12033&lt;VLOOKUP(A12033,Min!A:B,2,FALSE),"Y","")</f>
        <v/>
      </c>
      <c r="F12033">
        <f>IF(AND(OR(s_tmchk="all",IF(ISERROR(MATCH(B12033,s_teams,0)),FALSE,TRUE)),OR(s_minsal="",s_minsal&lt;=D12033),OR(s_maxsal="",s_maxsal&gt;=D12033),OR(s_minyr="",s_minyr&lt;=A12033),OR(s_maxyr="",s_maxyr&gt;=A12033),OR(s_player="",s_player=C12033)),MAX(F$1:F12032)+1,0)</f>
        <v>0</v>
      </c>
    </row>
    <row r="12034" spans="1:6">
      <c r="A12034" s="20">
        <v>1992</v>
      </c>
      <c r="B12034" s="15" t="s">
        <v>39</v>
      </c>
      <c r="C12034" s="15" t="s">
        <v>4874</v>
      </c>
      <c r="D12034" s="24">
        <v>2843000</v>
      </c>
      <c r="E12034" t="str">
        <f>IF(D12034&lt;VLOOKUP(A12034,Min!A:B,2,FALSE),"Y","")</f>
        <v/>
      </c>
      <c r="F12034">
        <f>IF(AND(OR(s_tmchk="all",IF(ISERROR(MATCH(B12034,s_teams,0)),FALSE,TRUE)),OR(s_minsal="",s_minsal&lt;=D12034),OR(s_maxsal="",s_maxsal&gt;=D12034),OR(s_minyr="",s_minyr&lt;=A12034),OR(s_maxyr="",s_maxyr&gt;=A12034),OR(s_player="",s_player=C12034)),MAX(F$1:F12033)+1,0)</f>
        <v>0</v>
      </c>
    </row>
    <row r="12035" spans="1:6">
      <c r="A12035" s="20">
        <v>1992</v>
      </c>
      <c r="B12035" s="15" t="s">
        <v>39</v>
      </c>
      <c r="C12035" s="15" t="s">
        <v>4679</v>
      </c>
      <c r="D12035" s="24">
        <v>2245000</v>
      </c>
      <c r="E12035" t="str">
        <f>IF(D12035&lt;VLOOKUP(A12035,Min!A:B,2,FALSE),"Y","")</f>
        <v/>
      </c>
      <c r="F12035">
        <f>IF(AND(OR(s_tmchk="all",IF(ISERROR(MATCH(B12035,s_teams,0)),FALSE,TRUE)),OR(s_minsal="",s_minsal&lt;=D12035),OR(s_maxsal="",s_maxsal&gt;=D12035),OR(s_minyr="",s_minyr&lt;=A12035),OR(s_maxyr="",s_maxyr&gt;=A12035),OR(s_player="",s_player=C12035)),MAX(F$1:F12034)+1,0)</f>
        <v>0</v>
      </c>
    </row>
    <row r="12036" spans="1:6">
      <c r="A12036" s="20">
        <v>1992</v>
      </c>
      <c r="B12036" s="15" t="s">
        <v>39</v>
      </c>
      <c r="C12036" s="15" t="s">
        <v>5598</v>
      </c>
      <c r="D12036" s="24">
        <v>1520000</v>
      </c>
      <c r="E12036" t="str">
        <f>IF(D12036&lt;VLOOKUP(A12036,Min!A:B,2,FALSE),"Y","")</f>
        <v/>
      </c>
      <c r="F12036">
        <f>IF(AND(OR(s_tmchk="all",IF(ISERROR(MATCH(B12036,s_teams,0)),FALSE,TRUE)),OR(s_minsal="",s_minsal&lt;=D12036),OR(s_maxsal="",s_maxsal&gt;=D12036),OR(s_minyr="",s_minyr&lt;=A12036),OR(s_maxyr="",s_maxyr&gt;=A12036),OR(s_player="",s_player=C12036)),MAX(F$1:F12035)+1,0)</f>
        <v>0</v>
      </c>
    </row>
    <row r="12037" spans="1:6">
      <c r="A12037" s="20">
        <v>1992</v>
      </c>
      <c r="B12037" s="15" t="s">
        <v>39</v>
      </c>
      <c r="C12037" s="15" t="s">
        <v>768</v>
      </c>
      <c r="D12037" s="24">
        <v>1363000</v>
      </c>
      <c r="E12037" t="str">
        <f>IF(D12037&lt;VLOOKUP(A12037,Min!A:B,2,FALSE),"Y","")</f>
        <v/>
      </c>
      <c r="F12037">
        <f>IF(AND(OR(s_tmchk="all",IF(ISERROR(MATCH(B12037,s_teams,0)),FALSE,TRUE)),OR(s_minsal="",s_minsal&lt;=D12037),OR(s_maxsal="",s_maxsal&gt;=D12037),OR(s_minyr="",s_minyr&lt;=A12037),OR(s_maxyr="",s_maxyr&gt;=A12037),OR(s_player="",s_player=C12037)),MAX(F$1:F12036)+1,0)</f>
        <v>0</v>
      </c>
    </row>
    <row r="12038" spans="1:6">
      <c r="A12038" s="20">
        <v>1992</v>
      </c>
      <c r="B12038" s="15" t="s">
        <v>39</v>
      </c>
      <c r="C12038" s="15" t="s">
        <v>4838</v>
      </c>
      <c r="D12038" s="24">
        <v>925000</v>
      </c>
      <c r="E12038" t="str">
        <f>IF(D12038&lt;VLOOKUP(A12038,Min!A:B,2,FALSE),"Y","")</f>
        <v/>
      </c>
      <c r="F12038">
        <f>IF(AND(OR(s_tmchk="all",IF(ISERROR(MATCH(B12038,s_teams,0)),FALSE,TRUE)),OR(s_minsal="",s_minsal&lt;=D12038),OR(s_maxsal="",s_maxsal&gt;=D12038),OR(s_minyr="",s_minyr&lt;=A12038),OR(s_maxyr="",s_maxyr&gt;=A12038),OR(s_player="",s_player=C12038)),MAX(F$1:F12037)+1,0)</f>
        <v>0</v>
      </c>
    </row>
    <row r="12039" spans="1:6">
      <c r="A12039" s="20">
        <v>1992</v>
      </c>
      <c r="B12039" s="15" t="s">
        <v>39</v>
      </c>
      <c r="C12039" s="15" t="s">
        <v>5330</v>
      </c>
      <c r="D12039" s="24">
        <v>700000</v>
      </c>
      <c r="E12039" t="str">
        <f>IF(D12039&lt;VLOOKUP(A12039,Min!A:B,2,FALSE),"Y","")</f>
        <v/>
      </c>
      <c r="F12039">
        <f>IF(AND(OR(s_tmchk="all",IF(ISERROR(MATCH(B12039,s_teams,0)),FALSE,TRUE)),OR(s_minsal="",s_minsal&lt;=D12039),OR(s_maxsal="",s_maxsal&gt;=D12039),OR(s_minyr="",s_minyr&lt;=A12039),OR(s_maxyr="",s_maxyr&gt;=A12039),OR(s_player="",s_player=C12039)),MAX(F$1:F12038)+1,0)</f>
        <v>0</v>
      </c>
    </row>
    <row r="12040" spans="1:6">
      <c r="A12040" s="20">
        <v>1992</v>
      </c>
      <c r="B12040" s="15" t="s">
        <v>39</v>
      </c>
      <c r="C12040" s="15" t="s">
        <v>4810</v>
      </c>
      <c r="D12040" s="24">
        <v>640000</v>
      </c>
      <c r="E12040" t="str">
        <f>IF(D12040&lt;VLOOKUP(A12040,Min!A:B,2,FALSE),"Y","")</f>
        <v/>
      </c>
      <c r="F12040">
        <f>IF(AND(OR(s_tmchk="all",IF(ISERROR(MATCH(B12040,s_teams,0)),FALSE,TRUE)),OR(s_minsal="",s_minsal&lt;=D12040),OR(s_maxsal="",s_maxsal&gt;=D12040),OR(s_minyr="",s_minyr&lt;=A12040),OR(s_maxyr="",s_maxyr&gt;=A12040),OR(s_player="",s_player=C12040)),MAX(F$1:F12039)+1,0)</f>
        <v>0</v>
      </c>
    </row>
    <row r="12041" spans="1:6">
      <c r="A12041" s="20">
        <v>1992</v>
      </c>
      <c r="B12041" s="15" t="s">
        <v>39</v>
      </c>
      <c r="C12041" s="15" t="s">
        <v>6013</v>
      </c>
      <c r="D12041" s="24">
        <v>553000</v>
      </c>
      <c r="E12041" t="str">
        <f>IF(D12041&lt;VLOOKUP(A12041,Min!A:B,2,FALSE),"Y","")</f>
        <v/>
      </c>
      <c r="F12041">
        <f>IF(AND(OR(s_tmchk="all",IF(ISERROR(MATCH(B12041,s_teams,0)),FALSE,TRUE)),OR(s_minsal="",s_minsal&lt;=D12041),OR(s_maxsal="",s_maxsal&gt;=D12041),OR(s_minyr="",s_minyr&lt;=A12041),OR(s_maxyr="",s_maxyr&gt;=A12041),OR(s_player="",s_player=C12041)),MAX(F$1:F12040)+1,0)</f>
        <v>0</v>
      </c>
    </row>
    <row r="12042" spans="1:6">
      <c r="A12042" s="20">
        <v>1992</v>
      </c>
      <c r="B12042" s="15" t="s">
        <v>39</v>
      </c>
      <c r="C12042" s="15" t="s">
        <v>6039</v>
      </c>
      <c r="D12042" s="24">
        <v>525000</v>
      </c>
      <c r="E12042" t="str">
        <f>IF(D12042&lt;VLOOKUP(A12042,Min!A:B,2,FALSE),"Y","")</f>
        <v/>
      </c>
      <c r="F12042">
        <f>IF(AND(OR(s_tmchk="all",IF(ISERROR(MATCH(B12042,s_teams,0)),FALSE,TRUE)),OR(s_minsal="",s_minsal&lt;=D12042),OR(s_maxsal="",s_maxsal&gt;=D12042),OR(s_minyr="",s_minyr&lt;=A12042),OR(s_maxyr="",s_maxyr&gt;=A12042),OR(s_player="",s_player=C12042)),MAX(F$1:F12041)+1,0)</f>
        <v>0</v>
      </c>
    </row>
    <row r="12043" spans="1:6">
      <c r="A12043" s="20">
        <v>1992</v>
      </c>
      <c r="B12043" s="15" t="s">
        <v>39</v>
      </c>
      <c r="C12043" s="15" t="s">
        <v>6192</v>
      </c>
      <c r="D12043" s="24">
        <v>525000</v>
      </c>
      <c r="E12043" t="str">
        <f>IF(D12043&lt;VLOOKUP(A12043,Min!A:B,2,FALSE),"Y","")</f>
        <v/>
      </c>
      <c r="F12043">
        <f>IF(AND(OR(s_tmchk="all",IF(ISERROR(MATCH(B12043,s_teams,0)),FALSE,TRUE)),OR(s_minsal="",s_minsal&lt;=D12043),OR(s_maxsal="",s_maxsal&gt;=D12043),OR(s_minyr="",s_minyr&lt;=A12043),OR(s_maxyr="",s_maxyr&gt;=A12043),OR(s_player="",s_player=C12043)),MAX(F$1:F12042)+1,0)</f>
        <v>0</v>
      </c>
    </row>
    <row r="12044" spans="1:6">
      <c r="A12044" s="20">
        <v>1992</v>
      </c>
      <c r="B12044" s="15" t="s">
        <v>39</v>
      </c>
      <c r="C12044" s="15" t="s">
        <v>5156</v>
      </c>
      <c r="D12044" s="24">
        <v>477000</v>
      </c>
      <c r="E12044" t="str">
        <f>IF(D12044&lt;VLOOKUP(A12044,Min!A:B,2,FALSE),"Y","")</f>
        <v/>
      </c>
      <c r="F12044">
        <f>IF(AND(OR(s_tmchk="all",IF(ISERROR(MATCH(B12044,s_teams,0)),FALSE,TRUE)),OR(s_minsal="",s_minsal&lt;=D12044),OR(s_maxsal="",s_maxsal&gt;=D12044),OR(s_minyr="",s_minyr&lt;=A12044),OR(s_maxyr="",s_maxyr&gt;=A12044),OR(s_player="",s_player=C12044)),MAX(F$1:F12043)+1,0)</f>
        <v>0</v>
      </c>
    </row>
    <row r="12045" spans="1:6">
      <c r="A12045" s="20">
        <v>1992</v>
      </c>
      <c r="B12045" s="15" t="s">
        <v>39</v>
      </c>
      <c r="C12045" s="15" t="s">
        <v>5338</v>
      </c>
      <c r="D12045" s="24">
        <v>450000</v>
      </c>
      <c r="E12045" t="str">
        <f>IF(D12045&lt;VLOOKUP(A12045,Min!A:B,2,FALSE),"Y","")</f>
        <v/>
      </c>
      <c r="F12045">
        <f>IF(AND(OR(s_tmchk="all",IF(ISERROR(MATCH(B12045,s_teams,0)),FALSE,TRUE)),OR(s_minsal="",s_minsal&lt;=D12045),OR(s_maxsal="",s_maxsal&gt;=D12045),OR(s_minyr="",s_minyr&lt;=A12045),OR(s_maxyr="",s_maxyr&gt;=A12045),OR(s_player="",s_player=C12045)),MAX(F$1:F12044)+1,0)</f>
        <v>0</v>
      </c>
    </row>
    <row r="12046" spans="1:6">
      <c r="A12046" s="20">
        <v>1992</v>
      </c>
      <c r="B12046" s="15" t="s">
        <v>39</v>
      </c>
      <c r="C12046" s="15" t="s">
        <v>5312</v>
      </c>
      <c r="D12046" s="24">
        <v>200000</v>
      </c>
      <c r="E12046" t="str">
        <f>IF(D12046&lt;VLOOKUP(A12046,Min!A:B,2,FALSE),"Y","")</f>
        <v/>
      </c>
      <c r="F12046">
        <f>IF(AND(OR(s_tmchk="all",IF(ISERROR(MATCH(B12046,s_teams,0)),FALSE,TRUE)),OR(s_minsal="",s_minsal&lt;=D12046),OR(s_maxsal="",s_maxsal&gt;=D12046),OR(s_minyr="",s_minyr&lt;=A12046),OR(s_maxyr="",s_maxyr&gt;=A12046),OR(s_player="",s_player=C12046)),MAX(F$1:F12045)+1,0)</f>
        <v>0</v>
      </c>
    </row>
    <row r="12047" spans="1:6">
      <c r="A12047" s="20">
        <v>1992</v>
      </c>
      <c r="B12047" s="15" t="s">
        <v>39</v>
      </c>
      <c r="C12047" s="15" t="s">
        <v>4888</v>
      </c>
      <c r="D12047" s="24">
        <v>130000</v>
      </c>
      <c r="E12047" t="str">
        <f>IF(D12047&lt;VLOOKUP(A12047,Min!A:B,2,FALSE),"Y","")</f>
        <v/>
      </c>
      <c r="F12047">
        <f>IF(AND(OR(s_tmchk="all",IF(ISERROR(MATCH(B12047,s_teams,0)),FALSE,TRUE)),OR(s_minsal="",s_minsal&lt;=D12047),OR(s_maxsal="",s_maxsal&gt;=D12047),OR(s_minyr="",s_minyr&lt;=A12047),OR(s_maxyr="",s_maxyr&gt;=A12047),OR(s_player="",s_player=C12047)),MAX(F$1:F12046)+1,0)</f>
        <v>0</v>
      </c>
    </row>
    <row r="12048" spans="1:6">
      <c r="A12048" s="20">
        <v>1992</v>
      </c>
      <c r="B12048" s="15" t="s">
        <v>41</v>
      </c>
      <c r="C12048" s="15" t="s">
        <v>5886</v>
      </c>
      <c r="D12048" s="24">
        <v>1920000</v>
      </c>
      <c r="E12048" t="str">
        <f>IF(D12048&lt;VLOOKUP(A12048,Min!A:B,2,FALSE),"Y","")</f>
        <v/>
      </c>
      <c r="F12048">
        <f>IF(AND(OR(s_tmchk="all",IF(ISERROR(MATCH(B12048,s_teams,0)),FALSE,TRUE)),OR(s_minsal="",s_minsal&lt;=D12048),OR(s_maxsal="",s_maxsal&gt;=D12048),OR(s_minyr="",s_minyr&lt;=A12048),OR(s_maxyr="",s_maxyr&gt;=A12048),OR(s_player="",s_player=C12048)),MAX(F$1:F12047)+1,0)</f>
        <v>0</v>
      </c>
    </row>
    <row r="12049" spans="1:6">
      <c r="A12049" s="20">
        <v>1992</v>
      </c>
      <c r="B12049" s="15" t="s">
        <v>41</v>
      </c>
      <c r="C12049" s="15" t="s">
        <v>4938</v>
      </c>
      <c r="D12049" s="24">
        <v>1725000</v>
      </c>
      <c r="E12049" t="str">
        <f>IF(D12049&lt;VLOOKUP(A12049,Min!A:B,2,FALSE),"Y","")</f>
        <v/>
      </c>
      <c r="F12049">
        <f>IF(AND(OR(s_tmchk="all",IF(ISERROR(MATCH(B12049,s_teams,0)),FALSE,TRUE)),OR(s_minsal="",s_minsal&lt;=D12049),OR(s_maxsal="",s_maxsal&gt;=D12049),OR(s_minyr="",s_minyr&lt;=A12049),OR(s_maxyr="",s_maxyr&gt;=A12049),OR(s_player="",s_player=C12049)),MAX(F$1:F12048)+1,0)</f>
        <v>0</v>
      </c>
    </row>
    <row r="12050" spans="1:6">
      <c r="A12050" s="20">
        <v>1992</v>
      </c>
      <c r="B12050" s="15" t="s">
        <v>41</v>
      </c>
      <c r="C12050" s="15" t="s">
        <v>5069</v>
      </c>
      <c r="D12050" s="24">
        <v>1619000</v>
      </c>
      <c r="E12050" t="str">
        <f>IF(D12050&lt;VLOOKUP(A12050,Min!A:B,2,FALSE),"Y","")</f>
        <v/>
      </c>
      <c r="F12050">
        <f>IF(AND(OR(s_tmchk="all",IF(ISERROR(MATCH(B12050,s_teams,0)),FALSE,TRUE)),OR(s_minsal="",s_minsal&lt;=D12050),OR(s_maxsal="",s_maxsal&gt;=D12050),OR(s_minyr="",s_minyr&lt;=A12050),OR(s_maxyr="",s_maxyr&gt;=A12050),OR(s_player="",s_player=C12050)),MAX(F$1:F12049)+1,0)</f>
        <v>0</v>
      </c>
    </row>
    <row r="12051" spans="1:6">
      <c r="A12051" s="20">
        <v>1992</v>
      </c>
      <c r="B12051" s="15" t="s">
        <v>41</v>
      </c>
      <c r="C12051" s="15" t="s">
        <v>4997</v>
      </c>
      <c r="D12051" s="24">
        <v>1500000</v>
      </c>
      <c r="E12051" t="str">
        <f>IF(D12051&lt;VLOOKUP(A12051,Min!A:B,2,FALSE),"Y","")</f>
        <v/>
      </c>
      <c r="F12051">
        <f>IF(AND(OR(s_tmchk="all",IF(ISERROR(MATCH(B12051,s_teams,0)),FALSE,TRUE)),OR(s_minsal="",s_minsal&lt;=D12051),OR(s_maxsal="",s_maxsal&gt;=D12051),OR(s_minyr="",s_minyr&lt;=A12051),OR(s_maxyr="",s_maxyr&gt;=A12051),OR(s_player="",s_player=C12051)),MAX(F$1:F12050)+1,0)</f>
        <v>0</v>
      </c>
    </row>
    <row r="12052" spans="1:6">
      <c r="A12052" s="20">
        <v>1992</v>
      </c>
      <c r="B12052" s="15" t="s">
        <v>41</v>
      </c>
      <c r="C12052" s="15" t="s">
        <v>5158</v>
      </c>
      <c r="D12052" s="24">
        <v>1183000</v>
      </c>
      <c r="E12052" t="str">
        <f>IF(D12052&lt;VLOOKUP(A12052,Min!A:B,2,FALSE),"Y","")</f>
        <v/>
      </c>
      <c r="F12052">
        <f>IF(AND(OR(s_tmchk="all",IF(ISERROR(MATCH(B12052,s_teams,0)),FALSE,TRUE)),OR(s_minsal="",s_minsal&lt;=D12052),OR(s_maxsal="",s_maxsal&gt;=D12052),OR(s_minyr="",s_minyr&lt;=A12052),OR(s_maxyr="",s_maxyr&gt;=A12052),OR(s_player="",s_player=C12052)),MAX(F$1:F12051)+1,0)</f>
        <v>0</v>
      </c>
    </row>
    <row r="12053" spans="1:6">
      <c r="A12053" s="20">
        <v>1992</v>
      </c>
      <c r="B12053" s="15" t="s">
        <v>41</v>
      </c>
      <c r="C12053" s="15" t="s">
        <v>5876</v>
      </c>
      <c r="D12053" s="24">
        <v>1025000</v>
      </c>
      <c r="E12053" t="str">
        <f>IF(D12053&lt;VLOOKUP(A12053,Min!A:B,2,FALSE),"Y","")</f>
        <v/>
      </c>
      <c r="F12053">
        <f>IF(AND(OR(s_tmchk="all",IF(ISERROR(MATCH(B12053,s_teams,0)),FALSE,TRUE)),OR(s_minsal="",s_minsal&lt;=D12053),OR(s_maxsal="",s_maxsal&gt;=D12053),OR(s_minyr="",s_minyr&lt;=A12053),OR(s_maxyr="",s_maxyr&gt;=A12053),OR(s_player="",s_player=C12053)),MAX(F$1:F12052)+1,0)</f>
        <v>0</v>
      </c>
    </row>
    <row r="12054" spans="1:6">
      <c r="A12054" s="20">
        <v>1992</v>
      </c>
      <c r="B12054" s="15" t="s">
        <v>41</v>
      </c>
      <c r="C12054" s="15" t="s">
        <v>5219</v>
      </c>
      <c r="D12054" s="24">
        <v>880000</v>
      </c>
      <c r="E12054" t="str">
        <f>IF(D12054&lt;VLOOKUP(A12054,Min!A:B,2,FALSE),"Y","")</f>
        <v/>
      </c>
      <c r="F12054">
        <f>IF(AND(OR(s_tmchk="all",IF(ISERROR(MATCH(B12054,s_teams,0)),FALSE,TRUE)),OR(s_minsal="",s_minsal&lt;=D12054),OR(s_maxsal="",s_maxsal&gt;=D12054),OR(s_minyr="",s_minyr&lt;=A12054),OR(s_maxyr="",s_maxyr&gt;=A12054),OR(s_player="",s_player=C12054)),MAX(F$1:F12053)+1,0)</f>
        <v>0</v>
      </c>
    </row>
    <row r="12055" spans="1:6">
      <c r="A12055" s="20">
        <v>1992</v>
      </c>
      <c r="B12055" s="15" t="s">
        <v>41</v>
      </c>
      <c r="C12055" s="15" t="s">
        <v>5812</v>
      </c>
      <c r="D12055" s="24">
        <v>855000</v>
      </c>
      <c r="E12055" t="str">
        <f>IF(D12055&lt;VLOOKUP(A12055,Min!A:B,2,FALSE),"Y","")</f>
        <v/>
      </c>
      <c r="F12055">
        <f>IF(AND(OR(s_tmchk="all",IF(ISERROR(MATCH(B12055,s_teams,0)),FALSE,TRUE)),OR(s_minsal="",s_minsal&lt;=D12055),OR(s_maxsal="",s_maxsal&gt;=D12055),OR(s_minyr="",s_minyr&lt;=A12055),OR(s_maxyr="",s_maxyr&gt;=A12055),OR(s_player="",s_player=C12055)),MAX(F$1:F12054)+1,0)</f>
        <v>0</v>
      </c>
    </row>
    <row r="12056" spans="1:6">
      <c r="A12056" s="20">
        <v>1992</v>
      </c>
      <c r="B12056" s="15" t="s">
        <v>41</v>
      </c>
      <c r="C12056" s="15" t="s">
        <v>4681</v>
      </c>
      <c r="D12056" s="24">
        <v>600000</v>
      </c>
      <c r="E12056" t="str">
        <f>IF(D12056&lt;VLOOKUP(A12056,Min!A:B,2,FALSE),"Y","")</f>
        <v/>
      </c>
      <c r="F12056">
        <f>IF(AND(OR(s_tmchk="all",IF(ISERROR(MATCH(B12056,s_teams,0)),FALSE,TRUE)),OR(s_minsal="",s_minsal&lt;=D12056),OR(s_maxsal="",s_maxsal&gt;=D12056),OR(s_minyr="",s_minyr&lt;=A12056),OR(s_maxyr="",s_maxyr&gt;=A12056),OR(s_player="",s_player=C12056)),MAX(F$1:F12055)+1,0)</f>
        <v>0</v>
      </c>
    </row>
    <row r="12057" spans="1:6">
      <c r="A12057" s="20">
        <v>1992</v>
      </c>
      <c r="B12057" s="15" t="s">
        <v>41</v>
      </c>
      <c r="C12057" s="15" t="s">
        <v>4539</v>
      </c>
      <c r="D12057" s="24">
        <v>500000</v>
      </c>
      <c r="E12057" t="str">
        <f>IF(D12057&lt;VLOOKUP(A12057,Min!A:B,2,FALSE),"Y","")</f>
        <v/>
      </c>
      <c r="F12057">
        <f>IF(AND(OR(s_tmchk="all",IF(ISERROR(MATCH(B12057,s_teams,0)),FALSE,TRUE)),OR(s_minsal="",s_minsal&lt;=D12057),OR(s_maxsal="",s_maxsal&gt;=D12057),OR(s_minyr="",s_minyr&lt;=A12057),OR(s_maxyr="",s_maxyr&gt;=A12057),OR(s_player="",s_player=C12057)),MAX(F$1:F12056)+1,0)</f>
        <v>0</v>
      </c>
    </row>
    <row r="12058" spans="1:6">
      <c r="A12058" s="20">
        <v>1992</v>
      </c>
      <c r="B12058" s="15" t="s">
        <v>41</v>
      </c>
      <c r="C12058" s="15" t="s">
        <v>6045</v>
      </c>
      <c r="D12058" s="24">
        <v>382000</v>
      </c>
      <c r="E12058" t="str">
        <f>IF(D12058&lt;VLOOKUP(A12058,Min!A:B,2,FALSE),"Y","")</f>
        <v/>
      </c>
      <c r="F12058">
        <f>IF(AND(OR(s_tmchk="all",IF(ISERROR(MATCH(B12058,s_teams,0)),FALSE,TRUE)),OR(s_minsal="",s_minsal&lt;=D12058),OR(s_maxsal="",s_maxsal&gt;=D12058),OR(s_minyr="",s_minyr&lt;=A12058),OR(s_maxyr="",s_maxyr&gt;=A12058),OR(s_player="",s_player=C12058)),MAX(F$1:F12057)+1,0)</f>
        <v>0</v>
      </c>
    </row>
    <row r="12059" spans="1:6">
      <c r="A12059" s="20">
        <v>1992</v>
      </c>
      <c r="B12059" s="15" t="s">
        <v>41</v>
      </c>
      <c r="C12059" s="15" t="s">
        <v>5341</v>
      </c>
      <c r="D12059" s="24">
        <v>250000</v>
      </c>
      <c r="E12059" t="str">
        <f>IF(D12059&lt;VLOOKUP(A12059,Min!A:B,2,FALSE),"Y","")</f>
        <v/>
      </c>
      <c r="F12059">
        <f>IF(AND(OR(s_tmchk="all",IF(ISERROR(MATCH(B12059,s_teams,0)),FALSE,TRUE)),OR(s_minsal="",s_minsal&lt;=D12059),OR(s_maxsal="",s_maxsal&gt;=D12059),OR(s_minyr="",s_minyr&lt;=A12059),OR(s_maxyr="",s_maxyr&gt;=A12059),OR(s_player="",s_player=C12059)),MAX(F$1:F12058)+1,0)</f>
        <v>0</v>
      </c>
    </row>
    <row r="12060" spans="1:6">
      <c r="A12060" s="20">
        <v>1992</v>
      </c>
      <c r="B12060" s="15" t="s">
        <v>41</v>
      </c>
      <c r="C12060" s="15" t="s">
        <v>5410</v>
      </c>
      <c r="D12060" s="24">
        <v>250000</v>
      </c>
      <c r="E12060" t="str">
        <f>IF(D12060&lt;VLOOKUP(A12060,Min!A:B,2,FALSE),"Y","")</f>
        <v/>
      </c>
      <c r="F12060">
        <f>IF(AND(OR(s_tmchk="all",IF(ISERROR(MATCH(B12060,s_teams,0)),FALSE,TRUE)),OR(s_minsal="",s_minsal&lt;=D12060),OR(s_maxsal="",s_maxsal&gt;=D12060),OR(s_minyr="",s_minyr&lt;=A12060),OR(s_maxyr="",s_maxyr&gt;=A12060),OR(s_player="",s_player=C12060)),MAX(F$1:F12059)+1,0)</f>
        <v>0</v>
      </c>
    </row>
    <row r="12061" spans="1:6">
      <c r="A12061" s="20">
        <v>1992</v>
      </c>
      <c r="B12061" s="15" t="s">
        <v>41</v>
      </c>
      <c r="C12061" s="15" t="s">
        <v>5671</v>
      </c>
      <c r="D12061" s="24">
        <v>185000</v>
      </c>
      <c r="E12061" t="str">
        <f>IF(D12061&lt;VLOOKUP(A12061,Min!A:B,2,FALSE),"Y","")</f>
        <v/>
      </c>
      <c r="F12061">
        <f>IF(AND(OR(s_tmchk="all",IF(ISERROR(MATCH(B12061,s_teams,0)),FALSE,TRUE)),OR(s_minsal="",s_minsal&lt;=D12061),OR(s_maxsal="",s_maxsal&gt;=D12061),OR(s_minyr="",s_minyr&lt;=A12061),OR(s_maxyr="",s_maxyr&gt;=A12061),OR(s_player="",s_player=C12061)),MAX(F$1:F12060)+1,0)</f>
        <v>0</v>
      </c>
    </row>
    <row r="12062" spans="1:6">
      <c r="A12062" s="20">
        <v>1992</v>
      </c>
      <c r="B12062" s="15" t="s">
        <v>41</v>
      </c>
      <c r="C12062" s="15" t="s">
        <v>4978</v>
      </c>
      <c r="D12062" s="24">
        <v>130000</v>
      </c>
      <c r="E12062" t="str">
        <f>IF(D12062&lt;VLOOKUP(A12062,Min!A:B,2,FALSE),"Y","")</f>
        <v/>
      </c>
      <c r="F12062">
        <f>IF(AND(OR(s_tmchk="all",IF(ISERROR(MATCH(B12062,s_teams,0)),FALSE,TRUE)),OR(s_minsal="",s_minsal&lt;=D12062),OR(s_maxsal="",s_maxsal&gt;=D12062),OR(s_minyr="",s_minyr&lt;=A12062),OR(s_maxyr="",s_maxyr&gt;=A12062),OR(s_player="",s_player=C12062)),MAX(F$1:F12061)+1,0)</f>
        <v>0</v>
      </c>
    </row>
    <row r="12063" spans="1:6">
      <c r="A12063" s="20">
        <v>1992</v>
      </c>
      <c r="B12063" s="15" t="s">
        <v>43</v>
      </c>
      <c r="C12063" s="15" t="s">
        <v>4783</v>
      </c>
      <c r="D12063" s="24">
        <v>2008000</v>
      </c>
      <c r="E12063" t="str">
        <f>IF(D12063&lt;VLOOKUP(A12063,Min!A:B,2,FALSE),"Y","")</f>
        <v/>
      </c>
      <c r="F12063">
        <f>IF(AND(OR(s_tmchk="all",IF(ISERROR(MATCH(B12063,s_teams,0)),FALSE,TRUE)),OR(s_minsal="",s_minsal&lt;=D12063),OR(s_maxsal="",s_maxsal&gt;=D12063),OR(s_minyr="",s_minyr&lt;=A12063),OR(s_maxyr="",s_maxyr&gt;=A12063),OR(s_player="",s_player=C12063)),MAX(F$1:F12062)+1,0)</f>
        <v>0</v>
      </c>
    </row>
    <row r="12064" spans="1:6">
      <c r="A12064" s="20">
        <v>1992</v>
      </c>
      <c r="B12064" s="15" t="s">
        <v>43</v>
      </c>
      <c r="C12064" s="15" t="s">
        <v>4968</v>
      </c>
      <c r="D12064" s="24">
        <v>2005000</v>
      </c>
      <c r="E12064" t="str">
        <f>IF(D12064&lt;VLOOKUP(A12064,Min!A:B,2,FALSE),"Y","")</f>
        <v/>
      </c>
      <c r="F12064">
        <f>IF(AND(OR(s_tmchk="all",IF(ISERROR(MATCH(B12064,s_teams,0)),FALSE,TRUE)),OR(s_minsal="",s_minsal&lt;=D12064),OR(s_maxsal="",s_maxsal&gt;=D12064),OR(s_minyr="",s_minyr&lt;=A12064),OR(s_maxyr="",s_maxyr&gt;=A12064),OR(s_player="",s_player=C12064)),MAX(F$1:F12063)+1,0)</f>
        <v>0</v>
      </c>
    </row>
    <row r="12065" spans="1:6">
      <c r="A12065" s="20">
        <v>1992</v>
      </c>
      <c r="B12065" s="15" t="s">
        <v>43</v>
      </c>
      <c r="C12065" s="15" t="s">
        <v>5128</v>
      </c>
      <c r="D12065" s="24">
        <v>1465000</v>
      </c>
      <c r="E12065" t="str">
        <f>IF(D12065&lt;VLOOKUP(A12065,Min!A:B,2,FALSE),"Y","")</f>
        <v/>
      </c>
      <c r="F12065">
        <f>IF(AND(OR(s_tmchk="all",IF(ISERROR(MATCH(B12065,s_teams,0)),FALSE,TRUE)),OR(s_minsal="",s_minsal&lt;=D12065),OR(s_maxsal="",s_maxsal&gt;=D12065),OR(s_minyr="",s_minyr&lt;=A12065),OR(s_maxyr="",s_maxyr&gt;=A12065),OR(s_player="",s_player=C12065)),MAX(F$1:F12064)+1,0)</f>
        <v>0</v>
      </c>
    </row>
    <row r="12066" spans="1:6">
      <c r="A12066" s="20">
        <v>1992</v>
      </c>
      <c r="B12066" s="15" t="s">
        <v>43</v>
      </c>
      <c r="C12066" s="15" t="s">
        <v>5594</v>
      </c>
      <c r="D12066" s="24">
        <v>970000</v>
      </c>
      <c r="E12066" t="str">
        <f>IF(D12066&lt;VLOOKUP(A12066,Min!A:B,2,FALSE),"Y","")</f>
        <v/>
      </c>
      <c r="F12066">
        <f>IF(AND(OR(s_tmchk="all",IF(ISERROR(MATCH(B12066,s_teams,0)),FALSE,TRUE)),OR(s_minsal="",s_minsal&lt;=D12066),OR(s_maxsal="",s_maxsal&gt;=D12066),OR(s_minyr="",s_minyr&lt;=A12066),OR(s_maxyr="",s_maxyr&gt;=A12066),OR(s_player="",s_player=C12066)),MAX(F$1:F12065)+1,0)</f>
        <v>0</v>
      </c>
    </row>
    <row r="12067" spans="1:6">
      <c r="A12067" s="20">
        <v>1992</v>
      </c>
      <c r="B12067" s="15" t="s">
        <v>43</v>
      </c>
      <c r="C12067" s="15" t="s">
        <v>5325</v>
      </c>
      <c r="D12067" s="24">
        <v>763000</v>
      </c>
      <c r="E12067" t="str">
        <f>IF(D12067&lt;VLOOKUP(A12067,Min!A:B,2,FALSE),"Y","")</f>
        <v/>
      </c>
      <c r="F12067">
        <f>IF(AND(OR(s_tmchk="all",IF(ISERROR(MATCH(B12067,s_teams,0)),FALSE,TRUE)),OR(s_minsal="",s_minsal&lt;=D12067),OR(s_maxsal="",s_maxsal&gt;=D12067),OR(s_minyr="",s_minyr&lt;=A12067),OR(s_maxyr="",s_maxyr&gt;=A12067),OR(s_player="",s_player=C12067)),MAX(F$1:F12066)+1,0)</f>
        <v>0</v>
      </c>
    </row>
    <row r="12068" spans="1:6">
      <c r="A12068" s="20">
        <v>1992</v>
      </c>
      <c r="B12068" s="15" t="s">
        <v>43</v>
      </c>
      <c r="C12068" s="15" t="s">
        <v>5293</v>
      </c>
      <c r="D12068" s="24">
        <v>640000</v>
      </c>
      <c r="E12068" t="str">
        <f>IF(D12068&lt;VLOOKUP(A12068,Min!A:B,2,FALSE),"Y","")</f>
        <v/>
      </c>
      <c r="F12068">
        <f>IF(AND(OR(s_tmchk="all",IF(ISERROR(MATCH(B12068,s_teams,0)),FALSE,TRUE)),OR(s_minsal="",s_minsal&lt;=D12068),OR(s_maxsal="",s_maxsal&gt;=D12068),OR(s_minyr="",s_minyr&lt;=A12068),OR(s_maxyr="",s_maxyr&gt;=A12068),OR(s_player="",s_player=C12068)),MAX(F$1:F12067)+1,0)</f>
        <v>0</v>
      </c>
    </row>
    <row r="12069" spans="1:6">
      <c r="A12069" s="20">
        <v>1992</v>
      </c>
      <c r="B12069" s="15" t="s">
        <v>43</v>
      </c>
      <c r="C12069" s="15" t="s">
        <v>5431</v>
      </c>
      <c r="D12069" s="24">
        <v>625000</v>
      </c>
      <c r="E12069" t="str">
        <f>IF(D12069&lt;VLOOKUP(A12069,Min!A:B,2,FALSE),"Y","")</f>
        <v/>
      </c>
      <c r="F12069">
        <f>IF(AND(OR(s_tmchk="all",IF(ISERROR(MATCH(B12069,s_teams,0)),FALSE,TRUE)),OR(s_minsal="",s_minsal&lt;=D12069),OR(s_maxsal="",s_maxsal&gt;=D12069),OR(s_minyr="",s_minyr&lt;=A12069),OR(s_maxyr="",s_maxyr&gt;=A12069),OR(s_player="",s_player=C12069)),MAX(F$1:F12068)+1,0)</f>
        <v>0</v>
      </c>
    </row>
    <row r="12070" spans="1:6">
      <c r="A12070" s="20">
        <v>1992</v>
      </c>
      <c r="B12070" s="15" t="s">
        <v>43</v>
      </c>
      <c r="C12070" s="15" t="s">
        <v>6076</v>
      </c>
      <c r="D12070" s="24">
        <v>565000</v>
      </c>
      <c r="E12070" t="str">
        <f>IF(D12070&lt;VLOOKUP(A12070,Min!A:B,2,FALSE),"Y","")</f>
        <v/>
      </c>
      <c r="F12070">
        <f>IF(AND(OR(s_tmchk="all",IF(ISERROR(MATCH(B12070,s_teams,0)),FALSE,TRUE)),OR(s_minsal="",s_minsal&lt;=D12070),OR(s_maxsal="",s_maxsal&gt;=D12070),OR(s_minyr="",s_minyr&lt;=A12070),OR(s_maxyr="",s_maxyr&gt;=A12070),OR(s_player="",s_player=C12070)),MAX(F$1:F12069)+1,0)</f>
        <v>0</v>
      </c>
    </row>
    <row r="12071" spans="1:6">
      <c r="A12071" s="20">
        <v>1992</v>
      </c>
      <c r="B12071" s="15" t="s">
        <v>43</v>
      </c>
      <c r="C12071" s="15" t="s">
        <v>4648</v>
      </c>
      <c r="D12071" s="24">
        <v>508000</v>
      </c>
      <c r="E12071" t="str">
        <f>IF(D12071&lt;VLOOKUP(A12071,Min!A:B,2,FALSE),"Y","")</f>
        <v/>
      </c>
      <c r="F12071">
        <f>IF(AND(OR(s_tmchk="all",IF(ISERROR(MATCH(B12071,s_teams,0)),FALSE,TRUE)),OR(s_minsal="",s_minsal&lt;=D12071),OR(s_maxsal="",s_maxsal&gt;=D12071),OR(s_minyr="",s_minyr&lt;=A12071),OR(s_maxyr="",s_maxyr&gt;=A12071),OR(s_player="",s_player=C12071)),MAX(F$1:F12070)+1,0)</f>
        <v>0</v>
      </c>
    </row>
    <row r="12072" spans="1:6">
      <c r="A12072" s="20">
        <v>1992</v>
      </c>
      <c r="B12072" s="15" t="s">
        <v>43</v>
      </c>
      <c r="C12072" s="15" t="s">
        <v>5938</v>
      </c>
      <c r="D12072" s="24">
        <v>500000</v>
      </c>
      <c r="E12072" t="str">
        <f>IF(D12072&lt;VLOOKUP(A12072,Min!A:B,2,FALSE),"Y","")</f>
        <v/>
      </c>
      <c r="F12072">
        <f>IF(AND(OR(s_tmchk="all",IF(ISERROR(MATCH(B12072,s_teams,0)),FALSE,TRUE)),OR(s_minsal="",s_minsal&lt;=D12072),OR(s_maxsal="",s_maxsal&gt;=D12072),OR(s_minyr="",s_minyr&lt;=A12072),OR(s_maxyr="",s_maxyr&gt;=A12072),OR(s_player="",s_player=C12072)),MAX(F$1:F12071)+1,0)</f>
        <v>0</v>
      </c>
    </row>
    <row r="12073" spans="1:6">
      <c r="A12073" s="20">
        <v>1992</v>
      </c>
      <c r="B12073" s="15" t="s">
        <v>43</v>
      </c>
      <c r="C12073" s="15" t="s">
        <v>4593</v>
      </c>
      <c r="D12073" s="24">
        <v>480000</v>
      </c>
      <c r="E12073" t="str">
        <f>IF(D12073&lt;VLOOKUP(A12073,Min!A:B,2,FALSE),"Y","")</f>
        <v/>
      </c>
      <c r="F12073">
        <f>IF(AND(OR(s_tmchk="all",IF(ISERROR(MATCH(B12073,s_teams,0)),FALSE,TRUE)),OR(s_minsal="",s_minsal&lt;=D12073),OR(s_maxsal="",s_maxsal&gt;=D12073),OR(s_minyr="",s_minyr&lt;=A12073),OR(s_maxyr="",s_maxyr&gt;=A12073),OR(s_player="",s_player=C12073)),MAX(F$1:F12072)+1,0)</f>
        <v>0</v>
      </c>
    </row>
    <row r="12074" spans="1:6">
      <c r="A12074" s="20">
        <v>1992</v>
      </c>
      <c r="B12074" s="15" t="s">
        <v>43</v>
      </c>
      <c r="C12074" s="15" t="s">
        <v>6193</v>
      </c>
      <c r="D12074" s="24">
        <v>450000</v>
      </c>
      <c r="E12074" t="str">
        <f>IF(D12074&lt;VLOOKUP(A12074,Min!A:B,2,FALSE),"Y","")</f>
        <v/>
      </c>
      <c r="F12074">
        <f>IF(AND(OR(s_tmchk="all",IF(ISERROR(MATCH(B12074,s_teams,0)),FALSE,TRUE)),OR(s_minsal="",s_minsal&lt;=D12074),OR(s_maxsal="",s_maxsal&gt;=D12074),OR(s_minyr="",s_minyr&lt;=A12074),OR(s_maxyr="",s_maxyr&gt;=A12074),OR(s_player="",s_player=C12074)),MAX(F$1:F12073)+1,0)</f>
        <v>0</v>
      </c>
    </row>
    <row r="12075" spans="1:6">
      <c r="A12075" s="20">
        <v>1992</v>
      </c>
      <c r="B12075" s="15" t="s">
        <v>43</v>
      </c>
      <c r="C12075" s="15" t="s">
        <v>2505</v>
      </c>
      <c r="D12075" s="24">
        <v>425000</v>
      </c>
      <c r="E12075" t="str">
        <f>IF(D12075&lt;VLOOKUP(A12075,Min!A:B,2,FALSE),"Y","")</f>
        <v/>
      </c>
      <c r="F12075">
        <f>IF(AND(OR(s_tmchk="all",IF(ISERROR(MATCH(B12075,s_teams,0)),FALSE,TRUE)),OR(s_minsal="",s_minsal&lt;=D12075),OR(s_maxsal="",s_maxsal&gt;=D12075),OR(s_minyr="",s_minyr&lt;=A12075),OR(s_maxyr="",s_maxyr&gt;=A12075),OR(s_player="",s_player=C12075)),MAX(F$1:F12074)+1,0)</f>
        <v>0</v>
      </c>
    </row>
    <row r="12076" spans="1:6">
      <c r="A12076" s="20">
        <v>1992</v>
      </c>
      <c r="B12076" s="15" t="s">
        <v>43</v>
      </c>
      <c r="C12076" s="15" t="s">
        <v>5566</v>
      </c>
      <c r="D12076" s="24">
        <v>260000</v>
      </c>
      <c r="E12076" t="str">
        <f>IF(D12076&lt;VLOOKUP(A12076,Min!A:B,2,FALSE),"Y","")</f>
        <v/>
      </c>
      <c r="F12076">
        <f>IF(AND(OR(s_tmchk="all",IF(ISERROR(MATCH(B12076,s_teams,0)),FALSE,TRUE)),OR(s_minsal="",s_minsal&lt;=D12076),OR(s_maxsal="",s_maxsal&gt;=D12076),OR(s_minyr="",s_minyr&lt;=A12076),OR(s_maxyr="",s_maxyr&gt;=A12076),OR(s_player="",s_player=C12076)),MAX(F$1:F12075)+1,0)</f>
        <v>0</v>
      </c>
    </row>
    <row r="12077" spans="1:6">
      <c r="A12077" s="20">
        <v>1992</v>
      </c>
      <c r="B12077" s="15" t="s">
        <v>43</v>
      </c>
      <c r="C12077" s="15" t="s">
        <v>6168</v>
      </c>
      <c r="D12077" s="24">
        <v>215000</v>
      </c>
      <c r="E12077" t="str">
        <f>IF(D12077&lt;VLOOKUP(A12077,Min!A:B,2,FALSE),"Y","")</f>
        <v/>
      </c>
      <c r="F12077">
        <f>IF(AND(OR(s_tmchk="all",IF(ISERROR(MATCH(B12077,s_teams,0)),FALSE,TRUE)),OR(s_minsal="",s_minsal&lt;=D12077),OR(s_maxsal="",s_maxsal&gt;=D12077),OR(s_minyr="",s_minyr&lt;=A12077),OR(s_maxyr="",s_maxyr&gt;=A12077),OR(s_player="",s_player=C12077)),MAX(F$1:F12076)+1,0)</f>
        <v>0</v>
      </c>
    </row>
    <row r="12078" spans="1:6">
      <c r="A12078" s="20">
        <v>1992</v>
      </c>
      <c r="B12078" s="15" t="s">
        <v>45</v>
      </c>
      <c r="C12078" s="15" t="s">
        <v>5186</v>
      </c>
      <c r="D12078" s="24">
        <v>2960000</v>
      </c>
      <c r="E12078" t="str">
        <f>IF(D12078&lt;VLOOKUP(A12078,Min!A:B,2,FALSE),"Y","")</f>
        <v/>
      </c>
      <c r="F12078">
        <f>IF(AND(OR(s_tmchk="all",IF(ISERROR(MATCH(B12078,s_teams,0)),FALSE,TRUE)),OR(s_minsal="",s_minsal&lt;=D12078),OR(s_maxsal="",s_maxsal&gt;=D12078),OR(s_minyr="",s_minyr&lt;=A12078),OR(s_maxyr="",s_maxyr&gt;=A12078),OR(s_player="",s_player=C12078)),MAX(F$1:F12077)+1,0)</f>
        <v>0</v>
      </c>
    </row>
    <row r="12079" spans="1:6">
      <c r="A12079" s="20">
        <v>1992</v>
      </c>
      <c r="B12079" s="15" t="s">
        <v>45</v>
      </c>
      <c r="C12079" s="15" t="s">
        <v>5340</v>
      </c>
      <c r="D12079" s="24">
        <v>2000000</v>
      </c>
      <c r="E12079" t="str">
        <f>IF(D12079&lt;VLOOKUP(A12079,Min!A:B,2,FALSE),"Y","")</f>
        <v/>
      </c>
      <c r="F12079">
        <f>IF(AND(OR(s_tmchk="all",IF(ISERROR(MATCH(B12079,s_teams,0)),FALSE,TRUE)),OR(s_minsal="",s_minsal&lt;=D12079),OR(s_maxsal="",s_maxsal&gt;=D12079),OR(s_minyr="",s_minyr&lt;=A12079),OR(s_maxyr="",s_maxyr&gt;=A12079),OR(s_player="",s_player=C12079)),MAX(F$1:F12078)+1,0)</f>
        <v>0</v>
      </c>
    </row>
    <row r="12080" spans="1:6">
      <c r="A12080" s="20">
        <v>1992</v>
      </c>
      <c r="B12080" s="15" t="s">
        <v>45</v>
      </c>
      <c r="C12080" s="15" t="s">
        <v>6154</v>
      </c>
      <c r="D12080" s="24">
        <v>1450000</v>
      </c>
      <c r="E12080" t="str">
        <f>IF(D12080&lt;VLOOKUP(A12080,Min!A:B,2,FALSE),"Y","")</f>
        <v/>
      </c>
      <c r="F12080">
        <f>IF(AND(OR(s_tmchk="all",IF(ISERROR(MATCH(B12080,s_teams,0)),FALSE,TRUE)),OR(s_minsal="",s_minsal&lt;=D12080),OR(s_maxsal="",s_maxsal&gt;=D12080),OR(s_minyr="",s_minyr&lt;=A12080),OR(s_maxyr="",s_maxyr&gt;=A12080),OR(s_player="",s_player=C12080)),MAX(F$1:F12079)+1,0)</f>
        <v>0</v>
      </c>
    </row>
    <row r="12081" spans="1:6">
      <c r="A12081" s="20">
        <v>1992</v>
      </c>
      <c r="B12081" s="15" t="s">
        <v>45</v>
      </c>
      <c r="C12081" s="15" t="s">
        <v>4649</v>
      </c>
      <c r="D12081" s="24">
        <v>1369000</v>
      </c>
      <c r="E12081" t="str">
        <f>IF(D12081&lt;VLOOKUP(A12081,Min!A:B,2,FALSE),"Y","")</f>
        <v/>
      </c>
      <c r="F12081">
        <f>IF(AND(OR(s_tmchk="all",IF(ISERROR(MATCH(B12081,s_teams,0)),FALSE,TRUE)),OR(s_minsal="",s_minsal&lt;=D12081),OR(s_maxsal="",s_maxsal&gt;=D12081),OR(s_minyr="",s_minyr&lt;=A12081),OR(s_maxyr="",s_maxyr&gt;=A12081),OR(s_player="",s_player=C12081)),MAX(F$1:F12080)+1,0)</f>
        <v>0</v>
      </c>
    </row>
    <row r="12082" spans="1:6">
      <c r="A12082" s="20">
        <v>1992</v>
      </c>
      <c r="B12082" s="15" t="s">
        <v>45</v>
      </c>
      <c r="C12082" s="15" t="s">
        <v>5320</v>
      </c>
      <c r="D12082" s="24">
        <v>1295000</v>
      </c>
      <c r="E12082" t="str">
        <f>IF(D12082&lt;VLOOKUP(A12082,Min!A:B,2,FALSE),"Y","")</f>
        <v/>
      </c>
      <c r="F12082">
        <f>IF(AND(OR(s_tmchk="all",IF(ISERROR(MATCH(B12082,s_teams,0)),FALSE,TRUE)),OR(s_minsal="",s_minsal&lt;=D12082),OR(s_maxsal="",s_maxsal&gt;=D12082),OR(s_minyr="",s_minyr&lt;=A12082),OR(s_maxyr="",s_maxyr&gt;=A12082),OR(s_player="",s_player=C12082)),MAX(F$1:F12081)+1,0)</f>
        <v>0</v>
      </c>
    </row>
    <row r="12083" spans="1:6">
      <c r="A12083" s="20">
        <v>1992</v>
      </c>
      <c r="B12083" s="15" t="s">
        <v>45</v>
      </c>
      <c r="C12083" s="15" t="s">
        <v>5580</v>
      </c>
      <c r="D12083" s="24">
        <v>1232000</v>
      </c>
      <c r="E12083" t="str">
        <f>IF(D12083&lt;VLOOKUP(A12083,Min!A:B,2,FALSE),"Y","")</f>
        <v/>
      </c>
      <c r="F12083">
        <f>IF(AND(OR(s_tmchk="all",IF(ISERROR(MATCH(B12083,s_teams,0)),FALSE,TRUE)),OR(s_minsal="",s_minsal&lt;=D12083),OR(s_maxsal="",s_maxsal&gt;=D12083),OR(s_minyr="",s_minyr&lt;=A12083),OR(s_maxyr="",s_maxyr&gt;=A12083),OR(s_player="",s_player=C12083)),MAX(F$1:F12082)+1,0)</f>
        <v>0</v>
      </c>
    </row>
    <row r="12084" spans="1:6">
      <c r="A12084" s="20">
        <v>1992</v>
      </c>
      <c r="B12084" s="15" t="s">
        <v>45</v>
      </c>
      <c r="C12084" s="15" t="s">
        <v>4933</v>
      </c>
      <c r="D12084" s="24">
        <v>1075000</v>
      </c>
      <c r="E12084" t="str">
        <f>IF(D12084&lt;VLOOKUP(A12084,Min!A:B,2,FALSE),"Y","")</f>
        <v/>
      </c>
      <c r="F12084">
        <f>IF(AND(OR(s_tmchk="all",IF(ISERROR(MATCH(B12084,s_teams,0)),FALSE,TRUE)),OR(s_minsal="",s_minsal&lt;=D12084),OR(s_maxsal="",s_maxsal&gt;=D12084),OR(s_minyr="",s_minyr&lt;=A12084),OR(s_maxyr="",s_maxyr&gt;=A12084),OR(s_player="",s_player=C12084)),MAX(F$1:F12083)+1,0)</f>
        <v>0</v>
      </c>
    </row>
    <row r="12085" spans="1:6">
      <c r="A12085" s="20">
        <v>1992</v>
      </c>
      <c r="B12085" s="15" t="s">
        <v>45</v>
      </c>
      <c r="C12085" s="15" t="s">
        <v>5737</v>
      </c>
      <c r="D12085" s="24">
        <v>957000</v>
      </c>
      <c r="E12085" t="str">
        <f>IF(D12085&lt;VLOOKUP(A12085,Min!A:B,2,FALSE),"Y","")</f>
        <v/>
      </c>
      <c r="F12085">
        <f>IF(AND(OR(s_tmchk="all",IF(ISERROR(MATCH(B12085,s_teams,0)),FALSE,TRUE)),OR(s_minsal="",s_minsal&lt;=D12085),OR(s_maxsal="",s_maxsal&gt;=D12085),OR(s_minyr="",s_minyr&lt;=A12085),OR(s_maxyr="",s_maxyr&gt;=A12085),OR(s_player="",s_player=C12085)),MAX(F$1:F12084)+1,0)</f>
        <v>0</v>
      </c>
    </row>
    <row r="12086" spans="1:6">
      <c r="A12086" s="20">
        <v>1992</v>
      </c>
      <c r="B12086" s="15" t="s">
        <v>45</v>
      </c>
      <c r="C12086" s="15" t="s">
        <v>6185</v>
      </c>
      <c r="D12086" s="24">
        <v>900000</v>
      </c>
      <c r="E12086" t="str">
        <f>IF(D12086&lt;VLOOKUP(A12086,Min!A:B,2,FALSE),"Y","")</f>
        <v/>
      </c>
      <c r="F12086">
        <f>IF(AND(OR(s_tmchk="all",IF(ISERROR(MATCH(B12086,s_teams,0)),FALSE,TRUE)),OR(s_minsal="",s_minsal&lt;=D12086),OR(s_maxsal="",s_maxsal&gt;=D12086),OR(s_minyr="",s_minyr&lt;=A12086),OR(s_maxyr="",s_maxyr&gt;=A12086),OR(s_player="",s_player=C12086)),MAX(F$1:F12085)+1,0)</f>
        <v>0</v>
      </c>
    </row>
    <row r="12087" spans="1:6">
      <c r="A12087" s="20">
        <v>1992</v>
      </c>
      <c r="B12087" s="15" t="s">
        <v>45</v>
      </c>
      <c r="C12087" s="15" t="s">
        <v>4891</v>
      </c>
      <c r="D12087" s="24">
        <v>665000</v>
      </c>
      <c r="E12087" t="str">
        <f>IF(D12087&lt;VLOOKUP(A12087,Min!A:B,2,FALSE),"Y","")</f>
        <v/>
      </c>
      <c r="F12087">
        <f>IF(AND(OR(s_tmchk="all",IF(ISERROR(MATCH(B12087,s_teams,0)),FALSE,TRUE)),OR(s_minsal="",s_minsal&lt;=D12087),OR(s_maxsal="",s_maxsal&gt;=D12087),OR(s_minyr="",s_minyr&lt;=A12087),OR(s_maxyr="",s_maxyr&gt;=A12087),OR(s_player="",s_player=C12087)),MAX(F$1:F12086)+1,0)</f>
        <v>0</v>
      </c>
    </row>
    <row r="12088" spans="1:6">
      <c r="A12088" s="20">
        <v>1992</v>
      </c>
      <c r="B12088" s="15" t="s">
        <v>45</v>
      </c>
      <c r="C12088" s="15" t="s">
        <v>4683</v>
      </c>
      <c r="D12088" s="24">
        <v>600000</v>
      </c>
      <c r="E12088" t="str">
        <f>IF(D12088&lt;VLOOKUP(A12088,Min!A:B,2,FALSE),"Y","")</f>
        <v/>
      </c>
      <c r="F12088">
        <f>IF(AND(OR(s_tmchk="all",IF(ISERROR(MATCH(B12088,s_teams,0)),FALSE,TRUE)),OR(s_minsal="",s_minsal&lt;=D12088),OR(s_maxsal="",s_maxsal&gt;=D12088),OR(s_minyr="",s_minyr&lt;=A12088),OR(s_maxyr="",s_maxyr&gt;=A12088),OR(s_player="",s_player=C12088)),MAX(F$1:F12087)+1,0)</f>
        <v>0</v>
      </c>
    </row>
    <row r="12089" spans="1:6">
      <c r="A12089" s="20">
        <v>1992</v>
      </c>
      <c r="B12089" s="15" t="s">
        <v>45</v>
      </c>
      <c r="C12089" s="15" t="s">
        <v>5476</v>
      </c>
      <c r="D12089" s="24">
        <v>415000</v>
      </c>
      <c r="E12089" t="str">
        <f>IF(D12089&lt;VLOOKUP(A12089,Min!A:B,2,FALSE),"Y","")</f>
        <v/>
      </c>
      <c r="F12089">
        <f>IF(AND(OR(s_tmchk="all",IF(ISERROR(MATCH(B12089,s_teams,0)),FALSE,TRUE)),OR(s_minsal="",s_minsal&lt;=D12089),OR(s_maxsal="",s_maxsal&gt;=D12089),OR(s_minyr="",s_minyr&lt;=A12089),OR(s_maxyr="",s_maxyr&gt;=A12089),OR(s_player="",s_player=C12089)),MAX(F$1:F12088)+1,0)</f>
        <v>0</v>
      </c>
    </row>
    <row r="12090" spans="1:6">
      <c r="A12090" s="20">
        <v>1992</v>
      </c>
      <c r="B12090" s="15" t="s">
        <v>45</v>
      </c>
      <c r="C12090" s="15" t="s">
        <v>5590</v>
      </c>
      <c r="D12090" s="24">
        <v>250000</v>
      </c>
      <c r="E12090" t="str">
        <f>IF(D12090&lt;VLOOKUP(A12090,Min!A:B,2,FALSE),"Y","")</f>
        <v/>
      </c>
      <c r="F12090">
        <f>IF(AND(OR(s_tmchk="all",IF(ISERROR(MATCH(B12090,s_teams,0)),FALSE,TRUE)),OR(s_minsal="",s_minsal&lt;=D12090),OR(s_maxsal="",s_maxsal&gt;=D12090),OR(s_minyr="",s_minyr&lt;=A12090),OR(s_maxyr="",s_maxyr&gt;=A12090),OR(s_player="",s_player=C12090)),MAX(F$1:F12089)+1,0)</f>
        <v>0</v>
      </c>
    </row>
    <row r="12091" spans="1:6">
      <c r="A12091" s="20">
        <v>1992</v>
      </c>
      <c r="B12091" s="15" t="s">
        <v>45</v>
      </c>
      <c r="C12091" s="15" t="s">
        <v>4665</v>
      </c>
      <c r="D12091" s="24">
        <v>130000</v>
      </c>
      <c r="E12091" t="str">
        <f>IF(D12091&lt;VLOOKUP(A12091,Min!A:B,2,FALSE),"Y","")</f>
        <v/>
      </c>
      <c r="F12091">
        <f>IF(AND(OR(s_tmchk="all",IF(ISERROR(MATCH(B12091,s_teams,0)),FALSE,TRUE)),OR(s_minsal="",s_minsal&lt;=D12091),OR(s_maxsal="",s_maxsal&gt;=D12091),OR(s_minyr="",s_minyr&lt;=A12091),OR(s_maxyr="",s_maxyr&gt;=A12091),OR(s_player="",s_player=C12091)),MAX(F$1:F12090)+1,0)</f>
        <v>0</v>
      </c>
    </row>
    <row r="12092" spans="1:6">
      <c r="A12092" s="20">
        <v>1992</v>
      </c>
      <c r="B12092" s="15" t="s">
        <v>45</v>
      </c>
      <c r="C12092" s="15" t="s">
        <v>4762</v>
      </c>
      <c r="D12092" s="24">
        <v>130000</v>
      </c>
      <c r="E12092" t="str">
        <f>IF(D12092&lt;VLOOKUP(A12092,Min!A:B,2,FALSE),"Y","")</f>
        <v/>
      </c>
      <c r="F12092">
        <f>IF(AND(OR(s_tmchk="all",IF(ISERROR(MATCH(B12092,s_teams,0)),FALSE,TRUE)),OR(s_minsal="",s_minsal&lt;=D12092),OR(s_maxsal="",s_maxsal&gt;=D12092),OR(s_minyr="",s_minyr&lt;=A12092),OR(s_maxyr="",s_maxyr&gt;=A12092),OR(s_player="",s_player=C12092)),MAX(F$1:F12091)+1,0)</f>
        <v>0</v>
      </c>
    </row>
    <row r="12093" spans="1:6">
      <c r="A12093" s="20">
        <v>1992</v>
      </c>
      <c r="B12093" s="15" t="s">
        <v>46</v>
      </c>
      <c r="C12093" s="15" t="s">
        <v>4793</v>
      </c>
      <c r="D12093" s="24">
        <v>2844000</v>
      </c>
      <c r="E12093" t="str">
        <f>IF(D12093&lt;VLOOKUP(A12093,Min!A:B,2,FALSE),"Y","")</f>
        <v/>
      </c>
      <c r="F12093">
        <f>IF(AND(OR(s_tmchk="all",IF(ISERROR(MATCH(B12093,s_teams,0)),FALSE,TRUE)),OR(s_minsal="",s_minsal&lt;=D12093),OR(s_maxsal="",s_maxsal&gt;=D12093),OR(s_minyr="",s_minyr&lt;=A12093),OR(s_maxyr="",s_maxyr&gt;=A12093),OR(s_player="",s_player=C12093)),MAX(F$1:F12092)+1,0)</f>
        <v>0</v>
      </c>
    </row>
    <row r="12094" spans="1:6">
      <c r="A12094" s="20">
        <v>1992</v>
      </c>
      <c r="B12094" s="15" t="s">
        <v>46</v>
      </c>
      <c r="C12094" s="15" t="s">
        <v>4652</v>
      </c>
      <c r="D12094" s="24">
        <v>1509000</v>
      </c>
      <c r="E12094" t="str">
        <f>IF(D12094&lt;VLOOKUP(A12094,Min!A:B,2,FALSE),"Y","")</f>
        <v/>
      </c>
      <c r="F12094">
        <f>IF(AND(OR(s_tmchk="all",IF(ISERROR(MATCH(B12094,s_teams,0)),FALSE,TRUE)),OR(s_minsal="",s_minsal&lt;=D12094),OR(s_maxsal="",s_maxsal&gt;=D12094),OR(s_minyr="",s_minyr&lt;=A12094),OR(s_maxyr="",s_maxyr&gt;=A12094),OR(s_player="",s_player=C12094)),MAX(F$1:F12093)+1,0)</f>
        <v>0</v>
      </c>
    </row>
    <row r="12095" spans="1:6">
      <c r="A12095" s="20">
        <v>1992</v>
      </c>
      <c r="B12095" s="15" t="s">
        <v>46</v>
      </c>
      <c r="C12095" s="15" t="s">
        <v>4554</v>
      </c>
      <c r="D12095" s="24">
        <v>1333000</v>
      </c>
      <c r="E12095" t="str">
        <f>IF(D12095&lt;VLOOKUP(A12095,Min!A:B,2,FALSE),"Y","")</f>
        <v/>
      </c>
      <c r="F12095">
        <f>IF(AND(OR(s_tmchk="all",IF(ISERROR(MATCH(B12095,s_teams,0)),FALSE,TRUE)),OR(s_minsal="",s_minsal&lt;=D12095),OR(s_maxsal="",s_maxsal&gt;=D12095),OR(s_minyr="",s_minyr&lt;=A12095),OR(s_maxyr="",s_maxyr&gt;=A12095),OR(s_player="",s_player=C12095)),MAX(F$1:F12094)+1,0)</f>
        <v>0</v>
      </c>
    </row>
    <row r="12096" spans="1:6">
      <c r="A12096" s="20">
        <v>1992</v>
      </c>
      <c r="B12096" s="15" t="s">
        <v>46</v>
      </c>
      <c r="C12096" s="15" t="s">
        <v>5930</v>
      </c>
      <c r="D12096" s="24">
        <v>1267000</v>
      </c>
      <c r="E12096" t="str">
        <f>IF(D12096&lt;VLOOKUP(A12096,Min!A:B,2,FALSE),"Y","")</f>
        <v/>
      </c>
      <c r="F12096">
        <f>IF(AND(OR(s_tmchk="all",IF(ISERROR(MATCH(B12096,s_teams,0)),FALSE,TRUE)),OR(s_minsal="",s_minsal&lt;=D12096),OR(s_maxsal="",s_maxsal&gt;=D12096),OR(s_minyr="",s_minyr&lt;=A12096),OR(s_maxyr="",s_maxyr&gt;=A12096),OR(s_player="",s_player=C12096)),MAX(F$1:F12095)+1,0)</f>
        <v>0</v>
      </c>
    </row>
    <row r="12097" spans="1:6">
      <c r="A12097" s="20">
        <v>1992</v>
      </c>
      <c r="B12097" s="15" t="s">
        <v>46</v>
      </c>
      <c r="C12097" s="15" t="s">
        <v>6134</v>
      </c>
      <c r="D12097" s="24">
        <v>1200000</v>
      </c>
      <c r="E12097" t="str">
        <f>IF(D12097&lt;VLOOKUP(A12097,Min!A:B,2,FALSE),"Y","")</f>
        <v/>
      </c>
      <c r="F12097">
        <f>IF(AND(OR(s_tmchk="all",IF(ISERROR(MATCH(B12097,s_teams,0)),FALSE,TRUE)),OR(s_minsal="",s_minsal&lt;=D12097),OR(s_maxsal="",s_maxsal&gt;=D12097),OR(s_minyr="",s_minyr&lt;=A12097),OR(s_maxyr="",s_maxyr&gt;=A12097),OR(s_player="",s_player=C12097)),MAX(F$1:F12096)+1,0)</f>
        <v>0</v>
      </c>
    </row>
    <row r="12098" spans="1:6">
      <c r="A12098" s="20">
        <v>1992</v>
      </c>
      <c r="B12098" s="15" t="s">
        <v>46</v>
      </c>
      <c r="C12098" s="15" t="s">
        <v>5307</v>
      </c>
      <c r="D12098" s="24">
        <v>936000</v>
      </c>
      <c r="E12098" t="str">
        <f>IF(D12098&lt;VLOOKUP(A12098,Min!A:B,2,FALSE),"Y","")</f>
        <v/>
      </c>
      <c r="F12098">
        <f>IF(AND(OR(s_tmchk="all",IF(ISERROR(MATCH(B12098,s_teams,0)),FALSE,TRUE)),OR(s_minsal="",s_minsal&lt;=D12098),OR(s_maxsal="",s_maxsal&gt;=D12098),OR(s_minyr="",s_minyr&lt;=A12098),OR(s_maxyr="",s_maxyr&gt;=A12098),OR(s_player="",s_player=C12098)),MAX(F$1:F12097)+1,0)</f>
        <v>0</v>
      </c>
    </row>
    <row r="12099" spans="1:6">
      <c r="A12099" s="20">
        <v>1992</v>
      </c>
      <c r="B12099" s="15" t="s">
        <v>46</v>
      </c>
      <c r="C12099" s="15" t="s">
        <v>6145</v>
      </c>
      <c r="D12099" s="24">
        <v>750000</v>
      </c>
      <c r="E12099" t="str">
        <f>IF(D12099&lt;VLOOKUP(A12099,Min!A:B,2,FALSE),"Y","")</f>
        <v/>
      </c>
      <c r="F12099">
        <f>IF(AND(OR(s_tmchk="all",IF(ISERROR(MATCH(B12099,s_teams,0)),FALSE,TRUE)),OR(s_minsal="",s_minsal&lt;=D12099),OR(s_maxsal="",s_maxsal&gt;=D12099),OR(s_minyr="",s_minyr&lt;=A12099),OR(s_maxyr="",s_maxyr&gt;=A12099),OR(s_player="",s_player=C12099)),MAX(F$1:F12098)+1,0)</f>
        <v>0</v>
      </c>
    </row>
    <row r="12100" spans="1:6">
      <c r="A12100" s="20">
        <v>1992</v>
      </c>
      <c r="B12100" s="15" t="s">
        <v>46</v>
      </c>
      <c r="C12100" s="15" t="s">
        <v>4779</v>
      </c>
      <c r="D12100" s="24">
        <v>700000</v>
      </c>
      <c r="E12100" t="str">
        <f>IF(D12100&lt;VLOOKUP(A12100,Min!A:B,2,FALSE),"Y","")</f>
        <v/>
      </c>
      <c r="F12100">
        <f>IF(AND(OR(s_tmchk="all",IF(ISERROR(MATCH(B12100,s_teams,0)),FALSE,TRUE)),OR(s_minsal="",s_minsal&lt;=D12100),OR(s_maxsal="",s_maxsal&gt;=D12100),OR(s_minyr="",s_minyr&lt;=A12100),OR(s_maxyr="",s_maxyr&gt;=A12100),OR(s_player="",s_player=C12100)),MAX(F$1:F12099)+1,0)</f>
        <v>0</v>
      </c>
    </row>
    <row r="12101" spans="1:6">
      <c r="A12101" s="20">
        <v>1992</v>
      </c>
      <c r="B12101" s="15" t="s">
        <v>46</v>
      </c>
      <c r="C12101" s="15" t="s">
        <v>132</v>
      </c>
      <c r="D12101" s="24">
        <v>640000</v>
      </c>
      <c r="E12101" t="str">
        <f>IF(D12101&lt;VLOOKUP(A12101,Min!A:B,2,FALSE),"Y","")</f>
        <v/>
      </c>
      <c r="F12101">
        <f>IF(AND(OR(s_tmchk="all",IF(ISERROR(MATCH(B12101,s_teams,0)),FALSE,TRUE)),OR(s_minsal="",s_minsal&lt;=D12101),OR(s_maxsal="",s_maxsal&gt;=D12101),OR(s_minyr="",s_minyr&lt;=A12101),OR(s_maxyr="",s_maxyr&gt;=A12101),OR(s_player="",s_player=C12101)),MAX(F$1:F12100)+1,0)</f>
        <v>0</v>
      </c>
    </row>
    <row r="12102" spans="1:6">
      <c r="A12102" s="20">
        <v>1992</v>
      </c>
      <c r="B12102" s="15" t="s">
        <v>46</v>
      </c>
      <c r="C12102" s="15" t="s">
        <v>5870</v>
      </c>
      <c r="D12102" s="24">
        <v>550000</v>
      </c>
      <c r="E12102" t="str">
        <f>IF(D12102&lt;VLOOKUP(A12102,Min!A:B,2,FALSE),"Y","")</f>
        <v/>
      </c>
      <c r="F12102">
        <f>IF(AND(OR(s_tmchk="all",IF(ISERROR(MATCH(B12102,s_teams,0)),FALSE,TRUE)),OR(s_minsal="",s_minsal&lt;=D12102),OR(s_maxsal="",s_maxsal&gt;=D12102),OR(s_minyr="",s_minyr&lt;=A12102),OR(s_maxyr="",s_maxyr&gt;=A12102),OR(s_player="",s_player=C12102)),MAX(F$1:F12101)+1,0)</f>
        <v>0</v>
      </c>
    </row>
    <row r="12103" spans="1:6">
      <c r="A12103" s="20">
        <v>1992</v>
      </c>
      <c r="B12103" s="15" t="s">
        <v>46</v>
      </c>
      <c r="C12103" s="15" t="s">
        <v>6087</v>
      </c>
      <c r="D12103" s="24">
        <v>506000</v>
      </c>
      <c r="E12103" t="str">
        <f>IF(D12103&lt;VLOOKUP(A12103,Min!A:B,2,FALSE),"Y","")</f>
        <v/>
      </c>
      <c r="F12103">
        <f>IF(AND(OR(s_tmchk="all",IF(ISERROR(MATCH(B12103,s_teams,0)),FALSE,TRUE)),OR(s_minsal="",s_minsal&lt;=D12103),OR(s_maxsal="",s_maxsal&gt;=D12103),OR(s_minyr="",s_minyr&lt;=A12103),OR(s_maxyr="",s_maxyr&gt;=A12103),OR(s_player="",s_player=C12103)),MAX(F$1:F12102)+1,0)</f>
        <v>0</v>
      </c>
    </row>
    <row r="12104" spans="1:6">
      <c r="A12104" s="20">
        <v>1992</v>
      </c>
      <c r="B12104" s="15" t="s">
        <v>46</v>
      </c>
      <c r="C12104" s="15" t="s">
        <v>6149</v>
      </c>
      <c r="D12104" s="24">
        <v>135000</v>
      </c>
      <c r="E12104" t="str">
        <f>IF(D12104&lt;VLOOKUP(A12104,Min!A:B,2,FALSE),"Y","")</f>
        <v/>
      </c>
      <c r="F12104">
        <f>IF(AND(OR(s_tmchk="all",IF(ISERROR(MATCH(B12104,s_teams,0)),FALSE,TRUE)),OR(s_minsal="",s_minsal&lt;=D12104),OR(s_maxsal="",s_maxsal&gt;=D12104),OR(s_minyr="",s_minyr&lt;=A12104),OR(s_maxyr="",s_maxyr&gt;=A12104),OR(s_player="",s_player=C12104)),MAX(F$1:F12103)+1,0)</f>
        <v>0</v>
      </c>
    </row>
    <row r="12105" spans="1:6">
      <c r="A12105" s="20">
        <v>1992</v>
      </c>
      <c r="B12105" s="15" t="s">
        <v>46</v>
      </c>
      <c r="C12105" s="15" t="s">
        <v>5575</v>
      </c>
      <c r="D12105" s="24">
        <v>130000</v>
      </c>
      <c r="E12105" t="str">
        <f>IF(D12105&lt;VLOOKUP(A12105,Min!A:B,2,FALSE),"Y","")</f>
        <v/>
      </c>
      <c r="F12105">
        <f>IF(AND(OR(s_tmchk="all",IF(ISERROR(MATCH(B12105,s_teams,0)),FALSE,TRUE)),OR(s_minsal="",s_minsal&lt;=D12105),OR(s_maxsal="",s_maxsal&gt;=D12105),OR(s_minyr="",s_minyr&lt;=A12105),OR(s_maxyr="",s_maxyr&gt;=A12105),OR(s_player="",s_player=C12105)),MAX(F$1:F12104)+1,0)</f>
        <v>0</v>
      </c>
    </row>
    <row r="12106" spans="1:6">
      <c r="A12106" s="20">
        <v>1992</v>
      </c>
      <c r="B12106" s="15" t="s">
        <v>49</v>
      </c>
      <c r="C12106" s="15" t="s">
        <v>5146</v>
      </c>
      <c r="D12106" s="24">
        <v>3170000</v>
      </c>
      <c r="E12106" t="str">
        <f>IF(D12106&lt;VLOOKUP(A12106,Min!A:B,2,FALSE),"Y","")</f>
        <v/>
      </c>
      <c r="F12106">
        <f>IF(AND(OR(s_tmchk="all",IF(ISERROR(MATCH(B12106,s_teams,0)),FALSE,TRUE)),OR(s_minsal="",s_minsal&lt;=D12106),OR(s_maxsal="",s_maxsal&gt;=D12106),OR(s_minyr="",s_minyr&lt;=A12106),OR(s_maxyr="",s_maxyr&gt;=A12106),OR(s_player="",s_player=C12106)),MAX(F$1:F12105)+1,0)</f>
        <v>0</v>
      </c>
    </row>
    <row r="12107" spans="1:6">
      <c r="A12107" s="20">
        <v>1992</v>
      </c>
      <c r="B12107" s="15" t="s">
        <v>49</v>
      </c>
      <c r="C12107" s="15" t="s">
        <v>5742</v>
      </c>
      <c r="D12107" s="24">
        <v>1786000</v>
      </c>
      <c r="E12107" t="str">
        <f>IF(D12107&lt;VLOOKUP(A12107,Min!A:B,2,FALSE),"Y","")</f>
        <v/>
      </c>
      <c r="F12107">
        <f>IF(AND(OR(s_tmchk="all",IF(ISERROR(MATCH(B12107,s_teams,0)),FALSE,TRUE)),OR(s_minsal="",s_minsal&lt;=D12107),OR(s_maxsal="",s_maxsal&gt;=D12107),OR(s_minyr="",s_minyr&lt;=A12107),OR(s_maxyr="",s_maxyr&gt;=A12107),OR(s_player="",s_player=C12107)),MAX(F$1:F12106)+1,0)</f>
        <v>0</v>
      </c>
    </row>
    <row r="12108" spans="1:6">
      <c r="A12108" s="20">
        <v>1992</v>
      </c>
      <c r="B12108" s="15" t="s">
        <v>49</v>
      </c>
      <c r="C12108" s="15" t="s">
        <v>5425</v>
      </c>
      <c r="D12108" s="24">
        <v>1633000</v>
      </c>
      <c r="E12108" t="str">
        <f>IF(D12108&lt;VLOOKUP(A12108,Min!A:B,2,FALSE),"Y","")</f>
        <v/>
      </c>
      <c r="F12108">
        <f>IF(AND(OR(s_tmchk="all",IF(ISERROR(MATCH(B12108,s_teams,0)),FALSE,TRUE)),OR(s_minsal="",s_minsal&lt;=D12108),OR(s_maxsal="",s_maxsal&gt;=D12108),OR(s_minyr="",s_minyr&lt;=A12108),OR(s_maxyr="",s_maxyr&gt;=A12108),OR(s_player="",s_player=C12108)),MAX(F$1:F12107)+1,0)</f>
        <v>0</v>
      </c>
    </row>
    <row r="12109" spans="1:6">
      <c r="A12109" s="20">
        <v>1992</v>
      </c>
      <c r="B12109" s="15" t="s">
        <v>49</v>
      </c>
      <c r="C12109" s="15" t="s">
        <v>5044</v>
      </c>
      <c r="D12109" s="24">
        <v>1500000</v>
      </c>
      <c r="E12109" t="str">
        <f>IF(D12109&lt;VLOOKUP(A12109,Min!A:B,2,FALSE),"Y","")</f>
        <v/>
      </c>
      <c r="F12109">
        <f>IF(AND(OR(s_tmchk="all",IF(ISERROR(MATCH(B12109,s_teams,0)),FALSE,TRUE)),OR(s_minsal="",s_minsal&lt;=D12109),OR(s_maxsal="",s_maxsal&gt;=D12109),OR(s_minyr="",s_minyr&lt;=A12109),OR(s_maxyr="",s_maxyr&gt;=A12109),OR(s_player="",s_player=C12109)),MAX(F$1:F12108)+1,0)</f>
        <v>0</v>
      </c>
    </row>
    <row r="12110" spans="1:6">
      <c r="A12110" s="20">
        <v>1992</v>
      </c>
      <c r="B12110" s="15" t="s">
        <v>49</v>
      </c>
      <c r="C12110" s="15" t="s">
        <v>5488</v>
      </c>
      <c r="D12110" s="24">
        <v>997000</v>
      </c>
      <c r="E12110" t="str">
        <f>IF(D12110&lt;VLOOKUP(A12110,Min!A:B,2,FALSE),"Y","")</f>
        <v/>
      </c>
      <c r="F12110">
        <f>IF(AND(OR(s_tmchk="all",IF(ISERROR(MATCH(B12110,s_teams,0)),FALSE,TRUE)),OR(s_minsal="",s_minsal&lt;=D12110),OR(s_maxsal="",s_maxsal&gt;=D12110),OR(s_minyr="",s_minyr&lt;=A12110),OR(s_maxyr="",s_maxyr&gt;=A12110),OR(s_player="",s_player=C12110)),MAX(F$1:F12109)+1,0)</f>
        <v>0</v>
      </c>
    </row>
    <row r="12111" spans="1:6">
      <c r="A12111" s="20">
        <v>1992</v>
      </c>
      <c r="B12111" s="15" t="s">
        <v>49</v>
      </c>
      <c r="C12111" s="15" t="s">
        <v>4900</v>
      </c>
      <c r="D12111" s="24">
        <v>840000</v>
      </c>
      <c r="E12111" t="str">
        <f>IF(D12111&lt;VLOOKUP(A12111,Min!A:B,2,FALSE),"Y","")</f>
        <v/>
      </c>
      <c r="F12111">
        <f>IF(AND(OR(s_tmchk="all",IF(ISERROR(MATCH(B12111,s_teams,0)),FALSE,TRUE)),OR(s_minsal="",s_minsal&lt;=D12111),OR(s_maxsal="",s_maxsal&gt;=D12111),OR(s_minyr="",s_minyr&lt;=A12111),OR(s_maxyr="",s_maxyr&gt;=A12111),OR(s_player="",s_player=C12111)),MAX(F$1:F12110)+1,0)</f>
        <v>0</v>
      </c>
    </row>
    <row r="12112" spans="1:6">
      <c r="A12112" s="20">
        <v>1992</v>
      </c>
      <c r="B12112" s="15" t="s">
        <v>49</v>
      </c>
      <c r="C12112" s="15" t="s">
        <v>4725</v>
      </c>
      <c r="D12112" s="24">
        <v>775000</v>
      </c>
      <c r="E12112" t="str">
        <f>IF(D12112&lt;VLOOKUP(A12112,Min!A:B,2,FALSE),"Y","")</f>
        <v/>
      </c>
      <c r="F12112">
        <f>IF(AND(OR(s_tmchk="all",IF(ISERROR(MATCH(B12112,s_teams,0)),FALSE,TRUE)),OR(s_minsal="",s_minsal&lt;=D12112),OR(s_maxsal="",s_maxsal&gt;=D12112),OR(s_minyr="",s_minyr&lt;=A12112),OR(s_maxyr="",s_maxyr&gt;=A12112),OR(s_player="",s_player=C12112)),MAX(F$1:F12111)+1,0)</f>
        <v>0</v>
      </c>
    </row>
    <row r="12113" spans="1:6">
      <c r="A12113" s="20">
        <v>1992</v>
      </c>
      <c r="B12113" s="15" t="s">
        <v>49</v>
      </c>
      <c r="C12113" s="15" t="s">
        <v>5680</v>
      </c>
      <c r="D12113" s="24">
        <v>658000</v>
      </c>
      <c r="E12113" t="str">
        <f>IF(D12113&lt;VLOOKUP(A12113,Min!A:B,2,FALSE),"Y","")</f>
        <v/>
      </c>
      <c r="F12113">
        <f>IF(AND(OR(s_tmchk="all",IF(ISERROR(MATCH(B12113,s_teams,0)),FALSE,TRUE)),OR(s_minsal="",s_minsal&lt;=D12113),OR(s_maxsal="",s_maxsal&gt;=D12113),OR(s_minyr="",s_minyr&lt;=A12113),OR(s_maxyr="",s_maxyr&gt;=A12113),OR(s_player="",s_player=C12113)),MAX(F$1:F12112)+1,0)</f>
        <v>0</v>
      </c>
    </row>
    <row r="12114" spans="1:6">
      <c r="A12114" s="20">
        <v>1992</v>
      </c>
      <c r="B12114" s="15" t="s">
        <v>49</v>
      </c>
      <c r="C12114" s="15" t="s">
        <v>5346</v>
      </c>
      <c r="D12114" s="24">
        <v>615000</v>
      </c>
      <c r="E12114" t="str">
        <f>IF(D12114&lt;VLOOKUP(A12114,Min!A:B,2,FALSE),"Y","")</f>
        <v/>
      </c>
      <c r="F12114">
        <f>IF(AND(OR(s_tmchk="all",IF(ISERROR(MATCH(B12114,s_teams,0)),FALSE,TRUE)),OR(s_minsal="",s_minsal&lt;=D12114),OR(s_maxsal="",s_maxsal&gt;=D12114),OR(s_minyr="",s_minyr&lt;=A12114),OR(s_maxyr="",s_maxyr&gt;=A12114),OR(s_player="",s_player=C12114)),MAX(F$1:F12113)+1,0)</f>
        <v>0</v>
      </c>
    </row>
    <row r="12115" spans="1:6">
      <c r="A12115" s="20">
        <v>1992</v>
      </c>
      <c r="B12115" s="15" t="s">
        <v>49</v>
      </c>
      <c r="C12115" s="15" t="s">
        <v>6117</v>
      </c>
      <c r="D12115" s="24">
        <v>375000</v>
      </c>
      <c r="E12115" t="str">
        <f>IF(D12115&lt;VLOOKUP(A12115,Min!A:B,2,FALSE),"Y","")</f>
        <v/>
      </c>
      <c r="F12115">
        <f>IF(AND(OR(s_tmchk="all",IF(ISERROR(MATCH(B12115,s_teams,0)),FALSE,TRUE)),OR(s_minsal="",s_minsal&lt;=D12115),OR(s_maxsal="",s_maxsal&gt;=D12115),OR(s_minyr="",s_minyr&lt;=A12115),OR(s_maxyr="",s_maxyr&gt;=A12115),OR(s_player="",s_player=C12115)),MAX(F$1:F12114)+1,0)</f>
        <v>0</v>
      </c>
    </row>
    <row r="12116" spans="1:6">
      <c r="A12116" s="20">
        <v>1992</v>
      </c>
      <c r="B12116" s="15" t="s">
        <v>49</v>
      </c>
      <c r="C12116" s="15" t="s">
        <v>4734</v>
      </c>
      <c r="D12116" s="24">
        <v>325000</v>
      </c>
      <c r="E12116" t="str">
        <f>IF(D12116&lt;VLOOKUP(A12116,Min!A:B,2,FALSE),"Y","")</f>
        <v/>
      </c>
      <c r="F12116">
        <f>IF(AND(OR(s_tmchk="all",IF(ISERROR(MATCH(B12116,s_teams,0)),FALSE,TRUE)),OR(s_minsal="",s_minsal&lt;=D12116),OR(s_maxsal="",s_maxsal&gt;=D12116),OR(s_minyr="",s_minyr&lt;=A12116),OR(s_maxyr="",s_maxyr&gt;=A12116),OR(s_player="",s_player=C12116)),MAX(F$1:F12115)+1,0)</f>
        <v>0</v>
      </c>
    </row>
    <row r="12117" spans="1:6">
      <c r="A12117" s="20">
        <v>1992</v>
      </c>
      <c r="B12117" s="15" t="s">
        <v>49</v>
      </c>
      <c r="C12117" s="15" t="s">
        <v>6144</v>
      </c>
      <c r="D12117" s="24">
        <v>325000</v>
      </c>
      <c r="E12117" t="str">
        <f>IF(D12117&lt;VLOOKUP(A12117,Min!A:B,2,FALSE),"Y","")</f>
        <v/>
      </c>
      <c r="F12117">
        <f>IF(AND(OR(s_tmchk="all",IF(ISERROR(MATCH(B12117,s_teams,0)),FALSE,TRUE)),OR(s_minsal="",s_minsal&lt;=D12117),OR(s_maxsal="",s_maxsal&gt;=D12117),OR(s_minyr="",s_minyr&lt;=A12117),OR(s_maxyr="",s_maxyr&gt;=A12117),OR(s_player="",s_player=C12117)),MAX(F$1:F12116)+1,0)</f>
        <v>0</v>
      </c>
    </row>
    <row r="12118" spans="1:6">
      <c r="A12118" s="20">
        <v>1992</v>
      </c>
      <c r="B12118" s="15" t="s">
        <v>49</v>
      </c>
      <c r="C12118" s="15" t="s">
        <v>5615</v>
      </c>
      <c r="D12118" s="24">
        <v>275000</v>
      </c>
      <c r="E12118" t="str">
        <f>IF(D12118&lt;VLOOKUP(A12118,Min!A:B,2,FALSE),"Y","")</f>
        <v/>
      </c>
      <c r="F12118">
        <f>IF(AND(OR(s_tmchk="all",IF(ISERROR(MATCH(B12118,s_teams,0)),FALSE,TRUE)),OR(s_minsal="",s_minsal&lt;=D12118),OR(s_maxsal="",s_maxsal&gt;=D12118),OR(s_minyr="",s_minyr&lt;=A12118),OR(s_maxyr="",s_maxyr&gt;=A12118),OR(s_player="",s_player=C12118)),MAX(F$1:F12117)+1,0)</f>
        <v>0</v>
      </c>
    </row>
    <row r="12119" spans="1:6">
      <c r="A12119" s="20">
        <v>1992</v>
      </c>
      <c r="B12119" s="15" t="s">
        <v>51</v>
      </c>
      <c r="C12119" s="15" t="s">
        <v>5829</v>
      </c>
      <c r="D12119" s="24">
        <v>3211000</v>
      </c>
      <c r="E12119" t="str">
        <f>IF(D12119&lt;VLOOKUP(A12119,Min!A:B,2,FALSE),"Y","")</f>
        <v/>
      </c>
      <c r="F12119">
        <f>IF(AND(OR(s_tmchk="all",IF(ISERROR(MATCH(B12119,s_teams,0)),FALSE,TRUE)),OR(s_minsal="",s_minsal&lt;=D12119),OR(s_maxsal="",s_maxsal&gt;=D12119),OR(s_minyr="",s_minyr&lt;=A12119),OR(s_maxyr="",s_maxyr&gt;=A12119),OR(s_player="",s_player=C12119)),MAX(F$1:F12118)+1,0)</f>
        <v>0</v>
      </c>
    </row>
    <row r="12120" spans="1:6">
      <c r="A12120" s="20">
        <v>1992</v>
      </c>
      <c r="B12120" s="15" t="s">
        <v>51</v>
      </c>
      <c r="C12120" s="15" t="s">
        <v>4808</v>
      </c>
      <c r="D12120" s="24">
        <v>2156000</v>
      </c>
      <c r="E12120" t="str">
        <f>IF(D12120&lt;VLOOKUP(A12120,Min!A:B,2,FALSE),"Y","")</f>
        <v/>
      </c>
      <c r="F12120">
        <f>IF(AND(OR(s_tmchk="all",IF(ISERROR(MATCH(B12120,s_teams,0)),FALSE,TRUE)),OR(s_minsal="",s_minsal&lt;=D12120),OR(s_maxsal="",s_maxsal&gt;=D12120),OR(s_minyr="",s_minyr&lt;=A12120),OR(s_maxyr="",s_maxyr&gt;=A12120),OR(s_player="",s_player=C12120)),MAX(F$1:F12119)+1,0)</f>
        <v>0</v>
      </c>
    </row>
    <row r="12121" spans="1:6">
      <c r="A12121" s="20">
        <v>1992</v>
      </c>
      <c r="B12121" s="15" t="s">
        <v>51</v>
      </c>
      <c r="C12121" s="15" t="s">
        <v>5492</v>
      </c>
      <c r="D12121" s="24">
        <v>2000000</v>
      </c>
      <c r="E12121" t="str">
        <f>IF(D12121&lt;VLOOKUP(A12121,Min!A:B,2,FALSE),"Y","")</f>
        <v/>
      </c>
      <c r="F12121">
        <f>IF(AND(OR(s_tmchk="all",IF(ISERROR(MATCH(B12121,s_teams,0)),FALSE,TRUE)),OR(s_minsal="",s_minsal&lt;=D12121),OR(s_maxsal="",s_maxsal&gt;=D12121),OR(s_minyr="",s_minyr&lt;=A12121),OR(s_maxyr="",s_maxyr&gt;=A12121),OR(s_player="",s_player=C12121)),MAX(F$1:F12120)+1,0)</f>
        <v>0</v>
      </c>
    </row>
    <row r="12122" spans="1:6">
      <c r="A12122" s="20">
        <v>1992</v>
      </c>
      <c r="B12122" s="15" t="s">
        <v>51</v>
      </c>
      <c r="C12122" s="15" t="s">
        <v>5857</v>
      </c>
      <c r="D12122" s="24">
        <v>1350000</v>
      </c>
      <c r="E12122" t="str">
        <f>IF(D12122&lt;VLOOKUP(A12122,Min!A:B,2,FALSE),"Y","")</f>
        <v/>
      </c>
      <c r="F12122">
        <f>IF(AND(OR(s_tmchk="all",IF(ISERROR(MATCH(B12122,s_teams,0)),FALSE,TRUE)),OR(s_minsal="",s_minsal&lt;=D12122),OR(s_maxsal="",s_maxsal&gt;=D12122),OR(s_minyr="",s_minyr&lt;=A12122),OR(s_maxyr="",s_maxyr&gt;=A12122),OR(s_player="",s_player=C12122)),MAX(F$1:F12121)+1,0)</f>
        <v>0</v>
      </c>
    </row>
    <row r="12123" spans="1:6">
      <c r="A12123" s="20">
        <v>1992</v>
      </c>
      <c r="B12123" s="15" t="s">
        <v>51</v>
      </c>
      <c r="C12123" s="15" t="s">
        <v>4958</v>
      </c>
      <c r="D12123" s="24">
        <v>1278000</v>
      </c>
      <c r="E12123" t="str">
        <f>IF(D12123&lt;VLOOKUP(A12123,Min!A:B,2,FALSE),"Y","")</f>
        <v/>
      </c>
      <c r="F12123">
        <f>IF(AND(OR(s_tmchk="all",IF(ISERROR(MATCH(B12123,s_teams,0)),FALSE,TRUE)),OR(s_minsal="",s_minsal&lt;=D12123),OR(s_maxsal="",s_maxsal&gt;=D12123),OR(s_minyr="",s_minyr&lt;=A12123),OR(s_maxyr="",s_maxyr&gt;=A12123),OR(s_player="",s_player=C12123)),MAX(F$1:F12122)+1,0)</f>
        <v>0</v>
      </c>
    </row>
    <row r="12124" spans="1:6">
      <c r="A12124" s="20">
        <v>1992</v>
      </c>
      <c r="B12124" s="15" t="s">
        <v>51</v>
      </c>
      <c r="C12124" s="15" t="s">
        <v>5107</v>
      </c>
      <c r="D12124" s="24">
        <v>990000</v>
      </c>
      <c r="E12124" t="str">
        <f>IF(D12124&lt;VLOOKUP(A12124,Min!A:B,2,FALSE),"Y","")</f>
        <v/>
      </c>
      <c r="F12124">
        <f>IF(AND(OR(s_tmchk="all",IF(ISERROR(MATCH(B12124,s_teams,0)),FALSE,TRUE)),OR(s_minsal="",s_minsal&lt;=D12124),OR(s_maxsal="",s_maxsal&gt;=D12124),OR(s_minyr="",s_minyr&lt;=A12124),OR(s_maxyr="",s_maxyr&gt;=A12124),OR(s_player="",s_player=C12124)),MAX(F$1:F12123)+1,0)</f>
        <v>0</v>
      </c>
    </row>
    <row r="12125" spans="1:6">
      <c r="A12125" s="20">
        <v>1992</v>
      </c>
      <c r="B12125" s="15" t="s">
        <v>51</v>
      </c>
      <c r="C12125" s="15" t="s">
        <v>5675</v>
      </c>
      <c r="D12125" s="24">
        <v>860000</v>
      </c>
      <c r="E12125" t="str">
        <f>IF(D12125&lt;VLOOKUP(A12125,Min!A:B,2,FALSE),"Y","")</f>
        <v/>
      </c>
      <c r="F12125">
        <f>IF(AND(OR(s_tmchk="all",IF(ISERROR(MATCH(B12125,s_teams,0)),FALSE,TRUE)),OR(s_minsal="",s_minsal&lt;=D12125),OR(s_maxsal="",s_maxsal&gt;=D12125),OR(s_minyr="",s_minyr&lt;=A12125),OR(s_maxyr="",s_maxyr&gt;=A12125),OR(s_player="",s_player=C12125)),MAX(F$1:F12124)+1,0)</f>
        <v>0</v>
      </c>
    </row>
    <row r="12126" spans="1:6">
      <c r="A12126" s="20">
        <v>1992</v>
      </c>
      <c r="B12126" s="15" t="s">
        <v>51</v>
      </c>
      <c r="C12126" s="15" t="s">
        <v>6143</v>
      </c>
      <c r="D12126" s="24">
        <v>760000</v>
      </c>
      <c r="E12126" t="str">
        <f>IF(D12126&lt;VLOOKUP(A12126,Min!A:B,2,FALSE),"Y","")</f>
        <v/>
      </c>
      <c r="F12126">
        <f>IF(AND(OR(s_tmchk="all",IF(ISERROR(MATCH(B12126,s_teams,0)),FALSE,TRUE)),OR(s_minsal="",s_minsal&lt;=D12126),OR(s_maxsal="",s_maxsal&gt;=D12126),OR(s_minyr="",s_minyr&lt;=A12126),OR(s_maxyr="",s_maxyr&gt;=A12126),OR(s_player="",s_player=C12126)),MAX(F$1:F12125)+1,0)</f>
        <v>0</v>
      </c>
    </row>
    <row r="12127" spans="1:6">
      <c r="A12127" s="20">
        <v>1992</v>
      </c>
      <c r="B12127" s="15" t="s">
        <v>51</v>
      </c>
      <c r="C12127" s="15" t="s">
        <v>5131</v>
      </c>
      <c r="D12127" s="24">
        <v>600000</v>
      </c>
      <c r="E12127" t="str">
        <f>IF(D12127&lt;VLOOKUP(A12127,Min!A:B,2,FALSE),"Y","")</f>
        <v/>
      </c>
      <c r="F12127">
        <f>IF(AND(OR(s_tmchk="all",IF(ISERROR(MATCH(B12127,s_teams,0)),FALSE,TRUE)),OR(s_minsal="",s_minsal&lt;=D12127),OR(s_maxsal="",s_maxsal&gt;=D12127),OR(s_minyr="",s_minyr&lt;=A12127),OR(s_maxyr="",s_maxyr&gt;=A12127),OR(s_player="",s_player=C12127)),MAX(F$1:F12126)+1,0)</f>
        <v>0</v>
      </c>
    </row>
    <row r="12128" spans="1:6">
      <c r="A12128" s="20">
        <v>1992</v>
      </c>
      <c r="B12128" s="15" t="s">
        <v>51</v>
      </c>
      <c r="C12128" s="15" t="s">
        <v>5813</v>
      </c>
      <c r="D12128" s="24">
        <v>550000</v>
      </c>
      <c r="E12128" t="str">
        <f>IF(D12128&lt;VLOOKUP(A12128,Min!A:B,2,FALSE),"Y","")</f>
        <v/>
      </c>
      <c r="F12128">
        <f>IF(AND(OR(s_tmchk="all",IF(ISERROR(MATCH(B12128,s_teams,0)),FALSE,TRUE)),OR(s_minsal="",s_minsal&lt;=D12128),OR(s_maxsal="",s_maxsal&gt;=D12128),OR(s_minyr="",s_minyr&lt;=A12128),OR(s_maxyr="",s_maxyr&gt;=A12128),OR(s_player="",s_player=C12128)),MAX(F$1:F12127)+1,0)</f>
        <v>0</v>
      </c>
    </row>
    <row r="12129" spans="1:6">
      <c r="A12129" s="20">
        <v>1992</v>
      </c>
      <c r="B12129" s="15" t="s">
        <v>51</v>
      </c>
      <c r="C12129" s="15" t="s">
        <v>5660</v>
      </c>
      <c r="D12129" s="24">
        <v>500000</v>
      </c>
      <c r="E12129" t="str">
        <f>IF(D12129&lt;VLOOKUP(A12129,Min!A:B,2,FALSE),"Y","")</f>
        <v/>
      </c>
      <c r="F12129">
        <f>IF(AND(OR(s_tmchk="all",IF(ISERROR(MATCH(B12129,s_teams,0)),FALSE,TRUE)),OR(s_minsal="",s_minsal&lt;=D12129),OR(s_maxsal="",s_maxsal&gt;=D12129),OR(s_minyr="",s_minyr&lt;=A12129),OR(s_maxyr="",s_maxyr&gt;=A12129),OR(s_player="",s_player=C12129)),MAX(F$1:F12128)+1,0)</f>
        <v>0</v>
      </c>
    </row>
    <row r="12130" spans="1:6">
      <c r="A12130" s="20">
        <v>1992</v>
      </c>
      <c r="B12130" s="15" t="s">
        <v>51</v>
      </c>
      <c r="C12130" s="15" t="s">
        <v>4850</v>
      </c>
      <c r="D12130" s="24">
        <v>430000</v>
      </c>
      <c r="E12130" t="str">
        <f>IF(D12130&lt;VLOOKUP(A12130,Min!A:B,2,FALSE),"Y","")</f>
        <v/>
      </c>
      <c r="F12130">
        <f>IF(AND(OR(s_tmchk="all",IF(ISERROR(MATCH(B12130,s_teams,0)),FALSE,TRUE)),OR(s_minsal="",s_minsal&lt;=D12130),OR(s_maxsal="",s_maxsal&gt;=D12130),OR(s_minyr="",s_minyr&lt;=A12130),OR(s_maxyr="",s_maxyr&gt;=A12130),OR(s_player="",s_player=C12130)),MAX(F$1:F12129)+1,0)</f>
        <v>0</v>
      </c>
    </row>
    <row r="12131" spans="1:6">
      <c r="A12131" s="20">
        <v>1992</v>
      </c>
      <c r="B12131" s="15" t="s">
        <v>51</v>
      </c>
      <c r="C12131" s="15" t="s">
        <v>5415</v>
      </c>
      <c r="D12131" s="24">
        <v>275000</v>
      </c>
      <c r="E12131" t="str">
        <f>IF(D12131&lt;VLOOKUP(A12131,Min!A:B,2,FALSE),"Y","")</f>
        <v/>
      </c>
      <c r="F12131">
        <f>IF(AND(OR(s_tmchk="all",IF(ISERROR(MATCH(B12131,s_teams,0)),FALSE,TRUE)),OR(s_minsal="",s_minsal&lt;=D12131),OR(s_maxsal="",s_maxsal&gt;=D12131),OR(s_minyr="",s_minyr&lt;=A12131),OR(s_maxyr="",s_maxyr&gt;=A12131),OR(s_player="",s_player=C12131)),MAX(F$1:F12130)+1,0)</f>
        <v>0</v>
      </c>
    </row>
    <row r="12132" spans="1:6">
      <c r="A12132" s="20">
        <v>1992</v>
      </c>
      <c r="B12132" s="15" t="s">
        <v>51</v>
      </c>
      <c r="C12132" s="15" t="s">
        <v>5949</v>
      </c>
      <c r="D12132" s="24">
        <v>130000</v>
      </c>
      <c r="E12132" t="str">
        <f>IF(D12132&lt;VLOOKUP(A12132,Min!A:B,2,FALSE),"Y","")</f>
        <v/>
      </c>
      <c r="F12132">
        <f>IF(AND(OR(s_tmchk="all",IF(ISERROR(MATCH(B12132,s_teams,0)),FALSE,TRUE)),OR(s_minsal="",s_minsal&lt;=D12132),OR(s_maxsal="",s_maxsal&gt;=D12132),OR(s_minyr="",s_minyr&lt;=A12132),OR(s_maxyr="",s_maxyr&gt;=A12132),OR(s_player="",s_player=C12132)),MAX(F$1:F12131)+1,0)</f>
        <v>0</v>
      </c>
    </row>
    <row r="12133" spans="1:6">
      <c r="A12133" s="20">
        <v>1992</v>
      </c>
      <c r="B12133" s="15" t="s">
        <v>53</v>
      </c>
      <c r="C12133" s="15" t="s">
        <v>4877</v>
      </c>
      <c r="D12133" s="24">
        <v>2300000</v>
      </c>
      <c r="E12133" t="str">
        <f>IF(D12133&lt;VLOOKUP(A12133,Min!A:B,2,FALSE),"Y","")</f>
        <v/>
      </c>
      <c r="F12133">
        <f>IF(AND(OR(s_tmchk="all",IF(ISERROR(MATCH(B12133,s_teams,0)),FALSE,TRUE)),OR(s_minsal="",s_minsal&lt;=D12133),OR(s_maxsal="",s_maxsal&gt;=D12133),OR(s_minyr="",s_minyr&lt;=A12133),OR(s_maxyr="",s_maxyr&gt;=A12133),OR(s_player="",s_player=C12133)),MAX(F$1:F12132)+1,0)</f>
        <v>0</v>
      </c>
    </row>
    <row r="12134" spans="1:6">
      <c r="A12134" s="20">
        <v>1992</v>
      </c>
      <c r="B12134" s="15" t="s">
        <v>53</v>
      </c>
      <c r="C12134" s="15" t="s">
        <v>5890</v>
      </c>
      <c r="D12134" s="24">
        <v>1650000</v>
      </c>
      <c r="E12134" t="str">
        <f>IF(D12134&lt;VLOOKUP(A12134,Min!A:B,2,FALSE),"Y","")</f>
        <v/>
      </c>
      <c r="F12134">
        <f>IF(AND(OR(s_tmchk="all",IF(ISERROR(MATCH(B12134,s_teams,0)),FALSE,TRUE)),OR(s_minsal="",s_minsal&lt;=D12134),OR(s_maxsal="",s_maxsal&gt;=D12134),OR(s_minyr="",s_minyr&lt;=A12134),OR(s_maxyr="",s_maxyr&gt;=A12134),OR(s_player="",s_player=C12134)),MAX(F$1:F12133)+1,0)</f>
        <v>0</v>
      </c>
    </row>
    <row r="12135" spans="1:6">
      <c r="A12135" s="20">
        <v>1992</v>
      </c>
      <c r="B12135" s="15" t="s">
        <v>53</v>
      </c>
      <c r="C12135" s="15" t="s">
        <v>4973</v>
      </c>
      <c r="D12135" s="24">
        <v>1195000</v>
      </c>
      <c r="E12135" t="str">
        <f>IF(D12135&lt;VLOOKUP(A12135,Min!A:B,2,FALSE),"Y","")</f>
        <v/>
      </c>
      <c r="F12135">
        <f>IF(AND(OR(s_tmchk="all",IF(ISERROR(MATCH(B12135,s_teams,0)),FALSE,TRUE)),OR(s_minsal="",s_minsal&lt;=D12135),OR(s_maxsal="",s_maxsal&gt;=D12135),OR(s_minyr="",s_minyr&lt;=A12135),OR(s_maxyr="",s_maxyr&gt;=A12135),OR(s_player="",s_player=C12135)),MAX(F$1:F12134)+1,0)</f>
        <v>0</v>
      </c>
    </row>
    <row r="12136" spans="1:6">
      <c r="A12136" s="20">
        <v>1992</v>
      </c>
      <c r="B12136" s="15" t="s">
        <v>53</v>
      </c>
      <c r="C12136" s="15" t="s">
        <v>4661</v>
      </c>
      <c r="D12136" s="24">
        <v>1150000</v>
      </c>
      <c r="E12136" t="str">
        <f>IF(D12136&lt;VLOOKUP(A12136,Min!A:B,2,FALSE),"Y","")</f>
        <v/>
      </c>
      <c r="F12136">
        <f>IF(AND(OR(s_tmchk="all",IF(ISERROR(MATCH(B12136,s_teams,0)),FALSE,TRUE)),OR(s_minsal="",s_minsal&lt;=D12136),OR(s_maxsal="",s_maxsal&gt;=D12136),OR(s_minyr="",s_minyr&lt;=A12136),OR(s_maxyr="",s_maxyr&gt;=A12136),OR(s_player="",s_player=C12136)),MAX(F$1:F12135)+1,0)</f>
        <v>0</v>
      </c>
    </row>
    <row r="12137" spans="1:6">
      <c r="A12137" s="20">
        <v>1992</v>
      </c>
      <c r="B12137" s="15" t="s">
        <v>53</v>
      </c>
      <c r="C12137" s="15" t="s">
        <v>5414</v>
      </c>
      <c r="D12137" s="24">
        <v>1150000</v>
      </c>
      <c r="E12137" t="str">
        <f>IF(D12137&lt;VLOOKUP(A12137,Min!A:B,2,FALSE),"Y","")</f>
        <v/>
      </c>
      <c r="F12137">
        <f>IF(AND(OR(s_tmchk="all",IF(ISERROR(MATCH(B12137,s_teams,0)),FALSE,TRUE)),OR(s_minsal="",s_minsal&lt;=D12137),OR(s_maxsal="",s_maxsal&gt;=D12137),OR(s_minyr="",s_minyr&lt;=A12137),OR(s_maxyr="",s_maxyr&gt;=A12137),OR(s_player="",s_player=C12137)),MAX(F$1:F12136)+1,0)</f>
        <v>0</v>
      </c>
    </row>
    <row r="12138" spans="1:6">
      <c r="A12138" s="20">
        <v>1992</v>
      </c>
      <c r="B12138" s="15" t="s">
        <v>53</v>
      </c>
      <c r="C12138" s="15" t="s">
        <v>4760</v>
      </c>
      <c r="D12138" s="24">
        <v>1050000</v>
      </c>
      <c r="E12138" t="str">
        <f>IF(D12138&lt;VLOOKUP(A12138,Min!A:B,2,FALSE),"Y","")</f>
        <v/>
      </c>
      <c r="F12138">
        <f>IF(AND(OR(s_tmchk="all",IF(ISERROR(MATCH(B12138,s_teams,0)),FALSE,TRUE)),OR(s_minsal="",s_minsal&lt;=D12138),OR(s_maxsal="",s_maxsal&gt;=D12138),OR(s_minyr="",s_minyr&lt;=A12138),OR(s_maxyr="",s_maxyr&gt;=A12138),OR(s_player="",s_player=C12138)),MAX(F$1:F12137)+1,0)</f>
        <v>0</v>
      </c>
    </row>
    <row r="12139" spans="1:6">
      <c r="A12139" s="20">
        <v>1992</v>
      </c>
      <c r="B12139" s="15" t="s">
        <v>53</v>
      </c>
      <c r="C12139" s="15" t="s">
        <v>5527</v>
      </c>
      <c r="D12139" s="24">
        <v>1000000</v>
      </c>
      <c r="E12139" t="str">
        <f>IF(D12139&lt;VLOOKUP(A12139,Min!A:B,2,FALSE),"Y","")</f>
        <v/>
      </c>
      <c r="F12139">
        <f>IF(AND(OR(s_tmchk="all",IF(ISERROR(MATCH(B12139,s_teams,0)),FALSE,TRUE)),OR(s_minsal="",s_minsal&lt;=D12139),OR(s_maxsal="",s_maxsal&gt;=D12139),OR(s_minyr="",s_minyr&lt;=A12139),OR(s_maxyr="",s_maxyr&gt;=A12139),OR(s_player="",s_player=C12139)),MAX(F$1:F12138)+1,0)</f>
        <v>0</v>
      </c>
    </row>
    <row r="12140" spans="1:6">
      <c r="A12140" s="20">
        <v>1992</v>
      </c>
      <c r="B12140" s="15" t="s">
        <v>53</v>
      </c>
      <c r="C12140" s="15" t="s">
        <v>5220</v>
      </c>
      <c r="D12140" s="24">
        <v>933000</v>
      </c>
      <c r="E12140" t="str">
        <f>IF(D12140&lt;VLOOKUP(A12140,Min!A:B,2,FALSE),"Y","")</f>
        <v/>
      </c>
      <c r="F12140">
        <f>IF(AND(OR(s_tmchk="all",IF(ISERROR(MATCH(B12140,s_teams,0)),FALSE,TRUE)),OR(s_minsal="",s_minsal&lt;=D12140),OR(s_maxsal="",s_maxsal&gt;=D12140),OR(s_minyr="",s_minyr&lt;=A12140),OR(s_maxyr="",s_maxyr&gt;=A12140),OR(s_player="",s_player=C12140)),MAX(F$1:F12139)+1,0)</f>
        <v>0</v>
      </c>
    </row>
    <row r="12141" spans="1:6">
      <c r="A12141" s="20">
        <v>1992</v>
      </c>
      <c r="B12141" s="15" t="s">
        <v>53</v>
      </c>
      <c r="C12141" s="15" t="s">
        <v>5096</v>
      </c>
      <c r="D12141" s="24">
        <v>928000</v>
      </c>
      <c r="E12141" t="str">
        <f>IF(D12141&lt;VLOOKUP(A12141,Min!A:B,2,FALSE),"Y","")</f>
        <v/>
      </c>
      <c r="F12141">
        <f>IF(AND(OR(s_tmchk="all",IF(ISERROR(MATCH(B12141,s_teams,0)),FALSE,TRUE)),OR(s_minsal="",s_minsal&lt;=D12141),OR(s_maxsal="",s_maxsal&gt;=D12141),OR(s_minyr="",s_minyr&lt;=A12141),OR(s_maxyr="",s_maxyr&gt;=A12141),OR(s_player="",s_player=C12141)),MAX(F$1:F12140)+1,0)</f>
        <v>0</v>
      </c>
    </row>
    <row r="12142" spans="1:6">
      <c r="A12142" s="20">
        <v>1992</v>
      </c>
      <c r="B12142" s="15" t="s">
        <v>53</v>
      </c>
      <c r="C12142" s="15" t="s">
        <v>5727</v>
      </c>
      <c r="D12142" s="24">
        <v>750000</v>
      </c>
      <c r="E12142" t="str">
        <f>IF(D12142&lt;VLOOKUP(A12142,Min!A:B,2,FALSE),"Y","")</f>
        <v/>
      </c>
      <c r="F12142">
        <f>IF(AND(OR(s_tmchk="all",IF(ISERROR(MATCH(B12142,s_teams,0)),FALSE,TRUE)),OR(s_minsal="",s_minsal&lt;=D12142),OR(s_maxsal="",s_maxsal&gt;=D12142),OR(s_minyr="",s_minyr&lt;=A12142),OR(s_maxyr="",s_maxyr&gt;=A12142),OR(s_player="",s_player=C12142)),MAX(F$1:F12141)+1,0)</f>
        <v>0</v>
      </c>
    </row>
    <row r="12143" spans="1:6">
      <c r="A12143" s="20">
        <v>1992</v>
      </c>
      <c r="B12143" s="15" t="s">
        <v>53</v>
      </c>
      <c r="C12143" s="15" t="s">
        <v>5412</v>
      </c>
      <c r="D12143" s="24">
        <v>300000</v>
      </c>
      <c r="E12143" t="str">
        <f>IF(D12143&lt;VLOOKUP(A12143,Min!A:B,2,FALSE),"Y","")</f>
        <v/>
      </c>
      <c r="F12143">
        <f>IF(AND(OR(s_tmchk="all",IF(ISERROR(MATCH(B12143,s_teams,0)),FALSE,TRUE)),OR(s_minsal="",s_minsal&lt;=D12143),OR(s_maxsal="",s_maxsal&gt;=D12143),OR(s_minyr="",s_minyr&lt;=A12143),OR(s_maxyr="",s_maxyr&gt;=A12143),OR(s_player="",s_player=C12143)),MAX(F$1:F12142)+1,0)</f>
        <v>0</v>
      </c>
    </row>
    <row r="12144" spans="1:6">
      <c r="A12144" s="20">
        <v>1992</v>
      </c>
      <c r="B12144" s="15" t="s">
        <v>53</v>
      </c>
      <c r="C12144" s="15" t="s">
        <v>5507</v>
      </c>
      <c r="D12144" s="24">
        <v>180000</v>
      </c>
      <c r="E12144" t="str">
        <f>IF(D12144&lt;VLOOKUP(A12144,Min!A:B,2,FALSE),"Y","")</f>
        <v/>
      </c>
      <c r="F12144">
        <f>IF(AND(OR(s_tmchk="all",IF(ISERROR(MATCH(B12144,s_teams,0)),FALSE,TRUE)),OR(s_minsal="",s_minsal&lt;=D12144),OR(s_maxsal="",s_maxsal&gt;=D12144),OR(s_minyr="",s_minyr&lt;=A12144),OR(s_maxyr="",s_maxyr&gt;=A12144),OR(s_player="",s_player=C12144)),MAX(F$1:F12143)+1,0)</f>
        <v>0</v>
      </c>
    </row>
    <row r="12145" spans="1:6">
      <c r="A12145" s="20">
        <v>1992</v>
      </c>
      <c r="B12145" s="15" t="s">
        <v>53</v>
      </c>
      <c r="C12145" s="15" t="s">
        <v>5035</v>
      </c>
      <c r="D12145" s="24">
        <v>130000</v>
      </c>
      <c r="E12145" t="str">
        <f>IF(D12145&lt;VLOOKUP(A12145,Min!A:B,2,FALSE),"Y","")</f>
        <v/>
      </c>
      <c r="F12145">
        <f>IF(AND(OR(s_tmchk="all",IF(ISERROR(MATCH(B12145,s_teams,0)),FALSE,TRUE)),OR(s_minsal="",s_minsal&lt;=D12145),OR(s_maxsal="",s_maxsal&gt;=D12145),OR(s_minyr="",s_minyr&lt;=A12145),OR(s_maxyr="",s_maxyr&gt;=A12145),OR(s_player="",s_player=C12145)),MAX(F$1:F12144)+1,0)</f>
        <v>0</v>
      </c>
    </row>
    <row r="12146" spans="1:6">
      <c r="A12146" s="20">
        <v>1992</v>
      </c>
      <c r="B12146" s="15" t="s">
        <v>53</v>
      </c>
      <c r="C12146" s="15" t="s">
        <v>5475</v>
      </c>
      <c r="D12146" s="24">
        <v>130000</v>
      </c>
      <c r="E12146" t="str">
        <f>IF(D12146&lt;VLOOKUP(A12146,Min!A:B,2,FALSE),"Y","")</f>
        <v/>
      </c>
      <c r="F12146">
        <f>IF(AND(OR(s_tmchk="all",IF(ISERROR(MATCH(B12146,s_teams,0)),FALSE,TRUE)),OR(s_minsal="",s_minsal&lt;=D12146),OR(s_maxsal="",s_maxsal&gt;=D12146),OR(s_minyr="",s_minyr&lt;=A12146),OR(s_maxyr="",s_maxyr&gt;=A12146),OR(s_player="",s_player=C12146)),MAX(F$1:F12145)+1,0)</f>
        <v>0</v>
      </c>
    </row>
    <row r="12147" spans="1:6">
      <c r="A12147" s="20">
        <v>1992</v>
      </c>
      <c r="B12147" s="15" t="s">
        <v>53</v>
      </c>
      <c r="C12147" s="15" t="s">
        <v>6094</v>
      </c>
      <c r="D12147" s="24">
        <v>130000</v>
      </c>
      <c r="E12147" t="str">
        <f>IF(D12147&lt;VLOOKUP(A12147,Min!A:B,2,FALSE),"Y","")</f>
        <v/>
      </c>
      <c r="F12147">
        <f>IF(AND(OR(s_tmchk="all",IF(ISERROR(MATCH(B12147,s_teams,0)),FALSE,TRUE)),OR(s_minsal="",s_minsal&lt;=D12147),OR(s_maxsal="",s_maxsal&gt;=D12147),OR(s_minyr="",s_minyr&lt;=A12147),OR(s_maxyr="",s_maxyr&gt;=A12147),OR(s_player="",s_player=C12147)),MAX(F$1:F12146)+1,0)</f>
        <v>0</v>
      </c>
    </row>
    <row r="12148" spans="1:6">
      <c r="A12148" s="20">
        <v>1992</v>
      </c>
      <c r="B12148" s="15" t="s">
        <v>55</v>
      </c>
      <c r="C12148" s="15" t="s">
        <v>5926</v>
      </c>
      <c r="D12148" s="24">
        <v>2507000</v>
      </c>
      <c r="E12148" t="str">
        <f>IF(D12148&lt;VLOOKUP(A12148,Min!A:B,2,FALSE),"Y","")</f>
        <v/>
      </c>
      <c r="F12148">
        <f>IF(AND(OR(s_tmchk="all",IF(ISERROR(MATCH(B12148,s_teams,0)),FALSE,TRUE)),OR(s_minsal="",s_minsal&lt;=D12148),OR(s_maxsal="",s_maxsal&gt;=D12148),OR(s_minyr="",s_minyr&lt;=A12148),OR(s_maxyr="",s_maxyr&gt;=A12148),OR(s_player="",s_player=C12148)),MAX(F$1:F12147)+1,0)</f>
        <v>0</v>
      </c>
    </row>
    <row r="12149" spans="1:6">
      <c r="A12149" s="20">
        <v>1992</v>
      </c>
      <c r="B12149" s="15" t="s">
        <v>55</v>
      </c>
      <c r="C12149" s="15" t="s">
        <v>5015</v>
      </c>
      <c r="D12149" s="24">
        <v>2500000</v>
      </c>
      <c r="E12149" t="str">
        <f>IF(D12149&lt;VLOOKUP(A12149,Min!A:B,2,FALSE),"Y","")</f>
        <v/>
      </c>
      <c r="F12149">
        <f>IF(AND(OR(s_tmchk="all",IF(ISERROR(MATCH(B12149,s_teams,0)),FALSE,TRUE)),OR(s_minsal="",s_minsal&lt;=D12149),OR(s_maxsal="",s_maxsal&gt;=D12149),OR(s_minyr="",s_minyr&lt;=A12149),OR(s_maxyr="",s_maxyr&gt;=A12149),OR(s_player="",s_player=C12149)),MAX(F$1:F12148)+1,0)</f>
        <v>0</v>
      </c>
    </row>
    <row r="12150" spans="1:6">
      <c r="A12150" s="20">
        <v>1992</v>
      </c>
      <c r="B12150" s="15" t="s">
        <v>55</v>
      </c>
      <c r="C12150" s="15" t="s">
        <v>5703</v>
      </c>
      <c r="D12150" s="24">
        <v>1807000</v>
      </c>
      <c r="E12150" t="str">
        <f>IF(D12150&lt;VLOOKUP(A12150,Min!A:B,2,FALSE),"Y","")</f>
        <v/>
      </c>
      <c r="F12150">
        <f>IF(AND(OR(s_tmchk="all",IF(ISERROR(MATCH(B12150,s_teams,0)),FALSE,TRUE)),OR(s_minsal="",s_minsal&lt;=D12150),OR(s_maxsal="",s_maxsal&gt;=D12150),OR(s_minyr="",s_minyr&lt;=A12150),OR(s_maxyr="",s_maxyr&gt;=A12150),OR(s_player="",s_player=C12150)),MAX(F$1:F12149)+1,0)</f>
        <v>0</v>
      </c>
    </row>
    <row r="12151" spans="1:6">
      <c r="A12151" s="20">
        <v>1992</v>
      </c>
      <c r="B12151" s="15" t="s">
        <v>55</v>
      </c>
      <c r="C12151" s="15" t="s">
        <v>4500</v>
      </c>
      <c r="D12151" s="24">
        <v>1750000</v>
      </c>
      <c r="E12151" t="str">
        <f>IF(D12151&lt;VLOOKUP(A12151,Min!A:B,2,FALSE),"Y","")</f>
        <v/>
      </c>
      <c r="F12151">
        <f>IF(AND(OR(s_tmchk="all",IF(ISERROR(MATCH(B12151,s_teams,0)),FALSE,TRUE)),OR(s_minsal="",s_minsal&lt;=D12151),OR(s_maxsal="",s_maxsal&gt;=D12151),OR(s_minyr="",s_minyr&lt;=A12151),OR(s_maxyr="",s_maxyr&gt;=A12151),OR(s_player="",s_player=C12151)),MAX(F$1:F12150)+1,0)</f>
        <v>0</v>
      </c>
    </row>
    <row r="12152" spans="1:6">
      <c r="A12152" s="20">
        <v>1992</v>
      </c>
      <c r="B12152" s="15" t="s">
        <v>55</v>
      </c>
      <c r="C12152" s="15" t="s">
        <v>5230</v>
      </c>
      <c r="D12152" s="24">
        <v>1750000</v>
      </c>
      <c r="E12152" t="str">
        <f>IF(D12152&lt;VLOOKUP(A12152,Min!A:B,2,FALSE),"Y","")</f>
        <v/>
      </c>
      <c r="F12152">
        <f>IF(AND(OR(s_tmchk="all",IF(ISERROR(MATCH(B12152,s_teams,0)),FALSE,TRUE)),OR(s_minsal="",s_minsal&lt;=D12152),OR(s_maxsal="",s_maxsal&gt;=D12152),OR(s_minyr="",s_minyr&lt;=A12152),OR(s_maxyr="",s_maxyr&gt;=A12152),OR(s_player="",s_player=C12152)),MAX(F$1:F12151)+1,0)</f>
        <v>0</v>
      </c>
    </row>
    <row r="12153" spans="1:6">
      <c r="A12153" s="20">
        <v>1992</v>
      </c>
      <c r="B12153" s="15" t="s">
        <v>55</v>
      </c>
      <c r="C12153" s="15" t="s">
        <v>4722</v>
      </c>
      <c r="D12153" s="24">
        <v>1100000</v>
      </c>
      <c r="E12153" t="str">
        <f>IF(D12153&lt;VLOOKUP(A12153,Min!A:B,2,FALSE),"Y","")</f>
        <v/>
      </c>
      <c r="F12153">
        <f>IF(AND(OR(s_tmchk="all",IF(ISERROR(MATCH(B12153,s_teams,0)),FALSE,TRUE)),OR(s_minsal="",s_minsal&lt;=D12153),OR(s_maxsal="",s_maxsal&gt;=D12153),OR(s_minyr="",s_minyr&lt;=A12153),OR(s_maxyr="",s_maxyr&gt;=A12153),OR(s_player="",s_player=C12153)),MAX(F$1:F12152)+1,0)</f>
        <v>0</v>
      </c>
    </row>
    <row r="12154" spans="1:6">
      <c r="A12154" s="20">
        <v>1992</v>
      </c>
      <c r="B12154" s="15" t="s">
        <v>55</v>
      </c>
      <c r="C12154" s="15" t="s">
        <v>6158</v>
      </c>
      <c r="D12154" s="24">
        <v>942000</v>
      </c>
      <c r="E12154" t="str">
        <f>IF(D12154&lt;VLOOKUP(A12154,Min!A:B,2,FALSE),"Y","")</f>
        <v/>
      </c>
      <c r="F12154">
        <f>IF(AND(OR(s_tmchk="all",IF(ISERROR(MATCH(B12154,s_teams,0)),FALSE,TRUE)),OR(s_minsal="",s_minsal&lt;=D12154),OR(s_maxsal="",s_maxsal&gt;=D12154),OR(s_minyr="",s_minyr&lt;=A12154),OR(s_maxyr="",s_maxyr&gt;=A12154),OR(s_player="",s_player=C12154)),MAX(F$1:F12153)+1,0)</f>
        <v>0</v>
      </c>
    </row>
    <row r="12155" spans="1:6">
      <c r="A12155" s="20">
        <v>1992</v>
      </c>
      <c r="B12155" s="15" t="s">
        <v>55</v>
      </c>
      <c r="C12155" s="15" t="s">
        <v>6049</v>
      </c>
      <c r="D12155" s="24">
        <v>700000</v>
      </c>
      <c r="E12155" t="str">
        <f>IF(D12155&lt;VLOOKUP(A12155,Min!A:B,2,FALSE),"Y","")</f>
        <v/>
      </c>
      <c r="F12155">
        <f>IF(AND(OR(s_tmchk="all",IF(ISERROR(MATCH(B12155,s_teams,0)),FALSE,TRUE)),OR(s_minsal="",s_minsal&lt;=D12155),OR(s_maxsal="",s_maxsal&gt;=D12155),OR(s_minyr="",s_minyr&lt;=A12155),OR(s_maxyr="",s_maxyr&gt;=A12155),OR(s_player="",s_player=C12155)),MAX(F$1:F12154)+1,0)</f>
        <v>0</v>
      </c>
    </row>
    <row r="12156" spans="1:6">
      <c r="A12156" s="20">
        <v>1992</v>
      </c>
      <c r="B12156" s="15" t="s">
        <v>55</v>
      </c>
      <c r="C12156" s="15" t="s">
        <v>5957</v>
      </c>
      <c r="D12156" s="24">
        <v>612000</v>
      </c>
      <c r="E12156" t="str">
        <f>IF(D12156&lt;VLOOKUP(A12156,Min!A:B,2,FALSE),"Y","")</f>
        <v/>
      </c>
      <c r="F12156">
        <f>IF(AND(OR(s_tmchk="all",IF(ISERROR(MATCH(B12156,s_teams,0)),FALSE,TRUE)),OR(s_minsal="",s_minsal&lt;=D12156),OR(s_maxsal="",s_maxsal&gt;=D12156),OR(s_minyr="",s_minyr&lt;=A12156),OR(s_maxyr="",s_maxyr&gt;=A12156),OR(s_player="",s_player=C12156)),MAX(F$1:F12155)+1,0)</f>
        <v>0</v>
      </c>
    </row>
    <row r="12157" spans="1:6">
      <c r="A12157" s="20">
        <v>1992</v>
      </c>
      <c r="B12157" s="15" t="s">
        <v>55</v>
      </c>
      <c r="C12157" s="15" t="s">
        <v>2366</v>
      </c>
      <c r="D12157" s="24">
        <v>600000</v>
      </c>
      <c r="E12157" t="str">
        <f>IF(D12157&lt;VLOOKUP(A12157,Min!A:B,2,FALSE),"Y","")</f>
        <v/>
      </c>
      <c r="F12157">
        <f>IF(AND(OR(s_tmchk="all",IF(ISERROR(MATCH(B12157,s_teams,0)),FALSE,TRUE)),OR(s_minsal="",s_minsal&lt;=D12157),OR(s_maxsal="",s_maxsal&gt;=D12157),OR(s_minyr="",s_minyr&lt;=A12157),OR(s_maxyr="",s_maxyr&gt;=A12157),OR(s_player="",s_player=C12157)),MAX(F$1:F12156)+1,0)</f>
        <v>0</v>
      </c>
    </row>
    <row r="12158" spans="1:6">
      <c r="A12158" s="20">
        <v>1992</v>
      </c>
      <c r="B12158" s="15" t="s">
        <v>55</v>
      </c>
      <c r="C12158" s="15" t="s">
        <v>5033</v>
      </c>
      <c r="D12158" s="24">
        <v>575000</v>
      </c>
      <c r="E12158" t="str">
        <f>IF(D12158&lt;VLOOKUP(A12158,Min!A:B,2,FALSE),"Y","")</f>
        <v/>
      </c>
      <c r="F12158">
        <f>IF(AND(OR(s_tmchk="all",IF(ISERROR(MATCH(B12158,s_teams,0)),FALSE,TRUE)),OR(s_minsal="",s_minsal&lt;=D12158),OR(s_maxsal="",s_maxsal&gt;=D12158),OR(s_minyr="",s_minyr&lt;=A12158),OR(s_maxyr="",s_maxyr&gt;=A12158),OR(s_player="",s_player=C12158)),MAX(F$1:F12157)+1,0)</f>
        <v>0</v>
      </c>
    </row>
    <row r="12159" spans="1:6">
      <c r="A12159" s="20">
        <v>1992</v>
      </c>
      <c r="B12159" s="15" t="s">
        <v>55</v>
      </c>
      <c r="C12159" s="15" t="s">
        <v>6103</v>
      </c>
      <c r="D12159" s="24">
        <v>400000</v>
      </c>
      <c r="E12159" t="str">
        <f>IF(D12159&lt;VLOOKUP(A12159,Min!A:B,2,FALSE),"Y","")</f>
        <v/>
      </c>
      <c r="F12159">
        <f>IF(AND(OR(s_tmchk="all",IF(ISERROR(MATCH(B12159,s_teams,0)),FALSE,TRUE)),OR(s_minsal="",s_minsal&lt;=D12159),OR(s_maxsal="",s_maxsal&gt;=D12159),OR(s_minyr="",s_minyr&lt;=A12159),OR(s_maxyr="",s_maxyr&gt;=A12159),OR(s_player="",s_player=C12159)),MAX(F$1:F12158)+1,0)</f>
        <v>0</v>
      </c>
    </row>
    <row r="12160" spans="1:6">
      <c r="A12160" s="20">
        <v>1992</v>
      </c>
      <c r="B12160" s="15" t="s">
        <v>55</v>
      </c>
      <c r="C12160" s="15" t="s">
        <v>5196</v>
      </c>
      <c r="D12160" s="24">
        <v>300000</v>
      </c>
      <c r="E12160" t="str">
        <f>IF(D12160&lt;VLOOKUP(A12160,Min!A:B,2,FALSE),"Y","")</f>
        <v/>
      </c>
      <c r="F12160">
        <f>IF(AND(OR(s_tmchk="all",IF(ISERROR(MATCH(B12160,s_teams,0)),FALSE,TRUE)),OR(s_minsal="",s_minsal&lt;=D12160),OR(s_maxsal="",s_maxsal&gt;=D12160),OR(s_minyr="",s_minyr&lt;=A12160),OR(s_maxyr="",s_maxyr&gt;=A12160),OR(s_player="",s_player=C12160)),MAX(F$1:F12159)+1,0)</f>
        <v>0</v>
      </c>
    </row>
    <row r="12161" spans="1:6">
      <c r="A12161" s="20">
        <v>1992</v>
      </c>
      <c r="B12161" s="15" t="s">
        <v>55</v>
      </c>
      <c r="C12161" s="15" t="s">
        <v>5404</v>
      </c>
      <c r="D12161" s="24">
        <v>130000</v>
      </c>
      <c r="E12161" t="str">
        <f>IF(D12161&lt;VLOOKUP(A12161,Min!A:B,2,FALSE),"Y","")</f>
        <v/>
      </c>
      <c r="F12161">
        <f>IF(AND(OR(s_tmchk="all",IF(ISERROR(MATCH(B12161,s_teams,0)),FALSE,TRUE)),OR(s_minsal="",s_minsal&lt;=D12161),OR(s_maxsal="",s_maxsal&gt;=D12161),OR(s_minyr="",s_minyr&lt;=A12161),OR(s_maxyr="",s_maxyr&gt;=A12161),OR(s_player="",s_player=C12161)),MAX(F$1:F12160)+1,0)</f>
        <v>0</v>
      </c>
    </row>
    <row r="12162" spans="1:6">
      <c r="A12162" s="20">
        <v>1992</v>
      </c>
      <c r="B12162" s="15" t="s">
        <v>59</v>
      </c>
      <c r="C12162" s="15" t="s">
        <v>6016</v>
      </c>
      <c r="D12162" s="24">
        <v>2250000</v>
      </c>
      <c r="E12162" t="str">
        <f>IF(D12162&lt;VLOOKUP(A12162,Min!A:B,2,FALSE),"Y","")</f>
        <v/>
      </c>
      <c r="F12162">
        <f>IF(AND(OR(s_tmchk="all",IF(ISERROR(MATCH(B12162,s_teams,0)),FALSE,TRUE)),OR(s_minsal="",s_minsal&lt;=D12162),OR(s_maxsal="",s_maxsal&gt;=D12162),OR(s_minyr="",s_minyr&lt;=A12162),OR(s_maxyr="",s_maxyr&gt;=A12162),OR(s_player="",s_player=C12162)),MAX(F$1:F12161)+1,0)</f>
        <v>0</v>
      </c>
    </row>
    <row r="12163" spans="1:6">
      <c r="A12163" s="20">
        <v>1992</v>
      </c>
      <c r="B12163" s="15" t="s">
        <v>59</v>
      </c>
      <c r="C12163" s="15" t="s">
        <v>5895</v>
      </c>
      <c r="D12163" s="24">
        <v>2002000</v>
      </c>
      <c r="E12163" t="str">
        <f>IF(D12163&lt;VLOOKUP(A12163,Min!A:B,2,FALSE),"Y","")</f>
        <v/>
      </c>
      <c r="F12163">
        <f>IF(AND(OR(s_tmchk="all",IF(ISERROR(MATCH(B12163,s_teams,0)),FALSE,TRUE)),OR(s_minsal="",s_minsal&lt;=D12163),OR(s_maxsal="",s_maxsal&gt;=D12163),OR(s_minyr="",s_minyr&lt;=A12163),OR(s_maxyr="",s_maxyr&gt;=A12163),OR(s_player="",s_player=C12163)),MAX(F$1:F12162)+1,0)</f>
        <v>0</v>
      </c>
    </row>
    <row r="12164" spans="1:6">
      <c r="A12164" s="20">
        <v>1992</v>
      </c>
      <c r="B12164" s="15" t="s">
        <v>59</v>
      </c>
      <c r="C12164" s="15" t="s">
        <v>6189</v>
      </c>
      <c r="D12164" s="24">
        <v>1402000</v>
      </c>
      <c r="E12164" t="str">
        <f>IF(D12164&lt;VLOOKUP(A12164,Min!A:B,2,FALSE),"Y","")</f>
        <v/>
      </c>
      <c r="F12164">
        <f>IF(AND(OR(s_tmchk="all",IF(ISERROR(MATCH(B12164,s_teams,0)),FALSE,TRUE)),OR(s_minsal="",s_minsal&lt;=D12164),OR(s_maxsal="",s_maxsal&gt;=D12164),OR(s_minyr="",s_minyr&lt;=A12164),OR(s_maxyr="",s_maxyr&gt;=A12164),OR(s_player="",s_player=C12164)),MAX(F$1:F12163)+1,0)</f>
        <v>0</v>
      </c>
    </row>
    <row r="12165" spans="1:6">
      <c r="A12165" s="20">
        <v>1992</v>
      </c>
      <c r="B12165" s="15" t="s">
        <v>59</v>
      </c>
      <c r="C12165" s="15" t="s">
        <v>2598</v>
      </c>
      <c r="D12165" s="24">
        <v>1302000</v>
      </c>
      <c r="E12165" t="str">
        <f>IF(D12165&lt;VLOOKUP(A12165,Min!A:B,2,FALSE),"Y","")</f>
        <v/>
      </c>
      <c r="F12165">
        <f>IF(AND(OR(s_tmchk="all",IF(ISERROR(MATCH(B12165,s_teams,0)),FALSE,TRUE)),OR(s_minsal="",s_minsal&lt;=D12165),OR(s_maxsal="",s_maxsal&gt;=D12165),OR(s_minyr="",s_minyr&lt;=A12165),OR(s_maxyr="",s_maxyr&gt;=A12165),OR(s_player="",s_player=C12165)),MAX(F$1:F12164)+1,0)</f>
        <v>0</v>
      </c>
    </row>
    <row r="12166" spans="1:6">
      <c r="A12166" s="20">
        <v>1992</v>
      </c>
      <c r="B12166" s="15" t="s">
        <v>59</v>
      </c>
      <c r="C12166" s="15" t="s">
        <v>5981</v>
      </c>
      <c r="D12166" s="24">
        <v>1250000</v>
      </c>
      <c r="E12166" t="str">
        <f>IF(D12166&lt;VLOOKUP(A12166,Min!A:B,2,FALSE),"Y","")</f>
        <v/>
      </c>
      <c r="F12166">
        <f>IF(AND(OR(s_tmchk="all",IF(ISERROR(MATCH(B12166,s_teams,0)),FALSE,TRUE)),OR(s_minsal="",s_minsal&lt;=D12166),OR(s_maxsal="",s_maxsal&gt;=D12166),OR(s_minyr="",s_minyr&lt;=A12166),OR(s_maxyr="",s_maxyr&gt;=A12166),OR(s_player="",s_player=C12166)),MAX(F$1:F12165)+1,0)</f>
        <v>0</v>
      </c>
    </row>
    <row r="12167" spans="1:6">
      <c r="A12167" s="20">
        <v>1992</v>
      </c>
      <c r="B12167" s="15" t="s">
        <v>59</v>
      </c>
      <c r="C12167" s="15" t="s">
        <v>4533</v>
      </c>
      <c r="D12167" s="24">
        <v>1122000</v>
      </c>
      <c r="E12167" t="str">
        <f>IF(D12167&lt;VLOOKUP(A12167,Min!A:B,2,FALSE),"Y","")</f>
        <v/>
      </c>
      <c r="F12167">
        <f>IF(AND(OR(s_tmchk="all",IF(ISERROR(MATCH(B12167,s_teams,0)),FALSE,TRUE)),OR(s_minsal="",s_minsal&lt;=D12167),OR(s_maxsal="",s_maxsal&gt;=D12167),OR(s_minyr="",s_minyr&lt;=A12167),OR(s_maxyr="",s_maxyr&gt;=A12167),OR(s_player="",s_player=C12167)),MAX(F$1:F12166)+1,0)</f>
        <v>0</v>
      </c>
    </row>
    <row r="12168" spans="1:6">
      <c r="A12168" s="20">
        <v>1992</v>
      </c>
      <c r="B12168" s="15" t="s">
        <v>59</v>
      </c>
      <c r="C12168" s="15" t="s">
        <v>5434</v>
      </c>
      <c r="D12168" s="24">
        <v>600000</v>
      </c>
      <c r="E12168" t="str">
        <f>IF(D12168&lt;VLOOKUP(A12168,Min!A:B,2,FALSE),"Y","")</f>
        <v/>
      </c>
      <c r="F12168">
        <f>IF(AND(OR(s_tmchk="all",IF(ISERROR(MATCH(B12168,s_teams,0)),FALSE,TRUE)),OR(s_minsal="",s_minsal&lt;=D12168),OR(s_maxsal="",s_maxsal&gt;=D12168),OR(s_minyr="",s_minyr&lt;=A12168),OR(s_maxyr="",s_maxyr&gt;=A12168),OR(s_player="",s_player=C12168)),MAX(F$1:F12167)+1,0)</f>
        <v>0</v>
      </c>
    </row>
    <row r="12169" spans="1:6">
      <c r="A12169" s="20">
        <v>1992</v>
      </c>
      <c r="B12169" s="15" t="s">
        <v>59</v>
      </c>
      <c r="C12169" s="15" t="s">
        <v>5269</v>
      </c>
      <c r="D12169" s="24">
        <v>385000</v>
      </c>
      <c r="E12169" t="str">
        <f>IF(D12169&lt;VLOOKUP(A12169,Min!A:B,2,FALSE),"Y","")</f>
        <v/>
      </c>
      <c r="F12169">
        <f>IF(AND(OR(s_tmchk="all",IF(ISERROR(MATCH(B12169,s_teams,0)),FALSE,TRUE)),OR(s_minsal="",s_minsal&lt;=D12169),OR(s_maxsal="",s_maxsal&gt;=D12169),OR(s_minyr="",s_minyr&lt;=A12169),OR(s_maxyr="",s_maxyr&gt;=A12169),OR(s_player="",s_player=C12169)),MAX(F$1:F12168)+1,0)</f>
        <v>0</v>
      </c>
    </row>
    <row r="12170" spans="1:6">
      <c r="A12170" s="20">
        <v>1992</v>
      </c>
      <c r="B12170" s="15" t="s">
        <v>59</v>
      </c>
      <c r="C12170" s="15" t="s">
        <v>5357</v>
      </c>
      <c r="D12170" s="24">
        <v>333000</v>
      </c>
      <c r="E12170" t="str">
        <f>IF(D12170&lt;VLOOKUP(A12170,Min!A:B,2,FALSE),"Y","")</f>
        <v/>
      </c>
      <c r="F12170">
        <f>IF(AND(OR(s_tmchk="all",IF(ISERROR(MATCH(B12170,s_teams,0)),FALSE,TRUE)),OR(s_minsal="",s_minsal&lt;=D12170),OR(s_maxsal="",s_maxsal&gt;=D12170),OR(s_minyr="",s_minyr&lt;=A12170),OR(s_maxyr="",s_maxyr&gt;=A12170),OR(s_player="",s_player=C12170)),MAX(F$1:F12169)+1,0)</f>
        <v>0</v>
      </c>
    </row>
    <row r="12171" spans="1:6">
      <c r="A12171" s="20">
        <v>1992</v>
      </c>
      <c r="B12171" s="15" t="s">
        <v>59</v>
      </c>
      <c r="C12171" s="15" t="s">
        <v>5127</v>
      </c>
      <c r="D12171" s="24">
        <v>252000</v>
      </c>
      <c r="E12171" t="str">
        <f>IF(D12171&lt;VLOOKUP(A12171,Min!A:B,2,FALSE),"Y","")</f>
        <v/>
      </c>
      <c r="F12171">
        <f>IF(AND(OR(s_tmchk="all",IF(ISERROR(MATCH(B12171,s_teams,0)),FALSE,TRUE)),OR(s_minsal="",s_minsal&lt;=D12171),OR(s_maxsal="",s_maxsal&gt;=D12171),OR(s_minyr="",s_minyr&lt;=A12171),OR(s_maxyr="",s_maxyr&gt;=A12171),OR(s_player="",s_player=C12171)),MAX(F$1:F12170)+1,0)</f>
        <v>0</v>
      </c>
    </row>
    <row r="12172" spans="1:6">
      <c r="A12172" s="20">
        <v>1992</v>
      </c>
      <c r="B12172" s="15" t="s">
        <v>59</v>
      </c>
      <c r="C12172" s="15" t="s">
        <v>4655</v>
      </c>
      <c r="D12172" s="24">
        <v>212000</v>
      </c>
      <c r="E12172" t="str">
        <f>IF(D12172&lt;VLOOKUP(A12172,Min!A:B,2,FALSE),"Y","")</f>
        <v/>
      </c>
      <c r="F12172">
        <f>IF(AND(OR(s_tmchk="all",IF(ISERROR(MATCH(B12172,s_teams,0)),FALSE,TRUE)),OR(s_minsal="",s_minsal&lt;=D12172),OR(s_maxsal="",s_maxsal&gt;=D12172),OR(s_minyr="",s_minyr&lt;=A12172),OR(s_maxyr="",s_maxyr&gt;=A12172),OR(s_player="",s_player=C12172)),MAX(F$1:F12171)+1,0)</f>
        <v>0</v>
      </c>
    </row>
    <row r="12173" spans="1:6">
      <c r="A12173" s="20">
        <v>1992</v>
      </c>
      <c r="B12173" s="15" t="s">
        <v>59</v>
      </c>
      <c r="C12173" s="15" t="s">
        <v>4530</v>
      </c>
      <c r="D12173" s="24">
        <v>202000</v>
      </c>
      <c r="E12173" t="str">
        <f>IF(D12173&lt;VLOOKUP(A12173,Min!A:B,2,FALSE),"Y","")</f>
        <v/>
      </c>
      <c r="F12173">
        <f>IF(AND(OR(s_tmchk="all",IF(ISERROR(MATCH(B12173,s_teams,0)),FALSE,TRUE)),OR(s_minsal="",s_minsal&lt;=D12173),OR(s_maxsal="",s_maxsal&gt;=D12173),OR(s_minyr="",s_minyr&lt;=A12173),OR(s_maxyr="",s_maxyr&gt;=A12173),OR(s_player="",s_player=C12173)),MAX(F$1:F12172)+1,0)</f>
        <v>0</v>
      </c>
    </row>
    <row r="12174" spans="1:6">
      <c r="A12174" s="20">
        <v>1992</v>
      </c>
      <c r="B12174" s="15" t="s">
        <v>59</v>
      </c>
      <c r="C12174" s="15" t="s">
        <v>5397</v>
      </c>
      <c r="D12174" s="24">
        <v>202000</v>
      </c>
      <c r="E12174" t="str">
        <f>IF(D12174&lt;VLOOKUP(A12174,Min!A:B,2,FALSE),"Y","")</f>
        <v/>
      </c>
      <c r="F12174">
        <f>IF(AND(OR(s_tmchk="all",IF(ISERROR(MATCH(B12174,s_teams,0)),FALSE,TRUE)),OR(s_minsal="",s_minsal&lt;=D12174),OR(s_maxsal="",s_maxsal&gt;=D12174),OR(s_minyr="",s_minyr&lt;=A12174),OR(s_maxyr="",s_maxyr&gt;=A12174),OR(s_player="",s_player=C12174)),MAX(F$1:F12173)+1,0)</f>
        <v>0</v>
      </c>
    </row>
    <row r="12175" spans="1:6">
      <c r="A12175" s="20">
        <v>1992</v>
      </c>
      <c r="B12175" s="15" t="s">
        <v>61</v>
      </c>
      <c r="C12175" s="15" t="s">
        <v>4866</v>
      </c>
      <c r="D12175" s="24">
        <v>1600000</v>
      </c>
      <c r="E12175" t="str">
        <f>IF(D12175&lt;VLOOKUP(A12175,Min!A:B,2,FALSE),"Y","")</f>
        <v/>
      </c>
      <c r="F12175">
        <f>IF(AND(OR(s_tmchk="all",IF(ISERROR(MATCH(B12175,s_teams,0)),FALSE,TRUE)),OR(s_minsal="",s_minsal&lt;=D12175),OR(s_maxsal="",s_maxsal&gt;=D12175),OR(s_minyr="",s_minyr&lt;=A12175),OR(s_maxyr="",s_maxyr&gt;=A12175),OR(s_player="",s_player=C12175)),MAX(F$1:F12174)+1,0)</f>
        <v>0</v>
      </c>
    </row>
    <row r="12176" spans="1:6">
      <c r="A12176" s="20">
        <v>1992</v>
      </c>
      <c r="B12176" s="15" t="s">
        <v>61</v>
      </c>
      <c r="C12176" s="15" t="s">
        <v>5701</v>
      </c>
      <c r="D12176" s="24">
        <v>1600000</v>
      </c>
      <c r="E12176" t="str">
        <f>IF(D12176&lt;VLOOKUP(A12176,Min!A:B,2,FALSE),"Y","")</f>
        <v/>
      </c>
      <c r="F12176">
        <f>IF(AND(OR(s_tmchk="all",IF(ISERROR(MATCH(B12176,s_teams,0)),FALSE,TRUE)),OR(s_minsal="",s_minsal&lt;=D12176),OR(s_maxsal="",s_maxsal&gt;=D12176),OR(s_minyr="",s_minyr&lt;=A12176),OR(s_maxyr="",s_maxyr&gt;=A12176),OR(s_player="",s_player=C12176)),MAX(F$1:F12175)+1,0)</f>
        <v>0</v>
      </c>
    </row>
    <row r="12177" spans="1:6">
      <c r="A12177" s="20">
        <v>1992</v>
      </c>
      <c r="B12177" s="15" t="s">
        <v>61</v>
      </c>
      <c r="C12177" s="15" t="s">
        <v>4682</v>
      </c>
      <c r="D12177" s="24">
        <v>1377000</v>
      </c>
      <c r="E12177" t="str">
        <f>IF(D12177&lt;VLOOKUP(A12177,Min!A:B,2,FALSE),"Y","")</f>
        <v/>
      </c>
      <c r="F12177">
        <f>IF(AND(OR(s_tmchk="all",IF(ISERROR(MATCH(B12177,s_teams,0)),FALSE,TRUE)),OR(s_minsal="",s_minsal&lt;=D12177),OR(s_maxsal="",s_maxsal&gt;=D12177),OR(s_minyr="",s_minyr&lt;=A12177),OR(s_maxyr="",s_maxyr&gt;=A12177),OR(s_player="",s_player=C12177)),MAX(F$1:F12176)+1,0)</f>
        <v>0</v>
      </c>
    </row>
    <row r="12178" spans="1:6">
      <c r="A12178" s="20">
        <v>1992</v>
      </c>
      <c r="B12178" s="15" t="s">
        <v>61</v>
      </c>
      <c r="C12178" s="15" t="s">
        <v>4851</v>
      </c>
      <c r="D12178" s="24">
        <v>1300000</v>
      </c>
      <c r="E12178" t="str">
        <f>IF(D12178&lt;VLOOKUP(A12178,Min!A:B,2,FALSE),"Y","")</f>
        <v/>
      </c>
      <c r="F12178">
        <f>IF(AND(OR(s_tmchk="all",IF(ISERROR(MATCH(B12178,s_teams,0)),FALSE,TRUE)),OR(s_minsal="",s_minsal&lt;=D12178),OR(s_maxsal="",s_maxsal&gt;=D12178),OR(s_minyr="",s_minyr&lt;=A12178),OR(s_maxyr="",s_maxyr&gt;=A12178),OR(s_player="",s_player=C12178)),MAX(F$1:F12177)+1,0)</f>
        <v>0</v>
      </c>
    </row>
    <row r="12179" spans="1:6">
      <c r="A12179" s="20">
        <v>1992</v>
      </c>
      <c r="B12179" s="15" t="s">
        <v>61</v>
      </c>
      <c r="C12179" s="15" t="s">
        <v>5076</v>
      </c>
      <c r="D12179" s="24">
        <v>1055000</v>
      </c>
      <c r="E12179" t="str">
        <f>IF(D12179&lt;VLOOKUP(A12179,Min!A:B,2,FALSE),"Y","")</f>
        <v/>
      </c>
      <c r="F12179">
        <f>IF(AND(OR(s_tmchk="all",IF(ISERROR(MATCH(B12179,s_teams,0)),FALSE,TRUE)),OR(s_minsal="",s_minsal&lt;=D12179),OR(s_maxsal="",s_maxsal&gt;=D12179),OR(s_minyr="",s_minyr&lt;=A12179),OR(s_maxyr="",s_maxyr&gt;=A12179),OR(s_player="",s_player=C12179)),MAX(F$1:F12178)+1,0)</f>
        <v>0</v>
      </c>
    </row>
    <row r="12180" spans="1:6">
      <c r="A12180" s="20">
        <v>1992</v>
      </c>
      <c r="B12180" s="15" t="s">
        <v>61</v>
      </c>
      <c r="C12180" s="15" t="s">
        <v>4557</v>
      </c>
      <c r="D12180" s="24">
        <v>1033000</v>
      </c>
      <c r="E12180" t="str">
        <f>IF(D12180&lt;VLOOKUP(A12180,Min!A:B,2,FALSE),"Y","")</f>
        <v/>
      </c>
      <c r="F12180">
        <f>IF(AND(OR(s_tmchk="all",IF(ISERROR(MATCH(B12180,s_teams,0)),FALSE,TRUE)),OR(s_minsal="",s_minsal&lt;=D12180),OR(s_maxsal="",s_maxsal&gt;=D12180),OR(s_minyr="",s_minyr&lt;=A12180),OR(s_maxyr="",s_maxyr&gt;=A12180),OR(s_player="",s_player=C12180)),MAX(F$1:F12179)+1,0)</f>
        <v>0</v>
      </c>
    </row>
    <row r="12181" spans="1:6">
      <c r="A12181" s="20">
        <v>1992</v>
      </c>
      <c r="B12181" s="15" t="s">
        <v>61</v>
      </c>
      <c r="C12181" s="15" t="s">
        <v>5263</v>
      </c>
      <c r="D12181" s="24">
        <v>950000</v>
      </c>
      <c r="E12181" t="str">
        <f>IF(D12181&lt;VLOOKUP(A12181,Min!A:B,2,FALSE),"Y","")</f>
        <v/>
      </c>
      <c r="F12181">
        <f>IF(AND(OR(s_tmchk="all",IF(ISERROR(MATCH(B12181,s_teams,0)),FALSE,TRUE)),OR(s_minsal="",s_minsal&lt;=D12181),OR(s_maxsal="",s_maxsal&gt;=D12181),OR(s_minyr="",s_minyr&lt;=A12181),OR(s_maxyr="",s_maxyr&gt;=A12181),OR(s_player="",s_player=C12181)),MAX(F$1:F12180)+1,0)</f>
        <v>0</v>
      </c>
    </row>
    <row r="12182" spans="1:6">
      <c r="A12182" s="20">
        <v>1992</v>
      </c>
      <c r="B12182" s="15" t="s">
        <v>61</v>
      </c>
      <c r="C12182" s="15" t="s">
        <v>5509</v>
      </c>
      <c r="D12182" s="24">
        <v>900000</v>
      </c>
      <c r="E12182" t="str">
        <f>IF(D12182&lt;VLOOKUP(A12182,Min!A:B,2,FALSE),"Y","")</f>
        <v/>
      </c>
      <c r="F12182">
        <f>IF(AND(OR(s_tmchk="all",IF(ISERROR(MATCH(B12182,s_teams,0)),FALSE,TRUE)),OR(s_minsal="",s_minsal&lt;=D12182),OR(s_maxsal="",s_maxsal&gt;=D12182),OR(s_minyr="",s_minyr&lt;=A12182),OR(s_maxyr="",s_maxyr&gt;=A12182),OR(s_player="",s_player=C12182)),MAX(F$1:F12181)+1,0)</f>
        <v>0</v>
      </c>
    </row>
    <row r="12183" spans="1:6">
      <c r="A12183" s="20">
        <v>1992</v>
      </c>
      <c r="B12183" s="15" t="s">
        <v>61</v>
      </c>
      <c r="C12183" s="15" t="s">
        <v>5085</v>
      </c>
      <c r="D12183" s="24">
        <v>791000</v>
      </c>
      <c r="E12183" t="str">
        <f>IF(D12183&lt;VLOOKUP(A12183,Min!A:B,2,FALSE),"Y","")</f>
        <v/>
      </c>
      <c r="F12183">
        <f>IF(AND(OR(s_tmchk="all",IF(ISERROR(MATCH(B12183,s_teams,0)),FALSE,TRUE)),OR(s_minsal="",s_minsal&lt;=D12183),OR(s_maxsal="",s_maxsal&gt;=D12183),OR(s_minyr="",s_minyr&lt;=A12183),OR(s_maxyr="",s_maxyr&gt;=A12183),OR(s_player="",s_player=C12183)),MAX(F$1:F12182)+1,0)</f>
        <v>0</v>
      </c>
    </row>
    <row r="12184" spans="1:6">
      <c r="A12184" s="20">
        <v>1992</v>
      </c>
      <c r="B12184" s="15" t="s">
        <v>61</v>
      </c>
      <c r="C12184" s="15" t="s">
        <v>5257</v>
      </c>
      <c r="D12184" s="24">
        <v>760000</v>
      </c>
      <c r="E12184" t="str">
        <f>IF(D12184&lt;VLOOKUP(A12184,Min!A:B,2,FALSE),"Y","")</f>
        <v/>
      </c>
      <c r="F12184">
        <f>IF(AND(OR(s_tmchk="all",IF(ISERROR(MATCH(B12184,s_teams,0)),FALSE,TRUE)),OR(s_minsal="",s_minsal&lt;=D12184),OR(s_maxsal="",s_maxsal&gt;=D12184),OR(s_minyr="",s_minyr&lt;=A12184),OR(s_maxyr="",s_maxyr&gt;=A12184),OR(s_player="",s_player=C12184)),MAX(F$1:F12183)+1,0)</f>
        <v>0</v>
      </c>
    </row>
    <row r="12185" spans="1:6">
      <c r="A12185" s="20">
        <v>1992</v>
      </c>
      <c r="B12185" s="15" t="s">
        <v>61</v>
      </c>
      <c r="C12185" s="15" t="s">
        <v>5485</v>
      </c>
      <c r="D12185" s="24">
        <v>605000</v>
      </c>
      <c r="E12185" t="str">
        <f>IF(D12185&lt;VLOOKUP(A12185,Min!A:B,2,FALSE),"Y","")</f>
        <v/>
      </c>
      <c r="F12185">
        <f>IF(AND(OR(s_tmchk="all",IF(ISERROR(MATCH(B12185,s_teams,0)),FALSE,TRUE)),OR(s_minsal="",s_minsal&lt;=D12185),OR(s_maxsal="",s_maxsal&gt;=D12185),OR(s_minyr="",s_minyr&lt;=A12185),OR(s_maxyr="",s_maxyr&gt;=A12185),OR(s_player="",s_player=C12185)),MAX(F$1:F12184)+1,0)</f>
        <v>0</v>
      </c>
    </row>
    <row r="12186" spans="1:6">
      <c r="A12186" s="20">
        <v>1992</v>
      </c>
      <c r="B12186" s="15" t="s">
        <v>61</v>
      </c>
      <c r="C12186" s="15" t="s">
        <v>6012</v>
      </c>
      <c r="D12186" s="24">
        <v>350000</v>
      </c>
      <c r="E12186" t="str">
        <f>IF(D12186&lt;VLOOKUP(A12186,Min!A:B,2,FALSE),"Y","")</f>
        <v/>
      </c>
      <c r="F12186">
        <f>IF(AND(OR(s_tmchk="all",IF(ISERROR(MATCH(B12186,s_teams,0)),FALSE,TRUE)),OR(s_minsal="",s_minsal&lt;=D12186),OR(s_maxsal="",s_maxsal&gt;=D12186),OR(s_minyr="",s_minyr&lt;=A12186),OR(s_maxyr="",s_maxyr&gt;=A12186),OR(s_player="",s_player=C12186)),MAX(F$1:F12185)+1,0)</f>
        <v>0</v>
      </c>
    </row>
    <row r="12187" spans="1:6">
      <c r="A12187" s="20">
        <v>1992</v>
      </c>
      <c r="B12187" s="15" t="s">
        <v>61</v>
      </c>
      <c r="C12187" s="15" t="s">
        <v>4672</v>
      </c>
      <c r="D12187" s="24">
        <v>130000</v>
      </c>
      <c r="E12187" t="str">
        <f>IF(D12187&lt;VLOOKUP(A12187,Min!A:B,2,FALSE),"Y","")</f>
        <v/>
      </c>
      <c r="F12187">
        <f>IF(AND(OR(s_tmchk="all",IF(ISERROR(MATCH(B12187,s_teams,0)),FALSE,TRUE)),OR(s_minsal="",s_minsal&lt;=D12187),OR(s_maxsal="",s_maxsal&gt;=D12187),OR(s_minyr="",s_minyr&lt;=A12187),OR(s_maxyr="",s_maxyr&gt;=A12187),OR(s_player="",s_player=C12187)),MAX(F$1:F12186)+1,0)</f>
        <v>0</v>
      </c>
    </row>
    <row r="12188" spans="1:6">
      <c r="A12188" s="20">
        <v>1992</v>
      </c>
      <c r="B12188" s="15" t="s">
        <v>63</v>
      </c>
      <c r="C12188" s="15" t="s">
        <v>5529</v>
      </c>
      <c r="D12188" s="24">
        <v>1590000</v>
      </c>
      <c r="E12188" t="str">
        <f>IF(D12188&lt;VLOOKUP(A12188,Min!A:B,2,FALSE),"Y","")</f>
        <v/>
      </c>
      <c r="F12188">
        <f>IF(AND(OR(s_tmchk="all",IF(ISERROR(MATCH(B12188,s_teams,0)),FALSE,TRUE)),OR(s_minsal="",s_minsal&lt;=D12188),OR(s_maxsal="",s_maxsal&gt;=D12188),OR(s_minyr="",s_minyr&lt;=A12188),OR(s_maxyr="",s_maxyr&gt;=A12188),OR(s_player="",s_player=C12188)),MAX(F$1:F12187)+1,0)</f>
        <v>0</v>
      </c>
    </row>
    <row r="12189" spans="1:6">
      <c r="A12189" s="20">
        <v>1992</v>
      </c>
      <c r="B12189" s="15" t="s">
        <v>63</v>
      </c>
      <c r="C12189" s="15" t="s">
        <v>5072</v>
      </c>
      <c r="D12189" s="24">
        <v>1340000</v>
      </c>
      <c r="E12189" t="str">
        <f>IF(D12189&lt;VLOOKUP(A12189,Min!A:B,2,FALSE),"Y","")</f>
        <v/>
      </c>
      <c r="F12189">
        <f>IF(AND(OR(s_tmchk="all",IF(ISERROR(MATCH(B12189,s_teams,0)),FALSE,TRUE)),OR(s_minsal="",s_minsal&lt;=D12189),OR(s_maxsal="",s_maxsal&gt;=D12189),OR(s_minyr="",s_minyr&lt;=A12189),OR(s_maxyr="",s_maxyr&gt;=A12189),OR(s_player="",s_player=C12189)),MAX(F$1:F12188)+1,0)</f>
        <v>0</v>
      </c>
    </row>
    <row r="12190" spans="1:6">
      <c r="A12190" s="20">
        <v>1992</v>
      </c>
      <c r="B12190" s="15" t="s">
        <v>63</v>
      </c>
      <c r="C12190" s="15" t="s">
        <v>5808</v>
      </c>
      <c r="D12190" s="24">
        <v>1250000</v>
      </c>
      <c r="E12190" t="str">
        <f>IF(D12190&lt;VLOOKUP(A12190,Min!A:B,2,FALSE),"Y","")</f>
        <v/>
      </c>
      <c r="F12190">
        <f>IF(AND(OR(s_tmchk="all",IF(ISERROR(MATCH(B12190,s_teams,0)),FALSE,TRUE)),OR(s_minsal="",s_minsal&lt;=D12190),OR(s_maxsal="",s_maxsal&gt;=D12190),OR(s_minyr="",s_minyr&lt;=A12190),OR(s_maxyr="",s_maxyr&gt;=A12190),OR(s_player="",s_player=C12190)),MAX(F$1:F12189)+1,0)</f>
        <v>0</v>
      </c>
    </row>
    <row r="12191" spans="1:6">
      <c r="A12191" s="20">
        <v>1992</v>
      </c>
      <c r="B12191" s="15" t="s">
        <v>63</v>
      </c>
      <c r="C12191" s="15" t="s">
        <v>6095</v>
      </c>
      <c r="D12191" s="24">
        <v>1183000</v>
      </c>
      <c r="E12191" t="str">
        <f>IF(D12191&lt;VLOOKUP(A12191,Min!A:B,2,FALSE),"Y","")</f>
        <v/>
      </c>
      <c r="F12191">
        <f>IF(AND(OR(s_tmchk="all",IF(ISERROR(MATCH(B12191,s_teams,0)),FALSE,TRUE)),OR(s_minsal="",s_minsal&lt;=D12191),OR(s_maxsal="",s_maxsal&gt;=D12191),OR(s_minyr="",s_minyr&lt;=A12191),OR(s_maxyr="",s_maxyr&gt;=A12191),OR(s_player="",s_player=C12191)),MAX(F$1:F12190)+1,0)</f>
        <v>0</v>
      </c>
    </row>
    <row r="12192" spans="1:6">
      <c r="A12192" s="20">
        <v>1992</v>
      </c>
      <c r="B12192" s="15" t="s">
        <v>63</v>
      </c>
      <c r="C12192" s="15" t="s">
        <v>6056</v>
      </c>
      <c r="D12192" s="24">
        <v>1000000</v>
      </c>
      <c r="E12192" t="str">
        <f>IF(D12192&lt;VLOOKUP(A12192,Min!A:B,2,FALSE),"Y","")</f>
        <v/>
      </c>
      <c r="F12192">
        <f>IF(AND(OR(s_tmchk="all",IF(ISERROR(MATCH(B12192,s_teams,0)),FALSE,TRUE)),OR(s_minsal="",s_minsal&lt;=D12192),OR(s_maxsal="",s_maxsal&gt;=D12192),OR(s_minyr="",s_minyr&lt;=A12192),OR(s_maxyr="",s_maxyr&gt;=A12192),OR(s_player="",s_player=C12192)),MAX(F$1:F12191)+1,0)</f>
        <v>0</v>
      </c>
    </row>
    <row r="12193" spans="1:6">
      <c r="A12193" s="20">
        <v>1992</v>
      </c>
      <c r="B12193" s="15" t="s">
        <v>63</v>
      </c>
      <c r="C12193" s="15" t="s">
        <v>5295</v>
      </c>
      <c r="D12193" s="24">
        <v>760000</v>
      </c>
      <c r="E12193" t="str">
        <f>IF(D12193&lt;VLOOKUP(A12193,Min!A:B,2,FALSE),"Y","")</f>
        <v/>
      </c>
      <c r="F12193">
        <f>IF(AND(OR(s_tmchk="all",IF(ISERROR(MATCH(B12193,s_teams,0)),FALSE,TRUE)),OR(s_minsal="",s_minsal&lt;=D12193),OR(s_maxsal="",s_maxsal&gt;=D12193),OR(s_minyr="",s_minyr&lt;=A12193),OR(s_maxyr="",s_maxyr&gt;=A12193),OR(s_player="",s_player=C12193)),MAX(F$1:F12192)+1,0)</f>
        <v>0</v>
      </c>
    </row>
    <row r="12194" spans="1:6">
      <c r="A12194" s="20">
        <v>1992</v>
      </c>
      <c r="B12194" s="15" t="s">
        <v>63</v>
      </c>
      <c r="C12194" s="15" t="s">
        <v>6073</v>
      </c>
      <c r="D12194" s="24">
        <v>760000</v>
      </c>
      <c r="E12194" t="str">
        <f>IF(D12194&lt;VLOOKUP(A12194,Min!A:B,2,FALSE),"Y","")</f>
        <v/>
      </c>
      <c r="F12194">
        <f>IF(AND(OR(s_tmchk="all",IF(ISERROR(MATCH(B12194,s_teams,0)),FALSE,TRUE)),OR(s_minsal="",s_minsal&lt;=D12194),OR(s_maxsal="",s_maxsal&gt;=D12194),OR(s_minyr="",s_minyr&lt;=A12194),OR(s_maxyr="",s_maxyr&gt;=A12194),OR(s_player="",s_player=C12194)),MAX(F$1:F12193)+1,0)</f>
        <v>0</v>
      </c>
    </row>
    <row r="12195" spans="1:6">
      <c r="A12195" s="20">
        <v>1992</v>
      </c>
      <c r="B12195" s="15" t="s">
        <v>63</v>
      </c>
      <c r="C12195" s="15" t="s">
        <v>5113</v>
      </c>
      <c r="D12195" s="24">
        <v>705000</v>
      </c>
      <c r="E12195" t="str">
        <f>IF(D12195&lt;VLOOKUP(A12195,Min!A:B,2,FALSE),"Y","")</f>
        <v/>
      </c>
      <c r="F12195">
        <f>IF(AND(OR(s_tmchk="all",IF(ISERROR(MATCH(B12195,s_teams,0)),FALSE,TRUE)),OR(s_minsal="",s_minsal&lt;=D12195),OR(s_maxsal="",s_maxsal&gt;=D12195),OR(s_minyr="",s_minyr&lt;=A12195),OR(s_maxyr="",s_maxyr&gt;=A12195),OR(s_player="",s_player=C12195)),MAX(F$1:F12194)+1,0)</f>
        <v>0</v>
      </c>
    </row>
    <row r="12196" spans="1:6">
      <c r="A12196" s="20">
        <v>1992</v>
      </c>
      <c r="B12196" s="15" t="s">
        <v>63</v>
      </c>
      <c r="C12196" s="15" t="s">
        <v>5925</v>
      </c>
      <c r="D12196" s="24">
        <v>630000</v>
      </c>
      <c r="E12196" t="str">
        <f>IF(D12196&lt;VLOOKUP(A12196,Min!A:B,2,FALSE),"Y","")</f>
        <v/>
      </c>
      <c r="F12196">
        <f>IF(AND(OR(s_tmchk="all",IF(ISERROR(MATCH(B12196,s_teams,0)),FALSE,TRUE)),OR(s_minsal="",s_minsal&lt;=D12196),OR(s_maxsal="",s_maxsal&gt;=D12196),OR(s_minyr="",s_minyr&lt;=A12196),OR(s_maxyr="",s_maxyr&gt;=A12196),OR(s_player="",s_player=C12196)),MAX(F$1:F12195)+1,0)</f>
        <v>0</v>
      </c>
    </row>
    <row r="12197" spans="1:6">
      <c r="A12197" s="20">
        <v>1992</v>
      </c>
      <c r="B12197" s="15" t="s">
        <v>63</v>
      </c>
      <c r="C12197" s="15" t="s">
        <v>5933</v>
      </c>
      <c r="D12197" s="24">
        <v>400000</v>
      </c>
      <c r="E12197" t="str">
        <f>IF(D12197&lt;VLOOKUP(A12197,Min!A:B,2,FALSE),"Y","")</f>
        <v/>
      </c>
      <c r="F12197">
        <f>IF(AND(OR(s_tmchk="all",IF(ISERROR(MATCH(B12197,s_teams,0)),FALSE,TRUE)),OR(s_minsal="",s_minsal&lt;=D12197),OR(s_maxsal="",s_maxsal&gt;=D12197),OR(s_minyr="",s_minyr&lt;=A12197),OR(s_maxyr="",s_maxyr&gt;=A12197),OR(s_player="",s_player=C12197)),MAX(F$1:F12196)+1,0)</f>
        <v>0</v>
      </c>
    </row>
    <row r="12198" spans="1:6">
      <c r="A12198" s="20">
        <v>1992</v>
      </c>
      <c r="B12198" s="15" t="s">
        <v>63</v>
      </c>
      <c r="C12198" s="15" t="s">
        <v>4667</v>
      </c>
      <c r="D12198" s="24">
        <v>335000</v>
      </c>
      <c r="E12198" t="str">
        <f>IF(D12198&lt;VLOOKUP(A12198,Min!A:B,2,FALSE),"Y","")</f>
        <v/>
      </c>
      <c r="F12198">
        <f>IF(AND(OR(s_tmchk="all",IF(ISERROR(MATCH(B12198,s_teams,0)),FALSE,TRUE)),OR(s_minsal="",s_minsal&lt;=D12198),OR(s_maxsal="",s_maxsal&gt;=D12198),OR(s_minyr="",s_minyr&lt;=A12198),OR(s_maxyr="",s_maxyr&gt;=A12198),OR(s_player="",s_player=C12198)),MAX(F$1:F12197)+1,0)</f>
        <v>0</v>
      </c>
    </row>
    <row r="12199" spans="1:6">
      <c r="A12199" s="20">
        <v>1992</v>
      </c>
      <c r="B12199" s="15" t="s">
        <v>63</v>
      </c>
      <c r="C12199" s="15" t="s">
        <v>4998</v>
      </c>
      <c r="D12199" s="24">
        <v>310000</v>
      </c>
      <c r="E12199" t="str">
        <f>IF(D12199&lt;VLOOKUP(A12199,Min!A:B,2,FALSE),"Y","")</f>
        <v/>
      </c>
      <c r="F12199">
        <f>IF(AND(OR(s_tmchk="all",IF(ISERROR(MATCH(B12199,s_teams,0)),FALSE,TRUE)),OR(s_minsal="",s_minsal&lt;=D12199),OR(s_maxsal="",s_maxsal&gt;=D12199),OR(s_minyr="",s_minyr&lt;=A12199),OR(s_maxyr="",s_maxyr&gt;=A12199),OR(s_player="",s_player=C12199)),MAX(F$1:F12198)+1,0)</f>
        <v>0</v>
      </c>
    </row>
    <row r="12200" spans="1:6">
      <c r="A12200" s="20">
        <v>1992</v>
      </c>
      <c r="B12200" s="15" t="s">
        <v>63</v>
      </c>
      <c r="C12200" s="15" t="s">
        <v>5704</v>
      </c>
      <c r="D12200" s="24">
        <v>200000</v>
      </c>
      <c r="E12200" t="str">
        <f>IF(D12200&lt;VLOOKUP(A12200,Min!A:B,2,FALSE),"Y","")</f>
        <v/>
      </c>
      <c r="F12200">
        <f>IF(AND(OR(s_tmchk="all",IF(ISERROR(MATCH(B12200,s_teams,0)),FALSE,TRUE)),OR(s_minsal="",s_minsal&lt;=D12200),OR(s_maxsal="",s_maxsal&gt;=D12200),OR(s_minyr="",s_minyr&lt;=A12200),OR(s_maxyr="",s_maxyr&gt;=A12200),OR(s_player="",s_player=C12200)),MAX(F$1:F12199)+1,0)</f>
        <v>0</v>
      </c>
    </row>
    <row r="12201" spans="1:6">
      <c r="A12201" s="20">
        <v>1992</v>
      </c>
      <c r="B12201" s="15" t="s">
        <v>63</v>
      </c>
      <c r="C12201" s="15" t="s">
        <v>6083</v>
      </c>
      <c r="D12201" s="24">
        <v>200000</v>
      </c>
      <c r="E12201" t="str">
        <f>IF(D12201&lt;VLOOKUP(A12201,Min!A:B,2,FALSE),"Y","")</f>
        <v/>
      </c>
      <c r="F12201">
        <f>IF(AND(OR(s_tmchk="all",IF(ISERROR(MATCH(B12201,s_teams,0)),FALSE,TRUE)),OR(s_minsal="",s_minsal&lt;=D12201),OR(s_maxsal="",s_maxsal&gt;=D12201),OR(s_minyr="",s_minyr&lt;=A12201),OR(s_maxyr="",s_maxyr&gt;=A12201),OR(s_player="",s_player=C12201)),MAX(F$1:F12200)+1,0)</f>
        <v>0</v>
      </c>
    </row>
    <row r="12202" spans="1:6">
      <c r="A12202" s="20">
        <v>1992</v>
      </c>
      <c r="B12202" s="15" t="s">
        <v>63</v>
      </c>
      <c r="C12202" s="15" t="s">
        <v>4862</v>
      </c>
      <c r="D12202" s="24">
        <v>100000</v>
      </c>
      <c r="E12202" t="str">
        <f>IF(D12202&lt;VLOOKUP(A12202,Min!A:B,2,FALSE),"Y","")</f>
        <v>Y</v>
      </c>
      <c r="F12202">
        <f>IF(AND(OR(s_tmchk="all",IF(ISERROR(MATCH(B12202,s_teams,0)),FALSE,TRUE)),OR(s_minsal="",s_minsal&lt;=D12202),OR(s_maxsal="",s_maxsal&gt;=D12202),OR(s_minyr="",s_minyr&lt;=A12202),OR(s_maxyr="",s_maxyr&gt;=A12202),OR(s_player="",s_player=C12202)),MAX(F$1:F12201)+1,0)</f>
        <v>0</v>
      </c>
    </row>
    <row r="12203" spans="1:6">
      <c r="A12203" s="20">
        <v>1992</v>
      </c>
      <c r="B12203" s="15" t="s">
        <v>64</v>
      </c>
      <c r="C12203" s="15" t="s">
        <v>4948</v>
      </c>
      <c r="D12203" s="24">
        <v>2300000</v>
      </c>
      <c r="E12203" t="str">
        <f>IF(D12203&lt;VLOOKUP(A12203,Min!A:B,2,FALSE),"Y","")</f>
        <v/>
      </c>
      <c r="F12203">
        <f>IF(AND(OR(s_tmchk="all",IF(ISERROR(MATCH(B12203,s_teams,0)),FALSE,TRUE)),OR(s_minsal="",s_minsal&lt;=D12203),OR(s_maxsal="",s_maxsal&gt;=D12203),OR(s_minyr="",s_minyr&lt;=A12203),OR(s_maxyr="",s_maxyr&gt;=A12203),OR(s_player="",s_player=C12203)),MAX(F$1:F12202)+1,0)</f>
        <v>0</v>
      </c>
    </row>
    <row r="12204" spans="1:6">
      <c r="A12204" s="20">
        <v>1992</v>
      </c>
      <c r="B12204" s="15" t="s">
        <v>64</v>
      </c>
      <c r="C12204" s="15" t="s">
        <v>5919</v>
      </c>
      <c r="D12204" s="24">
        <v>2000000</v>
      </c>
      <c r="E12204" t="str">
        <f>IF(D12204&lt;VLOOKUP(A12204,Min!A:B,2,FALSE),"Y","")</f>
        <v/>
      </c>
      <c r="F12204">
        <f>IF(AND(OR(s_tmchk="all",IF(ISERROR(MATCH(B12204,s_teams,0)),FALSE,TRUE)),OR(s_minsal="",s_minsal&lt;=D12204),OR(s_maxsal="",s_maxsal&gt;=D12204),OR(s_minyr="",s_minyr&lt;=A12204),OR(s_maxyr="",s_maxyr&gt;=A12204),OR(s_player="",s_player=C12204)),MAX(F$1:F12203)+1,0)</f>
        <v>0</v>
      </c>
    </row>
    <row r="12205" spans="1:6">
      <c r="A12205" s="20">
        <v>1992</v>
      </c>
      <c r="B12205" s="15" t="s">
        <v>64</v>
      </c>
      <c r="C12205" s="15" t="s">
        <v>5418</v>
      </c>
      <c r="D12205" s="24">
        <v>1828000</v>
      </c>
      <c r="E12205" t="str">
        <f>IF(D12205&lt;VLOOKUP(A12205,Min!A:B,2,FALSE),"Y","")</f>
        <v/>
      </c>
      <c r="F12205">
        <f>IF(AND(OR(s_tmchk="all",IF(ISERROR(MATCH(B12205,s_teams,0)),FALSE,TRUE)),OR(s_minsal="",s_minsal&lt;=D12205),OR(s_maxsal="",s_maxsal&gt;=D12205),OR(s_minyr="",s_minyr&lt;=A12205),OR(s_maxyr="",s_maxyr&gt;=A12205),OR(s_player="",s_player=C12205)),MAX(F$1:F12204)+1,0)</f>
        <v>0</v>
      </c>
    </row>
    <row r="12206" spans="1:6">
      <c r="A12206" s="20">
        <v>1992</v>
      </c>
      <c r="B12206" s="15" t="s">
        <v>64</v>
      </c>
      <c r="C12206" s="15" t="s">
        <v>5001</v>
      </c>
      <c r="D12206" s="24">
        <v>1375000</v>
      </c>
      <c r="E12206" t="str">
        <f>IF(D12206&lt;VLOOKUP(A12206,Min!A:B,2,FALSE),"Y","")</f>
        <v/>
      </c>
      <c r="F12206">
        <f>IF(AND(OR(s_tmchk="all",IF(ISERROR(MATCH(B12206,s_teams,0)),FALSE,TRUE)),OR(s_minsal="",s_minsal&lt;=D12206),OR(s_maxsal="",s_maxsal&gt;=D12206),OR(s_minyr="",s_minyr&lt;=A12206),OR(s_maxyr="",s_maxyr&gt;=A12206),OR(s_player="",s_player=C12206)),MAX(F$1:F12205)+1,0)</f>
        <v>0</v>
      </c>
    </row>
    <row r="12207" spans="1:6">
      <c r="A12207" s="20">
        <v>1992</v>
      </c>
      <c r="B12207" s="15" t="s">
        <v>64</v>
      </c>
      <c r="C12207" s="15" t="s">
        <v>4776</v>
      </c>
      <c r="D12207" s="24">
        <v>1000000</v>
      </c>
      <c r="E12207" t="str">
        <f>IF(D12207&lt;VLOOKUP(A12207,Min!A:B,2,FALSE),"Y","")</f>
        <v/>
      </c>
      <c r="F12207">
        <f>IF(AND(OR(s_tmchk="all",IF(ISERROR(MATCH(B12207,s_teams,0)),FALSE,TRUE)),OR(s_minsal="",s_minsal&lt;=D12207),OR(s_maxsal="",s_maxsal&gt;=D12207),OR(s_minyr="",s_minyr&lt;=A12207),OR(s_maxyr="",s_maxyr&gt;=A12207),OR(s_player="",s_player=C12207)),MAX(F$1:F12206)+1,0)</f>
        <v>0</v>
      </c>
    </row>
    <row r="12208" spans="1:6">
      <c r="A12208" s="20">
        <v>1992</v>
      </c>
      <c r="B12208" s="15" t="s">
        <v>64</v>
      </c>
      <c r="C12208" s="15" t="s">
        <v>5898</v>
      </c>
      <c r="D12208" s="24">
        <v>943000</v>
      </c>
      <c r="E12208" t="str">
        <f>IF(D12208&lt;VLOOKUP(A12208,Min!A:B,2,FALSE),"Y","")</f>
        <v/>
      </c>
      <c r="F12208">
        <f>IF(AND(OR(s_tmchk="all",IF(ISERROR(MATCH(B12208,s_teams,0)),FALSE,TRUE)),OR(s_minsal="",s_minsal&lt;=D12208),OR(s_maxsal="",s_maxsal&gt;=D12208),OR(s_minyr="",s_minyr&lt;=A12208),OR(s_maxyr="",s_maxyr&gt;=A12208),OR(s_player="",s_player=C12208)),MAX(F$1:F12207)+1,0)</f>
        <v>0</v>
      </c>
    </row>
    <row r="12209" spans="1:6">
      <c r="A12209" s="20">
        <v>1992</v>
      </c>
      <c r="B12209" s="15" t="s">
        <v>64</v>
      </c>
      <c r="C12209" s="15" t="s">
        <v>6047</v>
      </c>
      <c r="D12209" s="24">
        <v>850000</v>
      </c>
      <c r="E12209" t="str">
        <f>IF(D12209&lt;VLOOKUP(A12209,Min!A:B,2,FALSE),"Y","")</f>
        <v/>
      </c>
      <c r="F12209">
        <f>IF(AND(OR(s_tmchk="all",IF(ISERROR(MATCH(B12209,s_teams,0)),FALSE,TRUE)),OR(s_minsal="",s_minsal&lt;=D12209),OR(s_maxsal="",s_maxsal&gt;=D12209),OR(s_minyr="",s_minyr&lt;=A12209),OR(s_maxyr="",s_maxyr&gt;=A12209),OR(s_player="",s_player=C12209)),MAX(F$1:F12208)+1,0)</f>
        <v>0</v>
      </c>
    </row>
    <row r="12210" spans="1:6">
      <c r="A12210" s="20">
        <v>1992</v>
      </c>
      <c r="B12210" s="15" t="s">
        <v>64</v>
      </c>
      <c r="C12210" s="15" t="s">
        <v>4792</v>
      </c>
      <c r="D12210" s="24">
        <v>650000</v>
      </c>
      <c r="E12210" t="str">
        <f>IF(D12210&lt;VLOOKUP(A12210,Min!A:B,2,FALSE),"Y","")</f>
        <v/>
      </c>
      <c r="F12210">
        <f>IF(AND(OR(s_tmchk="all",IF(ISERROR(MATCH(B12210,s_teams,0)),FALSE,TRUE)),OR(s_minsal="",s_minsal&lt;=D12210),OR(s_maxsal="",s_maxsal&gt;=D12210),OR(s_minyr="",s_minyr&lt;=A12210),OR(s_maxyr="",s_maxyr&gt;=A12210),OR(s_player="",s_player=C12210)),MAX(F$1:F12209)+1,0)</f>
        <v>0</v>
      </c>
    </row>
    <row r="12211" spans="1:6">
      <c r="A12211" s="20">
        <v>1992</v>
      </c>
      <c r="B12211" s="15" t="s">
        <v>64</v>
      </c>
      <c r="C12211" s="15" t="s">
        <v>5697</v>
      </c>
      <c r="D12211" s="24">
        <v>575000</v>
      </c>
      <c r="E12211" t="str">
        <f>IF(D12211&lt;VLOOKUP(A12211,Min!A:B,2,FALSE),"Y","")</f>
        <v/>
      </c>
      <c r="F12211">
        <f>IF(AND(OR(s_tmchk="all",IF(ISERROR(MATCH(B12211,s_teams,0)),FALSE,TRUE)),OR(s_minsal="",s_minsal&lt;=D12211),OR(s_maxsal="",s_maxsal&gt;=D12211),OR(s_minyr="",s_minyr&lt;=A12211),OR(s_maxyr="",s_maxyr&gt;=A12211),OR(s_player="",s_player=C12211)),MAX(F$1:F12210)+1,0)</f>
        <v>0</v>
      </c>
    </row>
    <row r="12212" spans="1:6">
      <c r="A12212" s="20">
        <v>1992</v>
      </c>
      <c r="B12212" s="15" t="s">
        <v>64</v>
      </c>
      <c r="C12212" s="15" t="s">
        <v>6032</v>
      </c>
      <c r="D12212" s="24">
        <v>481000</v>
      </c>
      <c r="E12212" t="str">
        <f>IF(D12212&lt;VLOOKUP(A12212,Min!A:B,2,FALSE),"Y","")</f>
        <v/>
      </c>
      <c r="F12212">
        <f>IF(AND(OR(s_tmchk="all",IF(ISERROR(MATCH(B12212,s_teams,0)),FALSE,TRUE)),OR(s_minsal="",s_minsal&lt;=D12212),OR(s_maxsal="",s_maxsal&gt;=D12212),OR(s_minyr="",s_minyr&lt;=A12212),OR(s_maxyr="",s_maxyr&gt;=A12212),OR(s_player="",s_player=C12212)),MAX(F$1:F12211)+1,0)</f>
        <v>0</v>
      </c>
    </row>
    <row r="12213" spans="1:6">
      <c r="A12213" s="20">
        <v>1992</v>
      </c>
      <c r="B12213" s="15" t="s">
        <v>64</v>
      </c>
      <c r="C12213" s="15" t="s">
        <v>5799</v>
      </c>
      <c r="D12213" s="24">
        <v>311000</v>
      </c>
      <c r="E12213" t="str">
        <f>IF(D12213&lt;VLOOKUP(A12213,Min!A:B,2,FALSE),"Y","")</f>
        <v/>
      </c>
      <c r="F12213">
        <f>IF(AND(OR(s_tmchk="all",IF(ISERROR(MATCH(B12213,s_teams,0)),FALSE,TRUE)),OR(s_minsal="",s_minsal&lt;=D12213),OR(s_maxsal="",s_maxsal&gt;=D12213),OR(s_minyr="",s_minyr&lt;=A12213),OR(s_maxyr="",s_maxyr&gt;=A12213),OR(s_player="",s_player=C12213)),MAX(F$1:F12212)+1,0)</f>
        <v>0</v>
      </c>
    </row>
    <row r="12214" spans="1:6">
      <c r="A12214" s="20">
        <v>1992</v>
      </c>
      <c r="B12214" s="15" t="s">
        <v>64</v>
      </c>
      <c r="C12214" s="15" t="s">
        <v>4995</v>
      </c>
      <c r="D12214" s="24">
        <v>150000</v>
      </c>
      <c r="E12214" t="str">
        <f>IF(D12214&lt;VLOOKUP(A12214,Min!A:B,2,FALSE),"Y","")</f>
        <v/>
      </c>
      <c r="F12214">
        <f>IF(AND(OR(s_tmchk="all",IF(ISERROR(MATCH(B12214,s_teams,0)),FALSE,TRUE)),OR(s_minsal="",s_minsal&lt;=D12214),OR(s_maxsal="",s_maxsal&gt;=D12214),OR(s_minyr="",s_minyr&lt;=A12214),OR(s_maxyr="",s_maxyr&gt;=A12214),OR(s_player="",s_player=C12214)),MAX(F$1:F12213)+1,0)</f>
        <v>0</v>
      </c>
    </row>
    <row r="12215" spans="1:6">
      <c r="A12215" s="20">
        <v>1992</v>
      </c>
      <c r="B12215" s="15" t="s">
        <v>64</v>
      </c>
      <c r="C12215" s="15" t="s">
        <v>4898</v>
      </c>
      <c r="D12215" s="24">
        <v>135000</v>
      </c>
      <c r="E12215" t="str">
        <f>IF(D12215&lt;VLOOKUP(A12215,Min!A:B,2,FALSE),"Y","")</f>
        <v/>
      </c>
      <c r="F12215">
        <f>IF(AND(OR(s_tmchk="all",IF(ISERROR(MATCH(B12215,s_teams,0)),FALSE,TRUE)),OR(s_minsal="",s_minsal&lt;=D12215),OR(s_maxsal="",s_maxsal&gt;=D12215),OR(s_minyr="",s_minyr&lt;=A12215),OR(s_maxyr="",s_maxyr&gt;=A12215),OR(s_player="",s_player=C12215)),MAX(F$1:F12214)+1,0)</f>
        <v>0</v>
      </c>
    </row>
    <row r="12216" spans="1:6">
      <c r="A12216" s="20">
        <v>1992</v>
      </c>
      <c r="B12216" s="15" t="s">
        <v>67</v>
      </c>
      <c r="C12216" s="15" t="s">
        <v>5754</v>
      </c>
      <c r="D12216" s="24">
        <v>3139000</v>
      </c>
      <c r="E12216" t="str">
        <f>IF(D12216&lt;VLOOKUP(A12216,Min!A:B,2,FALSE),"Y","")</f>
        <v/>
      </c>
      <c r="F12216">
        <f>IF(AND(OR(s_tmchk="all",IF(ISERROR(MATCH(B12216,s_teams,0)),FALSE,TRUE)),OR(s_minsal="",s_minsal&lt;=D12216),OR(s_maxsal="",s_maxsal&gt;=D12216),OR(s_minyr="",s_minyr&lt;=A12216),OR(s_maxyr="",s_maxyr&gt;=A12216),OR(s_player="",s_player=C12216)),MAX(F$1:F12215)+1,0)</f>
        <v>0</v>
      </c>
    </row>
    <row r="12217" spans="1:6">
      <c r="A12217" s="20">
        <v>1992</v>
      </c>
      <c r="B12217" s="15" t="s">
        <v>67</v>
      </c>
      <c r="C12217" s="15" t="s">
        <v>6194</v>
      </c>
      <c r="D12217" s="24">
        <v>1625000</v>
      </c>
      <c r="E12217" t="str">
        <f>IF(D12217&lt;VLOOKUP(A12217,Min!A:B,2,FALSE),"Y","")</f>
        <v/>
      </c>
      <c r="F12217">
        <f>IF(AND(OR(s_tmchk="all",IF(ISERROR(MATCH(B12217,s_teams,0)),FALSE,TRUE)),OR(s_minsal="",s_minsal&lt;=D12217),OR(s_maxsal="",s_maxsal&gt;=D12217),OR(s_minyr="",s_minyr&lt;=A12217),OR(s_maxyr="",s_maxyr&gt;=A12217),OR(s_player="",s_player=C12217)),MAX(F$1:F12216)+1,0)</f>
        <v>0</v>
      </c>
    </row>
    <row r="12218" spans="1:6">
      <c r="A12218" s="20">
        <v>1992</v>
      </c>
      <c r="B12218" s="15" t="s">
        <v>67</v>
      </c>
      <c r="C12218" s="15" t="s">
        <v>5591</v>
      </c>
      <c r="D12218" s="24">
        <v>1250000</v>
      </c>
      <c r="E12218" t="str">
        <f>IF(D12218&lt;VLOOKUP(A12218,Min!A:B,2,FALSE),"Y","")</f>
        <v/>
      </c>
      <c r="F12218">
        <f>IF(AND(OR(s_tmchk="all",IF(ISERROR(MATCH(B12218,s_teams,0)),FALSE,TRUE)),OR(s_minsal="",s_minsal&lt;=D12218),OR(s_maxsal="",s_maxsal&gt;=D12218),OR(s_minyr="",s_minyr&lt;=A12218),OR(s_maxyr="",s_maxyr&gt;=A12218),OR(s_player="",s_player=C12218)),MAX(F$1:F12217)+1,0)</f>
        <v>0</v>
      </c>
    </row>
    <row r="12219" spans="1:6">
      <c r="A12219" s="20">
        <v>1992</v>
      </c>
      <c r="B12219" s="15" t="s">
        <v>67</v>
      </c>
      <c r="C12219" s="15" t="s">
        <v>4759</v>
      </c>
      <c r="D12219" s="24">
        <v>1050000</v>
      </c>
      <c r="E12219" t="str">
        <f>IF(D12219&lt;VLOOKUP(A12219,Min!A:B,2,FALSE),"Y","")</f>
        <v/>
      </c>
      <c r="F12219">
        <f>IF(AND(OR(s_tmchk="all",IF(ISERROR(MATCH(B12219,s_teams,0)),FALSE,TRUE)),OR(s_minsal="",s_minsal&lt;=D12219),OR(s_maxsal="",s_maxsal&gt;=D12219),OR(s_minyr="",s_minyr&lt;=A12219),OR(s_maxyr="",s_maxyr&gt;=A12219),OR(s_player="",s_player=C12219)),MAX(F$1:F12218)+1,0)</f>
        <v>0</v>
      </c>
    </row>
    <row r="12220" spans="1:6">
      <c r="A12220" s="20">
        <v>1992</v>
      </c>
      <c r="B12220" s="15" t="s">
        <v>67</v>
      </c>
      <c r="C12220" s="15" t="s">
        <v>5451</v>
      </c>
      <c r="D12220" s="24">
        <v>1020000</v>
      </c>
      <c r="E12220" t="str">
        <f>IF(D12220&lt;VLOOKUP(A12220,Min!A:B,2,FALSE),"Y","")</f>
        <v/>
      </c>
      <c r="F12220">
        <f>IF(AND(OR(s_tmchk="all",IF(ISERROR(MATCH(B12220,s_teams,0)),FALSE,TRUE)),OR(s_minsal="",s_minsal&lt;=D12220),OR(s_maxsal="",s_maxsal&gt;=D12220),OR(s_minyr="",s_minyr&lt;=A12220),OR(s_maxyr="",s_maxyr&gt;=A12220),OR(s_player="",s_player=C12220)),MAX(F$1:F12219)+1,0)</f>
        <v>0</v>
      </c>
    </row>
    <row r="12221" spans="1:6">
      <c r="A12221" s="20">
        <v>1992</v>
      </c>
      <c r="B12221" s="15" t="s">
        <v>67</v>
      </c>
      <c r="C12221" s="15" t="s">
        <v>5129</v>
      </c>
      <c r="D12221" s="24">
        <v>865000</v>
      </c>
      <c r="E12221" t="str">
        <f>IF(D12221&lt;VLOOKUP(A12221,Min!A:B,2,FALSE),"Y","")</f>
        <v/>
      </c>
      <c r="F12221">
        <f>IF(AND(OR(s_tmchk="all",IF(ISERROR(MATCH(B12221,s_teams,0)),FALSE,TRUE)),OR(s_minsal="",s_minsal&lt;=D12221),OR(s_maxsal="",s_maxsal&gt;=D12221),OR(s_minyr="",s_minyr&lt;=A12221),OR(s_maxyr="",s_maxyr&gt;=A12221),OR(s_player="",s_player=C12221)),MAX(F$1:F12220)+1,0)</f>
        <v>0</v>
      </c>
    </row>
    <row r="12222" spans="1:6">
      <c r="A12222" s="20">
        <v>1992</v>
      </c>
      <c r="B12222" s="15" t="s">
        <v>67</v>
      </c>
      <c r="C12222" s="15" t="s">
        <v>6063</v>
      </c>
      <c r="D12222" s="24">
        <v>825000</v>
      </c>
      <c r="E12222" t="str">
        <f>IF(D12222&lt;VLOOKUP(A12222,Min!A:B,2,FALSE),"Y","")</f>
        <v/>
      </c>
      <c r="F12222">
        <f>IF(AND(OR(s_tmchk="all",IF(ISERROR(MATCH(B12222,s_teams,0)),FALSE,TRUE)),OR(s_minsal="",s_minsal&lt;=D12222),OR(s_maxsal="",s_maxsal&gt;=D12222),OR(s_minyr="",s_minyr&lt;=A12222),OR(s_maxyr="",s_maxyr&gt;=A12222),OR(s_player="",s_player=C12222)),MAX(F$1:F12221)+1,0)</f>
        <v>0</v>
      </c>
    </row>
    <row r="12223" spans="1:6">
      <c r="A12223" s="20">
        <v>1992</v>
      </c>
      <c r="B12223" s="15" t="s">
        <v>67</v>
      </c>
      <c r="C12223" s="15" t="s">
        <v>5117</v>
      </c>
      <c r="D12223" s="24">
        <v>795000</v>
      </c>
      <c r="E12223" t="str">
        <f>IF(D12223&lt;VLOOKUP(A12223,Min!A:B,2,FALSE),"Y","")</f>
        <v/>
      </c>
      <c r="F12223">
        <f>IF(AND(OR(s_tmchk="all",IF(ISERROR(MATCH(B12223,s_teams,0)),FALSE,TRUE)),OR(s_minsal="",s_minsal&lt;=D12223),OR(s_maxsal="",s_maxsal&gt;=D12223),OR(s_minyr="",s_minyr&lt;=A12223),OR(s_maxyr="",s_maxyr&gt;=A12223),OR(s_player="",s_player=C12223)),MAX(F$1:F12222)+1,0)</f>
        <v>0</v>
      </c>
    </row>
    <row r="12224" spans="1:6">
      <c r="A12224" s="20">
        <v>1992</v>
      </c>
      <c r="B12224" s="15" t="s">
        <v>67</v>
      </c>
      <c r="C12224" s="15" t="s">
        <v>6023</v>
      </c>
      <c r="D12224" s="24">
        <v>520000</v>
      </c>
      <c r="E12224" t="str">
        <f>IF(D12224&lt;VLOOKUP(A12224,Min!A:B,2,FALSE),"Y","")</f>
        <v/>
      </c>
      <c r="F12224">
        <f>IF(AND(OR(s_tmchk="all",IF(ISERROR(MATCH(B12224,s_teams,0)),FALSE,TRUE)),OR(s_minsal="",s_minsal&lt;=D12224),OR(s_maxsal="",s_maxsal&gt;=D12224),OR(s_minyr="",s_minyr&lt;=A12224),OR(s_maxyr="",s_maxyr&gt;=A12224),OR(s_player="",s_player=C12224)),MAX(F$1:F12223)+1,0)</f>
        <v>0</v>
      </c>
    </row>
    <row r="12225" spans="1:6">
      <c r="A12225" s="20">
        <v>1992</v>
      </c>
      <c r="B12225" s="15" t="s">
        <v>67</v>
      </c>
      <c r="C12225" s="15" t="s">
        <v>4705</v>
      </c>
      <c r="D12225" s="24">
        <v>450000</v>
      </c>
      <c r="E12225" t="str">
        <f>IF(D12225&lt;VLOOKUP(A12225,Min!A:B,2,FALSE),"Y","")</f>
        <v/>
      </c>
      <c r="F12225">
        <f>IF(AND(OR(s_tmchk="all",IF(ISERROR(MATCH(B12225,s_teams,0)),FALSE,TRUE)),OR(s_minsal="",s_minsal&lt;=D12225),OR(s_maxsal="",s_maxsal&gt;=D12225),OR(s_minyr="",s_minyr&lt;=A12225),OR(s_maxyr="",s_maxyr&gt;=A12225),OR(s_player="",s_player=C12225)),MAX(F$1:F12224)+1,0)</f>
        <v>0</v>
      </c>
    </row>
    <row r="12226" spans="1:6">
      <c r="A12226" s="20">
        <v>1992</v>
      </c>
      <c r="B12226" s="15" t="s">
        <v>67</v>
      </c>
      <c r="C12226" s="15" t="s">
        <v>5343</v>
      </c>
      <c r="D12226" s="24">
        <v>400000</v>
      </c>
      <c r="E12226" t="str">
        <f>IF(D12226&lt;VLOOKUP(A12226,Min!A:B,2,FALSE),"Y","")</f>
        <v/>
      </c>
      <c r="F12226">
        <f>IF(AND(OR(s_tmchk="all",IF(ISERROR(MATCH(B12226,s_teams,0)),FALSE,TRUE)),OR(s_minsal="",s_minsal&lt;=D12226),OR(s_maxsal="",s_maxsal&gt;=D12226),OR(s_minyr="",s_minyr&lt;=A12226),OR(s_maxyr="",s_maxyr&gt;=A12226),OR(s_player="",s_player=C12226)),MAX(F$1:F12225)+1,0)</f>
        <v>0</v>
      </c>
    </row>
    <row r="12227" spans="1:6">
      <c r="A12227" s="20">
        <v>1992</v>
      </c>
      <c r="B12227" s="15" t="s">
        <v>67</v>
      </c>
      <c r="C12227" s="15" t="s">
        <v>4598</v>
      </c>
      <c r="D12227" s="24">
        <v>210000</v>
      </c>
      <c r="E12227" t="str">
        <f>IF(D12227&lt;VLOOKUP(A12227,Min!A:B,2,FALSE),"Y","")</f>
        <v/>
      </c>
      <c r="F12227">
        <f>IF(AND(OR(s_tmchk="all",IF(ISERROR(MATCH(B12227,s_teams,0)),FALSE,TRUE)),OR(s_minsal="",s_minsal&lt;=D12227),OR(s_maxsal="",s_maxsal&gt;=D12227),OR(s_minyr="",s_minyr&lt;=A12227),OR(s_maxyr="",s_maxyr&gt;=A12227),OR(s_player="",s_player=C12227)),MAX(F$1:F12226)+1,0)</f>
        <v>0</v>
      </c>
    </row>
    <row r="12228" spans="1:6">
      <c r="A12228" s="20">
        <v>1992</v>
      </c>
      <c r="B12228" s="15" t="s">
        <v>67</v>
      </c>
      <c r="C12228" s="15" t="s">
        <v>5753</v>
      </c>
      <c r="D12228" s="24">
        <v>130000</v>
      </c>
      <c r="E12228" t="str">
        <f>IF(D12228&lt;VLOOKUP(A12228,Min!A:B,2,FALSE),"Y","")</f>
        <v/>
      </c>
      <c r="F12228">
        <f>IF(AND(OR(s_tmchk="all",IF(ISERROR(MATCH(B12228,s_teams,0)),FALSE,TRUE)),OR(s_minsal="",s_minsal&lt;=D12228),OR(s_maxsal="",s_maxsal&gt;=D12228),OR(s_minyr="",s_minyr&lt;=A12228),OR(s_maxyr="",s_maxyr&gt;=A12228),OR(s_player="",s_player=C12228)),MAX(F$1:F12227)+1,0)</f>
        <v>0</v>
      </c>
    </row>
    <row r="12229" spans="1:6">
      <c r="A12229" s="20">
        <v>1992</v>
      </c>
      <c r="B12229" s="15" t="s">
        <v>67</v>
      </c>
      <c r="C12229" s="15" t="s">
        <v>5417</v>
      </c>
      <c r="D12229" s="24">
        <v>120000</v>
      </c>
      <c r="E12229" t="str">
        <f>IF(D12229&lt;VLOOKUP(A12229,Min!A:B,2,FALSE),"Y","")</f>
        <v>Y</v>
      </c>
      <c r="F12229">
        <f>IF(AND(OR(s_tmchk="all",IF(ISERROR(MATCH(B12229,s_teams,0)),FALSE,TRUE)),OR(s_minsal="",s_minsal&lt;=D12229),OR(s_maxsal="",s_maxsal&gt;=D12229),OR(s_minyr="",s_minyr&lt;=A12229),OR(s_maxyr="",s_maxyr&gt;=A12229),OR(s_player="",s_player=C12229)),MAX(F$1:F12228)+1,0)</f>
        <v>0</v>
      </c>
    </row>
    <row r="12230" spans="1:6">
      <c r="A12230" s="20">
        <v>1992</v>
      </c>
      <c r="B12230" s="15" t="s">
        <v>73</v>
      </c>
      <c r="C12230" s="15" t="s">
        <v>4934</v>
      </c>
      <c r="D12230" s="24">
        <v>1980000</v>
      </c>
      <c r="E12230" t="str">
        <f>IF(D12230&lt;VLOOKUP(A12230,Min!A:B,2,FALSE),"Y","")</f>
        <v/>
      </c>
      <c r="F12230">
        <f>IF(AND(OR(s_tmchk="all",IF(ISERROR(MATCH(B12230,s_teams,0)),FALSE,TRUE)),OR(s_minsal="",s_minsal&lt;=D12230),OR(s_maxsal="",s_maxsal&gt;=D12230),OR(s_minyr="",s_minyr&lt;=A12230),OR(s_maxyr="",s_maxyr&gt;=A12230),OR(s_player="",s_player=C12230)),MAX(F$1:F12229)+1,0)</f>
        <v>0</v>
      </c>
    </row>
    <row r="12231" spans="1:6">
      <c r="A12231" s="20">
        <v>1992</v>
      </c>
      <c r="B12231" s="15" t="s">
        <v>73</v>
      </c>
      <c r="C12231" s="15" t="s">
        <v>5941</v>
      </c>
      <c r="D12231" s="24">
        <v>1925000</v>
      </c>
      <c r="E12231" t="str">
        <f>IF(D12231&lt;VLOOKUP(A12231,Min!A:B,2,FALSE),"Y","")</f>
        <v/>
      </c>
      <c r="F12231">
        <f>IF(AND(OR(s_tmchk="all",IF(ISERROR(MATCH(B12231,s_teams,0)),FALSE,TRUE)),OR(s_minsal="",s_minsal&lt;=D12231),OR(s_maxsal="",s_maxsal&gt;=D12231),OR(s_minyr="",s_minyr&lt;=A12231),OR(s_maxyr="",s_maxyr&gt;=A12231),OR(s_player="",s_player=C12231)),MAX(F$1:F12230)+1,0)</f>
        <v>0</v>
      </c>
    </row>
    <row r="12232" spans="1:6">
      <c r="A12232" s="20">
        <v>1992</v>
      </c>
      <c r="B12232" s="15" t="s">
        <v>73</v>
      </c>
      <c r="C12232" s="15" t="s">
        <v>6042</v>
      </c>
      <c r="D12232" s="24">
        <v>1386000</v>
      </c>
      <c r="E12232" t="str">
        <f>IF(D12232&lt;VLOOKUP(A12232,Min!A:B,2,FALSE),"Y","")</f>
        <v/>
      </c>
      <c r="F12232">
        <f>IF(AND(OR(s_tmchk="all",IF(ISERROR(MATCH(B12232,s_teams,0)),FALSE,TRUE)),OR(s_minsal="",s_minsal&lt;=D12232),OR(s_maxsal="",s_maxsal&gt;=D12232),OR(s_minyr="",s_minyr&lt;=A12232),OR(s_maxyr="",s_maxyr&gt;=A12232),OR(s_player="",s_player=C12232)),MAX(F$1:F12231)+1,0)</f>
        <v>0</v>
      </c>
    </row>
    <row r="12233" spans="1:6">
      <c r="A12233" s="20">
        <v>1992</v>
      </c>
      <c r="B12233" s="15" t="s">
        <v>73</v>
      </c>
      <c r="C12233" s="15" t="s">
        <v>5298</v>
      </c>
      <c r="D12233" s="24">
        <v>1300000</v>
      </c>
      <c r="E12233" t="str">
        <f>IF(D12233&lt;VLOOKUP(A12233,Min!A:B,2,FALSE),"Y","")</f>
        <v/>
      </c>
      <c r="F12233">
        <f>IF(AND(OR(s_tmchk="all",IF(ISERROR(MATCH(B12233,s_teams,0)),FALSE,TRUE)),OR(s_minsal="",s_minsal&lt;=D12233),OR(s_maxsal="",s_maxsal&gt;=D12233),OR(s_minyr="",s_minyr&lt;=A12233),OR(s_maxyr="",s_maxyr&gt;=A12233),OR(s_player="",s_player=C12233)),MAX(F$1:F12232)+1,0)</f>
        <v>0</v>
      </c>
    </row>
    <row r="12234" spans="1:6">
      <c r="A12234" s="20">
        <v>1992</v>
      </c>
      <c r="B12234" s="15" t="s">
        <v>73</v>
      </c>
      <c r="C12234" s="15" t="s">
        <v>5927</v>
      </c>
      <c r="D12234" s="24">
        <v>1260000</v>
      </c>
      <c r="E12234" t="str">
        <f>IF(D12234&lt;VLOOKUP(A12234,Min!A:B,2,FALSE),"Y","")</f>
        <v/>
      </c>
      <c r="F12234">
        <f>IF(AND(OR(s_tmchk="all",IF(ISERROR(MATCH(B12234,s_teams,0)),FALSE,TRUE)),OR(s_minsal="",s_minsal&lt;=D12234),OR(s_maxsal="",s_maxsal&gt;=D12234),OR(s_minyr="",s_minyr&lt;=A12234),OR(s_maxyr="",s_maxyr&gt;=A12234),OR(s_player="",s_player=C12234)),MAX(F$1:F12233)+1,0)</f>
        <v>0</v>
      </c>
    </row>
    <row r="12235" spans="1:6">
      <c r="A12235" s="20">
        <v>1992</v>
      </c>
      <c r="B12235" s="15" t="s">
        <v>73</v>
      </c>
      <c r="C12235" s="15" t="s">
        <v>4656</v>
      </c>
      <c r="D12235" s="24">
        <v>777000</v>
      </c>
      <c r="E12235" t="str">
        <f>IF(D12235&lt;VLOOKUP(A12235,Min!A:B,2,FALSE),"Y","")</f>
        <v/>
      </c>
      <c r="F12235">
        <f>IF(AND(OR(s_tmchk="all",IF(ISERROR(MATCH(B12235,s_teams,0)),FALSE,TRUE)),OR(s_minsal="",s_minsal&lt;=D12235),OR(s_maxsal="",s_maxsal&gt;=D12235),OR(s_minyr="",s_minyr&lt;=A12235),OR(s_maxyr="",s_maxyr&gt;=A12235),OR(s_player="",s_player=C12235)),MAX(F$1:F12234)+1,0)</f>
        <v>0</v>
      </c>
    </row>
    <row r="12236" spans="1:6">
      <c r="A12236" s="20">
        <v>1992</v>
      </c>
      <c r="B12236" s="15" t="s">
        <v>73</v>
      </c>
      <c r="C12236" s="15" t="s">
        <v>5716</v>
      </c>
      <c r="D12236" s="24">
        <v>750000</v>
      </c>
      <c r="E12236" t="str">
        <f>IF(D12236&lt;VLOOKUP(A12236,Min!A:B,2,FALSE),"Y","")</f>
        <v/>
      </c>
      <c r="F12236">
        <f>IF(AND(OR(s_tmchk="all",IF(ISERROR(MATCH(B12236,s_teams,0)),FALSE,TRUE)),OR(s_minsal="",s_minsal&lt;=D12236),OR(s_maxsal="",s_maxsal&gt;=D12236),OR(s_minyr="",s_minyr&lt;=A12236),OR(s_maxyr="",s_maxyr&gt;=A12236),OR(s_player="",s_player=C12236)),MAX(F$1:F12235)+1,0)</f>
        <v>0</v>
      </c>
    </row>
    <row r="12237" spans="1:6">
      <c r="A12237" s="20">
        <v>1992</v>
      </c>
      <c r="B12237" s="15" t="s">
        <v>73</v>
      </c>
      <c r="C12237" s="15" t="s">
        <v>5135</v>
      </c>
      <c r="D12237" s="24">
        <v>700000</v>
      </c>
      <c r="E12237" t="str">
        <f>IF(D12237&lt;VLOOKUP(A12237,Min!A:B,2,FALSE),"Y","")</f>
        <v/>
      </c>
      <c r="F12237">
        <f>IF(AND(OR(s_tmchk="all",IF(ISERROR(MATCH(B12237,s_teams,0)),FALSE,TRUE)),OR(s_minsal="",s_minsal&lt;=D12237),OR(s_maxsal="",s_maxsal&gt;=D12237),OR(s_minyr="",s_minyr&lt;=A12237),OR(s_maxyr="",s_maxyr&gt;=A12237),OR(s_player="",s_player=C12237)),MAX(F$1:F12236)+1,0)</f>
        <v>0</v>
      </c>
    </row>
    <row r="12238" spans="1:6">
      <c r="A12238" s="20">
        <v>1992</v>
      </c>
      <c r="B12238" s="15" t="s">
        <v>73</v>
      </c>
      <c r="C12238" s="15" t="s">
        <v>5274</v>
      </c>
      <c r="D12238" s="24">
        <v>550000</v>
      </c>
      <c r="E12238" t="str">
        <f>IF(D12238&lt;VLOOKUP(A12238,Min!A:B,2,FALSE),"Y","")</f>
        <v/>
      </c>
      <c r="F12238">
        <f>IF(AND(OR(s_tmchk="all",IF(ISERROR(MATCH(B12238,s_teams,0)),FALSE,TRUE)),OR(s_minsal="",s_minsal&lt;=D12238),OR(s_maxsal="",s_maxsal&gt;=D12238),OR(s_minyr="",s_minyr&lt;=A12238),OR(s_maxyr="",s_maxyr&gt;=A12238),OR(s_player="",s_player=C12238)),MAX(F$1:F12237)+1,0)</f>
        <v>0</v>
      </c>
    </row>
    <row r="12239" spans="1:6">
      <c r="A12239" s="20">
        <v>1992</v>
      </c>
      <c r="B12239" s="15" t="s">
        <v>73</v>
      </c>
      <c r="C12239" s="15" t="s">
        <v>5998</v>
      </c>
      <c r="D12239" s="24">
        <v>550000</v>
      </c>
      <c r="E12239" t="str">
        <f>IF(D12239&lt;VLOOKUP(A12239,Min!A:B,2,FALSE),"Y","")</f>
        <v/>
      </c>
      <c r="F12239">
        <f>IF(AND(OR(s_tmchk="all",IF(ISERROR(MATCH(B12239,s_teams,0)),FALSE,TRUE)),OR(s_minsal="",s_minsal&lt;=D12239),OR(s_maxsal="",s_maxsal&gt;=D12239),OR(s_minyr="",s_minyr&lt;=A12239),OR(s_maxyr="",s_maxyr&gt;=A12239),OR(s_player="",s_player=C12239)),MAX(F$1:F12238)+1,0)</f>
        <v>0</v>
      </c>
    </row>
    <row r="12240" spans="1:6">
      <c r="A12240" s="20">
        <v>1992</v>
      </c>
      <c r="B12240" s="15" t="s">
        <v>73</v>
      </c>
      <c r="C12240" s="15" t="s">
        <v>5578</v>
      </c>
      <c r="D12240" s="24">
        <v>547000</v>
      </c>
      <c r="E12240" t="str">
        <f>IF(D12240&lt;VLOOKUP(A12240,Min!A:B,2,FALSE),"Y","")</f>
        <v/>
      </c>
      <c r="F12240">
        <f>IF(AND(OR(s_tmchk="all",IF(ISERROR(MATCH(B12240,s_teams,0)),FALSE,TRUE)),OR(s_minsal="",s_minsal&lt;=D12240),OR(s_maxsal="",s_maxsal&gt;=D12240),OR(s_minyr="",s_minyr&lt;=A12240),OR(s_maxyr="",s_maxyr&gt;=A12240),OR(s_player="",s_player=C12240)),MAX(F$1:F12239)+1,0)</f>
        <v>0</v>
      </c>
    </row>
    <row r="12241" spans="1:6">
      <c r="A12241" s="20">
        <v>1992</v>
      </c>
      <c r="B12241" s="15" t="s">
        <v>73</v>
      </c>
      <c r="C12241" s="15" t="s">
        <v>5741</v>
      </c>
      <c r="D12241" s="24">
        <v>525000</v>
      </c>
      <c r="E12241" t="str">
        <f>IF(D12241&lt;VLOOKUP(A12241,Min!A:B,2,FALSE),"Y","")</f>
        <v/>
      </c>
      <c r="F12241">
        <f>IF(AND(OR(s_tmchk="all",IF(ISERROR(MATCH(B12241,s_teams,0)),FALSE,TRUE)),OR(s_minsal="",s_minsal&lt;=D12241),OR(s_maxsal="",s_maxsal&gt;=D12241),OR(s_minyr="",s_minyr&lt;=A12241),OR(s_maxyr="",s_maxyr&gt;=A12241),OR(s_player="",s_player=C12241)),MAX(F$1:F12240)+1,0)</f>
        <v>0</v>
      </c>
    </row>
    <row r="12242" spans="1:6">
      <c r="A12242" s="20">
        <v>1992</v>
      </c>
      <c r="B12242" s="15" t="s">
        <v>75</v>
      </c>
      <c r="C12242" s="15" t="s">
        <v>4754</v>
      </c>
      <c r="D12242" s="24">
        <v>3200000</v>
      </c>
      <c r="E12242" t="str">
        <f>IF(D12242&lt;VLOOKUP(A12242,Min!A:B,2,FALSE),"Y","")</f>
        <v/>
      </c>
      <c r="F12242">
        <f>IF(AND(OR(s_tmchk="all",IF(ISERROR(MATCH(B12242,s_teams,0)),FALSE,TRUE)),OR(s_minsal="",s_minsal&lt;=D12242),OR(s_maxsal="",s_maxsal&gt;=D12242),OR(s_minyr="",s_minyr&lt;=A12242),OR(s_maxyr="",s_maxyr&gt;=A12242),OR(s_player="",s_player=C12242)),MAX(F$1:F12241)+1,0)</f>
        <v>0</v>
      </c>
    </row>
    <row r="12243" spans="1:6">
      <c r="A12243" s="20">
        <v>1992</v>
      </c>
      <c r="B12243" s="15" t="s">
        <v>75</v>
      </c>
      <c r="C12243" s="15" t="s">
        <v>5349</v>
      </c>
      <c r="D12243" s="24">
        <v>1700000</v>
      </c>
      <c r="E12243" t="str">
        <f>IF(D12243&lt;VLOOKUP(A12243,Min!A:B,2,FALSE),"Y","")</f>
        <v/>
      </c>
      <c r="F12243">
        <f>IF(AND(OR(s_tmchk="all",IF(ISERROR(MATCH(B12243,s_teams,0)),FALSE,TRUE)),OR(s_minsal="",s_minsal&lt;=D12243),OR(s_maxsal="",s_maxsal&gt;=D12243),OR(s_minyr="",s_minyr&lt;=A12243),OR(s_maxyr="",s_maxyr&gt;=A12243),OR(s_player="",s_player=C12243)),MAX(F$1:F12242)+1,0)</f>
        <v>0</v>
      </c>
    </row>
    <row r="12244" spans="1:6">
      <c r="A12244" s="20">
        <v>1992</v>
      </c>
      <c r="B12244" s="15" t="s">
        <v>75</v>
      </c>
      <c r="C12244" s="15" t="s">
        <v>4618</v>
      </c>
      <c r="D12244" s="24">
        <v>1350000</v>
      </c>
      <c r="E12244" t="str">
        <f>IF(D12244&lt;VLOOKUP(A12244,Min!A:B,2,FALSE),"Y","")</f>
        <v/>
      </c>
      <c r="F12244">
        <f>IF(AND(OR(s_tmchk="all",IF(ISERROR(MATCH(B12244,s_teams,0)),FALSE,TRUE)),OR(s_minsal="",s_minsal&lt;=D12244),OR(s_maxsal="",s_maxsal&gt;=D12244),OR(s_minyr="",s_minyr&lt;=A12244),OR(s_maxyr="",s_maxyr&gt;=A12244),OR(s_player="",s_player=C12244)),MAX(F$1:F12243)+1,0)</f>
        <v>0</v>
      </c>
    </row>
    <row r="12245" spans="1:6">
      <c r="A12245" s="20">
        <v>1992</v>
      </c>
      <c r="B12245" s="15" t="s">
        <v>75</v>
      </c>
      <c r="C12245" s="15" t="s">
        <v>5556</v>
      </c>
      <c r="D12245" s="24">
        <v>1350000</v>
      </c>
      <c r="E12245" t="str">
        <f>IF(D12245&lt;VLOOKUP(A12245,Min!A:B,2,FALSE),"Y","")</f>
        <v/>
      </c>
      <c r="F12245">
        <f>IF(AND(OR(s_tmchk="all",IF(ISERROR(MATCH(B12245,s_teams,0)),FALSE,TRUE)),OR(s_minsal="",s_minsal&lt;=D12245),OR(s_maxsal="",s_maxsal&gt;=D12245),OR(s_minyr="",s_minyr&lt;=A12245),OR(s_maxyr="",s_maxyr&gt;=A12245),OR(s_player="",s_player=C12245)),MAX(F$1:F12244)+1,0)</f>
        <v>0</v>
      </c>
    </row>
    <row r="12246" spans="1:6">
      <c r="A12246" s="20">
        <v>1992</v>
      </c>
      <c r="B12246" s="15" t="s">
        <v>75</v>
      </c>
      <c r="C12246" s="15" t="s">
        <v>4761</v>
      </c>
      <c r="D12246" s="24">
        <v>1332000</v>
      </c>
      <c r="E12246" t="str">
        <f>IF(D12246&lt;VLOOKUP(A12246,Min!A:B,2,FALSE),"Y","")</f>
        <v/>
      </c>
      <c r="F12246">
        <f>IF(AND(OR(s_tmchk="all",IF(ISERROR(MATCH(B12246,s_teams,0)),FALSE,TRUE)),OR(s_minsal="",s_minsal&lt;=D12246),OR(s_maxsal="",s_maxsal&gt;=D12246),OR(s_minyr="",s_minyr&lt;=A12246),OR(s_maxyr="",s_maxyr&gt;=A12246),OR(s_player="",s_player=C12246)),MAX(F$1:F12245)+1,0)</f>
        <v>0</v>
      </c>
    </row>
    <row r="12247" spans="1:6">
      <c r="A12247" s="20">
        <v>1992</v>
      </c>
      <c r="B12247" s="15" t="s">
        <v>75</v>
      </c>
      <c r="C12247" s="15" t="s">
        <v>5888</v>
      </c>
      <c r="D12247" s="24">
        <v>1000000</v>
      </c>
      <c r="E12247" t="str">
        <f>IF(D12247&lt;VLOOKUP(A12247,Min!A:B,2,FALSE),"Y","")</f>
        <v/>
      </c>
      <c r="F12247">
        <f>IF(AND(OR(s_tmchk="all",IF(ISERROR(MATCH(B12247,s_teams,0)),FALSE,TRUE)),OR(s_minsal="",s_minsal&lt;=D12247),OR(s_maxsal="",s_maxsal&gt;=D12247),OR(s_minyr="",s_minyr&lt;=A12247),OR(s_maxyr="",s_maxyr&gt;=A12247),OR(s_player="",s_player=C12247)),MAX(F$1:F12246)+1,0)</f>
        <v>0</v>
      </c>
    </row>
    <row r="12248" spans="1:6">
      <c r="A12248" s="20">
        <v>1992</v>
      </c>
      <c r="B12248" s="15" t="s">
        <v>75</v>
      </c>
      <c r="C12248" s="15" t="s">
        <v>5160</v>
      </c>
      <c r="D12248" s="24">
        <v>805000</v>
      </c>
      <c r="E12248" t="str">
        <f>IF(D12248&lt;VLOOKUP(A12248,Min!A:B,2,FALSE),"Y","")</f>
        <v/>
      </c>
      <c r="F12248">
        <f>IF(AND(OR(s_tmchk="all",IF(ISERROR(MATCH(B12248,s_teams,0)),FALSE,TRUE)),OR(s_minsal="",s_minsal&lt;=D12248),OR(s_maxsal="",s_maxsal&gt;=D12248),OR(s_minyr="",s_minyr&lt;=A12248),OR(s_maxyr="",s_maxyr&gt;=A12248),OR(s_player="",s_player=C12248)),MAX(F$1:F12247)+1,0)</f>
        <v>0</v>
      </c>
    </row>
    <row r="12249" spans="1:6">
      <c r="A12249" s="20">
        <v>1992</v>
      </c>
      <c r="B12249" s="15" t="s">
        <v>75</v>
      </c>
      <c r="C12249" s="15" t="s">
        <v>5259</v>
      </c>
      <c r="D12249" s="24">
        <v>650000</v>
      </c>
      <c r="E12249" t="str">
        <f>IF(D12249&lt;VLOOKUP(A12249,Min!A:B,2,FALSE),"Y","")</f>
        <v/>
      </c>
      <c r="F12249">
        <f>IF(AND(OR(s_tmchk="all",IF(ISERROR(MATCH(B12249,s_teams,0)),FALSE,TRUE)),OR(s_minsal="",s_minsal&lt;=D12249),OR(s_maxsal="",s_maxsal&gt;=D12249),OR(s_minyr="",s_minyr&lt;=A12249),OR(s_maxyr="",s_maxyr&gt;=A12249),OR(s_player="",s_player=C12249)),MAX(F$1:F12248)+1,0)</f>
        <v>0</v>
      </c>
    </row>
    <row r="12250" spans="1:6">
      <c r="A12250" s="20">
        <v>1992</v>
      </c>
      <c r="B12250" s="15" t="s">
        <v>75</v>
      </c>
      <c r="C12250" s="15" t="s">
        <v>4899</v>
      </c>
      <c r="D12250" s="24">
        <v>500000</v>
      </c>
      <c r="E12250" t="str">
        <f>IF(D12250&lt;VLOOKUP(A12250,Min!A:B,2,FALSE),"Y","")</f>
        <v/>
      </c>
      <c r="F12250">
        <f>IF(AND(OR(s_tmchk="all",IF(ISERROR(MATCH(B12250,s_teams,0)),FALSE,TRUE)),OR(s_minsal="",s_minsal&lt;=D12250),OR(s_maxsal="",s_maxsal&gt;=D12250),OR(s_minyr="",s_minyr&lt;=A12250),OR(s_maxyr="",s_maxyr&gt;=A12250),OR(s_player="",s_player=C12250)),MAX(F$1:F12249)+1,0)</f>
        <v>0</v>
      </c>
    </row>
    <row r="12251" spans="1:6">
      <c r="A12251" s="20">
        <v>1992</v>
      </c>
      <c r="B12251" s="15" t="s">
        <v>75</v>
      </c>
      <c r="C12251" s="15" t="s">
        <v>4704</v>
      </c>
      <c r="D12251" s="24">
        <v>456000</v>
      </c>
      <c r="E12251" t="str">
        <f>IF(D12251&lt;VLOOKUP(A12251,Min!A:B,2,FALSE),"Y","")</f>
        <v/>
      </c>
      <c r="F12251">
        <f>IF(AND(OR(s_tmchk="all",IF(ISERROR(MATCH(B12251,s_teams,0)),FALSE,TRUE)),OR(s_minsal="",s_minsal&lt;=D12251),OR(s_maxsal="",s_maxsal&gt;=D12251),OR(s_minyr="",s_minyr&lt;=A12251),OR(s_maxyr="",s_maxyr&gt;=A12251),OR(s_player="",s_player=C12251)),MAX(F$1:F12250)+1,0)</f>
        <v>0</v>
      </c>
    </row>
    <row r="12252" spans="1:6">
      <c r="A12252" s="20">
        <v>1992</v>
      </c>
      <c r="B12252" s="15" t="s">
        <v>75</v>
      </c>
      <c r="C12252" s="15" t="s">
        <v>4580</v>
      </c>
      <c r="D12252" s="24">
        <v>450000</v>
      </c>
      <c r="E12252" t="str">
        <f>IF(D12252&lt;VLOOKUP(A12252,Min!A:B,2,FALSE),"Y","")</f>
        <v/>
      </c>
      <c r="F12252">
        <f>IF(AND(OR(s_tmchk="all",IF(ISERROR(MATCH(B12252,s_teams,0)),FALSE,TRUE)),OR(s_minsal="",s_minsal&lt;=D12252),OR(s_maxsal="",s_maxsal&gt;=D12252),OR(s_minyr="",s_minyr&lt;=A12252),OR(s_maxyr="",s_maxyr&gt;=A12252),OR(s_player="",s_player=C12252)),MAX(F$1:F12251)+1,0)</f>
        <v>0</v>
      </c>
    </row>
    <row r="12253" spans="1:6">
      <c r="A12253" s="20">
        <v>1992</v>
      </c>
      <c r="B12253" s="15" t="s">
        <v>75</v>
      </c>
      <c r="C12253" s="15" t="s">
        <v>5423</v>
      </c>
      <c r="D12253" s="24">
        <v>410000</v>
      </c>
      <c r="E12253" t="str">
        <f>IF(D12253&lt;VLOOKUP(A12253,Min!A:B,2,FALSE),"Y","")</f>
        <v/>
      </c>
      <c r="F12253">
        <f>IF(AND(OR(s_tmchk="all",IF(ISERROR(MATCH(B12253,s_teams,0)),FALSE,TRUE)),OR(s_minsal="",s_minsal&lt;=D12253),OR(s_maxsal="",s_maxsal&gt;=D12253),OR(s_minyr="",s_minyr&lt;=A12253),OR(s_maxyr="",s_maxyr&gt;=A12253),OR(s_player="",s_player=C12253)),MAX(F$1:F12252)+1,0)</f>
        <v>0</v>
      </c>
    </row>
    <row r="12254" spans="1:6">
      <c r="A12254" s="20">
        <v>1992</v>
      </c>
      <c r="B12254" s="15" t="s">
        <v>75</v>
      </c>
      <c r="C12254" s="15" t="s">
        <v>5691</v>
      </c>
      <c r="D12254" s="24">
        <v>335000</v>
      </c>
      <c r="E12254" t="str">
        <f>IF(D12254&lt;VLOOKUP(A12254,Min!A:B,2,FALSE),"Y","")</f>
        <v/>
      </c>
      <c r="F12254">
        <f>IF(AND(OR(s_tmchk="all",IF(ISERROR(MATCH(B12254,s_teams,0)),FALSE,TRUE)),OR(s_minsal="",s_minsal&lt;=D12254),OR(s_maxsal="",s_maxsal&gt;=D12254),OR(s_minyr="",s_minyr&lt;=A12254),OR(s_maxyr="",s_maxyr&gt;=A12254),OR(s_player="",s_player=C12254)),MAX(F$1:F12253)+1,0)</f>
        <v>0</v>
      </c>
    </row>
    <row r="12255" spans="1:6">
      <c r="A12255" s="20">
        <v>1992</v>
      </c>
      <c r="B12255" s="15" t="s">
        <v>75</v>
      </c>
      <c r="C12255" s="15" t="s">
        <v>4942</v>
      </c>
      <c r="D12255" s="24">
        <v>130000</v>
      </c>
      <c r="E12255" t="str">
        <f>IF(D12255&lt;VLOOKUP(A12255,Min!A:B,2,FALSE),"Y","")</f>
        <v/>
      </c>
      <c r="F12255">
        <f>IF(AND(OR(s_tmchk="all",IF(ISERROR(MATCH(B12255,s_teams,0)),FALSE,TRUE)),OR(s_minsal="",s_minsal&lt;=D12255),OR(s_maxsal="",s_maxsal&gt;=D12255),OR(s_minyr="",s_minyr&lt;=A12255),OR(s_maxyr="",s_maxyr&gt;=A12255),OR(s_player="",s_player=C12255)),MAX(F$1:F12254)+1,0)</f>
        <v>0</v>
      </c>
    </row>
    <row r="12256" spans="1:6">
      <c r="A12256" s="20">
        <v>1992</v>
      </c>
      <c r="B12256" s="15" t="s">
        <v>75</v>
      </c>
      <c r="C12256" s="15" t="s">
        <v>5852</v>
      </c>
      <c r="D12256" s="24">
        <v>130000</v>
      </c>
      <c r="E12256" t="str">
        <f>IF(D12256&lt;VLOOKUP(A12256,Min!A:B,2,FALSE),"Y","")</f>
        <v/>
      </c>
      <c r="F12256">
        <f>IF(AND(OR(s_tmchk="all",IF(ISERROR(MATCH(B12256,s_teams,0)),FALSE,TRUE)),OR(s_minsal="",s_minsal&lt;=D12256),OR(s_maxsal="",s_maxsal&gt;=D12256),OR(s_minyr="",s_minyr&lt;=A12256),OR(s_maxyr="",s_maxyr&gt;=A12256),OR(s_player="",s_player=C12256)),MAX(F$1:F12255)+1,0)</f>
        <v>0</v>
      </c>
    </row>
    <row r="12257" spans="1:6">
      <c r="A12257" s="20">
        <v>1992</v>
      </c>
      <c r="B12257" s="15" t="s">
        <v>75</v>
      </c>
      <c r="C12257" s="15" t="s">
        <v>5864</v>
      </c>
      <c r="D12257" s="24">
        <v>130000</v>
      </c>
      <c r="E12257" t="str">
        <f>IF(D12257&lt;VLOOKUP(A12257,Min!A:B,2,FALSE),"Y","")</f>
        <v/>
      </c>
      <c r="F12257">
        <f>IF(AND(OR(s_tmchk="all",IF(ISERROR(MATCH(B12257,s_teams,0)),FALSE,TRUE)),OR(s_minsal="",s_minsal&lt;=D12257),OR(s_maxsal="",s_maxsal&gt;=D12257),OR(s_minyr="",s_minyr&lt;=A12257),OR(s_maxyr="",s_maxyr&gt;=A12257),OR(s_player="",s_player=C12257)),MAX(F$1:F12256)+1,0)</f>
        <v>0</v>
      </c>
    </row>
    <row r="12258" spans="1:6">
      <c r="A12258" s="20">
        <v>1992</v>
      </c>
      <c r="B12258" s="15" t="s">
        <v>75</v>
      </c>
      <c r="C12258" s="15" t="s">
        <v>6051</v>
      </c>
      <c r="D12258" s="24">
        <v>130000</v>
      </c>
      <c r="E12258" t="str">
        <f>IF(D12258&lt;VLOOKUP(A12258,Min!A:B,2,FALSE),"Y","")</f>
        <v/>
      </c>
      <c r="F12258">
        <f>IF(AND(OR(s_tmchk="all",IF(ISERROR(MATCH(B12258,s_teams,0)),FALSE,TRUE)),OR(s_minsal="",s_minsal&lt;=D12258),OR(s_maxsal="",s_maxsal&gt;=D12258),OR(s_minyr="",s_minyr&lt;=A12258),OR(s_maxyr="",s_maxyr&gt;=A12258),OR(s_player="",s_player=C12258)),MAX(F$1:F12257)+1,0)</f>
        <v>0</v>
      </c>
    </row>
    <row r="12259" spans="1:6">
      <c r="A12259" s="20">
        <v>1992</v>
      </c>
      <c r="B12259" s="15" t="s">
        <v>76</v>
      </c>
      <c r="C12259" s="15" t="s">
        <v>6081</v>
      </c>
      <c r="D12259" s="24">
        <v>2275000</v>
      </c>
      <c r="E12259" t="str">
        <f>IF(D12259&lt;VLOOKUP(A12259,Min!A:B,2,FALSE),"Y","")</f>
        <v/>
      </c>
      <c r="F12259">
        <f>IF(AND(OR(s_tmchk="all",IF(ISERROR(MATCH(B12259,s_teams,0)),FALSE,TRUE)),OR(s_minsal="",s_minsal&lt;=D12259),OR(s_maxsal="",s_maxsal&gt;=D12259),OR(s_minyr="",s_minyr&lt;=A12259),OR(s_maxyr="",s_maxyr&gt;=A12259),OR(s_player="",s_player=C12259)),MAX(F$1:F12258)+1,0)</f>
        <v>0</v>
      </c>
    </row>
    <row r="12260" spans="1:6">
      <c r="A12260" s="20">
        <v>1992</v>
      </c>
      <c r="B12260" s="15" t="s">
        <v>76</v>
      </c>
      <c r="C12260" s="15" t="s">
        <v>5436</v>
      </c>
      <c r="D12260" s="24">
        <v>1950000</v>
      </c>
      <c r="E12260" t="str">
        <f>IF(D12260&lt;VLOOKUP(A12260,Min!A:B,2,FALSE),"Y","")</f>
        <v/>
      </c>
      <c r="F12260">
        <f>IF(AND(OR(s_tmchk="all",IF(ISERROR(MATCH(B12260,s_teams,0)),FALSE,TRUE)),OR(s_minsal="",s_minsal&lt;=D12260),OR(s_maxsal="",s_maxsal&gt;=D12260),OR(s_minyr="",s_minyr&lt;=A12260),OR(s_maxyr="",s_maxyr&gt;=A12260),OR(s_player="",s_player=C12260)),MAX(F$1:F12259)+1,0)</f>
        <v>0</v>
      </c>
    </row>
    <row r="12261" spans="1:6">
      <c r="A12261" s="20">
        <v>1992</v>
      </c>
      <c r="B12261" s="15" t="s">
        <v>76</v>
      </c>
      <c r="C12261" s="15" t="s">
        <v>5264</v>
      </c>
      <c r="D12261" s="24">
        <v>1428000</v>
      </c>
      <c r="E12261" t="str">
        <f>IF(D12261&lt;VLOOKUP(A12261,Min!A:B,2,FALSE),"Y","")</f>
        <v/>
      </c>
      <c r="F12261">
        <f>IF(AND(OR(s_tmchk="all",IF(ISERROR(MATCH(B12261,s_teams,0)),FALSE,TRUE)),OR(s_minsal="",s_minsal&lt;=D12261),OR(s_maxsal="",s_maxsal&gt;=D12261),OR(s_minyr="",s_minyr&lt;=A12261),OR(s_maxyr="",s_maxyr&gt;=A12261),OR(s_player="",s_player=C12261)),MAX(F$1:F12260)+1,0)</f>
        <v>0</v>
      </c>
    </row>
    <row r="12262" spans="1:6">
      <c r="A12262" s="20">
        <v>1992</v>
      </c>
      <c r="B12262" s="15" t="s">
        <v>76</v>
      </c>
      <c r="C12262" s="15" t="s">
        <v>5601</v>
      </c>
      <c r="D12262" s="24">
        <v>975000</v>
      </c>
      <c r="E12262" t="str">
        <f>IF(D12262&lt;VLOOKUP(A12262,Min!A:B,2,FALSE),"Y","")</f>
        <v/>
      </c>
      <c r="F12262">
        <f>IF(AND(OR(s_tmchk="all",IF(ISERROR(MATCH(B12262,s_teams,0)),FALSE,TRUE)),OR(s_minsal="",s_minsal&lt;=D12262),OR(s_maxsal="",s_maxsal&gt;=D12262),OR(s_minyr="",s_minyr&lt;=A12262),OR(s_maxyr="",s_maxyr&gt;=A12262),OR(s_player="",s_player=C12262)),MAX(F$1:F12261)+1,0)</f>
        <v>0</v>
      </c>
    </row>
    <row r="12263" spans="1:6">
      <c r="A12263" s="20">
        <v>1992</v>
      </c>
      <c r="B12263" s="15" t="s">
        <v>76</v>
      </c>
      <c r="C12263" s="15" t="s">
        <v>5463</v>
      </c>
      <c r="D12263" s="24">
        <v>950000</v>
      </c>
      <c r="E12263" t="str">
        <f>IF(D12263&lt;VLOOKUP(A12263,Min!A:B,2,FALSE),"Y","")</f>
        <v/>
      </c>
      <c r="F12263">
        <f>IF(AND(OR(s_tmchk="all",IF(ISERROR(MATCH(B12263,s_teams,0)),FALSE,TRUE)),OR(s_minsal="",s_minsal&lt;=D12263),OR(s_maxsal="",s_maxsal&gt;=D12263),OR(s_minyr="",s_minyr&lt;=A12263),OR(s_maxyr="",s_maxyr&gt;=A12263),OR(s_player="",s_player=C12263)),MAX(F$1:F12262)+1,0)</f>
        <v>0</v>
      </c>
    </row>
    <row r="12264" spans="1:6">
      <c r="A12264" s="20">
        <v>1992</v>
      </c>
      <c r="B12264" s="15" t="s">
        <v>76</v>
      </c>
      <c r="C12264" s="15" t="s">
        <v>5317</v>
      </c>
      <c r="D12264" s="24">
        <v>925000</v>
      </c>
      <c r="E12264" t="str">
        <f>IF(D12264&lt;VLOOKUP(A12264,Min!A:B,2,FALSE),"Y","")</f>
        <v/>
      </c>
      <c r="F12264">
        <f>IF(AND(OR(s_tmchk="all",IF(ISERROR(MATCH(B12264,s_teams,0)),FALSE,TRUE)),OR(s_minsal="",s_minsal&lt;=D12264),OR(s_maxsal="",s_maxsal&gt;=D12264),OR(s_minyr="",s_minyr&lt;=A12264),OR(s_maxyr="",s_maxyr&gt;=A12264),OR(s_player="",s_player=C12264)),MAX(F$1:F12263)+1,0)</f>
        <v>0</v>
      </c>
    </row>
    <row r="12265" spans="1:6">
      <c r="A12265" s="20">
        <v>1992</v>
      </c>
      <c r="B12265" s="15" t="s">
        <v>76</v>
      </c>
      <c r="C12265" s="15" t="s">
        <v>6119</v>
      </c>
      <c r="D12265" s="24">
        <v>813000</v>
      </c>
      <c r="E12265" t="str">
        <f>IF(D12265&lt;VLOOKUP(A12265,Min!A:B,2,FALSE),"Y","")</f>
        <v/>
      </c>
      <c r="F12265">
        <f>IF(AND(OR(s_tmchk="all",IF(ISERROR(MATCH(B12265,s_teams,0)),FALSE,TRUE)),OR(s_minsal="",s_minsal&lt;=D12265),OR(s_maxsal="",s_maxsal&gt;=D12265),OR(s_minyr="",s_minyr&lt;=A12265),OR(s_maxyr="",s_maxyr&gt;=A12265),OR(s_player="",s_player=C12265)),MAX(F$1:F12264)+1,0)</f>
        <v>0</v>
      </c>
    </row>
    <row r="12266" spans="1:6">
      <c r="A12266" s="20">
        <v>1992</v>
      </c>
      <c r="B12266" s="15" t="s">
        <v>76</v>
      </c>
      <c r="C12266" s="15" t="s">
        <v>5287</v>
      </c>
      <c r="D12266" s="24">
        <v>735000</v>
      </c>
      <c r="E12266" t="str">
        <f>IF(D12266&lt;VLOOKUP(A12266,Min!A:B,2,FALSE),"Y","")</f>
        <v/>
      </c>
      <c r="F12266">
        <f>IF(AND(OR(s_tmchk="all",IF(ISERROR(MATCH(B12266,s_teams,0)),FALSE,TRUE)),OR(s_minsal="",s_minsal&lt;=D12266),OR(s_maxsal="",s_maxsal&gt;=D12266),OR(s_minyr="",s_minyr&lt;=A12266),OR(s_maxyr="",s_maxyr&gt;=A12266),OR(s_player="",s_player=C12266)),MAX(F$1:F12265)+1,0)</f>
        <v>0</v>
      </c>
    </row>
    <row r="12267" spans="1:6">
      <c r="A12267" s="20">
        <v>1992</v>
      </c>
      <c r="B12267" s="15" t="s">
        <v>76</v>
      </c>
      <c r="C12267" s="15" t="s">
        <v>4578</v>
      </c>
      <c r="D12267" s="24">
        <v>700000</v>
      </c>
      <c r="E12267" t="str">
        <f>IF(D12267&lt;VLOOKUP(A12267,Min!A:B,2,FALSE),"Y","")</f>
        <v/>
      </c>
      <c r="F12267">
        <f>IF(AND(OR(s_tmchk="all",IF(ISERROR(MATCH(B12267,s_teams,0)),FALSE,TRUE)),OR(s_minsal="",s_minsal&lt;=D12267),OR(s_maxsal="",s_maxsal&gt;=D12267),OR(s_minyr="",s_minyr&lt;=A12267),OR(s_maxyr="",s_maxyr&gt;=A12267),OR(s_player="",s_player=C12267)),MAX(F$1:F12266)+1,0)</f>
        <v>0</v>
      </c>
    </row>
    <row r="12268" spans="1:6">
      <c r="A12268" s="20">
        <v>1992</v>
      </c>
      <c r="B12268" s="15" t="s">
        <v>76</v>
      </c>
      <c r="C12268" s="15" t="s">
        <v>6065</v>
      </c>
      <c r="D12268" s="24">
        <v>675000</v>
      </c>
      <c r="E12268" t="str">
        <f>IF(D12268&lt;VLOOKUP(A12268,Min!A:B,2,FALSE),"Y","")</f>
        <v/>
      </c>
      <c r="F12268">
        <f>IF(AND(OR(s_tmchk="all",IF(ISERROR(MATCH(B12268,s_teams,0)),FALSE,TRUE)),OR(s_minsal="",s_minsal&lt;=D12268),OR(s_maxsal="",s_maxsal&gt;=D12268),OR(s_minyr="",s_minyr&lt;=A12268),OR(s_maxyr="",s_maxyr&gt;=A12268),OR(s_player="",s_player=C12268)),MAX(F$1:F12267)+1,0)</f>
        <v>0</v>
      </c>
    </row>
    <row r="12269" spans="1:6">
      <c r="A12269" s="20">
        <v>1992</v>
      </c>
      <c r="B12269" s="15" t="s">
        <v>76</v>
      </c>
      <c r="C12269" s="15" t="s">
        <v>5017</v>
      </c>
      <c r="D12269" s="24">
        <v>650000</v>
      </c>
      <c r="E12269" t="str">
        <f>IF(D12269&lt;VLOOKUP(A12269,Min!A:B,2,FALSE),"Y","")</f>
        <v/>
      </c>
      <c r="F12269">
        <f>IF(AND(OR(s_tmchk="all",IF(ISERROR(MATCH(B12269,s_teams,0)),FALSE,TRUE)),OR(s_minsal="",s_minsal&lt;=D12269),OR(s_maxsal="",s_maxsal&gt;=D12269),OR(s_minyr="",s_minyr&lt;=A12269),OR(s_maxyr="",s_maxyr&gt;=A12269),OR(s_player="",s_player=C12269)),MAX(F$1:F12268)+1,0)</f>
        <v>0</v>
      </c>
    </row>
    <row r="12270" spans="1:6">
      <c r="A12270" s="20">
        <v>1992</v>
      </c>
      <c r="B12270" s="15" t="s">
        <v>76</v>
      </c>
      <c r="C12270" s="15" t="s">
        <v>4864</v>
      </c>
      <c r="D12270" s="24">
        <v>535000</v>
      </c>
      <c r="E12270" t="str">
        <f>IF(D12270&lt;VLOOKUP(A12270,Min!A:B,2,FALSE),"Y","")</f>
        <v/>
      </c>
      <c r="F12270">
        <f>IF(AND(OR(s_tmchk="all",IF(ISERROR(MATCH(B12270,s_teams,0)),FALSE,TRUE)),OR(s_minsal="",s_minsal&lt;=D12270),OR(s_maxsal="",s_maxsal&gt;=D12270),OR(s_minyr="",s_minyr&lt;=A12270),OR(s_maxyr="",s_maxyr&gt;=A12270),OR(s_player="",s_player=C12270)),MAX(F$1:F12269)+1,0)</f>
        <v>0</v>
      </c>
    </row>
    <row r="12271" spans="1:6">
      <c r="A12271" s="20">
        <v>1992</v>
      </c>
      <c r="B12271" s="15" t="s">
        <v>76</v>
      </c>
      <c r="C12271" s="15" t="s">
        <v>5713</v>
      </c>
      <c r="D12271" s="24">
        <v>469000</v>
      </c>
      <c r="E12271" t="str">
        <f>IF(D12271&lt;VLOOKUP(A12271,Min!A:B,2,FALSE),"Y","")</f>
        <v/>
      </c>
      <c r="F12271">
        <f>IF(AND(OR(s_tmchk="all",IF(ISERROR(MATCH(B12271,s_teams,0)),FALSE,TRUE)),OR(s_minsal="",s_minsal&lt;=D12271),OR(s_maxsal="",s_maxsal&gt;=D12271),OR(s_minyr="",s_minyr&lt;=A12271),OR(s_maxyr="",s_maxyr&gt;=A12271),OR(s_player="",s_player=C12271)),MAX(F$1:F12270)+1,0)</f>
        <v>0</v>
      </c>
    </row>
    <row r="12272" spans="1:6">
      <c r="A12272" s="20">
        <v>1992</v>
      </c>
      <c r="B12272" s="15" t="s">
        <v>76</v>
      </c>
      <c r="C12272" s="15" t="s">
        <v>5172</v>
      </c>
      <c r="D12272" s="24">
        <v>263000</v>
      </c>
      <c r="E12272" t="str">
        <f>IF(D12272&lt;VLOOKUP(A12272,Min!A:B,2,FALSE),"Y","")</f>
        <v/>
      </c>
      <c r="F12272">
        <f>IF(AND(OR(s_tmchk="all",IF(ISERROR(MATCH(B12272,s_teams,0)),FALSE,TRUE)),OR(s_minsal="",s_minsal&lt;=D12272),OR(s_maxsal="",s_maxsal&gt;=D12272),OR(s_minyr="",s_minyr&lt;=A12272),OR(s_maxyr="",s_maxyr&gt;=A12272),OR(s_player="",s_player=C12272)),MAX(F$1:F12271)+1,0)</f>
        <v>0</v>
      </c>
    </row>
    <row r="12273" spans="1:6">
      <c r="A12273" s="20">
        <v>1992</v>
      </c>
      <c r="B12273" s="15" t="s">
        <v>76</v>
      </c>
      <c r="C12273" s="15" t="s">
        <v>4748</v>
      </c>
      <c r="D12273" s="24">
        <v>250000</v>
      </c>
      <c r="E12273" t="str">
        <f>IF(D12273&lt;VLOOKUP(A12273,Min!A:B,2,FALSE),"Y","")</f>
        <v/>
      </c>
      <c r="F12273">
        <f>IF(AND(OR(s_tmchk="all",IF(ISERROR(MATCH(B12273,s_teams,0)),FALSE,TRUE)),OR(s_minsal="",s_minsal&lt;=D12273),OR(s_maxsal="",s_maxsal&gt;=D12273),OR(s_minyr="",s_minyr&lt;=A12273),OR(s_maxyr="",s_maxyr&gt;=A12273),OR(s_player="",s_player=C12273)),MAX(F$1:F12272)+1,0)</f>
        <v>0</v>
      </c>
    </row>
    <row r="12274" spans="1:6">
      <c r="A12274" s="20">
        <v>1992</v>
      </c>
      <c r="B12274" s="15" t="s">
        <v>79</v>
      </c>
      <c r="C12274" s="15" t="s">
        <v>5433</v>
      </c>
      <c r="D12274" s="24">
        <v>2013000</v>
      </c>
      <c r="E12274" t="str">
        <f>IF(D12274&lt;VLOOKUP(A12274,Min!A:B,2,FALSE),"Y","")</f>
        <v/>
      </c>
      <c r="F12274">
        <f>IF(AND(OR(s_tmchk="all",IF(ISERROR(MATCH(B12274,s_teams,0)),FALSE,TRUE)),OR(s_minsal="",s_minsal&lt;=D12274),OR(s_maxsal="",s_maxsal&gt;=D12274),OR(s_minyr="",s_minyr&lt;=A12274),OR(s_maxyr="",s_maxyr&gt;=A12274),OR(s_player="",s_player=C12274)),MAX(F$1:F12273)+1,0)</f>
        <v>0</v>
      </c>
    </row>
    <row r="12275" spans="1:6">
      <c r="A12275" s="20">
        <v>1992</v>
      </c>
      <c r="B12275" s="15" t="s">
        <v>79</v>
      </c>
      <c r="C12275" s="15" t="s">
        <v>6048</v>
      </c>
      <c r="D12275" s="24">
        <v>1787000</v>
      </c>
      <c r="E12275" t="str">
        <f>IF(D12275&lt;VLOOKUP(A12275,Min!A:B,2,FALSE),"Y","")</f>
        <v/>
      </c>
      <c r="F12275">
        <f>IF(AND(OR(s_tmchk="all",IF(ISERROR(MATCH(B12275,s_teams,0)),FALSE,TRUE)),OR(s_minsal="",s_minsal&lt;=D12275),OR(s_maxsal="",s_maxsal&gt;=D12275),OR(s_minyr="",s_minyr&lt;=A12275),OR(s_maxyr="",s_maxyr&gt;=A12275),OR(s_player="",s_player=C12275)),MAX(F$1:F12274)+1,0)</f>
        <v>0</v>
      </c>
    </row>
    <row r="12276" spans="1:6">
      <c r="A12276" s="20">
        <v>1992</v>
      </c>
      <c r="B12276" s="15" t="s">
        <v>79</v>
      </c>
      <c r="C12276" s="15" t="s">
        <v>4726</v>
      </c>
      <c r="D12276" s="24">
        <v>1700000</v>
      </c>
      <c r="E12276" t="str">
        <f>IF(D12276&lt;VLOOKUP(A12276,Min!A:B,2,FALSE),"Y","")</f>
        <v/>
      </c>
      <c r="F12276">
        <f>IF(AND(OR(s_tmchk="all",IF(ISERROR(MATCH(B12276,s_teams,0)),FALSE,TRUE)),OR(s_minsal="",s_minsal&lt;=D12276),OR(s_maxsal="",s_maxsal&gt;=D12276),OR(s_minyr="",s_minyr&lt;=A12276),OR(s_maxyr="",s_maxyr&gt;=A12276),OR(s_player="",s_player=C12276)),MAX(F$1:F12275)+1,0)</f>
        <v>0</v>
      </c>
    </row>
    <row r="12277" spans="1:6">
      <c r="A12277" s="20">
        <v>1992</v>
      </c>
      <c r="B12277" s="15" t="s">
        <v>79</v>
      </c>
      <c r="C12277" s="15" t="s">
        <v>4818</v>
      </c>
      <c r="D12277" s="24">
        <v>1378000</v>
      </c>
      <c r="E12277" t="str">
        <f>IF(D12277&lt;VLOOKUP(A12277,Min!A:B,2,FALSE),"Y","")</f>
        <v/>
      </c>
      <c r="F12277">
        <f>IF(AND(OR(s_tmchk="all",IF(ISERROR(MATCH(B12277,s_teams,0)),FALSE,TRUE)),OR(s_minsal="",s_minsal&lt;=D12277),OR(s_maxsal="",s_maxsal&gt;=D12277),OR(s_minyr="",s_minyr&lt;=A12277),OR(s_maxyr="",s_maxyr&gt;=A12277),OR(s_player="",s_player=C12277)),MAX(F$1:F12276)+1,0)</f>
        <v>0</v>
      </c>
    </row>
    <row r="12278" spans="1:6">
      <c r="A12278" s="20">
        <v>1992</v>
      </c>
      <c r="B12278" s="15" t="s">
        <v>79</v>
      </c>
      <c r="C12278" s="15" t="s">
        <v>6175</v>
      </c>
      <c r="D12278" s="24">
        <v>1200000</v>
      </c>
      <c r="E12278" t="str">
        <f>IF(D12278&lt;VLOOKUP(A12278,Min!A:B,2,FALSE),"Y","")</f>
        <v/>
      </c>
      <c r="F12278">
        <f>IF(AND(OR(s_tmchk="all",IF(ISERROR(MATCH(B12278,s_teams,0)),FALSE,TRUE)),OR(s_minsal="",s_minsal&lt;=D12278),OR(s_maxsal="",s_maxsal&gt;=D12278),OR(s_minyr="",s_minyr&lt;=A12278),OR(s_maxyr="",s_maxyr&gt;=A12278),OR(s_player="",s_player=C12278)),MAX(F$1:F12277)+1,0)</f>
        <v>0</v>
      </c>
    </row>
    <row r="12279" spans="1:6">
      <c r="A12279" s="20">
        <v>1992</v>
      </c>
      <c r="B12279" s="15" t="s">
        <v>79</v>
      </c>
      <c r="C12279" s="15" t="s">
        <v>6168</v>
      </c>
      <c r="D12279" s="24">
        <v>1000000</v>
      </c>
      <c r="E12279" t="str">
        <f>IF(D12279&lt;VLOOKUP(A12279,Min!A:B,2,FALSE),"Y","")</f>
        <v/>
      </c>
      <c r="F12279">
        <f>IF(AND(OR(s_tmchk="all",IF(ISERROR(MATCH(B12279,s_teams,0)),FALSE,TRUE)),OR(s_minsal="",s_minsal&lt;=D12279),OR(s_maxsal="",s_maxsal&gt;=D12279),OR(s_minyr="",s_minyr&lt;=A12279),OR(s_maxyr="",s_maxyr&gt;=A12279),OR(s_player="",s_player=C12279)),MAX(F$1:F12278)+1,0)</f>
        <v>0</v>
      </c>
    </row>
    <row r="12280" spans="1:6">
      <c r="A12280" s="20">
        <v>1992</v>
      </c>
      <c r="B12280" s="15" t="s">
        <v>79</v>
      </c>
      <c r="C12280" s="15" t="s">
        <v>4873</v>
      </c>
      <c r="D12280" s="24">
        <v>725000</v>
      </c>
      <c r="E12280" t="str">
        <f>IF(D12280&lt;VLOOKUP(A12280,Min!A:B,2,FALSE),"Y","")</f>
        <v/>
      </c>
      <c r="F12280">
        <f>IF(AND(OR(s_tmchk="all",IF(ISERROR(MATCH(B12280,s_teams,0)),FALSE,TRUE)),OR(s_minsal="",s_minsal&lt;=D12280),OR(s_maxsal="",s_maxsal&gt;=D12280),OR(s_minyr="",s_minyr&lt;=A12280),OR(s_maxyr="",s_maxyr&gt;=A12280),OR(s_player="",s_player=C12280)),MAX(F$1:F12279)+1,0)</f>
        <v>0</v>
      </c>
    </row>
    <row r="12281" spans="1:6">
      <c r="A12281" s="20">
        <v>1992</v>
      </c>
      <c r="B12281" s="15" t="s">
        <v>79</v>
      </c>
      <c r="C12281" s="15" t="s">
        <v>5292</v>
      </c>
      <c r="D12281" s="24">
        <v>561000</v>
      </c>
      <c r="E12281" t="str">
        <f>IF(D12281&lt;VLOOKUP(A12281,Min!A:B,2,FALSE),"Y","")</f>
        <v/>
      </c>
      <c r="F12281">
        <f>IF(AND(OR(s_tmchk="all",IF(ISERROR(MATCH(B12281,s_teams,0)),FALSE,TRUE)),OR(s_minsal="",s_minsal&lt;=D12281),OR(s_maxsal="",s_maxsal&gt;=D12281),OR(s_minyr="",s_minyr&lt;=A12281),OR(s_maxyr="",s_maxyr&gt;=A12281),OR(s_player="",s_player=C12281)),MAX(F$1:F12280)+1,0)</f>
        <v>0</v>
      </c>
    </row>
    <row r="12282" spans="1:6">
      <c r="A12282" s="20">
        <v>1992</v>
      </c>
      <c r="B12282" s="15" t="s">
        <v>79</v>
      </c>
      <c r="C12282" s="15" t="s">
        <v>4878</v>
      </c>
      <c r="D12282" s="24">
        <v>550000</v>
      </c>
      <c r="E12282" t="str">
        <f>IF(D12282&lt;VLOOKUP(A12282,Min!A:B,2,FALSE),"Y","")</f>
        <v/>
      </c>
      <c r="F12282">
        <f>IF(AND(OR(s_tmchk="all",IF(ISERROR(MATCH(B12282,s_teams,0)),FALSE,TRUE)),OR(s_minsal="",s_minsal&lt;=D12282),OR(s_maxsal="",s_maxsal&gt;=D12282),OR(s_minyr="",s_minyr&lt;=A12282),OR(s_maxyr="",s_maxyr&gt;=A12282),OR(s_player="",s_player=C12282)),MAX(F$1:F12281)+1,0)</f>
        <v>0</v>
      </c>
    </row>
    <row r="12283" spans="1:6">
      <c r="A12283" s="20">
        <v>1992</v>
      </c>
      <c r="B12283" s="15" t="s">
        <v>79</v>
      </c>
      <c r="C12283" s="15" t="s">
        <v>4527</v>
      </c>
      <c r="D12283" s="24">
        <v>494000</v>
      </c>
      <c r="E12283" t="str">
        <f>IF(D12283&lt;VLOOKUP(A12283,Min!A:B,2,FALSE),"Y","")</f>
        <v/>
      </c>
      <c r="F12283">
        <f>IF(AND(OR(s_tmchk="all",IF(ISERROR(MATCH(B12283,s_teams,0)),FALSE,TRUE)),OR(s_minsal="",s_minsal&lt;=D12283),OR(s_maxsal="",s_maxsal&gt;=D12283),OR(s_minyr="",s_minyr&lt;=A12283),OR(s_maxyr="",s_maxyr&gt;=A12283),OR(s_player="",s_player=C12283)),MAX(F$1:F12282)+1,0)</f>
        <v>0</v>
      </c>
    </row>
    <row r="12284" spans="1:6">
      <c r="A12284" s="20">
        <v>1992</v>
      </c>
      <c r="B12284" s="15" t="s">
        <v>79</v>
      </c>
      <c r="C12284" s="15" t="s">
        <v>4813</v>
      </c>
      <c r="D12284" s="24">
        <v>474000</v>
      </c>
      <c r="E12284" t="str">
        <f>IF(D12284&lt;VLOOKUP(A12284,Min!A:B,2,FALSE),"Y","")</f>
        <v/>
      </c>
      <c r="F12284">
        <f>IF(AND(OR(s_tmchk="all",IF(ISERROR(MATCH(B12284,s_teams,0)),FALSE,TRUE)),OR(s_minsal="",s_minsal&lt;=D12284),OR(s_maxsal="",s_maxsal&gt;=D12284),OR(s_minyr="",s_minyr&lt;=A12284),OR(s_maxyr="",s_maxyr&gt;=A12284),OR(s_player="",s_player=C12284)),MAX(F$1:F12283)+1,0)</f>
        <v>0</v>
      </c>
    </row>
    <row r="12285" spans="1:6">
      <c r="A12285" s="20">
        <v>1992</v>
      </c>
      <c r="B12285" s="15" t="s">
        <v>79</v>
      </c>
      <c r="C12285" s="15" t="s">
        <v>5585</v>
      </c>
      <c r="D12285" s="24">
        <v>450000</v>
      </c>
      <c r="E12285" t="str">
        <f>IF(D12285&lt;VLOOKUP(A12285,Min!A:B,2,FALSE),"Y","")</f>
        <v/>
      </c>
      <c r="F12285">
        <f>IF(AND(OR(s_tmchk="all",IF(ISERROR(MATCH(B12285,s_teams,0)),FALSE,TRUE)),OR(s_minsal="",s_minsal&lt;=D12285),OR(s_maxsal="",s_maxsal&gt;=D12285),OR(s_minyr="",s_minyr&lt;=A12285),OR(s_maxyr="",s_maxyr&gt;=A12285),OR(s_player="",s_player=C12285)),MAX(F$1:F12284)+1,0)</f>
        <v>0</v>
      </c>
    </row>
    <row r="12286" spans="1:6">
      <c r="A12286" s="20">
        <v>1992</v>
      </c>
      <c r="B12286" s="15" t="s">
        <v>79</v>
      </c>
      <c r="C12286" s="15" t="s">
        <v>5474</v>
      </c>
      <c r="D12286" s="24">
        <v>150000</v>
      </c>
      <c r="E12286" t="str">
        <f>IF(D12286&lt;VLOOKUP(A12286,Min!A:B,2,FALSE),"Y","")</f>
        <v/>
      </c>
      <c r="F12286">
        <f>IF(AND(OR(s_tmchk="all",IF(ISERROR(MATCH(B12286,s_teams,0)),FALSE,TRUE)),OR(s_minsal="",s_minsal&lt;=D12286),OR(s_maxsal="",s_maxsal&gt;=D12286),OR(s_minyr="",s_minyr&lt;=A12286),OR(s_maxyr="",s_maxyr&gt;=A12286),OR(s_player="",s_player=C12286)),MAX(F$1:F12285)+1,0)</f>
        <v>0</v>
      </c>
    </row>
    <row r="12287" spans="1:6">
      <c r="A12287" s="20">
        <v>1992</v>
      </c>
      <c r="B12287" s="15" t="s">
        <v>79</v>
      </c>
      <c r="C12287" s="15" t="s">
        <v>5040</v>
      </c>
      <c r="D12287" s="24">
        <v>130000</v>
      </c>
      <c r="E12287" t="str">
        <f>IF(D12287&lt;VLOOKUP(A12287,Min!A:B,2,FALSE),"Y","")</f>
        <v/>
      </c>
      <c r="F12287">
        <f>IF(AND(OR(s_tmchk="all",IF(ISERROR(MATCH(B12287,s_teams,0)),FALSE,TRUE)),OR(s_minsal="",s_minsal&lt;=D12287),OR(s_maxsal="",s_maxsal&gt;=D12287),OR(s_minyr="",s_minyr&lt;=A12287),OR(s_maxyr="",s_maxyr&gt;=A12287),OR(s_player="",s_player=C12287)),MAX(F$1:F12286)+1,0)</f>
        <v>0</v>
      </c>
    </row>
    <row r="12288" spans="1:6">
      <c r="A12288" s="20">
        <v>1992</v>
      </c>
      <c r="B12288" s="15" t="s">
        <v>79</v>
      </c>
      <c r="C12288" s="15" t="s">
        <v>5862</v>
      </c>
      <c r="D12288" s="24">
        <v>130000</v>
      </c>
      <c r="E12288" t="str">
        <f>IF(D12288&lt;VLOOKUP(A12288,Min!A:B,2,FALSE),"Y","")</f>
        <v/>
      </c>
      <c r="F12288">
        <f>IF(AND(OR(s_tmchk="all",IF(ISERROR(MATCH(B12288,s_teams,0)),FALSE,TRUE)),OR(s_minsal="",s_minsal&lt;=D12288),OR(s_maxsal="",s_maxsal&gt;=D12288),OR(s_minyr="",s_minyr&lt;=A12288),OR(s_maxyr="",s_maxyr&gt;=A12288),OR(s_player="",s_player=C12288)),MAX(F$1:F12287)+1,0)</f>
        <v>0</v>
      </c>
    </row>
    <row r="12289" spans="1:6">
      <c r="A12289" s="20">
        <v>1992</v>
      </c>
      <c r="B12289" s="15" t="s">
        <v>81</v>
      </c>
      <c r="C12289" s="15" t="s">
        <v>5802</v>
      </c>
      <c r="D12289" s="24">
        <v>2685000</v>
      </c>
      <c r="E12289" t="str">
        <f>IF(D12289&lt;VLOOKUP(A12289,Min!A:B,2,FALSE),"Y","")</f>
        <v/>
      </c>
      <c r="F12289">
        <f>IF(AND(OR(s_tmchk="all",IF(ISERROR(MATCH(B12289,s_teams,0)),FALSE,TRUE)),OR(s_minsal="",s_minsal&lt;=D12289),OR(s_maxsal="",s_maxsal&gt;=D12289),OR(s_minyr="",s_minyr&lt;=A12289),OR(s_maxyr="",s_maxyr&gt;=A12289),OR(s_player="",s_player=C12289)),MAX(F$1:F12288)+1,0)</f>
        <v>0</v>
      </c>
    </row>
    <row r="12290" spans="1:6">
      <c r="A12290" s="20">
        <v>1992</v>
      </c>
      <c r="B12290" s="15" t="s">
        <v>81</v>
      </c>
      <c r="C12290" s="15" t="s">
        <v>6174</v>
      </c>
      <c r="D12290" s="24">
        <v>2333000</v>
      </c>
      <c r="E12290" t="str">
        <f>IF(D12290&lt;VLOOKUP(A12290,Min!A:B,2,FALSE),"Y","")</f>
        <v/>
      </c>
      <c r="F12290">
        <f>IF(AND(OR(s_tmchk="all",IF(ISERROR(MATCH(B12290,s_teams,0)),FALSE,TRUE)),OR(s_minsal="",s_minsal&lt;=D12290),OR(s_maxsal="",s_maxsal&gt;=D12290),OR(s_minyr="",s_minyr&lt;=A12290),OR(s_maxyr="",s_maxyr&gt;=A12290),OR(s_player="",s_player=C12290)),MAX(F$1:F12289)+1,0)</f>
        <v>0</v>
      </c>
    </row>
    <row r="12291" spans="1:6">
      <c r="A12291" s="20">
        <v>1992</v>
      </c>
      <c r="B12291" s="15" t="s">
        <v>81</v>
      </c>
      <c r="C12291" s="15" t="s">
        <v>5515</v>
      </c>
      <c r="D12291" s="24">
        <v>1289000</v>
      </c>
      <c r="E12291" t="str">
        <f>IF(D12291&lt;VLOOKUP(A12291,Min!A:B,2,FALSE),"Y","")</f>
        <v/>
      </c>
      <c r="F12291">
        <f>IF(AND(OR(s_tmchk="all",IF(ISERROR(MATCH(B12291,s_teams,0)),FALSE,TRUE)),OR(s_minsal="",s_minsal&lt;=D12291),OR(s_maxsal="",s_maxsal&gt;=D12291),OR(s_minyr="",s_minyr&lt;=A12291),OR(s_maxyr="",s_maxyr&gt;=A12291),OR(s_player="",s_player=C12291)),MAX(F$1:F12290)+1,0)</f>
        <v>0</v>
      </c>
    </row>
    <row r="12292" spans="1:6">
      <c r="A12292" s="20">
        <v>1992</v>
      </c>
      <c r="B12292" s="15" t="s">
        <v>81</v>
      </c>
      <c r="C12292" s="15" t="s">
        <v>4931</v>
      </c>
      <c r="D12292" s="24">
        <v>950000</v>
      </c>
      <c r="E12292" t="str">
        <f>IF(D12292&lt;VLOOKUP(A12292,Min!A:B,2,FALSE),"Y","")</f>
        <v/>
      </c>
      <c r="F12292">
        <f>IF(AND(OR(s_tmchk="all",IF(ISERROR(MATCH(B12292,s_teams,0)),FALSE,TRUE)),OR(s_minsal="",s_minsal&lt;=D12292),OR(s_maxsal="",s_maxsal&gt;=D12292),OR(s_minyr="",s_minyr&lt;=A12292),OR(s_maxyr="",s_maxyr&gt;=A12292),OR(s_player="",s_player=C12292)),MAX(F$1:F12291)+1,0)</f>
        <v>0</v>
      </c>
    </row>
    <row r="12293" spans="1:6">
      <c r="A12293" s="20">
        <v>1992</v>
      </c>
      <c r="B12293" s="15" t="s">
        <v>81</v>
      </c>
      <c r="C12293" s="15" t="s">
        <v>5689</v>
      </c>
      <c r="D12293" s="24">
        <v>950000</v>
      </c>
      <c r="E12293" t="str">
        <f>IF(D12293&lt;VLOOKUP(A12293,Min!A:B,2,FALSE),"Y","")</f>
        <v/>
      </c>
      <c r="F12293">
        <f>IF(AND(OR(s_tmchk="all",IF(ISERROR(MATCH(B12293,s_teams,0)),FALSE,TRUE)),OR(s_minsal="",s_minsal&lt;=D12293),OR(s_maxsal="",s_maxsal&gt;=D12293),OR(s_minyr="",s_minyr&lt;=A12293),OR(s_maxyr="",s_maxyr&gt;=A12293),OR(s_player="",s_player=C12293)),MAX(F$1:F12292)+1,0)</f>
        <v>0</v>
      </c>
    </row>
    <row r="12294" spans="1:6">
      <c r="A12294" s="20">
        <v>1992</v>
      </c>
      <c r="B12294" s="15" t="s">
        <v>81</v>
      </c>
      <c r="C12294" s="15" t="s">
        <v>5003</v>
      </c>
      <c r="D12294" s="24">
        <v>820000</v>
      </c>
      <c r="E12294" t="str">
        <f>IF(D12294&lt;VLOOKUP(A12294,Min!A:B,2,FALSE),"Y","")</f>
        <v/>
      </c>
      <c r="F12294">
        <f>IF(AND(OR(s_tmchk="all",IF(ISERROR(MATCH(B12294,s_teams,0)),FALSE,TRUE)),OR(s_minsal="",s_minsal&lt;=D12294),OR(s_maxsal="",s_maxsal&gt;=D12294),OR(s_minyr="",s_minyr&lt;=A12294),OR(s_maxyr="",s_maxyr&gt;=A12294),OR(s_player="",s_player=C12294)),MAX(F$1:F12293)+1,0)</f>
        <v>0</v>
      </c>
    </row>
    <row r="12295" spans="1:6">
      <c r="A12295" s="20">
        <v>1992</v>
      </c>
      <c r="B12295" s="15" t="s">
        <v>81</v>
      </c>
      <c r="C12295" s="15" t="s">
        <v>5010</v>
      </c>
      <c r="D12295" s="24">
        <v>650000</v>
      </c>
      <c r="E12295" t="str">
        <f>IF(D12295&lt;VLOOKUP(A12295,Min!A:B,2,FALSE),"Y","")</f>
        <v/>
      </c>
      <c r="F12295">
        <f>IF(AND(OR(s_tmchk="all",IF(ISERROR(MATCH(B12295,s_teams,0)),FALSE,TRUE)),OR(s_minsal="",s_minsal&lt;=D12295),OR(s_maxsal="",s_maxsal&gt;=D12295),OR(s_minyr="",s_minyr&lt;=A12295),OR(s_maxyr="",s_maxyr&gt;=A12295),OR(s_player="",s_player=C12295)),MAX(F$1:F12294)+1,0)</f>
        <v>0</v>
      </c>
    </row>
    <row r="12296" spans="1:6">
      <c r="A12296" s="20">
        <v>1992</v>
      </c>
      <c r="B12296" s="15" t="s">
        <v>81</v>
      </c>
      <c r="C12296" s="15" t="s">
        <v>4589</v>
      </c>
      <c r="D12296" s="24">
        <v>568000</v>
      </c>
      <c r="E12296" t="str">
        <f>IF(D12296&lt;VLOOKUP(A12296,Min!A:B,2,FALSE),"Y","")</f>
        <v/>
      </c>
      <c r="F12296">
        <f>IF(AND(OR(s_tmchk="all",IF(ISERROR(MATCH(B12296,s_teams,0)),FALSE,TRUE)),OR(s_minsal="",s_minsal&lt;=D12296),OR(s_maxsal="",s_maxsal&gt;=D12296),OR(s_minyr="",s_minyr&lt;=A12296),OR(s_maxyr="",s_maxyr&gt;=A12296),OR(s_player="",s_player=C12296)),MAX(F$1:F12295)+1,0)</f>
        <v>0</v>
      </c>
    </row>
    <row r="12297" spans="1:6">
      <c r="A12297" s="20">
        <v>1992</v>
      </c>
      <c r="B12297" s="15" t="s">
        <v>81</v>
      </c>
      <c r="C12297" s="15" t="s">
        <v>4607</v>
      </c>
      <c r="D12297" s="24">
        <v>560000</v>
      </c>
      <c r="E12297" t="str">
        <f>IF(D12297&lt;VLOOKUP(A12297,Min!A:B,2,FALSE),"Y","")</f>
        <v/>
      </c>
      <c r="F12297">
        <f>IF(AND(OR(s_tmchk="all",IF(ISERROR(MATCH(B12297,s_teams,0)),FALSE,TRUE)),OR(s_minsal="",s_minsal&lt;=D12297),OR(s_maxsal="",s_maxsal&gt;=D12297),OR(s_minyr="",s_minyr&lt;=A12297),OR(s_maxyr="",s_maxyr&gt;=A12297),OR(s_player="",s_player=C12297)),MAX(F$1:F12296)+1,0)</f>
        <v>0</v>
      </c>
    </row>
    <row r="12298" spans="1:6">
      <c r="A12298" s="20">
        <v>1992</v>
      </c>
      <c r="B12298" s="15" t="s">
        <v>81</v>
      </c>
      <c r="C12298" s="15" t="s">
        <v>5508</v>
      </c>
      <c r="D12298" s="24">
        <v>504000</v>
      </c>
      <c r="E12298" t="str">
        <f>IF(D12298&lt;VLOOKUP(A12298,Min!A:B,2,FALSE),"Y","")</f>
        <v/>
      </c>
      <c r="F12298">
        <f>IF(AND(OR(s_tmchk="all",IF(ISERROR(MATCH(B12298,s_teams,0)),FALSE,TRUE)),OR(s_minsal="",s_minsal&lt;=D12298),OR(s_maxsal="",s_maxsal&gt;=D12298),OR(s_minyr="",s_minyr&lt;=A12298),OR(s_maxyr="",s_maxyr&gt;=A12298),OR(s_player="",s_player=C12298)),MAX(F$1:F12297)+1,0)</f>
        <v>0</v>
      </c>
    </row>
    <row r="12299" spans="1:6">
      <c r="A12299" s="20">
        <v>1992</v>
      </c>
      <c r="B12299" s="15" t="s">
        <v>81</v>
      </c>
      <c r="C12299" s="15" t="s">
        <v>5773</v>
      </c>
      <c r="D12299" s="24">
        <v>475000</v>
      </c>
      <c r="E12299" t="str">
        <f>IF(D12299&lt;VLOOKUP(A12299,Min!A:B,2,FALSE),"Y","")</f>
        <v/>
      </c>
      <c r="F12299">
        <f>IF(AND(OR(s_tmchk="all",IF(ISERROR(MATCH(B12299,s_teams,0)),FALSE,TRUE)),OR(s_minsal="",s_minsal&lt;=D12299),OR(s_maxsal="",s_maxsal&gt;=D12299),OR(s_minyr="",s_minyr&lt;=A12299),OR(s_maxyr="",s_maxyr&gt;=A12299),OR(s_player="",s_player=C12299)),MAX(F$1:F12298)+1,0)</f>
        <v>0</v>
      </c>
    </row>
    <row r="12300" spans="1:6">
      <c r="A12300" s="20">
        <v>1992</v>
      </c>
      <c r="B12300" s="15" t="s">
        <v>81</v>
      </c>
      <c r="C12300" s="15" t="s">
        <v>5303</v>
      </c>
      <c r="D12300" s="24">
        <v>323000</v>
      </c>
      <c r="E12300" t="str">
        <f>IF(D12300&lt;VLOOKUP(A12300,Min!A:B,2,FALSE),"Y","")</f>
        <v/>
      </c>
      <c r="F12300">
        <f>IF(AND(OR(s_tmchk="all",IF(ISERROR(MATCH(B12300,s_teams,0)),FALSE,TRUE)),OR(s_minsal="",s_minsal&lt;=D12300),OR(s_maxsal="",s_maxsal&gt;=D12300),OR(s_minyr="",s_minyr&lt;=A12300),OR(s_maxyr="",s_maxyr&gt;=A12300),OR(s_player="",s_player=C12300)),MAX(F$1:F12299)+1,0)</f>
        <v>0</v>
      </c>
    </row>
    <row r="12301" spans="1:6">
      <c r="A12301" s="20">
        <v>1992</v>
      </c>
      <c r="B12301" s="15" t="s">
        <v>81</v>
      </c>
      <c r="C12301" s="15" t="s">
        <v>5809</v>
      </c>
      <c r="D12301" s="24">
        <v>210000</v>
      </c>
      <c r="E12301" t="str">
        <f>IF(D12301&lt;VLOOKUP(A12301,Min!A:B,2,FALSE),"Y","")</f>
        <v/>
      </c>
      <c r="F12301">
        <f>IF(AND(OR(s_tmchk="all",IF(ISERROR(MATCH(B12301,s_teams,0)),FALSE,TRUE)),OR(s_minsal="",s_minsal&lt;=D12301),OR(s_maxsal="",s_maxsal&gt;=D12301),OR(s_minyr="",s_minyr&lt;=A12301),OR(s_maxyr="",s_maxyr&gt;=A12301),OR(s_player="",s_player=C12301)),MAX(F$1:F12300)+1,0)</f>
        <v>0</v>
      </c>
    </row>
    <row r="12302" spans="1:6">
      <c r="A12302" s="20">
        <v>1992</v>
      </c>
      <c r="B12302" s="15" t="s">
        <v>81</v>
      </c>
      <c r="C12302" s="15" t="s">
        <v>5255</v>
      </c>
      <c r="D12302" s="24">
        <v>175000</v>
      </c>
      <c r="E12302" t="str">
        <f>IF(D12302&lt;VLOOKUP(A12302,Min!A:B,2,FALSE),"Y","")</f>
        <v/>
      </c>
      <c r="F12302">
        <f>IF(AND(OR(s_tmchk="all",IF(ISERROR(MATCH(B12302,s_teams,0)),FALSE,TRUE)),OR(s_minsal="",s_minsal&lt;=D12302),OR(s_maxsal="",s_maxsal&gt;=D12302),OR(s_minyr="",s_minyr&lt;=A12302),OR(s_maxyr="",s_maxyr&gt;=A12302),OR(s_player="",s_player=C12302)),MAX(F$1:F12301)+1,0)</f>
        <v>0</v>
      </c>
    </row>
    <row r="12303" spans="1:6">
      <c r="A12303" s="20">
        <v>1992</v>
      </c>
      <c r="B12303" s="15" t="s">
        <v>82</v>
      </c>
      <c r="C12303" s="15" t="s">
        <v>4909</v>
      </c>
      <c r="D12303" s="24">
        <v>2240000</v>
      </c>
      <c r="E12303" t="str">
        <f>IF(D12303&lt;VLOOKUP(A12303,Min!A:B,2,FALSE),"Y","")</f>
        <v/>
      </c>
      <c r="F12303">
        <f>IF(AND(OR(s_tmchk="all",IF(ISERROR(MATCH(B12303,s_teams,0)),FALSE,TRUE)),OR(s_minsal="",s_minsal&lt;=D12303),OR(s_maxsal="",s_maxsal&gt;=D12303),OR(s_minyr="",s_minyr&lt;=A12303),OR(s_maxyr="",s_maxyr&gt;=A12303),OR(s_player="",s_player=C12303)),MAX(F$1:F12302)+1,0)</f>
        <v>0</v>
      </c>
    </row>
    <row r="12304" spans="1:6">
      <c r="A12304" s="20">
        <v>1992</v>
      </c>
      <c r="B12304" s="15" t="s">
        <v>82</v>
      </c>
      <c r="C12304" s="15" t="s">
        <v>6044</v>
      </c>
      <c r="D12304" s="24">
        <v>1861000</v>
      </c>
      <c r="E12304" t="str">
        <f>IF(D12304&lt;VLOOKUP(A12304,Min!A:B,2,FALSE),"Y","")</f>
        <v/>
      </c>
      <c r="F12304">
        <f>IF(AND(OR(s_tmchk="all",IF(ISERROR(MATCH(B12304,s_teams,0)),FALSE,TRUE)),OR(s_minsal="",s_minsal&lt;=D12304),OR(s_maxsal="",s_maxsal&gt;=D12304),OR(s_minyr="",s_minyr&lt;=A12304),OR(s_maxyr="",s_maxyr&gt;=A12304),OR(s_player="",s_player=C12304)),MAX(F$1:F12303)+1,0)</f>
        <v>0</v>
      </c>
    </row>
    <row r="12305" spans="1:6">
      <c r="A12305" s="20">
        <v>1992</v>
      </c>
      <c r="B12305" s="15" t="s">
        <v>82</v>
      </c>
      <c r="C12305" s="15" t="s">
        <v>5948</v>
      </c>
      <c r="D12305" s="24">
        <v>1802000</v>
      </c>
      <c r="E12305" t="str">
        <f>IF(D12305&lt;VLOOKUP(A12305,Min!A:B,2,FALSE),"Y","")</f>
        <v/>
      </c>
      <c r="F12305">
        <f>IF(AND(OR(s_tmchk="all",IF(ISERROR(MATCH(B12305,s_teams,0)),FALSE,TRUE)),OR(s_minsal="",s_minsal&lt;=D12305),OR(s_maxsal="",s_maxsal&gt;=D12305),OR(s_minyr="",s_minyr&lt;=A12305),OR(s_maxyr="",s_maxyr&gt;=A12305),OR(s_player="",s_player=C12305)),MAX(F$1:F12304)+1,0)</f>
        <v>0</v>
      </c>
    </row>
    <row r="12306" spans="1:6">
      <c r="A12306" s="20">
        <v>1992</v>
      </c>
      <c r="B12306" s="15" t="s">
        <v>82</v>
      </c>
      <c r="C12306" s="15" t="s">
        <v>4608</v>
      </c>
      <c r="D12306" s="24">
        <v>1263000</v>
      </c>
      <c r="E12306" t="str">
        <f>IF(D12306&lt;VLOOKUP(A12306,Min!A:B,2,FALSE),"Y","")</f>
        <v/>
      </c>
      <c r="F12306">
        <f>IF(AND(OR(s_tmchk="all",IF(ISERROR(MATCH(B12306,s_teams,0)),FALSE,TRUE)),OR(s_minsal="",s_minsal&lt;=D12306),OR(s_maxsal="",s_maxsal&gt;=D12306),OR(s_minyr="",s_minyr&lt;=A12306),OR(s_maxyr="",s_maxyr&gt;=A12306),OR(s_player="",s_player=C12306)),MAX(F$1:F12305)+1,0)</f>
        <v>0</v>
      </c>
    </row>
    <row r="12307" spans="1:6">
      <c r="A12307" s="20">
        <v>1992</v>
      </c>
      <c r="B12307" s="15" t="s">
        <v>82</v>
      </c>
      <c r="C12307" s="15" t="s">
        <v>5984</v>
      </c>
      <c r="D12307" s="24">
        <v>1063000</v>
      </c>
      <c r="E12307" t="str">
        <f>IF(D12307&lt;VLOOKUP(A12307,Min!A:B,2,FALSE),"Y","")</f>
        <v/>
      </c>
      <c r="F12307">
        <f>IF(AND(OR(s_tmchk="all",IF(ISERROR(MATCH(B12307,s_teams,0)),FALSE,TRUE)),OR(s_minsal="",s_minsal&lt;=D12307),OR(s_maxsal="",s_maxsal&gt;=D12307),OR(s_minyr="",s_minyr&lt;=A12307),OR(s_maxyr="",s_maxyr&gt;=A12307),OR(s_player="",s_player=C12307)),MAX(F$1:F12306)+1,0)</f>
        <v>0</v>
      </c>
    </row>
    <row r="12308" spans="1:6">
      <c r="A12308" s="20">
        <v>1992</v>
      </c>
      <c r="B12308" s="15" t="s">
        <v>82</v>
      </c>
      <c r="C12308" s="15" t="s">
        <v>5765</v>
      </c>
      <c r="D12308" s="24">
        <v>1000000</v>
      </c>
      <c r="E12308" t="str">
        <f>IF(D12308&lt;VLOOKUP(A12308,Min!A:B,2,FALSE),"Y","")</f>
        <v/>
      </c>
      <c r="F12308">
        <f>IF(AND(OR(s_tmchk="all",IF(ISERROR(MATCH(B12308,s_teams,0)),FALSE,TRUE)),OR(s_minsal="",s_minsal&lt;=D12308),OR(s_maxsal="",s_maxsal&gt;=D12308),OR(s_minyr="",s_minyr&lt;=A12308),OR(s_maxyr="",s_maxyr&gt;=A12308),OR(s_player="",s_player=C12308)),MAX(F$1:F12307)+1,0)</f>
        <v>0</v>
      </c>
    </row>
    <row r="12309" spans="1:6">
      <c r="A12309" s="20">
        <v>1992</v>
      </c>
      <c r="B12309" s="15" t="s">
        <v>82</v>
      </c>
      <c r="C12309" s="15" t="s">
        <v>6187</v>
      </c>
      <c r="D12309" s="24">
        <v>775000</v>
      </c>
      <c r="E12309" t="str">
        <f>IF(D12309&lt;VLOOKUP(A12309,Min!A:B,2,FALSE),"Y","")</f>
        <v/>
      </c>
      <c r="F12309">
        <f>IF(AND(OR(s_tmchk="all",IF(ISERROR(MATCH(B12309,s_teams,0)),FALSE,TRUE)),OR(s_minsal="",s_minsal&lt;=D12309),OR(s_maxsal="",s_maxsal&gt;=D12309),OR(s_minyr="",s_minyr&lt;=A12309),OR(s_maxyr="",s_maxyr&gt;=A12309),OR(s_player="",s_player=C12309)),MAX(F$1:F12308)+1,0)</f>
        <v>0</v>
      </c>
    </row>
    <row r="12310" spans="1:6">
      <c r="A12310" s="20">
        <v>1992</v>
      </c>
      <c r="B12310" s="15" t="s">
        <v>82</v>
      </c>
      <c r="C12310" s="15" t="s">
        <v>5871</v>
      </c>
      <c r="D12310" s="24">
        <v>400000</v>
      </c>
      <c r="E12310" t="str">
        <f>IF(D12310&lt;VLOOKUP(A12310,Min!A:B,2,FALSE),"Y","")</f>
        <v/>
      </c>
      <c r="F12310">
        <f>IF(AND(OR(s_tmchk="all",IF(ISERROR(MATCH(B12310,s_teams,0)),FALSE,TRUE)),OR(s_minsal="",s_minsal&lt;=D12310),OR(s_maxsal="",s_maxsal&gt;=D12310),OR(s_minyr="",s_minyr&lt;=A12310),OR(s_maxyr="",s_maxyr&gt;=A12310),OR(s_player="",s_player=C12310)),MAX(F$1:F12309)+1,0)</f>
        <v>0</v>
      </c>
    </row>
    <row r="12311" spans="1:6">
      <c r="A12311" s="20">
        <v>1992</v>
      </c>
      <c r="B12311" s="15" t="s">
        <v>82</v>
      </c>
      <c r="C12311" s="15" t="s">
        <v>6101</v>
      </c>
      <c r="D12311" s="24">
        <v>200000</v>
      </c>
      <c r="E12311" t="str">
        <f>IF(D12311&lt;VLOOKUP(A12311,Min!A:B,2,FALSE),"Y","")</f>
        <v/>
      </c>
      <c r="F12311">
        <f>IF(AND(OR(s_tmchk="all",IF(ISERROR(MATCH(B12311,s_teams,0)),FALSE,TRUE)),OR(s_minsal="",s_minsal&lt;=D12311),OR(s_maxsal="",s_maxsal&gt;=D12311),OR(s_minyr="",s_minyr&lt;=A12311),OR(s_maxyr="",s_maxyr&gt;=A12311),OR(s_player="",s_player=C12311)),MAX(F$1:F12310)+1,0)</f>
        <v>0</v>
      </c>
    </row>
    <row r="12312" spans="1:6">
      <c r="A12312" s="20">
        <v>1992</v>
      </c>
      <c r="B12312" s="15" t="s">
        <v>82</v>
      </c>
      <c r="C12312" s="15" t="s">
        <v>5140</v>
      </c>
      <c r="D12312" s="24">
        <v>175000</v>
      </c>
      <c r="E12312" t="str">
        <f>IF(D12312&lt;VLOOKUP(A12312,Min!A:B,2,FALSE),"Y","")</f>
        <v/>
      </c>
      <c r="F12312">
        <f>IF(AND(OR(s_tmchk="all",IF(ISERROR(MATCH(B12312,s_teams,0)),FALSE,TRUE)),OR(s_minsal="",s_minsal&lt;=D12312),OR(s_maxsal="",s_maxsal&gt;=D12312),OR(s_minyr="",s_minyr&lt;=A12312),OR(s_maxyr="",s_maxyr&gt;=A12312),OR(s_player="",s_player=C12312)),MAX(F$1:F12311)+1,0)</f>
        <v>0</v>
      </c>
    </row>
    <row r="12313" spans="1:6">
      <c r="A12313" s="20">
        <v>1992</v>
      </c>
      <c r="B12313" s="15" t="s">
        <v>82</v>
      </c>
      <c r="C12313" s="15" t="s">
        <v>6082</v>
      </c>
      <c r="D12313" s="24">
        <v>160000</v>
      </c>
      <c r="E12313" t="str">
        <f>IF(D12313&lt;VLOOKUP(A12313,Min!A:B,2,FALSE),"Y","")</f>
        <v/>
      </c>
      <c r="F12313">
        <f>IF(AND(OR(s_tmchk="all",IF(ISERROR(MATCH(B12313,s_teams,0)),FALSE,TRUE)),OR(s_minsal="",s_minsal&lt;=D12313),OR(s_maxsal="",s_maxsal&gt;=D12313),OR(s_minyr="",s_minyr&lt;=A12313),OR(s_maxyr="",s_maxyr&gt;=A12313),OR(s_player="",s_player=C12313)),MAX(F$1:F12312)+1,0)</f>
        <v>0</v>
      </c>
    </row>
    <row r="12314" spans="1:6">
      <c r="A12314" s="20">
        <v>1992</v>
      </c>
      <c r="B12314" s="15" t="s">
        <v>82</v>
      </c>
      <c r="C12314" s="15" t="s">
        <v>5442</v>
      </c>
      <c r="D12314" s="24">
        <v>158000</v>
      </c>
      <c r="E12314" t="str">
        <f>IF(D12314&lt;VLOOKUP(A12314,Min!A:B,2,FALSE),"Y","")</f>
        <v/>
      </c>
      <c r="F12314">
        <f>IF(AND(OR(s_tmchk="all",IF(ISERROR(MATCH(B12314,s_teams,0)),FALSE,TRUE)),OR(s_minsal="",s_minsal&lt;=D12314),OR(s_maxsal="",s_maxsal&gt;=D12314),OR(s_minyr="",s_minyr&lt;=A12314),OR(s_maxyr="",s_maxyr&gt;=A12314),OR(s_player="",s_player=C12314)),MAX(F$1:F12313)+1,0)</f>
        <v>0</v>
      </c>
    </row>
    <row r="12315" spans="1:6">
      <c r="A12315" s="20">
        <v>1992</v>
      </c>
      <c r="B12315" s="15" t="s">
        <v>82</v>
      </c>
      <c r="C12315" s="15" t="s">
        <v>4979</v>
      </c>
      <c r="D12315" s="24">
        <v>130000</v>
      </c>
      <c r="E12315" t="str">
        <f>IF(D12315&lt;VLOOKUP(A12315,Min!A:B,2,FALSE),"Y","")</f>
        <v/>
      </c>
      <c r="F12315">
        <f>IF(AND(OR(s_tmchk="all",IF(ISERROR(MATCH(B12315,s_teams,0)),FALSE,TRUE)),OR(s_minsal="",s_minsal&lt;=D12315),OR(s_maxsal="",s_maxsal&gt;=D12315),OR(s_minyr="",s_minyr&lt;=A12315),OR(s_maxyr="",s_maxyr&gt;=A12315),OR(s_player="",s_player=C12315)),MAX(F$1:F12314)+1,0)</f>
        <v>0</v>
      </c>
    </row>
    <row r="12316" spans="1:6">
      <c r="A12316" s="20">
        <v>1992</v>
      </c>
      <c r="B12316" s="15" t="s">
        <v>82</v>
      </c>
      <c r="C12316" s="15" t="s">
        <v>5698</v>
      </c>
      <c r="D12316" s="24">
        <v>130000</v>
      </c>
      <c r="E12316" t="str">
        <f>IF(D12316&lt;VLOOKUP(A12316,Min!A:B,2,FALSE),"Y","")</f>
        <v/>
      </c>
      <c r="F12316">
        <f>IF(AND(OR(s_tmchk="all",IF(ISERROR(MATCH(B12316,s_teams,0)),FALSE,TRUE)),OR(s_minsal="",s_minsal&lt;=D12316),OR(s_maxsal="",s_maxsal&gt;=D12316),OR(s_minyr="",s_minyr&lt;=A12316),OR(s_maxyr="",s_maxyr&gt;=A12316),OR(s_player="",s_player=C12316)),MAX(F$1:F12315)+1,0)</f>
        <v>0</v>
      </c>
    </row>
    <row r="12317" spans="1:6">
      <c r="A12317" s="20">
        <v>1992</v>
      </c>
      <c r="B12317" s="15" t="s">
        <v>82</v>
      </c>
      <c r="C12317" s="15" t="s">
        <v>6154</v>
      </c>
      <c r="D12317" s="24">
        <v>130000</v>
      </c>
      <c r="E12317" t="str">
        <f>IF(D12317&lt;VLOOKUP(A12317,Min!A:B,2,FALSE),"Y","")</f>
        <v/>
      </c>
      <c r="F12317">
        <f>IF(AND(OR(s_tmchk="all",IF(ISERROR(MATCH(B12317,s_teams,0)),FALSE,TRUE)),OR(s_minsal="",s_minsal&lt;=D12317),OR(s_maxsal="",s_maxsal&gt;=D12317),OR(s_minyr="",s_minyr&lt;=A12317),OR(s_maxyr="",s_maxyr&gt;=A12317),OR(s_player="",s_player=C12317)),MAX(F$1:F12316)+1,0)</f>
        <v>0</v>
      </c>
    </row>
    <row r="12318" spans="1:6">
      <c r="A12318" s="20">
        <v>1992</v>
      </c>
      <c r="B12318" s="15" t="s">
        <v>82</v>
      </c>
      <c r="C12318" s="15" t="s">
        <v>4906</v>
      </c>
      <c r="D12318" s="24">
        <v>100000</v>
      </c>
      <c r="E12318" t="str">
        <f>IF(D12318&lt;VLOOKUP(A12318,Min!A:B,2,FALSE),"Y","")</f>
        <v>Y</v>
      </c>
      <c r="F12318">
        <f>IF(AND(OR(s_tmchk="all",IF(ISERROR(MATCH(B12318,s_teams,0)),FALSE,TRUE)),OR(s_minsal="",s_minsal&lt;=D12318),OR(s_maxsal="",s_maxsal&gt;=D12318),OR(s_minyr="",s_minyr&lt;=A12318),OR(s_maxyr="",s_maxyr&gt;=A12318),OR(s_player="",s_player=C12318)),MAX(F$1:F12317)+1,0)</f>
        <v>0</v>
      </c>
    </row>
    <row r="12319" spans="1:6">
      <c r="A12319" s="20">
        <v>1992</v>
      </c>
      <c r="B12319" s="15" t="s">
        <v>84</v>
      </c>
      <c r="C12319" s="15" t="s">
        <v>4643</v>
      </c>
      <c r="D12319" s="24">
        <v>2875000</v>
      </c>
      <c r="E12319" t="str">
        <f>IF(D12319&lt;VLOOKUP(A12319,Min!A:B,2,FALSE),"Y","")</f>
        <v/>
      </c>
      <c r="F12319">
        <f>IF(AND(OR(s_tmchk="all",IF(ISERROR(MATCH(B12319,s_teams,0)),FALSE,TRUE)),OR(s_minsal="",s_minsal&lt;=D12319),OR(s_maxsal="",s_maxsal&gt;=D12319),OR(s_minyr="",s_minyr&lt;=A12319),OR(s_maxyr="",s_maxyr&gt;=A12319),OR(s_player="",s_player=C12319)),MAX(F$1:F12318)+1,0)</f>
        <v>0</v>
      </c>
    </row>
    <row r="12320" spans="1:6">
      <c r="A12320" s="20">
        <v>1992</v>
      </c>
      <c r="B12320" s="15" t="s">
        <v>84</v>
      </c>
      <c r="C12320" s="15" t="s">
        <v>5099</v>
      </c>
      <c r="D12320" s="24">
        <v>1883000</v>
      </c>
      <c r="E12320" t="str">
        <f>IF(D12320&lt;VLOOKUP(A12320,Min!A:B,2,FALSE),"Y","")</f>
        <v/>
      </c>
      <c r="F12320">
        <f>IF(AND(OR(s_tmchk="all",IF(ISERROR(MATCH(B12320,s_teams,0)),FALSE,TRUE)),OR(s_minsal="",s_minsal&lt;=D12320),OR(s_maxsal="",s_maxsal&gt;=D12320),OR(s_minyr="",s_minyr&lt;=A12320),OR(s_maxyr="",s_maxyr&gt;=A12320),OR(s_player="",s_player=C12320)),MAX(F$1:F12319)+1,0)</f>
        <v>0</v>
      </c>
    </row>
    <row r="12321" spans="1:6">
      <c r="A12321" s="20">
        <v>1992</v>
      </c>
      <c r="B12321" s="15" t="s">
        <v>84</v>
      </c>
      <c r="C12321" s="15" t="s">
        <v>5856</v>
      </c>
      <c r="D12321" s="24">
        <v>1750000</v>
      </c>
      <c r="E12321" t="str">
        <f>IF(D12321&lt;VLOOKUP(A12321,Min!A:B,2,FALSE),"Y","")</f>
        <v/>
      </c>
      <c r="F12321">
        <f>IF(AND(OR(s_tmchk="all",IF(ISERROR(MATCH(B12321,s_teams,0)),FALSE,TRUE)),OR(s_minsal="",s_minsal&lt;=D12321),OR(s_maxsal="",s_maxsal&gt;=D12321),OR(s_minyr="",s_minyr&lt;=A12321),OR(s_maxyr="",s_maxyr&gt;=A12321),OR(s_player="",s_player=C12321)),MAX(F$1:F12320)+1,0)</f>
        <v>0</v>
      </c>
    </row>
    <row r="12322" spans="1:6">
      <c r="A12322" s="20">
        <v>1992</v>
      </c>
      <c r="B12322" s="15" t="s">
        <v>84</v>
      </c>
      <c r="C12322" s="15" t="s">
        <v>5642</v>
      </c>
      <c r="D12322" s="24">
        <v>1390000</v>
      </c>
      <c r="E12322" t="str">
        <f>IF(D12322&lt;VLOOKUP(A12322,Min!A:B,2,FALSE),"Y","")</f>
        <v/>
      </c>
      <c r="F12322">
        <f>IF(AND(OR(s_tmchk="all",IF(ISERROR(MATCH(B12322,s_teams,0)),FALSE,TRUE)),OR(s_minsal="",s_minsal&lt;=D12322),OR(s_maxsal="",s_maxsal&gt;=D12322),OR(s_minyr="",s_minyr&lt;=A12322),OR(s_maxyr="",s_maxyr&gt;=A12322),OR(s_player="",s_player=C12322)),MAX(F$1:F12321)+1,0)</f>
        <v>0</v>
      </c>
    </row>
    <row r="12323" spans="1:6">
      <c r="A12323" s="20">
        <v>1992</v>
      </c>
      <c r="B12323" s="15" t="s">
        <v>84</v>
      </c>
      <c r="C12323" s="15" t="s">
        <v>4952</v>
      </c>
      <c r="D12323" s="24">
        <v>1112000</v>
      </c>
      <c r="E12323" t="str">
        <f>IF(D12323&lt;VLOOKUP(A12323,Min!A:B,2,FALSE),"Y","")</f>
        <v/>
      </c>
      <c r="F12323">
        <f>IF(AND(OR(s_tmchk="all",IF(ISERROR(MATCH(B12323,s_teams,0)),FALSE,TRUE)),OR(s_minsal="",s_minsal&lt;=D12323),OR(s_maxsal="",s_maxsal&gt;=D12323),OR(s_minyr="",s_minyr&lt;=A12323),OR(s_maxyr="",s_maxyr&gt;=A12323),OR(s_player="",s_player=C12323)),MAX(F$1:F12322)+1,0)</f>
        <v>0</v>
      </c>
    </row>
    <row r="12324" spans="1:6">
      <c r="A12324" s="20">
        <v>1992</v>
      </c>
      <c r="B12324" s="15" t="s">
        <v>84</v>
      </c>
      <c r="C12324" s="15" t="s">
        <v>5027</v>
      </c>
      <c r="D12324" s="24">
        <v>1050000</v>
      </c>
      <c r="E12324" t="str">
        <f>IF(D12324&lt;VLOOKUP(A12324,Min!A:B,2,FALSE),"Y","")</f>
        <v/>
      </c>
      <c r="F12324">
        <f>IF(AND(OR(s_tmchk="all",IF(ISERROR(MATCH(B12324,s_teams,0)),FALSE,TRUE)),OR(s_minsal="",s_minsal&lt;=D12324),OR(s_maxsal="",s_maxsal&gt;=D12324),OR(s_minyr="",s_minyr&lt;=A12324),OR(s_maxyr="",s_maxyr&gt;=A12324),OR(s_player="",s_player=C12324)),MAX(F$1:F12323)+1,0)</f>
        <v>0</v>
      </c>
    </row>
    <row r="12325" spans="1:6">
      <c r="A12325" s="20">
        <v>1992</v>
      </c>
      <c r="B12325" s="15" t="s">
        <v>84</v>
      </c>
      <c r="C12325" s="15" t="s">
        <v>5709</v>
      </c>
      <c r="D12325" s="24">
        <v>733000</v>
      </c>
      <c r="E12325" t="str">
        <f>IF(D12325&lt;VLOOKUP(A12325,Min!A:B,2,FALSE),"Y","")</f>
        <v/>
      </c>
      <c r="F12325">
        <f>IF(AND(OR(s_tmchk="all",IF(ISERROR(MATCH(B12325,s_teams,0)),FALSE,TRUE)),OR(s_minsal="",s_minsal&lt;=D12325),OR(s_maxsal="",s_maxsal&gt;=D12325),OR(s_minyr="",s_minyr&lt;=A12325),OR(s_maxyr="",s_maxyr&gt;=A12325),OR(s_player="",s_player=C12325)),MAX(F$1:F12324)+1,0)</f>
        <v>0</v>
      </c>
    </row>
    <row r="12326" spans="1:6">
      <c r="A12326" s="20">
        <v>1992</v>
      </c>
      <c r="B12326" s="15" t="s">
        <v>84</v>
      </c>
      <c r="C12326" s="15" t="s">
        <v>5838</v>
      </c>
      <c r="D12326" s="24">
        <v>600000</v>
      </c>
      <c r="E12326" t="str">
        <f>IF(D12326&lt;VLOOKUP(A12326,Min!A:B,2,FALSE),"Y","")</f>
        <v/>
      </c>
      <c r="F12326">
        <f>IF(AND(OR(s_tmchk="all",IF(ISERROR(MATCH(B12326,s_teams,0)),FALSE,TRUE)),OR(s_minsal="",s_minsal&lt;=D12326),OR(s_maxsal="",s_maxsal&gt;=D12326),OR(s_minyr="",s_minyr&lt;=A12326),OR(s_maxyr="",s_maxyr&gt;=A12326),OR(s_player="",s_player=C12326)),MAX(F$1:F12325)+1,0)</f>
        <v>0</v>
      </c>
    </row>
    <row r="12327" spans="1:6">
      <c r="A12327" s="20">
        <v>1992</v>
      </c>
      <c r="B12327" s="15" t="s">
        <v>84</v>
      </c>
      <c r="C12327" s="15" t="s">
        <v>4867</v>
      </c>
      <c r="D12327" s="24">
        <v>500000</v>
      </c>
      <c r="E12327" t="str">
        <f>IF(D12327&lt;VLOOKUP(A12327,Min!A:B,2,FALSE),"Y","")</f>
        <v/>
      </c>
      <c r="F12327">
        <f>IF(AND(OR(s_tmchk="all",IF(ISERROR(MATCH(B12327,s_teams,0)),FALSE,TRUE)),OR(s_minsal="",s_minsal&lt;=D12327),OR(s_maxsal="",s_maxsal&gt;=D12327),OR(s_minyr="",s_minyr&lt;=A12327),OR(s_maxyr="",s_maxyr&gt;=A12327),OR(s_player="",s_player=C12327)),MAX(F$1:F12326)+1,0)</f>
        <v>0</v>
      </c>
    </row>
    <row r="12328" spans="1:6">
      <c r="A12328" s="20">
        <v>1992</v>
      </c>
      <c r="B12328" s="15" t="s">
        <v>84</v>
      </c>
      <c r="C12328" s="15" t="s">
        <v>5973</v>
      </c>
      <c r="D12328" s="24">
        <v>430000</v>
      </c>
      <c r="E12328" t="str">
        <f>IF(D12328&lt;VLOOKUP(A12328,Min!A:B,2,FALSE),"Y","")</f>
        <v/>
      </c>
      <c r="F12328">
        <f>IF(AND(OR(s_tmchk="all",IF(ISERROR(MATCH(B12328,s_teams,0)),FALSE,TRUE)),OR(s_minsal="",s_minsal&lt;=D12328),OR(s_maxsal="",s_maxsal&gt;=D12328),OR(s_minyr="",s_minyr&lt;=A12328),OR(s_maxyr="",s_maxyr&gt;=A12328),OR(s_player="",s_player=C12328)),MAX(F$1:F12327)+1,0)</f>
        <v>0</v>
      </c>
    </row>
    <row r="12329" spans="1:6">
      <c r="A12329" s="20">
        <v>1992</v>
      </c>
      <c r="B12329" s="15" t="s">
        <v>84</v>
      </c>
      <c r="C12329" s="15" t="s">
        <v>5791</v>
      </c>
      <c r="D12329" s="24">
        <v>425000</v>
      </c>
      <c r="E12329" t="str">
        <f>IF(D12329&lt;VLOOKUP(A12329,Min!A:B,2,FALSE),"Y","")</f>
        <v/>
      </c>
      <c r="F12329">
        <f>IF(AND(OR(s_tmchk="all",IF(ISERROR(MATCH(B12329,s_teams,0)),FALSE,TRUE)),OR(s_minsal="",s_minsal&lt;=D12329),OR(s_maxsal="",s_maxsal&gt;=D12329),OR(s_minyr="",s_minyr&lt;=A12329),OR(s_maxyr="",s_maxyr&gt;=A12329),OR(s_player="",s_player=C12329)),MAX(F$1:F12328)+1,0)</f>
        <v>0</v>
      </c>
    </row>
    <row r="12330" spans="1:6">
      <c r="A12330" s="20">
        <v>1992</v>
      </c>
      <c r="B12330" s="15" t="s">
        <v>84</v>
      </c>
      <c r="C12330" s="15" t="s">
        <v>4897</v>
      </c>
      <c r="D12330" s="24">
        <v>300000</v>
      </c>
      <c r="E12330" t="str">
        <f>IF(D12330&lt;VLOOKUP(A12330,Min!A:B,2,FALSE),"Y","")</f>
        <v/>
      </c>
      <c r="F12330">
        <f>IF(AND(OR(s_tmchk="all",IF(ISERROR(MATCH(B12330,s_teams,0)),FALSE,TRUE)),OR(s_minsal="",s_minsal&lt;=D12330),OR(s_maxsal="",s_maxsal&gt;=D12330),OR(s_minyr="",s_minyr&lt;=A12330),OR(s_maxyr="",s_maxyr&gt;=A12330),OR(s_player="",s_player=C12330)),MAX(F$1:F12329)+1,0)</f>
        <v>0</v>
      </c>
    </row>
    <row r="12331" spans="1:6">
      <c r="A12331" s="20">
        <v>1992</v>
      </c>
      <c r="B12331" s="15" t="s">
        <v>84</v>
      </c>
      <c r="C12331" s="15" t="s">
        <v>4637</v>
      </c>
      <c r="D12331" s="24">
        <v>130000</v>
      </c>
      <c r="E12331" t="str">
        <f>IF(D12331&lt;VLOOKUP(A12331,Min!A:B,2,FALSE),"Y","")</f>
        <v/>
      </c>
      <c r="F12331">
        <f>IF(AND(OR(s_tmchk="all",IF(ISERROR(MATCH(B12331,s_teams,0)),FALSE,TRUE)),OR(s_minsal="",s_minsal&lt;=D12331),OR(s_maxsal="",s_maxsal&gt;=D12331),OR(s_minyr="",s_minyr&lt;=A12331),OR(s_maxyr="",s_maxyr&gt;=A12331),OR(s_player="",s_player=C12331)),MAX(F$1:F12330)+1,0)</f>
        <v>0</v>
      </c>
    </row>
    <row r="12332" spans="1:6">
      <c r="A12332" s="20">
        <v>1992</v>
      </c>
      <c r="B12332" s="15" t="s">
        <v>84</v>
      </c>
      <c r="C12332" s="15" t="s">
        <v>5611</v>
      </c>
      <c r="D12332" s="24">
        <v>130000</v>
      </c>
      <c r="E12332" t="str">
        <f>IF(D12332&lt;VLOOKUP(A12332,Min!A:B,2,FALSE),"Y","")</f>
        <v/>
      </c>
      <c r="F12332">
        <f>IF(AND(OR(s_tmchk="all",IF(ISERROR(MATCH(B12332,s_teams,0)),FALSE,TRUE)),OR(s_minsal="",s_minsal&lt;=D12332),OR(s_maxsal="",s_maxsal&gt;=D12332),OR(s_minyr="",s_minyr&lt;=A12332),OR(s_maxyr="",s_maxyr&gt;=A12332),OR(s_player="",s_player=C12332)),MAX(F$1:F12331)+1,0)</f>
        <v>0</v>
      </c>
    </row>
    <row r="12333" spans="1:6">
      <c r="A12333" s="20">
        <v>1992</v>
      </c>
      <c r="B12333" s="15" t="s">
        <v>88</v>
      </c>
      <c r="C12333" s="15" t="s">
        <v>5393</v>
      </c>
      <c r="D12333" s="24">
        <v>2556000</v>
      </c>
      <c r="E12333" t="str">
        <f>IF(D12333&lt;VLOOKUP(A12333,Min!A:B,2,FALSE),"Y","")</f>
        <v/>
      </c>
      <c r="F12333">
        <f>IF(AND(OR(s_tmchk="all",IF(ISERROR(MATCH(B12333,s_teams,0)),FALSE,TRUE)),OR(s_minsal="",s_minsal&lt;=D12333),OR(s_maxsal="",s_maxsal&gt;=D12333),OR(s_minyr="",s_minyr&lt;=A12333),OR(s_maxyr="",s_maxyr&gt;=A12333),OR(s_player="",s_player=C12333)),MAX(F$1:F12332)+1,0)</f>
        <v>0</v>
      </c>
    </row>
    <row r="12334" spans="1:6">
      <c r="A12334" s="20">
        <v>1992</v>
      </c>
      <c r="B12334" s="15" t="s">
        <v>88</v>
      </c>
      <c r="C12334" s="15" t="s">
        <v>5344</v>
      </c>
      <c r="D12334" s="24">
        <v>2100000</v>
      </c>
      <c r="E12334" t="str">
        <f>IF(D12334&lt;VLOOKUP(A12334,Min!A:B,2,FALSE),"Y","")</f>
        <v/>
      </c>
      <c r="F12334">
        <f>IF(AND(OR(s_tmchk="all",IF(ISERROR(MATCH(B12334,s_teams,0)),FALSE,TRUE)),OR(s_minsal="",s_minsal&lt;=D12334),OR(s_maxsal="",s_maxsal&gt;=D12334),OR(s_minyr="",s_minyr&lt;=A12334),OR(s_maxyr="",s_maxyr&gt;=A12334),OR(s_player="",s_player=C12334)),MAX(F$1:F12333)+1,0)</f>
        <v>0</v>
      </c>
    </row>
    <row r="12335" spans="1:6">
      <c r="A12335" s="20">
        <v>1992</v>
      </c>
      <c r="B12335" s="15" t="s">
        <v>88</v>
      </c>
      <c r="C12335" s="15" t="s">
        <v>5265</v>
      </c>
      <c r="D12335" s="24">
        <v>1580000</v>
      </c>
      <c r="E12335" t="str">
        <f>IF(D12335&lt;VLOOKUP(A12335,Min!A:B,2,FALSE),"Y","")</f>
        <v/>
      </c>
      <c r="F12335">
        <f>IF(AND(OR(s_tmchk="all",IF(ISERROR(MATCH(B12335,s_teams,0)),FALSE,TRUE)),OR(s_minsal="",s_minsal&lt;=D12335),OR(s_maxsal="",s_maxsal&gt;=D12335),OR(s_minyr="",s_minyr&lt;=A12335),OR(s_maxyr="",s_maxyr&gt;=A12335),OR(s_player="",s_player=C12335)),MAX(F$1:F12334)+1,0)</f>
        <v>0</v>
      </c>
    </row>
    <row r="12336" spans="1:6">
      <c r="A12336" s="20">
        <v>1992</v>
      </c>
      <c r="B12336" s="15" t="s">
        <v>88</v>
      </c>
      <c r="C12336" s="15" t="s">
        <v>5588</v>
      </c>
      <c r="D12336" s="24">
        <v>1333000</v>
      </c>
      <c r="E12336" t="str">
        <f>IF(D12336&lt;VLOOKUP(A12336,Min!A:B,2,FALSE),"Y","")</f>
        <v/>
      </c>
      <c r="F12336">
        <f>IF(AND(OR(s_tmchk="all",IF(ISERROR(MATCH(B12336,s_teams,0)),FALSE,TRUE)),OR(s_minsal="",s_minsal&lt;=D12336),OR(s_maxsal="",s_maxsal&gt;=D12336),OR(s_minyr="",s_minyr&lt;=A12336),OR(s_maxyr="",s_maxyr&gt;=A12336),OR(s_player="",s_player=C12336)),MAX(F$1:F12335)+1,0)</f>
        <v>0</v>
      </c>
    </row>
    <row r="12337" spans="1:6">
      <c r="A12337" s="20">
        <v>1992</v>
      </c>
      <c r="B12337" s="15" t="s">
        <v>88</v>
      </c>
      <c r="C12337" s="15" t="s">
        <v>5666</v>
      </c>
      <c r="D12337" s="24">
        <v>1175000</v>
      </c>
      <c r="E12337" t="str">
        <f>IF(D12337&lt;VLOOKUP(A12337,Min!A:B,2,FALSE),"Y","")</f>
        <v/>
      </c>
      <c r="F12337">
        <f>IF(AND(OR(s_tmchk="all",IF(ISERROR(MATCH(B12337,s_teams,0)),FALSE,TRUE)),OR(s_minsal="",s_minsal&lt;=D12337),OR(s_maxsal="",s_maxsal&gt;=D12337),OR(s_minyr="",s_minyr&lt;=A12337),OR(s_maxyr="",s_maxyr&gt;=A12337),OR(s_player="",s_player=C12337)),MAX(F$1:F12336)+1,0)</f>
        <v>0</v>
      </c>
    </row>
    <row r="12338" spans="1:6">
      <c r="A12338" s="20">
        <v>1992</v>
      </c>
      <c r="B12338" s="15" t="s">
        <v>88</v>
      </c>
      <c r="C12338" s="15" t="s">
        <v>6132</v>
      </c>
      <c r="D12338" s="24">
        <v>922000</v>
      </c>
      <c r="E12338" t="str">
        <f>IF(D12338&lt;VLOOKUP(A12338,Min!A:B,2,FALSE),"Y","")</f>
        <v/>
      </c>
      <c r="F12338">
        <f>IF(AND(OR(s_tmchk="all",IF(ISERROR(MATCH(B12338,s_teams,0)),FALSE,TRUE)),OR(s_minsal="",s_minsal&lt;=D12338),OR(s_maxsal="",s_maxsal&gt;=D12338),OR(s_minyr="",s_minyr&lt;=A12338),OR(s_maxyr="",s_maxyr&gt;=A12338),OR(s_player="",s_player=C12338)),MAX(F$1:F12337)+1,0)</f>
        <v>0</v>
      </c>
    </row>
    <row r="12339" spans="1:6">
      <c r="A12339" s="20">
        <v>1992</v>
      </c>
      <c r="B12339" s="15" t="s">
        <v>88</v>
      </c>
      <c r="C12339" s="15" t="s">
        <v>4890</v>
      </c>
      <c r="D12339" s="24">
        <v>850000</v>
      </c>
      <c r="E12339" t="str">
        <f>IF(D12339&lt;VLOOKUP(A12339,Min!A:B,2,FALSE),"Y","")</f>
        <v/>
      </c>
      <c r="F12339">
        <f>IF(AND(OR(s_tmchk="all",IF(ISERROR(MATCH(B12339,s_teams,0)),FALSE,TRUE)),OR(s_minsal="",s_minsal&lt;=D12339),OR(s_maxsal="",s_maxsal&gt;=D12339),OR(s_minyr="",s_minyr&lt;=A12339),OR(s_maxyr="",s_maxyr&gt;=A12339),OR(s_player="",s_player=C12339)),MAX(F$1:F12338)+1,0)</f>
        <v>0</v>
      </c>
    </row>
    <row r="12340" spans="1:6">
      <c r="A12340" s="20">
        <v>1992</v>
      </c>
      <c r="B12340" s="15" t="s">
        <v>88</v>
      </c>
      <c r="C12340" s="15" t="s">
        <v>5049</v>
      </c>
      <c r="D12340" s="24">
        <v>600000</v>
      </c>
      <c r="E12340" t="str">
        <f>IF(D12340&lt;VLOOKUP(A12340,Min!A:B,2,FALSE),"Y","")</f>
        <v/>
      </c>
      <c r="F12340">
        <f>IF(AND(OR(s_tmchk="all",IF(ISERROR(MATCH(B12340,s_teams,0)),FALSE,TRUE)),OR(s_minsal="",s_minsal&lt;=D12340),OR(s_maxsal="",s_maxsal&gt;=D12340),OR(s_minyr="",s_minyr&lt;=A12340),OR(s_maxyr="",s_maxyr&gt;=A12340),OR(s_player="",s_player=C12340)),MAX(F$1:F12339)+1,0)</f>
        <v>0</v>
      </c>
    </row>
    <row r="12341" spans="1:6">
      <c r="A12341" s="20">
        <v>1992</v>
      </c>
      <c r="B12341" s="15" t="s">
        <v>88</v>
      </c>
      <c r="C12341" s="15" t="s">
        <v>4659</v>
      </c>
      <c r="D12341" s="24">
        <v>390000</v>
      </c>
      <c r="E12341" t="str">
        <f>IF(D12341&lt;VLOOKUP(A12341,Min!A:B,2,FALSE),"Y","")</f>
        <v/>
      </c>
      <c r="F12341">
        <f>IF(AND(OR(s_tmchk="all",IF(ISERROR(MATCH(B12341,s_teams,0)),FALSE,TRUE)),OR(s_minsal="",s_minsal&lt;=D12341),OR(s_maxsal="",s_maxsal&gt;=D12341),OR(s_minyr="",s_minyr&lt;=A12341),OR(s_maxyr="",s_maxyr&gt;=A12341),OR(s_player="",s_player=C12341)),MAX(F$1:F12340)+1,0)</f>
        <v>0</v>
      </c>
    </row>
    <row r="12342" spans="1:6">
      <c r="A12342" s="20">
        <v>1992</v>
      </c>
      <c r="B12342" s="15" t="s">
        <v>88</v>
      </c>
      <c r="C12342" s="15" t="s">
        <v>6171</v>
      </c>
      <c r="D12342" s="24">
        <v>275000</v>
      </c>
      <c r="E12342" t="str">
        <f>IF(D12342&lt;VLOOKUP(A12342,Min!A:B,2,FALSE),"Y","")</f>
        <v/>
      </c>
      <c r="F12342">
        <f>IF(AND(OR(s_tmchk="all",IF(ISERROR(MATCH(B12342,s_teams,0)),FALSE,TRUE)),OR(s_minsal="",s_minsal&lt;=D12342),OR(s_maxsal="",s_maxsal&gt;=D12342),OR(s_minyr="",s_minyr&lt;=A12342),OR(s_maxyr="",s_maxyr&gt;=A12342),OR(s_player="",s_player=C12342)),MAX(F$1:F12341)+1,0)</f>
        <v>0</v>
      </c>
    </row>
    <row r="12343" spans="1:6">
      <c r="A12343" s="20">
        <v>1992</v>
      </c>
      <c r="B12343" s="15" t="s">
        <v>88</v>
      </c>
      <c r="C12343" s="15" t="s">
        <v>4584</v>
      </c>
      <c r="D12343" s="24">
        <v>250000</v>
      </c>
      <c r="E12343" t="str">
        <f>IF(D12343&lt;VLOOKUP(A12343,Min!A:B,2,FALSE),"Y","")</f>
        <v/>
      </c>
      <c r="F12343">
        <f>IF(AND(OR(s_tmchk="all",IF(ISERROR(MATCH(B12343,s_teams,0)),FALSE,TRUE)),OR(s_minsal="",s_minsal&lt;=D12343),OR(s_maxsal="",s_maxsal&gt;=D12343),OR(s_minyr="",s_minyr&lt;=A12343),OR(s_maxyr="",s_maxyr&gt;=A12343),OR(s_player="",s_player=C12343)),MAX(F$1:F12342)+1,0)</f>
        <v>0</v>
      </c>
    </row>
    <row r="12344" spans="1:6">
      <c r="A12344" s="20">
        <v>1992</v>
      </c>
      <c r="B12344" s="15" t="s">
        <v>88</v>
      </c>
      <c r="C12344" s="15" t="s">
        <v>4922</v>
      </c>
      <c r="D12344" s="24">
        <v>240000</v>
      </c>
      <c r="E12344" t="str">
        <f>IF(D12344&lt;VLOOKUP(A12344,Min!A:B,2,FALSE),"Y","")</f>
        <v/>
      </c>
      <c r="F12344">
        <f>IF(AND(OR(s_tmchk="all",IF(ISERROR(MATCH(B12344,s_teams,0)),FALSE,TRUE)),OR(s_minsal="",s_minsal&lt;=D12344),OR(s_maxsal="",s_maxsal&gt;=D12344),OR(s_minyr="",s_minyr&lt;=A12344),OR(s_maxyr="",s_maxyr&gt;=A12344),OR(s_player="",s_player=C12344)),MAX(F$1:F12343)+1,0)</f>
        <v>0</v>
      </c>
    </row>
    <row r="12345" spans="1:6">
      <c r="A12345" s="20">
        <v>1992</v>
      </c>
      <c r="B12345" s="15" t="s">
        <v>88</v>
      </c>
      <c r="C12345" s="15" t="s">
        <v>4905</v>
      </c>
      <c r="D12345" s="24">
        <v>230000</v>
      </c>
      <c r="E12345" t="str">
        <f>IF(D12345&lt;VLOOKUP(A12345,Min!A:B,2,FALSE),"Y","")</f>
        <v/>
      </c>
      <c r="F12345">
        <f>IF(AND(OR(s_tmchk="all",IF(ISERROR(MATCH(B12345,s_teams,0)),FALSE,TRUE)),OR(s_minsal="",s_minsal&lt;=D12345),OR(s_maxsal="",s_maxsal&gt;=D12345),OR(s_minyr="",s_minyr&lt;=A12345),OR(s_maxyr="",s_maxyr&gt;=A12345),OR(s_player="",s_player=C12345)),MAX(F$1:F12344)+1,0)</f>
        <v>0</v>
      </c>
    </row>
    <row r="12346" spans="1:6">
      <c r="A12346" s="20">
        <v>1992</v>
      </c>
      <c r="B12346" s="15" t="s">
        <v>88</v>
      </c>
      <c r="C12346" s="15" t="s">
        <v>4824</v>
      </c>
      <c r="D12346" s="24">
        <v>130000</v>
      </c>
      <c r="E12346" t="str">
        <f>IF(D12346&lt;VLOOKUP(A12346,Min!A:B,2,FALSE),"Y","")</f>
        <v/>
      </c>
      <c r="F12346">
        <f>IF(AND(OR(s_tmchk="all",IF(ISERROR(MATCH(B12346,s_teams,0)),FALSE,TRUE)),OR(s_minsal="",s_minsal&lt;=D12346),OR(s_maxsal="",s_maxsal&gt;=D12346),OR(s_minyr="",s_minyr&lt;=A12346),OR(s_maxyr="",s_maxyr&gt;=A12346),OR(s_player="",s_player=C12346)),MAX(F$1:F12345)+1,0)</f>
        <v>0</v>
      </c>
    </row>
    <row r="12347" spans="1:6">
      <c r="A12347" s="20">
        <v>1992</v>
      </c>
      <c r="B12347" s="15" t="s">
        <v>88</v>
      </c>
      <c r="C12347" s="15" t="s">
        <v>5182</v>
      </c>
      <c r="D12347" s="24">
        <v>130000</v>
      </c>
      <c r="E12347" t="str">
        <f>IF(D12347&lt;VLOOKUP(A12347,Min!A:B,2,FALSE),"Y","")</f>
        <v/>
      </c>
      <c r="F12347">
        <f>IF(AND(OR(s_tmchk="all",IF(ISERROR(MATCH(B12347,s_teams,0)),FALSE,TRUE)),OR(s_minsal="",s_minsal&lt;=D12347),OR(s_maxsal="",s_maxsal&gt;=D12347),OR(s_minyr="",s_minyr&lt;=A12347),OR(s_maxyr="",s_maxyr&gt;=A12347),OR(s_player="",s_player=C12347)),MAX(F$1:F12346)+1,0)</f>
        <v>0</v>
      </c>
    </row>
    <row r="12348" spans="1:6">
      <c r="A12348" s="20">
        <v>1992</v>
      </c>
      <c r="B12348" s="15" t="s">
        <v>93</v>
      </c>
      <c r="C12348" s="15" t="s">
        <v>4644</v>
      </c>
      <c r="D12348" s="24">
        <v>2525000</v>
      </c>
      <c r="E12348" t="str">
        <f>IF(D12348&lt;VLOOKUP(A12348,Min!A:B,2,FALSE),"Y","")</f>
        <v/>
      </c>
      <c r="F12348">
        <f>IF(AND(OR(s_tmchk="all",IF(ISERROR(MATCH(B12348,s_teams,0)),FALSE,TRUE)),OR(s_minsal="",s_minsal&lt;=D12348),OR(s_maxsal="",s_maxsal&gt;=D12348),OR(s_minyr="",s_minyr&lt;=A12348),OR(s_maxyr="",s_maxyr&gt;=A12348),OR(s_player="",s_player=C12348)),MAX(F$1:F12347)+1,0)</f>
        <v>0</v>
      </c>
    </row>
    <row r="12349" spans="1:6">
      <c r="A12349" s="20">
        <v>1992</v>
      </c>
      <c r="B12349" s="15" t="s">
        <v>93</v>
      </c>
      <c r="C12349" s="15" t="s">
        <v>5772</v>
      </c>
      <c r="D12349" s="24">
        <v>2300000</v>
      </c>
      <c r="E12349" t="str">
        <f>IF(D12349&lt;VLOOKUP(A12349,Min!A:B,2,FALSE),"Y","")</f>
        <v/>
      </c>
      <c r="F12349">
        <f>IF(AND(OR(s_tmchk="all",IF(ISERROR(MATCH(B12349,s_teams,0)),FALSE,TRUE)),OR(s_minsal="",s_minsal&lt;=D12349),OR(s_maxsal="",s_maxsal&gt;=D12349),OR(s_minyr="",s_minyr&lt;=A12349),OR(s_maxyr="",s_maxyr&gt;=A12349),OR(s_player="",s_player=C12349)),MAX(F$1:F12348)+1,0)</f>
        <v>0</v>
      </c>
    </row>
    <row r="12350" spans="1:6">
      <c r="A12350" s="20">
        <v>1992</v>
      </c>
      <c r="B12350" s="15" t="s">
        <v>93</v>
      </c>
      <c r="C12350" s="15" t="s">
        <v>5639</v>
      </c>
      <c r="D12350" s="24">
        <v>1309000</v>
      </c>
      <c r="E12350" t="str">
        <f>IF(D12350&lt;VLOOKUP(A12350,Min!A:B,2,FALSE),"Y","")</f>
        <v/>
      </c>
      <c r="F12350">
        <f>IF(AND(OR(s_tmchk="all",IF(ISERROR(MATCH(B12350,s_teams,0)),FALSE,TRUE)),OR(s_minsal="",s_minsal&lt;=D12350),OR(s_maxsal="",s_maxsal&gt;=D12350),OR(s_minyr="",s_minyr&lt;=A12350),OR(s_maxyr="",s_maxyr&gt;=A12350),OR(s_player="",s_player=C12350)),MAX(F$1:F12349)+1,0)</f>
        <v>0</v>
      </c>
    </row>
    <row r="12351" spans="1:6">
      <c r="A12351" s="20">
        <v>1992</v>
      </c>
      <c r="B12351" s="15" t="s">
        <v>93</v>
      </c>
      <c r="C12351" s="15" t="s">
        <v>5348</v>
      </c>
      <c r="D12351" s="24">
        <v>1100000</v>
      </c>
      <c r="E12351" t="str">
        <f>IF(D12351&lt;VLOOKUP(A12351,Min!A:B,2,FALSE),"Y","")</f>
        <v/>
      </c>
      <c r="F12351">
        <f>IF(AND(OR(s_tmchk="all",IF(ISERROR(MATCH(B12351,s_teams,0)),FALSE,TRUE)),OR(s_minsal="",s_minsal&lt;=D12351),OR(s_maxsal="",s_maxsal&gt;=D12351),OR(s_minyr="",s_minyr&lt;=A12351),OR(s_maxyr="",s_maxyr&gt;=A12351),OR(s_player="",s_player=C12351)),MAX(F$1:F12350)+1,0)</f>
        <v>0</v>
      </c>
    </row>
    <row r="12352" spans="1:6">
      <c r="A12352" s="20">
        <v>1992</v>
      </c>
      <c r="B12352" s="15" t="s">
        <v>93</v>
      </c>
      <c r="C12352" s="15" t="s">
        <v>6085</v>
      </c>
      <c r="D12352" s="24">
        <v>825000</v>
      </c>
      <c r="E12352" t="str">
        <f>IF(D12352&lt;VLOOKUP(A12352,Min!A:B,2,FALSE),"Y","")</f>
        <v/>
      </c>
      <c r="F12352">
        <f>IF(AND(OR(s_tmchk="all",IF(ISERROR(MATCH(B12352,s_teams,0)),FALSE,TRUE)),OR(s_minsal="",s_minsal&lt;=D12352),OR(s_maxsal="",s_maxsal&gt;=D12352),OR(s_minyr="",s_minyr&lt;=A12352),OR(s_maxyr="",s_maxyr&gt;=A12352),OR(s_player="",s_player=C12352)),MAX(F$1:F12351)+1,0)</f>
        <v>0</v>
      </c>
    </row>
    <row r="12353" spans="1:6">
      <c r="A12353" s="20">
        <v>1992</v>
      </c>
      <c r="B12353" s="15" t="s">
        <v>93</v>
      </c>
      <c r="C12353" s="15" t="s">
        <v>5501</v>
      </c>
      <c r="D12353" s="24">
        <v>780000</v>
      </c>
      <c r="E12353" t="str">
        <f>IF(D12353&lt;VLOOKUP(A12353,Min!A:B,2,FALSE),"Y","")</f>
        <v/>
      </c>
      <c r="F12353">
        <f>IF(AND(OR(s_tmchk="all",IF(ISERROR(MATCH(B12353,s_teams,0)),FALSE,TRUE)),OR(s_minsal="",s_minsal&lt;=D12353),OR(s_maxsal="",s_maxsal&gt;=D12353),OR(s_minyr="",s_minyr&lt;=A12353),OR(s_maxyr="",s_maxyr&gt;=A12353),OR(s_player="",s_player=C12353)),MAX(F$1:F12352)+1,0)</f>
        <v>0</v>
      </c>
    </row>
    <row r="12354" spans="1:6">
      <c r="A12354" s="20">
        <v>1992</v>
      </c>
      <c r="B12354" s="15" t="s">
        <v>93</v>
      </c>
      <c r="C12354" s="15" t="s">
        <v>4757</v>
      </c>
      <c r="D12354" s="24">
        <v>750000</v>
      </c>
      <c r="E12354" t="str">
        <f>IF(D12354&lt;VLOOKUP(A12354,Min!A:B,2,FALSE),"Y","")</f>
        <v/>
      </c>
      <c r="F12354">
        <f>IF(AND(OR(s_tmchk="all",IF(ISERROR(MATCH(B12354,s_teams,0)),FALSE,TRUE)),OR(s_minsal="",s_minsal&lt;=D12354),OR(s_maxsal="",s_maxsal&gt;=D12354),OR(s_minyr="",s_minyr&lt;=A12354),OR(s_maxyr="",s_maxyr&gt;=A12354),OR(s_player="",s_player=C12354)),MAX(F$1:F12353)+1,0)</f>
        <v>0</v>
      </c>
    </row>
    <row r="12355" spans="1:6">
      <c r="A12355" s="20">
        <v>1992</v>
      </c>
      <c r="B12355" s="15" t="s">
        <v>93</v>
      </c>
      <c r="C12355" s="15" t="s">
        <v>5470</v>
      </c>
      <c r="D12355" s="24">
        <v>620000</v>
      </c>
      <c r="E12355" t="str">
        <f>IF(D12355&lt;VLOOKUP(A12355,Min!A:B,2,FALSE),"Y","")</f>
        <v/>
      </c>
      <c r="F12355">
        <f>IF(AND(OR(s_tmchk="all",IF(ISERROR(MATCH(B12355,s_teams,0)),FALSE,TRUE)),OR(s_minsal="",s_minsal&lt;=D12355),OR(s_maxsal="",s_maxsal&gt;=D12355),OR(s_minyr="",s_minyr&lt;=A12355),OR(s_maxyr="",s_maxyr&gt;=A12355),OR(s_player="",s_player=C12355)),MAX(F$1:F12354)+1,0)</f>
        <v>0</v>
      </c>
    </row>
    <row r="12356" spans="1:6">
      <c r="A12356" s="20">
        <v>1992</v>
      </c>
      <c r="B12356" s="15" t="s">
        <v>93</v>
      </c>
      <c r="C12356" s="15" t="s">
        <v>5581</v>
      </c>
      <c r="D12356" s="24">
        <v>550000</v>
      </c>
      <c r="E12356" t="str">
        <f>IF(D12356&lt;VLOOKUP(A12356,Min!A:B,2,FALSE),"Y","")</f>
        <v/>
      </c>
      <c r="F12356">
        <f>IF(AND(OR(s_tmchk="all",IF(ISERROR(MATCH(B12356,s_teams,0)),FALSE,TRUE)),OR(s_minsal="",s_minsal&lt;=D12356),OR(s_maxsal="",s_maxsal&gt;=D12356),OR(s_minyr="",s_minyr&lt;=A12356),OR(s_maxyr="",s_maxyr&gt;=A12356),OR(s_player="",s_player=C12356)),MAX(F$1:F12355)+1,0)</f>
        <v>0</v>
      </c>
    </row>
    <row r="12357" spans="1:6">
      <c r="A12357" s="20">
        <v>1992</v>
      </c>
      <c r="B12357" s="15" t="s">
        <v>93</v>
      </c>
      <c r="C12357" s="15" t="s">
        <v>5152</v>
      </c>
      <c r="D12357" s="24">
        <v>450000</v>
      </c>
      <c r="E12357" t="str">
        <f>IF(D12357&lt;VLOOKUP(A12357,Min!A:B,2,FALSE),"Y","")</f>
        <v/>
      </c>
      <c r="F12357">
        <f>IF(AND(OR(s_tmchk="all",IF(ISERROR(MATCH(B12357,s_teams,0)),FALSE,TRUE)),OR(s_minsal="",s_minsal&lt;=D12357),OR(s_maxsal="",s_maxsal&gt;=D12357),OR(s_minyr="",s_minyr&lt;=A12357),OR(s_maxyr="",s_maxyr&gt;=A12357),OR(s_player="",s_player=C12357)),MAX(F$1:F12356)+1,0)</f>
        <v>0</v>
      </c>
    </row>
    <row r="12358" spans="1:6">
      <c r="A12358" s="20">
        <v>1992</v>
      </c>
      <c r="B12358" s="15" t="s">
        <v>93</v>
      </c>
      <c r="C12358" s="15" t="s">
        <v>5132</v>
      </c>
      <c r="D12358" s="24">
        <v>339000</v>
      </c>
      <c r="E12358" t="str">
        <f>IF(D12358&lt;VLOOKUP(A12358,Min!A:B,2,FALSE),"Y","")</f>
        <v/>
      </c>
      <c r="F12358">
        <f>IF(AND(OR(s_tmchk="all",IF(ISERROR(MATCH(B12358,s_teams,0)),FALSE,TRUE)),OR(s_minsal="",s_minsal&lt;=D12358),OR(s_maxsal="",s_maxsal&gt;=D12358),OR(s_minyr="",s_minyr&lt;=A12358),OR(s_maxyr="",s_maxyr&gt;=A12358),OR(s_player="",s_player=C12358)),MAX(F$1:F12357)+1,0)</f>
        <v>0</v>
      </c>
    </row>
    <row r="12359" spans="1:6">
      <c r="A12359" s="20">
        <v>1992</v>
      </c>
      <c r="B12359" s="15" t="s">
        <v>93</v>
      </c>
      <c r="C12359" s="15" t="s">
        <v>4503</v>
      </c>
      <c r="D12359" s="24">
        <v>325000</v>
      </c>
      <c r="E12359" t="str">
        <f>IF(D12359&lt;VLOOKUP(A12359,Min!A:B,2,FALSE),"Y","")</f>
        <v/>
      </c>
      <c r="F12359">
        <f>IF(AND(OR(s_tmchk="all",IF(ISERROR(MATCH(B12359,s_teams,0)),FALSE,TRUE)),OR(s_minsal="",s_minsal&lt;=D12359),OR(s_maxsal="",s_maxsal&gt;=D12359),OR(s_minyr="",s_minyr&lt;=A12359),OR(s_maxyr="",s_maxyr&gt;=A12359),OR(s_player="",s_player=C12359)),MAX(F$1:F12358)+1,0)</f>
        <v>0</v>
      </c>
    </row>
    <row r="12360" spans="1:6">
      <c r="A12360" s="20">
        <v>1992</v>
      </c>
      <c r="B12360" s="15" t="s">
        <v>93</v>
      </c>
      <c r="C12360" s="15" t="s">
        <v>4914</v>
      </c>
      <c r="D12360" s="24">
        <v>250000</v>
      </c>
      <c r="E12360" t="str">
        <f>IF(D12360&lt;VLOOKUP(A12360,Min!A:B,2,FALSE),"Y","")</f>
        <v/>
      </c>
      <c r="F12360">
        <f>IF(AND(OR(s_tmchk="all",IF(ISERROR(MATCH(B12360,s_teams,0)),FALSE,TRUE)),OR(s_minsal="",s_minsal&lt;=D12360),OR(s_maxsal="",s_maxsal&gt;=D12360),OR(s_minyr="",s_minyr&lt;=A12360),OR(s_maxyr="",s_maxyr&gt;=A12360),OR(s_player="",s_player=C12360)),MAX(F$1:F12359)+1,0)</f>
        <v>0</v>
      </c>
    </row>
    <row r="12361" spans="1:6">
      <c r="A12361" s="20">
        <v>1992</v>
      </c>
      <c r="B12361" s="15" t="s">
        <v>93</v>
      </c>
      <c r="C12361" s="15" t="s">
        <v>5155</v>
      </c>
      <c r="D12361" s="24">
        <v>250000</v>
      </c>
      <c r="E12361" t="str">
        <f>IF(D12361&lt;VLOOKUP(A12361,Min!A:B,2,FALSE),"Y","")</f>
        <v/>
      </c>
      <c r="F12361">
        <f>IF(AND(OR(s_tmchk="all",IF(ISERROR(MATCH(B12361,s_teams,0)),FALSE,TRUE)),OR(s_minsal="",s_minsal&lt;=D12361),OR(s_maxsal="",s_maxsal&gt;=D12361),OR(s_minyr="",s_minyr&lt;=A12361),OR(s_maxyr="",s_maxyr&gt;=A12361),OR(s_player="",s_player=C12361)),MAX(F$1:F12360)+1,0)</f>
        <v>0</v>
      </c>
    </row>
    <row r="12362" spans="1:6">
      <c r="A12362" s="20">
        <v>1992</v>
      </c>
      <c r="B12362" s="15" t="s">
        <v>93</v>
      </c>
      <c r="C12362" s="15" t="s">
        <v>4571</v>
      </c>
      <c r="D12362" s="24">
        <v>130000</v>
      </c>
      <c r="E12362" t="str">
        <f>IF(D12362&lt;VLOOKUP(A12362,Min!A:B,2,FALSE),"Y","")</f>
        <v/>
      </c>
      <c r="F12362">
        <f>IF(AND(OR(s_tmchk="all",IF(ISERROR(MATCH(B12362,s_teams,0)),FALSE,TRUE)),OR(s_minsal="",s_minsal&lt;=D12362),OR(s_maxsal="",s_maxsal&gt;=D12362),OR(s_minyr="",s_minyr&lt;=A12362),OR(s_maxyr="",s_maxyr&gt;=A12362),OR(s_player="",s_player=C12362)),MAX(F$1:F12361)+1,0)</f>
        <v>0</v>
      </c>
    </row>
    <row r="12363" spans="1:6">
      <c r="A12363" s="20">
        <v>1992</v>
      </c>
      <c r="B12363" s="15" t="s">
        <v>93</v>
      </c>
      <c r="C12363" s="15" t="s">
        <v>5489</v>
      </c>
      <c r="D12363" s="24">
        <v>130000</v>
      </c>
      <c r="E12363" t="str">
        <f>IF(D12363&lt;VLOOKUP(A12363,Min!A:B,2,FALSE),"Y","")</f>
        <v/>
      </c>
      <c r="F12363">
        <f>IF(AND(OR(s_tmchk="all",IF(ISERROR(MATCH(B12363,s_teams,0)),FALSE,TRUE)),OR(s_minsal="",s_minsal&lt;=D12363),OR(s_maxsal="",s_maxsal&gt;=D12363),OR(s_minyr="",s_minyr&lt;=A12363),OR(s_maxyr="",s_maxyr&gt;=A12363),OR(s_player="",s_player=C12363)),MAX(F$1:F12362)+1,0)</f>
        <v>0</v>
      </c>
    </row>
    <row r="12364" spans="1:6">
      <c r="A12364" s="20">
        <v>1991</v>
      </c>
      <c r="B12364" s="15" t="s">
        <v>28</v>
      </c>
      <c r="C12364" s="15" t="s">
        <v>5701</v>
      </c>
      <c r="D12364" s="24">
        <v>2406000</v>
      </c>
      <c r="E12364" t="str">
        <f>IF(D12364&lt;VLOOKUP(A12364,Min!A:B,2,FALSE),"Y","")</f>
        <v/>
      </c>
      <c r="F12364">
        <f>IF(AND(OR(s_tmchk="all",IF(ISERROR(MATCH(B12364,s_teams,0)),FALSE,TRUE)),OR(s_minsal="",s_minsal&lt;=D12364),OR(s_maxsal="",s_maxsal&gt;=D12364),OR(s_minyr="",s_minyr&lt;=A12364),OR(s_maxyr="",s_maxyr&gt;=A12364),OR(s_player="",s_player=C12364)),MAX(F$1:F12363)+1,0)</f>
        <v>0</v>
      </c>
    </row>
    <row r="12365" spans="1:6">
      <c r="A12365" s="20">
        <v>1991</v>
      </c>
      <c r="B12365" s="15" t="s">
        <v>28</v>
      </c>
      <c r="C12365" s="15" t="s">
        <v>4974</v>
      </c>
      <c r="D12365" s="24">
        <v>2065000</v>
      </c>
      <c r="E12365" t="str">
        <f>IF(D12365&lt;VLOOKUP(A12365,Min!A:B,2,FALSE),"Y","")</f>
        <v/>
      </c>
      <c r="F12365">
        <f>IF(AND(OR(s_tmchk="all",IF(ISERROR(MATCH(B12365,s_teams,0)),FALSE,TRUE)),OR(s_minsal="",s_minsal&lt;=D12365),OR(s_maxsal="",s_maxsal&gt;=D12365),OR(s_minyr="",s_minyr&lt;=A12365),OR(s_maxyr="",s_maxyr&gt;=A12365),OR(s_player="",s_player=C12365)),MAX(F$1:F12364)+1,0)</f>
        <v>0</v>
      </c>
    </row>
    <row r="12366" spans="1:6">
      <c r="A12366" s="20">
        <v>1991</v>
      </c>
      <c r="B12366" s="15" t="s">
        <v>28</v>
      </c>
      <c r="C12366" s="15" t="s">
        <v>5354</v>
      </c>
      <c r="D12366" s="24">
        <v>1550000</v>
      </c>
      <c r="E12366" t="str">
        <f>IF(D12366&lt;VLOOKUP(A12366,Min!A:B,2,FALSE),"Y","")</f>
        <v/>
      </c>
      <c r="F12366">
        <f>IF(AND(OR(s_tmchk="all",IF(ISERROR(MATCH(B12366,s_teams,0)),FALSE,TRUE)),OR(s_minsal="",s_minsal&lt;=D12366),OR(s_maxsal="",s_maxsal&gt;=D12366),OR(s_minyr="",s_minyr&lt;=A12366),OR(s_maxyr="",s_maxyr&gt;=A12366),OR(s_player="",s_player=C12366)),MAX(F$1:F12365)+1,0)</f>
        <v>0</v>
      </c>
    </row>
    <row r="12367" spans="1:6">
      <c r="A12367" s="20">
        <v>1991</v>
      </c>
      <c r="B12367" s="15" t="s">
        <v>28</v>
      </c>
      <c r="C12367" s="15" t="s">
        <v>4973</v>
      </c>
      <c r="D12367" s="24">
        <v>895000</v>
      </c>
      <c r="E12367" t="str">
        <f>IF(D12367&lt;VLOOKUP(A12367,Min!A:B,2,FALSE),"Y","")</f>
        <v/>
      </c>
      <c r="F12367">
        <f>IF(AND(OR(s_tmchk="all",IF(ISERROR(MATCH(B12367,s_teams,0)),FALSE,TRUE)),OR(s_minsal="",s_minsal&lt;=D12367),OR(s_maxsal="",s_maxsal&gt;=D12367),OR(s_minyr="",s_minyr&lt;=A12367),OR(s_maxyr="",s_maxyr&gt;=A12367),OR(s_player="",s_player=C12367)),MAX(F$1:F12366)+1,0)</f>
        <v>0</v>
      </c>
    </row>
    <row r="12368" spans="1:6">
      <c r="A12368" s="20">
        <v>1991</v>
      </c>
      <c r="B12368" s="15" t="s">
        <v>28</v>
      </c>
      <c r="C12368" s="15" t="s">
        <v>5908</v>
      </c>
      <c r="D12368" s="24">
        <v>800000</v>
      </c>
      <c r="E12368" t="str">
        <f>IF(D12368&lt;VLOOKUP(A12368,Min!A:B,2,FALSE),"Y","")</f>
        <v/>
      </c>
      <c r="F12368">
        <f>IF(AND(OR(s_tmchk="all",IF(ISERROR(MATCH(B12368,s_teams,0)),FALSE,TRUE)),OR(s_minsal="",s_minsal&lt;=D12368),OR(s_maxsal="",s_maxsal&gt;=D12368),OR(s_minyr="",s_minyr&lt;=A12368),OR(s_maxyr="",s_maxyr&gt;=A12368),OR(s_player="",s_player=C12368)),MAX(F$1:F12367)+1,0)</f>
        <v>0</v>
      </c>
    </row>
    <row r="12369" spans="1:6">
      <c r="A12369" s="20">
        <v>1991</v>
      </c>
      <c r="B12369" s="15" t="s">
        <v>28</v>
      </c>
      <c r="C12369" s="15" t="s">
        <v>6063</v>
      </c>
      <c r="D12369" s="24">
        <v>775000</v>
      </c>
      <c r="E12369" t="str">
        <f>IF(D12369&lt;VLOOKUP(A12369,Min!A:B,2,FALSE),"Y","")</f>
        <v/>
      </c>
      <c r="F12369">
        <f>IF(AND(OR(s_tmchk="all",IF(ISERROR(MATCH(B12369,s_teams,0)),FALSE,TRUE)),OR(s_minsal="",s_minsal&lt;=D12369),OR(s_maxsal="",s_maxsal&gt;=D12369),OR(s_minyr="",s_minyr&lt;=A12369),OR(s_maxyr="",s_maxyr&gt;=A12369),OR(s_player="",s_player=C12369)),MAX(F$1:F12368)+1,0)</f>
        <v>0</v>
      </c>
    </row>
    <row r="12370" spans="1:6">
      <c r="A12370" s="20">
        <v>1991</v>
      </c>
      <c r="B12370" s="15" t="s">
        <v>28</v>
      </c>
      <c r="C12370" s="15" t="s">
        <v>5448</v>
      </c>
      <c r="D12370" s="24">
        <v>685000</v>
      </c>
      <c r="E12370" t="str">
        <f>IF(D12370&lt;VLOOKUP(A12370,Min!A:B,2,FALSE),"Y","")</f>
        <v/>
      </c>
      <c r="F12370">
        <f>IF(AND(OR(s_tmchk="all",IF(ISERROR(MATCH(B12370,s_teams,0)),FALSE,TRUE)),OR(s_minsal="",s_minsal&lt;=D12370),OR(s_maxsal="",s_maxsal&gt;=D12370),OR(s_minyr="",s_minyr&lt;=A12370),OR(s_maxyr="",s_maxyr&gt;=A12370),OR(s_player="",s_player=C12370)),MAX(F$1:F12369)+1,0)</f>
        <v>0</v>
      </c>
    </row>
    <row r="12371" spans="1:6">
      <c r="A12371" s="20">
        <v>1991</v>
      </c>
      <c r="B12371" s="15" t="s">
        <v>28</v>
      </c>
      <c r="C12371" s="15" t="s">
        <v>4546</v>
      </c>
      <c r="D12371" s="24">
        <v>650000</v>
      </c>
      <c r="E12371" t="str">
        <f>IF(D12371&lt;VLOOKUP(A12371,Min!A:B,2,FALSE),"Y","")</f>
        <v/>
      </c>
      <c r="F12371">
        <f>IF(AND(OR(s_tmchk="all",IF(ISERROR(MATCH(B12371,s_teams,0)),FALSE,TRUE)),OR(s_minsal="",s_minsal&lt;=D12371),OR(s_maxsal="",s_maxsal&gt;=D12371),OR(s_minyr="",s_minyr&lt;=A12371),OR(s_maxyr="",s_maxyr&gt;=A12371),OR(s_player="",s_player=C12371)),MAX(F$1:F12370)+1,0)</f>
        <v>0</v>
      </c>
    </row>
    <row r="12372" spans="1:6">
      <c r="A12372" s="20">
        <v>1991</v>
      </c>
      <c r="B12372" s="15" t="s">
        <v>28</v>
      </c>
      <c r="C12372" s="15" t="s">
        <v>5330</v>
      </c>
      <c r="D12372" s="24">
        <v>590000</v>
      </c>
      <c r="E12372" t="str">
        <f>IF(D12372&lt;VLOOKUP(A12372,Min!A:B,2,FALSE),"Y","")</f>
        <v/>
      </c>
      <c r="F12372">
        <f>IF(AND(OR(s_tmchk="all",IF(ISERROR(MATCH(B12372,s_teams,0)),FALSE,TRUE)),OR(s_minsal="",s_minsal&lt;=D12372),OR(s_maxsal="",s_maxsal&gt;=D12372),OR(s_minyr="",s_minyr&lt;=A12372),OR(s_maxyr="",s_maxyr&gt;=A12372),OR(s_player="",s_player=C12372)),MAX(F$1:F12371)+1,0)</f>
        <v>0</v>
      </c>
    </row>
    <row r="12373" spans="1:6">
      <c r="A12373" s="20">
        <v>1991</v>
      </c>
      <c r="B12373" s="15" t="s">
        <v>28</v>
      </c>
      <c r="C12373" s="15" t="s">
        <v>5985</v>
      </c>
      <c r="D12373" s="24">
        <v>510000</v>
      </c>
      <c r="E12373" t="str">
        <f>IF(D12373&lt;VLOOKUP(A12373,Min!A:B,2,FALSE),"Y","")</f>
        <v/>
      </c>
      <c r="F12373">
        <f>IF(AND(OR(s_tmchk="all",IF(ISERROR(MATCH(B12373,s_teams,0)),FALSE,TRUE)),OR(s_minsal="",s_minsal&lt;=D12373),OR(s_maxsal="",s_maxsal&gt;=D12373),OR(s_minyr="",s_minyr&lt;=A12373),OR(s_maxyr="",s_maxyr&gt;=A12373),OR(s_player="",s_player=C12373)),MAX(F$1:F12372)+1,0)</f>
        <v>0</v>
      </c>
    </row>
    <row r="12374" spans="1:6">
      <c r="A12374" s="20">
        <v>1991</v>
      </c>
      <c r="B12374" s="15" t="s">
        <v>28</v>
      </c>
      <c r="C12374" s="15" t="s">
        <v>4607</v>
      </c>
      <c r="D12374" s="24">
        <v>510000</v>
      </c>
      <c r="E12374" t="str">
        <f>IF(D12374&lt;VLOOKUP(A12374,Min!A:B,2,FALSE),"Y","")</f>
        <v/>
      </c>
      <c r="F12374">
        <f>IF(AND(OR(s_tmchk="all",IF(ISERROR(MATCH(B12374,s_teams,0)),FALSE,TRUE)),OR(s_minsal="",s_minsal&lt;=D12374),OR(s_maxsal="",s_maxsal&gt;=D12374),OR(s_minyr="",s_minyr&lt;=A12374),OR(s_maxyr="",s_maxyr&gt;=A12374),OR(s_player="",s_player=C12374)),MAX(F$1:F12373)+1,0)</f>
        <v>0</v>
      </c>
    </row>
    <row r="12375" spans="1:6">
      <c r="A12375" s="20">
        <v>1991</v>
      </c>
      <c r="B12375" s="15" t="s">
        <v>28</v>
      </c>
      <c r="C12375" s="15" t="s">
        <v>5097</v>
      </c>
      <c r="D12375" s="24">
        <v>200000</v>
      </c>
      <c r="E12375" t="str">
        <f>IF(D12375&lt;VLOOKUP(A12375,Min!A:B,2,FALSE),"Y","")</f>
        <v/>
      </c>
      <c r="F12375">
        <f>IF(AND(OR(s_tmchk="all",IF(ISERROR(MATCH(B12375,s_teams,0)),FALSE,TRUE)),OR(s_minsal="",s_minsal&lt;=D12375),OR(s_maxsal="",s_maxsal&gt;=D12375),OR(s_minyr="",s_minyr&lt;=A12375),OR(s_maxyr="",s_maxyr&gt;=A12375),OR(s_player="",s_player=C12375)),MAX(F$1:F12374)+1,0)</f>
        <v>0</v>
      </c>
    </row>
    <row r="12376" spans="1:6">
      <c r="A12376" s="20">
        <v>1991</v>
      </c>
      <c r="B12376" s="15" t="s">
        <v>28</v>
      </c>
      <c r="C12376" s="15" t="s">
        <v>5006</v>
      </c>
      <c r="D12376" s="24">
        <v>125000</v>
      </c>
      <c r="E12376" t="str">
        <f>IF(D12376&lt;VLOOKUP(A12376,Min!A:B,2,FALSE),"Y","")</f>
        <v/>
      </c>
      <c r="F12376">
        <f>IF(AND(OR(s_tmchk="all",IF(ISERROR(MATCH(B12376,s_teams,0)),FALSE,TRUE)),OR(s_minsal="",s_minsal&lt;=D12376),OR(s_maxsal="",s_maxsal&gt;=D12376),OR(s_minyr="",s_minyr&lt;=A12376),OR(s_maxyr="",s_maxyr&gt;=A12376),OR(s_player="",s_player=C12376)),MAX(F$1:F12375)+1,0)</f>
        <v>0</v>
      </c>
    </row>
    <row r="12377" spans="1:6">
      <c r="A12377" s="20">
        <v>1991</v>
      </c>
      <c r="B12377" s="15" t="s">
        <v>32</v>
      </c>
      <c r="C12377" s="15" t="s">
        <v>5863</v>
      </c>
      <c r="D12377" s="24">
        <v>2500000</v>
      </c>
      <c r="E12377" t="str">
        <f>IF(D12377&lt;VLOOKUP(A12377,Min!A:B,2,FALSE),"Y","")</f>
        <v/>
      </c>
      <c r="F12377">
        <f>IF(AND(OR(s_tmchk="all",IF(ISERROR(MATCH(B12377,s_teams,0)),FALSE,TRUE)),OR(s_minsal="",s_minsal&lt;=D12377),OR(s_maxsal="",s_maxsal&gt;=D12377),OR(s_minyr="",s_minyr&lt;=A12377),OR(s_maxyr="",s_maxyr&gt;=A12377),OR(s_player="",s_player=C12377)),MAX(F$1:F12376)+1,0)</f>
        <v>0</v>
      </c>
    </row>
    <row r="12378" spans="1:6">
      <c r="A12378" s="20">
        <v>1991</v>
      </c>
      <c r="B12378" s="15" t="s">
        <v>32</v>
      </c>
      <c r="C12378" s="15" t="s">
        <v>5481</v>
      </c>
      <c r="D12378" s="24">
        <v>1500000</v>
      </c>
      <c r="E12378" t="str">
        <f>IF(D12378&lt;VLOOKUP(A12378,Min!A:B,2,FALSE),"Y","")</f>
        <v/>
      </c>
      <c r="F12378">
        <f>IF(AND(OR(s_tmchk="all",IF(ISERROR(MATCH(B12378,s_teams,0)),FALSE,TRUE)),OR(s_minsal="",s_minsal&lt;=D12378),OR(s_maxsal="",s_maxsal&gt;=D12378),OR(s_minyr="",s_minyr&lt;=A12378),OR(s_maxyr="",s_maxyr&gt;=A12378),OR(s_player="",s_player=C12378)),MAX(F$1:F12377)+1,0)</f>
        <v>0</v>
      </c>
    </row>
    <row r="12379" spans="1:6">
      <c r="A12379" s="20">
        <v>1991</v>
      </c>
      <c r="B12379" s="15" t="s">
        <v>32</v>
      </c>
      <c r="C12379" s="15" t="s">
        <v>5439</v>
      </c>
      <c r="D12379" s="24">
        <v>1400000</v>
      </c>
      <c r="E12379" t="str">
        <f>IF(D12379&lt;VLOOKUP(A12379,Min!A:B,2,FALSE),"Y","")</f>
        <v/>
      </c>
      <c r="F12379">
        <f>IF(AND(OR(s_tmchk="all",IF(ISERROR(MATCH(B12379,s_teams,0)),FALSE,TRUE)),OR(s_minsal="",s_minsal&lt;=D12379),OR(s_maxsal="",s_maxsal&gt;=D12379),OR(s_minyr="",s_minyr&lt;=A12379),OR(s_maxyr="",s_maxyr&gt;=A12379),OR(s_player="",s_player=C12379)),MAX(F$1:F12378)+1,0)</f>
        <v>0</v>
      </c>
    </row>
    <row r="12380" spans="1:6">
      <c r="A12380" s="20">
        <v>1991</v>
      </c>
      <c r="B12380" s="15" t="s">
        <v>32</v>
      </c>
      <c r="C12380" s="15" t="s">
        <v>4708</v>
      </c>
      <c r="D12380" s="24">
        <v>1212000</v>
      </c>
      <c r="E12380" t="str">
        <f>IF(D12380&lt;VLOOKUP(A12380,Min!A:B,2,FALSE),"Y","")</f>
        <v/>
      </c>
      <c r="F12380">
        <f>IF(AND(OR(s_tmchk="all",IF(ISERROR(MATCH(B12380,s_teams,0)),FALSE,TRUE)),OR(s_minsal="",s_minsal&lt;=D12380),OR(s_maxsal="",s_maxsal&gt;=D12380),OR(s_minyr="",s_minyr&lt;=A12380),OR(s_maxyr="",s_maxyr&gt;=A12380),OR(s_player="",s_player=C12380)),MAX(F$1:F12379)+1,0)</f>
        <v>0</v>
      </c>
    </row>
    <row r="12381" spans="1:6">
      <c r="A12381" s="20">
        <v>1991</v>
      </c>
      <c r="B12381" s="15" t="s">
        <v>32</v>
      </c>
      <c r="C12381" s="15" t="s">
        <v>5322</v>
      </c>
      <c r="D12381" s="24">
        <v>850000</v>
      </c>
      <c r="E12381" t="str">
        <f>IF(D12381&lt;VLOOKUP(A12381,Min!A:B,2,FALSE),"Y","")</f>
        <v/>
      </c>
      <c r="F12381">
        <f>IF(AND(OR(s_tmchk="all",IF(ISERROR(MATCH(B12381,s_teams,0)),FALSE,TRUE)),OR(s_minsal="",s_minsal&lt;=D12381),OR(s_maxsal="",s_maxsal&gt;=D12381),OR(s_minyr="",s_minyr&lt;=A12381),OR(s_maxyr="",s_maxyr&gt;=A12381),OR(s_player="",s_player=C12381)),MAX(F$1:F12380)+1,0)</f>
        <v>0</v>
      </c>
    </row>
    <row r="12382" spans="1:6">
      <c r="A12382" s="20">
        <v>1991</v>
      </c>
      <c r="B12382" s="15" t="s">
        <v>32</v>
      </c>
      <c r="C12382" s="15" t="s">
        <v>5020</v>
      </c>
      <c r="D12382" s="24">
        <v>750000</v>
      </c>
      <c r="E12382" t="str">
        <f>IF(D12382&lt;VLOOKUP(A12382,Min!A:B,2,FALSE),"Y","")</f>
        <v/>
      </c>
      <c r="F12382">
        <f>IF(AND(OR(s_tmchk="all",IF(ISERROR(MATCH(B12382,s_teams,0)),FALSE,TRUE)),OR(s_minsal="",s_minsal&lt;=D12382),OR(s_maxsal="",s_maxsal&gt;=D12382),OR(s_minyr="",s_minyr&lt;=A12382),OR(s_maxyr="",s_maxyr&gt;=A12382),OR(s_player="",s_player=C12382)),MAX(F$1:F12381)+1,0)</f>
        <v>0</v>
      </c>
    </row>
    <row r="12383" spans="1:6">
      <c r="A12383" s="20">
        <v>1991</v>
      </c>
      <c r="B12383" s="15" t="s">
        <v>32</v>
      </c>
      <c r="C12383" s="15" t="s">
        <v>5329</v>
      </c>
      <c r="D12383" s="24">
        <v>550000</v>
      </c>
      <c r="E12383" t="str">
        <f>IF(D12383&lt;VLOOKUP(A12383,Min!A:B,2,FALSE),"Y","")</f>
        <v/>
      </c>
      <c r="F12383">
        <f>IF(AND(OR(s_tmchk="all",IF(ISERROR(MATCH(B12383,s_teams,0)),FALSE,TRUE)),OR(s_minsal="",s_minsal&lt;=D12383),OR(s_maxsal="",s_maxsal&gt;=D12383),OR(s_minyr="",s_minyr&lt;=A12383),OR(s_maxyr="",s_maxyr&gt;=A12383),OR(s_player="",s_player=C12383)),MAX(F$1:F12382)+1,0)</f>
        <v>0</v>
      </c>
    </row>
    <row r="12384" spans="1:6">
      <c r="A12384" s="20">
        <v>1991</v>
      </c>
      <c r="B12384" s="15" t="s">
        <v>32</v>
      </c>
      <c r="C12384" s="15" t="s">
        <v>4919</v>
      </c>
      <c r="D12384" s="24">
        <v>547000</v>
      </c>
      <c r="E12384" t="str">
        <f>IF(D12384&lt;VLOOKUP(A12384,Min!A:B,2,FALSE),"Y","")</f>
        <v/>
      </c>
      <c r="F12384">
        <f>IF(AND(OR(s_tmchk="all",IF(ISERROR(MATCH(B12384,s_teams,0)),FALSE,TRUE)),OR(s_minsal="",s_minsal&lt;=D12384),OR(s_maxsal="",s_maxsal&gt;=D12384),OR(s_minyr="",s_minyr&lt;=A12384),OR(s_maxyr="",s_maxyr&gt;=A12384),OR(s_player="",s_player=C12384)),MAX(F$1:F12383)+1,0)</f>
        <v>0</v>
      </c>
    </row>
    <row r="12385" spans="1:6">
      <c r="A12385" s="20">
        <v>1991</v>
      </c>
      <c r="B12385" s="15" t="s">
        <v>32</v>
      </c>
      <c r="C12385" s="15" t="s">
        <v>5657</v>
      </c>
      <c r="D12385" s="24">
        <v>525000</v>
      </c>
      <c r="E12385" t="str">
        <f>IF(D12385&lt;VLOOKUP(A12385,Min!A:B,2,FALSE),"Y","")</f>
        <v/>
      </c>
      <c r="F12385">
        <f>IF(AND(OR(s_tmchk="all",IF(ISERROR(MATCH(B12385,s_teams,0)),FALSE,TRUE)),OR(s_minsal="",s_minsal&lt;=D12385),OR(s_maxsal="",s_maxsal&gt;=D12385),OR(s_minyr="",s_minyr&lt;=A12385),OR(s_maxyr="",s_maxyr&gt;=A12385),OR(s_player="",s_player=C12385)),MAX(F$1:F12384)+1,0)</f>
        <v>0</v>
      </c>
    </row>
    <row r="12386" spans="1:6">
      <c r="A12386" s="20">
        <v>1991</v>
      </c>
      <c r="B12386" s="15" t="s">
        <v>32</v>
      </c>
      <c r="C12386" s="15" t="s">
        <v>5828</v>
      </c>
      <c r="D12386" s="24">
        <v>400000</v>
      </c>
      <c r="E12386" t="str">
        <f>IF(D12386&lt;VLOOKUP(A12386,Min!A:B,2,FALSE),"Y","")</f>
        <v/>
      </c>
      <c r="F12386">
        <f>IF(AND(OR(s_tmchk="all",IF(ISERROR(MATCH(B12386,s_teams,0)),FALSE,TRUE)),OR(s_minsal="",s_minsal&lt;=D12386),OR(s_maxsal="",s_maxsal&gt;=D12386),OR(s_minyr="",s_minyr&lt;=A12386),OR(s_maxyr="",s_maxyr&gt;=A12386),OR(s_player="",s_player=C12386)),MAX(F$1:F12385)+1,0)</f>
        <v>0</v>
      </c>
    </row>
    <row r="12387" spans="1:6">
      <c r="A12387" s="20">
        <v>1991</v>
      </c>
      <c r="B12387" s="15" t="s">
        <v>32</v>
      </c>
      <c r="C12387" s="15" t="s">
        <v>5435</v>
      </c>
      <c r="D12387" s="24">
        <v>375000</v>
      </c>
      <c r="E12387" t="str">
        <f>IF(D12387&lt;VLOOKUP(A12387,Min!A:B,2,FALSE),"Y","")</f>
        <v/>
      </c>
      <c r="F12387">
        <f>IF(AND(OR(s_tmchk="all",IF(ISERROR(MATCH(B12387,s_teams,0)),FALSE,TRUE)),OR(s_minsal="",s_minsal&lt;=D12387),OR(s_maxsal="",s_maxsal&gt;=D12387),OR(s_minyr="",s_minyr&lt;=A12387),OR(s_maxyr="",s_maxyr&gt;=A12387),OR(s_player="",s_player=C12387)),MAX(F$1:F12386)+1,0)</f>
        <v>0</v>
      </c>
    </row>
    <row r="12388" spans="1:6">
      <c r="A12388" s="20">
        <v>1991</v>
      </c>
      <c r="B12388" s="15" t="s">
        <v>32</v>
      </c>
      <c r="C12388" s="15" t="s">
        <v>4941</v>
      </c>
      <c r="D12388" s="24">
        <v>315000</v>
      </c>
      <c r="E12388" t="str">
        <f>IF(D12388&lt;VLOOKUP(A12388,Min!A:B,2,FALSE),"Y","")</f>
        <v/>
      </c>
      <c r="F12388">
        <f>IF(AND(OR(s_tmchk="all",IF(ISERROR(MATCH(B12388,s_teams,0)),FALSE,TRUE)),OR(s_minsal="",s_minsal&lt;=D12388),OR(s_maxsal="",s_maxsal&gt;=D12388),OR(s_minyr="",s_minyr&lt;=A12388),OR(s_maxyr="",s_maxyr&gt;=A12388),OR(s_player="",s_player=C12388)),MAX(F$1:F12387)+1,0)</f>
        <v>0</v>
      </c>
    </row>
    <row r="12389" spans="1:6">
      <c r="A12389" s="20">
        <v>1991</v>
      </c>
      <c r="B12389" s="15" t="s">
        <v>32</v>
      </c>
      <c r="C12389" s="15" t="s">
        <v>6020</v>
      </c>
      <c r="D12389" s="24">
        <v>222000</v>
      </c>
      <c r="E12389" t="str">
        <f>IF(D12389&lt;VLOOKUP(A12389,Min!A:B,2,FALSE),"Y","")</f>
        <v/>
      </c>
      <c r="F12389">
        <f>IF(AND(OR(s_tmchk="all",IF(ISERROR(MATCH(B12389,s_teams,0)),FALSE,TRUE)),OR(s_minsal="",s_minsal&lt;=D12389),OR(s_maxsal="",s_maxsal&gt;=D12389),OR(s_minyr="",s_minyr&lt;=A12389),OR(s_maxyr="",s_maxyr&gt;=A12389),OR(s_player="",s_player=C12389)),MAX(F$1:F12388)+1,0)</f>
        <v>0</v>
      </c>
    </row>
    <row r="12390" spans="1:6">
      <c r="A12390" s="20">
        <v>1991</v>
      </c>
      <c r="B12390" s="15" t="s">
        <v>32</v>
      </c>
      <c r="C12390" s="15" t="s">
        <v>4903</v>
      </c>
      <c r="D12390" s="24">
        <v>80000</v>
      </c>
      <c r="E12390" t="str">
        <f>IF(D12390&lt;VLOOKUP(A12390,Min!A:B,2,FALSE),"Y","")</f>
        <v>Y</v>
      </c>
      <c r="F12390">
        <f>IF(AND(OR(s_tmchk="all",IF(ISERROR(MATCH(B12390,s_teams,0)),FALSE,TRUE)),OR(s_minsal="",s_minsal&lt;=D12390),OR(s_maxsal="",s_maxsal&gt;=D12390),OR(s_minyr="",s_minyr&lt;=A12390),OR(s_maxyr="",s_maxyr&gt;=A12390),OR(s_player="",s_player=C12390)),MAX(F$1:F12389)+1,0)</f>
        <v>0</v>
      </c>
    </row>
    <row r="12391" spans="1:6">
      <c r="A12391" s="20">
        <v>1991</v>
      </c>
      <c r="B12391" s="15" t="s">
        <v>32</v>
      </c>
      <c r="C12391" s="15" t="s">
        <v>4505</v>
      </c>
      <c r="D12391" s="24">
        <v>30000</v>
      </c>
      <c r="E12391" t="str">
        <f>IF(D12391&lt;VLOOKUP(A12391,Min!A:B,2,FALSE),"Y","")</f>
        <v>Y</v>
      </c>
      <c r="F12391">
        <f>IF(AND(OR(s_tmchk="all",IF(ISERROR(MATCH(B12391,s_teams,0)),FALSE,TRUE)),OR(s_minsal="",s_minsal&lt;=D12391),OR(s_maxsal="",s_maxsal&gt;=D12391),OR(s_minyr="",s_minyr&lt;=A12391),OR(s_maxyr="",s_maxyr&gt;=A12391),OR(s_player="",s_player=C12391)),MAX(F$1:F12390)+1,0)</f>
        <v>0</v>
      </c>
    </row>
    <row r="12392" spans="1:6">
      <c r="A12392" s="20">
        <v>1991</v>
      </c>
      <c r="B12392" s="15" t="s">
        <v>34</v>
      </c>
      <c r="C12392" s="15" t="s">
        <v>5668</v>
      </c>
      <c r="D12392" s="24">
        <v>1650000</v>
      </c>
      <c r="E12392" t="str">
        <f>IF(D12392&lt;VLOOKUP(A12392,Min!A:B,2,FALSE),"Y","")</f>
        <v/>
      </c>
      <c r="F12392">
        <f>IF(AND(OR(s_tmchk="all",IF(ISERROR(MATCH(B12392,s_teams,0)),FALSE,TRUE)),OR(s_minsal="",s_minsal&lt;=D12392),OR(s_maxsal="",s_maxsal&gt;=D12392),OR(s_minyr="",s_minyr&lt;=A12392),OR(s_maxyr="",s_maxyr&gt;=A12392),OR(s_player="",s_player=C12392)),MAX(F$1:F12391)+1,0)</f>
        <v>0</v>
      </c>
    </row>
    <row r="12393" spans="1:6">
      <c r="A12393" s="20">
        <v>1991</v>
      </c>
      <c r="B12393" s="15" t="s">
        <v>34</v>
      </c>
      <c r="C12393" s="15" t="s">
        <v>5416</v>
      </c>
      <c r="D12393" s="24">
        <v>1500000</v>
      </c>
      <c r="E12393" t="str">
        <f>IF(D12393&lt;VLOOKUP(A12393,Min!A:B,2,FALSE),"Y","")</f>
        <v/>
      </c>
      <c r="F12393">
        <f>IF(AND(OR(s_tmchk="all",IF(ISERROR(MATCH(B12393,s_teams,0)),FALSE,TRUE)),OR(s_minsal="",s_minsal&lt;=D12393),OR(s_maxsal="",s_maxsal&gt;=D12393),OR(s_minyr="",s_minyr&lt;=A12393),OR(s_maxyr="",s_maxyr&gt;=A12393),OR(s_player="",s_player=C12393)),MAX(F$1:F12392)+1,0)</f>
        <v>0</v>
      </c>
    </row>
    <row r="12394" spans="1:6">
      <c r="A12394" s="20">
        <v>1991</v>
      </c>
      <c r="B12394" s="15" t="s">
        <v>34</v>
      </c>
      <c r="C12394" s="15" t="s">
        <v>5193</v>
      </c>
      <c r="D12394" s="24">
        <v>1250000</v>
      </c>
      <c r="E12394" t="str">
        <f>IF(D12394&lt;VLOOKUP(A12394,Min!A:B,2,FALSE),"Y","")</f>
        <v/>
      </c>
      <c r="F12394">
        <f>IF(AND(OR(s_tmchk="all",IF(ISERROR(MATCH(B12394,s_teams,0)),FALSE,TRUE)),OR(s_minsal="",s_minsal&lt;=D12394),OR(s_maxsal="",s_maxsal&gt;=D12394),OR(s_minyr="",s_minyr&lt;=A12394),OR(s_maxyr="",s_maxyr&gt;=A12394),OR(s_player="",s_player=C12394)),MAX(F$1:F12393)+1,0)</f>
        <v>0</v>
      </c>
    </row>
    <row r="12395" spans="1:6">
      <c r="A12395" s="20">
        <v>1991</v>
      </c>
      <c r="B12395" s="15" t="s">
        <v>34</v>
      </c>
      <c r="C12395" s="15" t="s">
        <v>5350</v>
      </c>
      <c r="D12395" s="24">
        <v>1200000</v>
      </c>
      <c r="E12395" t="str">
        <f>IF(D12395&lt;VLOOKUP(A12395,Min!A:B,2,FALSE),"Y","")</f>
        <v/>
      </c>
      <c r="F12395">
        <f>IF(AND(OR(s_tmchk="all",IF(ISERROR(MATCH(B12395,s_teams,0)),FALSE,TRUE)),OR(s_minsal="",s_minsal&lt;=D12395),OR(s_maxsal="",s_maxsal&gt;=D12395),OR(s_minyr="",s_minyr&lt;=A12395),OR(s_maxyr="",s_maxyr&gt;=A12395),OR(s_player="",s_player=C12395)),MAX(F$1:F12394)+1,0)</f>
        <v>0</v>
      </c>
    </row>
    <row r="12396" spans="1:6">
      <c r="A12396" s="20">
        <v>1991</v>
      </c>
      <c r="B12396" s="15" t="s">
        <v>34</v>
      </c>
      <c r="C12396" s="15" t="s">
        <v>5408</v>
      </c>
      <c r="D12396" s="24">
        <v>1000000</v>
      </c>
      <c r="E12396" t="str">
        <f>IF(D12396&lt;VLOOKUP(A12396,Min!A:B,2,FALSE),"Y","")</f>
        <v/>
      </c>
      <c r="F12396">
        <f>IF(AND(OR(s_tmchk="all",IF(ISERROR(MATCH(B12396,s_teams,0)),FALSE,TRUE)),OR(s_minsal="",s_minsal&lt;=D12396),OR(s_maxsal="",s_maxsal&gt;=D12396),OR(s_minyr="",s_minyr&lt;=A12396),OR(s_maxyr="",s_maxyr&gt;=A12396),OR(s_player="",s_player=C12396)),MAX(F$1:F12395)+1,0)</f>
        <v>0</v>
      </c>
    </row>
    <row r="12397" spans="1:6">
      <c r="A12397" s="20">
        <v>1991</v>
      </c>
      <c r="B12397" s="15" t="s">
        <v>34</v>
      </c>
      <c r="C12397" s="15" t="s">
        <v>4923</v>
      </c>
      <c r="D12397" s="24">
        <v>900000</v>
      </c>
      <c r="E12397" t="str">
        <f>IF(D12397&lt;VLOOKUP(A12397,Min!A:B,2,FALSE),"Y","")</f>
        <v/>
      </c>
      <c r="F12397">
        <f>IF(AND(OR(s_tmchk="all",IF(ISERROR(MATCH(B12397,s_teams,0)),FALSE,TRUE)),OR(s_minsal="",s_minsal&lt;=D12397),OR(s_maxsal="",s_maxsal&gt;=D12397),OR(s_minyr="",s_minyr&lt;=A12397),OR(s_maxyr="",s_maxyr&gt;=A12397),OR(s_player="",s_player=C12397)),MAX(F$1:F12396)+1,0)</f>
        <v>0</v>
      </c>
    </row>
    <row r="12398" spans="1:6">
      <c r="A12398" s="20">
        <v>1991</v>
      </c>
      <c r="B12398" s="15" t="s">
        <v>34</v>
      </c>
      <c r="C12398" s="15" t="s">
        <v>5702</v>
      </c>
      <c r="D12398" s="24">
        <v>805000</v>
      </c>
      <c r="E12398" t="str">
        <f>IF(D12398&lt;VLOOKUP(A12398,Min!A:B,2,FALSE),"Y","")</f>
        <v/>
      </c>
      <c r="F12398">
        <f>IF(AND(OR(s_tmchk="all",IF(ISERROR(MATCH(B12398,s_teams,0)),FALSE,TRUE)),OR(s_minsal="",s_minsal&lt;=D12398),OR(s_maxsal="",s_maxsal&gt;=D12398),OR(s_minyr="",s_minyr&lt;=A12398),OR(s_maxyr="",s_maxyr&gt;=A12398),OR(s_player="",s_player=C12398)),MAX(F$1:F12397)+1,0)</f>
        <v>0</v>
      </c>
    </row>
    <row r="12399" spans="1:6">
      <c r="A12399" s="20">
        <v>1991</v>
      </c>
      <c r="B12399" s="15" t="s">
        <v>34</v>
      </c>
      <c r="C12399" s="15" t="s">
        <v>5835</v>
      </c>
      <c r="D12399" s="24">
        <v>675000</v>
      </c>
      <c r="E12399" t="str">
        <f>IF(D12399&lt;VLOOKUP(A12399,Min!A:B,2,FALSE),"Y","")</f>
        <v/>
      </c>
      <c r="F12399">
        <f>IF(AND(OR(s_tmchk="all",IF(ISERROR(MATCH(B12399,s_teams,0)),FALSE,TRUE)),OR(s_minsal="",s_minsal&lt;=D12399),OR(s_maxsal="",s_maxsal&gt;=D12399),OR(s_minyr="",s_minyr&lt;=A12399),OR(s_maxyr="",s_maxyr&gt;=A12399),OR(s_player="",s_player=C12399)),MAX(F$1:F12398)+1,0)</f>
        <v>0</v>
      </c>
    </row>
    <row r="12400" spans="1:6">
      <c r="A12400" s="20">
        <v>1991</v>
      </c>
      <c r="B12400" s="15" t="s">
        <v>34</v>
      </c>
      <c r="C12400" s="15" t="s">
        <v>5046</v>
      </c>
      <c r="D12400" s="24">
        <v>485000</v>
      </c>
      <c r="E12400" t="str">
        <f>IF(D12400&lt;VLOOKUP(A12400,Min!A:B,2,FALSE),"Y","")</f>
        <v/>
      </c>
      <c r="F12400">
        <f>IF(AND(OR(s_tmchk="all",IF(ISERROR(MATCH(B12400,s_teams,0)),FALSE,TRUE)),OR(s_minsal="",s_minsal&lt;=D12400),OR(s_maxsal="",s_maxsal&gt;=D12400),OR(s_minyr="",s_minyr&lt;=A12400),OR(s_maxyr="",s_maxyr&gt;=A12400),OR(s_player="",s_player=C12400)),MAX(F$1:F12399)+1,0)</f>
        <v>0</v>
      </c>
    </row>
    <row r="12401" spans="1:6">
      <c r="A12401" s="20">
        <v>1991</v>
      </c>
      <c r="B12401" s="15" t="s">
        <v>34</v>
      </c>
      <c r="C12401" s="15" t="s">
        <v>5421</v>
      </c>
      <c r="D12401" s="24">
        <v>355000</v>
      </c>
      <c r="E12401" t="str">
        <f>IF(D12401&lt;VLOOKUP(A12401,Min!A:B,2,FALSE),"Y","")</f>
        <v/>
      </c>
      <c r="F12401">
        <f>IF(AND(OR(s_tmchk="all",IF(ISERROR(MATCH(B12401,s_teams,0)),FALSE,TRUE)),OR(s_minsal="",s_minsal&lt;=D12401),OR(s_maxsal="",s_maxsal&gt;=D12401),OR(s_minyr="",s_minyr&lt;=A12401),OR(s_maxyr="",s_maxyr&gt;=A12401),OR(s_player="",s_player=C12401)),MAX(F$1:F12400)+1,0)</f>
        <v>0</v>
      </c>
    </row>
    <row r="12402" spans="1:6">
      <c r="A12402" s="20">
        <v>1991</v>
      </c>
      <c r="B12402" s="15" t="s">
        <v>34</v>
      </c>
      <c r="C12402" s="15" t="s">
        <v>5806</v>
      </c>
      <c r="D12402" s="24">
        <v>322000</v>
      </c>
      <c r="E12402" t="str">
        <f>IF(D12402&lt;VLOOKUP(A12402,Min!A:B,2,FALSE),"Y","")</f>
        <v/>
      </c>
      <c r="F12402">
        <f>IF(AND(OR(s_tmchk="all",IF(ISERROR(MATCH(B12402,s_teams,0)),FALSE,TRUE)),OR(s_minsal="",s_minsal&lt;=D12402),OR(s_maxsal="",s_maxsal&gt;=D12402),OR(s_minyr="",s_minyr&lt;=A12402),OR(s_maxyr="",s_maxyr&gt;=A12402),OR(s_player="",s_player=C12402)),MAX(F$1:F12401)+1,0)</f>
        <v>0</v>
      </c>
    </row>
    <row r="12403" spans="1:6">
      <c r="A12403" s="20">
        <v>1991</v>
      </c>
      <c r="B12403" s="15" t="s">
        <v>34</v>
      </c>
      <c r="C12403" s="15" t="s">
        <v>6015</v>
      </c>
      <c r="D12403" s="24">
        <v>200000</v>
      </c>
      <c r="E12403" t="str">
        <f>IF(D12403&lt;VLOOKUP(A12403,Min!A:B,2,FALSE),"Y","")</f>
        <v/>
      </c>
      <c r="F12403">
        <f>IF(AND(OR(s_tmchk="all",IF(ISERROR(MATCH(B12403,s_teams,0)),FALSE,TRUE)),OR(s_minsal="",s_minsal&lt;=D12403),OR(s_maxsal="",s_maxsal&gt;=D12403),OR(s_minyr="",s_minyr&lt;=A12403),OR(s_maxyr="",s_maxyr&gt;=A12403),OR(s_player="",s_player=C12403)),MAX(F$1:F12402)+1,0)</f>
        <v>0</v>
      </c>
    </row>
    <row r="12404" spans="1:6">
      <c r="A12404" s="20">
        <v>1991</v>
      </c>
      <c r="B12404" s="15" t="s">
        <v>34</v>
      </c>
      <c r="C12404" s="15" t="s">
        <v>5935</v>
      </c>
      <c r="D12404" s="24">
        <v>75000</v>
      </c>
      <c r="E12404" t="str">
        <f>IF(D12404&lt;VLOOKUP(A12404,Min!A:B,2,FALSE),"Y","")</f>
        <v>Y</v>
      </c>
      <c r="F12404">
        <f>IF(AND(OR(s_tmchk="all",IF(ISERROR(MATCH(B12404,s_teams,0)),FALSE,TRUE)),OR(s_minsal="",s_minsal&lt;=D12404),OR(s_maxsal="",s_maxsal&gt;=D12404),OR(s_minyr="",s_minyr&lt;=A12404),OR(s_maxyr="",s_maxyr&gt;=A12404),OR(s_player="",s_player=C12404)),MAX(F$1:F12403)+1,0)</f>
        <v>0</v>
      </c>
    </row>
    <row r="12405" spans="1:6">
      <c r="A12405" s="20">
        <v>1991</v>
      </c>
      <c r="B12405" s="15" t="s">
        <v>37</v>
      </c>
      <c r="C12405" s="15" t="s">
        <v>5651</v>
      </c>
      <c r="D12405" s="24">
        <v>2500000</v>
      </c>
      <c r="E12405" t="str">
        <f>IF(D12405&lt;VLOOKUP(A12405,Min!A:B,2,FALSE),"Y","")</f>
        <v/>
      </c>
      <c r="F12405">
        <f>IF(AND(OR(s_tmchk="all",IF(ISERROR(MATCH(B12405,s_teams,0)),FALSE,TRUE)),OR(s_minsal="",s_minsal&lt;=D12405),OR(s_maxsal="",s_maxsal&gt;=D12405),OR(s_minyr="",s_minyr&lt;=A12405),OR(s_maxyr="",s_maxyr&gt;=A12405),OR(s_player="",s_player=C12405)),MAX(F$1:F12404)+1,0)</f>
        <v>0</v>
      </c>
    </row>
    <row r="12406" spans="1:6">
      <c r="A12406" s="20">
        <v>1991</v>
      </c>
      <c r="B12406" s="15" t="s">
        <v>37</v>
      </c>
      <c r="C12406" s="15" t="s">
        <v>4646</v>
      </c>
      <c r="D12406" s="24">
        <v>1100000</v>
      </c>
      <c r="E12406" t="str">
        <f>IF(D12406&lt;VLOOKUP(A12406,Min!A:B,2,FALSE),"Y","")</f>
        <v/>
      </c>
      <c r="F12406">
        <f>IF(AND(OR(s_tmchk="all",IF(ISERROR(MATCH(B12406,s_teams,0)),FALSE,TRUE)),OR(s_minsal="",s_minsal&lt;=D12406),OR(s_maxsal="",s_maxsal&gt;=D12406),OR(s_minyr="",s_minyr&lt;=A12406),OR(s_maxyr="",s_maxyr&gt;=A12406),OR(s_player="",s_player=C12406)),MAX(F$1:F12405)+1,0)</f>
        <v>0</v>
      </c>
    </row>
    <row r="12407" spans="1:6">
      <c r="A12407" s="20">
        <v>1991</v>
      </c>
      <c r="B12407" s="15" t="s">
        <v>37</v>
      </c>
      <c r="C12407" s="15" t="s">
        <v>5161</v>
      </c>
      <c r="D12407" s="24">
        <v>1000000</v>
      </c>
      <c r="E12407" t="str">
        <f>IF(D12407&lt;VLOOKUP(A12407,Min!A:B,2,FALSE),"Y","")</f>
        <v/>
      </c>
      <c r="F12407">
        <f>IF(AND(OR(s_tmchk="all",IF(ISERROR(MATCH(B12407,s_teams,0)),FALSE,TRUE)),OR(s_minsal="",s_minsal&lt;=D12407),OR(s_maxsal="",s_maxsal&gt;=D12407),OR(s_minyr="",s_minyr&lt;=A12407),OR(s_maxyr="",s_maxyr&gt;=A12407),OR(s_player="",s_player=C12407)),MAX(F$1:F12406)+1,0)</f>
        <v>0</v>
      </c>
    </row>
    <row r="12408" spans="1:6">
      <c r="A12408" s="20">
        <v>1991</v>
      </c>
      <c r="B12408" s="15" t="s">
        <v>37</v>
      </c>
      <c r="C12408" s="15" t="s">
        <v>5994</v>
      </c>
      <c r="D12408" s="24">
        <v>1000000</v>
      </c>
      <c r="E12408" t="str">
        <f>IF(D12408&lt;VLOOKUP(A12408,Min!A:B,2,FALSE),"Y","")</f>
        <v/>
      </c>
      <c r="F12408">
        <f>IF(AND(OR(s_tmchk="all",IF(ISERROR(MATCH(B12408,s_teams,0)),FALSE,TRUE)),OR(s_minsal="",s_minsal&lt;=D12408),OR(s_maxsal="",s_maxsal&gt;=D12408),OR(s_minyr="",s_minyr&lt;=A12408),OR(s_maxyr="",s_maxyr&gt;=A12408),OR(s_player="",s_player=C12408)),MAX(F$1:F12407)+1,0)</f>
        <v>0</v>
      </c>
    </row>
    <row r="12409" spans="1:6">
      <c r="A12409" s="20">
        <v>1991</v>
      </c>
      <c r="B12409" s="15" t="s">
        <v>37</v>
      </c>
      <c r="C12409" s="15" t="s">
        <v>4931</v>
      </c>
      <c r="D12409" s="24">
        <v>915000</v>
      </c>
      <c r="E12409" t="str">
        <f>IF(D12409&lt;VLOOKUP(A12409,Min!A:B,2,FALSE),"Y","")</f>
        <v/>
      </c>
      <c r="F12409">
        <f>IF(AND(OR(s_tmchk="all",IF(ISERROR(MATCH(B12409,s_teams,0)),FALSE,TRUE)),OR(s_minsal="",s_minsal&lt;=D12409),OR(s_maxsal="",s_maxsal&gt;=D12409),OR(s_minyr="",s_minyr&lt;=A12409),OR(s_maxyr="",s_maxyr&gt;=A12409),OR(s_player="",s_player=C12409)),MAX(F$1:F12408)+1,0)</f>
        <v>0</v>
      </c>
    </row>
    <row r="12410" spans="1:6">
      <c r="A12410" s="20">
        <v>1991</v>
      </c>
      <c r="B12410" s="15" t="s">
        <v>37</v>
      </c>
      <c r="C12410" s="15" t="s">
        <v>5945</v>
      </c>
      <c r="D12410" s="24">
        <v>765000</v>
      </c>
      <c r="E12410" t="str">
        <f>IF(D12410&lt;VLOOKUP(A12410,Min!A:B,2,FALSE),"Y","")</f>
        <v/>
      </c>
      <c r="F12410">
        <f>IF(AND(OR(s_tmchk="all",IF(ISERROR(MATCH(B12410,s_teams,0)),FALSE,TRUE)),OR(s_minsal="",s_minsal&lt;=D12410),OR(s_maxsal="",s_maxsal&gt;=D12410),OR(s_minyr="",s_minyr&lt;=A12410),OR(s_maxyr="",s_maxyr&gt;=A12410),OR(s_player="",s_player=C12410)),MAX(F$1:F12409)+1,0)</f>
        <v>0</v>
      </c>
    </row>
    <row r="12411" spans="1:6">
      <c r="A12411" s="20">
        <v>1991</v>
      </c>
      <c r="B12411" s="15" t="s">
        <v>37</v>
      </c>
      <c r="C12411" s="15" t="s">
        <v>4812</v>
      </c>
      <c r="D12411" s="24">
        <v>750000</v>
      </c>
      <c r="E12411" t="str">
        <f>IF(D12411&lt;VLOOKUP(A12411,Min!A:B,2,FALSE),"Y","")</f>
        <v/>
      </c>
      <c r="F12411">
        <f>IF(AND(OR(s_tmchk="all",IF(ISERROR(MATCH(B12411,s_teams,0)),FALSE,TRUE)),OR(s_minsal="",s_minsal&lt;=D12411),OR(s_maxsal="",s_maxsal&gt;=D12411),OR(s_minyr="",s_minyr&lt;=A12411),OR(s_maxyr="",s_maxyr&gt;=A12411),OR(s_player="",s_player=C12411)),MAX(F$1:F12410)+1,0)</f>
        <v>0</v>
      </c>
    </row>
    <row r="12412" spans="1:6">
      <c r="A12412" s="20">
        <v>1991</v>
      </c>
      <c r="B12412" s="15" t="s">
        <v>37</v>
      </c>
      <c r="C12412" s="15" t="s">
        <v>4839</v>
      </c>
      <c r="D12412" s="24">
        <v>600000</v>
      </c>
      <c r="E12412" t="str">
        <f>IF(D12412&lt;VLOOKUP(A12412,Min!A:B,2,FALSE),"Y","")</f>
        <v/>
      </c>
      <c r="F12412">
        <f>IF(AND(OR(s_tmchk="all",IF(ISERROR(MATCH(B12412,s_teams,0)),FALSE,TRUE)),OR(s_minsal="",s_minsal&lt;=D12412),OR(s_maxsal="",s_maxsal&gt;=D12412),OR(s_minyr="",s_minyr&lt;=A12412),OR(s_maxyr="",s_maxyr&gt;=A12412),OR(s_player="",s_player=C12412)),MAX(F$1:F12411)+1,0)</f>
        <v>0</v>
      </c>
    </row>
    <row r="12413" spans="1:6">
      <c r="A12413" s="20">
        <v>1991</v>
      </c>
      <c r="B12413" s="15" t="s">
        <v>37</v>
      </c>
      <c r="C12413" s="15" t="s">
        <v>6182</v>
      </c>
      <c r="D12413" s="24">
        <v>450000</v>
      </c>
      <c r="E12413" t="str">
        <f>IF(D12413&lt;VLOOKUP(A12413,Min!A:B,2,FALSE),"Y","")</f>
        <v/>
      </c>
      <c r="F12413">
        <f>IF(AND(OR(s_tmchk="all",IF(ISERROR(MATCH(B12413,s_teams,0)),FALSE,TRUE)),OR(s_minsal="",s_minsal&lt;=D12413),OR(s_maxsal="",s_maxsal&gt;=D12413),OR(s_minyr="",s_minyr&lt;=A12413),OR(s_maxyr="",s_maxyr&gt;=A12413),OR(s_player="",s_player=C12413)),MAX(F$1:F12412)+1,0)</f>
        <v>0</v>
      </c>
    </row>
    <row r="12414" spans="1:6">
      <c r="A12414" s="20">
        <v>1991</v>
      </c>
      <c r="B12414" s="15" t="s">
        <v>37</v>
      </c>
      <c r="C12414" s="15" t="s">
        <v>4632</v>
      </c>
      <c r="D12414" s="24">
        <v>425000</v>
      </c>
      <c r="E12414" t="str">
        <f>IF(D12414&lt;VLOOKUP(A12414,Min!A:B,2,FALSE),"Y","")</f>
        <v/>
      </c>
      <c r="F12414">
        <f>IF(AND(OR(s_tmchk="all",IF(ISERROR(MATCH(B12414,s_teams,0)),FALSE,TRUE)),OR(s_minsal="",s_minsal&lt;=D12414),OR(s_maxsal="",s_maxsal&gt;=D12414),OR(s_minyr="",s_minyr&lt;=A12414),OR(s_maxyr="",s_maxyr&gt;=A12414),OR(s_player="",s_player=C12414)),MAX(F$1:F12413)+1,0)</f>
        <v>0</v>
      </c>
    </row>
    <row r="12415" spans="1:6">
      <c r="A12415" s="20">
        <v>1991</v>
      </c>
      <c r="B12415" s="15" t="s">
        <v>37</v>
      </c>
      <c r="C12415" s="15" t="s">
        <v>5339</v>
      </c>
      <c r="D12415" s="24">
        <v>385000</v>
      </c>
      <c r="E12415" t="str">
        <f>IF(D12415&lt;VLOOKUP(A12415,Min!A:B,2,FALSE),"Y","")</f>
        <v/>
      </c>
      <c r="F12415">
        <f>IF(AND(OR(s_tmchk="all",IF(ISERROR(MATCH(B12415,s_teams,0)),FALSE,TRUE)),OR(s_minsal="",s_minsal&lt;=D12415),OR(s_maxsal="",s_maxsal&gt;=D12415),OR(s_minyr="",s_minyr&lt;=A12415),OR(s_maxyr="",s_maxyr&gt;=A12415),OR(s_player="",s_player=C12415)),MAX(F$1:F12414)+1,0)</f>
        <v>0</v>
      </c>
    </row>
    <row r="12416" spans="1:6">
      <c r="A12416" s="20">
        <v>1991</v>
      </c>
      <c r="B12416" s="15" t="s">
        <v>37</v>
      </c>
      <c r="C12416" s="15" t="s">
        <v>5943</v>
      </c>
      <c r="D12416" s="24">
        <v>150000</v>
      </c>
      <c r="E12416" t="str">
        <f>IF(D12416&lt;VLOOKUP(A12416,Min!A:B,2,FALSE),"Y","")</f>
        <v/>
      </c>
      <c r="F12416">
        <f>IF(AND(OR(s_tmchk="all",IF(ISERROR(MATCH(B12416,s_teams,0)),FALSE,TRUE)),OR(s_minsal="",s_minsal&lt;=D12416),OR(s_maxsal="",s_maxsal&gt;=D12416),OR(s_minyr="",s_minyr&lt;=A12416),OR(s_maxyr="",s_maxyr&gt;=A12416),OR(s_player="",s_player=C12416)),MAX(F$1:F12415)+1,0)</f>
        <v>0</v>
      </c>
    </row>
    <row r="12417" spans="1:6">
      <c r="A12417" s="20">
        <v>1991</v>
      </c>
      <c r="B12417" s="15" t="s">
        <v>39</v>
      </c>
      <c r="C12417" s="15" t="s">
        <v>5165</v>
      </c>
      <c r="D12417" s="24">
        <v>3785000</v>
      </c>
      <c r="E12417" t="str">
        <f>IF(D12417&lt;VLOOKUP(A12417,Min!A:B,2,FALSE),"Y","")</f>
        <v/>
      </c>
      <c r="F12417">
        <f>IF(AND(OR(s_tmchk="all",IF(ISERROR(MATCH(B12417,s_teams,0)),FALSE,TRUE)),OR(s_minsal="",s_minsal&lt;=D12417),OR(s_maxsal="",s_maxsal&gt;=D12417),OR(s_minyr="",s_minyr&lt;=A12417),OR(s_maxyr="",s_maxyr&gt;=A12417),OR(s_player="",s_player=C12417)),MAX(F$1:F12416)+1,0)</f>
        <v>0</v>
      </c>
    </row>
    <row r="12418" spans="1:6">
      <c r="A12418" s="20">
        <v>1991</v>
      </c>
      <c r="B12418" s="15" t="s">
        <v>39</v>
      </c>
      <c r="C12418" s="15" t="s">
        <v>4874</v>
      </c>
      <c r="D12418" s="24">
        <v>2640000</v>
      </c>
      <c r="E12418" t="str">
        <f>IF(D12418&lt;VLOOKUP(A12418,Min!A:B,2,FALSE),"Y","")</f>
        <v/>
      </c>
      <c r="F12418">
        <f>IF(AND(OR(s_tmchk="all",IF(ISERROR(MATCH(B12418,s_teams,0)),FALSE,TRUE)),OR(s_minsal="",s_minsal&lt;=D12418),OR(s_maxsal="",s_maxsal&gt;=D12418),OR(s_minyr="",s_minyr&lt;=A12418),OR(s_maxyr="",s_maxyr&gt;=A12418),OR(s_player="",s_player=C12418)),MAX(F$1:F12417)+1,0)</f>
        <v>0</v>
      </c>
    </row>
    <row r="12419" spans="1:6">
      <c r="A12419" s="20">
        <v>1991</v>
      </c>
      <c r="B12419" s="15" t="s">
        <v>39</v>
      </c>
      <c r="C12419" s="15" t="s">
        <v>5598</v>
      </c>
      <c r="D12419" s="24">
        <v>1400000</v>
      </c>
      <c r="E12419" t="str">
        <f>IF(D12419&lt;VLOOKUP(A12419,Min!A:B,2,FALSE),"Y","")</f>
        <v/>
      </c>
      <c r="F12419">
        <f>IF(AND(OR(s_tmchk="all",IF(ISERROR(MATCH(B12419,s_teams,0)),FALSE,TRUE)),OR(s_minsal="",s_minsal&lt;=D12419),OR(s_maxsal="",s_maxsal&gt;=D12419),OR(s_minyr="",s_minyr&lt;=A12419),OR(s_maxyr="",s_maxyr&gt;=A12419),OR(s_player="",s_player=C12419)),MAX(F$1:F12418)+1,0)</f>
        <v>0</v>
      </c>
    </row>
    <row r="12420" spans="1:6">
      <c r="A12420" s="20">
        <v>1991</v>
      </c>
      <c r="B12420" s="15" t="s">
        <v>39</v>
      </c>
      <c r="C12420" s="15" t="s">
        <v>4679</v>
      </c>
      <c r="D12420" s="24">
        <v>1320000</v>
      </c>
      <c r="E12420" t="str">
        <f>IF(D12420&lt;VLOOKUP(A12420,Min!A:B,2,FALSE),"Y","")</f>
        <v/>
      </c>
      <c r="F12420">
        <f>IF(AND(OR(s_tmchk="all",IF(ISERROR(MATCH(B12420,s_teams,0)),FALSE,TRUE)),OR(s_minsal="",s_minsal&lt;=D12420),OR(s_maxsal="",s_maxsal&gt;=D12420),OR(s_minyr="",s_minyr&lt;=A12420),OR(s_maxyr="",s_maxyr&gt;=A12420),OR(s_player="",s_player=C12420)),MAX(F$1:F12419)+1,0)</f>
        <v>0</v>
      </c>
    </row>
    <row r="12421" spans="1:6">
      <c r="A12421" s="20">
        <v>1991</v>
      </c>
      <c r="B12421" s="15" t="s">
        <v>39</v>
      </c>
      <c r="C12421" s="15" t="s">
        <v>768</v>
      </c>
      <c r="D12421" s="24">
        <v>1260000</v>
      </c>
      <c r="E12421" t="str">
        <f>IF(D12421&lt;VLOOKUP(A12421,Min!A:B,2,FALSE),"Y","")</f>
        <v/>
      </c>
      <c r="F12421">
        <f>IF(AND(OR(s_tmchk="all",IF(ISERROR(MATCH(B12421,s_teams,0)),FALSE,TRUE)),OR(s_minsal="",s_minsal&lt;=D12421),OR(s_maxsal="",s_maxsal&gt;=D12421),OR(s_minyr="",s_minyr&lt;=A12421),OR(s_maxyr="",s_maxyr&gt;=A12421),OR(s_player="",s_player=C12421)),MAX(F$1:F12420)+1,0)</f>
        <v>0</v>
      </c>
    </row>
    <row r="12422" spans="1:6">
      <c r="A12422" s="20">
        <v>1991</v>
      </c>
      <c r="B12422" s="15" t="s">
        <v>39</v>
      </c>
      <c r="C12422" s="15" t="s">
        <v>4838</v>
      </c>
      <c r="D12422" s="24">
        <v>925000</v>
      </c>
      <c r="E12422" t="str">
        <f>IF(D12422&lt;VLOOKUP(A12422,Min!A:B,2,FALSE),"Y","")</f>
        <v/>
      </c>
      <c r="F12422">
        <f>IF(AND(OR(s_tmchk="all",IF(ISERROR(MATCH(B12422,s_teams,0)),FALSE,TRUE)),OR(s_minsal="",s_minsal&lt;=D12422),OR(s_maxsal="",s_maxsal&gt;=D12422),OR(s_minyr="",s_minyr&lt;=A12422),OR(s_maxyr="",s_maxyr&gt;=A12422),OR(s_player="",s_player=C12422)),MAX(F$1:F12421)+1,0)</f>
        <v>0</v>
      </c>
    </row>
    <row r="12423" spans="1:6">
      <c r="A12423" s="20">
        <v>1991</v>
      </c>
      <c r="B12423" s="15" t="s">
        <v>39</v>
      </c>
      <c r="C12423" s="15" t="s">
        <v>4810</v>
      </c>
      <c r="D12423" s="24">
        <v>630000</v>
      </c>
      <c r="E12423" t="str">
        <f>IF(D12423&lt;VLOOKUP(A12423,Min!A:B,2,FALSE),"Y","")</f>
        <v/>
      </c>
      <c r="F12423">
        <f>IF(AND(OR(s_tmchk="all",IF(ISERROR(MATCH(B12423,s_teams,0)),FALSE,TRUE)),OR(s_minsal="",s_minsal&lt;=D12423),OR(s_maxsal="",s_maxsal&gt;=D12423),OR(s_minyr="",s_minyr&lt;=A12423),OR(s_maxyr="",s_maxyr&gt;=A12423),OR(s_player="",s_player=C12423)),MAX(F$1:F12422)+1,0)</f>
        <v>0</v>
      </c>
    </row>
    <row r="12424" spans="1:6">
      <c r="A12424" s="20">
        <v>1991</v>
      </c>
      <c r="B12424" s="15" t="s">
        <v>39</v>
      </c>
      <c r="C12424" s="15" t="s">
        <v>6013</v>
      </c>
      <c r="D12424" s="24">
        <v>548000</v>
      </c>
      <c r="E12424" t="str">
        <f>IF(D12424&lt;VLOOKUP(A12424,Min!A:B,2,FALSE),"Y","")</f>
        <v/>
      </c>
      <c r="F12424">
        <f>IF(AND(OR(s_tmchk="all",IF(ISERROR(MATCH(B12424,s_teams,0)),FALSE,TRUE)),OR(s_minsal="",s_minsal&lt;=D12424),OR(s_maxsal="",s_maxsal&gt;=D12424),OR(s_minyr="",s_minyr&lt;=A12424),OR(s_maxyr="",s_maxyr&gt;=A12424),OR(s_player="",s_player=C12424)),MAX(F$1:F12423)+1,0)</f>
        <v>0</v>
      </c>
    </row>
    <row r="12425" spans="1:6">
      <c r="A12425" s="20">
        <v>1991</v>
      </c>
      <c r="B12425" s="15" t="s">
        <v>39</v>
      </c>
      <c r="C12425" s="15" t="s">
        <v>4947</v>
      </c>
      <c r="D12425" s="24">
        <v>525000</v>
      </c>
      <c r="E12425" t="str">
        <f>IF(D12425&lt;VLOOKUP(A12425,Min!A:B,2,FALSE),"Y","")</f>
        <v/>
      </c>
      <c r="F12425">
        <f>IF(AND(OR(s_tmchk="all",IF(ISERROR(MATCH(B12425,s_teams,0)),FALSE,TRUE)),OR(s_minsal="",s_minsal&lt;=D12425),OR(s_maxsal="",s_maxsal&gt;=D12425),OR(s_minyr="",s_minyr&lt;=A12425),OR(s_maxyr="",s_maxyr&gt;=A12425),OR(s_player="",s_player=C12425)),MAX(F$1:F12424)+1,0)</f>
        <v>0</v>
      </c>
    </row>
    <row r="12426" spans="1:6">
      <c r="A12426" s="20">
        <v>1991</v>
      </c>
      <c r="B12426" s="15" t="s">
        <v>39</v>
      </c>
      <c r="C12426" s="15" t="s">
        <v>6192</v>
      </c>
      <c r="D12426" s="24">
        <v>525000</v>
      </c>
      <c r="E12426" t="str">
        <f>IF(D12426&lt;VLOOKUP(A12426,Min!A:B,2,FALSE),"Y","")</f>
        <v/>
      </c>
      <c r="F12426">
        <f>IF(AND(OR(s_tmchk="all",IF(ISERROR(MATCH(B12426,s_teams,0)),FALSE,TRUE)),OR(s_minsal="",s_minsal&lt;=D12426),OR(s_maxsal="",s_maxsal&gt;=D12426),OR(s_minyr="",s_minyr&lt;=A12426),OR(s_maxyr="",s_maxyr&gt;=A12426),OR(s_player="",s_player=C12426)),MAX(F$1:F12425)+1,0)</f>
        <v>0</v>
      </c>
    </row>
    <row r="12427" spans="1:6">
      <c r="A12427" s="20">
        <v>1991</v>
      </c>
      <c r="B12427" s="15" t="s">
        <v>39</v>
      </c>
      <c r="C12427" s="15" t="s">
        <v>5338</v>
      </c>
      <c r="D12427" s="24">
        <v>350000</v>
      </c>
      <c r="E12427" t="str">
        <f>IF(D12427&lt;VLOOKUP(A12427,Min!A:B,2,FALSE),"Y","")</f>
        <v/>
      </c>
      <c r="F12427">
        <f>IF(AND(OR(s_tmchk="all",IF(ISERROR(MATCH(B12427,s_teams,0)),FALSE,TRUE)),OR(s_minsal="",s_minsal&lt;=D12427),OR(s_maxsal="",s_maxsal&gt;=D12427),OR(s_minyr="",s_minyr&lt;=A12427),OR(s_maxyr="",s_maxyr&gt;=A12427),OR(s_player="",s_player=C12427)),MAX(F$1:F12426)+1,0)</f>
        <v>0</v>
      </c>
    </row>
    <row r="12428" spans="1:6">
      <c r="A12428" s="20">
        <v>1991</v>
      </c>
      <c r="B12428" s="15" t="s">
        <v>39</v>
      </c>
      <c r="C12428" s="15" t="s">
        <v>5685</v>
      </c>
      <c r="D12428" s="24">
        <v>200000</v>
      </c>
      <c r="E12428" t="str">
        <f>IF(D12428&lt;VLOOKUP(A12428,Min!A:B,2,FALSE),"Y","")</f>
        <v/>
      </c>
      <c r="F12428">
        <f>IF(AND(OR(s_tmchk="all",IF(ISERROR(MATCH(B12428,s_teams,0)),FALSE,TRUE)),OR(s_minsal="",s_minsal&lt;=D12428),OR(s_maxsal="",s_maxsal&gt;=D12428),OR(s_minyr="",s_minyr&lt;=A12428),OR(s_maxyr="",s_maxyr&gt;=A12428),OR(s_player="",s_player=C12428)),MAX(F$1:F12427)+1,0)</f>
        <v>0</v>
      </c>
    </row>
    <row r="12429" spans="1:6">
      <c r="A12429" s="20">
        <v>1991</v>
      </c>
      <c r="B12429" s="15" t="s">
        <v>39</v>
      </c>
      <c r="C12429" s="15" t="s">
        <v>5116</v>
      </c>
      <c r="D12429" s="24">
        <v>120000</v>
      </c>
      <c r="E12429" t="str">
        <f>IF(D12429&lt;VLOOKUP(A12429,Min!A:B,2,FALSE),"Y","")</f>
        <v/>
      </c>
      <c r="F12429">
        <f>IF(AND(OR(s_tmchk="all",IF(ISERROR(MATCH(B12429,s_teams,0)),FALSE,TRUE)),OR(s_minsal="",s_minsal&lt;=D12429),OR(s_maxsal="",s_maxsal&gt;=D12429),OR(s_minyr="",s_minyr&lt;=A12429),OR(s_maxyr="",s_maxyr&gt;=A12429),OR(s_player="",s_player=C12429)),MAX(F$1:F12428)+1,0)</f>
        <v>0</v>
      </c>
    </row>
    <row r="12430" spans="1:6">
      <c r="A12430" s="20">
        <v>1991</v>
      </c>
      <c r="B12430" s="15" t="s">
        <v>39</v>
      </c>
      <c r="C12430" s="15" t="s">
        <v>4888</v>
      </c>
      <c r="D12430" s="24">
        <v>100000</v>
      </c>
      <c r="E12430" t="str">
        <f>IF(D12430&lt;VLOOKUP(A12430,Min!A:B,2,FALSE),"Y","")</f>
        <v>Y</v>
      </c>
      <c r="F12430">
        <f>IF(AND(OR(s_tmchk="all",IF(ISERROR(MATCH(B12430,s_teams,0)),FALSE,TRUE)),OR(s_minsal="",s_minsal&lt;=D12430),OR(s_maxsal="",s_maxsal&gt;=D12430),OR(s_minyr="",s_minyr&lt;=A12430),OR(s_maxyr="",s_maxyr&gt;=A12430),OR(s_player="",s_player=C12430)),MAX(F$1:F12429)+1,0)</f>
        <v>0</v>
      </c>
    </row>
    <row r="12431" spans="1:6">
      <c r="A12431" s="20">
        <v>1991</v>
      </c>
      <c r="B12431" s="15" t="s">
        <v>39</v>
      </c>
      <c r="C12431" s="15" t="s">
        <v>5156</v>
      </c>
      <c r="D12431" s="24">
        <v>75000</v>
      </c>
      <c r="E12431" t="str">
        <f>IF(D12431&lt;VLOOKUP(A12431,Min!A:B,2,FALSE),"Y","")</f>
        <v>Y</v>
      </c>
      <c r="F12431">
        <f>IF(AND(OR(s_tmchk="all",IF(ISERROR(MATCH(B12431,s_teams,0)),FALSE,TRUE)),OR(s_minsal="",s_minsal&lt;=D12431),OR(s_maxsal="",s_maxsal&gt;=D12431),OR(s_minyr="",s_minyr&lt;=A12431),OR(s_maxyr="",s_maxyr&gt;=A12431),OR(s_player="",s_player=C12431)),MAX(F$1:F12430)+1,0)</f>
        <v>0</v>
      </c>
    </row>
    <row r="12432" spans="1:6">
      <c r="A12432" s="20">
        <v>1991</v>
      </c>
      <c r="B12432" s="15" t="s">
        <v>41</v>
      </c>
      <c r="C12432" s="15" t="s">
        <v>5886</v>
      </c>
      <c r="D12432" s="24">
        <v>1650000</v>
      </c>
      <c r="E12432" t="str">
        <f>IF(D12432&lt;VLOOKUP(A12432,Min!A:B,2,FALSE),"Y","")</f>
        <v/>
      </c>
      <c r="F12432">
        <f>IF(AND(OR(s_tmchk="all",IF(ISERROR(MATCH(B12432,s_teams,0)),FALSE,TRUE)),OR(s_minsal="",s_minsal&lt;=D12432),OR(s_maxsal="",s_maxsal&gt;=D12432),OR(s_minyr="",s_minyr&lt;=A12432),OR(s_maxyr="",s_maxyr&gt;=A12432),OR(s_player="",s_player=C12432)),MAX(F$1:F12431)+1,0)</f>
        <v>0</v>
      </c>
    </row>
    <row r="12433" spans="1:6">
      <c r="A12433" s="20">
        <v>1991</v>
      </c>
      <c r="B12433" s="15" t="s">
        <v>41</v>
      </c>
      <c r="C12433" s="15" t="s">
        <v>4938</v>
      </c>
      <c r="D12433" s="24">
        <v>1519000</v>
      </c>
      <c r="E12433" t="str">
        <f>IF(D12433&lt;VLOOKUP(A12433,Min!A:B,2,FALSE),"Y","")</f>
        <v/>
      </c>
      <c r="F12433">
        <f>IF(AND(OR(s_tmchk="all",IF(ISERROR(MATCH(B12433,s_teams,0)),FALSE,TRUE)),OR(s_minsal="",s_minsal&lt;=D12433),OR(s_maxsal="",s_maxsal&gt;=D12433),OR(s_minyr="",s_minyr&lt;=A12433),OR(s_maxyr="",s_maxyr&gt;=A12433),OR(s_player="",s_player=C12433)),MAX(F$1:F12432)+1,0)</f>
        <v>0</v>
      </c>
    </row>
    <row r="12434" spans="1:6">
      <c r="A12434" s="20">
        <v>1991</v>
      </c>
      <c r="B12434" s="15" t="s">
        <v>41</v>
      </c>
      <c r="C12434" s="15" t="s">
        <v>5069</v>
      </c>
      <c r="D12434" s="24">
        <v>1519000</v>
      </c>
      <c r="E12434" t="str">
        <f>IF(D12434&lt;VLOOKUP(A12434,Min!A:B,2,FALSE),"Y","")</f>
        <v/>
      </c>
      <c r="F12434">
        <f>IF(AND(OR(s_tmchk="all",IF(ISERROR(MATCH(B12434,s_teams,0)),FALSE,TRUE)),OR(s_minsal="",s_minsal&lt;=D12434),OR(s_maxsal="",s_maxsal&gt;=D12434),OR(s_minyr="",s_minyr&lt;=A12434),OR(s_maxyr="",s_maxyr&gt;=A12434),OR(s_player="",s_player=C12434)),MAX(F$1:F12433)+1,0)</f>
        <v>0</v>
      </c>
    </row>
    <row r="12435" spans="1:6">
      <c r="A12435" s="20">
        <v>1991</v>
      </c>
      <c r="B12435" s="15" t="s">
        <v>41</v>
      </c>
      <c r="C12435" s="15" t="s">
        <v>4539</v>
      </c>
      <c r="D12435" s="24">
        <v>1500000</v>
      </c>
      <c r="E12435" t="str">
        <f>IF(D12435&lt;VLOOKUP(A12435,Min!A:B,2,FALSE),"Y","")</f>
        <v/>
      </c>
      <c r="F12435">
        <f>IF(AND(OR(s_tmchk="all",IF(ISERROR(MATCH(B12435,s_teams,0)),FALSE,TRUE)),OR(s_minsal="",s_minsal&lt;=D12435),OR(s_maxsal="",s_maxsal&gt;=D12435),OR(s_minyr="",s_minyr&lt;=A12435),OR(s_maxyr="",s_maxyr&gt;=A12435),OR(s_player="",s_player=C12435)),MAX(F$1:F12434)+1,0)</f>
        <v>0</v>
      </c>
    </row>
    <row r="12436" spans="1:6">
      <c r="A12436" s="20">
        <v>1991</v>
      </c>
      <c r="B12436" s="15" t="s">
        <v>41</v>
      </c>
      <c r="C12436" s="15" t="s">
        <v>5158</v>
      </c>
      <c r="D12436" s="24">
        <v>1000000</v>
      </c>
      <c r="E12436" t="str">
        <f>IF(D12436&lt;VLOOKUP(A12436,Min!A:B,2,FALSE),"Y","")</f>
        <v/>
      </c>
      <c r="F12436">
        <f>IF(AND(OR(s_tmchk="all",IF(ISERROR(MATCH(B12436,s_teams,0)),FALSE,TRUE)),OR(s_minsal="",s_minsal&lt;=D12436),OR(s_maxsal="",s_maxsal&gt;=D12436),OR(s_minyr="",s_minyr&lt;=A12436),OR(s_maxyr="",s_maxyr&gt;=A12436),OR(s_player="",s_player=C12436)),MAX(F$1:F12435)+1,0)</f>
        <v>0</v>
      </c>
    </row>
    <row r="12437" spans="1:6">
      <c r="A12437" s="20">
        <v>1991</v>
      </c>
      <c r="B12437" s="15" t="s">
        <v>41</v>
      </c>
      <c r="C12437" s="15" t="s">
        <v>5876</v>
      </c>
      <c r="D12437" s="24">
        <v>985000</v>
      </c>
      <c r="E12437" t="str">
        <f>IF(D12437&lt;VLOOKUP(A12437,Min!A:B,2,FALSE),"Y","")</f>
        <v/>
      </c>
      <c r="F12437">
        <f>IF(AND(OR(s_tmchk="all",IF(ISERROR(MATCH(B12437,s_teams,0)),FALSE,TRUE)),OR(s_minsal="",s_minsal&lt;=D12437),OR(s_maxsal="",s_maxsal&gt;=D12437),OR(s_minyr="",s_minyr&lt;=A12437),OR(s_maxyr="",s_maxyr&gt;=A12437),OR(s_player="",s_player=C12437)),MAX(F$1:F12436)+1,0)</f>
        <v>0</v>
      </c>
    </row>
    <row r="12438" spans="1:6">
      <c r="A12438" s="20">
        <v>1991</v>
      </c>
      <c r="B12438" s="15" t="s">
        <v>41</v>
      </c>
      <c r="C12438" s="15" t="s">
        <v>5219</v>
      </c>
      <c r="D12438" s="24">
        <v>880000</v>
      </c>
      <c r="E12438" t="str">
        <f>IF(D12438&lt;VLOOKUP(A12438,Min!A:B,2,FALSE),"Y","")</f>
        <v/>
      </c>
      <c r="F12438">
        <f>IF(AND(OR(s_tmchk="all",IF(ISERROR(MATCH(B12438,s_teams,0)),FALSE,TRUE)),OR(s_minsal="",s_minsal&lt;=D12438),OR(s_maxsal="",s_maxsal&gt;=D12438),OR(s_minyr="",s_minyr&lt;=A12438),OR(s_maxyr="",s_maxyr&gt;=A12438),OR(s_player="",s_player=C12438)),MAX(F$1:F12437)+1,0)</f>
        <v>0</v>
      </c>
    </row>
    <row r="12439" spans="1:6">
      <c r="A12439" s="20">
        <v>1991</v>
      </c>
      <c r="B12439" s="15" t="s">
        <v>41</v>
      </c>
      <c r="C12439" s="15" t="s">
        <v>5901</v>
      </c>
      <c r="D12439" s="24">
        <v>765000</v>
      </c>
      <c r="E12439" t="str">
        <f>IF(D12439&lt;VLOOKUP(A12439,Min!A:B,2,FALSE),"Y","")</f>
        <v/>
      </c>
      <c r="F12439">
        <f>IF(AND(OR(s_tmchk="all",IF(ISERROR(MATCH(B12439,s_teams,0)),FALSE,TRUE)),OR(s_minsal="",s_minsal&lt;=D12439),OR(s_maxsal="",s_maxsal&gt;=D12439),OR(s_minyr="",s_minyr&lt;=A12439),OR(s_maxyr="",s_maxyr&gt;=A12439),OR(s_player="",s_player=C12439)),MAX(F$1:F12438)+1,0)</f>
        <v>0</v>
      </c>
    </row>
    <row r="12440" spans="1:6">
      <c r="A12440" s="20">
        <v>1991</v>
      </c>
      <c r="B12440" s="15" t="s">
        <v>41</v>
      </c>
      <c r="C12440" s="15" t="s">
        <v>5812</v>
      </c>
      <c r="D12440" s="24">
        <v>730000</v>
      </c>
      <c r="E12440" t="str">
        <f>IF(D12440&lt;VLOOKUP(A12440,Min!A:B,2,FALSE),"Y","")</f>
        <v/>
      </c>
      <c r="F12440">
        <f>IF(AND(OR(s_tmchk="all",IF(ISERROR(MATCH(B12440,s_teams,0)),FALSE,TRUE)),OR(s_minsal="",s_minsal&lt;=D12440),OR(s_maxsal="",s_maxsal&gt;=D12440),OR(s_minyr="",s_minyr&lt;=A12440),OR(s_maxyr="",s_maxyr&gt;=A12440),OR(s_player="",s_player=C12440)),MAX(F$1:F12439)+1,0)</f>
        <v>0</v>
      </c>
    </row>
    <row r="12441" spans="1:6">
      <c r="A12441" s="20">
        <v>1991</v>
      </c>
      <c r="B12441" s="15" t="s">
        <v>41</v>
      </c>
      <c r="C12441" s="15" t="s">
        <v>4681</v>
      </c>
      <c r="D12441" s="24">
        <v>600000</v>
      </c>
      <c r="E12441" t="str">
        <f>IF(D12441&lt;VLOOKUP(A12441,Min!A:B,2,FALSE),"Y","")</f>
        <v/>
      </c>
      <c r="F12441">
        <f>IF(AND(OR(s_tmchk="all",IF(ISERROR(MATCH(B12441,s_teams,0)),FALSE,TRUE)),OR(s_minsal="",s_minsal&lt;=D12441),OR(s_maxsal="",s_maxsal&gt;=D12441),OR(s_minyr="",s_minyr&lt;=A12441),OR(s_maxyr="",s_maxyr&gt;=A12441),OR(s_player="",s_player=C12441)),MAX(F$1:F12440)+1,0)</f>
        <v>0</v>
      </c>
    </row>
    <row r="12442" spans="1:6">
      <c r="A12442" s="20">
        <v>1991</v>
      </c>
      <c r="B12442" s="15" t="s">
        <v>41</v>
      </c>
      <c r="C12442" s="15" t="s">
        <v>6006</v>
      </c>
      <c r="D12442" s="24">
        <v>250000</v>
      </c>
      <c r="E12442" t="str">
        <f>IF(D12442&lt;VLOOKUP(A12442,Min!A:B,2,FALSE),"Y","")</f>
        <v/>
      </c>
      <c r="F12442">
        <f>IF(AND(OR(s_tmchk="all",IF(ISERROR(MATCH(B12442,s_teams,0)),FALSE,TRUE)),OR(s_minsal="",s_minsal&lt;=D12442),OR(s_maxsal="",s_maxsal&gt;=D12442),OR(s_minyr="",s_minyr&lt;=A12442),OR(s_maxyr="",s_maxyr&gt;=A12442),OR(s_player="",s_player=C12442)),MAX(F$1:F12441)+1,0)</f>
        <v>0</v>
      </c>
    </row>
    <row r="12443" spans="1:6">
      <c r="A12443" s="20">
        <v>1991</v>
      </c>
      <c r="B12443" s="15" t="s">
        <v>41</v>
      </c>
      <c r="C12443" s="15" t="s">
        <v>5341</v>
      </c>
      <c r="D12443" s="24">
        <v>150000</v>
      </c>
      <c r="E12443" t="str">
        <f>IF(D12443&lt;VLOOKUP(A12443,Min!A:B,2,FALSE),"Y","")</f>
        <v/>
      </c>
      <c r="F12443">
        <f>IF(AND(OR(s_tmchk="all",IF(ISERROR(MATCH(B12443,s_teams,0)),FALSE,TRUE)),OR(s_minsal="",s_minsal&lt;=D12443),OR(s_maxsal="",s_maxsal&gt;=D12443),OR(s_minyr="",s_minyr&lt;=A12443),OR(s_maxyr="",s_maxyr&gt;=A12443),OR(s_player="",s_player=C12443)),MAX(F$1:F12442)+1,0)</f>
        <v>0</v>
      </c>
    </row>
    <row r="12444" spans="1:6">
      <c r="A12444" s="20">
        <v>1991</v>
      </c>
      <c r="B12444" s="15" t="s">
        <v>41</v>
      </c>
      <c r="C12444" s="15" t="s">
        <v>5301</v>
      </c>
      <c r="D12444" s="24">
        <v>115000</v>
      </c>
      <c r="E12444" t="str">
        <f>IF(D12444&lt;VLOOKUP(A12444,Min!A:B,2,FALSE),"Y","")</f>
        <v>Y</v>
      </c>
      <c r="F12444">
        <f>IF(AND(OR(s_tmchk="all",IF(ISERROR(MATCH(B12444,s_teams,0)),FALSE,TRUE)),OR(s_minsal="",s_minsal&lt;=D12444),OR(s_maxsal="",s_maxsal&gt;=D12444),OR(s_minyr="",s_minyr&lt;=A12444),OR(s_maxyr="",s_maxyr&gt;=A12444),OR(s_player="",s_player=C12444)),MAX(F$1:F12443)+1,0)</f>
        <v>0</v>
      </c>
    </row>
    <row r="12445" spans="1:6">
      <c r="A12445" s="20">
        <v>1991</v>
      </c>
      <c r="B12445" s="15" t="s">
        <v>41</v>
      </c>
      <c r="C12445" s="15" t="s">
        <v>5410</v>
      </c>
      <c r="D12445" s="24">
        <v>30000</v>
      </c>
      <c r="E12445" t="str">
        <f>IF(D12445&lt;VLOOKUP(A12445,Min!A:B,2,FALSE),"Y","")</f>
        <v>Y</v>
      </c>
      <c r="F12445">
        <f>IF(AND(OR(s_tmchk="all",IF(ISERROR(MATCH(B12445,s_teams,0)),FALSE,TRUE)),OR(s_minsal="",s_minsal&lt;=D12445),OR(s_maxsal="",s_maxsal&gt;=D12445),OR(s_minyr="",s_minyr&lt;=A12445),OR(s_maxyr="",s_maxyr&gt;=A12445),OR(s_player="",s_player=C12445)),MAX(F$1:F12444)+1,0)</f>
        <v>0</v>
      </c>
    </row>
    <row r="12446" spans="1:6">
      <c r="A12446" s="20">
        <v>1991</v>
      </c>
      <c r="B12446" s="15" t="s">
        <v>43</v>
      </c>
      <c r="C12446" s="15" t="s">
        <v>4657</v>
      </c>
      <c r="D12446" s="24">
        <v>2185000</v>
      </c>
      <c r="E12446" t="str">
        <f>IF(D12446&lt;VLOOKUP(A12446,Min!A:B,2,FALSE),"Y","")</f>
        <v/>
      </c>
      <c r="F12446">
        <f>IF(AND(OR(s_tmchk="all",IF(ISERROR(MATCH(B12446,s_teams,0)),FALSE,TRUE)),OR(s_minsal="",s_minsal&lt;=D12446),OR(s_maxsal="",s_maxsal&gt;=D12446),OR(s_minyr="",s_minyr&lt;=A12446),OR(s_maxyr="",s_maxyr&gt;=A12446),OR(s_player="",s_player=C12446)),MAX(F$1:F12445)+1,0)</f>
        <v>0</v>
      </c>
    </row>
    <row r="12447" spans="1:6">
      <c r="A12447" s="20">
        <v>1991</v>
      </c>
      <c r="B12447" s="15" t="s">
        <v>43</v>
      </c>
      <c r="C12447" s="15" t="s">
        <v>4783</v>
      </c>
      <c r="D12447" s="24">
        <v>1660000</v>
      </c>
      <c r="E12447" t="str">
        <f>IF(D12447&lt;VLOOKUP(A12447,Min!A:B,2,FALSE),"Y","")</f>
        <v/>
      </c>
      <c r="F12447">
        <f>IF(AND(OR(s_tmchk="all",IF(ISERROR(MATCH(B12447,s_teams,0)),FALSE,TRUE)),OR(s_minsal="",s_minsal&lt;=D12447),OR(s_maxsal="",s_maxsal&gt;=D12447),OR(s_minyr="",s_minyr&lt;=A12447),OR(s_maxyr="",s_maxyr&gt;=A12447),OR(s_player="",s_player=C12447)),MAX(F$1:F12446)+1,0)</f>
        <v>0</v>
      </c>
    </row>
    <row r="12448" spans="1:6">
      <c r="A12448" s="20">
        <v>1991</v>
      </c>
      <c r="B12448" s="15" t="s">
        <v>43</v>
      </c>
      <c r="C12448" s="15" t="s">
        <v>5128</v>
      </c>
      <c r="D12448" s="24">
        <v>1365000</v>
      </c>
      <c r="E12448" t="str">
        <f>IF(D12448&lt;VLOOKUP(A12448,Min!A:B,2,FALSE),"Y","")</f>
        <v/>
      </c>
      <c r="F12448">
        <f>IF(AND(OR(s_tmchk="all",IF(ISERROR(MATCH(B12448,s_teams,0)),FALSE,TRUE)),OR(s_minsal="",s_minsal&lt;=D12448),OR(s_maxsal="",s_maxsal&gt;=D12448),OR(s_minyr="",s_minyr&lt;=A12448),OR(s_maxyr="",s_maxyr&gt;=A12448),OR(s_player="",s_player=C12448)),MAX(F$1:F12447)+1,0)</f>
        <v>0</v>
      </c>
    </row>
    <row r="12449" spans="1:6">
      <c r="A12449" s="20">
        <v>1991</v>
      </c>
      <c r="B12449" s="15" t="s">
        <v>43</v>
      </c>
      <c r="C12449" s="15" t="s">
        <v>5325</v>
      </c>
      <c r="D12449" s="24">
        <v>990000</v>
      </c>
      <c r="E12449" t="str">
        <f>IF(D12449&lt;VLOOKUP(A12449,Min!A:B,2,FALSE),"Y","")</f>
        <v/>
      </c>
      <c r="F12449">
        <f>IF(AND(OR(s_tmchk="all",IF(ISERROR(MATCH(B12449,s_teams,0)),FALSE,TRUE)),OR(s_minsal="",s_minsal&lt;=D12449),OR(s_maxsal="",s_maxsal&gt;=D12449),OR(s_minyr="",s_minyr&lt;=A12449),OR(s_maxyr="",s_maxyr&gt;=A12449),OR(s_player="",s_player=C12449)),MAX(F$1:F12448)+1,0)</f>
        <v>0</v>
      </c>
    </row>
    <row r="12450" spans="1:6">
      <c r="A12450" s="20">
        <v>1991</v>
      </c>
      <c r="B12450" s="15" t="s">
        <v>43</v>
      </c>
      <c r="C12450" s="15" t="s">
        <v>5639</v>
      </c>
      <c r="D12450" s="24">
        <v>825000</v>
      </c>
      <c r="E12450" t="str">
        <f>IF(D12450&lt;VLOOKUP(A12450,Min!A:B,2,FALSE),"Y","")</f>
        <v/>
      </c>
      <c r="F12450">
        <f>IF(AND(OR(s_tmchk="all",IF(ISERROR(MATCH(B12450,s_teams,0)),FALSE,TRUE)),OR(s_minsal="",s_minsal&lt;=D12450),OR(s_maxsal="",s_maxsal&gt;=D12450),OR(s_minyr="",s_minyr&lt;=A12450),OR(s_maxyr="",s_maxyr&gt;=A12450),OR(s_player="",s_player=C12450)),MAX(F$1:F12449)+1,0)</f>
        <v>0</v>
      </c>
    </row>
    <row r="12451" spans="1:6">
      <c r="A12451" s="20">
        <v>1991</v>
      </c>
      <c r="B12451" s="15" t="s">
        <v>43</v>
      </c>
      <c r="C12451" s="15" t="s">
        <v>5737</v>
      </c>
      <c r="D12451" s="24">
        <v>805000</v>
      </c>
      <c r="E12451" t="str">
        <f>IF(D12451&lt;VLOOKUP(A12451,Min!A:B,2,FALSE),"Y","")</f>
        <v/>
      </c>
      <c r="F12451">
        <f>IF(AND(OR(s_tmchk="all",IF(ISERROR(MATCH(B12451,s_teams,0)),FALSE,TRUE)),OR(s_minsal="",s_minsal&lt;=D12451),OR(s_maxsal="",s_maxsal&gt;=D12451),OR(s_minyr="",s_minyr&lt;=A12451),OR(s_maxyr="",s_maxyr&gt;=A12451),OR(s_player="",s_player=C12451)),MAX(F$1:F12450)+1,0)</f>
        <v>0</v>
      </c>
    </row>
    <row r="12452" spans="1:6">
      <c r="A12452" s="20">
        <v>1991</v>
      </c>
      <c r="B12452" s="15" t="s">
        <v>43</v>
      </c>
      <c r="C12452" s="15" t="s">
        <v>6076</v>
      </c>
      <c r="D12452" s="24">
        <v>565000</v>
      </c>
      <c r="E12452" t="str">
        <f>IF(D12452&lt;VLOOKUP(A12452,Min!A:B,2,FALSE),"Y","")</f>
        <v/>
      </c>
      <c r="F12452">
        <f>IF(AND(OR(s_tmchk="all",IF(ISERROR(MATCH(B12452,s_teams,0)),FALSE,TRUE)),OR(s_minsal="",s_minsal&lt;=D12452),OR(s_maxsal="",s_maxsal&gt;=D12452),OR(s_minyr="",s_minyr&lt;=A12452),OR(s_maxyr="",s_maxyr&gt;=A12452),OR(s_player="",s_player=C12452)),MAX(F$1:F12451)+1,0)</f>
        <v>0</v>
      </c>
    </row>
    <row r="12453" spans="1:6">
      <c r="A12453" s="20">
        <v>1991</v>
      </c>
      <c r="B12453" s="15" t="s">
        <v>43</v>
      </c>
      <c r="C12453" s="15" t="s">
        <v>4648</v>
      </c>
      <c r="D12453" s="24">
        <v>510000</v>
      </c>
      <c r="E12453" t="str">
        <f>IF(D12453&lt;VLOOKUP(A12453,Min!A:B,2,FALSE),"Y","")</f>
        <v/>
      </c>
      <c r="F12453">
        <f>IF(AND(OR(s_tmchk="all",IF(ISERROR(MATCH(B12453,s_teams,0)),FALSE,TRUE)),OR(s_minsal="",s_minsal&lt;=D12453),OR(s_maxsal="",s_maxsal&gt;=D12453),OR(s_minyr="",s_minyr&lt;=A12453),OR(s_maxyr="",s_maxyr&gt;=A12453),OR(s_player="",s_player=C12453)),MAX(F$1:F12452)+1,0)</f>
        <v>0</v>
      </c>
    </row>
    <row r="12454" spans="1:6">
      <c r="A12454" s="20">
        <v>1991</v>
      </c>
      <c r="B12454" s="15" t="s">
        <v>43</v>
      </c>
      <c r="C12454" s="15" t="s">
        <v>5293</v>
      </c>
      <c r="D12454" s="24">
        <v>500000</v>
      </c>
      <c r="E12454" t="str">
        <f>IF(D12454&lt;VLOOKUP(A12454,Min!A:B,2,FALSE),"Y","")</f>
        <v/>
      </c>
      <c r="F12454">
        <f>IF(AND(OR(s_tmchk="all",IF(ISERROR(MATCH(B12454,s_teams,0)),FALSE,TRUE)),OR(s_minsal="",s_minsal&lt;=D12454),OR(s_maxsal="",s_maxsal&gt;=D12454),OR(s_minyr="",s_minyr&lt;=A12454),OR(s_maxyr="",s_maxyr&gt;=A12454),OR(s_player="",s_player=C12454)),MAX(F$1:F12453)+1,0)</f>
        <v>0</v>
      </c>
    </row>
    <row r="12455" spans="1:6">
      <c r="A12455" s="20">
        <v>1991</v>
      </c>
      <c r="B12455" s="15" t="s">
        <v>43</v>
      </c>
      <c r="C12455" s="15" t="s">
        <v>4593</v>
      </c>
      <c r="D12455" s="24">
        <v>370000</v>
      </c>
      <c r="E12455" t="str">
        <f>IF(D12455&lt;VLOOKUP(A12455,Min!A:B,2,FALSE),"Y","")</f>
        <v/>
      </c>
      <c r="F12455">
        <f>IF(AND(OR(s_tmchk="all",IF(ISERROR(MATCH(B12455,s_teams,0)),FALSE,TRUE)),OR(s_minsal="",s_minsal&lt;=D12455),OR(s_maxsal="",s_maxsal&gt;=D12455),OR(s_minyr="",s_minyr&lt;=A12455),OR(s_maxyr="",s_maxyr&gt;=A12455),OR(s_player="",s_player=C12455)),MAX(F$1:F12454)+1,0)</f>
        <v>0</v>
      </c>
    </row>
    <row r="12456" spans="1:6">
      <c r="A12456" s="20">
        <v>1991</v>
      </c>
      <c r="B12456" s="15" t="s">
        <v>43</v>
      </c>
      <c r="C12456" s="15" t="s">
        <v>5419</v>
      </c>
      <c r="D12456" s="24">
        <v>350000</v>
      </c>
      <c r="E12456" t="str">
        <f>IF(D12456&lt;VLOOKUP(A12456,Min!A:B,2,FALSE),"Y","")</f>
        <v/>
      </c>
      <c r="F12456">
        <f>IF(AND(OR(s_tmchk="all",IF(ISERROR(MATCH(B12456,s_teams,0)),FALSE,TRUE)),OR(s_minsal="",s_minsal&lt;=D12456),OR(s_maxsal="",s_maxsal&gt;=D12456),OR(s_minyr="",s_minyr&lt;=A12456),OR(s_maxyr="",s_maxyr&gt;=A12456),OR(s_player="",s_player=C12456)),MAX(F$1:F12455)+1,0)</f>
        <v>0</v>
      </c>
    </row>
    <row r="12457" spans="1:6">
      <c r="A12457" s="20">
        <v>1991</v>
      </c>
      <c r="B12457" s="15" t="s">
        <v>43</v>
      </c>
      <c r="C12457" s="15" t="s">
        <v>5566</v>
      </c>
      <c r="D12457" s="24">
        <v>210000</v>
      </c>
      <c r="E12457" t="str">
        <f>IF(D12457&lt;VLOOKUP(A12457,Min!A:B,2,FALSE),"Y","")</f>
        <v/>
      </c>
      <c r="F12457">
        <f>IF(AND(OR(s_tmchk="all",IF(ISERROR(MATCH(B12457,s_teams,0)),FALSE,TRUE)),OR(s_minsal="",s_minsal&lt;=D12457),OR(s_maxsal="",s_maxsal&gt;=D12457),OR(s_minyr="",s_minyr&lt;=A12457),OR(s_maxyr="",s_maxyr&gt;=A12457),OR(s_player="",s_player=C12457)),MAX(F$1:F12456)+1,0)</f>
        <v>0</v>
      </c>
    </row>
    <row r="12458" spans="1:6">
      <c r="A12458" s="20">
        <v>1991</v>
      </c>
      <c r="B12458" s="15" t="s">
        <v>45</v>
      </c>
      <c r="C12458" s="15" t="s">
        <v>5186</v>
      </c>
      <c r="D12458" s="24">
        <v>2720000</v>
      </c>
      <c r="E12458" t="str">
        <f>IF(D12458&lt;VLOOKUP(A12458,Min!A:B,2,FALSE),"Y","")</f>
        <v/>
      </c>
      <c r="F12458">
        <f>IF(AND(OR(s_tmchk="all",IF(ISERROR(MATCH(B12458,s_teams,0)),FALSE,TRUE)),OR(s_minsal="",s_minsal&lt;=D12458),OR(s_maxsal="",s_maxsal&gt;=D12458),OR(s_minyr="",s_minyr&lt;=A12458),OR(s_maxyr="",s_maxyr&gt;=A12458),OR(s_player="",s_player=C12458)),MAX(F$1:F12457)+1,0)</f>
        <v>0</v>
      </c>
    </row>
    <row r="12459" spans="1:6">
      <c r="A12459" s="20">
        <v>1991</v>
      </c>
      <c r="B12459" s="15" t="s">
        <v>45</v>
      </c>
      <c r="C12459" s="15" t="s">
        <v>4649</v>
      </c>
      <c r="D12459" s="24">
        <v>1510000</v>
      </c>
      <c r="E12459" t="str">
        <f>IF(D12459&lt;VLOOKUP(A12459,Min!A:B,2,FALSE),"Y","")</f>
        <v/>
      </c>
      <c r="F12459">
        <f>IF(AND(OR(s_tmchk="all",IF(ISERROR(MATCH(B12459,s_teams,0)),FALSE,TRUE)),OR(s_minsal="",s_minsal&lt;=D12459),OR(s_maxsal="",s_maxsal&gt;=D12459),OR(s_minyr="",s_minyr&lt;=A12459),OR(s_maxyr="",s_maxyr&gt;=A12459),OR(s_player="",s_player=C12459)),MAX(F$1:F12458)+1,0)</f>
        <v>0</v>
      </c>
    </row>
    <row r="12460" spans="1:6">
      <c r="A12460" s="20">
        <v>1991</v>
      </c>
      <c r="B12460" s="15" t="s">
        <v>45</v>
      </c>
      <c r="C12460" s="15" t="s">
        <v>6154</v>
      </c>
      <c r="D12460" s="24">
        <v>1400000</v>
      </c>
      <c r="E12460" t="str">
        <f>IF(D12460&lt;VLOOKUP(A12460,Min!A:B,2,FALSE),"Y","")</f>
        <v/>
      </c>
      <c r="F12460">
        <f>IF(AND(OR(s_tmchk="all",IF(ISERROR(MATCH(B12460,s_teams,0)),FALSE,TRUE)),OR(s_minsal="",s_minsal&lt;=D12460),OR(s_maxsal="",s_maxsal&gt;=D12460),OR(s_minyr="",s_minyr&lt;=A12460),OR(s_maxyr="",s_maxyr&gt;=A12460),OR(s_player="",s_player=C12460)),MAX(F$1:F12459)+1,0)</f>
        <v>0</v>
      </c>
    </row>
    <row r="12461" spans="1:6">
      <c r="A12461" s="20">
        <v>1991</v>
      </c>
      <c r="B12461" s="15" t="s">
        <v>45</v>
      </c>
      <c r="C12461" s="15" t="s">
        <v>5580</v>
      </c>
      <c r="D12461" s="24">
        <v>1115000</v>
      </c>
      <c r="E12461" t="str">
        <f>IF(D12461&lt;VLOOKUP(A12461,Min!A:B,2,FALSE),"Y","")</f>
        <v/>
      </c>
      <c r="F12461">
        <f>IF(AND(OR(s_tmchk="all",IF(ISERROR(MATCH(B12461,s_teams,0)),FALSE,TRUE)),OR(s_minsal="",s_minsal&lt;=D12461),OR(s_maxsal="",s_maxsal&gt;=D12461),OR(s_minyr="",s_minyr&lt;=A12461),OR(s_maxyr="",s_maxyr&gt;=A12461),OR(s_player="",s_player=C12461)),MAX(F$1:F12460)+1,0)</f>
        <v>0</v>
      </c>
    </row>
    <row r="12462" spans="1:6">
      <c r="A12462" s="20">
        <v>1991</v>
      </c>
      <c r="B12462" s="15" t="s">
        <v>45</v>
      </c>
      <c r="C12462" s="15" t="s">
        <v>5320</v>
      </c>
      <c r="D12462" s="24">
        <v>1035000</v>
      </c>
      <c r="E12462" t="str">
        <f>IF(D12462&lt;VLOOKUP(A12462,Min!A:B,2,FALSE),"Y","")</f>
        <v/>
      </c>
      <c r="F12462">
        <f>IF(AND(OR(s_tmchk="all",IF(ISERROR(MATCH(B12462,s_teams,0)),FALSE,TRUE)),OR(s_minsal="",s_minsal&lt;=D12462),OR(s_maxsal="",s_maxsal&gt;=D12462),OR(s_minyr="",s_minyr&lt;=A12462),OR(s_maxyr="",s_maxyr&gt;=A12462),OR(s_player="",s_player=C12462)),MAX(F$1:F12461)+1,0)</f>
        <v>0</v>
      </c>
    </row>
    <row r="12463" spans="1:6">
      <c r="A12463" s="20">
        <v>1991</v>
      </c>
      <c r="B12463" s="15" t="s">
        <v>45</v>
      </c>
      <c r="C12463" s="15" t="s">
        <v>5220</v>
      </c>
      <c r="D12463" s="24">
        <v>935000</v>
      </c>
      <c r="E12463" t="str">
        <f>IF(D12463&lt;VLOOKUP(A12463,Min!A:B,2,FALSE),"Y","")</f>
        <v/>
      </c>
      <c r="F12463">
        <f>IF(AND(OR(s_tmchk="all",IF(ISERROR(MATCH(B12463,s_teams,0)),FALSE,TRUE)),OR(s_minsal="",s_minsal&lt;=D12463),OR(s_maxsal="",s_maxsal&gt;=D12463),OR(s_minyr="",s_minyr&lt;=A12463),OR(s_maxyr="",s_maxyr&gt;=A12463),OR(s_player="",s_player=C12463)),MAX(F$1:F12462)+1,0)</f>
        <v>0</v>
      </c>
    </row>
    <row r="12464" spans="1:6">
      <c r="A12464" s="20">
        <v>1991</v>
      </c>
      <c r="B12464" s="15" t="s">
        <v>45</v>
      </c>
      <c r="C12464" s="15" t="s">
        <v>4933</v>
      </c>
      <c r="D12464" s="24">
        <v>880000</v>
      </c>
      <c r="E12464" t="str">
        <f>IF(D12464&lt;VLOOKUP(A12464,Min!A:B,2,FALSE),"Y","")</f>
        <v/>
      </c>
      <c r="F12464">
        <f>IF(AND(OR(s_tmchk="all",IF(ISERROR(MATCH(B12464,s_teams,0)),FALSE,TRUE)),OR(s_minsal="",s_minsal&lt;=D12464),OR(s_maxsal="",s_maxsal&gt;=D12464),OR(s_minyr="",s_minyr&lt;=A12464),OR(s_maxyr="",s_maxyr&gt;=A12464),OR(s_player="",s_player=C12464)),MAX(F$1:F12463)+1,0)</f>
        <v>0</v>
      </c>
    </row>
    <row r="12465" spans="1:6">
      <c r="A12465" s="20">
        <v>1991</v>
      </c>
      <c r="B12465" s="15" t="s">
        <v>45</v>
      </c>
      <c r="C12465" s="15" t="s">
        <v>6185</v>
      </c>
      <c r="D12465" s="24">
        <v>850000</v>
      </c>
      <c r="E12465" t="str">
        <f>IF(D12465&lt;VLOOKUP(A12465,Min!A:B,2,FALSE),"Y","")</f>
        <v/>
      </c>
      <c r="F12465">
        <f>IF(AND(OR(s_tmchk="all",IF(ISERROR(MATCH(B12465,s_teams,0)),FALSE,TRUE)),OR(s_minsal="",s_minsal&lt;=D12465),OR(s_maxsal="",s_maxsal&gt;=D12465),OR(s_minyr="",s_minyr&lt;=A12465),OR(s_maxyr="",s_maxyr&gt;=A12465),OR(s_player="",s_player=C12465)),MAX(F$1:F12464)+1,0)</f>
        <v>0</v>
      </c>
    </row>
    <row r="12466" spans="1:6">
      <c r="A12466" s="20">
        <v>1991</v>
      </c>
      <c r="B12466" s="15" t="s">
        <v>45</v>
      </c>
      <c r="C12466" s="15" t="s">
        <v>6117</v>
      </c>
      <c r="D12466" s="24">
        <v>800000</v>
      </c>
      <c r="E12466" t="str">
        <f>IF(D12466&lt;VLOOKUP(A12466,Min!A:B,2,FALSE),"Y","")</f>
        <v/>
      </c>
      <c r="F12466">
        <f>IF(AND(OR(s_tmchk="all",IF(ISERROR(MATCH(B12466,s_teams,0)),FALSE,TRUE)),OR(s_minsal="",s_minsal&lt;=D12466),OR(s_maxsal="",s_maxsal&gt;=D12466),OR(s_minyr="",s_minyr&lt;=A12466),OR(s_maxyr="",s_maxyr&gt;=A12466),OR(s_player="",s_player=C12466)),MAX(F$1:F12465)+1,0)</f>
        <v>0</v>
      </c>
    </row>
    <row r="12467" spans="1:6">
      <c r="A12467" s="20">
        <v>1991</v>
      </c>
      <c r="B12467" s="15" t="s">
        <v>45</v>
      </c>
      <c r="C12467" s="15" t="s">
        <v>5340</v>
      </c>
      <c r="D12467" s="24">
        <v>575000</v>
      </c>
      <c r="E12467" t="str">
        <f>IF(D12467&lt;VLOOKUP(A12467,Min!A:B,2,FALSE),"Y","")</f>
        <v/>
      </c>
      <c r="F12467">
        <f>IF(AND(OR(s_tmchk="all",IF(ISERROR(MATCH(B12467,s_teams,0)),FALSE,TRUE)),OR(s_minsal="",s_minsal&lt;=D12467),OR(s_maxsal="",s_maxsal&gt;=D12467),OR(s_minyr="",s_minyr&lt;=A12467),OR(s_maxyr="",s_maxyr&gt;=A12467),OR(s_player="",s_player=C12467)),MAX(F$1:F12466)+1,0)</f>
        <v>0</v>
      </c>
    </row>
    <row r="12468" spans="1:6">
      <c r="A12468" s="20">
        <v>1991</v>
      </c>
      <c r="B12468" s="15" t="s">
        <v>45</v>
      </c>
      <c r="C12468" s="15" t="s">
        <v>5938</v>
      </c>
      <c r="D12468" s="24">
        <v>450000</v>
      </c>
      <c r="E12468" t="str">
        <f>IF(D12468&lt;VLOOKUP(A12468,Min!A:B,2,FALSE),"Y","")</f>
        <v/>
      </c>
      <c r="F12468">
        <f>IF(AND(OR(s_tmchk="all",IF(ISERROR(MATCH(B12468,s_teams,0)),FALSE,TRUE)),OR(s_minsal="",s_minsal&lt;=D12468),OR(s_maxsal="",s_maxsal&gt;=D12468),OR(s_minyr="",s_minyr&lt;=A12468),OR(s_maxyr="",s_maxyr&gt;=A12468),OR(s_player="",s_player=C12468)),MAX(F$1:F12467)+1,0)</f>
        <v>0</v>
      </c>
    </row>
    <row r="12469" spans="1:6">
      <c r="A12469" s="20">
        <v>1991</v>
      </c>
      <c r="B12469" s="15" t="s">
        <v>45</v>
      </c>
      <c r="C12469" s="15" t="s">
        <v>5476</v>
      </c>
      <c r="D12469" s="24">
        <v>365000</v>
      </c>
      <c r="E12469" t="str">
        <f>IF(D12469&lt;VLOOKUP(A12469,Min!A:B,2,FALSE),"Y","")</f>
        <v/>
      </c>
      <c r="F12469">
        <f>IF(AND(OR(s_tmchk="all",IF(ISERROR(MATCH(B12469,s_teams,0)),FALSE,TRUE)),OR(s_minsal="",s_minsal&lt;=D12469),OR(s_maxsal="",s_maxsal&gt;=D12469),OR(s_minyr="",s_minyr&lt;=A12469),OR(s_maxyr="",s_maxyr&gt;=A12469),OR(s_player="",s_player=C12469)),MAX(F$1:F12468)+1,0)</f>
        <v>0</v>
      </c>
    </row>
    <row r="12470" spans="1:6">
      <c r="A12470" s="20">
        <v>1991</v>
      </c>
      <c r="B12470" s="15" t="s">
        <v>45</v>
      </c>
      <c r="C12470" s="15" t="s">
        <v>5337</v>
      </c>
      <c r="D12470" s="24">
        <v>150000</v>
      </c>
      <c r="E12470" t="str">
        <f>IF(D12470&lt;VLOOKUP(A12470,Min!A:B,2,FALSE),"Y","")</f>
        <v/>
      </c>
      <c r="F12470">
        <f>IF(AND(OR(s_tmchk="all",IF(ISERROR(MATCH(B12470,s_teams,0)),FALSE,TRUE)),OR(s_minsal="",s_minsal&lt;=D12470),OR(s_maxsal="",s_maxsal&gt;=D12470),OR(s_minyr="",s_minyr&lt;=A12470),OR(s_maxyr="",s_maxyr&gt;=A12470),OR(s_player="",s_player=C12470)),MAX(F$1:F12469)+1,0)</f>
        <v>0</v>
      </c>
    </row>
    <row r="12471" spans="1:6">
      <c r="A12471" s="20">
        <v>1991</v>
      </c>
      <c r="B12471" s="15" t="s">
        <v>45</v>
      </c>
      <c r="C12471" s="15" t="s">
        <v>1304</v>
      </c>
      <c r="D12471" s="24">
        <v>125000</v>
      </c>
      <c r="E12471" t="str">
        <f>IF(D12471&lt;VLOOKUP(A12471,Min!A:B,2,FALSE),"Y","")</f>
        <v/>
      </c>
      <c r="F12471">
        <f>IF(AND(OR(s_tmchk="all",IF(ISERROR(MATCH(B12471,s_teams,0)),FALSE,TRUE)),OR(s_minsal="",s_minsal&lt;=D12471),OR(s_maxsal="",s_maxsal&gt;=D12471),OR(s_minyr="",s_minyr&lt;=A12471),OR(s_maxyr="",s_maxyr&gt;=A12471),OR(s_player="",s_player=C12471)),MAX(F$1:F12470)+1,0)</f>
        <v>0</v>
      </c>
    </row>
    <row r="12472" spans="1:6">
      <c r="A12472" s="20">
        <v>1991</v>
      </c>
      <c r="B12472" s="15" t="s">
        <v>46</v>
      </c>
      <c r="C12472" s="15" t="s">
        <v>4793</v>
      </c>
      <c r="D12472" s="24">
        <v>2850000</v>
      </c>
      <c r="E12472" t="str">
        <f>IF(D12472&lt;VLOOKUP(A12472,Min!A:B,2,FALSE),"Y","")</f>
        <v/>
      </c>
      <c r="F12472">
        <f>IF(AND(OR(s_tmchk="all",IF(ISERROR(MATCH(B12472,s_teams,0)),FALSE,TRUE)),OR(s_minsal="",s_minsal&lt;=D12472),OR(s_maxsal="",s_maxsal&gt;=D12472),OR(s_minyr="",s_minyr&lt;=A12472),OR(s_maxyr="",s_maxyr&gt;=A12472),OR(s_player="",s_player=C12472)),MAX(F$1:F12471)+1,0)</f>
        <v>0</v>
      </c>
    </row>
    <row r="12473" spans="1:6">
      <c r="A12473" s="20">
        <v>1991</v>
      </c>
      <c r="B12473" s="15" t="s">
        <v>46</v>
      </c>
      <c r="C12473" s="15" t="s">
        <v>4554</v>
      </c>
      <c r="D12473" s="24">
        <v>1700000</v>
      </c>
      <c r="E12473" t="str">
        <f>IF(D12473&lt;VLOOKUP(A12473,Min!A:B,2,FALSE),"Y","")</f>
        <v/>
      </c>
      <c r="F12473">
        <f>IF(AND(OR(s_tmchk="all",IF(ISERROR(MATCH(B12473,s_teams,0)),FALSE,TRUE)),OR(s_minsal="",s_minsal&lt;=D12473),OR(s_maxsal="",s_maxsal&gt;=D12473),OR(s_minyr="",s_minyr&lt;=A12473),OR(s_maxyr="",s_maxyr&gt;=A12473),OR(s_player="",s_player=C12473)),MAX(F$1:F12472)+1,0)</f>
        <v>0</v>
      </c>
    </row>
    <row r="12474" spans="1:6">
      <c r="A12474" s="20">
        <v>1991</v>
      </c>
      <c r="B12474" s="15" t="s">
        <v>46</v>
      </c>
      <c r="C12474" s="15" t="s">
        <v>5930</v>
      </c>
      <c r="D12474" s="24">
        <v>1270000</v>
      </c>
      <c r="E12474" t="str">
        <f>IF(D12474&lt;VLOOKUP(A12474,Min!A:B,2,FALSE),"Y","")</f>
        <v/>
      </c>
      <c r="F12474">
        <f>IF(AND(OR(s_tmchk="all",IF(ISERROR(MATCH(B12474,s_teams,0)),FALSE,TRUE)),OR(s_minsal="",s_minsal&lt;=D12474),OR(s_maxsal="",s_maxsal&gt;=D12474),OR(s_minyr="",s_minyr&lt;=A12474),OR(s_maxyr="",s_maxyr&gt;=A12474),OR(s_player="",s_player=C12474)),MAX(F$1:F12473)+1,0)</f>
        <v>0</v>
      </c>
    </row>
    <row r="12475" spans="1:6">
      <c r="A12475" s="20">
        <v>1991</v>
      </c>
      <c r="B12475" s="15" t="s">
        <v>46</v>
      </c>
      <c r="C12475" s="15" t="s">
        <v>5307</v>
      </c>
      <c r="D12475" s="24">
        <v>1235000</v>
      </c>
      <c r="E12475" t="str">
        <f>IF(D12475&lt;VLOOKUP(A12475,Min!A:B,2,FALSE),"Y","")</f>
        <v/>
      </c>
      <c r="F12475">
        <f>IF(AND(OR(s_tmchk="all",IF(ISERROR(MATCH(B12475,s_teams,0)),FALSE,TRUE)),OR(s_minsal="",s_minsal&lt;=D12475),OR(s_maxsal="",s_maxsal&gt;=D12475),OR(s_minyr="",s_minyr&lt;=A12475),OR(s_maxyr="",s_maxyr&gt;=A12475),OR(s_player="",s_player=C12475)),MAX(F$1:F12474)+1,0)</f>
        <v>0</v>
      </c>
    </row>
    <row r="12476" spans="1:6">
      <c r="A12476" s="20">
        <v>1991</v>
      </c>
      <c r="B12476" s="15" t="s">
        <v>46</v>
      </c>
      <c r="C12476" s="15" t="s">
        <v>6134</v>
      </c>
      <c r="D12476" s="24">
        <v>1000000</v>
      </c>
      <c r="E12476" t="str">
        <f>IF(D12476&lt;VLOOKUP(A12476,Min!A:B,2,FALSE),"Y","")</f>
        <v/>
      </c>
      <c r="F12476">
        <f>IF(AND(OR(s_tmchk="all",IF(ISERROR(MATCH(B12476,s_teams,0)),FALSE,TRUE)),OR(s_minsal="",s_minsal&lt;=D12476),OR(s_maxsal="",s_maxsal&gt;=D12476),OR(s_minyr="",s_minyr&lt;=A12476),OR(s_maxyr="",s_maxyr&gt;=A12476),OR(s_player="",s_player=C12476)),MAX(F$1:F12475)+1,0)</f>
        <v>0</v>
      </c>
    </row>
    <row r="12477" spans="1:6">
      <c r="A12477" s="20">
        <v>1991</v>
      </c>
      <c r="B12477" s="15" t="s">
        <v>46</v>
      </c>
      <c r="C12477" s="15" t="s">
        <v>5689</v>
      </c>
      <c r="D12477" s="24">
        <v>850000</v>
      </c>
      <c r="E12477" t="str">
        <f>IF(D12477&lt;VLOOKUP(A12477,Min!A:B,2,FALSE),"Y","")</f>
        <v/>
      </c>
      <c r="F12477">
        <f>IF(AND(OR(s_tmchk="all",IF(ISERROR(MATCH(B12477,s_teams,0)),FALSE,TRUE)),OR(s_minsal="",s_minsal&lt;=D12477),OR(s_maxsal="",s_maxsal&gt;=D12477),OR(s_minyr="",s_minyr&lt;=A12477),OR(s_maxyr="",s_maxyr&gt;=A12477),OR(s_player="",s_player=C12477)),MAX(F$1:F12476)+1,0)</f>
        <v>0</v>
      </c>
    </row>
    <row r="12478" spans="1:6">
      <c r="A12478" s="20">
        <v>1991</v>
      </c>
      <c r="B12478" s="15" t="s">
        <v>46</v>
      </c>
      <c r="C12478" s="15" t="s">
        <v>5508</v>
      </c>
      <c r="D12478" s="24">
        <v>505000</v>
      </c>
      <c r="E12478" t="str">
        <f>IF(D12478&lt;VLOOKUP(A12478,Min!A:B,2,FALSE),"Y","")</f>
        <v/>
      </c>
      <c r="F12478">
        <f>IF(AND(OR(s_tmchk="all",IF(ISERROR(MATCH(B12478,s_teams,0)),FALSE,TRUE)),OR(s_minsal="",s_minsal&lt;=D12478),OR(s_maxsal="",s_maxsal&gt;=D12478),OR(s_minyr="",s_minyr&lt;=A12478),OR(s_maxyr="",s_maxyr&gt;=A12478),OR(s_player="",s_player=C12478)),MAX(F$1:F12477)+1,0)</f>
        <v>0</v>
      </c>
    </row>
    <row r="12479" spans="1:6">
      <c r="A12479" s="20">
        <v>1991</v>
      </c>
      <c r="B12479" s="15" t="s">
        <v>46</v>
      </c>
      <c r="C12479" s="15" t="s">
        <v>5870</v>
      </c>
      <c r="D12479" s="24">
        <v>500000</v>
      </c>
      <c r="E12479" t="str">
        <f>IF(D12479&lt;VLOOKUP(A12479,Min!A:B,2,FALSE),"Y","")</f>
        <v/>
      </c>
      <c r="F12479">
        <f>IF(AND(OR(s_tmchk="all",IF(ISERROR(MATCH(B12479,s_teams,0)),FALSE,TRUE)),OR(s_minsal="",s_minsal&lt;=D12479),OR(s_maxsal="",s_maxsal&gt;=D12479),OR(s_minyr="",s_minyr&lt;=A12479),OR(s_maxyr="",s_maxyr&gt;=A12479),OR(s_player="",s_player=C12479)),MAX(F$1:F12478)+1,0)</f>
        <v>0</v>
      </c>
    </row>
    <row r="12480" spans="1:6">
      <c r="A12480" s="20">
        <v>1991</v>
      </c>
      <c r="B12480" s="15" t="s">
        <v>46</v>
      </c>
      <c r="C12480" s="15" t="s">
        <v>132</v>
      </c>
      <c r="D12480" s="24">
        <v>500000</v>
      </c>
      <c r="E12480" t="str">
        <f>IF(D12480&lt;VLOOKUP(A12480,Min!A:B,2,FALSE),"Y","")</f>
        <v/>
      </c>
      <c r="F12480">
        <f>IF(AND(OR(s_tmchk="all",IF(ISERROR(MATCH(B12480,s_teams,0)),FALSE,TRUE)),OR(s_minsal="",s_minsal&lt;=D12480),OR(s_maxsal="",s_maxsal&gt;=D12480),OR(s_minyr="",s_minyr&lt;=A12480),OR(s_maxyr="",s_maxyr&gt;=A12480),OR(s_player="",s_player=C12480)),MAX(F$1:F12479)+1,0)</f>
        <v>0</v>
      </c>
    </row>
    <row r="12481" spans="1:6">
      <c r="A12481" s="20">
        <v>1991</v>
      </c>
      <c r="B12481" s="15" t="s">
        <v>46</v>
      </c>
      <c r="C12481" s="15" t="s">
        <v>6087</v>
      </c>
      <c r="D12481" s="24">
        <v>405000</v>
      </c>
      <c r="E12481" t="str">
        <f>IF(D12481&lt;VLOOKUP(A12481,Min!A:B,2,FALSE),"Y","")</f>
        <v/>
      </c>
      <c r="F12481">
        <f>IF(AND(OR(s_tmchk="all",IF(ISERROR(MATCH(B12481,s_teams,0)),FALSE,TRUE)),OR(s_minsal="",s_minsal&lt;=D12481),OR(s_maxsal="",s_maxsal&gt;=D12481),OR(s_minyr="",s_minyr&lt;=A12481),OR(s_maxyr="",s_maxyr&gt;=A12481),OR(s_player="",s_player=C12481)),MAX(F$1:F12480)+1,0)</f>
        <v>0</v>
      </c>
    </row>
    <row r="12482" spans="1:6">
      <c r="A12482" s="20">
        <v>1991</v>
      </c>
      <c r="B12482" s="15" t="s">
        <v>46</v>
      </c>
      <c r="C12482" s="15" t="s">
        <v>5442</v>
      </c>
      <c r="D12482" s="24">
        <v>185000</v>
      </c>
      <c r="E12482" t="str">
        <f>IF(D12482&lt;VLOOKUP(A12482,Min!A:B,2,FALSE),"Y","")</f>
        <v/>
      </c>
      <c r="F12482">
        <f>IF(AND(OR(s_tmchk="all",IF(ISERROR(MATCH(B12482,s_teams,0)),FALSE,TRUE)),OR(s_minsal="",s_minsal&lt;=D12482),OR(s_maxsal="",s_maxsal&gt;=D12482),OR(s_minyr="",s_minyr&lt;=A12482),OR(s_maxyr="",s_maxyr&gt;=A12482),OR(s_player="",s_player=C12482)),MAX(F$1:F12481)+1,0)</f>
        <v>0</v>
      </c>
    </row>
    <row r="12483" spans="1:6">
      <c r="A12483" s="20">
        <v>1991</v>
      </c>
      <c r="B12483" s="15" t="s">
        <v>46</v>
      </c>
      <c r="C12483" s="15" t="s">
        <v>5764</v>
      </c>
      <c r="D12483" s="24">
        <v>100000</v>
      </c>
      <c r="E12483" t="str">
        <f>IF(D12483&lt;VLOOKUP(A12483,Min!A:B,2,FALSE),"Y","")</f>
        <v>Y</v>
      </c>
      <c r="F12483">
        <f>IF(AND(OR(s_tmchk="all",IF(ISERROR(MATCH(B12483,s_teams,0)),FALSE,TRUE)),OR(s_minsal="",s_minsal&lt;=D12483),OR(s_maxsal="",s_maxsal&gt;=D12483),OR(s_minyr="",s_minyr&lt;=A12483),OR(s_maxyr="",s_maxyr&gt;=A12483),OR(s_player="",s_player=C12483)),MAX(F$1:F12482)+1,0)</f>
        <v>0</v>
      </c>
    </row>
    <row r="12484" spans="1:6">
      <c r="A12484" s="20">
        <v>1991</v>
      </c>
      <c r="B12484" s="15" t="s">
        <v>46</v>
      </c>
      <c r="C12484" s="15" t="s">
        <v>5575</v>
      </c>
      <c r="D12484" s="24">
        <v>50000</v>
      </c>
      <c r="E12484" t="str">
        <f>IF(D12484&lt;VLOOKUP(A12484,Min!A:B,2,FALSE),"Y","")</f>
        <v>Y</v>
      </c>
      <c r="F12484">
        <f>IF(AND(OR(s_tmchk="all",IF(ISERROR(MATCH(B12484,s_teams,0)),FALSE,TRUE)),OR(s_minsal="",s_minsal&lt;=D12484),OR(s_maxsal="",s_maxsal&gt;=D12484),OR(s_minyr="",s_minyr&lt;=A12484),OR(s_maxyr="",s_maxyr&gt;=A12484),OR(s_player="",s_player=C12484)),MAX(F$1:F12483)+1,0)</f>
        <v>0</v>
      </c>
    </row>
    <row r="12485" spans="1:6">
      <c r="A12485" s="20">
        <v>1991</v>
      </c>
      <c r="B12485" s="15" t="s">
        <v>49</v>
      </c>
      <c r="C12485" s="15" t="s">
        <v>5146</v>
      </c>
      <c r="D12485" s="24">
        <v>3175000</v>
      </c>
      <c r="E12485" t="str">
        <f>IF(D12485&lt;VLOOKUP(A12485,Min!A:B,2,FALSE),"Y","")</f>
        <v/>
      </c>
      <c r="F12485">
        <f>IF(AND(OR(s_tmchk="all",IF(ISERROR(MATCH(B12485,s_teams,0)),FALSE,TRUE)),OR(s_minsal="",s_minsal&lt;=D12485),OR(s_maxsal="",s_maxsal&gt;=D12485),OR(s_minyr="",s_minyr&lt;=A12485),OR(s_maxyr="",s_maxyr&gt;=A12485),OR(s_player="",s_player=C12485)),MAX(F$1:F12484)+1,0)</f>
        <v>0</v>
      </c>
    </row>
    <row r="12486" spans="1:6">
      <c r="A12486" s="20">
        <v>1991</v>
      </c>
      <c r="B12486" s="15" t="s">
        <v>49</v>
      </c>
      <c r="C12486" s="15" t="s">
        <v>5742</v>
      </c>
      <c r="D12486" s="24">
        <v>1760000</v>
      </c>
      <c r="E12486" t="str">
        <f>IF(D12486&lt;VLOOKUP(A12486,Min!A:B,2,FALSE),"Y","")</f>
        <v/>
      </c>
      <c r="F12486">
        <f>IF(AND(OR(s_tmchk="all",IF(ISERROR(MATCH(B12486,s_teams,0)),FALSE,TRUE)),OR(s_minsal="",s_minsal&lt;=D12486),OR(s_maxsal="",s_maxsal&gt;=D12486),OR(s_minyr="",s_minyr&lt;=A12486),OR(s_maxyr="",s_maxyr&gt;=A12486),OR(s_player="",s_player=C12486)),MAX(F$1:F12485)+1,0)</f>
        <v>0</v>
      </c>
    </row>
    <row r="12487" spans="1:6">
      <c r="A12487" s="20">
        <v>1991</v>
      </c>
      <c r="B12487" s="15" t="s">
        <v>49</v>
      </c>
      <c r="C12487" s="15" t="s">
        <v>5044</v>
      </c>
      <c r="D12487" s="24">
        <v>1400000</v>
      </c>
      <c r="E12487" t="str">
        <f>IF(D12487&lt;VLOOKUP(A12487,Min!A:B,2,FALSE),"Y","")</f>
        <v/>
      </c>
      <c r="F12487">
        <f>IF(AND(OR(s_tmchk="all",IF(ISERROR(MATCH(B12487,s_teams,0)),FALSE,TRUE)),OR(s_minsal="",s_minsal&lt;=D12487),OR(s_maxsal="",s_maxsal&gt;=D12487),OR(s_minyr="",s_minyr&lt;=A12487),OR(s_maxyr="",s_maxyr&gt;=A12487),OR(s_player="",s_player=C12487)),MAX(F$1:F12486)+1,0)</f>
        <v>0</v>
      </c>
    </row>
    <row r="12488" spans="1:6">
      <c r="A12488" s="20">
        <v>1991</v>
      </c>
      <c r="B12488" s="15" t="s">
        <v>49</v>
      </c>
      <c r="C12488" s="15" t="s">
        <v>5488</v>
      </c>
      <c r="D12488" s="24">
        <v>800000</v>
      </c>
      <c r="E12488" t="str">
        <f>IF(D12488&lt;VLOOKUP(A12488,Min!A:B,2,FALSE),"Y","")</f>
        <v/>
      </c>
      <c r="F12488">
        <f>IF(AND(OR(s_tmchk="all",IF(ISERROR(MATCH(B12488,s_teams,0)),FALSE,TRUE)),OR(s_minsal="",s_minsal&lt;=D12488),OR(s_maxsal="",s_maxsal&gt;=D12488),OR(s_minyr="",s_minyr&lt;=A12488),OR(s_maxyr="",s_maxyr&gt;=A12488),OR(s_player="",s_player=C12488)),MAX(F$1:F12487)+1,0)</f>
        <v>0</v>
      </c>
    </row>
    <row r="12489" spans="1:6">
      <c r="A12489" s="20">
        <v>1991</v>
      </c>
      <c r="B12489" s="15" t="s">
        <v>49</v>
      </c>
      <c r="C12489" s="15" t="s">
        <v>5425</v>
      </c>
      <c r="D12489" s="24">
        <v>700000</v>
      </c>
      <c r="E12489" t="str">
        <f>IF(D12489&lt;VLOOKUP(A12489,Min!A:B,2,FALSE),"Y","")</f>
        <v/>
      </c>
      <c r="F12489">
        <f>IF(AND(OR(s_tmchk="all",IF(ISERROR(MATCH(B12489,s_teams,0)),FALSE,TRUE)),OR(s_minsal="",s_minsal&lt;=D12489),OR(s_maxsal="",s_maxsal&gt;=D12489),OR(s_minyr="",s_minyr&lt;=A12489),OR(s_maxyr="",s_maxyr&gt;=A12489),OR(s_player="",s_player=C12489)),MAX(F$1:F12488)+1,0)</f>
        <v>0</v>
      </c>
    </row>
    <row r="12490" spans="1:6">
      <c r="A12490" s="20">
        <v>1991</v>
      </c>
      <c r="B12490" s="15" t="s">
        <v>49</v>
      </c>
      <c r="C12490" s="15" t="s">
        <v>4725</v>
      </c>
      <c r="D12490" s="24">
        <v>675000</v>
      </c>
      <c r="E12490" t="str">
        <f>IF(D12490&lt;VLOOKUP(A12490,Min!A:B,2,FALSE),"Y","")</f>
        <v/>
      </c>
      <c r="F12490">
        <f>IF(AND(OR(s_tmchk="all",IF(ISERROR(MATCH(B12490,s_teams,0)),FALSE,TRUE)),OR(s_minsal="",s_minsal&lt;=D12490),OR(s_maxsal="",s_maxsal&gt;=D12490),OR(s_minyr="",s_minyr&lt;=A12490),OR(s_maxyr="",s_maxyr&gt;=A12490),OR(s_player="",s_player=C12490)),MAX(F$1:F12489)+1,0)</f>
        <v>0</v>
      </c>
    </row>
    <row r="12491" spans="1:6">
      <c r="A12491" s="20">
        <v>1991</v>
      </c>
      <c r="B12491" s="15" t="s">
        <v>49</v>
      </c>
      <c r="C12491" s="15" t="s">
        <v>4900</v>
      </c>
      <c r="D12491" s="24">
        <v>650000</v>
      </c>
      <c r="E12491" t="str">
        <f>IF(D12491&lt;VLOOKUP(A12491,Min!A:B,2,FALSE),"Y","")</f>
        <v/>
      </c>
      <c r="F12491">
        <f>IF(AND(OR(s_tmchk="all",IF(ISERROR(MATCH(B12491,s_teams,0)),FALSE,TRUE)),OR(s_minsal="",s_minsal&lt;=D12491),OR(s_maxsal="",s_maxsal&gt;=D12491),OR(s_minyr="",s_minyr&lt;=A12491),OR(s_maxyr="",s_maxyr&gt;=A12491),OR(s_player="",s_player=C12491)),MAX(F$1:F12490)+1,0)</f>
        <v>0</v>
      </c>
    </row>
    <row r="12492" spans="1:6">
      <c r="A12492" s="20">
        <v>1991</v>
      </c>
      <c r="B12492" s="15" t="s">
        <v>49</v>
      </c>
      <c r="C12492" s="15" t="s">
        <v>4915</v>
      </c>
      <c r="D12492" s="24">
        <v>300000</v>
      </c>
      <c r="E12492" t="str">
        <f>IF(D12492&lt;VLOOKUP(A12492,Min!A:B,2,FALSE),"Y","")</f>
        <v/>
      </c>
      <c r="F12492">
        <f>IF(AND(OR(s_tmchk="all",IF(ISERROR(MATCH(B12492,s_teams,0)),FALSE,TRUE)),OR(s_minsal="",s_minsal&lt;=D12492),OR(s_maxsal="",s_maxsal&gt;=D12492),OR(s_minyr="",s_minyr&lt;=A12492),OR(s_maxyr="",s_maxyr&gt;=A12492),OR(s_player="",s_player=C12492)),MAX(F$1:F12491)+1,0)</f>
        <v>0</v>
      </c>
    </row>
    <row r="12493" spans="1:6">
      <c r="A12493" s="20">
        <v>1991</v>
      </c>
      <c r="B12493" s="15" t="s">
        <v>49</v>
      </c>
      <c r="C12493" s="15" t="s">
        <v>4522</v>
      </c>
      <c r="D12493" s="24">
        <v>275000</v>
      </c>
      <c r="E12493" t="str">
        <f>IF(D12493&lt;VLOOKUP(A12493,Min!A:B,2,FALSE),"Y","")</f>
        <v/>
      </c>
      <c r="F12493">
        <f>IF(AND(OR(s_tmchk="all",IF(ISERROR(MATCH(B12493,s_teams,0)),FALSE,TRUE)),OR(s_minsal="",s_minsal&lt;=D12493),OR(s_maxsal="",s_maxsal&gt;=D12493),OR(s_minyr="",s_minyr&lt;=A12493),OR(s_maxyr="",s_maxyr&gt;=A12493),OR(s_player="",s_player=C12493)),MAX(F$1:F12492)+1,0)</f>
        <v>0</v>
      </c>
    </row>
    <row r="12494" spans="1:6">
      <c r="A12494" s="20">
        <v>1991</v>
      </c>
      <c r="B12494" s="15" t="s">
        <v>49</v>
      </c>
      <c r="C12494" s="15" t="s">
        <v>4898</v>
      </c>
      <c r="D12494" s="24">
        <v>275000</v>
      </c>
      <c r="E12494" t="str">
        <f>IF(D12494&lt;VLOOKUP(A12494,Min!A:B,2,FALSE),"Y","")</f>
        <v/>
      </c>
      <c r="F12494">
        <f>IF(AND(OR(s_tmchk="all",IF(ISERROR(MATCH(B12494,s_teams,0)),FALSE,TRUE)),OR(s_minsal="",s_minsal&lt;=D12494),OR(s_maxsal="",s_maxsal&gt;=D12494),OR(s_minyr="",s_minyr&lt;=A12494),OR(s_maxyr="",s_maxyr&gt;=A12494),OR(s_player="",s_player=C12494)),MAX(F$1:F12493)+1,0)</f>
        <v>0</v>
      </c>
    </row>
    <row r="12495" spans="1:6">
      <c r="A12495" s="20">
        <v>1991</v>
      </c>
      <c r="B12495" s="15" t="s">
        <v>49</v>
      </c>
      <c r="C12495" s="15" t="s">
        <v>6144</v>
      </c>
      <c r="D12495" s="24">
        <v>250000</v>
      </c>
      <c r="E12495" t="str">
        <f>IF(D12495&lt;VLOOKUP(A12495,Min!A:B,2,FALSE),"Y","")</f>
        <v/>
      </c>
      <c r="F12495">
        <f>IF(AND(OR(s_tmchk="all",IF(ISERROR(MATCH(B12495,s_teams,0)),FALSE,TRUE)),OR(s_minsal="",s_minsal&lt;=D12495),OR(s_maxsal="",s_maxsal&gt;=D12495),OR(s_minyr="",s_minyr&lt;=A12495),OR(s_maxyr="",s_maxyr&gt;=A12495),OR(s_player="",s_player=C12495)),MAX(F$1:F12494)+1,0)</f>
        <v>0</v>
      </c>
    </row>
    <row r="12496" spans="1:6">
      <c r="A12496" s="20">
        <v>1991</v>
      </c>
      <c r="B12496" s="15" t="s">
        <v>49</v>
      </c>
      <c r="C12496" s="15" t="s">
        <v>5417</v>
      </c>
      <c r="D12496" s="24">
        <v>120000</v>
      </c>
      <c r="E12496" t="str">
        <f>IF(D12496&lt;VLOOKUP(A12496,Min!A:B,2,FALSE),"Y","")</f>
        <v/>
      </c>
      <c r="F12496">
        <f>IF(AND(OR(s_tmchk="all",IF(ISERROR(MATCH(B12496,s_teams,0)),FALSE,TRUE)),OR(s_minsal="",s_minsal&lt;=D12496),OR(s_maxsal="",s_maxsal&gt;=D12496),OR(s_minyr="",s_minyr&lt;=A12496),OR(s_maxyr="",s_maxyr&gt;=A12496),OR(s_player="",s_player=C12496)),MAX(F$1:F12495)+1,0)</f>
        <v>0</v>
      </c>
    </row>
    <row r="12497" spans="1:6">
      <c r="A12497" s="20">
        <v>1991</v>
      </c>
      <c r="B12497" s="15" t="s">
        <v>49</v>
      </c>
      <c r="C12497" s="15" t="s">
        <v>5615</v>
      </c>
      <c r="D12497" s="24">
        <v>120000</v>
      </c>
      <c r="E12497" t="str">
        <f>IF(D12497&lt;VLOOKUP(A12497,Min!A:B,2,FALSE),"Y","")</f>
        <v/>
      </c>
      <c r="F12497">
        <f>IF(AND(OR(s_tmchk="all",IF(ISERROR(MATCH(B12497,s_teams,0)),FALSE,TRUE)),OR(s_minsal="",s_minsal&lt;=D12497),OR(s_maxsal="",s_maxsal&gt;=D12497),OR(s_minyr="",s_minyr&lt;=A12497),OR(s_maxyr="",s_maxyr&gt;=A12497),OR(s_player="",s_player=C12497)),MAX(F$1:F12496)+1,0)</f>
        <v>0</v>
      </c>
    </row>
    <row r="12498" spans="1:6">
      <c r="A12498" s="20">
        <v>1991</v>
      </c>
      <c r="B12498" s="15" t="s">
        <v>51</v>
      </c>
      <c r="C12498" s="15" t="s">
        <v>4808</v>
      </c>
      <c r="D12498" s="24">
        <v>2150000</v>
      </c>
      <c r="E12498" t="str">
        <f>IF(D12498&lt;VLOOKUP(A12498,Min!A:B,2,FALSE),"Y","")</f>
        <v/>
      </c>
      <c r="F12498">
        <f>IF(AND(OR(s_tmchk="all",IF(ISERROR(MATCH(B12498,s_teams,0)),FALSE,TRUE)),OR(s_minsal="",s_minsal&lt;=D12498),OR(s_maxsal="",s_maxsal&gt;=D12498),OR(s_minyr="",s_minyr&lt;=A12498),OR(s_maxyr="",s_maxyr&gt;=A12498),OR(s_player="",s_player=C12498)),MAX(F$1:F12497)+1,0)</f>
        <v>0</v>
      </c>
    </row>
    <row r="12499" spans="1:6">
      <c r="A12499" s="20">
        <v>1991</v>
      </c>
      <c r="B12499" s="15" t="s">
        <v>51</v>
      </c>
      <c r="C12499" s="15" t="s">
        <v>5492</v>
      </c>
      <c r="D12499" s="24">
        <v>2000000</v>
      </c>
      <c r="E12499" t="str">
        <f>IF(D12499&lt;VLOOKUP(A12499,Min!A:B,2,FALSE),"Y","")</f>
        <v/>
      </c>
      <c r="F12499">
        <f>IF(AND(OR(s_tmchk="all",IF(ISERROR(MATCH(B12499,s_teams,0)),FALSE,TRUE)),OR(s_minsal="",s_minsal&lt;=D12499),OR(s_maxsal="",s_maxsal&gt;=D12499),OR(s_minyr="",s_minyr&lt;=A12499),OR(s_maxyr="",s_maxyr&gt;=A12499),OR(s_player="",s_player=C12499)),MAX(F$1:F12498)+1,0)</f>
        <v>0</v>
      </c>
    </row>
    <row r="12500" spans="1:6">
      <c r="A12500" s="20">
        <v>1991</v>
      </c>
      <c r="B12500" s="15" t="s">
        <v>51</v>
      </c>
      <c r="C12500" s="15" t="s">
        <v>5857</v>
      </c>
      <c r="D12500" s="24">
        <v>1350000</v>
      </c>
      <c r="E12500" t="str">
        <f>IF(D12500&lt;VLOOKUP(A12500,Min!A:B,2,FALSE),"Y","")</f>
        <v/>
      </c>
      <c r="F12500">
        <f>IF(AND(OR(s_tmchk="all",IF(ISERROR(MATCH(B12500,s_teams,0)),FALSE,TRUE)),OR(s_minsal="",s_minsal&lt;=D12500),OR(s_maxsal="",s_maxsal&gt;=D12500),OR(s_minyr="",s_minyr&lt;=A12500),OR(s_maxyr="",s_maxyr&gt;=A12500),OR(s_player="",s_player=C12500)),MAX(F$1:F12499)+1,0)</f>
        <v>0</v>
      </c>
    </row>
    <row r="12501" spans="1:6">
      <c r="A12501" s="20">
        <v>1991</v>
      </c>
      <c r="B12501" s="15" t="s">
        <v>51</v>
      </c>
      <c r="C12501" s="15" t="s">
        <v>4958</v>
      </c>
      <c r="D12501" s="24">
        <v>1160000</v>
      </c>
      <c r="E12501" t="str">
        <f>IF(D12501&lt;VLOOKUP(A12501,Min!A:B,2,FALSE),"Y","")</f>
        <v/>
      </c>
      <c r="F12501">
        <f>IF(AND(OR(s_tmchk="all",IF(ISERROR(MATCH(B12501,s_teams,0)),FALSE,TRUE)),OR(s_minsal="",s_minsal&lt;=D12501),OR(s_maxsal="",s_maxsal&gt;=D12501),OR(s_minyr="",s_minyr&lt;=A12501),OR(s_maxyr="",s_maxyr&gt;=A12501),OR(s_player="",s_player=C12501)),MAX(F$1:F12500)+1,0)</f>
        <v>0</v>
      </c>
    </row>
    <row r="12502" spans="1:6">
      <c r="A12502" s="20">
        <v>1991</v>
      </c>
      <c r="B12502" s="15" t="s">
        <v>51</v>
      </c>
      <c r="C12502" s="15" t="s">
        <v>5107</v>
      </c>
      <c r="D12502" s="24">
        <v>940000</v>
      </c>
      <c r="E12502" t="str">
        <f>IF(D12502&lt;VLOOKUP(A12502,Min!A:B,2,FALSE),"Y","")</f>
        <v/>
      </c>
      <c r="F12502">
        <f>IF(AND(OR(s_tmchk="all",IF(ISERROR(MATCH(B12502,s_teams,0)),FALSE,TRUE)),OR(s_minsal="",s_minsal&lt;=D12502),OR(s_maxsal="",s_maxsal&gt;=D12502),OR(s_minyr="",s_minyr&lt;=A12502),OR(s_maxyr="",s_maxyr&gt;=A12502),OR(s_player="",s_player=C12502)),MAX(F$1:F12501)+1,0)</f>
        <v>0</v>
      </c>
    </row>
    <row r="12503" spans="1:6">
      <c r="A12503" s="20">
        <v>1991</v>
      </c>
      <c r="B12503" s="15" t="s">
        <v>51</v>
      </c>
      <c r="C12503" s="15" t="s">
        <v>5675</v>
      </c>
      <c r="D12503" s="24">
        <v>760000</v>
      </c>
      <c r="E12503" t="str">
        <f>IF(D12503&lt;VLOOKUP(A12503,Min!A:B,2,FALSE),"Y","")</f>
        <v/>
      </c>
      <c r="F12503">
        <f>IF(AND(OR(s_tmchk="all",IF(ISERROR(MATCH(B12503,s_teams,0)),FALSE,TRUE)),OR(s_minsal="",s_minsal&lt;=D12503),OR(s_maxsal="",s_maxsal&gt;=D12503),OR(s_minyr="",s_minyr&lt;=A12503),OR(s_maxyr="",s_maxyr&gt;=A12503),OR(s_player="",s_player=C12503)),MAX(F$1:F12502)+1,0)</f>
        <v>0</v>
      </c>
    </row>
    <row r="12504" spans="1:6">
      <c r="A12504" s="20">
        <v>1991</v>
      </c>
      <c r="B12504" s="15" t="s">
        <v>51</v>
      </c>
      <c r="C12504" s="15" t="s">
        <v>6143</v>
      </c>
      <c r="D12504" s="24">
        <v>667000</v>
      </c>
      <c r="E12504" t="str">
        <f>IF(D12504&lt;VLOOKUP(A12504,Min!A:B,2,FALSE),"Y","")</f>
        <v/>
      </c>
      <c r="F12504">
        <f>IF(AND(OR(s_tmchk="all",IF(ISERROR(MATCH(B12504,s_teams,0)),FALSE,TRUE)),OR(s_minsal="",s_minsal&lt;=D12504),OR(s_maxsal="",s_maxsal&gt;=D12504),OR(s_minyr="",s_minyr&lt;=A12504),OR(s_maxyr="",s_maxyr&gt;=A12504),OR(s_player="",s_player=C12504)),MAX(F$1:F12503)+1,0)</f>
        <v>0</v>
      </c>
    </row>
    <row r="12505" spans="1:6">
      <c r="A12505" s="20">
        <v>1991</v>
      </c>
      <c r="B12505" s="15" t="s">
        <v>51</v>
      </c>
      <c r="C12505" s="15" t="s">
        <v>5829</v>
      </c>
      <c r="D12505" s="24">
        <v>654000</v>
      </c>
      <c r="E12505" t="str">
        <f>IF(D12505&lt;VLOOKUP(A12505,Min!A:B,2,FALSE),"Y","")</f>
        <v/>
      </c>
      <c r="F12505">
        <f>IF(AND(OR(s_tmchk="all",IF(ISERROR(MATCH(B12505,s_teams,0)),FALSE,TRUE)),OR(s_minsal="",s_minsal&lt;=D12505),OR(s_maxsal="",s_maxsal&gt;=D12505),OR(s_minyr="",s_minyr&lt;=A12505),OR(s_maxyr="",s_maxyr&gt;=A12505),OR(s_player="",s_player=C12505)),MAX(F$1:F12504)+1,0)</f>
        <v>0</v>
      </c>
    </row>
    <row r="12506" spans="1:6">
      <c r="A12506" s="20">
        <v>1991</v>
      </c>
      <c r="B12506" s="15" t="s">
        <v>51</v>
      </c>
      <c r="C12506" s="15" t="s">
        <v>5813</v>
      </c>
      <c r="D12506" s="24">
        <v>500000</v>
      </c>
      <c r="E12506" t="str">
        <f>IF(D12506&lt;VLOOKUP(A12506,Min!A:B,2,FALSE),"Y","")</f>
        <v/>
      </c>
      <c r="F12506">
        <f>IF(AND(OR(s_tmchk="all",IF(ISERROR(MATCH(B12506,s_teams,0)),FALSE,TRUE)),OR(s_minsal="",s_minsal&lt;=D12506),OR(s_maxsal="",s_maxsal&gt;=D12506),OR(s_minyr="",s_minyr&lt;=A12506),OR(s_maxyr="",s_maxyr&gt;=A12506),OR(s_player="",s_player=C12506)),MAX(F$1:F12505)+1,0)</f>
        <v>0</v>
      </c>
    </row>
    <row r="12507" spans="1:6">
      <c r="A12507" s="20">
        <v>1991</v>
      </c>
      <c r="B12507" s="15" t="s">
        <v>51</v>
      </c>
      <c r="C12507" s="15" t="s">
        <v>5660</v>
      </c>
      <c r="D12507" s="24">
        <v>325000</v>
      </c>
      <c r="E12507" t="str">
        <f>IF(D12507&lt;VLOOKUP(A12507,Min!A:B,2,FALSE),"Y","")</f>
        <v/>
      </c>
      <c r="F12507">
        <f>IF(AND(OR(s_tmchk="all",IF(ISERROR(MATCH(B12507,s_teams,0)),FALSE,TRUE)),OR(s_minsal="",s_minsal&lt;=D12507),OR(s_maxsal="",s_maxsal&gt;=D12507),OR(s_minyr="",s_minyr&lt;=A12507),OR(s_maxyr="",s_maxyr&gt;=A12507),OR(s_player="",s_player=C12507)),MAX(F$1:F12506)+1,0)</f>
        <v>0</v>
      </c>
    </row>
    <row r="12508" spans="1:6">
      <c r="A12508" s="20">
        <v>1991</v>
      </c>
      <c r="B12508" s="15" t="s">
        <v>51</v>
      </c>
      <c r="C12508" s="15" t="s">
        <v>5131</v>
      </c>
      <c r="D12508" s="24">
        <v>300000</v>
      </c>
      <c r="E12508" t="str">
        <f>IF(D12508&lt;VLOOKUP(A12508,Min!A:B,2,FALSE),"Y","")</f>
        <v/>
      </c>
      <c r="F12508">
        <f>IF(AND(OR(s_tmchk="all",IF(ISERROR(MATCH(B12508,s_teams,0)),FALSE,TRUE)),OR(s_minsal="",s_minsal&lt;=D12508),OR(s_maxsal="",s_maxsal&gt;=D12508),OR(s_minyr="",s_minyr&lt;=A12508),OR(s_maxyr="",s_maxyr&gt;=A12508),OR(s_player="",s_player=C12508)),MAX(F$1:F12507)+1,0)</f>
        <v>0</v>
      </c>
    </row>
    <row r="12509" spans="1:6">
      <c r="A12509" s="20">
        <v>1991</v>
      </c>
      <c r="B12509" s="15" t="s">
        <v>51</v>
      </c>
      <c r="C12509" s="15" t="s">
        <v>5415</v>
      </c>
      <c r="D12509" s="24">
        <v>175000</v>
      </c>
      <c r="E12509" t="str">
        <f>IF(D12509&lt;VLOOKUP(A12509,Min!A:B,2,FALSE),"Y","")</f>
        <v/>
      </c>
      <c r="F12509">
        <f>IF(AND(OR(s_tmchk="all",IF(ISERROR(MATCH(B12509,s_teams,0)),FALSE,TRUE)),OR(s_minsal="",s_minsal&lt;=D12509),OR(s_maxsal="",s_maxsal&gt;=D12509),OR(s_minyr="",s_minyr&lt;=A12509),OR(s_maxyr="",s_maxyr&gt;=A12509),OR(s_player="",s_player=C12509)),MAX(F$1:F12508)+1,0)</f>
        <v>0</v>
      </c>
    </row>
    <row r="12510" spans="1:6">
      <c r="A12510" s="20">
        <v>1991</v>
      </c>
      <c r="B12510" s="15" t="s">
        <v>53</v>
      </c>
      <c r="C12510" s="15" t="s">
        <v>4877</v>
      </c>
      <c r="D12510" s="24">
        <v>2200000</v>
      </c>
      <c r="E12510" t="str">
        <f>IF(D12510&lt;VLOOKUP(A12510,Min!A:B,2,FALSE),"Y","")</f>
        <v/>
      </c>
      <c r="F12510">
        <f>IF(AND(OR(s_tmchk="all",IF(ISERROR(MATCH(B12510,s_teams,0)),FALSE,TRUE)),OR(s_minsal="",s_minsal&lt;=D12510),OR(s_maxsal="",s_maxsal&gt;=D12510),OR(s_minyr="",s_minyr&lt;=A12510),OR(s_maxyr="",s_maxyr&gt;=A12510),OR(s_player="",s_player=C12510)),MAX(F$1:F12509)+1,0)</f>
        <v>0</v>
      </c>
    </row>
    <row r="12511" spans="1:6">
      <c r="A12511" s="20">
        <v>1991</v>
      </c>
      <c r="B12511" s="15" t="s">
        <v>53</v>
      </c>
      <c r="C12511" s="15" t="s">
        <v>5890</v>
      </c>
      <c r="D12511" s="24">
        <v>1365000</v>
      </c>
      <c r="E12511" t="str">
        <f>IF(D12511&lt;VLOOKUP(A12511,Min!A:B,2,FALSE),"Y","")</f>
        <v/>
      </c>
      <c r="F12511">
        <f>IF(AND(OR(s_tmchk="all",IF(ISERROR(MATCH(B12511,s_teams,0)),FALSE,TRUE)),OR(s_minsal="",s_minsal&lt;=D12511),OR(s_maxsal="",s_maxsal&gt;=D12511),OR(s_minyr="",s_minyr&lt;=A12511),OR(s_maxyr="",s_maxyr&gt;=A12511),OR(s_player="",s_player=C12511)),MAX(F$1:F12510)+1,0)</f>
        <v>0</v>
      </c>
    </row>
    <row r="12512" spans="1:6">
      <c r="A12512" s="20">
        <v>1991</v>
      </c>
      <c r="B12512" s="15" t="s">
        <v>53</v>
      </c>
      <c r="C12512" s="15" t="s">
        <v>5414</v>
      </c>
      <c r="D12512" s="24">
        <v>1050000</v>
      </c>
      <c r="E12512" t="str">
        <f>IF(D12512&lt;VLOOKUP(A12512,Min!A:B,2,FALSE),"Y","")</f>
        <v/>
      </c>
      <c r="F12512">
        <f>IF(AND(OR(s_tmchk="all",IF(ISERROR(MATCH(B12512,s_teams,0)),FALSE,TRUE)),OR(s_minsal="",s_minsal&lt;=D12512),OR(s_maxsal="",s_maxsal&gt;=D12512),OR(s_minyr="",s_minyr&lt;=A12512),OR(s_maxyr="",s_maxyr&gt;=A12512),OR(s_player="",s_player=C12512)),MAX(F$1:F12511)+1,0)</f>
        <v>0</v>
      </c>
    </row>
    <row r="12513" spans="1:6">
      <c r="A12513" s="20">
        <v>1991</v>
      </c>
      <c r="B12513" s="15" t="s">
        <v>53</v>
      </c>
      <c r="C12513" s="15" t="s">
        <v>4760</v>
      </c>
      <c r="D12513" s="24">
        <v>1000000</v>
      </c>
      <c r="E12513" t="str">
        <f>IF(D12513&lt;VLOOKUP(A12513,Min!A:B,2,FALSE),"Y","")</f>
        <v/>
      </c>
      <c r="F12513">
        <f>IF(AND(OR(s_tmchk="all",IF(ISERROR(MATCH(B12513,s_teams,0)),FALSE,TRUE)),OR(s_minsal="",s_minsal&lt;=D12513),OR(s_maxsal="",s_maxsal&gt;=D12513),OR(s_minyr="",s_minyr&lt;=A12513),OR(s_maxyr="",s_maxyr&gt;=A12513),OR(s_player="",s_player=C12513)),MAX(F$1:F12512)+1,0)</f>
        <v>0</v>
      </c>
    </row>
    <row r="12514" spans="1:6">
      <c r="A12514" s="20">
        <v>1991</v>
      </c>
      <c r="B12514" s="15" t="s">
        <v>53</v>
      </c>
      <c r="C12514" s="15" t="s">
        <v>4661</v>
      </c>
      <c r="D12514" s="24">
        <v>950000</v>
      </c>
      <c r="E12514" t="str">
        <f>IF(D12514&lt;VLOOKUP(A12514,Min!A:B,2,FALSE),"Y","")</f>
        <v/>
      </c>
      <c r="F12514">
        <f>IF(AND(OR(s_tmchk="all",IF(ISERROR(MATCH(B12514,s_teams,0)),FALSE,TRUE)),OR(s_minsal="",s_minsal&lt;=D12514),OR(s_maxsal="",s_maxsal&gt;=D12514),OR(s_minyr="",s_minyr&lt;=A12514),OR(s_maxyr="",s_maxyr&gt;=A12514),OR(s_player="",s_player=C12514)),MAX(F$1:F12513)+1,0)</f>
        <v>0</v>
      </c>
    </row>
    <row r="12515" spans="1:6">
      <c r="A12515" s="20">
        <v>1991</v>
      </c>
      <c r="B12515" s="15" t="s">
        <v>53</v>
      </c>
      <c r="C12515" s="15" t="s">
        <v>5527</v>
      </c>
      <c r="D12515" s="24">
        <v>825000</v>
      </c>
      <c r="E12515" t="str">
        <f>IF(D12515&lt;VLOOKUP(A12515,Min!A:B,2,FALSE),"Y","")</f>
        <v/>
      </c>
      <c r="F12515">
        <f>IF(AND(OR(s_tmchk="all",IF(ISERROR(MATCH(B12515,s_teams,0)),FALSE,TRUE)),OR(s_minsal="",s_minsal&lt;=D12515),OR(s_maxsal="",s_maxsal&gt;=D12515),OR(s_minyr="",s_minyr&lt;=A12515),OR(s_maxyr="",s_maxyr&gt;=A12515),OR(s_player="",s_player=C12515)),MAX(F$1:F12514)+1,0)</f>
        <v>0</v>
      </c>
    </row>
    <row r="12516" spans="1:6">
      <c r="A12516" s="20">
        <v>1991</v>
      </c>
      <c r="B12516" s="15" t="s">
        <v>53</v>
      </c>
      <c r="C12516" s="15" t="s">
        <v>5727</v>
      </c>
      <c r="D12516" s="24">
        <v>600000</v>
      </c>
      <c r="E12516" t="str">
        <f>IF(D12516&lt;VLOOKUP(A12516,Min!A:B,2,FALSE),"Y","")</f>
        <v/>
      </c>
      <c r="F12516">
        <f>IF(AND(OR(s_tmchk="all",IF(ISERROR(MATCH(B12516,s_teams,0)),FALSE,TRUE)),OR(s_minsal="",s_minsal&lt;=D12516),OR(s_maxsal="",s_maxsal&gt;=D12516),OR(s_minyr="",s_minyr&lt;=A12516),OR(s_maxyr="",s_maxyr&gt;=A12516),OR(s_player="",s_player=C12516)),MAX(F$1:F12515)+1,0)</f>
        <v>0</v>
      </c>
    </row>
    <row r="12517" spans="1:6">
      <c r="A12517" s="20">
        <v>1991</v>
      </c>
      <c r="B12517" s="15" t="s">
        <v>53</v>
      </c>
      <c r="C12517" s="15" t="s">
        <v>5096</v>
      </c>
      <c r="D12517" s="24">
        <v>530000</v>
      </c>
      <c r="E12517" t="str">
        <f>IF(D12517&lt;VLOOKUP(A12517,Min!A:B,2,FALSE),"Y","")</f>
        <v/>
      </c>
      <c r="F12517">
        <f>IF(AND(OR(s_tmchk="all",IF(ISERROR(MATCH(B12517,s_teams,0)),FALSE,TRUE)),OR(s_minsal="",s_minsal&lt;=D12517),OR(s_maxsal="",s_maxsal&gt;=D12517),OR(s_minyr="",s_minyr&lt;=A12517),OR(s_maxyr="",s_maxyr&gt;=A12517),OR(s_player="",s_player=C12517)),MAX(F$1:F12516)+1,0)</f>
        <v>0</v>
      </c>
    </row>
    <row r="12518" spans="1:6">
      <c r="A12518" s="20">
        <v>1991</v>
      </c>
      <c r="B12518" s="15" t="s">
        <v>53</v>
      </c>
      <c r="C12518" s="15" t="s">
        <v>6193</v>
      </c>
      <c r="D12518" s="24">
        <v>450000</v>
      </c>
      <c r="E12518" t="str">
        <f>IF(D12518&lt;VLOOKUP(A12518,Min!A:B,2,FALSE),"Y","")</f>
        <v/>
      </c>
      <c r="F12518">
        <f>IF(AND(OR(s_tmchk="all",IF(ISERROR(MATCH(B12518,s_teams,0)),FALSE,TRUE)),OR(s_minsal="",s_minsal&lt;=D12518),OR(s_maxsal="",s_maxsal&gt;=D12518),OR(s_minyr="",s_minyr&lt;=A12518),OR(s_maxyr="",s_maxyr&gt;=A12518),OR(s_player="",s_player=C12518)),MAX(F$1:F12517)+1,0)</f>
        <v>0</v>
      </c>
    </row>
    <row r="12519" spans="1:6">
      <c r="A12519" s="20">
        <v>1991</v>
      </c>
      <c r="B12519" s="15" t="s">
        <v>53</v>
      </c>
      <c r="C12519" s="15" t="s">
        <v>5412</v>
      </c>
      <c r="D12519" s="24">
        <v>400000</v>
      </c>
      <c r="E12519" t="str">
        <f>IF(D12519&lt;VLOOKUP(A12519,Min!A:B,2,FALSE),"Y","")</f>
        <v/>
      </c>
      <c r="F12519">
        <f>IF(AND(OR(s_tmchk="all",IF(ISERROR(MATCH(B12519,s_teams,0)),FALSE,TRUE)),OR(s_minsal="",s_minsal&lt;=D12519),OR(s_maxsal="",s_maxsal&gt;=D12519),OR(s_minyr="",s_minyr&lt;=A12519),OR(s_maxyr="",s_maxyr&gt;=A12519),OR(s_player="",s_player=C12519)),MAX(F$1:F12518)+1,0)</f>
        <v>0</v>
      </c>
    </row>
    <row r="12520" spans="1:6">
      <c r="A12520" s="20">
        <v>1991</v>
      </c>
      <c r="B12520" s="15" t="s">
        <v>53</v>
      </c>
      <c r="C12520" s="15" t="s">
        <v>6083</v>
      </c>
      <c r="D12520" s="24">
        <v>340000</v>
      </c>
      <c r="E12520" t="str">
        <f>IF(D12520&lt;VLOOKUP(A12520,Min!A:B,2,FALSE),"Y","")</f>
        <v/>
      </c>
      <c r="F12520">
        <f>IF(AND(OR(s_tmchk="all",IF(ISERROR(MATCH(B12520,s_teams,0)),FALSE,TRUE)),OR(s_minsal="",s_minsal&lt;=D12520),OR(s_maxsal="",s_maxsal&gt;=D12520),OR(s_minyr="",s_minyr&lt;=A12520),OR(s_maxyr="",s_maxyr&gt;=A12520),OR(s_player="",s_player=C12520)),MAX(F$1:F12519)+1,0)</f>
        <v>0</v>
      </c>
    </row>
    <row r="12521" spans="1:6">
      <c r="A12521" s="20">
        <v>1991</v>
      </c>
      <c r="B12521" s="15" t="s">
        <v>53</v>
      </c>
      <c r="C12521" s="15" t="s">
        <v>5677</v>
      </c>
      <c r="D12521" s="24">
        <v>325000</v>
      </c>
      <c r="E12521" t="str">
        <f>IF(D12521&lt;VLOOKUP(A12521,Min!A:B,2,FALSE),"Y","")</f>
        <v/>
      </c>
      <c r="F12521">
        <f>IF(AND(OR(s_tmchk="all",IF(ISERROR(MATCH(B12521,s_teams,0)),FALSE,TRUE)),OR(s_minsal="",s_minsal&lt;=D12521),OR(s_maxsal="",s_maxsal&gt;=D12521),OR(s_minyr="",s_minyr&lt;=A12521),OR(s_maxyr="",s_maxyr&gt;=A12521),OR(s_player="",s_player=C12521)),MAX(F$1:F12520)+1,0)</f>
        <v>0</v>
      </c>
    </row>
    <row r="12522" spans="1:6">
      <c r="A12522" s="20">
        <v>1991</v>
      </c>
      <c r="B12522" s="15" t="s">
        <v>53</v>
      </c>
      <c r="C12522" s="15" t="s">
        <v>5266</v>
      </c>
      <c r="D12522" s="24">
        <v>210000</v>
      </c>
      <c r="E12522" t="str">
        <f>IF(D12522&lt;VLOOKUP(A12522,Min!A:B,2,FALSE),"Y","")</f>
        <v/>
      </c>
      <c r="F12522">
        <f>IF(AND(OR(s_tmchk="all",IF(ISERROR(MATCH(B12522,s_teams,0)),FALSE,TRUE)),OR(s_minsal="",s_minsal&lt;=D12522),OR(s_maxsal="",s_maxsal&gt;=D12522),OR(s_minyr="",s_minyr&lt;=A12522),OR(s_maxyr="",s_maxyr&gt;=A12522),OR(s_player="",s_player=C12522)),MAX(F$1:F12521)+1,0)</f>
        <v>0</v>
      </c>
    </row>
    <row r="12523" spans="1:6">
      <c r="A12523" s="20">
        <v>1991</v>
      </c>
      <c r="B12523" s="15" t="s">
        <v>55</v>
      </c>
      <c r="C12523" s="15" t="s">
        <v>5015</v>
      </c>
      <c r="D12523" s="24">
        <v>2400000</v>
      </c>
      <c r="E12523" t="str">
        <f>IF(D12523&lt;VLOOKUP(A12523,Min!A:B,2,FALSE),"Y","")</f>
        <v/>
      </c>
      <c r="F12523">
        <f>IF(AND(OR(s_tmchk="all",IF(ISERROR(MATCH(B12523,s_teams,0)),FALSE,TRUE)),OR(s_minsal="",s_minsal&lt;=D12523),OR(s_maxsal="",s_maxsal&gt;=D12523),OR(s_minyr="",s_minyr&lt;=A12523),OR(s_maxyr="",s_maxyr&gt;=A12523),OR(s_player="",s_player=C12523)),MAX(F$1:F12522)+1,0)</f>
        <v>0</v>
      </c>
    </row>
    <row r="12524" spans="1:6">
      <c r="A12524" s="20">
        <v>1991</v>
      </c>
      <c r="B12524" s="15" t="s">
        <v>55</v>
      </c>
      <c r="C12524" s="15" t="s">
        <v>5926</v>
      </c>
      <c r="D12524" s="24">
        <v>1970000</v>
      </c>
      <c r="E12524" t="str">
        <f>IF(D12524&lt;VLOOKUP(A12524,Min!A:B,2,FALSE),"Y","")</f>
        <v/>
      </c>
      <c r="F12524">
        <f>IF(AND(OR(s_tmchk="all",IF(ISERROR(MATCH(B12524,s_teams,0)),FALSE,TRUE)),OR(s_minsal="",s_minsal&lt;=D12524),OR(s_maxsal="",s_maxsal&gt;=D12524),OR(s_minyr="",s_minyr&lt;=A12524),OR(s_maxyr="",s_maxyr&gt;=A12524),OR(s_player="",s_player=C12524)),MAX(F$1:F12523)+1,0)</f>
        <v>0</v>
      </c>
    </row>
    <row r="12525" spans="1:6">
      <c r="A12525" s="20">
        <v>1991</v>
      </c>
      <c r="B12525" s="15" t="s">
        <v>55</v>
      </c>
      <c r="C12525" s="15" t="s">
        <v>4500</v>
      </c>
      <c r="D12525" s="24">
        <v>1750000</v>
      </c>
      <c r="E12525" t="str">
        <f>IF(D12525&lt;VLOOKUP(A12525,Min!A:B,2,FALSE),"Y","")</f>
        <v/>
      </c>
      <c r="F12525">
        <f>IF(AND(OR(s_tmchk="all",IF(ISERROR(MATCH(B12525,s_teams,0)),FALSE,TRUE)),OR(s_minsal="",s_minsal&lt;=D12525),OR(s_maxsal="",s_maxsal&gt;=D12525),OR(s_minyr="",s_minyr&lt;=A12525),OR(s_maxyr="",s_maxyr&gt;=A12525),OR(s_player="",s_player=C12525)),MAX(F$1:F12524)+1,0)</f>
        <v>0</v>
      </c>
    </row>
    <row r="12526" spans="1:6">
      <c r="A12526" s="20">
        <v>1991</v>
      </c>
      <c r="B12526" s="15" t="s">
        <v>55</v>
      </c>
      <c r="C12526" s="15" t="s">
        <v>5230</v>
      </c>
      <c r="D12526" s="24">
        <v>1600000</v>
      </c>
      <c r="E12526" t="str">
        <f>IF(D12526&lt;VLOOKUP(A12526,Min!A:B,2,FALSE),"Y","")</f>
        <v/>
      </c>
      <c r="F12526">
        <f>IF(AND(OR(s_tmchk="all",IF(ISERROR(MATCH(B12526,s_teams,0)),FALSE,TRUE)),OR(s_minsal="",s_minsal&lt;=D12526),OR(s_maxsal="",s_maxsal&gt;=D12526),OR(s_minyr="",s_minyr&lt;=A12526),OR(s_maxyr="",s_maxyr&gt;=A12526),OR(s_player="",s_player=C12526)),MAX(F$1:F12525)+1,0)</f>
        <v>0</v>
      </c>
    </row>
    <row r="12527" spans="1:6">
      <c r="A12527" s="20">
        <v>1991</v>
      </c>
      <c r="B12527" s="15" t="s">
        <v>55</v>
      </c>
      <c r="C12527" s="15" t="s">
        <v>4722</v>
      </c>
      <c r="D12527" s="24">
        <v>1100000</v>
      </c>
      <c r="E12527" t="str">
        <f>IF(D12527&lt;VLOOKUP(A12527,Min!A:B,2,FALSE),"Y","")</f>
        <v/>
      </c>
      <c r="F12527">
        <f>IF(AND(OR(s_tmchk="all",IF(ISERROR(MATCH(B12527,s_teams,0)),FALSE,TRUE)),OR(s_minsal="",s_minsal&lt;=D12527),OR(s_maxsal="",s_maxsal&gt;=D12527),OR(s_minyr="",s_minyr&lt;=A12527),OR(s_maxyr="",s_maxyr&gt;=A12527),OR(s_player="",s_player=C12527)),MAX(F$1:F12526)+1,0)</f>
        <v>0</v>
      </c>
    </row>
    <row r="12528" spans="1:6">
      <c r="A12528" s="20">
        <v>1991</v>
      </c>
      <c r="B12528" s="15" t="s">
        <v>55</v>
      </c>
      <c r="C12528" s="15" t="s">
        <v>6158</v>
      </c>
      <c r="D12528" s="24">
        <v>770000</v>
      </c>
      <c r="E12528" t="str">
        <f>IF(D12528&lt;VLOOKUP(A12528,Min!A:B,2,FALSE),"Y","")</f>
        <v/>
      </c>
      <c r="F12528">
        <f>IF(AND(OR(s_tmchk="all",IF(ISERROR(MATCH(B12528,s_teams,0)),FALSE,TRUE)),OR(s_minsal="",s_minsal&lt;=D12528),OR(s_maxsal="",s_maxsal&gt;=D12528),OR(s_minyr="",s_minyr&lt;=A12528),OR(s_maxyr="",s_maxyr&gt;=A12528),OR(s_player="",s_player=C12528)),MAX(F$1:F12527)+1,0)</f>
        <v>0</v>
      </c>
    </row>
    <row r="12529" spans="1:6">
      <c r="A12529" s="20">
        <v>1991</v>
      </c>
      <c r="B12529" s="15" t="s">
        <v>55</v>
      </c>
      <c r="C12529" s="15" t="s">
        <v>5703</v>
      </c>
      <c r="D12529" s="24">
        <v>615000</v>
      </c>
      <c r="E12529" t="str">
        <f>IF(D12529&lt;VLOOKUP(A12529,Min!A:B,2,FALSE),"Y","")</f>
        <v/>
      </c>
      <c r="F12529">
        <f>IF(AND(OR(s_tmchk="all",IF(ISERROR(MATCH(B12529,s_teams,0)),FALSE,TRUE)),OR(s_minsal="",s_minsal&lt;=D12529),OR(s_maxsal="",s_maxsal&gt;=D12529),OR(s_minyr="",s_minyr&lt;=A12529),OR(s_maxyr="",s_maxyr&gt;=A12529),OR(s_player="",s_player=C12529)),MAX(F$1:F12528)+1,0)</f>
        <v>0</v>
      </c>
    </row>
    <row r="12530" spans="1:6">
      <c r="A12530" s="20">
        <v>1991</v>
      </c>
      <c r="B12530" s="15" t="s">
        <v>55</v>
      </c>
      <c r="C12530" s="15" t="s">
        <v>5033</v>
      </c>
      <c r="D12530" s="24">
        <v>575000</v>
      </c>
      <c r="E12530" t="str">
        <f>IF(D12530&lt;VLOOKUP(A12530,Min!A:B,2,FALSE),"Y","")</f>
        <v/>
      </c>
      <c r="F12530">
        <f>IF(AND(OR(s_tmchk="all",IF(ISERROR(MATCH(B12530,s_teams,0)),FALSE,TRUE)),OR(s_minsal="",s_minsal&lt;=D12530),OR(s_maxsal="",s_maxsal&gt;=D12530),OR(s_minyr="",s_minyr&lt;=A12530),OR(s_maxyr="",s_maxyr&gt;=A12530),OR(s_player="",s_player=C12530)),MAX(F$1:F12529)+1,0)</f>
        <v>0</v>
      </c>
    </row>
    <row r="12531" spans="1:6">
      <c r="A12531" s="20">
        <v>1991</v>
      </c>
      <c r="B12531" s="15" t="s">
        <v>55</v>
      </c>
      <c r="C12531" s="15" t="s">
        <v>2366</v>
      </c>
      <c r="D12531" s="24">
        <v>550000</v>
      </c>
      <c r="E12531" t="str">
        <f>IF(D12531&lt;VLOOKUP(A12531,Min!A:B,2,FALSE),"Y","")</f>
        <v/>
      </c>
      <c r="F12531">
        <f>IF(AND(OR(s_tmchk="all",IF(ISERROR(MATCH(B12531,s_teams,0)),FALSE,TRUE)),OR(s_minsal="",s_minsal&lt;=D12531),OR(s_maxsal="",s_maxsal&gt;=D12531),OR(s_minyr="",s_minyr&lt;=A12531),OR(s_maxyr="",s_maxyr&gt;=A12531),OR(s_player="",s_player=C12531)),MAX(F$1:F12530)+1,0)</f>
        <v>0</v>
      </c>
    </row>
    <row r="12532" spans="1:6">
      <c r="A12532" s="20">
        <v>1991</v>
      </c>
      <c r="B12532" s="15" t="s">
        <v>55</v>
      </c>
      <c r="C12532" s="15" t="s">
        <v>6049</v>
      </c>
      <c r="D12532" s="24">
        <v>550000</v>
      </c>
      <c r="E12532" t="str">
        <f>IF(D12532&lt;VLOOKUP(A12532,Min!A:B,2,FALSE),"Y","")</f>
        <v/>
      </c>
      <c r="F12532">
        <f>IF(AND(OR(s_tmchk="all",IF(ISERROR(MATCH(B12532,s_teams,0)),FALSE,TRUE)),OR(s_minsal="",s_minsal&lt;=D12532),OR(s_maxsal="",s_maxsal&gt;=D12532),OR(s_minyr="",s_minyr&lt;=A12532),OR(s_maxyr="",s_maxyr&gt;=A12532),OR(s_player="",s_player=C12532)),MAX(F$1:F12531)+1,0)</f>
        <v>0</v>
      </c>
    </row>
    <row r="12533" spans="1:6">
      <c r="A12533" s="20">
        <v>1991</v>
      </c>
      <c r="B12533" s="15" t="s">
        <v>55</v>
      </c>
      <c r="C12533" s="15" t="s">
        <v>5181</v>
      </c>
      <c r="D12533" s="24">
        <v>120000</v>
      </c>
      <c r="E12533" t="str">
        <f>IF(D12533&lt;VLOOKUP(A12533,Min!A:B,2,FALSE),"Y","")</f>
        <v/>
      </c>
      <c r="F12533">
        <f>IF(AND(OR(s_tmchk="all",IF(ISERROR(MATCH(B12533,s_teams,0)),FALSE,TRUE)),OR(s_minsal="",s_minsal&lt;=D12533),OR(s_maxsal="",s_maxsal&gt;=D12533),OR(s_minyr="",s_minyr&lt;=A12533),OR(s_maxyr="",s_maxyr&gt;=A12533),OR(s_player="",s_player=C12533)),MAX(F$1:F12532)+1,0)</f>
        <v>0</v>
      </c>
    </row>
    <row r="12534" spans="1:6">
      <c r="A12534" s="20">
        <v>1991</v>
      </c>
      <c r="B12534" s="15" t="s">
        <v>55</v>
      </c>
      <c r="C12534" s="15" t="s">
        <v>6103</v>
      </c>
      <c r="D12534" s="24">
        <v>120000</v>
      </c>
      <c r="E12534" t="str">
        <f>IF(D12534&lt;VLOOKUP(A12534,Min!A:B,2,FALSE),"Y","")</f>
        <v/>
      </c>
      <c r="F12534">
        <f>IF(AND(OR(s_tmchk="all",IF(ISERROR(MATCH(B12534,s_teams,0)),FALSE,TRUE)),OR(s_minsal="",s_minsal&lt;=D12534),OR(s_maxsal="",s_maxsal&gt;=D12534),OR(s_minyr="",s_minyr&lt;=A12534),OR(s_maxyr="",s_maxyr&gt;=A12534),OR(s_player="",s_player=C12534)),MAX(F$1:F12533)+1,0)</f>
        <v>0</v>
      </c>
    </row>
    <row r="12535" spans="1:6">
      <c r="A12535" s="20">
        <v>1991</v>
      </c>
      <c r="B12535" s="15" t="s">
        <v>59</v>
      </c>
      <c r="C12535" s="15" t="s">
        <v>6189</v>
      </c>
      <c r="D12535" s="24">
        <v>2000000</v>
      </c>
      <c r="E12535" t="str">
        <f>IF(D12535&lt;VLOOKUP(A12535,Min!A:B,2,FALSE),"Y","")</f>
        <v/>
      </c>
      <c r="F12535">
        <f>IF(AND(OR(s_tmchk="all",IF(ISERROR(MATCH(B12535,s_teams,0)),FALSE,TRUE)),OR(s_minsal="",s_minsal&lt;=D12535),OR(s_maxsal="",s_maxsal&gt;=D12535),OR(s_minyr="",s_minyr&lt;=A12535),OR(s_maxyr="",s_maxyr&gt;=A12535),OR(s_player="",s_player=C12535)),MAX(F$1:F12534)+1,0)</f>
        <v>0</v>
      </c>
    </row>
    <row r="12536" spans="1:6">
      <c r="A12536" s="20">
        <v>1991</v>
      </c>
      <c r="B12536" s="15" t="s">
        <v>59</v>
      </c>
      <c r="C12536" s="15" t="s">
        <v>4533</v>
      </c>
      <c r="D12536" s="24">
        <v>1600000</v>
      </c>
      <c r="E12536" t="str">
        <f>IF(D12536&lt;VLOOKUP(A12536,Min!A:B,2,FALSE),"Y","")</f>
        <v/>
      </c>
      <c r="F12536">
        <f>IF(AND(OR(s_tmchk="all",IF(ISERROR(MATCH(B12536,s_teams,0)),FALSE,TRUE)),OR(s_minsal="",s_minsal&lt;=D12536),OR(s_maxsal="",s_maxsal&gt;=D12536),OR(s_minyr="",s_minyr&lt;=A12536),OR(s_maxyr="",s_maxyr&gt;=A12536),OR(s_player="",s_player=C12536)),MAX(F$1:F12535)+1,0)</f>
        <v>0</v>
      </c>
    </row>
    <row r="12537" spans="1:6">
      <c r="A12537" s="20">
        <v>1991</v>
      </c>
      <c r="B12537" s="15" t="s">
        <v>59</v>
      </c>
      <c r="C12537" s="15" t="s">
        <v>2598</v>
      </c>
      <c r="D12537" s="24">
        <v>1550000</v>
      </c>
      <c r="E12537" t="str">
        <f>IF(D12537&lt;VLOOKUP(A12537,Min!A:B,2,FALSE),"Y","")</f>
        <v/>
      </c>
      <c r="F12537">
        <f>IF(AND(OR(s_tmchk="all",IF(ISERROR(MATCH(B12537,s_teams,0)),FALSE,TRUE)),OR(s_minsal="",s_minsal&lt;=D12537),OR(s_maxsal="",s_maxsal&gt;=D12537),OR(s_minyr="",s_minyr&lt;=A12537),OR(s_maxyr="",s_maxyr&gt;=A12537),OR(s_player="",s_player=C12537)),MAX(F$1:F12536)+1,0)</f>
        <v>0</v>
      </c>
    </row>
    <row r="12538" spans="1:6">
      <c r="A12538" s="20">
        <v>1991</v>
      </c>
      <c r="B12538" s="15" t="s">
        <v>59</v>
      </c>
      <c r="C12538" s="15" t="s">
        <v>5895</v>
      </c>
      <c r="D12538" s="24">
        <v>755000</v>
      </c>
      <c r="E12538" t="str">
        <f>IF(D12538&lt;VLOOKUP(A12538,Min!A:B,2,FALSE),"Y","")</f>
        <v/>
      </c>
      <c r="F12538">
        <f>IF(AND(OR(s_tmchk="all",IF(ISERROR(MATCH(B12538,s_teams,0)),FALSE,TRUE)),OR(s_minsal="",s_minsal&lt;=D12538),OR(s_maxsal="",s_maxsal&gt;=D12538),OR(s_minyr="",s_minyr&lt;=A12538),OR(s_maxyr="",s_maxyr&gt;=A12538),OR(s_player="",s_player=C12538)),MAX(F$1:F12537)+1,0)</f>
        <v>0</v>
      </c>
    </row>
    <row r="12539" spans="1:6">
      <c r="A12539" s="20">
        <v>1991</v>
      </c>
      <c r="B12539" s="15" t="s">
        <v>59</v>
      </c>
      <c r="C12539" s="15" t="s">
        <v>5434</v>
      </c>
      <c r="D12539" s="24">
        <v>425000</v>
      </c>
      <c r="E12539" t="str">
        <f>IF(D12539&lt;VLOOKUP(A12539,Min!A:B,2,FALSE),"Y","")</f>
        <v/>
      </c>
      <c r="F12539">
        <f>IF(AND(OR(s_tmchk="all",IF(ISERROR(MATCH(B12539,s_teams,0)),FALSE,TRUE)),OR(s_minsal="",s_minsal&lt;=D12539),OR(s_maxsal="",s_maxsal&gt;=D12539),OR(s_minyr="",s_minyr&lt;=A12539),OR(s_maxyr="",s_maxyr&gt;=A12539),OR(s_player="",s_player=C12539)),MAX(F$1:F12538)+1,0)</f>
        <v>0</v>
      </c>
    </row>
    <row r="12540" spans="1:6">
      <c r="A12540" s="20">
        <v>1991</v>
      </c>
      <c r="B12540" s="15" t="s">
        <v>59</v>
      </c>
      <c r="C12540" s="15" t="s">
        <v>4654</v>
      </c>
      <c r="D12540" s="24">
        <v>400000</v>
      </c>
      <c r="E12540" t="str">
        <f>IF(D12540&lt;VLOOKUP(A12540,Min!A:B,2,FALSE),"Y","")</f>
        <v/>
      </c>
      <c r="F12540">
        <f>IF(AND(OR(s_tmchk="all",IF(ISERROR(MATCH(B12540,s_teams,0)),FALSE,TRUE)),OR(s_minsal="",s_minsal&lt;=D12540),OR(s_maxsal="",s_maxsal&gt;=D12540),OR(s_minyr="",s_minyr&lt;=A12540),OR(s_maxyr="",s_maxyr&gt;=A12540),OR(s_player="",s_player=C12540)),MAX(F$1:F12539)+1,0)</f>
        <v>0</v>
      </c>
    </row>
    <row r="12541" spans="1:6">
      <c r="A12541" s="20">
        <v>1991</v>
      </c>
      <c r="B12541" s="15" t="s">
        <v>59</v>
      </c>
      <c r="C12541" s="15" t="s">
        <v>5357</v>
      </c>
      <c r="D12541" s="24">
        <v>335000</v>
      </c>
      <c r="E12541" t="str">
        <f>IF(D12541&lt;VLOOKUP(A12541,Min!A:B,2,FALSE),"Y","")</f>
        <v/>
      </c>
      <c r="F12541">
        <f>IF(AND(OR(s_tmchk="all",IF(ISERROR(MATCH(B12541,s_teams,0)),FALSE,TRUE)),OR(s_minsal="",s_minsal&lt;=D12541),OR(s_maxsal="",s_maxsal&gt;=D12541),OR(s_minyr="",s_minyr&lt;=A12541),OR(s_maxyr="",s_maxyr&gt;=A12541),OR(s_player="",s_player=C12541)),MAX(F$1:F12540)+1,0)</f>
        <v>0</v>
      </c>
    </row>
    <row r="12542" spans="1:6">
      <c r="A12542" s="20">
        <v>1991</v>
      </c>
      <c r="B12542" s="15" t="s">
        <v>59</v>
      </c>
      <c r="C12542" s="15" t="s">
        <v>5981</v>
      </c>
      <c r="D12542" s="24">
        <v>325000</v>
      </c>
      <c r="E12542" t="str">
        <f>IF(D12542&lt;VLOOKUP(A12542,Min!A:B,2,FALSE),"Y","")</f>
        <v/>
      </c>
      <c r="F12542">
        <f>IF(AND(OR(s_tmchk="all",IF(ISERROR(MATCH(B12542,s_teams,0)),FALSE,TRUE)),OR(s_minsal="",s_minsal&lt;=D12542),OR(s_maxsal="",s_maxsal&gt;=D12542),OR(s_minyr="",s_minyr&lt;=A12542),OR(s_maxyr="",s_maxyr&gt;=A12542),OR(s_player="",s_player=C12542)),MAX(F$1:F12541)+1,0)</f>
        <v>0</v>
      </c>
    </row>
    <row r="12543" spans="1:6">
      <c r="A12543" s="20">
        <v>1991</v>
      </c>
      <c r="B12543" s="15" t="s">
        <v>59</v>
      </c>
      <c r="C12543" s="15" t="s">
        <v>5127</v>
      </c>
      <c r="D12543" s="24">
        <v>300000</v>
      </c>
      <c r="E12543" t="str">
        <f>IF(D12543&lt;VLOOKUP(A12543,Min!A:B,2,FALSE),"Y","")</f>
        <v/>
      </c>
      <c r="F12543">
        <f>IF(AND(OR(s_tmchk="all",IF(ISERROR(MATCH(B12543,s_teams,0)),FALSE,TRUE)),OR(s_minsal="",s_minsal&lt;=D12543),OR(s_maxsal="",s_maxsal&gt;=D12543),OR(s_minyr="",s_minyr&lt;=A12543),OR(s_maxyr="",s_maxyr&gt;=A12543),OR(s_player="",s_player=C12543)),MAX(F$1:F12542)+1,0)</f>
        <v>0</v>
      </c>
    </row>
    <row r="12544" spans="1:6">
      <c r="A12544" s="20">
        <v>1991</v>
      </c>
      <c r="B12544" s="15" t="s">
        <v>59</v>
      </c>
      <c r="C12544" s="15" t="s">
        <v>4655</v>
      </c>
      <c r="D12544" s="24">
        <v>290000</v>
      </c>
      <c r="E12544" t="str">
        <f>IF(D12544&lt;VLOOKUP(A12544,Min!A:B,2,FALSE),"Y","")</f>
        <v/>
      </c>
      <c r="F12544">
        <f>IF(AND(OR(s_tmchk="all",IF(ISERROR(MATCH(B12544,s_teams,0)),FALSE,TRUE)),OR(s_minsal="",s_minsal&lt;=D12544),OR(s_maxsal="",s_maxsal&gt;=D12544),OR(s_minyr="",s_minyr&lt;=A12544),OR(s_maxyr="",s_maxyr&gt;=A12544),OR(s_player="",s_player=C12544)),MAX(F$1:F12543)+1,0)</f>
        <v>0</v>
      </c>
    </row>
    <row r="12545" spans="1:6">
      <c r="A12545" s="20">
        <v>1991</v>
      </c>
      <c r="B12545" s="15" t="s">
        <v>59</v>
      </c>
      <c r="C12545" s="15" t="s">
        <v>6045</v>
      </c>
      <c r="D12545" s="24">
        <v>250000</v>
      </c>
      <c r="E12545" t="str">
        <f>IF(D12545&lt;VLOOKUP(A12545,Min!A:B,2,FALSE),"Y","")</f>
        <v/>
      </c>
      <c r="F12545">
        <f>IF(AND(OR(s_tmchk="all",IF(ISERROR(MATCH(B12545,s_teams,0)),FALSE,TRUE)),OR(s_minsal="",s_minsal&lt;=D12545),OR(s_maxsal="",s_maxsal&gt;=D12545),OR(s_minyr="",s_minyr&lt;=A12545),OR(s_maxyr="",s_maxyr&gt;=A12545),OR(s_player="",s_player=C12545)),MAX(F$1:F12544)+1,0)</f>
        <v>0</v>
      </c>
    </row>
    <row r="12546" spans="1:6">
      <c r="A12546" s="20">
        <v>1991</v>
      </c>
      <c r="B12546" s="15" t="s">
        <v>59</v>
      </c>
      <c r="C12546" s="15" t="s">
        <v>5397</v>
      </c>
      <c r="D12546" s="24">
        <v>150000</v>
      </c>
      <c r="E12546" t="str">
        <f>IF(D12546&lt;VLOOKUP(A12546,Min!A:B,2,FALSE),"Y","")</f>
        <v/>
      </c>
      <c r="F12546">
        <f>IF(AND(OR(s_tmchk="all",IF(ISERROR(MATCH(B12546,s_teams,0)),FALSE,TRUE)),OR(s_minsal="",s_minsal&lt;=D12546),OR(s_maxsal="",s_maxsal&gt;=D12546),OR(s_minyr="",s_minyr&lt;=A12546),OR(s_maxyr="",s_maxyr&gt;=A12546),OR(s_player="",s_player=C12546)),MAX(F$1:F12545)+1,0)</f>
        <v>0</v>
      </c>
    </row>
    <row r="12547" spans="1:6">
      <c r="A12547" s="20">
        <v>1991</v>
      </c>
      <c r="B12547" s="15" t="s">
        <v>59</v>
      </c>
      <c r="C12547" s="15" t="s">
        <v>4530</v>
      </c>
      <c r="D12547" s="24">
        <v>130000</v>
      </c>
      <c r="E12547" t="str">
        <f>IF(D12547&lt;VLOOKUP(A12547,Min!A:B,2,FALSE),"Y","")</f>
        <v/>
      </c>
      <c r="F12547">
        <f>IF(AND(OR(s_tmchk="all",IF(ISERROR(MATCH(B12547,s_teams,0)),FALSE,TRUE)),OR(s_minsal="",s_minsal&lt;=D12547),OR(s_maxsal="",s_maxsal&gt;=D12547),OR(s_minyr="",s_minyr&lt;=A12547),OR(s_maxyr="",s_maxyr&gt;=A12547),OR(s_player="",s_player=C12547)),MAX(F$1:F12546)+1,0)</f>
        <v>0</v>
      </c>
    </row>
    <row r="12548" spans="1:6">
      <c r="A12548" s="20">
        <v>1991</v>
      </c>
      <c r="B12548" s="15" t="s">
        <v>61</v>
      </c>
      <c r="C12548" s="15" t="s">
        <v>5197</v>
      </c>
      <c r="D12548" s="24">
        <v>1600000</v>
      </c>
      <c r="E12548" t="str">
        <f>IF(D12548&lt;VLOOKUP(A12548,Min!A:B,2,FALSE),"Y","")</f>
        <v/>
      </c>
      <c r="F12548">
        <f>IF(AND(OR(s_tmchk="all",IF(ISERROR(MATCH(B12548,s_teams,0)),FALSE,TRUE)),OR(s_minsal="",s_minsal&lt;=D12548),OR(s_maxsal="",s_maxsal&gt;=D12548),OR(s_minyr="",s_minyr&lt;=A12548),OR(s_maxyr="",s_maxyr&gt;=A12548),OR(s_player="",s_player=C12548)),MAX(F$1:F12547)+1,0)</f>
        <v>0</v>
      </c>
    </row>
    <row r="12549" spans="1:6">
      <c r="A12549" s="20">
        <v>1991</v>
      </c>
      <c r="B12549" s="15" t="s">
        <v>61</v>
      </c>
      <c r="C12549" s="15" t="s">
        <v>4866</v>
      </c>
      <c r="D12549" s="24">
        <v>1500000</v>
      </c>
      <c r="E12549" t="str">
        <f>IF(D12549&lt;VLOOKUP(A12549,Min!A:B,2,FALSE),"Y","")</f>
        <v/>
      </c>
      <c r="F12549">
        <f>IF(AND(OR(s_tmchk="all",IF(ISERROR(MATCH(B12549,s_teams,0)),FALSE,TRUE)),OR(s_minsal="",s_minsal&lt;=D12549),OR(s_maxsal="",s_maxsal&gt;=D12549),OR(s_minyr="",s_minyr&lt;=A12549),OR(s_maxyr="",s_maxyr&gt;=A12549),OR(s_player="",s_player=C12549)),MAX(F$1:F12548)+1,0)</f>
        <v>0</v>
      </c>
    </row>
    <row r="12550" spans="1:6">
      <c r="A12550" s="20">
        <v>1991</v>
      </c>
      <c r="B12550" s="15" t="s">
        <v>61</v>
      </c>
      <c r="C12550" s="15" t="s">
        <v>4682</v>
      </c>
      <c r="D12550" s="24">
        <v>1275000</v>
      </c>
      <c r="E12550" t="str">
        <f>IF(D12550&lt;VLOOKUP(A12550,Min!A:B,2,FALSE),"Y","")</f>
        <v/>
      </c>
      <c r="F12550">
        <f>IF(AND(OR(s_tmchk="all",IF(ISERROR(MATCH(B12550,s_teams,0)),FALSE,TRUE)),OR(s_minsal="",s_minsal&lt;=D12550),OR(s_maxsal="",s_maxsal&gt;=D12550),OR(s_minyr="",s_minyr&lt;=A12550),OR(s_maxyr="",s_maxyr&gt;=A12550),OR(s_player="",s_player=C12550)),MAX(F$1:F12549)+1,0)</f>
        <v>0</v>
      </c>
    </row>
    <row r="12551" spans="1:6">
      <c r="A12551" s="20">
        <v>1991</v>
      </c>
      <c r="B12551" s="15" t="s">
        <v>61</v>
      </c>
      <c r="C12551" s="15" t="s">
        <v>4851</v>
      </c>
      <c r="D12551" s="24">
        <v>1250000</v>
      </c>
      <c r="E12551" t="str">
        <f>IF(D12551&lt;VLOOKUP(A12551,Min!A:B,2,FALSE),"Y","")</f>
        <v/>
      </c>
      <c r="F12551">
        <f>IF(AND(OR(s_tmchk="all",IF(ISERROR(MATCH(B12551,s_teams,0)),FALSE,TRUE)),OR(s_minsal="",s_minsal&lt;=D12551),OR(s_maxsal="",s_maxsal&gt;=D12551),OR(s_minyr="",s_minyr&lt;=A12551),OR(s_maxyr="",s_maxyr&gt;=A12551),OR(s_player="",s_player=C12551)),MAX(F$1:F12550)+1,0)</f>
        <v>0</v>
      </c>
    </row>
    <row r="12552" spans="1:6">
      <c r="A12552" s="20">
        <v>1991</v>
      </c>
      <c r="B12552" s="15" t="s">
        <v>61</v>
      </c>
      <c r="C12552" s="15" t="s">
        <v>5076</v>
      </c>
      <c r="D12552" s="24">
        <v>905000</v>
      </c>
      <c r="E12552" t="str">
        <f>IF(D12552&lt;VLOOKUP(A12552,Min!A:B,2,FALSE),"Y","")</f>
        <v/>
      </c>
      <c r="F12552">
        <f>IF(AND(OR(s_tmchk="all",IF(ISERROR(MATCH(B12552,s_teams,0)),FALSE,TRUE)),OR(s_minsal="",s_minsal&lt;=D12552),OR(s_maxsal="",s_maxsal&gt;=D12552),OR(s_minyr="",s_minyr&lt;=A12552),OR(s_maxyr="",s_maxyr&gt;=A12552),OR(s_player="",s_player=C12552)),MAX(F$1:F12551)+1,0)</f>
        <v>0</v>
      </c>
    </row>
    <row r="12553" spans="1:6">
      <c r="A12553" s="20">
        <v>1991</v>
      </c>
      <c r="B12553" s="15" t="s">
        <v>61</v>
      </c>
      <c r="C12553" s="15" t="s">
        <v>5509</v>
      </c>
      <c r="D12553" s="24">
        <v>900000</v>
      </c>
      <c r="E12553" t="str">
        <f>IF(D12553&lt;VLOOKUP(A12553,Min!A:B,2,FALSE),"Y","")</f>
        <v/>
      </c>
      <c r="F12553">
        <f>IF(AND(OR(s_tmchk="all",IF(ISERROR(MATCH(B12553,s_teams,0)),FALSE,TRUE)),OR(s_minsal="",s_minsal&lt;=D12553),OR(s_maxsal="",s_maxsal&gt;=D12553),OR(s_minyr="",s_minyr&lt;=A12553),OR(s_maxyr="",s_maxyr&gt;=A12553),OR(s_player="",s_player=C12553)),MAX(F$1:F12552)+1,0)</f>
        <v>0</v>
      </c>
    </row>
    <row r="12554" spans="1:6">
      <c r="A12554" s="20">
        <v>1991</v>
      </c>
      <c r="B12554" s="15" t="s">
        <v>61</v>
      </c>
      <c r="C12554" s="15" t="s">
        <v>4557</v>
      </c>
      <c r="D12554" s="24">
        <v>870000</v>
      </c>
      <c r="E12554" t="str">
        <f>IF(D12554&lt;VLOOKUP(A12554,Min!A:B,2,FALSE),"Y","")</f>
        <v/>
      </c>
      <c r="F12554">
        <f>IF(AND(OR(s_tmchk="all",IF(ISERROR(MATCH(B12554,s_teams,0)),FALSE,TRUE)),OR(s_minsal="",s_minsal&lt;=D12554),OR(s_maxsal="",s_maxsal&gt;=D12554),OR(s_minyr="",s_minyr&lt;=A12554),OR(s_maxyr="",s_maxyr&gt;=A12554),OR(s_player="",s_player=C12554)),MAX(F$1:F12553)+1,0)</f>
        <v>0</v>
      </c>
    </row>
    <row r="12555" spans="1:6">
      <c r="A12555" s="20">
        <v>1991</v>
      </c>
      <c r="B12555" s="15" t="s">
        <v>61</v>
      </c>
      <c r="C12555" s="15" t="s">
        <v>5085</v>
      </c>
      <c r="D12555" s="24">
        <v>690000</v>
      </c>
      <c r="E12555" t="str">
        <f>IF(D12555&lt;VLOOKUP(A12555,Min!A:B,2,FALSE),"Y","")</f>
        <v/>
      </c>
      <c r="F12555">
        <f>IF(AND(OR(s_tmchk="all",IF(ISERROR(MATCH(B12555,s_teams,0)),FALSE,TRUE)),OR(s_minsal="",s_minsal&lt;=D12555),OR(s_maxsal="",s_maxsal&gt;=D12555),OR(s_minyr="",s_minyr&lt;=A12555),OR(s_maxyr="",s_maxyr&gt;=A12555),OR(s_player="",s_player=C12555)),MAX(F$1:F12554)+1,0)</f>
        <v>0</v>
      </c>
    </row>
    <row r="12556" spans="1:6">
      <c r="A12556" s="20">
        <v>1991</v>
      </c>
      <c r="B12556" s="15" t="s">
        <v>61</v>
      </c>
      <c r="C12556" s="15" t="s">
        <v>5257</v>
      </c>
      <c r="D12556" s="24">
        <v>650000</v>
      </c>
      <c r="E12556" t="str">
        <f>IF(D12556&lt;VLOOKUP(A12556,Min!A:B,2,FALSE),"Y","")</f>
        <v/>
      </c>
      <c r="F12556">
        <f>IF(AND(OR(s_tmchk="all",IF(ISERROR(MATCH(B12556,s_teams,0)),FALSE,TRUE)),OR(s_minsal="",s_minsal&lt;=D12556),OR(s_maxsal="",s_maxsal&gt;=D12556),OR(s_minyr="",s_minyr&lt;=A12556),OR(s_maxyr="",s_maxyr&gt;=A12556),OR(s_player="",s_player=C12556)),MAX(F$1:F12555)+1,0)</f>
        <v>0</v>
      </c>
    </row>
    <row r="12557" spans="1:6">
      <c r="A12557" s="20">
        <v>1991</v>
      </c>
      <c r="B12557" s="15" t="s">
        <v>61</v>
      </c>
      <c r="C12557" s="15" t="s">
        <v>5263</v>
      </c>
      <c r="D12557" s="24">
        <v>605000</v>
      </c>
      <c r="E12557" t="str">
        <f>IF(D12557&lt;VLOOKUP(A12557,Min!A:B,2,FALSE),"Y","")</f>
        <v/>
      </c>
      <c r="F12557">
        <f>IF(AND(OR(s_tmchk="all",IF(ISERROR(MATCH(B12557,s_teams,0)),FALSE,TRUE)),OR(s_minsal="",s_minsal&lt;=D12557),OR(s_maxsal="",s_maxsal&gt;=D12557),OR(s_minyr="",s_minyr&lt;=A12557),OR(s_maxyr="",s_maxyr&gt;=A12557),OR(s_player="",s_player=C12557)),MAX(F$1:F12556)+1,0)</f>
        <v>0</v>
      </c>
    </row>
    <row r="12558" spans="1:6">
      <c r="A12558" s="20">
        <v>1991</v>
      </c>
      <c r="B12558" s="15" t="s">
        <v>61</v>
      </c>
      <c r="C12558" s="15" t="s">
        <v>5485</v>
      </c>
      <c r="D12558" s="24">
        <v>605000</v>
      </c>
      <c r="E12558" t="str">
        <f>IF(D12558&lt;VLOOKUP(A12558,Min!A:B,2,FALSE),"Y","")</f>
        <v/>
      </c>
      <c r="F12558">
        <f>IF(AND(OR(s_tmchk="all",IF(ISERROR(MATCH(B12558,s_teams,0)),FALSE,TRUE)),OR(s_minsal="",s_minsal&lt;=D12558),OR(s_maxsal="",s_maxsal&gt;=D12558),OR(s_minyr="",s_minyr&lt;=A12558),OR(s_maxyr="",s_maxyr&gt;=A12558),OR(s_player="",s_player=C12558)),MAX(F$1:F12557)+1,0)</f>
        <v>0</v>
      </c>
    </row>
    <row r="12559" spans="1:6">
      <c r="A12559" s="20">
        <v>1991</v>
      </c>
      <c r="B12559" s="15" t="s">
        <v>61</v>
      </c>
      <c r="C12559" s="15" t="s">
        <v>4523</v>
      </c>
      <c r="D12559" s="24">
        <v>400000</v>
      </c>
      <c r="E12559" t="str">
        <f>IF(D12559&lt;VLOOKUP(A12559,Min!A:B,2,FALSE),"Y","")</f>
        <v/>
      </c>
      <c r="F12559">
        <f>IF(AND(OR(s_tmchk="all",IF(ISERROR(MATCH(B12559,s_teams,0)),FALSE,TRUE)),OR(s_minsal="",s_minsal&lt;=D12559),OR(s_maxsal="",s_maxsal&gt;=D12559),OR(s_minyr="",s_minyr&lt;=A12559),OR(s_maxyr="",s_maxyr&gt;=A12559),OR(s_player="",s_player=C12559)),MAX(F$1:F12558)+1,0)</f>
        <v>0</v>
      </c>
    </row>
    <row r="12560" spans="1:6">
      <c r="A12560" s="20">
        <v>1991</v>
      </c>
      <c r="B12560" s="15" t="s">
        <v>61</v>
      </c>
      <c r="C12560" s="15" t="s">
        <v>5079</v>
      </c>
      <c r="D12560" s="24">
        <v>225000</v>
      </c>
      <c r="E12560" t="str">
        <f>IF(D12560&lt;VLOOKUP(A12560,Min!A:B,2,FALSE),"Y","")</f>
        <v/>
      </c>
      <c r="F12560">
        <f>IF(AND(OR(s_tmchk="all",IF(ISERROR(MATCH(B12560,s_teams,0)),FALSE,TRUE)),OR(s_minsal="",s_minsal&lt;=D12560),OR(s_maxsal="",s_maxsal&gt;=D12560),OR(s_minyr="",s_minyr&lt;=A12560),OR(s_maxyr="",s_maxyr&gt;=A12560),OR(s_player="",s_player=C12560)),MAX(F$1:F12559)+1,0)</f>
        <v>0</v>
      </c>
    </row>
    <row r="12561" spans="1:6">
      <c r="A12561" s="20">
        <v>1991</v>
      </c>
      <c r="B12561" s="15" t="s">
        <v>61</v>
      </c>
      <c r="C12561" s="15" t="s">
        <v>6012</v>
      </c>
      <c r="D12561" s="24">
        <v>120000</v>
      </c>
      <c r="E12561" t="str">
        <f>IF(D12561&lt;VLOOKUP(A12561,Min!A:B,2,FALSE),"Y","")</f>
        <v/>
      </c>
      <c r="F12561">
        <f>IF(AND(OR(s_tmchk="all",IF(ISERROR(MATCH(B12561,s_teams,0)),FALSE,TRUE)),OR(s_minsal="",s_minsal&lt;=D12561),OR(s_maxsal="",s_maxsal&gt;=D12561),OR(s_minyr="",s_minyr&lt;=A12561),OR(s_maxyr="",s_maxyr&gt;=A12561),OR(s_player="",s_player=C12561)),MAX(F$1:F12560)+1,0)</f>
        <v>0</v>
      </c>
    </row>
    <row r="12562" spans="1:6">
      <c r="A12562" s="20">
        <v>1991</v>
      </c>
      <c r="B12562" s="15" t="s">
        <v>63</v>
      </c>
      <c r="C12562" s="15" t="s">
        <v>6095</v>
      </c>
      <c r="D12562" s="24">
        <v>1200000</v>
      </c>
      <c r="E12562" t="str">
        <f>IF(D12562&lt;VLOOKUP(A12562,Min!A:B,2,FALSE),"Y","")</f>
        <v/>
      </c>
      <c r="F12562">
        <f>IF(AND(OR(s_tmchk="all",IF(ISERROR(MATCH(B12562,s_teams,0)),FALSE,TRUE)),OR(s_minsal="",s_minsal&lt;=D12562),OR(s_maxsal="",s_maxsal&gt;=D12562),OR(s_minyr="",s_minyr&lt;=A12562),OR(s_maxyr="",s_maxyr&gt;=A12562),OR(s_player="",s_player=C12562)),MAX(F$1:F12561)+1,0)</f>
        <v>0</v>
      </c>
    </row>
    <row r="12563" spans="1:6">
      <c r="A12563" s="20">
        <v>1991</v>
      </c>
      <c r="B12563" s="15" t="s">
        <v>63</v>
      </c>
      <c r="C12563" s="15" t="s">
        <v>5808</v>
      </c>
      <c r="D12563" s="24">
        <v>1150000</v>
      </c>
      <c r="E12563" t="str">
        <f>IF(D12563&lt;VLOOKUP(A12563,Min!A:B,2,FALSE),"Y","")</f>
        <v/>
      </c>
      <c r="F12563">
        <f>IF(AND(OR(s_tmchk="all",IF(ISERROR(MATCH(B12563,s_teams,0)),FALSE,TRUE)),OR(s_minsal="",s_minsal&lt;=D12563),OR(s_maxsal="",s_maxsal&gt;=D12563),OR(s_minyr="",s_minyr&lt;=A12563),OR(s_maxyr="",s_maxyr&gt;=A12563),OR(s_player="",s_player=C12563)),MAX(F$1:F12562)+1,0)</f>
        <v>0</v>
      </c>
    </row>
    <row r="12564" spans="1:6">
      <c r="A12564" s="20">
        <v>1991</v>
      </c>
      <c r="B12564" s="15" t="s">
        <v>63</v>
      </c>
      <c r="C12564" s="15" t="s">
        <v>5072</v>
      </c>
      <c r="D12564" s="24">
        <v>1070000</v>
      </c>
      <c r="E12564" t="str">
        <f>IF(D12564&lt;VLOOKUP(A12564,Min!A:B,2,FALSE),"Y","")</f>
        <v/>
      </c>
      <c r="F12564">
        <f>IF(AND(OR(s_tmchk="all",IF(ISERROR(MATCH(B12564,s_teams,0)),FALSE,TRUE)),OR(s_minsal="",s_minsal&lt;=D12564),OR(s_maxsal="",s_maxsal&gt;=D12564),OR(s_minyr="",s_minyr&lt;=A12564),OR(s_maxyr="",s_maxyr&gt;=A12564),OR(s_player="",s_player=C12564)),MAX(F$1:F12563)+1,0)</f>
        <v>0</v>
      </c>
    </row>
    <row r="12565" spans="1:6">
      <c r="A12565" s="20">
        <v>1991</v>
      </c>
      <c r="B12565" s="15" t="s">
        <v>63</v>
      </c>
      <c r="C12565" s="15" t="s">
        <v>6132</v>
      </c>
      <c r="D12565" s="24">
        <v>830000</v>
      </c>
      <c r="E12565" t="str">
        <f>IF(D12565&lt;VLOOKUP(A12565,Min!A:B,2,FALSE),"Y","")</f>
        <v/>
      </c>
      <c r="F12565">
        <f>IF(AND(OR(s_tmchk="all",IF(ISERROR(MATCH(B12565,s_teams,0)),FALSE,TRUE)),OR(s_minsal="",s_minsal&lt;=D12565),OR(s_maxsal="",s_maxsal&gt;=D12565),OR(s_minyr="",s_minyr&lt;=A12565),OR(s_maxyr="",s_maxyr&gt;=A12565),OR(s_player="",s_player=C12565)),MAX(F$1:F12564)+1,0)</f>
        <v>0</v>
      </c>
    </row>
    <row r="12566" spans="1:6">
      <c r="A12566" s="20">
        <v>1991</v>
      </c>
      <c r="B12566" s="15" t="s">
        <v>63</v>
      </c>
      <c r="C12566" s="15" t="s">
        <v>5295</v>
      </c>
      <c r="D12566" s="24">
        <v>615000</v>
      </c>
      <c r="E12566" t="str">
        <f>IF(D12566&lt;VLOOKUP(A12566,Min!A:B,2,FALSE),"Y","")</f>
        <v/>
      </c>
      <c r="F12566">
        <f>IF(AND(OR(s_tmchk="all",IF(ISERROR(MATCH(B12566,s_teams,0)),FALSE,TRUE)),OR(s_minsal="",s_minsal&lt;=D12566),OR(s_maxsal="",s_maxsal&gt;=D12566),OR(s_minyr="",s_minyr&lt;=A12566),OR(s_maxyr="",s_maxyr&gt;=A12566),OR(s_player="",s_player=C12566)),MAX(F$1:F12565)+1,0)</f>
        <v>0</v>
      </c>
    </row>
    <row r="12567" spans="1:6">
      <c r="A12567" s="20">
        <v>1991</v>
      </c>
      <c r="B12567" s="15" t="s">
        <v>63</v>
      </c>
      <c r="C12567" s="15" t="s">
        <v>6073</v>
      </c>
      <c r="D12567" s="24">
        <v>590000</v>
      </c>
      <c r="E12567" t="str">
        <f>IF(D12567&lt;VLOOKUP(A12567,Min!A:B,2,FALSE),"Y","")</f>
        <v/>
      </c>
      <c r="F12567">
        <f>IF(AND(OR(s_tmchk="all",IF(ISERROR(MATCH(B12567,s_teams,0)),FALSE,TRUE)),OR(s_minsal="",s_minsal&lt;=D12567),OR(s_maxsal="",s_maxsal&gt;=D12567),OR(s_minyr="",s_minyr&lt;=A12567),OR(s_maxyr="",s_maxyr&gt;=A12567),OR(s_player="",s_player=C12567)),MAX(F$1:F12566)+1,0)</f>
        <v>0</v>
      </c>
    </row>
    <row r="12568" spans="1:6">
      <c r="A12568" s="20">
        <v>1991</v>
      </c>
      <c r="B12568" s="15" t="s">
        <v>63</v>
      </c>
      <c r="C12568" s="15" t="s">
        <v>5113</v>
      </c>
      <c r="D12568" s="24">
        <v>575000</v>
      </c>
      <c r="E12568" t="str">
        <f>IF(D12568&lt;VLOOKUP(A12568,Min!A:B,2,FALSE),"Y","")</f>
        <v/>
      </c>
      <c r="F12568">
        <f>IF(AND(OR(s_tmchk="all",IF(ISERROR(MATCH(B12568,s_teams,0)),FALSE,TRUE)),OR(s_minsal="",s_minsal&lt;=D12568),OR(s_maxsal="",s_maxsal&gt;=D12568),OR(s_minyr="",s_minyr&lt;=A12568),OR(s_maxyr="",s_maxyr&gt;=A12568),OR(s_player="",s_player=C12568)),MAX(F$1:F12567)+1,0)</f>
        <v>0</v>
      </c>
    </row>
    <row r="12569" spans="1:6">
      <c r="A12569" s="20">
        <v>1991</v>
      </c>
      <c r="B12569" s="15" t="s">
        <v>63</v>
      </c>
      <c r="C12569" s="15" t="s">
        <v>5925</v>
      </c>
      <c r="D12569" s="24">
        <v>500000</v>
      </c>
      <c r="E12569" t="str">
        <f>IF(D12569&lt;VLOOKUP(A12569,Min!A:B,2,FALSE),"Y","")</f>
        <v/>
      </c>
      <c r="F12569">
        <f>IF(AND(OR(s_tmchk="all",IF(ISERROR(MATCH(B12569,s_teams,0)),FALSE,TRUE)),OR(s_minsal="",s_minsal&lt;=D12569),OR(s_maxsal="",s_maxsal&gt;=D12569),OR(s_minyr="",s_minyr&lt;=A12569),OR(s_maxyr="",s_maxyr&gt;=A12569),OR(s_player="",s_player=C12569)),MAX(F$1:F12568)+1,0)</f>
        <v>0</v>
      </c>
    </row>
    <row r="12570" spans="1:6">
      <c r="A12570" s="20">
        <v>1991</v>
      </c>
      <c r="B12570" s="15" t="s">
        <v>63</v>
      </c>
      <c r="C12570" s="15" t="s">
        <v>4667</v>
      </c>
      <c r="D12570" s="24">
        <v>335000</v>
      </c>
      <c r="E12570" t="str">
        <f>IF(D12570&lt;VLOOKUP(A12570,Min!A:B,2,FALSE),"Y","")</f>
        <v/>
      </c>
      <c r="F12570">
        <f>IF(AND(OR(s_tmchk="all",IF(ISERROR(MATCH(B12570,s_teams,0)),FALSE,TRUE)),OR(s_minsal="",s_minsal&lt;=D12570),OR(s_maxsal="",s_maxsal&gt;=D12570),OR(s_minyr="",s_minyr&lt;=A12570),OR(s_maxyr="",s_maxyr&gt;=A12570),OR(s_player="",s_player=C12570)),MAX(F$1:F12569)+1,0)</f>
        <v>0</v>
      </c>
    </row>
    <row r="12571" spans="1:6">
      <c r="A12571" s="20">
        <v>1991</v>
      </c>
      <c r="B12571" s="15" t="s">
        <v>63</v>
      </c>
      <c r="C12571" s="15" t="s">
        <v>5933</v>
      </c>
      <c r="D12571" s="24">
        <v>295000</v>
      </c>
      <c r="E12571" t="str">
        <f>IF(D12571&lt;VLOOKUP(A12571,Min!A:B,2,FALSE),"Y","")</f>
        <v/>
      </c>
      <c r="F12571">
        <f>IF(AND(OR(s_tmchk="all",IF(ISERROR(MATCH(B12571,s_teams,0)),FALSE,TRUE)),OR(s_minsal="",s_minsal&lt;=D12571),OR(s_maxsal="",s_maxsal&gt;=D12571),OR(s_minyr="",s_minyr&lt;=A12571),OR(s_maxyr="",s_maxyr&gt;=A12571),OR(s_player="",s_player=C12571)),MAX(F$1:F12570)+1,0)</f>
        <v>0</v>
      </c>
    </row>
    <row r="12572" spans="1:6">
      <c r="A12572" s="20">
        <v>1991</v>
      </c>
      <c r="B12572" s="15" t="s">
        <v>63</v>
      </c>
      <c r="C12572" s="15" t="s">
        <v>4998</v>
      </c>
      <c r="D12572" s="24">
        <v>230000</v>
      </c>
      <c r="E12572" t="str">
        <f>IF(D12572&lt;VLOOKUP(A12572,Min!A:B,2,FALSE),"Y","")</f>
        <v/>
      </c>
      <c r="F12572">
        <f>IF(AND(OR(s_tmchk="all",IF(ISERROR(MATCH(B12572,s_teams,0)),FALSE,TRUE)),OR(s_minsal="",s_minsal&lt;=D12572),OR(s_maxsal="",s_maxsal&gt;=D12572),OR(s_minyr="",s_minyr&lt;=A12572),OR(s_maxyr="",s_maxyr&gt;=A12572),OR(s_player="",s_player=C12572)),MAX(F$1:F12571)+1,0)</f>
        <v>0</v>
      </c>
    </row>
    <row r="12573" spans="1:6">
      <c r="A12573" s="20">
        <v>1991</v>
      </c>
      <c r="B12573" s="15" t="s">
        <v>63</v>
      </c>
      <c r="C12573" s="15" t="s">
        <v>5840</v>
      </c>
      <c r="D12573" s="24">
        <v>150000</v>
      </c>
      <c r="E12573" t="str">
        <f>IF(D12573&lt;VLOOKUP(A12573,Min!A:B,2,FALSE),"Y","")</f>
        <v/>
      </c>
      <c r="F12573">
        <f>IF(AND(OR(s_tmchk="all",IF(ISERROR(MATCH(B12573,s_teams,0)),FALSE,TRUE)),OR(s_minsal="",s_minsal&lt;=D12573),OR(s_maxsal="",s_maxsal&gt;=D12573),OR(s_minyr="",s_minyr&lt;=A12573),OR(s_maxyr="",s_maxyr&gt;=A12573),OR(s_player="",s_player=C12573)),MAX(F$1:F12572)+1,0)</f>
        <v>0</v>
      </c>
    </row>
    <row r="12574" spans="1:6">
      <c r="A12574" s="20">
        <v>1991</v>
      </c>
      <c r="B12574" s="15" t="s">
        <v>64</v>
      </c>
      <c r="C12574" s="15" t="s">
        <v>4948</v>
      </c>
      <c r="D12574" s="24">
        <v>2100000</v>
      </c>
      <c r="E12574" t="str">
        <f>IF(D12574&lt;VLOOKUP(A12574,Min!A:B,2,FALSE),"Y","")</f>
        <v/>
      </c>
      <c r="F12574">
        <f>IF(AND(OR(s_tmchk="all",IF(ISERROR(MATCH(B12574,s_teams,0)),FALSE,TRUE)),OR(s_minsal="",s_minsal&lt;=D12574),OR(s_maxsal="",s_maxsal&gt;=D12574),OR(s_minyr="",s_minyr&lt;=A12574),OR(s_maxyr="",s_maxyr&gt;=A12574),OR(s_player="",s_player=C12574)),MAX(F$1:F12573)+1,0)</f>
        <v>0</v>
      </c>
    </row>
    <row r="12575" spans="1:6">
      <c r="A12575" s="20">
        <v>1991</v>
      </c>
      <c r="B12575" s="15" t="s">
        <v>64</v>
      </c>
      <c r="C12575" s="15" t="s">
        <v>5919</v>
      </c>
      <c r="D12575" s="24">
        <v>2000000</v>
      </c>
      <c r="E12575" t="str">
        <f>IF(D12575&lt;VLOOKUP(A12575,Min!A:B,2,FALSE),"Y","")</f>
        <v/>
      </c>
      <c r="F12575">
        <f>IF(AND(OR(s_tmchk="all",IF(ISERROR(MATCH(B12575,s_teams,0)),FALSE,TRUE)),OR(s_minsal="",s_minsal&lt;=D12575),OR(s_maxsal="",s_maxsal&gt;=D12575),OR(s_minyr="",s_minyr&lt;=A12575),OR(s_maxyr="",s_maxyr&gt;=A12575),OR(s_player="",s_player=C12575)),MAX(F$1:F12574)+1,0)</f>
        <v>0</v>
      </c>
    </row>
    <row r="12576" spans="1:6">
      <c r="A12576" s="20">
        <v>1991</v>
      </c>
      <c r="B12576" s="15" t="s">
        <v>64</v>
      </c>
      <c r="C12576" s="15" t="s">
        <v>5898</v>
      </c>
      <c r="D12576" s="24">
        <v>1250000</v>
      </c>
      <c r="E12576" t="str">
        <f>IF(D12576&lt;VLOOKUP(A12576,Min!A:B,2,FALSE),"Y","")</f>
        <v/>
      </c>
      <c r="F12576">
        <f>IF(AND(OR(s_tmchk="all",IF(ISERROR(MATCH(B12576,s_teams,0)),FALSE,TRUE)),OR(s_minsal="",s_minsal&lt;=D12576),OR(s_maxsal="",s_maxsal&gt;=D12576),OR(s_minyr="",s_minyr&lt;=A12576),OR(s_maxyr="",s_maxyr&gt;=A12576),OR(s_player="",s_player=C12576)),MAX(F$1:F12575)+1,0)</f>
        <v>0</v>
      </c>
    </row>
    <row r="12577" spans="1:6">
      <c r="A12577" s="20">
        <v>1991</v>
      </c>
      <c r="B12577" s="15" t="s">
        <v>64</v>
      </c>
      <c r="C12577" s="15" t="s">
        <v>5001</v>
      </c>
      <c r="D12577" s="24">
        <v>1200000</v>
      </c>
      <c r="E12577" t="str">
        <f>IF(D12577&lt;VLOOKUP(A12577,Min!A:B,2,FALSE),"Y","")</f>
        <v/>
      </c>
      <c r="F12577">
        <f>IF(AND(OR(s_tmchk="all",IF(ISERROR(MATCH(B12577,s_teams,0)),FALSE,TRUE)),OR(s_minsal="",s_minsal&lt;=D12577),OR(s_maxsal="",s_maxsal&gt;=D12577),OR(s_minyr="",s_minyr&lt;=A12577),OR(s_maxyr="",s_maxyr&gt;=A12577),OR(s_player="",s_player=C12577)),MAX(F$1:F12576)+1,0)</f>
        <v>0</v>
      </c>
    </row>
    <row r="12578" spans="1:6">
      <c r="A12578" s="20">
        <v>1991</v>
      </c>
      <c r="B12578" s="15" t="s">
        <v>64</v>
      </c>
      <c r="C12578" s="15" t="s">
        <v>4776</v>
      </c>
      <c r="D12578" s="24">
        <v>950000</v>
      </c>
      <c r="E12578" t="str">
        <f>IF(D12578&lt;VLOOKUP(A12578,Min!A:B,2,FALSE),"Y","")</f>
        <v/>
      </c>
      <c r="F12578">
        <f>IF(AND(OR(s_tmchk="all",IF(ISERROR(MATCH(B12578,s_teams,0)),FALSE,TRUE)),OR(s_minsal="",s_minsal&lt;=D12578),OR(s_maxsal="",s_maxsal&gt;=D12578),OR(s_minyr="",s_minyr&lt;=A12578),OR(s_maxyr="",s_maxyr&gt;=A12578),OR(s_player="",s_player=C12578)),MAX(F$1:F12577)+1,0)</f>
        <v>0</v>
      </c>
    </row>
    <row r="12579" spans="1:6">
      <c r="A12579" s="20">
        <v>1991</v>
      </c>
      <c r="B12579" s="15" t="s">
        <v>64</v>
      </c>
      <c r="C12579" s="15" t="s">
        <v>5832</v>
      </c>
      <c r="D12579" s="24">
        <v>765000</v>
      </c>
      <c r="E12579" t="str">
        <f>IF(D12579&lt;VLOOKUP(A12579,Min!A:B,2,FALSE),"Y","")</f>
        <v/>
      </c>
      <c r="F12579">
        <f>IF(AND(OR(s_tmchk="all",IF(ISERROR(MATCH(B12579,s_teams,0)),FALSE,TRUE)),OR(s_minsal="",s_minsal&lt;=D12579),OR(s_maxsal="",s_maxsal&gt;=D12579),OR(s_minyr="",s_minyr&lt;=A12579),OR(s_maxyr="",s_maxyr&gt;=A12579),OR(s_player="",s_player=C12579)),MAX(F$1:F12578)+1,0)</f>
        <v>0</v>
      </c>
    </row>
    <row r="12580" spans="1:6">
      <c r="A12580" s="20">
        <v>1991</v>
      </c>
      <c r="B12580" s="15" t="s">
        <v>64</v>
      </c>
      <c r="C12580" s="15" t="s">
        <v>4792</v>
      </c>
      <c r="D12580" s="24">
        <v>750000</v>
      </c>
      <c r="E12580" t="str">
        <f>IF(D12580&lt;VLOOKUP(A12580,Min!A:B,2,FALSE),"Y","")</f>
        <v/>
      </c>
      <c r="F12580">
        <f>IF(AND(OR(s_tmchk="all",IF(ISERROR(MATCH(B12580,s_teams,0)),FALSE,TRUE)),OR(s_minsal="",s_minsal&lt;=D12580),OR(s_maxsal="",s_maxsal&gt;=D12580),OR(s_minyr="",s_minyr&lt;=A12580),OR(s_maxyr="",s_maxyr&gt;=A12580),OR(s_player="",s_player=C12580)),MAX(F$1:F12579)+1,0)</f>
        <v>0</v>
      </c>
    </row>
    <row r="12581" spans="1:6">
      <c r="A12581" s="20">
        <v>1991</v>
      </c>
      <c r="B12581" s="15" t="s">
        <v>64</v>
      </c>
      <c r="C12581" s="15" t="s">
        <v>6047</v>
      </c>
      <c r="D12581" s="24">
        <v>600000</v>
      </c>
      <c r="E12581" t="str">
        <f>IF(D12581&lt;VLOOKUP(A12581,Min!A:B,2,FALSE),"Y","")</f>
        <v/>
      </c>
      <c r="F12581">
        <f>IF(AND(OR(s_tmchk="all",IF(ISERROR(MATCH(B12581,s_teams,0)),FALSE,TRUE)),OR(s_minsal="",s_minsal&lt;=D12581),OR(s_maxsal="",s_maxsal&gt;=D12581),OR(s_minyr="",s_minyr&lt;=A12581),OR(s_maxyr="",s_maxyr&gt;=A12581),OR(s_player="",s_player=C12581)),MAX(F$1:F12580)+1,0)</f>
        <v>0</v>
      </c>
    </row>
    <row r="12582" spans="1:6">
      <c r="A12582" s="20">
        <v>1991</v>
      </c>
      <c r="B12582" s="15" t="s">
        <v>64</v>
      </c>
      <c r="C12582" s="15" t="s">
        <v>5697</v>
      </c>
      <c r="D12582" s="24">
        <v>525000</v>
      </c>
      <c r="E12582" t="str">
        <f>IF(D12582&lt;VLOOKUP(A12582,Min!A:B,2,FALSE),"Y","")</f>
        <v/>
      </c>
      <c r="F12582">
        <f>IF(AND(OR(s_tmchk="all",IF(ISERROR(MATCH(B12582,s_teams,0)),FALSE,TRUE)),OR(s_minsal="",s_minsal&lt;=D12582),OR(s_maxsal="",s_maxsal&gt;=D12582),OR(s_minyr="",s_minyr&lt;=A12582),OR(s_maxyr="",s_maxyr&gt;=A12582),OR(s_player="",s_player=C12582)),MAX(F$1:F12581)+1,0)</f>
        <v>0</v>
      </c>
    </row>
    <row r="12583" spans="1:6">
      <c r="A12583" s="20">
        <v>1991</v>
      </c>
      <c r="B12583" s="15" t="s">
        <v>64</v>
      </c>
      <c r="C12583" s="15" t="s">
        <v>6032</v>
      </c>
      <c r="D12583" s="24">
        <v>410000</v>
      </c>
      <c r="E12583" t="str">
        <f>IF(D12583&lt;VLOOKUP(A12583,Min!A:B,2,FALSE),"Y","")</f>
        <v/>
      </c>
      <c r="F12583">
        <f>IF(AND(OR(s_tmchk="all",IF(ISERROR(MATCH(B12583,s_teams,0)),FALSE,TRUE)),OR(s_minsal="",s_minsal&lt;=D12583),OR(s_maxsal="",s_maxsal&gt;=D12583),OR(s_minyr="",s_minyr&lt;=A12583),OR(s_maxyr="",s_maxyr&gt;=A12583),OR(s_player="",s_player=C12583)),MAX(F$1:F12582)+1,0)</f>
        <v>0</v>
      </c>
    </row>
    <row r="12584" spans="1:6">
      <c r="A12584" s="20">
        <v>1991</v>
      </c>
      <c r="B12584" s="15" t="s">
        <v>64</v>
      </c>
      <c r="C12584" s="15" t="s">
        <v>5196</v>
      </c>
      <c r="D12584" s="24">
        <v>360000</v>
      </c>
      <c r="E12584" t="str">
        <f>IF(D12584&lt;VLOOKUP(A12584,Min!A:B,2,FALSE),"Y","")</f>
        <v/>
      </c>
      <c r="F12584">
        <f>IF(AND(OR(s_tmchk="all",IF(ISERROR(MATCH(B12584,s_teams,0)),FALSE,TRUE)),OR(s_minsal="",s_minsal&lt;=D12584),OR(s_maxsal="",s_maxsal&gt;=D12584),OR(s_minyr="",s_minyr&lt;=A12584),OR(s_maxyr="",s_maxyr&gt;=A12584),OR(s_player="",s_player=C12584)),MAX(F$1:F12583)+1,0)</f>
        <v>0</v>
      </c>
    </row>
    <row r="12585" spans="1:6">
      <c r="A12585" s="20">
        <v>1991</v>
      </c>
      <c r="B12585" s="15" t="s">
        <v>64</v>
      </c>
      <c r="C12585" s="15" t="s">
        <v>5376</v>
      </c>
      <c r="D12585" s="24">
        <v>225000</v>
      </c>
      <c r="E12585" t="str">
        <f>IF(D12585&lt;VLOOKUP(A12585,Min!A:B,2,FALSE),"Y","")</f>
        <v/>
      </c>
      <c r="F12585">
        <f>IF(AND(OR(s_tmchk="all",IF(ISERROR(MATCH(B12585,s_teams,0)),FALSE,TRUE)),OR(s_minsal="",s_minsal&lt;=D12585),OR(s_maxsal="",s_maxsal&gt;=D12585),OR(s_minyr="",s_minyr&lt;=A12585),OR(s_maxyr="",s_maxyr&gt;=A12585),OR(s_player="",s_player=C12585)),MAX(F$1:F12584)+1,0)</f>
        <v>0</v>
      </c>
    </row>
    <row r="12586" spans="1:6">
      <c r="A12586" s="20">
        <v>1991</v>
      </c>
      <c r="B12586" s="15" t="s">
        <v>64</v>
      </c>
      <c r="C12586" s="15" t="s">
        <v>4951</v>
      </c>
      <c r="D12586" s="24">
        <v>155000</v>
      </c>
      <c r="E12586" t="str">
        <f>IF(D12586&lt;VLOOKUP(A12586,Min!A:B,2,FALSE),"Y","")</f>
        <v/>
      </c>
      <c r="F12586">
        <f>IF(AND(OR(s_tmchk="all",IF(ISERROR(MATCH(B12586,s_teams,0)),FALSE,TRUE)),OR(s_minsal="",s_minsal&lt;=D12586),OR(s_maxsal="",s_maxsal&gt;=D12586),OR(s_minyr="",s_minyr&lt;=A12586),OR(s_maxyr="",s_maxyr&gt;=A12586),OR(s_player="",s_player=C12586)),MAX(F$1:F12585)+1,0)</f>
        <v>0</v>
      </c>
    </row>
    <row r="12587" spans="1:6">
      <c r="A12587" s="20">
        <v>1991</v>
      </c>
      <c r="B12587" s="15" t="s">
        <v>64</v>
      </c>
      <c r="C12587" s="15" t="s">
        <v>5462</v>
      </c>
      <c r="D12587" s="24">
        <v>120000</v>
      </c>
      <c r="E12587" t="str">
        <f>IF(D12587&lt;VLOOKUP(A12587,Min!A:B,2,FALSE),"Y","")</f>
        <v/>
      </c>
      <c r="F12587">
        <f>IF(AND(OR(s_tmchk="all",IF(ISERROR(MATCH(B12587,s_teams,0)),FALSE,TRUE)),OR(s_minsal="",s_minsal&lt;=D12587),OR(s_maxsal="",s_maxsal&gt;=D12587),OR(s_minyr="",s_minyr&lt;=A12587),OR(s_maxyr="",s_maxyr&gt;=A12587),OR(s_player="",s_player=C12587)),MAX(F$1:F12586)+1,0)</f>
        <v>0</v>
      </c>
    </row>
    <row r="12588" spans="1:6">
      <c r="A12588" s="20">
        <v>1991</v>
      </c>
      <c r="B12588" s="15" t="s">
        <v>67</v>
      </c>
      <c r="C12588" s="15" t="s">
        <v>5754</v>
      </c>
      <c r="D12588" s="24">
        <v>4250000</v>
      </c>
      <c r="E12588" t="str">
        <f>IF(D12588&lt;VLOOKUP(A12588,Min!A:B,2,FALSE),"Y","")</f>
        <v/>
      </c>
      <c r="F12588">
        <f>IF(AND(OR(s_tmchk="all",IF(ISERROR(MATCH(B12588,s_teams,0)),FALSE,TRUE)),OR(s_minsal="",s_minsal&lt;=D12588),OR(s_maxsal="",s_maxsal&gt;=D12588),OR(s_minyr="",s_minyr&lt;=A12588),OR(s_maxyr="",s_maxyr&gt;=A12588),OR(s_player="",s_player=C12588)),MAX(F$1:F12587)+1,0)</f>
        <v>0</v>
      </c>
    </row>
    <row r="12589" spans="1:6">
      <c r="A12589" s="20">
        <v>1991</v>
      </c>
      <c r="B12589" s="15" t="s">
        <v>67</v>
      </c>
      <c r="C12589" s="15" t="s">
        <v>5591</v>
      </c>
      <c r="D12589" s="24">
        <v>1785000</v>
      </c>
      <c r="E12589" t="str">
        <f>IF(D12589&lt;VLOOKUP(A12589,Min!A:B,2,FALSE),"Y","")</f>
        <v/>
      </c>
      <c r="F12589">
        <f>IF(AND(OR(s_tmchk="all",IF(ISERROR(MATCH(B12589,s_teams,0)),FALSE,TRUE)),OR(s_minsal="",s_minsal&lt;=D12589),OR(s_maxsal="",s_maxsal&gt;=D12589),OR(s_minyr="",s_minyr&lt;=A12589),OR(s_maxyr="",s_maxyr&gt;=A12589),OR(s_player="",s_player=C12589)),MAX(F$1:F12588)+1,0)</f>
        <v>0</v>
      </c>
    </row>
    <row r="12590" spans="1:6">
      <c r="A12590" s="20">
        <v>1991</v>
      </c>
      <c r="B12590" s="15" t="s">
        <v>67</v>
      </c>
      <c r="C12590" s="15" t="s">
        <v>4759</v>
      </c>
      <c r="D12590" s="24">
        <v>1050000</v>
      </c>
      <c r="E12590" t="str">
        <f>IF(D12590&lt;VLOOKUP(A12590,Min!A:B,2,FALSE),"Y","")</f>
        <v/>
      </c>
      <c r="F12590">
        <f>IF(AND(OR(s_tmchk="all",IF(ISERROR(MATCH(B12590,s_teams,0)),FALSE,TRUE)),OR(s_minsal="",s_minsal&lt;=D12590),OR(s_maxsal="",s_maxsal&gt;=D12590),OR(s_minyr="",s_minyr&lt;=A12590),OR(s_maxyr="",s_maxyr&gt;=A12590),OR(s_player="",s_player=C12590)),MAX(F$1:F12589)+1,0)</f>
        <v>0</v>
      </c>
    </row>
    <row r="12591" spans="1:6">
      <c r="A12591" s="20">
        <v>1991</v>
      </c>
      <c r="B12591" s="15" t="s">
        <v>67</v>
      </c>
      <c r="C12591" s="15" t="s">
        <v>5451</v>
      </c>
      <c r="D12591" s="24">
        <v>1025000</v>
      </c>
      <c r="E12591" t="str">
        <f>IF(D12591&lt;VLOOKUP(A12591,Min!A:B,2,FALSE),"Y","")</f>
        <v/>
      </c>
      <c r="F12591">
        <f>IF(AND(OR(s_tmchk="all",IF(ISERROR(MATCH(B12591,s_teams,0)),FALSE,TRUE)),OR(s_minsal="",s_minsal&lt;=D12591),OR(s_maxsal="",s_maxsal&gt;=D12591),OR(s_minyr="",s_minyr&lt;=A12591),OR(s_maxyr="",s_maxyr&gt;=A12591),OR(s_player="",s_player=C12591)),MAX(F$1:F12590)+1,0)</f>
        <v>0</v>
      </c>
    </row>
    <row r="12592" spans="1:6">
      <c r="A12592" s="20">
        <v>1991</v>
      </c>
      <c r="B12592" s="15" t="s">
        <v>67</v>
      </c>
      <c r="C12592" s="15" t="s">
        <v>5629</v>
      </c>
      <c r="D12592" s="24">
        <v>1000000</v>
      </c>
      <c r="E12592" t="str">
        <f>IF(D12592&lt;VLOOKUP(A12592,Min!A:B,2,FALSE),"Y","")</f>
        <v/>
      </c>
      <c r="F12592">
        <f>IF(AND(OR(s_tmchk="all",IF(ISERROR(MATCH(B12592,s_teams,0)),FALSE,TRUE)),OR(s_minsal="",s_minsal&lt;=D12592),OR(s_maxsal="",s_maxsal&gt;=D12592),OR(s_minyr="",s_minyr&lt;=A12592),OR(s_maxyr="",s_maxyr&gt;=A12592),OR(s_player="",s_player=C12592)),MAX(F$1:F12591)+1,0)</f>
        <v>0</v>
      </c>
    </row>
    <row r="12593" spans="1:6">
      <c r="A12593" s="20">
        <v>1991</v>
      </c>
      <c r="B12593" s="15" t="s">
        <v>67</v>
      </c>
      <c r="C12593" s="15" t="s">
        <v>5427</v>
      </c>
      <c r="D12593" s="24">
        <v>875000</v>
      </c>
      <c r="E12593" t="str">
        <f>IF(D12593&lt;VLOOKUP(A12593,Min!A:B,2,FALSE),"Y","")</f>
        <v/>
      </c>
      <c r="F12593">
        <f>IF(AND(OR(s_tmchk="all",IF(ISERROR(MATCH(B12593,s_teams,0)),FALSE,TRUE)),OR(s_minsal="",s_minsal&lt;=D12593),OR(s_maxsal="",s_maxsal&gt;=D12593),OR(s_minyr="",s_minyr&lt;=A12593),OR(s_maxyr="",s_maxyr&gt;=A12593),OR(s_player="",s_player=C12593)),MAX(F$1:F12592)+1,0)</f>
        <v>0</v>
      </c>
    </row>
    <row r="12594" spans="1:6">
      <c r="A12594" s="20">
        <v>1991</v>
      </c>
      <c r="B12594" s="15" t="s">
        <v>67</v>
      </c>
      <c r="C12594" s="15" t="s">
        <v>6119</v>
      </c>
      <c r="D12594" s="24">
        <v>835000</v>
      </c>
      <c r="E12594" t="str">
        <f>IF(D12594&lt;VLOOKUP(A12594,Min!A:B,2,FALSE),"Y","")</f>
        <v/>
      </c>
      <c r="F12594">
        <f>IF(AND(OR(s_tmchk="all",IF(ISERROR(MATCH(B12594,s_teams,0)),FALSE,TRUE)),OR(s_minsal="",s_minsal&lt;=D12594),OR(s_maxsal="",s_maxsal&gt;=D12594),OR(s_minyr="",s_minyr&lt;=A12594),OR(s_maxyr="",s_maxyr&gt;=A12594),OR(s_player="",s_player=C12594)),MAX(F$1:F12593)+1,0)</f>
        <v>0</v>
      </c>
    </row>
    <row r="12595" spans="1:6">
      <c r="A12595" s="20">
        <v>1991</v>
      </c>
      <c r="B12595" s="15" t="s">
        <v>67</v>
      </c>
      <c r="C12595" s="15" t="s">
        <v>5117</v>
      </c>
      <c r="D12595" s="24">
        <v>725000</v>
      </c>
      <c r="E12595" t="str">
        <f>IF(D12595&lt;VLOOKUP(A12595,Min!A:B,2,FALSE),"Y","")</f>
        <v/>
      </c>
      <c r="F12595">
        <f>IF(AND(OR(s_tmchk="all",IF(ISERROR(MATCH(B12595,s_teams,0)),FALSE,TRUE)),OR(s_minsal="",s_minsal&lt;=D12595),OR(s_maxsal="",s_maxsal&gt;=D12595),OR(s_minyr="",s_minyr&lt;=A12595),OR(s_maxyr="",s_maxyr&gt;=A12595),OR(s_player="",s_player=C12595)),MAX(F$1:F12594)+1,0)</f>
        <v>0</v>
      </c>
    </row>
    <row r="12596" spans="1:6">
      <c r="A12596" s="20">
        <v>1991</v>
      </c>
      <c r="B12596" s="15" t="s">
        <v>67</v>
      </c>
      <c r="C12596" s="15" t="s">
        <v>5287</v>
      </c>
      <c r="D12596" s="24">
        <v>565000</v>
      </c>
      <c r="E12596" t="str">
        <f>IF(D12596&lt;VLOOKUP(A12596,Min!A:B,2,FALSE),"Y","")</f>
        <v/>
      </c>
      <c r="F12596">
        <f>IF(AND(OR(s_tmchk="all",IF(ISERROR(MATCH(B12596,s_teams,0)),FALSE,TRUE)),OR(s_minsal="",s_minsal&lt;=D12596),OR(s_maxsal="",s_maxsal&gt;=D12596),OR(s_minyr="",s_minyr&lt;=A12596),OR(s_maxyr="",s_maxyr&gt;=A12596),OR(s_player="",s_player=C12596)),MAX(F$1:F12595)+1,0)</f>
        <v>0</v>
      </c>
    </row>
    <row r="12597" spans="1:6">
      <c r="A12597" s="20">
        <v>1991</v>
      </c>
      <c r="B12597" s="15" t="s">
        <v>67</v>
      </c>
      <c r="C12597" s="15" t="s">
        <v>5029</v>
      </c>
      <c r="D12597" s="24">
        <v>400000</v>
      </c>
      <c r="E12597" t="str">
        <f>IF(D12597&lt;VLOOKUP(A12597,Min!A:B,2,FALSE),"Y","")</f>
        <v/>
      </c>
      <c r="F12597">
        <f>IF(AND(OR(s_tmchk="all",IF(ISERROR(MATCH(B12597,s_teams,0)),FALSE,TRUE)),OR(s_minsal="",s_minsal&lt;=D12597),OR(s_maxsal="",s_maxsal&gt;=D12597),OR(s_minyr="",s_minyr&lt;=A12597),OR(s_maxyr="",s_maxyr&gt;=A12597),OR(s_player="",s_player=C12597)),MAX(F$1:F12596)+1,0)</f>
        <v>0</v>
      </c>
    </row>
    <row r="12598" spans="1:6">
      <c r="A12598" s="20">
        <v>1991</v>
      </c>
      <c r="B12598" s="15" t="s">
        <v>67</v>
      </c>
      <c r="C12598" s="15" t="s">
        <v>4705</v>
      </c>
      <c r="D12598" s="24">
        <v>360000</v>
      </c>
      <c r="E12598" t="str">
        <f>IF(D12598&lt;VLOOKUP(A12598,Min!A:B,2,FALSE),"Y","")</f>
        <v/>
      </c>
      <c r="F12598">
        <f>IF(AND(OR(s_tmchk="all",IF(ISERROR(MATCH(B12598,s_teams,0)),FALSE,TRUE)),OR(s_minsal="",s_minsal&lt;=D12598),OR(s_maxsal="",s_maxsal&gt;=D12598),OR(s_minyr="",s_minyr&lt;=A12598),OR(s_maxyr="",s_maxyr&gt;=A12598),OR(s_player="",s_player=C12598)),MAX(F$1:F12597)+1,0)</f>
        <v>0</v>
      </c>
    </row>
    <row r="12599" spans="1:6">
      <c r="A12599" s="20">
        <v>1991</v>
      </c>
      <c r="B12599" s="15" t="s">
        <v>67</v>
      </c>
      <c r="C12599" s="15" t="s">
        <v>5134</v>
      </c>
      <c r="D12599" s="24">
        <v>300000</v>
      </c>
      <c r="E12599" t="str">
        <f>IF(D12599&lt;VLOOKUP(A12599,Min!A:B,2,FALSE),"Y","")</f>
        <v/>
      </c>
      <c r="F12599">
        <f>IF(AND(OR(s_tmchk="all",IF(ISERROR(MATCH(B12599,s_teams,0)),FALSE,TRUE)),OR(s_minsal="",s_minsal&lt;=D12599),OR(s_maxsal="",s_maxsal&gt;=D12599),OR(s_minyr="",s_minyr&lt;=A12599),OR(s_maxyr="",s_maxyr&gt;=A12599),OR(s_player="",s_player=C12599)),MAX(F$1:F12598)+1,0)</f>
        <v>0</v>
      </c>
    </row>
    <row r="12600" spans="1:6">
      <c r="A12600" s="20">
        <v>1991</v>
      </c>
      <c r="B12600" s="15" t="s">
        <v>67</v>
      </c>
      <c r="C12600" s="15" t="s">
        <v>5343</v>
      </c>
      <c r="D12600" s="24">
        <v>120000</v>
      </c>
      <c r="E12600" t="str">
        <f>IF(D12600&lt;VLOOKUP(A12600,Min!A:B,2,FALSE),"Y","")</f>
        <v/>
      </c>
      <c r="F12600">
        <f>IF(AND(OR(s_tmchk="all",IF(ISERROR(MATCH(B12600,s_teams,0)),FALSE,TRUE)),OR(s_minsal="",s_minsal&lt;=D12600),OR(s_maxsal="",s_maxsal&gt;=D12600),OR(s_minyr="",s_minyr&lt;=A12600),OR(s_maxyr="",s_maxyr&gt;=A12600),OR(s_player="",s_player=C12600)),MAX(F$1:F12599)+1,0)</f>
        <v>0</v>
      </c>
    </row>
    <row r="12601" spans="1:6">
      <c r="A12601" s="20">
        <v>1991</v>
      </c>
      <c r="B12601" s="15" t="s">
        <v>73</v>
      </c>
      <c r="C12601" s="15" t="s">
        <v>4934</v>
      </c>
      <c r="D12601" s="24">
        <v>1560000</v>
      </c>
      <c r="E12601" t="str">
        <f>IF(D12601&lt;VLOOKUP(A12601,Min!A:B,2,FALSE),"Y","")</f>
        <v/>
      </c>
      <c r="F12601">
        <f>IF(AND(OR(s_tmchk="all",IF(ISERROR(MATCH(B12601,s_teams,0)),FALSE,TRUE)),OR(s_minsal="",s_minsal&lt;=D12601),OR(s_maxsal="",s_maxsal&gt;=D12601),OR(s_minyr="",s_minyr&lt;=A12601),OR(s_maxyr="",s_maxyr&gt;=A12601),OR(s_player="",s_player=C12601)),MAX(F$1:F12600)+1,0)</f>
        <v>0</v>
      </c>
    </row>
    <row r="12602" spans="1:6">
      <c r="A12602" s="20">
        <v>1991</v>
      </c>
      <c r="B12602" s="15" t="s">
        <v>73</v>
      </c>
      <c r="C12602" s="15" t="s">
        <v>6042</v>
      </c>
      <c r="D12602" s="24">
        <v>1085000</v>
      </c>
      <c r="E12602" t="str">
        <f>IF(D12602&lt;VLOOKUP(A12602,Min!A:B,2,FALSE),"Y","")</f>
        <v/>
      </c>
      <c r="F12602">
        <f>IF(AND(OR(s_tmchk="all",IF(ISERROR(MATCH(B12602,s_teams,0)),FALSE,TRUE)),OR(s_minsal="",s_minsal&lt;=D12602),OR(s_maxsal="",s_maxsal&gt;=D12602),OR(s_minyr="",s_minyr&lt;=A12602),OR(s_maxyr="",s_maxyr&gt;=A12602),OR(s_player="",s_player=C12602)),MAX(F$1:F12601)+1,0)</f>
        <v>0</v>
      </c>
    </row>
    <row r="12603" spans="1:6">
      <c r="A12603" s="20">
        <v>1991</v>
      </c>
      <c r="B12603" s="15" t="s">
        <v>73</v>
      </c>
      <c r="C12603" s="15" t="s">
        <v>5927</v>
      </c>
      <c r="D12603" s="24">
        <v>980000</v>
      </c>
      <c r="E12603" t="str">
        <f>IF(D12603&lt;VLOOKUP(A12603,Min!A:B,2,FALSE),"Y","")</f>
        <v/>
      </c>
      <c r="F12603">
        <f>IF(AND(OR(s_tmchk="all",IF(ISERROR(MATCH(B12603,s_teams,0)),FALSE,TRUE)),OR(s_minsal="",s_minsal&lt;=D12603),OR(s_maxsal="",s_maxsal&gt;=D12603),OR(s_minyr="",s_minyr&lt;=A12603),OR(s_maxyr="",s_maxyr&gt;=A12603),OR(s_player="",s_player=C12603)),MAX(F$1:F12602)+1,0)</f>
        <v>0</v>
      </c>
    </row>
    <row r="12604" spans="1:6">
      <c r="A12604" s="20">
        <v>1991</v>
      </c>
      <c r="B12604" s="15" t="s">
        <v>73</v>
      </c>
      <c r="C12604" s="15" t="s">
        <v>5716</v>
      </c>
      <c r="D12604" s="24">
        <v>725000</v>
      </c>
      <c r="E12604" t="str">
        <f>IF(D12604&lt;VLOOKUP(A12604,Min!A:B,2,FALSE),"Y","")</f>
        <v/>
      </c>
      <c r="F12604">
        <f>IF(AND(OR(s_tmchk="all",IF(ISERROR(MATCH(B12604,s_teams,0)),FALSE,TRUE)),OR(s_minsal="",s_minsal&lt;=D12604),OR(s_maxsal="",s_maxsal&gt;=D12604),OR(s_minyr="",s_minyr&lt;=A12604),OR(s_maxyr="",s_maxyr&gt;=A12604),OR(s_player="",s_player=C12604)),MAX(F$1:F12603)+1,0)</f>
        <v>0</v>
      </c>
    </row>
    <row r="12605" spans="1:6">
      <c r="A12605" s="20">
        <v>1991</v>
      </c>
      <c r="B12605" s="15" t="s">
        <v>73</v>
      </c>
      <c r="C12605" s="15" t="s">
        <v>5135</v>
      </c>
      <c r="D12605" s="24">
        <v>480000</v>
      </c>
      <c r="E12605" t="str">
        <f>IF(D12605&lt;VLOOKUP(A12605,Min!A:B,2,FALSE),"Y","")</f>
        <v/>
      </c>
      <c r="F12605">
        <f>IF(AND(OR(s_tmchk="all",IF(ISERROR(MATCH(B12605,s_teams,0)),FALSE,TRUE)),OR(s_minsal="",s_minsal&lt;=D12605),OR(s_maxsal="",s_maxsal&gt;=D12605),OR(s_minyr="",s_minyr&lt;=A12605),OR(s_maxyr="",s_maxyr&gt;=A12605),OR(s_player="",s_player=C12605)),MAX(F$1:F12604)+1,0)</f>
        <v>0</v>
      </c>
    </row>
    <row r="12606" spans="1:6">
      <c r="A12606" s="20">
        <v>1991</v>
      </c>
      <c r="B12606" s="15" t="s">
        <v>73</v>
      </c>
      <c r="C12606" s="15" t="s">
        <v>5298</v>
      </c>
      <c r="D12606" s="24">
        <v>450000</v>
      </c>
      <c r="E12606" t="str">
        <f>IF(D12606&lt;VLOOKUP(A12606,Min!A:B,2,FALSE),"Y","")</f>
        <v/>
      </c>
      <c r="F12606">
        <f>IF(AND(OR(s_tmchk="all",IF(ISERROR(MATCH(B12606,s_teams,0)),FALSE,TRUE)),OR(s_minsal="",s_minsal&lt;=D12606),OR(s_maxsal="",s_maxsal&gt;=D12606),OR(s_minyr="",s_minyr&lt;=A12606),OR(s_maxyr="",s_maxyr&gt;=A12606),OR(s_player="",s_player=C12606)),MAX(F$1:F12605)+1,0)</f>
        <v>0</v>
      </c>
    </row>
    <row r="12607" spans="1:6">
      <c r="A12607" s="20">
        <v>1991</v>
      </c>
      <c r="B12607" s="15" t="s">
        <v>73</v>
      </c>
      <c r="C12607" s="15" t="s">
        <v>5741</v>
      </c>
      <c r="D12607" s="24">
        <v>450000</v>
      </c>
      <c r="E12607" t="str">
        <f>IF(D12607&lt;VLOOKUP(A12607,Min!A:B,2,FALSE),"Y","")</f>
        <v/>
      </c>
      <c r="F12607">
        <f>IF(AND(OR(s_tmchk="all",IF(ISERROR(MATCH(B12607,s_teams,0)),FALSE,TRUE)),OR(s_minsal="",s_minsal&lt;=D12607),OR(s_maxsal="",s_maxsal&gt;=D12607),OR(s_minyr="",s_minyr&lt;=A12607),OR(s_maxyr="",s_maxyr&gt;=A12607),OR(s_player="",s_player=C12607)),MAX(F$1:F12606)+1,0)</f>
        <v>0</v>
      </c>
    </row>
    <row r="12608" spans="1:6">
      <c r="A12608" s="20">
        <v>1991</v>
      </c>
      <c r="B12608" s="15" t="s">
        <v>73</v>
      </c>
      <c r="C12608" s="15" t="s">
        <v>5578</v>
      </c>
      <c r="D12608" s="24">
        <v>437000</v>
      </c>
      <c r="E12608" t="str">
        <f>IF(D12608&lt;VLOOKUP(A12608,Min!A:B,2,FALSE),"Y","")</f>
        <v/>
      </c>
      <c r="F12608">
        <f>IF(AND(OR(s_tmchk="all",IF(ISERROR(MATCH(B12608,s_teams,0)),FALSE,TRUE)),OR(s_minsal="",s_minsal&lt;=D12608),OR(s_maxsal="",s_maxsal&gt;=D12608),OR(s_minyr="",s_minyr&lt;=A12608),OR(s_maxyr="",s_maxyr&gt;=A12608),OR(s_player="",s_player=C12608)),MAX(F$1:F12607)+1,0)</f>
        <v>0</v>
      </c>
    </row>
    <row r="12609" spans="1:6">
      <c r="A12609" s="20">
        <v>1991</v>
      </c>
      <c r="B12609" s="15" t="s">
        <v>73</v>
      </c>
      <c r="C12609" s="15" t="s">
        <v>5274</v>
      </c>
      <c r="D12609" s="24">
        <v>410000</v>
      </c>
      <c r="E12609" t="str">
        <f>IF(D12609&lt;VLOOKUP(A12609,Min!A:B,2,FALSE),"Y","")</f>
        <v/>
      </c>
      <c r="F12609">
        <f>IF(AND(OR(s_tmchk="all",IF(ISERROR(MATCH(B12609,s_teams,0)),FALSE,TRUE)),OR(s_minsal="",s_minsal&lt;=D12609),OR(s_maxsal="",s_maxsal&gt;=D12609),OR(s_minyr="",s_minyr&lt;=A12609),OR(s_maxyr="",s_maxyr&gt;=A12609),OR(s_player="",s_player=C12609)),MAX(F$1:F12608)+1,0)</f>
        <v>0</v>
      </c>
    </row>
    <row r="12610" spans="1:6">
      <c r="A12610" s="20">
        <v>1991</v>
      </c>
      <c r="B12610" s="15" t="s">
        <v>73</v>
      </c>
      <c r="C12610" s="15" t="s">
        <v>5941</v>
      </c>
      <c r="D12610" s="24">
        <v>408000</v>
      </c>
      <c r="E12610" t="str">
        <f>IF(D12610&lt;VLOOKUP(A12610,Min!A:B,2,FALSE),"Y","")</f>
        <v/>
      </c>
      <c r="F12610">
        <f>IF(AND(OR(s_tmchk="all",IF(ISERROR(MATCH(B12610,s_teams,0)),FALSE,TRUE)),OR(s_minsal="",s_minsal&lt;=D12610),OR(s_maxsal="",s_maxsal&gt;=D12610),OR(s_minyr="",s_minyr&lt;=A12610),OR(s_maxyr="",s_maxyr&gt;=A12610),OR(s_player="",s_player=C12610)),MAX(F$1:F12609)+1,0)</f>
        <v>0</v>
      </c>
    </row>
    <row r="12611" spans="1:6">
      <c r="A12611" s="20">
        <v>1991</v>
      </c>
      <c r="B12611" s="15" t="s">
        <v>73</v>
      </c>
      <c r="C12611" s="15" t="s">
        <v>5698</v>
      </c>
      <c r="D12611" s="24">
        <v>347000</v>
      </c>
      <c r="E12611" t="str">
        <f>IF(D12611&lt;VLOOKUP(A12611,Min!A:B,2,FALSE),"Y","")</f>
        <v/>
      </c>
      <c r="F12611">
        <f>IF(AND(OR(s_tmchk="all",IF(ISERROR(MATCH(B12611,s_teams,0)),FALSE,TRUE)),OR(s_minsal="",s_minsal&lt;=D12611),OR(s_maxsal="",s_maxsal&gt;=D12611),OR(s_minyr="",s_minyr&lt;=A12611),OR(s_maxyr="",s_maxyr&gt;=A12611),OR(s_player="",s_player=C12611)),MAX(F$1:F12610)+1,0)</f>
        <v>0</v>
      </c>
    </row>
    <row r="12612" spans="1:6">
      <c r="A12612" s="20">
        <v>1991</v>
      </c>
      <c r="B12612" s="15" t="s">
        <v>73</v>
      </c>
      <c r="C12612" s="15" t="s">
        <v>5640</v>
      </c>
      <c r="D12612" s="24">
        <v>200000</v>
      </c>
      <c r="E12612" t="str">
        <f>IF(D12612&lt;VLOOKUP(A12612,Min!A:B,2,FALSE),"Y","")</f>
        <v/>
      </c>
      <c r="F12612">
        <f>IF(AND(OR(s_tmchk="all",IF(ISERROR(MATCH(B12612,s_teams,0)),FALSE,TRUE)),OR(s_minsal="",s_minsal&lt;=D12612),OR(s_maxsal="",s_maxsal&gt;=D12612),OR(s_minyr="",s_minyr&lt;=A12612),OR(s_maxyr="",s_maxyr&gt;=A12612),OR(s_player="",s_player=C12612)),MAX(F$1:F12611)+1,0)</f>
        <v>0</v>
      </c>
    </row>
    <row r="12613" spans="1:6">
      <c r="A12613" s="20">
        <v>1991</v>
      </c>
      <c r="B12613" s="15" t="s">
        <v>75</v>
      </c>
      <c r="C12613" s="15" t="s">
        <v>4754</v>
      </c>
      <c r="D12613" s="24">
        <v>2900000</v>
      </c>
      <c r="E12613" t="str">
        <f>IF(D12613&lt;VLOOKUP(A12613,Min!A:B,2,FALSE),"Y","")</f>
        <v/>
      </c>
      <c r="F12613">
        <f>IF(AND(OR(s_tmchk="all",IF(ISERROR(MATCH(B12613,s_teams,0)),FALSE,TRUE)),OR(s_minsal="",s_minsal&lt;=D12613),OR(s_maxsal="",s_maxsal&gt;=D12613),OR(s_minyr="",s_minyr&lt;=A12613),OR(s_maxyr="",s_maxyr&gt;=A12613),OR(s_player="",s_player=C12613)),MAX(F$1:F12612)+1,0)</f>
        <v>0</v>
      </c>
    </row>
    <row r="12614" spans="1:6">
      <c r="A12614" s="20">
        <v>1991</v>
      </c>
      <c r="B12614" s="15" t="s">
        <v>75</v>
      </c>
      <c r="C12614" s="15" t="s">
        <v>5349</v>
      </c>
      <c r="D12614" s="24">
        <v>1500000</v>
      </c>
      <c r="E12614" t="str">
        <f>IF(D12614&lt;VLOOKUP(A12614,Min!A:B,2,FALSE),"Y","")</f>
        <v/>
      </c>
      <c r="F12614">
        <f>IF(AND(OR(s_tmchk="all",IF(ISERROR(MATCH(B12614,s_teams,0)),FALSE,TRUE)),OR(s_minsal="",s_minsal&lt;=D12614),OR(s_maxsal="",s_maxsal&gt;=D12614),OR(s_minyr="",s_minyr&lt;=A12614),OR(s_maxyr="",s_maxyr&gt;=A12614),OR(s_player="",s_player=C12614)),MAX(F$1:F12613)+1,0)</f>
        <v>0</v>
      </c>
    </row>
    <row r="12615" spans="1:6">
      <c r="A12615" s="20">
        <v>1991</v>
      </c>
      <c r="B12615" s="15" t="s">
        <v>75</v>
      </c>
      <c r="C12615" s="15" t="s">
        <v>5851</v>
      </c>
      <c r="D12615" s="24">
        <v>1330000</v>
      </c>
      <c r="E12615" t="str">
        <f>IF(D12615&lt;VLOOKUP(A12615,Min!A:B,2,FALSE),"Y","")</f>
        <v/>
      </c>
      <c r="F12615">
        <f>IF(AND(OR(s_tmchk="all",IF(ISERROR(MATCH(B12615,s_teams,0)),FALSE,TRUE)),OR(s_minsal="",s_minsal&lt;=D12615),OR(s_maxsal="",s_maxsal&gt;=D12615),OR(s_minyr="",s_minyr&lt;=A12615),OR(s_maxyr="",s_maxyr&gt;=A12615),OR(s_player="",s_player=C12615)),MAX(F$1:F12614)+1,0)</f>
        <v>0</v>
      </c>
    </row>
    <row r="12616" spans="1:6">
      <c r="A12616" s="20">
        <v>1991</v>
      </c>
      <c r="B12616" s="15" t="s">
        <v>75</v>
      </c>
      <c r="C12616" s="15" t="s">
        <v>5556</v>
      </c>
      <c r="D12616" s="24">
        <v>1300000</v>
      </c>
      <c r="E12616" t="str">
        <f>IF(D12616&lt;VLOOKUP(A12616,Min!A:B,2,FALSE),"Y","")</f>
        <v/>
      </c>
      <c r="F12616">
        <f>IF(AND(OR(s_tmchk="all",IF(ISERROR(MATCH(B12616,s_teams,0)),FALSE,TRUE)),OR(s_minsal="",s_minsal&lt;=D12616),OR(s_maxsal="",s_maxsal&gt;=D12616),OR(s_minyr="",s_minyr&lt;=A12616),OR(s_maxyr="",s_maxyr&gt;=A12616),OR(s_player="",s_player=C12616)),MAX(F$1:F12615)+1,0)</f>
        <v>0</v>
      </c>
    </row>
    <row r="12617" spans="1:6">
      <c r="A12617" s="20">
        <v>1991</v>
      </c>
      <c r="B12617" s="15" t="s">
        <v>75</v>
      </c>
      <c r="C12617" s="15" t="s">
        <v>4618</v>
      </c>
      <c r="D12617" s="24">
        <v>1200000</v>
      </c>
      <c r="E12617" t="str">
        <f>IF(D12617&lt;VLOOKUP(A12617,Min!A:B,2,FALSE),"Y","")</f>
        <v/>
      </c>
      <c r="F12617">
        <f>IF(AND(OR(s_tmchk="all",IF(ISERROR(MATCH(B12617,s_teams,0)),FALSE,TRUE)),OR(s_minsal="",s_minsal&lt;=D12617),OR(s_maxsal="",s_maxsal&gt;=D12617),OR(s_minyr="",s_minyr&lt;=A12617),OR(s_maxyr="",s_maxyr&gt;=A12617),OR(s_player="",s_player=C12617)),MAX(F$1:F12616)+1,0)</f>
        <v>0</v>
      </c>
    </row>
    <row r="12618" spans="1:6">
      <c r="A12618" s="20">
        <v>1991</v>
      </c>
      <c r="B12618" s="15" t="s">
        <v>75</v>
      </c>
      <c r="C12618" s="15" t="s">
        <v>5160</v>
      </c>
      <c r="D12618" s="24">
        <v>1000000</v>
      </c>
      <c r="E12618" t="str">
        <f>IF(D12618&lt;VLOOKUP(A12618,Min!A:B,2,FALSE),"Y","")</f>
        <v/>
      </c>
      <c r="F12618">
        <f>IF(AND(OR(s_tmchk="all",IF(ISERROR(MATCH(B12618,s_teams,0)),FALSE,TRUE)),OR(s_minsal="",s_minsal&lt;=D12618),OR(s_maxsal="",s_maxsal&gt;=D12618),OR(s_minyr="",s_minyr&lt;=A12618),OR(s_maxyr="",s_maxyr&gt;=A12618),OR(s_player="",s_player=C12618)),MAX(F$1:F12617)+1,0)</f>
        <v>0</v>
      </c>
    </row>
    <row r="12619" spans="1:6">
      <c r="A12619" s="20">
        <v>1991</v>
      </c>
      <c r="B12619" s="15" t="s">
        <v>75</v>
      </c>
      <c r="C12619" s="15" t="s">
        <v>5259</v>
      </c>
      <c r="D12619" s="24">
        <v>500000</v>
      </c>
      <c r="E12619" t="str">
        <f>IF(D12619&lt;VLOOKUP(A12619,Min!A:B,2,FALSE),"Y","")</f>
        <v/>
      </c>
      <c r="F12619">
        <f>IF(AND(OR(s_tmchk="all",IF(ISERROR(MATCH(B12619,s_teams,0)),FALSE,TRUE)),OR(s_minsal="",s_minsal&lt;=D12619),OR(s_maxsal="",s_maxsal&gt;=D12619),OR(s_minyr="",s_minyr&lt;=A12619),OR(s_maxyr="",s_maxyr&gt;=A12619),OR(s_player="",s_player=C12619)),MAX(F$1:F12618)+1,0)</f>
        <v>0</v>
      </c>
    </row>
    <row r="12620" spans="1:6">
      <c r="A12620" s="20">
        <v>1991</v>
      </c>
      <c r="B12620" s="15" t="s">
        <v>75</v>
      </c>
      <c r="C12620" s="15" t="s">
        <v>4704</v>
      </c>
      <c r="D12620" s="24">
        <v>455000</v>
      </c>
      <c r="E12620" t="str">
        <f>IF(D12620&lt;VLOOKUP(A12620,Min!A:B,2,FALSE),"Y","")</f>
        <v/>
      </c>
      <c r="F12620">
        <f>IF(AND(OR(s_tmchk="all",IF(ISERROR(MATCH(B12620,s_teams,0)),FALSE,TRUE)),OR(s_minsal="",s_minsal&lt;=D12620),OR(s_maxsal="",s_maxsal&gt;=D12620),OR(s_minyr="",s_minyr&lt;=A12620),OR(s_maxyr="",s_maxyr&gt;=A12620),OR(s_player="",s_player=C12620)),MAX(F$1:F12619)+1,0)</f>
        <v>0</v>
      </c>
    </row>
    <row r="12621" spans="1:6">
      <c r="A12621" s="20">
        <v>1991</v>
      </c>
      <c r="B12621" s="15" t="s">
        <v>75</v>
      </c>
      <c r="C12621" s="15" t="s">
        <v>5888</v>
      </c>
      <c r="D12621" s="24">
        <v>425000</v>
      </c>
      <c r="E12621" t="str">
        <f>IF(D12621&lt;VLOOKUP(A12621,Min!A:B,2,FALSE),"Y","")</f>
        <v/>
      </c>
      <c r="F12621">
        <f>IF(AND(OR(s_tmchk="all",IF(ISERROR(MATCH(B12621,s_teams,0)),FALSE,TRUE)),OR(s_minsal="",s_minsal&lt;=D12621),OR(s_maxsal="",s_maxsal&gt;=D12621),OR(s_minyr="",s_minyr&lt;=A12621),OR(s_maxyr="",s_maxyr&gt;=A12621),OR(s_player="",s_player=C12621)),MAX(F$1:F12620)+1,0)</f>
        <v>0</v>
      </c>
    </row>
    <row r="12622" spans="1:6">
      <c r="A12622" s="20">
        <v>1991</v>
      </c>
      <c r="B12622" s="15" t="s">
        <v>75</v>
      </c>
      <c r="C12622" s="15" t="s">
        <v>4899</v>
      </c>
      <c r="D12622" s="24">
        <v>400000</v>
      </c>
      <c r="E12622" t="str">
        <f>IF(D12622&lt;VLOOKUP(A12622,Min!A:B,2,FALSE),"Y","")</f>
        <v/>
      </c>
      <c r="F12622">
        <f>IF(AND(OR(s_tmchk="all",IF(ISERROR(MATCH(B12622,s_teams,0)),FALSE,TRUE)),OR(s_minsal="",s_minsal&lt;=D12622),OR(s_maxsal="",s_maxsal&gt;=D12622),OR(s_minyr="",s_minyr&lt;=A12622),OR(s_maxyr="",s_maxyr&gt;=A12622),OR(s_player="",s_player=C12622)),MAX(F$1:F12621)+1,0)</f>
        <v>0</v>
      </c>
    </row>
    <row r="12623" spans="1:6">
      <c r="A12623" s="20">
        <v>1991</v>
      </c>
      <c r="B12623" s="15" t="s">
        <v>75</v>
      </c>
      <c r="C12623" s="15" t="s">
        <v>5423</v>
      </c>
      <c r="D12623" s="24">
        <v>400000</v>
      </c>
      <c r="E12623" t="str">
        <f>IF(D12623&lt;VLOOKUP(A12623,Min!A:B,2,FALSE),"Y","")</f>
        <v/>
      </c>
      <c r="F12623">
        <f>IF(AND(OR(s_tmchk="all",IF(ISERROR(MATCH(B12623,s_teams,0)),FALSE,TRUE)),OR(s_minsal="",s_minsal&lt;=D12623),OR(s_maxsal="",s_maxsal&gt;=D12623),OR(s_minyr="",s_minyr&lt;=A12623),OR(s_maxyr="",s_maxyr&gt;=A12623),OR(s_player="",s_player=C12623)),MAX(F$1:F12622)+1,0)</f>
        <v>0</v>
      </c>
    </row>
    <row r="12624" spans="1:6">
      <c r="A12624" s="20">
        <v>1991</v>
      </c>
      <c r="B12624" s="15" t="s">
        <v>75</v>
      </c>
      <c r="C12624" s="15" t="s">
        <v>5852</v>
      </c>
      <c r="D12624" s="24">
        <v>120000</v>
      </c>
      <c r="E12624" t="str">
        <f>IF(D12624&lt;VLOOKUP(A12624,Min!A:B,2,FALSE),"Y","")</f>
        <v/>
      </c>
      <c r="F12624">
        <f>IF(AND(OR(s_tmchk="all",IF(ISERROR(MATCH(B12624,s_teams,0)),FALSE,TRUE)),OR(s_minsal="",s_minsal&lt;=D12624),OR(s_maxsal="",s_maxsal&gt;=D12624),OR(s_minyr="",s_minyr&lt;=A12624),OR(s_maxyr="",s_maxyr&gt;=A12624),OR(s_player="",s_player=C12624)),MAX(F$1:F12623)+1,0)</f>
        <v>0</v>
      </c>
    </row>
    <row r="12625" spans="1:6">
      <c r="A12625" s="20">
        <v>1991</v>
      </c>
      <c r="B12625" s="15" t="s">
        <v>75</v>
      </c>
      <c r="C12625" s="15" t="s">
        <v>4571</v>
      </c>
      <c r="D12625" s="24">
        <v>110000</v>
      </c>
      <c r="E12625" t="str">
        <f>IF(D12625&lt;VLOOKUP(A12625,Min!A:B,2,FALSE),"Y","")</f>
        <v>Y</v>
      </c>
      <c r="F12625">
        <f>IF(AND(OR(s_tmchk="all",IF(ISERROR(MATCH(B12625,s_teams,0)),FALSE,TRUE)),OR(s_minsal="",s_minsal&lt;=D12625),OR(s_maxsal="",s_maxsal&gt;=D12625),OR(s_minyr="",s_minyr&lt;=A12625),OR(s_maxyr="",s_maxyr&gt;=A12625),OR(s_player="",s_player=C12625)),MAX(F$1:F12624)+1,0)</f>
        <v>0</v>
      </c>
    </row>
    <row r="12626" spans="1:6">
      <c r="A12626" s="20">
        <v>1991</v>
      </c>
      <c r="B12626" s="15" t="s">
        <v>76</v>
      </c>
      <c r="C12626" s="15" t="s">
        <v>6081</v>
      </c>
      <c r="D12626" s="24">
        <v>2060000</v>
      </c>
      <c r="E12626" t="str">
        <f>IF(D12626&lt;VLOOKUP(A12626,Min!A:B,2,FALSE),"Y","")</f>
        <v/>
      </c>
      <c r="F12626">
        <f>IF(AND(OR(s_tmchk="all",IF(ISERROR(MATCH(B12626,s_teams,0)),FALSE,TRUE)),OR(s_minsal="",s_minsal&lt;=D12626),OR(s_maxsal="",s_maxsal&gt;=D12626),OR(s_minyr="",s_minyr&lt;=A12626),OR(s_maxyr="",s_maxyr&gt;=A12626),OR(s_player="",s_player=C12626)),MAX(F$1:F12625)+1,0)</f>
        <v>0</v>
      </c>
    </row>
    <row r="12627" spans="1:6">
      <c r="A12627" s="20">
        <v>1991</v>
      </c>
      <c r="B12627" s="15" t="s">
        <v>76</v>
      </c>
      <c r="C12627" s="15" t="s">
        <v>5436</v>
      </c>
      <c r="D12627" s="24">
        <v>1750000</v>
      </c>
      <c r="E12627" t="str">
        <f>IF(D12627&lt;VLOOKUP(A12627,Min!A:B,2,FALSE),"Y","")</f>
        <v/>
      </c>
      <c r="F12627">
        <f>IF(AND(OR(s_tmchk="all",IF(ISERROR(MATCH(B12627,s_teams,0)),FALSE,TRUE)),OR(s_minsal="",s_minsal&lt;=D12627),OR(s_maxsal="",s_maxsal&gt;=D12627),OR(s_minyr="",s_minyr&lt;=A12627),OR(s_maxyr="",s_maxyr&gt;=A12627),OR(s_player="",s_player=C12627)),MAX(F$1:F12626)+1,0)</f>
        <v>0</v>
      </c>
    </row>
    <row r="12628" spans="1:6">
      <c r="A12628" s="20">
        <v>1991</v>
      </c>
      <c r="B12628" s="15" t="s">
        <v>76</v>
      </c>
      <c r="C12628" s="15" t="s">
        <v>6194</v>
      </c>
      <c r="D12628" s="24">
        <v>1400000</v>
      </c>
      <c r="E12628" t="str">
        <f>IF(D12628&lt;VLOOKUP(A12628,Min!A:B,2,FALSE),"Y","")</f>
        <v/>
      </c>
      <c r="F12628">
        <f>IF(AND(OR(s_tmchk="all",IF(ISERROR(MATCH(B12628,s_teams,0)),FALSE,TRUE)),OR(s_minsal="",s_minsal&lt;=D12628),OR(s_maxsal="",s_maxsal&gt;=D12628),OR(s_minyr="",s_minyr&lt;=A12628),OR(s_maxyr="",s_maxyr&gt;=A12628),OR(s_player="",s_player=C12628)),MAX(F$1:F12627)+1,0)</f>
        <v>0</v>
      </c>
    </row>
    <row r="12629" spans="1:6">
      <c r="A12629" s="20">
        <v>1991</v>
      </c>
      <c r="B12629" s="15" t="s">
        <v>76</v>
      </c>
      <c r="C12629" s="15" t="s">
        <v>5264</v>
      </c>
      <c r="D12629" s="24">
        <v>1100000</v>
      </c>
      <c r="E12629" t="str">
        <f>IF(D12629&lt;VLOOKUP(A12629,Min!A:B,2,FALSE),"Y","")</f>
        <v/>
      </c>
      <c r="F12629">
        <f>IF(AND(OR(s_tmchk="all",IF(ISERROR(MATCH(B12629,s_teams,0)),FALSE,TRUE)),OR(s_minsal="",s_minsal&lt;=D12629),OR(s_maxsal="",s_maxsal&gt;=D12629),OR(s_minyr="",s_minyr&lt;=A12629),OR(s_maxyr="",s_maxyr&gt;=A12629),OR(s_player="",s_player=C12629)),MAX(F$1:F12628)+1,0)</f>
        <v>0</v>
      </c>
    </row>
    <row r="12630" spans="1:6">
      <c r="A12630" s="20">
        <v>1991</v>
      </c>
      <c r="B12630" s="15" t="s">
        <v>76</v>
      </c>
      <c r="C12630" s="15" t="s">
        <v>5463</v>
      </c>
      <c r="D12630" s="24">
        <v>900000</v>
      </c>
      <c r="E12630" t="str">
        <f>IF(D12630&lt;VLOOKUP(A12630,Min!A:B,2,FALSE),"Y","")</f>
        <v/>
      </c>
      <c r="F12630">
        <f>IF(AND(OR(s_tmchk="all",IF(ISERROR(MATCH(B12630,s_teams,0)),FALSE,TRUE)),OR(s_minsal="",s_minsal&lt;=D12630),OR(s_maxsal="",s_maxsal&gt;=D12630),OR(s_minyr="",s_minyr&lt;=A12630),OR(s_maxyr="",s_maxyr&gt;=A12630),OR(s_player="",s_player=C12630)),MAX(F$1:F12629)+1,0)</f>
        <v>0</v>
      </c>
    </row>
    <row r="12631" spans="1:6">
      <c r="A12631" s="20">
        <v>1991</v>
      </c>
      <c r="B12631" s="15" t="s">
        <v>76</v>
      </c>
      <c r="C12631" s="15" t="s">
        <v>5601</v>
      </c>
      <c r="D12631" s="24">
        <v>875000</v>
      </c>
      <c r="E12631" t="str">
        <f>IF(D12631&lt;VLOOKUP(A12631,Min!A:B,2,FALSE),"Y","")</f>
        <v/>
      </c>
      <c r="F12631">
        <f>IF(AND(OR(s_tmchk="all",IF(ISERROR(MATCH(B12631,s_teams,0)),FALSE,TRUE)),OR(s_minsal="",s_minsal&lt;=D12631),OR(s_maxsal="",s_maxsal&gt;=D12631),OR(s_minyr="",s_minyr&lt;=A12631),OR(s_maxyr="",s_maxyr&gt;=A12631),OR(s_player="",s_player=C12631)),MAX(F$1:F12630)+1,0)</f>
        <v>0</v>
      </c>
    </row>
    <row r="12632" spans="1:6">
      <c r="A12632" s="20">
        <v>1991</v>
      </c>
      <c r="B12632" s="15" t="s">
        <v>76</v>
      </c>
      <c r="C12632" s="15" t="s">
        <v>6065</v>
      </c>
      <c r="D12632" s="24">
        <v>675000</v>
      </c>
      <c r="E12632" t="str">
        <f>IF(D12632&lt;VLOOKUP(A12632,Min!A:B,2,FALSE),"Y","")</f>
        <v/>
      </c>
      <c r="F12632">
        <f>IF(AND(OR(s_tmchk="all",IF(ISERROR(MATCH(B12632,s_teams,0)),FALSE,TRUE)),OR(s_minsal="",s_minsal&lt;=D12632),OR(s_maxsal="",s_maxsal&gt;=D12632),OR(s_minyr="",s_minyr&lt;=A12632),OR(s_maxyr="",s_maxyr&gt;=A12632),OR(s_player="",s_player=C12632)),MAX(F$1:F12631)+1,0)</f>
        <v>0</v>
      </c>
    </row>
    <row r="12633" spans="1:6">
      <c r="A12633" s="20">
        <v>1991</v>
      </c>
      <c r="B12633" s="15" t="s">
        <v>76</v>
      </c>
      <c r="C12633" s="15" t="s">
        <v>4578</v>
      </c>
      <c r="D12633" s="24">
        <v>600000</v>
      </c>
      <c r="E12633" t="str">
        <f>IF(D12633&lt;VLOOKUP(A12633,Min!A:B,2,FALSE),"Y","")</f>
        <v/>
      </c>
      <c r="F12633">
        <f>IF(AND(OR(s_tmchk="all",IF(ISERROR(MATCH(B12633,s_teams,0)),FALSE,TRUE)),OR(s_minsal="",s_minsal&lt;=D12633),OR(s_maxsal="",s_maxsal&gt;=D12633),OR(s_minyr="",s_minyr&lt;=A12633),OR(s_maxyr="",s_maxyr&gt;=A12633),OR(s_player="",s_player=C12633)),MAX(F$1:F12632)+1,0)</f>
        <v>0</v>
      </c>
    </row>
    <row r="12634" spans="1:6">
      <c r="A12634" s="20">
        <v>1991</v>
      </c>
      <c r="B12634" s="15" t="s">
        <v>76</v>
      </c>
      <c r="C12634" s="15" t="s">
        <v>5017</v>
      </c>
      <c r="D12634" s="24">
        <v>550000</v>
      </c>
      <c r="E12634" t="str">
        <f>IF(D12634&lt;VLOOKUP(A12634,Min!A:B,2,FALSE),"Y","")</f>
        <v/>
      </c>
      <c r="F12634">
        <f>IF(AND(OR(s_tmchk="all",IF(ISERROR(MATCH(B12634,s_teams,0)),FALSE,TRUE)),OR(s_minsal="",s_minsal&lt;=D12634),OR(s_maxsal="",s_maxsal&gt;=D12634),OR(s_minyr="",s_minyr&lt;=A12634),OR(s_maxyr="",s_maxyr&gt;=A12634),OR(s_player="",s_player=C12634)),MAX(F$1:F12633)+1,0)</f>
        <v>0</v>
      </c>
    </row>
    <row r="12635" spans="1:6">
      <c r="A12635" s="20">
        <v>1991</v>
      </c>
      <c r="B12635" s="15" t="s">
        <v>76</v>
      </c>
      <c r="C12635" s="15" t="s">
        <v>5713</v>
      </c>
      <c r="D12635" s="24">
        <v>468000</v>
      </c>
      <c r="E12635" t="str">
        <f>IF(D12635&lt;VLOOKUP(A12635,Min!A:B,2,FALSE),"Y","")</f>
        <v/>
      </c>
      <c r="F12635">
        <f>IF(AND(OR(s_tmchk="all",IF(ISERROR(MATCH(B12635,s_teams,0)),FALSE,TRUE)),OR(s_minsal="",s_minsal&lt;=D12635),OR(s_maxsal="",s_maxsal&gt;=D12635),OR(s_minyr="",s_minyr&lt;=A12635),OR(s_maxyr="",s_maxyr&gt;=A12635),OR(s_player="",s_player=C12635)),MAX(F$1:F12634)+1,0)</f>
        <v>0</v>
      </c>
    </row>
    <row r="12636" spans="1:6">
      <c r="A12636" s="20">
        <v>1991</v>
      </c>
      <c r="B12636" s="15" t="s">
        <v>76</v>
      </c>
      <c r="C12636" s="15" t="s">
        <v>4864</v>
      </c>
      <c r="D12636" s="24">
        <v>430000</v>
      </c>
      <c r="E12636" t="str">
        <f>IF(D12636&lt;VLOOKUP(A12636,Min!A:B,2,FALSE),"Y","")</f>
        <v/>
      </c>
      <c r="F12636">
        <f>IF(AND(OR(s_tmchk="all",IF(ISERROR(MATCH(B12636,s_teams,0)),FALSE,TRUE)),OR(s_minsal="",s_minsal&lt;=D12636),OR(s_maxsal="",s_maxsal&gt;=D12636),OR(s_minyr="",s_minyr&lt;=A12636),OR(s_maxyr="",s_maxyr&gt;=A12636),OR(s_player="",s_player=C12636)),MAX(F$1:F12635)+1,0)</f>
        <v>0</v>
      </c>
    </row>
    <row r="12637" spans="1:6">
      <c r="A12637" s="20">
        <v>1991</v>
      </c>
      <c r="B12637" s="15" t="s">
        <v>76</v>
      </c>
      <c r="C12637" s="15" t="s">
        <v>5317</v>
      </c>
      <c r="D12637" s="24">
        <v>350000</v>
      </c>
      <c r="E12637" t="str">
        <f>IF(D12637&lt;VLOOKUP(A12637,Min!A:B,2,FALSE),"Y","")</f>
        <v/>
      </c>
      <c r="F12637">
        <f>IF(AND(OR(s_tmchk="all",IF(ISERROR(MATCH(B12637,s_teams,0)),FALSE,TRUE)),OR(s_minsal="",s_minsal&lt;=D12637),OR(s_maxsal="",s_maxsal&gt;=D12637),OR(s_minyr="",s_minyr&lt;=A12637),OR(s_maxyr="",s_maxyr&gt;=A12637),OR(s_player="",s_player=C12637)),MAX(F$1:F12636)+1,0)</f>
        <v>0</v>
      </c>
    </row>
    <row r="12638" spans="1:6">
      <c r="A12638" s="20">
        <v>1991</v>
      </c>
      <c r="B12638" s="15" t="s">
        <v>76</v>
      </c>
      <c r="C12638" s="15" t="s">
        <v>4748</v>
      </c>
      <c r="D12638" s="24">
        <v>175000</v>
      </c>
      <c r="E12638" t="str">
        <f>IF(D12638&lt;VLOOKUP(A12638,Min!A:B,2,FALSE),"Y","")</f>
        <v/>
      </c>
      <c r="F12638">
        <f>IF(AND(OR(s_tmchk="all",IF(ISERROR(MATCH(B12638,s_teams,0)),FALSE,TRUE)),OR(s_minsal="",s_minsal&lt;=D12638),OR(s_maxsal="",s_maxsal&gt;=D12638),OR(s_minyr="",s_minyr&lt;=A12638),OR(s_maxyr="",s_maxyr&gt;=A12638),OR(s_player="",s_player=C12638)),MAX(F$1:F12637)+1,0)</f>
        <v>0</v>
      </c>
    </row>
    <row r="12639" spans="1:6">
      <c r="A12639" s="20">
        <v>1991</v>
      </c>
      <c r="B12639" s="15" t="s">
        <v>76</v>
      </c>
      <c r="C12639" s="15" t="s">
        <v>5172</v>
      </c>
      <c r="D12639" s="24">
        <v>130000</v>
      </c>
      <c r="E12639" t="str">
        <f>IF(D12639&lt;VLOOKUP(A12639,Min!A:B,2,FALSE),"Y","")</f>
        <v/>
      </c>
      <c r="F12639">
        <f>IF(AND(OR(s_tmchk="all",IF(ISERROR(MATCH(B12639,s_teams,0)),FALSE,TRUE)),OR(s_minsal="",s_minsal&lt;=D12639),OR(s_maxsal="",s_maxsal&gt;=D12639),OR(s_minyr="",s_minyr&lt;=A12639),OR(s_maxyr="",s_maxyr&gt;=A12639),OR(s_player="",s_player=C12639)),MAX(F$1:F12638)+1,0)</f>
        <v>0</v>
      </c>
    </row>
    <row r="12640" spans="1:6">
      <c r="A12640" s="20">
        <v>1991</v>
      </c>
      <c r="B12640" s="15" t="s">
        <v>79</v>
      </c>
      <c r="C12640" s="15" t="s">
        <v>6048</v>
      </c>
      <c r="D12640" s="24">
        <v>2000000</v>
      </c>
      <c r="E12640" t="str">
        <f>IF(D12640&lt;VLOOKUP(A12640,Min!A:B,2,FALSE),"Y","")</f>
        <v/>
      </c>
      <c r="F12640">
        <f>IF(AND(OR(s_tmchk="all",IF(ISERROR(MATCH(B12640,s_teams,0)),FALSE,TRUE)),OR(s_minsal="",s_minsal&lt;=D12640),OR(s_maxsal="",s_maxsal&gt;=D12640),OR(s_minyr="",s_minyr&lt;=A12640),OR(s_maxyr="",s_maxyr&gt;=A12640),OR(s_player="",s_player=C12640)),MAX(F$1:F12639)+1,0)</f>
        <v>0</v>
      </c>
    </row>
    <row r="12641" spans="1:6">
      <c r="A12641" s="20">
        <v>1991</v>
      </c>
      <c r="B12641" s="15" t="s">
        <v>79</v>
      </c>
      <c r="C12641" s="15" t="s">
        <v>5433</v>
      </c>
      <c r="D12641" s="24">
        <v>1710000</v>
      </c>
      <c r="E12641" t="str">
        <f>IF(D12641&lt;VLOOKUP(A12641,Min!A:B,2,FALSE),"Y","")</f>
        <v/>
      </c>
      <c r="F12641">
        <f>IF(AND(OR(s_tmchk="all",IF(ISERROR(MATCH(B12641,s_teams,0)),FALSE,TRUE)),OR(s_minsal="",s_minsal&lt;=D12641),OR(s_maxsal="",s_maxsal&gt;=D12641),OR(s_minyr="",s_minyr&lt;=A12641),OR(s_maxyr="",s_maxyr&gt;=A12641),OR(s_player="",s_player=C12641)),MAX(F$1:F12640)+1,0)</f>
        <v>0</v>
      </c>
    </row>
    <row r="12642" spans="1:6">
      <c r="A12642" s="20">
        <v>1991</v>
      </c>
      <c r="B12642" s="15" t="s">
        <v>79</v>
      </c>
      <c r="C12642" s="15" t="s">
        <v>4726</v>
      </c>
      <c r="D12642" s="24">
        <v>1550000</v>
      </c>
      <c r="E12642" t="str">
        <f>IF(D12642&lt;VLOOKUP(A12642,Min!A:B,2,FALSE),"Y","")</f>
        <v/>
      </c>
      <c r="F12642">
        <f>IF(AND(OR(s_tmchk="all",IF(ISERROR(MATCH(B12642,s_teams,0)),FALSE,TRUE)),OR(s_minsal="",s_minsal&lt;=D12642),OR(s_maxsal="",s_maxsal&gt;=D12642),OR(s_minyr="",s_minyr&lt;=A12642),OR(s_maxyr="",s_maxyr&gt;=A12642),OR(s_player="",s_player=C12642)),MAX(F$1:F12641)+1,0)</f>
        <v>0</v>
      </c>
    </row>
    <row r="12643" spans="1:6">
      <c r="A12643" s="20">
        <v>1991</v>
      </c>
      <c r="B12643" s="15" t="s">
        <v>79</v>
      </c>
      <c r="C12643" s="15" t="s">
        <v>4818</v>
      </c>
      <c r="D12643" s="24">
        <v>1180000</v>
      </c>
      <c r="E12643" t="str">
        <f>IF(D12643&lt;VLOOKUP(A12643,Min!A:B,2,FALSE),"Y","")</f>
        <v/>
      </c>
      <c r="F12643">
        <f>IF(AND(OR(s_tmchk="all",IF(ISERROR(MATCH(B12643,s_teams,0)),FALSE,TRUE)),OR(s_minsal="",s_minsal&lt;=D12643),OR(s_maxsal="",s_maxsal&gt;=D12643),OR(s_minyr="",s_minyr&lt;=A12643),OR(s_maxyr="",s_maxyr&gt;=A12643),OR(s_player="",s_player=C12643)),MAX(F$1:F12642)+1,0)</f>
        <v>0</v>
      </c>
    </row>
    <row r="12644" spans="1:6">
      <c r="A12644" s="20">
        <v>1991</v>
      </c>
      <c r="B12644" s="15" t="s">
        <v>79</v>
      </c>
      <c r="C12644" s="15" t="s">
        <v>6175</v>
      </c>
      <c r="D12644" s="24">
        <v>1100000</v>
      </c>
      <c r="E12644" t="str">
        <f>IF(D12644&lt;VLOOKUP(A12644,Min!A:B,2,FALSE),"Y","")</f>
        <v/>
      </c>
      <c r="F12644">
        <f>IF(AND(OR(s_tmchk="all",IF(ISERROR(MATCH(B12644,s_teams,0)),FALSE,TRUE)),OR(s_minsal="",s_minsal&lt;=D12644),OR(s_maxsal="",s_maxsal&gt;=D12644),OR(s_minyr="",s_minyr&lt;=A12644),OR(s_maxyr="",s_maxyr&gt;=A12644),OR(s_player="",s_player=C12644)),MAX(F$1:F12643)+1,0)</f>
        <v>0</v>
      </c>
    </row>
    <row r="12645" spans="1:6">
      <c r="A12645" s="20">
        <v>1991</v>
      </c>
      <c r="B12645" s="15" t="s">
        <v>79</v>
      </c>
      <c r="C12645" s="15" t="s">
        <v>6168</v>
      </c>
      <c r="D12645" s="24">
        <v>900000</v>
      </c>
      <c r="E12645" t="str">
        <f>IF(D12645&lt;VLOOKUP(A12645,Min!A:B,2,FALSE),"Y","")</f>
        <v/>
      </c>
      <c r="F12645">
        <f>IF(AND(OR(s_tmchk="all",IF(ISERROR(MATCH(B12645,s_teams,0)),FALSE,TRUE)),OR(s_minsal="",s_minsal&lt;=D12645),OR(s_maxsal="",s_maxsal&gt;=D12645),OR(s_minyr="",s_minyr&lt;=A12645),OR(s_maxyr="",s_maxyr&gt;=A12645),OR(s_player="",s_player=C12645)),MAX(F$1:F12644)+1,0)</f>
        <v>0</v>
      </c>
    </row>
    <row r="12646" spans="1:6">
      <c r="A12646" s="20">
        <v>1991</v>
      </c>
      <c r="B12646" s="15" t="s">
        <v>79</v>
      </c>
      <c r="C12646" s="15" t="s">
        <v>4873</v>
      </c>
      <c r="D12646" s="24">
        <v>725000</v>
      </c>
      <c r="E12646" t="str">
        <f>IF(D12646&lt;VLOOKUP(A12646,Min!A:B,2,FALSE),"Y","")</f>
        <v/>
      </c>
      <c r="F12646">
        <f>IF(AND(OR(s_tmchk="all",IF(ISERROR(MATCH(B12646,s_teams,0)),FALSE,TRUE)),OR(s_minsal="",s_minsal&lt;=D12646),OR(s_maxsal="",s_maxsal&gt;=D12646),OR(s_minyr="",s_minyr&lt;=A12646),OR(s_maxyr="",s_maxyr&gt;=A12646),OR(s_player="",s_player=C12646)),MAX(F$1:F12645)+1,0)</f>
        <v>0</v>
      </c>
    </row>
    <row r="12647" spans="1:6">
      <c r="A12647" s="20">
        <v>1991</v>
      </c>
      <c r="B12647" s="15" t="s">
        <v>79</v>
      </c>
      <c r="C12647" s="15" t="s">
        <v>5292</v>
      </c>
      <c r="D12647" s="24">
        <v>550000</v>
      </c>
      <c r="E12647" t="str">
        <f>IF(D12647&lt;VLOOKUP(A12647,Min!A:B,2,FALSE),"Y","")</f>
        <v/>
      </c>
      <c r="F12647">
        <f>IF(AND(OR(s_tmchk="all",IF(ISERROR(MATCH(B12647,s_teams,0)),FALSE,TRUE)),OR(s_minsal="",s_minsal&lt;=D12647),OR(s_maxsal="",s_maxsal&gt;=D12647),OR(s_minyr="",s_minyr&lt;=A12647),OR(s_maxyr="",s_maxyr&gt;=A12647),OR(s_player="",s_player=C12647)),MAX(F$1:F12646)+1,0)</f>
        <v>0</v>
      </c>
    </row>
    <row r="12648" spans="1:6">
      <c r="A12648" s="20">
        <v>1991</v>
      </c>
      <c r="B12648" s="15" t="s">
        <v>79</v>
      </c>
      <c r="C12648" s="15" t="s">
        <v>4878</v>
      </c>
      <c r="D12648" s="24">
        <v>450000</v>
      </c>
      <c r="E12648" t="str">
        <f>IF(D12648&lt;VLOOKUP(A12648,Min!A:B,2,FALSE),"Y","")</f>
        <v/>
      </c>
      <c r="F12648">
        <f>IF(AND(OR(s_tmchk="all",IF(ISERROR(MATCH(B12648,s_teams,0)),FALSE,TRUE)),OR(s_minsal="",s_minsal&lt;=D12648),OR(s_maxsal="",s_maxsal&gt;=D12648),OR(s_minyr="",s_minyr&lt;=A12648),OR(s_maxyr="",s_maxyr&gt;=A12648),OR(s_player="",s_player=C12648)),MAX(F$1:F12647)+1,0)</f>
        <v>0</v>
      </c>
    </row>
    <row r="12649" spans="1:6">
      <c r="A12649" s="20">
        <v>1991</v>
      </c>
      <c r="B12649" s="15" t="s">
        <v>79</v>
      </c>
      <c r="C12649" s="15" t="s">
        <v>5585</v>
      </c>
      <c r="D12649" s="24">
        <v>405000</v>
      </c>
      <c r="E12649" t="str">
        <f>IF(D12649&lt;VLOOKUP(A12649,Min!A:B,2,FALSE),"Y","")</f>
        <v/>
      </c>
      <c r="F12649">
        <f>IF(AND(OR(s_tmchk="all",IF(ISERROR(MATCH(B12649,s_teams,0)),FALSE,TRUE)),OR(s_minsal="",s_minsal&lt;=D12649),OR(s_maxsal="",s_maxsal&gt;=D12649),OR(s_minyr="",s_minyr&lt;=A12649),OR(s_maxyr="",s_maxyr&gt;=A12649),OR(s_player="",s_player=C12649)),MAX(F$1:F12648)+1,0)</f>
        <v>0</v>
      </c>
    </row>
    <row r="12650" spans="1:6">
      <c r="A12650" s="20">
        <v>1991</v>
      </c>
      <c r="B12650" s="15" t="s">
        <v>79</v>
      </c>
      <c r="C12650" s="15" t="s">
        <v>4527</v>
      </c>
      <c r="D12650" s="24">
        <v>395000</v>
      </c>
      <c r="E12650" t="str">
        <f>IF(D12650&lt;VLOOKUP(A12650,Min!A:B,2,FALSE),"Y","")</f>
        <v/>
      </c>
      <c r="F12650">
        <f>IF(AND(OR(s_tmchk="all",IF(ISERROR(MATCH(B12650,s_teams,0)),FALSE,TRUE)),OR(s_minsal="",s_minsal&lt;=D12650),OR(s_maxsal="",s_maxsal&gt;=D12650),OR(s_minyr="",s_minyr&lt;=A12650),OR(s_maxyr="",s_maxyr&gt;=A12650),OR(s_player="",s_player=C12650)),MAX(F$1:F12649)+1,0)</f>
        <v>0</v>
      </c>
    </row>
    <row r="12651" spans="1:6">
      <c r="A12651" s="20">
        <v>1991</v>
      </c>
      <c r="B12651" s="15" t="s">
        <v>79</v>
      </c>
      <c r="C12651" s="15" t="s">
        <v>4813</v>
      </c>
      <c r="D12651" s="24">
        <v>250000</v>
      </c>
      <c r="E12651" t="str">
        <f>IF(D12651&lt;VLOOKUP(A12651,Min!A:B,2,FALSE),"Y","")</f>
        <v/>
      </c>
      <c r="F12651">
        <f>IF(AND(OR(s_tmchk="all",IF(ISERROR(MATCH(B12651,s_teams,0)),FALSE,TRUE)),OR(s_minsal="",s_minsal&lt;=D12651),OR(s_maxsal="",s_maxsal&gt;=D12651),OR(s_minyr="",s_minyr&lt;=A12651),OR(s_maxyr="",s_maxyr&gt;=A12651),OR(s_player="",s_player=C12651)),MAX(F$1:F12650)+1,0)</f>
        <v>0</v>
      </c>
    </row>
    <row r="12652" spans="1:6">
      <c r="A12652" s="20">
        <v>1991</v>
      </c>
      <c r="B12652" s="15" t="s">
        <v>81</v>
      </c>
      <c r="C12652" s="15" t="s">
        <v>6174</v>
      </c>
      <c r="D12652" s="24">
        <v>2330000</v>
      </c>
      <c r="E12652" t="str">
        <f>IF(D12652&lt;VLOOKUP(A12652,Min!A:B,2,FALSE),"Y","")</f>
        <v/>
      </c>
      <c r="F12652">
        <f>IF(AND(OR(s_tmchk="all",IF(ISERROR(MATCH(B12652,s_teams,0)),FALSE,TRUE)),OR(s_minsal="",s_minsal&lt;=D12652),OR(s_maxsal="",s_maxsal&gt;=D12652),OR(s_minyr="",s_minyr&lt;=A12652),OR(s_maxyr="",s_maxyr&gt;=A12652),OR(s_player="",s_player=C12652)),MAX(F$1:F12651)+1,0)</f>
        <v>0</v>
      </c>
    </row>
    <row r="12653" spans="1:6">
      <c r="A12653" s="20">
        <v>1991</v>
      </c>
      <c r="B12653" s="15" t="s">
        <v>81</v>
      </c>
      <c r="C12653" s="15" t="s">
        <v>5802</v>
      </c>
      <c r="D12653" s="24">
        <v>2250000</v>
      </c>
      <c r="E12653" t="str">
        <f>IF(D12653&lt;VLOOKUP(A12653,Min!A:B,2,FALSE),"Y","")</f>
        <v/>
      </c>
      <c r="F12653">
        <f>IF(AND(OR(s_tmchk="all",IF(ISERROR(MATCH(B12653,s_teams,0)),FALSE,TRUE)),OR(s_minsal="",s_minsal&lt;=D12653),OR(s_maxsal="",s_maxsal&gt;=D12653),OR(s_minyr="",s_minyr&lt;=A12653),OR(s_maxyr="",s_maxyr&gt;=A12653),OR(s_player="",s_player=C12653)),MAX(F$1:F12652)+1,0)</f>
        <v>0</v>
      </c>
    </row>
    <row r="12654" spans="1:6">
      <c r="A12654" s="20">
        <v>1991</v>
      </c>
      <c r="B12654" s="15" t="s">
        <v>81</v>
      </c>
      <c r="C12654" s="15" t="s">
        <v>5515</v>
      </c>
      <c r="D12654" s="24">
        <v>930000</v>
      </c>
      <c r="E12654" t="str">
        <f>IF(D12654&lt;VLOOKUP(A12654,Min!A:B,2,FALSE),"Y","")</f>
        <v/>
      </c>
      <c r="F12654">
        <f>IF(AND(OR(s_tmchk="all",IF(ISERROR(MATCH(B12654,s_teams,0)),FALSE,TRUE)),OR(s_minsal="",s_minsal&lt;=D12654),OR(s_maxsal="",s_maxsal&gt;=D12654),OR(s_minyr="",s_minyr&lt;=A12654),OR(s_maxyr="",s_maxyr&gt;=A12654),OR(s_player="",s_player=C12654)),MAX(F$1:F12653)+1,0)</f>
        <v>0</v>
      </c>
    </row>
    <row r="12655" spans="1:6">
      <c r="A12655" s="20">
        <v>1991</v>
      </c>
      <c r="B12655" s="15" t="s">
        <v>81</v>
      </c>
      <c r="C12655" s="15" t="s">
        <v>6114</v>
      </c>
      <c r="D12655" s="24">
        <v>800000</v>
      </c>
      <c r="E12655" t="str">
        <f>IF(D12655&lt;VLOOKUP(A12655,Min!A:B,2,FALSE),"Y","")</f>
        <v/>
      </c>
      <c r="F12655">
        <f>IF(AND(OR(s_tmchk="all",IF(ISERROR(MATCH(B12655,s_teams,0)),FALSE,TRUE)),OR(s_minsal="",s_minsal&lt;=D12655),OR(s_maxsal="",s_maxsal&gt;=D12655),OR(s_minyr="",s_minyr&lt;=A12655),OR(s_maxyr="",s_maxyr&gt;=A12655),OR(s_player="",s_player=C12655)),MAX(F$1:F12654)+1,0)</f>
        <v>0</v>
      </c>
    </row>
    <row r="12656" spans="1:6">
      <c r="A12656" s="20">
        <v>1991</v>
      </c>
      <c r="B12656" s="15" t="s">
        <v>81</v>
      </c>
      <c r="C12656" s="15" t="s">
        <v>4651</v>
      </c>
      <c r="D12656" s="24">
        <v>700000</v>
      </c>
      <c r="E12656" t="str">
        <f>IF(D12656&lt;VLOOKUP(A12656,Min!A:B,2,FALSE),"Y","")</f>
        <v/>
      </c>
      <c r="F12656">
        <f>IF(AND(OR(s_tmchk="all",IF(ISERROR(MATCH(B12656,s_teams,0)),FALSE,TRUE)),OR(s_minsal="",s_minsal&lt;=D12656),OR(s_maxsal="",s_maxsal&gt;=D12656),OR(s_minyr="",s_minyr&lt;=A12656),OR(s_maxyr="",s_maxyr&gt;=A12656),OR(s_player="",s_player=C12656)),MAX(F$1:F12655)+1,0)</f>
        <v>0</v>
      </c>
    </row>
    <row r="12657" spans="1:6">
      <c r="A12657" s="20">
        <v>1991</v>
      </c>
      <c r="B12657" s="15" t="s">
        <v>81</v>
      </c>
      <c r="C12657" s="15" t="s">
        <v>5003</v>
      </c>
      <c r="D12657" s="24">
        <v>650000</v>
      </c>
      <c r="E12657" t="str">
        <f>IF(D12657&lt;VLOOKUP(A12657,Min!A:B,2,FALSE),"Y","")</f>
        <v/>
      </c>
      <c r="F12657">
        <f>IF(AND(OR(s_tmchk="all",IF(ISERROR(MATCH(B12657,s_teams,0)),FALSE,TRUE)),OR(s_minsal="",s_minsal&lt;=D12657),OR(s_maxsal="",s_maxsal&gt;=D12657),OR(s_minyr="",s_minyr&lt;=A12657),OR(s_maxyr="",s_maxyr&gt;=A12657),OR(s_player="",s_player=C12657)),MAX(F$1:F12656)+1,0)</f>
        <v>0</v>
      </c>
    </row>
    <row r="12658" spans="1:6">
      <c r="A12658" s="20">
        <v>1991</v>
      </c>
      <c r="B12658" s="15" t="s">
        <v>81</v>
      </c>
      <c r="C12658" s="15" t="s">
        <v>4608</v>
      </c>
      <c r="D12658" s="24">
        <v>610000</v>
      </c>
      <c r="E12658" t="str">
        <f>IF(D12658&lt;VLOOKUP(A12658,Min!A:B,2,FALSE),"Y","")</f>
        <v/>
      </c>
      <c r="F12658">
        <f>IF(AND(OR(s_tmchk="all",IF(ISERROR(MATCH(B12658,s_teams,0)),FALSE,TRUE)),OR(s_minsal="",s_minsal&lt;=D12658),OR(s_maxsal="",s_maxsal&gt;=D12658),OR(s_minyr="",s_minyr&lt;=A12658),OR(s_maxyr="",s_maxyr&gt;=A12658),OR(s_player="",s_player=C12658)),MAX(F$1:F12657)+1,0)</f>
        <v>0</v>
      </c>
    </row>
    <row r="12659" spans="1:6">
      <c r="A12659" s="20">
        <v>1991</v>
      </c>
      <c r="B12659" s="15" t="s">
        <v>81</v>
      </c>
      <c r="C12659" s="15" t="s">
        <v>4663</v>
      </c>
      <c r="D12659" s="24">
        <v>550000</v>
      </c>
      <c r="E12659" t="str">
        <f>IF(D12659&lt;VLOOKUP(A12659,Min!A:B,2,FALSE),"Y","")</f>
        <v/>
      </c>
      <c r="F12659">
        <f>IF(AND(OR(s_tmchk="all",IF(ISERROR(MATCH(B12659,s_teams,0)),FALSE,TRUE)),OR(s_minsal="",s_minsal&lt;=D12659),OR(s_maxsal="",s_maxsal&gt;=D12659),OR(s_minyr="",s_minyr&lt;=A12659),OR(s_maxyr="",s_maxyr&gt;=A12659),OR(s_player="",s_player=C12659)),MAX(F$1:F12658)+1,0)</f>
        <v>0</v>
      </c>
    </row>
    <row r="12660" spans="1:6">
      <c r="A12660" s="20">
        <v>1991</v>
      </c>
      <c r="B12660" s="15" t="s">
        <v>81</v>
      </c>
      <c r="C12660" s="15" t="s">
        <v>5896</v>
      </c>
      <c r="D12660" s="24">
        <v>300000</v>
      </c>
      <c r="E12660" t="str">
        <f>IF(D12660&lt;VLOOKUP(A12660,Min!A:B,2,FALSE),"Y","")</f>
        <v/>
      </c>
      <c r="F12660">
        <f>IF(AND(OR(s_tmchk="all",IF(ISERROR(MATCH(B12660,s_teams,0)),FALSE,TRUE)),OR(s_minsal="",s_minsal&lt;=D12660),OR(s_maxsal="",s_maxsal&gt;=D12660),OR(s_minyr="",s_minyr&lt;=A12660),OR(s_maxyr="",s_maxyr&gt;=A12660),OR(s_player="",s_player=C12660)),MAX(F$1:F12659)+1,0)</f>
        <v>0</v>
      </c>
    </row>
    <row r="12661" spans="1:6">
      <c r="A12661" s="20">
        <v>1991</v>
      </c>
      <c r="B12661" s="15" t="s">
        <v>81</v>
      </c>
      <c r="C12661" s="15" t="s">
        <v>6007</v>
      </c>
      <c r="D12661" s="24">
        <v>300000</v>
      </c>
      <c r="E12661" t="str">
        <f>IF(D12661&lt;VLOOKUP(A12661,Min!A:B,2,FALSE),"Y","")</f>
        <v/>
      </c>
      <c r="F12661">
        <f>IF(AND(OR(s_tmchk="all",IF(ISERROR(MATCH(B12661,s_teams,0)),FALSE,TRUE)),OR(s_minsal="",s_minsal&lt;=D12661),OR(s_maxsal="",s_maxsal&gt;=D12661),OR(s_minyr="",s_minyr&lt;=A12661),OR(s_maxyr="",s_maxyr&gt;=A12661),OR(s_player="",s_player=C12661)),MAX(F$1:F12660)+1,0)</f>
        <v>0</v>
      </c>
    </row>
    <row r="12662" spans="1:6">
      <c r="A12662" s="20">
        <v>1991</v>
      </c>
      <c r="B12662" s="15" t="s">
        <v>81</v>
      </c>
      <c r="C12662" s="15" t="s">
        <v>5847</v>
      </c>
      <c r="D12662" s="24">
        <v>125000</v>
      </c>
      <c r="E12662" t="str">
        <f>IF(D12662&lt;VLOOKUP(A12662,Min!A:B,2,FALSE),"Y","")</f>
        <v/>
      </c>
      <c r="F12662">
        <f>IF(AND(OR(s_tmchk="all",IF(ISERROR(MATCH(B12662,s_teams,0)),FALSE,TRUE)),OR(s_minsal="",s_minsal&lt;=D12662),OR(s_maxsal="",s_maxsal&gt;=D12662),OR(s_minyr="",s_minyr&lt;=A12662),OR(s_maxyr="",s_maxyr&gt;=A12662),OR(s_player="",s_player=C12662)),MAX(F$1:F12661)+1,0)</f>
        <v>0</v>
      </c>
    </row>
    <row r="12663" spans="1:6">
      <c r="A12663" s="20">
        <v>1991</v>
      </c>
      <c r="B12663" s="15" t="s">
        <v>81</v>
      </c>
      <c r="C12663" s="15" t="s">
        <v>4594</v>
      </c>
      <c r="D12663" s="24">
        <v>30000</v>
      </c>
      <c r="E12663" t="str">
        <f>IF(D12663&lt;VLOOKUP(A12663,Min!A:B,2,FALSE),"Y","")</f>
        <v>Y</v>
      </c>
      <c r="F12663">
        <f>IF(AND(OR(s_tmchk="all",IF(ISERROR(MATCH(B12663,s_teams,0)),FALSE,TRUE)),OR(s_minsal="",s_minsal&lt;=D12663),OR(s_maxsal="",s_maxsal&gt;=D12663),OR(s_minyr="",s_minyr&lt;=A12663),OR(s_maxyr="",s_maxyr&gt;=A12663),OR(s_player="",s_player=C12663)),MAX(F$1:F12662)+1,0)</f>
        <v>0</v>
      </c>
    </row>
    <row r="12664" spans="1:6">
      <c r="A12664" s="20">
        <v>1991</v>
      </c>
      <c r="B12664" s="15" t="s">
        <v>81</v>
      </c>
      <c r="C12664" s="15" t="s">
        <v>5303</v>
      </c>
      <c r="D12664" s="24">
        <v>30000</v>
      </c>
      <c r="E12664" t="str">
        <f>IF(D12664&lt;VLOOKUP(A12664,Min!A:B,2,FALSE),"Y","")</f>
        <v>Y</v>
      </c>
      <c r="F12664">
        <f>IF(AND(OR(s_tmchk="all",IF(ISERROR(MATCH(B12664,s_teams,0)),FALSE,TRUE)),OR(s_minsal="",s_minsal&lt;=D12664),OR(s_maxsal="",s_maxsal&gt;=D12664),OR(s_minyr="",s_minyr&lt;=A12664),OR(s_maxyr="",s_maxyr&gt;=A12664),OR(s_player="",s_player=C12664)),MAX(F$1:F12663)+1,0)</f>
        <v>0</v>
      </c>
    </row>
    <row r="12665" spans="1:6">
      <c r="A12665" s="20">
        <v>1991</v>
      </c>
      <c r="B12665" s="15" t="s">
        <v>82</v>
      </c>
      <c r="C12665" s="15" t="s">
        <v>4909</v>
      </c>
      <c r="D12665" s="24">
        <v>2265000</v>
      </c>
      <c r="E12665" t="str">
        <f>IF(D12665&lt;VLOOKUP(A12665,Min!A:B,2,FALSE),"Y","")</f>
        <v/>
      </c>
      <c r="F12665">
        <f>IF(AND(OR(s_tmchk="all",IF(ISERROR(MATCH(B12665,s_teams,0)),FALSE,TRUE)),OR(s_minsal="",s_minsal&lt;=D12665),OR(s_maxsal="",s_maxsal&gt;=D12665),OR(s_minyr="",s_minyr&lt;=A12665),OR(s_maxyr="",s_maxyr&gt;=A12665),OR(s_player="",s_player=C12665)),MAX(F$1:F12664)+1,0)</f>
        <v>0</v>
      </c>
    </row>
    <row r="12666" spans="1:6">
      <c r="A12666" s="20">
        <v>1991</v>
      </c>
      <c r="B12666" s="15" t="s">
        <v>82</v>
      </c>
      <c r="C12666" s="15" t="s">
        <v>6044</v>
      </c>
      <c r="D12666" s="24">
        <v>1860000</v>
      </c>
      <c r="E12666" t="str">
        <f>IF(D12666&lt;VLOOKUP(A12666,Min!A:B,2,FALSE),"Y","")</f>
        <v/>
      </c>
      <c r="F12666">
        <f>IF(AND(OR(s_tmchk="all",IF(ISERROR(MATCH(B12666,s_teams,0)),FALSE,TRUE)),OR(s_minsal="",s_minsal&lt;=D12666),OR(s_maxsal="",s_maxsal&gt;=D12666),OR(s_minyr="",s_minyr&lt;=A12666),OR(s_maxyr="",s_maxyr&gt;=A12666),OR(s_player="",s_player=C12666)),MAX(F$1:F12665)+1,0)</f>
        <v>0</v>
      </c>
    </row>
    <row r="12667" spans="1:6">
      <c r="A12667" s="20">
        <v>1991</v>
      </c>
      <c r="B12667" s="15" t="s">
        <v>82</v>
      </c>
      <c r="C12667" s="15" t="s">
        <v>5948</v>
      </c>
      <c r="D12667" s="24">
        <v>1800000</v>
      </c>
      <c r="E12667" t="str">
        <f>IF(D12667&lt;VLOOKUP(A12667,Min!A:B,2,FALSE),"Y","")</f>
        <v/>
      </c>
      <c r="F12667">
        <f>IF(AND(OR(s_tmchk="all",IF(ISERROR(MATCH(B12667,s_teams,0)),FALSE,TRUE)),OR(s_minsal="",s_minsal&lt;=D12667),OR(s_maxsal="",s_maxsal&gt;=D12667),OR(s_minyr="",s_minyr&lt;=A12667),OR(s_maxyr="",s_maxyr&gt;=A12667),OR(s_player="",s_player=C12667)),MAX(F$1:F12666)+1,0)</f>
        <v>0</v>
      </c>
    </row>
    <row r="12668" spans="1:6">
      <c r="A12668" s="20">
        <v>1991</v>
      </c>
      <c r="B12668" s="15" t="s">
        <v>82</v>
      </c>
      <c r="C12668" s="15" t="s">
        <v>5765</v>
      </c>
      <c r="D12668" s="24">
        <v>900000</v>
      </c>
      <c r="E12668" t="str">
        <f>IF(D12668&lt;VLOOKUP(A12668,Min!A:B,2,FALSE),"Y","")</f>
        <v/>
      </c>
      <c r="F12668">
        <f>IF(AND(OR(s_tmchk="all",IF(ISERROR(MATCH(B12668,s_teams,0)),FALSE,TRUE)),OR(s_minsal="",s_minsal&lt;=D12668),OR(s_maxsal="",s_maxsal&gt;=D12668),OR(s_minyr="",s_minyr&lt;=A12668),OR(s_maxyr="",s_maxyr&gt;=A12668),OR(s_player="",s_player=C12668)),MAX(F$1:F12667)+1,0)</f>
        <v>0</v>
      </c>
    </row>
    <row r="12669" spans="1:6">
      <c r="A12669" s="20">
        <v>1991</v>
      </c>
      <c r="B12669" s="15" t="s">
        <v>82</v>
      </c>
      <c r="C12669" s="15" t="s">
        <v>5984</v>
      </c>
      <c r="D12669" s="24">
        <v>837000</v>
      </c>
      <c r="E12669" t="str">
        <f>IF(D12669&lt;VLOOKUP(A12669,Min!A:B,2,FALSE),"Y","")</f>
        <v/>
      </c>
      <c r="F12669">
        <f>IF(AND(OR(s_tmchk="all",IF(ISERROR(MATCH(B12669,s_teams,0)),FALSE,TRUE)),OR(s_minsal="",s_minsal&lt;=D12669),OR(s_maxsal="",s_maxsal&gt;=D12669),OR(s_minyr="",s_minyr&lt;=A12669),OR(s_maxyr="",s_maxyr&gt;=A12669),OR(s_player="",s_player=C12669)),MAX(F$1:F12668)+1,0)</f>
        <v>0</v>
      </c>
    </row>
    <row r="12670" spans="1:6">
      <c r="A12670" s="20">
        <v>1991</v>
      </c>
      <c r="B12670" s="15" t="s">
        <v>82</v>
      </c>
      <c r="C12670" s="15" t="s">
        <v>4914</v>
      </c>
      <c r="D12670" s="24">
        <v>750000</v>
      </c>
      <c r="E12670" t="str">
        <f>IF(D12670&lt;VLOOKUP(A12670,Min!A:B,2,FALSE),"Y","")</f>
        <v/>
      </c>
      <c r="F12670">
        <f>IF(AND(OR(s_tmchk="all",IF(ISERROR(MATCH(B12670,s_teams,0)),FALSE,TRUE)),OR(s_minsal="",s_minsal&lt;=D12670),OR(s_maxsal="",s_maxsal&gt;=D12670),OR(s_minyr="",s_minyr&lt;=A12670),OR(s_maxyr="",s_maxyr&gt;=A12670),OR(s_player="",s_player=C12670)),MAX(F$1:F12669)+1,0)</f>
        <v>0</v>
      </c>
    </row>
    <row r="12671" spans="1:6">
      <c r="A12671" s="20">
        <v>1991</v>
      </c>
      <c r="B12671" s="15" t="s">
        <v>82</v>
      </c>
      <c r="C12671" s="15" t="s">
        <v>6187</v>
      </c>
      <c r="D12671" s="24">
        <v>725000</v>
      </c>
      <c r="E12671" t="str">
        <f>IF(D12671&lt;VLOOKUP(A12671,Min!A:B,2,FALSE),"Y","")</f>
        <v/>
      </c>
      <c r="F12671">
        <f>IF(AND(OR(s_tmchk="all",IF(ISERROR(MATCH(B12671,s_teams,0)),FALSE,TRUE)),OR(s_minsal="",s_minsal&lt;=D12671),OR(s_maxsal="",s_maxsal&gt;=D12671),OR(s_minyr="",s_minyr&lt;=A12671),OR(s_maxyr="",s_maxyr&gt;=A12671),OR(s_player="",s_player=C12671)),MAX(F$1:F12670)+1,0)</f>
        <v>0</v>
      </c>
    </row>
    <row r="12672" spans="1:6">
      <c r="A12672" s="20">
        <v>1991</v>
      </c>
      <c r="B12672" s="15" t="s">
        <v>82</v>
      </c>
      <c r="C12672" s="15" t="s">
        <v>4906</v>
      </c>
      <c r="D12672" s="24">
        <v>650000</v>
      </c>
      <c r="E12672" t="str">
        <f>IF(D12672&lt;VLOOKUP(A12672,Min!A:B,2,FALSE),"Y","")</f>
        <v/>
      </c>
      <c r="F12672">
        <f>IF(AND(OR(s_tmchk="all",IF(ISERROR(MATCH(B12672,s_teams,0)),FALSE,TRUE)),OR(s_minsal="",s_minsal&lt;=D12672),OR(s_maxsal="",s_maxsal&gt;=D12672),OR(s_minyr="",s_minyr&lt;=A12672),OR(s_maxyr="",s_maxyr&gt;=A12672),OR(s_player="",s_player=C12672)),MAX(F$1:F12671)+1,0)</f>
        <v>0</v>
      </c>
    </row>
    <row r="12673" spans="1:6">
      <c r="A12673" s="20">
        <v>1991</v>
      </c>
      <c r="B12673" s="15" t="s">
        <v>82</v>
      </c>
      <c r="C12673" s="15" t="s">
        <v>5010</v>
      </c>
      <c r="D12673" s="24">
        <v>520000</v>
      </c>
      <c r="E12673" t="str">
        <f>IF(D12673&lt;VLOOKUP(A12673,Min!A:B,2,FALSE),"Y","")</f>
        <v/>
      </c>
      <c r="F12673">
        <f>IF(AND(OR(s_tmchk="all",IF(ISERROR(MATCH(B12673,s_teams,0)),FALSE,TRUE)),OR(s_minsal="",s_minsal&lt;=D12673),OR(s_maxsal="",s_maxsal&gt;=D12673),OR(s_minyr="",s_minyr&lt;=A12673),OR(s_maxyr="",s_maxyr&gt;=A12673),OR(s_player="",s_player=C12673)),MAX(F$1:F12672)+1,0)</f>
        <v>0</v>
      </c>
    </row>
    <row r="12674" spans="1:6">
      <c r="A12674" s="20">
        <v>1991</v>
      </c>
      <c r="B12674" s="15" t="s">
        <v>82</v>
      </c>
      <c r="C12674" s="15" t="s">
        <v>5871</v>
      </c>
      <c r="D12674" s="24">
        <v>400000</v>
      </c>
      <c r="E12674" t="str">
        <f>IF(D12674&lt;VLOOKUP(A12674,Min!A:B,2,FALSE),"Y","")</f>
        <v/>
      </c>
      <c r="F12674">
        <f>IF(AND(OR(s_tmchk="all",IF(ISERROR(MATCH(B12674,s_teams,0)),FALSE,TRUE)),OR(s_minsal="",s_minsal&lt;=D12674),OR(s_maxsal="",s_maxsal&gt;=D12674),OR(s_minyr="",s_minyr&lt;=A12674),OR(s_maxyr="",s_maxyr&gt;=A12674),OR(s_player="",s_player=C12674)),MAX(F$1:F12673)+1,0)</f>
        <v>0</v>
      </c>
    </row>
    <row r="12675" spans="1:6">
      <c r="A12675" s="20">
        <v>1991</v>
      </c>
      <c r="B12675" s="15" t="s">
        <v>82</v>
      </c>
      <c r="C12675" s="15" t="s">
        <v>5950</v>
      </c>
      <c r="D12675" s="24">
        <v>150000</v>
      </c>
      <c r="E12675" t="str">
        <f>IF(D12675&lt;VLOOKUP(A12675,Min!A:B,2,FALSE),"Y","")</f>
        <v/>
      </c>
      <c r="F12675">
        <f>IF(AND(OR(s_tmchk="all",IF(ISERROR(MATCH(B12675,s_teams,0)),FALSE,TRUE)),OR(s_minsal="",s_minsal&lt;=D12675),OR(s_maxsal="",s_maxsal&gt;=D12675),OR(s_minyr="",s_minyr&lt;=A12675),OR(s_maxyr="",s_maxyr&gt;=A12675),OR(s_player="",s_player=C12675)),MAX(F$1:F12674)+1,0)</f>
        <v>0</v>
      </c>
    </row>
    <row r="12676" spans="1:6">
      <c r="A12676" s="20">
        <v>1991</v>
      </c>
      <c r="B12676" s="15" t="s">
        <v>82</v>
      </c>
      <c r="C12676" s="15" t="s">
        <v>6101</v>
      </c>
      <c r="D12676" s="24">
        <v>150000</v>
      </c>
      <c r="E12676" t="str">
        <f>IF(D12676&lt;VLOOKUP(A12676,Min!A:B,2,FALSE),"Y","")</f>
        <v/>
      </c>
      <c r="F12676">
        <f>IF(AND(OR(s_tmchk="all",IF(ISERROR(MATCH(B12676,s_teams,0)),FALSE,TRUE)),OR(s_minsal="",s_minsal&lt;=D12676),OR(s_maxsal="",s_maxsal&gt;=D12676),OR(s_minyr="",s_minyr&lt;=A12676),OR(s_maxyr="",s_maxyr&gt;=A12676),OR(s_player="",s_player=C12676)),MAX(F$1:F12675)+1,0)</f>
        <v>0</v>
      </c>
    </row>
    <row r="12677" spans="1:6">
      <c r="A12677" s="20">
        <v>1991</v>
      </c>
      <c r="B12677" s="15" t="s">
        <v>82</v>
      </c>
      <c r="C12677" s="15" t="s">
        <v>4630</v>
      </c>
      <c r="D12677" s="24">
        <v>50000</v>
      </c>
      <c r="E12677" t="str">
        <f>IF(D12677&lt;VLOOKUP(A12677,Min!A:B,2,FALSE),"Y","")</f>
        <v>Y</v>
      </c>
      <c r="F12677">
        <f>IF(AND(OR(s_tmchk="all",IF(ISERROR(MATCH(B12677,s_teams,0)),FALSE,TRUE)),OR(s_minsal="",s_minsal&lt;=D12677),OR(s_maxsal="",s_maxsal&gt;=D12677),OR(s_minyr="",s_minyr&lt;=A12677),OR(s_maxyr="",s_maxyr&gt;=A12677),OR(s_player="",s_player=C12677)),MAX(F$1:F12676)+1,0)</f>
        <v>0</v>
      </c>
    </row>
    <row r="12678" spans="1:6">
      <c r="A12678" s="20">
        <v>1991</v>
      </c>
      <c r="B12678" s="15" t="s">
        <v>84</v>
      </c>
      <c r="C12678" s="15" t="s">
        <v>4643</v>
      </c>
      <c r="D12678" s="24">
        <v>1750000</v>
      </c>
      <c r="E12678" t="str">
        <f>IF(D12678&lt;VLOOKUP(A12678,Min!A:B,2,FALSE),"Y","")</f>
        <v/>
      </c>
      <c r="F12678">
        <f>IF(AND(OR(s_tmchk="all",IF(ISERROR(MATCH(B12678,s_teams,0)),FALSE,TRUE)),OR(s_minsal="",s_minsal&lt;=D12678),OR(s_maxsal="",s_maxsal&gt;=D12678),OR(s_minyr="",s_minyr&lt;=A12678),OR(s_maxyr="",s_maxyr&gt;=A12678),OR(s_player="",s_player=C12678)),MAX(F$1:F12677)+1,0)</f>
        <v>0</v>
      </c>
    </row>
    <row r="12679" spans="1:6">
      <c r="A12679" s="20">
        <v>1991</v>
      </c>
      <c r="B12679" s="15" t="s">
        <v>84</v>
      </c>
      <c r="C12679" s="15" t="s">
        <v>5099</v>
      </c>
      <c r="D12679" s="24">
        <v>1685000</v>
      </c>
      <c r="E12679" t="str">
        <f>IF(D12679&lt;VLOOKUP(A12679,Min!A:B,2,FALSE),"Y","")</f>
        <v/>
      </c>
      <c r="F12679">
        <f>IF(AND(OR(s_tmchk="all",IF(ISERROR(MATCH(B12679,s_teams,0)),FALSE,TRUE)),OR(s_minsal="",s_minsal&lt;=D12679),OR(s_maxsal="",s_maxsal&gt;=D12679),OR(s_minyr="",s_minyr&lt;=A12679),OR(s_maxyr="",s_maxyr&gt;=A12679),OR(s_player="",s_player=C12679)),MAX(F$1:F12678)+1,0)</f>
        <v>0</v>
      </c>
    </row>
    <row r="12680" spans="1:6">
      <c r="A12680" s="20">
        <v>1991</v>
      </c>
      <c r="B12680" s="15" t="s">
        <v>84</v>
      </c>
      <c r="C12680" s="15" t="s">
        <v>5856</v>
      </c>
      <c r="D12680" s="24">
        <v>1100000</v>
      </c>
      <c r="E12680" t="str">
        <f>IF(D12680&lt;VLOOKUP(A12680,Min!A:B,2,FALSE),"Y","")</f>
        <v/>
      </c>
      <c r="F12680">
        <f>IF(AND(OR(s_tmchk="all",IF(ISERROR(MATCH(B12680,s_teams,0)),FALSE,TRUE)),OR(s_minsal="",s_minsal&lt;=D12680),OR(s_maxsal="",s_maxsal&gt;=D12680),OR(s_minyr="",s_minyr&lt;=A12680),OR(s_maxyr="",s_maxyr&gt;=A12680),OR(s_player="",s_player=C12680)),MAX(F$1:F12679)+1,0)</f>
        <v>0</v>
      </c>
    </row>
    <row r="12681" spans="1:6">
      <c r="A12681" s="20">
        <v>1991</v>
      </c>
      <c r="B12681" s="15" t="s">
        <v>84</v>
      </c>
      <c r="C12681" s="15" t="s">
        <v>5027</v>
      </c>
      <c r="D12681" s="24">
        <v>1000000</v>
      </c>
      <c r="E12681" t="str">
        <f>IF(D12681&lt;VLOOKUP(A12681,Min!A:B,2,FALSE),"Y","")</f>
        <v/>
      </c>
      <c r="F12681">
        <f>IF(AND(OR(s_tmchk="all",IF(ISERROR(MATCH(B12681,s_teams,0)),FALSE,TRUE)),OR(s_minsal="",s_minsal&lt;=D12681),OR(s_maxsal="",s_maxsal&gt;=D12681),OR(s_minyr="",s_minyr&lt;=A12681),OR(s_maxyr="",s_maxyr&gt;=A12681),OR(s_player="",s_player=C12681)),MAX(F$1:F12680)+1,0)</f>
        <v>0</v>
      </c>
    </row>
    <row r="12682" spans="1:6">
      <c r="A12682" s="20">
        <v>1991</v>
      </c>
      <c r="B12682" s="15" t="s">
        <v>84</v>
      </c>
      <c r="C12682" s="15" t="s">
        <v>4952</v>
      </c>
      <c r="D12682" s="24">
        <v>962000</v>
      </c>
      <c r="E12682" t="str">
        <f>IF(D12682&lt;VLOOKUP(A12682,Min!A:B,2,FALSE),"Y","")</f>
        <v/>
      </c>
      <c r="F12682">
        <f>IF(AND(OR(s_tmchk="all",IF(ISERROR(MATCH(B12682,s_teams,0)),FALSE,TRUE)),OR(s_minsal="",s_minsal&lt;=D12682),OR(s_maxsal="",s_maxsal&gt;=D12682),OR(s_minyr="",s_minyr&lt;=A12682),OR(s_maxyr="",s_maxyr&gt;=A12682),OR(s_player="",s_player=C12682)),MAX(F$1:F12681)+1,0)</f>
        <v>0</v>
      </c>
    </row>
    <row r="12683" spans="1:6">
      <c r="A12683" s="20">
        <v>1991</v>
      </c>
      <c r="B12683" s="15" t="s">
        <v>84</v>
      </c>
      <c r="C12683" s="15" t="s">
        <v>5642</v>
      </c>
      <c r="D12683" s="24">
        <v>910000</v>
      </c>
      <c r="E12683" t="str">
        <f>IF(D12683&lt;VLOOKUP(A12683,Min!A:B,2,FALSE),"Y","")</f>
        <v/>
      </c>
      <c r="F12683">
        <f>IF(AND(OR(s_tmchk="all",IF(ISERROR(MATCH(B12683,s_teams,0)),FALSE,TRUE)),OR(s_minsal="",s_minsal&lt;=D12683),OR(s_maxsal="",s_maxsal&gt;=D12683),OR(s_minyr="",s_minyr&lt;=A12683),OR(s_maxyr="",s_maxyr&gt;=A12683),OR(s_player="",s_player=C12683)),MAX(F$1:F12682)+1,0)</f>
        <v>0</v>
      </c>
    </row>
    <row r="12684" spans="1:6">
      <c r="A12684" s="20">
        <v>1991</v>
      </c>
      <c r="B12684" s="15" t="s">
        <v>84</v>
      </c>
      <c r="C12684" s="15" t="s">
        <v>5709</v>
      </c>
      <c r="D12684" s="24">
        <v>658000</v>
      </c>
      <c r="E12684" t="str">
        <f>IF(D12684&lt;VLOOKUP(A12684,Min!A:B,2,FALSE),"Y","")</f>
        <v/>
      </c>
      <c r="F12684">
        <f>IF(AND(OR(s_tmchk="all",IF(ISERROR(MATCH(B12684,s_teams,0)),FALSE,TRUE)),OR(s_minsal="",s_minsal&lt;=D12684),OR(s_maxsal="",s_maxsal&gt;=D12684),OR(s_minyr="",s_minyr&lt;=A12684),OR(s_maxyr="",s_maxyr&gt;=A12684),OR(s_player="",s_player=C12684)),MAX(F$1:F12683)+1,0)</f>
        <v>0</v>
      </c>
    </row>
    <row r="12685" spans="1:6">
      <c r="A12685" s="20">
        <v>1991</v>
      </c>
      <c r="B12685" s="15" t="s">
        <v>84</v>
      </c>
      <c r="C12685" s="15" t="s">
        <v>5957</v>
      </c>
      <c r="D12685" s="24">
        <v>650000</v>
      </c>
      <c r="E12685" t="str">
        <f>IF(D12685&lt;VLOOKUP(A12685,Min!A:B,2,FALSE),"Y","")</f>
        <v/>
      </c>
      <c r="F12685">
        <f>IF(AND(OR(s_tmchk="all",IF(ISERROR(MATCH(B12685,s_teams,0)),FALSE,TRUE)),OR(s_minsal="",s_minsal&lt;=D12685),OR(s_maxsal="",s_maxsal&gt;=D12685),OR(s_minyr="",s_minyr&lt;=A12685),OR(s_maxyr="",s_maxyr&gt;=A12685),OR(s_player="",s_player=C12685)),MAX(F$1:F12684)+1,0)</f>
        <v>0</v>
      </c>
    </row>
    <row r="12686" spans="1:6">
      <c r="A12686" s="20">
        <v>1991</v>
      </c>
      <c r="B12686" s="15" t="s">
        <v>84</v>
      </c>
      <c r="C12686" s="15" t="s">
        <v>4867</v>
      </c>
      <c r="D12686" s="24">
        <v>500000</v>
      </c>
      <c r="E12686" t="str">
        <f>IF(D12686&lt;VLOOKUP(A12686,Min!A:B,2,FALSE),"Y","")</f>
        <v/>
      </c>
      <c r="F12686">
        <f>IF(AND(OR(s_tmchk="all",IF(ISERROR(MATCH(B12686,s_teams,0)),FALSE,TRUE)),OR(s_minsal="",s_minsal&lt;=D12686),OR(s_maxsal="",s_maxsal&gt;=D12686),OR(s_minyr="",s_minyr&lt;=A12686),OR(s_maxyr="",s_maxyr&gt;=A12686),OR(s_player="",s_player=C12686)),MAX(F$1:F12685)+1,0)</f>
        <v>0</v>
      </c>
    </row>
    <row r="12687" spans="1:6">
      <c r="A12687" s="20">
        <v>1991</v>
      </c>
      <c r="B12687" s="15" t="s">
        <v>84</v>
      </c>
      <c r="C12687" s="15" t="s">
        <v>5791</v>
      </c>
      <c r="D12687" s="24">
        <v>425000</v>
      </c>
      <c r="E12687" t="str">
        <f>IF(D12687&lt;VLOOKUP(A12687,Min!A:B,2,FALSE),"Y","")</f>
        <v/>
      </c>
      <c r="F12687">
        <f>IF(AND(OR(s_tmchk="all",IF(ISERROR(MATCH(B12687,s_teams,0)),FALSE,TRUE)),OR(s_minsal="",s_minsal&lt;=D12687),OR(s_maxsal="",s_maxsal&gt;=D12687),OR(s_minyr="",s_minyr&lt;=A12687),OR(s_maxyr="",s_maxyr&gt;=A12687),OR(s_player="",s_player=C12687)),MAX(F$1:F12686)+1,0)</f>
        <v>0</v>
      </c>
    </row>
    <row r="12688" spans="1:6">
      <c r="A12688" s="20">
        <v>1991</v>
      </c>
      <c r="B12688" s="15" t="s">
        <v>84</v>
      </c>
      <c r="C12688" s="15" t="s">
        <v>5973</v>
      </c>
      <c r="D12688" s="24">
        <v>350000</v>
      </c>
      <c r="E12688" t="str">
        <f>IF(D12688&lt;VLOOKUP(A12688,Min!A:B,2,FALSE),"Y","")</f>
        <v/>
      </c>
      <c r="F12688">
        <f>IF(AND(OR(s_tmchk="all",IF(ISERROR(MATCH(B12688,s_teams,0)),FALSE,TRUE)),OR(s_minsal="",s_minsal&lt;=D12688),OR(s_maxsal="",s_maxsal&gt;=D12688),OR(s_minyr="",s_minyr&lt;=A12688),OR(s_maxyr="",s_maxyr&gt;=A12688),OR(s_player="",s_player=C12688)),MAX(F$1:F12687)+1,0)</f>
        <v>0</v>
      </c>
    </row>
    <row r="12689" spans="1:6">
      <c r="A12689" s="20">
        <v>1991</v>
      </c>
      <c r="B12689" s="15" t="s">
        <v>84</v>
      </c>
      <c r="C12689" s="15" t="s">
        <v>4897</v>
      </c>
      <c r="D12689" s="24">
        <v>300000</v>
      </c>
      <c r="E12689" t="str">
        <f>IF(D12689&lt;VLOOKUP(A12689,Min!A:B,2,FALSE),"Y","")</f>
        <v/>
      </c>
      <c r="F12689">
        <f>IF(AND(OR(s_tmchk="all",IF(ISERROR(MATCH(B12689,s_teams,0)),FALSE,TRUE)),OR(s_minsal="",s_minsal&lt;=D12689),OR(s_maxsal="",s_maxsal&gt;=D12689),OR(s_minyr="",s_minyr&lt;=A12689),OR(s_maxyr="",s_maxyr&gt;=A12689),OR(s_player="",s_player=C12689)),MAX(F$1:F12688)+1,0)</f>
        <v>0</v>
      </c>
    </row>
    <row r="12690" spans="1:6">
      <c r="A12690" s="20">
        <v>1991</v>
      </c>
      <c r="B12690" s="15" t="s">
        <v>84</v>
      </c>
      <c r="C12690" s="15" t="s">
        <v>5939</v>
      </c>
      <c r="D12690" s="24">
        <v>300000</v>
      </c>
      <c r="E12690" t="str">
        <f>IF(D12690&lt;VLOOKUP(A12690,Min!A:B,2,FALSE),"Y","")</f>
        <v/>
      </c>
      <c r="F12690">
        <f>IF(AND(OR(s_tmchk="all",IF(ISERROR(MATCH(B12690,s_teams,0)),FALSE,TRUE)),OR(s_minsal="",s_minsal&lt;=D12690),OR(s_maxsal="",s_maxsal&gt;=D12690),OR(s_minyr="",s_minyr&lt;=A12690),OR(s_maxyr="",s_maxyr&gt;=A12690),OR(s_player="",s_player=C12690)),MAX(F$1:F12689)+1,0)</f>
        <v>0</v>
      </c>
    </row>
    <row r="12691" spans="1:6">
      <c r="A12691" s="20">
        <v>1991</v>
      </c>
      <c r="B12691" s="15" t="s">
        <v>88</v>
      </c>
      <c r="C12691" s="15" t="s">
        <v>5393</v>
      </c>
      <c r="D12691" s="24">
        <v>2260000</v>
      </c>
      <c r="E12691" t="str">
        <f>IF(D12691&lt;VLOOKUP(A12691,Min!A:B,2,FALSE),"Y","")</f>
        <v/>
      </c>
      <c r="F12691">
        <f>IF(AND(OR(s_tmchk="all",IF(ISERROR(MATCH(B12691,s_teams,0)),FALSE,TRUE)),OR(s_minsal="",s_minsal&lt;=D12691),OR(s_maxsal="",s_maxsal&gt;=D12691),OR(s_minyr="",s_minyr&lt;=A12691),OR(s_maxyr="",s_maxyr&gt;=A12691),OR(s_player="",s_player=C12691)),MAX(F$1:F12690)+1,0)</f>
        <v>0</v>
      </c>
    </row>
    <row r="12692" spans="1:6">
      <c r="A12692" s="20">
        <v>1991</v>
      </c>
      <c r="B12692" s="15" t="s">
        <v>88</v>
      </c>
      <c r="C12692" s="15" t="s">
        <v>5344</v>
      </c>
      <c r="D12692" s="24">
        <v>2000000</v>
      </c>
      <c r="E12692" t="str">
        <f>IF(D12692&lt;VLOOKUP(A12692,Min!A:B,2,FALSE),"Y","")</f>
        <v/>
      </c>
      <c r="F12692">
        <f>IF(AND(OR(s_tmchk="all",IF(ISERROR(MATCH(B12692,s_teams,0)),FALSE,TRUE)),OR(s_minsal="",s_minsal&lt;=D12692),OR(s_maxsal="",s_maxsal&gt;=D12692),OR(s_minyr="",s_minyr&lt;=A12692),OR(s_maxyr="",s_maxyr&gt;=A12692),OR(s_player="",s_player=C12692)),MAX(F$1:F12691)+1,0)</f>
        <v>0</v>
      </c>
    </row>
    <row r="12693" spans="1:6">
      <c r="A12693" s="20">
        <v>1991</v>
      </c>
      <c r="B12693" s="15" t="s">
        <v>88</v>
      </c>
      <c r="C12693" s="15" t="s">
        <v>5588</v>
      </c>
      <c r="D12693" s="24">
        <v>2000000</v>
      </c>
      <c r="E12693" t="str">
        <f>IF(D12693&lt;VLOOKUP(A12693,Min!A:B,2,FALSE),"Y","")</f>
        <v/>
      </c>
      <c r="F12693">
        <f>IF(AND(OR(s_tmchk="all",IF(ISERROR(MATCH(B12693,s_teams,0)),FALSE,TRUE)),OR(s_minsal="",s_minsal&lt;=D12693),OR(s_maxsal="",s_maxsal&gt;=D12693),OR(s_minyr="",s_minyr&lt;=A12693),OR(s_maxyr="",s_maxyr&gt;=A12693),OR(s_player="",s_player=C12693)),MAX(F$1:F12692)+1,0)</f>
        <v>0</v>
      </c>
    </row>
    <row r="12694" spans="1:6">
      <c r="A12694" s="20">
        <v>1991</v>
      </c>
      <c r="B12694" s="15" t="s">
        <v>88</v>
      </c>
      <c r="C12694" s="15" t="s">
        <v>6056</v>
      </c>
      <c r="D12694" s="24">
        <v>1000000</v>
      </c>
      <c r="E12694" t="str">
        <f>IF(D12694&lt;VLOOKUP(A12694,Min!A:B,2,FALSE),"Y","")</f>
        <v/>
      </c>
      <c r="F12694">
        <f>IF(AND(OR(s_tmchk="all",IF(ISERROR(MATCH(B12694,s_teams,0)),FALSE,TRUE)),OR(s_minsal="",s_minsal&lt;=D12694),OR(s_maxsal="",s_maxsal&gt;=D12694),OR(s_minyr="",s_minyr&lt;=A12694),OR(s_maxyr="",s_maxyr&gt;=A12694),OR(s_player="",s_player=C12694)),MAX(F$1:F12693)+1,0)</f>
        <v>0</v>
      </c>
    </row>
    <row r="12695" spans="1:6">
      <c r="A12695" s="20">
        <v>1991</v>
      </c>
      <c r="B12695" s="15" t="s">
        <v>88</v>
      </c>
      <c r="C12695" s="15" t="s">
        <v>5265</v>
      </c>
      <c r="D12695" s="24">
        <v>915000</v>
      </c>
      <c r="E12695" t="str">
        <f>IF(D12695&lt;VLOOKUP(A12695,Min!A:B,2,FALSE),"Y","")</f>
        <v/>
      </c>
      <c r="F12695">
        <f>IF(AND(OR(s_tmchk="all",IF(ISERROR(MATCH(B12695,s_teams,0)),FALSE,TRUE)),OR(s_minsal="",s_minsal&lt;=D12695),OR(s_maxsal="",s_maxsal&gt;=D12695),OR(s_minyr="",s_minyr&lt;=A12695),OR(s_maxyr="",s_maxyr&gt;=A12695),OR(s_player="",s_player=C12695)),MAX(F$1:F12694)+1,0)</f>
        <v>0</v>
      </c>
    </row>
    <row r="12696" spans="1:6">
      <c r="A12696" s="20">
        <v>1991</v>
      </c>
      <c r="B12696" s="15" t="s">
        <v>88</v>
      </c>
      <c r="C12696" s="15" t="s">
        <v>4890</v>
      </c>
      <c r="D12696" s="24">
        <v>850000</v>
      </c>
      <c r="E12696" t="str">
        <f>IF(D12696&lt;VLOOKUP(A12696,Min!A:B,2,FALSE),"Y","")</f>
        <v/>
      </c>
      <c r="F12696">
        <f>IF(AND(OR(s_tmchk="all",IF(ISERROR(MATCH(B12696,s_teams,0)),FALSE,TRUE)),OR(s_minsal="",s_minsal&lt;=D12696),OR(s_maxsal="",s_maxsal&gt;=D12696),OR(s_minyr="",s_minyr&lt;=A12696),OR(s_maxyr="",s_maxyr&gt;=A12696),OR(s_player="",s_player=C12696)),MAX(F$1:F12695)+1,0)</f>
        <v>0</v>
      </c>
    </row>
    <row r="12697" spans="1:6">
      <c r="A12697" s="20">
        <v>1991</v>
      </c>
      <c r="B12697" s="15" t="s">
        <v>88</v>
      </c>
      <c r="C12697" s="15" t="s">
        <v>5666</v>
      </c>
      <c r="D12697" s="24">
        <v>650000</v>
      </c>
      <c r="E12697" t="str">
        <f>IF(D12697&lt;VLOOKUP(A12697,Min!A:B,2,FALSE),"Y","")</f>
        <v/>
      </c>
      <c r="F12697">
        <f>IF(AND(OR(s_tmchk="all",IF(ISERROR(MATCH(B12697,s_teams,0)),FALSE,TRUE)),OR(s_minsal="",s_minsal&lt;=D12697),OR(s_maxsal="",s_maxsal&gt;=D12697),OR(s_minyr="",s_minyr&lt;=A12697),OR(s_maxyr="",s_maxyr&gt;=A12697),OR(s_player="",s_player=C12697)),MAX(F$1:F12696)+1,0)</f>
        <v>0</v>
      </c>
    </row>
    <row r="12698" spans="1:6">
      <c r="A12698" s="20">
        <v>1991</v>
      </c>
      <c r="B12698" s="15" t="s">
        <v>88</v>
      </c>
      <c r="C12698" s="15" t="s">
        <v>4659</v>
      </c>
      <c r="D12698" s="24">
        <v>360000</v>
      </c>
      <c r="E12698" t="str">
        <f>IF(D12698&lt;VLOOKUP(A12698,Min!A:B,2,FALSE),"Y","")</f>
        <v/>
      </c>
      <c r="F12698">
        <f>IF(AND(OR(s_tmchk="all",IF(ISERROR(MATCH(B12698,s_teams,0)),FALSE,TRUE)),OR(s_minsal="",s_minsal&lt;=D12698),OR(s_maxsal="",s_maxsal&gt;=D12698),OR(s_minyr="",s_minyr&lt;=A12698),OR(s_maxyr="",s_maxyr&gt;=A12698),OR(s_player="",s_player=C12698)),MAX(F$1:F12697)+1,0)</f>
        <v>0</v>
      </c>
    </row>
    <row r="12699" spans="1:6">
      <c r="A12699" s="20">
        <v>1991</v>
      </c>
      <c r="B12699" s="15" t="s">
        <v>88</v>
      </c>
      <c r="C12699" s="15" t="s">
        <v>6171</v>
      </c>
      <c r="D12699" s="24">
        <v>225000</v>
      </c>
      <c r="E12699" t="str">
        <f>IF(D12699&lt;VLOOKUP(A12699,Min!A:B,2,FALSE),"Y","")</f>
        <v/>
      </c>
      <c r="F12699">
        <f>IF(AND(OR(s_tmchk="all",IF(ISERROR(MATCH(B12699,s_teams,0)),FALSE,TRUE)),OR(s_minsal="",s_minsal&lt;=D12699),OR(s_maxsal="",s_maxsal&gt;=D12699),OR(s_minyr="",s_minyr&lt;=A12699),OR(s_maxyr="",s_maxyr&gt;=A12699),OR(s_player="",s_player=C12699)),MAX(F$1:F12698)+1,0)</f>
        <v>0</v>
      </c>
    </row>
    <row r="12700" spans="1:6">
      <c r="A12700" s="20">
        <v>1991</v>
      </c>
      <c r="B12700" s="15" t="s">
        <v>88</v>
      </c>
      <c r="C12700" s="15" t="s">
        <v>4922</v>
      </c>
      <c r="D12700" s="24">
        <v>215000</v>
      </c>
      <c r="E12700" t="str">
        <f>IF(D12700&lt;VLOOKUP(A12700,Min!A:B,2,FALSE),"Y","")</f>
        <v/>
      </c>
      <c r="F12700">
        <f>IF(AND(OR(s_tmchk="all",IF(ISERROR(MATCH(B12700,s_teams,0)),FALSE,TRUE)),OR(s_minsal="",s_minsal&lt;=D12700),OR(s_maxsal="",s_maxsal&gt;=D12700),OR(s_minyr="",s_minyr&lt;=A12700),OR(s_maxyr="",s_maxyr&gt;=A12700),OR(s_player="",s_player=C12700)),MAX(F$1:F12699)+1,0)</f>
        <v>0</v>
      </c>
    </row>
    <row r="12701" spans="1:6">
      <c r="A12701" s="20">
        <v>1991</v>
      </c>
      <c r="B12701" s="15" t="s">
        <v>88</v>
      </c>
      <c r="C12701" s="15" t="s">
        <v>4584</v>
      </c>
      <c r="D12701" s="24">
        <v>120000</v>
      </c>
      <c r="E12701" t="str">
        <f>IF(D12701&lt;VLOOKUP(A12701,Min!A:B,2,FALSE),"Y","")</f>
        <v/>
      </c>
      <c r="F12701">
        <f>IF(AND(OR(s_tmchk="all",IF(ISERROR(MATCH(B12701,s_teams,0)),FALSE,TRUE)),OR(s_minsal="",s_minsal&lt;=D12701),OR(s_maxsal="",s_maxsal&gt;=D12701),OR(s_minyr="",s_minyr&lt;=A12701),OR(s_maxyr="",s_maxyr&gt;=A12701),OR(s_player="",s_player=C12701)),MAX(F$1:F12700)+1,0)</f>
        <v>0</v>
      </c>
    </row>
    <row r="12702" spans="1:6">
      <c r="A12702" s="20">
        <v>1991</v>
      </c>
      <c r="B12702" s="15" t="s">
        <v>88</v>
      </c>
      <c r="C12702" s="15" t="s">
        <v>4528</v>
      </c>
      <c r="D12702" s="24">
        <v>50000</v>
      </c>
      <c r="E12702" t="str">
        <f>IF(D12702&lt;VLOOKUP(A12702,Min!A:B,2,FALSE),"Y","")</f>
        <v>Y</v>
      </c>
      <c r="F12702">
        <f>IF(AND(OR(s_tmchk="all",IF(ISERROR(MATCH(B12702,s_teams,0)),FALSE,TRUE)),OR(s_minsal="",s_minsal&lt;=D12702),OR(s_maxsal="",s_maxsal&gt;=D12702),OR(s_minyr="",s_minyr&lt;=A12702),OR(s_maxyr="",s_maxyr&gt;=A12702),OR(s_player="",s_player=C12702)),MAX(F$1:F12701)+1,0)</f>
        <v>0</v>
      </c>
    </row>
    <row r="12703" spans="1:6">
      <c r="A12703" s="20">
        <v>1991</v>
      </c>
      <c r="B12703" s="15" t="s">
        <v>88</v>
      </c>
      <c r="C12703" s="15" t="s">
        <v>6094</v>
      </c>
      <c r="D12703" s="24">
        <v>50000</v>
      </c>
      <c r="E12703" t="str">
        <f>IF(D12703&lt;VLOOKUP(A12703,Min!A:B,2,FALSE),"Y","")</f>
        <v>Y</v>
      </c>
      <c r="F12703">
        <f>IF(AND(OR(s_tmchk="all",IF(ISERROR(MATCH(B12703,s_teams,0)),FALSE,TRUE)),OR(s_minsal="",s_minsal&lt;=D12703),OR(s_maxsal="",s_maxsal&gt;=D12703),OR(s_minyr="",s_minyr&lt;=A12703),OR(s_maxyr="",s_maxyr&gt;=A12703),OR(s_player="",s_player=C12703)),MAX(F$1:F12702)+1,0)</f>
        <v>0</v>
      </c>
    </row>
    <row r="12704" spans="1:6">
      <c r="A12704" s="20">
        <v>1991</v>
      </c>
      <c r="B12704" s="15" t="s">
        <v>93</v>
      </c>
      <c r="C12704" s="15" t="s">
        <v>5772</v>
      </c>
      <c r="D12704" s="24">
        <v>2300000</v>
      </c>
      <c r="E12704" t="str">
        <f>IF(D12704&lt;VLOOKUP(A12704,Min!A:B,2,FALSE),"Y","")</f>
        <v/>
      </c>
      <c r="F12704">
        <f>IF(AND(OR(s_tmchk="all",IF(ISERROR(MATCH(B12704,s_teams,0)),FALSE,TRUE)),OR(s_minsal="",s_minsal&lt;=D12704),OR(s_maxsal="",s_maxsal&gt;=D12704),OR(s_minyr="",s_minyr&lt;=A12704),OR(s_maxyr="",s_maxyr&gt;=A12704),OR(s_player="",s_player=C12704)),MAX(F$1:F12703)+1,0)</f>
        <v>0</v>
      </c>
    </row>
    <row r="12705" spans="1:6">
      <c r="A12705" s="20">
        <v>1991</v>
      </c>
      <c r="B12705" s="15" t="s">
        <v>93</v>
      </c>
      <c r="C12705" s="15" t="s">
        <v>4644</v>
      </c>
      <c r="D12705" s="24">
        <v>1600000</v>
      </c>
      <c r="E12705" t="str">
        <f>IF(D12705&lt;VLOOKUP(A12705,Min!A:B,2,FALSE),"Y","")</f>
        <v/>
      </c>
      <c r="F12705">
        <f>IF(AND(OR(s_tmchk="all",IF(ISERROR(MATCH(B12705,s_teams,0)),FALSE,TRUE)),OR(s_minsal="",s_minsal&lt;=D12705),OR(s_maxsal="",s_maxsal&gt;=D12705),OR(s_minyr="",s_minyr&lt;=A12705),OR(s_maxyr="",s_maxyr&gt;=A12705),OR(s_player="",s_player=C12705)),MAX(F$1:F12704)+1,0)</f>
        <v>0</v>
      </c>
    </row>
    <row r="12706" spans="1:6">
      <c r="A12706" s="20">
        <v>1991</v>
      </c>
      <c r="B12706" s="15" t="s">
        <v>93</v>
      </c>
      <c r="C12706" s="15" t="s">
        <v>5348</v>
      </c>
      <c r="D12706" s="24">
        <v>1000000</v>
      </c>
      <c r="E12706" t="str">
        <f>IF(D12706&lt;VLOOKUP(A12706,Min!A:B,2,FALSE),"Y","")</f>
        <v/>
      </c>
      <c r="F12706">
        <f>IF(AND(OR(s_tmchk="all",IF(ISERROR(MATCH(B12706,s_teams,0)),FALSE,TRUE)),OR(s_minsal="",s_minsal&lt;=D12706),OR(s_maxsal="",s_maxsal&gt;=D12706),OR(s_minyr="",s_minyr&lt;=A12706),OR(s_maxyr="",s_maxyr&gt;=A12706),OR(s_player="",s_player=C12706)),MAX(F$1:F12705)+1,0)</f>
        <v>0</v>
      </c>
    </row>
    <row r="12707" spans="1:6">
      <c r="A12707" s="20">
        <v>1991</v>
      </c>
      <c r="B12707" s="15" t="s">
        <v>93</v>
      </c>
      <c r="C12707" s="15" t="s">
        <v>6085</v>
      </c>
      <c r="D12707" s="24">
        <v>800000</v>
      </c>
      <c r="E12707" t="str">
        <f>IF(D12707&lt;VLOOKUP(A12707,Min!A:B,2,FALSE),"Y","")</f>
        <v/>
      </c>
      <c r="F12707">
        <f>IF(AND(OR(s_tmchk="all",IF(ISERROR(MATCH(B12707,s_teams,0)),FALSE,TRUE)),OR(s_minsal="",s_minsal&lt;=D12707),OR(s_maxsal="",s_maxsal&gt;=D12707),OR(s_minyr="",s_minyr&lt;=A12707),OR(s_maxyr="",s_maxyr&gt;=A12707),OR(s_player="",s_player=C12707)),MAX(F$1:F12706)+1,0)</f>
        <v>0</v>
      </c>
    </row>
    <row r="12708" spans="1:6">
      <c r="A12708" s="20">
        <v>1991</v>
      </c>
      <c r="B12708" s="15" t="s">
        <v>93</v>
      </c>
      <c r="C12708" s="15" t="s">
        <v>4757</v>
      </c>
      <c r="D12708" s="24">
        <v>675000</v>
      </c>
      <c r="E12708" t="str">
        <f>IF(D12708&lt;VLOOKUP(A12708,Min!A:B,2,FALSE),"Y","")</f>
        <v/>
      </c>
      <c r="F12708">
        <f>IF(AND(OR(s_tmchk="all",IF(ISERROR(MATCH(B12708,s_teams,0)),FALSE,TRUE)),OR(s_minsal="",s_minsal&lt;=D12708),OR(s_maxsal="",s_maxsal&gt;=D12708),OR(s_minyr="",s_minyr&lt;=A12708),OR(s_maxyr="",s_maxyr&gt;=A12708),OR(s_player="",s_player=C12708)),MAX(F$1:F12707)+1,0)</f>
        <v>0</v>
      </c>
    </row>
    <row r="12709" spans="1:6">
      <c r="A12709" s="20">
        <v>1991</v>
      </c>
      <c r="B12709" s="15" t="s">
        <v>93</v>
      </c>
      <c r="C12709" s="15" t="s">
        <v>4891</v>
      </c>
      <c r="D12709" s="24">
        <v>610000</v>
      </c>
      <c r="E12709" t="str">
        <f>IF(D12709&lt;VLOOKUP(A12709,Min!A:B,2,FALSE),"Y","")</f>
        <v/>
      </c>
      <c r="F12709">
        <f>IF(AND(OR(s_tmchk="all",IF(ISERROR(MATCH(B12709,s_teams,0)),FALSE,TRUE)),OR(s_minsal="",s_minsal&lt;=D12709),OR(s_maxsal="",s_maxsal&gt;=D12709),OR(s_minyr="",s_minyr&lt;=A12709),OR(s_maxyr="",s_maxyr&gt;=A12709),OR(s_player="",s_player=C12709)),MAX(F$1:F12708)+1,0)</f>
        <v>0</v>
      </c>
    </row>
    <row r="12710" spans="1:6">
      <c r="A12710" s="20">
        <v>1991</v>
      </c>
      <c r="B12710" s="15" t="s">
        <v>93</v>
      </c>
      <c r="C12710" s="15" t="s">
        <v>5501</v>
      </c>
      <c r="D12710" s="24">
        <v>605000</v>
      </c>
      <c r="E12710" t="str">
        <f>IF(D12710&lt;VLOOKUP(A12710,Min!A:B,2,FALSE),"Y","")</f>
        <v/>
      </c>
      <c r="F12710">
        <f>IF(AND(OR(s_tmchk="all",IF(ISERROR(MATCH(B12710,s_teams,0)),FALSE,TRUE)),OR(s_minsal="",s_minsal&lt;=D12710),OR(s_maxsal="",s_maxsal&gt;=D12710),OR(s_minyr="",s_minyr&lt;=A12710),OR(s_maxyr="",s_maxyr&gt;=A12710),OR(s_player="",s_player=C12710)),MAX(F$1:F12709)+1,0)</f>
        <v>0</v>
      </c>
    </row>
    <row r="12711" spans="1:6">
      <c r="A12711" s="20">
        <v>1991</v>
      </c>
      <c r="B12711" s="15" t="s">
        <v>93</v>
      </c>
      <c r="C12711" s="15" t="s">
        <v>5581</v>
      </c>
      <c r="D12711" s="24">
        <v>500000</v>
      </c>
      <c r="E12711" t="str">
        <f>IF(D12711&lt;VLOOKUP(A12711,Min!A:B,2,FALSE),"Y","")</f>
        <v/>
      </c>
      <c r="F12711">
        <f>IF(AND(OR(s_tmchk="all",IF(ISERROR(MATCH(B12711,s_teams,0)),FALSE,TRUE)),OR(s_minsal="",s_minsal&lt;=D12711),OR(s_maxsal="",s_maxsal&gt;=D12711),OR(s_minyr="",s_minyr&lt;=A12711),OR(s_maxyr="",s_maxyr&gt;=A12711),OR(s_player="",s_player=C12711)),MAX(F$1:F12710)+1,0)</f>
        <v>0</v>
      </c>
    </row>
    <row r="12712" spans="1:6">
      <c r="A12712" s="20">
        <v>1991</v>
      </c>
      <c r="B12712" s="15" t="s">
        <v>93</v>
      </c>
      <c r="C12712" s="15" t="s">
        <v>5152</v>
      </c>
      <c r="D12712" s="24">
        <v>475000</v>
      </c>
      <c r="E12712" t="str">
        <f>IF(D12712&lt;VLOOKUP(A12712,Min!A:B,2,FALSE),"Y","")</f>
        <v/>
      </c>
      <c r="F12712">
        <f>IF(AND(OR(s_tmchk="all",IF(ISERROR(MATCH(B12712,s_teams,0)),FALSE,TRUE)),OR(s_minsal="",s_minsal&lt;=D12712),OR(s_maxsal="",s_maxsal&gt;=D12712),OR(s_minyr="",s_minyr&lt;=A12712),OR(s_maxyr="",s_maxyr&gt;=A12712),OR(s_player="",s_player=C12712)),MAX(F$1:F12711)+1,0)</f>
        <v>0</v>
      </c>
    </row>
    <row r="12713" spans="1:6">
      <c r="A12713" s="20">
        <v>1991</v>
      </c>
      <c r="B12713" s="15" t="s">
        <v>93</v>
      </c>
      <c r="C12713" s="15" t="s">
        <v>4728</v>
      </c>
      <c r="D12713" s="24">
        <v>375000</v>
      </c>
      <c r="E12713" t="str">
        <f>IF(D12713&lt;VLOOKUP(A12713,Min!A:B,2,FALSE),"Y","")</f>
        <v/>
      </c>
      <c r="F12713">
        <f>IF(AND(OR(s_tmchk="all",IF(ISERROR(MATCH(B12713,s_teams,0)),FALSE,TRUE)),OR(s_minsal="",s_minsal&lt;=D12713),OR(s_maxsal="",s_maxsal&gt;=D12713),OR(s_minyr="",s_minyr&lt;=A12713),OR(s_maxyr="",s_maxyr&gt;=A12713),OR(s_player="",s_player=C12713)),MAX(F$1:F12712)+1,0)</f>
        <v>0</v>
      </c>
    </row>
    <row r="12714" spans="1:6">
      <c r="A12714" s="20">
        <v>1991</v>
      </c>
      <c r="B12714" s="15" t="s">
        <v>93</v>
      </c>
      <c r="C12714" s="15" t="s">
        <v>4503</v>
      </c>
      <c r="D12714" s="24">
        <v>275000</v>
      </c>
      <c r="E12714" t="str">
        <f>IF(D12714&lt;VLOOKUP(A12714,Min!A:B,2,FALSE),"Y","")</f>
        <v/>
      </c>
      <c r="F12714">
        <f>IF(AND(OR(s_tmchk="all",IF(ISERROR(MATCH(B12714,s_teams,0)),FALSE,TRUE)),OR(s_minsal="",s_minsal&lt;=D12714),OR(s_maxsal="",s_maxsal&gt;=D12714),OR(s_minyr="",s_minyr&lt;=A12714),OR(s_maxyr="",s_maxyr&gt;=A12714),OR(s_player="",s_player=C12714)),MAX(F$1:F12713)+1,0)</f>
        <v>0</v>
      </c>
    </row>
    <row r="12715" spans="1:6">
      <c r="A12715" s="20">
        <v>1991</v>
      </c>
      <c r="B12715" s="15" t="s">
        <v>93</v>
      </c>
      <c r="C12715" s="15" t="s">
        <v>5132</v>
      </c>
      <c r="D12715" s="24">
        <v>275000</v>
      </c>
      <c r="E12715" t="str">
        <f>IF(D12715&lt;VLOOKUP(A12715,Min!A:B,2,FALSE),"Y","")</f>
        <v/>
      </c>
      <c r="F12715">
        <f>IF(AND(OR(s_tmchk="all",IF(ISERROR(MATCH(B12715,s_teams,0)),FALSE,TRUE)),OR(s_minsal="",s_minsal&lt;=D12715),OR(s_maxsal="",s_maxsal&gt;=D12715),OR(s_minyr="",s_minyr&lt;=A12715),OR(s_maxyr="",s_maxyr&gt;=A12715),OR(s_player="",s_player=C12715)),MAX(F$1:F12714)+1,0)</f>
        <v>0</v>
      </c>
    </row>
    <row r="12716" spans="1:6">
      <c r="A12716" s="20">
        <v>1991</v>
      </c>
      <c r="B12716" s="15" t="s">
        <v>93</v>
      </c>
      <c r="C12716" s="15" t="s">
        <v>5155</v>
      </c>
      <c r="D12716" s="24">
        <v>120000</v>
      </c>
      <c r="E12716" t="str">
        <f>IF(D12716&lt;VLOOKUP(A12716,Min!A:B,2,FALSE),"Y","")</f>
        <v/>
      </c>
      <c r="F12716">
        <f>IF(AND(OR(s_tmchk="all",IF(ISERROR(MATCH(B12716,s_teams,0)),FALSE,TRUE)),OR(s_minsal="",s_minsal&lt;=D12716),OR(s_maxsal="",s_maxsal&gt;=D12716),OR(s_minyr="",s_minyr&lt;=A12716),OR(s_maxyr="",s_maxyr&gt;=A12716),OR(s_player="",s_player=C12716)),MAX(F$1:F12715)+1,0)</f>
        <v>0</v>
      </c>
    </row>
  </sheetData>
  <autoFilter ref="A1:E12716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12232"/>
  <sheetViews>
    <sheetView workbookViewId="0">
      <pane ySplit="1" topLeftCell="A2" activePane="bottomLeft" state="frozen"/>
      <selection pane="bottomLeft" activeCell="B3" sqref="B3"/>
    </sheetView>
  </sheetViews>
  <sheetFormatPr defaultColWidth="11.25" defaultRowHeight="15" customHeight="1"/>
  <cols>
    <col min="1" max="2" width="10.5" customWidth="1"/>
    <col min="3" max="3" width="82.75" customWidth="1"/>
    <col min="4" max="4" width="10.5" customWidth="1"/>
    <col min="5" max="7" width="41.375" customWidth="1"/>
    <col min="8" max="13" width="10.5" customWidth="1"/>
  </cols>
  <sheetData>
    <row r="1" spans="1:13">
      <c r="A1">
        <v>1</v>
      </c>
      <c r="B1" t="s">
        <v>0</v>
      </c>
      <c r="C1" s="15" t="s">
        <v>95</v>
      </c>
      <c r="D1" t="s">
        <v>96</v>
      </c>
      <c r="H1" t="s">
        <v>96</v>
      </c>
      <c r="J1" t="s">
        <v>85</v>
      </c>
      <c r="K1" t="s">
        <v>97</v>
      </c>
      <c r="L1" t="s">
        <v>98</v>
      </c>
    </row>
    <row r="2" spans="1:13">
      <c r="A2">
        <v>3</v>
      </c>
      <c r="B2" t="s">
        <v>1</v>
      </c>
      <c r="C2" s="16" t="s">
        <v>99</v>
      </c>
      <c r="D2">
        <f t="shared" ref="D2:D12232" si="0">FIND(".. ",C2,1)</f>
        <v>29</v>
      </c>
      <c r="E2" t="str">
        <f t="shared" ref="E2:E12232" si="1">TRIM((RIGHT(C2,LEN(C2)-D2-2)))</f>
        <v>$18,671,659</v>
      </c>
      <c r="F2" t="str">
        <f t="shared" ref="F2:F12232" si="2">IFERROR(IF(I2="",FIND(" ",E2,1),""),"")</f>
        <v/>
      </c>
      <c r="G2" t="str">
        <f t="shared" ref="G2:G12232" si="3">SUBSTITUTE(IF(F2="",E2,LEFT(E2,F2-1)),"*","")</f>
        <v>$18,671,659</v>
      </c>
      <c r="H2" t="s">
        <v>100</v>
      </c>
      <c r="J2" t="s">
        <v>28</v>
      </c>
      <c r="K2" t="s">
        <v>101</v>
      </c>
      <c r="L2">
        <v>18671659</v>
      </c>
      <c r="M2" t="s">
        <v>102</v>
      </c>
    </row>
    <row r="3" spans="1:13">
      <c r="A3">
        <v>4</v>
      </c>
      <c r="B3" t="s">
        <v>1</v>
      </c>
      <c r="C3" s="16" t="s">
        <v>103</v>
      </c>
      <c r="D3">
        <f t="shared" si="0"/>
        <v>29</v>
      </c>
      <c r="E3" t="str">
        <f t="shared" si="1"/>
        <v>$12,000,000</v>
      </c>
      <c r="F3" t="str">
        <f t="shared" si="2"/>
        <v/>
      </c>
      <c r="G3" t="str">
        <f t="shared" si="3"/>
        <v>$12,000,000</v>
      </c>
      <c r="H3" t="s">
        <v>104</v>
      </c>
      <c r="J3" t="s">
        <v>28</v>
      </c>
      <c r="K3" t="s">
        <v>101</v>
      </c>
      <c r="L3">
        <v>12000000</v>
      </c>
      <c r="M3" t="s">
        <v>105</v>
      </c>
    </row>
    <row r="4" spans="1:13">
      <c r="A4">
        <v>5</v>
      </c>
      <c r="B4" t="s">
        <v>1</v>
      </c>
      <c r="C4" s="16" t="s">
        <v>106</v>
      </c>
      <c r="D4">
        <f t="shared" si="0"/>
        <v>29</v>
      </c>
      <c r="E4" t="str">
        <f t="shared" si="1"/>
        <v>$9,756,250</v>
      </c>
      <c r="F4" t="str">
        <f t="shared" si="2"/>
        <v/>
      </c>
      <c r="G4" t="str">
        <f t="shared" si="3"/>
        <v>$9,756,250</v>
      </c>
      <c r="H4" t="s">
        <v>107</v>
      </c>
      <c r="J4" t="s">
        <v>28</v>
      </c>
      <c r="K4" t="s">
        <v>101</v>
      </c>
      <c r="L4">
        <v>9756250</v>
      </c>
      <c r="M4" t="s">
        <v>108</v>
      </c>
    </row>
    <row r="5" spans="1:13">
      <c r="A5">
        <v>6</v>
      </c>
      <c r="B5" t="s">
        <v>1</v>
      </c>
      <c r="C5" s="16" t="s">
        <v>109</v>
      </c>
      <c r="D5">
        <f t="shared" si="0"/>
        <v>29</v>
      </c>
      <c r="E5" t="str">
        <f t="shared" si="1"/>
        <v>$8,000,000</v>
      </c>
      <c r="F5" t="str">
        <f t="shared" si="2"/>
        <v/>
      </c>
      <c r="G5" t="str">
        <f t="shared" si="3"/>
        <v>$8,000,000</v>
      </c>
      <c r="H5" t="s">
        <v>110</v>
      </c>
      <c r="J5" t="s">
        <v>28</v>
      </c>
      <c r="K5" t="s">
        <v>101</v>
      </c>
      <c r="L5">
        <v>8000000</v>
      </c>
      <c r="M5" t="s">
        <v>111</v>
      </c>
    </row>
    <row r="6" spans="1:13">
      <c r="A6">
        <v>7</v>
      </c>
      <c r="B6" t="s">
        <v>1</v>
      </c>
      <c r="C6" s="16" t="s">
        <v>112</v>
      </c>
      <c r="D6">
        <f t="shared" si="0"/>
        <v>29</v>
      </c>
      <c r="E6" t="str">
        <f t="shared" si="1"/>
        <v>$5,746,479</v>
      </c>
      <c r="F6" t="str">
        <f t="shared" si="2"/>
        <v/>
      </c>
      <c r="G6" t="str">
        <f t="shared" si="3"/>
        <v>$5,746,479</v>
      </c>
      <c r="H6" t="s">
        <v>113</v>
      </c>
      <c r="J6" t="s">
        <v>28</v>
      </c>
      <c r="K6" t="s">
        <v>101</v>
      </c>
      <c r="L6">
        <v>5746479</v>
      </c>
      <c r="M6" t="s">
        <v>114</v>
      </c>
    </row>
    <row r="7" spans="1:13">
      <c r="A7">
        <v>8</v>
      </c>
      <c r="B7" t="s">
        <v>1</v>
      </c>
      <c r="C7" s="16" t="s">
        <v>115</v>
      </c>
      <c r="D7">
        <f t="shared" si="0"/>
        <v>29</v>
      </c>
      <c r="E7" t="str">
        <f t="shared" si="1"/>
        <v>$4,000,000</v>
      </c>
      <c r="F7" t="str">
        <f t="shared" si="2"/>
        <v/>
      </c>
      <c r="G7" t="str">
        <f t="shared" si="3"/>
        <v>$4,000,000</v>
      </c>
      <c r="H7" t="s">
        <v>116</v>
      </c>
      <c r="J7" t="s">
        <v>28</v>
      </c>
      <c r="K7" t="s">
        <v>101</v>
      </c>
      <c r="L7">
        <v>4000000</v>
      </c>
      <c r="M7" t="s">
        <v>117</v>
      </c>
    </row>
    <row r="8" spans="1:13">
      <c r="A8">
        <v>9</v>
      </c>
      <c r="B8" t="s">
        <v>1</v>
      </c>
      <c r="C8" s="16" t="s">
        <v>118</v>
      </c>
      <c r="D8">
        <f t="shared" si="0"/>
        <v>29</v>
      </c>
      <c r="E8" t="str">
        <f t="shared" si="1"/>
        <v>$3,333,333</v>
      </c>
      <c r="F8" t="str">
        <f t="shared" si="2"/>
        <v/>
      </c>
      <c r="G8" t="str">
        <f t="shared" si="3"/>
        <v>$3,333,333</v>
      </c>
      <c r="H8" t="s">
        <v>119</v>
      </c>
      <c r="J8" t="s">
        <v>28</v>
      </c>
      <c r="K8" t="s">
        <v>101</v>
      </c>
      <c r="L8">
        <v>3333333</v>
      </c>
      <c r="M8" t="s">
        <v>120</v>
      </c>
    </row>
    <row r="9" spans="1:13">
      <c r="A9">
        <v>10</v>
      </c>
      <c r="B9" t="s">
        <v>1</v>
      </c>
      <c r="C9" s="16" t="s">
        <v>121</v>
      </c>
      <c r="D9">
        <f t="shared" si="0"/>
        <v>29</v>
      </c>
      <c r="E9" t="str">
        <f t="shared" si="1"/>
        <v>$2,854,940</v>
      </c>
      <c r="F9" t="str">
        <f t="shared" si="2"/>
        <v/>
      </c>
      <c r="G9" t="str">
        <f t="shared" si="3"/>
        <v>$2,854,940</v>
      </c>
      <c r="H9" t="s">
        <v>122</v>
      </c>
      <c r="J9" t="s">
        <v>28</v>
      </c>
      <c r="K9" t="s">
        <v>101</v>
      </c>
      <c r="L9">
        <v>2854940</v>
      </c>
      <c r="M9" t="s">
        <v>123</v>
      </c>
    </row>
    <row r="10" spans="1:13">
      <c r="A10">
        <v>11</v>
      </c>
      <c r="B10" t="s">
        <v>1</v>
      </c>
      <c r="C10" s="16" t="s">
        <v>124</v>
      </c>
      <c r="D10">
        <f t="shared" si="0"/>
        <v>29</v>
      </c>
      <c r="E10" t="str">
        <f t="shared" si="1"/>
        <v>$2,000,000</v>
      </c>
      <c r="F10" t="str">
        <f t="shared" si="2"/>
        <v/>
      </c>
      <c r="G10" t="str">
        <f t="shared" si="3"/>
        <v>$2,000,000</v>
      </c>
      <c r="H10" t="s">
        <v>125</v>
      </c>
      <c r="J10" t="s">
        <v>28</v>
      </c>
      <c r="K10" t="s">
        <v>101</v>
      </c>
      <c r="L10">
        <v>2000000</v>
      </c>
      <c r="M10" t="s">
        <v>126</v>
      </c>
    </row>
    <row r="11" spans="1:13">
      <c r="A11">
        <v>12</v>
      </c>
      <c r="B11" t="s">
        <v>1</v>
      </c>
      <c r="C11" s="16" t="s">
        <v>127</v>
      </c>
      <c r="D11">
        <f t="shared" si="0"/>
        <v>29</v>
      </c>
      <c r="E11" t="str">
        <f t="shared" si="1"/>
        <v>$1,763,400 3rd year rookie contract (#17)</v>
      </c>
      <c r="F11">
        <f t="shared" si="2"/>
        <v>11</v>
      </c>
      <c r="G11" t="str">
        <f t="shared" si="3"/>
        <v>$1,763,400</v>
      </c>
      <c r="H11" t="s">
        <v>128</v>
      </c>
      <c r="J11" t="s">
        <v>28</v>
      </c>
      <c r="K11" t="s">
        <v>101</v>
      </c>
      <c r="L11">
        <v>1763400</v>
      </c>
      <c r="M11" t="s">
        <v>129</v>
      </c>
    </row>
    <row r="12" spans="1:13">
      <c r="A12">
        <v>13</v>
      </c>
      <c r="B12" t="s">
        <v>1</v>
      </c>
      <c r="C12" s="16" t="s">
        <v>130</v>
      </c>
      <c r="D12">
        <f t="shared" si="0"/>
        <v>29</v>
      </c>
      <c r="E12" t="str">
        <f t="shared" si="1"/>
        <v>$1,304,520 3rd year rookie contract (#24)</v>
      </c>
      <c r="F12">
        <f t="shared" si="2"/>
        <v>11</v>
      </c>
      <c r="G12" t="str">
        <f t="shared" si="3"/>
        <v>$1,304,520</v>
      </c>
      <c r="H12" t="s">
        <v>131</v>
      </c>
      <c r="J12" t="s">
        <v>28</v>
      </c>
      <c r="K12" t="s">
        <v>101</v>
      </c>
      <c r="L12">
        <v>1304520</v>
      </c>
      <c r="M12" t="s">
        <v>132</v>
      </c>
    </row>
    <row r="13" spans="1:13">
      <c r="A13">
        <v>14</v>
      </c>
      <c r="B13" t="s">
        <v>1</v>
      </c>
      <c r="C13" s="16" t="s">
        <v>133</v>
      </c>
      <c r="D13">
        <f t="shared" si="0"/>
        <v>29</v>
      </c>
      <c r="E13" t="str">
        <f t="shared" si="1"/>
        <v>$1,000,000 signed 3/2</v>
      </c>
      <c r="F13">
        <f t="shared" si="2"/>
        <v>11</v>
      </c>
      <c r="G13" t="str">
        <f t="shared" si="3"/>
        <v>$1,000,000</v>
      </c>
      <c r="H13" t="s">
        <v>134</v>
      </c>
      <c r="J13" t="s">
        <v>28</v>
      </c>
      <c r="K13" t="s">
        <v>101</v>
      </c>
      <c r="L13">
        <v>1000000</v>
      </c>
      <c r="M13" t="s">
        <v>135</v>
      </c>
    </row>
    <row r="14" spans="1:13">
      <c r="A14">
        <v>15</v>
      </c>
      <c r="B14" t="s">
        <v>1</v>
      </c>
      <c r="C14" s="16" t="s">
        <v>136</v>
      </c>
      <c r="D14">
        <f t="shared" si="0"/>
        <v>29</v>
      </c>
      <c r="E14" t="str">
        <f t="shared" si="1"/>
        <v>$1,000,000</v>
      </c>
      <c r="F14" t="str">
        <f t="shared" si="2"/>
        <v/>
      </c>
      <c r="G14" t="str">
        <f t="shared" si="3"/>
        <v>$1,000,000</v>
      </c>
      <c r="H14" t="s">
        <v>137</v>
      </c>
      <c r="J14" t="s">
        <v>28</v>
      </c>
      <c r="K14" t="s">
        <v>101</v>
      </c>
      <c r="L14">
        <v>1000000</v>
      </c>
      <c r="M14" t="s">
        <v>138</v>
      </c>
    </row>
    <row r="15" spans="1:13">
      <c r="A15">
        <v>16</v>
      </c>
      <c r="B15" t="s">
        <v>1</v>
      </c>
      <c r="C15" s="16" t="s">
        <v>139</v>
      </c>
      <c r="D15">
        <f t="shared" si="0"/>
        <v>29</v>
      </c>
      <c r="E15" t="str">
        <f t="shared" si="1"/>
        <v>$947,276 minimum</v>
      </c>
      <c r="F15">
        <f t="shared" si="2"/>
        <v>9</v>
      </c>
      <c r="G15" t="str">
        <f t="shared" si="3"/>
        <v>$947,276</v>
      </c>
      <c r="H15" t="s">
        <v>140</v>
      </c>
      <c r="J15" t="s">
        <v>28</v>
      </c>
      <c r="K15" t="s">
        <v>101</v>
      </c>
      <c r="L15">
        <v>947276</v>
      </c>
      <c r="M15" t="s">
        <v>141</v>
      </c>
    </row>
    <row r="16" spans="1:13">
      <c r="A16">
        <v>17</v>
      </c>
      <c r="B16" t="s">
        <v>1</v>
      </c>
      <c r="C16" s="16" t="s">
        <v>142</v>
      </c>
      <c r="D16">
        <f t="shared" si="0"/>
        <v>29</v>
      </c>
      <c r="E16" t="str">
        <f t="shared" si="1"/>
        <v>$525,093 minimum</v>
      </c>
      <c r="F16">
        <f t="shared" si="2"/>
        <v>9</v>
      </c>
      <c r="G16" t="str">
        <f t="shared" si="3"/>
        <v>$525,093</v>
      </c>
      <c r="H16" t="s">
        <v>143</v>
      </c>
      <c r="J16" t="s">
        <v>28</v>
      </c>
      <c r="K16" t="s">
        <v>101</v>
      </c>
      <c r="L16">
        <v>525093</v>
      </c>
      <c r="M16" t="s">
        <v>144</v>
      </c>
    </row>
    <row r="17" spans="1:13">
      <c r="A17">
        <v>19</v>
      </c>
      <c r="B17" t="s">
        <v>1</v>
      </c>
      <c r="C17" s="16" t="s">
        <v>145</v>
      </c>
      <c r="D17">
        <f t="shared" si="0"/>
        <v>29</v>
      </c>
      <c r="E17" t="str">
        <f t="shared" si="1"/>
        <v>$15,035,105 released 2/19</v>
      </c>
      <c r="F17">
        <f t="shared" si="2"/>
        <v>12</v>
      </c>
      <c r="G17" t="str">
        <f t="shared" si="3"/>
        <v>$15,035,105</v>
      </c>
      <c r="H17" t="s">
        <v>147</v>
      </c>
      <c r="J17" t="s">
        <v>32</v>
      </c>
      <c r="K17" t="s">
        <v>101</v>
      </c>
      <c r="L17">
        <v>15035105</v>
      </c>
      <c r="M17" t="s">
        <v>148</v>
      </c>
    </row>
    <row r="18" spans="1:13">
      <c r="A18">
        <v>20</v>
      </c>
      <c r="B18" t="s">
        <v>1</v>
      </c>
      <c r="C18" s="16" t="s">
        <v>149</v>
      </c>
      <c r="D18">
        <f t="shared" si="0"/>
        <v>29</v>
      </c>
      <c r="E18" t="str">
        <f t="shared" si="1"/>
        <v>$12,000,000</v>
      </c>
      <c r="F18" t="str">
        <f t="shared" si="2"/>
        <v/>
      </c>
      <c r="G18" t="str">
        <f t="shared" si="3"/>
        <v>$12,000,000</v>
      </c>
      <c r="H18" t="s">
        <v>104</v>
      </c>
      <c r="J18" t="s">
        <v>32</v>
      </c>
      <c r="K18" t="s">
        <v>101</v>
      </c>
      <c r="L18">
        <v>12000000</v>
      </c>
      <c r="M18" t="s">
        <v>150</v>
      </c>
    </row>
    <row r="19" spans="1:13">
      <c r="A19">
        <v>21</v>
      </c>
      <c r="B19" t="s">
        <v>1</v>
      </c>
      <c r="C19" s="16" t="s">
        <v>151</v>
      </c>
      <c r="D19">
        <f t="shared" si="0"/>
        <v>29</v>
      </c>
      <c r="E19" t="str">
        <f t="shared" si="1"/>
        <v>$7,730,337</v>
      </c>
      <c r="F19" t="str">
        <f t="shared" si="2"/>
        <v/>
      </c>
      <c r="G19" t="str">
        <f t="shared" si="3"/>
        <v>$7,730,337</v>
      </c>
      <c r="H19" t="s">
        <v>152</v>
      </c>
      <c r="J19" t="s">
        <v>32</v>
      </c>
      <c r="K19" t="s">
        <v>101</v>
      </c>
      <c r="L19">
        <v>7730337</v>
      </c>
      <c r="M19" t="s">
        <v>153</v>
      </c>
    </row>
    <row r="20" spans="1:13">
      <c r="A20">
        <v>22</v>
      </c>
      <c r="B20" t="s">
        <v>1</v>
      </c>
      <c r="C20" s="16" t="s">
        <v>154</v>
      </c>
      <c r="D20">
        <f t="shared" si="0"/>
        <v>29</v>
      </c>
      <c r="E20" t="str">
        <f t="shared" si="1"/>
        <v>$6,912,869</v>
      </c>
      <c r="F20" t="str">
        <f t="shared" si="2"/>
        <v/>
      </c>
      <c r="G20" t="str">
        <f t="shared" si="3"/>
        <v>$6,912,869</v>
      </c>
      <c r="H20" t="s">
        <v>156</v>
      </c>
      <c r="J20" t="s">
        <v>32</v>
      </c>
      <c r="K20" t="s">
        <v>101</v>
      </c>
      <c r="L20">
        <v>6912869</v>
      </c>
      <c r="M20" t="s">
        <v>158</v>
      </c>
    </row>
    <row r="21" spans="1:13">
      <c r="A21">
        <v>23</v>
      </c>
      <c r="B21" t="s">
        <v>1</v>
      </c>
      <c r="C21" s="16" t="s">
        <v>159</v>
      </c>
      <c r="D21">
        <f t="shared" si="0"/>
        <v>29</v>
      </c>
      <c r="E21" t="str">
        <f t="shared" si="1"/>
        <v>$6,796,117</v>
      </c>
      <c r="F21" t="str">
        <f t="shared" si="2"/>
        <v/>
      </c>
      <c r="G21" t="str">
        <f t="shared" si="3"/>
        <v>$6,796,117</v>
      </c>
      <c r="H21" t="s">
        <v>160</v>
      </c>
      <c r="J21" t="s">
        <v>32</v>
      </c>
      <c r="K21" t="s">
        <v>101</v>
      </c>
      <c r="L21">
        <v>6796117</v>
      </c>
      <c r="M21" t="s">
        <v>161</v>
      </c>
    </row>
    <row r="22" spans="1:13">
      <c r="A22">
        <v>24</v>
      </c>
      <c r="B22" t="s">
        <v>1</v>
      </c>
      <c r="C22" s="16" t="s">
        <v>162</v>
      </c>
      <c r="D22">
        <f t="shared" si="0"/>
        <v>29</v>
      </c>
      <c r="E22" t="str">
        <f t="shared" si="1"/>
        <v>$5,000,000</v>
      </c>
      <c r="F22" t="str">
        <f t="shared" si="2"/>
        <v/>
      </c>
      <c r="G22" t="str">
        <f t="shared" si="3"/>
        <v>$5,000,000</v>
      </c>
      <c r="H22" t="s">
        <v>163</v>
      </c>
      <c r="J22" t="s">
        <v>32</v>
      </c>
      <c r="K22" t="s">
        <v>101</v>
      </c>
      <c r="L22">
        <v>5000000</v>
      </c>
      <c r="M22" t="s">
        <v>164</v>
      </c>
    </row>
    <row r="23" spans="1:13">
      <c r="A23">
        <v>25</v>
      </c>
      <c r="B23" t="s">
        <v>1</v>
      </c>
      <c r="C23" s="16" t="s">
        <v>165</v>
      </c>
      <c r="D23">
        <f t="shared" si="0"/>
        <v>29</v>
      </c>
      <c r="E23" t="str">
        <f t="shared" si="1"/>
        <v>$3,431,040 2nd year rookie contract (#6)</v>
      </c>
      <c r="F23">
        <f t="shared" si="2"/>
        <v>11</v>
      </c>
      <c r="G23" t="str">
        <f t="shared" si="3"/>
        <v>$3,431,040</v>
      </c>
      <c r="H23" t="s">
        <v>166</v>
      </c>
      <c r="J23" t="s">
        <v>32</v>
      </c>
      <c r="K23" t="s">
        <v>101</v>
      </c>
      <c r="L23">
        <v>3431040</v>
      </c>
      <c r="M23" t="s">
        <v>167</v>
      </c>
    </row>
    <row r="24" spans="1:13">
      <c r="A24">
        <v>26</v>
      </c>
      <c r="B24" t="s">
        <v>1</v>
      </c>
      <c r="C24" s="16" t="s">
        <v>168</v>
      </c>
      <c r="D24">
        <f t="shared" si="0"/>
        <v>29</v>
      </c>
      <c r="E24" t="str">
        <f t="shared" si="1"/>
        <v>$3,425,410</v>
      </c>
      <c r="F24" t="str">
        <f t="shared" si="2"/>
        <v/>
      </c>
      <c r="G24" t="str">
        <f t="shared" si="3"/>
        <v>$3,425,410</v>
      </c>
      <c r="H24" t="s">
        <v>169</v>
      </c>
      <c r="J24" t="s">
        <v>32</v>
      </c>
      <c r="K24" t="s">
        <v>101</v>
      </c>
      <c r="L24">
        <v>3425410</v>
      </c>
      <c r="M24" t="s">
        <v>170</v>
      </c>
    </row>
    <row r="25" spans="1:13">
      <c r="A25">
        <v>27</v>
      </c>
      <c r="B25" t="s">
        <v>1</v>
      </c>
      <c r="C25" s="16" t="s">
        <v>171</v>
      </c>
      <c r="D25">
        <f t="shared" si="0"/>
        <v>29</v>
      </c>
      <c r="E25" t="str">
        <f t="shared" si="1"/>
        <v>$2,616,975 4th year rookie contract (#17)</v>
      </c>
      <c r="F25">
        <f t="shared" si="2"/>
        <v>11</v>
      </c>
      <c r="G25" t="str">
        <f t="shared" si="3"/>
        <v>$2,616,975</v>
      </c>
      <c r="H25" t="s">
        <v>172</v>
      </c>
      <c r="J25" t="s">
        <v>32</v>
      </c>
      <c r="K25" t="s">
        <v>101</v>
      </c>
      <c r="L25">
        <v>2616975</v>
      </c>
      <c r="M25" t="s">
        <v>173</v>
      </c>
    </row>
    <row r="26" spans="1:13">
      <c r="A26">
        <v>28</v>
      </c>
      <c r="B26" t="s">
        <v>1</v>
      </c>
      <c r="C26" s="16" t="s">
        <v>174</v>
      </c>
      <c r="D26">
        <f t="shared" si="0"/>
        <v>29</v>
      </c>
      <c r="E26" t="str">
        <f t="shared" si="1"/>
        <v>$2,269,260 4th year rookie contract (#21)</v>
      </c>
      <c r="F26">
        <f t="shared" si="2"/>
        <v>11</v>
      </c>
      <c r="G26" t="str">
        <f t="shared" si="3"/>
        <v>$2,269,260</v>
      </c>
      <c r="H26" t="s">
        <v>175</v>
      </c>
      <c r="J26" t="s">
        <v>32</v>
      </c>
      <c r="K26" t="s">
        <v>101</v>
      </c>
      <c r="L26">
        <v>2269260</v>
      </c>
      <c r="M26" t="s">
        <v>176</v>
      </c>
    </row>
    <row r="27" spans="1:13">
      <c r="A27">
        <v>29</v>
      </c>
      <c r="B27" t="s">
        <v>1</v>
      </c>
      <c r="C27" s="16" t="s">
        <v>177</v>
      </c>
      <c r="D27">
        <f t="shared" si="0"/>
        <v>29</v>
      </c>
      <c r="E27" t="str">
        <f t="shared" si="1"/>
        <v>$2,165,160 3rd year rookie contract (#13)</v>
      </c>
      <c r="F27">
        <f t="shared" si="2"/>
        <v>11</v>
      </c>
      <c r="G27" t="str">
        <f t="shared" si="3"/>
        <v>$2,165,160</v>
      </c>
      <c r="H27" t="s">
        <v>178</v>
      </c>
      <c r="J27" t="s">
        <v>32</v>
      </c>
      <c r="K27" t="s">
        <v>101</v>
      </c>
      <c r="L27">
        <v>2165160</v>
      </c>
      <c r="M27" t="s">
        <v>179</v>
      </c>
    </row>
    <row r="28" spans="1:13">
      <c r="A28">
        <v>30</v>
      </c>
      <c r="B28" t="s">
        <v>1</v>
      </c>
      <c r="C28" s="16" t="s">
        <v>180</v>
      </c>
      <c r="D28">
        <f t="shared" si="0"/>
        <v>29</v>
      </c>
      <c r="E28" t="str">
        <f t="shared" si="1"/>
        <v>$2,038,206 rel 10/24, 4th year rc (#28)</v>
      </c>
      <c r="F28">
        <f t="shared" si="2"/>
        <v>11</v>
      </c>
      <c r="G28" t="str">
        <f t="shared" si="3"/>
        <v>$2,038,206</v>
      </c>
      <c r="H28" t="s">
        <v>181</v>
      </c>
      <c r="J28" t="s">
        <v>32</v>
      </c>
      <c r="K28" t="s">
        <v>101</v>
      </c>
      <c r="L28">
        <v>2038206</v>
      </c>
      <c r="M28" t="s">
        <v>182</v>
      </c>
    </row>
    <row r="29" spans="1:13">
      <c r="A29">
        <v>31</v>
      </c>
      <c r="B29" t="s">
        <v>1</v>
      </c>
      <c r="C29" s="16" t="s">
        <v>183</v>
      </c>
      <c r="D29">
        <f t="shared" si="0"/>
        <v>29</v>
      </c>
      <c r="E29" t="str">
        <f t="shared" si="1"/>
        <v>$1,824,360 1st year rookie contract (#16)</v>
      </c>
      <c r="F29">
        <f t="shared" si="2"/>
        <v>11</v>
      </c>
      <c r="G29" t="str">
        <f t="shared" si="3"/>
        <v>$1,824,360</v>
      </c>
      <c r="H29" t="s">
        <v>184</v>
      </c>
      <c r="J29" t="s">
        <v>32</v>
      </c>
      <c r="K29" t="s">
        <v>101</v>
      </c>
      <c r="L29">
        <v>1824360</v>
      </c>
      <c r="M29" t="s">
        <v>185</v>
      </c>
    </row>
    <row r="30" spans="1:13">
      <c r="A30">
        <v>32</v>
      </c>
      <c r="B30" t="s">
        <v>1</v>
      </c>
      <c r="C30" s="16" t="s">
        <v>186</v>
      </c>
      <c r="D30">
        <f t="shared" si="0"/>
        <v>29</v>
      </c>
      <c r="E30" t="str">
        <f t="shared" si="1"/>
        <v>$1,756,500 released 8/10</v>
      </c>
      <c r="F30">
        <f t="shared" si="2"/>
        <v>11</v>
      </c>
      <c r="G30" t="str">
        <f t="shared" si="3"/>
        <v>$1,756,500</v>
      </c>
      <c r="H30" t="s">
        <v>187</v>
      </c>
      <c r="J30" t="s">
        <v>32</v>
      </c>
      <c r="K30" t="s">
        <v>101</v>
      </c>
      <c r="L30">
        <v>1756500</v>
      </c>
      <c r="M30" t="s">
        <v>188</v>
      </c>
    </row>
    <row r="31" spans="1:13">
      <c r="A31">
        <v>33</v>
      </c>
      <c r="B31" t="s">
        <v>1</v>
      </c>
      <c r="C31" s="16" t="s">
        <v>189</v>
      </c>
      <c r="D31">
        <f t="shared" si="0"/>
        <v>29</v>
      </c>
      <c r="E31" t="str">
        <f t="shared" si="1"/>
        <v>$1,749,840 2nd year rookie contract (#17)</v>
      </c>
      <c r="F31">
        <f t="shared" si="2"/>
        <v>11</v>
      </c>
      <c r="G31" t="str">
        <f t="shared" si="3"/>
        <v>$1,749,840</v>
      </c>
      <c r="H31" t="s">
        <v>190</v>
      </c>
      <c r="J31" t="s">
        <v>32</v>
      </c>
      <c r="K31" t="s">
        <v>101</v>
      </c>
      <c r="L31">
        <v>1749840</v>
      </c>
      <c r="M31" t="s">
        <v>191</v>
      </c>
    </row>
    <row r="32" spans="1:13">
      <c r="A32">
        <v>34</v>
      </c>
      <c r="B32" t="s">
        <v>1</v>
      </c>
      <c r="C32" s="16" t="s">
        <v>192</v>
      </c>
      <c r="D32">
        <f t="shared" si="0"/>
        <v>29</v>
      </c>
      <c r="E32" t="str">
        <f t="shared" si="1"/>
        <v>$1,170,960</v>
      </c>
      <c r="F32" t="str">
        <f t="shared" si="2"/>
        <v/>
      </c>
      <c r="G32" t="str">
        <f t="shared" si="3"/>
        <v>$1,170,960</v>
      </c>
      <c r="H32" t="s">
        <v>193</v>
      </c>
      <c r="J32" t="s">
        <v>32</v>
      </c>
      <c r="K32" t="s">
        <v>101</v>
      </c>
      <c r="L32">
        <v>1170960</v>
      </c>
      <c r="M32" t="s">
        <v>194</v>
      </c>
    </row>
    <row r="33" spans="1:13">
      <c r="A33">
        <v>35</v>
      </c>
      <c r="B33" t="s">
        <v>1</v>
      </c>
      <c r="C33" s="16" t="s">
        <v>195</v>
      </c>
      <c r="D33">
        <f t="shared" si="0"/>
        <v>29</v>
      </c>
      <c r="E33" t="str">
        <f t="shared" si="1"/>
        <v>$1,148,640 1st year rookie contract (#28)</v>
      </c>
      <c r="F33">
        <f t="shared" si="2"/>
        <v>11</v>
      </c>
      <c r="G33" t="str">
        <f t="shared" si="3"/>
        <v>$1,148,640</v>
      </c>
      <c r="H33" t="s">
        <v>196</v>
      </c>
      <c r="J33" t="s">
        <v>32</v>
      </c>
      <c r="K33" t="s">
        <v>101</v>
      </c>
      <c r="L33">
        <v>1148640</v>
      </c>
      <c r="M33" t="s">
        <v>197</v>
      </c>
    </row>
    <row r="34" spans="1:13">
      <c r="A34">
        <v>36</v>
      </c>
      <c r="B34" t="s">
        <v>1</v>
      </c>
      <c r="C34" s="16" t="s">
        <v>198</v>
      </c>
      <c r="D34">
        <f t="shared" si="0"/>
        <v>29</v>
      </c>
      <c r="E34" t="str">
        <f t="shared" si="1"/>
        <v>$62,141 min, s 2 10-day 3/7-3/27</v>
      </c>
      <c r="F34">
        <f t="shared" si="2"/>
        <v>8</v>
      </c>
      <c r="G34" t="str">
        <f t="shared" si="3"/>
        <v>$62,141</v>
      </c>
      <c r="H34" t="s">
        <v>199</v>
      </c>
      <c r="J34" t="s">
        <v>32</v>
      </c>
      <c r="K34" t="s">
        <v>101</v>
      </c>
      <c r="L34">
        <v>62141</v>
      </c>
      <c r="M34" t="s">
        <v>200</v>
      </c>
    </row>
    <row r="35" spans="1:13">
      <c r="A35">
        <v>37</v>
      </c>
      <c r="B35" t="s">
        <v>1</v>
      </c>
      <c r="C35" s="16" t="s">
        <v>201</v>
      </c>
      <c r="D35">
        <f t="shared" si="0"/>
        <v>29</v>
      </c>
      <c r="E35" t="str">
        <f t="shared" si="1"/>
        <v>$6,214 signed 4/11</v>
      </c>
      <c r="F35">
        <f t="shared" si="2"/>
        <v>7</v>
      </c>
      <c r="G35" t="str">
        <f t="shared" si="3"/>
        <v>$6,214</v>
      </c>
      <c r="H35" t="s">
        <v>202</v>
      </c>
      <c r="J35" t="s">
        <v>32</v>
      </c>
      <c r="K35" t="s">
        <v>101</v>
      </c>
      <c r="L35">
        <v>6214</v>
      </c>
      <c r="M35" t="s">
        <v>203</v>
      </c>
    </row>
    <row r="36" spans="1:13">
      <c r="A36">
        <v>39</v>
      </c>
      <c r="B36" t="s">
        <v>1</v>
      </c>
      <c r="C36" s="16" t="s">
        <v>204</v>
      </c>
      <c r="D36">
        <f t="shared" si="0"/>
        <v>29</v>
      </c>
      <c r="E36" t="str">
        <f t="shared" si="1"/>
        <v>$21,894,863 released 2/25</v>
      </c>
      <c r="F36">
        <f t="shared" si="2"/>
        <v>12</v>
      </c>
      <c r="G36" t="str">
        <f t="shared" si="3"/>
        <v>$21,894,863</v>
      </c>
      <c r="H36" t="s">
        <v>205</v>
      </c>
      <c r="J36" t="s">
        <v>30</v>
      </c>
      <c r="K36" t="s">
        <v>101</v>
      </c>
      <c r="L36">
        <v>21894863</v>
      </c>
      <c r="M36" t="s">
        <v>206</v>
      </c>
    </row>
    <row r="37" spans="1:13">
      <c r="A37">
        <v>40</v>
      </c>
      <c r="B37" t="s">
        <v>1</v>
      </c>
      <c r="C37" s="16" t="s">
        <v>207</v>
      </c>
      <c r="D37">
        <f t="shared" si="0"/>
        <v>29</v>
      </c>
      <c r="E37" t="str">
        <f t="shared" si="1"/>
        <v>$19,689,000</v>
      </c>
      <c r="F37" t="str">
        <f t="shared" si="2"/>
        <v/>
      </c>
      <c r="G37" t="str">
        <f t="shared" si="3"/>
        <v>$19,689,000</v>
      </c>
      <c r="H37" t="s">
        <v>208</v>
      </c>
      <c r="J37" t="s">
        <v>30</v>
      </c>
      <c r="K37" t="s">
        <v>101</v>
      </c>
      <c r="L37">
        <v>19689000</v>
      </c>
      <c r="M37" t="s">
        <v>209</v>
      </c>
    </row>
    <row r="38" spans="1:13">
      <c r="A38">
        <v>41</v>
      </c>
      <c r="B38" t="s">
        <v>1</v>
      </c>
      <c r="C38" s="16" t="s">
        <v>210</v>
      </c>
      <c r="D38">
        <f t="shared" si="0"/>
        <v>29</v>
      </c>
      <c r="E38" t="str">
        <f t="shared" si="1"/>
        <v>$13,280,424 released 7/10</v>
      </c>
      <c r="F38">
        <f t="shared" si="2"/>
        <v>12</v>
      </c>
      <c r="G38" t="str">
        <f t="shared" si="3"/>
        <v>$13,280,424</v>
      </c>
      <c r="H38" t="s">
        <v>211</v>
      </c>
      <c r="J38" t="s">
        <v>30</v>
      </c>
      <c r="K38" t="s">
        <v>101</v>
      </c>
      <c r="L38">
        <v>13280424</v>
      </c>
      <c r="M38" t="s">
        <v>212</v>
      </c>
    </row>
    <row r="39" spans="1:13">
      <c r="A39">
        <v>42</v>
      </c>
      <c r="B39" t="s">
        <v>1</v>
      </c>
      <c r="C39" s="16" t="s">
        <v>213</v>
      </c>
      <c r="D39">
        <f t="shared" si="0"/>
        <v>29</v>
      </c>
      <c r="E39" t="str">
        <f t="shared" si="1"/>
        <v>$11,235,955</v>
      </c>
      <c r="F39" t="str">
        <f t="shared" si="2"/>
        <v/>
      </c>
      <c r="G39" t="str">
        <f t="shared" si="3"/>
        <v>$11,235,955</v>
      </c>
      <c r="H39" t="s">
        <v>214</v>
      </c>
      <c r="J39" t="s">
        <v>30</v>
      </c>
      <c r="K39" t="s">
        <v>101</v>
      </c>
      <c r="L39">
        <v>11235955</v>
      </c>
      <c r="M39" t="s">
        <v>215</v>
      </c>
    </row>
    <row r="40" spans="1:13">
      <c r="A40">
        <v>43</v>
      </c>
      <c r="B40" t="s">
        <v>1</v>
      </c>
      <c r="C40" s="16" t="s">
        <v>216</v>
      </c>
      <c r="D40">
        <f t="shared" si="0"/>
        <v>29</v>
      </c>
      <c r="E40" t="str">
        <f t="shared" si="1"/>
        <v>$6,300,000</v>
      </c>
      <c r="F40" t="str">
        <f t="shared" si="2"/>
        <v/>
      </c>
      <c r="G40" t="str">
        <f t="shared" si="3"/>
        <v>$6,300,000</v>
      </c>
      <c r="H40" t="s">
        <v>217</v>
      </c>
      <c r="J40" t="s">
        <v>30</v>
      </c>
      <c r="K40" t="s">
        <v>101</v>
      </c>
      <c r="L40">
        <v>6300000</v>
      </c>
      <c r="M40" t="s">
        <v>218</v>
      </c>
    </row>
    <row r="41" spans="1:13">
      <c r="A41">
        <v>44</v>
      </c>
      <c r="B41" t="s">
        <v>1</v>
      </c>
      <c r="C41" s="16" t="s">
        <v>219</v>
      </c>
      <c r="D41">
        <f t="shared" si="0"/>
        <v>29</v>
      </c>
      <c r="E41" t="str">
        <f t="shared" si="1"/>
        <v>$3,425,510</v>
      </c>
      <c r="F41" t="str">
        <f t="shared" si="2"/>
        <v/>
      </c>
      <c r="G41" t="str">
        <f t="shared" si="3"/>
        <v>$3,425,510</v>
      </c>
      <c r="H41" t="s">
        <v>220</v>
      </c>
      <c r="J41" t="s">
        <v>30</v>
      </c>
      <c r="K41" t="s">
        <v>101</v>
      </c>
      <c r="L41">
        <v>3425510</v>
      </c>
      <c r="M41" t="s">
        <v>221</v>
      </c>
    </row>
    <row r="42" spans="1:13">
      <c r="A42">
        <v>45</v>
      </c>
      <c r="B42" t="s">
        <v>1</v>
      </c>
      <c r="C42" s="16" t="s">
        <v>222</v>
      </c>
      <c r="D42">
        <f t="shared" si="0"/>
        <v>29</v>
      </c>
      <c r="E42" t="str">
        <f t="shared" si="1"/>
        <v>$1,599,840 3rd year rookie contract (#19)</v>
      </c>
      <c r="F42">
        <f t="shared" si="2"/>
        <v>11</v>
      </c>
      <c r="G42" t="str">
        <f t="shared" si="3"/>
        <v>$1,599,840</v>
      </c>
      <c r="H42" t="s">
        <v>223</v>
      </c>
      <c r="J42" t="s">
        <v>30</v>
      </c>
      <c r="K42" t="s">
        <v>101</v>
      </c>
      <c r="L42">
        <v>1599840</v>
      </c>
      <c r="M42" t="s">
        <v>224</v>
      </c>
    </row>
    <row r="43" spans="1:13">
      <c r="A43">
        <v>46</v>
      </c>
      <c r="B43" t="s">
        <v>1</v>
      </c>
      <c r="C43" s="16" t="s">
        <v>225</v>
      </c>
      <c r="D43">
        <f t="shared" si="0"/>
        <v>29</v>
      </c>
      <c r="E43" t="str">
        <f t="shared" si="1"/>
        <v>$1,500,000</v>
      </c>
      <c r="F43" t="str">
        <f t="shared" si="2"/>
        <v/>
      </c>
      <c r="G43" t="str">
        <f t="shared" si="3"/>
        <v>$1,500,000</v>
      </c>
      <c r="H43" t="s">
        <v>226</v>
      </c>
      <c r="J43" t="s">
        <v>30</v>
      </c>
      <c r="K43" t="s">
        <v>101</v>
      </c>
      <c r="L43">
        <v>1500000</v>
      </c>
      <c r="M43" t="s">
        <v>227</v>
      </c>
    </row>
    <row r="44" spans="1:13">
      <c r="A44">
        <v>47</v>
      </c>
      <c r="B44" t="s">
        <v>1</v>
      </c>
      <c r="C44" s="16" t="s">
        <v>228</v>
      </c>
      <c r="D44">
        <f t="shared" si="0"/>
        <v>29</v>
      </c>
      <c r="E44" t="str">
        <f t="shared" si="1"/>
        <v>$1,500,000</v>
      </c>
      <c r="F44" t="str">
        <f t="shared" si="2"/>
        <v/>
      </c>
      <c r="G44" t="str">
        <f t="shared" si="3"/>
        <v>$1,500,000</v>
      </c>
      <c r="H44" t="s">
        <v>226</v>
      </c>
      <c r="J44" t="s">
        <v>30</v>
      </c>
      <c r="K44" t="s">
        <v>101</v>
      </c>
      <c r="L44">
        <v>1500000</v>
      </c>
      <c r="M44" t="s">
        <v>229</v>
      </c>
    </row>
    <row r="45" spans="1:13">
      <c r="A45">
        <v>48</v>
      </c>
      <c r="B45" t="s">
        <v>1</v>
      </c>
      <c r="C45" s="16" t="s">
        <v>230</v>
      </c>
      <c r="D45">
        <f t="shared" si="0"/>
        <v>29</v>
      </c>
      <c r="E45" t="str">
        <f t="shared" si="1"/>
        <v>$1,140,240 1st year rookie contract (#29)</v>
      </c>
      <c r="F45">
        <f t="shared" si="2"/>
        <v>11</v>
      </c>
      <c r="G45" t="str">
        <f t="shared" si="3"/>
        <v>$1,140,240</v>
      </c>
      <c r="H45" t="s">
        <v>231</v>
      </c>
      <c r="J45" t="s">
        <v>30</v>
      </c>
      <c r="K45" t="s">
        <v>101</v>
      </c>
      <c r="L45">
        <v>1140240</v>
      </c>
      <c r="M45" t="s">
        <v>232</v>
      </c>
    </row>
    <row r="46" spans="1:13">
      <c r="A46">
        <v>49</v>
      </c>
      <c r="B46" t="s">
        <v>1</v>
      </c>
      <c r="C46" s="16" t="s">
        <v>233</v>
      </c>
      <c r="D46">
        <f t="shared" si="0"/>
        <v>29</v>
      </c>
      <c r="E46" t="str">
        <f t="shared" si="1"/>
        <v>$1,362,897 minimum, released 2/20</v>
      </c>
      <c r="F46">
        <f t="shared" si="2"/>
        <v>11</v>
      </c>
      <c r="G46" t="str">
        <f t="shared" si="3"/>
        <v>$1,362,897</v>
      </c>
      <c r="H46" t="s">
        <v>234</v>
      </c>
      <c r="J46" t="s">
        <v>30</v>
      </c>
      <c r="K46" t="s">
        <v>101</v>
      </c>
      <c r="L46">
        <v>1362897</v>
      </c>
      <c r="M46" t="s">
        <v>235</v>
      </c>
    </row>
    <row r="47" spans="1:13">
      <c r="A47">
        <v>50</v>
      </c>
      <c r="B47" t="s">
        <v>1</v>
      </c>
      <c r="C47" s="16" t="s">
        <v>236</v>
      </c>
      <c r="D47">
        <f t="shared" si="0"/>
        <v>29</v>
      </c>
      <c r="E47" t="str">
        <f t="shared" si="1"/>
        <v>$1,335,480 1st year rookie contract (#23)</v>
      </c>
      <c r="F47">
        <f t="shared" si="2"/>
        <v>11</v>
      </c>
      <c r="G47" t="str">
        <f t="shared" si="3"/>
        <v>$1,335,480</v>
      </c>
      <c r="H47" t="s">
        <v>237</v>
      </c>
      <c r="J47" t="s">
        <v>30</v>
      </c>
      <c r="K47" t="s">
        <v>101</v>
      </c>
      <c r="L47">
        <v>1335480</v>
      </c>
      <c r="M47" t="s">
        <v>238</v>
      </c>
    </row>
    <row r="48" spans="1:13">
      <c r="A48">
        <v>51</v>
      </c>
      <c r="B48" t="s">
        <v>1</v>
      </c>
      <c r="C48" s="16" t="s">
        <v>239</v>
      </c>
      <c r="D48">
        <f t="shared" si="0"/>
        <v>29</v>
      </c>
      <c r="E48" t="str">
        <f t="shared" si="1"/>
        <v>$1,015,421 minimum, counts $947,276</v>
      </c>
      <c r="F48">
        <f t="shared" si="2"/>
        <v>11</v>
      </c>
      <c r="G48" t="str">
        <f t="shared" si="3"/>
        <v>$1,015,421</v>
      </c>
      <c r="H48" t="s">
        <v>240</v>
      </c>
      <c r="J48" t="s">
        <v>30</v>
      </c>
      <c r="K48" t="s">
        <v>101</v>
      </c>
      <c r="L48">
        <v>1015421</v>
      </c>
      <c r="M48" t="s">
        <v>241</v>
      </c>
    </row>
    <row r="49" spans="1:13">
      <c r="A49">
        <v>52</v>
      </c>
      <c r="B49" t="s">
        <v>1</v>
      </c>
      <c r="C49" s="16" t="s">
        <v>242</v>
      </c>
      <c r="D49">
        <f t="shared" si="0"/>
        <v>29</v>
      </c>
      <c r="E49" t="str">
        <f t="shared" si="1"/>
        <v>$981,348 minimum (multi-year)</v>
      </c>
      <c r="F49">
        <f t="shared" si="2"/>
        <v>9</v>
      </c>
      <c r="G49" t="str">
        <f t="shared" si="3"/>
        <v>$981,348</v>
      </c>
      <c r="H49" t="s">
        <v>243</v>
      </c>
      <c r="J49" t="s">
        <v>30</v>
      </c>
      <c r="K49" t="s">
        <v>101</v>
      </c>
      <c r="L49">
        <v>981348</v>
      </c>
      <c r="M49" t="s">
        <v>244</v>
      </c>
    </row>
    <row r="50" spans="1:13">
      <c r="A50">
        <v>53</v>
      </c>
      <c r="B50" t="s">
        <v>1</v>
      </c>
      <c r="C50" s="16" t="s">
        <v>245</v>
      </c>
      <c r="D50">
        <f t="shared" si="0"/>
        <v>29</v>
      </c>
      <c r="E50" t="str">
        <f t="shared" si="1"/>
        <v>$947,276 minimum</v>
      </c>
      <c r="F50">
        <f t="shared" si="2"/>
        <v>9</v>
      </c>
      <c r="G50" t="str">
        <f t="shared" si="3"/>
        <v>$947,276</v>
      </c>
      <c r="H50" t="s">
        <v>140</v>
      </c>
      <c r="J50" t="s">
        <v>30</v>
      </c>
      <c r="K50" t="s">
        <v>101</v>
      </c>
      <c r="L50">
        <v>947276</v>
      </c>
      <c r="M50" t="s">
        <v>247</v>
      </c>
    </row>
    <row r="51" spans="1:13">
      <c r="A51">
        <v>54</v>
      </c>
      <c r="B51" t="s">
        <v>1</v>
      </c>
      <c r="C51" s="16" t="s">
        <v>248</v>
      </c>
      <c r="D51">
        <f t="shared" si="0"/>
        <v>29</v>
      </c>
      <c r="E51" t="str">
        <f t="shared" si="1"/>
        <v>$845,059 minimum</v>
      </c>
      <c r="F51">
        <f t="shared" si="2"/>
        <v>9</v>
      </c>
      <c r="G51" t="str">
        <f t="shared" si="3"/>
        <v>$845,059</v>
      </c>
      <c r="H51" t="s">
        <v>249</v>
      </c>
      <c r="J51" t="s">
        <v>30</v>
      </c>
      <c r="K51" t="s">
        <v>101</v>
      </c>
      <c r="L51">
        <v>845059</v>
      </c>
      <c r="M51" t="s">
        <v>250</v>
      </c>
    </row>
    <row r="52" spans="1:13">
      <c r="A52">
        <v>55</v>
      </c>
      <c r="B52" t="s">
        <v>1</v>
      </c>
      <c r="C52" s="16" t="s">
        <v>251</v>
      </c>
      <c r="D52">
        <f t="shared" si="0"/>
        <v>29</v>
      </c>
      <c r="E52" t="str">
        <f t="shared" si="1"/>
        <v>$156,783 min, counts $151,340, s 3/17</v>
      </c>
      <c r="F52">
        <f t="shared" si="2"/>
        <v>9</v>
      </c>
      <c r="G52" t="str">
        <f t="shared" si="3"/>
        <v>$156,783</v>
      </c>
      <c r="H52" t="s">
        <v>252</v>
      </c>
      <c r="J52" t="s">
        <v>30</v>
      </c>
      <c r="K52" t="s">
        <v>101</v>
      </c>
      <c r="L52">
        <v>156783</v>
      </c>
      <c r="M52" t="s">
        <v>253</v>
      </c>
    </row>
    <row r="53" spans="1:13">
      <c r="A53">
        <v>56</v>
      </c>
      <c r="B53" t="s">
        <v>1</v>
      </c>
      <c r="C53" s="16" t="s">
        <v>254</v>
      </c>
      <c r="D53">
        <f t="shared" si="0"/>
        <v>29</v>
      </c>
      <c r="E53" t="str">
        <f t="shared" si="1"/>
        <v>$136,711 minimum, signed 2/28</v>
      </c>
      <c r="F53">
        <f t="shared" si="2"/>
        <v>9</v>
      </c>
      <c r="G53" t="str">
        <f t="shared" si="3"/>
        <v>$136,711</v>
      </c>
      <c r="H53" t="s">
        <v>255</v>
      </c>
      <c r="J53" t="s">
        <v>30</v>
      </c>
      <c r="K53" t="s">
        <v>101</v>
      </c>
      <c r="L53">
        <v>136711</v>
      </c>
      <c r="M53" t="s">
        <v>256</v>
      </c>
    </row>
    <row r="54" spans="1:13">
      <c r="A54">
        <v>58</v>
      </c>
      <c r="B54" t="s">
        <v>1</v>
      </c>
      <c r="C54" s="16" t="s">
        <v>258</v>
      </c>
      <c r="D54">
        <f t="shared" si="0"/>
        <v>29</v>
      </c>
      <c r="E54" t="str">
        <f t="shared" si="1"/>
        <v>$13,500,000</v>
      </c>
      <c r="F54" t="str">
        <f t="shared" si="2"/>
        <v/>
      </c>
      <c r="G54" t="str">
        <f t="shared" si="3"/>
        <v>$13,500,000</v>
      </c>
      <c r="H54" t="s">
        <v>259</v>
      </c>
      <c r="J54" t="s">
        <v>34</v>
      </c>
      <c r="K54" t="s">
        <v>101</v>
      </c>
      <c r="L54">
        <v>13500000</v>
      </c>
      <c r="M54" t="s">
        <v>260</v>
      </c>
    </row>
    <row r="55" spans="1:13">
      <c r="A55">
        <v>59</v>
      </c>
      <c r="B55" t="s">
        <v>1</v>
      </c>
      <c r="C55" s="16" t="s">
        <v>261</v>
      </c>
      <c r="D55">
        <f t="shared" si="0"/>
        <v>29</v>
      </c>
      <c r="E55" t="str">
        <f t="shared" si="1"/>
        <v>$13,125,306</v>
      </c>
      <c r="F55" t="str">
        <f t="shared" si="2"/>
        <v/>
      </c>
      <c r="G55" t="str">
        <f t="shared" si="3"/>
        <v>$13,125,306</v>
      </c>
      <c r="H55" t="s">
        <v>262</v>
      </c>
      <c r="J55" t="s">
        <v>34</v>
      </c>
      <c r="K55" t="s">
        <v>101</v>
      </c>
      <c r="L55">
        <v>13125306</v>
      </c>
      <c r="M55" t="s">
        <v>263</v>
      </c>
    </row>
    <row r="56" spans="1:13">
      <c r="A56">
        <v>60</v>
      </c>
      <c r="B56" t="s">
        <v>1</v>
      </c>
      <c r="C56" s="16" t="s">
        <v>264</v>
      </c>
      <c r="D56">
        <f t="shared" si="0"/>
        <v>29</v>
      </c>
      <c r="E56" t="str">
        <f t="shared" si="1"/>
        <v>$12,000,000</v>
      </c>
      <c r="F56" t="str">
        <f t="shared" si="2"/>
        <v/>
      </c>
      <c r="G56" t="str">
        <f t="shared" si="3"/>
        <v>$12,000,000</v>
      </c>
      <c r="H56" t="s">
        <v>104</v>
      </c>
      <c r="J56" t="s">
        <v>34</v>
      </c>
      <c r="K56" t="s">
        <v>101</v>
      </c>
      <c r="L56">
        <v>12000000</v>
      </c>
      <c r="M56" t="s">
        <v>266</v>
      </c>
    </row>
    <row r="57" spans="1:13">
      <c r="A57">
        <v>61</v>
      </c>
      <c r="B57" t="s">
        <v>1</v>
      </c>
      <c r="C57" s="16" t="s">
        <v>267</v>
      </c>
      <c r="D57">
        <f t="shared" si="0"/>
        <v>29</v>
      </c>
      <c r="E57" t="str">
        <f t="shared" si="1"/>
        <v>$7,000,000</v>
      </c>
      <c r="F57" t="str">
        <f t="shared" si="2"/>
        <v/>
      </c>
      <c r="G57" t="str">
        <f t="shared" si="3"/>
        <v>$7,000,000</v>
      </c>
      <c r="H57" t="s">
        <v>268</v>
      </c>
      <c r="J57" t="s">
        <v>34</v>
      </c>
      <c r="K57" t="s">
        <v>101</v>
      </c>
      <c r="L57">
        <v>7000000</v>
      </c>
      <c r="M57" t="s">
        <v>269</v>
      </c>
    </row>
    <row r="58" spans="1:13">
      <c r="A58">
        <v>62</v>
      </c>
      <c r="B58" t="s">
        <v>1</v>
      </c>
      <c r="C58" s="16" t="s">
        <v>270</v>
      </c>
      <c r="D58">
        <f t="shared" si="0"/>
        <v>29</v>
      </c>
      <c r="E58" t="str">
        <f t="shared" si="1"/>
        <v>$6,331,404 4th year rookie contract (#2)</v>
      </c>
      <c r="F58">
        <f t="shared" si="2"/>
        <v>11</v>
      </c>
      <c r="G58" t="str">
        <f t="shared" si="3"/>
        <v>$6,331,404</v>
      </c>
      <c r="H58" t="s">
        <v>271</v>
      </c>
      <c r="J58" t="s">
        <v>34</v>
      </c>
      <c r="K58" t="s">
        <v>101</v>
      </c>
      <c r="L58">
        <v>6331404</v>
      </c>
      <c r="M58" t="s">
        <v>272</v>
      </c>
    </row>
    <row r="59" spans="1:13">
      <c r="A59">
        <v>63</v>
      </c>
      <c r="B59" t="s">
        <v>1</v>
      </c>
      <c r="C59" s="16" t="s">
        <v>273</v>
      </c>
      <c r="D59">
        <f t="shared" si="0"/>
        <v>29</v>
      </c>
      <c r="E59" t="str">
        <f t="shared" si="1"/>
        <v>$6,110,034</v>
      </c>
      <c r="F59" t="str">
        <f t="shared" si="2"/>
        <v/>
      </c>
      <c r="G59" t="str">
        <f t="shared" si="3"/>
        <v>$6,110,034</v>
      </c>
      <c r="H59" t="s">
        <v>274</v>
      </c>
      <c r="J59" t="s">
        <v>34</v>
      </c>
      <c r="K59" t="s">
        <v>101</v>
      </c>
      <c r="L59">
        <v>6110034</v>
      </c>
      <c r="M59" t="s">
        <v>275</v>
      </c>
    </row>
    <row r="60" spans="1:13">
      <c r="A60">
        <v>64</v>
      </c>
      <c r="B60" t="s">
        <v>1</v>
      </c>
      <c r="C60" s="16" t="s">
        <v>276</v>
      </c>
      <c r="D60">
        <f t="shared" si="0"/>
        <v>29</v>
      </c>
      <c r="E60" t="str">
        <f t="shared" si="1"/>
        <v>$5,675,000</v>
      </c>
      <c r="F60" t="str">
        <f t="shared" si="2"/>
        <v/>
      </c>
      <c r="G60" t="str">
        <f t="shared" si="3"/>
        <v>$5,675,000</v>
      </c>
      <c r="H60" t="s">
        <v>277</v>
      </c>
      <c r="J60" t="s">
        <v>34</v>
      </c>
      <c r="K60" t="s">
        <v>101</v>
      </c>
      <c r="L60">
        <v>5675000</v>
      </c>
      <c r="M60" t="s">
        <v>278</v>
      </c>
    </row>
    <row r="61" spans="1:13">
      <c r="A61">
        <v>65</v>
      </c>
      <c r="B61" t="s">
        <v>1</v>
      </c>
      <c r="C61" s="16" t="s">
        <v>279</v>
      </c>
      <c r="D61">
        <f t="shared" si="0"/>
        <v>29</v>
      </c>
      <c r="E61" t="str">
        <f t="shared" si="1"/>
        <v>$4,204,200 3rd year rookie contract (#4)</v>
      </c>
      <c r="F61">
        <f t="shared" si="2"/>
        <v>11</v>
      </c>
      <c r="G61" t="str">
        <f t="shared" si="3"/>
        <v>$4,204,200</v>
      </c>
      <c r="H61" t="s">
        <v>280</v>
      </c>
      <c r="J61" t="s">
        <v>34</v>
      </c>
      <c r="K61" t="s">
        <v>101</v>
      </c>
      <c r="L61">
        <v>4204200</v>
      </c>
      <c r="M61" t="s">
        <v>281</v>
      </c>
    </row>
    <row r="62" spans="1:13">
      <c r="A62">
        <v>66</v>
      </c>
      <c r="B62" t="s">
        <v>1</v>
      </c>
      <c r="C62" s="16" t="s">
        <v>283</v>
      </c>
      <c r="D62">
        <f t="shared" si="0"/>
        <v>29</v>
      </c>
      <c r="E62" t="str">
        <f t="shared" si="1"/>
        <v>$3,034,356 4th year rookie contract (#12)</v>
      </c>
      <c r="F62">
        <f t="shared" si="2"/>
        <v>11</v>
      </c>
      <c r="G62" t="str">
        <f t="shared" si="3"/>
        <v>$3,034,356</v>
      </c>
      <c r="H62" t="s">
        <v>284</v>
      </c>
      <c r="J62" t="s">
        <v>34</v>
      </c>
      <c r="K62" t="s">
        <v>101</v>
      </c>
      <c r="L62">
        <v>3034356</v>
      </c>
      <c r="M62" t="s">
        <v>285</v>
      </c>
    </row>
    <row r="63" spans="1:13">
      <c r="A63">
        <v>67</v>
      </c>
      <c r="B63" t="s">
        <v>1</v>
      </c>
      <c r="C63" s="16" t="s">
        <v>286</v>
      </c>
      <c r="D63">
        <f t="shared" si="0"/>
        <v>29</v>
      </c>
      <c r="E63" t="str">
        <f t="shared" si="1"/>
        <v>$2,612,520 1st year rookie contract (#9)</v>
      </c>
      <c r="F63">
        <f t="shared" si="2"/>
        <v>11</v>
      </c>
      <c r="G63" t="str">
        <f t="shared" si="3"/>
        <v>$2,612,520</v>
      </c>
      <c r="H63" t="s">
        <v>287</v>
      </c>
      <c r="J63" t="s">
        <v>34</v>
      </c>
      <c r="K63" t="s">
        <v>101</v>
      </c>
      <c r="L63">
        <v>2612520</v>
      </c>
      <c r="M63" t="s">
        <v>288</v>
      </c>
    </row>
    <row r="64" spans="1:13">
      <c r="A64">
        <v>68</v>
      </c>
      <c r="B64" t="s">
        <v>1</v>
      </c>
      <c r="C64" s="16" t="s">
        <v>289</v>
      </c>
      <c r="D64">
        <f t="shared" si="0"/>
        <v>29</v>
      </c>
      <c r="E64" t="str">
        <f t="shared" si="1"/>
        <v>$2,139,000</v>
      </c>
      <c r="F64" t="str">
        <f t="shared" si="2"/>
        <v/>
      </c>
      <c r="G64" t="str">
        <f t="shared" si="3"/>
        <v>$2,139,000</v>
      </c>
      <c r="H64" t="s">
        <v>290</v>
      </c>
      <c r="J64" t="s">
        <v>34</v>
      </c>
      <c r="K64" t="s">
        <v>101</v>
      </c>
      <c r="L64">
        <v>2139000</v>
      </c>
      <c r="M64" t="s">
        <v>291</v>
      </c>
    </row>
    <row r="65" spans="1:13">
      <c r="A65">
        <v>69</v>
      </c>
      <c r="B65" t="s">
        <v>1</v>
      </c>
      <c r="C65" s="16" t="s">
        <v>292</v>
      </c>
      <c r="D65">
        <f t="shared" si="0"/>
        <v>29</v>
      </c>
      <c r="E65" t="str">
        <f t="shared" si="1"/>
        <v>$1,185,784 minimum, counts $947,276</v>
      </c>
      <c r="F65">
        <f t="shared" si="2"/>
        <v>11</v>
      </c>
      <c r="G65" t="str">
        <f t="shared" si="3"/>
        <v>$1,185,784</v>
      </c>
      <c r="H65" t="s">
        <v>293</v>
      </c>
      <c r="J65" t="s">
        <v>34</v>
      </c>
      <c r="K65" t="s">
        <v>101</v>
      </c>
      <c r="L65">
        <v>1185784</v>
      </c>
      <c r="M65" t="s">
        <v>294</v>
      </c>
    </row>
    <row r="66" spans="1:13">
      <c r="A66">
        <v>70</v>
      </c>
      <c r="B66" t="s">
        <v>1</v>
      </c>
      <c r="C66" s="16" t="s">
        <v>295</v>
      </c>
      <c r="D66">
        <f t="shared" si="0"/>
        <v>29</v>
      </c>
      <c r="E66" t="str">
        <f t="shared" si="1"/>
        <v>$947,276 minimum</v>
      </c>
      <c r="F66">
        <f t="shared" si="2"/>
        <v>9</v>
      </c>
      <c r="G66" t="str">
        <f t="shared" si="3"/>
        <v>$947,276</v>
      </c>
      <c r="H66" t="s">
        <v>140</v>
      </c>
      <c r="J66" t="s">
        <v>34</v>
      </c>
      <c r="K66" t="s">
        <v>101</v>
      </c>
      <c r="L66">
        <v>947276</v>
      </c>
      <c r="M66" t="s">
        <v>296</v>
      </c>
    </row>
    <row r="67" spans="1:13">
      <c r="A67">
        <v>71</v>
      </c>
      <c r="B67" t="s">
        <v>1</v>
      </c>
      <c r="C67" s="16" t="s">
        <v>297</v>
      </c>
      <c r="D67">
        <f t="shared" si="0"/>
        <v>29</v>
      </c>
      <c r="E67" t="str">
        <f t="shared" si="1"/>
        <v>$525,093 minimum</v>
      </c>
      <c r="F67">
        <f t="shared" si="2"/>
        <v>9</v>
      </c>
      <c r="G67" t="str">
        <f t="shared" si="3"/>
        <v>$525,093</v>
      </c>
      <c r="H67" t="s">
        <v>143</v>
      </c>
      <c r="J67" t="s">
        <v>34</v>
      </c>
      <c r="K67" t="s">
        <v>101</v>
      </c>
      <c r="L67">
        <v>525093</v>
      </c>
      <c r="M67" t="s">
        <v>299</v>
      </c>
    </row>
    <row r="68" spans="1:13">
      <c r="A68">
        <v>72</v>
      </c>
      <c r="B68" t="s">
        <v>1</v>
      </c>
      <c r="C68" s="16" t="s">
        <v>300</v>
      </c>
      <c r="D68">
        <f t="shared" si="0"/>
        <v>29</v>
      </c>
      <c r="E68" t="str">
        <f t="shared" si="1"/>
        <v>$301,953 min, counts $291,470, s 2/20</v>
      </c>
      <c r="F68">
        <f t="shared" si="2"/>
        <v>9</v>
      </c>
      <c r="G68" t="str">
        <f t="shared" si="3"/>
        <v>$301,953</v>
      </c>
      <c r="H68" t="s">
        <v>301</v>
      </c>
      <c r="J68" t="s">
        <v>34</v>
      </c>
      <c r="K68" t="s">
        <v>101</v>
      </c>
      <c r="L68">
        <v>301953</v>
      </c>
      <c r="M68" t="s">
        <v>302</v>
      </c>
    </row>
    <row r="69" spans="1:13">
      <c r="A69">
        <v>74</v>
      </c>
      <c r="B69" t="s">
        <v>1</v>
      </c>
      <c r="C69" s="16" t="s">
        <v>303</v>
      </c>
      <c r="D69">
        <f t="shared" si="0"/>
        <v>29</v>
      </c>
      <c r="E69" t="str">
        <f t="shared" si="1"/>
        <v>$20,093,064</v>
      </c>
      <c r="F69" t="str">
        <f t="shared" si="2"/>
        <v/>
      </c>
      <c r="G69" t="str">
        <f t="shared" si="3"/>
        <v>$20,093,064</v>
      </c>
      <c r="H69" t="s">
        <v>304</v>
      </c>
      <c r="J69" t="s">
        <v>37</v>
      </c>
      <c r="K69" t="s">
        <v>101</v>
      </c>
      <c r="L69">
        <v>20093064</v>
      </c>
      <c r="M69" t="s">
        <v>305</v>
      </c>
    </row>
    <row r="70" spans="1:13">
      <c r="A70">
        <v>75</v>
      </c>
      <c r="B70" t="s">
        <v>1</v>
      </c>
      <c r="C70" s="16" t="s">
        <v>306</v>
      </c>
      <c r="D70">
        <f t="shared" si="0"/>
        <v>29</v>
      </c>
      <c r="E70" t="str">
        <f t="shared" si="1"/>
        <v>$16,407,500</v>
      </c>
      <c r="F70" t="str">
        <f t="shared" si="2"/>
        <v/>
      </c>
      <c r="G70" t="str">
        <f t="shared" si="3"/>
        <v>$16,407,500</v>
      </c>
      <c r="H70" t="s">
        <v>307</v>
      </c>
      <c r="J70" t="s">
        <v>37</v>
      </c>
      <c r="K70" t="s">
        <v>101</v>
      </c>
      <c r="L70">
        <v>16407500</v>
      </c>
      <c r="M70" t="s">
        <v>308</v>
      </c>
    </row>
    <row r="71" spans="1:13">
      <c r="A71">
        <v>76</v>
      </c>
      <c r="B71" t="s">
        <v>1</v>
      </c>
      <c r="C71" s="16" t="s">
        <v>309</v>
      </c>
      <c r="D71">
        <f t="shared" si="0"/>
        <v>29</v>
      </c>
      <c r="E71" t="str">
        <f t="shared" si="1"/>
        <v>$13,400,000</v>
      </c>
      <c r="F71" t="str">
        <f t="shared" si="2"/>
        <v/>
      </c>
      <c r="G71" t="str">
        <f t="shared" si="3"/>
        <v>$13,400,000</v>
      </c>
      <c r="H71" t="s">
        <v>310</v>
      </c>
      <c r="J71" t="s">
        <v>37</v>
      </c>
      <c r="K71" t="s">
        <v>101</v>
      </c>
      <c r="L71">
        <v>13400000</v>
      </c>
      <c r="M71" t="s">
        <v>312</v>
      </c>
    </row>
    <row r="72" spans="1:13">
      <c r="A72">
        <v>77</v>
      </c>
      <c r="B72" t="s">
        <v>1</v>
      </c>
      <c r="C72" s="16" t="s">
        <v>313</v>
      </c>
      <c r="D72">
        <f t="shared" si="0"/>
        <v>29</v>
      </c>
      <c r="E72" t="str">
        <f t="shared" si="1"/>
        <v>$8,500,000</v>
      </c>
      <c r="F72" t="str">
        <f t="shared" si="2"/>
        <v/>
      </c>
      <c r="G72" t="str">
        <f t="shared" si="3"/>
        <v>$8,500,000</v>
      </c>
      <c r="H72" t="s">
        <v>314</v>
      </c>
      <c r="J72" t="s">
        <v>37</v>
      </c>
      <c r="K72" t="s">
        <v>101</v>
      </c>
      <c r="L72">
        <v>8500000</v>
      </c>
      <c r="M72" t="s">
        <v>315</v>
      </c>
    </row>
    <row r="73" spans="1:13">
      <c r="A73">
        <v>78</v>
      </c>
      <c r="B73" t="s">
        <v>1</v>
      </c>
      <c r="C73" s="16" t="s">
        <v>316</v>
      </c>
      <c r="D73">
        <f t="shared" si="0"/>
        <v>29</v>
      </c>
      <c r="E73" t="str">
        <f t="shared" si="1"/>
        <v>$7,448,760</v>
      </c>
      <c r="F73" t="str">
        <f t="shared" si="2"/>
        <v/>
      </c>
      <c r="G73" t="str">
        <f t="shared" si="3"/>
        <v>$7,448,760</v>
      </c>
      <c r="H73" t="s">
        <v>317</v>
      </c>
      <c r="J73" t="s">
        <v>37</v>
      </c>
      <c r="K73" t="s">
        <v>101</v>
      </c>
      <c r="L73">
        <v>7448760</v>
      </c>
      <c r="M73" t="s">
        <v>318</v>
      </c>
    </row>
    <row r="74" spans="1:13">
      <c r="A74">
        <v>79</v>
      </c>
      <c r="B74" t="s">
        <v>1</v>
      </c>
      <c r="C74" s="16" t="s">
        <v>319</v>
      </c>
      <c r="D74">
        <f t="shared" si="0"/>
        <v>29</v>
      </c>
      <c r="E74" t="str">
        <f t="shared" si="1"/>
        <v>$5,543,725</v>
      </c>
      <c r="F74" t="str">
        <f t="shared" si="2"/>
        <v/>
      </c>
      <c r="G74" t="str">
        <f t="shared" si="3"/>
        <v>$5,543,725</v>
      </c>
      <c r="H74" t="s">
        <v>320</v>
      </c>
      <c r="J74" t="s">
        <v>37</v>
      </c>
      <c r="K74" t="s">
        <v>101</v>
      </c>
      <c r="L74">
        <v>5543725</v>
      </c>
      <c r="M74" t="s">
        <v>321</v>
      </c>
    </row>
    <row r="75" spans="1:13">
      <c r="A75">
        <v>80</v>
      </c>
      <c r="B75" t="s">
        <v>1</v>
      </c>
      <c r="C75" s="16" t="s">
        <v>322</v>
      </c>
      <c r="D75">
        <f t="shared" si="0"/>
        <v>29</v>
      </c>
      <c r="E75" t="str">
        <f t="shared" si="1"/>
        <v>$4,500,000</v>
      </c>
      <c r="F75" t="str">
        <f t="shared" si="2"/>
        <v/>
      </c>
      <c r="G75" t="str">
        <f t="shared" si="3"/>
        <v>$4,500,000</v>
      </c>
      <c r="H75" t="s">
        <v>323</v>
      </c>
      <c r="J75" t="s">
        <v>37</v>
      </c>
      <c r="K75" t="s">
        <v>101</v>
      </c>
      <c r="L75">
        <v>4500000</v>
      </c>
      <c r="M75" t="s">
        <v>324</v>
      </c>
    </row>
    <row r="76" spans="1:13">
      <c r="A76">
        <v>81</v>
      </c>
      <c r="B76" t="s">
        <v>1</v>
      </c>
      <c r="C76" s="16" t="s">
        <v>325</v>
      </c>
      <c r="D76">
        <f t="shared" si="0"/>
        <v>29</v>
      </c>
      <c r="E76" t="str">
        <f t="shared" si="1"/>
        <v>$2,380,440 2nd year rookie contract (#11)</v>
      </c>
      <c r="F76">
        <f t="shared" si="2"/>
        <v>11</v>
      </c>
      <c r="G76" t="str">
        <f t="shared" si="3"/>
        <v>$2,380,440</v>
      </c>
      <c r="H76" t="s">
        <v>326</v>
      </c>
      <c r="J76" t="s">
        <v>37</v>
      </c>
      <c r="K76" t="s">
        <v>101</v>
      </c>
      <c r="L76">
        <v>2380440</v>
      </c>
      <c r="M76" t="s">
        <v>327</v>
      </c>
    </row>
    <row r="77" spans="1:13">
      <c r="A77">
        <v>82</v>
      </c>
      <c r="B77" t="s">
        <v>1</v>
      </c>
      <c r="C77" s="16" t="s">
        <v>328</v>
      </c>
      <c r="D77">
        <f t="shared" si="0"/>
        <v>29</v>
      </c>
      <c r="E77" t="str">
        <f t="shared" si="1"/>
        <v>$2,250,000</v>
      </c>
      <c r="F77" t="str">
        <f t="shared" si="2"/>
        <v/>
      </c>
      <c r="G77" t="str">
        <f t="shared" si="3"/>
        <v>$2,250,000</v>
      </c>
      <c r="H77" t="s">
        <v>329</v>
      </c>
      <c r="J77" t="s">
        <v>37</v>
      </c>
      <c r="K77" t="s">
        <v>101</v>
      </c>
      <c r="L77">
        <v>2250000</v>
      </c>
      <c r="M77" t="s">
        <v>330</v>
      </c>
    </row>
    <row r="78" spans="1:13">
      <c r="A78">
        <v>83</v>
      </c>
      <c r="B78" t="s">
        <v>1</v>
      </c>
      <c r="C78" s="16" t="s">
        <v>331</v>
      </c>
      <c r="D78">
        <f t="shared" si="0"/>
        <v>29</v>
      </c>
      <c r="E78" t="str">
        <f t="shared" si="1"/>
        <v>$1,535,880 3rd year rookie contract (#20)</v>
      </c>
      <c r="F78">
        <f t="shared" si="2"/>
        <v>11</v>
      </c>
      <c r="G78" t="str">
        <f t="shared" si="3"/>
        <v>$1,535,880</v>
      </c>
      <c r="H78" t="s">
        <v>332</v>
      </c>
      <c r="J78" t="s">
        <v>37</v>
      </c>
      <c r="K78" t="s">
        <v>101</v>
      </c>
      <c r="L78">
        <v>1535880</v>
      </c>
      <c r="M78" t="s">
        <v>333</v>
      </c>
    </row>
    <row r="79" spans="1:13">
      <c r="A79">
        <v>84</v>
      </c>
      <c r="B79" t="s">
        <v>1</v>
      </c>
      <c r="C79" s="16" t="s">
        <v>334</v>
      </c>
      <c r="D79">
        <f t="shared" si="0"/>
        <v>29</v>
      </c>
      <c r="E79" t="str">
        <f t="shared" si="1"/>
        <v>$1,391,160 1st year rookie contract (#22)</v>
      </c>
      <c r="F79">
        <f t="shared" si="2"/>
        <v>11</v>
      </c>
      <c r="G79" t="str">
        <f t="shared" si="3"/>
        <v>$1,391,160</v>
      </c>
      <c r="H79" t="s">
        <v>335</v>
      </c>
      <c r="J79" t="s">
        <v>37</v>
      </c>
      <c r="K79" t="s">
        <v>101</v>
      </c>
      <c r="L79">
        <v>1391160</v>
      </c>
      <c r="M79" t="s">
        <v>336</v>
      </c>
    </row>
    <row r="80" spans="1:13">
      <c r="A80">
        <v>85</v>
      </c>
      <c r="B80" t="s">
        <v>1</v>
      </c>
      <c r="C80" s="16" t="s">
        <v>337</v>
      </c>
      <c r="D80">
        <f t="shared" si="0"/>
        <v>29</v>
      </c>
      <c r="E80" t="str">
        <f t="shared" si="1"/>
        <v>$1,015,421 minimum (multi-year)</v>
      </c>
      <c r="F80">
        <f t="shared" si="2"/>
        <v>11</v>
      </c>
      <c r="G80" t="str">
        <f t="shared" si="3"/>
        <v>$1,015,421</v>
      </c>
      <c r="H80" t="s">
        <v>240</v>
      </c>
      <c r="J80" t="s">
        <v>37</v>
      </c>
      <c r="K80" t="s">
        <v>101</v>
      </c>
      <c r="L80">
        <v>1015421</v>
      </c>
      <c r="M80" t="s">
        <v>338</v>
      </c>
    </row>
    <row r="81" spans="1:13">
      <c r="A81">
        <v>86</v>
      </c>
      <c r="B81" t="s">
        <v>1</v>
      </c>
      <c r="C81" s="16" t="s">
        <v>339</v>
      </c>
      <c r="D81">
        <f t="shared" si="0"/>
        <v>29</v>
      </c>
      <c r="E81" t="str">
        <f t="shared" si="1"/>
        <v>$947,276 minimum</v>
      </c>
      <c r="F81">
        <f t="shared" si="2"/>
        <v>9</v>
      </c>
      <c r="G81" t="str">
        <f t="shared" si="3"/>
        <v>$947,276</v>
      </c>
      <c r="H81" t="s">
        <v>140</v>
      </c>
      <c r="J81" t="s">
        <v>37</v>
      </c>
      <c r="K81" t="s">
        <v>101</v>
      </c>
      <c r="L81">
        <v>947276</v>
      </c>
      <c r="M81" t="s">
        <v>340</v>
      </c>
    </row>
    <row r="82" spans="1:13">
      <c r="A82">
        <v>87</v>
      </c>
      <c r="B82" t="s">
        <v>1</v>
      </c>
      <c r="C82" s="16" t="s">
        <v>341</v>
      </c>
      <c r="D82">
        <f t="shared" si="0"/>
        <v>29</v>
      </c>
      <c r="E82" t="str">
        <f t="shared" si="1"/>
        <v>$845,059 minimum</v>
      </c>
      <c r="F82">
        <f t="shared" si="2"/>
        <v>9</v>
      </c>
      <c r="G82" t="str">
        <f t="shared" si="3"/>
        <v>$845,059</v>
      </c>
      <c r="H82" t="s">
        <v>249</v>
      </c>
      <c r="J82" t="s">
        <v>37</v>
      </c>
      <c r="K82" t="s">
        <v>101</v>
      </c>
      <c r="L82">
        <v>845059</v>
      </c>
      <c r="M82" t="s">
        <v>342</v>
      </c>
    </row>
    <row r="83" spans="1:13">
      <c r="A83">
        <v>88</v>
      </c>
      <c r="B83" t="s">
        <v>1</v>
      </c>
      <c r="C83" s="16" t="s">
        <v>343</v>
      </c>
      <c r="D83">
        <f t="shared" si="0"/>
        <v>29</v>
      </c>
      <c r="E83" t="str">
        <f t="shared" si="1"/>
        <v>$525,093 minimum</v>
      </c>
      <c r="F83">
        <f t="shared" si="2"/>
        <v>9</v>
      </c>
      <c r="G83" t="str">
        <f t="shared" si="3"/>
        <v>$525,093</v>
      </c>
      <c r="H83" t="s">
        <v>143</v>
      </c>
      <c r="J83" t="s">
        <v>37</v>
      </c>
      <c r="K83" t="s">
        <v>101</v>
      </c>
      <c r="L83">
        <v>525093</v>
      </c>
      <c r="M83" t="s">
        <v>344</v>
      </c>
    </row>
    <row r="84" spans="1:13">
      <c r="A84">
        <v>90</v>
      </c>
      <c r="B84" t="s">
        <v>1</v>
      </c>
      <c r="C84" s="16" t="s">
        <v>345</v>
      </c>
      <c r="D84">
        <f t="shared" si="0"/>
        <v>29</v>
      </c>
      <c r="E84" t="str">
        <f t="shared" si="1"/>
        <v>$22,970,500</v>
      </c>
      <c r="F84" t="str">
        <f t="shared" si="2"/>
        <v/>
      </c>
      <c r="G84" t="str">
        <f t="shared" si="3"/>
        <v>$22,970,500</v>
      </c>
      <c r="H84" t="s">
        <v>346</v>
      </c>
      <c r="J84" t="s">
        <v>39</v>
      </c>
      <c r="K84" t="s">
        <v>101</v>
      </c>
      <c r="L84">
        <v>22970500</v>
      </c>
      <c r="M84" t="s">
        <v>347</v>
      </c>
    </row>
    <row r="85" spans="1:13">
      <c r="A85">
        <v>91</v>
      </c>
      <c r="B85" t="s">
        <v>1</v>
      </c>
      <c r="C85" s="16" t="s">
        <v>348</v>
      </c>
      <c r="D85">
        <f t="shared" si="0"/>
        <v>29</v>
      </c>
      <c r="E85" t="str">
        <f t="shared" si="1"/>
        <v>$19,689,000</v>
      </c>
      <c r="F85" t="str">
        <f t="shared" si="2"/>
        <v/>
      </c>
      <c r="G85" t="str">
        <f t="shared" si="3"/>
        <v>$19,689,000</v>
      </c>
      <c r="H85" t="s">
        <v>208</v>
      </c>
      <c r="J85" t="s">
        <v>39</v>
      </c>
      <c r="K85" t="s">
        <v>101</v>
      </c>
      <c r="L85">
        <v>19689000</v>
      </c>
      <c r="M85" t="s">
        <v>349</v>
      </c>
    </row>
    <row r="86" spans="1:13">
      <c r="A86">
        <v>92</v>
      </c>
      <c r="B86" t="s">
        <v>1</v>
      </c>
      <c r="C86" s="16" t="s">
        <v>350</v>
      </c>
      <c r="D86">
        <f t="shared" si="0"/>
        <v>29</v>
      </c>
      <c r="E86" t="str">
        <f t="shared" si="1"/>
        <v>$16,407,500</v>
      </c>
      <c r="F86" t="str">
        <f t="shared" si="2"/>
        <v/>
      </c>
      <c r="G86" t="str">
        <f t="shared" si="3"/>
        <v>$16,407,500</v>
      </c>
      <c r="H86" t="s">
        <v>307</v>
      </c>
      <c r="J86" t="s">
        <v>39</v>
      </c>
      <c r="K86" t="s">
        <v>101</v>
      </c>
      <c r="L86">
        <v>16407500</v>
      </c>
      <c r="M86" t="s">
        <v>351</v>
      </c>
    </row>
    <row r="87" spans="1:13">
      <c r="A87">
        <v>93</v>
      </c>
      <c r="B87" t="s">
        <v>1</v>
      </c>
      <c r="C87" s="16" t="s">
        <v>352</v>
      </c>
      <c r="D87">
        <f t="shared" si="0"/>
        <v>29</v>
      </c>
      <c r="E87" t="str">
        <f t="shared" si="1"/>
        <v>$14,260,000</v>
      </c>
      <c r="F87" t="str">
        <f t="shared" si="2"/>
        <v/>
      </c>
      <c r="G87" t="str">
        <f t="shared" si="3"/>
        <v>$14,260,000</v>
      </c>
      <c r="H87" t="s">
        <v>353</v>
      </c>
      <c r="J87" t="s">
        <v>39</v>
      </c>
      <c r="K87" t="s">
        <v>101</v>
      </c>
      <c r="L87">
        <v>14260000</v>
      </c>
      <c r="M87" t="s">
        <v>354</v>
      </c>
    </row>
    <row r="88" spans="1:13">
      <c r="A88">
        <v>94</v>
      </c>
      <c r="B88" t="s">
        <v>1</v>
      </c>
      <c r="C88" s="16" t="s">
        <v>355</v>
      </c>
      <c r="D88">
        <f t="shared" si="0"/>
        <v>29</v>
      </c>
      <c r="E88" t="str">
        <f t="shared" si="1"/>
        <v>$8,988,765</v>
      </c>
      <c r="F88" t="str">
        <f t="shared" si="2"/>
        <v/>
      </c>
      <c r="G88" t="str">
        <f t="shared" si="3"/>
        <v>$8,988,765</v>
      </c>
      <c r="H88" t="s">
        <v>356</v>
      </c>
      <c r="J88" t="s">
        <v>39</v>
      </c>
      <c r="K88" t="s">
        <v>101</v>
      </c>
      <c r="L88">
        <v>8988765</v>
      </c>
      <c r="M88" t="s">
        <v>357</v>
      </c>
    </row>
    <row r="89" spans="1:13">
      <c r="A89">
        <v>95</v>
      </c>
      <c r="B89" t="s">
        <v>1</v>
      </c>
      <c r="C89" s="16" t="s">
        <v>358</v>
      </c>
      <c r="D89">
        <f t="shared" si="0"/>
        <v>29</v>
      </c>
      <c r="E89" t="str">
        <f t="shared" si="1"/>
        <v>$8,193,029</v>
      </c>
      <c r="F89" t="str">
        <f t="shared" si="2"/>
        <v/>
      </c>
      <c r="G89" t="str">
        <f t="shared" si="3"/>
        <v>$8,193,029</v>
      </c>
      <c r="H89" t="s">
        <v>359</v>
      </c>
      <c r="J89" t="s">
        <v>39</v>
      </c>
      <c r="K89" t="s">
        <v>101</v>
      </c>
      <c r="L89">
        <v>8193029</v>
      </c>
      <c r="M89" t="s">
        <v>360</v>
      </c>
    </row>
    <row r="90" spans="1:13">
      <c r="A90">
        <v>96</v>
      </c>
      <c r="B90" t="s">
        <v>1</v>
      </c>
      <c r="C90" s="16" t="s">
        <v>361</v>
      </c>
      <c r="D90">
        <f t="shared" si="0"/>
        <v>29</v>
      </c>
      <c r="E90" t="str">
        <f t="shared" si="1"/>
        <v>$5,000,000</v>
      </c>
      <c r="F90" t="str">
        <f t="shared" si="2"/>
        <v/>
      </c>
      <c r="G90" t="str">
        <f t="shared" si="3"/>
        <v>$5,000,000</v>
      </c>
      <c r="H90" t="s">
        <v>163</v>
      </c>
      <c r="J90" t="s">
        <v>39</v>
      </c>
      <c r="K90" t="s">
        <v>101</v>
      </c>
      <c r="L90">
        <v>5000000</v>
      </c>
      <c r="M90" t="s">
        <v>362</v>
      </c>
    </row>
    <row r="91" spans="1:13">
      <c r="A91">
        <v>97</v>
      </c>
      <c r="B91" t="s">
        <v>1</v>
      </c>
      <c r="C91" s="16" t="s">
        <v>363</v>
      </c>
      <c r="D91">
        <f t="shared" si="0"/>
        <v>29</v>
      </c>
      <c r="E91" t="str">
        <f t="shared" si="1"/>
        <v>$4,950,000</v>
      </c>
      <c r="F91" t="str">
        <f t="shared" si="2"/>
        <v/>
      </c>
      <c r="G91" t="str">
        <f t="shared" si="3"/>
        <v>$4,950,000</v>
      </c>
      <c r="H91" t="s">
        <v>364</v>
      </c>
      <c r="J91" t="s">
        <v>39</v>
      </c>
      <c r="K91" t="s">
        <v>101</v>
      </c>
      <c r="L91">
        <v>4950000</v>
      </c>
      <c r="M91" t="s">
        <v>365</v>
      </c>
    </row>
    <row r="92" spans="1:13">
      <c r="A92">
        <v>98</v>
      </c>
      <c r="B92" t="s">
        <v>1</v>
      </c>
      <c r="C92" s="16" t="s">
        <v>366</v>
      </c>
      <c r="D92">
        <f t="shared" si="0"/>
        <v>29</v>
      </c>
      <c r="E92" t="str">
        <f t="shared" si="1"/>
        <v>$2,100,000</v>
      </c>
      <c r="F92" t="str">
        <f t="shared" si="2"/>
        <v/>
      </c>
      <c r="G92" t="str">
        <f t="shared" si="3"/>
        <v>$2,100,000</v>
      </c>
      <c r="H92" t="s">
        <v>367</v>
      </c>
      <c r="J92" t="s">
        <v>39</v>
      </c>
      <c r="K92" t="s">
        <v>101</v>
      </c>
      <c r="L92">
        <v>2100000</v>
      </c>
      <c r="M92" t="s">
        <v>368</v>
      </c>
    </row>
    <row r="93" spans="1:13">
      <c r="A93">
        <v>99</v>
      </c>
      <c r="B93" t="s">
        <v>1</v>
      </c>
      <c r="C93" s="16" t="s">
        <v>369</v>
      </c>
      <c r="D93">
        <f t="shared" si="0"/>
        <v>29</v>
      </c>
      <c r="E93" t="str">
        <f t="shared" si="1"/>
        <v>$1,499,187 minimum, counts $947,276</v>
      </c>
      <c r="F93">
        <f t="shared" si="2"/>
        <v>11</v>
      </c>
      <c r="G93" t="str">
        <f t="shared" si="3"/>
        <v>$1,499,187</v>
      </c>
      <c r="H93" t="s">
        <v>370</v>
      </c>
      <c r="J93" t="s">
        <v>39</v>
      </c>
      <c r="K93" t="s">
        <v>101</v>
      </c>
      <c r="L93">
        <v>1499187</v>
      </c>
      <c r="M93" t="s">
        <v>371</v>
      </c>
    </row>
    <row r="94" spans="1:13">
      <c r="A94">
        <v>100</v>
      </c>
      <c r="B94" t="s">
        <v>1</v>
      </c>
      <c r="C94" s="16" t="s">
        <v>372</v>
      </c>
      <c r="D94">
        <f t="shared" si="0"/>
        <v>29</v>
      </c>
      <c r="E94" t="str">
        <f t="shared" si="1"/>
        <v>$1,499,187 minimum, counts $947,276</v>
      </c>
      <c r="F94">
        <f t="shared" si="2"/>
        <v>11</v>
      </c>
      <c r="G94" t="str">
        <f t="shared" si="3"/>
        <v>$1,499,187</v>
      </c>
      <c r="H94" t="s">
        <v>370</v>
      </c>
      <c r="J94" t="s">
        <v>39</v>
      </c>
      <c r="K94" t="s">
        <v>101</v>
      </c>
      <c r="L94">
        <v>1499187</v>
      </c>
      <c r="M94" t="s">
        <v>373</v>
      </c>
    </row>
    <row r="95" spans="1:13">
      <c r="A95">
        <v>101</v>
      </c>
      <c r="B95" t="s">
        <v>1</v>
      </c>
      <c r="C95" s="16" t="s">
        <v>374</v>
      </c>
      <c r="D95">
        <f t="shared" si="0"/>
        <v>29</v>
      </c>
      <c r="E95" t="str">
        <f t="shared" si="1"/>
        <v>$1,147,276</v>
      </c>
      <c r="F95" t="str">
        <f t="shared" si="2"/>
        <v/>
      </c>
      <c r="G95" t="str">
        <f t="shared" si="3"/>
        <v>$1,147,276</v>
      </c>
      <c r="H95" t="s">
        <v>375</v>
      </c>
      <c r="J95" t="s">
        <v>39</v>
      </c>
      <c r="K95" t="s">
        <v>101</v>
      </c>
      <c r="L95">
        <v>1147276</v>
      </c>
      <c r="M95" t="s">
        <v>376</v>
      </c>
    </row>
    <row r="96" spans="1:13">
      <c r="A96">
        <v>102</v>
      </c>
      <c r="B96" t="s">
        <v>1</v>
      </c>
      <c r="C96" s="16" t="s">
        <v>377</v>
      </c>
      <c r="D96">
        <f t="shared" si="0"/>
        <v>29</v>
      </c>
      <c r="E96" t="str">
        <f t="shared" si="1"/>
        <v>$1,276,000</v>
      </c>
      <c r="F96" t="str">
        <f t="shared" si="2"/>
        <v/>
      </c>
      <c r="G96" t="str">
        <f t="shared" si="3"/>
        <v>$1,276,000</v>
      </c>
      <c r="H96" t="s">
        <v>378</v>
      </c>
      <c r="J96" t="s">
        <v>39</v>
      </c>
      <c r="K96" t="s">
        <v>101</v>
      </c>
      <c r="L96">
        <v>1276000</v>
      </c>
      <c r="M96" t="s">
        <v>379</v>
      </c>
    </row>
    <row r="97" spans="1:13">
      <c r="A97">
        <v>103</v>
      </c>
      <c r="B97" t="s">
        <v>1</v>
      </c>
      <c r="C97" s="16" t="s">
        <v>380</v>
      </c>
      <c r="D97">
        <f t="shared" si="0"/>
        <v>29</v>
      </c>
      <c r="E97" t="str">
        <f t="shared" si="1"/>
        <v>$136,711 minimum, signed 2/28</v>
      </c>
      <c r="F97">
        <f t="shared" si="2"/>
        <v>9</v>
      </c>
      <c r="G97" t="str">
        <f t="shared" si="3"/>
        <v>$136,711</v>
      </c>
      <c r="H97" t="s">
        <v>255</v>
      </c>
      <c r="J97" t="s">
        <v>39</v>
      </c>
      <c r="K97" t="s">
        <v>101</v>
      </c>
      <c r="L97">
        <v>136711</v>
      </c>
      <c r="M97" t="s">
        <v>381</v>
      </c>
    </row>
    <row r="98" spans="1:13">
      <c r="A98">
        <v>104</v>
      </c>
      <c r="B98" t="s">
        <v>1</v>
      </c>
      <c r="C98" s="16" t="s">
        <v>382</v>
      </c>
      <c r="D98">
        <f t="shared" si="0"/>
        <v>29</v>
      </c>
      <c r="E98" t="str">
        <f t="shared" si="1"/>
        <v>$8,871 min, c $5,605, signed 4/13</v>
      </c>
      <c r="F98">
        <f t="shared" si="2"/>
        <v>7</v>
      </c>
      <c r="G98" t="str">
        <f t="shared" si="3"/>
        <v>$8,871</v>
      </c>
      <c r="H98" t="s">
        <v>383</v>
      </c>
      <c r="J98" t="s">
        <v>39</v>
      </c>
      <c r="K98" t="s">
        <v>101</v>
      </c>
      <c r="L98">
        <v>8871</v>
      </c>
      <c r="M98" t="s">
        <v>384</v>
      </c>
    </row>
    <row r="99" spans="1:13">
      <c r="A99">
        <v>106</v>
      </c>
      <c r="B99" t="s">
        <v>1</v>
      </c>
      <c r="C99" s="16" t="s">
        <v>385</v>
      </c>
      <c r="D99">
        <f t="shared" si="0"/>
        <v>29</v>
      </c>
      <c r="E99" t="str">
        <f t="shared" si="1"/>
        <v>$16,407,500</v>
      </c>
      <c r="F99" t="str">
        <f t="shared" si="2"/>
        <v/>
      </c>
      <c r="G99" t="str">
        <f t="shared" si="3"/>
        <v>$16,407,500</v>
      </c>
      <c r="H99" t="s">
        <v>307</v>
      </c>
      <c r="J99" t="s">
        <v>41</v>
      </c>
      <c r="K99" t="s">
        <v>101</v>
      </c>
      <c r="L99">
        <v>16407500</v>
      </c>
      <c r="M99" t="s">
        <v>386</v>
      </c>
    </row>
    <row r="100" spans="1:13">
      <c r="A100">
        <v>107</v>
      </c>
      <c r="B100" t="s">
        <v>1</v>
      </c>
      <c r="C100" s="16" t="s">
        <v>387</v>
      </c>
      <c r="D100">
        <f t="shared" si="0"/>
        <v>29</v>
      </c>
      <c r="E100" t="str">
        <f t="shared" si="1"/>
        <v>$15,361,500</v>
      </c>
      <c r="F100" t="str">
        <f t="shared" si="2"/>
        <v/>
      </c>
      <c r="G100" t="str">
        <f t="shared" si="3"/>
        <v>$15,361,500</v>
      </c>
      <c r="H100" t="s">
        <v>388</v>
      </c>
      <c r="J100" t="s">
        <v>41</v>
      </c>
      <c r="K100" t="s">
        <v>101</v>
      </c>
      <c r="L100">
        <v>15361500</v>
      </c>
      <c r="M100" t="s">
        <v>389</v>
      </c>
    </row>
    <row r="101" spans="1:13">
      <c r="A101">
        <v>108</v>
      </c>
      <c r="B101" t="s">
        <v>1</v>
      </c>
      <c r="C101" s="16" t="s">
        <v>390</v>
      </c>
      <c r="D101">
        <f t="shared" si="0"/>
        <v>29</v>
      </c>
      <c r="E101" t="str">
        <f t="shared" si="1"/>
        <v>$8,333,334</v>
      </c>
      <c r="F101" t="str">
        <f t="shared" si="2"/>
        <v/>
      </c>
      <c r="G101" t="str">
        <f t="shared" si="3"/>
        <v>$8,333,334</v>
      </c>
      <c r="H101" t="s">
        <v>391</v>
      </c>
      <c r="J101" t="s">
        <v>41</v>
      </c>
      <c r="K101" t="s">
        <v>101</v>
      </c>
      <c r="L101">
        <v>8333334</v>
      </c>
      <c r="M101" t="s">
        <v>392</v>
      </c>
    </row>
    <row r="102" spans="1:13">
      <c r="A102">
        <v>109</v>
      </c>
      <c r="B102" t="s">
        <v>1</v>
      </c>
      <c r="C102" s="16" t="s">
        <v>393</v>
      </c>
      <c r="D102">
        <f t="shared" si="0"/>
        <v>29</v>
      </c>
      <c r="E102" t="str">
        <f t="shared" si="1"/>
        <v>$5,378,974</v>
      </c>
      <c r="F102" t="str">
        <f t="shared" si="2"/>
        <v/>
      </c>
      <c r="G102" t="str">
        <f t="shared" si="3"/>
        <v>$5,378,974</v>
      </c>
      <c r="H102" t="s">
        <v>394</v>
      </c>
      <c r="J102" t="s">
        <v>41</v>
      </c>
      <c r="K102" t="s">
        <v>101</v>
      </c>
      <c r="L102">
        <v>5378974</v>
      </c>
      <c r="M102" t="s">
        <v>212</v>
      </c>
    </row>
    <row r="103" spans="1:13">
      <c r="A103">
        <v>110</v>
      </c>
      <c r="B103" t="s">
        <v>1</v>
      </c>
      <c r="C103" s="16" t="s">
        <v>395</v>
      </c>
      <c r="D103">
        <f t="shared" si="0"/>
        <v>29</v>
      </c>
      <c r="E103" t="str">
        <f t="shared" si="1"/>
        <v>$5,200,000</v>
      </c>
      <c r="F103" t="str">
        <f t="shared" si="2"/>
        <v/>
      </c>
      <c r="G103" t="str">
        <f t="shared" si="3"/>
        <v>$5,200,000</v>
      </c>
      <c r="H103" t="s">
        <v>396</v>
      </c>
      <c r="J103" t="s">
        <v>41</v>
      </c>
      <c r="K103" t="s">
        <v>101</v>
      </c>
      <c r="L103">
        <v>5200000</v>
      </c>
      <c r="M103" t="s">
        <v>397</v>
      </c>
    </row>
    <row r="104" spans="1:13">
      <c r="A104">
        <v>111</v>
      </c>
      <c r="B104" t="s">
        <v>1</v>
      </c>
      <c r="C104" s="16" t="s">
        <v>398</v>
      </c>
      <c r="D104">
        <f t="shared" si="0"/>
        <v>29</v>
      </c>
      <c r="E104" t="str">
        <f t="shared" si="1"/>
        <v>$4,290,000</v>
      </c>
      <c r="F104" t="str">
        <f t="shared" si="2"/>
        <v/>
      </c>
      <c r="G104" t="str">
        <f t="shared" si="3"/>
        <v>$4,290,000</v>
      </c>
      <c r="H104" t="s">
        <v>399</v>
      </c>
      <c r="J104" t="s">
        <v>41</v>
      </c>
      <c r="K104" t="s">
        <v>101</v>
      </c>
      <c r="L104">
        <v>4290000</v>
      </c>
      <c r="M104" t="s">
        <v>400</v>
      </c>
    </row>
    <row r="105" spans="1:13">
      <c r="A105">
        <v>112</v>
      </c>
      <c r="B105" t="s">
        <v>1</v>
      </c>
      <c r="C105" s="16" t="s">
        <v>401</v>
      </c>
      <c r="D105">
        <f t="shared" si="0"/>
        <v>29</v>
      </c>
      <c r="E105" t="str">
        <f t="shared" si="1"/>
        <v>$4,053,446</v>
      </c>
      <c r="F105" t="str">
        <f t="shared" si="2"/>
        <v/>
      </c>
      <c r="G105" t="str">
        <f t="shared" si="3"/>
        <v>$4,053,446</v>
      </c>
      <c r="H105" t="s">
        <v>402</v>
      </c>
      <c r="J105" t="s">
        <v>41</v>
      </c>
      <c r="K105" t="s">
        <v>101</v>
      </c>
      <c r="L105">
        <v>4053446</v>
      </c>
      <c r="M105" t="s">
        <v>403</v>
      </c>
    </row>
    <row r="106" spans="1:13">
      <c r="A106">
        <v>113</v>
      </c>
      <c r="B106" t="s">
        <v>1</v>
      </c>
      <c r="C106" s="16" t="s">
        <v>404</v>
      </c>
      <c r="D106">
        <f t="shared" si="0"/>
        <v>29</v>
      </c>
      <c r="E106" t="str">
        <f t="shared" si="1"/>
        <v>$3,950,313</v>
      </c>
      <c r="F106" t="str">
        <f t="shared" si="2"/>
        <v/>
      </c>
      <c r="G106" t="str">
        <f t="shared" si="3"/>
        <v>$3,950,313</v>
      </c>
      <c r="H106" t="s">
        <v>405</v>
      </c>
      <c r="J106" t="s">
        <v>41</v>
      </c>
      <c r="K106" t="s">
        <v>101</v>
      </c>
      <c r="L106">
        <v>3950313</v>
      </c>
      <c r="M106" t="s">
        <v>406</v>
      </c>
    </row>
    <row r="107" spans="1:13">
      <c r="A107">
        <v>114</v>
      </c>
      <c r="B107" t="s">
        <v>1</v>
      </c>
      <c r="C107" s="16" t="s">
        <v>407</v>
      </c>
      <c r="D107">
        <f t="shared" si="0"/>
        <v>29</v>
      </c>
      <c r="E107" t="str">
        <f t="shared" si="1"/>
        <v>$2,085,671 signed 2/22</v>
      </c>
      <c r="F107">
        <f t="shared" si="2"/>
        <v>11</v>
      </c>
      <c r="G107" t="str">
        <f t="shared" si="3"/>
        <v>$2,085,671</v>
      </c>
      <c r="H107" t="s">
        <v>409</v>
      </c>
      <c r="J107" t="s">
        <v>41</v>
      </c>
      <c r="K107" t="s">
        <v>101</v>
      </c>
      <c r="L107">
        <v>2085671</v>
      </c>
      <c r="M107" t="s">
        <v>148</v>
      </c>
    </row>
    <row r="108" spans="1:13">
      <c r="A108">
        <v>115</v>
      </c>
      <c r="B108" t="s">
        <v>1</v>
      </c>
      <c r="C108" s="16" t="s">
        <v>410</v>
      </c>
      <c r="D108">
        <f t="shared" si="0"/>
        <v>29</v>
      </c>
      <c r="E108" t="str">
        <f t="shared" si="1"/>
        <v>$1,449,000 1st year rookie contract (#21)</v>
      </c>
      <c r="F108">
        <f t="shared" si="2"/>
        <v>11</v>
      </c>
      <c r="G108" t="str">
        <f t="shared" si="3"/>
        <v>$1,449,000</v>
      </c>
      <c r="H108" t="s">
        <v>411</v>
      </c>
      <c r="J108" t="s">
        <v>41</v>
      </c>
      <c r="K108" t="s">
        <v>101</v>
      </c>
      <c r="L108">
        <v>1449000</v>
      </c>
      <c r="M108" t="s">
        <v>412</v>
      </c>
    </row>
    <row r="109" spans="1:13">
      <c r="A109">
        <v>116</v>
      </c>
      <c r="B109" t="s">
        <v>1</v>
      </c>
      <c r="C109" s="16" t="s">
        <v>413</v>
      </c>
      <c r="D109">
        <f t="shared" si="0"/>
        <v>29</v>
      </c>
      <c r="E109" t="str">
        <f t="shared" si="1"/>
        <v>$1,499,187 min, c $947,276, rel 10/24</v>
      </c>
      <c r="F109">
        <f t="shared" si="2"/>
        <v>11</v>
      </c>
      <c r="G109" t="str">
        <f t="shared" si="3"/>
        <v>$1,499,187</v>
      </c>
      <c r="H109" t="s">
        <v>370</v>
      </c>
      <c r="J109" t="s">
        <v>41</v>
      </c>
      <c r="K109" t="s">
        <v>101</v>
      </c>
      <c r="L109">
        <v>1499187</v>
      </c>
      <c r="M109" t="s">
        <v>414</v>
      </c>
    </row>
    <row r="110" spans="1:13">
      <c r="A110">
        <v>117</v>
      </c>
      <c r="B110" t="s">
        <v>1</v>
      </c>
      <c r="C110" s="16" t="s">
        <v>415</v>
      </c>
      <c r="D110">
        <f t="shared" si="0"/>
        <v>29</v>
      </c>
      <c r="E110" t="str">
        <f t="shared" si="1"/>
        <v>$1,499,187 minimum, counts $947,276</v>
      </c>
      <c r="F110">
        <f t="shared" si="2"/>
        <v>11</v>
      </c>
      <c r="G110" t="str">
        <f t="shared" si="3"/>
        <v>$1,499,187</v>
      </c>
      <c r="H110" t="s">
        <v>370</v>
      </c>
      <c r="J110" t="s">
        <v>41</v>
      </c>
      <c r="K110" t="s">
        <v>101</v>
      </c>
      <c r="L110">
        <v>1499187</v>
      </c>
      <c r="M110" t="s">
        <v>416</v>
      </c>
    </row>
    <row r="111" spans="1:13">
      <c r="A111">
        <v>118</v>
      </c>
      <c r="B111" t="s">
        <v>1</v>
      </c>
      <c r="C111" s="16" t="s">
        <v>417</v>
      </c>
      <c r="D111">
        <f t="shared" si="0"/>
        <v>29</v>
      </c>
      <c r="E111" t="str">
        <f t="shared" si="1"/>
        <v>$1,270,964 minimum, counts $947,276</v>
      </c>
      <c r="F111">
        <f t="shared" si="2"/>
        <v>11</v>
      </c>
      <c r="G111" t="str">
        <f t="shared" si="3"/>
        <v>$1,270,964</v>
      </c>
      <c r="H111" t="s">
        <v>418</v>
      </c>
      <c r="J111" t="s">
        <v>41</v>
      </c>
      <c r="K111" t="s">
        <v>101</v>
      </c>
      <c r="L111">
        <v>1270964</v>
      </c>
      <c r="M111" t="s">
        <v>419</v>
      </c>
    </row>
    <row r="112" spans="1:13">
      <c r="A112">
        <v>119</v>
      </c>
      <c r="B112" t="s">
        <v>1</v>
      </c>
      <c r="C112" s="16" t="s">
        <v>420</v>
      </c>
      <c r="D112">
        <f t="shared" si="0"/>
        <v>29</v>
      </c>
      <c r="E112" t="str">
        <f t="shared" si="1"/>
        <v>$1,100,602 minimum (multi-year)</v>
      </c>
      <c r="F112">
        <f t="shared" si="2"/>
        <v>11</v>
      </c>
      <c r="G112" t="str">
        <f t="shared" si="3"/>
        <v>$1,100,602</v>
      </c>
      <c r="H112" t="s">
        <v>421</v>
      </c>
      <c r="J112" t="s">
        <v>41</v>
      </c>
      <c r="K112" t="s">
        <v>101</v>
      </c>
      <c r="L112">
        <v>1100602</v>
      </c>
      <c r="M112" t="s">
        <v>422</v>
      </c>
    </row>
    <row r="113" spans="1:13">
      <c r="A113">
        <v>120</v>
      </c>
      <c r="B113" t="s">
        <v>1</v>
      </c>
      <c r="C113" s="16" t="s">
        <v>423</v>
      </c>
      <c r="D113">
        <f t="shared" si="0"/>
        <v>29</v>
      </c>
      <c r="E113" t="str">
        <f t="shared" si="1"/>
        <v>$947,276 minimum, released 10/29/15</v>
      </c>
      <c r="F113">
        <f t="shared" si="2"/>
        <v>9</v>
      </c>
      <c r="G113" t="str">
        <f t="shared" si="3"/>
        <v>$947,276</v>
      </c>
      <c r="H113" t="s">
        <v>140</v>
      </c>
      <c r="J113" t="s">
        <v>41</v>
      </c>
      <c r="K113" t="s">
        <v>101</v>
      </c>
      <c r="L113">
        <v>947276</v>
      </c>
      <c r="M113" t="s">
        <v>424</v>
      </c>
    </row>
    <row r="114" spans="1:13">
      <c r="A114">
        <v>121</v>
      </c>
      <c r="B114" t="s">
        <v>1</v>
      </c>
      <c r="C114" s="16" t="s">
        <v>425</v>
      </c>
      <c r="D114">
        <f t="shared" si="0"/>
        <v>29</v>
      </c>
      <c r="E114" t="str">
        <f t="shared" si="1"/>
        <v>$845,059 minimum</v>
      </c>
      <c r="F114">
        <f t="shared" si="2"/>
        <v>9</v>
      </c>
      <c r="G114" t="str">
        <f t="shared" si="3"/>
        <v>$845,059</v>
      </c>
      <c r="H114" t="s">
        <v>249</v>
      </c>
      <c r="J114" t="s">
        <v>41</v>
      </c>
      <c r="K114" t="s">
        <v>101</v>
      </c>
      <c r="L114">
        <v>845059</v>
      </c>
      <c r="M114" t="s">
        <v>426</v>
      </c>
    </row>
    <row r="115" spans="1:13">
      <c r="A115">
        <v>122</v>
      </c>
      <c r="B115" t="s">
        <v>1</v>
      </c>
      <c r="C115" s="16" t="s">
        <v>427</v>
      </c>
      <c r="D115">
        <f t="shared" si="0"/>
        <v>29</v>
      </c>
      <c r="E115" t="str">
        <f t="shared" si="1"/>
        <v>$525,093 minimum</v>
      </c>
      <c r="F115">
        <f t="shared" si="2"/>
        <v>9</v>
      </c>
      <c r="G115" t="str">
        <f t="shared" si="3"/>
        <v>$525,093</v>
      </c>
      <c r="H115" t="s">
        <v>143</v>
      </c>
      <c r="J115" t="s">
        <v>41</v>
      </c>
      <c r="K115" t="s">
        <v>101</v>
      </c>
      <c r="L115">
        <v>525093</v>
      </c>
      <c r="M115" t="s">
        <v>428</v>
      </c>
    </row>
    <row r="116" spans="1:13">
      <c r="A116">
        <v>123</v>
      </c>
      <c r="B116" t="s">
        <v>1</v>
      </c>
      <c r="C116" s="16" t="s">
        <v>429</v>
      </c>
      <c r="D116">
        <f t="shared" si="0"/>
        <v>29</v>
      </c>
      <c r="E116" t="str">
        <f t="shared" si="1"/>
        <v>$525,093 minimum, released 10/26</v>
      </c>
      <c r="F116">
        <f t="shared" si="2"/>
        <v>9</v>
      </c>
      <c r="G116" t="str">
        <f t="shared" si="3"/>
        <v>$525,093</v>
      </c>
      <c r="H116" t="s">
        <v>143</v>
      </c>
      <c r="J116" t="s">
        <v>41</v>
      </c>
      <c r="K116" t="s">
        <v>101</v>
      </c>
      <c r="L116">
        <v>525093</v>
      </c>
      <c r="M116" t="s">
        <v>431</v>
      </c>
    </row>
    <row r="117" spans="1:13">
      <c r="A117">
        <v>125</v>
      </c>
      <c r="B117" t="s">
        <v>1</v>
      </c>
      <c r="C117" s="16" t="s">
        <v>432</v>
      </c>
      <c r="D117">
        <f t="shared" si="0"/>
        <v>29</v>
      </c>
      <c r="E117" t="str">
        <f t="shared" si="1"/>
        <v>$14,000,000</v>
      </c>
      <c r="F117" t="str">
        <f t="shared" si="2"/>
        <v/>
      </c>
      <c r="G117" t="str">
        <f t="shared" si="3"/>
        <v>$14,000,000</v>
      </c>
      <c r="H117" t="s">
        <v>433</v>
      </c>
      <c r="J117" t="s">
        <v>43</v>
      </c>
      <c r="K117" t="s">
        <v>101</v>
      </c>
      <c r="L117">
        <v>14000000</v>
      </c>
      <c r="M117" t="s">
        <v>434</v>
      </c>
    </row>
    <row r="118" spans="1:13">
      <c r="A118">
        <v>126</v>
      </c>
      <c r="B118" t="s">
        <v>1</v>
      </c>
      <c r="C118" s="16" t="s">
        <v>435</v>
      </c>
      <c r="D118">
        <f t="shared" si="0"/>
        <v>29</v>
      </c>
      <c r="E118" t="str">
        <f t="shared" si="1"/>
        <v>$11,235,855</v>
      </c>
      <c r="F118" t="str">
        <f t="shared" si="2"/>
        <v/>
      </c>
      <c r="G118" t="str">
        <f t="shared" si="3"/>
        <v>$11,235,855</v>
      </c>
      <c r="H118" t="s">
        <v>436</v>
      </c>
      <c r="J118" t="s">
        <v>43</v>
      </c>
      <c r="K118" t="s">
        <v>101</v>
      </c>
      <c r="L118">
        <v>11235855</v>
      </c>
      <c r="M118" t="s">
        <v>437</v>
      </c>
    </row>
    <row r="119" spans="1:13">
      <c r="A119">
        <v>127</v>
      </c>
      <c r="B119" t="s">
        <v>1</v>
      </c>
      <c r="C119" s="16" t="s">
        <v>438</v>
      </c>
      <c r="D119">
        <f t="shared" si="0"/>
        <v>29</v>
      </c>
      <c r="E119" t="str">
        <f t="shared" si="1"/>
        <v>$10,449,438</v>
      </c>
      <c r="F119" t="str">
        <f t="shared" si="2"/>
        <v/>
      </c>
      <c r="G119" t="str">
        <f t="shared" si="3"/>
        <v>$10,449,438</v>
      </c>
      <c r="H119" t="s">
        <v>440</v>
      </c>
      <c r="J119" t="s">
        <v>43</v>
      </c>
      <c r="K119" t="s">
        <v>101</v>
      </c>
      <c r="L119">
        <v>10449438</v>
      </c>
      <c r="M119" t="s">
        <v>441</v>
      </c>
    </row>
    <row r="120" spans="1:13">
      <c r="A120">
        <v>128</v>
      </c>
      <c r="B120" t="s">
        <v>1</v>
      </c>
      <c r="C120" s="16" t="s">
        <v>442</v>
      </c>
      <c r="D120">
        <f t="shared" si="0"/>
        <v>29</v>
      </c>
      <c r="E120" t="str">
        <f t="shared" si="1"/>
        <v>$5,613,500 released 2/19</v>
      </c>
      <c r="F120">
        <f t="shared" si="2"/>
        <v>11</v>
      </c>
      <c r="G120" t="str">
        <f t="shared" si="3"/>
        <v>$5,613,500</v>
      </c>
      <c r="H120" t="s">
        <v>443</v>
      </c>
      <c r="J120" t="s">
        <v>43</v>
      </c>
      <c r="K120" t="s">
        <v>101</v>
      </c>
      <c r="L120">
        <v>5613500</v>
      </c>
      <c r="M120" t="s">
        <v>444</v>
      </c>
    </row>
    <row r="121" spans="1:13">
      <c r="A121">
        <v>129</v>
      </c>
      <c r="B121" t="s">
        <v>1</v>
      </c>
      <c r="C121" s="16" t="s">
        <v>445</v>
      </c>
      <c r="D121">
        <f t="shared" si="0"/>
        <v>29</v>
      </c>
      <c r="E121" t="str">
        <f t="shared" si="1"/>
        <v>$4,345,000</v>
      </c>
      <c r="F121" t="str">
        <f t="shared" si="2"/>
        <v/>
      </c>
      <c r="G121" t="str">
        <f t="shared" si="3"/>
        <v>$4,345,000</v>
      </c>
      <c r="H121" t="s">
        <v>446</v>
      </c>
      <c r="J121" t="s">
        <v>43</v>
      </c>
      <c r="K121" t="s">
        <v>101</v>
      </c>
      <c r="L121">
        <v>4345000</v>
      </c>
      <c r="M121" t="s">
        <v>447</v>
      </c>
    </row>
    <row r="122" spans="1:13">
      <c r="A122">
        <v>130</v>
      </c>
      <c r="B122" t="s">
        <v>1</v>
      </c>
      <c r="C122" s="16" t="s">
        <v>448</v>
      </c>
      <c r="D122">
        <f t="shared" si="0"/>
        <v>29</v>
      </c>
      <c r="E122" t="str">
        <f t="shared" si="1"/>
        <v>$3,750,000 released 2/19</v>
      </c>
      <c r="F122">
        <f t="shared" si="2"/>
        <v>11</v>
      </c>
      <c r="G122" t="str">
        <f t="shared" si="3"/>
        <v>$3,750,000</v>
      </c>
      <c r="H122" t="s">
        <v>449</v>
      </c>
      <c r="J122" t="s">
        <v>43</v>
      </c>
      <c r="K122" t="s">
        <v>101</v>
      </c>
      <c r="L122">
        <v>3750000</v>
      </c>
      <c r="M122" t="s">
        <v>450</v>
      </c>
    </row>
    <row r="123" spans="1:13">
      <c r="A123">
        <v>131</v>
      </c>
      <c r="B123" t="s">
        <v>1</v>
      </c>
      <c r="C123" s="16" t="s">
        <v>451</v>
      </c>
      <c r="D123">
        <f t="shared" si="0"/>
        <v>29</v>
      </c>
      <c r="E123" t="str">
        <f t="shared" si="1"/>
        <v>$3,533,333</v>
      </c>
      <c r="F123" t="str">
        <f t="shared" si="2"/>
        <v/>
      </c>
      <c r="G123" t="str">
        <f t="shared" si="3"/>
        <v>$3,533,333</v>
      </c>
      <c r="H123" t="s">
        <v>453</v>
      </c>
      <c r="J123" t="s">
        <v>43</v>
      </c>
      <c r="K123" t="s">
        <v>101</v>
      </c>
      <c r="L123">
        <v>3533333</v>
      </c>
      <c r="M123" t="s">
        <v>454</v>
      </c>
    </row>
    <row r="124" spans="1:13">
      <c r="A124">
        <v>132</v>
      </c>
      <c r="B124" t="s">
        <v>1</v>
      </c>
      <c r="C124" s="16" t="s">
        <v>455</v>
      </c>
      <c r="D124">
        <f t="shared" si="0"/>
        <v>29</v>
      </c>
      <c r="E124" t="str">
        <f t="shared" si="1"/>
        <v>$3,102,240 1st year rookie contract (#7)</v>
      </c>
      <c r="F124">
        <f t="shared" si="2"/>
        <v>11</v>
      </c>
      <c r="G124" t="str">
        <f t="shared" si="3"/>
        <v>$3,102,240</v>
      </c>
      <c r="H124" t="s">
        <v>456</v>
      </c>
      <c r="J124" t="s">
        <v>43</v>
      </c>
      <c r="K124" t="s">
        <v>101</v>
      </c>
      <c r="L124">
        <v>3102240</v>
      </c>
      <c r="M124" t="s">
        <v>457</v>
      </c>
    </row>
    <row r="125" spans="1:13">
      <c r="A125">
        <v>133</v>
      </c>
      <c r="B125" t="s">
        <v>1</v>
      </c>
      <c r="C125" s="16" t="s">
        <v>458</v>
      </c>
      <c r="D125">
        <f t="shared" si="0"/>
        <v>29</v>
      </c>
      <c r="E125" t="str">
        <f t="shared" si="1"/>
        <v>$3,000,000</v>
      </c>
      <c r="F125" t="str">
        <f t="shared" si="2"/>
        <v/>
      </c>
      <c r="G125" t="str">
        <f t="shared" si="3"/>
        <v>$3,000,000</v>
      </c>
      <c r="H125" t="s">
        <v>459</v>
      </c>
      <c r="J125" t="s">
        <v>43</v>
      </c>
      <c r="K125" t="s">
        <v>101</v>
      </c>
      <c r="L125">
        <v>3000000</v>
      </c>
      <c r="M125" t="s">
        <v>460</v>
      </c>
    </row>
    <row r="126" spans="1:13">
      <c r="A126">
        <v>134</v>
      </c>
      <c r="B126" t="s">
        <v>1</v>
      </c>
      <c r="C126" s="16" t="s">
        <v>462</v>
      </c>
      <c r="D126">
        <f t="shared" si="0"/>
        <v>29</v>
      </c>
      <c r="E126" t="str">
        <f t="shared" si="1"/>
        <v>$2,814,000</v>
      </c>
      <c r="F126" t="str">
        <f t="shared" si="2"/>
        <v/>
      </c>
      <c r="G126" t="str">
        <f t="shared" si="3"/>
        <v>$2,814,000</v>
      </c>
      <c r="H126" t="s">
        <v>463</v>
      </c>
      <c r="J126" t="s">
        <v>43</v>
      </c>
      <c r="K126" t="s">
        <v>101</v>
      </c>
      <c r="L126">
        <v>2814000</v>
      </c>
      <c r="M126" t="s">
        <v>464</v>
      </c>
    </row>
    <row r="127" spans="1:13">
      <c r="A127">
        <v>135</v>
      </c>
      <c r="B127" t="s">
        <v>1</v>
      </c>
      <c r="C127" s="16" t="s">
        <v>465</v>
      </c>
      <c r="D127">
        <f t="shared" si="0"/>
        <v>29</v>
      </c>
      <c r="E127" t="str">
        <f t="shared" si="1"/>
        <v>$1,842,000 2nd year rookie contract (#16)</v>
      </c>
      <c r="F127">
        <f t="shared" si="2"/>
        <v>11</v>
      </c>
      <c r="G127" t="str">
        <f t="shared" si="3"/>
        <v>$1,842,000</v>
      </c>
      <c r="H127" t="s">
        <v>466</v>
      </c>
      <c r="J127" t="s">
        <v>43</v>
      </c>
      <c r="K127" t="s">
        <v>101</v>
      </c>
      <c r="L127">
        <v>1842000</v>
      </c>
      <c r="M127" t="s">
        <v>467</v>
      </c>
    </row>
    <row r="128" spans="1:13">
      <c r="A128">
        <v>136</v>
      </c>
      <c r="B128" t="s">
        <v>1</v>
      </c>
      <c r="C128" s="16" t="s">
        <v>468</v>
      </c>
      <c r="D128">
        <f t="shared" si="0"/>
        <v>29</v>
      </c>
      <c r="E128" t="str">
        <f t="shared" si="1"/>
        <v>$1,709,719</v>
      </c>
      <c r="F128" t="str">
        <f t="shared" si="2"/>
        <v/>
      </c>
      <c r="G128" t="str">
        <f t="shared" si="3"/>
        <v>$1,709,719</v>
      </c>
      <c r="H128" t="s">
        <v>469</v>
      </c>
      <c r="J128" t="s">
        <v>43</v>
      </c>
      <c r="K128" t="s">
        <v>101</v>
      </c>
      <c r="L128">
        <v>1709719</v>
      </c>
      <c r="M128" t="s">
        <v>470</v>
      </c>
    </row>
    <row r="129" spans="1:13">
      <c r="A129">
        <v>137</v>
      </c>
      <c r="B129" t="s">
        <v>1</v>
      </c>
      <c r="C129" s="16" t="s">
        <v>471</v>
      </c>
      <c r="D129">
        <f t="shared" si="0"/>
        <v>29</v>
      </c>
      <c r="E129" t="str">
        <f t="shared" si="1"/>
        <v>$1,587,480 2nd year rookie contract (#19)</v>
      </c>
      <c r="F129">
        <f t="shared" si="2"/>
        <v>11</v>
      </c>
      <c r="G129" t="str">
        <f t="shared" si="3"/>
        <v>$1,587,480</v>
      </c>
      <c r="H129" t="s">
        <v>472</v>
      </c>
      <c r="J129" t="s">
        <v>43</v>
      </c>
      <c r="K129" t="s">
        <v>101</v>
      </c>
      <c r="L129">
        <v>1587480</v>
      </c>
      <c r="M129" t="s">
        <v>473</v>
      </c>
    </row>
    <row r="130" spans="1:13">
      <c r="A130">
        <v>138</v>
      </c>
      <c r="B130" t="s">
        <v>1</v>
      </c>
      <c r="C130" s="16" t="s">
        <v>474</v>
      </c>
      <c r="D130">
        <f t="shared" si="0"/>
        <v>29</v>
      </c>
      <c r="E130" t="str">
        <f t="shared" si="1"/>
        <v>$1,499,187 minimum, counts $947,276</v>
      </c>
      <c r="F130">
        <f t="shared" si="2"/>
        <v>11</v>
      </c>
      <c r="G130" t="str">
        <f t="shared" si="3"/>
        <v>$1,499,187</v>
      </c>
      <c r="H130" t="s">
        <v>370</v>
      </c>
      <c r="J130" t="s">
        <v>43</v>
      </c>
      <c r="K130" t="s">
        <v>101</v>
      </c>
      <c r="L130">
        <v>1499187</v>
      </c>
      <c r="M130" t="s">
        <v>475</v>
      </c>
    </row>
    <row r="131" spans="1:13">
      <c r="A131">
        <v>139</v>
      </c>
      <c r="B131" t="s">
        <v>1</v>
      </c>
      <c r="C131" s="16" t="s">
        <v>476</v>
      </c>
      <c r="D131">
        <f t="shared" si="0"/>
        <v>29</v>
      </c>
      <c r="E131" t="str">
        <f t="shared" si="1"/>
        <v>$1,300,000</v>
      </c>
      <c r="F131" t="str">
        <f t="shared" si="2"/>
        <v/>
      </c>
      <c r="G131" t="str">
        <f t="shared" si="3"/>
        <v>$1,300,000</v>
      </c>
      <c r="H131" t="s">
        <v>477</v>
      </c>
      <c r="J131" t="s">
        <v>43</v>
      </c>
      <c r="K131" t="s">
        <v>101</v>
      </c>
      <c r="L131">
        <v>1300000</v>
      </c>
      <c r="M131" t="s">
        <v>478</v>
      </c>
    </row>
    <row r="132" spans="1:13">
      <c r="A132">
        <v>140</v>
      </c>
      <c r="B132" t="s">
        <v>1</v>
      </c>
      <c r="C132" s="16" t="s">
        <v>479</v>
      </c>
      <c r="D132">
        <f t="shared" si="0"/>
        <v>29</v>
      </c>
      <c r="E132" t="str">
        <f t="shared" si="1"/>
        <v>$1,015,421 min (multi-year) rel 8/19</v>
      </c>
      <c r="F132">
        <f t="shared" si="2"/>
        <v>11</v>
      </c>
      <c r="G132" t="str">
        <f t="shared" si="3"/>
        <v>$1,015,421</v>
      </c>
      <c r="H132" t="s">
        <v>240</v>
      </c>
      <c r="J132" t="s">
        <v>43</v>
      </c>
      <c r="K132" t="s">
        <v>101</v>
      </c>
      <c r="L132">
        <v>1015421</v>
      </c>
      <c r="M132" t="s">
        <v>480</v>
      </c>
    </row>
    <row r="133" spans="1:13">
      <c r="A133">
        <v>141</v>
      </c>
      <c r="B133" t="s">
        <v>1</v>
      </c>
      <c r="C133" s="16" t="s">
        <v>481</v>
      </c>
      <c r="D133">
        <f t="shared" si="0"/>
        <v>29</v>
      </c>
      <c r="E133" t="str">
        <f t="shared" si="1"/>
        <v>$845,059 minimum, released 10/24</v>
      </c>
      <c r="F133">
        <f t="shared" si="2"/>
        <v>9</v>
      </c>
      <c r="G133" t="str">
        <f t="shared" si="3"/>
        <v>$845,059</v>
      </c>
      <c r="H133" t="s">
        <v>249</v>
      </c>
      <c r="J133" t="s">
        <v>43</v>
      </c>
      <c r="K133" t="s">
        <v>101</v>
      </c>
      <c r="L133">
        <v>845059</v>
      </c>
      <c r="M133" t="s">
        <v>482</v>
      </c>
    </row>
    <row r="134" spans="1:13">
      <c r="A134">
        <v>142</v>
      </c>
      <c r="B134" t="s">
        <v>1</v>
      </c>
      <c r="C134" s="16" t="s">
        <v>483</v>
      </c>
      <c r="D134">
        <f t="shared" si="0"/>
        <v>29</v>
      </c>
      <c r="E134" t="str">
        <f t="shared" si="1"/>
        <v>$250,017 minimum, signed 2/22</v>
      </c>
      <c r="F134">
        <f t="shared" si="2"/>
        <v>9</v>
      </c>
      <c r="G134" t="str">
        <f t="shared" si="3"/>
        <v>$250,017</v>
      </c>
      <c r="H134" t="s">
        <v>484</v>
      </c>
      <c r="J134" t="s">
        <v>43</v>
      </c>
      <c r="K134" t="s">
        <v>101</v>
      </c>
      <c r="L134">
        <v>250017</v>
      </c>
      <c r="M134" t="s">
        <v>485</v>
      </c>
    </row>
    <row r="135" spans="1:13">
      <c r="A135">
        <v>143</v>
      </c>
      <c r="B135" t="s">
        <v>1</v>
      </c>
      <c r="C135" s="16" t="s">
        <v>486</v>
      </c>
      <c r="D135">
        <f t="shared" si="0"/>
        <v>29</v>
      </c>
      <c r="E135" t="str">
        <f t="shared" si="1"/>
        <v>$195,745 min, signed 11/5, rel 1/7</v>
      </c>
      <c r="F135">
        <f t="shared" si="2"/>
        <v>9</v>
      </c>
      <c r="G135" t="str">
        <f t="shared" si="3"/>
        <v>$195,745</v>
      </c>
      <c r="H135" t="s">
        <v>488</v>
      </c>
      <c r="J135" t="s">
        <v>43</v>
      </c>
      <c r="K135" t="s">
        <v>101</v>
      </c>
      <c r="L135">
        <v>195745</v>
      </c>
      <c r="M135" t="s">
        <v>489</v>
      </c>
    </row>
    <row r="136" spans="1:13">
      <c r="A136">
        <v>144</v>
      </c>
      <c r="B136" t="s">
        <v>1</v>
      </c>
      <c r="C136" s="16" t="s">
        <v>490</v>
      </c>
      <c r="D136">
        <f t="shared" si="0"/>
        <v>29</v>
      </c>
      <c r="E136" t="str">
        <f t="shared" si="1"/>
        <v>$127,389 minimum, signed 3/3</v>
      </c>
      <c r="F136">
        <f t="shared" si="2"/>
        <v>9</v>
      </c>
      <c r="G136" t="str">
        <f t="shared" si="3"/>
        <v>$127,389</v>
      </c>
      <c r="H136" t="s">
        <v>491</v>
      </c>
      <c r="J136" t="s">
        <v>43</v>
      </c>
      <c r="K136" t="s">
        <v>101</v>
      </c>
      <c r="L136">
        <v>127389</v>
      </c>
      <c r="M136" t="s">
        <v>492</v>
      </c>
    </row>
    <row r="137" spans="1:13">
      <c r="A137">
        <v>145</v>
      </c>
      <c r="B137" t="s">
        <v>1</v>
      </c>
      <c r="C137" s="16" t="s">
        <v>493</v>
      </c>
      <c r="D137">
        <f t="shared" si="0"/>
        <v>29</v>
      </c>
      <c r="E137" t="str">
        <f t="shared" si="1"/>
        <v>$62,141 minimum, s 2 10-day 1/12-2/1</v>
      </c>
      <c r="F137">
        <f t="shared" si="2"/>
        <v>8</v>
      </c>
      <c r="G137" t="str">
        <f t="shared" si="3"/>
        <v>$62,141</v>
      </c>
      <c r="H137" t="s">
        <v>199</v>
      </c>
      <c r="J137" t="s">
        <v>43</v>
      </c>
      <c r="K137" t="s">
        <v>101</v>
      </c>
      <c r="L137">
        <v>62141</v>
      </c>
      <c r="M137" t="s">
        <v>256</v>
      </c>
    </row>
    <row r="138" spans="1:13">
      <c r="A138">
        <v>146</v>
      </c>
      <c r="B138" t="s">
        <v>1</v>
      </c>
      <c r="C138" s="16" t="s">
        <v>494</v>
      </c>
      <c r="D138">
        <f t="shared" si="0"/>
        <v>29</v>
      </c>
      <c r="E138" t="str">
        <f t="shared" si="1"/>
        <v>$27,964 minimum, released 11/5</v>
      </c>
      <c r="F138">
        <f t="shared" si="2"/>
        <v>8</v>
      </c>
      <c r="G138" t="str">
        <f t="shared" si="3"/>
        <v>$27,964</v>
      </c>
      <c r="H138" t="s">
        <v>496</v>
      </c>
      <c r="J138" t="s">
        <v>43</v>
      </c>
      <c r="K138" t="s">
        <v>101</v>
      </c>
      <c r="L138">
        <v>27964</v>
      </c>
      <c r="M138" t="s">
        <v>497</v>
      </c>
    </row>
    <row r="139" spans="1:13">
      <c r="A139">
        <v>148</v>
      </c>
      <c r="B139" t="s">
        <v>1</v>
      </c>
      <c r="C139" s="16" t="s">
        <v>498</v>
      </c>
      <c r="D139">
        <f t="shared" si="0"/>
        <v>29</v>
      </c>
      <c r="E139" t="str">
        <f t="shared" si="1"/>
        <v>$16,000,000</v>
      </c>
      <c r="F139" t="str">
        <f t="shared" si="2"/>
        <v/>
      </c>
      <c r="G139" t="str">
        <f t="shared" si="3"/>
        <v>$16,000,000</v>
      </c>
      <c r="H139" t="s">
        <v>499</v>
      </c>
      <c r="J139" t="s">
        <v>45</v>
      </c>
      <c r="K139" t="s">
        <v>101</v>
      </c>
      <c r="L139">
        <v>16000000</v>
      </c>
      <c r="M139" t="s">
        <v>500</v>
      </c>
    </row>
    <row r="140" spans="1:13">
      <c r="A140">
        <v>149</v>
      </c>
      <c r="B140" t="s">
        <v>1</v>
      </c>
      <c r="C140" s="16" t="s">
        <v>501</v>
      </c>
      <c r="D140">
        <f t="shared" si="0"/>
        <v>29</v>
      </c>
      <c r="E140" t="str">
        <f t="shared" si="1"/>
        <v>$14,000,000 released 12/22/14</v>
      </c>
      <c r="F140">
        <f t="shared" si="2"/>
        <v>12</v>
      </c>
      <c r="G140" t="str">
        <f t="shared" si="3"/>
        <v>$14,000,000</v>
      </c>
      <c r="H140" t="s">
        <v>433</v>
      </c>
      <c r="J140" t="s">
        <v>45</v>
      </c>
      <c r="K140" t="s">
        <v>101</v>
      </c>
      <c r="L140">
        <v>14000000</v>
      </c>
      <c r="M140" t="s">
        <v>502</v>
      </c>
    </row>
    <row r="141" spans="1:13">
      <c r="A141">
        <v>150</v>
      </c>
      <c r="B141" t="s">
        <v>1</v>
      </c>
      <c r="C141" s="16" t="s">
        <v>503</v>
      </c>
      <c r="D141">
        <f t="shared" si="0"/>
        <v>29</v>
      </c>
      <c r="E141" t="str">
        <f t="shared" si="1"/>
        <v>$13,913,044</v>
      </c>
      <c r="F141" t="str">
        <f t="shared" si="2"/>
        <v/>
      </c>
      <c r="G141" t="str">
        <f t="shared" si="3"/>
        <v>$13,913,044</v>
      </c>
      <c r="H141" t="s">
        <v>504</v>
      </c>
      <c r="J141" t="s">
        <v>45</v>
      </c>
      <c r="K141" t="s">
        <v>101</v>
      </c>
      <c r="L141">
        <v>13913044</v>
      </c>
      <c r="M141" t="s">
        <v>505</v>
      </c>
    </row>
    <row r="142" spans="1:13">
      <c r="A142">
        <v>151</v>
      </c>
      <c r="B142" t="s">
        <v>1</v>
      </c>
      <c r="C142" s="16" t="s">
        <v>506</v>
      </c>
      <c r="D142">
        <f t="shared" si="0"/>
        <v>29</v>
      </c>
      <c r="E142" t="str">
        <f t="shared" si="1"/>
        <v>$6,500,000</v>
      </c>
      <c r="F142" t="str">
        <f t="shared" si="2"/>
        <v/>
      </c>
      <c r="G142" t="str">
        <f t="shared" si="3"/>
        <v>$6,500,000</v>
      </c>
      <c r="H142" t="s">
        <v>507</v>
      </c>
      <c r="J142" t="s">
        <v>45</v>
      </c>
      <c r="K142" t="s">
        <v>101</v>
      </c>
      <c r="L142">
        <v>6500000</v>
      </c>
      <c r="M142" t="s">
        <v>508</v>
      </c>
    </row>
    <row r="143" spans="1:13">
      <c r="A143">
        <v>152</v>
      </c>
      <c r="B143" t="s">
        <v>1</v>
      </c>
      <c r="C143" s="16" t="s">
        <v>509</v>
      </c>
      <c r="D143">
        <f t="shared" si="0"/>
        <v>29</v>
      </c>
      <c r="E143" t="str">
        <f t="shared" si="1"/>
        <v>$6,270,000</v>
      </c>
      <c r="F143" t="str">
        <f t="shared" si="2"/>
        <v/>
      </c>
      <c r="G143" t="str">
        <f t="shared" si="3"/>
        <v>$6,270,000</v>
      </c>
      <c r="H143" t="s">
        <v>510</v>
      </c>
      <c r="J143" t="s">
        <v>45</v>
      </c>
      <c r="K143" t="s">
        <v>101</v>
      </c>
      <c r="L143">
        <v>6270000</v>
      </c>
      <c r="M143" t="s">
        <v>511</v>
      </c>
    </row>
    <row r="144" spans="1:13">
      <c r="A144">
        <v>153</v>
      </c>
      <c r="B144" t="s">
        <v>1</v>
      </c>
      <c r="C144" s="16" t="s">
        <v>512</v>
      </c>
      <c r="D144">
        <f t="shared" si="0"/>
        <v>29</v>
      </c>
      <c r="E144" t="str">
        <f t="shared" si="1"/>
        <v>$5,000,000</v>
      </c>
      <c r="F144" t="str">
        <f t="shared" si="2"/>
        <v/>
      </c>
      <c r="G144" t="str">
        <f t="shared" si="3"/>
        <v>$5,000,000</v>
      </c>
      <c r="H144" t="s">
        <v>163</v>
      </c>
      <c r="J144" t="s">
        <v>45</v>
      </c>
      <c r="K144" t="s">
        <v>101</v>
      </c>
      <c r="L144">
        <v>5000000</v>
      </c>
      <c r="M144" t="s">
        <v>513</v>
      </c>
    </row>
    <row r="145" spans="1:13">
      <c r="A145">
        <v>154</v>
      </c>
      <c r="B145" t="s">
        <v>1</v>
      </c>
      <c r="C145" s="16" t="s">
        <v>514</v>
      </c>
      <c r="D145">
        <f t="shared" si="0"/>
        <v>29</v>
      </c>
      <c r="E145" t="str">
        <f t="shared" si="1"/>
        <v>$3,272,091 4th year rookie contract (#9)</v>
      </c>
      <c r="F145">
        <f t="shared" si="2"/>
        <v>11</v>
      </c>
      <c r="G145" t="str">
        <f t="shared" si="3"/>
        <v>$3,272,091</v>
      </c>
      <c r="H145" t="s">
        <v>515</v>
      </c>
      <c r="J145" t="s">
        <v>45</v>
      </c>
      <c r="K145" t="s">
        <v>101</v>
      </c>
      <c r="L145">
        <v>3272091</v>
      </c>
      <c r="M145" t="s">
        <v>516</v>
      </c>
    </row>
    <row r="146" spans="1:13">
      <c r="A146">
        <v>155</v>
      </c>
      <c r="B146" t="s">
        <v>1</v>
      </c>
      <c r="C146" s="16" t="s">
        <v>517</v>
      </c>
      <c r="D146">
        <f t="shared" si="0"/>
        <v>29</v>
      </c>
      <c r="E146" t="str">
        <f t="shared" si="1"/>
        <v>$3,000,000</v>
      </c>
      <c r="F146" t="str">
        <f t="shared" si="2"/>
        <v/>
      </c>
      <c r="G146" t="str">
        <f t="shared" si="3"/>
        <v>$3,000,000</v>
      </c>
      <c r="H146" t="s">
        <v>459</v>
      </c>
      <c r="J146" t="s">
        <v>45</v>
      </c>
      <c r="K146" t="s">
        <v>101</v>
      </c>
      <c r="L146">
        <v>3000000</v>
      </c>
      <c r="M146" t="s">
        <v>518</v>
      </c>
    </row>
    <row r="147" spans="1:13">
      <c r="A147">
        <v>156</v>
      </c>
      <c r="B147" t="s">
        <v>1</v>
      </c>
      <c r="C147" s="16" t="s">
        <v>519</v>
      </c>
      <c r="D147">
        <f t="shared" si="0"/>
        <v>29</v>
      </c>
      <c r="E147" t="str">
        <f t="shared" si="1"/>
        <v>$2,891,760 3rd year rookie contract (#8)</v>
      </c>
      <c r="F147">
        <f t="shared" si="2"/>
        <v>11</v>
      </c>
      <c r="G147" t="str">
        <f t="shared" si="3"/>
        <v>$2,891,760</v>
      </c>
      <c r="H147" t="s">
        <v>520</v>
      </c>
      <c r="J147" t="s">
        <v>45</v>
      </c>
      <c r="K147" t="s">
        <v>101</v>
      </c>
      <c r="L147">
        <v>2891760</v>
      </c>
      <c r="M147" t="s">
        <v>521</v>
      </c>
    </row>
    <row r="148" spans="1:13">
      <c r="A148">
        <v>157</v>
      </c>
      <c r="B148" t="s">
        <v>1</v>
      </c>
      <c r="C148" s="16" t="s">
        <v>522</v>
      </c>
      <c r="D148">
        <f t="shared" si="0"/>
        <v>29</v>
      </c>
      <c r="E148" t="str">
        <f t="shared" si="1"/>
        <v>$2,841,960 1st year rookie contract (#8)</v>
      </c>
      <c r="F148">
        <f t="shared" si="2"/>
        <v>11</v>
      </c>
      <c r="G148" t="str">
        <f t="shared" si="3"/>
        <v>$2,841,960</v>
      </c>
      <c r="H148" t="s">
        <v>523</v>
      </c>
      <c r="J148" t="s">
        <v>45</v>
      </c>
      <c r="K148" t="s">
        <v>101</v>
      </c>
      <c r="L148">
        <v>2841960</v>
      </c>
      <c r="M148" t="s">
        <v>525</v>
      </c>
    </row>
    <row r="149" spans="1:13">
      <c r="A149">
        <v>158</v>
      </c>
      <c r="B149" t="s">
        <v>1</v>
      </c>
      <c r="C149" s="16" t="s">
        <v>526</v>
      </c>
      <c r="D149">
        <f t="shared" si="0"/>
        <v>29</v>
      </c>
      <c r="E149" t="str">
        <f t="shared" si="1"/>
        <v>$2,500,000</v>
      </c>
      <c r="F149" t="str">
        <f t="shared" si="2"/>
        <v/>
      </c>
      <c r="G149" t="str">
        <f t="shared" si="3"/>
        <v>$2,500,000</v>
      </c>
      <c r="H149" t="s">
        <v>527</v>
      </c>
      <c r="J149" t="s">
        <v>45</v>
      </c>
      <c r="K149" t="s">
        <v>101</v>
      </c>
      <c r="L149">
        <v>2500000</v>
      </c>
      <c r="M149" t="s">
        <v>528</v>
      </c>
    </row>
    <row r="150" spans="1:13">
      <c r="A150">
        <v>159</v>
      </c>
      <c r="B150" t="s">
        <v>1</v>
      </c>
      <c r="C150" s="16" t="s">
        <v>529</v>
      </c>
      <c r="D150">
        <f t="shared" si="0"/>
        <v>29</v>
      </c>
      <c r="E150" t="str">
        <f t="shared" si="1"/>
        <v>$2,170,465</v>
      </c>
      <c r="F150" t="str">
        <f t="shared" si="2"/>
        <v/>
      </c>
      <c r="G150" t="str">
        <f t="shared" si="3"/>
        <v>$2,170,465</v>
      </c>
      <c r="H150" t="s">
        <v>530</v>
      </c>
      <c r="J150" t="s">
        <v>45</v>
      </c>
      <c r="K150" t="s">
        <v>101</v>
      </c>
      <c r="L150">
        <v>2170465</v>
      </c>
      <c r="M150" t="s">
        <v>531</v>
      </c>
    </row>
    <row r="151" spans="1:13">
      <c r="A151">
        <v>160</v>
      </c>
      <c r="B151" t="s">
        <v>1</v>
      </c>
      <c r="C151" s="16" t="s">
        <v>532</v>
      </c>
      <c r="D151">
        <f t="shared" si="0"/>
        <v>29</v>
      </c>
      <c r="E151" t="str">
        <f t="shared" si="1"/>
        <v>$2,100,000 released 10/26</v>
      </c>
      <c r="F151">
        <f t="shared" si="2"/>
        <v>11</v>
      </c>
      <c r="G151" t="str">
        <f t="shared" si="3"/>
        <v>$2,100,000</v>
      </c>
      <c r="H151" t="s">
        <v>533</v>
      </c>
      <c r="J151" t="s">
        <v>45</v>
      </c>
      <c r="K151" t="s">
        <v>101</v>
      </c>
      <c r="L151">
        <v>2100000</v>
      </c>
      <c r="M151" t="s">
        <v>534</v>
      </c>
    </row>
    <row r="152" spans="1:13">
      <c r="A152">
        <v>161</v>
      </c>
      <c r="B152" t="s">
        <v>1</v>
      </c>
      <c r="C152" s="16" t="s">
        <v>535</v>
      </c>
      <c r="D152">
        <f t="shared" si="0"/>
        <v>29</v>
      </c>
      <c r="E152" t="str">
        <f t="shared" si="1"/>
        <v>$1,356,146 min (multi-year), rel 10/27/14</v>
      </c>
      <c r="F152">
        <f t="shared" si="2"/>
        <v>11</v>
      </c>
      <c r="G152" t="str">
        <f t="shared" si="3"/>
        <v>$1,356,146</v>
      </c>
      <c r="H152" t="s">
        <v>536</v>
      </c>
      <c r="J152" t="s">
        <v>45</v>
      </c>
      <c r="K152" t="s">
        <v>101</v>
      </c>
      <c r="L152">
        <v>1356146</v>
      </c>
      <c r="M152" t="s">
        <v>537</v>
      </c>
    </row>
    <row r="153" spans="1:13">
      <c r="A153">
        <v>162</v>
      </c>
      <c r="B153" t="s">
        <v>1</v>
      </c>
      <c r="C153" s="16" t="s">
        <v>538</v>
      </c>
      <c r="D153">
        <f t="shared" si="0"/>
        <v>29</v>
      </c>
      <c r="E153" t="str">
        <f t="shared" si="1"/>
        <v>$1,270,964 min (multi-year), rel 11/2</v>
      </c>
      <c r="F153">
        <f t="shared" si="2"/>
        <v>11</v>
      </c>
      <c r="G153" t="str">
        <f t="shared" si="3"/>
        <v>$1,270,964</v>
      </c>
      <c r="H153" t="s">
        <v>418</v>
      </c>
      <c r="J153" t="s">
        <v>45</v>
      </c>
      <c r="K153" t="s">
        <v>101</v>
      </c>
      <c r="L153">
        <v>1270964</v>
      </c>
      <c r="M153" t="s">
        <v>539</v>
      </c>
    </row>
    <row r="154" spans="1:13">
      <c r="A154">
        <v>163</v>
      </c>
      <c r="B154" t="s">
        <v>1</v>
      </c>
      <c r="C154" s="16" t="s">
        <v>540</v>
      </c>
      <c r="D154">
        <f t="shared" si="0"/>
        <v>29</v>
      </c>
      <c r="E154" t="str">
        <f t="shared" si="1"/>
        <v>$1,252,440 3rd year rookie contract (#25)</v>
      </c>
      <c r="F154">
        <f t="shared" si="2"/>
        <v>11</v>
      </c>
      <c r="G154" t="str">
        <f t="shared" si="3"/>
        <v>$1,252,440</v>
      </c>
      <c r="H154" t="s">
        <v>541</v>
      </c>
      <c r="J154" t="s">
        <v>45</v>
      </c>
      <c r="K154" t="s">
        <v>101</v>
      </c>
      <c r="L154">
        <v>1252440</v>
      </c>
      <c r="M154" t="s">
        <v>542</v>
      </c>
    </row>
    <row r="155" spans="1:13">
      <c r="A155">
        <v>164</v>
      </c>
      <c r="B155" t="s">
        <v>1</v>
      </c>
      <c r="C155" s="16" t="s">
        <v>543</v>
      </c>
      <c r="D155">
        <f t="shared" si="0"/>
        <v>29</v>
      </c>
      <c r="E155" t="str">
        <f t="shared" si="1"/>
        <v>$845,059 minimum</v>
      </c>
      <c r="F155">
        <f t="shared" si="2"/>
        <v>9</v>
      </c>
      <c r="G155" t="str">
        <f t="shared" si="3"/>
        <v>$845,059</v>
      </c>
      <c r="H155" t="s">
        <v>249</v>
      </c>
      <c r="J155" t="s">
        <v>45</v>
      </c>
      <c r="K155" t="s">
        <v>101</v>
      </c>
      <c r="L155">
        <v>845059</v>
      </c>
      <c r="M155" t="s">
        <v>545</v>
      </c>
    </row>
    <row r="156" spans="1:13">
      <c r="A156">
        <v>165</v>
      </c>
      <c r="B156" t="s">
        <v>1</v>
      </c>
      <c r="C156" s="16" t="s">
        <v>546</v>
      </c>
      <c r="D156">
        <f t="shared" si="0"/>
        <v>29</v>
      </c>
      <c r="E156" t="str">
        <f t="shared" si="1"/>
        <v>$600,000</v>
      </c>
      <c r="F156" t="str">
        <f t="shared" si="2"/>
        <v/>
      </c>
      <c r="G156" t="str">
        <f t="shared" si="3"/>
        <v>$600,000</v>
      </c>
      <c r="H156" t="s">
        <v>547</v>
      </c>
      <c r="J156" t="s">
        <v>45</v>
      </c>
      <c r="K156" t="s">
        <v>101</v>
      </c>
      <c r="L156">
        <v>600000</v>
      </c>
      <c r="M156" t="s">
        <v>548</v>
      </c>
    </row>
    <row r="157" spans="1:13">
      <c r="A157">
        <v>166</v>
      </c>
      <c r="B157" t="s">
        <v>1</v>
      </c>
      <c r="C157" s="16" t="s">
        <v>549</v>
      </c>
      <c r="D157">
        <f t="shared" si="0"/>
        <v>29</v>
      </c>
      <c r="E157" t="str">
        <f t="shared" si="1"/>
        <v>$117,709 min, s 3/18-4/7, s 4/13</v>
      </c>
      <c r="F157">
        <f t="shared" si="2"/>
        <v>9</v>
      </c>
      <c r="G157" t="str">
        <f t="shared" si="3"/>
        <v>$117,709</v>
      </c>
      <c r="H157" t="s">
        <v>550</v>
      </c>
      <c r="J157" t="s">
        <v>45</v>
      </c>
      <c r="K157" t="s">
        <v>101</v>
      </c>
      <c r="L157">
        <v>117709</v>
      </c>
      <c r="M157" t="s">
        <v>551</v>
      </c>
    </row>
    <row r="158" spans="1:13">
      <c r="A158">
        <v>167</v>
      </c>
      <c r="B158" t="s">
        <v>1</v>
      </c>
      <c r="C158" s="16" t="s">
        <v>552</v>
      </c>
      <c r="D158">
        <f t="shared" si="0"/>
        <v>29</v>
      </c>
      <c r="E158" t="str">
        <f t="shared" si="1"/>
        <v>$62,141 min, s 2 10-day 2/24-3/15</v>
      </c>
      <c r="F158">
        <f t="shared" si="2"/>
        <v>8</v>
      </c>
      <c r="G158" t="str">
        <f t="shared" si="3"/>
        <v>$62,141</v>
      </c>
      <c r="H158" t="s">
        <v>199</v>
      </c>
      <c r="J158" t="s">
        <v>45</v>
      </c>
      <c r="K158" t="s">
        <v>101</v>
      </c>
      <c r="L158">
        <v>62141</v>
      </c>
      <c r="M158" t="s">
        <v>554</v>
      </c>
    </row>
    <row r="159" spans="1:13">
      <c r="A159">
        <v>169</v>
      </c>
      <c r="B159" t="s">
        <v>1</v>
      </c>
      <c r="C159" s="16" t="s">
        <v>555</v>
      </c>
      <c r="D159">
        <f t="shared" si="0"/>
        <v>29</v>
      </c>
      <c r="E159" t="str">
        <f t="shared" si="1"/>
        <v>$15,501,000</v>
      </c>
      <c r="F159" t="str">
        <f t="shared" si="2"/>
        <v/>
      </c>
      <c r="G159" t="str">
        <f t="shared" si="3"/>
        <v>$15,501,000</v>
      </c>
      <c r="H159" t="s">
        <v>556</v>
      </c>
      <c r="J159" t="s">
        <v>46</v>
      </c>
      <c r="K159" t="s">
        <v>101</v>
      </c>
      <c r="L159">
        <v>15501000</v>
      </c>
      <c r="M159" t="s">
        <v>557</v>
      </c>
    </row>
    <row r="160" spans="1:13">
      <c r="A160">
        <v>170</v>
      </c>
      <c r="B160" t="s">
        <v>1</v>
      </c>
      <c r="C160" s="16" t="s">
        <v>558</v>
      </c>
      <c r="D160">
        <f t="shared" si="0"/>
        <v>29</v>
      </c>
      <c r="E160" t="str">
        <f t="shared" si="1"/>
        <v>$14,260,870</v>
      </c>
      <c r="F160" t="str">
        <f t="shared" si="2"/>
        <v/>
      </c>
      <c r="G160" t="str">
        <f t="shared" si="3"/>
        <v>$14,260,870</v>
      </c>
      <c r="H160" t="s">
        <v>559</v>
      </c>
      <c r="J160" t="s">
        <v>46</v>
      </c>
      <c r="K160" t="s">
        <v>101</v>
      </c>
      <c r="L160">
        <v>14260870</v>
      </c>
      <c r="M160" t="s">
        <v>560</v>
      </c>
    </row>
    <row r="161" spans="1:13">
      <c r="A161">
        <v>171</v>
      </c>
      <c r="B161" t="s">
        <v>1</v>
      </c>
      <c r="C161" s="16" t="s">
        <v>561</v>
      </c>
      <c r="D161">
        <f t="shared" si="0"/>
        <v>29</v>
      </c>
      <c r="E161" t="str">
        <f t="shared" si="1"/>
        <v>$13,800,000</v>
      </c>
      <c r="F161" t="str">
        <f t="shared" si="2"/>
        <v/>
      </c>
      <c r="G161" t="str">
        <f t="shared" si="3"/>
        <v>$13,800,000</v>
      </c>
      <c r="H161" t="s">
        <v>563</v>
      </c>
      <c r="J161" t="s">
        <v>46</v>
      </c>
      <c r="K161" t="s">
        <v>101</v>
      </c>
      <c r="L161">
        <v>13800000</v>
      </c>
      <c r="M161" t="s">
        <v>564</v>
      </c>
    </row>
    <row r="162" spans="1:13">
      <c r="A162">
        <v>172</v>
      </c>
      <c r="B162" t="s">
        <v>1</v>
      </c>
      <c r="C162" s="16" t="s">
        <v>565</v>
      </c>
      <c r="D162">
        <f t="shared" si="0"/>
        <v>29</v>
      </c>
      <c r="E162" t="str">
        <f t="shared" si="1"/>
        <v>$11,710,456</v>
      </c>
      <c r="F162" t="str">
        <f t="shared" si="2"/>
        <v/>
      </c>
      <c r="G162" t="str">
        <f t="shared" si="3"/>
        <v>$11,710,456</v>
      </c>
      <c r="H162" t="s">
        <v>566</v>
      </c>
      <c r="J162" t="s">
        <v>46</v>
      </c>
      <c r="K162" t="s">
        <v>101</v>
      </c>
      <c r="L162">
        <v>11710456</v>
      </c>
      <c r="M162" t="s">
        <v>567</v>
      </c>
    </row>
    <row r="163" spans="1:13">
      <c r="A163">
        <v>173</v>
      </c>
      <c r="B163" t="s">
        <v>1</v>
      </c>
      <c r="C163" s="16" t="s">
        <v>568</v>
      </c>
      <c r="D163">
        <f t="shared" si="0"/>
        <v>29</v>
      </c>
      <c r="E163" t="str">
        <f t="shared" si="1"/>
        <v>$11,370,786</v>
      </c>
      <c r="F163" t="str">
        <f t="shared" si="2"/>
        <v/>
      </c>
      <c r="G163" t="str">
        <f t="shared" si="3"/>
        <v>$11,370,786</v>
      </c>
      <c r="H163" t="s">
        <v>569</v>
      </c>
      <c r="J163" t="s">
        <v>46</v>
      </c>
      <c r="K163" t="s">
        <v>101</v>
      </c>
      <c r="L163">
        <v>11370786</v>
      </c>
      <c r="M163" t="s">
        <v>570</v>
      </c>
    </row>
    <row r="164" spans="1:13">
      <c r="A164">
        <v>174</v>
      </c>
      <c r="B164" t="s">
        <v>1</v>
      </c>
      <c r="C164" s="16" t="s">
        <v>571</v>
      </c>
      <c r="D164">
        <f t="shared" si="0"/>
        <v>29</v>
      </c>
      <c r="E164" t="str">
        <f t="shared" si="1"/>
        <v>$6,431,250 released 2/22</v>
      </c>
      <c r="F164">
        <f t="shared" si="2"/>
        <v>11</v>
      </c>
      <c r="G164" t="str">
        <f t="shared" si="3"/>
        <v>$6,431,250</v>
      </c>
      <c r="H164" t="s">
        <v>572</v>
      </c>
      <c r="J164" t="s">
        <v>46</v>
      </c>
      <c r="K164" t="s">
        <v>101</v>
      </c>
      <c r="L164">
        <v>6431250</v>
      </c>
      <c r="M164" t="s">
        <v>573</v>
      </c>
    </row>
    <row r="165" spans="1:13">
      <c r="A165">
        <v>175</v>
      </c>
      <c r="B165" t="s">
        <v>1</v>
      </c>
      <c r="C165" s="16" t="s">
        <v>574</v>
      </c>
      <c r="D165">
        <f t="shared" si="0"/>
        <v>29</v>
      </c>
      <c r="E165" t="str">
        <f t="shared" si="1"/>
        <v>$5,543,725</v>
      </c>
      <c r="F165" t="str">
        <f t="shared" si="2"/>
        <v/>
      </c>
      <c r="G165" t="str">
        <f t="shared" si="3"/>
        <v>$5,543,725</v>
      </c>
      <c r="H165" t="s">
        <v>320</v>
      </c>
      <c r="J165" t="s">
        <v>46</v>
      </c>
      <c r="K165" t="s">
        <v>101</v>
      </c>
      <c r="L165">
        <v>5543725</v>
      </c>
      <c r="M165" t="s">
        <v>575</v>
      </c>
    </row>
    <row r="166" spans="1:13">
      <c r="A166">
        <v>176</v>
      </c>
      <c r="B166" t="s">
        <v>1</v>
      </c>
      <c r="C166" s="16" t="s">
        <v>576</v>
      </c>
      <c r="D166">
        <f t="shared" si="0"/>
        <v>29</v>
      </c>
      <c r="E166" t="str">
        <f t="shared" si="1"/>
        <v>$3,873,398 4th year rookie contract (#7)</v>
      </c>
      <c r="F166">
        <f t="shared" si="2"/>
        <v>11</v>
      </c>
      <c r="G166" t="str">
        <f t="shared" si="3"/>
        <v>$3,873,398</v>
      </c>
      <c r="H166" t="s">
        <v>577</v>
      </c>
      <c r="J166" t="s">
        <v>46</v>
      </c>
      <c r="K166" t="s">
        <v>101</v>
      </c>
      <c r="L166">
        <v>3873398</v>
      </c>
      <c r="M166" t="s">
        <v>578</v>
      </c>
    </row>
    <row r="167" spans="1:13">
      <c r="A167">
        <v>177</v>
      </c>
      <c r="B167" t="s">
        <v>1</v>
      </c>
      <c r="C167" s="16" t="s">
        <v>579</v>
      </c>
      <c r="D167">
        <f t="shared" si="0"/>
        <v>29</v>
      </c>
      <c r="E167" t="str">
        <f t="shared" si="1"/>
        <v>$3,815,000</v>
      </c>
      <c r="F167" t="str">
        <f t="shared" si="2"/>
        <v/>
      </c>
      <c r="G167" t="str">
        <f t="shared" si="3"/>
        <v>$3,815,000</v>
      </c>
      <c r="H167" t="s">
        <v>581</v>
      </c>
      <c r="J167" t="s">
        <v>46</v>
      </c>
      <c r="K167" t="s">
        <v>101</v>
      </c>
      <c r="L167">
        <v>3815000</v>
      </c>
      <c r="M167" t="s">
        <v>582</v>
      </c>
    </row>
    <row r="168" spans="1:13">
      <c r="A168">
        <v>178</v>
      </c>
      <c r="B168" t="s">
        <v>1</v>
      </c>
      <c r="C168" s="16" t="s">
        <v>583</v>
      </c>
      <c r="D168">
        <f t="shared" si="0"/>
        <v>29</v>
      </c>
      <c r="E168" t="str">
        <f t="shared" si="1"/>
        <v>$2,500,000</v>
      </c>
      <c r="F168" t="str">
        <f t="shared" si="2"/>
        <v/>
      </c>
      <c r="G168" t="str">
        <f t="shared" si="3"/>
        <v>$2,500,000</v>
      </c>
      <c r="H168" t="s">
        <v>527</v>
      </c>
      <c r="J168" t="s">
        <v>46</v>
      </c>
      <c r="K168" t="s">
        <v>101</v>
      </c>
      <c r="L168">
        <v>2500000</v>
      </c>
      <c r="M168" t="s">
        <v>584</v>
      </c>
    </row>
    <row r="169" spans="1:13">
      <c r="A169">
        <v>179</v>
      </c>
      <c r="B169" t="s">
        <v>1</v>
      </c>
      <c r="C169" s="16" t="s">
        <v>585</v>
      </c>
      <c r="D169">
        <f t="shared" si="0"/>
        <v>29</v>
      </c>
      <c r="E169" t="str">
        <f t="shared" si="1"/>
        <v>$2,008,748 4th year rookie contract (#30)</v>
      </c>
      <c r="F169">
        <f t="shared" si="2"/>
        <v>11</v>
      </c>
      <c r="G169" t="str">
        <f t="shared" si="3"/>
        <v>$2,008,748</v>
      </c>
      <c r="H169" t="s">
        <v>586</v>
      </c>
      <c r="J169" t="s">
        <v>46</v>
      </c>
      <c r="K169" t="s">
        <v>101</v>
      </c>
      <c r="L169">
        <v>2008748</v>
      </c>
      <c r="M169" t="s">
        <v>587</v>
      </c>
    </row>
    <row r="170" spans="1:13">
      <c r="A170">
        <v>180</v>
      </c>
      <c r="B170" t="s">
        <v>1</v>
      </c>
      <c r="C170" s="16" t="s">
        <v>588</v>
      </c>
      <c r="D170">
        <f t="shared" si="0"/>
        <v>29</v>
      </c>
      <c r="E170" t="str">
        <f t="shared" si="1"/>
        <v>$1,270,964 minimum (multi-year)</v>
      </c>
      <c r="F170">
        <f t="shared" si="2"/>
        <v>11</v>
      </c>
      <c r="G170" t="str">
        <f t="shared" si="3"/>
        <v>$1,270,964</v>
      </c>
      <c r="H170" t="s">
        <v>418</v>
      </c>
      <c r="J170" t="s">
        <v>46</v>
      </c>
      <c r="K170" t="s">
        <v>101</v>
      </c>
      <c r="L170">
        <v>1270964</v>
      </c>
      <c r="M170" t="s">
        <v>590</v>
      </c>
    </row>
    <row r="171" spans="1:13">
      <c r="A171">
        <v>181</v>
      </c>
      <c r="B171" t="s">
        <v>1</v>
      </c>
      <c r="C171" s="16" t="s">
        <v>591</v>
      </c>
      <c r="D171">
        <f t="shared" si="0"/>
        <v>29</v>
      </c>
      <c r="E171" t="str">
        <f t="shared" si="1"/>
        <v>$1,131,960 1st year rookie contract (#30)</v>
      </c>
      <c r="F171">
        <f t="shared" si="2"/>
        <v>11</v>
      </c>
      <c r="G171" t="str">
        <f t="shared" si="3"/>
        <v>$1,131,960</v>
      </c>
      <c r="H171" t="s">
        <v>592</v>
      </c>
      <c r="J171" t="s">
        <v>46</v>
      </c>
      <c r="K171" t="s">
        <v>101</v>
      </c>
      <c r="L171">
        <v>1131960</v>
      </c>
      <c r="M171" t="s">
        <v>593</v>
      </c>
    </row>
    <row r="172" spans="1:13">
      <c r="A172">
        <v>182</v>
      </c>
      <c r="B172" t="s">
        <v>1</v>
      </c>
      <c r="C172" s="16" t="s">
        <v>594</v>
      </c>
      <c r="D172">
        <f t="shared" si="0"/>
        <v>29</v>
      </c>
      <c r="E172" t="str">
        <f t="shared" si="1"/>
        <v>$947,276 minimum</v>
      </c>
      <c r="F172">
        <f t="shared" si="2"/>
        <v>9</v>
      </c>
      <c r="G172" t="str">
        <f t="shared" si="3"/>
        <v>$947,276</v>
      </c>
      <c r="H172" t="s">
        <v>140</v>
      </c>
      <c r="J172" t="s">
        <v>46</v>
      </c>
      <c r="K172" t="s">
        <v>101</v>
      </c>
      <c r="L172">
        <v>947276</v>
      </c>
      <c r="M172" t="s">
        <v>595</v>
      </c>
    </row>
    <row r="173" spans="1:13">
      <c r="A173">
        <v>183</v>
      </c>
      <c r="B173" t="s">
        <v>1</v>
      </c>
      <c r="C173" s="16" t="s">
        <v>596</v>
      </c>
      <c r="D173">
        <f t="shared" si="0"/>
        <v>29</v>
      </c>
      <c r="E173" t="str">
        <f t="shared" si="1"/>
        <v>$845,059 minimum</v>
      </c>
      <c r="F173">
        <f t="shared" si="2"/>
        <v>9</v>
      </c>
      <c r="G173" t="str">
        <f t="shared" si="3"/>
        <v>$845,059</v>
      </c>
      <c r="H173" t="s">
        <v>249</v>
      </c>
      <c r="J173" t="s">
        <v>46</v>
      </c>
      <c r="K173" t="s">
        <v>101</v>
      </c>
      <c r="L173">
        <v>845059</v>
      </c>
      <c r="M173" t="s">
        <v>597</v>
      </c>
    </row>
    <row r="174" spans="1:13">
      <c r="A174">
        <v>184</v>
      </c>
      <c r="B174" t="s">
        <v>1</v>
      </c>
      <c r="C174" s="16" t="s">
        <v>598</v>
      </c>
      <c r="D174">
        <f t="shared" si="0"/>
        <v>29</v>
      </c>
      <c r="E174" t="str">
        <f t="shared" si="1"/>
        <v>$443,546 min, counts $280,259, s 2/22</v>
      </c>
      <c r="F174">
        <f t="shared" si="2"/>
        <v>9</v>
      </c>
      <c r="G174" t="str">
        <f t="shared" si="3"/>
        <v>$443,546</v>
      </c>
      <c r="H174" t="s">
        <v>599</v>
      </c>
      <c r="J174" t="s">
        <v>46</v>
      </c>
      <c r="K174" t="s">
        <v>101</v>
      </c>
      <c r="L174">
        <v>443546</v>
      </c>
      <c r="M174" t="s">
        <v>600</v>
      </c>
    </row>
    <row r="175" spans="1:13">
      <c r="A175">
        <v>186</v>
      </c>
      <c r="B175" t="s">
        <v>1</v>
      </c>
      <c r="C175" s="16" t="s">
        <v>601</v>
      </c>
      <c r="D175">
        <f t="shared" si="0"/>
        <v>29</v>
      </c>
      <c r="E175" t="str">
        <f t="shared" si="1"/>
        <v>$22,359,364</v>
      </c>
      <c r="F175" t="str">
        <f t="shared" si="2"/>
        <v/>
      </c>
      <c r="G175" t="str">
        <f t="shared" si="3"/>
        <v>$22,359,364</v>
      </c>
      <c r="H175" t="s">
        <v>602</v>
      </c>
      <c r="J175" t="s">
        <v>49</v>
      </c>
      <c r="K175" t="s">
        <v>101</v>
      </c>
      <c r="L175">
        <v>22359364</v>
      </c>
      <c r="M175" t="s">
        <v>157</v>
      </c>
    </row>
    <row r="176" spans="1:13">
      <c r="A176">
        <v>187</v>
      </c>
      <c r="B176" t="s">
        <v>1</v>
      </c>
      <c r="C176" s="16" t="s">
        <v>603</v>
      </c>
      <c r="D176">
        <f t="shared" si="0"/>
        <v>29</v>
      </c>
      <c r="E176" t="str">
        <f t="shared" si="1"/>
        <v>$15,756,438</v>
      </c>
      <c r="F176" t="str">
        <f t="shared" si="2"/>
        <v/>
      </c>
      <c r="G176" t="str">
        <f t="shared" si="3"/>
        <v>$15,756,438</v>
      </c>
      <c r="H176" t="s">
        <v>604</v>
      </c>
      <c r="J176" t="s">
        <v>49</v>
      </c>
      <c r="K176" t="s">
        <v>101</v>
      </c>
      <c r="L176">
        <v>15756438</v>
      </c>
      <c r="M176" t="s">
        <v>605</v>
      </c>
    </row>
    <row r="177" spans="1:13">
      <c r="A177">
        <v>188</v>
      </c>
      <c r="B177" t="s">
        <v>1</v>
      </c>
      <c r="C177" s="16" t="s">
        <v>606</v>
      </c>
      <c r="D177">
        <f t="shared" si="0"/>
        <v>29</v>
      </c>
      <c r="E177" t="str">
        <f t="shared" si="1"/>
        <v>$12,179,495 released 3/2</v>
      </c>
      <c r="F177">
        <f t="shared" si="2"/>
        <v>12</v>
      </c>
      <c r="G177" t="str">
        <f t="shared" si="3"/>
        <v>$12,179,495</v>
      </c>
      <c r="H177" t="s">
        <v>607</v>
      </c>
      <c r="J177" t="s">
        <v>49</v>
      </c>
      <c r="K177" t="s">
        <v>101</v>
      </c>
      <c r="L177">
        <v>12179495</v>
      </c>
      <c r="M177" t="s">
        <v>608</v>
      </c>
    </row>
    <row r="178" spans="1:13">
      <c r="A178">
        <v>189</v>
      </c>
      <c r="B178" t="s">
        <v>1</v>
      </c>
      <c r="C178" s="16" t="s">
        <v>609</v>
      </c>
      <c r="D178">
        <f t="shared" si="0"/>
        <v>29</v>
      </c>
      <c r="E178" t="str">
        <f t="shared" si="1"/>
        <v>$8,229,375</v>
      </c>
      <c r="F178" t="str">
        <f t="shared" si="2"/>
        <v/>
      </c>
      <c r="G178" t="str">
        <f t="shared" si="3"/>
        <v>$8,229,375</v>
      </c>
      <c r="H178" t="s">
        <v>610</v>
      </c>
      <c r="J178" t="s">
        <v>49</v>
      </c>
      <c r="K178" t="s">
        <v>101</v>
      </c>
      <c r="L178">
        <v>8229375</v>
      </c>
      <c r="M178" t="s">
        <v>611</v>
      </c>
    </row>
    <row r="179" spans="1:13">
      <c r="A179">
        <v>190</v>
      </c>
      <c r="B179" t="s">
        <v>1</v>
      </c>
      <c r="C179" s="16" t="s">
        <v>612</v>
      </c>
      <c r="D179">
        <f t="shared" si="0"/>
        <v>29</v>
      </c>
      <c r="E179" t="str">
        <f t="shared" si="1"/>
        <v>$8,193,030</v>
      </c>
      <c r="F179" t="str">
        <f t="shared" si="2"/>
        <v/>
      </c>
      <c r="G179" t="str">
        <f t="shared" si="3"/>
        <v>$8,193,030</v>
      </c>
      <c r="H179" t="s">
        <v>613</v>
      </c>
      <c r="J179" t="s">
        <v>49</v>
      </c>
      <c r="K179" t="s">
        <v>101</v>
      </c>
      <c r="L179">
        <v>8193030</v>
      </c>
      <c r="M179" t="s">
        <v>614</v>
      </c>
    </row>
    <row r="180" spans="1:13">
      <c r="A180">
        <v>191</v>
      </c>
      <c r="B180" t="s">
        <v>1</v>
      </c>
      <c r="C180" s="16" t="s">
        <v>615</v>
      </c>
      <c r="D180">
        <f t="shared" si="0"/>
        <v>29</v>
      </c>
      <c r="E180" t="str">
        <f t="shared" si="1"/>
        <v>$6,486,486</v>
      </c>
      <c r="F180" t="str">
        <f t="shared" si="2"/>
        <v/>
      </c>
      <c r="G180" t="str">
        <f t="shared" si="3"/>
        <v>$6,486,486</v>
      </c>
      <c r="H180" t="s">
        <v>616</v>
      </c>
      <c r="J180" t="s">
        <v>49</v>
      </c>
      <c r="K180" t="s">
        <v>101</v>
      </c>
      <c r="L180">
        <v>6486486</v>
      </c>
      <c r="M180" t="s">
        <v>617</v>
      </c>
    </row>
    <row r="181" spans="1:13">
      <c r="A181">
        <v>192</v>
      </c>
      <c r="B181" t="s">
        <v>1</v>
      </c>
      <c r="C181" s="16" t="s">
        <v>618</v>
      </c>
      <c r="D181">
        <f t="shared" si="0"/>
        <v>29</v>
      </c>
      <c r="E181" t="str">
        <f t="shared" si="1"/>
        <v>$3,189,794</v>
      </c>
      <c r="F181" t="str">
        <f t="shared" si="2"/>
        <v/>
      </c>
      <c r="G181" t="str">
        <f t="shared" si="3"/>
        <v>$3,189,794</v>
      </c>
      <c r="H181" t="s">
        <v>619</v>
      </c>
      <c r="J181" t="s">
        <v>49</v>
      </c>
      <c r="K181" t="s">
        <v>101</v>
      </c>
      <c r="L181">
        <v>3189794</v>
      </c>
      <c r="M181" t="s">
        <v>620</v>
      </c>
    </row>
    <row r="182" spans="1:13">
      <c r="A182">
        <v>193</v>
      </c>
      <c r="B182" t="s">
        <v>1</v>
      </c>
      <c r="C182" s="16" t="s">
        <v>621</v>
      </c>
      <c r="D182">
        <f t="shared" si="0"/>
        <v>29</v>
      </c>
      <c r="E182" t="str">
        <f t="shared" si="1"/>
        <v>$2,489,530 4th year rookie contract (#18)</v>
      </c>
      <c r="F182">
        <f t="shared" si="2"/>
        <v>11</v>
      </c>
      <c r="G182" t="str">
        <f t="shared" si="3"/>
        <v>$2,489,530</v>
      </c>
      <c r="H182" t="s">
        <v>623</v>
      </c>
      <c r="J182" t="s">
        <v>49</v>
      </c>
      <c r="K182" t="s">
        <v>101</v>
      </c>
      <c r="L182">
        <v>2489530</v>
      </c>
      <c r="M182" t="s">
        <v>624</v>
      </c>
    </row>
    <row r="183" spans="1:13">
      <c r="A183">
        <v>194</v>
      </c>
      <c r="B183" t="s">
        <v>1</v>
      </c>
      <c r="C183" s="16" t="s">
        <v>625</v>
      </c>
      <c r="D183">
        <f t="shared" si="0"/>
        <v>29</v>
      </c>
      <c r="E183" t="str">
        <f t="shared" si="1"/>
        <v>$2,288,205 4th year rookie contract (#20)</v>
      </c>
      <c r="F183">
        <f t="shared" si="2"/>
        <v>11</v>
      </c>
      <c r="G183" t="str">
        <f t="shared" si="3"/>
        <v>$2,288,205</v>
      </c>
      <c r="H183" t="s">
        <v>626</v>
      </c>
      <c r="J183" t="s">
        <v>49</v>
      </c>
      <c r="K183" t="s">
        <v>101</v>
      </c>
      <c r="L183">
        <v>2288205</v>
      </c>
      <c r="M183" t="s">
        <v>627</v>
      </c>
    </row>
    <row r="184" spans="1:13">
      <c r="A184">
        <v>195</v>
      </c>
      <c r="B184" t="s">
        <v>1</v>
      </c>
      <c r="C184" s="16" t="s">
        <v>628</v>
      </c>
      <c r="D184">
        <f t="shared" si="0"/>
        <v>29</v>
      </c>
      <c r="E184" t="str">
        <f t="shared" si="1"/>
        <v>$1,646,400 1st year rookie contract (#18)</v>
      </c>
      <c r="F184">
        <f t="shared" si="2"/>
        <v>11</v>
      </c>
      <c r="G184" t="str">
        <f t="shared" si="3"/>
        <v>$1,646,400</v>
      </c>
      <c r="H184" t="s">
        <v>629</v>
      </c>
      <c r="J184" t="s">
        <v>49</v>
      </c>
      <c r="K184" t="s">
        <v>101</v>
      </c>
      <c r="L184">
        <v>1646400</v>
      </c>
      <c r="M184" t="s">
        <v>630</v>
      </c>
    </row>
    <row r="185" spans="1:13">
      <c r="A185">
        <v>196</v>
      </c>
      <c r="B185" t="s">
        <v>1</v>
      </c>
      <c r="C185" s="16" t="s">
        <v>631</v>
      </c>
      <c r="D185">
        <f t="shared" si="0"/>
        <v>29</v>
      </c>
      <c r="E185" t="str">
        <f t="shared" si="1"/>
        <v>$1,499,187 minimum, counts $947,276</v>
      </c>
      <c r="F185">
        <f t="shared" si="2"/>
        <v>11</v>
      </c>
      <c r="G185" t="str">
        <f t="shared" si="3"/>
        <v>$1,499,187</v>
      </c>
      <c r="H185" t="s">
        <v>370</v>
      </c>
      <c r="J185" t="s">
        <v>49</v>
      </c>
      <c r="K185" t="s">
        <v>101</v>
      </c>
      <c r="L185">
        <v>1499187</v>
      </c>
      <c r="M185" t="s">
        <v>502</v>
      </c>
    </row>
    <row r="186" spans="1:13">
      <c r="A186">
        <v>197</v>
      </c>
      <c r="B186" t="s">
        <v>1</v>
      </c>
      <c r="C186" s="16" t="s">
        <v>632</v>
      </c>
      <c r="D186">
        <f t="shared" si="0"/>
        <v>29</v>
      </c>
      <c r="E186" t="str">
        <f t="shared" si="1"/>
        <v>$1,499,187 minimum, counts $947,276</v>
      </c>
      <c r="F186">
        <f t="shared" si="2"/>
        <v>11</v>
      </c>
      <c r="G186" t="str">
        <f t="shared" si="3"/>
        <v>$1,499,187</v>
      </c>
      <c r="H186" t="s">
        <v>370</v>
      </c>
      <c r="J186" t="s">
        <v>49</v>
      </c>
      <c r="K186" t="s">
        <v>101</v>
      </c>
      <c r="L186">
        <v>1499187</v>
      </c>
      <c r="M186" t="s">
        <v>634</v>
      </c>
    </row>
    <row r="187" spans="1:13">
      <c r="A187">
        <v>198</v>
      </c>
      <c r="B187" t="s">
        <v>1</v>
      </c>
      <c r="C187" s="16" t="s">
        <v>635</v>
      </c>
      <c r="D187">
        <f t="shared" si="0"/>
        <v>29</v>
      </c>
      <c r="E187" t="str">
        <f t="shared" si="1"/>
        <v>$1,242,720 2nd year rookie contract (#25)</v>
      </c>
      <c r="F187">
        <f t="shared" si="2"/>
        <v>11</v>
      </c>
      <c r="G187" t="str">
        <f t="shared" si="3"/>
        <v>$1,242,720</v>
      </c>
      <c r="H187" t="s">
        <v>636</v>
      </c>
      <c r="J187" t="s">
        <v>49</v>
      </c>
      <c r="K187" t="s">
        <v>101</v>
      </c>
      <c r="L187">
        <v>1242720</v>
      </c>
      <c r="M187" t="s">
        <v>637</v>
      </c>
    </row>
    <row r="188" spans="1:13">
      <c r="A188">
        <v>199</v>
      </c>
      <c r="B188" t="s">
        <v>1</v>
      </c>
      <c r="C188" s="16" t="s">
        <v>638</v>
      </c>
      <c r="D188">
        <f t="shared" si="0"/>
        <v>29</v>
      </c>
      <c r="E188" t="str">
        <f t="shared" si="1"/>
        <v>$1,185,784 minimum,, released 2/27</v>
      </c>
      <c r="F188">
        <f t="shared" si="2"/>
        <v>11</v>
      </c>
      <c r="G188" t="str">
        <f t="shared" si="3"/>
        <v>$1,185,784</v>
      </c>
      <c r="H188" t="s">
        <v>293</v>
      </c>
      <c r="J188" t="s">
        <v>49</v>
      </c>
      <c r="K188" t="s">
        <v>101</v>
      </c>
      <c r="L188">
        <v>1185784</v>
      </c>
      <c r="M188" t="s">
        <v>639</v>
      </c>
    </row>
    <row r="189" spans="1:13">
      <c r="A189">
        <v>200</v>
      </c>
      <c r="B189" t="s">
        <v>1</v>
      </c>
      <c r="C189" s="16" t="s">
        <v>640</v>
      </c>
      <c r="D189">
        <f t="shared" si="0"/>
        <v>29</v>
      </c>
      <c r="E189" t="str">
        <f t="shared" si="1"/>
        <v>$1,000,000</v>
      </c>
      <c r="F189" t="str">
        <f t="shared" si="2"/>
        <v/>
      </c>
      <c r="G189" t="str">
        <f t="shared" si="3"/>
        <v>$1,000,000</v>
      </c>
      <c r="H189" t="s">
        <v>137</v>
      </c>
      <c r="J189" t="s">
        <v>49</v>
      </c>
      <c r="K189" t="s">
        <v>101</v>
      </c>
      <c r="L189">
        <v>1000000</v>
      </c>
      <c r="M189" t="s">
        <v>642</v>
      </c>
    </row>
    <row r="190" spans="1:13">
      <c r="A190">
        <v>201</v>
      </c>
      <c r="B190" t="s">
        <v>1</v>
      </c>
      <c r="C190" s="16" t="s">
        <v>643</v>
      </c>
      <c r="D190">
        <f t="shared" si="0"/>
        <v>29</v>
      </c>
      <c r="E190" t="str">
        <f t="shared" si="1"/>
        <v>$300,820 min, c $224,207, signed 3/4</v>
      </c>
      <c r="F190">
        <f t="shared" si="2"/>
        <v>9</v>
      </c>
      <c r="G190" t="str">
        <f t="shared" si="3"/>
        <v>$300,820</v>
      </c>
      <c r="H190" t="s">
        <v>644</v>
      </c>
      <c r="J190" t="s">
        <v>49</v>
      </c>
      <c r="K190" t="s">
        <v>101</v>
      </c>
      <c r="L190">
        <v>300820</v>
      </c>
      <c r="M190" t="s">
        <v>645</v>
      </c>
    </row>
    <row r="191" spans="1:13">
      <c r="A191">
        <v>202</v>
      </c>
      <c r="B191" t="s">
        <v>1</v>
      </c>
      <c r="C191" s="16" t="s">
        <v>646</v>
      </c>
      <c r="D191">
        <f t="shared" si="0"/>
        <v>29</v>
      </c>
      <c r="E191" t="str">
        <f t="shared" si="1"/>
        <v>$196,181 minimum, signed 3/9</v>
      </c>
      <c r="F191">
        <f t="shared" si="2"/>
        <v>9</v>
      </c>
      <c r="G191" t="str">
        <f t="shared" si="3"/>
        <v>$196,181</v>
      </c>
      <c r="H191" t="s">
        <v>647</v>
      </c>
      <c r="J191" t="s">
        <v>49</v>
      </c>
      <c r="K191" t="s">
        <v>101</v>
      </c>
      <c r="L191">
        <v>196181</v>
      </c>
      <c r="M191" t="s">
        <v>648</v>
      </c>
    </row>
    <row r="192" spans="1:13">
      <c r="A192">
        <v>203</v>
      </c>
      <c r="B192" t="s">
        <v>1</v>
      </c>
      <c r="C192" s="16" t="s">
        <v>649</v>
      </c>
      <c r="D192">
        <f t="shared" si="0"/>
        <v>29</v>
      </c>
      <c r="E192" t="str">
        <f t="shared" si="1"/>
        <v>$64,515 min, c $44,842, s 11/1-11/9</v>
      </c>
      <c r="F192">
        <f t="shared" si="2"/>
        <v>8</v>
      </c>
      <c r="G192" t="str">
        <f t="shared" si="3"/>
        <v>$64,515</v>
      </c>
      <c r="H192" t="s">
        <v>650</v>
      </c>
      <c r="J192" t="s">
        <v>49</v>
      </c>
      <c r="K192" t="s">
        <v>101</v>
      </c>
      <c r="L192">
        <v>64515</v>
      </c>
      <c r="M192" t="s">
        <v>651</v>
      </c>
    </row>
    <row r="193" spans="1:13">
      <c r="A193">
        <v>205</v>
      </c>
      <c r="B193" t="s">
        <v>1</v>
      </c>
      <c r="C193" s="16" t="s">
        <v>652</v>
      </c>
      <c r="D193">
        <f t="shared" si="0"/>
        <v>29</v>
      </c>
      <c r="E193" t="str">
        <f t="shared" si="1"/>
        <v>$17,120,106</v>
      </c>
      <c r="F193" t="str">
        <f t="shared" si="2"/>
        <v/>
      </c>
      <c r="G193" t="str">
        <f t="shared" si="3"/>
        <v>$17,120,106</v>
      </c>
      <c r="H193" t="s">
        <v>653</v>
      </c>
      <c r="J193" t="s">
        <v>51</v>
      </c>
      <c r="K193" t="s">
        <v>101</v>
      </c>
      <c r="L193">
        <v>17120106</v>
      </c>
      <c r="M193" t="s">
        <v>654</v>
      </c>
    </row>
    <row r="194" spans="1:13">
      <c r="A194">
        <v>206</v>
      </c>
      <c r="B194" t="s">
        <v>1</v>
      </c>
      <c r="C194" s="16" t="s">
        <v>655</v>
      </c>
      <c r="D194">
        <f t="shared" si="0"/>
        <v>29</v>
      </c>
      <c r="E194" t="str">
        <f t="shared" si="1"/>
        <v>$10,300,000</v>
      </c>
      <c r="F194" t="str">
        <f t="shared" si="2"/>
        <v/>
      </c>
      <c r="G194" t="str">
        <f t="shared" si="3"/>
        <v>$10,300,000</v>
      </c>
      <c r="H194" t="s">
        <v>656</v>
      </c>
      <c r="J194" t="s">
        <v>51</v>
      </c>
      <c r="K194" t="s">
        <v>101</v>
      </c>
      <c r="L194">
        <v>10300000</v>
      </c>
      <c r="M194" t="s">
        <v>657</v>
      </c>
    </row>
    <row r="195" spans="1:13">
      <c r="A195">
        <v>207</v>
      </c>
      <c r="B195" t="s">
        <v>1</v>
      </c>
      <c r="C195" s="16" t="s">
        <v>658</v>
      </c>
      <c r="D195">
        <f t="shared" si="0"/>
        <v>29</v>
      </c>
      <c r="E195" t="str">
        <f t="shared" si="1"/>
        <v>$8,000,000</v>
      </c>
      <c r="F195" t="str">
        <f t="shared" si="2"/>
        <v/>
      </c>
      <c r="G195" t="str">
        <f t="shared" si="3"/>
        <v>$8,000,000</v>
      </c>
      <c r="H195" t="s">
        <v>110</v>
      </c>
      <c r="J195" t="s">
        <v>51</v>
      </c>
      <c r="K195" t="s">
        <v>101</v>
      </c>
      <c r="L195">
        <v>8000000</v>
      </c>
      <c r="M195" t="s">
        <v>659</v>
      </c>
    </row>
    <row r="196" spans="1:13">
      <c r="A196">
        <v>208</v>
      </c>
      <c r="B196" t="s">
        <v>1</v>
      </c>
      <c r="C196" s="16" t="s">
        <v>660</v>
      </c>
      <c r="D196">
        <f t="shared" si="0"/>
        <v>29</v>
      </c>
      <c r="E196" t="str">
        <f t="shared" si="1"/>
        <v>$7,000,000</v>
      </c>
      <c r="F196" t="str">
        <f t="shared" si="2"/>
        <v/>
      </c>
      <c r="G196" t="str">
        <f t="shared" si="3"/>
        <v>$7,000,000</v>
      </c>
      <c r="H196" t="s">
        <v>268</v>
      </c>
      <c r="J196" t="s">
        <v>51</v>
      </c>
      <c r="K196" t="s">
        <v>101</v>
      </c>
      <c r="L196">
        <v>7000000</v>
      </c>
      <c r="M196" t="s">
        <v>661</v>
      </c>
    </row>
    <row r="197" spans="1:13">
      <c r="A197">
        <v>209</v>
      </c>
      <c r="B197" t="s">
        <v>1</v>
      </c>
      <c r="C197" s="16" t="s">
        <v>662</v>
      </c>
      <c r="D197">
        <f t="shared" si="0"/>
        <v>29</v>
      </c>
      <c r="E197" t="str">
        <f t="shared" si="1"/>
        <v>$5,000,000 released 3/5</v>
      </c>
      <c r="F197">
        <f t="shared" si="2"/>
        <v>11</v>
      </c>
      <c r="G197" t="str">
        <f t="shared" si="3"/>
        <v>$5,000,000</v>
      </c>
      <c r="H197" t="s">
        <v>663</v>
      </c>
      <c r="J197" t="s">
        <v>51</v>
      </c>
      <c r="K197" t="s">
        <v>101</v>
      </c>
      <c r="L197">
        <v>5000000</v>
      </c>
      <c r="M197" t="s">
        <v>664</v>
      </c>
    </row>
    <row r="198" spans="1:13">
      <c r="A198">
        <v>210</v>
      </c>
      <c r="B198" t="s">
        <v>1</v>
      </c>
      <c r="C198" s="16" t="s">
        <v>665</v>
      </c>
      <c r="D198">
        <f t="shared" si="0"/>
        <v>29</v>
      </c>
      <c r="E198" t="str">
        <f t="shared" si="1"/>
        <v>$4,394,225</v>
      </c>
      <c r="F198" t="str">
        <f t="shared" si="2"/>
        <v/>
      </c>
      <c r="G198" t="str">
        <f t="shared" si="3"/>
        <v>$4,394,225</v>
      </c>
      <c r="H198" t="s">
        <v>666</v>
      </c>
      <c r="J198" t="s">
        <v>51</v>
      </c>
      <c r="K198" t="s">
        <v>101</v>
      </c>
      <c r="L198">
        <v>4394225</v>
      </c>
      <c r="M198" t="s">
        <v>667</v>
      </c>
    </row>
    <row r="199" spans="1:13">
      <c r="A199">
        <v>211</v>
      </c>
      <c r="B199" t="s">
        <v>1</v>
      </c>
      <c r="C199" s="16" t="s">
        <v>668</v>
      </c>
      <c r="D199">
        <f t="shared" si="0"/>
        <v>29</v>
      </c>
      <c r="E199" t="str">
        <f t="shared" si="1"/>
        <v>$4,050,000</v>
      </c>
      <c r="F199" t="str">
        <f t="shared" si="2"/>
        <v/>
      </c>
      <c r="G199" t="str">
        <f t="shared" si="3"/>
        <v>$4,050,000</v>
      </c>
      <c r="H199" t="s">
        <v>669</v>
      </c>
      <c r="J199" t="s">
        <v>51</v>
      </c>
      <c r="K199" t="s">
        <v>101</v>
      </c>
      <c r="L199">
        <v>4050000</v>
      </c>
      <c r="M199" t="s">
        <v>670</v>
      </c>
    </row>
    <row r="200" spans="1:13">
      <c r="A200">
        <v>212</v>
      </c>
      <c r="B200" t="s">
        <v>1</v>
      </c>
      <c r="C200" s="16" t="s">
        <v>671</v>
      </c>
      <c r="D200">
        <f t="shared" si="0"/>
        <v>29</v>
      </c>
      <c r="E200" t="str">
        <f t="shared" si="1"/>
        <v>$4,000,000</v>
      </c>
      <c r="F200" t="str">
        <f t="shared" si="2"/>
        <v/>
      </c>
      <c r="G200" t="str">
        <f t="shared" si="3"/>
        <v>$4,000,000</v>
      </c>
      <c r="H200" t="s">
        <v>116</v>
      </c>
      <c r="J200" t="s">
        <v>51</v>
      </c>
      <c r="K200" t="s">
        <v>101</v>
      </c>
      <c r="L200">
        <v>4000000</v>
      </c>
      <c r="M200" t="s">
        <v>672</v>
      </c>
    </row>
    <row r="201" spans="1:13">
      <c r="A201">
        <v>213</v>
      </c>
      <c r="B201" t="s">
        <v>1</v>
      </c>
      <c r="C201" s="16" t="s">
        <v>673</v>
      </c>
      <c r="D201">
        <f t="shared" si="0"/>
        <v>29</v>
      </c>
      <c r="E201" t="str">
        <f t="shared" si="1"/>
        <v>$4,000,000</v>
      </c>
      <c r="F201" t="str">
        <f t="shared" si="2"/>
        <v/>
      </c>
      <c r="G201" t="str">
        <f t="shared" si="3"/>
        <v>$4,000,000</v>
      </c>
      <c r="H201" t="s">
        <v>116</v>
      </c>
      <c r="J201" t="s">
        <v>51</v>
      </c>
      <c r="K201" t="s">
        <v>101</v>
      </c>
      <c r="L201">
        <v>4000000</v>
      </c>
      <c r="M201" t="s">
        <v>674</v>
      </c>
    </row>
    <row r="202" spans="1:13">
      <c r="A202">
        <v>214</v>
      </c>
      <c r="B202" t="s">
        <v>1</v>
      </c>
      <c r="C202" s="16" t="s">
        <v>675</v>
      </c>
      <c r="D202">
        <f t="shared" si="0"/>
        <v>29</v>
      </c>
      <c r="E202" t="str">
        <f t="shared" si="1"/>
        <v>$2,357,760 1st year rookie contract (#11)</v>
      </c>
      <c r="F202">
        <f t="shared" si="2"/>
        <v>11</v>
      </c>
      <c r="G202" t="str">
        <f t="shared" si="3"/>
        <v>$2,357,760</v>
      </c>
      <c r="H202" t="s">
        <v>676</v>
      </c>
      <c r="J202" t="s">
        <v>51</v>
      </c>
      <c r="K202" t="s">
        <v>101</v>
      </c>
      <c r="L202">
        <v>2357760</v>
      </c>
      <c r="M202" t="s">
        <v>677</v>
      </c>
    </row>
    <row r="203" spans="1:13">
      <c r="A203">
        <v>215</v>
      </c>
      <c r="B203" t="s">
        <v>1</v>
      </c>
      <c r="C203" s="16" t="s">
        <v>678</v>
      </c>
      <c r="D203">
        <f t="shared" si="0"/>
        <v>29</v>
      </c>
      <c r="E203" t="str">
        <f t="shared" si="1"/>
        <v>$1,358,880 3rd year rookie contract (#23)</v>
      </c>
      <c r="F203">
        <f t="shared" si="2"/>
        <v>11</v>
      </c>
      <c r="G203" t="str">
        <f t="shared" si="3"/>
        <v>$1,358,880</v>
      </c>
      <c r="H203" t="s">
        <v>679</v>
      </c>
      <c r="J203" t="s">
        <v>51</v>
      </c>
      <c r="K203" t="s">
        <v>101</v>
      </c>
      <c r="L203">
        <v>1358880</v>
      </c>
      <c r="M203" t="s">
        <v>680</v>
      </c>
    </row>
    <row r="204" spans="1:13">
      <c r="A204">
        <v>216</v>
      </c>
      <c r="B204" t="s">
        <v>1</v>
      </c>
      <c r="C204" s="16" t="s">
        <v>681</v>
      </c>
      <c r="D204">
        <f t="shared" si="0"/>
        <v>29</v>
      </c>
      <c r="E204" t="str">
        <f t="shared" si="1"/>
        <v>$1,100,000</v>
      </c>
      <c r="F204" t="str">
        <f t="shared" si="2"/>
        <v/>
      </c>
      <c r="G204" t="str">
        <f t="shared" si="3"/>
        <v>$1,100,000</v>
      </c>
      <c r="H204" t="s">
        <v>682</v>
      </c>
      <c r="J204" t="s">
        <v>51</v>
      </c>
      <c r="K204" t="s">
        <v>101</v>
      </c>
      <c r="L204">
        <v>1100000</v>
      </c>
      <c r="M204" t="s">
        <v>683</v>
      </c>
    </row>
    <row r="205" spans="1:13">
      <c r="A205">
        <v>217</v>
      </c>
      <c r="B205" t="s">
        <v>1</v>
      </c>
      <c r="C205" s="16" t="s">
        <v>684</v>
      </c>
      <c r="D205">
        <f t="shared" si="0"/>
        <v>29</v>
      </c>
      <c r="E205" t="str">
        <f t="shared" si="1"/>
        <v>$1,007,026</v>
      </c>
      <c r="F205" t="str">
        <f t="shared" si="2"/>
        <v/>
      </c>
      <c r="G205" t="str">
        <f t="shared" si="3"/>
        <v>$1,007,026</v>
      </c>
      <c r="H205" t="s">
        <v>685</v>
      </c>
      <c r="J205" t="s">
        <v>51</v>
      </c>
      <c r="K205" t="s">
        <v>101</v>
      </c>
      <c r="L205">
        <v>1007026</v>
      </c>
      <c r="M205" t="s">
        <v>686</v>
      </c>
    </row>
    <row r="206" spans="1:13">
      <c r="A206">
        <v>218</v>
      </c>
      <c r="B206" t="s">
        <v>1</v>
      </c>
      <c r="C206" s="16" t="s">
        <v>687</v>
      </c>
      <c r="D206">
        <f t="shared" si="0"/>
        <v>29</v>
      </c>
      <c r="E206" t="str">
        <f t="shared" si="1"/>
        <v>$1,007,026</v>
      </c>
      <c r="F206" t="str">
        <f t="shared" si="2"/>
        <v/>
      </c>
      <c r="G206" t="str">
        <f t="shared" si="3"/>
        <v>$1,007,026</v>
      </c>
      <c r="H206" t="s">
        <v>685</v>
      </c>
      <c r="J206" t="s">
        <v>51</v>
      </c>
      <c r="K206" t="s">
        <v>101</v>
      </c>
      <c r="L206">
        <v>1007026</v>
      </c>
      <c r="M206" t="s">
        <v>688</v>
      </c>
    </row>
    <row r="207" spans="1:13">
      <c r="A207">
        <v>219</v>
      </c>
      <c r="B207" t="s">
        <v>1</v>
      </c>
      <c r="C207" s="16" t="s">
        <v>689</v>
      </c>
      <c r="D207">
        <f t="shared" si="0"/>
        <v>29</v>
      </c>
      <c r="E207" t="str">
        <f t="shared" si="1"/>
        <v>$845,059 minimum</v>
      </c>
      <c r="F207">
        <f t="shared" si="2"/>
        <v>9</v>
      </c>
      <c r="G207" t="str">
        <f t="shared" si="3"/>
        <v>$845,059</v>
      </c>
      <c r="H207" t="s">
        <v>249</v>
      </c>
      <c r="J207" t="s">
        <v>51</v>
      </c>
      <c r="K207" t="s">
        <v>101</v>
      </c>
      <c r="L207">
        <v>845059</v>
      </c>
      <c r="M207" t="s">
        <v>690</v>
      </c>
    </row>
    <row r="208" spans="1:13">
      <c r="A208">
        <v>220</v>
      </c>
      <c r="B208" t="s">
        <v>1</v>
      </c>
      <c r="C208" s="16" t="s">
        <v>691</v>
      </c>
      <c r="D208">
        <f t="shared" si="0"/>
        <v>29</v>
      </c>
      <c r="E208" t="str">
        <f t="shared" si="1"/>
        <v>$600,000 released 10/26</v>
      </c>
      <c r="F208">
        <f t="shared" si="2"/>
        <v>9</v>
      </c>
      <c r="G208" t="str">
        <f t="shared" si="3"/>
        <v>$600,000</v>
      </c>
      <c r="H208" t="s">
        <v>692</v>
      </c>
      <c r="J208" t="s">
        <v>51</v>
      </c>
      <c r="K208" t="s">
        <v>101</v>
      </c>
      <c r="L208">
        <v>600000</v>
      </c>
      <c r="M208" t="s">
        <v>693</v>
      </c>
    </row>
    <row r="209" spans="1:13">
      <c r="A209">
        <v>221</v>
      </c>
      <c r="B209" t="s">
        <v>1</v>
      </c>
      <c r="C209" s="16" t="s">
        <v>694</v>
      </c>
      <c r="D209">
        <f t="shared" si="0"/>
        <v>29</v>
      </c>
      <c r="E209" t="str">
        <f t="shared" si="1"/>
        <v>$259,610 min, counts $207,392, s 3/7</v>
      </c>
      <c r="F209">
        <f t="shared" si="2"/>
        <v>9</v>
      </c>
      <c r="G209" t="str">
        <f t="shared" si="3"/>
        <v>$259,610</v>
      </c>
      <c r="H209" t="s">
        <v>695</v>
      </c>
      <c r="J209" t="s">
        <v>51</v>
      </c>
      <c r="K209" t="s">
        <v>101</v>
      </c>
      <c r="L209">
        <v>259610</v>
      </c>
      <c r="M209" t="s">
        <v>608</v>
      </c>
    </row>
    <row r="210" spans="1:13">
      <c r="A210">
        <v>223</v>
      </c>
      <c r="B210" t="s">
        <v>1</v>
      </c>
      <c r="C210" s="16" t="s">
        <v>696</v>
      </c>
      <c r="D210">
        <f t="shared" si="0"/>
        <v>29</v>
      </c>
      <c r="E210" t="str">
        <f t="shared" si="1"/>
        <v>$21,486,695</v>
      </c>
      <c r="F210" t="str">
        <f t="shared" si="2"/>
        <v/>
      </c>
      <c r="G210" t="str">
        <f t="shared" si="3"/>
        <v>$21,486,695</v>
      </c>
      <c r="H210" t="s">
        <v>697</v>
      </c>
      <c r="J210" t="s">
        <v>53</v>
      </c>
      <c r="K210" t="s">
        <v>101</v>
      </c>
      <c r="L210">
        <v>21486695</v>
      </c>
      <c r="M210" t="s">
        <v>698</v>
      </c>
    </row>
    <row r="211" spans="1:13">
      <c r="A211">
        <v>224</v>
      </c>
      <c r="B211" t="s">
        <v>1</v>
      </c>
      <c r="C211" s="16" t="s">
        <v>699</v>
      </c>
      <c r="D211">
        <f t="shared" si="0"/>
        <v>29</v>
      </c>
      <c r="E211" t="str">
        <f t="shared" si="1"/>
        <v>$19,689,000</v>
      </c>
      <c r="F211" t="str">
        <f t="shared" si="2"/>
        <v/>
      </c>
      <c r="G211" t="str">
        <f t="shared" si="3"/>
        <v>$19,689,000</v>
      </c>
      <c r="H211" t="s">
        <v>208</v>
      </c>
      <c r="J211" t="s">
        <v>53</v>
      </c>
      <c r="K211" t="s">
        <v>101</v>
      </c>
      <c r="L211">
        <v>19689000</v>
      </c>
      <c r="M211" t="s">
        <v>701</v>
      </c>
    </row>
    <row r="212" spans="1:13">
      <c r="A212">
        <v>225</v>
      </c>
      <c r="B212" t="s">
        <v>1</v>
      </c>
      <c r="C212" s="16" t="s">
        <v>702</v>
      </c>
      <c r="D212">
        <f t="shared" si="0"/>
        <v>29</v>
      </c>
      <c r="E212" t="str">
        <f t="shared" si="1"/>
        <v>$18,907,725</v>
      </c>
      <c r="F212" t="str">
        <f t="shared" si="2"/>
        <v/>
      </c>
      <c r="G212" t="str">
        <f t="shared" si="3"/>
        <v>$18,907,725</v>
      </c>
      <c r="H212" t="s">
        <v>703</v>
      </c>
      <c r="J212" t="s">
        <v>53</v>
      </c>
      <c r="K212" t="s">
        <v>101</v>
      </c>
      <c r="L212">
        <v>18907725</v>
      </c>
      <c r="M212" t="s">
        <v>704</v>
      </c>
    </row>
    <row r="213" spans="1:13">
      <c r="A213">
        <v>226</v>
      </c>
      <c r="B213" t="s">
        <v>1</v>
      </c>
      <c r="C213" s="16" t="s">
        <v>705</v>
      </c>
      <c r="D213">
        <f t="shared" si="0"/>
        <v>29</v>
      </c>
      <c r="E213" t="str">
        <f t="shared" si="1"/>
        <v>$9,200,000</v>
      </c>
      <c r="F213" t="str">
        <f t="shared" si="2"/>
        <v/>
      </c>
      <c r="G213" t="str">
        <f t="shared" si="3"/>
        <v>$9,200,000</v>
      </c>
      <c r="H213" t="s">
        <v>706</v>
      </c>
      <c r="J213" t="s">
        <v>53</v>
      </c>
      <c r="K213" t="s">
        <v>101</v>
      </c>
      <c r="L213">
        <v>9200000</v>
      </c>
      <c r="M213" t="s">
        <v>707</v>
      </c>
    </row>
    <row r="214" spans="1:13">
      <c r="A214">
        <v>227</v>
      </c>
      <c r="B214" t="s">
        <v>1</v>
      </c>
      <c r="C214" s="16" t="s">
        <v>708</v>
      </c>
      <c r="D214">
        <f t="shared" si="0"/>
        <v>29</v>
      </c>
      <c r="E214" t="str">
        <f t="shared" si="1"/>
        <v>$7,085,000</v>
      </c>
      <c r="F214" t="str">
        <f t="shared" si="2"/>
        <v/>
      </c>
      <c r="G214" t="str">
        <f t="shared" si="3"/>
        <v>$7,085,000</v>
      </c>
      <c r="H214" t="s">
        <v>709</v>
      </c>
      <c r="J214" t="s">
        <v>53</v>
      </c>
      <c r="K214" t="s">
        <v>101</v>
      </c>
      <c r="L214">
        <v>7085000</v>
      </c>
      <c r="M214" t="s">
        <v>710</v>
      </c>
    </row>
    <row r="215" spans="1:13">
      <c r="A215">
        <v>228</v>
      </c>
      <c r="B215" t="s">
        <v>1</v>
      </c>
      <c r="C215" s="16" t="s">
        <v>712</v>
      </c>
      <c r="D215">
        <f t="shared" si="0"/>
        <v>29</v>
      </c>
      <c r="E215" t="str">
        <f t="shared" si="1"/>
        <v>$5,675,000</v>
      </c>
      <c r="F215" t="str">
        <f t="shared" si="2"/>
        <v/>
      </c>
      <c r="G215" t="str">
        <f t="shared" si="3"/>
        <v>$5,675,000</v>
      </c>
      <c r="H215" t="s">
        <v>277</v>
      </c>
      <c r="J215" t="s">
        <v>53</v>
      </c>
      <c r="K215" t="s">
        <v>101</v>
      </c>
      <c r="L215">
        <v>5675000</v>
      </c>
      <c r="M215" t="s">
        <v>713</v>
      </c>
    </row>
    <row r="216" spans="1:13">
      <c r="A216">
        <v>229</v>
      </c>
      <c r="B216" t="s">
        <v>1</v>
      </c>
      <c r="C216" s="16" t="s">
        <v>714</v>
      </c>
      <c r="D216">
        <f t="shared" si="0"/>
        <v>29</v>
      </c>
      <c r="E216" t="str">
        <f t="shared" si="1"/>
        <v>$3,376,000</v>
      </c>
      <c r="F216" t="str">
        <f t="shared" si="2"/>
        <v/>
      </c>
      <c r="G216" t="str">
        <f t="shared" si="3"/>
        <v>$3,376,000</v>
      </c>
      <c r="H216" t="s">
        <v>715</v>
      </c>
      <c r="J216" t="s">
        <v>53</v>
      </c>
      <c r="K216" t="s">
        <v>101</v>
      </c>
      <c r="L216">
        <v>3376000</v>
      </c>
      <c r="M216" t="s">
        <v>716</v>
      </c>
    </row>
    <row r="217" spans="1:13">
      <c r="A217">
        <v>230</v>
      </c>
      <c r="B217" t="s">
        <v>1</v>
      </c>
      <c r="C217" s="16" t="s">
        <v>717</v>
      </c>
      <c r="D217">
        <f t="shared" si="0"/>
        <v>29</v>
      </c>
      <c r="E217" t="str">
        <f t="shared" si="1"/>
        <v>$3,110,796 4th year rookie contract (#10)</v>
      </c>
      <c r="F217">
        <f t="shared" si="2"/>
        <v>11</v>
      </c>
      <c r="G217" t="str">
        <f t="shared" si="3"/>
        <v>$3,110,796</v>
      </c>
      <c r="H217" t="s">
        <v>718</v>
      </c>
      <c r="J217" t="s">
        <v>53</v>
      </c>
      <c r="K217" t="s">
        <v>101</v>
      </c>
      <c r="L217">
        <v>3110796</v>
      </c>
      <c r="M217" t="s">
        <v>719</v>
      </c>
    </row>
    <row r="218" spans="1:13">
      <c r="A218">
        <v>231</v>
      </c>
      <c r="B218" t="s">
        <v>1</v>
      </c>
      <c r="C218" s="16" t="s">
        <v>720</v>
      </c>
      <c r="D218">
        <f t="shared" si="0"/>
        <v>29</v>
      </c>
      <c r="E218" t="str">
        <f t="shared" si="1"/>
        <v>$2,100,000 released 1/16/15</v>
      </c>
      <c r="F218">
        <f t="shared" si="2"/>
        <v>11</v>
      </c>
      <c r="G218" t="str">
        <f t="shared" si="3"/>
        <v>$2,100,000</v>
      </c>
      <c r="H218" t="s">
        <v>533</v>
      </c>
      <c r="J218" t="s">
        <v>53</v>
      </c>
      <c r="K218" t="s">
        <v>101</v>
      </c>
      <c r="L218">
        <v>2100000</v>
      </c>
      <c r="M218" t="s">
        <v>721</v>
      </c>
    </row>
    <row r="219" spans="1:13">
      <c r="A219">
        <v>232</v>
      </c>
      <c r="B219" t="s">
        <v>1</v>
      </c>
      <c r="C219" s="16" t="s">
        <v>722</v>
      </c>
      <c r="D219">
        <f t="shared" si="0"/>
        <v>29</v>
      </c>
      <c r="E219" t="str">
        <f t="shared" si="1"/>
        <v>$1,270,964 minimum counts $947,276</v>
      </c>
      <c r="F219">
        <f t="shared" si="2"/>
        <v>11</v>
      </c>
      <c r="G219" t="str">
        <f t="shared" si="3"/>
        <v>$1,270,964</v>
      </c>
      <c r="H219" t="s">
        <v>418</v>
      </c>
      <c r="J219" t="s">
        <v>53</v>
      </c>
      <c r="K219" t="s">
        <v>101</v>
      </c>
      <c r="L219">
        <v>1270964</v>
      </c>
      <c r="M219" t="s">
        <v>723</v>
      </c>
    </row>
    <row r="220" spans="1:13">
      <c r="A220">
        <v>233</v>
      </c>
      <c r="B220" t="s">
        <v>1</v>
      </c>
      <c r="C220" s="16" t="s">
        <v>724</v>
      </c>
      <c r="D220">
        <f t="shared" si="0"/>
        <v>29</v>
      </c>
      <c r="E220" t="str">
        <f t="shared" si="1"/>
        <v>$1,159,680 2nd year rookie contract (#28)</v>
      </c>
      <c r="F220">
        <f t="shared" si="2"/>
        <v>11</v>
      </c>
      <c r="G220" t="str">
        <f t="shared" si="3"/>
        <v>$1,159,680</v>
      </c>
      <c r="H220" t="s">
        <v>725</v>
      </c>
      <c r="J220" t="s">
        <v>53</v>
      </c>
      <c r="K220" t="s">
        <v>101</v>
      </c>
      <c r="L220">
        <v>1159680</v>
      </c>
      <c r="M220" t="s">
        <v>726</v>
      </c>
    </row>
    <row r="221" spans="1:13">
      <c r="A221">
        <v>234</v>
      </c>
      <c r="B221" t="s">
        <v>1</v>
      </c>
      <c r="C221" s="16" t="s">
        <v>727</v>
      </c>
      <c r="D221">
        <f t="shared" si="0"/>
        <v>29</v>
      </c>
      <c r="E221" t="str">
        <f t="shared" si="1"/>
        <v>$1,100,602 minimum (multi-year)</v>
      </c>
      <c r="F221">
        <f t="shared" si="2"/>
        <v>11</v>
      </c>
      <c r="G221" t="str">
        <f t="shared" si="3"/>
        <v>$1,100,602</v>
      </c>
      <c r="H221" t="s">
        <v>421</v>
      </c>
      <c r="J221" t="s">
        <v>53</v>
      </c>
      <c r="K221" t="s">
        <v>101</v>
      </c>
      <c r="L221">
        <v>1100602</v>
      </c>
      <c r="M221" t="s">
        <v>729</v>
      </c>
    </row>
    <row r="222" spans="1:13">
      <c r="A222">
        <v>235</v>
      </c>
      <c r="B222" t="s">
        <v>1</v>
      </c>
      <c r="C222" s="16" t="s">
        <v>730</v>
      </c>
      <c r="D222">
        <f t="shared" si="0"/>
        <v>29</v>
      </c>
      <c r="E222" t="str">
        <f t="shared" si="1"/>
        <v>$1,100,602 minimum (multi-year)</v>
      </c>
      <c r="F222">
        <f t="shared" si="2"/>
        <v>11</v>
      </c>
      <c r="G222" t="str">
        <f t="shared" si="3"/>
        <v>$1,100,602</v>
      </c>
      <c r="H222" t="s">
        <v>421</v>
      </c>
      <c r="J222" t="s">
        <v>53</v>
      </c>
      <c r="K222" t="s">
        <v>101</v>
      </c>
      <c r="L222">
        <v>1100602</v>
      </c>
      <c r="M222" t="s">
        <v>731</v>
      </c>
    </row>
    <row r="223" spans="1:13">
      <c r="A223">
        <v>236</v>
      </c>
      <c r="B223" t="s">
        <v>1</v>
      </c>
      <c r="C223" s="16" t="s">
        <v>732</v>
      </c>
      <c r="D223">
        <f t="shared" si="0"/>
        <v>29</v>
      </c>
      <c r="E223" t="str">
        <f t="shared" si="1"/>
        <v>$981,348 minimum, counts $947,726</v>
      </c>
      <c r="F223">
        <f t="shared" si="2"/>
        <v>9</v>
      </c>
      <c r="G223" t="str">
        <f t="shared" si="3"/>
        <v>$981,348</v>
      </c>
      <c r="H223" t="s">
        <v>243</v>
      </c>
      <c r="J223" t="s">
        <v>53</v>
      </c>
      <c r="K223" t="s">
        <v>101</v>
      </c>
      <c r="L223">
        <v>981348</v>
      </c>
      <c r="M223" t="s">
        <v>733</v>
      </c>
    </row>
    <row r="224" spans="1:13">
      <c r="A224">
        <v>237</v>
      </c>
      <c r="B224" t="s">
        <v>1</v>
      </c>
      <c r="C224" s="16" t="s">
        <v>734</v>
      </c>
      <c r="D224">
        <f t="shared" si="0"/>
        <v>29</v>
      </c>
      <c r="E224" t="str">
        <f t="shared" si="1"/>
        <v>$525,093 minimum</v>
      </c>
      <c r="F224">
        <f t="shared" si="2"/>
        <v>9</v>
      </c>
      <c r="G224" t="str">
        <f t="shared" si="3"/>
        <v>$525,093</v>
      </c>
      <c r="H224" t="s">
        <v>143</v>
      </c>
      <c r="J224" t="s">
        <v>53</v>
      </c>
      <c r="K224" t="s">
        <v>101</v>
      </c>
      <c r="L224">
        <v>525093</v>
      </c>
      <c r="M224" t="s">
        <v>735</v>
      </c>
    </row>
    <row r="225" spans="1:13">
      <c r="A225">
        <v>238</v>
      </c>
      <c r="B225" t="s">
        <v>1</v>
      </c>
      <c r="C225" s="16" t="s">
        <v>736</v>
      </c>
      <c r="D225">
        <f t="shared" si="0"/>
        <v>29</v>
      </c>
      <c r="E225" t="str">
        <f t="shared" si="1"/>
        <v>$312,597 c $269,049, s 1/23-2/17+3/16</v>
      </c>
      <c r="F225">
        <f t="shared" si="2"/>
        <v>9</v>
      </c>
      <c r="G225" t="str">
        <f t="shared" si="3"/>
        <v>$312,597</v>
      </c>
      <c r="H225" t="s">
        <v>737</v>
      </c>
      <c r="J225" t="s">
        <v>53</v>
      </c>
      <c r="K225" t="s">
        <v>101</v>
      </c>
      <c r="L225">
        <v>312597</v>
      </c>
      <c r="M225" t="s">
        <v>738</v>
      </c>
    </row>
    <row r="226" spans="1:13">
      <c r="A226">
        <v>239</v>
      </c>
      <c r="B226" t="s">
        <v>1</v>
      </c>
      <c r="C226" s="16" t="s">
        <v>739</v>
      </c>
      <c r="D226">
        <f t="shared" si="0"/>
        <v>29</v>
      </c>
      <c r="E226" t="str">
        <f t="shared" si="1"/>
        <v>$62,141 minimum, s 2 10-day 2/21-3/11</v>
      </c>
      <c r="F226">
        <f t="shared" si="2"/>
        <v>8</v>
      </c>
      <c r="G226" t="str">
        <f t="shared" si="3"/>
        <v>$62,141</v>
      </c>
      <c r="H226" t="s">
        <v>199</v>
      </c>
      <c r="J226" t="s">
        <v>53</v>
      </c>
      <c r="K226" t="s">
        <v>101</v>
      </c>
      <c r="L226">
        <v>62141</v>
      </c>
      <c r="M226" t="s">
        <v>740</v>
      </c>
    </row>
    <row r="227" spans="1:13">
      <c r="A227">
        <v>241</v>
      </c>
      <c r="B227" t="s">
        <v>1</v>
      </c>
      <c r="C227" s="16" t="s">
        <v>741</v>
      </c>
      <c r="D227">
        <f t="shared" si="0"/>
        <v>29</v>
      </c>
      <c r="E227" t="str">
        <f t="shared" si="1"/>
        <v>$25,000,000</v>
      </c>
      <c r="F227" t="str">
        <f t="shared" si="2"/>
        <v/>
      </c>
      <c r="G227" t="str">
        <f t="shared" si="3"/>
        <v>$25,000,000</v>
      </c>
      <c r="H227" t="s">
        <v>743</v>
      </c>
      <c r="J227" t="s">
        <v>55</v>
      </c>
      <c r="K227" t="s">
        <v>101</v>
      </c>
      <c r="L227">
        <v>25000000</v>
      </c>
      <c r="M227" t="s">
        <v>744</v>
      </c>
    </row>
    <row r="228" spans="1:13">
      <c r="A228">
        <v>242</v>
      </c>
      <c r="B228" t="s">
        <v>1</v>
      </c>
      <c r="C228" s="16" t="s">
        <v>745</v>
      </c>
      <c r="D228">
        <f t="shared" si="0"/>
        <v>29</v>
      </c>
      <c r="E228" t="str">
        <f t="shared" si="1"/>
        <v>$15,514,031</v>
      </c>
      <c r="F228" t="str">
        <f t="shared" si="2"/>
        <v/>
      </c>
      <c r="G228" t="str">
        <f t="shared" si="3"/>
        <v>$15,514,031</v>
      </c>
      <c r="H228" t="s">
        <v>746</v>
      </c>
      <c r="J228" t="s">
        <v>55</v>
      </c>
      <c r="K228" t="s">
        <v>101</v>
      </c>
      <c r="L228">
        <v>15514031</v>
      </c>
      <c r="M228" t="s">
        <v>728</v>
      </c>
    </row>
    <row r="229" spans="1:13">
      <c r="A229">
        <v>243</v>
      </c>
      <c r="B229" t="s">
        <v>1</v>
      </c>
      <c r="C229" s="16" t="s">
        <v>747</v>
      </c>
      <c r="D229">
        <f t="shared" si="0"/>
        <v>29</v>
      </c>
      <c r="E229" t="str">
        <f t="shared" si="1"/>
        <v>$7,000,000</v>
      </c>
      <c r="F229" t="str">
        <f t="shared" si="2"/>
        <v/>
      </c>
      <c r="G229" t="str">
        <f t="shared" si="3"/>
        <v>$7,000,000</v>
      </c>
      <c r="H229" t="s">
        <v>268</v>
      </c>
      <c r="J229" t="s">
        <v>55</v>
      </c>
      <c r="K229" t="s">
        <v>101</v>
      </c>
      <c r="L229">
        <v>7000000</v>
      </c>
      <c r="M229" t="s">
        <v>748</v>
      </c>
    </row>
    <row r="230" spans="1:13">
      <c r="A230">
        <v>244</v>
      </c>
      <c r="B230" t="s">
        <v>1</v>
      </c>
      <c r="C230" s="16" t="s">
        <v>749</v>
      </c>
      <c r="D230">
        <f t="shared" si="0"/>
        <v>29</v>
      </c>
      <c r="E230" t="str">
        <f t="shared" si="1"/>
        <v>$5,219,169</v>
      </c>
      <c r="F230" t="str">
        <f t="shared" si="2"/>
        <v/>
      </c>
      <c r="G230" t="str">
        <f t="shared" si="3"/>
        <v>$5,219,169</v>
      </c>
      <c r="H230" t="s">
        <v>750</v>
      </c>
      <c r="J230" t="s">
        <v>55</v>
      </c>
      <c r="K230" t="s">
        <v>101</v>
      </c>
      <c r="L230">
        <v>5219169</v>
      </c>
      <c r="M230" t="s">
        <v>751</v>
      </c>
    </row>
    <row r="231" spans="1:13">
      <c r="A231">
        <v>245</v>
      </c>
      <c r="B231" t="s">
        <v>1</v>
      </c>
      <c r="C231" s="16" t="s">
        <v>752</v>
      </c>
      <c r="D231">
        <f t="shared" si="0"/>
        <v>29</v>
      </c>
      <c r="E231" t="str">
        <f t="shared" si="1"/>
        <v>$5,103,120 1st year rookie contract (#2)</v>
      </c>
      <c r="F231">
        <f t="shared" si="2"/>
        <v>11</v>
      </c>
      <c r="G231" t="str">
        <f t="shared" si="3"/>
        <v>$5,103,120</v>
      </c>
      <c r="H231" t="s">
        <v>753</v>
      </c>
      <c r="J231" t="s">
        <v>55</v>
      </c>
      <c r="K231" t="s">
        <v>101</v>
      </c>
      <c r="L231">
        <v>5103120</v>
      </c>
      <c r="M231" t="s">
        <v>754</v>
      </c>
    </row>
    <row r="232" spans="1:13">
      <c r="A232">
        <v>246</v>
      </c>
      <c r="B232" t="s">
        <v>1</v>
      </c>
      <c r="C232" s="16" t="s">
        <v>755</v>
      </c>
      <c r="D232">
        <f t="shared" si="0"/>
        <v>29</v>
      </c>
      <c r="E232" t="str">
        <f t="shared" si="1"/>
        <v>$3,132,240 2nd year rookie contract (#7)</v>
      </c>
      <c r="F232">
        <f t="shared" si="2"/>
        <v>11</v>
      </c>
      <c r="G232" t="str">
        <f t="shared" si="3"/>
        <v>$3,132,240</v>
      </c>
      <c r="H232" t="s">
        <v>756</v>
      </c>
      <c r="J232" t="s">
        <v>55</v>
      </c>
      <c r="K232" t="s">
        <v>101</v>
      </c>
      <c r="L232">
        <v>3132240</v>
      </c>
      <c r="M232" t="s">
        <v>757</v>
      </c>
    </row>
    <row r="233" spans="1:13">
      <c r="A233">
        <v>247</v>
      </c>
      <c r="B233" t="s">
        <v>1</v>
      </c>
      <c r="C233" s="16" t="s">
        <v>758</v>
      </c>
      <c r="D233">
        <f t="shared" si="0"/>
        <v>29</v>
      </c>
      <c r="E233" t="str">
        <f t="shared" si="1"/>
        <v>$3,000,000</v>
      </c>
      <c r="F233" t="str">
        <f t="shared" si="2"/>
        <v/>
      </c>
      <c r="G233" t="str">
        <f t="shared" si="3"/>
        <v>$3,000,000</v>
      </c>
      <c r="H233" t="s">
        <v>459</v>
      </c>
      <c r="J233" t="s">
        <v>55</v>
      </c>
      <c r="K233" t="s">
        <v>101</v>
      </c>
      <c r="L233">
        <v>3000000</v>
      </c>
      <c r="M233" t="s">
        <v>760</v>
      </c>
    </row>
    <row r="234" spans="1:13">
      <c r="A234">
        <v>248</v>
      </c>
      <c r="B234" t="s">
        <v>1</v>
      </c>
      <c r="C234" s="16" t="s">
        <v>761</v>
      </c>
      <c r="D234">
        <f t="shared" si="0"/>
        <v>29</v>
      </c>
      <c r="E234" t="str">
        <f t="shared" si="1"/>
        <v>$1,724,250</v>
      </c>
      <c r="F234" t="str">
        <f t="shared" si="2"/>
        <v/>
      </c>
      <c r="G234" t="str">
        <f t="shared" si="3"/>
        <v>$1,724,250</v>
      </c>
      <c r="H234" t="s">
        <v>762</v>
      </c>
      <c r="J234" t="s">
        <v>55</v>
      </c>
      <c r="K234" t="s">
        <v>101</v>
      </c>
      <c r="L234">
        <v>1724250</v>
      </c>
      <c r="M234" t="s">
        <v>298</v>
      </c>
    </row>
    <row r="235" spans="1:13">
      <c r="A235">
        <v>249</v>
      </c>
      <c r="B235" t="s">
        <v>1</v>
      </c>
      <c r="C235" s="16" t="s">
        <v>763</v>
      </c>
      <c r="D235">
        <f t="shared" si="0"/>
        <v>29</v>
      </c>
      <c r="E235" t="str">
        <f t="shared" si="1"/>
        <v>$1,499,187 minimum, counts $947,276</v>
      </c>
      <c r="F235">
        <f t="shared" si="2"/>
        <v>11</v>
      </c>
      <c r="G235" t="str">
        <f t="shared" si="3"/>
        <v>$1,499,187</v>
      </c>
      <c r="H235" t="s">
        <v>370</v>
      </c>
      <c r="J235" t="s">
        <v>55</v>
      </c>
      <c r="K235" t="s">
        <v>101</v>
      </c>
      <c r="L235">
        <v>1499187</v>
      </c>
      <c r="M235" t="s">
        <v>764</v>
      </c>
    </row>
    <row r="236" spans="1:13">
      <c r="A236">
        <v>250</v>
      </c>
      <c r="B236" t="s">
        <v>1</v>
      </c>
      <c r="C236" s="16" t="s">
        <v>765</v>
      </c>
      <c r="D236">
        <f t="shared" si="0"/>
        <v>29</v>
      </c>
      <c r="E236" t="str">
        <f t="shared" si="1"/>
        <v>$1,155,600 1st year rookie contract (#27)</v>
      </c>
      <c r="F236">
        <f t="shared" si="2"/>
        <v>11</v>
      </c>
      <c r="G236" t="str">
        <f t="shared" si="3"/>
        <v>$1,155,600</v>
      </c>
      <c r="H236" t="s">
        <v>767</v>
      </c>
      <c r="J236" t="s">
        <v>55</v>
      </c>
      <c r="K236" t="s">
        <v>101</v>
      </c>
      <c r="L236">
        <v>1155600</v>
      </c>
      <c r="M236" t="s">
        <v>768</v>
      </c>
    </row>
    <row r="237" spans="1:13">
      <c r="A237">
        <v>251</v>
      </c>
      <c r="B237" t="s">
        <v>1</v>
      </c>
      <c r="C237" s="16" t="s">
        <v>769</v>
      </c>
      <c r="D237">
        <f t="shared" si="0"/>
        <v>29</v>
      </c>
      <c r="E237" t="str">
        <f t="shared" si="1"/>
        <v>$981,348 minimum (multi-year)</v>
      </c>
      <c r="F237">
        <f t="shared" si="2"/>
        <v>9</v>
      </c>
      <c r="G237" t="str">
        <f t="shared" si="3"/>
        <v>$981,348</v>
      </c>
      <c r="H237" t="s">
        <v>243</v>
      </c>
      <c r="J237" t="s">
        <v>55</v>
      </c>
      <c r="K237" t="s">
        <v>101</v>
      </c>
      <c r="L237">
        <v>981348</v>
      </c>
      <c r="M237" t="s">
        <v>771</v>
      </c>
    </row>
    <row r="238" spans="1:13">
      <c r="A238">
        <v>252</v>
      </c>
      <c r="B238" t="s">
        <v>1</v>
      </c>
      <c r="C238" s="16" t="s">
        <v>772</v>
      </c>
      <c r="D238">
        <f t="shared" si="0"/>
        <v>29</v>
      </c>
      <c r="E238" t="str">
        <f t="shared" si="1"/>
        <v>$845,059 minimum</v>
      </c>
      <c r="F238">
        <f t="shared" si="2"/>
        <v>9</v>
      </c>
      <c r="G238" t="str">
        <f t="shared" si="3"/>
        <v>$845,059</v>
      </c>
      <c r="H238" t="s">
        <v>249</v>
      </c>
      <c r="J238" t="s">
        <v>55</v>
      </c>
      <c r="K238" t="s">
        <v>101</v>
      </c>
      <c r="L238">
        <v>845059</v>
      </c>
      <c r="M238" t="s">
        <v>773</v>
      </c>
    </row>
    <row r="239" spans="1:13">
      <c r="A239">
        <v>253</v>
      </c>
      <c r="B239" t="s">
        <v>1</v>
      </c>
      <c r="C239" s="16" t="s">
        <v>774</v>
      </c>
      <c r="D239">
        <f t="shared" si="0"/>
        <v>29</v>
      </c>
      <c r="E239" t="str">
        <f t="shared" si="1"/>
        <v>$845,059 minimum</v>
      </c>
      <c r="F239">
        <f t="shared" si="2"/>
        <v>9</v>
      </c>
      <c r="G239" t="str">
        <f t="shared" si="3"/>
        <v>$845,059</v>
      </c>
      <c r="H239" t="s">
        <v>249</v>
      </c>
      <c r="J239" t="s">
        <v>55</v>
      </c>
      <c r="K239" t="s">
        <v>101</v>
      </c>
      <c r="L239">
        <v>845059</v>
      </c>
      <c r="M239" t="s">
        <v>775</v>
      </c>
    </row>
    <row r="240" spans="1:13">
      <c r="A240">
        <v>254</v>
      </c>
      <c r="B240" t="s">
        <v>1</v>
      </c>
      <c r="C240" s="16" t="s">
        <v>776</v>
      </c>
      <c r="D240">
        <f t="shared" si="0"/>
        <v>29</v>
      </c>
      <c r="E240" t="str">
        <f t="shared" si="1"/>
        <v>$700,000</v>
      </c>
      <c r="F240" t="str">
        <f t="shared" si="2"/>
        <v/>
      </c>
      <c r="G240" t="str">
        <f t="shared" si="3"/>
        <v>$700,000</v>
      </c>
      <c r="H240" t="s">
        <v>777</v>
      </c>
      <c r="J240" t="s">
        <v>55</v>
      </c>
      <c r="K240" t="s">
        <v>101</v>
      </c>
      <c r="L240">
        <v>700000</v>
      </c>
      <c r="M240" t="s">
        <v>778</v>
      </c>
    </row>
    <row r="241" spans="1:13">
      <c r="A241">
        <v>255</v>
      </c>
      <c r="B241" t="s">
        <v>1</v>
      </c>
      <c r="C241" s="16" t="s">
        <v>780</v>
      </c>
      <c r="D241">
        <f t="shared" si="0"/>
        <v>29</v>
      </c>
      <c r="E241" t="str">
        <f t="shared" si="1"/>
        <v>$525,093 minimum</v>
      </c>
      <c r="F241">
        <f t="shared" si="2"/>
        <v>9</v>
      </c>
      <c r="G241" t="str">
        <f t="shared" si="3"/>
        <v>$525,093</v>
      </c>
      <c r="H241" t="s">
        <v>143</v>
      </c>
      <c r="J241" t="s">
        <v>55</v>
      </c>
      <c r="K241" t="s">
        <v>101</v>
      </c>
      <c r="L241">
        <v>525093</v>
      </c>
      <c r="M241" t="s">
        <v>781</v>
      </c>
    </row>
    <row r="242" spans="1:13">
      <c r="A242">
        <v>256</v>
      </c>
      <c r="B242" t="s">
        <v>1</v>
      </c>
      <c r="C242" s="16" t="s">
        <v>782</v>
      </c>
      <c r="D242">
        <f t="shared" si="0"/>
        <v>29</v>
      </c>
      <c r="E242" t="str">
        <f t="shared" si="1"/>
        <v>$100,000 released 10/23</v>
      </c>
      <c r="F242">
        <f t="shared" si="2"/>
        <v>9</v>
      </c>
      <c r="G242" t="str">
        <f t="shared" si="3"/>
        <v>$100,000</v>
      </c>
      <c r="H242" t="s">
        <v>783</v>
      </c>
      <c r="J242" t="s">
        <v>55</v>
      </c>
      <c r="K242" t="s">
        <v>101</v>
      </c>
      <c r="L242">
        <v>100000</v>
      </c>
      <c r="M242" t="s">
        <v>784</v>
      </c>
    </row>
    <row r="243" spans="1:13">
      <c r="A243">
        <v>258</v>
      </c>
      <c r="B243" t="s">
        <v>1</v>
      </c>
      <c r="C243" s="16" t="s">
        <v>785</v>
      </c>
      <c r="D243">
        <f t="shared" si="0"/>
        <v>29</v>
      </c>
      <c r="E243" t="str">
        <f t="shared" si="1"/>
        <v>$19,688,000</v>
      </c>
      <c r="F243" t="str">
        <f t="shared" si="2"/>
        <v/>
      </c>
      <c r="G243" t="str">
        <f t="shared" si="3"/>
        <v>$19,688,000</v>
      </c>
      <c r="H243" t="s">
        <v>786</v>
      </c>
      <c r="J243" t="s">
        <v>57</v>
      </c>
      <c r="K243" t="s">
        <v>101</v>
      </c>
      <c r="L243">
        <v>19688000</v>
      </c>
      <c r="M243" t="s">
        <v>787</v>
      </c>
    </row>
    <row r="244" spans="1:13">
      <c r="A244">
        <v>259</v>
      </c>
      <c r="B244" t="s">
        <v>1</v>
      </c>
      <c r="C244" s="16" t="s">
        <v>788</v>
      </c>
      <c r="D244">
        <f t="shared" si="0"/>
        <v>29</v>
      </c>
      <c r="E244" t="str">
        <f t="shared" si="1"/>
        <v>$9,638,555</v>
      </c>
      <c r="F244" t="str">
        <f t="shared" si="2"/>
        <v/>
      </c>
      <c r="G244" t="str">
        <f t="shared" si="3"/>
        <v>$9,638,555</v>
      </c>
      <c r="H244" t="s">
        <v>789</v>
      </c>
      <c r="J244" t="s">
        <v>57</v>
      </c>
      <c r="K244" t="s">
        <v>101</v>
      </c>
      <c r="L244">
        <v>9638555</v>
      </c>
      <c r="M244" t="s">
        <v>790</v>
      </c>
    </row>
    <row r="245" spans="1:13">
      <c r="A245">
        <v>260</v>
      </c>
      <c r="B245" t="s">
        <v>1</v>
      </c>
      <c r="C245" s="16" t="s">
        <v>791</v>
      </c>
      <c r="D245">
        <f t="shared" si="0"/>
        <v>29</v>
      </c>
      <c r="E245" t="str">
        <f t="shared" si="1"/>
        <v>$9,680,000</v>
      </c>
      <c r="F245" t="str">
        <f t="shared" si="2"/>
        <v/>
      </c>
      <c r="G245" t="str">
        <f t="shared" si="3"/>
        <v>$9,680,000</v>
      </c>
      <c r="H245" t="s">
        <v>792</v>
      </c>
      <c r="J245" t="s">
        <v>57</v>
      </c>
      <c r="K245" t="s">
        <v>101</v>
      </c>
      <c r="L245">
        <v>9680000</v>
      </c>
      <c r="M245" t="s">
        <v>793</v>
      </c>
    </row>
    <row r="246" spans="1:13">
      <c r="A246">
        <v>261</v>
      </c>
      <c r="B246" t="s">
        <v>1</v>
      </c>
      <c r="C246" s="16" t="s">
        <v>794</v>
      </c>
      <c r="D246">
        <f t="shared" si="0"/>
        <v>29</v>
      </c>
      <c r="E246" t="str">
        <f t="shared" si="1"/>
        <v>$9,000,000</v>
      </c>
      <c r="F246" t="str">
        <f t="shared" si="2"/>
        <v/>
      </c>
      <c r="G246" t="str">
        <f t="shared" si="3"/>
        <v>$9,000,000</v>
      </c>
      <c r="H246" t="s">
        <v>795</v>
      </c>
      <c r="J246" t="s">
        <v>57</v>
      </c>
      <c r="K246" t="s">
        <v>101</v>
      </c>
      <c r="L246">
        <v>9000000</v>
      </c>
      <c r="M246" t="s">
        <v>797</v>
      </c>
    </row>
    <row r="247" spans="1:13">
      <c r="A247">
        <v>262</v>
      </c>
      <c r="B247" t="s">
        <v>1</v>
      </c>
      <c r="C247" s="16" t="s">
        <v>798</v>
      </c>
      <c r="D247">
        <f t="shared" si="0"/>
        <v>29</v>
      </c>
      <c r="E247" t="str">
        <f t="shared" si="1"/>
        <v>$5,464,000</v>
      </c>
      <c r="F247" t="str">
        <f t="shared" si="2"/>
        <v/>
      </c>
      <c r="G247" t="str">
        <f t="shared" si="3"/>
        <v>$5,464,000</v>
      </c>
      <c r="H247" t="s">
        <v>799</v>
      </c>
      <c r="J247" t="s">
        <v>57</v>
      </c>
      <c r="K247" t="s">
        <v>101</v>
      </c>
      <c r="L247">
        <v>5464000</v>
      </c>
      <c r="M247" t="s">
        <v>800</v>
      </c>
    </row>
    <row r="248" spans="1:13">
      <c r="A248">
        <v>263</v>
      </c>
      <c r="B248" t="s">
        <v>1</v>
      </c>
      <c r="C248" s="16" t="s">
        <v>801</v>
      </c>
      <c r="D248">
        <f t="shared" si="0"/>
        <v>29</v>
      </c>
      <c r="E248" t="str">
        <f t="shared" si="1"/>
        <v>$5,158,539</v>
      </c>
      <c r="F248" t="str">
        <f t="shared" si="2"/>
        <v/>
      </c>
      <c r="G248" t="str">
        <f t="shared" si="3"/>
        <v>$5,158,539</v>
      </c>
      <c r="H248" t="s">
        <v>802</v>
      </c>
      <c r="J248" t="s">
        <v>57</v>
      </c>
      <c r="K248" t="s">
        <v>101</v>
      </c>
      <c r="L248">
        <v>5158539</v>
      </c>
      <c r="M248" t="s">
        <v>803</v>
      </c>
    </row>
    <row r="249" spans="1:13">
      <c r="A249">
        <v>264</v>
      </c>
      <c r="B249" t="s">
        <v>1</v>
      </c>
      <c r="C249" s="16" t="s">
        <v>804</v>
      </c>
      <c r="D249">
        <f t="shared" si="0"/>
        <v>29</v>
      </c>
      <c r="E249" t="str">
        <f t="shared" si="1"/>
        <v>$5,000,000</v>
      </c>
      <c r="F249" t="str">
        <f t="shared" si="2"/>
        <v/>
      </c>
      <c r="G249" t="str">
        <f t="shared" si="3"/>
        <v>$5,000,000</v>
      </c>
      <c r="H249" t="s">
        <v>163</v>
      </c>
      <c r="J249" t="s">
        <v>57</v>
      </c>
      <c r="K249" t="s">
        <v>101</v>
      </c>
      <c r="L249">
        <v>5000000</v>
      </c>
      <c r="M249" t="s">
        <v>806</v>
      </c>
    </row>
    <row r="250" spans="1:13">
      <c r="A250">
        <v>265</v>
      </c>
      <c r="B250" t="s">
        <v>1</v>
      </c>
      <c r="C250" s="16" t="s">
        <v>807</v>
      </c>
      <c r="D250">
        <f t="shared" si="0"/>
        <v>29</v>
      </c>
      <c r="E250" t="str">
        <f t="shared" si="1"/>
        <v>$4,300,000 released 3/10</v>
      </c>
      <c r="F250">
        <f t="shared" si="2"/>
        <v>11</v>
      </c>
      <c r="G250" t="str">
        <f t="shared" si="3"/>
        <v>$4,300,000</v>
      </c>
      <c r="H250" t="s">
        <v>808</v>
      </c>
      <c r="J250" t="s">
        <v>57</v>
      </c>
      <c r="K250" t="s">
        <v>101</v>
      </c>
      <c r="L250">
        <v>4300000</v>
      </c>
      <c r="M250" t="s">
        <v>809</v>
      </c>
    </row>
    <row r="251" spans="1:13">
      <c r="A251">
        <v>266</v>
      </c>
      <c r="B251" t="s">
        <v>1</v>
      </c>
      <c r="C251" s="16" t="s">
        <v>810</v>
      </c>
      <c r="D251">
        <f t="shared" si="0"/>
        <v>29</v>
      </c>
      <c r="E251" t="str">
        <f t="shared" si="1"/>
        <v>$4,088,019</v>
      </c>
      <c r="F251" t="str">
        <f t="shared" si="2"/>
        <v/>
      </c>
      <c r="G251" t="str">
        <f t="shared" si="3"/>
        <v>$4,088,019</v>
      </c>
      <c r="H251" t="s">
        <v>811</v>
      </c>
      <c r="J251" t="s">
        <v>57</v>
      </c>
      <c r="K251" t="s">
        <v>101</v>
      </c>
      <c r="L251">
        <v>4088019</v>
      </c>
      <c r="M251" t="s">
        <v>812</v>
      </c>
    </row>
    <row r="252" spans="1:13">
      <c r="A252">
        <v>267</v>
      </c>
      <c r="B252" t="s">
        <v>1</v>
      </c>
      <c r="C252" s="16" t="s">
        <v>813</v>
      </c>
      <c r="D252">
        <f t="shared" si="0"/>
        <v>29</v>
      </c>
      <c r="E252" t="str">
        <f t="shared" si="1"/>
        <v>$3,542,500</v>
      </c>
      <c r="F252" t="str">
        <f t="shared" si="2"/>
        <v/>
      </c>
      <c r="G252" t="str">
        <f t="shared" si="3"/>
        <v>$3,542,500</v>
      </c>
      <c r="H252" t="s">
        <v>814</v>
      </c>
      <c r="J252" t="s">
        <v>57</v>
      </c>
      <c r="K252" t="s">
        <v>101</v>
      </c>
      <c r="L252">
        <v>3542500</v>
      </c>
      <c r="M252" t="s">
        <v>815</v>
      </c>
    </row>
    <row r="253" spans="1:13">
      <c r="A253">
        <v>268</v>
      </c>
      <c r="B253" t="s">
        <v>1</v>
      </c>
      <c r="C253" s="16" t="s">
        <v>816</v>
      </c>
      <c r="D253">
        <f t="shared" si="0"/>
        <v>29</v>
      </c>
      <c r="E253" t="str">
        <f t="shared" si="1"/>
        <v>$1,404,600 2nd year rookie contract (#22)</v>
      </c>
      <c r="F253">
        <f t="shared" si="2"/>
        <v>11</v>
      </c>
      <c r="G253" t="str">
        <f t="shared" si="3"/>
        <v>$1,404,600</v>
      </c>
      <c r="H253" t="s">
        <v>817</v>
      </c>
      <c r="J253" t="s">
        <v>57</v>
      </c>
      <c r="K253" t="s">
        <v>101</v>
      </c>
      <c r="L253">
        <v>1404600</v>
      </c>
      <c r="M253" t="s">
        <v>818</v>
      </c>
    </row>
    <row r="254" spans="1:13">
      <c r="A254">
        <v>269</v>
      </c>
      <c r="B254" t="s">
        <v>1</v>
      </c>
      <c r="C254" s="16" t="s">
        <v>819</v>
      </c>
      <c r="D254">
        <f t="shared" si="0"/>
        <v>29</v>
      </c>
      <c r="E254" t="str">
        <f t="shared" si="1"/>
        <v>$1,230,840 1st year rookie contract (#25)</v>
      </c>
      <c r="F254">
        <f t="shared" si="2"/>
        <v>11</v>
      </c>
      <c r="G254" t="str">
        <f t="shared" si="3"/>
        <v>$1,230,840</v>
      </c>
      <c r="H254" t="s">
        <v>820</v>
      </c>
      <c r="J254" t="s">
        <v>57</v>
      </c>
      <c r="K254" t="s">
        <v>101</v>
      </c>
      <c r="L254">
        <v>1230840</v>
      </c>
      <c r="M254" t="s">
        <v>821</v>
      </c>
    </row>
    <row r="255" spans="1:13">
      <c r="A255">
        <v>270</v>
      </c>
      <c r="B255" t="s">
        <v>1</v>
      </c>
      <c r="C255" s="16" t="s">
        <v>822</v>
      </c>
      <c r="D255">
        <f t="shared" si="0"/>
        <v>29</v>
      </c>
      <c r="E255" t="str">
        <f t="shared" si="1"/>
        <v>$1,201,440 2nd year rookie contract (#26)</v>
      </c>
      <c r="F255">
        <f t="shared" si="2"/>
        <v>11</v>
      </c>
      <c r="G255" t="str">
        <f t="shared" si="3"/>
        <v>$1,201,440</v>
      </c>
      <c r="H255" t="s">
        <v>823</v>
      </c>
      <c r="J255" t="s">
        <v>57</v>
      </c>
      <c r="K255" t="s">
        <v>101</v>
      </c>
      <c r="L255">
        <v>1201440</v>
      </c>
      <c r="M255" t="s">
        <v>824</v>
      </c>
    </row>
    <row r="256" spans="1:13">
      <c r="A256">
        <v>271</v>
      </c>
      <c r="B256" t="s">
        <v>1</v>
      </c>
      <c r="C256" s="16" t="s">
        <v>825</v>
      </c>
      <c r="D256">
        <f t="shared" si="0"/>
        <v>29</v>
      </c>
      <c r="E256" t="str">
        <f t="shared" si="1"/>
        <v>$1,019,116 $711,858 12/29-1/7 1/21-2/9 3/3-4/7</v>
      </c>
      <c r="F256">
        <f t="shared" si="2"/>
        <v>11</v>
      </c>
      <c r="G256" t="str">
        <f t="shared" si="3"/>
        <v>$1,019,116</v>
      </c>
      <c r="H256" t="s">
        <v>826</v>
      </c>
      <c r="J256" t="s">
        <v>57</v>
      </c>
      <c r="K256" t="s">
        <v>101</v>
      </c>
      <c r="L256">
        <v>1019116</v>
      </c>
      <c r="M256" t="s">
        <v>827</v>
      </c>
    </row>
    <row r="257" spans="1:13">
      <c r="A257">
        <v>272</v>
      </c>
      <c r="B257" t="s">
        <v>1</v>
      </c>
      <c r="C257" s="16" t="s">
        <v>828</v>
      </c>
      <c r="D257">
        <f t="shared" si="0"/>
        <v>29</v>
      </c>
      <c r="E257" t="str">
        <f t="shared" si="1"/>
        <v>$845,059 minimum, released 3/2</v>
      </c>
      <c r="F257">
        <f t="shared" si="2"/>
        <v>9</v>
      </c>
      <c r="G257" t="str">
        <f t="shared" si="3"/>
        <v>$845,059</v>
      </c>
      <c r="H257" t="s">
        <v>249</v>
      </c>
      <c r="J257" t="s">
        <v>57</v>
      </c>
      <c r="K257" t="s">
        <v>101</v>
      </c>
      <c r="L257">
        <v>845059</v>
      </c>
      <c r="M257" t="s">
        <v>829</v>
      </c>
    </row>
    <row r="258" spans="1:13">
      <c r="A258">
        <v>273</v>
      </c>
      <c r="B258" t="s">
        <v>1</v>
      </c>
      <c r="C258" s="16" t="s">
        <v>830</v>
      </c>
      <c r="D258">
        <f t="shared" si="0"/>
        <v>29</v>
      </c>
      <c r="E258" t="str">
        <f t="shared" si="1"/>
        <v>$845,059 minimum</v>
      </c>
      <c r="F258">
        <f t="shared" si="2"/>
        <v>9</v>
      </c>
      <c r="G258" t="str">
        <f t="shared" si="3"/>
        <v>$845,059</v>
      </c>
      <c r="H258" t="s">
        <v>249</v>
      </c>
      <c r="J258" t="s">
        <v>57</v>
      </c>
      <c r="K258" t="s">
        <v>101</v>
      </c>
      <c r="L258">
        <v>845059</v>
      </c>
      <c r="M258" t="s">
        <v>831</v>
      </c>
    </row>
    <row r="259" spans="1:13">
      <c r="A259">
        <v>274</v>
      </c>
      <c r="B259" t="s">
        <v>1</v>
      </c>
      <c r="C259" s="16" t="s">
        <v>832</v>
      </c>
      <c r="D259">
        <f t="shared" si="0"/>
        <v>29</v>
      </c>
      <c r="E259" t="str">
        <f t="shared" si="1"/>
        <v>$315,022 minimum, released 12/29</v>
      </c>
      <c r="F259">
        <f t="shared" si="2"/>
        <v>9</v>
      </c>
      <c r="G259" t="str">
        <f t="shared" si="3"/>
        <v>$315,022</v>
      </c>
      <c r="H259" t="s">
        <v>834</v>
      </c>
      <c r="J259" t="s">
        <v>57</v>
      </c>
      <c r="K259" t="s">
        <v>101</v>
      </c>
      <c r="L259">
        <v>315022</v>
      </c>
      <c r="M259" t="s">
        <v>835</v>
      </c>
    </row>
    <row r="260" spans="1:13">
      <c r="A260">
        <v>275</v>
      </c>
      <c r="B260" t="s">
        <v>1</v>
      </c>
      <c r="C260" s="16" t="s">
        <v>836</v>
      </c>
      <c r="D260">
        <f t="shared" si="0"/>
        <v>29</v>
      </c>
      <c r="E260" t="str">
        <f t="shared" si="1"/>
        <v>$184,564 min, counts $128,919, s 3/21</v>
      </c>
      <c r="F260">
        <f t="shared" si="2"/>
        <v>9</v>
      </c>
      <c r="G260" t="str">
        <f t="shared" si="3"/>
        <v>$184,564</v>
      </c>
      <c r="H260" t="s">
        <v>837</v>
      </c>
      <c r="J260" t="s">
        <v>57</v>
      </c>
      <c r="K260" t="s">
        <v>101</v>
      </c>
      <c r="L260">
        <v>184564</v>
      </c>
      <c r="M260" t="s">
        <v>721</v>
      </c>
    </row>
    <row r="261" spans="1:13">
      <c r="A261">
        <v>276</v>
      </c>
      <c r="B261" t="s">
        <v>1</v>
      </c>
      <c r="C261" s="16" t="s">
        <v>838</v>
      </c>
      <c r="D261">
        <f t="shared" si="0"/>
        <v>29</v>
      </c>
      <c r="E261" t="str">
        <f t="shared" si="1"/>
        <v>$100,007 min, s 2 10-day 3/12-4/1</v>
      </c>
      <c r="F261">
        <f t="shared" si="2"/>
        <v>9</v>
      </c>
      <c r="G261" t="str">
        <f t="shared" si="3"/>
        <v>$100,007</v>
      </c>
      <c r="H261" t="s">
        <v>839</v>
      </c>
      <c r="J261" t="s">
        <v>57</v>
      </c>
      <c r="K261" t="s">
        <v>101</v>
      </c>
      <c r="L261">
        <v>100007</v>
      </c>
      <c r="M261" t="s">
        <v>840</v>
      </c>
    </row>
    <row r="262" spans="1:13">
      <c r="A262">
        <v>277</v>
      </c>
      <c r="B262" t="s">
        <v>1</v>
      </c>
      <c r="C262" s="16" t="s">
        <v>841</v>
      </c>
      <c r="D262">
        <f t="shared" si="0"/>
        <v>29</v>
      </c>
      <c r="E262" t="str">
        <f t="shared" si="1"/>
        <v>$86,998 minimum, signed 3/16</v>
      </c>
      <c r="F262">
        <f t="shared" si="2"/>
        <v>8</v>
      </c>
      <c r="G262" t="str">
        <f t="shared" si="3"/>
        <v>$86,998</v>
      </c>
      <c r="H262" t="s">
        <v>842</v>
      </c>
      <c r="J262" t="s">
        <v>57</v>
      </c>
      <c r="K262" t="s">
        <v>101</v>
      </c>
      <c r="L262">
        <v>86998</v>
      </c>
      <c r="M262" t="s">
        <v>843</v>
      </c>
    </row>
    <row r="263" spans="1:13">
      <c r="A263">
        <v>278</v>
      </c>
      <c r="B263" t="s">
        <v>1</v>
      </c>
      <c r="C263" s="16" t="s">
        <v>844</v>
      </c>
      <c r="D263">
        <f t="shared" si="0"/>
        <v>29</v>
      </c>
      <c r="E263" t="str">
        <f t="shared" si="1"/>
        <v>$60,004 minimum, signed 4/1</v>
      </c>
      <c r="F263">
        <f t="shared" si="2"/>
        <v>8</v>
      </c>
      <c r="G263" t="str">
        <f t="shared" si="3"/>
        <v>$60,004</v>
      </c>
      <c r="H263" t="s">
        <v>845</v>
      </c>
      <c r="J263" t="s">
        <v>57</v>
      </c>
      <c r="K263" t="s">
        <v>101</v>
      </c>
      <c r="L263">
        <v>60004</v>
      </c>
      <c r="M263" t="s">
        <v>846</v>
      </c>
    </row>
    <row r="264" spans="1:13">
      <c r="A264">
        <v>279</v>
      </c>
      <c r="B264" t="s">
        <v>1</v>
      </c>
      <c r="C264" s="16" t="s">
        <v>847</v>
      </c>
      <c r="D264">
        <f t="shared" si="0"/>
        <v>29</v>
      </c>
      <c r="E264" t="str">
        <f t="shared" si="1"/>
        <v>$58,068 min, c $56,052, s 10-day 1/8</v>
      </c>
      <c r="F264">
        <f t="shared" si="2"/>
        <v>8</v>
      </c>
      <c r="G264" t="str">
        <f t="shared" si="3"/>
        <v>$58,068</v>
      </c>
      <c r="H264" t="s">
        <v>848</v>
      </c>
      <c r="J264" t="s">
        <v>57</v>
      </c>
      <c r="K264" t="s">
        <v>101</v>
      </c>
      <c r="L264">
        <v>58068</v>
      </c>
      <c r="M264" t="s">
        <v>849</v>
      </c>
    </row>
    <row r="265" spans="1:13">
      <c r="A265">
        <v>280</v>
      </c>
      <c r="B265" t="s">
        <v>1</v>
      </c>
      <c r="C265" s="16" t="s">
        <v>850</v>
      </c>
      <c r="D265">
        <f t="shared" si="0"/>
        <v>29</v>
      </c>
      <c r="E265" t="str">
        <f t="shared" si="1"/>
        <v>$31,071 minimum, s 10-day 3/12</v>
      </c>
      <c r="F265">
        <f t="shared" si="2"/>
        <v>8</v>
      </c>
      <c r="G265" t="str">
        <f t="shared" si="3"/>
        <v>$31,071</v>
      </c>
      <c r="H265" t="s">
        <v>852</v>
      </c>
      <c r="J265" t="s">
        <v>57</v>
      </c>
      <c r="K265" t="s">
        <v>101</v>
      </c>
      <c r="L265">
        <v>31071</v>
      </c>
      <c r="M265" t="s">
        <v>740</v>
      </c>
    </row>
    <row r="266" spans="1:13">
      <c r="A266">
        <v>281</v>
      </c>
      <c r="B266" t="s">
        <v>1</v>
      </c>
      <c r="C266" s="16" t="s">
        <v>853</v>
      </c>
      <c r="D266">
        <f t="shared" si="0"/>
        <v>29</v>
      </c>
      <c r="E266" t="str">
        <f t="shared" si="1"/>
        <v>$31,071 minimum, s 10-day 3/11</v>
      </c>
      <c r="F266">
        <f t="shared" si="2"/>
        <v>8</v>
      </c>
      <c r="G266" t="str">
        <f t="shared" si="3"/>
        <v>$31,071</v>
      </c>
      <c r="H266" t="s">
        <v>852</v>
      </c>
      <c r="J266" t="s">
        <v>57</v>
      </c>
      <c r="K266" t="s">
        <v>101</v>
      </c>
      <c r="L266">
        <v>31071</v>
      </c>
      <c r="M266" t="s">
        <v>854</v>
      </c>
    </row>
    <row r="267" spans="1:13">
      <c r="A267">
        <v>283</v>
      </c>
      <c r="B267" t="s">
        <v>1</v>
      </c>
      <c r="C267" s="16" t="s">
        <v>855</v>
      </c>
      <c r="D267">
        <f t="shared" si="0"/>
        <v>29</v>
      </c>
      <c r="E267" t="str">
        <f t="shared" si="1"/>
        <v>$22,192,730</v>
      </c>
      <c r="F267" t="str">
        <f t="shared" si="2"/>
        <v/>
      </c>
      <c r="G267" t="str">
        <f t="shared" si="3"/>
        <v>$22,192,730</v>
      </c>
      <c r="H267" t="s">
        <v>856</v>
      </c>
      <c r="J267" t="s">
        <v>59</v>
      </c>
      <c r="K267" t="s">
        <v>101</v>
      </c>
      <c r="L267">
        <v>22192730</v>
      </c>
      <c r="M267" t="s">
        <v>857</v>
      </c>
    </row>
    <row r="268" spans="1:13">
      <c r="A268">
        <v>284</v>
      </c>
      <c r="B268" t="s">
        <v>1</v>
      </c>
      <c r="C268" s="16" t="s">
        <v>858</v>
      </c>
      <c r="D268">
        <f t="shared" si="0"/>
        <v>29</v>
      </c>
      <c r="E268" t="str">
        <f t="shared" si="1"/>
        <v>$20,000,000</v>
      </c>
      <c r="F268" t="str">
        <f t="shared" si="2"/>
        <v/>
      </c>
      <c r="G268" t="str">
        <f t="shared" si="3"/>
        <v>$20,000,000</v>
      </c>
      <c r="H268" t="s">
        <v>859</v>
      </c>
      <c r="J268" t="s">
        <v>59</v>
      </c>
      <c r="K268" t="s">
        <v>101</v>
      </c>
      <c r="L268">
        <v>20000000</v>
      </c>
      <c r="M268" t="s">
        <v>779</v>
      </c>
    </row>
    <row r="269" spans="1:13">
      <c r="A269">
        <v>285</v>
      </c>
      <c r="B269" t="s">
        <v>1</v>
      </c>
      <c r="C269" s="16" t="s">
        <v>860</v>
      </c>
      <c r="D269">
        <f t="shared" si="0"/>
        <v>29</v>
      </c>
      <c r="E269" t="str">
        <f t="shared" si="1"/>
        <v>$14,783,000</v>
      </c>
      <c r="F269" t="str">
        <f t="shared" si="2"/>
        <v/>
      </c>
      <c r="G269" t="str">
        <f t="shared" si="3"/>
        <v>$14,783,000</v>
      </c>
      <c r="H269" t="s">
        <v>861</v>
      </c>
      <c r="J269" t="s">
        <v>59</v>
      </c>
      <c r="K269" t="s">
        <v>101</v>
      </c>
      <c r="L269">
        <v>14783000</v>
      </c>
      <c r="M269" t="s">
        <v>862</v>
      </c>
    </row>
    <row r="270" spans="1:13">
      <c r="A270">
        <v>286</v>
      </c>
      <c r="B270" t="s">
        <v>1</v>
      </c>
      <c r="C270" s="16" t="s">
        <v>863</v>
      </c>
      <c r="D270">
        <f t="shared" si="0"/>
        <v>29</v>
      </c>
      <c r="E270" t="str">
        <f t="shared" si="1"/>
        <v>$10,151,612</v>
      </c>
      <c r="F270" t="str">
        <f t="shared" si="2"/>
        <v/>
      </c>
      <c r="G270" t="str">
        <f t="shared" si="3"/>
        <v>$10,151,612</v>
      </c>
      <c r="H270" t="s">
        <v>864</v>
      </c>
      <c r="J270" t="s">
        <v>59</v>
      </c>
      <c r="K270" t="s">
        <v>101</v>
      </c>
      <c r="L270">
        <v>10151612</v>
      </c>
      <c r="M270" t="s">
        <v>866</v>
      </c>
    </row>
    <row r="271" spans="1:13">
      <c r="A271">
        <v>287</v>
      </c>
      <c r="B271" t="s">
        <v>1</v>
      </c>
      <c r="C271" s="16" t="s">
        <v>867</v>
      </c>
      <c r="D271">
        <f t="shared" si="0"/>
        <v>29</v>
      </c>
      <c r="E271" t="str">
        <f t="shared" si="1"/>
        <v>$5,543,725</v>
      </c>
      <c r="F271" t="str">
        <f t="shared" si="2"/>
        <v/>
      </c>
      <c r="G271" t="str">
        <f t="shared" si="3"/>
        <v>$5,543,725</v>
      </c>
      <c r="H271" t="s">
        <v>320</v>
      </c>
      <c r="J271" t="s">
        <v>59</v>
      </c>
      <c r="K271" t="s">
        <v>101</v>
      </c>
      <c r="L271">
        <v>5543725</v>
      </c>
      <c r="M271" t="s">
        <v>868</v>
      </c>
    </row>
    <row r="272" spans="1:13">
      <c r="A272">
        <v>288</v>
      </c>
      <c r="B272" t="s">
        <v>1</v>
      </c>
      <c r="C272" s="16" t="s">
        <v>869</v>
      </c>
      <c r="D272">
        <f t="shared" si="0"/>
        <v>29</v>
      </c>
      <c r="E272" t="str">
        <f t="shared" si="1"/>
        <v>$2,854,940</v>
      </c>
      <c r="F272" t="str">
        <f t="shared" si="2"/>
        <v/>
      </c>
      <c r="G272" t="str">
        <f t="shared" si="3"/>
        <v>$2,854,940</v>
      </c>
      <c r="H272" t="s">
        <v>122</v>
      </c>
      <c r="J272" t="s">
        <v>59</v>
      </c>
      <c r="K272" t="s">
        <v>101</v>
      </c>
      <c r="L272">
        <v>2854940</v>
      </c>
      <c r="M272" t="s">
        <v>870</v>
      </c>
    </row>
    <row r="273" spans="1:13">
      <c r="A273">
        <v>289</v>
      </c>
      <c r="B273" t="s">
        <v>1</v>
      </c>
      <c r="C273" s="16" t="s">
        <v>871</v>
      </c>
      <c r="D273">
        <f t="shared" si="0"/>
        <v>29</v>
      </c>
      <c r="E273" t="str">
        <f t="shared" si="1"/>
        <v>$2,481,720 1st year rookie contract (#10)</v>
      </c>
      <c r="F273">
        <f t="shared" si="2"/>
        <v>11</v>
      </c>
      <c r="G273" t="str">
        <f t="shared" si="3"/>
        <v>$2,481,720</v>
      </c>
      <c r="H273" t="s">
        <v>872</v>
      </c>
      <c r="J273" t="s">
        <v>59</v>
      </c>
      <c r="K273" t="s">
        <v>101</v>
      </c>
      <c r="L273">
        <v>2481720</v>
      </c>
      <c r="M273" t="s">
        <v>873</v>
      </c>
    </row>
    <row r="274" spans="1:13">
      <c r="A274">
        <v>290</v>
      </c>
      <c r="B274" t="s">
        <v>1</v>
      </c>
      <c r="C274" s="16" t="s">
        <v>874</v>
      </c>
      <c r="D274">
        <f t="shared" si="0"/>
        <v>29</v>
      </c>
      <c r="E274" t="str">
        <f t="shared" si="1"/>
        <v>$2,080,465 released 2/29</v>
      </c>
      <c r="F274">
        <f t="shared" si="2"/>
        <v>11</v>
      </c>
      <c r="G274" t="str">
        <f t="shared" si="3"/>
        <v>$2,080,465</v>
      </c>
      <c r="H274" t="s">
        <v>875</v>
      </c>
      <c r="J274" t="s">
        <v>59</v>
      </c>
      <c r="K274" t="s">
        <v>101</v>
      </c>
      <c r="L274">
        <v>2080465</v>
      </c>
      <c r="M274" t="s">
        <v>876</v>
      </c>
    </row>
    <row r="275" spans="1:13">
      <c r="A275">
        <v>291</v>
      </c>
      <c r="B275" t="s">
        <v>1</v>
      </c>
      <c r="C275" s="16" t="s">
        <v>877</v>
      </c>
      <c r="D275">
        <f t="shared" si="0"/>
        <v>29</v>
      </c>
      <c r="E275" t="str">
        <f t="shared" si="1"/>
        <v>$1,499,187 minimum, counts $947,276</v>
      </c>
      <c r="F275">
        <f t="shared" si="2"/>
        <v>11</v>
      </c>
      <c r="G275" t="str">
        <f t="shared" si="3"/>
        <v>$1,499,187</v>
      </c>
      <c r="H275" t="s">
        <v>370</v>
      </c>
      <c r="J275" t="s">
        <v>59</v>
      </c>
      <c r="K275" t="s">
        <v>101</v>
      </c>
      <c r="L275">
        <v>1499187</v>
      </c>
      <c r="M275" t="s">
        <v>878</v>
      </c>
    </row>
    <row r="276" spans="1:13">
      <c r="A276">
        <v>292</v>
      </c>
      <c r="B276" t="s">
        <v>1</v>
      </c>
      <c r="C276" s="16" t="s">
        <v>879</v>
      </c>
      <c r="D276">
        <f t="shared" si="0"/>
        <v>29</v>
      </c>
      <c r="E276" t="str">
        <f t="shared" si="1"/>
        <v>$1,362,897 minimum, counts $947,276</v>
      </c>
      <c r="F276">
        <f t="shared" si="2"/>
        <v>11</v>
      </c>
      <c r="G276" t="str">
        <f t="shared" si="3"/>
        <v>$1,362,897</v>
      </c>
      <c r="H276" t="s">
        <v>234</v>
      </c>
      <c r="J276" t="s">
        <v>59</v>
      </c>
      <c r="K276" t="s">
        <v>101</v>
      </c>
      <c r="L276">
        <v>1362897</v>
      </c>
      <c r="M276" t="s">
        <v>408</v>
      </c>
    </row>
    <row r="277" spans="1:13">
      <c r="A277">
        <v>293</v>
      </c>
      <c r="B277" t="s">
        <v>1</v>
      </c>
      <c r="C277" s="16" t="s">
        <v>880</v>
      </c>
      <c r="D277">
        <f t="shared" si="0"/>
        <v>29</v>
      </c>
      <c r="E277" t="str">
        <f t="shared" si="1"/>
        <v>$981,348 minimum</v>
      </c>
      <c r="F277">
        <f t="shared" si="2"/>
        <v>9</v>
      </c>
      <c r="G277" t="str">
        <f t="shared" si="3"/>
        <v>$981,348</v>
      </c>
      <c r="H277" t="s">
        <v>243</v>
      </c>
      <c r="J277" t="s">
        <v>59</v>
      </c>
      <c r="K277" t="s">
        <v>101</v>
      </c>
      <c r="L277">
        <v>981348</v>
      </c>
      <c r="M277" t="s">
        <v>881</v>
      </c>
    </row>
    <row r="278" spans="1:13">
      <c r="A278">
        <v>294</v>
      </c>
      <c r="B278" t="s">
        <v>1</v>
      </c>
      <c r="C278" s="16" t="s">
        <v>882</v>
      </c>
      <c r="D278">
        <f t="shared" si="0"/>
        <v>29</v>
      </c>
      <c r="E278" t="str">
        <f t="shared" si="1"/>
        <v>$845,059 minimum</v>
      </c>
      <c r="F278">
        <f t="shared" si="2"/>
        <v>9</v>
      </c>
      <c r="G278" t="str">
        <f t="shared" si="3"/>
        <v>$845,059</v>
      </c>
      <c r="H278" t="s">
        <v>249</v>
      </c>
      <c r="J278" t="s">
        <v>59</v>
      </c>
      <c r="K278" t="s">
        <v>101</v>
      </c>
      <c r="L278">
        <v>845059</v>
      </c>
      <c r="M278" t="s">
        <v>883</v>
      </c>
    </row>
    <row r="279" spans="1:13">
      <c r="A279">
        <v>295</v>
      </c>
      <c r="B279" t="s">
        <v>1</v>
      </c>
      <c r="C279" s="16" t="s">
        <v>884</v>
      </c>
      <c r="D279">
        <f t="shared" si="0"/>
        <v>29</v>
      </c>
      <c r="E279" t="str">
        <f t="shared" si="1"/>
        <v>$525,093 minimum</v>
      </c>
      <c r="F279">
        <f t="shared" si="2"/>
        <v>9</v>
      </c>
      <c r="G279" t="str">
        <f t="shared" si="3"/>
        <v>$525,093</v>
      </c>
      <c r="H279" t="s">
        <v>143</v>
      </c>
      <c r="J279" t="s">
        <v>59</v>
      </c>
      <c r="K279" t="s">
        <v>101</v>
      </c>
      <c r="L279">
        <v>525093</v>
      </c>
      <c r="M279" t="s">
        <v>885</v>
      </c>
    </row>
    <row r="280" spans="1:13">
      <c r="A280">
        <v>296</v>
      </c>
      <c r="B280" t="s">
        <v>1</v>
      </c>
      <c r="C280" s="16" t="s">
        <v>886</v>
      </c>
      <c r="D280">
        <f t="shared" si="0"/>
        <v>29</v>
      </c>
      <c r="E280" t="str">
        <f t="shared" si="1"/>
        <v>$399,192 min, counts $252,233, s 2/27</v>
      </c>
      <c r="F280">
        <f t="shared" si="2"/>
        <v>9</v>
      </c>
      <c r="G280" t="str">
        <f t="shared" si="3"/>
        <v>$399,192</v>
      </c>
      <c r="H280" t="s">
        <v>888</v>
      </c>
      <c r="J280" t="s">
        <v>59</v>
      </c>
      <c r="K280" t="s">
        <v>101</v>
      </c>
      <c r="L280">
        <v>399192</v>
      </c>
      <c r="M280" t="s">
        <v>206</v>
      </c>
    </row>
    <row r="281" spans="1:13">
      <c r="A281">
        <v>297</v>
      </c>
      <c r="B281" t="s">
        <v>1</v>
      </c>
      <c r="C281" s="16" t="s">
        <v>889</v>
      </c>
      <c r="D281">
        <f t="shared" si="0"/>
        <v>29</v>
      </c>
      <c r="E281" t="str">
        <f t="shared" si="1"/>
        <v>$8,871 min, counts $5,605, s 4/12</v>
      </c>
      <c r="F281">
        <f t="shared" si="2"/>
        <v>7</v>
      </c>
      <c r="G281" t="str">
        <f t="shared" si="3"/>
        <v>$8,871</v>
      </c>
      <c r="H281" t="s">
        <v>383</v>
      </c>
      <c r="J281" t="s">
        <v>59</v>
      </c>
      <c r="K281" t="s">
        <v>101</v>
      </c>
      <c r="L281">
        <v>8871</v>
      </c>
      <c r="M281" t="s">
        <v>890</v>
      </c>
    </row>
    <row r="282" spans="1:13">
      <c r="A282">
        <v>298</v>
      </c>
      <c r="B282" t="s">
        <v>1</v>
      </c>
      <c r="C282" s="16" t="s">
        <v>891</v>
      </c>
      <c r="D282">
        <f t="shared" si="0"/>
        <v>29</v>
      </c>
      <c r="E282" t="str">
        <f t="shared" si="1"/>
        <v>$6,214 minimum, signed 4/11</v>
      </c>
      <c r="F282">
        <f t="shared" si="2"/>
        <v>7</v>
      </c>
      <c r="G282" t="str">
        <f t="shared" si="3"/>
        <v>$6,214</v>
      </c>
      <c r="H282" t="s">
        <v>892</v>
      </c>
      <c r="J282" t="s">
        <v>59</v>
      </c>
      <c r="K282" t="s">
        <v>101</v>
      </c>
      <c r="L282">
        <v>6214</v>
      </c>
      <c r="M282" t="s">
        <v>854</v>
      </c>
    </row>
    <row r="283" spans="1:13">
      <c r="A283">
        <v>300</v>
      </c>
      <c r="B283" t="s">
        <v>1</v>
      </c>
      <c r="C283" s="16" t="s">
        <v>893</v>
      </c>
      <c r="D283">
        <f t="shared" si="0"/>
        <v>29</v>
      </c>
      <c r="E283" t="str">
        <f t="shared" si="1"/>
        <v>$16,407,500</v>
      </c>
      <c r="F283" t="str">
        <f t="shared" si="2"/>
        <v/>
      </c>
      <c r="G283" t="str">
        <f t="shared" si="3"/>
        <v>$16,407,500</v>
      </c>
      <c r="H283" t="s">
        <v>307</v>
      </c>
      <c r="J283" t="s">
        <v>61</v>
      </c>
      <c r="K283" t="s">
        <v>101</v>
      </c>
      <c r="L283">
        <v>16407500</v>
      </c>
      <c r="M283" t="s">
        <v>894</v>
      </c>
    </row>
    <row r="284" spans="1:13">
      <c r="A284">
        <v>301</v>
      </c>
      <c r="B284" t="s">
        <v>1</v>
      </c>
      <c r="C284" s="16" t="s">
        <v>895</v>
      </c>
      <c r="D284">
        <f t="shared" si="0"/>
        <v>29</v>
      </c>
      <c r="E284" t="str">
        <f t="shared" si="1"/>
        <v>$14,700,000</v>
      </c>
      <c r="F284" t="str">
        <f t="shared" si="2"/>
        <v/>
      </c>
      <c r="G284" t="str">
        <f t="shared" si="3"/>
        <v>$14,700,000</v>
      </c>
      <c r="H284" t="s">
        <v>896</v>
      </c>
      <c r="J284" t="s">
        <v>61</v>
      </c>
      <c r="K284" t="s">
        <v>101</v>
      </c>
      <c r="L284">
        <v>14700000</v>
      </c>
      <c r="M284" t="s">
        <v>897</v>
      </c>
    </row>
    <row r="285" spans="1:13">
      <c r="A285">
        <v>302</v>
      </c>
      <c r="B285" t="s">
        <v>1</v>
      </c>
      <c r="C285" s="16" t="s">
        <v>898</v>
      </c>
      <c r="D285">
        <f t="shared" si="0"/>
        <v>29</v>
      </c>
      <c r="E285" t="str">
        <f t="shared" si="1"/>
        <v>$8,000,000</v>
      </c>
      <c r="F285" t="str">
        <f t="shared" si="2"/>
        <v/>
      </c>
      <c r="G285" t="str">
        <f t="shared" si="3"/>
        <v>$8,000,000</v>
      </c>
      <c r="H285" t="s">
        <v>110</v>
      </c>
      <c r="J285" t="s">
        <v>61</v>
      </c>
      <c r="K285" t="s">
        <v>101</v>
      </c>
      <c r="L285">
        <v>8000000</v>
      </c>
      <c r="M285" t="s">
        <v>899</v>
      </c>
    </row>
    <row r="286" spans="1:13">
      <c r="A286">
        <v>303</v>
      </c>
      <c r="B286" t="s">
        <v>1</v>
      </c>
      <c r="C286" s="16" t="s">
        <v>900</v>
      </c>
      <c r="D286">
        <f t="shared" si="0"/>
        <v>29</v>
      </c>
      <c r="E286" t="str">
        <f t="shared" si="1"/>
        <v>$6,600,000</v>
      </c>
      <c r="F286" t="str">
        <f t="shared" si="2"/>
        <v/>
      </c>
      <c r="G286" t="str">
        <f t="shared" si="3"/>
        <v>$6,600,000</v>
      </c>
      <c r="H286" t="s">
        <v>901</v>
      </c>
      <c r="J286" t="s">
        <v>61</v>
      </c>
      <c r="K286" t="s">
        <v>101</v>
      </c>
      <c r="L286">
        <v>6600000</v>
      </c>
      <c r="M286" t="s">
        <v>524</v>
      </c>
    </row>
    <row r="287" spans="1:13">
      <c r="A287">
        <v>304</v>
      </c>
      <c r="B287" t="s">
        <v>1</v>
      </c>
      <c r="C287" s="16" t="s">
        <v>902</v>
      </c>
      <c r="D287">
        <f t="shared" si="0"/>
        <v>29</v>
      </c>
      <c r="E287" t="str">
        <f t="shared" si="1"/>
        <v>$5,152,440 2nd year rookie contract (#2)</v>
      </c>
      <c r="F287">
        <f t="shared" si="2"/>
        <v>11</v>
      </c>
      <c r="G287" t="str">
        <f t="shared" si="3"/>
        <v>$5,152,440</v>
      </c>
      <c r="H287" t="s">
        <v>903</v>
      </c>
      <c r="J287" t="s">
        <v>61</v>
      </c>
      <c r="K287" t="s">
        <v>101</v>
      </c>
      <c r="L287">
        <v>5152440</v>
      </c>
      <c r="M287" t="s">
        <v>904</v>
      </c>
    </row>
    <row r="288" spans="1:13">
      <c r="A288">
        <v>305</v>
      </c>
      <c r="B288" t="s">
        <v>1</v>
      </c>
      <c r="C288" s="16" t="s">
        <v>905</v>
      </c>
      <c r="D288">
        <f t="shared" si="0"/>
        <v>29</v>
      </c>
      <c r="E288" t="str">
        <f t="shared" si="1"/>
        <v>$5,000,000 released 2/21/15</v>
      </c>
      <c r="F288">
        <f t="shared" si="2"/>
        <v>11</v>
      </c>
      <c r="G288" t="str">
        <f t="shared" si="3"/>
        <v>$5,000,000</v>
      </c>
      <c r="H288" t="s">
        <v>663</v>
      </c>
      <c r="J288" t="s">
        <v>61</v>
      </c>
      <c r="K288" t="s">
        <v>101</v>
      </c>
      <c r="L288">
        <v>5000000</v>
      </c>
      <c r="M288" t="s">
        <v>906</v>
      </c>
    </row>
    <row r="289" spans="1:13">
      <c r="A289">
        <v>306</v>
      </c>
      <c r="B289" t="s">
        <v>1</v>
      </c>
      <c r="C289" s="16" t="s">
        <v>907</v>
      </c>
      <c r="D289">
        <f t="shared" si="0"/>
        <v>29</v>
      </c>
      <c r="E289" t="str">
        <f t="shared" si="1"/>
        <v>$3,000,000</v>
      </c>
      <c r="F289" t="str">
        <f t="shared" si="2"/>
        <v/>
      </c>
      <c r="G289" t="str">
        <f t="shared" si="3"/>
        <v>$3,000,000</v>
      </c>
      <c r="H289" t="s">
        <v>459</v>
      </c>
      <c r="J289" t="s">
        <v>61</v>
      </c>
      <c r="K289" t="s">
        <v>101</v>
      </c>
      <c r="L289">
        <v>3000000</v>
      </c>
      <c r="M289" t="s">
        <v>908</v>
      </c>
    </row>
    <row r="290" spans="1:13">
      <c r="A290">
        <v>307</v>
      </c>
      <c r="B290" t="s">
        <v>1</v>
      </c>
      <c r="C290" s="16" t="s">
        <v>909</v>
      </c>
      <c r="D290">
        <f t="shared" si="0"/>
        <v>29</v>
      </c>
      <c r="E290" t="str">
        <f t="shared" si="1"/>
        <v>$2,943,221 4th year rookie contract (#14)</v>
      </c>
      <c r="F290">
        <f t="shared" si="2"/>
        <v>11</v>
      </c>
      <c r="G290" t="str">
        <f t="shared" si="3"/>
        <v>$2,943,221</v>
      </c>
      <c r="H290" t="s">
        <v>910</v>
      </c>
      <c r="J290" t="s">
        <v>61</v>
      </c>
      <c r="K290" t="s">
        <v>101</v>
      </c>
      <c r="L290">
        <v>2943221</v>
      </c>
      <c r="M290" t="s">
        <v>911</v>
      </c>
    </row>
    <row r="291" spans="1:13">
      <c r="A291">
        <v>308</v>
      </c>
      <c r="B291" t="s">
        <v>1</v>
      </c>
      <c r="C291" s="16" t="s">
        <v>912</v>
      </c>
      <c r="D291">
        <f t="shared" si="0"/>
        <v>29</v>
      </c>
      <c r="E291" t="str">
        <f t="shared" si="1"/>
        <v>$2,399,040 3rd year rookie contract (#11)</v>
      </c>
      <c r="F291">
        <f t="shared" si="2"/>
        <v>11</v>
      </c>
      <c r="G291" t="str">
        <f t="shared" si="3"/>
        <v>$2,399,040</v>
      </c>
      <c r="H291" t="s">
        <v>913</v>
      </c>
      <c r="J291" t="s">
        <v>61</v>
      </c>
      <c r="K291" t="s">
        <v>101</v>
      </c>
      <c r="L291">
        <v>2399040</v>
      </c>
      <c r="M291" t="s">
        <v>914</v>
      </c>
    </row>
    <row r="292" spans="1:13">
      <c r="A292">
        <v>309</v>
      </c>
      <c r="B292" t="s">
        <v>1</v>
      </c>
      <c r="C292" s="16" t="s">
        <v>915</v>
      </c>
      <c r="D292">
        <f t="shared" si="0"/>
        <v>29</v>
      </c>
      <c r="E292" t="str">
        <f t="shared" si="1"/>
        <v>$2,109,294 4th year rookie contract (#26)</v>
      </c>
      <c r="F292">
        <f t="shared" si="2"/>
        <v>11</v>
      </c>
      <c r="G292" t="str">
        <f t="shared" si="3"/>
        <v>$2,109,294</v>
      </c>
      <c r="H292" t="s">
        <v>916</v>
      </c>
      <c r="J292" t="s">
        <v>61</v>
      </c>
      <c r="K292" t="s">
        <v>101</v>
      </c>
      <c r="L292">
        <v>2109294</v>
      </c>
      <c r="M292" t="s">
        <v>917</v>
      </c>
    </row>
    <row r="293" spans="1:13">
      <c r="A293">
        <v>310</v>
      </c>
      <c r="B293" t="s">
        <v>1</v>
      </c>
      <c r="C293" s="16" t="s">
        <v>918</v>
      </c>
      <c r="D293">
        <f t="shared" si="0"/>
        <v>29</v>
      </c>
      <c r="E293" t="str">
        <f t="shared" si="1"/>
        <v>$1,953,960 3rd year rookie contract (#15)</v>
      </c>
      <c r="F293">
        <f t="shared" si="2"/>
        <v>11</v>
      </c>
      <c r="G293" t="str">
        <f t="shared" si="3"/>
        <v>$1,953,960</v>
      </c>
      <c r="H293" t="s">
        <v>919</v>
      </c>
      <c r="J293" t="s">
        <v>61</v>
      </c>
      <c r="K293" t="s">
        <v>101</v>
      </c>
      <c r="L293">
        <v>1953960</v>
      </c>
      <c r="M293" t="s">
        <v>920</v>
      </c>
    </row>
    <row r="294" spans="1:13">
      <c r="A294">
        <v>311</v>
      </c>
      <c r="B294" t="s">
        <v>1</v>
      </c>
      <c r="C294" s="16" t="s">
        <v>921</v>
      </c>
      <c r="D294">
        <f t="shared" si="0"/>
        <v>29</v>
      </c>
      <c r="E294" t="str">
        <f t="shared" si="1"/>
        <v>$1,733,040 1st year rookie contract (#17)</v>
      </c>
      <c r="F294">
        <f t="shared" si="2"/>
        <v>11</v>
      </c>
      <c r="G294" t="str">
        <f t="shared" si="3"/>
        <v>$1,733,040</v>
      </c>
      <c r="H294" t="s">
        <v>922</v>
      </c>
      <c r="J294" t="s">
        <v>61</v>
      </c>
      <c r="K294" t="s">
        <v>101</v>
      </c>
      <c r="L294">
        <v>1733040</v>
      </c>
      <c r="M294" t="s">
        <v>923</v>
      </c>
    </row>
    <row r="295" spans="1:13">
      <c r="A295">
        <v>312</v>
      </c>
      <c r="B295" t="s">
        <v>1</v>
      </c>
      <c r="C295" s="16" t="s">
        <v>924</v>
      </c>
      <c r="D295">
        <f t="shared" si="0"/>
        <v>29</v>
      </c>
      <c r="E295" t="str">
        <f t="shared" si="1"/>
        <v>$1,662,360 2nd year rookie contract (#18)</v>
      </c>
      <c r="F295">
        <f t="shared" si="2"/>
        <v>11</v>
      </c>
      <c r="G295" t="str">
        <f t="shared" si="3"/>
        <v>$1,662,360</v>
      </c>
      <c r="H295" t="s">
        <v>925</v>
      </c>
      <c r="J295" t="s">
        <v>61</v>
      </c>
      <c r="K295" t="s">
        <v>101</v>
      </c>
      <c r="L295">
        <v>1662360</v>
      </c>
      <c r="M295" t="s">
        <v>926</v>
      </c>
    </row>
    <row r="296" spans="1:13">
      <c r="A296">
        <v>313</v>
      </c>
      <c r="B296" t="s">
        <v>1</v>
      </c>
      <c r="C296" s="16" t="s">
        <v>927</v>
      </c>
      <c r="D296">
        <f t="shared" si="0"/>
        <v>29</v>
      </c>
      <c r="E296" t="str">
        <f t="shared" si="1"/>
        <v>$855,000</v>
      </c>
      <c r="F296" t="str">
        <f t="shared" si="2"/>
        <v/>
      </c>
      <c r="G296" t="str">
        <f t="shared" si="3"/>
        <v>$855,000</v>
      </c>
      <c r="H296" t="s">
        <v>928</v>
      </c>
      <c r="J296" t="s">
        <v>61</v>
      </c>
      <c r="K296" t="s">
        <v>101</v>
      </c>
      <c r="L296">
        <v>855000</v>
      </c>
      <c r="M296" t="s">
        <v>929</v>
      </c>
    </row>
    <row r="297" spans="1:13">
      <c r="A297">
        <v>314</v>
      </c>
      <c r="B297" t="s">
        <v>1</v>
      </c>
      <c r="C297" s="16" t="s">
        <v>930</v>
      </c>
      <c r="D297">
        <f t="shared" si="0"/>
        <v>29</v>
      </c>
      <c r="E297" t="str">
        <f t="shared" si="1"/>
        <v>$845,059 minimum</v>
      </c>
      <c r="F297">
        <f t="shared" si="2"/>
        <v>9</v>
      </c>
      <c r="G297" t="str">
        <f t="shared" si="3"/>
        <v>$845,059</v>
      </c>
      <c r="H297" t="s">
        <v>249</v>
      </c>
      <c r="J297" t="s">
        <v>61</v>
      </c>
      <c r="K297" t="s">
        <v>101</v>
      </c>
      <c r="L297">
        <v>845059</v>
      </c>
      <c r="M297" t="s">
        <v>931</v>
      </c>
    </row>
    <row r="298" spans="1:13">
      <c r="A298">
        <v>315</v>
      </c>
      <c r="B298" t="s">
        <v>1</v>
      </c>
      <c r="C298" s="16" t="s">
        <v>932</v>
      </c>
      <c r="D298">
        <f t="shared" si="0"/>
        <v>29</v>
      </c>
      <c r="E298" t="str">
        <f t="shared" si="1"/>
        <v>$403,224 min, counts $280,259, s 2/22</v>
      </c>
      <c r="F298">
        <f t="shared" si="2"/>
        <v>9</v>
      </c>
      <c r="G298" t="str">
        <f t="shared" si="3"/>
        <v>$403,224</v>
      </c>
      <c r="H298" t="s">
        <v>933</v>
      </c>
      <c r="J298" t="s">
        <v>61</v>
      </c>
      <c r="K298" t="s">
        <v>101</v>
      </c>
      <c r="L298">
        <v>403224</v>
      </c>
      <c r="M298" t="s">
        <v>450</v>
      </c>
    </row>
    <row r="299" spans="1:13">
      <c r="A299">
        <v>316</v>
      </c>
      <c r="B299" t="s">
        <v>1</v>
      </c>
      <c r="C299" s="16" t="s">
        <v>934</v>
      </c>
      <c r="D299">
        <f t="shared" si="0"/>
        <v>29</v>
      </c>
      <c r="E299" t="str">
        <f t="shared" si="1"/>
        <v>$56,052 minimum, s 10-day 3/16</v>
      </c>
      <c r="F299">
        <f t="shared" si="2"/>
        <v>8</v>
      </c>
      <c r="G299" t="str">
        <f t="shared" si="3"/>
        <v>$56,052</v>
      </c>
      <c r="H299" t="s">
        <v>935</v>
      </c>
      <c r="J299" t="s">
        <v>61</v>
      </c>
      <c r="K299" t="s">
        <v>101</v>
      </c>
      <c r="L299">
        <v>56052</v>
      </c>
      <c r="M299" t="s">
        <v>936</v>
      </c>
    </row>
    <row r="300" spans="1:13">
      <c r="A300">
        <v>318</v>
      </c>
      <c r="B300" t="s">
        <v>1</v>
      </c>
      <c r="C300" s="16" t="s">
        <v>937</v>
      </c>
      <c r="D300">
        <f t="shared" si="0"/>
        <v>29</v>
      </c>
      <c r="E300" t="str">
        <f t="shared" si="1"/>
        <v>$12,700,000</v>
      </c>
      <c r="F300" t="str">
        <f t="shared" si="2"/>
        <v/>
      </c>
      <c r="G300" t="str">
        <f t="shared" si="3"/>
        <v>$12,700,000</v>
      </c>
      <c r="H300" t="s">
        <v>938</v>
      </c>
      <c r="J300" t="s">
        <v>63</v>
      </c>
      <c r="K300" t="s">
        <v>101</v>
      </c>
      <c r="L300">
        <v>12700000</v>
      </c>
      <c r="M300" t="s">
        <v>939</v>
      </c>
    </row>
    <row r="301" spans="1:13">
      <c r="A301">
        <v>319</v>
      </c>
      <c r="B301" t="s">
        <v>1</v>
      </c>
      <c r="C301" s="16" t="s">
        <v>940</v>
      </c>
      <c r="D301">
        <f t="shared" si="0"/>
        <v>29</v>
      </c>
      <c r="E301" t="str">
        <f t="shared" si="1"/>
        <v>$12,100,000</v>
      </c>
      <c r="F301" t="str">
        <f t="shared" si="2"/>
        <v/>
      </c>
      <c r="G301" t="str">
        <f t="shared" si="3"/>
        <v>$12,100,000</v>
      </c>
      <c r="H301" t="s">
        <v>941</v>
      </c>
      <c r="J301" t="s">
        <v>63</v>
      </c>
      <c r="K301" t="s">
        <v>101</v>
      </c>
      <c r="L301">
        <v>12100000</v>
      </c>
      <c r="M301" t="s">
        <v>942</v>
      </c>
    </row>
    <row r="302" spans="1:13">
      <c r="A302">
        <v>320</v>
      </c>
      <c r="B302" t="s">
        <v>1</v>
      </c>
      <c r="C302" s="16" t="s">
        <v>943</v>
      </c>
      <c r="D302">
        <f t="shared" si="0"/>
        <v>29</v>
      </c>
      <c r="E302" t="str">
        <f t="shared" si="1"/>
        <v>$8,500,000</v>
      </c>
      <c r="F302" t="str">
        <f t="shared" si="2"/>
        <v/>
      </c>
      <c r="G302" t="str">
        <f t="shared" si="3"/>
        <v>$8,500,000</v>
      </c>
      <c r="H302" t="s">
        <v>314</v>
      </c>
      <c r="J302" t="s">
        <v>63</v>
      </c>
      <c r="K302" t="s">
        <v>101</v>
      </c>
      <c r="L302">
        <v>8500000</v>
      </c>
      <c r="M302" t="s">
        <v>944</v>
      </c>
    </row>
    <row r="303" spans="1:13">
      <c r="A303">
        <v>321</v>
      </c>
      <c r="B303" t="s">
        <v>1</v>
      </c>
      <c r="C303" s="16" t="s">
        <v>945</v>
      </c>
      <c r="D303">
        <f t="shared" si="0"/>
        <v>29</v>
      </c>
      <c r="E303" t="str">
        <f t="shared" si="1"/>
        <v>$7,085,000 released 3/2</v>
      </c>
      <c r="F303">
        <f t="shared" si="2"/>
        <v>11</v>
      </c>
      <c r="G303" t="str">
        <f t="shared" si="3"/>
        <v>$7,085,000</v>
      </c>
      <c r="H303" t="s">
        <v>946</v>
      </c>
      <c r="J303" t="s">
        <v>63</v>
      </c>
      <c r="K303" t="s">
        <v>101</v>
      </c>
      <c r="L303">
        <v>7085000</v>
      </c>
      <c r="M303" t="s">
        <v>947</v>
      </c>
    </row>
    <row r="304" spans="1:13">
      <c r="A304">
        <v>322</v>
      </c>
      <c r="B304" t="s">
        <v>1</v>
      </c>
      <c r="C304" s="16" t="s">
        <v>948</v>
      </c>
      <c r="D304">
        <f t="shared" si="0"/>
        <v>29</v>
      </c>
      <c r="E304" t="str">
        <f t="shared" si="1"/>
        <v>$5,758,680 2nd year rookie contract (#1)</v>
      </c>
      <c r="F304">
        <f t="shared" si="2"/>
        <v>11</v>
      </c>
      <c r="G304" t="str">
        <f t="shared" si="3"/>
        <v>$5,758,680</v>
      </c>
      <c r="H304" t="s">
        <v>949</v>
      </c>
      <c r="J304" t="s">
        <v>63</v>
      </c>
      <c r="K304" t="s">
        <v>101</v>
      </c>
      <c r="L304">
        <v>5758680</v>
      </c>
      <c r="M304" t="s">
        <v>950</v>
      </c>
    </row>
    <row r="305" spans="1:13">
      <c r="A305">
        <v>323</v>
      </c>
      <c r="B305" t="s">
        <v>1</v>
      </c>
      <c r="C305" s="16" t="s">
        <v>951</v>
      </c>
      <c r="D305">
        <f t="shared" si="0"/>
        <v>29</v>
      </c>
      <c r="E305" t="str">
        <f t="shared" si="1"/>
        <v>$5,703,600 1st year rookie contract (#1)</v>
      </c>
      <c r="F305">
        <f t="shared" si="2"/>
        <v>11</v>
      </c>
      <c r="G305" t="str">
        <f t="shared" si="3"/>
        <v>$5,703,600</v>
      </c>
      <c r="H305" t="s">
        <v>952</v>
      </c>
      <c r="J305" t="s">
        <v>63</v>
      </c>
      <c r="K305" t="s">
        <v>101</v>
      </c>
      <c r="L305">
        <v>5703600</v>
      </c>
      <c r="M305" t="s">
        <v>953</v>
      </c>
    </row>
    <row r="306" spans="1:13">
      <c r="A306">
        <v>324</v>
      </c>
      <c r="B306" t="s">
        <v>1</v>
      </c>
      <c r="C306" s="16" t="s">
        <v>954</v>
      </c>
      <c r="D306">
        <f t="shared" si="0"/>
        <v>29</v>
      </c>
      <c r="E306" t="str">
        <f t="shared" si="1"/>
        <v>$4,836,300 rel 9/23, 3rd year rc (#1)</v>
      </c>
      <c r="F306">
        <f t="shared" si="2"/>
        <v>11</v>
      </c>
      <c r="G306" t="str">
        <f t="shared" si="3"/>
        <v>$4,836,300</v>
      </c>
      <c r="H306" t="s">
        <v>955</v>
      </c>
      <c r="J306" t="s">
        <v>63</v>
      </c>
      <c r="K306" t="s">
        <v>101</v>
      </c>
      <c r="L306">
        <v>4836300</v>
      </c>
      <c r="M306" t="s">
        <v>580</v>
      </c>
    </row>
    <row r="307" spans="1:13">
      <c r="A307">
        <v>325</v>
      </c>
      <c r="B307" t="s">
        <v>1</v>
      </c>
      <c r="C307" s="16" t="s">
        <v>956</v>
      </c>
      <c r="D307">
        <f t="shared" si="0"/>
        <v>29</v>
      </c>
      <c r="E307" t="str">
        <f t="shared" si="1"/>
        <v>$3,950,001</v>
      </c>
      <c r="F307" t="str">
        <f t="shared" si="2"/>
        <v/>
      </c>
      <c r="G307" t="str">
        <f t="shared" si="3"/>
        <v>$3,950,001</v>
      </c>
      <c r="H307" t="s">
        <v>957</v>
      </c>
      <c r="J307" t="s">
        <v>63</v>
      </c>
      <c r="K307" t="s">
        <v>101</v>
      </c>
      <c r="L307">
        <v>3950001</v>
      </c>
      <c r="M307" t="s">
        <v>958</v>
      </c>
    </row>
    <row r="308" spans="1:13">
      <c r="A308">
        <v>326</v>
      </c>
      <c r="B308" t="s">
        <v>1</v>
      </c>
      <c r="C308" s="16" t="s">
        <v>959</v>
      </c>
      <c r="D308">
        <f t="shared" si="0"/>
        <v>29</v>
      </c>
      <c r="E308" t="str">
        <f t="shared" si="1"/>
        <v>$2,148,360 2nd year rookie contract (#13)</v>
      </c>
      <c r="F308">
        <f t="shared" si="2"/>
        <v>11</v>
      </c>
      <c r="G308" t="str">
        <f t="shared" si="3"/>
        <v>$2,148,360</v>
      </c>
      <c r="H308" t="s">
        <v>960</v>
      </c>
      <c r="J308" t="s">
        <v>63</v>
      </c>
      <c r="K308" t="s">
        <v>101</v>
      </c>
      <c r="L308">
        <v>2148360</v>
      </c>
      <c r="M308" t="s">
        <v>961</v>
      </c>
    </row>
    <row r="309" spans="1:13">
      <c r="A309">
        <v>327</v>
      </c>
      <c r="B309" t="s">
        <v>1</v>
      </c>
      <c r="C309" s="16" t="s">
        <v>962</v>
      </c>
      <c r="D309">
        <f t="shared" si="0"/>
        <v>29</v>
      </c>
      <c r="E309" t="str">
        <f t="shared" si="1"/>
        <v>$2,056,920 3rd year rookie contract (#14)</v>
      </c>
      <c r="F309">
        <f t="shared" si="2"/>
        <v>11</v>
      </c>
      <c r="G309" t="str">
        <f t="shared" si="3"/>
        <v>$2,056,920</v>
      </c>
      <c r="H309" t="s">
        <v>963</v>
      </c>
      <c r="J309" t="s">
        <v>63</v>
      </c>
      <c r="K309" t="s">
        <v>101</v>
      </c>
      <c r="L309">
        <v>2056920</v>
      </c>
      <c r="M309" t="s">
        <v>964</v>
      </c>
    </row>
    <row r="310" spans="1:13">
      <c r="A310">
        <v>328</v>
      </c>
      <c r="B310" t="s">
        <v>1</v>
      </c>
      <c r="C310" s="16" t="s">
        <v>965</v>
      </c>
      <c r="D310">
        <f t="shared" si="0"/>
        <v>29</v>
      </c>
      <c r="E310" t="str">
        <f t="shared" si="1"/>
        <v>$1,938,840 2nd year rookie contract (#15)</v>
      </c>
      <c r="F310">
        <f t="shared" si="2"/>
        <v>11</v>
      </c>
      <c r="G310" t="str">
        <f t="shared" si="3"/>
        <v>$1,938,840</v>
      </c>
      <c r="H310" t="s">
        <v>966</v>
      </c>
      <c r="J310" t="s">
        <v>63</v>
      </c>
      <c r="K310" t="s">
        <v>101</v>
      </c>
      <c r="L310">
        <v>1938840</v>
      </c>
      <c r="M310" t="s">
        <v>967</v>
      </c>
    </row>
    <row r="311" spans="1:13">
      <c r="A311">
        <v>329</v>
      </c>
      <c r="B311" t="s">
        <v>1</v>
      </c>
      <c r="C311" s="16" t="s">
        <v>968</v>
      </c>
      <c r="D311">
        <f t="shared" si="0"/>
        <v>29</v>
      </c>
      <c r="E311" t="str">
        <f t="shared" si="1"/>
        <v>$1,499,187 min, c $947,276, rel 2/25</v>
      </c>
      <c r="F311">
        <f t="shared" si="2"/>
        <v>11</v>
      </c>
      <c r="G311" t="str">
        <f t="shared" si="3"/>
        <v>$1,499,187</v>
      </c>
      <c r="H311" t="s">
        <v>370</v>
      </c>
      <c r="J311" t="s">
        <v>63</v>
      </c>
      <c r="K311" t="s">
        <v>101</v>
      </c>
      <c r="L311">
        <v>1499187</v>
      </c>
      <c r="M311" t="s">
        <v>970</v>
      </c>
    </row>
    <row r="312" spans="1:13">
      <c r="A312">
        <v>330</v>
      </c>
      <c r="B312" t="s">
        <v>1</v>
      </c>
      <c r="C312" s="16" t="s">
        <v>971</v>
      </c>
      <c r="D312">
        <f t="shared" si="0"/>
        <v>29</v>
      </c>
      <c r="E312" t="str">
        <f t="shared" si="1"/>
        <v>$1,499,187 minimum, counts $947,276</v>
      </c>
      <c r="F312">
        <f t="shared" si="2"/>
        <v>11</v>
      </c>
      <c r="G312" t="str">
        <f t="shared" si="3"/>
        <v>$1,499,187</v>
      </c>
      <c r="H312" t="s">
        <v>370</v>
      </c>
      <c r="J312" t="s">
        <v>63</v>
      </c>
      <c r="K312" t="s">
        <v>101</v>
      </c>
      <c r="L312">
        <v>1499187</v>
      </c>
      <c r="M312" t="s">
        <v>972</v>
      </c>
    </row>
    <row r="313" spans="1:13">
      <c r="A313">
        <v>331</v>
      </c>
      <c r="B313" t="s">
        <v>1</v>
      </c>
      <c r="C313" s="16" t="s">
        <v>973</v>
      </c>
      <c r="D313">
        <f t="shared" si="0"/>
        <v>29</v>
      </c>
      <c r="E313" t="str">
        <f t="shared" si="1"/>
        <v>$1,474,440 3rd year rookie contract (#21)</v>
      </c>
      <c r="F313">
        <f t="shared" si="2"/>
        <v>11</v>
      </c>
      <c r="G313" t="str">
        <f t="shared" si="3"/>
        <v>$1,474,440</v>
      </c>
      <c r="H313" t="s">
        <v>974</v>
      </c>
      <c r="J313" t="s">
        <v>63</v>
      </c>
      <c r="K313" t="s">
        <v>101</v>
      </c>
      <c r="L313">
        <v>1474440</v>
      </c>
      <c r="M313" t="s">
        <v>975</v>
      </c>
    </row>
    <row r="314" spans="1:13">
      <c r="A314">
        <v>332</v>
      </c>
      <c r="B314" t="s">
        <v>1</v>
      </c>
      <c r="C314" s="16" t="s">
        <v>976</v>
      </c>
      <c r="D314">
        <f t="shared" si="0"/>
        <v>29</v>
      </c>
      <c r="E314" t="str">
        <f t="shared" si="1"/>
        <v>$1,282,080 1st year rookie contract (#24)</v>
      </c>
      <c r="F314">
        <f t="shared" si="2"/>
        <v>11</v>
      </c>
      <c r="G314" t="str">
        <f t="shared" si="3"/>
        <v>$1,282,080</v>
      </c>
      <c r="H314" t="s">
        <v>977</v>
      </c>
      <c r="J314" t="s">
        <v>63</v>
      </c>
      <c r="K314" t="s">
        <v>101</v>
      </c>
      <c r="L314">
        <v>1282080</v>
      </c>
      <c r="M314" t="s">
        <v>978</v>
      </c>
    </row>
    <row r="315" spans="1:13">
      <c r="A315">
        <v>333</v>
      </c>
      <c r="B315" t="s">
        <v>1</v>
      </c>
      <c r="C315" s="16" t="s">
        <v>979</v>
      </c>
      <c r="D315">
        <f t="shared" si="0"/>
        <v>29</v>
      </c>
      <c r="E315" t="str">
        <f t="shared" si="1"/>
        <v>$1,149,500</v>
      </c>
      <c r="F315" t="str">
        <f t="shared" si="2"/>
        <v/>
      </c>
      <c r="G315" t="str">
        <f t="shared" si="3"/>
        <v>$1,149,500</v>
      </c>
      <c r="H315" t="s">
        <v>980</v>
      </c>
      <c r="J315" t="s">
        <v>63</v>
      </c>
      <c r="K315" t="s">
        <v>101</v>
      </c>
      <c r="L315">
        <v>1149500</v>
      </c>
      <c r="M315" t="s">
        <v>981</v>
      </c>
    </row>
    <row r="316" spans="1:13">
      <c r="A316">
        <v>334</v>
      </c>
      <c r="B316" t="s">
        <v>1</v>
      </c>
      <c r="C316" s="16" t="s">
        <v>982</v>
      </c>
      <c r="D316">
        <f t="shared" si="0"/>
        <v>29</v>
      </c>
      <c r="E316" t="str">
        <f t="shared" si="1"/>
        <v>$252,353 min, counts $235,418, s 3/2</v>
      </c>
      <c r="F316">
        <f t="shared" si="2"/>
        <v>9</v>
      </c>
      <c r="G316" t="str">
        <f t="shared" si="3"/>
        <v>$252,353</v>
      </c>
      <c r="H316" t="s">
        <v>983</v>
      </c>
      <c r="J316" t="s">
        <v>63</v>
      </c>
      <c r="K316" t="s">
        <v>101</v>
      </c>
      <c r="L316">
        <v>252353</v>
      </c>
      <c r="M316" t="s">
        <v>984</v>
      </c>
    </row>
    <row r="317" spans="1:13">
      <c r="A317">
        <v>336</v>
      </c>
      <c r="B317" t="s">
        <v>1</v>
      </c>
      <c r="C317" s="16" t="s">
        <v>985</v>
      </c>
      <c r="D317">
        <f t="shared" si="0"/>
        <v>29</v>
      </c>
      <c r="E317" t="str">
        <f t="shared" si="1"/>
        <v>$15,514,031</v>
      </c>
      <c r="F317" t="str">
        <f t="shared" si="2"/>
        <v/>
      </c>
      <c r="G317" t="str">
        <f t="shared" si="3"/>
        <v>$15,514,031</v>
      </c>
      <c r="H317" t="s">
        <v>746</v>
      </c>
      <c r="J317" t="s">
        <v>65</v>
      </c>
      <c r="K317" t="s">
        <v>101</v>
      </c>
      <c r="L317">
        <v>15514031</v>
      </c>
      <c r="M317" t="s">
        <v>986</v>
      </c>
    </row>
    <row r="318" spans="1:13">
      <c r="A318">
        <v>337</v>
      </c>
      <c r="B318" t="s">
        <v>1</v>
      </c>
      <c r="C318" s="16" t="s">
        <v>987</v>
      </c>
      <c r="D318">
        <f t="shared" si="0"/>
        <v>29</v>
      </c>
      <c r="E318" t="str">
        <f t="shared" si="1"/>
        <v>$10,734,586</v>
      </c>
      <c r="F318" t="str">
        <f t="shared" si="2"/>
        <v/>
      </c>
      <c r="G318" t="str">
        <f t="shared" si="3"/>
        <v>$10,734,586</v>
      </c>
      <c r="H318" t="s">
        <v>988</v>
      </c>
      <c r="J318" t="s">
        <v>65</v>
      </c>
      <c r="K318" t="s">
        <v>101</v>
      </c>
      <c r="L318">
        <v>10734586</v>
      </c>
      <c r="M318" t="s">
        <v>989</v>
      </c>
    </row>
    <row r="319" spans="1:13">
      <c r="A319">
        <v>338</v>
      </c>
      <c r="B319" t="s">
        <v>1</v>
      </c>
      <c r="C319" s="16" t="s">
        <v>990</v>
      </c>
      <c r="D319">
        <f t="shared" si="0"/>
        <v>29</v>
      </c>
      <c r="E319" t="str">
        <f t="shared" si="1"/>
        <v>$10,595,507</v>
      </c>
      <c r="F319" t="str">
        <f t="shared" si="2"/>
        <v/>
      </c>
      <c r="G319" t="str">
        <f t="shared" si="3"/>
        <v>$10,595,507</v>
      </c>
      <c r="H319" t="s">
        <v>991</v>
      </c>
      <c r="J319" t="s">
        <v>65</v>
      </c>
      <c r="K319" t="s">
        <v>101</v>
      </c>
      <c r="L319">
        <v>10595507</v>
      </c>
      <c r="M319" t="s">
        <v>992</v>
      </c>
    </row>
    <row r="320" spans="1:13">
      <c r="A320">
        <v>339</v>
      </c>
      <c r="B320" t="s">
        <v>1</v>
      </c>
      <c r="C320" s="16" t="s">
        <v>993</v>
      </c>
      <c r="D320">
        <f t="shared" si="0"/>
        <v>29</v>
      </c>
      <c r="E320" t="str">
        <f t="shared" si="1"/>
        <v>$9,213,483</v>
      </c>
      <c r="F320" t="str">
        <f t="shared" si="2"/>
        <v/>
      </c>
      <c r="G320" t="str">
        <f t="shared" si="3"/>
        <v>$9,213,483</v>
      </c>
      <c r="H320" t="s">
        <v>994</v>
      </c>
      <c r="J320" t="s">
        <v>65</v>
      </c>
      <c r="K320" t="s">
        <v>101</v>
      </c>
      <c r="L320">
        <v>9213483</v>
      </c>
      <c r="M320" t="s">
        <v>995</v>
      </c>
    </row>
    <row r="321" spans="1:13">
      <c r="A321">
        <v>340</v>
      </c>
      <c r="B321" t="s">
        <v>1</v>
      </c>
      <c r="C321" s="16" t="s">
        <v>997</v>
      </c>
      <c r="D321">
        <f t="shared" si="0"/>
        <v>29</v>
      </c>
      <c r="E321" t="str">
        <f t="shared" si="1"/>
        <v>$8,500,000</v>
      </c>
      <c r="F321" t="str">
        <f t="shared" si="2"/>
        <v/>
      </c>
      <c r="G321" t="str">
        <f t="shared" si="3"/>
        <v>$8,500,000</v>
      </c>
      <c r="H321" t="s">
        <v>314</v>
      </c>
      <c r="J321" t="s">
        <v>65</v>
      </c>
      <c r="K321" t="s">
        <v>101</v>
      </c>
      <c r="L321">
        <v>8500000</v>
      </c>
      <c r="M321" t="s">
        <v>998</v>
      </c>
    </row>
    <row r="322" spans="1:13">
      <c r="A322">
        <v>341</v>
      </c>
      <c r="B322" t="s">
        <v>1</v>
      </c>
      <c r="C322" s="16" t="s">
        <v>999</v>
      </c>
      <c r="D322">
        <f t="shared" si="0"/>
        <v>29</v>
      </c>
      <c r="E322" t="str">
        <f t="shared" si="1"/>
        <v>$7,070,730 4th year rookie contract (#1)</v>
      </c>
      <c r="F322">
        <f t="shared" si="2"/>
        <v>11</v>
      </c>
      <c r="G322" t="str">
        <f t="shared" si="3"/>
        <v>$7,070,730</v>
      </c>
      <c r="H322" t="s">
        <v>1000</v>
      </c>
      <c r="J322" t="s">
        <v>65</v>
      </c>
      <c r="K322" t="s">
        <v>101</v>
      </c>
      <c r="L322">
        <v>7070730</v>
      </c>
      <c r="M322" t="s">
        <v>1001</v>
      </c>
    </row>
    <row r="323" spans="1:13">
      <c r="A323">
        <v>342</v>
      </c>
      <c r="B323" t="s">
        <v>1</v>
      </c>
      <c r="C323" s="16" t="s">
        <v>1002</v>
      </c>
      <c r="D323">
        <f t="shared" si="0"/>
        <v>29</v>
      </c>
      <c r="E323" t="str">
        <f t="shared" si="1"/>
        <v>$4,539,607</v>
      </c>
      <c r="F323" t="str">
        <f t="shared" si="2"/>
        <v/>
      </c>
      <c r="G323" t="str">
        <f t="shared" si="3"/>
        <v>$4,539,607</v>
      </c>
      <c r="H323" t="s">
        <v>1003</v>
      </c>
      <c r="J323" t="s">
        <v>65</v>
      </c>
      <c r="K323" t="s">
        <v>101</v>
      </c>
      <c r="L323">
        <v>4539607</v>
      </c>
      <c r="M323" t="s">
        <v>1004</v>
      </c>
    </row>
    <row r="324" spans="1:13">
      <c r="A324">
        <v>343</v>
      </c>
      <c r="B324" t="s">
        <v>1</v>
      </c>
      <c r="C324" s="16" t="s">
        <v>1005</v>
      </c>
      <c r="D324">
        <f t="shared" si="0"/>
        <v>29</v>
      </c>
      <c r="E324" t="str">
        <f t="shared" si="1"/>
        <v>$3,382,023</v>
      </c>
      <c r="F324" t="str">
        <f t="shared" si="2"/>
        <v/>
      </c>
      <c r="G324" t="str">
        <f t="shared" si="3"/>
        <v>$3,382,023</v>
      </c>
      <c r="H324" t="s">
        <v>1006</v>
      </c>
      <c r="J324" t="s">
        <v>65</v>
      </c>
      <c r="K324" t="s">
        <v>101</v>
      </c>
      <c r="L324">
        <v>3382023</v>
      </c>
      <c r="M324" t="s">
        <v>1007</v>
      </c>
    </row>
    <row r="325" spans="1:13">
      <c r="A325">
        <v>344</v>
      </c>
      <c r="B325" t="s">
        <v>1</v>
      </c>
      <c r="C325" s="16" t="s">
        <v>1008</v>
      </c>
      <c r="D325">
        <f t="shared" si="0"/>
        <v>29</v>
      </c>
      <c r="E325" t="str">
        <f t="shared" si="1"/>
        <v>$3,036,927</v>
      </c>
      <c r="F325" t="str">
        <f t="shared" si="2"/>
        <v/>
      </c>
      <c r="G325" t="str">
        <f t="shared" si="3"/>
        <v>$3,036,927</v>
      </c>
      <c r="H325" t="s">
        <v>1009</v>
      </c>
      <c r="J325" t="s">
        <v>65</v>
      </c>
      <c r="K325" t="s">
        <v>101</v>
      </c>
      <c r="L325">
        <v>3036927</v>
      </c>
      <c r="M325" t="s">
        <v>1010</v>
      </c>
    </row>
    <row r="326" spans="1:13">
      <c r="A326">
        <v>345</v>
      </c>
      <c r="B326" t="s">
        <v>1</v>
      </c>
      <c r="C326" s="16" t="s">
        <v>1011</v>
      </c>
      <c r="D326">
        <f t="shared" si="0"/>
        <v>29</v>
      </c>
      <c r="E326" t="str">
        <f t="shared" si="1"/>
        <v>$2,850,000</v>
      </c>
      <c r="F326" t="str">
        <f t="shared" si="2"/>
        <v/>
      </c>
      <c r="G326" t="str">
        <f t="shared" si="3"/>
        <v>$2,850,000</v>
      </c>
      <c r="H326" t="s">
        <v>1012</v>
      </c>
      <c r="J326" t="s">
        <v>65</v>
      </c>
      <c r="K326" t="s">
        <v>101</v>
      </c>
      <c r="L326">
        <v>2850000</v>
      </c>
      <c r="M326" t="s">
        <v>1013</v>
      </c>
    </row>
    <row r="327" spans="1:13">
      <c r="A327">
        <v>346</v>
      </c>
      <c r="B327" t="s">
        <v>1</v>
      </c>
      <c r="C327" s="16" t="s">
        <v>1014</v>
      </c>
      <c r="D327">
        <f t="shared" si="0"/>
        <v>29</v>
      </c>
      <c r="E327" t="str">
        <f t="shared" si="1"/>
        <v>$1,499,187 minimum, counts $947,276</v>
      </c>
      <c r="F327">
        <f t="shared" si="2"/>
        <v>11</v>
      </c>
      <c r="G327" t="str">
        <f t="shared" si="3"/>
        <v>$1,499,187</v>
      </c>
      <c r="H327" t="s">
        <v>370</v>
      </c>
      <c r="J327" t="s">
        <v>65</v>
      </c>
      <c r="K327" t="s">
        <v>101</v>
      </c>
      <c r="L327">
        <v>1499187</v>
      </c>
      <c r="M327" t="s">
        <v>1016</v>
      </c>
    </row>
    <row r="328" spans="1:13">
      <c r="A328">
        <v>347</v>
      </c>
      <c r="B328" t="s">
        <v>1</v>
      </c>
      <c r="C328" s="16" t="s">
        <v>1017</v>
      </c>
      <c r="D328">
        <f t="shared" si="0"/>
        <v>29</v>
      </c>
      <c r="E328" t="str">
        <f t="shared" si="1"/>
        <v>$1,320,000</v>
      </c>
      <c r="F328" t="str">
        <f t="shared" si="2"/>
        <v/>
      </c>
      <c r="G328" t="str">
        <f t="shared" si="3"/>
        <v>$1,320,000</v>
      </c>
      <c r="H328" t="s">
        <v>1018</v>
      </c>
      <c r="J328" t="s">
        <v>65</v>
      </c>
      <c r="K328" t="s">
        <v>101</v>
      </c>
      <c r="L328">
        <v>1320000</v>
      </c>
      <c r="M328" t="s">
        <v>1019</v>
      </c>
    </row>
    <row r="329" spans="1:13">
      <c r="A329">
        <v>348</v>
      </c>
      <c r="B329" t="s">
        <v>1</v>
      </c>
      <c r="C329" s="16" t="s">
        <v>1020</v>
      </c>
      <c r="D329">
        <f t="shared" si="0"/>
        <v>29</v>
      </c>
      <c r="E329" t="str">
        <f t="shared" si="1"/>
        <v>$1,157,718 min, c $924,855, s 10/30</v>
      </c>
      <c r="F329">
        <f t="shared" si="2"/>
        <v>11</v>
      </c>
      <c r="G329" t="str">
        <f t="shared" si="3"/>
        <v>$1,157,718</v>
      </c>
      <c r="H329" t="s">
        <v>1021</v>
      </c>
      <c r="J329" t="s">
        <v>65</v>
      </c>
      <c r="K329" t="s">
        <v>101</v>
      </c>
      <c r="L329">
        <v>1157718</v>
      </c>
      <c r="M329" t="s">
        <v>1022</v>
      </c>
    </row>
    <row r="330" spans="1:13">
      <c r="A330">
        <v>349</v>
      </c>
      <c r="B330" t="s">
        <v>1</v>
      </c>
      <c r="C330" s="16" t="s">
        <v>1023</v>
      </c>
      <c r="D330">
        <f t="shared" si="0"/>
        <v>29</v>
      </c>
      <c r="E330" t="str">
        <f t="shared" si="1"/>
        <v>$1,100,602 minimum (multi-year)</v>
      </c>
      <c r="F330">
        <f t="shared" si="2"/>
        <v>11</v>
      </c>
      <c r="G330" t="str">
        <f t="shared" si="3"/>
        <v>$1,100,602</v>
      </c>
      <c r="H330" t="s">
        <v>421</v>
      </c>
      <c r="J330" t="s">
        <v>65</v>
      </c>
      <c r="K330" t="s">
        <v>101</v>
      </c>
      <c r="L330">
        <v>1100602</v>
      </c>
      <c r="M330" t="s">
        <v>1024</v>
      </c>
    </row>
    <row r="331" spans="1:13">
      <c r="A331">
        <v>350</v>
      </c>
      <c r="B331" t="s">
        <v>1</v>
      </c>
      <c r="C331" s="16" t="s">
        <v>1025</v>
      </c>
      <c r="D331">
        <f t="shared" si="0"/>
        <v>29</v>
      </c>
      <c r="E331" t="str">
        <f t="shared" si="1"/>
        <v>$525,093 released 2/19</v>
      </c>
      <c r="F331">
        <f t="shared" si="2"/>
        <v>9</v>
      </c>
      <c r="G331" t="str">
        <f t="shared" si="3"/>
        <v>$525,093</v>
      </c>
      <c r="H331" t="s">
        <v>1026</v>
      </c>
      <c r="J331" t="s">
        <v>65</v>
      </c>
      <c r="K331" t="s">
        <v>101</v>
      </c>
      <c r="L331">
        <v>525093</v>
      </c>
      <c r="M331" t="s">
        <v>1027</v>
      </c>
    </row>
    <row r="332" spans="1:13">
      <c r="A332">
        <v>351</v>
      </c>
      <c r="B332" t="s">
        <v>1</v>
      </c>
      <c r="C332" s="16" t="s">
        <v>1028</v>
      </c>
      <c r="D332">
        <f t="shared" si="0"/>
        <v>29</v>
      </c>
      <c r="E332" t="str">
        <f t="shared" si="1"/>
        <v>$164,674 minimum, signed 2/19</v>
      </c>
      <c r="F332">
        <f t="shared" si="2"/>
        <v>9</v>
      </c>
      <c r="G332" t="str">
        <f t="shared" si="3"/>
        <v>$164,674</v>
      </c>
      <c r="H332" t="s">
        <v>1029</v>
      </c>
      <c r="J332" t="s">
        <v>65</v>
      </c>
      <c r="K332" t="s">
        <v>101</v>
      </c>
      <c r="L332">
        <v>164674</v>
      </c>
      <c r="M332" t="s">
        <v>1030</v>
      </c>
    </row>
    <row r="333" spans="1:13">
      <c r="A333">
        <v>352</v>
      </c>
      <c r="B333" t="s">
        <v>1</v>
      </c>
      <c r="C333" s="16" t="s">
        <v>1031</v>
      </c>
      <c r="D333">
        <f t="shared" si="0"/>
        <v>29</v>
      </c>
      <c r="E333" t="str">
        <f t="shared" si="1"/>
        <v>$140,010 minimum, signed 3/16</v>
      </c>
      <c r="F333">
        <f t="shared" si="2"/>
        <v>9</v>
      </c>
      <c r="G333" t="str">
        <f t="shared" si="3"/>
        <v>$140,010</v>
      </c>
      <c r="H333" t="s">
        <v>1032</v>
      </c>
      <c r="J333" t="s">
        <v>65</v>
      </c>
      <c r="K333" t="s">
        <v>101</v>
      </c>
      <c r="L333">
        <v>140010</v>
      </c>
      <c r="M333" t="s">
        <v>1033</v>
      </c>
    </row>
    <row r="334" spans="1:13">
      <c r="A334">
        <v>353</v>
      </c>
      <c r="B334" t="s">
        <v>1</v>
      </c>
      <c r="C334" s="16" t="s">
        <v>1034</v>
      </c>
      <c r="D334">
        <f t="shared" si="0"/>
        <v>29</v>
      </c>
      <c r="E334" t="str">
        <f t="shared" si="1"/>
        <v>$114,160 min, c $106,498, s 3/25</v>
      </c>
      <c r="F334">
        <f t="shared" si="2"/>
        <v>9</v>
      </c>
      <c r="G334" t="str">
        <f t="shared" si="3"/>
        <v>$114,160</v>
      </c>
      <c r="H334" t="s">
        <v>1035</v>
      </c>
      <c r="J334" t="s">
        <v>65</v>
      </c>
      <c r="K334" t="s">
        <v>101</v>
      </c>
      <c r="L334">
        <v>114160</v>
      </c>
      <c r="M334" t="s">
        <v>1036</v>
      </c>
    </row>
    <row r="335" spans="1:13">
      <c r="A335">
        <v>354</v>
      </c>
      <c r="B335" t="s">
        <v>1</v>
      </c>
      <c r="C335" s="16" t="s">
        <v>1037</v>
      </c>
      <c r="D335">
        <f t="shared" si="0"/>
        <v>29</v>
      </c>
      <c r="E335" t="str">
        <f t="shared" si="1"/>
        <v>$70,005 minimum, signed 3/30</v>
      </c>
      <c r="F335">
        <f t="shared" si="2"/>
        <v>8</v>
      </c>
      <c r="G335" t="str">
        <f t="shared" si="3"/>
        <v>$70,005</v>
      </c>
      <c r="H335" t="s">
        <v>1038</v>
      </c>
      <c r="J335" t="s">
        <v>65</v>
      </c>
      <c r="K335" t="s">
        <v>101</v>
      </c>
      <c r="L335">
        <v>70005</v>
      </c>
      <c r="M335" t="s">
        <v>829</v>
      </c>
    </row>
    <row r="336" spans="1:13">
      <c r="A336">
        <v>355</v>
      </c>
      <c r="B336" t="s">
        <v>1</v>
      </c>
      <c r="C336" s="16" t="s">
        <v>1039</v>
      </c>
      <c r="D336">
        <f t="shared" si="0"/>
        <v>29</v>
      </c>
      <c r="E336" t="str">
        <f t="shared" si="1"/>
        <v>$58,068 m, c $56,052, s 11/10-11/20</v>
      </c>
      <c r="F336">
        <f t="shared" si="2"/>
        <v>8</v>
      </c>
      <c r="G336" t="str">
        <f t="shared" si="3"/>
        <v>$58,068</v>
      </c>
      <c r="H336" t="s">
        <v>1040</v>
      </c>
      <c r="J336" t="s">
        <v>65</v>
      </c>
      <c r="K336" t="s">
        <v>101</v>
      </c>
      <c r="L336">
        <v>58068</v>
      </c>
      <c r="M336" t="s">
        <v>1041</v>
      </c>
    </row>
    <row r="337" spans="1:13">
      <c r="A337">
        <v>356</v>
      </c>
      <c r="B337" t="s">
        <v>1</v>
      </c>
      <c r="C337" s="16" t="s">
        <v>1042</v>
      </c>
      <c r="D337">
        <f t="shared" si="0"/>
        <v>29</v>
      </c>
      <c r="E337" t="str">
        <f t="shared" si="1"/>
        <v>$50,003 min, s 10-day 3/9</v>
      </c>
      <c r="F337">
        <f t="shared" si="2"/>
        <v>8</v>
      </c>
      <c r="G337" t="str">
        <f t="shared" si="3"/>
        <v>$50,003</v>
      </c>
      <c r="H337" t="s">
        <v>1043</v>
      </c>
      <c r="J337" t="s">
        <v>65</v>
      </c>
      <c r="K337" t="s">
        <v>101</v>
      </c>
      <c r="L337">
        <v>50003</v>
      </c>
      <c r="M337" t="s">
        <v>1044</v>
      </c>
    </row>
    <row r="338" spans="1:13">
      <c r="A338">
        <v>357</v>
      </c>
      <c r="B338" t="s">
        <v>1</v>
      </c>
      <c r="C338" s="16" t="s">
        <v>1045</v>
      </c>
      <c r="D338">
        <f t="shared" si="0"/>
        <v>29</v>
      </c>
      <c r="E338" t="str">
        <f t="shared" si="1"/>
        <v>$16,129 min, c $11,210, rel 10/29</v>
      </c>
      <c r="F338">
        <f t="shared" si="2"/>
        <v>8</v>
      </c>
      <c r="G338" t="str">
        <f t="shared" si="3"/>
        <v>$16,129</v>
      </c>
      <c r="H338" t="s">
        <v>1046</v>
      </c>
      <c r="J338" t="s">
        <v>65</v>
      </c>
      <c r="K338" t="s">
        <v>101</v>
      </c>
      <c r="L338">
        <v>16129</v>
      </c>
      <c r="M338" t="s">
        <v>1047</v>
      </c>
    </row>
    <row r="339" spans="1:13">
      <c r="A339">
        <v>359</v>
      </c>
      <c r="B339" t="s">
        <v>1</v>
      </c>
      <c r="C339" s="16" t="s">
        <v>1048</v>
      </c>
      <c r="D339">
        <f t="shared" si="0"/>
        <v>29</v>
      </c>
      <c r="E339" t="str">
        <f t="shared" si="1"/>
        <v>$22,875,000</v>
      </c>
      <c r="F339" t="str">
        <f t="shared" si="2"/>
        <v/>
      </c>
      <c r="G339" t="str">
        <f t="shared" si="3"/>
        <v>$22,875,000</v>
      </c>
      <c r="H339" t="s">
        <v>1049</v>
      </c>
      <c r="J339" t="s">
        <v>67</v>
      </c>
      <c r="K339" t="s">
        <v>101</v>
      </c>
      <c r="L339">
        <v>22875000</v>
      </c>
      <c r="M339" t="s">
        <v>1050</v>
      </c>
    </row>
    <row r="340" spans="1:13">
      <c r="A340">
        <v>360</v>
      </c>
      <c r="B340" t="s">
        <v>1</v>
      </c>
      <c r="C340" s="16" t="s">
        <v>1051</v>
      </c>
      <c r="D340">
        <f t="shared" si="0"/>
        <v>29</v>
      </c>
      <c r="E340" t="str">
        <f t="shared" si="1"/>
        <v>$12,650,000</v>
      </c>
      <c r="F340" t="str">
        <f t="shared" si="2"/>
        <v/>
      </c>
      <c r="G340" t="str">
        <f t="shared" si="3"/>
        <v>$12,650,000</v>
      </c>
      <c r="H340" t="s">
        <v>1052</v>
      </c>
      <c r="J340" t="s">
        <v>67</v>
      </c>
      <c r="K340" t="s">
        <v>101</v>
      </c>
      <c r="L340">
        <v>12650000</v>
      </c>
      <c r="M340" t="s">
        <v>805</v>
      </c>
    </row>
    <row r="341" spans="1:13">
      <c r="A341">
        <v>361</v>
      </c>
      <c r="B341" t="s">
        <v>1</v>
      </c>
      <c r="C341" s="16" t="s">
        <v>1053</v>
      </c>
      <c r="D341">
        <f t="shared" si="0"/>
        <v>29</v>
      </c>
      <c r="E341" t="str">
        <f t="shared" si="1"/>
        <v>$8,000,000</v>
      </c>
      <c r="F341" t="str">
        <f t="shared" si="2"/>
        <v/>
      </c>
      <c r="G341" t="str">
        <f t="shared" si="3"/>
        <v>$8,000,000</v>
      </c>
      <c r="H341" t="s">
        <v>110</v>
      </c>
      <c r="J341" t="s">
        <v>67</v>
      </c>
      <c r="K341" t="s">
        <v>101</v>
      </c>
      <c r="L341">
        <v>8000000</v>
      </c>
      <c r="M341" t="s">
        <v>1054</v>
      </c>
    </row>
    <row r="342" spans="1:13">
      <c r="A342">
        <v>362</v>
      </c>
      <c r="B342" t="s">
        <v>1</v>
      </c>
      <c r="C342" s="16" t="s">
        <v>1055</v>
      </c>
      <c r="D342">
        <f t="shared" si="0"/>
        <v>29</v>
      </c>
      <c r="E342" t="str">
        <f t="shared" si="1"/>
        <v>$7,402,812</v>
      </c>
      <c r="F342" t="str">
        <f t="shared" si="2"/>
        <v/>
      </c>
      <c r="G342" t="str">
        <f t="shared" si="3"/>
        <v>$7,402,812</v>
      </c>
      <c r="H342" t="s">
        <v>1056</v>
      </c>
      <c r="J342" t="s">
        <v>67</v>
      </c>
      <c r="K342" t="s">
        <v>101</v>
      </c>
      <c r="L342">
        <v>7402812</v>
      </c>
      <c r="M342" t="s">
        <v>1057</v>
      </c>
    </row>
    <row r="343" spans="1:13">
      <c r="A343">
        <v>363</v>
      </c>
      <c r="B343" t="s">
        <v>1</v>
      </c>
      <c r="C343" s="16" t="s">
        <v>1058</v>
      </c>
      <c r="D343">
        <f t="shared" si="0"/>
        <v>29</v>
      </c>
      <c r="E343" t="str">
        <f t="shared" si="1"/>
        <v>$4,131,720 1st year rookie contract (#4)</v>
      </c>
      <c r="F343">
        <f t="shared" si="2"/>
        <v>11</v>
      </c>
      <c r="G343" t="str">
        <f t="shared" si="3"/>
        <v>$4,131,720</v>
      </c>
      <c r="H343" t="s">
        <v>1059</v>
      </c>
      <c r="J343" t="s">
        <v>67</v>
      </c>
      <c r="K343" t="s">
        <v>101</v>
      </c>
      <c r="L343">
        <v>4131720</v>
      </c>
      <c r="M343" t="s">
        <v>1060</v>
      </c>
    </row>
    <row r="344" spans="1:13">
      <c r="A344">
        <v>364</v>
      </c>
      <c r="B344" t="s">
        <v>1</v>
      </c>
      <c r="C344" s="16" t="s">
        <v>1061</v>
      </c>
      <c r="D344">
        <f t="shared" si="0"/>
        <v>29</v>
      </c>
      <c r="E344" t="str">
        <f t="shared" si="1"/>
        <v>$4,400,000</v>
      </c>
      <c r="F344" t="str">
        <f t="shared" si="2"/>
        <v/>
      </c>
      <c r="G344" t="str">
        <f t="shared" si="3"/>
        <v>$4,400,000</v>
      </c>
      <c r="H344" t="s">
        <v>1062</v>
      </c>
      <c r="J344" t="s">
        <v>67</v>
      </c>
      <c r="K344" t="s">
        <v>101</v>
      </c>
      <c r="L344">
        <v>4400000</v>
      </c>
      <c r="M344" t="s">
        <v>1063</v>
      </c>
    </row>
    <row r="345" spans="1:13">
      <c r="A345">
        <v>365</v>
      </c>
      <c r="B345" t="s">
        <v>1</v>
      </c>
      <c r="C345" s="16" t="s">
        <v>1064</v>
      </c>
      <c r="D345">
        <f t="shared" si="0"/>
        <v>29</v>
      </c>
      <c r="E345" t="str">
        <f t="shared" si="1"/>
        <v>$3,750,000</v>
      </c>
      <c r="F345" t="str">
        <f t="shared" si="2"/>
        <v/>
      </c>
      <c r="G345" t="str">
        <f t="shared" si="3"/>
        <v>$3,750,000</v>
      </c>
      <c r="H345" t="s">
        <v>1065</v>
      </c>
      <c r="J345" t="s">
        <v>67</v>
      </c>
      <c r="K345" t="s">
        <v>101</v>
      </c>
      <c r="L345">
        <v>3750000</v>
      </c>
      <c r="M345" t="s">
        <v>1066</v>
      </c>
    </row>
    <row r="346" spans="1:13">
      <c r="A346">
        <v>366</v>
      </c>
      <c r="B346" t="s">
        <v>1</v>
      </c>
      <c r="C346" s="16" t="s">
        <v>1067</v>
      </c>
      <c r="D346">
        <f t="shared" si="0"/>
        <v>29</v>
      </c>
      <c r="E346" t="str">
        <f t="shared" si="1"/>
        <v>$2,814,000</v>
      </c>
      <c r="F346" t="str">
        <f t="shared" si="2"/>
        <v/>
      </c>
      <c r="G346" t="str">
        <f t="shared" si="3"/>
        <v>$2,814,000</v>
      </c>
      <c r="H346" t="s">
        <v>463</v>
      </c>
      <c r="J346" t="s">
        <v>67</v>
      </c>
      <c r="K346" t="s">
        <v>101</v>
      </c>
      <c r="L346">
        <v>2814000</v>
      </c>
      <c r="M346" t="s">
        <v>1068</v>
      </c>
    </row>
    <row r="347" spans="1:13">
      <c r="A347">
        <v>367</v>
      </c>
      <c r="B347" t="s">
        <v>1</v>
      </c>
      <c r="C347" s="16" t="s">
        <v>1069</v>
      </c>
      <c r="D347">
        <f t="shared" si="0"/>
        <v>29</v>
      </c>
      <c r="E347" t="str">
        <f t="shared" si="1"/>
        <v>$1,635,476</v>
      </c>
      <c r="F347" t="str">
        <f t="shared" si="2"/>
        <v/>
      </c>
      <c r="G347" t="str">
        <f t="shared" si="3"/>
        <v>$1,635,476</v>
      </c>
      <c r="H347" t="s">
        <v>1070</v>
      </c>
      <c r="J347" t="s">
        <v>67</v>
      </c>
      <c r="K347" t="s">
        <v>101</v>
      </c>
      <c r="L347">
        <v>1635476</v>
      </c>
      <c r="M347" t="s">
        <v>1071</v>
      </c>
    </row>
    <row r="348" spans="1:13">
      <c r="A348">
        <v>368</v>
      </c>
      <c r="B348" t="s">
        <v>1</v>
      </c>
      <c r="C348" s="16" t="s">
        <v>1072</v>
      </c>
      <c r="D348">
        <f t="shared" si="0"/>
        <v>29</v>
      </c>
      <c r="E348" t="str">
        <f t="shared" si="1"/>
        <v>$1,636,842</v>
      </c>
      <c r="F348" t="str">
        <f t="shared" si="2"/>
        <v/>
      </c>
      <c r="G348" t="str">
        <f t="shared" si="3"/>
        <v>$1,636,842</v>
      </c>
      <c r="H348" t="s">
        <v>1073</v>
      </c>
      <c r="J348" t="s">
        <v>67</v>
      </c>
      <c r="K348" t="s">
        <v>101</v>
      </c>
      <c r="L348">
        <v>1636842</v>
      </c>
      <c r="M348" t="s">
        <v>1074</v>
      </c>
    </row>
    <row r="349" spans="1:13">
      <c r="A349">
        <v>369</v>
      </c>
      <c r="B349" t="s">
        <v>1</v>
      </c>
      <c r="C349" s="16" t="s">
        <v>1075</v>
      </c>
      <c r="D349">
        <f t="shared" si="0"/>
        <v>29</v>
      </c>
      <c r="E349" t="str">
        <f t="shared" si="1"/>
        <v>$1,572,360 1st year rookie contract (#19)</v>
      </c>
      <c r="F349">
        <f t="shared" si="2"/>
        <v>11</v>
      </c>
      <c r="G349" t="str">
        <f t="shared" si="3"/>
        <v>$1,572,360</v>
      </c>
      <c r="H349" t="s">
        <v>1076</v>
      </c>
      <c r="J349" t="s">
        <v>67</v>
      </c>
      <c r="K349" t="s">
        <v>101</v>
      </c>
      <c r="L349">
        <v>1572360</v>
      </c>
      <c r="M349" t="s">
        <v>851</v>
      </c>
    </row>
    <row r="350" spans="1:13">
      <c r="A350">
        <v>370</v>
      </c>
      <c r="B350" t="s">
        <v>1</v>
      </c>
      <c r="C350" s="16" t="s">
        <v>1077</v>
      </c>
      <c r="D350">
        <f t="shared" si="0"/>
        <v>29</v>
      </c>
      <c r="E350" t="str">
        <f t="shared" si="1"/>
        <v>$1,356,146 minimum, counts $947,276</v>
      </c>
      <c r="F350">
        <f t="shared" si="2"/>
        <v>11</v>
      </c>
      <c r="G350" t="str">
        <f t="shared" si="3"/>
        <v>$1,356,146</v>
      </c>
      <c r="H350" t="s">
        <v>536</v>
      </c>
      <c r="J350" t="s">
        <v>67</v>
      </c>
      <c r="K350" t="s">
        <v>101</v>
      </c>
      <c r="L350">
        <v>1356146</v>
      </c>
      <c r="M350" t="s">
        <v>1078</v>
      </c>
    </row>
    <row r="351" spans="1:13">
      <c r="A351">
        <v>371</v>
      </c>
      <c r="B351" t="s">
        <v>1</v>
      </c>
      <c r="C351" s="16" t="s">
        <v>1079</v>
      </c>
      <c r="D351">
        <f t="shared" si="0"/>
        <v>29</v>
      </c>
      <c r="E351" t="str">
        <f t="shared" si="1"/>
        <v>$845,059 minimum</v>
      </c>
      <c r="F351">
        <f t="shared" si="2"/>
        <v>9</v>
      </c>
      <c r="G351" t="str">
        <f t="shared" si="3"/>
        <v>$845,059</v>
      </c>
      <c r="H351" t="s">
        <v>249</v>
      </c>
      <c r="J351" t="s">
        <v>67</v>
      </c>
      <c r="K351" t="s">
        <v>101</v>
      </c>
      <c r="L351">
        <v>845059</v>
      </c>
      <c r="M351" t="s">
        <v>1080</v>
      </c>
    </row>
    <row r="352" spans="1:13">
      <c r="A352">
        <v>372</v>
      </c>
      <c r="B352" t="s">
        <v>1</v>
      </c>
      <c r="C352" s="16" t="s">
        <v>1081</v>
      </c>
      <c r="D352">
        <f t="shared" si="0"/>
        <v>29</v>
      </c>
      <c r="E352" t="str">
        <f t="shared" si="1"/>
        <v>$845,059 minimum</v>
      </c>
      <c r="F352">
        <f t="shared" si="2"/>
        <v>9</v>
      </c>
      <c r="G352" t="str">
        <f t="shared" si="3"/>
        <v>$845,059</v>
      </c>
      <c r="H352" t="s">
        <v>249</v>
      </c>
      <c r="J352" t="s">
        <v>67</v>
      </c>
      <c r="K352" t="s">
        <v>101</v>
      </c>
      <c r="L352">
        <v>845059</v>
      </c>
      <c r="M352" t="s">
        <v>1082</v>
      </c>
    </row>
    <row r="353" spans="1:13">
      <c r="A353">
        <v>373</v>
      </c>
      <c r="B353" t="s">
        <v>1</v>
      </c>
      <c r="C353" s="16" t="s">
        <v>1083</v>
      </c>
      <c r="D353">
        <f t="shared" si="0"/>
        <v>29</v>
      </c>
      <c r="E353" t="str">
        <f t="shared" si="1"/>
        <v>$165,290 m, counts $156,945, s 3/16</v>
      </c>
      <c r="F353">
        <f t="shared" si="2"/>
        <v>9</v>
      </c>
      <c r="G353" t="str">
        <f t="shared" si="3"/>
        <v>$165,290</v>
      </c>
      <c r="H353" t="s">
        <v>1084</v>
      </c>
      <c r="J353" t="s">
        <v>67</v>
      </c>
      <c r="K353" t="s">
        <v>101</v>
      </c>
      <c r="L353">
        <v>165290</v>
      </c>
      <c r="M353" t="s">
        <v>1085</v>
      </c>
    </row>
    <row r="354" spans="1:13">
      <c r="A354">
        <v>374</v>
      </c>
      <c r="B354" t="s">
        <v>1</v>
      </c>
      <c r="C354" s="16" t="s">
        <v>1086</v>
      </c>
      <c r="D354">
        <f t="shared" si="0"/>
        <v>29</v>
      </c>
      <c r="E354" t="str">
        <f t="shared" si="1"/>
        <v>$58,068 m, c $56,052, s 2/22-3/4</v>
      </c>
      <c r="F354">
        <f t="shared" si="2"/>
        <v>8</v>
      </c>
      <c r="G354" t="str">
        <f t="shared" si="3"/>
        <v>$58,068</v>
      </c>
      <c r="H354" t="s">
        <v>1040</v>
      </c>
      <c r="J354" t="s">
        <v>67</v>
      </c>
      <c r="K354" t="s">
        <v>101</v>
      </c>
      <c r="L354">
        <v>58068</v>
      </c>
      <c r="M354" t="s">
        <v>1041</v>
      </c>
    </row>
    <row r="355" spans="1:13">
      <c r="A355">
        <v>375</v>
      </c>
      <c r="B355" t="s">
        <v>1</v>
      </c>
      <c r="C355" s="16" t="s">
        <v>1087</v>
      </c>
      <c r="D355">
        <f t="shared" si="0"/>
        <v>29</v>
      </c>
      <c r="E355" t="str">
        <f t="shared" si="1"/>
        <v>$31,071 minimum, s 10-day 1/29</v>
      </c>
      <c r="F355">
        <f t="shared" si="2"/>
        <v>8</v>
      </c>
      <c r="G355" t="str">
        <f t="shared" si="3"/>
        <v>$31,071</v>
      </c>
      <c r="H355" t="s">
        <v>852</v>
      </c>
      <c r="J355" t="s">
        <v>67</v>
      </c>
      <c r="K355" t="s">
        <v>101</v>
      </c>
      <c r="L355">
        <v>31071</v>
      </c>
      <c r="M355" t="s">
        <v>1088</v>
      </c>
    </row>
    <row r="356" spans="1:13">
      <c r="A356">
        <v>377</v>
      </c>
      <c r="B356" t="s">
        <v>1</v>
      </c>
      <c r="C356" s="16" t="s">
        <v>1089</v>
      </c>
      <c r="D356">
        <f t="shared" si="0"/>
        <v>29</v>
      </c>
      <c r="E356" t="str">
        <f t="shared" si="1"/>
        <v>$20,158,622</v>
      </c>
      <c r="F356" t="str">
        <f t="shared" si="2"/>
        <v/>
      </c>
      <c r="G356" t="str">
        <f t="shared" si="3"/>
        <v>$20,158,622</v>
      </c>
      <c r="H356" t="s">
        <v>1090</v>
      </c>
      <c r="J356" t="s">
        <v>71</v>
      </c>
      <c r="K356" t="s">
        <v>101</v>
      </c>
      <c r="L356">
        <v>20158622</v>
      </c>
      <c r="M356" t="s">
        <v>1091</v>
      </c>
    </row>
    <row r="357" spans="1:13">
      <c r="A357">
        <v>378</v>
      </c>
      <c r="B357" t="s">
        <v>1</v>
      </c>
      <c r="C357" s="16" t="s">
        <v>1092</v>
      </c>
      <c r="D357">
        <f t="shared" si="0"/>
        <v>29</v>
      </c>
      <c r="E357" t="str">
        <f t="shared" si="1"/>
        <v>$16,744,218</v>
      </c>
      <c r="F357" t="str">
        <f t="shared" si="2"/>
        <v/>
      </c>
      <c r="G357" t="str">
        <f t="shared" si="3"/>
        <v>$16,744,218</v>
      </c>
      <c r="H357" t="s">
        <v>1094</v>
      </c>
      <c r="J357" t="s">
        <v>71</v>
      </c>
      <c r="K357" t="s">
        <v>101</v>
      </c>
      <c r="L357">
        <v>16744218</v>
      </c>
      <c r="M357" t="s">
        <v>1095</v>
      </c>
    </row>
    <row r="358" spans="1:13">
      <c r="A358">
        <v>379</v>
      </c>
      <c r="B358" t="s">
        <v>1</v>
      </c>
      <c r="C358" s="16" t="s">
        <v>1096</v>
      </c>
      <c r="D358">
        <f t="shared" si="0"/>
        <v>29</v>
      </c>
      <c r="E358" t="str">
        <f t="shared" si="1"/>
        <v>$16,407,500</v>
      </c>
      <c r="F358" t="str">
        <f t="shared" si="2"/>
        <v/>
      </c>
      <c r="G358" t="str">
        <f t="shared" si="3"/>
        <v>$16,407,500</v>
      </c>
      <c r="H358" t="s">
        <v>307</v>
      </c>
      <c r="J358" t="s">
        <v>71</v>
      </c>
      <c r="K358" t="s">
        <v>101</v>
      </c>
      <c r="L358">
        <v>16407500</v>
      </c>
      <c r="M358" t="s">
        <v>1097</v>
      </c>
    </row>
    <row r="359" spans="1:13">
      <c r="A359">
        <v>380</v>
      </c>
      <c r="B359" t="s">
        <v>1</v>
      </c>
      <c r="C359" s="16" t="s">
        <v>1098</v>
      </c>
      <c r="D359">
        <f t="shared" si="0"/>
        <v>29</v>
      </c>
      <c r="E359" t="str">
        <f t="shared" si="1"/>
        <v>$12,250,000</v>
      </c>
      <c r="F359" t="str">
        <f t="shared" si="2"/>
        <v/>
      </c>
      <c r="G359" t="str">
        <f t="shared" si="3"/>
        <v>$12,250,000</v>
      </c>
      <c r="H359" t="s">
        <v>1099</v>
      </c>
      <c r="J359" t="s">
        <v>71</v>
      </c>
      <c r="K359" t="s">
        <v>101</v>
      </c>
      <c r="L359">
        <v>12250000</v>
      </c>
      <c r="M359" t="s">
        <v>1100</v>
      </c>
    </row>
    <row r="360" spans="1:13">
      <c r="A360">
        <v>381</v>
      </c>
      <c r="B360" t="s">
        <v>1</v>
      </c>
      <c r="C360" s="16" t="s">
        <v>1101</v>
      </c>
      <c r="D360">
        <f t="shared" si="0"/>
        <v>29</v>
      </c>
      <c r="E360" t="str">
        <f t="shared" si="1"/>
        <v>$5,138,430 4th year rookie contract (#4)</v>
      </c>
      <c r="F360">
        <f t="shared" si="2"/>
        <v>11</v>
      </c>
      <c r="G360" t="str">
        <f t="shared" si="3"/>
        <v>$5,138,430</v>
      </c>
      <c r="H360" t="s">
        <v>1102</v>
      </c>
      <c r="J360" t="s">
        <v>71</v>
      </c>
      <c r="K360" t="s">
        <v>101</v>
      </c>
      <c r="L360">
        <v>5138430</v>
      </c>
      <c r="M360" t="s">
        <v>1103</v>
      </c>
    </row>
    <row r="361" spans="1:13">
      <c r="A361">
        <v>382</v>
      </c>
      <c r="B361" t="s">
        <v>1</v>
      </c>
      <c r="C361" s="16" t="s">
        <v>1104</v>
      </c>
      <c r="D361">
        <f t="shared" si="0"/>
        <v>29</v>
      </c>
      <c r="E361" t="str">
        <f t="shared" si="1"/>
        <v>$4,500,000</v>
      </c>
      <c r="F361" t="str">
        <f t="shared" si="2"/>
        <v/>
      </c>
      <c r="G361" t="str">
        <f t="shared" si="3"/>
        <v>$4,500,000</v>
      </c>
      <c r="H361" t="s">
        <v>323</v>
      </c>
      <c r="J361" t="s">
        <v>71</v>
      </c>
      <c r="K361" t="s">
        <v>101</v>
      </c>
      <c r="L361">
        <v>4500000</v>
      </c>
      <c r="M361" t="s">
        <v>1105</v>
      </c>
    </row>
    <row r="362" spans="1:13">
      <c r="A362">
        <v>383</v>
      </c>
      <c r="B362" t="s">
        <v>1</v>
      </c>
      <c r="C362" s="16" t="s">
        <v>1106</v>
      </c>
      <c r="D362">
        <f t="shared" si="0"/>
        <v>29</v>
      </c>
      <c r="E362" t="str">
        <f t="shared" si="1"/>
        <v>$3,750,000</v>
      </c>
      <c r="F362" t="str">
        <f t="shared" si="2"/>
        <v/>
      </c>
      <c r="G362" t="str">
        <f t="shared" si="3"/>
        <v>$3,750,000</v>
      </c>
      <c r="H362" t="s">
        <v>1065</v>
      </c>
      <c r="J362" t="s">
        <v>71</v>
      </c>
      <c r="K362" t="s">
        <v>101</v>
      </c>
      <c r="L362">
        <v>3750000</v>
      </c>
      <c r="M362" t="s">
        <v>1107</v>
      </c>
    </row>
    <row r="363" spans="1:13">
      <c r="A363">
        <v>384</v>
      </c>
      <c r="B363" t="s">
        <v>1</v>
      </c>
      <c r="C363" s="16" t="s">
        <v>1108</v>
      </c>
      <c r="D363">
        <f t="shared" si="0"/>
        <v>29</v>
      </c>
      <c r="E363" t="str">
        <f t="shared" si="1"/>
        <v>$3,344,000</v>
      </c>
      <c r="F363" t="str">
        <f t="shared" si="2"/>
        <v/>
      </c>
      <c r="G363" t="str">
        <f t="shared" si="3"/>
        <v>$3,344,000</v>
      </c>
      <c r="H363" t="s">
        <v>1110</v>
      </c>
      <c r="J363" t="s">
        <v>71</v>
      </c>
      <c r="K363" t="s">
        <v>101</v>
      </c>
      <c r="L363">
        <v>3344000</v>
      </c>
      <c r="M363" t="s">
        <v>1111</v>
      </c>
    </row>
    <row r="364" spans="1:13">
      <c r="A364">
        <v>385</v>
      </c>
      <c r="B364" t="s">
        <v>1</v>
      </c>
      <c r="C364" s="16" t="s">
        <v>1112</v>
      </c>
      <c r="D364">
        <f t="shared" si="0"/>
        <v>29</v>
      </c>
      <c r="E364" t="str">
        <f t="shared" si="1"/>
        <v>$3,135,000</v>
      </c>
      <c r="F364" t="str">
        <f t="shared" si="2"/>
        <v/>
      </c>
      <c r="G364" t="str">
        <f t="shared" si="3"/>
        <v>$3,135,000</v>
      </c>
      <c r="H364" t="s">
        <v>1113</v>
      </c>
      <c r="J364" t="s">
        <v>71</v>
      </c>
      <c r="K364" t="s">
        <v>101</v>
      </c>
      <c r="L364">
        <v>3135000</v>
      </c>
      <c r="M364" t="s">
        <v>553</v>
      </c>
    </row>
    <row r="365" spans="1:13">
      <c r="A365">
        <v>386</v>
      </c>
      <c r="B365" t="s">
        <v>1</v>
      </c>
      <c r="C365" s="16" t="s">
        <v>1114</v>
      </c>
      <c r="D365">
        <f t="shared" si="0"/>
        <v>29</v>
      </c>
      <c r="E365" t="str">
        <f t="shared" si="1"/>
        <v>$2,279,040 3rd year rookie contract (#12)</v>
      </c>
      <c r="F365">
        <f t="shared" si="2"/>
        <v>11</v>
      </c>
      <c r="G365" t="str">
        <f t="shared" si="3"/>
        <v>$2,279,040</v>
      </c>
      <c r="H365" t="s">
        <v>1115</v>
      </c>
      <c r="J365" t="s">
        <v>71</v>
      </c>
      <c r="K365" t="s">
        <v>101</v>
      </c>
      <c r="L365">
        <v>2279040</v>
      </c>
      <c r="M365" t="s">
        <v>1116</v>
      </c>
    </row>
    <row r="366" spans="1:13">
      <c r="A366">
        <v>387</v>
      </c>
      <c r="B366" t="s">
        <v>1</v>
      </c>
      <c r="C366" s="16" t="s">
        <v>1117</v>
      </c>
      <c r="D366">
        <f t="shared" si="0"/>
        <v>29</v>
      </c>
      <c r="E366" t="str">
        <f t="shared" si="1"/>
        <v>$2,021,520 1st year rookie contract (#14)</v>
      </c>
      <c r="F366">
        <f t="shared" si="2"/>
        <v>11</v>
      </c>
      <c r="G366" t="str">
        <f t="shared" si="3"/>
        <v>$2,021,520</v>
      </c>
      <c r="H366" t="s">
        <v>1118</v>
      </c>
      <c r="J366" t="s">
        <v>71</v>
      </c>
      <c r="K366" t="s">
        <v>101</v>
      </c>
      <c r="L366">
        <v>2021520</v>
      </c>
      <c r="M366" t="s">
        <v>1119</v>
      </c>
    </row>
    <row r="367" spans="1:13">
      <c r="A367">
        <v>388</v>
      </c>
      <c r="B367" t="s">
        <v>1</v>
      </c>
      <c r="C367" s="16" t="s">
        <v>1120</v>
      </c>
      <c r="D367">
        <f t="shared" si="0"/>
        <v>29</v>
      </c>
      <c r="E367" t="str">
        <f t="shared" si="1"/>
        <v>$1,463,040 2nd year rookie contract (#21)</v>
      </c>
      <c r="F367">
        <f t="shared" si="2"/>
        <v>11</v>
      </c>
      <c r="G367" t="str">
        <f t="shared" si="3"/>
        <v>$1,463,040</v>
      </c>
      <c r="H367" t="s">
        <v>1121</v>
      </c>
      <c r="J367" t="s">
        <v>71</v>
      </c>
      <c r="K367" t="s">
        <v>101</v>
      </c>
      <c r="L367">
        <v>1463040</v>
      </c>
      <c r="M367" t="s">
        <v>1122</v>
      </c>
    </row>
    <row r="368" spans="1:13">
      <c r="A368">
        <v>389</v>
      </c>
      <c r="B368" t="s">
        <v>1</v>
      </c>
      <c r="C368" s="16" t="s">
        <v>1123</v>
      </c>
      <c r="D368">
        <f t="shared" si="0"/>
        <v>29</v>
      </c>
      <c r="E368" t="str">
        <f t="shared" si="1"/>
        <v>$1,210,800 3rd year rookie contract (#26)</v>
      </c>
      <c r="F368">
        <f t="shared" si="2"/>
        <v>11</v>
      </c>
      <c r="G368" t="str">
        <f t="shared" si="3"/>
        <v>$1,210,800</v>
      </c>
      <c r="H368" t="s">
        <v>1124</v>
      </c>
      <c r="J368" t="s">
        <v>71</v>
      </c>
      <c r="K368" t="s">
        <v>101</v>
      </c>
      <c r="L368">
        <v>1210800</v>
      </c>
      <c r="M368" t="s">
        <v>1125</v>
      </c>
    </row>
    <row r="369" spans="1:13">
      <c r="A369">
        <v>390</v>
      </c>
      <c r="B369" t="s">
        <v>1</v>
      </c>
      <c r="C369" s="16" t="s">
        <v>1126</v>
      </c>
      <c r="D369">
        <f t="shared" si="0"/>
        <v>29</v>
      </c>
      <c r="E369" t="str">
        <f t="shared" si="1"/>
        <v>$1,140,240 1st year rookie contract (#29)</v>
      </c>
      <c r="F369">
        <f t="shared" si="2"/>
        <v>11</v>
      </c>
      <c r="G369" t="str">
        <f t="shared" si="3"/>
        <v>$1,140,240</v>
      </c>
      <c r="H369" t="s">
        <v>231</v>
      </c>
      <c r="J369" t="s">
        <v>71</v>
      </c>
      <c r="K369" t="s">
        <v>101</v>
      </c>
      <c r="L369">
        <v>1140240</v>
      </c>
      <c r="M369" t="s">
        <v>1128</v>
      </c>
    </row>
    <row r="370" spans="1:13">
      <c r="A370">
        <v>391</v>
      </c>
      <c r="B370" t="s">
        <v>1</v>
      </c>
      <c r="C370" s="16" t="s">
        <v>1129</v>
      </c>
      <c r="D370">
        <f t="shared" si="0"/>
        <v>29</v>
      </c>
      <c r="E370" t="str">
        <f t="shared" si="1"/>
        <v>$345,966 min, counts $218,602, s 3/5</v>
      </c>
      <c r="F370">
        <f t="shared" si="2"/>
        <v>9</v>
      </c>
      <c r="G370" t="str">
        <f t="shared" si="3"/>
        <v>$345,966</v>
      </c>
      <c r="H370" t="s">
        <v>1130</v>
      </c>
      <c r="J370" t="s">
        <v>71</v>
      </c>
      <c r="K370" t="s">
        <v>101</v>
      </c>
      <c r="L370">
        <v>345966</v>
      </c>
      <c r="M370" t="s">
        <v>1131</v>
      </c>
    </row>
    <row r="371" spans="1:13">
      <c r="A371">
        <v>393</v>
      </c>
      <c r="B371" t="s">
        <v>1</v>
      </c>
      <c r="C371" s="16" t="s">
        <v>1132</v>
      </c>
      <c r="D371">
        <f t="shared" si="0"/>
        <v>29</v>
      </c>
      <c r="E371" t="str">
        <f t="shared" si="1"/>
        <v>$11,250,000</v>
      </c>
      <c r="F371" t="str">
        <f t="shared" si="2"/>
        <v/>
      </c>
      <c r="G371" t="str">
        <f t="shared" si="3"/>
        <v>$11,250,000</v>
      </c>
      <c r="H371" t="s">
        <v>1133</v>
      </c>
      <c r="J371" t="s">
        <v>73</v>
      </c>
      <c r="K371" t="s">
        <v>101</v>
      </c>
      <c r="L371">
        <v>11250000</v>
      </c>
      <c r="M371" t="s">
        <v>1134</v>
      </c>
    </row>
    <row r="372" spans="1:13">
      <c r="A372">
        <v>394</v>
      </c>
      <c r="B372" t="s">
        <v>1</v>
      </c>
      <c r="C372" s="16" t="s">
        <v>1135</v>
      </c>
      <c r="D372">
        <f t="shared" si="0"/>
        <v>29</v>
      </c>
      <c r="E372" t="str">
        <f t="shared" si="1"/>
        <v>$8,344,497</v>
      </c>
      <c r="F372" t="str">
        <f t="shared" si="2"/>
        <v/>
      </c>
      <c r="G372" t="str">
        <f t="shared" si="3"/>
        <v>$8,344,497</v>
      </c>
      <c r="H372" t="s">
        <v>1136</v>
      </c>
      <c r="J372" t="s">
        <v>73</v>
      </c>
      <c r="K372" t="s">
        <v>101</v>
      </c>
      <c r="L372">
        <v>8344497</v>
      </c>
      <c r="M372" t="s">
        <v>1137</v>
      </c>
    </row>
    <row r="373" spans="1:13">
      <c r="A373">
        <v>395</v>
      </c>
      <c r="B373" t="s">
        <v>1</v>
      </c>
      <c r="C373" s="16" t="s">
        <v>1139</v>
      </c>
      <c r="D373">
        <f t="shared" si="0"/>
        <v>29</v>
      </c>
      <c r="E373" t="str">
        <f t="shared" si="1"/>
        <v>$7,900,000</v>
      </c>
      <c r="F373" t="str">
        <f t="shared" si="2"/>
        <v/>
      </c>
      <c r="G373" t="str">
        <f t="shared" si="3"/>
        <v>$7,900,000</v>
      </c>
      <c r="H373" t="s">
        <v>1140</v>
      </c>
      <c r="J373" t="s">
        <v>73</v>
      </c>
      <c r="K373" t="s">
        <v>101</v>
      </c>
      <c r="L373">
        <v>7900000</v>
      </c>
      <c r="M373" t="s">
        <v>1141</v>
      </c>
    </row>
    <row r="374" spans="1:13">
      <c r="A374">
        <v>396</v>
      </c>
      <c r="B374" t="s">
        <v>1</v>
      </c>
      <c r="C374" s="16" t="s">
        <v>1142</v>
      </c>
      <c r="D374">
        <f t="shared" si="0"/>
        <v>29</v>
      </c>
      <c r="E374" t="str">
        <f t="shared" si="1"/>
        <v>$5,192,520 3rd year rookie contract (#2)</v>
      </c>
      <c r="F374">
        <f t="shared" si="2"/>
        <v>11</v>
      </c>
      <c r="G374" t="str">
        <f t="shared" si="3"/>
        <v>$5,192,520</v>
      </c>
      <c r="H374" t="s">
        <v>1143</v>
      </c>
      <c r="J374" t="s">
        <v>73</v>
      </c>
      <c r="K374" t="s">
        <v>101</v>
      </c>
      <c r="L374">
        <v>5192520</v>
      </c>
      <c r="M374" t="s">
        <v>1144</v>
      </c>
    </row>
    <row r="375" spans="1:13">
      <c r="A375">
        <v>397</v>
      </c>
      <c r="B375" t="s">
        <v>1</v>
      </c>
      <c r="C375" s="16" t="s">
        <v>1145</v>
      </c>
      <c r="D375">
        <f t="shared" si="0"/>
        <v>29</v>
      </c>
      <c r="E375" t="str">
        <f t="shared" si="1"/>
        <v>$5,000,000</v>
      </c>
      <c r="F375" t="str">
        <f t="shared" si="2"/>
        <v/>
      </c>
      <c r="G375" t="str">
        <f t="shared" si="3"/>
        <v>$5,000,000</v>
      </c>
      <c r="H375" t="s">
        <v>163</v>
      </c>
      <c r="J375" t="s">
        <v>73</v>
      </c>
      <c r="K375" t="s">
        <v>101</v>
      </c>
      <c r="L375">
        <v>5000000</v>
      </c>
      <c r="M375" t="s">
        <v>1146</v>
      </c>
    </row>
    <row r="376" spans="1:13">
      <c r="A376">
        <v>398</v>
      </c>
      <c r="B376" t="s">
        <v>1</v>
      </c>
      <c r="C376" s="16" t="s">
        <v>1147</v>
      </c>
      <c r="D376">
        <f t="shared" si="0"/>
        <v>29</v>
      </c>
      <c r="E376" t="str">
        <f t="shared" si="1"/>
        <v>$4,300,000</v>
      </c>
      <c r="F376" t="str">
        <f t="shared" si="2"/>
        <v/>
      </c>
      <c r="G376" t="str">
        <f t="shared" si="3"/>
        <v>$4,300,000</v>
      </c>
      <c r="H376" t="s">
        <v>1148</v>
      </c>
      <c r="J376" t="s">
        <v>73</v>
      </c>
      <c r="K376" t="s">
        <v>101</v>
      </c>
      <c r="L376">
        <v>4300000</v>
      </c>
      <c r="M376" t="s">
        <v>1150</v>
      </c>
    </row>
    <row r="377" spans="1:13">
      <c r="A377">
        <v>399</v>
      </c>
      <c r="B377" t="s">
        <v>1</v>
      </c>
      <c r="C377" s="16" t="s">
        <v>1151</v>
      </c>
      <c r="D377">
        <f t="shared" si="0"/>
        <v>29</v>
      </c>
      <c r="E377" t="str">
        <f t="shared" si="1"/>
        <v>$4,171,680 2nd year rookie contract (#4)</v>
      </c>
      <c r="F377">
        <f t="shared" si="2"/>
        <v>11</v>
      </c>
      <c r="G377" t="str">
        <f t="shared" si="3"/>
        <v>$4,171,680</v>
      </c>
      <c r="H377" t="s">
        <v>1152</v>
      </c>
      <c r="J377" t="s">
        <v>73</v>
      </c>
      <c r="K377" t="s">
        <v>101</v>
      </c>
      <c r="L377">
        <v>4171680</v>
      </c>
      <c r="M377" t="s">
        <v>1153</v>
      </c>
    </row>
    <row r="378" spans="1:13">
      <c r="A378">
        <v>400</v>
      </c>
      <c r="B378" t="s">
        <v>1</v>
      </c>
      <c r="C378" s="16" t="s">
        <v>1154</v>
      </c>
      <c r="D378">
        <f t="shared" si="0"/>
        <v>29</v>
      </c>
      <c r="E378" t="str">
        <f t="shared" si="1"/>
        <v>$3,741,480 1st year rookie contract (#5)</v>
      </c>
      <c r="F378">
        <f t="shared" si="2"/>
        <v>11</v>
      </c>
      <c r="G378" t="str">
        <f t="shared" si="3"/>
        <v>$3,741,480</v>
      </c>
      <c r="H378" t="s">
        <v>1155</v>
      </c>
      <c r="J378" t="s">
        <v>73</v>
      </c>
      <c r="K378" t="s">
        <v>101</v>
      </c>
      <c r="L378">
        <v>3741480</v>
      </c>
      <c r="M378" t="s">
        <v>1156</v>
      </c>
    </row>
    <row r="379" spans="1:13">
      <c r="A379">
        <v>401</v>
      </c>
      <c r="B379" t="s">
        <v>1</v>
      </c>
      <c r="C379" s="16" t="s">
        <v>1157</v>
      </c>
      <c r="D379">
        <f t="shared" si="0"/>
        <v>29</v>
      </c>
      <c r="E379" t="str">
        <f t="shared" si="1"/>
        <v>$2,505,720 2nd year rookie contract (#10)</v>
      </c>
      <c r="F379">
        <f t="shared" si="2"/>
        <v>11</v>
      </c>
      <c r="G379" t="str">
        <f t="shared" si="3"/>
        <v>$2,505,720</v>
      </c>
      <c r="H379" t="s">
        <v>1158</v>
      </c>
      <c r="J379" t="s">
        <v>73</v>
      </c>
      <c r="K379" t="s">
        <v>101</v>
      </c>
      <c r="L379">
        <v>2505720</v>
      </c>
      <c r="M379" t="s">
        <v>1159</v>
      </c>
    </row>
    <row r="380" spans="1:13">
      <c r="A380">
        <v>402</v>
      </c>
      <c r="B380" t="s">
        <v>1</v>
      </c>
      <c r="C380" s="16" t="s">
        <v>1160</v>
      </c>
      <c r="D380">
        <f t="shared" si="0"/>
        <v>29</v>
      </c>
      <c r="E380" t="str">
        <f t="shared" si="1"/>
        <v>$2,380,594 4th year rookie contract (#19)</v>
      </c>
      <c r="F380">
        <f t="shared" si="2"/>
        <v>11</v>
      </c>
      <c r="G380" t="str">
        <f t="shared" si="3"/>
        <v>$2,380,594</v>
      </c>
      <c r="H380" t="s">
        <v>1161</v>
      </c>
      <c r="J380" t="s">
        <v>73</v>
      </c>
      <c r="K380" t="s">
        <v>101</v>
      </c>
      <c r="L380">
        <v>2380594</v>
      </c>
      <c r="M380" t="s">
        <v>1162</v>
      </c>
    </row>
    <row r="381" spans="1:13">
      <c r="A381">
        <v>403</v>
      </c>
      <c r="B381" t="s">
        <v>1</v>
      </c>
      <c r="C381" s="16" t="s">
        <v>1163</v>
      </c>
      <c r="D381">
        <f t="shared" si="0"/>
        <v>29</v>
      </c>
      <c r="E381" t="str">
        <f t="shared" si="1"/>
        <v>$2,288,205 4th year rookie contract (#20)</v>
      </c>
      <c r="F381">
        <f t="shared" si="2"/>
        <v>11</v>
      </c>
      <c r="G381" t="str">
        <f t="shared" si="3"/>
        <v>$2,288,205</v>
      </c>
      <c r="H381" t="s">
        <v>626</v>
      </c>
      <c r="J381" t="s">
        <v>73</v>
      </c>
      <c r="K381" t="s">
        <v>101</v>
      </c>
      <c r="L381">
        <v>2288205</v>
      </c>
      <c r="M381" t="s">
        <v>1164</v>
      </c>
    </row>
    <row r="382" spans="1:13">
      <c r="A382">
        <v>404</v>
      </c>
      <c r="B382" t="s">
        <v>1</v>
      </c>
      <c r="C382" s="16" t="s">
        <v>1165</v>
      </c>
      <c r="D382">
        <f t="shared" si="0"/>
        <v>29</v>
      </c>
      <c r="E382" t="str">
        <f t="shared" si="1"/>
        <v>$1,294,440 2nd year rookie contract (#24)</v>
      </c>
      <c r="F382">
        <f t="shared" si="2"/>
        <v>11</v>
      </c>
      <c r="G382" t="str">
        <f t="shared" si="3"/>
        <v>$1,294,440</v>
      </c>
      <c r="H382" t="s">
        <v>1166</v>
      </c>
      <c r="J382" t="s">
        <v>73</v>
      </c>
      <c r="K382" t="s">
        <v>101</v>
      </c>
      <c r="L382">
        <v>1294440</v>
      </c>
      <c r="M382" t="s">
        <v>1167</v>
      </c>
    </row>
    <row r="383" spans="1:13">
      <c r="A383">
        <v>405</v>
      </c>
      <c r="B383" t="s">
        <v>1</v>
      </c>
      <c r="C383" s="16" t="s">
        <v>1168</v>
      </c>
      <c r="D383">
        <f t="shared" si="0"/>
        <v>29</v>
      </c>
      <c r="E383" t="str">
        <f t="shared" si="1"/>
        <v>$1,227,286 minimum, counts $947,276</v>
      </c>
      <c r="F383">
        <f t="shared" si="2"/>
        <v>11</v>
      </c>
      <c r="G383" t="str">
        <f t="shared" si="3"/>
        <v>$1,227,286</v>
      </c>
      <c r="H383" t="s">
        <v>1169</v>
      </c>
      <c r="J383" t="s">
        <v>73</v>
      </c>
      <c r="K383" t="s">
        <v>101</v>
      </c>
      <c r="L383">
        <v>1227286</v>
      </c>
      <c r="M383" t="s">
        <v>936</v>
      </c>
    </row>
    <row r="384" spans="1:13">
      <c r="A384">
        <v>406</v>
      </c>
      <c r="B384" t="s">
        <v>1</v>
      </c>
      <c r="C384" s="16" t="s">
        <v>1170</v>
      </c>
      <c r="D384">
        <f t="shared" si="0"/>
        <v>29</v>
      </c>
      <c r="E384" t="str">
        <f t="shared" si="1"/>
        <v>$1,150,000 claimed off waiver wire 2/24</v>
      </c>
      <c r="F384">
        <f t="shared" si="2"/>
        <v>11</v>
      </c>
      <c r="G384" t="str">
        <f t="shared" si="3"/>
        <v>$1,150,000</v>
      </c>
      <c r="H384" t="s">
        <v>1171</v>
      </c>
      <c r="J384" t="s">
        <v>73</v>
      </c>
      <c r="K384" t="s">
        <v>101</v>
      </c>
      <c r="L384">
        <v>1150000</v>
      </c>
      <c r="M384" t="s">
        <v>1172</v>
      </c>
    </row>
    <row r="385" spans="1:13">
      <c r="A385">
        <v>407</v>
      </c>
      <c r="B385" t="s">
        <v>1</v>
      </c>
      <c r="C385" s="16" t="s">
        <v>1173</v>
      </c>
      <c r="D385">
        <f t="shared" si="0"/>
        <v>29</v>
      </c>
      <c r="E385" t="str">
        <f t="shared" si="1"/>
        <v>$947,276 minimum</v>
      </c>
      <c r="F385">
        <f t="shared" si="2"/>
        <v>9</v>
      </c>
      <c r="G385" t="str">
        <f t="shared" si="3"/>
        <v>$947,276</v>
      </c>
      <c r="H385" t="s">
        <v>140</v>
      </c>
      <c r="J385" t="s">
        <v>73</v>
      </c>
      <c r="K385" t="s">
        <v>101</v>
      </c>
      <c r="L385">
        <v>947276</v>
      </c>
      <c r="M385" t="s">
        <v>1175</v>
      </c>
    </row>
    <row r="386" spans="1:13">
      <c r="A386">
        <v>408</v>
      </c>
      <c r="B386" t="s">
        <v>1</v>
      </c>
      <c r="C386" s="16" t="s">
        <v>1176</v>
      </c>
      <c r="D386">
        <f t="shared" si="0"/>
        <v>29</v>
      </c>
      <c r="E386" t="str">
        <f t="shared" si="1"/>
        <v>$845,059 minimum, released 1/14</v>
      </c>
      <c r="F386">
        <f t="shared" si="2"/>
        <v>9</v>
      </c>
      <c r="G386" t="str">
        <f t="shared" si="3"/>
        <v>$845,059</v>
      </c>
      <c r="H386" t="s">
        <v>249</v>
      </c>
      <c r="J386" t="s">
        <v>73</v>
      </c>
      <c r="K386" t="s">
        <v>101</v>
      </c>
      <c r="L386">
        <v>845059</v>
      </c>
      <c r="M386" t="s">
        <v>589</v>
      </c>
    </row>
    <row r="387" spans="1:13">
      <c r="A387">
        <v>409</v>
      </c>
      <c r="B387" t="s">
        <v>1</v>
      </c>
      <c r="C387" s="16" t="s">
        <v>1177</v>
      </c>
      <c r="D387">
        <f t="shared" si="0"/>
        <v>29</v>
      </c>
      <c r="E387" t="str">
        <f t="shared" si="1"/>
        <v>$845,059 minimum</v>
      </c>
      <c r="F387">
        <f t="shared" si="2"/>
        <v>9</v>
      </c>
      <c r="G387" t="str">
        <f t="shared" si="3"/>
        <v>$845,059</v>
      </c>
      <c r="H387" t="s">
        <v>249</v>
      </c>
      <c r="J387" t="s">
        <v>73</v>
      </c>
      <c r="K387" t="s">
        <v>101</v>
      </c>
      <c r="L387">
        <v>845059</v>
      </c>
      <c r="M387" t="s">
        <v>1179</v>
      </c>
    </row>
    <row r="388" spans="1:13">
      <c r="A388">
        <v>410</v>
      </c>
      <c r="B388" t="s">
        <v>1</v>
      </c>
      <c r="C388" s="16" t="s">
        <v>1180</v>
      </c>
      <c r="D388">
        <f t="shared" si="0"/>
        <v>29</v>
      </c>
      <c r="E388" t="str">
        <f t="shared" si="1"/>
        <v>$62,141 minimum, s 2 10-day 1/18</v>
      </c>
      <c r="F388">
        <f t="shared" si="2"/>
        <v>8</v>
      </c>
      <c r="G388" t="str">
        <f t="shared" si="3"/>
        <v>$62,141</v>
      </c>
      <c r="H388" t="s">
        <v>199</v>
      </c>
      <c r="J388" t="s">
        <v>73</v>
      </c>
      <c r="K388" t="s">
        <v>101</v>
      </c>
      <c r="L388">
        <v>62141</v>
      </c>
      <c r="M388" t="s">
        <v>1181</v>
      </c>
    </row>
    <row r="389" spans="1:13">
      <c r="A389">
        <v>412</v>
      </c>
      <c r="B389" t="s">
        <v>1</v>
      </c>
      <c r="C389" s="16" t="s">
        <v>1182</v>
      </c>
      <c r="D389">
        <f t="shared" si="0"/>
        <v>29</v>
      </c>
      <c r="E389" t="str">
        <f t="shared" si="1"/>
        <v>$12,000,000 released 3/2/15</v>
      </c>
      <c r="F389">
        <f t="shared" si="2"/>
        <v>12</v>
      </c>
      <c r="G389" t="str">
        <f t="shared" si="3"/>
        <v>$12,000,000</v>
      </c>
      <c r="H389" t="s">
        <v>104</v>
      </c>
      <c r="J389" t="s">
        <v>75</v>
      </c>
      <c r="K389" t="s">
        <v>101</v>
      </c>
      <c r="L389">
        <v>12000000</v>
      </c>
      <c r="M389" t="s">
        <v>419</v>
      </c>
    </row>
    <row r="390" spans="1:13">
      <c r="A390">
        <v>413</v>
      </c>
      <c r="B390" t="s">
        <v>1</v>
      </c>
      <c r="C390" s="16" t="s">
        <v>1183</v>
      </c>
      <c r="D390">
        <f t="shared" si="0"/>
        <v>29</v>
      </c>
      <c r="E390" t="str">
        <f t="shared" si="1"/>
        <v>$10,105,855 released 9/27</v>
      </c>
      <c r="F390">
        <f t="shared" si="2"/>
        <v>12</v>
      </c>
      <c r="G390" t="str">
        <f t="shared" si="3"/>
        <v>$10,105,855</v>
      </c>
      <c r="H390" t="s">
        <v>1184</v>
      </c>
      <c r="J390" t="s">
        <v>75</v>
      </c>
      <c r="K390" t="s">
        <v>101</v>
      </c>
      <c r="L390">
        <v>10105855</v>
      </c>
      <c r="M390" t="s">
        <v>1185</v>
      </c>
    </row>
    <row r="391" spans="1:13">
      <c r="A391">
        <v>414</v>
      </c>
      <c r="B391" t="s">
        <v>1</v>
      </c>
      <c r="C391" s="16" t="s">
        <v>1186</v>
      </c>
      <c r="D391">
        <f t="shared" si="0"/>
        <v>29</v>
      </c>
      <c r="E391" t="str">
        <f t="shared" si="1"/>
        <v>$6,500,000</v>
      </c>
      <c r="F391" t="str">
        <f t="shared" si="2"/>
        <v/>
      </c>
      <c r="G391" t="str">
        <f t="shared" si="3"/>
        <v>$6,500,000</v>
      </c>
      <c r="H391" t="s">
        <v>507</v>
      </c>
      <c r="J391" t="s">
        <v>75</v>
      </c>
      <c r="K391" t="s">
        <v>101</v>
      </c>
      <c r="L391">
        <v>6500000</v>
      </c>
      <c r="M391" t="s">
        <v>1187</v>
      </c>
    </row>
    <row r="392" spans="1:13">
      <c r="A392">
        <v>415</v>
      </c>
      <c r="B392" t="s">
        <v>1</v>
      </c>
      <c r="C392" s="16" t="s">
        <v>1188</v>
      </c>
      <c r="D392">
        <f t="shared" si="0"/>
        <v>29</v>
      </c>
      <c r="E392" t="str">
        <f t="shared" si="1"/>
        <v>$4,626,960 2nd year rookie contract (#3)</v>
      </c>
      <c r="F392">
        <f t="shared" si="2"/>
        <v>11</v>
      </c>
      <c r="G392" t="str">
        <f t="shared" si="3"/>
        <v>$4,626,960</v>
      </c>
      <c r="H392" t="s">
        <v>1189</v>
      </c>
      <c r="J392" t="s">
        <v>75</v>
      </c>
      <c r="K392" t="s">
        <v>101</v>
      </c>
      <c r="L392">
        <v>4626960</v>
      </c>
      <c r="M392" t="s">
        <v>1190</v>
      </c>
    </row>
    <row r="393" spans="1:13">
      <c r="A393">
        <v>416</v>
      </c>
      <c r="B393" t="s">
        <v>1</v>
      </c>
      <c r="C393" s="16" t="s">
        <v>1191</v>
      </c>
      <c r="D393">
        <f t="shared" si="0"/>
        <v>29</v>
      </c>
      <c r="E393" t="str">
        <f t="shared" si="1"/>
        <v>$4,582,680 1st year rookie contract (#3)</v>
      </c>
      <c r="F393">
        <f t="shared" si="2"/>
        <v>11</v>
      </c>
      <c r="G393" t="str">
        <f t="shared" si="3"/>
        <v>$4,582,680</v>
      </c>
      <c r="H393" t="s">
        <v>1192</v>
      </c>
      <c r="J393" t="s">
        <v>75</v>
      </c>
      <c r="K393" t="s">
        <v>101</v>
      </c>
      <c r="L393">
        <v>4582680</v>
      </c>
      <c r="M393" t="s">
        <v>1193</v>
      </c>
    </row>
    <row r="394" spans="1:13">
      <c r="A394">
        <v>417</v>
      </c>
      <c r="B394" t="s">
        <v>1</v>
      </c>
      <c r="C394" s="16" t="s">
        <v>1194</v>
      </c>
      <c r="D394">
        <f t="shared" si="0"/>
        <v>29</v>
      </c>
      <c r="E394" t="str">
        <f t="shared" si="1"/>
        <v>$3,457,800 3rd year rookie contract (#6)</v>
      </c>
      <c r="F394">
        <f t="shared" si="2"/>
        <v>11</v>
      </c>
      <c r="G394" t="str">
        <f t="shared" si="3"/>
        <v>$3,457,800</v>
      </c>
      <c r="H394" t="s">
        <v>1195</v>
      </c>
      <c r="J394" t="s">
        <v>75</v>
      </c>
      <c r="K394" t="s">
        <v>101</v>
      </c>
      <c r="L394">
        <v>3457800</v>
      </c>
      <c r="M394" t="s">
        <v>1196</v>
      </c>
    </row>
    <row r="395" spans="1:13">
      <c r="A395">
        <v>418</v>
      </c>
      <c r="B395" t="s">
        <v>1</v>
      </c>
      <c r="C395" s="16" t="s">
        <v>1197</v>
      </c>
      <c r="D395">
        <f t="shared" si="0"/>
        <v>29</v>
      </c>
      <c r="E395" t="str">
        <f t="shared" si="1"/>
        <v>$2,814,000 claimed 3/7, released 3/27</v>
      </c>
      <c r="F395">
        <f t="shared" si="2"/>
        <v>11</v>
      </c>
      <c r="G395" t="str">
        <f t="shared" si="3"/>
        <v>$2,814,000</v>
      </c>
      <c r="H395" t="s">
        <v>1198</v>
      </c>
      <c r="J395" t="s">
        <v>75</v>
      </c>
      <c r="K395" t="s">
        <v>101</v>
      </c>
      <c r="L395">
        <v>2814000</v>
      </c>
      <c r="M395" t="s">
        <v>1199</v>
      </c>
    </row>
    <row r="396" spans="1:13">
      <c r="A396">
        <v>419</v>
      </c>
      <c r="B396" t="s">
        <v>1</v>
      </c>
      <c r="C396" s="16" t="s">
        <v>1200</v>
      </c>
      <c r="D396">
        <f t="shared" si="0"/>
        <v>29</v>
      </c>
      <c r="E396" t="str">
        <f t="shared" si="1"/>
        <v>$2,869,440 2nd year rookie contract (#8)</v>
      </c>
      <c r="F396">
        <f t="shared" si="2"/>
        <v>11</v>
      </c>
      <c r="G396" t="str">
        <f t="shared" si="3"/>
        <v>$2,869,440</v>
      </c>
      <c r="H396" t="s">
        <v>1201</v>
      </c>
      <c r="J396" t="s">
        <v>75</v>
      </c>
      <c r="K396" t="s">
        <v>101</v>
      </c>
      <c r="L396">
        <v>2869440</v>
      </c>
      <c r="M396" t="s">
        <v>1202</v>
      </c>
    </row>
    <row r="397" spans="1:13">
      <c r="A397">
        <v>420</v>
      </c>
      <c r="B397" t="s">
        <v>1</v>
      </c>
      <c r="C397" s="16" t="s">
        <v>1203</v>
      </c>
      <c r="D397">
        <f t="shared" si="0"/>
        <v>29</v>
      </c>
      <c r="E397" t="str">
        <f t="shared" si="1"/>
        <v>$2,683,841 released 10/26</v>
      </c>
      <c r="F397">
        <f t="shared" si="2"/>
        <v>11</v>
      </c>
      <c r="G397" t="str">
        <f t="shared" si="3"/>
        <v>$2,683,841</v>
      </c>
      <c r="H397" t="s">
        <v>1204</v>
      </c>
      <c r="J397" t="s">
        <v>75</v>
      </c>
      <c r="K397" t="s">
        <v>101</v>
      </c>
      <c r="L397">
        <v>2683841</v>
      </c>
      <c r="M397" t="s">
        <v>1205</v>
      </c>
    </row>
    <row r="398" spans="1:13">
      <c r="A398">
        <v>421</v>
      </c>
      <c r="B398" t="s">
        <v>1</v>
      </c>
      <c r="C398" s="16" t="s">
        <v>1206</v>
      </c>
      <c r="D398">
        <f t="shared" si="0"/>
        <v>29</v>
      </c>
      <c r="E398" t="str">
        <f t="shared" si="1"/>
        <v>$2,179,354 4th year rc (#25), rel 12/24</v>
      </c>
      <c r="F398">
        <f t="shared" si="2"/>
        <v>11</v>
      </c>
      <c r="G398" t="str">
        <f t="shared" si="3"/>
        <v>$2,179,354</v>
      </c>
      <c r="H398" t="s">
        <v>1207</v>
      </c>
      <c r="J398" t="s">
        <v>75</v>
      </c>
      <c r="K398" t="s">
        <v>101</v>
      </c>
      <c r="L398">
        <v>2179354</v>
      </c>
      <c r="M398" t="s">
        <v>1085</v>
      </c>
    </row>
    <row r="399" spans="1:13">
      <c r="A399">
        <v>422</v>
      </c>
      <c r="B399" t="s">
        <v>1</v>
      </c>
      <c r="C399" s="16" t="s">
        <v>1208</v>
      </c>
      <c r="D399">
        <f t="shared" si="0"/>
        <v>29</v>
      </c>
      <c r="E399" t="str">
        <f t="shared" si="1"/>
        <v>$2,144,722</v>
      </c>
      <c r="F399" t="str">
        <f t="shared" si="2"/>
        <v/>
      </c>
      <c r="G399" t="str">
        <f t="shared" si="3"/>
        <v>$2,144,722</v>
      </c>
      <c r="H399" t="s">
        <v>1209</v>
      </c>
      <c r="J399" t="s">
        <v>75</v>
      </c>
      <c r="K399" t="s">
        <v>101</v>
      </c>
      <c r="L399">
        <v>2144722</v>
      </c>
      <c r="M399" t="s">
        <v>1210</v>
      </c>
    </row>
    <row r="400" spans="1:13">
      <c r="A400">
        <v>423</v>
      </c>
      <c r="B400" t="s">
        <v>1</v>
      </c>
      <c r="C400" s="16" t="s">
        <v>1211</v>
      </c>
      <c r="D400">
        <f t="shared" si="0"/>
        <v>29</v>
      </c>
      <c r="E400" t="str">
        <f t="shared" si="1"/>
        <v>$1,100,602 minimum, counts $947,276</v>
      </c>
      <c r="F400">
        <f t="shared" si="2"/>
        <v>11</v>
      </c>
      <c r="G400" t="str">
        <f t="shared" si="3"/>
        <v>$1,100,602</v>
      </c>
      <c r="H400" t="s">
        <v>421</v>
      </c>
      <c r="J400" t="s">
        <v>75</v>
      </c>
      <c r="K400" t="s">
        <v>101</v>
      </c>
      <c r="L400">
        <v>1100602</v>
      </c>
      <c r="M400" t="s">
        <v>1212</v>
      </c>
    </row>
    <row r="401" spans="1:13">
      <c r="A401">
        <v>424</v>
      </c>
      <c r="B401" t="s">
        <v>1</v>
      </c>
      <c r="C401" s="16" t="s">
        <v>1213</v>
      </c>
      <c r="D401">
        <f t="shared" si="0"/>
        <v>29</v>
      </c>
      <c r="E401" t="str">
        <f t="shared" si="1"/>
        <v>$1,075,000</v>
      </c>
      <c r="F401" t="str">
        <f t="shared" si="2"/>
        <v/>
      </c>
      <c r="G401" t="str">
        <f t="shared" si="3"/>
        <v>$1,075,000</v>
      </c>
      <c r="H401" t="s">
        <v>1214</v>
      </c>
      <c r="J401" t="s">
        <v>75</v>
      </c>
      <c r="K401" t="s">
        <v>101</v>
      </c>
      <c r="L401">
        <v>1075000</v>
      </c>
      <c r="M401" t="s">
        <v>1215</v>
      </c>
    </row>
    <row r="402" spans="1:13">
      <c r="A402">
        <v>425</v>
      </c>
      <c r="B402" t="s">
        <v>1</v>
      </c>
      <c r="C402" s="16" t="s">
        <v>1216</v>
      </c>
      <c r="D402">
        <f t="shared" si="0"/>
        <v>29</v>
      </c>
      <c r="E402" t="str">
        <f t="shared" si="1"/>
        <v>$1,000,000</v>
      </c>
      <c r="F402" t="str">
        <f t="shared" si="2"/>
        <v/>
      </c>
      <c r="G402" t="str">
        <f t="shared" si="3"/>
        <v>$1,000,000</v>
      </c>
      <c r="H402" t="s">
        <v>137</v>
      </c>
      <c r="J402" t="s">
        <v>75</v>
      </c>
      <c r="K402" t="s">
        <v>101</v>
      </c>
      <c r="L402">
        <v>1000000</v>
      </c>
      <c r="M402" t="s">
        <v>1217</v>
      </c>
    </row>
    <row r="403" spans="1:13">
      <c r="A403">
        <v>426</v>
      </c>
      <c r="B403" t="s">
        <v>1</v>
      </c>
      <c r="C403" s="16" t="s">
        <v>1218</v>
      </c>
      <c r="D403">
        <f t="shared" si="0"/>
        <v>29</v>
      </c>
      <c r="E403" t="str">
        <f t="shared" si="1"/>
        <v>$947,276 minimum</v>
      </c>
      <c r="F403">
        <f t="shared" si="2"/>
        <v>9</v>
      </c>
      <c r="G403" t="str">
        <f t="shared" si="3"/>
        <v>$947,276</v>
      </c>
      <c r="H403" t="s">
        <v>140</v>
      </c>
      <c r="J403" t="s">
        <v>75</v>
      </c>
      <c r="K403" t="s">
        <v>101</v>
      </c>
      <c r="L403">
        <v>947276</v>
      </c>
      <c r="M403" t="s">
        <v>865</v>
      </c>
    </row>
    <row r="404" spans="1:13">
      <c r="A404">
        <v>427</v>
      </c>
      <c r="B404" t="s">
        <v>1</v>
      </c>
      <c r="C404" s="16" t="s">
        <v>1219</v>
      </c>
      <c r="D404">
        <f t="shared" si="0"/>
        <v>29</v>
      </c>
      <c r="E404" t="str">
        <f t="shared" si="1"/>
        <v>$947,276 minimum</v>
      </c>
      <c r="F404">
        <f t="shared" si="2"/>
        <v>9</v>
      </c>
      <c r="G404" t="str">
        <f t="shared" si="3"/>
        <v>$947,276</v>
      </c>
      <c r="H404" t="s">
        <v>140</v>
      </c>
      <c r="J404" t="s">
        <v>75</v>
      </c>
      <c r="K404" t="s">
        <v>101</v>
      </c>
      <c r="L404">
        <v>947276</v>
      </c>
      <c r="M404" t="s">
        <v>1220</v>
      </c>
    </row>
    <row r="405" spans="1:13">
      <c r="A405">
        <v>428</v>
      </c>
      <c r="B405" t="s">
        <v>1</v>
      </c>
      <c r="C405" s="16" t="s">
        <v>1221</v>
      </c>
      <c r="D405">
        <f t="shared" si="0"/>
        <v>29</v>
      </c>
      <c r="E405" t="str">
        <f t="shared" si="1"/>
        <v>$878,222 m, counts $554,913, s 1/4</v>
      </c>
      <c r="F405">
        <f t="shared" si="2"/>
        <v>9</v>
      </c>
      <c r="G405" t="str">
        <f t="shared" si="3"/>
        <v>$878,222</v>
      </c>
      <c r="H405" t="s">
        <v>1222</v>
      </c>
      <c r="J405" t="s">
        <v>75</v>
      </c>
      <c r="K405" t="s">
        <v>101</v>
      </c>
      <c r="L405">
        <v>878222</v>
      </c>
      <c r="M405" t="s">
        <v>1223</v>
      </c>
    </row>
    <row r="406" spans="1:13">
      <c r="A406">
        <v>429</v>
      </c>
      <c r="B406" t="s">
        <v>1</v>
      </c>
      <c r="C406" s="16" t="s">
        <v>1224</v>
      </c>
      <c r="D406">
        <f t="shared" si="0"/>
        <v>29</v>
      </c>
      <c r="E406" t="str">
        <f t="shared" si="1"/>
        <v>$845,059 minimum</v>
      </c>
      <c r="F406">
        <f t="shared" si="2"/>
        <v>9</v>
      </c>
      <c r="G406" t="str">
        <f t="shared" si="3"/>
        <v>$845,059</v>
      </c>
      <c r="H406" t="s">
        <v>249</v>
      </c>
      <c r="J406" t="s">
        <v>75</v>
      </c>
      <c r="K406" t="s">
        <v>101</v>
      </c>
      <c r="L406">
        <v>845059</v>
      </c>
      <c r="M406" t="s">
        <v>1225</v>
      </c>
    </row>
    <row r="407" spans="1:13">
      <c r="A407">
        <v>430</v>
      </c>
      <c r="B407" t="s">
        <v>1</v>
      </c>
      <c r="C407" s="16" t="s">
        <v>1226</v>
      </c>
      <c r="D407">
        <f t="shared" si="0"/>
        <v>29</v>
      </c>
      <c r="E407" t="str">
        <f t="shared" si="1"/>
        <v>$845,059 minimum, released 2/18</v>
      </c>
      <c r="F407">
        <f t="shared" si="2"/>
        <v>9</v>
      </c>
      <c r="G407" t="str">
        <f t="shared" si="3"/>
        <v>$845,059</v>
      </c>
      <c r="H407" t="s">
        <v>249</v>
      </c>
      <c r="J407" t="s">
        <v>75</v>
      </c>
      <c r="K407" t="s">
        <v>101</v>
      </c>
      <c r="L407">
        <v>845059</v>
      </c>
      <c r="M407" t="s">
        <v>485</v>
      </c>
    </row>
    <row r="408" spans="1:13">
      <c r="A408">
        <v>431</v>
      </c>
      <c r="B408" t="s">
        <v>1</v>
      </c>
      <c r="C408" s="16" t="s">
        <v>1227</v>
      </c>
      <c r="D408">
        <f t="shared" si="0"/>
        <v>29</v>
      </c>
      <c r="E408" t="str">
        <f t="shared" si="1"/>
        <v>$750,000 released 10/26</v>
      </c>
      <c r="F408">
        <f t="shared" si="2"/>
        <v>9</v>
      </c>
      <c r="G408" t="str">
        <f t="shared" si="3"/>
        <v>$750,000</v>
      </c>
      <c r="H408" t="s">
        <v>1228</v>
      </c>
      <c r="J408" t="s">
        <v>75</v>
      </c>
      <c r="K408" t="s">
        <v>101</v>
      </c>
      <c r="L408">
        <v>750000</v>
      </c>
      <c r="M408" t="s">
        <v>1229</v>
      </c>
    </row>
    <row r="409" spans="1:13">
      <c r="A409">
        <v>432</v>
      </c>
      <c r="B409" t="s">
        <v>1</v>
      </c>
      <c r="C409" s="16" t="s">
        <v>1230</v>
      </c>
      <c r="D409">
        <f t="shared" si="0"/>
        <v>29</v>
      </c>
      <c r="E409" t="str">
        <f t="shared" si="1"/>
        <v>$525,093 minimum</v>
      </c>
      <c r="F409">
        <f t="shared" si="2"/>
        <v>9</v>
      </c>
      <c r="G409" t="str">
        <f t="shared" si="3"/>
        <v>$525,093</v>
      </c>
      <c r="H409" t="s">
        <v>143</v>
      </c>
      <c r="J409" t="s">
        <v>75</v>
      </c>
      <c r="K409" t="s">
        <v>101</v>
      </c>
      <c r="L409">
        <v>525093</v>
      </c>
      <c r="M409" t="s">
        <v>1231</v>
      </c>
    </row>
    <row r="410" spans="1:13">
      <c r="A410">
        <v>433</v>
      </c>
      <c r="B410" t="s">
        <v>1</v>
      </c>
      <c r="C410" s="16" t="s">
        <v>1232</v>
      </c>
      <c r="D410">
        <f t="shared" si="0"/>
        <v>29</v>
      </c>
      <c r="E410" t="str">
        <f t="shared" si="1"/>
        <v>$298,278 m, r 1/4, s 3/5-3/15, s 3/27</v>
      </c>
      <c r="F410">
        <f t="shared" si="2"/>
        <v>9</v>
      </c>
      <c r="G410" t="str">
        <f t="shared" si="3"/>
        <v>$298,278</v>
      </c>
      <c r="H410" t="s">
        <v>1233</v>
      </c>
      <c r="J410" t="s">
        <v>75</v>
      </c>
      <c r="K410" t="s">
        <v>101</v>
      </c>
      <c r="L410">
        <v>298278</v>
      </c>
      <c r="M410" t="s">
        <v>759</v>
      </c>
    </row>
    <row r="411" spans="1:13">
      <c r="A411">
        <v>434</v>
      </c>
      <c r="B411" t="s">
        <v>1</v>
      </c>
      <c r="C411" s="16" t="s">
        <v>1234</v>
      </c>
      <c r="D411">
        <f t="shared" si="0"/>
        <v>29</v>
      </c>
      <c r="E411" t="str">
        <f t="shared" si="1"/>
        <v>$200,000 released 10/26</v>
      </c>
      <c r="F411">
        <f t="shared" si="2"/>
        <v>9</v>
      </c>
      <c r="G411" t="str">
        <f t="shared" si="3"/>
        <v>$200,000</v>
      </c>
      <c r="H411" t="s">
        <v>1235</v>
      </c>
      <c r="J411" t="s">
        <v>75</v>
      </c>
      <c r="K411" t="s">
        <v>101</v>
      </c>
      <c r="L411">
        <v>200000</v>
      </c>
      <c r="M411" t="s">
        <v>1236</v>
      </c>
    </row>
    <row r="412" spans="1:13">
      <c r="A412">
        <v>435</v>
      </c>
      <c r="B412" t="s">
        <v>1</v>
      </c>
      <c r="C412" s="16" t="s">
        <v>1237</v>
      </c>
      <c r="D412">
        <f t="shared" si="0"/>
        <v>29</v>
      </c>
      <c r="E412" t="str">
        <f t="shared" si="1"/>
        <v>$150,010 min, s 11/4, rel 12/4</v>
      </c>
      <c r="F412">
        <f t="shared" si="2"/>
        <v>9</v>
      </c>
      <c r="G412" t="str">
        <f t="shared" si="3"/>
        <v>$150,010</v>
      </c>
      <c r="H412" t="s">
        <v>1238</v>
      </c>
      <c r="J412" t="s">
        <v>75</v>
      </c>
      <c r="K412" t="s">
        <v>101</v>
      </c>
      <c r="L412">
        <v>150010</v>
      </c>
      <c r="M412" t="s">
        <v>1239</v>
      </c>
    </row>
    <row r="413" spans="1:13">
      <c r="A413">
        <v>437</v>
      </c>
      <c r="B413" t="s">
        <v>1</v>
      </c>
      <c r="C413" s="16" t="s">
        <v>1240</v>
      </c>
      <c r="D413">
        <f t="shared" si="0"/>
        <v>29</v>
      </c>
      <c r="E413" t="str">
        <f t="shared" si="1"/>
        <v>$13,500,000</v>
      </c>
      <c r="F413" t="str">
        <f t="shared" si="2"/>
        <v/>
      </c>
      <c r="G413" t="str">
        <f t="shared" si="3"/>
        <v>$13,500,000</v>
      </c>
      <c r="H413" t="s">
        <v>259</v>
      </c>
      <c r="J413" t="s">
        <v>76</v>
      </c>
      <c r="K413" t="s">
        <v>101</v>
      </c>
      <c r="L413">
        <v>13500000</v>
      </c>
      <c r="M413" t="s">
        <v>1241</v>
      </c>
    </row>
    <row r="414" spans="1:13">
      <c r="A414">
        <v>438</v>
      </c>
      <c r="B414" t="s">
        <v>1</v>
      </c>
      <c r="C414" s="16" t="s">
        <v>1242</v>
      </c>
      <c r="D414">
        <f t="shared" si="0"/>
        <v>29</v>
      </c>
      <c r="E414" t="str">
        <f t="shared" si="1"/>
        <v>$13,500,000</v>
      </c>
      <c r="F414" t="str">
        <f t="shared" si="2"/>
        <v/>
      </c>
      <c r="G414" t="str">
        <f t="shared" si="3"/>
        <v>$13,500,000</v>
      </c>
      <c r="H414" t="s">
        <v>259</v>
      </c>
      <c r="J414" t="s">
        <v>76</v>
      </c>
      <c r="K414" t="s">
        <v>101</v>
      </c>
      <c r="L414">
        <v>13500000</v>
      </c>
      <c r="M414" t="s">
        <v>1243</v>
      </c>
    </row>
    <row r="415" spans="1:13">
      <c r="A415">
        <v>439</v>
      </c>
      <c r="B415" t="s">
        <v>1</v>
      </c>
      <c r="C415" s="16" t="s">
        <v>1244</v>
      </c>
      <c r="D415">
        <f t="shared" si="0"/>
        <v>29</v>
      </c>
      <c r="E415" t="str">
        <f t="shared" si="1"/>
        <v>$13,000,000</v>
      </c>
      <c r="F415" t="str">
        <f t="shared" si="2"/>
        <v/>
      </c>
      <c r="G415" t="str">
        <f t="shared" si="3"/>
        <v>$13,000,000</v>
      </c>
      <c r="H415" t="s">
        <v>1245</v>
      </c>
      <c r="J415" t="s">
        <v>76</v>
      </c>
      <c r="K415" t="s">
        <v>101</v>
      </c>
      <c r="L415">
        <v>13000000</v>
      </c>
      <c r="M415" t="s">
        <v>1246</v>
      </c>
    </row>
    <row r="416" spans="1:13">
      <c r="A416">
        <v>440</v>
      </c>
      <c r="B416" t="s">
        <v>1</v>
      </c>
      <c r="C416" s="16" t="s">
        <v>1247</v>
      </c>
      <c r="D416">
        <f t="shared" si="0"/>
        <v>29</v>
      </c>
      <c r="E416" t="str">
        <f t="shared" si="1"/>
        <v>$5,500,000</v>
      </c>
      <c r="F416" t="str">
        <f t="shared" si="2"/>
        <v/>
      </c>
      <c r="G416" t="str">
        <f t="shared" si="3"/>
        <v>$5,500,000</v>
      </c>
      <c r="H416" t="s">
        <v>1248</v>
      </c>
      <c r="J416" t="s">
        <v>76</v>
      </c>
      <c r="K416" t="s">
        <v>101</v>
      </c>
      <c r="L416">
        <v>5500000</v>
      </c>
      <c r="M416" t="s">
        <v>1249</v>
      </c>
    </row>
    <row r="417" spans="1:13">
      <c r="A417">
        <v>441</v>
      </c>
      <c r="B417" t="s">
        <v>1</v>
      </c>
      <c r="C417" s="16" t="s">
        <v>1250</v>
      </c>
      <c r="D417">
        <f t="shared" si="0"/>
        <v>29</v>
      </c>
      <c r="E417" t="str">
        <f t="shared" si="1"/>
        <v>$5,500,000</v>
      </c>
      <c r="F417" t="str">
        <f t="shared" si="2"/>
        <v/>
      </c>
      <c r="G417" t="str">
        <f t="shared" si="3"/>
        <v>$5,500,000</v>
      </c>
      <c r="H417" t="s">
        <v>1248</v>
      </c>
      <c r="J417" t="s">
        <v>76</v>
      </c>
      <c r="K417" t="s">
        <v>101</v>
      </c>
      <c r="L417">
        <v>5500000</v>
      </c>
      <c r="M417" t="s">
        <v>1251</v>
      </c>
    </row>
    <row r="418" spans="1:13">
      <c r="A418">
        <v>442</v>
      </c>
      <c r="B418" t="s">
        <v>1</v>
      </c>
      <c r="C418" s="16" t="s">
        <v>1252</v>
      </c>
      <c r="D418">
        <f t="shared" si="0"/>
        <v>29</v>
      </c>
      <c r="E418" t="str">
        <f t="shared" si="1"/>
        <v>$3,807,120 3rd year rookie contract (#5)</v>
      </c>
      <c r="F418">
        <f t="shared" si="2"/>
        <v>11</v>
      </c>
      <c r="G418" t="str">
        <f t="shared" si="3"/>
        <v>$3,807,120</v>
      </c>
      <c r="H418" t="s">
        <v>1253</v>
      </c>
      <c r="J418" t="s">
        <v>76</v>
      </c>
      <c r="K418" t="s">
        <v>101</v>
      </c>
      <c r="L418">
        <v>3807120</v>
      </c>
      <c r="M418" t="s">
        <v>1254</v>
      </c>
    </row>
    <row r="419" spans="1:13">
      <c r="A419">
        <v>443</v>
      </c>
      <c r="B419" t="s">
        <v>1</v>
      </c>
      <c r="C419" s="16" t="s">
        <v>1255</v>
      </c>
      <c r="D419">
        <f t="shared" si="0"/>
        <v>29</v>
      </c>
      <c r="E419" t="str">
        <f t="shared" si="1"/>
        <v>$3,440,000 released 2/28</v>
      </c>
      <c r="F419">
        <f t="shared" si="2"/>
        <v>11</v>
      </c>
      <c r="G419" t="str">
        <f t="shared" si="3"/>
        <v>$3,440,000</v>
      </c>
      <c r="H419" t="s">
        <v>1256</v>
      </c>
      <c r="J419" t="s">
        <v>76</v>
      </c>
      <c r="K419" t="s">
        <v>101</v>
      </c>
      <c r="L419">
        <v>3440000</v>
      </c>
      <c r="M419" t="s">
        <v>135</v>
      </c>
    </row>
    <row r="420" spans="1:13">
      <c r="A420">
        <v>444</v>
      </c>
      <c r="B420" t="s">
        <v>1</v>
      </c>
      <c r="C420" s="16" t="s">
        <v>1257</v>
      </c>
      <c r="D420">
        <f t="shared" si="0"/>
        <v>29</v>
      </c>
      <c r="E420" t="str">
        <f t="shared" si="1"/>
        <v>$2,127,840 1st year rookie contract (#13)</v>
      </c>
      <c r="F420">
        <f t="shared" si="2"/>
        <v>11</v>
      </c>
      <c r="G420" t="str">
        <f t="shared" si="3"/>
        <v>$2,127,840</v>
      </c>
      <c r="H420" t="s">
        <v>1258</v>
      </c>
      <c r="J420" t="s">
        <v>76</v>
      </c>
      <c r="K420" t="s">
        <v>101</v>
      </c>
      <c r="L420">
        <v>2127840</v>
      </c>
      <c r="M420" t="s">
        <v>1259</v>
      </c>
    </row>
    <row r="421" spans="1:13">
      <c r="A421">
        <v>445</v>
      </c>
      <c r="B421" t="s">
        <v>1</v>
      </c>
      <c r="C421" s="16" t="s">
        <v>1260</v>
      </c>
      <c r="D421">
        <f t="shared" si="0"/>
        <v>29</v>
      </c>
      <c r="E421" t="str">
        <f t="shared" si="1"/>
        <v>$2,041,080 2nd year rookie contract (#14)</v>
      </c>
      <c r="F421">
        <f t="shared" si="2"/>
        <v>11</v>
      </c>
      <c r="G421" t="str">
        <f t="shared" si="3"/>
        <v>$2,041,080</v>
      </c>
      <c r="H421" t="s">
        <v>1261</v>
      </c>
      <c r="J421" t="s">
        <v>76</v>
      </c>
      <c r="K421" t="s">
        <v>101</v>
      </c>
      <c r="L421">
        <v>2041080</v>
      </c>
      <c r="M421" t="s">
        <v>1262</v>
      </c>
    </row>
    <row r="422" spans="1:13">
      <c r="A422">
        <v>446</v>
      </c>
      <c r="B422" t="s">
        <v>1</v>
      </c>
      <c r="C422" s="16" t="s">
        <v>1263</v>
      </c>
      <c r="D422">
        <f t="shared" si="0"/>
        <v>29</v>
      </c>
      <c r="E422" t="str">
        <f t="shared" si="1"/>
        <v>$2,000,000 released 2/22</v>
      </c>
      <c r="F422">
        <f t="shared" si="2"/>
        <v>11</v>
      </c>
      <c r="G422" t="str">
        <f t="shared" si="3"/>
        <v>$2,000,000</v>
      </c>
      <c r="H422" t="s">
        <v>1264</v>
      </c>
      <c r="J422" t="s">
        <v>76</v>
      </c>
      <c r="K422" t="s">
        <v>101</v>
      </c>
      <c r="L422">
        <v>2000000</v>
      </c>
      <c r="M422" t="s">
        <v>1265</v>
      </c>
    </row>
    <row r="423" spans="1:13">
      <c r="A423">
        <v>447</v>
      </c>
      <c r="B423" t="s">
        <v>1</v>
      </c>
      <c r="C423" s="16" t="s">
        <v>1266</v>
      </c>
      <c r="D423">
        <f t="shared" si="0"/>
        <v>29</v>
      </c>
      <c r="E423" t="str">
        <f t="shared" si="1"/>
        <v>$1,362,897 minimum, counts $947,276</v>
      </c>
      <c r="F423">
        <f t="shared" si="2"/>
        <v>11</v>
      </c>
      <c r="G423" t="str">
        <f t="shared" si="3"/>
        <v>$1,362,897</v>
      </c>
      <c r="H423" t="s">
        <v>234</v>
      </c>
      <c r="J423" t="s">
        <v>76</v>
      </c>
      <c r="K423" t="s">
        <v>101</v>
      </c>
      <c r="L423">
        <v>1362897</v>
      </c>
      <c r="M423" t="s">
        <v>1267</v>
      </c>
    </row>
    <row r="424" spans="1:13">
      <c r="A424">
        <v>448</v>
      </c>
      <c r="B424" t="s">
        <v>1</v>
      </c>
      <c r="C424" s="16" t="s">
        <v>1268</v>
      </c>
      <c r="D424">
        <f t="shared" si="0"/>
        <v>29</v>
      </c>
      <c r="E424" t="str">
        <f t="shared" si="1"/>
        <v>$1,160,160 3rd year rookie contract (#29)</v>
      </c>
      <c r="F424">
        <f t="shared" si="2"/>
        <v>11</v>
      </c>
      <c r="G424" t="str">
        <f t="shared" si="3"/>
        <v>$1,160,160</v>
      </c>
      <c r="H424" t="s">
        <v>1269</v>
      </c>
      <c r="J424" t="s">
        <v>76</v>
      </c>
      <c r="K424" t="s">
        <v>101</v>
      </c>
      <c r="L424">
        <v>1160160</v>
      </c>
      <c r="M424" t="s">
        <v>1270</v>
      </c>
    </row>
    <row r="425" spans="1:13">
      <c r="A425">
        <v>449</v>
      </c>
      <c r="B425" t="s">
        <v>1</v>
      </c>
      <c r="C425" s="16" t="s">
        <v>1271</v>
      </c>
      <c r="D425">
        <f t="shared" si="0"/>
        <v>29</v>
      </c>
      <c r="E425" t="str">
        <f t="shared" si="1"/>
        <v>$1,035,000</v>
      </c>
      <c r="F425" t="str">
        <f t="shared" si="2"/>
        <v/>
      </c>
      <c r="G425" t="str">
        <f t="shared" si="3"/>
        <v>$1,035,000</v>
      </c>
      <c r="H425" t="s">
        <v>1272</v>
      </c>
      <c r="J425" t="s">
        <v>76</v>
      </c>
      <c r="K425" t="s">
        <v>101</v>
      </c>
      <c r="L425">
        <v>1035000</v>
      </c>
      <c r="M425" t="s">
        <v>1273</v>
      </c>
    </row>
    <row r="426" spans="1:13">
      <c r="A426">
        <v>450</v>
      </c>
      <c r="B426" t="s">
        <v>1</v>
      </c>
      <c r="C426" s="16" t="s">
        <v>1274</v>
      </c>
      <c r="D426">
        <f t="shared" si="0"/>
        <v>29</v>
      </c>
      <c r="E426" t="str">
        <f t="shared" si="1"/>
        <v>$981,348 min, c $947,276, claimed 3/9</v>
      </c>
      <c r="F426">
        <f t="shared" si="2"/>
        <v>9</v>
      </c>
      <c r="G426" t="str">
        <f t="shared" si="3"/>
        <v>$981,348</v>
      </c>
      <c r="H426" t="s">
        <v>243</v>
      </c>
      <c r="J426" t="s">
        <v>76</v>
      </c>
      <c r="K426" t="s">
        <v>101</v>
      </c>
      <c r="L426">
        <v>981348</v>
      </c>
      <c r="M426" t="s">
        <v>1275</v>
      </c>
    </row>
    <row r="427" spans="1:13">
      <c r="A427">
        <v>451</v>
      </c>
      <c r="B427" t="s">
        <v>1</v>
      </c>
      <c r="C427" s="16" t="s">
        <v>1276</v>
      </c>
      <c r="D427">
        <f t="shared" si="0"/>
        <v>29</v>
      </c>
      <c r="E427" t="str">
        <f t="shared" si="1"/>
        <v>$254,779 min, rel 1/7, s 10-day 1/21</v>
      </c>
      <c r="F427">
        <f t="shared" si="2"/>
        <v>9</v>
      </c>
      <c r="G427" t="str">
        <f t="shared" si="3"/>
        <v>$254,779</v>
      </c>
      <c r="H427" t="s">
        <v>1277</v>
      </c>
      <c r="J427" t="s">
        <v>76</v>
      </c>
      <c r="K427" t="s">
        <v>101</v>
      </c>
      <c r="L427">
        <v>254779</v>
      </c>
      <c r="M427" t="s">
        <v>1278</v>
      </c>
    </row>
    <row r="428" spans="1:13">
      <c r="A428">
        <v>452</v>
      </c>
      <c r="B428" t="s">
        <v>1</v>
      </c>
      <c r="C428" s="16" t="s">
        <v>1279</v>
      </c>
      <c r="D428">
        <f t="shared" si="0"/>
        <v>29</v>
      </c>
      <c r="E428" t="str">
        <f t="shared" si="1"/>
        <v>$252,593 min, counts $201,787, s 3/8</v>
      </c>
      <c r="F428">
        <f t="shared" si="2"/>
        <v>9</v>
      </c>
      <c r="G428" t="str">
        <f t="shared" si="3"/>
        <v>$252,593</v>
      </c>
      <c r="H428" t="s">
        <v>1280</v>
      </c>
      <c r="J428" t="s">
        <v>76</v>
      </c>
      <c r="K428" t="s">
        <v>101</v>
      </c>
      <c r="L428">
        <v>252593</v>
      </c>
      <c r="M428" t="s">
        <v>664</v>
      </c>
    </row>
    <row r="429" spans="1:13">
      <c r="A429">
        <v>453</v>
      </c>
      <c r="B429" t="s">
        <v>1</v>
      </c>
      <c r="C429" s="16" t="s">
        <v>1281</v>
      </c>
      <c r="D429">
        <f t="shared" si="0"/>
        <v>29</v>
      </c>
      <c r="E429" t="str">
        <f t="shared" si="1"/>
        <v>$215,015 minimum, released 1/7</v>
      </c>
      <c r="F429">
        <f t="shared" si="2"/>
        <v>9</v>
      </c>
      <c r="G429" t="str">
        <f t="shared" si="3"/>
        <v>$215,015</v>
      </c>
      <c r="H429" t="s">
        <v>1283</v>
      </c>
      <c r="J429" t="s">
        <v>76</v>
      </c>
      <c r="K429" t="s">
        <v>101</v>
      </c>
      <c r="L429">
        <v>215015</v>
      </c>
      <c r="M429" t="s">
        <v>846</v>
      </c>
    </row>
    <row r="430" spans="1:13">
      <c r="A430">
        <v>454</v>
      </c>
      <c r="B430" t="s">
        <v>1</v>
      </c>
      <c r="C430" s="16" t="s">
        <v>1284</v>
      </c>
      <c r="D430">
        <f t="shared" si="0"/>
        <v>29</v>
      </c>
      <c r="E430" t="str">
        <f t="shared" si="1"/>
        <v>$112,104 min, s 2 10-day 1/8-1/28</v>
      </c>
      <c r="F430">
        <f t="shared" si="2"/>
        <v>9</v>
      </c>
      <c r="G430" t="str">
        <f t="shared" si="3"/>
        <v>$112,104</v>
      </c>
      <c r="H430" t="s">
        <v>1285</v>
      </c>
      <c r="J430" t="s">
        <v>76</v>
      </c>
      <c r="K430" t="s">
        <v>101</v>
      </c>
      <c r="L430">
        <v>112104</v>
      </c>
      <c r="M430" t="s">
        <v>551</v>
      </c>
    </row>
    <row r="431" spans="1:13">
      <c r="A431">
        <v>455</v>
      </c>
      <c r="B431" t="s">
        <v>1</v>
      </c>
      <c r="C431" s="16" t="s">
        <v>1286</v>
      </c>
      <c r="D431">
        <f t="shared" si="0"/>
        <v>29</v>
      </c>
      <c r="E431" t="str">
        <f t="shared" si="1"/>
        <v>$100,007 min, s 2 10-day 2/20-3/11</v>
      </c>
      <c r="F431">
        <f t="shared" si="2"/>
        <v>9</v>
      </c>
      <c r="G431" t="str">
        <f t="shared" si="3"/>
        <v>$100,007</v>
      </c>
      <c r="H431" t="s">
        <v>839</v>
      </c>
      <c r="J431" t="s">
        <v>76</v>
      </c>
      <c r="K431" t="s">
        <v>101</v>
      </c>
      <c r="L431">
        <v>100007</v>
      </c>
      <c r="M431" t="s">
        <v>1239</v>
      </c>
    </row>
    <row r="432" spans="1:13">
      <c r="A432">
        <v>456</v>
      </c>
      <c r="B432" t="s">
        <v>1</v>
      </c>
      <c r="C432" s="16" t="s">
        <v>1287</v>
      </c>
      <c r="D432">
        <f t="shared" si="0"/>
        <v>29</v>
      </c>
      <c r="E432" t="str">
        <f t="shared" si="1"/>
        <v>$108,747 minimum, signed 3/9</v>
      </c>
      <c r="F432">
        <f t="shared" si="2"/>
        <v>9</v>
      </c>
      <c r="G432" t="str">
        <f t="shared" si="3"/>
        <v>$108,747</v>
      </c>
      <c r="H432" t="s">
        <v>1289</v>
      </c>
      <c r="J432" t="s">
        <v>76</v>
      </c>
      <c r="K432" t="s">
        <v>101</v>
      </c>
      <c r="L432">
        <v>108747</v>
      </c>
      <c r="M432" t="s">
        <v>1290</v>
      </c>
    </row>
    <row r="433" spans="1:13">
      <c r="A433">
        <v>457</v>
      </c>
      <c r="B433" t="s">
        <v>1</v>
      </c>
      <c r="C433" s="16" t="s">
        <v>1291</v>
      </c>
      <c r="D433">
        <f t="shared" si="0"/>
        <v>29</v>
      </c>
      <c r="E433" t="str">
        <f t="shared" si="1"/>
        <v>$62,141 min, s 2 10-day 1/29-2/18</v>
      </c>
      <c r="F433">
        <f t="shared" si="2"/>
        <v>8</v>
      </c>
      <c r="G433" t="str">
        <f t="shared" si="3"/>
        <v>$62,141</v>
      </c>
      <c r="H433" t="s">
        <v>199</v>
      </c>
      <c r="J433" t="s">
        <v>76</v>
      </c>
      <c r="K433" t="s">
        <v>101</v>
      </c>
      <c r="L433">
        <v>62141</v>
      </c>
      <c r="M433" t="s">
        <v>381</v>
      </c>
    </row>
    <row r="434" spans="1:13">
      <c r="A434">
        <v>458</v>
      </c>
      <c r="B434" t="s">
        <v>1</v>
      </c>
      <c r="C434" s="16" t="s">
        <v>1292</v>
      </c>
      <c r="D434">
        <f t="shared" si="0"/>
        <v>29</v>
      </c>
      <c r="E434" t="str">
        <f t="shared" si="1"/>
        <v>$50,003 min, s 10-day 2/5-2/15</v>
      </c>
      <c r="F434">
        <f t="shared" si="2"/>
        <v>8</v>
      </c>
      <c r="G434" t="str">
        <f t="shared" si="3"/>
        <v>$50,003</v>
      </c>
      <c r="H434" t="s">
        <v>1043</v>
      </c>
      <c r="J434" t="s">
        <v>76</v>
      </c>
      <c r="K434" t="s">
        <v>101</v>
      </c>
      <c r="L434">
        <v>50003</v>
      </c>
      <c r="M434" t="s">
        <v>1044</v>
      </c>
    </row>
    <row r="435" spans="1:13">
      <c r="A435">
        <v>460</v>
      </c>
      <c r="B435" t="s">
        <v>1</v>
      </c>
      <c r="C435" s="16" t="s">
        <v>1293</v>
      </c>
      <c r="D435">
        <f t="shared" si="0"/>
        <v>29</v>
      </c>
      <c r="E435" t="str">
        <f t="shared" si="1"/>
        <v>$10,258,800 released 2/19</v>
      </c>
      <c r="F435">
        <f t="shared" si="2"/>
        <v>12</v>
      </c>
      <c r="G435" t="str">
        <f t="shared" si="3"/>
        <v>$10,258,800</v>
      </c>
      <c r="H435" t="s">
        <v>1295</v>
      </c>
      <c r="J435" t="s">
        <v>79</v>
      </c>
      <c r="K435" t="s">
        <v>101</v>
      </c>
      <c r="L435">
        <v>10258800</v>
      </c>
      <c r="M435" t="s">
        <v>600</v>
      </c>
    </row>
    <row r="436" spans="1:13">
      <c r="A436">
        <v>461</v>
      </c>
      <c r="B436" t="s">
        <v>1</v>
      </c>
      <c r="C436" s="16" t="s">
        <v>1296</v>
      </c>
      <c r="D436">
        <f t="shared" si="0"/>
        <v>29</v>
      </c>
      <c r="E436" t="str">
        <f t="shared" si="1"/>
        <v>$8,042,895</v>
      </c>
      <c r="F436" t="str">
        <f t="shared" si="2"/>
        <v/>
      </c>
      <c r="G436" t="str">
        <f t="shared" si="3"/>
        <v>$8,042,895</v>
      </c>
      <c r="H436" t="s">
        <v>1297</v>
      </c>
      <c r="J436" t="s">
        <v>79</v>
      </c>
      <c r="K436" t="s">
        <v>101</v>
      </c>
      <c r="L436">
        <v>8042895</v>
      </c>
      <c r="M436" t="s">
        <v>1298</v>
      </c>
    </row>
    <row r="437" spans="1:13">
      <c r="A437">
        <v>462</v>
      </c>
      <c r="B437" t="s">
        <v>1</v>
      </c>
      <c r="C437" s="16" t="s">
        <v>1299</v>
      </c>
      <c r="D437">
        <f t="shared" si="0"/>
        <v>29</v>
      </c>
      <c r="E437" t="str">
        <f t="shared" si="1"/>
        <v>$6,980,802</v>
      </c>
      <c r="F437" t="str">
        <f t="shared" si="2"/>
        <v/>
      </c>
      <c r="G437" t="str">
        <f t="shared" si="3"/>
        <v>$6,980,802</v>
      </c>
      <c r="H437" t="s">
        <v>1300</v>
      </c>
      <c r="J437" t="s">
        <v>79</v>
      </c>
      <c r="K437" t="s">
        <v>101</v>
      </c>
      <c r="L437">
        <v>6980802</v>
      </c>
      <c r="M437" t="s">
        <v>1301</v>
      </c>
    </row>
    <row r="438" spans="1:13">
      <c r="A438">
        <v>463</v>
      </c>
      <c r="B438" t="s">
        <v>1</v>
      </c>
      <c r="C438" s="16" t="s">
        <v>1302</v>
      </c>
      <c r="D438">
        <f t="shared" si="0"/>
        <v>29</v>
      </c>
      <c r="E438" t="str">
        <f t="shared" si="1"/>
        <v>$6,000,000</v>
      </c>
      <c r="F438" t="str">
        <f t="shared" si="2"/>
        <v/>
      </c>
      <c r="G438" t="str">
        <f t="shared" si="3"/>
        <v>$6,000,000</v>
      </c>
      <c r="H438" t="s">
        <v>1303</v>
      </c>
      <c r="J438" t="s">
        <v>79</v>
      </c>
      <c r="K438" t="s">
        <v>101</v>
      </c>
      <c r="L438">
        <v>6000000</v>
      </c>
      <c r="M438" t="s">
        <v>1304</v>
      </c>
    </row>
    <row r="439" spans="1:13">
      <c r="A439">
        <v>464</v>
      </c>
      <c r="B439" t="s">
        <v>1</v>
      </c>
      <c r="C439" s="16" t="s">
        <v>1305</v>
      </c>
      <c r="D439">
        <f t="shared" si="0"/>
        <v>29</v>
      </c>
      <c r="E439" t="str">
        <f t="shared" si="1"/>
        <v>$5,016,000</v>
      </c>
      <c r="F439" t="str">
        <f t="shared" si="2"/>
        <v/>
      </c>
      <c r="G439" t="str">
        <f t="shared" si="3"/>
        <v>$5,016,000</v>
      </c>
      <c r="H439" t="s">
        <v>1306</v>
      </c>
      <c r="J439" t="s">
        <v>79</v>
      </c>
      <c r="K439" t="s">
        <v>101</v>
      </c>
      <c r="L439">
        <v>5016000</v>
      </c>
      <c r="M439" t="s">
        <v>1307</v>
      </c>
    </row>
    <row r="440" spans="1:13">
      <c r="A440">
        <v>465</v>
      </c>
      <c r="B440" t="s">
        <v>1</v>
      </c>
      <c r="C440" s="16" t="s">
        <v>1308</v>
      </c>
      <c r="D440">
        <f t="shared" si="0"/>
        <v>29</v>
      </c>
      <c r="E440" t="str">
        <f t="shared" si="1"/>
        <v>$4,236,287 4th year rookie contract (#6)</v>
      </c>
      <c r="F440">
        <f t="shared" si="2"/>
        <v>11</v>
      </c>
      <c r="G440" t="str">
        <f t="shared" si="3"/>
        <v>$4,236,287</v>
      </c>
      <c r="H440" t="s">
        <v>1309</v>
      </c>
      <c r="J440" t="s">
        <v>79</v>
      </c>
      <c r="K440" t="s">
        <v>101</v>
      </c>
      <c r="L440">
        <v>4236287</v>
      </c>
      <c r="M440" t="s">
        <v>1310</v>
      </c>
    </row>
    <row r="441" spans="1:13">
      <c r="A441">
        <v>466</v>
      </c>
      <c r="B441" t="s">
        <v>1</v>
      </c>
      <c r="C441" s="16" t="s">
        <v>1311</v>
      </c>
      <c r="D441">
        <f t="shared" si="0"/>
        <v>29</v>
      </c>
      <c r="E441" t="str">
        <f t="shared" si="1"/>
        <v>$3,075,880 4th year rookie contract (#11)</v>
      </c>
      <c r="F441">
        <f t="shared" si="2"/>
        <v>11</v>
      </c>
      <c r="G441" t="str">
        <f t="shared" si="3"/>
        <v>$3,075,880</v>
      </c>
      <c r="H441" t="s">
        <v>1312</v>
      </c>
      <c r="J441" t="s">
        <v>79</v>
      </c>
      <c r="K441" t="s">
        <v>101</v>
      </c>
      <c r="L441">
        <v>3075880</v>
      </c>
      <c r="M441" t="s">
        <v>1313</v>
      </c>
    </row>
    <row r="442" spans="1:13">
      <c r="A442">
        <v>467</v>
      </c>
      <c r="B442" t="s">
        <v>1</v>
      </c>
      <c r="C442" s="16" t="s">
        <v>1314</v>
      </c>
      <c r="D442">
        <f t="shared" si="0"/>
        <v>29</v>
      </c>
      <c r="E442" t="str">
        <f t="shared" si="1"/>
        <v>$3,083,181 released 9/28</v>
      </c>
      <c r="F442">
        <f t="shared" si="2"/>
        <v>11</v>
      </c>
      <c r="G442" t="str">
        <f t="shared" si="3"/>
        <v>$3,083,181</v>
      </c>
      <c r="H442" t="s">
        <v>1315</v>
      </c>
      <c r="J442" t="s">
        <v>79</v>
      </c>
      <c r="K442" t="s">
        <v>101</v>
      </c>
      <c r="L442">
        <v>3083181</v>
      </c>
      <c r="M442" t="s">
        <v>475</v>
      </c>
    </row>
    <row r="443" spans="1:13">
      <c r="A443">
        <v>468</v>
      </c>
      <c r="B443" t="s">
        <v>1</v>
      </c>
      <c r="C443" s="16" t="s">
        <v>1316</v>
      </c>
      <c r="D443">
        <f t="shared" si="0"/>
        <v>29</v>
      </c>
      <c r="E443" t="str">
        <f t="shared" si="1"/>
        <v>$2,894,059 4th year rookie contract (#15)</v>
      </c>
      <c r="F443">
        <f t="shared" si="2"/>
        <v>11</v>
      </c>
      <c r="G443" t="str">
        <f t="shared" si="3"/>
        <v>$2,894,059</v>
      </c>
      <c r="H443" t="s">
        <v>1317</v>
      </c>
      <c r="J443" t="s">
        <v>79</v>
      </c>
      <c r="K443" t="s">
        <v>101</v>
      </c>
      <c r="L443">
        <v>2894059</v>
      </c>
      <c r="M443" t="s">
        <v>1318</v>
      </c>
    </row>
    <row r="444" spans="1:13">
      <c r="A444">
        <v>469</v>
      </c>
      <c r="B444" t="s">
        <v>1</v>
      </c>
      <c r="C444" s="16" t="s">
        <v>1319</v>
      </c>
      <c r="D444">
        <f t="shared" si="0"/>
        <v>29</v>
      </c>
      <c r="E444" t="str">
        <f t="shared" si="1"/>
        <v>$2,854,940</v>
      </c>
      <c r="F444" t="str">
        <f t="shared" si="2"/>
        <v/>
      </c>
      <c r="G444" t="str">
        <f t="shared" si="3"/>
        <v>$2,854,940</v>
      </c>
      <c r="H444" t="s">
        <v>122</v>
      </c>
      <c r="J444" t="s">
        <v>79</v>
      </c>
      <c r="K444" t="s">
        <v>101</v>
      </c>
      <c r="L444">
        <v>2854940</v>
      </c>
      <c r="M444" t="s">
        <v>742</v>
      </c>
    </row>
    <row r="445" spans="1:13">
      <c r="A445">
        <v>470</v>
      </c>
      <c r="B445" t="s">
        <v>1</v>
      </c>
      <c r="C445" s="16" t="s">
        <v>1320</v>
      </c>
      <c r="D445">
        <f t="shared" si="0"/>
        <v>29</v>
      </c>
      <c r="E445" t="str">
        <f t="shared" si="1"/>
        <v>$2,637,720 2nd year rookie contract (#9)</v>
      </c>
      <c r="F445">
        <f t="shared" si="2"/>
        <v>11</v>
      </c>
      <c r="G445" t="str">
        <f t="shared" si="3"/>
        <v>$2,637,720</v>
      </c>
      <c r="H445" t="s">
        <v>1321</v>
      </c>
      <c r="J445" t="s">
        <v>79</v>
      </c>
      <c r="K445" t="s">
        <v>101</v>
      </c>
      <c r="L445">
        <v>2637720</v>
      </c>
      <c r="M445" t="s">
        <v>1322</v>
      </c>
    </row>
    <row r="446" spans="1:13">
      <c r="A446">
        <v>471</v>
      </c>
      <c r="B446" t="s">
        <v>1</v>
      </c>
      <c r="C446" s="16" t="s">
        <v>1323</v>
      </c>
      <c r="D446">
        <f t="shared" si="0"/>
        <v>29</v>
      </c>
      <c r="E446" t="str">
        <f t="shared" si="1"/>
        <v>$2,525,160 3rd year rookie contract (#10)</v>
      </c>
      <c r="F446">
        <f t="shared" si="2"/>
        <v>11</v>
      </c>
      <c r="G446" t="str">
        <f t="shared" si="3"/>
        <v>$2,525,160</v>
      </c>
      <c r="H446" t="s">
        <v>1324</v>
      </c>
      <c r="J446" t="s">
        <v>79</v>
      </c>
      <c r="K446" t="s">
        <v>101</v>
      </c>
      <c r="L446">
        <v>2525160</v>
      </c>
      <c r="M446" t="s">
        <v>1325</v>
      </c>
    </row>
    <row r="447" spans="1:13">
      <c r="A447">
        <v>472</v>
      </c>
      <c r="B447" t="s">
        <v>1</v>
      </c>
      <c r="C447" s="16" t="s">
        <v>1326</v>
      </c>
      <c r="D447">
        <f t="shared" si="0"/>
        <v>29</v>
      </c>
      <c r="E447" t="str">
        <f t="shared" si="1"/>
        <v>$1,415,520 3rd year rookie contract (#22)</v>
      </c>
      <c r="F447">
        <f t="shared" si="2"/>
        <v>11</v>
      </c>
      <c r="G447" t="str">
        <f t="shared" si="3"/>
        <v>$1,415,520</v>
      </c>
      <c r="H447" t="s">
        <v>1327</v>
      </c>
      <c r="J447" t="s">
        <v>79</v>
      </c>
      <c r="K447" t="s">
        <v>101</v>
      </c>
      <c r="L447">
        <v>1415520</v>
      </c>
      <c r="M447" t="s">
        <v>1328</v>
      </c>
    </row>
    <row r="448" spans="1:13">
      <c r="A448">
        <v>473</v>
      </c>
      <c r="B448" t="s">
        <v>1</v>
      </c>
      <c r="C448" s="16" t="s">
        <v>1329</v>
      </c>
      <c r="D448">
        <f t="shared" si="0"/>
        <v>29</v>
      </c>
      <c r="E448" t="str">
        <f t="shared" si="1"/>
        <v>$947,276 minimum</v>
      </c>
      <c r="F448">
        <f t="shared" si="2"/>
        <v>9</v>
      </c>
      <c r="G448" t="str">
        <f t="shared" si="3"/>
        <v>$947,276</v>
      </c>
      <c r="H448" t="s">
        <v>140</v>
      </c>
      <c r="J448" t="s">
        <v>79</v>
      </c>
      <c r="K448" t="s">
        <v>101</v>
      </c>
      <c r="L448">
        <v>947276</v>
      </c>
      <c r="M448" t="s">
        <v>1330</v>
      </c>
    </row>
    <row r="449" spans="1:13">
      <c r="A449">
        <v>474</v>
      </c>
      <c r="B449" t="s">
        <v>1</v>
      </c>
      <c r="C449" s="16" t="s">
        <v>1331</v>
      </c>
      <c r="D449">
        <f t="shared" si="0"/>
        <v>29</v>
      </c>
      <c r="E449" t="str">
        <f t="shared" si="1"/>
        <v>$845,059 minimum, released 2/18</v>
      </c>
      <c r="F449">
        <f t="shared" si="2"/>
        <v>9</v>
      </c>
      <c r="G449" t="str">
        <f t="shared" si="3"/>
        <v>$845,059</v>
      </c>
      <c r="H449" t="s">
        <v>249</v>
      </c>
      <c r="J449" t="s">
        <v>79</v>
      </c>
      <c r="K449" t="s">
        <v>101</v>
      </c>
      <c r="L449">
        <v>845059</v>
      </c>
      <c r="M449" t="s">
        <v>1033</v>
      </c>
    </row>
    <row r="450" spans="1:13">
      <c r="A450">
        <v>475</v>
      </c>
      <c r="B450" t="s">
        <v>1</v>
      </c>
      <c r="C450" s="16" t="s">
        <v>1332</v>
      </c>
      <c r="D450">
        <f t="shared" si="0"/>
        <v>29</v>
      </c>
      <c r="E450" t="str">
        <f t="shared" si="1"/>
        <v>$625,093</v>
      </c>
      <c r="F450" t="str">
        <f t="shared" si="2"/>
        <v/>
      </c>
      <c r="G450" t="str">
        <f t="shared" si="3"/>
        <v>$625,093</v>
      </c>
      <c r="H450" t="s">
        <v>1333</v>
      </c>
      <c r="J450" t="s">
        <v>79</v>
      </c>
      <c r="K450" t="s">
        <v>101</v>
      </c>
      <c r="L450">
        <v>625093</v>
      </c>
      <c r="M450" t="s">
        <v>1334</v>
      </c>
    </row>
    <row r="451" spans="1:13">
      <c r="A451">
        <v>476</v>
      </c>
      <c r="B451" t="s">
        <v>1</v>
      </c>
      <c r="C451" s="16" t="s">
        <v>1335</v>
      </c>
      <c r="D451">
        <f t="shared" si="0"/>
        <v>29</v>
      </c>
      <c r="E451" t="str">
        <f t="shared" si="1"/>
        <v>$525,093 minimum</v>
      </c>
      <c r="F451">
        <f t="shared" si="2"/>
        <v>9</v>
      </c>
      <c r="G451" t="str">
        <f t="shared" si="3"/>
        <v>$525,093</v>
      </c>
      <c r="H451" t="s">
        <v>143</v>
      </c>
      <c r="J451" t="s">
        <v>79</v>
      </c>
      <c r="K451" t="s">
        <v>101</v>
      </c>
      <c r="L451">
        <v>525093</v>
      </c>
      <c r="M451" t="s">
        <v>1336</v>
      </c>
    </row>
    <row r="452" spans="1:13">
      <c r="A452">
        <v>477</v>
      </c>
      <c r="B452" t="s">
        <v>1</v>
      </c>
      <c r="C452" s="16" t="s">
        <v>1337</v>
      </c>
      <c r="D452">
        <f t="shared" si="0"/>
        <v>29</v>
      </c>
      <c r="E452" t="str">
        <f t="shared" si="1"/>
        <v>$525,093 minimum</v>
      </c>
      <c r="F452">
        <f t="shared" si="2"/>
        <v>9</v>
      </c>
      <c r="G452" t="str">
        <f t="shared" si="3"/>
        <v>$525,093</v>
      </c>
      <c r="H452" t="s">
        <v>143</v>
      </c>
      <c r="J452" t="s">
        <v>79</v>
      </c>
      <c r="K452" t="s">
        <v>101</v>
      </c>
      <c r="L452">
        <v>525093</v>
      </c>
      <c r="M452" t="s">
        <v>1338</v>
      </c>
    </row>
    <row r="453" spans="1:13">
      <c r="A453">
        <v>479</v>
      </c>
      <c r="B453" t="s">
        <v>1</v>
      </c>
      <c r="C453" s="16" t="s">
        <v>1339</v>
      </c>
      <c r="D453">
        <f t="shared" si="0"/>
        <v>29</v>
      </c>
      <c r="E453" t="str">
        <f t="shared" si="1"/>
        <v>$15,851,950</v>
      </c>
      <c r="F453" t="str">
        <f t="shared" si="2"/>
        <v/>
      </c>
      <c r="G453" t="str">
        <f t="shared" si="3"/>
        <v>$15,851,950</v>
      </c>
      <c r="H453" t="s">
        <v>1340</v>
      </c>
      <c r="J453" t="s">
        <v>81</v>
      </c>
      <c r="K453" t="s">
        <v>101</v>
      </c>
      <c r="L453">
        <v>15851950</v>
      </c>
      <c r="M453" t="s">
        <v>1341</v>
      </c>
    </row>
    <row r="454" spans="1:13">
      <c r="A454">
        <v>480</v>
      </c>
      <c r="B454" t="s">
        <v>1</v>
      </c>
      <c r="C454" s="16" t="s">
        <v>1342</v>
      </c>
      <c r="D454">
        <f t="shared" si="0"/>
        <v>29</v>
      </c>
      <c r="E454" t="str">
        <f t="shared" si="1"/>
        <v>$12,403,101</v>
      </c>
      <c r="F454" t="str">
        <f t="shared" si="2"/>
        <v/>
      </c>
      <c r="G454" t="str">
        <f t="shared" si="3"/>
        <v>$12,403,101</v>
      </c>
      <c r="H454" t="s">
        <v>1343</v>
      </c>
      <c r="J454" t="s">
        <v>81</v>
      </c>
      <c r="K454" t="s">
        <v>101</v>
      </c>
      <c r="L454">
        <v>12403101</v>
      </c>
      <c r="M454" t="s">
        <v>1344</v>
      </c>
    </row>
    <row r="455" spans="1:13">
      <c r="A455">
        <v>481</v>
      </c>
      <c r="B455" t="s">
        <v>1</v>
      </c>
      <c r="C455" s="16" t="s">
        <v>1345</v>
      </c>
      <c r="D455">
        <f t="shared" si="0"/>
        <v>29</v>
      </c>
      <c r="E455" t="str">
        <f t="shared" si="1"/>
        <v>$9,500,000</v>
      </c>
      <c r="F455" t="str">
        <f t="shared" si="2"/>
        <v/>
      </c>
      <c r="G455" t="str">
        <f t="shared" si="3"/>
        <v>$9,500,000</v>
      </c>
      <c r="H455" t="s">
        <v>1346</v>
      </c>
      <c r="J455" t="s">
        <v>81</v>
      </c>
      <c r="K455" t="s">
        <v>101</v>
      </c>
      <c r="L455">
        <v>9500000</v>
      </c>
      <c r="M455" t="s">
        <v>796</v>
      </c>
    </row>
    <row r="456" spans="1:13">
      <c r="A456">
        <v>482</v>
      </c>
      <c r="B456" t="s">
        <v>1</v>
      </c>
      <c r="C456" s="16" t="s">
        <v>1347</v>
      </c>
      <c r="D456">
        <f t="shared" si="0"/>
        <v>29</v>
      </c>
      <c r="E456" t="str">
        <f t="shared" si="1"/>
        <v>$7,700,000</v>
      </c>
      <c r="F456" t="str">
        <f t="shared" si="2"/>
        <v/>
      </c>
      <c r="G456" t="str">
        <f t="shared" si="3"/>
        <v>$7,700,000</v>
      </c>
      <c r="H456" t="s">
        <v>1348</v>
      </c>
      <c r="J456" t="s">
        <v>81</v>
      </c>
      <c r="K456" t="s">
        <v>101</v>
      </c>
      <c r="L456">
        <v>7700000</v>
      </c>
      <c r="M456" t="s">
        <v>1349</v>
      </c>
    </row>
    <row r="457" spans="1:13">
      <c r="A457">
        <v>483</v>
      </c>
      <c r="B457" t="s">
        <v>1</v>
      </c>
      <c r="C457" s="16" t="s">
        <v>1350</v>
      </c>
      <c r="D457">
        <f t="shared" si="0"/>
        <v>29</v>
      </c>
      <c r="E457" t="str">
        <f t="shared" si="1"/>
        <v>$6,060,606</v>
      </c>
      <c r="F457" t="str">
        <f t="shared" si="2"/>
        <v/>
      </c>
      <c r="G457" t="str">
        <f t="shared" si="3"/>
        <v>$6,060,606</v>
      </c>
      <c r="H457" t="s">
        <v>1352</v>
      </c>
      <c r="J457" t="s">
        <v>81</v>
      </c>
      <c r="K457" t="s">
        <v>101</v>
      </c>
      <c r="L457">
        <v>6060606</v>
      </c>
      <c r="M457" t="s">
        <v>700</v>
      </c>
    </row>
    <row r="458" spans="1:13">
      <c r="A458">
        <v>484</v>
      </c>
      <c r="B458" t="s">
        <v>1</v>
      </c>
      <c r="C458" s="16" t="s">
        <v>1353</v>
      </c>
      <c r="D458">
        <f t="shared" si="0"/>
        <v>29</v>
      </c>
      <c r="E458" t="str">
        <f t="shared" si="1"/>
        <v>$5,013,559</v>
      </c>
      <c r="F458" t="str">
        <f t="shared" si="2"/>
        <v/>
      </c>
      <c r="G458" t="str">
        <f t="shared" si="3"/>
        <v>$5,013,559</v>
      </c>
      <c r="H458" t="s">
        <v>1354</v>
      </c>
      <c r="J458" t="s">
        <v>81</v>
      </c>
      <c r="K458" t="s">
        <v>101</v>
      </c>
      <c r="L458">
        <v>5013559</v>
      </c>
      <c r="M458" t="s">
        <v>1355</v>
      </c>
    </row>
    <row r="459" spans="1:13">
      <c r="A459">
        <v>485</v>
      </c>
      <c r="B459" t="s">
        <v>1</v>
      </c>
      <c r="C459" s="16" t="s">
        <v>1356</v>
      </c>
      <c r="D459">
        <f t="shared" si="0"/>
        <v>29</v>
      </c>
      <c r="E459" t="str">
        <f t="shared" si="1"/>
        <v>$3,398,280 1st year rookie contract (#6)</v>
      </c>
      <c r="F459">
        <f t="shared" si="2"/>
        <v>11</v>
      </c>
      <c r="G459" t="str">
        <f t="shared" si="3"/>
        <v>$3,398,280</v>
      </c>
      <c r="H459" t="s">
        <v>1357</v>
      </c>
      <c r="J459" t="s">
        <v>81</v>
      </c>
      <c r="K459" t="s">
        <v>101</v>
      </c>
      <c r="L459">
        <v>3398280</v>
      </c>
      <c r="M459" t="s">
        <v>1358</v>
      </c>
    </row>
    <row r="460" spans="1:13">
      <c r="A460">
        <v>486</v>
      </c>
      <c r="B460" t="s">
        <v>1</v>
      </c>
      <c r="C460" s="16" t="s">
        <v>1359</v>
      </c>
      <c r="D460">
        <f t="shared" si="0"/>
        <v>29</v>
      </c>
      <c r="E460" t="str">
        <f t="shared" si="1"/>
        <v>$3,156,600 3rd year rookie contract (#7)</v>
      </c>
      <c r="F460">
        <f t="shared" si="2"/>
        <v>11</v>
      </c>
      <c r="G460" t="str">
        <f t="shared" si="3"/>
        <v>$3,156,600</v>
      </c>
      <c r="H460" t="s">
        <v>1360</v>
      </c>
      <c r="J460" t="s">
        <v>81</v>
      </c>
      <c r="K460" t="s">
        <v>101</v>
      </c>
      <c r="L460">
        <v>3156600</v>
      </c>
      <c r="M460" t="s">
        <v>1361</v>
      </c>
    </row>
    <row r="461" spans="1:13">
      <c r="A461">
        <v>487</v>
      </c>
      <c r="B461" t="s">
        <v>1</v>
      </c>
      <c r="C461" s="16" t="s">
        <v>1362</v>
      </c>
      <c r="D461">
        <f t="shared" si="0"/>
        <v>29</v>
      </c>
      <c r="E461" t="str">
        <f t="shared" si="1"/>
        <v>$2,836,186</v>
      </c>
      <c r="F461" t="str">
        <f t="shared" si="2"/>
        <v/>
      </c>
      <c r="G461" t="str">
        <f t="shared" si="3"/>
        <v>$2,836,186</v>
      </c>
      <c r="H461" t="s">
        <v>1363</v>
      </c>
      <c r="J461" t="s">
        <v>81</v>
      </c>
      <c r="K461" t="s">
        <v>101</v>
      </c>
      <c r="L461">
        <v>2836186</v>
      </c>
      <c r="M461" t="s">
        <v>1364</v>
      </c>
    </row>
    <row r="462" spans="1:13">
      <c r="A462">
        <v>488</v>
      </c>
      <c r="B462" t="s">
        <v>1</v>
      </c>
      <c r="C462" s="16" t="s">
        <v>1365</v>
      </c>
      <c r="D462">
        <f t="shared" si="0"/>
        <v>29</v>
      </c>
      <c r="E462" t="str">
        <f t="shared" si="1"/>
        <v>$1,449,187</v>
      </c>
      <c r="F462" t="str">
        <f t="shared" si="2"/>
        <v/>
      </c>
      <c r="G462" t="str">
        <f t="shared" si="3"/>
        <v>$1,449,187</v>
      </c>
      <c r="H462" t="s">
        <v>1366</v>
      </c>
      <c r="J462" t="s">
        <v>81</v>
      </c>
      <c r="K462" t="s">
        <v>101</v>
      </c>
      <c r="L462">
        <v>1449187</v>
      </c>
      <c r="M462" t="s">
        <v>1367</v>
      </c>
    </row>
    <row r="463" spans="1:13">
      <c r="A463">
        <v>489</v>
      </c>
      <c r="B463" t="s">
        <v>1</v>
      </c>
      <c r="C463" s="16" t="s">
        <v>1368</v>
      </c>
      <c r="D463">
        <f t="shared" si="0"/>
        <v>29</v>
      </c>
      <c r="E463" t="str">
        <f t="shared" si="1"/>
        <v>$1,015,421 minimum (multi-year)</v>
      </c>
      <c r="F463">
        <f t="shared" si="2"/>
        <v>11</v>
      </c>
      <c r="G463" t="str">
        <f t="shared" si="3"/>
        <v>$1,015,421</v>
      </c>
      <c r="H463" t="s">
        <v>240</v>
      </c>
      <c r="J463" t="s">
        <v>81</v>
      </c>
      <c r="K463" t="s">
        <v>101</v>
      </c>
      <c r="L463">
        <v>1015421</v>
      </c>
      <c r="M463" t="s">
        <v>1369</v>
      </c>
    </row>
    <row r="464" spans="1:13">
      <c r="A464">
        <v>490</v>
      </c>
      <c r="B464" t="s">
        <v>1</v>
      </c>
      <c r="C464" s="16" t="s">
        <v>1370</v>
      </c>
      <c r="D464">
        <f t="shared" si="0"/>
        <v>29</v>
      </c>
      <c r="E464" t="str">
        <f t="shared" si="1"/>
        <v>$981,348 minimum (multi-year)</v>
      </c>
      <c r="F464">
        <f t="shared" si="2"/>
        <v>9</v>
      </c>
      <c r="G464" t="str">
        <f t="shared" si="3"/>
        <v>$981,348</v>
      </c>
      <c r="H464" t="s">
        <v>243</v>
      </c>
      <c r="J464" t="s">
        <v>81</v>
      </c>
      <c r="K464" t="s">
        <v>101</v>
      </c>
      <c r="L464">
        <v>981348</v>
      </c>
      <c r="M464" t="s">
        <v>1109</v>
      </c>
    </row>
    <row r="465" spans="1:13">
      <c r="A465">
        <v>491</v>
      </c>
      <c r="B465" t="s">
        <v>1</v>
      </c>
      <c r="C465" s="16" t="s">
        <v>1371</v>
      </c>
      <c r="D465">
        <f t="shared" si="0"/>
        <v>29</v>
      </c>
      <c r="E465" t="str">
        <f t="shared" si="1"/>
        <v>$947,276 minimum</v>
      </c>
      <c r="F465">
        <f t="shared" si="2"/>
        <v>9</v>
      </c>
      <c r="G465" t="str">
        <f t="shared" si="3"/>
        <v>$947,276</v>
      </c>
      <c r="H465" t="s">
        <v>140</v>
      </c>
      <c r="J465" t="s">
        <v>81</v>
      </c>
      <c r="K465" t="s">
        <v>101</v>
      </c>
      <c r="L465">
        <v>947276</v>
      </c>
      <c r="M465" t="s">
        <v>1093</v>
      </c>
    </row>
    <row r="466" spans="1:13">
      <c r="A466">
        <v>492</v>
      </c>
      <c r="B466" t="s">
        <v>1</v>
      </c>
      <c r="C466" s="16" t="s">
        <v>1373</v>
      </c>
      <c r="D466">
        <f t="shared" si="0"/>
        <v>29</v>
      </c>
      <c r="E466" t="str">
        <f t="shared" si="1"/>
        <v>$845,059 minimum</v>
      </c>
      <c r="F466">
        <f t="shared" si="2"/>
        <v>9</v>
      </c>
      <c r="G466" t="str">
        <f t="shared" si="3"/>
        <v>$845,059</v>
      </c>
      <c r="H466" t="s">
        <v>249</v>
      </c>
      <c r="J466" t="s">
        <v>81</v>
      </c>
      <c r="K466" t="s">
        <v>101</v>
      </c>
      <c r="L466">
        <v>845059</v>
      </c>
      <c r="M466" t="s">
        <v>1374</v>
      </c>
    </row>
    <row r="467" spans="1:13">
      <c r="A467">
        <v>493</v>
      </c>
      <c r="B467" t="s">
        <v>1</v>
      </c>
      <c r="C467" s="16" t="s">
        <v>1375</v>
      </c>
      <c r="D467">
        <f t="shared" si="0"/>
        <v>29</v>
      </c>
      <c r="E467" t="str">
        <f t="shared" si="1"/>
        <v>$525,093 minimum</v>
      </c>
      <c r="F467">
        <f t="shared" si="2"/>
        <v>9</v>
      </c>
      <c r="G467" t="str">
        <f t="shared" si="3"/>
        <v>$525,093</v>
      </c>
      <c r="H467" t="s">
        <v>143</v>
      </c>
      <c r="J467" t="s">
        <v>81</v>
      </c>
      <c r="K467" t="s">
        <v>101</v>
      </c>
      <c r="L467">
        <v>525093</v>
      </c>
      <c r="M467" t="s">
        <v>1376</v>
      </c>
    </row>
    <row r="468" spans="1:13">
      <c r="A468">
        <v>495</v>
      </c>
      <c r="B468" t="s">
        <v>1</v>
      </c>
      <c r="C468" s="16" t="s">
        <v>1377</v>
      </c>
      <c r="D468">
        <f t="shared" si="0"/>
        <v>29</v>
      </c>
      <c r="E468" t="str">
        <f t="shared" si="1"/>
        <v>$19,689,000</v>
      </c>
      <c r="F468" t="str">
        <f t="shared" si="2"/>
        <v/>
      </c>
      <c r="G468" t="str">
        <f t="shared" si="3"/>
        <v>$19,689,000</v>
      </c>
      <c r="H468" t="s">
        <v>208</v>
      </c>
      <c r="J468" t="s">
        <v>82</v>
      </c>
      <c r="K468" t="s">
        <v>101</v>
      </c>
      <c r="L468">
        <v>19689000</v>
      </c>
      <c r="M468" t="s">
        <v>1378</v>
      </c>
    </row>
    <row r="469" spans="1:13">
      <c r="A469">
        <v>496</v>
      </c>
      <c r="B469" t="s">
        <v>1</v>
      </c>
      <c r="C469" s="16" t="s">
        <v>1379</v>
      </c>
      <c r="D469">
        <f t="shared" si="0"/>
        <v>29</v>
      </c>
      <c r="E469" t="str">
        <f t="shared" si="1"/>
        <v>$16,407,500</v>
      </c>
      <c r="F469" t="str">
        <f t="shared" si="2"/>
        <v/>
      </c>
      <c r="G469" t="str">
        <f t="shared" si="3"/>
        <v>$16,407,500</v>
      </c>
      <c r="H469" t="s">
        <v>307</v>
      </c>
      <c r="J469" t="s">
        <v>82</v>
      </c>
      <c r="K469" t="s">
        <v>101</v>
      </c>
      <c r="L469">
        <v>16407500</v>
      </c>
      <c r="M469" t="s">
        <v>1380</v>
      </c>
    </row>
    <row r="470" spans="1:13">
      <c r="A470">
        <v>497</v>
      </c>
      <c r="B470" t="s">
        <v>1</v>
      </c>
      <c r="C470" s="16" t="s">
        <v>1381</v>
      </c>
      <c r="D470">
        <f t="shared" si="0"/>
        <v>29</v>
      </c>
      <c r="E470" t="str">
        <f t="shared" si="1"/>
        <v>$13,437,500</v>
      </c>
      <c r="F470" t="str">
        <f t="shared" si="2"/>
        <v/>
      </c>
      <c r="G470" t="str">
        <f t="shared" si="3"/>
        <v>$13,437,500</v>
      </c>
      <c r="H470" t="s">
        <v>1382</v>
      </c>
      <c r="J470" t="s">
        <v>82</v>
      </c>
      <c r="K470" t="s">
        <v>101</v>
      </c>
      <c r="L470">
        <v>13437500</v>
      </c>
      <c r="M470" t="s">
        <v>1383</v>
      </c>
    </row>
    <row r="471" spans="1:13">
      <c r="A471">
        <v>498</v>
      </c>
      <c r="B471" t="s">
        <v>1</v>
      </c>
      <c r="C471" s="16" t="s">
        <v>1384</v>
      </c>
      <c r="D471">
        <f t="shared" si="0"/>
        <v>29</v>
      </c>
      <c r="E471" t="str">
        <f t="shared" si="1"/>
        <v>$10,000,000</v>
      </c>
      <c r="F471" t="str">
        <f t="shared" si="2"/>
        <v/>
      </c>
      <c r="G471" t="str">
        <f t="shared" si="3"/>
        <v>$10,000,000</v>
      </c>
      <c r="H471" t="s">
        <v>1385</v>
      </c>
      <c r="J471" t="s">
        <v>82</v>
      </c>
      <c r="K471" t="s">
        <v>101</v>
      </c>
      <c r="L471">
        <v>10000000</v>
      </c>
      <c r="M471" t="s">
        <v>1386</v>
      </c>
    </row>
    <row r="472" spans="1:13">
      <c r="A472">
        <v>499</v>
      </c>
      <c r="B472" t="s">
        <v>1</v>
      </c>
      <c r="C472" s="16" t="s">
        <v>1387</v>
      </c>
      <c r="D472">
        <f t="shared" si="0"/>
        <v>29</v>
      </c>
      <c r="E472" t="str">
        <f t="shared" si="1"/>
        <v>$7,500,000</v>
      </c>
      <c r="F472" t="str">
        <f t="shared" si="2"/>
        <v/>
      </c>
      <c r="G472" t="str">
        <f t="shared" si="3"/>
        <v>$7,500,000</v>
      </c>
      <c r="H472" t="s">
        <v>1388</v>
      </c>
      <c r="J472" t="s">
        <v>82</v>
      </c>
      <c r="K472" t="s">
        <v>101</v>
      </c>
      <c r="L472">
        <v>7500000</v>
      </c>
      <c r="M472" t="s">
        <v>1389</v>
      </c>
    </row>
    <row r="473" spans="1:13">
      <c r="A473">
        <v>500</v>
      </c>
      <c r="B473" t="s">
        <v>1</v>
      </c>
      <c r="C473" s="16" t="s">
        <v>1391</v>
      </c>
      <c r="D473">
        <f t="shared" si="0"/>
        <v>29</v>
      </c>
      <c r="E473" t="str">
        <f t="shared" si="1"/>
        <v>$5,250,000</v>
      </c>
      <c r="F473" t="str">
        <f t="shared" si="2"/>
        <v/>
      </c>
      <c r="G473" t="str">
        <f t="shared" si="3"/>
        <v>$5,250,000</v>
      </c>
      <c r="H473" t="s">
        <v>1392</v>
      </c>
      <c r="J473" t="s">
        <v>82</v>
      </c>
      <c r="K473" t="s">
        <v>101</v>
      </c>
      <c r="L473">
        <v>5250000</v>
      </c>
      <c r="M473" t="s">
        <v>1393</v>
      </c>
    </row>
    <row r="474" spans="1:13">
      <c r="A474">
        <v>501</v>
      </c>
      <c r="B474" t="s">
        <v>1</v>
      </c>
      <c r="C474" s="16" t="s">
        <v>1394</v>
      </c>
      <c r="D474">
        <f t="shared" si="0"/>
        <v>29</v>
      </c>
      <c r="E474" t="str">
        <f t="shared" si="1"/>
        <v>$3,578,947</v>
      </c>
      <c r="F474" t="str">
        <f t="shared" si="2"/>
        <v/>
      </c>
      <c r="G474" t="str">
        <f t="shared" si="3"/>
        <v>$3,578,947</v>
      </c>
      <c r="H474" t="s">
        <v>1395</v>
      </c>
      <c r="J474" t="s">
        <v>82</v>
      </c>
      <c r="K474" t="s">
        <v>101</v>
      </c>
      <c r="L474">
        <v>3578947</v>
      </c>
      <c r="M474" t="s">
        <v>1396</v>
      </c>
    </row>
    <row r="475" spans="1:13">
      <c r="A475">
        <v>502</v>
      </c>
      <c r="B475" t="s">
        <v>1</v>
      </c>
      <c r="C475" s="16" t="s">
        <v>1397</v>
      </c>
      <c r="D475">
        <f t="shared" si="0"/>
        <v>29</v>
      </c>
      <c r="E475" t="str">
        <f t="shared" si="1"/>
        <v>$2,814,000</v>
      </c>
      <c r="F475" t="str">
        <f t="shared" si="2"/>
        <v/>
      </c>
      <c r="G475" t="str">
        <f t="shared" si="3"/>
        <v>$2,814,000</v>
      </c>
      <c r="H475" t="s">
        <v>463</v>
      </c>
      <c r="J475" t="s">
        <v>82</v>
      </c>
      <c r="K475" t="s">
        <v>101</v>
      </c>
      <c r="L475">
        <v>2814000</v>
      </c>
      <c r="M475" t="s">
        <v>1398</v>
      </c>
    </row>
    <row r="476" spans="1:13">
      <c r="A476">
        <v>503</v>
      </c>
      <c r="B476" t="s">
        <v>1</v>
      </c>
      <c r="C476" s="16" t="s">
        <v>1399</v>
      </c>
      <c r="D476">
        <f t="shared" si="0"/>
        <v>29</v>
      </c>
      <c r="E476" t="str">
        <f t="shared" si="1"/>
        <v>$1,499,187 min, c $947,276, released 3/9</v>
      </c>
      <c r="F476">
        <f t="shared" si="2"/>
        <v>11</v>
      </c>
      <c r="G476" t="str">
        <f t="shared" si="3"/>
        <v>$1,499,187</v>
      </c>
      <c r="H476" t="s">
        <v>370</v>
      </c>
      <c r="J476" t="s">
        <v>82</v>
      </c>
      <c r="K476" t="s">
        <v>101</v>
      </c>
      <c r="L476">
        <v>1499187</v>
      </c>
      <c r="M476" t="s">
        <v>1400</v>
      </c>
    </row>
    <row r="477" spans="1:13">
      <c r="A477">
        <v>504</v>
      </c>
      <c r="B477" t="s">
        <v>1</v>
      </c>
      <c r="C477" s="16" t="s">
        <v>1402</v>
      </c>
      <c r="D477">
        <f t="shared" si="0"/>
        <v>29</v>
      </c>
      <c r="E477" t="str">
        <f t="shared" si="1"/>
        <v>$1,499,187 minimum</v>
      </c>
      <c r="F477">
        <f t="shared" si="2"/>
        <v>11</v>
      </c>
      <c r="G477" t="str">
        <f t="shared" si="3"/>
        <v>$1,499,187</v>
      </c>
      <c r="H477" t="s">
        <v>370</v>
      </c>
      <c r="J477" t="s">
        <v>82</v>
      </c>
      <c r="K477" t="s">
        <v>101</v>
      </c>
      <c r="L477">
        <v>1499187</v>
      </c>
      <c r="M477" t="s">
        <v>1403</v>
      </c>
    </row>
    <row r="478" spans="1:13">
      <c r="A478">
        <v>505</v>
      </c>
      <c r="B478" t="s">
        <v>1</v>
      </c>
      <c r="C478" s="16" t="s">
        <v>1404</v>
      </c>
      <c r="D478">
        <f t="shared" si="0"/>
        <v>29</v>
      </c>
      <c r="E478" t="str">
        <f t="shared" si="1"/>
        <v>$1,200,000</v>
      </c>
      <c r="F478" t="str">
        <f t="shared" si="2"/>
        <v/>
      </c>
      <c r="G478" t="str">
        <f t="shared" si="3"/>
        <v>$1,200,000</v>
      </c>
      <c r="H478" t="s">
        <v>1405</v>
      </c>
      <c r="J478" t="s">
        <v>82</v>
      </c>
      <c r="K478" t="s">
        <v>101</v>
      </c>
      <c r="L478">
        <v>1200000</v>
      </c>
      <c r="M478" t="s">
        <v>1351</v>
      </c>
    </row>
    <row r="479" spans="1:13">
      <c r="A479">
        <v>506</v>
      </c>
      <c r="B479" t="s">
        <v>1</v>
      </c>
      <c r="C479" s="16" t="s">
        <v>1406</v>
      </c>
      <c r="D479">
        <f t="shared" si="0"/>
        <v>29</v>
      </c>
      <c r="E479" t="str">
        <f t="shared" si="1"/>
        <v>$1,142,880 2nd year rookie contract (#30)</v>
      </c>
      <c r="F479">
        <f t="shared" si="2"/>
        <v>11</v>
      </c>
      <c r="G479" t="str">
        <f t="shared" si="3"/>
        <v>$1,142,880</v>
      </c>
      <c r="H479" t="s">
        <v>1408</v>
      </c>
      <c r="J479" t="s">
        <v>82</v>
      </c>
      <c r="K479" t="s">
        <v>101</v>
      </c>
      <c r="L479">
        <v>1142880</v>
      </c>
      <c r="M479" t="s">
        <v>1409</v>
      </c>
    </row>
    <row r="480" spans="1:13">
      <c r="A480">
        <v>507</v>
      </c>
      <c r="B480" t="s">
        <v>1</v>
      </c>
      <c r="C480" s="16" t="s">
        <v>1411</v>
      </c>
      <c r="D480">
        <f t="shared" si="0"/>
        <v>29</v>
      </c>
      <c r="E480" t="str">
        <f t="shared" si="1"/>
        <v>$1,499,187 minimum, counts $947,276</v>
      </c>
      <c r="F480">
        <f t="shared" si="2"/>
        <v>11</v>
      </c>
      <c r="G480" t="str">
        <f t="shared" si="3"/>
        <v>$1,499,187</v>
      </c>
      <c r="H480" t="s">
        <v>370</v>
      </c>
      <c r="J480" t="s">
        <v>82</v>
      </c>
      <c r="K480" t="s">
        <v>101</v>
      </c>
      <c r="L480">
        <v>1499187</v>
      </c>
      <c r="M480" t="s">
        <v>1412</v>
      </c>
    </row>
    <row r="481" spans="1:13">
      <c r="A481">
        <v>508</v>
      </c>
      <c r="B481" t="s">
        <v>1</v>
      </c>
      <c r="C481" s="16" t="s">
        <v>1413</v>
      </c>
      <c r="D481">
        <f t="shared" si="0"/>
        <v>29</v>
      </c>
      <c r="E481" t="str">
        <f t="shared" si="1"/>
        <v>$947,276 minimum, released 2/29</v>
      </c>
      <c r="F481">
        <f t="shared" si="2"/>
        <v>9</v>
      </c>
      <c r="G481" t="str">
        <f t="shared" si="3"/>
        <v>$947,276</v>
      </c>
      <c r="H481" t="s">
        <v>140</v>
      </c>
      <c r="J481" t="s">
        <v>82</v>
      </c>
      <c r="K481" t="s">
        <v>101</v>
      </c>
      <c r="L481">
        <v>947276</v>
      </c>
      <c r="M481" t="s">
        <v>840</v>
      </c>
    </row>
    <row r="482" spans="1:13">
      <c r="A482">
        <v>509</v>
      </c>
      <c r="B482" t="s">
        <v>1</v>
      </c>
      <c r="C482" s="16" t="s">
        <v>1414</v>
      </c>
      <c r="D482">
        <f t="shared" si="0"/>
        <v>29</v>
      </c>
      <c r="E482" t="str">
        <f t="shared" si="1"/>
        <v>$525,093 minimum</v>
      </c>
      <c r="F482">
        <f t="shared" si="2"/>
        <v>9</v>
      </c>
      <c r="G482" t="str">
        <f t="shared" si="3"/>
        <v>$525,093</v>
      </c>
      <c r="H482" t="s">
        <v>143</v>
      </c>
      <c r="J482" t="s">
        <v>82</v>
      </c>
      <c r="K482" t="s">
        <v>101</v>
      </c>
      <c r="L482">
        <v>525093</v>
      </c>
      <c r="M482" t="s">
        <v>1415</v>
      </c>
    </row>
    <row r="483" spans="1:13">
      <c r="A483">
        <v>510</v>
      </c>
      <c r="B483" t="s">
        <v>1</v>
      </c>
      <c r="C483" s="16" t="s">
        <v>1416</v>
      </c>
      <c r="D483">
        <f t="shared" si="0"/>
        <v>29</v>
      </c>
      <c r="E483" t="str">
        <f t="shared" si="1"/>
        <v>$381,450 min, counts $241,023, s 2/29</v>
      </c>
      <c r="F483">
        <f t="shared" si="2"/>
        <v>9</v>
      </c>
      <c r="G483" t="str">
        <f t="shared" si="3"/>
        <v>$381,450</v>
      </c>
      <c r="H483" t="s">
        <v>1417</v>
      </c>
      <c r="J483" t="s">
        <v>82</v>
      </c>
      <c r="K483" t="s">
        <v>101</v>
      </c>
      <c r="L483">
        <v>381450</v>
      </c>
      <c r="M483" t="s">
        <v>970</v>
      </c>
    </row>
    <row r="484" spans="1:13">
      <c r="A484">
        <v>511</v>
      </c>
      <c r="B484" t="s">
        <v>1</v>
      </c>
      <c r="C484" s="16" t="s">
        <v>1419</v>
      </c>
      <c r="D484">
        <f t="shared" si="0"/>
        <v>29</v>
      </c>
      <c r="E484" t="str">
        <f t="shared" si="1"/>
        <v>$310,483 min, counts $196,181, s 3/9</v>
      </c>
      <c r="F484">
        <f t="shared" si="2"/>
        <v>9</v>
      </c>
      <c r="G484" t="str">
        <f t="shared" si="3"/>
        <v>$310,483</v>
      </c>
      <c r="H484" t="s">
        <v>1420</v>
      </c>
      <c r="J484" t="s">
        <v>82</v>
      </c>
      <c r="K484" t="s">
        <v>101</v>
      </c>
      <c r="L484">
        <v>310483</v>
      </c>
      <c r="M484" t="s">
        <v>947</v>
      </c>
    </row>
    <row r="485" spans="1:13">
      <c r="A485">
        <v>513</v>
      </c>
      <c r="B485" t="s">
        <v>1</v>
      </c>
      <c r="C485" s="16" t="s">
        <v>1422</v>
      </c>
      <c r="D485">
        <f t="shared" si="0"/>
        <v>29</v>
      </c>
      <c r="E485" t="str">
        <f t="shared" si="1"/>
        <v>$13,600,000</v>
      </c>
      <c r="F485" t="str">
        <f t="shared" si="2"/>
        <v/>
      </c>
      <c r="G485" t="str">
        <f t="shared" si="3"/>
        <v>$13,600,000</v>
      </c>
      <c r="H485" t="s">
        <v>1424</v>
      </c>
      <c r="J485" t="s">
        <v>87</v>
      </c>
      <c r="K485" t="s">
        <v>101</v>
      </c>
      <c r="L485">
        <v>13600000</v>
      </c>
      <c r="M485" t="s">
        <v>1425</v>
      </c>
    </row>
    <row r="486" spans="1:13">
      <c r="A486">
        <v>514</v>
      </c>
      <c r="B486" t="s">
        <v>1</v>
      </c>
      <c r="C486" s="16" t="s">
        <v>1426</v>
      </c>
      <c r="D486">
        <f t="shared" si="0"/>
        <v>29</v>
      </c>
      <c r="E486" t="str">
        <f t="shared" si="1"/>
        <v>$12,000,000</v>
      </c>
      <c r="F486" t="str">
        <f t="shared" si="2"/>
        <v/>
      </c>
      <c r="G486" t="str">
        <f t="shared" si="3"/>
        <v>$12,000,000</v>
      </c>
      <c r="H486" t="s">
        <v>104</v>
      </c>
      <c r="J486" t="s">
        <v>87</v>
      </c>
      <c r="K486" t="s">
        <v>101</v>
      </c>
      <c r="L486">
        <v>12000000</v>
      </c>
      <c r="M486" t="s">
        <v>1427</v>
      </c>
    </row>
    <row r="487" spans="1:13">
      <c r="A487">
        <v>515</v>
      </c>
      <c r="B487" t="s">
        <v>1</v>
      </c>
      <c r="C487" s="16" t="s">
        <v>1428</v>
      </c>
      <c r="D487">
        <f t="shared" si="0"/>
        <v>29</v>
      </c>
      <c r="E487" t="str">
        <f t="shared" si="1"/>
        <v>$10,050,000</v>
      </c>
      <c r="F487" t="str">
        <f t="shared" si="2"/>
        <v/>
      </c>
      <c r="G487" t="str">
        <f t="shared" si="3"/>
        <v>$10,050,000</v>
      </c>
      <c r="H487" t="s">
        <v>1429</v>
      </c>
      <c r="J487" t="s">
        <v>87</v>
      </c>
      <c r="K487" t="s">
        <v>101</v>
      </c>
      <c r="L487">
        <v>10050000</v>
      </c>
      <c r="M487" t="s">
        <v>1430</v>
      </c>
    </row>
    <row r="488" spans="1:13">
      <c r="A488">
        <v>516</v>
      </c>
      <c r="B488" t="s">
        <v>1</v>
      </c>
      <c r="C488" s="16" t="s">
        <v>1431</v>
      </c>
      <c r="D488">
        <f t="shared" si="0"/>
        <v>29</v>
      </c>
      <c r="E488" t="str">
        <f t="shared" si="1"/>
        <v>$7,000,000</v>
      </c>
      <c r="F488" t="str">
        <f t="shared" si="2"/>
        <v/>
      </c>
      <c r="G488" t="str">
        <f t="shared" si="3"/>
        <v>$7,000,000</v>
      </c>
      <c r="H488" t="s">
        <v>268</v>
      </c>
      <c r="J488" t="s">
        <v>87</v>
      </c>
      <c r="K488" t="s">
        <v>101</v>
      </c>
      <c r="L488">
        <v>7000000</v>
      </c>
      <c r="M488" t="s">
        <v>1433</v>
      </c>
    </row>
    <row r="489" spans="1:13">
      <c r="A489">
        <v>517</v>
      </c>
      <c r="B489" t="s">
        <v>1</v>
      </c>
      <c r="C489" s="16" t="s">
        <v>1434</v>
      </c>
      <c r="D489">
        <f t="shared" si="0"/>
        <v>29</v>
      </c>
      <c r="E489" t="str">
        <f t="shared" si="1"/>
        <v>$6,268,675</v>
      </c>
      <c r="F489" t="str">
        <f t="shared" si="2"/>
        <v/>
      </c>
      <c r="G489" t="str">
        <f t="shared" si="3"/>
        <v>$6,268,675</v>
      </c>
      <c r="H489" t="s">
        <v>1435</v>
      </c>
      <c r="J489" t="s">
        <v>87</v>
      </c>
      <c r="K489" t="s">
        <v>101</v>
      </c>
      <c r="L489">
        <v>6268675</v>
      </c>
      <c r="M489" t="s">
        <v>1436</v>
      </c>
    </row>
    <row r="490" spans="1:13">
      <c r="A490">
        <v>518</v>
      </c>
      <c r="B490" t="s">
        <v>1</v>
      </c>
      <c r="C490" s="16" t="s">
        <v>1437</v>
      </c>
      <c r="D490">
        <f t="shared" si="0"/>
        <v>29</v>
      </c>
      <c r="E490" t="str">
        <f t="shared" si="1"/>
        <v>$4,660,482</v>
      </c>
      <c r="F490" t="str">
        <f t="shared" si="2"/>
        <v/>
      </c>
      <c r="G490" t="str">
        <f t="shared" si="3"/>
        <v>$4,660,482</v>
      </c>
      <c r="H490" t="s">
        <v>1438</v>
      </c>
      <c r="J490" t="s">
        <v>87</v>
      </c>
      <c r="K490" t="s">
        <v>101</v>
      </c>
      <c r="L490">
        <v>4660482</v>
      </c>
      <c r="M490" t="s">
        <v>1439</v>
      </c>
    </row>
    <row r="491" spans="1:13">
      <c r="A491">
        <v>519</v>
      </c>
      <c r="B491" t="s">
        <v>1</v>
      </c>
      <c r="C491" s="16" t="s">
        <v>1440</v>
      </c>
      <c r="D491">
        <f t="shared" si="0"/>
        <v>29</v>
      </c>
      <c r="E491" t="str">
        <f t="shared" si="1"/>
        <v>$3,553,917 4th year rookie contract (#8)</v>
      </c>
      <c r="F491">
        <f t="shared" si="2"/>
        <v>11</v>
      </c>
      <c r="G491" t="str">
        <f t="shared" si="3"/>
        <v>$3,553,917</v>
      </c>
      <c r="H491" t="s">
        <v>1441</v>
      </c>
      <c r="J491" t="s">
        <v>87</v>
      </c>
      <c r="K491" t="s">
        <v>101</v>
      </c>
      <c r="L491">
        <v>3553917</v>
      </c>
      <c r="M491" t="s">
        <v>1442</v>
      </c>
    </row>
    <row r="492" spans="1:13">
      <c r="A492">
        <v>520</v>
      </c>
      <c r="B492" t="s">
        <v>1</v>
      </c>
      <c r="C492" s="16" t="s">
        <v>1443</v>
      </c>
      <c r="D492">
        <f t="shared" si="0"/>
        <v>29</v>
      </c>
      <c r="E492" t="str">
        <f t="shared" si="1"/>
        <v>$2,900,000</v>
      </c>
      <c r="F492" t="str">
        <f t="shared" si="2"/>
        <v/>
      </c>
      <c r="G492" t="str">
        <f t="shared" si="3"/>
        <v>$2,900,000</v>
      </c>
      <c r="H492" t="s">
        <v>1445</v>
      </c>
      <c r="J492" t="s">
        <v>87</v>
      </c>
      <c r="K492" t="s">
        <v>101</v>
      </c>
      <c r="L492">
        <v>2900000</v>
      </c>
      <c r="M492" t="s">
        <v>495</v>
      </c>
    </row>
    <row r="493" spans="1:13">
      <c r="A493">
        <v>521</v>
      </c>
      <c r="B493" t="s">
        <v>1</v>
      </c>
      <c r="C493" s="16" t="s">
        <v>1447</v>
      </c>
      <c r="D493">
        <f t="shared" si="0"/>
        <v>29</v>
      </c>
      <c r="E493" t="str">
        <f t="shared" si="1"/>
        <v>$2,814,000</v>
      </c>
      <c r="F493" t="str">
        <f t="shared" si="2"/>
        <v/>
      </c>
      <c r="G493" t="str">
        <f t="shared" si="3"/>
        <v>$2,814,000</v>
      </c>
      <c r="H493" t="s">
        <v>463</v>
      </c>
      <c r="J493" t="s">
        <v>87</v>
      </c>
      <c r="K493" t="s">
        <v>101</v>
      </c>
      <c r="L493">
        <v>2814000</v>
      </c>
      <c r="M493" t="s">
        <v>1448</v>
      </c>
    </row>
    <row r="494" spans="1:13">
      <c r="A494">
        <v>522</v>
      </c>
      <c r="B494" t="s">
        <v>1</v>
      </c>
      <c r="C494" s="16" t="s">
        <v>1449</v>
      </c>
      <c r="D494">
        <f t="shared" si="0"/>
        <v>29</v>
      </c>
      <c r="E494" t="str">
        <f t="shared" si="1"/>
        <v>$2,500,000</v>
      </c>
      <c r="F494" t="str">
        <f t="shared" si="2"/>
        <v/>
      </c>
      <c r="G494" t="str">
        <f t="shared" si="3"/>
        <v>$2,500,000</v>
      </c>
      <c r="H494" t="s">
        <v>527</v>
      </c>
      <c r="J494" t="s">
        <v>87</v>
      </c>
      <c r="K494" t="s">
        <v>101</v>
      </c>
      <c r="L494">
        <v>2500000</v>
      </c>
      <c r="M494" t="s">
        <v>1450</v>
      </c>
    </row>
    <row r="495" spans="1:13">
      <c r="A495">
        <v>523</v>
      </c>
      <c r="B495" t="s">
        <v>1</v>
      </c>
      <c r="C495" s="16" t="s">
        <v>1451</v>
      </c>
      <c r="D495">
        <f t="shared" si="0"/>
        <v>29</v>
      </c>
      <c r="E495" t="str">
        <f t="shared" si="1"/>
        <v>$1,842,000</v>
      </c>
      <c r="F495" t="str">
        <f t="shared" si="2"/>
        <v/>
      </c>
      <c r="G495" t="str">
        <f t="shared" si="3"/>
        <v>$1,842,000</v>
      </c>
      <c r="H495" t="s">
        <v>1452</v>
      </c>
      <c r="J495" t="s">
        <v>87</v>
      </c>
      <c r="K495" t="s">
        <v>101</v>
      </c>
      <c r="L495">
        <v>1842000</v>
      </c>
      <c r="M495" t="s">
        <v>1453</v>
      </c>
    </row>
    <row r="496" spans="1:13">
      <c r="A496">
        <v>524</v>
      </c>
      <c r="B496" t="s">
        <v>1</v>
      </c>
      <c r="C496" s="16" t="s">
        <v>1454</v>
      </c>
      <c r="D496">
        <f t="shared" si="0"/>
        <v>29</v>
      </c>
      <c r="E496" t="str">
        <f t="shared" si="1"/>
        <v>$1,524,000 2nd year rookie contract (#20)</v>
      </c>
      <c r="F496">
        <f t="shared" si="2"/>
        <v>11</v>
      </c>
      <c r="G496" t="str">
        <f t="shared" si="3"/>
        <v>$1,524,000</v>
      </c>
      <c r="H496" t="s">
        <v>1456</v>
      </c>
      <c r="J496" t="s">
        <v>87</v>
      </c>
      <c r="K496" t="s">
        <v>101</v>
      </c>
      <c r="L496">
        <v>1524000</v>
      </c>
      <c r="M496" t="s">
        <v>1457</v>
      </c>
    </row>
    <row r="497" spans="1:13">
      <c r="A497">
        <v>525</v>
      </c>
      <c r="B497" t="s">
        <v>1</v>
      </c>
      <c r="C497" s="16" t="s">
        <v>1458</v>
      </c>
      <c r="D497">
        <f t="shared" si="0"/>
        <v>29</v>
      </c>
      <c r="E497" t="str">
        <f t="shared" si="1"/>
        <v>$1,509,360 1st year rookie contract (#20)</v>
      </c>
      <c r="F497">
        <f t="shared" si="2"/>
        <v>11</v>
      </c>
      <c r="G497" t="str">
        <f t="shared" si="3"/>
        <v>$1,509,360</v>
      </c>
      <c r="H497" t="s">
        <v>1459</v>
      </c>
      <c r="J497" t="s">
        <v>87</v>
      </c>
      <c r="K497" t="s">
        <v>101</v>
      </c>
      <c r="L497">
        <v>1509360</v>
      </c>
      <c r="M497" t="s">
        <v>1460</v>
      </c>
    </row>
    <row r="498" spans="1:13">
      <c r="A498">
        <v>526</v>
      </c>
      <c r="B498" t="s">
        <v>1</v>
      </c>
      <c r="C498" s="16" t="s">
        <v>1461</v>
      </c>
      <c r="D498">
        <f t="shared" si="0"/>
        <v>29</v>
      </c>
      <c r="E498" t="str">
        <f t="shared" si="1"/>
        <v>$947,276 minimum, released 3/1</v>
      </c>
      <c r="F498">
        <f t="shared" si="2"/>
        <v>9</v>
      </c>
      <c r="G498" t="str">
        <f t="shared" si="3"/>
        <v>$947,276</v>
      </c>
      <c r="H498" t="s">
        <v>140</v>
      </c>
      <c r="J498" t="s">
        <v>87</v>
      </c>
      <c r="K498" t="s">
        <v>101</v>
      </c>
      <c r="L498">
        <v>947276</v>
      </c>
      <c r="M498" t="s">
        <v>580</v>
      </c>
    </row>
    <row r="499" spans="1:13">
      <c r="A499">
        <v>527</v>
      </c>
      <c r="B499" t="s">
        <v>1</v>
      </c>
      <c r="C499" s="16" t="s">
        <v>1462</v>
      </c>
      <c r="D499">
        <f t="shared" si="0"/>
        <v>29</v>
      </c>
      <c r="E499" t="str">
        <f t="shared" si="1"/>
        <v>$650,000</v>
      </c>
      <c r="F499" t="str">
        <f t="shared" si="2"/>
        <v/>
      </c>
      <c r="G499" t="str">
        <f t="shared" si="3"/>
        <v>$650,000</v>
      </c>
      <c r="H499" t="s">
        <v>1463</v>
      </c>
      <c r="J499" t="s">
        <v>87</v>
      </c>
      <c r="K499" t="s">
        <v>101</v>
      </c>
      <c r="L499">
        <v>650000</v>
      </c>
      <c r="M499" t="s">
        <v>1464</v>
      </c>
    </row>
    <row r="500" spans="1:13">
      <c r="A500">
        <v>528</v>
      </c>
      <c r="B500" t="s">
        <v>1</v>
      </c>
      <c r="C500" s="16" t="s">
        <v>1465</v>
      </c>
      <c r="D500">
        <f t="shared" si="0"/>
        <v>29</v>
      </c>
      <c r="E500" t="str">
        <f t="shared" si="1"/>
        <v>$323,381 min, counts $241,023, s 3/1</v>
      </c>
      <c r="F500">
        <f t="shared" si="2"/>
        <v>9</v>
      </c>
      <c r="G500" t="str">
        <f t="shared" si="3"/>
        <v>$323,381</v>
      </c>
      <c r="H500" t="s">
        <v>1466</v>
      </c>
      <c r="J500" t="s">
        <v>87</v>
      </c>
      <c r="K500" t="s">
        <v>101</v>
      </c>
      <c r="L500">
        <v>323381</v>
      </c>
      <c r="M500" t="s">
        <v>573</v>
      </c>
    </row>
    <row r="501" spans="1:13">
      <c r="A501">
        <v>530</v>
      </c>
      <c r="B501" t="s">
        <v>1</v>
      </c>
      <c r="C501" s="16" t="s">
        <v>1467</v>
      </c>
      <c r="D501">
        <f t="shared" si="0"/>
        <v>29</v>
      </c>
      <c r="E501" t="str">
        <f t="shared" si="1"/>
        <v>$15,409,570</v>
      </c>
      <c r="F501" t="str">
        <f t="shared" si="2"/>
        <v/>
      </c>
      <c r="G501" t="str">
        <f t="shared" si="3"/>
        <v>$15,409,570</v>
      </c>
      <c r="H501" t="s">
        <v>1468</v>
      </c>
      <c r="J501" t="s">
        <v>88</v>
      </c>
      <c r="K501" t="s">
        <v>101</v>
      </c>
      <c r="L501">
        <v>15409570</v>
      </c>
      <c r="M501" t="s">
        <v>1469</v>
      </c>
    </row>
    <row r="502" spans="1:13">
      <c r="A502">
        <v>531</v>
      </c>
      <c r="B502" t="s">
        <v>1</v>
      </c>
      <c r="C502" s="16" t="s">
        <v>1470</v>
      </c>
      <c r="D502">
        <f t="shared" si="0"/>
        <v>29</v>
      </c>
      <c r="E502" t="str">
        <f t="shared" si="1"/>
        <v>$12,000,000</v>
      </c>
      <c r="F502" t="str">
        <f t="shared" si="2"/>
        <v/>
      </c>
      <c r="G502" t="str">
        <f t="shared" si="3"/>
        <v>$12,000,000</v>
      </c>
      <c r="H502" t="s">
        <v>104</v>
      </c>
      <c r="J502" t="s">
        <v>88</v>
      </c>
      <c r="K502" t="s">
        <v>101</v>
      </c>
      <c r="L502">
        <v>12000000</v>
      </c>
      <c r="M502" t="s">
        <v>1471</v>
      </c>
    </row>
    <row r="503" spans="1:13">
      <c r="A503">
        <v>532</v>
      </c>
      <c r="B503" t="s">
        <v>1</v>
      </c>
      <c r="C503" s="16" t="s">
        <v>1472</v>
      </c>
      <c r="D503">
        <f t="shared" si="0"/>
        <v>29</v>
      </c>
      <c r="E503" t="str">
        <f t="shared" si="1"/>
        <v>$9,213,484</v>
      </c>
      <c r="F503" t="str">
        <f t="shared" si="2"/>
        <v/>
      </c>
      <c r="G503" t="str">
        <f t="shared" si="3"/>
        <v>$9,213,484</v>
      </c>
      <c r="H503" t="s">
        <v>1473</v>
      </c>
      <c r="J503" t="s">
        <v>88</v>
      </c>
      <c r="K503" t="s">
        <v>101</v>
      </c>
      <c r="L503">
        <v>9213484</v>
      </c>
      <c r="M503" t="s">
        <v>1474</v>
      </c>
    </row>
    <row r="504" spans="1:13">
      <c r="A504">
        <v>533</v>
      </c>
      <c r="B504" t="s">
        <v>1</v>
      </c>
      <c r="C504" s="16" t="s">
        <v>1475</v>
      </c>
      <c r="D504">
        <f t="shared" si="0"/>
        <v>29</v>
      </c>
      <c r="E504" t="str">
        <f t="shared" si="1"/>
        <v>$4,775,000</v>
      </c>
      <c r="F504" t="str">
        <f t="shared" si="2"/>
        <v/>
      </c>
      <c r="G504" t="str">
        <f t="shared" si="3"/>
        <v>$4,775,000</v>
      </c>
      <c r="H504" t="s">
        <v>1476</v>
      </c>
      <c r="J504" t="s">
        <v>88</v>
      </c>
      <c r="K504" t="s">
        <v>101</v>
      </c>
      <c r="L504">
        <v>4775000</v>
      </c>
      <c r="M504" t="s">
        <v>487</v>
      </c>
    </row>
    <row r="505" spans="1:13">
      <c r="A505">
        <v>534</v>
      </c>
      <c r="B505" t="s">
        <v>1</v>
      </c>
      <c r="C505" s="16" t="s">
        <v>1477</v>
      </c>
      <c r="D505">
        <f t="shared" si="0"/>
        <v>29</v>
      </c>
      <c r="E505" t="str">
        <f t="shared" si="1"/>
        <v>$3,777,720 2nd year rookie contract (#5)</v>
      </c>
      <c r="F505">
        <f t="shared" si="2"/>
        <v>11</v>
      </c>
      <c r="G505" t="str">
        <f t="shared" si="3"/>
        <v>$3,777,720</v>
      </c>
      <c r="H505" t="s">
        <v>1478</v>
      </c>
      <c r="J505" t="s">
        <v>88</v>
      </c>
      <c r="K505" t="s">
        <v>101</v>
      </c>
      <c r="L505">
        <v>3777720</v>
      </c>
      <c r="M505" t="s">
        <v>1479</v>
      </c>
    </row>
    <row r="506" spans="1:13">
      <c r="A506">
        <v>535</v>
      </c>
      <c r="B506" t="s">
        <v>1</v>
      </c>
      <c r="C506" s="16" t="s">
        <v>1480</v>
      </c>
      <c r="D506">
        <f t="shared" si="0"/>
        <v>29</v>
      </c>
      <c r="E506" t="str">
        <f t="shared" si="1"/>
        <v>$2,900,000</v>
      </c>
      <c r="F506" t="str">
        <f t="shared" si="2"/>
        <v/>
      </c>
      <c r="G506" t="str">
        <f t="shared" si="3"/>
        <v>$2,900,000</v>
      </c>
      <c r="H506" t="s">
        <v>1445</v>
      </c>
      <c r="J506" t="s">
        <v>88</v>
      </c>
      <c r="K506" t="s">
        <v>101</v>
      </c>
      <c r="L506">
        <v>2900000</v>
      </c>
      <c r="M506" t="s">
        <v>1481</v>
      </c>
    </row>
    <row r="507" spans="1:13">
      <c r="A507">
        <v>536</v>
      </c>
      <c r="B507" t="s">
        <v>1</v>
      </c>
      <c r="C507" s="16" t="s">
        <v>1482</v>
      </c>
      <c r="D507">
        <f t="shared" si="0"/>
        <v>29</v>
      </c>
      <c r="E507" t="str">
        <f t="shared" si="1"/>
        <v>$2,658,240 3rd year rookie contract (#9)</v>
      </c>
      <c r="F507">
        <f t="shared" si="2"/>
        <v>11</v>
      </c>
      <c r="G507" t="str">
        <f t="shared" si="3"/>
        <v>$2,658,240</v>
      </c>
      <c r="H507" t="s">
        <v>1483</v>
      </c>
      <c r="J507" t="s">
        <v>88</v>
      </c>
      <c r="K507" t="s">
        <v>101</v>
      </c>
      <c r="L507">
        <v>2658240</v>
      </c>
      <c r="M507" t="s">
        <v>1484</v>
      </c>
    </row>
    <row r="508" spans="1:13">
      <c r="A508">
        <v>537</v>
      </c>
      <c r="B508" t="s">
        <v>1</v>
      </c>
      <c r="C508" s="16" t="s">
        <v>1485</v>
      </c>
      <c r="D508">
        <f t="shared" si="0"/>
        <v>29</v>
      </c>
      <c r="E508" t="str">
        <f t="shared" si="1"/>
        <v>$2,433,333</v>
      </c>
      <c r="F508" t="str">
        <f t="shared" si="2"/>
        <v/>
      </c>
      <c r="G508" t="str">
        <f t="shared" si="3"/>
        <v>$2,433,333</v>
      </c>
      <c r="H508" t="s">
        <v>1486</v>
      </c>
      <c r="J508" t="s">
        <v>88</v>
      </c>
      <c r="K508" t="s">
        <v>101</v>
      </c>
      <c r="L508">
        <v>2433333</v>
      </c>
      <c r="M508" t="s">
        <v>1487</v>
      </c>
    </row>
    <row r="509" spans="1:13">
      <c r="A509">
        <v>538</v>
      </c>
      <c r="B509" t="s">
        <v>1</v>
      </c>
      <c r="C509" s="16" t="s">
        <v>1488</v>
      </c>
      <c r="D509">
        <f t="shared" si="0"/>
        <v>29</v>
      </c>
      <c r="E509" t="str">
        <f t="shared" si="1"/>
        <v>$2,239,800 1st year rookie contract (#12)</v>
      </c>
      <c r="F509">
        <f t="shared" si="2"/>
        <v>11</v>
      </c>
      <c r="G509" t="str">
        <f t="shared" si="3"/>
        <v>$2,239,800</v>
      </c>
      <c r="H509" t="s">
        <v>1489</v>
      </c>
      <c r="J509" t="s">
        <v>88</v>
      </c>
      <c r="K509" t="s">
        <v>101</v>
      </c>
      <c r="L509">
        <v>2239800</v>
      </c>
      <c r="M509" t="s">
        <v>1490</v>
      </c>
    </row>
    <row r="510" spans="1:13">
      <c r="A510">
        <v>539</v>
      </c>
      <c r="B510" t="s">
        <v>1</v>
      </c>
      <c r="C510" s="16" t="s">
        <v>1491</v>
      </c>
      <c r="D510">
        <f t="shared" si="0"/>
        <v>29</v>
      </c>
      <c r="E510" t="str">
        <f t="shared" si="1"/>
        <v>$2,100,000</v>
      </c>
      <c r="F510" t="str">
        <f t="shared" si="2"/>
        <v/>
      </c>
      <c r="G510" t="str">
        <f t="shared" si="3"/>
        <v>$2,100,000</v>
      </c>
      <c r="H510" t="s">
        <v>367</v>
      </c>
      <c r="J510" t="s">
        <v>88</v>
      </c>
      <c r="K510" t="s">
        <v>101</v>
      </c>
      <c r="L510">
        <v>2100000</v>
      </c>
      <c r="M510" t="s">
        <v>1492</v>
      </c>
    </row>
    <row r="511" spans="1:13">
      <c r="A511">
        <v>540</v>
      </c>
      <c r="B511" t="s">
        <v>1</v>
      </c>
      <c r="C511" s="16" t="s">
        <v>1493</v>
      </c>
      <c r="D511">
        <f t="shared" si="0"/>
        <v>29</v>
      </c>
      <c r="E511" t="str">
        <f t="shared" si="1"/>
        <v>$1,348,440 2nd year rookie contract (#23)</v>
      </c>
      <c r="F511">
        <f t="shared" si="2"/>
        <v>11</v>
      </c>
      <c r="G511" t="str">
        <f t="shared" si="3"/>
        <v>$1,348,440</v>
      </c>
      <c r="H511" t="s">
        <v>1494</v>
      </c>
      <c r="J511" t="s">
        <v>88</v>
      </c>
      <c r="K511" t="s">
        <v>101</v>
      </c>
      <c r="L511">
        <v>1348440</v>
      </c>
      <c r="M511" t="s">
        <v>1495</v>
      </c>
    </row>
    <row r="512" spans="1:13">
      <c r="A512">
        <v>541</v>
      </c>
      <c r="B512" t="s">
        <v>1</v>
      </c>
      <c r="C512" s="16" t="s">
        <v>1496</v>
      </c>
      <c r="D512">
        <f t="shared" si="0"/>
        <v>29</v>
      </c>
      <c r="E512" t="str">
        <f t="shared" si="1"/>
        <v>$1,175,880 3rd year rookie contract (#27)</v>
      </c>
      <c r="F512">
        <f t="shared" si="2"/>
        <v>11</v>
      </c>
      <c r="G512" t="str">
        <f t="shared" si="3"/>
        <v>$1,175,880</v>
      </c>
      <c r="H512" t="s">
        <v>1497</v>
      </c>
      <c r="J512" t="s">
        <v>88</v>
      </c>
      <c r="K512" t="s">
        <v>101</v>
      </c>
      <c r="L512">
        <v>1175880</v>
      </c>
      <c r="M512" t="s">
        <v>1498</v>
      </c>
    </row>
    <row r="513" spans="1:13">
      <c r="A513">
        <v>542</v>
      </c>
      <c r="B513" t="s">
        <v>1</v>
      </c>
      <c r="C513" s="16" t="s">
        <v>1499</v>
      </c>
      <c r="D513">
        <f t="shared" si="0"/>
        <v>29</v>
      </c>
      <c r="E513" t="str">
        <f t="shared" si="1"/>
        <v>$947,276 minimum, released 10/15</v>
      </c>
      <c r="F513">
        <f t="shared" si="2"/>
        <v>9</v>
      </c>
      <c r="G513" t="str">
        <f t="shared" si="3"/>
        <v>$947,276</v>
      </c>
      <c r="H513" t="s">
        <v>140</v>
      </c>
      <c r="J513" t="s">
        <v>88</v>
      </c>
      <c r="K513" t="s">
        <v>101</v>
      </c>
      <c r="L513">
        <v>947276</v>
      </c>
      <c r="M513" t="s">
        <v>1500</v>
      </c>
    </row>
    <row r="514" spans="1:13">
      <c r="A514">
        <v>543</v>
      </c>
      <c r="B514" t="s">
        <v>1</v>
      </c>
      <c r="C514" s="16" t="s">
        <v>1501</v>
      </c>
      <c r="D514">
        <f t="shared" si="0"/>
        <v>29</v>
      </c>
      <c r="E514" t="str">
        <f t="shared" si="1"/>
        <v>$947,276 minimum, counts $981,348</v>
      </c>
      <c r="F514">
        <f t="shared" si="2"/>
        <v>9</v>
      </c>
      <c r="G514" t="str">
        <f t="shared" si="3"/>
        <v>$947,276</v>
      </c>
      <c r="H514" t="s">
        <v>140</v>
      </c>
      <c r="J514" t="s">
        <v>88</v>
      </c>
      <c r="K514" t="s">
        <v>101</v>
      </c>
      <c r="L514">
        <v>947276</v>
      </c>
      <c r="M514" t="s">
        <v>1502</v>
      </c>
    </row>
    <row r="515" spans="1:13">
      <c r="A515">
        <v>544</v>
      </c>
      <c r="B515" t="s">
        <v>1</v>
      </c>
      <c r="C515" s="16" t="s">
        <v>1503</v>
      </c>
      <c r="D515">
        <f t="shared" si="0"/>
        <v>29</v>
      </c>
      <c r="E515" t="str">
        <f t="shared" si="1"/>
        <v>$947,276 minimum</v>
      </c>
      <c r="F515">
        <f t="shared" si="2"/>
        <v>9</v>
      </c>
      <c r="G515" t="str">
        <f t="shared" si="3"/>
        <v>$947,276</v>
      </c>
      <c r="H515" t="s">
        <v>140</v>
      </c>
      <c r="J515" t="s">
        <v>88</v>
      </c>
      <c r="K515" t="s">
        <v>101</v>
      </c>
      <c r="L515">
        <v>947276</v>
      </c>
      <c r="M515" t="s">
        <v>1504</v>
      </c>
    </row>
    <row r="516" spans="1:13">
      <c r="A516">
        <v>545</v>
      </c>
      <c r="B516" t="s">
        <v>1</v>
      </c>
      <c r="C516" s="16" t="s">
        <v>1505</v>
      </c>
      <c r="D516">
        <f t="shared" si="0"/>
        <v>29</v>
      </c>
      <c r="E516" t="str">
        <f t="shared" si="1"/>
        <v>$840,000</v>
      </c>
      <c r="F516" t="str">
        <f t="shared" si="2"/>
        <v/>
      </c>
      <c r="G516" t="str">
        <f t="shared" si="3"/>
        <v>$840,000</v>
      </c>
      <c r="H516" t="s">
        <v>1506</v>
      </c>
      <c r="J516" t="s">
        <v>88</v>
      </c>
      <c r="K516" t="s">
        <v>101</v>
      </c>
      <c r="L516">
        <v>840000</v>
      </c>
      <c r="M516" t="s">
        <v>1507</v>
      </c>
    </row>
    <row r="517" spans="1:13">
      <c r="A517">
        <v>546</v>
      </c>
      <c r="B517" t="s">
        <v>1</v>
      </c>
      <c r="C517" s="16" t="s">
        <v>1508</v>
      </c>
      <c r="D517">
        <f t="shared" si="0"/>
        <v>29</v>
      </c>
      <c r="E517" t="str">
        <f t="shared" si="1"/>
        <v>$217,494 minimum, released 1/5</v>
      </c>
      <c r="F517">
        <f t="shared" si="2"/>
        <v>9</v>
      </c>
      <c r="G517" t="str">
        <f t="shared" si="3"/>
        <v>$217,494</v>
      </c>
      <c r="H517" t="s">
        <v>1509</v>
      </c>
      <c r="J517" t="s">
        <v>88</v>
      </c>
      <c r="K517" t="s">
        <v>101</v>
      </c>
      <c r="L517">
        <v>217494</v>
      </c>
      <c r="M517" t="s">
        <v>1510</v>
      </c>
    </row>
    <row r="518" spans="1:13">
      <c r="A518">
        <v>547</v>
      </c>
      <c r="B518" t="s">
        <v>1</v>
      </c>
      <c r="C518" s="16" t="s">
        <v>1511</v>
      </c>
      <c r="D518">
        <f t="shared" si="0"/>
        <v>29</v>
      </c>
      <c r="E518" t="str">
        <f t="shared" si="1"/>
        <v>$62,141 minimum, s 2 10-day 1/26-2/16</v>
      </c>
      <c r="F518">
        <f t="shared" si="2"/>
        <v>8</v>
      </c>
      <c r="G518" t="str">
        <f t="shared" si="3"/>
        <v>$62,141</v>
      </c>
      <c r="H518" t="s">
        <v>199</v>
      </c>
      <c r="J518" t="s">
        <v>88</v>
      </c>
      <c r="K518" t="s">
        <v>101</v>
      </c>
      <c r="L518">
        <v>62141</v>
      </c>
      <c r="M518" t="s">
        <v>497</v>
      </c>
    </row>
    <row r="519" spans="1:13">
      <c r="A519">
        <v>548</v>
      </c>
      <c r="B519" t="s">
        <v>1</v>
      </c>
      <c r="C519" s="16" t="s">
        <v>1512</v>
      </c>
      <c r="D519">
        <f t="shared" si="0"/>
        <v>29</v>
      </c>
      <c r="E519" t="str">
        <f t="shared" si="1"/>
        <v>$31,071 minimum, s 10-day 1/16-1/26</v>
      </c>
      <c r="F519">
        <f t="shared" si="2"/>
        <v>8</v>
      </c>
      <c r="G519" t="str">
        <f t="shared" si="3"/>
        <v>$31,071</v>
      </c>
      <c r="H519" t="s">
        <v>852</v>
      </c>
      <c r="J519" t="s">
        <v>88</v>
      </c>
      <c r="K519" t="s">
        <v>101</v>
      </c>
      <c r="L519">
        <v>31071</v>
      </c>
      <c r="M519" t="s">
        <v>1513</v>
      </c>
    </row>
    <row r="520" spans="1:13">
      <c r="A520">
        <v>550</v>
      </c>
      <c r="B520" t="s">
        <v>1</v>
      </c>
      <c r="C520" s="16" t="s">
        <v>1514</v>
      </c>
      <c r="D520">
        <f t="shared" si="0"/>
        <v>29</v>
      </c>
      <c r="E520" t="str">
        <f t="shared" si="1"/>
        <v>$15,851,950</v>
      </c>
      <c r="F520" t="str">
        <f t="shared" si="2"/>
        <v/>
      </c>
      <c r="G520" t="str">
        <f t="shared" si="3"/>
        <v>$15,851,950</v>
      </c>
      <c r="H520" t="s">
        <v>1340</v>
      </c>
      <c r="J520" t="s">
        <v>92</v>
      </c>
      <c r="K520" t="s">
        <v>101</v>
      </c>
      <c r="L520">
        <v>15851950</v>
      </c>
      <c r="M520" t="s">
        <v>1515</v>
      </c>
    </row>
    <row r="521" spans="1:13">
      <c r="A521">
        <v>551</v>
      </c>
      <c r="B521" t="s">
        <v>1</v>
      </c>
      <c r="C521" s="16" t="s">
        <v>1516</v>
      </c>
      <c r="D521">
        <f t="shared" si="0"/>
        <v>29</v>
      </c>
      <c r="E521" t="str">
        <f t="shared" si="1"/>
        <v>$13,000,000</v>
      </c>
      <c r="F521" t="str">
        <f t="shared" si="2"/>
        <v/>
      </c>
      <c r="G521" t="str">
        <f t="shared" si="3"/>
        <v>$13,000,000</v>
      </c>
      <c r="H521" t="s">
        <v>1245</v>
      </c>
      <c r="J521" t="s">
        <v>92</v>
      </c>
      <c r="K521" t="s">
        <v>101</v>
      </c>
      <c r="L521">
        <v>13000000</v>
      </c>
      <c r="M521" t="s">
        <v>1517</v>
      </c>
    </row>
    <row r="522" spans="1:13">
      <c r="A522">
        <v>552</v>
      </c>
      <c r="B522" t="s">
        <v>1</v>
      </c>
      <c r="C522" s="16" t="s">
        <v>1518</v>
      </c>
      <c r="D522">
        <f t="shared" si="0"/>
        <v>29</v>
      </c>
      <c r="E522" t="str">
        <f t="shared" si="1"/>
        <v>$11,217,391</v>
      </c>
      <c r="F522" t="str">
        <f t="shared" si="2"/>
        <v/>
      </c>
      <c r="G522" t="str">
        <f t="shared" si="3"/>
        <v>$11,217,391</v>
      </c>
      <c r="H522" t="s">
        <v>1519</v>
      </c>
      <c r="J522" t="s">
        <v>92</v>
      </c>
      <c r="K522" t="s">
        <v>101</v>
      </c>
      <c r="L522">
        <v>11217391</v>
      </c>
      <c r="M522" t="s">
        <v>1520</v>
      </c>
    </row>
    <row r="523" spans="1:13">
      <c r="A523">
        <v>553</v>
      </c>
      <c r="B523" t="s">
        <v>1</v>
      </c>
      <c r="C523" s="16" t="s">
        <v>1521</v>
      </c>
      <c r="D523">
        <f t="shared" si="0"/>
        <v>29</v>
      </c>
      <c r="E523" t="str">
        <f t="shared" si="1"/>
        <v>$8,000,000</v>
      </c>
      <c r="F523" t="str">
        <f t="shared" si="2"/>
        <v/>
      </c>
      <c r="G523" t="str">
        <f t="shared" si="3"/>
        <v>$8,000,000</v>
      </c>
      <c r="H523" t="s">
        <v>110</v>
      </c>
      <c r="J523" t="s">
        <v>92</v>
      </c>
      <c r="K523" t="s">
        <v>101</v>
      </c>
      <c r="L523">
        <v>8000000</v>
      </c>
      <c r="M523" t="s">
        <v>1522</v>
      </c>
    </row>
    <row r="524" spans="1:13">
      <c r="A524">
        <v>554</v>
      </c>
      <c r="B524" t="s">
        <v>1</v>
      </c>
      <c r="C524" s="16" t="s">
        <v>1523</v>
      </c>
      <c r="D524">
        <f t="shared" si="0"/>
        <v>29</v>
      </c>
      <c r="E524" t="str">
        <f t="shared" si="1"/>
        <v>$5,713,500 released 11/30</v>
      </c>
      <c r="F524">
        <f t="shared" si="2"/>
        <v>11</v>
      </c>
      <c r="G524" t="str">
        <f t="shared" si="3"/>
        <v>$5,713,500</v>
      </c>
      <c r="H524" t="s">
        <v>1524</v>
      </c>
      <c r="J524" t="s">
        <v>92</v>
      </c>
      <c r="K524" t="s">
        <v>101</v>
      </c>
      <c r="L524">
        <v>5713500</v>
      </c>
      <c r="M524" t="s">
        <v>1525</v>
      </c>
    </row>
    <row r="525" spans="1:13">
      <c r="A525">
        <v>555</v>
      </c>
      <c r="B525" t="s">
        <v>1</v>
      </c>
      <c r="C525" s="16" t="s">
        <v>1526</v>
      </c>
      <c r="D525">
        <f t="shared" si="0"/>
        <v>29</v>
      </c>
      <c r="E525" t="str">
        <f t="shared" si="1"/>
        <v>$5,694,674 4th year rookie contract (#3)</v>
      </c>
      <c r="F525">
        <f t="shared" si="2"/>
        <v>11</v>
      </c>
      <c r="G525" t="str">
        <f t="shared" si="3"/>
        <v>$5,694,674</v>
      </c>
      <c r="H525" t="s">
        <v>1527</v>
      </c>
      <c r="J525" t="s">
        <v>92</v>
      </c>
      <c r="K525" t="s">
        <v>101</v>
      </c>
      <c r="L525">
        <v>5694674</v>
      </c>
      <c r="M525" t="s">
        <v>1528</v>
      </c>
    </row>
    <row r="526" spans="1:13">
      <c r="A526">
        <v>556</v>
      </c>
      <c r="B526" t="s">
        <v>1</v>
      </c>
      <c r="C526" s="16" t="s">
        <v>1529</v>
      </c>
      <c r="D526">
        <f t="shared" si="0"/>
        <v>29</v>
      </c>
      <c r="E526" t="str">
        <f t="shared" si="1"/>
        <v>$4,662,960 3rd year rookie contract (#3)</v>
      </c>
      <c r="F526">
        <f t="shared" si="2"/>
        <v>11</v>
      </c>
      <c r="G526" t="str">
        <f t="shared" si="3"/>
        <v>$4,662,960</v>
      </c>
      <c r="H526" t="s">
        <v>1530</v>
      </c>
      <c r="J526" t="s">
        <v>92</v>
      </c>
      <c r="K526" t="s">
        <v>101</v>
      </c>
      <c r="L526">
        <v>4662960</v>
      </c>
      <c r="M526" t="s">
        <v>1531</v>
      </c>
    </row>
    <row r="527" spans="1:13">
      <c r="A527">
        <v>557</v>
      </c>
      <c r="B527" t="s">
        <v>1</v>
      </c>
      <c r="C527" s="16" t="s">
        <v>1532</v>
      </c>
      <c r="D527">
        <f t="shared" si="0"/>
        <v>29</v>
      </c>
      <c r="E527" t="str">
        <f t="shared" si="1"/>
        <v>$4,375,000</v>
      </c>
      <c r="F527" t="str">
        <f t="shared" si="2"/>
        <v/>
      </c>
      <c r="G527" t="str">
        <f t="shared" si="3"/>
        <v>$4,375,000</v>
      </c>
      <c r="H527" t="s">
        <v>1533</v>
      </c>
      <c r="J527" t="s">
        <v>92</v>
      </c>
      <c r="K527" t="s">
        <v>101</v>
      </c>
      <c r="L527">
        <v>4375000</v>
      </c>
      <c r="M527" t="s">
        <v>1534</v>
      </c>
    </row>
    <row r="528" spans="1:13">
      <c r="A528">
        <v>558</v>
      </c>
      <c r="B528" t="s">
        <v>1</v>
      </c>
      <c r="C528" s="16" t="s">
        <v>1535</v>
      </c>
      <c r="D528">
        <f t="shared" si="0"/>
        <v>29</v>
      </c>
      <c r="E528" t="str">
        <f t="shared" si="1"/>
        <v>$4,000,000</v>
      </c>
      <c r="F528" t="str">
        <f t="shared" si="2"/>
        <v/>
      </c>
      <c r="G528" t="str">
        <f t="shared" si="3"/>
        <v>$4,000,000</v>
      </c>
      <c r="H528" t="s">
        <v>116</v>
      </c>
      <c r="J528" t="s">
        <v>92</v>
      </c>
      <c r="K528" t="s">
        <v>101</v>
      </c>
      <c r="L528">
        <v>4000000</v>
      </c>
      <c r="M528" t="s">
        <v>1536</v>
      </c>
    </row>
    <row r="529" spans="1:13">
      <c r="A529">
        <v>559</v>
      </c>
      <c r="B529" t="s">
        <v>1</v>
      </c>
      <c r="C529" s="16" t="s">
        <v>1537</v>
      </c>
      <c r="D529">
        <f t="shared" si="0"/>
        <v>29</v>
      </c>
      <c r="E529" t="str">
        <f t="shared" si="1"/>
        <v>$3,300,000</v>
      </c>
      <c r="F529" t="str">
        <f t="shared" si="2"/>
        <v/>
      </c>
      <c r="G529" t="str">
        <f t="shared" si="3"/>
        <v>$3,300,000</v>
      </c>
      <c r="H529" t="s">
        <v>1538</v>
      </c>
      <c r="J529" t="s">
        <v>92</v>
      </c>
      <c r="K529" t="s">
        <v>101</v>
      </c>
      <c r="L529">
        <v>3300000</v>
      </c>
      <c r="M529" t="s">
        <v>1539</v>
      </c>
    </row>
    <row r="530" spans="1:13">
      <c r="A530">
        <v>560</v>
      </c>
      <c r="B530" t="s">
        <v>1</v>
      </c>
      <c r="C530" s="16" t="s">
        <v>1540</v>
      </c>
      <c r="D530">
        <f t="shared" si="0"/>
        <v>29</v>
      </c>
      <c r="E530" t="str">
        <f t="shared" si="1"/>
        <v>$2,170,465</v>
      </c>
      <c r="F530" t="str">
        <f t="shared" si="2"/>
        <v/>
      </c>
      <c r="G530" t="str">
        <f t="shared" si="3"/>
        <v>$2,170,465</v>
      </c>
      <c r="H530" t="s">
        <v>530</v>
      </c>
      <c r="J530" t="s">
        <v>92</v>
      </c>
      <c r="K530" t="s">
        <v>101</v>
      </c>
      <c r="L530">
        <v>2170465</v>
      </c>
      <c r="M530" t="s">
        <v>711</v>
      </c>
    </row>
    <row r="531" spans="1:13">
      <c r="A531">
        <v>561</v>
      </c>
      <c r="B531" t="s">
        <v>1</v>
      </c>
      <c r="C531" s="16" t="s">
        <v>1541</v>
      </c>
      <c r="D531">
        <f t="shared" si="0"/>
        <v>29</v>
      </c>
      <c r="E531" t="str">
        <f t="shared" si="1"/>
        <v>$2,139,000 released 3/9</v>
      </c>
      <c r="F531">
        <f t="shared" si="2"/>
        <v>11</v>
      </c>
      <c r="G531" t="str">
        <f t="shared" si="3"/>
        <v>$2,139,000</v>
      </c>
      <c r="H531" t="s">
        <v>1542</v>
      </c>
      <c r="J531" t="s">
        <v>92</v>
      </c>
      <c r="K531" t="s">
        <v>101</v>
      </c>
      <c r="L531">
        <v>2139000</v>
      </c>
      <c r="M531" t="s">
        <v>1543</v>
      </c>
    </row>
    <row r="532" spans="1:13">
      <c r="A532">
        <v>562</v>
      </c>
      <c r="B532" t="s">
        <v>1</v>
      </c>
      <c r="C532" s="16" t="s">
        <v>1544</v>
      </c>
      <c r="D532">
        <f t="shared" si="0"/>
        <v>29</v>
      </c>
      <c r="E532" t="str">
        <f t="shared" si="1"/>
        <v>$1,920,240 1st year rookie contract (#15)</v>
      </c>
      <c r="F532">
        <f t="shared" si="2"/>
        <v>11</v>
      </c>
      <c r="G532" t="str">
        <f t="shared" si="3"/>
        <v>$1,920,240</v>
      </c>
      <c r="H532" t="s">
        <v>1545</v>
      </c>
      <c r="J532" t="s">
        <v>92</v>
      </c>
      <c r="K532" t="s">
        <v>101</v>
      </c>
      <c r="L532">
        <v>1920240</v>
      </c>
      <c r="M532" t="s">
        <v>1546</v>
      </c>
    </row>
    <row r="533" spans="1:13">
      <c r="A533">
        <v>563</v>
      </c>
      <c r="B533" t="s">
        <v>1</v>
      </c>
      <c r="C533" s="16" t="s">
        <v>1547</v>
      </c>
      <c r="D533">
        <f t="shared" si="0"/>
        <v>29</v>
      </c>
      <c r="E533" t="str">
        <f t="shared" si="1"/>
        <v>$1,100,602 minimum (multi-year)</v>
      </c>
      <c r="F533">
        <f t="shared" si="2"/>
        <v>11</v>
      </c>
      <c r="G533" t="str">
        <f t="shared" si="3"/>
        <v>$1,100,602</v>
      </c>
      <c r="H533" t="s">
        <v>421</v>
      </c>
      <c r="J533" t="s">
        <v>92</v>
      </c>
      <c r="K533" t="s">
        <v>101</v>
      </c>
      <c r="L533">
        <v>1100602</v>
      </c>
      <c r="M533" t="s">
        <v>1548</v>
      </c>
    </row>
    <row r="534" spans="1:13">
      <c r="A534">
        <v>564</v>
      </c>
      <c r="B534" t="s">
        <v>1</v>
      </c>
      <c r="C534" s="16" t="s">
        <v>1549</v>
      </c>
      <c r="D534">
        <f t="shared" si="0"/>
        <v>29</v>
      </c>
      <c r="E534" t="str">
        <f t="shared" si="1"/>
        <v>$555,039 minimum, signed 12/23</v>
      </c>
      <c r="F534">
        <f t="shared" si="2"/>
        <v>9</v>
      </c>
      <c r="G534" t="str">
        <f t="shared" si="3"/>
        <v>$555,039</v>
      </c>
      <c r="H534" t="s">
        <v>1550</v>
      </c>
      <c r="J534" t="s">
        <v>92</v>
      </c>
      <c r="K534" t="s">
        <v>101</v>
      </c>
      <c r="L534">
        <v>555039</v>
      </c>
      <c r="M534" t="s">
        <v>1551</v>
      </c>
    </row>
    <row r="535" spans="1:13">
      <c r="A535">
        <v>565</v>
      </c>
      <c r="B535" t="s">
        <v>1</v>
      </c>
      <c r="C535" s="16" t="s">
        <v>1552</v>
      </c>
      <c r="D535">
        <f t="shared" si="0"/>
        <v>29</v>
      </c>
      <c r="E535" t="str">
        <f t="shared" si="1"/>
        <v>$353,463 min, counts $263,444, s 2/25</v>
      </c>
      <c r="F535">
        <f t="shared" si="2"/>
        <v>9</v>
      </c>
      <c r="G535" t="str">
        <f t="shared" si="3"/>
        <v>$353,463</v>
      </c>
      <c r="H535" t="s">
        <v>1553</v>
      </c>
      <c r="J535" t="s">
        <v>92</v>
      </c>
      <c r="K535" t="s">
        <v>101</v>
      </c>
      <c r="L535">
        <v>353463</v>
      </c>
      <c r="M535" t="s">
        <v>444</v>
      </c>
    </row>
    <row r="536" spans="1:13">
      <c r="A536">
        <v>566</v>
      </c>
      <c r="B536" t="s">
        <v>1</v>
      </c>
      <c r="C536" s="16" t="s">
        <v>1554</v>
      </c>
      <c r="D536">
        <f t="shared" si="0"/>
        <v>30</v>
      </c>
      <c r="E536" t="str">
        <f t="shared" si="1"/>
        <v>$227,935 min, counts $196,181, s 3/9</v>
      </c>
      <c r="F536">
        <f t="shared" si="2"/>
        <v>9</v>
      </c>
      <c r="G536" t="str">
        <f t="shared" si="3"/>
        <v>$227,935</v>
      </c>
      <c r="H536" t="s">
        <v>1555</v>
      </c>
      <c r="J536" t="s">
        <v>92</v>
      </c>
      <c r="K536" t="s">
        <v>101</v>
      </c>
      <c r="L536">
        <v>227935</v>
      </c>
      <c r="M536" t="s">
        <v>639</v>
      </c>
    </row>
    <row r="537" spans="1:13">
      <c r="A537">
        <v>567</v>
      </c>
      <c r="B537" t="s">
        <v>1</v>
      </c>
      <c r="C537" s="16" t="s">
        <v>1556</v>
      </c>
      <c r="D537">
        <f t="shared" si="0"/>
        <v>29</v>
      </c>
      <c r="E537" t="str">
        <f t="shared" si="1"/>
        <v>$184,564 m, c $128,919, s 11/30-12/23</v>
      </c>
      <c r="F537">
        <f t="shared" si="2"/>
        <v>9</v>
      </c>
      <c r="G537" t="str">
        <f t="shared" si="3"/>
        <v>$184,564</v>
      </c>
      <c r="H537" t="s">
        <v>837</v>
      </c>
      <c r="J537" t="s">
        <v>92</v>
      </c>
      <c r="K537" t="s">
        <v>101</v>
      </c>
      <c r="L537">
        <v>184564</v>
      </c>
      <c r="M537" t="s">
        <v>827</v>
      </c>
    </row>
    <row r="538" spans="1:13">
      <c r="A538">
        <v>770</v>
      </c>
      <c r="B538" t="s">
        <v>2</v>
      </c>
      <c r="C538" s="16" t="s">
        <v>1557</v>
      </c>
      <c r="D538">
        <f t="shared" si="0"/>
        <v>31</v>
      </c>
      <c r="E538" t="str">
        <f t="shared" si="1"/>
        <v>$12,000,000</v>
      </c>
      <c r="F538" t="str">
        <f t="shared" si="2"/>
        <v/>
      </c>
      <c r="G538" t="str">
        <f t="shared" si="3"/>
        <v>$12,000,000</v>
      </c>
      <c r="H538" t="s">
        <v>104</v>
      </c>
      <c r="J538" t="s">
        <v>28</v>
      </c>
      <c r="K538" t="s">
        <v>101</v>
      </c>
      <c r="L538">
        <v>12000000</v>
      </c>
      <c r="M538" t="s">
        <v>105</v>
      </c>
    </row>
    <row r="539" spans="1:13">
      <c r="A539">
        <v>771</v>
      </c>
      <c r="B539" t="s">
        <v>2</v>
      </c>
      <c r="C539" s="16" t="s">
        <v>1558</v>
      </c>
      <c r="D539">
        <f t="shared" si="0"/>
        <v>31</v>
      </c>
      <c r="E539" t="str">
        <f t="shared" si="1"/>
        <v>$9,500,000</v>
      </c>
      <c r="F539" t="str">
        <f t="shared" si="2"/>
        <v/>
      </c>
      <c r="G539" t="str">
        <f t="shared" si="3"/>
        <v>$9,500,000</v>
      </c>
      <c r="H539" t="s">
        <v>1346</v>
      </c>
      <c r="J539" t="s">
        <v>28</v>
      </c>
      <c r="K539" t="s">
        <v>101</v>
      </c>
      <c r="L539">
        <v>9500000</v>
      </c>
      <c r="M539" t="s">
        <v>102</v>
      </c>
    </row>
    <row r="540" spans="1:13">
      <c r="A540">
        <v>772</v>
      </c>
      <c r="B540" t="s">
        <v>2</v>
      </c>
      <c r="C540" s="16" t="s">
        <v>1559</v>
      </c>
      <c r="D540">
        <f t="shared" si="0"/>
        <v>31</v>
      </c>
      <c r="E540" t="str">
        <f t="shared" si="1"/>
        <v>$8,000,000</v>
      </c>
      <c r="F540" t="str">
        <f t="shared" si="2"/>
        <v/>
      </c>
      <c r="G540" t="str">
        <f t="shared" si="3"/>
        <v>$8,000,000</v>
      </c>
      <c r="H540" t="s">
        <v>110</v>
      </c>
      <c r="J540" t="s">
        <v>28</v>
      </c>
      <c r="K540" t="s">
        <v>101</v>
      </c>
      <c r="L540">
        <v>8000000</v>
      </c>
      <c r="M540" t="s">
        <v>111</v>
      </c>
    </row>
    <row r="541" spans="1:13">
      <c r="A541">
        <v>773</v>
      </c>
      <c r="B541" t="s">
        <v>2</v>
      </c>
      <c r="C541" s="16" t="s">
        <v>1560</v>
      </c>
      <c r="D541">
        <f t="shared" si="0"/>
        <v>31</v>
      </c>
      <c r="E541" t="str">
        <f t="shared" si="1"/>
        <v>$6,253,521</v>
      </c>
      <c r="F541" t="str">
        <f t="shared" si="2"/>
        <v/>
      </c>
      <c r="G541" t="str">
        <f t="shared" si="3"/>
        <v>$6,253,521</v>
      </c>
      <c r="H541" t="s">
        <v>1561</v>
      </c>
      <c r="J541" t="s">
        <v>28</v>
      </c>
      <c r="K541" t="s">
        <v>101</v>
      </c>
      <c r="L541">
        <v>6253521</v>
      </c>
      <c r="M541" t="s">
        <v>114</v>
      </c>
    </row>
    <row r="542" spans="1:13">
      <c r="A542">
        <v>774</v>
      </c>
      <c r="B542" t="s">
        <v>2</v>
      </c>
      <c r="C542" s="16" t="s">
        <v>1562</v>
      </c>
      <c r="D542">
        <f t="shared" si="0"/>
        <v>31</v>
      </c>
      <c r="E542" t="str">
        <f t="shared" si="1"/>
        <v>$4,150,000</v>
      </c>
      <c r="F542" t="str">
        <f t="shared" si="2"/>
        <v/>
      </c>
      <c r="G542" t="str">
        <f t="shared" si="3"/>
        <v>$4,150,000</v>
      </c>
      <c r="H542" t="s">
        <v>1563</v>
      </c>
      <c r="J542" t="s">
        <v>28</v>
      </c>
      <c r="K542" t="s">
        <v>101</v>
      </c>
      <c r="L542">
        <v>4150000</v>
      </c>
      <c r="M542" t="s">
        <v>117</v>
      </c>
    </row>
    <row r="543" spans="1:13">
      <c r="A543">
        <v>775</v>
      </c>
      <c r="B543" t="s">
        <v>2</v>
      </c>
      <c r="C543" s="16" t="s">
        <v>1564</v>
      </c>
      <c r="D543">
        <f t="shared" si="0"/>
        <v>31</v>
      </c>
      <c r="E543" t="str">
        <f t="shared" si="1"/>
        <v>$3,333,333</v>
      </c>
      <c r="F543" t="str">
        <f t="shared" si="2"/>
        <v/>
      </c>
      <c r="G543" t="str">
        <f t="shared" si="3"/>
        <v>$3,333,333</v>
      </c>
      <c r="H543" t="s">
        <v>119</v>
      </c>
      <c r="J543" t="s">
        <v>28</v>
      </c>
      <c r="K543" t="s">
        <v>101</v>
      </c>
      <c r="L543">
        <v>3333333</v>
      </c>
      <c r="M543" t="s">
        <v>120</v>
      </c>
    </row>
    <row r="544" spans="1:13">
      <c r="A544">
        <v>776</v>
      </c>
      <c r="B544" t="s">
        <v>2</v>
      </c>
      <c r="C544" s="16" t="s">
        <v>1565</v>
      </c>
      <c r="D544">
        <f t="shared" si="0"/>
        <v>31</v>
      </c>
      <c r="E544" t="str">
        <f t="shared" si="1"/>
        <v>$2,500,000</v>
      </c>
      <c r="F544" t="str">
        <f t="shared" si="2"/>
        <v/>
      </c>
      <c r="G544" t="str">
        <f t="shared" si="3"/>
        <v>$2,500,000</v>
      </c>
      <c r="H544" t="s">
        <v>527</v>
      </c>
      <c r="J544" t="s">
        <v>28</v>
      </c>
      <c r="K544" t="s">
        <v>101</v>
      </c>
      <c r="L544">
        <v>2500000</v>
      </c>
      <c r="M544" t="s">
        <v>1425</v>
      </c>
    </row>
    <row r="545" spans="1:13">
      <c r="A545">
        <v>777</v>
      </c>
      <c r="B545" t="s">
        <v>2</v>
      </c>
      <c r="C545" s="16" t="s">
        <v>1566</v>
      </c>
      <c r="D545">
        <f t="shared" si="0"/>
        <v>31</v>
      </c>
      <c r="E545" t="str">
        <f t="shared" si="1"/>
        <v>$2,433,333 signed 2/8</v>
      </c>
      <c r="F545">
        <f t="shared" si="2"/>
        <v>11</v>
      </c>
      <c r="G545" t="str">
        <f t="shared" si="3"/>
        <v>$2,433,333</v>
      </c>
      <c r="H545" t="s">
        <v>1567</v>
      </c>
      <c r="J545" t="s">
        <v>28</v>
      </c>
      <c r="K545" t="s">
        <v>101</v>
      </c>
      <c r="L545">
        <v>2433333</v>
      </c>
      <c r="M545" t="s">
        <v>1487</v>
      </c>
    </row>
    <row r="546" spans="1:13">
      <c r="A546">
        <v>778</v>
      </c>
      <c r="B546" t="s">
        <v>2</v>
      </c>
      <c r="C546" s="16" t="s">
        <v>1568</v>
      </c>
      <c r="D546">
        <f t="shared" si="0"/>
        <v>31</v>
      </c>
      <c r="E546" t="str">
        <f t="shared" si="1"/>
        <v>$2,000,000</v>
      </c>
      <c r="F546" t="str">
        <f t="shared" si="2"/>
        <v/>
      </c>
      <c r="G546" t="str">
        <f t="shared" si="3"/>
        <v>$2,000,000</v>
      </c>
      <c r="H546" t="s">
        <v>125</v>
      </c>
      <c r="J546" t="s">
        <v>28</v>
      </c>
      <c r="K546" t="s">
        <v>101</v>
      </c>
      <c r="L546">
        <v>2000000</v>
      </c>
      <c r="M546" t="s">
        <v>126</v>
      </c>
    </row>
    <row r="547" spans="1:13">
      <c r="A547">
        <v>779</v>
      </c>
      <c r="B547" t="s">
        <v>2</v>
      </c>
      <c r="C547" s="16" t="s">
        <v>1569</v>
      </c>
      <c r="D547">
        <f t="shared" si="0"/>
        <v>31</v>
      </c>
      <c r="E547" t="str">
        <f t="shared" si="1"/>
        <v>$2,000,000</v>
      </c>
      <c r="F547" t="str">
        <f t="shared" si="2"/>
        <v/>
      </c>
      <c r="G547" t="str">
        <f t="shared" si="3"/>
        <v>$2,000,000</v>
      </c>
      <c r="H547" t="s">
        <v>125</v>
      </c>
      <c r="J547" t="s">
        <v>28</v>
      </c>
      <c r="K547" t="s">
        <v>101</v>
      </c>
      <c r="L547">
        <v>2000000</v>
      </c>
      <c r="M547" t="s">
        <v>1223</v>
      </c>
    </row>
    <row r="548" spans="1:13">
      <c r="A548">
        <v>780</v>
      </c>
      <c r="B548" t="s">
        <v>2</v>
      </c>
      <c r="C548" s="16" t="s">
        <v>1570</v>
      </c>
      <c r="D548">
        <f t="shared" si="0"/>
        <v>31</v>
      </c>
      <c r="E548" t="str">
        <f t="shared" si="1"/>
        <v>$1,690,680 2nd year rookie contract (#17)</v>
      </c>
      <c r="F548">
        <f t="shared" si="2"/>
        <v>11</v>
      </c>
      <c r="G548" t="str">
        <f t="shared" si="3"/>
        <v>$1,690,680</v>
      </c>
      <c r="H548" t="s">
        <v>1571</v>
      </c>
      <c r="J548" t="s">
        <v>28</v>
      </c>
      <c r="K548" t="s">
        <v>101</v>
      </c>
      <c r="L548">
        <v>1690680</v>
      </c>
      <c r="M548" t="s">
        <v>129</v>
      </c>
    </row>
    <row r="549" spans="1:13">
      <c r="A549">
        <v>781</v>
      </c>
      <c r="B549" t="s">
        <v>2</v>
      </c>
      <c r="C549" s="16" t="s">
        <v>1572</v>
      </c>
      <c r="D549">
        <f t="shared" si="0"/>
        <v>31</v>
      </c>
      <c r="E549" t="str">
        <f t="shared" si="1"/>
        <v>$1,312,920 3rd year rookie contract (#23)</v>
      </c>
      <c r="F549">
        <f t="shared" si="2"/>
        <v>11</v>
      </c>
      <c r="G549" t="str">
        <f t="shared" si="3"/>
        <v>$1,312,920</v>
      </c>
      <c r="H549" t="s">
        <v>1573</v>
      </c>
      <c r="J549" t="s">
        <v>28</v>
      </c>
      <c r="K549" t="s">
        <v>101</v>
      </c>
      <c r="L549">
        <v>1312920</v>
      </c>
      <c r="M549" t="s">
        <v>1275</v>
      </c>
    </row>
    <row r="550" spans="1:13">
      <c r="A550">
        <v>782</v>
      </c>
      <c r="B550" t="s">
        <v>2</v>
      </c>
      <c r="C550" s="16" t="s">
        <v>1574</v>
      </c>
      <c r="D550">
        <f t="shared" si="0"/>
        <v>31</v>
      </c>
      <c r="E550" t="str">
        <f t="shared" si="1"/>
        <v>$1,250,000</v>
      </c>
      <c r="F550" t="str">
        <f t="shared" si="2"/>
        <v/>
      </c>
      <c r="G550" t="str">
        <f t="shared" si="3"/>
        <v>$1,250,000</v>
      </c>
      <c r="H550" t="s">
        <v>1575</v>
      </c>
      <c r="J550" t="s">
        <v>28</v>
      </c>
      <c r="K550" t="s">
        <v>101</v>
      </c>
      <c r="L550">
        <v>1250000</v>
      </c>
      <c r="M550" t="s">
        <v>1576</v>
      </c>
    </row>
    <row r="551" spans="1:13">
      <c r="A551">
        <v>783</v>
      </c>
      <c r="B551" t="s">
        <v>2</v>
      </c>
      <c r="C551" s="16" t="s">
        <v>1577</v>
      </c>
      <c r="D551">
        <f t="shared" si="0"/>
        <v>31</v>
      </c>
      <c r="E551" t="str">
        <f t="shared" si="1"/>
        <v>$1,000,000 released 7/13</v>
      </c>
      <c r="F551">
        <f t="shared" si="2"/>
        <v>11</v>
      </c>
      <c r="G551" t="str">
        <f t="shared" si="3"/>
        <v>$1,000,000</v>
      </c>
      <c r="H551" t="s">
        <v>134</v>
      </c>
      <c r="J551" t="s">
        <v>28</v>
      </c>
      <c r="K551" t="s">
        <v>101</v>
      </c>
      <c r="L551">
        <v>1000000</v>
      </c>
      <c r="M551" t="s">
        <v>1578</v>
      </c>
    </row>
    <row r="552" spans="1:13">
      <c r="A552">
        <v>784</v>
      </c>
      <c r="B552" t="s">
        <v>2</v>
      </c>
      <c r="C552" s="16" t="s">
        <v>1579</v>
      </c>
      <c r="D552">
        <f t="shared" si="0"/>
        <v>31</v>
      </c>
      <c r="E552" t="str">
        <f t="shared" si="1"/>
        <v>$816,482 minimum</v>
      </c>
      <c r="F552">
        <f t="shared" si="2"/>
        <v>9</v>
      </c>
      <c r="G552" t="str">
        <f t="shared" si="3"/>
        <v>$816,482</v>
      </c>
      <c r="H552" t="s">
        <v>1580</v>
      </c>
      <c r="J552" t="s">
        <v>28</v>
      </c>
      <c r="K552" t="s">
        <v>101</v>
      </c>
      <c r="L552">
        <v>816482</v>
      </c>
      <c r="M552" t="s">
        <v>141</v>
      </c>
    </row>
    <row r="553" spans="1:13">
      <c r="A553">
        <v>785</v>
      </c>
      <c r="B553" t="s">
        <v>2</v>
      </c>
      <c r="C553" s="16" t="s">
        <v>1581</v>
      </c>
      <c r="D553">
        <f t="shared" si="0"/>
        <v>31</v>
      </c>
      <c r="E553" t="str">
        <f t="shared" si="1"/>
        <v>$200,166 counts $172,281, signed 3/15</v>
      </c>
      <c r="F553">
        <f t="shared" si="2"/>
        <v>9</v>
      </c>
      <c r="G553" t="str">
        <f t="shared" si="3"/>
        <v>$200,166</v>
      </c>
      <c r="H553" t="s">
        <v>1583</v>
      </c>
      <c r="J553" t="s">
        <v>28</v>
      </c>
      <c r="K553" t="s">
        <v>101</v>
      </c>
      <c r="L553">
        <v>200166</v>
      </c>
      <c r="M553" t="s">
        <v>1584</v>
      </c>
    </row>
    <row r="554" spans="1:13">
      <c r="A554">
        <v>786</v>
      </c>
      <c r="B554" t="s">
        <v>2</v>
      </c>
      <c r="C554" s="16" t="s">
        <v>1585</v>
      </c>
      <c r="D554">
        <f t="shared" si="0"/>
        <v>31</v>
      </c>
      <c r="E554" t="str">
        <f t="shared" si="1"/>
        <v>$29,843 signed 3/15</v>
      </c>
      <c r="F554">
        <f t="shared" si="2"/>
        <v>8</v>
      </c>
      <c r="G554" t="str">
        <f t="shared" si="3"/>
        <v>$29,843</v>
      </c>
      <c r="H554" t="s">
        <v>1586</v>
      </c>
      <c r="J554" t="s">
        <v>28</v>
      </c>
      <c r="K554" t="s">
        <v>101</v>
      </c>
      <c r="L554">
        <v>29843</v>
      </c>
      <c r="M554" t="s">
        <v>1551</v>
      </c>
    </row>
    <row r="555" spans="1:13">
      <c r="A555">
        <v>788</v>
      </c>
      <c r="B555" t="s">
        <v>2</v>
      </c>
      <c r="C555" s="16" t="s">
        <v>1587</v>
      </c>
      <c r="D555">
        <f t="shared" si="0"/>
        <v>31</v>
      </c>
      <c r="E555" t="str">
        <f t="shared" si="1"/>
        <v>$10,105,855</v>
      </c>
      <c r="F555" t="str">
        <f t="shared" si="2"/>
        <v/>
      </c>
      <c r="G555" t="str">
        <f t="shared" si="3"/>
        <v>$10,105,855</v>
      </c>
      <c r="H555" t="s">
        <v>1184</v>
      </c>
      <c r="J555" t="s">
        <v>32</v>
      </c>
      <c r="K555" t="s">
        <v>101</v>
      </c>
      <c r="L555">
        <v>10105855</v>
      </c>
      <c r="M555" t="s">
        <v>1185</v>
      </c>
    </row>
    <row r="556" spans="1:13">
      <c r="A556">
        <v>789</v>
      </c>
      <c r="B556" t="s">
        <v>2</v>
      </c>
      <c r="C556" s="16" t="s">
        <v>1588</v>
      </c>
      <c r="D556">
        <f t="shared" si="0"/>
        <v>31</v>
      </c>
      <c r="E556" t="str">
        <f t="shared" si="1"/>
        <v>$7,238,606</v>
      </c>
      <c r="F556" t="str">
        <f t="shared" si="2"/>
        <v/>
      </c>
      <c r="G556" t="str">
        <f t="shared" si="3"/>
        <v>$7,238,606</v>
      </c>
      <c r="H556" t="s">
        <v>1589</v>
      </c>
      <c r="J556" t="s">
        <v>32</v>
      </c>
      <c r="K556" t="s">
        <v>101</v>
      </c>
      <c r="L556">
        <v>7238606</v>
      </c>
      <c r="M556" t="s">
        <v>158</v>
      </c>
    </row>
    <row r="557" spans="1:13">
      <c r="A557">
        <v>790</v>
      </c>
      <c r="B557" t="s">
        <v>2</v>
      </c>
      <c r="C557" s="16" t="s">
        <v>1591</v>
      </c>
      <c r="D557">
        <f t="shared" si="0"/>
        <v>31</v>
      </c>
      <c r="E557" t="str">
        <f t="shared" si="1"/>
        <v>$7,191,011</v>
      </c>
      <c r="F557" t="str">
        <f t="shared" si="2"/>
        <v/>
      </c>
      <c r="G557" t="str">
        <f t="shared" si="3"/>
        <v>$7,191,011</v>
      </c>
      <c r="H557" t="s">
        <v>1592</v>
      </c>
      <c r="J557" t="s">
        <v>32</v>
      </c>
      <c r="K557" t="s">
        <v>101</v>
      </c>
      <c r="L557">
        <v>7191011</v>
      </c>
      <c r="M557" t="s">
        <v>153</v>
      </c>
    </row>
    <row r="558" spans="1:13">
      <c r="A558">
        <v>791</v>
      </c>
      <c r="B558" t="s">
        <v>2</v>
      </c>
      <c r="C558" s="16" t="s">
        <v>1593</v>
      </c>
      <c r="D558">
        <f t="shared" si="0"/>
        <v>31</v>
      </c>
      <c r="E558" t="str">
        <f t="shared" si="1"/>
        <v>$6,950,000</v>
      </c>
      <c r="F558" t="str">
        <f t="shared" si="2"/>
        <v/>
      </c>
      <c r="G558" t="str">
        <f t="shared" si="3"/>
        <v>$6,950,000</v>
      </c>
      <c r="H558" t="s">
        <v>1594</v>
      </c>
      <c r="J558" t="s">
        <v>32</v>
      </c>
      <c r="K558" t="s">
        <v>101</v>
      </c>
      <c r="L558">
        <v>6950000</v>
      </c>
      <c r="M558" t="s">
        <v>760</v>
      </c>
    </row>
    <row r="559" spans="1:13">
      <c r="A559">
        <v>792</v>
      </c>
      <c r="B559" t="s">
        <v>2</v>
      </c>
      <c r="C559" s="16" t="s">
        <v>1595</v>
      </c>
      <c r="D559">
        <f t="shared" si="0"/>
        <v>31</v>
      </c>
      <c r="E559" t="str">
        <f t="shared" si="1"/>
        <v>$4,500,000</v>
      </c>
      <c r="F559" t="str">
        <f t="shared" si="2"/>
        <v/>
      </c>
      <c r="G559" t="str">
        <f t="shared" si="3"/>
        <v>$4,500,000</v>
      </c>
      <c r="H559" t="s">
        <v>323</v>
      </c>
      <c r="J559" t="s">
        <v>32</v>
      </c>
      <c r="K559" t="s">
        <v>101</v>
      </c>
      <c r="L559">
        <v>4500000</v>
      </c>
      <c r="M559" t="s">
        <v>164</v>
      </c>
    </row>
    <row r="560" spans="1:13">
      <c r="A560">
        <v>793</v>
      </c>
      <c r="B560" t="s">
        <v>2</v>
      </c>
      <c r="C560" s="16" t="s">
        <v>1596</v>
      </c>
      <c r="D560">
        <f t="shared" si="0"/>
        <v>31</v>
      </c>
      <c r="E560" t="str">
        <f t="shared" si="1"/>
        <v>$3,283,320 1st year rookie contract (#6)</v>
      </c>
      <c r="F560">
        <f t="shared" si="2"/>
        <v>11</v>
      </c>
      <c r="G560" t="str">
        <f t="shared" si="3"/>
        <v>$3,283,320</v>
      </c>
      <c r="H560" t="s">
        <v>1598</v>
      </c>
      <c r="J560" t="s">
        <v>32</v>
      </c>
      <c r="K560" t="s">
        <v>101</v>
      </c>
      <c r="L560">
        <v>3283320</v>
      </c>
      <c r="M560" t="s">
        <v>167</v>
      </c>
    </row>
    <row r="561" spans="1:13">
      <c r="A561">
        <v>794</v>
      </c>
      <c r="B561" t="s">
        <v>2</v>
      </c>
      <c r="C561" s="16" t="s">
        <v>1599</v>
      </c>
      <c r="D561">
        <f t="shared" si="0"/>
        <v>31</v>
      </c>
      <c r="E561" t="str">
        <f t="shared" si="1"/>
        <v>$3,278,000</v>
      </c>
      <c r="F561" t="str">
        <f t="shared" si="2"/>
        <v/>
      </c>
      <c r="G561" t="str">
        <f t="shared" si="3"/>
        <v>$3,278,000</v>
      </c>
      <c r="H561" t="s">
        <v>1600</v>
      </c>
      <c r="J561" t="s">
        <v>32</v>
      </c>
      <c r="K561" t="s">
        <v>101</v>
      </c>
      <c r="L561">
        <v>3278000</v>
      </c>
      <c r="M561" t="s">
        <v>170</v>
      </c>
    </row>
    <row r="562" spans="1:13">
      <c r="A562">
        <v>795</v>
      </c>
      <c r="B562" t="s">
        <v>2</v>
      </c>
      <c r="C562" s="16" t="s">
        <v>1601</v>
      </c>
      <c r="D562">
        <f t="shared" si="0"/>
        <v>31</v>
      </c>
      <c r="E562" t="str">
        <f t="shared" si="1"/>
        <v>$2,915,908 released 10/27</v>
      </c>
      <c r="F562">
        <f t="shared" si="2"/>
        <v>11</v>
      </c>
      <c r="G562" t="str">
        <f t="shared" si="3"/>
        <v>$2,915,908</v>
      </c>
      <c r="H562" t="s">
        <v>1602</v>
      </c>
      <c r="J562" t="s">
        <v>32</v>
      </c>
      <c r="K562" t="s">
        <v>101</v>
      </c>
      <c r="L562">
        <v>2915908</v>
      </c>
      <c r="M562" t="s">
        <v>1603</v>
      </c>
    </row>
    <row r="563" spans="1:13">
      <c r="A563">
        <v>796</v>
      </c>
      <c r="B563" t="s">
        <v>2</v>
      </c>
      <c r="C563" s="16" t="s">
        <v>1604</v>
      </c>
      <c r="D563">
        <f t="shared" si="0"/>
        <v>31</v>
      </c>
      <c r="E563" t="str">
        <f t="shared" si="1"/>
        <v>$2,106,720 released 1/14</v>
      </c>
      <c r="F563">
        <f t="shared" si="2"/>
        <v>11</v>
      </c>
      <c r="G563" t="str">
        <f t="shared" si="3"/>
        <v>$2,106,720</v>
      </c>
      <c r="H563" t="s">
        <v>1605</v>
      </c>
      <c r="J563" t="s">
        <v>32</v>
      </c>
      <c r="K563" t="s">
        <v>101</v>
      </c>
      <c r="L563">
        <v>2106720</v>
      </c>
      <c r="M563" t="s">
        <v>1047</v>
      </c>
    </row>
    <row r="564" spans="1:13">
      <c r="A564">
        <v>797</v>
      </c>
      <c r="B564" t="s">
        <v>2</v>
      </c>
      <c r="C564" s="16" t="s">
        <v>1606</v>
      </c>
      <c r="D564">
        <f t="shared" si="0"/>
        <v>31</v>
      </c>
      <c r="E564" t="str">
        <f t="shared" si="1"/>
        <v>$2,090,000 released 12/18</v>
      </c>
      <c r="F564">
        <f t="shared" si="2"/>
        <v>11</v>
      </c>
      <c r="G564" t="str">
        <f t="shared" si="3"/>
        <v>$2,090,000</v>
      </c>
      <c r="H564" t="s">
        <v>1607</v>
      </c>
      <c r="J564" t="s">
        <v>32</v>
      </c>
      <c r="K564" t="s">
        <v>101</v>
      </c>
      <c r="L564">
        <v>2090000</v>
      </c>
      <c r="M564" t="s">
        <v>1608</v>
      </c>
    </row>
    <row r="565" spans="1:13">
      <c r="A565">
        <v>798</v>
      </c>
      <c r="B565" t="s">
        <v>2</v>
      </c>
      <c r="C565" s="16" t="s">
        <v>1609</v>
      </c>
      <c r="D565">
        <f t="shared" si="0"/>
        <v>31</v>
      </c>
      <c r="E565" t="str">
        <f t="shared" si="1"/>
        <v>$2,075,760 2nd year rookie contract (#13)</v>
      </c>
      <c r="F565">
        <f t="shared" si="2"/>
        <v>11</v>
      </c>
      <c r="G565" t="str">
        <f t="shared" si="3"/>
        <v>$2,075,760</v>
      </c>
      <c r="H565" t="s">
        <v>1610</v>
      </c>
      <c r="J565" t="s">
        <v>32</v>
      </c>
      <c r="K565" t="s">
        <v>101</v>
      </c>
      <c r="L565">
        <v>2075760</v>
      </c>
      <c r="M565" t="s">
        <v>179</v>
      </c>
    </row>
    <row r="566" spans="1:13">
      <c r="A566">
        <v>799</v>
      </c>
      <c r="B566" t="s">
        <v>2</v>
      </c>
      <c r="C566" s="16" t="s">
        <v>1611</v>
      </c>
      <c r="D566">
        <f t="shared" si="0"/>
        <v>31</v>
      </c>
      <c r="E566" t="str">
        <f t="shared" si="1"/>
        <v>$1,750,000</v>
      </c>
      <c r="F566" t="str">
        <f t="shared" si="2"/>
        <v/>
      </c>
      <c r="G566" t="str">
        <f t="shared" si="3"/>
        <v>$1,750,000</v>
      </c>
      <c r="H566" t="s">
        <v>1612</v>
      </c>
      <c r="J566" t="s">
        <v>32</v>
      </c>
      <c r="K566" t="s">
        <v>101</v>
      </c>
      <c r="L566">
        <v>1750000</v>
      </c>
      <c r="M566" t="s">
        <v>1613</v>
      </c>
    </row>
    <row r="567" spans="1:13">
      <c r="A567">
        <v>800</v>
      </c>
      <c r="B567" t="s">
        <v>2</v>
      </c>
      <c r="C567" s="16" t="s">
        <v>1614</v>
      </c>
      <c r="D567">
        <f t="shared" si="0"/>
        <v>31</v>
      </c>
      <c r="E567" t="str">
        <f t="shared" si="1"/>
        <v>$1,703,760 3rd year rookie contract (#17)</v>
      </c>
      <c r="F567">
        <f t="shared" si="2"/>
        <v>11</v>
      </c>
      <c r="G567" t="str">
        <f t="shared" si="3"/>
        <v>$1,703,760</v>
      </c>
      <c r="H567" t="s">
        <v>1615</v>
      </c>
      <c r="J567" t="s">
        <v>32</v>
      </c>
      <c r="K567" t="s">
        <v>101</v>
      </c>
      <c r="L567">
        <v>1703760</v>
      </c>
      <c r="M567" t="s">
        <v>173</v>
      </c>
    </row>
    <row r="568" spans="1:13">
      <c r="A568">
        <v>801</v>
      </c>
      <c r="B568" t="s">
        <v>2</v>
      </c>
      <c r="C568" s="16" t="s">
        <v>1616</v>
      </c>
      <c r="D568">
        <f t="shared" si="0"/>
        <v>31</v>
      </c>
      <c r="E568" t="str">
        <f t="shared" si="1"/>
        <v>$1,674,480 1st year rookie contract (#17)</v>
      </c>
      <c r="F568">
        <f t="shared" si="2"/>
        <v>11</v>
      </c>
      <c r="G568" t="str">
        <f t="shared" si="3"/>
        <v>$1,674,480</v>
      </c>
      <c r="H568" t="s">
        <v>1617</v>
      </c>
      <c r="J568" t="s">
        <v>32</v>
      </c>
      <c r="K568" t="s">
        <v>101</v>
      </c>
      <c r="L568">
        <v>1674480</v>
      </c>
      <c r="M568" t="s">
        <v>191</v>
      </c>
    </row>
    <row r="569" spans="1:13">
      <c r="A569">
        <v>802</v>
      </c>
      <c r="B569" t="s">
        <v>2</v>
      </c>
      <c r="C569" s="16" t="s">
        <v>1618</v>
      </c>
      <c r="D569">
        <f t="shared" si="0"/>
        <v>31</v>
      </c>
      <c r="E569" t="str">
        <f t="shared" si="1"/>
        <v>$1,424,520 3rd year rookie contract (#21)</v>
      </c>
      <c r="F569">
        <f t="shared" si="2"/>
        <v>11</v>
      </c>
      <c r="G569" t="str">
        <f t="shared" si="3"/>
        <v>$1,424,520</v>
      </c>
      <c r="H569" t="s">
        <v>1619</v>
      </c>
      <c r="J569" t="s">
        <v>32</v>
      </c>
      <c r="K569" t="s">
        <v>101</v>
      </c>
      <c r="L569">
        <v>1424520</v>
      </c>
      <c r="M569" t="s">
        <v>176</v>
      </c>
    </row>
    <row r="570" spans="1:13">
      <c r="A570">
        <v>803</v>
      </c>
      <c r="B570" t="s">
        <v>2</v>
      </c>
      <c r="C570" s="16" t="s">
        <v>1620</v>
      </c>
      <c r="D570">
        <f t="shared" si="0"/>
        <v>31</v>
      </c>
      <c r="E570" t="str">
        <f t="shared" si="1"/>
        <v>$1,227,985 counts $915,243, rel 4/6</v>
      </c>
      <c r="F570">
        <f t="shared" si="2"/>
        <v>11</v>
      </c>
      <c r="G570" t="str">
        <f t="shared" si="3"/>
        <v>$1,227,985</v>
      </c>
      <c r="H570" t="s">
        <v>1621</v>
      </c>
      <c r="J570" t="s">
        <v>32</v>
      </c>
      <c r="K570" t="s">
        <v>101</v>
      </c>
      <c r="L570">
        <v>1227985</v>
      </c>
      <c r="M570" t="s">
        <v>1622</v>
      </c>
    </row>
    <row r="571" spans="1:13">
      <c r="A571">
        <v>804</v>
      </c>
      <c r="B571" t="s">
        <v>2</v>
      </c>
      <c r="C571" s="16" t="s">
        <v>1623</v>
      </c>
      <c r="D571">
        <f t="shared" si="0"/>
        <v>31</v>
      </c>
      <c r="E571" t="str">
        <f t="shared" si="1"/>
        <v>$1,063,384 counts $915,243, rel 1/18</v>
      </c>
      <c r="F571">
        <f t="shared" si="2"/>
        <v>11</v>
      </c>
      <c r="G571" t="str">
        <f t="shared" si="3"/>
        <v>$1,063,384</v>
      </c>
      <c r="H571" t="s">
        <v>1624</v>
      </c>
      <c r="J571" t="s">
        <v>32</v>
      </c>
      <c r="K571" t="s">
        <v>101</v>
      </c>
      <c r="L571">
        <v>1063384</v>
      </c>
      <c r="M571" t="s">
        <v>1625</v>
      </c>
    </row>
    <row r="572" spans="1:13">
      <c r="A572">
        <v>805</v>
      </c>
      <c r="B572" t="s">
        <v>2</v>
      </c>
      <c r="C572" s="16" t="s">
        <v>1626</v>
      </c>
      <c r="D572">
        <f t="shared" si="0"/>
        <v>31</v>
      </c>
      <c r="E572" t="str">
        <f t="shared" si="1"/>
        <v>$915,243 minimum</v>
      </c>
      <c r="F572">
        <f t="shared" si="2"/>
        <v>9</v>
      </c>
      <c r="G572" t="str">
        <f t="shared" si="3"/>
        <v>$915,243</v>
      </c>
      <c r="H572" t="s">
        <v>1627</v>
      </c>
      <c r="J572" t="s">
        <v>32</v>
      </c>
      <c r="K572" t="s">
        <v>101</v>
      </c>
      <c r="L572">
        <v>915243</v>
      </c>
      <c r="M572" t="s">
        <v>161</v>
      </c>
    </row>
    <row r="573" spans="1:13">
      <c r="A573">
        <v>806</v>
      </c>
      <c r="B573" t="s">
        <v>2</v>
      </c>
      <c r="C573" s="16" t="s">
        <v>1628</v>
      </c>
      <c r="D573">
        <f t="shared" si="0"/>
        <v>31</v>
      </c>
      <c r="E573" t="str">
        <f t="shared" si="1"/>
        <v>$816,482 minimum</v>
      </c>
      <c r="F573">
        <f t="shared" si="2"/>
        <v>9</v>
      </c>
      <c r="G573" t="str">
        <f t="shared" si="3"/>
        <v>$816,482</v>
      </c>
      <c r="H573" t="s">
        <v>1580</v>
      </c>
      <c r="J573" t="s">
        <v>32</v>
      </c>
      <c r="K573" t="s">
        <v>101</v>
      </c>
      <c r="L573">
        <v>816482</v>
      </c>
      <c r="M573" t="s">
        <v>1239</v>
      </c>
    </row>
    <row r="574" spans="1:13">
      <c r="A574">
        <v>807</v>
      </c>
      <c r="B574" t="s">
        <v>2</v>
      </c>
      <c r="C574" s="16" t="s">
        <v>1629</v>
      </c>
      <c r="D574">
        <f t="shared" si="0"/>
        <v>31</v>
      </c>
      <c r="E574" t="str">
        <f t="shared" si="1"/>
        <v>$72,234 counts $53,838, signed 4/6</v>
      </c>
      <c r="F574">
        <f t="shared" si="2"/>
        <v>8</v>
      </c>
      <c r="G574" t="str">
        <f t="shared" si="3"/>
        <v>$72,234</v>
      </c>
      <c r="H574" t="s">
        <v>1630</v>
      </c>
      <c r="J574" t="s">
        <v>32</v>
      </c>
      <c r="K574" t="s">
        <v>101</v>
      </c>
      <c r="L574">
        <v>72234</v>
      </c>
      <c r="M574" t="s">
        <v>1631</v>
      </c>
    </row>
    <row r="575" spans="1:13">
      <c r="A575">
        <v>808</v>
      </c>
      <c r="B575" t="s">
        <v>2</v>
      </c>
      <c r="C575" s="16" t="s">
        <v>1632</v>
      </c>
      <c r="D575">
        <f t="shared" si="0"/>
        <v>31</v>
      </c>
      <c r="E575" t="str">
        <f t="shared" si="1"/>
        <v>$59,687 signed 1/23, released 2/12</v>
      </c>
      <c r="F575">
        <f t="shared" si="2"/>
        <v>8</v>
      </c>
      <c r="G575" t="str">
        <f t="shared" si="3"/>
        <v>$59,687</v>
      </c>
      <c r="H575" t="s">
        <v>1633</v>
      </c>
      <c r="J575" t="s">
        <v>32</v>
      </c>
      <c r="K575" t="s">
        <v>101</v>
      </c>
      <c r="L575">
        <v>59687</v>
      </c>
      <c r="M575" t="s">
        <v>1634</v>
      </c>
    </row>
    <row r="576" spans="1:13">
      <c r="A576">
        <v>810</v>
      </c>
      <c r="B576" t="s">
        <v>2</v>
      </c>
      <c r="C576" s="16" t="s">
        <v>1635</v>
      </c>
      <c r="D576">
        <f t="shared" si="0"/>
        <v>31</v>
      </c>
      <c r="E576" t="str">
        <f t="shared" si="1"/>
        <v>$23,180,790</v>
      </c>
      <c r="F576" t="str">
        <f t="shared" si="2"/>
        <v/>
      </c>
      <c r="G576" t="str">
        <f t="shared" si="3"/>
        <v>$23,180,790</v>
      </c>
      <c r="H576" t="s">
        <v>1636</v>
      </c>
      <c r="J576" t="s">
        <v>30</v>
      </c>
      <c r="K576" t="s">
        <v>101</v>
      </c>
      <c r="L576">
        <v>23180790</v>
      </c>
      <c r="M576" t="s">
        <v>206</v>
      </c>
    </row>
    <row r="577" spans="1:13">
      <c r="A577">
        <v>811</v>
      </c>
      <c r="B577" t="s">
        <v>2</v>
      </c>
      <c r="C577" s="16" t="s">
        <v>1637</v>
      </c>
      <c r="D577">
        <f t="shared" si="0"/>
        <v>31</v>
      </c>
      <c r="E577" t="str">
        <f t="shared" si="1"/>
        <v>$19,754,465</v>
      </c>
      <c r="F577" t="str">
        <f t="shared" si="2"/>
        <v/>
      </c>
      <c r="G577" t="str">
        <f t="shared" si="3"/>
        <v>$19,754,465</v>
      </c>
      <c r="H577" t="s">
        <v>1638</v>
      </c>
      <c r="J577" t="s">
        <v>30</v>
      </c>
      <c r="K577" t="s">
        <v>101</v>
      </c>
      <c r="L577">
        <v>19754465</v>
      </c>
      <c r="M577" t="s">
        <v>212</v>
      </c>
    </row>
    <row r="578" spans="1:13">
      <c r="A578">
        <v>812</v>
      </c>
      <c r="B578" t="s">
        <v>2</v>
      </c>
      <c r="C578" s="16" t="s">
        <v>1639</v>
      </c>
      <c r="D578">
        <f t="shared" si="0"/>
        <v>31</v>
      </c>
      <c r="E578" t="str">
        <f t="shared" si="1"/>
        <v>$15,719,000</v>
      </c>
      <c r="F578" t="str">
        <f t="shared" si="2"/>
        <v/>
      </c>
      <c r="G578" t="str">
        <f t="shared" si="3"/>
        <v>$15,719,000</v>
      </c>
      <c r="H578" t="s">
        <v>1640</v>
      </c>
      <c r="J578" t="s">
        <v>30</v>
      </c>
      <c r="K578" t="s">
        <v>101</v>
      </c>
      <c r="L578">
        <v>15719000</v>
      </c>
      <c r="M578" t="s">
        <v>209</v>
      </c>
    </row>
    <row r="579" spans="1:13">
      <c r="A579">
        <v>813</v>
      </c>
      <c r="B579" t="s">
        <v>2</v>
      </c>
      <c r="C579" s="16" t="s">
        <v>1641</v>
      </c>
      <c r="D579">
        <f t="shared" si="0"/>
        <v>31</v>
      </c>
      <c r="E579" t="str">
        <f t="shared" si="1"/>
        <v>$9,410,869</v>
      </c>
      <c r="F579" t="str">
        <f t="shared" si="2"/>
        <v/>
      </c>
      <c r="G579" t="str">
        <f t="shared" si="3"/>
        <v>$9,410,869</v>
      </c>
      <c r="H579" t="s">
        <v>1642</v>
      </c>
      <c r="J579" t="s">
        <v>30</v>
      </c>
      <c r="K579" t="s">
        <v>101</v>
      </c>
      <c r="L579">
        <v>9410869</v>
      </c>
      <c r="M579" t="s">
        <v>215</v>
      </c>
    </row>
    <row r="580" spans="1:13">
      <c r="A580">
        <v>814</v>
      </c>
      <c r="B580" t="s">
        <v>2</v>
      </c>
      <c r="C580" s="16" t="s">
        <v>1643</v>
      </c>
      <c r="D580">
        <f t="shared" si="0"/>
        <v>31</v>
      </c>
      <c r="E580" t="str">
        <f t="shared" si="1"/>
        <v>$6,300,000</v>
      </c>
      <c r="F580" t="str">
        <f t="shared" si="2"/>
        <v/>
      </c>
      <c r="G580" t="str">
        <f t="shared" si="3"/>
        <v>$6,300,000</v>
      </c>
      <c r="H580" t="s">
        <v>217</v>
      </c>
      <c r="J580" t="s">
        <v>30</v>
      </c>
      <c r="K580" t="s">
        <v>101</v>
      </c>
      <c r="L580">
        <v>6300000</v>
      </c>
      <c r="M580" t="s">
        <v>218</v>
      </c>
    </row>
    <row r="581" spans="1:13">
      <c r="A581">
        <v>815</v>
      </c>
      <c r="B581" t="s">
        <v>2</v>
      </c>
      <c r="C581" s="16" t="s">
        <v>1644</v>
      </c>
      <c r="D581">
        <f t="shared" si="0"/>
        <v>31</v>
      </c>
      <c r="E581" t="str">
        <f t="shared" si="1"/>
        <v>$4,000,000 amnesty rel 12/15/12, dnc</v>
      </c>
      <c r="F581">
        <f t="shared" si="2"/>
        <v>11</v>
      </c>
      <c r="G581" t="str">
        <f t="shared" si="3"/>
        <v>$4,000,000</v>
      </c>
      <c r="H581" t="s">
        <v>1645</v>
      </c>
      <c r="J581" t="s">
        <v>30</v>
      </c>
      <c r="K581" t="s">
        <v>101</v>
      </c>
      <c r="L581">
        <v>4000000</v>
      </c>
      <c r="M581" t="s">
        <v>1646</v>
      </c>
    </row>
    <row r="582" spans="1:13">
      <c r="A582">
        <v>816</v>
      </c>
      <c r="B582" t="s">
        <v>2</v>
      </c>
      <c r="C582" s="16" t="s">
        <v>1647</v>
      </c>
      <c r="D582">
        <f t="shared" si="0"/>
        <v>31</v>
      </c>
      <c r="E582" t="str">
        <f t="shared" si="1"/>
        <v>$3,368,100</v>
      </c>
      <c r="F582" t="str">
        <f t="shared" si="2"/>
        <v/>
      </c>
      <c r="G582" t="str">
        <f t="shared" si="3"/>
        <v>$3,368,100</v>
      </c>
      <c r="H582" t="s">
        <v>1648</v>
      </c>
      <c r="J582" t="s">
        <v>30</v>
      </c>
      <c r="K582" t="s">
        <v>101</v>
      </c>
      <c r="L582">
        <v>3368100</v>
      </c>
      <c r="M582" t="s">
        <v>1249</v>
      </c>
    </row>
    <row r="583" spans="1:13">
      <c r="A583">
        <v>817</v>
      </c>
      <c r="B583" t="s">
        <v>2</v>
      </c>
      <c r="C583" s="16" t="s">
        <v>1649</v>
      </c>
      <c r="D583">
        <f t="shared" si="0"/>
        <v>31</v>
      </c>
      <c r="E583" t="str">
        <f t="shared" si="1"/>
        <v>$3,278,000</v>
      </c>
      <c r="F583" t="str">
        <f t="shared" si="2"/>
        <v/>
      </c>
      <c r="G583" t="str">
        <f t="shared" si="3"/>
        <v>$3,278,000</v>
      </c>
      <c r="H583" t="s">
        <v>1600</v>
      </c>
      <c r="J583" t="s">
        <v>30</v>
      </c>
      <c r="K583" t="s">
        <v>101</v>
      </c>
      <c r="L583">
        <v>3278000</v>
      </c>
      <c r="M583" t="s">
        <v>221</v>
      </c>
    </row>
    <row r="584" spans="1:13">
      <c r="A584">
        <v>818</v>
      </c>
      <c r="B584" t="s">
        <v>2</v>
      </c>
      <c r="C584" s="16" t="s">
        <v>1650</v>
      </c>
      <c r="D584">
        <f t="shared" si="0"/>
        <v>31</v>
      </c>
      <c r="E584" t="str">
        <f t="shared" si="1"/>
        <v>$1,533,840 2nd year rookie contract (#19)</v>
      </c>
      <c r="F584">
        <f t="shared" si="2"/>
        <v>11</v>
      </c>
      <c r="G584" t="str">
        <f t="shared" si="3"/>
        <v>$1,533,840</v>
      </c>
      <c r="H584" t="s">
        <v>1651</v>
      </c>
      <c r="J584" t="s">
        <v>30</v>
      </c>
      <c r="K584" t="s">
        <v>101</v>
      </c>
      <c r="L584">
        <v>1533840</v>
      </c>
      <c r="M584" t="s">
        <v>224</v>
      </c>
    </row>
    <row r="585" spans="1:13">
      <c r="A585">
        <v>819</v>
      </c>
      <c r="B585" t="s">
        <v>2</v>
      </c>
      <c r="C585" s="16" t="s">
        <v>1652</v>
      </c>
      <c r="D585">
        <f t="shared" si="0"/>
        <v>31</v>
      </c>
      <c r="E585" t="str">
        <f t="shared" si="1"/>
        <v>$1,357,080 2nd year rookie contract (#22)</v>
      </c>
      <c r="F585">
        <f t="shared" si="2"/>
        <v>11</v>
      </c>
      <c r="G585" t="str">
        <f t="shared" si="3"/>
        <v>$1,357,080</v>
      </c>
      <c r="H585" t="s">
        <v>1653</v>
      </c>
      <c r="J585" t="s">
        <v>30</v>
      </c>
      <c r="K585" t="s">
        <v>101</v>
      </c>
      <c r="L585">
        <v>1357080</v>
      </c>
      <c r="M585" t="s">
        <v>1328</v>
      </c>
    </row>
    <row r="586" spans="1:13">
      <c r="A586">
        <v>820</v>
      </c>
      <c r="B586" t="s">
        <v>2</v>
      </c>
      <c r="C586" s="16" t="s">
        <v>1654</v>
      </c>
      <c r="D586">
        <f t="shared" si="0"/>
        <v>31</v>
      </c>
      <c r="E586" t="str">
        <f t="shared" si="1"/>
        <v>$1,276,061</v>
      </c>
      <c r="F586" t="str">
        <f t="shared" si="2"/>
        <v/>
      </c>
      <c r="G586" t="str">
        <f t="shared" si="3"/>
        <v>$1,276,061</v>
      </c>
      <c r="H586" t="s">
        <v>1655</v>
      </c>
      <c r="J586" t="s">
        <v>30</v>
      </c>
      <c r="K586" t="s">
        <v>101</v>
      </c>
      <c r="L586">
        <v>1276061</v>
      </c>
      <c r="M586" t="s">
        <v>1536</v>
      </c>
    </row>
    <row r="587" spans="1:13">
      <c r="A587">
        <v>821</v>
      </c>
      <c r="B587" t="s">
        <v>2</v>
      </c>
      <c r="C587" s="16" t="s">
        <v>1656</v>
      </c>
      <c r="D587">
        <f t="shared" si="0"/>
        <v>31</v>
      </c>
      <c r="E587" t="str">
        <f t="shared" si="1"/>
        <v>$816,482 minimum</v>
      </c>
      <c r="F587">
        <f t="shared" si="2"/>
        <v>9</v>
      </c>
      <c r="G587" t="str">
        <f t="shared" si="3"/>
        <v>$816,482</v>
      </c>
      <c r="H587" t="s">
        <v>1580</v>
      </c>
      <c r="J587" t="s">
        <v>30</v>
      </c>
      <c r="K587" t="s">
        <v>101</v>
      </c>
      <c r="L587">
        <v>816482</v>
      </c>
      <c r="M587" t="s">
        <v>1657</v>
      </c>
    </row>
    <row r="588" spans="1:13">
      <c r="A588">
        <v>822</v>
      </c>
      <c r="B588" t="s">
        <v>2</v>
      </c>
      <c r="C588" s="16" t="s">
        <v>1658</v>
      </c>
      <c r="D588">
        <f t="shared" si="0"/>
        <v>31</v>
      </c>
      <c r="E588" t="str">
        <f t="shared" si="1"/>
        <v>$702,156 counts $678,357, signed 12/11</v>
      </c>
      <c r="F588">
        <f t="shared" si="2"/>
        <v>9</v>
      </c>
      <c r="G588" t="str">
        <f t="shared" si="3"/>
        <v>$702,156</v>
      </c>
      <c r="H588" t="s">
        <v>1659</v>
      </c>
      <c r="J588" t="s">
        <v>30</v>
      </c>
      <c r="K588" t="s">
        <v>101</v>
      </c>
      <c r="L588">
        <v>702156</v>
      </c>
      <c r="M588" t="s">
        <v>1660</v>
      </c>
    </row>
    <row r="589" spans="1:13">
      <c r="A589">
        <v>823</v>
      </c>
      <c r="B589" t="s">
        <v>2</v>
      </c>
      <c r="C589" s="16" t="s">
        <v>1661</v>
      </c>
      <c r="D589">
        <f t="shared" si="0"/>
        <v>31</v>
      </c>
      <c r="E589" t="str">
        <f t="shared" si="1"/>
        <v>$507,336 minimum</v>
      </c>
      <c r="F589">
        <f t="shared" si="2"/>
        <v>9</v>
      </c>
      <c r="G589" t="str">
        <f t="shared" si="3"/>
        <v>$507,336</v>
      </c>
      <c r="H589" t="s">
        <v>1663</v>
      </c>
      <c r="J589" t="s">
        <v>30</v>
      </c>
      <c r="K589" t="s">
        <v>101</v>
      </c>
      <c r="L589">
        <v>507336</v>
      </c>
      <c r="M589" t="s">
        <v>250</v>
      </c>
    </row>
    <row r="590" spans="1:13">
      <c r="A590">
        <v>824</v>
      </c>
      <c r="B590" t="s">
        <v>2</v>
      </c>
      <c r="C590" s="16" t="s">
        <v>1664</v>
      </c>
      <c r="D590">
        <f t="shared" si="0"/>
        <v>31</v>
      </c>
      <c r="E590" t="str">
        <f t="shared" si="1"/>
        <v>$507,336 minimum</v>
      </c>
      <c r="F590">
        <f t="shared" si="2"/>
        <v>9</v>
      </c>
      <c r="G590" t="str">
        <f t="shared" si="3"/>
        <v>$507,336</v>
      </c>
      <c r="H590" t="s">
        <v>1663</v>
      </c>
      <c r="J590" t="s">
        <v>30</v>
      </c>
      <c r="K590" t="s">
        <v>101</v>
      </c>
      <c r="L590">
        <v>507336</v>
      </c>
      <c r="M590" t="s">
        <v>1278</v>
      </c>
    </row>
    <row r="591" spans="1:13">
      <c r="A591">
        <v>825</v>
      </c>
      <c r="B591" t="s">
        <v>2</v>
      </c>
      <c r="C591" s="16" t="s">
        <v>1665</v>
      </c>
      <c r="D591">
        <f t="shared" si="0"/>
        <v>31</v>
      </c>
      <c r="E591" t="str">
        <f t="shared" si="1"/>
        <v>$336,198 released 1/6</v>
      </c>
      <c r="F591">
        <f t="shared" si="2"/>
        <v>9</v>
      </c>
      <c r="G591" t="str">
        <f t="shared" si="3"/>
        <v>$336,198</v>
      </c>
      <c r="H591" t="s">
        <v>1666</v>
      </c>
      <c r="J591" t="s">
        <v>30</v>
      </c>
      <c r="K591" t="s">
        <v>101</v>
      </c>
      <c r="L591">
        <v>336198</v>
      </c>
      <c r="M591" t="s">
        <v>1667</v>
      </c>
    </row>
    <row r="592" spans="1:13">
      <c r="A592">
        <v>826</v>
      </c>
      <c r="B592" t="s">
        <v>2</v>
      </c>
      <c r="C592" s="16" t="s">
        <v>1668</v>
      </c>
      <c r="D592">
        <f t="shared" si="0"/>
        <v>31</v>
      </c>
      <c r="E592" t="str">
        <f t="shared" si="1"/>
        <v>$125,104 counts $107,676, signed 3/27</v>
      </c>
      <c r="F592">
        <f t="shared" si="2"/>
        <v>9</v>
      </c>
      <c r="G592" t="str">
        <f t="shared" si="3"/>
        <v>$125,104</v>
      </c>
      <c r="H592" t="s">
        <v>1669</v>
      </c>
      <c r="J592" t="s">
        <v>30</v>
      </c>
      <c r="K592" t="s">
        <v>101</v>
      </c>
      <c r="L592">
        <v>125104</v>
      </c>
      <c r="M592" t="s">
        <v>1670</v>
      </c>
    </row>
    <row r="593" spans="1:13">
      <c r="A593">
        <v>828</v>
      </c>
      <c r="B593" t="s">
        <v>2</v>
      </c>
      <c r="C593" s="16" t="s">
        <v>1671</v>
      </c>
      <c r="D593">
        <f t="shared" si="0"/>
        <v>31</v>
      </c>
      <c r="E593" t="str">
        <f t="shared" si="1"/>
        <v>$13,500,000</v>
      </c>
      <c r="F593" t="str">
        <f t="shared" si="2"/>
        <v/>
      </c>
      <c r="G593" t="str">
        <f t="shared" si="3"/>
        <v>$13,500,000</v>
      </c>
      <c r="H593" t="s">
        <v>259</v>
      </c>
      <c r="J593" t="s">
        <v>34</v>
      </c>
      <c r="K593" t="s">
        <v>101</v>
      </c>
      <c r="L593">
        <v>13500000</v>
      </c>
      <c r="M593" t="s">
        <v>260</v>
      </c>
    </row>
    <row r="594" spans="1:13">
      <c r="A594">
        <v>829</v>
      </c>
      <c r="B594" t="s">
        <v>2</v>
      </c>
      <c r="C594" s="16" t="s">
        <v>1672</v>
      </c>
      <c r="D594">
        <f t="shared" si="0"/>
        <v>31</v>
      </c>
      <c r="E594" t="str">
        <f t="shared" si="1"/>
        <v>$9,388,430 amnesty rel 7/10/14, dnc</v>
      </c>
      <c r="F594">
        <f t="shared" si="2"/>
        <v>11</v>
      </c>
      <c r="G594" t="str">
        <f t="shared" si="3"/>
        <v>$9,388,430</v>
      </c>
      <c r="H594" t="s">
        <v>1673</v>
      </c>
      <c r="J594" t="s">
        <v>34</v>
      </c>
      <c r="K594" t="s">
        <v>101</v>
      </c>
      <c r="L594">
        <v>9388430</v>
      </c>
      <c r="M594" t="s">
        <v>1674</v>
      </c>
    </row>
    <row r="595" spans="1:13">
      <c r="A595">
        <v>830</v>
      </c>
      <c r="B595" t="s">
        <v>2</v>
      </c>
      <c r="C595" s="16" t="s">
        <v>1675</v>
      </c>
      <c r="D595">
        <f t="shared" si="0"/>
        <v>31</v>
      </c>
      <c r="E595" t="str">
        <f t="shared" si="1"/>
        <v>$9,000,000</v>
      </c>
      <c r="F595" t="str">
        <f t="shared" si="2"/>
        <v/>
      </c>
      <c r="G595" t="str">
        <f t="shared" si="3"/>
        <v>$9,000,000</v>
      </c>
      <c r="H595" t="s">
        <v>795</v>
      </c>
      <c r="J595" t="s">
        <v>34</v>
      </c>
      <c r="K595" t="s">
        <v>101</v>
      </c>
      <c r="L595">
        <v>9000000</v>
      </c>
      <c r="M595" t="s">
        <v>797</v>
      </c>
    </row>
    <row r="596" spans="1:13">
      <c r="A596">
        <v>831</v>
      </c>
      <c r="B596" t="s">
        <v>2</v>
      </c>
      <c r="C596" s="16" t="s">
        <v>1676</v>
      </c>
      <c r="D596">
        <f t="shared" si="0"/>
        <v>31</v>
      </c>
      <c r="E596" t="str">
        <f t="shared" si="1"/>
        <v>$7,000,000</v>
      </c>
      <c r="F596" t="str">
        <f t="shared" si="2"/>
        <v/>
      </c>
      <c r="G596" t="str">
        <f t="shared" si="3"/>
        <v>$7,000,000</v>
      </c>
      <c r="H596" t="s">
        <v>268</v>
      </c>
      <c r="J596" t="s">
        <v>34</v>
      </c>
      <c r="K596" t="s">
        <v>101</v>
      </c>
      <c r="L596">
        <v>7000000</v>
      </c>
      <c r="M596" t="s">
        <v>269</v>
      </c>
    </row>
    <row r="597" spans="1:13">
      <c r="A597">
        <v>832</v>
      </c>
      <c r="B597" t="s">
        <v>2</v>
      </c>
      <c r="C597" s="16" t="s">
        <v>1677</v>
      </c>
      <c r="D597">
        <f t="shared" si="0"/>
        <v>31</v>
      </c>
      <c r="E597" t="str">
        <f t="shared" si="1"/>
        <v>$6,000,000</v>
      </c>
      <c r="F597" t="str">
        <f t="shared" si="2"/>
        <v/>
      </c>
      <c r="G597" t="str">
        <f t="shared" si="3"/>
        <v>$6,000,000</v>
      </c>
      <c r="H597" t="s">
        <v>1303</v>
      </c>
      <c r="J597" t="s">
        <v>34</v>
      </c>
      <c r="K597" t="s">
        <v>101</v>
      </c>
      <c r="L597">
        <v>6000000</v>
      </c>
      <c r="M597" t="s">
        <v>1304</v>
      </c>
    </row>
    <row r="598" spans="1:13">
      <c r="A598">
        <v>833</v>
      </c>
      <c r="B598" t="s">
        <v>2</v>
      </c>
      <c r="C598" s="16" t="s">
        <v>1678</v>
      </c>
      <c r="D598">
        <f t="shared" si="0"/>
        <v>31</v>
      </c>
      <c r="E598" t="str">
        <f t="shared" si="1"/>
        <v>$5,016,960 3rd year rookie contract (#2)</v>
      </c>
      <c r="F598">
        <f t="shared" si="2"/>
        <v>11</v>
      </c>
      <c r="G598" t="str">
        <f t="shared" si="3"/>
        <v>$5,016,960</v>
      </c>
      <c r="H598" t="s">
        <v>1679</v>
      </c>
      <c r="J598" t="s">
        <v>34</v>
      </c>
      <c r="K598" t="s">
        <v>101</v>
      </c>
      <c r="L598">
        <v>5016960</v>
      </c>
      <c r="M598" t="s">
        <v>272</v>
      </c>
    </row>
    <row r="599" spans="1:13">
      <c r="A599">
        <v>834</v>
      </c>
      <c r="B599" t="s">
        <v>2</v>
      </c>
      <c r="C599" s="16" t="s">
        <v>1680</v>
      </c>
      <c r="D599">
        <f t="shared" si="0"/>
        <v>31</v>
      </c>
      <c r="E599" t="str">
        <f t="shared" si="1"/>
        <v>$4,086,454 4th year rookie contract (#7)</v>
      </c>
      <c r="F599">
        <f t="shared" si="2"/>
        <v>11</v>
      </c>
      <c r="G599" t="str">
        <f t="shared" si="3"/>
        <v>$4,086,454</v>
      </c>
      <c r="H599" t="s">
        <v>1682</v>
      </c>
      <c r="J599" t="s">
        <v>34</v>
      </c>
      <c r="K599" t="s">
        <v>101</v>
      </c>
      <c r="L599">
        <v>4086454</v>
      </c>
      <c r="M599" t="s">
        <v>1448</v>
      </c>
    </row>
    <row r="600" spans="1:13">
      <c r="A600">
        <v>835</v>
      </c>
      <c r="B600" t="s">
        <v>2</v>
      </c>
      <c r="C600" s="16" t="s">
        <v>1683</v>
      </c>
      <c r="D600">
        <f t="shared" si="0"/>
        <v>31</v>
      </c>
      <c r="E600" t="str">
        <f t="shared" si="1"/>
        <v>$4,300,560 2nd year rookie contract (#4)</v>
      </c>
      <c r="F600">
        <f t="shared" si="2"/>
        <v>11</v>
      </c>
      <c r="G600" t="str">
        <f t="shared" si="3"/>
        <v>$4,300,560</v>
      </c>
      <c r="H600" t="s">
        <v>1684</v>
      </c>
      <c r="J600" t="s">
        <v>34</v>
      </c>
      <c r="K600" t="s">
        <v>101</v>
      </c>
      <c r="L600">
        <v>4300560</v>
      </c>
      <c r="M600" t="s">
        <v>281</v>
      </c>
    </row>
    <row r="601" spans="1:13">
      <c r="A601">
        <v>836</v>
      </c>
      <c r="B601" t="s">
        <v>2</v>
      </c>
      <c r="C601" s="16" t="s">
        <v>1685</v>
      </c>
      <c r="D601">
        <f t="shared" si="0"/>
        <v>31</v>
      </c>
      <c r="E601" t="str">
        <f t="shared" si="1"/>
        <v>$3,750,000</v>
      </c>
      <c r="F601" t="str">
        <f t="shared" si="2"/>
        <v/>
      </c>
      <c r="G601" t="str">
        <f t="shared" si="3"/>
        <v>$3,750,000</v>
      </c>
      <c r="H601" t="s">
        <v>1065</v>
      </c>
      <c r="J601" t="s">
        <v>34</v>
      </c>
      <c r="K601" t="s">
        <v>101</v>
      </c>
      <c r="L601">
        <v>3750000</v>
      </c>
      <c r="M601" t="s">
        <v>368</v>
      </c>
    </row>
    <row r="602" spans="1:13">
      <c r="A602">
        <v>837</v>
      </c>
      <c r="B602" t="s">
        <v>2</v>
      </c>
      <c r="C602" s="16" t="s">
        <v>1686</v>
      </c>
      <c r="D602">
        <f t="shared" si="0"/>
        <v>31</v>
      </c>
      <c r="E602" t="str">
        <f t="shared" si="1"/>
        <v>$3,452,183 4th year rookie contract (#9)</v>
      </c>
      <c r="F602">
        <f t="shared" si="2"/>
        <v>11</v>
      </c>
      <c r="G602" t="str">
        <f t="shared" si="3"/>
        <v>$3,452,183</v>
      </c>
      <c r="H602" t="s">
        <v>1688</v>
      </c>
      <c r="J602" t="s">
        <v>34</v>
      </c>
      <c r="K602" t="s">
        <v>101</v>
      </c>
      <c r="L602">
        <v>3452183</v>
      </c>
      <c r="M602" t="s">
        <v>266</v>
      </c>
    </row>
    <row r="603" spans="1:13">
      <c r="A603">
        <v>838</v>
      </c>
      <c r="B603" t="s">
        <v>2</v>
      </c>
      <c r="C603" s="16" t="s">
        <v>1689</v>
      </c>
      <c r="D603">
        <f t="shared" si="0"/>
        <v>31</v>
      </c>
      <c r="E603" t="str">
        <f t="shared" si="1"/>
        <v>$2,732,000</v>
      </c>
      <c r="F603" t="str">
        <f t="shared" si="2"/>
        <v/>
      </c>
      <c r="G603" t="str">
        <f t="shared" si="3"/>
        <v>$2,732,000</v>
      </c>
      <c r="H603" t="s">
        <v>1690</v>
      </c>
      <c r="J603" t="s">
        <v>34</v>
      </c>
      <c r="K603" t="s">
        <v>101</v>
      </c>
      <c r="L603">
        <v>2732000</v>
      </c>
      <c r="M603" t="s">
        <v>742</v>
      </c>
    </row>
    <row r="604" spans="1:13">
      <c r="A604">
        <v>839</v>
      </c>
      <c r="B604" t="s">
        <v>2</v>
      </c>
      <c r="C604" s="16" t="s">
        <v>1691</v>
      </c>
      <c r="D604">
        <f t="shared" si="0"/>
        <v>31</v>
      </c>
      <c r="E604" t="str">
        <f t="shared" si="1"/>
        <v>$2,524,200 1st year rookie contract (#9)</v>
      </c>
      <c r="F604">
        <f t="shared" si="2"/>
        <v>11</v>
      </c>
      <c r="G604" t="str">
        <f t="shared" si="3"/>
        <v>$2,524,200</v>
      </c>
      <c r="H604" t="s">
        <v>1692</v>
      </c>
      <c r="J604" t="s">
        <v>34</v>
      </c>
      <c r="K604" t="s">
        <v>101</v>
      </c>
      <c r="L604">
        <v>2524200</v>
      </c>
      <c r="M604" t="s">
        <v>1322</v>
      </c>
    </row>
    <row r="605" spans="1:13">
      <c r="A605">
        <v>840</v>
      </c>
      <c r="B605" t="s">
        <v>2</v>
      </c>
      <c r="C605" s="16" t="s">
        <v>1693</v>
      </c>
      <c r="D605">
        <f t="shared" si="0"/>
        <v>31</v>
      </c>
      <c r="E605" t="str">
        <f t="shared" si="1"/>
        <v>$1,448,490 counts $915,243</v>
      </c>
      <c r="F605">
        <f t="shared" si="2"/>
        <v>11</v>
      </c>
      <c r="G605" t="str">
        <f t="shared" si="3"/>
        <v>$1,448,490</v>
      </c>
      <c r="H605" t="s">
        <v>1694</v>
      </c>
      <c r="J605" t="s">
        <v>34</v>
      </c>
      <c r="K605" t="s">
        <v>101</v>
      </c>
      <c r="L605">
        <v>1448490</v>
      </c>
      <c r="M605" t="s">
        <v>1695</v>
      </c>
    </row>
    <row r="606" spans="1:13">
      <c r="A606">
        <v>841</v>
      </c>
      <c r="B606" t="s">
        <v>2</v>
      </c>
      <c r="C606" s="16" t="s">
        <v>1696</v>
      </c>
      <c r="D606">
        <f t="shared" si="0"/>
        <v>31</v>
      </c>
      <c r="E606" t="str">
        <f t="shared" si="1"/>
        <v>$1,316,809 counts $915,243</v>
      </c>
      <c r="F606">
        <f t="shared" si="2"/>
        <v>11</v>
      </c>
      <c r="G606" t="str">
        <f t="shared" si="3"/>
        <v>$1,316,809</v>
      </c>
      <c r="H606" t="s">
        <v>1698</v>
      </c>
      <c r="J606" t="s">
        <v>34</v>
      </c>
      <c r="K606" t="s">
        <v>101</v>
      </c>
      <c r="L606">
        <v>1316809</v>
      </c>
      <c r="M606" t="s">
        <v>1699</v>
      </c>
    </row>
    <row r="607" spans="1:13">
      <c r="A607">
        <v>842</v>
      </c>
      <c r="B607" t="s">
        <v>2</v>
      </c>
      <c r="C607" s="16" t="s">
        <v>1700</v>
      </c>
      <c r="D607">
        <f t="shared" si="0"/>
        <v>31</v>
      </c>
      <c r="E607" t="str">
        <f t="shared" si="1"/>
        <v>$1,149,720 1st year rookie contract (#26)</v>
      </c>
      <c r="F607">
        <f t="shared" si="2"/>
        <v>11</v>
      </c>
      <c r="G607" t="str">
        <f t="shared" si="3"/>
        <v>$1,149,720</v>
      </c>
      <c r="H607" t="s">
        <v>1701</v>
      </c>
      <c r="J607" t="s">
        <v>34</v>
      </c>
      <c r="K607" t="s">
        <v>101</v>
      </c>
      <c r="L607">
        <v>1149720</v>
      </c>
      <c r="M607" t="s">
        <v>824</v>
      </c>
    </row>
    <row r="608" spans="1:13">
      <c r="A608">
        <v>843</v>
      </c>
      <c r="B608" t="s">
        <v>2</v>
      </c>
      <c r="C608" s="16" t="s">
        <v>1702</v>
      </c>
      <c r="D608">
        <f t="shared" si="0"/>
        <v>31</v>
      </c>
      <c r="E608" t="str">
        <f t="shared" si="1"/>
        <v>$915,243 minimum</v>
      </c>
      <c r="F608">
        <f t="shared" si="2"/>
        <v>9</v>
      </c>
      <c r="G608" t="str">
        <f t="shared" si="3"/>
        <v>$915,243</v>
      </c>
      <c r="H608" t="s">
        <v>1627</v>
      </c>
      <c r="J608" t="s">
        <v>34</v>
      </c>
      <c r="K608" t="s">
        <v>101</v>
      </c>
      <c r="L608">
        <v>915243</v>
      </c>
      <c r="M608" t="s">
        <v>1703</v>
      </c>
    </row>
    <row r="609" spans="1:13">
      <c r="A609">
        <v>844</v>
      </c>
      <c r="B609" t="s">
        <v>2</v>
      </c>
      <c r="C609" s="16" t="s">
        <v>1704</v>
      </c>
      <c r="D609">
        <f t="shared" si="0"/>
        <v>31</v>
      </c>
      <c r="E609" t="str">
        <f t="shared" si="1"/>
        <v>$816,482 minimum</v>
      </c>
      <c r="F609">
        <f t="shared" si="2"/>
        <v>9</v>
      </c>
      <c r="G609" t="str">
        <f t="shared" si="3"/>
        <v>$816,482</v>
      </c>
      <c r="H609" t="s">
        <v>1580</v>
      </c>
      <c r="J609" t="s">
        <v>34</v>
      </c>
      <c r="K609" t="s">
        <v>101</v>
      </c>
      <c r="L609">
        <v>816482</v>
      </c>
      <c r="M609" t="s">
        <v>296</v>
      </c>
    </row>
    <row r="610" spans="1:13">
      <c r="A610">
        <v>846</v>
      </c>
      <c r="B610" t="s">
        <v>2</v>
      </c>
      <c r="C610" s="16" t="s">
        <v>1706</v>
      </c>
      <c r="D610">
        <f t="shared" si="0"/>
        <v>31</v>
      </c>
      <c r="E610" t="str">
        <f t="shared" si="1"/>
        <v>$18,862,876</v>
      </c>
      <c r="F610" t="str">
        <f t="shared" si="2"/>
        <v/>
      </c>
      <c r="G610" t="str">
        <f t="shared" si="3"/>
        <v>$18,862,876</v>
      </c>
      <c r="H610" t="s">
        <v>1707</v>
      </c>
      <c r="J610" t="s">
        <v>37</v>
      </c>
      <c r="K610" t="s">
        <v>101</v>
      </c>
      <c r="L610">
        <v>18862876</v>
      </c>
      <c r="M610" t="s">
        <v>305</v>
      </c>
    </row>
    <row r="611" spans="1:13">
      <c r="A611">
        <v>847</v>
      </c>
      <c r="B611" t="s">
        <v>2</v>
      </c>
      <c r="C611" s="16" t="s">
        <v>1708</v>
      </c>
      <c r="D611">
        <f t="shared" si="0"/>
        <v>31</v>
      </c>
      <c r="E611" t="str">
        <f t="shared" si="1"/>
        <v>$13,550,000 amnesty rel 7/15, dnc</v>
      </c>
      <c r="F611">
        <f t="shared" si="2"/>
        <v>12</v>
      </c>
      <c r="G611" t="str">
        <f t="shared" si="3"/>
        <v>$13,550,000</v>
      </c>
      <c r="H611" t="s">
        <v>1709</v>
      </c>
      <c r="J611" t="s">
        <v>37</v>
      </c>
      <c r="K611" t="s">
        <v>101</v>
      </c>
      <c r="L611">
        <v>13550000</v>
      </c>
      <c r="M611" t="s">
        <v>1710</v>
      </c>
    </row>
    <row r="612" spans="1:13">
      <c r="A612">
        <v>848</v>
      </c>
      <c r="B612" t="s">
        <v>2</v>
      </c>
      <c r="C612" s="16" t="s">
        <v>1711</v>
      </c>
      <c r="D612">
        <f t="shared" si="0"/>
        <v>31</v>
      </c>
      <c r="E612" t="str">
        <f t="shared" si="1"/>
        <v>$12,700,000</v>
      </c>
      <c r="F612" t="str">
        <f t="shared" si="2"/>
        <v/>
      </c>
      <c r="G612" t="str">
        <f t="shared" si="3"/>
        <v>$12,700,000</v>
      </c>
      <c r="H612" t="s">
        <v>938</v>
      </c>
      <c r="J612" t="s">
        <v>37</v>
      </c>
      <c r="K612" t="s">
        <v>101</v>
      </c>
      <c r="L612">
        <v>12700000</v>
      </c>
      <c r="M612" t="s">
        <v>312</v>
      </c>
    </row>
    <row r="613" spans="1:13">
      <c r="A613">
        <v>849</v>
      </c>
      <c r="B613" t="s">
        <v>2</v>
      </c>
      <c r="C613" s="16" t="s">
        <v>1712</v>
      </c>
      <c r="D613">
        <f t="shared" si="0"/>
        <v>31</v>
      </c>
      <c r="E613" t="str">
        <f t="shared" si="1"/>
        <v>$8,000,000</v>
      </c>
      <c r="F613" t="str">
        <f t="shared" si="2"/>
        <v/>
      </c>
      <c r="G613" t="str">
        <f t="shared" si="3"/>
        <v>$8,000,000</v>
      </c>
      <c r="H613" t="s">
        <v>110</v>
      </c>
      <c r="J613" t="s">
        <v>37</v>
      </c>
      <c r="K613" t="s">
        <v>101</v>
      </c>
      <c r="L613">
        <v>8000000</v>
      </c>
      <c r="M613" t="s">
        <v>315</v>
      </c>
    </row>
    <row r="614" spans="1:13">
      <c r="A614">
        <v>850</v>
      </c>
      <c r="B614" t="s">
        <v>2</v>
      </c>
      <c r="C614" s="16" t="s">
        <v>1713</v>
      </c>
      <c r="D614">
        <f t="shared" si="0"/>
        <v>31</v>
      </c>
      <c r="E614" t="str">
        <f t="shared" si="1"/>
        <v>$7,128,000</v>
      </c>
      <c r="F614" t="str">
        <f t="shared" si="2"/>
        <v/>
      </c>
      <c r="G614" t="str">
        <f t="shared" si="3"/>
        <v>$7,128,000</v>
      </c>
      <c r="H614" t="s">
        <v>1714</v>
      </c>
      <c r="J614" t="s">
        <v>37</v>
      </c>
      <c r="K614" t="s">
        <v>101</v>
      </c>
      <c r="L614">
        <v>7128000</v>
      </c>
      <c r="M614" t="s">
        <v>318</v>
      </c>
    </row>
    <row r="615" spans="1:13">
      <c r="A615">
        <v>851</v>
      </c>
      <c r="B615" t="s">
        <v>2</v>
      </c>
      <c r="C615" s="16" t="s">
        <v>1715</v>
      </c>
      <c r="D615">
        <f t="shared" si="0"/>
        <v>31</v>
      </c>
      <c r="E615" t="str">
        <f t="shared" si="1"/>
        <v>$5,305,000</v>
      </c>
      <c r="F615" t="str">
        <f t="shared" si="2"/>
        <v/>
      </c>
      <c r="G615" t="str">
        <f t="shared" si="3"/>
        <v>$5,305,000</v>
      </c>
      <c r="H615" t="s">
        <v>1716</v>
      </c>
      <c r="J615" t="s">
        <v>37</v>
      </c>
      <c r="K615" t="s">
        <v>101</v>
      </c>
      <c r="L615">
        <v>5305000</v>
      </c>
      <c r="M615" t="s">
        <v>321</v>
      </c>
    </row>
    <row r="616" spans="1:13">
      <c r="A616">
        <v>852</v>
      </c>
      <c r="B616" t="s">
        <v>2</v>
      </c>
      <c r="C616" s="16" t="s">
        <v>1717</v>
      </c>
      <c r="D616">
        <f t="shared" si="0"/>
        <v>31</v>
      </c>
      <c r="E616" t="str">
        <f t="shared" si="1"/>
        <v>$3,000,000</v>
      </c>
      <c r="F616" t="str">
        <f t="shared" si="2"/>
        <v/>
      </c>
      <c r="G616" t="str">
        <f t="shared" si="3"/>
        <v>$3,000,000</v>
      </c>
      <c r="H616" t="s">
        <v>459</v>
      </c>
      <c r="J616" t="s">
        <v>37</v>
      </c>
      <c r="K616" t="s">
        <v>101</v>
      </c>
      <c r="L616">
        <v>3000000</v>
      </c>
      <c r="M616" t="s">
        <v>324</v>
      </c>
    </row>
    <row r="617" spans="1:13">
      <c r="A617">
        <v>853</v>
      </c>
      <c r="B617" t="s">
        <v>2</v>
      </c>
      <c r="C617" s="16" t="s">
        <v>1718</v>
      </c>
      <c r="D617">
        <f t="shared" si="0"/>
        <v>31</v>
      </c>
      <c r="E617" t="str">
        <f t="shared" si="1"/>
        <v>$2,730,000</v>
      </c>
      <c r="F617" t="str">
        <f t="shared" si="2"/>
        <v/>
      </c>
      <c r="G617" t="str">
        <f t="shared" si="3"/>
        <v>$2,730,000</v>
      </c>
      <c r="H617" t="s">
        <v>1719</v>
      </c>
      <c r="J617" t="s">
        <v>37</v>
      </c>
      <c r="K617" t="s">
        <v>101</v>
      </c>
      <c r="L617">
        <v>2730000</v>
      </c>
      <c r="M617" t="s">
        <v>123</v>
      </c>
    </row>
    <row r="618" spans="1:13">
      <c r="A618">
        <v>854</v>
      </c>
      <c r="B618" t="s">
        <v>2</v>
      </c>
      <c r="C618" s="16" t="s">
        <v>1720</v>
      </c>
      <c r="D618">
        <f t="shared" si="0"/>
        <v>31</v>
      </c>
      <c r="E618" t="str">
        <f t="shared" si="1"/>
        <v>$2,277,960 1st year rookie contract (#11)</v>
      </c>
      <c r="F618">
        <f t="shared" si="2"/>
        <v>11</v>
      </c>
      <c r="G618" t="str">
        <f t="shared" si="3"/>
        <v>$2,277,960</v>
      </c>
      <c r="H618" t="s">
        <v>1721</v>
      </c>
      <c r="J618" t="s">
        <v>37</v>
      </c>
      <c r="K618" t="s">
        <v>101</v>
      </c>
      <c r="L618">
        <v>2277960</v>
      </c>
      <c r="M618" t="s">
        <v>327</v>
      </c>
    </row>
    <row r="619" spans="1:13">
      <c r="A619">
        <v>855</v>
      </c>
      <c r="B619" t="s">
        <v>2</v>
      </c>
      <c r="C619" s="16" t="s">
        <v>1722</v>
      </c>
      <c r="D619">
        <f t="shared" si="0"/>
        <v>31</v>
      </c>
      <c r="E619" t="str">
        <f t="shared" si="1"/>
        <v>$2,119,214 4th year rookie contract (#30)</v>
      </c>
      <c r="F619">
        <f t="shared" si="2"/>
        <v>11</v>
      </c>
      <c r="G619" t="str">
        <f t="shared" si="3"/>
        <v>$2,119,214</v>
      </c>
      <c r="H619" t="s">
        <v>1723</v>
      </c>
      <c r="J619" t="s">
        <v>37</v>
      </c>
      <c r="K619" t="s">
        <v>101</v>
      </c>
      <c r="L619">
        <v>2119214</v>
      </c>
      <c r="M619" t="s">
        <v>308</v>
      </c>
    </row>
    <row r="620" spans="1:13">
      <c r="A620">
        <v>856</v>
      </c>
      <c r="B620" t="s">
        <v>2</v>
      </c>
      <c r="C620" s="16" t="s">
        <v>1724</v>
      </c>
      <c r="D620">
        <f t="shared" si="0"/>
        <v>31</v>
      </c>
      <c r="E620" t="str">
        <f t="shared" si="1"/>
        <v>$1,472,400 2nd year rookie contract (#20)</v>
      </c>
      <c r="F620">
        <f t="shared" si="2"/>
        <v>11</v>
      </c>
      <c r="G620" t="str">
        <f t="shared" si="3"/>
        <v>$1,472,400</v>
      </c>
      <c r="H620" t="s">
        <v>1725</v>
      </c>
      <c r="J620" t="s">
        <v>37</v>
      </c>
      <c r="K620" t="s">
        <v>101</v>
      </c>
      <c r="L620">
        <v>1472400</v>
      </c>
      <c r="M620" t="s">
        <v>333</v>
      </c>
    </row>
    <row r="621" spans="1:13">
      <c r="A621">
        <v>857</v>
      </c>
      <c r="B621" t="s">
        <v>2</v>
      </c>
      <c r="C621" s="16" t="s">
        <v>1726</v>
      </c>
      <c r="D621">
        <f t="shared" si="0"/>
        <v>31</v>
      </c>
      <c r="E621" t="str">
        <f t="shared" si="1"/>
        <v>$1,448,490 counts $915,243</v>
      </c>
      <c r="F621">
        <f t="shared" si="2"/>
        <v>11</v>
      </c>
      <c r="G621" t="str">
        <f t="shared" si="3"/>
        <v>$1,448,490</v>
      </c>
      <c r="H621" t="s">
        <v>1694</v>
      </c>
      <c r="J621" t="s">
        <v>37</v>
      </c>
      <c r="K621" t="s">
        <v>101</v>
      </c>
      <c r="L621">
        <v>1448490</v>
      </c>
      <c r="M621" t="s">
        <v>1131</v>
      </c>
    </row>
    <row r="622" spans="1:13">
      <c r="A622">
        <v>858</v>
      </c>
      <c r="B622" t="s">
        <v>2</v>
      </c>
      <c r="C622" s="16" t="s">
        <v>1727</v>
      </c>
      <c r="D622">
        <f t="shared" si="0"/>
        <v>31</v>
      </c>
      <c r="E622" t="str">
        <f t="shared" si="1"/>
        <v>$948,163 minimum [multi-year]</v>
      </c>
      <c r="F622">
        <f t="shared" si="2"/>
        <v>9</v>
      </c>
      <c r="G622" t="str">
        <f t="shared" si="3"/>
        <v>$948,163</v>
      </c>
      <c r="H622" t="s">
        <v>1728</v>
      </c>
      <c r="J622" t="s">
        <v>37</v>
      </c>
      <c r="K622" t="s">
        <v>101</v>
      </c>
      <c r="L622">
        <v>948163</v>
      </c>
      <c r="M622" t="s">
        <v>338</v>
      </c>
    </row>
    <row r="623" spans="1:13">
      <c r="A623">
        <v>859</v>
      </c>
      <c r="B623" t="s">
        <v>2</v>
      </c>
      <c r="C623" s="16" t="s">
        <v>1729</v>
      </c>
      <c r="D623">
        <f t="shared" si="0"/>
        <v>31</v>
      </c>
      <c r="E623" t="str">
        <f t="shared" si="1"/>
        <v>$915,243 minimum</v>
      </c>
      <c r="F623">
        <f t="shared" si="2"/>
        <v>9</v>
      </c>
      <c r="G623" t="str">
        <f t="shared" si="3"/>
        <v>$915,243</v>
      </c>
      <c r="H623" t="s">
        <v>1627</v>
      </c>
      <c r="J623" t="s">
        <v>37</v>
      </c>
      <c r="K623" t="s">
        <v>101</v>
      </c>
      <c r="L623">
        <v>915243</v>
      </c>
      <c r="M623" t="s">
        <v>330</v>
      </c>
    </row>
    <row r="624" spans="1:13">
      <c r="A624">
        <v>860</v>
      </c>
      <c r="B624" t="s">
        <v>2</v>
      </c>
      <c r="C624" s="16" t="s">
        <v>1730</v>
      </c>
      <c r="D624">
        <f t="shared" si="0"/>
        <v>31</v>
      </c>
      <c r="E624" t="str">
        <f t="shared" si="1"/>
        <v>$507,336 minimum</v>
      </c>
      <c r="F624">
        <f t="shared" si="2"/>
        <v>9</v>
      </c>
      <c r="G624" t="str">
        <f t="shared" si="3"/>
        <v>$507,336</v>
      </c>
      <c r="H624" t="s">
        <v>1663</v>
      </c>
      <c r="J624" t="s">
        <v>37</v>
      </c>
      <c r="K624" t="s">
        <v>101</v>
      </c>
      <c r="L624">
        <v>507336</v>
      </c>
      <c r="M624" t="s">
        <v>342</v>
      </c>
    </row>
    <row r="625" spans="1:13">
      <c r="A625">
        <v>862</v>
      </c>
      <c r="B625" t="s">
        <v>2</v>
      </c>
      <c r="C625" s="16" t="s">
        <v>1731</v>
      </c>
      <c r="D625">
        <f t="shared" si="0"/>
        <v>31</v>
      </c>
      <c r="E625" t="str">
        <f t="shared" si="1"/>
        <v>$20,644,400</v>
      </c>
      <c r="F625" t="str">
        <f t="shared" si="2"/>
        <v/>
      </c>
      <c r="G625" t="str">
        <f t="shared" si="3"/>
        <v>$20,644,400</v>
      </c>
      <c r="H625" t="s">
        <v>1732</v>
      </c>
      <c r="J625" t="s">
        <v>39</v>
      </c>
      <c r="K625" t="s">
        <v>101</v>
      </c>
      <c r="L625">
        <v>20644400</v>
      </c>
      <c r="M625" t="s">
        <v>347</v>
      </c>
    </row>
    <row r="626" spans="1:13">
      <c r="A626">
        <v>863</v>
      </c>
      <c r="B626" t="s">
        <v>2</v>
      </c>
      <c r="C626" s="16" t="s">
        <v>1733</v>
      </c>
      <c r="D626">
        <f t="shared" si="0"/>
        <v>31</v>
      </c>
      <c r="E626" t="str">
        <f t="shared" si="1"/>
        <v>$15,719,063</v>
      </c>
      <c r="F626" t="str">
        <f t="shared" si="2"/>
        <v/>
      </c>
      <c r="G626" t="str">
        <f t="shared" si="3"/>
        <v>$15,719,063</v>
      </c>
      <c r="H626" t="s">
        <v>1734</v>
      </c>
      <c r="J626" t="s">
        <v>39</v>
      </c>
      <c r="K626" t="s">
        <v>101</v>
      </c>
      <c r="L626">
        <v>15719063</v>
      </c>
      <c r="M626" t="s">
        <v>349</v>
      </c>
    </row>
    <row r="627" spans="1:13">
      <c r="A627">
        <v>864</v>
      </c>
      <c r="B627" t="s">
        <v>2</v>
      </c>
      <c r="C627" s="16" t="s">
        <v>1735</v>
      </c>
      <c r="D627">
        <f t="shared" si="0"/>
        <v>31</v>
      </c>
      <c r="E627" t="str">
        <f t="shared" si="1"/>
        <v>$9,800,000</v>
      </c>
      <c r="F627" t="str">
        <f t="shared" si="2"/>
        <v/>
      </c>
      <c r="G627" t="str">
        <f t="shared" si="3"/>
        <v>$9,800,000</v>
      </c>
      <c r="H627" t="s">
        <v>1736</v>
      </c>
      <c r="J627" t="s">
        <v>39</v>
      </c>
      <c r="K627" t="s">
        <v>101</v>
      </c>
      <c r="L627">
        <v>9800000</v>
      </c>
      <c r="M627" t="s">
        <v>600</v>
      </c>
    </row>
    <row r="628" spans="1:13">
      <c r="A628">
        <v>865</v>
      </c>
      <c r="B628" t="s">
        <v>2</v>
      </c>
      <c r="C628" s="16" t="s">
        <v>1737</v>
      </c>
      <c r="D628">
        <f t="shared" si="0"/>
        <v>31</v>
      </c>
      <c r="E628" t="str">
        <f t="shared" si="1"/>
        <v>$7,459,925 4th year rookie contract (#1)</v>
      </c>
      <c r="F628">
        <f t="shared" si="2"/>
        <v>11</v>
      </c>
      <c r="G628" t="str">
        <f t="shared" si="3"/>
        <v>$7,459,925</v>
      </c>
      <c r="H628" t="s">
        <v>1738</v>
      </c>
      <c r="J628" t="s">
        <v>39</v>
      </c>
      <c r="K628" t="s">
        <v>101</v>
      </c>
      <c r="L628">
        <v>7459925</v>
      </c>
      <c r="M628" t="s">
        <v>351</v>
      </c>
    </row>
    <row r="629" spans="1:13">
      <c r="A629">
        <v>866</v>
      </c>
      <c r="B629" t="s">
        <v>2</v>
      </c>
      <c r="C629" s="16" t="s">
        <v>1739</v>
      </c>
      <c r="D629">
        <f t="shared" si="0"/>
        <v>31</v>
      </c>
      <c r="E629" t="str">
        <f t="shared" si="1"/>
        <v>$6,515,510</v>
      </c>
      <c r="F629" t="str">
        <f t="shared" si="2"/>
        <v/>
      </c>
      <c r="G629" t="str">
        <f t="shared" si="3"/>
        <v>$6,515,510</v>
      </c>
      <c r="H629" t="s">
        <v>1740</v>
      </c>
      <c r="J629" t="s">
        <v>39</v>
      </c>
      <c r="K629" t="s">
        <v>101</v>
      </c>
      <c r="L629">
        <v>6515510</v>
      </c>
      <c r="M629" t="s">
        <v>362</v>
      </c>
    </row>
    <row r="630" spans="1:13">
      <c r="A630">
        <v>867</v>
      </c>
      <c r="B630" t="s">
        <v>2</v>
      </c>
      <c r="C630" s="16" t="s">
        <v>1741</v>
      </c>
      <c r="D630">
        <f t="shared" si="0"/>
        <v>31</v>
      </c>
      <c r="E630" t="str">
        <f t="shared" si="1"/>
        <v>$5,421,333 4th year rookie contract (#4)</v>
      </c>
      <c r="F630">
        <f t="shared" si="2"/>
        <v>11</v>
      </c>
      <c r="G630" t="str">
        <f t="shared" si="3"/>
        <v>$5,421,333</v>
      </c>
      <c r="H630" t="s">
        <v>1742</v>
      </c>
      <c r="J630" t="s">
        <v>39</v>
      </c>
      <c r="K630" t="s">
        <v>101</v>
      </c>
      <c r="L630">
        <v>5421333</v>
      </c>
      <c r="M630" t="s">
        <v>354</v>
      </c>
    </row>
    <row r="631" spans="1:13">
      <c r="A631">
        <v>868</v>
      </c>
      <c r="B631" t="s">
        <v>2</v>
      </c>
      <c r="C631" s="16" t="s">
        <v>1743</v>
      </c>
      <c r="D631">
        <f t="shared" si="0"/>
        <v>31</v>
      </c>
      <c r="E631" t="str">
        <f t="shared" si="1"/>
        <v>$4,650,000</v>
      </c>
      <c r="F631" t="str">
        <f t="shared" si="2"/>
        <v/>
      </c>
      <c r="G631" t="str">
        <f t="shared" si="3"/>
        <v>$4,650,000</v>
      </c>
      <c r="H631" t="s">
        <v>1744</v>
      </c>
      <c r="J631" t="s">
        <v>39</v>
      </c>
      <c r="K631" t="s">
        <v>101</v>
      </c>
      <c r="L631">
        <v>4650000</v>
      </c>
      <c r="M631" t="s">
        <v>365</v>
      </c>
    </row>
    <row r="632" spans="1:13">
      <c r="A632">
        <v>869</v>
      </c>
      <c r="B632" t="s">
        <v>2</v>
      </c>
      <c r="C632" s="16" t="s">
        <v>1745</v>
      </c>
      <c r="D632">
        <f t="shared" si="0"/>
        <v>31</v>
      </c>
      <c r="E632" t="str">
        <f t="shared" si="1"/>
        <v>$2,761,114 4th year rookie contract (#17)</v>
      </c>
      <c r="F632">
        <f t="shared" si="2"/>
        <v>11</v>
      </c>
      <c r="G632" t="str">
        <f t="shared" si="3"/>
        <v>$2,761,114</v>
      </c>
      <c r="H632" t="s">
        <v>1746</v>
      </c>
      <c r="J632" t="s">
        <v>39</v>
      </c>
      <c r="K632" t="s">
        <v>101</v>
      </c>
      <c r="L632">
        <v>2761114</v>
      </c>
      <c r="M632" t="s">
        <v>357</v>
      </c>
    </row>
    <row r="633" spans="1:13">
      <c r="A633">
        <v>870</v>
      </c>
      <c r="B633" t="s">
        <v>2</v>
      </c>
      <c r="C633" s="16" t="s">
        <v>1747</v>
      </c>
      <c r="D633">
        <f t="shared" si="0"/>
        <v>31</v>
      </c>
      <c r="E633" t="str">
        <f t="shared" si="1"/>
        <v>$2,732,000</v>
      </c>
      <c r="F633" t="str">
        <f t="shared" si="2"/>
        <v/>
      </c>
      <c r="G633" t="str">
        <f t="shared" si="3"/>
        <v>$2,732,000</v>
      </c>
      <c r="H633" t="s">
        <v>1690</v>
      </c>
      <c r="J633" t="s">
        <v>39</v>
      </c>
      <c r="K633" t="s">
        <v>101</v>
      </c>
      <c r="L633">
        <v>2732000</v>
      </c>
      <c r="M633" t="s">
        <v>475</v>
      </c>
    </row>
    <row r="634" spans="1:13">
      <c r="A634">
        <v>871</v>
      </c>
      <c r="B634" t="s">
        <v>2</v>
      </c>
      <c r="C634" s="16" t="s">
        <v>1748</v>
      </c>
      <c r="D634">
        <f t="shared" si="0"/>
        <v>31</v>
      </c>
      <c r="E634" t="str">
        <f t="shared" si="1"/>
        <v>$2,000,000</v>
      </c>
      <c r="F634" t="str">
        <f t="shared" si="2"/>
        <v/>
      </c>
      <c r="G634" t="str">
        <f t="shared" si="3"/>
        <v>$2,000,000</v>
      </c>
      <c r="H634" t="s">
        <v>125</v>
      </c>
      <c r="J634" t="s">
        <v>39</v>
      </c>
      <c r="K634" t="s">
        <v>101</v>
      </c>
      <c r="L634">
        <v>2000000</v>
      </c>
      <c r="M634" t="s">
        <v>1749</v>
      </c>
    </row>
    <row r="635" spans="1:13">
      <c r="A635">
        <v>872</v>
      </c>
      <c r="B635" t="s">
        <v>2</v>
      </c>
      <c r="C635" s="16" t="s">
        <v>1750</v>
      </c>
      <c r="D635">
        <f t="shared" si="0"/>
        <v>31</v>
      </c>
      <c r="E635" t="str">
        <f t="shared" si="1"/>
        <v>$1,448,490 counts $915,243</v>
      </c>
      <c r="F635">
        <f t="shared" si="2"/>
        <v>11</v>
      </c>
      <c r="G635" t="str">
        <f t="shared" si="3"/>
        <v>$1,448,490</v>
      </c>
      <c r="H635" t="s">
        <v>1694</v>
      </c>
      <c r="J635" t="s">
        <v>39</v>
      </c>
      <c r="K635" t="s">
        <v>101</v>
      </c>
      <c r="L635">
        <v>1448490</v>
      </c>
      <c r="M635" t="s">
        <v>373</v>
      </c>
    </row>
    <row r="636" spans="1:13">
      <c r="A636">
        <v>873</v>
      </c>
      <c r="B636" t="s">
        <v>2</v>
      </c>
      <c r="C636" s="16" t="s">
        <v>1751</v>
      </c>
      <c r="D636">
        <f t="shared" si="0"/>
        <v>31</v>
      </c>
      <c r="E636" t="str">
        <f t="shared" si="1"/>
        <v>$1,448,490 counts $915,243</v>
      </c>
      <c r="F636">
        <f t="shared" si="2"/>
        <v>11</v>
      </c>
      <c r="G636" t="str">
        <f t="shared" si="3"/>
        <v>$1,448,490</v>
      </c>
      <c r="H636" t="s">
        <v>1694</v>
      </c>
      <c r="J636" t="s">
        <v>39</v>
      </c>
      <c r="K636" t="s">
        <v>101</v>
      </c>
      <c r="L636">
        <v>1448490</v>
      </c>
      <c r="M636" t="s">
        <v>1752</v>
      </c>
    </row>
    <row r="637" spans="1:13">
      <c r="A637">
        <v>874</v>
      </c>
      <c r="B637" t="s">
        <v>2</v>
      </c>
      <c r="C637" s="16" t="s">
        <v>1753</v>
      </c>
      <c r="D637">
        <f t="shared" si="0"/>
        <v>31</v>
      </c>
      <c r="E637" t="str">
        <f t="shared" si="1"/>
        <v>$884,879</v>
      </c>
      <c r="F637" t="str">
        <f t="shared" si="2"/>
        <v/>
      </c>
      <c r="G637" t="str">
        <f t="shared" si="3"/>
        <v>$884,879</v>
      </c>
      <c r="H637" t="s">
        <v>1754</v>
      </c>
      <c r="J637" t="s">
        <v>39</v>
      </c>
      <c r="K637" t="s">
        <v>101</v>
      </c>
      <c r="L637">
        <v>884879</v>
      </c>
      <c r="M637" t="s">
        <v>589</v>
      </c>
    </row>
    <row r="638" spans="1:13">
      <c r="A638">
        <v>875</v>
      </c>
      <c r="B638" t="s">
        <v>2</v>
      </c>
      <c r="C638" s="16" t="s">
        <v>1755</v>
      </c>
      <c r="D638">
        <f t="shared" si="0"/>
        <v>31</v>
      </c>
      <c r="E638" t="str">
        <f t="shared" si="1"/>
        <v>$816,482 minimum</v>
      </c>
      <c r="F638">
        <f t="shared" si="2"/>
        <v>9</v>
      </c>
      <c r="G638" t="str">
        <f t="shared" si="3"/>
        <v>$816,482</v>
      </c>
      <c r="H638" t="s">
        <v>1580</v>
      </c>
      <c r="J638" t="s">
        <v>39</v>
      </c>
      <c r="K638" t="s">
        <v>101</v>
      </c>
      <c r="L638">
        <v>816482</v>
      </c>
      <c r="M638" t="s">
        <v>376</v>
      </c>
    </row>
    <row r="639" spans="1:13">
      <c r="A639">
        <v>876</v>
      </c>
      <c r="B639" t="s">
        <v>2</v>
      </c>
      <c r="C639" s="16" t="s">
        <v>1756</v>
      </c>
      <c r="D639">
        <f t="shared" si="0"/>
        <v>31</v>
      </c>
      <c r="E639" t="str">
        <f t="shared" si="1"/>
        <v>$434,547 counts $274,573, signed 2/24</v>
      </c>
      <c r="F639">
        <f t="shared" si="2"/>
        <v>9</v>
      </c>
      <c r="G639" t="str">
        <f t="shared" si="3"/>
        <v>$434,547</v>
      </c>
      <c r="H639" t="s">
        <v>1757</v>
      </c>
      <c r="J639" t="s">
        <v>39</v>
      </c>
      <c r="K639" t="s">
        <v>101</v>
      </c>
      <c r="L639">
        <v>434547</v>
      </c>
      <c r="M639" t="s">
        <v>1016</v>
      </c>
    </row>
    <row r="640" spans="1:13">
      <c r="A640">
        <v>877</v>
      </c>
      <c r="B640" t="s">
        <v>2</v>
      </c>
      <c r="C640" s="16" t="s">
        <v>1758</v>
      </c>
      <c r="D640">
        <f t="shared" si="0"/>
        <v>31</v>
      </c>
      <c r="E640" t="str">
        <f t="shared" si="1"/>
        <v>$281,484 c $242,270, r 1/4, s 11/30-1/7</v>
      </c>
      <c r="F640">
        <f t="shared" si="2"/>
        <v>9</v>
      </c>
      <c r="G640" t="str">
        <f t="shared" si="3"/>
        <v>$281,484</v>
      </c>
      <c r="H640" t="s">
        <v>1759</v>
      </c>
      <c r="J640" t="s">
        <v>39</v>
      </c>
      <c r="K640" t="s">
        <v>101</v>
      </c>
      <c r="L640">
        <v>281484</v>
      </c>
      <c r="M640" t="s">
        <v>1760</v>
      </c>
    </row>
    <row r="641" spans="1:13">
      <c r="A641">
        <v>878</v>
      </c>
      <c r="B641" t="s">
        <v>2</v>
      </c>
      <c r="C641" s="16" t="s">
        <v>1761</v>
      </c>
      <c r="D641">
        <f t="shared" si="0"/>
        <v>31</v>
      </c>
      <c r="E641" t="str">
        <f t="shared" si="1"/>
        <v>$77,560 signed 11/4, released 11/30</v>
      </c>
      <c r="F641">
        <f t="shared" si="2"/>
        <v>8</v>
      </c>
      <c r="G641" t="str">
        <f t="shared" si="3"/>
        <v>$77,560</v>
      </c>
      <c r="H641" t="s">
        <v>1762</v>
      </c>
      <c r="J641" t="s">
        <v>39</v>
      </c>
      <c r="K641" t="s">
        <v>101</v>
      </c>
      <c r="L641">
        <v>77560</v>
      </c>
      <c r="M641" t="s">
        <v>1763</v>
      </c>
    </row>
    <row r="642" spans="1:13">
      <c r="A642">
        <v>880</v>
      </c>
      <c r="B642" t="s">
        <v>2</v>
      </c>
      <c r="C642" s="16" t="s">
        <v>1764</v>
      </c>
      <c r="D642">
        <f t="shared" si="0"/>
        <v>31</v>
      </c>
      <c r="E642" t="str">
        <f t="shared" si="1"/>
        <v>$14,700,000</v>
      </c>
      <c r="F642" t="str">
        <f t="shared" si="2"/>
        <v/>
      </c>
      <c r="G642" t="str">
        <f t="shared" si="3"/>
        <v>$14,700,000</v>
      </c>
      <c r="H642" t="s">
        <v>896</v>
      </c>
      <c r="J642" t="s">
        <v>41</v>
      </c>
      <c r="K642" t="s">
        <v>101</v>
      </c>
      <c r="L642">
        <v>14700000</v>
      </c>
      <c r="M642" t="s">
        <v>389</v>
      </c>
    </row>
    <row r="643" spans="1:13">
      <c r="A643">
        <v>881</v>
      </c>
      <c r="B643" t="s">
        <v>2</v>
      </c>
      <c r="C643" s="16" t="s">
        <v>1765</v>
      </c>
      <c r="D643">
        <f t="shared" si="0"/>
        <v>31</v>
      </c>
      <c r="E643" t="str">
        <f t="shared" si="1"/>
        <v>$14,596,888</v>
      </c>
      <c r="F643" t="str">
        <f t="shared" si="2"/>
        <v/>
      </c>
      <c r="G643" t="str">
        <f t="shared" si="3"/>
        <v>$14,596,888</v>
      </c>
      <c r="H643" t="s">
        <v>1766</v>
      </c>
      <c r="J643" t="s">
        <v>41</v>
      </c>
      <c r="K643" t="s">
        <v>101</v>
      </c>
      <c r="L643">
        <v>14596888</v>
      </c>
      <c r="M643" t="s">
        <v>1246</v>
      </c>
    </row>
    <row r="644" spans="1:13">
      <c r="A644">
        <v>882</v>
      </c>
      <c r="B644" t="s">
        <v>2</v>
      </c>
      <c r="C644" s="16" t="s">
        <v>1767</v>
      </c>
      <c r="D644">
        <f t="shared" si="0"/>
        <v>31</v>
      </c>
      <c r="E644" t="str">
        <f t="shared" si="1"/>
        <v>$12,909,090</v>
      </c>
      <c r="F644" t="str">
        <f t="shared" si="2"/>
        <v/>
      </c>
      <c r="G644" t="str">
        <f t="shared" si="3"/>
        <v>$12,909,090</v>
      </c>
      <c r="H644" t="s">
        <v>1768</v>
      </c>
      <c r="J644" t="s">
        <v>41</v>
      </c>
      <c r="K644" t="s">
        <v>101</v>
      </c>
      <c r="L644">
        <v>12909090</v>
      </c>
      <c r="M644" t="s">
        <v>796</v>
      </c>
    </row>
    <row r="645" spans="1:13">
      <c r="A645">
        <v>883</v>
      </c>
      <c r="B645" t="s">
        <v>2</v>
      </c>
      <c r="C645" s="16" t="s">
        <v>1769</v>
      </c>
      <c r="D645">
        <f t="shared" si="0"/>
        <v>31</v>
      </c>
      <c r="E645" t="str">
        <f t="shared" si="1"/>
        <v>$8,720,000</v>
      </c>
      <c r="F645" t="str">
        <f t="shared" si="2"/>
        <v/>
      </c>
      <c r="G645" t="str">
        <f t="shared" si="3"/>
        <v>$8,720,000</v>
      </c>
      <c r="H645" t="s">
        <v>1770</v>
      </c>
      <c r="J645" t="s">
        <v>41</v>
      </c>
      <c r="K645" t="s">
        <v>101</v>
      </c>
      <c r="L645">
        <v>8720000</v>
      </c>
      <c r="M645" t="s">
        <v>657</v>
      </c>
    </row>
    <row r="646" spans="1:13">
      <c r="A646">
        <v>884</v>
      </c>
      <c r="B646" t="s">
        <v>2</v>
      </c>
      <c r="C646" s="16" t="s">
        <v>1771</v>
      </c>
      <c r="D646">
        <f t="shared" si="0"/>
        <v>31</v>
      </c>
      <c r="E646" t="str">
        <f t="shared" si="1"/>
        <v>$7,974,482</v>
      </c>
      <c r="F646" t="str">
        <f t="shared" si="2"/>
        <v/>
      </c>
      <c r="G646" t="str">
        <f t="shared" si="3"/>
        <v>$7,974,482</v>
      </c>
      <c r="H646" t="s">
        <v>1772</v>
      </c>
      <c r="J646" t="s">
        <v>41</v>
      </c>
      <c r="K646" t="s">
        <v>101</v>
      </c>
      <c r="L646">
        <v>7974482</v>
      </c>
      <c r="M646" t="s">
        <v>392</v>
      </c>
    </row>
    <row r="647" spans="1:13">
      <c r="A647">
        <v>885</v>
      </c>
      <c r="B647" t="s">
        <v>2</v>
      </c>
      <c r="C647" s="16" t="s">
        <v>1773</v>
      </c>
      <c r="D647">
        <f t="shared" si="0"/>
        <v>31</v>
      </c>
      <c r="E647" t="str">
        <f t="shared" si="1"/>
        <v>$7,798,000 amnesty rel 7/12/13, dnc</v>
      </c>
      <c r="F647">
        <f t="shared" si="2"/>
        <v>11</v>
      </c>
      <c r="G647" t="str">
        <f t="shared" si="3"/>
        <v>$7,798,000</v>
      </c>
      <c r="H647" t="s">
        <v>1774</v>
      </c>
      <c r="J647" t="s">
        <v>41</v>
      </c>
      <c r="K647" t="s">
        <v>101</v>
      </c>
      <c r="L647">
        <v>7798000</v>
      </c>
      <c r="M647" t="s">
        <v>1749</v>
      </c>
    </row>
    <row r="648" spans="1:13">
      <c r="A648">
        <v>886</v>
      </c>
      <c r="B648" t="s">
        <v>2</v>
      </c>
      <c r="C648" s="16" t="s">
        <v>1775</v>
      </c>
      <c r="D648">
        <f t="shared" si="0"/>
        <v>31</v>
      </c>
      <c r="E648" t="str">
        <f t="shared" si="1"/>
        <v>$3,878,896</v>
      </c>
      <c r="F648" t="str">
        <f t="shared" si="2"/>
        <v/>
      </c>
      <c r="G648" t="str">
        <f t="shared" si="3"/>
        <v>$3,878,896</v>
      </c>
      <c r="H648" t="s">
        <v>1776</v>
      </c>
      <c r="J648" t="s">
        <v>41</v>
      </c>
      <c r="K648" t="s">
        <v>101</v>
      </c>
      <c r="L648">
        <v>3878896</v>
      </c>
      <c r="M648" t="s">
        <v>403</v>
      </c>
    </row>
    <row r="649" spans="1:13">
      <c r="A649">
        <v>887</v>
      </c>
      <c r="B649" t="s">
        <v>2</v>
      </c>
      <c r="C649" s="16" t="s">
        <v>1777</v>
      </c>
      <c r="D649">
        <f t="shared" si="0"/>
        <v>31</v>
      </c>
      <c r="E649" t="str">
        <f t="shared" si="1"/>
        <v>$3,793,693</v>
      </c>
      <c r="F649" t="str">
        <f t="shared" si="2"/>
        <v/>
      </c>
      <c r="G649" t="str">
        <f t="shared" si="3"/>
        <v>$3,793,693</v>
      </c>
      <c r="H649" t="s">
        <v>1778</v>
      </c>
      <c r="J649" t="s">
        <v>41</v>
      </c>
      <c r="K649" t="s">
        <v>101</v>
      </c>
      <c r="L649">
        <v>3793693</v>
      </c>
      <c r="M649" t="s">
        <v>406</v>
      </c>
    </row>
    <row r="650" spans="1:13">
      <c r="A650">
        <v>888</v>
      </c>
      <c r="B650" t="s">
        <v>2</v>
      </c>
      <c r="C650" s="16" t="s">
        <v>1779</v>
      </c>
      <c r="D650">
        <f t="shared" si="0"/>
        <v>31</v>
      </c>
      <c r="E650" t="str">
        <f t="shared" si="1"/>
        <v>$1,448,490 counts $915,243</v>
      </c>
      <c r="F650">
        <f t="shared" si="2"/>
        <v>11</v>
      </c>
      <c r="G650" t="str">
        <f t="shared" si="3"/>
        <v>$1,448,490</v>
      </c>
      <c r="H650" t="s">
        <v>1694</v>
      </c>
      <c r="J650" t="s">
        <v>41</v>
      </c>
      <c r="K650" t="s">
        <v>101</v>
      </c>
      <c r="L650">
        <v>1448490</v>
      </c>
      <c r="M650" t="s">
        <v>371</v>
      </c>
    </row>
    <row r="651" spans="1:13">
      <c r="A651">
        <v>889</v>
      </c>
      <c r="B651" t="s">
        <v>2</v>
      </c>
      <c r="C651" s="16" t="s">
        <v>1780</v>
      </c>
      <c r="D651">
        <f t="shared" si="0"/>
        <v>31</v>
      </c>
      <c r="E651" t="str">
        <f t="shared" si="1"/>
        <v>$1,316,809 counts $915,243</v>
      </c>
      <c r="F651">
        <f t="shared" si="2"/>
        <v>11</v>
      </c>
      <c r="G651" t="str">
        <f t="shared" si="3"/>
        <v>$1,316,809</v>
      </c>
      <c r="H651" t="s">
        <v>1698</v>
      </c>
      <c r="J651" t="s">
        <v>41</v>
      </c>
      <c r="K651" t="s">
        <v>101</v>
      </c>
      <c r="L651">
        <v>1316809</v>
      </c>
      <c r="M651" t="s">
        <v>416</v>
      </c>
    </row>
    <row r="652" spans="1:13">
      <c r="A652">
        <v>890</v>
      </c>
      <c r="B652" t="s">
        <v>2</v>
      </c>
      <c r="C652" s="16" t="s">
        <v>1781</v>
      </c>
      <c r="D652">
        <f t="shared" si="0"/>
        <v>31</v>
      </c>
      <c r="E652" t="str">
        <f t="shared" si="1"/>
        <v>$1,302,579 counts $909,859, signed 10/29</v>
      </c>
      <c r="F652">
        <f t="shared" si="2"/>
        <v>11</v>
      </c>
      <c r="G652" t="str">
        <f t="shared" si="3"/>
        <v>$1,302,579</v>
      </c>
      <c r="H652" t="s">
        <v>1782</v>
      </c>
      <c r="J652" t="s">
        <v>41</v>
      </c>
      <c r="K652" t="s">
        <v>101</v>
      </c>
      <c r="L652">
        <v>1302579</v>
      </c>
      <c r="M652" t="s">
        <v>400</v>
      </c>
    </row>
    <row r="653" spans="1:13">
      <c r="A653">
        <v>891</v>
      </c>
      <c r="B653" t="s">
        <v>2</v>
      </c>
      <c r="C653" s="16" t="s">
        <v>1783</v>
      </c>
      <c r="D653">
        <f t="shared" si="0"/>
        <v>31</v>
      </c>
      <c r="E653" t="str">
        <f t="shared" si="1"/>
        <v>$1,259,805 rel 10/25 [guar], s 2/11</v>
      </c>
      <c r="F653">
        <f t="shared" si="2"/>
        <v>11</v>
      </c>
      <c r="G653" t="str">
        <f t="shared" si="3"/>
        <v>$1,259,805</v>
      </c>
      <c r="H653" t="s">
        <v>1784</v>
      </c>
      <c r="J653" t="s">
        <v>41</v>
      </c>
      <c r="K653" t="s">
        <v>101</v>
      </c>
      <c r="L653">
        <v>1259805</v>
      </c>
      <c r="M653" t="s">
        <v>1785</v>
      </c>
    </row>
    <row r="654" spans="1:13">
      <c r="A654">
        <v>892</v>
      </c>
      <c r="B654" t="s">
        <v>2</v>
      </c>
      <c r="C654" s="16" t="s">
        <v>1786</v>
      </c>
      <c r="D654">
        <f t="shared" si="0"/>
        <v>31</v>
      </c>
      <c r="E654" t="str">
        <f t="shared" si="1"/>
        <v>$981,084 minimum [multi-year]</v>
      </c>
      <c r="F654">
        <f t="shared" si="2"/>
        <v>9</v>
      </c>
      <c r="G654" t="str">
        <f t="shared" si="3"/>
        <v>$981,084</v>
      </c>
      <c r="H654" t="s">
        <v>1787</v>
      </c>
      <c r="J654" t="s">
        <v>41</v>
      </c>
      <c r="K654" t="s">
        <v>101</v>
      </c>
      <c r="L654">
        <v>981084</v>
      </c>
      <c r="M654" t="s">
        <v>1298</v>
      </c>
    </row>
    <row r="655" spans="1:13">
      <c r="A655">
        <v>893</v>
      </c>
      <c r="B655" t="s">
        <v>2</v>
      </c>
      <c r="C655" s="16" t="s">
        <v>1788</v>
      </c>
      <c r="D655">
        <f t="shared" si="0"/>
        <v>31</v>
      </c>
      <c r="E655" t="str">
        <f t="shared" si="1"/>
        <v>$948,163 counts $915,243</v>
      </c>
      <c r="F655">
        <f t="shared" si="2"/>
        <v>9</v>
      </c>
      <c r="G655" t="str">
        <f t="shared" si="3"/>
        <v>$948,163</v>
      </c>
      <c r="H655" t="s">
        <v>1789</v>
      </c>
      <c r="J655" t="s">
        <v>41</v>
      </c>
      <c r="K655" t="s">
        <v>101</v>
      </c>
      <c r="L655">
        <v>948163</v>
      </c>
      <c r="M655" t="s">
        <v>984</v>
      </c>
    </row>
    <row r="656" spans="1:13">
      <c r="A656">
        <v>894</v>
      </c>
      <c r="B656" t="s">
        <v>2</v>
      </c>
      <c r="C656" s="16" t="s">
        <v>1790</v>
      </c>
      <c r="D656">
        <f t="shared" si="0"/>
        <v>31</v>
      </c>
      <c r="E656" t="str">
        <f t="shared" si="1"/>
        <v>$816,482 minimum, released 2/19</v>
      </c>
      <c r="F656">
        <f t="shared" si="2"/>
        <v>9</v>
      </c>
      <c r="G656" t="str">
        <f t="shared" si="3"/>
        <v>$816,482</v>
      </c>
      <c r="H656" t="s">
        <v>1580</v>
      </c>
      <c r="J656" t="s">
        <v>41</v>
      </c>
      <c r="K656" t="s">
        <v>101</v>
      </c>
      <c r="L656">
        <v>816482</v>
      </c>
      <c r="M656" t="s">
        <v>1791</v>
      </c>
    </row>
    <row r="657" spans="1:13">
      <c r="A657">
        <v>895</v>
      </c>
      <c r="B657" t="s">
        <v>2</v>
      </c>
      <c r="C657" s="16" t="s">
        <v>1792</v>
      </c>
      <c r="D657">
        <f t="shared" si="0"/>
        <v>31</v>
      </c>
      <c r="E657" t="str">
        <f t="shared" si="1"/>
        <v>$816,482 minimum, released 10/29</v>
      </c>
      <c r="F657">
        <f t="shared" si="2"/>
        <v>9</v>
      </c>
      <c r="G657" t="str">
        <f t="shared" si="3"/>
        <v>$816,482</v>
      </c>
      <c r="H657" t="s">
        <v>1580</v>
      </c>
      <c r="J657" t="s">
        <v>41</v>
      </c>
      <c r="K657" t="s">
        <v>101</v>
      </c>
      <c r="L657">
        <v>816482</v>
      </c>
      <c r="M657" t="s">
        <v>424</v>
      </c>
    </row>
    <row r="658" spans="1:13">
      <c r="A658">
        <v>896</v>
      </c>
      <c r="B658" t="s">
        <v>2</v>
      </c>
      <c r="C658" s="16" t="s">
        <v>1793</v>
      </c>
      <c r="D658">
        <f t="shared" si="0"/>
        <v>31</v>
      </c>
      <c r="E658" t="str">
        <f t="shared" si="1"/>
        <v>$507,336 minimum</v>
      </c>
      <c r="F658">
        <f t="shared" si="2"/>
        <v>9</v>
      </c>
      <c r="G658" t="str">
        <f t="shared" si="3"/>
        <v>$507,336</v>
      </c>
      <c r="H658" t="s">
        <v>1663</v>
      </c>
      <c r="J658" t="s">
        <v>41</v>
      </c>
      <c r="K658" t="s">
        <v>101</v>
      </c>
      <c r="L658">
        <v>507336</v>
      </c>
      <c r="M658" t="s">
        <v>426</v>
      </c>
    </row>
    <row r="659" spans="1:13">
      <c r="A659">
        <v>897</v>
      </c>
      <c r="B659" t="s">
        <v>2</v>
      </c>
      <c r="C659" s="16" t="s">
        <v>1794</v>
      </c>
      <c r="D659">
        <f t="shared" si="0"/>
        <v>31</v>
      </c>
      <c r="E659" t="str">
        <f t="shared" si="1"/>
        <v>$477,150 counts $301,492, signed 2/19</v>
      </c>
      <c r="F659">
        <f t="shared" si="2"/>
        <v>9</v>
      </c>
      <c r="G659" t="str">
        <f t="shared" si="3"/>
        <v>$477,150</v>
      </c>
      <c r="H659" t="s">
        <v>1795</v>
      </c>
      <c r="J659" t="s">
        <v>41</v>
      </c>
      <c r="K659" t="s">
        <v>101</v>
      </c>
      <c r="L659">
        <v>477150</v>
      </c>
      <c r="M659" t="s">
        <v>878</v>
      </c>
    </row>
    <row r="660" spans="1:13">
      <c r="A660">
        <v>899</v>
      </c>
      <c r="B660" t="s">
        <v>2</v>
      </c>
      <c r="C660" s="16" t="s">
        <v>1796</v>
      </c>
      <c r="D660">
        <f t="shared" si="0"/>
        <v>31</v>
      </c>
      <c r="E660" t="str">
        <f t="shared" si="1"/>
        <v>$11,595,506</v>
      </c>
      <c r="F660" t="str">
        <f t="shared" si="2"/>
        <v/>
      </c>
      <c r="G660" t="str">
        <f t="shared" si="3"/>
        <v>$11,595,506</v>
      </c>
      <c r="H660" t="s">
        <v>1797</v>
      </c>
      <c r="J660" t="s">
        <v>43</v>
      </c>
      <c r="K660" t="s">
        <v>101</v>
      </c>
      <c r="L660">
        <v>11595506</v>
      </c>
      <c r="M660" t="s">
        <v>608</v>
      </c>
    </row>
    <row r="661" spans="1:13">
      <c r="A661">
        <v>900</v>
      </c>
      <c r="B661" t="s">
        <v>2</v>
      </c>
      <c r="C661" s="16" t="s">
        <v>1798</v>
      </c>
      <c r="D661">
        <f t="shared" si="0"/>
        <v>31</v>
      </c>
      <c r="E661" t="str">
        <f t="shared" si="1"/>
        <v>$10,854,850</v>
      </c>
      <c r="F661" t="str">
        <f t="shared" si="2"/>
        <v/>
      </c>
      <c r="G661" t="str">
        <f t="shared" si="3"/>
        <v>$10,854,850</v>
      </c>
      <c r="H661" t="s">
        <v>1799</v>
      </c>
      <c r="J661" t="s">
        <v>43</v>
      </c>
      <c r="K661" t="s">
        <v>101</v>
      </c>
      <c r="L661">
        <v>10854850</v>
      </c>
      <c r="M661" t="s">
        <v>434</v>
      </c>
    </row>
    <row r="662" spans="1:13">
      <c r="A662">
        <v>901</v>
      </c>
      <c r="B662" t="s">
        <v>2</v>
      </c>
      <c r="C662" s="16" t="s">
        <v>1800</v>
      </c>
      <c r="D662">
        <f t="shared" si="0"/>
        <v>31</v>
      </c>
      <c r="E662" t="str">
        <f t="shared" si="1"/>
        <v>$6,754,913</v>
      </c>
      <c r="F662" t="str">
        <f t="shared" si="2"/>
        <v/>
      </c>
      <c r="G662" t="str">
        <f t="shared" si="3"/>
        <v>$6,754,913</v>
      </c>
      <c r="H662" t="s">
        <v>1801</v>
      </c>
      <c r="J662" t="s">
        <v>43</v>
      </c>
      <c r="K662" t="s">
        <v>101</v>
      </c>
      <c r="L662">
        <v>6754913</v>
      </c>
      <c r="M662" t="s">
        <v>441</v>
      </c>
    </row>
    <row r="663" spans="1:13">
      <c r="A663">
        <v>902</v>
      </c>
      <c r="B663" t="s">
        <v>2</v>
      </c>
      <c r="C663" s="16" t="s">
        <v>1802</v>
      </c>
      <c r="D663">
        <f t="shared" si="0"/>
        <v>31</v>
      </c>
      <c r="E663" t="str">
        <f t="shared" si="1"/>
        <v>$5,381,750</v>
      </c>
      <c r="F663" t="str">
        <f t="shared" si="2"/>
        <v/>
      </c>
      <c r="G663" t="str">
        <f t="shared" si="3"/>
        <v>$5,381,750</v>
      </c>
      <c r="H663" t="s">
        <v>1803</v>
      </c>
      <c r="J663" t="s">
        <v>43</v>
      </c>
      <c r="K663" t="s">
        <v>101</v>
      </c>
      <c r="L663">
        <v>5381750</v>
      </c>
      <c r="M663" t="s">
        <v>444</v>
      </c>
    </row>
    <row r="664" spans="1:13">
      <c r="A664">
        <v>903</v>
      </c>
      <c r="B664" t="s">
        <v>2</v>
      </c>
      <c r="C664" s="16" t="s">
        <v>1805</v>
      </c>
      <c r="D664">
        <f t="shared" si="0"/>
        <v>31</v>
      </c>
      <c r="E664" t="str">
        <f t="shared" si="1"/>
        <v>$3,457,149</v>
      </c>
      <c r="F664" t="str">
        <f t="shared" si="2"/>
        <v/>
      </c>
      <c r="G664" t="str">
        <f t="shared" si="3"/>
        <v>$3,457,149</v>
      </c>
      <c r="H664" t="s">
        <v>1806</v>
      </c>
      <c r="J664" t="s">
        <v>43</v>
      </c>
      <c r="K664" t="s">
        <v>101</v>
      </c>
      <c r="L664">
        <v>3457149</v>
      </c>
      <c r="M664" t="s">
        <v>464</v>
      </c>
    </row>
    <row r="665" spans="1:13">
      <c r="A665">
        <v>904</v>
      </c>
      <c r="B665" t="s">
        <v>2</v>
      </c>
      <c r="C665" s="16" t="s">
        <v>1807</v>
      </c>
      <c r="D665">
        <f t="shared" si="0"/>
        <v>31</v>
      </c>
      <c r="E665" t="str">
        <f t="shared" si="1"/>
        <v>$3,000,000</v>
      </c>
      <c r="F665" t="str">
        <f t="shared" si="2"/>
        <v/>
      </c>
      <c r="G665" t="str">
        <f t="shared" si="3"/>
        <v>$3,000,000</v>
      </c>
      <c r="H665" t="s">
        <v>459</v>
      </c>
      <c r="J665" t="s">
        <v>43</v>
      </c>
      <c r="K665" t="s">
        <v>101</v>
      </c>
      <c r="L665">
        <v>3000000</v>
      </c>
      <c r="M665" t="s">
        <v>553</v>
      </c>
    </row>
    <row r="666" spans="1:13">
      <c r="A666">
        <v>905</v>
      </c>
      <c r="B666" t="s">
        <v>2</v>
      </c>
      <c r="C666" s="16" t="s">
        <v>1808</v>
      </c>
      <c r="D666">
        <f t="shared" si="0"/>
        <v>31</v>
      </c>
      <c r="E666" t="str">
        <f t="shared" si="1"/>
        <v>$2,750,000</v>
      </c>
      <c r="F666" t="str">
        <f t="shared" si="2"/>
        <v/>
      </c>
      <c r="G666" t="str">
        <f t="shared" si="3"/>
        <v>$2,750,000</v>
      </c>
      <c r="H666" t="s">
        <v>1809</v>
      </c>
      <c r="J666" t="s">
        <v>43</v>
      </c>
      <c r="K666" t="s">
        <v>101</v>
      </c>
      <c r="L666">
        <v>2750000</v>
      </c>
      <c r="M666" t="s">
        <v>447</v>
      </c>
    </row>
    <row r="667" spans="1:13">
      <c r="A667">
        <v>906</v>
      </c>
      <c r="B667" t="s">
        <v>2</v>
      </c>
      <c r="C667" s="16" t="s">
        <v>1810</v>
      </c>
      <c r="D667">
        <f t="shared" si="0"/>
        <v>31</v>
      </c>
      <c r="E667" t="str">
        <f t="shared" si="1"/>
        <v>$2,596,490 released 2/20</v>
      </c>
      <c r="F667">
        <f t="shared" si="2"/>
        <v>11</v>
      </c>
      <c r="G667" t="str">
        <f t="shared" si="3"/>
        <v>$2,596,490</v>
      </c>
      <c r="H667" t="s">
        <v>1811</v>
      </c>
      <c r="J667" t="s">
        <v>43</v>
      </c>
      <c r="K667" t="s">
        <v>101</v>
      </c>
      <c r="L667">
        <v>2596490</v>
      </c>
      <c r="M667" t="s">
        <v>244</v>
      </c>
    </row>
    <row r="668" spans="1:13">
      <c r="A668">
        <v>907</v>
      </c>
      <c r="B668" t="s">
        <v>2</v>
      </c>
      <c r="C668" s="16" t="s">
        <v>1812</v>
      </c>
      <c r="D668">
        <f t="shared" si="0"/>
        <v>31</v>
      </c>
      <c r="E668" t="str">
        <f t="shared" si="1"/>
        <v>$2,373,538 4th year rookie contract (#22)</v>
      </c>
      <c r="F668">
        <f t="shared" si="2"/>
        <v>11</v>
      </c>
      <c r="G668" t="str">
        <f t="shared" si="3"/>
        <v>$2,373,538</v>
      </c>
      <c r="H668" t="s">
        <v>1813</v>
      </c>
      <c r="J668" t="s">
        <v>43</v>
      </c>
      <c r="K668" t="s">
        <v>101</v>
      </c>
      <c r="L668">
        <v>2373538</v>
      </c>
      <c r="M668" t="s">
        <v>437</v>
      </c>
    </row>
    <row r="669" spans="1:13">
      <c r="A669">
        <v>908</v>
      </c>
      <c r="B669" t="s">
        <v>2</v>
      </c>
      <c r="C669" s="16" t="s">
        <v>1814</v>
      </c>
      <c r="D669">
        <f t="shared" si="0"/>
        <v>31</v>
      </c>
      <c r="E669" t="str">
        <f t="shared" si="1"/>
        <v>$1,790,281 signed 2/19</v>
      </c>
      <c r="F669">
        <f t="shared" si="2"/>
        <v>11</v>
      </c>
      <c r="G669" t="str">
        <f t="shared" si="3"/>
        <v>$1,790,281</v>
      </c>
      <c r="H669" t="s">
        <v>1815</v>
      </c>
      <c r="J669" t="s">
        <v>43</v>
      </c>
      <c r="K669" t="s">
        <v>101</v>
      </c>
      <c r="L669">
        <v>1790281</v>
      </c>
      <c r="M669" t="s">
        <v>470</v>
      </c>
    </row>
    <row r="670" spans="1:13">
      <c r="A670">
        <v>909</v>
      </c>
      <c r="B670" t="s">
        <v>2</v>
      </c>
      <c r="C670" s="16" t="s">
        <v>1816</v>
      </c>
      <c r="D670">
        <f t="shared" si="0"/>
        <v>31</v>
      </c>
      <c r="E670" t="str">
        <f t="shared" si="1"/>
        <v>$1,762,280 1st year rookie contract (#16)</v>
      </c>
      <c r="F670">
        <f t="shared" si="2"/>
        <v>11</v>
      </c>
      <c r="G670" t="str">
        <f t="shared" si="3"/>
        <v>$1,762,280</v>
      </c>
      <c r="H670" t="s">
        <v>1818</v>
      </c>
      <c r="J670" t="s">
        <v>43</v>
      </c>
      <c r="K670" t="s">
        <v>101</v>
      </c>
      <c r="L670">
        <v>1762280</v>
      </c>
      <c r="M670" t="s">
        <v>467</v>
      </c>
    </row>
    <row r="671" spans="1:13">
      <c r="A671">
        <v>910</v>
      </c>
      <c r="B671" t="s">
        <v>2</v>
      </c>
      <c r="C671" s="16" t="s">
        <v>1819</v>
      </c>
      <c r="D671">
        <f t="shared" si="0"/>
        <v>31</v>
      </c>
      <c r="E671" t="str">
        <f t="shared" si="1"/>
        <v>$1,519,200 1st year rookie contract (#19)</v>
      </c>
      <c r="F671">
        <f t="shared" si="2"/>
        <v>11</v>
      </c>
      <c r="G671" t="str">
        <f t="shared" si="3"/>
        <v>$1,519,200</v>
      </c>
      <c r="H671" t="s">
        <v>1820</v>
      </c>
      <c r="J671" t="s">
        <v>43</v>
      </c>
      <c r="K671" t="s">
        <v>101</v>
      </c>
      <c r="L671">
        <v>1519200</v>
      </c>
      <c r="M671" t="s">
        <v>473</v>
      </c>
    </row>
    <row r="672" spans="1:13">
      <c r="A672">
        <v>911</v>
      </c>
      <c r="B672" t="s">
        <v>2</v>
      </c>
      <c r="C672" s="16" t="s">
        <v>1821</v>
      </c>
      <c r="D672">
        <f t="shared" si="0"/>
        <v>31</v>
      </c>
      <c r="E672" t="str">
        <f t="shared" si="1"/>
        <v>$1,370,000 released 2/20</v>
      </c>
      <c r="F672">
        <f t="shared" si="2"/>
        <v>11</v>
      </c>
      <c r="G672" t="str">
        <f t="shared" si="3"/>
        <v>$1,370,000</v>
      </c>
      <c r="H672" t="s">
        <v>1822</v>
      </c>
      <c r="J672" t="s">
        <v>43</v>
      </c>
      <c r="K672" t="s">
        <v>101</v>
      </c>
      <c r="L672">
        <v>1370000</v>
      </c>
      <c r="M672" t="s">
        <v>1823</v>
      </c>
    </row>
    <row r="673" spans="1:13">
      <c r="A673">
        <v>912</v>
      </c>
      <c r="B673" t="s">
        <v>2</v>
      </c>
      <c r="C673" s="16" t="s">
        <v>1824</v>
      </c>
      <c r="D673">
        <f t="shared" si="0"/>
        <v>31</v>
      </c>
      <c r="E673" t="str">
        <f t="shared" si="1"/>
        <v>$915,243 minimum</v>
      </c>
      <c r="F673">
        <f t="shared" si="2"/>
        <v>9</v>
      </c>
      <c r="G673" t="str">
        <f t="shared" si="3"/>
        <v>$915,243</v>
      </c>
      <c r="H673" t="s">
        <v>1627</v>
      </c>
      <c r="J673" t="s">
        <v>43</v>
      </c>
      <c r="K673" t="s">
        <v>101</v>
      </c>
      <c r="L673">
        <v>915243</v>
      </c>
      <c r="M673" t="s">
        <v>454</v>
      </c>
    </row>
    <row r="674" spans="1:13">
      <c r="A674">
        <v>913</v>
      </c>
      <c r="B674" t="s">
        <v>2</v>
      </c>
      <c r="C674" s="16" t="s">
        <v>1826</v>
      </c>
      <c r="D674">
        <f t="shared" si="0"/>
        <v>31</v>
      </c>
      <c r="E674" t="str">
        <f t="shared" si="1"/>
        <v>$507,336 minimum</v>
      </c>
      <c r="F674">
        <f t="shared" si="2"/>
        <v>9</v>
      </c>
      <c r="G674" t="str">
        <f t="shared" si="3"/>
        <v>$507,336</v>
      </c>
      <c r="H674" t="s">
        <v>1663</v>
      </c>
      <c r="J674" t="s">
        <v>43</v>
      </c>
      <c r="K674" t="s">
        <v>101</v>
      </c>
      <c r="L674">
        <v>507336</v>
      </c>
      <c r="M674" t="s">
        <v>497</v>
      </c>
    </row>
    <row r="675" spans="1:13">
      <c r="A675">
        <v>914</v>
      </c>
      <c r="B675" t="s">
        <v>2</v>
      </c>
      <c r="C675" s="16" t="s">
        <v>1827</v>
      </c>
      <c r="D675">
        <f t="shared" si="0"/>
        <v>31</v>
      </c>
      <c r="E675" t="str">
        <f t="shared" si="1"/>
        <v>$91,254 signed 3/28</v>
      </c>
      <c r="F675">
        <f t="shared" si="2"/>
        <v>8</v>
      </c>
      <c r="G675" t="str">
        <f t="shared" si="3"/>
        <v>$91,254</v>
      </c>
      <c r="H675" t="s">
        <v>1828</v>
      </c>
      <c r="J675" t="s">
        <v>43</v>
      </c>
      <c r="K675" t="s">
        <v>101</v>
      </c>
      <c r="L675">
        <v>91254</v>
      </c>
      <c r="M675" t="s">
        <v>595</v>
      </c>
    </row>
    <row r="676" spans="1:13">
      <c r="A676">
        <v>915</v>
      </c>
      <c r="B676" t="s">
        <v>2</v>
      </c>
      <c r="C676" s="16" t="s">
        <v>1829</v>
      </c>
      <c r="D676">
        <f t="shared" si="0"/>
        <v>31</v>
      </c>
      <c r="E676" t="str">
        <f t="shared" si="1"/>
        <v>$28,894 c $21,535, s 4/8, rel 4/12</v>
      </c>
      <c r="F676">
        <f t="shared" si="2"/>
        <v>8</v>
      </c>
      <c r="G676" t="str">
        <f t="shared" si="3"/>
        <v>$28,894</v>
      </c>
      <c r="H676" t="s">
        <v>1830</v>
      </c>
      <c r="J676" t="s">
        <v>43</v>
      </c>
      <c r="K676" t="s">
        <v>101</v>
      </c>
      <c r="L676">
        <v>28894</v>
      </c>
      <c r="M676" t="s">
        <v>1622</v>
      </c>
    </row>
    <row r="677" spans="1:13">
      <c r="A677">
        <v>916</v>
      </c>
      <c r="B677" t="s">
        <v>2</v>
      </c>
      <c r="C677" s="16" t="s">
        <v>1831</v>
      </c>
      <c r="D677">
        <f t="shared" si="0"/>
        <v>31</v>
      </c>
      <c r="E677" t="str">
        <f t="shared" si="1"/>
        <v>$19,211 signed 4/12</v>
      </c>
      <c r="F677">
        <f t="shared" si="2"/>
        <v>8</v>
      </c>
      <c r="G677" t="str">
        <f t="shared" si="3"/>
        <v>$19,211</v>
      </c>
      <c r="H677" t="s">
        <v>1832</v>
      </c>
      <c r="J677" t="s">
        <v>43</v>
      </c>
      <c r="K677" t="s">
        <v>101</v>
      </c>
      <c r="L677">
        <v>19211</v>
      </c>
      <c r="M677" t="s">
        <v>1833</v>
      </c>
    </row>
    <row r="678" spans="1:13">
      <c r="A678">
        <v>918</v>
      </c>
      <c r="B678" t="s">
        <v>2</v>
      </c>
      <c r="C678" s="16" t="s">
        <v>1834</v>
      </c>
      <c r="D678">
        <f t="shared" si="0"/>
        <v>31</v>
      </c>
      <c r="E678" t="str">
        <f t="shared" si="1"/>
        <v>$14,000,000 released 12/22</v>
      </c>
      <c r="F678">
        <f t="shared" si="2"/>
        <v>12</v>
      </c>
      <c r="G678" t="str">
        <f t="shared" si="3"/>
        <v>$14,000,000</v>
      </c>
      <c r="H678" t="s">
        <v>433</v>
      </c>
      <c r="J678" t="s">
        <v>45</v>
      </c>
      <c r="K678" t="s">
        <v>101</v>
      </c>
      <c r="L678">
        <v>14000000</v>
      </c>
      <c r="M678" t="s">
        <v>502</v>
      </c>
    </row>
    <row r="679" spans="1:13">
      <c r="A679">
        <v>919</v>
      </c>
      <c r="B679" t="s">
        <v>2</v>
      </c>
      <c r="C679" s="16" t="s">
        <v>1835</v>
      </c>
      <c r="D679">
        <f t="shared" si="0"/>
        <v>31</v>
      </c>
      <c r="E679" t="str">
        <f t="shared" si="1"/>
        <v>$8,000,000</v>
      </c>
      <c r="F679" t="str">
        <f t="shared" si="2"/>
        <v/>
      </c>
      <c r="G679" t="str">
        <f t="shared" si="3"/>
        <v>$8,000,000</v>
      </c>
      <c r="H679" t="s">
        <v>110</v>
      </c>
      <c r="J679" t="s">
        <v>45</v>
      </c>
      <c r="K679" t="s">
        <v>101</v>
      </c>
      <c r="L679">
        <v>8000000</v>
      </c>
      <c r="M679" t="s">
        <v>1137</v>
      </c>
    </row>
    <row r="680" spans="1:13">
      <c r="A680">
        <v>920</v>
      </c>
      <c r="B680" t="s">
        <v>2</v>
      </c>
      <c r="C680" s="16" t="s">
        <v>1836</v>
      </c>
      <c r="D680">
        <f t="shared" si="0"/>
        <v>31</v>
      </c>
      <c r="E680" t="str">
        <f t="shared" si="1"/>
        <v>$7,707,865</v>
      </c>
      <c r="F680" t="str">
        <f t="shared" si="2"/>
        <v/>
      </c>
      <c r="G680" t="str">
        <f t="shared" si="3"/>
        <v>$7,707,865</v>
      </c>
      <c r="H680" t="s">
        <v>1837</v>
      </c>
      <c r="J680" t="s">
        <v>45</v>
      </c>
      <c r="K680" t="s">
        <v>101</v>
      </c>
      <c r="L680">
        <v>7707865</v>
      </c>
      <c r="M680" t="s">
        <v>972</v>
      </c>
    </row>
    <row r="681" spans="1:13">
      <c r="A681">
        <v>921</v>
      </c>
      <c r="B681" t="s">
        <v>2</v>
      </c>
      <c r="C681" s="16" t="s">
        <v>1838</v>
      </c>
      <c r="D681">
        <f t="shared" si="0"/>
        <v>31</v>
      </c>
      <c r="E681" t="str">
        <f t="shared" si="1"/>
        <v>$6,000,000</v>
      </c>
      <c r="F681" t="str">
        <f t="shared" si="2"/>
        <v/>
      </c>
      <c r="G681" t="str">
        <f t="shared" si="3"/>
        <v>$6,000,000</v>
      </c>
      <c r="H681" t="s">
        <v>1303</v>
      </c>
      <c r="J681" t="s">
        <v>45</v>
      </c>
      <c r="K681" t="s">
        <v>101</v>
      </c>
      <c r="L681">
        <v>6000000</v>
      </c>
      <c r="M681" t="s">
        <v>511</v>
      </c>
    </row>
    <row r="682" spans="1:13">
      <c r="A682">
        <v>922</v>
      </c>
      <c r="B682" t="s">
        <v>2</v>
      </c>
      <c r="C682" s="16" t="s">
        <v>1839</v>
      </c>
      <c r="D682">
        <f t="shared" si="0"/>
        <v>31</v>
      </c>
      <c r="E682" t="str">
        <f t="shared" si="1"/>
        <v>$5,479,933</v>
      </c>
      <c r="F682" t="str">
        <f t="shared" si="2"/>
        <v/>
      </c>
      <c r="G682" t="str">
        <f t="shared" si="3"/>
        <v>$5,479,933</v>
      </c>
      <c r="H682" t="s">
        <v>1840</v>
      </c>
      <c r="J682" t="s">
        <v>45</v>
      </c>
      <c r="K682" t="s">
        <v>101</v>
      </c>
      <c r="L682">
        <v>5479933</v>
      </c>
      <c r="M682" t="s">
        <v>894</v>
      </c>
    </row>
    <row r="683" spans="1:13">
      <c r="A683">
        <v>923</v>
      </c>
      <c r="B683" t="s">
        <v>2</v>
      </c>
      <c r="C683" s="16" t="s">
        <v>1841</v>
      </c>
      <c r="D683">
        <f t="shared" si="0"/>
        <v>31</v>
      </c>
      <c r="E683" t="str">
        <f t="shared" si="1"/>
        <v>$4,500,000</v>
      </c>
      <c r="F683" t="str">
        <f t="shared" si="2"/>
        <v/>
      </c>
      <c r="G683" t="str">
        <f t="shared" si="3"/>
        <v>$4,500,000</v>
      </c>
      <c r="H683" t="s">
        <v>323</v>
      </c>
      <c r="J683" t="s">
        <v>45</v>
      </c>
      <c r="K683" t="s">
        <v>101</v>
      </c>
      <c r="L683">
        <v>4500000</v>
      </c>
      <c r="M683" t="s">
        <v>1367</v>
      </c>
    </row>
    <row r="684" spans="1:13">
      <c r="A684">
        <v>924</v>
      </c>
      <c r="B684" t="s">
        <v>2</v>
      </c>
      <c r="C684" s="16" t="s">
        <v>1842</v>
      </c>
      <c r="D684">
        <f t="shared" si="0"/>
        <v>31</v>
      </c>
      <c r="E684" t="str">
        <f t="shared" si="1"/>
        <v>$3,800,000</v>
      </c>
      <c r="F684" t="str">
        <f t="shared" si="2"/>
        <v/>
      </c>
      <c r="G684" t="str">
        <f t="shared" si="3"/>
        <v>$3,800,000</v>
      </c>
      <c r="H684" t="s">
        <v>1843</v>
      </c>
      <c r="J684" t="s">
        <v>45</v>
      </c>
      <c r="K684" t="s">
        <v>101</v>
      </c>
      <c r="L684">
        <v>3800000</v>
      </c>
      <c r="M684" t="s">
        <v>528</v>
      </c>
    </row>
    <row r="685" spans="1:13">
      <c r="A685">
        <v>925</v>
      </c>
      <c r="B685" t="s">
        <v>2</v>
      </c>
      <c r="C685" s="16" t="s">
        <v>1844</v>
      </c>
      <c r="D685">
        <f t="shared" si="0"/>
        <v>31</v>
      </c>
      <c r="E685" t="str">
        <f t="shared" si="1"/>
        <v>$3,000,000</v>
      </c>
      <c r="F685" t="str">
        <f t="shared" si="2"/>
        <v/>
      </c>
      <c r="G685" t="str">
        <f t="shared" si="3"/>
        <v>$3,000,000</v>
      </c>
      <c r="H685" t="s">
        <v>459</v>
      </c>
      <c r="J685" t="s">
        <v>45</v>
      </c>
      <c r="K685" t="s">
        <v>101</v>
      </c>
      <c r="L685">
        <v>3000000</v>
      </c>
      <c r="M685" t="s">
        <v>518</v>
      </c>
    </row>
    <row r="686" spans="1:13">
      <c r="A686">
        <v>926</v>
      </c>
      <c r="B686" t="s">
        <v>2</v>
      </c>
      <c r="C686" s="16" t="s">
        <v>1846</v>
      </c>
      <c r="D686">
        <f t="shared" si="0"/>
        <v>31</v>
      </c>
      <c r="E686" t="str">
        <f t="shared" si="1"/>
        <v>$2,772,480 2nd year rookie contract (#8)</v>
      </c>
      <c r="F686">
        <f t="shared" si="2"/>
        <v>11</v>
      </c>
      <c r="G686" t="str">
        <f t="shared" si="3"/>
        <v>$2,772,480</v>
      </c>
      <c r="H686" t="s">
        <v>1847</v>
      </c>
      <c r="J686" t="s">
        <v>45</v>
      </c>
      <c r="K686" t="s">
        <v>101</v>
      </c>
      <c r="L686">
        <v>2772480</v>
      </c>
      <c r="M686" t="s">
        <v>521</v>
      </c>
    </row>
    <row r="687" spans="1:13">
      <c r="A687">
        <v>927</v>
      </c>
      <c r="B687" t="s">
        <v>2</v>
      </c>
      <c r="C687" s="16" t="s">
        <v>1848</v>
      </c>
      <c r="D687">
        <f t="shared" si="0"/>
        <v>31</v>
      </c>
      <c r="E687" t="str">
        <f t="shared" si="1"/>
        <v>$2,568,360 3rd year rookie contract (#9)</v>
      </c>
      <c r="F687">
        <f t="shared" si="2"/>
        <v>11</v>
      </c>
      <c r="G687" t="str">
        <f t="shared" si="3"/>
        <v>$2,568,360</v>
      </c>
      <c r="H687" t="s">
        <v>1849</v>
      </c>
      <c r="J687" t="s">
        <v>45</v>
      </c>
      <c r="K687" t="s">
        <v>101</v>
      </c>
      <c r="L687">
        <v>2568360</v>
      </c>
      <c r="M687" t="s">
        <v>516</v>
      </c>
    </row>
    <row r="688" spans="1:13">
      <c r="A688">
        <v>928</v>
      </c>
      <c r="B688" t="s">
        <v>2</v>
      </c>
      <c r="C688" s="16" t="s">
        <v>1850</v>
      </c>
      <c r="D688">
        <f t="shared" si="0"/>
        <v>31</v>
      </c>
      <c r="E688" t="str">
        <f t="shared" si="1"/>
        <v>$2,325,680 4th year rookie contract (#24)</v>
      </c>
      <c r="F688">
        <f t="shared" si="2"/>
        <v>11</v>
      </c>
      <c r="G688" t="str">
        <f t="shared" si="3"/>
        <v>$2,325,680</v>
      </c>
      <c r="H688" t="s">
        <v>1851</v>
      </c>
      <c r="J688" t="s">
        <v>45</v>
      </c>
      <c r="K688" t="s">
        <v>101</v>
      </c>
      <c r="L688">
        <v>2325680</v>
      </c>
      <c r="M688" t="s">
        <v>505</v>
      </c>
    </row>
    <row r="689" spans="1:13">
      <c r="A689">
        <v>929</v>
      </c>
      <c r="B689" t="s">
        <v>2</v>
      </c>
      <c r="C689" s="16" t="s">
        <v>1852</v>
      </c>
      <c r="D689">
        <f t="shared" si="0"/>
        <v>31</v>
      </c>
      <c r="E689" t="str">
        <f t="shared" si="1"/>
        <v>$1,227,985 minimum [multi], rel 10/27</v>
      </c>
      <c r="F689">
        <f t="shared" si="2"/>
        <v>11</v>
      </c>
      <c r="G689" t="str">
        <f t="shared" si="3"/>
        <v>$1,227,985</v>
      </c>
      <c r="H689" t="s">
        <v>1621</v>
      </c>
      <c r="J689" t="s">
        <v>45</v>
      </c>
      <c r="K689" t="s">
        <v>101</v>
      </c>
      <c r="L689">
        <v>1227985</v>
      </c>
      <c r="M689" t="s">
        <v>1853</v>
      </c>
    </row>
    <row r="690" spans="1:13">
      <c r="A690">
        <v>930</v>
      </c>
      <c r="B690" t="s">
        <v>2</v>
      </c>
      <c r="C690" s="16" t="s">
        <v>1854</v>
      </c>
      <c r="D690">
        <f t="shared" si="0"/>
        <v>31</v>
      </c>
      <c r="E690" t="str">
        <f t="shared" si="1"/>
        <v>$1,145,685 minimum [multi]</v>
      </c>
      <c r="F690">
        <f t="shared" si="2"/>
        <v>11</v>
      </c>
      <c r="G690" t="str">
        <f t="shared" si="3"/>
        <v>$1,145,685</v>
      </c>
      <c r="H690" t="s">
        <v>1855</v>
      </c>
      <c r="J690" t="s">
        <v>45</v>
      </c>
      <c r="K690" t="s">
        <v>101</v>
      </c>
      <c r="L690">
        <v>1145685</v>
      </c>
      <c r="M690" t="s">
        <v>1856</v>
      </c>
    </row>
    <row r="691" spans="1:13">
      <c r="A691">
        <v>931</v>
      </c>
      <c r="B691" t="s">
        <v>2</v>
      </c>
      <c r="C691" s="16" t="s">
        <v>1857</v>
      </c>
      <c r="D691">
        <f t="shared" si="0"/>
        <v>31</v>
      </c>
      <c r="E691" t="str">
        <f t="shared" si="1"/>
        <v>$700,000</v>
      </c>
      <c r="F691" t="str">
        <f t="shared" si="2"/>
        <v/>
      </c>
      <c r="G691" t="str">
        <f t="shared" si="3"/>
        <v>$700,000</v>
      </c>
      <c r="H691" t="s">
        <v>777</v>
      </c>
      <c r="J691" t="s">
        <v>45</v>
      </c>
      <c r="K691" t="s">
        <v>101</v>
      </c>
      <c r="L691">
        <v>700000</v>
      </c>
      <c r="M691" t="s">
        <v>545</v>
      </c>
    </row>
    <row r="692" spans="1:13">
      <c r="A692">
        <v>932</v>
      </c>
      <c r="B692" t="s">
        <v>2</v>
      </c>
      <c r="C692" s="16" t="s">
        <v>1858</v>
      </c>
      <c r="D692">
        <f t="shared" si="0"/>
        <v>31</v>
      </c>
      <c r="E692" t="str">
        <f t="shared" si="1"/>
        <v>$527,311 counts $393,016, signed 2/2</v>
      </c>
      <c r="F692">
        <f t="shared" si="2"/>
        <v>9</v>
      </c>
      <c r="G692" t="str">
        <f t="shared" si="3"/>
        <v>$527,311</v>
      </c>
      <c r="H692" t="s">
        <v>1859</v>
      </c>
      <c r="J692" t="s">
        <v>45</v>
      </c>
      <c r="K692" t="s">
        <v>101</v>
      </c>
      <c r="L692">
        <v>527311</v>
      </c>
      <c r="M692" t="s">
        <v>1860</v>
      </c>
    </row>
    <row r="693" spans="1:13">
      <c r="A693">
        <v>933</v>
      </c>
      <c r="B693" t="s">
        <v>2</v>
      </c>
      <c r="C693" s="16" t="s">
        <v>1861</v>
      </c>
      <c r="D693">
        <f t="shared" si="0"/>
        <v>31</v>
      </c>
      <c r="E693" t="str">
        <f t="shared" si="1"/>
        <v>$361,172 counts $269,189, signed 2/25</v>
      </c>
      <c r="F693">
        <f t="shared" si="2"/>
        <v>9</v>
      </c>
      <c r="G693" t="str">
        <f t="shared" si="3"/>
        <v>$361,172</v>
      </c>
      <c r="H693" t="s">
        <v>1862</v>
      </c>
      <c r="J693" t="s">
        <v>45</v>
      </c>
      <c r="K693" t="s">
        <v>101</v>
      </c>
      <c r="L693">
        <v>361172</v>
      </c>
      <c r="M693" t="s">
        <v>1863</v>
      </c>
    </row>
    <row r="694" spans="1:13">
      <c r="A694">
        <v>934</v>
      </c>
      <c r="B694" t="s">
        <v>2</v>
      </c>
      <c r="C694" s="16" t="s">
        <v>1864</v>
      </c>
      <c r="D694">
        <f t="shared" si="0"/>
        <v>31</v>
      </c>
      <c r="E694" t="str">
        <f t="shared" si="1"/>
        <v>$290,724 signed 2/21</v>
      </c>
      <c r="F694">
        <f t="shared" si="2"/>
        <v>9</v>
      </c>
      <c r="G694" t="str">
        <f t="shared" si="3"/>
        <v>$290,724</v>
      </c>
      <c r="H694" t="s">
        <v>1865</v>
      </c>
      <c r="J694" t="s">
        <v>45</v>
      </c>
      <c r="K694" t="s">
        <v>101</v>
      </c>
      <c r="L694">
        <v>290724</v>
      </c>
      <c r="M694" t="s">
        <v>1866</v>
      </c>
    </row>
    <row r="695" spans="1:13">
      <c r="A695">
        <v>936</v>
      </c>
      <c r="B695" t="s">
        <v>2</v>
      </c>
      <c r="C695" s="16" t="s">
        <v>1867</v>
      </c>
      <c r="D695">
        <f t="shared" si="0"/>
        <v>31</v>
      </c>
      <c r="E695" t="str">
        <f t="shared" si="1"/>
        <v>$15,012,000</v>
      </c>
      <c r="F695" t="str">
        <f t="shared" si="2"/>
        <v/>
      </c>
      <c r="G695" t="str">
        <f t="shared" si="3"/>
        <v>$15,012,000</v>
      </c>
      <c r="H695" t="s">
        <v>1868</v>
      </c>
      <c r="J695" t="s">
        <v>46</v>
      </c>
      <c r="K695" t="s">
        <v>101</v>
      </c>
      <c r="L695">
        <v>15012000</v>
      </c>
      <c r="M695" t="s">
        <v>148</v>
      </c>
    </row>
    <row r="696" spans="1:13">
      <c r="A696">
        <v>937</v>
      </c>
      <c r="B696" t="s">
        <v>2</v>
      </c>
      <c r="C696" s="16" t="s">
        <v>1869</v>
      </c>
      <c r="D696">
        <f t="shared" si="0"/>
        <v>31</v>
      </c>
      <c r="E696" t="str">
        <f t="shared" si="1"/>
        <v>$12,972,973</v>
      </c>
      <c r="F696" t="str">
        <f t="shared" si="2"/>
        <v/>
      </c>
      <c r="G696" t="str">
        <f t="shared" si="3"/>
        <v>$12,972,973</v>
      </c>
      <c r="H696" t="s">
        <v>1870</v>
      </c>
      <c r="J696" t="s">
        <v>46</v>
      </c>
      <c r="K696" t="s">
        <v>101</v>
      </c>
      <c r="L696">
        <v>12972973</v>
      </c>
      <c r="M696" t="s">
        <v>564</v>
      </c>
    </row>
    <row r="697" spans="1:13">
      <c r="A697">
        <v>938</v>
      </c>
      <c r="B697" t="s">
        <v>2</v>
      </c>
      <c r="C697" s="16" t="s">
        <v>1871</v>
      </c>
      <c r="D697">
        <f t="shared" si="0"/>
        <v>31</v>
      </c>
      <c r="E697" t="str">
        <f t="shared" si="1"/>
        <v>$12,289,544</v>
      </c>
      <c r="F697" t="str">
        <f t="shared" si="2"/>
        <v/>
      </c>
      <c r="G697" t="str">
        <f t="shared" si="3"/>
        <v>$12,289,544</v>
      </c>
      <c r="H697" t="s">
        <v>1872</v>
      </c>
      <c r="J697" t="s">
        <v>46</v>
      </c>
      <c r="K697" t="s">
        <v>101</v>
      </c>
      <c r="L697">
        <v>12289544</v>
      </c>
      <c r="M697" t="s">
        <v>567</v>
      </c>
    </row>
    <row r="698" spans="1:13">
      <c r="A698">
        <v>939</v>
      </c>
      <c r="B698" t="s">
        <v>2</v>
      </c>
      <c r="C698" s="16" t="s">
        <v>1873</v>
      </c>
      <c r="D698">
        <f t="shared" si="0"/>
        <v>31</v>
      </c>
      <c r="E698" t="str">
        <f t="shared" si="1"/>
        <v>$10,629,213</v>
      </c>
      <c r="F698" t="str">
        <f t="shared" si="2"/>
        <v/>
      </c>
      <c r="G698" t="str">
        <f t="shared" si="3"/>
        <v>$10,629,213</v>
      </c>
      <c r="H698" t="s">
        <v>1874</v>
      </c>
      <c r="J698" t="s">
        <v>46</v>
      </c>
      <c r="K698" t="s">
        <v>101</v>
      </c>
      <c r="L698">
        <v>10629213</v>
      </c>
      <c r="M698" t="s">
        <v>570</v>
      </c>
    </row>
    <row r="699" spans="1:13">
      <c r="A699">
        <v>940</v>
      </c>
      <c r="B699" t="s">
        <v>2</v>
      </c>
      <c r="C699" s="16" t="s">
        <v>1875</v>
      </c>
      <c r="D699">
        <f t="shared" si="0"/>
        <v>31</v>
      </c>
      <c r="E699" t="str">
        <f t="shared" si="1"/>
        <v>$5,305,000</v>
      </c>
      <c r="F699" t="str">
        <f t="shared" si="2"/>
        <v/>
      </c>
      <c r="G699" t="str">
        <f t="shared" si="3"/>
        <v>$5,305,000</v>
      </c>
      <c r="H699" t="s">
        <v>1716</v>
      </c>
      <c r="J699" t="s">
        <v>46</v>
      </c>
      <c r="K699" t="s">
        <v>101</v>
      </c>
      <c r="L699">
        <v>5305000</v>
      </c>
      <c r="M699" t="s">
        <v>575</v>
      </c>
    </row>
    <row r="700" spans="1:13">
      <c r="A700">
        <v>941</v>
      </c>
      <c r="B700" t="s">
        <v>2</v>
      </c>
      <c r="C700" s="16" t="s">
        <v>1876</v>
      </c>
      <c r="D700">
        <f t="shared" si="0"/>
        <v>31</v>
      </c>
      <c r="E700" t="str">
        <f t="shared" si="1"/>
        <v>$3,657,500</v>
      </c>
      <c r="F700" t="str">
        <f t="shared" si="2"/>
        <v/>
      </c>
      <c r="G700" t="str">
        <f t="shared" si="3"/>
        <v>$3,657,500</v>
      </c>
      <c r="H700" t="s">
        <v>1877</v>
      </c>
      <c r="J700" t="s">
        <v>46</v>
      </c>
      <c r="K700" t="s">
        <v>101</v>
      </c>
      <c r="L700">
        <v>3657500</v>
      </c>
      <c r="M700" t="s">
        <v>582</v>
      </c>
    </row>
    <row r="701" spans="1:13">
      <c r="A701">
        <v>942</v>
      </c>
      <c r="B701" t="s">
        <v>2</v>
      </c>
      <c r="C701" s="16" t="s">
        <v>1878</v>
      </c>
      <c r="D701">
        <f t="shared" si="0"/>
        <v>31</v>
      </c>
      <c r="E701" t="str">
        <f t="shared" si="1"/>
        <v>$3,245,152 4th year rookie contract (#11)</v>
      </c>
      <c r="F701">
        <f t="shared" si="2"/>
        <v>11</v>
      </c>
      <c r="G701" t="str">
        <f t="shared" si="3"/>
        <v>$3,245,152</v>
      </c>
      <c r="H701" t="s">
        <v>1879</v>
      </c>
      <c r="J701" t="s">
        <v>46</v>
      </c>
      <c r="K701" t="s">
        <v>101</v>
      </c>
      <c r="L701">
        <v>3245152</v>
      </c>
      <c r="M701" t="s">
        <v>557</v>
      </c>
    </row>
    <row r="702" spans="1:13">
      <c r="A702">
        <v>943</v>
      </c>
      <c r="B702" t="s">
        <v>2</v>
      </c>
      <c r="C702" s="16" t="s">
        <v>1880</v>
      </c>
      <c r="D702">
        <f t="shared" si="0"/>
        <v>31</v>
      </c>
      <c r="E702" t="str">
        <f t="shared" si="1"/>
        <v>$3,049,920 3rd year rookie contract (#7)</v>
      </c>
      <c r="F702">
        <f t="shared" si="2"/>
        <v>11</v>
      </c>
      <c r="G702" t="str">
        <f t="shared" si="3"/>
        <v>$3,049,920</v>
      </c>
      <c r="H702" t="s">
        <v>1881</v>
      </c>
      <c r="J702" t="s">
        <v>46</v>
      </c>
      <c r="K702" t="s">
        <v>101</v>
      </c>
      <c r="L702">
        <v>3049920</v>
      </c>
      <c r="M702" t="s">
        <v>578</v>
      </c>
    </row>
    <row r="703" spans="1:13">
      <c r="A703">
        <v>944</v>
      </c>
      <c r="B703" t="s">
        <v>2</v>
      </c>
      <c r="C703" s="16" t="s">
        <v>1882</v>
      </c>
      <c r="D703">
        <f t="shared" si="0"/>
        <v>31</v>
      </c>
      <c r="E703" t="str">
        <f t="shared" si="1"/>
        <v>$1,448,490 counts $915,243</v>
      </c>
      <c r="F703">
        <f t="shared" si="2"/>
        <v>11</v>
      </c>
      <c r="G703" t="str">
        <f t="shared" si="3"/>
        <v>$1,448,490</v>
      </c>
      <c r="H703" t="s">
        <v>1694</v>
      </c>
      <c r="J703" t="s">
        <v>46</v>
      </c>
      <c r="K703" t="s">
        <v>101</v>
      </c>
      <c r="L703">
        <v>1448490</v>
      </c>
      <c r="M703" t="s">
        <v>584</v>
      </c>
    </row>
    <row r="704" spans="1:13">
      <c r="A704">
        <v>945</v>
      </c>
      <c r="B704" t="s">
        <v>2</v>
      </c>
      <c r="C704" s="16" t="s">
        <v>1883</v>
      </c>
      <c r="D704">
        <f t="shared" si="0"/>
        <v>31</v>
      </c>
      <c r="E704" t="str">
        <f t="shared" si="1"/>
        <v>$1,145,685 minimum [multi]</v>
      </c>
      <c r="F704">
        <f t="shared" si="2"/>
        <v>11</v>
      </c>
      <c r="G704" t="str">
        <f t="shared" si="3"/>
        <v>$1,145,685</v>
      </c>
      <c r="H704" t="s">
        <v>1855</v>
      </c>
      <c r="J704" t="s">
        <v>46</v>
      </c>
      <c r="K704" t="s">
        <v>101</v>
      </c>
      <c r="L704">
        <v>1145685</v>
      </c>
      <c r="M704" t="s">
        <v>590</v>
      </c>
    </row>
    <row r="705" spans="1:13">
      <c r="A705">
        <v>946</v>
      </c>
      <c r="B705" t="s">
        <v>2</v>
      </c>
      <c r="C705" s="16" t="s">
        <v>1884</v>
      </c>
      <c r="D705">
        <f t="shared" si="0"/>
        <v>31</v>
      </c>
      <c r="E705" t="str">
        <f t="shared" si="1"/>
        <v>$1,112,880 3rd year rookie contract (#30)</v>
      </c>
      <c r="F705">
        <f t="shared" si="2"/>
        <v>11</v>
      </c>
      <c r="G705" t="str">
        <f t="shared" si="3"/>
        <v>$1,112,880</v>
      </c>
      <c r="H705" t="s">
        <v>1885</v>
      </c>
      <c r="J705" t="s">
        <v>46</v>
      </c>
      <c r="K705" t="s">
        <v>101</v>
      </c>
      <c r="L705">
        <v>1112880</v>
      </c>
      <c r="M705" t="s">
        <v>587</v>
      </c>
    </row>
    <row r="706" spans="1:13">
      <c r="A706">
        <v>947</v>
      </c>
      <c r="B706" t="s">
        <v>2</v>
      </c>
      <c r="C706" s="16" t="s">
        <v>1886</v>
      </c>
      <c r="D706">
        <f t="shared" si="0"/>
        <v>31</v>
      </c>
      <c r="E706" t="str">
        <f t="shared" si="1"/>
        <v>$1,104,240 2nd yr rookie (#30), rel 11/11</v>
      </c>
      <c r="F706">
        <f t="shared" si="2"/>
        <v>11</v>
      </c>
      <c r="G706" t="str">
        <f t="shared" si="3"/>
        <v>$1,104,240</v>
      </c>
      <c r="H706" t="s">
        <v>1887</v>
      </c>
      <c r="J706" t="s">
        <v>46</v>
      </c>
      <c r="K706" t="s">
        <v>101</v>
      </c>
      <c r="L706">
        <v>1104240</v>
      </c>
      <c r="M706" t="s">
        <v>1888</v>
      </c>
    </row>
    <row r="707" spans="1:13">
      <c r="A707">
        <v>948</v>
      </c>
      <c r="B707" t="s">
        <v>2</v>
      </c>
      <c r="C707" s="16" t="s">
        <v>1889</v>
      </c>
      <c r="D707">
        <f t="shared" si="0"/>
        <v>31</v>
      </c>
      <c r="E707" t="str">
        <f t="shared" si="1"/>
        <v>$915,243 minimum</v>
      </c>
      <c r="F707">
        <f t="shared" si="2"/>
        <v>9</v>
      </c>
      <c r="G707" t="str">
        <f t="shared" si="3"/>
        <v>$915,243</v>
      </c>
      <c r="H707" t="s">
        <v>1627</v>
      </c>
      <c r="J707" t="s">
        <v>46</v>
      </c>
      <c r="K707" t="s">
        <v>101</v>
      </c>
      <c r="L707">
        <v>915243</v>
      </c>
      <c r="M707" t="s">
        <v>560</v>
      </c>
    </row>
    <row r="708" spans="1:13">
      <c r="A708">
        <v>949</v>
      </c>
      <c r="B708" t="s">
        <v>2</v>
      </c>
      <c r="C708" s="16" t="s">
        <v>1890</v>
      </c>
      <c r="D708">
        <f t="shared" si="0"/>
        <v>31</v>
      </c>
      <c r="E708" t="str">
        <f t="shared" si="1"/>
        <v>$816,482 minimum</v>
      </c>
      <c r="F708">
        <f t="shared" si="2"/>
        <v>9</v>
      </c>
      <c r="G708" t="str">
        <f t="shared" si="3"/>
        <v>$816,482</v>
      </c>
      <c r="H708" t="s">
        <v>1580</v>
      </c>
      <c r="J708" t="s">
        <v>46</v>
      </c>
      <c r="K708" t="s">
        <v>101</v>
      </c>
      <c r="L708">
        <v>816482</v>
      </c>
      <c r="M708" t="s">
        <v>340</v>
      </c>
    </row>
    <row r="709" spans="1:13">
      <c r="A709">
        <v>950</v>
      </c>
      <c r="B709" t="s">
        <v>2</v>
      </c>
      <c r="C709" s="16" t="s">
        <v>1891</v>
      </c>
      <c r="D709">
        <f t="shared" si="0"/>
        <v>31</v>
      </c>
      <c r="E709" t="str">
        <f t="shared" si="1"/>
        <v>$816,482 minimum</v>
      </c>
      <c r="F709">
        <f t="shared" si="2"/>
        <v>9</v>
      </c>
      <c r="G709" t="str">
        <f t="shared" si="3"/>
        <v>$816,482</v>
      </c>
      <c r="H709" t="s">
        <v>1580</v>
      </c>
      <c r="J709" t="s">
        <v>46</v>
      </c>
      <c r="K709" t="s">
        <v>101</v>
      </c>
      <c r="L709">
        <v>816482</v>
      </c>
      <c r="M709" t="s">
        <v>1892</v>
      </c>
    </row>
    <row r="710" spans="1:13">
      <c r="A710">
        <v>951</v>
      </c>
      <c r="B710" t="s">
        <v>2</v>
      </c>
      <c r="C710" s="16" t="s">
        <v>1893</v>
      </c>
      <c r="D710">
        <f t="shared" si="0"/>
        <v>31</v>
      </c>
      <c r="E710" t="str">
        <f t="shared" si="1"/>
        <v>$259,637 signed 1/19</v>
      </c>
      <c r="F710">
        <f t="shared" si="2"/>
        <v>9</v>
      </c>
      <c r="G710" t="str">
        <f t="shared" si="3"/>
        <v>$259,637</v>
      </c>
      <c r="H710" t="s">
        <v>1894</v>
      </c>
      <c r="J710" t="s">
        <v>46</v>
      </c>
      <c r="K710" t="s">
        <v>101</v>
      </c>
      <c r="L710">
        <v>259637</v>
      </c>
      <c r="M710" t="s">
        <v>597</v>
      </c>
    </row>
    <row r="711" spans="1:13">
      <c r="A711">
        <v>953</v>
      </c>
      <c r="B711" t="s">
        <v>2</v>
      </c>
      <c r="C711" s="16" t="s">
        <v>1895</v>
      </c>
      <c r="D711">
        <f t="shared" si="0"/>
        <v>31</v>
      </c>
      <c r="E711" t="str">
        <f t="shared" si="1"/>
        <v>$21,436,271</v>
      </c>
      <c r="F711" t="str">
        <f t="shared" si="2"/>
        <v/>
      </c>
      <c r="G711" t="str">
        <f t="shared" si="3"/>
        <v>$21,436,271</v>
      </c>
      <c r="H711" t="s">
        <v>1896</v>
      </c>
      <c r="J711" t="s">
        <v>49</v>
      </c>
      <c r="K711" t="s">
        <v>101</v>
      </c>
      <c r="L711">
        <v>21436271</v>
      </c>
      <c r="M711" t="s">
        <v>157</v>
      </c>
    </row>
    <row r="712" spans="1:13">
      <c r="A712">
        <v>954</v>
      </c>
      <c r="B712" t="s">
        <v>2</v>
      </c>
      <c r="C712" s="16" t="s">
        <v>1897</v>
      </c>
      <c r="D712">
        <f t="shared" si="0"/>
        <v>31</v>
      </c>
      <c r="E712" t="str">
        <f t="shared" si="1"/>
        <v>$14,728,844</v>
      </c>
      <c r="F712" t="str">
        <f t="shared" si="2"/>
        <v/>
      </c>
      <c r="G712" t="str">
        <f t="shared" si="3"/>
        <v>$14,728,844</v>
      </c>
      <c r="H712" t="s">
        <v>1898</v>
      </c>
      <c r="J712" t="s">
        <v>49</v>
      </c>
      <c r="K712" t="s">
        <v>101</v>
      </c>
      <c r="L712">
        <v>14728844</v>
      </c>
      <c r="M712" t="s">
        <v>605</v>
      </c>
    </row>
    <row r="713" spans="1:13">
      <c r="A713">
        <v>955</v>
      </c>
      <c r="B713" t="s">
        <v>2</v>
      </c>
      <c r="C713" s="16" t="s">
        <v>1899</v>
      </c>
      <c r="D713">
        <f t="shared" si="0"/>
        <v>31</v>
      </c>
      <c r="E713" t="str">
        <f t="shared" si="1"/>
        <v>$8,600,000</v>
      </c>
      <c r="F713" t="str">
        <f t="shared" si="2"/>
        <v/>
      </c>
      <c r="G713" t="str">
        <f t="shared" si="3"/>
        <v>$8,600,000</v>
      </c>
      <c r="H713" t="s">
        <v>1900</v>
      </c>
      <c r="J713" t="s">
        <v>49</v>
      </c>
      <c r="K713" t="s">
        <v>101</v>
      </c>
      <c r="L713">
        <v>8600000</v>
      </c>
      <c r="M713" t="s">
        <v>614</v>
      </c>
    </row>
    <row r="714" spans="1:13">
      <c r="A714">
        <v>956</v>
      </c>
      <c r="B714" t="s">
        <v>2</v>
      </c>
      <c r="C714" s="16" t="s">
        <v>1901</v>
      </c>
      <c r="D714">
        <f t="shared" si="0"/>
        <v>31</v>
      </c>
      <c r="E714" t="str">
        <f t="shared" si="1"/>
        <v>$6,541,037 amnesty rel 7/13/13, dnc</v>
      </c>
      <c r="F714">
        <f t="shared" si="2"/>
        <v>11</v>
      </c>
      <c r="G714" t="str">
        <f t="shared" si="3"/>
        <v>$6,541,037</v>
      </c>
      <c r="H714" t="s">
        <v>1902</v>
      </c>
      <c r="J714" t="s">
        <v>49</v>
      </c>
      <c r="K714" t="s">
        <v>101</v>
      </c>
      <c r="L714">
        <v>6541037</v>
      </c>
      <c r="M714" t="s">
        <v>495</v>
      </c>
    </row>
    <row r="715" spans="1:13">
      <c r="A715">
        <v>957</v>
      </c>
      <c r="B715" t="s">
        <v>2</v>
      </c>
      <c r="C715" s="16" t="s">
        <v>1903</v>
      </c>
      <c r="D715">
        <f t="shared" si="0"/>
        <v>31</v>
      </c>
      <c r="E715" t="str">
        <f t="shared" si="1"/>
        <v>$5,450,000</v>
      </c>
      <c r="F715" t="str">
        <f t="shared" si="2"/>
        <v/>
      </c>
      <c r="G715" t="str">
        <f t="shared" si="3"/>
        <v>$5,450,000</v>
      </c>
      <c r="H715" t="s">
        <v>1904</v>
      </c>
      <c r="J715" t="s">
        <v>49</v>
      </c>
      <c r="K715" t="s">
        <v>101</v>
      </c>
      <c r="L715">
        <v>5450000</v>
      </c>
      <c r="M715" t="s">
        <v>634</v>
      </c>
    </row>
    <row r="716" spans="1:13">
      <c r="A716">
        <v>958</v>
      </c>
      <c r="B716" t="s">
        <v>2</v>
      </c>
      <c r="C716" s="16" t="s">
        <v>1905</v>
      </c>
      <c r="D716">
        <f t="shared" si="0"/>
        <v>31</v>
      </c>
      <c r="E716" t="str">
        <f t="shared" si="1"/>
        <v>$4,797,664</v>
      </c>
      <c r="F716" t="str">
        <f t="shared" si="2"/>
        <v/>
      </c>
      <c r="G716" t="str">
        <f t="shared" si="3"/>
        <v>$4,797,664</v>
      </c>
      <c r="H716" t="s">
        <v>1906</v>
      </c>
      <c r="J716" t="s">
        <v>49</v>
      </c>
      <c r="K716" t="s">
        <v>101</v>
      </c>
      <c r="L716">
        <v>4797664</v>
      </c>
      <c r="M716" t="s">
        <v>489</v>
      </c>
    </row>
    <row r="717" spans="1:13">
      <c r="A717">
        <v>959</v>
      </c>
      <c r="B717" t="s">
        <v>2</v>
      </c>
      <c r="C717" s="16" t="s">
        <v>1907</v>
      </c>
      <c r="D717">
        <f t="shared" si="0"/>
        <v>31</v>
      </c>
      <c r="E717" t="str">
        <f t="shared" si="1"/>
        <v>$4,702,500</v>
      </c>
      <c r="F717" t="str">
        <f t="shared" si="2"/>
        <v/>
      </c>
      <c r="G717" t="str">
        <f t="shared" si="3"/>
        <v>$4,702,500</v>
      </c>
      <c r="H717" t="s">
        <v>1908</v>
      </c>
      <c r="J717" t="s">
        <v>49</v>
      </c>
      <c r="K717" t="s">
        <v>101</v>
      </c>
      <c r="L717">
        <v>4702500</v>
      </c>
      <c r="M717" t="s">
        <v>611</v>
      </c>
    </row>
    <row r="718" spans="1:13">
      <c r="A718">
        <v>960</v>
      </c>
      <c r="B718" t="s">
        <v>2</v>
      </c>
      <c r="C718" s="16" t="s">
        <v>1909</v>
      </c>
      <c r="D718">
        <f t="shared" si="0"/>
        <v>31</v>
      </c>
      <c r="E718" t="str">
        <f t="shared" si="1"/>
        <v>$1,662,961</v>
      </c>
      <c r="F718" t="str">
        <f t="shared" si="2"/>
        <v/>
      </c>
      <c r="G718" t="str">
        <f t="shared" si="3"/>
        <v>$1,662,961</v>
      </c>
      <c r="H718" t="s">
        <v>1910</v>
      </c>
      <c r="J718" t="s">
        <v>49</v>
      </c>
      <c r="K718" t="s">
        <v>101</v>
      </c>
      <c r="L718">
        <v>1662961</v>
      </c>
      <c r="M718" t="s">
        <v>733</v>
      </c>
    </row>
    <row r="719" spans="1:13">
      <c r="A719">
        <v>961</v>
      </c>
      <c r="B719" t="s">
        <v>2</v>
      </c>
      <c r="C719" s="16" t="s">
        <v>1911</v>
      </c>
      <c r="D719">
        <f t="shared" si="0"/>
        <v>31</v>
      </c>
      <c r="E719" t="str">
        <f t="shared" si="1"/>
        <v>$1,618,680 3rd year rookie contract (#18)</v>
      </c>
      <c r="F719">
        <f t="shared" si="2"/>
        <v>11</v>
      </c>
      <c r="G719" t="str">
        <f t="shared" si="3"/>
        <v>$1,618,680</v>
      </c>
      <c r="H719" t="s">
        <v>1912</v>
      </c>
      <c r="J719" t="s">
        <v>49</v>
      </c>
      <c r="K719" t="s">
        <v>101</v>
      </c>
      <c r="L719">
        <v>1618680</v>
      </c>
      <c r="M719" t="s">
        <v>624</v>
      </c>
    </row>
    <row r="720" spans="1:13">
      <c r="A720">
        <v>962</v>
      </c>
      <c r="B720" t="s">
        <v>2</v>
      </c>
      <c r="C720" s="16" t="s">
        <v>1913</v>
      </c>
      <c r="D720">
        <f t="shared" si="0"/>
        <v>31</v>
      </c>
      <c r="E720" t="str">
        <f t="shared" si="1"/>
        <v>$1,316,809 counts $915,243, rel 12/19</v>
      </c>
      <c r="F720">
        <f t="shared" si="2"/>
        <v>11</v>
      </c>
      <c r="G720" t="str">
        <f t="shared" si="3"/>
        <v>$1,316,809</v>
      </c>
      <c r="H720" t="s">
        <v>1698</v>
      </c>
      <c r="J720" t="s">
        <v>49</v>
      </c>
      <c r="K720" t="s">
        <v>101</v>
      </c>
      <c r="L720">
        <v>1316809</v>
      </c>
      <c r="M720" t="s">
        <v>1914</v>
      </c>
    </row>
    <row r="721" spans="1:13">
      <c r="A721">
        <v>963</v>
      </c>
      <c r="B721" t="s">
        <v>2</v>
      </c>
      <c r="C721" s="16" t="s">
        <v>1915</v>
      </c>
      <c r="D721">
        <f t="shared" si="0"/>
        <v>31</v>
      </c>
      <c r="E721" t="str">
        <f t="shared" si="1"/>
        <v>$1,236,600 4th year rookie contract (#20)</v>
      </c>
      <c r="F721">
        <f t="shared" si="2"/>
        <v>11</v>
      </c>
      <c r="G721" t="str">
        <f t="shared" si="3"/>
        <v>$1,236,600</v>
      </c>
      <c r="H721" t="s">
        <v>1916</v>
      </c>
      <c r="J721" t="s">
        <v>49</v>
      </c>
      <c r="K721" t="s">
        <v>101</v>
      </c>
      <c r="L721">
        <v>1236600</v>
      </c>
      <c r="M721" t="s">
        <v>627</v>
      </c>
    </row>
    <row r="722" spans="1:13">
      <c r="A722">
        <v>964</v>
      </c>
      <c r="B722" t="s">
        <v>2</v>
      </c>
      <c r="C722" s="16" t="s">
        <v>1917</v>
      </c>
      <c r="D722">
        <f t="shared" si="0"/>
        <v>31</v>
      </c>
      <c r="E722" t="str">
        <f t="shared" si="1"/>
        <v>$1,189,200 1st year rookie contract (#25)</v>
      </c>
      <c r="F722">
        <f t="shared" si="2"/>
        <v>11</v>
      </c>
      <c r="G722" t="str">
        <f t="shared" si="3"/>
        <v>$1,189,200</v>
      </c>
      <c r="H722" t="s">
        <v>1918</v>
      </c>
      <c r="J722" t="s">
        <v>49</v>
      </c>
      <c r="K722" t="s">
        <v>101</v>
      </c>
      <c r="L722">
        <v>1189200</v>
      </c>
      <c r="M722" t="s">
        <v>637</v>
      </c>
    </row>
    <row r="723" spans="1:13">
      <c r="A723">
        <v>965</v>
      </c>
      <c r="B723" t="s">
        <v>2</v>
      </c>
      <c r="C723" s="16" t="s">
        <v>1919</v>
      </c>
      <c r="D723">
        <f t="shared" si="0"/>
        <v>31</v>
      </c>
      <c r="E723" t="str">
        <f t="shared" si="1"/>
        <v>$981,084 counts $915,243, rel 10/27</v>
      </c>
      <c r="F723">
        <f t="shared" si="2"/>
        <v>9</v>
      </c>
      <c r="G723" t="str">
        <f t="shared" si="3"/>
        <v>$981,084</v>
      </c>
      <c r="H723" t="s">
        <v>1920</v>
      </c>
      <c r="J723" t="s">
        <v>49</v>
      </c>
      <c r="K723" t="s">
        <v>101</v>
      </c>
      <c r="L723">
        <v>981084</v>
      </c>
      <c r="M723" t="s">
        <v>1921</v>
      </c>
    </row>
    <row r="724" spans="1:13">
      <c r="A724">
        <v>966</v>
      </c>
      <c r="B724" t="s">
        <v>2</v>
      </c>
      <c r="C724" s="16" t="s">
        <v>1922</v>
      </c>
      <c r="D724">
        <f t="shared" si="0"/>
        <v>31</v>
      </c>
      <c r="E724" t="str">
        <f t="shared" si="1"/>
        <v>$948,163 minimum [multi]</v>
      </c>
      <c r="F724">
        <f t="shared" si="2"/>
        <v>9</v>
      </c>
      <c r="G724" t="str">
        <f t="shared" si="3"/>
        <v>$948,163</v>
      </c>
      <c r="H724" t="s">
        <v>1728</v>
      </c>
      <c r="J724" t="s">
        <v>49</v>
      </c>
      <c r="K724" t="s">
        <v>101</v>
      </c>
      <c r="L724">
        <v>948163</v>
      </c>
      <c r="M724" t="s">
        <v>480</v>
      </c>
    </row>
    <row r="725" spans="1:13">
      <c r="A725">
        <v>967</v>
      </c>
      <c r="B725" t="s">
        <v>2</v>
      </c>
      <c r="C725" s="16" t="s">
        <v>1923</v>
      </c>
      <c r="D725">
        <f t="shared" si="0"/>
        <v>31</v>
      </c>
      <c r="E725" t="str">
        <f t="shared" si="1"/>
        <v>$945,779 counts $597,600, signed 12/26</v>
      </c>
      <c r="F725">
        <f t="shared" si="2"/>
        <v>9</v>
      </c>
      <c r="G725" t="str">
        <f t="shared" si="3"/>
        <v>$945,779</v>
      </c>
      <c r="H725" t="s">
        <v>1924</v>
      </c>
      <c r="J725" t="s">
        <v>49</v>
      </c>
      <c r="K725" t="s">
        <v>101</v>
      </c>
      <c r="L725">
        <v>945779</v>
      </c>
      <c r="M725" t="s">
        <v>502</v>
      </c>
    </row>
    <row r="726" spans="1:13">
      <c r="A726">
        <v>968</v>
      </c>
      <c r="B726" t="s">
        <v>2</v>
      </c>
      <c r="C726" s="16" t="s">
        <v>1925</v>
      </c>
      <c r="D726">
        <f t="shared" si="0"/>
        <v>31</v>
      </c>
      <c r="E726" t="str">
        <f t="shared" si="1"/>
        <v>$915,243 minimum</v>
      </c>
      <c r="F726">
        <f t="shared" si="2"/>
        <v>9</v>
      </c>
      <c r="G726" t="str">
        <f t="shared" si="3"/>
        <v>$915,243</v>
      </c>
      <c r="H726" t="s">
        <v>1627</v>
      </c>
      <c r="J726" t="s">
        <v>49</v>
      </c>
      <c r="K726" t="s">
        <v>101</v>
      </c>
      <c r="L726">
        <v>915243</v>
      </c>
      <c r="M726" t="s">
        <v>617</v>
      </c>
    </row>
    <row r="727" spans="1:13">
      <c r="A727">
        <v>969</v>
      </c>
      <c r="B727" t="s">
        <v>2</v>
      </c>
      <c r="C727" s="16" t="s">
        <v>1926</v>
      </c>
      <c r="D727">
        <f t="shared" si="0"/>
        <v>31</v>
      </c>
      <c r="E727" t="str">
        <f t="shared" si="1"/>
        <v>$915,243 minimum, released 10/27</v>
      </c>
      <c r="F727">
        <f t="shared" si="2"/>
        <v>9</v>
      </c>
      <c r="G727" t="str">
        <f t="shared" si="3"/>
        <v>$915,243</v>
      </c>
      <c r="H727" t="s">
        <v>1627</v>
      </c>
      <c r="J727" t="s">
        <v>49</v>
      </c>
      <c r="K727" t="s">
        <v>101</v>
      </c>
      <c r="L727">
        <v>915243</v>
      </c>
      <c r="M727" t="s">
        <v>1212</v>
      </c>
    </row>
    <row r="728" spans="1:13">
      <c r="A728">
        <v>970</v>
      </c>
      <c r="B728" t="s">
        <v>2</v>
      </c>
      <c r="C728" s="16" t="s">
        <v>1927</v>
      </c>
      <c r="D728">
        <f t="shared" si="0"/>
        <v>31</v>
      </c>
      <c r="E728" t="str">
        <f t="shared" si="1"/>
        <v>$507,336 minimum</v>
      </c>
      <c r="F728">
        <f t="shared" si="2"/>
        <v>9</v>
      </c>
      <c r="G728" t="str">
        <f t="shared" si="3"/>
        <v>$507,336</v>
      </c>
      <c r="H728" t="s">
        <v>1663</v>
      </c>
      <c r="J728" t="s">
        <v>49</v>
      </c>
      <c r="K728" t="s">
        <v>101</v>
      </c>
      <c r="L728">
        <v>507336</v>
      </c>
      <c r="M728" t="s">
        <v>482</v>
      </c>
    </row>
    <row r="729" spans="1:13">
      <c r="A729">
        <v>971</v>
      </c>
      <c r="B729" t="s">
        <v>2</v>
      </c>
      <c r="C729" s="16" t="s">
        <v>1928</v>
      </c>
      <c r="D729">
        <f t="shared" si="0"/>
        <v>31</v>
      </c>
      <c r="E729" t="str">
        <f t="shared" si="1"/>
        <v>$507,336 minimum</v>
      </c>
      <c r="F729">
        <f t="shared" si="2"/>
        <v>9</v>
      </c>
      <c r="G729" t="str">
        <f t="shared" si="3"/>
        <v>$507,336</v>
      </c>
      <c r="H729" t="s">
        <v>1663</v>
      </c>
      <c r="J729" t="s">
        <v>49</v>
      </c>
      <c r="K729" t="s">
        <v>101</v>
      </c>
      <c r="L729">
        <v>507336</v>
      </c>
      <c r="M729" t="s">
        <v>620</v>
      </c>
    </row>
    <row r="730" spans="1:13">
      <c r="A730">
        <v>972</v>
      </c>
      <c r="B730" t="s">
        <v>2</v>
      </c>
      <c r="C730" s="16" t="s">
        <v>1929</v>
      </c>
      <c r="D730">
        <f t="shared" si="0"/>
        <v>31</v>
      </c>
      <c r="E730" t="str">
        <f t="shared" si="1"/>
        <v>$176,075 released 12/26</v>
      </c>
      <c r="F730">
        <f t="shared" si="2"/>
        <v>9</v>
      </c>
      <c r="G730" t="str">
        <f t="shared" si="3"/>
        <v>$176,075</v>
      </c>
      <c r="H730" t="s">
        <v>1930</v>
      </c>
      <c r="J730" t="s">
        <v>49</v>
      </c>
      <c r="K730" t="s">
        <v>101</v>
      </c>
      <c r="L730">
        <v>176075</v>
      </c>
      <c r="M730" t="s">
        <v>773</v>
      </c>
    </row>
    <row r="731" spans="1:13">
      <c r="A731">
        <v>974</v>
      </c>
      <c r="B731" t="s">
        <v>2</v>
      </c>
      <c r="C731" s="16" t="s">
        <v>1932</v>
      </c>
      <c r="D731">
        <f t="shared" si="0"/>
        <v>31</v>
      </c>
      <c r="E731" t="str">
        <f t="shared" si="1"/>
        <v>$15,800,000</v>
      </c>
      <c r="F731" t="str">
        <f t="shared" si="2"/>
        <v/>
      </c>
      <c r="G731" t="str">
        <f t="shared" si="3"/>
        <v>$15,800,000</v>
      </c>
      <c r="H731" t="s">
        <v>1933</v>
      </c>
      <c r="J731" t="s">
        <v>51</v>
      </c>
      <c r="K731" t="s">
        <v>101</v>
      </c>
      <c r="L731">
        <v>15800000</v>
      </c>
      <c r="M731" t="s">
        <v>654</v>
      </c>
    </row>
    <row r="732" spans="1:13">
      <c r="A732">
        <v>975</v>
      </c>
      <c r="B732" t="s">
        <v>2</v>
      </c>
      <c r="C732" s="16" t="s">
        <v>1934</v>
      </c>
      <c r="D732">
        <f t="shared" si="0"/>
        <v>31</v>
      </c>
      <c r="E732" t="str">
        <f t="shared" si="1"/>
        <v>$14,898,938</v>
      </c>
      <c r="F732" t="str">
        <f t="shared" si="2"/>
        <v/>
      </c>
      <c r="G732" t="str">
        <f t="shared" si="3"/>
        <v>$14,898,938</v>
      </c>
      <c r="H732" t="s">
        <v>1935</v>
      </c>
      <c r="J732" t="s">
        <v>51</v>
      </c>
      <c r="K732" t="s">
        <v>101</v>
      </c>
      <c r="L732">
        <v>14898938</v>
      </c>
      <c r="M732" t="s">
        <v>728</v>
      </c>
    </row>
    <row r="733" spans="1:13">
      <c r="A733">
        <v>976</v>
      </c>
      <c r="B733" t="s">
        <v>2</v>
      </c>
      <c r="C733" s="16" t="s">
        <v>1936</v>
      </c>
      <c r="D733">
        <f t="shared" si="0"/>
        <v>31</v>
      </c>
      <c r="E733" t="str">
        <f t="shared" si="1"/>
        <v>$12,000,000</v>
      </c>
      <c r="F733" t="str">
        <f t="shared" si="2"/>
        <v/>
      </c>
      <c r="G733" t="str">
        <f t="shared" si="3"/>
        <v>$12,000,000</v>
      </c>
      <c r="H733" t="s">
        <v>104</v>
      </c>
      <c r="J733" t="s">
        <v>51</v>
      </c>
      <c r="K733" t="s">
        <v>101</v>
      </c>
      <c r="L733">
        <v>12000000</v>
      </c>
      <c r="M733" t="s">
        <v>1403</v>
      </c>
    </row>
    <row r="734" spans="1:13">
      <c r="A734">
        <v>977</v>
      </c>
      <c r="B734" t="s">
        <v>2</v>
      </c>
      <c r="C734" s="16" t="s">
        <v>1937</v>
      </c>
      <c r="D734">
        <f t="shared" si="0"/>
        <v>31</v>
      </c>
      <c r="E734" t="str">
        <f t="shared" si="1"/>
        <v>$8,000,000</v>
      </c>
      <c r="F734" t="str">
        <f t="shared" si="2"/>
        <v/>
      </c>
      <c r="G734" t="str">
        <f t="shared" si="3"/>
        <v>$8,000,000</v>
      </c>
      <c r="H734" t="s">
        <v>110</v>
      </c>
      <c r="J734" t="s">
        <v>51</v>
      </c>
      <c r="K734" t="s">
        <v>101</v>
      </c>
      <c r="L734">
        <v>8000000</v>
      </c>
      <c r="M734" t="s">
        <v>659</v>
      </c>
    </row>
    <row r="735" spans="1:13">
      <c r="A735">
        <v>978</v>
      </c>
      <c r="B735" t="s">
        <v>2</v>
      </c>
      <c r="C735" s="16" t="s">
        <v>1938</v>
      </c>
      <c r="D735">
        <f t="shared" si="0"/>
        <v>31</v>
      </c>
      <c r="E735" t="str">
        <f t="shared" si="1"/>
        <v>$4,500,000</v>
      </c>
      <c r="F735" t="str">
        <f t="shared" si="2"/>
        <v/>
      </c>
      <c r="G735" t="str">
        <f t="shared" si="3"/>
        <v>$4,500,000</v>
      </c>
      <c r="H735" t="s">
        <v>323</v>
      </c>
      <c r="J735" t="s">
        <v>51</v>
      </c>
      <c r="K735" t="s">
        <v>101</v>
      </c>
      <c r="L735">
        <v>4500000</v>
      </c>
      <c r="M735" t="s">
        <v>495</v>
      </c>
    </row>
    <row r="736" spans="1:13">
      <c r="A736">
        <v>979</v>
      </c>
      <c r="B736" t="s">
        <v>2</v>
      </c>
      <c r="C736" s="16" t="s">
        <v>1939</v>
      </c>
      <c r="D736">
        <f t="shared" si="0"/>
        <v>31</v>
      </c>
      <c r="E736" t="str">
        <f t="shared" si="1"/>
        <v>$4,205,000</v>
      </c>
      <c r="F736" t="str">
        <f t="shared" si="2"/>
        <v/>
      </c>
      <c r="G736" t="str">
        <f t="shared" si="3"/>
        <v>$4,205,000</v>
      </c>
      <c r="H736" t="s">
        <v>1940</v>
      </c>
      <c r="J736" t="s">
        <v>51</v>
      </c>
      <c r="K736" t="s">
        <v>101</v>
      </c>
      <c r="L736">
        <v>4205000</v>
      </c>
      <c r="M736" t="s">
        <v>667</v>
      </c>
    </row>
    <row r="737" spans="1:13">
      <c r="A737">
        <v>980</v>
      </c>
      <c r="B737" t="s">
        <v>2</v>
      </c>
      <c r="C737" s="16" t="s">
        <v>1941</v>
      </c>
      <c r="D737">
        <f t="shared" si="0"/>
        <v>31</v>
      </c>
      <c r="E737" t="str">
        <f t="shared" si="1"/>
        <v>$4,000,000</v>
      </c>
      <c r="F737" t="str">
        <f t="shared" si="2"/>
        <v/>
      </c>
      <c r="G737" t="str">
        <f t="shared" si="3"/>
        <v>$4,000,000</v>
      </c>
      <c r="H737" t="s">
        <v>116</v>
      </c>
      <c r="J737" t="s">
        <v>51</v>
      </c>
      <c r="K737" t="s">
        <v>101</v>
      </c>
      <c r="L737">
        <v>4000000</v>
      </c>
      <c r="M737" t="s">
        <v>674</v>
      </c>
    </row>
    <row r="738" spans="1:13">
      <c r="A738">
        <v>981</v>
      </c>
      <c r="B738" t="s">
        <v>2</v>
      </c>
      <c r="C738" s="16" t="s">
        <v>1942</v>
      </c>
      <c r="D738">
        <f t="shared" si="0"/>
        <v>31</v>
      </c>
      <c r="E738" t="str">
        <f t="shared" si="1"/>
        <v>$3,130,000</v>
      </c>
      <c r="F738" t="str">
        <f t="shared" si="2"/>
        <v/>
      </c>
      <c r="G738" t="str">
        <f t="shared" si="3"/>
        <v>$3,130,000</v>
      </c>
      <c r="H738" t="s">
        <v>1943</v>
      </c>
      <c r="J738" t="s">
        <v>51</v>
      </c>
      <c r="K738" t="s">
        <v>101</v>
      </c>
      <c r="L738">
        <v>3130000</v>
      </c>
      <c r="M738" t="s">
        <v>1172</v>
      </c>
    </row>
    <row r="739" spans="1:13">
      <c r="A739">
        <v>982</v>
      </c>
      <c r="B739" t="s">
        <v>2</v>
      </c>
      <c r="C739" s="16" t="s">
        <v>1944</v>
      </c>
      <c r="D739">
        <f t="shared" si="0"/>
        <v>31</v>
      </c>
      <c r="E739" t="str">
        <f t="shared" si="1"/>
        <v>$2,077,000</v>
      </c>
      <c r="F739" t="str">
        <f t="shared" si="2"/>
        <v/>
      </c>
      <c r="G739" t="str">
        <f t="shared" si="3"/>
        <v>$2,077,000</v>
      </c>
      <c r="H739" t="s">
        <v>1945</v>
      </c>
      <c r="J739" t="s">
        <v>51</v>
      </c>
      <c r="K739" t="s">
        <v>101</v>
      </c>
      <c r="L739">
        <v>2077000</v>
      </c>
      <c r="M739" t="s">
        <v>1146</v>
      </c>
    </row>
    <row r="740" spans="1:13">
      <c r="A740">
        <v>983</v>
      </c>
      <c r="B740" t="s">
        <v>2</v>
      </c>
      <c r="C740" s="16" t="s">
        <v>1946</v>
      </c>
      <c r="D740">
        <f t="shared" si="0"/>
        <v>31</v>
      </c>
      <c r="E740" t="str">
        <f t="shared" si="1"/>
        <v>$1,302,840 2nd year rookie contract (#23)</v>
      </c>
      <c r="F740">
        <f t="shared" si="2"/>
        <v>11</v>
      </c>
      <c r="G740" t="str">
        <f t="shared" si="3"/>
        <v>$1,302,840</v>
      </c>
      <c r="H740" t="s">
        <v>1947</v>
      </c>
      <c r="J740" t="s">
        <v>51</v>
      </c>
      <c r="K740" t="s">
        <v>101</v>
      </c>
      <c r="L740">
        <v>1302840</v>
      </c>
      <c r="M740" t="s">
        <v>680</v>
      </c>
    </row>
    <row r="741" spans="1:13">
      <c r="A741">
        <v>984</v>
      </c>
      <c r="B741" t="s">
        <v>2</v>
      </c>
      <c r="C741" s="16" t="s">
        <v>1948</v>
      </c>
      <c r="D741">
        <f t="shared" si="0"/>
        <v>31</v>
      </c>
      <c r="E741" t="str">
        <f t="shared" si="1"/>
        <v>$1,227,985 counts $915,243</v>
      </c>
      <c r="F741">
        <f t="shared" si="2"/>
        <v>11</v>
      </c>
      <c r="G741" t="str">
        <f t="shared" si="3"/>
        <v>$1,227,985</v>
      </c>
      <c r="H741" t="s">
        <v>1621</v>
      </c>
      <c r="J741" t="s">
        <v>51</v>
      </c>
      <c r="K741" t="s">
        <v>101</v>
      </c>
      <c r="L741">
        <v>1227985</v>
      </c>
      <c r="M741" t="s">
        <v>661</v>
      </c>
    </row>
    <row r="742" spans="1:13">
      <c r="A742">
        <v>985</v>
      </c>
      <c r="B742" t="s">
        <v>2</v>
      </c>
      <c r="C742" s="16" t="s">
        <v>1949</v>
      </c>
      <c r="D742">
        <f t="shared" si="0"/>
        <v>31</v>
      </c>
      <c r="E742" t="str">
        <f t="shared" si="1"/>
        <v>$1,100,000</v>
      </c>
      <c r="F742" t="str">
        <f t="shared" si="2"/>
        <v/>
      </c>
      <c r="G742" t="str">
        <f t="shared" si="3"/>
        <v>$1,100,000</v>
      </c>
      <c r="H742" t="s">
        <v>682</v>
      </c>
      <c r="J742" t="s">
        <v>51</v>
      </c>
      <c r="K742" t="s">
        <v>101</v>
      </c>
      <c r="L742">
        <v>1100000</v>
      </c>
      <c r="M742" t="s">
        <v>981</v>
      </c>
    </row>
    <row r="743" spans="1:13">
      <c r="A743">
        <v>986</v>
      </c>
      <c r="B743" t="s">
        <v>2</v>
      </c>
      <c r="C743" s="16" t="s">
        <v>1950</v>
      </c>
      <c r="D743">
        <f t="shared" si="0"/>
        <v>31</v>
      </c>
      <c r="E743" t="str">
        <f t="shared" si="1"/>
        <v>$948,163 counts $915,243</v>
      </c>
      <c r="F743">
        <f t="shared" si="2"/>
        <v>9</v>
      </c>
      <c r="G743" t="str">
        <f t="shared" si="3"/>
        <v>$948,163</v>
      </c>
      <c r="H743" t="s">
        <v>1789</v>
      </c>
      <c r="J743" t="s">
        <v>51</v>
      </c>
      <c r="K743" t="s">
        <v>101</v>
      </c>
      <c r="L743">
        <v>948163</v>
      </c>
      <c r="M743" t="s">
        <v>670</v>
      </c>
    </row>
    <row r="744" spans="1:13">
      <c r="A744">
        <v>987</v>
      </c>
      <c r="B744" t="s">
        <v>2</v>
      </c>
      <c r="C744" s="16" t="s">
        <v>1952</v>
      </c>
      <c r="D744">
        <f t="shared" si="0"/>
        <v>31</v>
      </c>
      <c r="E744" t="str">
        <f t="shared" si="1"/>
        <v>$948,163 minimum [multi]</v>
      </c>
      <c r="F744">
        <f t="shared" si="2"/>
        <v>9</v>
      </c>
      <c r="G744" t="str">
        <f t="shared" si="3"/>
        <v>$948,163</v>
      </c>
      <c r="H744" t="s">
        <v>1728</v>
      </c>
      <c r="J744" t="s">
        <v>51</v>
      </c>
      <c r="K744" t="s">
        <v>101</v>
      </c>
      <c r="L744">
        <v>948163</v>
      </c>
      <c r="M744" t="s">
        <v>241</v>
      </c>
    </row>
    <row r="745" spans="1:13">
      <c r="A745">
        <v>988</v>
      </c>
      <c r="B745" t="s">
        <v>2</v>
      </c>
      <c r="C745" s="16" t="s">
        <v>1953</v>
      </c>
      <c r="D745">
        <f t="shared" si="0"/>
        <v>31</v>
      </c>
      <c r="E745" t="str">
        <f t="shared" si="1"/>
        <v>$507,336 minimum</v>
      </c>
      <c r="F745">
        <f t="shared" si="2"/>
        <v>9</v>
      </c>
      <c r="G745" t="str">
        <f t="shared" si="3"/>
        <v>$507,336</v>
      </c>
      <c r="H745" t="s">
        <v>1663</v>
      </c>
      <c r="J745" t="s">
        <v>51</v>
      </c>
      <c r="K745" t="s">
        <v>101</v>
      </c>
      <c r="L745">
        <v>507336</v>
      </c>
      <c r="M745" t="s">
        <v>690</v>
      </c>
    </row>
    <row r="746" spans="1:13">
      <c r="A746">
        <v>989</v>
      </c>
      <c r="B746" t="s">
        <v>2</v>
      </c>
      <c r="C746" s="16" t="s">
        <v>1954</v>
      </c>
      <c r="D746">
        <f t="shared" si="0"/>
        <v>31</v>
      </c>
      <c r="E746" t="str">
        <f t="shared" si="1"/>
        <v>$137,614 c $118,443, s 11/6, r 11/28</v>
      </c>
      <c r="F746">
        <f t="shared" si="2"/>
        <v>9</v>
      </c>
      <c r="G746" t="str">
        <f t="shared" si="3"/>
        <v>$137,614</v>
      </c>
      <c r="H746" t="s">
        <v>1955</v>
      </c>
      <c r="J746" t="s">
        <v>51</v>
      </c>
      <c r="K746" t="s">
        <v>101</v>
      </c>
      <c r="L746">
        <v>137614</v>
      </c>
      <c r="M746" t="s">
        <v>1760</v>
      </c>
    </row>
    <row r="747" spans="1:13">
      <c r="A747">
        <v>991</v>
      </c>
      <c r="B747" t="s">
        <v>2</v>
      </c>
      <c r="C747" s="16" t="s">
        <v>1956</v>
      </c>
      <c r="D747">
        <f t="shared" si="0"/>
        <v>31</v>
      </c>
      <c r="E747" t="str">
        <f t="shared" si="1"/>
        <v>$20,068,563</v>
      </c>
      <c r="F747" t="str">
        <f t="shared" si="2"/>
        <v/>
      </c>
      <c r="G747" t="str">
        <f t="shared" si="3"/>
        <v>$20,068,563</v>
      </c>
      <c r="H747" t="s">
        <v>1957</v>
      </c>
      <c r="J747" t="s">
        <v>53</v>
      </c>
      <c r="K747" t="s">
        <v>101</v>
      </c>
      <c r="L747">
        <v>20068563</v>
      </c>
      <c r="M747" t="s">
        <v>698</v>
      </c>
    </row>
    <row r="748" spans="1:13">
      <c r="A748">
        <v>992</v>
      </c>
      <c r="B748" t="s">
        <v>2</v>
      </c>
      <c r="C748" s="16" t="s">
        <v>1958</v>
      </c>
      <c r="D748">
        <f t="shared" si="0"/>
        <v>31</v>
      </c>
      <c r="E748" t="str">
        <f t="shared" si="1"/>
        <v>$17,674,613</v>
      </c>
      <c r="F748" t="str">
        <f t="shared" si="2"/>
        <v/>
      </c>
      <c r="G748" t="str">
        <f t="shared" si="3"/>
        <v>$17,674,613</v>
      </c>
      <c r="H748" t="s">
        <v>1959</v>
      </c>
      <c r="J748" t="s">
        <v>53</v>
      </c>
      <c r="K748" t="s">
        <v>101</v>
      </c>
      <c r="L748">
        <v>17674613</v>
      </c>
      <c r="M748" t="s">
        <v>704</v>
      </c>
    </row>
    <row r="749" spans="1:13">
      <c r="A749">
        <v>993</v>
      </c>
      <c r="B749" t="s">
        <v>2</v>
      </c>
      <c r="C749" s="16" t="s">
        <v>1960</v>
      </c>
      <c r="D749">
        <f t="shared" si="0"/>
        <v>31</v>
      </c>
      <c r="E749" t="str">
        <f t="shared" si="1"/>
        <v>$11,440,123</v>
      </c>
      <c r="F749" t="str">
        <f t="shared" si="2"/>
        <v/>
      </c>
      <c r="G749" t="str">
        <f t="shared" si="3"/>
        <v>$11,440,123</v>
      </c>
      <c r="H749" t="s">
        <v>1961</v>
      </c>
      <c r="J749" t="s">
        <v>53</v>
      </c>
      <c r="K749" t="s">
        <v>101</v>
      </c>
      <c r="L749">
        <v>11440123</v>
      </c>
      <c r="M749" t="s">
        <v>701</v>
      </c>
    </row>
    <row r="750" spans="1:13">
      <c r="A750">
        <v>994</v>
      </c>
      <c r="B750" t="s">
        <v>2</v>
      </c>
      <c r="C750" s="16" t="s">
        <v>1962</v>
      </c>
      <c r="D750">
        <f t="shared" si="0"/>
        <v>31</v>
      </c>
      <c r="E750" t="str">
        <f t="shared" si="1"/>
        <v>$6,792,500</v>
      </c>
      <c r="F750" t="str">
        <f t="shared" si="2"/>
        <v/>
      </c>
      <c r="G750" t="str">
        <f t="shared" si="3"/>
        <v>$6,792,500</v>
      </c>
      <c r="H750" t="s">
        <v>1963</v>
      </c>
      <c r="J750" t="s">
        <v>53</v>
      </c>
      <c r="K750" t="s">
        <v>101</v>
      </c>
      <c r="L750">
        <v>6792500</v>
      </c>
      <c r="M750" t="s">
        <v>710</v>
      </c>
    </row>
    <row r="751" spans="1:13">
      <c r="A751">
        <v>995</v>
      </c>
      <c r="B751" t="s">
        <v>2</v>
      </c>
      <c r="C751" s="16" t="s">
        <v>1964</v>
      </c>
      <c r="D751">
        <f t="shared" si="0"/>
        <v>31</v>
      </c>
      <c r="E751" t="str">
        <f t="shared" si="1"/>
        <v>$5,450,000</v>
      </c>
      <c r="F751" t="str">
        <f t="shared" si="2"/>
        <v/>
      </c>
      <c r="G751" t="str">
        <f t="shared" si="3"/>
        <v>$5,450,000</v>
      </c>
      <c r="H751" t="s">
        <v>1904</v>
      </c>
      <c r="J751" t="s">
        <v>53</v>
      </c>
      <c r="K751" t="s">
        <v>101</v>
      </c>
      <c r="L751">
        <v>5450000</v>
      </c>
      <c r="M751" t="s">
        <v>713</v>
      </c>
    </row>
    <row r="752" spans="1:13">
      <c r="A752">
        <v>996</v>
      </c>
      <c r="B752" t="s">
        <v>2</v>
      </c>
      <c r="C752" s="16" t="s">
        <v>1965</v>
      </c>
      <c r="D752">
        <f t="shared" si="0"/>
        <v>31</v>
      </c>
      <c r="E752" t="str">
        <f t="shared" si="1"/>
        <v>$5,305,000</v>
      </c>
      <c r="F752" t="str">
        <f t="shared" si="2"/>
        <v/>
      </c>
      <c r="G752" t="str">
        <f t="shared" si="3"/>
        <v>$5,305,000</v>
      </c>
      <c r="H752" t="s">
        <v>1716</v>
      </c>
      <c r="J752" t="s">
        <v>53</v>
      </c>
      <c r="K752" t="s">
        <v>101</v>
      </c>
      <c r="L752">
        <v>5305000</v>
      </c>
      <c r="M752" t="s">
        <v>275</v>
      </c>
    </row>
    <row r="753" spans="1:13">
      <c r="A753">
        <v>997</v>
      </c>
      <c r="B753" t="s">
        <v>2</v>
      </c>
      <c r="C753" s="16" t="s">
        <v>1966</v>
      </c>
      <c r="D753">
        <f t="shared" si="0"/>
        <v>31</v>
      </c>
      <c r="E753" t="str">
        <f t="shared" si="1"/>
        <v>$3,396,250</v>
      </c>
      <c r="F753" t="str">
        <f t="shared" si="2"/>
        <v/>
      </c>
      <c r="G753" t="str">
        <f t="shared" si="3"/>
        <v>$3,396,250</v>
      </c>
      <c r="H753" t="s">
        <v>1967</v>
      </c>
      <c r="J753" t="s">
        <v>53</v>
      </c>
      <c r="K753" t="s">
        <v>101</v>
      </c>
      <c r="L753">
        <v>3396250</v>
      </c>
      <c r="M753" t="s">
        <v>815</v>
      </c>
    </row>
    <row r="754" spans="1:13">
      <c r="A754">
        <v>998</v>
      </c>
      <c r="B754" t="s">
        <v>2</v>
      </c>
      <c r="C754" s="16" t="s">
        <v>1968</v>
      </c>
      <c r="D754">
        <f t="shared" si="0"/>
        <v>31</v>
      </c>
      <c r="E754" t="str">
        <f t="shared" si="1"/>
        <v>$3,250,000 released 8/30</v>
      </c>
      <c r="F754">
        <f t="shared" si="2"/>
        <v>11</v>
      </c>
      <c r="G754" t="str">
        <f t="shared" si="3"/>
        <v>$3,250,000</v>
      </c>
      <c r="H754" t="s">
        <v>1969</v>
      </c>
      <c r="J754" t="s">
        <v>53</v>
      </c>
      <c r="K754" t="s">
        <v>101</v>
      </c>
      <c r="L754">
        <v>3250000</v>
      </c>
      <c r="M754" t="s">
        <v>1931</v>
      </c>
    </row>
    <row r="755" spans="1:13">
      <c r="A755">
        <v>999</v>
      </c>
      <c r="B755" t="s">
        <v>2</v>
      </c>
      <c r="C755" s="16" t="s">
        <v>1970</v>
      </c>
      <c r="D755">
        <f t="shared" si="0"/>
        <v>31</v>
      </c>
      <c r="E755" t="str">
        <f t="shared" si="1"/>
        <v>$2,439,840 3rd year rookie contract (#10)</v>
      </c>
      <c r="F755">
        <f t="shared" si="2"/>
        <v>11</v>
      </c>
      <c r="G755" t="str">
        <f t="shared" si="3"/>
        <v>$2,439,840</v>
      </c>
      <c r="H755" t="s">
        <v>1971</v>
      </c>
      <c r="J755" t="s">
        <v>53</v>
      </c>
      <c r="K755" t="s">
        <v>101</v>
      </c>
      <c r="L755">
        <v>2439840</v>
      </c>
      <c r="M755" t="s">
        <v>719</v>
      </c>
    </row>
    <row r="756" spans="1:13">
      <c r="A756">
        <v>1000</v>
      </c>
      <c r="B756" t="s">
        <v>2</v>
      </c>
      <c r="C756" s="16" t="s">
        <v>1972</v>
      </c>
      <c r="D756">
        <f t="shared" si="0"/>
        <v>31</v>
      </c>
      <c r="E756" t="str">
        <f t="shared" si="1"/>
        <v>$2,100,000 released 1/16</v>
      </c>
      <c r="F756">
        <f t="shared" si="2"/>
        <v>11</v>
      </c>
      <c r="G756" t="str">
        <f t="shared" si="3"/>
        <v>$2,100,000</v>
      </c>
      <c r="H756" t="s">
        <v>533</v>
      </c>
      <c r="J756" t="s">
        <v>53</v>
      </c>
      <c r="K756" t="s">
        <v>101</v>
      </c>
      <c r="L756">
        <v>2100000</v>
      </c>
      <c r="M756" t="s">
        <v>721</v>
      </c>
    </row>
    <row r="757" spans="1:13">
      <c r="A757">
        <v>1001</v>
      </c>
      <c r="B757" t="s">
        <v>2</v>
      </c>
      <c r="C757" s="16" t="s">
        <v>1973</v>
      </c>
      <c r="D757">
        <f t="shared" si="0"/>
        <v>31</v>
      </c>
      <c r="E757" t="str">
        <f t="shared" si="1"/>
        <v>$1,500,000 released 8/30</v>
      </c>
      <c r="F757">
        <f t="shared" si="2"/>
        <v>11</v>
      </c>
      <c r="G757" t="str">
        <f t="shared" si="3"/>
        <v>$1,500,000</v>
      </c>
      <c r="H757" t="s">
        <v>1974</v>
      </c>
      <c r="J757" t="s">
        <v>53</v>
      </c>
      <c r="K757" t="s">
        <v>101</v>
      </c>
      <c r="L757">
        <v>1500000</v>
      </c>
      <c r="M757" t="s">
        <v>1975</v>
      </c>
    </row>
    <row r="758" spans="1:13">
      <c r="A758">
        <v>1002</v>
      </c>
      <c r="B758" t="s">
        <v>2</v>
      </c>
      <c r="C758" s="16" t="s">
        <v>1977</v>
      </c>
      <c r="D758">
        <f t="shared" si="0"/>
        <v>31</v>
      </c>
      <c r="E758" t="str">
        <f t="shared" si="1"/>
        <v>$1,448,490 counts $915,243</v>
      </c>
      <c r="F758">
        <f t="shared" si="2"/>
        <v>11</v>
      </c>
      <c r="G758" t="str">
        <f t="shared" si="3"/>
        <v>$1,448,490</v>
      </c>
      <c r="H758" t="s">
        <v>1694</v>
      </c>
      <c r="J758" t="s">
        <v>53</v>
      </c>
      <c r="K758" t="s">
        <v>101</v>
      </c>
      <c r="L758">
        <v>1448490</v>
      </c>
      <c r="M758" t="s">
        <v>1978</v>
      </c>
    </row>
    <row r="759" spans="1:13">
      <c r="A759">
        <v>1003</v>
      </c>
      <c r="B759" t="s">
        <v>2</v>
      </c>
      <c r="C759" s="16" t="s">
        <v>1979</v>
      </c>
      <c r="D759">
        <f t="shared" si="0"/>
        <v>31</v>
      </c>
      <c r="E759" t="str">
        <f t="shared" si="1"/>
        <v>$1,227,985 counts $915,243</v>
      </c>
      <c r="F759">
        <f t="shared" si="2"/>
        <v>11</v>
      </c>
      <c r="G759" t="str">
        <f t="shared" si="3"/>
        <v>$1,227,985</v>
      </c>
      <c r="H759" t="s">
        <v>1621</v>
      </c>
      <c r="J759" t="s">
        <v>53</v>
      </c>
      <c r="K759" t="s">
        <v>101</v>
      </c>
      <c r="L759">
        <v>1227985</v>
      </c>
      <c r="M759" t="s">
        <v>1980</v>
      </c>
    </row>
    <row r="760" spans="1:13">
      <c r="A760">
        <v>1004</v>
      </c>
      <c r="B760" t="s">
        <v>2</v>
      </c>
      <c r="C760" s="16" t="s">
        <v>1981</v>
      </c>
      <c r="D760">
        <f t="shared" si="0"/>
        <v>31</v>
      </c>
      <c r="E760" t="str">
        <f t="shared" si="1"/>
        <v>$1,109,760 1st year rookie contract (#28)</v>
      </c>
      <c r="F760">
        <f t="shared" si="2"/>
        <v>11</v>
      </c>
      <c r="G760" t="str">
        <f t="shared" si="3"/>
        <v>$1,109,760</v>
      </c>
      <c r="H760" t="s">
        <v>1982</v>
      </c>
      <c r="J760" t="s">
        <v>53</v>
      </c>
      <c r="K760" t="s">
        <v>101</v>
      </c>
      <c r="L760">
        <v>1109760</v>
      </c>
      <c r="M760" t="s">
        <v>726</v>
      </c>
    </row>
    <row r="761" spans="1:13">
      <c r="A761">
        <v>1005</v>
      </c>
      <c r="B761" t="s">
        <v>2</v>
      </c>
      <c r="C761" s="16" t="s">
        <v>1983</v>
      </c>
      <c r="D761">
        <f t="shared" si="0"/>
        <v>31</v>
      </c>
      <c r="E761" t="str">
        <f t="shared" si="1"/>
        <v>$981,084 counts $915,243</v>
      </c>
      <c r="F761">
        <f t="shared" si="2"/>
        <v>9</v>
      </c>
      <c r="G761" t="str">
        <f t="shared" si="3"/>
        <v>$981,084</v>
      </c>
      <c r="H761" t="s">
        <v>1920</v>
      </c>
      <c r="J761" t="s">
        <v>53</v>
      </c>
      <c r="K761" t="s">
        <v>101</v>
      </c>
      <c r="L761">
        <v>981084</v>
      </c>
      <c r="M761" t="s">
        <v>1984</v>
      </c>
    </row>
    <row r="762" spans="1:13">
      <c r="A762">
        <v>1006</v>
      </c>
      <c r="B762" t="s">
        <v>2</v>
      </c>
      <c r="C762" s="16" t="s">
        <v>1985</v>
      </c>
      <c r="D762">
        <f t="shared" si="0"/>
        <v>31</v>
      </c>
      <c r="E762" t="str">
        <f t="shared" si="1"/>
        <v>$783,889 counts $495,308, signed 1/14</v>
      </c>
      <c r="F762">
        <f t="shared" si="2"/>
        <v>9</v>
      </c>
      <c r="G762" t="str">
        <f t="shared" si="3"/>
        <v>$783,889</v>
      </c>
      <c r="H762" t="s">
        <v>1986</v>
      </c>
      <c r="J762" t="s">
        <v>53</v>
      </c>
      <c r="K762" t="s">
        <v>101</v>
      </c>
      <c r="L762">
        <v>783889</v>
      </c>
      <c r="M762" t="s">
        <v>384</v>
      </c>
    </row>
    <row r="763" spans="1:13">
      <c r="A763">
        <v>1007</v>
      </c>
      <c r="B763" t="s">
        <v>2</v>
      </c>
      <c r="C763" s="16" t="s">
        <v>1987</v>
      </c>
      <c r="D763">
        <f t="shared" si="0"/>
        <v>31</v>
      </c>
      <c r="E763" t="str">
        <f t="shared" si="1"/>
        <v>$262,139 c $253,038, s 2/24-3/16, s 3/20</v>
      </c>
      <c r="F763">
        <f t="shared" si="2"/>
        <v>9</v>
      </c>
      <c r="G763" t="str">
        <f t="shared" si="3"/>
        <v>$262,139</v>
      </c>
      <c r="H763" t="s">
        <v>1988</v>
      </c>
      <c r="J763" t="s">
        <v>53</v>
      </c>
      <c r="K763" t="s">
        <v>101</v>
      </c>
      <c r="L763">
        <v>262139</v>
      </c>
      <c r="M763" t="s">
        <v>1036</v>
      </c>
    </row>
    <row r="764" spans="1:13">
      <c r="A764">
        <v>1008</v>
      </c>
      <c r="B764" t="s">
        <v>2</v>
      </c>
      <c r="C764" s="16" t="s">
        <v>1989</v>
      </c>
      <c r="D764">
        <f t="shared" si="0"/>
        <v>31</v>
      </c>
      <c r="E764" t="str">
        <f t="shared" si="1"/>
        <v>$154,919 counts $107,676, s 3/7-3/27</v>
      </c>
      <c r="F764">
        <f t="shared" si="2"/>
        <v>9</v>
      </c>
      <c r="G764" t="str">
        <f t="shared" si="3"/>
        <v>$154,919</v>
      </c>
      <c r="H764" t="s">
        <v>1990</v>
      </c>
      <c r="J764" t="s">
        <v>53</v>
      </c>
      <c r="K764" t="s">
        <v>101</v>
      </c>
      <c r="L764">
        <v>154919</v>
      </c>
      <c r="M764" t="s">
        <v>1047</v>
      </c>
    </row>
    <row r="765" spans="1:13">
      <c r="A765">
        <v>1009</v>
      </c>
      <c r="B765" t="s">
        <v>2</v>
      </c>
      <c r="C765" s="16" t="s">
        <v>1991</v>
      </c>
      <c r="D765">
        <f t="shared" si="0"/>
        <v>31</v>
      </c>
      <c r="E765" t="str">
        <f t="shared" si="1"/>
        <v>$89,239 c $86,141, s 3/29-4/10, s 4/12</v>
      </c>
      <c r="F765">
        <f t="shared" si="2"/>
        <v>8</v>
      </c>
      <c r="G765" t="str">
        <f t="shared" si="3"/>
        <v>$89,239</v>
      </c>
      <c r="H765" t="s">
        <v>1992</v>
      </c>
      <c r="J765" t="s">
        <v>53</v>
      </c>
      <c r="K765" t="s">
        <v>101</v>
      </c>
      <c r="L765">
        <v>89239</v>
      </c>
      <c r="M765" t="s">
        <v>1993</v>
      </c>
    </row>
    <row r="766" spans="1:13">
      <c r="A766">
        <v>1011</v>
      </c>
      <c r="B766" t="s">
        <v>2</v>
      </c>
      <c r="C766" s="16" t="s">
        <v>1994</v>
      </c>
      <c r="D766">
        <f t="shared" si="0"/>
        <v>31</v>
      </c>
      <c r="E766" t="str">
        <f t="shared" si="1"/>
        <v>$23,500,000</v>
      </c>
      <c r="F766" t="str">
        <f t="shared" si="2"/>
        <v/>
      </c>
      <c r="G766" t="str">
        <f t="shared" si="3"/>
        <v>$23,500,000</v>
      </c>
      <c r="H766" t="s">
        <v>1995</v>
      </c>
      <c r="J766" t="s">
        <v>55</v>
      </c>
      <c r="K766" t="s">
        <v>101</v>
      </c>
      <c r="L766">
        <v>23500000</v>
      </c>
      <c r="M766" t="s">
        <v>744</v>
      </c>
    </row>
    <row r="767" spans="1:13">
      <c r="A767">
        <v>1012</v>
      </c>
      <c r="B767" t="s">
        <v>2</v>
      </c>
      <c r="C767" s="16" t="s">
        <v>1996</v>
      </c>
      <c r="D767">
        <f t="shared" si="0"/>
        <v>31</v>
      </c>
      <c r="E767" t="str">
        <f t="shared" si="1"/>
        <v>$14,898,938 counts $8,374,646 *</v>
      </c>
      <c r="F767">
        <f t="shared" si="2"/>
        <v>12</v>
      </c>
      <c r="G767" t="str">
        <f t="shared" si="3"/>
        <v>$14,898,938</v>
      </c>
      <c r="H767" t="s">
        <v>1935</v>
      </c>
      <c r="J767" t="s">
        <v>55</v>
      </c>
      <c r="K767" t="s">
        <v>101</v>
      </c>
      <c r="L767">
        <v>14898938</v>
      </c>
      <c r="M767" t="s">
        <v>291</v>
      </c>
    </row>
    <row r="768" spans="1:13">
      <c r="A768">
        <v>1013</v>
      </c>
      <c r="B768" t="s">
        <v>2</v>
      </c>
      <c r="C768" s="16" t="s">
        <v>1997</v>
      </c>
      <c r="D768">
        <f t="shared" si="0"/>
        <v>31</v>
      </c>
      <c r="E768" t="str">
        <f t="shared" si="1"/>
        <v>$9,701,000 released 4/1</v>
      </c>
      <c r="F768">
        <f t="shared" si="2"/>
        <v>11</v>
      </c>
      <c r="G768" t="str">
        <f t="shared" si="3"/>
        <v>$9,701,000</v>
      </c>
      <c r="H768" t="s">
        <v>1998</v>
      </c>
      <c r="J768" t="s">
        <v>55</v>
      </c>
      <c r="K768" t="s">
        <v>101</v>
      </c>
      <c r="L768">
        <v>9701000</v>
      </c>
      <c r="M768" t="s">
        <v>1999</v>
      </c>
    </row>
    <row r="769" spans="1:13">
      <c r="A769">
        <v>1014</v>
      </c>
      <c r="B769" t="s">
        <v>2</v>
      </c>
      <c r="C769" s="16" t="s">
        <v>2000</v>
      </c>
      <c r="D769">
        <f t="shared" si="0"/>
        <v>31</v>
      </c>
      <c r="E769" t="str">
        <f t="shared" si="1"/>
        <v>$9,000,000</v>
      </c>
      <c r="F769" t="str">
        <f t="shared" si="2"/>
        <v/>
      </c>
      <c r="G769" t="str">
        <f t="shared" si="3"/>
        <v>$9,000,000</v>
      </c>
      <c r="H769" t="s">
        <v>795</v>
      </c>
      <c r="J769" t="s">
        <v>55</v>
      </c>
      <c r="K769" t="s">
        <v>101</v>
      </c>
      <c r="L769">
        <v>9000000</v>
      </c>
      <c r="M769" t="s">
        <v>672</v>
      </c>
    </row>
    <row r="770" spans="1:13">
      <c r="A770">
        <v>1015</v>
      </c>
      <c r="B770" t="s">
        <v>2</v>
      </c>
      <c r="C770" s="16" t="s">
        <v>2001</v>
      </c>
      <c r="D770">
        <f t="shared" si="0"/>
        <v>31</v>
      </c>
      <c r="E770" t="str">
        <f t="shared" si="1"/>
        <v>$4,994,420</v>
      </c>
      <c r="F770" t="str">
        <f t="shared" si="2"/>
        <v/>
      </c>
      <c r="G770" t="str">
        <f t="shared" si="3"/>
        <v>$4,994,420</v>
      </c>
      <c r="H770" t="s">
        <v>2002</v>
      </c>
      <c r="J770" t="s">
        <v>55</v>
      </c>
      <c r="K770" t="s">
        <v>101</v>
      </c>
      <c r="L770">
        <v>4994420</v>
      </c>
      <c r="M770" t="s">
        <v>751</v>
      </c>
    </row>
    <row r="771" spans="1:13">
      <c r="A771">
        <v>1016</v>
      </c>
      <c r="B771" t="s">
        <v>2</v>
      </c>
      <c r="C771" s="16" t="s">
        <v>2003</v>
      </c>
      <c r="D771">
        <f t="shared" si="0"/>
        <v>31</v>
      </c>
      <c r="E771" t="str">
        <f t="shared" si="1"/>
        <v>$3,250,000</v>
      </c>
      <c r="F771" t="str">
        <f t="shared" si="2"/>
        <v/>
      </c>
      <c r="G771" t="str">
        <f t="shared" si="3"/>
        <v>$3,250,000</v>
      </c>
      <c r="H771" t="s">
        <v>2004</v>
      </c>
      <c r="J771" t="s">
        <v>55</v>
      </c>
      <c r="K771" t="s">
        <v>101</v>
      </c>
      <c r="L771">
        <v>3250000</v>
      </c>
      <c r="M771" t="s">
        <v>1710</v>
      </c>
    </row>
    <row r="772" spans="1:13">
      <c r="A772">
        <v>1017</v>
      </c>
      <c r="B772" t="s">
        <v>2</v>
      </c>
      <c r="C772" s="16" t="s">
        <v>2005</v>
      </c>
      <c r="D772">
        <f t="shared" si="0"/>
        <v>31</v>
      </c>
      <c r="E772" t="str">
        <f t="shared" si="1"/>
        <v>$2,997,360 1st year rookie contract (#7)</v>
      </c>
      <c r="F772">
        <f t="shared" si="2"/>
        <v>11</v>
      </c>
      <c r="G772" t="str">
        <f t="shared" si="3"/>
        <v>$2,997,360</v>
      </c>
      <c r="H772" t="s">
        <v>2006</v>
      </c>
      <c r="J772" t="s">
        <v>55</v>
      </c>
      <c r="K772" t="s">
        <v>101</v>
      </c>
      <c r="L772">
        <v>2997360</v>
      </c>
      <c r="M772" t="s">
        <v>757</v>
      </c>
    </row>
    <row r="773" spans="1:13">
      <c r="A773">
        <v>1018</v>
      </c>
      <c r="B773" t="s">
        <v>2</v>
      </c>
      <c r="C773" s="16" t="s">
        <v>2007</v>
      </c>
      <c r="D773">
        <f t="shared" si="0"/>
        <v>31</v>
      </c>
      <c r="E773" t="str">
        <f t="shared" si="1"/>
        <v>$1,650,000</v>
      </c>
      <c r="F773" t="str">
        <f t="shared" si="2"/>
        <v/>
      </c>
      <c r="G773" t="str">
        <f t="shared" si="3"/>
        <v>$1,650,000</v>
      </c>
      <c r="H773" t="s">
        <v>2008</v>
      </c>
      <c r="J773" t="s">
        <v>55</v>
      </c>
      <c r="K773" t="s">
        <v>101</v>
      </c>
      <c r="L773">
        <v>1650000</v>
      </c>
      <c r="M773" t="s">
        <v>298</v>
      </c>
    </row>
    <row r="774" spans="1:13">
      <c r="A774">
        <v>1019</v>
      </c>
      <c r="B774" t="s">
        <v>2</v>
      </c>
      <c r="C774" s="16" t="s">
        <v>2009</v>
      </c>
      <c r="D774">
        <f t="shared" si="0"/>
        <v>31</v>
      </c>
      <c r="E774" t="str">
        <f t="shared" si="1"/>
        <v>$1,316,809 counts $915,243</v>
      </c>
      <c r="F774">
        <f t="shared" si="2"/>
        <v>11</v>
      </c>
      <c r="G774" t="str">
        <f t="shared" si="3"/>
        <v>$1,316,809</v>
      </c>
      <c r="H774" t="s">
        <v>1698</v>
      </c>
      <c r="J774" t="s">
        <v>55</v>
      </c>
      <c r="K774" t="s">
        <v>101</v>
      </c>
      <c r="L774">
        <v>1316809</v>
      </c>
      <c r="M774" t="s">
        <v>1267</v>
      </c>
    </row>
    <row r="775" spans="1:13">
      <c r="A775">
        <v>1020</v>
      </c>
      <c r="B775" t="s">
        <v>2</v>
      </c>
      <c r="C775" s="16" t="s">
        <v>2010</v>
      </c>
      <c r="D775">
        <f t="shared" si="0"/>
        <v>31</v>
      </c>
      <c r="E775" t="str">
        <f t="shared" si="1"/>
        <v>$1,082,000 released 12/28</v>
      </c>
      <c r="F775">
        <f t="shared" si="2"/>
        <v>11</v>
      </c>
      <c r="G775" t="str">
        <f t="shared" si="3"/>
        <v>$1,082,000</v>
      </c>
      <c r="H775" t="s">
        <v>2011</v>
      </c>
      <c r="J775" t="s">
        <v>55</v>
      </c>
      <c r="K775" t="s">
        <v>101</v>
      </c>
      <c r="L775">
        <v>1082000</v>
      </c>
      <c r="M775" t="s">
        <v>2012</v>
      </c>
    </row>
    <row r="776" spans="1:13">
      <c r="A776">
        <v>1021</v>
      </c>
      <c r="B776" t="s">
        <v>2</v>
      </c>
      <c r="C776" s="16" t="s">
        <v>2013</v>
      </c>
      <c r="D776">
        <f t="shared" si="0"/>
        <v>31</v>
      </c>
      <c r="E776" t="str">
        <f t="shared" si="1"/>
        <v>$1,063,384 counts $915,243</v>
      </c>
      <c r="F776">
        <f t="shared" si="2"/>
        <v>11</v>
      </c>
      <c r="G776" t="str">
        <f t="shared" si="3"/>
        <v>$1,063,384</v>
      </c>
      <c r="H776" t="s">
        <v>1624</v>
      </c>
      <c r="J776" t="s">
        <v>55</v>
      </c>
      <c r="K776" t="s">
        <v>101</v>
      </c>
      <c r="L776">
        <v>1063384</v>
      </c>
      <c r="M776" t="s">
        <v>227</v>
      </c>
    </row>
    <row r="777" spans="1:13">
      <c r="A777">
        <v>1022</v>
      </c>
      <c r="B777" t="s">
        <v>2</v>
      </c>
      <c r="C777" s="16" t="s">
        <v>2014</v>
      </c>
      <c r="D777">
        <f t="shared" si="0"/>
        <v>31</v>
      </c>
      <c r="E777" t="str">
        <f t="shared" si="1"/>
        <v>$981,084 minimum [multi]</v>
      </c>
      <c r="F777">
        <f t="shared" si="2"/>
        <v>9</v>
      </c>
      <c r="G777" t="str">
        <f t="shared" si="3"/>
        <v>$981,084</v>
      </c>
      <c r="H777" t="s">
        <v>1787</v>
      </c>
      <c r="J777" t="s">
        <v>55</v>
      </c>
      <c r="K777" t="s">
        <v>101</v>
      </c>
      <c r="L777">
        <v>981084</v>
      </c>
      <c r="M777" t="s">
        <v>1301</v>
      </c>
    </row>
    <row r="778" spans="1:13">
      <c r="A778">
        <v>1023</v>
      </c>
      <c r="B778" t="s">
        <v>2</v>
      </c>
      <c r="C778" s="16" t="s">
        <v>2015</v>
      </c>
      <c r="D778">
        <f t="shared" si="0"/>
        <v>31</v>
      </c>
      <c r="E778" t="str">
        <f t="shared" si="1"/>
        <v>$981,084 counts $915,243</v>
      </c>
      <c r="F778">
        <f t="shared" si="2"/>
        <v>9</v>
      </c>
      <c r="G778" t="str">
        <f t="shared" si="3"/>
        <v>$981,084</v>
      </c>
      <c r="H778" t="s">
        <v>1920</v>
      </c>
      <c r="J778" t="s">
        <v>55</v>
      </c>
      <c r="K778" t="s">
        <v>101</v>
      </c>
      <c r="L778">
        <v>981084</v>
      </c>
      <c r="M778" t="s">
        <v>731</v>
      </c>
    </row>
    <row r="779" spans="1:13">
      <c r="A779">
        <v>1024</v>
      </c>
      <c r="B779" t="s">
        <v>2</v>
      </c>
      <c r="C779" s="16" t="s">
        <v>2016</v>
      </c>
      <c r="D779">
        <f t="shared" si="0"/>
        <v>31</v>
      </c>
      <c r="E779" t="str">
        <f t="shared" si="1"/>
        <v>$915,243 minimum</v>
      </c>
      <c r="F779">
        <f t="shared" si="2"/>
        <v>9</v>
      </c>
      <c r="G779" t="str">
        <f t="shared" si="3"/>
        <v>$915,243</v>
      </c>
      <c r="H779" t="s">
        <v>1627</v>
      </c>
      <c r="J779" t="s">
        <v>55</v>
      </c>
      <c r="K779" t="s">
        <v>101</v>
      </c>
      <c r="L779">
        <v>915243</v>
      </c>
      <c r="M779" t="s">
        <v>771</v>
      </c>
    </row>
    <row r="780" spans="1:13">
      <c r="A780">
        <v>1025</v>
      </c>
      <c r="B780" t="s">
        <v>2</v>
      </c>
      <c r="C780" s="16" t="s">
        <v>2017</v>
      </c>
      <c r="D780">
        <f t="shared" si="0"/>
        <v>31</v>
      </c>
      <c r="E780" t="str">
        <f t="shared" si="1"/>
        <v>$507,336 minimum</v>
      </c>
      <c r="F780">
        <f t="shared" si="2"/>
        <v>9</v>
      </c>
      <c r="G780" t="str">
        <f t="shared" si="3"/>
        <v>$507,336</v>
      </c>
      <c r="H780" t="s">
        <v>1663</v>
      </c>
      <c r="J780" t="s">
        <v>55</v>
      </c>
      <c r="K780" t="s">
        <v>101</v>
      </c>
      <c r="L780">
        <v>507336</v>
      </c>
      <c r="M780" t="s">
        <v>775</v>
      </c>
    </row>
    <row r="781" spans="1:13">
      <c r="A781">
        <v>1026</v>
      </c>
      <c r="B781" t="s">
        <v>2</v>
      </c>
      <c r="C781" s="16" t="s">
        <v>2018</v>
      </c>
      <c r="D781">
        <f t="shared" si="0"/>
        <v>31</v>
      </c>
      <c r="E781" t="str">
        <f t="shared" si="1"/>
        <v>$325,292 signed 12/28</v>
      </c>
      <c r="F781">
        <f t="shared" si="2"/>
        <v>9</v>
      </c>
      <c r="G781" t="str">
        <f t="shared" si="3"/>
        <v>$325,292</v>
      </c>
      <c r="H781" t="s">
        <v>2019</v>
      </c>
      <c r="J781" t="s">
        <v>55</v>
      </c>
      <c r="K781" t="s">
        <v>101</v>
      </c>
      <c r="L781">
        <v>325292</v>
      </c>
      <c r="M781" t="s">
        <v>773</v>
      </c>
    </row>
    <row r="782" spans="1:13">
      <c r="A782">
        <v>1027</v>
      </c>
      <c r="B782" t="s">
        <v>2</v>
      </c>
      <c r="C782" s="16" t="s">
        <v>2020</v>
      </c>
      <c r="D782">
        <f t="shared" si="0"/>
        <v>31</v>
      </c>
      <c r="E782" t="str">
        <f t="shared" si="1"/>
        <v>$110,420 signed 3/10</v>
      </c>
      <c r="F782">
        <f t="shared" si="2"/>
        <v>9</v>
      </c>
      <c r="G782" t="str">
        <f t="shared" si="3"/>
        <v>$110,420</v>
      </c>
      <c r="H782" t="s">
        <v>2021</v>
      </c>
      <c r="J782" t="s">
        <v>55</v>
      </c>
      <c r="K782" t="s">
        <v>101</v>
      </c>
      <c r="L782">
        <v>110420</v>
      </c>
      <c r="M782" t="s">
        <v>2022</v>
      </c>
    </row>
    <row r="783" spans="1:13">
      <c r="A783">
        <v>1028</v>
      </c>
      <c r="B783" t="s">
        <v>2</v>
      </c>
      <c r="C783" s="16" t="s">
        <v>2024</v>
      </c>
      <c r="D783">
        <f t="shared" si="0"/>
        <v>31</v>
      </c>
      <c r="E783" t="str">
        <f t="shared" si="1"/>
        <v>$48,028 signed 4/3, released 4/13</v>
      </c>
      <c r="F783">
        <f t="shared" si="2"/>
        <v>8</v>
      </c>
      <c r="G783" t="str">
        <f t="shared" si="3"/>
        <v>$48,028</v>
      </c>
      <c r="H783" t="s">
        <v>2025</v>
      </c>
      <c r="J783" t="s">
        <v>55</v>
      </c>
      <c r="K783" t="s">
        <v>101</v>
      </c>
      <c r="L783">
        <v>48028</v>
      </c>
      <c r="M783" t="s">
        <v>2026</v>
      </c>
    </row>
    <row r="784" spans="1:13">
      <c r="A784">
        <v>1029</v>
      </c>
      <c r="B784" t="s">
        <v>2</v>
      </c>
      <c r="C784" s="16" t="s">
        <v>2027</v>
      </c>
      <c r="D784">
        <f t="shared" si="0"/>
        <v>31</v>
      </c>
      <c r="E784" t="str">
        <f t="shared" si="1"/>
        <v>$14,409 signed 4/13</v>
      </c>
      <c r="F784">
        <f t="shared" si="2"/>
        <v>8</v>
      </c>
      <c r="G784" t="str">
        <f t="shared" si="3"/>
        <v>$14,409</v>
      </c>
      <c r="H784" t="s">
        <v>2028</v>
      </c>
      <c r="J784" t="s">
        <v>55</v>
      </c>
      <c r="K784" t="s">
        <v>101</v>
      </c>
      <c r="L784">
        <v>14409</v>
      </c>
      <c r="M784" t="s">
        <v>2029</v>
      </c>
    </row>
    <row r="785" spans="1:13">
      <c r="A785">
        <v>1032</v>
      </c>
      <c r="B785" t="s">
        <v>2</v>
      </c>
      <c r="C785" s="16" t="s">
        <v>2030</v>
      </c>
      <c r="D785">
        <f t="shared" si="0"/>
        <v>31</v>
      </c>
      <c r="E785" t="str">
        <f t="shared" si="1"/>
        <v>$16,500,000</v>
      </c>
      <c r="F785" t="str">
        <f t="shared" si="2"/>
        <v/>
      </c>
      <c r="G785" t="str">
        <f t="shared" si="3"/>
        <v>$16,500,000</v>
      </c>
      <c r="H785" t="s">
        <v>2031</v>
      </c>
      <c r="J785" t="s">
        <v>57</v>
      </c>
      <c r="K785" t="s">
        <v>101</v>
      </c>
      <c r="L785">
        <v>16500000</v>
      </c>
      <c r="M785" t="s">
        <v>790</v>
      </c>
    </row>
    <row r="786" spans="1:13">
      <c r="A786">
        <v>1033</v>
      </c>
      <c r="B786" t="s">
        <v>2</v>
      </c>
      <c r="C786" s="16" t="s">
        <v>2032</v>
      </c>
      <c r="D786">
        <f t="shared" si="0"/>
        <v>31</v>
      </c>
      <c r="E786" t="str">
        <f t="shared" si="1"/>
        <v>$15,829,688</v>
      </c>
      <c r="F786" t="str">
        <f t="shared" si="2"/>
        <v/>
      </c>
      <c r="G786" t="str">
        <f t="shared" si="3"/>
        <v>$15,829,688</v>
      </c>
      <c r="H786" t="s">
        <v>2033</v>
      </c>
      <c r="J786" t="s">
        <v>57</v>
      </c>
      <c r="K786" t="s">
        <v>101</v>
      </c>
      <c r="L786">
        <v>15829688</v>
      </c>
      <c r="M786" t="s">
        <v>787</v>
      </c>
    </row>
    <row r="787" spans="1:13">
      <c r="A787">
        <v>1034</v>
      </c>
      <c r="B787" t="s">
        <v>2</v>
      </c>
      <c r="C787" s="16" t="s">
        <v>2034</v>
      </c>
      <c r="D787">
        <f t="shared" si="0"/>
        <v>31</v>
      </c>
      <c r="E787" t="str">
        <f t="shared" si="1"/>
        <v>$9,200,000</v>
      </c>
      <c r="F787" t="str">
        <f t="shared" si="2"/>
        <v/>
      </c>
      <c r="G787" t="str">
        <f t="shared" si="3"/>
        <v>$9,200,000</v>
      </c>
      <c r="H787" t="s">
        <v>706</v>
      </c>
      <c r="J787" t="s">
        <v>57</v>
      </c>
      <c r="K787" t="s">
        <v>101</v>
      </c>
      <c r="L787">
        <v>9200000</v>
      </c>
      <c r="M787" t="s">
        <v>707</v>
      </c>
    </row>
    <row r="788" spans="1:13">
      <c r="A788">
        <v>1035</v>
      </c>
      <c r="B788" t="s">
        <v>2</v>
      </c>
      <c r="C788" s="16" t="s">
        <v>2035</v>
      </c>
      <c r="D788">
        <f t="shared" si="0"/>
        <v>31</v>
      </c>
      <c r="E788" t="str">
        <f t="shared" si="1"/>
        <v>$8,760,000</v>
      </c>
      <c r="F788" t="str">
        <f t="shared" si="2"/>
        <v/>
      </c>
      <c r="G788" t="str">
        <f t="shared" si="3"/>
        <v>$8,760,000</v>
      </c>
      <c r="H788" t="s">
        <v>2036</v>
      </c>
      <c r="J788" t="s">
        <v>57</v>
      </c>
      <c r="K788" t="s">
        <v>101</v>
      </c>
      <c r="L788">
        <v>8760000</v>
      </c>
      <c r="M788" t="s">
        <v>793</v>
      </c>
    </row>
    <row r="789" spans="1:13">
      <c r="A789">
        <v>1036</v>
      </c>
      <c r="B789" t="s">
        <v>2</v>
      </c>
      <c r="C789" s="16" t="s">
        <v>2037</v>
      </c>
      <c r="D789">
        <f t="shared" si="0"/>
        <v>31</v>
      </c>
      <c r="E789" t="str">
        <f t="shared" si="1"/>
        <v>$5,450,000</v>
      </c>
      <c r="F789" t="str">
        <f t="shared" si="2"/>
        <v/>
      </c>
      <c r="G789" t="str">
        <f t="shared" si="3"/>
        <v>$5,450,000</v>
      </c>
      <c r="H789" t="s">
        <v>1904</v>
      </c>
      <c r="J789" t="s">
        <v>57</v>
      </c>
      <c r="K789" t="s">
        <v>101</v>
      </c>
      <c r="L789">
        <v>5450000</v>
      </c>
      <c r="M789" t="s">
        <v>278</v>
      </c>
    </row>
    <row r="790" spans="1:13">
      <c r="A790">
        <v>1037</v>
      </c>
      <c r="B790" t="s">
        <v>2</v>
      </c>
      <c r="C790" s="16" t="s">
        <v>2038</v>
      </c>
      <c r="D790">
        <f t="shared" si="0"/>
        <v>31</v>
      </c>
      <c r="E790" t="str">
        <f t="shared" si="1"/>
        <v>$5,000,000</v>
      </c>
      <c r="F790" t="str">
        <f t="shared" si="2"/>
        <v/>
      </c>
      <c r="G790" t="str">
        <f t="shared" si="3"/>
        <v>$5,000,000</v>
      </c>
      <c r="H790" t="s">
        <v>163</v>
      </c>
      <c r="J790" t="s">
        <v>57</v>
      </c>
      <c r="K790" t="s">
        <v>101</v>
      </c>
      <c r="L790">
        <v>5000000</v>
      </c>
      <c r="M790" t="s">
        <v>803</v>
      </c>
    </row>
    <row r="791" spans="1:13">
      <c r="A791">
        <v>1038</v>
      </c>
      <c r="B791" t="s">
        <v>2</v>
      </c>
      <c r="C791" s="16" t="s">
        <v>2039</v>
      </c>
      <c r="D791">
        <f t="shared" si="0"/>
        <v>31</v>
      </c>
      <c r="E791" t="str">
        <f t="shared" si="1"/>
        <v>$3,911,981</v>
      </c>
      <c r="F791" t="str">
        <f t="shared" si="2"/>
        <v/>
      </c>
      <c r="G791" t="str">
        <f t="shared" si="3"/>
        <v>$3,911,981</v>
      </c>
      <c r="H791" t="s">
        <v>2040</v>
      </c>
      <c r="J791" t="s">
        <v>57</v>
      </c>
      <c r="K791" t="s">
        <v>101</v>
      </c>
      <c r="L791">
        <v>3911981</v>
      </c>
      <c r="M791" t="s">
        <v>812</v>
      </c>
    </row>
    <row r="792" spans="1:13">
      <c r="A792">
        <v>1039</v>
      </c>
      <c r="B792" t="s">
        <v>2</v>
      </c>
      <c r="C792" s="16" t="s">
        <v>2041</v>
      </c>
      <c r="D792">
        <f t="shared" si="0"/>
        <v>31</v>
      </c>
      <c r="E792" t="str">
        <f t="shared" si="1"/>
        <v>$3,000,000</v>
      </c>
      <c r="F792" t="str">
        <f t="shared" si="2"/>
        <v/>
      </c>
      <c r="G792" t="str">
        <f t="shared" si="3"/>
        <v>$3,000,000</v>
      </c>
      <c r="H792" t="s">
        <v>459</v>
      </c>
      <c r="J792" t="s">
        <v>57</v>
      </c>
      <c r="K792" t="s">
        <v>101</v>
      </c>
      <c r="L792">
        <v>3000000</v>
      </c>
      <c r="M792" t="s">
        <v>1349</v>
      </c>
    </row>
    <row r="793" spans="1:13">
      <c r="A793">
        <v>1040</v>
      </c>
      <c r="B793" t="s">
        <v>2</v>
      </c>
      <c r="C793" s="16" t="s">
        <v>2042</v>
      </c>
      <c r="D793">
        <f t="shared" si="0"/>
        <v>31</v>
      </c>
      <c r="E793" t="str">
        <f t="shared" si="1"/>
        <v>$2,077,000</v>
      </c>
      <c r="F793" t="str">
        <f t="shared" si="2"/>
        <v/>
      </c>
      <c r="G793" t="str">
        <f t="shared" si="3"/>
        <v>$2,077,000</v>
      </c>
      <c r="H793" t="s">
        <v>1945</v>
      </c>
      <c r="J793" t="s">
        <v>57</v>
      </c>
      <c r="K793" t="s">
        <v>101</v>
      </c>
      <c r="L793">
        <v>2077000</v>
      </c>
      <c r="M793" t="s">
        <v>876</v>
      </c>
    </row>
    <row r="794" spans="1:13">
      <c r="A794">
        <v>1041</v>
      </c>
      <c r="B794" t="s">
        <v>2</v>
      </c>
      <c r="C794" s="16" t="s">
        <v>2043</v>
      </c>
      <c r="D794">
        <f t="shared" si="0"/>
        <v>31</v>
      </c>
      <c r="E794" t="str">
        <f t="shared" si="1"/>
        <v>$1,344,120 1st year rookie contract (#22)</v>
      </c>
      <c r="F794">
        <f t="shared" si="2"/>
        <v>11</v>
      </c>
      <c r="G794" t="str">
        <f t="shared" si="3"/>
        <v>$1,344,120</v>
      </c>
      <c r="H794" t="s">
        <v>2045</v>
      </c>
      <c r="J794" t="s">
        <v>57</v>
      </c>
      <c r="K794" t="s">
        <v>101</v>
      </c>
      <c r="L794">
        <v>1344120</v>
      </c>
      <c r="M794" t="s">
        <v>818</v>
      </c>
    </row>
    <row r="795" spans="1:13">
      <c r="A795">
        <v>1042</v>
      </c>
      <c r="B795" t="s">
        <v>2</v>
      </c>
      <c r="C795" s="16" t="s">
        <v>2046</v>
      </c>
      <c r="D795">
        <f t="shared" si="0"/>
        <v>31</v>
      </c>
      <c r="E795" t="str">
        <f t="shared" si="1"/>
        <v>$967,500</v>
      </c>
      <c r="F795" t="str">
        <f t="shared" si="2"/>
        <v/>
      </c>
      <c r="G795" t="str">
        <f t="shared" si="3"/>
        <v>$967,500</v>
      </c>
      <c r="H795" t="s">
        <v>2047</v>
      </c>
      <c r="J795" t="s">
        <v>57</v>
      </c>
      <c r="K795" t="s">
        <v>101</v>
      </c>
      <c r="L795">
        <v>967500</v>
      </c>
      <c r="M795" t="s">
        <v>1273</v>
      </c>
    </row>
    <row r="796" spans="1:13">
      <c r="A796">
        <v>1043</v>
      </c>
      <c r="B796" t="s">
        <v>2</v>
      </c>
      <c r="C796" s="16" t="s">
        <v>2048</v>
      </c>
      <c r="D796">
        <f t="shared" si="0"/>
        <v>31</v>
      </c>
      <c r="E796" t="str">
        <f t="shared" si="1"/>
        <v>$816,482 minimum</v>
      </c>
      <c r="F796">
        <f t="shared" si="2"/>
        <v>9</v>
      </c>
      <c r="G796" t="str">
        <f t="shared" si="3"/>
        <v>$816,482</v>
      </c>
      <c r="H796" t="s">
        <v>1580</v>
      </c>
      <c r="J796" t="s">
        <v>57</v>
      </c>
      <c r="K796" t="s">
        <v>101</v>
      </c>
      <c r="L796">
        <v>816482</v>
      </c>
      <c r="M796" t="s">
        <v>2049</v>
      </c>
    </row>
    <row r="797" spans="1:13">
      <c r="A797">
        <v>1044</v>
      </c>
      <c r="B797" t="s">
        <v>2</v>
      </c>
      <c r="C797" s="16" t="s">
        <v>2050</v>
      </c>
      <c r="D797">
        <f t="shared" si="0"/>
        <v>31</v>
      </c>
      <c r="E797" t="str">
        <f t="shared" si="1"/>
        <v>$507,336 minimum</v>
      </c>
      <c r="F797">
        <f t="shared" si="2"/>
        <v>9</v>
      </c>
      <c r="G797" t="str">
        <f t="shared" si="3"/>
        <v>$507,336</v>
      </c>
      <c r="H797" t="s">
        <v>1663</v>
      </c>
      <c r="J797" t="s">
        <v>57</v>
      </c>
      <c r="K797" t="s">
        <v>101</v>
      </c>
      <c r="L797">
        <v>507336</v>
      </c>
      <c r="M797" t="s">
        <v>835</v>
      </c>
    </row>
    <row r="798" spans="1:13">
      <c r="A798">
        <v>1045</v>
      </c>
      <c r="B798" t="s">
        <v>2</v>
      </c>
      <c r="C798" s="16" t="s">
        <v>2052</v>
      </c>
      <c r="D798">
        <f t="shared" si="0"/>
        <v>31</v>
      </c>
      <c r="E798" t="str">
        <f t="shared" si="1"/>
        <v>$507,336 minimum</v>
      </c>
      <c r="F798">
        <f t="shared" si="2"/>
        <v>9</v>
      </c>
      <c r="G798" t="str">
        <f t="shared" si="3"/>
        <v>$507,336</v>
      </c>
      <c r="H798" t="s">
        <v>1663</v>
      </c>
      <c r="J798" t="s">
        <v>57</v>
      </c>
      <c r="K798" t="s">
        <v>101</v>
      </c>
      <c r="L798">
        <v>507336</v>
      </c>
      <c r="M798" t="s">
        <v>1027</v>
      </c>
    </row>
    <row r="799" spans="1:13">
      <c r="A799">
        <v>1046</v>
      </c>
      <c r="B799" t="s">
        <v>2</v>
      </c>
      <c r="C799" s="16" t="s">
        <v>2053</v>
      </c>
      <c r="D799">
        <f t="shared" si="0"/>
        <v>31</v>
      </c>
      <c r="E799" t="str">
        <f t="shared" si="1"/>
        <v>$217,856 signed 2/2</v>
      </c>
      <c r="F799">
        <f t="shared" si="2"/>
        <v>9</v>
      </c>
      <c r="G799" t="str">
        <f t="shared" si="3"/>
        <v>$217,856</v>
      </c>
      <c r="H799" t="s">
        <v>2054</v>
      </c>
      <c r="J799" t="s">
        <v>57</v>
      </c>
      <c r="K799" t="s">
        <v>101</v>
      </c>
      <c r="L799">
        <v>217856</v>
      </c>
      <c r="M799" t="s">
        <v>831</v>
      </c>
    </row>
    <row r="800" spans="1:13">
      <c r="A800">
        <v>1047</v>
      </c>
      <c r="B800" t="s">
        <v>2</v>
      </c>
      <c r="C800" s="16" t="s">
        <v>2055</v>
      </c>
      <c r="D800">
        <f t="shared" si="0"/>
        <v>31</v>
      </c>
      <c r="E800" t="str">
        <f t="shared" si="1"/>
        <v>$72,234 counts $53,838, s 1/22-2/1</v>
      </c>
      <c r="F800">
        <f t="shared" si="2"/>
        <v>8</v>
      </c>
      <c r="G800" t="str">
        <f t="shared" si="3"/>
        <v>$72,234</v>
      </c>
      <c r="H800" t="s">
        <v>1630</v>
      </c>
      <c r="J800" t="s">
        <v>57</v>
      </c>
      <c r="K800" t="s">
        <v>101</v>
      </c>
      <c r="L800">
        <v>72234</v>
      </c>
      <c r="M800" t="s">
        <v>1674</v>
      </c>
    </row>
    <row r="801" spans="1:13">
      <c r="A801">
        <v>1048</v>
      </c>
      <c r="B801" t="s">
        <v>2</v>
      </c>
      <c r="C801" s="16" t="s">
        <v>2056</v>
      </c>
      <c r="D801">
        <f t="shared" si="0"/>
        <v>31</v>
      </c>
      <c r="E801" t="str">
        <f t="shared" si="1"/>
        <v>$26,859 s 11/4-11/11, s 11/19-11/21</v>
      </c>
      <c r="F801">
        <f t="shared" si="2"/>
        <v>8</v>
      </c>
      <c r="G801" t="str">
        <f t="shared" si="3"/>
        <v>$26,859</v>
      </c>
      <c r="H801" t="s">
        <v>2057</v>
      </c>
      <c r="J801" t="s">
        <v>57</v>
      </c>
      <c r="K801" t="s">
        <v>101</v>
      </c>
      <c r="L801">
        <v>26859</v>
      </c>
      <c r="M801" t="s">
        <v>2058</v>
      </c>
    </row>
    <row r="802" spans="1:13">
      <c r="A802">
        <v>1049</v>
      </c>
      <c r="B802" t="s">
        <v>2</v>
      </c>
      <c r="C802" s="16" t="s">
        <v>2059</v>
      </c>
      <c r="D802">
        <f t="shared" si="0"/>
        <v>31</v>
      </c>
      <c r="E802" t="str">
        <f t="shared" si="1"/>
        <v>$10,768 signed 11/19, released 11/21</v>
      </c>
      <c r="F802">
        <f t="shared" si="2"/>
        <v>8</v>
      </c>
      <c r="G802" t="str">
        <f t="shared" si="3"/>
        <v>$10,768</v>
      </c>
      <c r="H802" t="s">
        <v>2060</v>
      </c>
      <c r="J802" t="s">
        <v>57</v>
      </c>
      <c r="K802" t="s">
        <v>101</v>
      </c>
      <c r="L802">
        <v>10768</v>
      </c>
      <c r="M802" t="s">
        <v>881</v>
      </c>
    </row>
    <row r="803" spans="1:13">
      <c r="A803">
        <v>1051</v>
      </c>
      <c r="B803" t="s">
        <v>2</v>
      </c>
      <c r="C803" s="16" t="s">
        <v>2061</v>
      </c>
      <c r="D803">
        <f t="shared" si="0"/>
        <v>31</v>
      </c>
      <c r="E803" t="str">
        <f t="shared" si="1"/>
        <v>$20,644,400</v>
      </c>
      <c r="F803" t="str">
        <f t="shared" si="2"/>
        <v/>
      </c>
      <c r="G803" t="str">
        <f t="shared" si="3"/>
        <v>$20,644,400</v>
      </c>
      <c r="H803" t="s">
        <v>1732</v>
      </c>
      <c r="J803" t="s">
        <v>59</v>
      </c>
      <c r="K803" t="s">
        <v>101</v>
      </c>
      <c r="L803">
        <v>20644400</v>
      </c>
      <c r="M803" t="s">
        <v>857</v>
      </c>
    </row>
    <row r="804" spans="1:13">
      <c r="A804">
        <v>1052</v>
      </c>
      <c r="B804" t="s">
        <v>2</v>
      </c>
      <c r="C804" s="16" t="s">
        <v>2062</v>
      </c>
      <c r="D804">
        <f t="shared" si="0"/>
        <v>31</v>
      </c>
      <c r="E804" t="str">
        <f t="shared" si="1"/>
        <v>$15,000,000</v>
      </c>
      <c r="F804" t="str">
        <f t="shared" si="2"/>
        <v/>
      </c>
      <c r="G804" t="str">
        <f t="shared" si="3"/>
        <v>$15,000,000</v>
      </c>
      <c r="H804" t="s">
        <v>2063</v>
      </c>
      <c r="J804" t="s">
        <v>59</v>
      </c>
      <c r="K804" t="s">
        <v>101</v>
      </c>
      <c r="L804">
        <v>15000000</v>
      </c>
      <c r="M804" t="s">
        <v>779</v>
      </c>
    </row>
    <row r="805" spans="1:13">
      <c r="A805">
        <v>1053</v>
      </c>
      <c r="B805" t="s">
        <v>2</v>
      </c>
      <c r="C805" s="16" t="s">
        <v>2064</v>
      </c>
      <c r="D805">
        <f t="shared" si="0"/>
        <v>31</v>
      </c>
      <c r="E805" t="str">
        <f t="shared" si="1"/>
        <v>$9,714,461</v>
      </c>
      <c r="F805" t="str">
        <f t="shared" si="2"/>
        <v/>
      </c>
      <c r="G805" t="str">
        <f t="shared" si="3"/>
        <v>$9,714,461</v>
      </c>
      <c r="H805" t="s">
        <v>2065</v>
      </c>
      <c r="J805" t="s">
        <v>59</v>
      </c>
      <c r="K805" t="s">
        <v>101</v>
      </c>
      <c r="L805">
        <v>9714461</v>
      </c>
      <c r="M805" t="s">
        <v>866</v>
      </c>
    </row>
    <row r="806" spans="1:13">
      <c r="A806">
        <v>1054</v>
      </c>
      <c r="B806" t="s">
        <v>2</v>
      </c>
      <c r="C806" s="16" t="s">
        <v>2066</v>
      </c>
      <c r="D806">
        <f t="shared" si="0"/>
        <v>31</v>
      </c>
      <c r="E806" t="str">
        <f t="shared" si="1"/>
        <v>$7,500,000</v>
      </c>
      <c r="F806" t="str">
        <f t="shared" si="2"/>
        <v/>
      </c>
      <c r="G806" t="str">
        <f t="shared" si="3"/>
        <v>$7,500,000</v>
      </c>
      <c r="H806" t="s">
        <v>1388</v>
      </c>
      <c r="J806" t="s">
        <v>59</v>
      </c>
      <c r="K806" t="s">
        <v>101</v>
      </c>
      <c r="L806">
        <v>7500000</v>
      </c>
      <c r="M806" t="s">
        <v>862</v>
      </c>
    </row>
    <row r="807" spans="1:13">
      <c r="A807">
        <v>1055</v>
      </c>
      <c r="B807" t="s">
        <v>2</v>
      </c>
      <c r="C807" s="16" t="s">
        <v>2067</v>
      </c>
      <c r="D807">
        <f t="shared" si="0"/>
        <v>31</v>
      </c>
      <c r="E807" t="str">
        <f t="shared" si="1"/>
        <v>$6,600,000 amnesty rel 7/16/14, dnc</v>
      </c>
      <c r="F807">
        <f t="shared" si="2"/>
        <v>11</v>
      </c>
      <c r="G807" t="str">
        <f t="shared" si="3"/>
        <v>$6,600,000</v>
      </c>
      <c r="H807" t="s">
        <v>2068</v>
      </c>
      <c r="J807" t="s">
        <v>59</v>
      </c>
      <c r="K807" t="s">
        <v>101</v>
      </c>
      <c r="L807">
        <v>6600000</v>
      </c>
      <c r="M807" t="s">
        <v>475</v>
      </c>
    </row>
    <row r="808" spans="1:13">
      <c r="A808">
        <v>1056</v>
      </c>
      <c r="B808" t="s">
        <v>2</v>
      </c>
      <c r="C808" s="16" t="s">
        <v>2069</v>
      </c>
      <c r="D808">
        <f t="shared" si="0"/>
        <v>31</v>
      </c>
      <c r="E808" t="str">
        <f t="shared" si="1"/>
        <v>$5,375,000</v>
      </c>
      <c r="F808" t="str">
        <f t="shared" si="2"/>
        <v/>
      </c>
      <c r="G808" t="str">
        <f t="shared" si="3"/>
        <v>$5,375,000</v>
      </c>
      <c r="H808" t="s">
        <v>2070</v>
      </c>
      <c r="J808" t="s">
        <v>59</v>
      </c>
      <c r="K808" t="s">
        <v>101</v>
      </c>
      <c r="L808">
        <v>5375000</v>
      </c>
      <c r="M808" t="s">
        <v>806</v>
      </c>
    </row>
    <row r="809" spans="1:13">
      <c r="A809">
        <v>1057</v>
      </c>
      <c r="B809" t="s">
        <v>2</v>
      </c>
      <c r="C809" s="16" t="s">
        <v>2071</v>
      </c>
      <c r="D809">
        <f t="shared" si="0"/>
        <v>31</v>
      </c>
      <c r="E809" t="str">
        <f t="shared" si="1"/>
        <v>$5,305,000</v>
      </c>
      <c r="F809" t="str">
        <f t="shared" si="2"/>
        <v/>
      </c>
      <c r="G809" t="str">
        <f t="shared" si="3"/>
        <v>$5,305,000</v>
      </c>
      <c r="H809" t="s">
        <v>1716</v>
      </c>
      <c r="J809" t="s">
        <v>59</v>
      </c>
      <c r="K809" t="s">
        <v>101</v>
      </c>
      <c r="L809">
        <v>5305000</v>
      </c>
      <c r="M809" t="s">
        <v>868</v>
      </c>
    </row>
    <row r="810" spans="1:13">
      <c r="A810">
        <v>1058</v>
      </c>
      <c r="B810" t="s">
        <v>2</v>
      </c>
      <c r="C810" s="16" t="s">
        <v>2072</v>
      </c>
      <c r="D810">
        <f t="shared" si="0"/>
        <v>31</v>
      </c>
      <c r="E810" t="str">
        <f t="shared" si="1"/>
        <v>$4,000,000</v>
      </c>
      <c r="F810" t="str">
        <f t="shared" si="2"/>
        <v/>
      </c>
      <c r="G810" t="str">
        <f t="shared" si="3"/>
        <v>$4,000,000</v>
      </c>
      <c r="H810" t="s">
        <v>116</v>
      </c>
      <c r="J810" t="s">
        <v>59</v>
      </c>
      <c r="K810" t="s">
        <v>101</v>
      </c>
      <c r="L810">
        <v>4000000</v>
      </c>
      <c r="M810" t="s">
        <v>809</v>
      </c>
    </row>
    <row r="811" spans="1:13">
      <c r="A811">
        <v>1059</v>
      </c>
      <c r="B811" t="s">
        <v>2</v>
      </c>
      <c r="C811" s="16" t="s">
        <v>2073</v>
      </c>
      <c r="D811">
        <f t="shared" si="0"/>
        <v>31</v>
      </c>
      <c r="E811" t="str">
        <f t="shared" si="1"/>
        <v>$2,732,000</v>
      </c>
      <c r="F811" t="str">
        <f t="shared" si="2"/>
        <v/>
      </c>
      <c r="G811" t="str">
        <f t="shared" si="3"/>
        <v>$2,732,000</v>
      </c>
      <c r="H811" t="s">
        <v>1690</v>
      </c>
      <c r="J811" t="s">
        <v>59</v>
      </c>
      <c r="K811" t="s">
        <v>101</v>
      </c>
      <c r="L811">
        <v>2732000</v>
      </c>
      <c r="M811" t="s">
        <v>870</v>
      </c>
    </row>
    <row r="812" spans="1:13">
      <c r="A812">
        <v>1060</v>
      </c>
      <c r="B812" t="s">
        <v>2</v>
      </c>
      <c r="C812" s="16" t="s">
        <v>2074</v>
      </c>
      <c r="D812">
        <f t="shared" si="0"/>
        <v>31</v>
      </c>
      <c r="E812" t="str">
        <f t="shared" si="1"/>
        <v>$1,756,500</v>
      </c>
      <c r="F812" t="str">
        <f t="shared" si="2"/>
        <v/>
      </c>
      <c r="G812" t="str">
        <f t="shared" si="3"/>
        <v>$1,756,500</v>
      </c>
      <c r="H812" t="s">
        <v>2075</v>
      </c>
      <c r="J812" t="s">
        <v>59</v>
      </c>
      <c r="K812" t="s">
        <v>101</v>
      </c>
      <c r="L812">
        <v>1756500</v>
      </c>
      <c r="M812" t="s">
        <v>188</v>
      </c>
    </row>
    <row r="813" spans="1:13">
      <c r="A813">
        <v>1061</v>
      </c>
      <c r="B813" t="s">
        <v>2</v>
      </c>
      <c r="C813" s="16" t="s">
        <v>2076</v>
      </c>
      <c r="D813">
        <f t="shared" si="0"/>
        <v>31</v>
      </c>
      <c r="E813" t="str">
        <f t="shared" si="1"/>
        <v>$1,238,640 1st year rookie contract (#24)</v>
      </c>
      <c r="F813">
        <f t="shared" si="2"/>
        <v>11</v>
      </c>
      <c r="G813" t="str">
        <f t="shared" si="3"/>
        <v>$1,238,640</v>
      </c>
      <c r="H813" t="s">
        <v>2077</v>
      </c>
      <c r="J813" t="s">
        <v>59</v>
      </c>
      <c r="K813" t="s">
        <v>101</v>
      </c>
      <c r="L813">
        <v>1238640</v>
      </c>
      <c r="M813" t="s">
        <v>1167</v>
      </c>
    </row>
    <row r="814" spans="1:13">
      <c r="A814">
        <v>1062</v>
      </c>
      <c r="B814" t="s">
        <v>2</v>
      </c>
      <c r="C814" s="16" t="s">
        <v>2078</v>
      </c>
      <c r="D814">
        <f t="shared" si="0"/>
        <v>31</v>
      </c>
      <c r="E814" t="str">
        <f t="shared" si="1"/>
        <v>$769,881 signed 11/24</v>
      </c>
      <c r="F814">
        <f t="shared" si="2"/>
        <v>9</v>
      </c>
      <c r="G814" t="str">
        <f t="shared" si="3"/>
        <v>$769,881</v>
      </c>
      <c r="H814" t="s">
        <v>2079</v>
      </c>
      <c r="J814" t="s">
        <v>59</v>
      </c>
      <c r="K814" t="s">
        <v>101</v>
      </c>
      <c r="L814">
        <v>769881</v>
      </c>
      <c r="M814" t="s">
        <v>881</v>
      </c>
    </row>
    <row r="815" spans="1:13">
      <c r="A815">
        <v>1063</v>
      </c>
      <c r="B815" t="s">
        <v>2</v>
      </c>
      <c r="C815" s="16" t="s">
        <v>2080</v>
      </c>
      <c r="D815">
        <f t="shared" si="0"/>
        <v>31</v>
      </c>
      <c r="E815" t="str">
        <f t="shared" si="1"/>
        <v>$507,336 minimum</v>
      </c>
      <c r="F815">
        <f t="shared" si="2"/>
        <v>9</v>
      </c>
      <c r="G815" t="str">
        <f t="shared" si="3"/>
        <v>$507,336</v>
      </c>
      <c r="H815" t="s">
        <v>1663</v>
      </c>
      <c r="J815" t="s">
        <v>59</v>
      </c>
      <c r="K815" t="s">
        <v>101</v>
      </c>
      <c r="L815">
        <v>507336</v>
      </c>
      <c r="M815" t="s">
        <v>829</v>
      </c>
    </row>
    <row r="816" spans="1:13">
      <c r="A816">
        <v>1064</v>
      </c>
      <c r="B816" t="s">
        <v>2</v>
      </c>
      <c r="C816" s="16" t="s">
        <v>2081</v>
      </c>
      <c r="D816">
        <f t="shared" si="0"/>
        <v>31</v>
      </c>
      <c r="E816" t="str">
        <f t="shared" si="1"/>
        <v>$330,227 counts $263,805, signed 2/26</v>
      </c>
      <c r="F816">
        <f t="shared" si="2"/>
        <v>9</v>
      </c>
      <c r="G816" t="str">
        <f t="shared" si="3"/>
        <v>$330,227</v>
      </c>
      <c r="H816" t="s">
        <v>2082</v>
      </c>
      <c r="J816" t="s">
        <v>59</v>
      </c>
      <c r="K816" t="s">
        <v>101</v>
      </c>
      <c r="L816">
        <v>330227</v>
      </c>
      <c r="M816" t="s">
        <v>645</v>
      </c>
    </row>
    <row r="817" spans="1:13">
      <c r="A817">
        <v>1065</v>
      </c>
      <c r="B817" t="s">
        <v>2</v>
      </c>
      <c r="C817" s="16" t="s">
        <v>2083</v>
      </c>
      <c r="D817">
        <f t="shared" si="0"/>
        <v>31</v>
      </c>
      <c r="E817" t="str">
        <f t="shared" si="1"/>
        <v>$262,621 s 1/12, r 1/22, s 1/29</v>
      </c>
      <c r="F817">
        <f t="shared" si="2"/>
        <v>9</v>
      </c>
      <c r="G817" t="str">
        <f t="shared" si="3"/>
        <v>$262,621</v>
      </c>
      <c r="H817" t="s">
        <v>2084</v>
      </c>
      <c r="J817" t="s">
        <v>59</v>
      </c>
      <c r="K817" t="s">
        <v>101</v>
      </c>
      <c r="L817">
        <v>262621</v>
      </c>
      <c r="M817" t="s">
        <v>883</v>
      </c>
    </row>
    <row r="818" spans="1:13">
      <c r="A818">
        <v>1066</v>
      </c>
      <c r="B818" t="s">
        <v>2</v>
      </c>
      <c r="C818" s="16" t="s">
        <v>2085</v>
      </c>
      <c r="D818">
        <f t="shared" si="0"/>
        <v>31</v>
      </c>
      <c r="E818" t="str">
        <f t="shared" si="1"/>
        <v>$253,928 counts $236,886, signed 3/3</v>
      </c>
      <c r="F818">
        <f t="shared" si="2"/>
        <v>9</v>
      </c>
      <c r="G818" t="str">
        <f t="shared" si="3"/>
        <v>$253,928</v>
      </c>
      <c r="H818" t="s">
        <v>2086</v>
      </c>
      <c r="J818" t="s">
        <v>59</v>
      </c>
      <c r="K818" t="s">
        <v>101</v>
      </c>
      <c r="L818">
        <v>253928</v>
      </c>
      <c r="M818" t="s">
        <v>2087</v>
      </c>
    </row>
    <row r="819" spans="1:13">
      <c r="A819">
        <v>1067</v>
      </c>
      <c r="B819" t="s">
        <v>2</v>
      </c>
      <c r="C819" s="16" t="s">
        <v>2088</v>
      </c>
      <c r="D819">
        <f t="shared" si="0"/>
        <v>31</v>
      </c>
      <c r="E819" t="str">
        <f t="shared" si="1"/>
        <v>$208,903 released 1/6</v>
      </c>
      <c r="F819">
        <f t="shared" si="2"/>
        <v>9</v>
      </c>
      <c r="G819" t="str">
        <f t="shared" si="3"/>
        <v>$208,903</v>
      </c>
      <c r="H819" t="s">
        <v>2089</v>
      </c>
      <c r="J819" t="s">
        <v>59</v>
      </c>
      <c r="K819" t="s">
        <v>101</v>
      </c>
      <c r="L819">
        <v>208903</v>
      </c>
      <c r="M819" t="s">
        <v>1634</v>
      </c>
    </row>
    <row r="820" spans="1:13">
      <c r="A820">
        <v>1068</v>
      </c>
      <c r="B820" t="s">
        <v>2</v>
      </c>
      <c r="C820" s="16" t="s">
        <v>2090</v>
      </c>
      <c r="D820">
        <f t="shared" si="0"/>
        <v>31</v>
      </c>
      <c r="E820" t="str">
        <f t="shared" si="1"/>
        <v>$208,104 counts $145,362, rel 11/24</v>
      </c>
      <c r="F820">
        <f t="shared" si="2"/>
        <v>9</v>
      </c>
      <c r="G820" t="str">
        <f t="shared" si="3"/>
        <v>$208,104</v>
      </c>
      <c r="H820" t="s">
        <v>2091</v>
      </c>
      <c r="J820" t="s">
        <v>59</v>
      </c>
      <c r="K820" t="s">
        <v>101</v>
      </c>
      <c r="L820">
        <v>208104</v>
      </c>
      <c r="M820" t="s">
        <v>2092</v>
      </c>
    </row>
    <row r="821" spans="1:13">
      <c r="A821">
        <v>1070</v>
      </c>
      <c r="B821" t="s">
        <v>2</v>
      </c>
      <c r="C821" s="16" t="s">
        <v>2093</v>
      </c>
      <c r="D821">
        <f t="shared" si="0"/>
        <v>31</v>
      </c>
      <c r="E821" t="str">
        <f t="shared" si="1"/>
        <v>$11,000,000 released 2/21</v>
      </c>
      <c r="F821">
        <f t="shared" si="2"/>
        <v>12</v>
      </c>
      <c r="G821" t="str">
        <f t="shared" si="3"/>
        <v>$11,000,000</v>
      </c>
      <c r="H821" t="s">
        <v>2094</v>
      </c>
      <c r="J821" t="s">
        <v>61</v>
      </c>
      <c r="K821" t="s">
        <v>101</v>
      </c>
      <c r="L821">
        <v>11000000</v>
      </c>
      <c r="M821" t="s">
        <v>906</v>
      </c>
    </row>
    <row r="822" spans="1:13">
      <c r="A822">
        <v>1071</v>
      </c>
      <c r="B822" t="s">
        <v>2</v>
      </c>
      <c r="C822" s="16" t="s">
        <v>2095</v>
      </c>
      <c r="D822">
        <f t="shared" si="0"/>
        <v>31</v>
      </c>
      <c r="E822" t="str">
        <f t="shared" si="1"/>
        <v>$8,000,000</v>
      </c>
      <c r="F822" t="str">
        <f t="shared" si="2"/>
        <v/>
      </c>
      <c r="G822" t="str">
        <f t="shared" si="3"/>
        <v>$8,000,000</v>
      </c>
      <c r="H822" t="s">
        <v>110</v>
      </c>
      <c r="J822" t="s">
        <v>61</v>
      </c>
      <c r="K822" t="s">
        <v>101</v>
      </c>
      <c r="L822">
        <v>8000000</v>
      </c>
      <c r="M822" t="s">
        <v>899</v>
      </c>
    </row>
    <row r="823" spans="1:13">
      <c r="A823">
        <v>1072</v>
      </c>
      <c r="B823" t="s">
        <v>2</v>
      </c>
      <c r="C823" s="16" t="s">
        <v>2096</v>
      </c>
      <c r="D823">
        <f t="shared" si="0"/>
        <v>31</v>
      </c>
      <c r="E823" t="str">
        <f t="shared" si="1"/>
        <v>$7,900,000</v>
      </c>
      <c r="F823" t="str">
        <f t="shared" si="2"/>
        <v/>
      </c>
      <c r="G823" t="str">
        <f t="shared" si="3"/>
        <v>$7,900,000</v>
      </c>
      <c r="H823" t="s">
        <v>1140</v>
      </c>
      <c r="J823" t="s">
        <v>61</v>
      </c>
      <c r="K823" t="s">
        <v>101</v>
      </c>
      <c r="L823">
        <v>7900000</v>
      </c>
      <c r="M823" t="s">
        <v>1141</v>
      </c>
    </row>
    <row r="824" spans="1:13">
      <c r="A824">
        <v>1073</v>
      </c>
      <c r="B824" t="s">
        <v>2</v>
      </c>
      <c r="C824" s="16" t="s">
        <v>2097</v>
      </c>
      <c r="D824">
        <f t="shared" si="0"/>
        <v>31</v>
      </c>
      <c r="E824" t="str">
        <f t="shared" si="1"/>
        <v>$6,680,000 amnesty rel 7/16/14, dnc</v>
      </c>
      <c r="F824">
        <f t="shared" si="2"/>
        <v>11</v>
      </c>
      <c r="G824" t="str">
        <f t="shared" si="3"/>
        <v>$6,680,000</v>
      </c>
      <c r="H824" t="s">
        <v>2098</v>
      </c>
      <c r="J824" t="s">
        <v>61</v>
      </c>
      <c r="K824" t="s">
        <v>101</v>
      </c>
      <c r="L824">
        <v>6680000</v>
      </c>
      <c r="M824" t="s">
        <v>1539</v>
      </c>
    </row>
    <row r="825" spans="1:13">
      <c r="A825">
        <v>1074</v>
      </c>
      <c r="B825" t="s">
        <v>2</v>
      </c>
      <c r="C825" s="16" t="s">
        <v>2099</v>
      </c>
      <c r="D825">
        <f t="shared" si="0"/>
        <v>31</v>
      </c>
      <c r="E825" t="str">
        <f t="shared" si="1"/>
        <v>$5,200,000</v>
      </c>
      <c r="F825" t="str">
        <f t="shared" si="2"/>
        <v/>
      </c>
      <c r="G825" t="str">
        <f t="shared" si="3"/>
        <v>$5,200,000</v>
      </c>
      <c r="H825" t="s">
        <v>396</v>
      </c>
      <c r="J825" t="s">
        <v>61</v>
      </c>
      <c r="K825" t="s">
        <v>101</v>
      </c>
      <c r="L825">
        <v>5200000</v>
      </c>
      <c r="M825" t="s">
        <v>397</v>
      </c>
    </row>
    <row r="826" spans="1:13">
      <c r="A826">
        <v>1075</v>
      </c>
      <c r="B826" t="s">
        <v>2</v>
      </c>
      <c r="C826" s="16" t="s">
        <v>2100</v>
      </c>
      <c r="D826">
        <f t="shared" si="0"/>
        <v>31</v>
      </c>
      <c r="E826" t="str">
        <f t="shared" si="1"/>
        <v>$4,930,560 1st year rookie contract (#2)</v>
      </c>
      <c r="F826">
        <f t="shared" si="2"/>
        <v>11</v>
      </c>
      <c r="G826" t="str">
        <f t="shared" si="3"/>
        <v>$4,930,560</v>
      </c>
      <c r="H826" t="s">
        <v>2101</v>
      </c>
      <c r="J826" t="s">
        <v>61</v>
      </c>
      <c r="K826" t="s">
        <v>101</v>
      </c>
      <c r="L826">
        <v>4930560</v>
      </c>
      <c r="M826" t="s">
        <v>904</v>
      </c>
    </row>
    <row r="827" spans="1:13">
      <c r="A827">
        <v>1076</v>
      </c>
      <c r="B827" t="s">
        <v>2</v>
      </c>
      <c r="C827" s="16" t="s">
        <v>2102</v>
      </c>
      <c r="D827">
        <f t="shared" si="0"/>
        <v>31</v>
      </c>
      <c r="E827" t="str">
        <f t="shared" si="1"/>
        <v>$4,250,000</v>
      </c>
      <c r="F827" t="str">
        <f t="shared" si="2"/>
        <v/>
      </c>
      <c r="G827" t="str">
        <f t="shared" si="3"/>
        <v>$4,250,000</v>
      </c>
      <c r="H827" t="s">
        <v>2103</v>
      </c>
      <c r="J827" t="s">
        <v>61</v>
      </c>
      <c r="K827" t="s">
        <v>101</v>
      </c>
      <c r="L827">
        <v>4250000</v>
      </c>
      <c r="M827" t="s">
        <v>1534</v>
      </c>
    </row>
    <row r="828" spans="1:13">
      <c r="A828">
        <v>1077</v>
      </c>
      <c r="B828" t="s">
        <v>2</v>
      </c>
      <c r="C828" s="16" t="s">
        <v>2104</v>
      </c>
      <c r="D828">
        <f t="shared" si="0"/>
        <v>31</v>
      </c>
      <c r="E828" t="str">
        <f t="shared" si="1"/>
        <v>$3,000,000</v>
      </c>
      <c r="F828" t="str">
        <f t="shared" si="2"/>
        <v/>
      </c>
      <c r="G828" t="str">
        <f t="shared" si="3"/>
        <v>$3,000,000</v>
      </c>
      <c r="H828" t="s">
        <v>459</v>
      </c>
      <c r="J828" t="s">
        <v>61</v>
      </c>
      <c r="K828" t="s">
        <v>101</v>
      </c>
      <c r="L828">
        <v>3000000</v>
      </c>
      <c r="M828" t="s">
        <v>908</v>
      </c>
    </row>
    <row r="829" spans="1:13">
      <c r="A829">
        <v>1078</v>
      </c>
      <c r="B829" t="s">
        <v>2</v>
      </c>
      <c r="C829" s="16" t="s">
        <v>2105</v>
      </c>
      <c r="D829">
        <f t="shared" si="0"/>
        <v>31</v>
      </c>
      <c r="E829" t="str">
        <f t="shared" si="1"/>
        <v>$2,300,040 2nd year rookie contract (#11)</v>
      </c>
      <c r="F829">
        <f t="shared" si="2"/>
        <v>11</v>
      </c>
      <c r="G829" t="str">
        <f t="shared" si="3"/>
        <v>$2,300,040</v>
      </c>
      <c r="H829" t="s">
        <v>2106</v>
      </c>
      <c r="J829" t="s">
        <v>61</v>
      </c>
      <c r="K829" t="s">
        <v>101</v>
      </c>
      <c r="L829">
        <v>2300040</v>
      </c>
      <c r="M829" t="s">
        <v>833</v>
      </c>
    </row>
    <row r="830" spans="1:13">
      <c r="A830">
        <v>1079</v>
      </c>
      <c r="B830" t="s">
        <v>2</v>
      </c>
      <c r="C830" s="16" t="s">
        <v>2107</v>
      </c>
      <c r="D830">
        <f t="shared" si="0"/>
        <v>31</v>
      </c>
      <c r="E830" t="str">
        <f t="shared" si="1"/>
        <v>$1,987,320 3rd year rookie contract (#14)</v>
      </c>
      <c r="F830">
        <f t="shared" si="2"/>
        <v>11</v>
      </c>
      <c r="G830" t="str">
        <f t="shared" si="3"/>
        <v>$1,987,320</v>
      </c>
      <c r="H830" t="s">
        <v>2108</v>
      </c>
      <c r="J830" t="s">
        <v>61</v>
      </c>
      <c r="K830" t="s">
        <v>101</v>
      </c>
      <c r="L830">
        <v>1987320</v>
      </c>
      <c r="M830" t="s">
        <v>911</v>
      </c>
    </row>
    <row r="831" spans="1:13">
      <c r="A831">
        <v>1080</v>
      </c>
      <c r="B831" t="s">
        <v>2</v>
      </c>
      <c r="C831" s="16" t="s">
        <v>2109</v>
      </c>
      <c r="D831">
        <f t="shared" si="0"/>
        <v>31</v>
      </c>
      <c r="E831" t="str">
        <f t="shared" si="1"/>
        <v>$1,873,200 2nd year rookie contract (#15)</v>
      </c>
      <c r="F831">
        <f t="shared" si="2"/>
        <v>11</v>
      </c>
      <c r="G831" t="str">
        <f t="shared" si="3"/>
        <v>$1,873,200</v>
      </c>
      <c r="H831" t="s">
        <v>2110</v>
      </c>
      <c r="J831" t="s">
        <v>61</v>
      </c>
      <c r="K831" t="s">
        <v>101</v>
      </c>
      <c r="L831">
        <v>1873200</v>
      </c>
      <c r="M831" t="s">
        <v>920</v>
      </c>
    </row>
    <row r="832" spans="1:13">
      <c r="A832">
        <v>1081</v>
      </c>
      <c r="B832" t="s">
        <v>2</v>
      </c>
      <c r="C832" s="16" t="s">
        <v>2111</v>
      </c>
      <c r="D832">
        <f t="shared" si="0"/>
        <v>31</v>
      </c>
      <c r="E832" t="str">
        <f t="shared" si="1"/>
        <v>$1,590,720 1st year rookie contract (#18)</v>
      </c>
      <c r="F832">
        <f t="shared" si="2"/>
        <v>11</v>
      </c>
      <c r="G832" t="str">
        <f t="shared" si="3"/>
        <v>$1,590,720</v>
      </c>
      <c r="H832" t="s">
        <v>2112</v>
      </c>
      <c r="J832" t="s">
        <v>61</v>
      </c>
      <c r="K832" t="s">
        <v>101</v>
      </c>
      <c r="L832">
        <v>1590720</v>
      </c>
      <c r="M832" t="s">
        <v>926</v>
      </c>
    </row>
    <row r="833" spans="1:13">
      <c r="A833">
        <v>1082</v>
      </c>
      <c r="B833" t="s">
        <v>2</v>
      </c>
      <c r="C833" s="16" t="s">
        <v>2113</v>
      </c>
      <c r="D833">
        <f t="shared" si="0"/>
        <v>31</v>
      </c>
      <c r="E833" t="str">
        <f t="shared" si="1"/>
        <v>$1,169,880 3rd year rookie contract (#26)</v>
      </c>
      <c r="F833">
        <f t="shared" si="2"/>
        <v>11</v>
      </c>
      <c r="G833" t="str">
        <f t="shared" si="3"/>
        <v>$1,169,880</v>
      </c>
      <c r="H833" t="s">
        <v>2114</v>
      </c>
      <c r="J833" t="s">
        <v>61</v>
      </c>
      <c r="K833" t="s">
        <v>101</v>
      </c>
      <c r="L833">
        <v>1169880</v>
      </c>
      <c r="M833" t="s">
        <v>917</v>
      </c>
    </row>
    <row r="834" spans="1:13">
      <c r="A834">
        <v>1083</v>
      </c>
      <c r="B834" t="s">
        <v>2</v>
      </c>
      <c r="C834" s="16" t="s">
        <v>2115</v>
      </c>
      <c r="D834">
        <f t="shared" si="0"/>
        <v>31</v>
      </c>
      <c r="E834" t="str">
        <f t="shared" si="1"/>
        <v>$915,243 minimum</v>
      </c>
      <c r="F834">
        <f t="shared" si="2"/>
        <v>9</v>
      </c>
      <c r="G834" t="str">
        <f t="shared" si="3"/>
        <v>$915,243</v>
      </c>
      <c r="H834" t="s">
        <v>1627</v>
      </c>
      <c r="J834" t="s">
        <v>61</v>
      </c>
      <c r="K834" t="s">
        <v>101</v>
      </c>
      <c r="L834">
        <v>915243</v>
      </c>
      <c r="M834" t="s">
        <v>897</v>
      </c>
    </row>
    <row r="835" spans="1:13">
      <c r="A835">
        <v>1084</v>
      </c>
      <c r="B835" t="s">
        <v>2</v>
      </c>
      <c r="C835" s="16" t="s">
        <v>2116</v>
      </c>
      <c r="D835">
        <f t="shared" si="0"/>
        <v>31</v>
      </c>
      <c r="E835" t="str">
        <f t="shared" si="1"/>
        <v>$820,000</v>
      </c>
      <c r="F835" t="str">
        <f t="shared" si="2"/>
        <v/>
      </c>
      <c r="G835" t="str">
        <f t="shared" si="3"/>
        <v>$820,000</v>
      </c>
      <c r="H835" t="s">
        <v>2117</v>
      </c>
      <c r="J835" t="s">
        <v>61</v>
      </c>
      <c r="K835" t="s">
        <v>101</v>
      </c>
      <c r="L835">
        <v>820000</v>
      </c>
      <c r="M835" t="s">
        <v>929</v>
      </c>
    </row>
    <row r="836" spans="1:13">
      <c r="A836">
        <v>1085</v>
      </c>
      <c r="B836" t="s">
        <v>2</v>
      </c>
      <c r="C836" s="16" t="s">
        <v>2118</v>
      </c>
      <c r="D836">
        <f t="shared" si="0"/>
        <v>31</v>
      </c>
      <c r="E836" t="str">
        <f t="shared" si="1"/>
        <v>$816,482 minimum, released 1/9</v>
      </c>
      <c r="F836">
        <f t="shared" si="2"/>
        <v>9</v>
      </c>
      <c r="G836" t="str">
        <f t="shared" si="3"/>
        <v>$816,482</v>
      </c>
      <c r="H836" t="s">
        <v>1580</v>
      </c>
      <c r="J836" t="s">
        <v>61</v>
      </c>
      <c r="K836" t="s">
        <v>101</v>
      </c>
      <c r="L836">
        <v>816482</v>
      </c>
      <c r="M836" t="s">
        <v>1294</v>
      </c>
    </row>
    <row r="837" spans="1:13">
      <c r="A837">
        <v>1086</v>
      </c>
      <c r="B837" t="s">
        <v>2</v>
      </c>
      <c r="C837" s="16" t="s">
        <v>2119</v>
      </c>
      <c r="D837">
        <f t="shared" si="0"/>
        <v>31</v>
      </c>
      <c r="E837" t="str">
        <f t="shared" si="1"/>
        <v>$741,286 c $468,389, s 1/9, rel 2/19</v>
      </c>
      <c r="F837">
        <f t="shared" si="2"/>
        <v>9</v>
      </c>
      <c r="G837" t="str">
        <f t="shared" si="3"/>
        <v>$741,286</v>
      </c>
      <c r="H837" t="s">
        <v>2120</v>
      </c>
      <c r="J837" t="s">
        <v>61</v>
      </c>
      <c r="K837" t="s">
        <v>101</v>
      </c>
      <c r="L837">
        <v>741286</v>
      </c>
      <c r="M837" t="s">
        <v>2121</v>
      </c>
    </row>
    <row r="838" spans="1:13">
      <c r="A838">
        <v>1087</v>
      </c>
      <c r="B838" t="s">
        <v>2</v>
      </c>
      <c r="C838" s="16" t="s">
        <v>2122</v>
      </c>
      <c r="D838">
        <f t="shared" si="0"/>
        <v>31</v>
      </c>
      <c r="E838" t="str">
        <f t="shared" si="1"/>
        <v>$600,000</v>
      </c>
      <c r="F838" t="str">
        <f t="shared" si="2"/>
        <v/>
      </c>
      <c r="G838" t="str">
        <f t="shared" si="3"/>
        <v>$600,000</v>
      </c>
      <c r="H838" t="s">
        <v>547</v>
      </c>
      <c r="J838" t="s">
        <v>61</v>
      </c>
      <c r="K838" t="s">
        <v>101</v>
      </c>
      <c r="L838">
        <v>600000</v>
      </c>
      <c r="M838" t="s">
        <v>931</v>
      </c>
    </row>
    <row r="839" spans="1:13">
      <c r="A839">
        <v>1088</v>
      </c>
      <c r="B839" t="s">
        <v>2</v>
      </c>
      <c r="C839" s="16" t="s">
        <v>2123</v>
      </c>
      <c r="D839">
        <f t="shared" si="0"/>
        <v>31</v>
      </c>
      <c r="E839" t="str">
        <f t="shared" si="1"/>
        <v>$139,282 s 1/28, rel 2/17, s 4/7</v>
      </c>
      <c r="F839">
        <f t="shared" si="2"/>
        <v>9</v>
      </c>
      <c r="G839" t="str">
        <f t="shared" si="3"/>
        <v>$139,282</v>
      </c>
      <c r="H839" t="s">
        <v>2124</v>
      </c>
      <c r="J839" t="s">
        <v>61</v>
      </c>
      <c r="K839" t="s">
        <v>101</v>
      </c>
      <c r="L839">
        <v>139282</v>
      </c>
      <c r="M839" t="s">
        <v>302</v>
      </c>
    </row>
    <row r="840" spans="1:13">
      <c r="A840">
        <v>1089</v>
      </c>
      <c r="B840" t="s">
        <v>2</v>
      </c>
      <c r="C840" s="16" t="s">
        <v>2125</v>
      </c>
      <c r="D840">
        <f t="shared" si="0"/>
        <v>31</v>
      </c>
      <c r="E840" t="str">
        <f t="shared" si="1"/>
        <v>$107,676 signed 3/6, released 3/26</v>
      </c>
      <c r="F840">
        <f t="shared" si="2"/>
        <v>9</v>
      </c>
      <c r="G840" t="str">
        <f t="shared" si="3"/>
        <v>$107,676</v>
      </c>
      <c r="H840" t="s">
        <v>2126</v>
      </c>
      <c r="J840" t="s">
        <v>61</v>
      </c>
      <c r="K840" t="s">
        <v>101</v>
      </c>
      <c r="L840">
        <v>107676</v>
      </c>
      <c r="M840" t="s">
        <v>1502</v>
      </c>
    </row>
    <row r="841" spans="1:13">
      <c r="A841">
        <v>1090</v>
      </c>
      <c r="B841" t="s">
        <v>2</v>
      </c>
      <c r="C841" s="16" t="s">
        <v>2127</v>
      </c>
      <c r="D841">
        <f t="shared" si="0"/>
        <v>31</v>
      </c>
      <c r="E841" t="str">
        <f t="shared" si="1"/>
        <v>$43,226 signed 4/7</v>
      </c>
      <c r="F841">
        <f t="shared" si="2"/>
        <v>8</v>
      </c>
      <c r="G841" t="str">
        <f t="shared" si="3"/>
        <v>$43,226</v>
      </c>
      <c r="H841" t="s">
        <v>2129</v>
      </c>
      <c r="J841" t="s">
        <v>61</v>
      </c>
      <c r="K841" t="s">
        <v>101</v>
      </c>
      <c r="L841">
        <v>43226</v>
      </c>
      <c r="M841" t="s">
        <v>2130</v>
      </c>
    </row>
    <row r="842" spans="1:13">
      <c r="A842">
        <v>1092</v>
      </c>
      <c r="B842" t="s">
        <v>2</v>
      </c>
      <c r="C842" s="16" t="s">
        <v>2131</v>
      </c>
      <c r="D842">
        <f t="shared" si="0"/>
        <v>31</v>
      </c>
      <c r="E842" t="str">
        <f t="shared" si="1"/>
        <v>$12,100,000</v>
      </c>
      <c r="F842" t="str">
        <f t="shared" si="2"/>
        <v/>
      </c>
      <c r="G842" t="str">
        <f t="shared" si="3"/>
        <v>$12,100,000</v>
      </c>
      <c r="H842" t="s">
        <v>941</v>
      </c>
      <c r="J842" t="s">
        <v>63</v>
      </c>
      <c r="K842" t="s">
        <v>101</v>
      </c>
      <c r="L842">
        <v>12100000</v>
      </c>
      <c r="M842" t="s">
        <v>942</v>
      </c>
    </row>
    <row r="843" spans="1:13">
      <c r="A843">
        <v>1093</v>
      </c>
      <c r="B843" t="s">
        <v>2</v>
      </c>
      <c r="C843" s="16" t="s">
        <v>2132</v>
      </c>
      <c r="D843">
        <f t="shared" si="0"/>
        <v>31</v>
      </c>
      <c r="E843" t="str">
        <f t="shared" si="1"/>
        <v>$12,000,000</v>
      </c>
      <c r="F843" t="str">
        <f t="shared" si="2"/>
        <v/>
      </c>
      <c r="G843" t="str">
        <f t="shared" si="3"/>
        <v>$12,000,000</v>
      </c>
      <c r="H843" t="s">
        <v>104</v>
      </c>
      <c r="J843" t="s">
        <v>63</v>
      </c>
      <c r="K843" t="s">
        <v>101</v>
      </c>
      <c r="L843">
        <v>12000000</v>
      </c>
      <c r="M843" t="s">
        <v>944</v>
      </c>
    </row>
    <row r="844" spans="1:13">
      <c r="A844">
        <v>1094</v>
      </c>
      <c r="B844" t="s">
        <v>2</v>
      </c>
      <c r="C844" s="16" t="s">
        <v>2133</v>
      </c>
      <c r="D844">
        <f t="shared" si="0"/>
        <v>31</v>
      </c>
      <c r="E844" t="str">
        <f t="shared" si="1"/>
        <v>$6,792,500</v>
      </c>
      <c r="F844" t="str">
        <f t="shared" si="2"/>
        <v/>
      </c>
      <c r="G844" t="str">
        <f t="shared" si="3"/>
        <v>$6,792,500</v>
      </c>
      <c r="H844" t="s">
        <v>1963</v>
      </c>
      <c r="J844" t="s">
        <v>63</v>
      </c>
      <c r="K844" t="s">
        <v>101</v>
      </c>
      <c r="L844">
        <v>6792500</v>
      </c>
      <c r="M844" t="s">
        <v>947</v>
      </c>
    </row>
    <row r="845" spans="1:13">
      <c r="A845">
        <v>1095</v>
      </c>
      <c r="B845" t="s">
        <v>2</v>
      </c>
      <c r="C845" s="16" t="s">
        <v>2135</v>
      </c>
      <c r="D845">
        <f t="shared" si="0"/>
        <v>31</v>
      </c>
      <c r="E845" t="str">
        <f t="shared" si="1"/>
        <v>$5,563,920 2nd year rookie contract (#1)</v>
      </c>
      <c r="F845">
        <f t="shared" si="2"/>
        <v>11</v>
      </c>
      <c r="G845" t="str">
        <f t="shared" si="3"/>
        <v>$5,563,920</v>
      </c>
      <c r="H845" t="s">
        <v>2136</v>
      </c>
      <c r="J845" t="s">
        <v>63</v>
      </c>
      <c r="K845" t="s">
        <v>101</v>
      </c>
      <c r="L845">
        <v>5563920</v>
      </c>
      <c r="M845" t="s">
        <v>580</v>
      </c>
    </row>
    <row r="846" spans="1:13">
      <c r="A846">
        <v>1096</v>
      </c>
      <c r="B846" t="s">
        <v>2</v>
      </c>
      <c r="C846" s="16" t="s">
        <v>2137</v>
      </c>
      <c r="D846">
        <f t="shared" si="0"/>
        <v>31</v>
      </c>
      <c r="E846" t="str">
        <f t="shared" si="1"/>
        <v>$5,510,640 1st year rookie contract (#1)</v>
      </c>
      <c r="F846">
        <f t="shared" si="2"/>
        <v>11</v>
      </c>
      <c r="G846" t="str">
        <f t="shared" si="3"/>
        <v>$5,510,640</v>
      </c>
      <c r="H846" t="s">
        <v>2138</v>
      </c>
      <c r="J846" t="s">
        <v>63</v>
      </c>
      <c r="K846" t="s">
        <v>101</v>
      </c>
      <c r="L846">
        <v>5510640</v>
      </c>
      <c r="M846" t="s">
        <v>950</v>
      </c>
    </row>
    <row r="847" spans="1:13">
      <c r="A847">
        <v>1097</v>
      </c>
      <c r="B847" t="s">
        <v>2</v>
      </c>
      <c r="C847" s="16" t="s">
        <v>2139</v>
      </c>
      <c r="D847">
        <f t="shared" si="0"/>
        <v>31</v>
      </c>
      <c r="E847" t="str">
        <f t="shared" si="1"/>
        <v>$5,070,686 4th year rookie contract (#5)</v>
      </c>
      <c r="F847">
        <f t="shared" si="2"/>
        <v>11</v>
      </c>
      <c r="G847" t="str">
        <f t="shared" si="3"/>
        <v>$5,070,686</v>
      </c>
      <c r="H847" t="s">
        <v>2140</v>
      </c>
      <c r="J847" t="s">
        <v>63</v>
      </c>
      <c r="K847" t="s">
        <v>101</v>
      </c>
      <c r="L847">
        <v>5070686</v>
      </c>
      <c r="M847" t="s">
        <v>939</v>
      </c>
    </row>
    <row r="848" spans="1:13">
      <c r="A848">
        <v>1098</v>
      </c>
      <c r="B848" t="s">
        <v>2</v>
      </c>
      <c r="C848" s="16" t="s">
        <v>2141</v>
      </c>
      <c r="D848">
        <f t="shared" si="0"/>
        <v>31</v>
      </c>
      <c r="E848" t="str">
        <f t="shared" si="1"/>
        <v>$5,000,000</v>
      </c>
      <c r="F848" t="str">
        <f t="shared" si="2"/>
        <v/>
      </c>
      <c r="G848" t="str">
        <f t="shared" si="3"/>
        <v>$5,000,000</v>
      </c>
      <c r="H848" t="s">
        <v>163</v>
      </c>
      <c r="J848" t="s">
        <v>63</v>
      </c>
      <c r="K848" t="s">
        <v>101</v>
      </c>
      <c r="L848">
        <v>5000000</v>
      </c>
      <c r="M848" t="s">
        <v>664</v>
      </c>
    </row>
    <row r="849" spans="1:13">
      <c r="A849">
        <v>1099</v>
      </c>
      <c r="B849" t="s">
        <v>2</v>
      </c>
      <c r="C849" s="16" t="s">
        <v>2142</v>
      </c>
      <c r="D849">
        <f t="shared" si="0"/>
        <v>31</v>
      </c>
      <c r="E849" t="str">
        <f t="shared" si="1"/>
        <v>$4,519,500 released 10/27</v>
      </c>
      <c r="F849">
        <f t="shared" si="2"/>
        <v>11</v>
      </c>
      <c r="G849" t="str">
        <f t="shared" si="3"/>
        <v>$4,519,500</v>
      </c>
      <c r="H849" t="s">
        <v>2143</v>
      </c>
      <c r="J849" t="s">
        <v>63</v>
      </c>
      <c r="K849" t="s">
        <v>101</v>
      </c>
      <c r="L849">
        <v>4519500</v>
      </c>
      <c r="M849" t="s">
        <v>400</v>
      </c>
    </row>
    <row r="850" spans="1:13">
      <c r="A850">
        <v>1100</v>
      </c>
      <c r="B850" t="s">
        <v>2</v>
      </c>
      <c r="C850" s="16" t="s">
        <v>2144</v>
      </c>
      <c r="D850">
        <f t="shared" si="0"/>
        <v>31</v>
      </c>
      <c r="E850" t="str">
        <f t="shared" si="1"/>
        <v>$3,250,000</v>
      </c>
      <c r="F850" t="str">
        <f t="shared" si="2"/>
        <v/>
      </c>
      <c r="G850" t="str">
        <f t="shared" si="3"/>
        <v>$3,250,000</v>
      </c>
      <c r="H850" t="s">
        <v>2004</v>
      </c>
      <c r="J850" t="s">
        <v>63</v>
      </c>
      <c r="K850" t="s">
        <v>101</v>
      </c>
      <c r="L850">
        <v>3250000</v>
      </c>
      <c r="M850" t="s">
        <v>1543</v>
      </c>
    </row>
    <row r="851" spans="1:13">
      <c r="A851">
        <v>1101</v>
      </c>
      <c r="B851" t="s">
        <v>2</v>
      </c>
      <c r="C851" s="16" t="s">
        <v>2146</v>
      </c>
      <c r="D851">
        <f t="shared" si="0"/>
        <v>31</v>
      </c>
      <c r="E851" t="str">
        <f t="shared" si="1"/>
        <v>$2,055,840 1st year rookie contract (#13)</v>
      </c>
      <c r="F851">
        <f t="shared" si="2"/>
        <v>11</v>
      </c>
      <c r="G851" t="str">
        <f t="shared" si="3"/>
        <v>$2,055,840</v>
      </c>
      <c r="H851" t="s">
        <v>2147</v>
      </c>
      <c r="J851" t="s">
        <v>63</v>
      </c>
      <c r="K851" t="s">
        <v>101</v>
      </c>
      <c r="L851">
        <v>2055840</v>
      </c>
      <c r="M851" t="s">
        <v>961</v>
      </c>
    </row>
    <row r="852" spans="1:13">
      <c r="A852">
        <v>1102</v>
      </c>
      <c r="B852" t="s">
        <v>2</v>
      </c>
      <c r="C852" s="16" t="s">
        <v>2148</v>
      </c>
      <c r="D852">
        <f t="shared" si="0"/>
        <v>31</v>
      </c>
      <c r="E852" t="str">
        <f t="shared" si="1"/>
        <v>$1,971,960 2nd year rookie contract (#14)</v>
      </c>
      <c r="F852">
        <f t="shared" si="2"/>
        <v>11</v>
      </c>
      <c r="G852" t="str">
        <f t="shared" si="3"/>
        <v>$1,971,960</v>
      </c>
      <c r="H852" t="s">
        <v>2149</v>
      </c>
      <c r="J852" t="s">
        <v>63</v>
      </c>
      <c r="K852" t="s">
        <v>101</v>
      </c>
      <c r="L852">
        <v>1971960</v>
      </c>
      <c r="M852" t="s">
        <v>964</v>
      </c>
    </row>
    <row r="853" spans="1:13">
      <c r="A853">
        <v>1103</v>
      </c>
      <c r="B853" t="s">
        <v>2</v>
      </c>
      <c r="C853" s="16" t="s">
        <v>2150</v>
      </c>
      <c r="D853">
        <f t="shared" si="0"/>
        <v>31</v>
      </c>
      <c r="E853" t="str">
        <f t="shared" si="1"/>
        <v>$1,855,320 1st year rookie contract (#15)</v>
      </c>
      <c r="F853">
        <f t="shared" si="2"/>
        <v>11</v>
      </c>
      <c r="G853" t="str">
        <f t="shared" si="3"/>
        <v>$1,855,320</v>
      </c>
      <c r="H853" t="s">
        <v>2151</v>
      </c>
      <c r="J853" t="s">
        <v>63</v>
      </c>
      <c r="K853" t="s">
        <v>101</v>
      </c>
      <c r="L853">
        <v>1855320</v>
      </c>
      <c r="M853" t="s">
        <v>967</v>
      </c>
    </row>
    <row r="854" spans="1:13">
      <c r="A854">
        <v>1104</v>
      </c>
      <c r="B854" t="s">
        <v>2</v>
      </c>
      <c r="C854" s="16" t="s">
        <v>2152</v>
      </c>
      <c r="D854">
        <f t="shared" si="0"/>
        <v>31</v>
      </c>
      <c r="E854" t="str">
        <f t="shared" si="1"/>
        <v>$1,413,480 2nd year rookie contract (#21)</v>
      </c>
      <c r="F854">
        <f t="shared" si="2"/>
        <v>11</v>
      </c>
      <c r="G854" t="str">
        <f t="shared" si="3"/>
        <v>$1,413,480</v>
      </c>
      <c r="H854" t="s">
        <v>2153</v>
      </c>
      <c r="J854" t="s">
        <v>63</v>
      </c>
      <c r="K854" t="s">
        <v>101</v>
      </c>
      <c r="L854">
        <v>1413480</v>
      </c>
      <c r="M854" t="s">
        <v>975</v>
      </c>
    </row>
    <row r="855" spans="1:13">
      <c r="A855">
        <v>1105</v>
      </c>
      <c r="B855" t="s">
        <v>2</v>
      </c>
      <c r="C855" s="16" t="s">
        <v>2154</v>
      </c>
      <c r="D855">
        <f t="shared" si="0"/>
        <v>31</v>
      </c>
      <c r="E855" t="str">
        <f t="shared" si="1"/>
        <v>$880,000</v>
      </c>
      <c r="F855" t="str">
        <f t="shared" si="2"/>
        <v/>
      </c>
      <c r="G855" t="str">
        <f t="shared" si="3"/>
        <v>$880,000</v>
      </c>
      <c r="H855" t="s">
        <v>2155</v>
      </c>
      <c r="J855" t="s">
        <v>63</v>
      </c>
      <c r="K855" t="s">
        <v>101</v>
      </c>
      <c r="L855">
        <v>880000</v>
      </c>
      <c r="M855" t="s">
        <v>1282</v>
      </c>
    </row>
    <row r="856" spans="1:13">
      <c r="A856">
        <v>1106</v>
      </c>
      <c r="B856" t="s">
        <v>2</v>
      </c>
      <c r="C856" s="16" t="s">
        <v>2156</v>
      </c>
      <c r="D856">
        <f t="shared" si="0"/>
        <v>31</v>
      </c>
      <c r="E856" t="str">
        <f t="shared" si="1"/>
        <v>$381,994 released 3/5</v>
      </c>
      <c r="F856">
        <f t="shared" si="2"/>
        <v>9</v>
      </c>
      <c r="G856" t="str">
        <f t="shared" si="3"/>
        <v>$381,994</v>
      </c>
      <c r="H856" t="s">
        <v>2157</v>
      </c>
      <c r="J856" t="s">
        <v>63</v>
      </c>
      <c r="K856" t="s">
        <v>101</v>
      </c>
      <c r="L856">
        <v>381994</v>
      </c>
      <c r="M856" t="s">
        <v>683</v>
      </c>
    </row>
    <row r="857" spans="1:13">
      <c r="A857">
        <v>1107</v>
      </c>
      <c r="B857" t="s">
        <v>2</v>
      </c>
      <c r="C857" s="16" t="s">
        <v>2158</v>
      </c>
      <c r="D857">
        <f t="shared" si="0"/>
        <v>31</v>
      </c>
      <c r="E857" t="str">
        <f t="shared" si="1"/>
        <v>$331,396 signed 2/6</v>
      </c>
      <c r="F857">
        <f t="shared" si="2"/>
        <v>9</v>
      </c>
      <c r="G857" t="str">
        <f t="shared" si="3"/>
        <v>$331,396</v>
      </c>
      <c r="H857" t="s">
        <v>2159</v>
      </c>
      <c r="J857" t="s">
        <v>63</v>
      </c>
      <c r="K857" t="s">
        <v>101</v>
      </c>
      <c r="L857">
        <v>331396</v>
      </c>
      <c r="M857" t="s">
        <v>551</v>
      </c>
    </row>
    <row r="858" spans="1:13">
      <c r="A858">
        <v>1108</v>
      </c>
      <c r="B858" t="s">
        <v>2</v>
      </c>
      <c r="C858" s="16" t="s">
        <v>2160</v>
      </c>
      <c r="D858">
        <f t="shared" si="0"/>
        <v>31</v>
      </c>
      <c r="E858" t="str">
        <f t="shared" si="1"/>
        <v>$243,953 c $209,968, s 11/29, rel 1/7</v>
      </c>
      <c r="F858">
        <f t="shared" si="2"/>
        <v>9</v>
      </c>
      <c r="G858" t="str">
        <f t="shared" si="3"/>
        <v>$243,953</v>
      </c>
      <c r="H858" t="s">
        <v>2161</v>
      </c>
      <c r="J858" t="s">
        <v>63</v>
      </c>
      <c r="K858" t="s">
        <v>101</v>
      </c>
      <c r="L858">
        <v>243953</v>
      </c>
      <c r="M858" t="s">
        <v>1921</v>
      </c>
    </row>
    <row r="859" spans="1:13">
      <c r="A859">
        <v>1109</v>
      </c>
      <c r="B859" t="s">
        <v>2</v>
      </c>
      <c r="C859" s="16" t="s">
        <v>2162</v>
      </c>
      <c r="D859">
        <f t="shared" si="0"/>
        <v>31</v>
      </c>
      <c r="E859" t="str">
        <f t="shared" si="1"/>
        <v>$207,719 signed 3/5</v>
      </c>
      <c r="F859">
        <f t="shared" si="2"/>
        <v>9</v>
      </c>
      <c r="G859" t="str">
        <f t="shared" si="3"/>
        <v>$207,719</v>
      </c>
      <c r="H859" t="s">
        <v>2163</v>
      </c>
      <c r="J859" t="s">
        <v>63</v>
      </c>
      <c r="K859" t="s">
        <v>101</v>
      </c>
      <c r="L859">
        <v>207719</v>
      </c>
      <c r="M859" t="s">
        <v>544</v>
      </c>
    </row>
    <row r="860" spans="1:13">
      <c r="A860">
        <v>1110</v>
      </c>
      <c r="B860" t="s">
        <v>2</v>
      </c>
      <c r="C860" s="16" t="s">
        <v>2164</v>
      </c>
      <c r="D860">
        <f t="shared" si="0"/>
        <v>31</v>
      </c>
      <c r="E860" t="str">
        <f t="shared" si="1"/>
        <v>$96,057 signed 1/8, released 1/28</v>
      </c>
      <c r="F860">
        <f t="shared" si="2"/>
        <v>8</v>
      </c>
      <c r="G860" t="str">
        <f t="shared" si="3"/>
        <v>$96,057</v>
      </c>
      <c r="H860" t="s">
        <v>2165</v>
      </c>
      <c r="J860" t="s">
        <v>63</v>
      </c>
      <c r="K860" t="s">
        <v>101</v>
      </c>
      <c r="L860">
        <v>96057</v>
      </c>
      <c r="M860" t="s">
        <v>1951</v>
      </c>
    </row>
    <row r="861" spans="1:13">
      <c r="A861">
        <v>1111</v>
      </c>
      <c r="B861" t="s">
        <v>2</v>
      </c>
      <c r="C861" s="16" t="s">
        <v>2166</v>
      </c>
      <c r="D861">
        <f t="shared" si="0"/>
        <v>31</v>
      </c>
      <c r="E861" t="str">
        <f t="shared" si="1"/>
        <v>$48,028</v>
      </c>
      <c r="F861" t="str">
        <f t="shared" si="2"/>
        <v/>
      </c>
      <c r="G861" t="str">
        <f t="shared" si="3"/>
        <v>$48,028</v>
      </c>
      <c r="H861" t="s">
        <v>2167</v>
      </c>
      <c r="J861" t="s">
        <v>63</v>
      </c>
      <c r="K861" t="s">
        <v>101</v>
      </c>
      <c r="L861">
        <v>48028</v>
      </c>
      <c r="M861" t="s">
        <v>2168</v>
      </c>
    </row>
    <row r="862" spans="1:13">
      <c r="A862">
        <v>1112</v>
      </c>
      <c r="B862" t="s">
        <v>2</v>
      </c>
      <c r="C862" s="16" t="s">
        <v>2169</v>
      </c>
      <c r="D862">
        <f t="shared" si="0"/>
        <v>31</v>
      </c>
      <c r="E862" t="str">
        <f t="shared" si="1"/>
        <v>$29,843 signed 3/19, released 3/29</v>
      </c>
      <c r="F862">
        <f t="shared" si="2"/>
        <v>8</v>
      </c>
      <c r="G862" t="str">
        <f t="shared" si="3"/>
        <v>$29,843</v>
      </c>
      <c r="H862" t="s">
        <v>1586</v>
      </c>
      <c r="J862" t="s">
        <v>63</v>
      </c>
      <c r="K862" t="s">
        <v>101</v>
      </c>
      <c r="L862">
        <v>29843</v>
      </c>
      <c r="M862" t="s">
        <v>256</v>
      </c>
    </row>
    <row r="863" spans="1:13">
      <c r="A863">
        <v>1114</v>
      </c>
      <c r="B863" t="s">
        <v>2</v>
      </c>
      <c r="C863" s="16" t="s">
        <v>2170</v>
      </c>
      <c r="D863">
        <f t="shared" si="0"/>
        <v>31</v>
      </c>
      <c r="E863" t="str">
        <f t="shared" si="1"/>
        <v>$14,898,938</v>
      </c>
      <c r="F863" t="str">
        <f t="shared" si="2"/>
        <v/>
      </c>
      <c r="G863" t="str">
        <f t="shared" si="3"/>
        <v>$14,898,938</v>
      </c>
      <c r="H863" t="s">
        <v>1935</v>
      </c>
      <c r="J863" t="s">
        <v>66</v>
      </c>
      <c r="K863" t="s">
        <v>101</v>
      </c>
      <c r="L863">
        <v>14898938</v>
      </c>
      <c r="M863" t="s">
        <v>986</v>
      </c>
    </row>
    <row r="864" spans="1:13">
      <c r="A864">
        <v>1115</v>
      </c>
      <c r="B864" t="s">
        <v>2</v>
      </c>
      <c r="C864" s="16" t="s">
        <v>2171</v>
      </c>
      <c r="D864">
        <f t="shared" si="0"/>
        <v>31</v>
      </c>
      <c r="E864" t="str">
        <f t="shared" si="1"/>
        <v>$11,265,416</v>
      </c>
      <c r="F864" t="str">
        <f t="shared" si="2"/>
        <v/>
      </c>
      <c r="G864" t="str">
        <f t="shared" si="3"/>
        <v>$11,265,416</v>
      </c>
      <c r="H864" t="s">
        <v>2172</v>
      </c>
      <c r="J864" t="s">
        <v>66</v>
      </c>
      <c r="K864" t="s">
        <v>101</v>
      </c>
      <c r="L864">
        <v>11265416</v>
      </c>
      <c r="M864" t="s">
        <v>989</v>
      </c>
    </row>
    <row r="865" spans="1:13">
      <c r="A865">
        <v>1116</v>
      </c>
      <c r="B865" t="s">
        <v>2</v>
      </c>
      <c r="C865" s="16" t="s">
        <v>2173</v>
      </c>
      <c r="D865">
        <f t="shared" si="0"/>
        <v>31</v>
      </c>
      <c r="E865" t="str">
        <f t="shared" si="1"/>
        <v>$11,000,000</v>
      </c>
      <c r="F865" t="str">
        <f t="shared" si="2"/>
        <v/>
      </c>
      <c r="G865" t="str">
        <f t="shared" si="3"/>
        <v>$11,000,000</v>
      </c>
      <c r="H865" t="s">
        <v>2094</v>
      </c>
      <c r="J865" t="s">
        <v>66</v>
      </c>
      <c r="K865" t="s">
        <v>101</v>
      </c>
      <c r="L865">
        <v>11000000</v>
      </c>
      <c r="M865" t="s">
        <v>992</v>
      </c>
    </row>
    <row r="866" spans="1:13">
      <c r="A866">
        <v>1117</v>
      </c>
      <c r="B866" t="s">
        <v>2</v>
      </c>
      <c r="C866" s="16" t="s">
        <v>2174</v>
      </c>
      <c r="D866">
        <f t="shared" si="0"/>
        <v>31</v>
      </c>
      <c r="E866" t="str">
        <f t="shared" si="1"/>
        <v>$8,491,500</v>
      </c>
      <c r="F866" t="str">
        <f t="shared" si="2"/>
        <v/>
      </c>
      <c r="G866" t="str">
        <f t="shared" si="3"/>
        <v>$8,491,500</v>
      </c>
      <c r="H866" t="s">
        <v>2175</v>
      </c>
      <c r="J866" t="s">
        <v>66</v>
      </c>
      <c r="K866" t="s">
        <v>101</v>
      </c>
      <c r="L866">
        <v>8491500</v>
      </c>
      <c r="M866" t="s">
        <v>998</v>
      </c>
    </row>
    <row r="867" spans="1:13">
      <c r="A867">
        <v>1118</v>
      </c>
      <c r="B867" t="s">
        <v>2</v>
      </c>
      <c r="C867" s="16" t="s">
        <v>2176</v>
      </c>
      <c r="D867">
        <f t="shared" si="0"/>
        <v>31</v>
      </c>
      <c r="E867" t="str">
        <f t="shared" si="1"/>
        <v>$8,374,646</v>
      </c>
      <c r="F867" t="str">
        <f t="shared" si="2"/>
        <v/>
      </c>
      <c r="G867" t="str">
        <f t="shared" si="3"/>
        <v>$8,374,646</v>
      </c>
      <c r="H867" t="s">
        <v>2177</v>
      </c>
      <c r="J867" t="s">
        <v>66</v>
      </c>
      <c r="K867" t="s">
        <v>101</v>
      </c>
      <c r="L867">
        <v>8374646</v>
      </c>
      <c r="M867" t="s">
        <v>995</v>
      </c>
    </row>
    <row r="868" spans="1:13">
      <c r="A868">
        <v>1119</v>
      </c>
      <c r="B868" t="s">
        <v>2</v>
      </c>
      <c r="C868" s="16" t="s">
        <v>2178</v>
      </c>
      <c r="D868">
        <f t="shared" si="0"/>
        <v>31</v>
      </c>
      <c r="E868" t="str">
        <f t="shared" si="1"/>
        <v>$5,607,240 3rd year rookie contract (#1)</v>
      </c>
      <c r="F868">
        <f t="shared" si="2"/>
        <v>11</v>
      </c>
      <c r="G868" t="str">
        <f t="shared" si="3"/>
        <v>$5,607,240</v>
      </c>
      <c r="H868" t="s">
        <v>2179</v>
      </c>
      <c r="J868" t="s">
        <v>66</v>
      </c>
      <c r="K868" t="s">
        <v>101</v>
      </c>
      <c r="L868">
        <v>5607240</v>
      </c>
      <c r="M868" t="s">
        <v>1001</v>
      </c>
    </row>
    <row r="869" spans="1:13">
      <c r="A869">
        <v>1120</v>
      </c>
      <c r="B869" t="s">
        <v>2</v>
      </c>
      <c r="C869" s="16" t="s">
        <v>2180</v>
      </c>
      <c r="D869">
        <f t="shared" si="0"/>
        <v>31</v>
      </c>
      <c r="E869" t="str">
        <f t="shared" si="1"/>
        <v>$3,146,068</v>
      </c>
      <c r="F869" t="str">
        <f t="shared" si="2"/>
        <v/>
      </c>
      <c r="G869" t="str">
        <f t="shared" si="3"/>
        <v>$3,146,068</v>
      </c>
      <c r="H869" t="s">
        <v>2181</v>
      </c>
      <c r="J869" t="s">
        <v>66</v>
      </c>
      <c r="K869" t="s">
        <v>101</v>
      </c>
      <c r="L869">
        <v>3146068</v>
      </c>
      <c r="M869" t="s">
        <v>1007</v>
      </c>
    </row>
    <row r="870" spans="1:13">
      <c r="A870">
        <v>1121</v>
      </c>
      <c r="B870" t="s">
        <v>2</v>
      </c>
      <c r="C870" s="16" t="s">
        <v>2182</v>
      </c>
      <c r="D870">
        <f t="shared" si="0"/>
        <v>31</v>
      </c>
      <c r="E870" t="str">
        <f t="shared" si="1"/>
        <v>$2,150,188 4th year rookie contract (#28)</v>
      </c>
      <c r="F870">
        <f t="shared" si="2"/>
        <v>11</v>
      </c>
      <c r="G870" t="str">
        <f t="shared" si="3"/>
        <v>$2,150,188</v>
      </c>
      <c r="H870" t="s">
        <v>2183</v>
      </c>
      <c r="J870" t="s">
        <v>66</v>
      </c>
      <c r="K870" t="s">
        <v>101</v>
      </c>
      <c r="L870">
        <v>2150188</v>
      </c>
      <c r="M870" t="s">
        <v>1010</v>
      </c>
    </row>
    <row r="871" spans="1:13">
      <c r="A871">
        <v>1122</v>
      </c>
      <c r="B871" t="s">
        <v>2</v>
      </c>
      <c r="C871" s="16" t="s">
        <v>2184</v>
      </c>
      <c r="D871">
        <f t="shared" si="0"/>
        <v>31</v>
      </c>
      <c r="E871" t="str">
        <f t="shared" si="1"/>
        <v>$1,145,685 counts $915,243, released 2/22</v>
      </c>
      <c r="F871">
        <f t="shared" si="2"/>
        <v>11</v>
      </c>
      <c r="G871" t="str">
        <f t="shared" si="3"/>
        <v>$1,145,685</v>
      </c>
      <c r="H871" t="s">
        <v>1855</v>
      </c>
      <c r="J871" t="s">
        <v>66</v>
      </c>
      <c r="K871" t="s">
        <v>101</v>
      </c>
      <c r="L871">
        <v>1145685</v>
      </c>
      <c r="M871" t="s">
        <v>1863</v>
      </c>
    </row>
    <row r="872" spans="1:13">
      <c r="A872">
        <v>1123</v>
      </c>
      <c r="B872" t="s">
        <v>2</v>
      </c>
      <c r="C872" s="16" t="s">
        <v>2185</v>
      </c>
      <c r="D872">
        <f t="shared" si="0"/>
        <v>31</v>
      </c>
      <c r="E872" t="str">
        <f t="shared" si="1"/>
        <v>$981,084 minimum [multi]</v>
      </c>
      <c r="F872">
        <f t="shared" si="2"/>
        <v>9</v>
      </c>
      <c r="G872" t="str">
        <f t="shared" si="3"/>
        <v>$981,084</v>
      </c>
      <c r="H872" t="s">
        <v>1787</v>
      </c>
      <c r="J872" t="s">
        <v>66</v>
      </c>
      <c r="K872" t="s">
        <v>101</v>
      </c>
      <c r="L872">
        <v>981084</v>
      </c>
      <c r="M872" t="s">
        <v>1004</v>
      </c>
    </row>
    <row r="873" spans="1:13">
      <c r="A873">
        <v>1124</v>
      </c>
      <c r="B873" t="s">
        <v>2</v>
      </c>
      <c r="C873" s="16" t="s">
        <v>2186</v>
      </c>
      <c r="D873">
        <f t="shared" si="0"/>
        <v>31</v>
      </c>
      <c r="E873" t="str">
        <f t="shared" si="1"/>
        <v>$981,084 minimum [multi]</v>
      </c>
      <c r="F873">
        <f t="shared" si="2"/>
        <v>9</v>
      </c>
      <c r="G873" t="str">
        <f t="shared" si="3"/>
        <v>$981,084</v>
      </c>
      <c r="H873" t="s">
        <v>1787</v>
      </c>
      <c r="J873" t="s">
        <v>66</v>
      </c>
      <c r="K873" t="s">
        <v>101</v>
      </c>
      <c r="L873">
        <v>981084</v>
      </c>
      <c r="M873" t="s">
        <v>1024</v>
      </c>
    </row>
    <row r="874" spans="1:13">
      <c r="A874">
        <v>1125</v>
      </c>
      <c r="B874" t="s">
        <v>2</v>
      </c>
      <c r="C874" s="16" t="s">
        <v>2187</v>
      </c>
      <c r="D874">
        <f t="shared" si="0"/>
        <v>31</v>
      </c>
      <c r="E874" t="str">
        <f t="shared" si="1"/>
        <v>$948,163 counts $915,243, minimum</v>
      </c>
      <c r="F874">
        <f t="shared" si="2"/>
        <v>9</v>
      </c>
      <c r="G874" t="str">
        <f t="shared" si="3"/>
        <v>$948,163</v>
      </c>
      <c r="H874" t="s">
        <v>1789</v>
      </c>
      <c r="J874" t="s">
        <v>66</v>
      </c>
      <c r="K874" t="s">
        <v>101</v>
      </c>
      <c r="L874">
        <v>948163</v>
      </c>
      <c r="M874" t="s">
        <v>1041</v>
      </c>
    </row>
    <row r="875" spans="1:13">
      <c r="A875">
        <v>1126</v>
      </c>
      <c r="B875" t="s">
        <v>2</v>
      </c>
      <c r="C875" s="16" t="s">
        <v>2188</v>
      </c>
      <c r="D875">
        <f t="shared" si="0"/>
        <v>31</v>
      </c>
      <c r="E875" t="str">
        <f t="shared" si="1"/>
        <v>$923,373 c $861,405, s 11/7, r 2/19</v>
      </c>
      <c r="F875">
        <f t="shared" si="2"/>
        <v>9</v>
      </c>
      <c r="G875" t="str">
        <f t="shared" si="3"/>
        <v>$923,373</v>
      </c>
      <c r="H875" t="s">
        <v>2189</v>
      </c>
      <c r="J875" t="s">
        <v>66</v>
      </c>
      <c r="K875" t="s">
        <v>101</v>
      </c>
      <c r="L875">
        <v>923373</v>
      </c>
      <c r="M875" t="s">
        <v>1212</v>
      </c>
    </row>
    <row r="876" spans="1:13">
      <c r="A876">
        <v>1127</v>
      </c>
      <c r="B876" t="s">
        <v>2</v>
      </c>
      <c r="C876" s="16" t="s">
        <v>2190</v>
      </c>
      <c r="D876">
        <f t="shared" si="0"/>
        <v>31</v>
      </c>
      <c r="E876" t="str">
        <f t="shared" si="1"/>
        <v>$915,243 minimum, released 11/30</v>
      </c>
      <c r="F876">
        <f t="shared" si="2"/>
        <v>9</v>
      </c>
      <c r="G876" t="str">
        <f t="shared" si="3"/>
        <v>$915,243</v>
      </c>
      <c r="H876" t="s">
        <v>1627</v>
      </c>
      <c r="J876" t="s">
        <v>66</v>
      </c>
      <c r="K876" t="s">
        <v>101</v>
      </c>
      <c r="L876">
        <v>915243</v>
      </c>
      <c r="M876" t="s">
        <v>2191</v>
      </c>
    </row>
    <row r="877" spans="1:13">
      <c r="A877">
        <v>1128</v>
      </c>
      <c r="B877" t="s">
        <v>2</v>
      </c>
      <c r="C877" s="16" t="s">
        <v>2192</v>
      </c>
      <c r="D877">
        <f t="shared" si="0"/>
        <v>31</v>
      </c>
      <c r="E877" t="str">
        <f t="shared" si="1"/>
        <v>$831,942 counts $716,043, signed 12/4</v>
      </c>
      <c r="F877">
        <f t="shared" si="2"/>
        <v>9</v>
      </c>
      <c r="G877" t="str">
        <f t="shared" si="3"/>
        <v>$831,942</v>
      </c>
      <c r="H877" t="s">
        <v>2193</v>
      </c>
      <c r="J877" t="s">
        <v>66</v>
      </c>
      <c r="K877" t="s">
        <v>101</v>
      </c>
      <c r="L877">
        <v>831942</v>
      </c>
      <c r="M877" t="s">
        <v>1013</v>
      </c>
    </row>
    <row r="878" spans="1:13">
      <c r="A878">
        <v>1129</v>
      </c>
      <c r="B878" t="s">
        <v>2</v>
      </c>
      <c r="C878" s="16" t="s">
        <v>2194</v>
      </c>
      <c r="D878">
        <f t="shared" si="0"/>
        <v>31</v>
      </c>
      <c r="E878" t="str">
        <f t="shared" si="1"/>
        <v>$816,482 minimum, released 3/3</v>
      </c>
      <c r="F878">
        <f t="shared" si="2"/>
        <v>9</v>
      </c>
      <c r="G878" t="str">
        <f t="shared" si="3"/>
        <v>$816,482</v>
      </c>
      <c r="H878" t="s">
        <v>1580</v>
      </c>
      <c r="J878" t="s">
        <v>66</v>
      </c>
      <c r="K878" t="s">
        <v>101</v>
      </c>
      <c r="L878">
        <v>816482</v>
      </c>
      <c r="M878" t="s">
        <v>544</v>
      </c>
    </row>
    <row r="879" spans="1:13">
      <c r="A879">
        <v>1130</v>
      </c>
      <c r="B879" t="s">
        <v>2</v>
      </c>
      <c r="C879" s="16" t="s">
        <v>2195</v>
      </c>
      <c r="D879">
        <f t="shared" si="0"/>
        <v>31</v>
      </c>
      <c r="E879" t="str">
        <f t="shared" si="1"/>
        <v>$816,482 minimum</v>
      </c>
      <c r="F879">
        <f t="shared" si="2"/>
        <v>9</v>
      </c>
      <c r="G879" t="str">
        <f t="shared" si="3"/>
        <v>$816,482</v>
      </c>
      <c r="H879" t="s">
        <v>1580</v>
      </c>
      <c r="J879" t="s">
        <v>66</v>
      </c>
      <c r="K879" t="s">
        <v>101</v>
      </c>
      <c r="L879">
        <v>816482</v>
      </c>
      <c r="M879" t="s">
        <v>1504</v>
      </c>
    </row>
    <row r="880" spans="1:13">
      <c r="A880">
        <v>1131</v>
      </c>
      <c r="B880" t="s">
        <v>2</v>
      </c>
      <c r="C880" s="16" t="s">
        <v>2196</v>
      </c>
      <c r="D880">
        <f t="shared" si="0"/>
        <v>31</v>
      </c>
      <c r="E880" t="str">
        <f t="shared" si="1"/>
        <v>$507,336 minimum, released 11/30</v>
      </c>
      <c r="F880">
        <f t="shared" si="2"/>
        <v>9</v>
      </c>
      <c r="G880" t="str">
        <f t="shared" si="3"/>
        <v>$507,336</v>
      </c>
      <c r="H880" t="s">
        <v>1663</v>
      </c>
      <c r="J880" t="s">
        <v>66</v>
      </c>
      <c r="K880" t="s">
        <v>101</v>
      </c>
      <c r="L880">
        <v>507336</v>
      </c>
      <c r="M880" t="s">
        <v>2197</v>
      </c>
    </row>
    <row r="881" spans="1:13">
      <c r="A881">
        <v>1132</v>
      </c>
      <c r="B881" t="s">
        <v>2</v>
      </c>
      <c r="C881" s="16" t="s">
        <v>2198</v>
      </c>
      <c r="D881">
        <f t="shared" si="0"/>
        <v>31</v>
      </c>
      <c r="E881" t="str">
        <f t="shared" si="1"/>
        <v>$331,526 c $285,341, s 2/5-2/19, s 3/24</v>
      </c>
      <c r="F881">
        <f t="shared" si="2"/>
        <v>9</v>
      </c>
      <c r="G881" t="str">
        <f t="shared" si="3"/>
        <v>$331,526</v>
      </c>
      <c r="H881" t="s">
        <v>2199</v>
      </c>
      <c r="J881" t="s">
        <v>66</v>
      </c>
      <c r="K881" t="s">
        <v>101</v>
      </c>
      <c r="L881">
        <v>331526</v>
      </c>
      <c r="M881" t="s">
        <v>1022</v>
      </c>
    </row>
    <row r="882" spans="1:13">
      <c r="A882">
        <v>1133</v>
      </c>
      <c r="B882" t="s">
        <v>2</v>
      </c>
      <c r="C882" s="16" t="s">
        <v>2200</v>
      </c>
      <c r="D882">
        <f t="shared" si="0"/>
        <v>31</v>
      </c>
      <c r="E882" t="str">
        <f t="shared" si="1"/>
        <v>$111,549 counts $107,676, signed 3/4</v>
      </c>
      <c r="F882">
        <f t="shared" si="2"/>
        <v>9</v>
      </c>
      <c r="G882" t="str">
        <f t="shared" si="3"/>
        <v>$111,549</v>
      </c>
      <c r="H882" t="s">
        <v>2201</v>
      </c>
      <c r="J882" t="s">
        <v>66</v>
      </c>
      <c r="K882" t="s">
        <v>101</v>
      </c>
      <c r="L882">
        <v>111549</v>
      </c>
      <c r="M882" t="s">
        <v>849</v>
      </c>
    </row>
    <row r="883" spans="1:13">
      <c r="A883">
        <v>1134</v>
      </c>
      <c r="B883" t="s">
        <v>2</v>
      </c>
      <c r="C883" s="16" t="s">
        <v>2202</v>
      </c>
      <c r="D883">
        <f t="shared" si="0"/>
        <v>31</v>
      </c>
      <c r="E883" t="str">
        <f t="shared" si="1"/>
        <v>$96,057 signed 1/14, released 2/3</v>
      </c>
      <c r="F883">
        <f t="shared" si="2"/>
        <v>8</v>
      </c>
      <c r="G883" t="str">
        <f t="shared" si="3"/>
        <v>$96,057</v>
      </c>
      <c r="H883" t="s">
        <v>2165</v>
      </c>
      <c r="J883" t="s">
        <v>66</v>
      </c>
      <c r="K883" t="s">
        <v>101</v>
      </c>
      <c r="L883">
        <v>96057</v>
      </c>
      <c r="M883" t="s">
        <v>2203</v>
      </c>
    </row>
    <row r="884" spans="1:13">
      <c r="A884">
        <v>1135</v>
      </c>
      <c r="B884" t="s">
        <v>2</v>
      </c>
      <c r="C884" s="16" t="s">
        <v>2204</v>
      </c>
      <c r="D884">
        <f t="shared" si="0"/>
        <v>31</v>
      </c>
      <c r="E884" t="str">
        <f t="shared" si="1"/>
        <v>$67,240 signed 12/5, released 12/19</v>
      </c>
      <c r="F884">
        <f t="shared" si="2"/>
        <v>8</v>
      </c>
      <c r="G884" t="str">
        <f t="shared" si="3"/>
        <v>$67,240</v>
      </c>
      <c r="H884" t="s">
        <v>2205</v>
      </c>
      <c r="J884" t="s">
        <v>66</v>
      </c>
      <c r="K884" t="s">
        <v>101</v>
      </c>
      <c r="L884">
        <v>67240</v>
      </c>
      <c r="M884" t="s">
        <v>424</v>
      </c>
    </row>
    <row r="885" spans="1:13">
      <c r="A885">
        <v>1137</v>
      </c>
      <c r="B885" t="s">
        <v>2</v>
      </c>
      <c r="C885" s="16" t="s">
        <v>2206</v>
      </c>
      <c r="D885">
        <f t="shared" si="0"/>
        <v>31</v>
      </c>
      <c r="E885" t="str">
        <f t="shared" si="1"/>
        <v>$22,458,401</v>
      </c>
      <c r="F885" t="str">
        <f t="shared" si="2"/>
        <v/>
      </c>
      <c r="G885" t="str">
        <f t="shared" si="3"/>
        <v>$22,458,401</v>
      </c>
      <c r="H885" t="s">
        <v>2207</v>
      </c>
      <c r="J885" t="s">
        <v>67</v>
      </c>
      <c r="K885" t="s">
        <v>101</v>
      </c>
      <c r="L885">
        <v>22458401</v>
      </c>
      <c r="M885" t="s">
        <v>1050</v>
      </c>
    </row>
    <row r="886" spans="1:13">
      <c r="A886">
        <v>1138</v>
      </c>
      <c r="B886" t="s">
        <v>2</v>
      </c>
      <c r="C886" s="16" t="s">
        <v>2208</v>
      </c>
      <c r="D886">
        <f t="shared" si="0"/>
        <v>31</v>
      </c>
      <c r="E886" t="str">
        <f t="shared" si="1"/>
        <v>$21,410,988 released 2/15</v>
      </c>
      <c r="F886">
        <f t="shared" si="2"/>
        <v>12</v>
      </c>
      <c r="G886" t="str">
        <f t="shared" si="3"/>
        <v>$21,410,988</v>
      </c>
      <c r="H886" t="s">
        <v>2209</v>
      </c>
      <c r="J886" t="s">
        <v>67</v>
      </c>
      <c r="K886" t="s">
        <v>101</v>
      </c>
      <c r="L886">
        <v>21410988</v>
      </c>
      <c r="M886" t="s">
        <v>878</v>
      </c>
    </row>
    <row r="887" spans="1:13">
      <c r="A887">
        <v>1139</v>
      </c>
      <c r="B887" t="s">
        <v>2</v>
      </c>
      <c r="C887" s="16" t="s">
        <v>2210</v>
      </c>
      <c r="D887">
        <f t="shared" si="0"/>
        <v>31</v>
      </c>
      <c r="E887" t="str">
        <f t="shared" si="1"/>
        <v>$11,500,000</v>
      </c>
      <c r="F887" t="str">
        <f t="shared" si="2"/>
        <v/>
      </c>
      <c r="G887" t="str">
        <f t="shared" si="3"/>
        <v>$11,500,000</v>
      </c>
      <c r="H887" t="s">
        <v>2211</v>
      </c>
      <c r="J887" t="s">
        <v>67</v>
      </c>
      <c r="K887" t="s">
        <v>101</v>
      </c>
      <c r="L887">
        <v>11500000</v>
      </c>
      <c r="M887" t="s">
        <v>235</v>
      </c>
    </row>
    <row r="888" spans="1:13">
      <c r="A888">
        <v>1140</v>
      </c>
      <c r="B888" t="s">
        <v>2</v>
      </c>
      <c r="C888" s="16" t="s">
        <v>2212</v>
      </c>
      <c r="D888">
        <f t="shared" si="0"/>
        <v>31</v>
      </c>
      <c r="E888" t="str">
        <f t="shared" si="1"/>
        <v>$7,907,191</v>
      </c>
      <c r="F888" t="str">
        <f t="shared" si="2"/>
        <v/>
      </c>
      <c r="G888" t="str">
        <f t="shared" si="3"/>
        <v>$7,907,191</v>
      </c>
      <c r="H888" t="s">
        <v>2213</v>
      </c>
      <c r="J888" t="s">
        <v>67</v>
      </c>
      <c r="K888" t="s">
        <v>101</v>
      </c>
      <c r="L888">
        <v>7907191</v>
      </c>
      <c r="M888" t="s">
        <v>1057</v>
      </c>
    </row>
    <row r="889" spans="1:13">
      <c r="A889">
        <v>1141</v>
      </c>
      <c r="B889" t="s">
        <v>2</v>
      </c>
      <c r="C889" s="16" t="s">
        <v>2214</v>
      </c>
      <c r="D889">
        <f t="shared" si="0"/>
        <v>31</v>
      </c>
      <c r="E889" t="str">
        <f t="shared" si="1"/>
        <v>$3,278,000</v>
      </c>
      <c r="F889" t="str">
        <f t="shared" si="2"/>
        <v/>
      </c>
      <c r="G889" t="str">
        <f t="shared" si="3"/>
        <v>$3,278,000</v>
      </c>
      <c r="H889" t="s">
        <v>1600</v>
      </c>
      <c r="J889" t="s">
        <v>67</v>
      </c>
      <c r="K889" t="s">
        <v>101</v>
      </c>
      <c r="L889">
        <v>3278000</v>
      </c>
      <c r="M889" t="s">
        <v>1150</v>
      </c>
    </row>
    <row r="890" spans="1:13">
      <c r="A890">
        <v>1142</v>
      </c>
      <c r="B890" t="s">
        <v>2</v>
      </c>
      <c r="C890" s="16" t="s">
        <v>2215</v>
      </c>
      <c r="D890">
        <f t="shared" si="0"/>
        <v>31</v>
      </c>
      <c r="E890" t="str">
        <f t="shared" si="1"/>
        <v>$3,198,723</v>
      </c>
      <c r="F890" t="str">
        <f t="shared" si="2"/>
        <v/>
      </c>
      <c r="G890" t="str">
        <f t="shared" si="3"/>
        <v>$3,198,723</v>
      </c>
      <c r="H890" t="s">
        <v>2216</v>
      </c>
      <c r="J890" t="s">
        <v>67</v>
      </c>
      <c r="K890" t="s">
        <v>101</v>
      </c>
      <c r="L890">
        <v>3198723</v>
      </c>
      <c r="M890" t="s">
        <v>2217</v>
      </c>
    </row>
    <row r="891" spans="1:13">
      <c r="A891">
        <v>1143</v>
      </c>
      <c r="B891" t="s">
        <v>2</v>
      </c>
      <c r="C891" s="16" t="s">
        <v>2218</v>
      </c>
      <c r="D891">
        <f t="shared" si="0"/>
        <v>31</v>
      </c>
      <c r="E891" t="str">
        <f t="shared" si="1"/>
        <v>$1,885,755 released 1/5</v>
      </c>
      <c r="F891">
        <f t="shared" si="2"/>
        <v>11</v>
      </c>
      <c r="G891" t="str">
        <f t="shared" si="3"/>
        <v>$1,885,755</v>
      </c>
      <c r="H891" t="s">
        <v>2219</v>
      </c>
      <c r="J891" t="s">
        <v>67</v>
      </c>
      <c r="K891" t="s">
        <v>101</v>
      </c>
      <c r="L891">
        <v>1885755</v>
      </c>
      <c r="M891" t="s">
        <v>414</v>
      </c>
    </row>
    <row r="892" spans="1:13">
      <c r="A892">
        <v>1144</v>
      </c>
      <c r="B892" t="s">
        <v>2</v>
      </c>
      <c r="C892" s="16" t="s">
        <v>2221</v>
      </c>
      <c r="D892">
        <f t="shared" si="0"/>
        <v>31</v>
      </c>
      <c r="E892" t="str">
        <f t="shared" si="1"/>
        <v>$1,606,080 2nd year rookie contract (#18)</v>
      </c>
      <c r="F892">
        <f t="shared" si="2"/>
        <v>11</v>
      </c>
      <c r="G892" t="str">
        <f t="shared" si="3"/>
        <v>$1,606,080</v>
      </c>
      <c r="H892" t="s">
        <v>2222</v>
      </c>
      <c r="J892" t="s">
        <v>67</v>
      </c>
      <c r="K892" t="s">
        <v>101</v>
      </c>
      <c r="L892">
        <v>1606080</v>
      </c>
      <c r="M892" t="s">
        <v>229</v>
      </c>
    </row>
    <row r="893" spans="1:13">
      <c r="A893">
        <v>1145</v>
      </c>
      <c r="B893" t="s">
        <v>2</v>
      </c>
      <c r="C893" s="16" t="s">
        <v>2223</v>
      </c>
      <c r="D893">
        <f t="shared" si="0"/>
        <v>31</v>
      </c>
      <c r="E893" t="str">
        <f t="shared" si="1"/>
        <v>$1,287,163 c $899,092 rel 1/7, s 1/10</v>
      </c>
      <c r="F893">
        <f t="shared" si="2"/>
        <v>11</v>
      </c>
      <c r="G893" t="str">
        <f t="shared" si="3"/>
        <v>$1,287,163</v>
      </c>
      <c r="H893" t="s">
        <v>2224</v>
      </c>
      <c r="J893" t="s">
        <v>67</v>
      </c>
      <c r="K893" t="s">
        <v>101</v>
      </c>
      <c r="L893">
        <v>1287163</v>
      </c>
      <c r="M893" t="s">
        <v>1071</v>
      </c>
    </row>
    <row r="894" spans="1:13">
      <c r="A894">
        <v>1146</v>
      </c>
      <c r="B894" t="s">
        <v>2</v>
      </c>
      <c r="C894" s="16" t="s">
        <v>2225</v>
      </c>
      <c r="D894">
        <f t="shared" si="0"/>
        <v>31</v>
      </c>
      <c r="E894" t="str">
        <f t="shared" si="1"/>
        <v>$1,250,640 2nd year rookie contract (#24)</v>
      </c>
      <c r="F894">
        <f t="shared" si="2"/>
        <v>11</v>
      </c>
      <c r="G894" t="str">
        <f t="shared" si="3"/>
        <v>$1,250,640</v>
      </c>
      <c r="H894" t="s">
        <v>2226</v>
      </c>
      <c r="J894" t="s">
        <v>67</v>
      </c>
      <c r="K894" t="s">
        <v>101</v>
      </c>
      <c r="L894">
        <v>1250640</v>
      </c>
      <c r="M894" t="s">
        <v>132</v>
      </c>
    </row>
    <row r="895" spans="1:13">
      <c r="A895">
        <v>1147</v>
      </c>
      <c r="B895" t="s">
        <v>2</v>
      </c>
      <c r="C895" s="16" t="s">
        <v>2227</v>
      </c>
      <c r="D895">
        <f t="shared" si="0"/>
        <v>31</v>
      </c>
      <c r="E895" t="str">
        <f t="shared" si="1"/>
        <v>$1,136,160 3rd year rc (#27), rel 10/27</v>
      </c>
      <c r="F895">
        <f t="shared" si="2"/>
        <v>11</v>
      </c>
      <c r="G895" t="str">
        <f t="shared" si="3"/>
        <v>$1,136,160</v>
      </c>
      <c r="H895" t="s">
        <v>2228</v>
      </c>
      <c r="J895" t="s">
        <v>67</v>
      </c>
      <c r="K895" t="s">
        <v>101</v>
      </c>
      <c r="L895">
        <v>1136160</v>
      </c>
      <c r="M895" t="s">
        <v>2229</v>
      </c>
    </row>
    <row r="896" spans="1:13">
      <c r="A896">
        <v>1148</v>
      </c>
      <c r="B896" t="s">
        <v>2</v>
      </c>
      <c r="C896" s="16" t="s">
        <v>2230</v>
      </c>
      <c r="D896">
        <f t="shared" si="0"/>
        <v>31</v>
      </c>
      <c r="E896" t="str">
        <f t="shared" si="1"/>
        <v>$981,084 counts $915,243</v>
      </c>
      <c r="F896">
        <f t="shared" si="2"/>
        <v>9</v>
      </c>
      <c r="G896" t="str">
        <f t="shared" si="3"/>
        <v>$981,084</v>
      </c>
      <c r="H896" t="s">
        <v>1920</v>
      </c>
      <c r="J896" t="s">
        <v>67</v>
      </c>
      <c r="K896" t="s">
        <v>101</v>
      </c>
      <c r="L896">
        <v>981084</v>
      </c>
      <c r="M896" t="s">
        <v>729</v>
      </c>
    </row>
    <row r="897" spans="1:13">
      <c r="A897">
        <v>1149</v>
      </c>
      <c r="B897" t="s">
        <v>2</v>
      </c>
      <c r="C897" s="16" t="s">
        <v>2231</v>
      </c>
      <c r="D897">
        <f t="shared" si="0"/>
        <v>31</v>
      </c>
      <c r="E897" t="str">
        <f t="shared" si="1"/>
        <v>$931,431 c $899,092, rel 1/7, s 1/10</v>
      </c>
      <c r="F897">
        <f t="shared" si="2"/>
        <v>9</v>
      </c>
      <c r="G897" t="str">
        <f t="shared" si="3"/>
        <v>$931,431</v>
      </c>
      <c r="H897" t="s">
        <v>2233</v>
      </c>
      <c r="J897" t="s">
        <v>67</v>
      </c>
      <c r="K897" t="s">
        <v>101</v>
      </c>
      <c r="L897">
        <v>931431</v>
      </c>
      <c r="M897" t="s">
        <v>1074</v>
      </c>
    </row>
    <row r="898" spans="1:13">
      <c r="A898">
        <v>1150</v>
      </c>
      <c r="B898" t="s">
        <v>2</v>
      </c>
      <c r="C898" s="16" t="s">
        <v>2234</v>
      </c>
      <c r="D898">
        <f t="shared" si="0"/>
        <v>31</v>
      </c>
      <c r="E898" t="str">
        <f t="shared" si="1"/>
        <v>$915,243 minimum</v>
      </c>
      <c r="F898">
        <f t="shared" si="2"/>
        <v>9</v>
      </c>
      <c r="G898" t="str">
        <f t="shared" si="3"/>
        <v>$915,243</v>
      </c>
      <c r="H898" t="s">
        <v>1627</v>
      </c>
      <c r="J898" t="s">
        <v>67</v>
      </c>
      <c r="K898" t="s">
        <v>101</v>
      </c>
      <c r="L898">
        <v>915243</v>
      </c>
      <c r="M898" t="s">
        <v>1109</v>
      </c>
    </row>
    <row r="899" spans="1:13">
      <c r="A899">
        <v>1151</v>
      </c>
      <c r="B899" t="s">
        <v>2</v>
      </c>
      <c r="C899" s="16" t="s">
        <v>2235</v>
      </c>
      <c r="D899">
        <f t="shared" si="0"/>
        <v>31</v>
      </c>
      <c r="E899" t="str">
        <f t="shared" si="1"/>
        <v>$507,336 minimum</v>
      </c>
      <c r="F899">
        <f t="shared" si="2"/>
        <v>9</v>
      </c>
      <c r="G899" t="str">
        <f t="shared" si="3"/>
        <v>$507,336</v>
      </c>
      <c r="H899" t="s">
        <v>1663</v>
      </c>
      <c r="J899" t="s">
        <v>67</v>
      </c>
      <c r="K899" t="s">
        <v>101</v>
      </c>
      <c r="L899">
        <v>507336</v>
      </c>
      <c r="M899" t="s">
        <v>1080</v>
      </c>
    </row>
    <row r="900" spans="1:13">
      <c r="A900">
        <v>1152</v>
      </c>
      <c r="B900" t="s">
        <v>2</v>
      </c>
      <c r="C900" s="16" t="s">
        <v>2236</v>
      </c>
      <c r="D900">
        <f t="shared" si="0"/>
        <v>31</v>
      </c>
      <c r="E900" t="str">
        <f t="shared" si="1"/>
        <v>$507,336 minimum</v>
      </c>
      <c r="F900">
        <f t="shared" si="2"/>
        <v>9</v>
      </c>
      <c r="G900" t="str">
        <f t="shared" si="3"/>
        <v>$507,336</v>
      </c>
      <c r="H900" t="s">
        <v>1663</v>
      </c>
      <c r="J900" t="s">
        <v>67</v>
      </c>
      <c r="K900" t="s">
        <v>101</v>
      </c>
      <c r="L900">
        <v>507336</v>
      </c>
      <c r="M900" t="s">
        <v>2238</v>
      </c>
    </row>
    <row r="901" spans="1:13">
      <c r="A901">
        <v>1153</v>
      </c>
      <c r="B901" t="s">
        <v>2</v>
      </c>
      <c r="C901" s="16" t="s">
        <v>2239</v>
      </c>
      <c r="D901">
        <f t="shared" si="0"/>
        <v>31</v>
      </c>
      <c r="E901" t="str">
        <f t="shared" si="1"/>
        <v>$295,449 signed 1/7</v>
      </c>
      <c r="F901">
        <f t="shared" si="2"/>
        <v>9</v>
      </c>
      <c r="G901" t="str">
        <f t="shared" si="3"/>
        <v>$295,449</v>
      </c>
      <c r="H901" t="s">
        <v>2240</v>
      </c>
      <c r="J901" t="s">
        <v>67</v>
      </c>
      <c r="K901" t="s">
        <v>101</v>
      </c>
      <c r="L901">
        <v>295449</v>
      </c>
      <c r="M901" t="s">
        <v>1082</v>
      </c>
    </row>
    <row r="902" spans="1:13">
      <c r="A902">
        <v>1154</v>
      </c>
      <c r="B902" t="s">
        <v>2</v>
      </c>
      <c r="C902" s="16" t="s">
        <v>2241</v>
      </c>
      <c r="D902">
        <f t="shared" si="0"/>
        <v>31</v>
      </c>
      <c r="E902" t="str">
        <f t="shared" si="1"/>
        <v>$211,887 released 1/7</v>
      </c>
      <c r="F902">
        <f t="shared" si="2"/>
        <v>9</v>
      </c>
      <c r="G902" t="str">
        <f t="shared" si="3"/>
        <v>$211,887</v>
      </c>
      <c r="H902" t="s">
        <v>2242</v>
      </c>
      <c r="J902" t="s">
        <v>67</v>
      </c>
      <c r="K902" t="s">
        <v>101</v>
      </c>
      <c r="L902">
        <v>211887</v>
      </c>
      <c r="M902" t="s">
        <v>2243</v>
      </c>
    </row>
    <row r="903" spans="1:13">
      <c r="A903">
        <v>1155</v>
      </c>
      <c r="B903" t="s">
        <v>2</v>
      </c>
      <c r="C903" s="16" t="s">
        <v>2244</v>
      </c>
      <c r="D903">
        <f t="shared" si="0"/>
        <v>31</v>
      </c>
      <c r="E903" t="str">
        <f t="shared" si="1"/>
        <v>$134,479 signed 3/19</v>
      </c>
      <c r="F903">
        <f t="shared" si="2"/>
        <v>9</v>
      </c>
      <c r="G903" t="str">
        <f t="shared" si="3"/>
        <v>$134,479</v>
      </c>
      <c r="H903" t="s">
        <v>2246</v>
      </c>
      <c r="J903" t="s">
        <v>67</v>
      </c>
      <c r="K903" t="s">
        <v>101</v>
      </c>
      <c r="L903">
        <v>134479</v>
      </c>
      <c r="M903" t="s">
        <v>1791</v>
      </c>
    </row>
    <row r="904" spans="1:13">
      <c r="A904">
        <v>1157</v>
      </c>
      <c r="B904" t="s">
        <v>2</v>
      </c>
      <c r="C904" s="16" t="s">
        <v>2247</v>
      </c>
      <c r="D904">
        <f t="shared" si="0"/>
        <v>31</v>
      </c>
      <c r="E904" t="str">
        <f t="shared" si="1"/>
        <v>$18,995,624</v>
      </c>
      <c r="F904" t="str">
        <f t="shared" si="2"/>
        <v/>
      </c>
      <c r="G904" t="str">
        <f t="shared" si="3"/>
        <v>$18,995,624</v>
      </c>
      <c r="H904" t="s">
        <v>2248</v>
      </c>
      <c r="J904" t="s">
        <v>71</v>
      </c>
      <c r="K904" t="s">
        <v>101</v>
      </c>
      <c r="L904">
        <v>18995624</v>
      </c>
      <c r="M904" t="s">
        <v>1091</v>
      </c>
    </row>
    <row r="905" spans="1:13">
      <c r="A905">
        <v>1158</v>
      </c>
      <c r="B905" t="s">
        <v>2</v>
      </c>
      <c r="C905" s="16" t="s">
        <v>2249</v>
      </c>
      <c r="D905">
        <f t="shared" si="0"/>
        <v>31</v>
      </c>
      <c r="E905" t="str">
        <f t="shared" si="1"/>
        <v>$15,719,062</v>
      </c>
      <c r="F905" t="str">
        <f t="shared" si="2"/>
        <v/>
      </c>
      <c r="G905" t="str">
        <f t="shared" si="3"/>
        <v>$15,719,062</v>
      </c>
      <c r="H905" t="s">
        <v>2250</v>
      </c>
      <c r="J905" t="s">
        <v>71</v>
      </c>
      <c r="K905" t="s">
        <v>101</v>
      </c>
      <c r="L905">
        <v>15719062</v>
      </c>
      <c r="M905" t="s">
        <v>1095</v>
      </c>
    </row>
    <row r="906" spans="1:13">
      <c r="A906">
        <v>1159</v>
      </c>
      <c r="B906" t="s">
        <v>2</v>
      </c>
      <c r="C906" s="16" t="s">
        <v>2251</v>
      </c>
      <c r="D906">
        <f t="shared" si="0"/>
        <v>31</v>
      </c>
      <c r="E906" t="str">
        <f t="shared" si="1"/>
        <v>$12,350,000</v>
      </c>
      <c r="F906" t="str">
        <f t="shared" si="2"/>
        <v/>
      </c>
      <c r="G906" t="str">
        <f t="shared" si="3"/>
        <v>$12,350,000</v>
      </c>
      <c r="H906" t="s">
        <v>2252</v>
      </c>
      <c r="J906" t="s">
        <v>71</v>
      </c>
      <c r="K906" t="s">
        <v>101</v>
      </c>
      <c r="L906">
        <v>12350000</v>
      </c>
      <c r="M906" t="s">
        <v>1100</v>
      </c>
    </row>
    <row r="907" spans="1:13">
      <c r="A907">
        <v>1160</v>
      </c>
      <c r="B907" t="s">
        <v>2</v>
      </c>
      <c r="C907" s="16" t="s">
        <v>2253</v>
      </c>
      <c r="D907">
        <f t="shared" si="0"/>
        <v>31</v>
      </c>
      <c r="E907" t="str">
        <f t="shared" si="1"/>
        <v>$6,108,197 4th year rookie contract (#3)</v>
      </c>
      <c r="F907">
        <f t="shared" si="2"/>
        <v>11</v>
      </c>
      <c r="G907" t="str">
        <f t="shared" si="3"/>
        <v>$6,108,197</v>
      </c>
      <c r="H907" t="s">
        <v>2254</v>
      </c>
      <c r="J907" t="s">
        <v>71</v>
      </c>
      <c r="K907" t="s">
        <v>101</v>
      </c>
      <c r="L907">
        <v>6108197</v>
      </c>
      <c r="M907" t="s">
        <v>1097</v>
      </c>
    </row>
    <row r="908" spans="1:13">
      <c r="A908">
        <v>1161</v>
      </c>
      <c r="B908" t="s">
        <v>2</v>
      </c>
      <c r="C908" s="16" t="s">
        <v>2255</v>
      </c>
      <c r="D908">
        <f t="shared" si="0"/>
        <v>31</v>
      </c>
      <c r="E908" t="str">
        <f t="shared" si="1"/>
        <v>$4,602,000 3rd year rookie contract (#4)</v>
      </c>
      <c r="F908">
        <f t="shared" si="2"/>
        <v>11</v>
      </c>
      <c r="G908" t="str">
        <f t="shared" si="3"/>
        <v>$4,602,000</v>
      </c>
      <c r="H908" t="s">
        <v>2256</v>
      </c>
      <c r="J908" t="s">
        <v>71</v>
      </c>
      <c r="K908" t="s">
        <v>101</v>
      </c>
      <c r="L908">
        <v>4602000</v>
      </c>
      <c r="M908" t="s">
        <v>1103</v>
      </c>
    </row>
    <row r="909" spans="1:13">
      <c r="A909">
        <v>1162</v>
      </c>
      <c r="B909" t="s">
        <v>2</v>
      </c>
      <c r="C909" s="16" t="s">
        <v>2257</v>
      </c>
      <c r="D909">
        <f t="shared" si="0"/>
        <v>31</v>
      </c>
      <c r="E909" t="str">
        <f t="shared" si="1"/>
        <v>$3,445,947</v>
      </c>
      <c r="F909" t="str">
        <f t="shared" si="2"/>
        <v/>
      </c>
      <c r="G909" t="str">
        <f t="shared" si="3"/>
        <v>$3,445,947</v>
      </c>
      <c r="H909" t="s">
        <v>2258</v>
      </c>
      <c r="J909" t="s">
        <v>71</v>
      </c>
      <c r="K909" t="s">
        <v>101</v>
      </c>
      <c r="L909">
        <v>3445947</v>
      </c>
      <c r="M909" t="s">
        <v>450</v>
      </c>
    </row>
    <row r="910" spans="1:13">
      <c r="A910">
        <v>1163</v>
      </c>
      <c r="B910" t="s">
        <v>2</v>
      </c>
      <c r="C910" s="16" t="s">
        <v>2259</v>
      </c>
      <c r="D910">
        <f t="shared" si="0"/>
        <v>31</v>
      </c>
      <c r="E910" t="str">
        <f t="shared" si="1"/>
        <v>$3,200,000</v>
      </c>
      <c r="F910" t="str">
        <f t="shared" si="2"/>
        <v/>
      </c>
      <c r="G910" t="str">
        <f t="shared" si="3"/>
        <v>$3,200,000</v>
      </c>
      <c r="H910" t="s">
        <v>2260</v>
      </c>
      <c r="J910" t="s">
        <v>71</v>
      </c>
      <c r="K910" t="s">
        <v>101</v>
      </c>
      <c r="L910">
        <v>3200000</v>
      </c>
      <c r="M910" t="s">
        <v>1111</v>
      </c>
    </row>
    <row r="911" spans="1:13">
      <c r="A911">
        <v>1164</v>
      </c>
      <c r="B911" t="s">
        <v>2</v>
      </c>
      <c r="C911" s="16" t="s">
        <v>2261</v>
      </c>
      <c r="D911">
        <f t="shared" si="0"/>
        <v>31</v>
      </c>
      <c r="E911" t="str">
        <f t="shared" si="1"/>
        <v>$3,000,000</v>
      </c>
      <c r="F911" t="str">
        <f t="shared" si="2"/>
        <v/>
      </c>
      <c r="G911" t="str">
        <f t="shared" si="3"/>
        <v>$3,000,000</v>
      </c>
      <c r="H911" t="s">
        <v>459</v>
      </c>
      <c r="J911" t="s">
        <v>71</v>
      </c>
      <c r="K911" t="s">
        <v>101</v>
      </c>
      <c r="L911">
        <v>3000000</v>
      </c>
      <c r="M911" t="s">
        <v>460</v>
      </c>
    </row>
    <row r="912" spans="1:13">
      <c r="A912">
        <v>1165</v>
      </c>
      <c r="B912" t="s">
        <v>2</v>
      </c>
      <c r="C912" s="16" t="s">
        <v>2262</v>
      </c>
      <c r="D912">
        <f t="shared" si="0"/>
        <v>31</v>
      </c>
      <c r="E912" t="str">
        <f t="shared" si="1"/>
        <v>$2,242,003</v>
      </c>
      <c r="F912" t="str">
        <f t="shared" si="2"/>
        <v/>
      </c>
      <c r="G912" t="str">
        <f t="shared" si="3"/>
        <v>$2,242,003</v>
      </c>
      <c r="H912" t="s">
        <v>2263</v>
      </c>
      <c r="J912" t="s">
        <v>71</v>
      </c>
      <c r="K912" t="s">
        <v>101</v>
      </c>
      <c r="L912">
        <v>2242003</v>
      </c>
      <c r="M912" t="s">
        <v>1107</v>
      </c>
    </row>
    <row r="913" spans="1:13">
      <c r="A913">
        <v>1166</v>
      </c>
      <c r="B913" t="s">
        <v>2</v>
      </c>
      <c r="C913" s="16" t="s">
        <v>2264</v>
      </c>
      <c r="D913">
        <f t="shared" si="0"/>
        <v>31</v>
      </c>
      <c r="E913" t="str">
        <f t="shared" si="1"/>
        <v>$2,202,000 3rd year rookie contract (#12)</v>
      </c>
      <c r="F913">
        <f t="shared" si="2"/>
        <v>11</v>
      </c>
      <c r="G913" t="str">
        <f t="shared" si="3"/>
        <v>$2,202,000</v>
      </c>
      <c r="H913" t="s">
        <v>2265</v>
      </c>
      <c r="J913" t="s">
        <v>71</v>
      </c>
      <c r="K913" t="s">
        <v>101</v>
      </c>
      <c r="L913">
        <v>2202000</v>
      </c>
      <c r="M913" t="s">
        <v>285</v>
      </c>
    </row>
    <row r="914" spans="1:13">
      <c r="A914">
        <v>1167</v>
      </c>
      <c r="B914" t="s">
        <v>2</v>
      </c>
      <c r="C914" s="16" t="s">
        <v>2266</v>
      </c>
      <c r="D914">
        <f t="shared" si="0"/>
        <v>31</v>
      </c>
      <c r="E914" t="str">
        <f t="shared" si="1"/>
        <v>$2,184,960 2nd year rookie contract (#12)</v>
      </c>
      <c r="F914">
        <f t="shared" si="2"/>
        <v>11</v>
      </c>
      <c r="G914" t="str">
        <f t="shared" si="3"/>
        <v>$2,184,960</v>
      </c>
      <c r="H914" t="s">
        <v>2267</v>
      </c>
      <c r="J914" t="s">
        <v>71</v>
      </c>
      <c r="K914" t="s">
        <v>101</v>
      </c>
      <c r="L914">
        <v>2184960</v>
      </c>
      <c r="M914" t="s">
        <v>1116</v>
      </c>
    </row>
    <row r="915" spans="1:13">
      <c r="A915">
        <v>1168</v>
      </c>
      <c r="B915" t="s">
        <v>2</v>
      </c>
      <c r="C915" s="16" t="s">
        <v>2268</v>
      </c>
      <c r="D915">
        <f t="shared" si="0"/>
        <v>31</v>
      </c>
      <c r="E915" t="str">
        <f t="shared" si="1"/>
        <v>$1,400,040 1st year rookie contract (#21)</v>
      </c>
      <c r="F915">
        <f t="shared" si="2"/>
        <v>11</v>
      </c>
      <c r="G915" t="str">
        <f t="shared" si="3"/>
        <v>$1,400,040</v>
      </c>
      <c r="H915" t="s">
        <v>2269</v>
      </c>
      <c r="J915" t="s">
        <v>71</v>
      </c>
      <c r="K915" t="s">
        <v>101</v>
      </c>
      <c r="L915">
        <v>1400040</v>
      </c>
      <c r="M915" t="s">
        <v>1122</v>
      </c>
    </row>
    <row r="916" spans="1:13">
      <c r="A916">
        <v>1169</v>
      </c>
      <c r="B916" t="s">
        <v>2</v>
      </c>
      <c r="C916" s="16" t="s">
        <v>2270</v>
      </c>
      <c r="D916">
        <f t="shared" si="0"/>
        <v>31</v>
      </c>
      <c r="E916" t="str">
        <f t="shared" si="1"/>
        <v>$1,316,809 counts $915,243, released 11/26</v>
      </c>
      <c r="F916">
        <f t="shared" si="2"/>
        <v>11</v>
      </c>
      <c r="G916" t="str">
        <f t="shared" si="3"/>
        <v>$1,316,809</v>
      </c>
      <c r="H916" t="s">
        <v>1698</v>
      </c>
      <c r="J916" t="s">
        <v>71</v>
      </c>
      <c r="K916" t="s">
        <v>101</v>
      </c>
      <c r="L916">
        <v>1316809</v>
      </c>
      <c r="M916" t="s">
        <v>2271</v>
      </c>
    </row>
    <row r="917" spans="1:13">
      <c r="A917">
        <v>1170</v>
      </c>
      <c r="B917" t="s">
        <v>2</v>
      </c>
      <c r="C917" s="16" t="s">
        <v>2272</v>
      </c>
      <c r="D917">
        <f t="shared" si="0"/>
        <v>31</v>
      </c>
      <c r="E917" t="str">
        <f t="shared" si="1"/>
        <v>$1,160,880 2nd year rookie contract (#26)</v>
      </c>
      <c r="F917">
        <f t="shared" si="2"/>
        <v>11</v>
      </c>
      <c r="G917" t="str">
        <f t="shared" si="3"/>
        <v>$1,160,880</v>
      </c>
      <c r="H917" t="s">
        <v>2273</v>
      </c>
      <c r="J917" t="s">
        <v>71</v>
      </c>
      <c r="K917" t="s">
        <v>101</v>
      </c>
      <c r="L917">
        <v>1160880</v>
      </c>
      <c r="M917" t="s">
        <v>1125</v>
      </c>
    </row>
    <row r="918" spans="1:13">
      <c r="A918">
        <v>1171</v>
      </c>
      <c r="B918" t="s">
        <v>2</v>
      </c>
      <c r="C918" s="16" t="s">
        <v>2274</v>
      </c>
      <c r="D918">
        <f t="shared" si="0"/>
        <v>31</v>
      </c>
      <c r="E918" t="str">
        <f t="shared" si="1"/>
        <v>$1,129,200 3rd year rookie contract (#28)</v>
      </c>
      <c r="F918">
        <f t="shared" si="2"/>
        <v>11</v>
      </c>
      <c r="G918" t="str">
        <f t="shared" si="3"/>
        <v>$1,129,200</v>
      </c>
      <c r="H918" t="s">
        <v>2275</v>
      </c>
      <c r="J918" t="s">
        <v>71</v>
      </c>
      <c r="K918" t="s">
        <v>101</v>
      </c>
      <c r="L918">
        <v>1129200</v>
      </c>
      <c r="M918" t="s">
        <v>182</v>
      </c>
    </row>
    <row r="919" spans="1:13">
      <c r="A919">
        <v>1172</v>
      </c>
      <c r="B919" t="s">
        <v>2</v>
      </c>
      <c r="C919" s="16" t="s">
        <v>2276</v>
      </c>
      <c r="D919">
        <f t="shared" si="0"/>
        <v>31</v>
      </c>
      <c r="E919" t="str">
        <f t="shared" si="1"/>
        <v>$1,090,000</v>
      </c>
      <c r="F919" t="str">
        <f t="shared" si="2"/>
        <v/>
      </c>
      <c r="G919" t="str">
        <f t="shared" si="3"/>
        <v>$1,090,000</v>
      </c>
      <c r="H919" t="s">
        <v>2277</v>
      </c>
      <c r="J919" t="s">
        <v>71</v>
      </c>
      <c r="K919" t="s">
        <v>101</v>
      </c>
      <c r="L919">
        <v>1090000</v>
      </c>
      <c r="M919" t="s">
        <v>1105</v>
      </c>
    </row>
    <row r="920" spans="1:13">
      <c r="A920">
        <v>1174</v>
      </c>
      <c r="B920" t="s">
        <v>2</v>
      </c>
      <c r="C920" s="16" t="s">
        <v>2278</v>
      </c>
      <c r="D920">
        <f t="shared" si="0"/>
        <v>31</v>
      </c>
      <c r="E920" t="str">
        <f t="shared" si="1"/>
        <v>$8,579,088</v>
      </c>
      <c r="F920" t="str">
        <f t="shared" si="2"/>
        <v/>
      </c>
      <c r="G920" t="str">
        <f t="shared" si="3"/>
        <v>$8,579,088</v>
      </c>
      <c r="H920" t="s">
        <v>2279</v>
      </c>
      <c r="J920" t="s">
        <v>73</v>
      </c>
      <c r="K920" t="s">
        <v>101</v>
      </c>
      <c r="L920">
        <v>8579088</v>
      </c>
      <c r="M920" t="s">
        <v>360</v>
      </c>
    </row>
    <row r="921" spans="1:13">
      <c r="A921">
        <v>1175</v>
      </c>
      <c r="B921" t="s">
        <v>2</v>
      </c>
      <c r="C921" s="16" t="s">
        <v>2280</v>
      </c>
      <c r="D921">
        <f t="shared" si="0"/>
        <v>31</v>
      </c>
      <c r="E921" t="str">
        <f t="shared" si="1"/>
        <v>$7,609,800 released 8/1/13</v>
      </c>
      <c r="F921">
        <f t="shared" si="2"/>
        <v>11</v>
      </c>
      <c r="G921" t="str">
        <f t="shared" si="3"/>
        <v>$7,609,800</v>
      </c>
      <c r="H921" t="s">
        <v>2281</v>
      </c>
      <c r="J921" t="s">
        <v>73</v>
      </c>
      <c r="K921" t="s">
        <v>101</v>
      </c>
      <c r="L921">
        <v>7609800</v>
      </c>
      <c r="M921" t="s">
        <v>2282</v>
      </c>
    </row>
    <row r="922" spans="1:13">
      <c r="A922">
        <v>1176</v>
      </c>
      <c r="B922" t="s">
        <v>2</v>
      </c>
      <c r="C922" s="16" t="s">
        <v>2283</v>
      </c>
      <c r="D922">
        <f t="shared" si="0"/>
        <v>31</v>
      </c>
      <c r="E922" t="str">
        <f t="shared" si="1"/>
        <v>$6,600,000 released 2/24/14</v>
      </c>
      <c r="F922">
        <f t="shared" si="2"/>
        <v>11</v>
      </c>
      <c r="G922" t="str">
        <f t="shared" si="3"/>
        <v>$6,600,000</v>
      </c>
      <c r="H922" t="s">
        <v>2068</v>
      </c>
      <c r="J922" t="s">
        <v>73</v>
      </c>
      <c r="K922" t="s">
        <v>101</v>
      </c>
      <c r="L922">
        <v>6600000</v>
      </c>
      <c r="M922" t="s">
        <v>1980</v>
      </c>
    </row>
    <row r="923" spans="1:13">
      <c r="A923">
        <v>1177</v>
      </c>
      <c r="B923" t="s">
        <v>2</v>
      </c>
      <c r="C923" s="16" t="s">
        <v>2284</v>
      </c>
      <c r="D923">
        <f t="shared" si="0"/>
        <v>31</v>
      </c>
      <c r="E923" t="str">
        <f t="shared" si="1"/>
        <v>$4,978,200 2nd year rookie contract (#2)</v>
      </c>
      <c r="F923">
        <f t="shared" si="2"/>
        <v>11</v>
      </c>
      <c r="G923" t="str">
        <f t="shared" si="3"/>
        <v>$4,978,200</v>
      </c>
      <c r="H923" t="s">
        <v>2285</v>
      </c>
      <c r="J923" t="s">
        <v>73</v>
      </c>
      <c r="K923" t="s">
        <v>101</v>
      </c>
      <c r="L923">
        <v>4978200</v>
      </c>
      <c r="M923" t="s">
        <v>1144</v>
      </c>
    </row>
    <row r="924" spans="1:13">
      <c r="A924">
        <v>1178</v>
      </c>
      <c r="B924" t="s">
        <v>2</v>
      </c>
      <c r="C924" s="16" t="s">
        <v>2286</v>
      </c>
      <c r="D924">
        <f t="shared" si="0"/>
        <v>31</v>
      </c>
      <c r="E924" t="str">
        <f t="shared" si="1"/>
        <v>$4,500,000</v>
      </c>
      <c r="F924" t="str">
        <f t="shared" si="2"/>
        <v/>
      </c>
      <c r="G924" t="str">
        <f t="shared" si="3"/>
        <v>$4,500,000</v>
      </c>
      <c r="H924" t="s">
        <v>323</v>
      </c>
      <c r="J924" t="s">
        <v>73</v>
      </c>
      <c r="K924" t="s">
        <v>101</v>
      </c>
      <c r="L924">
        <v>4500000</v>
      </c>
      <c r="M924" t="s">
        <v>2287</v>
      </c>
    </row>
    <row r="925" spans="1:13">
      <c r="A925">
        <v>1179</v>
      </c>
      <c r="B925" t="s">
        <v>2</v>
      </c>
      <c r="C925" s="16" t="s">
        <v>2288</v>
      </c>
      <c r="D925">
        <f t="shared" si="0"/>
        <v>31</v>
      </c>
      <c r="E925" t="str">
        <f t="shared" si="1"/>
        <v>$3,992,040 1st year rookie contract (#4)</v>
      </c>
      <c r="F925">
        <f t="shared" si="2"/>
        <v>11</v>
      </c>
      <c r="G925" t="str">
        <f t="shared" si="3"/>
        <v>$3,992,040</v>
      </c>
      <c r="H925" t="s">
        <v>2289</v>
      </c>
      <c r="J925" t="s">
        <v>73</v>
      </c>
      <c r="K925" t="s">
        <v>101</v>
      </c>
      <c r="L925">
        <v>3992040</v>
      </c>
      <c r="M925" t="s">
        <v>1153</v>
      </c>
    </row>
    <row r="926" spans="1:13">
      <c r="A926">
        <v>1180</v>
      </c>
      <c r="B926" t="s">
        <v>2</v>
      </c>
      <c r="C926" s="16" t="s">
        <v>2290</v>
      </c>
      <c r="D926">
        <f t="shared" si="0"/>
        <v>31</v>
      </c>
      <c r="E926" t="str">
        <f t="shared" si="1"/>
        <v>$2,902,758 4th year rookie contract (#16)</v>
      </c>
      <c r="F926">
        <f t="shared" si="2"/>
        <v>11</v>
      </c>
      <c r="G926" t="str">
        <f t="shared" si="3"/>
        <v>$2,902,758</v>
      </c>
      <c r="H926" t="s">
        <v>2291</v>
      </c>
      <c r="J926" t="s">
        <v>73</v>
      </c>
      <c r="K926" t="s">
        <v>101</v>
      </c>
      <c r="L926">
        <v>2902758</v>
      </c>
      <c r="M926" t="s">
        <v>1134</v>
      </c>
    </row>
    <row r="927" spans="1:13">
      <c r="A927">
        <v>1181</v>
      </c>
      <c r="B927" t="s">
        <v>2</v>
      </c>
      <c r="C927" s="16" t="s">
        <v>2292</v>
      </c>
      <c r="D927">
        <f t="shared" si="0"/>
        <v>31</v>
      </c>
      <c r="E927" t="str">
        <f t="shared" si="1"/>
        <v>$2,750,000</v>
      </c>
      <c r="F927" t="str">
        <f t="shared" si="2"/>
        <v/>
      </c>
      <c r="G927" t="str">
        <f t="shared" si="3"/>
        <v>$2,750,000</v>
      </c>
      <c r="H927" t="s">
        <v>1809</v>
      </c>
      <c r="J927" t="s">
        <v>73</v>
      </c>
      <c r="K927" t="s">
        <v>101</v>
      </c>
      <c r="L927">
        <v>2750000</v>
      </c>
      <c r="M927" t="s">
        <v>2293</v>
      </c>
    </row>
    <row r="928" spans="1:13">
      <c r="A928">
        <v>1182</v>
      </c>
      <c r="B928" t="s">
        <v>2</v>
      </c>
      <c r="C928" s="16" t="s">
        <v>2294</v>
      </c>
      <c r="D928">
        <f t="shared" si="0"/>
        <v>31</v>
      </c>
      <c r="E928" t="str">
        <f t="shared" si="1"/>
        <v>$2,511,432 4th year rookie contract (#19)</v>
      </c>
      <c r="F928">
        <f t="shared" si="2"/>
        <v>11</v>
      </c>
      <c r="G928" t="str">
        <f t="shared" si="3"/>
        <v>$2,511,432</v>
      </c>
      <c r="H928" t="s">
        <v>2295</v>
      </c>
      <c r="J928" t="s">
        <v>73</v>
      </c>
      <c r="K928" t="s">
        <v>101</v>
      </c>
      <c r="L928">
        <v>2511432</v>
      </c>
      <c r="M928" t="s">
        <v>500</v>
      </c>
    </row>
    <row r="929" spans="1:13">
      <c r="A929">
        <v>1183</v>
      </c>
      <c r="B929" t="s">
        <v>2</v>
      </c>
      <c r="C929" s="16" t="s">
        <v>2296</v>
      </c>
      <c r="D929">
        <f t="shared" si="0"/>
        <v>31</v>
      </c>
      <c r="E929" t="str">
        <f t="shared" si="1"/>
        <v>$2,397,840 1st year rookie contract (#10)</v>
      </c>
      <c r="F929">
        <f t="shared" si="2"/>
        <v>11</v>
      </c>
      <c r="G929" t="str">
        <f t="shared" si="3"/>
        <v>$2,397,840</v>
      </c>
      <c r="H929" t="s">
        <v>2297</v>
      </c>
      <c r="J929" t="s">
        <v>73</v>
      </c>
      <c r="K929" t="s">
        <v>101</v>
      </c>
      <c r="L929">
        <v>2397840</v>
      </c>
      <c r="M929" t="s">
        <v>1159</v>
      </c>
    </row>
    <row r="930" spans="1:13">
      <c r="A930">
        <v>1184</v>
      </c>
      <c r="B930" t="s">
        <v>2</v>
      </c>
      <c r="C930" s="16" t="s">
        <v>2298</v>
      </c>
      <c r="D930">
        <f t="shared" si="0"/>
        <v>31</v>
      </c>
      <c r="E930" t="str">
        <f t="shared" si="1"/>
        <v>$2,000,000 released 6/30/13</v>
      </c>
      <c r="F930">
        <f t="shared" si="2"/>
        <v>11</v>
      </c>
      <c r="G930" t="str">
        <f t="shared" si="3"/>
        <v>$2,000,000</v>
      </c>
      <c r="H930" t="s">
        <v>1264</v>
      </c>
      <c r="J930" t="s">
        <v>73</v>
      </c>
      <c r="K930" t="s">
        <v>101</v>
      </c>
      <c r="L930">
        <v>2000000</v>
      </c>
      <c r="M930" t="s">
        <v>447</v>
      </c>
    </row>
    <row r="931" spans="1:13">
      <c r="A931">
        <v>1185</v>
      </c>
      <c r="B931" t="s">
        <v>2</v>
      </c>
      <c r="C931" s="16" t="s">
        <v>2299</v>
      </c>
      <c r="D931">
        <f t="shared" si="0"/>
        <v>31</v>
      </c>
      <c r="E931" t="str">
        <f t="shared" si="1"/>
        <v>$1,887,840 3rd year rookie contract (#15)</v>
      </c>
      <c r="F931">
        <f t="shared" si="2"/>
        <v>11</v>
      </c>
      <c r="G931" t="str">
        <f t="shared" si="3"/>
        <v>$1,887,840</v>
      </c>
      <c r="H931" t="s">
        <v>2300</v>
      </c>
      <c r="J931" t="s">
        <v>73</v>
      </c>
      <c r="K931" t="s">
        <v>101</v>
      </c>
      <c r="L931">
        <v>1887840</v>
      </c>
      <c r="M931" t="s">
        <v>1318</v>
      </c>
    </row>
    <row r="932" spans="1:13">
      <c r="A932">
        <v>1186</v>
      </c>
      <c r="B932" t="s">
        <v>2</v>
      </c>
      <c r="C932" s="16" t="s">
        <v>2301</v>
      </c>
      <c r="D932">
        <f t="shared" si="0"/>
        <v>31</v>
      </c>
      <c r="E932" t="str">
        <f t="shared" si="1"/>
        <v>$1,825,359 released 7/15</v>
      </c>
      <c r="F932">
        <f t="shared" si="2"/>
        <v>11</v>
      </c>
      <c r="G932" t="str">
        <f t="shared" si="3"/>
        <v>$1,825,359</v>
      </c>
      <c r="H932" t="s">
        <v>2302</v>
      </c>
      <c r="J932" t="s">
        <v>73</v>
      </c>
      <c r="K932" t="s">
        <v>101</v>
      </c>
      <c r="L932">
        <v>1825359</v>
      </c>
      <c r="M932" t="s">
        <v>2303</v>
      </c>
    </row>
    <row r="933" spans="1:13">
      <c r="A933">
        <v>1187</v>
      </c>
      <c r="B933" t="s">
        <v>2</v>
      </c>
      <c r="C933" s="16" t="s">
        <v>2304</v>
      </c>
      <c r="D933">
        <f t="shared" si="0"/>
        <v>31</v>
      </c>
      <c r="E933" t="str">
        <f t="shared" si="1"/>
        <v>$1,545,840 3rd year rookie contract (#19)</v>
      </c>
      <c r="F933">
        <f t="shared" si="2"/>
        <v>11</v>
      </c>
      <c r="G933" t="str">
        <f t="shared" si="3"/>
        <v>$1,545,840</v>
      </c>
      <c r="H933" t="s">
        <v>2305</v>
      </c>
      <c r="J933" t="s">
        <v>73</v>
      </c>
      <c r="K933" t="s">
        <v>101</v>
      </c>
      <c r="L933">
        <v>1545840</v>
      </c>
      <c r="M933" t="s">
        <v>1162</v>
      </c>
    </row>
    <row r="934" spans="1:13">
      <c r="A934">
        <v>1188</v>
      </c>
      <c r="B934" t="s">
        <v>2</v>
      </c>
      <c r="C934" s="16" t="s">
        <v>2306</v>
      </c>
      <c r="D934">
        <f t="shared" si="0"/>
        <v>31</v>
      </c>
      <c r="E934" t="str">
        <f t="shared" si="1"/>
        <v>$1,483,920 3rd year rookie contract (#20)</v>
      </c>
      <c r="F934">
        <f t="shared" si="2"/>
        <v>11</v>
      </c>
      <c r="G934" t="str">
        <f t="shared" si="3"/>
        <v>$1,483,920</v>
      </c>
      <c r="H934" t="s">
        <v>2307</v>
      </c>
      <c r="J934" t="s">
        <v>73</v>
      </c>
      <c r="K934" t="s">
        <v>101</v>
      </c>
      <c r="L934">
        <v>1483920</v>
      </c>
      <c r="M934" t="s">
        <v>1164</v>
      </c>
    </row>
    <row r="935" spans="1:13">
      <c r="A935">
        <v>1189</v>
      </c>
      <c r="B935" t="s">
        <v>2</v>
      </c>
      <c r="C935" s="16" t="s">
        <v>2308</v>
      </c>
      <c r="D935">
        <f t="shared" si="0"/>
        <v>31</v>
      </c>
      <c r="E935" t="str">
        <f t="shared" si="1"/>
        <v>$1,448,490 counts $915,243</v>
      </c>
      <c r="F935">
        <f t="shared" si="2"/>
        <v>11</v>
      </c>
      <c r="G935" t="str">
        <f t="shared" si="3"/>
        <v>$1,448,490</v>
      </c>
      <c r="H935" t="s">
        <v>1694</v>
      </c>
      <c r="J935" t="s">
        <v>73</v>
      </c>
      <c r="K935" t="s">
        <v>101</v>
      </c>
      <c r="L935">
        <v>1448490</v>
      </c>
      <c r="M935" t="s">
        <v>2309</v>
      </c>
    </row>
    <row r="936" spans="1:13">
      <c r="A936">
        <v>1190</v>
      </c>
      <c r="B936" t="s">
        <v>2</v>
      </c>
      <c r="C936" s="16" t="s">
        <v>2310</v>
      </c>
      <c r="D936">
        <f t="shared" si="0"/>
        <v>31</v>
      </c>
      <c r="E936" t="str">
        <f t="shared" si="1"/>
        <v>$915,243 minimum</v>
      </c>
      <c r="F936">
        <f t="shared" si="2"/>
        <v>9</v>
      </c>
      <c r="G936" t="str">
        <f t="shared" si="3"/>
        <v>$915,243</v>
      </c>
      <c r="H936" t="s">
        <v>1627</v>
      </c>
      <c r="J936" t="s">
        <v>73</v>
      </c>
      <c r="K936" t="s">
        <v>101</v>
      </c>
      <c r="L936">
        <v>915243</v>
      </c>
      <c r="M936" t="s">
        <v>1066</v>
      </c>
    </row>
    <row r="937" spans="1:13">
      <c r="A937">
        <v>1191</v>
      </c>
      <c r="B937" t="s">
        <v>2</v>
      </c>
      <c r="C937" s="16" t="s">
        <v>2311</v>
      </c>
      <c r="D937">
        <f t="shared" si="0"/>
        <v>31</v>
      </c>
      <c r="E937" t="str">
        <f t="shared" si="1"/>
        <v>$884,879</v>
      </c>
      <c r="F937" t="str">
        <f t="shared" si="2"/>
        <v/>
      </c>
      <c r="G937" t="str">
        <f t="shared" si="3"/>
        <v>$884,879</v>
      </c>
      <c r="H937" t="s">
        <v>1754</v>
      </c>
      <c r="J937" t="s">
        <v>73</v>
      </c>
      <c r="K937" t="s">
        <v>101</v>
      </c>
      <c r="L937">
        <v>884879</v>
      </c>
      <c r="M937" t="s">
        <v>1179</v>
      </c>
    </row>
    <row r="938" spans="1:13">
      <c r="A938">
        <v>1192</v>
      </c>
      <c r="B938" t="s">
        <v>2</v>
      </c>
      <c r="C938" s="16" t="s">
        <v>2312</v>
      </c>
      <c r="D938">
        <f t="shared" si="0"/>
        <v>31</v>
      </c>
      <c r="E938" t="str">
        <f t="shared" si="1"/>
        <v>$816,482 minimum</v>
      </c>
      <c r="F938">
        <f t="shared" si="2"/>
        <v>9</v>
      </c>
      <c r="G938" t="str">
        <f t="shared" si="3"/>
        <v>$816,482</v>
      </c>
      <c r="H938" t="s">
        <v>1580</v>
      </c>
      <c r="J938" t="s">
        <v>73</v>
      </c>
      <c r="K938" t="s">
        <v>101</v>
      </c>
      <c r="L938">
        <v>816482</v>
      </c>
      <c r="M938" t="s">
        <v>1175</v>
      </c>
    </row>
    <row r="939" spans="1:13">
      <c r="A939">
        <v>1194</v>
      </c>
      <c r="B939" t="s">
        <v>2</v>
      </c>
      <c r="C939" s="16" t="s">
        <v>2313</v>
      </c>
      <c r="D939">
        <f t="shared" si="0"/>
        <v>31</v>
      </c>
      <c r="E939" t="str">
        <f t="shared" si="1"/>
        <v>$11,250,000 released 3/2</v>
      </c>
      <c r="F939">
        <f t="shared" si="2"/>
        <v>12</v>
      </c>
      <c r="G939" t="str">
        <f t="shared" si="3"/>
        <v>$11,250,000</v>
      </c>
      <c r="H939" t="s">
        <v>1133</v>
      </c>
      <c r="J939" t="s">
        <v>75</v>
      </c>
      <c r="K939" t="s">
        <v>101</v>
      </c>
      <c r="L939">
        <v>11250000</v>
      </c>
      <c r="M939" t="s">
        <v>419</v>
      </c>
    </row>
    <row r="940" spans="1:13">
      <c r="A940">
        <v>1195</v>
      </c>
      <c r="B940" t="s">
        <v>2</v>
      </c>
      <c r="C940" s="16" t="s">
        <v>2314</v>
      </c>
      <c r="D940">
        <f t="shared" si="0"/>
        <v>31</v>
      </c>
      <c r="E940" t="str">
        <f t="shared" si="1"/>
        <v>$6,601,125</v>
      </c>
      <c r="F940" t="str">
        <f t="shared" si="2"/>
        <v/>
      </c>
      <c r="G940" t="str">
        <f t="shared" si="3"/>
        <v>$6,601,125</v>
      </c>
      <c r="H940" t="s">
        <v>2315</v>
      </c>
      <c r="J940" t="s">
        <v>75</v>
      </c>
      <c r="K940" t="s">
        <v>101</v>
      </c>
      <c r="L940">
        <v>6601125</v>
      </c>
      <c r="M940" t="s">
        <v>2316</v>
      </c>
    </row>
    <row r="941" spans="1:13">
      <c r="A941">
        <v>1196</v>
      </c>
      <c r="B941" t="s">
        <v>2</v>
      </c>
      <c r="C941" s="16" t="s">
        <v>2317</v>
      </c>
      <c r="D941">
        <f t="shared" si="0"/>
        <v>31</v>
      </c>
      <c r="E941" t="str">
        <f t="shared" si="1"/>
        <v>$4,427,640 1st year rookie contract (#3)</v>
      </c>
      <c r="F941">
        <f t="shared" si="2"/>
        <v>11</v>
      </c>
      <c r="G941" t="str">
        <f t="shared" si="3"/>
        <v>$4,427,640</v>
      </c>
      <c r="H941" t="s">
        <v>2318</v>
      </c>
      <c r="J941" t="s">
        <v>75</v>
      </c>
      <c r="K941" t="s">
        <v>101</v>
      </c>
      <c r="L941">
        <v>4427640</v>
      </c>
      <c r="M941" t="s">
        <v>1190</v>
      </c>
    </row>
    <row r="942" spans="1:13">
      <c r="A942">
        <v>1197</v>
      </c>
      <c r="B942" t="s">
        <v>2</v>
      </c>
      <c r="C942" s="16" t="s">
        <v>2319</v>
      </c>
      <c r="D942">
        <f t="shared" si="0"/>
        <v>31</v>
      </c>
      <c r="E942" t="str">
        <f t="shared" si="1"/>
        <v>$4,382,576</v>
      </c>
      <c r="F942" t="str">
        <f t="shared" si="2"/>
        <v/>
      </c>
      <c r="G942" t="str">
        <f t="shared" si="3"/>
        <v>$4,382,576</v>
      </c>
      <c r="H942" t="s">
        <v>2320</v>
      </c>
      <c r="J942" t="s">
        <v>75</v>
      </c>
      <c r="K942" t="s">
        <v>101</v>
      </c>
      <c r="L942">
        <v>4382576</v>
      </c>
      <c r="M942" t="s">
        <v>723</v>
      </c>
    </row>
    <row r="943" spans="1:13">
      <c r="A943">
        <v>1198</v>
      </c>
      <c r="B943" t="s">
        <v>2</v>
      </c>
      <c r="C943" s="16" t="s">
        <v>2321</v>
      </c>
      <c r="D943">
        <f t="shared" si="0"/>
        <v>31</v>
      </c>
      <c r="E943" t="str">
        <f t="shared" si="1"/>
        <v>$3,526,440 c $929,550, 3rd yr rc (#5) *</v>
      </c>
      <c r="F943">
        <f t="shared" si="2"/>
        <v>11</v>
      </c>
      <c r="G943" t="str">
        <f t="shared" si="3"/>
        <v>$3,526,440</v>
      </c>
      <c r="H943" t="s">
        <v>2322</v>
      </c>
      <c r="J943" t="s">
        <v>75</v>
      </c>
      <c r="K943" t="s">
        <v>101</v>
      </c>
      <c r="L943">
        <v>3526440</v>
      </c>
      <c r="M943" t="s">
        <v>244</v>
      </c>
    </row>
    <row r="944" spans="1:13">
      <c r="A944">
        <v>1199</v>
      </c>
      <c r="B944" t="s">
        <v>2</v>
      </c>
      <c r="C944" s="16" t="s">
        <v>2323</v>
      </c>
      <c r="D944">
        <f t="shared" si="0"/>
        <v>31</v>
      </c>
      <c r="E944" t="str">
        <f t="shared" si="1"/>
        <v>$3,326,235 released 2/21</v>
      </c>
      <c r="F944">
        <f t="shared" si="2"/>
        <v>11</v>
      </c>
      <c r="G944" t="str">
        <f t="shared" si="3"/>
        <v>$3,326,235</v>
      </c>
      <c r="H944" t="s">
        <v>2324</v>
      </c>
      <c r="J944" t="s">
        <v>75</v>
      </c>
      <c r="K944" t="s">
        <v>101</v>
      </c>
      <c r="L944">
        <v>3326235</v>
      </c>
      <c r="M944" t="s">
        <v>2325</v>
      </c>
    </row>
    <row r="945" spans="1:13">
      <c r="A945">
        <v>1200</v>
      </c>
      <c r="B945" t="s">
        <v>2</v>
      </c>
      <c r="C945" s="16" t="s">
        <v>2326</v>
      </c>
      <c r="D945">
        <f t="shared" si="0"/>
        <v>31</v>
      </c>
      <c r="E945" t="str">
        <f t="shared" si="1"/>
        <v>$3,315,120 2nd year rookie contract (#6)</v>
      </c>
      <c r="F945">
        <f t="shared" si="2"/>
        <v>11</v>
      </c>
      <c r="G945" t="str">
        <f t="shared" si="3"/>
        <v>$3,315,120</v>
      </c>
      <c r="H945" t="s">
        <v>2327</v>
      </c>
      <c r="J945" t="s">
        <v>75</v>
      </c>
      <c r="K945" t="s">
        <v>101</v>
      </c>
      <c r="L945">
        <v>3315120</v>
      </c>
      <c r="M945" t="s">
        <v>1196</v>
      </c>
    </row>
    <row r="946" spans="1:13">
      <c r="A946">
        <v>1201</v>
      </c>
      <c r="B946" t="s">
        <v>2</v>
      </c>
      <c r="C946" s="16" t="s">
        <v>2328</v>
      </c>
      <c r="D946">
        <f t="shared" si="0"/>
        <v>31</v>
      </c>
      <c r="E946" t="str">
        <f t="shared" si="1"/>
        <v>$3,000,000 released 10/27</v>
      </c>
      <c r="F946">
        <f t="shared" si="2"/>
        <v>11</v>
      </c>
      <c r="G946" t="str">
        <f t="shared" si="3"/>
        <v>$3,000,000</v>
      </c>
      <c r="H946" t="s">
        <v>2329</v>
      </c>
      <c r="J946" t="s">
        <v>75</v>
      </c>
      <c r="K946" t="s">
        <v>101</v>
      </c>
      <c r="L946">
        <v>3000000</v>
      </c>
      <c r="M946" t="s">
        <v>1646</v>
      </c>
    </row>
    <row r="947" spans="1:13">
      <c r="A947">
        <v>1202</v>
      </c>
      <c r="B947" t="s">
        <v>2</v>
      </c>
      <c r="C947" s="16" t="s">
        <v>2330</v>
      </c>
      <c r="D947">
        <f t="shared" si="0"/>
        <v>31</v>
      </c>
      <c r="E947" t="str">
        <f t="shared" si="1"/>
        <v>$2,963,232 signed 12/15</v>
      </c>
      <c r="F947">
        <f t="shared" si="2"/>
        <v>11</v>
      </c>
      <c r="G947" t="str">
        <f t="shared" si="3"/>
        <v>$2,963,232</v>
      </c>
      <c r="H947" t="s">
        <v>2331</v>
      </c>
      <c r="J947" t="s">
        <v>75</v>
      </c>
      <c r="K947" t="s">
        <v>101</v>
      </c>
      <c r="L947">
        <v>2963232</v>
      </c>
      <c r="M947" t="s">
        <v>1205</v>
      </c>
    </row>
    <row r="948" spans="1:13">
      <c r="A948">
        <v>1203</v>
      </c>
      <c r="B948" t="s">
        <v>2</v>
      </c>
      <c r="C948" s="16" t="s">
        <v>2332</v>
      </c>
      <c r="D948">
        <f t="shared" si="0"/>
        <v>31</v>
      </c>
      <c r="E948" t="str">
        <f t="shared" si="1"/>
        <v>$2,106,720 released 3/16/14</v>
      </c>
      <c r="F948">
        <f t="shared" si="2"/>
        <v>11</v>
      </c>
      <c r="G948" t="str">
        <f t="shared" si="3"/>
        <v>$2,106,720</v>
      </c>
      <c r="H948" t="s">
        <v>1605</v>
      </c>
      <c r="J948" t="s">
        <v>75</v>
      </c>
      <c r="K948" t="s">
        <v>101</v>
      </c>
      <c r="L948">
        <v>2106720</v>
      </c>
      <c r="M948" t="s">
        <v>2333</v>
      </c>
    </row>
    <row r="949" spans="1:13">
      <c r="A949">
        <v>1204</v>
      </c>
      <c r="B949" t="s">
        <v>2</v>
      </c>
      <c r="C949" s="16" t="s">
        <v>2334</v>
      </c>
      <c r="D949">
        <f t="shared" si="0"/>
        <v>31</v>
      </c>
      <c r="E949" t="str">
        <f t="shared" si="1"/>
        <v>$1,600,000 released 12/23</v>
      </c>
      <c r="F949">
        <f t="shared" si="2"/>
        <v>11</v>
      </c>
      <c r="G949" t="str">
        <f t="shared" si="3"/>
        <v>$1,600,000</v>
      </c>
      <c r="H949" t="s">
        <v>2335</v>
      </c>
      <c r="J949" t="s">
        <v>75</v>
      </c>
      <c r="K949" t="s">
        <v>101</v>
      </c>
      <c r="L949">
        <v>1600000</v>
      </c>
      <c r="M949" t="s">
        <v>2336</v>
      </c>
    </row>
    <row r="950" spans="1:13">
      <c r="A950">
        <v>1205</v>
      </c>
      <c r="B950" t="s">
        <v>2</v>
      </c>
      <c r="C950" s="16" t="s">
        <v>2337</v>
      </c>
      <c r="D950">
        <f t="shared" si="0"/>
        <v>31</v>
      </c>
      <c r="E950" t="str">
        <f t="shared" si="1"/>
        <v>$1,210,080 3rd year rookie contract (#25)</v>
      </c>
      <c r="F950">
        <f t="shared" si="2"/>
        <v>11</v>
      </c>
      <c r="G950" t="str">
        <f t="shared" si="3"/>
        <v>$1,210,080</v>
      </c>
      <c r="H950" t="s">
        <v>2338</v>
      </c>
      <c r="J950" t="s">
        <v>75</v>
      </c>
      <c r="K950" t="s">
        <v>101</v>
      </c>
      <c r="L950">
        <v>1210080</v>
      </c>
      <c r="M950" t="s">
        <v>1085</v>
      </c>
    </row>
    <row r="951" spans="1:13">
      <c r="A951">
        <v>1206</v>
      </c>
      <c r="B951" t="s">
        <v>2</v>
      </c>
      <c r="C951" s="16" t="s">
        <v>2339</v>
      </c>
      <c r="D951">
        <f t="shared" si="0"/>
        <v>31</v>
      </c>
      <c r="E951" t="str">
        <f t="shared" si="1"/>
        <v>$1,120,920 released 10/27</v>
      </c>
      <c r="F951">
        <f t="shared" si="2"/>
        <v>11</v>
      </c>
      <c r="G951" t="str">
        <f t="shared" si="3"/>
        <v>$1,120,920</v>
      </c>
      <c r="H951" t="s">
        <v>2340</v>
      </c>
      <c r="J951" t="s">
        <v>75</v>
      </c>
      <c r="K951" t="s">
        <v>101</v>
      </c>
      <c r="L951">
        <v>1120920</v>
      </c>
      <c r="M951" t="s">
        <v>2341</v>
      </c>
    </row>
    <row r="952" spans="1:13">
      <c r="A952">
        <v>1207</v>
      </c>
      <c r="B952" t="s">
        <v>2</v>
      </c>
      <c r="C952" s="16" t="s">
        <v>2342</v>
      </c>
      <c r="D952">
        <f t="shared" si="0"/>
        <v>31</v>
      </c>
      <c r="E952" t="str">
        <f t="shared" si="1"/>
        <v>$915,243 minimum, released 1/8</v>
      </c>
      <c r="F952">
        <f t="shared" si="2"/>
        <v>9</v>
      </c>
      <c r="G952" t="str">
        <f t="shared" si="3"/>
        <v>$915,243</v>
      </c>
      <c r="H952" t="s">
        <v>1627</v>
      </c>
      <c r="J952" t="s">
        <v>75</v>
      </c>
      <c r="K952" t="s">
        <v>101</v>
      </c>
      <c r="L952">
        <v>915243</v>
      </c>
      <c r="M952" t="s">
        <v>936</v>
      </c>
    </row>
    <row r="953" spans="1:13">
      <c r="A953">
        <v>1208</v>
      </c>
      <c r="B953" t="s">
        <v>2</v>
      </c>
      <c r="C953" s="16" t="s">
        <v>2343</v>
      </c>
      <c r="D953">
        <f t="shared" si="0"/>
        <v>31</v>
      </c>
      <c r="E953" t="str">
        <f t="shared" si="1"/>
        <v>$915,243 minimum</v>
      </c>
      <c r="F953">
        <f t="shared" si="2"/>
        <v>9</v>
      </c>
      <c r="G953" t="str">
        <f t="shared" si="3"/>
        <v>$915,243</v>
      </c>
      <c r="H953" t="s">
        <v>1627</v>
      </c>
      <c r="J953" t="s">
        <v>75</v>
      </c>
      <c r="K953" t="s">
        <v>101</v>
      </c>
      <c r="L953">
        <v>915243</v>
      </c>
      <c r="M953" t="s">
        <v>253</v>
      </c>
    </row>
    <row r="954" spans="1:13">
      <c r="A954">
        <v>1209</v>
      </c>
      <c r="B954" t="s">
        <v>2</v>
      </c>
      <c r="C954" s="16" t="s">
        <v>2344</v>
      </c>
      <c r="D954">
        <f t="shared" si="0"/>
        <v>31</v>
      </c>
      <c r="E954" t="str">
        <f t="shared" si="1"/>
        <v>$884,879</v>
      </c>
      <c r="F954" t="str">
        <f t="shared" si="2"/>
        <v/>
      </c>
      <c r="G954" t="str">
        <f t="shared" si="3"/>
        <v>$884,879</v>
      </c>
      <c r="H954" t="s">
        <v>1754</v>
      </c>
      <c r="J954" t="s">
        <v>75</v>
      </c>
      <c r="K954" t="s">
        <v>101</v>
      </c>
      <c r="L954">
        <v>884879</v>
      </c>
      <c r="M954" t="s">
        <v>1225</v>
      </c>
    </row>
    <row r="955" spans="1:13">
      <c r="A955">
        <v>1210</v>
      </c>
      <c r="B955" t="s">
        <v>2</v>
      </c>
      <c r="C955" s="16" t="s">
        <v>2345</v>
      </c>
      <c r="D955">
        <f t="shared" si="0"/>
        <v>31</v>
      </c>
      <c r="E955" t="str">
        <f t="shared" si="1"/>
        <v>$842,578 c $786,032, r 11/11, s 12/5-2/22</v>
      </c>
      <c r="F955">
        <f t="shared" si="2"/>
        <v>9</v>
      </c>
      <c r="G955" t="str">
        <f t="shared" si="3"/>
        <v>$842,578</v>
      </c>
      <c r="H955" t="s">
        <v>2346</v>
      </c>
      <c r="J955" t="s">
        <v>75</v>
      </c>
      <c r="K955" t="s">
        <v>101</v>
      </c>
      <c r="L955">
        <v>842578</v>
      </c>
      <c r="M955" t="s">
        <v>2347</v>
      </c>
    </row>
    <row r="956" spans="1:13">
      <c r="A956">
        <v>1211</v>
      </c>
      <c r="B956" t="s">
        <v>2</v>
      </c>
      <c r="C956" s="16" t="s">
        <v>2348</v>
      </c>
      <c r="D956">
        <f t="shared" si="0"/>
        <v>31</v>
      </c>
      <c r="E956" t="str">
        <f t="shared" si="1"/>
        <v>$816,482 minimum</v>
      </c>
      <c r="F956">
        <f t="shared" si="2"/>
        <v>9</v>
      </c>
      <c r="G956" t="str">
        <f t="shared" si="3"/>
        <v>$816,482</v>
      </c>
      <c r="H956" t="s">
        <v>1580</v>
      </c>
      <c r="J956" t="s">
        <v>75</v>
      </c>
      <c r="K956" t="s">
        <v>101</v>
      </c>
      <c r="L956">
        <v>816482</v>
      </c>
      <c r="M956" t="s">
        <v>865</v>
      </c>
    </row>
    <row r="957" spans="1:13">
      <c r="A957">
        <v>1212</v>
      </c>
      <c r="B957" t="s">
        <v>2</v>
      </c>
      <c r="C957" s="16" t="s">
        <v>2349</v>
      </c>
      <c r="D957">
        <f t="shared" si="0"/>
        <v>31</v>
      </c>
      <c r="E957" t="str">
        <f t="shared" si="1"/>
        <v>$816,482 minimum</v>
      </c>
      <c r="F957">
        <f t="shared" si="2"/>
        <v>9</v>
      </c>
      <c r="G957" t="str">
        <f t="shared" si="3"/>
        <v>$816,482</v>
      </c>
      <c r="H957" t="s">
        <v>1580</v>
      </c>
      <c r="J957" t="s">
        <v>75</v>
      </c>
      <c r="K957" t="s">
        <v>101</v>
      </c>
      <c r="L957">
        <v>816482</v>
      </c>
      <c r="M957" t="s">
        <v>1220</v>
      </c>
    </row>
    <row r="958" spans="1:13">
      <c r="A958">
        <v>1213</v>
      </c>
      <c r="B958" t="s">
        <v>2</v>
      </c>
      <c r="C958" s="16" t="s">
        <v>2350</v>
      </c>
      <c r="D958">
        <f t="shared" si="0"/>
        <v>31</v>
      </c>
      <c r="E958" t="str">
        <f t="shared" si="1"/>
        <v>$730,031 signed 11/15</v>
      </c>
      <c r="F958">
        <f t="shared" si="2"/>
        <v>9</v>
      </c>
      <c r="G958" t="str">
        <f t="shared" si="3"/>
        <v>$730,031</v>
      </c>
      <c r="H958" t="s">
        <v>2351</v>
      </c>
      <c r="J958" t="s">
        <v>75</v>
      </c>
      <c r="K958" t="s">
        <v>101</v>
      </c>
      <c r="L958">
        <v>730031</v>
      </c>
      <c r="M958" t="s">
        <v>1217</v>
      </c>
    </row>
    <row r="959" spans="1:13">
      <c r="A959">
        <v>1214</v>
      </c>
      <c r="B959" t="s">
        <v>2</v>
      </c>
      <c r="C959" s="16" t="s">
        <v>2352</v>
      </c>
      <c r="D959">
        <f t="shared" si="0"/>
        <v>31</v>
      </c>
      <c r="E959" t="str">
        <f t="shared" si="1"/>
        <v>$507,336 minimum</v>
      </c>
      <c r="F959">
        <f t="shared" si="2"/>
        <v>9</v>
      </c>
      <c r="G959" t="str">
        <f t="shared" si="3"/>
        <v>$507,336</v>
      </c>
      <c r="H959" t="s">
        <v>1663</v>
      </c>
      <c r="J959" t="s">
        <v>75</v>
      </c>
      <c r="K959" t="s">
        <v>101</v>
      </c>
      <c r="L959">
        <v>507336</v>
      </c>
      <c r="M959" t="s">
        <v>485</v>
      </c>
    </row>
    <row r="960" spans="1:13">
      <c r="A960">
        <v>1215</v>
      </c>
      <c r="B960" t="s">
        <v>2</v>
      </c>
      <c r="C960" s="16" t="s">
        <v>2353</v>
      </c>
      <c r="D960">
        <f t="shared" si="0"/>
        <v>31</v>
      </c>
      <c r="E960" t="str">
        <f t="shared" si="1"/>
        <v>$305,867 counts $285,340, signed 2/22</v>
      </c>
      <c r="F960">
        <f t="shared" si="2"/>
        <v>9</v>
      </c>
      <c r="G960" t="str">
        <f t="shared" si="3"/>
        <v>$305,867</v>
      </c>
      <c r="H960" t="s">
        <v>2354</v>
      </c>
      <c r="J960" t="s">
        <v>75</v>
      </c>
      <c r="K960" t="s">
        <v>101</v>
      </c>
      <c r="L960">
        <v>305867</v>
      </c>
      <c r="M960" t="s">
        <v>1212</v>
      </c>
    </row>
    <row r="961" spans="1:13">
      <c r="A961">
        <v>1216</v>
      </c>
      <c r="B961" t="s">
        <v>2</v>
      </c>
      <c r="C961" s="16" t="s">
        <v>2355</v>
      </c>
      <c r="D961">
        <f t="shared" si="0"/>
        <v>31</v>
      </c>
      <c r="E961" t="str">
        <f t="shared" si="1"/>
        <v>$216,128 released 12/12</v>
      </c>
      <c r="F961">
        <f t="shared" si="2"/>
        <v>9</v>
      </c>
      <c r="G961" t="str">
        <f t="shared" si="3"/>
        <v>$216,128</v>
      </c>
      <c r="H961" t="s">
        <v>2356</v>
      </c>
      <c r="J961" t="s">
        <v>75</v>
      </c>
      <c r="K961" t="s">
        <v>101</v>
      </c>
      <c r="L961">
        <v>216128</v>
      </c>
      <c r="M961" t="s">
        <v>2357</v>
      </c>
    </row>
    <row r="962" spans="1:13">
      <c r="A962">
        <v>1217</v>
      </c>
      <c r="B962" t="s">
        <v>2</v>
      </c>
      <c r="C962" s="16" t="s">
        <v>2358</v>
      </c>
      <c r="D962">
        <f t="shared" si="0"/>
        <v>31</v>
      </c>
      <c r="E962" t="str">
        <f t="shared" si="1"/>
        <v>$119,373 signed 3/7</v>
      </c>
      <c r="F962">
        <f t="shared" si="2"/>
        <v>9</v>
      </c>
      <c r="G962" t="str">
        <f t="shared" si="3"/>
        <v>$119,373</v>
      </c>
      <c r="H962" t="s">
        <v>2359</v>
      </c>
      <c r="J962" t="s">
        <v>75</v>
      </c>
      <c r="K962" t="s">
        <v>101</v>
      </c>
      <c r="L962">
        <v>119373</v>
      </c>
      <c r="M962" t="s">
        <v>683</v>
      </c>
    </row>
    <row r="963" spans="1:13">
      <c r="A963">
        <v>1218</v>
      </c>
      <c r="B963" t="s">
        <v>2</v>
      </c>
      <c r="C963" s="16" t="s">
        <v>2360</v>
      </c>
      <c r="D963">
        <f t="shared" si="0"/>
        <v>31</v>
      </c>
      <c r="E963" t="str">
        <f t="shared" si="1"/>
        <v>$96,908 released 11/15</v>
      </c>
      <c r="F963">
        <f t="shared" si="2"/>
        <v>8</v>
      </c>
      <c r="G963" t="str">
        <f t="shared" si="3"/>
        <v>$96,908</v>
      </c>
      <c r="H963" t="s">
        <v>2361</v>
      </c>
      <c r="J963" t="s">
        <v>75</v>
      </c>
      <c r="K963" t="s">
        <v>101</v>
      </c>
      <c r="L963">
        <v>96908</v>
      </c>
      <c r="M963" t="s">
        <v>1502</v>
      </c>
    </row>
    <row r="964" spans="1:13">
      <c r="A964">
        <v>1219</v>
      </c>
      <c r="B964" t="s">
        <v>2</v>
      </c>
      <c r="C964" s="16" t="s">
        <v>2362</v>
      </c>
      <c r="D964">
        <f t="shared" si="0"/>
        <v>31</v>
      </c>
      <c r="E964" t="str">
        <f t="shared" si="1"/>
        <v>$71,624 signed 11/11, released 12/5</v>
      </c>
      <c r="F964">
        <f t="shared" si="2"/>
        <v>8</v>
      </c>
      <c r="G964" t="str">
        <f t="shared" si="3"/>
        <v>$71,624</v>
      </c>
      <c r="H964" t="s">
        <v>2363</v>
      </c>
      <c r="J964" t="s">
        <v>75</v>
      </c>
      <c r="K964" t="s">
        <v>101</v>
      </c>
      <c r="L964">
        <v>71624</v>
      </c>
      <c r="M964" t="s">
        <v>2364</v>
      </c>
    </row>
    <row r="965" spans="1:13">
      <c r="A965">
        <v>1220</v>
      </c>
      <c r="B965" t="s">
        <v>2</v>
      </c>
      <c r="C965" s="16" t="s">
        <v>2365</v>
      </c>
      <c r="D965">
        <f t="shared" si="0"/>
        <v>31</v>
      </c>
      <c r="E965" t="str">
        <f t="shared" si="1"/>
        <v>$59,687 signed 1/16</v>
      </c>
      <c r="F965">
        <f t="shared" si="2"/>
        <v>8</v>
      </c>
      <c r="G965" t="str">
        <f t="shared" si="3"/>
        <v>$59,687</v>
      </c>
      <c r="H965" t="s">
        <v>1633</v>
      </c>
      <c r="J965" t="s">
        <v>75</v>
      </c>
      <c r="K965" t="s">
        <v>101</v>
      </c>
      <c r="L965">
        <v>59687</v>
      </c>
      <c r="M965" t="s">
        <v>2366</v>
      </c>
    </row>
    <row r="966" spans="1:13">
      <c r="A966">
        <v>1221</v>
      </c>
      <c r="B966" t="s">
        <v>2</v>
      </c>
      <c r="C966" s="16" t="s">
        <v>2367</v>
      </c>
      <c r="D966">
        <f t="shared" si="0"/>
        <v>31</v>
      </c>
      <c r="E966" t="str">
        <f t="shared" si="1"/>
        <v>$59,687 signed 1/16</v>
      </c>
      <c r="F966">
        <f t="shared" si="2"/>
        <v>8</v>
      </c>
      <c r="G966" t="str">
        <f t="shared" si="3"/>
        <v>$59,687</v>
      </c>
      <c r="H966" t="s">
        <v>1633</v>
      </c>
      <c r="J966" t="s">
        <v>75</v>
      </c>
      <c r="K966" t="s">
        <v>101</v>
      </c>
      <c r="L966">
        <v>59687</v>
      </c>
      <c r="M966" t="s">
        <v>1033</v>
      </c>
    </row>
    <row r="967" spans="1:13">
      <c r="A967">
        <v>1222</v>
      </c>
      <c r="B967" t="s">
        <v>2</v>
      </c>
      <c r="C967" s="16" t="s">
        <v>2368</v>
      </c>
      <c r="D967">
        <f t="shared" si="0"/>
        <v>31</v>
      </c>
      <c r="E967" t="str">
        <f t="shared" si="1"/>
        <v>$32,303 signed 12/5, released 12/11</v>
      </c>
      <c r="F967">
        <f t="shared" si="2"/>
        <v>8</v>
      </c>
      <c r="G967" t="str">
        <f t="shared" si="3"/>
        <v>$32,303</v>
      </c>
      <c r="H967" t="s">
        <v>2369</v>
      </c>
      <c r="J967" t="s">
        <v>75</v>
      </c>
      <c r="K967" t="s">
        <v>101</v>
      </c>
      <c r="L967">
        <v>32303</v>
      </c>
      <c r="M967" t="s">
        <v>2370</v>
      </c>
    </row>
    <row r="968" spans="1:13">
      <c r="A968">
        <v>1226</v>
      </c>
      <c r="B968" t="s">
        <v>2</v>
      </c>
      <c r="C968" s="16" t="s">
        <v>2371</v>
      </c>
      <c r="D968">
        <f t="shared" si="0"/>
        <v>31</v>
      </c>
      <c r="E968" t="str">
        <f t="shared" si="1"/>
        <v>$13,000,000</v>
      </c>
      <c r="F968" t="str">
        <f t="shared" si="2"/>
        <v/>
      </c>
      <c r="G968" t="str">
        <f t="shared" si="3"/>
        <v>$13,000,000</v>
      </c>
      <c r="H968" t="s">
        <v>1245</v>
      </c>
      <c r="J968" t="s">
        <v>76</v>
      </c>
      <c r="K968" t="s">
        <v>101</v>
      </c>
      <c r="L968">
        <v>13000000</v>
      </c>
      <c r="M968" t="s">
        <v>1241</v>
      </c>
    </row>
    <row r="969" spans="1:13">
      <c r="A969">
        <v>1227</v>
      </c>
      <c r="B969" t="s">
        <v>2</v>
      </c>
      <c r="C969" s="16" t="s">
        <v>2372</v>
      </c>
      <c r="D969">
        <f t="shared" si="0"/>
        <v>31</v>
      </c>
      <c r="E969" t="str">
        <f t="shared" si="1"/>
        <v>$8,575,000</v>
      </c>
      <c r="F969" t="str">
        <f t="shared" si="2"/>
        <v/>
      </c>
      <c r="G969" t="str">
        <f t="shared" si="3"/>
        <v>$8,575,000</v>
      </c>
      <c r="H969" t="s">
        <v>2373</v>
      </c>
      <c r="J969" t="s">
        <v>76</v>
      </c>
      <c r="K969" t="s">
        <v>101</v>
      </c>
      <c r="L969">
        <v>8575000</v>
      </c>
      <c r="M969" t="s">
        <v>639</v>
      </c>
    </row>
    <row r="970" spans="1:13">
      <c r="A970">
        <v>1228</v>
      </c>
      <c r="B970" t="s">
        <v>2</v>
      </c>
      <c r="C970" s="16" t="s">
        <v>2374</v>
      </c>
      <c r="D970">
        <f t="shared" si="0"/>
        <v>31</v>
      </c>
      <c r="E970" t="str">
        <f t="shared" si="1"/>
        <v>$7,317,500 amnesty rel 7/15/13, dnc</v>
      </c>
      <c r="F970">
        <f t="shared" si="2"/>
        <v>11</v>
      </c>
      <c r="G970" t="str">
        <f t="shared" si="3"/>
        <v>$7,317,500</v>
      </c>
      <c r="H970" t="s">
        <v>2375</v>
      </c>
      <c r="J970" t="s">
        <v>76</v>
      </c>
      <c r="K970" t="s">
        <v>101</v>
      </c>
      <c r="L970">
        <v>7317500</v>
      </c>
      <c r="M970" t="s">
        <v>2376</v>
      </c>
    </row>
    <row r="971" spans="1:13">
      <c r="A971">
        <v>1229</v>
      </c>
      <c r="B971" t="s">
        <v>2</v>
      </c>
      <c r="C971" s="16" t="s">
        <v>2377</v>
      </c>
      <c r="D971">
        <f t="shared" si="0"/>
        <v>31</v>
      </c>
      <c r="E971" t="str">
        <f t="shared" si="1"/>
        <v>$5,700,000</v>
      </c>
      <c r="F971" t="str">
        <f t="shared" si="2"/>
        <v/>
      </c>
      <c r="G971" t="str">
        <f t="shared" si="3"/>
        <v>$5,700,000</v>
      </c>
      <c r="H971" t="s">
        <v>2378</v>
      </c>
      <c r="J971" t="s">
        <v>76</v>
      </c>
      <c r="K971" t="s">
        <v>101</v>
      </c>
      <c r="L971">
        <v>5700000</v>
      </c>
      <c r="M971" t="s">
        <v>1251</v>
      </c>
    </row>
    <row r="972" spans="1:13">
      <c r="A972">
        <v>1230</v>
      </c>
      <c r="B972" t="s">
        <v>2</v>
      </c>
      <c r="C972" s="16" t="s">
        <v>2379</v>
      </c>
      <c r="D972">
        <f t="shared" si="0"/>
        <v>31</v>
      </c>
      <c r="E972" t="str">
        <f t="shared" si="1"/>
        <v>$5,000,000</v>
      </c>
      <c r="F972" t="str">
        <f t="shared" si="2"/>
        <v/>
      </c>
      <c r="G972" t="str">
        <f t="shared" si="3"/>
        <v>$5,000,000</v>
      </c>
      <c r="H972" t="s">
        <v>163</v>
      </c>
      <c r="J972" t="s">
        <v>76</v>
      </c>
      <c r="K972" t="s">
        <v>101</v>
      </c>
      <c r="L972">
        <v>5000000</v>
      </c>
      <c r="M972" t="s">
        <v>800</v>
      </c>
    </row>
    <row r="973" spans="1:13">
      <c r="A973">
        <v>1231</v>
      </c>
      <c r="B973" t="s">
        <v>2</v>
      </c>
      <c r="C973" s="16" t="s">
        <v>2380</v>
      </c>
      <c r="D973">
        <f t="shared" si="0"/>
        <v>31</v>
      </c>
      <c r="E973" t="str">
        <f t="shared" si="1"/>
        <v>$3,749,602 4th year rookie contract (#8)</v>
      </c>
      <c r="F973">
        <f t="shared" si="2"/>
        <v>11</v>
      </c>
      <c r="G973" t="str">
        <f t="shared" si="3"/>
        <v>$3,749,602</v>
      </c>
      <c r="H973" t="s">
        <v>2381</v>
      </c>
      <c r="J973" t="s">
        <v>76</v>
      </c>
      <c r="K973" t="s">
        <v>101</v>
      </c>
      <c r="L973">
        <v>3749602</v>
      </c>
      <c r="M973" t="s">
        <v>1243</v>
      </c>
    </row>
    <row r="974" spans="1:13">
      <c r="A974">
        <v>1232</v>
      </c>
      <c r="B974" t="s">
        <v>2</v>
      </c>
      <c r="C974" s="16" t="s">
        <v>2382</v>
      </c>
      <c r="D974">
        <f t="shared" si="0"/>
        <v>31</v>
      </c>
      <c r="E974" t="str">
        <f t="shared" si="1"/>
        <v>$3,500,000</v>
      </c>
      <c r="F974" t="str">
        <f t="shared" si="2"/>
        <v/>
      </c>
      <c r="G974" t="str">
        <f t="shared" si="3"/>
        <v>$3,500,000</v>
      </c>
      <c r="H974" t="s">
        <v>2383</v>
      </c>
      <c r="J974" t="s">
        <v>76</v>
      </c>
      <c r="K974" t="s">
        <v>101</v>
      </c>
      <c r="L974">
        <v>3500000</v>
      </c>
      <c r="M974" t="s">
        <v>408</v>
      </c>
    </row>
    <row r="975" spans="1:13">
      <c r="A975">
        <v>1233</v>
      </c>
      <c r="B975" t="s">
        <v>2</v>
      </c>
      <c r="C975" s="16" t="s">
        <v>2384</v>
      </c>
      <c r="D975">
        <f t="shared" si="0"/>
        <v>31</v>
      </c>
      <c r="E975" t="str">
        <f t="shared" si="1"/>
        <v>$3,469,920 2nd year rookie contract (#5)</v>
      </c>
      <c r="F975">
        <f t="shared" si="2"/>
        <v>11</v>
      </c>
      <c r="G975" t="str">
        <f t="shared" si="3"/>
        <v>$3,469,920</v>
      </c>
      <c r="H975" t="s">
        <v>2385</v>
      </c>
      <c r="J975" t="s">
        <v>76</v>
      </c>
      <c r="K975" t="s">
        <v>101</v>
      </c>
      <c r="L975">
        <v>3469920</v>
      </c>
      <c r="M975" t="s">
        <v>1254</v>
      </c>
    </row>
    <row r="976" spans="1:13">
      <c r="A976">
        <v>1234</v>
      </c>
      <c r="B976" t="s">
        <v>2</v>
      </c>
      <c r="C976" s="16" t="s">
        <v>2386</v>
      </c>
      <c r="D976">
        <f t="shared" si="0"/>
        <v>31</v>
      </c>
      <c r="E976" t="str">
        <f t="shared" si="1"/>
        <v>$3,153,860 4th year rookie contract (#13)</v>
      </c>
      <c r="F976">
        <f t="shared" si="2"/>
        <v>11</v>
      </c>
      <c r="G976" t="str">
        <f t="shared" si="3"/>
        <v>$3,153,860</v>
      </c>
      <c r="H976" t="s">
        <v>2387</v>
      </c>
      <c r="J976" t="s">
        <v>76</v>
      </c>
      <c r="K976" t="s">
        <v>101</v>
      </c>
      <c r="L976">
        <v>3153860</v>
      </c>
      <c r="M976" t="s">
        <v>1522</v>
      </c>
    </row>
    <row r="977" spans="1:13">
      <c r="A977">
        <v>1235</v>
      </c>
      <c r="B977" t="s">
        <v>2</v>
      </c>
      <c r="C977" s="16" t="s">
        <v>2388</v>
      </c>
      <c r="D977">
        <f t="shared" si="0"/>
        <v>31</v>
      </c>
      <c r="E977" t="str">
        <f t="shared" si="1"/>
        <v>$3,105,302 4th year rookie contract (#14)</v>
      </c>
      <c r="F977">
        <f t="shared" si="2"/>
        <v>11</v>
      </c>
      <c r="G977" t="str">
        <f t="shared" si="3"/>
        <v>$3,105,302</v>
      </c>
      <c r="H977" t="s">
        <v>2389</v>
      </c>
      <c r="J977" t="s">
        <v>76</v>
      </c>
      <c r="K977" t="s">
        <v>101</v>
      </c>
      <c r="L977">
        <v>3105302</v>
      </c>
      <c r="M977" t="s">
        <v>513</v>
      </c>
    </row>
    <row r="978" spans="1:13">
      <c r="A978">
        <v>1236</v>
      </c>
      <c r="B978" t="s">
        <v>2</v>
      </c>
      <c r="C978" s="16" t="s">
        <v>2390</v>
      </c>
      <c r="D978">
        <f t="shared" si="0"/>
        <v>31</v>
      </c>
      <c r="E978" t="str">
        <f t="shared" si="1"/>
        <v>$2,333,333 released 9/3/13</v>
      </c>
      <c r="F978">
        <f t="shared" si="2"/>
        <v>11</v>
      </c>
      <c r="G978" t="str">
        <f t="shared" si="3"/>
        <v>$2,333,333</v>
      </c>
      <c r="H978" t="s">
        <v>2391</v>
      </c>
      <c r="J978" t="s">
        <v>76</v>
      </c>
      <c r="K978" t="s">
        <v>101</v>
      </c>
      <c r="L978">
        <v>2333333</v>
      </c>
      <c r="M978" t="s">
        <v>645</v>
      </c>
    </row>
    <row r="979" spans="1:13">
      <c r="A979">
        <v>1237</v>
      </c>
      <c r="B979" t="s">
        <v>2</v>
      </c>
      <c r="C979" s="16" t="s">
        <v>2392</v>
      </c>
      <c r="D979">
        <f t="shared" si="0"/>
        <v>31</v>
      </c>
      <c r="E979" t="str">
        <f t="shared" si="1"/>
        <v>$2,100,000</v>
      </c>
      <c r="F979" t="str">
        <f t="shared" si="2"/>
        <v/>
      </c>
      <c r="G979" t="str">
        <f t="shared" si="3"/>
        <v>$2,100,000</v>
      </c>
      <c r="H979" t="s">
        <v>367</v>
      </c>
      <c r="J979" t="s">
        <v>76</v>
      </c>
      <c r="K979" t="s">
        <v>101</v>
      </c>
      <c r="L979">
        <v>2100000</v>
      </c>
      <c r="M979" t="s">
        <v>534</v>
      </c>
    </row>
    <row r="980" spans="1:13">
      <c r="A980">
        <v>1238</v>
      </c>
      <c r="B980" t="s">
        <v>2</v>
      </c>
      <c r="C980" s="16" t="s">
        <v>2393</v>
      </c>
      <c r="D980">
        <f t="shared" si="0"/>
        <v>31</v>
      </c>
      <c r="E980" t="str">
        <f t="shared" si="1"/>
        <v>$2,000,000 released 2/21</v>
      </c>
      <c r="F980">
        <f t="shared" si="2"/>
        <v>11</v>
      </c>
      <c r="G980" t="str">
        <f t="shared" si="3"/>
        <v>$2,000,000</v>
      </c>
      <c r="H980" t="s">
        <v>1264</v>
      </c>
      <c r="J980" t="s">
        <v>76</v>
      </c>
      <c r="K980" t="s">
        <v>101</v>
      </c>
      <c r="L980">
        <v>2000000</v>
      </c>
      <c r="M980" t="s">
        <v>1578</v>
      </c>
    </row>
    <row r="981" spans="1:13">
      <c r="A981">
        <v>1239</v>
      </c>
      <c r="B981" t="s">
        <v>2</v>
      </c>
      <c r="C981" s="16" t="s">
        <v>2394</v>
      </c>
      <c r="D981">
        <f t="shared" si="0"/>
        <v>31</v>
      </c>
      <c r="E981" t="str">
        <f t="shared" si="1"/>
        <v>$1,953,120 1st year rookie contract (#14)</v>
      </c>
      <c r="F981">
        <f t="shared" si="2"/>
        <v>11</v>
      </c>
      <c r="G981" t="str">
        <f t="shared" si="3"/>
        <v>$1,953,120</v>
      </c>
      <c r="H981" t="s">
        <v>2395</v>
      </c>
      <c r="J981" t="s">
        <v>76</v>
      </c>
      <c r="K981" t="s">
        <v>101</v>
      </c>
      <c r="L981">
        <v>1953120</v>
      </c>
      <c r="M981" t="s">
        <v>1262</v>
      </c>
    </row>
    <row r="982" spans="1:13">
      <c r="A982">
        <v>1240</v>
      </c>
      <c r="B982" t="s">
        <v>2</v>
      </c>
      <c r="C982" s="16" t="s">
        <v>2396</v>
      </c>
      <c r="D982">
        <f t="shared" si="0"/>
        <v>31</v>
      </c>
      <c r="E982" t="str">
        <f t="shared" si="1"/>
        <v>$1,200,720 2nd year rookie contract (#25)</v>
      </c>
      <c r="F982">
        <f t="shared" si="2"/>
        <v>11</v>
      </c>
      <c r="G982" t="str">
        <f t="shared" si="3"/>
        <v>$1,200,720</v>
      </c>
      <c r="H982" t="s">
        <v>2397</v>
      </c>
      <c r="J982" t="s">
        <v>76</v>
      </c>
      <c r="K982" t="s">
        <v>101</v>
      </c>
      <c r="L982">
        <v>1200720</v>
      </c>
      <c r="M982" t="s">
        <v>542</v>
      </c>
    </row>
    <row r="983" spans="1:13">
      <c r="A983">
        <v>1241</v>
      </c>
      <c r="B983" t="s">
        <v>2</v>
      </c>
      <c r="C983" s="16" t="s">
        <v>2398</v>
      </c>
      <c r="D983">
        <f t="shared" si="0"/>
        <v>31</v>
      </c>
      <c r="E983" t="str">
        <f t="shared" si="1"/>
        <v>$1,112,280 2nd year rookie contract (#29)</v>
      </c>
      <c r="F983">
        <f t="shared" si="2"/>
        <v>11</v>
      </c>
      <c r="G983" t="str">
        <f t="shared" si="3"/>
        <v>$1,112,280</v>
      </c>
      <c r="H983" t="s">
        <v>2399</v>
      </c>
      <c r="J983" t="s">
        <v>76</v>
      </c>
      <c r="K983" t="s">
        <v>101</v>
      </c>
      <c r="L983">
        <v>1112280</v>
      </c>
      <c r="M983" t="s">
        <v>1270</v>
      </c>
    </row>
    <row r="984" spans="1:13">
      <c r="A984">
        <v>1242</v>
      </c>
      <c r="B984" t="s">
        <v>2</v>
      </c>
      <c r="C984" s="16" t="s">
        <v>2400</v>
      </c>
      <c r="D984">
        <f t="shared" si="0"/>
        <v>31</v>
      </c>
      <c r="E984" t="str">
        <f t="shared" si="1"/>
        <v>$915,243 minimum, released 2/21</v>
      </c>
      <c r="F984">
        <f t="shared" si="2"/>
        <v>9</v>
      </c>
      <c r="G984" t="str">
        <f t="shared" si="3"/>
        <v>$915,243</v>
      </c>
      <c r="H984" t="s">
        <v>1627</v>
      </c>
      <c r="J984" t="s">
        <v>76</v>
      </c>
      <c r="K984" t="s">
        <v>101</v>
      </c>
      <c r="L984">
        <v>915243</v>
      </c>
      <c r="M984" t="s">
        <v>1210</v>
      </c>
    </row>
    <row r="985" spans="1:13">
      <c r="A985">
        <v>1243</v>
      </c>
      <c r="B985" t="s">
        <v>2</v>
      </c>
      <c r="C985" s="16" t="s">
        <v>2401</v>
      </c>
      <c r="D985">
        <f t="shared" si="0"/>
        <v>31</v>
      </c>
      <c r="E985" t="str">
        <f t="shared" si="1"/>
        <v>$816,482 minimum, released 1/9</v>
      </c>
      <c r="F985">
        <f t="shared" si="2"/>
        <v>9</v>
      </c>
      <c r="G985" t="str">
        <f t="shared" si="3"/>
        <v>$816,482</v>
      </c>
      <c r="H985" t="s">
        <v>1580</v>
      </c>
      <c r="J985" t="s">
        <v>76</v>
      </c>
      <c r="K985" t="s">
        <v>101</v>
      </c>
      <c r="L985">
        <v>816482</v>
      </c>
      <c r="M985" t="s">
        <v>2402</v>
      </c>
    </row>
    <row r="986" spans="1:13">
      <c r="A986">
        <v>1244</v>
      </c>
      <c r="B986" t="s">
        <v>2</v>
      </c>
      <c r="C986" s="16" t="s">
        <v>2403</v>
      </c>
      <c r="D986">
        <f t="shared" si="0"/>
        <v>31</v>
      </c>
      <c r="E986" t="str">
        <f t="shared" si="1"/>
        <v>$390,066 counts $290,724, signed 2/21</v>
      </c>
      <c r="F986">
        <f t="shared" si="2"/>
        <v>9</v>
      </c>
      <c r="G986" t="str">
        <f t="shared" si="3"/>
        <v>$390,066</v>
      </c>
      <c r="H986" t="s">
        <v>2404</v>
      </c>
      <c r="J986" t="s">
        <v>76</v>
      </c>
      <c r="K986" t="s">
        <v>101</v>
      </c>
      <c r="L986">
        <v>390066</v>
      </c>
      <c r="M986" t="s">
        <v>2405</v>
      </c>
    </row>
    <row r="987" spans="1:13">
      <c r="A987">
        <v>1245</v>
      </c>
      <c r="B987" t="s">
        <v>2</v>
      </c>
      <c r="C987" s="16" t="s">
        <v>2406</v>
      </c>
      <c r="D987">
        <f t="shared" si="0"/>
        <v>31</v>
      </c>
      <c r="E987" t="str">
        <f t="shared" si="1"/>
        <v>$80,757 signed 4/1</v>
      </c>
      <c r="F987">
        <f t="shared" si="2"/>
        <v>8</v>
      </c>
      <c r="G987" t="str">
        <f t="shared" si="3"/>
        <v>$80,757</v>
      </c>
      <c r="H987" t="s">
        <v>2407</v>
      </c>
      <c r="J987" t="s">
        <v>76</v>
      </c>
      <c r="K987" t="s">
        <v>101</v>
      </c>
      <c r="L987">
        <v>80757</v>
      </c>
      <c r="M987" t="s">
        <v>2408</v>
      </c>
    </row>
    <row r="988" spans="1:13">
      <c r="A988">
        <v>1246</v>
      </c>
      <c r="B988" t="s">
        <v>2</v>
      </c>
      <c r="C988" s="16" t="s">
        <v>2409</v>
      </c>
      <c r="D988">
        <f t="shared" si="0"/>
        <v>31</v>
      </c>
      <c r="E988" t="str">
        <f t="shared" si="1"/>
        <v>$62,552 c $53,838, s 3/21, rel 3/31</v>
      </c>
      <c r="F988">
        <f t="shared" si="2"/>
        <v>8</v>
      </c>
      <c r="G988" t="str">
        <f t="shared" si="3"/>
        <v>$62,552</v>
      </c>
      <c r="H988" t="s">
        <v>2410</v>
      </c>
      <c r="J988" t="s">
        <v>76</v>
      </c>
      <c r="K988" t="s">
        <v>101</v>
      </c>
      <c r="L988">
        <v>62552</v>
      </c>
      <c r="M988" t="s">
        <v>1760</v>
      </c>
    </row>
    <row r="989" spans="1:13">
      <c r="A989">
        <v>1247</v>
      </c>
      <c r="B989" t="s">
        <v>2</v>
      </c>
      <c r="C989" s="16" t="s">
        <v>2411</v>
      </c>
      <c r="D989">
        <f t="shared" si="0"/>
        <v>31</v>
      </c>
      <c r="E989" t="str">
        <f t="shared" si="1"/>
        <v>$48,028 signed 3/11, released 3/21</v>
      </c>
      <c r="F989">
        <f t="shared" si="2"/>
        <v>8</v>
      </c>
      <c r="G989" t="str">
        <f t="shared" si="3"/>
        <v>$48,028</v>
      </c>
      <c r="H989" t="s">
        <v>2025</v>
      </c>
      <c r="J989" t="s">
        <v>76</v>
      </c>
      <c r="K989" t="s">
        <v>101</v>
      </c>
      <c r="L989">
        <v>48028</v>
      </c>
      <c r="M989" t="s">
        <v>1093</v>
      </c>
    </row>
    <row r="990" spans="1:13">
      <c r="A990">
        <v>1249</v>
      </c>
      <c r="B990" t="s">
        <v>2</v>
      </c>
      <c r="C990" s="16" t="s">
        <v>2412</v>
      </c>
      <c r="D990">
        <f t="shared" si="0"/>
        <v>31</v>
      </c>
      <c r="E990" t="str">
        <f t="shared" si="1"/>
        <v>$16,006,000</v>
      </c>
      <c r="F990" t="str">
        <f t="shared" si="2"/>
        <v/>
      </c>
      <c r="G990" t="str">
        <f t="shared" si="3"/>
        <v>$16,006,000</v>
      </c>
      <c r="H990" t="s">
        <v>2413</v>
      </c>
      <c r="J990" t="s">
        <v>79</v>
      </c>
      <c r="K990" t="s">
        <v>101</v>
      </c>
      <c r="L990">
        <v>16006000</v>
      </c>
      <c r="M990" t="s">
        <v>1378</v>
      </c>
    </row>
    <row r="991" spans="1:13">
      <c r="A991">
        <v>1250</v>
      </c>
      <c r="B991" t="s">
        <v>2</v>
      </c>
      <c r="C991" s="16" t="s">
        <v>2414</v>
      </c>
      <c r="D991">
        <f t="shared" si="0"/>
        <v>31</v>
      </c>
      <c r="E991" t="str">
        <f t="shared" si="1"/>
        <v>$14,399,332 amnesty rel 12/15/12, dnc</v>
      </c>
      <c r="F991">
        <f t="shared" si="2"/>
        <v>12</v>
      </c>
      <c r="G991" t="str">
        <f t="shared" si="3"/>
        <v>$14,399,332</v>
      </c>
      <c r="H991" t="s">
        <v>2415</v>
      </c>
      <c r="J991" t="s">
        <v>79</v>
      </c>
      <c r="K991" t="s">
        <v>101</v>
      </c>
      <c r="L991">
        <v>14399332</v>
      </c>
      <c r="M991" t="s">
        <v>2416</v>
      </c>
    </row>
    <row r="992" spans="1:13">
      <c r="A992">
        <v>1251</v>
      </c>
      <c r="B992" t="s">
        <v>2</v>
      </c>
      <c r="C992" s="16" t="s">
        <v>2417</v>
      </c>
      <c r="D992">
        <f t="shared" si="0"/>
        <v>31</v>
      </c>
      <c r="E992" t="str">
        <f t="shared" si="1"/>
        <v>$11,765,500</v>
      </c>
      <c r="F992" t="str">
        <f t="shared" si="2"/>
        <v/>
      </c>
      <c r="G992" t="str">
        <f t="shared" si="3"/>
        <v>$11,765,500</v>
      </c>
      <c r="H992" t="s">
        <v>2418</v>
      </c>
      <c r="J992" t="s">
        <v>79</v>
      </c>
      <c r="K992" t="s">
        <v>101</v>
      </c>
      <c r="L992">
        <v>11765500</v>
      </c>
      <c r="M992" t="s">
        <v>263</v>
      </c>
    </row>
    <row r="993" spans="1:13">
      <c r="A993">
        <v>1252</v>
      </c>
      <c r="B993" t="s">
        <v>2</v>
      </c>
      <c r="C993" s="16" t="s">
        <v>2419</v>
      </c>
      <c r="D993">
        <f t="shared" si="0"/>
        <v>31</v>
      </c>
      <c r="E993" t="str">
        <f t="shared" si="1"/>
        <v>$7,500,000</v>
      </c>
      <c r="F993" t="str">
        <f t="shared" si="2"/>
        <v/>
      </c>
      <c r="G993" t="str">
        <f t="shared" si="3"/>
        <v>$7,500,000</v>
      </c>
      <c r="H993" t="s">
        <v>1388</v>
      </c>
      <c r="J993" t="s">
        <v>79</v>
      </c>
      <c r="K993" t="s">
        <v>101</v>
      </c>
      <c r="L993">
        <v>7500000</v>
      </c>
      <c r="M993" t="s">
        <v>1054</v>
      </c>
    </row>
    <row r="994" spans="1:13">
      <c r="A994">
        <v>1253</v>
      </c>
      <c r="B994" t="s">
        <v>2</v>
      </c>
      <c r="C994" s="16" t="s">
        <v>2420</v>
      </c>
      <c r="D994">
        <f t="shared" si="0"/>
        <v>31</v>
      </c>
      <c r="E994" t="str">
        <f t="shared" si="1"/>
        <v>$7,245,640</v>
      </c>
      <c r="F994" t="str">
        <f t="shared" si="2"/>
        <v/>
      </c>
      <c r="G994" t="str">
        <f t="shared" si="3"/>
        <v>$7,245,640</v>
      </c>
      <c r="H994" t="s">
        <v>2421</v>
      </c>
      <c r="J994" t="s">
        <v>79</v>
      </c>
      <c r="K994" t="s">
        <v>101</v>
      </c>
      <c r="L994">
        <v>7245640</v>
      </c>
      <c r="M994" t="s">
        <v>386</v>
      </c>
    </row>
    <row r="995" spans="1:13">
      <c r="A995">
        <v>1254</v>
      </c>
      <c r="B995" t="s">
        <v>2</v>
      </c>
      <c r="C995" s="16" t="s">
        <v>2422</v>
      </c>
      <c r="D995">
        <f t="shared" si="0"/>
        <v>31</v>
      </c>
      <c r="E995" t="str">
        <f t="shared" si="1"/>
        <v>$6,124,729</v>
      </c>
      <c r="F995" t="str">
        <f t="shared" si="2"/>
        <v/>
      </c>
      <c r="G995" t="str">
        <f t="shared" si="3"/>
        <v>$6,124,729</v>
      </c>
      <c r="H995" t="s">
        <v>2423</v>
      </c>
      <c r="J995" t="s">
        <v>79</v>
      </c>
      <c r="K995" t="s">
        <v>101</v>
      </c>
      <c r="L995">
        <v>6124729</v>
      </c>
      <c r="M995" t="s">
        <v>805</v>
      </c>
    </row>
    <row r="996" spans="1:13">
      <c r="A996">
        <v>1255</v>
      </c>
      <c r="B996" t="s">
        <v>2</v>
      </c>
      <c r="C996" s="16" t="s">
        <v>2424</v>
      </c>
      <c r="D996">
        <f t="shared" si="0"/>
        <v>31</v>
      </c>
      <c r="E996" t="str">
        <f t="shared" si="1"/>
        <v>$4,800,000</v>
      </c>
      <c r="F996" t="str">
        <f t="shared" si="2"/>
        <v/>
      </c>
      <c r="G996" t="str">
        <f t="shared" si="3"/>
        <v>$4,800,000</v>
      </c>
      <c r="H996" t="s">
        <v>2425</v>
      </c>
      <c r="J996" t="s">
        <v>79</v>
      </c>
      <c r="K996" t="s">
        <v>101</v>
      </c>
      <c r="L996">
        <v>4800000</v>
      </c>
      <c r="M996" t="s">
        <v>1307</v>
      </c>
    </row>
    <row r="997" spans="1:13">
      <c r="A997">
        <v>1256</v>
      </c>
      <c r="B997" t="s">
        <v>2</v>
      </c>
      <c r="C997" s="16" t="s">
        <v>2426</v>
      </c>
      <c r="D997">
        <f t="shared" si="0"/>
        <v>31</v>
      </c>
      <c r="E997" t="str">
        <f t="shared" si="1"/>
        <v>$3,340,920 3rd year rookie contract (#6)</v>
      </c>
      <c r="F997">
        <f t="shared" si="2"/>
        <v>11</v>
      </c>
      <c r="G997" t="str">
        <f t="shared" si="3"/>
        <v>$3,340,920</v>
      </c>
      <c r="H997" t="s">
        <v>2427</v>
      </c>
      <c r="J997" t="s">
        <v>79</v>
      </c>
      <c r="K997" t="s">
        <v>101</v>
      </c>
      <c r="L997">
        <v>3340920</v>
      </c>
      <c r="M997" t="s">
        <v>1310</v>
      </c>
    </row>
    <row r="998" spans="1:13">
      <c r="A998">
        <v>1257</v>
      </c>
      <c r="B998" t="s">
        <v>2</v>
      </c>
      <c r="C998" s="16" t="s">
        <v>2428</v>
      </c>
      <c r="D998">
        <f t="shared" si="0"/>
        <v>31</v>
      </c>
      <c r="E998" t="str">
        <f t="shared" si="1"/>
        <v>$3,150,000</v>
      </c>
      <c r="F998" t="str">
        <f t="shared" si="2"/>
        <v/>
      </c>
      <c r="G998" t="str">
        <f t="shared" si="3"/>
        <v>$3,150,000</v>
      </c>
      <c r="H998" t="s">
        <v>2429</v>
      </c>
      <c r="J998" t="s">
        <v>79</v>
      </c>
      <c r="K998" t="s">
        <v>101</v>
      </c>
      <c r="L998">
        <v>3150000</v>
      </c>
      <c r="M998" t="s">
        <v>890</v>
      </c>
    </row>
    <row r="999" spans="1:13">
      <c r="A999">
        <v>1258</v>
      </c>
      <c r="B999" t="s">
        <v>2</v>
      </c>
      <c r="C999" s="16" t="s">
        <v>2430</v>
      </c>
      <c r="D999">
        <f t="shared" si="0"/>
        <v>31</v>
      </c>
      <c r="E999" t="str">
        <f t="shared" si="1"/>
        <v>$3,100,000</v>
      </c>
      <c r="F999" t="str">
        <f t="shared" si="2"/>
        <v/>
      </c>
      <c r="G999" t="str">
        <f t="shared" si="3"/>
        <v>$3,100,000</v>
      </c>
      <c r="H999" t="s">
        <v>2431</v>
      </c>
      <c r="J999" t="s">
        <v>79</v>
      </c>
      <c r="K999" t="s">
        <v>101</v>
      </c>
      <c r="L999">
        <v>3100000</v>
      </c>
      <c r="M999" t="s">
        <v>2432</v>
      </c>
    </row>
    <row r="1000" spans="1:13">
      <c r="A1000">
        <v>1259</v>
      </c>
      <c r="B1000" t="s">
        <v>2</v>
      </c>
      <c r="C1000" s="16" t="s">
        <v>2434</v>
      </c>
      <c r="D1000">
        <f t="shared" si="0"/>
        <v>31</v>
      </c>
      <c r="E1000" t="str">
        <f t="shared" si="1"/>
        <v>$2,421,000 2nd year rookie contract (#10)</v>
      </c>
      <c r="F1000">
        <f t="shared" si="2"/>
        <v>11</v>
      </c>
      <c r="G1000" t="str">
        <f t="shared" si="3"/>
        <v>$2,421,000</v>
      </c>
      <c r="H1000" t="s">
        <v>2435</v>
      </c>
      <c r="J1000" t="s">
        <v>79</v>
      </c>
      <c r="K1000" t="s">
        <v>101</v>
      </c>
      <c r="L1000">
        <v>2421000</v>
      </c>
      <c r="M1000" t="s">
        <v>1325</v>
      </c>
    </row>
    <row r="1001" spans="1:13">
      <c r="A1001">
        <v>1260</v>
      </c>
      <c r="B1001" t="s">
        <v>2</v>
      </c>
      <c r="C1001" s="16" t="s">
        <v>2436</v>
      </c>
      <c r="D1001">
        <f t="shared" si="0"/>
        <v>31</v>
      </c>
      <c r="E1001" t="str">
        <f t="shared" si="1"/>
        <v>$2,317,920 3rd year rookie contract (#11)</v>
      </c>
      <c r="F1001">
        <f t="shared" si="2"/>
        <v>11</v>
      </c>
      <c r="G1001" t="str">
        <f t="shared" si="3"/>
        <v>$2,317,920</v>
      </c>
      <c r="H1001" t="s">
        <v>2437</v>
      </c>
      <c r="J1001" t="s">
        <v>79</v>
      </c>
      <c r="K1001" t="s">
        <v>101</v>
      </c>
      <c r="L1001">
        <v>2317920</v>
      </c>
      <c r="M1001" t="s">
        <v>1313</v>
      </c>
    </row>
    <row r="1002" spans="1:13">
      <c r="A1002">
        <v>1261</v>
      </c>
      <c r="B1002" t="s">
        <v>2</v>
      </c>
      <c r="C1002" s="16" t="s">
        <v>2438</v>
      </c>
      <c r="D1002">
        <f t="shared" si="0"/>
        <v>31</v>
      </c>
      <c r="E1002" t="str">
        <f t="shared" si="1"/>
        <v>$2,100,000</v>
      </c>
      <c r="F1002" t="str">
        <f t="shared" si="2"/>
        <v/>
      </c>
      <c r="G1002" t="str">
        <f t="shared" si="3"/>
        <v>$2,100,000</v>
      </c>
      <c r="H1002" t="s">
        <v>367</v>
      </c>
      <c r="J1002" t="s">
        <v>79</v>
      </c>
      <c r="K1002" t="s">
        <v>101</v>
      </c>
      <c r="L1002">
        <v>2100000</v>
      </c>
      <c r="M1002" t="s">
        <v>531</v>
      </c>
    </row>
    <row r="1003" spans="1:13">
      <c r="A1003">
        <v>1262</v>
      </c>
      <c r="B1003" t="s">
        <v>2</v>
      </c>
      <c r="C1003" s="16" t="s">
        <v>2439</v>
      </c>
      <c r="D1003">
        <f t="shared" si="0"/>
        <v>31</v>
      </c>
      <c r="E1003" t="str">
        <f t="shared" si="1"/>
        <v>$1,063,384 counts $915,243</v>
      </c>
      <c r="F1003">
        <f t="shared" si="2"/>
        <v>11</v>
      </c>
      <c r="G1003" t="str">
        <f t="shared" si="3"/>
        <v>$1,063,384</v>
      </c>
      <c r="H1003" t="s">
        <v>1624</v>
      </c>
      <c r="J1003" t="s">
        <v>79</v>
      </c>
      <c r="K1003" t="s">
        <v>101</v>
      </c>
      <c r="L1003">
        <v>1063384</v>
      </c>
      <c r="M1003" t="s">
        <v>1019</v>
      </c>
    </row>
    <row r="1004" spans="1:13">
      <c r="A1004">
        <v>1263</v>
      </c>
      <c r="B1004" t="s">
        <v>2</v>
      </c>
      <c r="C1004" s="16" t="s">
        <v>2440</v>
      </c>
      <c r="D1004">
        <f t="shared" si="0"/>
        <v>31</v>
      </c>
      <c r="E1004" t="str">
        <f t="shared" si="1"/>
        <v>$862,000</v>
      </c>
      <c r="F1004" t="str">
        <f t="shared" si="2"/>
        <v/>
      </c>
      <c r="G1004" t="str">
        <f t="shared" si="3"/>
        <v>$862,000</v>
      </c>
      <c r="H1004" t="s">
        <v>2441</v>
      </c>
      <c r="J1004" t="s">
        <v>79</v>
      </c>
      <c r="K1004" t="s">
        <v>101</v>
      </c>
      <c r="L1004">
        <v>862000</v>
      </c>
      <c r="M1004" t="s">
        <v>1330</v>
      </c>
    </row>
    <row r="1005" spans="1:13">
      <c r="A1005">
        <v>1264</v>
      </c>
      <c r="B1005" t="s">
        <v>2</v>
      </c>
      <c r="C1005" s="16" t="s">
        <v>2442</v>
      </c>
      <c r="D1005">
        <f t="shared" si="0"/>
        <v>31</v>
      </c>
      <c r="E1005" t="str">
        <f t="shared" si="1"/>
        <v>$47,749 signed 3/31</v>
      </c>
      <c r="F1005">
        <f t="shared" si="2"/>
        <v>8</v>
      </c>
      <c r="G1005" t="str">
        <f t="shared" si="3"/>
        <v>$47,749</v>
      </c>
      <c r="H1005" t="s">
        <v>2443</v>
      </c>
      <c r="J1005" t="s">
        <v>79</v>
      </c>
      <c r="K1005" t="s">
        <v>101</v>
      </c>
      <c r="L1005">
        <v>47749</v>
      </c>
      <c r="M1005" t="s">
        <v>1033</v>
      </c>
    </row>
    <row r="1006" spans="1:13">
      <c r="A1006">
        <v>1266</v>
      </c>
      <c r="B1006" t="s">
        <v>2</v>
      </c>
      <c r="C1006" s="16" t="s">
        <v>2444</v>
      </c>
      <c r="D1006">
        <f t="shared" si="0"/>
        <v>31</v>
      </c>
      <c r="E1006" t="str">
        <f t="shared" si="1"/>
        <v>$19,317,326</v>
      </c>
      <c r="F1006" t="str">
        <f t="shared" si="2"/>
        <v/>
      </c>
      <c r="G1006" t="str">
        <f t="shared" si="3"/>
        <v>$19,317,326</v>
      </c>
      <c r="H1006" t="s">
        <v>2445</v>
      </c>
      <c r="J1006" t="s">
        <v>81</v>
      </c>
      <c r="K1006" t="s">
        <v>101</v>
      </c>
      <c r="L1006">
        <v>19317326</v>
      </c>
      <c r="M1006" t="s">
        <v>1344</v>
      </c>
    </row>
    <row r="1007" spans="1:13">
      <c r="A1007">
        <v>1267</v>
      </c>
      <c r="B1007" t="s">
        <v>2</v>
      </c>
      <c r="C1007" s="16" t="s">
        <v>2446</v>
      </c>
      <c r="D1007">
        <f t="shared" si="0"/>
        <v>31</v>
      </c>
      <c r="E1007" t="str">
        <f t="shared" si="1"/>
        <v>$14,746,000</v>
      </c>
      <c r="F1007" t="str">
        <f t="shared" si="2"/>
        <v/>
      </c>
      <c r="G1007" t="str">
        <f t="shared" si="3"/>
        <v>$14,746,000</v>
      </c>
      <c r="H1007" t="s">
        <v>2447</v>
      </c>
      <c r="J1007" t="s">
        <v>81</v>
      </c>
      <c r="K1007" t="s">
        <v>101</v>
      </c>
      <c r="L1007">
        <v>14746000</v>
      </c>
      <c r="M1007" t="s">
        <v>1341</v>
      </c>
    </row>
    <row r="1008" spans="1:13">
      <c r="A1008">
        <v>1268</v>
      </c>
      <c r="B1008" t="s">
        <v>2</v>
      </c>
      <c r="C1008" s="16" t="s">
        <v>2448</v>
      </c>
      <c r="D1008">
        <f t="shared" si="0"/>
        <v>31</v>
      </c>
      <c r="E1008" t="str">
        <f t="shared" si="1"/>
        <v>$6,750,000</v>
      </c>
      <c r="F1008" t="str">
        <f t="shared" si="2"/>
        <v/>
      </c>
      <c r="G1008" t="str">
        <f t="shared" si="3"/>
        <v>$6,750,000</v>
      </c>
      <c r="H1008" t="s">
        <v>2449</v>
      </c>
      <c r="J1008" t="s">
        <v>81</v>
      </c>
      <c r="K1008" t="s">
        <v>101</v>
      </c>
      <c r="L1008">
        <v>6750000</v>
      </c>
      <c r="M1008" t="s">
        <v>1187</v>
      </c>
    </row>
    <row r="1009" spans="1:13">
      <c r="A1009">
        <v>1269</v>
      </c>
      <c r="B1009" t="s">
        <v>2</v>
      </c>
      <c r="C1009" s="16" t="s">
        <v>2450</v>
      </c>
      <c r="D1009">
        <f t="shared" si="0"/>
        <v>31</v>
      </c>
      <c r="E1009" t="str">
        <f t="shared" si="1"/>
        <v>$6,679,867 4th year rookie contract (#2)</v>
      </c>
      <c r="F1009">
        <f t="shared" si="2"/>
        <v>11</v>
      </c>
      <c r="G1009" t="str">
        <f t="shared" si="3"/>
        <v>$6,679,867</v>
      </c>
      <c r="H1009" t="s">
        <v>2451</v>
      </c>
      <c r="J1009" t="s">
        <v>81</v>
      </c>
      <c r="K1009" t="s">
        <v>101</v>
      </c>
      <c r="L1009">
        <v>6679867</v>
      </c>
      <c r="M1009" t="s">
        <v>1063</v>
      </c>
    </row>
    <row r="1010" spans="1:13">
      <c r="A1010">
        <v>1270</v>
      </c>
      <c r="B1010" t="s">
        <v>2</v>
      </c>
      <c r="C1010" s="16" t="s">
        <v>2452</v>
      </c>
      <c r="D1010">
        <f t="shared" si="0"/>
        <v>31</v>
      </c>
      <c r="E1010" t="str">
        <f t="shared" si="1"/>
        <v>$6,037,500</v>
      </c>
      <c r="F1010" t="str">
        <f t="shared" si="2"/>
        <v/>
      </c>
      <c r="G1010" t="str">
        <f t="shared" si="3"/>
        <v>$6,037,500</v>
      </c>
      <c r="H1010" t="s">
        <v>2453</v>
      </c>
      <c r="J1010" t="s">
        <v>81</v>
      </c>
      <c r="K1010" t="s">
        <v>101</v>
      </c>
      <c r="L1010">
        <v>6037500</v>
      </c>
      <c r="M1010" t="s">
        <v>573</v>
      </c>
    </row>
    <row r="1011" spans="1:13">
      <c r="A1011">
        <v>1271</v>
      </c>
      <c r="B1011" t="s">
        <v>2</v>
      </c>
      <c r="C1011" s="16" t="s">
        <v>2454</v>
      </c>
      <c r="D1011">
        <f t="shared" si="0"/>
        <v>31</v>
      </c>
      <c r="E1011" t="str">
        <f t="shared" si="1"/>
        <v>$4,797,664</v>
      </c>
      <c r="F1011" t="str">
        <f t="shared" si="2"/>
        <v/>
      </c>
      <c r="G1011" t="str">
        <f t="shared" si="3"/>
        <v>$4,797,664</v>
      </c>
      <c r="H1011" t="s">
        <v>1906</v>
      </c>
      <c r="J1011" t="s">
        <v>81</v>
      </c>
      <c r="K1011" t="s">
        <v>101</v>
      </c>
      <c r="L1011">
        <v>4797664</v>
      </c>
      <c r="M1011" t="s">
        <v>1355</v>
      </c>
    </row>
    <row r="1012" spans="1:13">
      <c r="A1012">
        <v>1272</v>
      </c>
      <c r="B1012" t="s">
        <v>2</v>
      </c>
      <c r="C1012" s="16" t="s">
        <v>2455</v>
      </c>
      <c r="D1012">
        <f t="shared" si="0"/>
        <v>31</v>
      </c>
      <c r="E1012" t="str">
        <f t="shared" si="1"/>
        <v>$4,650,000</v>
      </c>
      <c r="F1012" t="str">
        <f t="shared" si="2"/>
        <v/>
      </c>
      <c r="G1012" t="str">
        <f t="shared" si="3"/>
        <v>$4,650,000</v>
      </c>
      <c r="H1012" t="s">
        <v>1744</v>
      </c>
      <c r="J1012" t="s">
        <v>81</v>
      </c>
      <c r="K1012" t="s">
        <v>101</v>
      </c>
      <c r="L1012">
        <v>4650000</v>
      </c>
      <c r="M1012" t="s">
        <v>970</v>
      </c>
    </row>
    <row r="1013" spans="1:13">
      <c r="A1013">
        <v>1273</v>
      </c>
      <c r="B1013" t="s">
        <v>2</v>
      </c>
      <c r="C1013" s="16" t="s">
        <v>2456</v>
      </c>
      <c r="D1013">
        <f t="shared" si="0"/>
        <v>31</v>
      </c>
      <c r="E1013" t="str">
        <f t="shared" si="1"/>
        <v>$3,026,280 2nd year rookie contract (#7)</v>
      </c>
      <c r="F1013">
        <f t="shared" si="2"/>
        <v>11</v>
      </c>
      <c r="G1013" t="str">
        <f t="shared" si="3"/>
        <v>$3,026,280</v>
      </c>
      <c r="H1013" t="s">
        <v>2457</v>
      </c>
      <c r="J1013" t="s">
        <v>81</v>
      </c>
      <c r="K1013" t="s">
        <v>101</v>
      </c>
      <c r="L1013">
        <v>3026280</v>
      </c>
      <c r="M1013" t="s">
        <v>1361</v>
      </c>
    </row>
    <row r="1014" spans="1:13">
      <c r="A1014">
        <v>1274</v>
      </c>
      <c r="B1014" t="s">
        <v>2</v>
      </c>
      <c r="C1014" s="16" t="s">
        <v>2458</v>
      </c>
      <c r="D1014">
        <f t="shared" si="0"/>
        <v>31</v>
      </c>
      <c r="E1014" t="str">
        <f t="shared" si="1"/>
        <v>$2,745,840 1st year rookie contract (#8)</v>
      </c>
      <c r="F1014">
        <f t="shared" si="2"/>
        <v>11</v>
      </c>
      <c r="G1014" t="str">
        <f t="shared" si="3"/>
        <v>$2,745,840</v>
      </c>
      <c r="H1014" t="s">
        <v>2459</v>
      </c>
      <c r="J1014" t="s">
        <v>81</v>
      </c>
      <c r="K1014" t="s">
        <v>101</v>
      </c>
      <c r="L1014">
        <v>2745840</v>
      </c>
      <c r="M1014" t="s">
        <v>1202</v>
      </c>
    </row>
    <row r="1015" spans="1:13">
      <c r="A1015">
        <v>1275</v>
      </c>
      <c r="B1015" t="s">
        <v>2</v>
      </c>
      <c r="C1015" s="16" t="s">
        <v>2460</v>
      </c>
      <c r="D1015">
        <f t="shared" si="0"/>
        <v>31</v>
      </c>
      <c r="E1015" t="str">
        <f t="shared" si="1"/>
        <v>$1,768,654</v>
      </c>
      <c r="F1015" t="str">
        <f t="shared" si="2"/>
        <v/>
      </c>
      <c r="G1015" t="str">
        <f t="shared" si="3"/>
        <v>$1,768,654</v>
      </c>
      <c r="H1015" t="s">
        <v>2461</v>
      </c>
      <c r="J1015" t="s">
        <v>81</v>
      </c>
      <c r="K1015" t="s">
        <v>101</v>
      </c>
      <c r="L1015">
        <v>1768654</v>
      </c>
      <c r="M1015" t="s">
        <v>2462</v>
      </c>
    </row>
    <row r="1016" spans="1:13">
      <c r="A1016">
        <v>1276</v>
      </c>
      <c r="B1016" t="s">
        <v>2</v>
      </c>
      <c r="C1016" s="16" t="s">
        <v>2463</v>
      </c>
      <c r="D1016">
        <f t="shared" si="0"/>
        <v>31</v>
      </c>
      <c r="E1016" t="str">
        <f t="shared" si="1"/>
        <v>$1,310,286 counts $915,243</v>
      </c>
      <c r="F1016">
        <f t="shared" si="2"/>
        <v>11</v>
      </c>
      <c r="G1016" t="str">
        <f t="shared" si="3"/>
        <v>$1,310,286</v>
      </c>
      <c r="H1016" t="s">
        <v>2464</v>
      </c>
      <c r="J1016" t="s">
        <v>81</v>
      </c>
      <c r="K1016" t="s">
        <v>101</v>
      </c>
      <c r="L1016">
        <v>1310286</v>
      </c>
      <c r="M1016" t="s">
        <v>827</v>
      </c>
    </row>
    <row r="1017" spans="1:13">
      <c r="A1017">
        <v>1277</v>
      </c>
      <c r="B1017" t="s">
        <v>2</v>
      </c>
      <c r="C1017" s="16" t="s">
        <v>2465</v>
      </c>
      <c r="D1017">
        <f t="shared" si="0"/>
        <v>31</v>
      </c>
      <c r="E1017" t="str">
        <f t="shared" si="1"/>
        <v>$1,063,384 counts $915,243</v>
      </c>
      <c r="F1017">
        <f t="shared" si="2"/>
        <v>11</v>
      </c>
      <c r="G1017" t="str">
        <f t="shared" si="3"/>
        <v>$1,063,384</v>
      </c>
      <c r="H1017" t="s">
        <v>1624</v>
      </c>
      <c r="J1017" t="s">
        <v>81</v>
      </c>
      <c r="K1017" t="s">
        <v>101</v>
      </c>
      <c r="L1017">
        <v>1063384</v>
      </c>
      <c r="M1017" t="s">
        <v>1364</v>
      </c>
    </row>
    <row r="1018" spans="1:13">
      <c r="A1018">
        <v>1278</v>
      </c>
      <c r="B1018" t="s">
        <v>2</v>
      </c>
      <c r="C1018" s="16" t="s">
        <v>2466</v>
      </c>
      <c r="D1018">
        <f t="shared" si="0"/>
        <v>31</v>
      </c>
      <c r="E1018" t="str">
        <f t="shared" si="1"/>
        <v>$816,482 minimum</v>
      </c>
      <c r="F1018">
        <f t="shared" si="2"/>
        <v>9</v>
      </c>
      <c r="G1018" t="str">
        <f t="shared" si="3"/>
        <v>$816,482</v>
      </c>
      <c r="H1018" t="s">
        <v>1580</v>
      </c>
      <c r="J1018" t="s">
        <v>81</v>
      </c>
      <c r="K1018" t="s">
        <v>101</v>
      </c>
      <c r="L1018">
        <v>816482</v>
      </c>
      <c r="M1018" t="s">
        <v>840</v>
      </c>
    </row>
    <row r="1019" spans="1:13">
      <c r="A1019">
        <v>1279</v>
      </c>
      <c r="B1019" t="s">
        <v>2</v>
      </c>
      <c r="C1019" s="16" t="s">
        <v>2467</v>
      </c>
      <c r="D1019">
        <f t="shared" si="0"/>
        <v>31</v>
      </c>
      <c r="E1019" t="str">
        <f t="shared" si="1"/>
        <v>$507,336 minimum</v>
      </c>
      <c r="F1019">
        <f t="shared" si="2"/>
        <v>9</v>
      </c>
      <c r="G1019" t="str">
        <f t="shared" si="3"/>
        <v>$507,336</v>
      </c>
      <c r="H1019" t="s">
        <v>1663</v>
      </c>
      <c r="J1019" t="s">
        <v>81</v>
      </c>
      <c r="K1019" t="s">
        <v>101</v>
      </c>
      <c r="L1019">
        <v>507336</v>
      </c>
      <c r="M1019" t="s">
        <v>1374</v>
      </c>
    </row>
    <row r="1020" spans="1:13">
      <c r="A1020">
        <v>1280</v>
      </c>
      <c r="B1020" t="s">
        <v>2</v>
      </c>
      <c r="C1020" s="16" t="s">
        <v>2468</v>
      </c>
      <c r="D1020">
        <f t="shared" si="0"/>
        <v>31</v>
      </c>
      <c r="E1020" t="str">
        <f t="shared" si="1"/>
        <v>$123,827 signed 1/18, released 2/10</v>
      </c>
      <c r="F1020">
        <f t="shared" si="2"/>
        <v>9</v>
      </c>
      <c r="G1020" t="str">
        <f t="shared" si="3"/>
        <v>$123,827</v>
      </c>
      <c r="H1020" t="s">
        <v>2469</v>
      </c>
      <c r="J1020" t="s">
        <v>81</v>
      </c>
      <c r="K1020" t="s">
        <v>101</v>
      </c>
      <c r="L1020">
        <v>123827</v>
      </c>
      <c r="M1020" t="s">
        <v>1866</v>
      </c>
    </row>
    <row r="1021" spans="1:13">
      <c r="A1021">
        <v>1281</v>
      </c>
      <c r="B1021" t="s">
        <v>2</v>
      </c>
      <c r="C1021" s="16" t="s">
        <v>2470</v>
      </c>
      <c r="D1021">
        <f t="shared" si="0"/>
        <v>31</v>
      </c>
      <c r="E1021" t="str">
        <f t="shared" si="1"/>
        <v>$41,781 s 4/2, rel 4/3, s 4/12</v>
      </c>
      <c r="F1021">
        <f t="shared" si="2"/>
        <v>8</v>
      </c>
      <c r="G1021" t="str">
        <f t="shared" si="3"/>
        <v>$41,781</v>
      </c>
      <c r="H1021" t="s">
        <v>2471</v>
      </c>
      <c r="J1021" t="s">
        <v>81</v>
      </c>
      <c r="K1021" t="s">
        <v>101</v>
      </c>
      <c r="L1021">
        <v>41781</v>
      </c>
      <c r="M1021" t="s">
        <v>2472</v>
      </c>
    </row>
    <row r="1022" spans="1:13">
      <c r="A1022">
        <v>1282</v>
      </c>
      <c r="B1022" t="s">
        <v>2</v>
      </c>
      <c r="C1022" s="16" t="s">
        <v>2473</v>
      </c>
      <c r="D1022">
        <f t="shared" si="0"/>
        <v>31</v>
      </c>
      <c r="E1022" t="str">
        <f t="shared" si="1"/>
        <v>$29,843 signed 4/2, released 4/12</v>
      </c>
      <c r="F1022">
        <f t="shared" si="2"/>
        <v>8</v>
      </c>
      <c r="G1022" t="str">
        <f t="shared" si="3"/>
        <v>$29,843</v>
      </c>
      <c r="H1022" t="s">
        <v>1586</v>
      </c>
      <c r="J1022" t="s">
        <v>81</v>
      </c>
      <c r="K1022" t="s">
        <v>101</v>
      </c>
      <c r="L1022">
        <v>29843</v>
      </c>
      <c r="M1022" t="s">
        <v>2474</v>
      </c>
    </row>
    <row r="1023" spans="1:13">
      <c r="A1023">
        <v>1283</v>
      </c>
      <c r="B1023" t="s">
        <v>2</v>
      </c>
      <c r="C1023" s="16" t="s">
        <v>2475</v>
      </c>
      <c r="D1023">
        <f t="shared" si="0"/>
        <v>31</v>
      </c>
      <c r="E1023" t="str">
        <f t="shared" si="1"/>
        <v>$29,483 signed 2/20, released 3/2</v>
      </c>
      <c r="F1023">
        <f t="shared" si="2"/>
        <v>8</v>
      </c>
      <c r="G1023" t="str">
        <f t="shared" si="3"/>
        <v>$29,483</v>
      </c>
      <c r="H1023" t="s">
        <v>2476</v>
      </c>
      <c r="J1023" t="s">
        <v>81</v>
      </c>
      <c r="K1023" t="s">
        <v>101</v>
      </c>
      <c r="L1023">
        <v>29483</v>
      </c>
      <c r="M1023" t="s">
        <v>2477</v>
      </c>
    </row>
    <row r="1024" spans="1:13">
      <c r="A1024">
        <v>1285</v>
      </c>
      <c r="B1024" t="s">
        <v>2</v>
      </c>
      <c r="C1024" s="16" t="s">
        <v>2478</v>
      </c>
      <c r="D1024">
        <f t="shared" si="0"/>
        <v>31</v>
      </c>
      <c r="E1024" t="str">
        <f t="shared" si="1"/>
        <v>$12,500,000</v>
      </c>
      <c r="F1024" t="str">
        <f t="shared" si="2"/>
        <v/>
      </c>
      <c r="G1024" t="str">
        <f t="shared" si="3"/>
        <v>$12,500,000</v>
      </c>
      <c r="H1024" t="s">
        <v>2479</v>
      </c>
      <c r="J1024" t="s">
        <v>82</v>
      </c>
      <c r="K1024" t="s">
        <v>101</v>
      </c>
      <c r="L1024">
        <v>12500000</v>
      </c>
      <c r="M1024" t="s">
        <v>1383</v>
      </c>
    </row>
    <row r="1025" spans="1:13">
      <c r="A1025">
        <v>1286</v>
      </c>
      <c r="B1025" t="s">
        <v>2</v>
      </c>
      <c r="C1025" s="16" t="s">
        <v>2480</v>
      </c>
      <c r="D1025">
        <f t="shared" si="0"/>
        <v>31</v>
      </c>
      <c r="E1025" t="str">
        <f t="shared" si="1"/>
        <v>$10,361,446</v>
      </c>
      <c r="F1025" t="str">
        <f t="shared" si="2"/>
        <v/>
      </c>
      <c r="G1025" t="str">
        <f t="shared" si="3"/>
        <v>$10,361,446</v>
      </c>
      <c r="H1025" t="s">
        <v>2481</v>
      </c>
      <c r="J1025" t="s">
        <v>82</v>
      </c>
      <c r="K1025" t="s">
        <v>101</v>
      </c>
      <c r="L1025">
        <v>10361446</v>
      </c>
      <c r="M1025" t="s">
        <v>1393</v>
      </c>
    </row>
    <row r="1026" spans="1:13">
      <c r="A1026">
        <v>1287</v>
      </c>
      <c r="B1026" t="s">
        <v>2</v>
      </c>
      <c r="C1026" s="16" t="s">
        <v>2482</v>
      </c>
      <c r="D1026">
        <f t="shared" si="0"/>
        <v>31</v>
      </c>
      <c r="E1026" t="str">
        <f t="shared" si="1"/>
        <v>$9,250,000</v>
      </c>
      <c r="F1026" t="str">
        <f t="shared" si="2"/>
        <v/>
      </c>
      <c r="G1026" t="str">
        <f t="shared" si="3"/>
        <v>$9,250,000</v>
      </c>
      <c r="H1026" t="s">
        <v>2483</v>
      </c>
      <c r="J1026" t="s">
        <v>82</v>
      </c>
      <c r="K1026" t="s">
        <v>101</v>
      </c>
      <c r="L1026">
        <v>9250000</v>
      </c>
      <c r="M1026" t="s">
        <v>108</v>
      </c>
    </row>
    <row r="1027" spans="1:13">
      <c r="A1027">
        <v>1288</v>
      </c>
      <c r="B1027" t="s">
        <v>2</v>
      </c>
      <c r="C1027" s="16" t="s">
        <v>2484</v>
      </c>
      <c r="D1027">
        <f t="shared" si="0"/>
        <v>31</v>
      </c>
      <c r="E1027" t="str">
        <f t="shared" si="1"/>
        <v>$7,500,000</v>
      </c>
      <c r="F1027" t="str">
        <f t="shared" si="2"/>
        <v/>
      </c>
      <c r="G1027" t="str">
        <f t="shared" si="3"/>
        <v>$7,500,000</v>
      </c>
      <c r="H1027" t="s">
        <v>1388</v>
      </c>
      <c r="J1027" t="s">
        <v>82</v>
      </c>
      <c r="K1027" t="s">
        <v>101</v>
      </c>
      <c r="L1027">
        <v>7500000</v>
      </c>
      <c r="M1027" t="s">
        <v>1389</v>
      </c>
    </row>
    <row r="1028" spans="1:13">
      <c r="A1028">
        <v>1289</v>
      </c>
      <c r="B1028" t="s">
        <v>2</v>
      </c>
      <c r="C1028" s="16" t="s">
        <v>2485</v>
      </c>
      <c r="D1028">
        <f t="shared" si="0"/>
        <v>31</v>
      </c>
      <c r="E1028" t="str">
        <f t="shared" si="1"/>
        <v>$7,000,000</v>
      </c>
      <c r="F1028" t="str">
        <f t="shared" si="2"/>
        <v/>
      </c>
      <c r="G1028" t="str">
        <f t="shared" si="3"/>
        <v>$7,000,000</v>
      </c>
      <c r="H1028" t="s">
        <v>268</v>
      </c>
      <c r="J1028" t="s">
        <v>82</v>
      </c>
      <c r="K1028" t="s">
        <v>101</v>
      </c>
      <c r="L1028">
        <v>7000000</v>
      </c>
      <c r="M1028" t="s">
        <v>1398</v>
      </c>
    </row>
    <row r="1029" spans="1:13">
      <c r="A1029">
        <v>1290</v>
      </c>
      <c r="B1029" t="s">
        <v>2</v>
      </c>
      <c r="C1029" s="16" t="s">
        <v>2486</v>
      </c>
      <c r="D1029">
        <f t="shared" si="0"/>
        <v>31</v>
      </c>
      <c r="E1029" t="str">
        <f t="shared" si="1"/>
        <v>$4,025,000</v>
      </c>
      <c r="F1029" t="str">
        <f t="shared" si="2"/>
        <v/>
      </c>
      <c r="G1029" t="str">
        <f t="shared" si="3"/>
        <v>$4,025,000</v>
      </c>
      <c r="H1029" t="s">
        <v>2487</v>
      </c>
      <c r="J1029" t="s">
        <v>82</v>
      </c>
      <c r="K1029" t="s">
        <v>101</v>
      </c>
      <c r="L1029">
        <v>4025000</v>
      </c>
      <c r="M1029" t="s">
        <v>1386</v>
      </c>
    </row>
    <row r="1030" spans="1:13">
      <c r="A1030">
        <v>1291</v>
      </c>
      <c r="B1030" t="s">
        <v>2</v>
      </c>
      <c r="C1030" s="16" t="s">
        <v>2488</v>
      </c>
      <c r="D1030">
        <f t="shared" si="0"/>
        <v>31</v>
      </c>
      <c r="E1030" t="str">
        <f t="shared" si="1"/>
        <v>$3,500,000</v>
      </c>
      <c r="F1030" t="str">
        <f t="shared" si="2"/>
        <v/>
      </c>
      <c r="G1030" t="str">
        <f t="shared" si="3"/>
        <v>$3,500,000</v>
      </c>
      <c r="H1030" t="s">
        <v>2383</v>
      </c>
      <c r="J1030" t="s">
        <v>82</v>
      </c>
      <c r="K1030" t="s">
        <v>101</v>
      </c>
      <c r="L1030">
        <v>3500000</v>
      </c>
      <c r="M1030" t="s">
        <v>1396</v>
      </c>
    </row>
    <row r="1031" spans="1:13">
      <c r="A1031">
        <v>1292</v>
      </c>
      <c r="B1031" t="s">
        <v>2</v>
      </c>
      <c r="C1031" s="16" t="s">
        <v>2490</v>
      </c>
      <c r="D1031">
        <f t="shared" si="0"/>
        <v>31</v>
      </c>
      <c r="E1031" t="str">
        <f t="shared" si="1"/>
        <v>$3,053,368 4th year rookie contract (#15)</v>
      </c>
      <c r="F1031">
        <f t="shared" si="2"/>
        <v>11</v>
      </c>
      <c r="G1031" t="str">
        <f t="shared" si="3"/>
        <v>$3,053,368</v>
      </c>
      <c r="H1031" t="s">
        <v>2491</v>
      </c>
      <c r="J1031" t="s">
        <v>82</v>
      </c>
      <c r="K1031" t="s">
        <v>101</v>
      </c>
      <c r="L1031">
        <v>3053368</v>
      </c>
      <c r="M1031" t="s">
        <v>1380</v>
      </c>
    </row>
    <row r="1032" spans="1:13">
      <c r="A1032">
        <v>1293</v>
      </c>
      <c r="B1032" t="s">
        <v>2</v>
      </c>
      <c r="C1032" s="16" t="s">
        <v>2492</v>
      </c>
      <c r="D1032">
        <f t="shared" si="0"/>
        <v>31</v>
      </c>
      <c r="E1032" t="str">
        <f t="shared" si="1"/>
        <v>$2,873,750</v>
      </c>
      <c r="F1032" t="str">
        <f t="shared" si="2"/>
        <v/>
      </c>
      <c r="G1032" t="str">
        <f t="shared" si="3"/>
        <v>$2,873,750</v>
      </c>
      <c r="H1032" t="s">
        <v>2493</v>
      </c>
      <c r="J1032" t="s">
        <v>82</v>
      </c>
      <c r="K1032" t="s">
        <v>101</v>
      </c>
      <c r="L1032">
        <v>2873750</v>
      </c>
      <c r="M1032" t="s">
        <v>700</v>
      </c>
    </row>
    <row r="1033" spans="1:13">
      <c r="A1033">
        <v>1294</v>
      </c>
      <c r="B1033" t="s">
        <v>2</v>
      </c>
      <c r="C1033" s="16" t="s">
        <v>2494</v>
      </c>
      <c r="D1033">
        <f t="shared" si="0"/>
        <v>31</v>
      </c>
      <c r="E1033" t="str">
        <f t="shared" si="1"/>
        <v>$2,134,593 4th year rookie contract (#29)</v>
      </c>
      <c r="F1033">
        <f t="shared" si="2"/>
        <v>11</v>
      </c>
      <c r="G1033" t="str">
        <f t="shared" si="3"/>
        <v>$2,134,593</v>
      </c>
      <c r="H1033" t="s">
        <v>2495</v>
      </c>
      <c r="J1033" t="s">
        <v>82</v>
      </c>
      <c r="K1033" t="s">
        <v>101</v>
      </c>
      <c r="L1033">
        <v>2134593</v>
      </c>
      <c r="M1033" t="s">
        <v>1433</v>
      </c>
    </row>
    <row r="1034" spans="1:13">
      <c r="A1034">
        <v>1295</v>
      </c>
      <c r="B1034" t="s">
        <v>2</v>
      </c>
      <c r="C1034" s="16" t="s">
        <v>2496</v>
      </c>
      <c r="D1034">
        <f t="shared" si="0"/>
        <v>31</v>
      </c>
      <c r="E1034" t="str">
        <f t="shared" si="1"/>
        <v>$2,100,000</v>
      </c>
      <c r="F1034" t="str">
        <f t="shared" si="2"/>
        <v/>
      </c>
      <c r="G1034" t="str">
        <f t="shared" si="3"/>
        <v>$2,100,000</v>
      </c>
      <c r="H1034" t="s">
        <v>367</v>
      </c>
      <c r="J1034" t="s">
        <v>82</v>
      </c>
      <c r="K1034" t="s">
        <v>101</v>
      </c>
      <c r="L1034">
        <v>2100000</v>
      </c>
      <c r="M1034" t="s">
        <v>508</v>
      </c>
    </row>
    <row r="1035" spans="1:13">
      <c r="A1035">
        <v>1296</v>
      </c>
      <c r="B1035" t="s">
        <v>2</v>
      </c>
      <c r="C1035" s="16" t="s">
        <v>2497</v>
      </c>
      <c r="D1035">
        <f t="shared" si="0"/>
        <v>31</v>
      </c>
      <c r="E1035" t="str">
        <f t="shared" si="1"/>
        <v>$1,828,750</v>
      </c>
      <c r="F1035" t="str">
        <f t="shared" si="2"/>
        <v/>
      </c>
      <c r="G1035" t="str">
        <f t="shared" si="3"/>
        <v>$1,828,750</v>
      </c>
      <c r="H1035" t="s">
        <v>2498</v>
      </c>
      <c r="J1035" t="s">
        <v>82</v>
      </c>
      <c r="K1035" t="s">
        <v>101</v>
      </c>
      <c r="L1035">
        <v>1828750</v>
      </c>
      <c r="M1035" t="s">
        <v>738</v>
      </c>
    </row>
    <row r="1036" spans="1:13">
      <c r="A1036">
        <v>1297</v>
      </c>
      <c r="B1036" t="s">
        <v>2</v>
      </c>
      <c r="C1036" s="16" t="s">
        <v>2499</v>
      </c>
      <c r="D1036">
        <f t="shared" si="0"/>
        <v>31</v>
      </c>
      <c r="E1036" t="str">
        <f t="shared" si="1"/>
        <v>$1,448,490 counts $915,243</v>
      </c>
      <c r="F1036">
        <f t="shared" si="2"/>
        <v>11</v>
      </c>
      <c r="G1036" t="str">
        <f t="shared" si="3"/>
        <v>$1,448,490</v>
      </c>
      <c r="H1036" t="s">
        <v>1694</v>
      </c>
      <c r="J1036" t="s">
        <v>82</v>
      </c>
      <c r="K1036" t="s">
        <v>101</v>
      </c>
      <c r="L1036">
        <v>1448490</v>
      </c>
      <c r="M1036" t="s">
        <v>1412</v>
      </c>
    </row>
    <row r="1037" spans="1:13">
      <c r="A1037">
        <v>1298</v>
      </c>
      <c r="B1037" t="s">
        <v>2</v>
      </c>
      <c r="C1037" s="16" t="s">
        <v>2500</v>
      </c>
      <c r="D1037">
        <f t="shared" si="0"/>
        <v>31</v>
      </c>
      <c r="E1037" t="str">
        <f t="shared" si="1"/>
        <v>$1,093,680 1st year rookie contract (#30)</v>
      </c>
      <c r="F1037">
        <f t="shared" si="2"/>
        <v>11</v>
      </c>
      <c r="G1037" t="str">
        <f t="shared" si="3"/>
        <v>$1,093,680</v>
      </c>
      <c r="H1037" t="s">
        <v>2501</v>
      </c>
      <c r="J1037" t="s">
        <v>82</v>
      </c>
      <c r="K1037" t="s">
        <v>101</v>
      </c>
      <c r="L1037">
        <v>1093680</v>
      </c>
      <c r="M1037" t="s">
        <v>1409</v>
      </c>
    </row>
    <row r="1038" spans="1:13">
      <c r="A1038">
        <v>1299</v>
      </c>
      <c r="B1038" t="s">
        <v>2</v>
      </c>
      <c r="C1038" s="16" t="s">
        <v>2502</v>
      </c>
      <c r="D1038">
        <f t="shared" si="0"/>
        <v>31</v>
      </c>
      <c r="E1038" t="str">
        <f t="shared" si="1"/>
        <v>$1,063,384 counts $915,243, released 1/18</v>
      </c>
      <c r="F1038">
        <f t="shared" si="2"/>
        <v>11</v>
      </c>
      <c r="G1038" t="str">
        <f t="shared" si="3"/>
        <v>$1,063,384</v>
      </c>
      <c r="H1038" t="s">
        <v>1624</v>
      </c>
      <c r="J1038" t="s">
        <v>82</v>
      </c>
      <c r="K1038" t="s">
        <v>101</v>
      </c>
      <c r="L1038">
        <v>1063384</v>
      </c>
      <c r="M1038" t="s">
        <v>1584</v>
      </c>
    </row>
    <row r="1039" spans="1:13">
      <c r="A1039">
        <v>1300</v>
      </c>
      <c r="B1039" t="s">
        <v>2</v>
      </c>
      <c r="C1039" s="16" t="s">
        <v>2503</v>
      </c>
      <c r="D1039">
        <f t="shared" si="0"/>
        <v>31</v>
      </c>
      <c r="E1039" t="str">
        <f t="shared" si="1"/>
        <v>$487,906 counts $419,935, signed 1/28</v>
      </c>
      <c r="F1039">
        <f t="shared" si="2"/>
        <v>9</v>
      </c>
      <c r="G1039" t="str">
        <f t="shared" si="3"/>
        <v>$487,906</v>
      </c>
      <c r="H1039" t="s">
        <v>2504</v>
      </c>
      <c r="J1039" t="s">
        <v>82</v>
      </c>
      <c r="K1039" t="s">
        <v>101</v>
      </c>
      <c r="L1039">
        <v>487906</v>
      </c>
      <c r="M1039" t="s">
        <v>2505</v>
      </c>
    </row>
    <row r="1040" spans="1:13">
      <c r="A1040">
        <v>1302</v>
      </c>
      <c r="B1040" t="s">
        <v>2</v>
      </c>
      <c r="C1040" s="16" t="s">
        <v>2506</v>
      </c>
      <c r="D1040">
        <f t="shared" si="0"/>
        <v>31</v>
      </c>
      <c r="E1040" t="str">
        <f t="shared" si="1"/>
        <v>$12,000,000</v>
      </c>
      <c r="F1040" t="str">
        <f t="shared" si="2"/>
        <v/>
      </c>
      <c r="G1040" t="str">
        <f t="shared" si="3"/>
        <v>$12,000,000</v>
      </c>
      <c r="H1040" t="s">
        <v>104</v>
      </c>
      <c r="J1040" t="s">
        <v>87</v>
      </c>
      <c r="K1040" t="s">
        <v>101</v>
      </c>
      <c r="L1040">
        <v>12000000</v>
      </c>
      <c r="M1040" t="s">
        <v>1427</v>
      </c>
    </row>
    <row r="1041" spans="1:13">
      <c r="A1041">
        <v>1303</v>
      </c>
      <c r="B1041" t="s">
        <v>2</v>
      </c>
      <c r="C1041" s="16" t="s">
        <v>2507</v>
      </c>
      <c r="D1041">
        <f t="shared" si="0"/>
        <v>31</v>
      </c>
      <c r="E1041" t="str">
        <f t="shared" si="1"/>
        <v>$10,000,000</v>
      </c>
      <c r="F1041" t="str">
        <f t="shared" si="2"/>
        <v/>
      </c>
      <c r="G1041" t="str">
        <f t="shared" si="3"/>
        <v>$10,000,000</v>
      </c>
      <c r="H1041" t="s">
        <v>1385</v>
      </c>
      <c r="J1041" t="s">
        <v>87</v>
      </c>
      <c r="K1041" t="s">
        <v>101</v>
      </c>
      <c r="L1041">
        <v>10000000</v>
      </c>
      <c r="M1041" t="s">
        <v>1430</v>
      </c>
    </row>
    <row r="1042" spans="1:13">
      <c r="A1042">
        <v>1304</v>
      </c>
      <c r="B1042" t="s">
        <v>2</v>
      </c>
      <c r="C1042" s="16" t="s">
        <v>2508</v>
      </c>
      <c r="D1042">
        <f t="shared" si="0"/>
        <v>31</v>
      </c>
      <c r="E1042" t="str">
        <f t="shared" si="1"/>
        <v>$7,000,000</v>
      </c>
      <c r="F1042" t="str">
        <f t="shared" si="2"/>
        <v/>
      </c>
      <c r="G1042" t="str">
        <f t="shared" si="3"/>
        <v>$7,000,000</v>
      </c>
      <c r="H1042" t="s">
        <v>268</v>
      </c>
      <c r="J1042" t="s">
        <v>87</v>
      </c>
      <c r="K1042" t="s">
        <v>101</v>
      </c>
      <c r="L1042">
        <v>7000000</v>
      </c>
      <c r="M1042" t="s">
        <v>150</v>
      </c>
    </row>
    <row r="1043" spans="1:13">
      <c r="A1043">
        <v>1305</v>
      </c>
      <c r="B1043" t="s">
        <v>2</v>
      </c>
      <c r="C1043" s="16" t="s">
        <v>2509</v>
      </c>
      <c r="D1043">
        <f t="shared" si="0"/>
        <v>31</v>
      </c>
      <c r="E1043" t="str">
        <f t="shared" si="1"/>
        <v>$6,400,000</v>
      </c>
      <c r="F1043" t="str">
        <f t="shared" si="2"/>
        <v/>
      </c>
      <c r="G1043" t="str">
        <f t="shared" si="3"/>
        <v>$6,400,000</v>
      </c>
      <c r="H1043" t="s">
        <v>2510</v>
      </c>
      <c r="J1043" t="s">
        <v>87</v>
      </c>
      <c r="K1043" t="s">
        <v>101</v>
      </c>
      <c r="L1043">
        <v>6400000</v>
      </c>
      <c r="M1043" t="s">
        <v>524</v>
      </c>
    </row>
    <row r="1044" spans="1:13">
      <c r="A1044">
        <v>1306</v>
      </c>
      <c r="B1044" t="s">
        <v>2</v>
      </c>
      <c r="C1044" s="16" t="s">
        <v>2511</v>
      </c>
      <c r="D1044">
        <f t="shared" si="0"/>
        <v>31</v>
      </c>
      <c r="E1044" t="str">
        <f t="shared" si="1"/>
        <v>$6,250,000</v>
      </c>
      <c r="F1044" t="str">
        <f t="shared" si="2"/>
        <v/>
      </c>
      <c r="G1044" t="str">
        <f t="shared" si="3"/>
        <v>$6,250,000</v>
      </c>
      <c r="H1044" t="s">
        <v>2512</v>
      </c>
      <c r="J1044" t="s">
        <v>87</v>
      </c>
      <c r="K1044" t="s">
        <v>101</v>
      </c>
      <c r="L1044">
        <v>6250000</v>
      </c>
      <c r="M1044" t="s">
        <v>2513</v>
      </c>
    </row>
    <row r="1045" spans="1:13">
      <c r="A1045">
        <v>1307</v>
      </c>
      <c r="B1045" t="s">
        <v>2</v>
      </c>
      <c r="C1045" s="16" t="s">
        <v>2514</v>
      </c>
      <c r="D1045">
        <f t="shared" si="0"/>
        <v>31</v>
      </c>
      <c r="E1045" t="str">
        <f t="shared" si="1"/>
        <v>$5,958,750</v>
      </c>
      <c r="F1045" t="str">
        <f t="shared" si="2"/>
        <v/>
      </c>
      <c r="G1045" t="str">
        <f t="shared" si="3"/>
        <v>$5,958,750</v>
      </c>
      <c r="H1045" t="s">
        <v>2515</v>
      </c>
      <c r="J1045" t="s">
        <v>87</v>
      </c>
      <c r="K1045" t="s">
        <v>101</v>
      </c>
      <c r="L1045">
        <v>5958750</v>
      </c>
      <c r="M1045" t="s">
        <v>651</v>
      </c>
    </row>
    <row r="1046" spans="1:13">
      <c r="A1046">
        <v>1308</v>
      </c>
      <c r="B1046" t="s">
        <v>2</v>
      </c>
      <c r="C1046" s="16" t="s">
        <v>2516</v>
      </c>
      <c r="D1046">
        <f t="shared" si="0"/>
        <v>31</v>
      </c>
      <c r="E1046" t="str">
        <f t="shared" si="1"/>
        <v>$5,831,326</v>
      </c>
      <c r="F1046" t="str">
        <f t="shared" si="2"/>
        <v/>
      </c>
      <c r="G1046" t="str">
        <f t="shared" si="3"/>
        <v>$5,831,326</v>
      </c>
      <c r="H1046" t="s">
        <v>2517</v>
      </c>
      <c r="J1046" t="s">
        <v>87</v>
      </c>
      <c r="K1046" t="s">
        <v>101</v>
      </c>
      <c r="L1046">
        <v>5831326</v>
      </c>
      <c r="M1046" t="s">
        <v>1436</v>
      </c>
    </row>
    <row r="1047" spans="1:13">
      <c r="A1047">
        <v>1309</v>
      </c>
      <c r="B1047" t="s">
        <v>2</v>
      </c>
      <c r="C1047" s="16" t="s">
        <v>2518</v>
      </c>
      <c r="D1047">
        <f t="shared" si="0"/>
        <v>31</v>
      </c>
      <c r="E1047" t="str">
        <f t="shared" si="1"/>
        <v>$5,450,000</v>
      </c>
      <c r="F1047" t="str">
        <f t="shared" si="2"/>
        <v/>
      </c>
      <c r="G1047" t="str">
        <f t="shared" si="3"/>
        <v>$5,450,000</v>
      </c>
      <c r="H1047" t="s">
        <v>1904</v>
      </c>
      <c r="J1047" t="s">
        <v>87</v>
      </c>
      <c r="K1047" t="s">
        <v>101</v>
      </c>
      <c r="L1047">
        <v>5450000</v>
      </c>
      <c r="M1047" t="s">
        <v>748</v>
      </c>
    </row>
    <row r="1048" spans="1:13">
      <c r="A1048">
        <v>1310</v>
      </c>
      <c r="B1048" t="s">
        <v>2</v>
      </c>
      <c r="C1048" s="16" t="s">
        <v>2519</v>
      </c>
      <c r="D1048">
        <f t="shared" si="0"/>
        <v>31</v>
      </c>
      <c r="E1048" t="str">
        <f t="shared" si="1"/>
        <v>$4,916,974 4th year rookie contract (#5)</v>
      </c>
      <c r="F1048">
        <f t="shared" si="2"/>
        <v>11</v>
      </c>
      <c r="G1048" t="str">
        <f t="shared" si="3"/>
        <v>$4,916,974</v>
      </c>
      <c r="H1048" t="s">
        <v>2520</v>
      </c>
      <c r="J1048" t="s">
        <v>87</v>
      </c>
      <c r="K1048" t="s">
        <v>101</v>
      </c>
      <c r="L1048">
        <v>4916974</v>
      </c>
      <c r="M1048" t="s">
        <v>1439</v>
      </c>
    </row>
    <row r="1049" spans="1:13">
      <c r="A1049">
        <v>1311</v>
      </c>
      <c r="B1049" t="s">
        <v>2</v>
      </c>
      <c r="C1049" s="16" t="s">
        <v>2521</v>
      </c>
      <c r="D1049">
        <f t="shared" si="0"/>
        <v>31</v>
      </c>
      <c r="E1049" t="str">
        <f t="shared" si="1"/>
        <v>$4,177,208 released 7/17/13</v>
      </c>
      <c r="F1049">
        <f t="shared" si="2"/>
        <v>11</v>
      </c>
      <c r="G1049" t="str">
        <f t="shared" si="3"/>
        <v>$4,177,208</v>
      </c>
      <c r="H1049" t="s">
        <v>2522</v>
      </c>
      <c r="J1049" t="s">
        <v>87</v>
      </c>
      <c r="K1049" t="s">
        <v>101</v>
      </c>
      <c r="L1049">
        <v>4177208</v>
      </c>
      <c r="M1049" t="s">
        <v>2523</v>
      </c>
    </row>
    <row r="1050" spans="1:13">
      <c r="A1050">
        <v>1312</v>
      </c>
      <c r="B1050" t="s">
        <v>2</v>
      </c>
      <c r="C1050" s="16" t="s">
        <v>2524</v>
      </c>
      <c r="D1050">
        <f t="shared" si="0"/>
        <v>31</v>
      </c>
      <c r="E1050" t="str">
        <f t="shared" si="1"/>
        <v>$3,326,235</v>
      </c>
      <c r="F1050" t="str">
        <f t="shared" si="2"/>
        <v/>
      </c>
      <c r="G1050" t="str">
        <f t="shared" si="3"/>
        <v>$3,326,235</v>
      </c>
      <c r="H1050" t="s">
        <v>2525</v>
      </c>
      <c r="J1050" t="s">
        <v>87</v>
      </c>
      <c r="K1050" t="s">
        <v>101</v>
      </c>
      <c r="L1050">
        <v>3326235</v>
      </c>
      <c r="M1050" t="s">
        <v>294</v>
      </c>
    </row>
    <row r="1051" spans="1:13">
      <c r="A1051">
        <v>1313</v>
      </c>
      <c r="B1051" t="s">
        <v>2</v>
      </c>
      <c r="C1051" s="16" t="s">
        <v>2526</v>
      </c>
      <c r="D1051">
        <f t="shared" si="0"/>
        <v>31</v>
      </c>
      <c r="E1051" t="str">
        <f t="shared" si="1"/>
        <v>$2,793,960 3rd year rookie contract (#8)</v>
      </c>
      <c r="F1051">
        <f t="shared" si="2"/>
        <v>11</v>
      </c>
      <c r="G1051" t="str">
        <f t="shared" si="3"/>
        <v>$2,793,960</v>
      </c>
      <c r="H1051" t="s">
        <v>2527</v>
      </c>
      <c r="J1051" t="s">
        <v>87</v>
      </c>
      <c r="K1051" t="s">
        <v>101</v>
      </c>
      <c r="L1051">
        <v>2793960</v>
      </c>
      <c r="M1051" t="s">
        <v>1442</v>
      </c>
    </row>
    <row r="1052" spans="1:13">
      <c r="A1052">
        <v>1314</v>
      </c>
      <c r="B1052" t="s">
        <v>2</v>
      </c>
      <c r="C1052" s="16" t="s">
        <v>2528</v>
      </c>
      <c r="D1052">
        <f t="shared" si="0"/>
        <v>31</v>
      </c>
      <c r="E1052" t="str">
        <f t="shared" si="1"/>
        <v>$2,500,000</v>
      </c>
      <c r="F1052" t="str">
        <f t="shared" si="2"/>
        <v/>
      </c>
      <c r="G1052" t="str">
        <f t="shared" si="3"/>
        <v>$2,500,000</v>
      </c>
      <c r="H1052" t="s">
        <v>527</v>
      </c>
      <c r="J1052" t="s">
        <v>87</v>
      </c>
      <c r="K1052" t="s">
        <v>101</v>
      </c>
      <c r="L1052">
        <v>2500000</v>
      </c>
      <c r="M1052" t="s">
        <v>1450</v>
      </c>
    </row>
    <row r="1053" spans="1:13">
      <c r="A1053">
        <v>1315</v>
      </c>
      <c r="B1053" t="s">
        <v>2</v>
      </c>
      <c r="C1053" s="16" t="s">
        <v>2529</v>
      </c>
      <c r="D1053">
        <f t="shared" si="0"/>
        <v>31</v>
      </c>
      <c r="E1053" t="str">
        <f t="shared" si="1"/>
        <v>$1,762,680</v>
      </c>
      <c r="F1053" t="str">
        <f t="shared" si="2"/>
        <v/>
      </c>
      <c r="G1053" t="str">
        <f t="shared" si="3"/>
        <v>$1,762,680</v>
      </c>
      <c r="H1053" t="s">
        <v>2530</v>
      </c>
      <c r="J1053" t="s">
        <v>87</v>
      </c>
      <c r="K1053" t="s">
        <v>101</v>
      </c>
      <c r="L1053">
        <v>1762680</v>
      </c>
      <c r="M1053" t="s">
        <v>1453</v>
      </c>
    </row>
    <row r="1054" spans="1:13">
      <c r="A1054">
        <v>1316</v>
      </c>
      <c r="B1054" t="s">
        <v>2</v>
      </c>
      <c r="C1054" s="16" t="s">
        <v>2531</v>
      </c>
      <c r="D1054">
        <f t="shared" si="0"/>
        <v>31</v>
      </c>
      <c r="E1054" t="str">
        <f t="shared" si="1"/>
        <v>$1,458,360 1st year rookie contract (#20)</v>
      </c>
      <c r="F1054">
        <f t="shared" si="2"/>
        <v>11</v>
      </c>
      <c r="G1054" t="str">
        <f t="shared" si="3"/>
        <v>$1,458,360</v>
      </c>
      <c r="H1054" t="s">
        <v>2532</v>
      </c>
      <c r="J1054" t="s">
        <v>87</v>
      </c>
      <c r="K1054" t="s">
        <v>101</v>
      </c>
      <c r="L1054">
        <v>1458360</v>
      </c>
      <c r="M1054" t="s">
        <v>1457</v>
      </c>
    </row>
    <row r="1055" spans="1:13">
      <c r="A1055">
        <v>1317</v>
      </c>
      <c r="B1055" t="s">
        <v>2</v>
      </c>
      <c r="C1055" s="16" t="s">
        <v>2533</v>
      </c>
      <c r="D1055">
        <f t="shared" si="0"/>
        <v>31</v>
      </c>
      <c r="E1055" t="str">
        <f t="shared" si="1"/>
        <v>$981,084 counts $95,243</v>
      </c>
      <c r="F1055">
        <f t="shared" si="2"/>
        <v>9</v>
      </c>
      <c r="G1055" t="str">
        <f t="shared" si="3"/>
        <v>$981,084</v>
      </c>
      <c r="H1055" t="s">
        <v>1920</v>
      </c>
      <c r="J1055" t="s">
        <v>87</v>
      </c>
      <c r="K1055" t="s">
        <v>101</v>
      </c>
      <c r="L1055">
        <v>981084</v>
      </c>
      <c r="M1055" t="s">
        <v>2534</v>
      </c>
    </row>
    <row r="1056" spans="1:13">
      <c r="A1056">
        <v>1319</v>
      </c>
      <c r="B1056" t="s">
        <v>2</v>
      </c>
      <c r="C1056" s="16" t="s">
        <v>2535</v>
      </c>
      <c r="D1056">
        <f t="shared" si="0"/>
        <v>31</v>
      </c>
      <c r="E1056" t="str">
        <f t="shared" si="1"/>
        <v>$14,746,000</v>
      </c>
      <c r="F1056" t="str">
        <f t="shared" si="2"/>
        <v/>
      </c>
      <c r="G1056" t="str">
        <f t="shared" si="3"/>
        <v>$14,746,000</v>
      </c>
      <c r="H1056" t="s">
        <v>2447</v>
      </c>
      <c r="J1056" t="s">
        <v>88</v>
      </c>
      <c r="K1056" t="s">
        <v>101</v>
      </c>
      <c r="L1056">
        <v>14746000</v>
      </c>
      <c r="M1056" t="s">
        <v>1469</v>
      </c>
    </row>
    <row r="1057" spans="1:13">
      <c r="A1057">
        <v>1320</v>
      </c>
      <c r="B1057" t="s">
        <v>2</v>
      </c>
      <c r="C1057" s="16" t="s">
        <v>2536</v>
      </c>
      <c r="D1057">
        <f t="shared" si="0"/>
        <v>31</v>
      </c>
      <c r="E1057" t="str">
        <f t="shared" si="1"/>
        <v>$12,950,000</v>
      </c>
      <c r="F1057" t="str">
        <f t="shared" si="2"/>
        <v/>
      </c>
      <c r="G1057" t="str">
        <f t="shared" si="3"/>
        <v>$12,950,000</v>
      </c>
      <c r="H1057" t="s">
        <v>2537</v>
      </c>
      <c r="J1057" t="s">
        <v>88</v>
      </c>
      <c r="K1057" t="s">
        <v>101</v>
      </c>
      <c r="L1057">
        <v>12950000</v>
      </c>
      <c r="M1057" t="s">
        <v>1471</v>
      </c>
    </row>
    <row r="1058" spans="1:13">
      <c r="A1058">
        <v>1321</v>
      </c>
      <c r="B1058" t="s">
        <v>2</v>
      </c>
      <c r="C1058" s="16" t="s">
        <v>2538</v>
      </c>
      <c r="D1058">
        <f t="shared" si="0"/>
        <v>31</v>
      </c>
      <c r="E1058" t="str">
        <f t="shared" si="1"/>
        <v>$9,154,342 released 2/21</v>
      </c>
      <c r="F1058">
        <f t="shared" si="2"/>
        <v>11</v>
      </c>
      <c r="G1058" t="str">
        <f t="shared" si="3"/>
        <v>$9,154,342</v>
      </c>
      <c r="H1058" t="s">
        <v>2539</v>
      </c>
      <c r="J1058" t="s">
        <v>88</v>
      </c>
      <c r="K1058" t="s">
        <v>101</v>
      </c>
      <c r="L1058">
        <v>9154342</v>
      </c>
      <c r="M1058" t="s">
        <v>1016</v>
      </c>
    </row>
    <row r="1059" spans="1:13">
      <c r="A1059">
        <v>1322</v>
      </c>
      <c r="B1059" t="s">
        <v>2</v>
      </c>
      <c r="C1059" s="16" t="s">
        <v>2540</v>
      </c>
      <c r="D1059">
        <f t="shared" si="0"/>
        <v>31</v>
      </c>
      <c r="E1059" t="str">
        <f t="shared" si="1"/>
        <v>$5,000,000</v>
      </c>
      <c r="F1059" t="str">
        <f t="shared" si="2"/>
        <v/>
      </c>
      <c r="G1059" t="str">
        <f t="shared" si="3"/>
        <v>$5,000,000</v>
      </c>
      <c r="H1059" t="s">
        <v>163</v>
      </c>
      <c r="J1059" t="s">
        <v>88</v>
      </c>
      <c r="K1059" t="s">
        <v>101</v>
      </c>
      <c r="L1059">
        <v>5000000</v>
      </c>
      <c r="M1059" t="s">
        <v>487</v>
      </c>
    </row>
    <row r="1060" spans="1:13">
      <c r="A1060">
        <v>1323</v>
      </c>
      <c r="B1060" t="s">
        <v>2</v>
      </c>
      <c r="C1060" s="16" t="s">
        <v>2541</v>
      </c>
      <c r="D1060">
        <f t="shared" si="0"/>
        <v>31</v>
      </c>
      <c r="E1060" t="str">
        <f t="shared" si="1"/>
        <v>$3,615,000 1st year rookie contract (#5)</v>
      </c>
      <c r="F1060">
        <f t="shared" si="2"/>
        <v>11</v>
      </c>
      <c r="G1060" t="str">
        <f t="shared" si="3"/>
        <v>$3,615,000</v>
      </c>
      <c r="H1060" t="s">
        <v>2542</v>
      </c>
      <c r="J1060" t="s">
        <v>88</v>
      </c>
      <c r="K1060" t="s">
        <v>101</v>
      </c>
      <c r="L1060">
        <v>3615000</v>
      </c>
      <c r="M1060" t="s">
        <v>1479</v>
      </c>
    </row>
    <row r="1061" spans="1:13">
      <c r="A1061">
        <v>1324</v>
      </c>
      <c r="B1061" t="s">
        <v>2</v>
      </c>
      <c r="C1061" s="16" t="s">
        <v>2543</v>
      </c>
      <c r="D1061">
        <f t="shared" si="0"/>
        <v>31</v>
      </c>
      <c r="E1061" t="str">
        <f t="shared" si="1"/>
        <v>$3,201,730 4th year rookie contract (#12)</v>
      </c>
      <c r="F1061">
        <f t="shared" si="2"/>
        <v>11</v>
      </c>
      <c r="G1061" t="str">
        <f t="shared" si="3"/>
        <v>$3,201,730</v>
      </c>
      <c r="H1061" t="s">
        <v>2544</v>
      </c>
      <c r="J1061" t="s">
        <v>88</v>
      </c>
      <c r="K1061" t="s">
        <v>101</v>
      </c>
      <c r="L1061">
        <v>3201730</v>
      </c>
      <c r="M1061" t="s">
        <v>1474</v>
      </c>
    </row>
    <row r="1062" spans="1:13">
      <c r="A1062">
        <v>1325</v>
      </c>
      <c r="B1062" t="s">
        <v>2</v>
      </c>
      <c r="C1062" s="16" t="s">
        <v>2545</v>
      </c>
      <c r="D1062">
        <f t="shared" si="0"/>
        <v>31</v>
      </c>
      <c r="E1062" t="str">
        <f t="shared" si="1"/>
        <v>$2,548,560 2nd year rookie contract (#9)</v>
      </c>
      <c r="F1062">
        <f t="shared" si="2"/>
        <v>11</v>
      </c>
      <c r="G1062" t="str">
        <f t="shared" si="3"/>
        <v>$2,548,560</v>
      </c>
      <c r="H1062" t="s">
        <v>2546</v>
      </c>
      <c r="J1062" t="s">
        <v>88</v>
      </c>
      <c r="K1062" t="s">
        <v>101</v>
      </c>
      <c r="L1062">
        <v>2548560</v>
      </c>
      <c r="M1062" t="s">
        <v>1484</v>
      </c>
    </row>
    <row r="1063" spans="1:13">
      <c r="A1063">
        <v>1326</v>
      </c>
      <c r="B1063" t="s">
        <v>2</v>
      </c>
      <c r="C1063" s="16" t="s">
        <v>2547</v>
      </c>
      <c r="D1063">
        <f t="shared" si="0"/>
        <v>31</v>
      </c>
      <c r="E1063" t="str">
        <f t="shared" si="1"/>
        <v>$1,795,000</v>
      </c>
      <c r="F1063" t="str">
        <f t="shared" si="2"/>
        <v/>
      </c>
      <c r="G1063" t="str">
        <f t="shared" si="3"/>
        <v>$1,795,000</v>
      </c>
      <c r="H1063" t="s">
        <v>2548</v>
      </c>
      <c r="J1063" t="s">
        <v>88</v>
      </c>
      <c r="K1063" t="s">
        <v>101</v>
      </c>
      <c r="L1063">
        <v>1795000</v>
      </c>
      <c r="M1063" t="s">
        <v>422</v>
      </c>
    </row>
    <row r="1064" spans="1:13">
      <c r="A1064">
        <v>1327</v>
      </c>
      <c r="B1064" t="s">
        <v>2</v>
      </c>
      <c r="C1064" s="16" t="s">
        <v>2549</v>
      </c>
      <c r="D1064">
        <f t="shared" si="0"/>
        <v>31</v>
      </c>
      <c r="E1064" t="str">
        <f t="shared" si="1"/>
        <v>$1,290,360 1st year rookie contract (#23)</v>
      </c>
      <c r="F1064">
        <f t="shared" si="2"/>
        <v>11</v>
      </c>
      <c r="G1064" t="str">
        <f t="shared" si="3"/>
        <v>$1,290,360</v>
      </c>
      <c r="H1064" t="s">
        <v>2550</v>
      </c>
      <c r="J1064" t="s">
        <v>88</v>
      </c>
      <c r="K1064" t="s">
        <v>101</v>
      </c>
      <c r="L1064">
        <v>1290360</v>
      </c>
      <c r="M1064" t="s">
        <v>1495</v>
      </c>
    </row>
    <row r="1065" spans="1:13">
      <c r="A1065">
        <v>1328</v>
      </c>
      <c r="B1065" t="s">
        <v>2</v>
      </c>
      <c r="C1065" s="16" t="s">
        <v>2551</v>
      </c>
      <c r="D1065">
        <f t="shared" si="0"/>
        <v>31</v>
      </c>
      <c r="E1065" t="str">
        <f t="shared" si="1"/>
        <v>$1,127,400 2nd year rookie contract (#27)</v>
      </c>
      <c r="F1065">
        <f t="shared" si="2"/>
        <v>11</v>
      </c>
      <c r="G1065" t="str">
        <f t="shared" si="3"/>
        <v>$1,127,400</v>
      </c>
      <c r="H1065" t="s">
        <v>2552</v>
      </c>
      <c r="J1065" t="s">
        <v>88</v>
      </c>
      <c r="K1065" t="s">
        <v>101</v>
      </c>
      <c r="L1065">
        <v>1127400</v>
      </c>
      <c r="M1065" t="s">
        <v>1498</v>
      </c>
    </row>
    <row r="1066" spans="1:13">
      <c r="A1066">
        <v>1329</v>
      </c>
      <c r="B1066" t="s">
        <v>2</v>
      </c>
      <c r="C1066" s="16" t="s">
        <v>2553</v>
      </c>
      <c r="D1066">
        <f t="shared" si="0"/>
        <v>31</v>
      </c>
      <c r="E1066" t="str">
        <f t="shared" si="1"/>
        <v>$1,000,000 released 1/4</v>
      </c>
      <c r="F1066">
        <f t="shared" si="2"/>
        <v>11</v>
      </c>
      <c r="G1066" t="str">
        <f t="shared" si="3"/>
        <v>$1,000,000</v>
      </c>
      <c r="H1066" t="s">
        <v>134</v>
      </c>
      <c r="J1066" t="s">
        <v>88</v>
      </c>
      <c r="K1066" t="s">
        <v>101</v>
      </c>
      <c r="L1066">
        <v>1000000</v>
      </c>
      <c r="M1066" t="s">
        <v>2554</v>
      </c>
    </row>
    <row r="1067" spans="1:13">
      <c r="A1067">
        <v>1330</v>
      </c>
      <c r="B1067" t="s">
        <v>2</v>
      </c>
      <c r="C1067" s="16" t="s">
        <v>2555</v>
      </c>
      <c r="D1067">
        <f t="shared" si="0"/>
        <v>31</v>
      </c>
      <c r="E1067" t="str">
        <f t="shared" si="1"/>
        <v>$948,163 counts $915,243, released 11/7</v>
      </c>
      <c r="F1067">
        <f t="shared" si="2"/>
        <v>9</v>
      </c>
      <c r="G1067" t="str">
        <f t="shared" si="3"/>
        <v>$948,163</v>
      </c>
      <c r="H1067" t="s">
        <v>1789</v>
      </c>
      <c r="J1067" t="s">
        <v>88</v>
      </c>
      <c r="K1067" t="s">
        <v>101</v>
      </c>
      <c r="L1067">
        <v>948163</v>
      </c>
      <c r="M1067" t="s">
        <v>1036</v>
      </c>
    </row>
    <row r="1068" spans="1:13">
      <c r="A1068">
        <v>1331</v>
      </c>
      <c r="B1068" t="s">
        <v>2</v>
      </c>
      <c r="C1068" s="16" t="s">
        <v>2556</v>
      </c>
      <c r="D1068">
        <f t="shared" si="0"/>
        <v>31</v>
      </c>
      <c r="E1068" t="str">
        <f t="shared" si="1"/>
        <v>$816,482 minimum</v>
      </c>
      <c r="F1068">
        <f t="shared" si="2"/>
        <v>9</v>
      </c>
      <c r="G1068" t="str">
        <f t="shared" si="3"/>
        <v>$816,482</v>
      </c>
      <c r="H1068" t="s">
        <v>1580</v>
      </c>
      <c r="J1068" t="s">
        <v>88</v>
      </c>
      <c r="K1068" t="s">
        <v>101</v>
      </c>
      <c r="L1068">
        <v>816482</v>
      </c>
      <c r="M1068" t="s">
        <v>1500</v>
      </c>
    </row>
    <row r="1069" spans="1:13">
      <c r="A1069">
        <v>1332</v>
      </c>
      <c r="B1069" t="s">
        <v>2</v>
      </c>
      <c r="C1069" s="16" t="s">
        <v>2557</v>
      </c>
      <c r="D1069">
        <f t="shared" si="0"/>
        <v>31</v>
      </c>
      <c r="E1069" t="str">
        <f t="shared" si="1"/>
        <v>$552,166 counts $532,994, signed 1/7</v>
      </c>
      <c r="F1069">
        <f t="shared" si="2"/>
        <v>9</v>
      </c>
      <c r="G1069" t="str">
        <f t="shared" si="3"/>
        <v>$552,166</v>
      </c>
      <c r="H1069" t="s">
        <v>2558</v>
      </c>
      <c r="J1069" t="s">
        <v>88</v>
      </c>
      <c r="K1069" t="s">
        <v>101</v>
      </c>
      <c r="L1069">
        <v>552166</v>
      </c>
      <c r="M1069" t="s">
        <v>849</v>
      </c>
    </row>
    <row r="1070" spans="1:13">
      <c r="A1070">
        <v>1333</v>
      </c>
      <c r="B1070" t="s">
        <v>2</v>
      </c>
      <c r="C1070" s="16" t="s">
        <v>2559</v>
      </c>
      <c r="D1070">
        <f t="shared" si="0"/>
        <v>31</v>
      </c>
      <c r="E1070" t="str">
        <f t="shared" si="1"/>
        <v>$507,336 minimum, released 3/26</v>
      </c>
      <c r="F1070">
        <f t="shared" si="2"/>
        <v>9</v>
      </c>
      <c r="G1070" t="str">
        <f t="shared" si="3"/>
        <v>$507,336</v>
      </c>
      <c r="H1070" t="s">
        <v>1663</v>
      </c>
      <c r="J1070" t="s">
        <v>88</v>
      </c>
      <c r="K1070" t="s">
        <v>101</v>
      </c>
      <c r="L1070">
        <v>507336</v>
      </c>
      <c r="M1070" t="s">
        <v>595</v>
      </c>
    </row>
    <row r="1071" spans="1:13">
      <c r="A1071">
        <v>1334</v>
      </c>
      <c r="B1071" t="s">
        <v>2</v>
      </c>
      <c r="C1071" s="16" t="s">
        <v>2560</v>
      </c>
      <c r="D1071">
        <f t="shared" si="0"/>
        <v>31</v>
      </c>
      <c r="E1071" t="str">
        <f t="shared" si="1"/>
        <v>$507,336 minimum</v>
      </c>
      <c r="F1071">
        <f t="shared" si="2"/>
        <v>9</v>
      </c>
      <c r="G1071" t="str">
        <f t="shared" si="3"/>
        <v>$507,336</v>
      </c>
      <c r="H1071" t="s">
        <v>1663</v>
      </c>
      <c r="J1071" t="s">
        <v>88</v>
      </c>
      <c r="K1071" t="s">
        <v>101</v>
      </c>
      <c r="L1071">
        <v>507336</v>
      </c>
      <c r="M1071" t="s">
        <v>1492</v>
      </c>
    </row>
    <row r="1072" spans="1:13">
      <c r="A1072">
        <v>1335</v>
      </c>
      <c r="B1072" t="s">
        <v>2</v>
      </c>
      <c r="C1072" s="16" t="s">
        <v>2561</v>
      </c>
      <c r="D1072">
        <f t="shared" si="0"/>
        <v>31</v>
      </c>
      <c r="E1072" t="str">
        <f t="shared" si="1"/>
        <v>$166,897 s 1/28, rel 2/7, s 3/26</v>
      </c>
      <c r="F1072">
        <f t="shared" si="2"/>
        <v>9</v>
      </c>
      <c r="G1072" t="str">
        <f t="shared" si="3"/>
        <v>$166,897</v>
      </c>
      <c r="H1072" t="s">
        <v>2562</v>
      </c>
      <c r="J1072" t="s">
        <v>88</v>
      </c>
      <c r="K1072" t="s">
        <v>101</v>
      </c>
      <c r="L1072">
        <v>166897</v>
      </c>
      <c r="M1072" t="s">
        <v>1502</v>
      </c>
    </row>
    <row r="1073" spans="1:13">
      <c r="A1073">
        <v>1336</v>
      </c>
      <c r="B1073" t="s">
        <v>2</v>
      </c>
      <c r="C1073" s="16" t="s">
        <v>2563</v>
      </c>
      <c r="D1073">
        <f t="shared" si="0"/>
        <v>31</v>
      </c>
      <c r="E1073" t="str">
        <f t="shared" si="1"/>
        <v>$152,201 signed 2/24</v>
      </c>
      <c r="F1073">
        <f t="shared" si="2"/>
        <v>9</v>
      </c>
      <c r="G1073" t="str">
        <f t="shared" si="3"/>
        <v>$152,201</v>
      </c>
      <c r="H1073" t="s">
        <v>2564</v>
      </c>
      <c r="J1073" t="s">
        <v>88</v>
      </c>
      <c r="K1073" t="s">
        <v>101</v>
      </c>
      <c r="L1073">
        <v>152201</v>
      </c>
      <c r="M1073" t="s">
        <v>846</v>
      </c>
    </row>
    <row r="1074" spans="1:13">
      <c r="A1074">
        <v>1337</v>
      </c>
      <c r="B1074" t="s">
        <v>2</v>
      </c>
      <c r="C1074" s="16" t="s">
        <v>2565</v>
      </c>
      <c r="D1074">
        <f t="shared" si="0"/>
        <v>31</v>
      </c>
      <c r="E1074" t="str">
        <f t="shared" si="1"/>
        <v>$74,608 signed 12/12, released 1/6</v>
      </c>
      <c r="F1074">
        <f t="shared" si="2"/>
        <v>8</v>
      </c>
      <c r="G1074" t="str">
        <f t="shared" si="3"/>
        <v>$74,608</v>
      </c>
      <c r="H1074" t="s">
        <v>2566</v>
      </c>
      <c r="J1074" t="s">
        <v>88</v>
      </c>
      <c r="K1074" t="s">
        <v>101</v>
      </c>
      <c r="L1074">
        <v>74608</v>
      </c>
      <c r="M1074" t="s">
        <v>2567</v>
      </c>
    </row>
    <row r="1075" spans="1:13">
      <c r="A1075">
        <v>1338</v>
      </c>
      <c r="B1075" t="s">
        <v>2</v>
      </c>
      <c r="C1075" s="16" t="s">
        <v>2568</v>
      </c>
      <c r="D1075">
        <f t="shared" si="0"/>
        <v>31</v>
      </c>
      <c r="E1075" t="str">
        <f t="shared" si="1"/>
        <v>$59,687 signed 1/5, released 1/25</v>
      </c>
      <c r="F1075">
        <f t="shared" si="2"/>
        <v>8</v>
      </c>
      <c r="G1075" t="str">
        <f t="shared" si="3"/>
        <v>$59,687</v>
      </c>
      <c r="H1075" t="s">
        <v>1633</v>
      </c>
      <c r="J1075" t="s">
        <v>88</v>
      </c>
      <c r="K1075" t="s">
        <v>101</v>
      </c>
      <c r="L1075">
        <v>59687</v>
      </c>
      <c r="M1075" t="s">
        <v>1510</v>
      </c>
    </row>
    <row r="1076" spans="1:13">
      <c r="A1076">
        <v>1339</v>
      </c>
      <c r="B1076" t="s">
        <v>2</v>
      </c>
      <c r="C1076" s="16" t="s">
        <v>2569</v>
      </c>
      <c r="D1076">
        <f t="shared" si="0"/>
        <v>31</v>
      </c>
      <c r="E1076" t="str">
        <f t="shared" si="1"/>
        <v>$29,843 signed 3/6, released 3/16</v>
      </c>
      <c r="F1076">
        <f t="shared" si="2"/>
        <v>8</v>
      </c>
      <c r="G1076" t="str">
        <f t="shared" si="3"/>
        <v>$29,843</v>
      </c>
      <c r="H1076" t="s">
        <v>1586</v>
      </c>
      <c r="J1076" t="s">
        <v>88</v>
      </c>
      <c r="K1076" t="s">
        <v>101</v>
      </c>
      <c r="L1076">
        <v>29843</v>
      </c>
      <c r="M1076" t="s">
        <v>2570</v>
      </c>
    </row>
    <row r="1077" spans="1:13">
      <c r="A1077">
        <v>1340</v>
      </c>
      <c r="B1077" t="s">
        <v>2</v>
      </c>
      <c r="C1077" s="16" t="s">
        <v>2571</v>
      </c>
      <c r="D1077">
        <f t="shared" si="0"/>
        <v>31</v>
      </c>
      <c r="E1077" t="str">
        <f t="shared" si="1"/>
        <v>$29,843 signed 2/24, released 3/6</v>
      </c>
      <c r="F1077">
        <f t="shared" si="2"/>
        <v>8</v>
      </c>
      <c r="G1077" t="str">
        <f t="shared" si="3"/>
        <v>$29,843</v>
      </c>
      <c r="H1077" t="s">
        <v>1586</v>
      </c>
      <c r="J1077" t="s">
        <v>88</v>
      </c>
      <c r="K1077" t="s">
        <v>101</v>
      </c>
      <c r="L1077">
        <v>29843</v>
      </c>
      <c r="M1077" t="s">
        <v>2572</v>
      </c>
    </row>
    <row r="1078" spans="1:13">
      <c r="A1078">
        <v>1342</v>
      </c>
      <c r="B1078" t="s">
        <v>2</v>
      </c>
      <c r="C1078" s="16" t="s">
        <v>2573</v>
      </c>
      <c r="D1078">
        <f t="shared" si="0"/>
        <v>31</v>
      </c>
      <c r="E1078" t="str">
        <f t="shared" si="1"/>
        <v>$14,746,000</v>
      </c>
      <c r="F1078" t="str">
        <f t="shared" si="2"/>
        <v/>
      </c>
      <c r="G1078" t="str">
        <f t="shared" si="3"/>
        <v>$14,746,000</v>
      </c>
      <c r="H1078" t="s">
        <v>2447</v>
      </c>
      <c r="J1078" t="s">
        <v>92</v>
      </c>
      <c r="K1078" t="s">
        <v>101</v>
      </c>
      <c r="L1078">
        <v>14746000</v>
      </c>
      <c r="M1078" t="s">
        <v>1515</v>
      </c>
    </row>
    <row r="1079" spans="1:13">
      <c r="A1079">
        <v>1343</v>
      </c>
      <c r="B1079" t="s">
        <v>2</v>
      </c>
      <c r="C1079" s="16" t="s">
        <v>2574</v>
      </c>
      <c r="D1079">
        <f t="shared" si="0"/>
        <v>31</v>
      </c>
      <c r="E1079" t="str">
        <f t="shared" si="1"/>
        <v>$13,000,000</v>
      </c>
      <c r="F1079" t="str">
        <f t="shared" si="2"/>
        <v/>
      </c>
      <c r="G1079" t="str">
        <f t="shared" si="3"/>
        <v>$13,000,000</v>
      </c>
      <c r="H1079" t="s">
        <v>1245</v>
      </c>
      <c r="J1079" t="s">
        <v>92</v>
      </c>
      <c r="K1079" t="s">
        <v>101</v>
      </c>
      <c r="L1079">
        <v>13000000</v>
      </c>
      <c r="M1079" t="s">
        <v>1517</v>
      </c>
    </row>
    <row r="1080" spans="1:13">
      <c r="A1080">
        <v>1344</v>
      </c>
      <c r="B1080" t="s">
        <v>2</v>
      </c>
      <c r="C1080" s="16" t="s">
        <v>2575</v>
      </c>
      <c r="D1080">
        <f t="shared" si="0"/>
        <v>31</v>
      </c>
      <c r="E1080" t="str">
        <f t="shared" si="1"/>
        <v>$10,434,782</v>
      </c>
      <c r="F1080" t="str">
        <f t="shared" si="2"/>
        <v/>
      </c>
      <c r="G1080" t="str">
        <f t="shared" si="3"/>
        <v>$10,434,782</v>
      </c>
      <c r="H1080" t="s">
        <v>2576</v>
      </c>
      <c r="J1080" t="s">
        <v>92</v>
      </c>
      <c r="K1080" t="s">
        <v>101</v>
      </c>
      <c r="L1080">
        <v>10434782</v>
      </c>
      <c r="M1080" t="s">
        <v>1520</v>
      </c>
    </row>
    <row r="1081" spans="1:13">
      <c r="A1081">
        <v>1345</v>
      </c>
      <c r="B1081" t="s">
        <v>2</v>
      </c>
      <c r="C1081" s="16" t="s">
        <v>2577</v>
      </c>
      <c r="D1081">
        <f t="shared" si="0"/>
        <v>31</v>
      </c>
      <c r="E1081" t="str">
        <f t="shared" si="1"/>
        <v>$8,471,339 amnesty rel 7/17/13, dnc</v>
      </c>
      <c r="F1081">
        <f t="shared" si="2"/>
        <v>11</v>
      </c>
      <c r="G1081" t="str">
        <f t="shared" si="3"/>
        <v>$8,471,339</v>
      </c>
      <c r="H1081" t="s">
        <v>2578</v>
      </c>
      <c r="J1081" t="s">
        <v>92</v>
      </c>
      <c r="K1081" t="s">
        <v>101</v>
      </c>
      <c r="L1081">
        <v>8471339</v>
      </c>
      <c r="M1081" t="s">
        <v>2579</v>
      </c>
    </row>
    <row r="1082" spans="1:13">
      <c r="A1082">
        <v>1346</v>
      </c>
      <c r="B1082" t="s">
        <v>2</v>
      </c>
      <c r="C1082" s="16" t="s">
        <v>2580</v>
      </c>
      <c r="D1082">
        <f t="shared" si="0"/>
        <v>31</v>
      </c>
      <c r="E1082" t="str">
        <f t="shared" si="1"/>
        <v>$5,381,750</v>
      </c>
      <c r="F1082" t="str">
        <f t="shared" si="2"/>
        <v/>
      </c>
      <c r="G1082" t="str">
        <f t="shared" si="3"/>
        <v>$5,381,750</v>
      </c>
      <c r="H1082" t="s">
        <v>1803</v>
      </c>
      <c r="J1082" t="s">
        <v>92</v>
      </c>
      <c r="K1082" t="s">
        <v>101</v>
      </c>
      <c r="L1082">
        <v>5381750</v>
      </c>
      <c r="M1082" t="s">
        <v>1525</v>
      </c>
    </row>
    <row r="1083" spans="1:13">
      <c r="A1083">
        <v>1347</v>
      </c>
      <c r="B1083" t="s">
        <v>2</v>
      </c>
      <c r="C1083" s="16" t="s">
        <v>2581</v>
      </c>
      <c r="D1083">
        <f t="shared" si="0"/>
        <v>31</v>
      </c>
      <c r="E1083" t="str">
        <f t="shared" si="1"/>
        <v>$5,305,000</v>
      </c>
      <c r="F1083" t="str">
        <f t="shared" si="2"/>
        <v/>
      </c>
      <c r="G1083" t="str">
        <f t="shared" si="3"/>
        <v>$5,305,000</v>
      </c>
      <c r="H1083" t="s">
        <v>1716</v>
      </c>
      <c r="J1083" t="s">
        <v>92</v>
      </c>
      <c r="K1083" t="s">
        <v>101</v>
      </c>
      <c r="L1083">
        <v>5305000</v>
      </c>
      <c r="M1083" t="s">
        <v>716</v>
      </c>
    </row>
    <row r="1084" spans="1:13">
      <c r="A1084">
        <v>1348</v>
      </c>
      <c r="B1084" t="s">
        <v>2</v>
      </c>
      <c r="C1084" s="16" t="s">
        <v>2582</v>
      </c>
      <c r="D1084">
        <f t="shared" si="0"/>
        <v>31</v>
      </c>
      <c r="E1084" t="str">
        <f t="shared" si="1"/>
        <v>$4,505,280 3rd year rookie contract (#3)</v>
      </c>
      <c r="F1084">
        <f t="shared" si="2"/>
        <v>11</v>
      </c>
      <c r="G1084" t="str">
        <f t="shared" si="3"/>
        <v>$4,505,280</v>
      </c>
      <c r="H1084" t="s">
        <v>2583</v>
      </c>
      <c r="J1084" t="s">
        <v>92</v>
      </c>
      <c r="K1084" t="s">
        <v>101</v>
      </c>
      <c r="L1084">
        <v>4505280</v>
      </c>
      <c r="M1084" t="s">
        <v>1528</v>
      </c>
    </row>
    <row r="1085" spans="1:13">
      <c r="A1085">
        <v>1349</v>
      </c>
      <c r="B1085" t="s">
        <v>2</v>
      </c>
      <c r="C1085" s="16" t="s">
        <v>2585</v>
      </c>
      <c r="D1085">
        <f t="shared" si="0"/>
        <v>31</v>
      </c>
      <c r="E1085" t="str">
        <f t="shared" si="1"/>
        <v>$4,470,480 2nd year rookie contract (#3)</v>
      </c>
      <c r="F1085">
        <f t="shared" si="2"/>
        <v>11</v>
      </c>
      <c r="G1085" t="str">
        <f t="shared" si="3"/>
        <v>$4,470,480</v>
      </c>
      <c r="H1085" t="s">
        <v>2586</v>
      </c>
      <c r="J1085" t="s">
        <v>92</v>
      </c>
      <c r="K1085" t="s">
        <v>101</v>
      </c>
      <c r="L1085">
        <v>4470480</v>
      </c>
      <c r="M1085" t="s">
        <v>1531</v>
      </c>
    </row>
    <row r="1086" spans="1:13">
      <c r="A1086">
        <v>1350</v>
      </c>
      <c r="B1086" t="s">
        <v>2</v>
      </c>
      <c r="C1086" s="16" t="s">
        <v>2587</v>
      </c>
      <c r="D1086">
        <f t="shared" si="0"/>
        <v>31</v>
      </c>
      <c r="E1086" t="str">
        <f t="shared" si="1"/>
        <v>$4,250,000</v>
      </c>
      <c r="F1086" t="str">
        <f t="shared" si="2"/>
        <v/>
      </c>
      <c r="G1086" t="str">
        <f t="shared" si="3"/>
        <v>$4,250,000</v>
      </c>
      <c r="H1086" t="s">
        <v>2103</v>
      </c>
      <c r="J1086" t="s">
        <v>92</v>
      </c>
      <c r="K1086" t="s">
        <v>101</v>
      </c>
      <c r="L1086">
        <v>4250000</v>
      </c>
      <c r="M1086" t="s">
        <v>135</v>
      </c>
    </row>
    <row r="1087" spans="1:13">
      <c r="A1087">
        <v>1351</v>
      </c>
      <c r="B1087" t="s">
        <v>2</v>
      </c>
      <c r="C1087" s="16" t="s">
        <v>2588</v>
      </c>
      <c r="D1087">
        <f t="shared" si="0"/>
        <v>31</v>
      </c>
      <c r="E1087" t="str">
        <f t="shared" si="1"/>
        <v>$3,898,691</v>
      </c>
      <c r="F1087" t="str">
        <f t="shared" si="2"/>
        <v/>
      </c>
      <c r="G1087" t="str">
        <f t="shared" si="3"/>
        <v>$3,898,691</v>
      </c>
      <c r="H1087" t="s">
        <v>2589</v>
      </c>
      <c r="J1087" t="s">
        <v>92</v>
      </c>
      <c r="K1087" t="s">
        <v>101</v>
      </c>
      <c r="L1087">
        <v>3898691</v>
      </c>
      <c r="M1087" t="s">
        <v>1068</v>
      </c>
    </row>
    <row r="1088" spans="1:13">
      <c r="A1088">
        <v>1352</v>
      </c>
      <c r="B1088" t="s">
        <v>2</v>
      </c>
      <c r="C1088" s="16" t="s">
        <v>2590</v>
      </c>
      <c r="D1088">
        <f t="shared" si="0"/>
        <v>31</v>
      </c>
      <c r="E1088" t="str">
        <f t="shared" si="1"/>
        <v>$2,077,000</v>
      </c>
      <c r="F1088" t="str">
        <f t="shared" si="2"/>
        <v/>
      </c>
      <c r="G1088" t="str">
        <f t="shared" si="3"/>
        <v>$2,077,000</v>
      </c>
      <c r="H1088" t="s">
        <v>1945</v>
      </c>
      <c r="J1088" t="s">
        <v>92</v>
      </c>
      <c r="K1088" t="s">
        <v>101</v>
      </c>
      <c r="L1088">
        <v>2077000</v>
      </c>
      <c r="M1088" t="s">
        <v>711</v>
      </c>
    </row>
    <row r="1089" spans="1:13">
      <c r="A1089">
        <v>1353</v>
      </c>
      <c r="B1089" t="s">
        <v>2</v>
      </c>
      <c r="C1089" s="16" t="s">
        <v>2591</v>
      </c>
      <c r="D1089">
        <f t="shared" si="0"/>
        <v>31</v>
      </c>
      <c r="E1089" t="str">
        <f t="shared" si="1"/>
        <v>$2,000,000</v>
      </c>
      <c r="F1089" t="str">
        <f t="shared" si="2"/>
        <v/>
      </c>
      <c r="G1089" t="str">
        <f t="shared" si="3"/>
        <v>$2,000,000</v>
      </c>
      <c r="H1089" t="s">
        <v>125</v>
      </c>
      <c r="J1089" t="s">
        <v>92</v>
      </c>
      <c r="K1089" t="s">
        <v>101</v>
      </c>
      <c r="L1089">
        <v>2000000</v>
      </c>
      <c r="M1089" t="s">
        <v>1265</v>
      </c>
    </row>
    <row r="1090" spans="1:13">
      <c r="A1090">
        <v>1354</v>
      </c>
      <c r="B1090" t="s">
        <v>2</v>
      </c>
      <c r="C1090" s="16" t="s">
        <v>2592</v>
      </c>
      <c r="D1090">
        <f t="shared" si="0"/>
        <v>31</v>
      </c>
      <c r="E1090" t="str">
        <f t="shared" si="1"/>
        <v>$1,448,490 counts $915,243</v>
      </c>
      <c r="F1090">
        <f t="shared" si="2"/>
        <v>11</v>
      </c>
      <c r="G1090" t="str">
        <f t="shared" si="3"/>
        <v>$1,448,490</v>
      </c>
      <c r="H1090" t="s">
        <v>1694</v>
      </c>
      <c r="J1090" t="s">
        <v>92</v>
      </c>
      <c r="K1090" t="s">
        <v>101</v>
      </c>
      <c r="L1090">
        <v>1448490</v>
      </c>
      <c r="M1090" t="s">
        <v>1400</v>
      </c>
    </row>
    <row r="1091" spans="1:13">
      <c r="A1091">
        <v>1355</v>
      </c>
      <c r="B1091" t="s">
        <v>2</v>
      </c>
      <c r="C1091" s="16" t="s">
        <v>2594</v>
      </c>
      <c r="D1091">
        <f t="shared" si="0"/>
        <v>31</v>
      </c>
      <c r="E1091" t="str">
        <f t="shared" si="1"/>
        <v>$1,448,490 counts $915,243</v>
      </c>
      <c r="F1091">
        <f t="shared" si="2"/>
        <v>11</v>
      </c>
      <c r="G1091" t="str">
        <f t="shared" si="3"/>
        <v>$1,448,490</v>
      </c>
      <c r="H1091" t="s">
        <v>1694</v>
      </c>
      <c r="J1091" t="s">
        <v>92</v>
      </c>
      <c r="K1091" t="s">
        <v>101</v>
      </c>
      <c r="L1091">
        <v>1448490</v>
      </c>
      <c r="M1091" t="s">
        <v>1539</v>
      </c>
    </row>
    <row r="1092" spans="1:13">
      <c r="A1092">
        <v>1356</v>
      </c>
      <c r="B1092" t="s">
        <v>2</v>
      </c>
      <c r="C1092" s="16" t="s">
        <v>2595</v>
      </c>
      <c r="D1092">
        <f t="shared" si="0"/>
        <v>31</v>
      </c>
      <c r="E1092" t="str">
        <f t="shared" si="1"/>
        <v>$981,084 minimum [multi]</v>
      </c>
      <c r="F1092">
        <f t="shared" si="2"/>
        <v>9</v>
      </c>
      <c r="G1092" t="str">
        <f t="shared" si="3"/>
        <v>$981,084</v>
      </c>
      <c r="H1092" t="s">
        <v>1787</v>
      </c>
      <c r="J1092" t="s">
        <v>92</v>
      </c>
      <c r="K1092" t="s">
        <v>101</v>
      </c>
      <c r="L1092">
        <v>981084</v>
      </c>
      <c r="M1092" t="s">
        <v>1548</v>
      </c>
    </row>
    <row r="1093" spans="1:13">
      <c r="A1093">
        <v>1357</v>
      </c>
      <c r="B1093" t="s">
        <v>2</v>
      </c>
      <c r="C1093" s="16" t="s">
        <v>2596</v>
      </c>
      <c r="D1093">
        <f t="shared" si="0"/>
        <v>31</v>
      </c>
      <c r="E1093" t="str">
        <f t="shared" si="1"/>
        <v>$341,001 released 1/7</v>
      </c>
      <c r="F1093">
        <f t="shared" si="2"/>
        <v>9</v>
      </c>
      <c r="G1093" t="str">
        <f t="shared" si="3"/>
        <v>$341,001</v>
      </c>
      <c r="H1093" t="s">
        <v>2597</v>
      </c>
      <c r="J1093" t="s">
        <v>92</v>
      </c>
      <c r="K1093" t="s">
        <v>101</v>
      </c>
      <c r="L1093">
        <v>341001</v>
      </c>
      <c r="M1093" t="s">
        <v>2598</v>
      </c>
    </row>
    <row r="1094" spans="1:13">
      <c r="A1094">
        <v>1358</v>
      </c>
      <c r="B1094" t="s">
        <v>2</v>
      </c>
      <c r="C1094" s="16" t="s">
        <v>2599</v>
      </c>
      <c r="D1094">
        <f t="shared" si="0"/>
        <v>31</v>
      </c>
      <c r="E1094" t="str">
        <f t="shared" si="1"/>
        <v>$144,469 counts $107,676, signed 3/27</v>
      </c>
      <c r="F1094">
        <f t="shared" si="2"/>
        <v>9</v>
      </c>
      <c r="G1094" t="str">
        <f t="shared" si="3"/>
        <v>$144,469</v>
      </c>
      <c r="H1094" t="s">
        <v>2600</v>
      </c>
      <c r="J1094" t="s">
        <v>92</v>
      </c>
      <c r="K1094" t="s">
        <v>101</v>
      </c>
      <c r="L1094">
        <v>144469</v>
      </c>
      <c r="M1094" t="s">
        <v>1603</v>
      </c>
    </row>
    <row r="1095" spans="1:13">
      <c r="A1095">
        <v>1359</v>
      </c>
      <c r="B1095" t="s">
        <v>2</v>
      </c>
      <c r="C1095" s="16" t="s">
        <v>2601</v>
      </c>
      <c r="D1095">
        <f t="shared" si="0"/>
        <v>31</v>
      </c>
      <c r="E1095" t="str">
        <f t="shared" si="1"/>
        <v>$96,057 signed 3/12, released 3/27</v>
      </c>
      <c r="F1095">
        <f t="shared" si="2"/>
        <v>8</v>
      </c>
      <c r="G1095" t="str">
        <f t="shared" si="3"/>
        <v>$96,057</v>
      </c>
      <c r="H1095" t="s">
        <v>2165</v>
      </c>
      <c r="J1095" t="s">
        <v>92</v>
      </c>
      <c r="K1095" t="s">
        <v>101</v>
      </c>
      <c r="L1095">
        <v>96057</v>
      </c>
      <c r="M1095" t="s">
        <v>2554</v>
      </c>
    </row>
    <row r="1096" spans="1:13">
      <c r="A1096">
        <v>1566</v>
      </c>
      <c r="B1096" t="s">
        <v>3</v>
      </c>
      <c r="C1096" s="16" t="s">
        <v>2602</v>
      </c>
      <c r="D1096">
        <f t="shared" si="0"/>
        <v>24</v>
      </c>
      <c r="E1096" t="str">
        <f t="shared" si="1"/>
        <v>$12,000,000</v>
      </c>
      <c r="F1096" t="str">
        <f t="shared" si="2"/>
        <v/>
      </c>
      <c r="G1096" t="str">
        <f t="shared" si="3"/>
        <v>$12,000,000</v>
      </c>
      <c r="H1096" t="s">
        <v>104</v>
      </c>
      <c r="J1096" t="s">
        <v>28</v>
      </c>
      <c r="K1096" t="s">
        <v>101</v>
      </c>
      <c r="L1096">
        <v>12000000</v>
      </c>
      <c r="M1096" t="s">
        <v>105</v>
      </c>
    </row>
    <row r="1097" spans="1:13">
      <c r="A1097">
        <v>1567</v>
      </c>
      <c r="B1097" t="s">
        <v>3</v>
      </c>
      <c r="C1097" s="16" t="s">
        <v>2604</v>
      </c>
      <c r="D1097">
        <f t="shared" si="0"/>
        <v>24</v>
      </c>
      <c r="E1097" t="str">
        <f t="shared" si="1"/>
        <v>$9,500,000</v>
      </c>
      <c r="F1097" t="str">
        <f t="shared" si="2"/>
        <v/>
      </c>
      <c r="G1097" t="str">
        <f t="shared" si="3"/>
        <v>$9,500,000</v>
      </c>
      <c r="H1097" t="s">
        <v>1346</v>
      </c>
      <c r="J1097" t="s">
        <v>28</v>
      </c>
      <c r="K1097" t="s">
        <v>101</v>
      </c>
      <c r="L1097">
        <v>9500000</v>
      </c>
      <c r="M1097" t="s">
        <v>102</v>
      </c>
    </row>
    <row r="1098" spans="1:13">
      <c r="A1098">
        <v>1568</v>
      </c>
      <c r="B1098" t="s">
        <v>3</v>
      </c>
      <c r="C1098" s="16" t="s">
        <v>2605</v>
      </c>
      <c r="D1098">
        <f t="shared" si="0"/>
        <v>24</v>
      </c>
      <c r="E1098" t="str">
        <f t="shared" si="1"/>
        <v>$8,000,000</v>
      </c>
      <c r="F1098" t="str">
        <f t="shared" si="2"/>
        <v/>
      </c>
      <c r="G1098" t="str">
        <f t="shared" si="3"/>
        <v>$8,000,000</v>
      </c>
      <c r="H1098" t="s">
        <v>110</v>
      </c>
      <c r="J1098" t="s">
        <v>28</v>
      </c>
      <c r="K1098" t="s">
        <v>101</v>
      </c>
      <c r="L1098">
        <v>8000000</v>
      </c>
      <c r="M1098" t="s">
        <v>111</v>
      </c>
    </row>
    <row r="1099" spans="1:13">
      <c r="A1099">
        <v>1569</v>
      </c>
      <c r="B1099" t="s">
        <v>3</v>
      </c>
      <c r="C1099" s="16" t="s">
        <v>2606</v>
      </c>
      <c r="D1099">
        <f t="shared" si="0"/>
        <v>24</v>
      </c>
      <c r="E1099" t="str">
        <f t="shared" si="1"/>
        <v>$6,760,563</v>
      </c>
      <c r="F1099" t="str">
        <f t="shared" si="2"/>
        <v/>
      </c>
      <c r="G1099" t="str">
        <f t="shared" si="3"/>
        <v>$6,760,563</v>
      </c>
      <c r="H1099" t="s">
        <v>2607</v>
      </c>
      <c r="J1099" t="s">
        <v>28</v>
      </c>
      <c r="K1099" t="s">
        <v>101</v>
      </c>
      <c r="L1099">
        <v>6760563</v>
      </c>
      <c r="M1099" t="s">
        <v>114</v>
      </c>
    </row>
    <row r="1100" spans="1:13">
      <c r="A1100">
        <v>1570</v>
      </c>
      <c r="B1100" t="s">
        <v>3</v>
      </c>
      <c r="C1100" s="16" t="s">
        <v>2609</v>
      </c>
      <c r="D1100">
        <f t="shared" si="0"/>
        <v>24</v>
      </c>
      <c r="E1100" t="str">
        <f t="shared" si="1"/>
        <v>$5,225,000</v>
      </c>
      <c r="F1100" t="str">
        <f t="shared" si="2"/>
        <v/>
      </c>
      <c r="G1100" t="str">
        <f t="shared" si="3"/>
        <v>$5,225,000</v>
      </c>
      <c r="H1100" t="s">
        <v>2610</v>
      </c>
      <c r="J1100" t="s">
        <v>28</v>
      </c>
      <c r="K1100" t="s">
        <v>101</v>
      </c>
      <c r="L1100">
        <v>5225000</v>
      </c>
      <c r="M1100" t="s">
        <v>748</v>
      </c>
    </row>
    <row r="1101" spans="1:13">
      <c r="A1101">
        <v>1571</v>
      </c>
      <c r="B1101" t="s">
        <v>3</v>
      </c>
      <c r="C1101" s="16" t="s">
        <v>2611</v>
      </c>
      <c r="D1101">
        <f t="shared" si="0"/>
        <v>24</v>
      </c>
      <c r="E1101" t="str">
        <f t="shared" si="1"/>
        <v>$4,000,000</v>
      </c>
      <c r="F1101" t="str">
        <f t="shared" si="2"/>
        <v/>
      </c>
      <c r="G1101" t="str">
        <f t="shared" si="3"/>
        <v>$4,000,000</v>
      </c>
      <c r="H1101" t="s">
        <v>116</v>
      </c>
      <c r="J1101" t="s">
        <v>28</v>
      </c>
      <c r="K1101" t="s">
        <v>101</v>
      </c>
      <c r="L1101">
        <v>4000000</v>
      </c>
      <c r="M1101" t="s">
        <v>1223</v>
      </c>
    </row>
    <row r="1102" spans="1:13">
      <c r="A1102">
        <v>1572</v>
      </c>
      <c r="B1102" t="s">
        <v>3</v>
      </c>
      <c r="C1102" s="16" t="s">
        <v>2612</v>
      </c>
      <c r="D1102">
        <f t="shared" si="0"/>
        <v>24</v>
      </c>
      <c r="E1102" t="str">
        <f t="shared" si="1"/>
        <v>$2,557,545</v>
      </c>
      <c r="F1102" t="str">
        <f t="shared" si="2"/>
        <v/>
      </c>
      <c r="G1102" t="str">
        <f t="shared" si="3"/>
        <v>$2,557,545</v>
      </c>
      <c r="H1102" t="s">
        <v>2613</v>
      </c>
      <c r="J1102" t="s">
        <v>28</v>
      </c>
      <c r="K1102" t="s">
        <v>101</v>
      </c>
      <c r="L1102">
        <v>2557545</v>
      </c>
      <c r="M1102" t="s">
        <v>1425</v>
      </c>
    </row>
    <row r="1103" spans="1:13">
      <c r="A1103">
        <v>1573</v>
      </c>
      <c r="B1103" t="s">
        <v>3</v>
      </c>
      <c r="C1103" s="16" t="s">
        <v>2614</v>
      </c>
      <c r="D1103">
        <f t="shared" si="0"/>
        <v>24</v>
      </c>
      <c r="E1103" t="str">
        <f t="shared" si="1"/>
        <v>$1,500,000</v>
      </c>
      <c r="F1103" t="str">
        <f t="shared" si="2"/>
        <v/>
      </c>
      <c r="G1103" t="str">
        <f t="shared" si="3"/>
        <v>$1,500,000</v>
      </c>
      <c r="H1103" t="s">
        <v>226</v>
      </c>
      <c r="J1103" t="s">
        <v>28</v>
      </c>
      <c r="K1103" t="s">
        <v>101</v>
      </c>
      <c r="L1103">
        <v>1500000</v>
      </c>
      <c r="M1103" t="s">
        <v>2615</v>
      </c>
    </row>
    <row r="1104" spans="1:13">
      <c r="A1104">
        <v>1574</v>
      </c>
      <c r="B1104" t="s">
        <v>3</v>
      </c>
      <c r="C1104" s="16" t="s">
        <v>2616</v>
      </c>
      <c r="D1104">
        <f t="shared" si="0"/>
        <v>24</v>
      </c>
      <c r="E1104" t="str">
        <f t="shared" si="1"/>
        <v>$1,258,800 2nd year rookie contract (#23)</v>
      </c>
      <c r="F1104">
        <f t="shared" si="2"/>
        <v>11</v>
      </c>
      <c r="G1104" t="str">
        <f t="shared" si="3"/>
        <v>$1,258,800</v>
      </c>
      <c r="H1104" t="s">
        <v>2617</v>
      </c>
      <c r="J1104" t="s">
        <v>28</v>
      </c>
      <c r="K1104" t="s">
        <v>101</v>
      </c>
      <c r="L1104">
        <v>1258800</v>
      </c>
      <c r="M1104" t="s">
        <v>1275</v>
      </c>
    </row>
    <row r="1105" spans="1:13">
      <c r="A1105">
        <v>1575</v>
      </c>
      <c r="B1105" t="s">
        <v>3</v>
      </c>
      <c r="C1105" s="16" t="s">
        <v>2618</v>
      </c>
      <c r="D1105">
        <f t="shared" si="0"/>
        <v>24</v>
      </c>
      <c r="E1105" t="str">
        <f t="shared" si="1"/>
        <v>$1,208,400 2nd yr rook cont (#24), rel 2/22</v>
      </c>
      <c r="F1105">
        <f t="shared" si="2"/>
        <v>11</v>
      </c>
      <c r="G1105" t="str">
        <f t="shared" si="3"/>
        <v>$1,208,400</v>
      </c>
      <c r="H1105" t="s">
        <v>2619</v>
      </c>
      <c r="J1105" t="s">
        <v>28</v>
      </c>
      <c r="K1105" t="s">
        <v>101</v>
      </c>
      <c r="L1105">
        <v>1208400</v>
      </c>
      <c r="M1105" t="s">
        <v>936</v>
      </c>
    </row>
    <row r="1106" spans="1:13">
      <c r="A1106">
        <v>1576</v>
      </c>
      <c r="B1106" t="s">
        <v>3</v>
      </c>
      <c r="C1106" s="16" t="s">
        <v>2620</v>
      </c>
      <c r="D1106">
        <f t="shared" si="0"/>
        <v>24</v>
      </c>
      <c r="E1106" t="str">
        <f t="shared" si="1"/>
        <v>$1,200,000</v>
      </c>
      <c r="F1106" t="str">
        <f t="shared" si="2"/>
        <v/>
      </c>
      <c r="G1106" t="str">
        <f t="shared" si="3"/>
        <v>$1,200,000</v>
      </c>
      <c r="H1106" t="s">
        <v>1405</v>
      </c>
      <c r="J1106" t="s">
        <v>28</v>
      </c>
      <c r="K1106" t="s">
        <v>101</v>
      </c>
      <c r="L1106">
        <v>1200000</v>
      </c>
      <c r="M1106" t="s">
        <v>1576</v>
      </c>
    </row>
    <row r="1107" spans="1:13">
      <c r="A1107">
        <v>1577</v>
      </c>
      <c r="B1107" t="s">
        <v>3</v>
      </c>
      <c r="C1107" s="16" t="s">
        <v>2622</v>
      </c>
      <c r="D1107">
        <f t="shared" si="0"/>
        <v>24</v>
      </c>
      <c r="E1107" t="str">
        <f t="shared" si="1"/>
        <v>$1,617,840 1st year rookie contract (#17)</v>
      </c>
      <c r="F1107">
        <f t="shared" si="2"/>
        <v>11</v>
      </c>
      <c r="G1107" t="str">
        <f t="shared" si="3"/>
        <v>$1,617,840</v>
      </c>
      <c r="H1107" t="s">
        <v>2623</v>
      </c>
      <c r="J1107" t="s">
        <v>28</v>
      </c>
      <c r="K1107" t="s">
        <v>101</v>
      </c>
      <c r="L1107">
        <v>1617840</v>
      </c>
      <c r="M1107" t="s">
        <v>129</v>
      </c>
    </row>
    <row r="1108" spans="1:13">
      <c r="A1108">
        <v>1578</v>
      </c>
      <c r="B1108" t="s">
        <v>3</v>
      </c>
      <c r="C1108" s="16" t="s">
        <v>2624</v>
      </c>
      <c r="D1108">
        <f t="shared" si="0"/>
        <v>24</v>
      </c>
      <c r="E1108" t="str">
        <f t="shared" si="1"/>
        <v>$1,399,507 min, c $884,293, rel 2/21</v>
      </c>
      <c r="F1108">
        <f t="shared" si="2"/>
        <v>11</v>
      </c>
      <c r="G1108" t="str">
        <f t="shared" si="3"/>
        <v>$1,399,507</v>
      </c>
      <c r="H1108" t="s">
        <v>2625</v>
      </c>
      <c r="J1108" t="s">
        <v>28</v>
      </c>
      <c r="K1108" t="s">
        <v>101</v>
      </c>
      <c r="L1108">
        <v>1399507</v>
      </c>
      <c r="M1108" t="s">
        <v>2626</v>
      </c>
    </row>
    <row r="1109" spans="1:13">
      <c r="A1109">
        <v>1579</v>
      </c>
      <c r="B1109" t="s">
        <v>3</v>
      </c>
      <c r="C1109" s="16" t="s">
        <v>2627</v>
      </c>
      <c r="D1109">
        <f t="shared" si="0"/>
        <v>24</v>
      </c>
      <c r="E1109" t="str">
        <f t="shared" si="1"/>
        <v>$884,293 minimum</v>
      </c>
      <c r="F1109">
        <f t="shared" si="2"/>
        <v>9</v>
      </c>
      <c r="G1109" t="str">
        <f t="shared" si="3"/>
        <v>$884,293</v>
      </c>
      <c r="H1109" t="s">
        <v>2629</v>
      </c>
      <c r="J1109" t="s">
        <v>28</v>
      </c>
      <c r="K1109" t="s">
        <v>101</v>
      </c>
      <c r="L1109">
        <v>884293</v>
      </c>
      <c r="M1109" t="s">
        <v>1487</v>
      </c>
    </row>
    <row r="1110" spans="1:13">
      <c r="A1110">
        <v>1580</v>
      </c>
      <c r="B1110" t="s">
        <v>3</v>
      </c>
      <c r="C1110" s="16" t="s">
        <v>2630</v>
      </c>
      <c r="D1110">
        <f t="shared" si="0"/>
        <v>24</v>
      </c>
      <c r="E1110" t="str">
        <f t="shared" si="1"/>
        <v>$876,332 c$754,250, r1/7, s2/1-2/18, s2/21</v>
      </c>
      <c r="F1110">
        <f t="shared" si="2"/>
        <v>9</v>
      </c>
      <c r="G1110" t="str">
        <f t="shared" si="3"/>
        <v>$876,332</v>
      </c>
      <c r="H1110" t="s">
        <v>2631</v>
      </c>
      <c r="J1110" t="s">
        <v>28</v>
      </c>
      <c r="K1110" t="s">
        <v>101</v>
      </c>
      <c r="L1110">
        <v>876332</v>
      </c>
      <c r="M1110" t="s">
        <v>1856</v>
      </c>
    </row>
    <row r="1111" spans="1:13">
      <c r="A1111">
        <v>1581</v>
      </c>
      <c r="B1111" t="s">
        <v>3</v>
      </c>
      <c r="C1111" s="16" t="s">
        <v>2632</v>
      </c>
      <c r="D1111">
        <f t="shared" si="0"/>
        <v>24</v>
      </c>
      <c r="E1111" t="str">
        <f t="shared" si="1"/>
        <v>$778,872 minimum</v>
      </c>
      <c r="F1111">
        <f t="shared" si="2"/>
        <v>9</v>
      </c>
      <c r="G1111" t="str">
        <f t="shared" si="3"/>
        <v>$778,872</v>
      </c>
      <c r="H1111" t="s">
        <v>2633</v>
      </c>
      <c r="J1111" t="s">
        <v>28</v>
      </c>
      <c r="K1111" t="s">
        <v>101</v>
      </c>
      <c r="L1111">
        <v>778872</v>
      </c>
      <c r="M1111" t="s">
        <v>120</v>
      </c>
    </row>
    <row r="1112" spans="1:13">
      <c r="A1112">
        <v>1582</v>
      </c>
      <c r="B1112" t="s">
        <v>3</v>
      </c>
      <c r="C1112" s="16" t="s">
        <v>2634</v>
      </c>
      <c r="D1112">
        <f t="shared" si="0"/>
        <v>24</v>
      </c>
      <c r="E1112" t="str">
        <f t="shared" si="1"/>
        <v>$57,668 signed 2/27, released 3/23</v>
      </c>
      <c r="F1112">
        <f t="shared" si="2"/>
        <v>8</v>
      </c>
      <c r="G1112" t="str">
        <f t="shared" si="3"/>
        <v>$57,668</v>
      </c>
      <c r="H1112" t="s">
        <v>2636</v>
      </c>
      <c r="J1112" t="s">
        <v>28</v>
      </c>
      <c r="K1112" t="s">
        <v>101</v>
      </c>
      <c r="L1112">
        <v>57668</v>
      </c>
      <c r="M1112" t="s">
        <v>141</v>
      </c>
    </row>
    <row r="1113" spans="1:13">
      <c r="A1113">
        <v>1583</v>
      </c>
      <c r="B1113" t="s">
        <v>3</v>
      </c>
      <c r="C1113" s="16" t="s">
        <v>2637</v>
      </c>
      <c r="D1113">
        <f t="shared" si="0"/>
        <v>24</v>
      </c>
      <c r="E1113" t="str">
        <f t="shared" si="1"/>
        <v>$57,668 signed 1/11, released 2/1</v>
      </c>
      <c r="F1113">
        <f t="shared" si="2"/>
        <v>8</v>
      </c>
      <c r="G1113" t="str">
        <f t="shared" si="3"/>
        <v>$57,668</v>
      </c>
      <c r="H1113" t="s">
        <v>2636</v>
      </c>
      <c r="J1113" t="s">
        <v>28</v>
      </c>
      <c r="K1113" t="s">
        <v>101</v>
      </c>
      <c r="L1113">
        <v>57668</v>
      </c>
      <c r="M1113" t="s">
        <v>2638</v>
      </c>
    </row>
    <row r="1114" spans="1:13">
      <c r="A1114">
        <v>1584</v>
      </c>
      <c r="B1114" t="s">
        <v>3</v>
      </c>
      <c r="C1114" s="16" t="s">
        <v>2639</v>
      </c>
      <c r="D1114">
        <f t="shared" si="0"/>
        <v>24</v>
      </c>
      <c r="E1114" t="str">
        <f t="shared" si="1"/>
        <v>$53,888 c $52,017, signed 2/22, rel 2/27</v>
      </c>
      <c r="F1114">
        <f t="shared" si="2"/>
        <v>8</v>
      </c>
      <c r="G1114" t="str">
        <f t="shared" si="3"/>
        <v>$53,888</v>
      </c>
      <c r="H1114" t="s">
        <v>2640</v>
      </c>
      <c r="J1114" t="s">
        <v>28</v>
      </c>
      <c r="K1114" t="s">
        <v>101</v>
      </c>
      <c r="L1114">
        <v>53888</v>
      </c>
      <c r="M1114" t="s">
        <v>2641</v>
      </c>
    </row>
    <row r="1115" spans="1:13">
      <c r="A1115">
        <v>1586</v>
      </c>
      <c r="B1115" t="s">
        <v>3</v>
      </c>
      <c r="C1115" s="16" t="s">
        <v>2642</v>
      </c>
      <c r="D1115">
        <f t="shared" si="0"/>
        <v>24</v>
      </c>
      <c r="E1115" t="str">
        <f t="shared" si="1"/>
        <v>$12,000,000</v>
      </c>
      <c r="F1115" t="str">
        <f t="shared" si="2"/>
        <v/>
      </c>
      <c r="G1115" t="str">
        <f t="shared" si="3"/>
        <v>$12,000,000</v>
      </c>
      <c r="H1115" t="s">
        <v>104</v>
      </c>
      <c r="J1115" t="s">
        <v>32</v>
      </c>
      <c r="K1115" t="s">
        <v>101</v>
      </c>
      <c r="L1115">
        <v>12000000</v>
      </c>
      <c r="M1115" t="s">
        <v>135</v>
      </c>
    </row>
    <row r="1116" spans="1:13">
      <c r="A1116">
        <v>1587</v>
      </c>
      <c r="B1116" t="s">
        <v>3</v>
      </c>
      <c r="C1116" s="16" t="s">
        <v>2643</v>
      </c>
      <c r="D1116">
        <f t="shared" si="0"/>
        <v>24</v>
      </c>
      <c r="E1116" t="str">
        <f t="shared" si="1"/>
        <v>$12,000,000</v>
      </c>
      <c r="F1116" t="str">
        <f t="shared" si="2"/>
        <v/>
      </c>
      <c r="G1116" t="str">
        <f t="shared" si="3"/>
        <v>$12,000,000</v>
      </c>
      <c r="H1116" t="s">
        <v>104</v>
      </c>
      <c r="J1116" t="s">
        <v>32</v>
      </c>
      <c r="K1116" t="s">
        <v>101</v>
      </c>
      <c r="L1116">
        <v>12000000</v>
      </c>
      <c r="M1116" t="s">
        <v>796</v>
      </c>
    </row>
    <row r="1117" spans="1:13">
      <c r="A1117">
        <v>1588</v>
      </c>
      <c r="B1117" t="s">
        <v>3</v>
      </c>
      <c r="C1117" s="16" t="s">
        <v>2644</v>
      </c>
      <c r="D1117">
        <f t="shared" si="0"/>
        <v>24</v>
      </c>
      <c r="E1117" t="str">
        <f t="shared" si="1"/>
        <v>$10,105,855</v>
      </c>
      <c r="F1117" t="str">
        <f t="shared" si="2"/>
        <v/>
      </c>
      <c r="G1117" t="str">
        <f t="shared" si="3"/>
        <v>$10,105,855</v>
      </c>
      <c r="H1117" t="s">
        <v>1184</v>
      </c>
      <c r="J1117" t="s">
        <v>32</v>
      </c>
      <c r="K1117" t="s">
        <v>101</v>
      </c>
      <c r="L1117">
        <v>10105855</v>
      </c>
      <c r="M1117" t="s">
        <v>1185</v>
      </c>
    </row>
    <row r="1118" spans="1:13">
      <c r="A1118">
        <v>1589</v>
      </c>
      <c r="B1118" t="s">
        <v>3</v>
      </c>
      <c r="C1118" s="16" t="s">
        <v>2645</v>
      </c>
      <c r="D1118">
        <f t="shared" si="0"/>
        <v>24</v>
      </c>
      <c r="E1118" t="str">
        <f t="shared" si="1"/>
        <v>$8,700,000</v>
      </c>
      <c r="F1118" t="str">
        <f t="shared" si="2"/>
        <v/>
      </c>
      <c r="G1118" t="str">
        <f t="shared" si="3"/>
        <v>$8,700,000</v>
      </c>
      <c r="H1118" t="s">
        <v>2646</v>
      </c>
      <c r="J1118" t="s">
        <v>32</v>
      </c>
      <c r="K1118" t="s">
        <v>101</v>
      </c>
      <c r="L1118">
        <v>8700000</v>
      </c>
      <c r="M1118" t="s">
        <v>707</v>
      </c>
    </row>
    <row r="1119" spans="1:13">
      <c r="A1119">
        <v>1590</v>
      </c>
      <c r="B1119" t="s">
        <v>3</v>
      </c>
      <c r="C1119" s="16" t="s">
        <v>2647</v>
      </c>
      <c r="D1119">
        <f t="shared" si="0"/>
        <v>24</v>
      </c>
      <c r="E1119" t="str">
        <f t="shared" si="1"/>
        <v>$6,450,000</v>
      </c>
      <c r="F1119" t="str">
        <f t="shared" si="2"/>
        <v/>
      </c>
      <c r="G1119" t="str">
        <f t="shared" si="3"/>
        <v>$6,450,000</v>
      </c>
      <c r="H1119" t="s">
        <v>2648</v>
      </c>
      <c r="J1119" t="s">
        <v>32</v>
      </c>
      <c r="K1119" t="s">
        <v>101</v>
      </c>
      <c r="L1119">
        <v>6450000</v>
      </c>
      <c r="M1119" t="s">
        <v>760</v>
      </c>
    </row>
    <row r="1120" spans="1:13">
      <c r="A1120">
        <v>1591</v>
      </c>
      <c r="B1120" t="s">
        <v>3</v>
      </c>
      <c r="C1120" s="16" t="s">
        <v>2649</v>
      </c>
      <c r="D1120">
        <f t="shared" si="0"/>
        <v>24</v>
      </c>
      <c r="E1120" t="str">
        <f t="shared" si="1"/>
        <v>$5,058,198</v>
      </c>
      <c r="F1120" t="str">
        <f t="shared" si="2"/>
        <v/>
      </c>
      <c r="G1120" t="str">
        <f t="shared" si="3"/>
        <v>$5,058,198</v>
      </c>
      <c r="H1120" t="s">
        <v>2650</v>
      </c>
      <c r="J1120" t="s">
        <v>32</v>
      </c>
      <c r="K1120" t="s">
        <v>101</v>
      </c>
      <c r="L1120">
        <v>5058198</v>
      </c>
      <c r="M1120" t="s">
        <v>2651</v>
      </c>
    </row>
    <row r="1121" spans="1:13">
      <c r="A1121">
        <v>1592</v>
      </c>
      <c r="B1121" t="s">
        <v>3</v>
      </c>
      <c r="C1121" s="16" t="s">
        <v>2652</v>
      </c>
      <c r="D1121">
        <f t="shared" si="0"/>
        <v>24</v>
      </c>
      <c r="E1121" t="str">
        <f t="shared" si="1"/>
        <v>$3,800,000</v>
      </c>
      <c r="F1121" t="str">
        <f t="shared" si="2"/>
        <v/>
      </c>
      <c r="G1121" t="str">
        <f t="shared" si="3"/>
        <v>$3,800,000</v>
      </c>
      <c r="H1121" t="s">
        <v>1843</v>
      </c>
      <c r="J1121" t="s">
        <v>32</v>
      </c>
      <c r="K1121" t="s">
        <v>101</v>
      </c>
      <c r="L1121">
        <v>3800000</v>
      </c>
      <c r="M1121" t="s">
        <v>528</v>
      </c>
    </row>
    <row r="1122" spans="1:13">
      <c r="A1122">
        <v>1593</v>
      </c>
      <c r="B1122" t="s">
        <v>3</v>
      </c>
      <c r="C1122" s="16" t="s">
        <v>2653</v>
      </c>
      <c r="D1122">
        <f t="shared" si="0"/>
        <v>24</v>
      </c>
      <c r="E1122" t="str">
        <f t="shared" si="1"/>
        <v>$3,135,000</v>
      </c>
      <c r="F1122" t="str">
        <f t="shared" si="2"/>
        <v/>
      </c>
      <c r="G1122" t="str">
        <f t="shared" si="3"/>
        <v>$3,135,000</v>
      </c>
      <c r="H1122" t="s">
        <v>1113</v>
      </c>
      <c r="J1122" t="s">
        <v>32</v>
      </c>
      <c r="K1122" t="s">
        <v>101</v>
      </c>
      <c r="L1122">
        <v>3135000</v>
      </c>
      <c r="M1122" t="s">
        <v>908</v>
      </c>
    </row>
    <row r="1123" spans="1:13">
      <c r="A1123">
        <v>1594</v>
      </c>
      <c r="B1123" t="s">
        <v>3</v>
      </c>
      <c r="C1123" s="16" t="s">
        <v>2654</v>
      </c>
      <c r="D1123">
        <f t="shared" si="0"/>
        <v>24</v>
      </c>
      <c r="E1123" t="str">
        <f t="shared" si="1"/>
        <v>$2,511,432 4th year rookie contract (#19)</v>
      </c>
      <c r="F1123">
        <f t="shared" si="2"/>
        <v>11</v>
      </c>
      <c r="G1123" t="str">
        <f t="shared" si="3"/>
        <v>$2,511,432</v>
      </c>
      <c r="H1123" t="s">
        <v>2295</v>
      </c>
      <c r="J1123" t="s">
        <v>32</v>
      </c>
      <c r="K1123" t="s">
        <v>101</v>
      </c>
      <c r="L1123">
        <v>2511432</v>
      </c>
      <c r="M1123" t="s">
        <v>153</v>
      </c>
    </row>
    <row r="1124" spans="1:13">
      <c r="A1124">
        <v>1595</v>
      </c>
      <c r="B1124" t="s">
        <v>3</v>
      </c>
      <c r="C1124" s="16" t="s">
        <v>2655</v>
      </c>
      <c r="D1124">
        <f t="shared" si="0"/>
        <v>24</v>
      </c>
      <c r="E1124" t="str">
        <f t="shared" si="1"/>
        <v>$2,000,000</v>
      </c>
      <c r="F1124" t="str">
        <f t="shared" si="2"/>
        <v/>
      </c>
      <c r="G1124" t="str">
        <f t="shared" si="3"/>
        <v>$2,000,000</v>
      </c>
      <c r="H1124" t="s">
        <v>125</v>
      </c>
      <c r="J1124" t="s">
        <v>32</v>
      </c>
      <c r="K1124" t="s">
        <v>101</v>
      </c>
      <c r="L1124">
        <v>2000000</v>
      </c>
      <c r="M1124" t="s">
        <v>1608</v>
      </c>
    </row>
    <row r="1125" spans="1:13">
      <c r="A1125">
        <v>1596</v>
      </c>
      <c r="B1125" t="s">
        <v>3</v>
      </c>
      <c r="C1125" s="16" t="s">
        <v>2656</v>
      </c>
      <c r="D1125">
        <f t="shared" si="0"/>
        <v>24</v>
      </c>
      <c r="E1125" t="str">
        <f t="shared" si="1"/>
        <v>$1,986,360 1st year rookie contract (#13)</v>
      </c>
      <c r="F1125">
        <f t="shared" si="2"/>
        <v>11</v>
      </c>
      <c r="G1125" t="str">
        <f t="shared" si="3"/>
        <v>$1,986,360</v>
      </c>
      <c r="H1125" t="s">
        <v>2657</v>
      </c>
      <c r="J1125" t="s">
        <v>32</v>
      </c>
      <c r="K1125" t="s">
        <v>101</v>
      </c>
      <c r="L1125">
        <v>1986360</v>
      </c>
      <c r="M1125" t="s">
        <v>179</v>
      </c>
    </row>
    <row r="1126" spans="1:13">
      <c r="A1126">
        <v>1597</v>
      </c>
      <c r="B1126" t="s">
        <v>3</v>
      </c>
      <c r="C1126" s="16" t="s">
        <v>2658</v>
      </c>
      <c r="D1126">
        <f t="shared" si="0"/>
        <v>24</v>
      </c>
      <c r="E1126" t="str">
        <f t="shared" si="1"/>
        <v>$1,365,720 2nd year rookie contract (#21)</v>
      </c>
      <c r="F1126">
        <f t="shared" si="2"/>
        <v>11</v>
      </c>
      <c r="G1126" t="str">
        <f t="shared" si="3"/>
        <v>$1,365,720</v>
      </c>
      <c r="H1126" t="s">
        <v>2659</v>
      </c>
      <c r="J1126" t="s">
        <v>32</v>
      </c>
      <c r="K1126" t="s">
        <v>101</v>
      </c>
      <c r="L1126">
        <v>1365720</v>
      </c>
      <c r="M1126" t="s">
        <v>176</v>
      </c>
    </row>
    <row r="1127" spans="1:13">
      <c r="A1127">
        <v>1598</v>
      </c>
      <c r="B1127" t="s">
        <v>3</v>
      </c>
      <c r="C1127" s="16" t="s">
        <v>2660</v>
      </c>
      <c r="D1127">
        <f t="shared" si="0"/>
        <v>24</v>
      </c>
      <c r="E1127" t="str">
        <f t="shared" si="1"/>
        <v>$490,180 minimum</v>
      </c>
      <c r="F1127">
        <f t="shared" si="2"/>
        <v>9</v>
      </c>
      <c r="G1127" t="str">
        <f t="shared" si="3"/>
        <v>$490,180</v>
      </c>
      <c r="H1127" t="s">
        <v>2662</v>
      </c>
      <c r="J1127" t="s">
        <v>32</v>
      </c>
      <c r="K1127" t="s">
        <v>101</v>
      </c>
      <c r="L1127">
        <v>490180</v>
      </c>
      <c r="M1127" t="s">
        <v>1239</v>
      </c>
    </row>
    <row r="1128" spans="1:13">
      <c r="A1128">
        <v>1599</v>
      </c>
      <c r="B1128" t="s">
        <v>3</v>
      </c>
      <c r="C1128" s="16" t="s">
        <v>2663</v>
      </c>
      <c r="D1128">
        <f t="shared" si="0"/>
        <v>24</v>
      </c>
      <c r="E1128" t="str">
        <f t="shared" si="1"/>
        <v>$488,542 counts $364,121, released 1/7</v>
      </c>
      <c r="F1128">
        <f t="shared" si="2"/>
        <v>9</v>
      </c>
      <c r="G1128" t="str">
        <f t="shared" si="3"/>
        <v>$488,542</v>
      </c>
      <c r="H1128" t="s">
        <v>2664</v>
      </c>
      <c r="J1128" t="s">
        <v>32</v>
      </c>
      <c r="K1128" t="s">
        <v>101</v>
      </c>
      <c r="L1128">
        <v>488542</v>
      </c>
      <c r="M1128" t="s">
        <v>2665</v>
      </c>
    </row>
    <row r="1129" spans="1:13">
      <c r="A1129">
        <v>1600</v>
      </c>
      <c r="B1129" t="s">
        <v>3</v>
      </c>
      <c r="C1129" s="16" t="s">
        <v>2666</v>
      </c>
      <c r="D1129">
        <f t="shared" si="0"/>
        <v>24</v>
      </c>
      <c r="E1129" t="str">
        <f t="shared" si="1"/>
        <v>$417,638 signed 1/17</v>
      </c>
      <c r="F1129">
        <f t="shared" si="2"/>
        <v>9</v>
      </c>
      <c r="G1129" t="str">
        <f t="shared" si="3"/>
        <v>$417,638</v>
      </c>
      <c r="H1129" t="s">
        <v>2667</v>
      </c>
      <c r="J1129" t="s">
        <v>32</v>
      </c>
      <c r="K1129" t="s">
        <v>101</v>
      </c>
      <c r="L1129">
        <v>417638</v>
      </c>
      <c r="M1129" t="s">
        <v>1502</v>
      </c>
    </row>
    <row r="1130" spans="1:13">
      <c r="A1130">
        <v>1601</v>
      </c>
      <c r="B1130" t="s">
        <v>3</v>
      </c>
      <c r="C1130" s="16" t="s">
        <v>2668</v>
      </c>
      <c r="D1130">
        <f t="shared" si="0"/>
        <v>24</v>
      </c>
      <c r="E1130" t="str">
        <f t="shared" si="1"/>
        <v>$138,404 signed 2/28</v>
      </c>
      <c r="F1130">
        <f t="shared" si="2"/>
        <v>9</v>
      </c>
      <c r="G1130" t="str">
        <f t="shared" si="3"/>
        <v>$138,404</v>
      </c>
      <c r="H1130" t="s">
        <v>2669</v>
      </c>
      <c r="J1130" t="s">
        <v>32</v>
      </c>
      <c r="K1130" t="s">
        <v>101</v>
      </c>
      <c r="L1130">
        <v>138404</v>
      </c>
      <c r="M1130" t="s">
        <v>1631</v>
      </c>
    </row>
    <row r="1131" spans="1:13">
      <c r="A1131">
        <v>1602</v>
      </c>
      <c r="B1131" t="s">
        <v>3</v>
      </c>
      <c r="C1131" s="16" t="s">
        <v>2670</v>
      </c>
      <c r="D1131">
        <f t="shared" si="0"/>
        <v>24</v>
      </c>
      <c r="E1131" t="str">
        <f t="shared" si="1"/>
        <v>$28,834 signed 1/22, released 2/1</v>
      </c>
      <c r="F1131">
        <f t="shared" si="2"/>
        <v>8</v>
      </c>
      <c r="G1131" t="str">
        <f t="shared" si="3"/>
        <v>$28,834</v>
      </c>
      <c r="H1131" t="s">
        <v>2671</v>
      </c>
      <c r="J1131" t="s">
        <v>32</v>
      </c>
      <c r="K1131" t="s">
        <v>101</v>
      </c>
      <c r="L1131">
        <v>28834</v>
      </c>
      <c r="M1131" t="s">
        <v>2026</v>
      </c>
    </row>
    <row r="1132" spans="1:13">
      <c r="A1132">
        <v>1604</v>
      </c>
      <c r="B1132" t="s">
        <v>3</v>
      </c>
      <c r="C1132" s="16" t="s">
        <v>2672</v>
      </c>
      <c r="D1132">
        <f t="shared" si="0"/>
        <v>24</v>
      </c>
      <c r="E1132" t="str">
        <f t="shared" si="1"/>
        <v>$21,466,718</v>
      </c>
      <c r="F1132" t="str">
        <f t="shared" si="2"/>
        <v/>
      </c>
      <c r="G1132" t="str">
        <f t="shared" si="3"/>
        <v>$21,466,718</v>
      </c>
      <c r="H1132" t="s">
        <v>2673</v>
      </c>
      <c r="J1132" t="s">
        <v>30</v>
      </c>
      <c r="K1132" t="s">
        <v>101</v>
      </c>
      <c r="L1132">
        <v>21466718</v>
      </c>
      <c r="M1132" t="s">
        <v>206</v>
      </c>
    </row>
    <row r="1133" spans="1:13">
      <c r="A1133">
        <v>1605</v>
      </c>
      <c r="B1133" t="s">
        <v>3</v>
      </c>
      <c r="C1133" s="16" t="s">
        <v>2674</v>
      </c>
      <c r="D1133">
        <f t="shared" si="0"/>
        <v>24</v>
      </c>
      <c r="E1133" t="str">
        <f t="shared" si="1"/>
        <v>$18,466,130</v>
      </c>
      <c r="F1133" t="str">
        <f t="shared" si="2"/>
        <v/>
      </c>
      <c r="G1133" t="str">
        <f t="shared" si="3"/>
        <v>$18,466,130</v>
      </c>
      <c r="H1133" t="s">
        <v>2675</v>
      </c>
      <c r="J1133" t="s">
        <v>30</v>
      </c>
      <c r="K1133" t="s">
        <v>101</v>
      </c>
      <c r="L1133">
        <v>18466130</v>
      </c>
      <c r="M1133" t="s">
        <v>212</v>
      </c>
    </row>
    <row r="1134" spans="1:13">
      <c r="A1134">
        <v>1606</v>
      </c>
      <c r="B1134" t="s">
        <v>3</v>
      </c>
      <c r="C1134" s="16" t="s">
        <v>2676</v>
      </c>
      <c r="D1134">
        <f t="shared" si="0"/>
        <v>24</v>
      </c>
      <c r="E1134" t="str">
        <f t="shared" si="1"/>
        <v>$15,333,334</v>
      </c>
      <c r="F1134" t="str">
        <f t="shared" si="2"/>
        <v/>
      </c>
      <c r="G1134" t="str">
        <f t="shared" si="3"/>
        <v>$15,333,334</v>
      </c>
      <c r="H1134" t="s">
        <v>2677</v>
      </c>
      <c r="J1134" t="s">
        <v>30</v>
      </c>
      <c r="K1134" t="s">
        <v>101</v>
      </c>
      <c r="L1134">
        <v>15333334</v>
      </c>
      <c r="M1134" t="s">
        <v>716</v>
      </c>
    </row>
    <row r="1135" spans="1:13">
      <c r="A1135">
        <v>1607</v>
      </c>
      <c r="B1135" t="s">
        <v>3</v>
      </c>
      <c r="C1135" s="16" t="s">
        <v>2678</v>
      </c>
      <c r="D1135">
        <f t="shared" si="0"/>
        <v>24</v>
      </c>
      <c r="E1135" t="str">
        <f t="shared" si="1"/>
        <v>$14,693,906</v>
      </c>
      <c r="F1135" t="str">
        <f t="shared" si="2"/>
        <v/>
      </c>
      <c r="G1135" t="str">
        <f t="shared" si="3"/>
        <v>$14,693,906</v>
      </c>
      <c r="H1135" t="s">
        <v>2679</v>
      </c>
      <c r="J1135" t="s">
        <v>30</v>
      </c>
      <c r="K1135" t="s">
        <v>101</v>
      </c>
      <c r="L1135">
        <v>14693906</v>
      </c>
      <c r="M1135" t="s">
        <v>209</v>
      </c>
    </row>
    <row r="1136" spans="1:13">
      <c r="A1136">
        <v>1608</v>
      </c>
      <c r="B1136" t="s">
        <v>3</v>
      </c>
      <c r="C1136" s="16" t="s">
        <v>2680</v>
      </c>
      <c r="D1136">
        <f t="shared" si="0"/>
        <v>24</v>
      </c>
      <c r="E1136" t="str">
        <f t="shared" si="1"/>
        <v>$12,433,735</v>
      </c>
      <c r="F1136" t="str">
        <f t="shared" si="2"/>
        <v/>
      </c>
      <c r="G1136" t="str">
        <f t="shared" si="3"/>
        <v>$12,433,735</v>
      </c>
      <c r="H1136" t="s">
        <v>2681</v>
      </c>
      <c r="J1136" t="s">
        <v>30</v>
      </c>
      <c r="K1136" t="s">
        <v>101</v>
      </c>
      <c r="L1136">
        <v>12433735</v>
      </c>
      <c r="M1136" t="s">
        <v>944</v>
      </c>
    </row>
    <row r="1137" spans="1:13">
      <c r="A1137">
        <v>1609</v>
      </c>
      <c r="B1137" t="s">
        <v>3</v>
      </c>
      <c r="C1137" s="16" t="s">
        <v>2682</v>
      </c>
      <c r="D1137">
        <f t="shared" si="0"/>
        <v>24</v>
      </c>
      <c r="E1137" t="str">
        <f t="shared" si="1"/>
        <v>$8,050,000</v>
      </c>
      <c r="F1137" t="str">
        <f t="shared" si="2"/>
        <v/>
      </c>
      <c r="G1137" t="str">
        <f t="shared" si="3"/>
        <v>$8,050,000</v>
      </c>
      <c r="H1137" t="s">
        <v>2683</v>
      </c>
      <c r="J1137" t="s">
        <v>30</v>
      </c>
      <c r="K1137" t="s">
        <v>101</v>
      </c>
      <c r="L1137">
        <v>8050000</v>
      </c>
      <c r="M1137" t="s">
        <v>639</v>
      </c>
    </row>
    <row r="1138" spans="1:13">
      <c r="A1138">
        <v>1610</v>
      </c>
      <c r="B1138" t="s">
        <v>3</v>
      </c>
      <c r="C1138" s="16" t="s">
        <v>2684</v>
      </c>
      <c r="D1138">
        <f t="shared" si="0"/>
        <v>24</v>
      </c>
      <c r="E1138" t="str">
        <f t="shared" si="1"/>
        <v>$4,000,000 amnesty rel 12/15/12, dnc</v>
      </c>
      <c r="F1138">
        <f t="shared" si="2"/>
        <v>11</v>
      </c>
      <c r="G1138" t="str">
        <f t="shared" si="3"/>
        <v>$4,000,000</v>
      </c>
      <c r="H1138" t="s">
        <v>1645</v>
      </c>
      <c r="J1138" t="s">
        <v>30</v>
      </c>
      <c r="K1138" t="s">
        <v>101</v>
      </c>
      <c r="L1138">
        <v>4000000</v>
      </c>
      <c r="M1138" t="s">
        <v>1646</v>
      </c>
    </row>
    <row r="1139" spans="1:13">
      <c r="A1139">
        <v>1611</v>
      </c>
      <c r="B1139" t="s">
        <v>3</v>
      </c>
      <c r="C1139" s="16" t="s">
        <v>2685</v>
      </c>
      <c r="D1139">
        <f t="shared" si="0"/>
        <v>24</v>
      </c>
      <c r="E1139" t="str">
        <f t="shared" si="1"/>
        <v>$3,229,050</v>
      </c>
      <c r="F1139" t="str">
        <f t="shared" si="2"/>
        <v/>
      </c>
      <c r="G1139" t="str">
        <f t="shared" si="3"/>
        <v>$3,229,050</v>
      </c>
      <c r="H1139" t="s">
        <v>2686</v>
      </c>
      <c r="J1139" t="s">
        <v>30</v>
      </c>
      <c r="K1139" t="s">
        <v>101</v>
      </c>
      <c r="L1139">
        <v>3229050</v>
      </c>
      <c r="M1139" t="s">
        <v>1249</v>
      </c>
    </row>
    <row r="1140" spans="1:13">
      <c r="A1140">
        <v>1612</v>
      </c>
      <c r="B1140" t="s">
        <v>3</v>
      </c>
      <c r="C1140" s="16" t="s">
        <v>2687</v>
      </c>
      <c r="D1140">
        <f t="shared" si="0"/>
        <v>24</v>
      </c>
      <c r="E1140" t="str">
        <f t="shared" si="1"/>
        <v>$3,183,000</v>
      </c>
      <c r="F1140" t="str">
        <f t="shared" si="2"/>
        <v/>
      </c>
      <c r="G1140" t="str">
        <f t="shared" si="3"/>
        <v>$3,183,000</v>
      </c>
      <c r="H1140" t="s">
        <v>2688</v>
      </c>
      <c r="J1140" t="s">
        <v>30</v>
      </c>
      <c r="K1140" t="s">
        <v>101</v>
      </c>
      <c r="L1140">
        <v>3183000</v>
      </c>
      <c r="M1140" t="s">
        <v>2325</v>
      </c>
    </row>
    <row r="1141" spans="1:13">
      <c r="A1141">
        <v>1613</v>
      </c>
      <c r="B1141" t="s">
        <v>3</v>
      </c>
      <c r="C1141" s="16" t="s">
        <v>2689</v>
      </c>
      <c r="D1141">
        <f t="shared" si="0"/>
        <v>24</v>
      </c>
      <c r="E1141" t="str">
        <f t="shared" si="1"/>
        <v>$1,375,604</v>
      </c>
      <c r="F1141" t="str">
        <f t="shared" si="2"/>
        <v/>
      </c>
      <c r="G1141" t="str">
        <f t="shared" si="3"/>
        <v>$1,375,604</v>
      </c>
      <c r="H1141" t="s">
        <v>2690</v>
      </c>
      <c r="J1141" t="s">
        <v>30</v>
      </c>
      <c r="K1141" t="s">
        <v>101</v>
      </c>
      <c r="L1141">
        <v>1375604</v>
      </c>
      <c r="M1141" t="s">
        <v>2579</v>
      </c>
    </row>
    <row r="1142" spans="1:13">
      <c r="A1142">
        <v>1614</v>
      </c>
      <c r="B1142" t="s">
        <v>3</v>
      </c>
      <c r="C1142" s="16" t="s">
        <v>2691</v>
      </c>
      <c r="D1142">
        <f t="shared" si="0"/>
        <v>24</v>
      </c>
      <c r="E1142" t="str">
        <f t="shared" si="1"/>
        <v>$1,298,640 1st year rookie contract (#22)</v>
      </c>
      <c r="F1142">
        <f t="shared" si="2"/>
        <v>11</v>
      </c>
      <c r="G1142" t="str">
        <f t="shared" si="3"/>
        <v>$1,298,640</v>
      </c>
      <c r="H1142" t="s">
        <v>2692</v>
      </c>
      <c r="J1142" t="s">
        <v>30</v>
      </c>
      <c r="K1142" t="s">
        <v>101</v>
      </c>
      <c r="L1142">
        <v>1298640</v>
      </c>
      <c r="M1142" t="s">
        <v>1328</v>
      </c>
    </row>
    <row r="1143" spans="1:13">
      <c r="A1143">
        <v>1615</v>
      </c>
      <c r="B1143" t="s">
        <v>3</v>
      </c>
      <c r="C1143" s="16" t="s">
        <v>2693</v>
      </c>
      <c r="D1143">
        <f t="shared" si="0"/>
        <v>24</v>
      </c>
      <c r="E1143" t="str">
        <f t="shared" si="1"/>
        <v>$1,265,977 counts $884,293, minimum</v>
      </c>
      <c r="F1143">
        <f t="shared" si="2"/>
        <v>11</v>
      </c>
      <c r="G1143" t="str">
        <f t="shared" si="3"/>
        <v>$1,265,977</v>
      </c>
      <c r="H1143" t="s">
        <v>2694</v>
      </c>
      <c r="J1143" t="s">
        <v>30</v>
      </c>
      <c r="K1143" t="s">
        <v>101</v>
      </c>
      <c r="L1143">
        <v>1265977</v>
      </c>
      <c r="M1143" t="s">
        <v>575</v>
      </c>
    </row>
    <row r="1144" spans="1:13">
      <c r="A1144">
        <v>1616</v>
      </c>
      <c r="B1144" t="s">
        <v>3</v>
      </c>
      <c r="C1144" s="16" t="s">
        <v>2695</v>
      </c>
      <c r="D1144">
        <f t="shared" si="0"/>
        <v>24</v>
      </c>
      <c r="E1144" t="str">
        <f t="shared" si="1"/>
        <v>$1,074,720 2nd year rookie contract (#29)</v>
      </c>
      <c r="F1144">
        <f t="shared" si="2"/>
        <v>11</v>
      </c>
      <c r="G1144" t="str">
        <f t="shared" si="3"/>
        <v>$1,074,720</v>
      </c>
      <c r="H1144" t="s">
        <v>2696</v>
      </c>
      <c r="J1144" t="s">
        <v>30</v>
      </c>
      <c r="K1144" t="s">
        <v>101</v>
      </c>
      <c r="L1144">
        <v>1074720</v>
      </c>
      <c r="M1144" t="s">
        <v>2341</v>
      </c>
    </row>
    <row r="1145" spans="1:13">
      <c r="A1145">
        <v>1617</v>
      </c>
      <c r="B1145" t="s">
        <v>3</v>
      </c>
      <c r="C1145" s="16" t="s">
        <v>2697</v>
      </c>
      <c r="D1145">
        <f t="shared" si="0"/>
        <v>24</v>
      </c>
      <c r="E1145" t="str">
        <f t="shared" si="1"/>
        <v>$947,907</v>
      </c>
      <c r="F1145" t="str">
        <f t="shared" si="2"/>
        <v/>
      </c>
      <c r="G1145" t="str">
        <f t="shared" si="3"/>
        <v>$947,907</v>
      </c>
      <c r="H1145" t="s">
        <v>2698</v>
      </c>
      <c r="J1145" t="s">
        <v>30</v>
      </c>
      <c r="K1145" t="s">
        <v>101</v>
      </c>
      <c r="L1145">
        <v>947907</v>
      </c>
      <c r="M1145" t="s">
        <v>1536</v>
      </c>
    </row>
    <row r="1146" spans="1:13">
      <c r="A1146">
        <v>1618</v>
      </c>
      <c r="B1146" t="s">
        <v>3</v>
      </c>
      <c r="C1146" s="16" t="s">
        <v>2699</v>
      </c>
      <c r="D1146">
        <f t="shared" si="0"/>
        <v>24</v>
      </c>
      <c r="E1146" t="str">
        <f t="shared" si="1"/>
        <v>$436,317 counts $275,691, signed 2/23</v>
      </c>
      <c r="F1146">
        <f t="shared" si="2"/>
        <v>9</v>
      </c>
      <c r="G1146" t="str">
        <f t="shared" si="3"/>
        <v>$436,317</v>
      </c>
      <c r="H1146" t="s">
        <v>2700</v>
      </c>
      <c r="J1146" t="s">
        <v>30</v>
      </c>
      <c r="K1146" t="s">
        <v>101</v>
      </c>
      <c r="L1146">
        <v>436317</v>
      </c>
      <c r="M1146" t="s">
        <v>2701</v>
      </c>
    </row>
    <row r="1147" spans="1:13">
      <c r="A1147">
        <v>1619</v>
      </c>
      <c r="B1147" t="s">
        <v>3</v>
      </c>
      <c r="C1147" s="16" t="s">
        <v>2702</v>
      </c>
      <c r="D1147">
        <f t="shared" si="0"/>
        <v>24</v>
      </c>
      <c r="E1147" t="str">
        <f t="shared" si="1"/>
        <v>$103,803 signed 3/17</v>
      </c>
      <c r="F1147">
        <f t="shared" si="2"/>
        <v>9</v>
      </c>
      <c r="G1147" t="str">
        <f t="shared" si="3"/>
        <v>$103,803</v>
      </c>
      <c r="H1147" t="s">
        <v>2703</v>
      </c>
      <c r="J1147" t="s">
        <v>30</v>
      </c>
      <c r="K1147" t="s">
        <v>101</v>
      </c>
      <c r="L1147">
        <v>103803</v>
      </c>
      <c r="M1147" t="s">
        <v>302</v>
      </c>
    </row>
    <row r="1148" spans="1:13">
      <c r="A1148">
        <v>1621</v>
      </c>
      <c r="B1148" t="s">
        <v>3</v>
      </c>
      <c r="C1148" s="16" t="s">
        <v>2704</v>
      </c>
      <c r="D1148">
        <f t="shared" si="0"/>
        <v>24</v>
      </c>
      <c r="E1148" t="str">
        <f t="shared" si="1"/>
        <v>$13,500,000</v>
      </c>
      <c r="F1148" t="str">
        <f t="shared" si="2"/>
        <v/>
      </c>
      <c r="G1148" t="str">
        <f t="shared" si="3"/>
        <v>$13,500,000</v>
      </c>
      <c r="H1148" t="s">
        <v>259</v>
      </c>
      <c r="J1148" t="s">
        <v>35</v>
      </c>
      <c r="K1148" t="s">
        <v>101</v>
      </c>
      <c r="L1148">
        <v>13500000</v>
      </c>
      <c r="M1148" t="s">
        <v>260</v>
      </c>
    </row>
    <row r="1149" spans="1:13">
      <c r="A1149">
        <v>1622</v>
      </c>
      <c r="B1149" t="s">
        <v>3</v>
      </c>
      <c r="C1149" s="16" t="s">
        <v>2705</v>
      </c>
      <c r="D1149">
        <f t="shared" si="0"/>
        <v>24</v>
      </c>
      <c r="E1149" t="str">
        <f t="shared" si="1"/>
        <v>$13,200,000 released 3/2</v>
      </c>
      <c r="F1149">
        <f t="shared" si="2"/>
        <v>12</v>
      </c>
      <c r="G1149" t="str">
        <f t="shared" si="3"/>
        <v>$13,200,000</v>
      </c>
      <c r="H1149" t="s">
        <v>2706</v>
      </c>
      <c r="J1149" t="s">
        <v>35</v>
      </c>
      <c r="K1149" t="s">
        <v>101</v>
      </c>
      <c r="L1149">
        <v>13200000</v>
      </c>
      <c r="M1149" t="s">
        <v>2287</v>
      </c>
    </row>
    <row r="1150" spans="1:13">
      <c r="A1150">
        <v>1623</v>
      </c>
      <c r="B1150" t="s">
        <v>3</v>
      </c>
      <c r="C1150" s="16" t="s">
        <v>2707</v>
      </c>
      <c r="D1150">
        <f t="shared" si="0"/>
        <v>24</v>
      </c>
      <c r="E1150" t="str">
        <f t="shared" si="1"/>
        <v>$8,694,215 amnesty rel 7/10, dnc</v>
      </c>
      <c r="F1150">
        <f t="shared" si="2"/>
        <v>11</v>
      </c>
      <c r="G1150" t="str">
        <f t="shared" si="3"/>
        <v>$8,694,215</v>
      </c>
      <c r="H1150" t="s">
        <v>2708</v>
      </c>
      <c r="J1150" t="s">
        <v>35</v>
      </c>
      <c r="K1150" t="s">
        <v>101</v>
      </c>
      <c r="L1150">
        <v>8694215</v>
      </c>
      <c r="M1150" t="s">
        <v>1674</v>
      </c>
    </row>
    <row r="1151" spans="1:13">
      <c r="A1151">
        <v>1624</v>
      </c>
      <c r="B1151" t="s">
        <v>3</v>
      </c>
      <c r="C1151" s="16" t="s">
        <v>2709</v>
      </c>
      <c r="D1151">
        <f t="shared" si="0"/>
        <v>24</v>
      </c>
      <c r="E1151" t="str">
        <f t="shared" si="1"/>
        <v>$6,000,000</v>
      </c>
      <c r="F1151" t="str">
        <f t="shared" si="2"/>
        <v/>
      </c>
      <c r="G1151" t="str">
        <f t="shared" si="3"/>
        <v>$6,000,000</v>
      </c>
      <c r="H1151" t="s">
        <v>1303</v>
      </c>
      <c r="J1151" t="s">
        <v>35</v>
      </c>
      <c r="K1151" t="s">
        <v>101</v>
      </c>
      <c r="L1151">
        <v>6000000</v>
      </c>
      <c r="M1151" t="s">
        <v>1304</v>
      </c>
    </row>
    <row r="1152" spans="1:13">
      <c r="A1152">
        <v>1625</v>
      </c>
      <c r="B1152" t="s">
        <v>3</v>
      </c>
      <c r="C1152" s="16" t="s">
        <v>2710</v>
      </c>
      <c r="D1152">
        <f t="shared" si="0"/>
        <v>24</v>
      </c>
      <c r="E1152" t="str">
        <f t="shared" si="1"/>
        <v>$4,809,840 2nd year rookie contract (#2)</v>
      </c>
      <c r="F1152">
        <f t="shared" si="2"/>
        <v>11</v>
      </c>
      <c r="G1152" t="str">
        <f t="shared" si="3"/>
        <v>$4,809,840</v>
      </c>
      <c r="H1152" t="s">
        <v>2711</v>
      </c>
      <c r="J1152" t="s">
        <v>35</v>
      </c>
      <c r="K1152" t="s">
        <v>101</v>
      </c>
      <c r="L1152">
        <v>4809840</v>
      </c>
      <c r="M1152" t="s">
        <v>2712</v>
      </c>
    </row>
    <row r="1153" spans="1:13">
      <c r="A1153">
        <v>1626</v>
      </c>
      <c r="B1153" t="s">
        <v>3</v>
      </c>
      <c r="C1153" s="16" t="s">
        <v>2713</v>
      </c>
      <c r="D1153">
        <f t="shared" si="0"/>
        <v>24</v>
      </c>
      <c r="E1153" t="str">
        <f t="shared" si="1"/>
        <v>$4,320,000</v>
      </c>
      <c r="F1153" t="str">
        <f t="shared" si="2"/>
        <v/>
      </c>
      <c r="G1153" t="str">
        <f t="shared" si="3"/>
        <v>$4,320,000</v>
      </c>
      <c r="H1153" t="s">
        <v>2714</v>
      </c>
      <c r="J1153" t="s">
        <v>35</v>
      </c>
      <c r="K1153" t="s">
        <v>101</v>
      </c>
      <c r="L1153">
        <v>4320000</v>
      </c>
      <c r="M1153" t="s">
        <v>2293</v>
      </c>
    </row>
    <row r="1154" spans="1:13">
      <c r="A1154">
        <v>1627</v>
      </c>
      <c r="B1154" t="s">
        <v>3</v>
      </c>
      <c r="C1154" s="16" t="s">
        <v>2715</v>
      </c>
      <c r="D1154">
        <f t="shared" si="0"/>
        <v>24</v>
      </c>
      <c r="E1154" t="str">
        <f t="shared" si="1"/>
        <v>$3,857,040 1st year rookie contract (#4)</v>
      </c>
      <c r="F1154">
        <f t="shared" si="2"/>
        <v>11</v>
      </c>
      <c r="G1154" t="str">
        <f t="shared" si="3"/>
        <v>$3,857,040</v>
      </c>
      <c r="H1154" t="s">
        <v>2716</v>
      </c>
      <c r="J1154" t="s">
        <v>35</v>
      </c>
      <c r="K1154" t="s">
        <v>101</v>
      </c>
      <c r="L1154">
        <v>3857040</v>
      </c>
      <c r="M1154" t="s">
        <v>281</v>
      </c>
    </row>
    <row r="1155" spans="1:13">
      <c r="A1155">
        <v>1628</v>
      </c>
      <c r="B1155" t="s">
        <v>3</v>
      </c>
      <c r="C1155" s="16" t="s">
        <v>2717</v>
      </c>
      <c r="D1155">
        <f t="shared" si="0"/>
        <v>24</v>
      </c>
      <c r="E1155" t="str">
        <f t="shared" si="1"/>
        <v>$3,250,000</v>
      </c>
      <c r="F1155" t="str">
        <f t="shared" si="2"/>
        <v/>
      </c>
      <c r="G1155" t="str">
        <f t="shared" si="3"/>
        <v>$3,250,000</v>
      </c>
      <c r="H1155" t="s">
        <v>2004</v>
      </c>
      <c r="J1155" t="s">
        <v>35</v>
      </c>
      <c r="K1155" t="s">
        <v>101</v>
      </c>
      <c r="L1155">
        <v>3250000</v>
      </c>
      <c r="M1155" t="s">
        <v>1543</v>
      </c>
    </row>
    <row r="1156" spans="1:13">
      <c r="A1156">
        <v>1629</v>
      </c>
      <c r="B1156" t="s">
        <v>3</v>
      </c>
      <c r="C1156" s="16" t="s">
        <v>2718</v>
      </c>
      <c r="D1156">
        <f t="shared" si="0"/>
        <v>24</v>
      </c>
      <c r="E1156" t="str">
        <f t="shared" si="1"/>
        <v>$3,217,680 3rd year rookie contract (#7)</v>
      </c>
      <c r="F1156">
        <f t="shared" si="2"/>
        <v>11</v>
      </c>
      <c r="G1156" t="str">
        <f t="shared" si="3"/>
        <v>$3,217,680</v>
      </c>
      <c r="H1156" t="s">
        <v>2719</v>
      </c>
      <c r="J1156" t="s">
        <v>35</v>
      </c>
      <c r="K1156" t="s">
        <v>101</v>
      </c>
      <c r="L1156">
        <v>3217680</v>
      </c>
      <c r="M1156" t="s">
        <v>1448</v>
      </c>
    </row>
    <row r="1157" spans="1:13">
      <c r="A1157">
        <v>1630</v>
      </c>
      <c r="B1157" t="s">
        <v>3</v>
      </c>
      <c r="C1157" s="16" t="s">
        <v>2720</v>
      </c>
      <c r="D1157">
        <f t="shared" si="0"/>
        <v>24</v>
      </c>
      <c r="E1157" t="str">
        <f t="shared" si="1"/>
        <v>$2,652,000</v>
      </c>
      <c r="F1157" t="str">
        <f t="shared" si="2"/>
        <v/>
      </c>
      <c r="G1157" t="str">
        <f t="shared" si="3"/>
        <v>$2,652,000</v>
      </c>
      <c r="H1157" t="s">
        <v>2721</v>
      </c>
      <c r="J1157" t="s">
        <v>35</v>
      </c>
      <c r="K1157" t="s">
        <v>101</v>
      </c>
      <c r="L1157">
        <v>2652000</v>
      </c>
      <c r="M1157" t="s">
        <v>868</v>
      </c>
    </row>
    <row r="1158" spans="1:13">
      <c r="A1158">
        <v>1631</v>
      </c>
      <c r="B1158" t="s">
        <v>3</v>
      </c>
      <c r="C1158" s="16" t="s">
        <v>2722</v>
      </c>
      <c r="D1158">
        <f t="shared" si="0"/>
        <v>24</v>
      </c>
      <c r="E1158" t="str">
        <f t="shared" si="1"/>
        <v>$2,709,720 3rd year rookie contract (#9)</v>
      </c>
      <c r="F1158">
        <f t="shared" si="2"/>
        <v>11</v>
      </c>
      <c r="G1158" t="str">
        <f t="shared" si="3"/>
        <v>$2,709,720</v>
      </c>
      <c r="H1158" t="s">
        <v>2723</v>
      </c>
      <c r="J1158" t="s">
        <v>35</v>
      </c>
      <c r="K1158" t="s">
        <v>101</v>
      </c>
      <c r="L1158">
        <v>2709720</v>
      </c>
      <c r="M1158" t="s">
        <v>266</v>
      </c>
    </row>
    <row r="1159" spans="1:13">
      <c r="A1159">
        <v>1632</v>
      </c>
      <c r="B1159" t="s">
        <v>3</v>
      </c>
      <c r="C1159" s="16" t="s">
        <v>2724</v>
      </c>
      <c r="D1159">
        <f t="shared" si="0"/>
        <v>24</v>
      </c>
      <c r="E1159" t="str">
        <f t="shared" si="1"/>
        <v>$2,000,000</v>
      </c>
      <c r="F1159" t="str">
        <f t="shared" si="2"/>
        <v/>
      </c>
      <c r="G1159" t="str">
        <f t="shared" si="3"/>
        <v>$2,000,000</v>
      </c>
      <c r="H1159" t="s">
        <v>125</v>
      </c>
      <c r="J1159" t="s">
        <v>35</v>
      </c>
      <c r="K1159" t="s">
        <v>101</v>
      </c>
      <c r="L1159">
        <v>2000000</v>
      </c>
      <c r="M1159" t="s">
        <v>1749</v>
      </c>
    </row>
    <row r="1160" spans="1:13">
      <c r="A1160">
        <v>1633</v>
      </c>
      <c r="B1160" t="s">
        <v>3</v>
      </c>
      <c r="C1160" s="16" t="s">
        <v>2725</v>
      </c>
      <c r="D1160">
        <f t="shared" si="0"/>
        <v>24</v>
      </c>
      <c r="E1160" t="str">
        <f t="shared" si="1"/>
        <v>$1,399,507 counts $884,293, minimum</v>
      </c>
      <c r="F1160">
        <f t="shared" si="2"/>
        <v>11</v>
      </c>
      <c r="G1160" t="str">
        <f t="shared" si="3"/>
        <v>$1,399,507</v>
      </c>
      <c r="H1160" t="s">
        <v>2625</v>
      </c>
      <c r="J1160" t="s">
        <v>35</v>
      </c>
      <c r="K1160" t="s">
        <v>101</v>
      </c>
      <c r="L1160">
        <v>1399507</v>
      </c>
      <c r="M1160" t="s">
        <v>1695</v>
      </c>
    </row>
    <row r="1161" spans="1:13">
      <c r="A1161">
        <v>1634</v>
      </c>
      <c r="B1161" t="s">
        <v>3</v>
      </c>
      <c r="C1161" s="16" t="s">
        <v>2726</v>
      </c>
      <c r="D1161">
        <f t="shared" si="0"/>
        <v>24</v>
      </c>
      <c r="E1161" t="str">
        <f t="shared" si="1"/>
        <v>$1,027,424 counts $884,293, minimum</v>
      </c>
      <c r="F1161">
        <f t="shared" si="2"/>
        <v>11</v>
      </c>
      <c r="G1161" t="str">
        <f t="shared" si="3"/>
        <v>$1,027,424</v>
      </c>
      <c r="H1161" t="s">
        <v>2727</v>
      </c>
      <c r="J1161" t="s">
        <v>35</v>
      </c>
      <c r="K1161" t="s">
        <v>101</v>
      </c>
      <c r="L1161">
        <v>1027424</v>
      </c>
      <c r="M1161" t="s">
        <v>518</v>
      </c>
    </row>
    <row r="1162" spans="1:13">
      <c r="A1162">
        <v>1635</v>
      </c>
      <c r="B1162" t="s">
        <v>3</v>
      </c>
      <c r="C1162" s="16" t="s">
        <v>2728</v>
      </c>
      <c r="D1162">
        <f t="shared" si="0"/>
        <v>24</v>
      </c>
      <c r="E1162" t="str">
        <f t="shared" si="1"/>
        <v>$788,872 minimum</v>
      </c>
      <c r="F1162">
        <f t="shared" si="2"/>
        <v>9</v>
      </c>
      <c r="G1162" t="str">
        <f t="shared" si="3"/>
        <v>$788,872</v>
      </c>
      <c r="H1162" t="s">
        <v>2729</v>
      </c>
      <c r="J1162" t="s">
        <v>35</v>
      </c>
      <c r="K1162" t="s">
        <v>101</v>
      </c>
      <c r="L1162">
        <v>788872</v>
      </c>
      <c r="M1162" t="s">
        <v>1703</v>
      </c>
    </row>
    <row r="1163" spans="1:13">
      <c r="A1163">
        <v>1636</v>
      </c>
      <c r="B1163" t="s">
        <v>3</v>
      </c>
      <c r="C1163" s="16" t="s">
        <v>2730</v>
      </c>
      <c r="D1163">
        <f t="shared" si="0"/>
        <v>25</v>
      </c>
      <c r="E1163" t="str">
        <f t="shared" si="1"/>
        <v>$684,380 counts $660,619, signed 12/11</v>
      </c>
      <c r="F1163">
        <f t="shared" si="2"/>
        <v>9</v>
      </c>
      <c r="G1163" t="str">
        <f t="shared" si="3"/>
        <v>$684,380</v>
      </c>
      <c r="H1163" t="s">
        <v>2731</v>
      </c>
      <c r="J1163" t="s">
        <v>35</v>
      </c>
      <c r="K1163" t="s">
        <v>101</v>
      </c>
      <c r="L1163">
        <v>684380</v>
      </c>
      <c r="M1163" t="s">
        <v>1625</v>
      </c>
    </row>
    <row r="1164" spans="1:13">
      <c r="A1164">
        <v>1637</v>
      </c>
      <c r="B1164" t="s">
        <v>3</v>
      </c>
      <c r="C1164" s="16" t="s">
        <v>2732</v>
      </c>
      <c r="D1164">
        <f t="shared" si="0"/>
        <v>24</v>
      </c>
      <c r="E1164" t="str">
        <f t="shared" si="1"/>
        <v>$163,179 counts $140,447, signed 3/21</v>
      </c>
      <c r="F1164">
        <f t="shared" si="2"/>
        <v>9</v>
      </c>
      <c r="G1164" t="str">
        <f t="shared" si="3"/>
        <v>$163,179</v>
      </c>
      <c r="H1164" t="s">
        <v>2733</v>
      </c>
      <c r="J1164" t="s">
        <v>35</v>
      </c>
      <c r="K1164" t="s">
        <v>101</v>
      </c>
      <c r="L1164">
        <v>163179</v>
      </c>
      <c r="M1164" t="s">
        <v>2735</v>
      </c>
    </row>
    <row r="1165" spans="1:13">
      <c r="A1165">
        <v>1638</v>
      </c>
      <c r="B1165" t="s">
        <v>3</v>
      </c>
      <c r="C1165" s="16" t="s">
        <v>2736</v>
      </c>
      <c r="D1165">
        <f t="shared" si="0"/>
        <v>24</v>
      </c>
      <c r="E1165" t="str">
        <f t="shared" si="1"/>
        <v>$123,987 released 12/11</v>
      </c>
      <c r="F1165">
        <f t="shared" si="2"/>
        <v>9</v>
      </c>
      <c r="G1165" t="str">
        <f t="shared" si="3"/>
        <v>$123,987</v>
      </c>
      <c r="H1165" t="s">
        <v>2737</v>
      </c>
      <c r="J1165" t="s">
        <v>35</v>
      </c>
      <c r="K1165" t="s">
        <v>101</v>
      </c>
      <c r="L1165">
        <v>123987</v>
      </c>
      <c r="M1165" t="s">
        <v>2738</v>
      </c>
    </row>
    <row r="1166" spans="1:13">
      <c r="A1166">
        <v>1639</v>
      </c>
      <c r="B1166" t="s">
        <v>3</v>
      </c>
      <c r="C1166" s="16" t="s">
        <v>2739</v>
      </c>
      <c r="D1166">
        <f t="shared" si="0"/>
        <v>24</v>
      </c>
      <c r="E1166" t="str">
        <f t="shared" si="1"/>
        <v>$28,834 signed 10 3/4, released 3/14</v>
      </c>
      <c r="F1166">
        <f t="shared" si="2"/>
        <v>8</v>
      </c>
      <c r="G1166" t="str">
        <f t="shared" si="3"/>
        <v>$28,834</v>
      </c>
      <c r="H1166" t="s">
        <v>2671</v>
      </c>
      <c r="J1166" t="s">
        <v>35</v>
      </c>
      <c r="K1166" t="s">
        <v>101</v>
      </c>
      <c r="L1166">
        <v>28834</v>
      </c>
      <c r="M1166" t="s">
        <v>544</v>
      </c>
    </row>
    <row r="1167" spans="1:13">
      <c r="A1167">
        <v>1641</v>
      </c>
      <c r="B1167" t="s">
        <v>3</v>
      </c>
      <c r="C1167" s="16" t="s">
        <v>2740</v>
      </c>
      <c r="D1167">
        <f t="shared" si="0"/>
        <v>24</v>
      </c>
      <c r="E1167" t="str">
        <f t="shared" si="1"/>
        <v>$17,632,688</v>
      </c>
      <c r="F1167" t="str">
        <f t="shared" si="2"/>
        <v/>
      </c>
      <c r="G1167" t="str">
        <f t="shared" si="3"/>
        <v>$17,632,688</v>
      </c>
      <c r="H1167" t="s">
        <v>2741</v>
      </c>
      <c r="J1167" t="s">
        <v>37</v>
      </c>
      <c r="K1167" t="s">
        <v>101</v>
      </c>
      <c r="L1167">
        <v>17632688</v>
      </c>
      <c r="M1167" t="s">
        <v>305</v>
      </c>
    </row>
    <row r="1168" spans="1:13">
      <c r="A1168">
        <v>1642</v>
      </c>
      <c r="B1168" t="s">
        <v>3</v>
      </c>
      <c r="C1168" s="16" t="s">
        <v>2742</v>
      </c>
      <c r="D1168">
        <f t="shared" si="0"/>
        <v>24</v>
      </c>
      <c r="E1168" t="str">
        <f t="shared" si="1"/>
        <v>$15,300,000</v>
      </c>
      <c r="F1168" t="str">
        <f t="shared" si="2"/>
        <v/>
      </c>
      <c r="G1168" t="str">
        <f t="shared" si="3"/>
        <v>$15,300,000</v>
      </c>
      <c r="H1168" t="s">
        <v>2744</v>
      </c>
      <c r="J1168" t="s">
        <v>37</v>
      </c>
      <c r="K1168" t="s">
        <v>101</v>
      </c>
      <c r="L1168">
        <v>15300000</v>
      </c>
      <c r="M1168" t="s">
        <v>1710</v>
      </c>
    </row>
    <row r="1169" spans="1:13">
      <c r="A1169">
        <v>1643</v>
      </c>
      <c r="B1169" t="s">
        <v>3</v>
      </c>
      <c r="C1169" s="16" t="s">
        <v>2745</v>
      </c>
      <c r="D1169">
        <f t="shared" si="0"/>
        <v>24</v>
      </c>
      <c r="E1169" t="str">
        <f t="shared" si="1"/>
        <v>$11,100,000</v>
      </c>
      <c r="F1169" t="str">
        <f t="shared" si="2"/>
        <v/>
      </c>
      <c r="G1169" t="str">
        <f t="shared" si="3"/>
        <v>$11,100,000</v>
      </c>
      <c r="H1169" t="s">
        <v>2746</v>
      </c>
      <c r="J1169" t="s">
        <v>37</v>
      </c>
      <c r="K1169" t="s">
        <v>101</v>
      </c>
      <c r="L1169">
        <v>11100000</v>
      </c>
      <c r="M1169" t="s">
        <v>312</v>
      </c>
    </row>
    <row r="1170" spans="1:13">
      <c r="A1170">
        <v>1644</v>
      </c>
      <c r="B1170" t="s">
        <v>3</v>
      </c>
      <c r="C1170" s="16" t="s">
        <v>2747</v>
      </c>
      <c r="D1170">
        <f t="shared" si="0"/>
        <v>24</v>
      </c>
      <c r="E1170" t="str">
        <f t="shared" si="1"/>
        <v>$7,550,000</v>
      </c>
      <c r="F1170" t="str">
        <f t="shared" si="2"/>
        <v/>
      </c>
      <c r="G1170" t="str">
        <f t="shared" si="3"/>
        <v>$7,550,000</v>
      </c>
      <c r="H1170" t="s">
        <v>2748</v>
      </c>
      <c r="J1170" t="s">
        <v>37</v>
      </c>
      <c r="K1170" t="s">
        <v>101</v>
      </c>
      <c r="L1170">
        <v>7550000</v>
      </c>
      <c r="M1170" t="s">
        <v>315</v>
      </c>
    </row>
    <row r="1171" spans="1:13">
      <c r="A1171">
        <v>1645</v>
      </c>
      <c r="B1171" t="s">
        <v>3</v>
      </c>
      <c r="C1171" s="16" t="s">
        <v>2749</v>
      </c>
      <c r="D1171">
        <f t="shared" si="0"/>
        <v>24</v>
      </c>
      <c r="E1171" t="str">
        <f t="shared" si="1"/>
        <v>$6,000,000 released 1/7</v>
      </c>
      <c r="F1171">
        <f t="shared" si="2"/>
        <v>11</v>
      </c>
      <c r="G1171" t="str">
        <f t="shared" si="3"/>
        <v>$6,000,000</v>
      </c>
      <c r="H1171" t="s">
        <v>2750</v>
      </c>
      <c r="J1171" t="s">
        <v>37</v>
      </c>
      <c r="K1171" t="s">
        <v>101</v>
      </c>
      <c r="L1171">
        <v>6000000</v>
      </c>
      <c r="M1171" t="s">
        <v>2751</v>
      </c>
    </row>
    <row r="1172" spans="1:13">
      <c r="A1172">
        <v>1646</v>
      </c>
      <c r="B1172" t="s">
        <v>3</v>
      </c>
      <c r="C1172" s="16" t="s">
        <v>2752</v>
      </c>
      <c r="D1172">
        <f t="shared" si="0"/>
        <v>24</v>
      </c>
      <c r="E1172" t="str">
        <f t="shared" si="1"/>
        <v>$4,059,000</v>
      </c>
      <c r="F1172" t="str">
        <f t="shared" si="2"/>
        <v/>
      </c>
      <c r="G1172" t="str">
        <f t="shared" si="3"/>
        <v>$4,059,000</v>
      </c>
      <c r="H1172" t="s">
        <v>2754</v>
      </c>
      <c r="J1172" t="s">
        <v>37</v>
      </c>
      <c r="K1172" t="s">
        <v>101</v>
      </c>
      <c r="L1172">
        <v>4059000</v>
      </c>
      <c r="M1172" t="s">
        <v>123</v>
      </c>
    </row>
    <row r="1173" spans="1:13">
      <c r="A1173">
        <v>1647</v>
      </c>
      <c r="B1173" t="s">
        <v>3</v>
      </c>
      <c r="C1173" s="16" t="s">
        <v>2755</v>
      </c>
      <c r="D1173">
        <f t="shared" si="0"/>
        <v>24</v>
      </c>
      <c r="E1173" t="str">
        <f t="shared" si="1"/>
        <v>$3,183,000</v>
      </c>
      <c r="F1173" t="str">
        <f t="shared" si="2"/>
        <v/>
      </c>
      <c r="G1173" t="str">
        <f t="shared" si="3"/>
        <v>$3,183,000</v>
      </c>
      <c r="H1173" t="s">
        <v>2688</v>
      </c>
      <c r="J1173" t="s">
        <v>37</v>
      </c>
      <c r="K1173" t="s">
        <v>101</v>
      </c>
      <c r="L1173">
        <v>3183000</v>
      </c>
      <c r="M1173" t="s">
        <v>324</v>
      </c>
    </row>
    <row r="1174" spans="1:13">
      <c r="A1174">
        <v>1648</v>
      </c>
      <c r="B1174" t="s">
        <v>3</v>
      </c>
      <c r="C1174" s="16" t="s">
        <v>2756</v>
      </c>
      <c r="D1174">
        <f t="shared" si="0"/>
        <v>24</v>
      </c>
      <c r="E1174" t="str">
        <f t="shared" si="1"/>
        <v>$1,409,040 1st year rookie contract (#20)</v>
      </c>
      <c r="F1174">
        <f t="shared" si="2"/>
        <v>11</v>
      </c>
      <c r="G1174" t="str">
        <f t="shared" si="3"/>
        <v>$1,409,040</v>
      </c>
      <c r="H1174" t="s">
        <v>2757</v>
      </c>
      <c r="J1174" t="s">
        <v>37</v>
      </c>
      <c r="K1174" t="s">
        <v>101</v>
      </c>
      <c r="L1174">
        <v>1409040</v>
      </c>
      <c r="M1174" t="s">
        <v>333</v>
      </c>
    </row>
    <row r="1175" spans="1:13">
      <c r="A1175">
        <v>1649</v>
      </c>
      <c r="B1175" t="s">
        <v>3</v>
      </c>
      <c r="C1175" s="16" t="s">
        <v>2758</v>
      </c>
      <c r="D1175">
        <f t="shared" si="0"/>
        <v>24</v>
      </c>
      <c r="E1175" t="str">
        <f t="shared" si="1"/>
        <v>$1,399,507 counts $884,293, minimum</v>
      </c>
      <c r="F1175">
        <f t="shared" si="2"/>
        <v>11</v>
      </c>
      <c r="G1175" t="str">
        <f t="shared" si="3"/>
        <v>$1,399,507</v>
      </c>
      <c r="H1175" t="s">
        <v>2625</v>
      </c>
      <c r="J1175" t="s">
        <v>37</v>
      </c>
      <c r="K1175" t="s">
        <v>101</v>
      </c>
      <c r="L1175">
        <v>1399507</v>
      </c>
      <c r="M1175" t="s">
        <v>1131</v>
      </c>
    </row>
    <row r="1176" spans="1:13">
      <c r="A1176">
        <v>1650</v>
      </c>
      <c r="B1176" t="s">
        <v>3</v>
      </c>
      <c r="C1176" s="16" t="s">
        <v>2760</v>
      </c>
      <c r="D1176">
        <f t="shared" si="0"/>
        <v>24</v>
      </c>
      <c r="E1176" t="str">
        <f t="shared" si="1"/>
        <v>$1,174,080 3rd year rookie contract (#30)</v>
      </c>
      <c r="F1176">
        <f t="shared" si="2"/>
        <v>11</v>
      </c>
      <c r="G1176" t="str">
        <f t="shared" si="3"/>
        <v>$1,174,080</v>
      </c>
      <c r="H1176" t="s">
        <v>2761</v>
      </c>
      <c r="J1176" t="s">
        <v>37</v>
      </c>
      <c r="K1176" t="s">
        <v>101</v>
      </c>
      <c r="L1176">
        <v>1174080</v>
      </c>
      <c r="M1176" t="s">
        <v>308</v>
      </c>
    </row>
    <row r="1177" spans="1:13">
      <c r="A1177">
        <v>1651</v>
      </c>
      <c r="B1177" t="s">
        <v>3</v>
      </c>
      <c r="C1177" s="16" t="s">
        <v>2762</v>
      </c>
      <c r="D1177">
        <f t="shared" si="0"/>
        <v>24</v>
      </c>
      <c r="E1177" t="str">
        <f t="shared" si="1"/>
        <v>$788,872 minimum, released rel 4/14</v>
      </c>
      <c r="F1177">
        <f t="shared" si="2"/>
        <v>9</v>
      </c>
      <c r="G1177" t="str">
        <f t="shared" si="3"/>
        <v>$788,872</v>
      </c>
      <c r="H1177" t="s">
        <v>2729</v>
      </c>
      <c r="J1177" t="s">
        <v>37</v>
      </c>
      <c r="K1177" t="s">
        <v>101</v>
      </c>
      <c r="L1177">
        <v>788872</v>
      </c>
      <c r="M1177" t="s">
        <v>2763</v>
      </c>
    </row>
    <row r="1178" spans="1:13">
      <c r="A1178">
        <v>1652</v>
      </c>
      <c r="B1178" t="s">
        <v>3</v>
      </c>
      <c r="C1178" s="16" t="s">
        <v>2764</v>
      </c>
      <c r="D1178">
        <f t="shared" si="0"/>
        <v>24</v>
      </c>
      <c r="E1178" t="str">
        <f t="shared" si="1"/>
        <v>$755,459 counts $650,215, signed 12/13</v>
      </c>
      <c r="F1178">
        <f t="shared" si="2"/>
        <v>9</v>
      </c>
      <c r="G1178" t="str">
        <f t="shared" si="3"/>
        <v>$755,459</v>
      </c>
      <c r="H1178" t="s">
        <v>2765</v>
      </c>
      <c r="J1178" t="s">
        <v>37</v>
      </c>
      <c r="K1178" t="s">
        <v>101</v>
      </c>
      <c r="L1178">
        <v>755459</v>
      </c>
      <c r="M1178" t="s">
        <v>460</v>
      </c>
    </row>
    <row r="1179" spans="1:13">
      <c r="A1179">
        <v>1653</v>
      </c>
      <c r="B1179" t="s">
        <v>3</v>
      </c>
      <c r="C1179" s="16" t="s">
        <v>2766</v>
      </c>
      <c r="D1179">
        <f t="shared" si="0"/>
        <v>24</v>
      </c>
      <c r="E1179" t="str">
        <f t="shared" si="1"/>
        <v>$535,106 c$338,112, r12/16,s1/22-2/1,s4/10</v>
      </c>
      <c r="F1179">
        <f t="shared" si="2"/>
        <v>9</v>
      </c>
      <c r="G1179" t="str">
        <f t="shared" si="3"/>
        <v>$535,106</v>
      </c>
      <c r="H1179" t="s">
        <v>2767</v>
      </c>
      <c r="J1179" t="s">
        <v>37</v>
      </c>
      <c r="K1179" t="s">
        <v>101</v>
      </c>
      <c r="L1179">
        <v>535106</v>
      </c>
      <c r="M1179" t="s">
        <v>2768</v>
      </c>
    </row>
    <row r="1180" spans="1:13">
      <c r="A1180">
        <v>1654</v>
      </c>
      <c r="B1180" t="s">
        <v>3</v>
      </c>
      <c r="C1180" s="16" t="s">
        <v>2769</v>
      </c>
      <c r="D1180">
        <f t="shared" si="0"/>
        <v>24</v>
      </c>
      <c r="E1180" t="str">
        <f t="shared" si="1"/>
        <v>$449,812 released 4/3</v>
      </c>
      <c r="F1180">
        <f t="shared" si="2"/>
        <v>9</v>
      </c>
      <c r="G1180" t="str">
        <f t="shared" si="3"/>
        <v>$449,812</v>
      </c>
      <c r="H1180" t="s">
        <v>2770</v>
      </c>
      <c r="J1180" t="s">
        <v>37</v>
      </c>
      <c r="K1180" t="s">
        <v>101</v>
      </c>
      <c r="L1180">
        <v>449812</v>
      </c>
      <c r="M1180" t="s">
        <v>2771</v>
      </c>
    </row>
    <row r="1181" spans="1:13">
      <c r="A1181">
        <v>1655</v>
      </c>
      <c r="B1181" t="s">
        <v>3</v>
      </c>
      <c r="C1181" s="16" t="s">
        <v>2772</v>
      </c>
      <c r="D1181">
        <f t="shared" si="0"/>
        <v>24</v>
      </c>
      <c r="E1181" t="str">
        <f t="shared" si="1"/>
        <v>$239,279 signed 3/2</v>
      </c>
      <c r="F1181">
        <f t="shared" si="2"/>
        <v>9</v>
      </c>
      <c r="G1181" t="str">
        <f t="shared" si="3"/>
        <v>$239,279</v>
      </c>
      <c r="H1181" t="s">
        <v>2773</v>
      </c>
      <c r="J1181" t="s">
        <v>37</v>
      </c>
      <c r="K1181" t="s">
        <v>101</v>
      </c>
      <c r="L1181">
        <v>239279</v>
      </c>
      <c r="M1181" t="s">
        <v>1041</v>
      </c>
    </row>
    <row r="1182" spans="1:13">
      <c r="A1182">
        <v>1656</v>
      </c>
      <c r="B1182" t="s">
        <v>3</v>
      </c>
      <c r="C1182" s="16" t="s">
        <v>2774</v>
      </c>
      <c r="D1182">
        <f t="shared" si="0"/>
        <v>24</v>
      </c>
      <c r="E1182" t="str">
        <f t="shared" si="1"/>
        <v>$120,873 counts $104,034, s 1/10, rel 1/31</v>
      </c>
      <c r="F1182">
        <f t="shared" si="2"/>
        <v>9</v>
      </c>
      <c r="G1182" t="str">
        <f t="shared" si="3"/>
        <v>$120,873</v>
      </c>
      <c r="H1182" t="s">
        <v>2775</v>
      </c>
      <c r="J1182" t="s">
        <v>37</v>
      </c>
      <c r="K1182" t="s">
        <v>101</v>
      </c>
      <c r="L1182">
        <v>120873</v>
      </c>
      <c r="M1182" t="s">
        <v>1856</v>
      </c>
    </row>
    <row r="1183" spans="1:13">
      <c r="A1183">
        <v>1657</v>
      </c>
      <c r="B1183" t="s">
        <v>3</v>
      </c>
      <c r="C1183" s="16" t="s">
        <v>2776</v>
      </c>
      <c r="D1183">
        <f t="shared" si="0"/>
        <v>24</v>
      </c>
      <c r="E1183" t="str">
        <f t="shared" si="1"/>
        <v>$69,792 signed 4/7 (2 year)</v>
      </c>
      <c r="F1183">
        <f t="shared" si="2"/>
        <v>8</v>
      </c>
      <c r="G1183" t="str">
        <f t="shared" si="3"/>
        <v>$69,792</v>
      </c>
      <c r="H1183" t="s">
        <v>2777</v>
      </c>
      <c r="J1183" t="s">
        <v>37</v>
      </c>
      <c r="K1183" t="s">
        <v>101</v>
      </c>
      <c r="L1183">
        <v>69792</v>
      </c>
      <c r="M1183" t="s">
        <v>2778</v>
      </c>
    </row>
    <row r="1184" spans="1:13">
      <c r="A1184">
        <v>1658</v>
      </c>
      <c r="B1184" t="s">
        <v>3</v>
      </c>
      <c r="C1184" s="16" t="s">
        <v>2779</v>
      </c>
      <c r="D1184">
        <f t="shared" si="0"/>
        <v>24</v>
      </c>
      <c r="E1184" t="str">
        <f t="shared" si="1"/>
        <v>$48,854 (2 year)</v>
      </c>
      <c r="F1184">
        <f t="shared" si="2"/>
        <v>8</v>
      </c>
      <c r="G1184" t="str">
        <f t="shared" si="3"/>
        <v>$48,854</v>
      </c>
      <c r="H1184" t="s">
        <v>2780</v>
      </c>
      <c r="J1184" t="s">
        <v>37</v>
      </c>
      <c r="K1184" t="s">
        <v>101</v>
      </c>
      <c r="L1184">
        <v>48854</v>
      </c>
      <c r="M1184" t="s">
        <v>1071</v>
      </c>
    </row>
    <row r="1185" spans="1:13">
      <c r="A1185">
        <v>1659</v>
      </c>
      <c r="B1185" t="s">
        <v>3</v>
      </c>
      <c r="C1185" s="16" t="s">
        <v>2781</v>
      </c>
      <c r="D1185">
        <f t="shared" si="0"/>
        <v>24</v>
      </c>
      <c r="E1185" t="str">
        <f t="shared" si="1"/>
        <v>$46,404 signed 2/18, released 2/28</v>
      </c>
      <c r="F1185">
        <f t="shared" si="2"/>
        <v>8</v>
      </c>
      <c r="G1185" t="str">
        <f t="shared" si="3"/>
        <v>$46,404</v>
      </c>
      <c r="H1185" t="s">
        <v>2782</v>
      </c>
      <c r="J1185" t="s">
        <v>37</v>
      </c>
      <c r="K1185" t="s">
        <v>101</v>
      </c>
      <c r="L1185">
        <v>46404</v>
      </c>
      <c r="M1185" t="s">
        <v>2783</v>
      </c>
    </row>
    <row r="1186" spans="1:13">
      <c r="A1186">
        <v>1660</v>
      </c>
      <c r="B1186" t="s">
        <v>3</v>
      </c>
      <c r="C1186" s="16" t="s">
        <v>2784</v>
      </c>
      <c r="D1186">
        <f t="shared" si="0"/>
        <v>24</v>
      </c>
      <c r="E1186" t="str">
        <f t="shared" si="1"/>
        <v>$15,605 signed 4/14</v>
      </c>
      <c r="F1186">
        <f t="shared" si="2"/>
        <v>8</v>
      </c>
      <c r="G1186" t="str">
        <f t="shared" si="3"/>
        <v>$15,605</v>
      </c>
      <c r="H1186" t="s">
        <v>2785</v>
      </c>
      <c r="J1186" t="s">
        <v>37</v>
      </c>
      <c r="K1186" t="s">
        <v>101</v>
      </c>
      <c r="L1186">
        <v>15605</v>
      </c>
      <c r="M1186" t="s">
        <v>984</v>
      </c>
    </row>
    <row r="1187" spans="1:13">
      <c r="A1187">
        <v>1662</v>
      </c>
      <c r="B1187" t="s">
        <v>3</v>
      </c>
      <c r="C1187" s="16" t="s">
        <v>2786</v>
      </c>
      <c r="D1187">
        <f t="shared" si="0"/>
        <v>24</v>
      </c>
      <c r="E1187" t="str">
        <f t="shared" si="1"/>
        <v>$14,275,000</v>
      </c>
      <c r="F1187" t="str">
        <f t="shared" si="2"/>
        <v/>
      </c>
      <c r="G1187" t="str">
        <f t="shared" si="3"/>
        <v>$14,275,000</v>
      </c>
      <c r="H1187" t="s">
        <v>2787</v>
      </c>
      <c r="J1187" t="s">
        <v>39</v>
      </c>
      <c r="K1187" t="s">
        <v>101</v>
      </c>
      <c r="L1187">
        <v>14275000</v>
      </c>
      <c r="M1187" t="s">
        <v>866</v>
      </c>
    </row>
    <row r="1188" spans="1:13">
      <c r="A1188">
        <v>1663</v>
      </c>
      <c r="B1188" t="s">
        <v>3</v>
      </c>
      <c r="C1188" s="16" t="s">
        <v>2788</v>
      </c>
      <c r="D1188">
        <f t="shared" si="0"/>
        <v>24</v>
      </c>
      <c r="E1188" t="str">
        <f t="shared" si="1"/>
        <v>$9,036,364</v>
      </c>
      <c r="F1188" t="str">
        <f t="shared" si="2"/>
        <v/>
      </c>
      <c r="G1188" t="str">
        <f t="shared" si="3"/>
        <v>$9,036,364</v>
      </c>
      <c r="H1188" t="s">
        <v>2789</v>
      </c>
      <c r="J1188" t="s">
        <v>39</v>
      </c>
      <c r="K1188" t="s">
        <v>101</v>
      </c>
      <c r="L1188">
        <v>9036364</v>
      </c>
      <c r="M1188" t="s">
        <v>600</v>
      </c>
    </row>
    <row r="1189" spans="1:13">
      <c r="A1189">
        <v>1664</v>
      </c>
      <c r="B1189" t="s">
        <v>3</v>
      </c>
      <c r="C1189" s="16" t="s">
        <v>2790</v>
      </c>
      <c r="D1189">
        <f t="shared" si="0"/>
        <v>24</v>
      </c>
      <c r="E1189" t="str">
        <f t="shared" si="1"/>
        <v>$6,500,000</v>
      </c>
      <c r="F1189" t="str">
        <f t="shared" si="2"/>
        <v/>
      </c>
      <c r="G1189" t="str">
        <f t="shared" si="3"/>
        <v>$6,500,000</v>
      </c>
      <c r="H1189" t="s">
        <v>507</v>
      </c>
      <c r="J1189" t="s">
        <v>39</v>
      </c>
      <c r="K1189" t="s">
        <v>101</v>
      </c>
      <c r="L1189">
        <v>6500000</v>
      </c>
      <c r="M1189" t="s">
        <v>275</v>
      </c>
    </row>
    <row r="1190" spans="1:13">
      <c r="A1190">
        <v>1665</v>
      </c>
      <c r="B1190" t="s">
        <v>3</v>
      </c>
      <c r="C1190" s="16" t="s">
        <v>2791</v>
      </c>
      <c r="D1190">
        <f t="shared" si="0"/>
        <v>24</v>
      </c>
      <c r="E1190" t="str">
        <f t="shared" si="1"/>
        <v>$6,300,000</v>
      </c>
      <c r="F1190" t="str">
        <f t="shared" si="2"/>
        <v/>
      </c>
      <c r="G1190" t="str">
        <f t="shared" si="3"/>
        <v>$6,300,000</v>
      </c>
      <c r="H1190" t="s">
        <v>217</v>
      </c>
      <c r="J1190" t="s">
        <v>39</v>
      </c>
      <c r="K1190" t="s">
        <v>101</v>
      </c>
      <c r="L1190">
        <v>6300000</v>
      </c>
      <c r="M1190" t="s">
        <v>218</v>
      </c>
    </row>
    <row r="1191" spans="1:13">
      <c r="A1191">
        <v>1666</v>
      </c>
      <c r="B1191" t="s">
        <v>3</v>
      </c>
      <c r="C1191" s="16" t="s">
        <v>2792</v>
      </c>
      <c r="D1191">
        <f t="shared" si="0"/>
        <v>24</v>
      </c>
      <c r="E1191" t="str">
        <f t="shared" si="1"/>
        <v>$5,915,880 3rd year rookie contract (#1)</v>
      </c>
      <c r="F1191">
        <f t="shared" si="2"/>
        <v>11</v>
      </c>
      <c r="G1191" t="str">
        <f t="shared" si="3"/>
        <v>$5,915,880</v>
      </c>
      <c r="H1191" t="s">
        <v>2793</v>
      </c>
      <c r="J1191" t="s">
        <v>39</v>
      </c>
      <c r="K1191" t="s">
        <v>101</v>
      </c>
      <c r="L1191">
        <v>5915880</v>
      </c>
      <c r="M1191" t="s">
        <v>351</v>
      </c>
    </row>
    <row r="1192" spans="1:13">
      <c r="A1192">
        <v>1667</v>
      </c>
      <c r="B1192" t="s">
        <v>3</v>
      </c>
      <c r="C1192" s="16" t="s">
        <v>2794</v>
      </c>
      <c r="D1192">
        <f t="shared" si="0"/>
        <v>24</v>
      </c>
      <c r="E1192" t="str">
        <f t="shared" si="1"/>
        <v>$5,324,280 1st year rookie contract (#1)</v>
      </c>
      <c r="F1192">
        <f t="shared" si="2"/>
        <v>11</v>
      </c>
      <c r="G1192" t="str">
        <f t="shared" si="3"/>
        <v>$5,324,280</v>
      </c>
      <c r="H1192" t="s">
        <v>2795</v>
      </c>
      <c r="J1192" t="s">
        <v>39</v>
      </c>
      <c r="K1192" t="s">
        <v>101</v>
      </c>
      <c r="L1192">
        <v>5324280</v>
      </c>
      <c r="M1192" t="s">
        <v>580</v>
      </c>
    </row>
    <row r="1193" spans="1:13">
      <c r="A1193">
        <v>1668</v>
      </c>
      <c r="B1193" t="s">
        <v>3</v>
      </c>
      <c r="C1193" s="16" t="s">
        <v>2796</v>
      </c>
      <c r="D1193">
        <f t="shared" si="0"/>
        <v>24</v>
      </c>
      <c r="E1193" t="str">
        <f t="shared" si="1"/>
        <v>$4,285,560 3rd year rookie contract (#4)</v>
      </c>
      <c r="F1193">
        <f t="shared" si="2"/>
        <v>11</v>
      </c>
      <c r="G1193" t="str">
        <f t="shared" si="3"/>
        <v>$4,285,560</v>
      </c>
      <c r="H1193" t="s">
        <v>2797</v>
      </c>
      <c r="J1193" t="s">
        <v>39</v>
      </c>
      <c r="K1193" t="s">
        <v>101</v>
      </c>
      <c r="L1193">
        <v>4285560</v>
      </c>
      <c r="M1193" t="s">
        <v>354</v>
      </c>
    </row>
    <row r="1194" spans="1:13">
      <c r="A1194">
        <v>1669</v>
      </c>
      <c r="B1194" t="s">
        <v>3</v>
      </c>
      <c r="C1194" s="16" t="s">
        <v>2798</v>
      </c>
      <c r="D1194">
        <f t="shared" si="0"/>
        <v>24</v>
      </c>
      <c r="E1194" t="str">
        <f t="shared" si="1"/>
        <v>$3,894,240 2nd year rookie contract (#4)</v>
      </c>
      <c r="F1194">
        <f t="shared" si="2"/>
        <v>11</v>
      </c>
      <c r="G1194" t="str">
        <f t="shared" si="3"/>
        <v>$3,894,240</v>
      </c>
      <c r="H1194" t="s">
        <v>2799</v>
      </c>
      <c r="J1194" t="s">
        <v>39</v>
      </c>
      <c r="K1194" t="s">
        <v>101</v>
      </c>
      <c r="L1194">
        <v>3894240</v>
      </c>
      <c r="M1194" t="s">
        <v>1103</v>
      </c>
    </row>
    <row r="1195" spans="1:13">
      <c r="A1195">
        <v>1670</v>
      </c>
      <c r="B1195" t="s">
        <v>3</v>
      </c>
      <c r="C1195" s="16" t="s">
        <v>2800</v>
      </c>
      <c r="D1195">
        <f t="shared" si="0"/>
        <v>24</v>
      </c>
      <c r="E1195" t="str">
        <f t="shared" si="1"/>
        <v>$3,250,000</v>
      </c>
      <c r="F1195" t="str">
        <f t="shared" si="2"/>
        <v/>
      </c>
      <c r="G1195" t="str">
        <f t="shared" si="3"/>
        <v>$3,250,000</v>
      </c>
      <c r="H1195" t="s">
        <v>2004</v>
      </c>
      <c r="J1195" t="s">
        <v>39</v>
      </c>
      <c r="K1195" t="s">
        <v>101</v>
      </c>
      <c r="L1195">
        <v>3250000</v>
      </c>
      <c r="M1195" t="s">
        <v>1019</v>
      </c>
    </row>
    <row r="1196" spans="1:13">
      <c r="A1196">
        <v>1671</v>
      </c>
      <c r="B1196" t="s">
        <v>3</v>
      </c>
      <c r="C1196" s="16" t="s">
        <v>2801</v>
      </c>
      <c r="D1196">
        <f t="shared" si="0"/>
        <v>24</v>
      </c>
      <c r="E1196" t="str">
        <f t="shared" si="1"/>
        <v>$2,225,000</v>
      </c>
      <c r="F1196" t="str">
        <f t="shared" si="2"/>
        <v/>
      </c>
      <c r="G1196" t="str">
        <f t="shared" si="3"/>
        <v>$2,225,000</v>
      </c>
      <c r="H1196" t="s">
        <v>2802</v>
      </c>
      <c r="J1196" t="s">
        <v>39</v>
      </c>
      <c r="K1196" t="s">
        <v>101</v>
      </c>
      <c r="L1196">
        <v>2225000</v>
      </c>
      <c r="M1196" t="s">
        <v>667</v>
      </c>
    </row>
    <row r="1197" spans="1:13">
      <c r="A1197">
        <v>1672</v>
      </c>
      <c r="B1197" t="s">
        <v>3</v>
      </c>
      <c r="C1197" s="16" t="s">
        <v>2803</v>
      </c>
      <c r="D1197">
        <f t="shared" si="0"/>
        <v>24</v>
      </c>
      <c r="E1197" t="str">
        <f t="shared" si="1"/>
        <v>$1,633,440 2nd year rookie contract (#17)</v>
      </c>
      <c r="F1197">
        <f t="shared" si="2"/>
        <v>11</v>
      </c>
      <c r="G1197" t="str">
        <f t="shared" si="3"/>
        <v>$1,633,440</v>
      </c>
      <c r="H1197" t="s">
        <v>2804</v>
      </c>
      <c r="J1197" t="s">
        <v>39</v>
      </c>
      <c r="K1197" t="s">
        <v>101</v>
      </c>
      <c r="L1197">
        <v>1633440</v>
      </c>
      <c r="M1197" t="s">
        <v>173</v>
      </c>
    </row>
    <row r="1198" spans="1:13">
      <c r="A1198">
        <v>1673</v>
      </c>
      <c r="B1198" t="s">
        <v>3</v>
      </c>
      <c r="C1198" s="16" t="s">
        <v>2805</v>
      </c>
      <c r="D1198">
        <f t="shared" si="0"/>
        <v>24</v>
      </c>
      <c r="E1198" t="str">
        <f t="shared" si="1"/>
        <v>$1,467,840 1st year rookie contract (#19)</v>
      </c>
      <c r="F1198">
        <f t="shared" si="2"/>
        <v>11</v>
      </c>
      <c r="G1198" t="str">
        <f t="shared" si="3"/>
        <v>$1,467,840</v>
      </c>
      <c r="H1198" t="s">
        <v>2806</v>
      </c>
      <c r="J1198" t="s">
        <v>39</v>
      </c>
      <c r="K1198" t="s">
        <v>101</v>
      </c>
      <c r="L1198">
        <v>1467840</v>
      </c>
      <c r="M1198" t="s">
        <v>224</v>
      </c>
    </row>
    <row r="1199" spans="1:13">
      <c r="A1199">
        <v>1674</v>
      </c>
      <c r="B1199" t="s">
        <v>3</v>
      </c>
      <c r="C1199" s="16" t="s">
        <v>2807</v>
      </c>
      <c r="D1199">
        <f t="shared" si="0"/>
        <v>24</v>
      </c>
      <c r="E1199" t="str">
        <f t="shared" si="1"/>
        <v>$1,388,400 signed 3/31</v>
      </c>
      <c r="F1199">
        <f t="shared" si="2"/>
        <v>11</v>
      </c>
      <c r="G1199" t="str">
        <f t="shared" si="3"/>
        <v>$1,388,400</v>
      </c>
      <c r="H1199" t="s">
        <v>2808</v>
      </c>
      <c r="J1199" t="s">
        <v>39</v>
      </c>
      <c r="K1199" t="s">
        <v>101</v>
      </c>
      <c r="L1199">
        <v>1388400</v>
      </c>
      <c r="M1199" t="s">
        <v>2809</v>
      </c>
    </row>
    <row r="1200" spans="1:13">
      <c r="A1200">
        <v>1675</v>
      </c>
      <c r="B1200" t="s">
        <v>3</v>
      </c>
      <c r="C1200" s="16" t="s">
        <v>2810</v>
      </c>
      <c r="D1200">
        <f t="shared" si="0"/>
        <v>24</v>
      </c>
      <c r="E1200" t="str">
        <f t="shared" si="1"/>
        <v>$510,000</v>
      </c>
      <c r="F1200" t="str">
        <f t="shared" si="2"/>
        <v/>
      </c>
      <c r="G1200" t="str">
        <f t="shared" si="3"/>
        <v>$510,000</v>
      </c>
      <c r="H1200" t="s">
        <v>2811</v>
      </c>
      <c r="J1200" t="s">
        <v>39</v>
      </c>
      <c r="K1200" t="s">
        <v>101</v>
      </c>
      <c r="L1200">
        <v>510000</v>
      </c>
      <c r="M1200" t="s">
        <v>2812</v>
      </c>
    </row>
    <row r="1201" spans="1:13">
      <c r="A1201">
        <v>1676</v>
      </c>
      <c r="B1201" t="s">
        <v>3</v>
      </c>
      <c r="C1201" s="16" t="s">
        <v>2813</v>
      </c>
      <c r="D1201">
        <f t="shared" si="0"/>
        <v>24</v>
      </c>
      <c r="E1201" t="str">
        <f t="shared" si="1"/>
        <v>$490,180 minimum</v>
      </c>
      <c r="F1201">
        <f t="shared" si="2"/>
        <v>9</v>
      </c>
      <c r="G1201" t="str">
        <f t="shared" si="3"/>
        <v>$490,180</v>
      </c>
      <c r="H1201" t="s">
        <v>2662</v>
      </c>
      <c r="J1201" t="s">
        <v>39</v>
      </c>
      <c r="K1201" t="s">
        <v>101</v>
      </c>
      <c r="L1201">
        <v>490180</v>
      </c>
      <c r="M1201" t="s">
        <v>376</v>
      </c>
    </row>
    <row r="1202" spans="1:13">
      <c r="A1202">
        <v>1677</v>
      </c>
      <c r="B1202" t="s">
        <v>3</v>
      </c>
      <c r="C1202" s="16" t="s">
        <v>2814</v>
      </c>
      <c r="D1202">
        <f t="shared" si="0"/>
        <v>24</v>
      </c>
      <c r="E1202" t="str">
        <f t="shared" si="1"/>
        <v>$57,668 signed 2/22, released 3/12</v>
      </c>
      <c r="F1202">
        <f t="shared" si="2"/>
        <v>8</v>
      </c>
      <c r="G1202" t="str">
        <f t="shared" si="3"/>
        <v>$57,668</v>
      </c>
      <c r="H1202" t="s">
        <v>2636</v>
      </c>
      <c r="J1202" t="s">
        <v>39</v>
      </c>
      <c r="K1202" t="s">
        <v>101</v>
      </c>
      <c r="L1202">
        <v>57668</v>
      </c>
      <c r="M1202" t="s">
        <v>2168</v>
      </c>
    </row>
    <row r="1203" spans="1:13">
      <c r="A1203">
        <v>1678</v>
      </c>
      <c r="B1203" t="s">
        <v>3</v>
      </c>
      <c r="C1203" s="16" t="s">
        <v>2815</v>
      </c>
      <c r="D1203">
        <f t="shared" si="0"/>
        <v>24</v>
      </c>
      <c r="E1203" t="str">
        <f t="shared" si="1"/>
        <v>$28,834 signed 3/21, released 4/1</v>
      </c>
      <c r="F1203">
        <f t="shared" si="2"/>
        <v>8</v>
      </c>
      <c r="G1203" t="str">
        <f t="shared" si="3"/>
        <v>$28,834</v>
      </c>
      <c r="H1203" t="s">
        <v>2671</v>
      </c>
      <c r="J1203" t="s">
        <v>39</v>
      </c>
      <c r="K1203" t="s">
        <v>101</v>
      </c>
      <c r="L1203">
        <v>28834</v>
      </c>
      <c r="M1203" t="s">
        <v>1093</v>
      </c>
    </row>
    <row r="1204" spans="1:13">
      <c r="A1204">
        <v>1679</v>
      </c>
      <c r="B1204" t="s">
        <v>3</v>
      </c>
      <c r="C1204" s="16" t="s">
        <v>2816</v>
      </c>
      <c r="D1204">
        <f t="shared" si="0"/>
        <v>24</v>
      </c>
      <c r="E1204" t="str">
        <f t="shared" si="1"/>
        <v>$28,834 signed 3/12, released 3/22</v>
      </c>
      <c r="F1204">
        <f t="shared" si="2"/>
        <v>8</v>
      </c>
      <c r="G1204" t="str">
        <f t="shared" si="3"/>
        <v>$28,834</v>
      </c>
      <c r="H1204" t="s">
        <v>2671</v>
      </c>
      <c r="J1204" t="s">
        <v>39</v>
      </c>
      <c r="K1204" t="s">
        <v>101</v>
      </c>
      <c r="L1204">
        <v>28834</v>
      </c>
      <c r="M1204" t="s">
        <v>2817</v>
      </c>
    </row>
    <row r="1205" spans="1:13">
      <c r="A1205">
        <v>1681</v>
      </c>
      <c r="B1205" t="s">
        <v>3</v>
      </c>
      <c r="C1205" s="16" t="s">
        <v>2818</v>
      </c>
      <c r="D1205">
        <f t="shared" si="0"/>
        <v>24</v>
      </c>
      <c r="E1205" t="str">
        <f t="shared" si="1"/>
        <v>$22,721,381</v>
      </c>
      <c r="F1205" t="str">
        <f t="shared" si="2"/>
        <v/>
      </c>
      <c r="G1205" t="str">
        <f t="shared" si="3"/>
        <v>$22,721,381</v>
      </c>
      <c r="H1205" t="s">
        <v>2819</v>
      </c>
      <c r="J1205" t="s">
        <v>41</v>
      </c>
      <c r="K1205" t="s">
        <v>101</v>
      </c>
      <c r="L1205">
        <v>22721381</v>
      </c>
      <c r="M1205" t="s">
        <v>392</v>
      </c>
    </row>
    <row r="1206" spans="1:13">
      <c r="A1206">
        <v>1682</v>
      </c>
      <c r="B1206" t="s">
        <v>3</v>
      </c>
      <c r="C1206" s="16" t="s">
        <v>2820</v>
      </c>
      <c r="D1206">
        <f t="shared" si="0"/>
        <v>24</v>
      </c>
      <c r="E1206" t="str">
        <f t="shared" si="1"/>
        <v>$9,316,796</v>
      </c>
      <c r="F1206" t="str">
        <f t="shared" si="2"/>
        <v/>
      </c>
      <c r="G1206" t="str">
        <f t="shared" si="3"/>
        <v>$9,316,796</v>
      </c>
      <c r="H1206" t="s">
        <v>2821</v>
      </c>
      <c r="J1206" t="s">
        <v>41</v>
      </c>
      <c r="K1206" t="s">
        <v>101</v>
      </c>
      <c r="L1206">
        <v>9316796</v>
      </c>
      <c r="M1206" t="s">
        <v>1752</v>
      </c>
    </row>
    <row r="1207" spans="1:13">
      <c r="A1207">
        <v>1683</v>
      </c>
      <c r="B1207" t="s">
        <v>3</v>
      </c>
      <c r="C1207" s="16" t="s">
        <v>2822</v>
      </c>
      <c r="D1207">
        <f t="shared" si="0"/>
        <v>24</v>
      </c>
      <c r="E1207" t="str">
        <f t="shared" si="1"/>
        <v>$8,000,000</v>
      </c>
      <c r="F1207" t="str">
        <f t="shared" si="2"/>
        <v/>
      </c>
      <c r="G1207" t="str">
        <f t="shared" si="3"/>
        <v>$8,000,000</v>
      </c>
      <c r="H1207" t="s">
        <v>110</v>
      </c>
      <c r="J1207" t="s">
        <v>41</v>
      </c>
      <c r="K1207" t="s">
        <v>101</v>
      </c>
      <c r="L1207">
        <v>8000000</v>
      </c>
      <c r="M1207" t="s">
        <v>657</v>
      </c>
    </row>
    <row r="1208" spans="1:13">
      <c r="A1208">
        <v>1684</v>
      </c>
      <c r="B1208" t="s">
        <v>3</v>
      </c>
      <c r="C1208" s="16" t="s">
        <v>2823</v>
      </c>
      <c r="D1208">
        <f t="shared" si="0"/>
        <v>24</v>
      </c>
      <c r="E1208" t="str">
        <f t="shared" si="1"/>
        <v>$7,073,500 amnesty rel 7/12/13, dnc</v>
      </c>
      <c r="F1208">
        <f t="shared" si="2"/>
        <v>11</v>
      </c>
      <c r="G1208" t="str">
        <f t="shared" si="3"/>
        <v>$7,073,500</v>
      </c>
      <c r="H1208" t="s">
        <v>2824</v>
      </c>
      <c r="J1208" t="s">
        <v>41</v>
      </c>
      <c r="K1208" t="s">
        <v>101</v>
      </c>
      <c r="L1208">
        <v>7073500</v>
      </c>
      <c r="M1208" t="s">
        <v>1749</v>
      </c>
    </row>
    <row r="1209" spans="1:13">
      <c r="A1209">
        <v>1685</v>
      </c>
      <c r="B1209" t="s">
        <v>3</v>
      </c>
      <c r="C1209" s="16" t="s">
        <v>2825</v>
      </c>
      <c r="D1209">
        <f t="shared" si="0"/>
        <v>24</v>
      </c>
      <c r="E1209" t="str">
        <f t="shared" si="1"/>
        <v>$6,791,570</v>
      </c>
      <c r="F1209" t="str">
        <f t="shared" si="2"/>
        <v/>
      </c>
      <c r="G1209" t="str">
        <f t="shared" si="3"/>
        <v>$6,791,570</v>
      </c>
      <c r="H1209" t="s">
        <v>2826</v>
      </c>
      <c r="J1209" t="s">
        <v>41</v>
      </c>
      <c r="K1209" t="s">
        <v>101</v>
      </c>
      <c r="L1209">
        <v>6791570</v>
      </c>
      <c r="M1209" t="s">
        <v>1057</v>
      </c>
    </row>
    <row r="1210" spans="1:13">
      <c r="A1210">
        <v>1686</v>
      </c>
      <c r="B1210" t="s">
        <v>3</v>
      </c>
      <c r="C1210" s="16" t="s">
        <v>2827</v>
      </c>
      <c r="D1210">
        <f t="shared" si="0"/>
        <v>24</v>
      </c>
      <c r="E1210" t="str">
        <f t="shared" si="1"/>
        <v>$5,000,000</v>
      </c>
      <c r="F1210" t="str">
        <f t="shared" si="2"/>
        <v/>
      </c>
      <c r="G1210" t="str">
        <f t="shared" si="3"/>
        <v>$5,000,000</v>
      </c>
      <c r="H1210" t="s">
        <v>163</v>
      </c>
      <c r="J1210" t="s">
        <v>41</v>
      </c>
      <c r="K1210" t="s">
        <v>101</v>
      </c>
      <c r="L1210">
        <v>5000000</v>
      </c>
      <c r="M1210" t="s">
        <v>800</v>
      </c>
    </row>
    <row r="1211" spans="1:13">
      <c r="A1211">
        <v>1687</v>
      </c>
      <c r="B1211" t="s">
        <v>3</v>
      </c>
      <c r="C1211" s="16" t="s">
        <v>2828</v>
      </c>
      <c r="D1211">
        <f t="shared" si="0"/>
        <v>24</v>
      </c>
      <c r="E1211" t="str">
        <f t="shared" si="1"/>
        <v>$3,700,748</v>
      </c>
      <c r="F1211" t="str">
        <f t="shared" si="2"/>
        <v/>
      </c>
      <c r="G1211" t="str">
        <f t="shared" si="3"/>
        <v>$3,700,748</v>
      </c>
      <c r="H1211" t="s">
        <v>2829</v>
      </c>
      <c r="J1211" t="s">
        <v>41</v>
      </c>
      <c r="K1211" t="s">
        <v>101</v>
      </c>
      <c r="L1211">
        <v>3700748</v>
      </c>
      <c r="M1211" t="s">
        <v>414</v>
      </c>
    </row>
    <row r="1212" spans="1:13">
      <c r="A1212">
        <v>1688</v>
      </c>
      <c r="B1212" t="s">
        <v>3</v>
      </c>
      <c r="C1212" s="16" t="s">
        <v>2830</v>
      </c>
      <c r="D1212">
        <f t="shared" si="0"/>
        <v>24</v>
      </c>
      <c r="E1212" t="str">
        <f t="shared" si="1"/>
        <v>$3,180,000</v>
      </c>
      <c r="F1212" t="str">
        <f t="shared" si="2"/>
        <v/>
      </c>
      <c r="G1212" t="str">
        <f t="shared" si="3"/>
        <v>$3,180,000</v>
      </c>
      <c r="H1212" t="s">
        <v>2831</v>
      </c>
      <c r="J1212" t="s">
        <v>41</v>
      </c>
      <c r="K1212" t="s">
        <v>101</v>
      </c>
      <c r="L1212">
        <v>3180000</v>
      </c>
      <c r="M1212" t="s">
        <v>812</v>
      </c>
    </row>
    <row r="1213" spans="1:13">
      <c r="A1213">
        <v>1689</v>
      </c>
      <c r="B1213" t="s">
        <v>3</v>
      </c>
      <c r="C1213" s="16" t="s">
        <v>2832</v>
      </c>
      <c r="D1213">
        <f t="shared" si="0"/>
        <v>24</v>
      </c>
      <c r="E1213" t="str">
        <f t="shared" si="1"/>
        <v>$2,652,000</v>
      </c>
      <c r="F1213" t="str">
        <f t="shared" si="2"/>
        <v/>
      </c>
      <c r="G1213" t="str">
        <f t="shared" si="3"/>
        <v>$2,652,000</v>
      </c>
      <c r="H1213" t="s">
        <v>2721</v>
      </c>
      <c r="J1213" t="s">
        <v>41</v>
      </c>
      <c r="K1213" t="s">
        <v>101</v>
      </c>
      <c r="L1213">
        <v>2652000</v>
      </c>
      <c r="M1213" t="s">
        <v>227</v>
      </c>
    </row>
    <row r="1214" spans="1:13">
      <c r="A1214">
        <v>1690</v>
      </c>
      <c r="B1214" t="s">
        <v>3</v>
      </c>
      <c r="C1214" s="16" t="s">
        <v>2833</v>
      </c>
      <c r="D1214">
        <f t="shared" si="0"/>
        <v>24</v>
      </c>
      <c r="E1214" t="str">
        <f t="shared" si="1"/>
        <v>$1,536,960 1st year rookie contract (#18)</v>
      </c>
      <c r="F1214">
        <f t="shared" si="2"/>
        <v>11</v>
      </c>
      <c r="G1214" t="str">
        <f t="shared" si="3"/>
        <v>$1,536,960</v>
      </c>
      <c r="H1214" t="s">
        <v>2834</v>
      </c>
      <c r="J1214" t="s">
        <v>41</v>
      </c>
      <c r="K1214" t="s">
        <v>101</v>
      </c>
      <c r="L1214">
        <v>1536960</v>
      </c>
      <c r="M1214" t="s">
        <v>229</v>
      </c>
    </row>
    <row r="1215" spans="1:13">
      <c r="A1215">
        <v>1691</v>
      </c>
      <c r="B1215" t="s">
        <v>3</v>
      </c>
      <c r="C1215" s="16" t="s">
        <v>2835</v>
      </c>
      <c r="D1215">
        <f t="shared" si="0"/>
        <v>24</v>
      </c>
      <c r="E1215" t="str">
        <f t="shared" si="1"/>
        <v>$1,272,279 counts $884,293, minimum</v>
      </c>
      <c r="F1215">
        <f t="shared" si="2"/>
        <v>11</v>
      </c>
      <c r="G1215" t="str">
        <f t="shared" si="3"/>
        <v>$1,272,279</v>
      </c>
      <c r="H1215" t="s">
        <v>2836</v>
      </c>
      <c r="J1215" t="s">
        <v>41</v>
      </c>
      <c r="K1215" t="s">
        <v>101</v>
      </c>
      <c r="L1215">
        <v>1272279</v>
      </c>
      <c r="M1215" t="s">
        <v>403</v>
      </c>
    </row>
    <row r="1216" spans="1:13">
      <c r="A1216">
        <v>1692</v>
      </c>
      <c r="B1216" t="s">
        <v>3</v>
      </c>
      <c r="C1216" s="16" t="s">
        <v>2837</v>
      </c>
      <c r="D1216">
        <f t="shared" si="0"/>
        <v>24</v>
      </c>
      <c r="E1216" t="str">
        <f t="shared" si="1"/>
        <v>$947,907 counts $884,293, minimum</v>
      </c>
      <c r="F1216">
        <f t="shared" si="2"/>
        <v>9</v>
      </c>
      <c r="G1216" t="str">
        <f t="shared" si="3"/>
        <v>$947,907</v>
      </c>
      <c r="H1216" t="s">
        <v>2838</v>
      </c>
      <c r="J1216" t="s">
        <v>41</v>
      </c>
      <c r="K1216" t="s">
        <v>101</v>
      </c>
      <c r="L1216">
        <v>947907</v>
      </c>
      <c r="M1216" t="s">
        <v>1265</v>
      </c>
    </row>
    <row r="1217" spans="1:13">
      <c r="A1217">
        <v>1693</v>
      </c>
      <c r="B1217" t="s">
        <v>3</v>
      </c>
      <c r="C1217" s="16" t="s">
        <v>2839</v>
      </c>
      <c r="D1217">
        <f t="shared" si="0"/>
        <v>24</v>
      </c>
      <c r="E1217" t="str">
        <f t="shared" si="1"/>
        <v>$788,872 minimum</v>
      </c>
      <c r="F1217">
        <f t="shared" si="2"/>
        <v>9</v>
      </c>
      <c r="G1217" t="str">
        <f t="shared" si="3"/>
        <v>$788,872</v>
      </c>
      <c r="H1217" t="s">
        <v>2729</v>
      </c>
      <c r="J1217" t="s">
        <v>41</v>
      </c>
      <c r="K1217" t="s">
        <v>101</v>
      </c>
      <c r="L1217">
        <v>788872</v>
      </c>
      <c r="M1217" t="s">
        <v>161</v>
      </c>
    </row>
    <row r="1218" spans="1:13">
      <c r="A1218">
        <v>1694</v>
      </c>
      <c r="B1218" t="s">
        <v>3</v>
      </c>
      <c r="C1218" s="16" t="s">
        <v>2840</v>
      </c>
      <c r="D1218">
        <f t="shared" si="0"/>
        <v>24</v>
      </c>
      <c r="E1218" t="str">
        <f t="shared" si="1"/>
        <v>$788,872 minimum</v>
      </c>
      <c r="F1218">
        <f t="shared" si="2"/>
        <v>9</v>
      </c>
      <c r="G1218" t="str">
        <f t="shared" si="3"/>
        <v>$788,872</v>
      </c>
      <c r="H1218" t="s">
        <v>2729</v>
      </c>
      <c r="J1218" t="s">
        <v>41</v>
      </c>
      <c r="K1218" t="s">
        <v>101</v>
      </c>
      <c r="L1218">
        <v>788872</v>
      </c>
      <c r="M1218" t="s">
        <v>1785</v>
      </c>
    </row>
    <row r="1219" spans="1:13">
      <c r="A1219">
        <v>1695</v>
      </c>
      <c r="B1219" t="s">
        <v>3</v>
      </c>
      <c r="C1219" s="16" t="s">
        <v>2841</v>
      </c>
      <c r="D1219">
        <f t="shared" si="0"/>
        <v>24</v>
      </c>
      <c r="E1219" t="str">
        <f t="shared" si="1"/>
        <v>$550,000</v>
      </c>
      <c r="F1219" t="str">
        <f t="shared" si="2"/>
        <v/>
      </c>
      <c r="G1219" t="str">
        <f t="shared" si="3"/>
        <v>$550,000</v>
      </c>
      <c r="H1219" t="s">
        <v>2842</v>
      </c>
      <c r="J1219" t="s">
        <v>41</v>
      </c>
      <c r="K1219" t="s">
        <v>101</v>
      </c>
      <c r="L1219">
        <v>550000</v>
      </c>
      <c r="M1219" t="s">
        <v>1791</v>
      </c>
    </row>
    <row r="1220" spans="1:13">
      <c r="A1220">
        <v>1696</v>
      </c>
      <c r="B1220" t="s">
        <v>3</v>
      </c>
      <c r="C1220" s="16" t="s">
        <v>2843</v>
      </c>
      <c r="D1220">
        <f t="shared" si="0"/>
        <v>24</v>
      </c>
      <c r="E1220" t="str">
        <f t="shared" si="1"/>
        <v>$490,180 minimum</v>
      </c>
      <c r="F1220">
        <f t="shared" si="2"/>
        <v>9</v>
      </c>
      <c r="G1220" t="str">
        <f t="shared" si="3"/>
        <v>$490,180</v>
      </c>
      <c r="H1220" t="s">
        <v>2662</v>
      </c>
      <c r="J1220" t="s">
        <v>41</v>
      </c>
      <c r="K1220" t="s">
        <v>101</v>
      </c>
      <c r="L1220">
        <v>490180</v>
      </c>
      <c r="M1220" t="s">
        <v>424</v>
      </c>
    </row>
    <row r="1221" spans="1:13">
      <c r="A1221">
        <v>1698</v>
      </c>
      <c r="B1221" t="s">
        <v>3</v>
      </c>
      <c r="C1221" s="16" t="s">
        <v>2844</v>
      </c>
      <c r="D1221">
        <f t="shared" si="0"/>
        <v>24</v>
      </c>
      <c r="E1221" t="str">
        <f t="shared" si="1"/>
        <v>$10,786,517</v>
      </c>
      <c r="F1221" t="str">
        <f t="shared" si="2"/>
        <v/>
      </c>
      <c r="G1221" t="str">
        <f t="shared" si="3"/>
        <v>$10,786,517</v>
      </c>
      <c r="H1221" t="s">
        <v>2845</v>
      </c>
      <c r="J1221" t="s">
        <v>43</v>
      </c>
      <c r="K1221" t="s">
        <v>101</v>
      </c>
      <c r="L1221">
        <v>10786517</v>
      </c>
      <c r="M1221" t="s">
        <v>608</v>
      </c>
    </row>
    <row r="1222" spans="1:13">
      <c r="A1222">
        <v>1699</v>
      </c>
      <c r="B1222" t="s">
        <v>3</v>
      </c>
      <c r="C1222" s="16" t="s">
        <v>2846</v>
      </c>
      <c r="D1222">
        <f t="shared" si="0"/>
        <v>24</v>
      </c>
      <c r="E1222" t="str">
        <f t="shared" si="1"/>
        <v>$10,750,000</v>
      </c>
      <c r="F1222" t="str">
        <f t="shared" si="2"/>
        <v/>
      </c>
      <c r="G1222" t="str">
        <f t="shared" si="3"/>
        <v>$10,750,000</v>
      </c>
      <c r="H1222" t="s">
        <v>2847</v>
      </c>
      <c r="J1222" t="s">
        <v>43</v>
      </c>
      <c r="K1222" t="s">
        <v>101</v>
      </c>
      <c r="L1222">
        <v>10750000</v>
      </c>
      <c r="M1222" t="s">
        <v>419</v>
      </c>
    </row>
    <row r="1223" spans="1:13">
      <c r="A1223">
        <v>1700</v>
      </c>
      <c r="B1223" t="s">
        <v>3</v>
      </c>
      <c r="C1223" s="16" t="s">
        <v>2848</v>
      </c>
      <c r="D1223">
        <f t="shared" si="0"/>
        <v>24</v>
      </c>
      <c r="E1223" t="str">
        <f t="shared" si="1"/>
        <v>$10,146,925</v>
      </c>
      <c r="F1223" t="str">
        <f t="shared" si="2"/>
        <v/>
      </c>
      <c r="G1223" t="str">
        <f t="shared" si="3"/>
        <v>$10,146,925</v>
      </c>
      <c r="H1223" t="s">
        <v>2849</v>
      </c>
      <c r="J1223" t="s">
        <v>43</v>
      </c>
      <c r="K1223" t="s">
        <v>101</v>
      </c>
      <c r="L1223">
        <v>10146925</v>
      </c>
      <c r="M1223" t="s">
        <v>434</v>
      </c>
    </row>
    <row r="1224" spans="1:13">
      <c r="A1224">
        <v>1701</v>
      </c>
      <c r="B1224" t="s">
        <v>3</v>
      </c>
      <c r="C1224" s="16" t="s">
        <v>2850</v>
      </c>
      <c r="D1224">
        <f t="shared" si="0"/>
        <v>24</v>
      </c>
      <c r="E1224" t="str">
        <f t="shared" si="1"/>
        <v>$6,344,164</v>
      </c>
      <c r="F1224" t="str">
        <f t="shared" si="2"/>
        <v/>
      </c>
      <c r="G1224" t="str">
        <f t="shared" si="3"/>
        <v>$6,344,164</v>
      </c>
      <c r="H1224" t="s">
        <v>2851</v>
      </c>
      <c r="J1224" t="s">
        <v>43</v>
      </c>
      <c r="K1224" t="s">
        <v>101</v>
      </c>
      <c r="L1224">
        <v>6344164</v>
      </c>
      <c r="M1224" t="s">
        <v>441</v>
      </c>
    </row>
    <row r="1225" spans="1:13">
      <c r="A1225">
        <v>1702</v>
      </c>
      <c r="B1225" t="s">
        <v>3</v>
      </c>
      <c r="C1225" s="16" t="s">
        <v>2852</v>
      </c>
      <c r="D1225">
        <f t="shared" si="0"/>
        <v>24</v>
      </c>
      <c r="E1225" t="str">
        <f t="shared" si="1"/>
        <v>$5,150,000</v>
      </c>
      <c r="F1225" t="str">
        <f t="shared" si="2"/>
        <v/>
      </c>
      <c r="G1225" t="str">
        <f t="shared" si="3"/>
        <v>$5,150,000</v>
      </c>
      <c r="H1225" t="s">
        <v>2853</v>
      </c>
      <c r="J1225" t="s">
        <v>43</v>
      </c>
      <c r="K1225" t="s">
        <v>101</v>
      </c>
      <c r="L1225">
        <v>5150000</v>
      </c>
      <c r="M1225" t="s">
        <v>444</v>
      </c>
    </row>
    <row r="1226" spans="1:13">
      <c r="A1226">
        <v>1703</v>
      </c>
      <c r="B1226" t="s">
        <v>3</v>
      </c>
      <c r="C1226" s="16" t="s">
        <v>2854</v>
      </c>
      <c r="D1226">
        <f t="shared" si="0"/>
        <v>24</v>
      </c>
      <c r="E1226" t="str">
        <f t="shared" si="1"/>
        <v>$4,818,000 amnesty rel 7/17/13, dnc</v>
      </c>
      <c r="F1226">
        <f t="shared" si="2"/>
        <v>11</v>
      </c>
      <c r="G1226" t="str">
        <f t="shared" si="3"/>
        <v>$4,818,000</v>
      </c>
      <c r="H1226" t="s">
        <v>2855</v>
      </c>
      <c r="J1226" t="s">
        <v>43</v>
      </c>
      <c r="K1226" t="s">
        <v>101</v>
      </c>
      <c r="L1226">
        <v>4818000</v>
      </c>
      <c r="M1226" t="s">
        <v>806</v>
      </c>
    </row>
    <row r="1227" spans="1:13">
      <c r="A1227">
        <v>1704</v>
      </c>
      <c r="B1227" t="s">
        <v>3</v>
      </c>
      <c r="C1227" s="16" t="s">
        <v>2856</v>
      </c>
      <c r="D1227">
        <f t="shared" si="0"/>
        <v>24</v>
      </c>
      <c r="E1227" t="str">
        <f t="shared" si="1"/>
        <v>$4,400,000</v>
      </c>
      <c r="F1227" t="str">
        <f t="shared" si="2"/>
        <v/>
      </c>
      <c r="G1227" t="str">
        <f t="shared" si="3"/>
        <v>$4,400,000</v>
      </c>
      <c r="H1227" t="s">
        <v>1062</v>
      </c>
      <c r="J1227" t="s">
        <v>43</v>
      </c>
      <c r="K1227" t="s">
        <v>101</v>
      </c>
      <c r="L1227">
        <v>4400000</v>
      </c>
      <c r="M1227" t="s">
        <v>365</v>
      </c>
    </row>
    <row r="1228" spans="1:13">
      <c r="A1228">
        <v>1705</v>
      </c>
      <c r="B1228" t="s">
        <v>3</v>
      </c>
      <c r="C1228" s="16" t="s">
        <v>2857</v>
      </c>
      <c r="D1228">
        <f t="shared" si="0"/>
        <v>24</v>
      </c>
      <c r="E1228" t="str">
        <f t="shared" si="1"/>
        <v>$3,524,880 3rd year rookie contract (#6)</v>
      </c>
      <c r="F1228">
        <f t="shared" si="2"/>
        <v>11</v>
      </c>
      <c r="G1228" t="str">
        <f t="shared" si="3"/>
        <v>$3,524,880</v>
      </c>
      <c r="H1228" t="s">
        <v>2858</v>
      </c>
      <c r="J1228" t="s">
        <v>43</v>
      </c>
      <c r="K1228" t="s">
        <v>101</v>
      </c>
      <c r="L1228">
        <v>3524880</v>
      </c>
      <c r="M1228" t="s">
        <v>2859</v>
      </c>
    </row>
    <row r="1229" spans="1:13">
      <c r="A1229">
        <v>1706</v>
      </c>
      <c r="B1229" t="s">
        <v>3</v>
      </c>
      <c r="C1229" s="16" t="s">
        <v>2860</v>
      </c>
      <c r="D1229">
        <f t="shared" si="0"/>
        <v>24</v>
      </c>
      <c r="E1229" t="str">
        <f t="shared" si="1"/>
        <v>$3,231,683</v>
      </c>
      <c r="F1229" t="str">
        <f t="shared" si="2"/>
        <v/>
      </c>
      <c r="G1229" t="str">
        <f t="shared" si="3"/>
        <v>$3,231,683</v>
      </c>
      <c r="H1229" t="s">
        <v>2861</v>
      </c>
      <c r="J1229" t="s">
        <v>43</v>
      </c>
      <c r="K1229" t="s">
        <v>101</v>
      </c>
      <c r="L1229">
        <v>3231683</v>
      </c>
      <c r="M1229" t="s">
        <v>464</v>
      </c>
    </row>
    <row r="1230" spans="1:13">
      <c r="A1230">
        <v>1707</v>
      </c>
      <c r="B1230" t="s">
        <v>3</v>
      </c>
      <c r="C1230" s="16" t="s">
        <v>2862</v>
      </c>
      <c r="D1230">
        <f t="shared" si="0"/>
        <v>24</v>
      </c>
      <c r="E1230" t="str">
        <f t="shared" si="1"/>
        <v>$3,000,000</v>
      </c>
      <c r="F1230" t="str">
        <f t="shared" si="2"/>
        <v/>
      </c>
      <c r="G1230" t="str">
        <f t="shared" si="3"/>
        <v>$3,000,000</v>
      </c>
      <c r="H1230" t="s">
        <v>459</v>
      </c>
      <c r="J1230" t="s">
        <v>43</v>
      </c>
      <c r="K1230" t="s">
        <v>101</v>
      </c>
      <c r="L1230">
        <v>3000000</v>
      </c>
      <c r="M1230" t="s">
        <v>553</v>
      </c>
    </row>
    <row r="1231" spans="1:13">
      <c r="A1231">
        <v>1708</v>
      </c>
      <c r="B1231" t="s">
        <v>3</v>
      </c>
      <c r="C1231" s="16" t="s">
        <v>2863</v>
      </c>
      <c r="D1231">
        <f t="shared" si="0"/>
        <v>24</v>
      </c>
      <c r="E1231" t="str">
        <f t="shared" si="1"/>
        <v>$2,016,000</v>
      </c>
      <c r="F1231" t="str">
        <f t="shared" si="2"/>
        <v/>
      </c>
      <c r="G1231" t="str">
        <f t="shared" si="3"/>
        <v>$2,016,000</v>
      </c>
      <c r="H1231" t="s">
        <v>2864</v>
      </c>
      <c r="J1231" t="s">
        <v>43</v>
      </c>
      <c r="K1231" t="s">
        <v>101</v>
      </c>
      <c r="L1231">
        <v>2016000</v>
      </c>
      <c r="M1231" t="s">
        <v>1047</v>
      </c>
    </row>
    <row r="1232" spans="1:13">
      <c r="A1232">
        <v>1709</v>
      </c>
      <c r="B1232" t="s">
        <v>3</v>
      </c>
      <c r="C1232" s="16" t="s">
        <v>2865</v>
      </c>
      <c r="D1232">
        <f t="shared" si="0"/>
        <v>24</v>
      </c>
      <c r="E1232" t="str">
        <f t="shared" si="1"/>
        <v>$1,750,000</v>
      </c>
      <c r="F1232" t="str">
        <f t="shared" si="2"/>
        <v/>
      </c>
      <c r="G1232" t="str">
        <f t="shared" si="3"/>
        <v>$1,750,000</v>
      </c>
      <c r="H1232" t="s">
        <v>1612</v>
      </c>
      <c r="J1232" t="s">
        <v>43</v>
      </c>
      <c r="K1232" t="s">
        <v>101</v>
      </c>
      <c r="L1232">
        <v>1750000</v>
      </c>
      <c r="M1232" t="s">
        <v>2303</v>
      </c>
    </row>
    <row r="1233" spans="1:13">
      <c r="A1233">
        <v>1710</v>
      </c>
      <c r="B1233" t="s">
        <v>3</v>
      </c>
      <c r="C1233" s="16" t="s">
        <v>2866</v>
      </c>
      <c r="D1233">
        <f t="shared" si="0"/>
        <v>24</v>
      </c>
      <c r="E1233" t="str">
        <f t="shared" si="1"/>
        <v>$1,442,880 3rd year rookie contract (#22)</v>
      </c>
      <c r="F1233">
        <f t="shared" si="2"/>
        <v>11</v>
      </c>
      <c r="G1233" t="str">
        <f t="shared" si="3"/>
        <v>$1,442,880</v>
      </c>
      <c r="H1233" t="s">
        <v>2867</v>
      </c>
      <c r="J1233" t="s">
        <v>43</v>
      </c>
      <c r="K1233" t="s">
        <v>101</v>
      </c>
      <c r="L1233">
        <v>1442880</v>
      </c>
      <c r="M1233" t="s">
        <v>437</v>
      </c>
    </row>
    <row r="1234" spans="1:13">
      <c r="A1234">
        <v>1711</v>
      </c>
      <c r="B1234" t="s">
        <v>3</v>
      </c>
      <c r="C1234" s="16" t="s">
        <v>2868</v>
      </c>
      <c r="D1234">
        <f t="shared" si="0"/>
        <v>24</v>
      </c>
      <c r="E1234" t="str">
        <f t="shared" si="1"/>
        <v>$1,422,720 2nd year rookie contract (#20)</v>
      </c>
      <c r="F1234">
        <f t="shared" si="2"/>
        <v>11</v>
      </c>
      <c r="G1234" t="str">
        <f t="shared" si="3"/>
        <v>$1,422,720</v>
      </c>
      <c r="H1234" t="s">
        <v>2869</v>
      </c>
      <c r="J1234" t="s">
        <v>43</v>
      </c>
      <c r="K1234" t="s">
        <v>101</v>
      </c>
      <c r="L1234">
        <v>1422720</v>
      </c>
      <c r="M1234" t="s">
        <v>1164</v>
      </c>
    </row>
    <row r="1235" spans="1:13">
      <c r="A1235">
        <v>1712</v>
      </c>
      <c r="B1235" t="s">
        <v>3</v>
      </c>
      <c r="C1235" s="16" t="s">
        <v>2870</v>
      </c>
      <c r="D1235">
        <f t="shared" si="0"/>
        <v>24</v>
      </c>
      <c r="E1235" t="str">
        <f t="shared" si="1"/>
        <v>$947,907 counts $884,293, minimum</v>
      </c>
      <c r="F1235">
        <f t="shared" si="2"/>
        <v>9</v>
      </c>
      <c r="G1235" t="str">
        <f t="shared" si="3"/>
        <v>$947,907</v>
      </c>
      <c r="H1235" t="s">
        <v>2838</v>
      </c>
      <c r="J1235" t="s">
        <v>43</v>
      </c>
      <c r="K1235" t="s">
        <v>101</v>
      </c>
      <c r="L1235">
        <v>947907</v>
      </c>
      <c r="M1235" t="s">
        <v>330</v>
      </c>
    </row>
    <row r="1236" spans="1:13">
      <c r="A1236">
        <v>1713</v>
      </c>
      <c r="B1236" t="s">
        <v>3</v>
      </c>
      <c r="C1236" s="16" t="s">
        <v>2871</v>
      </c>
      <c r="D1236">
        <f t="shared" si="0"/>
        <v>24</v>
      </c>
      <c r="E1236" t="str">
        <f t="shared" si="1"/>
        <v>$788,872 minimum</v>
      </c>
      <c r="F1236">
        <f t="shared" si="2"/>
        <v>9</v>
      </c>
      <c r="G1236" t="str">
        <f t="shared" si="3"/>
        <v>$788,872</v>
      </c>
      <c r="H1236" t="s">
        <v>2729</v>
      </c>
      <c r="J1236" t="s">
        <v>43</v>
      </c>
      <c r="K1236" t="s">
        <v>101</v>
      </c>
      <c r="L1236">
        <v>788872</v>
      </c>
      <c r="M1236" t="s">
        <v>1866</v>
      </c>
    </row>
    <row r="1237" spans="1:13">
      <c r="A1237">
        <v>1715</v>
      </c>
      <c r="B1237" t="s">
        <v>3</v>
      </c>
      <c r="C1237" s="16" t="s">
        <v>2872</v>
      </c>
      <c r="D1237">
        <f t="shared" si="0"/>
        <v>24</v>
      </c>
      <c r="E1237" t="str">
        <f t="shared" si="1"/>
        <v>$13,500,000</v>
      </c>
      <c r="F1237" t="str">
        <f t="shared" si="2"/>
        <v/>
      </c>
      <c r="G1237" t="str">
        <f t="shared" si="3"/>
        <v>$13,500,000</v>
      </c>
      <c r="H1237" t="s">
        <v>259</v>
      </c>
      <c r="J1237" t="s">
        <v>45</v>
      </c>
      <c r="K1237" t="s">
        <v>101</v>
      </c>
      <c r="L1237">
        <v>13500000</v>
      </c>
      <c r="M1237" t="s">
        <v>502</v>
      </c>
    </row>
    <row r="1238" spans="1:13">
      <c r="A1238">
        <v>1716</v>
      </c>
      <c r="B1238" t="s">
        <v>3</v>
      </c>
      <c r="C1238" s="16" t="s">
        <v>2874</v>
      </c>
      <c r="D1238">
        <f t="shared" si="0"/>
        <v>24</v>
      </c>
      <c r="E1238" t="str">
        <f t="shared" si="1"/>
        <v>$8,580,000</v>
      </c>
      <c r="F1238" t="str">
        <f t="shared" si="2"/>
        <v/>
      </c>
      <c r="G1238" t="str">
        <f t="shared" si="3"/>
        <v>$8,580,000</v>
      </c>
      <c r="H1238" t="s">
        <v>2875</v>
      </c>
      <c r="J1238" t="s">
        <v>45</v>
      </c>
      <c r="K1238" t="s">
        <v>101</v>
      </c>
      <c r="L1238">
        <v>8580000</v>
      </c>
      <c r="M1238" t="s">
        <v>416</v>
      </c>
    </row>
    <row r="1239" spans="1:13">
      <c r="A1239">
        <v>1717</v>
      </c>
      <c r="B1239" t="s">
        <v>3</v>
      </c>
      <c r="C1239" s="16" t="s">
        <v>2876</v>
      </c>
      <c r="D1239">
        <f t="shared" si="0"/>
        <v>24</v>
      </c>
      <c r="E1239" t="str">
        <f t="shared" si="1"/>
        <v>$8,500,000</v>
      </c>
      <c r="F1239" t="str">
        <f t="shared" si="2"/>
        <v/>
      </c>
      <c r="G1239" t="str">
        <f t="shared" si="3"/>
        <v>$8,500,000</v>
      </c>
      <c r="H1239" t="s">
        <v>314</v>
      </c>
      <c r="J1239" t="s">
        <v>45</v>
      </c>
      <c r="K1239" t="s">
        <v>101</v>
      </c>
      <c r="L1239">
        <v>8500000</v>
      </c>
      <c r="M1239" t="s">
        <v>661</v>
      </c>
    </row>
    <row r="1240" spans="1:13">
      <c r="A1240">
        <v>1718</v>
      </c>
      <c r="B1240" t="s">
        <v>3</v>
      </c>
      <c r="C1240" s="16" t="s">
        <v>2877</v>
      </c>
      <c r="D1240">
        <f t="shared" si="0"/>
        <v>24</v>
      </c>
      <c r="E1240" t="str">
        <f t="shared" si="1"/>
        <v>$7,655,503</v>
      </c>
      <c r="F1240" t="str">
        <f t="shared" si="2"/>
        <v/>
      </c>
      <c r="G1240" t="str">
        <f t="shared" si="3"/>
        <v>$7,655,503</v>
      </c>
      <c r="H1240" t="s">
        <v>2878</v>
      </c>
      <c r="J1240" t="s">
        <v>45</v>
      </c>
      <c r="K1240" t="s">
        <v>101</v>
      </c>
      <c r="L1240">
        <v>7655503</v>
      </c>
      <c r="M1240" t="s">
        <v>1137</v>
      </c>
    </row>
    <row r="1241" spans="1:13">
      <c r="A1241">
        <v>1719</v>
      </c>
      <c r="B1241" t="s">
        <v>3</v>
      </c>
      <c r="C1241" s="16" t="s">
        <v>2879</v>
      </c>
      <c r="D1241">
        <f t="shared" si="0"/>
        <v>24</v>
      </c>
      <c r="E1241" t="str">
        <f t="shared" si="1"/>
        <v>$4,500,000</v>
      </c>
      <c r="F1241" t="str">
        <f t="shared" si="2"/>
        <v/>
      </c>
      <c r="G1241" t="str">
        <f t="shared" si="3"/>
        <v>$4,500,000</v>
      </c>
      <c r="H1241" t="s">
        <v>323</v>
      </c>
      <c r="J1241" t="s">
        <v>45</v>
      </c>
      <c r="K1241" t="s">
        <v>101</v>
      </c>
      <c r="L1241">
        <v>4500000</v>
      </c>
      <c r="M1241" t="s">
        <v>164</v>
      </c>
    </row>
    <row r="1242" spans="1:13">
      <c r="A1242">
        <v>1720</v>
      </c>
      <c r="B1242" t="s">
        <v>3</v>
      </c>
      <c r="C1242" s="16" t="s">
        <v>2880</v>
      </c>
      <c r="D1242">
        <f t="shared" si="0"/>
        <v>24</v>
      </c>
      <c r="E1242" t="str">
        <f t="shared" si="1"/>
        <v>$4,086,454 4th year rookie contract (#7)</v>
      </c>
      <c r="F1242">
        <f t="shared" si="2"/>
        <v>11</v>
      </c>
      <c r="G1242" t="str">
        <f t="shared" si="3"/>
        <v>$4,086,454</v>
      </c>
      <c r="H1242" t="s">
        <v>1682</v>
      </c>
      <c r="J1242" t="s">
        <v>45</v>
      </c>
      <c r="K1242" t="s">
        <v>101</v>
      </c>
      <c r="L1242">
        <v>4086454</v>
      </c>
      <c r="M1242" t="s">
        <v>894</v>
      </c>
    </row>
    <row r="1243" spans="1:13">
      <c r="A1243">
        <v>1721</v>
      </c>
      <c r="B1243" t="s">
        <v>3</v>
      </c>
      <c r="C1243" s="16" t="s">
        <v>2881</v>
      </c>
      <c r="D1243">
        <f t="shared" si="0"/>
        <v>24</v>
      </c>
      <c r="E1243" t="str">
        <f t="shared" si="1"/>
        <v>$2,790,343</v>
      </c>
      <c r="F1243" t="str">
        <f t="shared" si="2"/>
        <v/>
      </c>
      <c r="G1243" t="str">
        <f t="shared" si="3"/>
        <v>$2,790,343</v>
      </c>
      <c r="H1243" t="s">
        <v>2882</v>
      </c>
      <c r="J1243" t="s">
        <v>45</v>
      </c>
      <c r="K1243" t="s">
        <v>101</v>
      </c>
      <c r="L1243">
        <v>2790343</v>
      </c>
      <c r="M1243" t="s">
        <v>1603</v>
      </c>
    </row>
    <row r="1244" spans="1:13">
      <c r="A1244">
        <v>1722</v>
      </c>
      <c r="B1244" t="s">
        <v>3</v>
      </c>
      <c r="C1244" s="16" t="s">
        <v>2883</v>
      </c>
      <c r="D1244">
        <f t="shared" si="0"/>
        <v>24</v>
      </c>
      <c r="E1244" t="str">
        <f t="shared" si="1"/>
        <v>$2,653,080 1st year rookie contract (#8)</v>
      </c>
      <c r="F1244">
        <f t="shared" si="2"/>
        <v>11</v>
      </c>
      <c r="G1244" t="str">
        <f t="shared" si="3"/>
        <v>$2,653,080</v>
      </c>
      <c r="H1244" t="s">
        <v>2884</v>
      </c>
      <c r="J1244" t="s">
        <v>45</v>
      </c>
      <c r="K1244" t="s">
        <v>101</v>
      </c>
      <c r="L1244">
        <v>2653080</v>
      </c>
      <c r="M1244" t="s">
        <v>2885</v>
      </c>
    </row>
    <row r="1245" spans="1:13">
      <c r="A1245">
        <v>1723</v>
      </c>
      <c r="B1245" t="s">
        <v>3</v>
      </c>
      <c r="C1245" s="16" t="s">
        <v>2886</v>
      </c>
      <c r="D1245">
        <f t="shared" si="0"/>
        <v>24</v>
      </c>
      <c r="E1245" t="str">
        <f t="shared" si="1"/>
        <v>$2,500,000</v>
      </c>
      <c r="F1245" t="str">
        <f t="shared" si="2"/>
        <v/>
      </c>
      <c r="G1245" t="str">
        <f t="shared" si="3"/>
        <v>$2,500,000</v>
      </c>
      <c r="H1245" t="s">
        <v>527</v>
      </c>
      <c r="J1245" t="s">
        <v>45</v>
      </c>
      <c r="K1245" t="s">
        <v>101</v>
      </c>
      <c r="L1245">
        <v>2500000</v>
      </c>
      <c r="M1245" t="s">
        <v>2887</v>
      </c>
    </row>
    <row r="1246" spans="1:13">
      <c r="A1246">
        <v>1724</v>
      </c>
      <c r="B1246" t="s">
        <v>3</v>
      </c>
      <c r="C1246" s="16" t="s">
        <v>2888</v>
      </c>
      <c r="D1246">
        <f t="shared" si="0"/>
        <v>24</v>
      </c>
      <c r="E1246" t="str">
        <f t="shared" si="1"/>
        <v>$2,462,400 2nd year rookie contract (#9)</v>
      </c>
      <c r="F1246">
        <f t="shared" si="2"/>
        <v>11</v>
      </c>
      <c r="G1246" t="str">
        <f t="shared" si="3"/>
        <v>$2,462,400</v>
      </c>
      <c r="H1246" t="s">
        <v>2889</v>
      </c>
      <c r="J1246" t="s">
        <v>45</v>
      </c>
      <c r="K1246" t="s">
        <v>101</v>
      </c>
      <c r="L1246">
        <v>2462400</v>
      </c>
      <c r="M1246" t="s">
        <v>516</v>
      </c>
    </row>
    <row r="1247" spans="1:13">
      <c r="A1247">
        <v>1725</v>
      </c>
      <c r="B1247" t="s">
        <v>3</v>
      </c>
      <c r="C1247" s="16" t="s">
        <v>2890</v>
      </c>
      <c r="D1247">
        <f t="shared" si="0"/>
        <v>24</v>
      </c>
      <c r="E1247" t="str">
        <f t="shared" si="1"/>
        <v>$1,750,000</v>
      </c>
      <c r="F1247" t="str">
        <f t="shared" si="2"/>
        <v/>
      </c>
      <c r="G1247" t="str">
        <f t="shared" si="3"/>
        <v>$1,750,000</v>
      </c>
      <c r="H1247" t="s">
        <v>1612</v>
      </c>
      <c r="J1247" t="s">
        <v>45</v>
      </c>
      <c r="K1247" t="s">
        <v>101</v>
      </c>
      <c r="L1247">
        <v>1750000</v>
      </c>
      <c r="M1247" t="s">
        <v>1613</v>
      </c>
    </row>
    <row r="1248" spans="1:13">
      <c r="A1248">
        <v>1726</v>
      </c>
      <c r="B1248" t="s">
        <v>3</v>
      </c>
      <c r="C1248" s="16" t="s">
        <v>2891</v>
      </c>
      <c r="D1248">
        <f t="shared" si="0"/>
        <v>24</v>
      </c>
      <c r="E1248" t="str">
        <f t="shared" si="1"/>
        <v>$1,045,000</v>
      </c>
      <c r="F1248" t="str">
        <f t="shared" si="2"/>
        <v/>
      </c>
      <c r="G1248" t="str">
        <f t="shared" si="3"/>
        <v>$1,045,000</v>
      </c>
      <c r="H1248" t="s">
        <v>2892</v>
      </c>
      <c r="J1248" t="s">
        <v>45</v>
      </c>
      <c r="K1248" t="s">
        <v>101</v>
      </c>
      <c r="L1248">
        <v>1045000</v>
      </c>
      <c r="M1248" t="s">
        <v>1105</v>
      </c>
    </row>
    <row r="1249" spans="1:13">
      <c r="A1249">
        <v>1727</v>
      </c>
      <c r="B1249" t="s">
        <v>3</v>
      </c>
      <c r="C1249" s="16" t="s">
        <v>2893</v>
      </c>
      <c r="D1249">
        <f t="shared" si="0"/>
        <v>24</v>
      </c>
      <c r="E1249" t="str">
        <f t="shared" si="1"/>
        <v>$884,293 minimum</v>
      </c>
      <c r="F1249">
        <f t="shared" si="2"/>
        <v>9</v>
      </c>
      <c r="G1249" t="str">
        <f t="shared" si="3"/>
        <v>$884,293</v>
      </c>
      <c r="H1249" t="s">
        <v>2629</v>
      </c>
      <c r="J1249" t="s">
        <v>45</v>
      </c>
      <c r="K1249" t="s">
        <v>101</v>
      </c>
      <c r="L1249">
        <v>884293</v>
      </c>
      <c r="M1249" t="s">
        <v>2894</v>
      </c>
    </row>
    <row r="1250" spans="1:13">
      <c r="A1250">
        <v>1728</v>
      </c>
      <c r="B1250" t="s">
        <v>3</v>
      </c>
      <c r="C1250" s="16" t="s">
        <v>2895</v>
      </c>
      <c r="D1250">
        <f t="shared" si="0"/>
        <v>24</v>
      </c>
      <c r="E1250" t="str">
        <f t="shared" si="1"/>
        <v>$500,000</v>
      </c>
      <c r="F1250" t="str">
        <f t="shared" si="2"/>
        <v/>
      </c>
      <c r="G1250" t="str">
        <f t="shared" si="3"/>
        <v>$500,000</v>
      </c>
      <c r="H1250" t="s">
        <v>2896</v>
      </c>
      <c r="J1250" t="s">
        <v>45</v>
      </c>
      <c r="K1250" t="s">
        <v>101</v>
      </c>
      <c r="L1250">
        <v>500000</v>
      </c>
      <c r="M1250" t="s">
        <v>2402</v>
      </c>
    </row>
    <row r="1251" spans="1:13">
      <c r="A1251">
        <v>1729</v>
      </c>
      <c r="B1251" t="s">
        <v>3</v>
      </c>
      <c r="C1251" s="16" t="s">
        <v>2897</v>
      </c>
      <c r="D1251">
        <f t="shared" si="0"/>
        <v>24</v>
      </c>
      <c r="E1251" t="str">
        <f t="shared" si="1"/>
        <v>$490,180 minimum</v>
      </c>
      <c r="F1251">
        <f t="shared" si="2"/>
        <v>9</v>
      </c>
      <c r="G1251" t="str">
        <f t="shared" si="3"/>
        <v>$490,180</v>
      </c>
      <c r="H1251" t="s">
        <v>2662</v>
      </c>
      <c r="J1251" t="s">
        <v>45</v>
      </c>
      <c r="K1251" t="s">
        <v>101</v>
      </c>
      <c r="L1251">
        <v>490180</v>
      </c>
      <c r="M1251" t="s">
        <v>2898</v>
      </c>
    </row>
    <row r="1252" spans="1:13">
      <c r="A1252">
        <v>1731</v>
      </c>
      <c r="B1252" t="s">
        <v>3</v>
      </c>
      <c r="C1252" s="16" t="s">
        <v>2899</v>
      </c>
      <c r="D1252">
        <f t="shared" si="0"/>
        <v>24</v>
      </c>
      <c r="E1252" t="str">
        <f t="shared" si="1"/>
        <v>$14,000,000</v>
      </c>
      <c r="F1252" t="str">
        <f t="shared" si="2"/>
        <v/>
      </c>
      <c r="G1252" t="str">
        <f t="shared" si="3"/>
        <v>$14,000,000</v>
      </c>
      <c r="H1252" t="s">
        <v>433</v>
      </c>
      <c r="J1252" t="s">
        <v>46</v>
      </c>
      <c r="K1252" t="s">
        <v>101</v>
      </c>
      <c r="L1252">
        <v>14000000</v>
      </c>
      <c r="M1252" t="s">
        <v>564</v>
      </c>
    </row>
    <row r="1253" spans="1:13">
      <c r="A1253">
        <v>1732</v>
      </c>
      <c r="B1253" t="s">
        <v>3</v>
      </c>
      <c r="C1253" s="16" t="s">
        <v>2900</v>
      </c>
      <c r="D1253">
        <f t="shared" si="0"/>
        <v>24</v>
      </c>
      <c r="E1253" t="str">
        <f t="shared" si="1"/>
        <v>$13,878,000</v>
      </c>
      <c r="F1253" t="str">
        <f t="shared" si="2"/>
        <v/>
      </c>
      <c r="G1253" t="str">
        <f t="shared" si="3"/>
        <v>$13,878,000</v>
      </c>
      <c r="H1253" t="s">
        <v>2901</v>
      </c>
      <c r="J1253" t="s">
        <v>46</v>
      </c>
      <c r="K1253" t="s">
        <v>101</v>
      </c>
      <c r="L1253">
        <v>13878000</v>
      </c>
      <c r="M1253" t="s">
        <v>148</v>
      </c>
    </row>
    <row r="1254" spans="1:13">
      <c r="A1254">
        <v>1733</v>
      </c>
      <c r="B1254" t="s">
        <v>3</v>
      </c>
      <c r="C1254" s="16" t="s">
        <v>2902</v>
      </c>
      <c r="D1254">
        <f t="shared" si="0"/>
        <v>24</v>
      </c>
      <c r="E1254" t="str">
        <f t="shared" si="1"/>
        <v>$12,868,632</v>
      </c>
      <c r="F1254" t="str">
        <f t="shared" si="2"/>
        <v/>
      </c>
      <c r="G1254" t="str">
        <f t="shared" si="3"/>
        <v>$12,868,632</v>
      </c>
      <c r="H1254" t="s">
        <v>2903</v>
      </c>
      <c r="J1254" t="s">
        <v>46</v>
      </c>
      <c r="K1254" t="s">
        <v>101</v>
      </c>
      <c r="L1254">
        <v>12868632</v>
      </c>
      <c r="M1254" t="s">
        <v>567</v>
      </c>
    </row>
    <row r="1255" spans="1:13">
      <c r="A1255">
        <v>1734</v>
      </c>
      <c r="B1255" t="s">
        <v>3</v>
      </c>
      <c r="C1255" s="16" t="s">
        <v>2904</v>
      </c>
      <c r="D1255">
        <f t="shared" si="0"/>
        <v>24</v>
      </c>
      <c r="E1255" t="str">
        <f t="shared" si="1"/>
        <v>$9,887,642</v>
      </c>
      <c r="F1255" t="str">
        <f t="shared" si="2"/>
        <v/>
      </c>
      <c r="G1255" t="str">
        <f t="shared" si="3"/>
        <v>$9,887,642</v>
      </c>
      <c r="H1255" t="s">
        <v>2905</v>
      </c>
      <c r="J1255" t="s">
        <v>46</v>
      </c>
      <c r="K1255" t="s">
        <v>101</v>
      </c>
      <c r="L1255">
        <v>9887642</v>
      </c>
      <c r="M1255" t="s">
        <v>570</v>
      </c>
    </row>
    <row r="1256" spans="1:13">
      <c r="A1256">
        <v>1735</v>
      </c>
      <c r="B1256" t="s">
        <v>3</v>
      </c>
      <c r="C1256" s="16" t="s">
        <v>2906</v>
      </c>
      <c r="D1256">
        <f t="shared" si="0"/>
        <v>24</v>
      </c>
      <c r="E1256" t="str">
        <f t="shared" si="1"/>
        <v>$4,000,000</v>
      </c>
      <c r="F1256" t="str">
        <f t="shared" si="2"/>
        <v/>
      </c>
      <c r="G1256" t="str">
        <f t="shared" si="3"/>
        <v>$4,000,000</v>
      </c>
      <c r="H1256" t="s">
        <v>116</v>
      </c>
      <c r="J1256" t="s">
        <v>46</v>
      </c>
      <c r="K1256" t="s">
        <v>101</v>
      </c>
      <c r="L1256">
        <v>4000000</v>
      </c>
      <c r="M1256" t="s">
        <v>531</v>
      </c>
    </row>
    <row r="1257" spans="1:13">
      <c r="A1257">
        <v>1736</v>
      </c>
      <c r="B1257" t="s">
        <v>3</v>
      </c>
      <c r="C1257" s="16" t="s">
        <v>2907</v>
      </c>
      <c r="D1257">
        <f t="shared" si="0"/>
        <v>24</v>
      </c>
      <c r="E1257" t="str">
        <f t="shared" si="1"/>
        <v>$3,500,000</v>
      </c>
      <c r="F1257" t="str">
        <f t="shared" si="2"/>
        <v/>
      </c>
      <c r="G1257" t="str">
        <f t="shared" si="3"/>
        <v>$3,500,000</v>
      </c>
      <c r="H1257" t="s">
        <v>2383</v>
      </c>
      <c r="J1257" t="s">
        <v>46</v>
      </c>
      <c r="K1257" t="s">
        <v>101</v>
      </c>
      <c r="L1257">
        <v>3500000</v>
      </c>
      <c r="M1257" t="s">
        <v>582</v>
      </c>
    </row>
    <row r="1258" spans="1:13">
      <c r="A1258">
        <v>1737</v>
      </c>
      <c r="B1258" t="s">
        <v>3</v>
      </c>
      <c r="C1258" s="16" t="s">
        <v>2908</v>
      </c>
      <c r="D1258">
        <f t="shared" si="0"/>
        <v>24</v>
      </c>
      <c r="E1258" t="str">
        <f t="shared" si="1"/>
        <v>$2,923,920 2nd year rookie contract (#7)</v>
      </c>
      <c r="F1258">
        <f t="shared" si="2"/>
        <v>11</v>
      </c>
      <c r="G1258" t="str">
        <f t="shared" si="3"/>
        <v>$2,923,920</v>
      </c>
      <c r="H1258" t="s">
        <v>2909</v>
      </c>
      <c r="J1258" t="s">
        <v>46</v>
      </c>
      <c r="K1258" t="s">
        <v>101</v>
      </c>
      <c r="L1258">
        <v>2923920</v>
      </c>
      <c r="M1258" t="s">
        <v>578</v>
      </c>
    </row>
    <row r="1259" spans="1:13">
      <c r="A1259">
        <v>1738</v>
      </c>
      <c r="B1259" t="s">
        <v>3</v>
      </c>
      <c r="C1259" s="16" t="s">
        <v>2910</v>
      </c>
      <c r="D1259">
        <f t="shared" si="0"/>
        <v>24</v>
      </c>
      <c r="E1259" t="str">
        <f t="shared" si="1"/>
        <v>$2,445,480 3rd year rookie contract (#11)</v>
      </c>
      <c r="F1259">
        <f t="shared" si="2"/>
        <v>11</v>
      </c>
      <c r="G1259" t="str">
        <f t="shared" si="3"/>
        <v>$2,445,480</v>
      </c>
      <c r="H1259" t="s">
        <v>2911</v>
      </c>
      <c r="J1259" t="s">
        <v>46</v>
      </c>
      <c r="K1259" t="s">
        <v>101</v>
      </c>
      <c r="L1259">
        <v>2445480</v>
      </c>
      <c r="M1259" t="s">
        <v>557</v>
      </c>
    </row>
    <row r="1260" spans="1:13">
      <c r="A1260">
        <v>1739</v>
      </c>
      <c r="B1260" t="s">
        <v>3</v>
      </c>
      <c r="C1260" s="16" t="s">
        <v>2912</v>
      </c>
      <c r="D1260">
        <f t="shared" si="0"/>
        <v>24</v>
      </c>
      <c r="E1260" t="str">
        <f t="shared" si="1"/>
        <v>$2,162,419 4th year rookie contract (#27)</v>
      </c>
      <c r="F1260">
        <f t="shared" si="2"/>
        <v>11</v>
      </c>
      <c r="G1260" t="str">
        <f t="shared" si="3"/>
        <v>$2,162,419</v>
      </c>
      <c r="H1260" t="s">
        <v>2913</v>
      </c>
      <c r="J1260" t="s">
        <v>46</v>
      </c>
      <c r="K1260" t="s">
        <v>101</v>
      </c>
      <c r="L1260">
        <v>2162419</v>
      </c>
      <c r="M1260" t="s">
        <v>2914</v>
      </c>
    </row>
    <row r="1261" spans="1:13">
      <c r="A1261">
        <v>1740</v>
      </c>
      <c r="B1261" t="s">
        <v>3</v>
      </c>
      <c r="C1261" s="16" t="s">
        <v>2915</v>
      </c>
      <c r="D1261">
        <f t="shared" si="0"/>
        <v>24</v>
      </c>
      <c r="E1261" t="str">
        <f t="shared" si="1"/>
        <v>$2,000,000</v>
      </c>
      <c r="F1261" t="str">
        <f t="shared" si="2"/>
        <v/>
      </c>
      <c r="G1261" t="str">
        <f t="shared" si="3"/>
        <v>$2,000,000</v>
      </c>
      <c r="H1261" t="s">
        <v>125</v>
      </c>
      <c r="J1261" t="s">
        <v>46</v>
      </c>
      <c r="K1261" t="s">
        <v>101</v>
      </c>
      <c r="L1261">
        <v>2000000</v>
      </c>
      <c r="M1261" t="s">
        <v>2916</v>
      </c>
    </row>
    <row r="1262" spans="1:13">
      <c r="A1262">
        <v>1741</v>
      </c>
      <c r="B1262" t="s">
        <v>3</v>
      </c>
      <c r="C1262" s="16" t="s">
        <v>2917</v>
      </c>
      <c r="D1262">
        <f t="shared" si="0"/>
        <v>24</v>
      </c>
      <c r="E1262" t="str">
        <f t="shared" si="1"/>
        <v>$1,066,920 2nd year rookie contract (#30)</v>
      </c>
      <c r="F1262">
        <f t="shared" si="2"/>
        <v>11</v>
      </c>
      <c r="G1262" t="str">
        <f t="shared" si="3"/>
        <v>$1,066,920</v>
      </c>
      <c r="H1262" t="s">
        <v>2919</v>
      </c>
      <c r="J1262" t="s">
        <v>46</v>
      </c>
      <c r="K1262" t="s">
        <v>101</v>
      </c>
      <c r="L1262">
        <v>1066920</v>
      </c>
      <c r="M1262" t="s">
        <v>587</v>
      </c>
    </row>
    <row r="1263" spans="1:13">
      <c r="A1263">
        <v>1742</v>
      </c>
      <c r="B1263" t="s">
        <v>3</v>
      </c>
      <c r="C1263" s="16" t="s">
        <v>2920</v>
      </c>
      <c r="D1263">
        <f t="shared" si="0"/>
        <v>24</v>
      </c>
      <c r="E1263" t="str">
        <f t="shared" si="1"/>
        <v>$1,056,720 1st year rookie contract (#30)</v>
      </c>
      <c r="F1263">
        <f t="shared" si="2"/>
        <v>11</v>
      </c>
      <c r="G1263" t="str">
        <f t="shared" si="3"/>
        <v>$1,056,720</v>
      </c>
      <c r="H1263" t="s">
        <v>2921</v>
      </c>
      <c r="J1263" t="s">
        <v>46</v>
      </c>
      <c r="K1263" t="s">
        <v>101</v>
      </c>
      <c r="L1263">
        <v>1056720</v>
      </c>
      <c r="M1263" t="s">
        <v>1888</v>
      </c>
    </row>
    <row r="1264" spans="1:13">
      <c r="A1264">
        <v>1743</v>
      </c>
      <c r="B1264" t="s">
        <v>3</v>
      </c>
      <c r="C1264" s="16" t="s">
        <v>2922</v>
      </c>
      <c r="D1264">
        <f t="shared" si="0"/>
        <v>24</v>
      </c>
      <c r="E1264" t="str">
        <f t="shared" si="1"/>
        <v>$875,500</v>
      </c>
      <c r="F1264" t="str">
        <f t="shared" si="2"/>
        <v/>
      </c>
      <c r="G1264" t="str">
        <f t="shared" si="3"/>
        <v>$875,500</v>
      </c>
      <c r="H1264" t="s">
        <v>2923</v>
      </c>
      <c r="J1264" t="s">
        <v>46</v>
      </c>
      <c r="K1264" t="s">
        <v>101</v>
      </c>
      <c r="L1264">
        <v>875500</v>
      </c>
      <c r="M1264" t="s">
        <v>560</v>
      </c>
    </row>
    <row r="1265" spans="1:13">
      <c r="A1265">
        <v>1744</v>
      </c>
      <c r="B1265" t="s">
        <v>3</v>
      </c>
      <c r="C1265" s="16" t="s">
        <v>2924</v>
      </c>
      <c r="D1265">
        <f t="shared" si="0"/>
        <v>24</v>
      </c>
      <c r="E1265" t="str">
        <f t="shared" si="1"/>
        <v>$284,053 c$244,481,s12/11-30,s2/22-3/1,s3/30</v>
      </c>
      <c r="F1265">
        <f t="shared" si="2"/>
        <v>9</v>
      </c>
      <c r="G1265" t="str">
        <f t="shared" si="3"/>
        <v>$284,053</v>
      </c>
      <c r="H1265" t="s">
        <v>2925</v>
      </c>
      <c r="J1265" t="s">
        <v>46</v>
      </c>
      <c r="K1265" t="s">
        <v>101</v>
      </c>
      <c r="L1265">
        <v>284053</v>
      </c>
      <c r="M1265" t="s">
        <v>2926</v>
      </c>
    </row>
    <row r="1266" spans="1:13">
      <c r="A1266">
        <v>1745</v>
      </c>
      <c r="B1266" t="s">
        <v>3</v>
      </c>
      <c r="C1266" s="16" t="s">
        <v>2927</v>
      </c>
      <c r="D1266">
        <f t="shared" si="0"/>
        <v>24</v>
      </c>
      <c r="E1266" t="str">
        <f t="shared" si="1"/>
        <v>$490,180 minimum</v>
      </c>
      <c r="F1266">
        <f t="shared" si="2"/>
        <v>9</v>
      </c>
      <c r="G1266" t="str">
        <f t="shared" si="3"/>
        <v>$490,180</v>
      </c>
      <c r="H1266" t="s">
        <v>2662</v>
      </c>
      <c r="J1266" t="s">
        <v>46</v>
      </c>
      <c r="K1266" t="s">
        <v>101</v>
      </c>
      <c r="L1266">
        <v>490180</v>
      </c>
      <c r="M1266" t="s">
        <v>1892</v>
      </c>
    </row>
    <row r="1267" spans="1:13">
      <c r="A1267">
        <v>1746</v>
      </c>
      <c r="B1267" t="s">
        <v>3</v>
      </c>
      <c r="C1267" s="16" t="s">
        <v>2928</v>
      </c>
      <c r="D1267">
        <f t="shared" si="0"/>
        <v>24</v>
      </c>
      <c r="E1267" t="str">
        <f t="shared" si="1"/>
        <v>$49,018 signed 11/18, released 12/5</v>
      </c>
      <c r="F1267">
        <f t="shared" si="2"/>
        <v>8</v>
      </c>
      <c r="G1267" t="str">
        <f t="shared" si="3"/>
        <v>$49,018</v>
      </c>
      <c r="H1267" t="s">
        <v>2929</v>
      </c>
      <c r="J1267" t="s">
        <v>46</v>
      </c>
      <c r="K1267" t="s">
        <v>101</v>
      </c>
      <c r="L1267">
        <v>49018</v>
      </c>
      <c r="M1267" t="s">
        <v>1175</v>
      </c>
    </row>
    <row r="1268" spans="1:13">
      <c r="A1268">
        <v>1748</v>
      </c>
      <c r="B1268" t="s">
        <v>3</v>
      </c>
      <c r="C1268" s="16" t="s">
        <v>2930</v>
      </c>
      <c r="D1268">
        <f t="shared" si="0"/>
        <v>24</v>
      </c>
      <c r="E1268" t="str">
        <f t="shared" si="1"/>
        <v>$20,513,178</v>
      </c>
      <c r="F1268" t="str">
        <f t="shared" si="2"/>
        <v/>
      </c>
      <c r="G1268" t="str">
        <f t="shared" si="3"/>
        <v>$20,513,178</v>
      </c>
      <c r="H1268" t="s">
        <v>2931</v>
      </c>
      <c r="J1268" t="s">
        <v>49</v>
      </c>
      <c r="K1268" t="s">
        <v>101</v>
      </c>
      <c r="L1268">
        <v>20513178</v>
      </c>
      <c r="M1268" t="s">
        <v>157</v>
      </c>
    </row>
    <row r="1269" spans="1:13">
      <c r="A1269">
        <v>1749</v>
      </c>
      <c r="B1269" t="s">
        <v>3</v>
      </c>
      <c r="C1269" s="16" t="s">
        <v>2932</v>
      </c>
      <c r="D1269">
        <f t="shared" si="0"/>
        <v>24</v>
      </c>
      <c r="E1269" t="str">
        <f t="shared" si="1"/>
        <v>$13,701,250</v>
      </c>
      <c r="F1269" t="str">
        <f t="shared" si="2"/>
        <v/>
      </c>
      <c r="G1269" t="str">
        <f t="shared" si="3"/>
        <v>$13,701,250</v>
      </c>
      <c r="H1269" t="s">
        <v>2934</v>
      </c>
      <c r="J1269" t="s">
        <v>49</v>
      </c>
      <c r="K1269" t="s">
        <v>101</v>
      </c>
      <c r="L1269">
        <v>13701250</v>
      </c>
      <c r="M1269" t="s">
        <v>605</v>
      </c>
    </row>
    <row r="1270" spans="1:13">
      <c r="A1270">
        <v>1750</v>
      </c>
      <c r="B1270" t="s">
        <v>3</v>
      </c>
      <c r="C1270" s="16" t="s">
        <v>2935</v>
      </c>
      <c r="D1270">
        <f t="shared" si="0"/>
        <v>24</v>
      </c>
      <c r="E1270" t="str">
        <f t="shared" si="1"/>
        <v>$8,374,646</v>
      </c>
      <c r="F1270" t="str">
        <f t="shared" si="2"/>
        <v/>
      </c>
      <c r="G1270" t="str">
        <f t="shared" si="3"/>
        <v>$8,374,646</v>
      </c>
      <c r="H1270" t="s">
        <v>2177</v>
      </c>
      <c r="J1270" t="s">
        <v>49</v>
      </c>
      <c r="K1270" t="s">
        <v>101</v>
      </c>
      <c r="L1270">
        <v>8374646</v>
      </c>
      <c r="M1270" t="s">
        <v>995</v>
      </c>
    </row>
    <row r="1271" spans="1:13">
      <c r="A1271">
        <v>1751</v>
      </c>
      <c r="B1271" t="s">
        <v>3</v>
      </c>
      <c r="C1271" s="16" t="s">
        <v>2936</v>
      </c>
      <c r="D1271">
        <f t="shared" si="0"/>
        <v>24</v>
      </c>
      <c r="E1271" t="str">
        <f t="shared" si="1"/>
        <v>$8,374,646</v>
      </c>
      <c r="F1271" t="str">
        <f t="shared" si="2"/>
        <v/>
      </c>
      <c r="G1271" t="str">
        <f t="shared" si="3"/>
        <v>$8,374,646</v>
      </c>
      <c r="H1271" t="s">
        <v>2177</v>
      </c>
      <c r="J1271" t="s">
        <v>49</v>
      </c>
      <c r="K1271" t="s">
        <v>101</v>
      </c>
      <c r="L1271">
        <v>8374646</v>
      </c>
      <c r="M1271" t="s">
        <v>291</v>
      </c>
    </row>
    <row r="1272" spans="1:13">
      <c r="A1272">
        <v>1752</v>
      </c>
      <c r="B1272" t="s">
        <v>3</v>
      </c>
      <c r="C1272" s="16" t="s">
        <v>2937</v>
      </c>
      <c r="D1272">
        <f t="shared" si="0"/>
        <v>24</v>
      </c>
      <c r="E1272" t="str">
        <f t="shared" si="1"/>
        <v>$5,724,622 amnesty rel 7/13/13, dnc</v>
      </c>
      <c r="F1272">
        <f t="shared" si="2"/>
        <v>11</v>
      </c>
      <c r="G1272" t="str">
        <f t="shared" si="3"/>
        <v>$5,724,622</v>
      </c>
      <c r="H1272" t="s">
        <v>2938</v>
      </c>
      <c r="J1272" t="s">
        <v>49</v>
      </c>
      <c r="K1272" t="s">
        <v>101</v>
      </c>
      <c r="L1272">
        <v>5724622</v>
      </c>
      <c r="M1272" t="s">
        <v>495</v>
      </c>
    </row>
    <row r="1273" spans="1:13">
      <c r="A1273">
        <v>1753</v>
      </c>
      <c r="B1273" t="s">
        <v>3</v>
      </c>
      <c r="C1273" s="16" t="s">
        <v>2939</v>
      </c>
      <c r="D1273">
        <f t="shared" si="0"/>
        <v>24</v>
      </c>
      <c r="E1273" t="str">
        <f t="shared" si="1"/>
        <v>$1,551,840 2nd year rookie contract (#18)</v>
      </c>
      <c r="F1273">
        <f t="shared" si="2"/>
        <v>11</v>
      </c>
      <c r="G1273" t="str">
        <f t="shared" si="3"/>
        <v>$1,551,840</v>
      </c>
      <c r="H1273" t="s">
        <v>2940</v>
      </c>
      <c r="J1273" t="s">
        <v>49</v>
      </c>
      <c r="K1273" t="s">
        <v>101</v>
      </c>
      <c r="L1273">
        <v>1551840</v>
      </c>
      <c r="M1273" t="s">
        <v>624</v>
      </c>
    </row>
    <row r="1274" spans="1:13">
      <c r="A1274">
        <v>1754</v>
      </c>
      <c r="B1274" t="s">
        <v>3</v>
      </c>
      <c r="C1274" s="16" t="s">
        <v>2941</v>
      </c>
      <c r="D1274">
        <f t="shared" si="0"/>
        <v>24</v>
      </c>
      <c r="E1274" t="str">
        <f t="shared" si="1"/>
        <v>$1,422,720 2nd year rookie contract (#20)</v>
      </c>
      <c r="F1274">
        <f t="shared" si="2"/>
        <v>11</v>
      </c>
      <c r="G1274" t="str">
        <f t="shared" si="3"/>
        <v>$1,422,720</v>
      </c>
      <c r="H1274" t="s">
        <v>2869</v>
      </c>
      <c r="J1274" t="s">
        <v>49</v>
      </c>
      <c r="K1274" t="s">
        <v>101</v>
      </c>
      <c r="L1274">
        <v>1422720</v>
      </c>
      <c r="M1274" t="s">
        <v>627</v>
      </c>
    </row>
    <row r="1275" spans="1:13">
      <c r="A1275">
        <v>1755</v>
      </c>
      <c r="B1275" t="s">
        <v>3</v>
      </c>
      <c r="C1275" s="16" t="s">
        <v>2942</v>
      </c>
      <c r="D1275">
        <f t="shared" si="0"/>
        <v>24</v>
      </c>
      <c r="E1275" t="str">
        <f t="shared" si="1"/>
        <v>$1,265,977</v>
      </c>
      <c r="F1275" t="str">
        <f t="shared" si="2"/>
        <v/>
      </c>
      <c r="G1275" t="str">
        <f t="shared" si="3"/>
        <v>$1,265,977</v>
      </c>
      <c r="H1275" t="s">
        <v>2943</v>
      </c>
      <c r="J1275" t="s">
        <v>49</v>
      </c>
      <c r="K1275" t="s">
        <v>101</v>
      </c>
      <c r="L1275">
        <v>1265977</v>
      </c>
      <c r="M1275" t="s">
        <v>1914</v>
      </c>
    </row>
    <row r="1276" spans="1:13">
      <c r="A1276">
        <v>1756</v>
      </c>
      <c r="B1276" t="s">
        <v>3</v>
      </c>
      <c r="C1276" s="16" t="s">
        <v>2944</v>
      </c>
      <c r="D1276">
        <f t="shared" si="0"/>
        <v>24</v>
      </c>
      <c r="E1276" t="str">
        <f t="shared" si="1"/>
        <v>$1,234,320 3rd year rookie contract (#26)</v>
      </c>
      <c r="F1276">
        <f t="shared" si="2"/>
        <v>11</v>
      </c>
      <c r="G1276" t="str">
        <f t="shared" si="3"/>
        <v>$1,234,320</v>
      </c>
      <c r="H1276" t="s">
        <v>2945</v>
      </c>
      <c r="J1276" t="s">
        <v>49</v>
      </c>
      <c r="K1276" t="s">
        <v>101</v>
      </c>
      <c r="L1276">
        <v>1234320</v>
      </c>
      <c r="M1276" t="s">
        <v>1036</v>
      </c>
    </row>
    <row r="1277" spans="1:13">
      <c r="A1277">
        <v>1757</v>
      </c>
      <c r="B1277" t="s">
        <v>3</v>
      </c>
      <c r="C1277" s="16" t="s">
        <v>2946</v>
      </c>
      <c r="D1277">
        <f t="shared" si="0"/>
        <v>24</v>
      </c>
      <c r="E1277" t="str">
        <f t="shared" si="1"/>
        <v>$1,186,459 minimum (2 year), released 2/21</v>
      </c>
      <c r="F1277">
        <f t="shared" si="2"/>
        <v>11</v>
      </c>
      <c r="G1277" t="str">
        <f t="shared" si="3"/>
        <v>$1,186,459</v>
      </c>
      <c r="H1277" t="s">
        <v>2947</v>
      </c>
      <c r="J1277" t="s">
        <v>49</v>
      </c>
      <c r="K1277" t="s">
        <v>101</v>
      </c>
      <c r="L1277">
        <v>1186459</v>
      </c>
      <c r="M1277" t="s">
        <v>2778</v>
      </c>
    </row>
    <row r="1278" spans="1:13">
      <c r="A1278">
        <v>1758</v>
      </c>
      <c r="B1278" t="s">
        <v>3</v>
      </c>
      <c r="C1278" s="16" t="s">
        <v>2948</v>
      </c>
      <c r="D1278">
        <f t="shared" si="0"/>
        <v>24</v>
      </c>
      <c r="E1278" t="str">
        <f t="shared" si="1"/>
        <v>$947,907 minimum (2 year)</v>
      </c>
      <c r="F1278">
        <f t="shared" si="2"/>
        <v>9</v>
      </c>
      <c r="G1278" t="str">
        <f t="shared" si="3"/>
        <v>$947,907</v>
      </c>
      <c r="H1278" t="s">
        <v>2949</v>
      </c>
      <c r="J1278" t="s">
        <v>49</v>
      </c>
      <c r="K1278" t="s">
        <v>101</v>
      </c>
      <c r="L1278">
        <v>947907</v>
      </c>
      <c r="M1278" t="s">
        <v>1364</v>
      </c>
    </row>
    <row r="1279" spans="1:13">
      <c r="A1279">
        <v>1759</v>
      </c>
      <c r="B1279" t="s">
        <v>3</v>
      </c>
      <c r="C1279" s="16" t="s">
        <v>2950</v>
      </c>
      <c r="D1279">
        <f t="shared" si="0"/>
        <v>24</v>
      </c>
      <c r="E1279" t="str">
        <f t="shared" si="1"/>
        <v>$947,907 counts $884,293, released 10/28</v>
      </c>
      <c r="F1279">
        <f t="shared" si="2"/>
        <v>9</v>
      </c>
      <c r="G1279" t="str">
        <f t="shared" si="3"/>
        <v>$947,907</v>
      </c>
      <c r="H1279" t="s">
        <v>2838</v>
      </c>
      <c r="J1279" t="s">
        <v>49</v>
      </c>
      <c r="K1279" t="s">
        <v>101</v>
      </c>
      <c r="L1279">
        <v>947907</v>
      </c>
      <c r="M1279" t="s">
        <v>2505</v>
      </c>
    </row>
    <row r="1280" spans="1:13">
      <c r="A1280">
        <v>1760</v>
      </c>
      <c r="B1280" t="s">
        <v>3</v>
      </c>
      <c r="C1280" s="16" t="s">
        <v>2951</v>
      </c>
      <c r="D1280">
        <f t="shared" si="0"/>
        <v>24</v>
      </c>
      <c r="E1280" t="str">
        <f t="shared" si="1"/>
        <v>$926,500</v>
      </c>
      <c r="F1280" t="str">
        <f t="shared" si="2"/>
        <v/>
      </c>
      <c r="G1280" t="str">
        <f t="shared" si="3"/>
        <v>$926,500</v>
      </c>
      <c r="H1280" t="s">
        <v>2952</v>
      </c>
      <c r="J1280" t="s">
        <v>49</v>
      </c>
      <c r="K1280" t="s">
        <v>101</v>
      </c>
      <c r="L1280">
        <v>926500</v>
      </c>
      <c r="M1280" t="s">
        <v>389</v>
      </c>
    </row>
    <row r="1281" spans="1:13">
      <c r="A1281">
        <v>1761</v>
      </c>
      <c r="B1281" t="s">
        <v>3</v>
      </c>
      <c r="C1281" s="16" t="s">
        <v>2953</v>
      </c>
      <c r="D1281">
        <f t="shared" si="0"/>
        <v>24</v>
      </c>
      <c r="E1281" t="str">
        <f t="shared" si="1"/>
        <v>$884,293 minimum, released 4/10</v>
      </c>
      <c r="F1281">
        <f t="shared" si="2"/>
        <v>9</v>
      </c>
      <c r="G1281" t="str">
        <f t="shared" si="3"/>
        <v>$884,293</v>
      </c>
      <c r="H1281" t="s">
        <v>2629</v>
      </c>
      <c r="J1281" t="s">
        <v>49</v>
      </c>
      <c r="K1281" t="s">
        <v>101</v>
      </c>
      <c r="L1281">
        <v>884293</v>
      </c>
      <c r="M1281" t="s">
        <v>984</v>
      </c>
    </row>
    <row r="1282" spans="1:13">
      <c r="A1282">
        <v>1762</v>
      </c>
      <c r="B1282" t="s">
        <v>3</v>
      </c>
      <c r="C1282" s="16" t="s">
        <v>2954</v>
      </c>
      <c r="D1282">
        <f t="shared" si="0"/>
        <v>24</v>
      </c>
      <c r="E1282" t="str">
        <f t="shared" si="1"/>
        <v>$788,872 minimum</v>
      </c>
      <c r="F1282">
        <f t="shared" si="2"/>
        <v>9</v>
      </c>
      <c r="G1282" t="str">
        <f t="shared" si="3"/>
        <v>$788,872</v>
      </c>
      <c r="H1282" t="s">
        <v>2729</v>
      </c>
      <c r="J1282" t="s">
        <v>49</v>
      </c>
      <c r="K1282" t="s">
        <v>101</v>
      </c>
      <c r="L1282">
        <v>788872</v>
      </c>
      <c r="M1282" t="s">
        <v>617</v>
      </c>
    </row>
    <row r="1283" spans="1:13">
      <c r="A1283">
        <v>1763</v>
      </c>
      <c r="B1283" t="s">
        <v>3</v>
      </c>
      <c r="C1283" s="16" t="s">
        <v>2955</v>
      </c>
      <c r="D1283">
        <f t="shared" si="0"/>
        <v>24</v>
      </c>
      <c r="E1283" t="str">
        <f t="shared" si="1"/>
        <v>$570,515</v>
      </c>
      <c r="F1283" t="str">
        <f t="shared" si="2"/>
        <v/>
      </c>
      <c r="G1283" t="str">
        <f t="shared" si="3"/>
        <v>$570,515</v>
      </c>
      <c r="H1283" t="s">
        <v>2956</v>
      </c>
      <c r="J1283" t="s">
        <v>49</v>
      </c>
      <c r="K1283" t="s">
        <v>101</v>
      </c>
      <c r="L1283">
        <v>570515</v>
      </c>
      <c r="M1283" t="s">
        <v>865</v>
      </c>
    </row>
    <row r="1284" spans="1:13">
      <c r="A1284">
        <v>1764</v>
      </c>
      <c r="B1284" t="s">
        <v>3</v>
      </c>
      <c r="C1284" s="16" t="s">
        <v>2957</v>
      </c>
      <c r="D1284">
        <f t="shared" si="0"/>
        <v>24</v>
      </c>
      <c r="E1284" t="str">
        <f t="shared" si="1"/>
        <v>$490,180 minimum</v>
      </c>
      <c r="F1284">
        <f t="shared" si="2"/>
        <v>9</v>
      </c>
      <c r="G1284" t="str">
        <f t="shared" si="3"/>
        <v>$490,180</v>
      </c>
      <c r="H1284" t="s">
        <v>2662</v>
      </c>
      <c r="J1284" t="s">
        <v>49</v>
      </c>
      <c r="K1284" t="s">
        <v>101</v>
      </c>
      <c r="L1284">
        <v>490180</v>
      </c>
      <c r="M1284" t="s">
        <v>1217</v>
      </c>
    </row>
    <row r="1285" spans="1:13">
      <c r="A1285">
        <v>1765</v>
      </c>
      <c r="B1285" t="s">
        <v>3</v>
      </c>
      <c r="C1285" s="16" t="s">
        <v>2958</v>
      </c>
      <c r="D1285">
        <f t="shared" si="0"/>
        <v>24</v>
      </c>
      <c r="E1285" t="str">
        <f t="shared" si="1"/>
        <v>$158,588 signed 2/21</v>
      </c>
      <c r="F1285">
        <f t="shared" si="2"/>
        <v>9</v>
      </c>
      <c r="G1285" t="str">
        <f t="shared" si="3"/>
        <v>$158,588</v>
      </c>
      <c r="H1285" t="s">
        <v>2959</v>
      </c>
      <c r="J1285" t="s">
        <v>49</v>
      </c>
      <c r="K1285" t="s">
        <v>101</v>
      </c>
      <c r="L1285">
        <v>158588</v>
      </c>
      <c r="M1285" t="s">
        <v>296</v>
      </c>
    </row>
    <row r="1286" spans="1:13">
      <c r="A1286">
        <v>1766</v>
      </c>
      <c r="B1286" t="s">
        <v>3</v>
      </c>
      <c r="C1286" s="16" t="s">
        <v>2960</v>
      </c>
      <c r="D1286">
        <f t="shared" si="0"/>
        <v>24</v>
      </c>
      <c r="E1286" t="str">
        <f t="shared" si="1"/>
        <v>$32,333 counts $31,210, s 4/10, rel 4/16</v>
      </c>
      <c r="F1286">
        <f t="shared" si="2"/>
        <v>8</v>
      </c>
      <c r="G1286" t="str">
        <f t="shared" si="3"/>
        <v>$32,333</v>
      </c>
      <c r="H1286" t="s">
        <v>2961</v>
      </c>
      <c r="J1286" t="s">
        <v>49</v>
      </c>
      <c r="K1286" t="s">
        <v>101</v>
      </c>
      <c r="L1286">
        <v>32333</v>
      </c>
      <c r="M1286" t="s">
        <v>2641</v>
      </c>
    </row>
    <row r="1287" spans="1:13">
      <c r="A1287">
        <v>1767</v>
      </c>
      <c r="B1287" t="s">
        <v>3</v>
      </c>
      <c r="C1287" s="16" t="s">
        <v>2962</v>
      </c>
      <c r="D1287">
        <f t="shared" si="0"/>
        <v>24</v>
      </c>
      <c r="E1287" t="str">
        <f t="shared" si="1"/>
        <v>$6,511 counts $5,202, signed 4/16</v>
      </c>
      <c r="F1287">
        <f t="shared" si="2"/>
        <v>7</v>
      </c>
      <c r="G1287" t="str">
        <f t="shared" si="3"/>
        <v>$6,511</v>
      </c>
      <c r="H1287" t="s">
        <v>2963</v>
      </c>
      <c r="J1287" t="s">
        <v>49</v>
      </c>
      <c r="K1287" t="s">
        <v>101</v>
      </c>
      <c r="L1287">
        <v>6511</v>
      </c>
      <c r="M1287" t="s">
        <v>2964</v>
      </c>
    </row>
    <row r="1288" spans="1:13">
      <c r="A1288">
        <v>1769</v>
      </c>
      <c r="B1288" t="s">
        <v>3</v>
      </c>
      <c r="C1288" s="16" t="s">
        <v>2965</v>
      </c>
      <c r="D1288">
        <f t="shared" si="0"/>
        <v>24</v>
      </c>
      <c r="E1288" t="str">
        <f t="shared" si="1"/>
        <v>$14,283,844</v>
      </c>
      <c r="F1288" t="str">
        <f t="shared" si="2"/>
        <v/>
      </c>
      <c r="G1288" t="str">
        <f t="shared" si="3"/>
        <v>$14,283,844</v>
      </c>
      <c r="H1288" t="s">
        <v>2966</v>
      </c>
      <c r="J1288" t="s">
        <v>51</v>
      </c>
      <c r="K1288" t="s">
        <v>101</v>
      </c>
      <c r="L1288">
        <v>14283844</v>
      </c>
      <c r="M1288" t="s">
        <v>728</v>
      </c>
    </row>
    <row r="1289" spans="1:13">
      <c r="A1289">
        <v>1770</v>
      </c>
      <c r="B1289" t="s">
        <v>3</v>
      </c>
      <c r="C1289" s="16" t="s">
        <v>2967</v>
      </c>
      <c r="D1289">
        <f t="shared" si="0"/>
        <v>24</v>
      </c>
      <c r="E1289" t="str">
        <f t="shared" si="1"/>
        <v>$12,000,000</v>
      </c>
      <c r="F1289" t="str">
        <f t="shared" si="2"/>
        <v/>
      </c>
      <c r="G1289" t="str">
        <f t="shared" si="3"/>
        <v>$12,000,000</v>
      </c>
      <c r="H1289" t="s">
        <v>104</v>
      </c>
      <c r="J1289" t="s">
        <v>51</v>
      </c>
      <c r="K1289" t="s">
        <v>101</v>
      </c>
      <c r="L1289">
        <v>12000000</v>
      </c>
      <c r="M1289" t="s">
        <v>1403</v>
      </c>
    </row>
    <row r="1290" spans="1:13">
      <c r="A1290">
        <v>1771</v>
      </c>
      <c r="B1290" t="s">
        <v>3</v>
      </c>
      <c r="C1290" s="16" t="s">
        <v>2969</v>
      </c>
      <c r="D1290">
        <f t="shared" si="0"/>
        <v>24</v>
      </c>
      <c r="E1290" t="str">
        <f t="shared" si="1"/>
        <v>$8,000,000</v>
      </c>
      <c r="F1290" t="str">
        <f t="shared" si="2"/>
        <v/>
      </c>
      <c r="G1290" t="str">
        <f t="shared" si="3"/>
        <v>$8,000,000</v>
      </c>
      <c r="H1290" t="s">
        <v>110</v>
      </c>
      <c r="J1290" t="s">
        <v>51</v>
      </c>
      <c r="K1290" t="s">
        <v>101</v>
      </c>
      <c r="L1290">
        <v>8000000</v>
      </c>
      <c r="M1290" t="s">
        <v>659</v>
      </c>
    </row>
    <row r="1291" spans="1:13">
      <c r="A1291">
        <v>1772</v>
      </c>
      <c r="B1291" t="s">
        <v>3</v>
      </c>
      <c r="C1291" s="16" t="s">
        <v>2970</v>
      </c>
      <c r="D1291">
        <f t="shared" si="0"/>
        <v>24</v>
      </c>
      <c r="E1291" t="str">
        <f t="shared" si="1"/>
        <v>$6,679,867 4th year rookie contract (#2)</v>
      </c>
      <c r="F1291">
        <f t="shared" si="2"/>
        <v>11</v>
      </c>
      <c r="G1291" t="str">
        <f t="shared" si="3"/>
        <v>$6,679,867</v>
      </c>
      <c r="H1291" t="s">
        <v>2451</v>
      </c>
      <c r="J1291" t="s">
        <v>51</v>
      </c>
      <c r="K1291" t="s">
        <v>101</v>
      </c>
      <c r="L1291">
        <v>6679867</v>
      </c>
      <c r="M1291" t="s">
        <v>170</v>
      </c>
    </row>
    <row r="1292" spans="1:13">
      <c r="A1292">
        <v>1773</v>
      </c>
      <c r="B1292" t="s">
        <v>3</v>
      </c>
      <c r="C1292" s="16" t="s">
        <v>2971</v>
      </c>
      <c r="D1292">
        <f t="shared" si="0"/>
        <v>24</v>
      </c>
      <c r="E1292" t="str">
        <f t="shared" si="1"/>
        <v>$4,508,504</v>
      </c>
      <c r="F1292" t="str">
        <f t="shared" si="2"/>
        <v/>
      </c>
      <c r="G1292" t="str">
        <f t="shared" si="3"/>
        <v>$4,508,504</v>
      </c>
      <c r="H1292" t="s">
        <v>2973</v>
      </c>
      <c r="J1292" t="s">
        <v>51</v>
      </c>
      <c r="K1292" t="s">
        <v>101</v>
      </c>
      <c r="L1292">
        <v>4508504</v>
      </c>
      <c r="M1292" t="s">
        <v>495</v>
      </c>
    </row>
    <row r="1293" spans="1:13">
      <c r="A1293">
        <v>1774</v>
      </c>
      <c r="B1293" t="s">
        <v>3</v>
      </c>
      <c r="C1293" s="16" t="s">
        <v>2974</v>
      </c>
      <c r="D1293">
        <f t="shared" si="0"/>
        <v>24</v>
      </c>
      <c r="E1293" t="str">
        <f t="shared" si="1"/>
        <v>$4,000,000</v>
      </c>
      <c r="F1293" t="str">
        <f t="shared" si="2"/>
        <v/>
      </c>
      <c r="G1293" t="str">
        <f t="shared" si="3"/>
        <v>$4,000,000</v>
      </c>
      <c r="H1293" t="s">
        <v>116</v>
      </c>
      <c r="J1293" t="s">
        <v>51</v>
      </c>
      <c r="K1293" t="s">
        <v>101</v>
      </c>
      <c r="L1293">
        <v>4000000</v>
      </c>
      <c r="M1293" t="s">
        <v>674</v>
      </c>
    </row>
    <row r="1294" spans="1:13">
      <c r="A1294">
        <v>1775</v>
      </c>
      <c r="B1294" t="s">
        <v>3</v>
      </c>
      <c r="C1294" s="16" t="s">
        <v>2975</v>
      </c>
      <c r="D1294">
        <f t="shared" si="0"/>
        <v>24</v>
      </c>
      <c r="E1294" t="str">
        <f t="shared" si="1"/>
        <v>$3,282,003 4th year rookie contract (#10)</v>
      </c>
      <c r="F1294">
        <f t="shared" si="2"/>
        <v>11</v>
      </c>
      <c r="G1294" t="str">
        <f t="shared" si="3"/>
        <v>$3,282,003</v>
      </c>
      <c r="H1294" t="s">
        <v>2976</v>
      </c>
      <c r="J1294" t="s">
        <v>51</v>
      </c>
      <c r="K1294" t="s">
        <v>101</v>
      </c>
      <c r="L1294">
        <v>3282003</v>
      </c>
      <c r="M1294" t="s">
        <v>654</v>
      </c>
    </row>
    <row r="1295" spans="1:13">
      <c r="A1295">
        <v>1776</v>
      </c>
      <c r="B1295" t="s">
        <v>3</v>
      </c>
      <c r="C1295" s="16" t="s">
        <v>2977</v>
      </c>
      <c r="D1295">
        <f t="shared" si="0"/>
        <v>24</v>
      </c>
      <c r="E1295" t="str">
        <f t="shared" si="1"/>
        <v>$3,060,000</v>
      </c>
      <c r="F1295" t="str">
        <f t="shared" si="2"/>
        <v/>
      </c>
      <c r="G1295" t="str">
        <f t="shared" si="3"/>
        <v>$3,060,000</v>
      </c>
      <c r="H1295" t="s">
        <v>2978</v>
      </c>
      <c r="J1295" t="s">
        <v>51</v>
      </c>
      <c r="K1295" t="s">
        <v>101</v>
      </c>
      <c r="L1295">
        <v>3060000</v>
      </c>
      <c r="M1295" t="s">
        <v>670</v>
      </c>
    </row>
    <row r="1296" spans="1:13">
      <c r="A1296">
        <v>1777</v>
      </c>
      <c r="B1296" t="s">
        <v>3</v>
      </c>
      <c r="C1296" s="16" t="s">
        <v>2979</v>
      </c>
      <c r="D1296">
        <f t="shared" si="0"/>
        <v>24</v>
      </c>
      <c r="E1296" t="str">
        <f t="shared" si="1"/>
        <v>$3,000,000</v>
      </c>
      <c r="F1296" t="str">
        <f t="shared" si="2"/>
        <v/>
      </c>
      <c r="G1296" t="str">
        <f t="shared" si="3"/>
        <v>$3,000,000</v>
      </c>
      <c r="H1296" t="s">
        <v>459</v>
      </c>
      <c r="J1296" t="s">
        <v>51</v>
      </c>
      <c r="K1296" t="s">
        <v>101</v>
      </c>
      <c r="L1296">
        <v>3000000</v>
      </c>
      <c r="M1296" t="s">
        <v>1172</v>
      </c>
    </row>
    <row r="1297" spans="1:13">
      <c r="A1297">
        <v>1778</v>
      </c>
      <c r="B1297" t="s">
        <v>3</v>
      </c>
      <c r="C1297" s="16" t="s">
        <v>2981</v>
      </c>
      <c r="D1297">
        <f t="shared" si="0"/>
        <v>24</v>
      </c>
      <c r="E1297" t="str">
        <f t="shared" si="1"/>
        <v>$2,016,000</v>
      </c>
      <c r="F1297" t="str">
        <f t="shared" si="2"/>
        <v/>
      </c>
      <c r="G1297" t="str">
        <f t="shared" si="3"/>
        <v>$2,016,000</v>
      </c>
      <c r="H1297" t="s">
        <v>2864</v>
      </c>
      <c r="J1297" t="s">
        <v>51</v>
      </c>
      <c r="K1297" t="s">
        <v>101</v>
      </c>
      <c r="L1297">
        <v>2016000</v>
      </c>
      <c r="M1297" t="s">
        <v>1146</v>
      </c>
    </row>
    <row r="1298" spans="1:13">
      <c r="A1298">
        <v>1779</v>
      </c>
      <c r="B1298" t="s">
        <v>3</v>
      </c>
      <c r="C1298" s="16" t="s">
        <v>2982</v>
      </c>
      <c r="D1298">
        <f t="shared" si="0"/>
        <v>24</v>
      </c>
      <c r="E1298" t="str">
        <f t="shared" si="1"/>
        <v>$1,399,507 counts $884,293, minimum</v>
      </c>
      <c r="F1298">
        <f t="shared" si="2"/>
        <v>11</v>
      </c>
      <c r="G1298" t="str">
        <f t="shared" si="3"/>
        <v>$1,399,507</v>
      </c>
      <c r="H1298" t="s">
        <v>2625</v>
      </c>
      <c r="J1298" t="s">
        <v>51</v>
      </c>
      <c r="K1298" t="s">
        <v>101</v>
      </c>
      <c r="L1298">
        <v>1399507</v>
      </c>
      <c r="M1298" t="s">
        <v>1400</v>
      </c>
    </row>
    <row r="1299" spans="1:13">
      <c r="A1299">
        <v>1780</v>
      </c>
      <c r="B1299" t="s">
        <v>3</v>
      </c>
      <c r="C1299" s="16" t="s">
        <v>2983</v>
      </c>
      <c r="D1299">
        <f t="shared" si="0"/>
        <v>24</v>
      </c>
      <c r="E1299" t="str">
        <f t="shared" si="1"/>
        <v>$1,246,680 1st year rookie contract (#23)</v>
      </c>
      <c r="F1299">
        <f t="shared" si="2"/>
        <v>11</v>
      </c>
      <c r="G1299" t="str">
        <f t="shared" si="3"/>
        <v>$1,246,680</v>
      </c>
      <c r="H1299" t="s">
        <v>2984</v>
      </c>
      <c r="J1299" t="s">
        <v>51</v>
      </c>
      <c r="K1299" t="s">
        <v>101</v>
      </c>
      <c r="L1299">
        <v>1246680</v>
      </c>
      <c r="M1299" t="s">
        <v>680</v>
      </c>
    </row>
    <row r="1300" spans="1:13">
      <c r="A1300">
        <v>1781</v>
      </c>
      <c r="B1300" t="s">
        <v>3</v>
      </c>
      <c r="C1300" s="16" t="s">
        <v>2985</v>
      </c>
      <c r="D1300">
        <f t="shared" si="0"/>
        <v>24</v>
      </c>
      <c r="E1300" t="str">
        <f t="shared" si="1"/>
        <v>$1,005,000</v>
      </c>
      <c r="F1300" t="str">
        <f t="shared" si="2"/>
        <v/>
      </c>
      <c r="G1300" t="str">
        <f t="shared" si="3"/>
        <v>$1,005,000</v>
      </c>
      <c r="H1300" t="s">
        <v>2986</v>
      </c>
      <c r="J1300" t="s">
        <v>51</v>
      </c>
      <c r="K1300" t="s">
        <v>101</v>
      </c>
      <c r="L1300">
        <v>1005000</v>
      </c>
      <c r="M1300" t="s">
        <v>797</v>
      </c>
    </row>
    <row r="1301" spans="1:13">
      <c r="A1301">
        <v>1782</v>
      </c>
      <c r="B1301" t="s">
        <v>3</v>
      </c>
      <c r="C1301" s="16" t="s">
        <v>2987</v>
      </c>
      <c r="D1301">
        <f t="shared" si="0"/>
        <v>24</v>
      </c>
      <c r="E1301" t="str">
        <f t="shared" si="1"/>
        <v>$1,000,000 signed 2/1</v>
      </c>
      <c r="F1301">
        <f t="shared" si="2"/>
        <v>11</v>
      </c>
      <c r="G1301" t="str">
        <f t="shared" si="3"/>
        <v>$1,000,000</v>
      </c>
      <c r="H1301" t="s">
        <v>134</v>
      </c>
      <c r="J1301" t="s">
        <v>51</v>
      </c>
      <c r="K1301" t="s">
        <v>101</v>
      </c>
      <c r="L1301">
        <v>1000000</v>
      </c>
      <c r="M1301" t="s">
        <v>2751</v>
      </c>
    </row>
    <row r="1302" spans="1:13">
      <c r="A1302">
        <v>1783</v>
      </c>
      <c r="B1302" t="s">
        <v>3</v>
      </c>
      <c r="C1302" s="16" t="s">
        <v>2989</v>
      </c>
      <c r="D1302">
        <f t="shared" si="0"/>
        <v>24</v>
      </c>
      <c r="E1302" t="str">
        <f t="shared" si="1"/>
        <v>$884,293 minimum</v>
      </c>
      <c r="F1302">
        <f t="shared" si="2"/>
        <v>9</v>
      </c>
      <c r="G1302" t="str">
        <f t="shared" si="3"/>
        <v>$884,293</v>
      </c>
      <c r="H1302" t="s">
        <v>2629</v>
      </c>
      <c r="J1302" t="s">
        <v>51</v>
      </c>
      <c r="K1302" t="s">
        <v>101</v>
      </c>
      <c r="L1302">
        <v>884293</v>
      </c>
      <c r="M1302" t="s">
        <v>241</v>
      </c>
    </row>
    <row r="1303" spans="1:13">
      <c r="A1303">
        <v>1784</v>
      </c>
      <c r="B1303" t="s">
        <v>3</v>
      </c>
      <c r="C1303" s="16" t="s">
        <v>2990</v>
      </c>
      <c r="D1303">
        <f t="shared" si="0"/>
        <v>24</v>
      </c>
      <c r="E1303" t="str">
        <f t="shared" si="1"/>
        <v>$788,872 minimum, released 2/20</v>
      </c>
      <c r="F1303">
        <f t="shared" si="2"/>
        <v>9</v>
      </c>
      <c r="G1303" t="str">
        <f t="shared" si="3"/>
        <v>$788,872</v>
      </c>
      <c r="H1303" t="s">
        <v>2729</v>
      </c>
      <c r="J1303" t="s">
        <v>51</v>
      </c>
      <c r="K1303" t="s">
        <v>101</v>
      </c>
      <c r="L1303">
        <v>788872</v>
      </c>
      <c r="M1303" t="s">
        <v>1044</v>
      </c>
    </row>
    <row r="1304" spans="1:13">
      <c r="A1304">
        <v>1786</v>
      </c>
      <c r="B1304" t="s">
        <v>3</v>
      </c>
      <c r="C1304" s="16" t="s">
        <v>2991</v>
      </c>
      <c r="D1304">
        <f t="shared" si="0"/>
        <v>24</v>
      </c>
      <c r="E1304" t="str">
        <f t="shared" si="1"/>
        <v>$18,686,431</v>
      </c>
      <c r="F1304" t="str">
        <f t="shared" si="2"/>
        <v/>
      </c>
      <c r="G1304" t="str">
        <f t="shared" si="3"/>
        <v>$18,686,431</v>
      </c>
      <c r="H1304" t="s">
        <v>2992</v>
      </c>
      <c r="J1304" t="s">
        <v>53</v>
      </c>
      <c r="K1304" t="s">
        <v>101</v>
      </c>
      <c r="L1304">
        <v>18686431</v>
      </c>
      <c r="M1304" t="s">
        <v>698</v>
      </c>
    </row>
    <row r="1305" spans="1:13">
      <c r="A1305">
        <v>1787</v>
      </c>
      <c r="B1305" t="s">
        <v>3</v>
      </c>
      <c r="C1305" s="16" t="s">
        <v>2994</v>
      </c>
      <c r="D1305">
        <f t="shared" si="0"/>
        <v>24</v>
      </c>
      <c r="E1305" t="str">
        <f t="shared" si="1"/>
        <v>$16,441,500</v>
      </c>
      <c r="F1305" t="str">
        <f t="shared" si="2"/>
        <v/>
      </c>
      <c r="G1305" t="str">
        <f t="shared" si="3"/>
        <v>$16,441,500</v>
      </c>
      <c r="H1305" t="s">
        <v>2995</v>
      </c>
      <c r="J1305" t="s">
        <v>53</v>
      </c>
      <c r="K1305" t="s">
        <v>101</v>
      </c>
      <c r="L1305">
        <v>16441500</v>
      </c>
      <c r="M1305" t="s">
        <v>704</v>
      </c>
    </row>
    <row r="1306" spans="1:13">
      <c r="A1306">
        <v>1788</v>
      </c>
      <c r="B1306" t="s">
        <v>3</v>
      </c>
      <c r="C1306" s="16" t="s">
        <v>2996</v>
      </c>
      <c r="D1306">
        <f t="shared" si="0"/>
        <v>24</v>
      </c>
      <c r="E1306" t="str">
        <f t="shared" si="1"/>
        <v>$10,986,550</v>
      </c>
      <c r="F1306" t="str">
        <f t="shared" si="2"/>
        <v/>
      </c>
      <c r="G1306" t="str">
        <f t="shared" si="3"/>
        <v>$10,986,550</v>
      </c>
      <c r="H1306" t="s">
        <v>2997</v>
      </c>
      <c r="J1306" t="s">
        <v>53</v>
      </c>
      <c r="K1306" t="s">
        <v>101</v>
      </c>
      <c r="L1306">
        <v>10986550</v>
      </c>
      <c r="M1306" t="s">
        <v>701</v>
      </c>
    </row>
    <row r="1307" spans="1:13">
      <c r="A1307">
        <v>1789</v>
      </c>
      <c r="B1307" t="s">
        <v>3</v>
      </c>
      <c r="C1307" s="16" t="s">
        <v>2998</v>
      </c>
      <c r="D1307">
        <f t="shared" si="0"/>
        <v>24</v>
      </c>
      <c r="E1307" t="str">
        <f t="shared" si="1"/>
        <v>$6,500,000</v>
      </c>
      <c r="F1307" t="str">
        <f t="shared" si="2"/>
        <v/>
      </c>
      <c r="G1307" t="str">
        <f t="shared" si="3"/>
        <v>$6,500,000</v>
      </c>
      <c r="H1307" t="s">
        <v>507</v>
      </c>
      <c r="J1307" t="s">
        <v>53</v>
      </c>
      <c r="K1307" t="s">
        <v>101</v>
      </c>
      <c r="L1307">
        <v>6500000</v>
      </c>
      <c r="M1307" t="s">
        <v>710</v>
      </c>
    </row>
    <row r="1308" spans="1:13">
      <c r="A1308">
        <v>1790</v>
      </c>
      <c r="B1308" t="s">
        <v>3</v>
      </c>
      <c r="C1308" s="16" t="s">
        <v>2999</v>
      </c>
      <c r="D1308">
        <f t="shared" si="0"/>
        <v>24</v>
      </c>
      <c r="E1308" t="str">
        <f t="shared" si="1"/>
        <v>$5,225,000</v>
      </c>
      <c r="F1308" t="str">
        <f t="shared" si="2"/>
        <v/>
      </c>
      <c r="G1308" t="str">
        <f t="shared" si="3"/>
        <v>$5,225,000</v>
      </c>
      <c r="H1308" t="s">
        <v>2610</v>
      </c>
      <c r="J1308" t="s">
        <v>53</v>
      </c>
      <c r="K1308" t="s">
        <v>101</v>
      </c>
      <c r="L1308">
        <v>5225000</v>
      </c>
      <c r="M1308" t="s">
        <v>713</v>
      </c>
    </row>
    <row r="1309" spans="1:13">
      <c r="A1309">
        <v>1791</v>
      </c>
      <c r="B1309" t="s">
        <v>3</v>
      </c>
      <c r="C1309" s="16" t="s">
        <v>3000</v>
      </c>
      <c r="D1309">
        <f t="shared" si="0"/>
        <v>24</v>
      </c>
      <c r="E1309" t="str">
        <f t="shared" si="1"/>
        <v>$4,250,000</v>
      </c>
      <c r="F1309" t="str">
        <f t="shared" si="2"/>
        <v/>
      </c>
      <c r="G1309" t="str">
        <f t="shared" si="3"/>
        <v>$4,250,000</v>
      </c>
      <c r="H1309" t="s">
        <v>2103</v>
      </c>
      <c r="J1309" t="s">
        <v>53</v>
      </c>
      <c r="K1309" t="s">
        <v>101</v>
      </c>
      <c r="L1309">
        <v>4250000</v>
      </c>
      <c r="M1309" t="s">
        <v>1534</v>
      </c>
    </row>
    <row r="1310" spans="1:13">
      <c r="A1310">
        <v>1792</v>
      </c>
      <c r="B1310" t="s">
        <v>3</v>
      </c>
      <c r="C1310" s="16" t="s">
        <v>3001</v>
      </c>
      <c r="D1310">
        <f t="shared" si="0"/>
        <v>24</v>
      </c>
      <c r="E1310" t="str">
        <f t="shared" si="1"/>
        <v>$3,250,000</v>
      </c>
      <c r="F1310" t="str">
        <f t="shared" si="2"/>
        <v/>
      </c>
      <c r="G1310" t="str">
        <f t="shared" si="3"/>
        <v>$3,250,000</v>
      </c>
      <c r="H1310" t="s">
        <v>2004</v>
      </c>
      <c r="J1310" t="s">
        <v>53</v>
      </c>
      <c r="K1310" t="s">
        <v>101</v>
      </c>
      <c r="L1310">
        <v>3250000</v>
      </c>
      <c r="M1310" t="s">
        <v>815</v>
      </c>
    </row>
    <row r="1311" spans="1:13">
      <c r="A1311">
        <v>1793</v>
      </c>
      <c r="B1311" t="s">
        <v>3</v>
      </c>
      <c r="C1311" s="16" t="s">
        <v>3002</v>
      </c>
      <c r="D1311">
        <f t="shared" si="0"/>
        <v>24</v>
      </c>
      <c r="E1311" t="str">
        <f t="shared" si="1"/>
        <v>$1,900,000</v>
      </c>
      <c r="F1311" t="str">
        <f t="shared" si="2"/>
        <v/>
      </c>
      <c r="G1311" t="str">
        <f t="shared" si="3"/>
        <v>$1,900,000</v>
      </c>
      <c r="H1311" t="s">
        <v>3003</v>
      </c>
      <c r="J1311" t="s">
        <v>53</v>
      </c>
      <c r="K1311" t="s">
        <v>101</v>
      </c>
      <c r="L1311">
        <v>1900000</v>
      </c>
      <c r="M1311" t="s">
        <v>1355</v>
      </c>
    </row>
    <row r="1312" spans="1:13">
      <c r="A1312">
        <v>1794</v>
      </c>
      <c r="B1312" t="s">
        <v>3</v>
      </c>
      <c r="C1312" s="16" t="s">
        <v>3004</v>
      </c>
      <c r="D1312">
        <f t="shared" si="0"/>
        <v>24</v>
      </c>
      <c r="E1312" t="str">
        <f t="shared" si="1"/>
        <v>$1,399,507</v>
      </c>
      <c r="F1312" t="str">
        <f t="shared" si="2"/>
        <v/>
      </c>
      <c r="G1312" t="str">
        <f t="shared" si="3"/>
        <v>$1,399,507</v>
      </c>
      <c r="H1312" t="s">
        <v>3005</v>
      </c>
      <c r="J1312" t="s">
        <v>53</v>
      </c>
      <c r="K1312" t="s">
        <v>101</v>
      </c>
      <c r="L1312">
        <v>1399507</v>
      </c>
      <c r="M1312" t="s">
        <v>2309</v>
      </c>
    </row>
    <row r="1313" spans="1:13">
      <c r="A1313">
        <v>1795</v>
      </c>
      <c r="B1313" t="s">
        <v>3</v>
      </c>
      <c r="C1313" s="16" t="s">
        <v>3006</v>
      </c>
      <c r="D1313">
        <f t="shared" si="0"/>
        <v>24</v>
      </c>
      <c r="E1313" t="str">
        <f t="shared" si="1"/>
        <v>$1,186,459 counts $884,293</v>
      </c>
      <c r="F1313">
        <f t="shared" si="2"/>
        <v>11</v>
      </c>
      <c r="G1313" t="str">
        <f t="shared" si="3"/>
        <v>$1,186,459</v>
      </c>
      <c r="H1313" t="s">
        <v>2947</v>
      </c>
      <c r="J1313" t="s">
        <v>53</v>
      </c>
      <c r="K1313" t="s">
        <v>101</v>
      </c>
      <c r="L1313">
        <v>1186459</v>
      </c>
      <c r="M1313" t="s">
        <v>827</v>
      </c>
    </row>
    <row r="1314" spans="1:13">
      <c r="A1314">
        <v>1796</v>
      </c>
      <c r="B1314" t="s">
        <v>3</v>
      </c>
      <c r="C1314" s="16" t="s">
        <v>3007</v>
      </c>
      <c r="D1314">
        <f t="shared" si="0"/>
        <v>24</v>
      </c>
      <c r="E1314" t="str">
        <f t="shared" si="1"/>
        <v>$1,149,000 1st year rookie contract (#25)</v>
      </c>
      <c r="F1314">
        <f t="shared" si="2"/>
        <v>11</v>
      </c>
      <c r="G1314" t="str">
        <f t="shared" si="3"/>
        <v>$1,149,000</v>
      </c>
      <c r="H1314" t="s">
        <v>3008</v>
      </c>
      <c r="J1314" t="s">
        <v>53</v>
      </c>
      <c r="K1314" t="s">
        <v>101</v>
      </c>
      <c r="L1314">
        <v>1149000</v>
      </c>
      <c r="M1314" t="s">
        <v>542</v>
      </c>
    </row>
    <row r="1315" spans="1:13">
      <c r="A1315">
        <v>1797</v>
      </c>
      <c r="B1315" t="s">
        <v>3</v>
      </c>
      <c r="C1315" s="16" t="s">
        <v>3009</v>
      </c>
      <c r="D1315">
        <f t="shared" si="0"/>
        <v>24</v>
      </c>
      <c r="E1315" t="str">
        <f t="shared" si="1"/>
        <v>$749,148 counts $473,357, signed 1/16</v>
      </c>
      <c r="F1315">
        <f t="shared" si="2"/>
        <v>9</v>
      </c>
      <c r="G1315" t="str">
        <f t="shared" si="3"/>
        <v>$749,148</v>
      </c>
      <c r="H1315" t="s">
        <v>3010</v>
      </c>
      <c r="J1315" t="s">
        <v>53</v>
      </c>
      <c r="K1315" t="s">
        <v>101</v>
      </c>
      <c r="L1315">
        <v>749148</v>
      </c>
      <c r="M1315" t="s">
        <v>1978</v>
      </c>
    </row>
    <row r="1316" spans="1:13">
      <c r="A1316">
        <v>1798</v>
      </c>
      <c r="B1316" t="s">
        <v>3</v>
      </c>
      <c r="C1316" s="16" t="s">
        <v>3011</v>
      </c>
      <c r="D1316">
        <f t="shared" si="0"/>
        <v>24</v>
      </c>
      <c r="E1316" t="str">
        <f t="shared" si="1"/>
        <v>$361,953 rel 1/5, s 10 1/8, rel 1/16</v>
      </c>
      <c r="F1316">
        <f t="shared" si="2"/>
        <v>9</v>
      </c>
      <c r="G1316" t="str">
        <f t="shared" si="3"/>
        <v>$361,953</v>
      </c>
      <c r="H1316" t="s">
        <v>3012</v>
      </c>
      <c r="J1316" t="s">
        <v>53</v>
      </c>
      <c r="K1316" t="s">
        <v>101</v>
      </c>
      <c r="L1316">
        <v>361953</v>
      </c>
      <c r="M1316" t="s">
        <v>3013</v>
      </c>
    </row>
    <row r="1317" spans="1:13">
      <c r="A1317">
        <v>1799</v>
      </c>
      <c r="B1317" t="s">
        <v>3</v>
      </c>
      <c r="C1317" s="16" t="s">
        <v>3014</v>
      </c>
      <c r="D1317">
        <f t="shared" si="0"/>
        <v>24</v>
      </c>
      <c r="E1317" t="str">
        <f t="shared" si="1"/>
        <v>$357,452 counts $249,683, signed 2/28</v>
      </c>
      <c r="F1317">
        <f t="shared" si="2"/>
        <v>9</v>
      </c>
      <c r="G1317" t="str">
        <f t="shared" si="3"/>
        <v>$357,452</v>
      </c>
      <c r="H1317" t="s">
        <v>3015</v>
      </c>
      <c r="J1317" t="s">
        <v>53</v>
      </c>
      <c r="K1317" t="s">
        <v>101</v>
      </c>
      <c r="L1317">
        <v>357452</v>
      </c>
      <c r="M1317" t="s">
        <v>534</v>
      </c>
    </row>
    <row r="1318" spans="1:13">
      <c r="A1318">
        <v>1800</v>
      </c>
      <c r="B1318" t="s">
        <v>3</v>
      </c>
      <c r="C1318" s="16" t="s">
        <v>3016</v>
      </c>
      <c r="D1318">
        <f t="shared" si="0"/>
        <v>24</v>
      </c>
      <c r="E1318" t="str">
        <f t="shared" si="1"/>
        <v>$338,594 signed 2/24 (2 year)</v>
      </c>
      <c r="F1318">
        <f t="shared" si="2"/>
        <v>9</v>
      </c>
      <c r="G1318" t="str">
        <f t="shared" si="3"/>
        <v>$338,594</v>
      </c>
      <c r="H1318" t="s">
        <v>3017</v>
      </c>
      <c r="J1318" t="s">
        <v>53</v>
      </c>
      <c r="K1318" t="s">
        <v>101</v>
      </c>
      <c r="L1318">
        <v>338594</v>
      </c>
      <c r="M1318" t="s">
        <v>1980</v>
      </c>
    </row>
    <row r="1319" spans="1:13">
      <c r="A1319">
        <v>1801</v>
      </c>
      <c r="B1319" t="s">
        <v>3</v>
      </c>
      <c r="C1319" s="16" t="s">
        <v>3018</v>
      </c>
      <c r="D1319">
        <f t="shared" si="0"/>
        <v>24</v>
      </c>
      <c r="E1319" t="str">
        <f t="shared" si="1"/>
        <v>$255,204 c $161,253, s 12/10, rel 1/7</v>
      </c>
      <c r="F1319">
        <f t="shared" si="2"/>
        <v>9</v>
      </c>
      <c r="G1319" t="str">
        <f t="shared" si="3"/>
        <v>$255,204</v>
      </c>
      <c r="H1319" t="s">
        <v>3019</v>
      </c>
      <c r="J1319" t="s">
        <v>53</v>
      </c>
      <c r="K1319" t="s">
        <v>101</v>
      </c>
      <c r="L1319">
        <v>255204</v>
      </c>
      <c r="M1319" t="s">
        <v>3020</v>
      </c>
    </row>
    <row r="1320" spans="1:13">
      <c r="A1320">
        <v>1802</v>
      </c>
      <c r="B1320" t="s">
        <v>3</v>
      </c>
      <c r="C1320" s="16" t="s">
        <v>3021</v>
      </c>
      <c r="D1320">
        <f t="shared" si="0"/>
        <v>24</v>
      </c>
      <c r="E1320" t="str">
        <f t="shared" si="1"/>
        <v>$104,034 signed 1/6, released 1/26</v>
      </c>
      <c r="F1320">
        <f t="shared" si="2"/>
        <v>9</v>
      </c>
      <c r="G1320" t="str">
        <f t="shared" si="3"/>
        <v>$104,034</v>
      </c>
      <c r="H1320" t="s">
        <v>3022</v>
      </c>
      <c r="J1320" t="s">
        <v>53</v>
      </c>
      <c r="K1320" t="s">
        <v>101</v>
      </c>
      <c r="L1320">
        <v>104034</v>
      </c>
      <c r="M1320" t="s">
        <v>1660</v>
      </c>
    </row>
    <row r="1321" spans="1:13">
      <c r="A1321">
        <v>1803</v>
      </c>
      <c r="B1321" t="s">
        <v>3</v>
      </c>
      <c r="C1321" s="16" t="s">
        <v>3023</v>
      </c>
      <c r="D1321">
        <f t="shared" si="0"/>
        <v>24</v>
      </c>
      <c r="E1321" t="str">
        <f t="shared" si="1"/>
        <v>$69,792 c $52,017, s 10 2/3, rel 2/13</v>
      </c>
      <c r="F1321">
        <f t="shared" si="2"/>
        <v>8</v>
      </c>
      <c r="G1321" t="str">
        <f t="shared" si="3"/>
        <v>$69,792</v>
      </c>
      <c r="H1321" t="s">
        <v>3024</v>
      </c>
      <c r="J1321" t="s">
        <v>53</v>
      </c>
      <c r="K1321" t="s">
        <v>101</v>
      </c>
      <c r="L1321">
        <v>69792</v>
      </c>
      <c r="M1321" t="s">
        <v>1078</v>
      </c>
    </row>
    <row r="1322" spans="1:13">
      <c r="A1322">
        <v>1805</v>
      </c>
      <c r="B1322" t="s">
        <v>3</v>
      </c>
      <c r="C1322" s="16" t="s">
        <v>3025</v>
      </c>
      <c r="D1322">
        <f t="shared" si="0"/>
        <v>24</v>
      </c>
      <c r="E1322" t="str">
        <f t="shared" si="1"/>
        <v>$30,453,805</v>
      </c>
      <c r="F1322" t="str">
        <f t="shared" si="2"/>
        <v/>
      </c>
      <c r="G1322" t="str">
        <f t="shared" si="3"/>
        <v>$30,453,805</v>
      </c>
      <c r="H1322" t="s">
        <v>3026</v>
      </c>
      <c r="J1322" t="s">
        <v>55</v>
      </c>
      <c r="K1322" t="s">
        <v>101</v>
      </c>
      <c r="L1322">
        <v>30453805</v>
      </c>
      <c r="M1322" t="s">
        <v>744</v>
      </c>
    </row>
    <row r="1323" spans="1:13">
      <c r="A1323">
        <v>1806</v>
      </c>
      <c r="B1323" t="s">
        <v>3</v>
      </c>
      <c r="C1323" s="16" t="s">
        <v>3027</v>
      </c>
      <c r="D1323">
        <f t="shared" si="0"/>
        <v>24</v>
      </c>
      <c r="E1323" t="str">
        <f t="shared" si="1"/>
        <v>$19,285,850</v>
      </c>
      <c r="F1323" t="str">
        <f t="shared" si="2"/>
        <v/>
      </c>
      <c r="G1323" t="str">
        <f t="shared" si="3"/>
        <v>$19,285,850</v>
      </c>
      <c r="H1323" t="s">
        <v>3028</v>
      </c>
      <c r="J1323" t="s">
        <v>55</v>
      </c>
      <c r="K1323" t="s">
        <v>101</v>
      </c>
      <c r="L1323">
        <v>19285850</v>
      </c>
      <c r="M1323" t="s">
        <v>318</v>
      </c>
    </row>
    <row r="1324" spans="1:13">
      <c r="A1324">
        <v>1807</v>
      </c>
      <c r="B1324" t="s">
        <v>3</v>
      </c>
      <c r="C1324" s="16" t="s">
        <v>3029</v>
      </c>
      <c r="D1324">
        <f t="shared" si="0"/>
        <v>24</v>
      </c>
      <c r="E1324" t="str">
        <f t="shared" si="1"/>
        <v>$9,300,500</v>
      </c>
      <c r="F1324" t="str">
        <f t="shared" si="2"/>
        <v/>
      </c>
      <c r="G1324" t="str">
        <f t="shared" si="3"/>
        <v>$9,300,500</v>
      </c>
      <c r="H1324" t="s">
        <v>3030</v>
      </c>
      <c r="J1324" t="s">
        <v>55</v>
      </c>
      <c r="K1324" t="s">
        <v>101</v>
      </c>
      <c r="L1324">
        <v>9300500</v>
      </c>
      <c r="M1324" t="s">
        <v>1999</v>
      </c>
    </row>
    <row r="1325" spans="1:13">
      <c r="A1325">
        <v>1808</v>
      </c>
      <c r="B1325" t="s">
        <v>3</v>
      </c>
      <c r="C1325" s="16" t="s">
        <v>3031</v>
      </c>
      <c r="D1325">
        <f t="shared" si="0"/>
        <v>24</v>
      </c>
      <c r="E1325" t="str">
        <f t="shared" si="1"/>
        <v>$7,727,280 amnesty rel 7/11, dnc</v>
      </c>
      <c r="F1325">
        <f t="shared" si="2"/>
        <v>11</v>
      </c>
      <c r="G1325" t="str">
        <f t="shared" si="3"/>
        <v>$7,727,280</v>
      </c>
      <c r="H1325" t="s">
        <v>3032</v>
      </c>
      <c r="J1325" t="s">
        <v>55</v>
      </c>
      <c r="K1325" t="s">
        <v>101</v>
      </c>
      <c r="L1325">
        <v>7727280</v>
      </c>
      <c r="M1325" t="s">
        <v>764</v>
      </c>
    </row>
    <row r="1326" spans="1:13">
      <c r="A1326">
        <v>1809</v>
      </c>
      <c r="B1326" t="s">
        <v>3</v>
      </c>
      <c r="C1326" s="16" t="s">
        <v>3033</v>
      </c>
      <c r="D1326">
        <f t="shared" si="0"/>
        <v>24</v>
      </c>
      <c r="E1326" t="str">
        <f t="shared" si="1"/>
        <v>$3,500,000</v>
      </c>
      <c r="F1326" t="str">
        <f t="shared" si="2"/>
        <v/>
      </c>
      <c r="G1326" t="str">
        <f t="shared" si="3"/>
        <v>$3,500,000</v>
      </c>
      <c r="H1326" t="s">
        <v>2383</v>
      </c>
      <c r="J1326" t="s">
        <v>55</v>
      </c>
      <c r="K1326" t="s">
        <v>101</v>
      </c>
      <c r="L1326">
        <v>3500000</v>
      </c>
      <c r="M1326" t="s">
        <v>672</v>
      </c>
    </row>
    <row r="1327" spans="1:13">
      <c r="A1327">
        <v>1810</v>
      </c>
      <c r="B1327" t="s">
        <v>3</v>
      </c>
      <c r="C1327" s="16" t="s">
        <v>3034</v>
      </c>
      <c r="D1327">
        <f t="shared" si="0"/>
        <v>24</v>
      </c>
      <c r="E1327" t="str">
        <f t="shared" si="1"/>
        <v>$3,183,000</v>
      </c>
      <c r="F1327" t="str">
        <f t="shared" si="2"/>
        <v/>
      </c>
      <c r="G1327" t="str">
        <f t="shared" si="3"/>
        <v>$3,183,000</v>
      </c>
      <c r="H1327" t="s">
        <v>2688</v>
      </c>
      <c r="J1327" t="s">
        <v>55</v>
      </c>
      <c r="K1327" t="s">
        <v>101</v>
      </c>
      <c r="L1327">
        <v>3183000</v>
      </c>
      <c r="M1327" t="s">
        <v>1307</v>
      </c>
    </row>
    <row r="1328" spans="1:13">
      <c r="A1328">
        <v>1811</v>
      </c>
      <c r="B1328" t="s">
        <v>3</v>
      </c>
      <c r="C1328" s="16" t="s">
        <v>3035</v>
      </c>
      <c r="D1328">
        <f t="shared" si="0"/>
        <v>24</v>
      </c>
      <c r="E1328" t="str">
        <f t="shared" si="1"/>
        <v>$1,550,000</v>
      </c>
      <c r="F1328" t="str">
        <f t="shared" si="2"/>
        <v/>
      </c>
      <c r="G1328" t="str">
        <f t="shared" si="3"/>
        <v>$1,550,000</v>
      </c>
      <c r="H1328" t="s">
        <v>3036</v>
      </c>
      <c r="J1328" t="s">
        <v>55</v>
      </c>
      <c r="K1328" t="s">
        <v>101</v>
      </c>
      <c r="L1328">
        <v>1550000</v>
      </c>
      <c r="M1328" t="s">
        <v>511</v>
      </c>
    </row>
    <row r="1329" spans="1:13">
      <c r="A1329">
        <v>1812</v>
      </c>
      <c r="B1329" t="s">
        <v>3</v>
      </c>
      <c r="C1329" s="16" t="s">
        <v>3037</v>
      </c>
      <c r="D1329">
        <f t="shared" si="0"/>
        <v>24</v>
      </c>
      <c r="E1329" t="str">
        <f t="shared" si="1"/>
        <v>$1,500,000 released 6/29/12</v>
      </c>
      <c r="F1329">
        <f t="shared" si="2"/>
        <v>11</v>
      </c>
      <c r="G1329" t="str">
        <f t="shared" si="3"/>
        <v>$1,500,000</v>
      </c>
      <c r="H1329" t="s">
        <v>1974</v>
      </c>
      <c r="J1329" t="s">
        <v>55</v>
      </c>
      <c r="K1329" t="s">
        <v>101</v>
      </c>
      <c r="L1329">
        <v>1500000</v>
      </c>
      <c r="M1329" t="s">
        <v>3038</v>
      </c>
    </row>
    <row r="1330" spans="1:13">
      <c r="A1330">
        <v>1813</v>
      </c>
      <c r="B1330" t="s">
        <v>3</v>
      </c>
      <c r="C1330" s="16" t="s">
        <v>3039</v>
      </c>
      <c r="D1330">
        <f t="shared" si="0"/>
        <v>24</v>
      </c>
      <c r="E1330" t="str">
        <f t="shared" si="1"/>
        <v>$1,276,560 3rd year rookie contract (#25)</v>
      </c>
      <c r="F1330">
        <f t="shared" si="2"/>
        <v>11</v>
      </c>
      <c r="G1330" t="str">
        <f t="shared" si="3"/>
        <v>$1,276,560</v>
      </c>
      <c r="H1330" t="s">
        <v>3040</v>
      </c>
      <c r="J1330" t="s">
        <v>55</v>
      </c>
      <c r="K1330" t="s">
        <v>101</v>
      </c>
      <c r="L1330">
        <v>1276560</v>
      </c>
      <c r="M1330" t="s">
        <v>3041</v>
      </c>
    </row>
    <row r="1331" spans="1:13">
      <c r="A1331">
        <v>1814</v>
      </c>
      <c r="B1331" t="s">
        <v>3</v>
      </c>
      <c r="C1331" s="16" t="s">
        <v>3042</v>
      </c>
      <c r="D1331">
        <f t="shared" si="0"/>
        <v>24</v>
      </c>
      <c r="E1331" t="str">
        <f t="shared" si="1"/>
        <v>$1,106,941 counts $884,293, minimum</v>
      </c>
      <c r="F1331">
        <f t="shared" si="2"/>
        <v>11</v>
      </c>
      <c r="G1331" t="str">
        <f t="shared" si="3"/>
        <v>$1,106,941</v>
      </c>
      <c r="H1331" t="s">
        <v>3043</v>
      </c>
      <c r="J1331" t="s">
        <v>55</v>
      </c>
      <c r="K1331" t="s">
        <v>101</v>
      </c>
      <c r="L1331">
        <v>1106941</v>
      </c>
      <c r="M1331" t="s">
        <v>721</v>
      </c>
    </row>
    <row r="1332" spans="1:13">
      <c r="A1332">
        <v>1815</v>
      </c>
      <c r="B1332" t="s">
        <v>3</v>
      </c>
      <c r="C1332" s="16" t="s">
        <v>3044</v>
      </c>
      <c r="D1332">
        <f t="shared" si="0"/>
        <v>24</v>
      </c>
      <c r="E1332" t="str">
        <f t="shared" si="1"/>
        <v>$1,106,941 minimum (2 year)</v>
      </c>
      <c r="F1332">
        <f t="shared" si="2"/>
        <v>11</v>
      </c>
      <c r="G1332" t="str">
        <f t="shared" si="3"/>
        <v>$1,106,941</v>
      </c>
      <c r="H1332" t="s">
        <v>3043</v>
      </c>
      <c r="J1332" t="s">
        <v>55</v>
      </c>
      <c r="K1332" t="s">
        <v>101</v>
      </c>
      <c r="L1332">
        <v>1106941</v>
      </c>
      <c r="M1332" t="s">
        <v>751</v>
      </c>
    </row>
    <row r="1333" spans="1:13">
      <c r="A1333">
        <v>1816</v>
      </c>
      <c r="B1333" t="s">
        <v>3</v>
      </c>
      <c r="C1333" s="16" t="s">
        <v>3045</v>
      </c>
      <c r="D1333">
        <f t="shared" si="0"/>
        <v>24</v>
      </c>
      <c r="E1333" t="str">
        <f t="shared" si="1"/>
        <v>$916,099 counts $884,293, minimum</v>
      </c>
      <c r="F1333">
        <f t="shared" si="2"/>
        <v>9</v>
      </c>
      <c r="G1333" t="str">
        <f t="shared" si="3"/>
        <v>$916,099</v>
      </c>
      <c r="H1333" t="s">
        <v>3046</v>
      </c>
      <c r="J1333" t="s">
        <v>55</v>
      </c>
      <c r="K1333" t="s">
        <v>101</v>
      </c>
      <c r="L1333">
        <v>916099</v>
      </c>
      <c r="M1333" t="s">
        <v>2012</v>
      </c>
    </row>
    <row r="1334" spans="1:13">
      <c r="A1334">
        <v>1817</v>
      </c>
      <c r="B1334" t="s">
        <v>3</v>
      </c>
      <c r="C1334" s="16" t="s">
        <v>3047</v>
      </c>
      <c r="D1334">
        <f t="shared" si="0"/>
        <v>24</v>
      </c>
      <c r="E1334" t="str">
        <f t="shared" si="1"/>
        <v>$916,099 counts $884,293, minimum</v>
      </c>
      <c r="F1334">
        <f t="shared" si="2"/>
        <v>9</v>
      </c>
      <c r="G1334" t="str">
        <f t="shared" si="3"/>
        <v>$916,099</v>
      </c>
      <c r="H1334" t="s">
        <v>3046</v>
      </c>
      <c r="J1334" t="s">
        <v>55</v>
      </c>
      <c r="K1334" t="s">
        <v>101</v>
      </c>
      <c r="L1334">
        <v>916099</v>
      </c>
      <c r="M1334" t="s">
        <v>731</v>
      </c>
    </row>
    <row r="1335" spans="1:13">
      <c r="A1335">
        <v>1818</v>
      </c>
      <c r="B1335" t="s">
        <v>3</v>
      </c>
      <c r="C1335" s="16" t="s">
        <v>3048</v>
      </c>
      <c r="D1335">
        <f t="shared" si="0"/>
        <v>24</v>
      </c>
      <c r="E1335" t="str">
        <f t="shared" si="1"/>
        <v>$788,872 minimum</v>
      </c>
      <c r="F1335">
        <f t="shared" si="2"/>
        <v>9</v>
      </c>
      <c r="G1335" t="str">
        <f t="shared" si="3"/>
        <v>$788,872</v>
      </c>
      <c r="H1335" t="s">
        <v>2729</v>
      </c>
      <c r="J1335" t="s">
        <v>55</v>
      </c>
      <c r="K1335" t="s">
        <v>101</v>
      </c>
      <c r="L1335">
        <v>788872</v>
      </c>
      <c r="M1335" t="s">
        <v>126</v>
      </c>
    </row>
    <row r="1336" spans="1:13">
      <c r="A1336">
        <v>1819</v>
      </c>
      <c r="B1336" t="s">
        <v>3</v>
      </c>
      <c r="C1336" s="16" t="s">
        <v>3049</v>
      </c>
      <c r="D1336">
        <f t="shared" si="0"/>
        <v>24</v>
      </c>
      <c r="E1336" t="str">
        <f t="shared" si="1"/>
        <v>$788,872 minimum</v>
      </c>
      <c r="F1336">
        <f t="shared" si="2"/>
        <v>9</v>
      </c>
      <c r="G1336" t="str">
        <f t="shared" si="3"/>
        <v>$788,872</v>
      </c>
      <c r="H1336" t="s">
        <v>2729</v>
      </c>
      <c r="J1336" t="s">
        <v>55</v>
      </c>
      <c r="K1336" t="s">
        <v>101</v>
      </c>
      <c r="L1336">
        <v>788872</v>
      </c>
      <c r="M1336" t="s">
        <v>771</v>
      </c>
    </row>
    <row r="1337" spans="1:13">
      <c r="A1337">
        <v>1820</v>
      </c>
      <c r="B1337" t="s">
        <v>3</v>
      </c>
      <c r="C1337" s="16" t="s">
        <v>3050</v>
      </c>
      <c r="D1337">
        <f t="shared" si="0"/>
        <v>24</v>
      </c>
      <c r="E1337" t="str">
        <f t="shared" si="1"/>
        <v>$547,570 signed 12/20</v>
      </c>
      <c r="F1337">
        <f t="shared" si="2"/>
        <v>9</v>
      </c>
      <c r="G1337" t="str">
        <f t="shared" si="3"/>
        <v>$547,570</v>
      </c>
      <c r="H1337" t="s">
        <v>3051</v>
      </c>
      <c r="J1337" t="s">
        <v>55</v>
      </c>
      <c r="K1337" t="s">
        <v>101</v>
      </c>
      <c r="L1337">
        <v>547570</v>
      </c>
      <c r="M1337" t="s">
        <v>1210</v>
      </c>
    </row>
    <row r="1338" spans="1:13">
      <c r="A1338">
        <v>1821</v>
      </c>
      <c r="B1338" t="s">
        <v>3</v>
      </c>
      <c r="C1338" s="16" t="s">
        <v>3052</v>
      </c>
      <c r="D1338">
        <f t="shared" si="0"/>
        <v>24</v>
      </c>
      <c r="E1338" t="str">
        <f t="shared" si="1"/>
        <v>$490,180 minimum</v>
      </c>
      <c r="F1338">
        <f t="shared" si="2"/>
        <v>9</v>
      </c>
      <c r="G1338" t="str">
        <f t="shared" si="3"/>
        <v>$490,180</v>
      </c>
      <c r="H1338" t="s">
        <v>2662</v>
      </c>
      <c r="J1338" t="s">
        <v>55</v>
      </c>
      <c r="K1338" t="s">
        <v>101</v>
      </c>
      <c r="L1338">
        <v>490180</v>
      </c>
      <c r="M1338" t="s">
        <v>298</v>
      </c>
    </row>
    <row r="1339" spans="1:13">
      <c r="A1339">
        <v>1822</v>
      </c>
      <c r="B1339" t="s">
        <v>3</v>
      </c>
      <c r="C1339" s="16" t="s">
        <v>3053</v>
      </c>
      <c r="D1339">
        <f t="shared" si="0"/>
        <v>24</v>
      </c>
      <c r="E1339" t="str">
        <f t="shared" si="1"/>
        <v>$483,494 c $416,138, r 1/7, s 2/6-2/16</v>
      </c>
      <c r="F1339">
        <f t="shared" si="2"/>
        <v>9</v>
      </c>
      <c r="G1339" t="str">
        <f t="shared" si="3"/>
        <v>$483,494</v>
      </c>
      <c r="H1339" t="s">
        <v>3054</v>
      </c>
      <c r="J1339" t="s">
        <v>55</v>
      </c>
      <c r="K1339" t="s">
        <v>101</v>
      </c>
      <c r="L1339">
        <v>483494</v>
      </c>
      <c r="M1339" t="s">
        <v>1863</v>
      </c>
    </row>
    <row r="1340" spans="1:13">
      <c r="A1340">
        <v>1823</v>
      </c>
      <c r="B1340" t="s">
        <v>3</v>
      </c>
      <c r="C1340" s="16" t="s">
        <v>3055</v>
      </c>
      <c r="D1340">
        <f t="shared" si="0"/>
        <v>24</v>
      </c>
      <c r="E1340" t="str">
        <f t="shared" si="1"/>
        <v>$104,034 signed 1/16, released 2/5</v>
      </c>
      <c r="F1340">
        <f t="shared" si="2"/>
        <v>9</v>
      </c>
      <c r="G1340" t="str">
        <f t="shared" si="3"/>
        <v>$104,034</v>
      </c>
      <c r="H1340" t="s">
        <v>3022</v>
      </c>
      <c r="J1340" t="s">
        <v>55</v>
      </c>
      <c r="K1340" t="s">
        <v>101</v>
      </c>
      <c r="L1340">
        <v>104034</v>
      </c>
      <c r="M1340" t="s">
        <v>3056</v>
      </c>
    </row>
    <row r="1341" spans="1:13">
      <c r="A1341">
        <v>1824</v>
      </c>
      <c r="B1341" t="s">
        <v>3</v>
      </c>
      <c r="C1341" s="16" t="s">
        <v>3057</v>
      </c>
      <c r="D1341">
        <f t="shared" si="0"/>
        <v>24</v>
      </c>
      <c r="E1341" t="str">
        <f t="shared" si="1"/>
        <v>$86,502 released 11/29</v>
      </c>
      <c r="F1341">
        <f t="shared" si="2"/>
        <v>8</v>
      </c>
      <c r="G1341" t="str">
        <f t="shared" si="3"/>
        <v>$86,502</v>
      </c>
      <c r="H1341" t="s">
        <v>3058</v>
      </c>
      <c r="J1341" t="s">
        <v>55</v>
      </c>
      <c r="K1341" t="s">
        <v>101</v>
      </c>
      <c r="L1341">
        <v>86502</v>
      </c>
      <c r="M1341" t="s">
        <v>3059</v>
      </c>
    </row>
    <row r="1342" spans="1:13">
      <c r="A1342">
        <v>1826</v>
      </c>
      <c r="B1342" t="s">
        <v>3</v>
      </c>
      <c r="C1342" s="16" t="s">
        <v>3060</v>
      </c>
      <c r="D1342">
        <f t="shared" si="0"/>
        <v>24</v>
      </c>
      <c r="E1342" t="str">
        <f t="shared" si="1"/>
        <v>$18,238,333</v>
      </c>
      <c r="F1342" t="str">
        <f t="shared" si="2"/>
        <v/>
      </c>
      <c r="G1342" t="str">
        <f t="shared" si="3"/>
        <v>$18,238,333</v>
      </c>
      <c r="H1342" t="s">
        <v>3061</v>
      </c>
      <c r="J1342" t="s">
        <v>57</v>
      </c>
      <c r="K1342" t="s">
        <v>101</v>
      </c>
      <c r="L1342">
        <v>18238333</v>
      </c>
      <c r="M1342" t="s">
        <v>790</v>
      </c>
    </row>
    <row r="1343" spans="1:13">
      <c r="A1343">
        <v>1827</v>
      </c>
      <c r="B1343" t="s">
        <v>3</v>
      </c>
      <c r="C1343" s="16" t="s">
        <v>3062</v>
      </c>
      <c r="D1343">
        <f t="shared" si="0"/>
        <v>24</v>
      </c>
      <c r="E1343" t="str">
        <f t="shared" si="1"/>
        <v>$14,860,523</v>
      </c>
      <c r="F1343" t="str">
        <f t="shared" si="2"/>
        <v/>
      </c>
      <c r="G1343" t="str">
        <f t="shared" si="3"/>
        <v>$14,860,523</v>
      </c>
      <c r="H1343" t="s">
        <v>3063</v>
      </c>
      <c r="J1343" t="s">
        <v>57</v>
      </c>
      <c r="K1343" t="s">
        <v>101</v>
      </c>
      <c r="L1343">
        <v>14860523</v>
      </c>
      <c r="M1343" t="s">
        <v>787</v>
      </c>
    </row>
    <row r="1344" spans="1:13">
      <c r="A1344">
        <v>1828</v>
      </c>
      <c r="B1344" t="s">
        <v>3</v>
      </c>
      <c r="C1344" s="16" t="s">
        <v>3064</v>
      </c>
      <c r="D1344">
        <f t="shared" si="0"/>
        <v>24</v>
      </c>
      <c r="E1344" t="str">
        <f t="shared" si="1"/>
        <v>$8,600,001</v>
      </c>
      <c r="F1344" t="str">
        <f t="shared" si="2"/>
        <v/>
      </c>
      <c r="G1344" t="str">
        <f t="shared" si="3"/>
        <v>$8,600,001</v>
      </c>
      <c r="H1344" t="s">
        <v>3065</v>
      </c>
      <c r="J1344" t="s">
        <v>57</v>
      </c>
      <c r="K1344" t="s">
        <v>101</v>
      </c>
      <c r="L1344">
        <v>8600001</v>
      </c>
      <c r="M1344" t="s">
        <v>793</v>
      </c>
    </row>
    <row r="1345" spans="1:13">
      <c r="A1345">
        <v>1829</v>
      </c>
      <c r="B1345" t="s">
        <v>3</v>
      </c>
      <c r="C1345" s="16" t="s">
        <v>3066</v>
      </c>
      <c r="D1345">
        <f t="shared" si="0"/>
        <v>24</v>
      </c>
      <c r="E1345" t="str">
        <f t="shared" si="1"/>
        <v>$7,235,955</v>
      </c>
      <c r="F1345" t="str">
        <f t="shared" si="2"/>
        <v/>
      </c>
      <c r="G1345" t="str">
        <f t="shared" si="3"/>
        <v>$7,235,955</v>
      </c>
      <c r="H1345" t="s">
        <v>3067</v>
      </c>
      <c r="J1345" t="s">
        <v>57</v>
      </c>
      <c r="K1345" t="s">
        <v>101</v>
      </c>
      <c r="L1345">
        <v>7235955</v>
      </c>
      <c r="M1345" t="s">
        <v>972</v>
      </c>
    </row>
    <row r="1346" spans="1:13">
      <c r="A1346">
        <v>1830</v>
      </c>
      <c r="B1346" t="s">
        <v>3</v>
      </c>
      <c r="C1346" s="16" t="s">
        <v>3068</v>
      </c>
      <c r="D1346">
        <f t="shared" si="0"/>
        <v>24</v>
      </c>
      <c r="E1346" t="str">
        <f t="shared" si="1"/>
        <v>$5,225,000</v>
      </c>
      <c r="F1346" t="str">
        <f t="shared" si="2"/>
        <v/>
      </c>
      <c r="G1346" t="str">
        <f t="shared" si="3"/>
        <v>$5,225,000</v>
      </c>
      <c r="H1346" t="s">
        <v>2610</v>
      </c>
      <c r="J1346" t="s">
        <v>57</v>
      </c>
      <c r="K1346" t="s">
        <v>101</v>
      </c>
      <c r="L1346">
        <v>5225000</v>
      </c>
      <c r="M1346" t="s">
        <v>278</v>
      </c>
    </row>
    <row r="1347" spans="1:13">
      <c r="A1347">
        <v>1831</v>
      </c>
      <c r="B1347" t="s">
        <v>3</v>
      </c>
      <c r="C1347" s="16" t="s">
        <v>3069</v>
      </c>
      <c r="D1347">
        <f t="shared" si="0"/>
        <v>24</v>
      </c>
      <c r="E1347" t="str">
        <f t="shared" si="1"/>
        <v>$4,494,383</v>
      </c>
      <c r="F1347" t="str">
        <f t="shared" si="2"/>
        <v/>
      </c>
      <c r="G1347" t="str">
        <f t="shared" si="3"/>
        <v>$4,494,383</v>
      </c>
      <c r="H1347" t="s">
        <v>3070</v>
      </c>
      <c r="J1347" t="s">
        <v>57</v>
      </c>
      <c r="K1347" t="s">
        <v>101</v>
      </c>
      <c r="L1347">
        <v>4494383</v>
      </c>
      <c r="M1347" t="s">
        <v>803</v>
      </c>
    </row>
    <row r="1348" spans="1:13">
      <c r="A1348">
        <v>1832</v>
      </c>
      <c r="B1348" t="s">
        <v>3</v>
      </c>
      <c r="C1348" s="16" t="s">
        <v>3072</v>
      </c>
      <c r="D1348">
        <f t="shared" si="0"/>
        <v>24</v>
      </c>
      <c r="E1348" t="str">
        <f t="shared" si="1"/>
        <v>$3,153,860 4th year rookie contract (#13)</v>
      </c>
      <c r="F1348">
        <f t="shared" si="2"/>
        <v>11</v>
      </c>
      <c r="G1348" t="str">
        <f t="shared" si="3"/>
        <v>$3,153,860</v>
      </c>
      <c r="H1348" t="s">
        <v>2387</v>
      </c>
      <c r="J1348" t="s">
        <v>57</v>
      </c>
      <c r="K1348" t="s">
        <v>101</v>
      </c>
      <c r="L1348">
        <v>3153860</v>
      </c>
      <c r="M1348" t="s">
        <v>1301</v>
      </c>
    </row>
    <row r="1349" spans="1:13">
      <c r="A1349">
        <v>1833</v>
      </c>
      <c r="B1349" t="s">
        <v>3</v>
      </c>
      <c r="C1349" s="16" t="s">
        <v>3073</v>
      </c>
      <c r="D1349">
        <f t="shared" si="0"/>
        <v>24</v>
      </c>
      <c r="E1349" t="str">
        <f t="shared" si="1"/>
        <v>$3,000,000</v>
      </c>
      <c r="F1349" t="str">
        <f t="shared" si="2"/>
        <v/>
      </c>
      <c r="G1349" t="str">
        <f t="shared" si="3"/>
        <v>$3,000,000</v>
      </c>
      <c r="H1349" t="s">
        <v>459</v>
      </c>
      <c r="J1349" t="s">
        <v>57</v>
      </c>
      <c r="K1349" t="s">
        <v>101</v>
      </c>
      <c r="L1349">
        <v>3000000</v>
      </c>
      <c r="M1349" t="s">
        <v>1349</v>
      </c>
    </row>
    <row r="1350" spans="1:13">
      <c r="A1350">
        <v>1834</v>
      </c>
      <c r="B1350" t="s">
        <v>3</v>
      </c>
      <c r="C1350" s="16" t="s">
        <v>3074</v>
      </c>
      <c r="D1350">
        <f t="shared" si="0"/>
        <v>24</v>
      </c>
      <c r="E1350" t="str">
        <f t="shared" si="1"/>
        <v>$2,225,479 4th year rookie contract (#26)</v>
      </c>
      <c r="F1350">
        <f t="shared" si="2"/>
        <v>11</v>
      </c>
      <c r="G1350" t="str">
        <f t="shared" si="3"/>
        <v>$2,225,479</v>
      </c>
      <c r="H1350" t="s">
        <v>3075</v>
      </c>
      <c r="J1350" t="s">
        <v>57</v>
      </c>
      <c r="K1350" t="s">
        <v>101</v>
      </c>
      <c r="L1350">
        <v>2225479</v>
      </c>
      <c r="M1350" t="s">
        <v>1007</v>
      </c>
    </row>
    <row r="1351" spans="1:13">
      <c r="A1351">
        <v>1835</v>
      </c>
      <c r="B1351" t="s">
        <v>3</v>
      </c>
      <c r="C1351" s="16" t="s">
        <v>3076</v>
      </c>
      <c r="D1351">
        <f t="shared" si="0"/>
        <v>24</v>
      </c>
      <c r="E1351" t="str">
        <f t="shared" si="1"/>
        <v>$1,399,507 counts $884,293, minimum</v>
      </c>
      <c r="F1351">
        <f t="shared" si="2"/>
        <v>11</v>
      </c>
      <c r="G1351" t="str">
        <f t="shared" si="3"/>
        <v>$1,399,507</v>
      </c>
      <c r="H1351" t="s">
        <v>2625</v>
      </c>
      <c r="J1351" t="s">
        <v>57</v>
      </c>
      <c r="K1351" t="s">
        <v>101</v>
      </c>
      <c r="L1351">
        <v>1399507</v>
      </c>
      <c r="M1351" t="s">
        <v>475</v>
      </c>
    </row>
    <row r="1352" spans="1:13">
      <c r="A1352">
        <v>1836</v>
      </c>
      <c r="B1352" t="s">
        <v>3</v>
      </c>
      <c r="C1352" s="16" t="s">
        <v>3077</v>
      </c>
      <c r="D1352">
        <f t="shared" si="0"/>
        <v>24</v>
      </c>
      <c r="E1352" t="str">
        <f t="shared" si="1"/>
        <v>$1,311,240 2nd yr rook con (#22), rel 8/29</v>
      </c>
      <c r="F1352">
        <f t="shared" si="2"/>
        <v>11</v>
      </c>
      <c r="G1352" t="str">
        <f t="shared" si="3"/>
        <v>$1,311,240</v>
      </c>
      <c r="H1352" t="s">
        <v>3078</v>
      </c>
      <c r="J1352" t="s">
        <v>57</v>
      </c>
      <c r="K1352" t="s">
        <v>101</v>
      </c>
      <c r="L1352">
        <v>1311240</v>
      </c>
      <c r="M1352" t="s">
        <v>3079</v>
      </c>
    </row>
    <row r="1353" spans="1:13">
      <c r="A1353">
        <v>1837</v>
      </c>
      <c r="B1353" t="s">
        <v>3</v>
      </c>
      <c r="C1353" s="16" t="s">
        <v>3080</v>
      </c>
      <c r="D1353">
        <f t="shared" si="0"/>
        <v>24</v>
      </c>
      <c r="E1353" t="str">
        <f t="shared" si="1"/>
        <v>$900,000</v>
      </c>
      <c r="F1353" t="str">
        <f t="shared" si="2"/>
        <v/>
      </c>
      <c r="G1353" t="str">
        <f t="shared" si="3"/>
        <v>$900,000</v>
      </c>
      <c r="H1353" t="s">
        <v>3081</v>
      </c>
      <c r="J1353" t="s">
        <v>57</v>
      </c>
      <c r="K1353" t="s">
        <v>101</v>
      </c>
      <c r="L1353">
        <v>900000</v>
      </c>
      <c r="M1353" t="s">
        <v>1273</v>
      </c>
    </row>
    <row r="1354" spans="1:13">
      <c r="A1354">
        <v>1838</v>
      </c>
      <c r="B1354" t="s">
        <v>3</v>
      </c>
      <c r="C1354" s="16" t="s">
        <v>3082</v>
      </c>
      <c r="D1354">
        <f t="shared" si="0"/>
        <v>24</v>
      </c>
      <c r="E1354" t="str">
        <f t="shared" si="1"/>
        <v>$680,263 counts $634,610, signed 12/16</v>
      </c>
      <c r="F1354">
        <f t="shared" si="2"/>
        <v>9</v>
      </c>
      <c r="G1354" t="str">
        <f t="shared" si="3"/>
        <v>$680,263</v>
      </c>
      <c r="H1354" t="s">
        <v>3083</v>
      </c>
      <c r="J1354" t="s">
        <v>57</v>
      </c>
      <c r="K1354" t="s">
        <v>101</v>
      </c>
      <c r="L1354">
        <v>680263</v>
      </c>
      <c r="M1354" t="s">
        <v>1450</v>
      </c>
    </row>
    <row r="1355" spans="1:13">
      <c r="A1355">
        <v>1839</v>
      </c>
      <c r="B1355" t="s">
        <v>3</v>
      </c>
      <c r="C1355" s="16" t="s">
        <v>3084</v>
      </c>
      <c r="D1355">
        <f t="shared" si="0"/>
        <v>24</v>
      </c>
      <c r="E1355" t="str">
        <f t="shared" si="1"/>
        <v>$535,000</v>
      </c>
      <c r="F1355" t="str">
        <f t="shared" si="2"/>
        <v/>
      </c>
      <c r="G1355" t="str">
        <f t="shared" si="3"/>
        <v>$535,000</v>
      </c>
      <c r="H1355" t="s">
        <v>3085</v>
      </c>
      <c r="J1355" t="s">
        <v>57</v>
      </c>
      <c r="K1355" t="s">
        <v>101</v>
      </c>
      <c r="L1355">
        <v>535000</v>
      </c>
      <c r="M1355" t="s">
        <v>1833</v>
      </c>
    </row>
    <row r="1356" spans="1:13">
      <c r="A1356">
        <v>1840</v>
      </c>
      <c r="B1356" t="s">
        <v>3</v>
      </c>
      <c r="C1356" s="16" t="s">
        <v>3086</v>
      </c>
      <c r="D1356">
        <f t="shared" si="0"/>
        <v>24</v>
      </c>
      <c r="E1356" t="str">
        <f t="shared" si="1"/>
        <v>$490,180 minimum</v>
      </c>
      <c r="F1356">
        <f t="shared" si="2"/>
        <v>9</v>
      </c>
      <c r="G1356" t="str">
        <f t="shared" si="3"/>
        <v>$490,180</v>
      </c>
      <c r="H1356" t="s">
        <v>2662</v>
      </c>
      <c r="J1356" t="s">
        <v>57</v>
      </c>
      <c r="K1356" t="s">
        <v>101</v>
      </c>
      <c r="L1356">
        <v>490180</v>
      </c>
      <c r="M1356" t="s">
        <v>2049</v>
      </c>
    </row>
    <row r="1357" spans="1:13">
      <c r="A1357">
        <v>1841</v>
      </c>
      <c r="B1357" t="s">
        <v>3</v>
      </c>
      <c r="C1357" s="16" t="s">
        <v>3087</v>
      </c>
      <c r="D1357">
        <f t="shared" si="0"/>
        <v>24</v>
      </c>
      <c r="E1357" t="str">
        <f t="shared" si="1"/>
        <v>$374,200 counts $260,086, signed 2/26</v>
      </c>
      <c r="F1357">
        <f t="shared" si="2"/>
        <v>9</v>
      </c>
      <c r="G1357" t="str">
        <f t="shared" si="3"/>
        <v>$374,200</v>
      </c>
      <c r="H1357" t="s">
        <v>3088</v>
      </c>
      <c r="J1357" t="s">
        <v>57</v>
      </c>
      <c r="K1357" t="s">
        <v>101</v>
      </c>
      <c r="L1357">
        <v>374200</v>
      </c>
      <c r="M1357" t="s">
        <v>876</v>
      </c>
    </row>
    <row r="1358" spans="1:13">
      <c r="A1358">
        <v>1842</v>
      </c>
      <c r="B1358" t="s">
        <v>3</v>
      </c>
      <c r="C1358" s="16" t="s">
        <v>3089</v>
      </c>
      <c r="D1358">
        <f t="shared" si="0"/>
        <v>24</v>
      </c>
      <c r="E1358" t="str">
        <f t="shared" si="1"/>
        <v>$52,017 signed 2/3, released 2/13</v>
      </c>
      <c r="F1358">
        <f t="shared" si="2"/>
        <v>8</v>
      </c>
      <c r="G1358" t="str">
        <f t="shared" si="3"/>
        <v>$52,017</v>
      </c>
      <c r="H1358" t="s">
        <v>3090</v>
      </c>
      <c r="J1358" t="s">
        <v>57</v>
      </c>
      <c r="K1358" t="s">
        <v>101</v>
      </c>
      <c r="L1358">
        <v>52017</v>
      </c>
      <c r="M1358" t="s">
        <v>1660</v>
      </c>
    </row>
    <row r="1359" spans="1:13">
      <c r="A1359">
        <v>1843</v>
      </c>
      <c r="B1359" t="s">
        <v>3</v>
      </c>
      <c r="C1359" s="16" t="s">
        <v>3091</v>
      </c>
      <c r="D1359">
        <f t="shared" si="0"/>
        <v>24</v>
      </c>
      <c r="E1359" t="str">
        <f t="shared" si="1"/>
        <v>$31,718 signed 12/25, released 1/5</v>
      </c>
      <c r="F1359">
        <f t="shared" si="2"/>
        <v>8</v>
      </c>
      <c r="G1359" t="str">
        <f t="shared" si="3"/>
        <v>$31,718</v>
      </c>
      <c r="H1359" t="s">
        <v>3092</v>
      </c>
      <c r="J1359" t="s">
        <v>57</v>
      </c>
      <c r="K1359" t="s">
        <v>101</v>
      </c>
      <c r="L1359">
        <v>31718</v>
      </c>
      <c r="M1359" t="s">
        <v>1093</v>
      </c>
    </row>
    <row r="1360" spans="1:13">
      <c r="A1360">
        <v>1845</v>
      </c>
      <c r="B1360" t="s">
        <v>3</v>
      </c>
      <c r="C1360" s="16" t="s">
        <v>3093</v>
      </c>
      <c r="D1360">
        <f t="shared" si="0"/>
        <v>24</v>
      </c>
      <c r="E1360" t="str">
        <f t="shared" si="1"/>
        <v>$19,067,500</v>
      </c>
      <c r="F1360" t="str">
        <f t="shared" si="2"/>
        <v/>
      </c>
      <c r="G1360" t="str">
        <f t="shared" si="3"/>
        <v>$19,067,500</v>
      </c>
      <c r="H1360" t="s">
        <v>3094</v>
      </c>
      <c r="J1360" t="s">
        <v>59</v>
      </c>
      <c r="K1360" t="s">
        <v>101</v>
      </c>
      <c r="L1360">
        <v>19067500</v>
      </c>
      <c r="M1360" t="s">
        <v>857</v>
      </c>
    </row>
    <row r="1361" spans="1:13">
      <c r="A1361">
        <v>1846</v>
      </c>
      <c r="B1361" t="s">
        <v>3</v>
      </c>
      <c r="C1361" s="16" t="s">
        <v>3095</v>
      </c>
      <c r="D1361">
        <f t="shared" si="0"/>
        <v>24</v>
      </c>
      <c r="E1361" t="str">
        <f t="shared" si="1"/>
        <v>$19,067,500</v>
      </c>
      <c r="F1361" t="str">
        <f t="shared" si="2"/>
        <v/>
      </c>
      <c r="G1361" t="str">
        <f t="shared" si="3"/>
        <v>$19,067,500</v>
      </c>
      <c r="H1361" t="s">
        <v>3094</v>
      </c>
      <c r="J1361" t="s">
        <v>59</v>
      </c>
      <c r="K1361" t="s">
        <v>101</v>
      </c>
      <c r="L1361">
        <v>19067500</v>
      </c>
      <c r="M1361" t="s">
        <v>347</v>
      </c>
    </row>
    <row r="1362" spans="1:13">
      <c r="A1362">
        <v>1847</v>
      </c>
      <c r="B1362" t="s">
        <v>3</v>
      </c>
      <c r="C1362" s="16" t="s">
        <v>3096</v>
      </c>
      <c r="D1362">
        <f t="shared" si="0"/>
        <v>24</v>
      </c>
      <c r="E1362" t="str">
        <f t="shared" si="1"/>
        <v>$18,673,000</v>
      </c>
      <c r="F1362" t="str">
        <f t="shared" si="2"/>
        <v/>
      </c>
      <c r="G1362" t="str">
        <f t="shared" si="3"/>
        <v>$18,673,000</v>
      </c>
      <c r="H1362" t="s">
        <v>3097</v>
      </c>
      <c r="J1362" t="s">
        <v>59</v>
      </c>
      <c r="K1362" t="s">
        <v>101</v>
      </c>
      <c r="L1362">
        <v>18673000</v>
      </c>
      <c r="M1362" t="s">
        <v>779</v>
      </c>
    </row>
    <row r="1363" spans="1:13">
      <c r="A1363">
        <v>1848</v>
      </c>
      <c r="B1363" t="s">
        <v>3</v>
      </c>
      <c r="C1363" s="16" t="s">
        <v>3098</v>
      </c>
      <c r="D1363">
        <f t="shared" si="0"/>
        <v>24</v>
      </c>
      <c r="E1363" t="str">
        <f t="shared" si="1"/>
        <v>$6,200,000 amnesty rel 7/16, dnc</v>
      </c>
      <c r="F1363">
        <f t="shared" si="2"/>
        <v>11</v>
      </c>
      <c r="G1363" t="str">
        <f t="shared" si="3"/>
        <v>$6,200,000</v>
      </c>
      <c r="H1363" t="s">
        <v>3099</v>
      </c>
      <c r="J1363" t="s">
        <v>59</v>
      </c>
      <c r="K1363" t="s">
        <v>101</v>
      </c>
      <c r="L1363">
        <v>6200000</v>
      </c>
      <c r="M1363" t="s">
        <v>475</v>
      </c>
    </row>
    <row r="1364" spans="1:13">
      <c r="A1364">
        <v>1849</v>
      </c>
      <c r="B1364" t="s">
        <v>3</v>
      </c>
      <c r="C1364" s="16" t="s">
        <v>3100</v>
      </c>
      <c r="D1364">
        <f t="shared" si="0"/>
        <v>24</v>
      </c>
      <c r="E1364" t="str">
        <f t="shared" si="1"/>
        <v>$4,340,000</v>
      </c>
      <c r="F1364" t="str">
        <f t="shared" si="2"/>
        <v/>
      </c>
      <c r="G1364" t="str">
        <f t="shared" si="3"/>
        <v>$4,340,000</v>
      </c>
      <c r="H1364" t="s">
        <v>3101</v>
      </c>
      <c r="J1364" t="s">
        <v>59</v>
      </c>
      <c r="K1364" t="s">
        <v>101</v>
      </c>
      <c r="L1364">
        <v>4340000</v>
      </c>
      <c r="M1364" t="s">
        <v>870</v>
      </c>
    </row>
    <row r="1365" spans="1:13">
      <c r="A1365">
        <v>1850</v>
      </c>
      <c r="B1365" t="s">
        <v>3</v>
      </c>
      <c r="C1365" s="16" t="s">
        <v>3102</v>
      </c>
      <c r="D1365">
        <f t="shared" si="0"/>
        <v>24</v>
      </c>
      <c r="E1365" t="str">
        <f t="shared" si="1"/>
        <v>$4,000,000</v>
      </c>
      <c r="F1365" t="str">
        <f t="shared" si="2"/>
        <v/>
      </c>
      <c r="G1365" t="str">
        <f t="shared" si="3"/>
        <v>$4,000,000</v>
      </c>
      <c r="H1365" t="s">
        <v>116</v>
      </c>
      <c r="J1365" t="s">
        <v>59</v>
      </c>
      <c r="K1365" t="s">
        <v>101</v>
      </c>
      <c r="L1365">
        <v>4000000</v>
      </c>
      <c r="M1365" t="s">
        <v>809</v>
      </c>
    </row>
    <row r="1366" spans="1:13">
      <c r="A1366">
        <v>1851</v>
      </c>
      <c r="B1366" t="s">
        <v>3</v>
      </c>
      <c r="C1366" s="16" t="s">
        <v>3103</v>
      </c>
      <c r="D1366">
        <f t="shared" si="0"/>
        <v>24</v>
      </c>
      <c r="E1366" t="str">
        <f t="shared" si="1"/>
        <v>$3,270,000</v>
      </c>
      <c r="F1366" t="str">
        <f t="shared" si="2"/>
        <v/>
      </c>
      <c r="G1366" t="str">
        <f t="shared" si="3"/>
        <v>$3,270,000</v>
      </c>
      <c r="H1366" t="s">
        <v>3104</v>
      </c>
      <c r="J1366" t="s">
        <v>59</v>
      </c>
      <c r="K1366" t="s">
        <v>101</v>
      </c>
      <c r="L1366">
        <v>3270000</v>
      </c>
      <c r="M1366" t="s">
        <v>3105</v>
      </c>
    </row>
    <row r="1367" spans="1:13">
      <c r="A1367">
        <v>1852</v>
      </c>
      <c r="B1367" t="s">
        <v>3</v>
      </c>
      <c r="C1367" s="16" t="s">
        <v>3106</v>
      </c>
      <c r="D1367">
        <f t="shared" si="0"/>
        <v>24</v>
      </c>
      <c r="E1367" t="str">
        <f t="shared" si="1"/>
        <v>$3,229,050</v>
      </c>
      <c r="F1367" t="str">
        <f t="shared" si="2"/>
        <v/>
      </c>
      <c r="G1367" t="str">
        <f t="shared" si="3"/>
        <v>$3,229,050</v>
      </c>
      <c r="H1367" t="s">
        <v>2686</v>
      </c>
      <c r="J1367" t="s">
        <v>59</v>
      </c>
      <c r="K1367" t="s">
        <v>101</v>
      </c>
      <c r="L1367">
        <v>3229050</v>
      </c>
      <c r="M1367" t="s">
        <v>3107</v>
      </c>
    </row>
    <row r="1368" spans="1:13">
      <c r="A1368">
        <v>1853</v>
      </c>
      <c r="B1368" t="s">
        <v>3</v>
      </c>
      <c r="C1368" s="16" t="s">
        <v>3108</v>
      </c>
      <c r="D1368">
        <f t="shared" si="0"/>
        <v>24</v>
      </c>
      <c r="E1368" t="str">
        <f t="shared" si="1"/>
        <v>$1,600,000</v>
      </c>
      <c r="F1368" t="str">
        <f t="shared" si="2"/>
        <v/>
      </c>
      <c r="G1368" t="str">
        <f t="shared" si="3"/>
        <v>$1,600,000</v>
      </c>
      <c r="H1368" t="s">
        <v>3109</v>
      </c>
      <c r="J1368" t="s">
        <v>59</v>
      </c>
      <c r="K1368" t="s">
        <v>101</v>
      </c>
      <c r="L1368">
        <v>1600000</v>
      </c>
      <c r="M1368" t="s">
        <v>1022</v>
      </c>
    </row>
    <row r="1369" spans="1:13">
      <c r="A1369">
        <v>1854</v>
      </c>
      <c r="B1369" t="s">
        <v>3</v>
      </c>
      <c r="C1369" s="16" t="s">
        <v>3110</v>
      </c>
      <c r="D1369">
        <f t="shared" si="0"/>
        <v>24</v>
      </c>
      <c r="E1369" t="str">
        <f t="shared" si="1"/>
        <v>$1,500,000</v>
      </c>
      <c r="F1369" t="str">
        <f t="shared" si="2"/>
        <v/>
      </c>
      <c r="G1369" t="str">
        <f t="shared" si="3"/>
        <v>$1,500,000</v>
      </c>
      <c r="H1369" t="s">
        <v>226</v>
      </c>
      <c r="J1369" t="s">
        <v>59</v>
      </c>
      <c r="K1369" t="s">
        <v>101</v>
      </c>
      <c r="L1369">
        <v>1500000</v>
      </c>
      <c r="M1369" t="s">
        <v>373</v>
      </c>
    </row>
    <row r="1370" spans="1:13">
      <c r="A1370">
        <v>1855</v>
      </c>
      <c r="B1370" t="s">
        <v>3</v>
      </c>
      <c r="C1370" s="16" t="s">
        <v>3111</v>
      </c>
      <c r="D1370">
        <f t="shared" si="0"/>
        <v>24</v>
      </c>
      <c r="E1370" t="str">
        <f t="shared" si="1"/>
        <v>$1,399,507 minimum (2 year)</v>
      </c>
      <c r="F1370">
        <f t="shared" si="2"/>
        <v>11</v>
      </c>
      <c r="G1370" t="str">
        <f t="shared" si="3"/>
        <v>$1,399,507</v>
      </c>
      <c r="H1370" t="s">
        <v>2625</v>
      </c>
      <c r="J1370" t="s">
        <v>59</v>
      </c>
      <c r="K1370" t="s">
        <v>101</v>
      </c>
      <c r="L1370">
        <v>1399507</v>
      </c>
      <c r="M1370" t="s">
        <v>806</v>
      </c>
    </row>
    <row r="1371" spans="1:13">
      <c r="A1371">
        <v>1856</v>
      </c>
      <c r="B1371" t="s">
        <v>3</v>
      </c>
      <c r="C1371" s="16" t="s">
        <v>3112</v>
      </c>
      <c r="D1371">
        <f t="shared" si="0"/>
        <v>24</v>
      </c>
      <c r="E1371" t="str">
        <f t="shared" si="1"/>
        <v>$1,399,507 minimum (2 year)</v>
      </c>
      <c r="F1371">
        <f t="shared" si="2"/>
        <v>11</v>
      </c>
      <c r="G1371" t="str">
        <f t="shared" si="3"/>
        <v>$1,399,507</v>
      </c>
      <c r="H1371" t="s">
        <v>2625</v>
      </c>
      <c r="J1371" t="s">
        <v>59</v>
      </c>
      <c r="K1371" t="s">
        <v>101</v>
      </c>
      <c r="L1371">
        <v>1399507</v>
      </c>
      <c r="M1371" t="s">
        <v>3113</v>
      </c>
    </row>
    <row r="1372" spans="1:13">
      <c r="A1372">
        <v>1857</v>
      </c>
      <c r="B1372" t="s">
        <v>3</v>
      </c>
      <c r="C1372" s="16" t="s">
        <v>3114</v>
      </c>
      <c r="D1372">
        <f t="shared" si="0"/>
        <v>24</v>
      </c>
      <c r="E1372" t="str">
        <f t="shared" si="1"/>
        <v>$1,191,240 3rd year rookie contract (#28)</v>
      </c>
      <c r="F1372">
        <f t="shared" si="2"/>
        <v>11</v>
      </c>
      <c r="G1372" t="str">
        <f t="shared" si="3"/>
        <v>$1,191,240</v>
      </c>
      <c r="H1372" t="s">
        <v>3115</v>
      </c>
      <c r="J1372" t="s">
        <v>59</v>
      </c>
      <c r="K1372" t="s">
        <v>101</v>
      </c>
      <c r="L1372">
        <v>1191240</v>
      </c>
      <c r="M1372" t="s">
        <v>1010</v>
      </c>
    </row>
    <row r="1373" spans="1:13">
      <c r="A1373">
        <v>1858</v>
      </c>
      <c r="B1373" t="s">
        <v>3</v>
      </c>
      <c r="C1373" s="16" t="s">
        <v>3116</v>
      </c>
      <c r="D1373">
        <f t="shared" si="0"/>
        <v>24</v>
      </c>
      <c r="E1373" t="str">
        <f t="shared" si="1"/>
        <v>$1,027,424 counts $884,293, minimum</v>
      </c>
      <c r="F1373">
        <f t="shared" si="2"/>
        <v>11</v>
      </c>
      <c r="G1373" t="str">
        <f t="shared" si="3"/>
        <v>$1,027,424</v>
      </c>
      <c r="H1373" t="s">
        <v>2727</v>
      </c>
      <c r="J1373" t="s">
        <v>59</v>
      </c>
      <c r="K1373" t="s">
        <v>101</v>
      </c>
      <c r="L1373">
        <v>1027424</v>
      </c>
      <c r="M1373" t="s">
        <v>645</v>
      </c>
    </row>
    <row r="1374" spans="1:13">
      <c r="A1374">
        <v>1859</v>
      </c>
      <c r="B1374" t="s">
        <v>3</v>
      </c>
      <c r="C1374" s="16" t="s">
        <v>3117</v>
      </c>
      <c r="D1374">
        <f t="shared" si="0"/>
        <v>24</v>
      </c>
      <c r="E1374" t="str">
        <f t="shared" si="1"/>
        <v>$947,907 counts $884,293, minimum</v>
      </c>
      <c r="F1374">
        <f t="shared" si="2"/>
        <v>9</v>
      </c>
      <c r="G1374" t="str">
        <f t="shared" si="3"/>
        <v>$947,907</v>
      </c>
      <c r="H1374" t="s">
        <v>2838</v>
      </c>
      <c r="J1374" t="s">
        <v>59</v>
      </c>
      <c r="K1374" t="s">
        <v>101</v>
      </c>
      <c r="L1374">
        <v>947907</v>
      </c>
      <c r="M1374" t="s">
        <v>3118</v>
      </c>
    </row>
    <row r="1375" spans="1:13">
      <c r="A1375">
        <v>1860</v>
      </c>
      <c r="B1375" t="s">
        <v>3</v>
      </c>
      <c r="C1375" s="16" t="s">
        <v>3119</v>
      </c>
      <c r="D1375">
        <f t="shared" si="0"/>
        <v>24</v>
      </c>
      <c r="E1375" t="str">
        <f t="shared" si="1"/>
        <v>$104,034 signed 2/25, released 3/14</v>
      </c>
      <c r="F1375">
        <f t="shared" si="2"/>
        <v>9</v>
      </c>
      <c r="G1375" t="str">
        <f t="shared" si="3"/>
        <v>$104,034</v>
      </c>
      <c r="H1375" t="s">
        <v>3022</v>
      </c>
      <c r="J1375" t="s">
        <v>59</v>
      </c>
      <c r="K1375" t="s">
        <v>101</v>
      </c>
      <c r="L1375">
        <v>104034</v>
      </c>
      <c r="M1375" t="s">
        <v>996</v>
      </c>
    </row>
    <row r="1376" spans="1:13">
      <c r="A1376">
        <v>1861</v>
      </c>
      <c r="B1376" t="s">
        <v>3</v>
      </c>
      <c r="C1376" s="16" t="s">
        <v>3120</v>
      </c>
      <c r="D1376">
        <f t="shared" si="0"/>
        <v>24</v>
      </c>
      <c r="E1376" t="str">
        <f t="shared" si="1"/>
        <v>$98,036 signed 3/14</v>
      </c>
      <c r="F1376">
        <f t="shared" si="2"/>
        <v>8</v>
      </c>
      <c r="G1376" t="str">
        <f t="shared" si="3"/>
        <v>$98,036</v>
      </c>
      <c r="H1376" t="s">
        <v>3121</v>
      </c>
      <c r="J1376" t="s">
        <v>59</v>
      </c>
      <c r="K1376" t="s">
        <v>101</v>
      </c>
      <c r="L1376">
        <v>98036</v>
      </c>
      <c r="M1376" t="s">
        <v>544</v>
      </c>
    </row>
    <row r="1377" spans="1:13">
      <c r="A1377">
        <v>1863</v>
      </c>
      <c r="B1377" t="s">
        <v>3</v>
      </c>
      <c r="C1377" s="16" t="s">
        <v>3122</v>
      </c>
      <c r="D1377">
        <f t="shared" si="0"/>
        <v>24</v>
      </c>
      <c r="E1377" t="str">
        <f t="shared" si="1"/>
        <v>$8,000,000 released 2/27</v>
      </c>
      <c r="F1377">
        <f t="shared" si="2"/>
        <v>11</v>
      </c>
      <c r="G1377" t="str">
        <f t="shared" si="3"/>
        <v>$8,000,000</v>
      </c>
      <c r="H1377" t="s">
        <v>3123</v>
      </c>
      <c r="J1377" t="s">
        <v>61</v>
      </c>
      <c r="K1377" t="s">
        <v>101</v>
      </c>
      <c r="L1377">
        <v>8000000</v>
      </c>
      <c r="M1377" t="s">
        <v>1367</v>
      </c>
    </row>
    <row r="1378" spans="1:13">
      <c r="A1378">
        <v>1864</v>
      </c>
      <c r="B1378" t="s">
        <v>3</v>
      </c>
      <c r="C1378" s="16" t="s">
        <v>3124</v>
      </c>
      <c r="D1378">
        <f t="shared" si="0"/>
        <v>24</v>
      </c>
      <c r="E1378" t="str">
        <f t="shared" si="1"/>
        <v>$8,000,000</v>
      </c>
      <c r="F1378" t="str">
        <f t="shared" si="2"/>
        <v/>
      </c>
      <c r="G1378" t="str">
        <f t="shared" si="3"/>
        <v>$8,000,000</v>
      </c>
      <c r="H1378" t="s">
        <v>110</v>
      </c>
      <c r="J1378" t="s">
        <v>61</v>
      </c>
      <c r="K1378" t="s">
        <v>101</v>
      </c>
      <c r="L1378">
        <v>8000000</v>
      </c>
      <c r="M1378" t="s">
        <v>899</v>
      </c>
    </row>
    <row r="1379" spans="1:13">
      <c r="A1379">
        <v>1865</v>
      </c>
      <c r="B1379" t="s">
        <v>3</v>
      </c>
      <c r="C1379" s="16" t="s">
        <v>3125</v>
      </c>
      <c r="D1379">
        <f t="shared" si="0"/>
        <v>24</v>
      </c>
      <c r="E1379" t="str">
        <f t="shared" si="1"/>
        <v>$7,900,000</v>
      </c>
      <c r="F1379" t="str">
        <f t="shared" si="2"/>
        <v/>
      </c>
      <c r="G1379" t="str">
        <f t="shared" si="3"/>
        <v>$7,900,000</v>
      </c>
      <c r="H1379" t="s">
        <v>1140</v>
      </c>
      <c r="J1379" t="s">
        <v>61</v>
      </c>
      <c r="K1379" t="s">
        <v>101</v>
      </c>
      <c r="L1379">
        <v>7900000</v>
      </c>
      <c r="M1379" t="s">
        <v>1141</v>
      </c>
    </row>
    <row r="1380" spans="1:13">
      <c r="A1380">
        <v>1866</v>
      </c>
      <c r="B1380" t="s">
        <v>3</v>
      </c>
      <c r="C1380" s="16" t="s">
        <v>3126</v>
      </c>
      <c r="D1380">
        <f t="shared" si="0"/>
        <v>24</v>
      </c>
      <c r="E1380" t="str">
        <f t="shared" si="1"/>
        <v>$6,687,400 amnesty rel 7/16, dnc</v>
      </c>
      <c r="F1380">
        <f t="shared" si="2"/>
        <v>11</v>
      </c>
      <c r="G1380" t="str">
        <f t="shared" si="3"/>
        <v>$6,687,400</v>
      </c>
      <c r="H1380" t="s">
        <v>3127</v>
      </c>
      <c r="J1380" t="s">
        <v>61</v>
      </c>
      <c r="K1380" t="s">
        <v>101</v>
      </c>
      <c r="L1380">
        <v>6687400</v>
      </c>
      <c r="M1380" t="s">
        <v>1539</v>
      </c>
    </row>
    <row r="1381" spans="1:13">
      <c r="A1381">
        <v>1867</v>
      </c>
      <c r="B1381" t="s">
        <v>3</v>
      </c>
      <c r="C1381" s="16" t="s">
        <v>3128</v>
      </c>
      <c r="D1381">
        <f t="shared" si="0"/>
        <v>24</v>
      </c>
      <c r="E1381" t="str">
        <f t="shared" si="1"/>
        <v>$5,200,000</v>
      </c>
      <c r="F1381" t="str">
        <f t="shared" si="2"/>
        <v/>
      </c>
      <c r="G1381" t="str">
        <f t="shared" si="3"/>
        <v>$5,200,000</v>
      </c>
      <c r="H1381" t="s">
        <v>396</v>
      </c>
      <c r="J1381" t="s">
        <v>61</v>
      </c>
      <c r="K1381" t="s">
        <v>101</v>
      </c>
      <c r="L1381">
        <v>5200000</v>
      </c>
      <c r="M1381" t="s">
        <v>397</v>
      </c>
    </row>
    <row r="1382" spans="1:13">
      <c r="A1382">
        <v>1868</v>
      </c>
      <c r="B1382" t="s">
        <v>3</v>
      </c>
      <c r="C1382" s="16" t="s">
        <v>3129</v>
      </c>
      <c r="D1382">
        <f t="shared" si="0"/>
        <v>24</v>
      </c>
      <c r="E1382" t="str">
        <f t="shared" si="1"/>
        <v>$5,000,000</v>
      </c>
      <c r="F1382" t="str">
        <f t="shared" si="2"/>
        <v/>
      </c>
      <c r="G1382" t="str">
        <f t="shared" si="3"/>
        <v>$5,000,000</v>
      </c>
      <c r="H1382" t="s">
        <v>163</v>
      </c>
      <c r="J1382" t="s">
        <v>61</v>
      </c>
      <c r="K1382" t="s">
        <v>101</v>
      </c>
      <c r="L1382">
        <v>5000000</v>
      </c>
      <c r="M1382" t="s">
        <v>711</v>
      </c>
    </row>
    <row r="1383" spans="1:13">
      <c r="A1383">
        <v>1869</v>
      </c>
      <c r="B1383" t="s">
        <v>3</v>
      </c>
      <c r="C1383" s="16" t="s">
        <v>3130</v>
      </c>
      <c r="D1383">
        <f t="shared" si="0"/>
        <v>24</v>
      </c>
      <c r="E1383" t="str">
        <f t="shared" si="1"/>
        <v>$4,469,548 4th year rookie contract (#6)</v>
      </c>
      <c r="F1383">
        <f t="shared" si="2"/>
        <v>11</v>
      </c>
      <c r="G1383" t="str">
        <f t="shared" si="3"/>
        <v>$4,469,548</v>
      </c>
      <c r="H1383" t="s">
        <v>3131</v>
      </c>
      <c r="J1383" t="s">
        <v>61</v>
      </c>
      <c r="K1383" t="s">
        <v>101</v>
      </c>
      <c r="L1383">
        <v>4469548</v>
      </c>
      <c r="M1383" t="s">
        <v>1984</v>
      </c>
    </row>
    <row r="1384" spans="1:13">
      <c r="A1384">
        <v>1870</v>
      </c>
      <c r="B1384" t="s">
        <v>3</v>
      </c>
      <c r="C1384" s="16" t="s">
        <v>3132</v>
      </c>
      <c r="D1384">
        <f t="shared" si="0"/>
        <v>24</v>
      </c>
      <c r="E1384" t="str">
        <f t="shared" si="1"/>
        <v>$3,250,000</v>
      </c>
      <c r="F1384" t="str">
        <f t="shared" si="2"/>
        <v/>
      </c>
      <c r="G1384" t="str">
        <f t="shared" si="3"/>
        <v>$3,250,000</v>
      </c>
      <c r="H1384" t="s">
        <v>2004</v>
      </c>
      <c r="J1384" t="s">
        <v>61</v>
      </c>
      <c r="K1384" t="s">
        <v>101</v>
      </c>
      <c r="L1384">
        <v>3250000</v>
      </c>
      <c r="M1384" t="s">
        <v>1931</v>
      </c>
    </row>
    <row r="1385" spans="1:13">
      <c r="A1385">
        <v>1871</v>
      </c>
      <c r="B1385" t="s">
        <v>3</v>
      </c>
      <c r="C1385" s="16" t="s">
        <v>3133</v>
      </c>
      <c r="D1385">
        <f t="shared" si="0"/>
        <v>24</v>
      </c>
      <c r="E1385" t="str">
        <f t="shared" si="1"/>
        <v>$3,053,368 4th year rookie contract (#15)</v>
      </c>
      <c r="F1385">
        <f t="shared" si="2"/>
        <v>11</v>
      </c>
      <c r="G1385" t="str">
        <f t="shared" si="3"/>
        <v>$3,053,368</v>
      </c>
      <c r="H1385" t="s">
        <v>2491</v>
      </c>
      <c r="J1385" t="s">
        <v>61</v>
      </c>
      <c r="K1385" t="s">
        <v>101</v>
      </c>
      <c r="L1385">
        <v>3053368</v>
      </c>
      <c r="M1385" t="s">
        <v>906</v>
      </c>
    </row>
    <row r="1386" spans="1:13">
      <c r="A1386">
        <v>1872</v>
      </c>
      <c r="B1386" t="s">
        <v>3</v>
      </c>
      <c r="C1386" s="16" t="s">
        <v>3134</v>
      </c>
      <c r="D1386">
        <f t="shared" si="0"/>
        <v>24</v>
      </c>
      <c r="E1386" t="str">
        <f t="shared" si="1"/>
        <v>$2,947,800 3rd year rookie contract (#8)</v>
      </c>
      <c r="F1386">
        <f t="shared" si="2"/>
        <v>11</v>
      </c>
      <c r="G1386" t="str">
        <f t="shared" si="3"/>
        <v>$2,947,800</v>
      </c>
      <c r="H1386" t="s">
        <v>3135</v>
      </c>
      <c r="J1386" t="s">
        <v>61</v>
      </c>
      <c r="K1386" t="s">
        <v>101</v>
      </c>
      <c r="L1386">
        <v>2947800</v>
      </c>
      <c r="M1386" t="s">
        <v>1243</v>
      </c>
    </row>
    <row r="1387" spans="1:13">
      <c r="A1387">
        <v>1873</v>
      </c>
      <c r="B1387" t="s">
        <v>3</v>
      </c>
      <c r="C1387" s="16" t="s">
        <v>3136</v>
      </c>
      <c r="D1387">
        <f t="shared" si="0"/>
        <v>24</v>
      </c>
      <c r="E1387" t="str">
        <f t="shared" si="1"/>
        <v>$1,905,360 2nd year rookie contract (#14)</v>
      </c>
      <c r="F1387">
        <f t="shared" si="2"/>
        <v>11</v>
      </c>
      <c r="G1387" t="str">
        <f t="shared" si="3"/>
        <v>$1,905,360</v>
      </c>
      <c r="H1387" t="s">
        <v>3137</v>
      </c>
      <c r="J1387" t="s">
        <v>61</v>
      </c>
      <c r="K1387" t="s">
        <v>101</v>
      </c>
      <c r="L1387">
        <v>1905360</v>
      </c>
      <c r="M1387" t="s">
        <v>911</v>
      </c>
    </row>
    <row r="1388" spans="1:13">
      <c r="A1388">
        <v>1874</v>
      </c>
      <c r="B1388" t="s">
        <v>3</v>
      </c>
      <c r="C1388" s="16" t="s">
        <v>3138</v>
      </c>
      <c r="D1388">
        <f t="shared" si="0"/>
        <v>25</v>
      </c>
      <c r="E1388" t="str">
        <f t="shared" si="1"/>
        <v>$1,792,560 1st year rookie contract (#15)</v>
      </c>
      <c r="F1388">
        <f t="shared" si="2"/>
        <v>11</v>
      </c>
      <c r="G1388" t="str">
        <f t="shared" si="3"/>
        <v>$1,792,560</v>
      </c>
      <c r="H1388" t="s">
        <v>3139</v>
      </c>
      <c r="J1388" t="s">
        <v>61</v>
      </c>
      <c r="K1388" t="s">
        <v>101</v>
      </c>
      <c r="L1388">
        <v>1792560</v>
      </c>
      <c r="M1388" t="s">
        <v>920</v>
      </c>
    </row>
    <row r="1389" spans="1:13">
      <c r="A1389">
        <v>1875</v>
      </c>
      <c r="B1389" t="s">
        <v>3</v>
      </c>
      <c r="C1389" s="16" t="s">
        <v>3140</v>
      </c>
      <c r="D1389">
        <f t="shared" si="0"/>
        <v>24</v>
      </c>
      <c r="E1389" t="str">
        <f t="shared" si="1"/>
        <v>$1,500,000</v>
      </c>
      <c r="F1389" t="str">
        <f t="shared" si="2"/>
        <v/>
      </c>
      <c r="G1389" t="str">
        <f t="shared" si="3"/>
        <v>$1,500,000</v>
      </c>
      <c r="H1389" t="s">
        <v>226</v>
      </c>
      <c r="J1389" t="s">
        <v>61</v>
      </c>
      <c r="K1389" t="s">
        <v>101</v>
      </c>
      <c r="L1389">
        <v>1500000</v>
      </c>
      <c r="M1389" t="s">
        <v>1951</v>
      </c>
    </row>
    <row r="1390" spans="1:13">
      <c r="A1390">
        <v>1876</v>
      </c>
      <c r="B1390" t="s">
        <v>3</v>
      </c>
      <c r="C1390" s="16" t="s">
        <v>3141</v>
      </c>
      <c r="D1390">
        <f t="shared" si="0"/>
        <v>24</v>
      </c>
      <c r="E1390" t="str">
        <f t="shared" si="1"/>
        <v>$916,099 minimum (2 year)</v>
      </c>
      <c r="F1390">
        <f t="shared" si="2"/>
        <v>9</v>
      </c>
      <c r="G1390" t="str">
        <f t="shared" si="3"/>
        <v>$916,099</v>
      </c>
      <c r="H1390" t="s">
        <v>3142</v>
      </c>
      <c r="J1390" t="s">
        <v>61</v>
      </c>
      <c r="K1390" t="s">
        <v>101</v>
      </c>
      <c r="L1390">
        <v>916099</v>
      </c>
      <c r="M1390" t="s">
        <v>1921</v>
      </c>
    </row>
    <row r="1391" spans="1:13">
      <c r="A1391">
        <v>1877</v>
      </c>
      <c r="B1391" t="s">
        <v>3</v>
      </c>
      <c r="C1391" s="16" t="s">
        <v>3143</v>
      </c>
      <c r="D1391">
        <f t="shared" si="0"/>
        <v>24</v>
      </c>
      <c r="E1391" t="str">
        <f t="shared" si="1"/>
        <v>$788,872 minimum</v>
      </c>
      <c r="F1391">
        <f t="shared" si="2"/>
        <v>9</v>
      </c>
      <c r="G1391" t="str">
        <f t="shared" si="3"/>
        <v>$788,872</v>
      </c>
      <c r="H1391" t="s">
        <v>2729</v>
      </c>
      <c r="J1391" t="s">
        <v>61</v>
      </c>
      <c r="K1391" t="s">
        <v>101</v>
      </c>
      <c r="L1391">
        <v>788872</v>
      </c>
      <c r="M1391" t="s">
        <v>897</v>
      </c>
    </row>
    <row r="1392" spans="1:13">
      <c r="A1392">
        <v>1878</v>
      </c>
      <c r="B1392" t="s">
        <v>3</v>
      </c>
      <c r="C1392" s="16" t="s">
        <v>3144</v>
      </c>
      <c r="D1392">
        <f t="shared" si="0"/>
        <v>24</v>
      </c>
      <c r="E1392" t="str">
        <f t="shared" si="1"/>
        <v>$490,180 minimum</v>
      </c>
      <c r="F1392">
        <f t="shared" si="2"/>
        <v>9</v>
      </c>
      <c r="G1392" t="str">
        <f t="shared" si="3"/>
        <v>$490,180</v>
      </c>
      <c r="H1392" t="s">
        <v>2662</v>
      </c>
      <c r="J1392" t="s">
        <v>61</v>
      </c>
      <c r="K1392" t="s">
        <v>101</v>
      </c>
      <c r="L1392">
        <v>490180</v>
      </c>
      <c r="M1392" t="s">
        <v>1294</v>
      </c>
    </row>
    <row r="1393" spans="1:13">
      <c r="A1393">
        <v>1879</v>
      </c>
      <c r="B1393" t="s">
        <v>3</v>
      </c>
      <c r="C1393" s="16" t="s">
        <v>3145</v>
      </c>
      <c r="D1393">
        <f t="shared" si="0"/>
        <v>24</v>
      </c>
      <c r="E1393" t="str">
        <f t="shared" si="1"/>
        <v>$102,089 s 3/14, rel 3/24, signed 4/5</v>
      </c>
      <c r="F1393">
        <f t="shared" si="2"/>
        <v>9</v>
      </c>
      <c r="G1393" t="str">
        <f t="shared" si="3"/>
        <v>$102,089</v>
      </c>
      <c r="H1393" t="s">
        <v>3146</v>
      </c>
      <c r="J1393" t="s">
        <v>61</v>
      </c>
      <c r="K1393" t="s">
        <v>101</v>
      </c>
      <c r="L1393">
        <v>102089</v>
      </c>
      <c r="M1393" t="s">
        <v>2743</v>
      </c>
    </row>
    <row r="1394" spans="1:13">
      <c r="A1394">
        <v>1880</v>
      </c>
      <c r="B1394" t="s">
        <v>3</v>
      </c>
      <c r="C1394" s="16" t="s">
        <v>3147</v>
      </c>
      <c r="D1394">
        <f t="shared" si="0"/>
        <v>24</v>
      </c>
      <c r="E1394" t="str">
        <f t="shared" si="1"/>
        <v>$28,834 signed 3/4, released 3/14</v>
      </c>
      <c r="F1394">
        <f t="shared" si="2"/>
        <v>8</v>
      </c>
      <c r="G1394" t="str">
        <f t="shared" si="3"/>
        <v>$28,834</v>
      </c>
      <c r="H1394" t="s">
        <v>2671</v>
      </c>
      <c r="J1394" t="s">
        <v>61</v>
      </c>
      <c r="K1394" t="s">
        <v>101</v>
      </c>
      <c r="L1394">
        <v>28834</v>
      </c>
      <c r="M1394" t="s">
        <v>2402</v>
      </c>
    </row>
    <row r="1395" spans="1:13">
      <c r="A1395">
        <v>1881</v>
      </c>
      <c r="B1395" t="s">
        <v>3</v>
      </c>
      <c r="C1395" s="16" t="s">
        <v>3148</v>
      </c>
      <c r="D1395">
        <f t="shared" si="0"/>
        <v>24</v>
      </c>
      <c r="E1395" t="str">
        <f t="shared" si="1"/>
        <v>$28,834 signed 3/26, released 4/5</v>
      </c>
      <c r="F1395">
        <f t="shared" si="2"/>
        <v>8</v>
      </c>
      <c r="G1395" t="str">
        <f t="shared" si="3"/>
        <v>$28,834</v>
      </c>
      <c r="H1395" t="s">
        <v>2671</v>
      </c>
      <c r="J1395" t="s">
        <v>61</v>
      </c>
      <c r="K1395" t="s">
        <v>101</v>
      </c>
      <c r="L1395">
        <v>28834</v>
      </c>
      <c r="M1395" t="s">
        <v>2145</v>
      </c>
    </row>
    <row r="1396" spans="1:13">
      <c r="A1396">
        <v>1883</v>
      </c>
      <c r="B1396" t="s">
        <v>3</v>
      </c>
      <c r="C1396" s="16" t="s">
        <v>3149</v>
      </c>
      <c r="D1396">
        <f t="shared" si="0"/>
        <v>24</v>
      </c>
      <c r="E1396" t="str">
        <f t="shared" si="1"/>
        <v>$14,693,906</v>
      </c>
      <c r="F1396" t="str">
        <f t="shared" si="2"/>
        <v/>
      </c>
      <c r="G1396" t="str">
        <f t="shared" si="3"/>
        <v>$14,693,906</v>
      </c>
      <c r="H1396" t="s">
        <v>2679</v>
      </c>
      <c r="J1396" t="s">
        <v>63</v>
      </c>
      <c r="K1396" t="s">
        <v>101</v>
      </c>
      <c r="L1396">
        <v>14693906</v>
      </c>
      <c r="M1396" t="s">
        <v>349</v>
      </c>
    </row>
    <row r="1397" spans="1:13">
      <c r="A1397">
        <v>1884</v>
      </c>
      <c r="B1397" t="s">
        <v>3</v>
      </c>
      <c r="C1397" s="16" t="s">
        <v>3151</v>
      </c>
      <c r="D1397">
        <f t="shared" si="0"/>
        <v>24</v>
      </c>
      <c r="E1397" t="str">
        <f t="shared" si="1"/>
        <v>$12,100,000</v>
      </c>
      <c r="F1397" t="str">
        <f t="shared" si="2"/>
        <v/>
      </c>
      <c r="G1397" t="str">
        <f t="shared" si="3"/>
        <v>$12,100,000</v>
      </c>
      <c r="H1397" t="s">
        <v>941</v>
      </c>
      <c r="J1397" t="s">
        <v>63</v>
      </c>
      <c r="K1397" t="s">
        <v>101</v>
      </c>
      <c r="L1397">
        <v>12100000</v>
      </c>
      <c r="M1397" t="s">
        <v>942</v>
      </c>
    </row>
    <row r="1398" spans="1:13">
      <c r="A1398">
        <v>1885</v>
      </c>
      <c r="B1398" t="s">
        <v>3</v>
      </c>
      <c r="C1398" s="16" t="s">
        <v>3152</v>
      </c>
      <c r="D1398">
        <f t="shared" si="0"/>
        <v>24</v>
      </c>
      <c r="E1398" t="str">
        <f t="shared" si="1"/>
        <v>$6,500,000</v>
      </c>
      <c r="F1398" t="str">
        <f t="shared" si="2"/>
        <v/>
      </c>
      <c r="G1398" t="str">
        <f t="shared" si="3"/>
        <v>$6,500,000</v>
      </c>
      <c r="H1398" t="s">
        <v>507</v>
      </c>
      <c r="J1398" t="s">
        <v>63</v>
      </c>
      <c r="K1398" t="s">
        <v>101</v>
      </c>
      <c r="L1398">
        <v>6500000</v>
      </c>
      <c r="M1398" t="s">
        <v>947</v>
      </c>
    </row>
    <row r="1399" spans="1:13">
      <c r="A1399">
        <v>1886</v>
      </c>
      <c r="B1399" t="s">
        <v>3</v>
      </c>
      <c r="C1399" s="16" t="s">
        <v>3153</v>
      </c>
      <c r="D1399">
        <f t="shared" si="0"/>
        <v>24</v>
      </c>
      <c r="E1399" t="str">
        <f t="shared" si="1"/>
        <v>$5,000,000</v>
      </c>
      <c r="F1399" t="str">
        <f t="shared" si="2"/>
        <v/>
      </c>
      <c r="G1399" t="str">
        <f t="shared" si="3"/>
        <v>$5,000,000</v>
      </c>
      <c r="H1399" t="s">
        <v>163</v>
      </c>
      <c r="J1399" t="s">
        <v>63</v>
      </c>
      <c r="K1399" t="s">
        <v>101</v>
      </c>
      <c r="L1399">
        <v>5000000</v>
      </c>
      <c r="M1399" t="s">
        <v>664</v>
      </c>
    </row>
    <row r="1400" spans="1:13">
      <c r="A1400">
        <v>1887</v>
      </c>
      <c r="B1400" t="s">
        <v>3</v>
      </c>
      <c r="C1400" s="16" t="s">
        <v>3154</v>
      </c>
      <c r="D1400">
        <f t="shared" si="0"/>
        <v>24</v>
      </c>
      <c r="E1400" t="str">
        <f t="shared" si="1"/>
        <v>$4,687,000</v>
      </c>
      <c r="F1400" t="str">
        <f t="shared" si="2"/>
        <v/>
      </c>
      <c r="G1400" t="str">
        <f t="shared" si="3"/>
        <v>$4,687,000</v>
      </c>
      <c r="H1400" t="s">
        <v>3155</v>
      </c>
      <c r="J1400" t="s">
        <v>63</v>
      </c>
      <c r="K1400" t="s">
        <v>101</v>
      </c>
      <c r="L1400">
        <v>4687000</v>
      </c>
      <c r="M1400" t="s">
        <v>400</v>
      </c>
    </row>
    <row r="1401" spans="1:13">
      <c r="A1401">
        <v>1888</v>
      </c>
      <c r="B1401" t="s">
        <v>3</v>
      </c>
      <c r="C1401" s="16" t="s">
        <v>3156</v>
      </c>
      <c r="D1401">
        <f t="shared" si="0"/>
        <v>24</v>
      </c>
      <c r="E1401" t="str">
        <f t="shared" si="1"/>
        <v>$4,588,384</v>
      </c>
      <c r="F1401" t="str">
        <f t="shared" si="2"/>
        <v/>
      </c>
      <c r="G1401" t="str">
        <f t="shared" si="3"/>
        <v>$4,588,384</v>
      </c>
      <c r="H1401" t="s">
        <v>3157</v>
      </c>
      <c r="J1401" t="s">
        <v>63</v>
      </c>
      <c r="K1401" t="s">
        <v>101</v>
      </c>
      <c r="L1401">
        <v>4588384</v>
      </c>
      <c r="M1401" t="s">
        <v>723</v>
      </c>
    </row>
    <row r="1402" spans="1:13">
      <c r="A1402">
        <v>1889</v>
      </c>
      <c r="B1402" t="s">
        <v>3</v>
      </c>
      <c r="C1402" s="16" t="s">
        <v>3158</v>
      </c>
      <c r="D1402">
        <f t="shared" si="0"/>
        <v>24</v>
      </c>
      <c r="E1402" t="str">
        <f t="shared" si="1"/>
        <v>$4,500,000</v>
      </c>
      <c r="F1402" t="str">
        <f t="shared" si="2"/>
        <v/>
      </c>
      <c r="G1402" t="str">
        <f t="shared" si="3"/>
        <v>$4,500,000</v>
      </c>
      <c r="H1402" t="s">
        <v>323</v>
      </c>
      <c r="J1402" t="s">
        <v>63</v>
      </c>
      <c r="K1402" t="s">
        <v>101</v>
      </c>
      <c r="L1402">
        <v>4500000</v>
      </c>
      <c r="M1402" t="s">
        <v>611</v>
      </c>
    </row>
    <row r="1403" spans="1:13">
      <c r="A1403">
        <v>1890</v>
      </c>
      <c r="B1403" t="s">
        <v>3</v>
      </c>
      <c r="C1403" s="16" t="s">
        <v>3159</v>
      </c>
      <c r="D1403">
        <f t="shared" si="0"/>
        <v>24</v>
      </c>
      <c r="E1403" t="str">
        <f t="shared" si="1"/>
        <v>$4,002,120 3rd year rookie contract (#5)</v>
      </c>
      <c r="F1403">
        <f t="shared" si="2"/>
        <v>11</v>
      </c>
      <c r="G1403" t="str">
        <f t="shared" si="3"/>
        <v>$4,002,120</v>
      </c>
      <c r="H1403" t="s">
        <v>3160</v>
      </c>
      <c r="J1403" t="s">
        <v>63</v>
      </c>
      <c r="K1403" t="s">
        <v>101</v>
      </c>
      <c r="L1403">
        <v>4002120</v>
      </c>
      <c r="M1403" t="s">
        <v>939</v>
      </c>
    </row>
    <row r="1404" spans="1:13">
      <c r="A1404">
        <v>1891</v>
      </c>
      <c r="B1404" t="s">
        <v>3</v>
      </c>
      <c r="C1404" s="16" t="s">
        <v>3161</v>
      </c>
      <c r="D1404">
        <f t="shared" si="0"/>
        <v>24</v>
      </c>
      <c r="E1404" t="str">
        <f t="shared" si="1"/>
        <v>$3,150,000</v>
      </c>
      <c r="F1404" t="str">
        <f t="shared" si="2"/>
        <v/>
      </c>
      <c r="G1404" t="str">
        <f t="shared" si="3"/>
        <v>$3,150,000</v>
      </c>
      <c r="H1404" t="s">
        <v>2429</v>
      </c>
      <c r="J1404" t="s">
        <v>63</v>
      </c>
      <c r="K1404" t="s">
        <v>101</v>
      </c>
      <c r="L1404">
        <v>3150000</v>
      </c>
      <c r="M1404" t="s">
        <v>2217</v>
      </c>
    </row>
    <row r="1405" spans="1:13">
      <c r="A1405">
        <v>1892</v>
      </c>
      <c r="B1405" t="s">
        <v>3</v>
      </c>
      <c r="C1405" s="16" t="s">
        <v>3162</v>
      </c>
      <c r="D1405">
        <f t="shared" si="0"/>
        <v>24</v>
      </c>
      <c r="E1405" t="str">
        <f t="shared" si="1"/>
        <v>$2,180,000</v>
      </c>
      <c r="F1405" t="str">
        <f t="shared" si="2"/>
        <v/>
      </c>
      <c r="G1405" t="str">
        <f t="shared" si="3"/>
        <v>$2,180,000</v>
      </c>
      <c r="H1405" t="s">
        <v>3163</v>
      </c>
      <c r="J1405" t="s">
        <v>63</v>
      </c>
      <c r="K1405" t="s">
        <v>101</v>
      </c>
      <c r="L1405">
        <v>2180000</v>
      </c>
      <c r="M1405" t="s">
        <v>1013</v>
      </c>
    </row>
    <row r="1406" spans="1:13">
      <c r="A1406">
        <v>1893</v>
      </c>
      <c r="B1406" t="s">
        <v>3</v>
      </c>
      <c r="C1406" s="16" t="s">
        <v>3164</v>
      </c>
      <c r="D1406">
        <f t="shared" si="0"/>
        <v>24</v>
      </c>
      <c r="E1406" t="str">
        <f t="shared" si="1"/>
        <v>$1,887,120 1st year rookie contract (#14)</v>
      </c>
      <c r="F1406">
        <f t="shared" si="2"/>
        <v>11</v>
      </c>
      <c r="G1406" t="str">
        <f t="shared" si="3"/>
        <v>$1,887,120</v>
      </c>
      <c r="H1406" t="s">
        <v>3165</v>
      </c>
      <c r="J1406" t="s">
        <v>63</v>
      </c>
      <c r="K1406" t="s">
        <v>101</v>
      </c>
      <c r="L1406">
        <v>1887120</v>
      </c>
      <c r="M1406" t="s">
        <v>964</v>
      </c>
    </row>
    <row r="1407" spans="1:13">
      <c r="A1407">
        <v>1894</v>
      </c>
      <c r="B1407" t="s">
        <v>3</v>
      </c>
      <c r="C1407" s="16" t="s">
        <v>3166</v>
      </c>
      <c r="D1407">
        <f t="shared" si="0"/>
        <v>24</v>
      </c>
      <c r="E1407" t="str">
        <f t="shared" si="1"/>
        <v>$1,500,000</v>
      </c>
      <c r="F1407" t="str">
        <f t="shared" si="2"/>
        <v/>
      </c>
      <c r="G1407" t="str">
        <f t="shared" si="3"/>
        <v>$1,500,000</v>
      </c>
      <c r="H1407" t="s">
        <v>226</v>
      </c>
      <c r="J1407" t="s">
        <v>63</v>
      </c>
      <c r="K1407" t="s">
        <v>101</v>
      </c>
      <c r="L1407">
        <v>1500000</v>
      </c>
      <c r="M1407" t="s">
        <v>2336</v>
      </c>
    </row>
    <row r="1408" spans="1:13">
      <c r="A1408">
        <v>1895</v>
      </c>
      <c r="B1408" t="s">
        <v>3</v>
      </c>
      <c r="C1408" s="16" t="s">
        <v>3167</v>
      </c>
      <c r="D1408">
        <f t="shared" si="0"/>
        <v>24</v>
      </c>
      <c r="E1408" t="str">
        <f t="shared" si="1"/>
        <v>$1,352,640 1st year rookie contract (#21)</v>
      </c>
      <c r="F1408">
        <f t="shared" si="2"/>
        <v>11</v>
      </c>
      <c r="G1408" t="str">
        <f t="shared" si="3"/>
        <v>$1,352,640</v>
      </c>
      <c r="H1408" t="s">
        <v>3168</v>
      </c>
      <c r="J1408" t="s">
        <v>63</v>
      </c>
      <c r="K1408" t="s">
        <v>101</v>
      </c>
      <c r="L1408">
        <v>1352640</v>
      </c>
      <c r="M1408" t="s">
        <v>975</v>
      </c>
    </row>
    <row r="1409" spans="1:13">
      <c r="A1409">
        <v>1896</v>
      </c>
      <c r="B1409" t="s">
        <v>3</v>
      </c>
      <c r="C1409" s="16" t="s">
        <v>3169</v>
      </c>
      <c r="D1409">
        <f t="shared" si="0"/>
        <v>24</v>
      </c>
      <c r="E1409" t="str">
        <f t="shared" si="1"/>
        <v>$947,907 counts $884,293, released 4/3</v>
      </c>
      <c r="F1409">
        <f t="shared" si="2"/>
        <v>9</v>
      </c>
      <c r="G1409" t="str">
        <f t="shared" si="3"/>
        <v>$947,907</v>
      </c>
      <c r="H1409" t="s">
        <v>2838</v>
      </c>
      <c r="J1409" t="s">
        <v>63</v>
      </c>
      <c r="K1409" t="s">
        <v>101</v>
      </c>
      <c r="L1409">
        <v>947907</v>
      </c>
      <c r="M1409" t="s">
        <v>1760</v>
      </c>
    </row>
    <row r="1410" spans="1:13">
      <c r="A1410">
        <v>1897</v>
      </c>
      <c r="B1410" t="s">
        <v>3</v>
      </c>
      <c r="C1410" s="16" t="s">
        <v>3170</v>
      </c>
      <c r="D1410">
        <f t="shared" si="0"/>
        <v>24</v>
      </c>
      <c r="E1410" t="str">
        <f t="shared" si="1"/>
        <v>$490,180 minimum</v>
      </c>
      <c r="F1410">
        <f t="shared" si="2"/>
        <v>9</v>
      </c>
      <c r="G1410" t="str">
        <f t="shared" si="3"/>
        <v>$490,180</v>
      </c>
      <c r="H1410" t="s">
        <v>2662</v>
      </c>
      <c r="J1410" t="s">
        <v>63</v>
      </c>
      <c r="K1410" t="s">
        <v>101</v>
      </c>
      <c r="L1410">
        <v>490180</v>
      </c>
      <c r="M1410" t="s">
        <v>1282</v>
      </c>
    </row>
    <row r="1411" spans="1:13">
      <c r="A1411">
        <v>1898</v>
      </c>
      <c r="B1411" t="s">
        <v>3</v>
      </c>
      <c r="C1411" s="16" t="s">
        <v>3171</v>
      </c>
      <c r="D1411">
        <f t="shared" si="0"/>
        <v>24</v>
      </c>
      <c r="E1411" t="str">
        <f t="shared" si="1"/>
        <v>$46,816 signed 4/8</v>
      </c>
      <c r="F1411">
        <f t="shared" si="2"/>
        <v>8</v>
      </c>
      <c r="G1411" t="str">
        <f t="shared" si="3"/>
        <v>$46,816</v>
      </c>
      <c r="H1411" t="s">
        <v>3172</v>
      </c>
      <c r="J1411" t="s">
        <v>63</v>
      </c>
      <c r="K1411" t="s">
        <v>101</v>
      </c>
      <c r="L1411">
        <v>46816</v>
      </c>
      <c r="M1411" t="s">
        <v>3173</v>
      </c>
    </row>
    <row r="1412" spans="1:13">
      <c r="A1412">
        <v>1900</v>
      </c>
      <c r="B1412" t="s">
        <v>3</v>
      </c>
      <c r="C1412" s="16" t="s">
        <v>3174</v>
      </c>
      <c r="D1412">
        <f t="shared" si="0"/>
        <v>24</v>
      </c>
      <c r="E1412" t="str">
        <f t="shared" si="1"/>
        <v>$14,283,844</v>
      </c>
      <c r="F1412" t="str">
        <f t="shared" si="2"/>
        <v/>
      </c>
      <c r="G1412" t="str">
        <f t="shared" si="3"/>
        <v>$14,283,844</v>
      </c>
      <c r="H1412" t="s">
        <v>2966</v>
      </c>
      <c r="J1412" t="s">
        <v>65</v>
      </c>
      <c r="K1412" t="s">
        <v>101</v>
      </c>
      <c r="L1412">
        <v>14283844</v>
      </c>
      <c r="M1412" t="s">
        <v>986</v>
      </c>
    </row>
    <row r="1413" spans="1:13">
      <c r="A1413">
        <v>1901</v>
      </c>
      <c r="B1413" t="s">
        <v>3</v>
      </c>
      <c r="C1413" s="16" t="s">
        <v>3175</v>
      </c>
      <c r="D1413">
        <f t="shared" si="0"/>
        <v>24</v>
      </c>
      <c r="E1413" t="str">
        <f t="shared" si="1"/>
        <v>$11,796,247</v>
      </c>
      <c r="F1413" t="str">
        <f t="shared" si="2"/>
        <v/>
      </c>
      <c r="G1413" t="str">
        <f t="shared" si="3"/>
        <v>$11,796,247</v>
      </c>
      <c r="H1413" t="s">
        <v>3176</v>
      </c>
      <c r="J1413" t="s">
        <v>65</v>
      </c>
      <c r="K1413" t="s">
        <v>101</v>
      </c>
      <c r="L1413">
        <v>11796247</v>
      </c>
      <c r="M1413" t="s">
        <v>989</v>
      </c>
    </row>
    <row r="1414" spans="1:13">
      <c r="A1414">
        <v>1902</v>
      </c>
      <c r="B1414" t="s">
        <v>3</v>
      </c>
      <c r="C1414" s="16" t="s">
        <v>3177</v>
      </c>
      <c r="D1414">
        <f t="shared" si="0"/>
        <v>24</v>
      </c>
      <c r="E1414" t="str">
        <f t="shared" si="1"/>
        <v>$9,713,484</v>
      </c>
      <c r="F1414" t="str">
        <f t="shared" si="2"/>
        <v/>
      </c>
      <c r="G1414" t="str">
        <f t="shared" si="3"/>
        <v>$9,713,484</v>
      </c>
      <c r="H1414" t="s">
        <v>3178</v>
      </c>
      <c r="J1414" t="s">
        <v>65</v>
      </c>
      <c r="K1414" t="s">
        <v>101</v>
      </c>
      <c r="L1414">
        <v>9713484</v>
      </c>
      <c r="M1414" t="s">
        <v>992</v>
      </c>
    </row>
    <row r="1415" spans="1:13">
      <c r="A1415">
        <v>1903</v>
      </c>
      <c r="B1415" t="s">
        <v>3</v>
      </c>
      <c r="C1415" s="16" t="s">
        <v>3179</v>
      </c>
      <c r="D1415">
        <f t="shared" si="0"/>
        <v>24</v>
      </c>
      <c r="E1415" t="str">
        <f t="shared" si="1"/>
        <v>$8,308,500</v>
      </c>
      <c r="F1415" t="str">
        <f t="shared" si="2"/>
        <v/>
      </c>
      <c r="G1415" t="str">
        <f t="shared" si="3"/>
        <v>$8,308,500</v>
      </c>
      <c r="H1415" t="s">
        <v>3180</v>
      </c>
      <c r="J1415" t="s">
        <v>65</v>
      </c>
      <c r="K1415" t="s">
        <v>101</v>
      </c>
      <c r="L1415">
        <v>8308500</v>
      </c>
      <c r="M1415" t="s">
        <v>998</v>
      </c>
    </row>
    <row r="1416" spans="1:13">
      <c r="A1416">
        <v>1904</v>
      </c>
      <c r="B1416" t="s">
        <v>3</v>
      </c>
      <c r="C1416" s="16" t="s">
        <v>3181</v>
      </c>
      <c r="D1416">
        <f t="shared" si="0"/>
        <v>24</v>
      </c>
      <c r="E1416" t="str">
        <f t="shared" si="1"/>
        <v>$5,375,760 2nd year rookie contract (#1)</v>
      </c>
      <c r="F1416">
        <f t="shared" si="2"/>
        <v>11</v>
      </c>
      <c r="G1416" t="str">
        <f t="shared" si="3"/>
        <v>$5,375,760</v>
      </c>
      <c r="H1416" t="s">
        <v>3182</v>
      </c>
      <c r="J1416" t="s">
        <v>65</v>
      </c>
      <c r="K1416" t="s">
        <v>101</v>
      </c>
      <c r="L1416">
        <v>5375760</v>
      </c>
      <c r="M1416" t="s">
        <v>1001</v>
      </c>
    </row>
    <row r="1417" spans="1:13">
      <c r="A1417">
        <v>1905</v>
      </c>
      <c r="B1417" t="s">
        <v>3</v>
      </c>
      <c r="C1417" s="16" t="s">
        <v>3183</v>
      </c>
      <c r="D1417">
        <f t="shared" si="0"/>
        <v>24</v>
      </c>
      <c r="E1417" t="str">
        <f t="shared" si="1"/>
        <v>$3,749,602 4th year rookie contract (#8)</v>
      </c>
      <c r="F1417">
        <f t="shared" si="2"/>
        <v>11</v>
      </c>
      <c r="G1417" t="str">
        <f t="shared" si="3"/>
        <v>$3,749,602</v>
      </c>
      <c r="H1417" t="s">
        <v>2381</v>
      </c>
      <c r="J1417" t="s">
        <v>65</v>
      </c>
      <c r="K1417" t="s">
        <v>101</v>
      </c>
      <c r="L1417">
        <v>3749602</v>
      </c>
      <c r="M1417" t="s">
        <v>1298</v>
      </c>
    </row>
    <row r="1418" spans="1:13">
      <c r="A1418">
        <v>1906</v>
      </c>
      <c r="B1418" t="s">
        <v>3</v>
      </c>
      <c r="C1418" s="16" t="s">
        <v>3184</v>
      </c>
      <c r="D1418">
        <f t="shared" si="0"/>
        <v>24</v>
      </c>
      <c r="E1418" t="str">
        <f t="shared" si="1"/>
        <v>$2,676,000 released 4/14</v>
      </c>
      <c r="F1418">
        <f t="shared" si="2"/>
        <v>11</v>
      </c>
      <c r="G1418" t="str">
        <f t="shared" si="3"/>
        <v>$2,676,000</v>
      </c>
      <c r="H1418" t="s">
        <v>3185</v>
      </c>
      <c r="J1418" t="s">
        <v>65</v>
      </c>
      <c r="K1418" t="s">
        <v>101</v>
      </c>
      <c r="L1418">
        <v>2676000</v>
      </c>
      <c r="M1418" t="s">
        <v>2534</v>
      </c>
    </row>
    <row r="1419" spans="1:13">
      <c r="A1419">
        <v>1907</v>
      </c>
      <c r="B1419" t="s">
        <v>3</v>
      </c>
      <c r="C1419" s="16" t="s">
        <v>3186</v>
      </c>
      <c r="D1419">
        <f t="shared" si="0"/>
        <v>24</v>
      </c>
      <c r="E1419" t="str">
        <f t="shared" si="1"/>
        <v>$2,500,000</v>
      </c>
      <c r="F1419" t="str">
        <f t="shared" si="2"/>
        <v/>
      </c>
      <c r="G1419" t="str">
        <f t="shared" si="3"/>
        <v>$2,500,000</v>
      </c>
      <c r="H1419" t="s">
        <v>527</v>
      </c>
      <c r="J1419" t="s">
        <v>65</v>
      </c>
      <c r="K1419" t="s">
        <v>101</v>
      </c>
      <c r="L1419">
        <v>2500000</v>
      </c>
      <c r="M1419" t="s">
        <v>1150</v>
      </c>
    </row>
    <row r="1420" spans="1:13">
      <c r="A1420">
        <v>1908</v>
      </c>
      <c r="B1420" t="s">
        <v>3</v>
      </c>
      <c r="C1420" s="16" t="s">
        <v>3187</v>
      </c>
      <c r="D1420">
        <f t="shared" si="0"/>
        <v>24</v>
      </c>
      <c r="E1420" t="str">
        <f t="shared" si="1"/>
        <v>$2,339,040 2nd year rookie contract (#10)</v>
      </c>
      <c r="F1420">
        <f t="shared" si="2"/>
        <v>11</v>
      </c>
      <c r="G1420" t="str">
        <f t="shared" si="3"/>
        <v>$2,339,040</v>
      </c>
      <c r="H1420" t="s">
        <v>3188</v>
      </c>
      <c r="J1420" t="s">
        <v>65</v>
      </c>
      <c r="K1420" t="s">
        <v>101</v>
      </c>
      <c r="L1420">
        <v>2339040</v>
      </c>
      <c r="M1420" t="s">
        <v>719</v>
      </c>
    </row>
    <row r="1421" spans="1:13">
      <c r="A1421">
        <v>1909</v>
      </c>
      <c r="B1421" t="s">
        <v>3</v>
      </c>
      <c r="C1421" s="16" t="s">
        <v>3189</v>
      </c>
      <c r="D1421">
        <f t="shared" si="0"/>
        <v>24</v>
      </c>
      <c r="E1421" t="str">
        <f t="shared" si="1"/>
        <v>$1,027,424 minimum (2 year)</v>
      </c>
      <c r="F1421">
        <f t="shared" si="2"/>
        <v>11</v>
      </c>
      <c r="G1421" t="str">
        <f t="shared" si="3"/>
        <v>$1,027,424</v>
      </c>
      <c r="H1421" t="s">
        <v>2727</v>
      </c>
      <c r="J1421" t="s">
        <v>65</v>
      </c>
      <c r="K1421" t="s">
        <v>101</v>
      </c>
      <c r="L1421">
        <v>1027424</v>
      </c>
      <c r="M1421" t="s">
        <v>1111</v>
      </c>
    </row>
    <row r="1422" spans="1:13">
      <c r="A1422">
        <v>1910</v>
      </c>
      <c r="B1422" t="s">
        <v>3</v>
      </c>
      <c r="C1422" s="16" t="s">
        <v>3190</v>
      </c>
      <c r="D1422">
        <f t="shared" si="0"/>
        <v>24</v>
      </c>
      <c r="E1422" t="str">
        <f t="shared" si="1"/>
        <v>$788,872 minimum</v>
      </c>
      <c r="F1422">
        <f t="shared" si="2"/>
        <v>9</v>
      </c>
      <c r="G1422" t="str">
        <f t="shared" si="3"/>
        <v>$788,872</v>
      </c>
      <c r="H1422" t="s">
        <v>2729</v>
      </c>
      <c r="J1422" t="s">
        <v>65</v>
      </c>
      <c r="K1422" t="s">
        <v>101</v>
      </c>
      <c r="L1422">
        <v>788872</v>
      </c>
      <c r="M1422" t="s">
        <v>2191</v>
      </c>
    </row>
    <row r="1423" spans="1:13">
      <c r="A1423">
        <v>1911</v>
      </c>
      <c r="B1423" t="s">
        <v>3</v>
      </c>
      <c r="C1423" s="16" t="s">
        <v>3191</v>
      </c>
      <c r="D1423">
        <f t="shared" si="0"/>
        <v>24</v>
      </c>
      <c r="E1423" t="str">
        <f t="shared" si="1"/>
        <v>$788,872 minimum</v>
      </c>
      <c r="F1423">
        <f t="shared" si="2"/>
        <v>9</v>
      </c>
      <c r="G1423" t="str">
        <f t="shared" si="3"/>
        <v>$788,872</v>
      </c>
      <c r="H1423" t="s">
        <v>2729</v>
      </c>
      <c r="J1423" t="s">
        <v>65</v>
      </c>
      <c r="K1423" t="s">
        <v>101</v>
      </c>
      <c r="L1423">
        <v>788872</v>
      </c>
      <c r="M1423" t="s">
        <v>742</v>
      </c>
    </row>
    <row r="1424" spans="1:13">
      <c r="A1424">
        <v>1912</v>
      </c>
      <c r="B1424" t="s">
        <v>3</v>
      </c>
      <c r="C1424" s="16" t="s">
        <v>3192</v>
      </c>
      <c r="D1424">
        <f t="shared" si="0"/>
        <v>24</v>
      </c>
      <c r="E1424" t="str">
        <f t="shared" si="1"/>
        <v>$788,872 minimum, released 1/23</v>
      </c>
      <c r="F1424">
        <f t="shared" si="2"/>
        <v>9</v>
      </c>
      <c r="G1424" t="str">
        <f t="shared" si="3"/>
        <v>$788,872</v>
      </c>
      <c r="H1424" t="s">
        <v>2729</v>
      </c>
      <c r="J1424" t="s">
        <v>65</v>
      </c>
      <c r="K1424" t="s">
        <v>101</v>
      </c>
      <c r="L1424">
        <v>788872</v>
      </c>
      <c r="M1424" t="s">
        <v>3193</v>
      </c>
    </row>
    <row r="1425" spans="1:13">
      <c r="A1425">
        <v>1913</v>
      </c>
      <c r="B1425" t="s">
        <v>3</v>
      </c>
      <c r="C1425" s="16" t="s">
        <v>3194</v>
      </c>
      <c r="D1425">
        <f t="shared" si="0"/>
        <v>24</v>
      </c>
      <c r="E1425" t="str">
        <f t="shared" si="1"/>
        <v>$630,492 counts $608,602, signed 12/21</v>
      </c>
      <c r="F1425">
        <f t="shared" si="2"/>
        <v>9</v>
      </c>
      <c r="G1425" t="str">
        <f t="shared" si="3"/>
        <v>$630,492</v>
      </c>
      <c r="H1425" t="s">
        <v>3195</v>
      </c>
      <c r="J1425" t="s">
        <v>65</v>
      </c>
      <c r="K1425" t="s">
        <v>101</v>
      </c>
      <c r="L1425">
        <v>630492</v>
      </c>
      <c r="M1425" t="s">
        <v>1004</v>
      </c>
    </row>
    <row r="1426" spans="1:13">
      <c r="A1426">
        <v>1914</v>
      </c>
      <c r="B1426" t="s">
        <v>3</v>
      </c>
      <c r="C1426" s="16" t="s">
        <v>3196</v>
      </c>
      <c r="D1426">
        <f t="shared" si="0"/>
        <v>24</v>
      </c>
      <c r="E1426" t="str">
        <f t="shared" si="1"/>
        <v>$490,180 minimum</v>
      </c>
      <c r="F1426">
        <f t="shared" si="2"/>
        <v>9</v>
      </c>
      <c r="G1426" t="str">
        <f t="shared" si="3"/>
        <v>$490,180</v>
      </c>
      <c r="H1426" t="s">
        <v>2662</v>
      </c>
      <c r="J1426" t="s">
        <v>65</v>
      </c>
      <c r="K1426" t="s">
        <v>101</v>
      </c>
      <c r="L1426">
        <v>490180</v>
      </c>
      <c r="M1426" t="s">
        <v>1504</v>
      </c>
    </row>
    <row r="1427" spans="1:13">
      <c r="A1427">
        <v>1915</v>
      </c>
      <c r="B1427" t="s">
        <v>3</v>
      </c>
      <c r="C1427" s="16" t="s">
        <v>3197</v>
      </c>
      <c r="D1427">
        <f t="shared" si="0"/>
        <v>24</v>
      </c>
      <c r="E1427" t="str">
        <f t="shared" si="1"/>
        <v>$387,995 signed 2/4</v>
      </c>
      <c r="F1427">
        <f t="shared" si="2"/>
        <v>9</v>
      </c>
      <c r="G1427" t="str">
        <f t="shared" si="3"/>
        <v>$387,995</v>
      </c>
      <c r="H1427" t="s">
        <v>3198</v>
      </c>
      <c r="J1427" t="s">
        <v>65</v>
      </c>
      <c r="K1427" t="s">
        <v>101</v>
      </c>
      <c r="L1427">
        <v>387995</v>
      </c>
      <c r="M1427" t="s">
        <v>1024</v>
      </c>
    </row>
    <row r="1428" spans="1:13">
      <c r="A1428">
        <v>1916</v>
      </c>
      <c r="B1428" t="s">
        <v>3</v>
      </c>
      <c r="C1428" s="16" t="s">
        <v>3199</v>
      </c>
      <c r="D1428">
        <f t="shared" si="0"/>
        <v>24</v>
      </c>
      <c r="E1428" t="str">
        <f t="shared" si="1"/>
        <v>$341,979 c $254,884, s 11/12, rel 12/31</v>
      </c>
      <c r="F1428">
        <f t="shared" si="2"/>
        <v>9</v>
      </c>
      <c r="G1428" t="str">
        <f t="shared" si="3"/>
        <v>$341,979</v>
      </c>
      <c r="H1428" t="s">
        <v>3200</v>
      </c>
      <c r="J1428" t="s">
        <v>65</v>
      </c>
      <c r="K1428" t="s">
        <v>101</v>
      </c>
      <c r="L1428">
        <v>341979</v>
      </c>
      <c r="M1428" t="s">
        <v>1071</v>
      </c>
    </row>
    <row r="1429" spans="1:13">
      <c r="A1429">
        <v>1917</v>
      </c>
      <c r="B1429" t="s">
        <v>3</v>
      </c>
      <c r="C1429" s="16" t="s">
        <v>3201</v>
      </c>
      <c r="D1429">
        <f t="shared" si="0"/>
        <v>24</v>
      </c>
      <c r="E1429" t="str">
        <f t="shared" si="1"/>
        <v>$216,354 c $161,253, s 11/12, rel 12/13</v>
      </c>
      <c r="F1429">
        <f t="shared" si="2"/>
        <v>9</v>
      </c>
      <c r="G1429" t="str">
        <f t="shared" si="3"/>
        <v>$216,354</v>
      </c>
      <c r="H1429" t="s">
        <v>3202</v>
      </c>
      <c r="J1429" t="s">
        <v>65</v>
      </c>
      <c r="K1429" t="s">
        <v>101</v>
      </c>
      <c r="L1429">
        <v>216354</v>
      </c>
      <c r="M1429" t="s">
        <v>2376</v>
      </c>
    </row>
    <row r="1430" spans="1:13">
      <c r="A1430">
        <v>1918</v>
      </c>
      <c r="B1430" t="s">
        <v>3</v>
      </c>
      <c r="C1430" s="16" t="s">
        <v>3203</v>
      </c>
      <c r="D1430">
        <f t="shared" si="0"/>
        <v>24</v>
      </c>
      <c r="E1430" t="str">
        <f t="shared" si="1"/>
        <v>$72,924 released 11/12</v>
      </c>
      <c r="F1430">
        <f t="shared" si="2"/>
        <v>8</v>
      </c>
      <c r="G1430" t="str">
        <f t="shared" si="3"/>
        <v>$72,924</v>
      </c>
      <c r="H1430" t="s">
        <v>3204</v>
      </c>
      <c r="J1430" t="s">
        <v>65</v>
      </c>
      <c r="K1430" t="s">
        <v>101</v>
      </c>
      <c r="L1430">
        <v>72924</v>
      </c>
      <c r="M1430" t="s">
        <v>1074</v>
      </c>
    </row>
    <row r="1431" spans="1:13">
      <c r="A1431">
        <v>1919</v>
      </c>
      <c r="B1431" t="s">
        <v>3</v>
      </c>
      <c r="C1431" s="16" t="s">
        <v>3205</v>
      </c>
      <c r="D1431">
        <f t="shared" si="0"/>
        <v>24</v>
      </c>
      <c r="E1431" t="str">
        <f t="shared" si="1"/>
        <v>$40,368 released 11/12</v>
      </c>
      <c r="F1431">
        <f t="shared" si="2"/>
        <v>8</v>
      </c>
      <c r="G1431" t="str">
        <f t="shared" si="3"/>
        <v>$40,368</v>
      </c>
      <c r="H1431" t="s">
        <v>3206</v>
      </c>
      <c r="J1431" t="s">
        <v>65</v>
      </c>
      <c r="K1431" t="s">
        <v>101</v>
      </c>
      <c r="L1431">
        <v>40368</v>
      </c>
      <c r="M1431" t="s">
        <v>2168</v>
      </c>
    </row>
    <row r="1432" spans="1:13">
      <c r="A1432">
        <v>1920</v>
      </c>
      <c r="B1432" t="s">
        <v>3</v>
      </c>
      <c r="C1432" s="16" t="s">
        <v>3207</v>
      </c>
      <c r="D1432">
        <f t="shared" si="0"/>
        <v>24</v>
      </c>
      <c r="E1432" t="str">
        <f t="shared" si="1"/>
        <v>$22,341 counts $15,605, signed 4/14</v>
      </c>
      <c r="F1432">
        <f t="shared" si="2"/>
        <v>8</v>
      </c>
      <c r="G1432" t="str">
        <f t="shared" si="3"/>
        <v>$22,341</v>
      </c>
      <c r="H1432" t="s">
        <v>3208</v>
      </c>
      <c r="J1432" t="s">
        <v>65</v>
      </c>
      <c r="K1432" t="s">
        <v>101</v>
      </c>
      <c r="L1432">
        <v>22341</v>
      </c>
      <c r="M1432" t="s">
        <v>3209</v>
      </c>
    </row>
    <row r="1433" spans="1:13">
      <c r="A1433">
        <v>1921</v>
      </c>
      <c r="B1433" t="s">
        <v>3</v>
      </c>
      <c r="C1433" s="16" t="s">
        <v>3210</v>
      </c>
      <c r="D1433">
        <f t="shared" si="0"/>
        <v>24</v>
      </c>
      <c r="E1433" t="str">
        <f t="shared" si="1"/>
        <v>$17,300 signed 4/11</v>
      </c>
      <c r="F1433">
        <f t="shared" si="2"/>
        <v>8</v>
      </c>
      <c r="G1433" t="str">
        <f t="shared" si="3"/>
        <v>$17,300</v>
      </c>
      <c r="H1433" t="s">
        <v>3211</v>
      </c>
      <c r="J1433" t="s">
        <v>65</v>
      </c>
      <c r="K1433" t="s">
        <v>101</v>
      </c>
      <c r="L1433">
        <v>17300</v>
      </c>
      <c r="M1433" t="s">
        <v>2738</v>
      </c>
    </row>
    <row r="1434" spans="1:13">
      <c r="A1434">
        <v>1923</v>
      </c>
      <c r="B1434" t="s">
        <v>3</v>
      </c>
      <c r="C1434" s="16" t="s">
        <v>3212</v>
      </c>
      <c r="D1434">
        <f t="shared" si="0"/>
        <v>24</v>
      </c>
      <c r="E1434" t="str">
        <f t="shared" si="1"/>
        <v>$21,679,893</v>
      </c>
      <c r="F1434" t="str">
        <f t="shared" si="2"/>
        <v/>
      </c>
      <c r="G1434" t="str">
        <f t="shared" si="3"/>
        <v>$21,679,893</v>
      </c>
      <c r="H1434" t="s">
        <v>3213</v>
      </c>
      <c r="J1434" t="s">
        <v>67</v>
      </c>
      <c r="K1434" t="s">
        <v>101</v>
      </c>
      <c r="L1434">
        <v>21679893</v>
      </c>
      <c r="M1434" t="s">
        <v>878</v>
      </c>
    </row>
    <row r="1435" spans="1:13">
      <c r="A1435">
        <v>1924</v>
      </c>
      <c r="B1435" t="s">
        <v>3</v>
      </c>
      <c r="C1435" s="16" t="s">
        <v>3214</v>
      </c>
      <c r="D1435">
        <f t="shared" si="0"/>
        <v>24</v>
      </c>
      <c r="E1435" t="str">
        <f t="shared" si="1"/>
        <v>$21,388,953</v>
      </c>
      <c r="F1435" t="str">
        <f t="shared" si="2"/>
        <v/>
      </c>
      <c r="G1435" t="str">
        <f t="shared" si="3"/>
        <v>$21,388,953</v>
      </c>
      <c r="H1435" t="s">
        <v>3215</v>
      </c>
      <c r="J1435" t="s">
        <v>67</v>
      </c>
      <c r="K1435" t="s">
        <v>101</v>
      </c>
      <c r="L1435">
        <v>21388953</v>
      </c>
      <c r="M1435" t="s">
        <v>1050</v>
      </c>
    </row>
    <row r="1436" spans="1:13">
      <c r="A1436">
        <v>1925</v>
      </c>
      <c r="B1436" t="s">
        <v>3</v>
      </c>
      <c r="C1436" s="16" t="s">
        <v>3216</v>
      </c>
      <c r="D1436">
        <f t="shared" si="0"/>
        <v>24</v>
      </c>
      <c r="E1436" t="str">
        <f t="shared" si="1"/>
        <v>$14,100,538</v>
      </c>
      <c r="F1436" t="str">
        <f t="shared" si="2"/>
        <v/>
      </c>
      <c r="G1436" t="str">
        <f t="shared" si="3"/>
        <v>$14,100,538</v>
      </c>
      <c r="H1436" t="s">
        <v>3217</v>
      </c>
      <c r="J1436" t="s">
        <v>67</v>
      </c>
      <c r="K1436" t="s">
        <v>101</v>
      </c>
      <c r="L1436">
        <v>14100538</v>
      </c>
      <c r="M1436" t="s">
        <v>1246</v>
      </c>
    </row>
    <row r="1437" spans="1:13">
      <c r="A1437">
        <v>1926</v>
      </c>
      <c r="B1437" t="s">
        <v>3</v>
      </c>
      <c r="C1437" s="16" t="s">
        <v>3218</v>
      </c>
      <c r="D1437">
        <f t="shared" si="0"/>
        <v>24</v>
      </c>
      <c r="E1437" t="str">
        <f t="shared" si="1"/>
        <v>$11,862,500</v>
      </c>
      <c r="F1437" t="str">
        <f t="shared" si="2"/>
        <v/>
      </c>
      <c r="G1437" t="str">
        <f t="shared" si="3"/>
        <v>$11,862,500</v>
      </c>
      <c r="H1437" t="s">
        <v>3219</v>
      </c>
      <c r="J1437" t="s">
        <v>67</v>
      </c>
      <c r="K1437" t="s">
        <v>101</v>
      </c>
      <c r="L1437">
        <v>11862500</v>
      </c>
      <c r="M1437" t="s">
        <v>235</v>
      </c>
    </row>
    <row r="1438" spans="1:13">
      <c r="A1438">
        <v>1927</v>
      </c>
      <c r="B1438" t="s">
        <v>3</v>
      </c>
      <c r="C1438" s="16" t="s">
        <v>3220</v>
      </c>
      <c r="D1438">
        <f t="shared" si="0"/>
        <v>24</v>
      </c>
      <c r="E1438" t="str">
        <f t="shared" si="1"/>
        <v>$5,565,000</v>
      </c>
      <c r="F1438" t="str">
        <f t="shared" si="2"/>
        <v/>
      </c>
      <c r="G1438" t="str">
        <f t="shared" si="3"/>
        <v>$5,565,000</v>
      </c>
      <c r="H1438" t="s">
        <v>3221</v>
      </c>
      <c r="J1438" t="s">
        <v>67</v>
      </c>
      <c r="K1438" t="s">
        <v>101</v>
      </c>
      <c r="L1438">
        <v>5565000</v>
      </c>
      <c r="M1438" t="s">
        <v>362</v>
      </c>
    </row>
    <row r="1439" spans="1:13">
      <c r="A1439">
        <v>1928</v>
      </c>
      <c r="B1439" t="s">
        <v>3</v>
      </c>
      <c r="C1439" s="16" t="s">
        <v>3222</v>
      </c>
      <c r="D1439">
        <f t="shared" si="0"/>
        <v>24</v>
      </c>
      <c r="E1439" t="str">
        <f t="shared" si="1"/>
        <v>$3,637,073</v>
      </c>
      <c r="F1439" t="str">
        <f t="shared" si="2"/>
        <v/>
      </c>
      <c r="G1439" t="str">
        <f t="shared" si="3"/>
        <v>$3,637,073</v>
      </c>
      <c r="H1439" t="s">
        <v>3223</v>
      </c>
      <c r="J1439" t="s">
        <v>67</v>
      </c>
      <c r="K1439" t="s">
        <v>101</v>
      </c>
      <c r="L1439">
        <v>3637073</v>
      </c>
      <c r="M1439" t="s">
        <v>406</v>
      </c>
    </row>
    <row r="1440" spans="1:13">
      <c r="A1440">
        <v>1929</v>
      </c>
      <c r="B1440" t="s">
        <v>3</v>
      </c>
      <c r="C1440" s="16" t="s">
        <v>3224</v>
      </c>
      <c r="D1440">
        <f t="shared" si="0"/>
        <v>24</v>
      </c>
      <c r="E1440" t="str">
        <f t="shared" si="1"/>
        <v>$1,797,600 3rd year rookie contract (#17)</v>
      </c>
      <c r="F1440">
        <f t="shared" si="2"/>
        <v>11</v>
      </c>
      <c r="G1440" t="str">
        <f t="shared" si="3"/>
        <v>$1,797,600</v>
      </c>
      <c r="H1440" t="s">
        <v>3225</v>
      </c>
      <c r="J1440" t="s">
        <v>67</v>
      </c>
      <c r="K1440" t="s">
        <v>101</v>
      </c>
      <c r="L1440">
        <v>1797600</v>
      </c>
      <c r="M1440" t="s">
        <v>357</v>
      </c>
    </row>
    <row r="1441" spans="1:13">
      <c r="A1441">
        <v>1930</v>
      </c>
      <c r="B1441" t="s">
        <v>3</v>
      </c>
      <c r="C1441" s="16" t="s">
        <v>3226</v>
      </c>
      <c r="D1441">
        <f t="shared" si="0"/>
        <v>24</v>
      </c>
      <c r="E1441" t="str">
        <f t="shared" si="1"/>
        <v>$1,591,350</v>
      </c>
      <c r="F1441" t="str">
        <f t="shared" si="2"/>
        <v/>
      </c>
      <c r="G1441" t="str">
        <f t="shared" si="3"/>
        <v>$1,591,350</v>
      </c>
      <c r="H1441" t="s">
        <v>3227</v>
      </c>
      <c r="J1441" t="s">
        <v>67</v>
      </c>
      <c r="K1441" t="s">
        <v>101</v>
      </c>
      <c r="L1441">
        <v>1591350</v>
      </c>
      <c r="M1441" t="s">
        <v>733</v>
      </c>
    </row>
    <row r="1442" spans="1:13">
      <c r="A1442">
        <v>1931</v>
      </c>
      <c r="B1442" t="s">
        <v>3</v>
      </c>
      <c r="C1442" s="16" t="s">
        <v>3228</v>
      </c>
      <c r="D1442">
        <f t="shared" si="0"/>
        <v>24</v>
      </c>
      <c r="E1442" t="str">
        <f t="shared" si="1"/>
        <v>$1,590,000 released 2/24</v>
      </c>
      <c r="F1442">
        <f t="shared" si="2"/>
        <v>11</v>
      </c>
      <c r="G1442" t="str">
        <f t="shared" si="3"/>
        <v>$1,590,000</v>
      </c>
      <c r="H1442" t="s">
        <v>3229</v>
      </c>
      <c r="J1442" t="s">
        <v>67</v>
      </c>
      <c r="K1442" t="s">
        <v>101</v>
      </c>
      <c r="L1442">
        <v>1590000</v>
      </c>
      <c r="M1442" t="s">
        <v>764</v>
      </c>
    </row>
    <row r="1443" spans="1:13">
      <c r="A1443">
        <v>1932</v>
      </c>
      <c r="B1443" t="s">
        <v>3</v>
      </c>
      <c r="C1443" s="16" t="s">
        <v>3230</v>
      </c>
      <c r="D1443">
        <f t="shared" si="0"/>
        <v>24</v>
      </c>
      <c r="E1443" t="str">
        <f t="shared" si="1"/>
        <v>$1,399,507 counts $884,293, minimum</v>
      </c>
      <c r="F1443">
        <f t="shared" si="2"/>
        <v>11</v>
      </c>
      <c r="G1443" t="str">
        <f t="shared" si="3"/>
        <v>$1,399,507</v>
      </c>
      <c r="H1443" t="s">
        <v>2625</v>
      </c>
      <c r="J1443" t="s">
        <v>67</v>
      </c>
      <c r="K1443" t="s">
        <v>101</v>
      </c>
      <c r="L1443">
        <v>1399507</v>
      </c>
      <c r="M1443" t="s">
        <v>2121</v>
      </c>
    </row>
    <row r="1444" spans="1:13">
      <c r="A1444">
        <v>1933</v>
      </c>
      <c r="B1444" t="s">
        <v>3</v>
      </c>
      <c r="C1444" s="16" t="s">
        <v>3231</v>
      </c>
      <c r="D1444">
        <f t="shared" si="0"/>
        <v>24</v>
      </c>
      <c r="E1444" t="str">
        <f t="shared" si="1"/>
        <v>$1,196,760 1st year rookie contract (#24)</v>
      </c>
      <c r="F1444">
        <f t="shared" si="2"/>
        <v>11</v>
      </c>
      <c r="G1444" t="str">
        <f t="shared" si="3"/>
        <v>$1,196,760</v>
      </c>
      <c r="H1444" t="s">
        <v>3232</v>
      </c>
      <c r="J1444" t="s">
        <v>67</v>
      </c>
      <c r="K1444" t="s">
        <v>101</v>
      </c>
      <c r="L1444">
        <v>1196760</v>
      </c>
      <c r="M1444" t="s">
        <v>132</v>
      </c>
    </row>
    <row r="1445" spans="1:13">
      <c r="A1445">
        <v>1934</v>
      </c>
      <c r="B1445" t="s">
        <v>3</v>
      </c>
      <c r="C1445" s="16" t="s">
        <v>3233</v>
      </c>
      <c r="D1445">
        <f t="shared" si="0"/>
        <v>24</v>
      </c>
      <c r="E1445" t="str">
        <f t="shared" si="1"/>
        <v>$916,099 counts $884,293</v>
      </c>
      <c r="F1445">
        <f t="shared" si="2"/>
        <v>9</v>
      </c>
      <c r="G1445" t="str">
        <f t="shared" si="3"/>
        <v>$916,099</v>
      </c>
      <c r="H1445" t="s">
        <v>3046</v>
      </c>
      <c r="J1445" t="s">
        <v>67</v>
      </c>
      <c r="K1445" t="s">
        <v>101</v>
      </c>
      <c r="L1445">
        <v>916099</v>
      </c>
      <c r="M1445" t="s">
        <v>729</v>
      </c>
    </row>
    <row r="1446" spans="1:13">
      <c r="A1446">
        <v>1935</v>
      </c>
      <c r="B1446" t="s">
        <v>3</v>
      </c>
      <c r="C1446" s="16" t="s">
        <v>3234</v>
      </c>
      <c r="D1446">
        <f t="shared" si="0"/>
        <v>24</v>
      </c>
      <c r="E1446" t="str">
        <f t="shared" si="1"/>
        <v>$883,111 counts $613,803, released 2/24</v>
      </c>
      <c r="F1446">
        <f t="shared" si="2"/>
        <v>9</v>
      </c>
      <c r="G1446" t="str">
        <f t="shared" si="3"/>
        <v>$883,111</v>
      </c>
      <c r="H1446" t="s">
        <v>3235</v>
      </c>
      <c r="J1446" t="s">
        <v>67</v>
      </c>
      <c r="K1446" t="s">
        <v>101</v>
      </c>
      <c r="L1446">
        <v>883111</v>
      </c>
      <c r="M1446" t="s">
        <v>876</v>
      </c>
    </row>
    <row r="1447" spans="1:13">
      <c r="A1447">
        <v>1936</v>
      </c>
      <c r="B1447" t="s">
        <v>3</v>
      </c>
      <c r="C1447" s="16" t="s">
        <v>3236</v>
      </c>
      <c r="D1447">
        <f t="shared" si="0"/>
        <v>24</v>
      </c>
      <c r="E1447" t="str">
        <f t="shared" si="1"/>
        <v>$490,180 minimum</v>
      </c>
      <c r="F1447">
        <f t="shared" si="2"/>
        <v>9</v>
      </c>
      <c r="G1447" t="str">
        <f t="shared" si="3"/>
        <v>$490,180</v>
      </c>
      <c r="H1447" t="s">
        <v>2662</v>
      </c>
      <c r="J1447" t="s">
        <v>67</v>
      </c>
      <c r="K1447" t="s">
        <v>101</v>
      </c>
      <c r="L1447">
        <v>490180</v>
      </c>
      <c r="M1447" t="s">
        <v>2554</v>
      </c>
    </row>
    <row r="1448" spans="1:13">
      <c r="A1448">
        <v>1937</v>
      </c>
      <c r="B1448" t="s">
        <v>3</v>
      </c>
      <c r="C1448" s="16" t="s">
        <v>3237</v>
      </c>
      <c r="D1448">
        <f t="shared" si="0"/>
        <v>24</v>
      </c>
      <c r="E1448" t="str">
        <f t="shared" si="1"/>
        <v>$341,979 counts $254,884, signed 2/27</v>
      </c>
      <c r="F1448">
        <f t="shared" si="2"/>
        <v>9</v>
      </c>
      <c r="G1448" t="str">
        <f t="shared" si="3"/>
        <v>$341,979</v>
      </c>
      <c r="H1448" t="s">
        <v>3200</v>
      </c>
      <c r="J1448" t="s">
        <v>67</v>
      </c>
      <c r="K1448" t="s">
        <v>101</v>
      </c>
      <c r="L1448">
        <v>341979</v>
      </c>
      <c r="M1448" t="s">
        <v>2092</v>
      </c>
    </row>
    <row r="1449" spans="1:13">
      <c r="A1449">
        <v>1938</v>
      </c>
      <c r="B1449" t="s">
        <v>3</v>
      </c>
      <c r="C1449" s="16" t="s">
        <v>3238</v>
      </c>
      <c r="D1449">
        <f t="shared" si="0"/>
        <v>24</v>
      </c>
      <c r="E1449" t="str">
        <f t="shared" si="1"/>
        <v>$327,709 signed 12/31</v>
      </c>
      <c r="F1449">
        <f t="shared" si="2"/>
        <v>9</v>
      </c>
      <c r="G1449" t="str">
        <f t="shared" si="3"/>
        <v>$327,709</v>
      </c>
      <c r="H1449" t="s">
        <v>3240</v>
      </c>
      <c r="J1449" t="s">
        <v>67</v>
      </c>
      <c r="K1449" t="s">
        <v>101</v>
      </c>
      <c r="L1449">
        <v>327709</v>
      </c>
      <c r="M1449" t="s">
        <v>3241</v>
      </c>
    </row>
    <row r="1450" spans="1:13">
      <c r="A1450">
        <v>1939</v>
      </c>
      <c r="B1450" t="s">
        <v>3</v>
      </c>
      <c r="C1450" s="16" t="s">
        <v>3242</v>
      </c>
      <c r="D1450">
        <f t="shared" si="0"/>
        <v>24</v>
      </c>
      <c r="E1450" t="str">
        <f t="shared" si="1"/>
        <v>$181,655 released 12/31</v>
      </c>
      <c r="F1450">
        <f t="shared" si="2"/>
        <v>9</v>
      </c>
      <c r="G1450" t="str">
        <f t="shared" si="3"/>
        <v>$181,655</v>
      </c>
      <c r="H1450" t="s">
        <v>3243</v>
      </c>
      <c r="J1450" t="s">
        <v>67</v>
      </c>
      <c r="K1450" t="s">
        <v>101</v>
      </c>
      <c r="L1450">
        <v>181655</v>
      </c>
      <c r="M1450" t="s">
        <v>3244</v>
      </c>
    </row>
    <row r="1451" spans="1:13">
      <c r="A1451">
        <v>1940</v>
      </c>
      <c r="B1451" t="s">
        <v>3</v>
      </c>
      <c r="C1451" s="16" t="s">
        <v>3245</v>
      </c>
      <c r="D1451">
        <f t="shared" si="0"/>
        <v>24</v>
      </c>
      <c r="E1451" t="str">
        <f t="shared" si="1"/>
        <v>$111,518 counts $104,034, s 2/27, rel 3/20</v>
      </c>
      <c r="F1451">
        <f t="shared" si="2"/>
        <v>9</v>
      </c>
      <c r="G1451" t="str">
        <f t="shared" si="3"/>
        <v>$111,518</v>
      </c>
      <c r="H1451" t="s">
        <v>3246</v>
      </c>
      <c r="J1451" t="s">
        <v>67</v>
      </c>
      <c r="K1451" t="s">
        <v>101</v>
      </c>
      <c r="L1451">
        <v>111518</v>
      </c>
      <c r="M1451" t="s">
        <v>1670</v>
      </c>
    </row>
    <row r="1452" spans="1:13">
      <c r="A1452">
        <v>1941</v>
      </c>
      <c r="B1452" t="s">
        <v>3</v>
      </c>
      <c r="C1452" s="16" t="s">
        <v>3247</v>
      </c>
      <c r="D1452">
        <f t="shared" si="0"/>
        <v>24</v>
      </c>
      <c r="E1452" t="str">
        <f t="shared" si="1"/>
        <v>$8,232 signed 4/16</v>
      </c>
      <c r="F1452">
        <f t="shared" si="2"/>
        <v>7</v>
      </c>
      <c r="G1452" t="str">
        <f t="shared" si="3"/>
        <v>$8,232</v>
      </c>
      <c r="H1452" t="s">
        <v>3248</v>
      </c>
      <c r="J1452" t="s">
        <v>67</v>
      </c>
      <c r="K1452" t="s">
        <v>101</v>
      </c>
      <c r="L1452">
        <v>8232</v>
      </c>
      <c r="M1452" t="s">
        <v>3249</v>
      </c>
    </row>
    <row r="1453" spans="1:13">
      <c r="A1453">
        <v>1943</v>
      </c>
      <c r="B1453" t="s">
        <v>3</v>
      </c>
      <c r="C1453" s="16" t="s">
        <v>3250</v>
      </c>
      <c r="D1453">
        <f t="shared" si="0"/>
        <v>24</v>
      </c>
      <c r="E1453" t="str">
        <f t="shared" si="1"/>
        <v>$17,832,627</v>
      </c>
      <c r="F1453" t="str">
        <f t="shared" si="2"/>
        <v/>
      </c>
      <c r="G1453" t="str">
        <f t="shared" si="3"/>
        <v>$17,832,627</v>
      </c>
      <c r="H1453" t="s">
        <v>3251</v>
      </c>
      <c r="J1453" t="s">
        <v>71</v>
      </c>
      <c r="K1453" t="s">
        <v>101</v>
      </c>
      <c r="L1453">
        <v>17832627</v>
      </c>
      <c r="M1453" t="s">
        <v>1091</v>
      </c>
    </row>
    <row r="1454" spans="1:13">
      <c r="A1454">
        <v>1944</v>
      </c>
      <c r="B1454" t="s">
        <v>3</v>
      </c>
      <c r="C1454" s="16" t="s">
        <v>3252</v>
      </c>
      <c r="D1454">
        <f t="shared" si="0"/>
        <v>24</v>
      </c>
      <c r="E1454" t="str">
        <f t="shared" si="1"/>
        <v>$14,693,906</v>
      </c>
      <c r="F1454" t="str">
        <f t="shared" si="2"/>
        <v/>
      </c>
      <c r="G1454" t="str">
        <f t="shared" si="3"/>
        <v>$14,693,906</v>
      </c>
      <c r="H1454" t="s">
        <v>2679</v>
      </c>
      <c r="J1454" t="s">
        <v>71</v>
      </c>
      <c r="K1454" t="s">
        <v>101</v>
      </c>
      <c r="L1454">
        <v>14693906</v>
      </c>
      <c r="M1454" t="s">
        <v>1095</v>
      </c>
    </row>
    <row r="1455" spans="1:13">
      <c r="A1455">
        <v>1945</v>
      </c>
      <c r="B1455" t="s">
        <v>3</v>
      </c>
      <c r="C1455" s="16" t="s">
        <v>3253</v>
      </c>
      <c r="D1455">
        <f t="shared" si="0"/>
        <v>24</v>
      </c>
      <c r="E1455" t="str">
        <f t="shared" si="1"/>
        <v>$12,350,000</v>
      </c>
      <c r="F1455" t="str">
        <f t="shared" si="2"/>
        <v/>
      </c>
      <c r="G1455" t="str">
        <f t="shared" si="3"/>
        <v>$12,350,000</v>
      </c>
      <c r="H1455" t="s">
        <v>2252</v>
      </c>
      <c r="J1455" t="s">
        <v>71</v>
      </c>
      <c r="K1455" t="s">
        <v>101</v>
      </c>
      <c r="L1455">
        <v>12350000</v>
      </c>
      <c r="M1455" t="s">
        <v>1100</v>
      </c>
    </row>
    <row r="1456" spans="1:13">
      <c r="A1456">
        <v>1946</v>
      </c>
      <c r="B1456" t="s">
        <v>3</v>
      </c>
      <c r="C1456" s="16" t="s">
        <v>3254</v>
      </c>
      <c r="D1456">
        <f t="shared" si="0"/>
        <v>24</v>
      </c>
      <c r="E1456" t="str">
        <f t="shared" si="1"/>
        <v>$8,727,437</v>
      </c>
      <c r="F1456" t="str">
        <f t="shared" si="2"/>
        <v/>
      </c>
      <c r="G1456" t="str">
        <f t="shared" si="3"/>
        <v>$8,727,437</v>
      </c>
      <c r="H1456" t="s">
        <v>3255</v>
      </c>
      <c r="J1456" t="s">
        <v>71</v>
      </c>
      <c r="K1456" t="s">
        <v>101</v>
      </c>
      <c r="L1456">
        <v>8727437</v>
      </c>
      <c r="M1456" t="s">
        <v>1016</v>
      </c>
    </row>
    <row r="1457" spans="1:13">
      <c r="A1457">
        <v>1947</v>
      </c>
      <c r="B1457" t="s">
        <v>3</v>
      </c>
      <c r="C1457" s="16" t="s">
        <v>3256</v>
      </c>
      <c r="D1457">
        <f t="shared" si="0"/>
        <v>24</v>
      </c>
      <c r="E1457" t="str">
        <f t="shared" si="1"/>
        <v>$3,900,000</v>
      </c>
      <c r="F1457" t="str">
        <f t="shared" si="2"/>
        <v/>
      </c>
      <c r="G1457" t="str">
        <f t="shared" si="3"/>
        <v>$3,900,000</v>
      </c>
      <c r="H1457" t="s">
        <v>3257</v>
      </c>
      <c r="J1457" t="s">
        <v>71</v>
      </c>
      <c r="K1457" t="s">
        <v>101</v>
      </c>
      <c r="L1457">
        <v>3900000</v>
      </c>
      <c r="M1457" t="s">
        <v>117</v>
      </c>
    </row>
    <row r="1458" spans="1:13">
      <c r="A1458">
        <v>1948</v>
      </c>
      <c r="B1458" t="s">
        <v>3</v>
      </c>
      <c r="C1458" s="16" t="s">
        <v>3258</v>
      </c>
      <c r="D1458">
        <f t="shared" si="0"/>
        <v>24</v>
      </c>
      <c r="E1458" t="str">
        <f t="shared" si="1"/>
        <v>$2,585,668</v>
      </c>
      <c r="F1458" t="str">
        <f t="shared" si="2"/>
        <v/>
      </c>
      <c r="G1458" t="str">
        <f t="shared" si="3"/>
        <v>$2,585,668</v>
      </c>
      <c r="H1458" t="s">
        <v>3259</v>
      </c>
      <c r="J1458" t="s">
        <v>71</v>
      </c>
      <c r="K1458" t="s">
        <v>101</v>
      </c>
      <c r="L1458">
        <v>2585668</v>
      </c>
      <c r="M1458" t="s">
        <v>1107</v>
      </c>
    </row>
    <row r="1459" spans="1:13">
      <c r="A1459">
        <v>1949</v>
      </c>
      <c r="B1459" t="s">
        <v>3</v>
      </c>
      <c r="C1459" s="16" t="s">
        <v>3260</v>
      </c>
      <c r="D1459">
        <f t="shared" si="0"/>
        <v>24</v>
      </c>
      <c r="E1459" t="str">
        <f t="shared" si="1"/>
        <v>$2,111,160 2nd year rookie contract (#12)</v>
      </c>
      <c r="F1459">
        <f t="shared" si="2"/>
        <v>11</v>
      </c>
      <c r="G1459" t="str">
        <f t="shared" si="3"/>
        <v>$2,111,160</v>
      </c>
      <c r="H1459" t="s">
        <v>3261</v>
      </c>
      <c r="J1459" t="s">
        <v>71</v>
      </c>
      <c r="K1459" t="s">
        <v>101</v>
      </c>
      <c r="L1459">
        <v>2111160</v>
      </c>
      <c r="M1459" t="s">
        <v>285</v>
      </c>
    </row>
    <row r="1460" spans="1:13">
      <c r="A1460">
        <v>1950</v>
      </c>
      <c r="B1460" t="s">
        <v>3</v>
      </c>
      <c r="C1460" s="16" t="s">
        <v>3262</v>
      </c>
      <c r="D1460">
        <f t="shared" si="0"/>
        <v>24</v>
      </c>
      <c r="E1460" t="str">
        <f t="shared" si="1"/>
        <v>$2,090,880 1st year rookie contract (#12)</v>
      </c>
      <c r="F1460">
        <f t="shared" si="2"/>
        <v>11</v>
      </c>
      <c r="G1460" t="str">
        <f t="shared" si="3"/>
        <v>$2,090,880</v>
      </c>
      <c r="H1460" t="s">
        <v>3263</v>
      </c>
      <c r="J1460" t="s">
        <v>71</v>
      </c>
      <c r="K1460" t="s">
        <v>101</v>
      </c>
      <c r="L1460">
        <v>2090880</v>
      </c>
      <c r="M1460" t="s">
        <v>1116</v>
      </c>
    </row>
    <row r="1461" spans="1:13">
      <c r="A1461">
        <v>1951</v>
      </c>
      <c r="B1461" t="s">
        <v>3</v>
      </c>
      <c r="C1461" s="16" t="s">
        <v>3264</v>
      </c>
      <c r="D1461">
        <f t="shared" si="0"/>
        <v>24</v>
      </c>
      <c r="E1461" t="str">
        <f t="shared" si="1"/>
        <v>$1,399,507 counts $884,293, minimum</v>
      </c>
      <c r="F1461">
        <f t="shared" si="2"/>
        <v>11</v>
      </c>
      <c r="G1461" t="str">
        <f t="shared" si="3"/>
        <v>$1,399,507</v>
      </c>
      <c r="H1461" t="s">
        <v>2625</v>
      </c>
      <c r="J1461" t="s">
        <v>71</v>
      </c>
      <c r="K1461" t="s">
        <v>101</v>
      </c>
      <c r="L1461">
        <v>1399507</v>
      </c>
      <c r="M1461" t="s">
        <v>3265</v>
      </c>
    </row>
    <row r="1462" spans="1:13">
      <c r="A1462">
        <v>1952</v>
      </c>
      <c r="B1462" t="s">
        <v>3</v>
      </c>
      <c r="C1462" s="16" t="s">
        <v>3266</v>
      </c>
      <c r="D1462">
        <f t="shared" si="0"/>
        <v>24</v>
      </c>
      <c r="E1462" t="str">
        <f t="shared" si="1"/>
        <v>$1,329,720 3rd year rookie contract (#24)</v>
      </c>
      <c r="F1462">
        <f t="shared" si="2"/>
        <v>11</v>
      </c>
      <c r="G1462" t="str">
        <f t="shared" si="3"/>
        <v>$1,329,720</v>
      </c>
      <c r="H1462" t="s">
        <v>3267</v>
      </c>
      <c r="J1462" t="s">
        <v>71</v>
      </c>
      <c r="K1462" t="s">
        <v>101</v>
      </c>
      <c r="L1462">
        <v>1329720</v>
      </c>
      <c r="M1462" t="s">
        <v>505</v>
      </c>
    </row>
    <row r="1463" spans="1:13">
      <c r="A1463">
        <v>1953</v>
      </c>
      <c r="B1463" t="s">
        <v>3</v>
      </c>
      <c r="C1463" s="16" t="s">
        <v>3268</v>
      </c>
      <c r="D1463">
        <f t="shared" si="0"/>
        <v>24</v>
      </c>
      <c r="E1463" t="str">
        <f t="shared" si="1"/>
        <v>$1,200,000</v>
      </c>
      <c r="F1463" t="str">
        <f t="shared" si="2"/>
        <v/>
      </c>
      <c r="G1463" t="str">
        <f t="shared" si="3"/>
        <v>$1,200,000</v>
      </c>
      <c r="H1463" t="s">
        <v>1405</v>
      </c>
      <c r="J1463" t="s">
        <v>71</v>
      </c>
      <c r="K1463" t="s">
        <v>101</v>
      </c>
      <c r="L1463">
        <v>1200000</v>
      </c>
      <c r="M1463" t="s">
        <v>3269</v>
      </c>
    </row>
    <row r="1464" spans="1:13">
      <c r="A1464">
        <v>1954</v>
      </c>
      <c r="B1464" t="s">
        <v>3</v>
      </c>
      <c r="C1464" s="16" t="s">
        <v>3270</v>
      </c>
      <c r="D1464">
        <f t="shared" si="0"/>
        <v>24</v>
      </c>
      <c r="E1464" t="str">
        <f t="shared" si="1"/>
        <v>$1,110,840 1st year rookie contract (#26)</v>
      </c>
      <c r="F1464">
        <f t="shared" si="2"/>
        <v>11</v>
      </c>
      <c r="G1464" t="str">
        <f t="shared" si="3"/>
        <v>$1,110,840</v>
      </c>
      <c r="H1464" t="s">
        <v>3271</v>
      </c>
      <c r="J1464" t="s">
        <v>71</v>
      </c>
      <c r="K1464" t="s">
        <v>101</v>
      </c>
      <c r="L1464">
        <v>1110840</v>
      </c>
      <c r="M1464" t="s">
        <v>1125</v>
      </c>
    </row>
    <row r="1465" spans="1:13">
      <c r="A1465">
        <v>1955</v>
      </c>
      <c r="B1465" t="s">
        <v>3</v>
      </c>
      <c r="C1465" s="16" t="s">
        <v>3272</v>
      </c>
      <c r="D1465">
        <f t="shared" si="0"/>
        <v>24</v>
      </c>
      <c r="E1465" t="str">
        <f t="shared" si="1"/>
        <v>$1,082,520 2nd year rookie contract (#28)</v>
      </c>
      <c r="F1465">
        <f t="shared" si="2"/>
        <v>11</v>
      </c>
      <c r="G1465" t="str">
        <f t="shared" si="3"/>
        <v>$1,082,520</v>
      </c>
      <c r="H1465" t="s">
        <v>3273</v>
      </c>
      <c r="J1465" t="s">
        <v>71</v>
      </c>
      <c r="K1465" t="s">
        <v>101</v>
      </c>
      <c r="L1465">
        <v>1082520</v>
      </c>
      <c r="M1465" t="s">
        <v>182</v>
      </c>
    </row>
    <row r="1466" spans="1:13">
      <c r="A1466">
        <v>1956</v>
      </c>
      <c r="B1466" t="s">
        <v>3</v>
      </c>
      <c r="C1466" s="16" t="s">
        <v>3274</v>
      </c>
      <c r="D1466">
        <f t="shared" si="0"/>
        <v>24</v>
      </c>
      <c r="E1466" t="str">
        <f t="shared" si="1"/>
        <v>$386,923 counts $244,48, signed 3/1</v>
      </c>
      <c r="F1466">
        <f t="shared" si="2"/>
        <v>9</v>
      </c>
      <c r="G1466" t="str">
        <f t="shared" si="3"/>
        <v>$386,923</v>
      </c>
      <c r="H1466" t="s">
        <v>3275</v>
      </c>
      <c r="J1466" t="s">
        <v>71</v>
      </c>
      <c r="K1466" t="s">
        <v>101</v>
      </c>
      <c r="L1466">
        <v>386923</v>
      </c>
      <c r="M1466" t="s">
        <v>1367</v>
      </c>
    </row>
    <row r="1467" spans="1:13">
      <c r="A1467">
        <v>1957</v>
      </c>
      <c r="B1467" t="s">
        <v>3</v>
      </c>
      <c r="C1467" s="16" t="s">
        <v>3276</v>
      </c>
      <c r="D1467">
        <f t="shared" si="0"/>
        <v>24</v>
      </c>
      <c r="E1467" t="str">
        <f t="shared" si="1"/>
        <v>$74,840 c $52,017, s 1/17, rel 1/26</v>
      </c>
      <c r="F1467">
        <f t="shared" si="2"/>
        <v>8</v>
      </c>
      <c r="G1467" t="str">
        <f t="shared" si="3"/>
        <v>$74,840</v>
      </c>
      <c r="H1467" t="s">
        <v>3277</v>
      </c>
      <c r="J1467" t="s">
        <v>71</v>
      </c>
      <c r="K1467" t="s">
        <v>101</v>
      </c>
      <c r="L1467">
        <v>74840</v>
      </c>
      <c r="M1467" t="s">
        <v>3278</v>
      </c>
    </row>
    <row r="1468" spans="1:13">
      <c r="A1468">
        <v>1958</v>
      </c>
      <c r="B1468" t="s">
        <v>3</v>
      </c>
      <c r="C1468" s="16" t="s">
        <v>3279</v>
      </c>
      <c r="D1468">
        <f t="shared" si="0"/>
        <v>24</v>
      </c>
      <c r="E1468" t="str">
        <f t="shared" si="1"/>
        <v>$55,759 c $52,017, s 10 3/28, rel 4/9</v>
      </c>
      <c r="F1468">
        <f t="shared" si="2"/>
        <v>8</v>
      </c>
      <c r="G1468" t="str">
        <f t="shared" si="3"/>
        <v>$55,759</v>
      </c>
      <c r="H1468" t="s">
        <v>3280</v>
      </c>
      <c r="J1468" t="s">
        <v>71</v>
      </c>
      <c r="K1468" t="s">
        <v>101</v>
      </c>
      <c r="L1468">
        <v>55759</v>
      </c>
      <c r="M1468" t="s">
        <v>2505</v>
      </c>
    </row>
    <row r="1469" spans="1:13">
      <c r="A1469">
        <v>1959</v>
      </c>
      <c r="B1469" t="s">
        <v>3</v>
      </c>
      <c r="C1469" s="16" t="s">
        <v>3281</v>
      </c>
      <c r="D1469">
        <f t="shared" si="0"/>
        <v>24</v>
      </c>
      <c r="E1469" t="str">
        <f t="shared" si="1"/>
        <v>$52,017 signed 3/16, released 3/26</v>
      </c>
      <c r="F1469">
        <f t="shared" si="2"/>
        <v>8</v>
      </c>
      <c r="G1469" t="str">
        <f t="shared" si="3"/>
        <v>$52,017</v>
      </c>
      <c r="H1469" t="s">
        <v>3090</v>
      </c>
      <c r="J1469" t="s">
        <v>71</v>
      </c>
      <c r="K1469" t="s">
        <v>101</v>
      </c>
      <c r="L1469">
        <v>52017</v>
      </c>
      <c r="M1469" t="s">
        <v>3282</v>
      </c>
    </row>
    <row r="1470" spans="1:13">
      <c r="A1470">
        <v>1960</v>
      </c>
      <c r="B1470" t="s">
        <v>3</v>
      </c>
      <c r="C1470" s="16" t="s">
        <v>3283</v>
      </c>
      <c r="D1470">
        <f t="shared" si="0"/>
        <v>24</v>
      </c>
      <c r="E1470" t="str">
        <f t="shared" si="1"/>
        <v>$25,951 signed 4/8</v>
      </c>
      <c r="F1470">
        <f t="shared" si="2"/>
        <v>8</v>
      </c>
      <c r="G1470" t="str">
        <f t="shared" si="3"/>
        <v>$25,951</v>
      </c>
      <c r="H1470" t="s">
        <v>3284</v>
      </c>
      <c r="J1470" t="s">
        <v>71</v>
      </c>
      <c r="K1470" t="s">
        <v>101</v>
      </c>
      <c r="L1470">
        <v>25951</v>
      </c>
      <c r="M1470" t="s">
        <v>1500</v>
      </c>
    </row>
    <row r="1471" spans="1:13">
      <c r="A1471">
        <v>1962</v>
      </c>
      <c r="B1471" t="s">
        <v>3</v>
      </c>
      <c r="C1471" s="16" t="s">
        <v>3285</v>
      </c>
      <c r="D1471">
        <f t="shared" si="0"/>
        <v>24</v>
      </c>
      <c r="E1471" t="str">
        <f t="shared" si="1"/>
        <v>$22,346,536 amnesty rel 12/9/12, dnc</v>
      </c>
      <c r="F1471">
        <f t="shared" si="2"/>
        <v>12</v>
      </c>
      <c r="G1471" t="str">
        <f t="shared" si="3"/>
        <v>$22,346,536</v>
      </c>
      <c r="H1471" t="s">
        <v>3286</v>
      </c>
      <c r="J1471" t="s">
        <v>73</v>
      </c>
      <c r="K1471" t="s">
        <v>101</v>
      </c>
      <c r="L1471">
        <v>22346536</v>
      </c>
      <c r="M1471" t="s">
        <v>3287</v>
      </c>
    </row>
    <row r="1472" spans="1:13">
      <c r="A1472">
        <v>1963</v>
      </c>
      <c r="B1472" t="s">
        <v>3</v>
      </c>
      <c r="C1472" s="16" t="s">
        <v>3288</v>
      </c>
      <c r="D1472">
        <f t="shared" si="0"/>
        <v>24</v>
      </c>
      <c r="E1472" t="str">
        <f t="shared" si="1"/>
        <v>$8,600,000</v>
      </c>
      <c r="F1472" t="str">
        <f t="shared" si="2"/>
        <v/>
      </c>
      <c r="G1472" t="str">
        <f t="shared" si="3"/>
        <v>$8,600,000</v>
      </c>
      <c r="H1472" t="s">
        <v>1900</v>
      </c>
      <c r="J1472" t="s">
        <v>73</v>
      </c>
      <c r="K1472" t="s">
        <v>101</v>
      </c>
      <c r="L1472">
        <v>8600000</v>
      </c>
      <c r="M1472" t="s">
        <v>447</v>
      </c>
    </row>
    <row r="1473" spans="1:13">
      <c r="A1473">
        <v>1964</v>
      </c>
      <c r="B1473" t="s">
        <v>3</v>
      </c>
      <c r="C1473" s="16" t="s">
        <v>3289</v>
      </c>
      <c r="D1473">
        <f t="shared" si="0"/>
        <v>24</v>
      </c>
      <c r="E1473" t="str">
        <f t="shared" si="1"/>
        <v>$7,500,000</v>
      </c>
      <c r="F1473" t="str">
        <f t="shared" si="2"/>
        <v/>
      </c>
      <c r="G1473" t="str">
        <f t="shared" si="3"/>
        <v>$7,500,000</v>
      </c>
      <c r="H1473" t="s">
        <v>1388</v>
      </c>
      <c r="J1473" t="s">
        <v>73</v>
      </c>
      <c r="K1473" t="s">
        <v>101</v>
      </c>
      <c r="L1473">
        <v>7500000</v>
      </c>
      <c r="M1473" t="s">
        <v>1054</v>
      </c>
    </row>
    <row r="1474" spans="1:13">
      <c r="A1474">
        <v>1965</v>
      </c>
      <c r="B1474" t="s">
        <v>3</v>
      </c>
      <c r="C1474" s="16" t="s">
        <v>3290</v>
      </c>
      <c r="D1474">
        <f t="shared" si="0"/>
        <v>24</v>
      </c>
      <c r="E1474" t="str">
        <f t="shared" si="1"/>
        <v>$7,148,600 released 8/1</v>
      </c>
      <c r="F1474">
        <f t="shared" si="2"/>
        <v>11</v>
      </c>
      <c r="G1474" t="str">
        <f t="shared" si="3"/>
        <v>$7,148,600</v>
      </c>
      <c r="H1474" t="s">
        <v>3291</v>
      </c>
      <c r="J1474" t="s">
        <v>73</v>
      </c>
      <c r="K1474" t="s">
        <v>101</v>
      </c>
      <c r="L1474">
        <v>7148600</v>
      </c>
      <c r="M1474" t="s">
        <v>2282</v>
      </c>
    </row>
    <row r="1475" spans="1:13">
      <c r="A1475">
        <v>1966</v>
      </c>
      <c r="B1475" t="s">
        <v>3</v>
      </c>
      <c r="C1475" s="16" t="s">
        <v>3292</v>
      </c>
      <c r="D1475">
        <f t="shared" si="0"/>
        <v>24</v>
      </c>
      <c r="E1475" t="str">
        <f t="shared" si="1"/>
        <v>$6,400,000 released 2/21</v>
      </c>
      <c r="F1475">
        <f t="shared" si="2"/>
        <v>11</v>
      </c>
      <c r="G1475" t="str">
        <f t="shared" si="3"/>
        <v>$6,400,000</v>
      </c>
      <c r="H1475" t="s">
        <v>3293</v>
      </c>
      <c r="J1475" t="s">
        <v>73</v>
      </c>
      <c r="K1475" t="s">
        <v>101</v>
      </c>
      <c r="L1475">
        <v>6400000</v>
      </c>
      <c r="M1475" t="s">
        <v>1980</v>
      </c>
    </row>
    <row r="1476" spans="1:13">
      <c r="A1476">
        <v>1967</v>
      </c>
      <c r="B1476" t="s">
        <v>3</v>
      </c>
      <c r="C1476" s="16" t="s">
        <v>3295</v>
      </c>
      <c r="D1476">
        <f t="shared" si="0"/>
        <v>24</v>
      </c>
      <c r="E1476" t="str">
        <f t="shared" si="1"/>
        <v>$6,000,000 released 1/3</v>
      </c>
      <c r="F1476">
        <f t="shared" si="2"/>
        <v>11</v>
      </c>
      <c r="G1476" t="str">
        <f t="shared" si="3"/>
        <v>$6,000,000</v>
      </c>
      <c r="H1476" t="s">
        <v>2750</v>
      </c>
      <c r="J1476" t="s">
        <v>73</v>
      </c>
      <c r="K1476" t="s">
        <v>101</v>
      </c>
      <c r="L1476">
        <v>6000000</v>
      </c>
      <c r="M1476" t="s">
        <v>1978</v>
      </c>
    </row>
    <row r="1477" spans="1:13">
      <c r="A1477">
        <v>1968</v>
      </c>
      <c r="B1477" t="s">
        <v>3</v>
      </c>
      <c r="C1477" s="16" t="s">
        <v>3296</v>
      </c>
      <c r="D1477">
        <f t="shared" si="0"/>
        <v>24</v>
      </c>
      <c r="E1477" t="str">
        <f t="shared" si="1"/>
        <v>$4,763,760 1st year rookie contract (#2)</v>
      </c>
      <c r="F1477">
        <f t="shared" si="2"/>
        <v>11</v>
      </c>
      <c r="G1477" t="str">
        <f t="shared" si="3"/>
        <v>$4,763,760</v>
      </c>
      <c r="H1477" t="s">
        <v>3297</v>
      </c>
      <c r="J1477" t="s">
        <v>73</v>
      </c>
      <c r="K1477" t="s">
        <v>101</v>
      </c>
      <c r="L1477">
        <v>4763760</v>
      </c>
      <c r="M1477" t="s">
        <v>1144</v>
      </c>
    </row>
    <row r="1478" spans="1:13">
      <c r="A1478">
        <v>1969</v>
      </c>
      <c r="B1478" t="s">
        <v>3</v>
      </c>
      <c r="C1478" s="16" t="s">
        <v>3298</v>
      </c>
      <c r="D1478">
        <f t="shared" si="0"/>
        <v>24</v>
      </c>
      <c r="E1478" t="str">
        <f t="shared" si="1"/>
        <v>$2,808,600 released 10/27/12</v>
      </c>
      <c r="F1478">
        <f t="shared" si="2"/>
        <v>11</v>
      </c>
      <c r="G1478" t="str">
        <f t="shared" si="3"/>
        <v>$2,808,600</v>
      </c>
      <c r="H1478" t="s">
        <v>3299</v>
      </c>
      <c r="J1478" t="s">
        <v>73</v>
      </c>
      <c r="K1478" t="s">
        <v>101</v>
      </c>
      <c r="L1478">
        <v>2808600</v>
      </c>
      <c r="M1478" t="s">
        <v>3300</v>
      </c>
    </row>
    <row r="1479" spans="1:13">
      <c r="A1479">
        <v>1970</v>
      </c>
      <c r="B1479" t="s">
        <v>3</v>
      </c>
      <c r="C1479" s="16" t="s">
        <v>3301</v>
      </c>
      <c r="D1479">
        <f t="shared" si="0"/>
        <v>24</v>
      </c>
      <c r="E1479" t="str">
        <f t="shared" si="1"/>
        <v>$2,500,000</v>
      </c>
      <c r="F1479" t="str">
        <f t="shared" si="2"/>
        <v/>
      </c>
      <c r="G1479" t="str">
        <f t="shared" si="3"/>
        <v>$2,500,000</v>
      </c>
      <c r="H1479" t="s">
        <v>527</v>
      </c>
      <c r="J1479" t="s">
        <v>73</v>
      </c>
      <c r="K1479" t="s">
        <v>101</v>
      </c>
      <c r="L1479">
        <v>2500000</v>
      </c>
      <c r="M1479" t="s">
        <v>1699</v>
      </c>
    </row>
    <row r="1480" spans="1:13">
      <c r="A1480">
        <v>1971</v>
      </c>
      <c r="B1480" t="s">
        <v>3</v>
      </c>
      <c r="C1480" s="16" t="s">
        <v>3302</v>
      </c>
      <c r="D1480">
        <f t="shared" si="0"/>
        <v>24</v>
      </c>
      <c r="E1480" t="str">
        <f t="shared" si="1"/>
        <v>$1,892,280 3rd year rookie contract (#16)</v>
      </c>
      <c r="F1480">
        <f t="shared" si="2"/>
        <v>11</v>
      </c>
      <c r="G1480" t="str">
        <f t="shared" si="3"/>
        <v>$1,892,280</v>
      </c>
      <c r="H1480" t="s">
        <v>3303</v>
      </c>
      <c r="J1480" t="s">
        <v>73</v>
      </c>
      <c r="K1480" t="s">
        <v>101</v>
      </c>
      <c r="L1480">
        <v>1892280</v>
      </c>
      <c r="M1480" t="s">
        <v>1134</v>
      </c>
    </row>
    <row r="1481" spans="1:13">
      <c r="A1481">
        <v>1972</v>
      </c>
      <c r="B1481" t="s">
        <v>3</v>
      </c>
      <c r="C1481" s="16" t="s">
        <v>3304</v>
      </c>
      <c r="D1481">
        <f t="shared" si="0"/>
        <v>24</v>
      </c>
      <c r="E1481" t="str">
        <f t="shared" si="1"/>
        <v>$1,809,840 2nd year rookie contract (#15)</v>
      </c>
      <c r="F1481">
        <f t="shared" si="2"/>
        <v>11</v>
      </c>
      <c r="G1481" t="str">
        <f t="shared" si="3"/>
        <v>$1,809,840</v>
      </c>
      <c r="H1481" t="s">
        <v>3305</v>
      </c>
      <c r="J1481" t="s">
        <v>73</v>
      </c>
      <c r="K1481" t="s">
        <v>101</v>
      </c>
      <c r="L1481">
        <v>1809840</v>
      </c>
      <c r="M1481" t="s">
        <v>1318</v>
      </c>
    </row>
    <row r="1482" spans="1:13">
      <c r="A1482">
        <v>1973</v>
      </c>
      <c r="B1482" t="s">
        <v>3</v>
      </c>
      <c r="C1482" s="16" t="s">
        <v>3306</v>
      </c>
      <c r="D1482">
        <f t="shared" si="0"/>
        <v>24</v>
      </c>
      <c r="E1482" t="str">
        <f t="shared" si="1"/>
        <v>$1,630,800 3rd year rookie contract (#19)</v>
      </c>
      <c r="F1482">
        <f t="shared" si="2"/>
        <v>11</v>
      </c>
      <c r="G1482" t="str">
        <f t="shared" si="3"/>
        <v>$1,630,800</v>
      </c>
      <c r="H1482" t="s">
        <v>3307</v>
      </c>
      <c r="J1482" t="s">
        <v>73</v>
      </c>
      <c r="K1482" t="s">
        <v>101</v>
      </c>
      <c r="L1482">
        <v>1630800</v>
      </c>
      <c r="M1482" t="s">
        <v>500</v>
      </c>
    </row>
    <row r="1483" spans="1:13">
      <c r="A1483">
        <v>1974</v>
      </c>
      <c r="B1483" t="s">
        <v>3</v>
      </c>
      <c r="C1483" s="16" t="s">
        <v>3308</v>
      </c>
      <c r="D1483">
        <f t="shared" si="0"/>
        <v>24</v>
      </c>
      <c r="E1483" t="str">
        <f t="shared" si="1"/>
        <v>$1,482,000 2nd year rookie contract (#19)</v>
      </c>
      <c r="F1483">
        <f t="shared" si="2"/>
        <v>11</v>
      </c>
      <c r="G1483" t="str">
        <f t="shared" si="3"/>
        <v>$1,482,000</v>
      </c>
      <c r="H1483" t="s">
        <v>3309</v>
      </c>
      <c r="J1483" t="s">
        <v>73</v>
      </c>
      <c r="K1483" t="s">
        <v>101</v>
      </c>
      <c r="L1483">
        <v>1482000</v>
      </c>
      <c r="M1483" t="s">
        <v>1162</v>
      </c>
    </row>
    <row r="1484" spans="1:13">
      <c r="A1484">
        <v>1975</v>
      </c>
      <c r="B1484" t="s">
        <v>3</v>
      </c>
      <c r="C1484" s="16" t="s">
        <v>3310</v>
      </c>
      <c r="D1484">
        <f t="shared" si="0"/>
        <v>24</v>
      </c>
      <c r="E1484" t="str">
        <f t="shared" si="1"/>
        <v>$1,186,459 minimum (2 year)</v>
      </c>
      <c r="F1484">
        <f t="shared" si="2"/>
        <v>11</v>
      </c>
      <c r="G1484" t="str">
        <f t="shared" si="3"/>
        <v>$1,186,459</v>
      </c>
      <c r="H1484" t="s">
        <v>2947</v>
      </c>
      <c r="J1484" t="s">
        <v>73</v>
      </c>
      <c r="K1484" t="s">
        <v>101</v>
      </c>
      <c r="L1484">
        <v>1186459</v>
      </c>
      <c r="M1484" t="s">
        <v>1267</v>
      </c>
    </row>
    <row r="1485" spans="1:13">
      <c r="A1485">
        <v>1976</v>
      </c>
      <c r="B1485" t="s">
        <v>3</v>
      </c>
      <c r="C1485" s="16" t="s">
        <v>3311</v>
      </c>
      <c r="D1485">
        <f t="shared" si="0"/>
        <v>24</v>
      </c>
      <c r="E1485" t="str">
        <f t="shared" si="1"/>
        <v>$884,293 minimum</v>
      </c>
      <c r="F1485">
        <f t="shared" si="2"/>
        <v>9</v>
      </c>
      <c r="G1485" t="str">
        <f t="shared" si="3"/>
        <v>$884,293</v>
      </c>
      <c r="H1485" t="s">
        <v>2629</v>
      </c>
      <c r="J1485" t="s">
        <v>73</v>
      </c>
      <c r="K1485" t="s">
        <v>101</v>
      </c>
      <c r="L1485">
        <v>884293</v>
      </c>
      <c r="M1485" t="s">
        <v>338</v>
      </c>
    </row>
    <row r="1486" spans="1:13">
      <c r="A1486">
        <v>1977</v>
      </c>
      <c r="B1486" t="s">
        <v>3</v>
      </c>
      <c r="C1486" s="16" t="s">
        <v>3312</v>
      </c>
      <c r="D1486">
        <f t="shared" si="0"/>
        <v>24</v>
      </c>
      <c r="E1486" t="str">
        <f t="shared" si="1"/>
        <v>$788,872 minimum</v>
      </c>
      <c r="F1486">
        <f t="shared" si="2"/>
        <v>9</v>
      </c>
      <c r="G1486" t="str">
        <f t="shared" si="3"/>
        <v>$788,872</v>
      </c>
      <c r="H1486" t="s">
        <v>2729</v>
      </c>
      <c r="J1486" t="s">
        <v>73</v>
      </c>
      <c r="K1486" t="s">
        <v>101</v>
      </c>
      <c r="L1486">
        <v>788872</v>
      </c>
      <c r="M1486" t="s">
        <v>3313</v>
      </c>
    </row>
    <row r="1487" spans="1:13">
      <c r="A1487">
        <v>1978</v>
      </c>
      <c r="B1487" t="s">
        <v>3</v>
      </c>
      <c r="C1487" s="16" t="s">
        <v>3314</v>
      </c>
      <c r="D1487">
        <f t="shared" si="0"/>
        <v>24</v>
      </c>
      <c r="E1487" t="str">
        <f t="shared" si="1"/>
        <v>$788,872 minimum</v>
      </c>
      <c r="F1487">
        <f t="shared" si="2"/>
        <v>9</v>
      </c>
      <c r="G1487" t="str">
        <f t="shared" si="3"/>
        <v>$788,872</v>
      </c>
      <c r="H1487" t="s">
        <v>2729</v>
      </c>
      <c r="J1487" t="s">
        <v>73</v>
      </c>
      <c r="K1487" t="s">
        <v>101</v>
      </c>
      <c r="L1487">
        <v>788872</v>
      </c>
      <c r="M1487" t="s">
        <v>1066</v>
      </c>
    </row>
    <row r="1488" spans="1:13">
      <c r="A1488">
        <v>1979</v>
      </c>
      <c r="B1488" t="s">
        <v>3</v>
      </c>
      <c r="C1488" s="16" t="s">
        <v>3315</v>
      </c>
      <c r="D1488">
        <f t="shared" si="0"/>
        <v>24</v>
      </c>
      <c r="E1488" t="str">
        <f t="shared" si="1"/>
        <v>$467,604 counts $348,515, released 1/4</v>
      </c>
      <c r="F1488">
        <f t="shared" si="2"/>
        <v>9</v>
      </c>
      <c r="G1488" t="str">
        <f t="shared" si="3"/>
        <v>$467,604</v>
      </c>
      <c r="H1488" t="s">
        <v>3316</v>
      </c>
      <c r="J1488" t="s">
        <v>73</v>
      </c>
      <c r="K1488" t="s">
        <v>101</v>
      </c>
      <c r="L1488">
        <v>467604</v>
      </c>
      <c r="M1488" t="s">
        <v>3317</v>
      </c>
    </row>
    <row r="1489" spans="1:13">
      <c r="A1489">
        <v>1980</v>
      </c>
      <c r="B1489" t="s">
        <v>3</v>
      </c>
      <c r="C1489" s="16" t="s">
        <v>3318</v>
      </c>
      <c r="D1489">
        <f t="shared" si="0"/>
        <v>24</v>
      </c>
      <c r="E1489" t="str">
        <f t="shared" si="1"/>
        <v>$147,054 signed 2/25</v>
      </c>
      <c r="F1489">
        <f t="shared" si="2"/>
        <v>9</v>
      </c>
      <c r="G1489" t="str">
        <f t="shared" si="3"/>
        <v>$147,054</v>
      </c>
      <c r="H1489" t="s">
        <v>3319</v>
      </c>
      <c r="J1489" t="s">
        <v>73</v>
      </c>
      <c r="K1489" t="s">
        <v>101</v>
      </c>
      <c r="L1489">
        <v>147054</v>
      </c>
      <c r="M1489" t="s">
        <v>1175</v>
      </c>
    </row>
    <row r="1490" spans="1:13">
      <c r="A1490">
        <v>1981</v>
      </c>
      <c r="B1490" t="s">
        <v>3</v>
      </c>
      <c r="C1490" s="16" t="s">
        <v>3320</v>
      </c>
      <c r="D1490">
        <f t="shared" si="0"/>
        <v>24</v>
      </c>
      <c r="E1490" t="str">
        <f t="shared" si="1"/>
        <v>$57,668 signed 2/25, released 3/17</v>
      </c>
      <c r="F1490">
        <f t="shared" si="2"/>
        <v>8</v>
      </c>
      <c r="G1490" t="str">
        <f t="shared" si="3"/>
        <v>$57,668</v>
      </c>
      <c r="H1490" t="s">
        <v>2636</v>
      </c>
      <c r="J1490" t="s">
        <v>73</v>
      </c>
      <c r="K1490" t="s">
        <v>101</v>
      </c>
      <c r="L1490">
        <v>57668</v>
      </c>
      <c r="M1490" t="s">
        <v>3321</v>
      </c>
    </row>
    <row r="1491" spans="1:13">
      <c r="A1491">
        <v>1983</v>
      </c>
      <c r="B1491" t="s">
        <v>3</v>
      </c>
      <c r="C1491" s="16" t="s">
        <v>3322</v>
      </c>
      <c r="D1491">
        <f t="shared" si="0"/>
        <v>24</v>
      </c>
      <c r="E1491" t="str">
        <f t="shared" si="1"/>
        <v>$14,021,788 released 2/26</v>
      </c>
      <c r="F1491">
        <f t="shared" si="2"/>
        <v>12</v>
      </c>
      <c r="G1491" t="str">
        <f t="shared" si="3"/>
        <v>$14,021,788</v>
      </c>
      <c r="H1491" t="s">
        <v>3324</v>
      </c>
      <c r="J1491" t="s">
        <v>75</v>
      </c>
      <c r="K1491" t="s">
        <v>101</v>
      </c>
      <c r="L1491">
        <v>14021788</v>
      </c>
      <c r="M1491" t="s">
        <v>534</v>
      </c>
    </row>
    <row r="1492" spans="1:13">
      <c r="A1492">
        <v>1984</v>
      </c>
      <c r="B1492" t="s">
        <v>3</v>
      </c>
      <c r="C1492" s="16" t="s">
        <v>3325</v>
      </c>
      <c r="D1492">
        <f t="shared" si="0"/>
        <v>24</v>
      </c>
      <c r="E1492" t="str">
        <f t="shared" si="1"/>
        <v>$8,850,000</v>
      </c>
      <c r="F1492" t="str">
        <f t="shared" si="2"/>
        <v/>
      </c>
      <c r="G1492" t="str">
        <f t="shared" si="3"/>
        <v>$8,850,000</v>
      </c>
      <c r="H1492" t="s">
        <v>3326</v>
      </c>
      <c r="J1492" t="s">
        <v>75</v>
      </c>
      <c r="K1492" t="s">
        <v>101</v>
      </c>
      <c r="L1492">
        <v>8850000</v>
      </c>
      <c r="M1492" t="s">
        <v>215</v>
      </c>
    </row>
    <row r="1493" spans="1:13">
      <c r="A1493">
        <v>1985</v>
      </c>
      <c r="B1493" t="s">
        <v>3</v>
      </c>
      <c r="C1493" s="16" t="s">
        <v>3327</v>
      </c>
      <c r="D1493">
        <f t="shared" si="0"/>
        <v>24</v>
      </c>
      <c r="E1493" t="str">
        <f t="shared" si="1"/>
        <v>$6,204,250</v>
      </c>
      <c r="F1493" t="str">
        <f t="shared" si="2"/>
        <v/>
      </c>
      <c r="G1493" t="str">
        <f t="shared" si="3"/>
        <v>$6,204,250</v>
      </c>
      <c r="H1493" t="s">
        <v>3328</v>
      </c>
      <c r="J1493" t="s">
        <v>75</v>
      </c>
      <c r="K1493" t="s">
        <v>101</v>
      </c>
      <c r="L1493">
        <v>6204250</v>
      </c>
      <c r="M1493" t="s">
        <v>2316</v>
      </c>
    </row>
    <row r="1494" spans="1:13">
      <c r="A1494">
        <v>1986</v>
      </c>
      <c r="B1494" t="s">
        <v>3</v>
      </c>
      <c r="C1494" s="16" t="s">
        <v>3329</v>
      </c>
      <c r="D1494">
        <f t="shared" si="0"/>
        <v>24</v>
      </c>
      <c r="E1494" t="str">
        <f t="shared" si="1"/>
        <v>$4,250,000 released 2/21</v>
      </c>
      <c r="F1494">
        <f t="shared" si="2"/>
        <v>11</v>
      </c>
      <c r="G1494" t="str">
        <f t="shared" si="3"/>
        <v>$4,250,000</v>
      </c>
      <c r="H1494" t="s">
        <v>3330</v>
      </c>
      <c r="J1494" t="s">
        <v>75</v>
      </c>
      <c r="K1494" t="s">
        <v>101</v>
      </c>
      <c r="L1494">
        <v>4250000</v>
      </c>
      <c r="M1494" t="s">
        <v>1670</v>
      </c>
    </row>
    <row r="1495" spans="1:13">
      <c r="A1495">
        <v>1987</v>
      </c>
      <c r="B1495" t="s">
        <v>3</v>
      </c>
      <c r="C1495" s="16" t="s">
        <v>3331</v>
      </c>
      <c r="D1495">
        <f t="shared" si="0"/>
        <v>24</v>
      </c>
      <c r="E1495" t="str">
        <f t="shared" si="1"/>
        <v>$3,172,320 1st year rookie contract (#6)</v>
      </c>
      <c r="F1495">
        <f t="shared" si="2"/>
        <v>11</v>
      </c>
      <c r="G1495" t="str">
        <f t="shared" si="3"/>
        <v>$3,172,320</v>
      </c>
      <c r="H1495" t="s">
        <v>3332</v>
      </c>
      <c r="J1495" t="s">
        <v>75</v>
      </c>
      <c r="K1495" t="s">
        <v>101</v>
      </c>
      <c r="L1495">
        <v>3172320</v>
      </c>
      <c r="M1495" t="s">
        <v>1196</v>
      </c>
    </row>
    <row r="1496" spans="1:13">
      <c r="A1496">
        <v>1988</v>
      </c>
      <c r="B1496" t="s">
        <v>3</v>
      </c>
      <c r="C1496" s="16" t="s">
        <v>3333</v>
      </c>
      <c r="D1496">
        <f t="shared" si="0"/>
        <v>24</v>
      </c>
      <c r="E1496" t="str">
        <f t="shared" si="1"/>
        <v>$3,000,000 released 11/20</v>
      </c>
      <c r="F1496">
        <f t="shared" si="2"/>
        <v>11</v>
      </c>
      <c r="G1496" t="str">
        <f t="shared" si="3"/>
        <v>$3,000,000</v>
      </c>
      <c r="H1496" t="s">
        <v>2329</v>
      </c>
      <c r="J1496" t="s">
        <v>75</v>
      </c>
      <c r="K1496" t="s">
        <v>101</v>
      </c>
      <c r="L1496">
        <v>3000000</v>
      </c>
      <c r="M1496" t="s">
        <v>3334</v>
      </c>
    </row>
    <row r="1497" spans="1:13">
      <c r="A1497">
        <v>1989</v>
      </c>
      <c r="B1497" t="s">
        <v>3</v>
      </c>
      <c r="C1497" s="16" t="s">
        <v>3335</v>
      </c>
      <c r="D1497">
        <f t="shared" si="0"/>
        <v>24</v>
      </c>
      <c r="E1497" t="str">
        <f t="shared" si="1"/>
        <v>$2,200,920 1st year rookie contract (#11)</v>
      </c>
      <c r="F1497">
        <f t="shared" si="2"/>
        <v>11</v>
      </c>
      <c r="G1497" t="str">
        <f t="shared" si="3"/>
        <v>$2,200,920</v>
      </c>
      <c r="H1497" t="s">
        <v>3336</v>
      </c>
      <c r="J1497" t="s">
        <v>75</v>
      </c>
      <c r="K1497" t="s">
        <v>101</v>
      </c>
      <c r="L1497">
        <v>2200920</v>
      </c>
      <c r="M1497" t="s">
        <v>914</v>
      </c>
    </row>
    <row r="1498" spans="1:13">
      <c r="A1498">
        <v>1990</v>
      </c>
      <c r="B1498" t="s">
        <v>3</v>
      </c>
      <c r="C1498" s="16" t="s">
        <v>3338</v>
      </c>
      <c r="D1498">
        <f t="shared" si="0"/>
        <v>24</v>
      </c>
      <c r="E1498" t="str">
        <f t="shared" si="1"/>
        <v>$2,016,000 released 3/16</v>
      </c>
      <c r="F1498">
        <f t="shared" si="2"/>
        <v>11</v>
      </c>
      <c r="G1498" t="str">
        <f t="shared" si="3"/>
        <v>$2,016,000</v>
      </c>
      <c r="H1498" t="s">
        <v>3339</v>
      </c>
      <c r="J1498" t="s">
        <v>75</v>
      </c>
      <c r="K1498" t="s">
        <v>101</v>
      </c>
      <c r="L1498">
        <v>2016000</v>
      </c>
      <c r="M1498" t="s">
        <v>2333</v>
      </c>
    </row>
    <row r="1499" spans="1:13">
      <c r="A1499">
        <v>1991</v>
      </c>
      <c r="B1499" t="s">
        <v>3</v>
      </c>
      <c r="C1499" s="16" t="s">
        <v>3340</v>
      </c>
      <c r="D1499">
        <f t="shared" si="0"/>
        <v>24</v>
      </c>
      <c r="E1499" t="str">
        <f t="shared" si="1"/>
        <v>$1,719,480 2nd yr rook cont (#16), rel 10/24</v>
      </c>
      <c r="F1499">
        <f t="shared" si="2"/>
        <v>11</v>
      </c>
      <c r="G1499" t="str">
        <f t="shared" si="3"/>
        <v>$1,719,480</v>
      </c>
      <c r="H1499" t="s">
        <v>3341</v>
      </c>
      <c r="J1499" t="s">
        <v>75</v>
      </c>
      <c r="K1499" t="s">
        <v>101</v>
      </c>
      <c r="L1499">
        <v>1719480</v>
      </c>
      <c r="M1499" t="s">
        <v>3342</v>
      </c>
    </row>
    <row r="1500" spans="1:13">
      <c r="A1500">
        <v>1992</v>
      </c>
      <c r="B1500" t="s">
        <v>3</v>
      </c>
      <c r="C1500" s="16" t="s">
        <v>3343</v>
      </c>
      <c r="D1500">
        <f t="shared" si="0"/>
        <v>24</v>
      </c>
      <c r="E1500" t="str">
        <f t="shared" si="1"/>
        <v>$1,160,040 2nd year rookie contract (#25)</v>
      </c>
      <c r="F1500">
        <f t="shared" si="2"/>
        <v>11</v>
      </c>
      <c r="G1500" t="str">
        <f t="shared" si="3"/>
        <v>$1,160,040</v>
      </c>
      <c r="H1500" t="s">
        <v>3344</v>
      </c>
      <c r="J1500" t="s">
        <v>75</v>
      </c>
      <c r="K1500" t="s">
        <v>101</v>
      </c>
      <c r="L1500">
        <v>1160040</v>
      </c>
      <c r="M1500" t="s">
        <v>1085</v>
      </c>
    </row>
    <row r="1501" spans="1:13">
      <c r="A1501">
        <v>1993</v>
      </c>
      <c r="B1501" t="s">
        <v>3</v>
      </c>
      <c r="C1501" s="16" t="s">
        <v>3346</v>
      </c>
      <c r="D1501">
        <f t="shared" si="0"/>
        <v>24</v>
      </c>
      <c r="E1501" t="str">
        <f t="shared" si="1"/>
        <v>$1,089,240 2nd year rookie contract (#27)</v>
      </c>
      <c r="F1501">
        <f t="shared" si="2"/>
        <v>11</v>
      </c>
      <c r="G1501" t="str">
        <f t="shared" si="3"/>
        <v>$1,089,240</v>
      </c>
      <c r="H1501" t="s">
        <v>3347</v>
      </c>
      <c r="J1501" t="s">
        <v>75</v>
      </c>
      <c r="K1501" t="s">
        <v>101</v>
      </c>
      <c r="L1501">
        <v>1089240</v>
      </c>
      <c r="M1501" t="s">
        <v>2229</v>
      </c>
    </row>
    <row r="1502" spans="1:13">
      <c r="A1502">
        <v>1994</v>
      </c>
      <c r="B1502" t="s">
        <v>3</v>
      </c>
      <c r="C1502" s="16" t="s">
        <v>3348</v>
      </c>
      <c r="D1502">
        <f t="shared" si="0"/>
        <v>24</v>
      </c>
      <c r="E1502" t="str">
        <f t="shared" si="1"/>
        <v>$947,907 minimum (2 year)</v>
      </c>
      <c r="F1502">
        <f t="shared" si="2"/>
        <v>9</v>
      </c>
      <c r="G1502" t="str">
        <f t="shared" si="3"/>
        <v>$947,907</v>
      </c>
      <c r="H1502" t="s">
        <v>2949</v>
      </c>
      <c r="J1502" t="s">
        <v>75</v>
      </c>
      <c r="K1502" t="s">
        <v>101</v>
      </c>
      <c r="L1502">
        <v>947907</v>
      </c>
      <c r="M1502" t="s">
        <v>3349</v>
      </c>
    </row>
    <row r="1503" spans="1:13">
      <c r="A1503">
        <v>1995</v>
      </c>
      <c r="B1503" t="s">
        <v>3</v>
      </c>
      <c r="C1503" s="16" t="s">
        <v>3350</v>
      </c>
      <c r="D1503">
        <f t="shared" si="0"/>
        <v>24</v>
      </c>
      <c r="E1503" t="str">
        <f t="shared" si="1"/>
        <v>$916,099 minimum (2 year)</v>
      </c>
      <c r="F1503">
        <f t="shared" si="2"/>
        <v>9</v>
      </c>
      <c r="G1503" t="str">
        <f t="shared" si="3"/>
        <v>$916,099</v>
      </c>
      <c r="H1503" t="s">
        <v>3142</v>
      </c>
      <c r="J1503" t="s">
        <v>75</v>
      </c>
      <c r="K1503" t="s">
        <v>101</v>
      </c>
      <c r="L1503">
        <v>916099</v>
      </c>
      <c r="M1503" t="s">
        <v>1369</v>
      </c>
    </row>
    <row r="1504" spans="1:13">
      <c r="A1504">
        <v>1996</v>
      </c>
      <c r="B1504" t="s">
        <v>3</v>
      </c>
      <c r="C1504" s="16" t="s">
        <v>3352</v>
      </c>
      <c r="D1504">
        <f t="shared" si="0"/>
        <v>24</v>
      </c>
      <c r="E1504" t="str">
        <f t="shared" si="1"/>
        <v>$788,872 minimum</v>
      </c>
      <c r="F1504">
        <f t="shared" si="2"/>
        <v>9</v>
      </c>
      <c r="G1504" t="str">
        <f t="shared" si="3"/>
        <v>$788,872</v>
      </c>
      <c r="H1504" t="s">
        <v>2729</v>
      </c>
      <c r="J1504" t="s">
        <v>75</v>
      </c>
      <c r="K1504" t="s">
        <v>101</v>
      </c>
      <c r="L1504">
        <v>788872</v>
      </c>
      <c r="M1504" t="s">
        <v>253</v>
      </c>
    </row>
    <row r="1505" spans="1:13">
      <c r="A1505">
        <v>1997</v>
      </c>
      <c r="B1505" t="s">
        <v>3</v>
      </c>
      <c r="C1505" s="16" t="s">
        <v>3353</v>
      </c>
      <c r="D1505">
        <f t="shared" si="0"/>
        <v>24</v>
      </c>
      <c r="E1505" t="str">
        <f t="shared" si="1"/>
        <v>$769,855 signed 11/20</v>
      </c>
      <c r="F1505">
        <f t="shared" si="2"/>
        <v>9</v>
      </c>
      <c r="G1505" t="str">
        <f t="shared" si="3"/>
        <v>$769,855</v>
      </c>
      <c r="H1505" t="s">
        <v>3354</v>
      </c>
      <c r="J1505" t="s">
        <v>75</v>
      </c>
      <c r="K1505" t="s">
        <v>101</v>
      </c>
      <c r="L1505">
        <v>769855</v>
      </c>
      <c r="M1505" t="s">
        <v>849</v>
      </c>
    </row>
    <row r="1506" spans="1:13">
      <c r="A1506">
        <v>1998</v>
      </c>
      <c r="B1506" t="s">
        <v>3</v>
      </c>
      <c r="C1506" s="16" t="s">
        <v>3355</v>
      </c>
      <c r="D1506">
        <f t="shared" si="0"/>
        <v>24</v>
      </c>
      <c r="E1506" t="str">
        <f t="shared" si="1"/>
        <v>$490,180 minimum</v>
      </c>
      <c r="F1506">
        <f t="shared" si="2"/>
        <v>9</v>
      </c>
      <c r="G1506" t="str">
        <f t="shared" si="3"/>
        <v>$490,180</v>
      </c>
      <c r="H1506" t="s">
        <v>2662</v>
      </c>
      <c r="J1506" t="s">
        <v>75</v>
      </c>
      <c r="K1506" t="s">
        <v>101</v>
      </c>
      <c r="L1506">
        <v>490180</v>
      </c>
      <c r="M1506" t="s">
        <v>1667</v>
      </c>
    </row>
    <row r="1507" spans="1:13">
      <c r="A1507">
        <v>1999</v>
      </c>
      <c r="B1507" t="s">
        <v>3</v>
      </c>
      <c r="C1507" s="16" t="s">
        <v>3357</v>
      </c>
      <c r="D1507">
        <f t="shared" si="0"/>
        <v>24</v>
      </c>
      <c r="E1507" t="str">
        <f t="shared" si="1"/>
        <v>$490,180 minimum</v>
      </c>
      <c r="F1507">
        <f t="shared" si="2"/>
        <v>9</v>
      </c>
      <c r="G1507" t="str">
        <f t="shared" si="3"/>
        <v>$490,180</v>
      </c>
      <c r="H1507" t="s">
        <v>2662</v>
      </c>
      <c r="J1507" t="s">
        <v>75</v>
      </c>
      <c r="K1507" t="s">
        <v>101</v>
      </c>
      <c r="L1507">
        <v>490180</v>
      </c>
      <c r="M1507" t="s">
        <v>1220</v>
      </c>
    </row>
    <row r="1508" spans="1:13">
      <c r="A1508">
        <v>2000</v>
      </c>
      <c r="B1508" t="s">
        <v>3</v>
      </c>
      <c r="C1508" s="16" t="s">
        <v>3358</v>
      </c>
      <c r="D1508">
        <f t="shared" si="0"/>
        <v>24</v>
      </c>
      <c r="E1508" t="str">
        <f t="shared" si="1"/>
        <v>$426,745 signed 11/20, released 3/14</v>
      </c>
      <c r="F1508">
        <f t="shared" si="2"/>
        <v>9</v>
      </c>
      <c r="G1508" t="str">
        <f t="shared" si="3"/>
        <v>$426,745</v>
      </c>
      <c r="H1508" t="s">
        <v>3359</v>
      </c>
      <c r="J1508" t="s">
        <v>75</v>
      </c>
      <c r="K1508" t="s">
        <v>101</v>
      </c>
      <c r="L1508">
        <v>426745</v>
      </c>
      <c r="M1508" t="s">
        <v>551</v>
      </c>
    </row>
    <row r="1509" spans="1:13">
      <c r="A1509">
        <v>2001</v>
      </c>
      <c r="B1509" t="s">
        <v>3</v>
      </c>
      <c r="C1509" s="16" t="s">
        <v>3360</v>
      </c>
      <c r="D1509">
        <f t="shared" si="0"/>
        <v>24</v>
      </c>
      <c r="E1509" t="str">
        <f t="shared" si="1"/>
        <v>$218,100 signed 3/1</v>
      </c>
      <c r="F1509">
        <f t="shared" si="2"/>
        <v>9</v>
      </c>
      <c r="G1509" t="str">
        <f t="shared" si="3"/>
        <v>$218,100</v>
      </c>
      <c r="H1509" t="s">
        <v>3362</v>
      </c>
      <c r="J1509" t="s">
        <v>75</v>
      </c>
      <c r="K1509" t="s">
        <v>101</v>
      </c>
      <c r="L1509">
        <v>218100</v>
      </c>
      <c r="M1509" t="s">
        <v>2783</v>
      </c>
    </row>
    <row r="1510" spans="1:13">
      <c r="A1510">
        <v>2002</v>
      </c>
      <c r="B1510" t="s">
        <v>3</v>
      </c>
      <c r="C1510" s="16" t="s">
        <v>3363</v>
      </c>
      <c r="D1510">
        <f t="shared" si="0"/>
        <v>24</v>
      </c>
      <c r="E1510" t="str">
        <f t="shared" si="1"/>
        <v>$201,839 released 1/7</v>
      </c>
      <c r="F1510">
        <f t="shared" si="2"/>
        <v>9</v>
      </c>
      <c r="G1510" t="str">
        <f t="shared" si="3"/>
        <v>$201,839</v>
      </c>
      <c r="H1510" t="s">
        <v>3364</v>
      </c>
      <c r="J1510" t="s">
        <v>75</v>
      </c>
      <c r="K1510" t="s">
        <v>101</v>
      </c>
      <c r="L1510">
        <v>201839</v>
      </c>
      <c r="M1510" t="s">
        <v>3365</v>
      </c>
    </row>
    <row r="1511" spans="1:13">
      <c r="A1511">
        <v>2003</v>
      </c>
      <c r="B1511" t="s">
        <v>3</v>
      </c>
      <c r="C1511" s="16" t="s">
        <v>3366</v>
      </c>
      <c r="D1511">
        <f t="shared" si="0"/>
        <v>24</v>
      </c>
      <c r="E1511" t="str">
        <f t="shared" si="1"/>
        <v>$114,438 released 11/20</v>
      </c>
      <c r="F1511">
        <f t="shared" si="2"/>
        <v>9</v>
      </c>
      <c r="G1511" t="str">
        <f t="shared" si="3"/>
        <v>$114,438</v>
      </c>
      <c r="H1511" t="s">
        <v>3367</v>
      </c>
      <c r="J1511" t="s">
        <v>75</v>
      </c>
      <c r="K1511" t="s">
        <v>101</v>
      </c>
      <c r="L1511">
        <v>114438</v>
      </c>
      <c r="M1511" t="s">
        <v>1660</v>
      </c>
    </row>
    <row r="1512" spans="1:13">
      <c r="A1512">
        <v>2004</v>
      </c>
      <c r="B1512" t="s">
        <v>3</v>
      </c>
      <c r="C1512" s="16" t="s">
        <v>3368</v>
      </c>
      <c r="D1512">
        <f t="shared" si="0"/>
        <v>24</v>
      </c>
      <c r="E1512" t="str">
        <f t="shared" si="1"/>
        <v>$69,202 signed 3/24</v>
      </c>
      <c r="F1512">
        <f t="shared" si="2"/>
        <v>8</v>
      </c>
      <c r="G1512" t="str">
        <f t="shared" si="3"/>
        <v>$69,202</v>
      </c>
      <c r="H1512" t="s">
        <v>3369</v>
      </c>
      <c r="J1512" t="s">
        <v>75</v>
      </c>
      <c r="K1512" t="s">
        <v>101</v>
      </c>
      <c r="L1512">
        <v>69202</v>
      </c>
      <c r="M1512" t="s">
        <v>3370</v>
      </c>
    </row>
    <row r="1513" spans="1:13">
      <c r="A1513">
        <v>2005</v>
      </c>
      <c r="B1513" t="s">
        <v>3</v>
      </c>
      <c r="C1513" s="16" t="s">
        <v>3371</v>
      </c>
      <c r="D1513">
        <f t="shared" si="0"/>
        <v>24</v>
      </c>
      <c r="E1513" t="str">
        <f t="shared" si="1"/>
        <v>$57,668 signed 1/14, released 2/3</v>
      </c>
      <c r="F1513">
        <f t="shared" si="2"/>
        <v>8</v>
      </c>
      <c r="G1513" t="str">
        <f t="shared" si="3"/>
        <v>$57,668</v>
      </c>
      <c r="H1513" t="s">
        <v>2636</v>
      </c>
      <c r="J1513" t="s">
        <v>75</v>
      </c>
      <c r="K1513" t="s">
        <v>101</v>
      </c>
      <c r="L1513">
        <v>57668</v>
      </c>
      <c r="M1513" t="s">
        <v>1175</v>
      </c>
    </row>
    <row r="1514" spans="1:13">
      <c r="A1514">
        <v>2006</v>
      </c>
      <c r="B1514" t="s">
        <v>3</v>
      </c>
      <c r="C1514" s="16" t="s">
        <v>3372</v>
      </c>
      <c r="D1514">
        <f t="shared" si="0"/>
        <v>24</v>
      </c>
      <c r="E1514" t="str">
        <f t="shared" si="1"/>
        <v>$57,668 signed 3/17, released 4/7</v>
      </c>
      <c r="F1514">
        <f t="shared" si="2"/>
        <v>8</v>
      </c>
      <c r="G1514" t="str">
        <f t="shared" si="3"/>
        <v>$57,668</v>
      </c>
      <c r="H1514" t="s">
        <v>2636</v>
      </c>
      <c r="J1514" t="s">
        <v>75</v>
      </c>
      <c r="K1514" t="s">
        <v>101</v>
      </c>
      <c r="L1514">
        <v>57668</v>
      </c>
      <c r="M1514" t="s">
        <v>2638</v>
      </c>
    </row>
    <row r="1515" spans="1:13">
      <c r="A1515">
        <v>2007</v>
      </c>
      <c r="B1515" t="s">
        <v>3</v>
      </c>
      <c r="C1515" s="16" t="s">
        <v>3373</v>
      </c>
      <c r="D1515">
        <f t="shared" si="0"/>
        <v>24</v>
      </c>
      <c r="E1515" t="str">
        <f t="shared" si="1"/>
        <v>$46,404 signed 3/14, released 3/24</v>
      </c>
      <c r="F1515">
        <f t="shared" si="2"/>
        <v>8</v>
      </c>
      <c r="G1515" t="str">
        <f t="shared" si="3"/>
        <v>$46,404</v>
      </c>
      <c r="H1515" t="s">
        <v>2782</v>
      </c>
      <c r="J1515" t="s">
        <v>75</v>
      </c>
      <c r="K1515" t="s">
        <v>101</v>
      </c>
      <c r="L1515">
        <v>46404</v>
      </c>
      <c r="M1515" t="s">
        <v>3374</v>
      </c>
    </row>
    <row r="1516" spans="1:13">
      <c r="A1516">
        <v>2008</v>
      </c>
      <c r="B1516" t="s">
        <v>3</v>
      </c>
      <c r="C1516" s="16" t="s">
        <v>3375</v>
      </c>
      <c r="D1516">
        <f t="shared" si="0"/>
        <v>24</v>
      </c>
      <c r="E1516" t="str">
        <f t="shared" si="1"/>
        <v>$28,834 signed 4/7</v>
      </c>
      <c r="F1516">
        <f t="shared" si="2"/>
        <v>8</v>
      </c>
      <c r="G1516" t="str">
        <f t="shared" si="3"/>
        <v>$28,834</v>
      </c>
      <c r="H1516" t="s">
        <v>2671</v>
      </c>
      <c r="J1516" t="s">
        <v>75</v>
      </c>
      <c r="K1516" t="s">
        <v>101</v>
      </c>
      <c r="L1516">
        <v>28834</v>
      </c>
      <c r="M1516" t="s">
        <v>3321</v>
      </c>
    </row>
    <row r="1517" spans="1:13">
      <c r="A1517">
        <v>2010</v>
      </c>
      <c r="B1517" t="s">
        <v>3</v>
      </c>
      <c r="C1517" s="16" t="s">
        <v>3376</v>
      </c>
      <c r="D1517">
        <f t="shared" si="0"/>
        <v>24</v>
      </c>
      <c r="E1517" t="str">
        <f t="shared" si="1"/>
        <v>$14,487,500</v>
      </c>
      <c r="F1517" t="str">
        <f t="shared" si="2"/>
        <v/>
      </c>
      <c r="G1517" t="str">
        <f t="shared" si="3"/>
        <v>$14,487,500</v>
      </c>
      <c r="H1517" t="s">
        <v>3377</v>
      </c>
      <c r="J1517" t="s">
        <v>76</v>
      </c>
      <c r="K1517" t="s">
        <v>101</v>
      </c>
      <c r="L1517">
        <v>14487500</v>
      </c>
      <c r="M1517" t="s">
        <v>3378</v>
      </c>
    </row>
    <row r="1518" spans="1:13">
      <c r="A1518">
        <v>2011</v>
      </c>
      <c r="B1518" t="s">
        <v>3</v>
      </c>
      <c r="C1518" s="16" t="s">
        <v>3379</v>
      </c>
      <c r="D1518">
        <f t="shared" si="0"/>
        <v>24</v>
      </c>
      <c r="E1518" t="str">
        <f t="shared" si="1"/>
        <v>$7,500,000</v>
      </c>
      <c r="F1518" t="str">
        <f t="shared" si="2"/>
        <v/>
      </c>
      <c r="G1518" t="str">
        <f t="shared" si="3"/>
        <v>$7,500,000</v>
      </c>
      <c r="H1518" t="s">
        <v>1388</v>
      </c>
      <c r="J1518" t="s">
        <v>76</v>
      </c>
      <c r="K1518" t="s">
        <v>101</v>
      </c>
      <c r="L1518">
        <v>7500000</v>
      </c>
      <c r="M1518" t="s">
        <v>862</v>
      </c>
    </row>
    <row r="1519" spans="1:13">
      <c r="A1519">
        <v>2012</v>
      </c>
      <c r="B1519" t="s">
        <v>3</v>
      </c>
      <c r="C1519" s="16" t="s">
        <v>3380</v>
      </c>
      <c r="D1519">
        <f t="shared" si="0"/>
        <v>24</v>
      </c>
      <c r="E1519" t="str">
        <f t="shared" si="1"/>
        <v>$7,182,500 amnesty rel 7/15/13, dnc</v>
      </c>
      <c r="F1519">
        <f t="shared" si="2"/>
        <v>11</v>
      </c>
      <c r="G1519" t="str">
        <f t="shared" si="3"/>
        <v>$7,182,500</v>
      </c>
      <c r="H1519" t="s">
        <v>3381</v>
      </c>
      <c r="J1519" t="s">
        <v>76</v>
      </c>
      <c r="K1519" t="s">
        <v>101</v>
      </c>
      <c r="L1519">
        <v>7182500</v>
      </c>
      <c r="M1519" t="s">
        <v>2376</v>
      </c>
    </row>
    <row r="1520" spans="1:13">
      <c r="A1520">
        <v>2013</v>
      </c>
      <c r="B1520" t="s">
        <v>3</v>
      </c>
      <c r="C1520" s="16" t="s">
        <v>3382</v>
      </c>
      <c r="D1520">
        <f t="shared" si="0"/>
        <v>24</v>
      </c>
      <c r="E1520" t="str">
        <f t="shared" si="1"/>
        <v>$6,400,000</v>
      </c>
      <c r="F1520" t="str">
        <f t="shared" si="2"/>
        <v/>
      </c>
      <c r="G1520" t="str">
        <f t="shared" si="3"/>
        <v>$6,400,000</v>
      </c>
      <c r="H1520" t="s">
        <v>2510</v>
      </c>
      <c r="J1520" t="s">
        <v>76</v>
      </c>
      <c r="K1520" t="s">
        <v>101</v>
      </c>
      <c r="L1520">
        <v>6400000</v>
      </c>
      <c r="M1520" t="s">
        <v>360</v>
      </c>
    </row>
    <row r="1521" spans="1:13">
      <c r="A1521">
        <v>2014</v>
      </c>
      <c r="B1521" t="s">
        <v>3</v>
      </c>
      <c r="C1521" s="16" t="s">
        <v>3383</v>
      </c>
      <c r="D1521">
        <f t="shared" si="0"/>
        <v>24</v>
      </c>
      <c r="E1521" t="str">
        <f t="shared" si="1"/>
        <v>$6,000,000 released 9/3</v>
      </c>
      <c r="F1521">
        <f t="shared" si="2"/>
        <v>11</v>
      </c>
      <c r="G1521" t="str">
        <f t="shared" si="3"/>
        <v>$6,000,000</v>
      </c>
      <c r="H1521" t="s">
        <v>2750</v>
      </c>
      <c r="J1521" t="s">
        <v>76</v>
      </c>
      <c r="K1521" t="s">
        <v>101</v>
      </c>
      <c r="L1521">
        <v>6000000</v>
      </c>
      <c r="M1521" t="s">
        <v>645</v>
      </c>
    </row>
    <row r="1522" spans="1:13">
      <c r="A1522">
        <v>2015</v>
      </c>
      <c r="B1522" t="s">
        <v>3</v>
      </c>
      <c r="C1522" s="16" t="s">
        <v>3384</v>
      </c>
      <c r="D1522">
        <f t="shared" si="0"/>
        <v>24</v>
      </c>
      <c r="E1522" t="str">
        <f t="shared" si="1"/>
        <v>$3,500,000</v>
      </c>
      <c r="F1522" t="str">
        <f t="shared" si="2"/>
        <v/>
      </c>
      <c r="G1522" t="str">
        <f t="shared" si="3"/>
        <v>$3,500,000</v>
      </c>
      <c r="H1522" t="s">
        <v>2383</v>
      </c>
      <c r="J1522" t="s">
        <v>76</v>
      </c>
      <c r="K1522" t="s">
        <v>101</v>
      </c>
      <c r="L1522">
        <v>3500000</v>
      </c>
      <c r="M1522" t="s">
        <v>408</v>
      </c>
    </row>
    <row r="1523" spans="1:13">
      <c r="A1523">
        <v>2016</v>
      </c>
      <c r="B1523" t="s">
        <v>3</v>
      </c>
      <c r="C1523" s="16" t="s">
        <v>3385</v>
      </c>
      <c r="D1523">
        <f t="shared" si="0"/>
        <v>24</v>
      </c>
      <c r="E1523" t="str">
        <f t="shared" si="1"/>
        <v>$3,492,720 1st year rookie contract (#5)</v>
      </c>
      <c r="F1523">
        <f t="shared" si="2"/>
        <v>11</v>
      </c>
      <c r="G1523" t="str">
        <f t="shared" si="3"/>
        <v>$3,492,720</v>
      </c>
      <c r="H1523" t="s">
        <v>3386</v>
      </c>
      <c r="J1523" t="s">
        <v>76</v>
      </c>
      <c r="K1523" t="s">
        <v>101</v>
      </c>
      <c r="L1523">
        <v>3492720</v>
      </c>
      <c r="M1523" t="s">
        <v>1254</v>
      </c>
    </row>
    <row r="1524" spans="1:13">
      <c r="A1524">
        <v>2017</v>
      </c>
      <c r="B1524" t="s">
        <v>3</v>
      </c>
      <c r="C1524" s="16" t="s">
        <v>3387</v>
      </c>
      <c r="D1524">
        <f t="shared" si="0"/>
        <v>24</v>
      </c>
      <c r="E1524" t="str">
        <f t="shared" si="1"/>
        <v>$2,626,473 4th year rookie contract (#18)</v>
      </c>
      <c r="F1524">
        <f t="shared" si="2"/>
        <v>11</v>
      </c>
      <c r="G1524" t="str">
        <f t="shared" si="3"/>
        <v>$2,626,473</v>
      </c>
      <c r="H1524" t="s">
        <v>3388</v>
      </c>
      <c r="J1524" t="s">
        <v>76</v>
      </c>
      <c r="K1524" t="s">
        <v>101</v>
      </c>
      <c r="L1524">
        <v>2626473</v>
      </c>
      <c r="M1524" t="s">
        <v>1241</v>
      </c>
    </row>
    <row r="1525" spans="1:13">
      <c r="A1525">
        <v>2018</v>
      </c>
      <c r="B1525" t="s">
        <v>3</v>
      </c>
      <c r="C1525" s="16" t="s">
        <v>3389</v>
      </c>
      <c r="D1525">
        <f t="shared" si="0"/>
        <v>24</v>
      </c>
      <c r="E1525" t="str">
        <f t="shared" si="1"/>
        <v>$2,207,040 3rd year rookie contract (#13)</v>
      </c>
      <c r="F1525">
        <f t="shared" si="2"/>
        <v>11</v>
      </c>
      <c r="G1525" t="str">
        <f t="shared" si="3"/>
        <v>$2,207,040</v>
      </c>
      <c r="H1525" t="s">
        <v>3390</v>
      </c>
      <c r="J1525" t="s">
        <v>76</v>
      </c>
      <c r="K1525" t="s">
        <v>101</v>
      </c>
      <c r="L1525">
        <v>2207040</v>
      </c>
      <c r="M1525" t="s">
        <v>1522</v>
      </c>
    </row>
    <row r="1526" spans="1:13">
      <c r="A1526">
        <v>2019</v>
      </c>
      <c r="B1526" t="s">
        <v>3</v>
      </c>
      <c r="C1526" s="16" t="s">
        <v>3391</v>
      </c>
      <c r="D1526">
        <f t="shared" si="0"/>
        <v>24</v>
      </c>
      <c r="E1526" t="str">
        <f t="shared" si="1"/>
        <v>$2,096,760 3rd year rookie contract (#14)</v>
      </c>
      <c r="F1526">
        <f t="shared" si="2"/>
        <v>11</v>
      </c>
      <c r="G1526" t="str">
        <f t="shared" si="3"/>
        <v>$2,096,760</v>
      </c>
      <c r="H1526" t="s">
        <v>3392</v>
      </c>
      <c r="J1526" t="s">
        <v>76</v>
      </c>
      <c r="K1526" t="s">
        <v>101</v>
      </c>
      <c r="L1526">
        <v>2096760</v>
      </c>
      <c r="M1526" t="s">
        <v>513</v>
      </c>
    </row>
    <row r="1527" spans="1:13">
      <c r="A1527">
        <v>2020</v>
      </c>
      <c r="B1527" t="s">
        <v>3</v>
      </c>
      <c r="C1527" s="16" t="s">
        <v>3393</v>
      </c>
      <c r="D1527">
        <f t="shared" si="0"/>
        <v>24</v>
      </c>
      <c r="E1527" t="str">
        <f t="shared" si="1"/>
        <v>$1,500,000 released 3/1</v>
      </c>
      <c r="F1527">
        <f t="shared" si="2"/>
        <v>11</v>
      </c>
      <c r="G1527" t="str">
        <f t="shared" si="3"/>
        <v>$1,500,000</v>
      </c>
      <c r="H1527" t="s">
        <v>1974</v>
      </c>
      <c r="J1527" t="s">
        <v>76</v>
      </c>
      <c r="K1527" t="s">
        <v>101</v>
      </c>
      <c r="L1527">
        <v>1500000</v>
      </c>
      <c r="M1527" t="s">
        <v>3394</v>
      </c>
    </row>
    <row r="1528" spans="1:13">
      <c r="A1528">
        <v>2021</v>
      </c>
      <c r="B1528" t="s">
        <v>3</v>
      </c>
      <c r="C1528" s="16" t="s">
        <v>3395</v>
      </c>
      <c r="D1528">
        <f t="shared" si="0"/>
        <v>24</v>
      </c>
      <c r="E1528" t="str">
        <f t="shared" si="1"/>
        <v>$1,121,520 2nd year rookie contract (#26)</v>
      </c>
      <c r="F1528">
        <f t="shared" si="2"/>
        <v>11</v>
      </c>
      <c r="G1528" t="str">
        <f t="shared" si="3"/>
        <v>$1,121,520</v>
      </c>
      <c r="H1528" t="s">
        <v>3396</v>
      </c>
      <c r="J1528" t="s">
        <v>76</v>
      </c>
      <c r="K1528" t="s">
        <v>101</v>
      </c>
      <c r="L1528">
        <v>1121520</v>
      </c>
      <c r="M1528" t="s">
        <v>917</v>
      </c>
    </row>
    <row r="1529" spans="1:13">
      <c r="A1529">
        <v>2022</v>
      </c>
      <c r="B1529" t="s">
        <v>3</v>
      </c>
      <c r="C1529" s="16" t="s">
        <v>3397</v>
      </c>
      <c r="D1529">
        <f t="shared" si="0"/>
        <v>24</v>
      </c>
      <c r="E1529" t="str">
        <f t="shared" si="1"/>
        <v>$1,064,400 1st year rookie contract (#29)</v>
      </c>
      <c r="F1529">
        <f t="shared" si="2"/>
        <v>11</v>
      </c>
      <c r="G1529" t="str">
        <f t="shared" si="3"/>
        <v>$1,064,400</v>
      </c>
      <c r="H1529" t="s">
        <v>3398</v>
      </c>
      <c r="J1529" t="s">
        <v>76</v>
      </c>
      <c r="K1529" t="s">
        <v>101</v>
      </c>
      <c r="L1529">
        <v>1064400</v>
      </c>
      <c r="M1529" t="s">
        <v>1270</v>
      </c>
    </row>
    <row r="1530" spans="1:13">
      <c r="A1530">
        <v>2023</v>
      </c>
      <c r="B1530" t="s">
        <v>3</v>
      </c>
      <c r="C1530" s="16" t="s">
        <v>3399</v>
      </c>
      <c r="D1530">
        <f t="shared" si="0"/>
        <v>24</v>
      </c>
      <c r="E1530" t="str">
        <f t="shared" si="1"/>
        <v>$916,099 minimum (2 year)</v>
      </c>
      <c r="F1530">
        <f t="shared" si="2"/>
        <v>9</v>
      </c>
      <c r="G1530" t="str">
        <f t="shared" si="3"/>
        <v>$916,099</v>
      </c>
      <c r="H1530" t="s">
        <v>3142</v>
      </c>
      <c r="J1530" t="s">
        <v>76</v>
      </c>
      <c r="K1530" t="s">
        <v>101</v>
      </c>
      <c r="L1530">
        <v>916099</v>
      </c>
      <c r="M1530" t="s">
        <v>1212</v>
      </c>
    </row>
    <row r="1531" spans="1:13">
      <c r="A1531">
        <v>2024</v>
      </c>
      <c r="B1531" t="s">
        <v>3</v>
      </c>
      <c r="C1531" s="16" t="s">
        <v>3400</v>
      </c>
      <c r="D1531">
        <f t="shared" si="0"/>
        <v>24</v>
      </c>
      <c r="E1531" t="str">
        <f t="shared" si="1"/>
        <v>$884,293 minimum</v>
      </c>
      <c r="F1531">
        <f t="shared" si="2"/>
        <v>9</v>
      </c>
      <c r="G1531" t="str">
        <f t="shared" si="3"/>
        <v>$884,293</v>
      </c>
      <c r="H1531" t="s">
        <v>2629</v>
      </c>
      <c r="J1531" t="s">
        <v>76</v>
      </c>
      <c r="K1531" t="s">
        <v>101</v>
      </c>
      <c r="L1531">
        <v>884293</v>
      </c>
      <c r="M1531" t="s">
        <v>1251</v>
      </c>
    </row>
    <row r="1532" spans="1:13">
      <c r="A1532">
        <v>2025</v>
      </c>
      <c r="B1532" t="s">
        <v>3</v>
      </c>
      <c r="C1532" s="16" t="s">
        <v>3401</v>
      </c>
      <c r="D1532">
        <f t="shared" si="0"/>
        <v>24</v>
      </c>
      <c r="E1532" t="str">
        <f t="shared" si="1"/>
        <v>$815,007 counts $514,971, signed 1/8</v>
      </c>
      <c r="F1532">
        <f t="shared" si="2"/>
        <v>9</v>
      </c>
      <c r="G1532" t="str">
        <f t="shared" si="3"/>
        <v>$815,007</v>
      </c>
      <c r="H1532" t="s">
        <v>3402</v>
      </c>
      <c r="J1532" t="s">
        <v>76</v>
      </c>
      <c r="K1532" t="s">
        <v>101</v>
      </c>
      <c r="L1532">
        <v>815007</v>
      </c>
      <c r="M1532" t="s">
        <v>584</v>
      </c>
    </row>
    <row r="1533" spans="1:13">
      <c r="A1533">
        <v>2026</v>
      </c>
      <c r="B1533" t="s">
        <v>3</v>
      </c>
      <c r="C1533" s="16" t="s">
        <v>3403</v>
      </c>
      <c r="D1533">
        <f t="shared" si="0"/>
        <v>24</v>
      </c>
      <c r="E1533" t="str">
        <f t="shared" si="1"/>
        <v>$490,180 minimum</v>
      </c>
      <c r="F1533">
        <f t="shared" si="2"/>
        <v>9</v>
      </c>
      <c r="G1533" t="str">
        <f t="shared" si="3"/>
        <v>$490,180</v>
      </c>
      <c r="H1533" t="s">
        <v>2662</v>
      </c>
      <c r="J1533" t="s">
        <v>76</v>
      </c>
      <c r="K1533" t="s">
        <v>101</v>
      </c>
      <c r="L1533">
        <v>490180</v>
      </c>
      <c r="M1533" t="s">
        <v>3404</v>
      </c>
    </row>
    <row r="1534" spans="1:13">
      <c r="A1534">
        <v>2027</v>
      </c>
      <c r="B1534" t="s">
        <v>3</v>
      </c>
      <c r="C1534" s="16" t="s">
        <v>3405</v>
      </c>
      <c r="D1534">
        <f t="shared" si="0"/>
        <v>24</v>
      </c>
      <c r="E1534" t="str">
        <f t="shared" si="1"/>
        <v>$306,037 counts $244,481, signed 3/1</v>
      </c>
      <c r="F1534">
        <f t="shared" si="2"/>
        <v>9</v>
      </c>
      <c r="G1534" t="str">
        <f t="shared" si="3"/>
        <v>$306,037</v>
      </c>
      <c r="H1534" t="s">
        <v>3406</v>
      </c>
      <c r="J1534" t="s">
        <v>76</v>
      </c>
      <c r="K1534" t="s">
        <v>101</v>
      </c>
      <c r="L1534">
        <v>306037</v>
      </c>
      <c r="M1534" t="s">
        <v>1622</v>
      </c>
    </row>
    <row r="1535" spans="1:13">
      <c r="A1535">
        <v>2029</v>
      </c>
      <c r="B1535" t="s">
        <v>3</v>
      </c>
      <c r="C1535" s="16" t="s">
        <v>3407</v>
      </c>
      <c r="D1535">
        <f t="shared" si="0"/>
        <v>24</v>
      </c>
      <c r="E1535" t="str">
        <f t="shared" si="1"/>
        <v>$17,779,458 amnesty rel 12/15/12, dnc</v>
      </c>
      <c r="F1535">
        <f t="shared" si="2"/>
        <v>12</v>
      </c>
      <c r="G1535" t="str">
        <f t="shared" si="3"/>
        <v>$17,779,458</v>
      </c>
      <c r="H1535" t="s">
        <v>3408</v>
      </c>
      <c r="J1535" t="s">
        <v>79</v>
      </c>
      <c r="K1535" t="s">
        <v>101</v>
      </c>
      <c r="L1535">
        <v>17779458</v>
      </c>
      <c r="M1535" t="s">
        <v>2416</v>
      </c>
    </row>
    <row r="1536" spans="1:13">
      <c r="A1536">
        <v>2030</v>
      </c>
      <c r="B1536" t="s">
        <v>3</v>
      </c>
      <c r="C1536" s="16" t="s">
        <v>3409</v>
      </c>
      <c r="D1536">
        <f t="shared" si="0"/>
        <v>24</v>
      </c>
      <c r="E1536" t="str">
        <f t="shared" si="1"/>
        <v>$14,878,000</v>
      </c>
      <c r="F1536" t="str">
        <f t="shared" si="2"/>
        <v/>
      </c>
      <c r="G1536" t="str">
        <f t="shared" si="3"/>
        <v>$14,878,000</v>
      </c>
      <c r="H1536" t="s">
        <v>3410</v>
      </c>
      <c r="J1536" t="s">
        <v>79</v>
      </c>
      <c r="K1536" t="s">
        <v>101</v>
      </c>
      <c r="L1536">
        <v>14878000</v>
      </c>
      <c r="M1536" t="s">
        <v>1378</v>
      </c>
    </row>
    <row r="1537" spans="1:13">
      <c r="A1537">
        <v>2031</v>
      </c>
      <c r="B1537" t="s">
        <v>3</v>
      </c>
      <c r="C1537" s="16" t="s">
        <v>3411</v>
      </c>
      <c r="D1537">
        <f t="shared" si="0"/>
        <v>24</v>
      </c>
      <c r="E1537" t="str">
        <f t="shared" si="1"/>
        <v>$11,295,250</v>
      </c>
      <c r="F1537" t="str">
        <f t="shared" si="2"/>
        <v/>
      </c>
      <c r="G1537" t="str">
        <f t="shared" si="3"/>
        <v>$11,295,250</v>
      </c>
      <c r="H1537" t="s">
        <v>3412</v>
      </c>
      <c r="J1537" t="s">
        <v>79</v>
      </c>
      <c r="K1537" t="s">
        <v>101</v>
      </c>
      <c r="L1537">
        <v>11295250</v>
      </c>
      <c r="M1537" t="s">
        <v>263</v>
      </c>
    </row>
    <row r="1538" spans="1:13">
      <c r="A1538">
        <v>2032</v>
      </c>
      <c r="B1538" t="s">
        <v>3</v>
      </c>
      <c r="C1538" s="16" t="s">
        <v>3413</v>
      </c>
      <c r="D1538">
        <f t="shared" si="0"/>
        <v>24</v>
      </c>
      <c r="E1538" t="str">
        <f t="shared" si="1"/>
        <v>$6,875,480</v>
      </c>
      <c r="F1538" t="str">
        <f t="shared" si="2"/>
        <v/>
      </c>
      <c r="G1538" t="str">
        <f t="shared" si="3"/>
        <v>$6,875,480</v>
      </c>
      <c r="H1538" t="s">
        <v>3414</v>
      </c>
      <c r="J1538" t="s">
        <v>79</v>
      </c>
      <c r="K1538" t="s">
        <v>101</v>
      </c>
      <c r="L1538">
        <v>6875480</v>
      </c>
      <c r="M1538" t="s">
        <v>386</v>
      </c>
    </row>
    <row r="1539" spans="1:13">
      <c r="A1539">
        <v>2033</v>
      </c>
      <c r="B1539" t="s">
        <v>3</v>
      </c>
      <c r="C1539" s="16" t="s">
        <v>3415</v>
      </c>
      <c r="D1539">
        <f t="shared" si="0"/>
        <v>24</v>
      </c>
      <c r="E1539" t="str">
        <f t="shared" si="1"/>
        <v>$5,904,261</v>
      </c>
      <c r="F1539" t="str">
        <f t="shared" si="2"/>
        <v/>
      </c>
      <c r="G1539" t="str">
        <f t="shared" si="3"/>
        <v>$5,904,261</v>
      </c>
      <c r="H1539" t="s">
        <v>3416</v>
      </c>
      <c r="J1539" t="s">
        <v>79</v>
      </c>
      <c r="K1539" t="s">
        <v>101</v>
      </c>
      <c r="L1539">
        <v>5904261</v>
      </c>
      <c r="M1539" t="s">
        <v>805</v>
      </c>
    </row>
    <row r="1540" spans="1:13">
      <c r="A1540">
        <v>2034</v>
      </c>
      <c r="B1540" t="s">
        <v>3</v>
      </c>
      <c r="C1540" s="16" t="s">
        <v>3417</v>
      </c>
      <c r="D1540">
        <f t="shared" si="0"/>
        <v>24</v>
      </c>
      <c r="E1540" t="str">
        <f t="shared" si="1"/>
        <v>$3,526,440 2nd year rookie contract (#5)</v>
      </c>
      <c r="F1540">
        <f t="shared" si="2"/>
        <v>11</v>
      </c>
      <c r="G1540" t="str">
        <f t="shared" si="3"/>
        <v>$3,526,440</v>
      </c>
      <c r="H1540" t="s">
        <v>2322</v>
      </c>
      <c r="J1540" t="s">
        <v>79</v>
      </c>
      <c r="K1540" t="s">
        <v>101</v>
      </c>
      <c r="L1540">
        <v>3526440</v>
      </c>
      <c r="M1540" t="s">
        <v>244</v>
      </c>
    </row>
    <row r="1541" spans="1:13">
      <c r="A1541">
        <v>2035</v>
      </c>
      <c r="B1541" t="s">
        <v>3</v>
      </c>
      <c r="C1541" s="16" t="s">
        <v>3418</v>
      </c>
      <c r="D1541">
        <f t="shared" si="0"/>
        <v>24</v>
      </c>
      <c r="E1541" t="str">
        <f t="shared" si="1"/>
        <v>$3,202,920 2nd year rookie contract (#6)</v>
      </c>
      <c r="F1541">
        <f t="shared" si="2"/>
        <v>11</v>
      </c>
      <c r="G1541" t="str">
        <f t="shared" si="3"/>
        <v>$3,202,920</v>
      </c>
      <c r="H1541" t="s">
        <v>3419</v>
      </c>
      <c r="J1541" t="s">
        <v>79</v>
      </c>
      <c r="K1541" t="s">
        <v>101</v>
      </c>
      <c r="L1541">
        <v>3202920</v>
      </c>
      <c r="M1541" t="s">
        <v>1310</v>
      </c>
    </row>
    <row r="1542" spans="1:13">
      <c r="A1542">
        <v>2036</v>
      </c>
      <c r="B1542" t="s">
        <v>3</v>
      </c>
      <c r="C1542" s="16" t="s">
        <v>3420</v>
      </c>
      <c r="D1542">
        <f t="shared" si="0"/>
        <v>24</v>
      </c>
      <c r="E1542" t="str">
        <f t="shared" si="1"/>
        <v>$3,000,000</v>
      </c>
      <c r="F1542" t="str">
        <f t="shared" si="2"/>
        <v/>
      </c>
      <c r="G1542" t="str">
        <f t="shared" si="3"/>
        <v>$3,000,000</v>
      </c>
      <c r="H1542" t="s">
        <v>459</v>
      </c>
      <c r="J1542" t="s">
        <v>79</v>
      </c>
      <c r="K1542" t="s">
        <v>101</v>
      </c>
      <c r="L1542">
        <v>3000000</v>
      </c>
      <c r="M1542" t="s">
        <v>890</v>
      </c>
    </row>
    <row r="1543" spans="1:13">
      <c r="A1543">
        <v>2037</v>
      </c>
      <c r="B1543" t="s">
        <v>3</v>
      </c>
      <c r="C1543" s="16" t="s">
        <v>3421</v>
      </c>
      <c r="D1543">
        <f t="shared" si="0"/>
        <v>24</v>
      </c>
      <c r="E1543" t="str">
        <f t="shared" si="1"/>
        <v>$2,897,976</v>
      </c>
      <c r="F1543" t="str">
        <f t="shared" si="2"/>
        <v/>
      </c>
      <c r="G1543" t="str">
        <f t="shared" si="3"/>
        <v>$2,897,976</v>
      </c>
      <c r="H1543" t="s">
        <v>3422</v>
      </c>
      <c r="J1543" t="s">
        <v>79</v>
      </c>
      <c r="K1543" t="s">
        <v>101</v>
      </c>
      <c r="L1543">
        <v>2897976</v>
      </c>
      <c r="M1543" t="s">
        <v>2432</v>
      </c>
    </row>
    <row r="1544" spans="1:13">
      <c r="A1544">
        <v>2038</v>
      </c>
      <c r="B1544" t="s">
        <v>3</v>
      </c>
      <c r="C1544" s="16" t="s">
        <v>3423</v>
      </c>
      <c r="D1544">
        <f t="shared" si="0"/>
        <v>24</v>
      </c>
      <c r="E1544" t="str">
        <f t="shared" si="1"/>
        <v>$2,652,000</v>
      </c>
      <c r="F1544" t="str">
        <f t="shared" si="2"/>
        <v/>
      </c>
      <c r="G1544" t="str">
        <f t="shared" si="3"/>
        <v>$2,652,000</v>
      </c>
      <c r="H1544" t="s">
        <v>2721</v>
      </c>
      <c r="J1544" t="s">
        <v>79</v>
      </c>
      <c r="K1544" t="s">
        <v>101</v>
      </c>
      <c r="L1544">
        <v>2652000</v>
      </c>
      <c r="M1544" t="s">
        <v>368</v>
      </c>
    </row>
    <row r="1545" spans="1:13">
      <c r="A1545">
        <v>2039</v>
      </c>
      <c r="B1545" t="s">
        <v>3</v>
      </c>
      <c r="C1545" s="16" t="s">
        <v>3424</v>
      </c>
      <c r="D1545">
        <f t="shared" si="0"/>
        <v>24</v>
      </c>
      <c r="E1545" t="str">
        <f t="shared" si="1"/>
        <v>$2,316,720 1st year rookie contract (#10)</v>
      </c>
      <c r="F1545">
        <f t="shared" si="2"/>
        <v>11</v>
      </c>
      <c r="G1545" t="str">
        <f t="shared" si="3"/>
        <v>$2,316,720</v>
      </c>
      <c r="H1545" t="s">
        <v>3425</v>
      </c>
      <c r="J1545" t="s">
        <v>79</v>
      </c>
      <c r="K1545" t="s">
        <v>101</v>
      </c>
      <c r="L1545">
        <v>2316720</v>
      </c>
      <c r="M1545" t="s">
        <v>1325</v>
      </c>
    </row>
    <row r="1546" spans="1:13">
      <c r="A1546">
        <v>2040</v>
      </c>
      <c r="B1546" t="s">
        <v>3</v>
      </c>
      <c r="C1546" s="16" t="s">
        <v>3426</v>
      </c>
      <c r="D1546">
        <f t="shared" si="0"/>
        <v>24</v>
      </c>
      <c r="E1546" t="str">
        <f t="shared" si="1"/>
        <v>$2,222,160 2nd year rookie contract (#11)</v>
      </c>
      <c r="F1546">
        <f t="shared" si="2"/>
        <v>11</v>
      </c>
      <c r="G1546" t="str">
        <f t="shared" si="3"/>
        <v>$2,222,160</v>
      </c>
      <c r="H1546" t="s">
        <v>3427</v>
      </c>
      <c r="J1546" t="s">
        <v>79</v>
      </c>
      <c r="K1546" t="s">
        <v>101</v>
      </c>
      <c r="L1546">
        <v>2222160</v>
      </c>
      <c r="M1546" t="s">
        <v>1313</v>
      </c>
    </row>
    <row r="1547" spans="1:13">
      <c r="A1547">
        <v>2041</v>
      </c>
      <c r="B1547" t="s">
        <v>3</v>
      </c>
      <c r="C1547" s="16" t="s">
        <v>3428</v>
      </c>
      <c r="D1547">
        <f t="shared" si="0"/>
        <v>24</v>
      </c>
      <c r="E1547" t="str">
        <f t="shared" si="1"/>
        <v>$1,399,507 counts $884,293, minimum</v>
      </c>
      <c r="F1547">
        <f t="shared" si="2"/>
        <v>11</v>
      </c>
      <c r="G1547" t="str">
        <f t="shared" si="3"/>
        <v>$1,399,507</v>
      </c>
      <c r="H1547" t="s">
        <v>2625</v>
      </c>
      <c r="J1547" t="s">
        <v>79</v>
      </c>
      <c r="K1547" t="s">
        <v>101</v>
      </c>
      <c r="L1547">
        <v>1399507</v>
      </c>
      <c r="M1547" t="s">
        <v>3429</v>
      </c>
    </row>
    <row r="1548" spans="1:13">
      <c r="A1548">
        <v>2042</v>
      </c>
      <c r="B1548" t="s">
        <v>3</v>
      </c>
      <c r="C1548" s="16" t="s">
        <v>3430</v>
      </c>
      <c r="D1548">
        <f t="shared" si="0"/>
        <v>24</v>
      </c>
      <c r="E1548" t="str">
        <f t="shared" si="1"/>
        <v>$1,330,000</v>
      </c>
      <c r="F1548" t="str">
        <f t="shared" si="2"/>
        <v/>
      </c>
      <c r="G1548" t="str">
        <f t="shared" si="3"/>
        <v>$1,330,000</v>
      </c>
      <c r="H1548" t="s">
        <v>3431</v>
      </c>
      <c r="J1548" t="s">
        <v>79</v>
      </c>
      <c r="K1548" t="s">
        <v>101</v>
      </c>
      <c r="L1548">
        <v>1330000</v>
      </c>
      <c r="M1548" t="s">
        <v>1823</v>
      </c>
    </row>
    <row r="1549" spans="1:13">
      <c r="A1549">
        <v>2043</v>
      </c>
      <c r="B1549" t="s">
        <v>3</v>
      </c>
      <c r="C1549" s="16" t="s">
        <v>3432</v>
      </c>
      <c r="D1549">
        <f t="shared" si="0"/>
        <v>24</v>
      </c>
      <c r="E1549" t="str">
        <f t="shared" si="1"/>
        <v>$825,000</v>
      </c>
      <c r="F1549" t="str">
        <f t="shared" si="2"/>
        <v/>
      </c>
      <c r="G1549" t="str">
        <f t="shared" si="3"/>
        <v>$825,000</v>
      </c>
      <c r="H1549" t="s">
        <v>3434</v>
      </c>
      <c r="J1549" t="s">
        <v>79</v>
      </c>
      <c r="K1549" t="s">
        <v>101</v>
      </c>
      <c r="L1549">
        <v>825000</v>
      </c>
      <c r="M1549" t="s">
        <v>1330</v>
      </c>
    </row>
    <row r="1550" spans="1:13">
      <c r="A1550">
        <v>2044</v>
      </c>
      <c r="B1550" t="s">
        <v>3</v>
      </c>
      <c r="C1550" s="16" t="s">
        <v>3435</v>
      </c>
      <c r="D1550">
        <f t="shared" si="0"/>
        <v>24</v>
      </c>
      <c r="E1550" t="str">
        <f t="shared" si="1"/>
        <v>$788,872 minimum</v>
      </c>
      <c r="F1550">
        <f t="shared" si="2"/>
        <v>9</v>
      </c>
      <c r="G1550" t="str">
        <f t="shared" si="3"/>
        <v>$788,872</v>
      </c>
      <c r="H1550" t="s">
        <v>2729</v>
      </c>
      <c r="J1550" t="s">
        <v>79</v>
      </c>
      <c r="K1550" t="s">
        <v>101</v>
      </c>
      <c r="L1550">
        <v>788872</v>
      </c>
      <c r="M1550" t="s">
        <v>454</v>
      </c>
    </row>
    <row r="1551" spans="1:13">
      <c r="A1551">
        <v>2046</v>
      </c>
      <c r="B1551" t="s">
        <v>3</v>
      </c>
      <c r="C1551" s="16" t="s">
        <v>3436</v>
      </c>
      <c r="D1551">
        <f t="shared" si="0"/>
        <v>24</v>
      </c>
      <c r="E1551" t="str">
        <f t="shared" si="1"/>
        <v>$17,888,932</v>
      </c>
      <c r="F1551" t="str">
        <f t="shared" si="2"/>
        <v/>
      </c>
      <c r="G1551" t="str">
        <f t="shared" si="3"/>
        <v>$17,888,932</v>
      </c>
      <c r="H1551" t="s">
        <v>3437</v>
      </c>
      <c r="J1551" t="s">
        <v>81</v>
      </c>
      <c r="K1551" t="s">
        <v>101</v>
      </c>
      <c r="L1551">
        <v>17888932</v>
      </c>
      <c r="M1551" t="s">
        <v>1344</v>
      </c>
    </row>
    <row r="1552" spans="1:13">
      <c r="A1552">
        <v>2047</v>
      </c>
      <c r="B1552" t="s">
        <v>3</v>
      </c>
      <c r="C1552" s="16" t="s">
        <v>3438</v>
      </c>
      <c r="D1552">
        <f t="shared" si="0"/>
        <v>24</v>
      </c>
      <c r="E1552" t="str">
        <f t="shared" si="1"/>
        <v>$6,500,000</v>
      </c>
      <c r="F1552" t="str">
        <f t="shared" si="2"/>
        <v/>
      </c>
      <c r="G1552" t="str">
        <f t="shared" si="3"/>
        <v>$6,500,000</v>
      </c>
      <c r="H1552" t="s">
        <v>507</v>
      </c>
      <c r="J1552" t="s">
        <v>81</v>
      </c>
      <c r="K1552" t="s">
        <v>101</v>
      </c>
      <c r="L1552">
        <v>6500000</v>
      </c>
      <c r="M1552" t="s">
        <v>1187</v>
      </c>
    </row>
    <row r="1553" spans="1:13">
      <c r="A1553">
        <v>2048</v>
      </c>
      <c r="B1553" t="s">
        <v>3</v>
      </c>
      <c r="C1553" s="16" t="s">
        <v>3440</v>
      </c>
      <c r="D1553">
        <f t="shared" si="0"/>
        <v>24</v>
      </c>
      <c r="E1553" t="str">
        <f t="shared" si="1"/>
        <v>$5,643,750</v>
      </c>
      <c r="F1553" t="str">
        <f t="shared" si="2"/>
        <v/>
      </c>
      <c r="G1553" t="str">
        <f t="shared" si="3"/>
        <v>$5,643,750</v>
      </c>
      <c r="H1553" t="s">
        <v>3441</v>
      </c>
      <c r="J1553" t="s">
        <v>81</v>
      </c>
      <c r="K1553" t="s">
        <v>101</v>
      </c>
      <c r="L1553">
        <v>5643750</v>
      </c>
      <c r="M1553" t="s">
        <v>573</v>
      </c>
    </row>
    <row r="1554" spans="1:13">
      <c r="A1554">
        <v>2049</v>
      </c>
      <c r="B1554" t="s">
        <v>3</v>
      </c>
      <c r="C1554" s="16" t="s">
        <v>3442</v>
      </c>
      <c r="D1554">
        <f t="shared" si="0"/>
        <v>24</v>
      </c>
      <c r="E1554" t="str">
        <f t="shared" si="1"/>
        <v>$5,625,313</v>
      </c>
      <c r="F1554" t="str">
        <f t="shared" si="2"/>
        <v/>
      </c>
      <c r="G1554" t="str">
        <f t="shared" si="3"/>
        <v>$5,625,313</v>
      </c>
      <c r="H1554" t="s">
        <v>3443</v>
      </c>
      <c r="J1554" t="s">
        <v>81</v>
      </c>
      <c r="K1554" t="s">
        <v>101</v>
      </c>
      <c r="L1554">
        <v>5625313</v>
      </c>
      <c r="M1554" t="s">
        <v>634</v>
      </c>
    </row>
    <row r="1555" spans="1:13">
      <c r="A1555">
        <v>2050</v>
      </c>
      <c r="B1555" t="s">
        <v>3</v>
      </c>
      <c r="C1555" s="16" t="s">
        <v>3444</v>
      </c>
      <c r="D1555">
        <f t="shared" si="0"/>
        <v>24</v>
      </c>
      <c r="E1555" t="str">
        <f t="shared" si="1"/>
        <v>$5,293,080 3rd year rookie contract (#2)</v>
      </c>
      <c r="F1555">
        <f t="shared" si="2"/>
        <v>11</v>
      </c>
      <c r="G1555" t="str">
        <f t="shared" si="3"/>
        <v>$5,293,080</v>
      </c>
      <c r="H1555" t="s">
        <v>3445</v>
      </c>
      <c r="J1555" t="s">
        <v>81</v>
      </c>
      <c r="K1555" t="s">
        <v>101</v>
      </c>
      <c r="L1555">
        <v>5293080</v>
      </c>
      <c r="M1555" t="s">
        <v>1063</v>
      </c>
    </row>
    <row r="1556" spans="1:13">
      <c r="A1556">
        <v>2051</v>
      </c>
      <c r="B1556" t="s">
        <v>3</v>
      </c>
      <c r="C1556" s="16" t="s">
        <v>3447</v>
      </c>
      <c r="D1556">
        <f t="shared" si="0"/>
        <v>24</v>
      </c>
      <c r="E1556" t="str">
        <f t="shared" si="1"/>
        <v>$4,916,974 4th year rookie contract (#5)</v>
      </c>
      <c r="F1556">
        <f t="shared" si="2"/>
        <v>11</v>
      </c>
      <c r="G1556" t="str">
        <f t="shared" si="3"/>
        <v>$4,916,974</v>
      </c>
      <c r="H1556" t="s">
        <v>2520</v>
      </c>
      <c r="J1556" t="s">
        <v>81</v>
      </c>
      <c r="K1556" t="s">
        <v>101</v>
      </c>
      <c r="L1556">
        <v>4916974</v>
      </c>
      <c r="M1556" t="s">
        <v>1341</v>
      </c>
    </row>
    <row r="1557" spans="1:13">
      <c r="A1557">
        <v>2052</v>
      </c>
      <c r="B1557" t="s">
        <v>3</v>
      </c>
      <c r="C1557" s="16" t="s">
        <v>3448</v>
      </c>
      <c r="D1557">
        <f t="shared" si="0"/>
        <v>24</v>
      </c>
      <c r="E1557" t="str">
        <f t="shared" si="1"/>
        <v>$3,000,000</v>
      </c>
      <c r="F1557" t="str">
        <f t="shared" si="2"/>
        <v/>
      </c>
      <c r="G1557" t="str">
        <f t="shared" si="3"/>
        <v>$3,000,000</v>
      </c>
      <c r="H1557" t="s">
        <v>459</v>
      </c>
      <c r="J1557" t="s">
        <v>81</v>
      </c>
      <c r="K1557" t="s">
        <v>101</v>
      </c>
      <c r="L1557">
        <v>3000000</v>
      </c>
      <c r="M1557" t="s">
        <v>1646</v>
      </c>
    </row>
    <row r="1558" spans="1:13">
      <c r="A1558">
        <v>2053</v>
      </c>
      <c r="B1558" t="s">
        <v>3</v>
      </c>
      <c r="C1558" s="16" t="s">
        <v>3449</v>
      </c>
      <c r="D1558">
        <f t="shared" si="0"/>
        <v>24</v>
      </c>
      <c r="E1558" t="str">
        <f t="shared" si="1"/>
        <v>$2,895,960 1st year rookie contract (#7)</v>
      </c>
      <c r="F1558">
        <f t="shared" si="2"/>
        <v>11</v>
      </c>
      <c r="G1558" t="str">
        <f t="shared" si="3"/>
        <v>$2,895,960</v>
      </c>
      <c r="H1558" t="s">
        <v>3450</v>
      </c>
      <c r="J1558" t="s">
        <v>81</v>
      </c>
      <c r="K1558" t="s">
        <v>101</v>
      </c>
      <c r="L1558">
        <v>2895960</v>
      </c>
      <c r="M1558" t="s">
        <v>1361</v>
      </c>
    </row>
    <row r="1559" spans="1:13">
      <c r="A1559">
        <v>2054</v>
      </c>
      <c r="B1559" t="s">
        <v>3</v>
      </c>
      <c r="C1559" s="16" t="s">
        <v>3452</v>
      </c>
      <c r="D1559">
        <f t="shared" si="0"/>
        <v>24</v>
      </c>
      <c r="E1559" t="str">
        <f t="shared" si="1"/>
        <v>$2,690,875</v>
      </c>
      <c r="F1559" t="str">
        <f t="shared" si="2"/>
        <v/>
      </c>
      <c r="G1559" t="str">
        <f t="shared" si="3"/>
        <v>$2,690,875</v>
      </c>
      <c r="H1559" t="s">
        <v>3453</v>
      </c>
      <c r="J1559" t="s">
        <v>81</v>
      </c>
      <c r="K1559" t="s">
        <v>101</v>
      </c>
      <c r="L1559">
        <v>2690875</v>
      </c>
      <c r="M1559" t="s">
        <v>537</v>
      </c>
    </row>
    <row r="1560" spans="1:13">
      <c r="A1560">
        <v>2055</v>
      </c>
      <c r="B1560" t="s">
        <v>3</v>
      </c>
      <c r="C1560" s="16" t="s">
        <v>3454</v>
      </c>
      <c r="D1560">
        <f t="shared" si="0"/>
        <v>24</v>
      </c>
      <c r="E1560" t="str">
        <f t="shared" si="1"/>
        <v>$2,574,120 3rd yr rook cont (#10), rel 2/27</v>
      </c>
      <c r="F1560">
        <f t="shared" si="2"/>
        <v>11</v>
      </c>
      <c r="G1560" t="str">
        <f t="shared" si="3"/>
        <v>$2,574,120</v>
      </c>
      <c r="H1560" t="s">
        <v>3455</v>
      </c>
      <c r="J1560" t="s">
        <v>81</v>
      </c>
      <c r="K1560" t="s">
        <v>101</v>
      </c>
      <c r="L1560">
        <v>2574120</v>
      </c>
      <c r="M1560" t="s">
        <v>1041</v>
      </c>
    </row>
    <row r="1561" spans="1:13">
      <c r="A1561">
        <v>2056</v>
      </c>
      <c r="B1561" t="s">
        <v>3</v>
      </c>
      <c r="C1561" s="16" t="s">
        <v>3456</v>
      </c>
      <c r="D1561">
        <f t="shared" si="0"/>
        <v>24</v>
      </c>
      <c r="E1561" t="str">
        <f t="shared" si="1"/>
        <v>$1,695,636</v>
      </c>
      <c r="F1561" t="str">
        <f t="shared" si="2"/>
        <v/>
      </c>
      <c r="G1561" t="str">
        <f t="shared" si="3"/>
        <v>$1,695,636</v>
      </c>
      <c r="H1561" t="s">
        <v>3457</v>
      </c>
      <c r="J1561" t="s">
        <v>81</v>
      </c>
      <c r="K1561" t="s">
        <v>101</v>
      </c>
      <c r="L1561">
        <v>1695636</v>
      </c>
      <c r="M1561" t="s">
        <v>2462</v>
      </c>
    </row>
    <row r="1562" spans="1:13">
      <c r="A1562">
        <v>2057</v>
      </c>
      <c r="B1562" t="s">
        <v>3</v>
      </c>
      <c r="C1562" s="16" t="s">
        <v>3459</v>
      </c>
      <c r="D1562">
        <f t="shared" si="0"/>
        <v>24</v>
      </c>
      <c r="E1562" t="str">
        <f t="shared" si="1"/>
        <v>$1,272,279 counts $884,293, released 2/23</v>
      </c>
      <c r="F1562">
        <f t="shared" si="2"/>
        <v>11</v>
      </c>
      <c r="G1562" t="str">
        <f t="shared" si="3"/>
        <v>$1,272,279</v>
      </c>
      <c r="H1562" t="s">
        <v>2836</v>
      </c>
      <c r="J1562" t="s">
        <v>81</v>
      </c>
      <c r="K1562" t="s">
        <v>101</v>
      </c>
      <c r="L1562">
        <v>1272279</v>
      </c>
      <c r="M1562" t="s">
        <v>3460</v>
      </c>
    </row>
    <row r="1563" spans="1:13">
      <c r="A1563">
        <v>2058</v>
      </c>
      <c r="B1563" t="s">
        <v>3</v>
      </c>
      <c r="C1563" s="16" t="s">
        <v>3461</v>
      </c>
      <c r="D1563">
        <f t="shared" si="0"/>
        <v>24</v>
      </c>
      <c r="E1563" t="str">
        <f t="shared" si="1"/>
        <v>$884,293 minimum</v>
      </c>
      <c r="F1563">
        <f t="shared" si="2"/>
        <v>9</v>
      </c>
      <c r="G1563" t="str">
        <f t="shared" si="3"/>
        <v>$884,293</v>
      </c>
      <c r="H1563" t="s">
        <v>2629</v>
      </c>
      <c r="J1563" t="s">
        <v>81</v>
      </c>
      <c r="K1563" t="s">
        <v>101</v>
      </c>
      <c r="L1563">
        <v>884293</v>
      </c>
      <c r="M1563" t="s">
        <v>158</v>
      </c>
    </row>
    <row r="1564" spans="1:13">
      <c r="A1564">
        <v>2059</v>
      </c>
      <c r="B1564" t="s">
        <v>3</v>
      </c>
      <c r="C1564" s="16" t="s">
        <v>3462</v>
      </c>
      <c r="D1564">
        <f t="shared" si="0"/>
        <v>24</v>
      </c>
      <c r="E1564" t="str">
        <f t="shared" si="1"/>
        <v>$788,872 minimum</v>
      </c>
      <c r="F1564">
        <f t="shared" si="2"/>
        <v>9</v>
      </c>
      <c r="G1564" t="str">
        <f t="shared" si="3"/>
        <v>$788,872</v>
      </c>
      <c r="H1564" t="s">
        <v>2729</v>
      </c>
      <c r="J1564" t="s">
        <v>81</v>
      </c>
      <c r="K1564" t="s">
        <v>101</v>
      </c>
      <c r="L1564">
        <v>788872</v>
      </c>
      <c r="M1564" t="s">
        <v>1109</v>
      </c>
    </row>
    <row r="1565" spans="1:13">
      <c r="A1565">
        <v>2060</v>
      </c>
      <c r="B1565" t="s">
        <v>3</v>
      </c>
      <c r="C1565" s="16" t="s">
        <v>3463</v>
      </c>
      <c r="D1565">
        <f t="shared" si="0"/>
        <v>24</v>
      </c>
      <c r="E1565" t="str">
        <f t="shared" si="1"/>
        <v>$524,616</v>
      </c>
      <c r="F1565" t="str">
        <f t="shared" si="2"/>
        <v/>
      </c>
      <c r="G1565" t="str">
        <f t="shared" si="3"/>
        <v>$524,616</v>
      </c>
      <c r="H1565" t="s">
        <v>3464</v>
      </c>
      <c r="J1565" t="s">
        <v>81</v>
      </c>
      <c r="K1565" t="s">
        <v>101</v>
      </c>
      <c r="L1565">
        <v>524616</v>
      </c>
      <c r="M1565" t="s">
        <v>840</v>
      </c>
    </row>
    <row r="1566" spans="1:13">
      <c r="A1566">
        <v>2061</v>
      </c>
      <c r="B1566" t="s">
        <v>3</v>
      </c>
      <c r="C1566" s="16" t="s">
        <v>3465</v>
      </c>
      <c r="D1566">
        <f t="shared" si="0"/>
        <v>24</v>
      </c>
      <c r="E1566" t="str">
        <f t="shared" si="1"/>
        <v>$364,121 released 1/6</v>
      </c>
      <c r="F1566">
        <f t="shared" si="2"/>
        <v>9</v>
      </c>
      <c r="G1566" t="str">
        <f t="shared" si="3"/>
        <v>$364,121</v>
      </c>
      <c r="H1566" t="s">
        <v>3466</v>
      </c>
      <c r="J1566" t="s">
        <v>81</v>
      </c>
      <c r="K1566" t="s">
        <v>101</v>
      </c>
      <c r="L1566">
        <v>364121</v>
      </c>
      <c r="M1566" t="s">
        <v>3467</v>
      </c>
    </row>
    <row r="1567" spans="1:13">
      <c r="A1567">
        <v>2062</v>
      </c>
      <c r="B1567" t="s">
        <v>3</v>
      </c>
      <c r="C1567" s="16" t="s">
        <v>3468</v>
      </c>
      <c r="D1567">
        <f t="shared" si="0"/>
        <v>24</v>
      </c>
      <c r="E1567" t="str">
        <f t="shared" si="1"/>
        <v>$92,808 signed 2/26, released 3/18</v>
      </c>
      <c r="F1567">
        <f t="shared" si="2"/>
        <v>8</v>
      </c>
      <c r="G1567" t="str">
        <f t="shared" si="3"/>
        <v>$92,808</v>
      </c>
      <c r="H1567" t="s">
        <v>3469</v>
      </c>
      <c r="J1567" t="s">
        <v>81</v>
      </c>
      <c r="K1567" t="s">
        <v>101</v>
      </c>
      <c r="L1567">
        <v>92808</v>
      </c>
      <c r="M1567" t="s">
        <v>1044</v>
      </c>
    </row>
    <row r="1568" spans="1:13">
      <c r="A1568">
        <v>2063</v>
      </c>
      <c r="B1568" t="s">
        <v>3</v>
      </c>
      <c r="C1568" s="16" t="s">
        <v>3470</v>
      </c>
      <c r="D1568">
        <f t="shared" si="0"/>
        <v>24</v>
      </c>
      <c r="E1568" t="str">
        <f t="shared" si="1"/>
        <v>$92,808 signed 3/28</v>
      </c>
      <c r="F1568">
        <f t="shared" si="2"/>
        <v>8</v>
      </c>
      <c r="G1568" t="str">
        <f t="shared" si="3"/>
        <v>$92,808</v>
      </c>
      <c r="H1568" t="s">
        <v>3469</v>
      </c>
      <c r="J1568" t="s">
        <v>81</v>
      </c>
      <c r="K1568" t="s">
        <v>101</v>
      </c>
      <c r="L1568">
        <v>92808</v>
      </c>
      <c r="M1568" t="s">
        <v>247</v>
      </c>
    </row>
    <row r="1569" spans="1:13">
      <c r="A1569">
        <v>2064</v>
      </c>
      <c r="B1569" t="s">
        <v>3</v>
      </c>
      <c r="C1569" s="16" t="s">
        <v>3471</v>
      </c>
      <c r="D1569">
        <f t="shared" si="0"/>
        <v>24</v>
      </c>
      <c r="E1569" t="str">
        <f t="shared" si="1"/>
        <v>$78,887 signed 3/31</v>
      </c>
      <c r="F1569">
        <f t="shared" si="2"/>
        <v>8</v>
      </c>
      <c r="G1569" t="str">
        <f t="shared" si="3"/>
        <v>$78,887</v>
      </c>
      <c r="H1569" t="s">
        <v>3472</v>
      </c>
      <c r="J1569" t="s">
        <v>81</v>
      </c>
      <c r="K1569" t="s">
        <v>101</v>
      </c>
      <c r="L1569">
        <v>78887</v>
      </c>
      <c r="M1569" t="s">
        <v>936</v>
      </c>
    </row>
    <row r="1570" spans="1:13">
      <c r="A1570">
        <v>2065</v>
      </c>
      <c r="B1570" t="s">
        <v>3</v>
      </c>
      <c r="C1570" s="16" t="s">
        <v>3473</v>
      </c>
      <c r="D1570">
        <f t="shared" si="0"/>
        <v>24</v>
      </c>
      <c r="E1570" t="str">
        <f t="shared" si="1"/>
        <v>$57,668 signed 3/9, released 3/27</v>
      </c>
      <c r="F1570">
        <f t="shared" si="2"/>
        <v>8</v>
      </c>
      <c r="G1570" t="str">
        <f t="shared" si="3"/>
        <v>$57,668</v>
      </c>
      <c r="H1570" t="s">
        <v>2636</v>
      </c>
      <c r="J1570" t="s">
        <v>81</v>
      </c>
      <c r="K1570" t="s">
        <v>101</v>
      </c>
      <c r="L1570">
        <v>57668</v>
      </c>
      <c r="M1570" t="s">
        <v>3342</v>
      </c>
    </row>
    <row r="1571" spans="1:13">
      <c r="A1571">
        <v>2067</v>
      </c>
      <c r="B1571" t="s">
        <v>3</v>
      </c>
      <c r="C1571" s="16" t="s">
        <v>3474</v>
      </c>
      <c r="D1571">
        <f t="shared" si="0"/>
        <v>24</v>
      </c>
      <c r="E1571" t="str">
        <f t="shared" si="1"/>
        <v>$12,500,000</v>
      </c>
      <c r="F1571" t="str">
        <f t="shared" si="2"/>
        <v/>
      </c>
      <c r="G1571" t="str">
        <f t="shared" si="3"/>
        <v>$12,500,000</v>
      </c>
      <c r="H1571" t="s">
        <v>2479</v>
      </c>
      <c r="J1571" t="s">
        <v>82</v>
      </c>
      <c r="K1571" t="s">
        <v>101</v>
      </c>
      <c r="L1571">
        <v>12500000</v>
      </c>
      <c r="M1571" t="s">
        <v>1383</v>
      </c>
    </row>
    <row r="1572" spans="1:13">
      <c r="A1572">
        <v>2068</v>
      </c>
      <c r="B1572" t="s">
        <v>3</v>
      </c>
      <c r="C1572" s="16" t="s">
        <v>3475</v>
      </c>
      <c r="D1572">
        <f t="shared" si="0"/>
        <v>24</v>
      </c>
      <c r="E1572" t="str">
        <f t="shared" si="1"/>
        <v>$10,361,446</v>
      </c>
      <c r="F1572" t="str">
        <f t="shared" si="2"/>
        <v/>
      </c>
      <c r="G1572" t="str">
        <f t="shared" si="3"/>
        <v>$10,361,446</v>
      </c>
      <c r="H1572" t="s">
        <v>2481</v>
      </c>
      <c r="J1572" t="s">
        <v>82</v>
      </c>
      <c r="K1572" t="s">
        <v>101</v>
      </c>
      <c r="L1572">
        <v>10361446</v>
      </c>
      <c r="M1572" t="s">
        <v>1393</v>
      </c>
    </row>
    <row r="1573" spans="1:13">
      <c r="A1573">
        <v>2069</v>
      </c>
      <c r="B1573" t="s">
        <v>3</v>
      </c>
      <c r="C1573" s="16" t="s">
        <v>3476</v>
      </c>
      <c r="D1573">
        <f t="shared" si="0"/>
        <v>24</v>
      </c>
      <c r="E1573" t="str">
        <f t="shared" si="1"/>
        <v>$10,000,000</v>
      </c>
      <c r="F1573" t="str">
        <f t="shared" si="2"/>
        <v/>
      </c>
      <c r="G1573" t="str">
        <f t="shared" si="3"/>
        <v>$10,000,000</v>
      </c>
      <c r="H1573" t="s">
        <v>1385</v>
      </c>
      <c r="J1573" t="s">
        <v>82</v>
      </c>
      <c r="K1573" t="s">
        <v>101</v>
      </c>
      <c r="L1573">
        <v>10000000</v>
      </c>
      <c r="M1573" t="s">
        <v>108</v>
      </c>
    </row>
    <row r="1574" spans="1:13">
      <c r="A1574">
        <v>2070</v>
      </c>
      <c r="B1574" t="s">
        <v>3</v>
      </c>
      <c r="C1574" s="16" t="s">
        <v>3477</v>
      </c>
      <c r="D1574">
        <f t="shared" si="0"/>
        <v>24</v>
      </c>
      <c r="E1574" t="str">
        <f t="shared" si="1"/>
        <v>$7,500,000</v>
      </c>
      <c r="F1574" t="str">
        <f t="shared" si="2"/>
        <v/>
      </c>
      <c r="G1574" t="str">
        <f t="shared" si="3"/>
        <v>$7,500,000</v>
      </c>
      <c r="H1574" t="s">
        <v>1388</v>
      </c>
      <c r="J1574" t="s">
        <v>82</v>
      </c>
      <c r="K1574" t="s">
        <v>101</v>
      </c>
      <c r="L1574">
        <v>7500000</v>
      </c>
      <c r="M1574" t="s">
        <v>1398</v>
      </c>
    </row>
    <row r="1575" spans="1:13">
      <c r="A1575">
        <v>2071</v>
      </c>
      <c r="B1575" t="s">
        <v>3</v>
      </c>
      <c r="C1575" s="16" t="s">
        <v>3478</v>
      </c>
      <c r="D1575">
        <f t="shared" si="0"/>
        <v>24</v>
      </c>
      <c r="E1575" t="str">
        <f t="shared" si="1"/>
        <v>$4,702,500</v>
      </c>
      <c r="F1575" t="str">
        <f t="shared" si="2"/>
        <v/>
      </c>
      <c r="G1575" t="str">
        <f t="shared" si="3"/>
        <v>$4,702,500</v>
      </c>
      <c r="H1575" t="s">
        <v>1908</v>
      </c>
      <c r="J1575" t="s">
        <v>82</v>
      </c>
      <c r="K1575" t="s">
        <v>101</v>
      </c>
      <c r="L1575">
        <v>4702500</v>
      </c>
      <c r="M1575" t="s">
        <v>1389</v>
      </c>
    </row>
    <row r="1576" spans="1:13">
      <c r="A1576">
        <v>2072</v>
      </c>
      <c r="B1576" t="s">
        <v>3</v>
      </c>
      <c r="C1576" s="16" t="s">
        <v>3479</v>
      </c>
      <c r="D1576">
        <f t="shared" si="0"/>
        <v>24</v>
      </c>
      <c r="E1576" t="str">
        <f t="shared" si="1"/>
        <v>$3,945,000</v>
      </c>
      <c r="F1576" t="str">
        <f t="shared" si="2"/>
        <v/>
      </c>
      <c r="G1576" t="str">
        <f t="shared" si="3"/>
        <v>$3,945,000</v>
      </c>
      <c r="H1576" t="s">
        <v>3480</v>
      </c>
      <c r="J1576" t="s">
        <v>82</v>
      </c>
      <c r="K1576" t="s">
        <v>101</v>
      </c>
      <c r="L1576">
        <v>3945000</v>
      </c>
      <c r="M1576" t="s">
        <v>1412</v>
      </c>
    </row>
    <row r="1577" spans="1:13">
      <c r="A1577">
        <v>2073</v>
      </c>
      <c r="B1577" t="s">
        <v>3</v>
      </c>
      <c r="C1577" s="16" t="s">
        <v>3481</v>
      </c>
      <c r="D1577">
        <f t="shared" si="0"/>
        <v>24</v>
      </c>
      <c r="E1577" t="str">
        <f t="shared" si="1"/>
        <v>$3,762,500</v>
      </c>
      <c r="F1577" t="str">
        <f t="shared" si="2"/>
        <v/>
      </c>
      <c r="G1577" t="str">
        <f t="shared" si="3"/>
        <v>$3,762,500</v>
      </c>
      <c r="H1577" t="s">
        <v>3482</v>
      </c>
      <c r="J1577" t="s">
        <v>82</v>
      </c>
      <c r="K1577" t="s">
        <v>101</v>
      </c>
      <c r="L1577">
        <v>3762500</v>
      </c>
      <c r="M1577" t="s">
        <v>1386</v>
      </c>
    </row>
    <row r="1578" spans="1:13">
      <c r="A1578">
        <v>2074</v>
      </c>
      <c r="B1578" t="s">
        <v>3</v>
      </c>
      <c r="C1578" s="16" t="s">
        <v>3483</v>
      </c>
      <c r="D1578">
        <f t="shared" si="0"/>
        <v>24</v>
      </c>
      <c r="E1578" t="str">
        <f t="shared" si="1"/>
        <v>$2,750,000</v>
      </c>
      <c r="F1578" t="str">
        <f t="shared" si="2"/>
        <v/>
      </c>
      <c r="G1578" t="str">
        <f t="shared" si="3"/>
        <v>$2,750,000</v>
      </c>
      <c r="H1578" t="s">
        <v>1809</v>
      </c>
      <c r="J1578" t="s">
        <v>82</v>
      </c>
      <c r="K1578" t="s">
        <v>101</v>
      </c>
      <c r="L1578">
        <v>2750000</v>
      </c>
      <c r="M1578" t="s">
        <v>700</v>
      </c>
    </row>
    <row r="1579" spans="1:13">
      <c r="A1579">
        <v>2075</v>
      </c>
      <c r="B1579" t="s">
        <v>3</v>
      </c>
      <c r="C1579" s="16" t="s">
        <v>3484</v>
      </c>
      <c r="D1579">
        <f t="shared" si="0"/>
        <v>24</v>
      </c>
      <c r="E1579" t="str">
        <f t="shared" si="1"/>
        <v>$1,991,760 3rd year rookie contract (#15)</v>
      </c>
      <c r="F1579">
        <f t="shared" si="2"/>
        <v>11</v>
      </c>
      <c r="G1579" t="str">
        <f t="shared" si="3"/>
        <v>$1,991,760</v>
      </c>
      <c r="H1579" t="s">
        <v>3486</v>
      </c>
      <c r="J1579" t="s">
        <v>82</v>
      </c>
      <c r="K1579" t="s">
        <v>101</v>
      </c>
      <c r="L1579">
        <v>1991760</v>
      </c>
      <c r="M1579" t="s">
        <v>1380</v>
      </c>
    </row>
    <row r="1580" spans="1:13">
      <c r="A1580">
        <v>2076</v>
      </c>
      <c r="B1580" t="s">
        <v>3</v>
      </c>
      <c r="C1580" s="16" t="s">
        <v>3487</v>
      </c>
      <c r="D1580">
        <f t="shared" si="0"/>
        <v>24</v>
      </c>
      <c r="E1580" t="str">
        <f t="shared" si="1"/>
        <v>$1,750,000</v>
      </c>
      <c r="F1580" t="str">
        <f t="shared" si="2"/>
        <v/>
      </c>
      <c r="G1580" t="str">
        <f t="shared" si="3"/>
        <v>$1,750,000</v>
      </c>
      <c r="H1580" t="s">
        <v>1612</v>
      </c>
      <c r="J1580" t="s">
        <v>82</v>
      </c>
      <c r="K1580" t="s">
        <v>101</v>
      </c>
      <c r="L1580">
        <v>1750000</v>
      </c>
      <c r="M1580" t="s">
        <v>738</v>
      </c>
    </row>
    <row r="1581" spans="1:13">
      <c r="A1581">
        <v>2077</v>
      </c>
      <c r="B1581" t="s">
        <v>3</v>
      </c>
      <c r="C1581" s="16" t="s">
        <v>3489</v>
      </c>
      <c r="D1581">
        <f t="shared" si="0"/>
        <v>24</v>
      </c>
      <c r="E1581" t="str">
        <f t="shared" si="1"/>
        <v>$1,133,950</v>
      </c>
      <c r="F1581" t="str">
        <f t="shared" si="2"/>
        <v/>
      </c>
      <c r="G1581" t="str">
        <f t="shared" si="3"/>
        <v>$1,133,950</v>
      </c>
      <c r="H1581" t="s">
        <v>3490</v>
      </c>
      <c r="J1581" t="s">
        <v>82</v>
      </c>
      <c r="K1581" t="s">
        <v>101</v>
      </c>
      <c r="L1581">
        <v>1133950</v>
      </c>
      <c r="M1581" t="s">
        <v>1396</v>
      </c>
    </row>
    <row r="1582" spans="1:13">
      <c r="A1582">
        <v>2078</v>
      </c>
      <c r="B1582" t="s">
        <v>3</v>
      </c>
      <c r="C1582" s="16" t="s">
        <v>3492</v>
      </c>
      <c r="D1582">
        <f t="shared" si="0"/>
        <v>24</v>
      </c>
      <c r="E1582" t="str">
        <f t="shared" si="1"/>
        <v>$1,182,600 3rd year rookie contract (#29)</v>
      </c>
      <c r="F1582">
        <f t="shared" si="2"/>
        <v>11</v>
      </c>
      <c r="G1582" t="str">
        <f t="shared" si="3"/>
        <v>$1,182,600</v>
      </c>
      <c r="H1582" t="s">
        <v>3493</v>
      </c>
      <c r="J1582" t="s">
        <v>82</v>
      </c>
      <c r="K1582" t="s">
        <v>101</v>
      </c>
      <c r="L1582">
        <v>1182600</v>
      </c>
      <c r="M1582" t="s">
        <v>1433</v>
      </c>
    </row>
    <row r="1583" spans="1:13">
      <c r="A1583">
        <v>2079</v>
      </c>
      <c r="B1583" t="s">
        <v>3</v>
      </c>
      <c r="C1583" s="16" t="s">
        <v>3494</v>
      </c>
      <c r="D1583">
        <f t="shared" si="0"/>
        <v>24</v>
      </c>
      <c r="E1583" t="str">
        <f t="shared" si="1"/>
        <v>$947,907 minimum (2 year)</v>
      </c>
      <c r="F1583">
        <f t="shared" si="2"/>
        <v>9</v>
      </c>
      <c r="G1583" t="str">
        <f t="shared" si="3"/>
        <v>$947,907</v>
      </c>
      <c r="H1583" t="s">
        <v>2949</v>
      </c>
      <c r="J1583" t="s">
        <v>82</v>
      </c>
      <c r="K1583" t="s">
        <v>101</v>
      </c>
      <c r="L1583">
        <v>947907</v>
      </c>
      <c r="M1583" t="s">
        <v>1584</v>
      </c>
    </row>
    <row r="1584" spans="1:13">
      <c r="A1584">
        <v>2080</v>
      </c>
      <c r="B1584" t="s">
        <v>3</v>
      </c>
      <c r="C1584" s="16" t="s">
        <v>3496</v>
      </c>
      <c r="D1584">
        <f t="shared" si="0"/>
        <v>24</v>
      </c>
      <c r="E1584" t="str">
        <f t="shared" si="1"/>
        <v>$788,872 minimum</v>
      </c>
      <c r="F1584">
        <f t="shared" si="2"/>
        <v>9</v>
      </c>
      <c r="G1584" t="str">
        <f t="shared" si="3"/>
        <v>$788,872</v>
      </c>
      <c r="H1584" t="s">
        <v>2729</v>
      </c>
      <c r="J1584" t="s">
        <v>82</v>
      </c>
      <c r="K1584" t="s">
        <v>101</v>
      </c>
      <c r="L1584">
        <v>788872</v>
      </c>
      <c r="M1584" t="s">
        <v>508</v>
      </c>
    </row>
    <row r="1585" spans="1:13">
      <c r="A1585">
        <v>2081</v>
      </c>
      <c r="B1585" t="s">
        <v>3</v>
      </c>
      <c r="C1585" s="16" t="s">
        <v>3498</v>
      </c>
      <c r="D1585">
        <f t="shared" si="0"/>
        <v>24</v>
      </c>
      <c r="E1585" t="str">
        <f t="shared" si="1"/>
        <v>$274,830 counts $265,288, s 12/3, rel 1/23</v>
      </c>
      <c r="F1585">
        <f t="shared" si="2"/>
        <v>9</v>
      </c>
      <c r="G1585" t="str">
        <f t="shared" si="3"/>
        <v>$274,830</v>
      </c>
      <c r="H1585" t="s">
        <v>3500</v>
      </c>
      <c r="J1585" t="s">
        <v>82</v>
      </c>
      <c r="K1585" t="s">
        <v>101</v>
      </c>
      <c r="L1585">
        <v>274830</v>
      </c>
      <c r="M1585" t="s">
        <v>2347</v>
      </c>
    </row>
    <row r="1586" spans="1:13">
      <c r="A1586">
        <v>2082</v>
      </c>
      <c r="B1586" t="s">
        <v>3</v>
      </c>
      <c r="C1586" s="16" t="s">
        <v>3501</v>
      </c>
      <c r="D1586">
        <f t="shared" si="0"/>
        <v>24</v>
      </c>
      <c r="E1586" t="str">
        <f t="shared" si="1"/>
        <v>$139,583 counts $104,034, s 2/1, rel 2/21</v>
      </c>
      <c r="F1586">
        <f t="shared" si="2"/>
        <v>9</v>
      </c>
      <c r="G1586" t="str">
        <f t="shared" si="3"/>
        <v>$139,583</v>
      </c>
      <c r="H1586" t="s">
        <v>3503</v>
      </c>
      <c r="J1586" t="s">
        <v>82</v>
      </c>
      <c r="K1586" t="s">
        <v>101</v>
      </c>
      <c r="L1586">
        <v>139583</v>
      </c>
      <c r="M1586" t="s">
        <v>2092</v>
      </c>
    </row>
    <row r="1587" spans="1:13">
      <c r="A1587">
        <v>2083</v>
      </c>
      <c r="B1587" t="s">
        <v>3</v>
      </c>
      <c r="C1587" s="16" t="s">
        <v>3504</v>
      </c>
      <c r="D1587">
        <f t="shared" si="0"/>
        <v>24</v>
      </c>
      <c r="E1587" t="str">
        <f t="shared" si="1"/>
        <v>$75,443 counts $72,824, signed 4/3</v>
      </c>
      <c r="F1587">
        <f t="shared" si="2"/>
        <v>8</v>
      </c>
      <c r="G1587" t="str">
        <f t="shared" si="3"/>
        <v>$75,443</v>
      </c>
      <c r="H1587" t="s">
        <v>3505</v>
      </c>
      <c r="J1587" t="s">
        <v>82</v>
      </c>
      <c r="K1587" t="s">
        <v>101</v>
      </c>
      <c r="L1587">
        <v>75443</v>
      </c>
      <c r="M1587" t="s">
        <v>3506</v>
      </c>
    </row>
    <row r="1588" spans="1:13">
      <c r="A1588">
        <v>2084</v>
      </c>
      <c r="B1588" t="s">
        <v>3</v>
      </c>
      <c r="C1588" s="16" t="s">
        <v>3507</v>
      </c>
      <c r="D1588">
        <f t="shared" si="0"/>
        <v>24</v>
      </c>
      <c r="E1588" t="str">
        <f t="shared" si="1"/>
        <v>$52,017 signed 1/24, released 2/1</v>
      </c>
      <c r="F1588">
        <f t="shared" si="2"/>
        <v>8</v>
      </c>
      <c r="G1588" t="str">
        <f t="shared" si="3"/>
        <v>$52,017</v>
      </c>
      <c r="H1588" t="s">
        <v>3090</v>
      </c>
      <c r="J1588" t="s">
        <v>82</v>
      </c>
      <c r="K1588" t="s">
        <v>101</v>
      </c>
      <c r="L1588">
        <v>52017</v>
      </c>
      <c r="M1588" t="s">
        <v>3173</v>
      </c>
    </row>
    <row r="1589" spans="1:13">
      <c r="A1589">
        <v>2086</v>
      </c>
      <c r="B1589" t="s">
        <v>3</v>
      </c>
      <c r="C1589" s="16" t="s">
        <v>3508</v>
      </c>
      <c r="D1589">
        <f t="shared" si="0"/>
        <v>24</v>
      </c>
      <c r="E1589" t="str">
        <f t="shared" si="1"/>
        <v>$9,500,000</v>
      </c>
      <c r="F1589" t="str">
        <f t="shared" si="2"/>
        <v/>
      </c>
      <c r="G1589" t="str">
        <f t="shared" si="3"/>
        <v>$9,500,000</v>
      </c>
      <c r="H1589" t="s">
        <v>1346</v>
      </c>
      <c r="J1589" t="s">
        <v>87</v>
      </c>
      <c r="K1589" t="s">
        <v>101</v>
      </c>
      <c r="L1589">
        <v>9500000</v>
      </c>
      <c r="M1589" t="s">
        <v>1430</v>
      </c>
    </row>
    <row r="1590" spans="1:13">
      <c r="A1590">
        <v>2087</v>
      </c>
      <c r="B1590" t="s">
        <v>3</v>
      </c>
      <c r="C1590" s="16" t="s">
        <v>3509</v>
      </c>
      <c r="D1590">
        <f t="shared" si="0"/>
        <v>24</v>
      </c>
      <c r="E1590" t="str">
        <f t="shared" si="1"/>
        <v>$7,583,000</v>
      </c>
      <c r="F1590" t="str">
        <f t="shared" si="2"/>
        <v/>
      </c>
      <c r="G1590" t="str">
        <f t="shared" si="3"/>
        <v>$7,583,000</v>
      </c>
      <c r="H1590" t="s">
        <v>3510</v>
      </c>
      <c r="J1590" t="s">
        <v>87</v>
      </c>
      <c r="K1590" t="s">
        <v>101</v>
      </c>
      <c r="L1590">
        <v>7583000</v>
      </c>
      <c r="M1590" t="s">
        <v>1578</v>
      </c>
    </row>
    <row r="1591" spans="1:13">
      <c r="A1591">
        <v>2088</v>
      </c>
      <c r="B1591" t="s">
        <v>3</v>
      </c>
      <c r="C1591" s="16" t="s">
        <v>3511</v>
      </c>
      <c r="D1591">
        <f t="shared" si="0"/>
        <v>24</v>
      </c>
      <c r="E1591" t="str">
        <f t="shared" si="1"/>
        <v>$6,500,000</v>
      </c>
      <c r="F1591" t="str">
        <f t="shared" si="2"/>
        <v/>
      </c>
      <c r="G1591" t="str">
        <f t="shared" si="3"/>
        <v>$6,500,000</v>
      </c>
      <c r="H1591" t="s">
        <v>507</v>
      </c>
      <c r="J1591" t="s">
        <v>87</v>
      </c>
      <c r="K1591" t="s">
        <v>101</v>
      </c>
      <c r="L1591">
        <v>6500000</v>
      </c>
      <c r="M1591" t="s">
        <v>150</v>
      </c>
    </row>
    <row r="1592" spans="1:13">
      <c r="A1592">
        <v>2089</v>
      </c>
      <c r="B1592" t="s">
        <v>3</v>
      </c>
      <c r="C1592" s="16" t="s">
        <v>3512</v>
      </c>
      <c r="D1592">
        <f t="shared" si="0"/>
        <v>24</v>
      </c>
      <c r="E1592" t="str">
        <f t="shared" si="1"/>
        <v>$6,250,000</v>
      </c>
      <c r="F1592" t="str">
        <f t="shared" si="2"/>
        <v/>
      </c>
      <c r="G1592" t="str">
        <f t="shared" si="3"/>
        <v>$6,250,000</v>
      </c>
      <c r="H1592" t="s">
        <v>2512</v>
      </c>
      <c r="J1592" t="s">
        <v>87</v>
      </c>
      <c r="K1592" t="s">
        <v>101</v>
      </c>
      <c r="L1592">
        <v>6250000</v>
      </c>
      <c r="M1592" t="s">
        <v>2513</v>
      </c>
    </row>
    <row r="1593" spans="1:13">
      <c r="A1593">
        <v>2090</v>
      </c>
      <c r="B1593" t="s">
        <v>3</v>
      </c>
      <c r="C1593" s="16" t="s">
        <v>3513</v>
      </c>
      <c r="D1593">
        <f t="shared" si="0"/>
        <v>24</v>
      </c>
      <c r="E1593" t="str">
        <f t="shared" si="1"/>
        <v>$6,210,000</v>
      </c>
      <c r="F1593" t="str">
        <f t="shared" si="2"/>
        <v/>
      </c>
      <c r="G1593" t="str">
        <f t="shared" si="3"/>
        <v>$6,210,000</v>
      </c>
      <c r="H1593" t="s">
        <v>3514</v>
      </c>
      <c r="J1593" t="s">
        <v>87</v>
      </c>
      <c r="K1593" t="s">
        <v>101</v>
      </c>
      <c r="L1593">
        <v>6210000</v>
      </c>
      <c r="M1593" t="s">
        <v>1427</v>
      </c>
    </row>
    <row r="1594" spans="1:13">
      <c r="A1594">
        <v>2091</v>
      </c>
      <c r="B1594" t="s">
        <v>3</v>
      </c>
      <c r="C1594" s="16" t="s">
        <v>3515</v>
      </c>
      <c r="D1594">
        <f t="shared" si="0"/>
        <v>24</v>
      </c>
      <c r="E1594" t="str">
        <f t="shared" si="1"/>
        <v>$5,722,500</v>
      </c>
      <c r="F1594" t="str">
        <f t="shared" si="2"/>
        <v/>
      </c>
      <c r="G1594" t="str">
        <f t="shared" si="3"/>
        <v>$5,722,500</v>
      </c>
      <c r="H1594" t="s">
        <v>3516</v>
      </c>
      <c r="J1594" t="s">
        <v>87</v>
      </c>
      <c r="K1594" t="s">
        <v>101</v>
      </c>
      <c r="L1594">
        <v>5722500</v>
      </c>
      <c r="M1594" t="s">
        <v>651</v>
      </c>
    </row>
    <row r="1595" spans="1:13">
      <c r="A1595">
        <v>2092</v>
      </c>
      <c r="B1595" t="s">
        <v>3</v>
      </c>
      <c r="C1595" s="16" t="s">
        <v>3517</v>
      </c>
      <c r="D1595">
        <f t="shared" si="0"/>
        <v>24</v>
      </c>
      <c r="E1595" t="str">
        <f t="shared" si="1"/>
        <v>$4,600,000 amnesty rel 7/16, dnc</v>
      </c>
      <c r="F1595">
        <f t="shared" si="2"/>
        <v>11</v>
      </c>
      <c r="G1595" t="str">
        <f t="shared" si="3"/>
        <v>$4,600,000</v>
      </c>
      <c r="H1595" t="s">
        <v>3518</v>
      </c>
      <c r="J1595" t="s">
        <v>87</v>
      </c>
      <c r="K1595" t="s">
        <v>101</v>
      </c>
      <c r="L1595">
        <v>4600000</v>
      </c>
      <c r="M1595" t="s">
        <v>3519</v>
      </c>
    </row>
    <row r="1596" spans="1:13">
      <c r="A1596">
        <v>2093</v>
      </c>
      <c r="B1596" t="s">
        <v>3</v>
      </c>
      <c r="C1596" s="16" t="s">
        <v>3520</v>
      </c>
      <c r="D1596">
        <f t="shared" si="0"/>
        <v>24</v>
      </c>
      <c r="E1596" t="str">
        <f t="shared" si="1"/>
        <v>$3,880,800 3rd year rookie contract (#5)</v>
      </c>
      <c r="F1596">
        <f t="shared" si="2"/>
        <v>11</v>
      </c>
      <c r="G1596" t="str">
        <f t="shared" si="3"/>
        <v>$3,880,800</v>
      </c>
      <c r="H1596" t="s">
        <v>3521</v>
      </c>
      <c r="J1596" t="s">
        <v>87</v>
      </c>
      <c r="K1596" t="s">
        <v>101</v>
      </c>
      <c r="L1596">
        <v>3880800</v>
      </c>
      <c r="M1596" t="s">
        <v>1439</v>
      </c>
    </row>
    <row r="1597" spans="1:13">
      <c r="A1597">
        <v>2094</v>
      </c>
      <c r="B1597" t="s">
        <v>3</v>
      </c>
      <c r="C1597" s="16" t="s">
        <v>3522</v>
      </c>
      <c r="D1597">
        <f t="shared" si="0"/>
        <v>24</v>
      </c>
      <c r="E1597" t="str">
        <f t="shared" si="1"/>
        <v>$3,750,000</v>
      </c>
      <c r="F1597" t="str">
        <f t="shared" si="2"/>
        <v/>
      </c>
      <c r="G1597" t="str">
        <f t="shared" si="3"/>
        <v>$3,750,000</v>
      </c>
      <c r="H1597" t="s">
        <v>1065</v>
      </c>
      <c r="J1597" t="s">
        <v>87</v>
      </c>
      <c r="K1597" t="s">
        <v>101</v>
      </c>
      <c r="L1597">
        <v>3750000</v>
      </c>
      <c r="M1597" t="s">
        <v>450</v>
      </c>
    </row>
    <row r="1598" spans="1:13">
      <c r="A1598">
        <v>2095</v>
      </c>
      <c r="B1598" t="s">
        <v>3</v>
      </c>
      <c r="C1598" s="16" t="s">
        <v>3523</v>
      </c>
      <c r="D1598">
        <f t="shared" si="0"/>
        <v>24</v>
      </c>
      <c r="E1598" t="str">
        <f t="shared" si="1"/>
        <v>$3,383,773 released 7/17</v>
      </c>
      <c r="F1598">
        <f t="shared" si="2"/>
        <v>11</v>
      </c>
      <c r="G1598" t="str">
        <f t="shared" si="3"/>
        <v>$3,383,773</v>
      </c>
      <c r="H1598" t="s">
        <v>3524</v>
      </c>
      <c r="J1598" t="s">
        <v>87</v>
      </c>
      <c r="K1598" t="s">
        <v>101</v>
      </c>
      <c r="L1598">
        <v>3383773</v>
      </c>
      <c r="M1598" t="s">
        <v>2523</v>
      </c>
    </row>
    <row r="1599" spans="1:13">
      <c r="A1599">
        <v>2096</v>
      </c>
      <c r="B1599" t="s">
        <v>3</v>
      </c>
      <c r="C1599" s="16" t="s">
        <v>3525</v>
      </c>
      <c r="D1599">
        <f t="shared" si="0"/>
        <v>24</v>
      </c>
      <c r="E1599" t="str">
        <f t="shared" si="1"/>
        <v>$3,183,000</v>
      </c>
      <c r="F1599" t="str">
        <f t="shared" si="2"/>
        <v/>
      </c>
      <c r="G1599" t="str">
        <f t="shared" si="3"/>
        <v>$3,183,000</v>
      </c>
      <c r="H1599" t="s">
        <v>2688</v>
      </c>
      <c r="J1599" t="s">
        <v>87</v>
      </c>
      <c r="K1599" t="s">
        <v>101</v>
      </c>
      <c r="L1599">
        <v>3183000</v>
      </c>
      <c r="M1599" t="s">
        <v>294</v>
      </c>
    </row>
    <row r="1600" spans="1:13">
      <c r="A1600">
        <v>2097</v>
      </c>
      <c r="B1600" t="s">
        <v>3</v>
      </c>
      <c r="C1600" s="16" t="s">
        <v>3526</v>
      </c>
      <c r="D1600">
        <f t="shared" si="0"/>
        <v>24</v>
      </c>
      <c r="E1600" t="str">
        <f t="shared" si="1"/>
        <v>$3,105,302 4th year rookie contract (#14)</v>
      </c>
      <c r="F1600">
        <f t="shared" si="2"/>
        <v>11</v>
      </c>
      <c r="G1600" t="str">
        <f t="shared" si="3"/>
        <v>$3,105,302</v>
      </c>
      <c r="H1600" t="s">
        <v>2389</v>
      </c>
      <c r="J1600" t="s">
        <v>87</v>
      </c>
      <c r="K1600" t="s">
        <v>101</v>
      </c>
      <c r="L1600">
        <v>3105302</v>
      </c>
      <c r="M1600" t="s">
        <v>1436</v>
      </c>
    </row>
    <row r="1601" spans="1:13">
      <c r="A1601">
        <v>2098</v>
      </c>
      <c r="B1601" t="s">
        <v>3</v>
      </c>
      <c r="C1601" s="16" t="s">
        <v>3527</v>
      </c>
      <c r="D1601">
        <f t="shared" si="0"/>
        <v>24</v>
      </c>
      <c r="E1601" t="str">
        <f t="shared" si="1"/>
        <v>$2,678,640 2nd year rookie contract (#8)</v>
      </c>
      <c r="F1601">
        <f t="shared" si="2"/>
        <v>11</v>
      </c>
      <c r="G1601" t="str">
        <f t="shared" si="3"/>
        <v>$2,678,640</v>
      </c>
      <c r="H1601" t="s">
        <v>3528</v>
      </c>
      <c r="J1601" t="s">
        <v>87</v>
      </c>
      <c r="K1601" t="s">
        <v>101</v>
      </c>
      <c r="L1601">
        <v>2678640</v>
      </c>
      <c r="M1601" t="s">
        <v>1442</v>
      </c>
    </row>
    <row r="1602" spans="1:13">
      <c r="A1602">
        <v>2099</v>
      </c>
      <c r="B1602" t="s">
        <v>3</v>
      </c>
      <c r="C1602" s="16" t="s">
        <v>3529</v>
      </c>
      <c r="D1602">
        <f t="shared" si="0"/>
        <v>24</v>
      </c>
      <c r="E1602" t="str">
        <f t="shared" si="1"/>
        <v>$2,150,188 4th year rookie contract (#28)</v>
      </c>
      <c r="F1602">
        <f t="shared" si="2"/>
        <v>11</v>
      </c>
      <c r="G1602" t="str">
        <f t="shared" si="3"/>
        <v>$2,150,188</v>
      </c>
      <c r="H1602" t="s">
        <v>2183</v>
      </c>
      <c r="J1602" t="s">
        <v>87</v>
      </c>
      <c r="K1602" t="s">
        <v>101</v>
      </c>
      <c r="L1602">
        <v>2150188</v>
      </c>
      <c r="M1602" t="s">
        <v>524</v>
      </c>
    </row>
    <row r="1603" spans="1:13">
      <c r="A1603">
        <v>2100</v>
      </c>
      <c r="B1603" t="s">
        <v>3</v>
      </c>
      <c r="C1603" s="16" t="s">
        <v>3530</v>
      </c>
      <c r="D1603">
        <f t="shared" si="0"/>
        <v>24</v>
      </c>
      <c r="E1603" t="str">
        <f t="shared" si="1"/>
        <v>$1,463,000</v>
      </c>
      <c r="F1603" t="str">
        <f t="shared" si="2"/>
        <v/>
      </c>
      <c r="G1603" t="str">
        <f t="shared" si="3"/>
        <v>$1,463,000</v>
      </c>
      <c r="H1603" t="s">
        <v>3531</v>
      </c>
      <c r="J1603" t="s">
        <v>87</v>
      </c>
      <c r="K1603" t="s">
        <v>101</v>
      </c>
      <c r="L1603">
        <v>1463000</v>
      </c>
      <c r="M1603" t="s">
        <v>3532</v>
      </c>
    </row>
    <row r="1604" spans="1:13">
      <c r="A1604">
        <v>2101</v>
      </c>
      <c r="B1604" t="s">
        <v>3</v>
      </c>
      <c r="C1604" s="16" t="s">
        <v>3533</v>
      </c>
      <c r="D1604">
        <f t="shared" si="0"/>
        <v>24</v>
      </c>
      <c r="E1604" t="str">
        <f t="shared" si="1"/>
        <v>$1,399,507 released 9/3</v>
      </c>
      <c r="F1604">
        <f t="shared" si="2"/>
        <v>11</v>
      </c>
      <c r="G1604" t="str">
        <f t="shared" si="3"/>
        <v>$1,399,507</v>
      </c>
      <c r="H1604" t="s">
        <v>2625</v>
      </c>
      <c r="J1604" t="s">
        <v>87</v>
      </c>
      <c r="K1604" t="s">
        <v>101</v>
      </c>
      <c r="L1604">
        <v>1399507</v>
      </c>
      <c r="M1604" t="s">
        <v>3300</v>
      </c>
    </row>
    <row r="1605" spans="1:13">
      <c r="A1605">
        <v>2102</v>
      </c>
      <c r="B1605" t="s">
        <v>3</v>
      </c>
      <c r="C1605" s="16" t="s">
        <v>3534</v>
      </c>
      <c r="D1605">
        <f t="shared" si="0"/>
        <v>24</v>
      </c>
      <c r="E1605" t="str">
        <f t="shared" si="1"/>
        <v>$1,267,000 released 12/9</v>
      </c>
      <c r="F1605">
        <f t="shared" si="2"/>
        <v>11</v>
      </c>
      <c r="G1605" t="str">
        <f t="shared" si="3"/>
        <v>$1,267,000</v>
      </c>
      <c r="H1605" t="s">
        <v>3535</v>
      </c>
      <c r="J1605" t="s">
        <v>87</v>
      </c>
      <c r="K1605" t="s">
        <v>101</v>
      </c>
      <c r="L1605">
        <v>1267000</v>
      </c>
      <c r="M1605" t="s">
        <v>460</v>
      </c>
    </row>
    <row r="1606" spans="1:13">
      <c r="A1606">
        <v>2103</v>
      </c>
      <c r="B1606" t="s">
        <v>3</v>
      </c>
      <c r="C1606" s="16" t="s">
        <v>3536</v>
      </c>
      <c r="D1606">
        <f t="shared" si="0"/>
        <v>24</v>
      </c>
      <c r="E1606" t="str">
        <f t="shared" si="1"/>
        <v>$884,293 minimum</v>
      </c>
      <c r="F1606">
        <f t="shared" si="2"/>
        <v>9</v>
      </c>
      <c r="G1606" t="str">
        <f t="shared" si="3"/>
        <v>$884,293</v>
      </c>
      <c r="H1606" t="s">
        <v>2629</v>
      </c>
      <c r="J1606" t="s">
        <v>87</v>
      </c>
      <c r="K1606" t="s">
        <v>101</v>
      </c>
      <c r="L1606">
        <v>884293</v>
      </c>
      <c r="M1606" t="s">
        <v>1817</v>
      </c>
    </row>
    <row r="1607" spans="1:13">
      <c r="A1607">
        <v>2104</v>
      </c>
      <c r="B1607" t="s">
        <v>3</v>
      </c>
      <c r="C1607" s="16" t="s">
        <v>3537</v>
      </c>
      <c r="D1607">
        <f t="shared" si="0"/>
        <v>24</v>
      </c>
      <c r="E1607" t="str">
        <f t="shared" si="1"/>
        <v>$700,000</v>
      </c>
      <c r="F1607" t="str">
        <f t="shared" si="2"/>
        <v/>
      </c>
      <c r="G1607" t="str">
        <f t="shared" si="3"/>
        <v>$700,000</v>
      </c>
      <c r="H1607" t="s">
        <v>777</v>
      </c>
      <c r="J1607" t="s">
        <v>87</v>
      </c>
      <c r="K1607" t="s">
        <v>101</v>
      </c>
      <c r="L1607">
        <v>700000</v>
      </c>
      <c r="M1607" t="s">
        <v>2029</v>
      </c>
    </row>
    <row r="1608" spans="1:13">
      <c r="A1608">
        <v>2106</v>
      </c>
      <c r="B1608" t="s">
        <v>3</v>
      </c>
      <c r="C1608" s="16" t="s">
        <v>3538</v>
      </c>
      <c r="D1608">
        <f t="shared" si="0"/>
        <v>24</v>
      </c>
      <c r="E1608" t="str">
        <f t="shared" si="1"/>
        <v>$11,046,000</v>
      </c>
      <c r="F1608" t="str">
        <f t="shared" si="2"/>
        <v/>
      </c>
      <c r="G1608" t="str">
        <f t="shared" si="3"/>
        <v>$11,046,000</v>
      </c>
      <c r="H1608" t="s">
        <v>3539</v>
      </c>
      <c r="J1608" t="s">
        <v>88</v>
      </c>
      <c r="K1608" t="s">
        <v>101</v>
      </c>
      <c r="L1608">
        <v>11046000</v>
      </c>
      <c r="M1608" t="s">
        <v>371</v>
      </c>
    </row>
    <row r="1609" spans="1:13">
      <c r="A1609">
        <v>2107</v>
      </c>
      <c r="B1609" t="s">
        <v>3</v>
      </c>
      <c r="C1609" s="16" t="s">
        <v>3540</v>
      </c>
      <c r="D1609">
        <f t="shared" si="0"/>
        <v>24</v>
      </c>
      <c r="E1609" t="str">
        <f t="shared" si="1"/>
        <v>$9,000,000 released 4/5</v>
      </c>
      <c r="F1609">
        <f t="shared" si="2"/>
        <v>11</v>
      </c>
      <c r="G1609" t="str">
        <f t="shared" si="3"/>
        <v>$9,000,000</v>
      </c>
      <c r="H1609" t="s">
        <v>3541</v>
      </c>
      <c r="J1609" t="s">
        <v>88</v>
      </c>
      <c r="K1609" t="s">
        <v>101</v>
      </c>
      <c r="L1609">
        <v>9000000</v>
      </c>
      <c r="M1609" t="s">
        <v>3542</v>
      </c>
    </row>
    <row r="1610" spans="1:13">
      <c r="A1610">
        <v>2108</v>
      </c>
      <c r="B1610" t="s">
        <v>3</v>
      </c>
      <c r="C1610" s="16" t="s">
        <v>3543</v>
      </c>
      <c r="D1610">
        <f t="shared" si="0"/>
        <v>24</v>
      </c>
      <c r="E1610" t="str">
        <f t="shared" si="1"/>
        <v>$7,500,000</v>
      </c>
      <c r="F1610" t="str">
        <f t="shared" si="2"/>
        <v/>
      </c>
      <c r="G1610" t="str">
        <f t="shared" si="3"/>
        <v>$7,500,000</v>
      </c>
      <c r="H1610" t="s">
        <v>1388</v>
      </c>
      <c r="J1610" t="s">
        <v>88</v>
      </c>
      <c r="K1610" t="s">
        <v>101</v>
      </c>
      <c r="L1610">
        <v>7500000</v>
      </c>
      <c r="M1610" t="s">
        <v>269</v>
      </c>
    </row>
    <row r="1611" spans="1:13">
      <c r="A1611">
        <v>2109</v>
      </c>
      <c r="B1611" t="s">
        <v>3</v>
      </c>
      <c r="C1611" s="16" t="s">
        <v>3544</v>
      </c>
      <c r="D1611">
        <f t="shared" si="0"/>
        <v>24</v>
      </c>
      <c r="E1611" t="str">
        <f t="shared" si="1"/>
        <v>$6,008,196 4th year rookie contract (#3)</v>
      </c>
      <c r="F1611">
        <f t="shared" si="2"/>
        <v>11</v>
      </c>
      <c r="G1611" t="str">
        <f t="shared" si="3"/>
        <v>$6,008,196</v>
      </c>
      <c r="H1611" t="s">
        <v>3546</v>
      </c>
      <c r="J1611" t="s">
        <v>88</v>
      </c>
      <c r="K1611" t="s">
        <v>101</v>
      </c>
      <c r="L1611">
        <v>6008196</v>
      </c>
      <c r="M1611" t="s">
        <v>1471</v>
      </c>
    </row>
    <row r="1612" spans="1:13">
      <c r="A1612">
        <v>2110</v>
      </c>
      <c r="B1612" t="s">
        <v>3</v>
      </c>
      <c r="C1612" s="16" t="s">
        <v>3547</v>
      </c>
      <c r="D1612">
        <f t="shared" si="0"/>
        <v>24</v>
      </c>
      <c r="E1612" t="str">
        <f t="shared" si="1"/>
        <v>$4,753,320 3rd year rookie contract (#3)</v>
      </c>
      <c r="F1612">
        <f t="shared" si="2"/>
        <v>11</v>
      </c>
      <c r="G1612" t="str">
        <f t="shared" si="3"/>
        <v>$4,753,320</v>
      </c>
      <c r="H1612" t="s">
        <v>3548</v>
      </c>
      <c r="J1612" t="s">
        <v>88</v>
      </c>
      <c r="K1612" t="s">
        <v>101</v>
      </c>
      <c r="L1612">
        <v>4753320</v>
      </c>
      <c r="M1612" t="s">
        <v>1097</v>
      </c>
    </row>
    <row r="1613" spans="1:13">
      <c r="A1613">
        <v>2111</v>
      </c>
      <c r="B1613" t="s">
        <v>3</v>
      </c>
      <c r="C1613" s="16" t="s">
        <v>3549</v>
      </c>
      <c r="D1613">
        <f t="shared" si="0"/>
        <v>24</v>
      </c>
      <c r="E1613" t="str">
        <f t="shared" si="1"/>
        <v>$4,000,000</v>
      </c>
      <c r="F1613" t="str">
        <f t="shared" si="2"/>
        <v/>
      </c>
      <c r="G1613" t="str">
        <f t="shared" si="3"/>
        <v>$4,000,000</v>
      </c>
      <c r="H1613" t="s">
        <v>116</v>
      </c>
      <c r="J1613" t="s">
        <v>88</v>
      </c>
      <c r="K1613" t="s">
        <v>101</v>
      </c>
      <c r="L1613">
        <v>4000000</v>
      </c>
      <c r="M1613" t="s">
        <v>590</v>
      </c>
    </row>
    <row r="1614" spans="1:13">
      <c r="A1614">
        <v>2112</v>
      </c>
      <c r="B1614" t="s">
        <v>3</v>
      </c>
      <c r="C1614" s="16" t="s">
        <v>3550</v>
      </c>
      <c r="D1614">
        <f t="shared" si="0"/>
        <v>24</v>
      </c>
      <c r="E1614" t="str">
        <f t="shared" si="1"/>
        <v>$3,452,183 4th year rookie contract (#9)</v>
      </c>
      <c r="F1614">
        <f t="shared" si="2"/>
        <v>11</v>
      </c>
      <c r="G1614" t="str">
        <f t="shared" si="3"/>
        <v>$3,452,183</v>
      </c>
      <c r="H1614" t="s">
        <v>1688</v>
      </c>
      <c r="J1614" t="s">
        <v>88</v>
      </c>
      <c r="K1614" t="s">
        <v>101</v>
      </c>
      <c r="L1614">
        <v>3452183</v>
      </c>
      <c r="M1614" t="s">
        <v>1469</v>
      </c>
    </row>
    <row r="1615" spans="1:13">
      <c r="A1615">
        <v>2113</v>
      </c>
      <c r="B1615" t="s">
        <v>3</v>
      </c>
      <c r="C1615" s="16" t="s">
        <v>3551</v>
      </c>
      <c r="D1615">
        <f t="shared" si="0"/>
        <v>24</v>
      </c>
      <c r="E1615" t="str">
        <f t="shared" si="1"/>
        <v>$2,438,760 1st year rookie contract (#9)</v>
      </c>
      <c r="F1615">
        <f t="shared" si="2"/>
        <v>11</v>
      </c>
      <c r="G1615" t="str">
        <f t="shared" si="3"/>
        <v>$2,438,760</v>
      </c>
      <c r="H1615" t="s">
        <v>3552</v>
      </c>
      <c r="J1615" t="s">
        <v>88</v>
      </c>
      <c r="K1615" t="s">
        <v>101</v>
      </c>
      <c r="L1615">
        <v>2438760</v>
      </c>
      <c r="M1615" t="s">
        <v>1484</v>
      </c>
    </row>
    <row r="1616" spans="1:13">
      <c r="A1616">
        <v>2114</v>
      </c>
      <c r="B1616" t="s">
        <v>3</v>
      </c>
      <c r="C1616" s="16" t="s">
        <v>3553</v>
      </c>
      <c r="D1616">
        <f t="shared" si="0"/>
        <v>24</v>
      </c>
      <c r="E1616" t="str">
        <f t="shared" si="1"/>
        <v>$2,323,200 3rd year rookie contract (#12)</v>
      </c>
      <c r="F1616">
        <f t="shared" si="2"/>
        <v>11</v>
      </c>
      <c r="G1616" t="str">
        <f t="shared" si="3"/>
        <v>$2,323,200</v>
      </c>
      <c r="H1616" t="s">
        <v>3554</v>
      </c>
      <c r="J1616" t="s">
        <v>88</v>
      </c>
      <c r="K1616" t="s">
        <v>101</v>
      </c>
      <c r="L1616">
        <v>2323200</v>
      </c>
      <c r="M1616" t="s">
        <v>1474</v>
      </c>
    </row>
    <row r="1617" spans="1:13">
      <c r="A1617">
        <v>2115</v>
      </c>
      <c r="B1617" t="s">
        <v>3</v>
      </c>
      <c r="C1617" s="16" t="s">
        <v>3556</v>
      </c>
      <c r="D1617">
        <f t="shared" si="0"/>
        <v>24</v>
      </c>
      <c r="E1617" t="str">
        <f t="shared" si="1"/>
        <v>$1,660,257</v>
      </c>
      <c r="F1617" t="str">
        <f t="shared" si="2"/>
        <v/>
      </c>
      <c r="G1617" t="str">
        <f t="shared" si="3"/>
        <v>$1,660,257</v>
      </c>
      <c r="H1617" t="s">
        <v>3557</v>
      </c>
      <c r="J1617" t="s">
        <v>88</v>
      </c>
      <c r="K1617" t="s">
        <v>101</v>
      </c>
      <c r="L1617">
        <v>1660257</v>
      </c>
      <c r="M1617" t="s">
        <v>422</v>
      </c>
    </row>
    <row r="1618" spans="1:13">
      <c r="A1618">
        <v>2116</v>
      </c>
      <c r="B1618" t="s">
        <v>3</v>
      </c>
      <c r="C1618" s="16" t="s">
        <v>3558</v>
      </c>
      <c r="D1618">
        <f t="shared" si="0"/>
        <v>24</v>
      </c>
      <c r="E1618" t="str">
        <f t="shared" si="1"/>
        <v>$1,600,000</v>
      </c>
      <c r="F1618" t="str">
        <f t="shared" si="2"/>
        <v/>
      </c>
      <c r="G1618" t="str">
        <f t="shared" si="3"/>
        <v>$1,600,000</v>
      </c>
      <c r="H1618" t="s">
        <v>3109</v>
      </c>
      <c r="J1618" t="s">
        <v>88</v>
      </c>
      <c r="K1618" t="s">
        <v>101</v>
      </c>
      <c r="L1618">
        <v>1600000</v>
      </c>
      <c r="M1618" t="s">
        <v>1860</v>
      </c>
    </row>
    <row r="1619" spans="1:13">
      <c r="A1619">
        <v>2117</v>
      </c>
      <c r="B1619" t="s">
        <v>3</v>
      </c>
      <c r="C1619" s="16" t="s">
        <v>3559</v>
      </c>
      <c r="D1619">
        <f t="shared" si="0"/>
        <v>24</v>
      </c>
      <c r="E1619" t="str">
        <f t="shared" si="1"/>
        <v>$1,078,800 1st year rookie contract (#27)</v>
      </c>
      <c r="F1619">
        <f t="shared" si="2"/>
        <v>11</v>
      </c>
      <c r="G1619" t="str">
        <f t="shared" si="3"/>
        <v>$1,078,800</v>
      </c>
      <c r="H1619" t="s">
        <v>3560</v>
      </c>
      <c r="J1619" t="s">
        <v>88</v>
      </c>
      <c r="K1619" t="s">
        <v>101</v>
      </c>
      <c r="L1619">
        <v>1078800</v>
      </c>
      <c r="M1619" t="s">
        <v>1498</v>
      </c>
    </row>
    <row r="1620" spans="1:13">
      <c r="A1620">
        <v>2118</v>
      </c>
      <c r="B1620" t="s">
        <v>3</v>
      </c>
      <c r="C1620" s="16" t="s">
        <v>3561</v>
      </c>
      <c r="D1620">
        <f t="shared" si="0"/>
        <v>24</v>
      </c>
      <c r="E1620" t="str">
        <f t="shared" si="1"/>
        <v>$719,266 signed 11/13</v>
      </c>
      <c r="F1620">
        <f t="shared" si="2"/>
        <v>9</v>
      </c>
      <c r="G1620" t="str">
        <f t="shared" si="3"/>
        <v>$719,266</v>
      </c>
      <c r="H1620" t="s">
        <v>3562</v>
      </c>
      <c r="J1620" t="s">
        <v>88</v>
      </c>
      <c r="K1620" t="s">
        <v>101</v>
      </c>
      <c r="L1620">
        <v>719266</v>
      </c>
      <c r="M1620" t="s">
        <v>3563</v>
      </c>
    </row>
    <row r="1621" spans="1:13">
      <c r="A1621">
        <v>2119</v>
      </c>
      <c r="B1621" t="s">
        <v>3</v>
      </c>
      <c r="C1621" s="16" t="s">
        <v>3564</v>
      </c>
      <c r="D1621">
        <f t="shared" si="0"/>
        <v>24</v>
      </c>
      <c r="E1621" t="str">
        <f t="shared" si="1"/>
        <v>$490,180 minimum</v>
      </c>
      <c r="F1621">
        <f t="shared" si="2"/>
        <v>9</v>
      </c>
      <c r="G1621" t="str">
        <f t="shared" si="3"/>
        <v>$490,180</v>
      </c>
      <c r="H1621" t="s">
        <v>2662</v>
      </c>
      <c r="J1621" t="s">
        <v>88</v>
      </c>
      <c r="K1621" t="s">
        <v>101</v>
      </c>
      <c r="L1621">
        <v>490180</v>
      </c>
      <c r="M1621" t="s">
        <v>595</v>
      </c>
    </row>
    <row r="1622" spans="1:13">
      <c r="A1622">
        <v>2120</v>
      </c>
      <c r="B1622" t="s">
        <v>3</v>
      </c>
      <c r="C1622" s="16" t="s">
        <v>3565</v>
      </c>
      <c r="D1622">
        <f t="shared" si="0"/>
        <v>24</v>
      </c>
      <c r="E1622" t="str">
        <f t="shared" si="1"/>
        <v>$441,883 counts $426,541, signed 1/25</v>
      </c>
      <c r="F1622">
        <f t="shared" si="2"/>
        <v>9</v>
      </c>
      <c r="G1622" t="str">
        <f t="shared" si="3"/>
        <v>$441,883</v>
      </c>
      <c r="H1622" t="s">
        <v>3566</v>
      </c>
      <c r="J1622" t="s">
        <v>88</v>
      </c>
      <c r="K1622" t="s">
        <v>101</v>
      </c>
      <c r="L1622">
        <v>441883</v>
      </c>
      <c r="M1622" t="s">
        <v>2347</v>
      </c>
    </row>
    <row r="1623" spans="1:13">
      <c r="A1623">
        <v>2121</v>
      </c>
      <c r="B1623" t="s">
        <v>3</v>
      </c>
      <c r="C1623" s="16" t="s">
        <v>3567</v>
      </c>
      <c r="D1623">
        <f t="shared" si="0"/>
        <v>24</v>
      </c>
      <c r="E1623" t="str">
        <f t="shared" si="1"/>
        <v>$377,217 counts $364,121, released 1/7</v>
      </c>
      <c r="F1623">
        <f t="shared" si="2"/>
        <v>9</v>
      </c>
      <c r="G1623" t="str">
        <f t="shared" si="3"/>
        <v>$377,217</v>
      </c>
      <c r="H1623" t="s">
        <v>3568</v>
      </c>
      <c r="J1623" t="s">
        <v>88</v>
      </c>
      <c r="K1623" t="s">
        <v>101</v>
      </c>
      <c r="L1623">
        <v>377217</v>
      </c>
      <c r="M1623" t="s">
        <v>3569</v>
      </c>
    </row>
    <row r="1624" spans="1:13">
      <c r="A1624">
        <v>2122</v>
      </c>
      <c r="B1624" t="s">
        <v>3</v>
      </c>
      <c r="C1624" s="16" t="s">
        <v>3570</v>
      </c>
      <c r="D1624">
        <f t="shared" si="0"/>
        <v>24</v>
      </c>
      <c r="E1624" t="str">
        <f t="shared" si="1"/>
        <v>$115,286 counts $72,824, rel 11/12</v>
      </c>
      <c r="F1624">
        <f t="shared" si="2"/>
        <v>9</v>
      </c>
      <c r="G1624" t="str">
        <f t="shared" si="3"/>
        <v>$115,286</v>
      </c>
      <c r="H1624" t="s">
        <v>3571</v>
      </c>
      <c r="J1624" t="s">
        <v>88</v>
      </c>
      <c r="K1624" t="s">
        <v>101</v>
      </c>
      <c r="L1624">
        <v>115286</v>
      </c>
      <c r="M1624" t="s">
        <v>3572</v>
      </c>
    </row>
    <row r="1625" spans="1:13">
      <c r="A1625">
        <v>2123</v>
      </c>
      <c r="B1625" t="s">
        <v>3</v>
      </c>
      <c r="C1625" s="16" t="s">
        <v>3573</v>
      </c>
      <c r="D1625">
        <f t="shared" si="0"/>
        <v>24</v>
      </c>
      <c r="E1625" t="str">
        <f t="shared" si="1"/>
        <v>$34,601 signed 4/5</v>
      </c>
      <c r="F1625">
        <f t="shared" si="2"/>
        <v>8</v>
      </c>
      <c r="G1625" t="str">
        <f t="shared" si="3"/>
        <v>$34,601</v>
      </c>
      <c r="H1625" t="s">
        <v>3574</v>
      </c>
      <c r="J1625" t="s">
        <v>88</v>
      </c>
      <c r="K1625" t="s">
        <v>101</v>
      </c>
      <c r="L1625">
        <v>34601</v>
      </c>
      <c r="M1625" t="s">
        <v>2771</v>
      </c>
    </row>
    <row r="1626" spans="1:13">
      <c r="A1626">
        <v>2125</v>
      </c>
      <c r="B1626" t="s">
        <v>3</v>
      </c>
      <c r="C1626" s="16" t="s">
        <v>3575</v>
      </c>
      <c r="D1626">
        <f t="shared" si="0"/>
        <v>24</v>
      </c>
      <c r="E1626" t="str">
        <f t="shared" si="1"/>
        <v>$13,000,000</v>
      </c>
      <c r="F1626" t="str">
        <f t="shared" si="2"/>
        <v/>
      </c>
      <c r="G1626" t="str">
        <f t="shared" si="3"/>
        <v>$13,000,000</v>
      </c>
      <c r="H1626" t="s">
        <v>1245</v>
      </c>
      <c r="J1626" t="s">
        <v>92</v>
      </c>
      <c r="K1626" t="s">
        <v>101</v>
      </c>
      <c r="L1626">
        <v>13000000</v>
      </c>
      <c r="M1626" t="s">
        <v>1517</v>
      </c>
    </row>
    <row r="1627" spans="1:13">
      <c r="A1627">
        <v>2126</v>
      </c>
      <c r="B1627" t="s">
        <v>3</v>
      </c>
      <c r="C1627" s="16" t="s">
        <v>3576</v>
      </c>
      <c r="D1627">
        <f t="shared" si="0"/>
        <v>24</v>
      </c>
      <c r="E1627" t="str">
        <f t="shared" si="1"/>
        <v>$7,794,921 amnesty rel 7/17/13, dnc</v>
      </c>
      <c r="F1627">
        <f t="shared" si="2"/>
        <v>11</v>
      </c>
      <c r="G1627" t="str">
        <f t="shared" si="3"/>
        <v>$7,794,921</v>
      </c>
      <c r="H1627" t="s">
        <v>3577</v>
      </c>
      <c r="J1627" t="s">
        <v>92</v>
      </c>
      <c r="K1627" t="s">
        <v>101</v>
      </c>
      <c r="L1627">
        <v>7794921</v>
      </c>
      <c r="M1627" t="s">
        <v>2579</v>
      </c>
    </row>
    <row r="1628" spans="1:13">
      <c r="A1628">
        <v>2127</v>
      </c>
      <c r="B1628" t="s">
        <v>3</v>
      </c>
      <c r="C1628" s="16" t="s">
        <v>3578</v>
      </c>
      <c r="D1628">
        <f t="shared" si="0"/>
        <v>24</v>
      </c>
      <c r="E1628" t="str">
        <f t="shared" si="1"/>
        <v>$7,727,280</v>
      </c>
      <c r="F1628" t="str">
        <f t="shared" si="2"/>
        <v/>
      </c>
      <c r="G1628" t="str">
        <f t="shared" si="3"/>
        <v>$7,727,280</v>
      </c>
      <c r="H1628" t="s">
        <v>3579</v>
      </c>
      <c r="J1628" t="s">
        <v>92</v>
      </c>
      <c r="K1628" t="s">
        <v>101</v>
      </c>
      <c r="L1628">
        <v>7727280</v>
      </c>
      <c r="M1628" t="s">
        <v>614</v>
      </c>
    </row>
    <row r="1629" spans="1:13">
      <c r="A1629">
        <v>2128</v>
      </c>
      <c r="B1629" t="s">
        <v>3</v>
      </c>
      <c r="C1629" s="16" t="s">
        <v>3580</v>
      </c>
      <c r="D1629">
        <f t="shared" si="0"/>
        <v>24</v>
      </c>
      <c r="E1629" t="str">
        <f t="shared" si="1"/>
        <v>$7,727,280</v>
      </c>
      <c r="F1629" t="str">
        <f t="shared" si="2"/>
        <v/>
      </c>
      <c r="G1629" t="str">
        <f t="shared" si="3"/>
        <v>$7,727,280</v>
      </c>
      <c r="H1629" t="s">
        <v>3579</v>
      </c>
      <c r="J1629" t="s">
        <v>92</v>
      </c>
      <c r="K1629" t="s">
        <v>101</v>
      </c>
      <c r="L1629">
        <v>7727280</v>
      </c>
      <c r="M1629" t="s">
        <v>1520</v>
      </c>
    </row>
    <row r="1630" spans="1:13">
      <c r="A1630">
        <v>2129</v>
      </c>
      <c r="B1630" t="s">
        <v>3</v>
      </c>
      <c r="C1630" s="16" t="s">
        <v>3581</v>
      </c>
      <c r="D1630">
        <f t="shared" si="0"/>
        <v>24</v>
      </c>
      <c r="E1630" t="str">
        <f t="shared" si="1"/>
        <v>$7,459,925 4th year rookie contract (#1)</v>
      </c>
      <c r="F1630">
        <f t="shared" si="2"/>
        <v>11</v>
      </c>
      <c r="G1630" t="str">
        <f t="shared" si="3"/>
        <v>$7,459,925</v>
      </c>
      <c r="H1630" t="s">
        <v>1738</v>
      </c>
      <c r="J1630" t="s">
        <v>92</v>
      </c>
      <c r="K1630" t="s">
        <v>101</v>
      </c>
      <c r="L1630">
        <v>7459925</v>
      </c>
      <c r="M1630" t="s">
        <v>1515</v>
      </c>
    </row>
    <row r="1631" spans="1:13">
      <c r="A1631">
        <v>2130</v>
      </c>
      <c r="B1631" t="s">
        <v>3</v>
      </c>
      <c r="C1631" s="16" t="s">
        <v>3582</v>
      </c>
      <c r="D1631">
        <f t="shared" si="0"/>
        <v>24</v>
      </c>
      <c r="E1631" t="str">
        <f t="shared" si="1"/>
        <v>$5,150,000</v>
      </c>
      <c r="F1631" t="str">
        <f t="shared" si="2"/>
        <v/>
      </c>
      <c r="G1631" t="str">
        <f t="shared" si="3"/>
        <v>$5,150,000</v>
      </c>
      <c r="H1631" t="s">
        <v>2853</v>
      </c>
      <c r="J1631" t="s">
        <v>92</v>
      </c>
      <c r="K1631" t="s">
        <v>101</v>
      </c>
      <c r="L1631">
        <v>5150000</v>
      </c>
      <c r="M1631" t="s">
        <v>1525</v>
      </c>
    </row>
    <row r="1632" spans="1:13">
      <c r="A1632">
        <v>2131</v>
      </c>
      <c r="B1632" t="s">
        <v>3</v>
      </c>
      <c r="C1632" s="16" t="s">
        <v>3583</v>
      </c>
      <c r="D1632">
        <f t="shared" si="0"/>
        <v>24</v>
      </c>
      <c r="E1632" t="str">
        <f t="shared" si="1"/>
        <v>$5,000,000</v>
      </c>
      <c r="F1632" t="str">
        <f t="shared" si="2"/>
        <v/>
      </c>
      <c r="G1632" t="str">
        <f t="shared" si="3"/>
        <v>$5,000,000</v>
      </c>
      <c r="H1632" t="s">
        <v>163</v>
      </c>
      <c r="J1632" t="s">
        <v>92</v>
      </c>
      <c r="K1632" t="s">
        <v>101</v>
      </c>
      <c r="L1632">
        <v>5000000</v>
      </c>
      <c r="M1632" t="s">
        <v>970</v>
      </c>
    </row>
    <row r="1633" spans="1:13">
      <c r="A1633">
        <v>2132</v>
      </c>
      <c r="B1633" t="s">
        <v>3</v>
      </c>
      <c r="C1633" s="16" t="s">
        <v>3584</v>
      </c>
      <c r="D1633">
        <f t="shared" si="0"/>
        <v>24</v>
      </c>
      <c r="E1633" t="str">
        <f t="shared" si="1"/>
        <v>$4,319,280 2nd year rookie contract (#3)</v>
      </c>
      <c r="F1633">
        <f t="shared" si="2"/>
        <v>11</v>
      </c>
      <c r="G1633" t="str">
        <f t="shared" si="3"/>
        <v>$4,319,280</v>
      </c>
      <c r="H1633" t="s">
        <v>3585</v>
      </c>
      <c r="J1633" t="s">
        <v>92</v>
      </c>
      <c r="K1633" t="s">
        <v>101</v>
      </c>
      <c r="L1633">
        <v>4319280</v>
      </c>
      <c r="M1633" t="s">
        <v>1528</v>
      </c>
    </row>
    <row r="1634" spans="1:13">
      <c r="A1634">
        <v>2133</v>
      </c>
      <c r="B1634" t="s">
        <v>3</v>
      </c>
      <c r="C1634" s="16" t="s">
        <v>3586</v>
      </c>
      <c r="D1634">
        <f t="shared" si="0"/>
        <v>24</v>
      </c>
      <c r="E1634" t="str">
        <f t="shared" si="1"/>
        <v>$4,278,000 1st year rookie contract (#3)</v>
      </c>
      <c r="F1634">
        <f t="shared" si="2"/>
        <v>11</v>
      </c>
      <c r="G1634" t="str">
        <f t="shared" si="3"/>
        <v>$4,278,000</v>
      </c>
      <c r="H1634" t="s">
        <v>3587</v>
      </c>
      <c r="J1634" t="s">
        <v>92</v>
      </c>
      <c r="K1634" t="s">
        <v>101</v>
      </c>
      <c r="L1634">
        <v>4278000</v>
      </c>
      <c r="M1634" t="s">
        <v>1531</v>
      </c>
    </row>
    <row r="1635" spans="1:13">
      <c r="A1635">
        <v>2134</v>
      </c>
      <c r="B1635" t="s">
        <v>3</v>
      </c>
      <c r="C1635" s="16" t="s">
        <v>3588</v>
      </c>
      <c r="D1635">
        <f t="shared" si="0"/>
        <v>24</v>
      </c>
      <c r="E1635" t="str">
        <f t="shared" si="1"/>
        <v>$3,500,000 released 10/28</v>
      </c>
      <c r="F1635">
        <f t="shared" si="2"/>
        <v>11</v>
      </c>
      <c r="G1635" t="str">
        <f t="shared" si="3"/>
        <v>$3,500,000</v>
      </c>
      <c r="H1635" t="s">
        <v>3589</v>
      </c>
      <c r="J1635" t="s">
        <v>92</v>
      </c>
      <c r="K1635" t="s">
        <v>101</v>
      </c>
      <c r="L1635">
        <v>3500000</v>
      </c>
      <c r="M1635" t="s">
        <v>2092</v>
      </c>
    </row>
    <row r="1636" spans="1:13">
      <c r="A1636">
        <v>2135</v>
      </c>
      <c r="B1636" t="s">
        <v>3</v>
      </c>
      <c r="C1636" s="16" t="s">
        <v>3590</v>
      </c>
      <c r="D1636">
        <f t="shared" si="0"/>
        <v>24</v>
      </c>
      <c r="E1636" t="str">
        <f t="shared" si="1"/>
        <v>$2,761,114 4th year rookie contract (#17)</v>
      </c>
      <c r="F1636">
        <f t="shared" si="2"/>
        <v>11</v>
      </c>
      <c r="G1636" t="str">
        <f t="shared" si="3"/>
        <v>$2,761,114</v>
      </c>
      <c r="H1636" t="s">
        <v>1746</v>
      </c>
      <c r="J1636" t="s">
        <v>92</v>
      </c>
      <c r="K1636" t="s">
        <v>101</v>
      </c>
      <c r="L1636">
        <v>2761114</v>
      </c>
      <c r="M1636" t="s">
        <v>1068</v>
      </c>
    </row>
    <row r="1637" spans="1:13">
      <c r="A1637">
        <v>2136</v>
      </c>
      <c r="B1637" t="s">
        <v>3</v>
      </c>
      <c r="C1637" s="16" t="s">
        <v>3591</v>
      </c>
      <c r="D1637">
        <f t="shared" si="0"/>
        <v>24</v>
      </c>
      <c r="E1637" t="str">
        <f t="shared" si="1"/>
        <v>$2,350,820 4th year rookie contract (#23)</v>
      </c>
      <c r="F1637">
        <f t="shared" si="2"/>
        <v>11</v>
      </c>
      <c r="G1637" t="str">
        <f t="shared" si="3"/>
        <v>$2,350,820</v>
      </c>
      <c r="H1637" t="s">
        <v>3592</v>
      </c>
      <c r="J1637" t="s">
        <v>92</v>
      </c>
      <c r="K1637" t="s">
        <v>101</v>
      </c>
      <c r="L1637">
        <v>2350820</v>
      </c>
      <c r="M1637" t="s">
        <v>487</v>
      </c>
    </row>
    <row r="1638" spans="1:13">
      <c r="A1638">
        <v>2137</v>
      </c>
      <c r="B1638" t="s">
        <v>3</v>
      </c>
      <c r="C1638" s="16" t="s">
        <v>3593</v>
      </c>
      <c r="D1638">
        <f t="shared" si="0"/>
        <v>24</v>
      </c>
      <c r="E1638" t="str">
        <f t="shared" si="1"/>
        <v>$2,005,560 2nd yr rook cont (#13), r 10/28</v>
      </c>
      <c r="F1638">
        <f t="shared" si="2"/>
        <v>11</v>
      </c>
      <c r="G1638" t="str">
        <f t="shared" si="3"/>
        <v>$2,005,560</v>
      </c>
      <c r="H1638" t="s">
        <v>3594</v>
      </c>
      <c r="J1638" t="s">
        <v>92</v>
      </c>
      <c r="K1638" t="s">
        <v>101</v>
      </c>
      <c r="L1638">
        <v>2005560</v>
      </c>
      <c r="M1638" t="s">
        <v>1210</v>
      </c>
    </row>
    <row r="1639" spans="1:13">
      <c r="A1639">
        <v>2138</v>
      </c>
      <c r="B1639" t="s">
        <v>3</v>
      </c>
      <c r="C1639" s="16" t="s">
        <v>3595</v>
      </c>
      <c r="D1639">
        <f t="shared" si="0"/>
        <v>24</v>
      </c>
      <c r="E1639" t="str">
        <f t="shared" si="1"/>
        <v>$1,707,720 3rd year rookie contract (#18)</v>
      </c>
      <c r="F1639">
        <f t="shared" si="2"/>
        <v>11</v>
      </c>
      <c r="G1639" t="str">
        <f t="shared" si="3"/>
        <v>$1,707,720</v>
      </c>
      <c r="H1639" t="s">
        <v>3596</v>
      </c>
      <c r="J1639" t="s">
        <v>92</v>
      </c>
      <c r="K1639" t="s">
        <v>101</v>
      </c>
      <c r="L1639">
        <v>1707720</v>
      </c>
      <c r="M1639" t="s">
        <v>3597</v>
      </c>
    </row>
    <row r="1640" spans="1:13">
      <c r="A1640">
        <v>2139</v>
      </c>
      <c r="B1640" t="s">
        <v>3</v>
      </c>
      <c r="C1640" s="16" t="s">
        <v>3598</v>
      </c>
      <c r="D1640">
        <f t="shared" si="0"/>
        <v>24</v>
      </c>
      <c r="E1640" t="str">
        <f t="shared" si="1"/>
        <v>$1,399,507 counts $884,293, minimum</v>
      </c>
      <c r="F1640">
        <f t="shared" si="2"/>
        <v>11</v>
      </c>
      <c r="G1640" t="str">
        <f t="shared" si="3"/>
        <v>$1,399,507</v>
      </c>
      <c r="H1640" t="s">
        <v>2625</v>
      </c>
      <c r="J1640" t="s">
        <v>92</v>
      </c>
      <c r="K1640" t="s">
        <v>101</v>
      </c>
      <c r="L1640">
        <v>1399507</v>
      </c>
      <c r="M1640" t="s">
        <v>2282</v>
      </c>
    </row>
    <row r="1641" spans="1:13">
      <c r="A1641">
        <v>2140</v>
      </c>
      <c r="B1641" t="s">
        <v>3</v>
      </c>
      <c r="C1641" s="16" t="s">
        <v>3599</v>
      </c>
      <c r="D1641">
        <f t="shared" si="0"/>
        <v>24</v>
      </c>
      <c r="E1641" t="str">
        <f t="shared" si="1"/>
        <v>$916,099 counts $884,293, minimum</v>
      </c>
      <c r="F1641">
        <f t="shared" si="2"/>
        <v>9</v>
      </c>
      <c r="G1641" t="str">
        <f t="shared" si="3"/>
        <v>$916,099</v>
      </c>
      <c r="H1641" t="s">
        <v>3046</v>
      </c>
      <c r="J1641" t="s">
        <v>92</v>
      </c>
      <c r="K1641" t="s">
        <v>101</v>
      </c>
      <c r="L1641">
        <v>916099</v>
      </c>
      <c r="M1641" t="s">
        <v>1548</v>
      </c>
    </row>
    <row r="1642" spans="1:13">
      <c r="A1642">
        <v>2141</v>
      </c>
      <c r="B1642" t="s">
        <v>3</v>
      </c>
      <c r="C1642" s="16" t="s">
        <v>3600</v>
      </c>
      <c r="D1642">
        <f t="shared" si="0"/>
        <v>24</v>
      </c>
      <c r="E1642" t="str">
        <f t="shared" si="1"/>
        <v>$884,293 minimum, released 10/28</v>
      </c>
      <c r="F1642">
        <f t="shared" si="2"/>
        <v>9</v>
      </c>
      <c r="G1642" t="str">
        <f t="shared" si="3"/>
        <v>$884,293</v>
      </c>
      <c r="H1642" t="s">
        <v>2629</v>
      </c>
      <c r="J1642" t="s">
        <v>92</v>
      </c>
      <c r="K1642" t="s">
        <v>101</v>
      </c>
      <c r="L1642">
        <v>884293</v>
      </c>
      <c r="M1642" t="s">
        <v>2370</v>
      </c>
    </row>
    <row r="1643" spans="1:13">
      <c r="A1643">
        <v>2142</v>
      </c>
      <c r="B1643" t="s">
        <v>3</v>
      </c>
      <c r="C1643" s="16" t="s">
        <v>3601</v>
      </c>
      <c r="D1643">
        <f t="shared" si="0"/>
        <v>24</v>
      </c>
      <c r="E1643" t="str">
        <f t="shared" si="1"/>
        <v>$490,180 minimum</v>
      </c>
      <c r="F1643">
        <f t="shared" si="2"/>
        <v>9</v>
      </c>
      <c r="G1643" t="str">
        <f t="shared" si="3"/>
        <v>$490,180</v>
      </c>
      <c r="H1643" t="s">
        <v>2662</v>
      </c>
      <c r="J1643" t="s">
        <v>92</v>
      </c>
      <c r="K1643" t="s">
        <v>101</v>
      </c>
      <c r="L1643">
        <v>490180</v>
      </c>
      <c r="M1643" t="s">
        <v>2598</v>
      </c>
    </row>
    <row r="1644" spans="1:13">
      <c r="A1644">
        <v>2143</v>
      </c>
      <c r="B1644" t="s">
        <v>3</v>
      </c>
      <c r="C1644" s="16" t="s">
        <v>3602</v>
      </c>
      <c r="D1644">
        <f t="shared" si="0"/>
        <v>24</v>
      </c>
      <c r="E1644" t="str">
        <f t="shared" si="1"/>
        <v>$411,620 counts $260,086, signed 2/26</v>
      </c>
      <c r="F1644">
        <f t="shared" si="2"/>
        <v>9</v>
      </c>
      <c r="G1644" t="str">
        <f t="shared" si="3"/>
        <v>$411,620</v>
      </c>
      <c r="H1644" t="s">
        <v>3603</v>
      </c>
      <c r="J1644" t="s">
        <v>92</v>
      </c>
      <c r="K1644" t="s">
        <v>101</v>
      </c>
      <c r="L1644">
        <v>411620</v>
      </c>
      <c r="M1644" t="s">
        <v>1539</v>
      </c>
    </row>
    <row r="1645" spans="1:13">
      <c r="A1645">
        <v>2351</v>
      </c>
      <c r="B1645" t="s">
        <v>4</v>
      </c>
      <c r="C1645" s="16" t="s">
        <v>3604</v>
      </c>
      <c r="D1645">
        <f t="shared" si="0"/>
        <v>29</v>
      </c>
      <c r="E1645" t="str">
        <f t="shared" si="1"/>
        <v>$13,200,000</v>
      </c>
      <c r="F1645" t="str">
        <f t="shared" si="2"/>
        <v/>
      </c>
      <c r="G1645" t="str">
        <f t="shared" si="3"/>
        <v>$13,200,000</v>
      </c>
      <c r="H1645" t="s">
        <v>2706</v>
      </c>
      <c r="J1645" t="s">
        <v>28</v>
      </c>
      <c r="K1645" t="s">
        <v>101</v>
      </c>
      <c r="L1645">
        <v>13200000</v>
      </c>
      <c r="M1645" t="s">
        <v>502</v>
      </c>
    </row>
    <row r="1646" spans="1:13">
      <c r="A1646">
        <v>2352</v>
      </c>
      <c r="B1646" t="s">
        <v>4</v>
      </c>
      <c r="C1646" s="16" t="s">
        <v>103</v>
      </c>
      <c r="D1646">
        <f t="shared" si="0"/>
        <v>29</v>
      </c>
      <c r="E1646" t="str">
        <f t="shared" si="1"/>
        <v>$12,000,000</v>
      </c>
      <c r="F1646" t="str">
        <f t="shared" si="2"/>
        <v/>
      </c>
      <c r="G1646" t="str">
        <f t="shared" si="3"/>
        <v>$12,000,000</v>
      </c>
      <c r="H1646" t="s">
        <v>104</v>
      </c>
      <c r="J1646" t="s">
        <v>28</v>
      </c>
      <c r="K1646" t="s">
        <v>101</v>
      </c>
      <c r="L1646">
        <v>12000000</v>
      </c>
      <c r="M1646" t="s">
        <v>105</v>
      </c>
    </row>
    <row r="1647" spans="1:13">
      <c r="A1647">
        <v>2353</v>
      </c>
      <c r="B1647" t="s">
        <v>4</v>
      </c>
      <c r="C1647" s="16" t="s">
        <v>3606</v>
      </c>
      <c r="D1647">
        <f t="shared" si="0"/>
        <v>29</v>
      </c>
      <c r="E1647" t="str">
        <f t="shared" si="1"/>
        <v>$8,500,000</v>
      </c>
      <c r="F1647" t="str">
        <f t="shared" si="2"/>
        <v/>
      </c>
      <c r="G1647" t="str">
        <f t="shared" si="3"/>
        <v>$8,500,000</v>
      </c>
      <c r="H1647" t="s">
        <v>314</v>
      </c>
      <c r="J1647" t="s">
        <v>28</v>
      </c>
      <c r="K1647" t="s">
        <v>101</v>
      </c>
      <c r="L1647">
        <v>8500000</v>
      </c>
      <c r="M1647" t="s">
        <v>403</v>
      </c>
    </row>
    <row r="1648" spans="1:13">
      <c r="A1648">
        <v>2354</v>
      </c>
      <c r="B1648" t="s">
        <v>4</v>
      </c>
      <c r="C1648" s="16" t="s">
        <v>3607</v>
      </c>
      <c r="D1648">
        <f t="shared" si="0"/>
        <v>29</v>
      </c>
      <c r="E1648" t="str">
        <f t="shared" si="1"/>
        <v>$5,248,750</v>
      </c>
      <c r="F1648" t="str">
        <f t="shared" si="2"/>
        <v/>
      </c>
      <c r="G1648" t="str">
        <f t="shared" si="3"/>
        <v>$5,248,750</v>
      </c>
      <c r="H1648" t="s">
        <v>3608</v>
      </c>
      <c r="J1648" t="s">
        <v>28</v>
      </c>
      <c r="K1648" t="s">
        <v>101</v>
      </c>
      <c r="L1648">
        <v>5248750</v>
      </c>
      <c r="M1648" t="s">
        <v>397</v>
      </c>
    </row>
    <row r="1649" spans="1:13">
      <c r="A1649">
        <v>2355</v>
      </c>
      <c r="B1649" t="s">
        <v>4</v>
      </c>
      <c r="C1649" s="16" t="s">
        <v>3609</v>
      </c>
      <c r="D1649">
        <f t="shared" si="0"/>
        <v>29</v>
      </c>
      <c r="E1649" t="str">
        <f t="shared" si="1"/>
        <v>$5,000,000</v>
      </c>
      <c r="F1649" t="str">
        <f t="shared" si="2"/>
        <v/>
      </c>
      <c r="G1649" t="str">
        <f t="shared" si="3"/>
        <v>$5,000,000</v>
      </c>
      <c r="H1649" t="s">
        <v>163</v>
      </c>
      <c r="J1649" t="s">
        <v>28</v>
      </c>
      <c r="K1649" t="s">
        <v>101</v>
      </c>
      <c r="L1649">
        <v>5000000</v>
      </c>
      <c r="M1649" t="s">
        <v>114</v>
      </c>
    </row>
    <row r="1650" spans="1:13">
      <c r="A1650">
        <v>2356</v>
      </c>
      <c r="B1650" t="s">
        <v>4</v>
      </c>
      <c r="C1650" s="16" t="s">
        <v>3610</v>
      </c>
      <c r="D1650">
        <f t="shared" si="0"/>
        <v>29</v>
      </c>
      <c r="E1650" t="str">
        <f t="shared" si="1"/>
        <v>$5,000,000</v>
      </c>
      <c r="F1650" t="str">
        <f t="shared" si="2"/>
        <v/>
      </c>
      <c r="G1650" t="str">
        <f t="shared" si="3"/>
        <v>$5,000,000</v>
      </c>
      <c r="H1650" t="s">
        <v>163</v>
      </c>
      <c r="J1650" t="s">
        <v>28</v>
      </c>
      <c r="K1650" t="s">
        <v>101</v>
      </c>
      <c r="L1650">
        <v>5000000</v>
      </c>
      <c r="M1650" t="s">
        <v>748</v>
      </c>
    </row>
    <row r="1651" spans="1:13">
      <c r="A1651">
        <v>2357</v>
      </c>
      <c r="B1651" t="s">
        <v>4</v>
      </c>
      <c r="C1651" s="16" t="s">
        <v>3611</v>
      </c>
      <c r="D1651">
        <f t="shared" si="0"/>
        <v>29</v>
      </c>
      <c r="E1651" t="str">
        <f t="shared" si="1"/>
        <v>$3,500,000</v>
      </c>
      <c r="F1651" t="str">
        <f t="shared" si="2"/>
        <v/>
      </c>
      <c r="G1651" t="str">
        <f t="shared" si="3"/>
        <v>$3,500,000</v>
      </c>
      <c r="H1651" t="s">
        <v>2383</v>
      </c>
      <c r="J1651" t="s">
        <v>28</v>
      </c>
      <c r="K1651" t="s">
        <v>101</v>
      </c>
      <c r="L1651">
        <v>3500000</v>
      </c>
      <c r="M1651" t="s">
        <v>3612</v>
      </c>
    </row>
    <row r="1652" spans="1:13">
      <c r="A1652">
        <v>2358</v>
      </c>
      <c r="B1652" t="s">
        <v>4</v>
      </c>
      <c r="C1652" s="16" t="s">
        <v>3613</v>
      </c>
      <c r="D1652">
        <f t="shared" si="0"/>
        <v>29</v>
      </c>
      <c r="E1652" t="str">
        <f t="shared" si="1"/>
        <v>$2,900,000</v>
      </c>
      <c r="F1652" t="str">
        <f t="shared" si="2"/>
        <v/>
      </c>
      <c r="G1652" t="str">
        <f t="shared" si="3"/>
        <v>$2,900,000</v>
      </c>
      <c r="H1652" t="s">
        <v>1445</v>
      </c>
      <c r="J1652" t="s">
        <v>28</v>
      </c>
      <c r="K1652" t="s">
        <v>101</v>
      </c>
      <c r="L1652">
        <v>2900000</v>
      </c>
      <c r="M1652" t="s">
        <v>384</v>
      </c>
    </row>
    <row r="1653" spans="1:13">
      <c r="A1653">
        <v>2359</v>
      </c>
      <c r="B1653" t="s">
        <v>4</v>
      </c>
      <c r="C1653" s="16" t="s">
        <v>3614</v>
      </c>
      <c r="D1653">
        <f t="shared" si="0"/>
        <v>29</v>
      </c>
      <c r="E1653" t="str">
        <f t="shared" si="1"/>
        <v>$2,433,077 4th year of rookie contract</v>
      </c>
      <c r="F1653">
        <f t="shared" si="2"/>
        <v>11</v>
      </c>
      <c r="G1653" t="str">
        <f t="shared" si="3"/>
        <v>$2,433,077</v>
      </c>
      <c r="H1653" t="s">
        <v>3615</v>
      </c>
      <c r="J1653" t="s">
        <v>28</v>
      </c>
      <c r="K1653" t="s">
        <v>101</v>
      </c>
      <c r="L1653">
        <v>2433077</v>
      </c>
      <c r="M1653" t="s">
        <v>111</v>
      </c>
    </row>
    <row r="1654" spans="1:13">
      <c r="A1654">
        <v>2360</v>
      </c>
      <c r="B1654" t="s">
        <v>4</v>
      </c>
      <c r="C1654" s="16" t="s">
        <v>3616</v>
      </c>
      <c r="D1654">
        <f t="shared" si="0"/>
        <v>29</v>
      </c>
      <c r="E1654" t="str">
        <f t="shared" si="1"/>
        <v>$2,240,450</v>
      </c>
      <c r="F1654" t="str">
        <f t="shared" si="2"/>
        <v/>
      </c>
      <c r="G1654" t="str">
        <f t="shared" si="3"/>
        <v>$2,240,450</v>
      </c>
      <c r="H1654" t="s">
        <v>3617</v>
      </c>
      <c r="J1654" t="s">
        <v>28</v>
      </c>
      <c r="K1654" t="s">
        <v>101</v>
      </c>
      <c r="L1654">
        <v>2240450</v>
      </c>
      <c r="M1654" t="s">
        <v>3618</v>
      </c>
    </row>
    <row r="1655" spans="1:13">
      <c r="A1655">
        <v>2361</v>
      </c>
      <c r="B1655" t="s">
        <v>4</v>
      </c>
      <c r="C1655" s="16" t="s">
        <v>3619</v>
      </c>
      <c r="D1655">
        <f t="shared" si="0"/>
        <v>29</v>
      </c>
      <c r="E1655" t="str">
        <f t="shared" si="1"/>
        <v>$1,204,560 1st year of rookie contract</v>
      </c>
      <c r="F1655">
        <f t="shared" si="2"/>
        <v>11</v>
      </c>
      <c r="G1655" t="str">
        <f t="shared" si="3"/>
        <v>$1,204,560</v>
      </c>
      <c r="H1655" t="s">
        <v>3620</v>
      </c>
      <c r="J1655" t="s">
        <v>28</v>
      </c>
      <c r="K1655" t="s">
        <v>101</v>
      </c>
      <c r="L1655">
        <v>1204560</v>
      </c>
      <c r="M1655" t="s">
        <v>1275</v>
      </c>
    </row>
    <row r="1656" spans="1:13">
      <c r="A1656">
        <v>2362</v>
      </c>
      <c r="B1656" t="s">
        <v>4</v>
      </c>
      <c r="C1656" s="16" t="s">
        <v>3621</v>
      </c>
      <c r="D1656">
        <f t="shared" si="0"/>
        <v>29</v>
      </c>
      <c r="E1656" t="str">
        <f t="shared" si="1"/>
        <v>$1,500,000 released 7/16</v>
      </c>
      <c r="F1656">
        <f t="shared" si="2"/>
        <v>11</v>
      </c>
      <c r="G1656" t="str">
        <f t="shared" si="3"/>
        <v>$1,500,000</v>
      </c>
      <c r="H1656" t="s">
        <v>1974</v>
      </c>
      <c r="J1656" t="s">
        <v>28</v>
      </c>
      <c r="K1656" t="s">
        <v>101</v>
      </c>
      <c r="L1656">
        <v>1500000</v>
      </c>
      <c r="M1656" t="s">
        <v>3622</v>
      </c>
    </row>
    <row r="1657" spans="1:13">
      <c r="A1657">
        <v>2363</v>
      </c>
      <c r="B1657" t="s">
        <v>4</v>
      </c>
      <c r="C1657" s="16" t="s">
        <v>3623</v>
      </c>
      <c r="D1657">
        <f t="shared" si="0"/>
        <v>29</v>
      </c>
      <c r="E1657" t="str">
        <f t="shared" si="1"/>
        <v>$962,195</v>
      </c>
      <c r="F1657" t="str">
        <f t="shared" si="2"/>
        <v/>
      </c>
      <c r="G1657" t="str">
        <f t="shared" si="3"/>
        <v>$962,195</v>
      </c>
      <c r="H1657" t="s">
        <v>3624</v>
      </c>
      <c r="J1657" t="s">
        <v>28</v>
      </c>
      <c r="K1657" t="s">
        <v>101</v>
      </c>
      <c r="L1657">
        <v>962195</v>
      </c>
      <c r="M1657" t="s">
        <v>3625</v>
      </c>
    </row>
    <row r="1658" spans="1:13">
      <c r="A1658">
        <v>2364</v>
      </c>
      <c r="B1658" t="s">
        <v>4</v>
      </c>
      <c r="C1658" s="16" t="s">
        <v>3626</v>
      </c>
      <c r="D1658">
        <f t="shared" si="0"/>
        <v>29</v>
      </c>
      <c r="E1658" t="str">
        <f t="shared" si="1"/>
        <v>$915,852 minimum, counts $854,389</v>
      </c>
      <c r="F1658">
        <f t="shared" si="2"/>
        <v>9</v>
      </c>
      <c r="G1658" t="str">
        <f t="shared" si="3"/>
        <v>$915,852</v>
      </c>
      <c r="H1658" t="s">
        <v>3628</v>
      </c>
      <c r="J1658" t="s">
        <v>28</v>
      </c>
      <c r="K1658" t="s">
        <v>101</v>
      </c>
      <c r="L1658">
        <v>915852</v>
      </c>
      <c r="M1658" t="s">
        <v>518</v>
      </c>
    </row>
    <row r="1659" spans="1:13">
      <c r="A1659">
        <v>2365</v>
      </c>
      <c r="B1659" t="s">
        <v>4</v>
      </c>
      <c r="C1659" s="16" t="s">
        <v>3629</v>
      </c>
      <c r="D1659">
        <f t="shared" si="0"/>
        <v>29</v>
      </c>
      <c r="E1659" t="str">
        <f t="shared" si="1"/>
        <v>$762,195 minimum</v>
      </c>
      <c r="F1659">
        <f t="shared" si="2"/>
        <v>9</v>
      </c>
      <c r="G1659" t="str">
        <f t="shared" si="3"/>
        <v>$762,195</v>
      </c>
      <c r="H1659" t="s">
        <v>3630</v>
      </c>
      <c r="J1659" t="s">
        <v>28</v>
      </c>
      <c r="K1659" t="s">
        <v>101</v>
      </c>
      <c r="L1659">
        <v>762195</v>
      </c>
      <c r="M1659" t="s">
        <v>3241</v>
      </c>
    </row>
    <row r="1660" spans="1:13">
      <c r="A1660">
        <v>2366</v>
      </c>
      <c r="B1660" t="s">
        <v>4</v>
      </c>
      <c r="C1660" s="16" t="s">
        <v>3631</v>
      </c>
      <c r="D1660">
        <f t="shared" si="0"/>
        <v>29</v>
      </c>
      <c r="E1660" t="str">
        <f t="shared" si="1"/>
        <v>$762,195 minimum, released 9/18</v>
      </c>
      <c r="F1660">
        <f t="shared" si="2"/>
        <v>9</v>
      </c>
      <c r="G1660" t="str">
        <f t="shared" si="3"/>
        <v>$762,195</v>
      </c>
      <c r="H1660" t="s">
        <v>3630</v>
      </c>
      <c r="J1660" t="s">
        <v>28</v>
      </c>
      <c r="K1660" t="s">
        <v>101</v>
      </c>
      <c r="L1660">
        <v>762195</v>
      </c>
      <c r="M1660" t="s">
        <v>3632</v>
      </c>
    </row>
    <row r="1661" spans="1:13">
      <c r="A1661">
        <v>2367</v>
      </c>
      <c r="B1661" t="s">
        <v>4</v>
      </c>
      <c r="C1661" s="16" t="s">
        <v>3633</v>
      </c>
      <c r="D1661">
        <f t="shared" si="0"/>
        <v>29</v>
      </c>
      <c r="E1661" t="str">
        <f t="shared" si="1"/>
        <v>$473,604 minimum</v>
      </c>
      <c r="F1661">
        <f t="shared" si="2"/>
        <v>9</v>
      </c>
      <c r="G1661" t="str">
        <f t="shared" si="3"/>
        <v>$473,604</v>
      </c>
      <c r="H1661" t="s">
        <v>3635</v>
      </c>
      <c r="J1661" t="s">
        <v>28</v>
      </c>
      <c r="K1661" t="s">
        <v>101</v>
      </c>
      <c r="L1661">
        <v>473604</v>
      </c>
      <c r="M1661" t="s">
        <v>120</v>
      </c>
    </row>
    <row r="1662" spans="1:13">
      <c r="A1662">
        <v>2368</v>
      </c>
      <c r="B1662" t="s">
        <v>4</v>
      </c>
      <c r="C1662" s="16" t="s">
        <v>3636</v>
      </c>
      <c r="D1662">
        <f t="shared" si="0"/>
        <v>29</v>
      </c>
      <c r="E1662" t="str">
        <f t="shared" si="1"/>
        <v>$165,487 m, s 1/21, r 2/13, c $115,504</v>
      </c>
      <c r="F1662">
        <f t="shared" si="2"/>
        <v>9</v>
      </c>
      <c r="G1662" t="str">
        <f t="shared" si="3"/>
        <v>$165,487</v>
      </c>
      <c r="H1662" t="s">
        <v>3637</v>
      </c>
      <c r="J1662" t="s">
        <v>28</v>
      </c>
      <c r="K1662" t="s">
        <v>101</v>
      </c>
      <c r="L1662">
        <v>165487</v>
      </c>
      <c r="M1662" t="s">
        <v>3638</v>
      </c>
    </row>
    <row r="1663" spans="1:13">
      <c r="A1663">
        <v>2370</v>
      </c>
      <c r="B1663" t="s">
        <v>4</v>
      </c>
      <c r="C1663" s="16" t="s">
        <v>3639</v>
      </c>
      <c r="D1663">
        <f t="shared" si="0"/>
        <v>29</v>
      </c>
      <c r="E1663" t="str">
        <f t="shared" si="1"/>
        <v>$16,790,345</v>
      </c>
      <c r="F1663" t="str">
        <f t="shared" si="2"/>
        <v/>
      </c>
      <c r="G1663" t="str">
        <f t="shared" si="3"/>
        <v>$16,790,345</v>
      </c>
      <c r="H1663" t="s">
        <v>3640</v>
      </c>
      <c r="J1663" t="s">
        <v>32</v>
      </c>
      <c r="K1663" t="s">
        <v>101</v>
      </c>
      <c r="L1663">
        <v>16790345</v>
      </c>
      <c r="M1663" t="s">
        <v>716</v>
      </c>
    </row>
    <row r="1664" spans="1:13">
      <c r="A1664">
        <v>2371</v>
      </c>
      <c r="B1664" t="s">
        <v>4</v>
      </c>
      <c r="C1664" s="16" t="s">
        <v>3641</v>
      </c>
      <c r="D1664">
        <f t="shared" si="0"/>
        <v>29</v>
      </c>
      <c r="E1664" t="str">
        <f t="shared" si="1"/>
        <v>$11,566,265</v>
      </c>
      <c r="F1664" t="str">
        <f t="shared" si="2"/>
        <v/>
      </c>
      <c r="G1664" t="str">
        <f t="shared" si="3"/>
        <v>$11,566,265</v>
      </c>
      <c r="H1664" t="s">
        <v>3643</v>
      </c>
      <c r="J1664" t="s">
        <v>32</v>
      </c>
      <c r="K1664" t="s">
        <v>101</v>
      </c>
      <c r="L1664">
        <v>11566265</v>
      </c>
      <c r="M1664" t="s">
        <v>944</v>
      </c>
    </row>
    <row r="1665" spans="1:13">
      <c r="A1665">
        <v>2372</v>
      </c>
      <c r="B1665" t="s">
        <v>4</v>
      </c>
      <c r="C1665" s="16" t="s">
        <v>3644</v>
      </c>
      <c r="D1665">
        <f t="shared" si="0"/>
        <v>29</v>
      </c>
      <c r="E1665" t="str">
        <f t="shared" si="1"/>
        <v>$11,000,000</v>
      </c>
      <c r="F1665" t="str">
        <f t="shared" si="2"/>
        <v/>
      </c>
      <c r="G1665" t="str">
        <f t="shared" si="3"/>
        <v>$11,000,000</v>
      </c>
      <c r="H1665" t="s">
        <v>2094</v>
      </c>
      <c r="J1665" t="s">
        <v>32</v>
      </c>
      <c r="K1665" t="s">
        <v>101</v>
      </c>
      <c r="L1665">
        <v>11000000</v>
      </c>
      <c r="M1665" t="s">
        <v>796</v>
      </c>
    </row>
    <row r="1666" spans="1:13">
      <c r="A1666">
        <v>2373</v>
      </c>
      <c r="B1666" t="s">
        <v>4</v>
      </c>
      <c r="C1666" s="16" t="s">
        <v>3645</v>
      </c>
      <c r="D1666">
        <f t="shared" si="0"/>
        <v>29</v>
      </c>
      <c r="E1666" t="str">
        <f t="shared" si="1"/>
        <v>$8,385,000</v>
      </c>
      <c r="F1666" t="str">
        <f t="shared" si="2"/>
        <v/>
      </c>
      <c r="G1666" t="str">
        <f t="shared" si="3"/>
        <v>$8,385,000</v>
      </c>
      <c r="H1666" t="s">
        <v>3646</v>
      </c>
      <c r="J1666" t="s">
        <v>32</v>
      </c>
      <c r="K1666" t="s">
        <v>101</v>
      </c>
      <c r="L1666">
        <v>8385000</v>
      </c>
      <c r="M1666" t="s">
        <v>707</v>
      </c>
    </row>
    <row r="1667" spans="1:13">
      <c r="A1667">
        <v>2374</v>
      </c>
      <c r="B1667" t="s">
        <v>4</v>
      </c>
      <c r="C1667" s="16" t="s">
        <v>3647</v>
      </c>
      <c r="D1667">
        <f t="shared" si="0"/>
        <v>29</v>
      </c>
      <c r="E1667" t="str">
        <f t="shared" si="1"/>
        <v>$6,000,000</v>
      </c>
      <c r="F1667" t="str">
        <f t="shared" si="2"/>
        <v/>
      </c>
      <c r="G1667" t="str">
        <f t="shared" si="3"/>
        <v>$6,000,000</v>
      </c>
      <c r="H1667" t="s">
        <v>1303</v>
      </c>
      <c r="J1667" t="s">
        <v>32</v>
      </c>
      <c r="K1667" t="s">
        <v>101</v>
      </c>
      <c r="L1667">
        <v>6000000</v>
      </c>
      <c r="M1667" t="s">
        <v>760</v>
      </c>
    </row>
    <row r="1668" spans="1:13">
      <c r="A1668">
        <v>2375</v>
      </c>
      <c r="B1668" t="s">
        <v>4</v>
      </c>
      <c r="C1668" s="16" t="s">
        <v>3648</v>
      </c>
      <c r="D1668">
        <f t="shared" si="0"/>
        <v>29</v>
      </c>
      <c r="E1668" t="str">
        <f t="shared" si="1"/>
        <v>$5,000,000</v>
      </c>
      <c r="F1668" t="str">
        <f t="shared" si="2"/>
        <v/>
      </c>
      <c r="G1668" t="str">
        <f t="shared" si="3"/>
        <v>$5,000,000</v>
      </c>
      <c r="H1668" t="s">
        <v>163</v>
      </c>
      <c r="J1668" t="s">
        <v>32</v>
      </c>
      <c r="K1668" t="s">
        <v>101</v>
      </c>
      <c r="L1668">
        <v>5000000</v>
      </c>
      <c r="M1668" t="s">
        <v>278</v>
      </c>
    </row>
    <row r="1669" spans="1:13">
      <c r="A1669">
        <v>2376</v>
      </c>
      <c r="B1669" t="s">
        <v>4</v>
      </c>
      <c r="C1669" s="16" t="s">
        <v>3649</v>
      </c>
      <c r="D1669">
        <f t="shared" si="0"/>
        <v>29</v>
      </c>
      <c r="E1669" t="str">
        <f t="shared" si="1"/>
        <v>$5,000,000</v>
      </c>
      <c r="F1669" t="str">
        <f t="shared" si="2"/>
        <v/>
      </c>
      <c r="G1669" t="str">
        <f t="shared" si="3"/>
        <v>$5,000,000</v>
      </c>
      <c r="H1669" t="s">
        <v>163</v>
      </c>
      <c r="J1669" t="s">
        <v>32</v>
      </c>
      <c r="K1669" t="s">
        <v>101</v>
      </c>
      <c r="L1669">
        <v>5000000</v>
      </c>
      <c r="M1669" t="s">
        <v>634</v>
      </c>
    </row>
    <row r="1670" spans="1:13">
      <c r="A1670">
        <v>2377</v>
      </c>
      <c r="B1670" t="s">
        <v>4</v>
      </c>
      <c r="C1670" s="16" t="s">
        <v>3650</v>
      </c>
      <c r="D1670">
        <f t="shared" si="0"/>
        <v>29</v>
      </c>
      <c r="E1670" t="str">
        <f t="shared" si="1"/>
        <v>$1,630,800 3rd year of rookie contract</v>
      </c>
      <c r="F1670">
        <f t="shared" si="2"/>
        <v>11</v>
      </c>
      <c r="G1670" t="str">
        <f t="shared" si="3"/>
        <v>$1,630,800</v>
      </c>
      <c r="H1670" t="s">
        <v>3307</v>
      </c>
      <c r="J1670" t="s">
        <v>32</v>
      </c>
      <c r="K1670" t="s">
        <v>101</v>
      </c>
      <c r="L1670">
        <v>1630800</v>
      </c>
      <c r="M1670" t="s">
        <v>153</v>
      </c>
    </row>
    <row r="1671" spans="1:13">
      <c r="A1671">
        <v>2378</v>
      </c>
      <c r="B1671" t="s">
        <v>4</v>
      </c>
      <c r="C1671" s="16" t="s">
        <v>3651</v>
      </c>
      <c r="D1671">
        <f t="shared" si="0"/>
        <v>29</v>
      </c>
      <c r="E1671" t="str">
        <f t="shared" si="1"/>
        <v>$1,352,181 min, rel 9/21, c $854,389</v>
      </c>
      <c r="F1671">
        <f t="shared" si="2"/>
        <v>11</v>
      </c>
      <c r="G1671" t="str">
        <f t="shared" si="3"/>
        <v>$1,352,181</v>
      </c>
      <c r="H1671" t="s">
        <v>3652</v>
      </c>
      <c r="J1671" t="s">
        <v>32</v>
      </c>
      <c r="K1671" t="s">
        <v>101</v>
      </c>
      <c r="L1671">
        <v>1352181</v>
      </c>
      <c r="M1671" t="s">
        <v>3653</v>
      </c>
    </row>
    <row r="1672" spans="1:13">
      <c r="A1672">
        <v>2379</v>
      </c>
      <c r="B1672" t="s">
        <v>4</v>
      </c>
      <c r="C1672" s="16" t="s">
        <v>3654</v>
      </c>
      <c r="D1672">
        <f t="shared" si="0"/>
        <v>29</v>
      </c>
      <c r="E1672" t="str">
        <f t="shared" si="1"/>
        <v>$1,352,181 minimum, counts $854,389</v>
      </c>
      <c r="F1672">
        <f t="shared" si="2"/>
        <v>11</v>
      </c>
      <c r="G1672" t="str">
        <f t="shared" si="3"/>
        <v>$1,352,181</v>
      </c>
      <c r="H1672" t="s">
        <v>3652</v>
      </c>
      <c r="J1672" t="s">
        <v>32</v>
      </c>
      <c r="K1672" t="s">
        <v>101</v>
      </c>
      <c r="L1672">
        <v>1352181</v>
      </c>
      <c r="M1672" t="s">
        <v>3655</v>
      </c>
    </row>
    <row r="1673" spans="1:13">
      <c r="A1673">
        <v>2380</v>
      </c>
      <c r="B1673" t="s">
        <v>4</v>
      </c>
      <c r="C1673" s="16" t="s">
        <v>3656</v>
      </c>
      <c r="D1673">
        <f t="shared" si="0"/>
        <v>29</v>
      </c>
      <c r="E1673" t="str">
        <f t="shared" si="1"/>
        <v>$1,306,920 1st year of rookie contract</v>
      </c>
      <c r="F1673">
        <f t="shared" si="2"/>
        <v>11</v>
      </c>
      <c r="G1673" t="str">
        <f t="shared" si="3"/>
        <v>$1,306,920</v>
      </c>
      <c r="H1673" t="s">
        <v>3657</v>
      </c>
      <c r="J1673" t="s">
        <v>32</v>
      </c>
      <c r="K1673" t="s">
        <v>101</v>
      </c>
      <c r="L1673">
        <v>1306920</v>
      </c>
      <c r="M1673" t="s">
        <v>176</v>
      </c>
    </row>
    <row r="1674" spans="1:13">
      <c r="A1674">
        <v>2381</v>
      </c>
      <c r="B1674" t="s">
        <v>4</v>
      </c>
      <c r="C1674" s="16" t="s">
        <v>3658</v>
      </c>
      <c r="D1674">
        <f t="shared" si="0"/>
        <v>29</v>
      </c>
      <c r="E1674" t="str">
        <f t="shared" si="1"/>
        <v>$1,254,720 1st year of rookie contract</v>
      </c>
      <c r="F1674">
        <f t="shared" si="2"/>
        <v>11</v>
      </c>
      <c r="G1674" t="str">
        <f t="shared" si="3"/>
        <v>$1,254,720</v>
      </c>
      <c r="H1674" t="s">
        <v>3659</v>
      </c>
      <c r="J1674" t="s">
        <v>32</v>
      </c>
      <c r="K1674" t="s">
        <v>101</v>
      </c>
      <c r="L1674">
        <v>1254720</v>
      </c>
      <c r="M1674" t="s">
        <v>3079</v>
      </c>
    </row>
    <row r="1675" spans="1:13">
      <c r="A1675">
        <v>2382</v>
      </c>
      <c r="B1675" t="s">
        <v>4</v>
      </c>
      <c r="C1675" s="16" t="s">
        <v>3660</v>
      </c>
      <c r="D1675">
        <f t="shared" si="0"/>
        <v>29</v>
      </c>
      <c r="E1675" t="str">
        <f t="shared" si="1"/>
        <v>$1,198,680 3rd year of rookie contract</v>
      </c>
      <c r="F1675">
        <f t="shared" si="2"/>
        <v>11</v>
      </c>
      <c r="G1675" t="str">
        <f t="shared" si="3"/>
        <v>$1,198,680</v>
      </c>
      <c r="H1675" t="s">
        <v>3661</v>
      </c>
      <c r="J1675" t="s">
        <v>32</v>
      </c>
      <c r="K1675" t="s">
        <v>101</v>
      </c>
      <c r="L1675">
        <v>1198680</v>
      </c>
      <c r="M1675" t="s">
        <v>2914</v>
      </c>
    </row>
    <row r="1676" spans="1:13">
      <c r="A1676">
        <v>2383</v>
      </c>
      <c r="B1676" t="s">
        <v>4</v>
      </c>
      <c r="C1676" s="16" t="s">
        <v>3662</v>
      </c>
      <c r="D1676">
        <f t="shared" si="0"/>
        <v>29</v>
      </c>
      <c r="E1676" t="str">
        <f t="shared" si="1"/>
        <v>$296,776 min, s 2/20, counts $286,472</v>
      </c>
      <c r="F1676">
        <f t="shared" si="2"/>
        <v>9</v>
      </c>
      <c r="G1676" t="str">
        <f t="shared" si="3"/>
        <v>$296,776</v>
      </c>
      <c r="H1676" t="s">
        <v>3663</v>
      </c>
      <c r="J1676" t="s">
        <v>32</v>
      </c>
      <c r="K1676" t="s">
        <v>101</v>
      </c>
      <c r="L1676">
        <v>296776</v>
      </c>
      <c r="M1676" t="s">
        <v>3664</v>
      </c>
    </row>
    <row r="1677" spans="1:13">
      <c r="A1677">
        <v>2384</v>
      </c>
      <c r="B1677" t="s">
        <v>4</v>
      </c>
      <c r="C1677" s="16" t="s">
        <v>3665</v>
      </c>
      <c r="D1677">
        <f t="shared" si="0"/>
        <v>29</v>
      </c>
      <c r="E1677" t="str">
        <f t="shared" si="1"/>
        <v>$269,368 min, s 2/27, counts $251,291</v>
      </c>
      <c r="F1677">
        <f t="shared" si="2"/>
        <v>9</v>
      </c>
      <c r="G1677" t="str">
        <f t="shared" si="3"/>
        <v>$269,368</v>
      </c>
      <c r="H1677" t="s">
        <v>3666</v>
      </c>
      <c r="J1677" t="s">
        <v>32</v>
      </c>
      <c r="K1677" t="s">
        <v>101</v>
      </c>
      <c r="L1677">
        <v>269368</v>
      </c>
      <c r="M1677" t="s">
        <v>2735</v>
      </c>
    </row>
    <row r="1678" spans="1:13">
      <c r="A1678">
        <v>2385</v>
      </c>
      <c r="B1678" t="s">
        <v>4</v>
      </c>
      <c r="C1678" s="16" t="s">
        <v>3667</v>
      </c>
      <c r="D1678">
        <f t="shared" si="0"/>
        <v>29</v>
      </c>
      <c r="E1678" t="str">
        <f t="shared" si="1"/>
        <v>$236,800 released 10/16</v>
      </c>
      <c r="F1678">
        <f t="shared" si="2"/>
        <v>9</v>
      </c>
      <c r="G1678" t="str">
        <f t="shared" si="3"/>
        <v>$236,800</v>
      </c>
      <c r="H1678" t="s">
        <v>3668</v>
      </c>
      <c r="J1678" t="s">
        <v>32</v>
      </c>
      <c r="K1678" t="s">
        <v>101</v>
      </c>
      <c r="L1678">
        <v>236800</v>
      </c>
      <c r="M1678" t="s">
        <v>3404</v>
      </c>
    </row>
    <row r="1679" spans="1:13">
      <c r="A1679">
        <v>2386</v>
      </c>
      <c r="B1679" t="s">
        <v>4</v>
      </c>
      <c r="C1679" s="16" t="s">
        <v>3669</v>
      </c>
      <c r="D1679">
        <f t="shared" si="0"/>
        <v>29</v>
      </c>
      <c r="E1679" t="str">
        <f t="shared" si="1"/>
        <v>$189,442 minimum, released 1/6</v>
      </c>
      <c r="F1679">
        <f t="shared" si="2"/>
        <v>9</v>
      </c>
      <c r="G1679" t="str">
        <f t="shared" si="3"/>
        <v>$189,442</v>
      </c>
      <c r="H1679" t="s">
        <v>3670</v>
      </c>
      <c r="J1679" t="s">
        <v>32</v>
      </c>
      <c r="K1679" t="s">
        <v>101</v>
      </c>
      <c r="L1679">
        <v>189442</v>
      </c>
      <c r="M1679" t="s">
        <v>3671</v>
      </c>
    </row>
    <row r="1680" spans="1:13">
      <c r="A1680">
        <v>2387</v>
      </c>
      <c r="B1680" t="s">
        <v>4</v>
      </c>
      <c r="C1680" s="16" t="s">
        <v>3672</v>
      </c>
      <c r="D1680">
        <f t="shared" si="0"/>
        <v>29</v>
      </c>
      <c r="E1680" t="str">
        <f t="shared" si="1"/>
        <v>$159,080 min, r 11/21, counts $110,568</v>
      </c>
      <c r="F1680">
        <f t="shared" si="2"/>
        <v>9</v>
      </c>
      <c r="G1680" t="str">
        <f t="shared" si="3"/>
        <v>$159,080</v>
      </c>
      <c r="H1680" t="s">
        <v>3673</v>
      </c>
      <c r="J1680" t="s">
        <v>32</v>
      </c>
      <c r="K1680" t="s">
        <v>101</v>
      </c>
      <c r="L1680">
        <v>159080</v>
      </c>
      <c r="M1680" t="s">
        <v>3674</v>
      </c>
    </row>
    <row r="1681" spans="1:13">
      <c r="A1681">
        <v>2388</v>
      </c>
      <c r="B1681" t="s">
        <v>4</v>
      </c>
      <c r="C1681" s="16" t="s">
        <v>3675</v>
      </c>
      <c r="D1681">
        <f t="shared" si="0"/>
        <v>29</v>
      </c>
      <c r="E1681" t="str">
        <f t="shared" si="1"/>
        <v>$33,431 min, signed 12/25, rel 1/6</v>
      </c>
      <c r="F1681">
        <f t="shared" si="2"/>
        <v>8</v>
      </c>
      <c r="G1681" t="str">
        <f t="shared" si="3"/>
        <v>$33,431</v>
      </c>
      <c r="H1681" t="s">
        <v>3676</v>
      </c>
      <c r="J1681" t="s">
        <v>32</v>
      </c>
      <c r="K1681" t="s">
        <v>101</v>
      </c>
      <c r="L1681">
        <v>33431</v>
      </c>
      <c r="M1681" t="s">
        <v>2783</v>
      </c>
    </row>
    <row r="1682" spans="1:13">
      <c r="A1682">
        <v>2390</v>
      </c>
      <c r="B1682" t="s">
        <v>4</v>
      </c>
      <c r="C1682" s="16" t="s">
        <v>3677</v>
      </c>
      <c r="D1682">
        <f t="shared" si="0"/>
        <v>29</v>
      </c>
      <c r="E1682" t="str">
        <f t="shared" si="1"/>
        <v>$19,752,645</v>
      </c>
      <c r="F1682" t="str">
        <f t="shared" si="2"/>
        <v/>
      </c>
      <c r="G1682" t="str">
        <f t="shared" si="3"/>
        <v>$19,752,645</v>
      </c>
      <c r="H1682" t="s">
        <v>3678</v>
      </c>
      <c r="J1682" t="s">
        <v>30</v>
      </c>
      <c r="K1682" t="s">
        <v>101</v>
      </c>
      <c r="L1682">
        <v>19752645</v>
      </c>
      <c r="M1682" t="s">
        <v>206</v>
      </c>
    </row>
    <row r="1683" spans="1:13">
      <c r="A1683">
        <v>2391</v>
      </c>
      <c r="B1683" t="s">
        <v>4</v>
      </c>
      <c r="C1683" s="16" t="s">
        <v>3679</v>
      </c>
      <c r="D1683">
        <f t="shared" si="0"/>
        <v>29</v>
      </c>
      <c r="E1683" t="str">
        <f t="shared" si="1"/>
        <v>$17,177,795</v>
      </c>
      <c r="F1683" t="str">
        <f t="shared" si="2"/>
        <v/>
      </c>
      <c r="G1683" t="str">
        <f t="shared" si="3"/>
        <v>$17,177,795</v>
      </c>
      <c r="H1683" t="s">
        <v>3680</v>
      </c>
      <c r="J1683" t="s">
        <v>30</v>
      </c>
      <c r="K1683" t="s">
        <v>101</v>
      </c>
      <c r="L1683">
        <v>17177795</v>
      </c>
      <c r="M1683" t="s">
        <v>212</v>
      </c>
    </row>
    <row r="1684" spans="1:13">
      <c r="A1684">
        <v>2392</v>
      </c>
      <c r="B1684" t="s">
        <v>4</v>
      </c>
      <c r="C1684" s="16" t="s">
        <v>3681</v>
      </c>
      <c r="D1684">
        <f t="shared" si="0"/>
        <v>29</v>
      </c>
      <c r="E1684" t="str">
        <f t="shared" si="1"/>
        <v>$13,668,750</v>
      </c>
      <c r="F1684" t="str">
        <f t="shared" si="2"/>
        <v/>
      </c>
      <c r="G1684" t="str">
        <f t="shared" si="3"/>
        <v>$13,668,750</v>
      </c>
      <c r="H1684" t="s">
        <v>3682</v>
      </c>
      <c r="J1684" t="s">
        <v>30</v>
      </c>
      <c r="K1684" t="s">
        <v>101</v>
      </c>
      <c r="L1684">
        <v>13668750</v>
      </c>
      <c r="M1684" t="s">
        <v>209</v>
      </c>
    </row>
    <row r="1685" spans="1:13">
      <c r="A1685">
        <v>2393</v>
      </c>
      <c r="B1685" t="s">
        <v>4</v>
      </c>
      <c r="C1685" s="16" t="s">
        <v>3683</v>
      </c>
      <c r="D1685">
        <f t="shared" si="0"/>
        <v>29</v>
      </c>
      <c r="E1685" t="str">
        <f t="shared" si="1"/>
        <v>$12,000,000</v>
      </c>
      <c r="F1685" t="str">
        <f t="shared" si="2"/>
        <v/>
      </c>
      <c r="G1685" t="str">
        <f t="shared" si="3"/>
        <v>$12,000,000</v>
      </c>
      <c r="H1685" t="s">
        <v>104</v>
      </c>
      <c r="J1685" t="s">
        <v>30</v>
      </c>
      <c r="K1685" t="s">
        <v>101</v>
      </c>
      <c r="L1685">
        <v>12000000</v>
      </c>
      <c r="M1685" t="s">
        <v>135</v>
      </c>
    </row>
    <row r="1686" spans="1:13">
      <c r="A1686">
        <v>2394</v>
      </c>
      <c r="B1686" t="s">
        <v>4</v>
      </c>
      <c r="C1686" s="16" t="s">
        <v>3684</v>
      </c>
      <c r="D1686">
        <f t="shared" si="0"/>
        <v>29</v>
      </c>
      <c r="E1686" t="str">
        <f t="shared" si="1"/>
        <v>$9,682,435</v>
      </c>
      <c r="F1686" t="str">
        <f t="shared" si="2"/>
        <v/>
      </c>
      <c r="G1686" t="str">
        <f t="shared" si="3"/>
        <v>$9,682,435</v>
      </c>
      <c r="H1686" t="s">
        <v>3685</v>
      </c>
      <c r="J1686" t="s">
        <v>30</v>
      </c>
      <c r="K1686" t="s">
        <v>101</v>
      </c>
      <c r="L1686">
        <v>9682435</v>
      </c>
      <c r="M1686" t="s">
        <v>1185</v>
      </c>
    </row>
    <row r="1687" spans="1:13">
      <c r="A1687">
        <v>2395</v>
      </c>
      <c r="B1687" t="s">
        <v>4</v>
      </c>
      <c r="C1687" s="16" t="s">
        <v>3686</v>
      </c>
      <c r="D1687">
        <f t="shared" si="0"/>
        <v>29</v>
      </c>
      <c r="E1687" t="str">
        <f t="shared" si="1"/>
        <v>$3,090,000</v>
      </c>
      <c r="F1687" t="str">
        <f t="shared" si="2"/>
        <v/>
      </c>
      <c r="G1687" t="str">
        <f t="shared" si="3"/>
        <v>$3,090,000</v>
      </c>
      <c r="H1687" t="s">
        <v>3687</v>
      </c>
      <c r="J1687" t="s">
        <v>30</v>
      </c>
      <c r="K1687" t="s">
        <v>101</v>
      </c>
      <c r="L1687">
        <v>3090000</v>
      </c>
      <c r="M1687" t="s">
        <v>1249</v>
      </c>
    </row>
    <row r="1688" spans="1:13">
      <c r="A1688">
        <v>2396</v>
      </c>
      <c r="B1688" t="s">
        <v>4</v>
      </c>
      <c r="C1688" s="16" t="s">
        <v>3688</v>
      </c>
      <c r="D1688">
        <f t="shared" si="0"/>
        <v>29</v>
      </c>
      <c r="E1688" t="str">
        <f t="shared" si="1"/>
        <v>$1,622,617</v>
      </c>
      <c r="F1688" t="str">
        <f t="shared" si="2"/>
        <v/>
      </c>
      <c r="G1688" t="str">
        <f t="shared" si="3"/>
        <v>$1,622,617</v>
      </c>
      <c r="H1688" t="s">
        <v>3689</v>
      </c>
      <c r="J1688" t="s">
        <v>30</v>
      </c>
      <c r="K1688" t="s">
        <v>101</v>
      </c>
      <c r="L1688">
        <v>1622617</v>
      </c>
      <c r="M1688" t="s">
        <v>2462</v>
      </c>
    </row>
    <row r="1689" spans="1:13">
      <c r="A1689">
        <v>2397</v>
      </c>
      <c r="B1689" t="s">
        <v>4</v>
      </c>
      <c r="C1689" s="16" t="s">
        <v>3690</v>
      </c>
      <c r="D1689">
        <f t="shared" si="0"/>
        <v>29</v>
      </c>
      <c r="E1689" t="str">
        <f t="shared" si="1"/>
        <v>$1,352,181 minimum, counts $854,389</v>
      </c>
      <c r="F1689">
        <f t="shared" si="2"/>
        <v>11</v>
      </c>
      <c r="G1689" t="str">
        <f t="shared" si="3"/>
        <v>$1,352,181</v>
      </c>
      <c r="H1689" t="s">
        <v>3652</v>
      </c>
      <c r="J1689" t="s">
        <v>30</v>
      </c>
      <c r="K1689" t="s">
        <v>101</v>
      </c>
      <c r="L1689">
        <v>1352181</v>
      </c>
      <c r="M1689" t="s">
        <v>3691</v>
      </c>
    </row>
    <row r="1690" spans="1:13">
      <c r="A1690">
        <v>2398</v>
      </c>
      <c r="B1690" t="s">
        <v>4</v>
      </c>
      <c r="C1690" s="16" t="s">
        <v>3692</v>
      </c>
      <c r="D1690">
        <f t="shared" si="0"/>
        <v>29</v>
      </c>
      <c r="E1690" t="str">
        <f t="shared" si="1"/>
        <v>$1,229,225 minimum, counts $854,389</v>
      </c>
      <c r="F1690">
        <f t="shared" si="2"/>
        <v>11</v>
      </c>
      <c r="G1690" t="str">
        <f t="shared" si="3"/>
        <v>$1,229,225</v>
      </c>
      <c r="H1690" t="s">
        <v>3693</v>
      </c>
      <c r="J1690" t="s">
        <v>30</v>
      </c>
      <c r="K1690" t="s">
        <v>101</v>
      </c>
      <c r="L1690">
        <v>1229225</v>
      </c>
      <c r="M1690" t="s">
        <v>2651</v>
      </c>
    </row>
    <row r="1691" spans="1:13">
      <c r="A1691">
        <v>2399</v>
      </c>
      <c r="B1691" t="s">
        <v>4</v>
      </c>
      <c r="C1691" s="16" t="s">
        <v>3694</v>
      </c>
      <c r="D1691">
        <f t="shared" si="0"/>
        <v>29</v>
      </c>
      <c r="E1691" t="str">
        <f t="shared" si="1"/>
        <v>$1,193,280 2nd year of rookie contract</v>
      </c>
      <c r="F1691">
        <f t="shared" si="2"/>
        <v>11</v>
      </c>
      <c r="G1691" t="str">
        <f t="shared" si="3"/>
        <v>$1,193,280</v>
      </c>
      <c r="H1691" t="s">
        <v>3695</v>
      </c>
      <c r="J1691" t="s">
        <v>30</v>
      </c>
      <c r="K1691" t="s">
        <v>101</v>
      </c>
      <c r="L1691">
        <v>1193280</v>
      </c>
      <c r="M1691" t="s">
        <v>3041</v>
      </c>
    </row>
    <row r="1692" spans="1:13">
      <c r="A1692">
        <v>2400</v>
      </c>
      <c r="B1692" t="s">
        <v>4</v>
      </c>
      <c r="C1692" s="16" t="s">
        <v>3696</v>
      </c>
      <c r="D1692">
        <f t="shared" si="0"/>
        <v>29</v>
      </c>
      <c r="E1692" t="str">
        <f t="shared" si="1"/>
        <v>$1,146,337 minimum, counts $854,389</v>
      </c>
      <c r="F1692">
        <f t="shared" si="2"/>
        <v>11</v>
      </c>
      <c r="G1692" t="str">
        <f t="shared" si="3"/>
        <v>$1,146,337</v>
      </c>
      <c r="H1692" t="s">
        <v>3697</v>
      </c>
      <c r="J1692" t="s">
        <v>30</v>
      </c>
      <c r="K1692" t="s">
        <v>101</v>
      </c>
      <c r="L1692">
        <v>1146337</v>
      </c>
      <c r="M1692" t="s">
        <v>2579</v>
      </c>
    </row>
    <row r="1693" spans="1:13">
      <c r="A1693">
        <v>2401</v>
      </c>
      <c r="B1693" t="s">
        <v>4</v>
      </c>
      <c r="C1693" s="16" t="s">
        <v>3698</v>
      </c>
      <c r="D1693">
        <f t="shared" si="0"/>
        <v>29</v>
      </c>
      <c r="E1693" t="str">
        <f t="shared" si="1"/>
        <v>$1,000,000 amnesty rel 12/15/12, dnc</v>
      </c>
      <c r="F1693">
        <f t="shared" si="2"/>
        <v>11</v>
      </c>
      <c r="G1693" t="str">
        <f t="shared" si="3"/>
        <v>$1,000,000</v>
      </c>
      <c r="H1693" t="s">
        <v>134</v>
      </c>
      <c r="J1693" t="s">
        <v>30</v>
      </c>
      <c r="K1693" t="s">
        <v>101</v>
      </c>
      <c r="L1693">
        <v>1000000</v>
      </c>
      <c r="M1693" t="s">
        <v>1646</v>
      </c>
    </row>
    <row r="1694" spans="1:13">
      <c r="A1694">
        <v>2402</v>
      </c>
      <c r="B1694" t="s">
        <v>4</v>
      </c>
      <c r="C1694" s="16" t="s">
        <v>3699</v>
      </c>
      <c r="D1694">
        <f t="shared" si="0"/>
        <v>29</v>
      </c>
      <c r="E1694" t="str">
        <f t="shared" si="1"/>
        <v>$992,680 minimum (multi-year)</v>
      </c>
      <c r="F1694">
        <f t="shared" si="2"/>
        <v>9</v>
      </c>
      <c r="G1694" t="str">
        <f t="shared" si="3"/>
        <v>$992,680</v>
      </c>
      <c r="H1694" t="s">
        <v>3700</v>
      </c>
      <c r="J1694" t="s">
        <v>30</v>
      </c>
      <c r="K1694" t="s">
        <v>101</v>
      </c>
      <c r="L1694">
        <v>992680</v>
      </c>
      <c r="M1694" t="s">
        <v>1146</v>
      </c>
    </row>
    <row r="1695" spans="1:13">
      <c r="A1695">
        <v>2403</v>
      </c>
      <c r="B1695" t="s">
        <v>4</v>
      </c>
      <c r="C1695" s="16" t="s">
        <v>3701</v>
      </c>
      <c r="D1695">
        <f t="shared" si="0"/>
        <v>29</v>
      </c>
      <c r="E1695" t="str">
        <f t="shared" si="1"/>
        <v>$473,604 minimum</v>
      </c>
      <c r="F1695">
        <f t="shared" si="2"/>
        <v>9</v>
      </c>
      <c r="G1695" t="str">
        <f t="shared" si="3"/>
        <v>$473,604</v>
      </c>
      <c r="H1695" t="s">
        <v>3635</v>
      </c>
      <c r="J1695" t="s">
        <v>30</v>
      </c>
      <c r="K1695" t="s">
        <v>101</v>
      </c>
      <c r="L1695">
        <v>473604</v>
      </c>
      <c r="M1695" t="s">
        <v>2763</v>
      </c>
    </row>
    <row r="1696" spans="1:13">
      <c r="A1696">
        <v>2404</v>
      </c>
      <c r="B1696" t="s">
        <v>4</v>
      </c>
      <c r="C1696" s="16" t="s">
        <v>3702</v>
      </c>
      <c r="D1696">
        <f t="shared" si="0"/>
        <v>29</v>
      </c>
      <c r="E1696" t="str">
        <f t="shared" si="1"/>
        <v>$473,604 minimum</v>
      </c>
      <c r="F1696">
        <f t="shared" si="2"/>
        <v>9</v>
      </c>
      <c r="G1696" t="str">
        <f t="shared" si="3"/>
        <v>$473,604</v>
      </c>
      <c r="H1696" t="s">
        <v>3635</v>
      </c>
      <c r="J1696" t="s">
        <v>30</v>
      </c>
      <c r="K1696" t="s">
        <v>101</v>
      </c>
      <c r="L1696">
        <v>473604</v>
      </c>
      <c r="M1696" t="s">
        <v>3193</v>
      </c>
    </row>
    <row r="1697" spans="1:13">
      <c r="A1697">
        <v>2405</v>
      </c>
      <c r="B1697" t="s">
        <v>4</v>
      </c>
      <c r="C1697" s="16" t="s">
        <v>3703</v>
      </c>
      <c r="D1697">
        <f t="shared" si="0"/>
        <v>29</v>
      </c>
      <c r="E1697" t="str">
        <f t="shared" si="1"/>
        <v>$377,474 min, r 12/29, counts $301,549</v>
      </c>
      <c r="F1697">
        <f t="shared" si="2"/>
        <v>9</v>
      </c>
      <c r="G1697" t="str">
        <f t="shared" si="3"/>
        <v>$377,474</v>
      </c>
      <c r="H1697" t="s">
        <v>3704</v>
      </c>
      <c r="J1697" t="s">
        <v>30</v>
      </c>
      <c r="K1697" t="s">
        <v>101</v>
      </c>
      <c r="L1697">
        <v>377474</v>
      </c>
      <c r="M1697" t="s">
        <v>2376</v>
      </c>
    </row>
    <row r="1698" spans="1:13">
      <c r="A1698">
        <v>2406</v>
      </c>
      <c r="B1698" t="s">
        <v>4</v>
      </c>
      <c r="C1698" s="16" t="s">
        <v>3705</v>
      </c>
      <c r="D1698">
        <f t="shared" si="0"/>
        <v>29</v>
      </c>
      <c r="E1698" t="str">
        <f t="shared" si="1"/>
        <v>$50,258 minimum, s 1/15, rel 1/25</v>
      </c>
      <c r="F1698">
        <f t="shared" si="2"/>
        <v>8</v>
      </c>
      <c r="G1698" t="str">
        <f t="shared" si="3"/>
        <v>$50,258</v>
      </c>
      <c r="H1698" t="s">
        <v>3706</v>
      </c>
      <c r="J1698" t="s">
        <v>30</v>
      </c>
      <c r="K1698" t="s">
        <v>101</v>
      </c>
      <c r="L1698">
        <v>50258</v>
      </c>
      <c r="M1698" t="s">
        <v>3506</v>
      </c>
    </row>
    <row r="1699" spans="1:13">
      <c r="A1699">
        <v>2408</v>
      </c>
      <c r="B1699" t="s">
        <v>4</v>
      </c>
      <c r="C1699" s="16" t="s">
        <v>3707</v>
      </c>
      <c r="D1699">
        <f t="shared" si="0"/>
        <v>29</v>
      </c>
      <c r="E1699" t="str">
        <f t="shared" si="1"/>
        <v>$12,400,000</v>
      </c>
      <c r="F1699" t="str">
        <f t="shared" si="2"/>
        <v/>
      </c>
      <c r="G1699" t="str">
        <f t="shared" si="3"/>
        <v>$12,400,000</v>
      </c>
      <c r="H1699" t="s">
        <v>3708</v>
      </c>
      <c r="J1699" t="s">
        <v>35</v>
      </c>
      <c r="K1699" t="s">
        <v>101</v>
      </c>
      <c r="L1699">
        <v>12400000</v>
      </c>
      <c r="M1699" t="s">
        <v>2287</v>
      </c>
    </row>
    <row r="1700" spans="1:13">
      <c r="A1700">
        <v>2409</v>
      </c>
      <c r="B1700" t="s">
        <v>4</v>
      </c>
      <c r="C1700" s="16" t="s">
        <v>3709</v>
      </c>
      <c r="D1700">
        <f t="shared" si="0"/>
        <v>29</v>
      </c>
      <c r="E1700" t="str">
        <f t="shared" si="1"/>
        <v>$8,000,000</v>
      </c>
      <c r="F1700" t="str">
        <f t="shared" si="2"/>
        <v/>
      </c>
      <c r="G1700" t="str">
        <f t="shared" si="3"/>
        <v>$8,000,000</v>
      </c>
      <c r="H1700" t="s">
        <v>110</v>
      </c>
      <c r="J1700" t="s">
        <v>35</v>
      </c>
      <c r="K1700" t="s">
        <v>101</v>
      </c>
      <c r="L1700">
        <v>8000000</v>
      </c>
      <c r="M1700" t="s">
        <v>1674</v>
      </c>
    </row>
    <row r="1701" spans="1:13">
      <c r="A1701">
        <v>2410</v>
      </c>
      <c r="B1701" t="s">
        <v>4</v>
      </c>
      <c r="C1701" s="16" t="s">
        <v>3710</v>
      </c>
      <c r="D1701">
        <f t="shared" si="0"/>
        <v>29</v>
      </c>
      <c r="E1701" t="str">
        <f t="shared" si="1"/>
        <v>$7,372,200</v>
      </c>
      <c r="F1701" t="str">
        <f t="shared" si="2"/>
        <v/>
      </c>
      <c r="G1701" t="str">
        <f t="shared" si="3"/>
        <v>$7,372,200</v>
      </c>
      <c r="H1701" t="s">
        <v>3711</v>
      </c>
      <c r="J1701" t="s">
        <v>35</v>
      </c>
      <c r="K1701" t="s">
        <v>101</v>
      </c>
      <c r="L1701">
        <v>7372200</v>
      </c>
      <c r="M1701" t="s">
        <v>3712</v>
      </c>
    </row>
    <row r="1702" spans="1:13">
      <c r="A1702">
        <v>2411</v>
      </c>
      <c r="B1702" t="s">
        <v>4</v>
      </c>
      <c r="C1702" s="16" t="s">
        <v>3713</v>
      </c>
      <c r="D1702">
        <f t="shared" si="0"/>
        <v>29</v>
      </c>
      <c r="E1702" t="str">
        <f t="shared" si="1"/>
        <v>$5,000,000</v>
      </c>
      <c r="F1702" t="str">
        <f t="shared" si="2"/>
        <v/>
      </c>
      <c r="G1702" t="str">
        <f t="shared" si="3"/>
        <v>$5,000,000</v>
      </c>
      <c r="H1702" t="s">
        <v>163</v>
      </c>
      <c r="J1702" t="s">
        <v>35</v>
      </c>
      <c r="K1702" t="s">
        <v>101</v>
      </c>
      <c r="L1702">
        <v>5000000</v>
      </c>
      <c r="M1702" t="s">
        <v>711</v>
      </c>
    </row>
    <row r="1703" spans="1:13">
      <c r="A1703">
        <v>2412</v>
      </c>
      <c r="B1703" t="s">
        <v>4</v>
      </c>
      <c r="C1703" s="16" t="s">
        <v>3714</v>
      </c>
      <c r="D1703">
        <f t="shared" si="0"/>
        <v>29</v>
      </c>
      <c r="E1703" t="str">
        <f t="shared" si="1"/>
        <v>$4,602,720 1st year of rookie contract</v>
      </c>
      <c r="F1703">
        <f t="shared" si="2"/>
        <v>11</v>
      </c>
      <c r="G1703" t="str">
        <f t="shared" si="3"/>
        <v>$4,602,720</v>
      </c>
      <c r="H1703" t="s">
        <v>3715</v>
      </c>
      <c r="J1703" t="s">
        <v>35</v>
      </c>
      <c r="K1703" t="s">
        <v>101</v>
      </c>
      <c r="L1703">
        <v>4602720</v>
      </c>
      <c r="M1703" t="s">
        <v>272</v>
      </c>
    </row>
    <row r="1704" spans="1:13">
      <c r="A1704">
        <v>2413</v>
      </c>
      <c r="B1704" t="s">
        <v>4</v>
      </c>
      <c r="C1704" s="16" t="s">
        <v>3716</v>
      </c>
      <c r="D1704">
        <f t="shared" si="0"/>
        <v>29</v>
      </c>
      <c r="E1704" t="str">
        <f t="shared" si="1"/>
        <v>$3,135,000</v>
      </c>
      <c r="F1704" t="str">
        <f t="shared" si="2"/>
        <v/>
      </c>
      <c r="G1704" t="str">
        <f t="shared" si="3"/>
        <v>$3,135,000</v>
      </c>
      <c r="H1704" t="s">
        <v>1113</v>
      </c>
      <c r="J1704" t="s">
        <v>35</v>
      </c>
      <c r="K1704" t="s">
        <v>101</v>
      </c>
      <c r="L1704">
        <v>3135000</v>
      </c>
      <c r="M1704" t="s">
        <v>868</v>
      </c>
    </row>
    <row r="1705" spans="1:13">
      <c r="A1705">
        <v>2414</v>
      </c>
      <c r="B1705" t="s">
        <v>4</v>
      </c>
      <c r="C1705" s="16" t="s">
        <v>3717</v>
      </c>
      <c r="D1705">
        <f t="shared" si="0"/>
        <v>29</v>
      </c>
      <c r="E1705" t="str">
        <f t="shared" si="1"/>
        <v>$3,101,327 4th year of rookie contract</v>
      </c>
      <c r="F1705">
        <f t="shared" si="2"/>
        <v>11</v>
      </c>
      <c r="G1705" t="str">
        <f t="shared" si="3"/>
        <v>$3,101,327</v>
      </c>
      <c r="H1705" t="s">
        <v>3718</v>
      </c>
      <c r="J1705" t="s">
        <v>35</v>
      </c>
      <c r="K1705" t="s">
        <v>101</v>
      </c>
      <c r="L1705">
        <v>3101327</v>
      </c>
      <c r="M1705" t="s">
        <v>1304</v>
      </c>
    </row>
    <row r="1706" spans="1:13">
      <c r="A1706">
        <v>2415</v>
      </c>
      <c r="B1706" t="s">
        <v>4</v>
      </c>
      <c r="C1706" s="16" t="s">
        <v>3719</v>
      </c>
      <c r="D1706">
        <f t="shared" si="0"/>
        <v>29</v>
      </c>
      <c r="E1706" t="str">
        <f t="shared" si="1"/>
        <v>$3,007,920 2nd year of rookie contract</v>
      </c>
      <c r="F1706">
        <f t="shared" si="2"/>
        <v>11</v>
      </c>
      <c r="G1706" t="str">
        <f t="shared" si="3"/>
        <v>$3,007,920</v>
      </c>
      <c r="H1706" t="s">
        <v>3720</v>
      </c>
      <c r="J1706" t="s">
        <v>35</v>
      </c>
      <c r="K1706" t="s">
        <v>101</v>
      </c>
      <c r="L1706">
        <v>3007920</v>
      </c>
      <c r="M1706" t="s">
        <v>1448</v>
      </c>
    </row>
    <row r="1707" spans="1:13">
      <c r="A1707">
        <v>2416</v>
      </c>
      <c r="B1707" t="s">
        <v>4</v>
      </c>
      <c r="C1707" s="16" t="s">
        <v>3721</v>
      </c>
      <c r="D1707">
        <f t="shared" si="0"/>
        <v>29</v>
      </c>
      <c r="E1707" t="str">
        <f t="shared" si="1"/>
        <v>$2,612,500</v>
      </c>
      <c r="F1707" t="str">
        <f t="shared" si="2"/>
        <v/>
      </c>
      <c r="G1707" t="str">
        <f t="shared" si="3"/>
        <v>$2,612,500</v>
      </c>
      <c r="H1707" t="s">
        <v>3722</v>
      </c>
      <c r="J1707" t="s">
        <v>35</v>
      </c>
      <c r="K1707" t="s">
        <v>101</v>
      </c>
      <c r="L1707">
        <v>2612500</v>
      </c>
      <c r="M1707" t="s">
        <v>2505</v>
      </c>
    </row>
    <row r="1708" spans="1:13">
      <c r="A1708">
        <v>2417</v>
      </c>
      <c r="B1708" t="s">
        <v>4</v>
      </c>
      <c r="C1708" s="16" t="s">
        <v>3723</v>
      </c>
      <c r="D1708">
        <f t="shared" si="0"/>
        <v>29</v>
      </c>
      <c r="E1708" t="str">
        <f t="shared" si="1"/>
        <v>$2,532,960 2nd year of rookie contract</v>
      </c>
      <c r="F1708">
        <f t="shared" si="2"/>
        <v>11</v>
      </c>
      <c r="G1708" t="str">
        <f t="shared" si="3"/>
        <v>$2,532,960</v>
      </c>
      <c r="H1708" t="s">
        <v>3724</v>
      </c>
      <c r="J1708" t="s">
        <v>35</v>
      </c>
      <c r="K1708" t="s">
        <v>101</v>
      </c>
      <c r="L1708">
        <v>2532960</v>
      </c>
      <c r="M1708" t="s">
        <v>266</v>
      </c>
    </row>
    <row r="1709" spans="1:13">
      <c r="A1709">
        <v>2418</v>
      </c>
      <c r="B1709" t="s">
        <v>4</v>
      </c>
      <c r="C1709" s="16" t="s">
        <v>3725</v>
      </c>
      <c r="D1709">
        <f t="shared" si="0"/>
        <v>29</v>
      </c>
      <c r="E1709" t="str">
        <f t="shared" si="1"/>
        <v>$2,253,306 4th year of rookie contract</v>
      </c>
      <c r="F1709">
        <f t="shared" si="2"/>
        <v>11</v>
      </c>
      <c r="G1709" t="str">
        <f t="shared" si="3"/>
        <v>$2,253,306</v>
      </c>
      <c r="H1709" t="s">
        <v>3726</v>
      </c>
      <c r="J1709" t="s">
        <v>35</v>
      </c>
      <c r="K1709" t="s">
        <v>101</v>
      </c>
      <c r="L1709">
        <v>2253306</v>
      </c>
      <c r="M1709" t="s">
        <v>3349</v>
      </c>
    </row>
    <row r="1710" spans="1:13">
      <c r="A1710">
        <v>2419</v>
      </c>
      <c r="B1710" t="s">
        <v>4</v>
      </c>
      <c r="C1710" s="16" t="s">
        <v>3727</v>
      </c>
      <c r="D1710">
        <f t="shared" si="0"/>
        <v>29</v>
      </c>
      <c r="E1710" t="str">
        <f t="shared" si="1"/>
        <v>$2,050,000 amnesty pickup from Dal</v>
      </c>
      <c r="F1710">
        <f t="shared" si="2"/>
        <v>11</v>
      </c>
      <c r="G1710" t="str">
        <f t="shared" si="3"/>
        <v>$2,050,000</v>
      </c>
      <c r="H1710" t="s">
        <v>3728</v>
      </c>
      <c r="J1710" t="s">
        <v>35</v>
      </c>
      <c r="K1710" t="s">
        <v>101</v>
      </c>
      <c r="L1710">
        <v>2050000</v>
      </c>
      <c r="M1710" t="s">
        <v>1749</v>
      </c>
    </row>
    <row r="1711" spans="1:13">
      <c r="A1711">
        <v>2420</v>
      </c>
      <c r="B1711" t="s">
        <v>4</v>
      </c>
      <c r="C1711" s="16" t="s">
        <v>3729</v>
      </c>
      <c r="D1711">
        <f t="shared" si="0"/>
        <v>29</v>
      </c>
      <c r="E1711" t="str">
        <f t="shared" si="1"/>
        <v>$804,131 minimum, signed 12/9</v>
      </c>
      <c r="F1711">
        <f t="shared" si="2"/>
        <v>9</v>
      </c>
      <c r="G1711" t="str">
        <f t="shared" si="3"/>
        <v>$804,131</v>
      </c>
      <c r="H1711" t="s">
        <v>3730</v>
      </c>
      <c r="J1711" t="s">
        <v>35</v>
      </c>
      <c r="K1711" t="s">
        <v>101</v>
      </c>
      <c r="L1711">
        <v>804131</v>
      </c>
      <c r="M1711" t="s">
        <v>1921</v>
      </c>
    </row>
    <row r="1712" spans="1:13">
      <c r="A1712">
        <v>2421</v>
      </c>
      <c r="B1712" t="s">
        <v>4</v>
      </c>
      <c r="C1712" s="16" t="s">
        <v>3731</v>
      </c>
      <c r="D1712">
        <f t="shared" si="0"/>
        <v>29</v>
      </c>
      <c r="E1712" t="str">
        <f t="shared" si="1"/>
        <v>$575,000</v>
      </c>
      <c r="F1712" t="str">
        <f t="shared" si="2"/>
        <v/>
      </c>
      <c r="G1712" t="str">
        <f t="shared" si="3"/>
        <v>$575,000</v>
      </c>
      <c r="H1712" t="s">
        <v>3732</v>
      </c>
      <c r="J1712" t="s">
        <v>35</v>
      </c>
      <c r="K1712" t="s">
        <v>101</v>
      </c>
      <c r="L1712">
        <v>575000</v>
      </c>
      <c r="M1712" t="s">
        <v>3733</v>
      </c>
    </row>
    <row r="1713" spans="1:13">
      <c r="A1713">
        <v>2422</v>
      </c>
      <c r="B1713" t="s">
        <v>4</v>
      </c>
      <c r="C1713" s="16" t="s">
        <v>3734</v>
      </c>
      <c r="D1713">
        <f t="shared" si="0"/>
        <v>29</v>
      </c>
      <c r="E1713" t="str">
        <f t="shared" si="1"/>
        <v>$44,835 minimum, released 12/9</v>
      </c>
      <c r="F1713">
        <f t="shared" si="2"/>
        <v>8</v>
      </c>
      <c r="G1713" t="str">
        <f t="shared" si="3"/>
        <v>$44,835</v>
      </c>
      <c r="H1713" t="s">
        <v>3735</v>
      </c>
      <c r="J1713" t="s">
        <v>35</v>
      </c>
      <c r="K1713" t="s">
        <v>101</v>
      </c>
      <c r="L1713">
        <v>44835</v>
      </c>
      <c r="M1713" t="s">
        <v>3736</v>
      </c>
    </row>
    <row r="1714" spans="1:13">
      <c r="A1714">
        <v>2424</v>
      </c>
      <c r="B1714" t="s">
        <v>4</v>
      </c>
      <c r="C1714" s="16" t="s">
        <v>3737</v>
      </c>
      <c r="D1714">
        <f t="shared" si="0"/>
        <v>29</v>
      </c>
      <c r="E1714" t="str">
        <f t="shared" si="1"/>
        <v>$16,402,500</v>
      </c>
      <c r="F1714" t="str">
        <f t="shared" si="2"/>
        <v/>
      </c>
      <c r="G1714" t="str">
        <f t="shared" si="3"/>
        <v>$16,402,500</v>
      </c>
      <c r="H1714" t="s">
        <v>3738</v>
      </c>
      <c r="J1714" t="s">
        <v>37</v>
      </c>
      <c r="K1714" t="s">
        <v>101</v>
      </c>
      <c r="L1714">
        <v>16402500</v>
      </c>
      <c r="M1714" t="s">
        <v>305</v>
      </c>
    </row>
    <row r="1715" spans="1:13">
      <c r="A1715">
        <v>2425</v>
      </c>
      <c r="B1715" t="s">
        <v>4</v>
      </c>
      <c r="C1715" s="16" t="s">
        <v>3739</v>
      </c>
      <c r="D1715">
        <f t="shared" si="0"/>
        <v>29</v>
      </c>
      <c r="E1715" t="str">
        <f t="shared" si="1"/>
        <v>$15,000,000</v>
      </c>
      <c r="F1715" t="str">
        <f t="shared" si="2"/>
        <v/>
      </c>
      <c r="G1715" t="str">
        <f t="shared" si="3"/>
        <v>$15,000,000</v>
      </c>
      <c r="H1715" t="s">
        <v>2063</v>
      </c>
      <c r="J1715" t="s">
        <v>37</v>
      </c>
      <c r="K1715" t="s">
        <v>101</v>
      </c>
      <c r="L1715">
        <v>15000000</v>
      </c>
      <c r="M1715" t="s">
        <v>1710</v>
      </c>
    </row>
    <row r="1716" spans="1:13">
      <c r="A1716">
        <v>2426</v>
      </c>
      <c r="B1716" t="s">
        <v>4</v>
      </c>
      <c r="C1716" s="16" t="s">
        <v>3740</v>
      </c>
      <c r="D1716">
        <f t="shared" si="0"/>
        <v>29</v>
      </c>
      <c r="E1716" t="str">
        <f t="shared" si="1"/>
        <v>$13,305,000</v>
      </c>
      <c r="F1716" t="str">
        <f t="shared" si="2"/>
        <v/>
      </c>
      <c r="G1716" t="str">
        <f t="shared" si="3"/>
        <v>$13,305,000</v>
      </c>
      <c r="H1716" t="s">
        <v>3741</v>
      </c>
      <c r="J1716" t="s">
        <v>37</v>
      </c>
      <c r="K1716" t="s">
        <v>101</v>
      </c>
      <c r="L1716">
        <v>13305000</v>
      </c>
      <c r="M1716" t="s">
        <v>866</v>
      </c>
    </row>
    <row r="1717" spans="1:13">
      <c r="A1717">
        <v>2427</v>
      </c>
      <c r="B1717" t="s">
        <v>4</v>
      </c>
      <c r="C1717" s="16" t="s">
        <v>3742</v>
      </c>
      <c r="D1717">
        <f t="shared" si="0"/>
        <v>29</v>
      </c>
      <c r="E1717" t="str">
        <f t="shared" si="1"/>
        <v>$11,300,000</v>
      </c>
      <c r="F1717" t="str">
        <f t="shared" si="2"/>
        <v/>
      </c>
      <c r="G1717" t="str">
        <f t="shared" si="3"/>
        <v>$11,300,000</v>
      </c>
      <c r="H1717" t="s">
        <v>3743</v>
      </c>
      <c r="J1717" t="s">
        <v>37</v>
      </c>
      <c r="K1717" t="s">
        <v>101</v>
      </c>
      <c r="L1717">
        <v>11300000</v>
      </c>
      <c r="M1717" t="s">
        <v>312</v>
      </c>
    </row>
    <row r="1718" spans="1:13">
      <c r="A1718">
        <v>2428</v>
      </c>
      <c r="B1718" t="s">
        <v>4</v>
      </c>
      <c r="C1718" s="16" t="s">
        <v>3744</v>
      </c>
      <c r="D1718">
        <f t="shared" si="0"/>
        <v>29</v>
      </c>
      <c r="E1718" t="str">
        <f t="shared" si="1"/>
        <v>$5,000,000</v>
      </c>
      <c r="F1718" t="str">
        <f t="shared" si="2"/>
        <v/>
      </c>
      <c r="G1718" t="str">
        <f t="shared" si="3"/>
        <v>$5,000,000</v>
      </c>
      <c r="H1718" t="s">
        <v>163</v>
      </c>
      <c r="J1718" t="s">
        <v>37</v>
      </c>
      <c r="K1718" t="s">
        <v>101</v>
      </c>
      <c r="L1718">
        <v>5000000</v>
      </c>
      <c r="M1718" t="s">
        <v>3745</v>
      </c>
    </row>
    <row r="1719" spans="1:13">
      <c r="A1719">
        <v>2429</v>
      </c>
      <c r="B1719" t="s">
        <v>4</v>
      </c>
      <c r="C1719" s="16" t="s">
        <v>3746</v>
      </c>
      <c r="D1719">
        <f t="shared" si="0"/>
        <v>29</v>
      </c>
      <c r="E1719" t="str">
        <f t="shared" si="1"/>
        <v>$3,941,000</v>
      </c>
      <c r="F1719" t="str">
        <f t="shared" si="2"/>
        <v/>
      </c>
      <c r="G1719" t="str">
        <f t="shared" si="3"/>
        <v>$3,941,000</v>
      </c>
      <c r="H1719" t="s">
        <v>3747</v>
      </c>
      <c r="J1719" t="s">
        <v>37</v>
      </c>
      <c r="K1719" t="s">
        <v>101</v>
      </c>
      <c r="L1719">
        <v>3941000</v>
      </c>
      <c r="M1719" t="s">
        <v>123</v>
      </c>
    </row>
    <row r="1720" spans="1:13">
      <c r="A1720">
        <v>2430</v>
      </c>
      <c r="B1720" t="s">
        <v>4</v>
      </c>
      <c r="C1720" s="16" t="s">
        <v>3748</v>
      </c>
      <c r="D1720">
        <f t="shared" si="0"/>
        <v>29</v>
      </c>
      <c r="E1720" t="str">
        <f t="shared" si="1"/>
        <v>$2,155,811 4th year of rookie contract</v>
      </c>
      <c r="F1720">
        <f t="shared" si="2"/>
        <v>11</v>
      </c>
      <c r="G1720" t="str">
        <f t="shared" si="3"/>
        <v>$2,155,811</v>
      </c>
      <c r="H1720" t="s">
        <v>3749</v>
      </c>
      <c r="J1720" t="s">
        <v>37</v>
      </c>
      <c r="K1720" t="s">
        <v>101</v>
      </c>
      <c r="L1720">
        <v>2155811</v>
      </c>
      <c r="M1720" t="s">
        <v>315</v>
      </c>
    </row>
    <row r="1721" spans="1:13">
      <c r="A1721">
        <v>2431</v>
      </c>
      <c r="B1721" t="s">
        <v>4</v>
      </c>
      <c r="C1721" s="16" t="s">
        <v>3750</v>
      </c>
      <c r="D1721">
        <f t="shared" si="0"/>
        <v>29</v>
      </c>
      <c r="E1721" t="str">
        <f t="shared" si="1"/>
        <v>$1,957,000</v>
      </c>
      <c r="F1721" t="str">
        <f t="shared" si="2"/>
        <v/>
      </c>
      <c r="G1721" t="str">
        <f t="shared" si="3"/>
        <v>$1,957,000</v>
      </c>
      <c r="H1721" t="s">
        <v>3751</v>
      </c>
      <c r="J1721" t="s">
        <v>37</v>
      </c>
      <c r="K1721" t="s">
        <v>101</v>
      </c>
      <c r="L1721">
        <v>1957000</v>
      </c>
      <c r="M1721" t="s">
        <v>700</v>
      </c>
    </row>
    <row r="1722" spans="1:13">
      <c r="A1722">
        <v>2432</v>
      </c>
      <c r="B1722" t="s">
        <v>4</v>
      </c>
      <c r="C1722" s="16" t="s">
        <v>3752</v>
      </c>
      <c r="D1722">
        <f t="shared" si="0"/>
        <v>29</v>
      </c>
      <c r="E1722" t="str">
        <f t="shared" si="1"/>
        <v>$1,352,181 minimum, counts $854,389</v>
      </c>
      <c r="F1722">
        <f t="shared" si="2"/>
        <v>11</v>
      </c>
      <c r="G1722" t="str">
        <f t="shared" si="3"/>
        <v>$1,352,181</v>
      </c>
      <c r="H1722" t="s">
        <v>3652</v>
      </c>
      <c r="J1722" t="s">
        <v>37</v>
      </c>
      <c r="K1722" t="s">
        <v>101</v>
      </c>
      <c r="L1722">
        <v>1352181</v>
      </c>
      <c r="M1722" t="s">
        <v>1131</v>
      </c>
    </row>
    <row r="1723" spans="1:13">
      <c r="A1723">
        <v>2433</v>
      </c>
      <c r="B1723" t="s">
        <v>4</v>
      </c>
      <c r="C1723" s="16" t="s">
        <v>3753</v>
      </c>
      <c r="D1723">
        <f t="shared" si="0"/>
        <v>29</v>
      </c>
      <c r="E1723" t="str">
        <f t="shared" si="1"/>
        <v>$1,352,181 minimum, counts $854,389</v>
      </c>
      <c r="F1723">
        <f t="shared" si="2"/>
        <v>11</v>
      </c>
      <c r="G1723" t="str">
        <f t="shared" si="3"/>
        <v>$1,352,181</v>
      </c>
      <c r="H1723" t="s">
        <v>3652</v>
      </c>
      <c r="J1723" t="s">
        <v>37</v>
      </c>
      <c r="K1723" t="s">
        <v>101</v>
      </c>
      <c r="L1723">
        <v>1352181</v>
      </c>
      <c r="M1723" t="s">
        <v>3754</v>
      </c>
    </row>
    <row r="1724" spans="1:13">
      <c r="A1724">
        <v>2434</v>
      </c>
      <c r="B1724" t="s">
        <v>4</v>
      </c>
      <c r="C1724" s="16" t="s">
        <v>3755</v>
      </c>
      <c r="D1724">
        <f t="shared" si="0"/>
        <v>29</v>
      </c>
      <c r="E1724" t="str">
        <f t="shared" si="1"/>
        <v>$1,146,337 minimum, counts $854,389</v>
      </c>
      <c r="F1724">
        <f t="shared" si="2"/>
        <v>11</v>
      </c>
      <c r="G1724" t="str">
        <f t="shared" si="3"/>
        <v>$1,146,337</v>
      </c>
      <c r="H1724" t="s">
        <v>3697</v>
      </c>
      <c r="J1724" t="s">
        <v>37</v>
      </c>
      <c r="K1724" t="s">
        <v>101</v>
      </c>
      <c r="L1724">
        <v>1146337</v>
      </c>
      <c r="M1724" t="s">
        <v>1047</v>
      </c>
    </row>
    <row r="1725" spans="1:13">
      <c r="A1725">
        <v>2435</v>
      </c>
      <c r="B1725" t="s">
        <v>4</v>
      </c>
      <c r="C1725" s="16" t="s">
        <v>3756</v>
      </c>
      <c r="D1725">
        <f t="shared" si="0"/>
        <v>29</v>
      </c>
      <c r="E1725" t="str">
        <f t="shared" si="1"/>
        <v>$1,097,520 2nd year of rookie contract</v>
      </c>
      <c r="F1725">
        <f t="shared" si="2"/>
        <v>11</v>
      </c>
      <c r="G1725" t="str">
        <f t="shared" si="3"/>
        <v>$1,097,520</v>
      </c>
      <c r="H1725" t="s">
        <v>3757</v>
      </c>
      <c r="J1725" t="s">
        <v>37</v>
      </c>
      <c r="K1725" t="s">
        <v>101</v>
      </c>
      <c r="L1725">
        <v>1097520</v>
      </c>
      <c r="M1725" t="s">
        <v>308</v>
      </c>
    </row>
    <row r="1726" spans="1:13">
      <c r="A1726">
        <v>2436</v>
      </c>
      <c r="B1726" t="s">
        <v>4</v>
      </c>
      <c r="C1726" s="16" t="s">
        <v>3758</v>
      </c>
      <c r="D1726">
        <f t="shared" si="0"/>
        <v>29</v>
      </c>
      <c r="E1726" t="str">
        <f t="shared" si="1"/>
        <v>$1,028,400 1st year of rookie contract</v>
      </c>
      <c r="F1726">
        <f t="shared" si="2"/>
        <v>11</v>
      </c>
      <c r="G1726" t="str">
        <f t="shared" si="3"/>
        <v>$1,028,400</v>
      </c>
      <c r="H1726" t="s">
        <v>3759</v>
      </c>
      <c r="J1726" t="s">
        <v>37</v>
      </c>
      <c r="K1726" t="s">
        <v>101</v>
      </c>
      <c r="L1726">
        <v>1028400</v>
      </c>
      <c r="M1726" t="s">
        <v>2341</v>
      </c>
    </row>
    <row r="1727" spans="1:13">
      <c r="A1727">
        <v>2437</v>
      </c>
      <c r="B1727" t="s">
        <v>4</v>
      </c>
      <c r="C1727" s="16" t="s">
        <v>3760</v>
      </c>
      <c r="D1727">
        <f t="shared" si="0"/>
        <v>29</v>
      </c>
      <c r="E1727" t="str">
        <f t="shared" si="1"/>
        <v>$589,769 min, s 1/6, counts $507,608</v>
      </c>
      <c r="F1727">
        <f t="shared" si="2"/>
        <v>9</v>
      </c>
      <c r="G1727" t="str">
        <f t="shared" si="3"/>
        <v>$589,769</v>
      </c>
      <c r="H1727" t="s">
        <v>3761</v>
      </c>
      <c r="J1727" t="s">
        <v>37</v>
      </c>
      <c r="K1727" t="s">
        <v>101</v>
      </c>
      <c r="L1727">
        <v>589769</v>
      </c>
      <c r="M1727" t="s">
        <v>3762</v>
      </c>
    </row>
    <row r="1728" spans="1:13">
      <c r="A1728">
        <v>2439</v>
      </c>
      <c r="B1728" t="s">
        <v>4</v>
      </c>
      <c r="C1728" s="16" t="s">
        <v>3763</v>
      </c>
      <c r="D1728">
        <f t="shared" si="0"/>
        <v>29</v>
      </c>
      <c r="E1728" t="str">
        <f t="shared" si="1"/>
        <v>$14,850,000 amnesty rel 12/14/12, dnc</v>
      </c>
      <c r="F1728">
        <f t="shared" si="2"/>
        <v>12</v>
      </c>
      <c r="G1728" t="str">
        <f t="shared" si="3"/>
        <v>$14,850,000</v>
      </c>
      <c r="H1728" t="s">
        <v>3764</v>
      </c>
      <c r="J1728" t="s">
        <v>39</v>
      </c>
      <c r="K1728" t="s">
        <v>101</v>
      </c>
      <c r="L1728">
        <v>14850000</v>
      </c>
      <c r="M1728" t="s">
        <v>3765</v>
      </c>
    </row>
    <row r="1729" spans="1:13">
      <c r="A1729">
        <v>2440</v>
      </c>
      <c r="B1729" t="s">
        <v>4</v>
      </c>
      <c r="C1729" s="16" t="s">
        <v>3766</v>
      </c>
      <c r="D1729">
        <f t="shared" si="0"/>
        <v>29</v>
      </c>
      <c r="E1729" t="str">
        <f t="shared" si="1"/>
        <v>$8,368,182</v>
      </c>
      <c r="F1729" t="str">
        <f t="shared" si="2"/>
        <v/>
      </c>
      <c r="G1729" t="str">
        <f t="shared" si="3"/>
        <v>$8,368,182</v>
      </c>
      <c r="H1729" t="s">
        <v>3767</v>
      </c>
      <c r="J1729" t="s">
        <v>39</v>
      </c>
      <c r="K1729" t="s">
        <v>101</v>
      </c>
      <c r="L1729">
        <v>8368182</v>
      </c>
      <c r="M1729" t="s">
        <v>600</v>
      </c>
    </row>
    <row r="1730" spans="1:13">
      <c r="A1730">
        <v>2441</v>
      </c>
      <c r="B1730" t="s">
        <v>4</v>
      </c>
      <c r="C1730" s="16" t="s">
        <v>3768</v>
      </c>
      <c r="D1730">
        <f t="shared" si="0"/>
        <v>29</v>
      </c>
      <c r="E1730" t="str">
        <f t="shared" si="1"/>
        <v>$6,091,363</v>
      </c>
      <c r="F1730" t="str">
        <f t="shared" si="2"/>
        <v/>
      </c>
      <c r="G1730" t="str">
        <f t="shared" si="3"/>
        <v>$6,091,363</v>
      </c>
      <c r="H1730" t="s">
        <v>3769</v>
      </c>
      <c r="J1730" t="s">
        <v>39</v>
      </c>
      <c r="K1730" t="s">
        <v>101</v>
      </c>
      <c r="L1730">
        <v>6091363</v>
      </c>
      <c r="M1730" t="s">
        <v>3770</v>
      </c>
    </row>
    <row r="1731" spans="1:13">
      <c r="A1731">
        <v>2442</v>
      </c>
      <c r="B1731" t="s">
        <v>4</v>
      </c>
      <c r="C1731" s="16" t="s">
        <v>3771</v>
      </c>
      <c r="D1731">
        <f t="shared" si="0"/>
        <v>29</v>
      </c>
      <c r="E1731" t="str">
        <f t="shared" si="1"/>
        <v>$5,530,080 2nd year of rookie contract</v>
      </c>
      <c r="F1731">
        <f t="shared" si="2"/>
        <v>11</v>
      </c>
      <c r="G1731" t="str">
        <f t="shared" si="3"/>
        <v>$5,530,080</v>
      </c>
      <c r="H1731" t="s">
        <v>3772</v>
      </c>
      <c r="J1731" t="s">
        <v>39</v>
      </c>
      <c r="K1731" t="s">
        <v>101</v>
      </c>
      <c r="L1731">
        <v>5530080</v>
      </c>
      <c r="M1731" t="s">
        <v>351</v>
      </c>
    </row>
    <row r="1732" spans="1:13">
      <c r="A1732">
        <v>2443</v>
      </c>
      <c r="B1732" t="s">
        <v>4</v>
      </c>
      <c r="C1732" s="16" t="s">
        <v>3773</v>
      </c>
      <c r="D1732">
        <f t="shared" si="0"/>
        <v>29</v>
      </c>
      <c r="E1732" t="str">
        <f t="shared" si="1"/>
        <v>$4,792,332</v>
      </c>
      <c r="F1732" t="str">
        <f t="shared" si="2"/>
        <v/>
      </c>
      <c r="G1732" t="str">
        <f t="shared" si="3"/>
        <v>$4,792,332</v>
      </c>
      <c r="H1732" t="s">
        <v>3774</v>
      </c>
      <c r="J1732" t="s">
        <v>39</v>
      </c>
      <c r="K1732" t="s">
        <v>101</v>
      </c>
      <c r="L1732">
        <v>4792332</v>
      </c>
      <c r="M1732" t="s">
        <v>3775</v>
      </c>
    </row>
    <row r="1733" spans="1:13">
      <c r="A1733">
        <v>2444</v>
      </c>
      <c r="B1733" t="s">
        <v>4</v>
      </c>
      <c r="C1733" s="16" t="s">
        <v>3776</v>
      </c>
      <c r="D1733">
        <f t="shared" si="0"/>
        <v>29</v>
      </c>
      <c r="E1733" t="str">
        <f t="shared" si="1"/>
        <v>$4,200,000</v>
      </c>
      <c r="F1733" t="str">
        <f t="shared" si="2"/>
        <v/>
      </c>
      <c r="G1733" t="str">
        <f t="shared" si="3"/>
        <v>$4,200,000</v>
      </c>
      <c r="H1733" t="s">
        <v>3777</v>
      </c>
      <c r="J1733" t="s">
        <v>39</v>
      </c>
      <c r="K1733" t="s">
        <v>101</v>
      </c>
      <c r="L1733">
        <v>4200000</v>
      </c>
      <c r="M1733" t="s">
        <v>582</v>
      </c>
    </row>
    <row r="1734" spans="1:13">
      <c r="A1734">
        <v>2445</v>
      </c>
      <c r="B1734" t="s">
        <v>4</v>
      </c>
      <c r="C1734" s="16" t="s">
        <v>3778</v>
      </c>
      <c r="D1734">
        <f t="shared" si="0"/>
        <v>29</v>
      </c>
      <c r="E1734" t="str">
        <f t="shared" si="1"/>
        <v>$4,006,080 2nd year of rookie contract</v>
      </c>
      <c r="F1734">
        <f t="shared" si="2"/>
        <v>11</v>
      </c>
      <c r="G1734" t="str">
        <f t="shared" si="3"/>
        <v>$4,006,080</v>
      </c>
      <c r="H1734" t="s">
        <v>3779</v>
      </c>
      <c r="J1734" t="s">
        <v>39</v>
      </c>
      <c r="K1734" t="s">
        <v>101</v>
      </c>
      <c r="L1734">
        <v>4006080</v>
      </c>
      <c r="M1734" t="s">
        <v>354</v>
      </c>
    </row>
    <row r="1735" spans="1:13">
      <c r="A1735">
        <v>2446</v>
      </c>
      <c r="B1735" t="s">
        <v>4</v>
      </c>
      <c r="C1735" s="16" t="s">
        <v>3780</v>
      </c>
      <c r="D1735">
        <f t="shared" si="0"/>
        <v>29</v>
      </c>
      <c r="E1735" t="str">
        <f t="shared" si="1"/>
        <v>$3,726,600 1st year of rookie contract</v>
      </c>
      <c r="F1735">
        <f t="shared" si="2"/>
        <v>11</v>
      </c>
      <c r="G1735" t="str">
        <f t="shared" si="3"/>
        <v>$3,726,600</v>
      </c>
      <c r="H1735" t="s">
        <v>3781</v>
      </c>
      <c r="J1735" t="s">
        <v>39</v>
      </c>
      <c r="K1735" t="s">
        <v>101</v>
      </c>
      <c r="L1735">
        <v>3726600</v>
      </c>
      <c r="M1735" t="s">
        <v>1103</v>
      </c>
    </row>
    <row r="1736" spans="1:13">
      <c r="A1736">
        <v>2447</v>
      </c>
      <c r="B1736" t="s">
        <v>4</v>
      </c>
      <c r="C1736" s="16" t="s">
        <v>3782</v>
      </c>
      <c r="D1736">
        <f t="shared" si="0"/>
        <v>29</v>
      </c>
      <c r="E1736" t="str">
        <f t="shared" si="1"/>
        <v>$3,500,000</v>
      </c>
      <c r="F1736" t="str">
        <f t="shared" si="2"/>
        <v/>
      </c>
      <c r="G1736" t="str">
        <f t="shared" si="3"/>
        <v>$3,500,000</v>
      </c>
      <c r="H1736" t="s">
        <v>2383</v>
      </c>
      <c r="J1736" t="s">
        <v>39</v>
      </c>
      <c r="K1736" t="s">
        <v>101</v>
      </c>
      <c r="L1736">
        <v>3500000</v>
      </c>
      <c r="M1736" t="s">
        <v>1019</v>
      </c>
    </row>
    <row r="1737" spans="1:13">
      <c r="A1737">
        <v>2448</v>
      </c>
      <c r="B1737" t="s">
        <v>4</v>
      </c>
      <c r="C1737" s="16" t="s">
        <v>3783</v>
      </c>
      <c r="D1737">
        <f t="shared" si="0"/>
        <v>29</v>
      </c>
      <c r="E1737" t="str">
        <f t="shared" si="1"/>
        <v>$2,277,306 4th year of rookie contract</v>
      </c>
      <c r="F1737">
        <f t="shared" si="2"/>
        <v>11</v>
      </c>
      <c r="G1737" t="str">
        <f t="shared" si="3"/>
        <v>$2,277,306</v>
      </c>
      <c r="H1737" t="s">
        <v>3784</v>
      </c>
      <c r="J1737" t="s">
        <v>39</v>
      </c>
      <c r="K1737" t="s">
        <v>101</v>
      </c>
      <c r="L1737">
        <v>2277306</v>
      </c>
      <c r="M1737" t="s">
        <v>1364</v>
      </c>
    </row>
    <row r="1738" spans="1:13">
      <c r="A1738">
        <v>2449</v>
      </c>
      <c r="B1738" t="s">
        <v>4</v>
      </c>
      <c r="C1738" s="16" t="s">
        <v>3785</v>
      </c>
      <c r="D1738">
        <f t="shared" si="0"/>
        <v>29</v>
      </c>
      <c r="E1738" t="str">
        <f t="shared" si="1"/>
        <v>$2,225,000</v>
      </c>
      <c r="F1738" t="str">
        <f t="shared" si="2"/>
        <v/>
      </c>
      <c r="G1738" t="str">
        <f t="shared" si="3"/>
        <v>$2,225,000</v>
      </c>
      <c r="H1738" t="s">
        <v>2802</v>
      </c>
      <c r="J1738" t="s">
        <v>39</v>
      </c>
      <c r="K1738" t="s">
        <v>101</v>
      </c>
      <c r="L1738">
        <v>2225000</v>
      </c>
      <c r="M1738" t="s">
        <v>667</v>
      </c>
    </row>
    <row r="1739" spans="1:13">
      <c r="A1739">
        <v>2450</v>
      </c>
      <c r="B1739" t="s">
        <v>4</v>
      </c>
      <c r="C1739" s="16" t="s">
        <v>3786</v>
      </c>
      <c r="D1739">
        <f t="shared" si="0"/>
        <v>29</v>
      </c>
      <c r="E1739" t="str">
        <f t="shared" si="1"/>
        <v>$2,083,042 4th year of rookie contract</v>
      </c>
      <c r="F1739">
        <f t="shared" si="2"/>
        <v>11</v>
      </c>
      <c r="G1739" t="str">
        <f t="shared" si="3"/>
        <v>$2,083,042</v>
      </c>
      <c r="H1739" t="s">
        <v>3787</v>
      </c>
      <c r="J1739" t="s">
        <v>39</v>
      </c>
      <c r="K1739" t="s">
        <v>101</v>
      </c>
      <c r="L1739">
        <v>2083042</v>
      </c>
      <c r="M1739" t="s">
        <v>227</v>
      </c>
    </row>
    <row r="1740" spans="1:13">
      <c r="A1740">
        <v>2451</v>
      </c>
      <c r="B1740" t="s">
        <v>4</v>
      </c>
      <c r="C1740" s="16" t="s">
        <v>3788</v>
      </c>
      <c r="D1740">
        <f t="shared" si="0"/>
        <v>29</v>
      </c>
      <c r="E1740" t="str">
        <f t="shared" si="1"/>
        <v>$1,563,120 1st year of rookie contract</v>
      </c>
      <c r="F1740">
        <f t="shared" si="2"/>
        <v>11</v>
      </c>
      <c r="G1740" t="str">
        <f t="shared" si="3"/>
        <v>$1,563,120</v>
      </c>
      <c r="H1740" t="s">
        <v>3789</v>
      </c>
      <c r="J1740" t="s">
        <v>39</v>
      </c>
      <c r="K1740" t="s">
        <v>101</v>
      </c>
      <c r="L1740">
        <v>1563120</v>
      </c>
      <c r="M1740" t="s">
        <v>173</v>
      </c>
    </row>
    <row r="1741" spans="1:13">
      <c r="A1741">
        <v>2452</v>
      </c>
      <c r="B1741" t="s">
        <v>4</v>
      </c>
      <c r="C1741" s="16" t="s">
        <v>3790</v>
      </c>
      <c r="D1741">
        <f t="shared" si="0"/>
        <v>29</v>
      </c>
      <c r="E1741" t="str">
        <f t="shared" si="1"/>
        <v>$1,054,389 minimum, released 11/29</v>
      </c>
      <c r="F1741">
        <f t="shared" si="2"/>
        <v>11</v>
      </c>
      <c r="G1741" t="str">
        <f t="shared" si="3"/>
        <v>$1,054,389</v>
      </c>
      <c r="H1741" t="s">
        <v>3791</v>
      </c>
      <c r="J1741" t="s">
        <v>39</v>
      </c>
      <c r="K1741" t="s">
        <v>101</v>
      </c>
      <c r="L1741">
        <v>1054389</v>
      </c>
      <c r="M1741" t="s">
        <v>3792</v>
      </c>
    </row>
    <row r="1742" spans="1:13">
      <c r="A1742">
        <v>2453</v>
      </c>
      <c r="B1742" t="s">
        <v>4</v>
      </c>
      <c r="C1742" s="16" t="s">
        <v>3793</v>
      </c>
      <c r="D1742">
        <f t="shared" si="0"/>
        <v>29</v>
      </c>
      <c r="E1742" t="str">
        <f t="shared" si="1"/>
        <v>$885,120 min, rel 10/14, c $854,389</v>
      </c>
      <c r="F1742">
        <f t="shared" si="2"/>
        <v>9</v>
      </c>
      <c r="G1742" t="str">
        <f t="shared" si="3"/>
        <v>$885,120</v>
      </c>
      <c r="H1742" t="s">
        <v>3794</v>
      </c>
      <c r="J1742" t="s">
        <v>39</v>
      </c>
      <c r="K1742" t="s">
        <v>101</v>
      </c>
      <c r="L1742">
        <v>885120</v>
      </c>
      <c r="M1742" t="s">
        <v>3795</v>
      </c>
    </row>
    <row r="1743" spans="1:13">
      <c r="A1743">
        <v>2454</v>
      </c>
      <c r="B1743" t="s">
        <v>4</v>
      </c>
      <c r="C1743" s="16" t="s">
        <v>3796</v>
      </c>
      <c r="D1743">
        <f t="shared" si="0"/>
        <v>29</v>
      </c>
      <c r="E1743" t="str">
        <f t="shared" si="1"/>
        <v>$768,720 min, s 12/25, c $572,943</v>
      </c>
      <c r="F1743">
        <f t="shared" si="2"/>
        <v>9</v>
      </c>
      <c r="G1743" t="str">
        <f t="shared" si="3"/>
        <v>$768,720</v>
      </c>
      <c r="H1743" t="s">
        <v>3797</v>
      </c>
      <c r="J1743" t="s">
        <v>39</v>
      </c>
      <c r="K1743" t="s">
        <v>101</v>
      </c>
      <c r="L1743">
        <v>768720</v>
      </c>
      <c r="M1743" t="s">
        <v>575</v>
      </c>
    </row>
    <row r="1744" spans="1:13">
      <c r="A1744">
        <v>2455</v>
      </c>
      <c r="B1744" t="s">
        <v>4</v>
      </c>
      <c r="C1744" s="16" t="s">
        <v>3798</v>
      </c>
      <c r="D1744">
        <f t="shared" si="0"/>
        <v>29</v>
      </c>
      <c r="E1744" t="str">
        <f t="shared" si="1"/>
        <v>$762,195 minimum, released 1/22</v>
      </c>
      <c r="F1744">
        <f t="shared" si="2"/>
        <v>9</v>
      </c>
      <c r="G1744" t="str">
        <f t="shared" si="3"/>
        <v>$762,195</v>
      </c>
      <c r="H1744" t="s">
        <v>3630</v>
      </c>
      <c r="J1744" t="s">
        <v>39</v>
      </c>
      <c r="K1744" t="s">
        <v>101</v>
      </c>
      <c r="L1744">
        <v>762195</v>
      </c>
      <c r="M1744" t="s">
        <v>3638</v>
      </c>
    </row>
    <row r="1745" spans="1:13">
      <c r="A1745">
        <v>2456</v>
      </c>
      <c r="B1745" t="s">
        <v>4</v>
      </c>
      <c r="C1745" s="16" t="s">
        <v>3799</v>
      </c>
      <c r="D1745">
        <f t="shared" si="0"/>
        <v>29</v>
      </c>
      <c r="E1745" t="str">
        <f t="shared" si="1"/>
        <v>$762,195 minimum</v>
      </c>
      <c r="F1745">
        <f t="shared" si="2"/>
        <v>9</v>
      </c>
      <c r="G1745" t="str">
        <f t="shared" si="3"/>
        <v>$762,195</v>
      </c>
      <c r="H1745" t="s">
        <v>3630</v>
      </c>
      <c r="J1745" t="s">
        <v>39</v>
      </c>
      <c r="K1745" t="s">
        <v>101</v>
      </c>
      <c r="L1745">
        <v>762195</v>
      </c>
      <c r="M1745" t="s">
        <v>3800</v>
      </c>
    </row>
    <row r="1746" spans="1:13">
      <c r="A1746">
        <v>2457</v>
      </c>
      <c r="B1746" t="s">
        <v>4</v>
      </c>
      <c r="C1746" s="16" t="s">
        <v>3801</v>
      </c>
      <c r="D1746">
        <f t="shared" si="0"/>
        <v>29</v>
      </c>
      <c r="E1746" t="str">
        <f t="shared" si="1"/>
        <v>$390,027 minimum, signed 11/29</v>
      </c>
      <c r="F1746">
        <f t="shared" si="2"/>
        <v>9</v>
      </c>
      <c r="G1746" t="str">
        <f t="shared" si="3"/>
        <v>$390,027</v>
      </c>
      <c r="H1746" t="s">
        <v>3802</v>
      </c>
      <c r="J1746" t="s">
        <v>39</v>
      </c>
      <c r="K1746" t="s">
        <v>101</v>
      </c>
      <c r="L1746">
        <v>390027</v>
      </c>
      <c r="M1746" t="s">
        <v>3803</v>
      </c>
    </row>
    <row r="1747" spans="1:13">
      <c r="A1747">
        <v>2458</v>
      </c>
      <c r="B1747" t="s">
        <v>4</v>
      </c>
      <c r="C1747" s="16" t="s">
        <v>3804</v>
      </c>
      <c r="D1747">
        <f t="shared" si="0"/>
        <v>29</v>
      </c>
      <c r="E1747" t="str">
        <f t="shared" si="1"/>
        <v>$341,756 minimum, released 1/6</v>
      </c>
      <c r="F1747">
        <f t="shared" si="2"/>
        <v>9</v>
      </c>
      <c r="G1747" t="str">
        <f t="shared" si="3"/>
        <v>$341,756</v>
      </c>
      <c r="H1747" t="s">
        <v>3805</v>
      </c>
      <c r="J1747" t="s">
        <v>39</v>
      </c>
      <c r="K1747" t="s">
        <v>101</v>
      </c>
      <c r="L1747">
        <v>341756</v>
      </c>
      <c r="M1747" t="s">
        <v>3806</v>
      </c>
    </row>
    <row r="1748" spans="1:13">
      <c r="A1748">
        <v>2459</v>
      </c>
      <c r="B1748" t="s">
        <v>4</v>
      </c>
      <c r="C1748" s="16" t="s">
        <v>3807</v>
      </c>
      <c r="D1748">
        <f t="shared" si="0"/>
        <v>29</v>
      </c>
      <c r="E1748" t="str">
        <f t="shared" si="1"/>
        <v>$251,076 minimum, released 12/25</v>
      </c>
      <c r="F1748">
        <f t="shared" si="2"/>
        <v>9</v>
      </c>
      <c r="G1748" t="str">
        <f t="shared" si="3"/>
        <v>$251,076</v>
      </c>
      <c r="H1748" t="s">
        <v>3808</v>
      </c>
      <c r="J1748" t="s">
        <v>39</v>
      </c>
      <c r="K1748" t="s">
        <v>101</v>
      </c>
      <c r="L1748">
        <v>251076</v>
      </c>
      <c r="M1748" t="s">
        <v>241</v>
      </c>
    </row>
    <row r="1749" spans="1:13">
      <c r="A1749">
        <v>2461</v>
      </c>
      <c r="B1749" t="s">
        <v>4</v>
      </c>
      <c r="C1749" s="16" t="s">
        <v>3809</v>
      </c>
      <c r="D1749">
        <f t="shared" si="0"/>
        <v>29</v>
      </c>
      <c r="E1749" t="str">
        <f t="shared" si="1"/>
        <v>$20,907,128</v>
      </c>
      <c r="F1749" t="str">
        <f t="shared" si="2"/>
        <v/>
      </c>
      <c r="G1749" t="str">
        <f t="shared" si="3"/>
        <v>$20,907,128</v>
      </c>
      <c r="H1749" t="s">
        <v>3810</v>
      </c>
      <c r="J1749" t="s">
        <v>41</v>
      </c>
      <c r="K1749" t="s">
        <v>101</v>
      </c>
      <c r="L1749">
        <v>20907128</v>
      </c>
      <c r="M1749" t="s">
        <v>392</v>
      </c>
    </row>
    <row r="1750" spans="1:13">
      <c r="A1750">
        <v>2462</v>
      </c>
      <c r="B1750" t="s">
        <v>4</v>
      </c>
      <c r="C1750" s="16" t="s">
        <v>3811</v>
      </c>
      <c r="D1750">
        <f t="shared" si="0"/>
        <v>29</v>
      </c>
      <c r="E1750" t="str">
        <f t="shared" si="1"/>
        <v>$8,646,364</v>
      </c>
      <c r="F1750" t="str">
        <f t="shared" si="2"/>
        <v/>
      </c>
      <c r="G1750" t="str">
        <f t="shared" si="3"/>
        <v>$8,646,364</v>
      </c>
      <c r="H1750" t="s">
        <v>3812</v>
      </c>
      <c r="J1750" t="s">
        <v>41</v>
      </c>
      <c r="K1750" t="s">
        <v>101</v>
      </c>
      <c r="L1750">
        <v>8646364</v>
      </c>
      <c r="M1750" t="s">
        <v>1752</v>
      </c>
    </row>
    <row r="1751" spans="1:13">
      <c r="A1751">
        <v>2463</v>
      </c>
      <c r="B1751" t="s">
        <v>4</v>
      </c>
      <c r="C1751" s="16" t="s">
        <v>3813</v>
      </c>
      <c r="D1751">
        <f t="shared" si="0"/>
        <v>29</v>
      </c>
      <c r="E1751" t="str">
        <f t="shared" si="1"/>
        <v>$8,000,000</v>
      </c>
      <c r="F1751" t="str">
        <f t="shared" si="2"/>
        <v/>
      </c>
      <c r="G1751" t="str">
        <f t="shared" si="3"/>
        <v>$8,000,000</v>
      </c>
      <c r="H1751" t="s">
        <v>110</v>
      </c>
      <c r="J1751" t="s">
        <v>41</v>
      </c>
      <c r="K1751" t="s">
        <v>101</v>
      </c>
      <c r="L1751">
        <v>8000000</v>
      </c>
      <c r="M1751" t="s">
        <v>1307</v>
      </c>
    </row>
    <row r="1752" spans="1:13">
      <c r="A1752">
        <v>2464</v>
      </c>
      <c r="B1752" t="s">
        <v>4</v>
      </c>
      <c r="C1752" s="16" t="s">
        <v>3814</v>
      </c>
      <c r="D1752">
        <f t="shared" si="0"/>
        <v>29</v>
      </c>
      <c r="E1752" t="str">
        <f t="shared" si="1"/>
        <v>$6,299,000 amnesty released 7/12, dnc</v>
      </c>
      <c r="F1752">
        <f t="shared" si="2"/>
        <v>11</v>
      </c>
      <c r="G1752" t="str">
        <f t="shared" si="3"/>
        <v>$6,299,000</v>
      </c>
      <c r="H1752" t="s">
        <v>3815</v>
      </c>
      <c r="J1752" t="s">
        <v>41</v>
      </c>
      <c r="K1752" t="s">
        <v>101</v>
      </c>
      <c r="L1752">
        <v>6299000</v>
      </c>
      <c r="M1752" t="s">
        <v>1749</v>
      </c>
    </row>
    <row r="1753" spans="1:13">
      <c r="A1753">
        <v>2465</v>
      </c>
      <c r="B1753" t="s">
        <v>4</v>
      </c>
      <c r="C1753" s="16" t="s">
        <v>3816</v>
      </c>
      <c r="D1753">
        <f t="shared" si="0"/>
        <v>29</v>
      </c>
      <c r="E1753" t="str">
        <f t="shared" si="1"/>
        <v>$4,020,000</v>
      </c>
      <c r="F1753" t="str">
        <f t="shared" si="2"/>
        <v/>
      </c>
      <c r="G1753" t="str">
        <f t="shared" si="3"/>
        <v>$4,020,000</v>
      </c>
      <c r="H1753" t="s">
        <v>3817</v>
      </c>
      <c r="J1753" t="s">
        <v>41</v>
      </c>
      <c r="K1753" t="s">
        <v>101</v>
      </c>
      <c r="L1753">
        <v>4020000</v>
      </c>
      <c r="M1753" t="s">
        <v>899</v>
      </c>
    </row>
    <row r="1754" spans="1:13">
      <c r="A1754">
        <v>2466</v>
      </c>
      <c r="B1754" t="s">
        <v>4</v>
      </c>
      <c r="C1754" s="16" t="s">
        <v>3818</v>
      </c>
      <c r="D1754">
        <f t="shared" si="0"/>
        <v>29</v>
      </c>
      <c r="E1754" t="str">
        <f t="shared" si="1"/>
        <v>$4,000,000</v>
      </c>
      <c r="F1754" t="str">
        <f t="shared" si="2"/>
        <v/>
      </c>
      <c r="G1754" t="str">
        <f t="shared" si="3"/>
        <v>$4,000,000</v>
      </c>
      <c r="H1754" t="s">
        <v>116</v>
      </c>
      <c r="J1754" t="s">
        <v>41</v>
      </c>
      <c r="K1754" t="s">
        <v>101</v>
      </c>
      <c r="L1754">
        <v>4000000</v>
      </c>
      <c r="M1754" t="s">
        <v>1111</v>
      </c>
    </row>
    <row r="1755" spans="1:13">
      <c r="A1755">
        <v>2467</v>
      </c>
      <c r="B1755" t="s">
        <v>4</v>
      </c>
      <c r="C1755" s="16" t="s">
        <v>3819</v>
      </c>
      <c r="D1755">
        <f t="shared" si="0"/>
        <v>29</v>
      </c>
      <c r="E1755" t="str">
        <f t="shared" si="1"/>
        <v>$3,090,000</v>
      </c>
      <c r="F1755" t="str">
        <f t="shared" si="2"/>
        <v/>
      </c>
      <c r="G1755" t="str">
        <f t="shared" si="3"/>
        <v>$3,090,000</v>
      </c>
      <c r="H1755" t="s">
        <v>3687</v>
      </c>
      <c r="J1755" t="s">
        <v>41</v>
      </c>
      <c r="K1755" t="s">
        <v>101</v>
      </c>
      <c r="L1755">
        <v>3090000</v>
      </c>
      <c r="M1755" t="s">
        <v>812</v>
      </c>
    </row>
    <row r="1756" spans="1:13">
      <c r="A1756">
        <v>2468</v>
      </c>
      <c r="B1756" t="s">
        <v>4</v>
      </c>
      <c r="C1756" s="16" t="s">
        <v>3820</v>
      </c>
      <c r="D1756">
        <f t="shared" si="0"/>
        <v>29</v>
      </c>
      <c r="E1756" t="str">
        <f t="shared" si="1"/>
        <v>$2,319,344 4th year of rookie contract</v>
      </c>
      <c r="F1756">
        <f t="shared" si="2"/>
        <v>11</v>
      </c>
      <c r="G1756" t="str">
        <f t="shared" si="3"/>
        <v>$2,319,344</v>
      </c>
      <c r="H1756" t="s">
        <v>3821</v>
      </c>
      <c r="J1756" t="s">
        <v>41</v>
      </c>
      <c r="K1756" t="s">
        <v>101</v>
      </c>
      <c r="L1756">
        <v>2319344</v>
      </c>
      <c r="M1756" t="s">
        <v>1355</v>
      </c>
    </row>
    <row r="1757" spans="1:13">
      <c r="A1757">
        <v>2469</v>
      </c>
      <c r="B1757" t="s">
        <v>4</v>
      </c>
      <c r="C1757" s="16" t="s">
        <v>3822</v>
      </c>
      <c r="D1757">
        <f t="shared" si="0"/>
        <v>29</v>
      </c>
      <c r="E1757" t="str">
        <f t="shared" si="1"/>
        <v>$2,227,333 4th year of rookie contract</v>
      </c>
      <c r="F1757">
        <f t="shared" si="2"/>
        <v>11</v>
      </c>
      <c r="G1757" t="str">
        <f t="shared" si="3"/>
        <v>$2,227,333</v>
      </c>
      <c r="H1757" t="s">
        <v>3823</v>
      </c>
      <c r="J1757" t="s">
        <v>41</v>
      </c>
      <c r="K1757" t="s">
        <v>101</v>
      </c>
      <c r="L1757">
        <v>2227333</v>
      </c>
      <c r="M1757" t="s">
        <v>3824</v>
      </c>
    </row>
    <row r="1758" spans="1:13">
      <c r="A1758">
        <v>2470</v>
      </c>
      <c r="B1758" t="s">
        <v>4</v>
      </c>
      <c r="C1758" s="16" t="s">
        <v>3825</v>
      </c>
      <c r="D1758">
        <f t="shared" si="0"/>
        <v>29</v>
      </c>
      <c r="E1758" t="str">
        <f t="shared" si="1"/>
        <v>$2,100,500 amnesty pickup from Phi</v>
      </c>
      <c r="F1758">
        <f t="shared" si="2"/>
        <v>11</v>
      </c>
      <c r="G1758" t="str">
        <f t="shared" si="3"/>
        <v>$2,100,500</v>
      </c>
      <c r="H1758" t="s">
        <v>3826</v>
      </c>
      <c r="J1758" t="s">
        <v>41</v>
      </c>
      <c r="K1758" t="s">
        <v>101</v>
      </c>
      <c r="L1758">
        <v>2100500</v>
      </c>
      <c r="M1758" t="s">
        <v>1223</v>
      </c>
    </row>
    <row r="1759" spans="1:13">
      <c r="A1759">
        <v>2471</v>
      </c>
      <c r="B1759" t="s">
        <v>4</v>
      </c>
      <c r="C1759" s="16" t="s">
        <v>3827</v>
      </c>
      <c r="D1759">
        <f t="shared" si="0"/>
        <v>29</v>
      </c>
      <c r="E1759" t="str">
        <f t="shared" si="1"/>
        <v>$1,276,560 3rd year of rookie contract</v>
      </c>
      <c r="F1759">
        <f t="shared" si="2"/>
        <v>11</v>
      </c>
      <c r="G1759" t="str">
        <f t="shared" si="3"/>
        <v>$1,276,560</v>
      </c>
      <c r="H1759" t="s">
        <v>3040</v>
      </c>
      <c r="J1759" t="s">
        <v>41</v>
      </c>
      <c r="K1759" t="s">
        <v>101</v>
      </c>
      <c r="L1759">
        <v>1276560</v>
      </c>
      <c r="M1759" t="s">
        <v>3828</v>
      </c>
    </row>
    <row r="1760" spans="1:13">
      <c r="A1760">
        <v>2472</v>
      </c>
      <c r="B1760" t="s">
        <v>4</v>
      </c>
      <c r="C1760" s="16" t="s">
        <v>3829</v>
      </c>
      <c r="D1760">
        <f t="shared" si="0"/>
        <v>29</v>
      </c>
      <c r="E1760" t="str">
        <f t="shared" si="1"/>
        <v>$1,156,320 1st year of rookie contract</v>
      </c>
      <c r="F1760">
        <f t="shared" si="2"/>
        <v>11</v>
      </c>
      <c r="G1760" t="str">
        <f t="shared" si="3"/>
        <v>$1,156,320</v>
      </c>
      <c r="H1760" t="s">
        <v>3830</v>
      </c>
      <c r="J1760" t="s">
        <v>41</v>
      </c>
      <c r="K1760" t="s">
        <v>101</v>
      </c>
      <c r="L1760">
        <v>1156320</v>
      </c>
      <c r="M1760" t="s">
        <v>936</v>
      </c>
    </row>
    <row r="1761" spans="1:13">
      <c r="A1761">
        <v>2473</v>
      </c>
      <c r="B1761" t="s">
        <v>4</v>
      </c>
      <c r="C1761" s="16" t="s">
        <v>3831</v>
      </c>
      <c r="D1761">
        <f t="shared" si="0"/>
        <v>29</v>
      </c>
      <c r="E1761" t="str">
        <f t="shared" si="1"/>
        <v>$992,680 min, rel 10/29, c $854,389</v>
      </c>
      <c r="F1761">
        <f t="shared" si="2"/>
        <v>9</v>
      </c>
      <c r="G1761" t="str">
        <f t="shared" si="3"/>
        <v>$992,680</v>
      </c>
      <c r="H1761" t="s">
        <v>3700</v>
      </c>
      <c r="J1761" t="s">
        <v>41</v>
      </c>
      <c r="K1761" t="s">
        <v>101</v>
      </c>
      <c r="L1761">
        <v>992680</v>
      </c>
      <c r="M1761" t="s">
        <v>3832</v>
      </c>
    </row>
    <row r="1762" spans="1:13">
      <c r="A1762">
        <v>2474</v>
      </c>
      <c r="B1762" t="s">
        <v>4</v>
      </c>
      <c r="C1762" s="16" t="s">
        <v>3833</v>
      </c>
      <c r="D1762">
        <f t="shared" si="0"/>
        <v>29</v>
      </c>
      <c r="E1762" t="str">
        <f t="shared" si="1"/>
        <v>$992,680 minimum (multi-year)</v>
      </c>
      <c r="F1762">
        <f t="shared" si="2"/>
        <v>9</v>
      </c>
      <c r="G1762" t="str">
        <f t="shared" si="3"/>
        <v>$992,680</v>
      </c>
      <c r="H1762" t="s">
        <v>3700</v>
      </c>
      <c r="J1762" t="s">
        <v>41</v>
      </c>
      <c r="K1762" t="s">
        <v>101</v>
      </c>
      <c r="L1762">
        <v>992680</v>
      </c>
      <c r="M1762" t="s">
        <v>800</v>
      </c>
    </row>
    <row r="1763" spans="1:13">
      <c r="A1763">
        <v>2475</v>
      </c>
      <c r="B1763" t="s">
        <v>4</v>
      </c>
      <c r="C1763" s="16" t="s">
        <v>3834</v>
      </c>
      <c r="D1763">
        <f t="shared" si="0"/>
        <v>29</v>
      </c>
      <c r="E1763" t="str">
        <f t="shared" si="1"/>
        <v>$795,401 min, s 1/8, counts $502,582</v>
      </c>
      <c r="F1763">
        <f t="shared" si="2"/>
        <v>9</v>
      </c>
      <c r="G1763" t="str">
        <f t="shared" si="3"/>
        <v>$795,401</v>
      </c>
      <c r="H1763" t="s">
        <v>3835</v>
      </c>
      <c r="J1763" t="s">
        <v>41</v>
      </c>
      <c r="K1763" t="s">
        <v>101</v>
      </c>
      <c r="L1763">
        <v>795401</v>
      </c>
      <c r="M1763" t="s">
        <v>2768</v>
      </c>
    </row>
    <row r="1764" spans="1:13">
      <c r="A1764">
        <v>2476</v>
      </c>
      <c r="B1764" t="s">
        <v>4</v>
      </c>
      <c r="C1764" s="16" t="s">
        <v>3836</v>
      </c>
      <c r="D1764">
        <f t="shared" si="0"/>
        <v>29</v>
      </c>
      <c r="E1764" t="str">
        <f t="shared" si="1"/>
        <v>$600,491</v>
      </c>
      <c r="F1764" t="str">
        <f t="shared" si="2"/>
        <v/>
      </c>
      <c r="G1764" t="str">
        <f t="shared" si="3"/>
        <v>$600,491</v>
      </c>
      <c r="H1764" t="s">
        <v>3837</v>
      </c>
      <c r="J1764" t="s">
        <v>41</v>
      </c>
      <c r="K1764" t="s">
        <v>101</v>
      </c>
      <c r="L1764">
        <v>600491</v>
      </c>
      <c r="M1764" t="s">
        <v>161</v>
      </c>
    </row>
    <row r="1765" spans="1:13">
      <c r="A1765">
        <v>2477</v>
      </c>
      <c r="B1765" t="s">
        <v>4</v>
      </c>
      <c r="C1765" s="16" t="s">
        <v>3838</v>
      </c>
      <c r="D1765">
        <f t="shared" si="0"/>
        <v>29</v>
      </c>
      <c r="E1765" t="str">
        <f t="shared" si="1"/>
        <v>$473,604 minimum</v>
      </c>
      <c r="F1765">
        <f t="shared" si="2"/>
        <v>9</v>
      </c>
      <c r="G1765" t="str">
        <f t="shared" si="3"/>
        <v>$473,604</v>
      </c>
      <c r="H1765" t="s">
        <v>3635</v>
      </c>
      <c r="J1765" t="s">
        <v>41</v>
      </c>
      <c r="K1765" t="s">
        <v>101</v>
      </c>
      <c r="L1765">
        <v>473604</v>
      </c>
      <c r="M1765" t="s">
        <v>1785</v>
      </c>
    </row>
    <row r="1766" spans="1:13">
      <c r="A1766">
        <v>2478</v>
      </c>
      <c r="B1766" t="s">
        <v>4</v>
      </c>
      <c r="C1766" s="16" t="s">
        <v>3839</v>
      </c>
      <c r="D1766">
        <f t="shared" si="0"/>
        <v>29</v>
      </c>
      <c r="E1766" t="str">
        <f t="shared" si="1"/>
        <v>$214,758 m, s 11/2, r 11/29, c $135,697</v>
      </c>
      <c r="F1766">
        <f t="shared" si="2"/>
        <v>9</v>
      </c>
      <c r="G1766" t="str">
        <f t="shared" si="3"/>
        <v>$214,758</v>
      </c>
      <c r="H1766" t="s">
        <v>3840</v>
      </c>
      <c r="J1766" t="s">
        <v>41</v>
      </c>
      <c r="K1766" t="s">
        <v>101</v>
      </c>
      <c r="L1766">
        <v>214758</v>
      </c>
      <c r="M1766" t="s">
        <v>3841</v>
      </c>
    </row>
    <row r="1767" spans="1:13">
      <c r="A1767">
        <v>2479</v>
      </c>
      <c r="B1767" t="s">
        <v>4</v>
      </c>
      <c r="C1767" s="16" t="s">
        <v>3842</v>
      </c>
      <c r="D1767">
        <f t="shared" si="0"/>
        <v>29</v>
      </c>
      <c r="E1767" t="str">
        <f t="shared" si="1"/>
        <v>$182,942 m, s 11/29, r 12/22, c $115,594</v>
      </c>
      <c r="F1767">
        <f t="shared" si="2"/>
        <v>9</v>
      </c>
      <c r="G1767" t="str">
        <f t="shared" si="3"/>
        <v>$182,942</v>
      </c>
      <c r="H1767" t="s">
        <v>3843</v>
      </c>
      <c r="J1767" t="s">
        <v>41</v>
      </c>
      <c r="K1767" t="s">
        <v>101</v>
      </c>
      <c r="L1767">
        <v>182942</v>
      </c>
      <c r="M1767" t="s">
        <v>3265</v>
      </c>
    </row>
    <row r="1768" spans="1:13">
      <c r="A1768">
        <v>2480</v>
      </c>
      <c r="B1768" t="s">
        <v>4</v>
      </c>
      <c r="C1768" s="16" t="s">
        <v>3844</v>
      </c>
      <c r="D1768">
        <f t="shared" si="0"/>
        <v>29</v>
      </c>
      <c r="E1768" t="str">
        <f t="shared" si="1"/>
        <v>$72,892 min, s 12/23, r 1/6, c $70,361</v>
      </c>
      <c r="F1768">
        <f t="shared" si="2"/>
        <v>8</v>
      </c>
      <c r="G1768" t="str">
        <f t="shared" si="3"/>
        <v>$72,892</v>
      </c>
      <c r="H1768" t="s">
        <v>3845</v>
      </c>
      <c r="J1768" t="s">
        <v>41</v>
      </c>
      <c r="K1768" t="s">
        <v>101</v>
      </c>
      <c r="L1768">
        <v>72892</v>
      </c>
      <c r="M1768" t="s">
        <v>1625</v>
      </c>
    </row>
    <row r="1769" spans="1:13">
      <c r="A1769">
        <v>2481</v>
      </c>
      <c r="B1769" t="s">
        <v>4</v>
      </c>
      <c r="C1769" s="16" t="s">
        <v>3846</v>
      </c>
      <c r="D1769">
        <f t="shared" si="0"/>
        <v>29</v>
      </c>
      <c r="E1769" t="str">
        <f t="shared" si="1"/>
        <v>$23,852 min, rel 11/2, counts $15,077</v>
      </c>
      <c r="F1769">
        <f t="shared" si="2"/>
        <v>8</v>
      </c>
      <c r="G1769" t="str">
        <f t="shared" si="3"/>
        <v>$23,852</v>
      </c>
      <c r="H1769" t="s">
        <v>3847</v>
      </c>
      <c r="J1769" t="s">
        <v>41</v>
      </c>
      <c r="K1769" t="s">
        <v>101</v>
      </c>
      <c r="L1769">
        <v>23852</v>
      </c>
      <c r="M1769" t="s">
        <v>3848</v>
      </c>
    </row>
    <row r="1770" spans="1:13">
      <c r="A1770">
        <v>2483</v>
      </c>
      <c r="B1770" t="s">
        <v>4</v>
      </c>
      <c r="C1770" s="16" t="s">
        <v>3849</v>
      </c>
      <c r="D1770">
        <f t="shared" si="0"/>
        <v>29</v>
      </c>
      <c r="E1770" t="str">
        <f t="shared" si="1"/>
        <v>$14,968,250</v>
      </c>
      <c r="F1770" t="str">
        <f t="shared" si="2"/>
        <v/>
      </c>
      <c r="G1770" t="str">
        <f t="shared" si="3"/>
        <v>$14,968,250</v>
      </c>
      <c r="H1770" t="s">
        <v>3850</v>
      </c>
      <c r="J1770" t="s">
        <v>43</v>
      </c>
      <c r="K1770" t="s">
        <v>101</v>
      </c>
      <c r="L1770">
        <v>14968250</v>
      </c>
      <c r="M1770" t="s">
        <v>567</v>
      </c>
    </row>
    <row r="1771" spans="1:13">
      <c r="A1771">
        <v>2484</v>
      </c>
      <c r="B1771" t="s">
        <v>4</v>
      </c>
      <c r="C1771" s="16" t="s">
        <v>3851</v>
      </c>
      <c r="D1771">
        <f t="shared" si="0"/>
        <v>29</v>
      </c>
      <c r="E1771" t="str">
        <f t="shared" si="1"/>
        <v>$10,000,000</v>
      </c>
      <c r="F1771" t="str">
        <f t="shared" si="2"/>
        <v/>
      </c>
      <c r="G1771" t="str">
        <f t="shared" si="3"/>
        <v>$10,000,000</v>
      </c>
      <c r="H1771" t="s">
        <v>1385</v>
      </c>
      <c r="J1771" t="s">
        <v>43</v>
      </c>
      <c r="K1771" t="s">
        <v>101</v>
      </c>
      <c r="L1771">
        <v>10000000</v>
      </c>
      <c r="M1771" t="s">
        <v>419</v>
      </c>
    </row>
    <row r="1772" spans="1:13">
      <c r="A1772">
        <v>2485</v>
      </c>
      <c r="B1772" t="s">
        <v>4</v>
      </c>
      <c r="C1772" s="16" t="s">
        <v>3852</v>
      </c>
      <c r="D1772">
        <f t="shared" si="0"/>
        <v>29</v>
      </c>
      <c r="E1772" t="str">
        <f t="shared" si="1"/>
        <v>$9,439,000</v>
      </c>
      <c r="F1772" t="str">
        <f t="shared" si="2"/>
        <v/>
      </c>
      <c r="G1772" t="str">
        <f t="shared" si="3"/>
        <v>$9,439,000</v>
      </c>
      <c r="H1772" t="s">
        <v>3853</v>
      </c>
      <c r="J1772" t="s">
        <v>43</v>
      </c>
      <c r="K1772" t="s">
        <v>101</v>
      </c>
      <c r="L1772">
        <v>9439000</v>
      </c>
      <c r="M1772" t="s">
        <v>434</v>
      </c>
    </row>
    <row r="1773" spans="1:13">
      <c r="A1773">
        <v>2486</v>
      </c>
      <c r="B1773" t="s">
        <v>4</v>
      </c>
      <c r="C1773" s="16" t="s">
        <v>3854</v>
      </c>
      <c r="D1773">
        <f t="shared" si="0"/>
        <v>29</v>
      </c>
      <c r="E1773" t="str">
        <f t="shared" si="1"/>
        <v>$5,930,414</v>
      </c>
      <c r="F1773" t="str">
        <f t="shared" si="2"/>
        <v/>
      </c>
      <c r="G1773" t="str">
        <f t="shared" si="3"/>
        <v>$5,930,414</v>
      </c>
      <c r="H1773" t="s">
        <v>3855</v>
      </c>
      <c r="J1773" t="s">
        <v>43</v>
      </c>
      <c r="K1773" t="s">
        <v>101</v>
      </c>
      <c r="L1773">
        <v>5930414</v>
      </c>
      <c r="M1773" t="s">
        <v>441</v>
      </c>
    </row>
    <row r="1774" spans="1:13">
      <c r="A1774">
        <v>2487</v>
      </c>
      <c r="B1774" t="s">
        <v>4</v>
      </c>
      <c r="C1774" s="16" t="s">
        <v>3856</v>
      </c>
      <c r="D1774">
        <f t="shared" si="0"/>
        <v>29</v>
      </c>
      <c r="E1774" t="str">
        <f t="shared" si="1"/>
        <v>$5,000,000</v>
      </c>
      <c r="F1774" t="str">
        <f t="shared" si="2"/>
        <v/>
      </c>
      <c r="G1774" t="str">
        <f t="shared" si="3"/>
        <v>$5,000,000</v>
      </c>
      <c r="H1774" t="s">
        <v>163</v>
      </c>
      <c r="J1774" t="s">
        <v>43</v>
      </c>
      <c r="K1774" t="s">
        <v>101</v>
      </c>
      <c r="L1774">
        <v>5000000</v>
      </c>
      <c r="M1774" t="s">
        <v>970</v>
      </c>
    </row>
    <row r="1775" spans="1:13">
      <c r="A1775">
        <v>2488</v>
      </c>
      <c r="B1775" t="s">
        <v>4</v>
      </c>
      <c r="C1775" s="16" t="s">
        <v>3857</v>
      </c>
      <c r="D1775">
        <f t="shared" si="0"/>
        <v>29</v>
      </c>
      <c r="E1775" t="str">
        <f t="shared" si="1"/>
        <v>$4,526,000 amnesty rel 7/17, dnc</v>
      </c>
      <c r="F1775">
        <f t="shared" si="2"/>
        <v>11</v>
      </c>
      <c r="G1775" t="str">
        <f t="shared" si="3"/>
        <v>$4,526,000</v>
      </c>
      <c r="H1775" t="s">
        <v>3858</v>
      </c>
      <c r="J1775" t="s">
        <v>43</v>
      </c>
      <c r="K1775" t="s">
        <v>101</v>
      </c>
      <c r="L1775">
        <v>4526000</v>
      </c>
      <c r="M1775" t="s">
        <v>806</v>
      </c>
    </row>
    <row r="1776" spans="1:13">
      <c r="A1776">
        <v>2489</v>
      </c>
      <c r="B1776" t="s">
        <v>4</v>
      </c>
      <c r="C1776" s="16" t="s">
        <v>3859</v>
      </c>
      <c r="D1776">
        <f t="shared" si="0"/>
        <v>29</v>
      </c>
      <c r="E1776" t="str">
        <f t="shared" si="1"/>
        <v>$3,243,000</v>
      </c>
      <c r="F1776" t="str">
        <f t="shared" si="2"/>
        <v/>
      </c>
      <c r="G1776" t="str">
        <f t="shared" si="3"/>
        <v>$3,243,000</v>
      </c>
      <c r="H1776" t="s">
        <v>3860</v>
      </c>
      <c r="J1776" t="s">
        <v>43</v>
      </c>
      <c r="K1776" t="s">
        <v>101</v>
      </c>
      <c r="L1776">
        <v>3243000</v>
      </c>
      <c r="M1776" t="s">
        <v>611</v>
      </c>
    </row>
    <row r="1777" spans="1:13">
      <c r="A1777">
        <v>2490</v>
      </c>
      <c r="B1777" t="s">
        <v>4</v>
      </c>
      <c r="C1777" s="16" t="s">
        <v>3861</v>
      </c>
      <c r="D1777">
        <f t="shared" si="0"/>
        <v>29</v>
      </c>
      <c r="E1777" t="str">
        <f t="shared" si="1"/>
        <v>$3,140,429</v>
      </c>
      <c r="F1777" t="str">
        <f t="shared" si="2"/>
        <v/>
      </c>
      <c r="G1777" t="str">
        <f t="shared" si="3"/>
        <v>$3,140,429</v>
      </c>
      <c r="H1777" t="s">
        <v>3862</v>
      </c>
      <c r="J1777" t="s">
        <v>43</v>
      </c>
      <c r="K1777" t="s">
        <v>101</v>
      </c>
      <c r="L1777">
        <v>3140429</v>
      </c>
      <c r="M1777" t="s">
        <v>365</v>
      </c>
    </row>
    <row r="1778" spans="1:13">
      <c r="A1778">
        <v>2491</v>
      </c>
      <c r="B1778" t="s">
        <v>4</v>
      </c>
      <c r="C1778" s="16" t="s">
        <v>3863</v>
      </c>
      <c r="D1778">
        <f t="shared" si="0"/>
        <v>29</v>
      </c>
      <c r="E1778" t="str">
        <f t="shared" si="1"/>
        <v>$3,000,000</v>
      </c>
      <c r="F1778" t="str">
        <f t="shared" si="2"/>
        <v/>
      </c>
      <c r="G1778" t="str">
        <f t="shared" si="3"/>
        <v>$3,000,000</v>
      </c>
      <c r="H1778" t="s">
        <v>459</v>
      </c>
      <c r="J1778" t="s">
        <v>43</v>
      </c>
      <c r="K1778" t="s">
        <v>101</v>
      </c>
      <c r="L1778">
        <v>3000000</v>
      </c>
      <c r="M1778" t="s">
        <v>1349</v>
      </c>
    </row>
    <row r="1779" spans="1:13">
      <c r="A1779">
        <v>2492</v>
      </c>
      <c r="B1779" t="s">
        <v>4</v>
      </c>
      <c r="C1779" s="16" t="s">
        <v>3864</v>
      </c>
      <c r="D1779">
        <f t="shared" si="0"/>
        <v>29</v>
      </c>
      <c r="E1779" t="str">
        <f t="shared" si="1"/>
        <v>$2,544,529 4th year of rookie contract</v>
      </c>
      <c r="F1779">
        <f t="shared" si="2"/>
        <v>11</v>
      </c>
      <c r="G1779" t="str">
        <f t="shared" si="3"/>
        <v>$2,544,529</v>
      </c>
      <c r="H1779" t="s">
        <v>3865</v>
      </c>
      <c r="J1779" t="s">
        <v>43</v>
      </c>
      <c r="K1779" t="s">
        <v>101</v>
      </c>
      <c r="L1779">
        <v>2544529</v>
      </c>
      <c r="M1779" t="s">
        <v>608</v>
      </c>
    </row>
    <row r="1780" spans="1:13">
      <c r="A1780">
        <v>2493</v>
      </c>
      <c r="B1780" t="s">
        <v>4</v>
      </c>
      <c r="C1780" s="16" t="s">
        <v>3866</v>
      </c>
      <c r="D1780">
        <f t="shared" si="0"/>
        <v>29</v>
      </c>
      <c r="E1780" t="str">
        <f t="shared" si="1"/>
        <v>$1,674,641</v>
      </c>
      <c r="F1780" t="str">
        <f t="shared" si="2"/>
        <v/>
      </c>
      <c r="G1780" t="str">
        <f t="shared" si="3"/>
        <v>$1,674,641</v>
      </c>
      <c r="H1780" t="s">
        <v>3867</v>
      </c>
      <c r="J1780" t="s">
        <v>43</v>
      </c>
      <c r="K1780" t="s">
        <v>101</v>
      </c>
      <c r="L1780">
        <v>1674641</v>
      </c>
      <c r="M1780" t="s">
        <v>2303</v>
      </c>
    </row>
    <row r="1781" spans="1:13">
      <c r="A1781">
        <v>2494</v>
      </c>
      <c r="B1781" t="s">
        <v>4</v>
      </c>
      <c r="C1781" s="16" t="s">
        <v>3868</v>
      </c>
      <c r="D1781">
        <f t="shared" si="0"/>
        <v>29</v>
      </c>
      <c r="E1781" t="str">
        <f t="shared" si="1"/>
        <v>$1,361,400 1st year of rookie contract</v>
      </c>
      <c r="F1781">
        <f t="shared" si="2"/>
        <v>11</v>
      </c>
      <c r="G1781" t="str">
        <f t="shared" si="3"/>
        <v>$1,361,400</v>
      </c>
      <c r="H1781" t="s">
        <v>3869</v>
      </c>
      <c r="J1781" t="s">
        <v>43</v>
      </c>
      <c r="K1781" t="s">
        <v>101</v>
      </c>
      <c r="L1781">
        <v>1361400</v>
      </c>
      <c r="M1781" t="s">
        <v>1164</v>
      </c>
    </row>
    <row r="1782" spans="1:13">
      <c r="A1782">
        <v>2495</v>
      </c>
      <c r="B1782" t="s">
        <v>4</v>
      </c>
      <c r="C1782" s="16" t="s">
        <v>3870</v>
      </c>
      <c r="D1782">
        <f t="shared" si="0"/>
        <v>29</v>
      </c>
      <c r="E1782" t="str">
        <f t="shared" si="1"/>
        <v>$1,348,800 2nd year of rookie contract</v>
      </c>
      <c r="F1782">
        <f t="shared" si="2"/>
        <v>11</v>
      </c>
      <c r="G1782" t="str">
        <f t="shared" si="3"/>
        <v>$1,348,800</v>
      </c>
      <c r="H1782" t="s">
        <v>3871</v>
      </c>
      <c r="J1782" t="s">
        <v>43</v>
      </c>
      <c r="K1782" t="s">
        <v>101</v>
      </c>
      <c r="L1782">
        <v>1348800</v>
      </c>
      <c r="M1782" t="s">
        <v>437</v>
      </c>
    </row>
    <row r="1783" spans="1:13">
      <c r="A1783">
        <v>2496</v>
      </c>
      <c r="B1783" t="s">
        <v>4</v>
      </c>
      <c r="C1783" s="16" t="s">
        <v>3872</v>
      </c>
      <c r="D1783">
        <f t="shared" si="0"/>
        <v>29</v>
      </c>
      <c r="E1783" t="str">
        <f t="shared" si="1"/>
        <v>$1,153,800 2nd year of rookie contract</v>
      </c>
      <c r="F1783">
        <f t="shared" si="2"/>
        <v>11</v>
      </c>
      <c r="G1783" t="str">
        <f t="shared" si="3"/>
        <v>$1,153,800</v>
      </c>
      <c r="H1783" t="s">
        <v>3873</v>
      </c>
      <c r="J1783" t="s">
        <v>43</v>
      </c>
      <c r="K1783" t="s">
        <v>101</v>
      </c>
      <c r="L1783">
        <v>1153800</v>
      </c>
      <c r="M1783" t="s">
        <v>1036</v>
      </c>
    </row>
    <row r="1784" spans="1:13">
      <c r="A1784">
        <v>2497</v>
      </c>
      <c r="B1784" t="s">
        <v>4</v>
      </c>
      <c r="C1784" s="16" t="s">
        <v>3874</v>
      </c>
      <c r="D1784">
        <f t="shared" si="0"/>
        <v>29</v>
      </c>
      <c r="E1784" t="str">
        <f t="shared" si="1"/>
        <v>$762,195 minimum</v>
      </c>
      <c r="F1784">
        <f t="shared" si="2"/>
        <v>9</v>
      </c>
      <c r="G1784" t="str">
        <f t="shared" si="3"/>
        <v>$762,195</v>
      </c>
      <c r="H1784" t="s">
        <v>3630</v>
      </c>
      <c r="J1784" t="s">
        <v>43</v>
      </c>
      <c r="K1784" t="s">
        <v>101</v>
      </c>
      <c r="L1784">
        <v>762195</v>
      </c>
      <c r="M1784" t="s">
        <v>1817</v>
      </c>
    </row>
    <row r="1785" spans="1:13">
      <c r="A1785">
        <v>2498</v>
      </c>
      <c r="B1785" t="s">
        <v>4</v>
      </c>
      <c r="C1785" s="16" t="s">
        <v>3875</v>
      </c>
      <c r="D1785">
        <f t="shared" si="0"/>
        <v>29</v>
      </c>
      <c r="E1785" t="str">
        <f t="shared" si="1"/>
        <v>$473,604 minimum</v>
      </c>
      <c r="F1785">
        <f t="shared" si="2"/>
        <v>9</v>
      </c>
      <c r="G1785" t="str">
        <f t="shared" si="3"/>
        <v>$473,604</v>
      </c>
      <c r="H1785" t="s">
        <v>3635</v>
      </c>
      <c r="J1785" t="s">
        <v>43</v>
      </c>
      <c r="K1785" t="s">
        <v>101</v>
      </c>
      <c r="L1785">
        <v>473604</v>
      </c>
      <c r="M1785" t="s">
        <v>1866</v>
      </c>
    </row>
    <row r="1786" spans="1:13">
      <c r="A1786">
        <v>2500</v>
      </c>
      <c r="B1786" t="s">
        <v>4</v>
      </c>
      <c r="C1786" s="16" t="s">
        <v>3876</v>
      </c>
      <c r="D1786">
        <f t="shared" si="0"/>
        <v>29</v>
      </c>
      <c r="E1786" t="str">
        <f t="shared" si="1"/>
        <v>$11,046,591</v>
      </c>
      <c r="F1786" t="str">
        <f t="shared" si="2"/>
        <v/>
      </c>
      <c r="G1786" t="str">
        <f t="shared" si="3"/>
        <v>$11,046,591</v>
      </c>
      <c r="H1786" t="s">
        <v>3877</v>
      </c>
      <c r="J1786" t="s">
        <v>45</v>
      </c>
      <c r="K1786" t="s">
        <v>101</v>
      </c>
      <c r="L1786">
        <v>11046591</v>
      </c>
      <c r="M1786" t="s">
        <v>1057</v>
      </c>
    </row>
    <row r="1787" spans="1:13">
      <c r="A1787">
        <v>2501</v>
      </c>
      <c r="B1787" t="s">
        <v>4</v>
      </c>
      <c r="C1787" s="16" t="s">
        <v>3878</v>
      </c>
      <c r="D1787">
        <f t="shared" si="0"/>
        <v>29</v>
      </c>
      <c r="E1787" t="str">
        <f t="shared" si="1"/>
        <v>$10,924,138</v>
      </c>
      <c r="F1787" t="str">
        <f t="shared" si="2"/>
        <v/>
      </c>
      <c r="G1787" t="str">
        <f t="shared" si="3"/>
        <v>$10,924,138</v>
      </c>
      <c r="H1787" t="s">
        <v>3879</v>
      </c>
      <c r="J1787" t="s">
        <v>45</v>
      </c>
      <c r="K1787" t="s">
        <v>101</v>
      </c>
      <c r="L1787">
        <v>10924138</v>
      </c>
      <c r="M1787" t="s">
        <v>3880</v>
      </c>
    </row>
    <row r="1788" spans="1:13">
      <c r="A1788">
        <v>2502</v>
      </c>
      <c r="B1788" t="s">
        <v>4</v>
      </c>
      <c r="C1788" s="16" t="s">
        <v>3881</v>
      </c>
      <c r="D1788">
        <f t="shared" si="0"/>
        <v>29</v>
      </c>
      <c r="E1788" t="str">
        <f t="shared" si="1"/>
        <v>$8,500,000</v>
      </c>
      <c r="F1788" t="str">
        <f t="shared" si="2"/>
        <v/>
      </c>
      <c r="G1788" t="str">
        <f t="shared" si="3"/>
        <v>$8,500,000</v>
      </c>
      <c r="H1788" t="s">
        <v>314</v>
      </c>
      <c r="J1788" t="s">
        <v>45</v>
      </c>
      <c r="K1788" t="s">
        <v>101</v>
      </c>
      <c r="L1788">
        <v>8500000</v>
      </c>
      <c r="M1788" t="s">
        <v>661</v>
      </c>
    </row>
    <row r="1789" spans="1:13">
      <c r="A1789">
        <v>2503</v>
      </c>
      <c r="B1789" t="s">
        <v>4</v>
      </c>
      <c r="C1789" s="16" t="s">
        <v>3882</v>
      </c>
      <c r="D1789">
        <f t="shared" si="0"/>
        <v>29</v>
      </c>
      <c r="E1789" t="str">
        <f t="shared" si="1"/>
        <v>$8,060,000</v>
      </c>
      <c r="F1789" t="str">
        <f t="shared" si="2"/>
        <v/>
      </c>
      <c r="G1789" t="str">
        <f t="shared" si="3"/>
        <v>$8,060,000</v>
      </c>
      <c r="H1789" t="s">
        <v>3883</v>
      </c>
      <c r="J1789" t="s">
        <v>45</v>
      </c>
      <c r="K1789" t="s">
        <v>101</v>
      </c>
      <c r="L1789">
        <v>8060000</v>
      </c>
      <c r="M1789" t="s">
        <v>416</v>
      </c>
    </row>
    <row r="1790" spans="1:13">
      <c r="A1790">
        <v>2504</v>
      </c>
      <c r="B1790" t="s">
        <v>4</v>
      </c>
      <c r="C1790" s="16" t="s">
        <v>3884</v>
      </c>
      <c r="D1790">
        <f t="shared" si="0"/>
        <v>29</v>
      </c>
      <c r="E1790" t="str">
        <f t="shared" si="1"/>
        <v>$5,000,000</v>
      </c>
      <c r="F1790" t="str">
        <f t="shared" si="2"/>
        <v/>
      </c>
      <c r="G1790" t="str">
        <f t="shared" si="3"/>
        <v>$5,000,000</v>
      </c>
      <c r="H1790" t="s">
        <v>163</v>
      </c>
      <c r="J1790" t="s">
        <v>45</v>
      </c>
      <c r="K1790" t="s">
        <v>101</v>
      </c>
      <c r="L1790">
        <v>5000000</v>
      </c>
      <c r="M1790" t="s">
        <v>1699</v>
      </c>
    </row>
    <row r="1791" spans="1:13">
      <c r="A1791">
        <v>2505</v>
      </c>
      <c r="B1791" t="s">
        <v>4</v>
      </c>
      <c r="C1791" s="16" t="s">
        <v>3885</v>
      </c>
      <c r="D1791">
        <f t="shared" si="0"/>
        <v>29</v>
      </c>
      <c r="E1791" t="str">
        <f t="shared" si="1"/>
        <v>$4,500,000</v>
      </c>
      <c r="F1791" t="str">
        <f t="shared" si="2"/>
        <v/>
      </c>
      <c r="G1791" t="str">
        <f t="shared" si="3"/>
        <v>$4,500,000</v>
      </c>
      <c r="H1791" t="s">
        <v>323</v>
      </c>
      <c r="J1791" t="s">
        <v>45</v>
      </c>
      <c r="K1791" t="s">
        <v>101</v>
      </c>
      <c r="L1791">
        <v>4500000</v>
      </c>
      <c r="M1791" t="s">
        <v>164</v>
      </c>
    </row>
    <row r="1792" spans="1:13">
      <c r="A1792">
        <v>2506</v>
      </c>
      <c r="B1792" t="s">
        <v>4</v>
      </c>
      <c r="C1792" s="16" t="s">
        <v>3886</v>
      </c>
      <c r="D1792">
        <f t="shared" si="0"/>
        <v>29</v>
      </c>
      <c r="E1792" t="str">
        <f t="shared" si="1"/>
        <v>$3,250,000</v>
      </c>
      <c r="F1792" t="str">
        <f t="shared" si="2"/>
        <v/>
      </c>
      <c r="G1792" t="str">
        <f t="shared" si="3"/>
        <v>$3,250,000</v>
      </c>
      <c r="H1792" t="s">
        <v>2004</v>
      </c>
      <c r="J1792" t="s">
        <v>45</v>
      </c>
      <c r="K1792" t="s">
        <v>101</v>
      </c>
      <c r="L1792">
        <v>3250000</v>
      </c>
      <c r="M1792" t="s">
        <v>1603</v>
      </c>
    </row>
    <row r="1793" spans="1:13">
      <c r="A1793">
        <v>2507</v>
      </c>
      <c r="B1793" t="s">
        <v>4</v>
      </c>
      <c r="C1793" s="16" t="s">
        <v>3887</v>
      </c>
      <c r="D1793">
        <f t="shared" si="0"/>
        <v>29</v>
      </c>
      <c r="E1793" t="str">
        <f t="shared" si="1"/>
        <v>$3,217,680 3rd year of rookie contract</v>
      </c>
      <c r="F1793">
        <f t="shared" si="2"/>
        <v>11</v>
      </c>
      <c r="G1793" t="str">
        <f t="shared" si="3"/>
        <v>$3,217,680</v>
      </c>
      <c r="H1793" t="s">
        <v>2719</v>
      </c>
      <c r="J1793" t="s">
        <v>45</v>
      </c>
      <c r="K1793" t="s">
        <v>101</v>
      </c>
      <c r="L1793">
        <v>3217680</v>
      </c>
      <c r="M1793" t="s">
        <v>894</v>
      </c>
    </row>
    <row r="1794" spans="1:13">
      <c r="A1794">
        <v>2508</v>
      </c>
      <c r="B1794" t="s">
        <v>4</v>
      </c>
      <c r="C1794" s="16" t="s">
        <v>3888</v>
      </c>
      <c r="D1794">
        <f t="shared" si="0"/>
        <v>29</v>
      </c>
      <c r="E1794" t="str">
        <f t="shared" si="1"/>
        <v>$2,755,560 2nd year of rookie contract</v>
      </c>
      <c r="F1794">
        <f t="shared" si="2"/>
        <v>11</v>
      </c>
      <c r="G1794" t="str">
        <f t="shared" si="3"/>
        <v>$2,755,560</v>
      </c>
      <c r="H1794" t="s">
        <v>3889</v>
      </c>
      <c r="J1794" t="s">
        <v>45</v>
      </c>
      <c r="K1794" t="s">
        <v>101</v>
      </c>
      <c r="L1794">
        <v>2755560</v>
      </c>
      <c r="M1794" t="s">
        <v>1243</v>
      </c>
    </row>
    <row r="1795" spans="1:13">
      <c r="A1795">
        <v>2509</v>
      </c>
      <c r="B1795" t="s">
        <v>4</v>
      </c>
      <c r="C1795" s="16" t="s">
        <v>3890</v>
      </c>
      <c r="D1795">
        <f t="shared" si="0"/>
        <v>29</v>
      </c>
      <c r="E1795" t="str">
        <f t="shared" si="1"/>
        <v>$2,356,320 1st year of rookie contract</v>
      </c>
      <c r="F1795">
        <f t="shared" si="2"/>
        <v>11</v>
      </c>
      <c r="G1795" t="str">
        <f t="shared" si="3"/>
        <v>$2,356,320</v>
      </c>
      <c r="H1795" t="s">
        <v>3891</v>
      </c>
      <c r="J1795" t="s">
        <v>45</v>
      </c>
      <c r="K1795" t="s">
        <v>101</v>
      </c>
      <c r="L1795">
        <v>2356320</v>
      </c>
      <c r="M1795" t="s">
        <v>516</v>
      </c>
    </row>
    <row r="1796" spans="1:13">
      <c r="A1796">
        <v>2510</v>
      </c>
      <c r="B1796" t="s">
        <v>4</v>
      </c>
      <c r="C1796" s="16" t="s">
        <v>3892</v>
      </c>
      <c r="D1796">
        <f t="shared" si="0"/>
        <v>29</v>
      </c>
      <c r="E1796" t="str">
        <f t="shared" si="1"/>
        <v>$1,500,000</v>
      </c>
      <c r="F1796" t="str">
        <f t="shared" si="2"/>
        <v/>
      </c>
      <c r="G1796" t="str">
        <f t="shared" si="3"/>
        <v>$1,500,000</v>
      </c>
      <c r="H1796" t="s">
        <v>226</v>
      </c>
      <c r="J1796" t="s">
        <v>45</v>
      </c>
      <c r="K1796" t="s">
        <v>101</v>
      </c>
      <c r="L1796">
        <v>1500000</v>
      </c>
      <c r="M1796" t="s">
        <v>3893</v>
      </c>
    </row>
    <row r="1797" spans="1:13">
      <c r="A1797">
        <v>2511</v>
      </c>
      <c r="B1797" t="s">
        <v>4</v>
      </c>
      <c r="C1797" s="16" t="s">
        <v>3894</v>
      </c>
      <c r="D1797">
        <f t="shared" si="0"/>
        <v>29</v>
      </c>
      <c r="E1797" t="str">
        <f t="shared" si="1"/>
        <v>$1,000,000</v>
      </c>
      <c r="F1797" t="str">
        <f t="shared" si="2"/>
        <v/>
      </c>
      <c r="G1797" t="str">
        <f t="shared" si="3"/>
        <v>$1,000,000</v>
      </c>
      <c r="H1797" t="s">
        <v>137</v>
      </c>
      <c r="J1797" t="s">
        <v>45</v>
      </c>
      <c r="K1797" t="s">
        <v>101</v>
      </c>
      <c r="L1797">
        <v>1000000</v>
      </c>
      <c r="M1797" t="s">
        <v>1105</v>
      </c>
    </row>
    <row r="1798" spans="1:13">
      <c r="A1798">
        <v>2512</v>
      </c>
      <c r="B1798" t="s">
        <v>4</v>
      </c>
      <c r="C1798" s="16" t="s">
        <v>3895</v>
      </c>
      <c r="D1798">
        <f t="shared" si="0"/>
        <v>29</v>
      </c>
      <c r="E1798" t="str">
        <f t="shared" si="1"/>
        <v>$473,604 minimum</v>
      </c>
      <c r="F1798">
        <f t="shared" si="2"/>
        <v>9</v>
      </c>
      <c r="G1798" t="str">
        <f t="shared" si="3"/>
        <v>$473,604</v>
      </c>
      <c r="H1798" t="s">
        <v>3635</v>
      </c>
      <c r="J1798" t="s">
        <v>45</v>
      </c>
      <c r="K1798" t="s">
        <v>101</v>
      </c>
      <c r="L1798">
        <v>473604</v>
      </c>
      <c r="M1798" t="s">
        <v>3896</v>
      </c>
    </row>
    <row r="1799" spans="1:13">
      <c r="A1799">
        <v>2513</v>
      </c>
      <c r="B1799" t="s">
        <v>4</v>
      </c>
      <c r="C1799" s="16" t="s">
        <v>3897</v>
      </c>
      <c r="D1799">
        <f t="shared" si="0"/>
        <v>29</v>
      </c>
      <c r="E1799" t="str">
        <f t="shared" si="1"/>
        <v>$473,604 minimum</v>
      </c>
      <c r="F1799">
        <f t="shared" si="2"/>
        <v>9</v>
      </c>
      <c r="G1799" t="str">
        <f t="shared" si="3"/>
        <v>$473,604</v>
      </c>
      <c r="H1799" t="s">
        <v>3635</v>
      </c>
      <c r="J1799" t="s">
        <v>45</v>
      </c>
      <c r="K1799" t="s">
        <v>101</v>
      </c>
      <c r="L1799">
        <v>473604</v>
      </c>
      <c r="M1799" t="s">
        <v>897</v>
      </c>
    </row>
    <row r="1800" spans="1:13">
      <c r="A1800">
        <v>2515</v>
      </c>
      <c r="B1800" t="s">
        <v>4</v>
      </c>
      <c r="C1800" s="16" t="s">
        <v>3898</v>
      </c>
      <c r="D1800">
        <f t="shared" si="0"/>
        <v>29</v>
      </c>
      <c r="E1800" t="str">
        <f t="shared" si="1"/>
        <v>$13,000,000</v>
      </c>
      <c r="F1800" t="str">
        <f t="shared" si="2"/>
        <v/>
      </c>
      <c r="G1800" t="str">
        <f t="shared" si="3"/>
        <v>$13,000,000</v>
      </c>
      <c r="H1800" t="s">
        <v>1245</v>
      </c>
      <c r="J1800" t="s">
        <v>46</v>
      </c>
      <c r="K1800" t="s">
        <v>101</v>
      </c>
      <c r="L1800">
        <v>13000000</v>
      </c>
      <c r="M1800" t="s">
        <v>564</v>
      </c>
    </row>
    <row r="1801" spans="1:13">
      <c r="A1801">
        <v>2516</v>
      </c>
      <c r="B1801" t="s">
        <v>4</v>
      </c>
      <c r="C1801" s="16" t="s">
        <v>3899</v>
      </c>
      <c r="D1801">
        <f t="shared" si="0"/>
        <v>29</v>
      </c>
      <c r="E1801" t="str">
        <f t="shared" si="1"/>
        <v>$12,744,000</v>
      </c>
      <c r="F1801" t="str">
        <f t="shared" si="2"/>
        <v/>
      </c>
      <c r="G1801" t="str">
        <f t="shared" si="3"/>
        <v>$12,744,000</v>
      </c>
      <c r="H1801" t="s">
        <v>3900</v>
      </c>
      <c r="J1801" t="s">
        <v>46</v>
      </c>
      <c r="K1801" t="s">
        <v>101</v>
      </c>
      <c r="L1801">
        <v>12744000</v>
      </c>
      <c r="M1801" t="s">
        <v>148</v>
      </c>
    </row>
    <row r="1802" spans="1:13">
      <c r="A1802">
        <v>2517</v>
      </c>
      <c r="B1802" t="s">
        <v>4</v>
      </c>
      <c r="C1802" s="16" t="s">
        <v>3901</v>
      </c>
      <c r="D1802">
        <f t="shared" si="0"/>
        <v>29</v>
      </c>
      <c r="E1802" t="str">
        <f t="shared" si="1"/>
        <v>$10,164,000</v>
      </c>
      <c r="F1802" t="str">
        <f t="shared" si="2"/>
        <v/>
      </c>
      <c r="G1802" t="str">
        <f t="shared" si="3"/>
        <v>$10,164,000</v>
      </c>
      <c r="H1802" t="s">
        <v>3902</v>
      </c>
      <c r="J1802" t="s">
        <v>46</v>
      </c>
      <c r="K1802" t="s">
        <v>101</v>
      </c>
      <c r="L1802">
        <v>10164000</v>
      </c>
      <c r="M1802" t="s">
        <v>371</v>
      </c>
    </row>
    <row r="1803" spans="1:13">
      <c r="A1803">
        <v>2518</v>
      </c>
      <c r="B1803" t="s">
        <v>4</v>
      </c>
      <c r="C1803" s="16" t="s">
        <v>3903</v>
      </c>
      <c r="D1803">
        <f t="shared" si="0"/>
        <v>29</v>
      </c>
      <c r="E1803" t="str">
        <f t="shared" si="1"/>
        <v>$9,000,000</v>
      </c>
      <c r="F1803" t="str">
        <f t="shared" si="2"/>
        <v/>
      </c>
      <c r="G1803" t="str">
        <f t="shared" si="3"/>
        <v>$9,000,000</v>
      </c>
      <c r="H1803" t="s">
        <v>795</v>
      </c>
      <c r="J1803" t="s">
        <v>46</v>
      </c>
      <c r="K1803" t="s">
        <v>101</v>
      </c>
      <c r="L1803">
        <v>9000000</v>
      </c>
      <c r="M1803" t="s">
        <v>3542</v>
      </c>
    </row>
    <row r="1804" spans="1:13">
      <c r="A1804">
        <v>2519</v>
      </c>
      <c r="B1804" t="s">
        <v>4</v>
      </c>
      <c r="C1804" s="16" t="s">
        <v>3904</v>
      </c>
      <c r="D1804">
        <f t="shared" si="0"/>
        <v>29</v>
      </c>
      <c r="E1804" t="str">
        <f t="shared" si="1"/>
        <v>$5,400,000</v>
      </c>
      <c r="F1804" t="str">
        <f t="shared" si="2"/>
        <v/>
      </c>
      <c r="G1804" t="str">
        <f t="shared" si="3"/>
        <v>$5,400,000</v>
      </c>
      <c r="H1804" t="s">
        <v>3905</v>
      </c>
      <c r="J1804" t="s">
        <v>46</v>
      </c>
      <c r="K1804" t="s">
        <v>101</v>
      </c>
      <c r="L1804">
        <v>5400000</v>
      </c>
      <c r="M1804" t="s">
        <v>218</v>
      </c>
    </row>
    <row r="1805" spans="1:13">
      <c r="A1805">
        <v>2520</v>
      </c>
      <c r="B1805" t="s">
        <v>4</v>
      </c>
      <c r="C1805" s="16" t="s">
        <v>3906</v>
      </c>
      <c r="D1805">
        <f t="shared" si="0"/>
        <v>29</v>
      </c>
      <c r="E1805" t="str">
        <f t="shared" si="1"/>
        <v>$4,000,000</v>
      </c>
      <c r="F1805" t="str">
        <f t="shared" si="2"/>
        <v/>
      </c>
      <c r="G1805" t="str">
        <f t="shared" si="3"/>
        <v>$4,000,000</v>
      </c>
      <c r="H1805" t="s">
        <v>116</v>
      </c>
      <c r="J1805" t="s">
        <v>46</v>
      </c>
      <c r="K1805" t="s">
        <v>101</v>
      </c>
      <c r="L1805">
        <v>4000000</v>
      </c>
      <c r="M1805" t="s">
        <v>1187</v>
      </c>
    </row>
    <row r="1806" spans="1:13">
      <c r="A1806">
        <v>2521</v>
      </c>
      <c r="B1806" t="s">
        <v>4</v>
      </c>
      <c r="C1806" s="16" t="s">
        <v>3907</v>
      </c>
      <c r="D1806">
        <f t="shared" si="0"/>
        <v>29</v>
      </c>
      <c r="E1806" t="str">
        <f t="shared" si="1"/>
        <v>$4,000,000</v>
      </c>
      <c r="F1806" t="str">
        <f t="shared" si="2"/>
        <v/>
      </c>
      <c r="G1806" t="str">
        <f t="shared" si="3"/>
        <v>$4,000,000</v>
      </c>
      <c r="H1806" t="s">
        <v>116</v>
      </c>
      <c r="J1806" t="s">
        <v>46</v>
      </c>
      <c r="K1806" t="s">
        <v>101</v>
      </c>
      <c r="L1806">
        <v>4000000</v>
      </c>
      <c r="M1806" t="s">
        <v>590</v>
      </c>
    </row>
    <row r="1807" spans="1:13">
      <c r="A1807">
        <v>2522</v>
      </c>
      <c r="B1807" t="s">
        <v>4</v>
      </c>
      <c r="C1807" s="16" t="s">
        <v>3908</v>
      </c>
      <c r="D1807">
        <f t="shared" si="0"/>
        <v>29</v>
      </c>
      <c r="E1807" t="str">
        <f t="shared" si="1"/>
        <v>$3,958,742 4th year of rookie contract</v>
      </c>
      <c r="F1807">
        <f t="shared" si="2"/>
        <v>11</v>
      </c>
      <c r="G1807" t="str">
        <f t="shared" si="3"/>
        <v>$3,958,742</v>
      </c>
      <c r="H1807" t="s">
        <v>3909</v>
      </c>
      <c r="J1807" t="s">
        <v>46</v>
      </c>
      <c r="K1807" t="s">
        <v>101</v>
      </c>
      <c r="L1807">
        <v>3958742</v>
      </c>
      <c r="M1807" t="s">
        <v>570</v>
      </c>
    </row>
    <row r="1808" spans="1:13">
      <c r="A1808">
        <v>2523</v>
      </c>
      <c r="B1808" t="s">
        <v>4</v>
      </c>
      <c r="C1808" s="16" t="s">
        <v>3910</v>
      </c>
      <c r="D1808">
        <f t="shared" si="0"/>
        <v>29</v>
      </c>
      <c r="E1808" t="str">
        <f t="shared" si="1"/>
        <v>$2,798,040 1st year of rookie contract</v>
      </c>
      <c r="F1808">
        <f t="shared" si="2"/>
        <v>11</v>
      </c>
      <c r="G1808" t="str">
        <f t="shared" si="3"/>
        <v>$2,798,040</v>
      </c>
      <c r="H1808" t="s">
        <v>3911</v>
      </c>
      <c r="J1808" t="s">
        <v>46</v>
      </c>
      <c r="K1808" t="s">
        <v>101</v>
      </c>
      <c r="L1808">
        <v>2798040</v>
      </c>
      <c r="M1808" t="s">
        <v>578</v>
      </c>
    </row>
    <row r="1809" spans="1:13">
      <c r="A1809">
        <v>2524</v>
      </c>
      <c r="B1809" t="s">
        <v>4</v>
      </c>
      <c r="C1809" s="16" t="s">
        <v>3912</v>
      </c>
      <c r="D1809">
        <f t="shared" si="0"/>
        <v>29</v>
      </c>
      <c r="E1809" t="str">
        <f t="shared" si="1"/>
        <v>$2,286,000 2nd year of rookie contract</v>
      </c>
      <c r="F1809">
        <f t="shared" si="2"/>
        <v>11</v>
      </c>
      <c r="G1809" t="str">
        <f t="shared" si="3"/>
        <v>$2,286,000</v>
      </c>
      <c r="H1809" t="s">
        <v>3913</v>
      </c>
      <c r="J1809" t="s">
        <v>46</v>
      </c>
      <c r="K1809" t="s">
        <v>101</v>
      </c>
      <c r="L1809">
        <v>2286000</v>
      </c>
      <c r="M1809" t="s">
        <v>557</v>
      </c>
    </row>
    <row r="1810" spans="1:13">
      <c r="A1810">
        <v>2525</v>
      </c>
      <c r="B1810" t="s">
        <v>4</v>
      </c>
      <c r="C1810" s="16" t="s">
        <v>3914</v>
      </c>
      <c r="D1810">
        <f t="shared" si="0"/>
        <v>29</v>
      </c>
      <c r="E1810" t="str">
        <f t="shared" si="1"/>
        <v>$1,020,960 1st year of rookie contract</v>
      </c>
      <c r="F1810">
        <f t="shared" si="2"/>
        <v>11</v>
      </c>
      <c r="G1810" t="str">
        <f t="shared" si="3"/>
        <v>$1,020,960</v>
      </c>
      <c r="H1810" t="s">
        <v>3915</v>
      </c>
      <c r="J1810" t="s">
        <v>46</v>
      </c>
      <c r="K1810" t="s">
        <v>101</v>
      </c>
      <c r="L1810">
        <v>1020960</v>
      </c>
      <c r="M1810" t="s">
        <v>587</v>
      </c>
    </row>
    <row r="1811" spans="1:13">
      <c r="A1811">
        <v>2526</v>
      </c>
      <c r="B1811" t="s">
        <v>4</v>
      </c>
      <c r="C1811" s="16" t="s">
        <v>3916</v>
      </c>
      <c r="D1811">
        <f t="shared" si="0"/>
        <v>29</v>
      </c>
      <c r="E1811" t="str">
        <f t="shared" si="1"/>
        <v>$850,000</v>
      </c>
      <c r="F1811" t="str">
        <f t="shared" si="2"/>
        <v/>
      </c>
      <c r="G1811" t="str">
        <f t="shared" si="3"/>
        <v>$850,000</v>
      </c>
      <c r="H1811" t="s">
        <v>3917</v>
      </c>
      <c r="J1811" t="s">
        <v>46</v>
      </c>
      <c r="K1811" t="s">
        <v>101</v>
      </c>
      <c r="L1811">
        <v>850000</v>
      </c>
      <c r="M1811" t="s">
        <v>560</v>
      </c>
    </row>
    <row r="1812" spans="1:13">
      <c r="A1812">
        <v>2527</v>
      </c>
      <c r="B1812" t="s">
        <v>4</v>
      </c>
      <c r="C1812" s="16" t="s">
        <v>3918</v>
      </c>
      <c r="D1812">
        <f t="shared" si="0"/>
        <v>29</v>
      </c>
      <c r="E1812" t="str">
        <f t="shared" si="1"/>
        <v>$473,604 minimum</v>
      </c>
      <c r="F1812">
        <f t="shared" si="2"/>
        <v>9</v>
      </c>
      <c r="G1812" t="str">
        <f t="shared" si="3"/>
        <v>$473,604</v>
      </c>
      <c r="H1812" t="s">
        <v>3635</v>
      </c>
      <c r="J1812" t="s">
        <v>46</v>
      </c>
      <c r="K1812" t="s">
        <v>101</v>
      </c>
      <c r="L1812">
        <v>473604</v>
      </c>
      <c r="M1812" t="s">
        <v>126</v>
      </c>
    </row>
    <row r="1813" spans="1:13">
      <c r="A1813">
        <v>2529</v>
      </c>
      <c r="B1813" t="s">
        <v>4</v>
      </c>
      <c r="C1813" s="16" t="s">
        <v>3919</v>
      </c>
      <c r="D1813">
        <f t="shared" si="0"/>
        <v>29</v>
      </c>
      <c r="E1813" t="str">
        <f t="shared" si="1"/>
        <v>$8,374,646</v>
      </c>
      <c r="F1813" t="str">
        <f t="shared" si="2"/>
        <v/>
      </c>
      <c r="G1813" t="str">
        <f t="shared" si="3"/>
        <v>$8,374,646</v>
      </c>
      <c r="H1813" t="s">
        <v>2177</v>
      </c>
      <c r="J1813" t="s">
        <v>49</v>
      </c>
      <c r="K1813" t="s">
        <v>101</v>
      </c>
      <c r="L1813">
        <v>8374646</v>
      </c>
      <c r="M1813" t="s">
        <v>995</v>
      </c>
    </row>
    <row r="1814" spans="1:13">
      <c r="A1814">
        <v>2530</v>
      </c>
      <c r="B1814" t="s">
        <v>4</v>
      </c>
      <c r="C1814" s="16" t="s">
        <v>3920</v>
      </c>
      <c r="D1814">
        <f t="shared" si="0"/>
        <v>29</v>
      </c>
      <c r="E1814" t="str">
        <f t="shared" si="1"/>
        <v>$8,374,646</v>
      </c>
      <c r="F1814" t="str">
        <f t="shared" si="2"/>
        <v/>
      </c>
      <c r="G1814" t="str">
        <f t="shared" si="3"/>
        <v>$8,374,646</v>
      </c>
      <c r="H1814" t="s">
        <v>2177</v>
      </c>
      <c r="J1814" t="s">
        <v>49</v>
      </c>
      <c r="K1814" t="s">
        <v>101</v>
      </c>
      <c r="L1814">
        <v>8374646</v>
      </c>
      <c r="M1814" t="s">
        <v>291</v>
      </c>
    </row>
    <row r="1815" spans="1:13">
      <c r="A1815">
        <v>2531</v>
      </c>
      <c r="B1815" t="s">
        <v>4</v>
      </c>
      <c r="C1815" s="16" t="s">
        <v>3921</v>
      </c>
      <c r="D1815">
        <f t="shared" si="0"/>
        <v>29</v>
      </c>
      <c r="E1815" t="str">
        <f t="shared" si="1"/>
        <v>$6,100,000</v>
      </c>
      <c r="F1815" t="str">
        <f t="shared" si="2"/>
        <v/>
      </c>
      <c r="G1815" t="str">
        <f t="shared" si="3"/>
        <v>$6,100,000</v>
      </c>
      <c r="H1815" t="s">
        <v>3922</v>
      </c>
      <c r="J1815" t="s">
        <v>49</v>
      </c>
      <c r="K1815" t="s">
        <v>101</v>
      </c>
      <c r="L1815">
        <v>6100000</v>
      </c>
      <c r="M1815" t="s">
        <v>1914</v>
      </c>
    </row>
    <row r="1816" spans="1:13">
      <c r="A1816">
        <v>2532</v>
      </c>
      <c r="B1816" t="s">
        <v>4</v>
      </c>
      <c r="C1816" s="16" t="s">
        <v>3923</v>
      </c>
      <c r="D1816">
        <f t="shared" si="0"/>
        <v>29</v>
      </c>
      <c r="E1816" t="str">
        <f t="shared" si="1"/>
        <v>$5,820,417 4th year of rookie contract</v>
      </c>
      <c r="F1816">
        <f t="shared" si="2"/>
        <v>11</v>
      </c>
      <c r="G1816" t="str">
        <f t="shared" si="3"/>
        <v>$5,820,417</v>
      </c>
      <c r="H1816" t="s">
        <v>3924</v>
      </c>
      <c r="J1816" t="s">
        <v>49</v>
      </c>
      <c r="K1816" t="s">
        <v>101</v>
      </c>
      <c r="L1816">
        <v>5820417</v>
      </c>
      <c r="M1816" t="s">
        <v>605</v>
      </c>
    </row>
    <row r="1817" spans="1:13">
      <c r="A1817">
        <v>2533</v>
      </c>
      <c r="B1817" t="s">
        <v>4</v>
      </c>
      <c r="C1817" s="16" t="s">
        <v>3925</v>
      </c>
      <c r="D1817">
        <f t="shared" si="0"/>
        <v>29</v>
      </c>
      <c r="E1817" t="str">
        <f t="shared" si="1"/>
        <v>$5,259,697 amnesty released 7/13, dnc</v>
      </c>
      <c r="F1817">
        <f t="shared" si="2"/>
        <v>11</v>
      </c>
      <c r="G1817" t="str">
        <f t="shared" si="3"/>
        <v>$5,259,697</v>
      </c>
      <c r="H1817" t="s">
        <v>3926</v>
      </c>
      <c r="J1817" t="s">
        <v>49</v>
      </c>
      <c r="K1817" t="s">
        <v>101</v>
      </c>
      <c r="L1817">
        <v>5259697</v>
      </c>
      <c r="M1817" t="s">
        <v>495</v>
      </c>
    </row>
    <row r="1818" spans="1:13">
      <c r="A1818">
        <v>2534</v>
      </c>
      <c r="B1818" t="s">
        <v>4</v>
      </c>
      <c r="C1818" s="16" t="s">
        <v>3927</v>
      </c>
      <c r="D1818">
        <f t="shared" si="0"/>
        <v>29</v>
      </c>
      <c r="E1818" t="str">
        <f t="shared" si="1"/>
        <v>$3,374,640 1st year of rookie contract</v>
      </c>
      <c r="F1818">
        <f t="shared" si="2"/>
        <v>11</v>
      </c>
      <c r="G1818" t="str">
        <f t="shared" si="3"/>
        <v>$3,374,640</v>
      </c>
      <c r="H1818" t="s">
        <v>3928</v>
      </c>
      <c r="J1818" t="s">
        <v>49</v>
      </c>
      <c r="K1818" t="s">
        <v>101</v>
      </c>
      <c r="L1818">
        <v>3374640</v>
      </c>
      <c r="M1818" t="s">
        <v>244</v>
      </c>
    </row>
    <row r="1819" spans="1:13">
      <c r="A1819">
        <v>2535</v>
      </c>
      <c r="B1819" t="s">
        <v>4</v>
      </c>
      <c r="C1819" s="16" t="s">
        <v>3929</v>
      </c>
      <c r="D1819">
        <f t="shared" si="0"/>
        <v>29</v>
      </c>
      <c r="E1819" t="str">
        <f t="shared" si="1"/>
        <v>$3,090,042 minimum, released 1/2</v>
      </c>
      <c r="F1819">
        <f t="shared" si="2"/>
        <v>11</v>
      </c>
      <c r="G1819" t="str">
        <f t="shared" si="3"/>
        <v>$3,090,042</v>
      </c>
      <c r="H1819" t="s">
        <v>3930</v>
      </c>
      <c r="J1819" t="s">
        <v>49</v>
      </c>
      <c r="K1819" t="s">
        <v>101</v>
      </c>
      <c r="L1819">
        <v>3090042</v>
      </c>
      <c r="M1819" t="s">
        <v>3762</v>
      </c>
    </row>
    <row r="1820" spans="1:13">
      <c r="A1820">
        <v>2536</v>
      </c>
      <c r="B1820" t="s">
        <v>4</v>
      </c>
      <c r="C1820" s="16" t="s">
        <v>3931</v>
      </c>
      <c r="D1820">
        <f t="shared" si="0"/>
        <v>29</v>
      </c>
      <c r="E1820" t="str">
        <f t="shared" si="1"/>
        <v>$3,000,000</v>
      </c>
      <c r="F1820" t="str">
        <f t="shared" si="2"/>
        <v/>
      </c>
      <c r="G1820" t="str">
        <f t="shared" si="3"/>
        <v>$3,000,000</v>
      </c>
      <c r="H1820" t="s">
        <v>459</v>
      </c>
      <c r="J1820" t="s">
        <v>49</v>
      </c>
      <c r="K1820" t="s">
        <v>101</v>
      </c>
      <c r="L1820">
        <v>3000000</v>
      </c>
      <c r="M1820" t="s">
        <v>1931</v>
      </c>
    </row>
    <row r="1821" spans="1:13">
      <c r="A1821">
        <v>2537</v>
      </c>
      <c r="B1821" t="s">
        <v>4</v>
      </c>
      <c r="C1821" s="16" t="s">
        <v>3932</v>
      </c>
      <c r="D1821">
        <f t="shared" si="0"/>
        <v>29</v>
      </c>
      <c r="E1821" t="str">
        <f t="shared" si="1"/>
        <v>$1,645,440 1st year of rookie contract</v>
      </c>
      <c r="F1821">
        <f t="shared" si="2"/>
        <v>11</v>
      </c>
      <c r="G1821" t="str">
        <f t="shared" si="3"/>
        <v>$1,645,440</v>
      </c>
      <c r="H1821" t="s">
        <v>3933</v>
      </c>
      <c r="J1821" t="s">
        <v>49</v>
      </c>
      <c r="K1821" t="s">
        <v>101</v>
      </c>
      <c r="L1821">
        <v>1645440</v>
      </c>
      <c r="M1821" t="s">
        <v>3342</v>
      </c>
    </row>
    <row r="1822" spans="1:13">
      <c r="A1822">
        <v>2538</v>
      </c>
      <c r="B1822" t="s">
        <v>4</v>
      </c>
      <c r="C1822" s="16" t="s">
        <v>3934</v>
      </c>
      <c r="D1822">
        <f t="shared" si="0"/>
        <v>29</v>
      </c>
      <c r="E1822" t="str">
        <f t="shared" si="1"/>
        <v>$1,500,000 released 10/29</v>
      </c>
      <c r="F1822">
        <f t="shared" si="2"/>
        <v>11</v>
      </c>
      <c r="G1822" t="str">
        <f t="shared" si="3"/>
        <v>$1,500,000</v>
      </c>
      <c r="H1822" t="s">
        <v>1974</v>
      </c>
      <c r="J1822" t="s">
        <v>49</v>
      </c>
      <c r="K1822" t="s">
        <v>101</v>
      </c>
      <c r="L1822">
        <v>1500000</v>
      </c>
      <c r="M1822" t="s">
        <v>3935</v>
      </c>
    </row>
    <row r="1823" spans="1:13">
      <c r="A1823">
        <v>2539</v>
      </c>
      <c r="B1823" t="s">
        <v>4</v>
      </c>
      <c r="C1823" s="16" t="s">
        <v>3936</v>
      </c>
      <c r="D1823">
        <f t="shared" si="0"/>
        <v>29</v>
      </c>
      <c r="E1823" t="str">
        <f t="shared" si="1"/>
        <v>$1,485,000 1st year of rookie contract</v>
      </c>
      <c r="F1823">
        <f t="shared" si="2"/>
        <v>11</v>
      </c>
      <c r="G1823" t="str">
        <f t="shared" si="3"/>
        <v>$1,485,000</v>
      </c>
      <c r="H1823" t="s">
        <v>3937</v>
      </c>
      <c r="J1823" t="s">
        <v>49</v>
      </c>
      <c r="K1823" t="s">
        <v>101</v>
      </c>
      <c r="L1823">
        <v>1485000</v>
      </c>
      <c r="M1823" t="s">
        <v>624</v>
      </c>
    </row>
    <row r="1824" spans="1:13">
      <c r="A1824">
        <v>2540</v>
      </c>
      <c r="B1824" t="s">
        <v>4</v>
      </c>
      <c r="C1824" s="16" t="s">
        <v>3938</v>
      </c>
      <c r="D1824">
        <f t="shared" si="0"/>
        <v>29</v>
      </c>
      <c r="E1824" t="str">
        <f t="shared" si="1"/>
        <v>$1,453,520 2nd year of rookie contract</v>
      </c>
      <c r="F1824">
        <f t="shared" si="2"/>
        <v>11</v>
      </c>
      <c r="G1824" t="str">
        <f t="shared" si="3"/>
        <v>$1,453,520</v>
      </c>
      <c r="H1824" t="s">
        <v>3939</v>
      </c>
      <c r="J1824" t="s">
        <v>49</v>
      </c>
      <c r="K1824" t="s">
        <v>101</v>
      </c>
      <c r="L1824">
        <v>1453520</v>
      </c>
      <c r="M1824" t="s">
        <v>627</v>
      </c>
    </row>
    <row r="1825" spans="1:13">
      <c r="A1825">
        <v>2541</v>
      </c>
      <c r="B1825" t="s">
        <v>4</v>
      </c>
      <c r="C1825" s="16" t="s">
        <v>3940</v>
      </c>
      <c r="D1825">
        <f t="shared" si="0"/>
        <v>29</v>
      </c>
      <c r="E1825" t="str">
        <f t="shared" si="1"/>
        <v>$1,174,080 rel 10/29, 3rd year rookie con</v>
      </c>
      <c r="F1825">
        <f t="shared" si="2"/>
        <v>11</v>
      </c>
      <c r="G1825" t="str">
        <f t="shared" si="3"/>
        <v>$1,174,080</v>
      </c>
      <c r="H1825" t="s">
        <v>2761</v>
      </c>
      <c r="J1825" t="s">
        <v>49</v>
      </c>
      <c r="K1825" t="s">
        <v>101</v>
      </c>
      <c r="L1825">
        <v>1174080</v>
      </c>
      <c r="M1825" t="s">
        <v>3941</v>
      </c>
    </row>
    <row r="1826" spans="1:13">
      <c r="A1826">
        <v>2542</v>
      </c>
      <c r="B1826" t="s">
        <v>4</v>
      </c>
      <c r="C1826" s="16" t="s">
        <v>3942</v>
      </c>
      <c r="D1826">
        <f t="shared" si="0"/>
        <v>29</v>
      </c>
      <c r="E1826" t="str">
        <f t="shared" si="1"/>
        <v>$1,120,440 rel 10/29, 2nd year rookie con</v>
      </c>
      <c r="F1826">
        <f t="shared" si="2"/>
        <v>11</v>
      </c>
      <c r="G1826" t="str">
        <f t="shared" si="3"/>
        <v>$1,120,440</v>
      </c>
      <c r="H1826" t="s">
        <v>3943</v>
      </c>
      <c r="J1826" t="s">
        <v>49</v>
      </c>
      <c r="K1826" t="s">
        <v>101</v>
      </c>
      <c r="L1826">
        <v>1120440</v>
      </c>
      <c r="M1826" t="s">
        <v>3944</v>
      </c>
    </row>
    <row r="1827" spans="1:13">
      <c r="A1827">
        <v>2543</v>
      </c>
      <c r="B1827" t="s">
        <v>4</v>
      </c>
      <c r="C1827" s="16" t="s">
        <v>3945</v>
      </c>
      <c r="D1827">
        <f t="shared" si="0"/>
        <v>29</v>
      </c>
      <c r="E1827" t="str">
        <f t="shared" si="1"/>
        <v>$1,000,000 released 10/29</v>
      </c>
      <c r="F1827">
        <f t="shared" si="2"/>
        <v>11</v>
      </c>
      <c r="G1827" t="str">
        <f t="shared" si="3"/>
        <v>$1,000,000</v>
      </c>
      <c r="H1827" t="s">
        <v>134</v>
      </c>
      <c r="J1827" t="s">
        <v>49</v>
      </c>
      <c r="K1827" t="s">
        <v>101</v>
      </c>
      <c r="L1827">
        <v>1000000</v>
      </c>
      <c r="M1827" t="s">
        <v>3946</v>
      </c>
    </row>
    <row r="1828" spans="1:13">
      <c r="A1828">
        <v>2544</v>
      </c>
      <c r="B1828" t="s">
        <v>4</v>
      </c>
      <c r="C1828" s="16" t="s">
        <v>3947</v>
      </c>
      <c r="D1828">
        <f t="shared" si="0"/>
        <v>29</v>
      </c>
      <c r="E1828" t="str">
        <f t="shared" si="1"/>
        <v>$1,000,000 released 10/29</v>
      </c>
      <c r="F1828">
        <f t="shared" si="2"/>
        <v>11</v>
      </c>
      <c r="G1828" t="str">
        <f t="shared" si="3"/>
        <v>$1,000,000</v>
      </c>
      <c r="H1828" t="s">
        <v>134</v>
      </c>
      <c r="J1828" t="s">
        <v>49</v>
      </c>
      <c r="K1828" t="s">
        <v>101</v>
      </c>
      <c r="L1828">
        <v>1000000</v>
      </c>
      <c r="M1828" t="s">
        <v>575</v>
      </c>
    </row>
    <row r="1829" spans="1:13">
      <c r="A1829">
        <v>2545</v>
      </c>
      <c r="B1829" t="s">
        <v>4</v>
      </c>
      <c r="C1829" s="16" t="s">
        <v>3948</v>
      </c>
      <c r="D1829">
        <f t="shared" si="0"/>
        <v>29</v>
      </c>
      <c r="E1829" t="str">
        <f t="shared" si="1"/>
        <v>$888,250</v>
      </c>
      <c r="F1829" t="str">
        <f t="shared" si="2"/>
        <v/>
      </c>
      <c r="G1829" t="str">
        <f t="shared" si="3"/>
        <v>$888,250</v>
      </c>
      <c r="H1829" t="s">
        <v>3949</v>
      </c>
      <c r="J1829" t="s">
        <v>49</v>
      </c>
      <c r="K1829" t="s">
        <v>101</v>
      </c>
      <c r="L1829">
        <v>888250</v>
      </c>
      <c r="M1829" t="s">
        <v>389</v>
      </c>
    </row>
    <row r="1830" spans="1:13">
      <c r="A1830">
        <v>2546</v>
      </c>
      <c r="B1830" t="s">
        <v>4</v>
      </c>
      <c r="C1830" s="16" t="s">
        <v>3950</v>
      </c>
      <c r="D1830">
        <f t="shared" si="0"/>
        <v>29</v>
      </c>
      <c r="E1830" t="str">
        <f t="shared" si="1"/>
        <v>$809,875</v>
      </c>
      <c r="F1830" t="str">
        <f t="shared" si="2"/>
        <v/>
      </c>
      <c r="G1830" t="str">
        <f t="shared" si="3"/>
        <v>$809,875</v>
      </c>
      <c r="H1830" t="s">
        <v>3951</v>
      </c>
      <c r="J1830" t="s">
        <v>49</v>
      </c>
      <c r="K1830" t="s">
        <v>101</v>
      </c>
      <c r="L1830">
        <v>809875</v>
      </c>
      <c r="M1830" t="s">
        <v>3952</v>
      </c>
    </row>
    <row r="1831" spans="1:13">
      <c r="A1831">
        <v>2547</v>
      </c>
      <c r="B1831" t="s">
        <v>4</v>
      </c>
      <c r="C1831" s="16" t="s">
        <v>3953</v>
      </c>
      <c r="D1831">
        <f t="shared" si="0"/>
        <v>29</v>
      </c>
      <c r="E1831" t="str">
        <f t="shared" si="1"/>
        <v>$762,195 minimum</v>
      </c>
      <c r="F1831">
        <f t="shared" si="2"/>
        <v>9</v>
      </c>
      <c r="G1831" t="str">
        <f t="shared" si="3"/>
        <v>$762,195</v>
      </c>
      <c r="H1831" t="s">
        <v>3630</v>
      </c>
      <c r="J1831" t="s">
        <v>49</v>
      </c>
      <c r="K1831" t="s">
        <v>101</v>
      </c>
      <c r="L1831">
        <v>762195</v>
      </c>
      <c r="M1831" t="s">
        <v>984</v>
      </c>
    </row>
    <row r="1832" spans="1:13">
      <c r="A1832">
        <v>2548</v>
      </c>
      <c r="B1832" t="s">
        <v>4</v>
      </c>
      <c r="C1832" s="16" t="s">
        <v>3954</v>
      </c>
      <c r="D1832">
        <f t="shared" si="0"/>
        <v>29</v>
      </c>
      <c r="E1832" t="str">
        <f t="shared" si="1"/>
        <v>$472,427 minimum, signed 1/2</v>
      </c>
      <c r="F1832">
        <f t="shared" si="2"/>
        <v>9</v>
      </c>
      <c r="G1832" t="str">
        <f t="shared" si="3"/>
        <v>$472,427</v>
      </c>
      <c r="H1832" t="s">
        <v>3955</v>
      </c>
      <c r="J1832" t="s">
        <v>49</v>
      </c>
      <c r="K1832" t="s">
        <v>101</v>
      </c>
      <c r="L1832">
        <v>472427</v>
      </c>
      <c r="M1832" t="s">
        <v>1369</v>
      </c>
    </row>
    <row r="1833" spans="1:13">
      <c r="A1833">
        <v>2549</v>
      </c>
      <c r="B1833" t="s">
        <v>4</v>
      </c>
      <c r="C1833" s="16" t="s">
        <v>3956</v>
      </c>
      <c r="D1833">
        <f t="shared" si="0"/>
        <v>29</v>
      </c>
      <c r="E1833" t="str">
        <f t="shared" si="1"/>
        <v>$281,377 minimum, signed 1/7</v>
      </c>
      <c r="F1833">
        <f t="shared" si="2"/>
        <v>9</v>
      </c>
      <c r="G1833" t="str">
        <f t="shared" si="3"/>
        <v>$281,377</v>
      </c>
      <c r="H1833" t="s">
        <v>3957</v>
      </c>
      <c r="J1833" t="s">
        <v>49</v>
      </c>
      <c r="K1833" t="s">
        <v>101</v>
      </c>
      <c r="L1833">
        <v>281377</v>
      </c>
      <c r="M1833" t="s">
        <v>617</v>
      </c>
    </row>
    <row r="1834" spans="1:13">
      <c r="A1834">
        <v>2550</v>
      </c>
      <c r="B1834" t="s">
        <v>4</v>
      </c>
      <c r="C1834" s="16" t="s">
        <v>3958</v>
      </c>
      <c r="D1834">
        <f t="shared" si="0"/>
        <v>29</v>
      </c>
      <c r="E1834" t="str">
        <f t="shared" si="1"/>
        <v>$192,228 minimum, released 1/7</v>
      </c>
      <c r="F1834">
        <f t="shared" si="2"/>
        <v>9</v>
      </c>
      <c r="G1834" t="str">
        <f t="shared" si="3"/>
        <v>$192,228</v>
      </c>
      <c r="H1834" t="s">
        <v>3959</v>
      </c>
      <c r="J1834" t="s">
        <v>49</v>
      </c>
      <c r="K1834" t="s">
        <v>101</v>
      </c>
      <c r="L1834">
        <v>192228</v>
      </c>
      <c r="M1834" t="s">
        <v>3960</v>
      </c>
    </row>
    <row r="1835" spans="1:13">
      <c r="A1835">
        <v>2551</v>
      </c>
      <c r="B1835" t="s">
        <v>4</v>
      </c>
      <c r="C1835" s="16" t="s">
        <v>3961</v>
      </c>
      <c r="D1835">
        <f t="shared" si="0"/>
        <v>29</v>
      </c>
      <c r="E1835" t="str">
        <f t="shared" si="1"/>
        <v>$144,867 minimum, signed 2/25</v>
      </c>
      <c r="F1835">
        <f t="shared" si="2"/>
        <v>9</v>
      </c>
      <c r="G1835" t="str">
        <f t="shared" si="3"/>
        <v>$144,867</v>
      </c>
      <c r="H1835" t="s">
        <v>3962</v>
      </c>
      <c r="J1835" t="s">
        <v>49</v>
      </c>
      <c r="K1835" t="s">
        <v>101</v>
      </c>
      <c r="L1835">
        <v>144867</v>
      </c>
      <c r="M1835" t="s">
        <v>3963</v>
      </c>
    </row>
    <row r="1836" spans="1:13">
      <c r="A1836">
        <v>2553</v>
      </c>
      <c r="B1836" t="s">
        <v>4</v>
      </c>
      <c r="C1836" s="16" t="s">
        <v>3964</v>
      </c>
      <c r="D1836">
        <f t="shared" si="0"/>
        <v>29</v>
      </c>
      <c r="E1836" t="str">
        <f t="shared" si="1"/>
        <v>$13,686,750</v>
      </c>
      <c r="F1836" t="str">
        <f t="shared" si="2"/>
        <v/>
      </c>
      <c r="G1836" t="str">
        <f t="shared" si="3"/>
        <v>$13,686,750</v>
      </c>
      <c r="H1836" t="s">
        <v>3965</v>
      </c>
      <c r="J1836" t="s">
        <v>51</v>
      </c>
      <c r="K1836" t="s">
        <v>101</v>
      </c>
      <c r="L1836">
        <v>13686750</v>
      </c>
      <c r="M1836" t="s">
        <v>728</v>
      </c>
    </row>
    <row r="1837" spans="1:13">
      <c r="A1837">
        <v>2554</v>
      </c>
      <c r="B1837" t="s">
        <v>4</v>
      </c>
      <c r="C1837" s="16" t="s">
        <v>3966</v>
      </c>
      <c r="D1837">
        <f t="shared" si="0"/>
        <v>29</v>
      </c>
      <c r="E1837" t="str">
        <f t="shared" si="1"/>
        <v>$13,058,606</v>
      </c>
      <c r="F1837" t="str">
        <f t="shared" si="2"/>
        <v/>
      </c>
      <c r="G1837" t="str">
        <f t="shared" si="3"/>
        <v>$13,058,606</v>
      </c>
      <c r="H1837" t="s">
        <v>3967</v>
      </c>
      <c r="J1837" t="s">
        <v>51</v>
      </c>
      <c r="K1837" t="s">
        <v>101</v>
      </c>
      <c r="L1837">
        <v>13058606</v>
      </c>
      <c r="M1837" t="s">
        <v>534</v>
      </c>
    </row>
    <row r="1838" spans="1:13">
      <c r="A1838">
        <v>2555</v>
      </c>
      <c r="B1838" t="s">
        <v>4</v>
      </c>
      <c r="C1838" s="16" t="s">
        <v>3968</v>
      </c>
      <c r="D1838">
        <f t="shared" si="0"/>
        <v>29</v>
      </c>
      <c r="E1838" t="str">
        <f t="shared" si="1"/>
        <v>$10,000,000</v>
      </c>
      <c r="F1838" t="str">
        <f t="shared" si="2"/>
        <v/>
      </c>
      <c r="G1838" t="str">
        <f t="shared" si="3"/>
        <v>$10,000,000</v>
      </c>
      <c r="H1838" t="s">
        <v>1385</v>
      </c>
      <c r="J1838" t="s">
        <v>51</v>
      </c>
      <c r="K1838" t="s">
        <v>101</v>
      </c>
      <c r="L1838">
        <v>10000000</v>
      </c>
      <c r="M1838" t="s">
        <v>1403</v>
      </c>
    </row>
    <row r="1839" spans="1:13">
      <c r="A1839">
        <v>2556</v>
      </c>
      <c r="B1839" t="s">
        <v>4</v>
      </c>
      <c r="C1839" s="16" t="s">
        <v>658</v>
      </c>
      <c r="D1839">
        <f t="shared" si="0"/>
        <v>29</v>
      </c>
      <c r="E1839" t="str">
        <f t="shared" si="1"/>
        <v>$8,000,000</v>
      </c>
      <c r="F1839" t="str">
        <f t="shared" si="2"/>
        <v/>
      </c>
      <c r="G1839" t="str">
        <f t="shared" si="3"/>
        <v>$8,000,000</v>
      </c>
      <c r="H1839" t="s">
        <v>110</v>
      </c>
      <c r="J1839" t="s">
        <v>51</v>
      </c>
      <c r="K1839" t="s">
        <v>101</v>
      </c>
      <c r="L1839">
        <v>8000000</v>
      </c>
      <c r="M1839" t="s">
        <v>659</v>
      </c>
    </row>
    <row r="1840" spans="1:13">
      <c r="A1840">
        <v>2557</v>
      </c>
      <c r="B1840" t="s">
        <v>4</v>
      </c>
      <c r="C1840" s="16" t="s">
        <v>673</v>
      </c>
      <c r="D1840">
        <f t="shared" si="0"/>
        <v>29</v>
      </c>
      <c r="E1840" t="str">
        <f t="shared" si="1"/>
        <v>$4,000,000</v>
      </c>
      <c r="F1840" t="str">
        <f t="shared" si="2"/>
        <v/>
      </c>
      <c r="G1840" t="str">
        <f t="shared" si="3"/>
        <v>$4,000,000</v>
      </c>
      <c r="H1840" t="s">
        <v>116</v>
      </c>
      <c r="J1840" t="s">
        <v>51</v>
      </c>
      <c r="K1840" t="s">
        <v>101</v>
      </c>
      <c r="L1840">
        <v>4000000</v>
      </c>
      <c r="M1840" t="s">
        <v>674</v>
      </c>
    </row>
    <row r="1841" spans="1:13">
      <c r="A1841">
        <v>2558</v>
      </c>
      <c r="B1841" t="s">
        <v>4</v>
      </c>
      <c r="C1841" s="16" t="s">
        <v>3969</v>
      </c>
      <c r="D1841">
        <f t="shared" si="0"/>
        <v>29</v>
      </c>
      <c r="E1841" t="str">
        <f t="shared" si="1"/>
        <v>$3,500,000</v>
      </c>
      <c r="F1841" t="str">
        <f t="shared" si="2"/>
        <v/>
      </c>
      <c r="G1841" t="str">
        <f t="shared" si="3"/>
        <v>$3,500,000</v>
      </c>
      <c r="H1841" t="s">
        <v>2383</v>
      </c>
      <c r="J1841" t="s">
        <v>51</v>
      </c>
      <c r="K1841" t="s">
        <v>101</v>
      </c>
      <c r="L1841">
        <v>3500000</v>
      </c>
      <c r="M1841" t="s">
        <v>460</v>
      </c>
    </row>
    <row r="1842" spans="1:13">
      <c r="A1842">
        <v>2559</v>
      </c>
      <c r="B1842" t="s">
        <v>4</v>
      </c>
      <c r="C1842" s="16" t="s">
        <v>3970</v>
      </c>
      <c r="D1842">
        <f t="shared" si="0"/>
        <v>29</v>
      </c>
      <c r="E1842" t="str">
        <f t="shared" si="1"/>
        <v>$3,500,000</v>
      </c>
      <c r="F1842" t="str">
        <f t="shared" si="2"/>
        <v/>
      </c>
      <c r="G1842" t="str">
        <f t="shared" si="3"/>
        <v>$3,500,000</v>
      </c>
      <c r="H1842" t="s">
        <v>2383</v>
      </c>
      <c r="J1842" t="s">
        <v>51</v>
      </c>
      <c r="K1842" t="s">
        <v>101</v>
      </c>
      <c r="L1842">
        <v>3500000</v>
      </c>
      <c r="M1842" t="s">
        <v>408</v>
      </c>
    </row>
    <row r="1843" spans="1:13">
      <c r="A1843">
        <v>2560</v>
      </c>
      <c r="B1843" t="s">
        <v>4</v>
      </c>
      <c r="C1843" s="16" t="s">
        <v>3971</v>
      </c>
      <c r="D1843">
        <f t="shared" si="0"/>
        <v>29</v>
      </c>
      <c r="E1843" t="str">
        <f t="shared" si="1"/>
        <v>$3,055,259 4th year of rookie contract</v>
      </c>
      <c r="F1843">
        <f t="shared" si="2"/>
        <v>11</v>
      </c>
      <c r="G1843" t="str">
        <f t="shared" si="3"/>
        <v>$3,055,259</v>
      </c>
      <c r="H1843" t="s">
        <v>3972</v>
      </c>
      <c r="J1843" t="s">
        <v>51</v>
      </c>
      <c r="K1843" t="s">
        <v>101</v>
      </c>
      <c r="L1843">
        <v>3055259</v>
      </c>
      <c r="M1843" t="s">
        <v>294</v>
      </c>
    </row>
    <row r="1844" spans="1:13">
      <c r="A1844">
        <v>2561</v>
      </c>
      <c r="B1844" t="s">
        <v>4</v>
      </c>
      <c r="C1844" s="16" t="s">
        <v>3973</v>
      </c>
      <c r="D1844">
        <f t="shared" si="0"/>
        <v>29</v>
      </c>
      <c r="E1844" t="str">
        <f t="shared" si="1"/>
        <v>$2,574,120 3rd year of rookie contract</v>
      </c>
      <c r="F1844">
        <f t="shared" si="2"/>
        <v>11</v>
      </c>
      <c r="G1844" t="str">
        <f t="shared" si="3"/>
        <v>$2,574,120</v>
      </c>
      <c r="H1844" t="s">
        <v>3455</v>
      </c>
      <c r="J1844" t="s">
        <v>51</v>
      </c>
      <c r="K1844" t="s">
        <v>101</v>
      </c>
      <c r="L1844">
        <v>2574120</v>
      </c>
      <c r="M1844" t="s">
        <v>654</v>
      </c>
    </row>
    <row r="1845" spans="1:13">
      <c r="A1845">
        <v>2562</v>
      </c>
      <c r="B1845" t="s">
        <v>4</v>
      </c>
      <c r="C1845" s="16" t="s">
        <v>3974</v>
      </c>
      <c r="D1845">
        <f t="shared" si="0"/>
        <v>29</v>
      </c>
      <c r="E1845" t="str">
        <f t="shared" si="1"/>
        <v>$1,500,000</v>
      </c>
      <c r="F1845" t="str">
        <f t="shared" si="2"/>
        <v/>
      </c>
      <c r="G1845" t="str">
        <f t="shared" si="3"/>
        <v>$1,500,000</v>
      </c>
      <c r="H1845" t="s">
        <v>226</v>
      </c>
      <c r="J1845" t="s">
        <v>51</v>
      </c>
      <c r="K1845" t="s">
        <v>101</v>
      </c>
      <c r="L1845">
        <v>1500000</v>
      </c>
      <c r="M1845" t="s">
        <v>3975</v>
      </c>
    </row>
    <row r="1846" spans="1:13">
      <c r="A1846">
        <v>2563</v>
      </c>
      <c r="B1846" t="s">
        <v>4</v>
      </c>
      <c r="C1846" s="16" t="s">
        <v>3976</v>
      </c>
      <c r="D1846">
        <f t="shared" si="0"/>
        <v>29</v>
      </c>
      <c r="E1846" t="str">
        <f t="shared" si="1"/>
        <v>$1,073,280 1st year of rookie contract</v>
      </c>
      <c r="F1846">
        <f t="shared" si="2"/>
        <v>11</v>
      </c>
      <c r="G1846" t="str">
        <f t="shared" si="3"/>
        <v>$1,073,280</v>
      </c>
      <c r="H1846" t="s">
        <v>3977</v>
      </c>
      <c r="J1846" t="s">
        <v>51</v>
      </c>
      <c r="K1846" t="s">
        <v>101</v>
      </c>
      <c r="L1846">
        <v>1073280</v>
      </c>
      <c r="M1846" t="s">
        <v>917</v>
      </c>
    </row>
    <row r="1847" spans="1:13">
      <c r="A1847">
        <v>2564</v>
      </c>
      <c r="B1847" t="s">
        <v>4</v>
      </c>
      <c r="C1847" s="16" t="s">
        <v>3978</v>
      </c>
      <c r="D1847">
        <f t="shared" si="0"/>
        <v>29</v>
      </c>
      <c r="E1847" t="str">
        <f t="shared" si="1"/>
        <v>$870,000</v>
      </c>
      <c r="F1847" t="str">
        <f t="shared" si="2"/>
        <v/>
      </c>
      <c r="G1847" t="str">
        <f t="shared" si="3"/>
        <v>$870,000</v>
      </c>
      <c r="H1847" t="s">
        <v>3979</v>
      </c>
      <c r="J1847" t="s">
        <v>51</v>
      </c>
      <c r="K1847" t="s">
        <v>101</v>
      </c>
      <c r="L1847">
        <v>870000</v>
      </c>
      <c r="M1847" t="s">
        <v>797</v>
      </c>
    </row>
    <row r="1848" spans="1:13">
      <c r="A1848">
        <v>2565</v>
      </c>
      <c r="B1848" t="s">
        <v>4</v>
      </c>
      <c r="C1848" s="16" t="s">
        <v>3980</v>
      </c>
      <c r="D1848">
        <f t="shared" si="0"/>
        <v>29</v>
      </c>
      <c r="E1848" t="str">
        <f t="shared" si="1"/>
        <v>$723,716 m, rel 1/7, s 1/28, c $698,589</v>
      </c>
      <c r="F1848">
        <f t="shared" si="2"/>
        <v>9</v>
      </c>
      <c r="G1848" t="str">
        <f t="shared" si="3"/>
        <v>$723,716</v>
      </c>
      <c r="H1848" t="s">
        <v>3981</v>
      </c>
      <c r="J1848" t="s">
        <v>51</v>
      </c>
      <c r="K1848" t="s">
        <v>101</v>
      </c>
      <c r="L1848">
        <v>723716</v>
      </c>
      <c r="M1848" t="s">
        <v>3982</v>
      </c>
    </row>
    <row r="1849" spans="1:13">
      <c r="A1849">
        <v>2566</v>
      </c>
      <c r="B1849" t="s">
        <v>4</v>
      </c>
      <c r="C1849" s="16" t="s">
        <v>3983</v>
      </c>
      <c r="D1849">
        <f t="shared" si="0"/>
        <v>29</v>
      </c>
      <c r="E1849" t="str">
        <f t="shared" si="1"/>
        <v>$550,000</v>
      </c>
      <c r="F1849" t="str">
        <f t="shared" si="2"/>
        <v/>
      </c>
      <c r="G1849" t="str">
        <f t="shared" si="3"/>
        <v>$550,000</v>
      </c>
      <c r="H1849" t="s">
        <v>2842</v>
      </c>
      <c r="J1849" t="s">
        <v>51</v>
      </c>
      <c r="K1849" t="s">
        <v>101</v>
      </c>
      <c r="L1849">
        <v>550000</v>
      </c>
      <c r="M1849" t="s">
        <v>1044</v>
      </c>
    </row>
    <row r="1850" spans="1:13">
      <c r="A1850">
        <v>2567</v>
      </c>
      <c r="B1850" t="s">
        <v>4</v>
      </c>
      <c r="C1850" s="16" t="s">
        <v>3984</v>
      </c>
      <c r="D1850">
        <f t="shared" si="0"/>
        <v>29</v>
      </c>
      <c r="E1850" t="str">
        <f t="shared" si="1"/>
        <v>$473,604 minimum</v>
      </c>
      <c r="F1850">
        <f t="shared" si="2"/>
        <v>9</v>
      </c>
      <c r="G1850" t="str">
        <f t="shared" si="3"/>
        <v>$473,604</v>
      </c>
      <c r="H1850" t="s">
        <v>3635</v>
      </c>
      <c r="J1850" t="s">
        <v>51</v>
      </c>
      <c r="K1850" t="s">
        <v>101</v>
      </c>
      <c r="L1850">
        <v>473604</v>
      </c>
      <c r="M1850" t="s">
        <v>3985</v>
      </c>
    </row>
    <row r="1851" spans="1:13">
      <c r="A1851">
        <v>2568</v>
      </c>
      <c r="B1851" t="s">
        <v>4</v>
      </c>
      <c r="C1851" s="16" t="s">
        <v>3986</v>
      </c>
      <c r="D1851">
        <f t="shared" si="0"/>
        <v>29</v>
      </c>
      <c r="E1851" t="str">
        <f t="shared" si="1"/>
        <v>$122,625 min, s 1/7, r 1/28, c $58,504</v>
      </c>
      <c r="F1851">
        <f t="shared" si="2"/>
        <v>9</v>
      </c>
      <c r="G1851" t="str">
        <f t="shared" si="3"/>
        <v>$122,625</v>
      </c>
      <c r="H1851" t="s">
        <v>3987</v>
      </c>
      <c r="J1851" t="s">
        <v>51</v>
      </c>
      <c r="K1851" t="s">
        <v>101</v>
      </c>
      <c r="L1851">
        <v>122625</v>
      </c>
      <c r="M1851" t="s">
        <v>3988</v>
      </c>
    </row>
    <row r="1852" spans="1:13">
      <c r="A1852">
        <v>2570</v>
      </c>
      <c r="B1852" t="s">
        <v>4</v>
      </c>
      <c r="C1852" s="16" t="s">
        <v>3989</v>
      </c>
      <c r="D1852">
        <f t="shared" si="0"/>
        <v>29</v>
      </c>
      <c r="E1852" t="str">
        <f t="shared" si="1"/>
        <v>$17,779,458</v>
      </c>
      <c r="F1852" t="str">
        <f t="shared" si="2"/>
        <v/>
      </c>
      <c r="G1852" t="str">
        <f t="shared" si="3"/>
        <v>$17,779,458</v>
      </c>
      <c r="H1852" t="s">
        <v>3408</v>
      </c>
      <c r="J1852" t="s">
        <v>53</v>
      </c>
      <c r="K1852" t="s">
        <v>101</v>
      </c>
      <c r="L1852">
        <v>17779458</v>
      </c>
      <c r="M1852" t="s">
        <v>698</v>
      </c>
    </row>
    <row r="1853" spans="1:13">
      <c r="A1853">
        <v>2571</v>
      </c>
      <c r="B1853" t="s">
        <v>4</v>
      </c>
      <c r="C1853" s="16" t="s">
        <v>3990</v>
      </c>
      <c r="D1853">
        <f t="shared" si="0"/>
        <v>29</v>
      </c>
      <c r="E1853" t="str">
        <f t="shared" si="1"/>
        <v>$10,532,977</v>
      </c>
      <c r="F1853" t="str">
        <f t="shared" si="2"/>
        <v/>
      </c>
      <c r="G1853" t="str">
        <f t="shared" si="3"/>
        <v>$10,532,977</v>
      </c>
      <c r="H1853" t="s">
        <v>3991</v>
      </c>
      <c r="J1853" t="s">
        <v>53</v>
      </c>
      <c r="K1853" t="s">
        <v>101</v>
      </c>
      <c r="L1853">
        <v>10532977</v>
      </c>
      <c r="M1853" t="s">
        <v>701</v>
      </c>
    </row>
    <row r="1854" spans="1:13">
      <c r="A1854">
        <v>2572</v>
      </c>
      <c r="B1854" t="s">
        <v>4</v>
      </c>
      <c r="C1854" s="16" t="s">
        <v>3992</v>
      </c>
      <c r="D1854">
        <f t="shared" si="0"/>
        <v>29</v>
      </c>
      <c r="E1854" t="str">
        <f t="shared" si="1"/>
        <v>$8,200,000</v>
      </c>
      <c r="F1854" t="str">
        <f t="shared" si="2"/>
        <v/>
      </c>
      <c r="G1854" t="str">
        <f t="shared" si="3"/>
        <v>$8,200,000</v>
      </c>
      <c r="H1854" t="s">
        <v>3993</v>
      </c>
      <c r="J1854" t="s">
        <v>53</v>
      </c>
      <c r="K1854" t="s">
        <v>101</v>
      </c>
      <c r="L1854">
        <v>8200000</v>
      </c>
      <c r="M1854" t="s">
        <v>3249</v>
      </c>
    </row>
    <row r="1855" spans="1:13">
      <c r="A1855">
        <v>2573</v>
      </c>
      <c r="B1855" t="s">
        <v>4</v>
      </c>
      <c r="C1855" s="16" t="s">
        <v>3994</v>
      </c>
      <c r="D1855">
        <f t="shared" si="0"/>
        <v>29</v>
      </c>
      <c r="E1855" t="str">
        <f t="shared" si="1"/>
        <v>$8,000,000</v>
      </c>
      <c r="F1855" t="str">
        <f t="shared" si="2"/>
        <v/>
      </c>
      <c r="G1855" t="str">
        <f t="shared" si="3"/>
        <v>$8,000,000</v>
      </c>
      <c r="H1855" t="s">
        <v>110</v>
      </c>
      <c r="J1855" t="s">
        <v>53</v>
      </c>
      <c r="K1855" t="s">
        <v>101</v>
      </c>
      <c r="L1855">
        <v>8000000</v>
      </c>
      <c r="M1855" t="s">
        <v>1367</v>
      </c>
    </row>
    <row r="1856" spans="1:13">
      <c r="A1856">
        <v>2574</v>
      </c>
      <c r="B1856" t="s">
        <v>4</v>
      </c>
      <c r="C1856" s="16" t="s">
        <v>3995</v>
      </c>
      <c r="D1856">
        <f t="shared" si="0"/>
        <v>29</v>
      </c>
      <c r="E1856" t="str">
        <f t="shared" si="1"/>
        <v>$7,226,892 4th year of rookie contract</v>
      </c>
      <c r="F1856">
        <f t="shared" si="2"/>
        <v>11</v>
      </c>
      <c r="G1856" t="str">
        <f t="shared" si="3"/>
        <v>$7,226,892</v>
      </c>
      <c r="H1856" t="s">
        <v>3996</v>
      </c>
      <c r="J1856" t="s">
        <v>53</v>
      </c>
      <c r="K1856" t="s">
        <v>101</v>
      </c>
      <c r="L1856">
        <v>7226892</v>
      </c>
      <c r="M1856" t="s">
        <v>704</v>
      </c>
    </row>
    <row r="1857" spans="1:13">
      <c r="A1857">
        <v>2575</v>
      </c>
      <c r="B1857" t="s">
        <v>4</v>
      </c>
      <c r="C1857" s="16" t="s">
        <v>3997</v>
      </c>
      <c r="D1857">
        <f t="shared" si="0"/>
        <v>29</v>
      </c>
      <c r="E1857" t="str">
        <f t="shared" si="1"/>
        <v>$5,000,000</v>
      </c>
      <c r="F1857" t="str">
        <f t="shared" si="2"/>
        <v/>
      </c>
      <c r="G1857" t="str">
        <f t="shared" si="3"/>
        <v>$5,000,000</v>
      </c>
      <c r="H1857" t="s">
        <v>163</v>
      </c>
      <c r="J1857" t="s">
        <v>53</v>
      </c>
      <c r="K1857" t="s">
        <v>101</v>
      </c>
      <c r="L1857">
        <v>5000000</v>
      </c>
      <c r="M1857" t="s">
        <v>713</v>
      </c>
    </row>
    <row r="1858" spans="1:13">
      <c r="A1858">
        <v>2576</v>
      </c>
      <c r="B1858" t="s">
        <v>4</v>
      </c>
      <c r="C1858" s="16" t="s">
        <v>3998</v>
      </c>
      <c r="D1858">
        <f t="shared" si="0"/>
        <v>29</v>
      </c>
      <c r="E1858" t="str">
        <f t="shared" si="1"/>
        <v>$4,000,000</v>
      </c>
      <c r="F1858" t="str">
        <f t="shared" si="2"/>
        <v/>
      </c>
      <c r="G1858" t="str">
        <f t="shared" si="3"/>
        <v>$4,000,000</v>
      </c>
      <c r="H1858" t="s">
        <v>116</v>
      </c>
      <c r="J1858" t="s">
        <v>53</v>
      </c>
      <c r="K1858" t="s">
        <v>101</v>
      </c>
      <c r="L1858">
        <v>4000000</v>
      </c>
      <c r="M1858" t="s">
        <v>2887</v>
      </c>
    </row>
    <row r="1859" spans="1:13">
      <c r="A1859">
        <v>2577</v>
      </c>
      <c r="B1859" t="s">
        <v>4</v>
      </c>
      <c r="C1859" s="16" t="s">
        <v>3999</v>
      </c>
      <c r="D1859">
        <f t="shared" si="0"/>
        <v>29</v>
      </c>
      <c r="E1859" t="str">
        <f t="shared" si="1"/>
        <v>$4,000,000 amnesty rel 7/17, dnc</v>
      </c>
      <c r="F1859">
        <f t="shared" si="2"/>
        <v>11</v>
      </c>
      <c r="G1859" t="str">
        <f t="shared" si="3"/>
        <v>$4,000,000</v>
      </c>
      <c r="H1859" t="s">
        <v>1645</v>
      </c>
      <c r="J1859" t="s">
        <v>53</v>
      </c>
      <c r="K1859" t="s">
        <v>101</v>
      </c>
      <c r="L1859">
        <v>4000000</v>
      </c>
      <c r="M1859" t="s">
        <v>2665</v>
      </c>
    </row>
    <row r="1860" spans="1:13">
      <c r="A1860">
        <v>2578</v>
      </c>
      <c r="B1860" t="s">
        <v>4</v>
      </c>
      <c r="C1860" s="16" t="s">
        <v>4000</v>
      </c>
      <c r="D1860">
        <f t="shared" si="0"/>
        <v>29</v>
      </c>
      <c r="E1860" t="str">
        <f t="shared" si="1"/>
        <v>$1,975,000</v>
      </c>
      <c r="F1860" t="str">
        <f t="shared" si="2"/>
        <v/>
      </c>
      <c r="G1860" t="str">
        <f t="shared" si="3"/>
        <v>$1,975,000</v>
      </c>
      <c r="H1860" t="s">
        <v>4001</v>
      </c>
      <c r="J1860" t="s">
        <v>53</v>
      </c>
      <c r="K1860" t="s">
        <v>101</v>
      </c>
      <c r="L1860">
        <v>1975000</v>
      </c>
      <c r="M1860" t="s">
        <v>4002</v>
      </c>
    </row>
    <row r="1861" spans="1:13">
      <c r="A1861">
        <v>2579</v>
      </c>
      <c r="B1861" t="s">
        <v>4</v>
      </c>
      <c r="C1861" s="16" t="s">
        <v>4003</v>
      </c>
      <c r="D1861">
        <f t="shared" si="0"/>
        <v>29</v>
      </c>
      <c r="E1861" t="str">
        <f t="shared" si="1"/>
        <v>$1,707,720 3rd year of rookie contract</v>
      </c>
      <c r="F1861">
        <f t="shared" si="2"/>
        <v>11</v>
      </c>
      <c r="G1861" t="str">
        <f t="shared" si="3"/>
        <v>$1,707,720</v>
      </c>
      <c r="H1861" t="s">
        <v>3596</v>
      </c>
      <c r="J1861" t="s">
        <v>53</v>
      </c>
      <c r="K1861" t="s">
        <v>101</v>
      </c>
      <c r="L1861">
        <v>1707720</v>
      </c>
      <c r="M1861" t="s">
        <v>1241</v>
      </c>
    </row>
    <row r="1862" spans="1:13">
      <c r="A1862">
        <v>2580</v>
      </c>
      <c r="B1862" t="s">
        <v>4</v>
      </c>
      <c r="C1862" s="16" t="s">
        <v>4004</v>
      </c>
      <c r="D1862">
        <f t="shared" si="0"/>
        <v>29</v>
      </c>
      <c r="E1862" t="str">
        <f t="shared" si="1"/>
        <v>$1,475,106</v>
      </c>
      <c r="F1862" t="str">
        <f t="shared" si="2"/>
        <v/>
      </c>
      <c r="G1862" t="str">
        <f t="shared" si="3"/>
        <v>$1,475,106</v>
      </c>
      <c r="H1862" t="s">
        <v>4005</v>
      </c>
      <c r="J1862" t="s">
        <v>53</v>
      </c>
      <c r="K1862" t="s">
        <v>101</v>
      </c>
      <c r="L1862">
        <v>1475106</v>
      </c>
      <c r="M1862" t="s">
        <v>2309</v>
      </c>
    </row>
    <row r="1863" spans="1:13">
      <c r="A1863">
        <v>2581</v>
      </c>
      <c r="B1863" t="s">
        <v>4</v>
      </c>
      <c r="C1863" s="16" t="s">
        <v>4006</v>
      </c>
      <c r="D1863">
        <f t="shared" si="0"/>
        <v>29</v>
      </c>
      <c r="E1863" t="str">
        <f t="shared" si="1"/>
        <v>$1,229,255 minimum, counts $854,389</v>
      </c>
      <c r="F1863">
        <f t="shared" si="2"/>
        <v>11</v>
      </c>
      <c r="G1863" t="str">
        <f t="shared" si="3"/>
        <v>$1,229,255</v>
      </c>
      <c r="H1863" t="s">
        <v>4007</v>
      </c>
      <c r="J1863" t="s">
        <v>53</v>
      </c>
      <c r="K1863" t="s">
        <v>101</v>
      </c>
      <c r="L1863">
        <v>1229255</v>
      </c>
      <c r="M1863" t="s">
        <v>815</v>
      </c>
    </row>
    <row r="1864" spans="1:13">
      <c r="A1864">
        <v>2582</v>
      </c>
      <c r="B1864" t="s">
        <v>4</v>
      </c>
      <c r="C1864" s="16" t="s">
        <v>4008</v>
      </c>
      <c r="D1864">
        <f t="shared" si="0"/>
        <v>29</v>
      </c>
      <c r="E1864" t="str">
        <f t="shared" si="1"/>
        <v>$1,146,337 minimum, counts $854,389</v>
      </c>
      <c r="F1864">
        <f t="shared" si="2"/>
        <v>11</v>
      </c>
      <c r="G1864" t="str">
        <f t="shared" si="3"/>
        <v>$1,146,337</v>
      </c>
      <c r="H1864" t="s">
        <v>3697</v>
      </c>
      <c r="J1864" t="s">
        <v>53</v>
      </c>
      <c r="K1864" t="s">
        <v>101</v>
      </c>
      <c r="L1864">
        <v>1146337</v>
      </c>
      <c r="M1864" t="s">
        <v>2336</v>
      </c>
    </row>
    <row r="1865" spans="1:13">
      <c r="A1865">
        <v>2583</v>
      </c>
      <c r="B1865" t="s">
        <v>4</v>
      </c>
      <c r="C1865" s="16" t="s">
        <v>4009</v>
      </c>
      <c r="D1865">
        <f t="shared" si="0"/>
        <v>29</v>
      </c>
      <c r="E1865" t="str">
        <f t="shared" si="1"/>
        <v>$1,069,509 minimum, counts $854,389</v>
      </c>
      <c r="F1865">
        <f t="shared" si="2"/>
        <v>11</v>
      </c>
      <c r="G1865" t="str">
        <f t="shared" si="3"/>
        <v>$1,069,509</v>
      </c>
      <c r="H1865" t="s">
        <v>4010</v>
      </c>
      <c r="J1865" t="s">
        <v>53</v>
      </c>
      <c r="K1865" t="s">
        <v>101</v>
      </c>
      <c r="L1865">
        <v>1069509</v>
      </c>
      <c r="M1865" t="s">
        <v>827</v>
      </c>
    </row>
    <row r="1866" spans="1:13">
      <c r="A1866">
        <v>2584</v>
      </c>
      <c r="B1866" t="s">
        <v>4</v>
      </c>
      <c r="C1866" s="16" t="s">
        <v>4011</v>
      </c>
      <c r="D1866">
        <f t="shared" si="0"/>
        <v>29</v>
      </c>
      <c r="E1866" t="str">
        <f t="shared" si="1"/>
        <v>$762,195 minimum</v>
      </c>
      <c r="F1866">
        <f t="shared" si="2"/>
        <v>9</v>
      </c>
      <c r="G1866" t="str">
        <f t="shared" si="3"/>
        <v>$762,195</v>
      </c>
      <c r="H1866" t="s">
        <v>3630</v>
      </c>
      <c r="J1866" t="s">
        <v>53</v>
      </c>
      <c r="K1866" t="s">
        <v>101</v>
      </c>
      <c r="L1866">
        <v>762195</v>
      </c>
      <c r="M1866" t="s">
        <v>4012</v>
      </c>
    </row>
    <row r="1867" spans="1:13">
      <c r="A1867">
        <v>2585</v>
      </c>
      <c r="B1867" t="s">
        <v>4</v>
      </c>
      <c r="C1867" s="16" t="s">
        <v>4013</v>
      </c>
      <c r="D1867">
        <f t="shared" si="0"/>
        <v>29</v>
      </c>
      <c r="E1867" t="str">
        <f t="shared" si="1"/>
        <v>$250,000 minimum, released 10/30</v>
      </c>
      <c r="F1867">
        <f t="shared" si="2"/>
        <v>9</v>
      </c>
      <c r="G1867" t="str">
        <f t="shared" si="3"/>
        <v>$250,000</v>
      </c>
      <c r="H1867" t="s">
        <v>4014</v>
      </c>
      <c r="J1867" t="s">
        <v>53</v>
      </c>
      <c r="K1867" t="s">
        <v>101</v>
      </c>
      <c r="L1867">
        <v>250000</v>
      </c>
      <c r="M1867" t="s">
        <v>4015</v>
      </c>
    </row>
    <row r="1868" spans="1:13">
      <c r="A1868">
        <v>2587</v>
      </c>
      <c r="B1868" t="s">
        <v>4</v>
      </c>
      <c r="C1868" s="16" t="s">
        <v>4016</v>
      </c>
      <c r="D1868">
        <f t="shared" si="0"/>
        <v>29</v>
      </c>
      <c r="E1868" t="str">
        <f t="shared" si="1"/>
        <v>$27,849,149</v>
      </c>
      <c r="F1868" t="str">
        <f t="shared" si="2"/>
        <v/>
      </c>
      <c r="G1868" t="str">
        <f t="shared" si="3"/>
        <v>$27,849,149</v>
      </c>
      <c r="H1868" t="s">
        <v>4017</v>
      </c>
      <c r="J1868" t="s">
        <v>55</v>
      </c>
      <c r="K1868" t="s">
        <v>101</v>
      </c>
      <c r="L1868">
        <v>27849149</v>
      </c>
      <c r="M1868" t="s">
        <v>744</v>
      </c>
    </row>
    <row r="1869" spans="1:13">
      <c r="A1869">
        <v>2588</v>
      </c>
      <c r="B1869" t="s">
        <v>4</v>
      </c>
      <c r="C1869" s="16" t="s">
        <v>4018</v>
      </c>
      <c r="D1869">
        <f t="shared" si="0"/>
        <v>29</v>
      </c>
      <c r="E1869" t="str">
        <f t="shared" si="1"/>
        <v>$19,536,360</v>
      </c>
      <c r="F1869" t="str">
        <f t="shared" si="2"/>
        <v/>
      </c>
      <c r="G1869" t="str">
        <f t="shared" si="3"/>
        <v>$19,536,360</v>
      </c>
      <c r="H1869" t="s">
        <v>4019</v>
      </c>
      <c r="J1869" t="s">
        <v>55</v>
      </c>
      <c r="K1869" t="s">
        <v>101</v>
      </c>
      <c r="L1869">
        <v>19536360</v>
      </c>
      <c r="M1869" t="s">
        <v>157</v>
      </c>
    </row>
    <row r="1870" spans="1:13">
      <c r="A1870">
        <v>2589</v>
      </c>
      <c r="B1870" t="s">
        <v>4</v>
      </c>
      <c r="C1870" s="16" t="s">
        <v>4020</v>
      </c>
      <c r="D1870">
        <f t="shared" si="0"/>
        <v>29</v>
      </c>
      <c r="E1870" t="str">
        <f t="shared" si="1"/>
        <v>$19,000,000</v>
      </c>
      <c r="F1870" t="str">
        <f t="shared" si="2"/>
        <v/>
      </c>
      <c r="G1870" t="str">
        <f t="shared" si="3"/>
        <v>$19,000,000</v>
      </c>
      <c r="H1870" t="s">
        <v>4021</v>
      </c>
      <c r="J1870" t="s">
        <v>55</v>
      </c>
      <c r="K1870" t="s">
        <v>101</v>
      </c>
      <c r="L1870">
        <v>19000000</v>
      </c>
      <c r="M1870" t="s">
        <v>318</v>
      </c>
    </row>
    <row r="1871" spans="1:13">
      <c r="A1871">
        <v>2590</v>
      </c>
      <c r="B1871" t="s">
        <v>4</v>
      </c>
      <c r="C1871" s="16" t="s">
        <v>4022</v>
      </c>
      <c r="D1871">
        <f t="shared" si="0"/>
        <v>29</v>
      </c>
      <c r="E1871" t="str">
        <f t="shared" si="1"/>
        <v>$8,900,000</v>
      </c>
      <c r="F1871" t="str">
        <f t="shared" si="2"/>
        <v/>
      </c>
      <c r="G1871" t="str">
        <f t="shared" si="3"/>
        <v>$8,900,000</v>
      </c>
      <c r="H1871" t="s">
        <v>4023</v>
      </c>
      <c r="J1871" t="s">
        <v>55</v>
      </c>
      <c r="K1871" t="s">
        <v>101</v>
      </c>
      <c r="L1871">
        <v>8900000</v>
      </c>
      <c r="M1871" t="s">
        <v>1999</v>
      </c>
    </row>
    <row r="1872" spans="1:13">
      <c r="A1872">
        <v>2591</v>
      </c>
      <c r="B1872" t="s">
        <v>4</v>
      </c>
      <c r="C1872" s="16" t="s">
        <v>4024</v>
      </c>
      <c r="D1872">
        <f t="shared" si="0"/>
        <v>29</v>
      </c>
      <c r="E1872" t="str">
        <f t="shared" si="1"/>
        <v>$7,258,960</v>
      </c>
      <c r="F1872" t="str">
        <f t="shared" si="2"/>
        <v/>
      </c>
      <c r="G1872" t="str">
        <f t="shared" si="3"/>
        <v>$7,258,960</v>
      </c>
      <c r="H1872" t="s">
        <v>4025</v>
      </c>
      <c r="J1872" t="s">
        <v>55</v>
      </c>
      <c r="K1872" t="s">
        <v>101</v>
      </c>
      <c r="L1872">
        <v>7258960</v>
      </c>
      <c r="M1872" t="s">
        <v>764</v>
      </c>
    </row>
    <row r="1873" spans="1:13">
      <c r="A1873">
        <v>2592</v>
      </c>
      <c r="B1873" t="s">
        <v>4</v>
      </c>
      <c r="C1873" s="16" t="s">
        <v>4026</v>
      </c>
      <c r="D1873">
        <f t="shared" si="0"/>
        <v>29</v>
      </c>
      <c r="E1873" t="str">
        <f t="shared" si="1"/>
        <v>$4,000,000</v>
      </c>
      <c r="F1873" t="str">
        <f t="shared" si="2"/>
        <v/>
      </c>
      <c r="G1873" t="str">
        <f t="shared" si="3"/>
        <v>$4,000,000</v>
      </c>
      <c r="H1873" t="s">
        <v>116</v>
      </c>
      <c r="J1873" t="s">
        <v>55</v>
      </c>
      <c r="K1873" t="s">
        <v>101</v>
      </c>
      <c r="L1873">
        <v>4000000</v>
      </c>
      <c r="M1873" t="s">
        <v>531</v>
      </c>
    </row>
    <row r="1874" spans="1:13">
      <c r="A1874">
        <v>2593</v>
      </c>
      <c r="B1874" t="s">
        <v>4</v>
      </c>
      <c r="C1874" s="16" t="s">
        <v>4027</v>
      </c>
      <c r="D1874">
        <f t="shared" si="0"/>
        <v>29</v>
      </c>
      <c r="E1874" t="str">
        <f t="shared" si="1"/>
        <v>$3,632,527 4th year of rookie contract</v>
      </c>
      <c r="F1874">
        <f t="shared" si="2"/>
        <v>11</v>
      </c>
      <c r="G1874" t="str">
        <f t="shared" si="3"/>
        <v>$3,632,527</v>
      </c>
      <c r="H1874" t="s">
        <v>4028</v>
      </c>
      <c r="J1874" t="s">
        <v>55</v>
      </c>
      <c r="K1874" t="s">
        <v>101</v>
      </c>
      <c r="L1874">
        <v>3632527</v>
      </c>
      <c r="M1874" t="s">
        <v>672</v>
      </c>
    </row>
    <row r="1875" spans="1:13">
      <c r="A1875">
        <v>2594</v>
      </c>
      <c r="B1875" t="s">
        <v>4</v>
      </c>
      <c r="C1875" s="16" t="s">
        <v>4029</v>
      </c>
      <c r="D1875">
        <f t="shared" si="0"/>
        <v>29</v>
      </c>
      <c r="E1875" t="str">
        <f t="shared" si="1"/>
        <v>$3,500,000</v>
      </c>
      <c r="F1875" t="str">
        <f t="shared" si="2"/>
        <v/>
      </c>
      <c r="G1875" t="str">
        <f t="shared" si="3"/>
        <v>$3,500,000</v>
      </c>
      <c r="H1875" t="s">
        <v>2383</v>
      </c>
      <c r="J1875" t="s">
        <v>55</v>
      </c>
      <c r="K1875" t="s">
        <v>101</v>
      </c>
      <c r="L1875">
        <v>3500000</v>
      </c>
      <c r="M1875" t="s">
        <v>3038</v>
      </c>
    </row>
    <row r="1876" spans="1:13">
      <c r="A1876">
        <v>2595</v>
      </c>
      <c r="B1876" t="s">
        <v>4</v>
      </c>
      <c r="C1876" s="16" t="s">
        <v>4030</v>
      </c>
      <c r="D1876">
        <f t="shared" si="0"/>
        <v>29</v>
      </c>
      <c r="E1876" t="str">
        <f t="shared" si="1"/>
        <v>$1,500,000</v>
      </c>
      <c r="F1876" t="str">
        <f t="shared" si="2"/>
        <v/>
      </c>
      <c r="G1876" t="str">
        <f t="shared" si="3"/>
        <v>$1,500,000</v>
      </c>
      <c r="H1876" t="s">
        <v>226</v>
      </c>
      <c r="J1876" t="s">
        <v>55</v>
      </c>
      <c r="K1876" t="s">
        <v>101</v>
      </c>
      <c r="L1876">
        <v>1500000</v>
      </c>
      <c r="M1876" t="s">
        <v>511</v>
      </c>
    </row>
    <row r="1877" spans="1:13">
      <c r="A1877">
        <v>2596</v>
      </c>
      <c r="B1877" t="s">
        <v>4</v>
      </c>
      <c r="C1877" s="16" t="s">
        <v>4031</v>
      </c>
      <c r="D1877">
        <f t="shared" si="0"/>
        <v>29</v>
      </c>
      <c r="E1877" t="str">
        <f t="shared" si="1"/>
        <v>$1,352,181 minimum, counts $854,389</v>
      </c>
      <c r="F1877">
        <f t="shared" si="2"/>
        <v>11</v>
      </c>
      <c r="G1877" t="str">
        <f t="shared" si="3"/>
        <v>$1,352,181</v>
      </c>
      <c r="H1877" t="s">
        <v>3652</v>
      </c>
      <c r="J1877" t="s">
        <v>55</v>
      </c>
      <c r="K1877" t="s">
        <v>101</v>
      </c>
      <c r="L1877">
        <v>1352181</v>
      </c>
      <c r="M1877" t="s">
        <v>2626</v>
      </c>
    </row>
    <row r="1878" spans="1:13">
      <c r="A1878">
        <v>2597</v>
      </c>
      <c r="B1878" t="s">
        <v>4</v>
      </c>
      <c r="C1878" s="16" t="s">
        <v>4032</v>
      </c>
      <c r="D1878">
        <f t="shared" si="0"/>
        <v>29</v>
      </c>
      <c r="E1878" t="str">
        <f t="shared" si="1"/>
        <v>$1,240,000</v>
      </c>
      <c r="F1878" t="str">
        <f t="shared" si="2"/>
        <v/>
      </c>
      <c r="G1878" t="str">
        <f t="shared" si="3"/>
        <v>$1,240,000</v>
      </c>
      <c r="H1878" t="s">
        <v>4033</v>
      </c>
      <c r="J1878" t="s">
        <v>55</v>
      </c>
      <c r="K1878" t="s">
        <v>101</v>
      </c>
      <c r="L1878">
        <v>1240000</v>
      </c>
      <c r="M1878" t="s">
        <v>1670</v>
      </c>
    </row>
    <row r="1879" spans="1:13">
      <c r="A1879">
        <v>2598</v>
      </c>
      <c r="B1879" t="s">
        <v>4</v>
      </c>
      <c r="C1879" s="16" t="s">
        <v>4034</v>
      </c>
      <c r="D1879">
        <f t="shared" si="0"/>
        <v>29</v>
      </c>
      <c r="E1879" t="str">
        <f t="shared" si="1"/>
        <v>$1,054,389</v>
      </c>
      <c r="F1879" t="str">
        <f t="shared" si="2"/>
        <v/>
      </c>
      <c r="G1879" t="str">
        <f t="shared" si="3"/>
        <v>$1,054,389</v>
      </c>
      <c r="H1879" t="s">
        <v>4035</v>
      </c>
      <c r="J1879" t="s">
        <v>55</v>
      </c>
      <c r="K1879" t="s">
        <v>101</v>
      </c>
      <c r="L1879">
        <v>1054389</v>
      </c>
      <c r="M1879" t="s">
        <v>4036</v>
      </c>
    </row>
    <row r="1880" spans="1:13">
      <c r="A1880">
        <v>2599</v>
      </c>
      <c r="B1880" t="s">
        <v>4</v>
      </c>
      <c r="C1880" s="16" t="s">
        <v>4037</v>
      </c>
      <c r="D1880">
        <f t="shared" si="0"/>
        <v>29</v>
      </c>
      <c r="E1880" t="str">
        <f t="shared" si="1"/>
        <v>$962,195</v>
      </c>
      <c r="F1880" t="str">
        <f t="shared" si="2"/>
        <v/>
      </c>
      <c r="G1880" t="str">
        <f t="shared" si="3"/>
        <v>$962,195</v>
      </c>
      <c r="H1880" t="s">
        <v>3624</v>
      </c>
      <c r="J1880" t="s">
        <v>55</v>
      </c>
      <c r="K1880" t="s">
        <v>101</v>
      </c>
      <c r="L1880">
        <v>962195</v>
      </c>
      <c r="M1880" t="s">
        <v>1660</v>
      </c>
    </row>
    <row r="1881" spans="1:13">
      <c r="A1881">
        <v>2600</v>
      </c>
      <c r="B1881" t="s">
        <v>4</v>
      </c>
      <c r="C1881" s="16" t="s">
        <v>4038</v>
      </c>
      <c r="D1881">
        <f t="shared" si="0"/>
        <v>29</v>
      </c>
      <c r="E1881" t="str">
        <f t="shared" si="1"/>
        <v>$473,604 minimum</v>
      </c>
      <c r="F1881">
        <f t="shared" si="2"/>
        <v>9</v>
      </c>
      <c r="G1881" t="str">
        <f t="shared" si="3"/>
        <v>$473,604</v>
      </c>
      <c r="H1881" t="s">
        <v>3635</v>
      </c>
      <c r="J1881" t="s">
        <v>55</v>
      </c>
      <c r="K1881" t="s">
        <v>101</v>
      </c>
      <c r="L1881">
        <v>473604</v>
      </c>
      <c r="M1881" t="s">
        <v>771</v>
      </c>
    </row>
    <row r="1882" spans="1:13">
      <c r="A1882">
        <v>2601</v>
      </c>
      <c r="B1882" t="s">
        <v>4</v>
      </c>
      <c r="C1882" s="16" t="s">
        <v>4039</v>
      </c>
      <c r="D1882">
        <f t="shared" si="0"/>
        <v>29</v>
      </c>
      <c r="E1882" t="str">
        <f t="shared" si="1"/>
        <v>$192,228 minimum, released 1/7</v>
      </c>
      <c r="F1882">
        <f t="shared" si="2"/>
        <v>9</v>
      </c>
      <c r="G1882" t="str">
        <f t="shared" si="3"/>
        <v>$192,228</v>
      </c>
      <c r="H1882" t="s">
        <v>3959</v>
      </c>
      <c r="J1882" t="s">
        <v>55</v>
      </c>
      <c r="K1882" t="s">
        <v>101</v>
      </c>
      <c r="L1882">
        <v>192228</v>
      </c>
      <c r="M1882" t="s">
        <v>3374</v>
      </c>
    </row>
    <row r="1883" spans="1:13">
      <c r="A1883">
        <v>2603</v>
      </c>
      <c r="B1883" t="s">
        <v>4</v>
      </c>
      <c r="C1883" s="16" t="s">
        <v>4040</v>
      </c>
      <c r="D1883">
        <f t="shared" si="0"/>
        <v>29</v>
      </c>
      <c r="E1883" t="str">
        <f t="shared" si="1"/>
        <v>$16,500,000</v>
      </c>
      <c r="F1883" t="str">
        <f t="shared" si="2"/>
        <v/>
      </c>
      <c r="G1883" t="str">
        <f t="shared" si="3"/>
        <v>$16,500,000</v>
      </c>
      <c r="H1883" t="s">
        <v>2031</v>
      </c>
      <c r="J1883" t="s">
        <v>57</v>
      </c>
      <c r="K1883" t="s">
        <v>101</v>
      </c>
      <c r="L1883">
        <v>16500000</v>
      </c>
      <c r="M1883" t="s">
        <v>790</v>
      </c>
    </row>
    <row r="1884" spans="1:13">
      <c r="A1884">
        <v>2604</v>
      </c>
      <c r="B1884" t="s">
        <v>4</v>
      </c>
      <c r="C1884" s="16" t="s">
        <v>4041</v>
      </c>
      <c r="D1884">
        <f t="shared" si="0"/>
        <v>29</v>
      </c>
      <c r="E1884" t="str">
        <f t="shared" si="1"/>
        <v>$13,891,359</v>
      </c>
      <c r="F1884" t="str">
        <f t="shared" si="2"/>
        <v/>
      </c>
      <c r="G1884" t="str">
        <f t="shared" si="3"/>
        <v>$13,891,359</v>
      </c>
      <c r="H1884" t="s">
        <v>4042</v>
      </c>
      <c r="J1884" t="s">
        <v>57</v>
      </c>
      <c r="K1884" t="s">
        <v>101</v>
      </c>
      <c r="L1884">
        <v>13891359</v>
      </c>
      <c r="M1884" t="s">
        <v>787</v>
      </c>
    </row>
    <row r="1885" spans="1:13">
      <c r="A1885">
        <v>2605</v>
      </c>
      <c r="B1885" t="s">
        <v>4</v>
      </c>
      <c r="C1885" s="16" t="s">
        <v>4043</v>
      </c>
      <c r="D1885">
        <f t="shared" si="0"/>
        <v>29</v>
      </c>
      <c r="E1885" t="str">
        <f t="shared" si="1"/>
        <v>$7,305,786</v>
      </c>
      <c r="F1885" t="str">
        <f t="shared" si="2"/>
        <v/>
      </c>
      <c r="G1885" t="str">
        <f t="shared" si="3"/>
        <v>$7,305,786</v>
      </c>
      <c r="H1885" t="s">
        <v>4044</v>
      </c>
      <c r="J1885" t="s">
        <v>57</v>
      </c>
      <c r="K1885" t="s">
        <v>101</v>
      </c>
      <c r="L1885">
        <v>7305786</v>
      </c>
      <c r="M1885" t="s">
        <v>793</v>
      </c>
    </row>
    <row r="1886" spans="1:13">
      <c r="A1886">
        <v>2606</v>
      </c>
      <c r="B1886" t="s">
        <v>4</v>
      </c>
      <c r="C1886" s="16" t="s">
        <v>4045</v>
      </c>
      <c r="D1886">
        <f t="shared" si="0"/>
        <v>29</v>
      </c>
      <c r="E1886" t="str">
        <f t="shared" si="1"/>
        <v>$6,764,045</v>
      </c>
      <c r="F1886" t="str">
        <f t="shared" si="2"/>
        <v/>
      </c>
      <c r="G1886" t="str">
        <f t="shared" si="3"/>
        <v>$6,764,045</v>
      </c>
      <c r="H1886" t="s">
        <v>4046</v>
      </c>
      <c r="J1886" t="s">
        <v>57</v>
      </c>
      <c r="K1886" t="s">
        <v>101</v>
      </c>
      <c r="L1886">
        <v>6764045</v>
      </c>
      <c r="M1886" t="s">
        <v>972</v>
      </c>
    </row>
    <row r="1887" spans="1:13">
      <c r="A1887">
        <v>2607</v>
      </c>
      <c r="B1887" t="s">
        <v>4</v>
      </c>
      <c r="C1887" s="16" t="s">
        <v>4047</v>
      </c>
      <c r="D1887">
        <f t="shared" si="0"/>
        <v>29</v>
      </c>
      <c r="E1887" t="str">
        <f t="shared" si="1"/>
        <v>$3,300,000</v>
      </c>
      <c r="F1887" t="str">
        <f t="shared" si="2"/>
        <v/>
      </c>
      <c r="G1887" t="str">
        <f t="shared" si="3"/>
        <v>$3,300,000</v>
      </c>
      <c r="H1887" t="s">
        <v>1538</v>
      </c>
      <c r="J1887" t="s">
        <v>57</v>
      </c>
      <c r="K1887" t="s">
        <v>101</v>
      </c>
      <c r="L1887">
        <v>3300000</v>
      </c>
      <c r="M1887" t="s">
        <v>803</v>
      </c>
    </row>
    <row r="1888" spans="1:13">
      <c r="A1888">
        <v>2608</v>
      </c>
      <c r="B1888" t="s">
        <v>4</v>
      </c>
      <c r="C1888" s="16" t="s">
        <v>4048</v>
      </c>
      <c r="D1888">
        <f t="shared" si="0"/>
        <v>29</v>
      </c>
      <c r="E1888" t="str">
        <f t="shared" si="1"/>
        <v>$3,006,217</v>
      </c>
      <c r="F1888" t="str">
        <f t="shared" si="2"/>
        <v/>
      </c>
      <c r="G1888" t="str">
        <f t="shared" si="3"/>
        <v>$3,006,217</v>
      </c>
      <c r="H1888" t="s">
        <v>4049</v>
      </c>
      <c r="J1888" t="s">
        <v>57</v>
      </c>
      <c r="K1888" t="s">
        <v>101</v>
      </c>
      <c r="L1888">
        <v>3006217</v>
      </c>
      <c r="M1888" t="s">
        <v>464</v>
      </c>
    </row>
    <row r="1889" spans="1:13">
      <c r="A1889">
        <v>2609</v>
      </c>
      <c r="B1889" t="s">
        <v>4</v>
      </c>
      <c r="C1889" s="16" t="s">
        <v>907</v>
      </c>
      <c r="D1889">
        <f t="shared" si="0"/>
        <v>29</v>
      </c>
      <c r="E1889" t="str">
        <f t="shared" si="1"/>
        <v>$3,000,000</v>
      </c>
      <c r="F1889" t="str">
        <f t="shared" si="2"/>
        <v/>
      </c>
      <c r="G1889" t="str">
        <f t="shared" si="3"/>
        <v>$3,000,000</v>
      </c>
      <c r="H1889" t="s">
        <v>459</v>
      </c>
      <c r="J1889" t="s">
        <v>57</v>
      </c>
      <c r="K1889" t="s">
        <v>101</v>
      </c>
      <c r="L1889">
        <v>3000000</v>
      </c>
      <c r="M1889" t="s">
        <v>908</v>
      </c>
    </row>
    <row r="1890" spans="1:13">
      <c r="A1890">
        <v>2610</v>
      </c>
      <c r="B1890" t="s">
        <v>4</v>
      </c>
      <c r="C1890" s="16" t="s">
        <v>4050</v>
      </c>
      <c r="D1890">
        <f t="shared" si="0"/>
        <v>29</v>
      </c>
      <c r="E1890" t="str">
        <f t="shared" si="1"/>
        <v>$2,958,077 4th year of rookie contract</v>
      </c>
      <c r="F1890">
        <f t="shared" si="2"/>
        <v>11</v>
      </c>
      <c r="G1890" t="str">
        <f t="shared" si="3"/>
        <v>$2,958,077</v>
      </c>
      <c r="H1890" t="s">
        <v>4051</v>
      </c>
      <c r="J1890" t="s">
        <v>57</v>
      </c>
      <c r="K1890" t="s">
        <v>101</v>
      </c>
      <c r="L1890">
        <v>2958077</v>
      </c>
      <c r="M1890" t="s">
        <v>1584</v>
      </c>
    </row>
    <row r="1891" spans="1:13">
      <c r="A1891">
        <v>2611</v>
      </c>
      <c r="B1891" t="s">
        <v>4</v>
      </c>
      <c r="C1891" s="16" t="s">
        <v>4052</v>
      </c>
      <c r="D1891">
        <f t="shared" si="0"/>
        <v>29</v>
      </c>
      <c r="E1891" t="str">
        <f t="shared" si="1"/>
        <v>$2,207,040 3rd year of rookie contract</v>
      </c>
      <c r="F1891">
        <f t="shared" si="2"/>
        <v>11</v>
      </c>
      <c r="G1891" t="str">
        <f t="shared" si="3"/>
        <v>$2,207,040</v>
      </c>
      <c r="H1891" t="s">
        <v>3390</v>
      </c>
      <c r="J1891" t="s">
        <v>57</v>
      </c>
      <c r="K1891" t="s">
        <v>101</v>
      </c>
      <c r="L1891">
        <v>2207040</v>
      </c>
      <c r="M1891" t="s">
        <v>1301</v>
      </c>
    </row>
    <row r="1892" spans="1:13">
      <c r="A1892">
        <v>2612</v>
      </c>
      <c r="B1892" t="s">
        <v>4</v>
      </c>
      <c r="C1892" s="16" t="s">
        <v>4053</v>
      </c>
      <c r="D1892">
        <f t="shared" si="0"/>
        <v>29</v>
      </c>
      <c r="E1892" t="str">
        <f t="shared" si="1"/>
        <v>$1,234,320 3rd year of rookie contract</v>
      </c>
      <c r="F1892">
        <f t="shared" si="2"/>
        <v>11</v>
      </c>
      <c r="G1892" t="str">
        <f t="shared" si="3"/>
        <v>$1,234,320</v>
      </c>
      <c r="H1892" t="s">
        <v>2945</v>
      </c>
      <c r="J1892" t="s">
        <v>57</v>
      </c>
      <c r="K1892" t="s">
        <v>101</v>
      </c>
      <c r="L1892">
        <v>1234320</v>
      </c>
      <c r="M1892" t="s">
        <v>1007</v>
      </c>
    </row>
    <row r="1893" spans="1:13">
      <c r="A1893">
        <v>2613</v>
      </c>
      <c r="B1893" t="s">
        <v>4</v>
      </c>
      <c r="C1893" s="16" t="s">
        <v>4054</v>
      </c>
      <c r="D1893">
        <f t="shared" si="0"/>
        <v>29</v>
      </c>
      <c r="E1893" t="str">
        <f t="shared" si="1"/>
        <v>$1,110,120 1st year of rookie contract</v>
      </c>
      <c r="F1893">
        <f t="shared" si="2"/>
        <v>11</v>
      </c>
      <c r="G1893" t="str">
        <f t="shared" si="3"/>
        <v>$1,110,120</v>
      </c>
      <c r="H1893" t="s">
        <v>4055</v>
      </c>
      <c r="J1893" t="s">
        <v>57</v>
      </c>
      <c r="K1893" t="s">
        <v>101</v>
      </c>
      <c r="L1893">
        <v>1110120</v>
      </c>
      <c r="M1893" t="s">
        <v>1085</v>
      </c>
    </row>
    <row r="1894" spans="1:13">
      <c r="A1894">
        <v>2614</v>
      </c>
      <c r="B1894" t="s">
        <v>4</v>
      </c>
      <c r="C1894" s="16" t="s">
        <v>4056</v>
      </c>
      <c r="D1894">
        <f t="shared" si="0"/>
        <v>29</v>
      </c>
      <c r="E1894" t="str">
        <f t="shared" si="1"/>
        <v>$854,389 minimum</v>
      </c>
      <c r="F1894">
        <f t="shared" si="2"/>
        <v>9</v>
      </c>
      <c r="G1894" t="str">
        <f t="shared" si="3"/>
        <v>$854,389</v>
      </c>
      <c r="H1894" t="s">
        <v>4057</v>
      </c>
      <c r="J1894" t="s">
        <v>57</v>
      </c>
      <c r="K1894" t="s">
        <v>101</v>
      </c>
      <c r="L1894">
        <v>854389</v>
      </c>
      <c r="M1894" t="s">
        <v>2641</v>
      </c>
    </row>
    <row r="1895" spans="1:13">
      <c r="A1895">
        <v>2615</v>
      </c>
      <c r="B1895" t="s">
        <v>4</v>
      </c>
      <c r="C1895" s="16" t="s">
        <v>4058</v>
      </c>
      <c r="D1895">
        <f t="shared" si="0"/>
        <v>29</v>
      </c>
      <c r="E1895" t="str">
        <f t="shared" si="1"/>
        <v>$762,195 minimum</v>
      </c>
      <c r="F1895">
        <f t="shared" si="2"/>
        <v>9</v>
      </c>
      <c r="G1895" t="str">
        <f t="shared" si="3"/>
        <v>$762,195</v>
      </c>
      <c r="H1895" t="s">
        <v>3630</v>
      </c>
      <c r="J1895" t="s">
        <v>57</v>
      </c>
      <c r="K1895" t="s">
        <v>101</v>
      </c>
      <c r="L1895">
        <v>762195</v>
      </c>
      <c r="M1895" t="s">
        <v>1273</v>
      </c>
    </row>
    <row r="1896" spans="1:13">
      <c r="A1896">
        <v>2616</v>
      </c>
      <c r="B1896" t="s">
        <v>4</v>
      </c>
      <c r="C1896" s="16" t="s">
        <v>4059</v>
      </c>
      <c r="D1896">
        <f t="shared" si="0"/>
        <v>29</v>
      </c>
      <c r="E1896" t="str">
        <f t="shared" si="1"/>
        <v>$61,290 min, s 1/23, rel 2/14</v>
      </c>
      <c r="F1896">
        <f t="shared" si="2"/>
        <v>8</v>
      </c>
      <c r="G1896" t="str">
        <f t="shared" si="3"/>
        <v>$61,290</v>
      </c>
      <c r="H1896" t="s">
        <v>4060</v>
      </c>
      <c r="J1896" t="s">
        <v>57</v>
      </c>
      <c r="K1896" t="s">
        <v>101</v>
      </c>
      <c r="L1896">
        <v>61290</v>
      </c>
      <c r="M1896" t="s">
        <v>1502</v>
      </c>
    </row>
    <row r="1897" spans="1:13">
      <c r="A1897">
        <v>2618</v>
      </c>
      <c r="B1897" t="s">
        <v>4</v>
      </c>
      <c r="C1897" s="16" t="s">
        <v>4061</v>
      </c>
      <c r="D1897">
        <f t="shared" si="0"/>
        <v>29</v>
      </c>
      <c r="E1897" t="str">
        <f t="shared" si="1"/>
        <v>$17,545,000</v>
      </c>
      <c r="F1897" t="str">
        <f t="shared" si="2"/>
        <v/>
      </c>
      <c r="G1897" t="str">
        <f t="shared" si="3"/>
        <v>$17,545,000</v>
      </c>
      <c r="H1897" t="s">
        <v>4062</v>
      </c>
      <c r="J1897" t="s">
        <v>59</v>
      </c>
      <c r="K1897" t="s">
        <v>101</v>
      </c>
      <c r="L1897">
        <v>17545000</v>
      </c>
      <c r="M1897" t="s">
        <v>857</v>
      </c>
    </row>
    <row r="1898" spans="1:13">
      <c r="A1898">
        <v>2619</v>
      </c>
      <c r="B1898" t="s">
        <v>4</v>
      </c>
      <c r="C1898" s="16" t="s">
        <v>4063</v>
      </c>
      <c r="D1898">
        <f t="shared" si="0"/>
        <v>29</v>
      </c>
      <c r="E1898" t="str">
        <f t="shared" si="1"/>
        <v>$17,545,000</v>
      </c>
      <c r="F1898" t="str">
        <f t="shared" si="2"/>
        <v/>
      </c>
      <c r="G1898" t="str">
        <f t="shared" si="3"/>
        <v>$17,545,000</v>
      </c>
      <c r="H1898" t="s">
        <v>4062</v>
      </c>
      <c r="J1898" t="s">
        <v>59</v>
      </c>
      <c r="K1898" t="s">
        <v>101</v>
      </c>
      <c r="L1898">
        <v>17545000</v>
      </c>
      <c r="M1898" t="s">
        <v>347</v>
      </c>
    </row>
    <row r="1899" spans="1:13">
      <c r="A1899">
        <v>2620</v>
      </c>
      <c r="B1899" t="s">
        <v>4</v>
      </c>
      <c r="C1899" s="16" t="s">
        <v>4064</v>
      </c>
      <c r="D1899">
        <f t="shared" si="0"/>
        <v>29</v>
      </c>
      <c r="E1899" t="str">
        <f t="shared" si="1"/>
        <v>$17,182,000</v>
      </c>
      <c r="F1899" t="str">
        <f t="shared" si="2"/>
        <v/>
      </c>
      <c r="G1899" t="str">
        <f t="shared" si="3"/>
        <v>$17,182,000</v>
      </c>
      <c r="H1899" t="s">
        <v>4065</v>
      </c>
      <c r="J1899" t="s">
        <v>59</v>
      </c>
      <c r="K1899" t="s">
        <v>101</v>
      </c>
      <c r="L1899">
        <v>17182000</v>
      </c>
      <c r="M1899" t="s">
        <v>779</v>
      </c>
    </row>
    <row r="1900" spans="1:13">
      <c r="A1900">
        <v>2621</v>
      </c>
      <c r="B1900" t="s">
        <v>4</v>
      </c>
      <c r="C1900" s="16" t="s">
        <v>4066</v>
      </c>
      <c r="D1900">
        <f t="shared" si="0"/>
        <v>29</v>
      </c>
      <c r="E1900" t="str">
        <f t="shared" si="1"/>
        <v>$5,800,000</v>
      </c>
      <c r="F1900" t="str">
        <f t="shared" si="2"/>
        <v/>
      </c>
      <c r="G1900" t="str">
        <f t="shared" si="3"/>
        <v>$5,800,000</v>
      </c>
      <c r="H1900" t="s">
        <v>4067</v>
      </c>
      <c r="J1900" t="s">
        <v>59</v>
      </c>
      <c r="K1900" t="s">
        <v>101</v>
      </c>
      <c r="L1900">
        <v>5800000</v>
      </c>
      <c r="M1900" t="s">
        <v>475</v>
      </c>
    </row>
    <row r="1901" spans="1:13">
      <c r="A1901">
        <v>2622</v>
      </c>
      <c r="B1901" t="s">
        <v>4</v>
      </c>
      <c r="C1901" s="16" t="s">
        <v>4068</v>
      </c>
      <c r="D1901">
        <f t="shared" si="0"/>
        <v>29</v>
      </c>
      <c r="E1901" t="str">
        <f t="shared" si="1"/>
        <v>$4,060,000</v>
      </c>
      <c r="F1901" t="str">
        <f t="shared" si="2"/>
        <v/>
      </c>
      <c r="G1901" t="str">
        <f t="shared" si="3"/>
        <v>$4,060,000</v>
      </c>
      <c r="H1901" t="s">
        <v>4069</v>
      </c>
      <c r="J1901" t="s">
        <v>59</v>
      </c>
      <c r="K1901" t="s">
        <v>101</v>
      </c>
      <c r="L1901">
        <v>4060000</v>
      </c>
      <c r="M1901" t="s">
        <v>870</v>
      </c>
    </row>
    <row r="1902" spans="1:13">
      <c r="A1902">
        <v>2623</v>
      </c>
      <c r="B1902" t="s">
        <v>4</v>
      </c>
      <c r="C1902" s="16" t="s">
        <v>4070</v>
      </c>
      <c r="D1902">
        <f t="shared" si="0"/>
        <v>29</v>
      </c>
      <c r="E1902" t="str">
        <f t="shared" si="1"/>
        <v>$4,000,000</v>
      </c>
      <c r="F1902" t="str">
        <f t="shared" si="2"/>
        <v/>
      </c>
      <c r="G1902" t="str">
        <f t="shared" si="3"/>
        <v>$4,000,000</v>
      </c>
      <c r="H1902" t="s">
        <v>116</v>
      </c>
      <c r="J1902" t="s">
        <v>59</v>
      </c>
      <c r="K1902" t="s">
        <v>101</v>
      </c>
      <c r="L1902">
        <v>4000000</v>
      </c>
      <c r="M1902" t="s">
        <v>809</v>
      </c>
    </row>
    <row r="1903" spans="1:13">
      <c r="A1903">
        <v>2624</v>
      </c>
      <c r="B1903" t="s">
        <v>4</v>
      </c>
      <c r="C1903" s="16" t="s">
        <v>4071</v>
      </c>
      <c r="D1903">
        <f t="shared" si="0"/>
        <v>29</v>
      </c>
      <c r="E1903" t="str">
        <f t="shared" si="1"/>
        <v>$3,750,000</v>
      </c>
      <c r="F1903" t="str">
        <f t="shared" si="2"/>
        <v/>
      </c>
      <c r="G1903" t="str">
        <f t="shared" si="3"/>
        <v>$3,750,000</v>
      </c>
      <c r="H1903" t="s">
        <v>1065</v>
      </c>
      <c r="J1903" t="s">
        <v>59</v>
      </c>
      <c r="K1903" t="s">
        <v>101</v>
      </c>
      <c r="L1903">
        <v>3750000</v>
      </c>
      <c r="M1903" t="s">
        <v>528</v>
      </c>
    </row>
    <row r="1904" spans="1:13">
      <c r="A1904">
        <v>2625</v>
      </c>
      <c r="B1904" t="s">
        <v>4</v>
      </c>
      <c r="C1904" s="16" t="s">
        <v>4072</v>
      </c>
      <c r="D1904">
        <f t="shared" si="0"/>
        <v>29</v>
      </c>
      <c r="E1904" t="str">
        <f t="shared" si="1"/>
        <v>$3,135,000</v>
      </c>
      <c r="F1904" t="str">
        <f t="shared" si="2"/>
        <v/>
      </c>
      <c r="G1904" t="str">
        <f t="shared" si="3"/>
        <v>$3,135,000</v>
      </c>
      <c r="H1904" t="s">
        <v>1113</v>
      </c>
      <c r="J1904" t="s">
        <v>59</v>
      </c>
      <c r="K1904" t="s">
        <v>101</v>
      </c>
      <c r="L1904">
        <v>3135000</v>
      </c>
      <c r="M1904" t="s">
        <v>3105</v>
      </c>
    </row>
    <row r="1905" spans="1:13">
      <c r="A1905">
        <v>2626</v>
      </c>
      <c r="B1905" t="s">
        <v>4</v>
      </c>
      <c r="C1905" s="16" t="s">
        <v>4073</v>
      </c>
      <c r="D1905">
        <f t="shared" si="0"/>
        <v>29</v>
      </c>
      <c r="E1905" t="str">
        <f t="shared" si="1"/>
        <v>$3,090,000</v>
      </c>
      <c r="F1905" t="str">
        <f t="shared" si="2"/>
        <v/>
      </c>
      <c r="G1905" t="str">
        <f t="shared" si="3"/>
        <v>$3,090,000</v>
      </c>
      <c r="H1905" t="s">
        <v>3687</v>
      </c>
      <c r="J1905" t="s">
        <v>59</v>
      </c>
      <c r="K1905" t="s">
        <v>101</v>
      </c>
      <c r="L1905">
        <v>3090000</v>
      </c>
      <c r="M1905" t="s">
        <v>3107</v>
      </c>
    </row>
    <row r="1906" spans="1:13">
      <c r="A1906">
        <v>2627</v>
      </c>
      <c r="B1906" t="s">
        <v>4</v>
      </c>
      <c r="C1906" s="16" t="s">
        <v>4074</v>
      </c>
      <c r="D1906">
        <f t="shared" si="0"/>
        <v>29</v>
      </c>
      <c r="E1906" t="str">
        <f t="shared" si="1"/>
        <v>$1,757,161 released 6/29/10</v>
      </c>
      <c r="F1906">
        <f t="shared" si="2"/>
        <v>11</v>
      </c>
      <c r="G1906" t="str">
        <f t="shared" si="3"/>
        <v>$1,757,161</v>
      </c>
      <c r="H1906" t="s">
        <v>4075</v>
      </c>
      <c r="J1906" t="s">
        <v>59</v>
      </c>
      <c r="K1906" t="s">
        <v>101</v>
      </c>
      <c r="L1906">
        <v>1757161</v>
      </c>
      <c r="M1906" t="s">
        <v>373</v>
      </c>
    </row>
    <row r="1907" spans="1:13">
      <c r="A1907">
        <v>2628</v>
      </c>
      <c r="B1907" t="s">
        <v>4</v>
      </c>
      <c r="C1907" s="16" t="s">
        <v>4076</v>
      </c>
      <c r="D1907">
        <f t="shared" si="0"/>
        <v>29</v>
      </c>
      <c r="E1907" t="str">
        <f t="shared" si="1"/>
        <v>$1,500,000 [2 listings for Jones]</v>
      </c>
      <c r="F1907">
        <f t="shared" si="2"/>
        <v>11</v>
      </c>
      <c r="G1907" t="str">
        <f t="shared" si="3"/>
        <v>$1,500,000</v>
      </c>
      <c r="H1907" t="s">
        <v>1974</v>
      </c>
      <c r="J1907" t="s">
        <v>59</v>
      </c>
      <c r="K1907" t="s">
        <v>101</v>
      </c>
      <c r="L1907">
        <v>1500000</v>
      </c>
      <c r="M1907" t="s">
        <v>373</v>
      </c>
    </row>
    <row r="1908" spans="1:13">
      <c r="A1908">
        <v>2629</v>
      </c>
      <c r="B1908" t="s">
        <v>4</v>
      </c>
      <c r="C1908" s="16" t="s">
        <v>4077</v>
      </c>
      <c r="D1908">
        <f t="shared" si="0"/>
        <v>29</v>
      </c>
      <c r="E1908" t="str">
        <f t="shared" si="1"/>
        <v>$1,352,181</v>
      </c>
      <c r="F1908" t="str">
        <f t="shared" si="2"/>
        <v/>
      </c>
      <c r="G1908" t="str">
        <f t="shared" si="3"/>
        <v>$1,352,181</v>
      </c>
      <c r="H1908" t="s">
        <v>4078</v>
      </c>
      <c r="J1908" t="s">
        <v>59</v>
      </c>
      <c r="K1908" t="s">
        <v>101</v>
      </c>
      <c r="L1908">
        <v>1352181</v>
      </c>
      <c r="M1908" t="s">
        <v>3113</v>
      </c>
    </row>
    <row r="1909" spans="1:13">
      <c r="A1909">
        <v>2630</v>
      </c>
      <c r="B1909" t="s">
        <v>4</v>
      </c>
      <c r="C1909" s="16" t="s">
        <v>4079</v>
      </c>
      <c r="D1909">
        <f t="shared" si="0"/>
        <v>29</v>
      </c>
      <c r="E1909" t="str">
        <f t="shared" si="1"/>
        <v>$1,035,960 2nd year of rookie contract</v>
      </c>
      <c r="F1909">
        <f t="shared" si="2"/>
        <v>11</v>
      </c>
      <c r="G1909" t="str">
        <f t="shared" si="3"/>
        <v>$1,035,960</v>
      </c>
      <c r="H1909" t="s">
        <v>4080</v>
      </c>
      <c r="J1909" t="s">
        <v>59</v>
      </c>
      <c r="K1909" t="s">
        <v>101</v>
      </c>
      <c r="L1909">
        <v>1035960</v>
      </c>
      <c r="M1909" t="s">
        <v>1010</v>
      </c>
    </row>
    <row r="1910" spans="1:13">
      <c r="A1910">
        <v>2631</v>
      </c>
      <c r="B1910" t="s">
        <v>4</v>
      </c>
      <c r="C1910" s="16" t="s">
        <v>4081</v>
      </c>
      <c r="D1910">
        <f t="shared" si="0"/>
        <v>29</v>
      </c>
      <c r="E1910" t="str">
        <f t="shared" si="1"/>
        <v>$699,952 min, s 1/20, counts $442,272</v>
      </c>
      <c r="F1910">
        <f t="shared" si="2"/>
        <v>9</v>
      </c>
      <c r="G1910" t="str">
        <f t="shared" si="3"/>
        <v>$699,952</v>
      </c>
      <c r="H1910" t="s">
        <v>4082</v>
      </c>
      <c r="J1910" t="s">
        <v>59</v>
      </c>
      <c r="K1910" t="s">
        <v>101</v>
      </c>
      <c r="L1910">
        <v>699952</v>
      </c>
      <c r="M1910" t="s">
        <v>806</v>
      </c>
    </row>
    <row r="1911" spans="1:13">
      <c r="A1911">
        <v>2632</v>
      </c>
      <c r="B1911" t="s">
        <v>4</v>
      </c>
      <c r="C1911" s="16" t="s">
        <v>4083</v>
      </c>
      <c r="D1911">
        <f t="shared" si="0"/>
        <v>29</v>
      </c>
      <c r="E1911" t="str">
        <f t="shared" si="1"/>
        <v>$354,197 min, r 1/7, s 1/10, r 1/20</v>
      </c>
      <c r="F1911">
        <f t="shared" si="2"/>
        <v>9</v>
      </c>
      <c r="G1911" t="str">
        <f t="shared" si="3"/>
        <v>$354,197</v>
      </c>
      <c r="H1911" t="s">
        <v>4084</v>
      </c>
      <c r="J1911" t="s">
        <v>59</v>
      </c>
      <c r="K1911" t="s">
        <v>101</v>
      </c>
      <c r="L1911">
        <v>354197</v>
      </c>
      <c r="M1911" t="s">
        <v>2894</v>
      </c>
    </row>
    <row r="1912" spans="1:13">
      <c r="A1912">
        <v>2633</v>
      </c>
      <c r="B1912" t="s">
        <v>4</v>
      </c>
      <c r="C1912" s="16" t="s">
        <v>4085</v>
      </c>
      <c r="D1912">
        <f t="shared" si="0"/>
        <v>29</v>
      </c>
      <c r="E1912" t="str">
        <f t="shared" si="1"/>
        <v>$275,805 minimum, signed 1/9</v>
      </c>
      <c r="F1912">
        <f t="shared" si="2"/>
        <v>9</v>
      </c>
      <c r="G1912" t="str">
        <f t="shared" si="3"/>
        <v>$275,805</v>
      </c>
      <c r="H1912" t="s">
        <v>4086</v>
      </c>
      <c r="J1912" t="s">
        <v>59</v>
      </c>
      <c r="K1912" t="s">
        <v>101</v>
      </c>
      <c r="L1912">
        <v>275805</v>
      </c>
      <c r="M1912" t="s">
        <v>2783</v>
      </c>
    </row>
    <row r="1913" spans="1:13">
      <c r="A1913">
        <v>2634</v>
      </c>
      <c r="B1913" t="s">
        <v>4</v>
      </c>
      <c r="C1913" s="16" t="s">
        <v>4087</v>
      </c>
      <c r="D1913">
        <f t="shared" si="0"/>
        <v>29</v>
      </c>
      <c r="E1913" t="str">
        <f t="shared" si="1"/>
        <v>$186,656 minimum, released 1/5</v>
      </c>
      <c r="F1913">
        <f t="shared" si="2"/>
        <v>9</v>
      </c>
      <c r="G1913" t="str">
        <f t="shared" si="3"/>
        <v>$186,656</v>
      </c>
      <c r="H1913" t="s">
        <v>4088</v>
      </c>
      <c r="J1913" t="s">
        <v>59</v>
      </c>
      <c r="K1913" t="s">
        <v>101</v>
      </c>
      <c r="L1913">
        <v>186656</v>
      </c>
      <c r="M1913" t="s">
        <v>4089</v>
      </c>
    </row>
    <row r="1914" spans="1:13">
      <c r="A1914">
        <v>2636</v>
      </c>
      <c r="B1914" t="s">
        <v>4</v>
      </c>
      <c r="C1914" s="16" t="s">
        <v>4090</v>
      </c>
      <c r="D1914">
        <f t="shared" si="0"/>
        <v>29</v>
      </c>
      <c r="E1914" t="str">
        <f t="shared" si="1"/>
        <v>$11,000,000</v>
      </c>
      <c r="F1914" t="str">
        <f t="shared" si="2"/>
        <v/>
      </c>
      <c r="G1914" t="str">
        <f t="shared" si="3"/>
        <v>$11,000,000</v>
      </c>
      <c r="H1914" t="s">
        <v>2094</v>
      </c>
      <c r="J1914" t="s">
        <v>61</v>
      </c>
      <c r="K1914" t="s">
        <v>101</v>
      </c>
      <c r="L1914">
        <v>11000000</v>
      </c>
      <c r="M1914" t="s">
        <v>657</v>
      </c>
    </row>
    <row r="1915" spans="1:13">
      <c r="A1915">
        <v>2637</v>
      </c>
      <c r="B1915" t="s">
        <v>4</v>
      </c>
      <c r="C1915" s="16" t="s">
        <v>1139</v>
      </c>
      <c r="D1915">
        <f t="shared" si="0"/>
        <v>29</v>
      </c>
      <c r="E1915" t="str">
        <f t="shared" si="1"/>
        <v>$7,900,000</v>
      </c>
      <c r="F1915" t="str">
        <f t="shared" si="2"/>
        <v/>
      </c>
      <c r="G1915" t="str">
        <f t="shared" si="3"/>
        <v>$7,900,000</v>
      </c>
      <c r="H1915" t="s">
        <v>1140</v>
      </c>
      <c r="J1915" t="s">
        <v>61</v>
      </c>
      <c r="K1915" t="s">
        <v>101</v>
      </c>
      <c r="L1915">
        <v>7900000</v>
      </c>
      <c r="M1915" t="s">
        <v>1141</v>
      </c>
    </row>
    <row r="1916" spans="1:13">
      <c r="A1916">
        <v>2638</v>
      </c>
      <c r="B1916" t="s">
        <v>4</v>
      </c>
      <c r="C1916" s="16" t="s">
        <v>4091</v>
      </c>
      <c r="D1916">
        <f t="shared" si="0"/>
        <v>29</v>
      </c>
      <c r="E1916" t="str">
        <f t="shared" si="1"/>
        <v>$6,698,565</v>
      </c>
      <c r="F1916" t="str">
        <f t="shared" si="2"/>
        <v/>
      </c>
      <c r="G1916" t="str">
        <f t="shared" si="3"/>
        <v>$6,698,565</v>
      </c>
      <c r="H1916" t="s">
        <v>4092</v>
      </c>
      <c r="J1916" t="s">
        <v>61</v>
      </c>
      <c r="K1916" t="s">
        <v>101</v>
      </c>
      <c r="L1916">
        <v>6698565</v>
      </c>
      <c r="M1916" t="s">
        <v>414</v>
      </c>
    </row>
    <row r="1917" spans="1:13">
      <c r="A1917">
        <v>2639</v>
      </c>
      <c r="B1917" t="s">
        <v>4</v>
      </c>
      <c r="C1917" s="16" t="s">
        <v>4093</v>
      </c>
      <c r="D1917">
        <f t="shared" si="0"/>
        <v>29</v>
      </c>
      <c r="E1917" t="str">
        <f t="shared" si="1"/>
        <v>$6,687,400</v>
      </c>
      <c r="F1917" t="str">
        <f t="shared" si="2"/>
        <v/>
      </c>
      <c r="G1917" t="str">
        <f t="shared" si="3"/>
        <v>$6,687,400</v>
      </c>
      <c r="H1917" t="s">
        <v>4094</v>
      </c>
      <c r="J1917" t="s">
        <v>61</v>
      </c>
      <c r="K1917" t="s">
        <v>101</v>
      </c>
      <c r="L1917">
        <v>6687400</v>
      </c>
      <c r="M1917" t="s">
        <v>1539</v>
      </c>
    </row>
    <row r="1918" spans="1:13">
      <c r="A1918">
        <v>2640</v>
      </c>
      <c r="B1918" t="s">
        <v>4</v>
      </c>
      <c r="C1918" s="16" t="s">
        <v>4095</v>
      </c>
      <c r="D1918">
        <f t="shared" si="0"/>
        <v>29</v>
      </c>
      <c r="E1918" t="str">
        <f t="shared" si="1"/>
        <v>$6,190,000</v>
      </c>
      <c r="F1918" t="str">
        <f t="shared" si="2"/>
        <v/>
      </c>
      <c r="G1918" t="str">
        <f t="shared" si="3"/>
        <v>$6,190,000</v>
      </c>
      <c r="H1918" t="s">
        <v>4096</v>
      </c>
      <c r="J1918" t="s">
        <v>61</v>
      </c>
      <c r="K1918" t="s">
        <v>101</v>
      </c>
      <c r="L1918">
        <v>6190000</v>
      </c>
      <c r="M1918" t="s">
        <v>710</v>
      </c>
    </row>
    <row r="1919" spans="1:13">
      <c r="A1919">
        <v>2641</v>
      </c>
      <c r="B1919" t="s">
        <v>4</v>
      </c>
      <c r="C1919" s="16" t="s">
        <v>4097</v>
      </c>
      <c r="D1919">
        <f t="shared" si="0"/>
        <v>29</v>
      </c>
      <c r="E1919" t="str">
        <f t="shared" si="1"/>
        <v>$4,795,192</v>
      </c>
      <c r="F1919" t="str">
        <f t="shared" si="2"/>
        <v/>
      </c>
      <c r="G1919" t="str">
        <f t="shared" si="3"/>
        <v>$4,795,192</v>
      </c>
      <c r="H1919" t="s">
        <v>4098</v>
      </c>
      <c r="J1919" t="s">
        <v>61</v>
      </c>
      <c r="K1919" t="s">
        <v>101</v>
      </c>
      <c r="L1919">
        <v>4795192</v>
      </c>
      <c r="M1919" t="s">
        <v>723</v>
      </c>
    </row>
    <row r="1920" spans="1:13">
      <c r="A1920">
        <v>2642</v>
      </c>
      <c r="B1920" t="s">
        <v>4</v>
      </c>
      <c r="C1920" s="16" t="s">
        <v>4099</v>
      </c>
      <c r="D1920">
        <f t="shared" si="0"/>
        <v>29</v>
      </c>
      <c r="E1920" t="str">
        <f t="shared" si="1"/>
        <v>$3,750,000</v>
      </c>
      <c r="F1920" t="str">
        <f t="shared" si="2"/>
        <v/>
      </c>
      <c r="G1920" t="str">
        <f t="shared" si="3"/>
        <v>$3,750,000</v>
      </c>
      <c r="H1920" t="s">
        <v>1065</v>
      </c>
      <c r="J1920" t="s">
        <v>61</v>
      </c>
      <c r="K1920" t="s">
        <v>101</v>
      </c>
      <c r="L1920">
        <v>3750000</v>
      </c>
      <c r="M1920" t="s">
        <v>324</v>
      </c>
    </row>
    <row r="1921" spans="1:13">
      <c r="A1921">
        <v>2643</v>
      </c>
      <c r="B1921" t="s">
        <v>4</v>
      </c>
      <c r="C1921" s="16" t="s">
        <v>4100</v>
      </c>
      <c r="D1921">
        <f t="shared" si="0"/>
        <v>29</v>
      </c>
      <c r="E1921" t="str">
        <f t="shared" si="1"/>
        <v>$3,524,880 3rd year of rookie contract</v>
      </c>
      <c r="F1921">
        <f t="shared" si="2"/>
        <v>11</v>
      </c>
      <c r="G1921" t="str">
        <f t="shared" si="3"/>
        <v>$3,524,880</v>
      </c>
      <c r="H1921" t="s">
        <v>2858</v>
      </c>
      <c r="J1921" t="s">
        <v>61</v>
      </c>
      <c r="K1921" t="s">
        <v>101</v>
      </c>
      <c r="L1921">
        <v>3524880</v>
      </c>
      <c r="M1921" t="s">
        <v>1984</v>
      </c>
    </row>
    <row r="1922" spans="1:13">
      <c r="A1922">
        <v>2644</v>
      </c>
      <c r="B1922" t="s">
        <v>4</v>
      </c>
      <c r="C1922" s="16" t="s">
        <v>4101</v>
      </c>
      <c r="D1922">
        <f t="shared" si="0"/>
        <v>29</v>
      </c>
      <c r="E1922" t="str">
        <f t="shared" si="1"/>
        <v>$3,179,493 4th year of rookie contract</v>
      </c>
      <c r="F1922">
        <f t="shared" si="2"/>
        <v>11</v>
      </c>
      <c r="G1922" t="str">
        <f t="shared" si="3"/>
        <v>$3,179,493</v>
      </c>
      <c r="H1922" t="s">
        <v>4102</v>
      </c>
      <c r="J1922" t="s">
        <v>61</v>
      </c>
      <c r="K1922" t="s">
        <v>101</v>
      </c>
      <c r="L1922">
        <v>3179493</v>
      </c>
      <c r="M1922" t="s">
        <v>1137</v>
      </c>
    </row>
    <row r="1923" spans="1:13">
      <c r="A1923">
        <v>2645</v>
      </c>
      <c r="B1923" t="s">
        <v>4</v>
      </c>
      <c r="C1923" s="16" t="s">
        <v>4103</v>
      </c>
      <c r="D1923">
        <f t="shared" si="0"/>
        <v>29</v>
      </c>
      <c r="E1923" t="str">
        <f t="shared" si="1"/>
        <v>$1,991,760 3rd year of rookie contract</v>
      </c>
      <c r="F1923">
        <f t="shared" si="2"/>
        <v>11</v>
      </c>
      <c r="G1923" t="str">
        <f t="shared" si="3"/>
        <v>$1,991,760</v>
      </c>
      <c r="H1923" t="s">
        <v>3486</v>
      </c>
      <c r="J1923" t="s">
        <v>61</v>
      </c>
      <c r="K1923" t="s">
        <v>101</v>
      </c>
      <c r="L1923">
        <v>1991760</v>
      </c>
      <c r="M1923" t="s">
        <v>906</v>
      </c>
    </row>
    <row r="1924" spans="1:13">
      <c r="A1924">
        <v>2646</v>
      </c>
      <c r="B1924" t="s">
        <v>4</v>
      </c>
      <c r="C1924" s="16" t="s">
        <v>4104</v>
      </c>
      <c r="D1924">
        <f t="shared" si="0"/>
        <v>29</v>
      </c>
      <c r="E1924" t="str">
        <f t="shared" si="1"/>
        <v>$1,823,280 1st year of rookie contract</v>
      </c>
      <c r="F1924">
        <f t="shared" si="2"/>
        <v>11</v>
      </c>
      <c r="G1924" t="str">
        <f t="shared" si="3"/>
        <v>$1,823,280</v>
      </c>
      <c r="H1924" t="s">
        <v>4105</v>
      </c>
      <c r="J1924" t="s">
        <v>61</v>
      </c>
      <c r="K1924" t="s">
        <v>101</v>
      </c>
      <c r="L1924">
        <v>1823280</v>
      </c>
      <c r="M1924" t="s">
        <v>911</v>
      </c>
    </row>
    <row r="1925" spans="1:13">
      <c r="A1925">
        <v>2647</v>
      </c>
      <c r="B1925" t="s">
        <v>4</v>
      </c>
      <c r="C1925" s="16" t="s">
        <v>4106</v>
      </c>
      <c r="D1925">
        <f t="shared" si="0"/>
        <v>29</v>
      </c>
      <c r="E1925" t="str">
        <f t="shared" si="1"/>
        <v>$1,500,000</v>
      </c>
      <c r="F1925" t="str">
        <f t="shared" si="2"/>
        <v/>
      </c>
      <c r="G1925" t="str">
        <f t="shared" si="3"/>
        <v>$1,500,000</v>
      </c>
      <c r="H1925" t="s">
        <v>226</v>
      </c>
      <c r="J1925" t="s">
        <v>61</v>
      </c>
      <c r="K1925" t="s">
        <v>101</v>
      </c>
      <c r="L1925">
        <v>1500000</v>
      </c>
      <c r="M1925" t="s">
        <v>2615</v>
      </c>
    </row>
    <row r="1926" spans="1:13">
      <c r="A1926">
        <v>2648</v>
      </c>
      <c r="B1926" t="s">
        <v>4</v>
      </c>
      <c r="C1926" s="16" t="s">
        <v>4107</v>
      </c>
      <c r="D1926">
        <f t="shared" si="0"/>
        <v>29</v>
      </c>
      <c r="E1926" t="str">
        <f t="shared" si="1"/>
        <v>$1,352,181 minimum, counts $854,389</v>
      </c>
      <c r="F1926">
        <f t="shared" si="2"/>
        <v>11</v>
      </c>
      <c r="G1926" t="str">
        <f t="shared" si="3"/>
        <v>$1,352,181</v>
      </c>
      <c r="H1926" t="s">
        <v>3652</v>
      </c>
      <c r="J1926" t="s">
        <v>61</v>
      </c>
      <c r="K1926" t="s">
        <v>101</v>
      </c>
      <c r="L1926">
        <v>1352181</v>
      </c>
      <c r="M1926" t="s">
        <v>4108</v>
      </c>
    </row>
    <row r="1927" spans="1:13">
      <c r="A1927">
        <v>2649</v>
      </c>
      <c r="B1927" t="s">
        <v>4</v>
      </c>
      <c r="C1927" s="16" t="s">
        <v>4109</v>
      </c>
      <c r="D1927">
        <f t="shared" si="0"/>
        <v>29</v>
      </c>
      <c r="E1927" t="str">
        <f t="shared" si="1"/>
        <v>$1,229,255 minimum, counts $854,389</v>
      </c>
      <c r="F1927">
        <f t="shared" si="2"/>
        <v>11</v>
      </c>
      <c r="G1927" t="str">
        <f t="shared" si="3"/>
        <v>$1,229,255</v>
      </c>
      <c r="H1927" t="s">
        <v>4007</v>
      </c>
      <c r="J1927" t="s">
        <v>61</v>
      </c>
      <c r="K1927" t="s">
        <v>101</v>
      </c>
      <c r="L1927">
        <v>1229255</v>
      </c>
      <c r="M1927" t="s">
        <v>4110</v>
      </c>
    </row>
    <row r="1928" spans="1:13">
      <c r="A1928">
        <v>2650</v>
      </c>
      <c r="B1928" t="s">
        <v>4</v>
      </c>
      <c r="C1928" s="16" t="s">
        <v>4111</v>
      </c>
      <c r="D1928">
        <f t="shared" si="0"/>
        <v>29</v>
      </c>
      <c r="E1928" t="str">
        <f t="shared" si="1"/>
        <v>$854,389 minimum</v>
      </c>
      <c r="F1928">
        <f t="shared" si="2"/>
        <v>9</v>
      </c>
      <c r="G1928" t="str">
        <f t="shared" si="3"/>
        <v>$854,389</v>
      </c>
      <c r="H1928" t="s">
        <v>4057</v>
      </c>
      <c r="J1928" t="s">
        <v>61</v>
      </c>
      <c r="K1928" t="s">
        <v>101</v>
      </c>
      <c r="L1928">
        <v>854389</v>
      </c>
      <c r="M1928" t="s">
        <v>1212</v>
      </c>
    </row>
    <row r="1929" spans="1:13">
      <c r="A1929">
        <v>2652</v>
      </c>
      <c r="B1929" t="s">
        <v>4</v>
      </c>
      <c r="C1929" s="16" t="s">
        <v>4112</v>
      </c>
      <c r="D1929">
        <f t="shared" si="0"/>
        <v>29</v>
      </c>
      <c r="E1929" t="str">
        <f t="shared" si="1"/>
        <v>$13,668,750</v>
      </c>
      <c r="F1929" t="str">
        <f t="shared" si="2"/>
        <v/>
      </c>
      <c r="G1929" t="str">
        <f t="shared" si="3"/>
        <v>$13,668,750</v>
      </c>
      <c r="H1929" t="s">
        <v>3682</v>
      </c>
      <c r="J1929" t="s">
        <v>63</v>
      </c>
      <c r="K1929" t="s">
        <v>101</v>
      </c>
      <c r="L1929">
        <v>13668750</v>
      </c>
      <c r="M1929" t="s">
        <v>349</v>
      </c>
    </row>
    <row r="1930" spans="1:13">
      <c r="A1930">
        <v>2653</v>
      </c>
      <c r="B1930" t="s">
        <v>4</v>
      </c>
      <c r="C1930" s="16" t="s">
        <v>4113</v>
      </c>
      <c r="D1930">
        <f t="shared" si="0"/>
        <v>29</v>
      </c>
      <c r="E1930" t="str">
        <f t="shared" si="1"/>
        <v>$9,779,349</v>
      </c>
      <c r="F1930" t="str">
        <f t="shared" si="2"/>
        <v/>
      </c>
      <c r="G1930" t="str">
        <f t="shared" si="3"/>
        <v>$9,779,349</v>
      </c>
      <c r="H1930" t="s">
        <v>4114</v>
      </c>
      <c r="J1930" t="s">
        <v>63</v>
      </c>
      <c r="K1930" t="s">
        <v>101</v>
      </c>
      <c r="L1930">
        <v>9779349</v>
      </c>
      <c r="M1930" t="s">
        <v>2325</v>
      </c>
    </row>
    <row r="1931" spans="1:13">
      <c r="A1931">
        <v>2654</v>
      </c>
      <c r="B1931" t="s">
        <v>4</v>
      </c>
      <c r="C1931" s="16" t="s">
        <v>4115</v>
      </c>
      <c r="D1931">
        <f t="shared" si="0"/>
        <v>29</v>
      </c>
      <c r="E1931" t="str">
        <f t="shared" si="1"/>
        <v>$5,228,000 amnesty rel 7/12, dnc</v>
      </c>
      <c r="F1931">
        <f t="shared" si="2"/>
        <v>11</v>
      </c>
      <c r="G1931" t="str">
        <f t="shared" si="3"/>
        <v>$5,228,000</v>
      </c>
      <c r="H1931" t="s">
        <v>4116</v>
      </c>
      <c r="J1931" t="s">
        <v>63</v>
      </c>
      <c r="K1931" t="s">
        <v>101</v>
      </c>
      <c r="L1931">
        <v>5228000</v>
      </c>
      <c r="M1931" t="s">
        <v>3674</v>
      </c>
    </row>
    <row r="1932" spans="1:13">
      <c r="A1932">
        <v>2655</v>
      </c>
      <c r="B1932" t="s">
        <v>4</v>
      </c>
      <c r="C1932" s="16" t="s">
        <v>4117</v>
      </c>
      <c r="D1932">
        <f t="shared" si="0"/>
        <v>29</v>
      </c>
      <c r="E1932" t="str">
        <f t="shared" si="1"/>
        <v>$5,100,000</v>
      </c>
      <c r="F1932" t="str">
        <f t="shared" si="2"/>
        <v/>
      </c>
      <c r="G1932" t="str">
        <f t="shared" si="3"/>
        <v>$5,100,000</v>
      </c>
      <c r="H1932" t="s">
        <v>4118</v>
      </c>
      <c r="J1932" t="s">
        <v>63</v>
      </c>
      <c r="K1932" t="s">
        <v>101</v>
      </c>
      <c r="L1932">
        <v>5100000</v>
      </c>
      <c r="M1932" t="s">
        <v>2416</v>
      </c>
    </row>
    <row r="1933" spans="1:13">
      <c r="A1933">
        <v>2656</v>
      </c>
      <c r="B1933" t="s">
        <v>4</v>
      </c>
      <c r="C1933" s="16" t="s">
        <v>4119</v>
      </c>
      <c r="D1933">
        <f t="shared" si="0"/>
        <v>29</v>
      </c>
      <c r="E1933" t="str">
        <f t="shared" si="1"/>
        <v>$4,947,840 2nd year of rookie contract</v>
      </c>
      <c r="F1933">
        <f t="shared" si="2"/>
        <v>11</v>
      </c>
      <c r="G1933" t="str">
        <f t="shared" si="3"/>
        <v>$4,947,840</v>
      </c>
      <c r="H1933" t="s">
        <v>4120</v>
      </c>
      <c r="J1933" t="s">
        <v>63</v>
      </c>
      <c r="K1933" t="s">
        <v>101</v>
      </c>
      <c r="L1933">
        <v>4947840</v>
      </c>
      <c r="M1933" t="s">
        <v>1063</v>
      </c>
    </row>
    <row r="1934" spans="1:13">
      <c r="A1934">
        <v>2657</v>
      </c>
      <c r="B1934" t="s">
        <v>4</v>
      </c>
      <c r="C1934" s="16" t="s">
        <v>4121</v>
      </c>
      <c r="D1934">
        <f t="shared" si="0"/>
        <v>29</v>
      </c>
      <c r="E1934" t="str">
        <f t="shared" si="1"/>
        <v>$4,837,200</v>
      </c>
      <c r="F1934" t="str">
        <f t="shared" si="2"/>
        <v/>
      </c>
      <c r="G1934" t="str">
        <f t="shared" si="3"/>
        <v>$4,837,200</v>
      </c>
      <c r="H1934" t="s">
        <v>4122</v>
      </c>
      <c r="J1934" t="s">
        <v>63</v>
      </c>
      <c r="K1934" t="s">
        <v>101</v>
      </c>
      <c r="L1934">
        <v>4837200</v>
      </c>
      <c r="M1934" t="s">
        <v>942</v>
      </c>
    </row>
    <row r="1935" spans="1:13">
      <c r="A1935">
        <v>2658</v>
      </c>
      <c r="B1935" t="s">
        <v>4</v>
      </c>
      <c r="C1935" s="16" t="s">
        <v>4123</v>
      </c>
      <c r="D1935">
        <f t="shared" si="0"/>
        <v>29</v>
      </c>
      <c r="E1935" t="str">
        <f t="shared" si="1"/>
        <v>$4,493,500</v>
      </c>
      <c r="F1935" t="str">
        <f t="shared" si="2"/>
        <v/>
      </c>
      <c r="G1935" t="str">
        <f t="shared" si="3"/>
        <v>$4,493,500</v>
      </c>
      <c r="H1935" t="s">
        <v>4124</v>
      </c>
      <c r="J1935" t="s">
        <v>63</v>
      </c>
      <c r="K1935" t="s">
        <v>101</v>
      </c>
      <c r="L1935">
        <v>4493500</v>
      </c>
      <c r="M1935" t="s">
        <v>400</v>
      </c>
    </row>
    <row r="1936" spans="1:13">
      <c r="A1936">
        <v>2659</v>
      </c>
      <c r="B1936" t="s">
        <v>4</v>
      </c>
      <c r="C1936" s="16" t="s">
        <v>4125</v>
      </c>
      <c r="D1936">
        <f t="shared" si="0"/>
        <v>29</v>
      </c>
      <c r="E1936" t="str">
        <f t="shared" si="1"/>
        <v>$4,000,000</v>
      </c>
      <c r="F1936" t="str">
        <f t="shared" si="2"/>
        <v/>
      </c>
      <c r="G1936" t="str">
        <f t="shared" si="3"/>
        <v>$4,000,000</v>
      </c>
      <c r="H1936" t="s">
        <v>116</v>
      </c>
      <c r="J1936" t="s">
        <v>63</v>
      </c>
      <c r="K1936" t="s">
        <v>101</v>
      </c>
      <c r="L1936">
        <v>4000000</v>
      </c>
      <c r="M1936" t="s">
        <v>2293</v>
      </c>
    </row>
    <row r="1937" spans="1:13">
      <c r="A1937">
        <v>2660</v>
      </c>
      <c r="B1937" t="s">
        <v>4</v>
      </c>
      <c r="C1937" s="16" t="s">
        <v>4126</v>
      </c>
      <c r="D1937">
        <f t="shared" si="0"/>
        <v>29</v>
      </c>
      <c r="E1937" t="str">
        <f t="shared" si="1"/>
        <v>$3,741,120 2nd year of rookie contract</v>
      </c>
      <c r="F1937">
        <f t="shared" si="2"/>
        <v>11</v>
      </c>
      <c r="G1937" t="str">
        <f t="shared" si="3"/>
        <v>$3,741,120</v>
      </c>
      <c r="H1937" t="s">
        <v>4127</v>
      </c>
      <c r="J1937" t="s">
        <v>63</v>
      </c>
      <c r="K1937" t="s">
        <v>101</v>
      </c>
      <c r="L1937">
        <v>3741120</v>
      </c>
      <c r="M1937" t="s">
        <v>939</v>
      </c>
    </row>
    <row r="1938" spans="1:13">
      <c r="A1938">
        <v>2661</v>
      </c>
      <c r="B1938" t="s">
        <v>4</v>
      </c>
      <c r="C1938" s="16" t="s">
        <v>4128</v>
      </c>
      <c r="D1938">
        <f t="shared" si="0"/>
        <v>29</v>
      </c>
      <c r="E1938" t="str">
        <f t="shared" si="1"/>
        <v>$2,934,610</v>
      </c>
      <c r="F1938" t="str">
        <f t="shared" si="2"/>
        <v/>
      </c>
      <c r="G1938" t="str">
        <f t="shared" si="3"/>
        <v>$2,934,610</v>
      </c>
      <c r="H1938" t="s">
        <v>4129</v>
      </c>
      <c r="J1938" t="s">
        <v>63</v>
      </c>
      <c r="K1938" t="s">
        <v>101</v>
      </c>
      <c r="L1938">
        <v>2934610</v>
      </c>
      <c r="M1938" t="s">
        <v>2217</v>
      </c>
    </row>
    <row r="1939" spans="1:13">
      <c r="A1939">
        <v>2662</v>
      </c>
      <c r="B1939" t="s">
        <v>4</v>
      </c>
      <c r="C1939" s="16" t="s">
        <v>4130</v>
      </c>
      <c r="D1939">
        <f t="shared" si="0"/>
        <v>29</v>
      </c>
      <c r="E1939" t="str">
        <f t="shared" si="1"/>
        <v>$2,575,000</v>
      </c>
      <c r="F1939" t="str">
        <f t="shared" si="2"/>
        <v/>
      </c>
      <c r="G1939" t="str">
        <f t="shared" si="3"/>
        <v>$2,575,000</v>
      </c>
      <c r="H1939" t="s">
        <v>4131</v>
      </c>
      <c r="J1939" t="s">
        <v>63</v>
      </c>
      <c r="K1939" t="s">
        <v>101</v>
      </c>
      <c r="L1939">
        <v>2575000</v>
      </c>
      <c r="M1939" t="s">
        <v>2534</v>
      </c>
    </row>
    <row r="1940" spans="1:13">
      <c r="A1940">
        <v>2663</v>
      </c>
      <c r="B1940" t="s">
        <v>4</v>
      </c>
      <c r="C1940" s="16" t="s">
        <v>4132</v>
      </c>
      <c r="D1940">
        <f t="shared" si="0"/>
        <v>29</v>
      </c>
      <c r="E1940" t="str">
        <f t="shared" si="1"/>
        <v>$2,090,000</v>
      </c>
      <c r="F1940" t="str">
        <f t="shared" si="2"/>
        <v/>
      </c>
      <c r="G1940" t="str">
        <f t="shared" si="3"/>
        <v>$2,090,000</v>
      </c>
      <c r="H1940" t="s">
        <v>4133</v>
      </c>
      <c r="J1940" t="s">
        <v>63</v>
      </c>
      <c r="K1940" t="s">
        <v>101</v>
      </c>
      <c r="L1940">
        <v>2090000</v>
      </c>
      <c r="M1940" t="s">
        <v>1013</v>
      </c>
    </row>
    <row r="1941" spans="1:13">
      <c r="A1941">
        <v>2664</v>
      </c>
      <c r="B1941" t="s">
        <v>4</v>
      </c>
      <c r="C1941" s="16" t="s">
        <v>4134</v>
      </c>
      <c r="D1941">
        <f t="shared" si="0"/>
        <v>29</v>
      </c>
      <c r="E1941" t="str">
        <f t="shared" si="1"/>
        <v>$1,229,255 m, s 11/16-12/20, c $854,389</v>
      </c>
      <c r="F1941">
        <f t="shared" si="2"/>
        <v>11</v>
      </c>
      <c r="G1941" t="str">
        <f t="shared" si="3"/>
        <v>$1,229,255</v>
      </c>
      <c r="H1941" t="s">
        <v>4007</v>
      </c>
      <c r="J1941" t="s">
        <v>63</v>
      </c>
      <c r="K1941" t="s">
        <v>101</v>
      </c>
      <c r="L1941">
        <v>1229255</v>
      </c>
      <c r="M1941" t="s">
        <v>4135</v>
      </c>
    </row>
    <row r="1942" spans="1:13">
      <c r="A1942">
        <v>2665</v>
      </c>
      <c r="B1942" t="s">
        <v>4</v>
      </c>
      <c r="C1942" s="16" t="s">
        <v>4136</v>
      </c>
      <c r="D1942">
        <f t="shared" si="0"/>
        <v>29</v>
      </c>
      <c r="E1942" t="str">
        <f t="shared" si="1"/>
        <v>$1,069,509 min, rel 2/8, counts $854,389</v>
      </c>
      <c r="F1942">
        <f t="shared" si="2"/>
        <v>11</v>
      </c>
      <c r="G1942" t="str">
        <f t="shared" si="3"/>
        <v>$1,069,509</v>
      </c>
      <c r="H1942" t="s">
        <v>4010</v>
      </c>
      <c r="J1942" t="s">
        <v>63</v>
      </c>
      <c r="K1942" t="s">
        <v>101</v>
      </c>
      <c r="L1942">
        <v>1069509</v>
      </c>
      <c r="M1942" t="s">
        <v>1071</v>
      </c>
    </row>
    <row r="1943" spans="1:13">
      <c r="A1943">
        <v>2666</v>
      </c>
      <c r="B1943" t="s">
        <v>4</v>
      </c>
      <c r="C1943" s="16" t="s">
        <v>4137</v>
      </c>
      <c r="D1943">
        <f t="shared" si="0"/>
        <v>29</v>
      </c>
      <c r="E1943" t="str">
        <f t="shared" si="1"/>
        <v>$885,120 minimum, counts $885,120</v>
      </c>
      <c r="F1943">
        <f t="shared" si="2"/>
        <v>9</v>
      </c>
      <c r="G1943" t="str">
        <f t="shared" si="3"/>
        <v>$885,120</v>
      </c>
      <c r="H1943" t="s">
        <v>3794</v>
      </c>
      <c r="J1943" t="s">
        <v>63</v>
      </c>
      <c r="K1943" t="s">
        <v>101</v>
      </c>
      <c r="L1943">
        <v>885120</v>
      </c>
      <c r="M1943" t="s">
        <v>664</v>
      </c>
    </row>
    <row r="1944" spans="1:13">
      <c r="A1944">
        <v>2667</v>
      </c>
      <c r="B1944" t="s">
        <v>4</v>
      </c>
      <c r="C1944" s="16" t="s">
        <v>4138</v>
      </c>
      <c r="D1944">
        <f t="shared" si="0"/>
        <v>29</v>
      </c>
      <c r="E1944" t="str">
        <f t="shared" si="1"/>
        <v>$762,195 min</v>
      </c>
      <c r="F1944">
        <f t="shared" si="2"/>
        <v>9</v>
      </c>
      <c r="G1944" t="str">
        <f t="shared" si="3"/>
        <v>$762,195</v>
      </c>
      <c r="H1944" t="s">
        <v>3630</v>
      </c>
      <c r="J1944" t="s">
        <v>63</v>
      </c>
      <c r="K1944" t="s">
        <v>101</v>
      </c>
      <c r="L1944">
        <v>762195</v>
      </c>
      <c r="M1944" t="s">
        <v>2370</v>
      </c>
    </row>
    <row r="1945" spans="1:13">
      <c r="A1945">
        <v>2668</v>
      </c>
      <c r="B1945" t="s">
        <v>4</v>
      </c>
      <c r="C1945" s="16" t="s">
        <v>4139</v>
      </c>
      <c r="D1945">
        <f t="shared" si="0"/>
        <v>29</v>
      </c>
      <c r="E1945" t="str">
        <f t="shared" si="1"/>
        <v>$600,000 released 7/13</v>
      </c>
      <c r="F1945">
        <f t="shared" si="2"/>
        <v>9</v>
      </c>
      <c r="G1945" t="str">
        <f t="shared" si="3"/>
        <v>$600,000</v>
      </c>
      <c r="H1945" t="s">
        <v>692</v>
      </c>
      <c r="J1945" t="s">
        <v>63</v>
      </c>
      <c r="K1945" t="s">
        <v>101</v>
      </c>
      <c r="L1945">
        <v>600000</v>
      </c>
      <c r="M1945" t="s">
        <v>1525</v>
      </c>
    </row>
    <row r="1946" spans="1:13">
      <c r="A1946">
        <v>2669</v>
      </c>
      <c r="B1946" t="s">
        <v>4</v>
      </c>
      <c r="C1946" s="16" t="s">
        <v>4140</v>
      </c>
      <c r="D1946">
        <f t="shared" si="0"/>
        <v>29</v>
      </c>
      <c r="E1946" t="str">
        <f t="shared" si="1"/>
        <v>$447,298 minimum, signed 1/19</v>
      </c>
      <c r="F1946">
        <f t="shared" si="2"/>
        <v>9</v>
      </c>
      <c r="G1946" t="str">
        <f t="shared" si="3"/>
        <v>$447,298</v>
      </c>
      <c r="H1946" t="s">
        <v>4141</v>
      </c>
      <c r="J1946" t="s">
        <v>63</v>
      </c>
      <c r="K1946" t="s">
        <v>101</v>
      </c>
      <c r="L1946">
        <v>447298</v>
      </c>
      <c r="M1946" t="s">
        <v>4142</v>
      </c>
    </row>
    <row r="1947" spans="1:13">
      <c r="A1947">
        <v>2670</v>
      </c>
      <c r="B1947" t="s">
        <v>4</v>
      </c>
      <c r="C1947" s="16" t="s">
        <v>4143</v>
      </c>
      <c r="D1947">
        <f t="shared" si="0"/>
        <v>29</v>
      </c>
      <c r="E1947" t="str">
        <f t="shared" si="1"/>
        <v>$447,298 minimum, signed 1/19</v>
      </c>
      <c r="F1947">
        <f t="shared" si="2"/>
        <v>9</v>
      </c>
      <c r="G1947" t="str">
        <f t="shared" si="3"/>
        <v>$447,298</v>
      </c>
      <c r="H1947" t="s">
        <v>4141</v>
      </c>
      <c r="J1947" t="s">
        <v>63</v>
      </c>
      <c r="K1947" t="s">
        <v>101</v>
      </c>
      <c r="L1947">
        <v>447298</v>
      </c>
      <c r="M1947" t="s">
        <v>1502</v>
      </c>
    </row>
    <row r="1948" spans="1:13">
      <c r="A1948">
        <v>2671</v>
      </c>
      <c r="B1948" t="s">
        <v>4</v>
      </c>
      <c r="C1948" s="16" t="s">
        <v>4144</v>
      </c>
      <c r="D1948">
        <f t="shared" si="0"/>
        <v>29</v>
      </c>
      <c r="E1948" t="str">
        <f t="shared" si="1"/>
        <v>$85,439 minimum, released 11/16</v>
      </c>
      <c r="F1948">
        <f t="shared" si="2"/>
        <v>8</v>
      </c>
      <c r="G1948" t="str">
        <f t="shared" si="3"/>
        <v>$85,439</v>
      </c>
      <c r="H1948" t="s">
        <v>4145</v>
      </c>
      <c r="J1948" t="s">
        <v>63</v>
      </c>
      <c r="K1948" t="s">
        <v>101</v>
      </c>
      <c r="L1948">
        <v>85439</v>
      </c>
      <c r="M1948" t="s">
        <v>4146</v>
      </c>
    </row>
    <row r="1949" spans="1:13">
      <c r="A1949">
        <v>2672</v>
      </c>
      <c r="B1949" t="s">
        <v>4</v>
      </c>
      <c r="C1949" s="16" t="s">
        <v>4147</v>
      </c>
      <c r="D1949">
        <f t="shared" si="0"/>
        <v>29</v>
      </c>
      <c r="E1949" t="str">
        <f t="shared" si="1"/>
        <v>$80,413 m, s 12/31-1/6, s 1/9-1/19</v>
      </c>
      <c r="F1949">
        <f t="shared" si="2"/>
        <v>8</v>
      </c>
      <c r="G1949" t="str">
        <f t="shared" si="3"/>
        <v>$80,413</v>
      </c>
      <c r="H1949" t="s">
        <v>4148</v>
      </c>
      <c r="J1949" t="s">
        <v>63</v>
      </c>
      <c r="K1949" t="s">
        <v>101</v>
      </c>
      <c r="L1949">
        <v>80413</v>
      </c>
      <c r="M1949" t="s">
        <v>3941</v>
      </c>
    </row>
    <row r="1950" spans="1:13">
      <c r="A1950">
        <v>2674</v>
      </c>
      <c r="B1950" t="s">
        <v>4</v>
      </c>
      <c r="C1950" s="16" t="s">
        <v>4149</v>
      </c>
      <c r="D1950">
        <f t="shared" si="0"/>
        <v>29</v>
      </c>
      <c r="E1950" t="str">
        <f t="shared" si="1"/>
        <v>$13,700,000 released 6/30</v>
      </c>
      <c r="F1950">
        <f t="shared" si="2"/>
        <v>12</v>
      </c>
      <c r="G1950" t="str">
        <f t="shared" si="3"/>
        <v>$13,700,000</v>
      </c>
      <c r="H1950" t="s">
        <v>4150</v>
      </c>
      <c r="J1950" t="s">
        <v>65</v>
      </c>
      <c r="K1950" t="s">
        <v>101</v>
      </c>
      <c r="L1950">
        <v>13700000</v>
      </c>
      <c r="M1950" t="s">
        <v>3113</v>
      </c>
    </row>
    <row r="1951" spans="1:13">
      <c r="A1951">
        <v>2675</v>
      </c>
      <c r="B1951" t="s">
        <v>4</v>
      </c>
      <c r="C1951" s="16" t="s">
        <v>4151</v>
      </c>
      <c r="D1951">
        <f t="shared" si="0"/>
        <v>29</v>
      </c>
      <c r="E1951" t="str">
        <f t="shared" si="1"/>
        <v>$13,668,750</v>
      </c>
      <c r="F1951" t="str">
        <f t="shared" si="2"/>
        <v/>
      </c>
      <c r="G1951" t="str">
        <f t="shared" si="3"/>
        <v>$13,668,750</v>
      </c>
      <c r="H1951" t="s">
        <v>3682</v>
      </c>
      <c r="J1951" t="s">
        <v>65</v>
      </c>
      <c r="K1951" t="s">
        <v>101</v>
      </c>
      <c r="L1951">
        <v>13668750</v>
      </c>
      <c r="M1951" t="s">
        <v>986</v>
      </c>
    </row>
    <row r="1952" spans="1:13">
      <c r="A1952">
        <v>2676</v>
      </c>
      <c r="B1952" t="s">
        <v>4</v>
      </c>
      <c r="C1952" s="16" t="s">
        <v>4152</v>
      </c>
      <c r="D1952">
        <f t="shared" si="0"/>
        <v>29</v>
      </c>
      <c r="E1952" t="str">
        <f t="shared" si="1"/>
        <v>$8,700,000</v>
      </c>
      <c r="F1952" t="str">
        <f t="shared" si="2"/>
        <v/>
      </c>
      <c r="G1952" t="str">
        <f t="shared" si="3"/>
        <v>$8,700,000</v>
      </c>
      <c r="H1952" t="s">
        <v>2646</v>
      </c>
      <c r="J1952" t="s">
        <v>65</v>
      </c>
      <c r="K1952" t="s">
        <v>101</v>
      </c>
      <c r="L1952">
        <v>8700000</v>
      </c>
      <c r="M1952" t="s">
        <v>998</v>
      </c>
    </row>
    <row r="1953" spans="1:13">
      <c r="A1953">
        <v>2677</v>
      </c>
      <c r="B1953" t="s">
        <v>4</v>
      </c>
      <c r="C1953" s="16" t="s">
        <v>4153</v>
      </c>
      <c r="D1953">
        <f t="shared" si="0"/>
        <v>29</v>
      </c>
      <c r="E1953" t="str">
        <f t="shared" si="1"/>
        <v>$5,144,280 1st year of rookie contract</v>
      </c>
      <c r="F1953">
        <f t="shared" si="2"/>
        <v>11</v>
      </c>
      <c r="G1953" t="str">
        <f t="shared" si="3"/>
        <v>$5,144,280</v>
      </c>
      <c r="H1953" t="s">
        <v>4154</v>
      </c>
      <c r="J1953" t="s">
        <v>65</v>
      </c>
      <c r="K1953" t="s">
        <v>101</v>
      </c>
      <c r="L1953">
        <v>5144280</v>
      </c>
      <c r="M1953" t="s">
        <v>1001</v>
      </c>
    </row>
    <row r="1954" spans="1:13">
      <c r="A1954">
        <v>2678</v>
      </c>
      <c r="B1954" t="s">
        <v>4</v>
      </c>
      <c r="C1954" s="16" t="s">
        <v>4155</v>
      </c>
      <c r="D1954">
        <f t="shared" si="0"/>
        <v>29</v>
      </c>
      <c r="E1954" t="str">
        <f t="shared" si="1"/>
        <v>$4,899,293</v>
      </c>
      <c r="F1954" t="str">
        <f t="shared" si="2"/>
        <v/>
      </c>
      <c r="G1954" t="str">
        <f t="shared" si="3"/>
        <v>$4,899,293</v>
      </c>
      <c r="H1954" t="s">
        <v>4156</v>
      </c>
      <c r="J1954" t="s">
        <v>65</v>
      </c>
      <c r="K1954" t="s">
        <v>101</v>
      </c>
      <c r="L1954">
        <v>4899293</v>
      </c>
      <c r="M1954" t="s">
        <v>805</v>
      </c>
    </row>
    <row r="1955" spans="1:13">
      <c r="A1955">
        <v>2679</v>
      </c>
      <c r="B1955" t="s">
        <v>4</v>
      </c>
      <c r="C1955" s="16" t="s">
        <v>4157</v>
      </c>
      <c r="D1955">
        <f t="shared" si="0"/>
        <v>29</v>
      </c>
      <c r="E1955" t="str">
        <f t="shared" si="1"/>
        <v>$3,500,000 released 11/21</v>
      </c>
      <c r="F1955">
        <f t="shared" si="2"/>
        <v>11</v>
      </c>
      <c r="G1955" t="str">
        <f t="shared" si="3"/>
        <v>$3,500,000</v>
      </c>
      <c r="H1955" t="s">
        <v>3589</v>
      </c>
      <c r="J1955" t="s">
        <v>65</v>
      </c>
      <c r="K1955" t="s">
        <v>101</v>
      </c>
      <c r="L1955">
        <v>3500000</v>
      </c>
      <c r="M1955" t="s">
        <v>4158</v>
      </c>
    </row>
    <row r="1956" spans="1:13">
      <c r="A1956">
        <v>2680</v>
      </c>
      <c r="B1956" t="s">
        <v>4</v>
      </c>
      <c r="C1956" s="16" t="s">
        <v>4159</v>
      </c>
      <c r="D1956">
        <f t="shared" si="0"/>
        <v>29</v>
      </c>
      <c r="E1956" t="str">
        <f t="shared" si="1"/>
        <v>$2,947,800 3rd year of rookie contract</v>
      </c>
      <c r="F1956">
        <f t="shared" si="2"/>
        <v>11</v>
      </c>
      <c r="G1956" t="str">
        <f t="shared" si="3"/>
        <v>$2,947,800</v>
      </c>
      <c r="H1956" t="s">
        <v>3135</v>
      </c>
      <c r="J1956" t="s">
        <v>65</v>
      </c>
      <c r="K1956" t="s">
        <v>101</v>
      </c>
      <c r="L1956">
        <v>2947800</v>
      </c>
      <c r="M1956" t="s">
        <v>1298</v>
      </c>
    </row>
    <row r="1957" spans="1:13">
      <c r="A1957">
        <v>2681</v>
      </c>
      <c r="B1957" t="s">
        <v>4</v>
      </c>
      <c r="C1957" s="16" t="s">
        <v>4160</v>
      </c>
      <c r="D1957">
        <f t="shared" si="0"/>
        <v>29</v>
      </c>
      <c r="E1957" t="str">
        <f t="shared" si="1"/>
        <v>$2,500,000</v>
      </c>
      <c r="F1957" t="str">
        <f t="shared" si="2"/>
        <v/>
      </c>
      <c r="G1957" t="str">
        <f t="shared" si="3"/>
        <v>$2,500,000</v>
      </c>
      <c r="H1957" t="s">
        <v>527</v>
      </c>
      <c r="J1957" t="s">
        <v>65</v>
      </c>
      <c r="K1957" t="s">
        <v>101</v>
      </c>
      <c r="L1957">
        <v>2500000</v>
      </c>
      <c r="M1957" t="s">
        <v>1150</v>
      </c>
    </row>
    <row r="1958" spans="1:13">
      <c r="A1958">
        <v>2682</v>
      </c>
      <c r="B1958" t="s">
        <v>4</v>
      </c>
      <c r="C1958" s="16" t="s">
        <v>4161</v>
      </c>
      <c r="D1958">
        <f t="shared" si="0"/>
        <v>29</v>
      </c>
      <c r="E1958" t="str">
        <f t="shared" si="1"/>
        <v>$2,323,200 3rd year of rookie contract</v>
      </c>
      <c r="F1958">
        <f t="shared" si="2"/>
        <v>11</v>
      </c>
      <c r="G1958" t="str">
        <f t="shared" si="3"/>
        <v>$2,323,200</v>
      </c>
      <c r="H1958" t="s">
        <v>3554</v>
      </c>
      <c r="J1958" t="s">
        <v>65</v>
      </c>
      <c r="K1958" t="s">
        <v>101</v>
      </c>
      <c r="L1958">
        <v>2323200</v>
      </c>
      <c r="M1958" t="s">
        <v>2012</v>
      </c>
    </row>
    <row r="1959" spans="1:13">
      <c r="A1959">
        <v>2683</v>
      </c>
      <c r="B1959" t="s">
        <v>4</v>
      </c>
      <c r="C1959" s="16" t="s">
        <v>4162</v>
      </c>
      <c r="D1959">
        <f t="shared" si="0"/>
        <v>29</v>
      </c>
      <c r="E1959" t="str">
        <f t="shared" si="1"/>
        <v>$2,238,360 1st year of rookie contract</v>
      </c>
      <c r="F1959">
        <f t="shared" si="2"/>
        <v>11</v>
      </c>
      <c r="G1959" t="str">
        <f t="shared" si="3"/>
        <v>$2,238,360</v>
      </c>
      <c r="H1959" t="s">
        <v>4163</v>
      </c>
      <c r="J1959" t="s">
        <v>65</v>
      </c>
      <c r="K1959" t="s">
        <v>101</v>
      </c>
      <c r="L1959">
        <v>2238360</v>
      </c>
      <c r="M1959" t="s">
        <v>719</v>
      </c>
    </row>
    <row r="1960" spans="1:13">
      <c r="A1960">
        <v>2684</v>
      </c>
      <c r="B1960" t="s">
        <v>4</v>
      </c>
      <c r="C1960" s="16" t="s">
        <v>4164</v>
      </c>
      <c r="D1960">
        <f t="shared" si="0"/>
        <v>29</v>
      </c>
      <c r="E1960" t="str">
        <f t="shared" si="1"/>
        <v>$1,223,116 minimum, counts $854,389</v>
      </c>
      <c r="F1960">
        <f t="shared" si="2"/>
        <v>11</v>
      </c>
      <c r="G1960" t="str">
        <f t="shared" si="3"/>
        <v>$1,223,116</v>
      </c>
      <c r="H1960" t="s">
        <v>4165</v>
      </c>
      <c r="J1960" t="s">
        <v>65</v>
      </c>
      <c r="K1960" t="s">
        <v>101</v>
      </c>
      <c r="L1960">
        <v>1223116</v>
      </c>
      <c r="M1960" t="s">
        <v>4166</v>
      </c>
    </row>
    <row r="1961" spans="1:13">
      <c r="A1961">
        <v>2685</v>
      </c>
      <c r="B1961" t="s">
        <v>4</v>
      </c>
      <c r="C1961" s="16" t="s">
        <v>4167</v>
      </c>
      <c r="D1961">
        <f t="shared" si="0"/>
        <v>29</v>
      </c>
      <c r="E1961" t="str">
        <f t="shared" si="1"/>
        <v>$1,191,240 3rd year of rookie contract</v>
      </c>
      <c r="F1961">
        <f t="shared" si="2"/>
        <v>11</v>
      </c>
      <c r="G1961" t="str">
        <f t="shared" si="3"/>
        <v>$1,191,240</v>
      </c>
      <c r="H1961" t="s">
        <v>3115</v>
      </c>
      <c r="J1961" t="s">
        <v>65</v>
      </c>
      <c r="K1961" t="s">
        <v>101</v>
      </c>
      <c r="L1961">
        <v>1191240</v>
      </c>
      <c r="M1961" t="s">
        <v>524</v>
      </c>
    </row>
    <row r="1962" spans="1:13">
      <c r="A1962">
        <v>2686</v>
      </c>
      <c r="B1962" t="s">
        <v>4</v>
      </c>
      <c r="C1962" s="16" t="s">
        <v>4168</v>
      </c>
      <c r="D1962">
        <f t="shared" si="0"/>
        <v>29</v>
      </c>
      <c r="E1962" t="str">
        <f t="shared" si="1"/>
        <v>$762,195 minimum</v>
      </c>
      <c r="F1962">
        <f t="shared" si="2"/>
        <v>9</v>
      </c>
      <c r="G1962" t="str">
        <f t="shared" si="3"/>
        <v>$762,195</v>
      </c>
      <c r="H1962" t="s">
        <v>3630</v>
      </c>
      <c r="J1962" t="s">
        <v>65</v>
      </c>
      <c r="K1962" t="s">
        <v>101</v>
      </c>
      <c r="L1962">
        <v>762195</v>
      </c>
      <c r="M1962" t="s">
        <v>1074</v>
      </c>
    </row>
    <row r="1963" spans="1:13">
      <c r="A1963">
        <v>2687</v>
      </c>
      <c r="B1963" t="s">
        <v>4</v>
      </c>
      <c r="C1963" s="16" t="s">
        <v>4169</v>
      </c>
      <c r="D1963">
        <f t="shared" si="0"/>
        <v>29</v>
      </c>
      <c r="E1963" t="str">
        <f t="shared" si="1"/>
        <v>$473,604 minimum</v>
      </c>
      <c r="F1963">
        <f t="shared" si="2"/>
        <v>9</v>
      </c>
      <c r="G1963" t="str">
        <f t="shared" si="3"/>
        <v>$473,604</v>
      </c>
      <c r="H1963" t="s">
        <v>3635</v>
      </c>
      <c r="J1963" t="s">
        <v>65</v>
      </c>
      <c r="K1963" t="s">
        <v>101</v>
      </c>
      <c r="L1963">
        <v>473604</v>
      </c>
      <c r="M1963" t="s">
        <v>2191</v>
      </c>
    </row>
    <row r="1964" spans="1:13">
      <c r="A1964">
        <v>2688</v>
      </c>
      <c r="B1964" t="s">
        <v>4</v>
      </c>
      <c r="C1964" s="16" t="s">
        <v>4170</v>
      </c>
      <c r="D1964">
        <f t="shared" si="0"/>
        <v>29</v>
      </c>
      <c r="E1964" t="str">
        <f t="shared" si="1"/>
        <v>$473,604 minimum</v>
      </c>
      <c r="F1964">
        <f t="shared" si="2"/>
        <v>9</v>
      </c>
      <c r="G1964" t="str">
        <f t="shared" si="3"/>
        <v>$473,604</v>
      </c>
      <c r="H1964" t="s">
        <v>3635</v>
      </c>
      <c r="J1964" t="s">
        <v>65</v>
      </c>
      <c r="K1964" t="s">
        <v>101</v>
      </c>
      <c r="L1964">
        <v>473604</v>
      </c>
      <c r="M1964" t="s">
        <v>742</v>
      </c>
    </row>
    <row r="1965" spans="1:13">
      <c r="A1965">
        <v>2689</v>
      </c>
      <c r="B1965" t="s">
        <v>4</v>
      </c>
      <c r="C1965" s="16" t="s">
        <v>4171</v>
      </c>
      <c r="D1965">
        <f t="shared" si="0"/>
        <v>29</v>
      </c>
      <c r="E1965" t="str">
        <f t="shared" si="1"/>
        <v>$110,947 min, s 12/16, r 1/4, c $95,491</v>
      </c>
      <c r="F1965">
        <f t="shared" si="2"/>
        <v>9</v>
      </c>
      <c r="G1965" t="str">
        <f t="shared" si="3"/>
        <v>$110,947</v>
      </c>
      <c r="H1965" t="s">
        <v>4172</v>
      </c>
      <c r="J1965" t="s">
        <v>65</v>
      </c>
      <c r="K1965" t="s">
        <v>101</v>
      </c>
      <c r="L1965">
        <v>110947</v>
      </c>
      <c r="M1965" t="s">
        <v>3988</v>
      </c>
    </row>
    <row r="1966" spans="1:13">
      <c r="A1966">
        <v>2690</v>
      </c>
      <c r="B1966" t="s">
        <v>4</v>
      </c>
      <c r="C1966" s="16" t="s">
        <v>4173</v>
      </c>
      <c r="D1966">
        <f t="shared" si="0"/>
        <v>29</v>
      </c>
      <c r="E1966" t="str">
        <f t="shared" si="1"/>
        <v>$44,835 minimum, s 1/7, rel 1/18</v>
      </c>
      <c r="F1966">
        <f t="shared" si="2"/>
        <v>8</v>
      </c>
      <c r="G1966" t="str">
        <f t="shared" si="3"/>
        <v>$44,835</v>
      </c>
      <c r="H1966" t="s">
        <v>3735</v>
      </c>
      <c r="J1966" t="s">
        <v>65</v>
      </c>
      <c r="K1966" t="s">
        <v>101</v>
      </c>
      <c r="L1966">
        <v>44835</v>
      </c>
      <c r="M1966" t="s">
        <v>241</v>
      </c>
    </row>
    <row r="1967" spans="1:13">
      <c r="A1967">
        <v>2692</v>
      </c>
      <c r="B1967" t="s">
        <v>4</v>
      </c>
      <c r="C1967" s="16" t="s">
        <v>4174</v>
      </c>
      <c r="D1967">
        <f t="shared" si="0"/>
        <v>29</v>
      </c>
      <c r="E1967" t="str">
        <f t="shared" si="1"/>
        <v>$19,948,799</v>
      </c>
      <c r="F1967" t="str">
        <f t="shared" si="2"/>
        <v/>
      </c>
      <c r="G1967" t="str">
        <f t="shared" si="3"/>
        <v>$19,948,799</v>
      </c>
      <c r="H1967" t="s">
        <v>4175</v>
      </c>
      <c r="J1967" t="s">
        <v>67</v>
      </c>
      <c r="K1967" t="s">
        <v>101</v>
      </c>
      <c r="L1967">
        <v>19948799</v>
      </c>
      <c r="M1967" t="s">
        <v>878</v>
      </c>
    </row>
    <row r="1968" spans="1:13">
      <c r="A1968">
        <v>2693</v>
      </c>
      <c r="B1968" t="s">
        <v>4</v>
      </c>
      <c r="C1968" s="16" t="s">
        <v>4176</v>
      </c>
      <c r="D1968">
        <f t="shared" si="0"/>
        <v>29</v>
      </c>
      <c r="E1968" t="str">
        <f t="shared" si="1"/>
        <v>$19,450,000</v>
      </c>
      <c r="F1968" t="str">
        <f t="shared" si="2"/>
        <v/>
      </c>
      <c r="G1968" t="str">
        <f t="shared" si="3"/>
        <v>$19,450,000</v>
      </c>
      <c r="H1968" t="s">
        <v>4177</v>
      </c>
      <c r="J1968" t="s">
        <v>67</v>
      </c>
      <c r="K1968" t="s">
        <v>101</v>
      </c>
      <c r="L1968">
        <v>19450000</v>
      </c>
      <c r="M1968" t="s">
        <v>1050</v>
      </c>
    </row>
    <row r="1969" spans="1:13">
      <c r="A1969">
        <v>2694</v>
      </c>
      <c r="B1969" t="s">
        <v>4</v>
      </c>
      <c r="C1969" s="16" t="s">
        <v>4178</v>
      </c>
      <c r="D1969">
        <f t="shared" si="0"/>
        <v>29</v>
      </c>
      <c r="E1969" t="str">
        <f t="shared" si="1"/>
        <v>$13,604,188</v>
      </c>
      <c r="F1969" t="str">
        <f t="shared" si="2"/>
        <v/>
      </c>
      <c r="G1969" t="str">
        <f t="shared" si="3"/>
        <v>$13,604,188</v>
      </c>
      <c r="H1969" t="s">
        <v>4179</v>
      </c>
      <c r="J1969" t="s">
        <v>67</v>
      </c>
      <c r="K1969" t="s">
        <v>101</v>
      </c>
      <c r="L1969">
        <v>13604188</v>
      </c>
      <c r="M1969" t="s">
        <v>1246</v>
      </c>
    </row>
    <row r="1970" spans="1:13">
      <c r="A1970">
        <v>2695</v>
      </c>
      <c r="B1970" t="s">
        <v>4</v>
      </c>
      <c r="C1970" s="16" t="s">
        <v>4180</v>
      </c>
      <c r="D1970">
        <f t="shared" si="0"/>
        <v>29</v>
      </c>
      <c r="E1970" t="str">
        <f t="shared" si="1"/>
        <v>$4,590,338</v>
      </c>
      <c r="F1970" t="str">
        <f t="shared" si="2"/>
        <v/>
      </c>
      <c r="G1970" t="str">
        <f t="shared" si="3"/>
        <v>$4,590,338</v>
      </c>
      <c r="H1970" t="s">
        <v>4181</v>
      </c>
      <c r="J1970" t="s">
        <v>67</v>
      </c>
      <c r="K1970" t="s">
        <v>101</v>
      </c>
      <c r="L1970">
        <v>4590338</v>
      </c>
      <c r="M1970" t="s">
        <v>2523</v>
      </c>
    </row>
    <row r="1971" spans="1:13">
      <c r="A1971">
        <v>2696</v>
      </c>
      <c r="B1971" t="s">
        <v>4</v>
      </c>
      <c r="C1971" s="16" t="s">
        <v>4182</v>
      </c>
      <c r="D1971">
        <f t="shared" si="0"/>
        <v>29</v>
      </c>
      <c r="E1971" t="str">
        <f t="shared" si="1"/>
        <v>$4,054,055</v>
      </c>
      <c r="F1971" t="str">
        <f t="shared" si="2"/>
        <v/>
      </c>
      <c r="G1971" t="str">
        <f t="shared" si="3"/>
        <v>$4,054,055</v>
      </c>
      <c r="H1971" t="s">
        <v>4183</v>
      </c>
      <c r="J1971" t="s">
        <v>67</v>
      </c>
      <c r="K1971" t="s">
        <v>101</v>
      </c>
      <c r="L1971">
        <v>4054055</v>
      </c>
      <c r="M1971" t="s">
        <v>450</v>
      </c>
    </row>
    <row r="1972" spans="1:13">
      <c r="A1972">
        <v>2697</v>
      </c>
      <c r="B1972" t="s">
        <v>4</v>
      </c>
      <c r="C1972" s="16" t="s">
        <v>4184</v>
      </c>
      <c r="D1972">
        <f t="shared" si="0"/>
        <v>29</v>
      </c>
      <c r="E1972" t="str">
        <f t="shared" si="1"/>
        <v>$3,480,453</v>
      </c>
      <c r="F1972" t="str">
        <f t="shared" si="2"/>
        <v/>
      </c>
      <c r="G1972" t="str">
        <f t="shared" si="3"/>
        <v>$3,480,453</v>
      </c>
      <c r="H1972" t="s">
        <v>4185</v>
      </c>
      <c r="J1972" t="s">
        <v>67</v>
      </c>
      <c r="K1972" t="s">
        <v>101</v>
      </c>
      <c r="L1972">
        <v>3480453</v>
      </c>
      <c r="M1972" t="s">
        <v>406</v>
      </c>
    </row>
    <row r="1973" spans="1:13">
      <c r="A1973">
        <v>2698</v>
      </c>
      <c r="B1973" t="s">
        <v>4</v>
      </c>
      <c r="C1973" s="16" t="s">
        <v>4186</v>
      </c>
      <c r="D1973">
        <f t="shared" si="0"/>
        <v>29</v>
      </c>
      <c r="E1973" t="str">
        <f t="shared" si="1"/>
        <v>$3,090,000</v>
      </c>
      <c r="F1973" t="str">
        <f t="shared" si="2"/>
        <v/>
      </c>
      <c r="G1973" t="str">
        <f t="shared" si="3"/>
        <v>$3,090,000</v>
      </c>
      <c r="H1973" t="s">
        <v>3687</v>
      </c>
      <c r="J1973" t="s">
        <v>67</v>
      </c>
      <c r="K1973" t="s">
        <v>101</v>
      </c>
      <c r="L1973">
        <v>3090000</v>
      </c>
      <c r="M1973" t="s">
        <v>4187</v>
      </c>
    </row>
    <row r="1974" spans="1:13">
      <c r="A1974">
        <v>2699</v>
      </c>
      <c r="B1974" t="s">
        <v>4</v>
      </c>
      <c r="C1974" s="16" t="s">
        <v>4188</v>
      </c>
      <c r="D1974">
        <f t="shared" si="0"/>
        <v>29</v>
      </c>
      <c r="E1974" t="str">
        <f t="shared" si="1"/>
        <v>$2,806,452</v>
      </c>
      <c r="F1974" t="str">
        <f t="shared" si="2"/>
        <v/>
      </c>
      <c r="G1974" t="str">
        <f t="shared" si="3"/>
        <v>$2,806,452</v>
      </c>
      <c r="H1974" t="s">
        <v>4189</v>
      </c>
      <c r="J1974" t="s">
        <v>67</v>
      </c>
      <c r="K1974" t="s">
        <v>101</v>
      </c>
      <c r="L1974">
        <v>2806452</v>
      </c>
      <c r="M1974" t="s">
        <v>362</v>
      </c>
    </row>
    <row r="1975" spans="1:13">
      <c r="A1975">
        <v>2700</v>
      </c>
      <c r="B1975" t="s">
        <v>4</v>
      </c>
      <c r="C1975" s="16" t="s">
        <v>4190</v>
      </c>
      <c r="D1975">
        <f t="shared" si="0"/>
        <v>29</v>
      </c>
      <c r="E1975" t="str">
        <f t="shared" si="1"/>
        <v>$1,680,360 2nd year of rookie contract</v>
      </c>
      <c r="F1975">
        <f t="shared" si="2"/>
        <v>11</v>
      </c>
      <c r="G1975" t="str">
        <f t="shared" si="3"/>
        <v>$1,680,360</v>
      </c>
      <c r="H1975" t="s">
        <v>4191</v>
      </c>
      <c r="J1975" t="s">
        <v>67</v>
      </c>
      <c r="K1975" t="s">
        <v>101</v>
      </c>
      <c r="L1975">
        <v>1680360</v>
      </c>
      <c r="M1975" t="s">
        <v>357</v>
      </c>
    </row>
    <row r="1976" spans="1:13">
      <c r="A1976">
        <v>2701</v>
      </c>
      <c r="B1976" t="s">
        <v>4</v>
      </c>
      <c r="C1976" s="16" t="s">
        <v>4192</v>
      </c>
      <c r="D1976">
        <f t="shared" si="0"/>
        <v>29</v>
      </c>
      <c r="E1976" t="str">
        <f t="shared" si="1"/>
        <v>$1,675,000 released 2/17/12</v>
      </c>
      <c r="F1976">
        <f t="shared" si="2"/>
        <v>11</v>
      </c>
      <c r="G1976" t="str">
        <f t="shared" si="3"/>
        <v>$1,675,000</v>
      </c>
      <c r="H1976" t="s">
        <v>4193</v>
      </c>
      <c r="J1976" t="s">
        <v>67</v>
      </c>
      <c r="K1976" t="s">
        <v>101</v>
      </c>
      <c r="L1976">
        <v>1675000</v>
      </c>
      <c r="M1976" t="s">
        <v>4194</v>
      </c>
    </row>
    <row r="1977" spans="1:13">
      <c r="A1977">
        <v>2702</v>
      </c>
      <c r="B1977" t="s">
        <v>4</v>
      </c>
      <c r="C1977" s="16" t="s">
        <v>4195</v>
      </c>
      <c r="D1977">
        <f t="shared" si="0"/>
        <v>29</v>
      </c>
      <c r="E1977" t="str">
        <f t="shared" si="1"/>
        <v>$1,352,181 minimum (multi-year)</v>
      </c>
      <c r="F1977">
        <f t="shared" si="2"/>
        <v>11</v>
      </c>
      <c r="G1977" t="str">
        <f t="shared" si="3"/>
        <v>$1,352,181</v>
      </c>
      <c r="H1977" t="s">
        <v>3652</v>
      </c>
      <c r="J1977" t="s">
        <v>67</v>
      </c>
      <c r="K1977" t="s">
        <v>101</v>
      </c>
      <c r="L1977">
        <v>1352181</v>
      </c>
      <c r="M1977" t="s">
        <v>4196</v>
      </c>
    </row>
    <row r="1978" spans="1:13">
      <c r="A1978">
        <v>2703</v>
      </c>
      <c r="B1978" t="s">
        <v>4</v>
      </c>
      <c r="C1978" s="16" t="s">
        <v>4197</v>
      </c>
      <c r="D1978">
        <f t="shared" si="0"/>
        <v>29</v>
      </c>
      <c r="E1978" t="str">
        <f t="shared" si="1"/>
        <v>$1,352,181 mimimum, counts $854,389</v>
      </c>
      <c r="F1978">
        <f t="shared" si="2"/>
        <v>11</v>
      </c>
      <c r="G1978" t="str">
        <f t="shared" si="3"/>
        <v>$1,352,181</v>
      </c>
      <c r="H1978" t="s">
        <v>3652</v>
      </c>
      <c r="J1978" t="s">
        <v>67</v>
      </c>
      <c r="K1978" t="s">
        <v>101</v>
      </c>
      <c r="L1978">
        <v>1352181</v>
      </c>
      <c r="M1978" t="s">
        <v>4198</v>
      </c>
    </row>
    <row r="1979" spans="1:13">
      <c r="A1979">
        <v>2704</v>
      </c>
      <c r="B1979" t="s">
        <v>4</v>
      </c>
      <c r="C1979" s="16" t="s">
        <v>4199</v>
      </c>
      <c r="D1979">
        <f t="shared" si="0"/>
        <v>29</v>
      </c>
      <c r="E1979" t="str">
        <f t="shared" si="1"/>
        <v>$854,389 minimum</v>
      </c>
      <c r="F1979">
        <f t="shared" si="2"/>
        <v>9</v>
      </c>
      <c r="G1979" t="str">
        <f t="shared" si="3"/>
        <v>$854,389</v>
      </c>
      <c r="H1979" t="s">
        <v>4057</v>
      </c>
      <c r="J1979" t="s">
        <v>67</v>
      </c>
      <c r="K1979" t="s">
        <v>101</v>
      </c>
      <c r="L1979">
        <v>854389</v>
      </c>
      <c r="M1979" t="s">
        <v>4200</v>
      </c>
    </row>
    <row r="1980" spans="1:13">
      <c r="A1980">
        <v>2705</v>
      </c>
      <c r="B1980" t="s">
        <v>4</v>
      </c>
      <c r="C1980" s="16" t="s">
        <v>4201</v>
      </c>
      <c r="D1980">
        <f t="shared" si="0"/>
        <v>29</v>
      </c>
      <c r="E1980" t="str">
        <f t="shared" si="1"/>
        <v>$473,604 minimum</v>
      </c>
      <c r="F1980">
        <f t="shared" si="2"/>
        <v>9</v>
      </c>
      <c r="G1980" t="str">
        <f t="shared" si="3"/>
        <v>$473,604</v>
      </c>
      <c r="H1980" t="s">
        <v>3635</v>
      </c>
      <c r="J1980" t="s">
        <v>67</v>
      </c>
      <c r="K1980" t="s">
        <v>101</v>
      </c>
      <c r="L1980">
        <v>473604</v>
      </c>
      <c r="M1980" t="s">
        <v>1172</v>
      </c>
    </row>
    <row r="1981" spans="1:13">
      <c r="A1981">
        <v>2706</v>
      </c>
      <c r="B1981" t="s">
        <v>4</v>
      </c>
      <c r="C1981" s="16" t="s">
        <v>4202</v>
      </c>
      <c r="D1981">
        <f t="shared" si="0"/>
        <v>29</v>
      </c>
      <c r="E1981" t="str">
        <f t="shared" si="1"/>
        <v>$473,604 mimimum</v>
      </c>
      <c r="F1981">
        <f t="shared" si="2"/>
        <v>9</v>
      </c>
      <c r="G1981" t="str">
        <f t="shared" si="3"/>
        <v>$473,604</v>
      </c>
      <c r="H1981" t="s">
        <v>3635</v>
      </c>
      <c r="J1981" t="s">
        <v>67</v>
      </c>
      <c r="K1981" t="s">
        <v>101</v>
      </c>
      <c r="L1981">
        <v>473604</v>
      </c>
      <c r="M1981" t="s">
        <v>733</v>
      </c>
    </row>
    <row r="1982" spans="1:13">
      <c r="A1982">
        <v>2707</v>
      </c>
      <c r="B1982" t="s">
        <v>4</v>
      </c>
      <c r="C1982" s="16" t="s">
        <v>4203</v>
      </c>
      <c r="D1982">
        <f t="shared" si="0"/>
        <v>29</v>
      </c>
      <c r="E1982" t="str">
        <f t="shared" si="1"/>
        <v>$437,470 min, s 2/21, counts $276,420</v>
      </c>
      <c r="F1982">
        <f t="shared" si="2"/>
        <v>9</v>
      </c>
      <c r="G1982" t="str">
        <f t="shared" si="3"/>
        <v>$437,470</v>
      </c>
      <c r="H1982" t="s">
        <v>4204</v>
      </c>
      <c r="J1982" t="s">
        <v>67</v>
      </c>
      <c r="K1982" t="s">
        <v>101</v>
      </c>
      <c r="L1982">
        <v>437470</v>
      </c>
      <c r="M1982" t="s">
        <v>2121</v>
      </c>
    </row>
    <row r="1983" spans="1:13">
      <c r="A1983">
        <v>2709</v>
      </c>
      <c r="B1983" t="s">
        <v>4</v>
      </c>
      <c r="C1983" s="16" t="s">
        <v>4205</v>
      </c>
      <c r="D1983">
        <f t="shared" si="0"/>
        <v>29</v>
      </c>
      <c r="E1983" t="str">
        <f t="shared" si="1"/>
        <v>$16,669,630</v>
      </c>
      <c r="F1983" t="str">
        <f t="shared" si="2"/>
        <v/>
      </c>
      <c r="G1983" t="str">
        <f t="shared" si="3"/>
        <v>$16,669,630</v>
      </c>
      <c r="H1983" t="s">
        <v>4206</v>
      </c>
      <c r="J1983" t="s">
        <v>71</v>
      </c>
      <c r="K1983" t="s">
        <v>101</v>
      </c>
      <c r="L1983">
        <v>16669630</v>
      </c>
      <c r="M1983" t="s">
        <v>1091</v>
      </c>
    </row>
    <row r="1984" spans="1:13">
      <c r="A1984">
        <v>2710</v>
      </c>
      <c r="B1984" t="s">
        <v>4</v>
      </c>
      <c r="C1984" s="16" t="s">
        <v>4207</v>
      </c>
      <c r="D1984">
        <f t="shared" si="0"/>
        <v>29</v>
      </c>
      <c r="E1984" t="str">
        <f t="shared" si="1"/>
        <v>$13,668,750</v>
      </c>
      <c r="F1984" t="str">
        <f t="shared" si="2"/>
        <v/>
      </c>
      <c r="G1984" t="str">
        <f t="shared" si="3"/>
        <v>$13,668,750</v>
      </c>
      <c r="H1984" t="s">
        <v>3682</v>
      </c>
      <c r="J1984" t="s">
        <v>71</v>
      </c>
      <c r="K1984" t="s">
        <v>101</v>
      </c>
      <c r="L1984">
        <v>13668750</v>
      </c>
      <c r="M1984" t="s">
        <v>1095</v>
      </c>
    </row>
    <row r="1985" spans="1:13">
      <c r="A1985">
        <v>2711</v>
      </c>
      <c r="B1985" t="s">
        <v>4</v>
      </c>
      <c r="C1985" s="16" t="s">
        <v>4208</v>
      </c>
      <c r="D1985">
        <f t="shared" si="0"/>
        <v>29</v>
      </c>
      <c r="E1985" t="str">
        <f t="shared" si="1"/>
        <v>$12,439,675</v>
      </c>
      <c r="F1985" t="str">
        <f t="shared" si="2"/>
        <v/>
      </c>
      <c r="G1985" t="str">
        <f t="shared" si="3"/>
        <v>$12,439,675</v>
      </c>
      <c r="H1985" t="s">
        <v>4209</v>
      </c>
      <c r="J1985" t="s">
        <v>71</v>
      </c>
      <c r="K1985" t="s">
        <v>101</v>
      </c>
      <c r="L1985">
        <v>12439675</v>
      </c>
      <c r="M1985" t="s">
        <v>947</v>
      </c>
    </row>
    <row r="1986" spans="1:13">
      <c r="A1986">
        <v>2712</v>
      </c>
      <c r="B1986" t="s">
        <v>4</v>
      </c>
      <c r="C1986" s="16" t="s">
        <v>4210</v>
      </c>
      <c r="D1986">
        <f t="shared" si="0"/>
        <v>29</v>
      </c>
      <c r="E1986" t="str">
        <f t="shared" si="1"/>
        <v>$7,800,531</v>
      </c>
      <c r="F1986" t="str">
        <f t="shared" si="2"/>
        <v/>
      </c>
      <c r="G1986" t="str">
        <f t="shared" si="3"/>
        <v>$7,800,531</v>
      </c>
      <c r="H1986" t="s">
        <v>4211</v>
      </c>
      <c r="J1986" t="s">
        <v>71</v>
      </c>
      <c r="K1986" t="s">
        <v>101</v>
      </c>
      <c r="L1986">
        <v>7800531</v>
      </c>
      <c r="M1986" t="s">
        <v>1016</v>
      </c>
    </row>
    <row r="1987" spans="1:13">
      <c r="A1987">
        <v>2713</v>
      </c>
      <c r="B1987" t="s">
        <v>4</v>
      </c>
      <c r="C1987" s="16" t="s">
        <v>4212</v>
      </c>
      <c r="D1987">
        <f t="shared" si="0"/>
        <v>29</v>
      </c>
      <c r="E1987" t="str">
        <f t="shared" si="1"/>
        <v>$3,600,000</v>
      </c>
      <c r="F1987" t="str">
        <f t="shared" si="2"/>
        <v/>
      </c>
      <c r="G1987" t="str">
        <f t="shared" si="3"/>
        <v>$3,600,000</v>
      </c>
      <c r="H1987" t="s">
        <v>4213</v>
      </c>
      <c r="J1987" t="s">
        <v>71</v>
      </c>
      <c r="K1987" t="s">
        <v>101</v>
      </c>
      <c r="L1987">
        <v>3600000</v>
      </c>
      <c r="M1987" t="s">
        <v>117</v>
      </c>
    </row>
    <row r="1988" spans="1:13">
      <c r="A1988">
        <v>2714</v>
      </c>
      <c r="B1988" t="s">
        <v>4</v>
      </c>
      <c r="C1988" s="16" t="s">
        <v>4214</v>
      </c>
      <c r="D1988">
        <f t="shared" si="0"/>
        <v>29</v>
      </c>
      <c r="E1988" t="str">
        <f t="shared" si="1"/>
        <v>$2,929,332</v>
      </c>
      <c r="F1988" t="str">
        <f t="shared" si="2"/>
        <v/>
      </c>
      <c r="G1988" t="str">
        <f t="shared" si="3"/>
        <v>$2,929,332</v>
      </c>
      <c r="H1988" t="s">
        <v>4215</v>
      </c>
      <c r="J1988" t="s">
        <v>71</v>
      </c>
      <c r="K1988" t="s">
        <v>101</v>
      </c>
      <c r="L1988">
        <v>2929332</v>
      </c>
      <c r="M1988" t="s">
        <v>1107</v>
      </c>
    </row>
    <row r="1989" spans="1:13">
      <c r="A1989">
        <v>2715</v>
      </c>
      <c r="B1989" t="s">
        <v>4</v>
      </c>
      <c r="C1989" s="16" t="s">
        <v>4216</v>
      </c>
      <c r="D1989">
        <f t="shared" si="0"/>
        <v>29</v>
      </c>
      <c r="E1989" t="str">
        <f t="shared" si="1"/>
        <v>$2,253,062 4th year of rookie contract</v>
      </c>
      <c r="F1989">
        <f t="shared" si="2"/>
        <v>11</v>
      </c>
      <c r="G1989" t="str">
        <f t="shared" si="3"/>
        <v>$2,253,062</v>
      </c>
      <c r="H1989" t="s">
        <v>4217</v>
      </c>
      <c r="J1989" t="s">
        <v>71</v>
      </c>
      <c r="K1989" t="s">
        <v>101</v>
      </c>
      <c r="L1989">
        <v>2253062</v>
      </c>
      <c r="M1989" t="s">
        <v>1100</v>
      </c>
    </row>
    <row r="1990" spans="1:13">
      <c r="A1990">
        <v>2716</v>
      </c>
      <c r="B1990" t="s">
        <v>4</v>
      </c>
      <c r="C1990" s="16" t="s">
        <v>4218</v>
      </c>
      <c r="D1990">
        <f t="shared" si="0"/>
        <v>29</v>
      </c>
      <c r="E1990" t="str">
        <f t="shared" si="1"/>
        <v>$2,020,200 1st year of rookie contract</v>
      </c>
      <c r="F1990">
        <f t="shared" si="2"/>
        <v>11</v>
      </c>
      <c r="G1990" t="str">
        <f t="shared" si="3"/>
        <v>$2,020,200</v>
      </c>
      <c r="H1990" t="s">
        <v>4219</v>
      </c>
      <c r="J1990" t="s">
        <v>71</v>
      </c>
      <c r="K1990" t="s">
        <v>101</v>
      </c>
      <c r="L1990">
        <v>2020200</v>
      </c>
      <c r="M1990" t="s">
        <v>285</v>
      </c>
    </row>
    <row r="1991" spans="1:13">
      <c r="A1991">
        <v>2717</v>
      </c>
      <c r="B1991" t="s">
        <v>4</v>
      </c>
      <c r="C1991" s="16" t="s">
        <v>4220</v>
      </c>
      <c r="D1991">
        <f t="shared" si="0"/>
        <v>29</v>
      </c>
      <c r="E1991" t="str">
        <f t="shared" si="1"/>
        <v>$1,243,080 2nd year of rookie contract</v>
      </c>
      <c r="F1991">
        <f t="shared" si="2"/>
        <v>11</v>
      </c>
      <c r="G1991" t="str">
        <f t="shared" si="3"/>
        <v>$1,243,080</v>
      </c>
      <c r="H1991" t="s">
        <v>4221</v>
      </c>
      <c r="J1991" t="s">
        <v>71</v>
      </c>
      <c r="K1991" t="s">
        <v>101</v>
      </c>
      <c r="L1991">
        <v>1243080</v>
      </c>
      <c r="M1991" t="s">
        <v>505</v>
      </c>
    </row>
    <row r="1992" spans="1:13">
      <c r="A1992">
        <v>2718</v>
      </c>
      <c r="B1992" t="s">
        <v>4</v>
      </c>
      <c r="C1992" s="16" t="s">
        <v>4222</v>
      </c>
      <c r="D1992">
        <f t="shared" si="0"/>
        <v>29</v>
      </c>
      <c r="E1992" t="str">
        <f t="shared" si="1"/>
        <v>$1,200,000</v>
      </c>
      <c r="F1992" t="str">
        <f t="shared" si="2"/>
        <v/>
      </c>
      <c r="G1992" t="str">
        <f t="shared" si="3"/>
        <v>$1,200,000</v>
      </c>
      <c r="H1992" t="s">
        <v>1405</v>
      </c>
      <c r="J1992" t="s">
        <v>71</v>
      </c>
      <c r="K1992" t="s">
        <v>101</v>
      </c>
      <c r="L1992">
        <v>1200000</v>
      </c>
      <c r="M1992" t="s">
        <v>3269</v>
      </c>
    </row>
    <row r="1993" spans="1:13">
      <c r="A1993">
        <v>2719</v>
      </c>
      <c r="B1993" t="s">
        <v>4</v>
      </c>
      <c r="C1993" s="16" t="s">
        <v>4223</v>
      </c>
      <c r="D1993">
        <f t="shared" si="0"/>
        <v>29</v>
      </c>
      <c r="E1993" t="str">
        <f t="shared" si="1"/>
        <v>$1,035,960 1st year of rookie contract</v>
      </c>
      <c r="F1993">
        <f t="shared" si="2"/>
        <v>11</v>
      </c>
      <c r="G1993" t="str">
        <f t="shared" si="3"/>
        <v>$1,035,960</v>
      </c>
      <c r="H1993" t="s">
        <v>4080</v>
      </c>
      <c r="J1993" t="s">
        <v>71</v>
      </c>
      <c r="K1993" t="s">
        <v>101</v>
      </c>
      <c r="L1993">
        <v>1035960</v>
      </c>
      <c r="M1993" t="s">
        <v>182</v>
      </c>
    </row>
    <row r="1994" spans="1:13">
      <c r="A1994">
        <v>2720</v>
      </c>
      <c r="B1994" t="s">
        <v>4</v>
      </c>
      <c r="C1994" s="16" t="s">
        <v>4224</v>
      </c>
      <c r="D1994">
        <f t="shared" si="0"/>
        <v>29</v>
      </c>
      <c r="E1994" t="str">
        <f t="shared" si="1"/>
        <v>$1,069,509 minimum, counts $854,389</v>
      </c>
      <c r="F1994">
        <f t="shared" si="2"/>
        <v>11</v>
      </c>
      <c r="G1994" t="str">
        <f t="shared" si="3"/>
        <v>$1,069,509</v>
      </c>
      <c r="H1994" t="s">
        <v>4010</v>
      </c>
      <c r="J1994" t="s">
        <v>71</v>
      </c>
      <c r="K1994" t="s">
        <v>101</v>
      </c>
      <c r="L1994">
        <v>1069509</v>
      </c>
      <c r="M1994" t="s">
        <v>2778</v>
      </c>
    </row>
    <row r="1995" spans="1:13">
      <c r="A1995">
        <v>2721</v>
      </c>
      <c r="B1995" t="s">
        <v>4</v>
      </c>
      <c r="C1995" s="16" t="s">
        <v>4225</v>
      </c>
      <c r="D1995">
        <f t="shared" si="0"/>
        <v>29</v>
      </c>
      <c r="E1995" t="str">
        <f t="shared" si="1"/>
        <v>$762,195 minimum</v>
      </c>
      <c r="F1995">
        <f t="shared" si="2"/>
        <v>9</v>
      </c>
      <c r="G1995" t="str">
        <f t="shared" si="3"/>
        <v>$762,195</v>
      </c>
      <c r="H1995" t="s">
        <v>3630</v>
      </c>
      <c r="J1995" t="s">
        <v>71</v>
      </c>
      <c r="K1995" t="s">
        <v>101</v>
      </c>
      <c r="L1995">
        <v>762195</v>
      </c>
      <c r="M1995" t="s">
        <v>996</v>
      </c>
    </row>
    <row r="1996" spans="1:13">
      <c r="A1996">
        <v>2722</v>
      </c>
      <c r="B1996" t="s">
        <v>4</v>
      </c>
      <c r="C1996" s="16" t="s">
        <v>4226</v>
      </c>
      <c r="D1996">
        <f t="shared" si="0"/>
        <v>29</v>
      </c>
      <c r="E1996" t="str">
        <f t="shared" si="1"/>
        <v>$757,712 minimum, signed 10/31</v>
      </c>
      <c r="F1996">
        <f t="shared" si="2"/>
        <v>9</v>
      </c>
      <c r="G1996" t="str">
        <f t="shared" si="3"/>
        <v>$757,712</v>
      </c>
      <c r="H1996" t="s">
        <v>4227</v>
      </c>
      <c r="J1996" t="s">
        <v>71</v>
      </c>
      <c r="K1996" t="s">
        <v>101</v>
      </c>
      <c r="L1996">
        <v>757712</v>
      </c>
      <c r="M1996" t="s">
        <v>3365</v>
      </c>
    </row>
    <row r="1997" spans="1:13">
      <c r="A1997">
        <v>2723</v>
      </c>
      <c r="B1997" t="s">
        <v>4</v>
      </c>
      <c r="C1997" s="16" t="s">
        <v>4228</v>
      </c>
      <c r="D1997">
        <f t="shared" si="0"/>
        <v>29</v>
      </c>
      <c r="E1997" t="str">
        <f t="shared" si="1"/>
        <v>$413,608 signed 2/25, counts $261,343</v>
      </c>
      <c r="F1997">
        <f t="shared" si="2"/>
        <v>9</v>
      </c>
      <c r="G1997" t="str">
        <f t="shared" si="3"/>
        <v>$413,608</v>
      </c>
      <c r="H1997" t="s">
        <v>4229</v>
      </c>
      <c r="J1997" t="s">
        <v>71</v>
      </c>
      <c r="K1997" t="s">
        <v>101</v>
      </c>
      <c r="L1997">
        <v>413608</v>
      </c>
      <c r="M1997" t="s">
        <v>3265</v>
      </c>
    </row>
    <row r="1998" spans="1:13">
      <c r="A1998">
        <v>2725</v>
      </c>
      <c r="B1998" t="s">
        <v>4</v>
      </c>
      <c r="C1998" s="16" t="s">
        <v>4230</v>
      </c>
      <c r="D1998">
        <f t="shared" si="0"/>
        <v>29</v>
      </c>
      <c r="E1998" t="str">
        <f t="shared" si="1"/>
        <v>$20,807,922 amnesty rel 12/9/12, dnc</v>
      </c>
      <c r="F1998">
        <f t="shared" si="2"/>
        <v>12</v>
      </c>
      <c r="G1998" t="str">
        <f t="shared" si="3"/>
        <v>$20,807,922</v>
      </c>
      <c r="H1998" t="s">
        <v>4231</v>
      </c>
      <c r="J1998" t="s">
        <v>73</v>
      </c>
      <c r="K1998" t="s">
        <v>101</v>
      </c>
      <c r="L1998">
        <v>20807922</v>
      </c>
      <c r="M1998" t="s">
        <v>3287</v>
      </c>
    </row>
    <row r="1999" spans="1:13">
      <c r="A1999">
        <v>2726</v>
      </c>
      <c r="B1999" t="s">
        <v>4</v>
      </c>
      <c r="C1999" s="16" t="s">
        <v>4232</v>
      </c>
      <c r="D1999">
        <f t="shared" si="0"/>
        <v>29</v>
      </c>
      <c r="E1999" t="str">
        <f t="shared" si="1"/>
        <v>$11,815,850</v>
      </c>
      <c r="F1999" t="str">
        <f t="shared" si="2"/>
        <v/>
      </c>
      <c r="G1999" t="str">
        <f t="shared" si="3"/>
        <v>$11,815,850</v>
      </c>
      <c r="H1999" t="s">
        <v>4233</v>
      </c>
      <c r="J1999" t="s">
        <v>73</v>
      </c>
      <c r="K1999" t="s">
        <v>101</v>
      </c>
      <c r="L1999">
        <v>11815850</v>
      </c>
      <c r="M1999" t="s">
        <v>1978</v>
      </c>
    </row>
    <row r="2000" spans="1:13">
      <c r="A2000">
        <v>2727</v>
      </c>
      <c r="B2000" t="s">
        <v>4</v>
      </c>
      <c r="C2000" s="16" t="s">
        <v>4234</v>
      </c>
      <c r="D2000">
        <f t="shared" si="0"/>
        <v>29</v>
      </c>
      <c r="E2000" t="str">
        <f t="shared" si="1"/>
        <v>$8,600,000</v>
      </c>
      <c r="F2000" t="str">
        <f t="shared" si="2"/>
        <v/>
      </c>
      <c r="G2000" t="str">
        <f t="shared" si="3"/>
        <v>$8,600,000</v>
      </c>
      <c r="H2000" t="s">
        <v>1900</v>
      </c>
      <c r="J2000" t="s">
        <v>73</v>
      </c>
      <c r="K2000" t="s">
        <v>101</v>
      </c>
      <c r="L2000">
        <v>8600000</v>
      </c>
      <c r="M2000" t="s">
        <v>447</v>
      </c>
    </row>
    <row r="2001" spans="1:13">
      <c r="A2001">
        <v>2728</v>
      </c>
      <c r="B2001" t="s">
        <v>4</v>
      </c>
      <c r="C2001" s="16" t="s">
        <v>4235</v>
      </c>
      <c r="D2001">
        <f t="shared" si="0"/>
        <v>29</v>
      </c>
      <c r="E2001" t="str">
        <f t="shared" si="1"/>
        <v>$7,750,000</v>
      </c>
      <c r="F2001" t="str">
        <f t="shared" si="2"/>
        <v/>
      </c>
      <c r="G2001" t="str">
        <f t="shared" si="3"/>
        <v>$7,750,000</v>
      </c>
      <c r="H2001" t="s">
        <v>4236</v>
      </c>
      <c r="J2001" t="s">
        <v>73</v>
      </c>
      <c r="K2001" t="s">
        <v>101</v>
      </c>
      <c r="L2001">
        <v>7750000</v>
      </c>
      <c r="M2001" t="s">
        <v>1054</v>
      </c>
    </row>
    <row r="2002" spans="1:13">
      <c r="A2002">
        <v>2729</v>
      </c>
      <c r="B2002" t="s">
        <v>4</v>
      </c>
      <c r="C2002" s="16" t="s">
        <v>4237</v>
      </c>
      <c r="D2002">
        <f t="shared" si="0"/>
        <v>29</v>
      </c>
      <c r="E2002" t="str">
        <f t="shared" si="1"/>
        <v>$7,372,000</v>
      </c>
      <c r="F2002" t="str">
        <f t="shared" si="2"/>
        <v/>
      </c>
      <c r="G2002" t="str">
        <f t="shared" si="3"/>
        <v>$7,372,000</v>
      </c>
      <c r="H2002" t="s">
        <v>4238</v>
      </c>
      <c r="J2002" t="s">
        <v>73</v>
      </c>
      <c r="K2002" t="s">
        <v>101</v>
      </c>
      <c r="L2002">
        <v>7372000</v>
      </c>
      <c r="M2002" t="s">
        <v>876</v>
      </c>
    </row>
    <row r="2003" spans="1:13">
      <c r="A2003">
        <v>2730</v>
      </c>
      <c r="B2003" t="s">
        <v>4</v>
      </c>
      <c r="C2003" s="16" t="s">
        <v>4239</v>
      </c>
      <c r="D2003">
        <f t="shared" si="0"/>
        <v>29</v>
      </c>
      <c r="E2003" t="str">
        <f t="shared" si="1"/>
        <v>$6,687,400</v>
      </c>
      <c r="F2003" t="str">
        <f t="shared" si="2"/>
        <v/>
      </c>
      <c r="G2003" t="str">
        <f t="shared" si="3"/>
        <v>$6,687,400</v>
      </c>
      <c r="H2003" t="s">
        <v>4094</v>
      </c>
      <c r="J2003" t="s">
        <v>73</v>
      </c>
      <c r="K2003" t="s">
        <v>101</v>
      </c>
      <c r="L2003">
        <v>6687400</v>
      </c>
      <c r="M2003" t="s">
        <v>2282</v>
      </c>
    </row>
    <row r="2004" spans="1:13">
      <c r="A2004">
        <v>2731</v>
      </c>
      <c r="B2004" t="s">
        <v>4</v>
      </c>
      <c r="C2004" s="16" t="s">
        <v>4240</v>
      </c>
      <c r="D2004">
        <f t="shared" si="0"/>
        <v>29</v>
      </c>
      <c r="E2004" t="str">
        <f t="shared" si="1"/>
        <v>$6,400,000</v>
      </c>
      <c r="F2004" t="str">
        <f t="shared" si="2"/>
        <v/>
      </c>
      <c r="G2004" t="str">
        <f t="shared" si="3"/>
        <v>$6,400,000</v>
      </c>
      <c r="H2004" t="s">
        <v>2510</v>
      </c>
      <c r="J2004" t="s">
        <v>73</v>
      </c>
      <c r="K2004" t="s">
        <v>101</v>
      </c>
      <c r="L2004">
        <v>6400000</v>
      </c>
      <c r="M2004" t="s">
        <v>1980</v>
      </c>
    </row>
    <row r="2005" spans="1:13">
      <c r="A2005">
        <v>2732</v>
      </c>
      <c r="B2005" t="s">
        <v>4</v>
      </c>
      <c r="C2005" s="16" t="s">
        <v>4241</v>
      </c>
      <c r="D2005">
        <f t="shared" si="0"/>
        <v>29</v>
      </c>
      <c r="E2005" t="str">
        <f t="shared" si="1"/>
        <v>$4,000,000 released 2/23</v>
      </c>
      <c r="F2005">
        <f t="shared" si="2"/>
        <v>11</v>
      </c>
      <c r="G2005" t="str">
        <f t="shared" si="3"/>
        <v>$4,000,000</v>
      </c>
      <c r="H2005" t="s">
        <v>1645</v>
      </c>
      <c r="J2005" t="s">
        <v>73</v>
      </c>
      <c r="K2005" t="s">
        <v>101</v>
      </c>
      <c r="L2005">
        <v>4000000</v>
      </c>
      <c r="M2005" t="s">
        <v>4242</v>
      </c>
    </row>
    <row r="2006" spans="1:13">
      <c r="A2006">
        <v>2733</v>
      </c>
      <c r="B2006" t="s">
        <v>4</v>
      </c>
      <c r="C2006" s="16" t="s">
        <v>4243</v>
      </c>
      <c r="D2006">
        <f t="shared" si="0"/>
        <v>29</v>
      </c>
      <c r="E2006" t="str">
        <f t="shared" si="1"/>
        <v>$2,627,400 released 10/27</v>
      </c>
      <c r="F2006">
        <f t="shared" si="2"/>
        <v>11</v>
      </c>
      <c r="G2006" t="str">
        <f t="shared" si="3"/>
        <v>$2,627,400</v>
      </c>
      <c r="H2006" t="s">
        <v>4244</v>
      </c>
      <c r="J2006" t="s">
        <v>73</v>
      </c>
      <c r="K2006" t="s">
        <v>101</v>
      </c>
      <c r="L2006">
        <v>2627400</v>
      </c>
      <c r="M2006" t="s">
        <v>3300</v>
      </c>
    </row>
    <row r="2007" spans="1:13">
      <c r="A2007">
        <v>2734</v>
      </c>
      <c r="B2007" t="s">
        <v>4</v>
      </c>
      <c r="C2007" s="16" t="s">
        <v>4245</v>
      </c>
      <c r="D2007">
        <f t="shared" si="0"/>
        <v>29</v>
      </c>
      <c r="E2007" t="str">
        <f t="shared" si="1"/>
        <v>$1,768,800 2nd year of rookie contract</v>
      </c>
      <c r="F2007">
        <f t="shared" si="2"/>
        <v>11</v>
      </c>
      <c r="G2007" t="str">
        <f t="shared" si="3"/>
        <v>$1,768,800</v>
      </c>
      <c r="H2007" t="s">
        <v>4246</v>
      </c>
      <c r="J2007" t="s">
        <v>73</v>
      </c>
      <c r="K2007" t="s">
        <v>101</v>
      </c>
      <c r="L2007">
        <v>1768800</v>
      </c>
      <c r="M2007" t="s">
        <v>1134</v>
      </c>
    </row>
    <row r="2008" spans="1:13">
      <c r="A2008">
        <v>2735</v>
      </c>
      <c r="B2008" t="s">
        <v>4</v>
      </c>
      <c r="C2008" s="16" t="s">
        <v>4247</v>
      </c>
      <c r="D2008">
        <f t="shared" si="0"/>
        <v>29</v>
      </c>
      <c r="E2008" t="str">
        <f t="shared" si="1"/>
        <v>$1,731,960 1st year of rookie contract</v>
      </c>
      <c r="F2008">
        <f t="shared" si="2"/>
        <v>11</v>
      </c>
      <c r="G2008" t="str">
        <f t="shared" si="3"/>
        <v>$1,731,960</v>
      </c>
      <c r="H2008" t="s">
        <v>4248</v>
      </c>
      <c r="J2008" t="s">
        <v>73</v>
      </c>
      <c r="K2008" t="s">
        <v>101</v>
      </c>
      <c r="L2008">
        <v>1731960</v>
      </c>
      <c r="M2008" t="s">
        <v>1318</v>
      </c>
    </row>
    <row r="2009" spans="1:13">
      <c r="A2009">
        <v>2736</v>
      </c>
      <c r="B2009" t="s">
        <v>4</v>
      </c>
      <c r="C2009" s="16" t="s">
        <v>4249</v>
      </c>
      <c r="D2009">
        <f t="shared" si="0"/>
        <v>29</v>
      </c>
      <c r="E2009" t="str">
        <f t="shared" si="1"/>
        <v>$1,524,480 2nd year of rookie contract</v>
      </c>
      <c r="F2009">
        <f t="shared" si="2"/>
        <v>11</v>
      </c>
      <c r="G2009" t="str">
        <f t="shared" si="3"/>
        <v>$1,524,480</v>
      </c>
      <c r="H2009" t="s">
        <v>4250</v>
      </c>
      <c r="J2009" t="s">
        <v>73</v>
      </c>
      <c r="K2009" t="s">
        <v>101</v>
      </c>
      <c r="L2009">
        <v>1524480</v>
      </c>
      <c r="M2009" t="s">
        <v>500</v>
      </c>
    </row>
    <row r="2010" spans="1:13">
      <c r="A2010">
        <v>2737</v>
      </c>
      <c r="B2010" t="s">
        <v>4</v>
      </c>
      <c r="C2010" s="16" t="s">
        <v>4251</v>
      </c>
      <c r="D2010">
        <f t="shared" si="0"/>
        <v>29</v>
      </c>
      <c r="E2010" t="str">
        <f t="shared" si="1"/>
        <v>$1,418,160 1st year of rookie contract</v>
      </c>
      <c r="F2010">
        <f t="shared" si="2"/>
        <v>11</v>
      </c>
      <c r="G2010" t="str">
        <f t="shared" si="3"/>
        <v>$1,418,160</v>
      </c>
      <c r="H2010" t="s">
        <v>4252</v>
      </c>
      <c r="J2010" t="s">
        <v>73</v>
      </c>
      <c r="K2010" t="s">
        <v>101</v>
      </c>
      <c r="L2010">
        <v>1418160</v>
      </c>
      <c r="M2010" t="s">
        <v>1162</v>
      </c>
    </row>
    <row r="2011" spans="1:13">
      <c r="A2011">
        <v>2738</v>
      </c>
      <c r="B2011" t="s">
        <v>4</v>
      </c>
      <c r="C2011" s="16" t="s">
        <v>4253</v>
      </c>
      <c r="D2011">
        <f t="shared" si="0"/>
        <v>29</v>
      </c>
      <c r="E2011" t="str">
        <f t="shared" si="1"/>
        <v>$1,174,080 rel 10/23, 2nd year rookie con</v>
      </c>
      <c r="F2011">
        <f t="shared" si="2"/>
        <v>11</v>
      </c>
      <c r="G2011" t="str">
        <f t="shared" si="3"/>
        <v>$1,174,080</v>
      </c>
      <c r="H2011" t="s">
        <v>2761</v>
      </c>
      <c r="J2011" t="s">
        <v>73</v>
      </c>
      <c r="K2011" t="s">
        <v>101</v>
      </c>
      <c r="L2011">
        <v>1174080</v>
      </c>
      <c r="M2011" t="s">
        <v>4254</v>
      </c>
    </row>
    <row r="2012" spans="1:13">
      <c r="A2012">
        <v>2739</v>
      </c>
      <c r="B2012" t="s">
        <v>4</v>
      </c>
      <c r="C2012" s="16" t="s">
        <v>4255</v>
      </c>
      <c r="D2012">
        <f t="shared" si="0"/>
        <v>29</v>
      </c>
      <c r="E2012" t="str">
        <f t="shared" si="1"/>
        <v>$788,872</v>
      </c>
      <c r="F2012" t="str">
        <f t="shared" si="2"/>
        <v/>
      </c>
      <c r="G2012" t="str">
        <f t="shared" si="3"/>
        <v>$788,872</v>
      </c>
      <c r="H2012" t="s">
        <v>4256</v>
      </c>
      <c r="J2012" t="s">
        <v>73</v>
      </c>
      <c r="K2012" t="s">
        <v>101</v>
      </c>
      <c r="L2012">
        <v>788872</v>
      </c>
      <c r="M2012" t="s">
        <v>1066</v>
      </c>
    </row>
    <row r="2013" spans="1:13">
      <c r="A2013">
        <v>2740</v>
      </c>
      <c r="B2013" t="s">
        <v>4</v>
      </c>
      <c r="C2013" s="16" t="s">
        <v>4257</v>
      </c>
      <c r="D2013">
        <f t="shared" si="0"/>
        <v>29</v>
      </c>
      <c r="E2013" t="str">
        <f t="shared" si="1"/>
        <v>$762,195 minimum, released 10/27</v>
      </c>
      <c r="F2013">
        <f t="shared" si="2"/>
        <v>9</v>
      </c>
      <c r="G2013" t="str">
        <f t="shared" si="3"/>
        <v>$762,195</v>
      </c>
      <c r="H2013" t="s">
        <v>3630</v>
      </c>
      <c r="J2013" t="s">
        <v>73</v>
      </c>
      <c r="K2013" t="s">
        <v>101</v>
      </c>
      <c r="L2013">
        <v>762195</v>
      </c>
      <c r="M2013" t="s">
        <v>554</v>
      </c>
    </row>
    <row r="2014" spans="1:13">
      <c r="A2014">
        <v>2741</v>
      </c>
      <c r="B2014" t="s">
        <v>4</v>
      </c>
      <c r="C2014" s="16" t="s">
        <v>4258</v>
      </c>
      <c r="D2014">
        <f t="shared" si="0"/>
        <v>29</v>
      </c>
      <c r="E2014" t="str">
        <f t="shared" si="1"/>
        <v>$762,195 minimum</v>
      </c>
      <c r="F2014">
        <f t="shared" si="2"/>
        <v>9</v>
      </c>
      <c r="G2014" t="str">
        <f t="shared" si="3"/>
        <v>$762,195</v>
      </c>
      <c r="H2014" t="s">
        <v>3630</v>
      </c>
      <c r="J2014" t="s">
        <v>73</v>
      </c>
      <c r="K2014" t="s">
        <v>101</v>
      </c>
      <c r="L2014">
        <v>762195</v>
      </c>
      <c r="M2014" t="s">
        <v>338</v>
      </c>
    </row>
    <row r="2015" spans="1:13">
      <c r="A2015">
        <v>2742</v>
      </c>
      <c r="B2015" t="s">
        <v>4</v>
      </c>
      <c r="C2015" s="16" t="s">
        <v>4259</v>
      </c>
      <c r="D2015">
        <f t="shared" si="0"/>
        <v>29</v>
      </c>
      <c r="E2015" t="str">
        <f t="shared" si="1"/>
        <v>$650,000</v>
      </c>
      <c r="F2015" t="str">
        <f t="shared" si="2"/>
        <v/>
      </c>
      <c r="G2015" t="str">
        <f t="shared" si="3"/>
        <v>$650,000</v>
      </c>
      <c r="H2015" t="s">
        <v>1463</v>
      </c>
      <c r="J2015" t="s">
        <v>73</v>
      </c>
      <c r="K2015" t="s">
        <v>101</v>
      </c>
      <c r="L2015">
        <v>650000</v>
      </c>
      <c r="M2015" t="s">
        <v>3313</v>
      </c>
    </row>
    <row r="2016" spans="1:13">
      <c r="A2016">
        <v>2743</v>
      </c>
      <c r="B2016" t="s">
        <v>4</v>
      </c>
      <c r="C2016" s="16" t="s">
        <v>4260</v>
      </c>
      <c r="D2016">
        <f t="shared" si="0"/>
        <v>29</v>
      </c>
      <c r="E2016" t="str">
        <f t="shared" si="1"/>
        <v>$473,504 minimum</v>
      </c>
      <c r="F2016">
        <f t="shared" si="2"/>
        <v>9</v>
      </c>
      <c r="G2016" t="str">
        <f t="shared" si="3"/>
        <v>$473,504</v>
      </c>
      <c r="H2016" t="s">
        <v>4261</v>
      </c>
      <c r="J2016" t="s">
        <v>73</v>
      </c>
      <c r="K2016" t="s">
        <v>101</v>
      </c>
      <c r="L2016">
        <v>473504</v>
      </c>
      <c r="M2016" t="s">
        <v>4262</v>
      </c>
    </row>
    <row r="2017" spans="1:13">
      <c r="A2017">
        <v>2745</v>
      </c>
      <c r="B2017" t="s">
        <v>4</v>
      </c>
      <c r="C2017" s="16" t="s">
        <v>4263</v>
      </c>
      <c r="D2017">
        <f t="shared" si="0"/>
        <v>29</v>
      </c>
      <c r="E2017" t="str">
        <f t="shared" si="1"/>
        <v>$16,889,000</v>
      </c>
      <c r="F2017" t="str">
        <f t="shared" si="2"/>
        <v/>
      </c>
      <c r="G2017" t="str">
        <f t="shared" si="3"/>
        <v>$16,889,000</v>
      </c>
      <c r="H2017" t="s">
        <v>4264</v>
      </c>
      <c r="J2017" t="s">
        <v>75</v>
      </c>
      <c r="K2017" t="s">
        <v>101</v>
      </c>
      <c r="L2017">
        <v>16889000</v>
      </c>
      <c r="M2017" t="s">
        <v>2751</v>
      </c>
    </row>
    <row r="2018" spans="1:13">
      <c r="A2018">
        <v>2746</v>
      </c>
      <c r="B2018" t="s">
        <v>4</v>
      </c>
      <c r="C2018" s="16" t="s">
        <v>4265</v>
      </c>
      <c r="D2018">
        <f t="shared" si="0"/>
        <v>29</v>
      </c>
      <c r="E2018" t="str">
        <f t="shared" si="1"/>
        <v>$16,059,854 amnesty rel 7/11, dnc</v>
      </c>
      <c r="F2018">
        <f t="shared" si="2"/>
        <v>12</v>
      </c>
      <c r="G2018" t="str">
        <f t="shared" si="3"/>
        <v>$16,059,854</v>
      </c>
      <c r="H2018" t="s">
        <v>4266</v>
      </c>
      <c r="J2018" t="s">
        <v>75</v>
      </c>
      <c r="K2018" t="s">
        <v>101</v>
      </c>
      <c r="L2018">
        <v>16059854</v>
      </c>
      <c r="M2018" t="s">
        <v>1223</v>
      </c>
    </row>
    <row r="2019" spans="1:13">
      <c r="A2019">
        <v>2747</v>
      </c>
      <c r="B2019" t="s">
        <v>4</v>
      </c>
      <c r="C2019" s="16" t="s">
        <v>4267</v>
      </c>
      <c r="D2019">
        <f t="shared" si="0"/>
        <v>29</v>
      </c>
      <c r="E2019" t="str">
        <f t="shared" si="1"/>
        <v>$8,500,000</v>
      </c>
      <c r="F2019" t="str">
        <f t="shared" si="2"/>
        <v/>
      </c>
      <c r="G2019" t="str">
        <f t="shared" si="3"/>
        <v>$8,500,000</v>
      </c>
      <c r="H2019" t="s">
        <v>314</v>
      </c>
      <c r="J2019" t="s">
        <v>75</v>
      </c>
      <c r="K2019" t="s">
        <v>101</v>
      </c>
      <c r="L2019">
        <v>8500000</v>
      </c>
      <c r="M2019" t="s">
        <v>275</v>
      </c>
    </row>
    <row r="2020" spans="1:13">
      <c r="A2020">
        <v>2748</v>
      </c>
      <c r="B2020" t="s">
        <v>4</v>
      </c>
      <c r="C2020" s="16" t="s">
        <v>4268</v>
      </c>
      <c r="D2020">
        <f t="shared" si="0"/>
        <v>29</v>
      </c>
      <c r="E2020" t="str">
        <f t="shared" si="1"/>
        <v>$8,289,130</v>
      </c>
      <c r="F2020" t="str">
        <f t="shared" si="2"/>
        <v/>
      </c>
      <c r="G2020" t="str">
        <f t="shared" si="3"/>
        <v>$8,289,130</v>
      </c>
      <c r="H2020" t="s">
        <v>4269</v>
      </c>
      <c r="J2020" t="s">
        <v>75</v>
      </c>
      <c r="K2020" t="s">
        <v>101</v>
      </c>
      <c r="L2020">
        <v>8289130</v>
      </c>
      <c r="M2020" t="s">
        <v>215</v>
      </c>
    </row>
    <row r="2021" spans="1:13">
      <c r="A2021">
        <v>2749</v>
      </c>
      <c r="B2021" t="s">
        <v>4</v>
      </c>
      <c r="C2021" s="16" t="s">
        <v>4270</v>
      </c>
      <c r="D2021">
        <f t="shared" si="0"/>
        <v>29</v>
      </c>
      <c r="E2021" t="str">
        <f t="shared" si="1"/>
        <v>$5,799,625</v>
      </c>
      <c r="F2021" t="str">
        <f t="shared" si="2"/>
        <v/>
      </c>
      <c r="G2021" t="str">
        <f t="shared" si="3"/>
        <v>$5,799,625</v>
      </c>
      <c r="H2021" t="s">
        <v>4271</v>
      </c>
      <c r="J2021" t="s">
        <v>75</v>
      </c>
      <c r="K2021" t="s">
        <v>101</v>
      </c>
      <c r="L2021">
        <v>5799625</v>
      </c>
      <c r="M2021" t="s">
        <v>2316</v>
      </c>
    </row>
    <row r="2022" spans="1:13">
      <c r="A2022">
        <v>2750</v>
      </c>
      <c r="B2022" t="s">
        <v>4</v>
      </c>
      <c r="C2022" s="16" t="s">
        <v>4272</v>
      </c>
      <c r="D2022">
        <f t="shared" si="0"/>
        <v>29</v>
      </c>
      <c r="E2022" t="str">
        <f t="shared" si="1"/>
        <v>$5,600,000</v>
      </c>
      <c r="F2022" t="str">
        <f t="shared" si="2"/>
        <v/>
      </c>
      <c r="G2022" t="str">
        <f t="shared" si="3"/>
        <v>$5,600,000</v>
      </c>
      <c r="H2022" t="s">
        <v>4273</v>
      </c>
      <c r="J2022" t="s">
        <v>75</v>
      </c>
      <c r="K2022" t="s">
        <v>101</v>
      </c>
      <c r="L2022">
        <v>5600000</v>
      </c>
      <c r="M2022" t="s">
        <v>751</v>
      </c>
    </row>
    <row r="2023" spans="1:13">
      <c r="A2023">
        <v>2751</v>
      </c>
      <c r="B2023" t="s">
        <v>4</v>
      </c>
      <c r="C2023" s="16" t="s">
        <v>4274</v>
      </c>
      <c r="D2023">
        <f t="shared" si="0"/>
        <v>29</v>
      </c>
      <c r="E2023" t="str">
        <f t="shared" si="1"/>
        <v>$5,293,080 3rd year of rookie contract</v>
      </c>
      <c r="F2023">
        <f t="shared" si="2"/>
        <v>11</v>
      </c>
      <c r="G2023" t="str">
        <f t="shared" si="3"/>
        <v>$5,293,080</v>
      </c>
      <c r="H2023" t="s">
        <v>3445</v>
      </c>
      <c r="J2023" t="s">
        <v>75</v>
      </c>
      <c r="K2023" t="s">
        <v>101</v>
      </c>
      <c r="L2023">
        <v>5293080</v>
      </c>
      <c r="M2023" t="s">
        <v>170</v>
      </c>
    </row>
    <row r="2024" spans="1:13">
      <c r="A2024">
        <v>2752</v>
      </c>
      <c r="B2024" t="s">
        <v>4</v>
      </c>
      <c r="C2024" s="16" t="s">
        <v>4275</v>
      </c>
      <c r="D2024">
        <f t="shared" si="0"/>
        <v>29</v>
      </c>
      <c r="E2024" t="str">
        <f t="shared" si="1"/>
        <v>$4,106,000</v>
      </c>
      <c r="F2024" t="str">
        <f t="shared" si="2"/>
        <v/>
      </c>
      <c r="G2024" t="str">
        <f t="shared" si="3"/>
        <v>$4,106,000</v>
      </c>
      <c r="H2024" t="s">
        <v>4276</v>
      </c>
      <c r="J2024" t="s">
        <v>75</v>
      </c>
      <c r="K2024" t="s">
        <v>101</v>
      </c>
      <c r="L2024">
        <v>4106000</v>
      </c>
      <c r="M2024" t="s">
        <v>890</v>
      </c>
    </row>
    <row r="2025" spans="1:13">
      <c r="A2025">
        <v>2753</v>
      </c>
      <c r="B2025" t="s">
        <v>4</v>
      </c>
      <c r="C2025" s="16" t="s">
        <v>4277</v>
      </c>
      <c r="D2025">
        <f t="shared" si="0"/>
        <v>29</v>
      </c>
      <c r="E2025" t="str">
        <f t="shared" si="1"/>
        <v>$3,000,000</v>
      </c>
      <c r="F2025" t="str">
        <f t="shared" si="2"/>
        <v/>
      </c>
      <c r="G2025" t="str">
        <f t="shared" si="3"/>
        <v>$3,000,000</v>
      </c>
      <c r="H2025" t="s">
        <v>459</v>
      </c>
      <c r="J2025" t="s">
        <v>75</v>
      </c>
      <c r="K2025" t="s">
        <v>101</v>
      </c>
      <c r="L2025">
        <v>3000000</v>
      </c>
      <c r="M2025" t="s">
        <v>670</v>
      </c>
    </row>
    <row r="2026" spans="1:13">
      <c r="A2026">
        <v>2754</v>
      </c>
      <c r="B2026" t="s">
        <v>4</v>
      </c>
      <c r="C2026" s="16" t="s">
        <v>4278</v>
      </c>
      <c r="D2026">
        <f t="shared" si="0"/>
        <v>29</v>
      </c>
      <c r="E2026" t="str">
        <f t="shared" si="1"/>
        <v>$2,819,044</v>
      </c>
      <c r="F2026" t="str">
        <f t="shared" si="2"/>
        <v/>
      </c>
      <c r="G2026" t="str">
        <f t="shared" si="3"/>
        <v>$2,819,044</v>
      </c>
      <c r="H2026" t="s">
        <v>4279</v>
      </c>
      <c r="J2026" t="s">
        <v>75</v>
      </c>
      <c r="K2026" t="s">
        <v>101</v>
      </c>
      <c r="L2026">
        <v>2819044</v>
      </c>
      <c r="M2026" t="s">
        <v>3334</v>
      </c>
    </row>
    <row r="2027" spans="1:13">
      <c r="A2027">
        <v>2755</v>
      </c>
      <c r="B2027" t="s">
        <v>4</v>
      </c>
      <c r="C2027" s="16" t="s">
        <v>4280</v>
      </c>
      <c r="D2027">
        <f t="shared" si="0"/>
        <v>29</v>
      </c>
      <c r="E2027" t="str">
        <f t="shared" si="1"/>
        <v>$2,674,852 4th year of rookie contract</v>
      </c>
      <c r="F2027">
        <f t="shared" si="2"/>
        <v>11</v>
      </c>
      <c r="G2027" t="str">
        <f t="shared" si="3"/>
        <v>$2,674,852</v>
      </c>
      <c r="H2027" t="s">
        <v>4281</v>
      </c>
      <c r="J2027" t="s">
        <v>75</v>
      </c>
      <c r="K2027" t="s">
        <v>101</v>
      </c>
      <c r="L2027">
        <v>2674852</v>
      </c>
      <c r="M2027" t="s">
        <v>992</v>
      </c>
    </row>
    <row r="2028" spans="1:13">
      <c r="A2028">
        <v>2756</v>
      </c>
      <c r="B2028" t="s">
        <v>4</v>
      </c>
      <c r="C2028" s="16" t="s">
        <v>4282</v>
      </c>
      <c r="D2028">
        <f t="shared" si="0"/>
        <v>29</v>
      </c>
      <c r="E2028" t="str">
        <f t="shared" si="1"/>
        <v>$1,223,166 minimum, counts $854,389</v>
      </c>
      <c r="F2028">
        <f t="shared" si="2"/>
        <v>11</v>
      </c>
      <c r="G2028" t="str">
        <f t="shared" si="3"/>
        <v>$1,223,166</v>
      </c>
      <c r="H2028" t="s">
        <v>4283</v>
      </c>
      <c r="J2028" t="s">
        <v>75</v>
      </c>
      <c r="K2028" t="s">
        <v>101</v>
      </c>
      <c r="L2028">
        <v>1223166</v>
      </c>
      <c r="M2028" t="s">
        <v>3278</v>
      </c>
    </row>
    <row r="2029" spans="1:13">
      <c r="A2029">
        <v>2757</v>
      </c>
      <c r="B2029" t="s">
        <v>4</v>
      </c>
      <c r="C2029" s="16" t="s">
        <v>4284</v>
      </c>
      <c r="D2029">
        <f t="shared" si="0"/>
        <v>29</v>
      </c>
      <c r="E2029" t="str">
        <f t="shared" si="1"/>
        <v>$1,223,166 minimum, counts $854,389</v>
      </c>
      <c r="F2029">
        <f t="shared" si="2"/>
        <v>11</v>
      </c>
      <c r="G2029" t="str">
        <f t="shared" si="3"/>
        <v>$1,223,166</v>
      </c>
      <c r="H2029" t="s">
        <v>4283</v>
      </c>
      <c r="J2029" t="s">
        <v>75</v>
      </c>
      <c r="K2029" t="s">
        <v>101</v>
      </c>
      <c r="L2029">
        <v>1223166</v>
      </c>
      <c r="M2029" t="s">
        <v>4285</v>
      </c>
    </row>
    <row r="2030" spans="1:13">
      <c r="A2030">
        <v>2758</v>
      </c>
      <c r="B2030" t="s">
        <v>4</v>
      </c>
      <c r="C2030" s="16" t="s">
        <v>4286</v>
      </c>
      <c r="D2030">
        <f t="shared" si="0"/>
        <v>29</v>
      </c>
      <c r="E2030" t="str">
        <f t="shared" si="1"/>
        <v>$1,042,320 1st year of rookie contract</v>
      </c>
      <c r="F2030">
        <f t="shared" si="2"/>
        <v>11</v>
      </c>
      <c r="G2030" t="str">
        <f t="shared" si="3"/>
        <v>$1,042,320</v>
      </c>
      <c r="H2030" t="s">
        <v>4287</v>
      </c>
      <c r="J2030" t="s">
        <v>75</v>
      </c>
      <c r="K2030" t="s">
        <v>101</v>
      </c>
      <c r="L2030">
        <v>1042320</v>
      </c>
      <c r="M2030" t="s">
        <v>2229</v>
      </c>
    </row>
    <row r="2031" spans="1:13">
      <c r="A2031">
        <v>2759</v>
      </c>
      <c r="B2031" t="s">
        <v>4</v>
      </c>
      <c r="C2031" s="16" t="s">
        <v>4288</v>
      </c>
      <c r="D2031">
        <f t="shared" si="0"/>
        <v>29</v>
      </c>
      <c r="E2031" t="str">
        <f t="shared" si="1"/>
        <v>$762,195 minimum</v>
      </c>
      <c r="F2031">
        <f t="shared" si="2"/>
        <v>9</v>
      </c>
      <c r="G2031" t="str">
        <f t="shared" si="3"/>
        <v>$762,195</v>
      </c>
      <c r="H2031" t="s">
        <v>3630</v>
      </c>
      <c r="J2031" t="s">
        <v>75</v>
      </c>
      <c r="K2031" t="s">
        <v>101</v>
      </c>
      <c r="L2031">
        <v>762195</v>
      </c>
      <c r="M2031" t="s">
        <v>4289</v>
      </c>
    </row>
    <row r="2032" spans="1:13">
      <c r="A2032">
        <v>2760</v>
      </c>
      <c r="B2032" t="s">
        <v>4</v>
      </c>
      <c r="C2032" s="16" t="s">
        <v>4290</v>
      </c>
      <c r="D2032">
        <f t="shared" si="0"/>
        <v>29</v>
      </c>
      <c r="E2032" t="str">
        <f t="shared" si="1"/>
        <v>$443,867 minimum, signed 2/8</v>
      </c>
      <c r="F2032">
        <f t="shared" si="2"/>
        <v>9</v>
      </c>
      <c r="G2032" t="str">
        <f t="shared" si="3"/>
        <v>$443,867</v>
      </c>
      <c r="H2032" t="s">
        <v>4291</v>
      </c>
      <c r="J2032" t="s">
        <v>75</v>
      </c>
      <c r="K2032" t="s">
        <v>101</v>
      </c>
      <c r="L2032">
        <v>443867</v>
      </c>
      <c r="M2032" t="s">
        <v>3638</v>
      </c>
    </row>
    <row r="2033" spans="1:13">
      <c r="A2033">
        <v>2761</v>
      </c>
      <c r="B2033" t="s">
        <v>4</v>
      </c>
      <c r="C2033" s="16" t="s">
        <v>4292</v>
      </c>
      <c r="D2033">
        <f t="shared" si="0"/>
        <v>29</v>
      </c>
      <c r="E2033" t="str">
        <f t="shared" si="1"/>
        <v>$217,301 min, r 1/6, s 1/8, r 1/18</v>
      </c>
      <c r="F2033">
        <f t="shared" si="2"/>
        <v>9</v>
      </c>
      <c r="G2033" t="str">
        <f t="shared" si="3"/>
        <v>$217,301</v>
      </c>
      <c r="H2033" t="s">
        <v>4293</v>
      </c>
      <c r="J2033" t="s">
        <v>75</v>
      </c>
      <c r="K2033" t="s">
        <v>101</v>
      </c>
      <c r="L2033">
        <v>217301</v>
      </c>
      <c r="M2033" t="s">
        <v>3013</v>
      </c>
    </row>
    <row r="2034" spans="1:13">
      <c r="A2034">
        <v>2762</v>
      </c>
      <c r="B2034" t="s">
        <v>4</v>
      </c>
      <c r="C2034" s="16" t="s">
        <v>4294</v>
      </c>
      <c r="D2034">
        <f t="shared" si="0"/>
        <v>29</v>
      </c>
      <c r="E2034" t="str">
        <f t="shared" si="1"/>
        <v>$89,670 min, s 1/17, rel 2/8</v>
      </c>
      <c r="F2034">
        <f t="shared" si="2"/>
        <v>8</v>
      </c>
      <c r="G2034" t="str">
        <f t="shared" si="3"/>
        <v>$89,670</v>
      </c>
      <c r="H2034" t="s">
        <v>4295</v>
      </c>
      <c r="J2034" t="s">
        <v>75</v>
      </c>
      <c r="K2034" t="s">
        <v>101</v>
      </c>
      <c r="L2034">
        <v>89670</v>
      </c>
      <c r="M2034" t="s">
        <v>1487</v>
      </c>
    </row>
    <row r="2035" spans="1:13">
      <c r="A2035">
        <v>2764</v>
      </c>
      <c r="B2035" t="s">
        <v>4</v>
      </c>
      <c r="C2035" s="16" t="s">
        <v>4296</v>
      </c>
      <c r="D2035">
        <f t="shared" si="0"/>
        <v>29</v>
      </c>
      <c r="E2035" t="str">
        <f t="shared" si="1"/>
        <v>$7,500,000</v>
      </c>
      <c r="F2035" t="str">
        <f t="shared" si="2"/>
        <v/>
      </c>
      <c r="G2035" t="str">
        <f t="shared" si="3"/>
        <v>$7,500,000</v>
      </c>
      <c r="H2035" t="s">
        <v>1388</v>
      </c>
      <c r="J2035" t="s">
        <v>76</v>
      </c>
      <c r="K2035" t="s">
        <v>101</v>
      </c>
      <c r="L2035">
        <v>7500000</v>
      </c>
      <c r="M2035" t="s">
        <v>862</v>
      </c>
    </row>
    <row r="2036" spans="1:13">
      <c r="A2036">
        <v>2765</v>
      </c>
      <c r="B2036" t="s">
        <v>4</v>
      </c>
      <c r="C2036" s="16" t="s">
        <v>4297</v>
      </c>
      <c r="D2036">
        <f t="shared" si="0"/>
        <v>29</v>
      </c>
      <c r="E2036" t="str">
        <f t="shared" si="1"/>
        <v>$7,258,960</v>
      </c>
      <c r="F2036" t="str">
        <f t="shared" si="2"/>
        <v/>
      </c>
      <c r="G2036" t="str">
        <f t="shared" si="3"/>
        <v>$7,258,960</v>
      </c>
      <c r="H2036" t="s">
        <v>4025</v>
      </c>
      <c r="J2036" t="s">
        <v>76</v>
      </c>
      <c r="K2036" t="s">
        <v>101</v>
      </c>
      <c r="L2036">
        <v>7258960</v>
      </c>
      <c r="M2036" t="s">
        <v>1520</v>
      </c>
    </row>
    <row r="2037" spans="1:13">
      <c r="A2037">
        <v>2766</v>
      </c>
      <c r="B2037" t="s">
        <v>4</v>
      </c>
      <c r="C2037" s="16" t="s">
        <v>4298</v>
      </c>
      <c r="D2037">
        <f t="shared" si="0"/>
        <v>29</v>
      </c>
      <c r="E2037" t="str">
        <f t="shared" si="1"/>
        <v>$7,000,000 amnesty released 7/15, dnc</v>
      </c>
      <c r="F2037">
        <f t="shared" si="2"/>
        <v>11</v>
      </c>
      <c r="G2037" t="str">
        <f t="shared" si="3"/>
        <v>$7,000,000</v>
      </c>
      <c r="H2037" t="s">
        <v>4299</v>
      </c>
      <c r="J2037" t="s">
        <v>76</v>
      </c>
      <c r="K2037" t="s">
        <v>101</v>
      </c>
      <c r="L2037">
        <v>7000000</v>
      </c>
      <c r="M2037" t="s">
        <v>2376</v>
      </c>
    </row>
    <row r="2038" spans="1:13">
      <c r="A2038">
        <v>2767</v>
      </c>
      <c r="B2038" t="s">
        <v>4</v>
      </c>
      <c r="C2038" s="16" t="s">
        <v>4300</v>
      </c>
      <c r="D2038">
        <f t="shared" si="0"/>
        <v>29</v>
      </c>
      <c r="E2038" t="str">
        <f t="shared" si="1"/>
        <v>$6,000,000</v>
      </c>
      <c r="F2038" t="str">
        <f t="shared" si="2"/>
        <v/>
      </c>
      <c r="G2038" t="str">
        <f t="shared" si="3"/>
        <v>$6,000,000</v>
      </c>
      <c r="H2038" t="s">
        <v>1303</v>
      </c>
      <c r="J2038" t="s">
        <v>76</v>
      </c>
      <c r="K2038" t="s">
        <v>101</v>
      </c>
      <c r="L2038">
        <v>6000000</v>
      </c>
      <c r="M2038" t="s">
        <v>360</v>
      </c>
    </row>
    <row r="2039" spans="1:13">
      <c r="A2039">
        <v>2768</v>
      </c>
      <c r="B2039" t="s">
        <v>4</v>
      </c>
      <c r="C2039" s="16" t="s">
        <v>4301</v>
      </c>
      <c r="D2039">
        <f t="shared" si="0"/>
        <v>29</v>
      </c>
      <c r="E2039" t="str">
        <f t="shared" si="1"/>
        <v>$5,750,000</v>
      </c>
      <c r="F2039" t="str">
        <f t="shared" si="2"/>
        <v/>
      </c>
      <c r="G2039" t="str">
        <f t="shared" si="3"/>
        <v>$5,750,000</v>
      </c>
      <c r="H2039" t="s">
        <v>4302</v>
      </c>
      <c r="J2039" t="s">
        <v>76</v>
      </c>
      <c r="K2039" t="s">
        <v>101</v>
      </c>
      <c r="L2039">
        <v>5750000</v>
      </c>
      <c r="M2039" t="s">
        <v>645</v>
      </c>
    </row>
    <row r="2040" spans="1:13">
      <c r="A2040">
        <v>2769</v>
      </c>
      <c r="B2040" t="s">
        <v>4</v>
      </c>
      <c r="C2040" s="16" t="s">
        <v>4303</v>
      </c>
      <c r="D2040">
        <f t="shared" si="0"/>
        <v>29</v>
      </c>
      <c r="E2040" t="str">
        <f t="shared" si="1"/>
        <v>$4,285,560 3rd year of rookie contract</v>
      </c>
      <c r="F2040">
        <f t="shared" si="2"/>
        <v>11</v>
      </c>
      <c r="G2040" t="str">
        <f t="shared" si="3"/>
        <v>$4,285,560</v>
      </c>
      <c r="H2040" t="s">
        <v>2797</v>
      </c>
      <c r="J2040" t="s">
        <v>76</v>
      </c>
      <c r="K2040" t="s">
        <v>101</v>
      </c>
      <c r="L2040">
        <v>4285560</v>
      </c>
      <c r="M2040" t="s">
        <v>731</v>
      </c>
    </row>
    <row r="2041" spans="1:13">
      <c r="A2041">
        <v>2770</v>
      </c>
      <c r="B2041" t="s">
        <v>4</v>
      </c>
      <c r="C2041" s="16" t="s">
        <v>4304</v>
      </c>
      <c r="D2041">
        <f t="shared" si="0"/>
        <v>29</v>
      </c>
      <c r="E2041" t="str">
        <f t="shared" si="1"/>
        <v>$4,250,000</v>
      </c>
      <c r="F2041" t="str">
        <f t="shared" si="2"/>
        <v/>
      </c>
      <c r="G2041" t="str">
        <f t="shared" si="3"/>
        <v>$4,250,000</v>
      </c>
      <c r="H2041" t="s">
        <v>2103</v>
      </c>
      <c r="J2041" t="s">
        <v>76</v>
      </c>
      <c r="K2041" t="s">
        <v>101</v>
      </c>
      <c r="L2041">
        <v>4250000</v>
      </c>
      <c r="M2041" t="s">
        <v>1534</v>
      </c>
    </row>
    <row r="2042" spans="1:13">
      <c r="A2042">
        <v>2771</v>
      </c>
      <c r="B2042" t="s">
        <v>4</v>
      </c>
      <c r="C2042" s="16" t="s">
        <v>4305</v>
      </c>
      <c r="D2042">
        <f t="shared" si="0"/>
        <v>29</v>
      </c>
      <c r="E2042" t="str">
        <f t="shared" si="1"/>
        <v>$4,148,510 amnesty pickup from Hou</v>
      </c>
      <c r="F2042">
        <f t="shared" si="2"/>
        <v>11</v>
      </c>
      <c r="G2042" t="str">
        <f t="shared" si="3"/>
        <v>$4,148,510</v>
      </c>
      <c r="H2042" t="s">
        <v>4306</v>
      </c>
      <c r="J2042" t="s">
        <v>76</v>
      </c>
      <c r="K2042" t="s">
        <v>101</v>
      </c>
      <c r="L2042">
        <v>4148510</v>
      </c>
      <c r="M2042" t="s">
        <v>495</v>
      </c>
    </row>
    <row r="2043" spans="1:13">
      <c r="A2043">
        <v>2772</v>
      </c>
      <c r="B2043" t="s">
        <v>4</v>
      </c>
      <c r="C2043" s="16" t="s">
        <v>4307</v>
      </c>
      <c r="D2043">
        <f t="shared" si="0"/>
        <v>29</v>
      </c>
      <c r="E2043" t="str">
        <f t="shared" si="1"/>
        <v>$3,500,000</v>
      </c>
      <c r="F2043" t="str">
        <f t="shared" si="2"/>
        <v/>
      </c>
      <c r="G2043" t="str">
        <f t="shared" si="3"/>
        <v>$3,500,000</v>
      </c>
      <c r="H2043" t="s">
        <v>2383</v>
      </c>
      <c r="J2043" t="s">
        <v>76</v>
      </c>
      <c r="K2043" t="s">
        <v>101</v>
      </c>
      <c r="L2043">
        <v>3500000</v>
      </c>
      <c r="M2043" t="s">
        <v>2092</v>
      </c>
    </row>
    <row r="2044" spans="1:13">
      <c r="A2044">
        <v>2773</v>
      </c>
      <c r="B2044" t="s">
        <v>4</v>
      </c>
      <c r="C2044" s="16" t="s">
        <v>4308</v>
      </c>
      <c r="D2044">
        <f t="shared" si="0"/>
        <v>29</v>
      </c>
      <c r="E2044" t="str">
        <f t="shared" si="1"/>
        <v>$2,063,040 2nd year of rookie contract</v>
      </c>
      <c r="F2044">
        <f t="shared" si="2"/>
        <v>11</v>
      </c>
      <c r="G2044" t="str">
        <f t="shared" si="3"/>
        <v>$2,063,040</v>
      </c>
      <c r="H2044" t="s">
        <v>4309</v>
      </c>
      <c r="J2044" t="s">
        <v>76</v>
      </c>
      <c r="K2044" t="s">
        <v>101</v>
      </c>
      <c r="L2044">
        <v>2063040</v>
      </c>
      <c r="M2044" t="s">
        <v>1522</v>
      </c>
    </row>
    <row r="2045" spans="1:13">
      <c r="A2045">
        <v>2774</v>
      </c>
      <c r="B2045" t="s">
        <v>4</v>
      </c>
      <c r="C2045" s="16" t="s">
        <v>4310</v>
      </c>
      <c r="D2045">
        <f t="shared" si="0"/>
        <v>29</v>
      </c>
      <c r="E2045" t="str">
        <f t="shared" si="1"/>
        <v>$1,959,960 2nd year of rookie contract</v>
      </c>
      <c r="F2045">
        <f t="shared" si="2"/>
        <v>11</v>
      </c>
      <c r="G2045" t="str">
        <f t="shared" si="3"/>
        <v>$1,959,960</v>
      </c>
      <c r="H2045" t="s">
        <v>4311</v>
      </c>
      <c r="J2045" t="s">
        <v>76</v>
      </c>
      <c r="K2045" t="s">
        <v>101</v>
      </c>
      <c r="L2045">
        <v>1959960</v>
      </c>
      <c r="M2045" t="s">
        <v>513</v>
      </c>
    </row>
    <row r="2046" spans="1:13">
      <c r="A2046">
        <v>2775</v>
      </c>
      <c r="B2046" t="s">
        <v>4</v>
      </c>
      <c r="C2046" s="16" t="s">
        <v>4312</v>
      </c>
      <c r="D2046">
        <f t="shared" si="0"/>
        <v>29</v>
      </c>
      <c r="E2046" t="str">
        <f t="shared" si="1"/>
        <v>$1,919,160 1st year of rookie contract</v>
      </c>
      <c r="F2046">
        <f t="shared" si="2"/>
        <v>11</v>
      </c>
      <c r="G2046" t="str">
        <f t="shared" si="3"/>
        <v>$1,919,160</v>
      </c>
      <c r="H2046" t="s">
        <v>4313</v>
      </c>
      <c r="J2046" t="s">
        <v>76</v>
      </c>
      <c r="K2046" t="s">
        <v>101</v>
      </c>
      <c r="L2046">
        <v>1919160</v>
      </c>
      <c r="M2046" t="s">
        <v>1210</v>
      </c>
    </row>
    <row r="2047" spans="1:13">
      <c r="A2047">
        <v>2776</v>
      </c>
      <c r="B2047" t="s">
        <v>4</v>
      </c>
      <c r="C2047" s="16" t="s">
        <v>4314</v>
      </c>
      <c r="D2047">
        <f t="shared" si="0"/>
        <v>29</v>
      </c>
      <c r="E2047" t="str">
        <f t="shared" si="1"/>
        <v>$1,352,181 minimum, counts $854,389</v>
      </c>
      <c r="F2047">
        <f t="shared" si="2"/>
        <v>11</v>
      </c>
      <c r="G2047" t="str">
        <f t="shared" si="3"/>
        <v>$1,352,181</v>
      </c>
      <c r="H2047" t="s">
        <v>3652</v>
      </c>
      <c r="J2047" t="s">
        <v>76</v>
      </c>
      <c r="K2047" t="s">
        <v>101</v>
      </c>
      <c r="L2047">
        <v>1352181</v>
      </c>
      <c r="M2047" t="s">
        <v>2916</v>
      </c>
    </row>
    <row r="2048" spans="1:13">
      <c r="A2048">
        <v>2777</v>
      </c>
      <c r="B2048" t="s">
        <v>4</v>
      </c>
      <c r="C2048" s="16" t="s">
        <v>4315</v>
      </c>
      <c r="D2048">
        <f t="shared" si="0"/>
        <v>29</v>
      </c>
      <c r="E2048" t="str">
        <f t="shared" si="1"/>
        <v>$1,300,000</v>
      </c>
      <c r="F2048" t="str">
        <f t="shared" si="2"/>
        <v/>
      </c>
      <c r="G2048" t="str">
        <f t="shared" si="3"/>
        <v>$1,300,000</v>
      </c>
      <c r="H2048" t="s">
        <v>477</v>
      </c>
      <c r="J2048" t="s">
        <v>76</v>
      </c>
      <c r="K2048" t="s">
        <v>101</v>
      </c>
      <c r="L2048">
        <v>1300000</v>
      </c>
      <c r="M2048" t="s">
        <v>4316</v>
      </c>
    </row>
    <row r="2049" spans="1:13">
      <c r="A2049">
        <v>2778</v>
      </c>
      <c r="B2049" t="s">
        <v>4</v>
      </c>
      <c r="C2049" s="16" t="s">
        <v>4317</v>
      </c>
      <c r="D2049">
        <f t="shared" si="0"/>
        <v>29</v>
      </c>
      <c r="E2049" t="str">
        <f t="shared" si="1"/>
        <v>$848,000 released 8/15</v>
      </c>
      <c r="F2049">
        <f t="shared" si="2"/>
        <v>9</v>
      </c>
      <c r="G2049" t="str">
        <f t="shared" si="3"/>
        <v>$848,000</v>
      </c>
      <c r="H2049" t="s">
        <v>4318</v>
      </c>
      <c r="J2049" t="s">
        <v>76</v>
      </c>
      <c r="K2049" t="s">
        <v>101</v>
      </c>
      <c r="L2049">
        <v>848000</v>
      </c>
      <c r="M2049" t="s">
        <v>4319</v>
      </c>
    </row>
    <row r="2050" spans="1:13">
      <c r="A2050">
        <v>2779</v>
      </c>
      <c r="B2050" t="s">
        <v>4</v>
      </c>
      <c r="C2050" s="16" t="s">
        <v>4320</v>
      </c>
      <c r="D2050">
        <f t="shared" si="0"/>
        <v>29</v>
      </c>
      <c r="E2050" t="str">
        <f t="shared" si="1"/>
        <v>$762,195 minimum</v>
      </c>
      <c r="F2050">
        <f t="shared" si="2"/>
        <v>9</v>
      </c>
      <c r="G2050" t="str">
        <f t="shared" si="3"/>
        <v>$762,195</v>
      </c>
      <c r="H2050" t="s">
        <v>3630</v>
      </c>
      <c r="J2050" t="s">
        <v>76</v>
      </c>
      <c r="K2050" t="s">
        <v>101</v>
      </c>
      <c r="L2050">
        <v>762195</v>
      </c>
      <c r="M2050" t="s">
        <v>1251</v>
      </c>
    </row>
    <row r="2051" spans="1:13">
      <c r="A2051">
        <v>2780</v>
      </c>
      <c r="B2051" t="s">
        <v>4</v>
      </c>
      <c r="C2051" s="16" t="s">
        <v>4321</v>
      </c>
      <c r="D2051">
        <f t="shared" si="0"/>
        <v>29</v>
      </c>
      <c r="E2051" t="str">
        <f t="shared" si="1"/>
        <v>$473,604 minimum</v>
      </c>
      <c r="F2051">
        <f t="shared" si="2"/>
        <v>9</v>
      </c>
      <c r="G2051" t="str">
        <f t="shared" si="3"/>
        <v>$473,604</v>
      </c>
      <c r="H2051" t="s">
        <v>3635</v>
      </c>
      <c r="J2051" t="s">
        <v>76</v>
      </c>
      <c r="K2051" t="s">
        <v>101</v>
      </c>
      <c r="L2051">
        <v>473604</v>
      </c>
      <c r="M2051" t="s">
        <v>3563</v>
      </c>
    </row>
    <row r="2052" spans="1:13">
      <c r="A2052">
        <v>2781</v>
      </c>
      <c r="B2052" t="s">
        <v>4</v>
      </c>
      <c r="C2052" s="16" t="s">
        <v>4322</v>
      </c>
      <c r="D2052">
        <f t="shared" si="0"/>
        <v>29</v>
      </c>
      <c r="E2052" t="str">
        <f t="shared" si="1"/>
        <v>$473,604 minimum, released 2/21</v>
      </c>
      <c r="F2052">
        <f t="shared" si="2"/>
        <v>9</v>
      </c>
      <c r="G2052" t="str">
        <f t="shared" si="3"/>
        <v>$473,604</v>
      </c>
      <c r="H2052" t="s">
        <v>3635</v>
      </c>
      <c r="J2052" t="s">
        <v>76</v>
      </c>
      <c r="K2052" t="s">
        <v>101</v>
      </c>
      <c r="L2052">
        <v>473604</v>
      </c>
      <c r="M2052" t="s">
        <v>4323</v>
      </c>
    </row>
    <row r="2053" spans="1:13">
      <c r="A2053">
        <v>2783</v>
      </c>
      <c r="B2053" t="s">
        <v>4</v>
      </c>
      <c r="C2053" s="16" t="s">
        <v>4324</v>
      </c>
      <c r="D2053">
        <f t="shared" si="0"/>
        <v>29</v>
      </c>
      <c r="E2053" t="str">
        <f t="shared" si="1"/>
        <v>$16,359,805 amnesty rel 12/15/12, dnc</v>
      </c>
      <c r="F2053">
        <f t="shared" si="2"/>
        <v>12</v>
      </c>
      <c r="G2053" t="str">
        <f t="shared" si="3"/>
        <v>$16,359,805</v>
      </c>
      <c r="H2053" t="s">
        <v>4325</v>
      </c>
      <c r="J2053" t="s">
        <v>79</v>
      </c>
      <c r="K2053" t="s">
        <v>101</v>
      </c>
      <c r="L2053">
        <v>16359805</v>
      </c>
      <c r="M2053" t="s">
        <v>2416</v>
      </c>
    </row>
    <row r="2054" spans="1:13">
      <c r="A2054">
        <v>2784</v>
      </c>
      <c r="B2054" t="s">
        <v>4</v>
      </c>
      <c r="C2054" s="16" t="s">
        <v>4326</v>
      </c>
      <c r="D2054">
        <f t="shared" si="0"/>
        <v>29</v>
      </c>
      <c r="E2054" t="str">
        <f t="shared" si="1"/>
        <v>$13,500,000</v>
      </c>
      <c r="F2054" t="str">
        <f t="shared" si="2"/>
        <v/>
      </c>
      <c r="G2054" t="str">
        <f t="shared" si="3"/>
        <v>$13,500,000</v>
      </c>
      <c r="H2054" t="s">
        <v>259</v>
      </c>
      <c r="J2054" t="s">
        <v>79</v>
      </c>
      <c r="K2054" t="s">
        <v>101</v>
      </c>
      <c r="L2054">
        <v>13500000</v>
      </c>
      <c r="M2054" t="s">
        <v>1378</v>
      </c>
    </row>
    <row r="2055" spans="1:13">
      <c r="A2055">
        <v>2785</v>
      </c>
      <c r="B2055" t="s">
        <v>4</v>
      </c>
      <c r="C2055" s="16" t="s">
        <v>4327</v>
      </c>
      <c r="D2055">
        <f t="shared" si="0"/>
        <v>29</v>
      </c>
      <c r="E2055" t="str">
        <f t="shared" si="1"/>
        <v>$10,850,000</v>
      </c>
      <c r="F2055" t="str">
        <f t="shared" si="2"/>
        <v/>
      </c>
      <c r="G2055" t="str">
        <f t="shared" si="3"/>
        <v>$10,850,000</v>
      </c>
      <c r="H2055" t="s">
        <v>4328</v>
      </c>
      <c r="J2055" t="s">
        <v>79</v>
      </c>
      <c r="K2055" t="s">
        <v>101</v>
      </c>
      <c r="L2055">
        <v>10850000</v>
      </c>
      <c r="M2055" t="s">
        <v>263</v>
      </c>
    </row>
    <row r="2056" spans="1:13">
      <c r="A2056">
        <v>2786</v>
      </c>
      <c r="B2056" t="s">
        <v>4</v>
      </c>
      <c r="C2056" s="16" t="s">
        <v>4329</v>
      </c>
      <c r="D2056">
        <f t="shared" si="0"/>
        <v>29</v>
      </c>
      <c r="E2056" t="str">
        <f t="shared" si="1"/>
        <v>$6,505,320</v>
      </c>
      <c r="F2056" t="str">
        <f t="shared" si="2"/>
        <v/>
      </c>
      <c r="G2056" t="str">
        <f t="shared" si="3"/>
        <v>$6,505,320</v>
      </c>
      <c r="H2056" t="s">
        <v>4330</v>
      </c>
      <c r="J2056" t="s">
        <v>79</v>
      </c>
      <c r="K2056" t="s">
        <v>101</v>
      </c>
      <c r="L2056">
        <v>6505320</v>
      </c>
      <c r="M2056" t="s">
        <v>386</v>
      </c>
    </row>
    <row r="2057" spans="1:13">
      <c r="A2057">
        <v>2787</v>
      </c>
      <c r="B2057" t="s">
        <v>4</v>
      </c>
      <c r="C2057" s="16" t="s">
        <v>4331</v>
      </c>
      <c r="D2057">
        <f t="shared" si="0"/>
        <v>29</v>
      </c>
      <c r="E2057" t="str">
        <f t="shared" si="1"/>
        <v>$4,000,000</v>
      </c>
      <c r="F2057" t="str">
        <f t="shared" si="2"/>
        <v/>
      </c>
      <c r="G2057" t="str">
        <f t="shared" si="3"/>
        <v>$4,000,000</v>
      </c>
      <c r="H2057" t="s">
        <v>116</v>
      </c>
      <c r="J2057" t="s">
        <v>79</v>
      </c>
      <c r="K2057" t="s">
        <v>101</v>
      </c>
      <c r="L2057">
        <v>4000000</v>
      </c>
      <c r="M2057" t="s">
        <v>444</v>
      </c>
    </row>
    <row r="2058" spans="1:13">
      <c r="A2058">
        <v>2788</v>
      </c>
      <c r="B2058" t="s">
        <v>4</v>
      </c>
      <c r="C2058" s="16" t="s">
        <v>4332</v>
      </c>
      <c r="D2058">
        <f t="shared" si="0"/>
        <v>29</v>
      </c>
      <c r="E2058" t="str">
        <f t="shared" si="1"/>
        <v>$3,065,040 1st year of rookie contract</v>
      </c>
      <c r="F2058">
        <f t="shared" si="2"/>
        <v>11</v>
      </c>
      <c r="G2058" t="str">
        <f t="shared" si="3"/>
        <v>$3,065,040</v>
      </c>
      <c r="H2058" t="s">
        <v>4333</v>
      </c>
      <c r="J2058" t="s">
        <v>79</v>
      </c>
      <c r="K2058" t="s">
        <v>101</v>
      </c>
      <c r="L2058">
        <v>3065040</v>
      </c>
      <c r="M2058" t="s">
        <v>1310</v>
      </c>
    </row>
    <row r="2059" spans="1:13">
      <c r="A2059">
        <v>2789</v>
      </c>
      <c r="B2059" t="s">
        <v>4</v>
      </c>
      <c r="C2059" s="16" t="s">
        <v>4334</v>
      </c>
      <c r="D2059">
        <f t="shared" si="0"/>
        <v>29</v>
      </c>
      <c r="E2059" t="str">
        <f t="shared" si="1"/>
        <v>$3,013,512</v>
      </c>
      <c r="F2059" t="str">
        <f t="shared" si="2"/>
        <v/>
      </c>
      <c r="G2059" t="str">
        <f t="shared" si="3"/>
        <v>$3,013,512</v>
      </c>
      <c r="H2059" t="s">
        <v>4335</v>
      </c>
      <c r="J2059" t="s">
        <v>79</v>
      </c>
      <c r="K2059" t="s">
        <v>101</v>
      </c>
      <c r="L2059">
        <v>3013512</v>
      </c>
      <c r="M2059" t="s">
        <v>2432</v>
      </c>
    </row>
    <row r="2060" spans="1:13">
      <c r="A2060">
        <v>2790</v>
      </c>
      <c r="B2060" t="s">
        <v>4</v>
      </c>
      <c r="C2060" s="16" t="s">
        <v>4336</v>
      </c>
      <c r="D2060">
        <f t="shared" si="0"/>
        <v>29</v>
      </c>
      <c r="E2060" t="str">
        <f t="shared" si="1"/>
        <v>$2,600,000 released 7/11</v>
      </c>
      <c r="F2060">
        <f t="shared" si="2"/>
        <v>11</v>
      </c>
      <c r="G2060" t="str">
        <f t="shared" si="3"/>
        <v>$2,600,000</v>
      </c>
      <c r="H2060" t="s">
        <v>4337</v>
      </c>
      <c r="J2060" t="s">
        <v>79</v>
      </c>
      <c r="K2060" t="s">
        <v>101</v>
      </c>
      <c r="L2060">
        <v>2600000</v>
      </c>
      <c r="M2060" t="s">
        <v>1863</v>
      </c>
    </row>
    <row r="2061" spans="1:13">
      <c r="A2061">
        <v>2791</v>
      </c>
      <c r="B2061" t="s">
        <v>4</v>
      </c>
      <c r="C2061" s="16" t="s">
        <v>4338</v>
      </c>
      <c r="D2061">
        <f t="shared" si="0"/>
        <v>29</v>
      </c>
      <c r="E2061" t="str">
        <f t="shared" si="1"/>
        <v>$2,338,721 4th year of rookie contract</v>
      </c>
      <c r="F2061">
        <f t="shared" si="2"/>
        <v>11</v>
      </c>
      <c r="G2061" t="str">
        <f t="shared" si="3"/>
        <v>$2,338,721</v>
      </c>
      <c r="H2061" t="s">
        <v>4339</v>
      </c>
      <c r="J2061" t="s">
        <v>79</v>
      </c>
      <c r="K2061" t="s">
        <v>101</v>
      </c>
      <c r="L2061">
        <v>2338721</v>
      </c>
      <c r="M2061" t="s">
        <v>2333</v>
      </c>
    </row>
    <row r="2062" spans="1:13">
      <c r="A2062">
        <v>2792</v>
      </c>
      <c r="B2062" t="s">
        <v>4</v>
      </c>
      <c r="C2062" s="16" t="s">
        <v>4340</v>
      </c>
      <c r="D2062">
        <f t="shared" si="0"/>
        <v>29</v>
      </c>
      <c r="E2062" t="str">
        <f t="shared" si="1"/>
        <v>$2,126,520 1st year of rookie contract</v>
      </c>
      <c r="F2062">
        <f t="shared" si="2"/>
        <v>11</v>
      </c>
      <c r="G2062" t="str">
        <f t="shared" si="3"/>
        <v>$2,126,520</v>
      </c>
      <c r="H2062" t="s">
        <v>4341</v>
      </c>
      <c r="J2062" t="s">
        <v>79</v>
      </c>
      <c r="K2062" t="s">
        <v>101</v>
      </c>
      <c r="L2062">
        <v>2126520</v>
      </c>
      <c r="M2062" t="s">
        <v>1313</v>
      </c>
    </row>
    <row r="2063" spans="1:13">
      <c r="A2063">
        <v>2793</v>
      </c>
      <c r="B2063" t="s">
        <v>4</v>
      </c>
      <c r="C2063" s="16" t="s">
        <v>4342</v>
      </c>
      <c r="D2063">
        <f t="shared" si="0"/>
        <v>29</v>
      </c>
      <c r="E2063" t="str">
        <f t="shared" si="1"/>
        <v>$1,892,280 3rd year of rookie contract</v>
      </c>
      <c r="F2063">
        <f t="shared" si="2"/>
        <v>11</v>
      </c>
      <c r="G2063" t="str">
        <f t="shared" si="3"/>
        <v>$1,892,280</v>
      </c>
      <c r="H2063" t="s">
        <v>3303</v>
      </c>
      <c r="J2063" t="s">
        <v>79</v>
      </c>
      <c r="K2063" t="s">
        <v>101</v>
      </c>
      <c r="L2063">
        <v>1892280</v>
      </c>
      <c r="M2063" t="s">
        <v>1024</v>
      </c>
    </row>
    <row r="2064" spans="1:13">
      <c r="A2064">
        <v>2794</v>
      </c>
      <c r="B2064" t="s">
        <v>4</v>
      </c>
      <c r="C2064" s="16" t="s">
        <v>4343</v>
      </c>
      <c r="D2064">
        <f t="shared" si="0"/>
        <v>29</v>
      </c>
      <c r="E2064" t="str">
        <f t="shared" si="1"/>
        <v>$1,475,106</v>
      </c>
      <c r="F2064" t="str">
        <f t="shared" si="2"/>
        <v/>
      </c>
      <c r="G2064" t="str">
        <f t="shared" si="3"/>
        <v>$1,475,106</v>
      </c>
      <c r="H2064" t="s">
        <v>4005</v>
      </c>
      <c r="J2064" t="s">
        <v>79</v>
      </c>
      <c r="K2064" t="s">
        <v>101</v>
      </c>
      <c r="L2064">
        <v>1475106</v>
      </c>
      <c r="M2064" t="s">
        <v>4344</v>
      </c>
    </row>
    <row r="2065" spans="1:13">
      <c r="A2065">
        <v>2795</v>
      </c>
      <c r="B2065" t="s">
        <v>4</v>
      </c>
      <c r="C2065" s="16" t="s">
        <v>4345</v>
      </c>
      <c r="D2065">
        <f t="shared" si="0"/>
        <v>29</v>
      </c>
      <c r="E2065" t="str">
        <f t="shared" si="1"/>
        <v>$1,442,880 3rd year of rookie contract</v>
      </c>
      <c r="F2065">
        <f t="shared" si="2"/>
        <v>11</v>
      </c>
      <c r="G2065" t="str">
        <f t="shared" si="3"/>
        <v>$1,442,880</v>
      </c>
      <c r="H2065" t="s">
        <v>2867</v>
      </c>
      <c r="J2065" t="s">
        <v>79</v>
      </c>
      <c r="K2065" t="s">
        <v>101</v>
      </c>
      <c r="L2065">
        <v>1442880</v>
      </c>
      <c r="M2065" t="s">
        <v>849</v>
      </c>
    </row>
    <row r="2066" spans="1:13">
      <c r="A2066">
        <v>2796</v>
      </c>
      <c r="B2066" t="s">
        <v>4</v>
      </c>
      <c r="C2066" s="16" t="s">
        <v>4346</v>
      </c>
      <c r="D2066">
        <f t="shared" si="0"/>
        <v>29</v>
      </c>
      <c r="E2066" t="str">
        <f t="shared" si="1"/>
        <v>$1,404,960 2nd year of rookie contract</v>
      </c>
      <c r="F2066">
        <f t="shared" si="2"/>
        <v>11</v>
      </c>
      <c r="G2066" t="str">
        <f t="shared" si="3"/>
        <v>$1,404,960</v>
      </c>
      <c r="H2066" t="s">
        <v>4347</v>
      </c>
      <c r="J2066" t="s">
        <v>79</v>
      </c>
      <c r="K2066" t="s">
        <v>101</v>
      </c>
      <c r="L2066">
        <v>1404960</v>
      </c>
      <c r="M2066" t="s">
        <v>4348</v>
      </c>
    </row>
    <row r="2067" spans="1:13">
      <c r="A2067">
        <v>2797</v>
      </c>
      <c r="B2067" t="s">
        <v>4</v>
      </c>
      <c r="C2067" s="16" t="s">
        <v>4349</v>
      </c>
      <c r="D2067">
        <f t="shared" si="0"/>
        <v>29</v>
      </c>
      <c r="E2067" t="str">
        <f t="shared" si="1"/>
        <v>$1,300,000</v>
      </c>
      <c r="F2067" t="str">
        <f t="shared" si="2"/>
        <v/>
      </c>
      <c r="G2067" t="str">
        <f t="shared" si="3"/>
        <v>$1,300,000</v>
      </c>
      <c r="H2067" t="s">
        <v>477</v>
      </c>
      <c r="J2067" t="s">
        <v>79</v>
      </c>
      <c r="K2067" t="s">
        <v>101</v>
      </c>
      <c r="L2067">
        <v>1300000</v>
      </c>
      <c r="M2067" t="s">
        <v>1823</v>
      </c>
    </row>
    <row r="2068" spans="1:13">
      <c r="A2068">
        <v>2798</v>
      </c>
      <c r="B2068" t="s">
        <v>4</v>
      </c>
      <c r="C2068" s="16" t="s">
        <v>4350</v>
      </c>
      <c r="D2068">
        <f t="shared" si="0"/>
        <v>29</v>
      </c>
      <c r="E2068" t="str">
        <f t="shared" si="1"/>
        <v>$1,232,713</v>
      </c>
      <c r="F2068" t="str">
        <f t="shared" si="2"/>
        <v/>
      </c>
      <c r="G2068" t="str">
        <f t="shared" si="3"/>
        <v>$1,232,713</v>
      </c>
      <c r="H2068" t="s">
        <v>4351</v>
      </c>
      <c r="J2068" t="s">
        <v>79</v>
      </c>
      <c r="K2068" t="s">
        <v>101</v>
      </c>
      <c r="L2068">
        <v>1232713</v>
      </c>
      <c r="M2068" t="s">
        <v>4352</v>
      </c>
    </row>
    <row r="2069" spans="1:13">
      <c r="A2069">
        <v>2799</v>
      </c>
      <c r="B2069" t="s">
        <v>4</v>
      </c>
      <c r="C2069" s="16" t="s">
        <v>4353</v>
      </c>
      <c r="D2069">
        <f t="shared" si="0"/>
        <v>29</v>
      </c>
      <c r="E2069" t="str">
        <f t="shared" si="1"/>
        <v>$1,146,337 min (multi-year), rel 2/22</v>
      </c>
      <c r="F2069">
        <f t="shared" si="2"/>
        <v>11</v>
      </c>
      <c r="G2069" t="str">
        <f t="shared" si="3"/>
        <v>$1,146,337</v>
      </c>
      <c r="H2069" t="s">
        <v>3697</v>
      </c>
      <c r="J2069" t="s">
        <v>79</v>
      </c>
      <c r="K2069" t="s">
        <v>101</v>
      </c>
      <c r="L2069">
        <v>1146337</v>
      </c>
      <c r="M2069" t="s">
        <v>1267</v>
      </c>
    </row>
    <row r="2070" spans="1:13">
      <c r="A2070">
        <v>2800</v>
      </c>
      <c r="B2070" t="s">
        <v>4</v>
      </c>
      <c r="C2070" s="16" t="s">
        <v>4354</v>
      </c>
      <c r="D2070">
        <f t="shared" si="0"/>
        <v>29</v>
      </c>
      <c r="E2070" t="str">
        <f t="shared" si="1"/>
        <v>$550,000</v>
      </c>
      <c r="F2070" t="str">
        <f t="shared" si="2"/>
        <v/>
      </c>
      <c r="G2070" t="str">
        <f t="shared" si="3"/>
        <v>$550,000</v>
      </c>
      <c r="H2070" t="s">
        <v>2842</v>
      </c>
      <c r="J2070" t="s">
        <v>79</v>
      </c>
      <c r="K2070" t="s">
        <v>101</v>
      </c>
      <c r="L2070">
        <v>550000</v>
      </c>
      <c r="M2070" t="s">
        <v>454</v>
      </c>
    </row>
    <row r="2071" spans="1:13">
      <c r="A2071">
        <v>2802</v>
      </c>
      <c r="B2071" t="s">
        <v>4</v>
      </c>
      <c r="C2071" s="16" t="s">
        <v>4355</v>
      </c>
      <c r="D2071">
        <f t="shared" si="0"/>
        <v>29</v>
      </c>
      <c r="E2071" t="str">
        <f t="shared" si="1"/>
        <v>$8,083,000</v>
      </c>
      <c r="F2071" t="str">
        <f t="shared" si="2"/>
        <v/>
      </c>
      <c r="G2071" t="str">
        <f t="shared" si="3"/>
        <v>$8,083,000</v>
      </c>
      <c r="H2071" t="s">
        <v>4356</v>
      </c>
      <c r="J2071" t="s">
        <v>81</v>
      </c>
      <c r="K2071" t="s">
        <v>101</v>
      </c>
      <c r="L2071">
        <v>8083000</v>
      </c>
      <c r="M2071" t="s">
        <v>1578</v>
      </c>
    </row>
    <row r="2072" spans="1:13">
      <c r="A2072">
        <v>2803</v>
      </c>
      <c r="B2072" t="s">
        <v>4</v>
      </c>
      <c r="C2072" s="16" t="s">
        <v>4357</v>
      </c>
      <c r="D2072">
        <f t="shared" si="0"/>
        <v>29</v>
      </c>
      <c r="E2072" t="str">
        <f t="shared" si="1"/>
        <v>$7,525,000</v>
      </c>
      <c r="F2072" t="str">
        <f t="shared" si="2"/>
        <v/>
      </c>
      <c r="G2072" t="str">
        <f t="shared" si="3"/>
        <v>$7,525,000</v>
      </c>
      <c r="H2072" t="s">
        <v>4358</v>
      </c>
      <c r="J2072" t="s">
        <v>81</v>
      </c>
      <c r="K2072" t="s">
        <v>101</v>
      </c>
      <c r="L2072">
        <v>7525000</v>
      </c>
      <c r="M2072" t="s">
        <v>639</v>
      </c>
    </row>
    <row r="2073" spans="1:13">
      <c r="A2073">
        <v>2804</v>
      </c>
      <c r="B2073" t="s">
        <v>4</v>
      </c>
      <c r="C2073" s="16" t="s">
        <v>4359</v>
      </c>
      <c r="D2073">
        <f t="shared" si="0"/>
        <v>29</v>
      </c>
      <c r="E2073" t="str">
        <f t="shared" si="1"/>
        <v>$5,486,250</v>
      </c>
      <c r="F2073" t="str">
        <f t="shared" si="2"/>
        <v/>
      </c>
      <c r="G2073" t="str">
        <f t="shared" si="3"/>
        <v>$5,486,250</v>
      </c>
      <c r="H2073" t="s">
        <v>4360</v>
      </c>
      <c r="J2073" t="s">
        <v>81</v>
      </c>
      <c r="K2073" t="s">
        <v>101</v>
      </c>
      <c r="L2073">
        <v>5486250</v>
      </c>
      <c r="M2073" t="s">
        <v>651</v>
      </c>
    </row>
    <row r="2074" spans="1:13">
      <c r="A2074">
        <v>2805</v>
      </c>
      <c r="B2074" t="s">
        <v>4</v>
      </c>
      <c r="C2074" s="16" t="s">
        <v>4361</v>
      </c>
      <c r="D2074">
        <f t="shared" si="0"/>
        <v>29</v>
      </c>
      <c r="E2074" t="str">
        <f t="shared" si="1"/>
        <v>$5,251,825 4th year of rookie contract</v>
      </c>
      <c r="F2074">
        <f t="shared" si="2"/>
        <v>11</v>
      </c>
      <c r="G2074" t="str">
        <f t="shared" si="3"/>
        <v>$5,251,825</v>
      </c>
      <c r="H2074" t="s">
        <v>4362</v>
      </c>
      <c r="J2074" t="s">
        <v>81</v>
      </c>
      <c r="K2074" t="s">
        <v>101</v>
      </c>
      <c r="L2074">
        <v>5251825</v>
      </c>
      <c r="M2074" t="s">
        <v>989</v>
      </c>
    </row>
    <row r="2075" spans="1:13">
      <c r="A2075">
        <v>2806</v>
      </c>
      <c r="B2075" t="s">
        <v>4</v>
      </c>
      <c r="C2075" s="16" t="s">
        <v>4363</v>
      </c>
      <c r="D2075">
        <f t="shared" si="0"/>
        <v>29</v>
      </c>
      <c r="E2075" t="str">
        <f t="shared" si="1"/>
        <v>$5,250,000</v>
      </c>
      <c r="F2075" t="str">
        <f t="shared" si="2"/>
        <v/>
      </c>
      <c r="G2075" t="str">
        <f t="shared" si="3"/>
        <v>$5,250,000</v>
      </c>
      <c r="H2075" t="s">
        <v>1392</v>
      </c>
      <c r="J2075" t="s">
        <v>81</v>
      </c>
      <c r="K2075" t="s">
        <v>101</v>
      </c>
      <c r="L2075">
        <v>5250000</v>
      </c>
      <c r="M2075" t="s">
        <v>573</v>
      </c>
    </row>
    <row r="2076" spans="1:13">
      <c r="A2076">
        <v>2807</v>
      </c>
      <c r="B2076" t="s">
        <v>4</v>
      </c>
      <c r="C2076" s="16" t="s">
        <v>4364</v>
      </c>
      <c r="D2076">
        <f t="shared" si="0"/>
        <v>29</v>
      </c>
      <c r="E2076" t="str">
        <f t="shared" si="1"/>
        <v>$3,880,800 3rd year of rookie contract</v>
      </c>
      <c r="F2076">
        <f t="shared" si="2"/>
        <v>11</v>
      </c>
      <c r="G2076" t="str">
        <f t="shared" si="3"/>
        <v>$3,880,800</v>
      </c>
      <c r="H2076" t="s">
        <v>3521</v>
      </c>
      <c r="J2076" t="s">
        <v>81</v>
      </c>
      <c r="K2076" t="s">
        <v>101</v>
      </c>
      <c r="L2076">
        <v>3880800</v>
      </c>
      <c r="M2076" t="s">
        <v>1341</v>
      </c>
    </row>
    <row r="2077" spans="1:13">
      <c r="A2077">
        <v>2808</v>
      </c>
      <c r="B2077" t="s">
        <v>4</v>
      </c>
      <c r="C2077" s="16" t="s">
        <v>4365</v>
      </c>
      <c r="D2077">
        <f t="shared" si="0"/>
        <v>29</v>
      </c>
      <c r="E2077" t="str">
        <f t="shared" si="1"/>
        <v>$3,250,000</v>
      </c>
      <c r="F2077" t="str">
        <f t="shared" si="2"/>
        <v/>
      </c>
      <c r="G2077" t="str">
        <f t="shared" si="3"/>
        <v>$3,250,000</v>
      </c>
      <c r="H2077" t="s">
        <v>2004</v>
      </c>
      <c r="J2077" t="s">
        <v>81</v>
      </c>
      <c r="K2077" t="s">
        <v>101</v>
      </c>
      <c r="L2077">
        <v>3250000</v>
      </c>
      <c r="M2077" t="s">
        <v>330</v>
      </c>
    </row>
    <row r="2078" spans="1:13">
      <c r="A2078">
        <v>2809</v>
      </c>
      <c r="B2078" t="s">
        <v>4</v>
      </c>
      <c r="C2078" s="16" t="s">
        <v>4366</v>
      </c>
      <c r="D2078">
        <f t="shared" si="0"/>
        <v>29</v>
      </c>
      <c r="E2078" t="str">
        <f t="shared" si="1"/>
        <v>$3,000,000</v>
      </c>
      <c r="F2078" t="str">
        <f t="shared" si="2"/>
        <v/>
      </c>
      <c r="G2078" t="str">
        <f t="shared" si="3"/>
        <v>$3,000,000</v>
      </c>
      <c r="H2078" t="s">
        <v>459</v>
      </c>
      <c r="J2078" t="s">
        <v>81</v>
      </c>
      <c r="K2078" t="s">
        <v>101</v>
      </c>
      <c r="L2078">
        <v>3000000</v>
      </c>
      <c r="M2078" t="s">
        <v>1646</v>
      </c>
    </row>
    <row r="2079" spans="1:13">
      <c r="A2079">
        <v>2810</v>
      </c>
      <c r="B2079" t="s">
        <v>4</v>
      </c>
      <c r="C2079" s="16" t="s">
        <v>4367</v>
      </c>
      <c r="D2079">
        <f t="shared" si="0"/>
        <v>29</v>
      </c>
      <c r="E2079" t="str">
        <f t="shared" si="1"/>
        <v>$2,812,006 4th year of rookie contract</v>
      </c>
      <c r="F2079">
        <f t="shared" si="2"/>
        <v>11</v>
      </c>
      <c r="G2079" t="str">
        <f t="shared" si="3"/>
        <v>$2,812,006</v>
      </c>
      <c r="H2079" t="s">
        <v>4368</v>
      </c>
      <c r="J2079" t="s">
        <v>81</v>
      </c>
      <c r="K2079" t="s">
        <v>101</v>
      </c>
      <c r="L2079">
        <v>2812006</v>
      </c>
      <c r="M2079" t="s">
        <v>1450</v>
      </c>
    </row>
    <row r="2080" spans="1:13">
      <c r="A2080">
        <v>2811</v>
      </c>
      <c r="B2080" t="s">
        <v>4</v>
      </c>
      <c r="C2080" s="16" t="s">
        <v>4369</v>
      </c>
      <c r="D2080">
        <f t="shared" si="0"/>
        <v>29</v>
      </c>
      <c r="E2080" t="str">
        <f t="shared" si="1"/>
        <v>$2,445,480 3rd year of rookie contract</v>
      </c>
      <c r="F2080">
        <f t="shared" si="2"/>
        <v>11</v>
      </c>
      <c r="G2080" t="str">
        <f t="shared" si="3"/>
        <v>$2,445,480</v>
      </c>
      <c r="H2080" t="s">
        <v>2911</v>
      </c>
      <c r="J2080" t="s">
        <v>81</v>
      </c>
      <c r="K2080" t="s">
        <v>101</v>
      </c>
      <c r="L2080">
        <v>2445480</v>
      </c>
      <c r="M2080" t="s">
        <v>729</v>
      </c>
    </row>
    <row r="2081" spans="1:13">
      <c r="A2081">
        <v>2812</v>
      </c>
      <c r="B2081" t="s">
        <v>4</v>
      </c>
      <c r="C2081" s="16" t="s">
        <v>4370</v>
      </c>
      <c r="D2081">
        <f t="shared" si="0"/>
        <v>29</v>
      </c>
      <c r="E2081" t="str">
        <f t="shared" si="1"/>
        <v>$2,406,240 2nd year of rookie contract</v>
      </c>
      <c r="F2081">
        <f t="shared" si="2"/>
        <v>11</v>
      </c>
      <c r="G2081" t="str">
        <f t="shared" si="3"/>
        <v>$2,406,240</v>
      </c>
      <c r="H2081" t="s">
        <v>4371</v>
      </c>
      <c r="J2081" t="s">
        <v>81</v>
      </c>
      <c r="K2081" t="s">
        <v>101</v>
      </c>
      <c r="L2081">
        <v>2406240</v>
      </c>
      <c r="M2081" t="s">
        <v>1041</v>
      </c>
    </row>
    <row r="2082" spans="1:13">
      <c r="A2082">
        <v>2813</v>
      </c>
      <c r="B2082" t="s">
        <v>4</v>
      </c>
      <c r="C2082" s="16" t="s">
        <v>4372</v>
      </c>
      <c r="D2082">
        <f t="shared" si="0"/>
        <v>29</v>
      </c>
      <c r="E2082" t="str">
        <f t="shared" si="1"/>
        <v>$2,096,760 3rd year of rookie contract</v>
      </c>
      <c r="F2082">
        <f t="shared" si="2"/>
        <v>11</v>
      </c>
      <c r="G2082" t="str">
        <f t="shared" si="3"/>
        <v>$2,096,760</v>
      </c>
      <c r="H2082" t="s">
        <v>3392</v>
      </c>
      <c r="J2082" t="s">
        <v>81</v>
      </c>
      <c r="K2082" t="s">
        <v>101</v>
      </c>
      <c r="L2082">
        <v>2096760</v>
      </c>
      <c r="M2082" t="s">
        <v>1436</v>
      </c>
    </row>
    <row r="2083" spans="1:13">
      <c r="A2083">
        <v>2814</v>
      </c>
      <c r="B2083" t="s">
        <v>4</v>
      </c>
      <c r="C2083" s="16" t="s">
        <v>4373</v>
      </c>
      <c r="D2083">
        <f t="shared" si="0"/>
        <v>29</v>
      </c>
      <c r="E2083" t="str">
        <f t="shared" si="1"/>
        <v>$2,067,880 4th year of rookie contract</v>
      </c>
      <c r="F2083">
        <f t="shared" si="2"/>
        <v>11</v>
      </c>
      <c r="G2083" t="str">
        <f t="shared" si="3"/>
        <v>$2,067,880</v>
      </c>
      <c r="H2083" t="s">
        <v>4374</v>
      </c>
      <c r="J2083" t="s">
        <v>81</v>
      </c>
      <c r="K2083" t="s">
        <v>101</v>
      </c>
      <c r="L2083">
        <v>2067880</v>
      </c>
      <c r="M2083" t="s">
        <v>1022</v>
      </c>
    </row>
    <row r="2084" spans="1:13">
      <c r="A2084">
        <v>2815</v>
      </c>
      <c r="B2084" t="s">
        <v>4</v>
      </c>
      <c r="C2084" s="16" t="s">
        <v>4375</v>
      </c>
      <c r="D2084">
        <f t="shared" si="0"/>
        <v>29</v>
      </c>
      <c r="E2084" t="str">
        <f t="shared" si="1"/>
        <v>$762,195 minimum</v>
      </c>
      <c r="F2084">
        <f t="shared" si="2"/>
        <v>9</v>
      </c>
      <c r="G2084" t="str">
        <f t="shared" si="3"/>
        <v>$762,195</v>
      </c>
      <c r="H2084" t="s">
        <v>3630</v>
      </c>
      <c r="J2084" t="s">
        <v>81</v>
      </c>
      <c r="K2084" t="s">
        <v>101</v>
      </c>
      <c r="L2084">
        <v>762195</v>
      </c>
      <c r="M2084" t="s">
        <v>158</v>
      </c>
    </row>
    <row r="2085" spans="1:13">
      <c r="A2085">
        <v>2817</v>
      </c>
      <c r="B2085" t="s">
        <v>4</v>
      </c>
      <c r="C2085" s="16" t="s">
        <v>4376</v>
      </c>
      <c r="D2085">
        <f t="shared" si="0"/>
        <v>29</v>
      </c>
      <c r="E2085" t="str">
        <f t="shared" si="1"/>
        <v>$14,107,492</v>
      </c>
      <c r="F2085" t="str">
        <f t="shared" si="2"/>
        <v/>
      </c>
      <c r="G2085" t="str">
        <f t="shared" si="3"/>
        <v>$14,107,492</v>
      </c>
      <c r="H2085" t="s">
        <v>4377</v>
      </c>
      <c r="J2085" t="s">
        <v>82</v>
      </c>
      <c r="K2085" t="s">
        <v>101</v>
      </c>
      <c r="L2085">
        <v>14107492</v>
      </c>
      <c r="M2085" t="s">
        <v>1398</v>
      </c>
    </row>
    <row r="2086" spans="1:13">
      <c r="A2086">
        <v>2818</v>
      </c>
      <c r="B2086" t="s">
        <v>4</v>
      </c>
      <c r="C2086" s="16" t="s">
        <v>4378</v>
      </c>
      <c r="D2086">
        <f t="shared" si="0"/>
        <v>29</v>
      </c>
      <c r="E2086" t="str">
        <f t="shared" si="1"/>
        <v>$12,500,000</v>
      </c>
      <c r="F2086" t="str">
        <f t="shared" si="2"/>
        <v/>
      </c>
      <c r="G2086" t="str">
        <f t="shared" si="3"/>
        <v>$12,500,000</v>
      </c>
      <c r="H2086" t="s">
        <v>2479</v>
      </c>
      <c r="J2086" t="s">
        <v>82</v>
      </c>
      <c r="K2086" t="s">
        <v>101</v>
      </c>
      <c r="L2086">
        <v>12500000</v>
      </c>
      <c r="M2086" t="s">
        <v>1383</v>
      </c>
    </row>
    <row r="2087" spans="1:13">
      <c r="A2087">
        <v>2819</v>
      </c>
      <c r="B2087" t="s">
        <v>4</v>
      </c>
      <c r="C2087" s="16" t="s">
        <v>4379</v>
      </c>
      <c r="D2087">
        <f t="shared" si="0"/>
        <v>29</v>
      </c>
      <c r="E2087" t="str">
        <f t="shared" si="1"/>
        <v>$10,059,750</v>
      </c>
      <c r="F2087" t="str">
        <f t="shared" si="2"/>
        <v/>
      </c>
      <c r="G2087" t="str">
        <f t="shared" si="3"/>
        <v>$10,059,750</v>
      </c>
      <c r="H2087" t="s">
        <v>4380</v>
      </c>
      <c r="J2087" t="s">
        <v>82</v>
      </c>
      <c r="K2087" t="s">
        <v>101</v>
      </c>
      <c r="L2087">
        <v>10059750</v>
      </c>
      <c r="M2087" t="s">
        <v>3020</v>
      </c>
    </row>
    <row r="2088" spans="1:13">
      <c r="A2088">
        <v>2820</v>
      </c>
      <c r="B2088" t="s">
        <v>4</v>
      </c>
      <c r="C2088" s="16" t="s">
        <v>4381</v>
      </c>
      <c r="D2088">
        <f t="shared" si="0"/>
        <v>29</v>
      </c>
      <c r="E2088" t="str">
        <f t="shared" si="1"/>
        <v>$9,638,554</v>
      </c>
      <c r="F2088" t="str">
        <f t="shared" si="2"/>
        <v/>
      </c>
      <c r="G2088" t="str">
        <f t="shared" si="3"/>
        <v>$9,638,554</v>
      </c>
      <c r="H2088" t="s">
        <v>4382</v>
      </c>
      <c r="J2088" t="s">
        <v>82</v>
      </c>
      <c r="K2088" t="s">
        <v>101</v>
      </c>
      <c r="L2088">
        <v>9638554</v>
      </c>
      <c r="M2088" t="s">
        <v>1393</v>
      </c>
    </row>
    <row r="2089" spans="1:13">
      <c r="A2089">
        <v>2821</v>
      </c>
      <c r="B2089" t="s">
        <v>4</v>
      </c>
      <c r="C2089" s="16" t="s">
        <v>4383</v>
      </c>
      <c r="D2089">
        <f t="shared" si="0"/>
        <v>29</v>
      </c>
      <c r="E2089" t="str">
        <f t="shared" si="1"/>
        <v>$4,500,000</v>
      </c>
      <c r="F2089" t="str">
        <f t="shared" si="2"/>
        <v/>
      </c>
      <c r="G2089" t="str">
        <f t="shared" si="3"/>
        <v>$4,500,000</v>
      </c>
      <c r="H2089" t="s">
        <v>323</v>
      </c>
      <c r="J2089" t="s">
        <v>82</v>
      </c>
      <c r="K2089" t="s">
        <v>101</v>
      </c>
      <c r="L2089">
        <v>4500000</v>
      </c>
      <c r="M2089" t="s">
        <v>1389</v>
      </c>
    </row>
    <row r="2090" spans="1:13">
      <c r="A2090">
        <v>2822</v>
      </c>
      <c r="B2090" t="s">
        <v>4</v>
      </c>
      <c r="C2090" s="16" t="s">
        <v>4384</v>
      </c>
      <c r="D2090">
        <f t="shared" si="0"/>
        <v>29</v>
      </c>
      <c r="E2090" t="str">
        <f t="shared" si="1"/>
        <v>$3,944,000</v>
      </c>
      <c r="F2090" t="str">
        <f t="shared" si="2"/>
        <v/>
      </c>
      <c r="G2090" t="str">
        <f t="shared" si="3"/>
        <v>$3,944,000</v>
      </c>
      <c r="H2090" t="s">
        <v>4385</v>
      </c>
      <c r="J2090" t="s">
        <v>82</v>
      </c>
      <c r="K2090" t="s">
        <v>101</v>
      </c>
      <c r="L2090">
        <v>3944000</v>
      </c>
      <c r="M2090" t="s">
        <v>108</v>
      </c>
    </row>
    <row r="2091" spans="1:13">
      <c r="A2091">
        <v>2823</v>
      </c>
      <c r="B2091" t="s">
        <v>4</v>
      </c>
      <c r="C2091" s="16" t="s">
        <v>4386</v>
      </c>
      <c r="D2091">
        <f t="shared" si="0"/>
        <v>29</v>
      </c>
      <c r="E2091" t="str">
        <f t="shared" si="1"/>
        <v>$3,630,000</v>
      </c>
      <c r="F2091" t="str">
        <f t="shared" si="2"/>
        <v/>
      </c>
      <c r="G2091" t="str">
        <f t="shared" si="3"/>
        <v>$3,630,000</v>
      </c>
      <c r="H2091" t="s">
        <v>4387</v>
      </c>
      <c r="J2091" t="s">
        <v>82</v>
      </c>
      <c r="K2091" t="s">
        <v>101</v>
      </c>
      <c r="L2091">
        <v>3630000</v>
      </c>
      <c r="M2091" t="s">
        <v>1412</v>
      </c>
    </row>
    <row r="2092" spans="1:13">
      <c r="A2092">
        <v>2824</v>
      </c>
      <c r="B2092" t="s">
        <v>4</v>
      </c>
      <c r="C2092" s="16" t="s">
        <v>4388</v>
      </c>
      <c r="D2092">
        <f t="shared" si="0"/>
        <v>29</v>
      </c>
      <c r="E2092" t="str">
        <f t="shared" si="1"/>
        <v>$3,500,000</v>
      </c>
      <c r="F2092" t="str">
        <f t="shared" si="2"/>
        <v/>
      </c>
      <c r="G2092" t="str">
        <f t="shared" si="3"/>
        <v>$3,500,000</v>
      </c>
      <c r="H2092" t="s">
        <v>2383</v>
      </c>
      <c r="J2092" t="s">
        <v>82</v>
      </c>
      <c r="K2092" t="s">
        <v>101</v>
      </c>
      <c r="L2092">
        <v>3500000</v>
      </c>
      <c r="M2092" t="s">
        <v>1386</v>
      </c>
    </row>
    <row r="2093" spans="1:13">
      <c r="A2093">
        <v>2825</v>
      </c>
      <c r="B2093" t="s">
        <v>4</v>
      </c>
      <c r="C2093" s="16" t="s">
        <v>4389</v>
      </c>
      <c r="D2093">
        <f t="shared" si="0"/>
        <v>29</v>
      </c>
      <c r="E2093" t="str">
        <f t="shared" si="1"/>
        <v>$1,861,920 2nd year of rookie contract</v>
      </c>
      <c r="F2093">
        <f t="shared" si="2"/>
        <v>11</v>
      </c>
      <c r="G2093" t="str">
        <f t="shared" si="3"/>
        <v>$1,861,920</v>
      </c>
      <c r="H2093" t="s">
        <v>4390</v>
      </c>
      <c r="J2093" t="s">
        <v>82</v>
      </c>
      <c r="K2093" t="s">
        <v>101</v>
      </c>
      <c r="L2093">
        <v>1861920</v>
      </c>
      <c r="M2093" t="s">
        <v>1380</v>
      </c>
    </row>
    <row r="2094" spans="1:13">
      <c r="A2094">
        <v>2826</v>
      </c>
      <c r="B2094" t="s">
        <v>4</v>
      </c>
      <c r="C2094" s="16" t="s">
        <v>4391</v>
      </c>
      <c r="D2094">
        <f t="shared" si="0"/>
        <v>29</v>
      </c>
      <c r="E2094" t="str">
        <f t="shared" si="1"/>
        <v>$1,400,000</v>
      </c>
      <c r="F2094" t="str">
        <f t="shared" si="2"/>
        <v/>
      </c>
      <c r="G2094" t="str">
        <f t="shared" si="3"/>
        <v>$1,400,000</v>
      </c>
      <c r="H2094" t="s">
        <v>4392</v>
      </c>
      <c r="J2094" t="s">
        <v>82</v>
      </c>
      <c r="K2094" t="s">
        <v>101</v>
      </c>
      <c r="L2094">
        <v>1400000</v>
      </c>
      <c r="M2094" t="s">
        <v>3532</v>
      </c>
    </row>
    <row r="2095" spans="1:13">
      <c r="A2095">
        <v>2827</v>
      </c>
      <c r="B2095" t="s">
        <v>4</v>
      </c>
      <c r="C2095" s="16" t="s">
        <v>4393</v>
      </c>
      <c r="D2095">
        <f t="shared" si="0"/>
        <v>29</v>
      </c>
      <c r="E2095" t="str">
        <f t="shared" si="1"/>
        <v>$1,105,560 2nd year of rookie contract</v>
      </c>
      <c r="F2095">
        <f t="shared" si="2"/>
        <v>11</v>
      </c>
      <c r="G2095" t="str">
        <f t="shared" si="3"/>
        <v>$1,105,560</v>
      </c>
      <c r="H2095" t="s">
        <v>4394</v>
      </c>
      <c r="J2095" t="s">
        <v>82</v>
      </c>
      <c r="K2095" t="s">
        <v>101</v>
      </c>
      <c r="L2095">
        <v>1105560</v>
      </c>
      <c r="M2095" t="s">
        <v>1433</v>
      </c>
    </row>
    <row r="2096" spans="1:13">
      <c r="A2096">
        <v>2828</v>
      </c>
      <c r="B2096" t="s">
        <v>4</v>
      </c>
      <c r="C2096" s="16" t="s">
        <v>4395</v>
      </c>
      <c r="D2096">
        <f t="shared" si="0"/>
        <v>29</v>
      </c>
      <c r="E2096" t="str">
        <f t="shared" si="1"/>
        <v>$1,085,120</v>
      </c>
      <c r="F2096" t="str">
        <f t="shared" si="2"/>
        <v/>
      </c>
      <c r="G2096" t="str">
        <f t="shared" si="3"/>
        <v>$1,085,120</v>
      </c>
      <c r="H2096" t="s">
        <v>4396</v>
      </c>
      <c r="J2096" t="s">
        <v>82</v>
      </c>
      <c r="K2096" t="s">
        <v>101</v>
      </c>
      <c r="L2096">
        <v>1085120</v>
      </c>
      <c r="M2096" t="s">
        <v>1396</v>
      </c>
    </row>
    <row r="2097" spans="1:13">
      <c r="A2097">
        <v>2829</v>
      </c>
      <c r="B2097" t="s">
        <v>4</v>
      </c>
      <c r="C2097" s="16" t="s">
        <v>4397</v>
      </c>
      <c r="D2097">
        <f t="shared" si="0"/>
        <v>29</v>
      </c>
      <c r="E2097" t="str">
        <f t="shared" si="1"/>
        <v>$1,054,000</v>
      </c>
      <c r="F2097" t="str">
        <f t="shared" si="2"/>
        <v/>
      </c>
      <c r="G2097" t="str">
        <f t="shared" si="3"/>
        <v>$1,054,000</v>
      </c>
      <c r="H2097" t="s">
        <v>4398</v>
      </c>
      <c r="J2097" t="s">
        <v>82</v>
      </c>
      <c r="K2097" t="s">
        <v>101</v>
      </c>
      <c r="L2097">
        <v>1054000</v>
      </c>
      <c r="M2097" t="s">
        <v>1265</v>
      </c>
    </row>
    <row r="2098" spans="1:13">
      <c r="A2098">
        <v>2830</v>
      </c>
      <c r="B2098" t="s">
        <v>4</v>
      </c>
      <c r="C2098" s="16" t="s">
        <v>4399</v>
      </c>
      <c r="D2098">
        <f t="shared" si="0"/>
        <v>29</v>
      </c>
      <c r="E2098" t="str">
        <f t="shared" si="1"/>
        <v>$854,389 minimum</v>
      </c>
      <c r="F2098">
        <f t="shared" si="2"/>
        <v>9</v>
      </c>
      <c r="G2098" t="str">
        <f t="shared" si="3"/>
        <v>$854,389</v>
      </c>
      <c r="H2098" t="s">
        <v>4057</v>
      </c>
      <c r="J2098" t="s">
        <v>82</v>
      </c>
      <c r="K2098" t="s">
        <v>101</v>
      </c>
      <c r="L2098">
        <v>854389</v>
      </c>
      <c r="M2098" t="s">
        <v>1543</v>
      </c>
    </row>
    <row r="2099" spans="1:13">
      <c r="A2099">
        <v>2831</v>
      </c>
      <c r="B2099" t="s">
        <v>4</v>
      </c>
      <c r="C2099" s="16" t="s">
        <v>4400</v>
      </c>
      <c r="D2099">
        <f t="shared" si="0"/>
        <v>29</v>
      </c>
      <c r="E2099" t="str">
        <f t="shared" si="1"/>
        <v>$401,170 minimum, signed 1/25</v>
      </c>
      <c r="F2099">
        <f t="shared" si="2"/>
        <v>9</v>
      </c>
      <c r="G2099" t="str">
        <f t="shared" si="3"/>
        <v>$401,170</v>
      </c>
      <c r="H2099" t="s">
        <v>4401</v>
      </c>
      <c r="J2099" t="s">
        <v>82</v>
      </c>
      <c r="K2099" t="s">
        <v>101</v>
      </c>
      <c r="L2099">
        <v>401170</v>
      </c>
      <c r="M2099" t="s">
        <v>508</v>
      </c>
    </row>
    <row r="2100" spans="1:13">
      <c r="A2100">
        <v>2832</v>
      </c>
      <c r="B2100" t="s">
        <v>4</v>
      </c>
      <c r="C2100" s="16" t="s">
        <v>4402</v>
      </c>
      <c r="D2100">
        <f t="shared" si="0"/>
        <v>29</v>
      </c>
      <c r="E2100" t="str">
        <f t="shared" si="1"/>
        <v>$145,749 minimum, s 11/21, rel 12/20</v>
      </c>
      <c r="F2100">
        <f t="shared" si="2"/>
        <v>9</v>
      </c>
      <c r="G2100" t="str">
        <f t="shared" si="3"/>
        <v>$145,749</v>
      </c>
      <c r="H2100" t="s">
        <v>4403</v>
      </c>
      <c r="J2100" t="s">
        <v>82</v>
      </c>
      <c r="K2100" t="s">
        <v>101</v>
      </c>
      <c r="L2100">
        <v>145749</v>
      </c>
      <c r="M2100" t="s">
        <v>1369</v>
      </c>
    </row>
    <row r="2101" spans="1:13">
      <c r="A2101">
        <v>2834</v>
      </c>
      <c r="B2101" t="s">
        <v>4</v>
      </c>
      <c r="C2101" s="16" t="s">
        <v>4404</v>
      </c>
      <c r="D2101">
        <f t="shared" si="0"/>
        <v>29</v>
      </c>
      <c r="E2101" t="str">
        <f t="shared" si="1"/>
        <v>$16,460,538</v>
      </c>
      <c r="F2101" t="str">
        <f t="shared" si="2"/>
        <v/>
      </c>
      <c r="G2101" t="str">
        <f t="shared" si="3"/>
        <v>$16,460,538</v>
      </c>
      <c r="H2101" t="s">
        <v>4405</v>
      </c>
      <c r="J2101" t="s">
        <v>87</v>
      </c>
      <c r="K2101" t="s">
        <v>101</v>
      </c>
      <c r="L2101">
        <v>16460538</v>
      </c>
      <c r="M2101" t="s">
        <v>1344</v>
      </c>
    </row>
    <row r="2102" spans="1:13">
      <c r="A2102">
        <v>2835</v>
      </c>
      <c r="B2102" t="s">
        <v>4</v>
      </c>
      <c r="C2102" s="16" t="s">
        <v>4406</v>
      </c>
      <c r="D2102">
        <f t="shared" si="0"/>
        <v>29</v>
      </c>
      <c r="E2102" t="str">
        <f t="shared" si="1"/>
        <v>$10,000,000</v>
      </c>
      <c r="F2102" t="str">
        <f t="shared" si="2"/>
        <v/>
      </c>
      <c r="G2102" t="str">
        <f t="shared" si="3"/>
        <v>$10,000,000</v>
      </c>
      <c r="H2102" t="s">
        <v>1385</v>
      </c>
      <c r="J2102" t="s">
        <v>87</v>
      </c>
      <c r="K2102" t="s">
        <v>101</v>
      </c>
      <c r="L2102">
        <v>10000000</v>
      </c>
      <c r="M2102" t="s">
        <v>235</v>
      </c>
    </row>
    <row r="2103" spans="1:13">
      <c r="A2103">
        <v>2836</v>
      </c>
      <c r="B2103" t="s">
        <v>4</v>
      </c>
      <c r="C2103" s="16" t="s">
        <v>4407</v>
      </c>
      <c r="D2103">
        <f t="shared" si="0"/>
        <v>29</v>
      </c>
      <c r="E2103" t="str">
        <f t="shared" si="1"/>
        <v>$6,250,000</v>
      </c>
      <c r="F2103" t="str">
        <f t="shared" si="2"/>
        <v/>
      </c>
      <c r="G2103" t="str">
        <f t="shared" si="3"/>
        <v>$6,250,000</v>
      </c>
      <c r="H2103" t="s">
        <v>2512</v>
      </c>
      <c r="J2103" t="s">
        <v>87</v>
      </c>
      <c r="K2103" t="s">
        <v>101</v>
      </c>
      <c r="L2103">
        <v>6250000</v>
      </c>
      <c r="M2103" t="s">
        <v>2513</v>
      </c>
    </row>
    <row r="2104" spans="1:13">
      <c r="A2104">
        <v>2837</v>
      </c>
      <c r="B2104" t="s">
        <v>4</v>
      </c>
      <c r="C2104" s="16" t="s">
        <v>4408</v>
      </c>
      <c r="D2104">
        <f t="shared" si="0"/>
        <v>29</v>
      </c>
      <c r="E2104" t="str">
        <f t="shared" si="1"/>
        <v>$6,000,000</v>
      </c>
      <c r="F2104" t="str">
        <f t="shared" si="2"/>
        <v/>
      </c>
      <c r="G2104" t="str">
        <f t="shared" si="3"/>
        <v>$6,000,000</v>
      </c>
      <c r="H2104" t="s">
        <v>1303</v>
      </c>
      <c r="J2104" t="s">
        <v>87</v>
      </c>
      <c r="K2104" t="s">
        <v>101</v>
      </c>
      <c r="L2104">
        <v>6000000</v>
      </c>
      <c r="M2104" t="s">
        <v>150</v>
      </c>
    </row>
    <row r="2105" spans="1:13">
      <c r="A2105">
        <v>2838</v>
      </c>
      <c r="B2105" t="s">
        <v>4</v>
      </c>
      <c r="C2105" s="16" t="s">
        <v>4409</v>
      </c>
      <c r="D2105">
        <f t="shared" si="0"/>
        <v>29</v>
      </c>
      <c r="E2105" t="str">
        <f t="shared" si="1"/>
        <v>$5,750,000</v>
      </c>
      <c r="F2105" t="str">
        <f t="shared" si="2"/>
        <v/>
      </c>
      <c r="G2105" t="str">
        <f t="shared" si="3"/>
        <v>$5,750,000</v>
      </c>
      <c r="H2105" t="s">
        <v>4302</v>
      </c>
      <c r="J2105" t="s">
        <v>87</v>
      </c>
      <c r="K2105" t="s">
        <v>101</v>
      </c>
      <c r="L2105">
        <v>5750000</v>
      </c>
      <c r="M2105" t="s">
        <v>1427</v>
      </c>
    </row>
    <row r="2106" spans="1:13">
      <c r="A2106">
        <v>2839</v>
      </c>
      <c r="B2106" t="s">
        <v>4</v>
      </c>
      <c r="C2106" s="16" t="s">
        <v>4410</v>
      </c>
      <c r="D2106">
        <f t="shared" si="0"/>
        <v>29</v>
      </c>
      <c r="E2106" t="str">
        <f t="shared" si="1"/>
        <v>$4,600,000</v>
      </c>
      <c r="F2106" t="str">
        <f t="shared" si="2"/>
        <v/>
      </c>
      <c r="G2106" t="str">
        <f t="shared" si="3"/>
        <v>$4,600,000</v>
      </c>
      <c r="H2106" t="s">
        <v>4411</v>
      </c>
      <c r="J2106" t="s">
        <v>87</v>
      </c>
      <c r="K2106" t="s">
        <v>101</v>
      </c>
      <c r="L2106">
        <v>4600000</v>
      </c>
      <c r="M2106" t="s">
        <v>3519</v>
      </c>
    </row>
    <row r="2107" spans="1:13">
      <c r="A2107">
        <v>2840</v>
      </c>
      <c r="B2107" t="s">
        <v>4</v>
      </c>
      <c r="C2107" s="16" t="s">
        <v>4412</v>
      </c>
      <c r="D2107">
        <f t="shared" si="0"/>
        <v>29</v>
      </c>
      <c r="E2107" t="str">
        <f t="shared" si="1"/>
        <v>$3,627,720 2nd year of rookie contract</v>
      </c>
      <c r="F2107">
        <f t="shared" si="2"/>
        <v>11</v>
      </c>
      <c r="G2107" t="str">
        <f t="shared" si="3"/>
        <v>$3,627,720</v>
      </c>
      <c r="H2107" t="s">
        <v>4413</v>
      </c>
      <c r="J2107" t="s">
        <v>87</v>
      </c>
      <c r="K2107" t="s">
        <v>101</v>
      </c>
      <c r="L2107">
        <v>3627720</v>
      </c>
      <c r="M2107" t="s">
        <v>1439</v>
      </c>
    </row>
    <row r="2108" spans="1:13">
      <c r="A2108">
        <v>2841</v>
      </c>
      <c r="B2108" t="s">
        <v>4</v>
      </c>
      <c r="C2108" s="16" t="s">
        <v>4414</v>
      </c>
      <c r="D2108">
        <f t="shared" si="0"/>
        <v>29</v>
      </c>
      <c r="E2108" t="str">
        <f t="shared" si="1"/>
        <v>$3,344,250 4th year of rookie contract</v>
      </c>
      <c r="F2108">
        <f t="shared" si="2"/>
        <v>11</v>
      </c>
      <c r="G2108" t="str">
        <f t="shared" si="3"/>
        <v>$3,344,250</v>
      </c>
      <c r="H2108" t="s">
        <v>4415</v>
      </c>
      <c r="J2108" t="s">
        <v>87</v>
      </c>
      <c r="K2108" t="s">
        <v>101</v>
      </c>
      <c r="L2108">
        <v>3344250</v>
      </c>
      <c r="M2108" t="s">
        <v>1430</v>
      </c>
    </row>
    <row r="2109" spans="1:13">
      <c r="A2109">
        <v>2842</v>
      </c>
      <c r="B2109" t="s">
        <v>4</v>
      </c>
      <c r="C2109" s="16" t="s">
        <v>4416</v>
      </c>
      <c r="D2109">
        <f t="shared" si="0"/>
        <v>29</v>
      </c>
      <c r="E2109" t="str">
        <f t="shared" si="1"/>
        <v>$2,575,000</v>
      </c>
      <c r="F2109" t="str">
        <f t="shared" si="2"/>
        <v/>
      </c>
      <c r="G2109" t="str">
        <f t="shared" si="3"/>
        <v>$2,575,000</v>
      </c>
      <c r="H2109" t="s">
        <v>4131</v>
      </c>
      <c r="J2109" t="s">
        <v>87</v>
      </c>
      <c r="K2109" t="s">
        <v>101</v>
      </c>
      <c r="L2109">
        <v>2575000</v>
      </c>
      <c r="M2109" t="s">
        <v>537</v>
      </c>
    </row>
    <row r="2110" spans="1:13">
      <c r="A2110">
        <v>2843</v>
      </c>
      <c r="B2110" t="s">
        <v>4</v>
      </c>
      <c r="C2110" s="16" t="s">
        <v>4417</v>
      </c>
      <c r="D2110">
        <f t="shared" si="0"/>
        <v>29</v>
      </c>
      <c r="E2110" t="str">
        <f t="shared" si="1"/>
        <v>$2,563,320 1st year of rookie contract</v>
      </c>
      <c r="F2110">
        <f t="shared" si="2"/>
        <v>11</v>
      </c>
      <c r="G2110" t="str">
        <f t="shared" si="3"/>
        <v>$2,563,320</v>
      </c>
      <c r="H2110" t="s">
        <v>4418</v>
      </c>
      <c r="J2110" t="s">
        <v>87</v>
      </c>
      <c r="K2110" t="s">
        <v>101</v>
      </c>
      <c r="L2110">
        <v>2563320</v>
      </c>
      <c r="M2110" t="s">
        <v>1442</v>
      </c>
    </row>
    <row r="2111" spans="1:13">
      <c r="A2111">
        <v>2844</v>
      </c>
      <c r="B2111" t="s">
        <v>4</v>
      </c>
      <c r="C2111" s="16" t="s">
        <v>4419</v>
      </c>
      <c r="D2111">
        <f t="shared" si="0"/>
        <v>29</v>
      </c>
      <c r="E2111" t="str">
        <f t="shared" si="1"/>
        <v>$1,567,500</v>
      </c>
      <c r="F2111" t="str">
        <f t="shared" si="2"/>
        <v/>
      </c>
      <c r="G2111" t="str">
        <f t="shared" si="3"/>
        <v>$1,567,500</v>
      </c>
      <c r="H2111" t="s">
        <v>4420</v>
      </c>
      <c r="J2111" t="s">
        <v>87</v>
      </c>
      <c r="K2111" t="s">
        <v>101</v>
      </c>
      <c r="L2111">
        <v>1567500</v>
      </c>
      <c r="M2111" t="s">
        <v>2271</v>
      </c>
    </row>
    <row r="2112" spans="1:13">
      <c r="A2112">
        <v>2845</v>
      </c>
      <c r="B2112" t="s">
        <v>4</v>
      </c>
      <c r="C2112" s="16" t="s">
        <v>4421</v>
      </c>
      <c r="D2112">
        <f t="shared" si="0"/>
        <v>29</v>
      </c>
      <c r="E2112" t="str">
        <f t="shared" si="1"/>
        <v>$1,500,000</v>
      </c>
      <c r="F2112" t="str">
        <f t="shared" si="2"/>
        <v/>
      </c>
      <c r="G2112" t="str">
        <f t="shared" si="3"/>
        <v>$1,500,000</v>
      </c>
      <c r="H2112" t="s">
        <v>226</v>
      </c>
      <c r="J2112" t="s">
        <v>87</v>
      </c>
      <c r="K2112" t="s">
        <v>101</v>
      </c>
      <c r="L2112">
        <v>1500000</v>
      </c>
      <c r="M2112" t="s">
        <v>1860</v>
      </c>
    </row>
    <row r="2113" spans="1:13">
      <c r="A2113">
        <v>2846</v>
      </c>
      <c r="B2113" t="s">
        <v>4</v>
      </c>
      <c r="C2113" s="16" t="s">
        <v>4422</v>
      </c>
      <c r="D2113">
        <f t="shared" si="0"/>
        <v>29</v>
      </c>
      <c r="E2113" t="str">
        <f t="shared" si="1"/>
        <v>$1,005,097 min, s 11/30, counts $698,589</v>
      </c>
      <c r="F2113">
        <f t="shared" si="2"/>
        <v>11</v>
      </c>
      <c r="G2113" t="str">
        <f t="shared" si="3"/>
        <v>$1,005,097</v>
      </c>
      <c r="H2113" t="s">
        <v>4423</v>
      </c>
      <c r="J2113" t="s">
        <v>87</v>
      </c>
      <c r="K2113" t="s">
        <v>101</v>
      </c>
      <c r="L2113">
        <v>1005097</v>
      </c>
      <c r="M2113" t="s">
        <v>4424</v>
      </c>
    </row>
    <row r="2114" spans="1:13">
      <c r="A2114">
        <v>2847</v>
      </c>
      <c r="B2114" t="s">
        <v>4</v>
      </c>
      <c r="C2114" s="16" t="s">
        <v>4425</v>
      </c>
      <c r="D2114">
        <f t="shared" si="0"/>
        <v>29</v>
      </c>
      <c r="E2114" t="str">
        <f t="shared" si="1"/>
        <v>$885,120 minimum, counts $854,389</v>
      </c>
      <c r="F2114">
        <f t="shared" si="2"/>
        <v>9</v>
      </c>
      <c r="G2114" t="str">
        <f t="shared" si="3"/>
        <v>$885,120</v>
      </c>
      <c r="H2114" t="s">
        <v>3794</v>
      </c>
      <c r="J2114" t="s">
        <v>87</v>
      </c>
      <c r="K2114" t="s">
        <v>101</v>
      </c>
      <c r="L2114">
        <v>885120</v>
      </c>
      <c r="M2114" t="s">
        <v>1536</v>
      </c>
    </row>
    <row r="2115" spans="1:13">
      <c r="A2115">
        <v>2848</v>
      </c>
      <c r="B2115" t="s">
        <v>4</v>
      </c>
      <c r="C2115" s="16" t="s">
        <v>4426</v>
      </c>
      <c r="D2115">
        <f t="shared" si="0"/>
        <v>29</v>
      </c>
      <c r="E2115" t="str">
        <f t="shared" si="1"/>
        <v>$665,000</v>
      </c>
      <c r="F2115" t="str">
        <f t="shared" si="2"/>
        <v/>
      </c>
      <c r="G2115" t="str">
        <f t="shared" si="3"/>
        <v>$665,000</v>
      </c>
      <c r="H2115" t="s">
        <v>4428</v>
      </c>
      <c r="J2115" t="s">
        <v>87</v>
      </c>
      <c r="K2115" t="s">
        <v>101</v>
      </c>
      <c r="L2115">
        <v>665000</v>
      </c>
      <c r="M2115" t="s">
        <v>1109</v>
      </c>
    </row>
    <row r="2116" spans="1:13">
      <c r="A2116">
        <v>2849</v>
      </c>
      <c r="B2116" t="s">
        <v>4</v>
      </c>
      <c r="C2116" s="16" t="s">
        <v>4429</v>
      </c>
      <c r="D2116">
        <f t="shared" si="0"/>
        <v>29</v>
      </c>
      <c r="E2116" t="str">
        <f t="shared" si="1"/>
        <v>$181,018 min, rel 11/30, c $155,800</v>
      </c>
      <c r="F2116">
        <f t="shared" si="2"/>
        <v>9</v>
      </c>
      <c r="G2116" t="str">
        <f t="shared" si="3"/>
        <v>$181,018</v>
      </c>
      <c r="H2116" t="s">
        <v>4430</v>
      </c>
      <c r="J2116" t="s">
        <v>87</v>
      </c>
      <c r="K2116" t="s">
        <v>101</v>
      </c>
      <c r="L2116">
        <v>181018</v>
      </c>
      <c r="M2116" t="s">
        <v>3988</v>
      </c>
    </row>
    <row r="2117" spans="1:13">
      <c r="A2117">
        <v>2851</v>
      </c>
      <c r="B2117" t="s">
        <v>4</v>
      </c>
      <c r="C2117" s="16" t="s">
        <v>4431</v>
      </c>
      <c r="D2117">
        <f t="shared" si="0"/>
        <v>29</v>
      </c>
      <c r="E2117" t="str">
        <f t="shared" si="1"/>
        <v>$15,000,000</v>
      </c>
      <c r="F2117" t="str">
        <f t="shared" si="2"/>
        <v/>
      </c>
      <c r="G2117" t="str">
        <f t="shared" si="3"/>
        <v>$15,000,000</v>
      </c>
      <c r="H2117" t="s">
        <v>2063</v>
      </c>
      <c r="J2117" t="s">
        <v>88</v>
      </c>
      <c r="K2117" t="s">
        <v>101</v>
      </c>
      <c r="L2117">
        <v>15000000</v>
      </c>
      <c r="M2117" t="s">
        <v>260</v>
      </c>
    </row>
    <row r="2118" spans="1:13">
      <c r="A2118">
        <v>2852</v>
      </c>
      <c r="B2118" t="s">
        <v>4</v>
      </c>
      <c r="C2118" s="16" t="s">
        <v>4432</v>
      </c>
      <c r="D2118">
        <f t="shared" si="0"/>
        <v>29</v>
      </c>
      <c r="E2118" t="str">
        <f t="shared" si="1"/>
        <v>$8,603,633</v>
      </c>
      <c r="F2118" t="str">
        <f t="shared" si="2"/>
        <v/>
      </c>
      <c r="G2118" t="str">
        <f t="shared" si="3"/>
        <v>$8,603,633</v>
      </c>
      <c r="H2118" t="s">
        <v>4433</v>
      </c>
      <c r="J2118" t="s">
        <v>88</v>
      </c>
      <c r="K2118" t="s">
        <v>101</v>
      </c>
      <c r="L2118">
        <v>8603633</v>
      </c>
      <c r="M2118" t="s">
        <v>102</v>
      </c>
    </row>
    <row r="2119" spans="1:13">
      <c r="A2119">
        <v>2853</v>
      </c>
      <c r="B2119" t="s">
        <v>4</v>
      </c>
      <c r="C2119" s="16" t="s">
        <v>4434</v>
      </c>
      <c r="D2119">
        <f t="shared" si="0"/>
        <v>29</v>
      </c>
      <c r="E2119" t="str">
        <f t="shared" si="1"/>
        <v>$8,500,000</v>
      </c>
      <c r="F2119" t="str">
        <f t="shared" si="2"/>
        <v/>
      </c>
      <c r="G2119" t="str">
        <f t="shared" si="3"/>
        <v>$8,500,000</v>
      </c>
      <c r="H2119" t="s">
        <v>314</v>
      </c>
      <c r="J2119" t="s">
        <v>88</v>
      </c>
      <c r="K2119" t="s">
        <v>101</v>
      </c>
      <c r="L2119">
        <v>8500000</v>
      </c>
      <c r="M2119" t="s">
        <v>368</v>
      </c>
    </row>
    <row r="2120" spans="1:13">
      <c r="A2120">
        <v>2854</v>
      </c>
      <c r="B2120" t="s">
        <v>4</v>
      </c>
      <c r="C2120" s="16" t="s">
        <v>4435</v>
      </c>
      <c r="D2120">
        <f t="shared" si="0"/>
        <v>29</v>
      </c>
      <c r="E2120" t="str">
        <f t="shared" si="1"/>
        <v>$8,287,500</v>
      </c>
      <c r="F2120" t="str">
        <f t="shared" si="2"/>
        <v/>
      </c>
      <c r="G2120" t="str">
        <f t="shared" si="3"/>
        <v>$8,287,500</v>
      </c>
      <c r="H2120" t="s">
        <v>4436</v>
      </c>
      <c r="J2120" t="s">
        <v>88</v>
      </c>
      <c r="K2120" t="s">
        <v>101</v>
      </c>
      <c r="L2120">
        <v>8287500</v>
      </c>
      <c r="M2120" t="s">
        <v>269</v>
      </c>
    </row>
    <row r="2121" spans="1:13">
      <c r="A2121">
        <v>2855</v>
      </c>
      <c r="B2121" t="s">
        <v>4</v>
      </c>
      <c r="C2121" s="16" t="s">
        <v>4437</v>
      </c>
      <c r="D2121">
        <f t="shared" si="0"/>
        <v>29</v>
      </c>
      <c r="E2121" t="str">
        <f t="shared" si="1"/>
        <v>$4,753,320 3rd year of rookie contract</v>
      </c>
      <c r="F2121">
        <f t="shared" si="2"/>
        <v>11</v>
      </c>
      <c r="G2121" t="str">
        <f t="shared" si="3"/>
        <v>$4,753,320</v>
      </c>
      <c r="H2121" t="s">
        <v>3548</v>
      </c>
      <c r="J2121" t="s">
        <v>88</v>
      </c>
      <c r="K2121" t="s">
        <v>101</v>
      </c>
      <c r="L2121">
        <v>4753320</v>
      </c>
      <c r="M2121" t="s">
        <v>1471</v>
      </c>
    </row>
    <row r="2122" spans="1:13">
      <c r="A2122">
        <v>2856</v>
      </c>
      <c r="B2122" t="s">
        <v>4</v>
      </c>
      <c r="C2122" s="16" t="s">
        <v>4438</v>
      </c>
      <c r="D2122">
        <f t="shared" si="0"/>
        <v>29</v>
      </c>
      <c r="E2122" t="str">
        <f t="shared" si="1"/>
        <v>$4,443,360 2nd year of rookie contract</v>
      </c>
      <c r="F2122">
        <f t="shared" si="2"/>
        <v>11</v>
      </c>
      <c r="G2122" t="str">
        <f t="shared" si="3"/>
        <v>$4,443,360</v>
      </c>
      <c r="H2122" t="s">
        <v>4439</v>
      </c>
      <c r="J2122" t="s">
        <v>88</v>
      </c>
      <c r="K2122" t="s">
        <v>101</v>
      </c>
      <c r="L2122">
        <v>4443360</v>
      </c>
      <c r="M2122" t="s">
        <v>1097</v>
      </c>
    </row>
    <row r="2123" spans="1:13">
      <c r="A2123">
        <v>2857</v>
      </c>
      <c r="B2123" t="s">
        <v>4</v>
      </c>
      <c r="C2123" s="16" t="s">
        <v>4440</v>
      </c>
      <c r="D2123">
        <f t="shared" si="0"/>
        <v>29</v>
      </c>
      <c r="E2123" t="str">
        <f t="shared" si="1"/>
        <v>$3,480,000</v>
      </c>
      <c r="F2123" t="str">
        <f t="shared" si="2"/>
        <v/>
      </c>
      <c r="G2123" t="str">
        <f t="shared" si="3"/>
        <v>$3,480,000</v>
      </c>
      <c r="H2123" t="s">
        <v>4441</v>
      </c>
      <c r="J2123" t="s">
        <v>88</v>
      </c>
      <c r="K2123" t="s">
        <v>101</v>
      </c>
      <c r="L2123">
        <v>3480000</v>
      </c>
      <c r="M2123" t="s">
        <v>4442</v>
      </c>
    </row>
    <row r="2124" spans="1:13">
      <c r="A2124">
        <v>2858</v>
      </c>
      <c r="B2124" t="s">
        <v>4</v>
      </c>
      <c r="C2124" s="16" t="s">
        <v>4443</v>
      </c>
      <c r="D2124">
        <f t="shared" si="0"/>
        <v>29</v>
      </c>
      <c r="E2124" t="str">
        <f t="shared" si="1"/>
        <v>$2,709,720 3rd year of rookie contract</v>
      </c>
      <c r="F2124">
        <f t="shared" si="2"/>
        <v>11</v>
      </c>
      <c r="G2124" t="str">
        <f t="shared" si="3"/>
        <v>$2,709,720</v>
      </c>
      <c r="H2124" t="s">
        <v>2723</v>
      </c>
      <c r="J2124" t="s">
        <v>88</v>
      </c>
      <c r="K2124" t="s">
        <v>101</v>
      </c>
      <c r="L2124">
        <v>2709720</v>
      </c>
      <c r="M2124" t="s">
        <v>1469</v>
      </c>
    </row>
    <row r="2125" spans="1:13">
      <c r="A2125">
        <v>2859</v>
      </c>
      <c r="B2125" t="s">
        <v>4</v>
      </c>
      <c r="C2125" s="16" t="s">
        <v>4444</v>
      </c>
      <c r="D2125">
        <f t="shared" si="0"/>
        <v>29</v>
      </c>
      <c r="E2125" t="str">
        <f t="shared" si="1"/>
        <v>$2,500,000</v>
      </c>
      <c r="F2125" t="str">
        <f t="shared" si="2"/>
        <v/>
      </c>
      <c r="G2125" t="str">
        <f t="shared" si="3"/>
        <v>$2,500,000</v>
      </c>
      <c r="H2125" t="s">
        <v>527</v>
      </c>
      <c r="J2125" t="s">
        <v>88</v>
      </c>
      <c r="K2125" t="s">
        <v>101</v>
      </c>
      <c r="L2125">
        <v>2500000</v>
      </c>
      <c r="M2125" t="s">
        <v>553</v>
      </c>
    </row>
    <row r="2126" spans="1:13">
      <c r="A2126">
        <v>2860</v>
      </c>
      <c r="B2126" t="s">
        <v>4</v>
      </c>
      <c r="C2126" s="16" t="s">
        <v>4445</v>
      </c>
      <c r="D2126">
        <f t="shared" si="0"/>
        <v>29</v>
      </c>
      <c r="E2126" t="str">
        <f t="shared" si="1"/>
        <v>$2,171,640 2nd year of rookie contract</v>
      </c>
      <c r="F2126">
        <f t="shared" si="2"/>
        <v>11</v>
      </c>
      <c r="G2126" t="str">
        <f t="shared" si="3"/>
        <v>$2,171,640</v>
      </c>
      <c r="H2126" t="s">
        <v>4446</v>
      </c>
      <c r="J2126" t="s">
        <v>88</v>
      </c>
      <c r="K2126" t="s">
        <v>101</v>
      </c>
      <c r="L2126">
        <v>2171640</v>
      </c>
      <c r="M2126" t="s">
        <v>1474</v>
      </c>
    </row>
    <row r="2127" spans="1:13">
      <c r="A2127">
        <v>2861</v>
      </c>
      <c r="B2127" t="s">
        <v>4</v>
      </c>
      <c r="C2127" s="16" t="s">
        <v>4447</v>
      </c>
      <c r="D2127">
        <f t="shared" si="0"/>
        <v>29</v>
      </c>
      <c r="E2127" t="str">
        <f t="shared" si="1"/>
        <v>$2,000,000</v>
      </c>
      <c r="F2127" t="str">
        <f t="shared" si="2"/>
        <v/>
      </c>
      <c r="G2127" t="str">
        <f t="shared" si="3"/>
        <v>$2,000,000</v>
      </c>
      <c r="H2127" t="s">
        <v>125</v>
      </c>
      <c r="J2127" t="s">
        <v>88</v>
      </c>
      <c r="K2127" t="s">
        <v>101</v>
      </c>
      <c r="L2127">
        <v>2000000</v>
      </c>
      <c r="M2127" t="s">
        <v>3429</v>
      </c>
    </row>
    <row r="2128" spans="1:13">
      <c r="A2128">
        <v>2862</v>
      </c>
      <c r="B2128" t="s">
        <v>4</v>
      </c>
      <c r="C2128" s="16" t="s">
        <v>4448</v>
      </c>
      <c r="D2128">
        <f t="shared" si="0"/>
        <v>29</v>
      </c>
      <c r="E2128" t="str">
        <f t="shared" si="1"/>
        <v>$1,794,872</v>
      </c>
      <c r="F2128" t="str">
        <f t="shared" si="2"/>
        <v/>
      </c>
      <c r="G2128" t="str">
        <f t="shared" si="3"/>
        <v>$1,794,872</v>
      </c>
      <c r="H2128" t="s">
        <v>4449</v>
      </c>
      <c r="J2128" t="s">
        <v>88</v>
      </c>
      <c r="K2128" t="s">
        <v>101</v>
      </c>
      <c r="L2128">
        <v>1794872</v>
      </c>
      <c r="M2128" t="s">
        <v>422</v>
      </c>
    </row>
    <row r="2129" spans="1:13">
      <c r="A2129">
        <v>2863</v>
      </c>
      <c r="B2129" t="s">
        <v>4</v>
      </c>
      <c r="C2129" s="16" t="s">
        <v>4450</v>
      </c>
      <c r="D2129">
        <f t="shared" si="0"/>
        <v>29</v>
      </c>
      <c r="E2129" t="str">
        <f t="shared" si="1"/>
        <v>$1,352,181 minimum (multi-year)</v>
      </c>
      <c r="F2129">
        <f t="shared" si="2"/>
        <v>11</v>
      </c>
      <c r="G2129" t="str">
        <f t="shared" si="3"/>
        <v>$1,352,181</v>
      </c>
      <c r="H2129" t="s">
        <v>3652</v>
      </c>
      <c r="J2129" t="s">
        <v>88</v>
      </c>
      <c r="K2129" t="s">
        <v>101</v>
      </c>
      <c r="L2129">
        <v>1352181</v>
      </c>
      <c r="M2129" t="s">
        <v>3572</v>
      </c>
    </row>
    <row r="2130" spans="1:13">
      <c r="A2130">
        <v>2864</v>
      </c>
      <c r="B2130" t="s">
        <v>4</v>
      </c>
      <c r="C2130" s="16" t="s">
        <v>4451</v>
      </c>
      <c r="D2130">
        <f t="shared" si="0"/>
        <v>29</v>
      </c>
      <c r="E2130" t="str">
        <f t="shared" si="1"/>
        <v>$885,120 minimum (multi-year)</v>
      </c>
      <c r="F2130">
        <f t="shared" si="2"/>
        <v>9</v>
      </c>
      <c r="G2130" t="str">
        <f t="shared" si="3"/>
        <v>$885,120</v>
      </c>
      <c r="H2130" t="s">
        <v>3794</v>
      </c>
      <c r="J2130" t="s">
        <v>88</v>
      </c>
      <c r="K2130" t="s">
        <v>101</v>
      </c>
      <c r="L2130">
        <v>885120</v>
      </c>
      <c r="M2130" t="s">
        <v>1425</v>
      </c>
    </row>
    <row r="2131" spans="1:13">
      <c r="A2131">
        <v>2865</v>
      </c>
      <c r="B2131" t="s">
        <v>4</v>
      </c>
      <c r="C2131" s="16" t="s">
        <v>4452</v>
      </c>
      <c r="D2131">
        <f t="shared" si="0"/>
        <v>29</v>
      </c>
      <c r="E2131" t="str">
        <f t="shared" si="1"/>
        <v>$473,604 minimum</v>
      </c>
      <c r="F2131">
        <f t="shared" si="2"/>
        <v>9</v>
      </c>
      <c r="G2131" t="str">
        <f t="shared" si="3"/>
        <v>$473,604</v>
      </c>
      <c r="H2131" t="s">
        <v>3635</v>
      </c>
      <c r="J2131" t="s">
        <v>88</v>
      </c>
      <c r="K2131" t="s">
        <v>101</v>
      </c>
      <c r="L2131">
        <v>473604</v>
      </c>
      <c r="M2131" t="s">
        <v>4453</v>
      </c>
    </row>
    <row r="2132" spans="1:13">
      <c r="A2132">
        <v>2867</v>
      </c>
      <c r="B2132" t="s">
        <v>4</v>
      </c>
      <c r="C2132" s="16" t="s">
        <v>4454</v>
      </c>
      <c r="D2132">
        <f t="shared" si="0"/>
        <v>29</v>
      </c>
      <c r="E2132" t="str">
        <f t="shared" si="1"/>
        <v>$13,490,000</v>
      </c>
      <c r="F2132" t="str">
        <f t="shared" si="2"/>
        <v/>
      </c>
      <c r="G2132" t="str">
        <f t="shared" si="3"/>
        <v>$13,490,000</v>
      </c>
      <c r="H2132" t="s">
        <v>4455</v>
      </c>
      <c r="J2132" t="s">
        <v>92</v>
      </c>
      <c r="K2132" t="s">
        <v>101</v>
      </c>
      <c r="L2132">
        <v>13490000</v>
      </c>
      <c r="M2132" t="s">
        <v>3378</v>
      </c>
    </row>
    <row r="2133" spans="1:13">
      <c r="A2133">
        <v>2868</v>
      </c>
      <c r="B2133" t="s">
        <v>4</v>
      </c>
      <c r="C2133" s="16" t="s">
        <v>1516</v>
      </c>
      <c r="D2133">
        <f t="shared" si="0"/>
        <v>29</v>
      </c>
      <c r="E2133" t="str">
        <f t="shared" si="1"/>
        <v>$13,000,000</v>
      </c>
      <c r="F2133" t="str">
        <f t="shared" si="2"/>
        <v/>
      </c>
      <c r="G2133" t="str">
        <f t="shared" si="3"/>
        <v>$13,000,000</v>
      </c>
      <c r="H2133" t="s">
        <v>1245</v>
      </c>
      <c r="J2133" t="s">
        <v>92</v>
      </c>
      <c r="K2133" t="s">
        <v>101</v>
      </c>
      <c r="L2133">
        <v>13000000</v>
      </c>
      <c r="M2133" t="s">
        <v>1517</v>
      </c>
    </row>
    <row r="2134" spans="1:13">
      <c r="A2134">
        <v>2869</v>
      </c>
      <c r="B2134" t="s">
        <v>4</v>
      </c>
      <c r="C2134" s="16" t="s">
        <v>4456</v>
      </c>
      <c r="D2134">
        <f t="shared" si="0"/>
        <v>29</v>
      </c>
      <c r="E2134" t="str">
        <f t="shared" si="1"/>
        <v>$7,258,960</v>
      </c>
      <c r="F2134" t="str">
        <f t="shared" si="2"/>
        <v/>
      </c>
      <c r="G2134" t="str">
        <f t="shared" si="3"/>
        <v>$7,258,960</v>
      </c>
      <c r="H2134" t="s">
        <v>4025</v>
      </c>
      <c r="J2134" t="s">
        <v>92</v>
      </c>
      <c r="K2134" t="s">
        <v>101</v>
      </c>
      <c r="L2134">
        <v>7258960</v>
      </c>
      <c r="M2134" t="s">
        <v>614</v>
      </c>
    </row>
    <row r="2135" spans="1:13">
      <c r="A2135">
        <v>2870</v>
      </c>
      <c r="B2135" t="s">
        <v>4</v>
      </c>
      <c r="C2135" s="16" t="s">
        <v>4457</v>
      </c>
      <c r="D2135">
        <f t="shared" si="0"/>
        <v>29</v>
      </c>
      <c r="E2135" t="str">
        <f t="shared" si="1"/>
        <v>$7,118,502 amnesty rel 7/17, dnc</v>
      </c>
      <c r="F2135">
        <f t="shared" si="2"/>
        <v>11</v>
      </c>
      <c r="G2135" t="str">
        <f t="shared" si="3"/>
        <v>$7,118,502</v>
      </c>
      <c r="H2135" t="s">
        <v>4458</v>
      </c>
      <c r="J2135" t="s">
        <v>92</v>
      </c>
      <c r="K2135" t="s">
        <v>101</v>
      </c>
      <c r="L2135">
        <v>7118502</v>
      </c>
      <c r="M2135" t="s">
        <v>2579</v>
      </c>
    </row>
    <row r="2136" spans="1:13">
      <c r="A2136">
        <v>2871</v>
      </c>
      <c r="B2136" t="s">
        <v>4</v>
      </c>
      <c r="C2136" s="16" t="s">
        <v>4459</v>
      </c>
      <c r="D2136">
        <f t="shared" si="0"/>
        <v>29</v>
      </c>
      <c r="E2136" t="str">
        <f t="shared" si="1"/>
        <v>$5,915,880 3rd year of rookie contract</v>
      </c>
      <c r="F2136">
        <f t="shared" si="2"/>
        <v>11</v>
      </c>
      <c r="G2136" t="str">
        <f t="shared" si="3"/>
        <v>$5,915,880</v>
      </c>
      <c r="H2136" t="s">
        <v>2793</v>
      </c>
      <c r="J2136" t="s">
        <v>92</v>
      </c>
      <c r="K2136" t="s">
        <v>101</v>
      </c>
      <c r="L2136">
        <v>5915880</v>
      </c>
      <c r="M2136" t="s">
        <v>1515</v>
      </c>
    </row>
    <row r="2137" spans="1:13">
      <c r="A2137">
        <v>2872</v>
      </c>
      <c r="B2137" t="s">
        <v>4</v>
      </c>
      <c r="C2137" s="16" t="s">
        <v>4460</v>
      </c>
      <c r="D2137">
        <f t="shared" si="0"/>
        <v>29</v>
      </c>
      <c r="E2137" t="str">
        <f t="shared" si="1"/>
        <v>$4,133,280 1st year of rookie contract</v>
      </c>
      <c r="F2137">
        <f t="shared" si="2"/>
        <v>11</v>
      </c>
      <c r="G2137" t="str">
        <f t="shared" si="3"/>
        <v>$4,133,280</v>
      </c>
      <c r="H2137" t="s">
        <v>4461</v>
      </c>
      <c r="J2137" t="s">
        <v>92</v>
      </c>
      <c r="K2137" t="s">
        <v>101</v>
      </c>
      <c r="L2137">
        <v>4133280</v>
      </c>
      <c r="M2137" t="s">
        <v>1528</v>
      </c>
    </row>
    <row r="2138" spans="1:13">
      <c r="A2138">
        <v>2873</v>
      </c>
      <c r="B2138" t="s">
        <v>4</v>
      </c>
      <c r="C2138" s="16" t="s">
        <v>4462</v>
      </c>
      <c r="D2138">
        <f t="shared" si="0"/>
        <v>29</v>
      </c>
      <c r="E2138" t="str">
        <f t="shared" si="1"/>
        <v>$3,294,960 2nd year of rookie contract</v>
      </c>
      <c r="F2138">
        <f t="shared" si="2"/>
        <v>11</v>
      </c>
      <c r="G2138" t="str">
        <f t="shared" si="3"/>
        <v>$3,294,960</v>
      </c>
      <c r="H2138" t="s">
        <v>4463</v>
      </c>
      <c r="J2138" t="s">
        <v>92</v>
      </c>
      <c r="K2138" t="s">
        <v>101</v>
      </c>
      <c r="L2138">
        <v>3294960</v>
      </c>
      <c r="M2138" t="s">
        <v>2859</v>
      </c>
    </row>
    <row r="2139" spans="1:13">
      <c r="A2139">
        <v>2874</v>
      </c>
      <c r="B2139" t="s">
        <v>4</v>
      </c>
      <c r="C2139" s="16" t="s">
        <v>4464</v>
      </c>
      <c r="D2139">
        <f t="shared" si="0"/>
        <v>29</v>
      </c>
      <c r="E2139" t="str">
        <f t="shared" si="1"/>
        <v>$1,797,600 3rd year of rookie contract</v>
      </c>
      <c r="F2139">
        <f t="shared" si="2"/>
        <v>11</v>
      </c>
      <c r="G2139" t="str">
        <f t="shared" si="3"/>
        <v>$1,797,600</v>
      </c>
      <c r="H2139" t="s">
        <v>3225</v>
      </c>
      <c r="J2139" t="s">
        <v>92</v>
      </c>
      <c r="K2139" t="s">
        <v>101</v>
      </c>
      <c r="L2139">
        <v>1797600</v>
      </c>
      <c r="M2139" t="s">
        <v>1068</v>
      </c>
    </row>
    <row r="2140" spans="1:13">
      <c r="A2140">
        <v>2875</v>
      </c>
      <c r="B2140" t="s">
        <v>4</v>
      </c>
      <c r="C2140" s="16" t="s">
        <v>4465</v>
      </c>
      <c r="D2140">
        <f t="shared" si="0"/>
        <v>29</v>
      </c>
      <c r="E2140" t="str">
        <f t="shared" si="1"/>
        <v>$1,600,000</v>
      </c>
      <c r="F2140" t="str">
        <f t="shared" si="2"/>
        <v/>
      </c>
      <c r="G2140" t="str">
        <f t="shared" si="3"/>
        <v>$1,600,000</v>
      </c>
      <c r="H2140" t="s">
        <v>3109</v>
      </c>
      <c r="J2140" t="s">
        <v>92</v>
      </c>
      <c r="K2140" t="s">
        <v>101</v>
      </c>
      <c r="L2140">
        <v>1600000</v>
      </c>
      <c r="M2140" t="s">
        <v>1525</v>
      </c>
    </row>
    <row r="2141" spans="1:13">
      <c r="A2141">
        <v>2876</v>
      </c>
      <c r="B2141" t="s">
        <v>4</v>
      </c>
      <c r="C2141" s="16" t="s">
        <v>4466</v>
      </c>
      <c r="D2141">
        <f t="shared" si="0"/>
        <v>29</v>
      </c>
      <c r="E2141" t="str">
        <f t="shared" si="1"/>
        <v>$1,596,360 2nd year of rookie contract</v>
      </c>
      <c r="F2141">
        <f t="shared" si="2"/>
        <v>11</v>
      </c>
      <c r="G2141" t="str">
        <f t="shared" si="3"/>
        <v>$1,596,360</v>
      </c>
      <c r="H2141" t="s">
        <v>4467</v>
      </c>
      <c r="J2141" t="s">
        <v>92</v>
      </c>
      <c r="K2141" t="s">
        <v>101</v>
      </c>
      <c r="L2141">
        <v>1596360</v>
      </c>
      <c r="M2141" t="s">
        <v>3597</v>
      </c>
    </row>
    <row r="2142" spans="1:13">
      <c r="A2142">
        <v>2877</v>
      </c>
      <c r="B2142" t="s">
        <v>4</v>
      </c>
      <c r="C2142" s="16" t="s">
        <v>4468</v>
      </c>
      <c r="D2142">
        <f t="shared" si="0"/>
        <v>29</v>
      </c>
      <c r="E2142" t="str">
        <f t="shared" si="1"/>
        <v>$1,385,280 3rd year of rookie contract</v>
      </c>
      <c r="F2142">
        <f t="shared" si="2"/>
        <v>11</v>
      </c>
      <c r="G2142" t="str">
        <f t="shared" si="3"/>
        <v>$1,385,280</v>
      </c>
      <c r="H2142" t="s">
        <v>4469</v>
      </c>
      <c r="J2142" t="s">
        <v>92</v>
      </c>
      <c r="K2142" t="s">
        <v>101</v>
      </c>
      <c r="L2142">
        <v>1385280</v>
      </c>
      <c r="M2142" t="s">
        <v>487</v>
      </c>
    </row>
    <row r="2143" spans="1:13">
      <c r="A2143">
        <v>2878</v>
      </c>
      <c r="B2143" t="s">
        <v>4</v>
      </c>
      <c r="C2143" s="16" t="s">
        <v>4470</v>
      </c>
      <c r="D2143">
        <f t="shared" si="0"/>
        <v>29</v>
      </c>
      <c r="E2143" t="str">
        <f t="shared" si="1"/>
        <v>$1,352,181 minimum, counts $854,389</v>
      </c>
      <c r="F2143">
        <f t="shared" si="2"/>
        <v>11</v>
      </c>
      <c r="G2143" t="str">
        <f t="shared" si="3"/>
        <v>$1,352,181</v>
      </c>
      <c r="H2143" t="s">
        <v>3652</v>
      </c>
      <c r="J2143" t="s">
        <v>92</v>
      </c>
      <c r="K2143" t="s">
        <v>101</v>
      </c>
      <c r="L2143">
        <v>1352181</v>
      </c>
      <c r="M2143" t="s">
        <v>2701</v>
      </c>
    </row>
    <row r="2144" spans="1:13">
      <c r="A2144">
        <v>2879</v>
      </c>
      <c r="B2144" t="s">
        <v>4</v>
      </c>
      <c r="C2144" s="16" t="s">
        <v>4471</v>
      </c>
      <c r="D2144">
        <f t="shared" si="0"/>
        <v>29</v>
      </c>
      <c r="E2144" t="str">
        <f t="shared" si="1"/>
        <v>$1,229,255 minimum, counts $854,389</v>
      </c>
      <c r="F2144">
        <f t="shared" si="2"/>
        <v>11</v>
      </c>
      <c r="G2144" t="str">
        <f t="shared" si="3"/>
        <v>$1,229,255</v>
      </c>
      <c r="H2144" t="s">
        <v>4007</v>
      </c>
      <c r="J2144" t="s">
        <v>92</v>
      </c>
      <c r="K2144" t="s">
        <v>101</v>
      </c>
      <c r="L2144">
        <v>1229255</v>
      </c>
      <c r="M2144" t="s">
        <v>584</v>
      </c>
    </row>
    <row r="2145" spans="1:13">
      <c r="A2145">
        <v>2880</v>
      </c>
      <c r="B2145" t="s">
        <v>4</v>
      </c>
      <c r="C2145" s="16" t="s">
        <v>4472</v>
      </c>
      <c r="D2145">
        <f t="shared" si="0"/>
        <v>29</v>
      </c>
      <c r="E2145" t="str">
        <f t="shared" si="1"/>
        <v>$915,852 minimum, counts $854,389</v>
      </c>
      <c r="F2145">
        <f t="shared" si="2"/>
        <v>9</v>
      </c>
      <c r="G2145" t="str">
        <f t="shared" si="3"/>
        <v>$915,852</v>
      </c>
      <c r="H2145" t="s">
        <v>3628</v>
      </c>
      <c r="J2145" t="s">
        <v>92</v>
      </c>
      <c r="K2145" t="s">
        <v>101</v>
      </c>
      <c r="L2145">
        <v>915852</v>
      </c>
      <c r="M2145" t="s">
        <v>1856</v>
      </c>
    </row>
    <row r="2146" spans="1:13">
      <c r="A2146">
        <v>2881</v>
      </c>
      <c r="B2146" t="s">
        <v>4</v>
      </c>
      <c r="C2146" s="16" t="s">
        <v>4473</v>
      </c>
      <c r="D2146">
        <f t="shared" si="0"/>
        <v>29</v>
      </c>
      <c r="E2146" t="str">
        <f t="shared" si="1"/>
        <v>$885,120 minimum, counts $854,389</v>
      </c>
      <c r="F2146">
        <f t="shared" si="2"/>
        <v>9</v>
      </c>
      <c r="G2146" t="str">
        <f t="shared" si="3"/>
        <v>$885,120</v>
      </c>
      <c r="H2146" t="s">
        <v>3794</v>
      </c>
      <c r="J2146" t="s">
        <v>92</v>
      </c>
      <c r="K2146" t="s">
        <v>101</v>
      </c>
      <c r="L2146">
        <v>885120</v>
      </c>
      <c r="M2146" t="s">
        <v>1760</v>
      </c>
    </row>
    <row r="2147" spans="1:13">
      <c r="A2147">
        <v>2882</v>
      </c>
      <c r="B2147" t="s">
        <v>4</v>
      </c>
      <c r="C2147" s="16" t="s">
        <v>4474</v>
      </c>
      <c r="D2147">
        <f t="shared" si="0"/>
        <v>29</v>
      </c>
      <c r="E2147" t="str">
        <f t="shared" si="1"/>
        <v>$572,943 minimum, signed 12/25</v>
      </c>
      <c r="F2147">
        <f t="shared" si="2"/>
        <v>9</v>
      </c>
      <c r="G2147" t="str">
        <f t="shared" si="3"/>
        <v>$572,943</v>
      </c>
      <c r="H2147" t="s">
        <v>4475</v>
      </c>
      <c r="J2147" t="s">
        <v>92</v>
      </c>
      <c r="K2147" t="s">
        <v>101</v>
      </c>
      <c r="L2147">
        <v>572943</v>
      </c>
      <c r="M2147" t="s">
        <v>1548</v>
      </c>
    </row>
    <row r="2148" spans="1:13">
      <c r="A2148">
        <v>2883</v>
      </c>
      <c r="B2148" t="s">
        <v>4</v>
      </c>
      <c r="C2148" s="16" t="s">
        <v>4476</v>
      </c>
      <c r="D2148">
        <f t="shared" si="0"/>
        <v>29</v>
      </c>
      <c r="E2148" t="str">
        <f t="shared" si="1"/>
        <v>$358,600 min, rel 12/23, c $286,472</v>
      </c>
      <c r="F2148">
        <f t="shared" si="2"/>
        <v>9</v>
      </c>
      <c r="G2148" t="str">
        <f t="shared" si="3"/>
        <v>$358,600</v>
      </c>
      <c r="H2148" t="s">
        <v>4477</v>
      </c>
      <c r="J2148" t="s">
        <v>92</v>
      </c>
      <c r="K2148" t="s">
        <v>101</v>
      </c>
      <c r="L2148">
        <v>358600</v>
      </c>
      <c r="M2148" t="s">
        <v>2405</v>
      </c>
    </row>
    <row r="2149" spans="1:13">
      <c r="A2149">
        <v>2884</v>
      </c>
      <c r="B2149" t="s">
        <v>4</v>
      </c>
      <c r="C2149" s="16" t="s">
        <v>4478</v>
      </c>
      <c r="D2149">
        <f t="shared" si="0"/>
        <v>29</v>
      </c>
      <c r="E2149" t="str">
        <f t="shared" si="1"/>
        <v>$256,240 m, s 11/15-12/23, c $190,981</v>
      </c>
      <c r="F2149">
        <f t="shared" si="2"/>
        <v>9</v>
      </c>
      <c r="G2149" t="str">
        <f t="shared" si="3"/>
        <v>$256,240</v>
      </c>
      <c r="H2149" t="s">
        <v>4479</v>
      </c>
      <c r="J2149" t="s">
        <v>92</v>
      </c>
      <c r="K2149" t="s">
        <v>101</v>
      </c>
      <c r="L2149">
        <v>256240</v>
      </c>
      <c r="M2149" t="s">
        <v>575</v>
      </c>
    </row>
    <row r="2150" spans="1:13">
      <c r="A2150">
        <v>2885</v>
      </c>
      <c r="B2150" t="s">
        <v>4</v>
      </c>
      <c r="C2150" s="16" t="s">
        <v>4480</v>
      </c>
      <c r="D2150">
        <f t="shared" si="0"/>
        <v>29</v>
      </c>
      <c r="E2150" t="str">
        <f t="shared" si="1"/>
        <v>$115,122 min, rel 11/15, counts $80,413</v>
      </c>
      <c r="F2150">
        <f t="shared" si="2"/>
        <v>9</v>
      </c>
      <c r="G2150" t="str">
        <f t="shared" si="3"/>
        <v>$115,122</v>
      </c>
      <c r="H2150" t="s">
        <v>4481</v>
      </c>
      <c r="J2150" t="s">
        <v>92</v>
      </c>
      <c r="K2150" t="s">
        <v>101</v>
      </c>
      <c r="L2150">
        <v>115122</v>
      </c>
      <c r="M2150" t="s">
        <v>1695</v>
      </c>
    </row>
    <row r="2151" spans="1:13">
      <c r="A2151">
        <v>2886</v>
      </c>
      <c r="B2151" t="s">
        <v>4</v>
      </c>
      <c r="C2151" s="16" t="s">
        <v>4482</v>
      </c>
      <c r="D2151">
        <f t="shared" si="0"/>
        <v>29</v>
      </c>
      <c r="E2151" t="str">
        <f t="shared" si="1"/>
        <v>$67,253 minimum, signed 12/23, rel 1/7</v>
      </c>
      <c r="F2151">
        <f t="shared" si="2"/>
        <v>8</v>
      </c>
      <c r="G2151" t="str">
        <f t="shared" si="3"/>
        <v>$67,253</v>
      </c>
      <c r="H2151" t="s">
        <v>4483</v>
      </c>
      <c r="J2151" t="s">
        <v>92</v>
      </c>
      <c r="K2151" t="s">
        <v>101</v>
      </c>
      <c r="L2151">
        <v>67253</v>
      </c>
      <c r="M2151" t="s">
        <v>1487</v>
      </c>
    </row>
    <row r="2152" spans="1:13">
      <c r="A2152">
        <v>3101</v>
      </c>
      <c r="B2152" t="s">
        <v>5</v>
      </c>
      <c r="C2152" s="16" t="s">
        <v>4484</v>
      </c>
      <c r="D2152">
        <f t="shared" si="0"/>
        <v>29</v>
      </c>
      <c r="E2152" t="str">
        <f t="shared" si="1"/>
        <v>$18,038,573 ($14,518,851)</v>
      </c>
      <c r="F2152">
        <f t="shared" si="2"/>
        <v>12</v>
      </c>
      <c r="G2152" t="str">
        <f t="shared" si="3"/>
        <v>$18,038,573</v>
      </c>
      <c r="H2152" t="s">
        <v>4485</v>
      </c>
      <c r="J2152" t="s">
        <v>28</v>
      </c>
      <c r="K2152" t="s">
        <v>101</v>
      </c>
      <c r="L2152">
        <v>18038573</v>
      </c>
      <c r="M2152" t="s">
        <v>206</v>
      </c>
    </row>
    <row r="2153" spans="1:13">
      <c r="A2153">
        <v>3102</v>
      </c>
      <c r="B2153" t="s">
        <v>5</v>
      </c>
      <c r="C2153" s="16" t="s">
        <v>4486</v>
      </c>
      <c r="D2153">
        <f t="shared" si="0"/>
        <v>29</v>
      </c>
      <c r="E2153" t="str">
        <f t="shared" si="1"/>
        <v>$12,400,000 ($9,980,488)</v>
      </c>
      <c r="F2153">
        <f t="shared" si="2"/>
        <v>12</v>
      </c>
      <c r="G2153" t="str">
        <f t="shared" si="3"/>
        <v>$12,400,000</v>
      </c>
      <c r="H2153" t="s">
        <v>3708</v>
      </c>
      <c r="J2153" t="s">
        <v>28</v>
      </c>
      <c r="K2153" t="s">
        <v>101</v>
      </c>
      <c r="L2153">
        <v>12400000</v>
      </c>
      <c r="M2153" t="s">
        <v>502</v>
      </c>
    </row>
    <row r="2154" spans="1:13">
      <c r="A2154">
        <v>3103</v>
      </c>
      <c r="B2154" t="s">
        <v>5</v>
      </c>
      <c r="C2154" s="16" t="s">
        <v>4487</v>
      </c>
      <c r="D2154">
        <f t="shared" si="0"/>
        <v>29</v>
      </c>
      <c r="E2154" t="str">
        <f t="shared" si="1"/>
        <v>$12,000,000 ($9,658,537)</v>
      </c>
      <c r="F2154">
        <f t="shared" si="2"/>
        <v>12</v>
      </c>
      <c r="G2154" t="str">
        <f t="shared" si="3"/>
        <v>$12,000,000</v>
      </c>
      <c r="H2154" t="s">
        <v>104</v>
      </c>
      <c r="J2154" t="s">
        <v>28</v>
      </c>
      <c r="K2154" t="s">
        <v>101</v>
      </c>
      <c r="L2154">
        <v>12000000</v>
      </c>
      <c r="M2154" t="s">
        <v>105</v>
      </c>
    </row>
    <row r="2155" spans="1:13">
      <c r="A2155">
        <v>3104</v>
      </c>
      <c r="B2155" t="s">
        <v>5</v>
      </c>
      <c r="C2155" s="16" t="s">
        <v>4488</v>
      </c>
      <c r="D2155">
        <f t="shared" si="0"/>
        <v>29</v>
      </c>
      <c r="E2155" t="str">
        <f t="shared" si="1"/>
        <v>$8,100,000 ($6,519,512)</v>
      </c>
      <c r="F2155">
        <f t="shared" si="2"/>
        <v>11</v>
      </c>
      <c r="G2155" t="str">
        <f t="shared" si="3"/>
        <v>$8,100,000</v>
      </c>
      <c r="H2155" t="s">
        <v>4489</v>
      </c>
      <c r="J2155" t="s">
        <v>28</v>
      </c>
      <c r="K2155" t="s">
        <v>101</v>
      </c>
      <c r="L2155">
        <v>8100000</v>
      </c>
      <c r="M2155" t="s">
        <v>123</v>
      </c>
    </row>
    <row r="2156" spans="1:13">
      <c r="A2156">
        <v>3105</v>
      </c>
      <c r="B2156" t="s">
        <v>5</v>
      </c>
      <c r="C2156" s="16" t="s">
        <v>4490</v>
      </c>
      <c r="D2156">
        <f t="shared" si="0"/>
        <v>29</v>
      </c>
      <c r="E2156" t="str">
        <f t="shared" si="1"/>
        <v>$7,500,000 ($6,036,585)</v>
      </c>
      <c r="F2156">
        <f t="shared" si="2"/>
        <v>11</v>
      </c>
      <c r="G2156" t="str">
        <f t="shared" si="3"/>
        <v>$7,500,000</v>
      </c>
      <c r="H2156" t="s">
        <v>4491</v>
      </c>
      <c r="J2156" t="s">
        <v>28</v>
      </c>
      <c r="K2156" t="s">
        <v>101</v>
      </c>
      <c r="L2156">
        <v>7500000</v>
      </c>
      <c r="M2156" t="s">
        <v>269</v>
      </c>
    </row>
    <row r="2157" spans="1:13">
      <c r="A2157">
        <v>3106</v>
      </c>
      <c r="B2157" t="s">
        <v>5</v>
      </c>
      <c r="C2157" s="16" t="s">
        <v>4492</v>
      </c>
      <c r="D2157">
        <f t="shared" si="0"/>
        <v>29</v>
      </c>
      <c r="E2157" t="str">
        <f t="shared" si="1"/>
        <v>$4,750,000 ($3,823,171)</v>
      </c>
      <c r="F2157">
        <f t="shared" si="2"/>
        <v>11</v>
      </c>
      <c r="G2157" t="str">
        <f t="shared" si="3"/>
        <v>$4,750,000</v>
      </c>
      <c r="H2157" t="s">
        <v>4493</v>
      </c>
      <c r="J2157" t="s">
        <v>28</v>
      </c>
      <c r="K2157" t="s">
        <v>101</v>
      </c>
      <c r="L2157">
        <v>4750000</v>
      </c>
      <c r="M2157" t="s">
        <v>397</v>
      </c>
    </row>
    <row r="2158" spans="1:13">
      <c r="A2158">
        <v>3107</v>
      </c>
      <c r="B2158" t="s">
        <v>5</v>
      </c>
      <c r="C2158" s="16" t="s">
        <v>4494</v>
      </c>
      <c r="D2158">
        <f t="shared" si="0"/>
        <v>29</v>
      </c>
      <c r="E2158" t="str">
        <f t="shared" si="1"/>
        <v>$1,579,920 ($1,271,643) 3rd yr rookie con</v>
      </c>
      <c r="F2158">
        <f t="shared" si="2"/>
        <v>11</v>
      </c>
      <c r="G2158" t="str">
        <f t="shared" si="3"/>
        <v>$1,579,920</v>
      </c>
      <c r="H2158" t="s">
        <v>4495</v>
      </c>
      <c r="J2158" t="s">
        <v>28</v>
      </c>
      <c r="K2158" t="s">
        <v>101</v>
      </c>
      <c r="L2158">
        <v>1579920</v>
      </c>
      <c r="M2158" t="s">
        <v>111</v>
      </c>
    </row>
    <row r="2159" spans="1:13">
      <c r="A2159">
        <v>3108</v>
      </c>
      <c r="B2159" t="s">
        <v>5</v>
      </c>
      <c r="C2159" s="16" t="s">
        <v>4496</v>
      </c>
      <c r="D2159">
        <f t="shared" si="0"/>
        <v>29</v>
      </c>
      <c r="E2159" t="str">
        <f t="shared" si="1"/>
        <v>$1,352,181 ($1,088,341) min, counts $854,389</v>
      </c>
      <c r="F2159">
        <f t="shared" si="2"/>
        <v>11</v>
      </c>
      <c r="G2159" t="str">
        <f t="shared" si="3"/>
        <v>$1,352,181</v>
      </c>
      <c r="H2159" t="s">
        <v>3652</v>
      </c>
      <c r="J2159" t="s">
        <v>28</v>
      </c>
      <c r="K2159" t="s">
        <v>101</v>
      </c>
      <c r="L2159">
        <v>1352181</v>
      </c>
      <c r="M2159" t="s">
        <v>2701</v>
      </c>
    </row>
    <row r="2160" spans="1:13">
      <c r="A2160">
        <v>3109</v>
      </c>
      <c r="B2160" t="s">
        <v>5</v>
      </c>
      <c r="C2160" s="16" t="s">
        <v>4497</v>
      </c>
      <c r="D2160">
        <f t="shared" si="0"/>
        <v>29</v>
      </c>
      <c r="E2160" t="str">
        <f t="shared" si="1"/>
        <v>$1,352,181 ($1,088,341) min, counts $854,389</v>
      </c>
      <c r="F2160">
        <f t="shared" si="2"/>
        <v>11</v>
      </c>
      <c r="G2160" t="str">
        <f t="shared" si="3"/>
        <v>$1,352,181</v>
      </c>
      <c r="H2160" t="s">
        <v>3652</v>
      </c>
      <c r="J2160" t="s">
        <v>28</v>
      </c>
      <c r="K2160" t="s">
        <v>101</v>
      </c>
      <c r="L2160">
        <v>1352181</v>
      </c>
      <c r="M2160" t="s">
        <v>4499</v>
      </c>
    </row>
    <row r="2161" spans="1:13">
      <c r="A2161">
        <v>3110</v>
      </c>
      <c r="B2161" t="s">
        <v>5</v>
      </c>
      <c r="C2161" s="16" t="s">
        <v>4501</v>
      </c>
      <c r="D2161">
        <f t="shared" si="0"/>
        <v>29</v>
      </c>
      <c r="E2161" t="str">
        <f t="shared" si="1"/>
        <v>$1,352,181 ($1,088,341) min, counts $854,389</v>
      </c>
      <c r="F2161">
        <f t="shared" si="2"/>
        <v>11</v>
      </c>
      <c r="G2161" t="str">
        <f t="shared" si="3"/>
        <v>$1,352,181</v>
      </c>
      <c r="H2161" t="s">
        <v>3652</v>
      </c>
      <c r="J2161" t="s">
        <v>28</v>
      </c>
      <c r="K2161" t="s">
        <v>101</v>
      </c>
      <c r="L2161">
        <v>1352181</v>
      </c>
      <c r="M2161" t="s">
        <v>3754</v>
      </c>
    </row>
    <row r="2162" spans="1:13">
      <c r="A2162">
        <v>3111</v>
      </c>
      <c r="B2162" t="s">
        <v>5</v>
      </c>
      <c r="C2162" s="16" t="s">
        <v>4507</v>
      </c>
      <c r="D2162">
        <f t="shared" si="0"/>
        <v>29</v>
      </c>
      <c r="E2162" t="str">
        <f t="shared" si="1"/>
        <v>$1,352,181 ($1,088,341) min, counts $854,389</v>
      </c>
      <c r="F2162">
        <f t="shared" si="2"/>
        <v>11</v>
      </c>
      <c r="G2162" t="str">
        <f t="shared" si="3"/>
        <v>$1,352,181</v>
      </c>
      <c r="H2162" t="s">
        <v>3652</v>
      </c>
      <c r="J2162" t="s">
        <v>28</v>
      </c>
      <c r="K2162" t="s">
        <v>101</v>
      </c>
      <c r="L2162">
        <v>1352181</v>
      </c>
      <c r="M2162" t="s">
        <v>3691</v>
      </c>
    </row>
    <row r="2163" spans="1:13">
      <c r="A2163">
        <v>3112</v>
      </c>
      <c r="B2163" t="s">
        <v>5</v>
      </c>
      <c r="C2163" s="16" t="s">
        <v>4519</v>
      </c>
      <c r="D2163">
        <f t="shared" si="0"/>
        <v>29</v>
      </c>
      <c r="E2163" t="str">
        <f t="shared" si="1"/>
        <v>$1,223,166 ($984,499) min, counts $854,389</v>
      </c>
      <c r="F2163">
        <f t="shared" si="2"/>
        <v>11</v>
      </c>
      <c r="G2163" t="str">
        <f t="shared" si="3"/>
        <v>$1,223,166</v>
      </c>
      <c r="H2163" t="s">
        <v>4283</v>
      </c>
      <c r="J2163" t="s">
        <v>28</v>
      </c>
      <c r="K2163" t="s">
        <v>101</v>
      </c>
      <c r="L2163">
        <v>1223166</v>
      </c>
      <c r="M2163" t="s">
        <v>2309</v>
      </c>
    </row>
    <row r="2164" spans="1:13">
      <c r="A2164">
        <v>3113</v>
      </c>
      <c r="B2164" t="s">
        <v>5</v>
      </c>
      <c r="C2164" s="16" t="s">
        <v>4525</v>
      </c>
      <c r="D2164">
        <f t="shared" si="0"/>
        <v>29</v>
      </c>
      <c r="E2164" t="str">
        <f t="shared" si="1"/>
        <v>$1,223,166 ($984,499) min, counts $854,389</v>
      </c>
      <c r="F2164">
        <f t="shared" si="2"/>
        <v>11</v>
      </c>
      <c r="G2164" t="str">
        <f t="shared" si="3"/>
        <v>$1,223,166</v>
      </c>
      <c r="H2164" t="s">
        <v>4283</v>
      </c>
      <c r="J2164" t="s">
        <v>28</v>
      </c>
      <c r="K2164" t="s">
        <v>101</v>
      </c>
      <c r="L2164">
        <v>1223166</v>
      </c>
      <c r="M2164" t="s">
        <v>1695</v>
      </c>
    </row>
    <row r="2165" spans="1:13">
      <c r="A2165">
        <v>3114</v>
      </c>
      <c r="B2165" t="s">
        <v>5</v>
      </c>
      <c r="C2165" s="16" t="s">
        <v>4532</v>
      </c>
      <c r="D2165">
        <f t="shared" si="0"/>
        <v>29</v>
      </c>
      <c r="E2165" t="str">
        <f t="shared" si="1"/>
        <v>$850,522 ($684,566) m, s 2/9, c $537,411</v>
      </c>
      <c r="F2165">
        <f t="shared" si="2"/>
        <v>9</v>
      </c>
      <c r="G2165" t="str">
        <f t="shared" si="3"/>
        <v>$850,522</v>
      </c>
      <c r="H2165" t="s">
        <v>4538</v>
      </c>
      <c r="J2165" t="s">
        <v>28</v>
      </c>
      <c r="K2165" t="s">
        <v>101</v>
      </c>
      <c r="L2165">
        <v>850522</v>
      </c>
      <c r="M2165" t="s">
        <v>4541</v>
      </c>
    </row>
    <row r="2166" spans="1:13">
      <c r="A2166">
        <v>3115</v>
      </c>
      <c r="B2166" t="s">
        <v>5</v>
      </c>
      <c r="C2166" s="16" t="s">
        <v>4542</v>
      </c>
      <c r="D2166">
        <f t="shared" si="0"/>
        <v>29</v>
      </c>
      <c r="E2166" t="str">
        <f t="shared" si="1"/>
        <v>$473,604 ($381,193) minimum</v>
      </c>
      <c r="F2166">
        <f t="shared" si="2"/>
        <v>9</v>
      </c>
      <c r="G2166" t="str">
        <f t="shared" si="3"/>
        <v>$473,604</v>
      </c>
      <c r="H2166" t="s">
        <v>4548</v>
      </c>
      <c r="J2166" t="s">
        <v>28</v>
      </c>
      <c r="K2166" t="s">
        <v>101</v>
      </c>
      <c r="L2166">
        <v>473604</v>
      </c>
      <c r="M2166" t="s">
        <v>3625</v>
      </c>
    </row>
    <row r="2167" spans="1:13">
      <c r="A2167">
        <v>3116</v>
      </c>
      <c r="B2167" t="s">
        <v>5</v>
      </c>
      <c r="C2167" s="16" t="s">
        <v>4551</v>
      </c>
      <c r="D2167">
        <f t="shared" si="0"/>
        <v>29</v>
      </c>
      <c r="E2167" t="str">
        <f t="shared" si="1"/>
        <v>$122,237 ($98,386) min, rel 1/26</v>
      </c>
      <c r="F2167">
        <f t="shared" si="2"/>
        <v>9</v>
      </c>
      <c r="G2167" t="str">
        <f t="shared" si="3"/>
        <v>$122,237</v>
      </c>
      <c r="H2167" t="s">
        <v>4560</v>
      </c>
      <c r="J2167" t="s">
        <v>28</v>
      </c>
      <c r="K2167" t="s">
        <v>101</v>
      </c>
      <c r="L2167">
        <v>122237</v>
      </c>
      <c r="M2167" t="s">
        <v>241</v>
      </c>
    </row>
    <row r="2168" spans="1:13">
      <c r="A2168">
        <v>3118</v>
      </c>
      <c r="B2168" t="s">
        <v>5</v>
      </c>
      <c r="C2168" s="16" t="s">
        <v>4562</v>
      </c>
      <c r="D2168">
        <f t="shared" si="0"/>
        <v>29</v>
      </c>
      <c r="E2168" t="str">
        <f t="shared" si="1"/>
        <v>$21,247,044 ($17,101,279)</v>
      </c>
      <c r="F2168">
        <f t="shared" si="2"/>
        <v>12</v>
      </c>
      <c r="G2168" t="str">
        <f t="shared" si="3"/>
        <v>$21,247,044</v>
      </c>
      <c r="H2168" t="s">
        <v>4567</v>
      </c>
      <c r="J2168" t="s">
        <v>32</v>
      </c>
      <c r="K2168" t="s">
        <v>101</v>
      </c>
      <c r="L2168">
        <v>21247044</v>
      </c>
      <c r="M2168" t="s">
        <v>944</v>
      </c>
    </row>
    <row r="2169" spans="1:13">
      <c r="A2169">
        <v>3119</v>
      </c>
      <c r="B2169" t="s">
        <v>5</v>
      </c>
      <c r="C2169" s="16" t="s">
        <v>4569</v>
      </c>
      <c r="D2169">
        <f t="shared" si="0"/>
        <v>29</v>
      </c>
      <c r="E2169" t="str">
        <f t="shared" si="1"/>
        <v>$15,333,334 ($12,341,464)</v>
      </c>
      <c r="F2169">
        <f t="shared" si="2"/>
        <v>12</v>
      </c>
      <c r="G2169" t="str">
        <f t="shared" si="3"/>
        <v>$15,333,334</v>
      </c>
      <c r="H2169" t="s">
        <v>2677</v>
      </c>
      <c r="J2169" t="s">
        <v>32</v>
      </c>
      <c r="K2169" t="s">
        <v>101</v>
      </c>
      <c r="L2169">
        <v>15333334</v>
      </c>
      <c r="M2169" t="s">
        <v>716</v>
      </c>
    </row>
    <row r="2170" spans="1:13">
      <c r="A2170">
        <v>3120</v>
      </c>
      <c r="B2170" t="s">
        <v>5</v>
      </c>
      <c r="C2170" s="16" t="s">
        <v>4574</v>
      </c>
      <c r="D2170">
        <f t="shared" si="0"/>
        <v>29</v>
      </c>
      <c r="E2170" t="str">
        <f t="shared" si="1"/>
        <v>$10,045,455 ($8,085,366)</v>
      </c>
      <c r="F2170">
        <f t="shared" si="2"/>
        <v>12</v>
      </c>
      <c r="G2170" t="str">
        <f t="shared" si="3"/>
        <v>$10,045,455</v>
      </c>
      <c r="H2170" t="s">
        <v>4579</v>
      </c>
      <c r="J2170" t="s">
        <v>32</v>
      </c>
      <c r="K2170" t="s">
        <v>101</v>
      </c>
      <c r="L2170">
        <v>10045455</v>
      </c>
      <c r="M2170" t="s">
        <v>796</v>
      </c>
    </row>
    <row r="2171" spans="1:13">
      <c r="A2171">
        <v>3121</v>
      </c>
      <c r="B2171" t="s">
        <v>5</v>
      </c>
      <c r="C2171" s="16" t="s">
        <v>4581</v>
      </c>
      <c r="D2171">
        <f t="shared" si="0"/>
        <v>29</v>
      </c>
      <c r="E2171" t="str">
        <f t="shared" si="1"/>
        <v>$10,000,000 ($8,048,780)</v>
      </c>
      <c r="F2171">
        <f t="shared" si="2"/>
        <v>12</v>
      </c>
      <c r="G2171" t="str">
        <f t="shared" si="3"/>
        <v>$10,000,000</v>
      </c>
      <c r="H2171" t="s">
        <v>1385</v>
      </c>
      <c r="J2171" t="s">
        <v>32</v>
      </c>
      <c r="K2171" t="s">
        <v>101</v>
      </c>
      <c r="L2171">
        <v>10000000</v>
      </c>
      <c r="M2171" t="s">
        <v>3107</v>
      </c>
    </row>
    <row r="2172" spans="1:13">
      <c r="A2172">
        <v>3122</v>
      </c>
      <c r="B2172" t="s">
        <v>5</v>
      </c>
      <c r="C2172" s="16" t="s">
        <v>4590</v>
      </c>
      <c r="D2172">
        <f t="shared" si="0"/>
        <v>29</v>
      </c>
      <c r="E2172" t="str">
        <f t="shared" si="1"/>
        <v>$6,226,200 ($5,011,332)</v>
      </c>
      <c r="F2172">
        <f t="shared" si="2"/>
        <v>11</v>
      </c>
      <c r="G2172" t="str">
        <f t="shared" si="3"/>
        <v>$6,226,200</v>
      </c>
      <c r="H2172" t="s">
        <v>4599</v>
      </c>
      <c r="J2172" t="s">
        <v>32</v>
      </c>
      <c r="K2172" t="s">
        <v>101</v>
      </c>
      <c r="L2172">
        <v>6226200</v>
      </c>
      <c r="M2172" t="s">
        <v>2916</v>
      </c>
    </row>
    <row r="2173" spans="1:13">
      <c r="A2173">
        <v>3123</v>
      </c>
      <c r="B2173" t="s">
        <v>5</v>
      </c>
      <c r="C2173" s="16" t="s">
        <v>4602</v>
      </c>
      <c r="D2173">
        <f t="shared" si="0"/>
        <v>29</v>
      </c>
      <c r="E2173" t="str">
        <f t="shared" si="1"/>
        <v>$4,250,000 ($3,420,732)</v>
      </c>
      <c r="F2173">
        <f t="shared" si="2"/>
        <v>11</v>
      </c>
      <c r="G2173" t="str">
        <f t="shared" si="3"/>
        <v>$4,250,000</v>
      </c>
      <c r="H2173" t="s">
        <v>3330</v>
      </c>
      <c r="J2173" t="s">
        <v>32</v>
      </c>
      <c r="K2173" t="s">
        <v>101</v>
      </c>
      <c r="L2173">
        <v>4250000</v>
      </c>
      <c r="M2173" t="s">
        <v>760</v>
      </c>
    </row>
    <row r="2174" spans="1:13">
      <c r="A2174">
        <v>3124</v>
      </c>
      <c r="B2174" t="s">
        <v>5</v>
      </c>
      <c r="C2174" s="16" t="s">
        <v>4612</v>
      </c>
      <c r="D2174">
        <f t="shared" si="0"/>
        <v>29</v>
      </c>
      <c r="E2174" t="str">
        <f t="shared" si="1"/>
        <v>$3,000,000 ($2,414,634)</v>
      </c>
      <c r="F2174">
        <f t="shared" si="2"/>
        <v>11</v>
      </c>
      <c r="G2174" t="str">
        <f t="shared" si="3"/>
        <v>$3,000,000</v>
      </c>
      <c r="H2174" t="s">
        <v>2329</v>
      </c>
      <c r="J2174" t="s">
        <v>32</v>
      </c>
      <c r="K2174" t="s">
        <v>101</v>
      </c>
      <c r="L2174">
        <v>3000000</v>
      </c>
      <c r="M2174" t="s">
        <v>3655</v>
      </c>
    </row>
    <row r="2175" spans="1:13">
      <c r="A2175">
        <v>3125</v>
      </c>
      <c r="B2175" t="s">
        <v>5</v>
      </c>
      <c r="C2175" s="16" t="s">
        <v>4620</v>
      </c>
      <c r="D2175">
        <f t="shared" si="0"/>
        <v>29</v>
      </c>
      <c r="E2175" t="str">
        <f t="shared" si="1"/>
        <v>$2,246,400 ($1,808,078)</v>
      </c>
      <c r="F2175">
        <f t="shared" si="2"/>
        <v>11</v>
      </c>
      <c r="G2175" t="str">
        <f t="shared" si="3"/>
        <v>$2,246,400</v>
      </c>
      <c r="H2175" t="s">
        <v>4627</v>
      </c>
      <c r="J2175" t="s">
        <v>32</v>
      </c>
      <c r="K2175" t="s">
        <v>101</v>
      </c>
      <c r="L2175">
        <v>2246400</v>
      </c>
      <c r="M2175" t="s">
        <v>3653</v>
      </c>
    </row>
    <row r="2176" spans="1:13">
      <c r="A2176">
        <v>3126</v>
      </c>
      <c r="B2176" t="s">
        <v>5</v>
      </c>
      <c r="C2176" s="16" t="s">
        <v>4629</v>
      </c>
      <c r="D2176">
        <f t="shared" si="0"/>
        <v>29</v>
      </c>
      <c r="E2176" t="str">
        <f t="shared" si="1"/>
        <v>$1,524,480 ($1,227,020) 2nd yr rookie con</v>
      </c>
      <c r="F2176">
        <f t="shared" si="2"/>
        <v>11</v>
      </c>
      <c r="G2176" t="str">
        <f t="shared" si="3"/>
        <v>$1,524,480</v>
      </c>
      <c r="H2176" t="s">
        <v>4250</v>
      </c>
      <c r="J2176" t="s">
        <v>32</v>
      </c>
      <c r="K2176" t="s">
        <v>101</v>
      </c>
      <c r="L2176">
        <v>1524480</v>
      </c>
      <c r="M2176" t="s">
        <v>153</v>
      </c>
    </row>
    <row r="2177" spans="1:13">
      <c r="A2177">
        <v>3127</v>
      </c>
      <c r="B2177" t="s">
        <v>5</v>
      </c>
      <c r="C2177" s="16" t="s">
        <v>4636</v>
      </c>
      <c r="D2177">
        <f t="shared" si="0"/>
        <v>29</v>
      </c>
      <c r="E2177" t="str">
        <f t="shared" si="1"/>
        <v>$1,223,166 ($984,499) min, counts $854,389</v>
      </c>
      <c r="F2177">
        <f t="shared" si="2"/>
        <v>11</v>
      </c>
      <c r="G2177" t="str">
        <f t="shared" si="3"/>
        <v>$1,223,166</v>
      </c>
      <c r="H2177" t="s">
        <v>4283</v>
      </c>
      <c r="J2177" t="s">
        <v>32</v>
      </c>
      <c r="K2177" t="s">
        <v>101</v>
      </c>
      <c r="L2177">
        <v>1223166</v>
      </c>
      <c r="M2177" t="s">
        <v>4110</v>
      </c>
    </row>
    <row r="2178" spans="1:13">
      <c r="A2178">
        <v>3128</v>
      </c>
      <c r="B2178" t="s">
        <v>5</v>
      </c>
      <c r="C2178" s="16" t="s">
        <v>4642</v>
      </c>
      <c r="D2178">
        <f t="shared" si="0"/>
        <v>29</v>
      </c>
      <c r="E2178" t="str">
        <f t="shared" si="1"/>
        <v>$1,223,166 ($984,499) min, counts $854,389</v>
      </c>
      <c r="F2178">
        <f t="shared" si="2"/>
        <v>11</v>
      </c>
      <c r="G2178" t="str">
        <f t="shared" si="3"/>
        <v>$1,223,166</v>
      </c>
      <c r="H2178" t="s">
        <v>4283</v>
      </c>
      <c r="J2178" t="s">
        <v>32</v>
      </c>
      <c r="K2178" t="s">
        <v>101</v>
      </c>
      <c r="L2178">
        <v>1223166</v>
      </c>
      <c r="M2178" t="s">
        <v>4352</v>
      </c>
    </row>
    <row r="2179" spans="1:13">
      <c r="A2179">
        <v>3129</v>
      </c>
      <c r="B2179" t="s">
        <v>5</v>
      </c>
      <c r="C2179" s="16" t="s">
        <v>4650</v>
      </c>
      <c r="D2179">
        <f t="shared" si="0"/>
        <v>29</v>
      </c>
      <c r="E2179" t="str">
        <f t="shared" si="1"/>
        <v>$1,223,166 ($984,499) min, counts $854,389</v>
      </c>
      <c r="F2179">
        <f t="shared" si="2"/>
        <v>11</v>
      </c>
      <c r="G2179" t="str">
        <f t="shared" si="3"/>
        <v>$1,223,166</v>
      </c>
      <c r="H2179" t="s">
        <v>4283</v>
      </c>
      <c r="J2179" t="s">
        <v>32</v>
      </c>
      <c r="K2179" t="s">
        <v>101</v>
      </c>
      <c r="L2179">
        <v>1223166</v>
      </c>
      <c r="M2179" t="s">
        <v>4424</v>
      </c>
    </row>
    <row r="2180" spans="1:13">
      <c r="A2180">
        <v>3130</v>
      </c>
      <c r="B2180" t="s">
        <v>5</v>
      </c>
      <c r="C2180" s="16" t="s">
        <v>4660</v>
      </c>
      <c r="D2180">
        <f t="shared" si="0"/>
        <v>29</v>
      </c>
      <c r="E2180" t="str">
        <f t="shared" si="1"/>
        <v>$1,042,320 ($838,940) 1st yr rookie con</v>
      </c>
      <c r="F2180">
        <f t="shared" si="2"/>
        <v>11</v>
      </c>
      <c r="G2180" t="str">
        <f t="shared" si="3"/>
        <v>$1,042,320</v>
      </c>
      <c r="H2180" t="s">
        <v>4287</v>
      </c>
      <c r="J2180" t="s">
        <v>32</v>
      </c>
      <c r="K2180" t="s">
        <v>101</v>
      </c>
      <c r="L2180">
        <v>1042320</v>
      </c>
      <c r="M2180" t="s">
        <v>3944</v>
      </c>
    </row>
    <row r="2181" spans="1:13">
      <c r="A2181">
        <v>3131</v>
      </c>
      <c r="B2181" t="s">
        <v>5</v>
      </c>
      <c r="C2181" s="16" t="s">
        <v>4670</v>
      </c>
      <c r="D2181">
        <f t="shared" si="0"/>
        <v>29</v>
      </c>
      <c r="E2181" t="str">
        <f t="shared" si="1"/>
        <v>$762,195 ($613,474) minimum</v>
      </c>
      <c r="F2181">
        <f t="shared" si="2"/>
        <v>9</v>
      </c>
      <c r="G2181" t="str">
        <f t="shared" si="3"/>
        <v>$762,195</v>
      </c>
      <c r="H2181" t="s">
        <v>4676</v>
      </c>
      <c r="J2181" t="s">
        <v>32</v>
      </c>
      <c r="K2181" t="s">
        <v>101</v>
      </c>
      <c r="L2181">
        <v>762195</v>
      </c>
      <c r="M2181" t="s">
        <v>2534</v>
      </c>
    </row>
    <row r="2182" spans="1:13">
      <c r="A2182">
        <v>3132</v>
      </c>
      <c r="B2182" t="s">
        <v>5</v>
      </c>
      <c r="C2182" s="16" t="s">
        <v>4680</v>
      </c>
      <c r="D2182">
        <f t="shared" si="0"/>
        <v>29</v>
      </c>
      <c r="E2182" t="str">
        <f t="shared" si="1"/>
        <v>$473,604 ($381,193) minimum</v>
      </c>
      <c r="F2182">
        <f t="shared" si="2"/>
        <v>9</v>
      </c>
      <c r="G2182" t="str">
        <f t="shared" si="3"/>
        <v>$473,604</v>
      </c>
      <c r="H2182" t="s">
        <v>4548</v>
      </c>
      <c r="J2182" t="s">
        <v>32</v>
      </c>
      <c r="K2182" t="s">
        <v>101</v>
      </c>
      <c r="L2182">
        <v>473604</v>
      </c>
      <c r="M2182" t="s">
        <v>338</v>
      </c>
    </row>
    <row r="2183" spans="1:13">
      <c r="A2183">
        <v>3134</v>
      </c>
      <c r="B2183" t="s">
        <v>5</v>
      </c>
      <c r="C2183" s="16" t="s">
        <v>4686</v>
      </c>
      <c r="D2183">
        <f t="shared" si="0"/>
        <v>29</v>
      </c>
      <c r="E2183" t="str">
        <f t="shared" si="1"/>
        <v>$10,262,069 ($8,259,714)</v>
      </c>
      <c r="F2183">
        <f t="shared" si="2"/>
        <v>12</v>
      </c>
      <c r="G2183" t="str">
        <f t="shared" si="3"/>
        <v>$10,262,069</v>
      </c>
      <c r="H2183" t="s">
        <v>4691</v>
      </c>
      <c r="J2183" t="s">
        <v>35</v>
      </c>
      <c r="K2183" t="s">
        <v>101</v>
      </c>
      <c r="L2183">
        <v>10262069</v>
      </c>
      <c r="M2183" t="s">
        <v>3880</v>
      </c>
    </row>
    <row r="2184" spans="1:13">
      <c r="A2184">
        <v>3135</v>
      </c>
      <c r="B2184" t="s">
        <v>5</v>
      </c>
      <c r="C2184" s="16" t="s">
        <v>4696</v>
      </c>
      <c r="D2184">
        <f t="shared" si="0"/>
        <v>29</v>
      </c>
      <c r="E2184" t="str">
        <f t="shared" si="1"/>
        <v>$9,000,000 ($7,243,902)</v>
      </c>
      <c r="F2184">
        <f t="shared" si="2"/>
        <v>11</v>
      </c>
      <c r="G2184" t="str">
        <f t="shared" si="3"/>
        <v>$9,000,000</v>
      </c>
      <c r="H2184" t="s">
        <v>3541</v>
      </c>
      <c r="J2184" t="s">
        <v>35</v>
      </c>
      <c r="K2184" t="s">
        <v>101</v>
      </c>
      <c r="L2184">
        <v>9000000</v>
      </c>
      <c r="M2184" t="s">
        <v>1389</v>
      </c>
    </row>
    <row r="2185" spans="1:13">
      <c r="A2185">
        <v>3136</v>
      </c>
      <c r="B2185" t="s">
        <v>5</v>
      </c>
      <c r="C2185" s="16" t="s">
        <v>4706</v>
      </c>
      <c r="D2185">
        <f t="shared" si="0"/>
        <v>29</v>
      </c>
      <c r="E2185" t="str">
        <f t="shared" si="1"/>
        <v>$7,305,765 ($5,880,250)</v>
      </c>
      <c r="F2185">
        <f t="shared" si="2"/>
        <v>11</v>
      </c>
      <c r="G2185" t="str">
        <f t="shared" si="3"/>
        <v>$7,305,765</v>
      </c>
      <c r="H2185" t="s">
        <v>4712</v>
      </c>
      <c r="J2185" t="s">
        <v>35</v>
      </c>
      <c r="K2185" t="s">
        <v>101</v>
      </c>
      <c r="L2185">
        <v>7305765</v>
      </c>
      <c r="M2185" t="s">
        <v>1674</v>
      </c>
    </row>
    <row r="2186" spans="1:13">
      <c r="A2186">
        <v>3137</v>
      </c>
      <c r="B2186" t="s">
        <v>5</v>
      </c>
      <c r="C2186" s="16" t="s">
        <v>4715</v>
      </c>
      <c r="D2186">
        <f t="shared" si="0"/>
        <v>29</v>
      </c>
      <c r="E2186" t="str">
        <f t="shared" si="1"/>
        <v>$6,925,400 ($5,574,102)</v>
      </c>
      <c r="F2186">
        <f t="shared" si="2"/>
        <v>11</v>
      </c>
      <c r="G2186" t="str">
        <f t="shared" si="3"/>
        <v>$6,925,400</v>
      </c>
      <c r="H2186" t="s">
        <v>4721</v>
      </c>
      <c r="J2186" t="s">
        <v>35</v>
      </c>
      <c r="K2186" t="s">
        <v>101</v>
      </c>
      <c r="L2186">
        <v>6925400</v>
      </c>
      <c r="M2186" t="s">
        <v>3712</v>
      </c>
    </row>
    <row r="2187" spans="1:13">
      <c r="A2187">
        <v>3138</v>
      </c>
      <c r="B2187" t="s">
        <v>5</v>
      </c>
      <c r="C2187" s="16" t="s">
        <v>4723</v>
      </c>
      <c r="D2187">
        <f t="shared" si="0"/>
        <v>29</v>
      </c>
      <c r="E2187" t="str">
        <f t="shared" si="1"/>
        <v>$3,900,000 ($3,139,024)</v>
      </c>
      <c r="F2187">
        <f t="shared" si="2"/>
        <v>11</v>
      </c>
      <c r="G2187" t="str">
        <f t="shared" si="3"/>
        <v>$3,900,000</v>
      </c>
      <c r="H2187" t="s">
        <v>4727</v>
      </c>
      <c r="J2187" t="s">
        <v>35</v>
      </c>
      <c r="K2187" t="s">
        <v>101</v>
      </c>
      <c r="L2187">
        <v>3900000</v>
      </c>
      <c r="M2187" t="s">
        <v>4158</v>
      </c>
    </row>
    <row r="2188" spans="1:13">
      <c r="A2188">
        <v>3139</v>
      </c>
      <c r="B2188" t="s">
        <v>5</v>
      </c>
      <c r="C2188" s="16" t="s">
        <v>4729</v>
      </c>
      <c r="D2188">
        <f t="shared" si="0"/>
        <v>29</v>
      </c>
      <c r="E2188" t="str">
        <f t="shared" si="1"/>
        <v>$3,236,470 ($2,604,964) 4th yr rookie con</v>
      </c>
      <c r="F2188">
        <f t="shared" si="2"/>
        <v>11</v>
      </c>
      <c r="G2188" t="str">
        <f t="shared" si="3"/>
        <v>$3,236,470</v>
      </c>
      <c r="H2188" t="s">
        <v>4733</v>
      </c>
      <c r="J2188" t="s">
        <v>35</v>
      </c>
      <c r="K2188" t="s">
        <v>101</v>
      </c>
      <c r="L2188">
        <v>3236470</v>
      </c>
      <c r="M2188" t="s">
        <v>460</v>
      </c>
    </row>
    <row r="2189" spans="1:13">
      <c r="A2189">
        <v>3140</v>
      </c>
      <c r="B2189" t="s">
        <v>5</v>
      </c>
      <c r="C2189" s="16" t="s">
        <v>4735</v>
      </c>
      <c r="D2189">
        <f t="shared" si="0"/>
        <v>29</v>
      </c>
      <c r="E2189" t="str">
        <f t="shared" si="1"/>
        <v>$2,798,040 ($2,252,081) 1st yr rookie con</v>
      </c>
      <c r="F2189">
        <f t="shared" si="2"/>
        <v>11</v>
      </c>
      <c r="G2189" t="str">
        <f t="shared" si="3"/>
        <v>$2,798,040</v>
      </c>
      <c r="H2189" t="s">
        <v>3911</v>
      </c>
      <c r="J2189" t="s">
        <v>35</v>
      </c>
      <c r="K2189" t="s">
        <v>101</v>
      </c>
      <c r="L2189">
        <v>2798040</v>
      </c>
      <c r="M2189" t="s">
        <v>1448</v>
      </c>
    </row>
    <row r="2190" spans="1:13">
      <c r="A2190">
        <v>3141</v>
      </c>
      <c r="B2190" t="s">
        <v>5</v>
      </c>
      <c r="C2190" s="16" t="s">
        <v>4740</v>
      </c>
      <c r="D2190">
        <f t="shared" si="0"/>
        <v>29</v>
      </c>
      <c r="E2190" t="str">
        <f t="shared" si="1"/>
        <v>$2,750,000 ($2,213,415)</v>
      </c>
      <c r="F2190">
        <f t="shared" si="2"/>
        <v>11</v>
      </c>
      <c r="G2190" t="str">
        <f t="shared" si="3"/>
        <v>$2,750,000</v>
      </c>
      <c r="H2190" t="s">
        <v>4743</v>
      </c>
      <c r="J2190" t="s">
        <v>35</v>
      </c>
      <c r="K2190" t="s">
        <v>101</v>
      </c>
      <c r="L2190">
        <v>2750000</v>
      </c>
      <c r="M2190" t="s">
        <v>4745</v>
      </c>
    </row>
    <row r="2191" spans="1:13">
      <c r="A2191">
        <v>3142</v>
      </c>
      <c r="B2191" t="s">
        <v>5</v>
      </c>
      <c r="C2191" s="16" t="s">
        <v>4746</v>
      </c>
      <c r="D2191">
        <f t="shared" si="0"/>
        <v>29</v>
      </c>
      <c r="E2191" t="str">
        <f t="shared" si="1"/>
        <v>$2,500,000 ($2,012,195)</v>
      </c>
      <c r="F2191">
        <f t="shared" si="2"/>
        <v>11</v>
      </c>
      <c r="G2191" t="str">
        <f t="shared" si="3"/>
        <v>$2,500,000</v>
      </c>
      <c r="H2191" t="s">
        <v>4753</v>
      </c>
      <c r="J2191" t="s">
        <v>35</v>
      </c>
      <c r="K2191" t="s">
        <v>101</v>
      </c>
      <c r="L2191">
        <v>2500000</v>
      </c>
      <c r="M2191" t="s">
        <v>2505</v>
      </c>
    </row>
    <row r="2192" spans="1:13">
      <c r="A2192">
        <v>3143</v>
      </c>
      <c r="B2192" t="s">
        <v>5</v>
      </c>
      <c r="C2192" s="16" t="s">
        <v>4756</v>
      </c>
      <c r="D2192">
        <f t="shared" si="0"/>
        <v>29</v>
      </c>
      <c r="E2192" t="str">
        <f t="shared" si="1"/>
        <v>$2,356,320 ($1,896,550) 1st yr rookie con</v>
      </c>
      <c r="F2192">
        <f t="shared" si="2"/>
        <v>11</v>
      </c>
      <c r="G2192" t="str">
        <f t="shared" si="3"/>
        <v>$2,356,320</v>
      </c>
      <c r="H2192" t="s">
        <v>3891</v>
      </c>
      <c r="J2192" t="s">
        <v>35</v>
      </c>
      <c r="K2192" t="s">
        <v>101</v>
      </c>
      <c r="L2192">
        <v>2356320</v>
      </c>
      <c r="M2192" t="s">
        <v>266</v>
      </c>
    </row>
    <row r="2193" spans="1:13">
      <c r="A2193">
        <v>3144</v>
      </c>
      <c r="B2193" t="s">
        <v>5</v>
      </c>
      <c r="C2193" s="16" t="s">
        <v>4765</v>
      </c>
      <c r="D2193">
        <f t="shared" si="0"/>
        <v>29</v>
      </c>
      <c r="E2193" t="str">
        <f t="shared" si="1"/>
        <v>$2,250,600 ($1,811,459) 3rd yr rookie con</v>
      </c>
      <c r="F2193">
        <f t="shared" si="2"/>
        <v>11</v>
      </c>
      <c r="G2193" t="str">
        <f t="shared" si="3"/>
        <v>$2,250,600</v>
      </c>
      <c r="H2193" t="s">
        <v>4769</v>
      </c>
      <c r="J2193" t="s">
        <v>35</v>
      </c>
      <c r="K2193" t="s">
        <v>101</v>
      </c>
      <c r="L2193">
        <v>2250600</v>
      </c>
      <c r="M2193" t="s">
        <v>1304</v>
      </c>
    </row>
    <row r="2194" spans="1:13">
      <c r="A2194">
        <v>3145</v>
      </c>
      <c r="B2194" t="s">
        <v>5</v>
      </c>
      <c r="C2194" s="16" t="s">
        <v>4773</v>
      </c>
      <c r="D2194">
        <f t="shared" si="0"/>
        <v>29</v>
      </c>
      <c r="E2194" t="str">
        <f t="shared" si="1"/>
        <v>$2,001,167 ($1,610,695) 4th yr rookie con</v>
      </c>
      <c r="F2194">
        <f t="shared" si="2"/>
        <v>11</v>
      </c>
      <c r="G2194" t="str">
        <f t="shared" si="3"/>
        <v>$2,001,167</v>
      </c>
      <c r="H2194" t="s">
        <v>4777</v>
      </c>
      <c r="J2194" t="s">
        <v>35</v>
      </c>
      <c r="K2194" t="s">
        <v>101</v>
      </c>
      <c r="L2194">
        <v>2001167</v>
      </c>
      <c r="M2194" t="s">
        <v>2735</v>
      </c>
    </row>
    <row r="2195" spans="1:13">
      <c r="A2195">
        <v>3146</v>
      </c>
      <c r="B2195" t="s">
        <v>5</v>
      </c>
      <c r="C2195" s="16" t="s">
        <v>4781</v>
      </c>
      <c r="D2195">
        <f t="shared" si="0"/>
        <v>29</v>
      </c>
      <c r="E2195" t="str">
        <f t="shared" si="1"/>
        <v>$1,288,200 ($1,036,844) 3rd yr rookie con</v>
      </c>
      <c r="F2195">
        <f t="shared" si="2"/>
        <v>11</v>
      </c>
      <c r="G2195" t="str">
        <f t="shared" si="3"/>
        <v>$1,288,200</v>
      </c>
      <c r="H2195" t="s">
        <v>4787</v>
      </c>
      <c r="J2195" t="s">
        <v>35</v>
      </c>
      <c r="K2195" t="s">
        <v>101</v>
      </c>
      <c r="L2195">
        <v>1288200</v>
      </c>
      <c r="M2195" t="s">
        <v>3349</v>
      </c>
    </row>
    <row r="2196" spans="1:13">
      <c r="A2196">
        <v>3147</v>
      </c>
      <c r="B2196" t="s">
        <v>5</v>
      </c>
      <c r="C2196" s="16" t="s">
        <v>4790</v>
      </c>
      <c r="D2196">
        <f t="shared" si="0"/>
        <v>29</v>
      </c>
      <c r="E2196" t="str">
        <f t="shared" si="1"/>
        <v>$854,389 ($687,679) minimum</v>
      </c>
      <c r="F2196">
        <f t="shared" si="2"/>
        <v>9</v>
      </c>
      <c r="G2196" t="str">
        <f t="shared" si="3"/>
        <v>$854,389</v>
      </c>
      <c r="H2196" t="s">
        <v>4797</v>
      </c>
      <c r="J2196" t="s">
        <v>35</v>
      </c>
      <c r="K2196" t="s">
        <v>101</v>
      </c>
      <c r="L2196">
        <v>854389</v>
      </c>
      <c r="M2196" t="s">
        <v>4800</v>
      </c>
    </row>
    <row r="2197" spans="1:13">
      <c r="A2197">
        <v>3148</v>
      </c>
      <c r="B2197" t="s">
        <v>5</v>
      </c>
      <c r="C2197" s="16" t="s">
        <v>4801</v>
      </c>
      <c r="D2197">
        <f t="shared" si="0"/>
        <v>29</v>
      </c>
      <c r="E2197" t="str">
        <f t="shared" si="1"/>
        <v>$473,604 ($381,193) minimum</v>
      </c>
      <c r="F2197">
        <f t="shared" si="2"/>
        <v>9</v>
      </c>
      <c r="G2197" t="str">
        <f t="shared" si="3"/>
        <v>$473,604</v>
      </c>
      <c r="H2197" t="s">
        <v>4548</v>
      </c>
      <c r="J2197" t="s">
        <v>35</v>
      </c>
      <c r="K2197" t="s">
        <v>101</v>
      </c>
      <c r="L2197">
        <v>473604</v>
      </c>
      <c r="M2197" t="s">
        <v>3736</v>
      </c>
    </row>
    <row r="2198" spans="1:13">
      <c r="A2198">
        <v>3150</v>
      </c>
      <c r="B2198" t="s">
        <v>5</v>
      </c>
      <c r="C2198" s="16" t="s">
        <v>4807</v>
      </c>
      <c r="D2198">
        <f t="shared" si="0"/>
        <v>29</v>
      </c>
      <c r="E2198" t="str">
        <f t="shared" si="1"/>
        <v>$13,500,000 ($10,865,854)</v>
      </c>
      <c r="F2198">
        <f t="shared" si="2"/>
        <v>12</v>
      </c>
      <c r="G2198" t="str">
        <f t="shared" si="3"/>
        <v>$13,500,000</v>
      </c>
      <c r="H2198" t="s">
        <v>259</v>
      </c>
      <c r="J2198" t="s">
        <v>37</v>
      </c>
      <c r="K2198" t="s">
        <v>101</v>
      </c>
      <c r="L2198">
        <v>13500000</v>
      </c>
      <c r="M2198" t="s">
        <v>1710</v>
      </c>
    </row>
    <row r="2199" spans="1:13">
      <c r="A2199">
        <v>3151</v>
      </c>
      <c r="B2199" t="s">
        <v>5</v>
      </c>
      <c r="C2199" s="16" t="s">
        <v>4816</v>
      </c>
      <c r="D2199">
        <f t="shared" si="0"/>
        <v>29</v>
      </c>
      <c r="E2199" t="str">
        <f t="shared" si="1"/>
        <v>$12,325,000 ($9,920,122)</v>
      </c>
      <c r="F2199">
        <f t="shared" si="2"/>
        <v>12</v>
      </c>
      <c r="G2199" t="str">
        <f t="shared" si="3"/>
        <v>$12,325,000</v>
      </c>
      <c r="H2199" t="s">
        <v>4826</v>
      </c>
      <c r="J2199" t="s">
        <v>37</v>
      </c>
      <c r="K2199" t="s">
        <v>101</v>
      </c>
      <c r="L2199">
        <v>12325000</v>
      </c>
      <c r="M2199" t="s">
        <v>866</v>
      </c>
    </row>
    <row r="2200" spans="1:13">
      <c r="A2200">
        <v>3152</v>
      </c>
      <c r="B2200" t="s">
        <v>5</v>
      </c>
      <c r="C2200" s="16" t="s">
        <v>4830</v>
      </c>
      <c r="D2200">
        <f t="shared" si="0"/>
        <v>29</v>
      </c>
      <c r="E2200" t="str">
        <f t="shared" si="1"/>
        <v>$12,000,000 ($9,658,537)</v>
      </c>
      <c r="F2200">
        <f t="shared" si="2"/>
        <v>12</v>
      </c>
      <c r="G2200" t="str">
        <f t="shared" si="3"/>
        <v>$12,000,000</v>
      </c>
      <c r="H2200" t="s">
        <v>104</v>
      </c>
      <c r="J2200" t="s">
        <v>37</v>
      </c>
      <c r="K2200" t="s">
        <v>101</v>
      </c>
      <c r="L2200">
        <v>12000000</v>
      </c>
      <c r="M2200" t="s">
        <v>312</v>
      </c>
    </row>
    <row r="2201" spans="1:13">
      <c r="A2201">
        <v>3153</v>
      </c>
      <c r="B2201" t="s">
        <v>5</v>
      </c>
      <c r="C2201" s="16" t="s">
        <v>4836</v>
      </c>
      <c r="D2201">
        <f t="shared" si="0"/>
        <v>29</v>
      </c>
      <c r="E2201" t="str">
        <f t="shared" si="1"/>
        <v>$6,993,708 ($5,629,082) 4th yr rookie con</v>
      </c>
      <c r="F2201">
        <f t="shared" si="2"/>
        <v>11</v>
      </c>
      <c r="G2201" t="str">
        <f t="shared" si="3"/>
        <v>$6,993,708</v>
      </c>
      <c r="H2201" t="s">
        <v>4844</v>
      </c>
      <c r="J2201" t="s">
        <v>37</v>
      </c>
      <c r="K2201" t="s">
        <v>101</v>
      </c>
      <c r="L2201">
        <v>6993708</v>
      </c>
      <c r="M2201" t="s">
        <v>305</v>
      </c>
    </row>
    <row r="2202" spans="1:13">
      <c r="A2202">
        <v>3154</v>
      </c>
      <c r="B2202" t="s">
        <v>5</v>
      </c>
      <c r="C2202" s="16" t="s">
        <v>4846</v>
      </c>
      <c r="D2202">
        <f t="shared" si="0"/>
        <v>29</v>
      </c>
      <c r="E2202" t="str">
        <f t="shared" si="1"/>
        <v>$5,000,000 ($4,024,390)</v>
      </c>
      <c r="F2202">
        <f t="shared" si="2"/>
        <v>11</v>
      </c>
      <c r="G2202" t="str">
        <f t="shared" si="3"/>
        <v>$5,000,000</v>
      </c>
      <c r="H2202" t="s">
        <v>663</v>
      </c>
      <c r="J2202" t="s">
        <v>37</v>
      </c>
      <c r="K2202" t="s">
        <v>101</v>
      </c>
      <c r="L2202">
        <v>5000000</v>
      </c>
      <c r="M2202" t="s">
        <v>3745</v>
      </c>
    </row>
    <row r="2203" spans="1:13">
      <c r="A2203">
        <v>3155</v>
      </c>
      <c r="B2203" t="s">
        <v>5</v>
      </c>
      <c r="C2203" s="16" t="s">
        <v>4853</v>
      </c>
      <c r="D2203">
        <f t="shared" si="0"/>
        <v>29</v>
      </c>
      <c r="E2203" t="str">
        <f t="shared" si="1"/>
        <v>$5,000,000 ($4,024,390)</v>
      </c>
      <c r="F2203">
        <f t="shared" si="2"/>
        <v>11</v>
      </c>
      <c r="G2203" t="str">
        <f t="shared" si="3"/>
        <v>$5,000,000</v>
      </c>
      <c r="H2203" t="s">
        <v>663</v>
      </c>
      <c r="J2203" t="s">
        <v>37</v>
      </c>
      <c r="K2203" t="s">
        <v>101</v>
      </c>
      <c r="L2203">
        <v>5000000</v>
      </c>
      <c r="M2203" t="s">
        <v>114</v>
      </c>
    </row>
    <row r="2204" spans="1:13">
      <c r="A2204">
        <v>3156</v>
      </c>
      <c r="B2204" t="s">
        <v>5</v>
      </c>
      <c r="C2204" s="16" t="s">
        <v>4861</v>
      </c>
      <c r="D2204">
        <f t="shared" si="0"/>
        <v>29</v>
      </c>
      <c r="E2204" t="str">
        <f t="shared" si="1"/>
        <v>$4,710,000 ($3,790,976)</v>
      </c>
      <c r="F2204">
        <f t="shared" si="2"/>
        <v>11</v>
      </c>
      <c r="G2204" t="str">
        <f t="shared" si="3"/>
        <v>$4,710,000</v>
      </c>
      <c r="H2204" t="s">
        <v>4869</v>
      </c>
      <c r="J2204" t="s">
        <v>37</v>
      </c>
      <c r="K2204" t="s">
        <v>101</v>
      </c>
      <c r="L2204">
        <v>4710000</v>
      </c>
      <c r="M2204" t="s">
        <v>2778</v>
      </c>
    </row>
    <row r="2205" spans="1:13">
      <c r="A2205">
        <v>3157</v>
      </c>
      <c r="B2205" t="s">
        <v>5</v>
      </c>
      <c r="C2205" s="16" t="s">
        <v>4871</v>
      </c>
      <c r="D2205">
        <f t="shared" si="0"/>
        <v>29</v>
      </c>
      <c r="E2205" t="str">
        <f t="shared" si="1"/>
        <v>$3,400,000 ($2,736,585)</v>
      </c>
      <c r="F2205">
        <f t="shared" si="2"/>
        <v>11</v>
      </c>
      <c r="G2205" t="str">
        <f t="shared" si="3"/>
        <v>$3,400,000</v>
      </c>
      <c r="H2205" t="s">
        <v>4876</v>
      </c>
      <c r="J2205" t="s">
        <v>37</v>
      </c>
      <c r="K2205" t="s">
        <v>101</v>
      </c>
      <c r="L2205">
        <v>3400000</v>
      </c>
      <c r="M2205" t="s">
        <v>1146</v>
      </c>
    </row>
    <row r="2206" spans="1:13">
      <c r="A2206">
        <v>3158</v>
      </c>
      <c r="B2206" t="s">
        <v>5</v>
      </c>
      <c r="C2206" s="16" t="s">
        <v>4879</v>
      </c>
      <c r="D2206">
        <f t="shared" si="0"/>
        <v>29</v>
      </c>
      <c r="E2206" t="str">
        <f t="shared" si="1"/>
        <v>$1,857,500 ($1,495,061)</v>
      </c>
      <c r="F2206">
        <f t="shared" si="2"/>
        <v>11</v>
      </c>
      <c r="G2206" t="str">
        <f t="shared" si="3"/>
        <v>$1,857,500</v>
      </c>
      <c r="H2206" t="s">
        <v>4881</v>
      </c>
      <c r="J2206" t="s">
        <v>37</v>
      </c>
      <c r="K2206" t="s">
        <v>101</v>
      </c>
      <c r="L2206">
        <v>1857500</v>
      </c>
      <c r="M2206" t="s">
        <v>995</v>
      </c>
    </row>
    <row r="2207" spans="1:13">
      <c r="A2207">
        <v>3159</v>
      </c>
      <c r="B2207" t="s">
        <v>5</v>
      </c>
      <c r="C2207" s="16" t="s">
        <v>4883</v>
      </c>
      <c r="D2207">
        <f t="shared" si="0"/>
        <v>29</v>
      </c>
      <c r="E2207" t="str">
        <f t="shared" si="1"/>
        <v>$1,352,181 ($1,088,341) min, counts $854,389</v>
      </c>
      <c r="F2207">
        <f t="shared" si="2"/>
        <v>11</v>
      </c>
      <c r="G2207" t="str">
        <f t="shared" si="3"/>
        <v>$1,352,181</v>
      </c>
      <c r="H2207" t="s">
        <v>3652</v>
      </c>
      <c r="J2207" t="s">
        <v>37</v>
      </c>
      <c r="K2207" t="s">
        <v>101</v>
      </c>
      <c r="L2207">
        <v>1352181</v>
      </c>
      <c r="M2207" t="s">
        <v>4707</v>
      </c>
    </row>
    <row r="2208" spans="1:13">
      <c r="A2208">
        <v>3160</v>
      </c>
      <c r="B2208" t="s">
        <v>5</v>
      </c>
      <c r="C2208" s="16" t="s">
        <v>4902</v>
      </c>
      <c r="D2208">
        <f t="shared" si="0"/>
        <v>29</v>
      </c>
      <c r="E2208" t="str">
        <f t="shared" si="1"/>
        <v>$1,195,680 ($962,377) 3rd yr rookie con</v>
      </c>
      <c r="F2208">
        <f t="shared" si="2"/>
        <v>11</v>
      </c>
      <c r="G2208" t="str">
        <f t="shared" si="3"/>
        <v>$1,195,680</v>
      </c>
      <c r="H2208" t="s">
        <v>4910</v>
      </c>
      <c r="J2208" t="s">
        <v>37</v>
      </c>
      <c r="K2208" t="s">
        <v>101</v>
      </c>
      <c r="L2208">
        <v>1195680</v>
      </c>
      <c r="M2208" t="s">
        <v>315</v>
      </c>
    </row>
    <row r="2209" spans="1:13">
      <c r="A2209">
        <v>3161</v>
      </c>
      <c r="B2209" t="s">
        <v>5</v>
      </c>
      <c r="C2209" s="16" t="s">
        <v>4913</v>
      </c>
      <c r="D2209">
        <f t="shared" si="0"/>
        <v>29</v>
      </c>
      <c r="E2209" t="str">
        <f t="shared" si="1"/>
        <v>$1,020,960 ($821,748) 1st yr rookie con</v>
      </c>
      <c r="F2209">
        <f t="shared" si="2"/>
        <v>11</v>
      </c>
      <c r="G2209" t="str">
        <f t="shared" si="3"/>
        <v>$1,020,960</v>
      </c>
      <c r="H2209" t="s">
        <v>3915</v>
      </c>
      <c r="J2209" t="s">
        <v>37</v>
      </c>
      <c r="K2209" t="s">
        <v>101</v>
      </c>
      <c r="L2209">
        <v>1020960</v>
      </c>
      <c r="M2209" t="s">
        <v>308</v>
      </c>
    </row>
    <row r="2210" spans="1:13">
      <c r="A2210">
        <v>3162</v>
      </c>
      <c r="B2210" t="s">
        <v>5</v>
      </c>
      <c r="C2210" s="16" t="s">
        <v>4921</v>
      </c>
      <c r="D2210">
        <f t="shared" si="0"/>
        <v>29</v>
      </c>
      <c r="E2210" t="str">
        <f t="shared" si="1"/>
        <v>$915,852 ($737,149) min, counts $854,389</v>
      </c>
      <c r="F2210">
        <f t="shared" si="2"/>
        <v>9</v>
      </c>
      <c r="G2210" t="str">
        <f t="shared" si="3"/>
        <v>$915,852</v>
      </c>
      <c r="H2210" t="s">
        <v>4926</v>
      </c>
      <c r="J2210" t="s">
        <v>37</v>
      </c>
      <c r="K2210" t="s">
        <v>101</v>
      </c>
      <c r="L2210">
        <v>915852</v>
      </c>
      <c r="M2210" t="s">
        <v>1860</v>
      </c>
    </row>
    <row r="2211" spans="1:13">
      <c r="A2211">
        <v>3163</v>
      </c>
      <c r="B2211" t="s">
        <v>5</v>
      </c>
      <c r="C2211" s="16" t="s">
        <v>4929</v>
      </c>
      <c r="D2211">
        <f t="shared" si="0"/>
        <v>29</v>
      </c>
      <c r="E2211" t="str">
        <f t="shared" si="1"/>
        <v>$277,566 ($223,407) m, s 1/11-1/28,</v>
      </c>
      <c r="F2211">
        <f t="shared" si="2"/>
        <v>9</v>
      </c>
      <c r="G2211" t="str">
        <f t="shared" si="3"/>
        <v>$277,566</v>
      </c>
      <c r="H2211" t="s">
        <v>4936</v>
      </c>
      <c r="J2211" t="s">
        <v>37</v>
      </c>
      <c r="K2211" t="s">
        <v>101</v>
      </c>
      <c r="L2211">
        <v>277566</v>
      </c>
      <c r="M2211" t="s">
        <v>2768</v>
      </c>
    </row>
    <row r="2212" spans="1:13">
      <c r="A2212">
        <v>3166</v>
      </c>
      <c r="B2212" t="s">
        <v>5</v>
      </c>
      <c r="C2212" s="16" t="s">
        <v>4939</v>
      </c>
      <c r="D2212">
        <f t="shared" si="0"/>
        <v>29</v>
      </c>
      <c r="E2212" t="str">
        <f t="shared" si="1"/>
        <v>$15,076,715 ($12,134,917)</v>
      </c>
      <c r="F2212">
        <f t="shared" si="2"/>
        <v>12</v>
      </c>
      <c r="G2212" t="str">
        <f t="shared" si="3"/>
        <v>$15,076,715</v>
      </c>
      <c r="H2212" t="s">
        <v>4946</v>
      </c>
      <c r="J2212" t="s">
        <v>39</v>
      </c>
      <c r="K2212" t="s">
        <v>101</v>
      </c>
      <c r="L2212">
        <v>15076715</v>
      </c>
      <c r="M2212" t="s">
        <v>2626</v>
      </c>
    </row>
    <row r="2213" spans="1:13">
      <c r="A2213">
        <v>3167</v>
      </c>
      <c r="B2213" t="s">
        <v>5</v>
      </c>
      <c r="C2213" s="16" t="s">
        <v>4950</v>
      </c>
      <c r="D2213">
        <f t="shared" si="0"/>
        <v>29</v>
      </c>
      <c r="E2213" t="str">
        <f t="shared" si="1"/>
        <v>$13,900,000 ($11,187,805) amnesty 12/14, dnc</v>
      </c>
      <c r="F2213">
        <f t="shared" si="2"/>
        <v>12</v>
      </c>
      <c r="G2213" t="str">
        <f t="shared" si="3"/>
        <v>$13,900,000</v>
      </c>
      <c r="H2213" t="s">
        <v>4954</v>
      </c>
      <c r="J2213" t="s">
        <v>39</v>
      </c>
      <c r="K2213" t="s">
        <v>101</v>
      </c>
      <c r="L2213">
        <v>13900000</v>
      </c>
      <c r="M2213" t="s">
        <v>3765</v>
      </c>
    </row>
    <row r="2214" spans="1:13">
      <c r="A2214">
        <v>3168</v>
      </c>
      <c r="B2214" t="s">
        <v>5</v>
      </c>
      <c r="C2214" s="16" t="s">
        <v>4955</v>
      </c>
      <c r="D2214">
        <f t="shared" si="0"/>
        <v>29</v>
      </c>
      <c r="E2214" t="str">
        <f t="shared" si="1"/>
        <v>$7,700,000 ($6,197,561)</v>
      </c>
      <c r="F2214">
        <f t="shared" si="2"/>
        <v>11</v>
      </c>
      <c r="G2214" t="str">
        <f t="shared" si="3"/>
        <v>$7,700,000</v>
      </c>
      <c r="H2214" t="s">
        <v>4962</v>
      </c>
      <c r="J2214" t="s">
        <v>39</v>
      </c>
      <c r="K2214" t="s">
        <v>101</v>
      </c>
      <c r="L2214">
        <v>7700000</v>
      </c>
      <c r="M2214" t="s">
        <v>600</v>
      </c>
    </row>
    <row r="2215" spans="1:13">
      <c r="A2215">
        <v>3169</v>
      </c>
      <c r="B2215" t="s">
        <v>5</v>
      </c>
      <c r="C2215" s="16" t="s">
        <v>4964</v>
      </c>
      <c r="D2215">
        <f t="shared" si="0"/>
        <v>29</v>
      </c>
      <c r="E2215" t="str">
        <f t="shared" si="1"/>
        <v>$5,144,280 ($4,140,518) 1st yr rookie con</v>
      </c>
      <c r="F2215">
        <f t="shared" si="2"/>
        <v>11</v>
      </c>
      <c r="G2215" t="str">
        <f t="shared" si="3"/>
        <v>$5,144,280</v>
      </c>
      <c r="H2215" t="s">
        <v>4154</v>
      </c>
      <c r="J2215" t="s">
        <v>39</v>
      </c>
      <c r="K2215" t="s">
        <v>101</v>
      </c>
      <c r="L2215">
        <v>5144280</v>
      </c>
      <c r="M2215" t="s">
        <v>351</v>
      </c>
    </row>
    <row r="2216" spans="1:13">
      <c r="A2216">
        <v>3170</v>
      </c>
      <c r="B2216" t="s">
        <v>5</v>
      </c>
      <c r="C2216" s="16" t="s">
        <v>4971</v>
      </c>
      <c r="D2216">
        <f t="shared" si="0"/>
        <v>29</v>
      </c>
      <c r="E2216" t="str">
        <f t="shared" si="1"/>
        <v>$4,403,834 ($3,544,549)</v>
      </c>
      <c r="F2216">
        <f t="shared" si="2"/>
        <v>11</v>
      </c>
      <c r="G2216" t="str">
        <f t="shared" si="3"/>
        <v>$4,403,834</v>
      </c>
      <c r="H2216" t="s">
        <v>4976</v>
      </c>
      <c r="J2216" t="s">
        <v>39</v>
      </c>
      <c r="K2216" t="s">
        <v>101</v>
      </c>
      <c r="L2216">
        <v>4403834</v>
      </c>
      <c r="M2216" t="s">
        <v>3775</v>
      </c>
    </row>
    <row r="2217" spans="1:13">
      <c r="A2217">
        <v>3171</v>
      </c>
      <c r="B2217" t="s">
        <v>5</v>
      </c>
      <c r="C2217" s="16" t="s">
        <v>4980</v>
      </c>
      <c r="D2217">
        <f t="shared" si="0"/>
        <v>29</v>
      </c>
      <c r="E2217" t="str">
        <f t="shared" si="1"/>
        <v>$4,257,973 ($3,427,149)</v>
      </c>
      <c r="F2217">
        <f t="shared" si="2"/>
        <v>11</v>
      </c>
      <c r="G2217" t="str">
        <f t="shared" si="3"/>
        <v>$4,257,973</v>
      </c>
      <c r="H2217" t="s">
        <v>4987</v>
      </c>
      <c r="J2217" t="s">
        <v>39</v>
      </c>
      <c r="K2217" t="s">
        <v>101</v>
      </c>
      <c r="L2217">
        <v>4257973</v>
      </c>
      <c r="M2217" t="s">
        <v>711</v>
      </c>
    </row>
    <row r="2218" spans="1:13">
      <c r="A2218">
        <v>3172</v>
      </c>
      <c r="B2218" t="s">
        <v>5</v>
      </c>
      <c r="C2218" s="16" t="s">
        <v>4991</v>
      </c>
      <c r="D2218">
        <f t="shared" si="0"/>
        <v>29</v>
      </c>
      <c r="E2218" t="str">
        <f t="shared" si="1"/>
        <v>$3,726,600 ($2,999,459) 1st yr rookie con</v>
      </c>
      <c r="F2218">
        <f t="shared" si="2"/>
        <v>11</v>
      </c>
      <c r="G2218" t="str">
        <f t="shared" si="3"/>
        <v>$3,726,600</v>
      </c>
      <c r="H2218" t="s">
        <v>3781</v>
      </c>
      <c r="J2218" t="s">
        <v>39</v>
      </c>
      <c r="K2218" t="s">
        <v>101</v>
      </c>
      <c r="L2218">
        <v>3726600</v>
      </c>
      <c r="M2218" t="s">
        <v>354</v>
      </c>
    </row>
    <row r="2219" spans="1:13">
      <c r="A2219">
        <v>3173</v>
      </c>
      <c r="B2219" t="s">
        <v>5</v>
      </c>
      <c r="C2219" s="16" t="s">
        <v>5000</v>
      </c>
      <c r="D2219">
        <f t="shared" si="0"/>
        <v>29</v>
      </c>
      <c r="E2219" t="str">
        <f t="shared" si="1"/>
        <v>$2,483,333 ($1,998,780)</v>
      </c>
      <c r="F2219">
        <f t="shared" si="2"/>
        <v>11</v>
      </c>
      <c r="G2219" t="str">
        <f t="shared" si="3"/>
        <v>$2,483,333</v>
      </c>
      <c r="H2219" t="s">
        <v>5005</v>
      </c>
      <c r="J2219" t="s">
        <v>39</v>
      </c>
      <c r="K2219" t="s">
        <v>101</v>
      </c>
      <c r="L2219">
        <v>2483333</v>
      </c>
      <c r="M2219" t="s">
        <v>827</v>
      </c>
    </row>
    <row r="2220" spans="1:13">
      <c r="A2220">
        <v>3174</v>
      </c>
      <c r="B2220" t="s">
        <v>5</v>
      </c>
      <c r="C2220" s="16" t="s">
        <v>5008</v>
      </c>
      <c r="D2220">
        <f t="shared" si="0"/>
        <v>29</v>
      </c>
      <c r="E2220" t="str">
        <f t="shared" si="1"/>
        <v>$2,250,000 ($1,810,976)</v>
      </c>
      <c r="F2220">
        <f t="shared" si="2"/>
        <v>11</v>
      </c>
      <c r="G2220" t="str">
        <f t="shared" si="3"/>
        <v>$2,250,000</v>
      </c>
      <c r="H2220" t="s">
        <v>5011</v>
      </c>
      <c r="J2220" t="s">
        <v>39</v>
      </c>
      <c r="K2220" t="s">
        <v>101</v>
      </c>
      <c r="L2220">
        <v>2250000</v>
      </c>
      <c r="M2220" t="s">
        <v>4601</v>
      </c>
    </row>
    <row r="2221" spans="1:13">
      <c r="A2221">
        <v>3175</v>
      </c>
      <c r="B2221" t="s">
        <v>5</v>
      </c>
      <c r="C2221" s="16" t="s">
        <v>5014</v>
      </c>
      <c r="D2221">
        <f t="shared" si="0"/>
        <v>29</v>
      </c>
      <c r="E2221" t="str">
        <f t="shared" si="1"/>
        <v>$1,341,960 ($1,080,114) 3rd yr rookie con</v>
      </c>
      <c r="F2221">
        <f t="shared" si="2"/>
        <v>11</v>
      </c>
      <c r="G2221" t="str">
        <f t="shared" si="3"/>
        <v>$1,341,960</v>
      </c>
      <c r="H2221" t="s">
        <v>5018</v>
      </c>
      <c r="J2221" t="s">
        <v>39</v>
      </c>
      <c r="K2221" t="s">
        <v>101</v>
      </c>
      <c r="L2221">
        <v>1341960</v>
      </c>
      <c r="M2221" t="s">
        <v>1364</v>
      </c>
    </row>
    <row r="2222" spans="1:13">
      <c r="A2222">
        <v>3176</v>
      </c>
      <c r="B2222" t="s">
        <v>5</v>
      </c>
      <c r="C2222" s="16" t="s">
        <v>5024</v>
      </c>
      <c r="D2222">
        <f t="shared" si="0"/>
        <v>29</v>
      </c>
      <c r="E2222" t="str">
        <f t="shared" si="1"/>
        <v>$1,097,520 ($883,370) 2nd yr rookie con</v>
      </c>
      <c r="F2222">
        <f t="shared" si="2"/>
        <v>11</v>
      </c>
      <c r="G2222" t="str">
        <f t="shared" si="3"/>
        <v>$1,097,520</v>
      </c>
      <c r="H2222" t="s">
        <v>3757</v>
      </c>
      <c r="J2222" t="s">
        <v>39</v>
      </c>
      <c r="K2222" t="s">
        <v>101</v>
      </c>
      <c r="L2222">
        <v>1097520</v>
      </c>
      <c r="M2222" t="s">
        <v>4254</v>
      </c>
    </row>
    <row r="2223" spans="1:13">
      <c r="A2223">
        <v>3177</v>
      </c>
      <c r="B2223" t="s">
        <v>5</v>
      </c>
      <c r="C2223" s="16" t="s">
        <v>5032</v>
      </c>
      <c r="D2223">
        <f t="shared" si="0"/>
        <v>29</v>
      </c>
      <c r="E2223" t="str">
        <f t="shared" si="1"/>
        <v>$854,389 ($687,679) minimum</v>
      </c>
      <c r="F2223">
        <f t="shared" si="2"/>
        <v>9</v>
      </c>
      <c r="G2223" t="str">
        <f t="shared" si="3"/>
        <v>$854,389</v>
      </c>
      <c r="H2223" t="s">
        <v>4797</v>
      </c>
      <c r="J2223" t="s">
        <v>39</v>
      </c>
      <c r="K2223" t="s">
        <v>101</v>
      </c>
      <c r="L2223">
        <v>854389</v>
      </c>
      <c r="M2223" t="s">
        <v>1019</v>
      </c>
    </row>
    <row r="2224" spans="1:13">
      <c r="A2224">
        <v>3178</v>
      </c>
      <c r="B2224" t="s">
        <v>5</v>
      </c>
      <c r="C2224" s="16" t="s">
        <v>5038</v>
      </c>
      <c r="D2224">
        <f t="shared" si="0"/>
        <v>29</v>
      </c>
      <c r="E2224" t="str">
        <f t="shared" si="1"/>
        <v>$762,195 ($613,474) minimum</v>
      </c>
      <c r="F2224">
        <f t="shared" si="2"/>
        <v>9</v>
      </c>
      <c r="G2224" t="str">
        <f t="shared" si="3"/>
        <v>$762,195</v>
      </c>
      <c r="H2224" t="s">
        <v>4676</v>
      </c>
      <c r="J2224" t="s">
        <v>39</v>
      </c>
      <c r="K2224" t="s">
        <v>101</v>
      </c>
      <c r="L2224">
        <v>762195</v>
      </c>
      <c r="M2224" t="s">
        <v>5043</v>
      </c>
    </row>
    <row r="2225" spans="1:13">
      <c r="A2225">
        <v>3179</v>
      </c>
      <c r="B2225" t="s">
        <v>5</v>
      </c>
      <c r="C2225" s="16" t="s">
        <v>5045</v>
      </c>
      <c r="D2225">
        <f t="shared" si="0"/>
        <v>29</v>
      </c>
      <c r="E2225" t="str">
        <f t="shared" si="1"/>
        <v>$762,195 ($613,474) minimum</v>
      </c>
      <c r="F2225">
        <f t="shared" si="2"/>
        <v>9</v>
      </c>
      <c r="G2225" t="str">
        <f t="shared" si="3"/>
        <v>$762,195</v>
      </c>
      <c r="H2225" t="s">
        <v>4676</v>
      </c>
      <c r="J2225" t="s">
        <v>39</v>
      </c>
      <c r="K2225" t="s">
        <v>101</v>
      </c>
      <c r="L2225">
        <v>762195</v>
      </c>
      <c r="M2225" t="s">
        <v>3792</v>
      </c>
    </row>
    <row r="2226" spans="1:13">
      <c r="A2226">
        <v>3180</v>
      </c>
      <c r="B2226" t="s">
        <v>5</v>
      </c>
      <c r="C2226" s="16" t="s">
        <v>5054</v>
      </c>
      <c r="D2226">
        <f t="shared" si="0"/>
        <v>29</v>
      </c>
      <c r="E2226" t="str">
        <f t="shared" si="1"/>
        <v>$762,195 ($613,474) minimum</v>
      </c>
      <c r="F2226">
        <f t="shared" si="2"/>
        <v>9</v>
      </c>
      <c r="G2226" t="str">
        <f t="shared" si="3"/>
        <v>$762,195</v>
      </c>
      <c r="H2226" t="s">
        <v>4676</v>
      </c>
      <c r="J2226" t="s">
        <v>39</v>
      </c>
      <c r="K2226" t="s">
        <v>101</v>
      </c>
      <c r="L2226">
        <v>762195</v>
      </c>
      <c r="M2226" t="s">
        <v>3806</v>
      </c>
    </row>
    <row r="2227" spans="1:13">
      <c r="A2227">
        <v>3181</v>
      </c>
      <c r="B2227" t="s">
        <v>5</v>
      </c>
      <c r="C2227" s="16" t="s">
        <v>5063</v>
      </c>
      <c r="D2227">
        <f t="shared" si="0"/>
        <v>29</v>
      </c>
      <c r="E2227" t="str">
        <f t="shared" si="1"/>
        <v>$168,035 ($135,248) min, rel 2/7</v>
      </c>
      <c r="F2227">
        <f t="shared" si="2"/>
        <v>9</v>
      </c>
      <c r="G2227" t="str">
        <f t="shared" si="3"/>
        <v>$168,035</v>
      </c>
      <c r="H2227" t="s">
        <v>5068</v>
      </c>
      <c r="J2227" t="s">
        <v>39</v>
      </c>
      <c r="K2227" t="s">
        <v>101</v>
      </c>
      <c r="L2227">
        <v>168035</v>
      </c>
      <c r="M2227" t="s">
        <v>5071</v>
      </c>
    </row>
    <row r="2228" spans="1:13">
      <c r="A2228">
        <v>3182</v>
      </c>
      <c r="B2228" t="s">
        <v>5</v>
      </c>
      <c r="C2228" s="16" t="s">
        <v>5073</v>
      </c>
      <c r="D2228">
        <f t="shared" si="0"/>
        <v>29</v>
      </c>
      <c r="E2228" t="str">
        <f t="shared" si="1"/>
        <v>$122,942 ($98,953) min, signed 2/21</v>
      </c>
      <c r="F2228">
        <f t="shared" si="2"/>
        <v>9</v>
      </c>
      <c r="G2228" t="str">
        <f t="shared" si="3"/>
        <v>$122,942</v>
      </c>
      <c r="H2228" t="s">
        <v>5077</v>
      </c>
      <c r="J2228" t="s">
        <v>39</v>
      </c>
      <c r="K2228" t="s">
        <v>101</v>
      </c>
      <c r="L2228">
        <v>122942</v>
      </c>
      <c r="M2228" t="s">
        <v>3056</v>
      </c>
    </row>
    <row r="2229" spans="1:13">
      <c r="A2229">
        <v>3183</v>
      </c>
      <c r="B2229" t="s">
        <v>5</v>
      </c>
      <c r="C2229" s="16" t="s">
        <v>5080</v>
      </c>
      <c r="D2229">
        <f t="shared" si="0"/>
        <v>29</v>
      </c>
      <c r="E2229" t="str">
        <f t="shared" si="1"/>
        <v>$61,433 ($49,446) min, s 2/10, r 2/20</v>
      </c>
      <c r="F2229">
        <f t="shared" si="2"/>
        <v>8</v>
      </c>
      <c r="G2229" t="str">
        <f t="shared" si="3"/>
        <v>$61,433</v>
      </c>
      <c r="H2229" t="s">
        <v>5088</v>
      </c>
      <c r="J2229" t="s">
        <v>39</v>
      </c>
      <c r="K2229" t="s">
        <v>101</v>
      </c>
      <c r="L2229">
        <v>61433</v>
      </c>
      <c r="M2229" t="s">
        <v>5090</v>
      </c>
    </row>
    <row r="2230" spans="1:13">
      <c r="A2230">
        <v>3185</v>
      </c>
      <c r="B2230" t="s">
        <v>5</v>
      </c>
      <c r="C2230" s="16" t="s">
        <v>5092</v>
      </c>
      <c r="D2230">
        <f t="shared" si="0"/>
        <v>29</v>
      </c>
      <c r="E2230" t="str">
        <f t="shared" si="1"/>
        <v>$19,092,873 ($15,367,434)</v>
      </c>
      <c r="F2230">
        <f t="shared" si="2"/>
        <v>12</v>
      </c>
      <c r="G2230" t="str">
        <f t="shared" si="3"/>
        <v>$19,092,873</v>
      </c>
      <c r="H2230" t="s">
        <v>5098</v>
      </c>
      <c r="J2230" t="s">
        <v>41</v>
      </c>
      <c r="K2230" t="s">
        <v>101</v>
      </c>
      <c r="L2230">
        <v>19092873</v>
      </c>
      <c r="M2230" t="s">
        <v>392</v>
      </c>
    </row>
    <row r="2231" spans="1:13">
      <c r="A2231">
        <v>3186</v>
      </c>
      <c r="B2231" t="s">
        <v>5</v>
      </c>
      <c r="C2231" s="16" t="s">
        <v>5101</v>
      </c>
      <c r="D2231">
        <f t="shared" si="0"/>
        <v>29</v>
      </c>
      <c r="E2231" t="str">
        <f t="shared" si="1"/>
        <v>$11,158,000 ($8,980,829)</v>
      </c>
      <c r="F2231">
        <f t="shared" si="2"/>
        <v>12</v>
      </c>
      <c r="G2231" t="str">
        <f t="shared" si="3"/>
        <v>$11,158,000</v>
      </c>
      <c r="H2231" t="s">
        <v>5108</v>
      </c>
      <c r="J2231" t="s">
        <v>41</v>
      </c>
      <c r="K2231" t="s">
        <v>101</v>
      </c>
      <c r="L2231">
        <v>11158000</v>
      </c>
      <c r="M2231" t="s">
        <v>634</v>
      </c>
    </row>
    <row r="2232" spans="1:13">
      <c r="A2232">
        <v>3187</v>
      </c>
      <c r="B2232" t="s">
        <v>5</v>
      </c>
      <c r="C2232" s="16" t="s">
        <v>5112</v>
      </c>
      <c r="D2232">
        <f t="shared" si="0"/>
        <v>29</v>
      </c>
      <c r="E2232" t="str">
        <f t="shared" si="1"/>
        <v>$10,121,000 ($8,146,171)</v>
      </c>
      <c r="F2232">
        <f t="shared" si="2"/>
        <v>12</v>
      </c>
      <c r="G2232" t="str">
        <f t="shared" si="3"/>
        <v>$10,121,000</v>
      </c>
      <c r="H2232" t="s">
        <v>5119</v>
      </c>
      <c r="J2232" t="s">
        <v>41</v>
      </c>
      <c r="K2232" t="s">
        <v>101</v>
      </c>
      <c r="L2232">
        <v>10121000</v>
      </c>
      <c r="M2232" t="s">
        <v>4187</v>
      </c>
    </row>
    <row r="2233" spans="1:13">
      <c r="A2233">
        <v>3188</v>
      </c>
      <c r="B2233" t="s">
        <v>5</v>
      </c>
      <c r="C2233" s="16" t="s">
        <v>5121</v>
      </c>
      <c r="D2233">
        <f t="shared" si="0"/>
        <v>29</v>
      </c>
      <c r="E2233" t="str">
        <f t="shared" si="1"/>
        <v>$8,900,000 ($7,163,415)</v>
      </c>
      <c r="F2233">
        <f t="shared" si="2"/>
        <v>11</v>
      </c>
      <c r="G2233" t="str">
        <f t="shared" si="3"/>
        <v>$8,900,000</v>
      </c>
      <c r="H2233" t="s">
        <v>5124</v>
      </c>
      <c r="J2233" t="s">
        <v>41</v>
      </c>
      <c r="K2233" t="s">
        <v>101</v>
      </c>
      <c r="L2233">
        <v>8900000</v>
      </c>
      <c r="M2233" t="s">
        <v>3249</v>
      </c>
    </row>
    <row r="2234" spans="1:13">
      <c r="A2234">
        <v>3189</v>
      </c>
      <c r="B2234" t="s">
        <v>5</v>
      </c>
      <c r="C2234" s="16" t="s">
        <v>5126</v>
      </c>
      <c r="D2234">
        <f t="shared" si="0"/>
        <v>29</v>
      </c>
      <c r="E2234" t="str">
        <f t="shared" si="1"/>
        <v>$8,022,449 ($6,457,093)</v>
      </c>
      <c r="F2234">
        <f t="shared" si="2"/>
        <v>11</v>
      </c>
      <c r="G2234" t="str">
        <f t="shared" si="3"/>
        <v>$8,022,449</v>
      </c>
      <c r="H2234" t="s">
        <v>5136</v>
      </c>
      <c r="J2234" t="s">
        <v>41</v>
      </c>
      <c r="K2234" t="s">
        <v>101</v>
      </c>
      <c r="L2234">
        <v>8022449</v>
      </c>
      <c r="M2234" t="s">
        <v>1752</v>
      </c>
    </row>
    <row r="2235" spans="1:13">
      <c r="A2235">
        <v>3190</v>
      </c>
      <c r="B2235" t="s">
        <v>5</v>
      </c>
      <c r="C2235" s="16" t="s">
        <v>5138</v>
      </c>
      <c r="D2235">
        <f t="shared" si="0"/>
        <v>29</v>
      </c>
      <c r="E2235" t="str">
        <f t="shared" si="1"/>
        <v>$7,624,500 ($6,136,793)</v>
      </c>
      <c r="F2235">
        <f t="shared" si="2"/>
        <v>11</v>
      </c>
      <c r="G2235" t="str">
        <f t="shared" si="3"/>
        <v>$7,624,500</v>
      </c>
      <c r="H2235" t="s">
        <v>5143</v>
      </c>
      <c r="J2235" t="s">
        <v>41</v>
      </c>
      <c r="K2235" t="s">
        <v>101</v>
      </c>
      <c r="L2235">
        <v>7624500</v>
      </c>
      <c r="M2235" t="s">
        <v>1749</v>
      </c>
    </row>
    <row r="2236" spans="1:13">
      <c r="A2236">
        <v>3191</v>
      </c>
      <c r="B2236" t="s">
        <v>5</v>
      </c>
      <c r="C2236" s="16" t="s">
        <v>5147</v>
      </c>
      <c r="D2236">
        <f t="shared" si="0"/>
        <v>29</v>
      </c>
      <c r="E2236" t="str">
        <f t="shared" si="1"/>
        <v>$3,000,000 ($2,414,634)</v>
      </c>
      <c r="F2236">
        <f t="shared" si="2"/>
        <v>11</v>
      </c>
      <c r="G2236" t="str">
        <f t="shared" si="3"/>
        <v>$3,000,000</v>
      </c>
      <c r="H2236" t="s">
        <v>2329</v>
      </c>
      <c r="J2236" t="s">
        <v>41</v>
      </c>
      <c r="K2236" t="s">
        <v>101</v>
      </c>
      <c r="L2236">
        <v>3000000</v>
      </c>
      <c r="M2236" t="s">
        <v>812</v>
      </c>
    </row>
    <row r="2237" spans="1:13">
      <c r="A2237">
        <v>3192</v>
      </c>
      <c r="B2237" t="s">
        <v>5</v>
      </c>
      <c r="C2237" s="16" t="s">
        <v>5153</v>
      </c>
      <c r="D2237">
        <f t="shared" si="0"/>
        <v>29</v>
      </c>
      <c r="E2237" t="str">
        <f t="shared" si="1"/>
        <v>$1,352,181 ($1,088,341) min, counts $854,389</v>
      </c>
      <c r="F2237">
        <f t="shared" si="2"/>
        <v>11</v>
      </c>
      <c r="G2237" t="str">
        <f t="shared" si="3"/>
        <v>$1,352,181</v>
      </c>
      <c r="H2237" t="s">
        <v>3652</v>
      </c>
      <c r="J2237" t="s">
        <v>41</v>
      </c>
      <c r="K2237" t="s">
        <v>101</v>
      </c>
      <c r="L2237">
        <v>1352181</v>
      </c>
      <c r="M2237" t="s">
        <v>4697</v>
      </c>
    </row>
    <row r="2238" spans="1:13">
      <c r="A2238">
        <v>3193</v>
      </c>
      <c r="B2238" t="s">
        <v>5</v>
      </c>
      <c r="C2238" s="16" t="s">
        <v>5162</v>
      </c>
      <c r="D2238">
        <f t="shared" si="0"/>
        <v>29</v>
      </c>
      <c r="E2238" t="str">
        <f t="shared" si="1"/>
        <v>$1,236,720 ($995,409) 3rd yr rookie con</v>
      </c>
      <c r="F2238">
        <f t="shared" si="2"/>
        <v>11</v>
      </c>
      <c r="G2238" t="str">
        <f t="shared" si="3"/>
        <v>$1,236,720</v>
      </c>
      <c r="H2238" t="s">
        <v>5171</v>
      </c>
      <c r="J2238" t="s">
        <v>41</v>
      </c>
      <c r="K2238" t="s">
        <v>101</v>
      </c>
      <c r="L2238">
        <v>1236720</v>
      </c>
      <c r="M2238" t="s">
        <v>3824</v>
      </c>
    </row>
    <row r="2239" spans="1:13">
      <c r="A2239">
        <v>3194</v>
      </c>
      <c r="B2239" t="s">
        <v>5</v>
      </c>
      <c r="C2239" s="16" t="s">
        <v>5174</v>
      </c>
      <c r="D2239">
        <f t="shared" si="0"/>
        <v>29</v>
      </c>
      <c r="E2239" t="str">
        <f t="shared" si="1"/>
        <v>$1,193,280 ($960,445) 2nd yr rookie con</v>
      </c>
      <c r="F2239">
        <f t="shared" si="2"/>
        <v>11</v>
      </c>
      <c r="G2239" t="str">
        <f t="shared" si="3"/>
        <v>$1,193,280</v>
      </c>
      <c r="H2239" t="s">
        <v>3695</v>
      </c>
      <c r="J2239" t="s">
        <v>41</v>
      </c>
      <c r="K2239" t="s">
        <v>101</v>
      </c>
      <c r="L2239">
        <v>1193280</v>
      </c>
      <c r="M2239" t="s">
        <v>3828</v>
      </c>
    </row>
    <row r="2240" spans="1:13">
      <c r="A2240">
        <v>3195</v>
      </c>
      <c r="B2240" t="s">
        <v>5</v>
      </c>
      <c r="C2240" s="16" t="s">
        <v>5183</v>
      </c>
      <c r="D2240">
        <f t="shared" si="0"/>
        <v>29</v>
      </c>
      <c r="E2240" t="str">
        <f t="shared" si="1"/>
        <v>$1,146,337 ($922,661) min, counts $854,389</v>
      </c>
      <c r="F2240">
        <f t="shared" si="2"/>
        <v>11</v>
      </c>
      <c r="G2240" t="str">
        <f t="shared" si="3"/>
        <v>$1,146,337</v>
      </c>
      <c r="H2240" t="s">
        <v>3697</v>
      </c>
      <c r="J2240" t="s">
        <v>41</v>
      </c>
      <c r="K2240" t="s">
        <v>101</v>
      </c>
      <c r="L2240">
        <v>1146337</v>
      </c>
      <c r="M2240" t="s">
        <v>3832</v>
      </c>
    </row>
    <row r="2241" spans="1:13">
      <c r="A2241">
        <v>3196</v>
      </c>
      <c r="B2241" t="s">
        <v>5</v>
      </c>
      <c r="C2241" s="16" t="s">
        <v>5188</v>
      </c>
      <c r="D2241">
        <f t="shared" si="0"/>
        <v>29</v>
      </c>
      <c r="E2241" t="str">
        <f t="shared" si="1"/>
        <v>$915,852 ($737,149) minimum (multi-year)</v>
      </c>
      <c r="F2241">
        <f t="shared" si="2"/>
        <v>9</v>
      </c>
      <c r="G2241" t="str">
        <f t="shared" si="3"/>
        <v>$915,852</v>
      </c>
      <c r="H2241" t="s">
        <v>4926</v>
      </c>
      <c r="J2241" t="s">
        <v>41</v>
      </c>
      <c r="K2241" t="s">
        <v>101</v>
      </c>
      <c r="L2241">
        <v>915852</v>
      </c>
      <c r="M2241" t="s">
        <v>674</v>
      </c>
    </row>
    <row r="2242" spans="1:13">
      <c r="A2242">
        <v>3197</v>
      </c>
      <c r="B2242" t="s">
        <v>5</v>
      </c>
      <c r="C2242" s="16" t="s">
        <v>5194</v>
      </c>
      <c r="D2242">
        <f t="shared" si="0"/>
        <v>29</v>
      </c>
      <c r="E2242" t="str">
        <f t="shared" si="1"/>
        <v>$915,852 ($737,149) minimum (multi-year)</v>
      </c>
      <c r="F2242">
        <f t="shared" si="2"/>
        <v>9</v>
      </c>
      <c r="G2242" t="str">
        <f t="shared" si="3"/>
        <v>$915,852</v>
      </c>
      <c r="H2242" t="s">
        <v>4926</v>
      </c>
      <c r="J2242" t="s">
        <v>41</v>
      </c>
      <c r="K2242" t="s">
        <v>101</v>
      </c>
      <c r="L2242">
        <v>915852</v>
      </c>
      <c r="M2242" t="s">
        <v>800</v>
      </c>
    </row>
    <row r="2243" spans="1:13">
      <c r="A2243">
        <v>3198</v>
      </c>
      <c r="B2243" t="s">
        <v>5</v>
      </c>
      <c r="C2243" s="16" t="s">
        <v>5201</v>
      </c>
      <c r="D2243">
        <f t="shared" si="0"/>
        <v>29</v>
      </c>
      <c r="E2243" t="str">
        <f t="shared" si="1"/>
        <v>$885,120 ($712,414) minimum (multi-year)</v>
      </c>
      <c r="F2243">
        <f t="shared" si="2"/>
        <v>9</v>
      </c>
      <c r="G2243" t="str">
        <f t="shared" si="3"/>
        <v>$885,120</v>
      </c>
      <c r="H2243" t="s">
        <v>5205</v>
      </c>
      <c r="J2243" t="s">
        <v>41</v>
      </c>
      <c r="K2243" t="s">
        <v>101</v>
      </c>
      <c r="L2243">
        <v>885120</v>
      </c>
      <c r="M2243" t="s">
        <v>5207</v>
      </c>
    </row>
    <row r="2244" spans="1:13">
      <c r="A2244">
        <v>3199</v>
      </c>
      <c r="B2244" t="s">
        <v>5</v>
      </c>
      <c r="C2244" s="16" t="s">
        <v>5208</v>
      </c>
      <c r="D2244">
        <f t="shared" si="0"/>
        <v>29</v>
      </c>
      <c r="E2244" t="str">
        <f t="shared" si="1"/>
        <v>$827,197 ($665,793) m, s 1/6, c $771,684</v>
      </c>
      <c r="F2244">
        <f t="shared" si="2"/>
        <v>9</v>
      </c>
      <c r="G2244" t="str">
        <f t="shared" si="3"/>
        <v>$827,197</v>
      </c>
      <c r="H2244" t="s">
        <v>5213</v>
      </c>
      <c r="J2244" t="s">
        <v>41</v>
      </c>
      <c r="K2244" t="s">
        <v>101</v>
      </c>
      <c r="L2244">
        <v>827197</v>
      </c>
      <c r="M2244" t="s">
        <v>2044</v>
      </c>
    </row>
    <row r="2245" spans="1:13">
      <c r="A2245">
        <v>3200</v>
      </c>
      <c r="B2245" t="s">
        <v>5</v>
      </c>
      <c r="C2245" s="16" t="s">
        <v>5215</v>
      </c>
      <c r="D2245">
        <f t="shared" si="0"/>
        <v>29</v>
      </c>
      <c r="E2245" t="str">
        <f t="shared" si="1"/>
        <v>$788,872 ($634,946) released 12/15</v>
      </c>
      <c r="F2245">
        <f t="shared" si="2"/>
        <v>9</v>
      </c>
      <c r="G2245" t="str">
        <f t="shared" si="3"/>
        <v>$788,872</v>
      </c>
      <c r="H2245" t="s">
        <v>5221</v>
      </c>
      <c r="J2245" t="s">
        <v>41</v>
      </c>
      <c r="K2245" t="s">
        <v>101</v>
      </c>
      <c r="L2245">
        <v>788872</v>
      </c>
      <c r="M2245" t="s">
        <v>4583</v>
      </c>
    </row>
    <row r="2246" spans="1:13">
      <c r="A2246">
        <v>3202</v>
      </c>
      <c r="B2246" t="s">
        <v>5</v>
      </c>
      <c r="C2246" s="16" t="s">
        <v>5222</v>
      </c>
      <c r="D2246">
        <f t="shared" si="0"/>
        <v>29</v>
      </c>
      <c r="E2246" t="str">
        <f t="shared" si="1"/>
        <v>$13,000,000 ($10,463,415)</v>
      </c>
      <c r="F2246">
        <f t="shared" si="2"/>
        <v>12</v>
      </c>
      <c r="G2246" t="str">
        <f t="shared" si="3"/>
        <v>$13,000,000</v>
      </c>
      <c r="H2246" t="s">
        <v>1245</v>
      </c>
      <c r="J2246" t="s">
        <v>43</v>
      </c>
      <c r="K2246" t="s">
        <v>101</v>
      </c>
      <c r="L2246">
        <v>13000000</v>
      </c>
      <c r="M2246" t="s">
        <v>1517</v>
      </c>
    </row>
    <row r="2247" spans="1:13">
      <c r="A2247">
        <v>3203</v>
      </c>
      <c r="B2247" t="s">
        <v>5</v>
      </c>
      <c r="C2247" s="16" t="s">
        <v>5229</v>
      </c>
      <c r="D2247">
        <f t="shared" si="0"/>
        <v>29</v>
      </c>
      <c r="E2247" t="str">
        <f t="shared" si="1"/>
        <v>$7,807,728 ($6,284,269)</v>
      </c>
      <c r="F2247">
        <f t="shared" si="2"/>
        <v>11</v>
      </c>
      <c r="G2247" t="str">
        <f t="shared" si="3"/>
        <v>$7,807,728</v>
      </c>
      <c r="H2247" t="s">
        <v>5235</v>
      </c>
      <c r="J2247" t="s">
        <v>43</v>
      </c>
      <c r="K2247" t="s">
        <v>101</v>
      </c>
      <c r="L2247">
        <v>7807728</v>
      </c>
      <c r="M2247" t="s">
        <v>970</v>
      </c>
    </row>
    <row r="2248" spans="1:13">
      <c r="A2248">
        <v>3204</v>
      </c>
      <c r="B2248" t="s">
        <v>5</v>
      </c>
      <c r="C2248" s="16" t="s">
        <v>5236</v>
      </c>
      <c r="D2248">
        <f t="shared" si="0"/>
        <v>29</v>
      </c>
      <c r="E2248" t="str">
        <f t="shared" si="1"/>
        <v>$7,562,500 ($6,086,890)</v>
      </c>
      <c r="F2248">
        <f t="shared" si="2"/>
        <v>11</v>
      </c>
      <c r="G2248" t="str">
        <f t="shared" si="3"/>
        <v>$7,562,500</v>
      </c>
      <c r="H2248" t="s">
        <v>5239</v>
      </c>
      <c r="J2248" t="s">
        <v>43</v>
      </c>
      <c r="K2248" t="s">
        <v>101</v>
      </c>
      <c r="L2248">
        <v>7562500</v>
      </c>
      <c r="M2248" t="s">
        <v>1054</v>
      </c>
    </row>
    <row r="2249" spans="1:13">
      <c r="A2249">
        <v>3205</v>
      </c>
      <c r="B2249" t="s">
        <v>5</v>
      </c>
      <c r="C2249" s="16" t="s">
        <v>5241</v>
      </c>
      <c r="D2249">
        <f t="shared" si="0"/>
        <v>29</v>
      </c>
      <c r="E2249" t="str">
        <f t="shared" si="1"/>
        <v>$6,226,200 ($5,011,332)</v>
      </c>
      <c r="F2249">
        <f t="shared" si="2"/>
        <v>11</v>
      </c>
      <c r="G2249" t="str">
        <f t="shared" si="3"/>
        <v>$6,226,200</v>
      </c>
      <c r="H2249" t="s">
        <v>4599</v>
      </c>
      <c r="J2249" t="s">
        <v>43</v>
      </c>
      <c r="K2249" t="s">
        <v>101</v>
      </c>
      <c r="L2249">
        <v>6226200</v>
      </c>
      <c r="M2249" t="s">
        <v>2282</v>
      </c>
    </row>
    <row r="2250" spans="1:13">
      <c r="A2250">
        <v>3206</v>
      </c>
      <c r="B2250" t="s">
        <v>5</v>
      </c>
      <c r="C2250" s="16" t="s">
        <v>5249</v>
      </c>
      <c r="D2250">
        <f t="shared" si="0"/>
        <v>29</v>
      </c>
      <c r="E2250" t="str">
        <f t="shared" si="1"/>
        <v>$4,234,000 ($3,407,854)</v>
      </c>
      <c r="F2250">
        <f t="shared" si="2"/>
        <v>11</v>
      </c>
      <c r="G2250" t="str">
        <f t="shared" si="3"/>
        <v>$4,234,000</v>
      </c>
      <c r="H2250" t="s">
        <v>5253</v>
      </c>
      <c r="J2250" t="s">
        <v>43</v>
      </c>
      <c r="K2250" t="s">
        <v>101</v>
      </c>
      <c r="L2250">
        <v>4234000</v>
      </c>
      <c r="M2250" t="s">
        <v>806</v>
      </c>
    </row>
    <row r="2251" spans="1:13">
      <c r="A2251">
        <v>3207</v>
      </c>
      <c r="B2251" t="s">
        <v>5</v>
      </c>
      <c r="C2251" s="16" t="s">
        <v>5261</v>
      </c>
      <c r="D2251">
        <f t="shared" si="0"/>
        <v>29</v>
      </c>
      <c r="E2251" t="str">
        <f t="shared" si="1"/>
        <v>$4,190,182 ($3,372,586) 4th yr rookie con</v>
      </c>
      <c r="F2251">
        <f t="shared" si="2"/>
        <v>11</v>
      </c>
      <c r="G2251" t="str">
        <f t="shared" si="3"/>
        <v>$4,190,182</v>
      </c>
      <c r="H2251" t="s">
        <v>5271</v>
      </c>
      <c r="J2251" t="s">
        <v>43</v>
      </c>
      <c r="K2251" t="s">
        <v>101</v>
      </c>
      <c r="L2251">
        <v>4190182</v>
      </c>
      <c r="M2251" t="s">
        <v>434</v>
      </c>
    </row>
    <row r="2252" spans="1:13">
      <c r="A2252">
        <v>3208</v>
      </c>
      <c r="B2252" t="s">
        <v>5</v>
      </c>
      <c r="C2252" s="16" t="s">
        <v>5272</v>
      </c>
      <c r="D2252">
        <f t="shared" si="0"/>
        <v>29</v>
      </c>
      <c r="E2252" t="str">
        <f t="shared" si="1"/>
        <v>$3,343,896 ($2,691,428)</v>
      </c>
      <c r="F2252">
        <f t="shared" si="2"/>
        <v>11</v>
      </c>
      <c r="G2252" t="str">
        <f t="shared" si="3"/>
        <v>$3,343,896</v>
      </c>
      <c r="H2252" t="s">
        <v>5279</v>
      </c>
      <c r="J2252" t="s">
        <v>43</v>
      </c>
      <c r="K2252" t="s">
        <v>101</v>
      </c>
      <c r="L2252">
        <v>3343896</v>
      </c>
      <c r="M2252" t="s">
        <v>365</v>
      </c>
    </row>
    <row r="2253" spans="1:13">
      <c r="A2253">
        <v>3209</v>
      </c>
      <c r="B2253" t="s">
        <v>5</v>
      </c>
      <c r="C2253" s="16" t="s">
        <v>5280</v>
      </c>
      <c r="D2253">
        <f t="shared" si="0"/>
        <v>29</v>
      </c>
      <c r="E2253" t="str">
        <f t="shared" si="1"/>
        <v>$3,059,000 ($2,462,122)</v>
      </c>
      <c r="F2253">
        <f t="shared" si="2"/>
        <v>11</v>
      </c>
      <c r="G2253" t="str">
        <f t="shared" si="3"/>
        <v>$3,059,000</v>
      </c>
      <c r="H2253" t="s">
        <v>5285</v>
      </c>
      <c r="J2253" t="s">
        <v>43</v>
      </c>
      <c r="K2253" t="s">
        <v>101</v>
      </c>
      <c r="L2253">
        <v>3059000</v>
      </c>
      <c r="M2253" t="s">
        <v>611</v>
      </c>
    </row>
    <row r="2254" spans="1:13">
      <c r="A2254">
        <v>3210</v>
      </c>
      <c r="B2254" t="s">
        <v>5</v>
      </c>
      <c r="C2254" s="16" t="s">
        <v>5288</v>
      </c>
      <c r="D2254">
        <f t="shared" si="0"/>
        <v>29</v>
      </c>
      <c r="E2254" t="str">
        <f t="shared" si="1"/>
        <v>$2,203,792 ($2,691,428) 4th yr rookie con</v>
      </c>
      <c r="F2254">
        <f t="shared" si="2"/>
        <v>11</v>
      </c>
      <c r="G2254" t="str">
        <f t="shared" si="3"/>
        <v>$2,203,792</v>
      </c>
      <c r="H2254" t="s">
        <v>5296</v>
      </c>
      <c r="J2254" t="s">
        <v>43</v>
      </c>
      <c r="K2254" t="s">
        <v>101</v>
      </c>
      <c r="L2254">
        <v>2203792</v>
      </c>
      <c r="M2254" t="s">
        <v>1349</v>
      </c>
    </row>
    <row r="2255" spans="1:13">
      <c r="A2255">
        <v>3211</v>
      </c>
      <c r="B2255" t="s">
        <v>5</v>
      </c>
      <c r="C2255" s="16" t="s">
        <v>5299</v>
      </c>
      <c r="D2255">
        <f t="shared" si="0"/>
        <v>29</v>
      </c>
      <c r="E2255" t="str">
        <f t="shared" si="1"/>
        <v>$2,180,443 ($1,754,991) 4th yr rookie con</v>
      </c>
      <c r="F2255">
        <f t="shared" si="2"/>
        <v>11</v>
      </c>
      <c r="G2255" t="str">
        <f t="shared" si="3"/>
        <v>$2,180,443</v>
      </c>
      <c r="H2255" t="s">
        <v>5306</v>
      </c>
      <c r="J2255" t="s">
        <v>43</v>
      </c>
      <c r="K2255" t="s">
        <v>101</v>
      </c>
      <c r="L2255">
        <v>2180443</v>
      </c>
      <c r="M2255" t="s">
        <v>5308</v>
      </c>
    </row>
    <row r="2256" spans="1:13">
      <c r="A2256">
        <v>3212</v>
      </c>
      <c r="B2256" t="s">
        <v>5</v>
      </c>
      <c r="C2256" s="16" t="s">
        <v>5310</v>
      </c>
      <c r="D2256">
        <f t="shared" si="0"/>
        <v>29</v>
      </c>
      <c r="E2256" t="str">
        <f t="shared" si="1"/>
        <v>$1,654,440 ($1,331,622) 3rd yr rookie con</v>
      </c>
      <c r="F2256">
        <f t="shared" si="2"/>
        <v>11</v>
      </c>
      <c r="G2256" t="str">
        <f t="shared" si="3"/>
        <v>$1,654,440</v>
      </c>
      <c r="H2256" t="s">
        <v>5316</v>
      </c>
      <c r="J2256" t="s">
        <v>43</v>
      </c>
      <c r="K2256" t="s">
        <v>101</v>
      </c>
      <c r="L2256">
        <v>1654440</v>
      </c>
      <c r="M2256" t="s">
        <v>608</v>
      </c>
    </row>
    <row r="2257" spans="1:13">
      <c r="A2257">
        <v>3213</v>
      </c>
      <c r="B2257" t="s">
        <v>5</v>
      </c>
      <c r="C2257" s="16" t="s">
        <v>5321</v>
      </c>
      <c r="D2257">
        <f t="shared" si="0"/>
        <v>29</v>
      </c>
      <c r="E2257" t="str">
        <f t="shared" si="1"/>
        <v>$1,254,720 ($1,009,897) 1st yr rookie con</v>
      </c>
      <c r="F2257">
        <f t="shared" si="2"/>
        <v>11</v>
      </c>
      <c r="G2257" t="str">
        <f t="shared" si="3"/>
        <v>$1,254,720</v>
      </c>
      <c r="H2257" t="s">
        <v>3659</v>
      </c>
      <c r="J2257" t="s">
        <v>43</v>
      </c>
      <c r="K2257" t="s">
        <v>101</v>
      </c>
      <c r="L2257">
        <v>1254720</v>
      </c>
      <c r="M2257" t="s">
        <v>437</v>
      </c>
    </row>
    <row r="2258" spans="1:13">
      <c r="A2258">
        <v>3214</v>
      </c>
      <c r="B2258" t="s">
        <v>5</v>
      </c>
      <c r="C2258" s="16" t="s">
        <v>5326</v>
      </c>
      <c r="D2258">
        <f t="shared" si="0"/>
        <v>29</v>
      </c>
      <c r="E2258" t="str">
        <f t="shared" si="1"/>
        <v>$1,073,286 ($863,864) 1st yr rookie con</v>
      </c>
      <c r="F2258">
        <f t="shared" si="2"/>
        <v>11</v>
      </c>
      <c r="G2258" t="str">
        <f t="shared" si="3"/>
        <v>$1,073,286</v>
      </c>
      <c r="H2258" t="s">
        <v>5331</v>
      </c>
      <c r="J2258" t="s">
        <v>43</v>
      </c>
      <c r="K2258" t="s">
        <v>101</v>
      </c>
      <c r="L2258">
        <v>1073286</v>
      </c>
      <c r="M2258" t="s">
        <v>1036</v>
      </c>
    </row>
    <row r="2259" spans="1:13">
      <c r="A2259">
        <v>3215</v>
      </c>
      <c r="B2259" t="s">
        <v>5</v>
      </c>
      <c r="C2259" s="16" t="s">
        <v>5335</v>
      </c>
      <c r="D2259">
        <f t="shared" si="0"/>
        <v>29</v>
      </c>
      <c r="E2259" t="str">
        <f t="shared" si="1"/>
        <v>$473,604 ($381,193) minimum</v>
      </c>
      <c r="F2259">
        <f t="shared" si="2"/>
        <v>9</v>
      </c>
      <c r="G2259" t="str">
        <f t="shared" si="3"/>
        <v>$473,604</v>
      </c>
      <c r="H2259" t="s">
        <v>4548</v>
      </c>
      <c r="J2259" t="s">
        <v>43</v>
      </c>
      <c r="K2259" t="s">
        <v>101</v>
      </c>
      <c r="L2259">
        <v>473604</v>
      </c>
      <c r="M2259" t="s">
        <v>1817</v>
      </c>
    </row>
    <row r="2260" spans="1:13">
      <c r="A2260">
        <v>3216</v>
      </c>
      <c r="B2260" t="s">
        <v>5</v>
      </c>
      <c r="C2260" s="16" t="s">
        <v>5342</v>
      </c>
      <c r="D2260">
        <f t="shared" si="0"/>
        <v>29</v>
      </c>
      <c r="E2260" t="str">
        <f t="shared" si="1"/>
        <v>$289,382 ($232,917) min, rel 2/4</v>
      </c>
      <c r="F2260">
        <f t="shared" si="2"/>
        <v>9</v>
      </c>
      <c r="G2260" t="str">
        <f t="shared" si="3"/>
        <v>$289,382</v>
      </c>
      <c r="H2260" t="s">
        <v>5352</v>
      </c>
      <c r="J2260" t="s">
        <v>43</v>
      </c>
      <c r="K2260" t="s">
        <v>101</v>
      </c>
      <c r="L2260">
        <v>289382</v>
      </c>
      <c r="M2260" t="s">
        <v>1425</v>
      </c>
    </row>
    <row r="2261" spans="1:13">
      <c r="A2261">
        <v>3218</v>
      </c>
      <c r="B2261" t="s">
        <v>5</v>
      </c>
      <c r="C2261" s="16" t="s">
        <v>5355</v>
      </c>
      <c r="D2261">
        <f t="shared" si="0"/>
        <v>29</v>
      </c>
      <c r="E2261" t="str">
        <f t="shared" si="1"/>
        <v>$12,500,000 ($10,060,976) released 12/12</v>
      </c>
      <c r="F2261">
        <f t="shared" si="2"/>
        <v>12</v>
      </c>
      <c r="G2261" t="str">
        <f t="shared" si="3"/>
        <v>$12,500,000</v>
      </c>
      <c r="H2261" t="s">
        <v>2479</v>
      </c>
      <c r="J2261" t="s">
        <v>45</v>
      </c>
      <c r="K2261" t="s">
        <v>101</v>
      </c>
      <c r="L2261">
        <v>12500000</v>
      </c>
      <c r="M2261" t="s">
        <v>3745</v>
      </c>
    </row>
    <row r="2262" spans="1:13">
      <c r="A2262">
        <v>3219</v>
      </c>
      <c r="B2262" t="s">
        <v>5</v>
      </c>
      <c r="C2262" s="16" t="s">
        <v>5361</v>
      </c>
      <c r="D2262">
        <f t="shared" si="0"/>
        <v>29</v>
      </c>
      <c r="E2262" t="str">
        <f t="shared" si="1"/>
        <v>$11,600,000 ($9,336,585)</v>
      </c>
      <c r="F2262">
        <f t="shared" si="2"/>
        <v>12</v>
      </c>
      <c r="G2262" t="str">
        <f t="shared" si="3"/>
        <v>$11,600,000</v>
      </c>
      <c r="H2262" t="s">
        <v>5363</v>
      </c>
      <c r="J2262" t="s">
        <v>45</v>
      </c>
      <c r="K2262" t="s">
        <v>101</v>
      </c>
      <c r="L2262">
        <v>11600000</v>
      </c>
      <c r="M2262" t="s">
        <v>2287</v>
      </c>
    </row>
    <row r="2263" spans="1:13">
      <c r="A2263">
        <v>3220</v>
      </c>
      <c r="B2263" t="s">
        <v>5</v>
      </c>
      <c r="C2263" s="16" t="s">
        <v>5365</v>
      </c>
      <c r="D2263">
        <f t="shared" si="0"/>
        <v>29</v>
      </c>
      <c r="E2263" t="str">
        <f t="shared" si="1"/>
        <v>$8,500,000 ($6,841,463)</v>
      </c>
      <c r="F2263">
        <f t="shared" si="2"/>
        <v>11</v>
      </c>
      <c r="G2263" t="str">
        <f t="shared" si="3"/>
        <v>$8,500,000</v>
      </c>
      <c r="H2263" t="s">
        <v>5369</v>
      </c>
      <c r="J2263" t="s">
        <v>45</v>
      </c>
      <c r="K2263" t="s">
        <v>101</v>
      </c>
      <c r="L2263">
        <v>8500000</v>
      </c>
      <c r="M2263" t="s">
        <v>661</v>
      </c>
    </row>
    <row r="2264" spans="1:13">
      <c r="A2264">
        <v>3221</v>
      </c>
      <c r="B2264" t="s">
        <v>5</v>
      </c>
      <c r="C2264" s="16" t="s">
        <v>5371</v>
      </c>
      <c r="D2264">
        <f t="shared" si="0"/>
        <v>29</v>
      </c>
      <c r="E2264" t="str">
        <f t="shared" si="1"/>
        <v>$7,540,000 ($6,068,780)</v>
      </c>
      <c r="F2264">
        <f t="shared" si="2"/>
        <v>11</v>
      </c>
      <c r="G2264" t="str">
        <f t="shared" si="3"/>
        <v>$7,540,000</v>
      </c>
      <c r="H2264" t="s">
        <v>5374</v>
      </c>
      <c r="J2264" t="s">
        <v>45</v>
      </c>
      <c r="K2264" t="s">
        <v>101</v>
      </c>
      <c r="L2264">
        <v>7540000</v>
      </c>
      <c r="M2264" t="s">
        <v>416</v>
      </c>
    </row>
    <row r="2265" spans="1:13">
      <c r="A2265">
        <v>3222</v>
      </c>
      <c r="B2265" t="s">
        <v>5</v>
      </c>
      <c r="C2265" s="16" t="s">
        <v>5378</v>
      </c>
      <c r="D2265">
        <f t="shared" si="0"/>
        <v>29</v>
      </c>
      <c r="E2265" t="str">
        <f t="shared" si="1"/>
        <v>$6,292,135 ($5,064,401)</v>
      </c>
      <c r="F2265">
        <f t="shared" si="2"/>
        <v>11</v>
      </c>
      <c r="G2265" t="str">
        <f t="shared" si="3"/>
        <v>$6,292,135</v>
      </c>
      <c r="H2265" t="s">
        <v>5384</v>
      </c>
      <c r="J2265" t="s">
        <v>45</v>
      </c>
      <c r="K2265" t="s">
        <v>101</v>
      </c>
      <c r="L2265">
        <v>6292135</v>
      </c>
      <c r="M2265" t="s">
        <v>972</v>
      </c>
    </row>
    <row r="2266" spans="1:13">
      <c r="A2266">
        <v>3223</v>
      </c>
      <c r="B2266" t="s">
        <v>5</v>
      </c>
      <c r="C2266" s="16" t="s">
        <v>5385</v>
      </c>
      <c r="D2266">
        <f t="shared" si="0"/>
        <v>29</v>
      </c>
      <c r="E2266" t="str">
        <f t="shared" si="1"/>
        <v>$5,000,000 ($4,024,390)</v>
      </c>
      <c r="F2266">
        <f t="shared" si="2"/>
        <v>11</v>
      </c>
      <c r="G2266" t="str">
        <f t="shared" si="3"/>
        <v>$5,000,000</v>
      </c>
      <c r="H2266" t="s">
        <v>663</v>
      </c>
      <c r="J2266" t="s">
        <v>45</v>
      </c>
      <c r="K2266" t="s">
        <v>101</v>
      </c>
      <c r="L2266">
        <v>5000000</v>
      </c>
      <c r="M2266" t="s">
        <v>1699</v>
      </c>
    </row>
    <row r="2267" spans="1:13">
      <c r="A2267">
        <v>3224</v>
      </c>
      <c r="B2267" t="s">
        <v>5</v>
      </c>
      <c r="C2267" s="16" t="s">
        <v>5390</v>
      </c>
      <c r="D2267">
        <f t="shared" si="0"/>
        <v>29</v>
      </c>
      <c r="E2267" t="str">
        <f t="shared" si="1"/>
        <v>$4,500,000 ($3,621,951)</v>
      </c>
      <c r="F2267">
        <f t="shared" si="2"/>
        <v>11</v>
      </c>
      <c r="G2267" t="str">
        <f t="shared" si="3"/>
        <v>$4,500,000</v>
      </c>
      <c r="H2267" t="s">
        <v>5395</v>
      </c>
      <c r="J2267" t="s">
        <v>45</v>
      </c>
      <c r="K2267" t="s">
        <v>101</v>
      </c>
      <c r="L2267">
        <v>4500000</v>
      </c>
      <c r="M2267" t="s">
        <v>164</v>
      </c>
    </row>
    <row r="2268" spans="1:13">
      <c r="A2268">
        <v>3225</v>
      </c>
      <c r="B2268" t="s">
        <v>5</v>
      </c>
      <c r="C2268" s="16" t="s">
        <v>5401</v>
      </c>
      <c r="D2268">
        <f t="shared" si="0"/>
        <v>29</v>
      </c>
      <c r="E2268" t="str">
        <f t="shared" si="1"/>
        <v>$3,250,000 ($2,615,854)</v>
      </c>
      <c r="F2268">
        <f t="shared" si="2"/>
        <v>11</v>
      </c>
      <c r="G2268" t="str">
        <f t="shared" si="3"/>
        <v>$3,250,000</v>
      </c>
      <c r="H2268" t="s">
        <v>1969</v>
      </c>
      <c r="J2268" t="s">
        <v>45</v>
      </c>
      <c r="K2268" t="s">
        <v>101</v>
      </c>
      <c r="L2268">
        <v>3250000</v>
      </c>
      <c r="M2268" t="s">
        <v>1603</v>
      </c>
    </row>
    <row r="2269" spans="1:13">
      <c r="A2269">
        <v>3226</v>
      </c>
      <c r="B2269" t="s">
        <v>5</v>
      </c>
      <c r="C2269" s="16" t="s">
        <v>5411</v>
      </c>
      <c r="D2269">
        <f t="shared" si="0"/>
        <v>29</v>
      </c>
      <c r="E2269" t="str">
        <f t="shared" si="1"/>
        <v>$3,007,920 ($2,421,009) 2nd yr rookie con</v>
      </c>
      <c r="F2269">
        <f t="shared" si="2"/>
        <v>11</v>
      </c>
      <c r="G2269" t="str">
        <f t="shared" si="3"/>
        <v>$3,007,920</v>
      </c>
      <c r="H2269" t="s">
        <v>3720</v>
      </c>
      <c r="J2269" t="s">
        <v>45</v>
      </c>
      <c r="K2269" t="s">
        <v>101</v>
      </c>
      <c r="L2269">
        <v>3007920</v>
      </c>
      <c r="M2269" t="s">
        <v>894</v>
      </c>
    </row>
    <row r="2270" spans="1:13">
      <c r="A2270">
        <v>3227</v>
      </c>
      <c r="B2270" t="s">
        <v>5</v>
      </c>
      <c r="C2270" s="16" t="s">
        <v>5420</v>
      </c>
      <c r="D2270">
        <f t="shared" si="0"/>
        <v>29</v>
      </c>
      <c r="E2270" t="str">
        <f t="shared" si="1"/>
        <v>$2,563,320 ($2,063,160) 1st yr rookie con</v>
      </c>
      <c r="F2270">
        <f t="shared" si="2"/>
        <v>11</v>
      </c>
      <c r="G2270" t="str">
        <f t="shared" si="3"/>
        <v>$2,563,320</v>
      </c>
      <c r="H2270" t="s">
        <v>4418</v>
      </c>
      <c r="J2270" t="s">
        <v>45</v>
      </c>
      <c r="K2270" t="s">
        <v>101</v>
      </c>
      <c r="L2270">
        <v>2563320</v>
      </c>
      <c r="M2270" t="s">
        <v>1243</v>
      </c>
    </row>
    <row r="2271" spans="1:13">
      <c r="A2271">
        <v>3228</v>
      </c>
      <c r="B2271" t="s">
        <v>5</v>
      </c>
      <c r="C2271" s="16" t="s">
        <v>5429</v>
      </c>
      <c r="D2271">
        <f t="shared" si="0"/>
        <v>29</v>
      </c>
      <c r="E2271" t="str">
        <f t="shared" si="1"/>
        <v>$2,246,400 ($1,808,078)</v>
      </c>
      <c r="F2271">
        <f t="shared" si="2"/>
        <v>11</v>
      </c>
      <c r="G2271" t="str">
        <f t="shared" si="3"/>
        <v>$2,246,400</v>
      </c>
      <c r="H2271" t="s">
        <v>4627</v>
      </c>
      <c r="J2271" t="s">
        <v>45</v>
      </c>
      <c r="K2271" t="s">
        <v>101</v>
      </c>
      <c r="L2271">
        <v>2246400</v>
      </c>
      <c r="M2271" t="s">
        <v>4641</v>
      </c>
    </row>
    <row r="2272" spans="1:13">
      <c r="A2272">
        <v>3229</v>
      </c>
      <c r="B2272" t="s">
        <v>5</v>
      </c>
      <c r="C2272" s="16" t="s">
        <v>5438</v>
      </c>
      <c r="D2272">
        <f t="shared" si="0"/>
        <v>29</v>
      </c>
      <c r="E2272" t="str">
        <f t="shared" si="1"/>
        <v>$1,929,600 ($1,553,093) 3rd yr rookie con</v>
      </c>
      <c r="F2272">
        <f t="shared" si="2"/>
        <v>11</v>
      </c>
      <c r="G2272" t="str">
        <f t="shared" si="3"/>
        <v>$1,929,600</v>
      </c>
      <c r="H2272" t="s">
        <v>5444</v>
      </c>
      <c r="J2272" t="s">
        <v>45</v>
      </c>
      <c r="K2272" t="s">
        <v>101</v>
      </c>
      <c r="L2272">
        <v>1929600</v>
      </c>
      <c r="M2272" t="s">
        <v>1584</v>
      </c>
    </row>
    <row r="2273" spans="1:13">
      <c r="A2273">
        <v>3230</v>
      </c>
      <c r="B2273" t="s">
        <v>5</v>
      </c>
      <c r="C2273" s="16" t="s">
        <v>5447</v>
      </c>
      <c r="D2273">
        <f t="shared" si="0"/>
        <v>29</v>
      </c>
      <c r="E2273" t="str">
        <f t="shared" si="1"/>
        <v>$1,146,337 ($922,661) min, counts $854,389</v>
      </c>
      <c r="F2273">
        <f t="shared" si="2"/>
        <v>11</v>
      </c>
      <c r="G2273" t="str">
        <f t="shared" si="3"/>
        <v>$1,146,337</v>
      </c>
      <c r="H2273" t="s">
        <v>3697</v>
      </c>
      <c r="J2273" t="s">
        <v>45</v>
      </c>
      <c r="K2273" t="s">
        <v>101</v>
      </c>
      <c r="L2273">
        <v>1146337</v>
      </c>
      <c r="M2273" t="s">
        <v>4285</v>
      </c>
    </row>
    <row r="2274" spans="1:13">
      <c r="A2274">
        <v>3231</v>
      </c>
      <c r="B2274" t="s">
        <v>5</v>
      </c>
      <c r="C2274" s="16" t="s">
        <v>5453</v>
      </c>
      <c r="D2274">
        <f t="shared" si="0"/>
        <v>29</v>
      </c>
      <c r="E2274" t="str">
        <f t="shared" si="1"/>
        <v>$473,604 ($381,193) minimum</v>
      </c>
      <c r="F2274">
        <f t="shared" si="2"/>
        <v>9</v>
      </c>
      <c r="G2274" t="str">
        <f t="shared" si="3"/>
        <v>$473,604</v>
      </c>
      <c r="H2274" t="s">
        <v>4548</v>
      </c>
      <c r="J2274" t="s">
        <v>45</v>
      </c>
      <c r="K2274" t="s">
        <v>101</v>
      </c>
      <c r="L2274">
        <v>473604</v>
      </c>
      <c r="M2274" t="s">
        <v>5460</v>
      </c>
    </row>
    <row r="2275" spans="1:13">
      <c r="A2275">
        <v>3232</v>
      </c>
      <c r="B2275" t="s">
        <v>5</v>
      </c>
      <c r="C2275" s="16" t="s">
        <v>5461</v>
      </c>
      <c r="D2275">
        <f t="shared" si="0"/>
        <v>29</v>
      </c>
      <c r="E2275" t="str">
        <f t="shared" si="1"/>
        <v>$374,289 ($301,257) min, signed 1/20</v>
      </c>
      <c r="F2275">
        <f t="shared" si="2"/>
        <v>9</v>
      </c>
      <c r="G2275" t="str">
        <f t="shared" si="3"/>
        <v>$374,289</v>
      </c>
      <c r="H2275" t="s">
        <v>5464</v>
      </c>
      <c r="J2275" t="s">
        <v>45</v>
      </c>
      <c r="K2275" t="s">
        <v>101</v>
      </c>
      <c r="L2275">
        <v>374289</v>
      </c>
      <c r="M2275" t="s">
        <v>5465</v>
      </c>
    </row>
    <row r="2276" spans="1:13">
      <c r="A2276">
        <v>3234</v>
      </c>
      <c r="B2276" t="s">
        <v>5</v>
      </c>
      <c r="C2276" s="16" t="s">
        <v>5466</v>
      </c>
      <c r="D2276">
        <f t="shared" si="0"/>
        <v>29</v>
      </c>
      <c r="E2276" t="str">
        <f t="shared" si="1"/>
        <v>$11,610,000 ($9,344,634)</v>
      </c>
      <c r="F2276">
        <f t="shared" si="2"/>
        <v>12</v>
      </c>
      <c r="G2276" t="str">
        <f t="shared" si="3"/>
        <v>$11,610,000</v>
      </c>
      <c r="H2276" t="s">
        <v>5468</v>
      </c>
      <c r="J2276" t="s">
        <v>46</v>
      </c>
      <c r="K2276" t="s">
        <v>101</v>
      </c>
      <c r="L2276">
        <v>11610000</v>
      </c>
      <c r="M2276" t="s">
        <v>148</v>
      </c>
    </row>
    <row r="2277" spans="1:13">
      <c r="A2277">
        <v>3235</v>
      </c>
      <c r="B2277" t="s">
        <v>5</v>
      </c>
      <c r="C2277" s="16" t="s">
        <v>5471</v>
      </c>
      <c r="D2277">
        <f t="shared" si="0"/>
        <v>29</v>
      </c>
      <c r="E2277" t="str">
        <f t="shared" si="1"/>
        <v>$11,000,000 ($8,853,659)</v>
      </c>
      <c r="F2277">
        <f t="shared" si="2"/>
        <v>12</v>
      </c>
      <c r="G2277" t="str">
        <f t="shared" si="3"/>
        <v>$11,000,000</v>
      </c>
      <c r="H2277" t="s">
        <v>2094</v>
      </c>
      <c r="J2277" t="s">
        <v>46</v>
      </c>
      <c r="K2277" t="s">
        <v>101</v>
      </c>
      <c r="L2277">
        <v>11000000</v>
      </c>
      <c r="M2277" t="s">
        <v>657</v>
      </c>
    </row>
    <row r="2278" spans="1:13">
      <c r="A2278">
        <v>3236</v>
      </c>
      <c r="B2278" t="s">
        <v>5</v>
      </c>
      <c r="C2278" s="16" t="s">
        <v>5477</v>
      </c>
      <c r="D2278">
        <f t="shared" si="0"/>
        <v>29</v>
      </c>
      <c r="E2278" t="str">
        <f t="shared" si="1"/>
        <v>$9,000,000 ($7,243,902)</v>
      </c>
      <c r="F2278">
        <f t="shared" si="2"/>
        <v>11</v>
      </c>
      <c r="G2278" t="str">
        <f t="shared" si="3"/>
        <v>$9,000,000</v>
      </c>
      <c r="H2278" t="s">
        <v>3541</v>
      </c>
      <c r="J2278" t="s">
        <v>46</v>
      </c>
      <c r="K2278" t="s">
        <v>101</v>
      </c>
      <c r="L2278">
        <v>9000000</v>
      </c>
      <c r="M2278" t="s">
        <v>3542</v>
      </c>
    </row>
    <row r="2279" spans="1:13">
      <c r="A2279">
        <v>3237</v>
      </c>
      <c r="B2279" t="s">
        <v>5</v>
      </c>
      <c r="C2279" s="16" t="s">
        <v>5484</v>
      </c>
      <c r="D2279">
        <f t="shared" si="0"/>
        <v>29</v>
      </c>
      <c r="E2279" t="str">
        <f t="shared" si="1"/>
        <v>$6,750,000 ($5,432,927)</v>
      </c>
      <c r="F2279">
        <f t="shared" si="2"/>
        <v>11</v>
      </c>
      <c r="G2279" t="str">
        <f t="shared" si="3"/>
        <v>$6,750,000</v>
      </c>
      <c r="H2279" t="s">
        <v>5490</v>
      </c>
      <c r="J2279" t="s">
        <v>46</v>
      </c>
      <c r="K2279" t="s">
        <v>101</v>
      </c>
      <c r="L2279">
        <v>6750000</v>
      </c>
      <c r="M2279" t="s">
        <v>3334</v>
      </c>
    </row>
    <row r="2280" spans="1:13">
      <c r="A2280">
        <v>3238</v>
      </c>
      <c r="B2280" t="s">
        <v>5</v>
      </c>
      <c r="C2280" s="16" t="s">
        <v>5495</v>
      </c>
      <c r="D2280">
        <f t="shared" si="0"/>
        <v>29</v>
      </c>
      <c r="E2280" t="str">
        <f t="shared" si="1"/>
        <v>$4,099,920 ($3,299,936) amnesty 12/11, dnc</v>
      </c>
      <c r="F2280">
        <f t="shared" si="2"/>
        <v>11</v>
      </c>
      <c r="G2280" t="str">
        <f t="shared" si="3"/>
        <v>$4,099,920</v>
      </c>
      <c r="H2280" t="s">
        <v>5500</v>
      </c>
      <c r="J2280" t="s">
        <v>46</v>
      </c>
      <c r="K2280" t="s">
        <v>101</v>
      </c>
      <c r="L2280">
        <v>4099920</v>
      </c>
      <c r="M2280" t="s">
        <v>4763</v>
      </c>
    </row>
    <row r="2281" spans="1:13">
      <c r="A2281">
        <v>3239</v>
      </c>
      <c r="B2281" t="s">
        <v>5</v>
      </c>
      <c r="C2281" s="16" t="s">
        <v>5503</v>
      </c>
      <c r="D2281">
        <f t="shared" si="0"/>
        <v>29</v>
      </c>
      <c r="E2281" t="str">
        <f t="shared" si="1"/>
        <v>$3,823,000 ($3,077,049)</v>
      </c>
      <c r="F2281">
        <f t="shared" si="2"/>
        <v>11</v>
      </c>
      <c r="G2281" t="str">
        <f t="shared" si="3"/>
        <v>$3,823,000</v>
      </c>
      <c r="H2281" t="s">
        <v>5510</v>
      </c>
      <c r="J2281" t="s">
        <v>46</v>
      </c>
      <c r="K2281" t="s">
        <v>101</v>
      </c>
      <c r="L2281">
        <v>3823000</v>
      </c>
      <c r="M2281" t="s">
        <v>890</v>
      </c>
    </row>
    <row r="2282" spans="1:13">
      <c r="A2282">
        <v>3240</v>
      </c>
      <c r="B2282" t="s">
        <v>5</v>
      </c>
      <c r="C2282" s="16" t="s">
        <v>5513</v>
      </c>
      <c r="D2282">
        <f t="shared" si="0"/>
        <v>29</v>
      </c>
      <c r="E2282" t="str">
        <f t="shared" si="1"/>
        <v>$3,294,960 ($2,652,041) 2nd yr rookie con</v>
      </c>
      <c r="F2282">
        <f t="shared" si="2"/>
        <v>11</v>
      </c>
      <c r="G2282" t="str">
        <f t="shared" si="3"/>
        <v>$3,294,960</v>
      </c>
      <c r="H2282" t="s">
        <v>4463</v>
      </c>
      <c r="J2282" t="s">
        <v>46</v>
      </c>
      <c r="K2282" t="s">
        <v>101</v>
      </c>
      <c r="L2282">
        <v>3294960</v>
      </c>
      <c r="M2282" t="s">
        <v>1984</v>
      </c>
    </row>
    <row r="2283" spans="1:13">
      <c r="A2283">
        <v>3241</v>
      </c>
      <c r="B2283" t="s">
        <v>5</v>
      </c>
      <c r="C2283" s="16" t="s">
        <v>5523</v>
      </c>
      <c r="D2283">
        <f t="shared" si="0"/>
        <v>29</v>
      </c>
      <c r="E2283" t="str">
        <f t="shared" si="1"/>
        <v>$3,117,120 ($2,508,901) 3rd yr rookie con</v>
      </c>
      <c r="F2283">
        <f t="shared" si="2"/>
        <v>11</v>
      </c>
      <c r="G2283" t="str">
        <f t="shared" si="3"/>
        <v>$3,117,120</v>
      </c>
      <c r="H2283" t="s">
        <v>5528</v>
      </c>
      <c r="J2283" t="s">
        <v>46</v>
      </c>
      <c r="K2283" t="s">
        <v>101</v>
      </c>
      <c r="L2283">
        <v>3117120</v>
      </c>
      <c r="M2283" t="s">
        <v>570</v>
      </c>
    </row>
    <row r="2284" spans="1:13">
      <c r="A2284">
        <v>3242</v>
      </c>
      <c r="B2284" t="s">
        <v>5</v>
      </c>
      <c r="C2284" s="16" t="s">
        <v>5530</v>
      </c>
      <c r="D2284">
        <f t="shared" si="0"/>
        <v>29</v>
      </c>
      <c r="E2284" t="str">
        <f t="shared" si="1"/>
        <v>$2,956,658 ($2,379,749) 4th yr rookie con</v>
      </c>
      <c r="F2284">
        <f t="shared" si="2"/>
        <v>11</v>
      </c>
      <c r="G2284" t="str">
        <f t="shared" si="3"/>
        <v>$2,956,658</v>
      </c>
      <c r="H2284" t="s">
        <v>5534</v>
      </c>
      <c r="J2284" t="s">
        <v>46</v>
      </c>
      <c r="K2284" t="s">
        <v>101</v>
      </c>
      <c r="L2284">
        <v>2956658</v>
      </c>
      <c r="M2284" t="s">
        <v>590</v>
      </c>
    </row>
    <row r="2285" spans="1:13">
      <c r="A2285">
        <v>3243</v>
      </c>
      <c r="B2285" t="s">
        <v>5</v>
      </c>
      <c r="C2285" s="16" t="s">
        <v>5536</v>
      </c>
      <c r="D2285">
        <f t="shared" si="0"/>
        <v>29</v>
      </c>
      <c r="E2285" t="str">
        <f t="shared" si="1"/>
        <v>$2,126,520 ($1,711,589) 1st yr rookie con</v>
      </c>
      <c r="F2285">
        <f t="shared" si="2"/>
        <v>11</v>
      </c>
      <c r="G2285" t="str">
        <f t="shared" si="3"/>
        <v>$2,126,520</v>
      </c>
      <c r="H2285" t="s">
        <v>4341</v>
      </c>
      <c r="J2285" t="s">
        <v>46</v>
      </c>
      <c r="K2285" t="s">
        <v>101</v>
      </c>
      <c r="L2285">
        <v>2126520</v>
      </c>
      <c r="M2285" t="s">
        <v>557</v>
      </c>
    </row>
    <row r="2286" spans="1:13">
      <c r="A2286">
        <v>3244</v>
      </c>
      <c r="B2286" t="s">
        <v>5</v>
      </c>
      <c r="C2286" s="16" t="s">
        <v>5541</v>
      </c>
      <c r="D2286">
        <f t="shared" si="0"/>
        <v>29</v>
      </c>
      <c r="E2286" t="str">
        <f t="shared" si="1"/>
        <v>$983,307 ($791,442) m, s 1/4, c $785,525</v>
      </c>
      <c r="F2286">
        <f t="shared" si="2"/>
        <v>9</v>
      </c>
      <c r="G2286" t="str">
        <f t="shared" si="3"/>
        <v>$983,307</v>
      </c>
      <c r="H2286" t="s">
        <v>5547</v>
      </c>
      <c r="J2286" t="s">
        <v>46</v>
      </c>
      <c r="K2286" t="s">
        <v>101</v>
      </c>
      <c r="L2286">
        <v>983307</v>
      </c>
      <c r="M2286" t="s">
        <v>1047</v>
      </c>
    </row>
    <row r="2287" spans="1:13">
      <c r="A2287">
        <v>3245</v>
      </c>
      <c r="B2287" t="s">
        <v>5</v>
      </c>
      <c r="C2287" s="16" t="s">
        <v>5551</v>
      </c>
      <c r="D2287">
        <f t="shared" si="0"/>
        <v>29</v>
      </c>
      <c r="E2287" t="str">
        <f t="shared" si="1"/>
        <v>$915,852 ($737,149) min, counts $854,389</v>
      </c>
      <c r="F2287">
        <f t="shared" si="2"/>
        <v>9</v>
      </c>
      <c r="G2287" t="str">
        <f t="shared" si="3"/>
        <v>$915,852</v>
      </c>
      <c r="H2287" t="s">
        <v>4926</v>
      </c>
      <c r="J2287" t="s">
        <v>46</v>
      </c>
      <c r="K2287" t="s">
        <v>101</v>
      </c>
      <c r="L2287">
        <v>915852</v>
      </c>
      <c r="M2287" t="s">
        <v>3988</v>
      </c>
    </row>
    <row r="2288" spans="1:13">
      <c r="A2288">
        <v>3246</v>
      </c>
      <c r="B2288" t="s">
        <v>5</v>
      </c>
      <c r="C2288" s="16" t="s">
        <v>5558</v>
      </c>
      <c r="D2288">
        <f t="shared" si="0"/>
        <v>29</v>
      </c>
      <c r="E2288" t="str">
        <f t="shared" si="1"/>
        <v>$650,000 ($523,171)</v>
      </c>
      <c r="F2288">
        <f t="shared" si="2"/>
        <v>9</v>
      </c>
      <c r="G2288" t="str">
        <f t="shared" si="3"/>
        <v>$650,000</v>
      </c>
      <c r="H2288" t="s">
        <v>5565</v>
      </c>
      <c r="J2288" t="s">
        <v>46</v>
      </c>
      <c r="K2288" t="s">
        <v>101</v>
      </c>
      <c r="L2288">
        <v>650000</v>
      </c>
      <c r="M2288" t="s">
        <v>3241</v>
      </c>
    </row>
    <row r="2289" spans="1:13">
      <c r="A2289">
        <v>3247</v>
      </c>
      <c r="B2289" t="s">
        <v>5</v>
      </c>
      <c r="C2289" s="16" t="s">
        <v>5568</v>
      </c>
      <c r="D2289">
        <f t="shared" si="0"/>
        <v>29</v>
      </c>
      <c r="E2289" t="str">
        <f t="shared" si="1"/>
        <v>$473,604 ($381,193) minimum</v>
      </c>
      <c r="F2289">
        <f t="shared" si="2"/>
        <v>9</v>
      </c>
      <c r="G2289" t="str">
        <f t="shared" si="3"/>
        <v>$473,604</v>
      </c>
      <c r="H2289" t="s">
        <v>4548</v>
      </c>
      <c r="J2289" t="s">
        <v>46</v>
      </c>
      <c r="K2289" t="s">
        <v>101</v>
      </c>
      <c r="L2289">
        <v>473604</v>
      </c>
      <c r="M2289" t="s">
        <v>4289</v>
      </c>
    </row>
    <row r="2290" spans="1:13">
      <c r="A2290">
        <v>3248</v>
      </c>
      <c r="B2290" t="s">
        <v>5</v>
      </c>
      <c r="C2290" s="16" t="s">
        <v>5574</v>
      </c>
      <c r="D2290">
        <f t="shared" si="0"/>
        <v>29</v>
      </c>
      <c r="E2290" t="str">
        <f t="shared" si="1"/>
        <v>$473,604 ($381,193) minimum</v>
      </c>
      <c r="F2290">
        <f t="shared" si="2"/>
        <v>9</v>
      </c>
      <c r="G2290" t="str">
        <f t="shared" si="3"/>
        <v>$473,604</v>
      </c>
      <c r="H2290" t="s">
        <v>4548</v>
      </c>
      <c r="J2290" t="s">
        <v>46</v>
      </c>
      <c r="K2290" t="s">
        <v>101</v>
      </c>
      <c r="L2290">
        <v>473604</v>
      </c>
      <c r="M2290" t="s">
        <v>2743</v>
      </c>
    </row>
    <row r="2291" spans="1:13">
      <c r="A2291">
        <v>3249</v>
      </c>
      <c r="B2291" t="s">
        <v>5</v>
      </c>
      <c r="C2291" s="16" t="s">
        <v>5579</v>
      </c>
      <c r="D2291">
        <f t="shared" si="0"/>
        <v>29</v>
      </c>
      <c r="E2291" t="str">
        <f t="shared" si="1"/>
        <v>$185,588 ($149,376) s1/14-2/7,c $165,324</v>
      </c>
      <c r="F2291">
        <f t="shared" si="2"/>
        <v>9</v>
      </c>
      <c r="G2291" t="str">
        <f t="shared" si="3"/>
        <v>$185,588</v>
      </c>
      <c r="H2291" t="s">
        <v>5584</v>
      </c>
      <c r="J2291" t="s">
        <v>46</v>
      </c>
      <c r="K2291" t="s">
        <v>101</v>
      </c>
      <c r="L2291">
        <v>185588</v>
      </c>
      <c r="M2291" t="s">
        <v>2405</v>
      </c>
    </row>
    <row r="2292" spans="1:13">
      <c r="A2292">
        <v>3250</v>
      </c>
      <c r="B2292" t="s">
        <v>5</v>
      </c>
      <c r="C2292" s="16" t="s">
        <v>5587</v>
      </c>
      <c r="D2292">
        <f t="shared" si="0"/>
        <v>29</v>
      </c>
      <c r="E2292" t="str">
        <f t="shared" si="1"/>
        <v>$116,768 ($93,984) min, rel 1/13</v>
      </c>
      <c r="F2292">
        <f t="shared" si="2"/>
        <v>9</v>
      </c>
      <c r="G2292" t="str">
        <f t="shared" si="3"/>
        <v>$116,768</v>
      </c>
      <c r="H2292" t="s">
        <v>5593</v>
      </c>
      <c r="J2292" t="s">
        <v>46</v>
      </c>
      <c r="K2292" t="s">
        <v>101</v>
      </c>
      <c r="L2292">
        <v>116768</v>
      </c>
      <c r="M2292" t="s">
        <v>1212</v>
      </c>
    </row>
    <row r="2293" spans="1:13">
      <c r="A2293">
        <v>3252</v>
      </c>
      <c r="B2293" t="s">
        <v>5</v>
      </c>
      <c r="C2293" s="16" t="s">
        <v>5597</v>
      </c>
      <c r="D2293">
        <f t="shared" si="0"/>
        <v>29</v>
      </c>
      <c r="E2293" t="str">
        <f t="shared" si="1"/>
        <v>$11,519,840 ($9,272,066)</v>
      </c>
      <c r="F2293">
        <f t="shared" si="2"/>
        <v>12</v>
      </c>
      <c r="G2293" t="str">
        <f t="shared" si="3"/>
        <v>$11,519,840</v>
      </c>
      <c r="H2293" t="s">
        <v>5603</v>
      </c>
      <c r="J2293" t="s">
        <v>49</v>
      </c>
      <c r="K2293" t="s">
        <v>101</v>
      </c>
      <c r="L2293">
        <v>11519840</v>
      </c>
      <c r="M2293" t="s">
        <v>947</v>
      </c>
    </row>
    <row r="2294" spans="1:13">
      <c r="A2294">
        <v>3253</v>
      </c>
      <c r="B2294" t="s">
        <v>5</v>
      </c>
      <c r="C2294" s="16" t="s">
        <v>5606</v>
      </c>
      <c r="D2294">
        <f t="shared" si="0"/>
        <v>29</v>
      </c>
      <c r="E2294" t="str">
        <f t="shared" si="1"/>
        <v>$8,591,793 ($6,915,346)</v>
      </c>
      <c r="F2294">
        <f t="shared" si="2"/>
        <v>11</v>
      </c>
      <c r="G2294" t="str">
        <f t="shared" si="3"/>
        <v>$8,591,793</v>
      </c>
      <c r="H2294" t="s">
        <v>5607</v>
      </c>
      <c r="J2294" t="s">
        <v>49</v>
      </c>
      <c r="K2294" t="s">
        <v>101</v>
      </c>
      <c r="L2294">
        <v>8591793</v>
      </c>
      <c r="M2294" t="s">
        <v>495</v>
      </c>
    </row>
    <row r="2295" spans="1:13">
      <c r="A2295">
        <v>3254</v>
      </c>
      <c r="B2295" t="s">
        <v>5</v>
      </c>
      <c r="C2295" s="16" t="s">
        <v>5610</v>
      </c>
      <c r="D2295">
        <f t="shared" si="0"/>
        <v>29</v>
      </c>
      <c r="E2295" t="str">
        <f t="shared" si="1"/>
        <v>$7,000,000 ($5,634,146)</v>
      </c>
      <c r="F2295">
        <f t="shared" si="2"/>
        <v>11</v>
      </c>
      <c r="G2295" t="str">
        <f t="shared" si="3"/>
        <v>$7,000,000</v>
      </c>
      <c r="H2295" t="s">
        <v>4299</v>
      </c>
      <c r="J2295" t="s">
        <v>49</v>
      </c>
      <c r="K2295" t="s">
        <v>101</v>
      </c>
      <c r="L2295">
        <v>7000000</v>
      </c>
      <c r="M2295" t="s">
        <v>414</v>
      </c>
    </row>
    <row r="2296" spans="1:13">
      <c r="A2296">
        <v>3255</v>
      </c>
      <c r="B2296" t="s">
        <v>5</v>
      </c>
      <c r="C2296" s="16" t="s">
        <v>5614</v>
      </c>
      <c r="D2296">
        <f t="shared" si="0"/>
        <v>29</v>
      </c>
      <c r="E2296" t="str">
        <f t="shared" si="1"/>
        <v>$5,750,000 ($4,628,049)</v>
      </c>
      <c r="F2296">
        <f t="shared" si="2"/>
        <v>11</v>
      </c>
      <c r="G2296" t="str">
        <f t="shared" si="3"/>
        <v>$5,750,000</v>
      </c>
      <c r="H2296" t="s">
        <v>5616</v>
      </c>
      <c r="J2296" t="s">
        <v>49</v>
      </c>
      <c r="K2296" t="s">
        <v>101</v>
      </c>
      <c r="L2296">
        <v>5750000</v>
      </c>
      <c r="M2296" t="s">
        <v>1427</v>
      </c>
    </row>
    <row r="2297" spans="1:13">
      <c r="A2297">
        <v>3256</v>
      </c>
      <c r="B2297" t="s">
        <v>5</v>
      </c>
      <c r="C2297" s="16" t="s">
        <v>5619</v>
      </c>
      <c r="D2297">
        <f t="shared" si="0"/>
        <v>29</v>
      </c>
      <c r="E2297" t="str">
        <f t="shared" si="1"/>
        <v>$5,127,720 ($4,127,189) 3rd yr rookie con</v>
      </c>
      <c r="F2297">
        <f t="shared" si="2"/>
        <v>11</v>
      </c>
      <c r="G2297" t="str">
        <f t="shared" si="3"/>
        <v>$5,127,720</v>
      </c>
      <c r="H2297" t="s">
        <v>5628</v>
      </c>
      <c r="J2297" t="s">
        <v>49</v>
      </c>
      <c r="K2297" t="s">
        <v>101</v>
      </c>
      <c r="L2297">
        <v>5127720</v>
      </c>
      <c r="M2297" t="s">
        <v>3269</v>
      </c>
    </row>
    <row r="2298" spans="1:13">
      <c r="A2298">
        <v>3257</v>
      </c>
      <c r="B2298" t="s">
        <v>5</v>
      </c>
      <c r="C2298" s="16" t="s">
        <v>5631</v>
      </c>
      <c r="D2298">
        <f t="shared" si="0"/>
        <v>29</v>
      </c>
      <c r="E2298" t="str">
        <f t="shared" si="1"/>
        <v>$3,414,720 ($2,748,433) 3rd yr rookie con</v>
      </c>
      <c r="F2298">
        <f t="shared" si="2"/>
        <v>11</v>
      </c>
      <c r="G2298" t="str">
        <f t="shared" si="3"/>
        <v>$3,414,720</v>
      </c>
      <c r="H2298" t="s">
        <v>5636</v>
      </c>
      <c r="J2298" t="s">
        <v>49</v>
      </c>
      <c r="K2298" t="s">
        <v>101</v>
      </c>
      <c r="L2298">
        <v>3414720</v>
      </c>
      <c r="M2298" t="s">
        <v>5360</v>
      </c>
    </row>
    <row r="2299" spans="1:13">
      <c r="A2299">
        <v>3258</v>
      </c>
      <c r="B2299" t="s">
        <v>5</v>
      </c>
      <c r="C2299" s="16" t="s">
        <v>5638</v>
      </c>
      <c r="D2299">
        <f t="shared" si="0"/>
        <v>29</v>
      </c>
      <c r="E2299" t="str">
        <f t="shared" si="1"/>
        <v>$2,855,760 ($2,298,539) 3rd yr rookie con</v>
      </c>
      <c r="F2299">
        <f t="shared" si="2"/>
        <v>11</v>
      </c>
      <c r="G2299" t="str">
        <f t="shared" si="3"/>
        <v>$2,855,760</v>
      </c>
      <c r="H2299" t="s">
        <v>5643</v>
      </c>
      <c r="J2299" t="s">
        <v>49</v>
      </c>
      <c r="K2299" t="s">
        <v>101</v>
      </c>
      <c r="L2299">
        <v>2855760</v>
      </c>
      <c r="M2299" t="s">
        <v>672</v>
      </c>
    </row>
    <row r="2300" spans="1:13">
      <c r="A2300">
        <v>3259</v>
      </c>
      <c r="B2300" t="s">
        <v>5</v>
      </c>
      <c r="C2300" s="16" t="s">
        <v>5646</v>
      </c>
      <c r="D2300">
        <f t="shared" si="0"/>
        <v>29</v>
      </c>
      <c r="E2300" t="str">
        <f t="shared" si="1"/>
        <v>$2,369,040 ($1,906,788) 3rd yr rookie con</v>
      </c>
      <c r="F2300">
        <f t="shared" si="2"/>
        <v>11</v>
      </c>
      <c r="G2300" t="str">
        <f t="shared" si="3"/>
        <v>$2,369,040</v>
      </c>
      <c r="H2300" t="s">
        <v>5652</v>
      </c>
      <c r="J2300" t="s">
        <v>49</v>
      </c>
      <c r="K2300" t="s">
        <v>101</v>
      </c>
      <c r="L2300">
        <v>2369040</v>
      </c>
      <c r="M2300" t="s">
        <v>3664</v>
      </c>
    </row>
    <row r="2301" spans="1:13">
      <c r="A2301">
        <v>3260</v>
      </c>
      <c r="B2301" t="s">
        <v>5</v>
      </c>
      <c r="C2301" s="16" t="s">
        <v>5656</v>
      </c>
      <c r="D2301">
        <f t="shared" si="0"/>
        <v>29</v>
      </c>
      <c r="E2301" t="str">
        <f t="shared" si="1"/>
        <v>$2,225,093 ($1,790,929) 4th yr rookie con</v>
      </c>
      <c r="F2301">
        <f t="shared" si="2"/>
        <v>11</v>
      </c>
      <c r="G2301" t="str">
        <f t="shared" si="3"/>
        <v>$2,225,093</v>
      </c>
      <c r="H2301" t="s">
        <v>5661</v>
      </c>
      <c r="J2301" t="s">
        <v>49</v>
      </c>
      <c r="K2301" t="s">
        <v>101</v>
      </c>
      <c r="L2301">
        <v>2225093</v>
      </c>
      <c r="M2301" t="s">
        <v>278</v>
      </c>
    </row>
    <row r="2302" spans="1:13">
      <c r="A2302">
        <v>3261</v>
      </c>
      <c r="B2302" t="s">
        <v>5</v>
      </c>
      <c r="C2302" s="16" t="s">
        <v>5664</v>
      </c>
      <c r="D2302">
        <f t="shared" si="0"/>
        <v>29</v>
      </c>
      <c r="E2302" t="str">
        <f t="shared" si="1"/>
        <v>$2,108,000 ($1,696,683)</v>
      </c>
      <c r="F2302">
        <f t="shared" si="2"/>
        <v>11</v>
      </c>
      <c r="G2302" t="str">
        <f t="shared" si="3"/>
        <v>$2,108,000</v>
      </c>
      <c r="H2302" t="s">
        <v>5670</v>
      </c>
      <c r="J2302" t="s">
        <v>49</v>
      </c>
      <c r="K2302" t="s">
        <v>101</v>
      </c>
      <c r="L2302">
        <v>2108000</v>
      </c>
      <c r="M2302" t="s">
        <v>862</v>
      </c>
    </row>
    <row r="2303" spans="1:13">
      <c r="A2303">
        <v>3262</v>
      </c>
      <c r="B2303" t="s">
        <v>5</v>
      </c>
      <c r="C2303" s="16" t="s">
        <v>5672</v>
      </c>
      <c r="D2303">
        <f t="shared" si="0"/>
        <v>29</v>
      </c>
      <c r="E2303" t="str">
        <f t="shared" si="1"/>
        <v>$1,959,960 ($1,577,529) 2nd yr rookie con</v>
      </c>
      <c r="F2303">
        <f t="shared" si="2"/>
        <v>11</v>
      </c>
      <c r="G2303" t="str">
        <f t="shared" si="3"/>
        <v>$1,959,960</v>
      </c>
      <c r="H2303" t="s">
        <v>4311</v>
      </c>
      <c r="J2303" t="s">
        <v>49</v>
      </c>
      <c r="K2303" t="s">
        <v>101</v>
      </c>
      <c r="L2303">
        <v>1959960</v>
      </c>
      <c r="M2303" t="s">
        <v>1436</v>
      </c>
    </row>
    <row r="2304" spans="1:13">
      <c r="A2304">
        <v>3263</v>
      </c>
      <c r="B2304" t="s">
        <v>5</v>
      </c>
      <c r="C2304" s="16" t="s">
        <v>5682</v>
      </c>
      <c r="D2304">
        <f t="shared" si="0"/>
        <v>29</v>
      </c>
      <c r="E2304" t="str">
        <f t="shared" si="1"/>
        <v>$1,823,280 ($1,467,518) 1st yr rookie con</v>
      </c>
      <c r="F2304">
        <f t="shared" si="2"/>
        <v>11</v>
      </c>
      <c r="G2304" t="str">
        <f t="shared" si="3"/>
        <v>$1,823,280</v>
      </c>
      <c r="H2304" t="s">
        <v>4105</v>
      </c>
      <c r="J2304" t="s">
        <v>49</v>
      </c>
      <c r="K2304" t="s">
        <v>101</v>
      </c>
      <c r="L2304">
        <v>1823280</v>
      </c>
      <c r="M2304" t="s">
        <v>513</v>
      </c>
    </row>
    <row r="2305" spans="1:13">
      <c r="A2305">
        <v>3264</v>
      </c>
      <c r="B2305" t="s">
        <v>5</v>
      </c>
      <c r="C2305" s="16" t="s">
        <v>5687</v>
      </c>
      <c r="D2305">
        <f t="shared" si="0"/>
        <v>29</v>
      </c>
      <c r="E2305" t="str">
        <f t="shared" si="1"/>
        <v>$850,000 ($684,146)</v>
      </c>
      <c r="F2305">
        <f t="shared" si="2"/>
        <v>9</v>
      </c>
      <c r="G2305" t="str">
        <f t="shared" si="3"/>
        <v>$850,000</v>
      </c>
      <c r="H2305" t="s">
        <v>5693</v>
      </c>
      <c r="J2305" t="s">
        <v>49</v>
      </c>
      <c r="K2305" t="s">
        <v>101</v>
      </c>
      <c r="L2305">
        <v>850000</v>
      </c>
      <c r="M2305" t="s">
        <v>389</v>
      </c>
    </row>
    <row r="2306" spans="1:13">
      <c r="A2306">
        <v>3265</v>
      </c>
      <c r="B2306" t="s">
        <v>5</v>
      </c>
      <c r="C2306" s="16" t="s">
        <v>5695</v>
      </c>
      <c r="D2306">
        <f t="shared" si="0"/>
        <v>29</v>
      </c>
      <c r="E2306" t="str">
        <f t="shared" si="1"/>
        <v>$854,389 ($687,679) minimum</v>
      </c>
      <c r="F2306">
        <f t="shared" si="2"/>
        <v>9</v>
      </c>
      <c r="G2306" t="str">
        <f t="shared" si="3"/>
        <v>$854,389</v>
      </c>
      <c r="H2306" t="s">
        <v>4797</v>
      </c>
      <c r="J2306" t="s">
        <v>49</v>
      </c>
      <c r="K2306" t="s">
        <v>101</v>
      </c>
      <c r="L2306">
        <v>854389</v>
      </c>
      <c r="M2306" t="s">
        <v>664</v>
      </c>
    </row>
    <row r="2307" spans="1:13">
      <c r="A2307">
        <v>3266</v>
      </c>
      <c r="B2307" t="s">
        <v>5</v>
      </c>
      <c r="C2307" s="16" t="s">
        <v>5705</v>
      </c>
      <c r="D2307">
        <f t="shared" si="0"/>
        <v>29</v>
      </c>
      <c r="E2307" t="str">
        <f t="shared" si="1"/>
        <v>$301,733 ($242,858) min, signed 2/8</v>
      </c>
      <c r="F2307">
        <f t="shared" si="2"/>
        <v>9</v>
      </c>
      <c r="G2307" t="str">
        <f t="shared" si="3"/>
        <v>$301,733</v>
      </c>
      <c r="H2307" t="s">
        <v>5711</v>
      </c>
      <c r="J2307" t="s">
        <v>49</v>
      </c>
      <c r="K2307" t="s">
        <v>101</v>
      </c>
      <c r="L2307">
        <v>301733</v>
      </c>
      <c r="M2307" t="s">
        <v>984</v>
      </c>
    </row>
    <row r="2308" spans="1:13">
      <c r="A2308">
        <v>3267</v>
      </c>
      <c r="B2308" t="s">
        <v>5</v>
      </c>
      <c r="C2308" s="16" t="s">
        <v>5714</v>
      </c>
      <c r="D2308">
        <f t="shared" si="0"/>
        <v>29</v>
      </c>
      <c r="E2308" t="str">
        <f t="shared" si="1"/>
        <v>$270,427 ($217,661) min, rel 2/7</v>
      </c>
      <c r="F2308">
        <f t="shared" si="2"/>
        <v>9</v>
      </c>
      <c r="G2308" t="str">
        <f t="shared" si="3"/>
        <v>$270,427</v>
      </c>
      <c r="H2308" t="s">
        <v>5718</v>
      </c>
      <c r="J2308" t="s">
        <v>49</v>
      </c>
      <c r="K2308" t="s">
        <v>101</v>
      </c>
      <c r="L2308">
        <v>270427</v>
      </c>
      <c r="M2308" t="s">
        <v>1921</v>
      </c>
    </row>
    <row r="2309" spans="1:13">
      <c r="A2309">
        <v>3269</v>
      </c>
      <c r="B2309" t="s">
        <v>5</v>
      </c>
      <c r="C2309" s="16" t="s">
        <v>5720</v>
      </c>
      <c r="D2309">
        <f t="shared" si="0"/>
        <v>29</v>
      </c>
      <c r="E2309" t="str">
        <f t="shared" si="1"/>
        <v>$12,015,904 ($9,671,337)</v>
      </c>
      <c r="F2309">
        <f t="shared" si="2"/>
        <v>12</v>
      </c>
      <c r="G2309" t="str">
        <f t="shared" si="3"/>
        <v>$12,015,904</v>
      </c>
      <c r="H2309" t="s">
        <v>5722</v>
      </c>
      <c r="J2309" t="s">
        <v>51</v>
      </c>
      <c r="K2309" t="s">
        <v>101</v>
      </c>
      <c r="L2309">
        <v>12015904</v>
      </c>
      <c r="M2309" t="s">
        <v>534</v>
      </c>
    </row>
    <row r="2310" spans="1:13">
      <c r="A2310">
        <v>3270</v>
      </c>
      <c r="B2310" t="s">
        <v>5</v>
      </c>
      <c r="C2310" s="16" t="s">
        <v>5723</v>
      </c>
      <c r="D2310">
        <f t="shared" si="0"/>
        <v>29</v>
      </c>
      <c r="E2310" t="str">
        <f t="shared" si="1"/>
        <v>$10,000,000 ($8,048,780)</v>
      </c>
      <c r="F2310">
        <f t="shared" si="2"/>
        <v>12</v>
      </c>
      <c r="G2310" t="str">
        <f t="shared" si="3"/>
        <v>$10,000,000</v>
      </c>
      <c r="H2310" t="s">
        <v>1385</v>
      </c>
      <c r="J2310" t="s">
        <v>51</v>
      </c>
      <c r="K2310" t="s">
        <v>101</v>
      </c>
      <c r="L2310">
        <v>10000000</v>
      </c>
      <c r="M2310" t="s">
        <v>1403</v>
      </c>
    </row>
    <row r="2311" spans="1:13">
      <c r="A2311">
        <v>3271</v>
      </c>
      <c r="B2311" t="s">
        <v>5</v>
      </c>
      <c r="C2311" s="16" t="s">
        <v>5728</v>
      </c>
      <c r="D2311">
        <f t="shared" si="0"/>
        <v>29</v>
      </c>
      <c r="E2311" t="str">
        <f t="shared" si="1"/>
        <v>$7,595,600 ($6,113,532) amnesty 12/12, dnc</v>
      </c>
      <c r="F2311">
        <f t="shared" si="2"/>
        <v>11</v>
      </c>
      <c r="G2311" t="str">
        <f t="shared" si="3"/>
        <v>$7,595,600</v>
      </c>
      <c r="H2311" t="s">
        <v>5734</v>
      </c>
      <c r="J2311" t="s">
        <v>51</v>
      </c>
      <c r="K2311" t="s">
        <v>101</v>
      </c>
      <c r="L2311">
        <v>7595600</v>
      </c>
      <c r="M2311" t="s">
        <v>5224</v>
      </c>
    </row>
    <row r="2312" spans="1:13">
      <c r="A2312">
        <v>3272</v>
      </c>
      <c r="B2312" t="s">
        <v>5</v>
      </c>
      <c r="C2312" s="16" t="s">
        <v>5736</v>
      </c>
      <c r="D2312">
        <f t="shared" si="0"/>
        <v>29</v>
      </c>
      <c r="E2312" t="str">
        <f t="shared" si="1"/>
        <v>$3,000,000 ($2,414,634)</v>
      </c>
      <c r="F2312">
        <f t="shared" si="2"/>
        <v>11</v>
      </c>
      <c r="G2312" t="str">
        <f t="shared" si="3"/>
        <v>$3,000,000</v>
      </c>
      <c r="H2312" t="s">
        <v>2329</v>
      </c>
      <c r="J2312" t="s">
        <v>51</v>
      </c>
      <c r="K2312" t="s">
        <v>101</v>
      </c>
      <c r="L2312">
        <v>3000000</v>
      </c>
      <c r="M2312" t="s">
        <v>5262</v>
      </c>
    </row>
    <row r="2313" spans="1:13">
      <c r="A2313">
        <v>3273</v>
      </c>
      <c r="B2313" t="s">
        <v>5</v>
      </c>
      <c r="C2313" s="16" t="s">
        <v>5743</v>
      </c>
      <c r="D2313">
        <f t="shared" si="0"/>
        <v>29</v>
      </c>
      <c r="E2313" t="str">
        <f t="shared" si="1"/>
        <v>$2,700,000 ($2,173,171)</v>
      </c>
      <c r="F2313">
        <f t="shared" si="2"/>
        <v>11</v>
      </c>
      <c r="G2313" t="str">
        <f t="shared" si="3"/>
        <v>$2,700,000</v>
      </c>
      <c r="H2313" t="s">
        <v>5746</v>
      </c>
      <c r="J2313" t="s">
        <v>51</v>
      </c>
      <c r="K2313" t="s">
        <v>101</v>
      </c>
      <c r="L2313">
        <v>2700000</v>
      </c>
      <c r="M2313" t="s">
        <v>384</v>
      </c>
    </row>
    <row r="2314" spans="1:13">
      <c r="A2314">
        <v>3274</v>
      </c>
      <c r="B2314" t="s">
        <v>5</v>
      </c>
      <c r="C2314" s="16" t="s">
        <v>5750</v>
      </c>
      <c r="D2314">
        <f t="shared" si="0"/>
        <v>29</v>
      </c>
      <c r="E2314" t="str">
        <f t="shared" si="1"/>
        <v>$2,588,590 ($2,083,499) 4th yr rookie con</v>
      </c>
      <c r="F2314">
        <f t="shared" si="2"/>
        <v>11</v>
      </c>
      <c r="G2314" t="str">
        <f t="shared" si="3"/>
        <v>$2,588,590</v>
      </c>
      <c r="H2314" t="s">
        <v>5757</v>
      </c>
      <c r="J2314" t="s">
        <v>51</v>
      </c>
      <c r="K2314" t="s">
        <v>101</v>
      </c>
      <c r="L2314">
        <v>2588590</v>
      </c>
      <c r="M2314" t="s">
        <v>728</v>
      </c>
    </row>
    <row r="2315" spans="1:13">
      <c r="A2315">
        <v>3275</v>
      </c>
      <c r="B2315" t="s">
        <v>5</v>
      </c>
      <c r="C2315" s="16" t="s">
        <v>5761</v>
      </c>
      <c r="D2315">
        <f t="shared" si="0"/>
        <v>29</v>
      </c>
      <c r="E2315" t="str">
        <f t="shared" si="1"/>
        <v>$2,406,240 ($1,936,730) 2nd yr rookie con</v>
      </c>
      <c r="F2315">
        <f t="shared" si="2"/>
        <v>11</v>
      </c>
      <c r="G2315" t="str">
        <f t="shared" si="3"/>
        <v>$2,406,240</v>
      </c>
      <c r="H2315" t="s">
        <v>4371</v>
      </c>
      <c r="J2315" t="s">
        <v>51</v>
      </c>
      <c r="K2315" t="s">
        <v>101</v>
      </c>
      <c r="L2315">
        <v>2406240</v>
      </c>
      <c r="M2315" t="s">
        <v>654</v>
      </c>
    </row>
    <row r="2316" spans="1:13">
      <c r="A2316">
        <v>3276</v>
      </c>
      <c r="B2316" t="s">
        <v>5</v>
      </c>
      <c r="C2316" s="16" t="s">
        <v>5771</v>
      </c>
      <c r="D2316">
        <f t="shared" si="0"/>
        <v>29</v>
      </c>
      <c r="E2316" t="str">
        <f t="shared" si="1"/>
        <v>$2,403,000 ($1,936,537)</v>
      </c>
      <c r="F2316">
        <f t="shared" si="2"/>
        <v>11</v>
      </c>
      <c r="G2316" t="str">
        <f t="shared" si="3"/>
        <v>$2,403,000</v>
      </c>
      <c r="H2316" t="s">
        <v>5776</v>
      </c>
      <c r="J2316" t="s">
        <v>51</v>
      </c>
      <c r="K2316" t="s">
        <v>101</v>
      </c>
      <c r="L2316">
        <v>2403000</v>
      </c>
      <c r="M2316" t="s">
        <v>1071</v>
      </c>
    </row>
    <row r="2317" spans="1:13">
      <c r="A2317">
        <v>3277</v>
      </c>
      <c r="B2317" t="s">
        <v>5</v>
      </c>
      <c r="C2317" s="16" t="s">
        <v>5778</v>
      </c>
      <c r="D2317">
        <f t="shared" si="0"/>
        <v>29</v>
      </c>
      <c r="E2317" t="str">
        <f t="shared" si="1"/>
        <v>$2,138,040 ($1,720,861) 3rd yr rookie con</v>
      </c>
      <c r="F2317">
        <f t="shared" si="2"/>
        <v>11</v>
      </c>
      <c r="G2317" t="str">
        <f t="shared" si="3"/>
        <v>$2,138,040</v>
      </c>
      <c r="H2317" t="s">
        <v>5784</v>
      </c>
      <c r="J2317" t="s">
        <v>51</v>
      </c>
      <c r="K2317" t="s">
        <v>101</v>
      </c>
      <c r="L2317">
        <v>2138040</v>
      </c>
      <c r="M2317" t="s">
        <v>294</v>
      </c>
    </row>
    <row r="2318" spans="1:13">
      <c r="A2318">
        <v>3278</v>
      </c>
      <c r="B2318" t="s">
        <v>5</v>
      </c>
      <c r="C2318" s="16" t="s">
        <v>5788</v>
      </c>
      <c r="D2318">
        <f t="shared" si="0"/>
        <v>29</v>
      </c>
      <c r="E2318" t="str">
        <f t="shared" si="1"/>
        <v>$2,086,360 ($1,679,265) 4th yr rookie con</v>
      </c>
      <c r="F2318">
        <f t="shared" si="2"/>
        <v>11</v>
      </c>
      <c r="G2318" t="str">
        <f t="shared" si="3"/>
        <v>$2,086,360</v>
      </c>
      <c r="H2318" t="s">
        <v>5793</v>
      </c>
      <c r="J2318" t="s">
        <v>51</v>
      </c>
      <c r="K2318" t="s">
        <v>101</v>
      </c>
      <c r="L2318">
        <v>2086360</v>
      </c>
      <c r="M2318" t="s">
        <v>659</v>
      </c>
    </row>
    <row r="2319" spans="1:13">
      <c r="A2319">
        <v>3279</v>
      </c>
      <c r="B2319" t="s">
        <v>5</v>
      </c>
      <c r="C2319" s="16" t="s">
        <v>5795</v>
      </c>
      <c r="D2319">
        <f t="shared" si="0"/>
        <v>29</v>
      </c>
      <c r="E2319" t="str">
        <f t="shared" si="1"/>
        <v>$1,500,000 ($1,207,317)</v>
      </c>
      <c r="F2319">
        <f t="shared" si="2"/>
        <v>11</v>
      </c>
      <c r="G2319" t="str">
        <f t="shared" si="3"/>
        <v>$1,500,000</v>
      </c>
      <c r="H2319" t="s">
        <v>1974</v>
      </c>
      <c r="J2319" t="s">
        <v>51</v>
      </c>
      <c r="K2319" t="s">
        <v>101</v>
      </c>
      <c r="L2319">
        <v>1500000</v>
      </c>
      <c r="M2319" t="s">
        <v>3975</v>
      </c>
    </row>
    <row r="2320" spans="1:13">
      <c r="A2320">
        <v>3280</v>
      </c>
      <c r="B2320" t="s">
        <v>5</v>
      </c>
      <c r="C2320" s="16" t="s">
        <v>5803</v>
      </c>
      <c r="D2320">
        <f t="shared" si="0"/>
        <v>29</v>
      </c>
      <c r="E2320" t="str">
        <f t="shared" si="1"/>
        <v>$1,455,960 ($1,171,870) 3rd yr rookie con</v>
      </c>
      <c r="F2320">
        <f t="shared" si="2"/>
        <v>11</v>
      </c>
      <c r="G2320" t="str">
        <f t="shared" si="3"/>
        <v>$1,455,960</v>
      </c>
      <c r="H2320" t="s">
        <v>5817</v>
      </c>
      <c r="J2320" t="s">
        <v>51</v>
      </c>
      <c r="K2320" t="s">
        <v>101</v>
      </c>
      <c r="L2320">
        <v>1455960</v>
      </c>
      <c r="M2320" t="s">
        <v>1355</v>
      </c>
    </row>
    <row r="2321" spans="1:13">
      <c r="A2321">
        <v>3281</v>
      </c>
      <c r="B2321" t="s">
        <v>5</v>
      </c>
      <c r="C2321" s="16" t="s">
        <v>5820</v>
      </c>
      <c r="D2321">
        <f t="shared" si="0"/>
        <v>29</v>
      </c>
      <c r="E2321" t="str">
        <f t="shared" si="1"/>
        <v>$854,389 ($687,679) minimum</v>
      </c>
      <c r="F2321">
        <f t="shared" si="2"/>
        <v>9</v>
      </c>
      <c r="G2321" t="str">
        <f t="shared" si="3"/>
        <v>$854,389</v>
      </c>
      <c r="H2321" t="s">
        <v>4797</v>
      </c>
      <c r="J2321" t="s">
        <v>51</v>
      </c>
      <c r="K2321" t="s">
        <v>101</v>
      </c>
      <c r="L2321">
        <v>854389</v>
      </c>
      <c r="M2321" t="s">
        <v>1760</v>
      </c>
    </row>
    <row r="2322" spans="1:13">
      <c r="A2322">
        <v>3282</v>
      </c>
      <c r="B2322" t="s">
        <v>5</v>
      </c>
      <c r="C2322" s="16" t="s">
        <v>5825</v>
      </c>
      <c r="D2322">
        <f t="shared" si="0"/>
        <v>29</v>
      </c>
      <c r="E2322" t="str">
        <f t="shared" si="1"/>
        <v>$810,000 ($651,951)</v>
      </c>
      <c r="F2322">
        <f t="shared" si="2"/>
        <v>9</v>
      </c>
      <c r="G2322" t="str">
        <f t="shared" si="3"/>
        <v>$810,000</v>
      </c>
      <c r="H2322" t="s">
        <v>5833</v>
      </c>
      <c r="J2322" t="s">
        <v>51</v>
      </c>
      <c r="K2322" t="s">
        <v>101</v>
      </c>
      <c r="L2322">
        <v>810000</v>
      </c>
      <c r="M2322" t="s">
        <v>797</v>
      </c>
    </row>
    <row r="2323" spans="1:13">
      <c r="A2323">
        <v>3284</v>
      </c>
      <c r="B2323" t="s">
        <v>5</v>
      </c>
      <c r="C2323" s="16" t="s">
        <v>5836</v>
      </c>
      <c r="D2323">
        <f t="shared" si="0"/>
        <v>29</v>
      </c>
      <c r="E2323" t="str">
        <f t="shared" si="1"/>
        <v>$16,359,805 ($13,167,648)</v>
      </c>
      <c r="F2323">
        <f t="shared" si="2"/>
        <v>12</v>
      </c>
      <c r="G2323" t="str">
        <f t="shared" si="3"/>
        <v>$16,359,805</v>
      </c>
      <c r="H2323" t="s">
        <v>4325</v>
      </c>
      <c r="J2323" t="s">
        <v>53</v>
      </c>
      <c r="K2323" t="s">
        <v>101</v>
      </c>
      <c r="L2323">
        <v>16359805</v>
      </c>
      <c r="M2323" t="s">
        <v>698</v>
      </c>
    </row>
    <row r="2324" spans="1:13">
      <c r="A2324">
        <v>3285</v>
      </c>
      <c r="B2324" t="s">
        <v>5</v>
      </c>
      <c r="C2324" s="16" t="s">
        <v>5845</v>
      </c>
      <c r="D2324">
        <f t="shared" si="0"/>
        <v>29</v>
      </c>
      <c r="E2324" t="str">
        <f t="shared" si="1"/>
        <v>$10,079,404 ($8,112,691)</v>
      </c>
      <c r="F2324">
        <f t="shared" si="2"/>
        <v>12</v>
      </c>
      <c r="G2324" t="str">
        <f t="shared" si="3"/>
        <v>$10,079,404</v>
      </c>
      <c r="H2324" t="s">
        <v>5850</v>
      </c>
      <c r="J2324" t="s">
        <v>53</v>
      </c>
      <c r="K2324" t="s">
        <v>101</v>
      </c>
      <c r="L2324">
        <v>10079404</v>
      </c>
      <c r="M2324" t="s">
        <v>701</v>
      </c>
    </row>
    <row r="2325" spans="1:13">
      <c r="A2325">
        <v>3286</v>
      </c>
      <c r="B2325" t="s">
        <v>5</v>
      </c>
      <c r="C2325" s="16" t="s">
        <v>5854</v>
      </c>
      <c r="D2325">
        <f t="shared" si="0"/>
        <v>29</v>
      </c>
      <c r="E2325" t="str">
        <f t="shared" si="1"/>
        <v>$8,500,000 ($6,841,463)</v>
      </c>
      <c r="F2325">
        <f t="shared" si="2"/>
        <v>11</v>
      </c>
      <c r="G2325" t="str">
        <f t="shared" si="3"/>
        <v>$8,500,000</v>
      </c>
      <c r="H2325" t="s">
        <v>5369</v>
      </c>
      <c r="J2325" t="s">
        <v>53</v>
      </c>
      <c r="K2325" t="s">
        <v>101</v>
      </c>
      <c r="L2325">
        <v>8500000</v>
      </c>
      <c r="M2325" t="s">
        <v>368</v>
      </c>
    </row>
    <row r="2326" spans="1:13">
      <c r="A2326">
        <v>3287</v>
      </c>
      <c r="B2326" t="s">
        <v>5</v>
      </c>
      <c r="C2326" s="16" t="s">
        <v>5865</v>
      </c>
      <c r="D2326">
        <f t="shared" si="0"/>
        <v>29</v>
      </c>
      <c r="E2326" t="str">
        <f t="shared" si="1"/>
        <v>$8,000,000 ($6,439,024)</v>
      </c>
      <c r="F2326">
        <f t="shared" si="2"/>
        <v>11</v>
      </c>
      <c r="G2326" t="str">
        <f t="shared" si="3"/>
        <v>$8,000,000</v>
      </c>
      <c r="H2326" t="s">
        <v>3123</v>
      </c>
      <c r="J2326" t="s">
        <v>53</v>
      </c>
      <c r="K2326" t="s">
        <v>101</v>
      </c>
      <c r="L2326">
        <v>8000000</v>
      </c>
      <c r="M2326" t="s">
        <v>1367</v>
      </c>
    </row>
    <row r="2327" spans="1:13">
      <c r="A2327">
        <v>3288</v>
      </c>
      <c r="B2327" t="s">
        <v>5</v>
      </c>
      <c r="C2327" s="16" t="s">
        <v>5875</v>
      </c>
      <c r="D2327">
        <f t="shared" si="0"/>
        <v>29</v>
      </c>
      <c r="E2327" t="str">
        <f t="shared" si="1"/>
        <v>$5,731,080 ($4,612,820) 3rd yr rookie con</v>
      </c>
      <c r="F2327">
        <f t="shared" si="2"/>
        <v>11</v>
      </c>
      <c r="G2327" t="str">
        <f t="shared" si="3"/>
        <v>$5,731,080</v>
      </c>
      <c r="H2327" t="s">
        <v>5881</v>
      </c>
      <c r="J2327" t="s">
        <v>53</v>
      </c>
      <c r="K2327" t="s">
        <v>101</v>
      </c>
      <c r="L2327">
        <v>5731080</v>
      </c>
      <c r="M2327" t="s">
        <v>704</v>
      </c>
    </row>
    <row r="2328" spans="1:13">
      <c r="A2328">
        <v>3289</v>
      </c>
      <c r="B2328" t="s">
        <v>5</v>
      </c>
      <c r="C2328" s="16" t="s">
        <v>5883</v>
      </c>
      <c r="D2328">
        <f t="shared" si="0"/>
        <v>29</v>
      </c>
      <c r="E2328" t="str">
        <f t="shared" si="1"/>
        <v>$4,250,000 ($3,420,732)</v>
      </c>
      <c r="F2328">
        <f t="shared" si="2"/>
        <v>11</v>
      </c>
      <c r="G2328" t="str">
        <f t="shared" si="3"/>
        <v>$4,250,000</v>
      </c>
      <c r="H2328" t="s">
        <v>3330</v>
      </c>
      <c r="J2328" t="s">
        <v>53</v>
      </c>
      <c r="K2328" t="s">
        <v>101</v>
      </c>
      <c r="L2328">
        <v>4250000</v>
      </c>
      <c r="M2328" t="s">
        <v>553</v>
      </c>
    </row>
    <row r="2329" spans="1:13">
      <c r="A2329">
        <v>3290</v>
      </c>
      <c r="B2329" t="s">
        <v>5</v>
      </c>
      <c r="C2329" s="16" t="s">
        <v>5892</v>
      </c>
      <c r="D2329">
        <f t="shared" si="0"/>
        <v>29</v>
      </c>
      <c r="E2329" t="str">
        <f t="shared" si="1"/>
        <v>$4,000,000 ($3,219,512)</v>
      </c>
      <c r="F2329">
        <f t="shared" si="2"/>
        <v>11</v>
      </c>
      <c r="G2329" t="str">
        <f t="shared" si="3"/>
        <v>$4,000,000</v>
      </c>
      <c r="H2329" t="s">
        <v>1645</v>
      </c>
      <c r="J2329" t="s">
        <v>53</v>
      </c>
      <c r="K2329" t="s">
        <v>101</v>
      </c>
      <c r="L2329">
        <v>4000000</v>
      </c>
      <c r="M2329" t="s">
        <v>2665</v>
      </c>
    </row>
    <row r="2330" spans="1:13">
      <c r="A2330">
        <v>3291</v>
      </c>
      <c r="B2330" t="s">
        <v>5</v>
      </c>
      <c r="C2330" s="16" t="s">
        <v>5900</v>
      </c>
      <c r="D2330">
        <f t="shared" si="0"/>
        <v>29</v>
      </c>
      <c r="E2330" t="str">
        <f t="shared" si="1"/>
        <v>$2,500,000 ($2,012,195) signed 2/3</v>
      </c>
      <c r="F2330">
        <f t="shared" si="2"/>
        <v>11</v>
      </c>
      <c r="G2330" t="str">
        <f t="shared" si="3"/>
        <v>$2,500,000</v>
      </c>
      <c r="H2330" t="s">
        <v>4753</v>
      </c>
      <c r="J2330" t="s">
        <v>53</v>
      </c>
      <c r="K2330" t="s">
        <v>101</v>
      </c>
      <c r="L2330">
        <v>2500000</v>
      </c>
      <c r="M2330" t="s">
        <v>2121</v>
      </c>
    </row>
    <row r="2331" spans="1:13">
      <c r="A2331">
        <v>3292</v>
      </c>
      <c r="B2331" t="s">
        <v>5</v>
      </c>
      <c r="C2331" s="16" t="s">
        <v>5907</v>
      </c>
      <c r="D2331">
        <f t="shared" si="0"/>
        <v>29</v>
      </c>
      <c r="E2331" t="str">
        <f t="shared" si="1"/>
        <v>$2,000,032 ($1,609,782) amnesty pickup</v>
      </c>
      <c r="F2331">
        <f t="shared" si="2"/>
        <v>11</v>
      </c>
      <c r="G2331" t="str">
        <f t="shared" si="3"/>
        <v>$2,000,032</v>
      </c>
      <c r="H2331" t="s">
        <v>5911</v>
      </c>
      <c r="J2331" t="s">
        <v>53</v>
      </c>
      <c r="K2331" t="s">
        <v>101</v>
      </c>
      <c r="L2331">
        <v>2000032</v>
      </c>
      <c r="M2331" t="s">
        <v>2887</v>
      </c>
    </row>
    <row r="2332" spans="1:13">
      <c r="A2332">
        <v>3293</v>
      </c>
      <c r="B2332" t="s">
        <v>5</v>
      </c>
      <c r="C2332" s="16" t="s">
        <v>5914</v>
      </c>
      <c r="D2332">
        <f t="shared" si="0"/>
        <v>29</v>
      </c>
      <c r="E2332" t="str">
        <f t="shared" si="1"/>
        <v>$1,596,360 ($1,284,875) 2nd yr rookie con</v>
      </c>
      <c r="F2332">
        <f t="shared" si="2"/>
        <v>11</v>
      </c>
      <c r="G2332" t="str">
        <f t="shared" si="3"/>
        <v>$1,596,360</v>
      </c>
      <c r="H2332" t="s">
        <v>4467</v>
      </c>
      <c r="J2332" t="s">
        <v>53</v>
      </c>
      <c r="K2332" t="s">
        <v>101</v>
      </c>
      <c r="L2332">
        <v>1596360</v>
      </c>
      <c r="M2332" t="s">
        <v>1241</v>
      </c>
    </row>
    <row r="2333" spans="1:13">
      <c r="A2333">
        <v>3294</v>
      </c>
      <c r="B2333" t="s">
        <v>5</v>
      </c>
      <c r="C2333" s="16" t="s">
        <v>5923</v>
      </c>
      <c r="D2333">
        <f t="shared" si="0"/>
        <v>29</v>
      </c>
      <c r="E2333" t="str">
        <f t="shared" si="1"/>
        <v>$1,223,166 ($984,499) minimum, multi-year</v>
      </c>
      <c r="F2333">
        <f t="shared" si="2"/>
        <v>11</v>
      </c>
      <c r="G2333" t="str">
        <f t="shared" si="3"/>
        <v>$1,223,166</v>
      </c>
      <c r="H2333" t="s">
        <v>4283</v>
      </c>
      <c r="J2333" t="s">
        <v>53</v>
      </c>
      <c r="K2333" t="s">
        <v>101</v>
      </c>
      <c r="L2333">
        <v>1223166</v>
      </c>
      <c r="M2333" t="s">
        <v>4699</v>
      </c>
    </row>
    <row r="2334" spans="1:13">
      <c r="A2334">
        <v>3295</v>
      </c>
      <c r="B2334" t="s">
        <v>5</v>
      </c>
      <c r="C2334" s="16" t="s">
        <v>5931</v>
      </c>
      <c r="D2334">
        <f t="shared" si="0"/>
        <v>29</v>
      </c>
      <c r="E2334" t="str">
        <f t="shared" si="1"/>
        <v>$1,229,255 ($989,400) min, counts $854,389</v>
      </c>
      <c r="F2334">
        <f t="shared" si="2"/>
        <v>11</v>
      </c>
      <c r="G2334" t="str">
        <f t="shared" si="3"/>
        <v>$1,229,255</v>
      </c>
      <c r="H2334" t="s">
        <v>4007</v>
      </c>
      <c r="J2334" t="s">
        <v>53</v>
      </c>
      <c r="K2334" t="s">
        <v>101</v>
      </c>
      <c r="L2334">
        <v>1229255</v>
      </c>
      <c r="M2334" t="s">
        <v>2462</v>
      </c>
    </row>
    <row r="2335" spans="1:13">
      <c r="A2335">
        <v>3296</v>
      </c>
      <c r="B2335" t="s">
        <v>5</v>
      </c>
      <c r="C2335" s="16" t="s">
        <v>5937</v>
      </c>
      <c r="D2335">
        <f t="shared" si="0"/>
        <v>29</v>
      </c>
      <c r="E2335" t="str">
        <f t="shared" si="1"/>
        <v>$594,836 ($478,770) m,s 2/27, c $413,439</v>
      </c>
      <c r="F2335">
        <f t="shared" si="2"/>
        <v>9</v>
      </c>
      <c r="G2335" t="str">
        <f t="shared" si="3"/>
        <v>$594,836</v>
      </c>
      <c r="H2335" t="s">
        <v>5944</v>
      </c>
      <c r="J2335" t="s">
        <v>53</v>
      </c>
      <c r="K2335" t="s">
        <v>101</v>
      </c>
      <c r="L2335">
        <v>594836</v>
      </c>
      <c r="M2335" t="s">
        <v>4673</v>
      </c>
    </row>
    <row r="2336" spans="1:13">
      <c r="A2336">
        <v>3297</v>
      </c>
      <c r="B2336" t="s">
        <v>5</v>
      </c>
      <c r="C2336" s="16" t="s">
        <v>5947</v>
      </c>
      <c r="D2336">
        <f t="shared" si="0"/>
        <v>29</v>
      </c>
      <c r="E2336" t="str">
        <f t="shared" si="1"/>
        <v>$473,604 ($381,193) minimum</v>
      </c>
      <c r="F2336">
        <f t="shared" si="2"/>
        <v>9</v>
      </c>
      <c r="G2336" t="str">
        <f t="shared" si="3"/>
        <v>$473,604</v>
      </c>
      <c r="H2336" t="s">
        <v>4548</v>
      </c>
      <c r="J2336" t="s">
        <v>53</v>
      </c>
      <c r="K2336" t="s">
        <v>101</v>
      </c>
      <c r="L2336">
        <v>473604</v>
      </c>
      <c r="M2336" t="s">
        <v>4015</v>
      </c>
    </row>
    <row r="2337" spans="1:13">
      <c r="A2337">
        <v>3298</v>
      </c>
      <c r="B2337" t="s">
        <v>5</v>
      </c>
      <c r="C2337" s="16" t="s">
        <v>5956</v>
      </c>
      <c r="D2337">
        <f t="shared" si="0"/>
        <v>29</v>
      </c>
      <c r="E2337" t="str">
        <f t="shared" si="1"/>
        <v>$473,604 ($381,193) minimum</v>
      </c>
      <c r="F2337">
        <f t="shared" si="2"/>
        <v>9</v>
      </c>
      <c r="G2337" t="str">
        <f t="shared" si="3"/>
        <v>$473,604</v>
      </c>
      <c r="H2337" t="s">
        <v>4548</v>
      </c>
      <c r="J2337" t="s">
        <v>53</v>
      </c>
      <c r="K2337" t="s">
        <v>101</v>
      </c>
      <c r="L2337">
        <v>473604</v>
      </c>
      <c r="M2337" t="s">
        <v>4012</v>
      </c>
    </row>
    <row r="2338" spans="1:13">
      <c r="A2338">
        <v>3299</v>
      </c>
      <c r="B2338" t="s">
        <v>5</v>
      </c>
      <c r="C2338" s="16" t="s">
        <v>5961</v>
      </c>
      <c r="D2338">
        <f t="shared" si="0"/>
        <v>29</v>
      </c>
      <c r="E2338" t="str">
        <f t="shared" si="1"/>
        <v>$280,234 ($225,554) m,s1/3-2/7,c$241,194</v>
      </c>
      <c r="F2338">
        <f t="shared" si="2"/>
        <v>9</v>
      </c>
      <c r="G2338" t="str">
        <f t="shared" si="3"/>
        <v>$280,234</v>
      </c>
      <c r="H2338" t="s">
        <v>5965</v>
      </c>
      <c r="J2338" t="s">
        <v>53</v>
      </c>
      <c r="K2338" t="s">
        <v>101</v>
      </c>
      <c r="L2338">
        <v>280234</v>
      </c>
      <c r="M2338" t="s">
        <v>3317</v>
      </c>
    </row>
    <row r="2339" spans="1:13">
      <c r="A2339">
        <v>3300</v>
      </c>
      <c r="B2339" t="s">
        <v>5</v>
      </c>
      <c r="C2339" s="16" t="s">
        <v>5969</v>
      </c>
      <c r="D2339">
        <f t="shared" si="0"/>
        <v>29</v>
      </c>
      <c r="E2339" t="str">
        <f t="shared" si="1"/>
        <v>$42,009 ($33,812) min, s 1/16-1/27</v>
      </c>
      <c r="F2339">
        <f t="shared" si="2"/>
        <v>8</v>
      </c>
      <c r="G2339" t="str">
        <f t="shared" si="3"/>
        <v>$42,009</v>
      </c>
      <c r="H2339" t="s">
        <v>5978</v>
      </c>
      <c r="J2339" t="s">
        <v>53</v>
      </c>
      <c r="K2339" t="s">
        <v>101</v>
      </c>
      <c r="L2339">
        <v>42009</v>
      </c>
      <c r="M2339" t="s">
        <v>4834</v>
      </c>
    </row>
    <row r="2340" spans="1:13">
      <c r="A2340">
        <v>3302</v>
      </c>
      <c r="B2340" t="s">
        <v>5</v>
      </c>
      <c r="C2340" s="16" t="s">
        <v>5982</v>
      </c>
      <c r="D2340">
        <f t="shared" si="0"/>
        <v>29</v>
      </c>
      <c r="E2340" t="str">
        <f t="shared" si="1"/>
        <v>$25,244,493 ($20,318,738)</v>
      </c>
      <c r="F2340">
        <f t="shared" si="2"/>
        <v>12</v>
      </c>
      <c r="G2340" t="str">
        <f t="shared" si="3"/>
        <v>$25,244,493</v>
      </c>
      <c r="H2340" t="s">
        <v>5990</v>
      </c>
      <c r="J2340" t="s">
        <v>55</v>
      </c>
      <c r="K2340" t="s">
        <v>101</v>
      </c>
      <c r="L2340">
        <v>25244493</v>
      </c>
      <c r="M2340" t="s">
        <v>744</v>
      </c>
    </row>
    <row r="2341" spans="1:13">
      <c r="A2341">
        <v>3303</v>
      </c>
      <c r="B2341" t="s">
        <v>5</v>
      </c>
      <c r="C2341" s="16" t="s">
        <v>5992</v>
      </c>
      <c r="D2341">
        <f t="shared" si="0"/>
        <v>29</v>
      </c>
      <c r="E2341" t="str">
        <f t="shared" si="1"/>
        <v>$18,714,150 ($15,062,609)</v>
      </c>
      <c r="F2341">
        <f t="shared" si="2"/>
        <v>12</v>
      </c>
      <c r="G2341" t="str">
        <f t="shared" si="3"/>
        <v>$18,714,150</v>
      </c>
      <c r="H2341" t="s">
        <v>5999</v>
      </c>
      <c r="J2341" t="s">
        <v>55</v>
      </c>
      <c r="K2341" t="s">
        <v>101</v>
      </c>
      <c r="L2341">
        <v>18714150</v>
      </c>
      <c r="M2341" t="s">
        <v>318</v>
      </c>
    </row>
    <row r="2342" spans="1:13">
      <c r="A2342">
        <v>3304</v>
      </c>
      <c r="B2342" t="s">
        <v>5</v>
      </c>
      <c r="C2342" s="16" t="s">
        <v>6003</v>
      </c>
      <c r="D2342">
        <f t="shared" si="0"/>
        <v>29</v>
      </c>
      <c r="E2342" t="str">
        <f t="shared" si="1"/>
        <v>$14,900,000 ($11,992,683)</v>
      </c>
      <c r="F2342">
        <f t="shared" si="2"/>
        <v>12</v>
      </c>
      <c r="G2342" t="str">
        <f t="shared" si="3"/>
        <v>$14,900,000</v>
      </c>
      <c r="H2342" t="s">
        <v>6010</v>
      </c>
      <c r="J2342" t="s">
        <v>55</v>
      </c>
      <c r="K2342" t="s">
        <v>101</v>
      </c>
      <c r="L2342">
        <v>14900000</v>
      </c>
      <c r="M2342" t="s">
        <v>2751</v>
      </c>
    </row>
    <row r="2343" spans="1:13">
      <c r="A2343">
        <v>3305</v>
      </c>
      <c r="B2343" t="s">
        <v>5</v>
      </c>
      <c r="C2343" s="16" t="s">
        <v>6014</v>
      </c>
      <c r="D2343">
        <f t="shared" si="0"/>
        <v>29</v>
      </c>
      <c r="E2343" t="str">
        <f t="shared" si="1"/>
        <v>$6,790,640 ($5,465,637)</v>
      </c>
      <c r="F2343">
        <f t="shared" si="2"/>
        <v>11</v>
      </c>
      <c r="G2343" t="str">
        <f t="shared" si="3"/>
        <v>$6,790,640</v>
      </c>
      <c r="H2343" t="s">
        <v>6021</v>
      </c>
      <c r="J2343" t="s">
        <v>55</v>
      </c>
      <c r="K2343" t="s">
        <v>101</v>
      </c>
      <c r="L2343">
        <v>6790640</v>
      </c>
      <c r="M2343" t="s">
        <v>764</v>
      </c>
    </row>
    <row r="2344" spans="1:13">
      <c r="A2344">
        <v>3306</v>
      </c>
      <c r="B2344" t="s">
        <v>5</v>
      </c>
      <c r="C2344" s="16" t="s">
        <v>6025</v>
      </c>
      <c r="D2344">
        <f t="shared" si="0"/>
        <v>29</v>
      </c>
      <c r="E2344" t="str">
        <f t="shared" si="1"/>
        <v>$5,680,000 ($4,571,707)</v>
      </c>
      <c r="F2344">
        <f t="shared" si="2"/>
        <v>11</v>
      </c>
      <c r="G2344" t="str">
        <f t="shared" si="3"/>
        <v>$5,680,000</v>
      </c>
      <c r="H2344" t="s">
        <v>6031</v>
      </c>
      <c r="J2344" t="s">
        <v>55</v>
      </c>
      <c r="K2344" t="s">
        <v>101</v>
      </c>
      <c r="L2344">
        <v>5680000</v>
      </c>
      <c r="M2344" t="s">
        <v>3770</v>
      </c>
    </row>
    <row r="2345" spans="1:13">
      <c r="A2345">
        <v>3307</v>
      </c>
      <c r="B2345" t="s">
        <v>5</v>
      </c>
      <c r="C2345" s="16" t="s">
        <v>6035</v>
      </c>
      <c r="D2345">
        <f t="shared" si="0"/>
        <v>29</v>
      </c>
      <c r="E2345" t="str">
        <f t="shared" si="1"/>
        <v>$4,000,000 ($3,219,512)</v>
      </c>
      <c r="F2345">
        <f t="shared" si="2"/>
        <v>11</v>
      </c>
      <c r="G2345" t="str">
        <f t="shared" si="3"/>
        <v>$4,000,000</v>
      </c>
      <c r="H2345" t="s">
        <v>1645</v>
      </c>
      <c r="J2345" t="s">
        <v>55</v>
      </c>
      <c r="K2345" t="s">
        <v>101</v>
      </c>
      <c r="L2345">
        <v>4000000</v>
      </c>
      <c r="M2345" t="s">
        <v>531</v>
      </c>
    </row>
    <row r="2346" spans="1:13">
      <c r="A2346">
        <v>3308</v>
      </c>
      <c r="B2346" t="s">
        <v>5</v>
      </c>
      <c r="C2346" s="16" t="s">
        <v>6043</v>
      </c>
      <c r="D2346">
        <f t="shared" si="0"/>
        <v>29</v>
      </c>
      <c r="E2346" t="str">
        <f t="shared" si="1"/>
        <v>$3,400,000 ($2,736,585)</v>
      </c>
      <c r="F2346">
        <f t="shared" si="2"/>
        <v>11</v>
      </c>
      <c r="G2346" t="str">
        <f t="shared" si="3"/>
        <v>$3,400,000</v>
      </c>
      <c r="H2346" t="s">
        <v>4876</v>
      </c>
      <c r="J2346" t="s">
        <v>55</v>
      </c>
      <c r="K2346" t="s">
        <v>101</v>
      </c>
      <c r="L2346">
        <v>3400000</v>
      </c>
      <c r="M2346" t="s">
        <v>3265</v>
      </c>
    </row>
    <row r="2347" spans="1:13">
      <c r="A2347">
        <v>3309</v>
      </c>
      <c r="B2347" t="s">
        <v>5</v>
      </c>
      <c r="C2347" s="16" t="s">
        <v>6050</v>
      </c>
      <c r="D2347">
        <f t="shared" si="0"/>
        <v>29</v>
      </c>
      <c r="E2347" t="str">
        <f t="shared" si="1"/>
        <v>$3,000,000 ($2,414,634)</v>
      </c>
      <c r="F2347">
        <f t="shared" si="2"/>
        <v>11</v>
      </c>
      <c r="G2347" t="str">
        <f t="shared" si="3"/>
        <v>$3,000,000</v>
      </c>
      <c r="H2347" t="s">
        <v>2329</v>
      </c>
      <c r="J2347" t="s">
        <v>55</v>
      </c>
      <c r="K2347" t="s">
        <v>101</v>
      </c>
      <c r="L2347">
        <v>3000000</v>
      </c>
      <c r="M2347" t="s">
        <v>868</v>
      </c>
    </row>
    <row r="2348" spans="1:13">
      <c r="A2348">
        <v>3310</v>
      </c>
      <c r="B2348" t="s">
        <v>5</v>
      </c>
      <c r="C2348" s="16" t="s">
        <v>6059</v>
      </c>
      <c r="D2348">
        <f t="shared" si="0"/>
        <v>29</v>
      </c>
      <c r="E2348" t="str">
        <f t="shared" si="1"/>
        <v>$1,906,200 ($1,534,259)</v>
      </c>
      <c r="F2348">
        <f t="shared" si="2"/>
        <v>11</v>
      </c>
      <c r="G2348" t="str">
        <f t="shared" si="3"/>
        <v>$1,906,200</v>
      </c>
      <c r="H2348" t="s">
        <v>6064</v>
      </c>
      <c r="J2348" t="s">
        <v>55</v>
      </c>
      <c r="K2348" t="s">
        <v>101</v>
      </c>
      <c r="L2348">
        <v>1906200</v>
      </c>
      <c r="M2348" t="s">
        <v>815</v>
      </c>
    </row>
    <row r="2349" spans="1:13">
      <c r="A2349">
        <v>3311</v>
      </c>
      <c r="B2349" t="s">
        <v>5</v>
      </c>
      <c r="C2349" s="16" t="s">
        <v>6068</v>
      </c>
      <c r="D2349">
        <f t="shared" si="0"/>
        <v>29</v>
      </c>
      <c r="E2349" t="str">
        <f t="shared" si="1"/>
        <v>$1,352,181 ($1,088,341) min, counts $854,389</v>
      </c>
      <c r="F2349">
        <f t="shared" si="2"/>
        <v>11</v>
      </c>
      <c r="G2349" t="str">
        <f t="shared" si="3"/>
        <v>$1,352,181</v>
      </c>
      <c r="H2349" t="s">
        <v>3652</v>
      </c>
      <c r="J2349" t="s">
        <v>55</v>
      </c>
      <c r="K2349" t="s">
        <v>101</v>
      </c>
      <c r="L2349">
        <v>1352181</v>
      </c>
      <c r="M2349" t="s">
        <v>3841</v>
      </c>
    </row>
    <row r="2350" spans="1:13">
      <c r="A2350">
        <v>3312</v>
      </c>
      <c r="B2350" t="s">
        <v>5</v>
      </c>
      <c r="C2350" s="16" t="s">
        <v>6079</v>
      </c>
      <c r="D2350">
        <f t="shared" si="0"/>
        <v>29</v>
      </c>
      <c r="E2350" t="str">
        <f t="shared" si="1"/>
        <v>$1,223,166 ($984,499) min, counts $854,389</v>
      </c>
      <c r="F2350">
        <f t="shared" si="2"/>
        <v>11</v>
      </c>
      <c r="G2350" t="str">
        <f t="shared" si="3"/>
        <v>$1,223,166</v>
      </c>
      <c r="H2350" t="s">
        <v>4283</v>
      </c>
      <c r="J2350" t="s">
        <v>55</v>
      </c>
      <c r="K2350" t="s">
        <v>101</v>
      </c>
      <c r="L2350">
        <v>1223166</v>
      </c>
      <c r="M2350" t="s">
        <v>5246</v>
      </c>
    </row>
    <row r="2351" spans="1:13">
      <c r="A2351">
        <v>3313</v>
      </c>
      <c r="B2351" t="s">
        <v>5</v>
      </c>
      <c r="C2351" s="16" t="s">
        <v>6090</v>
      </c>
      <c r="D2351">
        <f t="shared" si="0"/>
        <v>29</v>
      </c>
      <c r="E2351" t="str">
        <f t="shared" si="1"/>
        <v>$762,195 ($613,474) minimum</v>
      </c>
      <c r="F2351">
        <f t="shared" si="2"/>
        <v>9</v>
      </c>
      <c r="G2351" t="str">
        <f t="shared" si="3"/>
        <v>$762,195</v>
      </c>
      <c r="H2351" t="s">
        <v>4676</v>
      </c>
      <c r="J2351" t="s">
        <v>55</v>
      </c>
      <c r="K2351" t="s">
        <v>101</v>
      </c>
      <c r="L2351">
        <v>762195</v>
      </c>
      <c r="M2351" t="s">
        <v>4036</v>
      </c>
    </row>
    <row r="2352" spans="1:13">
      <c r="A2352">
        <v>3314</v>
      </c>
      <c r="B2352" t="s">
        <v>5</v>
      </c>
      <c r="C2352" s="16" t="s">
        <v>6099</v>
      </c>
      <c r="D2352">
        <f t="shared" si="0"/>
        <v>29</v>
      </c>
      <c r="E2352" t="str">
        <f t="shared" si="1"/>
        <v>$473,604 ($381,193) minimum</v>
      </c>
      <c r="F2352">
        <f t="shared" si="2"/>
        <v>9</v>
      </c>
      <c r="G2352" t="str">
        <f t="shared" si="3"/>
        <v>$473,604</v>
      </c>
      <c r="H2352" t="s">
        <v>4548</v>
      </c>
      <c r="J2352" t="s">
        <v>55</v>
      </c>
      <c r="K2352" t="s">
        <v>101</v>
      </c>
      <c r="L2352">
        <v>473604</v>
      </c>
      <c r="M2352" t="s">
        <v>648</v>
      </c>
    </row>
    <row r="2353" spans="1:13">
      <c r="A2353">
        <v>3315</v>
      </c>
      <c r="B2353" t="s">
        <v>5</v>
      </c>
      <c r="C2353" s="16" t="s">
        <v>6106</v>
      </c>
      <c r="D2353">
        <f t="shared" si="0"/>
        <v>29</v>
      </c>
      <c r="E2353" t="str">
        <f t="shared" si="1"/>
        <v>$473,604 ($381,193) minimum</v>
      </c>
      <c r="F2353">
        <f t="shared" si="2"/>
        <v>9</v>
      </c>
      <c r="G2353" t="str">
        <f t="shared" si="3"/>
        <v>$473,604</v>
      </c>
      <c r="H2353" t="s">
        <v>4548</v>
      </c>
      <c r="J2353" t="s">
        <v>55</v>
      </c>
      <c r="K2353" t="s">
        <v>101</v>
      </c>
      <c r="L2353">
        <v>473604</v>
      </c>
      <c r="M2353" t="s">
        <v>1660</v>
      </c>
    </row>
    <row r="2354" spans="1:13">
      <c r="A2354">
        <v>3316</v>
      </c>
      <c r="B2354" t="s">
        <v>5</v>
      </c>
      <c r="C2354" s="16" t="s">
        <v>6115</v>
      </c>
      <c r="D2354">
        <f t="shared" si="0"/>
        <v>29</v>
      </c>
      <c r="E2354" t="str">
        <f t="shared" si="1"/>
        <v>$270,427 ($217,661) min, rel 2/7</v>
      </c>
      <c r="F2354">
        <f t="shared" si="2"/>
        <v>9</v>
      </c>
      <c r="G2354" t="str">
        <f t="shared" si="3"/>
        <v>$270,427</v>
      </c>
      <c r="H2354" t="s">
        <v>5718</v>
      </c>
      <c r="J2354" t="s">
        <v>55</v>
      </c>
      <c r="K2354" t="s">
        <v>101</v>
      </c>
      <c r="L2354">
        <v>270427</v>
      </c>
      <c r="M2354" t="s">
        <v>4945</v>
      </c>
    </row>
    <row r="2355" spans="1:13">
      <c r="A2355">
        <v>3317</v>
      </c>
      <c r="B2355" t="s">
        <v>5</v>
      </c>
      <c r="C2355" s="16" t="s">
        <v>6124</v>
      </c>
      <c r="D2355">
        <f t="shared" si="0"/>
        <v>29</v>
      </c>
      <c r="E2355" t="str">
        <f t="shared" si="1"/>
        <v>$73,818 ($59,414) s12/13-12/22,c$68,864</v>
      </c>
      <c r="F2355">
        <f t="shared" si="2"/>
        <v>8</v>
      </c>
      <c r="G2355" t="str">
        <f t="shared" si="3"/>
        <v>$73,818</v>
      </c>
      <c r="H2355" t="s">
        <v>6128</v>
      </c>
      <c r="J2355" t="s">
        <v>55</v>
      </c>
      <c r="K2355" t="s">
        <v>101</v>
      </c>
      <c r="L2355">
        <v>73818</v>
      </c>
      <c r="M2355" t="s">
        <v>408</v>
      </c>
    </row>
    <row r="2356" spans="1:13">
      <c r="A2356">
        <v>3319</v>
      </c>
      <c r="B2356" t="s">
        <v>5</v>
      </c>
      <c r="C2356" s="16" t="s">
        <v>6130</v>
      </c>
      <c r="D2356">
        <f t="shared" si="0"/>
        <v>29</v>
      </c>
      <c r="E2356" t="str">
        <f t="shared" si="1"/>
        <v>$15,200,000 ($12,234,146)</v>
      </c>
      <c r="F2356">
        <f t="shared" si="2"/>
        <v>12</v>
      </c>
      <c r="G2356" t="str">
        <f t="shared" si="3"/>
        <v>$15,200,000</v>
      </c>
      <c r="H2356" t="s">
        <v>6131</v>
      </c>
      <c r="J2356" t="s">
        <v>57</v>
      </c>
      <c r="K2356" t="s">
        <v>101</v>
      </c>
      <c r="L2356">
        <v>15200000</v>
      </c>
      <c r="M2356" t="s">
        <v>790</v>
      </c>
    </row>
    <row r="2357" spans="1:13">
      <c r="A2357">
        <v>3320</v>
      </c>
      <c r="B2357" t="s">
        <v>5</v>
      </c>
      <c r="C2357" s="16" t="s">
        <v>6135</v>
      </c>
      <c r="D2357">
        <f t="shared" si="0"/>
        <v>29</v>
      </c>
      <c r="E2357" t="str">
        <f t="shared" si="1"/>
        <v>$15,032,144 ($12,099,043)</v>
      </c>
      <c r="F2357">
        <f t="shared" si="2"/>
        <v>12</v>
      </c>
      <c r="G2357" t="str">
        <f t="shared" si="3"/>
        <v>$15,032,144</v>
      </c>
      <c r="H2357" t="s">
        <v>6139</v>
      </c>
      <c r="J2357" t="s">
        <v>57</v>
      </c>
      <c r="K2357" t="s">
        <v>101</v>
      </c>
      <c r="L2357">
        <v>15032144</v>
      </c>
      <c r="M2357" t="s">
        <v>1344</v>
      </c>
    </row>
    <row r="2358" spans="1:13">
      <c r="A2358">
        <v>3321</v>
      </c>
      <c r="B2358" t="s">
        <v>5</v>
      </c>
      <c r="C2358" s="16" t="s">
        <v>6142</v>
      </c>
      <c r="D2358">
        <f t="shared" si="0"/>
        <v>29</v>
      </c>
      <c r="E2358" t="str">
        <f t="shared" si="1"/>
        <v>$12,922,194 ($10,400,790)</v>
      </c>
      <c r="F2358">
        <f t="shared" si="2"/>
        <v>12</v>
      </c>
      <c r="G2358" t="str">
        <f t="shared" si="3"/>
        <v>$12,922,194</v>
      </c>
      <c r="H2358" t="s">
        <v>6147</v>
      </c>
      <c r="J2358" t="s">
        <v>57</v>
      </c>
      <c r="K2358" t="s">
        <v>101</v>
      </c>
      <c r="L2358">
        <v>12922194</v>
      </c>
      <c r="M2358" t="s">
        <v>787</v>
      </c>
    </row>
    <row r="2359" spans="1:13">
      <c r="A2359">
        <v>3322</v>
      </c>
      <c r="B2359" t="s">
        <v>5</v>
      </c>
      <c r="C2359" s="16" t="s">
        <v>6153</v>
      </c>
      <c r="D2359">
        <f t="shared" si="0"/>
        <v>29</v>
      </c>
      <c r="E2359" t="str">
        <f t="shared" si="1"/>
        <v>$6,611,571 ($5,321,508)</v>
      </c>
      <c r="F2359">
        <f t="shared" si="2"/>
        <v>11</v>
      </c>
      <c r="G2359" t="str">
        <f t="shared" si="3"/>
        <v>$6,611,571</v>
      </c>
      <c r="H2359" t="s">
        <v>6162</v>
      </c>
      <c r="J2359" t="s">
        <v>57</v>
      </c>
      <c r="K2359" t="s">
        <v>101</v>
      </c>
      <c r="L2359">
        <v>6611571</v>
      </c>
      <c r="M2359" t="s">
        <v>793</v>
      </c>
    </row>
    <row r="2360" spans="1:13">
      <c r="A2360">
        <v>3323</v>
      </c>
      <c r="B2360" t="s">
        <v>5</v>
      </c>
      <c r="C2360" s="16" t="s">
        <v>6166</v>
      </c>
      <c r="D2360">
        <f t="shared" si="0"/>
        <v>29</v>
      </c>
      <c r="E2360" t="str">
        <f t="shared" si="1"/>
        <v>$5,632,637 ($4,533,586) 4th yr rookie con</v>
      </c>
      <c r="F2360">
        <f t="shared" si="2"/>
        <v>11</v>
      </c>
      <c r="G2360" t="str">
        <f t="shared" si="3"/>
        <v>$5,632,637</v>
      </c>
      <c r="H2360" t="s">
        <v>6178</v>
      </c>
      <c r="J2360" t="s">
        <v>57</v>
      </c>
      <c r="K2360" t="s">
        <v>101</v>
      </c>
      <c r="L2360">
        <v>5632637</v>
      </c>
      <c r="M2360" t="s">
        <v>899</v>
      </c>
    </row>
    <row r="2361" spans="1:13">
      <c r="A2361">
        <v>3324</v>
      </c>
      <c r="B2361" t="s">
        <v>5</v>
      </c>
      <c r="C2361" s="16" t="s">
        <v>6181</v>
      </c>
      <c r="D2361">
        <f t="shared" si="0"/>
        <v>29</v>
      </c>
      <c r="E2361" t="str">
        <f t="shared" si="1"/>
        <v>$3,150,000 ($2,535,366)</v>
      </c>
      <c r="F2361">
        <f t="shared" si="2"/>
        <v>11</v>
      </c>
      <c r="G2361" t="str">
        <f t="shared" si="3"/>
        <v>$3,150,000</v>
      </c>
      <c r="H2361" t="s">
        <v>6188</v>
      </c>
      <c r="J2361" t="s">
        <v>57</v>
      </c>
      <c r="K2361" t="s">
        <v>101</v>
      </c>
      <c r="L2361">
        <v>3150000</v>
      </c>
      <c r="M2361" t="s">
        <v>803</v>
      </c>
    </row>
    <row r="2362" spans="1:13">
      <c r="A2362">
        <v>3325</v>
      </c>
      <c r="B2362" t="s">
        <v>5</v>
      </c>
      <c r="C2362" s="16" t="s">
        <v>6190</v>
      </c>
      <c r="D2362">
        <f t="shared" si="0"/>
        <v>29</v>
      </c>
      <c r="E2362" t="str">
        <f t="shared" si="1"/>
        <v>$2,721,255 ($2,190,278) 4th yr rookie con</v>
      </c>
      <c r="F2362">
        <f t="shared" si="2"/>
        <v>11</v>
      </c>
      <c r="G2362" t="str">
        <f t="shared" si="3"/>
        <v>$2,721,255</v>
      </c>
      <c r="H2362" t="s">
        <v>6195</v>
      </c>
      <c r="J2362" t="s">
        <v>57</v>
      </c>
      <c r="K2362" t="s">
        <v>101</v>
      </c>
      <c r="L2362">
        <v>2721255</v>
      </c>
      <c r="M2362" t="s">
        <v>582</v>
      </c>
    </row>
    <row r="2363" spans="1:13">
      <c r="A2363">
        <v>3326</v>
      </c>
      <c r="B2363" t="s">
        <v>5</v>
      </c>
      <c r="C2363" s="16" t="s">
        <v>6199</v>
      </c>
      <c r="D2363">
        <f t="shared" si="0"/>
        <v>29</v>
      </c>
      <c r="E2363" t="str">
        <f t="shared" si="1"/>
        <v>$2,027,119 ($1,631,584) 4th yr rookie con</v>
      </c>
      <c r="F2363">
        <f t="shared" si="2"/>
        <v>11</v>
      </c>
      <c r="G2363" t="str">
        <f t="shared" si="3"/>
        <v>$2,027,119</v>
      </c>
      <c r="H2363" t="s">
        <v>6203</v>
      </c>
      <c r="J2363" t="s">
        <v>57</v>
      </c>
      <c r="K2363" t="s">
        <v>101</v>
      </c>
      <c r="L2363">
        <v>2027119</v>
      </c>
      <c r="M2363" t="s">
        <v>464</v>
      </c>
    </row>
    <row r="2364" spans="1:13">
      <c r="A2364">
        <v>3327</v>
      </c>
      <c r="B2364" t="s">
        <v>5</v>
      </c>
      <c r="C2364" s="16" t="s">
        <v>6207</v>
      </c>
      <c r="D2364">
        <f t="shared" si="0"/>
        <v>29</v>
      </c>
      <c r="E2364" t="str">
        <f t="shared" si="1"/>
        <v>$2,000,000 ($1,609,756)</v>
      </c>
      <c r="F2364">
        <f t="shared" si="2"/>
        <v>11</v>
      </c>
      <c r="G2364" t="str">
        <f t="shared" si="3"/>
        <v>$2,000,000</v>
      </c>
      <c r="H2364" t="s">
        <v>1264</v>
      </c>
      <c r="J2364" t="s">
        <v>57</v>
      </c>
      <c r="K2364" t="s">
        <v>101</v>
      </c>
      <c r="L2364">
        <v>2000000</v>
      </c>
      <c r="M2364" t="s">
        <v>1013</v>
      </c>
    </row>
    <row r="2365" spans="1:13">
      <c r="A2365">
        <v>3328</v>
      </c>
      <c r="B2365" t="s">
        <v>5</v>
      </c>
      <c r="C2365" s="16" t="s">
        <v>6211</v>
      </c>
      <c r="D2365">
        <f t="shared" si="0"/>
        <v>29</v>
      </c>
      <c r="E2365" t="str">
        <f t="shared" si="1"/>
        <v>$1,300,000 ($1,046,341) signed 12/31</v>
      </c>
      <c r="F2365">
        <f t="shared" si="2"/>
        <v>11</v>
      </c>
      <c r="G2365" t="str">
        <f t="shared" si="3"/>
        <v>$1,300,000</v>
      </c>
      <c r="H2365" t="s">
        <v>6212</v>
      </c>
      <c r="J2365" t="s">
        <v>57</v>
      </c>
      <c r="K2365" t="s">
        <v>101</v>
      </c>
      <c r="L2365">
        <v>1300000</v>
      </c>
      <c r="M2365" t="s">
        <v>4316</v>
      </c>
    </row>
    <row r="2366" spans="1:13">
      <c r="A2366">
        <v>3329</v>
      </c>
      <c r="B2366" t="s">
        <v>5</v>
      </c>
      <c r="C2366" s="16" t="s">
        <v>6213</v>
      </c>
      <c r="D2366">
        <f t="shared" si="0"/>
        <v>29</v>
      </c>
      <c r="E2366" t="str">
        <f t="shared" si="1"/>
        <v>$1,153,800 ($928,668) 2nd yr rookie con</v>
      </c>
      <c r="F2366">
        <f t="shared" si="2"/>
        <v>11</v>
      </c>
      <c r="G2366" t="str">
        <f t="shared" si="3"/>
        <v>$1,153,800</v>
      </c>
      <c r="H2366" t="s">
        <v>3873</v>
      </c>
      <c r="J2366" t="s">
        <v>57</v>
      </c>
      <c r="K2366" t="s">
        <v>101</v>
      </c>
      <c r="L2366">
        <v>1153800</v>
      </c>
      <c r="M2366" t="s">
        <v>1007</v>
      </c>
    </row>
    <row r="2367" spans="1:13">
      <c r="A2367">
        <v>3330</v>
      </c>
      <c r="B2367" t="s">
        <v>5</v>
      </c>
      <c r="C2367" s="16" t="s">
        <v>6214</v>
      </c>
      <c r="D2367">
        <f t="shared" si="0"/>
        <v>29</v>
      </c>
      <c r="E2367" t="str">
        <f t="shared" si="1"/>
        <v>$1,000,000 ($804,878)</v>
      </c>
      <c r="F2367">
        <f t="shared" si="2"/>
        <v>11</v>
      </c>
      <c r="G2367" t="str">
        <f t="shared" si="3"/>
        <v>$1,000,000</v>
      </c>
      <c r="H2367" t="s">
        <v>134</v>
      </c>
      <c r="J2367" t="s">
        <v>57</v>
      </c>
      <c r="K2367" t="s">
        <v>101</v>
      </c>
      <c r="L2367">
        <v>1000000</v>
      </c>
      <c r="M2367" t="s">
        <v>3638</v>
      </c>
    </row>
    <row r="2368" spans="1:13">
      <c r="A2368">
        <v>3331</v>
      </c>
      <c r="B2368" t="s">
        <v>5</v>
      </c>
      <c r="C2368" s="16" t="s">
        <v>6215</v>
      </c>
      <c r="D2368">
        <f t="shared" si="0"/>
        <v>29</v>
      </c>
      <c r="E2368" t="str">
        <f t="shared" si="1"/>
        <v>$947,800 ($762,863)</v>
      </c>
      <c r="F2368">
        <f t="shared" si="2"/>
        <v>9</v>
      </c>
      <c r="G2368" t="str">
        <f t="shared" si="3"/>
        <v>$947,800</v>
      </c>
      <c r="H2368" t="s">
        <v>6216</v>
      </c>
      <c r="J2368" t="s">
        <v>57</v>
      </c>
      <c r="K2368" t="s">
        <v>101</v>
      </c>
      <c r="L2368">
        <v>947800</v>
      </c>
      <c r="M2368" t="s">
        <v>3982</v>
      </c>
    </row>
    <row r="2369" spans="1:13">
      <c r="A2369">
        <v>3332</v>
      </c>
      <c r="B2369" t="s">
        <v>5</v>
      </c>
      <c r="C2369" s="16" t="s">
        <v>6217</v>
      </c>
      <c r="D2369">
        <f t="shared" si="0"/>
        <v>29</v>
      </c>
      <c r="E2369" t="str">
        <f t="shared" si="1"/>
        <v>$550,000 ($442,683)</v>
      </c>
      <c r="F2369">
        <f t="shared" si="2"/>
        <v>9</v>
      </c>
      <c r="G2369" t="str">
        <f t="shared" si="3"/>
        <v>$550,000</v>
      </c>
      <c r="H2369" t="s">
        <v>6218</v>
      </c>
      <c r="J2369" t="s">
        <v>57</v>
      </c>
      <c r="K2369" t="s">
        <v>101</v>
      </c>
      <c r="L2369">
        <v>550000</v>
      </c>
      <c r="M2369" t="s">
        <v>3800</v>
      </c>
    </row>
    <row r="2370" spans="1:13">
      <c r="A2370">
        <v>3333</v>
      </c>
      <c r="B2370" t="s">
        <v>5</v>
      </c>
      <c r="C2370" s="16" t="s">
        <v>6219</v>
      </c>
      <c r="D2370">
        <f t="shared" si="0"/>
        <v>29</v>
      </c>
      <c r="E2370" t="str">
        <f t="shared" si="1"/>
        <v>$314,041 ($252,765) m,r 2/7, c $303,137</v>
      </c>
      <c r="F2370">
        <f t="shared" si="2"/>
        <v>9</v>
      </c>
      <c r="G2370" t="str">
        <f t="shared" si="3"/>
        <v>$314,041</v>
      </c>
      <c r="H2370" t="s">
        <v>6220</v>
      </c>
      <c r="J2370" t="s">
        <v>57</v>
      </c>
      <c r="K2370" t="s">
        <v>101</v>
      </c>
      <c r="L2370">
        <v>314041</v>
      </c>
      <c r="M2370" t="s">
        <v>5367</v>
      </c>
    </row>
    <row r="2371" spans="1:13">
      <c r="A2371">
        <v>3334</v>
      </c>
      <c r="B2371" t="s">
        <v>5</v>
      </c>
      <c r="C2371" s="16" t="s">
        <v>6221</v>
      </c>
      <c r="D2371">
        <f t="shared" si="0"/>
        <v>29</v>
      </c>
      <c r="E2371" t="str">
        <f t="shared" si="1"/>
        <v>$65,446 ($52,676) m,r12/31,c $41,352</v>
      </c>
      <c r="F2371">
        <f t="shared" si="2"/>
        <v>8</v>
      </c>
      <c r="G2371" t="str">
        <f t="shared" si="3"/>
        <v>$65,446</v>
      </c>
      <c r="H2371" t="s">
        <v>6222</v>
      </c>
      <c r="J2371" t="s">
        <v>57</v>
      </c>
      <c r="K2371" t="s">
        <v>101</v>
      </c>
      <c r="L2371">
        <v>65446</v>
      </c>
      <c r="M2371" t="s">
        <v>4709</v>
      </c>
    </row>
    <row r="2372" spans="1:13">
      <c r="A2372">
        <v>3336</v>
      </c>
      <c r="B2372" t="s">
        <v>5</v>
      </c>
      <c r="C2372" s="16" t="s">
        <v>6223</v>
      </c>
      <c r="D2372">
        <f t="shared" si="0"/>
        <v>29</v>
      </c>
      <c r="E2372" t="str">
        <f t="shared" si="1"/>
        <v>$16,022,500 ($12,896,159)</v>
      </c>
      <c r="F2372">
        <f t="shared" si="2"/>
        <v>12</v>
      </c>
      <c r="G2372" t="str">
        <f t="shared" si="3"/>
        <v>$16,022,500</v>
      </c>
      <c r="H2372" t="s">
        <v>6224</v>
      </c>
      <c r="J2372" t="s">
        <v>59</v>
      </c>
      <c r="K2372" t="s">
        <v>101</v>
      </c>
      <c r="L2372">
        <v>16022500</v>
      </c>
      <c r="M2372" t="s">
        <v>857</v>
      </c>
    </row>
    <row r="2373" spans="1:13">
      <c r="A2373">
        <v>3337</v>
      </c>
      <c r="B2373" t="s">
        <v>5</v>
      </c>
      <c r="C2373" s="16" t="s">
        <v>6225</v>
      </c>
      <c r="D2373">
        <f t="shared" si="0"/>
        <v>29</v>
      </c>
      <c r="E2373" t="str">
        <f t="shared" si="1"/>
        <v>$16,022,500 ($12,896,159)</v>
      </c>
      <c r="F2373">
        <f t="shared" si="2"/>
        <v>12</v>
      </c>
      <c r="G2373" t="str">
        <f t="shared" si="3"/>
        <v>$16,022,500</v>
      </c>
      <c r="H2373" t="s">
        <v>6224</v>
      </c>
      <c r="J2373" t="s">
        <v>59</v>
      </c>
      <c r="K2373" t="s">
        <v>101</v>
      </c>
      <c r="L2373">
        <v>16022500</v>
      </c>
      <c r="M2373" t="s">
        <v>347</v>
      </c>
    </row>
    <row r="2374" spans="1:13">
      <c r="A2374">
        <v>3338</v>
      </c>
      <c r="B2374" t="s">
        <v>5</v>
      </c>
      <c r="C2374" s="16" t="s">
        <v>6226</v>
      </c>
      <c r="D2374">
        <f t="shared" si="0"/>
        <v>29</v>
      </c>
      <c r="E2374" t="str">
        <f t="shared" si="1"/>
        <v>$15,691,000 ($12,629,341)</v>
      </c>
      <c r="F2374">
        <f t="shared" si="2"/>
        <v>12</v>
      </c>
      <c r="G2374" t="str">
        <f t="shared" si="3"/>
        <v>$15,691,000</v>
      </c>
      <c r="H2374" t="s">
        <v>6227</v>
      </c>
      <c r="J2374" t="s">
        <v>59</v>
      </c>
      <c r="K2374" t="s">
        <v>101</v>
      </c>
      <c r="L2374">
        <v>15691000</v>
      </c>
      <c r="M2374" t="s">
        <v>779</v>
      </c>
    </row>
    <row r="2375" spans="1:13">
      <c r="A2375">
        <v>3339</v>
      </c>
      <c r="B2375" t="s">
        <v>5</v>
      </c>
      <c r="C2375" s="16" t="s">
        <v>6228</v>
      </c>
      <c r="D2375">
        <f t="shared" si="0"/>
        <v>29</v>
      </c>
      <c r="E2375" t="str">
        <f t="shared" si="1"/>
        <v>$5,400,000 ($4,346,341)</v>
      </c>
      <c r="F2375">
        <f t="shared" si="2"/>
        <v>11</v>
      </c>
      <c r="G2375" t="str">
        <f t="shared" si="3"/>
        <v>$5,400,000</v>
      </c>
      <c r="H2375" t="s">
        <v>6229</v>
      </c>
      <c r="J2375" t="s">
        <v>59</v>
      </c>
      <c r="K2375" t="s">
        <v>101</v>
      </c>
      <c r="L2375">
        <v>5400000</v>
      </c>
      <c r="M2375" t="s">
        <v>475</v>
      </c>
    </row>
    <row r="2376" spans="1:13">
      <c r="A2376">
        <v>3340</v>
      </c>
      <c r="B2376" t="s">
        <v>5</v>
      </c>
      <c r="C2376" s="16" t="s">
        <v>6230</v>
      </c>
      <c r="D2376">
        <f t="shared" si="0"/>
        <v>29</v>
      </c>
      <c r="E2376" t="str">
        <f t="shared" si="1"/>
        <v>$4,000,000 ($3,219,512)</v>
      </c>
      <c r="F2376">
        <f t="shared" si="2"/>
        <v>11</v>
      </c>
      <c r="G2376" t="str">
        <f t="shared" si="3"/>
        <v>$4,000,000</v>
      </c>
      <c r="H2376" t="s">
        <v>1645</v>
      </c>
      <c r="J2376" t="s">
        <v>59</v>
      </c>
      <c r="K2376" t="s">
        <v>101</v>
      </c>
      <c r="L2376">
        <v>4000000</v>
      </c>
      <c r="M2376" t="s">
        <v>809</v>
      </c>
    </row>
    <row r="2377" spans="1:13">
      <c r="A2377">
        <v>3341</v>
      </c>
      <c r="B2377" t="s">
        <v>5</v>
      </c>
      <c r="C2377" s="16" t="s">
        <v>6231</v>
      </c>
      <c r="D2377">
        <f t="shared" si="0"/>
        <v>29</v>
      </c>
      <c r="E2377" t="str">
        <f t="shared" si="1"/>
        <v>$3,780,000 ($3,042,439)</v>
      </c>
      <c r="F2377">
        <f t="shared" si="2"/>
        <v>11</v>
      </c>
      <c r="G2377" t="str">
        <f t="shared" si="3"/>
        <v>$3,780,000</v>
      </c>
      <c r="H2377" t="s">
        <v>6232</v>
      </c>
      <c r="J2377" t="s">
        <v>59</v>
      </c>
      <c r="K2377" t="s">
        <v>101</v>
      </c>
      <c r="L2377">
        <v>3780000</v>
      </c>
      <c r="M2377" t="s">
        <v>870</v>
      </c>
    </row>
    <row r="2378" spans="1:13">
      <c r="A2378">
        <v>3342</v>
      </c>
      <c r="B2378" t="s">
        <v>5</v>
      </c>
      <c r="C2378" s="16" t="s">
        <v>6233</v>
      </c>
      <c r="D2378">
        <f t="shared" si="0"/>
        <v>29</v>
      </c>
      <c r="E2378" t="str">
        <f t="shared" si="1"/>
        <v>$3,600,000 ($2,897,561)</v>
      </c>
      <c r="F2378">
        <f t="shared" si="2"/>
        <v>11</v>
      </c>
      <c r="G2378" t="str">
        <f t="shared" si="3"/>
        <v>$3,600,000</v>
      </c>
      <c r="H2378" t="s">
        <v>6234</v>
      </c>
      <c r="J2378" t="s">
        <v>59</v>
      </c>
      <c r="K2378" t="s">
        <v>101</v>
      </c>
      <c r="L2378">
        <v>3600000</v>
      </c>
      <c r="M2378" t="s">
        <v>528</v>
      </c>
    </row>
    <row r="2379" spans="1:13">
      <c r="A2379">
        <v>3343</v>
      </c>
      <c r="B2379" t="s">
        <v>5</v>
      </c>
      <c r="C2379" s="16" t="s">
        <v>6235</v>
      </c>
      <c r="D2379">
        <f t="shared" si="0"/>
        <v>29</v>
      </c>
      <c r="E2379" t="str">
        <f t="shared" si="1"/>
        <v>$3,000,000 ($2,414,634)</v>
      </c>
      <c r="F2379">
        <f t="shared" si="2"/>
        <v>11</v>
      </c>
      <c r="G2379" t="str">
        <f t="shared" si="3"/>
        <v>$3,000,000</v>
      </c>
      <c r="H2379" t="s">
        <v>2329</v>
      </c>
      <c r="J2379" t="s">
        <v>59</v>
      </c>
      <c r="K2379" t="s">
        <v>101</v>
      </c>
      <c r="L2379">
        <v>3000000</v>
      </c>
      <c r="M2379" t="s">
        <v>3105</v>
      </c>
    </row>
    <row r="2380" spans="1:13">
      <c r="A2380">
        <v>3344</v>
      </c>
      <c r="B2380" t="s">
        <v>5</v>
      </c>
      <c r="C2380" s="16" t="s">
        <v>6236</v>
      </c>
      <c r="D2380">
        <f t="shared" si="0"/>
        <v>29</v>
      </c>
      <c r="E2380" t="str">
        <f t="shared" si="1"/>
        <v>$1,650,667 ($1,328,586) rel 6/29/10</v>
      </c>
      <c r="F2380">
        <f t="shared" si="2"/>
        <v>11</v>
      </c>
      <c r="G2380" t="str">
        <f t="shared" si="3"/>
        <v>$1,650,667</v>
      </c>
      <c r="H2380" t="s">
        <v>6237</v>
      </c>
      <c r="J2380" t="s">
        <v>59</v>
      </c>
      <c r="K2380" t="s">
        <v>101</v>
      </c>
      <c r="L2380">
        <v>1650667</v>
      </c>
      <c r="M2380" t="s">
        <v>373</v>
      </c>
    </row>
    <row r="2381" spans="1:13">
      <c r="A2381">
        <v>3345</v>
      </c>
      <c r="B2381" t="s">
        <v>5</v>
      </c>
      <c r="C2381" s="16" t="s">
        <v>6238</v>
      </c>
      <c r="D2381">
        <f t="shared" si="0"/>
        <v>29</v>
      </c>
      <c r="E2381" t="str">
        <f t="shared" si="1"/>
        <v>$1,500,000 ($1,207,317) 2 listings for Jones</v>
      </c>
      <c r="F2381">
        <f t="shared" si="2"/>
        <v>11</v>
      </c>
      <c r="G2381" t="str">
        <f t="shared" si="3"/>
        <v>$1,500,000</v>
      </c>
      <c r="H2381" t="s">
        <v>1974</v>
      </c>
      <c r="J2381" t="s">
        <v>59</v>
      </c>
      <c r="K2381" t="s">
        <v>101</v>
      </c>
      <c r="L2381">
        <v>1500000</v>
      </c>
      <c r="M2381" t="s">
        <v>373</v>
      </c>
    </row>
    <row r="2382" spans="1:13">
      <c r="A2382">
        <v>3346</v>
      </c>
      <c r="B2382" t="s">
        <v>5</v>
      </c>
      <c r="C2382" s="16" t="s">
        <v>6239</v>
      </c>
      <c r="D2382">
        <f t="shared" si="0"/>
        <v>29</v>
      </c>
      <c r="E2382" t="str">
        <f t="shared" si="1"/>
        <v>$1,352,181 ($1,088,341) min(multi), r 12/23</v>
      </c>
      <c r="F2382">
        <f t="shared" si="2"/>
        <v>11</v>
      </c>
      <c r="G2382" t="str">
        <f t="shared" si="3"/>
        <v>$1,352,181</v>
      </c>
      <c r="H2382" t="s">
        <v>3652</v>
      </c>
      <c r="J2382" t="s">
        <v>59</v>
      </c>
      <c r="K2382" t="s">
        <v>101</v>
      </c>
      <c r="L2382">
        <v>1352181</v>
      </c>
      <c r="M2382" t="s">
        <v>5026</v>
      </c>
    </row>
    <row r="2383" spans="1:13">
      <c r="A2383">
        <v>3347</v>
      </c>
      <c r="B2383" t="s">
        <v>5</v>
      </c>
      <c r="C2383" s="16" t="s">
        <v>6240</v>
      </c>
      <c r="D2383">
        <f t="shared" si="0"/>
        <v>29</v>
      </c>
      <c r="E2383" t="str">
        <f t="shared" si="1"/>
        <v>$1,352,181 ($1,088,341) min, counts $854,389</v>
      </c>
      <c r="F2383">
        <f t="shared" si="2"/>
        <v>11</v>
      </c>
      <c r="G2383" t="str">
        <f t="shared" si="3"/>
        <v>$1,352,181</v>
      </c>
      <c r="H2383" t="s">
        <v>3652</v>
      </c>
      <c r="J2383" t="s">
        <v>59</v>
      </c>
      <c r="K2383" t="s">
        <v>101</v>
      </c>
      <c r="L2383">
        <v>1352181</v>
      </c>
      <c r="M2383" t="s">
        <v>5388</v>
      </c>
    </row>
    <row r="2384" spans="1:13">
      <c r="A2384">
        <v>3348</v>
      </c>
      <c r="B2384" t="s">
        <v>5</v>
      </c>
      <c r="C2384" s="16" t="s">
        <v>6241</v>
      </c>
      <c r="D2384">
        <f t="shared" si="0"/>
        <v>29</v>
      </c>
      <c r="E2384" t="str">
        <f t="shared" si="1"/>
        <v>$1,229,255 ($989,400) min, counts $854,389</v>
      </c>
      <c r="F2384">
        <f t="shared" si="2"/>
        <v>11</v>
      </c>
      <c r="G2384" t="str">
        <f t="shared" si="3"/>
        <v>$1,229,255</v>
      </c>
      <c r="H2384" t="s">
        <v>4007</v>
      </c>
      <c r="J2384" t="s">
        <v>59</v>
      </c>
      <c r="K2384" t="s">
        <v>101</v>
      </c>
      <c r="L2384">
        <v>1229255</v>
      </c>
      <c r="M2384" t="s">
        <v>3848</v>
      </c>
    </row>
    <row r="2385" spans="1:13">
      <c r="A2385">
        <v>3349</v>
      </c>
      <c r="B2385" t="s">
        <v>5</v>
      </c>
      <c r="C2385" s="16" t="s">
        <v>6242</v>
      </c>
      <c r="D2385">
        <f t="shared" si="0"/>
        <v>29</v>
      </c>
      <c r="E2385" t="str">
        <f t="shared" si="1"/>
        <v>$1,035,960 ($833,821) 1st yr rookie con</v>
      </c>
      <c r="F2385">
        <f t="shared" si="2"/>
        <v>11</v>
      </c>
      <c r="G2385" t="str">
        <f t="shared" si="3"/>
        <v>$1,035,960</v>
      </c>
      <c r="H2385" t="s">
        <v>4080</v>
      </c>
      <c r="J2385" t="s">
        <v>59</v>
      </c>
      <c r="K2385" t="s">
        <v>101</v>
      </c>
      <c r="L2385">
        <v>1035960</v>
      </c>
      <c r="M2385" t="s">
        <v>1010</v>
      </c>
    </row>
    <row r="2386" spans="1:13">
      <c r="A2386">
        <v>3350</v>
      </c>
      <c r="B2386" t="s">
        <v>5</v>
      </c>
      <c r="C2386" s="16" t="s">
        <v>6243</v>
      </c>
      <c r="D2386">
        <f t="shared" si="0"/>
        <v>29</v>
      </c>
      <c r="E2386" t="str">
        <f t="shared" si="1"/>
        <v>$762,195 ($613,474) minimum</v>
      </c>
      <c r="F2386">
        <f t="shared" si="2"/>
        <v>9</v>
      </c>
      <c r="G2386" t="str">
        <f t="shared" si="3"/>
        <v>$762,195</v>
      </c>
      <c r="H2386" t="s">
        <v>4676</v>
      </c>
      <c r="J2386" t="s">
        <v>59</v>
      </c>
      <c r="K2386" t="s">
        <v>101</v>
      </c>
      <c r="L2386">
        <v>762195</v>
      </c>
      <c r="M2386" t="s">
        <v>2641</v>
      </c>
    </row>
    <row r="2387" spans="1:13">
      <c r="A2387">
        <v>3351</v>
      </c>
      <c r="B2387" t="s">
        <v>5</v>
      </c>
      <c r="C2387" s="16" t="s">
        <v>6244</v>
      </c>
      <c r="D2387">
        <f t="shared" si="0"/>
        <v>29</v>
      </c>
      <c r="E2387" t="str">
        <f t="shared" si="1"/>
        <v>$473,604 ($381,193) minimum</v>
      </c>
      <c r="F2387">
        <f t="shared" si="2"/>
        <v>9</v>
      </c>
      <c r="G2387" t="str">
        <f t="shared" si="3"/>
        <v>$473,604</v>
      </c>
      <c r="H2387" t="s">
        <v>4548</v>
      </c>
      <c r="J2387" t="s">
        <v>59</v>
      </c>
      <c r="K2387" t="s">
        <v>101</v>
      </c>
      <c r="L2387">
        <v>473604</v>
      </c>
      <c r="M2387" t="s">
        <v>4089</v>
      </c>
    </row>
    <row r="2388" spans="1:13">
      <c r="A2388">
        <v>3352</v>
      </c>
      <c r="B2388" t="s">
        <v>5</v>
      </c>
      <c r="C2388" s="16" t="s">
        <v>6245</v>
      </c>
      <c r="D2388">
        <f t="shared" si="0"/>
        <v>29</v>
      </c>
      <c r="E2388" t="str">
        <f t="shared" si="1"/>
        <v>$248,263 ($199,821) m,r 2/7,s 2/12-2/23,</v>
      </c>
      <c r="F2388">
        <f t="shared" si="2"/>
        <v>9</v>
      </c>
      <c r="G2388" t="str">
        <f t="shared" si="3"/>
        <v>$248,263</v>
      </c>
      <c r="H2388" t="s">
        <v>6246</v>
      </c>
      <c r="J2388" t="s">
        <v>59</v>
      </c>
      <c r="K2388" t="s">
        <v>101</v>
      </c>
      <c r="L2388">
        <v>248263</v>
      </c>
      <c r="M2388" t="s">
        <v>5662</v>
      </c>
    </row>
    <row r="2389" spans="1:13">
      <c r="A2389">
        <v>3355</v>
      </c>
      <c r="B2389" t="s">
        <v>5</v>
      </c>
      <c r="C2389" s="16" t="s">
        <v>6247</v>
      </c>
      <c r="D2389">
        <f t="shared" si="0"/>
        <v>29</v>
      </c>
      <c r="E2389" t="str">
        <f t="shared" si="1"/>
        <v>$12,000,000 ($9,658,537)</v>
      </c>
      <c r="F2389">
        <f t="shared" si="2"/>
        <v>12</v>
      </c>
      <c r="G2389" t="str">
        <f t="shared" si="3"/>
        <v>$12,000,000</v>
      </c>
      <c r="H2389" t="s">
        <v>104</v>
      </c>
      <c r="J2389" t="s">
        <v>61</v>
      </c>
      <c r="K2389" t="s">
        <v>101</v>
      </c>
      <c r="L2389">
        <v>12000000</v>
      </c>
      <c r="M2389" t="s">
        <v>564</v>
      </c>
    </row>
    <row r="2390" spans="1:13">
      <c r="A2390">
        <v>3356</v>
      </c>
      <c r="B2390" t="s">
        <v>5</v>
      </c>
      <c r="C2390" s="16" t="s">
        <v>6248</v>
      </c>
      <c r="D2390">
        <f t="shared" si="0"/>
        <v>29</v>
      </c>
      <c r="E2390" t="str">
        <f t="shared" si="1"/>
        <v>$9,256,500 ($7,450,354)</v>
      </c>
      <c r="F2390">
        <f t="shared" si="2"/>
        <v>11</v>
      </c>
      <c r="G2390" t="str">
        <f t="shared" si="3"/>
        <v>$9,256,500</v>
      </c>
      <c r="H2390" t="s">
        <v>6249</v>
      </c>
      <c r="J2390" t="s">
        <v>61</v>
      </c>
      <c r="K2390" t="s">
        <v>101</v>
      </c>
      <c r="L2390">
        <v>9256500</v>
      </c>
      <c r="M2390" t="s">
        <v>3020</v>
      </c>
    </row>
    <row r="2391" spans="1:13">
      <c r="A2391">
        <v>3357</v>
      </c>
      <c r="B2391" t="s">
        <v>5</v>
      </c>
      <c r="C2391" s="16" t="s">
        <v>6250</v>
      </c>
      <c r="D2391">
        <f t="shared" si="0"/>
        <v>29</v>
      </c>
      <c r="E2391" t="str">
        <f t="shared" si="1"/>
        <v>$6,925,400 ($5,574,102)</v>
      </c>
      <c r="F2391">
        <f t="shared" si="2"/>
        <v>11</v>
      </c>
      <c r="G2391" t="str">
        <f t="shared" si="3"/>
        <v>$6,925,400</v>
      </c>
      <c r="H2391" t="s">
        <v>4721</v>
      </c>
      <c r="J2391" t="s">
        <v>61</v>
      </c>
      <c r="K2391" t="s">
        <v>101</v>
      </c>
      <c r="L2391">
        <v>6925400</v>
      </c>
      <c r="M2391" t="s">
        <v>876</v>
      </c>
    </row>
    <row r="2392" spans="1:13">
      <c r="A2392">
        <v>3358</v>
      </c>
      <c r="B2392" t="s">
        <v>5</v>
      </c>
      <c r="C2392" s="16" t="s">
        <v>6251</v>
      </c>
      <c r="D2392">
        <f t="shared" si="0"/>
        <v>29</v>
      </c>
      <c r="E2392" t="str">
        <f t="shared" si="1"/>
        <v>$6,226,200 ($5,011,332)</v>
      </c>
      <c r="F2392">
        <f t="shared" si="2"/>
        <v>11</v>
      </c>
      <c r="G2392" t="str">
        <f t="shared" si="3"/>
        <v>$6,226,200</v>
      </c>
      <c r="H2392" t="s">
        <v>4599</v>
      </c>
      <c r="J2392" t="s">
        <v>61</v>
      </c>
      <c r="K2392" t="s">
        <v>101</v>
      </c>
      <c r="L2392">
        <v>6226200</v>
      </c>
      <c r="M2392" t="s">
        <v>1539</v>
      </c>
    </row>
    <row r="2393" spans="1:13">
      <c r="A2393">
        <v>3359</v>
      </c>
      <c r="B2393" t="s">
        <v>5</v>
      </c>
      <c r="C2393" s="16" t="s">
        <v>6252</v>
      </c>
      <c r="D2393">
        <f t="shared" si="0"/>
        <v>29</v>
      </c>
      <c r="E2393" t="str">
        <f t="shared" si="1"/>
        <v>$5,000,000 ($4,024,390)</v>
      </c>
      <c r="F2393">
        <f t="shared" si="2"/>
        <v>11</v>
      </c>
      <c r="G2393" t="str">
        <f t="shared" si="3"/>
        <v>$5,000,000</v>
      </c>
      <c r="H2393" t="s">
        <v>663</v>
      </c>
      <c r="J2393" t="s">
        <v>61</v>
      </c>
      <c r="K2393" t="s">
        <v>101</v>
      </c>
      <c r="L2393">
        <v>5000000</v>
      </c>
      <c r="M2393" t="s">
        <v>723</v>
      </c>
    </row>
    <row r="2394" spans="1:13">
      <c r="A2394">
        <v>3360</v>
      </c>
      <c r="B2394" t="s">
        <v>5</v>
      </c>
      <c r="C2394" s="16" t="s">
        <v>6253</v>
      </c>
      <c r="D2394">
        <f t="shared" si="0"/>
        <v>29</v>
      </c>
      <c r="E2394" t="str">
        <f t="shared" si="1"/>
        <v>$3,750,000 ($3,018,293)</v>
      </c>
      <c r="F2394">
        <f t="shared" si="2"/>
        <v>11</v>
      </c>
      <c r="G2394" t="str">
        <f t="shared" si="3"/>
        <v>$3,750,000</v>
      </c>
      <c r="H2394" t="s">
        <v>449</v>
      </c>
      <c r="J2394" t="s">
        <v>61</v>
      </c>
      <c r="K2394" t="s">
        <v>101</v>
      </c>
      <c r="L2394">
        <v>3750000</v>
      </c>
      <c r="M2394" t="s">
        <v>324</v>
      </c>
    </row>
    <row r="2395" spans="1:13">
      <c r="A2395">
        <v>3361</v>
      </c>
      <c r="B2395" t="s">
        <v>5</v>
      </c>
      <c r="C2395" s="16" t="s">
        <v>6254</v>
      </c>
      <c r="D2395">
        <f t="shared" si="0"/>
        <v>29</v>
      </c>
      <c r="E2395" t="str">
        <f t="shared" si="1"/>
        <v>$3,500,000 ($2,817,073)</v>
      </c>
      <c r="F2395">
        <f t="shared" si="2"/>
        <v>11</v>
      </c>
      <c r="G2395" t="str">
        <f t="shared" si="3"/>
        <v>$3,500,000</v>
      </c>
      <c r="H2395" t="s">
        <v>3589</v>
      </c>
      <c r="J2395" t="s">
        <v>61</v>
      </c>
      <c r="K2395" t="s">
        <v>101</v>
      </c>
      <c r="L2395">
        <v>3500000</v>
      </c>
      <c r="M2395" t="s">
        <v>1931</v>
      </c>
    </row>
    <row r="2396" spans="1:13">
      <c r="A2396">
        <v>3362</v>
      </c>
      <c r="B2396" t="s">
        <v>5</v>
      </c>
      <c r="C2396" s="16" t="s">
        <v>6255</v>
      </c>
      <c r="D2396">
        <f t="shared" si="0"/>
        <v>29</v>
      </c>
      <c r="E2396" t="str">
        <f t="shared" si="1"/>
        <v>$3,500,000 ($2,817,073)</v>
      </c>
      <c r="F2396">
        <f t="shared" si="2"/>
        <v>11</v>
      </c>
      <c r="G2396" t="str">
        <f t="shared" si="3"/>
        <v>$3,500,000</v>
      </c>
      <c r="H2396" t="s">
        <v>3589</v>
      </c>
      <c r="J2396" t="s">
        <v>61</v>
      </c>
      <c r="K2396" t="s">
        <v>101</v>
      </c>
      <c r="L2396">
        <v>3500000</v>
      </c>
      <c r="M2396" t="s">
        <v>575</v>
      </c>
    </row>
    <row r="2397" spans="1:13">
      <c r="A2397">
        <v>3363</v>
      </c>
      <c r="B2397" t="s">
        <v>5</v>
      </c>
      <c r="C2397" s="16" t="s">
        <v>6256</v>
      </c>
      <c r="D2397">
        <f t="shared" si="0"/>
        <v>29</v>
      </c>
      <c r="E2397" t="str">
        <f t="shared" si="1"/>
        <v>$2,541,000 ($2,045,195)</v>
      </c>
      <c r="F2397">
        <f t="shared" si="2"/>
        <v>11</v>
      </c>
      <c r="G2397" t="str">
        <f t="shared" si="3"/>
        <v>$2,541,000</v>
      </c>
      <c r="H2397" t="s">
        <v>6257</v>
      </c>
      <c r="J2397" t="s">
        <v>61</v>
      </c>
      <c r="K2397" t="s">
        <v>101</v>
      </c>
      <c r="L2397">
        <v>2541000</v>
      </c>
      <c r="M2397" t="s">
        <v>1141</v>
      </c>
    </row>
    <row r="2398" spans="1:13">
      <c r="A2398">
        <v>3364</v>
      </c>
      <c r="B2398" t="s">
        <v>5</v>
      </c>
      <c r="C2398" s="16" t="s">
        <v>6258</v>
      </c>
      <c r="D2398">
        <f t="shared" si="0"/>
        <v>29</v>
      </c>
      <c r="E2398" t="str">
        <f t="shared" si="1"/>
        <v>$2,493,720 ($2,007,140) 3rd yr rookie con</v>
      </c>
      <c r="F2398">
        <f t="shared" si="2"/>
        <v>11</v>
      </c>
      <c r="G2398" t="str">
        <f t="shared" si="3"/>
        <v>$2,493,720</v>
      </c>
      <c r="H2398" t="s">
        <v>6259</v>
      </c>
      <c r="J2398" t="s">
        <v>61</v>
      </c>
      <c r="K2398" t="s">
        <v>101</v>
      </c>
      <c r="L2398">
        <v>2493720</v>
      </c>
      <c r="M2398" t="s">
        <v>1137</v>
      </c>
    </row>
    <row r="2399" spans="1:13">
      <c r="A2399">
        <v>3365</v>
      </c>
      <c r="B2399" t="s">
        <v>5</v>
      </c>
      <c r="C2399" s="16" t="s">
        <v>6260</v>
      </c>
      <c r="D2399">
        <f t="shared" si="0"/>
        <v>29</v>
      </c>
      <c r="E2399" t="str">
        <f t="shared" si="1"/>
        <v>$1,861,920 ($1,498,619) 2nd yr rookie con</v>
      </c>
      <c r="F2399">
        <f t="shared" si="2"/>
        <v>11</v>
      </c>
      <c r="G2399" t="str">
        <f t="shared" si="3"/>
        <v>$1,861,920</v>
      </c>
      <c r="H2399" t="s">
        <v>4390</v>
      </c>
      <c r="J2399" t="s">
        <v>61</v>
      </c>
      <c r="K2399" t="s">
        <v>101</v>
      </c>
      <c r="L2399">
        <v>1861920</v>
      </c>
      <c r="M2399" t="s">
        <v>906</v>
      </c>
    </row>
    <row r="2400" spans="1:13">
      <c r="A2400">
        <v>3366</v>
      </c>
      <c r="B2400" t="s">
        <v>5</v>
      </c>
      <c r="C2400" s="16" t="s">
        <v>6261</v>
      </c>
      <c r="D2400">
        <f t="shared" si="0"/>
        <v>29</v>
      </c>
      <c r="E2400" t="str">
        <f t="shared" si="1"/>
        <v>$1,418,160 ($1,141,446) 1st yr rookie con</v>
      </c>
      <c r="F2400">
        <f t="shared" si="2"/>
        <v>11</v>
      </c>
      <c r="G2400" t="str">
        <f t="shared" si="3"/>
        <v>$1,418,160</v>
      </c>
      <c r="H2400" t="s">
        <v>4252</v>
      </c>
      <c r="J2400" t="s">
        <v>61</v>
      </c>
      <c r="K2400" t="s">
        <v>101</v>
      </c>
      <c r="L2400">
        <v>1418160</v>
      </c>
      <c r="M2400" t="s">
        <v>500</v>
      </c>
    </row>
    <row r="2401" spans="1:13">
      <c r="A2401">
        <v>3367</v>
      </c>
      <c r="B2401" t="s">
        <v>5</v>
      </c>
      <c r="C2401" s="16" t="s">
        <v>6262</v>
      </c>
      <c r="D2401">
        <f t="shared" si="0"/>
        <v>29</v>
      </c>
      <c r="E2401" t="str">
        <f t="shared" si="1"/>
        <v>$1,000,000 ($804,878)</v>
      </c>
      <c r="F2401">
        <f t="shared" si="2"/>
        <v>11</v>
      </c>
      <c r="G2401" t="str">
        <f t="shared" si="3"/>
        <v>$1,000,000</v>
      </c>
      <c r="H2401" t="s">
        <v>134</v>
      </c>
      <c r="J2401" t="s">
        <v>61</v>
      </c>
      <c r="K2401" t="s">
        <v>101</v>
      </c>
      <c r="L2401">
        <v>1000000</v>
      </c>
      <c r="M2401" t="s">
        <v>3946</v>
      </c>
    </row>
    <row r="2402" spans="1:13">
      <c r="A2402">
        <v>3368</v>
      </c>
      <c r="B2402" t="s">
        <v>5</v>
      </c>
      <c r="C2402" s="16" t="s">
        <v>6263</v>
      </c>
      <c r="D2402">
        <f t="shared" si="0"/>
        <v>29</v>
      </c>
      <c r="E2402" t="str">
        <f t="shared" si="1"/>
        <v>$473,604 ($381,193) minimum</v>
      </c>
      <c r="F2402">
        <f t="shared" si="2"/>
        <v>9</v>
      </c>
      <c r="G2402" t="str">
        <f t="shared" si="3"/>
        <v>$473,604</v>
      </c>
      <c r="H2402" t="s">
        <v>4548</v>
      </c>
      <c r="J2402" t="s">
        <v>61</v>
      </c>
      <c r="K2402" t="s">
        <v>101</v>
      </c>
      <c r="L2402">
        <v>473604</v>
      </c>
      <c r="M2402" t="s">
        <v>1273</v>
      </c>
    </row>
    <row r="2403" spans="1:13">
      <c r="A2403">
        <v>3369</v>
      </c>
      <c r="B2403" t="s">
        <v>5</v>
      </c>
      <c r="C2403" s="16" t="s">
        <v>6264</v>
      </c>
      <c r="D2403">
        <f t="shared" si="0"/>
        <v>29</v>
      </c>
      <c r="E2403" t="str">
        <f t="shared" si="1"/>
        <v>$245,884 ($197,907) min, rel 2/3</v>
      </c>
      <c r="F2403">
        <f t="shared" si="2"/>
        <v>9</v>
      </c>
      <c r="G2403" t="str">
        <f t="shared" si="3"/>
        <v>$245,884</v>
      </c>
      <c r="H2403" t="s">
        <v>6265</v>
      </c>
      <c r="J2403" t="s">
        <v>61</v>
      </c>
      <c r="K2403" t="s">
        <v>101</v>
      </c>
      <c r="L2403">
        <v>245884</v>
      </c>
      <c r="M2403" t="s">
        <v>4880</v>
      </c>
    </row>
    <row r="2404" spans="1:13">
      <c r="A2404">
        <v>3371</v>
      </c>
      <c r="B2404" t="s">
        <v>5</v>
      </c>
      <c r="C2404" s="16" t="s">
        <v>6266</v>
      </c>
      <c r="D2404">
        <f t="shared" si="0"/>
        <v>29</v>
      </c>
      <c r="E2404" t="str">
        <f t="shared" si="1"/>
        <v>$6,262,347 ($5,040,426) 4th yr rookie con</v>
      </c>
      <c r="F2404">
        <f t="shared" si="2"/>
        <v>11</v>
      </c>
      <c r="G2404" t="str">
        <f t="shared" si="3"/>
        <v>$6,262,347</v>
      </c>
      <c r="H2404" t="s">
        <v>6267</v>
      </c>
      <c r="J2404" t="s">
        <v>63</v>
      </c>
      <c r="K2404" t="s">
        <v>101</v>
      </c>
      <c r="L2404">
        <v>6262347</v>
      </c>
      <c r="M2404" t="s">
        <v>645</v>
      </c>
    </row>
    <row r="2405" spans="1:13">
      <c r="A2405">
        <v>3372</v>
      </c>
      <c r="B2405" t="s">
        <v>5</v>
      </c>
      <c r="C2405" s="16" t="s">
        <v>6268</v>
      </c>
      <c r="D2405">
        <f t="shared" si="0"/>
        <v>29</v>
      </c>
      <c r="E2405" t="str">
        <f t="shared" si="1"/>
        <v>$5,256,000 ($4,230,439)</v>
      </c>
      <c r="F2405">
        <f t="shared" si="2"/>
        <v>11</v>
      </c>
      <c r="G2405" t="str">
        <f t="shared" si="3"/>
        <v>$5,256,000</v>
      </c>
      <c r="H2405" t="s">
        <v>6269</v>
      </c>
      <c r="J2405" t="s">
        <v>63</v>
      </c>
      <c r="K2405" t="s">
        <v>101</v>
      </c>
      <c r="L2405">
        <v>5256000</v>
      </c>
      <c r="M2405" t="s">
        <v>1525</v>
      </c>
    </row>
    <row r="2406" spans="1:13">
      <c r="A2406">
        <v>3373</v>
      </c>
      <c r="B2406" t="s">
        <v>5</v>
      </c>
      <c r="C2406" s="16" t="s">
        <v>6270</v>
      </c>
      <c r="D2406">
        <f t="shared" si="0"/>
        <v>29</v>
      </c>
      <c r="E2406" t="str">
        <f t="shared" si="1"/>
        <v>$4,776,500 ($3,844,500)</v>
      </c>
      <c r="F2406">
        <f t="shared" si="2"/>
        <v>11</v>
      </c>
      <c r="G2406" t="str">
        <f t="shared" si="3"/>
        <v>$4,776,500</v>
      </c>
      <c r="H2406" t="s">
        <v>6271</v>
      </c>
      <c r="J2406" t="s">
        <v>63</v>
      </c>
      <c r="K2406" t="s">
        <v>101</v>
      </c>
      <c r="L2406">
        <v>4776500</v>
      </c>
      <c r="M2406" t="s">
        <v>3674</v>
      </c>
    </row>
    <row r="2407" spans="1:13">
      <c r="A2407">
        <v>3374</v>
      </c>
      <c r="B2407" t="s">
        <v>5</v>
      </c>
      <c r="C2407" s="16" t="s">
        <v>6272</v>
      </c>
      <c r="D2407">
        <f t="shared" si="0"/>
        <v>29</v>
      </c>
      <c r="E2407" t="str">
        <f t="shared" si="1"/>
        <v>$4,752,000 ($3,824,780)</v>
      </c>
      <c r="F2407">
        <f t="shared" si="2"/>
        <v>11</v>
      </c>
      <c r="G2407" t="str">
        <f t="shared" si="3"/>
        <v>$4,752,000</v>
      </c>
      <c r="H2407" t="s">
        <v>6273</v>
      </c>
      <c r="J2407" t="s">
        <v>63</v>
      </c>
      <c r="K2407" t="s">
        <v>101</v>
      </c>
      <c r="L2407">
        <v>4752000</v>
      </c>
      <c r="M2407" t="s">
        <v>4319</v>
      </c>
    </row>
    <row r="2408" spans="1:13">
      <c r="A2408">
        <v>3375</v>
      </c>
      <c r="B2408" t="s">
        <v>5</v>
      </c>
      <c r="C2408" s="16" t="s">
        <v>6274</v>
      </c>
      <c r="D2408">
        <f t="shared" si="0"/>
        <v>29</v>
      </c>
      <c r="E2408" t="str">
        <f t="shared" si="1"/>
        <v>$4,609,701 ($3,710,247) 4th yr rookie con</v>
      </c>
      <c r="F2408">
        <f t="shared" si="2"/>
        <v>11</v>
      </c>
      <c r="G2408" t="str">
        <f t="shared" si="3"/>
        <v>$4,609,701</v>
      </c>
      <c r="H2408" t="s">
        <v>6275</v>
      </c>
      <c r="J2408" t="s">
        <v>63</v>
      </c>
      <c r="K2408" t="s">
        <v>101</v>
      </c>
      <c r="L2408">
        <v>4609701</v>
      </c>
      <c r="M2408" t="s">
        <v>349</v>
      </c>
    </row>
    <row r="2409" spans="1:13">
      <c r="A2409">
        <v>3376</v>
      </c>
      <c r="B2409" t="s">
        <v>5</v>
      </c>
      <c r="C2409" s="16" t="s">
        <v>6276</v>
      </c>
      <c r="D2409">
        <f t="shared" si="0"/>
        <v>29</v>
      </c>
      <c r="E2409" t="str">
        <f t="shared" si="1"/>
        <v>$4,602,720 ($3,704,628) 1st yr rookie con</v>
      </c>
      <c r="F2409">
        <f t="shared" si="2"/>
        <v>11</v>
      </c>
      <c r="G2409" t="str">
        <f t="shared" si="3"/>
        <v>$4,602,720</v>
      </c>
      <c r="H2409" t="s">
        <v>3715</v>
      </c>
      <c r="J2409" t="s">
        <v>63</v>
      </c>
      <c r="K2409" t="s">
        <v>101</v>
      </c>
      <c r="L2409">
        <v>4602720</v>
      </c>
      <c r="M2409" t="s">
        <v>1063</v>
      </c>
    </row>
    <row r="2410" spans="1:13">
      <c r="A2410">
        <v>3377</v>
      </c>
      <c r="B2410" t="s">
        <v>5</v>
      </c>
      <c r="C2410" s="16" t="s">
        <v>6277</v>
      </c>
      <c r="D2410">
        <f t="shared" si="0"/>
        <v>29</v>
      </c>
      <c r="E2410" t="str">
        <f t="shared" si="1"/>
        <v>$4,503,600 ($3,624,849)</v>
      </c>
      <c r="F2410">
        <f t="shared" si="2"/>
        <v>11</v>
      </c>
      <c r="G2410" t="str">
        <f t="shared" si="3"/>
        <v>$4,503,600</v>
      </c>
      <c r="H2410" t="s">
        <v>6278</v>
      </c>
      <c r="J2410" t="s">
        <v>63</v>
      </c>
      <c r="K2410" t="s">
        <v>101</v>
      </c>
      <c r="L2410">
        <v>4503600</v>
      </c>
      <c r="M2410" t="s">
        <v>942</v>
      </c>
    </row>
    <row r="2411" spans="1:13">
      <c r="A2411">
        <v>3378</v>
      </c>
      <c r="B2411" t="s">
        <v>5</v>
      </c>
      <c r="C2411" s="16" t="s">
        <v>6279</v>
      </c>
      <c r="D2411">
        <f t="shared" si="0"/>
        <v>29</v>
      </c>
      <c r="E2411" t="str">
        <f t="shared" si="1"/>
        <v>$4,300,000 ($3,460,976)</v>
      </c>
      <c r="F2411">
        <f t="shared" si="2"/>
        <v>11</v>
      </c>
      <c r="G2411" t="str">
        <f t="shared" si="3"/>
        <v>$4,300,000</v>
      </c>
      <c r="H2411" t="s">
        <v>808</v>
      </c>
      <c r="J2411" t="s">
        <v>63</v>
      </c>
      <c r="K2411" t="s">
        <v>101</v>
      </c>
      <c r="L2411">
        <v>4300000</v>
      </c>
      <c r="M2411" t="s">
        <v>400</v>
      </c>
    </row>
    <row r="2412" spans="1:13">
      <c r="A2412">
        <v>3379</v>
      </c>
      <c r="B2412" t="s">
        <v>5</v>
      </c>
      <c r="C2412" s="16" t="s">
        <v>6280</v>
      </c>
      <c r="D2412">
        <f t="shared" si="0"/>
        <v>29</v>
      </c>
      <c r="E2412" t="str">
        <f t="shared" si="1"/>
        <v>$4,006,080 ($3,224,406) 2nd yr rookie con</v>
      </c>
      <c r="F2412">
        <f t="shared" si="2"/>
        <v>11</v>
      </c>
      <c r="G2412" t="str">
        <f t="shared" si="3"/>
        <v>$4,006,080</v>
      </c>
      <c r="H2412" t="s">
        <v>3779</v>
      </c>
      <c r="J2412" t="s">
        <v>63</v>
      </c>
      <c r="K2412" t="s">
        <v>101</v>
      </c>
      <c r="L2412">
        <v>4006080</v>
      </c>
      <c r="M2412" t="s">
        <v>731</v>
      </c>
    </row>
    <row r="2413" spans="1:13">
      <c r="A2413">
        <v>3380</v>
      </c>
      <c r="B2413" t="s">
        <v>5</v>
      </c>
      <c r="C2413" s="16" t="s">
        <v>6281</v>
      </c>
      <c r="D2413">
        <f t="shared" si="0"/>
        <v>29</v>
      </c>
      <c r="E2413" t="str">
        <f t="shared" si="1"/>
        <v>$3,680,000 ($2,961,951)</v>
      </c>
      <c r="F2413">
        <f t="shared" si="2"/>
        <v>11</v>
      </c>
      <c r="G2413" t="str">
        <f t="shared" si="3"/>
        <v>$3,680,000</v>
      </c>
      <c r="H2413" t="s">
        <v>6282</v>
      </c>
      <c r="J2413" t="s">
        <v>63</v>
      </c>
      <c r="K2413" t="s">
        <v>101</v>
      </c>
      <c r="L2413">
        <v>3680000</v>
      </c>
      <c r="M2413" t="s">
        <v>2293</v>
      </c>
    </row>
    <row r="2414" spans="1:13">
      <c r="A2414">
        <v>3381</v>
      </c>
      <c r="B2414" t="s">
        <v>5</v>
      </c>
      <c r="C2414" s="16" t="s">
        <v>6283</v>
      </c>
      <c r="D2414">
        <f t="shared" si="0"/>
        <v>29</v>
      </c>
      <c r="E2414" t="str">
        <f t="shared" si="1"/>
        <v>$3,480,120 ($2,801,072) 1st yr rookie con</v>
      </c>
      <c r="F2414">
        <f t="shared" si="2"/>
        <v>11</v>
      </c>
      <c r="G2414" t="str">
        <f t="shared" si="3"/>
        <v>$3,480,120</v>
      </c>
      <c r="H2414" t="s">
        <v>6284</v>
      </c>
      <c r="J2414" t="s">
        <v>63</v>
      </c>
      <c r="K2414" t="s">
        <v>101</v>
      </c>
      <c r="L2414">
        <v>3480120</v>
      </c>
      <c r="M2414" t="s">
        <v>939</v>
      </c>
    </row>
    <row r="2415" spans="1:13">
      <c r="A2415">
        <v>3382</v>
      </c>
      <c r="B2415" t="s">
        <v>5</v>
      </c>
      <c r="C2415" s="16" t="s">
        <v>6285</v>
      </c>
      <c r="D2415">
        <f t="shared" si="0"/>
        <v>29</v>
      </c>
      <c r="E2415" t="str">
        <f t="shared" si="1"/>
        <v>$2,911,231 ($2,343,186) 4th yr rookie con</v>
      </c>
      <c r="F2415">
        <f t="shared" si="2"/>
        <v>11</v>
      </c>
      <c r="G2415" t="str">
        <f t="shared" si="3"/>
        <v>$2,911,231</v>
      </c>
      <c r="H2415" t="s">
        <v>6286</v>
      </c>
      <c r="J2415" t="s">
        <v>63</v>
      </c>
      <c r="K2415" t="s">
        <v>101</v>
      </c>
      <c r="L2415">
        <v>2911231</v>
      </c>
      <c r="M2415" t="s">
        <v>2303</v>
      </c>
    </row>
    <row r="2416" spans="1:13">
      <c r="A2416">
        <v>3383</v>
      </c>
      <c r="B2416" t="s">
        <v>5</v>
      </c>
      <c r="C2416" s="16" t="s">
        <v>6287</v>
      </c>
      <c r="D2416">
        <f t="shared" si="0"/>
        <v>29</v>
      </c>
      <c r="E2416" t="str">
        <f t="shared" si="1"/>
        <v>$2,050,000 ($1,650,000)</v>
      </c>
      <c r="F2416">
        <f t="shared" si="2"/>
        <v>11</v>
      </c>
      <c r="G2416" t="str">
        <f t="shared" si="3"/>
        <v>$2,050,000</v>
      </c>
      <c r="H2416" t="s">
        <v>3728</v>
      </c>
      <c r="J2416" t="s">
        <v>63</v>
      </c>
      <c r="K2416" t="s">
        <v>101</v>
      </c>
      <c r="L2416">
        <v>2050000</v>
      </c>
      <c r="M2416" t="s">
        <v>518</v>
      </c>
    </row>
    <row r="2417" spans="1:13">
      <c r="A2417">
        <v>3384</v>
      </c>
      <c r="B2417" t="s">
        <v>5</v>
      </c>
      <c r="C2417" s="16" t="s">
        <v>6288</v>
      </c>
      <c r="D2417">
        <f t="shared" si="0"/>
        <v>29</v>
      </c>
      <c r="E2417" t="str">
        <f t="shared" si="1"/>
        <v>$1,154,040 ($928,861) 3rd yr rookie con</v>
      </c>
      <c r="F2417">
        <f t="shared" si="2"/>
        <v>11</v>
      </c>
      <c r="G2417" t="str">
        <f t="shared" si="3"/>
        <v>$1,154,040</v>
      </c>
      <c r="H2417" t="s">
        <v>6289</v>
      </c>
      <c r="J2417" t="s">
        <v>63</v>
      </c>
      <c r="K2417" t="s">
        <v>101</v>
      </c>
      <c r="L2417">
        <v>1154040</v>
      </c>
      <c r="M2417" t="s">
        <v>227</v>
      </c>
    </row>
    <row r="2418" spans="1:13">
      <c r="A2418">
        <v>3385</v>
      </c>
      <c r="B2418" t="s">
        <v>5</v>
      </c>
      <c r="C2418" s="16" t="s">
        <v>6290</v>
      </c>
      <c r="D2418">
        <f t="shared" si="0"/>
        <v>29</v>
      </c>
      <c r="E2418" t="str">
        <f t="shared" si="1"/>
        <v>$500,000 ($402,439)</v>
      </c>
      <c r="F2418">
        <f t="shared" si="2"/>
        <v>9</v>
      </c>
      <c r="G2418" t="str">
        <f t="shared" si="3"/>
        <v>$500,000</v>
      </c>
      <c r="H2418" t="s">
        <v>6291</v>
      </c>
      <c r="J2418" t="s">
        <v>63</v>
      </c>
      <c r="K2418" t="s">
        <v>101</v>
      </c>
      <c r="L2418">
        <v>500000</v>
      </c>
      <c r="M2418" t="s">
        <v>2370</v>
      </c>
    </row>
    <row r="2419" spans="1:13">
      <c r="A2419">
        <v>3387</v>
      </c>
      <c r="B2419" t="s">
        <v>5</v>
      </c>
      <c r="C2419" s="16" t="s">
        <v>6292</v>
      </c>
      <c r="D2419">
        <f t="shared" si="0"/>
        <v>29</v>
      </c>
      <c r="E2419" t="str">
        <f t="shared" si="1"/>
        <v>$16,359,805 ($13,167,648)</v>
      </c>
      <c r="F2419">
        <f t="shared" si="2"/>
        <v>12</v>
      </c>
      <c r="G2419" t="str">
        <f t="shared" si="3"/>
        <v>$16,359,805</v>
      </c>
      <c r="H2419" t="s">
        <v>4325</v>
      </c>
      <c r="J2419" t="s">
        <v>64</v>
      </c>
      <c r="K2419" t="s">
        <v>101</v>
      </c>
      <c r="L2419">
        <v>16359805</v>
      </c>
      <c r="M2419" t="s">
        <v>212</v>
      </c>
    </row>
    <row r="2420" spans="1:13">
      <c r="A2420">
        <v>3388</v>
      </c>
      <c r="B2420" t="s">
        <v>5</v>
      </c>
      <c r="C2420" s="16" t="s">
        <v>6293</v>
      </c>
      <c r="D2420">
        <f t="shared" si="0"/>
        <v>29</v>
      </c>
      <c r="E2420" t="str">
        <f t="shared" si="1"/>
        <v>$10,890,000 ($8,765,122)</v>
      </c>
      <c r="F2420">
        <f t="shared" si="2"/>
        <v>12</v>
      </c>
      <c r="G2420" t="str">
        <f t="shared" si="3"/>
        <v>$10,890,000</v>
      </c>
      <c r="H2420" t="s">
        <v>6294</v>
      </c>
      <c r="J2420" t="s">
        <v>64</v>
      </c>
      <c r="K2420" t="s">
        <v>101</v>
      </c>
      <c r="L2420">
        <v>10890000</v>
      </c>
      <c r="M2420" t="s">
        <v>5633</v>
      </c>
    </row>
    <row r="2421" spans="1:13">
      <c r="A2421">
        <v>3389</v>
      </c>
      <c r="B2421" t="s">
        <v>5</v>
      </c>
      <c r="C2421" s="16" t="s">
        <v>6295</v>
      </c>
      <c r="D2421">
        <f t="shared" si="0"/>
        <v>29</v>
      </c>
      <c r="E2421" t="str">
        <f t="shared" si="1"/>
        <v>$8,000,000 ($6,439,024)</v>
      </c>
      <c r="F2421">
        <f t="shared" si="2"/>
        <v>11</v>
      </c>
      <c r="G2421" t="str">
        <f t="shared" si="3"/>
        <v>$8,000,000</v>
      </c>
      <c r="H2421" t="s">
        <v>3123</v>
      </c>
      <c r="J2421" t="s">
        <v>64</v>
      </c>
      <c r="K2421" t="s">
        <v>101</v>
      </c>
      <c r="L2421">
        <v>8000000</v>
      </c>
      <c r="M2421" t="s">
        <v>135</v>
      </c>
    </row>
    <row r="2422" spans="1:13">
      <c r="A2422">
        <v>3390</v>
      </c>
      <c r="B2422" t="s">
        <v>5</v>
      </c>
      <c r="C2422" s="16" t="s">
        <v>6296</v>
      </c>
      <c r="D2422">
        <f t="shared" si="0"/>
        <v>29</v>
      </c>
      <c r="E2422" t="str">
        <f t="shared" si="1"/>
        <v>$4,000,000 ($3,219,512)</v>
      </c>
      <c r="F2422">
        <f t="shared" si="2"/>
        <v>11</v>
      </c>
      <c r="G2422" t="str">
        <f t="shared" si="3"/>
        <v>$4,000,000</v>
      </c>
      <c r="H2422" t="s">
        <v>1645</v>
      </c>
      <c r="J2422" t="s">
        <v>64</v>
      </c>
      <c r="K2422" t="s">
        <v>101</v>
      </c>
      <c r="L2422">
        <v>4000000</v>
      </c>
      <c r="M2422" t="s">
        <v>721</v>
      </c>
    </row>
    <row r="2423" spans="1:13">
      <c r="A2423">
        <v>3391</v>
      </c>
      <c r="B2423" t="s">
        <v>5</v>
      </c>
      <c r="C2423" s="16" t="s">
        <v>6297</v>
      </c>
      <c r="D2423">
        <f t="shared" si="0"/>
        <v>29</v>
      </c>
      <c r="E2423" t="str">
        <f t="shared" si="1"/>
        <v>$4,000,000 ($3,219,512)</v>
      </c>
      <c r="F2423">
        <f t="shared" si="2"/>
        <v>11</v>
      </c>
      <c r="G2423" t="str">
        <f t="shared" si="3"/>
        <v>$4,000,000</v>
      </c>
      <c r="H2423" t="s">
        <v>1645</v>
      </c>
      <c r="J2423" t="s">
        <v>64</v>
      </c>
      <c r="K2423" t="s">
        <v>101</v>
      </c>
      <c r="L2423">
        <v>4000000</v>
      </c>
      <c r="M2423" t="s">
        <v>1111</v>
      </c>
    </row>
    <row r="2424" spans="1:13">
      <c r="A2424">
        <v>3392</v>
      </c>
      <c r="B2424" t="s">
        <v>5</v>
      </c>
      <c r="C2424" s="16" t="s">
        <v>6298</v>
      </c>
      <c r="D2424">
        <f t="shared" si="0"/>
        <v>29</v>
      </c>
      <c r="E2424" t="str">
        <f t="shared" si="1"/>
        <v>$4,000,000 ($3,219,512) amnesty 12/10, dnc</v>
      </c>
      <c r="F2424">
        <f t="shared" si="2"/>
        <v>11</v>
      </c>
      <c r="G2424" t="str">
        <f t="shared" si="3"/>
        <v>$4,000,000</v>
      </c>
      <c r="H2424" t="s">
        <v>1645</v>
      </c>
      <c r="J2424" t="s">
        <v>64</v>
      </c>
      <c r="K2424" t="s">
        <v>101</v>
      </c>
      <c r="L2424">
        <v>4000000</v>
      </c>
      <c r="M2424" t="s">
        <v>1646</v>
      </c>
    </row>
    <row r="2425" spans="1:13">
      <c r="A2425">
        <v>3393</v>
      </c>
      <c r="B2425" t="s">
        <v>5</v>
      </c>
      <c r="C2425" s="16" t="s">
        <v>6299</v>
      </c>
      <c r="D2425">
        <f t="shared" si="0"/>
        <v>29</v>
      </c>
      <c r="E2425" t="str">
        <f t="shared" si="1"/>
        <v>$3,250,000 ($2,615,854)</v>
      </c>
      <c r="F2425">
        <f t="shared" si="2"/>
        <v>11</v>
      </c>
      <c r="G2425" t="str">
        <f t="shared" si="3"/>
        <v>$3,250,000</v>
      </c>
      <c r="H2425" t="s">
        <v>1969</v>
      </c>
      <c r="J2425" t="s">
        <v>64</v>
      </c>
      <c r="K2425" t="s">
        <v>101</v>
      </c>
      <c r="L2425">
        <v>3250000</v>
      </c>
      <c r="M2425" t="s">
        <v>3612</v>
      </c>
    </row>
    <row r="2426" spans="1:13">
      <c r="A2426">
        <v>3394</v>
      </c>
      <c r="B2426" t="s">
        <v>5</v>
      </c>
      <c r="C2426" s="16" t="s">
        <v>6300</v>
      </c>
      <c r="D2426">
        <f t="shared" si="0"/>
        <v>29</v>
      </c>
      <c r="E2426" t="str">
        <f t="shared" si="1"/>
        <v>$3,076,983 ($2,476,596) 4th yr rookie con</v>
      </c>
      <c r="F2426">
        <f t="shared" si="2"/>
        <v>11</v>
      </c>
      <c r="G2426" t="str">
        <f t="shared" si="3"/>
        <v>$3,076,983</v>
      </c>
      <c r="H2426" t="s">
        <v>6301</v>
      </c>
      <c r="J2426" t="s">
        <v>64</v>
      </c>
      <c r="K2426" t="s">
        <v>101</v>
      </c>
      <c r="L2426">
        <v>3076983</v>
      </c>
      <c r="M2426" t="s">
        <v>209</v>
      </c>
    </row>
    <row r="2427" spans="1:13">
      <c r="A2427">
        <v>3395</v>
      </c>
      <c r="B2427" t="s">
        <v>5</v>
      </c>
      <c r="C2427" s="16" t="s">
        <v>6302</v>
      </c>
      <c r="D2427">
        <f t="shared" si="0"/>
        <v>29</v>
      </c>
      <c r="E2427" t="str">
        <f t="shared" si="1"/>
        <v>$3,000,000 ($2,414,634)</v>
      </c>
      <c r="F2427">
        <f t="shared" si="2"/>
        <v>11</v>
      </c>
      <c r="G2427" t="str">
        <f t="shared" si="3"/>
        <v>$3,000,000</v>
      </c>
      <c r="H2427" t="s">
        <v>2329</v>
      </c>
      <c r="J2427" t="s">
        <v>64</v>
      </c>
      <c r="K2427" t="s">
        <v>101</v>
      </c>
      <c r="L2427">
        <v>3000000</v>
      </c>
      <c r="M2427" t="s">
        <v>1863</v>
      </c>
    </row>
    <row r="2428" spans="1:13">
      <c r="A2428">
        <v>3396</v>
      </c>
      <c r="B2428" t="s">
        <v>5</v>
      </c>
      <c r="C2428" s="16" t="s">
        <v>6303</v>
      </c>
      <c r="D2428">
        <f t="shared" si="0"/>
        <v>29</v>
      </c>
      <c r="E2428" t="str">
        <f t="shared" si="1"/>
        <v>$2,500,000 ($2,012,195)</v>
      </c>
      <c r="F2428">
        <f t="shared" si="2"/>
        <v>11</v>
      </c>
      <c r="G2428" t="str">
        <f t="shared" si="3"/>
        <v>$2,500,000</v>
      </c>
      <c r="H2428" t="s">
        <v>4753</v>
      </c>
      <c r="J2428" t="s">
        <v>64</v>
      </c>
      <c r="K2428" t="s">
        <v>101</v>
      </c>
      <c r="L2428">
        <v>2500000</v>
      </c>
      <c r="M2428" t="s">
        <v>3618</v>
      </c>
    </row>
    <row r="2429" spans="1:13">
      <c r="A2429">
        <v>3397</v>
      </c>
      <c r="B2429" t="s">
        <v>5</v>
      </c>
      <c r="C2429" s="16" t="s">
        <v>6304</v>
      </c>
      <c r="D2429">
        <f t="shared" si="0"/>
        <v>29</v>
      </c>
      <c r="E2429" t="str">
        <f t="shared" si="1"/>
        <v>$1,243,080 ($1,000,528) 2nd yr rookie con</v>
      </c>
      <c r="F2429">
        <f t="shared" si="2"/>
        <v>11</v>
      </c>
      <c r="G2429" t="str">
        <f t="shared" si="3"/>
        <v>$1,243,080</v>
      </c>
      <c r="H2429" t="s">
        <v>4221</v>
      </c>
      <c r="J2429" t="s">
        <v>64</v>
      </c>
      <c r="K2429" t="s">
        <v>101</v>
      </c>
      <c r="L2429">
        <v>1243080</v>
      </c>
      <c r="M2429" t="s">
        <v>3506</v>
      </c>
    </row>
    <row r="2430" spans="1:13">
      <c r="A2430">
        <v>3398</v>
      </c>
      <c r="B2430" t="s">
        <v>5</v>
      </c>
      <c r="C2430" s="16" t="s">
        <v>6305</v>
      </c>
      <c r="D2430">
        <f t="shared" si="0"/>
        <v>29</v>
      </c>
      <c r="E2430" t="str">
        <f t="shared" si="1"/>
        <v>$1,110,120 ($893,511) 1st yr rookie con</v>
      </c>
      <c r="F2430">
        <f t="shared" si="2"/>
        <v>11</v>
      </c>
      <c r="G2430" t="str">
        <f t="shared" si="3"/>
        <v>$1,110,120</v>
      </c>
      <c r="H2430" t="s">
        <v>4055</v>
      </c>
      <c r="J2430" t="s">
        <v>64</v>
      </c>
      <c r="K2430" t="s">
        <v>101</v>
      </c>
      <c r="L2430">
        <v>1110120</v>
      </c>
      <c r="M2430" t="s">
        <v>3041</v>
      </c>
    </row>
    <row r="2431" spans="1:13">
      <c r="A2431">
        <v>3399</v>
      </c>
      <c r="B2431" t="s">
        <v>5</v>
      </c>
      <c r="C2431" s="16" t="s">
        <v>6306</v>
      </c>
      <c r="D2431">
        <f t="shared" si="0"/>
        <v>29</v>
      </c>
      <c r="E2431" t="str">
        <f t="shared" si="1"/>
        <v>$992,680 ($798,986) min, counts $854,389</v>
      </c>
      <c r="F2431">
        <f t="shared" si="2"/>
        <v>9</v>
      </c>
      <c r="G2431" t="str">
        <f t="shared" si="3"/>
        <v>$992,680</v>
      </c>
      <c r="H2431" t="s">
        <v>6307</v>
      </c>
      <c r="J2431" t="s">
        <v>64</v>
      </c>
      <c r="K2431" t="s">
        <v>101</v>
      </c>
      <c r="L2431">
        <v>992680</v>
      </c>
      <c r="M2431" t="s">
        <v>5977</v>
      </c>
    </row>
    <row r="2432" spans="1:13">
      <c r="A2432">
        <v>3400</v>
      </c>
      <c r="B2432" t="s">
        <v>5</v>
      </c>
      <c r="C2432" s="16" t="s">
        <v>6308</v>
      </c>
      <c r="D2432">
        <f t="shared" si="0"/>
        <v>29</v>
      </c>
      <c r="E2432" t="str">
        <f t="shared" si="1"/>
        <v>$854,389 ($687,679) minimum</v>
      </c>
      <c r="F2432">
        <f t="shared" si="2"/>
        <v>9</v>
      </c>
      <c r="G2432" t="str">
        <f t="shared" si="3"/>
        <v>$854,389</v>
      </c>
      <c r="H2432" t="s">
        <v>4797</v>
      </c>
      <c r="J2432" t="s">
        <v>64</v>
      </c>
      <c r="K2432" t="s">
        <v>101</v>
      </c>
      <c r="L2432">
        <v>854389</v>
      </c>
      <c r="M2432" t="s">
        <v>6026</v>
      </c>
    </row>
    <row r="2433" spans="1:13">
      <c r="A2433">
        <v>3401</v>
      </c>
      <c r="B2433" t="s">
        <v>5</v>
      </c>
      <c r="C2433" s="16" t="s">
        <v>6309</v>
      </c>
      <c r="D2433">
        <f t="shared" si="0"/>
        <v>29</v>
      </c>
      <c r="E2433" t="str">
        <f t="shared" si="1"/>
        <v>$848,266 ($682,751) s2/1-2/14,c$592,519</v>
      </c>
      <c r="F2433">
        <f t="shared" si="2"/>
        <v>9</v>
      </c>
      <c r="G2433" t="str">
        <f t="shared" si="3"/>
        <v>$848,266</v>
      </c>
      <c r="H2433" t="s">
        <v>6310</v>
      </c>
      <c r="J2433" t="s">
        <v>64</v>
      </c>
      <c r="K2433" t="s">
        <v>101</v>
      </c>
      <c r="L2433">
        <v>848266</v>
      </c>
      <c r="M2433" t="s">
        <v>2651</v>
      </c>
    </row>
    <row r="2434" spans="1:13">
      <c r="A2434">
        <v>3402</v>
      </c>
      <c r="B2434" t="s">
        <v>5</v>
      </c>
      <c r="C2434" s="16" t="s">
        <v>6311</v>
      </c>
      <c r="D2434">
        <f t="shared" si="0"/>
        <v>29</v>
      </c>
      <c r="E2434" t="str">
        <f t="shared" si="1"/>
        <v>$473,604 ($381,193) minimum</v>
      </c>
      <c r="F2434">
        <f t="shared" si="2"/>
        <v>9</v>
      </c>
      <c r="G2434" t="str">
        <f t="shared" si="3"/>
        <v>$473,604</v>
      </c>
      <c r="H2434" t="s">
        <v>4548</v>
      </c>
      <c r="J2434" t="s">
        <v>64</v>
      </c>
      <c r="K2434" t="s">
        <v>101</v>
      </c>
      <c r="L2434">
        <v>473604</v>
      </c>
      <c r="M2434" t="s">
        <v>3632</v>
      </c>
    </row>
    <row r="2435" spans="1:13">
      <c r="A2435">
        <v>3403</v>
      </c>
      <c r="B2435" t="s">
        <v>5</v>
      </c>
      <c r="C2435" s="16" t="s">
        <v>6312</v>
      </c>
      <c r="D2435">
        <f t="shared" si="0"/>
        <v>29</v>
      </c>
      <c r="E2435" t="str">
        <f t="shared" si="1"/>
        <v>$443,181 ($356,707) m,s 2/27, c $413,439</v>
      </c>
      <c r="F2435">
        <f t="shared" si="2"/>
        <v>9</v>
      </c>
      <c r="G2435" t="str">
        <f t="shared" si="3"/>
        <v>$443,181</v>
      </c>
      <c r="H2435" t="s">
        <v>6313</v>
      </c>
      <c r="J2435" t="s">
        <v>64</v>
      </c>
      <c r="K2435" t="s">
        <v>101</v>
      </c>
      <c r="L2435">
        <v>443181</v>
      </c>
      <c r="M2435" t="s">
        <v>408</v>
      </c>
    </row>
    <row r="2436" spans="1:13">
      <c r="A2436">
        <v>3404</v>
      </c>
      <c r="B2436" t="s">
        <v>5</v>
      </c>
      <c r="C2436" s="16" t="s">
        <v>6314</v>
      </c>
      <c r="D2436">
        <f t="shared" si="0"/>
        <v>29</v>
      </c>
      <c r="E2436" t="str">
        <f t="shared" si="1"/>
        <v>$91,642 ($73,761) min, rel 1/18</v>
      </c>
      <c r="F2436">
        <f t="shared" si="2"/>
        <v>8</v>
      </c>
      <c r="G2436" t="str">
        <f t="shared" si="3"/>
        <v>$91,642</v>
      </c>
      <c r="H2436" t="s">
        <v>6315</v>
      </c>
      <c r="J2436" t="s">
        <v>64</v>
      </c>
      <c r="K2436" t="s">
        <v>101</v>
      </c>
      <c r="L2436">
        <v>91642</v>
      </c>
      <c r="M2436" t="s">
        <v>4932</v>
      </c>
    </row>
    <row r="2437" spans="1:13">
      <c r="A2437">
        <v>3405</v>
      </c>
      <c r="B2437" t="s">
        <v>5</v>
      </c>
      <c r="C2437" s="16" t="s">
        <v>6316</v>
      </c>
      <c r="D2437">
        <f t="shared" si="0"/>
        <v>29</v>
      </c>
      <c r="E2437" t="str">
        <f t="shared" si="1"/>
        <v>$86,052 ($69,261) min, s 1/18, r 2/1</v>
      </c>
      <c r="F2437">
        <f t="shared" si="2"/>
        <v>8</v>
      </c>
      <c r="G2437" t="str">
        <f t="shared" si="3"/>
        <v>$86,052</v>
      </c>
      <c r="H2437" t="s">
        <v>6317</v>
      </c>
      <c r="J2437" t="s">
        <v>64</v>
      </c>
      <c r="K2437" t="s">
        <v>101</v>
      </c>
      <c r="L2437">
        <v>86052</v>
      </c>
      <c r="M2437" t="s">
        <v>5486</v>
      </c>
    </row>
    <row r="2438" spans="1:13">
      <c r="A2438">
        <v>3406</v>
      </c>
      <c r="B2438" t="s">
        <v>5</v>
      </c>
      <c r="C2438" s="16" t="s">
        <v>6318</v>
      </c>
      <c r="D2438">
        <f t="shared" si="0"/>
        <v>29</v>
      </c>
      <c r="E2438" t="str">
        <f t="shared" si="1"/>
        <v>$61,433 ($49,446) min, s 2/14, r 2/24</v>
      </c>
      <c r="F2438">
        <f t="shared" si="2"/>
        <v>8</v>
      </c>
      <c r="G2438" t="str">
        <f t="shared" si="3"/>
        <v>$61,433</v>
      </c>
      <c r="H2438" t="s">
        <v>5088</v>
      </c>
      <c r="J2438" t="s">
        <v>64</v>
      </c>
      <c r="K2438" t="s">
        <v>101</v>
      </c>
      <c r="L2438">
        <v>61433</v>
      </c>
      <c r="M2438" t="s">
        <v>4566</v>
      </c>
    </row>
    <row r="2439" spans="1:13">
      <c r="A2439">
        <v>3408</v>
      </c>
      <c r="B2439" t="s">
        <v>5</v>
      </c>
      <c r="C2439" s="16" t="s">
        <v>6319</v>
      </c>
      <c r="D2439">
        <f t="shared" si="0"/>
        <v>29</v>
      </c>
      <c r="E2439" t="str">
        <f t="shared" si="1"/>
        <v>$14,030,000 ($11.292.439)</v>
      </c>
      <c r="F2439">
        <f t="shared" si="2"/>
        <v>12</v>
      </c>
      <c r="G2439" t="str">
        <f t="shared" si="3"/>
        <v>$14,030,000</v>
      </c>
      <c r="H2439" t="s">
        <v>6320</v>
      </c>
      <c r="J2439" t="s">
        <v>65</v>
      </c>
      <c r="K2439" t="s">
        <v>101</v>
      </c>
      <c r="L2439">
        <v>14030000</v>
      </c>
      <c r="M2439" t="s">
        <v>1307</v>
      </c>
    </row>
    <row r="2440" spans="1:13">
      <c r="A2440">
        <v>3409</v>
      </c>
      <c r="B2440" t="s">
        <v>5</v>
      </c>
      <c r="C2440" s="16" t="s">
        <v>6321</v>
      </c>
      <c r="D2440">
        <f t="shared" si="0"/>
        <v>29</v>
      </c>
      <c r="E2440" t="str">
        <f t="shared" si="1"/>
        <v>$12,541,812 ($10,094,629)</v>
      </c>
      <c r="F2440">
        <f t="shared" si="2"/>
        <v>12</v>
      </c>
      <c r="G2440" t="str">
        <f t="shared" si="3"/>
        <v>$12,541,812</v>
      </c>
      <c r="H2440" t="s">
        <v>6322</v>
      </c>
      <c r="J2440" t="s">
        <v>65</v>
      </c>
      <c r="K2440" t="s">
        <v>101</v>
      </c>
      <c r="L2440">
        <v>12541812</v>
      </c>
      <c r="M2440" t="s">
        <v>3378</v>
      </c>
    </row>
    <row r="2441" spans="1:13">
      <c r="A2441">
        <v>3410</v>
      </c>
      <c r="B2441" t="s">
        <v>5</v>
      </c>
      <c r="C2441" s="16" t="s">
        <v>6323</v>
      </c>
      <c r="D2441">
        <f t="shared" si="0"/>
        <v>29</v>
      </c>
      <c r="E2441" t="str">
        <f t="shared" si="1"/>
        <v>$8,500,000 ($6,841,463)</v>
      </c>
      <c r="F2441">
        <f t="shared" si="2"/>
        <v>11</v>
      </c>
      <c r="G2441" t="str">
        <f t="shared" si="3"/>
        <v>$8,500,000</v>
      </c>
      <c r="H2441" t="s">
        <v>5369</v>
      </c>
      <c r="J2441" t="s">
        <v>65</v>
      </c>
      <c r="K2441" t="s">
        <v>101</v>
      </c>
      <c r="L2441">
        <v>8500000</v>
      </c>
      <c r="M2441" t="s">
        <v>1187</v>
      </c>
    </row>
    <row r="2442" spans="1:13">
      <c r="A2442">
        <v>3411</v>
      </c>
      <c r="B2442" t="s">
        <v>5</v>
      </c>
      <c r="C2442" s="16" t="s">
        <v>6324</v>
      </c>
      <c r="D2442">
        <f t="shared" si="0"/>
        <v>29</v>
      </c>
      <c r="E2442" t="str">
        <f t="shared" si="1"/>
        <v>$6,790,640 ($5,465,637)</v>
      </c>
      <c r="F2442">
        <f t="shared" si="2"/>
        <v>11</v>
      </c>
      <c r="G2442" t="str">
        <f t="shared" si="3"/>
        <v>$6,790,640</v>
      </c>
      <c r="H2442" t="s">
        <v>6021</v>
      </c>
      <c r="J2442" t="s">
        <v>65</v>
      </c>
      <c r="K2442" t="s">
        <v>101</v>
      </c>
      <c r="L2442">
        <v>6790640</v>
      </c>
      <c r="M2442" t="s">
        <v>614</v>
      </c>
    </row>
    <row r="2443" spans="1:13">
      <c r="A2443">
        <v>3412</v>
      </c>
      <c r="B2443" t="s">
        <v>5</v>
      </c>
      <c r="C2443" s="16" t="s">
        <v>6325</v>
      </c>
      <c r="D2443">
        <f t="shared" si="0"/>
        <v>29</v>
      </c>
      <c r="E2443" t="str">
        <f t="shared" si="1"/>
        <v>$5,000,000 ($4,024,390)</v>
      </c>
      <c r="F2443">
        <f t="shared" si="2"/>
        <v>11</v>
      </c>
      <c r="G2443" t="str">
        <f t="shared" si="3"/>
        <v>$5,000,000</v>
      </c>
      <c r="H2443" t="s">
        <v>663</v>
      </c>
      <c r="J2443" t="s">
        <v>65</v>
      </c>
      <c r="K2443" t="s">
        <v>101</v>
      </c>
      <c r="L2443">
        <v>5000000</v>
      </c>
      <c r="M2443" t="s">
        <v>218</v>
      </c>
    </row>
    <row r="2444" spans="1:13">
      <c r="A2444">
        <v>3413</v>
      </c>
      <c r="B2444" t="s">
        <v>5</v>
      </c>
      <c r="C2444" s="16" t="s">
        <v>6326</v>
      </c>
      <c r="D2444">
        <f t="shared" si="0"/>
        <v>29</v>
      </c>
      <c r="E2444" t="str">
        <f t="shared" si="1"/>
        <v>$3,831,184 ($3,083,636) 4th yr rookie con</v>
      </c>
      <c r="F2444">
        <f t="shared" si="2"/>
        <v>11</v>
      </c>
      <c r="G2444" t="str">
        <f t="shared" si="3"/>
        <v>$3,831,184</v>
      </c>
      <c r="H2444" t="s">
        <v>6327</v>
      </c>
      <c r="J2444" t="s">
        <v>65</v>
      </c>
      <c r="K2444" t="s">
        <v>101</v>
      </c>
      <c r="L2444">
        <v>3831184</v>
      </c>
      <c r="M2444" t="s">
        <v>986</v>
      </c>
    </row>
    <row r="2445" spans="1:13">
      <c r="A2445">
        <v>3414</v>
      </c>
      <c r="B2445" t="s">
        <v>5</v>
      </c>
      <c r="C2445" s="16" t="s">
        <v>6328</v>
      </c>
      <c r="D2445">
        <f t="shared" si="0"/>
        <v>29</v>
      </c>
      <c r="E2445" t="str">
        <f t="shared" si="1"/>
        <v>$3,377,604 ($2,718,559)</v>
      </c>
      <c r="F2445">
        <f t="shared" si="2"/>
        <v>11</v>
      </c>
      <c r="G2445" t="str">
        <f t="shared" si="3"/>
        <v>$3,377,604</v>
      </c>
      <c r="H2445" t="s">
        <v>6329</v>
      </c>
      <c r="J2445" t="s">
        <v>65</v>
      </c>
      <c r="K2445" t="s">
        <v>101</v>
      </c>
      <c r="L2445">
        <v>3377604</v>
      </c>
      <c r="M2445" t="s">
        <v>700</v>
      </c>
    </row>
    <row r="2446" spans="1:13">
      <c r="A2446">
        <v>3415</v>
      </c>
      <c r="B2446" t="s">
        <v>5</v>
      </c>
      <c r="C2446" s="16" t="s">
        <v>6330</v>
      </c>
      <c r="D2446">
        <f t="shared" si="0"/>
        <v>29</v>
      </c>
      <c r="E2446" t="str">
        <f t="shared" si="1"/>
        <v>$2,755,560 ($2,217,890) 2nd yr rookie con</v>
      </c>
      <c r="F2446">
        <f t="shared" si="2"/>
        <v>11</v>
      </c>
      <c r="G2446" t="str">
        <f t="shared" si="3"/>
        <v>$2,755,560</v>
      </c>
      <c r="H2446" t="s">
        <v>3889</v>
      </c>
      <c r="J2446" t="s">
        <v>65</v>
      </c>
      <c r="K2446" t="s">
        <v>101</v>
      </c>
      <c r="L2446">
        <v>2755560</v>
      </c>
      <c r="M2446" t="s">
        <v>1298</v>
      </c>
    </row>
    <row r="2447" spans="1:13">
      <c r="A2447">
        <v>3416</v>
      </c>
      <c r="B2447" t="s">
        <v>5</v>
      </c>
      <c r="C2447" s="16" t="s">
        <v>6331</v>
      </c>
      <c r="D2447">
        <f t="shared" si="0"/>
        <v>29</v>
      </c>
      <c r="E2447" t="str">
        <f t="shared" si="1"/>
        <v>$2,500,000 ($2,012,195)</v>
      </c>
      <c r="F2447">
        <f t="shared" si="2"/>
        <v>11</v>
      </c>
      <c r="G2447" t="str">
        <f t="shared" si="3"/>
        <v>$2,500,000</v>
      </c>
      <c r="H2447" t="s">
        <v>4753</v>
      </c>
      <c r="J2447" t="s">
        <v>65</v>
      </c>
      <c r="K2447" t="s">
        <v>101</v>
      </c>
      <c r="L2447">
        <v>2500000</v>
      </c>
      <c r="M2447" t="s">
        <v>1150</v>
      </c>
    </row>
    <row r="2448" spans="1:13">
      <c r="A2448">
        <v>3417</v>
      </c>
      <c r="B2448" t="s">
        <v>5</v>
      </c>
      <c r="C2448" s="16" t="s">
        <v>6332</v>
      </c>
      <c r="D2448">
        <f t="shared" si="0"/>
        <v>29</v>
      </c>
      <c r="E2448" t="str">
        <f t="shared" si="1"/>
        <v>$2,171,640 ($1,747,905) 2nd yr rookie con</v>
      </c>
      <c r="F2448">
        <f t="shared" si="2"/>
        <v>11</v>
      </c>
      <c r="G2448" t="str">
        <f t="shared" si="3"/>
        <v>$2,171,640</v>
      </c>
      <c r="H2448" t="s">
        <v>4446</v>
      </c>
      <c r="J2448" t="s">
        <v>65</v>
      </c>
      <c r="K2448" t="s">
        <v>101</v>
      </c>
      <c r="L2448">
        <v>2171640</v>
      </c>
      <c r="M2448" t="s">
        <v>2012</v>
      </c>
    </row>
    <row r="2449" spans="1:13">
      <c r="A2449">
        <v>3418</v>
      </c>
      <c r="B2449" t="s">
        <v>5</v>
      </c>
      <c r="C2449" s="16" t="s">
        <v>6333</v>
      </c>
      <c r="D2449">
        <f t="shared" si="0"/>
        <v>29</v>
      </c>
      <c r="E2449" t="str">
        <f t="shared" si="1"/>
        <v>$1,567,500 ($1,261,646)</v>
      </c>
      <c r="F2449">
        <f t="shared" si="2"/>
        <v>11</v>
      </c>
      <c r="G2449" t="str">
        <f t="shared" si="3"/>
        <v>$1,567,500</v>
      </c>
      <c r="H2449" t="s">
        <v>6334</v>
      </c>
      <c r="J2449" t="s">
        <v>65</v>
      </c>
      <c r="K2449" t="s">
        <v>101</v>
      </c>
      <c r="L2449">
        <v>1567500</v>
      </c>
      <c r="M2449" t="s">
        <v>6335</v>
      </c>
    </row>
    <row r="2450" spans="1:13">
      <c r="A2450">
        <v>3419</v>
      </c>
      <c r="B2450" t="s">
        <v>5</v>
      </c>
      <c r="C2450" s="16" t="s">
        <v>6336</v>
      </c>
      <c r="D2450">
        <f t="shared" si="0"/>
        <v>29</v>
      </c>
      <c r="E2450" t="str">
        <f t="shared" si="1"/>
        <v>$1,113,600 ($896,312) 2nd yr rookie con</v>
      </c>
      <c r="F2450">
        <f t="shared" si="2"/>
        <v>11</v>
      </c>
      <c r="G2450" t="str">
        <f t="shared" si="3"/>
        <v>$1,113,600</v>
      </c>
      <c r="H2450" t="s">
        <v>6337</v>
      </c>
      <c r="J2450" t="s">
        <v>65</v>
      </c>
      <c r="K2450" t="s">
        <v>101</v>
      </c>
      <c r="L2450">
        <v>1113600</v>
      </c>
      <c r="M2450" t="s">
        <v>524</v>
      </c>
    </row>
    <row r="2451" spans="1:13">
      <c r="A2451">
        <v>3420</v>
      </c>
      <c r="B2451" t="s">
        <v>5</v>
      </c>
      <c r="C2451" s="16" t="s">
        <v>6338</v>
      </c>
      <c r="D2451">
        <f t="shared" si="0"/>
        <v>29</v>
      </c>
      <c r="E2451" t="str">
        <f t="shared" si="1"/>
        <v>$328,444 ($264,357) min, r 12/31, s 2/7</v>
      </c>
      <c r="F2451">
        <f t="shared" si="2"/>
        <v>9</v>
      </c>
      <c r="G2451" t="str">
        <f t="shared" si="3"/>
        <v>$328,444</v>
      </c>
      <c r="H2451" t="s">
        <v>6339</v>
      </c>
      <c r="J2451" t="s">
        <v>65</v>
      </c>
      <c r="K2451" t="s">
        <v>101</v>
      </c>
      <c r="L2451">
        <v>328444</v>
      </c>
      <c r="M2451" t="s">
        <v>1074</v>
      </c>
    </row>
    <row r="2452" spans="1:13">
      <c r="A2452">
        <v>3421</v>
      </c>
      <c r="B2452" t="s">
        <v>5</v>
      </c>
      <c r="C2452" s="16" t="s">
        <v>6340</v>
      </c>
      <c r="D2452">
        <f t="shared" si="0"/>
        <v>29</v>
      </c>
      <c r="E2452" t="str">
        <f t="shared" si="1"/>
        <v>$303,137 ($243,988) min, rel 2/7</v>
      </c>
      <c r="F2452">
        <f t="shared" si="2"/>
        <v>9</v>
      </c>
      <c r="G2452" t="str">
        <f t="shared" si="3"/>
        <v>$303,137</v>
      </c>
      <c r="H2452" t="s">
        <v>6341</v>
      </c>
      <c r="J2452" t="s">
        <v>65</v>
      </c>
      <c r="K2452" t="s">
        <v>101</v>
      </c>
      <c r="L2452">
        <v>303137</v>
      </c>
      <c r="M2452" t="s">
        <v>4848</v>
      </c>
    </row>
    <row r="2453" spans="1:13">
      <c r="A2453">
        <v>3422</v>
      </c>
      <c r="B2453" t="s">
        <v>5</v>
      </c>
      <c r="C2453" s="16" t="s">
        <v>6342</v>
      </c>
      <c r="D2453">
        <f t="shared" si="0"/>
        <v>29</v>
      </c>
      <c r="E2453" t="str">
        <f t="shared" si="1"/>
        <v>$225,341 ($181,372) min, signed 3/9</v>
      </c>
      <c r="F2453">
        <f t="shared" si="2"/>
        <v>9</v>
      </c>
      <c r="G2453" t="str">
        <f t="shared" si="3"/>
        <v>$225,341</v>
      </c>
      <c r="H2453" t="s">
        <v>6343</v>
      </c>
      <c r="J2453" t="s">
        <v>65</v>
      </c>
      <c r="K2453" t="s">
        <v>101</v>
      </c>
      <c r="L2453">
        <v>225341</v>
      </c>
      <c r="M2453" t="s">
        <v>5260</v>
      </c>
    </row>
    <row r="2454" spans="1:13">
      <c r="A2454">
        <v>3423</v>
      </c>
      <c r="B2454" t="s">
        <v>5</v>
      </c>
      <c r="C2454" s="16" t="s">
        <v>6344</v>
      </c>
      <c r="D2454">
        <f t="shared" si="0"/>
        <v>29</v>
      </c>
      <c r="E2454" t="str">
        <f t="shared" si="1"/>
        <v>$168,035 ($135,248) min, rel 2/7</v>
      </c>
      <c r="F2454">
        <f t="shared" si="2"/>
        <v>9</v>
      </c>
      <c r="G2454" t="str">
        <f t="shared" si="3"/>
        <v>$168,035</v>
      </c>
      <c r="H2454" t="s">
        <v>5068</v>
      </c>
      <c r="J2454" t="s">
        <v>65</v>
      </c>
      <c r="K2454" t="s">
        <v>101</v>
      </c>
      <c r="L2454">
        <v>168035</v>
      </c>
      <c r="M2454" t="s">
        <v>4737</v>
      </c>
    </row>
    <row r="2455" spans="1:13">
      <c r="A2455">
        <v>3424</v>
      </c>
      <c r="B2455" t="s">
        <v>5</v>
      </c>
      <c r="C2455" s="16" t="s">
        <v>6345</v>
      </c>
      <c r="D2455">
        <f t="shared" si="0"/>
        <v>29</v>
      </c>
      <c r="E2455" t="str">
        <f t="shared" si="1"/>
        <v>$160,119 ($128,876) s2/15-3/9,c$137,813</v>
      </c>
      <c r="F2455">
        <f t="shared" si="2"/>
        <v>9</v>
      </c>
      <c r="G2455" t="str">
        <f t="shared" si="3"/>
        <v>$160,119</v>
      </c>
      <c r="H2455" t="s">
        <v>6346</v>
      </c>
      <c r="J2455" t="s">
        <v>65</v>
      </c>
      <c r="K2455" t="s">
        <v>101</v>
      </c>
      <c r="L2455">
        <v>160119</v>
      </c>
      <c r="M2455" t="s">
        <v>3317</v>
      </c>
    </row>
    <row r="2456" spans="1:13">
      <c r="A2456">
        <v>3425</v>
      </c>
      <c r="B2456" t="s">
        <v>5</v>
      </c>
      <c r="C2456" s="16" t="s">
        <v>6347</v>
      </c>
      <c r="D2456">
        <f t="shared" si="0"/>
        <v>29</v>
      </c>
      <c r="E2456" t="str">
        <f t="shared" si="1"/>
        <v>$76,392 ($61,486) min, s 2/8, rel 3/2</v>
      </c>
      <c r="F2456">
        <f t="shared" si="2"/>
        <v>8</v>
      </c>
      <c r="G2456" t="str">
        <f t="shared" si="3"/>
        <v>$76,392</v>
      </c>
      <c r="H2456" t="s">
        <v>6348</v>
      </c>
      <c r="J2456" t="s">
        <v>65</v>
      </c>
      <c r="K2456" t="s">
        <v>101</v>
      </c>
      <c r="L2456">
        <v>76392</v>
      </c>
      <c r="M2456" t="s">
        <v>241</v>
      </c>
    </row>
    <row r="2457" spans="1:13">
      <c r="A2457">
        <v>3427</v>
      </c>
      <c r="B2457" t="s">
        <v>5</v>
      </c>
      <c r="C2457" s="16" t="s">
        <v>6349</v>
      </c>
      <c r="D2457">
        <f t="shared" si="0"/>
        <v>29</v>
      </c>
      <c r="E2457" t="str">
        <f t="shared" si="1"/>
        <v>$18,518,574 ($14,905,194)</v>
      </c>
      <c r="F2457">
        <f t="shared" si="2"/>
        <v>12</v>
      </c>
      <c r="G2457" t="str">
        <f t="shared" si="3"/>
        <v>$18,518,574</v>
      </c>
      <c r="H2457" t="s">
        <v>6350</v>
      </c>
      <c r="J2457" t="s">
        <v>67</v>
      </c>
      <c r="K2457" t="s">
        <v>101</v>
      </c>
      <c r="L2457">
        <v>18518574</v>
      </c>
      <c r="M2457" t="s">
        <v>1050</v>
      </c>
    </row>
    <row r="2458" spans="1:13">
      <c r="A2458">
        <v>3428</v>
      </c>
      <c r="B2458" t="s">
        <v>5</v>
      </c>
      <c r="C2458" s="16" t="s">
        <v>6351</v>
      </c>
      <c r="D2458">
        <f t="shared" si="0"/>
        <v>29</v>
      </c>
      <c r="E2458" t="str">
        <f t="shared" si="1"/>
        <v>$18,217,705 ($14,663,031)</v>
      </c>
      <c r="F2458">
        <f t="shared" si="2"/>
        <v>12</v>
      </c>
      <c r="G2458" t="str">
        <f t="shared" si="3"/>
        <v>$18,217,705</v>
      </c>
      <c r="H2458" t="s">
        <v>6352</v>
      </c>
      <c r="J2458" t="s">
        <v>67</v>
      </c>
      <c r="K2458" t="s">
        <v>101</v>
      </c>
      <c r="L2458">
        <v>18217705</v>
      </c>
      <c r="M2458" t="s">
        <v>878</v>
      </c>
    </row>
    <row r="2459" spans="1:13">
      <c r="A2459">
        <v>3429</v>
      </c>
      <c r="B2459" t="s">
        <v>5</v>
      </c>
      <c r="C2459" s="16" t="s">
        <v>6353</v>
      </c>
      <c r="D2459">
        <f t="shared" si="0"/>
        <v>29</v>
      </c>
      <c r="E2459" t="str">
        <f t="shared" si="1"/>
        <v>$13,107,837 ($10,550,210)</v>
      </c>
      <c r="F2459">
        <f t="shared" si="2"/>
        <v>12</v>
      </c>
      <c r="G2459" t="str">
        <f t="shared" si="3"/>
        <v>$13,107,837</v>
      </c>
      <c r="H2459" t="s">
        <v>6354</v>
      </c>
      <c r="J2459" t="s">
        <v>67</v>
      </c>
      <c r="K2459" t="s">
        <v>101</v>
      </c>
      <c r="L2459">
        <v>13107837</v>
      </c>
      <c r="M2459" t="s">
        <v>1246</v>
      </c>
    </row>
    <row r="2460" spans="1:13">
      <c r="A2460">
        <v>3430</v>
      </c>
      <c r="B2460" t="s">
        <v>5</v>
      </c>
      <c r="C2460" s="16" t="s">
        <v>6355</v>
      </c>
      <c r="D2460">
        <f t="shared" si="0"/>
        <v>29</v>
      </c>
      <c r="E2460" t="str">
        <f t="shared" si="1"/>
        <v>$12,199,968 ($9,819,486) amnesty 12/10, dnc</v>
      </c>
      <c r="F2460">
        <f t="shared" si="2"/>
        <v>12</v>
      </c>
      <c r="G2460" t="str">
        <f t="shared" si="3"/>
        <v>$12,199,968</v>
      </c>
      <c r="H2460" t="s">
        <v>6356</v>
      </c>
      <c r="J2460" t="s">
        <v>67</v>
      </c>
      <c r="K2460" t="s">
        <v>101</v>
      </c>
      <c r="L2460">
        <v>12199968</v>
      </c>
      <c r="M2460" t="s">
        <v>2887</v>
      </c>
    </row>
    <row r="2461" spans="1:13">
      <c r="A2461">
        <v>3431</v>
      </c>
      <c r="B2461" t="s">
        <v>5</v>
      </c>
      <c r="C2461" s="16" t="s">
        <v>6357</v>
      </c>
      <c r="D2461">
        <f t="shared" si="0"/>
        <v>29</v>
      </c>
      <c r="E2461" t="str">
        <f t="shared" si="1"/>
        <v>$2,382,353 ($1,917,504) signed 2/17</v>
      </c>
      <c r="F2461">
        <f t="shared" si="2"/>
        <v>11</v>
      </c>
      <c r="G2461" t="str">
        <f t="shared" si="3"/>
        <v>$2,382,353</v>
      </c>
      <c r="H2461" t="s">
        <v>6358</v>
      </c>
      <c r="J2461" t="s">
        <v>67</v>
      </c>
      <c r="K2461" t="s">
        <v>101</v>
      </c>
      <c r="L2461">
        <v>2382353</v>
      </c>
      <c r="M2461" t="s">
        <v>362</v>
      </c>
    </row>
    <row r="2462" spans="1:13">
      <c r="A2462">
        <v>3432</v>
      </c>
      <c r="B2462" t="s">
        <v>5</v>
      </c>
      <c r="C2462" s="16" t="s">
        <v>6359</v>
      </c>
      <c r="D2462">
        <f t="shared" si="0"/>
        <v>29</v>
      </c>
      <c r="E2462" t="str">
        <f t="shared" si="1"/>
        <v>$1,675,000 ($1,348,171) released 2/17</v>
      </c>
      <c r="F2462">
        <f t="shared" si="2"/>
        <v>11</v>
      </c>
      <c r="G2462" t="str">
        <f t="shared" si="3"/>
        <v>$1,675,000</v>
      </c>
      <c r="H2462" t="s">
        <v>4193</v>
      </c>
      <c r="J2462" t="s">
        <v>67</v>
      </c>
      <c r="K2462" t="s">
        <v>101</v>
      </c>
      <c r="L2462">
        <v>1675000</v>
      </c>
      <c r="M2462" t="s">
        <v>4194</v>
      </c>
    </row>
    <row r="2463" spans="1:13">
      <c r="A2463">
        <v>3433</v>
      </c>
      <c r="B2463" t="s">
        <v>5</v>
      </c>
      <c r="C2463" s="16" t="s">
        <v>6360</v>
      </c>
      <c r="D2463">
        <f t="shared" si="0"/>
        <v>29</v>
      </c>
      <c r="E2463" t="str">
        <f t="shared" si="1"/>
        <v>$1,563,120 ($1,258,121) 1st yr rookie con</v>
      </c>
      <c r="F2463">
        <f t="shared" si="2"/>
        <v>11</v>
      </c>
      <c r="G2463" t="str">
        <f t="shared" si="3"/>
        <v>$1,563,120</v>
      </c>
      <c r="H2463" t="s">
        <v>3789</v>
      </c>
      <c r="J2463" t="s">
        <v>67</v>
      </c>
      <c r="K2463" t="s">
        <v>101</v>
      </c>
      <c r="L2463">
        <v>1563120</v>
      </c>
      <c r="M2463" t="s">
        <v>357</v>
      </c>
    </row>
    <row r="2464" spans="1:13">
      <c r="A2464">
        <v>3434</v>
      </c>
      <c r="B2464" t="s">
        <v>5</v>
      </c>
      <c r="C2464" s="16" t="s">
        <v>6361</v>
      </c>
      <c r="D2464">
        <f t="shared" si="0"/>
        <v>29</v>
      </c>
      <c r="E2464" t="str">
        <f t="shared" si="1"/>
        <v>$1,352,181 ($1,088,341) min, counts $854,389</v>
      </c>
      <c r="F2464">
        <f t="shared" si="2"/>
        <v>11</v>
      </c>
      <c r="G2464" t="str">
        <f t="shared" si="3"/>
        <v>$1,352,181</v>
      </c>
      <c r="H2464" t="s">
        <v>3652</v>
      </c>
      <c r="J2464" t="s">
        <v>67</v>
      </c>
      <c r="K2464" t="s">
        <v>101</v>
      </c>
      <c r="L2464">
        <v>1352181</v>
      </c>
      <c r="M2464" t="s">
        <v>5665</v>
      </c>
    </row>
    <row r="2465" spans="1:13">
      <c r="A2465">
        <v>3435</v>
      </c>
      <c r="B2465" t="s">
        <v>5</v>
      </c>
      <c r="C2465" s="16" t="s">
        <v>6362</v>
      </c>
      <c r="D2465">
        <f t="shared" si="0"/>
        <v>29</v>
      </c>
      <c r="E2465" t="str">
        <f t="shared" si="1"/>
        <v>$1,352,181 ($1,088,341) min, counts $854,389</v>
      </c>
      <c r="F2465">
        <f t="shared" si="2"/>
        <v>11</v>
      </c>
      <c r="G2465" t="str">
        <f t="shared" si="3"/>
        <v>$1,352,181</v>
      </c>
      <c r="H2465" t="s">
        <v>3652</v>
      </c>
      <c r="J2465" t="s">
        <v>67</v>
      </c>
      <c r="K2465" t="s">
        <v>101</v>
      </c>
      <c r="L2465">
        <v>1352181</v>
      </c>
      <c r="M2465" t="s">
        <v>3765</v>
      </c>
    </row>
    <row r="2466" spans="1:13">
      <c r="A2466">
        <v>3436</v>
      </c>
      <c r="B2466" t="s">
        <v>5</v>
      </c>
      <c r="C2466" s="16" t="s">
        <v>6363</v>
      </c>
      <c r="D2466">
        <f t="shared" si="0"/>
        <v>29</v>
      </c>
      <c r="E2466" t="str">
        <f t="shared" si="1"/>
        <v>$1,229,255 ($989,400) min, counts $854,389</v>
      </c>
      <c r="F2466">
        <f t="shared" si="2"/>
        <v>11</v>
      </c>
      <c r="G2466" t="str">
        <f t="shared" si="3"/>
        <v>$1,229,255</v>
      </c>
      <c r="H2466" t="s">
        <v>4007</v>
      </c>
      <c r="J2466" t="s">
        <v>67</v>
      </c>
      <c r="K2466" t="s">
        <v>101</v>
      </c>
      <c r="L2466">
        <v>1229255</v>
      </c>
      <c r="M2466" t="s">
        <v>4344</v>
      </c>
    </row>
    <row r="2467" spans="1:13">
      <c r="A2467">
        <v>3437</v>
      </c>
      <c r="B2467" t="s">
        <v>5</v>
      </c>
      <c r="C2467" s="16" t="s">
        <v>6364</v>
      </c>
      <c r="D2467">
        <f t="shared" si="0"/>
        <v>29</v>
      </c>
      <c r="E2467" t="str">
        <f t="shared" si="1"/>
        <v>$1,145,640 ($922,100) 3rd yr rookie con</v>
      </c>
      <c r="F2467">
        <f t="shared" si="2"/>
        <v>11</v>
      </c>
      <c r="G2467" t="str">
        <f t="shared" si="3"/>
        <v>$1,145,640</v>
      </c>
      <c r="H2467" t="s">
        <v>6365</v>
      </c>
      <c r="J2467" t="s">
        <v>67</v>
      </c>
      <c r="K2467" t="s">
        <v>101</v>
      </c>
      <c r="L2467">
        <v>1145640</v>
      </c>
      <c r="M2467" t="s">
        <v>1022</v>
      </c>
    </row>
    <row r="2468" spans="1:13">
      <c r="A2468">
        <v>3438</v>
      </c>
      <c r="B2468" t="s">
        <v>5</v>
      </c>
      <c r="C2468" s="16" t="s">
        <v>6366</v>
      </c>
      <c r="D2468">
        <f t="shared" si="0"/>
        <v>29</v>
      </c>
      <c r="E2468" t="str">
        <f t="shared" si="1"/>
        <v>$992,680 ($798,986) min, counts $854,389</v>
      </c>
      <c r="F2468">
        <f t="shared" si="2"/>
        <v>9</v>
      </c>
      <c r="G2468" t="str">
        <f t="shared" si="3"/>
        <v>$992,680</v>
      </c>
      <c r="H2468" t="s">
        <v>6307</v>
      </c>
      <c r="J2468" t="s">
        <v>67</v>
      </c>
      <c r="K2468" t="s">
        <v>101</v>
      </c>
      <c r="L2468">
        <v>992680</v>
      </c>
      <c r="M2468" t="s">
        <v>450</v>
      </c>
    </row>
    <row r="2469" spans="1:13">
      <c r="A2469">
        <v>3439</v>
      </c>
      <c r="B2469" t="s">
        <v>5</v>
      </c>
      <c r="C2469" s="16" t="s">
        <v>6367</v>
      </c>
      <c r="D2469">
        <f t="shared" si="0"/>
        <v>29</v>
      </c>
      <c r="E2469" t="str">
        <f t="shared" si="1"/>
        <v>$885,120 ($712,414) minimum (multi-year)</v>
      </c>
      <c r="F2469">
        <f t="shared" si="2"/>
        <v>9</v>
      </c>
      <c r="G2469" t="str">
        <f t="shared" si="3"/>
        <v>$885,120</v>
      </c>
      <c r="H2469" t="s">
        <v>5205</v>
      </c>
      <c r="J2469" t="s">
        <v>67</v>
      </c>
      <c r="K2469" t="s">
        <v>101</v>
      </c>
      <c r="L2469">
        <v>885120</v>
      </c>
      <c r="M2469" t="s">
        <v>6368</v>
      </c>
    </row>
    <row r="2470" spans="1:13">
      <c r="A2470">
        <v>3440</v>
      </c>
      <c r="B2470" t="s">
        <v>5</v>
      </c>
      <c r="C2470" s="16" t="s">
        <v>6369</v>
      </c>
      <c r="D2470">
        <f t="shared" si="0"/>
        <v>29</v>
      </c>
      <c r="E2470" t="str">
        <f t="shared" si="1"/>
        <v>$762,195 ($613,474) minimum</v>
      </c>
      <c r="F2470">
        <f t="shared" si="2"/>
        <v>9</v>
      </c>
      <c r="G2470" t="str">
        <f t="shared" si="3"/>
        <v>$762,195</v>
      </c>
      <c r="H2470" t="s">
        <v>4676</v>
      </c>
      <c r="J2470" t="s">
        <v>67</v>
      </c>
      <c r="K2470" t="s">
        <v>101</v>
      </c>
      <c r="L2470">
        <v>762195</v>
      </c>
      <c r="M2470" t="s">
        <v>2513</v>
      </c>
    </row>
    <row r="2471" spans="1:13">
      <c r="A2471">
        <v>3441</v>
      </c>
      <c r="B2471" t="s">
        <v>5</v>
      </c>
      <c r="C2471" s="16" t="s">
        <v>6370</v>
      </c>
      <c r="D2471">
        <f t="shared" si="0"/>
        <v>29</v>
      </c>
      <c r="E2471" t="str">
        <f t="shared" si="1"/>
        <v>$762,195 ($613,474) minimum</v>
      </c>
      <c r="F2471">
        <f t="shared" si="2"/>
        <v>9</v>
      </c>
      <c r="G2471" t="str">
        <f t="shared" si="3"/>
        <v>$762,195</v>
      </c>
      <c r="H2471" t="s">
        <v>4676</v>
      </c>
      <c r="J2471" t="s">
        <v>67</v>
      </c>
      <c r="K2471" t="s">
        <v>101</v>
      </c>
      <c r="L2471">
        <v>762195</v>
      </c>
      <c r="M2471" t="s">
        <v>291</v>
      </c>
    </row>
    <row r="2472" spans="1:13">
      <c r="A2472">
        <v>3442</v>
      </c>
      <c r="B2472" t="s">
        <v>5</v>
      </c>
      <c r="C2472" s="16" t="s">
        <v>6371</v>
      </c>
      <c r="D2472">
        <f t="shared" si="0"/>
        <v>29</v>
      </c>
      <c r="E2472" t="str">
        <f t="shared" si="1"/>
        <v>$473,604 ($381,193) minimum</v>
      </c>
      <c r="F2472">
        <f t="shared" si="2"/>
        <v>9</v>
      </c>
      <c r="G2472" t="str">
        <f t="shared" si="3"/>
        <v>$473,604</v>
      </c>
      <c r="H2472" t="s">
        <v>4548</v>
      </c>
      <c r="J2472" t="s">
        <v>67</v>
      </c>
      <c r="K2472" t="s">
        <v>101</v>
      </c>
      <c r="L2472">
        <v>473604</v>
      </c>
      <c r="M2472" t="s">
        <v>2894</v>
      </c>
    </row>
    <row r="2473" spans="1:13">
      <c r="A2473">
        <v>3443</v>
      </c>
      <c r="B2473" t="s">
        <v>5</v>
      </c>
      <c r="C2473" s="16" t="s">
        <v>6372</v>
      </c>
      <c r="D2473">
        <f t="shared" si="0"/>
        <v>29</v>
      </c>
      <c r="E2473" t="str">
        <f t="shared" si="1"/>
        <v>$473,604 ($381,193) minimum</v>
      </c>
      <c r="F2473">
        <f t="shared" si="2"/>
        <v>9</v>
      </c>
      <c r="G2473" t="str">
        <f t="shared" si="3"/>
        <v>$473,604</v>
      </c>
      <c r="H2473" t="s">
        <v>4548</v>
      </c>
      <c r="J2473" t="s">
        <v>67</v>
      </c>
      <c r="K2473" t="s">
        <v>101</v>
      </c>
      <c r="L2473">
        <v>473604</v>
      </c>
      <c r="M2473" t="s">
        <v>1657</v>
      </c>
    </row>
    <row r="2474" spans="1:13">
      <c r="A2474">
        <v>3445</v>
      </c>
      <c r="B2474" t="s">
        <v>5</v>
      </c>
      <c r="C2474" s="16" t="s">
        <v>6373</v>
      </c>
      <c r="D2474">
        <f t="shared" si="0"/>
        <v>29</v>
      </c>
      <c r="E2474" t="str">
        <f t="shared" si="1"/>
        <v>$15,506,632 ($12,480,948)</v>
      </c>
      <c r="F2474">
        <f t="shared" si="2"/>
        <v>12</v>
      </c>
      <c r="G2474" t="str">
        <f t="shared" si="3"/>
        <v>$15,506,632</v>
      </c>
      <c r="H2474" t="s">
        <v>6374</v>
      </c>
      <c r="J2474" t="s">
        <v>71</v>
      </c>
      <c r="K2474" t="s">
        <v>101</v>
      </c>
      <c r="L2474">
        <v>15506632</v>
      </c>
      <c r="M2474" t="s">
        <v>1091</v>
      </c>
    </row>
    <row r="2475" spans="1:13">
      <c r="A2475">
        <v>3446</v>
      </c>
      <c r="B2475" t="s">
        <v>5</v>
      </c>
      <c r="C2475" s="16" t="s">
        <v>6375</v>
      </c>
      <c r="D2475">
        <f t="shared" si="0"/>
        <v>29</v>
      </c>
      <c r="E2475" t="str">
        <f t="shared" si="1"/>
        <v>$7,123,626 ($5,733,650)</v>
      </c>
      <c r="F2475">
        <f t="shared" si="2"/>
        <v>11</v>
      </c>
      <c r="G2475" t="str">
        <f t="shared" si="3"/>
        <v>$7,123,626</v>
      </c>
      <c r="H2475" t="s">
        <v>6376</v>
      </c>
      <c r="J2475" t="s">
        <v>71</v>
      </c>
      <c r="K2475" t="s">
        <v>101</v>
      </c>
      <c r="L2475">
        <v>7123626</v>
      </c>
      <c r="M2475" t="s">
        <v>1016</v>
      </c>
    </row>
    <row r="2476" spans="1:13">
      <c r="A2476">
        <v>3447</v>
      </c>
      <c r="B2476" t="s">
        <v>5</v>
      </c>
      <c r="C2476" s="16" t="s">
        <v>6377</v>
      </c>
      <c r="D2476">
        <f t="shared" si="0"/>
        <v>29</v>
      </c>
      <c r="E2476" t="str">
        <f t="shared" si="1"/>
        <v>$5,082,416 ($4,090,725) 4th yr rookie con</v>
      </c>
      <c r="F2476">
        <f t="shared" si="2"/>
        <v>11</v>
      </c>
      <c r="G2476" t="str">
        <f t="shared" si="3"/>
        <v>$5,082,416</v>
      </c>
      <c r="H2476" t="s">
        <v>6378</v>
      </c>
      <c r="J2476" t="s">
        <v>71</v>
      </c>
      <c r="K2476" t="s">
        <v>101</v>
      </c>
      <c r="L2476">
        <v>5082416</v>
      </c>
      <c r="M2476" t="s">
        <v>1095</v>
      </c>
    </row>
    <row r="2477" spans="1:13">
      <c r="A2477">
        <v>3448</v>
      </c>
      <c r="B2477" t="s">
        <v>5</v>
      </c>
      <c r="C2477" s="16" t="s">
        <v>6379</v>
      </c>
      <c r="D2477">
        <f t="shared" si="0"/>
        <v>29</v>
      </c>
      <c r="E2477" t="str">
        <f t="shared" si="1"/>
        <v>$4,604,760 ($3,706,270) 3rd yr rookie con</v>
      </c>
      <c r="F2477">
        <f t="shared" si="2"/>
        <v>11</v>
      </c>
      <c r="G2477" t="str">
        <f t="shared" si="3"/>
        <v>$4,604,760</v>
      </c>
      <c r="H2477" t="s">
        <v>6380</v>
      </c>
      <c r="J2477" t="s">
        <v>71</v>
      </c>
      <c r="K2477" t="s">
        <v>101</v>
      </c>
      <c r="L2477">
        <v>4604760</v>
      </c>
      <c r="M2477" t="s">
        <v>605</v>
      </c>
    </row>
    <row r="2478" spans="1:13">
      <c r="A2478">
        <v>3449</v>
      </c>
      <c r="B2478" t="s">
        <v>5</v>
      </c>
      <c r="C2478" s="16" t="s">
        <v>6381</v>
      </c>
      <c r="D2478">
        <f t="shared" si="0"/>
        <v>29</v>
      </c>
      <c r="E2478" t="str">
        <f t="shared" si="1"/>
        <v>$4,500,000 ($3,621,951) released 12/25</v>
      </c>
      <c r="F2478">
        <f t="shared" si="2"/>
        <v>11</v>
      </c>
      <c r="G2478" t="str">
        <f t="shared" si="3"/>
        <v>$4,500,000</v>
      </c>
      <c r="H2478" t="s">
        <v>5395</v>
      </c>
      <c r="J2478" t="s">
        <v>71</v>
      </c>
      <c r="K2478" t="s">
        <v>101</v>
      </c>
      <c r="L2478">
        <v>4500000</v>
      </c>
      <c r="M2478" t="s">
        <v>1047</v>
      </c>
    </row>
    <row r="2479" spans="1:13">
      <c r="A2479">
        <v>3450</v>
      </c>
      <c r="B2479" t="s">
        <v>5</v>
      </c>
      <c r="C2479" s="16" t="s">
        <v>6382</v>
      </c>
      <c r="D2479">
        <f t="shared" si="0"/>
        <v>29</v>
      </c>
      <c r="E2479" t="str">
        <f t="shared" si="1"/>
        <v>$3,750,000 ($3,018,293)</v>
      </c>
      <c r="F2479">
        <f t="shared" si="2"/>
        <v>11</v>
      </c>
      <c r="G2479" t="str">
        <f t="shared" si="3"/>
        <v>$3,750,000</v>
      </c>
      <c r="H2479" t="s">
        <v>449</v>
      </c>
      <c r="J2479" t="s">
        <v>71</v>
      </c>
      <c r="K2479" t="s">
        <v>101</v>
      </c>
      <c r="L2479">
        <v>3750000</v>
      </c>
      <c r="M2479" t="s">
        <v>1131</v>
      </c>
    </row>
    <row r="2480" spans="1:13">
      <c r="A2480">
        <v>3451</v>
      </c>
      <c r="B2480" t="s">
        <v>5</v>
      </c>
      <c r="C2480" s="16" t="s">
        <v>6383</v>
      </c>
      <c r="D2480">
        <f t="shared" si="0"/>
        <v>29</v>
      </c>
      <c r="E2480" t="str">
        <f t="shared" si="1"/>
        <v>$3,341,558 ($2,689,547)</v>
      </c>
      <c r="F2480">
        <f t="shared" si="2"/>
        <v>11</v>
      </c>
      <c r="G2480" t="str">
        <f t="shared" si="3"/>
        <v>$3,341,558</v>
      </c>
      <c r="H2480" t="s">
        <v>6384</v>
      </c>
      <c r="J2480" t="s">
        <v>71</v>
      </c>
      <c r="K2480" t="s">
        <v>101</v>
      </c>
      <c r="L2480">
        <v>3341558</v>
      </c>
      <c r="M2480" t="s">
        <v>3762</v>
      </c>
    </row>
    <row r="2481" spans="1:13">
      <c r="A2481">
        <v>3452</v>
      </c>
      <c r="B2481" t="s">
        <v>5</v>
      </c>
      <c r="C2481" s="16" t="s">
        <v>6385</v>
      </c>
      <c r="D2481">
        <f t="shared" si="0"/>
        <v>29</v>
      </c>
      <c r="E2481" t="str">
        <f t="shared" si="1"/>
        <v>$3,300,000 ($2,656,098)</v>
      </c>
      <c r="F2481">
        <f t="shared" si="2"/>
        <v>11</v>
      </c>
      <c r="G2481" t="str">
        <f t="shared" si="3"/>
        <v>$3,300,000</v>
      </c>
      <c r="H2481" t="s">
        <v>6386</v>
      </c>
      <c r="J2481" t="s">
        <v>71</v>
      </c>
      <c r="K2481" t="s">
        <v>101</v>
      </c>
      <c r="L2481">
        <v>3300000</v>
      </c>
      <c r="M2481" t="s">
        <v>117</v>
      </c>
    </row>
    <row r="2482" spans="1:13">
      <c r="A2482">
        <v>3453</v>
      </c>
      <c r="B2482" t="s">
        <v>5</v>
      </c>
      <c r="C2482" s="16" t="s">
        <v>6387</v>
      </c>
      <c r="D2482">
        <f t="shared" si="0"/>
        <v>29</v>
      </c>
      <c r="E2482" t="str">
        <f t="shared" si="1"/>
        <v>$3,272,997 ($2,634,363)</v>
      </c>
      <c r="F2482">
        <f t="shared" si="2"/>
        <v>11</v>
      </c>
      <c r="G2482" t="str">
        <f t="shared" si="3"/>
        <v>$3,272,997</v>
      </c>
      <c r="H2482" t="s">
        <v>6388</v>
      </c>
      <c r="J2482" t="s">
        <v>71</v>
      </c>
      <c r="K2482" t="s">
        <v>101</v>
      </c>
      <c r="L2482">
        <v>3272997</v>
      </c>
      <c r="M2482" t="s">
        <v>1107</v>
      </c>
    </row>
    <row r="2483" spans="1:13">
      <c r="A2483">
        <v>3454</v>
      </c>
      <c r="B2483" t="s">
        <v>5</v>
      </c>
      <c r="C2483" s="16" t="s">
        <v>6389</v>
      </c>
      <c r="D2483">
        <f t="shared" si="0"/>
        <v>29</v>
      </c>
      <c r="E2483" t="str">
        <f t="shared" si="1"/>
        <v>$2,286,000 ($1,839,951) 2nd yr rookie con</v>
      </c>
      <c r="F2483">
        <f t="shared" si="2"/>
        <v>11</v>
      </c>
      <c r="G2483" t="str">
        <f t="shared" si="3"/>
        <v>$2,286,000</v>
      </c>
      <c r="H2483" t="s">
        <v>3913</v>
      </c>
      <c r="J2483" t="s">
        <v>71</v>
      </c>
      <c r="K2483" t="s">
        <v>101</v>
      </c>
      <c r="L2483">
        <v>2286000</v>
      </c>
      <c r="M2483" t="s">
        <v>729</v>
      </c>
    </row>
    <row r="2484" spans="1:13">
      <c r="A2484">
        <v>3455</v>
      </c>
      <c r="B2484" t="s">
        <v>5</v>
      </c>
      <c r="C2484" s="16" t="s">
        <v>6390</v>
      </c>
      <c r="D2484">
        <f t="shared" si="0"/>
        <v>29</v>
      </c>
      <c r="E2484" t="str">
        <f t="shared" si="1"/>
        <v>$1,516,680 ($1,220,742) 3rd yr rookie con</v>
      </c>
      <c r="F2484">
        <f t="shared" si="2"/>
        <v>11</v>
      </c>
      <c r="G2484" t="str">
        <f t="shared" si="3"/>
        <v>$1,516,680</v>
      </c>
      <c r="H2484" t="s">
        <v>6391</v>
      </c>
      <c r="J2484" t="s">
        <v>71</v>
      </c>
      <c r="K2484" t="s">
        <v>101</v>
      </c>
      <c r="L2484">
        <v>1516680</v>
      </c>
      <c r="M2484" t="s">
        <v>2333</v>
      </c>
    </row>
    <row r="2485" spans="1:13">
      <c r="A2485">
        <v>3456</v>
      </c>
      <c r="B2485" t="s">
        <v>5</v>
      </c>
      <c r="C2485" s="16" t="s">
        <v>6392</v>
      </c>
      <c r="D2485">
        <f t="shared" si="0"/>
        <v>29</v>
      </c>
      <c r="E2485" t="str">
        <f t="shared" si="1"/>
        <v>$1,288,200 ($1,036,844) 3rd yr rookie con</v>
      </c>
      <c r="F2485">
        <f t="shared" si="2"/>
        <v>11</v>
      </c>
      <c r="G2485" t="str">
        <f t="shared" si="3"/>
        <v>$1,288,200</v>
      </c>
      <c r="H2485" t="s">
        <v>4787</v>
      </c>
      <c r="J2485" t="s">
        <v>71</v>
      </c>
      <c r="K2485" t="s">
        <v>101</v>
      </c>
      <c r="L2485">
        <v>1288200</v>
      </c>
      <c r="M2485" t="s">
        <v>1100</v>
      </c>
    </row>
    <row r="2486" spans="1:13">
      <c r="A2486">
        <v>3457</v>
      </c>
      <c r="B2486" t="s">
        <v>5</v>
      </c>
      <c r="C2486" s="16" t="s">
        <v>6393</v>
      </c>
      <c r="D2486">
        <f t="shared" si="0"/>
        <v>29</v>
      </c>
      <c r="E2486" t="str">
        <f t="shared" si="1"/>
        <v>$1,200,000 ($965,854)</v>
      </c>
      <c r="F2486">
        <f t="shared" si="2"/>
        <v>11</v>
      </c>
      <c r="G2486" t="str">
        <f t="shared" si="3"/>
        <v>$1,200,000</v>
      </c>
      <c r="H2486" t="s">
        <v>6394</v>
      </c>
      <c r="J2486" t="s">
        <v>71</v>
      </c>
      <c r="K2486" t="s">
        <v>101</v>
      </c>
      <c r="L2486">
        <v>1200000</v>
      </c>
      <c r="M2486" t="s">
        <v>3278</v>
      </c>
    </row>
    <row r="2487" spans="1:13">
      <c r="A2487">
        <v>3458</v>
      </c>
      <c r="B2487" t="s">
        <v>5</v>
      </c>
      <c r="C2487" s="16" t="s">
        <v>6395</v>
      </c>
      <c r="D2487">
        <f t="shared" si="0"/>
        <v>29</v>
      </c>
      <c r="E2487" t="str">
        <f t="shared" si="1"/>
        <v>$1,156,320 ($930,697) 1st yr rookie con</v>
      </c>
      <c r="F2487">
        <f t="shared" si="2"/>
        <v>11</v>
      </c>
      <c r="G2487" t="str">
        <f t="shared" si="3"/>
        <v>$1,156,320</v>
      </c>
      <c r="H2487" t="s">
        <v>3830</v>
      </c>
      <c r="J2487" t="s">
        <v>71</v>
      </c>
      <c r="K2487" t="s">
        <v>101</v>
      </c>
      <c r="L2487">
        <v>1156320</v>
      </c>
      <c r="M2487" t="s">
        <v>505</v>
      </c>
    </row>
    <row r="2488" spans="1:13">
      <c r="A2488">
        <v>3459</v>
      </c>
      <c r="B2488" t="s">
        <v>5</v>
      </c>
      <c r="C2488" s="16" t="s">
        <v>6396</v>
      </c>
      <c r="D2488">
        <f t="shared" si="0"/>
        <v>29</v>
      </c>
      <c r="E2488" t="str">
        <f t="shared" si="1"/>
        <v>$1,097,520 ($883,370) 2nd yr rookie con</v>
      </c>
      <c r="F2488">
        <f t="shared" si="2"/>
        <v>11</v>
      </c>
      <c r="G2488" t="str">
        <f t="shared" si="3"/>
        <v>$1,097,520</v>
      </c>
      <c r="H2488" t="s">
        <v>3757</v>
      </c>
      <c r="J2488" t="s">
        <v>71</v>
      </c>
      <c r="K2488" t="s">
        <v>101</v>
      </c>
      <c r="L2488">
        <v>1097520</v>
      </c>
      <c r="M2488" t="s">
        <v>3941</v>
      </c>
    </row>
    <row r="2489" spans="1:13">
      <c r="A2489">
        <v>3460</v>
      </c>
      <c r="B2489" t="s">
        <v>5</v>
      </c>
      <c r="C2489" s="16" t="s">
        <v>6397</v>
      </c>
      <c r="D2489">
        <f t="shared" si="0"/>
        <v>29</v>
      </c>
      <c r="E2489" t="str">
        <f t="shared" si="1"/>
        <v>$475,000 ($382,317)</v>
      </c>
      <c r="F2489">
        <f t="shared" si="2"/>
        <v>9</v>
      </c>
      <c r="G2489" t="str">
        <f t="shared" si="3"/>
        <v>$475,000</v>
      </c>
      <c r="H2489" t="s">
        <v>6398</v>
      </c>
      <c r="J2489" t="s">
        <v>71</v>
      </c>
      <c r="K2489" t="s">
        <v>101</v>
      </c>
      <c r="L2489">
        <v>475000</v>
      </c>
      <c r="M2489" t="s">
        <v>5915</v>
      </c>
    </row>
    <row r="2490" spans="1:13">
      <c r="A2490">
        <v>3462</v>
      </c>
      <c r="B2490" t="s">
        <v>5</v>
      </c>
      <c r="C2490" s="16" t="s">
        <v>6399</v>
      </c>
      <c r="D2490">
        <f t="shared" si="0"/>
        <v>29</v>
      </c>
      <c r="E2490" t="str">
        <f t="shared" si="1"/>
        <v>$19,269,307 ($15,509,442) amnesty 12/9, dnc</v>
      </c>
      <c r="F2490">
        <f t="shared" si="2"/>
        <v>12</v>
      </c>
      <c r="G2490" t="str">
        <f t="shared" si="3"/>
        <v>$19,269,307</v>
      </c>
      <c r="H2490" t="s">
        <v>6400</v>
      </c>
      <c r="J2490" t="s">
        <v>73</v>
      </c>
      <c r="K2490" t="s">
        <v>101</v>
      </c>
      <c r="L2490">
        <v>19269307</v>
      </c>
      <c r="M2490" t="s">
        <v>3287</v>
      </c>
    </row>
    <row r="2491" spans="1:13">
      <c r="A2491">
        <v>3463</v>
      </c>
      <c r="B2491" t="s">
        <v>5</v>
      </c>
      <c r="C2491" s="16" t="s">
        <v>6401</v>
      </c>
      <c r="D2491">
        <f t="shared" si="0"/>
        <v>29</v>
      </c>
      <c r="E2491" t="str">
        <f t="shared" si="1"/>
        <v>$18,091,770 ($14,561,669)</v>
      </c>
      <c r="F2491">
        <f t="shared" si="2"/>
        <v>12</v>
      </c>
      <c r="G2491" t="str">
        <f t="shared" si="3"/>
        <v>$18,091,770</v>
      </c>
      <c r="H2491" t="s">
        <v>6402</v>
      </c>
      <c r="J2491" t="s">
        <v>73</v>
      </c>
      <c r="K2491" t="s">
        <v>101</v>
      </c>
      <c r="L2491">
        <v>18091770</v>
      </c>
      <c r="M2491" t="s">
        <v>157</v>
      </c>
    </row>
    <row r="2492" spans="1:13">
      <c r="A2492">
        <v>3464</v>
      </c>
      <c r="B2492" t="s">
        <v>5</v>
      </c>
      <c r="C2492" s="16" t="s">
        <v>6403</v>
      </c>
      <c r="D2492">
        <f t="shared" si="0"/>
        <v>29</v>
      </c>
      <c r="E2492" t="str">
        <f t="shared" si="1"/>
        <v>$11,015,850 ($8,866,416)</v>
      </c>
      <c r="F2492">
        <f t="shared" si="2"/>
        <v>12</v>
      </c>
      <c r="G2492" t="str">
        <f t="shared" si="3"/>
        <v>$11,015,850</v>
      </c>
      <c r="H2492" t="s">
        <v>6404</v>
      </c>
      <c r="J2492" t="s">
        <v>73</v>
      </c>
      <c r="K2492" t="s">
        <v>101</v>
      </c>
      <c r="L2492">
        <v>11015850</v>
      </c>
      <c r="M2492" t="s">
        <v>1978</v>
      </c>
    </row>
    <row r="2493" spans="1:13">
      <c r="A2493">
        <v>3465</v>
      </c>
      <c r="B2493" t="s">
        <v>5</v>
      </c>
      <c r="C2493" s="16" t="s">
        <v>6405</v>
      </c>
      <c r="D2493">
        <f t="shared" si="0"/>
        <v>29</v>
      </c>
      <c r="E2493" t="str">
        <f t="shared" si="1"/>
        <v>$7,800,000 ($6,278,049)</v>
      </c>
      <c r="F2493">
        <f t="shared" si="2"/>
        <v>11</v>
      </c>
      <c r="G2493" t="str">
        <f t="shared" si="3"/>
        <v>$7,800,000</v>
      </c>
      <c r="H2493" t="s">
        <v>6406</v>
      </c>
      <c r="J2493" t="s">
        <v>73</v>
      </c>
      <c r="K2493" t="s">
        <v>101</v>
      </c>
      <c r="L2493">
        <v>7800000</v>
      </c>
      <c r="M2493" t="s">
        <v>447</v>
      </c>
    </row>
    <row r="2494" spans="1:13">
      <c r="A2494">
        <v>3466</v>
      </c>
      <c r="B2494" t="s">
        <v>5</v>
      </c>
      <c r="C2494" s="16" t="s">
        <v>6407</v>
      </c>
      <c r="D2494">
        <f t="shared" si="0"/>
        <v>29</v>
      </c>
      <c r="E2494" t="str">
        <f t="shared" si="1"/>
        <v>$6,750,000 ($5,432,927)</v>
      </c>
      <c r="F2494">
        <f t="shared" si="2"/>
        <v>11</v>
      </c>
      <c r="G2494" t="str">
        <f t="shared" si="3"/>
        <v>$6,750,000</v>
      </c>
      <c r="H2494" t="s">
        <v>5490</v>
      </c>
      <c r="J2494" t="s">
        <v>73</v>
      </c>
      <c r="K2494" t="s">
        <v>101</v>
      </c>
      <c r="L2494">
        <v>6750000</v>
      </c>
      <c r="M2494" t="s">
        <v>710</v>
      </c>
    </row>
    <row r="2495" spans="1:13">
      <c r="A2495">
        <v>3467</v>
      </c>
      <c r="B2495" t="s">
        <v>5</v>
      </c>
      <c r="C2495" s="16" t="s">
        <v>6408</v>
      </c>
      <c r="D2495">
        <f t="shared" si="0"/>
        <v>29</v>
      </c>
      <c r="E2495" t="str">
        <f t="shared" si="1"/>
        <v>$6,300,000 ($5,070,732)</v>
      </c>
      <c r="F2495">
        <f t="shared" si="2"/>
        <v>11</v>
      </c>
      <c r="G2495" t="str">
        <f t="shared" si="3"/>
        <v>$6,300,000</v>
      </c>
      <c r="H2495" t="s">
        <v>6409</v>
      </c>
      <c r="J2495" t="s">
        <v>73</v>
      </c>
      <c r="K2495" t="s">
        <v>101</v>
      </c>
      <c r="L2495">
        <v>6300000</v>
      </c>
      <c r="M2495" t="s">
        <v>1980</v>
      </c>
    </row>
    <row r="2496" spans="1:13">
      <c r="A2496">
        <v>3468</v>
      </c>
      <c r="B2496" t="s">
        <v>5</v>
      </c>
      <c r="C2496" s="16" t="s">
        <v>6410</v>
      </c>
      <c r="D2496">
        <f t="shared" si="0"/>
        <v>29</v>
      </c>
      <c r="E2496" t="str">
        <f t="shared" si="1"/>
        <v>$5,395,000 ($4,342,317)</v>
      </c>
      <c r="F2496">
        <f t="shared" si="2"/>
        <v>11</v>
      </c>
      <c r="G2496" t="str">
        <f t="shared" si="3"/>
        <v>$5,395,000</v>
      </c>
      <c r="H2496" t="s">
        <v>6411</v>
      </c>
      <c r="J2496" t="s">
        <v>73</v>
      </c>
      <c r="K2496" t="s">
        <v>101</v>
      </c>
      <c r="L2496">
        <v>5395000</v>
      </c>
      <c r="M2496" t="s">
        <v>2316</v>
      </c>
    </row>
    <row r="2497" spans="1:13">
      <c r="A2497">
        <v>3469</v>
      </c>
      <c r="B2497" t="s">
        <v>5</v>
      </c>
      <c r="C2497" s="16" t="s">
        <v>6412</v>
      </c>
      <c r="D2497">
        <f t="shared" si="0"/>
        <v>29</v>
      </c>
      <c r="E2497" t="str">
        <f t="shared" si="1"/>
        <v>$3,500,000 ($2,817,073)</v>
      </c>
      <c r="F2497">
        <f t="shared" si="2"/>
        <v>11</v>
      </c>
      <c r="G2497" t="str">
        <f t="shared" si="3"/>
        <v>$3,500,000</v>
      </c>
      <c r="H2497" t="s">
        <v>3589</v>
      </c>
      <c r="J2497" t="s">
        <v>73</v>
      </c>
      <c r="K2497" t="s">
        <v>101</v>
      </c>
      <c r="L2497">
        <v>3500000</v>
      </c>
      <c r="M2497" t="s">
        <v>3038</v>
      </c>
    </row>
    <row r="2498" spans="1:13">
      <c r="A2498">
        <v>3470</v>
      </c>
      <c r="B2498" t="s">
        <v>5</v>
      </c>
      <c r="C2498" s="16" t="s">
        <v>6413</v>
      </c>
      <c r="D2498">
        <f t="shared" si="0"/>
        <v>29</v>
      </c>
      <c r="E2498" t="str">
        <f t="shared" si="1"/>
        <v>$2,446,600 ($1,969,215)</v>
      </c>
      <c r="F2498">
        <f t="shared" si="2"/>
        <v>11</v>
      </c>
      <c r="G2498" t="str">
        <f t="shared" si="3"/>
        <v>$2,446,600</v>
      </c>
      <c r="H2498" t="s">
        <v>6414</v>
      </c>
      <c r="J2498" t="s">
        <v>73</v>
      </c>
      <c r="K2498" t="s">
        <v>101</v>
      </c>
      <c r="L2498">
        <v>2446600</v>
      </c>
      <c r="M2498" t="s">
        <v>3300</v>
      </c>
    </row>
    <row r="2499" spans="1:13">
      <c r="A2499">
        <v>3471</v>
      </c>
      <c r="B2499" t="s">
        <v>5</v>
      </c>
      <c r="C2499" s="16" t="s">
        <v>6415</v>
      </c>
      <c r="D2499">
        <f t="shared" si="0"/>
        <v>29</v>
      </c>
      <c r="E2499" t="str">
        <f t="shared" si="1"/>
        <v>$2,244,601 ($1,806,630) 4th yr rookie con</v>
      </c>
      <c r="F2499">
        <f t="shared" si="2"/>
        <v>11</v>
      </c>
      <c r="G2499" t="str">
        <f t="shared" si="3"/>
        <v>$2,244,601</v>
      </c>
      <c r="H2499" t="s">
        <v>6416</v>
      </c>
      <c r="J2499" t="s">
        <v>73</v>
      </c>
      <c r="K2499" t="s">
        <v>101</v>
      </c>
      <c r="L2499">
        <v>2244601</v>
      </c>
      <c r="M2499" t="s">
        <v>998</v>
      </c>
    </row>
    <row r="2500" spans="1:13">
      <c r="A2500">
        <v>3472</v>
      </c>
      <c r="B2500" t="s">
        <v>5</v>
      </c>
      <c r="C2500" s="16" t="s">
        <v>6417</v>
      </c>
      <c r="D2500">
        <f t="shared" si="0"/>
        <v>29</v>
      </c>
      <c r="E2500" t="str">
        <f t="shared" si="1"/>
        <v>$1,160,000 ($933,659)</v>
      </c>
      <c r="F2500">
        <f t="shared" si="2"/>
        <v>11</v>
      </c>
      <c r="G2500" t="str">
        <f t="shared" si="3"/>
        <v>$1,160,000</v>
      </c>
      <c r="H2500" t="s">
        <v>6418</v>
      </c>
      <c r="J2500" t="s">
        <v>73</v>
      </c>
      <c r="K2500" t="s">
        <v>101</v>
      </c>
      <c r="L2500">
        <v>1160000</v>
      </c>
      <c r="M2500" t="s">
        <v>1670</v>
      </c>
    </row>
    <row r="2501" spans="1:13">
      <c r="A2501">
        <v>3473</v>
      </c>
      <c r="B2501" t="s">
        <v>5</v>
      </c>
      <c r="C2501" s="16" t="s">
        <v>6419</v>
      </c>
      <c r="D2501">
        <f t="shared" si="0"/>
        <v>29</v>
      </c>
      <c r="E2501" t="str">
        <f t="shared" si="1"/>
        <v>$1,105,560 ($889,841) 2nd yr rookie con</v>
      </c>
      <c r="F2501">
        <f t="shared" si="2"/>
        <v>11</v>
      </c>
      <c r="G2501" t="str">
        <f t="shared" si="3"/>
        <v>$1,105,560</v>
      </c>
      <c r="H2501" t="s">
        <v>4394</v>
      </c>
      <c r="J2501" t="s">
        <v>73</v>
      </c>
      <c r="K2501" t="s">
        <v>101</v>
      </c>
      <c r="L2501">
        <v>1105560</v>
      </c>
      <c r="M2501" t="s">
        <v>3365</v>
      </c>
    </row>
    <row r="2502" spans="1:13">
      <c r="A2502">
        <v>3474</v>
      </c>
      <c r="B2502" t="s">
        <v>5</v>
      </c>
      <c r="C2502" s="16" t="s">
        <v>6420</v>
      </c>
      <c r="D2502">
        <f t="shared" si="0"/>
        <v>29</v>
      </c>
      <c r="E2502" t="str">
        <f t="shared" si="1"/>
        <v>$992,680 ($798,986) minimum (multi)</v>
      </c>
      <c r="F2502">
        <f t="shared" si="2"/>
        <v>9</v>
      </c>
      <c r="G2502" t="str">
        <f t="shared" si="3"/>
        <v>$992,680</v>
      </c>
      <c r="H2502" t="s">
        <v>6307</v>
      </c>
      <c r="J2502" t="s">
        <v>73</v>
      </c>
      <c r="K2502" t="s">
        <v>101</v>
      </c>
      <c r="L2502">
        <v>992680</v>
      </c>
      <c r="M2502" t="s">
        <v>6160</v>
      </c>
    </row>
    <row r="2503" spans="1:13">
      <c r="A2503">
        <v>3475</v>
      </c>
      <c r="B2503" t="s">
        <v>5</v>
      </c>
      <c r="C2503" s="16" t="s">
        <v>6421</v>
      </c>
      <c r="D2503">
        <f t="shared" si="0"/>
        <v>29</v>
      </c>
      <c r="E2503" t="str">
        <f t="shared" si="1"/>
        <v>$522,486 ($420,538) min, signed 2/2</v>
      </c>
      <c r="F2503">
        <f t="shared" si="2"/>
        <v>9</v>
      </c>
      <c r="G2503" t="str">
        <f t="shared" si="3"/>
        <v>$522,486</v>
      </c>
      <c r="H2503" t="s">
        <v>6422</v>
      </c>
      <c r="J2503" t="s">
        <v>73</v>
      </c>
      <c r="K2503" t="s">
        <v>101</v>
      </c>
      <c r="L2503">
        <v>522486</v>
      </c>
      <c r="M2503" t="s">
        <v>1212</v>
      </c>
    </row>
    <row r="2504" spans="1:13">
      <c r="A2504">
        <v>3476</v>
      </c>
      <c r="B2504" t="s">
        <v>5</v>
      </c>
      <c r="C2504" s="16" t="s">
        <v>6423</v>
      </c>
      <c r="D2504">
        <f t="shared" si="0"/>
        <v>29</v>
      </c>
      <c r="E2504" t="str">
        <f t="shared" si="1"/>
        <v>$473,604 ($381,193) minimum</v>
      </c>
      <c r="F2504">
        <f t="shared" si="2"/>
        <v>9</v>
      </c>
      <c r="G2504" t="str">
        <f t="shared" si="3"/>
        <v>$473,604</v>
      </c>
      <c r="H2504" t="s">
        <v>4548</v>
      </c>
      <c r="J2504" t="s">
        <v>73</v>
      </c>
      <c r="K2504" t="s">
        <v>101</v>
      </c>
      <c r="L2504">
        <v>473604</v>
      </c>
      <c r="M2504" t="s">
        <v>554</v>
      </c>
    </row>
    <row r="2505" spans="1:13">
      <c r="A2505">
        <v>3477</v>
      </c>
      <c r="B2505" t="s">
        <v>5</v>
      </c>
      <c r="C2505" s="16" t="s">
        <v>6424</v>
      </c>
      <c r="D2505">
        <f t="shared" si="0"/>
        <v>29</v>
      </c>
      <c r="E2505" t="str">
        <f t="shared" si="1"/>
        <v>$473,604 ($381,193) minimum</v>
      </c>
      <c r="F2505">
        <f t="shared" si="2"/>
        <v>9</v>
      </c>
      <c r="G2505" t="str">
        <f t="shared" si="3"/>
        <v>$473,604</v>
      </c>
      <c r="H2505" t="s">
        <v>4548</v>
      </c>
      <c r="J2505" t="s">
        <v>73</v>
      </c>
      <c r="K2505" t="s">
        <v>101</v>
      </c>
      <c r="L2505">
        <v>473604</v>
      </c>
      <c r="M2505" t="s">
        <v>996</v>
      </c>
    </row>
    <row r="2506" spans="1:13">
      <c r="A2506">
        <v>3478</v>
      </c>
      <c r="B2506" t="s">
        <v>5</v>
      </c>
      <c r="C2506" s="16" t="s">
        <v>6425</v>
      </c>
      <c r="D2506">
        <f t="shared" si="0"/>
        <v>29</v>
      </c>
      <c r="E2506" t="str">
        <f t="shared" si="1"/>
        <v>$414,443 ($333,576) m,r 1/2, c $261,870</v>
      </c>
      <c r="F2506">
        <f t="shared" si="2"/>
        <v>9</v>
      </c>
      <c r="G2506" t="str">
        <f t="shared" si="3"/>
        <v>$414,443</v>
      </c>
      <c r="H2506" t="s">
        <v>6426</v>
      </c>
      <c r="J2506" t="s">
        <v>73</v>
      </c>
      <c r="K2506" t="s">
        <v>101</v>
      </c>
      <c r="L2506">
        <v>414443</v>
      </c>
      <c r="M2506" t="s">
        <v>5482</v>
      </c>
    </row>
    <row r="2507" spans="1:13">
      <c r="A2507">
        <v>3480</v>
      </c>
      <c r="B2507" t="s">
        <v>5</v>
      </c>
      <c r="C2507" s="16" t="s">
        <v>6427</v>
      </c>
      <c r="D2507">
        <f t="shared" si="0"/>
        <v>29</v>
      </c>
      <c r="E2507" t="str">
        <f t="shared" si="1"/>
        <v>$17,059,727 ($13,731,000)</v>
      </c>
      <c r="F2507">
        <f t="shared" si="2"/>
        <v>12</v>
      </c>
      <c r="G2507" t="str">
        <f t="shared" si="3"/>
        <v>$17,059,727</v>
      </c>
      <c r="H2507" t="s">
        <v>6428</v>
      </c>
      <c r="J2507" t="s">
        <v>75</v>
      </c>
      <c r="K2507" t="s">
        <v>101</v>
      </c>
      <c r="L2507">
        <v>17059727</v>
      </c>
      <c r="M2507" t="s">
        <v>1223</v>
      </c>
    </row>
    <row r="2508" spans="1:13">
      <c r="A2508">
        <v>3481</v>
      </c>
      <c r="B2508" t="s">
        <v>5</v>
      </c>
      <c r="C2508" s="16" t="s">
        <v>6429</v>
      </c>
      <c r="D2508">
        <f t="shared" si="0"/>
        <v>29</v>
      </c>
      <c r="E2508" t="str">
        <f t="shared" si="1"/>
        <v>$13,531,750 ($10,891,409)</v>
      </c>
      <c r="F2508">
        <f t="shared" si="2"/>
        <v>12</v>
      </c>
      <c r="G2508" t="str">
        <f t="shared" si="3"/>
        <v>$13,531,750</v>
      </c>
      <c r="H2508" t="s">
        <v>6430</v>
      </c>
      <c r="J2508" t="s">
        <v>75</v>
      </c>
      <c r="K2508" t="s">
        <v>101</v>
      </c>
      <c r="L2508">
        <v>13531750</v>
      </c>
      <c r="M2508" t="s">
        <v>567</v>
      </c>
    </row>
    <row r="2509" spans="1:13">
      <c r="A2509">
        <v>3482</v>
      </c>
      <c r="B2509" t="s">
        <v>5</v>
      </c>
      <c r="C2509" s="16" t="s">
        <v>6431</v>
      </c>
      <c r="D2509">
        <f t="shared" si="0"/>
        <v>29</v>
      </c>
      <c r="E2509" t="str">
        <f t="shared" si="1"/>
        <v>$7,478,261 ($6,019,088)</v>
      </c>
      <c r="F2509">
        <f t="shared" si="2"/>
        <v>11</v>
      </c>
      <c r="G2509" t="str">
        <f t="shared" si="3"/>
        <v>$7,478,261</v>
      </c>
      <c r="H2509" t="s">
        <v>6432</v>
      </c>
      <c r="J2509" t="s">
        <v>75</v>
      </c>
      <c r="K2509" t="s">
        <v>101</v>
      </c>
      <c r="L2509">
        <v>7478261</v>
      </c>
      <c r="M2509" t="s">
        <v>215</v>
      </c>
    </row>
    <row r="2510" spans="1:13">
      <c r="A2510">
        <v>3483</v>
      </c>
      <c r="B2510" t="s">
        <v>5</v>
      </c>
      <c r="C2510" s="16" t="s">
        <v>6433</v>
      </c>
      <c r="D2510">
        <f t="shared" si="0"/>
        <v>29</v>
      </c>
      <c r="E2510" t="str">
        <f t="shared" si="1"/>
        <v>$6,650,000 ($5,352,439)</v>
      </c>
      <c r="F2510">
        <f t="shared" si="2"/>
        <v>11</v>
      </c>
      <c r="G2510" t="str">
        <f t="shared" si="3"/>
        <v>$6,650,000</v>
      </c>
      <c r="H2510" t="s">
        <v>6434</v>
      </c>
      <c r="J2510" t="s">
        <v>75</v>
      </c>
      <c r="K2510" t="s">
        <v>101</v>
      </c>
      <c r="L2510">
        <v>6650000</v>
      </c>
      <c r="M2510" t="s">
        <v>4575</v>
      </c>
    </row>
    <row r="2511" spans="1:13">
      <c r="A2511">
        <v>3484</v>
      </c>
      <c r="B2511" t="s">
        <v>5</v>
      </c>
      <c r="C2511" s="16" t="s">
        <v>6435</v>
      </c>
      <c r="D2511">
        <f t="shared" si="0"/>
        <v>29</v>
      </c>
      <c r="E2511" t="str">
        <f t="shared" si="1"/>
        <v>$5,176,000 ($4,166,049)</v>
      </c>
      <c r="F2511">
        <f t="shared" si="2"/>
        <v>11</v>
      </c>
      <c r="G2511" t="str">
        <f t="shared" si="3"/>
        <v>$5,176,000</v>
      </c>
      <c r="H2511" t="s">
        <v>6436</v>
      </c>
      <c r="J2511" t="s">
        <v>75</v>
      </c>
      <c r="K2511" t="s">
        <v>101</v>
      </c>
      <c r="L2511">
        <v>5176000</v>
      </c>
      <c r="M2511" t="s">
        <v>748</v>
      </c>
    </row>
    <row r="2512" spans="1:13">
      <c r="A2512">
        <v>3485</v>
      </c>
      <c r="B2512" t="s">
        <v>5</v>
      </c>
      <c r="C2512" s="16" t="s">
        <v>6437</v>
      </c>
      <c r="D2512">
        <f t="shared" si="0"/>
        <v>29</v>
      </c>
      <c r="E2512" t="str">
        <f t="shared" si="1"/>
        <v>$4,947,840 ($3,982,408) 2nd yr rookie con</v>
      </c>
      <c r="F2512">
        <f t="shared" si="2"/>
        <v>11</v>
      </c>
      <c r="G2512" t="str">
        <f t="shared" si="3"/>
        <v>$4,947,840</v>
      </c>
      <c r="H2512" t="s">
        <v>4120</v>
      </c>
      <c r="J2512" t="s">
        <v>75</v>
      </c>
      <c r="K2512" t="s">
        <v>101</v>
      </c>
      <c r="L2512">
        <v>4947840</v>
      </c>
      <c r="M2512" t="s">
        <v>170</v>
      </c>
    </row>
    <row r="2513" spans="1:13">
      <c r="A2513">
        <v>3486</v>
      </c>
      <c r="B2513" t="s">
        <v>5</v>
      </c>
      <c r="C2513" s="16" t="s">
        <v>6438</v>
      </c>
      <c r="D2513">
        <f t="shared" si="0"/>
        <v>29</v>
      </c>
      <c r="E2513" t="str">
        <f t="shared" si="1"/>
        <v>$4,051,024 ($3,260,580)</v>
      </c>
      <c r="F2513">
        <f t="shared" si="2"/>
        <v>11</v>
      </c>
      <c r="G2513" t="str">
        <f t="shared" si="3"/>
        <v>$4,051,024</v>
      </c>
      <c r="H2513" t="s">
        <v>6439</v>
      </c>
      <c r="J2513" t="s">
        <v>75</v>
      </c>
      <c r="K2513" t="s">
        <v>101</v>
      </c>
      <c r="L2513">
        <v>4051024</v>
      </c>
      <c r="M2513" t="s">
        <v>275</v>
      </c>
    </row>
    <row r="2514" spans="1:13">
      <c r="A2514">
        <v>3487</v>
      </c>
      <c r="B2514" t="s">
        <v>5</v>
      </c>
      <c r="C2514" s="16" t="s">
        <v>6440</v>
      </c>
      <c r="D2514">
        <f t="shared" si="0"/>
        <v>29</v>
      </c>
      <c r="E2514" t="str">
        <f t="shared" si="1"/>
        <v>$1,741,440 ($1,401,647) 3rd yr rookie con</v>
      </c>
      <c r="F2514">
        <f t="shared" si="2"/>
        <v>11</v>
      </c>
      <c r="G2514" t="str">
        <f t="shared" si="3"/>
        <v>$1,741,440</v>
      </c>
      <c r="H2514" t="s">
        <v>6441</v>
      </c>
      <c r="J2514" t="s">
        <v>75</v>
      </c>
      <c r="K2514" t="s">
        <v>101</v>
      </c>
      <c r="L2514">
        <v>1741440</v>
      </c>
      <c r="M2514" t="s">
        <v>992</v>
      </c>
    </row>
    <row r="2515" spans="1:13">
      <c r="A2515">
        <v>3488</v>
      </c>
      <c r="B2515" t="s">
        <v>5</v>
      </c>
      <c r="C2515" s="16" t="s">
        <v>6442</v>
      </c>
      <c r="D2515">
        <f t="shared" si="0"/>
        <v>29</v>
      </c>
      <c r="E2515" t="str">
        <f t="shared" si="1"/>
        <v>$1,645,400 ($1,324,346) 1st yr rookie con</v>
      </c>
      <c r="F2515">
        <f t="shared" si="2"/>
        <v>11</v>
      </c>
      <c r="G2515" t="str">
        <f t="shared" si="3"/>
        <v>$1,645,400</v>
      </c>
      <c r="H2515" t="s">
        <v>6443</v>
      </c>
      <c r="J2515" t="s">
        <v>75</v>
      </c>
      <c r="K2515" t="s">
        <v>101</v>
      </c>
      <c r="L2515">
        <v>1645400</v>
      </c>
      <c r="M2515" t="s">
        <v>1134</v>
      </c>
    </row>
    <row r="2516" spans="1:13">
      <c r="A2516">
        <v>3489</v>
      </c>
      <c r="B2516" t="s">
        <v>5</v>
      </c>
      <c r="C2516" s="16" t="s">
        <v>6444</v>
      </c>
      <c r="D2516">
        <f t="shared" si="0"/>
        <v>29</v>
      </c>
      <c r="E2516" t="str">
        <f t="shared" si="1"/>
        <v>$1,404,960 ($1,130,821) 2nd yr rookie con</v>
      </c>
      <c r="F2516">
        <f t="shared" si="2"/>
        <v>11</v>
      </c>
      <c r="G2516" t="str">
        <f t="shared" si="3"/>
        <v>$1,404,960</v>
      </c>
      <c r="H2516" t="s">
        <v>4347</v>
      </c>
      <c r="J2516" t="s">
        <v>75</v>
      </c>
      <c r="K2516" t="s">
        <v>101</v>
      </c>
      <c r="L2516">
        <v>1404960</v>
      </c>
      <c r="M2516" t="s">
        <v>4837</v>
      </c>
    </row>
    <row r="2517" spans="1:13">
      <c r="A2517">
        <v>3490</v>
      </c>
      <c r="B2517" t="s">
        <v>5</v>
      </c>
      <c r="C2517" s="16" t="s">
        <v>6445</v>
      </c>
      <c r="D2517">
        <f t="shared" si="0"/>
        <v>29</v>
      </c>
      <c r="E2517" t="str">
        <f t="shared" si="1"/>
        <v>$1,352,181 ($1,088,341) min, counts $854,389</v>
      </c>
      <c r="F2517">
        <f t="shared" si="2"/>
        <v>11</v>
      </c>
      <c r="G2517" t="str">
        <f t="shared" si="3"/>
        <v>$1,352,181</v>
      </c>
      <c r="H2517" t="s">
        <v>3652</v>
      </c>
      <c r="J2517" t="s">
        <v>75</v>
      </c>
      <c r="K2517" t="s">
        <v>101</v>
      </c>
      <c r="L2517">
        <v>1352181</v>
      </c>
      <c r="M2517" t="s">
        <v>6091</v>
      </c>
    </row>
    <row r="2518" spans="1:13">
      <c r="A2518">
        <v>3491</v>
      </c>
      <c r="B2518" t="s">
        <v>5</v>
      </c>
      <c r="C2518" s="16" t="s">
        <v>6446</v>
      </c>
      <c r="D2518">
        <f t="shared" si="0"/>
        <v>29</v>
      </c>
      <c r="E2518" t="str">
        <f t="shared" si="1"/>
        <v>$854,389 ($687,679) minimum</v>
      </c>
      <c r="F2518">
        <f t="shared" si="2"/>
        <v>9</v>
      </c>
      <c r="G2518" t="str">
        <f t="shared" si="3"/>
        <v>$854,389</v>
      </c>
      <c r="H2518" t="s">
        <v>4797</v>
      </c>
      <c r="J2518" t="s">
        <v>75</v>
      </c>
      <c r="K2518" t="s">
        <v>101</v>
      </c>
      <c r="L2518">
        <v>854389</v>
      </c>
      <c r="M2518" t="s">
        <v>511</v>
      </c>
    </row>
    <row r="2519" spans="1:13">
      <c r="A2519">
        <v>3492</v>
      </c>
      <c r="B2519" t="s">
        <v>5</v>
      </c>
      <c r="C2519" s="16" t="s">
        <v>6447</v>
      </c>
      <c r="D2519">
        <f t="shared" si="0"/>
        <v>29</v>
      </c>
      <c r="E2519" t="str">
        <f t="shared" si="1"/>
        <v>$473,604 ($381,193) minimum</v>
      </c>
      <c r="F2519">
        <f t="shared" si="2"/>
        <v>9</v>
      </c>
      <c r="G2519" t="str">
        <f t="shared" si="3"/>
        <v>$473,604</v>
      </c>
      <c r="H2519" t="s">
        <v>4548</v>
      </c>
      <c r="J2519" t="s">
        <v>75</v>
      </c>
      <c r="K2519" t="s">
        <v>101</v>
      </c>
      <c r="L2519">
        <v>473604</v>
      </c>
      <c r="M2519" t="s">
        <v>670</v>
      </c>
    </row>
    <row r="2520" spans="1:13">
      <c r="A2520">
        <v>3493</v>
      </c>
      <c r="B2520" t="s">
        <v>5</v>
      </c>
      <c r="C2520" s="16" t="s">
        <v>6448</v>
      </c>
      <c r="D2520">
        <f t="shared" si="0"/>
        <v>29</v>
      </c>
      <c r="E2520" t="str">
        <f t="shared" si="1"/>
        <v>$305,792 ($246,125) m,s1/27-2/7, s</v>
      </c>
      <c r="F2520">
        <f t="shared" si="2"/>
        <v>9</v>
      </c>
      <c r="G2520" t="str">
        <f t="shared" si="3"/>
        <v>$305,792</v>
      </c>
      <c r="H2520" t="s">
        <v>6449</v>
      </c>
      <c r="J2520" t="s">
        <v>75</v>
      </c>
      <c r="K2520" t="s">
        <v>101</v>
      </c>
      <c r="L2520">
        <v>305792</v>
      </c>
      <c r="M2520" t="s">
        <v>5075</v>
      </c>
    </row>
    <row r="2521" spans="1:13">
      <c r="A2521">
        <v>3496</v>
      </c>
      <c r="B2521" t="s">
        <v>5</v>
      </c>
      <c r="C2521" s="16" t="s">
        <v>6450</v>
      </c>
      <c r="D2521">
        <f t="shared" si="0"/>
        <v>29</v>
      </c>
      <c r="E2521" t="str">
        <f t="shared" si="1"/>
        <v>$18,300,000 ($14,729,268) released 12/9</v>
      </c>
      <c r="F2521">
        <f t="shared" si="2"/>
        <v>12</v>
      </c>
      <c r="G2521" t="str">
        <f t="shared" si="3"/>
        <v>$18,300,000</v>
      </c>
      <c r="H2521" t="s">
        <v>6451</v>
      </c>
      <c r="J2521" t="s">
        <v>76</v>
      </c>
      <c r="K2521" t="s">
        <v>101</v>
      </c>
      <c r="L2521">
        <v>18300000</v>
      </c>
      <c r="M2521" t="s">
        <v>812</v>
      </c>
    </row>
    <row r="2522" spans="1:13">
      <c r="A2522">
        <v>3497</v>
      </c>
      <c r="B2522" t="s">
        <v>5</v>
      </c>
      <c r="C2522" s="16" t="s">
        <v>6452</v>
      </c>
      <c r="D2522">
        <f t="shared" si="0"/>
        <v>29</v>
      </c>
      <c r="E2522" t="str">
        <f t="shared" si="1"/>
        <v>$11,689,062 ($9,408,269)</v>
      </c>
      <c r="F2522">
        <f t="shared" si="2"/>
        <v>12</v>
      </c>
      <c r="G2522" t="str">
        <f t="shared" si="3"/>
        <v>$11,689,062</v>
      </c>
      <c r="H2522" t="s">
        <v>6453</v>
      </c>
      <c r="J2522" t="s">
        <v>76</v>
      </c>
      <c r="K2522" t="s">
        <v>101</v>
      </c>
      <c r="L2522">
        <v>11689062</v>
      </c>
      <c r="M2522" t="s">
        <v>1999</v>
      </c>
    </row>
    <row r="2523" spans="1:13">
      <c r="A2523">
        <v>3498</v>
      </c>
      <c r="B2523" t="s">
        <v>5</v>
      </c>
      <c r="C2523" s="16" t="s">
        <v>6454</v>
      </c>
      <c r="D2523">
        <f t="shared" si="0"/>
        <v>29</v>
      </c>
      <c r="E2523" t="str">
        <f t="shared" si="1"/>
        <v>$6,790,640 ($5,465,637)</v>
      </c>
      <c r="F2523">
        <f t="shared" si="2"/>
        <v>11</v>
      </c>
      <c r="G2523" t="str">
        <f t="shared" si="3"/>
        <v>$6,790,640</v>
      </c>
      <c r="H2523" t="s">
        <v>6021</v>
      </c>
      <c r="J2523" t="s">
        <v>76</v>
      </c>
      <c r="K2523" t="s">
        <v>101</v>
      </c>
      <c r="L2523">
        <v>6790640</v>
      </c>
      <c r="M2523" t="s">
        <v>1520</v>
      </c>
    </row>
    <row r="2524" spans="1:13">
      <c r="A2524">
        <v>3499</v>
      </c>
      <c r="B2524" t="s">
        <v>5</v>
      </c>
      <c r="C2524" s="16" t="s">
        <v>6455</v>
      </c>
      <c r="D2524">
        <f t="shared" si="0"/>
        <v>29</v>
      </c>
      <c r="E2524" t="str">
        <f t="shared" si="1"/>
        <v>$6,500,000 ($5,231,707)</v>
      </c>
      <c r="F2524">
        <f t="shared" si="2"/>
        <v>11</v>
      </c>
      <c r="G2524" t="str">
        <f t="shared" si="3"/>
        <v>$6,500,000</v>
      </c>
      <c r="H2524" t="s">
        <v>6456</v>
      </c>
      <c r="J2524" t="s">
        <v>76</v>
      </c>
      <c r="K2524" t="s">
        <v>101</v>
      </c>
      <c r="L2524">
        <v>6500000</v>
      </c>
      <c r="M2524" t="s">
        <v>4002</v>
      </c>
    </row>
    <row r="2525" spans="1:13">
      <c r="A2525">
        <v>3500</v>
      </c>
      <c r="B2525" t="s">
        <v>5</v>
      </c>
      <c r="C2525" s="16" t="s">
        <v>6457</v>
      </c>
      <c r="D2525">
        <f t="shared" si="0"/>
        <v>29</v>
      </c>
      <c r="E2525" t="str">
        <f t="shared" si="1"/>
        <v>$6,000,000 ($4,829,268)</v>
      </c>
      <c r="F2525">
        <f t="shared" si="2"/>
        <v>11</v>
      </c>
      <c r="G2525" t="str">
        <f t="shared" si="3"/>
        <v>$6,000,000</v>
      </c>
      <c r="H2525" t="s">
        <v>2750</v>
      </c>
      <c r="J2525" t="s">
        <v>76</v>
      </c>
      <c r="K2525" t="s">
        <v>101</v>
      </c>
      <c r="L2525">
        <v>6000000</v>
      </c>
      <c r="M2525" t="s">
        <v>2376</v>
      </c>
    </row>
    <row r="2526" spans="1:13">
      <c r="A2526">
        <v>3501</v>
      </c>
      <c r="B2526" t="s">
        <v>5</v>
      </c>
      <c r="C2526" s="16" t="s">
        <v>6458</v>
      </c>
      <c r="D2526">
        <f t="shared" si="0"/>
        <v>29</v>
      </c>
      <c r="E2526" t="str">
        <f t="shared" si="1"/>
        <v>$5,600,000 ($4,507,317)</v>
      </c>
      <c r="F2526">
        <f t="shared" si="2"/>
        <v>11</v>
      </c>
      <c r="G2526" t="str">
        <f t="shared" si="3"/>
        <v>$5,600,000</v>
      </c>
      <c r="H2526" t="s">
        <v>6459</v>
      </c>
      <c r="J2526" t="s">
        <v>76</v>
      </c>
      <c r="K2526" t="s">
        <v>101</v>
      </c>
      <c r="L2526">
        <v>5600000</v>
      </c>
      <c r="M2526" t="s">
        <v>360</v>
      </c>
    </row>
    <row r="2527" spans="1:13">
      <c r="A2527">
        <v>3502</v>
      </c>
      <c r="B2527" t="s">
        <v>5</v>
      </c>
      <c r="C2527" s="16" t="s">
        <v>6460</v>
      </c>
      <c r="D2527">
        <f t="shared" si="0"/>
        <v>29</v>
      </c>
      <c r="E2527" t="str">
        <f t="shared" si="1"/>
        <v>$5,300,000 ($4,265,854) released 12/22</v>
      </c>
      <c r="F2527">
        <f t="shared" si="2"/>
        <v>11</v>
      </c>
      <c r="G2527" t="str">
        <f t="shared" si="3"/>
        <v>$5,300,000</v>
      </c>
      <c r="H2527" t="s">
        <v>6461</v>
      </c>
      <c r="J2527" t="s">
        <v>76</v>
      </c>
      <c r="K2527" t="s">
        <v>101</v>
      </c>
      <c r="L2527">
        <v>5300000</v>
      </c>
      <c r="M2527" t="s">
        <v>4424</v>
      </c>
    </row>
    <row r="2528" spans="1:13">
      <c r="A2528">
        <v>3503</v>
      </c>
      <c r="B2528" t="s">
        <v>5</v>
      </c>
      <c r="C2528" s="16" t="s">
        <v>6462</v>
      </c>
      <c r="D2528">
        <f t="shared" si="0"/>
        <v>29</v>
      </c>
      <c r="E2528" t="str">
        <f t="shared" si="1"/>
        <v>$4,250,000 ($3,420,732)</v>
      </c>
      <c r="F2528">
        <f t="shared" si="2"/>
        <v>11</v>
      </c>
      <c r="G2528" t="str">
        <f t="shared" si="3"/>
        <v>$4,250,000</v>
      </c>
      <c r="H2528" t="s">
        <v>3330</v>
      </c>
      <c r="J2528" t="s">
        <v>76</v>
      </c>
      <c r="K2528" t="s">
        <v>101</v>
      </c>
      <c r="L2528">
        <v>4250000</v>
      </c>
      <c r="M2528" t="s">
        <v>1534</v>
      </c>
    </row>
    <row r="2529" spans="1:13">
      <c r="A2529">
        <v>3504</v>
      </c>
      <c r="B2529" t="s">
        <v>5</v>
      </c>
      <c r="C2529" s="16" t="s">
        <v>6463</v>
      </c>
      <c r="D2529">
        <f t="shared" si="0"/>
        <v>29</v>
      </c>
      <c r="E2529" t="str">
        <f t="shared" si="1"/>
        <v>$4,000,000 ($3,219,512)</v>
      </c>
      <c r="F2529">
        <f t="shared" si="2"/>
        <v>11</v>
      </c>
      <c r="G2529" t="str">
        <f t="shared" si="3"/>
        <v>$4,000,000</v>
      </c>
      <c r="H2529" t="s">
        <v>1645</v>
      </c>
      <c r="J2529" t="s">
        <v>76</v>
      </c>
      <c r="K2529" t="s">
        <v>101</v>
      </c>
      <c r="L2529">
        <v>4000000</v>
      </c>
      <c r="M2529" t="s">
        <v>4242</v>
      </c>
    </row>
    <row r="2530" spans="1:13">
      <c r="A2530">
        <v>3505</v>
      </c>
      <c r="B2530" t="s">
        <v>5</v>
      </c>
      <c r="C2530" s="16" t="s">
        <v>6464</v>
      </c>
      <c r="D2530">
        <f t="shared" si="0"/>
        <v>29</v>
      </c>
      <c r="E2530" t="str">
        <f t="shared" si="1"/>
        <v>$3,500,000 ($2,817,073)</v>
      </c>
      <c r="F2530">
        <f t="shared" si="2"/>
        <v>11</v>
      </c>
      <c r="G2530" t="str">
        <f t="shared" si="3"/>
        <v>$3,500,000</v>
      </c>
      <c r="H2530" t="s">
        <v>3589</v>
      </c>
      <c r="J2530" t="s">
        <v>76</v>
      </c>
      <c r="K2530" t="s">
        <v>101</v>
      </c>
      <c r="L2530">
        <v>3500000</v>
      </c>
      <c r="M2530" t="s">
        <v>2092</v>
      </c>
    </row>
    <row r="2531" spans="1:13">
      <c r="A2531">
        <v>3506</v>
      </c>
      <c r="B2531" t="s">
        <v>5</v>
      </c>
      <c r="C2531" s="16" t="s">
        <v>6465</v>
      </c>
      <c r="D2531">
        <f t="shared" si="0"/>
        <v>29</v>
      </c>
      <c r="E2531" t="str">
        <f t="shared" si="1"/>
        <v>$2,862,602 ($2,304,046) 4th yr rookie con</v>
      </c>
      <c r="F2531">
        <f t="shared" si="2"/>
        <v>11</v>
      </c>
      <c r="G2531" t="str">
        <f t="shared" si="3"/>
        <v>$2,862,602</v>
      </c>
      <c r="H2531" t="s">
        <v>6466</v>
      </c>
      <c r="J2531" t="s">
        <v>76</v>
      </c>
      <c r="K2531" t="s">
        <v>101</v>
      </c>
      <c r="L2531">
        <v>2862602</v>
      </c>
      <c r="M2531" t="s">
        <v>805</v>
      </c>
    </row>
    <row r="2532" spans="1:13">
      <c r="A2532">
        <v>3507</v>
      </c>
      <c r="B2532" t="s">
        <v>5</v>
      </c>
      <c r="C2532" s="16" t="s">
        <v>6467</v>
      </c>
      <c r="D2532">
        <f t="shared" si="0"/>
        <v>29</v>
      </c>
      <c r="E2532" t="str">
        <f t="shared" si="1"/>
        <v>$1,919,160 ($1,544,690) 1st yr rookie con</v>
      </c>
      <c r="F2532">
        <f t="shared" si="2"/>
        <v>11</v>
      </c>
      <c r="G2532" t="str">
        <f t="shared" si="3"/>
        <v>$1,919,160</v>
      </c>
      <c r="H2532" t="s">
        <v>4313</v>
      </c>
      <c r="J2532" t="s">
        <v>76</v>
      </c>
      <c r="K2532" t="s">
        <v>101</v>
      </c>
      <c r="L2532">
        <v>1919160</v>
      </c>
      <c r="M2532" t="s">
        <v>1522</v>
      </c>
    </row>
    <row r="2533" spans="1:13">
      <c r="A2533">
        <v>3508</v>
      </c>
      <c r="B2533" t="s">
        <v>5</v>
      </c>
      <c r="C2533" s="16" t="s">
        <v>6468</v>
      </c>
      <c r="D2533">
        <f t="shared" si="0"/>
        <v>29</v>
      </c>
      <c r="E2533" t="str">
        <f t="shared" si="1"/>
        <v>$1,500,000 ($1,207,317)</v>
      </c>
      <c r="F2533">
        <f t="shared" si="2"/>
        <v>11</v>
      </c>
      <c r="G2533" t="str">
        <f t="shared" si="3"/>
        <v>$1,500,000</v>
      </c>
      <c r="H2533" t="s">
        <v>1974</v>
      </c>
      <c r="J2533" t="s">
        <v>76</v>
      </c>
      <c r="K2533" t="s">
        <v>101</v>
      </c>
      <c r="L2533">
        <v>1500000</v>
      </c>
      <c r="M2533" t="s">
        <v>2271</v>
      </c>
    </row>
    <row r="2534" spans="1:13">
      <c r="A2534">
        <v>3509</v>
      </c>
      <c r="B2534" t="s">
        <v>5</v>
      </c>
      <c r="C2534" s="16" t="s">
        <v>6469</v>
      </c>
      <c r="D2534">
        <f t="shared" si="0"/>
        <v>29</v>
      </c>
      <c r="E2534" t="str">
        <f t="shared" si="1"/>
        <v>$1,308,506 ($1,053,188) m,s 12/29,c $826,792</v>
      </c>
      <c r="F2534">
        <f t="shared" si="2"/>
        <v>11</v>
      </c>
      <c r="G2534" t="str">
        <f t="shared" si="3"/>
        <v>$1,308,506</v>
      </c>
      <c r="H2534" t="s">
        <v>6470</v>
      </c>
      <c r="J2534" t="s">
        <v>76</v>
      </c>
      <c r="K2534" t="s">
        <v>101</v>
      </c>
      <c r="L2534">
        <v>1308506</v>
      </c>
      <c r="M2534" t="s">
        <v>5654</v>
      </c>
    </row>
    <row r="2535" spans="1:13">
      <c r="A2535">
        <v>3510</v>
      </c>
      <c r="B2535" t="s">
        <v>5</v>
      </c>
      <c r="C2535" s="16" t="s">
        <v>6471</v>
      </c>
      <c r="D2535">
        <f t="shared" si="0"/>
        <v>29</v>
      </c>
      <c r="E2535" t="str">
        <f t="shared" si="1"/>
        <v>$1,069,509 ($860,824) min, counts $854,389</v>
      </c>
      <c r="F2535">
        <f t="shared" si="2"/>
        <v>11</v>
      </c>
      <c r="G2535" t="str">
        <f t="shared" si="3"/>
        <v>$1,069,509</v>
      </c>
      <c r="H2535" t="s">
        <v>4010</v>
      </c>
      <c r="J2535" t="s">
        <v>76</v>
      </c>
      <c r="K2535" t="s">
        <v>101</v>
      </c>
      <c r="L2535">
        <v>1069509</v>
      </c>
      <c r="M2535" t="s">
        <v>1267</v>
      </c>
    </row>
    <row r="2536" spans="1:13">
      <c r="A2536">
        <v>3511</v>
      </c>
      <c r="B2536" t="s">
        <v>5</v>
      </c>
      <c r="C2536" s="16" t="s">
        <v>6472</v>
      </c>
      <c r="D2536">
        <f t="shared" si="0"/>
        <v>29</v>
      </c>
      <c r="E2536" t="str">
        <f t="shared" si="1"/>
        <v>$51,097 ($41,127) min, rel 1/2</v>
      </c>
      <c r="F2536">
        <f t="shared" si="2"/>
        <v>8</v>
      </c>
      <c r="G2536" t="str">
        <f t="shared" si="3"/>
        <v>$51,097</v>
      </c>
      <c r="H2536" t="s">
        <v>6473</v>
      </c>
      <c r="J2536" t="s">
        <v>76</v>
      </c>
      <c r="K2536" t="s">
        <v>101</v>
      </c>
      <c r="L2536">
        <v>51097</v>
      </c>
      <c r="M2536" t="s">
        <v>5093</v>
      </c>
    </row>
    <row r="2537" spans="1:13">
      <c r="A2537">
        <v>3513</v>
      </c>
      <c r="B2537" t="s">
        <v>5</v>
      </c>
      <c r="C2537" s="16" t="s">
        <v>6474</v>
      </c>
      <c r="D2537">
        <f t="shared" si="0"/>
        <v>29</v>
      </c>
      <c r="E2537" t="str">
        <f t="shared" si="1"/>
        <v>$16,032,144 ($12,903,921) amnesty 12/10, dnc</v>
      </c>
      <c r="F2537">
        <f t="shared" si="2"/>
        <v>12</v>
      </c>
      <c r="G2537" t="str">
        <f t="shared" si="3"/>
        <v>$16,032,144</v>
      </c>
      <c r="H2537" t="s">
        <v>6475</v>
      </c>
      <c r="J2537" t="s">
        <v>79</v>
      </c>
      <c r="K2537" t="s">
        <v>101</v>
      </c>
      <c r="L2537">
        <v>16032144</v>
      </c>
      <c r="M2537" t="s">
        <v>2416</v>
      </c>
    </row>
    <row r="2538" spans="1:13">
      <c r="A2538">
        <v>3514</v>
      </c>
      <c r="B2538" t="s">
        <v>5</v>
      </c>
      <c r="C2538" s="16" t="s">
        <v>6476</v>
      </c>
      <c r="D2538">
        <f t="shared" si="0"/>
        <v>29</v>
      </c>
      <c r="E2538" t="str">
        <f t="shared" si="1"/>
        <v>$12,372,000 ($9,957,951)</v>
      </c>
      <c r="F2538">
        <f t="shared" si="2"/>
        <v>12</v>
      </c>
      <c r="G2538" t="str">
        <f t="shared" si="3"/>
        <v>$12,372,000</v>
      </c>
      <c r="H2538" t="s">
        <v>6477</v>
      </c>
      <c r="J2538" t="s">
        <v>79</v>
      </c>
      <c r="K2538" t="s">
        <v>101</v>
      </c>
      <c r="L2538">
        <v>12372000</v>
      </c>
      <c r="M2538" t="s">
        <v>1378</v>
      </c>
    </row>
    <row r="2539" spans="1:13">
      <c r="A2539">
        <v>3515</v>
      </c>
      <c r="B2539" t="s">
        <v>5</v>
      </c>
      <c r="C2539" s="16" t="s">
        <v>6478</v>
      </c>
      <c r="D2539">
        <f t="shared" si="0"/>
        <v>29</v>
      </c>
      <c r="E2539" t="str">
        <f t="shared" si="1"/>
        <v>$11,227,250 ($9,036,567)</v>
      </c>
      <c r="F2539">
        <f t="shared" si="2"/>
        <v>12</v>
      </c>
      <c r="G2539" t="str">
        <f t="shared" si="3"/>
        <v>$11,227,250</v>
      </c>
      <c r="H2539" t="s">
        <v>6479</v>
      </c>
      <c r="J2539" t="s">
        <v>79</v>
      </c>
      <c r="K2539" t="s">
        <v>101</v>
      </c>
      <c r="L2539">
        <v>11227250</v>
      </c>
      <c r="M2539" t="s">
        <v>2523</v>
      </c>
    </row>
    <row r="2540" spans="1:13">
      <c r="A2540">
        <v>3516</v>
      </c>
      <c r="B2540" t="s">
        <v>5</v>
      </c>
      <c r="C2540" s="16" t="s">
        <v>6480</v>
      </c>
      <c r="D2540">
        <f t="shared" si="0"/>
        <v>29</v>
      </c>
      <c r="E2540" t="str">
        <f t="shared" si="1"/>
        <v>$9,500,000 ($7,646,341)</v>
      </c>
      <c r="F2540">
        <f t="shared" si="2"/>
        <v>11</v>
      </c>
      <c r="G2540" t="str">
        <f t="shared" si="3"/>
        <v>$9,500,000</v>
      </c>
      <c r="H2540" t="s">
        <v>6481</v>
      </c>
      <c r="J2540" t="s">
        <v>79</v>
      </c>
      <c r="K2540" t="s">
        <v>101</v>
      </c>
      <c r="L2540">
        <v>9500000</v>
      </c>
      <c r="M2540" t="s">
        <v>1185</v>
      </c>
    </row>
    <row r="2541" spans="1:13">
      <c r="A2541">
        <v>3517</v>
      </c>
      <c r="B2541" t="s">
        <v>5</v>
      </c>
      <c r="C2541" s="16" t="s">
        <v>6482</v>
      </c>
      <c r="D2541">
        <f t="shared" si="0"/>
        <v>29</v>
      </c>
      <c r="E2541" t="str">
        <f t="shared" si="1"/>
        <v>$7,560,000 ($6,084,878)</v>
      </c>
      <c r="F2541">
        <f t="shared" si="2"/>
        <v>11</v>
      </c>
      <c r="G2541" t="str">
        <f t="shared" si="3"/>
        <v>$7,560,000</v>
      </c>
      <c r="H2541" t="s">
        <v>6483</v>
      </c>
      <c r="J2541" t="s">
        <v>79</v>
      </c>
      <c r="K2541" t="s">
        <v>101</v>
      </c>
      <c r="L2541">
        <v>7560000</v>
      </c>
      <c r="M2541" t="s">
        <v>406</v>
      </c>
    </row>
    <row r="2542" spans="1:13">
      <c r="A2542">
        <v>3518</v>
      </c>
      <c r="B2542" t="s">
        <v>5</v>
      </c>
      <c r="C2542" s="16" t="s">
        <v>6484</v>
      </c>
      <c r="D2542">
        <f t="shared" si="0"/>
        <v>29</v>
      </c>
      <c r="E2542" t="str">
        <f t="shared" si="1"/>
        <v>$6,135,160 ($4,938,056)</v>
      </c>
      <c r="F2542">
        <f t="shared" si="2"/>
        <v>11</v>
      </c>
      <c r="G2542" t="str">
        <f t="shared" si="3"/>
        <v>$6,135,160</v>
      </c>
      <c r="H2542" t="s">
        <v>6485</v>
      </c>
      <c r="J2542" t="s">
        <v>79</v>
      </c>
      <c r="K2542" t="s">
        <v>101</v>
      </c>
      <c r="L2542">
        <v>6135160</v>
      </c>
      <c r="M2542" t="s">
        <v>6486</v>
      </c>
    </row>
    <row r="2543" spans="1:13">
      <c r="A2543">
        <v>3519</v>
      </c>
      <c r="B2543" t="s">
        <v>5</v>
      </c>
      <c r="C2543" s="16" t="s">
        <v>6487</v>
      </c>
      <c r="D2543">
        <f t="shared" si="0"/>
        <v>29</v>
      </c>
      <c r="E2543" t="str">
        <f t="shared" si="1"/>
        <v>$5,000,000 ($4,024,390)</v>
      </c>
      <c r="F2543">
        <f t="shared" si="2"/>
        <v>11</v>
      </c>
      <c r="G2543" t="str">
        <f t="shared" si="3"/>
        <v>$5,000,000</v>
      </c>
      <c r="H2543" t="s">
        <v>663</v>
      </c>
      <c r="J2543" t="s">
        <v>79</v>
      </c>
      <c r="K2543" t="s">
        <v>101</v>
      </c>
      <c r="L2543">
        <v>5000000</v>
      </c>
      <c r="M2543" t="s">
        <v>713</v>
      </c>
    </row>
    <row r="2544" spans="1:13">
      <c r="A2544">
        <v>3520</v>
      </c>
      <c r="B2544" t="s">
        <v>5</v>
      </c>
      <c r="C2544" s="16" t="s">
        <v>6488</v>
      </c>
      <c r="D2544">
        <f t="shared" si="0"/>
        <v>29</v>
      </c>
      <c r="E2544" t="str">
        <f t="shared" si="1"/>
        <v>$2,155,365 ($1,734,806) 4th yr rookie con</v>
      </c>
      <c r="F2544">
        <f t="shared" si="2"/>
        <v>11</v>
      </c>
      <c r="G2544" t="str">
        <f t="shared" si="3"/>
        <v>$2,155,365</v>
      </c>
      <c r="H2544" t="s">
        <v>6489</v>
      </c>
      <c r="J2544" t="s">
        <v>79</v>
      </c>
      <c r="K2544" t="s">
        <v>101</v>
      </c>
      <c r="L2544">
        <v>2155365</v>
      </c>
      <c r="M2544" t="s">
        <v>263</v>
      </c>
    </row>
    <row r="2545" spans="1:13">
      <c r="A2545">
        <v>3521</v>
      </c>
      <c r="B2545" t="s">
        <v>5</v>
      </c>
      <c r="C2545" s="16" t="s">
        <v>6490</v>
      </c>
      <c r="D2545">
        <f t="shared" si="0"/>
        <v>29</v>
      </c>
      <c r="E2545" t="str">
        <f t="shared" si="1"/>
        <v>$1,768,800 ($1,423,668) 2nd yr rookie con</v>
      </c>
      <c r="F2545">
        <f t="shared" si="2"/>
        <v>11</v>
      </c>
      <c r="G2545" t="str">
        <f t="shared" si="3"/>
        <v>$1,768,800</v>
      </c>
      <c r="H2545" t="s">
        <v>4246</v>
      </c>
      <c r="J2545" t="s">
        <v>79</v>
      </c>
      <c r="K2545" t="s">
        <v>101</v>
      </c>
      <c r="L2545">
        <v>1768800</v>
      </c>
      <c r="M2545" t="s">
        <v>1024</v>
      </c>
    </row>
    <row r="2546" spans="1:13">
      <c r="A2546">
        <v>3522</v>
      </c>
      <c r="B2546" t="s">
        <v>5</v>
      </c>
      <c r="C2546" s="16" t="s">
        <v>6491</v>
      </c>
      <c r="D2546">
        <f t="shared" si="0"/>
        <v>29</v>
      </c>
      <c r="E2546" t="str">
        <f t="shared" si="1"/>
        <v>$1,500,000 ($1,207,317)</v>
      </c>
      <c r="F2546">
        <f t="shared" si="2"/>
        <v>11</v>
      </c>
      <c r="G2546" t="str">
        <f t="shared" si="3"/>
        <v>$1,500,000</v>
      </c>
      <c r="H2546" t="s">
        <v>1974</v>
      </c>
      <c r="J2546" t="s">
        <v>79</v>
      </c>
      <c r="K2546" t="s">
        <v>101</v>
      </c>
      <c r="L2546">
        <v>1500000</v>
      </c>
      <c r="M2546" t="s">
        <v>3118</v>
      </c>
    </row>
    <row r="2547" spans="1:13">
      <c r="A2547">
        <v>3523</v>
      </c>
      <c r="B2547" t="s">
        <v>5</v>
      </c>
      <c r="C2547" s="16" t="s">
        <v>6492</v>
      </c>
      <c r="D2547">
        <f t="shared" si="0"/>
        <v>29</v>
      </c>
      <c r="E2547" t="str">
        <f t="shared" si="1"/>
        <v>$1,352,181 ($1,088,341) minimum (multi)</v>
      </c>
      <c r="F2547">
        <f t="shared" si="2"/>
        <v>11</v>
      </c>
      <c r="G2547" t="str">
        <f t="shared" si="3"/>
        <v>$1,352,181</v>
      </c>
      <c r="H2547" t="s">
        <v>3652</v>
      </c>
      <c r="J2547" t="s">
        <v>79</v>
      </c>
      <c r="K2547" t="s">
        <v>101</v>
      </c>
      <c r="L2547">
        <v>1352181</v>
      </c>
      <c r="M2547" t="s">
        <v>4196</v>
      </c>
    </row>
    <row r="2548" spans="1:13">
      <c r="A2548">
        <v>3524</v>
      </c>
      <c r="B2548" t="s">
        <v>5</v>
      </c>
      <c r="C2548" s="16" t="s">
        <v>6493</v>
      </c>
      <c r="D2548">
        <f t="shared" si="0"/>
        <v>29</v>
      </c>
      <c r="E2548" t="str">
        <f t="shared" si="1"/>
        <v>$1,348,800 ($1,085,620) 2nd yr rookie con</v>
      </c>
      <c r="F2548">
        <f t="shared" si="2"/>
        <v>11</v>
      </c>
      <c r="G2548" t="str">
        <f t="shared" si="3"/>
        <v>$1,348,800</v>
      </c>
      <c r="H2548" t="s">
        <v>3871</v>
      </c>
      <c r="J2548" t="s">
        <v>79</v>
      </c>
      <c r="K2548" t="s">
        <v>101</v>
      </c>
      <c r="L2548">
        <v>1348800</v>
      </c>
      <c r="M2548" t="s">
        <v>849</v>
      </c>
    </row>
    <row r="2549" spans="1:13">
      <c r="A2549">
        <v>3525</v>
      </c>
      <c r="B2549" t="s">
        <v>5</v>
      </c>
      <c r="C2549" s="16" t="s">
        <v>6494</v>
      </c>
      <c r="D2549">
        <f t="shared" si="0"/>
        <v>29</v>
      </c>
      <c r="E2549" t="str">
        <f t="shared" si="1"/>
        <v>$1,306,920 ($1,051,911) 1st yr rookie con</v>
      </c>
      <c r="F2549">
        <f t="shared" si="2"/>
        <v>11</v>
      </c>
      <c r="G2549" t="str">
        <f t="shared" si="3"/>
        <v>$1,306,920</v>
      </c>
      <c r="H2549" t="s">
        <v>3657</v>
      </c>
      <c r="J2549" t="s">
        <v>79</v>
      </c>
      <c r="K2549" t="s">
        <v>101</v>
      </c>
      <c r="L2549">
        <v>1306920</v>
      </c>
      <c r="M2549" t="s">
        <v>4348</v>
      </c>
    </row>
    <row r="2550" spans="1:13">
      <c r="A2550">
        <v>3526</v>
      </c>
      <c r="B2550" t="s">
        <v>5</v>
      </c>
      <c r="C2550" s="16" t="s">
        <v>6495</v>
      </c>
      <c r="D2550">
        <f t="shared" si="0"/>
        <v>29</v>
      </c>
      <c r="E2550" t="str">
        <f t="shared" si="1"/>
        <v>$1,145,027 ($921,607) min,s 2/7,c $723,497</v>
      </c>
      <c r="F2550">
        <f t="shared" si="2"/>
        <v>11</v>
      </c>
      <c r="G2550" t="str">
        <f t="shared" si="3"/>
        <v>$1,145,027</v>
      </c>
      <c r="H2550" t="s">
        <v>6496</v>
      </c>
      <c r="J2550" t="s">
        <v>79</v>
      </c>
      <c r="K2550" t="s">
        <v>101</v>
      </c>
      <c r="L2550">
        <v>1145027</v>
      </c>
      <c r="M2550" t="s">
        <v>4108</v>
      </c>
    </row>
    <row r="2551" spans="1:13">
      <c r="A2551">
        <v>3527</v>
      </c>
      <c r="B2551" t="s">
        <v>5</v>
      </c>
      <c r="C2551" s="16" t="s">
        <v>6497</v>
      </c>
      <c r="D2551">
        <f t="shared" si="0"/>
        <v>29</v>
      </c>
      <c r="E2551" t="str">
        <f t="shared" si="1"/>
        <v>$992,680 ($798,986) min, counts $854,389</v>
      </c>
      <c r="F2551">
        <f t="shared" si="2"/>
        <v>9</v>
      </c>
      <c r="G2551" t="str">
        <f t="shared" si="3"/>
        <v>$992,680</v>
      </c>
      <c r="H2551" t="s">
        <v>6307</v>
      </c>
      <c r="J2551" t="s">
        <v>79</v>
      </c>
      <c r="K2551" t="s">
        <v>101</v>
      </c>
      <c r="L2551">
        <v>992680</v>
      </c>
      <c r="M2551" t="s">
        <v>4840</v>
      </c>
    </row>
    <row r="2552" spans="1:13">
      <c r="A2552">
        <v>3528</v>
      </c>
      <c r="B2552" t="s">
        <v>5</v>
      </c>
      <c r="C2552" s="16" t="s">
        <v>6498</v>
      </c>
      <c r="D2552">
        <f t="shared" si="0"/>
        <v>29</v>
      </c>
      <c r="E2552" t="str">
        <f t="shared" si="1"/>
        <v>$762,195 ($613,474) minimum</v>
      </c>
      <c r="F2552">
        <f t="shared" si="2"/>
        <v>9</v>
      </c>
      <c r="G2552" t="str">
        <f t="shared" si="3"/>
        <v>$762,195</v>
      </c>
      <c r="H2552" t="s">
        <v>4676</v>
      </c>
      <c r="J2552" t="s">
        <v>79</v>
      </c>
      <c r="K2552" t="s">
        <v>101</v>
      </c>
      <c r="L2552">
        <v>762195</v>
      </c>
      <c r="M2552" t="s">
        <v>1502</v>
      </c>
    </row>
    <row r="2553" spans="1:13">
      <c r="A2553">
        <v>3529</v>
      </c>
      <c r="B2553" t="s">
        <v>5</v>
      </c>
      <c r="C2553" s="16" t="s">
        <v>6499</v>
      </c>
      <c r="D2553">
        <f t="shared" si="0"/>
        <v>29</v>
      </c>
      <c r="E2553" t="str">
        <f t="shared" si="1"/>
        <v>$762,195 ($613,474) min, rel 2/27</v>
      </c>
      <c r="F2553">
        <f t="shared" si="2"/>
        <v>9</v>
      </c>
      <c r="G2553" t="str">
        <f t="shared" si="3"/>
        <v>$762,195</v>
      </c>
      <c r="H2553" t="s">
        <v>4676</v>
      </c>
      <c r="J2553" t="s">
        <v>79</v>
      </c>
      <c r="K2553" t="s">
        <v>101</v>
      </c>
      <c r="L2553">
        <v>762195</v>
      </c>
      <c r="M2553" t="s">
        <v>4619</v>
      </c>
    </row>
    <row r="2554" spans="1:13">
      <c r="A2554">
        <v>3531</v>
      </c>
      <c r="B2554" t="s">
        <v>5</v>
      </c>
      <c r="C2554" s="16" t="s">
        <v>6500</v>
      </c>
      <c r="D2554">
        <f t="shared" si="0"/>
        <v>29</v>
      </c>
      <c r="E2554" t="str">
        <f t="shared" si="1"/>
        <v>$8,500,000 ($6,841,463)</v>
      </c>
      <c r="F2554">
        <f t="shared" si="2"/>
        <v>11</v>
      </c>
      <c r="G2554" t="str">
        <f t="shared" si="3"/>
        <v>$8,500,000</v>
      </c>
      <c r="H2554" t="s">
        <v>5369</v>
      </c>
      <c r="J2554" t="s">
        <v>81</v>
      </c>
      <c r="K2554" t="s">
        <v>101</v>
      </c>
      <c r="L2554">
        <v>8500000</v>
      </c>
      <c r="M2554" t="s">
        <v>1578</v>
      </c>
    </row>
    <row r="2555" spans="1:13">
      <c r="A2555">
        <v>3532</v>
      </c>
      <c r="B2555" t="s">
        <v>5</v>
      </c>
      <c r="C2555" s="16" t="s">
        <v>6501</v>
      </c>
      <c r="D2555">
        <f t="shared" si="0"/>
        <v>29</v>
      </c>
      <c r="E2555" t="str">
        <f t="shared" si="1"/>
        <v>$7,000,000 ($5,634,146)</v>
      </c>
      <c r="F2555">
        <f t="shared" si="2"/>
        <v>11</v>
      </c>
      <c r="G2555" t="str">
        <f t="shared" si="3"/>
        <v>$7,000,000</v>
      </c>
      <c r="H2555" t="s">
        <v>4299</v>
      </c>
      <c r="J2555" t="s">
        <v>81</v>
      </c>
      <c r="K2555" t="s">
        <v>101</v>
      </c>
      <c r="L2555">
        <v>7000000</v>
      </c>
      <c r="M2555" t="s">
        <v>639</v>
      </c>
    </row>
    <row r="2556" spans="1:13">
      <c r="A2556">
        <v>3533</v>
      </c>
      <c r="B2556" t="s">
        <v>5</v>
      </c>
      <c r="C2556" s="16" t="s">
        <v>6502</v>
      </c>
      <c r="D2556">
        <f t="shared" si="0"/>
        <v>29</v>
      </c>
      <c r="E2556" t="str">
        <f t="shared" si="1"/>
        <v>$5,800,000 ($4,668,293)</v>
      </c>
      <c r="F2556">
        <f t="shared" si="2"/>
        <v>11</v>
      </c>
      <c r="G2556" t="str">
        <f t="shared" si="3"/>
        <v>$5,800,000</v>
      </c>
      <c r="H2556" t="s">
        <v>6503</v>
      </c>
      <c r="J2556" t="s">
        <v>81</v>
      </c>
      <c r="K2556" t="s">
        <v>101</v>
      </c>
      <c r="L2556">
        <v>5800000</v>
      </c>
      <c r="M2556" t="s">
        <v>1914</v>
      </c>
    </row>
    <row r="2557" spans="1:13">
      <c r="A2557">
        <v>3534</v>
      </c>
      <c r="B2557" t="s">
        <v>5</v>
      </c>
      <c r="C2557" s="16" t="s">
        <v>6504</v>
      </c>
      <c r="D2557">
        <f t="shared" si="0"/>
        <v>29</v>
      </c>
      <c r="E2557" t="str">
        <f t="shared" si="1"/>
        <v>$5,250,000 ($4,225,610)</v>
      </c>
      <c r="F2557">
        <f t="shared" si="2"/>
        <v>11</v>
      </c>
      <c r="G2557" t="str">
        <f t="shared" si="3"/>
        <v>$5,250,000</v>
      </c>
      <c r="H2557" t="s">
        <v>6505</v>
      </c>
      <c r="J2557" t="s">
        <v>81</v>
      </c>
      <c r="K2557" t="s">
        <v>101</v>
      </c>
      <c r="L2557">
        <v>5250000</v>
      </c>
      <c r="M2557" t="s">
        <v>651</v>
      </c>
    </row>
    <row r="2558" spans="1:13">
      <c r="A2558">
        <v>3535</v>
      </c>
      <c r="B2558" t="s">
        <v>5</v>
      </c>
      <c r="C2558" s="16" t="s">
        <v>6506</v>
      </c>
      <c r="D2558">
        <f t="shared" si="0"/>
        <v>29</v>
      </c>
      <c r="E2558" t="str">
        <f t="shared" si="1"/>
        <v>$4,151,640 ($3,341,564) 3rd yr rookie con</v>
      </c>
      <c r="F2558">
        <f t="shared" si="2"/>
        <v>11</v>
      </c>
      <c r="G2558" t="str">
        <f t="shared" si="3"/>
        <v>$4,151,640</v>
      </c>
      <c r="H2558" t="s">
        <v>6507</v>
      </c>
      <c r="J2558" t="s">
        <v>81</v>
      </c>
      <c r="K2558" t="s">
        <v>101</v>
      </c>
      <c r="L2558">
        <v>4151640</v>
      </c>
      <c r="M2558" t="s">
        <v>989</v>
      </c>
    </row>
    <row r="2559" spans="1:13">
      <c r="A2559">
        <v>3536</v>
      </c>
      <c r="B2559" t="s">
        <v>5</v>
      </c>
      <c r="C2559" s="16" t="s">
        <v>6508</v>
      </c>
      <c r="D2559">
        <f t="shared" si="0"/>
        <v>29</v>
      </c>
      <c r="E2559" t="str">
        <f t="shared" si="1"/>
        <v>$3,627,720 ($2,919,872) 2nd yr rookie con</v>
      </c>
      <c r="F2559">
        <f t="shared" si="2"/>
        <v>11</v>
      </c>
      <c r="G2559" t="str">
        <f t="shared" si="3"/>
        <v>$3,627,720</v>
      </c>
      <c r="H2559" t="s">
        <v>4413</v>
      </c>
      <c r="J2559" t="s">
        <v>81</v>
      </c>
      <c r="K2559" t="s">
        <v>101</v>
      </c>
      <c r="L2559">
        <v>3627720</v>
      </c>
      <c r="M2559" t="s">
        <v>1341</v>
      </c>
    </row>
    <row r="2560" spans="1:13">
      <c r="A2560">
        <v>3537</v>
      </c>
      <c r="B2560" t="s">
        <v>5</v>
      </c>
      <c r="C2560" s="16" t="s">
        <v>6509</v>
      </c>
      <c r="D2560">
        <f t="shared" si="0"/>
        <v>29</v>
      </c>
      <c r="E2560" t="str">
        <f t="shared" si="1"/>
        <v>$3,001,284 ($2,415,668) 4th yr rookie con</v>
      </c>
      <c r="F2560">
        <f t="shared" si="2"/>
        <v>11</v>
      </c>
      <c r="G2560" t="str">
        <f t="shared" si="3"/>
        <v>$3,001,284</v>
      </c>
      <c r="H2560" t="s">
        <v>6510</v>
      </c>
      <c r="J2560" t="s">
        <v>81</v>
      </c>
      <c r="K2560" t="s">
        <v>101</v>
      </c>
      <c r="L2560">
        <v>3001284</v>
      </c>
      <c r="M2560" t="s">
        <v>573</v>
      </c>
    </row>
    <row r="2561" spans="1:13">
      <c r="A2561">
        <v>3538</v>
      </c>
      <c r="B2561" t="s">
        <v>5</v>
      </c>
      <c r="C2561" s="16" t="s">
        <v>6511</v>
      </c>
      <c r="D2561">
        <f t="shared" si="0"/>
        <v>29</v>
      </c>
      <c r="E2561" t="str">
        <f t="shared" si="1"/>
        <v>$3,000,000 ($2,414,634) amnesty pick up</v>
      </c>
      <c r="F2561">
        <f t="shared" si="2"/>
        <v>11</v>
      </c>
      <c r="G2561" t="str">
        <f t="shared" si="3"/>
        <v>$3,000,000</v>
      </c>
      <c r="H2561" t="s">
        <v>2329</v>
      </c>
      <c r="J2561" t="s">
        <v>81</v>
      </c>
      <c r="K2561" t="s">
        <v>101</v>
      </c>
      <c r="L2561">
        <v>3000000</v>
      </c>
      <c r="M2561" t="s">
        <v>1646</v>
      </c>
    </row>
    <row r="2562" spans="1:13">
      <c r="A2562">
        <v>3539</v>
      </c>
      <c r="B2562" t="s">
        <v>5</v>
      </c>
      <c r="C2562" s="16" t="s">
        <v>6512</v>
      </c>
      <c r="D2562">
        <f t="shared" si="0"/>
        <v>29</v>
      </c>
      <c r="E2562" t="str">
        <f t="shared" si="1"/>
        <v>$2,354,537 ($1,895,115) 4th yr rookie con</v>
      </c>
      <c r="F2562">
        <f t="shared" si="2"/>
        <v>11</v>
      </c>
      <c r="G2562" t="str">
        <f t="shared" si="3"/>
        <v>$2,354,537</v>
      </c>
      <c r="H2562" t="s">
        <v>6513</v>
      </c>
      <c r="J2562" t="s">
        <v>81</v>
      </c>
      <c r="K2562" t="s">
        <v>101</v>
      </c>
      <c r="L2562">
        <v>2354537</v>
      </c>
      <c r="M2562" t="s">
        <v>444</v>
      </c>
    </row>
    <row r="2563" spans="1:13">
      <c r="A2563">
        <v>3540</v>
      </c>
      <c r="B2563" t="s">
        <v>5</v>
      </c>
      <c r="C2563" s="16" t="s">
        <v>6514</v>
      </c>
      <c r="D2563">
        <f t="shared" si="0"/>
        <v>29</v>
      </c>
      <c r="E2563" t="str">
        <f t="shared" si="1"/>
        <v>$2,238,360 ($1,801,607) 1st yr rookie con</v>
      </c>
      <c r="F2563">
        <f t="shared" si="2"/>
        <v>11</v>
      </c>
      <c r="G2563" t="str">
        <f t="shared" si="3"/>
        <v>$2,238,360</v>
      </c>
      <c r="H2563" t="s">
        <v>4163</v>
      </c>
      <c r="J2563" t="s">
        <v>81</v>
      </c>
      <c r="K2563" t="s">
        <v>101</v>
      </c>
      <c r="L2563">
        <v>2238360</v>
      </c>
      <c r="M2563" t="s">
        <v>1041</v>
      </c>
    </row>
    <row r="2564" spans="1:13">
      <c r="A2564">
        <v>3541</v>
      </c>
      <c r="B2564" t="s">
        <v>5</v>
      </c>
      <c r="C2564" s="16" t="s">
        <v>6515</v>
      </c>
      <c r="D2564">
        <f t="shared" si="0"/>
        <v>29</v>
      </c>
      <c r="E2564" t="str">
        <f t="shared" si="1"/>
        <v>$2,015,896 ($1,622,550) 4th yr rookie con</v>
      </c>
      <c r="F2564">
        <f t="shared" si="2"/>
        <v>11</v>
      </c>
      <c r="G2564" t="str">
        <f t="shared" si="3"/>
        <v>$2,015,896</v>
      </c>
      <c r="H2564" t="s">
        <v>6516</v>
      </c>
      <c r="J2564" t="s">
        <v>81</v>
      </c>
      <c r="K2564" t="s">
        <v>101</v>
      </c>
      <c r="L2564">
        <v>2015896</v>
      </c>
      <c r="M2564" t="s">
        <v>4989</v>
      </c>
    </row>
    <row r="2565" spans="1:13">
      <c r="A2565">
        <v>3542</v>
      </c>
      <c r="B2565" t="s">
        <v>5</v>
      </c>
      <c r="C2565" s="16" t="s">
        <v>6517</v>
      </c>
      <c r="D2565">
        <f t="shared" si="0"/>
        <v>29</v>
      </c>
      <c r="E2565" t="str">
        <f t="shared" si="1"/>
        <v>$775,000 ($623,780)</v>
      </c>
      <c r="F2565">
        <f t="shared" si="2"/>
        <v>9</v>
      </c>
      <c r="G2565" t="str">
        <f t="shared" si="3"/>
        <v>$775,000</v>
      </c>
      <c r="H2565" t="s">
        <v>6518</v>
      </c>
      <c r="J2565" t="s">
        <v>81</v>
      </c>
      <c r="K2565" t="s">
        <v>101</v>
      </c>
      <c r="L2565">
        <v>775000</v>
      </c>
      <c r="M2565" t="s">
        <v>3952</v>
      </c>
    </row>
    <row r="2566" spans="1:13">
      <c r="A2566">
        <v>3543</v>
      </c>
      <c r="B2566" t="s">
        <v>5</v>
      </c>
      <c r="C2566" s="16" t="s">
        <v>6519</v>
      </c>
      <c r="D2566">
        <f t="shared" si="0"/>
        <v>29</v>
      </c>
      <c r="E2566" t="str">
        <f t="shared" si="1"/>
        <v>$762,195 ($613,474) minimum</v>
      </c>
      <c r="F2566">
        <f t="shared" si="2"/>
        <v>9</v>
      </c>
      <c r="G2566" t="str">
        <f t="shared" si="3"/>
        <v>$762,195</v>
      </c>
      <c r="H2566" t="s">
        <v>4676</v>
      </c>
      <c r="J2566" t="s">
        <v>81</v>
      </c>
      <c r="K2566" t="s">
        <v>101</v>
      </c>
      <c r="L2566">
        <v>762195</v>
      </c>
      <c r="M2566" t="s">
        <v>881</v>
      </c>
    </row>
    <row r="2567" spans="1:13">
      <c r="A2567">
        <v>3544</v>
      </c>
      <c r="B2567" t="s">
        <v>5</v>
      </c>
      <c r="C2567" s="16" t="s">
        <v>6520</v>
      </c>
      <c r="D2567">
        <f t="shared" si="0"/>
        <v>29</v>
      </c>
      <c r="E2567" t="str">
        <f t="shared" si="1"/>
        <v>$473,604 ($381,193) minimum</v>
      </c>
      <c r="F2567">
        <f t="shared" si="2"/>
        <v>9</v>
      </c>
      <c r="G2567" t="str">
        <f t="shared" si="3"/>
        <v>$473,604</v>
      </c>
      <c r="H2567" t="s">
        <v>4548</v>
      </c>
      <c r="J2567" t="s">
        <v>81</v>
      </c>
      <c r="K2567" t="s">
        <v>101</v>
      </c>
      <c r="L2567">
        <v>473604</v>
      </c>
      <c r="M2567" t="s">
        <v>158</v>
      </c>
    </row>
    <row r="2568" spans="1:13">
      <c r="A2568">
        <v>3546</v>
      </c>
      <c r="B2568" t="s">
        <v>5</v>
      </c>
      <c r="C2568" s="16" t="s">
        <v>6521</v>
      </c>
      <c r="D2568">
        <f t="shared" si="0"/>
        <v>29</v>
      </c>
      <c r="E2568" t="str">
        <f t="shared" si="1"/>
        <v>$21,164,619 ($17,034,937)</v>
      </c>
      <c r="F2568">
        <f t="shared" si="2"/>
        <v>12</v>
      </c>
      <c r="G2568" t="str">
        <f t="shared" si="3"/>
        <v>$21,164,619</v>
      </c>
      <c r="H2568" t="s">
        <v>6522</v>
      </c>
      <c r="J2568" t="s">
        <v>82</v>
      </c>
      <c r="K2568" t="s">
        <v>101</v>
      </c>
      <c r="L2568">
        <v>21164619</v>
      </c>
      <c r="M2568" t="s">
        <v>1393</v>
      </c>
    </row>
    <row r="2569" spans="1:13">
      <c r="A2569">
        <v>3547</v>
      </c>
      <c r="B2569" t="s">
        <v>5</v>
      </c>
      <c r="C2569" s="16" t="s">
        <v>6523</v>
      </c>
      <c r="D2569">
        <f t="shared" si="0"/>
        <v>29</v>
      </c>
      <c r="E2569" t="str">
        <f t="shared" si="1"/>
        <v>$12,981,038 ($10,448,153)</v>
      </c>
      <c r="F2569">
        <f t="shared" si="2"/>
        <v>12</v>
      </c>
      <c r="G2569" t="str">
        <f t="shared" si="3"/>
        <v>$12,981,038</v>
      </c>
      <c r="H2569" t="s">
        <v>6524</v>
      </c>
      <c r="J2569" t="s">
        <v>82</v>
      </c>
      <c r="K2569" t="s">
        <v>101</v>
      </c>
      <c r="L2569">
        <v>12981038</v>
      </c>
      <c r="M2569" t="s">
        <v>1398</v>
      </c>
    </row>
    <row r="2570" spans="1:13">
      <c r="A2570">
        <v>3548</v>
      </c>
      <c r="B2570" t="s">
        <v>5</v>
      </c>
      <c r="C2570" s="16" t="s">
        <v>6525</v>
      </c>
      <c r="D2570">
        <f t="shared" si="0"/>
        <v>29</v>
      </c>
      <c r="E2570" t="str">
        <f t="shared" si="1"/>
        <v>$12,500,000 ($10,060,976)</v>
      </c>
      <c r="F2570">
        <f t="shared" si="2"/>
        <v>12</v>
      </c>
      <c r="G2570" t="str">
        <f t="shared" si="3"/>
        <v>$12,500,000</v>
      </c>
      <c r="H2570" t="s">
        <v>2479</v>
      </c>
      <c r="J2570" t="s">
        <v>82</v>
      </c>
      <c r="K2570" t="s">
        <v>101</v>
      </c>
      <c r="L2570">
        <v>12500000</v>
      </c>
      <c r="M2570" t="s">
        <v>1383</v>
      </c>
    </row>
    <row r="2571" spans="1:13">
      <c r="A2571">
        <v>3549</v>
      </c>
      <c r="B2571" t="s">
        <v>5</v>
      </c>
      <c r="C2571" s="16" t="s">
        <v>6526</v>
      </c>
      <c r="D2571">
        <f t="shared" si="0"/>
        <v>29</v>
      </c>
      <c r="E2571" t="str">
        <f t="shared" si="1"/>
        <v>$9,282,000 ($7,470,878)</v>
      </c>
      <c r="F2571">
        <f t="shared" si="2"/>
        <v>11</v>
      </c>
      <c r="G2571" t="str">
        <f t="shared" si="3"/>
        <v>$9,282,000</v>
      </c>
      <c r="H2571" t="s">
        <v>6527</v>
      </c>
      <c r="J2571" t="s">
        <v>82</v>
      </c>
      <c r="K2571" t="s">
        <v>101</v>
      </c>
      <c r="L2571">
        <v>9282000</v>
      </c>
      <c r="M2571" t="s">
        <v>371</v>
      </c>
    </row>
    <row r="2572" spans="1:13">
      <c r="A2572">
        <v>3550</v>
      </c>
      <c r="B2572" t="s">
        <v>5</v>
      </c>
      <c r="C2572" s="16" t="s">
        <v>6528</v>
      </c>
      <c r="D2572">
        <f t="shared" si="0"/>
        <v>29</v>
      </c>
      <c r="E2572" t="str">
        <f t="shared" si="1"/>
        <v>$3,672,000 ($2,955,512)</v>
      </c>
      <c r="F2572">
        <f t="shared" si="2"/>
        <v>11</v>
      </c>
      <c r="G2572" t="str">
        <f t="shared" si="3"/>
        <v>$3,672,000</v>
      </c>
      <c r="H2572" t="s">
        <v>6529</v>
      </c>
      <c r="J2572" t="s">
        <v>82</v>
      </c>
      <c r="K2572" t="s">
        <v>101</v>
      </c>
      <c r="L2572">
        <v>3672000</v>
      </c>
      <c r="M2572" t="s">
        <v>108</v>
      </c>
    </row>
    <row r="2573" spans="1:13">
      <c r="A2573">
        <v>3551</v>
      </c>
      <c r="B2573" t="s">
        <v>5</v>
      </c>
      <c r="C2573" s="16" t="s">
        <v>6530</v>
      </c>
      <c r="D2573">
        <f t="shared" si="0"/>
        <v>29</v>
      </c>
      <c r="E2573" t="str">
        <f t="shared" si="1"/>
        <v>$3,315,000 ($2,668,171)</v>
      </c>
      <c r="F2573">
        <f t="shared" si="2"/>
        <v>11</v>
      </c>
      <c r="G2573" t="str">
        <f t="shared" si="3"/>
        <v>$3,315,000</v>
      </c>
      <c r="H2573" t="s">
        <v>6531</v>
      </c>
      <c r="J2573" t="s">
        <v>82</v>
      </c>
      <c r="K2573" t="s">
        <v>101</v>
      </c>
      <c r="L2573">
        <v>3315000</v>
      </c>
      <c r="M2573" t="s">
        <v>1412</v>
      </c>
    </row>
    <row r="2574" spans="1:13">
      <c r="A2574">
        <v>3552</v>
      </c>
      <c r="B2574" t="s">
        <v>5</v>
      </c>
      <c r="C2574" s="16" t="s">
        <v>6532</v>
      </c>
      <c r="D2574">
        <f t="shared" si="0"/>
        <v>29</v>
      </c>
      <c r="E2574" t="str">
        <f t="shared" si="1"/>
        <v>$2,640,000 ($2,124,878) released 12/19</v>
      </c>
      <c r="F2574">
        <f t="shared" si="2"/>
        <v>11</v>
      </c>
      <c r="G2574" t="str">
        <f t="shared" si="3"/>
        <v>$2,640,000</v>
      </c>
      <c r="H2574" t="s">
        <v>6533</v>
      </c>
      <c r="J2574" t="s">
        <v>82</v>
      </c>
      <c r="K2574" t="s">
        <v>101</v>
      </c>
      <c r="L2574">
        <v>2640000</v>
      </c>
      <c r="M2574" t="s">
        <v>4616</v>
      </c>
    </row>
    <row r="2575" spans="1:13">
      <c r="A2575">
        <v>3553</v>
      </c>
      <c r="B2575" t="s">
        <v>5</v>
      </c>
      <c r="C2575" s="16" t="s">
        <v>6534</v>
      </c>
      <c r="D2575">
        <f t="shared" si="0"/>
        <v>29</v>
      </c>
      <c r="E2575" t="str">
        <f t="shared" si="1"/>
        <v>$1,731,960 ($1,394,017) 1st yr rookie con</v>
      </c>
      <c r="F2575">
        <f t="shared" si="2"/>
        <v>11</v>
      </c>
      <c r="G2575" t="str">
        <f t="shared" si="3"/>
        <v>$1,731,960</v>
      </c>
      <c r="H2575" t="s">
        <v>4248</v>
      </c>
      <c r="J2575" t="s">
        <v>82</v>
      </c>
      <c r="K2575" t="s">
        <v>101</v>
      </c>
      <c r="L2575">
        <v>1731960</v>
      </c>
      <c r="M2575" t="s">
        <v>1380</v>
      </c>
    </row>
    <row r="2576" spans="1:13">
      <c r="A2576">
        <v>3554</v>
      </c>
      <c r="B2576" t="s">
        <v>5</v>
      </c>
      <c r="C2576" s="16" t="s">
        <v>6535</v>
      </c>
      <c r="D2576">
        <f t="shared" si="0"/>
        <v>29</v>
      </c>
      <c r="E2576" t="str">
        <f t="shared" si="1"/>
        <v>$1,463,520 ($1,177,955) 2nd yr rookie con</v>
      </c>
      <c r="F2576">
        <f t="shared" si="2"/>
        <v>11</v>
      </c>
      <c r="G2576" t="str">
        <f t="shared" si="3"/>
        <v>$1,463,520</v>
      </c>
      <c r="H2576" t="s">
        <v>6536</v>
      </c>
      <c r="J2576" t="s">
        <v>82</v>
      </c>
      <c r="K2576" t="s">
        <v>101</v>
      </c>
      <c r="L2576">
        <v>1463520</v>
      </c>
      <c r="M2576" t="s">
        <v>1369</v>
      </c>
    </row>
    <row r="2577" spans="1:13">
      <c r="A2577">
        <v>3555</v>
      </c>
      <c r="B2577" t="s">
        <v>5</v>
      </c>
      <c r="C2577" s="16" t="s">
        <v>6537</v>
      </c>
      <c r="D2577">
        <f t="shared" si="0"/>
        <v>29</v>
      </c>
      <c r="E2577" t="str">
        <f t="shared" si="1"/>
        <v>$1,146,337 ($922,661) min, counts $854,389</v>
      </c>
      <c r="F2577">
        <f t="shared" si="2"/>
        <v>11</v>
      </c>
      <c r="G2577" t="str">
        <f t="shared" si="3"/>
        <v>$1,146,337</v>
      </c>
      <c r="H2577" t="s">
        <v>3697</v>
      </c>
      <c r="J2577" t="s">
        <v>82</v>
      </c>
      <c r="K2577" t="s">
        <v>101</v>
      </c>
      <c r="L2577">
        <v>1146337</v>
      </c>
      <c r="M2577" t="s">
        <v>6027</v>
      </c>
    </row>
    <row r="2578" spans="1:13">
      <c r="A2578">
        <v>3556</v>
      </c>
      <c r="B2578" t="s">
        <v>5</v>
      </c>
      <c r="C2578" s="16" t="s">
        <v>6538</v>
      </c>
      <c r="D2578">
        <f t="shared" si="0"/>
        <v>29</v>
      </c>
      <c r="E2578" t="str">
        <f t="shared" si="1"/>
        <v>$1,028,400 ($827,737) 1st yr rookie con</v>
      </c>
      <c r="F2578">
        <f t="shared" si="2"/>
        <v>11</v>
      </c>
      <c r="G2578" t="str">
        <f t="shared" si="3"/>
        <v>$1,028,400</v>
      </c>
      <c r="H2578" t="s">
        <v>3759</v>
      </c>
      <c r="J2578" t="s">
        <v>82</v>
      </c>
      <c r="K2578" t="s">
        <v>101</v>
      </c>
      <c r="L2578">
        <v>1028400</v>
      </c>
      <c r="M2578" t="s">
        <v>1433</v>
      </c>
    </row>
    <row r="2579" spans="1:13">
      <c r="A2579">
        <v>3557</v>
      </c>
      <c r="B2579" t="s">
        <v>5</v>
      </c>
      <c r="C2579" s="16" t="s">
        <v>6539</v>
      </c>
      <c r="D2579">
        <f t="shared" si="0"/>
        <v>29</v>
      </c>
      <c r="E2579" t="str">
        <f t="shared" si="1"/>
        <v>$986,000 ($793,610)</v>
      </c>
      <c r="F2579">
        <f t="shared" si="2"/>
        <v>9</v>
      </c>
      <c r="G2579" t="str">
        <f t="shared" si="3"/>
        <v>$986,000</v>
      </c>
      <c r="H2579" t="s">
        <v>6540</v>
      </c>
      <c r="J2579" t="s">
        <v>82</v>
      </c>
      <c r="K2579" t="s">
        <v>101</v>
      </c>
      <c r="L2579">
        <v>986000</v>
      </c>
      <c r="M2579" t="s">
        <v>1265</v>
      </c>
    </row>
    <row r="2580" spans="1:13">
      <c r="A2580">
        <v>3558</v>
      </c>
      <c r="B2580" t="s">
        <v>5</v>
      </c>
      <c r="C2580" s="16" t="s">
        <v>6541</v>
      </c>
      <c r="D2580">
        <f t="shared" si="0"/>
        <v>29</v>
      </c>
      <c r="E2580" t="str">
        <f t="shared" si="1"/>
        <v>$854,389 ($687,679) minimum</v>
      </c>
      <c r="F2580">
        <f t="shared" si="2"/>
        <v>9</v>
      </c>
      <c r="G2580" t="str">
        <f t="shared" si="3"/>
        <v>$854,389</v>
      </c>
      <c r="H2580" t="s">
        <v>4797</v>
      </c>
      <c r="J2580" t="s">
        <v>82</v>
      </c>
      <c r="K2580" t="s">
        <v>101</v>
      </c>
      <c r="L2580">
        <v>854389</v>
      </c>
      <c r="M2580" t="s">
        <v>1386</v>
      </c>
    </row>
    <row r="2581" spans="1:13">
      <c r="A2581">
        <v>3559</v>
      </c>
      <c r="B2581" t="s">
        <v>5</v>
      </c>
      <c r="C2581" s="16" t="s">
        <v>6542</v>
      </c>
      <c r="D2581">
        <f t="shared" si="0"/>
        <v>29</v>
      </c>
      <c r="E2581" t="str">
        <f t="shared" si="1"/>
        <v>$762,195 ($613,474) minimum</v>
      </c>
      <c r="F2581">
        <f t="shared" si="2"/>
        <v>9</v>
      </c>
      <c r="G2581" t="str">
        <f t="shared" si="3"/>
        <v>$762,195</v>
      </c>
      <c r="H2581" t="s">
        <v>4676</v>
      </c>
      <c r="J2581" t="s">
        <v>82</v>
      </c>
      <c r="K2581" t="s">
        <v>101</v>
      </c>
      <c r="L2581">
        <v>762195</v>
      </c>
      <c r="M2581" t="s">
        <v>1543</v>
      </c>
    </row>
    <row r="2582" spans="1:13">
      <c r="A2582">
        <v>3560</v>
      </c>
      <c r="B2582" t="s">
        <v>5</v>
      </c>
      <c r="C2582" s="16" t="s">
        <v>6543</v>
      </c>
      <c r="D2582">
        <f t="shared" si="0"/>
        <v>29</v>
      </c>
      <c r="E2582" t="str">
        <f t="shared" si="1"/>
        <v>$103,104 ($82,986) min, s 1/11, r 2/7</v>
      </c>
      <c r="F2582">
        <f t="shared" si="2"/>
        <v>9</v>
      </c>
      <c r="G2582" t="str">
        <f t="shared" si="3"/>
        <v>$103,104</v>
      </c>
      <c r="H2582" t="s">
        <v>6544</v>
      </c>
      <c r="J2582" t="s">
        <v>82</v>
      </c>
      <c r="K2582" t="s">
        <v>101</v>
      </c>
      <c r="L2582">
        <v>103104</v>
      </c>
      <c r="M2582" t="s">
        <v>2347</v>
      </c>
    </row>
    <row r="2583" spans="1:13">
      <c r="A2583">
        <v>3561</v>
      </c>
      <c r="B2583" t="s">
        <v>5</v>
      </c>
      <c r="C2583" s="16" t="s">
        <v>6545</v>
      </c>
      <c r="D2583">
        <f t="shared" si="0"/>
        <v>29</v>
      </c>
      <c r="E2583" t="str">
        <f t="shared" si="1"/>
        <v>$64,028 ($51,535) m,s1/3-1/11,c$55,108</v>
      </c>
      <c r="F2583">
        <f t="shared" si="2"/>
        <v>8</v>
      </c>
      <c r="G2583" t="str">
        <f t="shared" si="3"/>
        <v>$64,028</v>
      </c>
      <c r="H2583" t="s">
        <v>6546</v>
      </c>
      <c r="J2583" t="s">
        <v>82</v>
      </c>
      <c r="K2583" t="s">
        <v>101</v>
      </c>
      <c r="L2583">
        <v>64028</v>
      </c>
      <c r="M2583" t="s">
        <v>5177</v>
      </c>
    </row>
    <row r="2584" spans="1:13">
      <c r="A2584">
        <v>3562</v>
      </c>
      <c r="B2584" t="s">
        <v>5</v>
      </c>
      <c r="C2584" s="16" t="s">
        <v>6547</v>
      </c>
      <c r="D2584">
        <f t="shared" si="0"/>
        <v>29</v>
      </c>
      <c r="E2584" t="str">
        <f t="shared" si="1"/>
        <v>$38,172 ($30,724) min, s 2/20, rel 3/2</v>
      </c>
      <c r="F2584">
        <f t="shared" si="2"/>
        <v>8</v>
      </c>
      <c r="G2584" t="str">
        <f t="shared" si="3"/>
        <v>$38,172</v>
      </c>
      <c r="H2584" t="s">
        <v>6548</v>
      </c>
      <c r="J2584" t="s">
        <v>82</v>
      </c>
      <c r="K2584" t="s">
        <v>101</v>
      </c>
      <c r="L2584">
        <v>38172</v>
      </c>
      <c r="M2584" t="s">
        <v>5042</v>
      </c>
    </row>
    <row r="2585" spans="1:13">
      <c r="A2585">
        <v>3564</v>
      </c>
      <c r="B2585" t="s">
        <v>5</v>
      </c>
      <c r="C2585" s="16" t="s">
        <v>6549</v>
      </c>
      <c r="D2585">
        <f t="shared" si="0"/>
        <v>29</v>
      </c>
      <c r="E2585" t="str">
        <f t="shared" si="1"/>
        <v>$9,780,992 ($7,872,506)</v>
      </c>
      <c r="F2585">
        <f t="shared" si="2"/>
        <v>11</v>
      </c>
      <c r="G2585" t="str">
        <f t="shared" si="3"/>
        <v>$9,780,992</v>
      </c>
      <c r="H2585" t="s">
        <v>6550</v>
      </c>
      <c r="J2585" t="s">
        <v>87</v>
      </c>
      <c r="K2585" t="s">
        <v>101</v>
      </c>
      <c r="L2585">
        <v>9780992</v>
      </c>
      <c r="M2585" t="s">
        <v>1057</v>
      </c>
    </row>
    <row r="2586" spans="1:13">
      <c r="A2586">
        <v>3565</v>
      </c>
      <c r="B2586" t="s">
        <v>5</v>
      </c>
      <c r="C2586" s="16" t="s">
        <v>6551</v>
      </c>
      <c r="D2586">
        <f t="shared" si="0"/>
        <v>29</v>
      </c>
      <c r="E2586" t="str">
        <f t="shared" si="1"/>
        <v>$9,250,000 ($7,445,122)</v>
      </c>
      <c r="F2586">
        <f t="shared" si="2"/>
        <v>11</v>
      </c>
      <c r="G2586" t="str">
        <f t="shared" si="3"/>
        <v>$9,250,000</v>
      </c>
      <c r="H2586" t="s">
        <v>6552</v>
      </c>
      <c r="J2586" t="s">
        <v>87</v>
      </c>
      <c r="K2586" t="s">
        <v>101</v>
      </c>
      <c r="L2586">
        <v>9250000</v>
      </c>
      <c r="M2586" t="s">
        <v>235</v>
      </c>
    </row>
    <row r="2587" spans="1:13">
      <c r="A2587">
        <v>3566</v>
      </c>
      <c r="B2587" t="s">
        <v>5</v>
      </c>
      <c r="C2587" s="16" t="s">
        <v>6553</v>
      </c>
      <c r="D2587">
        <f t="shared" si="0"/>
        <v>29</v>
      </c>
      <c r="E2587" t="str">
        <f t="shared" si="1"/>
        <v>$7,600,000 ($6,117,073)</v>
      </c>
      <c r="F2587">
        <f t="shared" si="2"/>
        <v>11</v>
      </c>
      <c r="G2587" t="str">
        <f t="shared" si="3"/>
        <v>$7,600,000</v>
      </c>
      <c r="H2587" t="s">
        <v>6554</v>
      </c>
      <c r="J2587" t="s">
        <v>87</v>
      </c>
      <c r="K2587" t="s">
        <v>101</v>
      </c>
      <c r="L2587">
        <v>7600000</v>
      </c>
      <c r="M2587" t="s">
        <v>584</v>
      </c>
    </row>
    <row r="2588" spans="1:13">
      <c r="A2588">
        <v>3567</v>
      </c>
      <c r="B2588" t="s">
        <v>5</v>
      </c>
      <c r="C2588" s="16" t="s">
        <v>6555</v>
      </c>
      <c r="D2588">
        <f t="shared" si="0"/>
        <v>29</v>
      </c>
      <c r="E2588" t="str">
        <f t="shared" si="1"/>
        <v>$5,500,000 ($4,426,829)</v>
      </c>
      <c r="F2588">
        <f t="shared" si="2"/>
        <v>11</v>
      </c>
      <c r="G2588" t="str">
        <f t="shared" si="3"/>
        <v>$5,500,000</v>
      </c>
      <c r="H2588" t="s">
        <v>6556</v>
      </c>
      <c r="J2588" t="s">
        <v>87</v>
      </c>
      <c r="K2588" t="s">
        <v>101</v>
      </c>
      <c r="L2588">
        <v>5500000</v>
      </c>
      <c r="M2588" t="s">
        <v>150</v>
      </c>
    </row>
    <row r="2589" spans="1:13">
      <c r="A2589">
        <v>3568</v>
      </c>
      <c r="B2589" t="s">
        <v>5</v>
      </c>
      <c r="C2589" s="16" t="s">
        <v>6557</v>
      </c>
      <c r="D2589">
        <f t="shared" si="0"/>
        <v>29</v>
      </c>
      <c r="E2589" t="str">
        <f t="shared" si="1"/>
        <v>$4,605,000 ($3,706,463)</v>
      </c>
      <c r="F2589">
        <f t="shared" si="2"/>
        <v>11</v>
      </c>
      <c r="G2589" t="str">
        <f t="shared" si="3"/>
        <v>$4,605,000</v>
      </c>
      <c r="H2589" t="s">
        <v>6558</v>
      </c>
      <c r="J2589" t="s">
        <v>87</v>
      </c>
      <c r="K2589" t="s">
        <v>101</v>
      </c>
      <c r="L2589">
        <v>4605000</v>
      </c>
      <c r="M2589" t="s">
        <v>3519</v>
      </c>
    </row>
    <row r="2590" spans="1:13">
      <c r="A2590">
        <v>3569</v>
      </c>
      <c r="B2590" t="s">
        <v>5</v>
      </c>
      <c r="C2590" s="16" t="s">
        <v>6559</v>
      </c>
      <c r="D2590">
        <f t="shared" si="0"/>
        <v>29</v>
      </c>
      <c r="E2590" t="str">
        <f t="shared" si="1"/>
        <v>$3,042,280 ($2,448,664) 4th yr rookie con</v>
      </c>
      <c r="F2590">
        <f t="shared" si="2"/>
        <v>11</v>
      </c>
      <c r="G2590" t="str">
        <f t="shared" si="3"/>
        <v>$3,042,280</v>
      </c>
      <c r="H2590" t="s">
        <v>6560</v>
      </c>
      <c r="J2590" t="s">
        <v>87</v>
      </c>
      <c r="K2590" t="s">
        <v>101</v>
      </c>
      <c r="L2590">
        <v>3042280</v>
      </c>
      <c r="M2590" t="s">
        <v>908</v>
      </c>
    </row>
    <row r="2591" spans="1:13">
      <c r="A2591">
        <v>3570</v>
      </c>
      <c r="B2591" t="s">
        <v>5</v>
      </c>
      <c r="C2591" s="16" t="s">
        <v>6561</v>
      </c>
      <c r="D2591">
        <f t="shared" si="0"/>
        <v>29</v>
      </c>
      <c r="E2591" t="str">
        <f t="shared" si="1"/>
        <v>$2,625,000 ($2,112,805) 3rd yr rookie con</v>
      </c>
      <c r="F2591">
        <f t="shared" si="2"/>
        <v>11</v>
      </c>
      <c r="G2591" t="str">
        <f t="shared" si="3"/>
        <v>$2,625,000</v>
      </c>
      <c r="H2591" t="s">
        <v>6562</v>
      </c>
      <c r="J2591" t="s">
        <v>87</v>
      </c>
      <c r="K2591" t="s">
        <v>101</v>
      </c>
      <c r="L2591">
        <v>2625000</v>
      </c>
      <c r="M2591" t="s">
        <v>6563</v>
      </c>
    </row>
    <row r="2592" spans="1:13">
      <c r="A2592">
        <v>3571</v>
      </c>
      <c r="B2592" t="s">
        <v>5</v>
      </c>
      <c r="C2592" s="16" t="s">
        <v>6564</v>
      </c>
      <c r="D2592">
        <f t="shared" si="0"/>
        <v>29</v>
      </c>
      <c r="E2592" t="str">
        <f t="shared" si="1"/>
        <v>$2,500,000 ($2,012,195)</v>
      </c>
      <c r="F2592">
        <f t="shared" si="2"/>
        <v>11</v>
      </c>
      <c r="G2592" t="str">
        <f t="shared" si="3"/>
        <v>$2,500,000</v>
      </c>
      <c r="H2592" t="s">
        <v>4753</v>
      </c>
      <c r="J2592" t="s">
        <v>87</v>
      </c>
      <c r="K2592" t="s">
        <v>101</v>
      </c>
      <c r="L2592">
        <v>2500000</v>
      </c>
      <c r="M2592" t="s">
        <v>537</v>
      </c>
    </row>
    <row r="2593" spans="1:13">
      <c r="A2593">
        <v>3572</v>
      </c>
      <c r="B2593" t="s">
        <v>5</v>
      </c>
      <c r="C2593" s="16" t="s">
        <v>6565</v>
      </c>
      <c r="D2593">
        <f t="shared" si="0"/>
        <v>29</v>
      </c>
      <c r="E2593" t="str">
        <f t="shared" si="1"/>
        <v>$2,063,040 ($1,660,496) 2nd yr rookie con</v>
      </c>
      <c r="F2593">
        <f t="shared" si="2"/>
        <v>11</v>
      </c>
      <c r="G2593" t="str">
        <f t="shared" si="3"/>
        <v>$2,063,040</v>
      </c>
      <c r="H2593" t="s">
        <v>4309</v>
      </c>
      <c r="J2593" t="s">
        <v>87</v>
      </c>
      <c r="K2593" t="s">
        <v>101</v>
      </c>
      <c r="L2593">
        <v>2063040</v>
      </c>
      <c r="M2593" t="s">
        <v>1301</v>
      </c>
    </row>
    <row r="2594" spans="1:13">
      <c r="A2594">
        <v>3573</v>
      </c>
      <c r="B2594" t="s">
        <v>5</v>
      </c>
      <c r="C2594" s="16" t="s">
        <v>6566</v>
      </c>
      <c r="D2594">
        <f t="shared" si="0"/>
        <v>29</v>
      </c>
      <c r="E2594" t="str">
        <f t="shared" si="1"/>
        <v>$1,833,120 ($1,475,438) 3rd yr rookie con</v>
      </c>
      <c r="F2594">
        <f t="shared" si="2"/>
        <v>11</v>
      </c>
      <c r="G2594" t="str">
        <f t="shared" si="3"/>
        <v>$1,833,120</v>
      </c>
      <c r="H2594" t="s">
        <v>6567</v>
      </c>
      <c r="J2594" t="s">
        <v>87</v>
      </c>
      <c r="K2594" t="s">
        <v>101</v>
      </c>
      <c r="L2594">
        <v>1833120</v>
      </c>
      <c r="M2594" t="s">
        <v>1450</v>
      </c>
    </row>
    <row r="2595" spans="1:13">
      <c r="A2595">
        <v>3574</v>
      </c>
      <c r="B2595" t="s">
        <v>5</v>
      </c>
      <c r="C2595" s="16" t="s">
        <v>6568</v>
      </c>
      <c r="D2595">
        <f t="shared" si="0"/>
        <v>29</v>
      </c>
      <c r="E2595" t="str">
        <f t="shared" si="1"/>
        <v>$1,500,000 ($1,207,317)</v>
      </c>
      <c r="F2595">
        <f t="shared" si="2"/>
        <v>11</v>
      </c>
      <c r="G2595" t="str">
        <f t="shared" si="3"/>
        <v>$1,500,000</v>
      </c>
      <c r="H2595" t="s">
        <v>1974</v>
      </c>
      <c r="J2595" t="s">
        <v>87</v>
      </c>
      <c r="K2595" t="s">
        <v>101</v>
      </c>
      <c r="L2595">
        <v>1500000</v>
      </c>
      <c r="M2595" t="s">
        <v>3935</v>
      </c>
    </row>
    <row r="2596" spans="1:13">
      <c r="A2596">
        <v>3575</v>
      </c>
      <c r="B2596" t="s">
        <v>5</v>
      </c>
      <c r="C2596" s="16" t="s">
        <v>6569</v>
      </c>
      <c r="D2596">
        <f t="shared" si="0"/>
        <v>29</v>
      </c>
      <c r="E2596" t="str">
        <f t="shared" si="1"/>
        <v>$1,352,181 ($1,088,341) min, counts $854,389</v>
      </c>
      <c r="F2596">
        <f t="shared" si="2"/>
        <v>11</v>
      </c>
      <c r="G2596" t="str">
        <f t="shared" si="3"/>
        <v>$1,352,181</v>
      </c>
      <c r="H2596" t="s">
        <v>3652</v>
      </c>
      <c r="J2596" t="s">
        <v>87</v>
      </c>
      <c r="K2596" t="s">
        <v>101</v>
      </c>
      <c r="L2596">
        <v>1352181</v>
      </c>
      <c r="M2596" t="s">
        <v>4592</v>
      </c>
    </row>
    <row r="2597" spans="1:13">
      <c r="A2597">
        <v>3576</v>
      </c>
      <c r="B2597" t="s">
        <v>5</v>
      </c>
      <c r="C2597" s="16" t="s">
        <v>6570</v>
      </c>
      <c r="D2597">
        <f t="shared" si="0"/>
        <v>29</v>
      </c>
      <c r="E2597" t="str">
        <f t="shared" si="1"/>
        <v>$1,352,181 ($1,088,341) min, counts $854,389</v>
      </c>
      <c r="F2597">
        <f t="shared" si="2"/>
        <v>11</v>
      </c>
      <c r="G2597" t="str">
        <f t="shared" si="3"/>
        <v>$1,352,181</v>
      </c>
      <c r="H2597" t="s">
        <v>3652</v>
      </c>
      <c r="J2597" t="s">
        <v>87</v>
      </c>
      <c r="K2597" t="s">
        <v>101</v>
      </c>
      <c r="L2597">
        <v>1352181</v>
      </c>
      <c r="M2597" t="s">
        <v>5206</v>
      </c>
    </row>
    <row r="2598" spans="1:13">
      <c r="A2598">
        <v>3577</v>
      </c>
      <c r="B2598" t="s">
        <v>5</v>
      </c>
      <c r="C2598" s="16" t="s">
        <v>6571</v>
      </c>
      <c r="D2598">
        <f t="shared" si="0"/>
        <v>29</v>
      </c>
      <c r="E2598" t="str">
        <f t="shared" si="1"/>
        <v>$1,229,255 ($989,400) min, counts $854,389</v>
      </c>
      <c r="F2598">
        <f t="shared" si="2"/>
        <v>11</v>
      </c>
      <c r="G2598" t="str">
        <f t="shared" si="3"/>
        <v>$1,229,255</v>
      </c>
      <c r="H2598" t="s">
        <v>4007</v>
      </c>
      <c r="J2598" t="s">
        <v>87</v>
      </c>
      <c r="K2598" t="s">
        <v>101</v>
      </c>
      <c r="L2598">
        <v>1229255</v>
      </c>
      <c r="M2598" t="s">
        <v>1400</v>
      </c>
    </row>
    <row r="2599" spans="1:13">
      <c r="A2599">
        <v>3578</v>
      </c>
      <c r="B2599" t="s">
        <v>5</v>
      </c>
      <c r="C2599" s="16" t="s">
        <v>6572</v>
      </c>
      <c r="D2599">
        <f t="shared" si="0"/>
        <v>29</v>
      </c>
      <c r="E2599" t="str">
        <f t="shared" si="1"/>
        <v>$830,000 ($668,049)</v>
      </c>
      <c r="F2599">
        <f t="shared" si="2"/>
        <v>9</v>
      </c>
      <c r="G2599" t="str">
        <f t="shared" si="3"/>
        <v>$830,000</v>
      </c>
      <c r="H2599" t="s">
        <v>6573</v>
      </c>
      <c r="J2599" t="s">
        <v>87</v>
      </c>
      <c r="K2599" t="s">
        <v>101</v>
      </c>
      <c r="L2599">
        <v>830000</v>
      </c>
      <c r="M2599" t="s">
        <v>5988</v>
      </c>
    </row>
    <row r="2600" spans="1:13">
      <c r="A2600">
        <v>3580</v>
      </c>
      <c r="B2600" t="s">
        <v>5</v>
      </c>
      <c r="C2600" s="16" t="s">
        <v>6574</v>
      </c>
      <c r="D2600">
        <f t="shared" si="0"/>
        <v>29</v>
      </c>
      <c r="E2600" t="str">
        <f t="shared" si="1"/>
        <v>$14,000,000 ($11,268,293)</v>
      </c>
      <c r="F2600">
        <f t="shared" si="2"/>
        <v>12</v>
      </c>
      <c r="G2600" t="str">
        <f t="shared" si="3"/>
        <v>$14,000,000</v>
      </c>
      <c r="H2600" t="s">
        <v>433</v>
      </c>
      <c r="J2600" t="s">
        <v>88</v>
      </c>
      <c r="K2600" t="s">
        <v>101</v>
      </c>
      <c r="L2600">
        <v>14000000</v>
      </c>
      <c r="M2600" t="s">
        <v>260</v>
      </c>
    </row>
    <row r="2601" spans="1:13">
      <c r="A2601">
        <v>3581</v>
      </c>
      <c r="B2601" t="s">
        <v>5</v>
      </c>
      <c r="C2601" s="16" t="s">
        <v>6575</v>
      </c>
      <c r="D2601">
        <f t="shared" si="0"/>
        <v>29</v>
      </c>
      <c r="E2601" t="str">
        <f t="shared" si="1"/>
        <v>$9,319,000 ($7,500,659)</v>
      </c>
      <c r="F2601">
        <f t="shared" si="2"/>
        <v>11</v>
      </c>
      <c r="G2601" t="str">
        <f t="shared" si="3"/>
        <v>$9,319,000</v>
      </c>
      <c r="H2601" t="s">
        <v>6576</v>
      </c>
      <c r="J2601" t="s">
        <v>88</v>
      </c>
      <c r="K2601" t="s">
        <v>101</v>
      </c>
      <c r="L2601">
        <v>9319000</v>
      </c>
      <c r="M2601" t="s">
        <v>403</v>
      </c>
    </row>
    <row r="2602" spans="1:13">
      <c r="A2602">
        <v>3582</v>
      </c>
      <c r="B2602" t="s">
        <v>5</v>
      </c>
      <c r="C2602" s="16" t="s">
        <v>6577</v>
      </c>
      <c r="D2602">
        <f t="shared" si="0"/>
        <v>29</v>
      </c>
      <c r="E2602" t="str">
        <f t="shared" si="1"/>
        <v>$8,103,435 ($6,522,277)</v>
      </c>
      <c r="F2602">
        <f t="shared" si="2"/>
        <v>11</v>
      </c>
      <c r="G2602" t="str">
        <f t="shared" si="3"/>
        <v>$8,103,435</v>
      </c>
      <c r="H2602" t="s">
        <v>6578</v>
      </c>
      <c r="J2602" t="s">
        <v>88</v>
      </c>
      <c r="K2602" t="s">
        <v>101</v>
      </c>
      <c r="L2602">
        <v>8103435</v>
      </c>
      <c r="M2602" t="s">
        <v>102</v>
      </c>
    </row>
    <row r="2603" spans="1:13">
      <c r="A2603">
        <v>3583</v>
      </c>
      <c r="B2603" t="s">
        <v>5</v>
      </c>
      <c r="C2603" s="16" t="s">
        <v>6579</v>
      </c>
      <c r="D2603">
        <f t="shared" si="0"/>
        <v>29</v>
      </c>
      <c r="E2603" t="str">
        <f t="shared" si="1"/>
        <v>$4,443,360 ($3,576,363) 2nd yr rookie con</v>
      </c>
      <c r="F2603">
        <f t="shared" si="2"/>
        <v>11</v>
      </c>
      <c r="G2603" t="str">
        <f t="shared" si="3"/>
        <v>$4,443,360</v>
      </c>
      <c r="H2603" t="s">
        <v>4439</v>
      </c>
      <c r="J2603" t="s">
        <v>88</v>
      </c>
      <c r="K2603" t="s">
        <v>101</v>
      </c>
      <c r="L2603">
        <v>4443360</v>
      </c>
      <c r="M2603" t="s">
        <v>1471</v>
      </c>
    </row>
    <row r="2604" spans="1:13">
      <c r="A2604">
        <v>3584</v>
      </c>
      <c r="B2604" t="s">
        <v>5</v>
      </c>
      <c r="C2604" s="16" t="s">
        <v>6580</v>
      </c>
      <c r="D2604">
        <f t="shared" si="0"/>
        <v>29</v>
      </c>
      <c r="E2604" t="str">
        <f t="shared" si="1"/>
        <v>$4,133,280 ($3,326,786) 1st yr rookie con</v>
      </c>
      <c r="F2604">
        <f t="shared" si="2"/>
        <v>11</v>
      </c>
      <c r="G2604" t="str">
        <f t="shared" si="3"/>
        <v>$4,133,280</v>
      </c>
      <c r="H2604" t="s">
        <v>4461</v>
      </c>
      <c r="J2604" t="s">
        <v>88</v>
      </c>
      <c r="K2604" t="s">
        <v>101</v>
      </c>
      <c r="L2604">
        <v>4133280</v>
      </c>
      <c r="M2604" t="s">
        <v>1097</v>
      </c>
    </row>
    <row r="2605" spans="1:13">
      <c r="A2605">
        <v>3585</v>
      </c>
      <c r="B2605" t="s">
        <v>5</v>
      </c>
      <c r="C2605" s="16" t="s">
        <v>6581</v>
      </c>
      <c r="D2605">
        <f t="shared" si="0"/>
        <v>29</v>
      </c>
      <c r="E2605" t="str">
        <f t="shared" si="1"/>
        <v>$3,700,000 ($2,978,049)</v>
      </c>
      <c r="F2605">
        <f t="shared" si="2"/>
        <v>11</v>
      </c>
      <c r="G2605" t="str">
        <f t="shared" si="3"/>
        <v>$3,700,000</v>
      </c>
      <c r="H2605" t="s">
        <v>6582</v>
      </c>
      <c r="J2605" t="s">
        <v>88</v>
      </c>
      <c r="K2605" t="s">
        <v>101</v>
      </c>
      <c r="L2605">
        <v>3700000</v>
      </c>
      <c r="M2605" t="s">
        <v>667</v>
      </c>
    </row>
    <row r="2606" spans="1:13">
      <c r="A2606">
        <v>3586</v>
      </c>
      <c r="B2606" t="s">
        <v>5</v>
      </c>
      <c r="C2606" s="16" t="s">
        <v>6583</v>
      </c>
      <c r="D2606">
        <f t="shared" si="0"/>
        <v>29</v>
      </c>
      <c r="E2606" t="str">
        <f t="shared" si="1"/>
        <v>$3,240,000 ($2,607,805)</v>
      </c>
      <c r="F2606">
        <f t="shared" si="2"/>
        <v>11</v>
      </c>
      <c r="G2606" t="str">
        <f t="shared" si="3"/>
        <v>$3,240,000</v>
      </c>
      <c r="H2606" t="s">
        <v>6584</v>
      </c>
      <c r="J2606" t="s">
        <v>88</v>
      </c>
      <c r="K2606" t="s">
        <v>101</v>
      </c>
      <c r="L2606">
        <v>3240000</v>
      </c>
      <c r="M2606" t="s">
        <v>4442</v>
      </c>
    </row>
    <row r="2607" spans="1:13">
      <c r="A2607">
        <v>3587</v>
      </c>
      <c r="B2607" t="s">
        <v>5</v>
      </c>
      <c r="C2607" s="16" t="s">
        <v>6585</v>
      </c>
      <c r="D2607">
        <f t="shared" si="0"/>
        <v>29</v>
      </c>
      <c r="E2607" t="str">
        <f t="shared" si="1"/>
        <v>$2,532,960 ($2,038,724) 2nd yr rookie con</v>
      </c>
      <c r="F2607">
        <f t="shared" si="2"/>
        <v>11</v>
      </c>
      <c r="G2607" t="str">
        <f t="shared" si="3"/>
        <v>$2,532,960</v>
      </c>
      <c r="H2607" t="s">
        <v>3724</v>
      </c>
      <c r="J2607" t="s">
        <v>88</v>
      </c>
      <c r="K2607" t="s">
        <v>101</v>
      </c>
      <c r="L2607">
        <v>2532960</v>
      </c>
      <c r="M2607" t="s">
        <v>1469</v>
      </c>
    </row>
    <row r="2608" spans="1:13">
      <c r="A2608">
        <v>3588</v>
      </c>
      <c r="B2608" t="s">
        <v>5</v>
      </c>
      <c r="C2608" s="16" t="s">
        <v>6586</v>
      </c>
      <c r="D2608">
        <f t="shared" si="0"/>
        <v>29</v>
      </c>
      <c r="E2608" t="str">
        <f t="shared" si="1"/>
        <v>$2,150,000 ($1,730,488)</v>
      </c>
      <c r="F2608">
        <f t="shared" si="2"/>
        <v>11</v>
      </c>
      <c r="G2608" t="str">
        <f t="shared" si="3"/>
        <v>$2,150,000</v>
      </c>
      <c r="H2608" t="s">
        <v>6587</v>
      </c>
      <c r="J2608" t="s">
        <v>88</v>
      </c>
      <c r="K2608" t="s">
        <v>101</v>
      </c>
      <c r="L2608">
        <v>2150000</v>
      </c>
      <c r="M2608" t="s">
        <v>4135</v>
      </c>
    </row>
    <row r="2609" spans="1:13">
      <c r="A2609">
        <v>3589</v>
      </c>
      <c r="B2609" t="s">
        <v>5</v>
      </c>
      <c r="C2609" s="16" t="s">
        <v>6588</v>
      </c>
      <c r="D2609">
        <f t="shared" si="0"/>
        <v>29</v>
      </c>
      <c r="E2609" t="str">
        <f t="shared" si="1"/>
        <v>$2,020,200 ($1,626,015) 1st yr rookie con</v>
      </c>
      <c r="F2609">
        <f t="shared" si="2"/>
        <v>11</v>
      </c>
      <c r="G2609" t="str">
        <f t="shared" si="3"/>
        <v>$2,020,200</v>
      </c>
      <c r="H2609" t="s">
        <v>4219</v>
      </c>
      <c r="J2609" t="s">
        <v>88</v>
      </c>
      <c r="K2609" t="s">
        <v>101</v>
      </c>
      <c r="L2609">
        <v>2020200</v>
      </c>
      <c r="M2609" t="s">
        <v>1474</v>
      </c>
    </row>
    <row r="2610" spans="1:13">
      <c r="A2610">
        <v>3590</v>
      </c>
      <c r="B2610" t="s">
        <v>5</v>
      </c>
      <c r="C2610" s="16" t="s">
        <v>6589</v>
      </c>
      <c r="D2610">
        <f t="shared" si="0"/>
        <v>29</v>
      </c>
      <c r="E2610" t="str">
        <f t="shared" si="1"/>
        <v>$2,000,000 ($1,609,756)</v>
      </c>
      <c r="F2610">
        <f t="shared" si="2"/>
        <v>11</v>
      </c>
      <c r="G2610" t="str">
        <f t="shared" si="3"/>
        <v>$2,000,000</v>
      </c>
      <c r="H2610" t="s">
        <v>1264</v>
      </c>
      <c r="J2610" t="s">
        <v>88</v>
      </c>
      <c r="K2610" t="s">
        <v>101</v>
      </c>
      <c r="L2610">
        <v>2000000</v>
      </c>
      <c r="M2610" t="s">
        <v>3429</v>
      </c>
    </row>
    <row r="2611" spans="1:13">
      <c r="A2611">
        <v>3591</v>
      </c>
      <c r="B2611" t="s">
        <v>5</v>
      </c>
      <c r="C2611" s="16" t="s">
        <v>6590</v>
      </c>
      <c r="D2611">
        <f t="shared" si="0"/>
        <v>29</v>
      </c>
      <c r="E2611" t="str">
        <f t="shared" si="1"/>
        <v>$1,229,255 ($989,400) minimum (multi)</v>
      </c>
      <c r="F2611">
        <f t="shared" si="2"/>
        <v>11</v>
      </c>
      <c r="G2611" t="str">
        <f t="shared" si="3"/>
        <v>$1,229,255</v>
      </c>
      <c r="H2611" t="s">
        <v>4007</v>
      </c>
      <c r="J2611" t="s">
        <v>88</v>
      </c>
      <c r="K2611" t="s">
        <v>101</v>
      </c>
      <c r="L2611">
        <v>1229255</v>
      </c>
      <c r="M2611" t="s">
        <v>3572</v>
      </c>
    </row>
    <row r="2612" spans="1:13">
      <c r="A2612">
        <v>3592</v>
      </c>
      <c r="B2612" t="s">
        <v>5</v>
      </c>
      <c r="C2612" s="16" t="s">
        <v>6591</v>
      </c>
      <c r="D2612">
        <f t="shared" si="0"/>
        <v>29</v>
      </c>
      <c r="E2612" t="str">
        <f t="shared" si="1"/>
        <v>$1,161,120 ($934,560) 3rd yr rookie con</v>
      </c>
      <c r="F2612">
        <f t="shared" si="2"/>
        <v>11</v>
      </c>
      <c r="G2612" t="str">
        <f t="shared" si="3"/>
        <v>$1,161,120</v>
      </c>
      <c r="H2612" t="s">
        <v>6592</v>
      </c>
      <c r="J2612" t="s">
        <v>88</v>
      </c>
      <c r="K2612" t="s">
        <v>101</v>
      </c>
      <c r="L2612">
        <v>1161120</v>
      </c>
      <c r="M2612" t="s">
        <v>1425</v>
      </c>
    </row>
    <row r="2613" spans="1:13">
      <c r="A2613">
        <v>3593</v>
      </c>
      <c r="B2613" t="s">
        <v>5</v>
      </c>
      <c r="C2613" s="16" t="s">
        <v>6593</v>
      </c>
      <c r="D2613">
        <f t="shared" si="0"/>
        <v>29</v>
      </c>
      <c r="E2613" t="str">
        <f t="shared" si="1"/>
        <v>$762,195 ($613,474) minimum</v>
      </c>
      <c r="F2613">
        <f t="shared" si="2"/>
        <v>9</v>
      </c>
      <c r="G2613" t="str">
        <f t="shared" si="3"/>
        <v>$762,195</v>
      </c>
      <c r="H2613" t="s">
        <v>4676</v>
      </c>
      <c r="J2613" t="s">
        <v>88</v>
      </c>
      <c r="K2613" t="s">
        <v>101</v>
      </c>
      <c r="L2613">
        <v>762195</v>
      </c>
      <c r="M2613" t="s">
        <v>422</v>
      </c>
    </row>
    <row r="2614" spans="1:13">
      <c r="A2614">
        <v>3594</v>
      </c>
      <c r="B2614" t="s">
        <v>5</v>
      </c>
      <c r="C2614" s="16" t="s">
        <v>6594</v>
      </c>
      <c r="D2614">
        <f t="shared" si="0"/>
        <v>29</v>
      </c>
      <c r="E2614" t="str">
        <f t="shared" si="1"/>
        <v>$544,331 ($438,120) min, signed 2/8</v>
      </c>
      <c r="F2614">
        <f t="shared" si="2"/>
        <v>9</v>
      </c>
      <c r="G2614" t="str">
        <f t="shared" si="3"/>
        <v>$544,331</v>
      </c>
      <c r="H2614" t="s">
        <v>6595</v>
      </c>
      <c r="J2614" t="s">
        <v>88</v>
      </c>
      <c r="K2614" t="s">
        <v>101</v>
      </c>
      <c r="L2614">
        <v>544331</v>
      </c>
      <c r="M2614" t="s">
        <v>1425</v>
      </c>
    </row>
    <row r="2615" spans="1:13">
      <c r="A2615">
        <v>3596</v>
      </c>
      <c r="B2615" t="s">
        <v>5</v>
      </c>
      <c r="C2615" s="16" t="s">
        <v>6596</v>
      </c>
      <c r="D2615">
        <f t="shared" si="0"/>
        <v>29</v>
      </c>
      <c r="E2615" t="str">
        <f t="shared" si="1"/>
        <v>$21,136,631 ($17,012,410)</v>
      </c>
      <c r="F2615">
        <f t="shared" si="2"/>
        <v>12</v>
      </c>
      <c r="G2615" t="str">
        <f t="shared" si="3"/>
        <v>$21,136,631</v>
      </c>
      <c r="H2615" t="s">
        <v>6597</v>
      </c>
      <c r="J2615" t="s">
        <v>92</v>
      </c>
      <c r="K2615" t="s">
        <v>101</v>
      </c>
      <c r="L2615">
        <v>21136631</v>
      </c>
      <c r="M2615" t="s">
        <v>3113</v>
      </c>
    </row>
    <row r="2616" spans="1:13">
      <c r="A2616">
        <v>3597</v>
      </c>
      <c r="B2616" t="s">
        <v>5</v>
      </c>
      <c r="C2616" s="16" t="s">
        <v>6598</v>
      </c>
      <c r="D2616">
        <f t="shared" si="0"/>
        <v>29</v>
      </c>
      <c r="E2616" t="str">
        <f t="shared" si="1"/>
        <v>$6,442,083 ($5,185,091)</v>
      </c>
      <c r="F2616">
        <f t="shared" si="2"/>
        <v>11</v>
      </c>
      <c r="G2616" t="str">
        <f t="shared" si="3"/>
        <v>$6,442,083</v>
      </c>
      <c r="H2616" t="s">
        <v>6599</v>
      </c>
      <c r="J2616" t="s">
        <v>92</v>
      </c>
      <c r="K2616" t="s">
        <v>101</v>
      </c>
      <c r="L2616">
        <v>6442083</v>
      </c>
      <c r="M2616" t="s">
        <v>2579</v>
      </c>
    </row>
    <row r="2617" spans="1:13">
      <c r="A2617">
        <v>3598</v>
      </c>
      <c r="B2617" t="s">
        <v>5</v>
      </c>
      <c r="C2617" s="16" t="s">
        <v>6600</v>
      </c>
      <c r="D2617">
        <f t="shared" si="0"/>
        <v>29</v>
      </c>
      <c r="E2617" t="str">
        <f t="shared" si="1"/>
        <v>$5,530,080 ($4,451,040) 2nd yr rookie con</v>
      </c>
      <c r="F2617">
        <f t="shared" si="2"/>
        <v>11</v>
      </c>
      <c r="G2617" t="str">
        <f t="shared" si="3"/>
        <v>$5,530,080</v>
      </c>
      <c r="H2617" t="s">
        <v>3772</v>
      </c>
      <c r="J2617" t="s">
        <v>92</v>
      </c>
      <c r="K2617" t="s">
        <v>101</v>
      </c>
      <c r="L2617">
        <v>5530080</v>
      </c>
      <c r="M2617" t="s">
        <v>1515</v>
      </c>
    </row>
    <row r="2618" spans="1:13">
      <c r="A2618">
        <v>3599</v>
      </c>
      <c r="B2618" t="s">
        <v>5</v>
      </c>
      <c r="C2618" s="16" t="s">
        <v>6601</v>
      </c>
      <c r="D2618">
        <f t="shared" si="0"/>
        <v>29</v>
      </c>
      <c r="E2618" t="str">
        <f t="shared" si="1"/>
        <v>$4,360,000 ($3,509,268)</v>
      </c>
      <c r="F2618">
        <f t="shared" si="2"/>
        <v>11</v>
      </c>
      <c r="G2618" t="str">
        <f t="shared" si="3"/>
        <v>$4,360,000</v>
      </c>
      <c r="H2618" t="s">
        <v>6602</v>
      </c>
      <c r="J2618" t="s">
        <v>92</v>
      </c>
      <c r="K2618" t="s">
        <v>101</v>
      </c>
      <c r="L2618">
        <v>4360000</v>
      </c>
      <c r="M2618" t="s">
        <v>2336</v>
      </c>
    </row>
    <row r="2619" spans="1:13">
      <c r="A2619">
        <v>3600</v>
      </c>
      <c r="B2619" t="s">
        <v>5</v>
      </c>
      <c r="C2619" s="16" t="s">
        <v>6603</v>
      </c>
      <c r="D2619">
        <f t="shared" si="0"/>
        <v>29</v>
      </c>
      <c r="E2619" t="str">
        <f t="shared" si="1"/>
        <v>$3,695,857 ($2,974,714)</v>
      </c>
      <c r="F2619">
        <f t="shared" si="2"/>
        <v>11</v>
      </c>
      <c r="G2619" t="str">
        <f t="shared" si="3"/>
        <v>$3,695,857</v>
      </c>
      <c r="H2619" t="s">
        <v>6604</v>
      </c>
      <c r="J2619" t="s">
        <v>92</v>
      </c>
      <c r="K2619" t="s">
        <v>101</v>
      </c>
      <c r="L2619">
        <v>3695857</v>
      </c>
      <c r="M2619" t="s">
        <v>751</v>
      </c>
    </row>
    <row r="2620" spans="1:13">
      <c r="A2620">
        <v>3601</v>
      </c>
      <c r="B2620" t="s">
        <v>5</v>
      </c>
      <c r="C2620" s="16" t="s">
        <v>6605</v>
      </c>
      <c r="D2620">
        <f t="shared" si="0"/>
        <v>29</v>
      </c>
      <c r="E2620" t="str">
        <f t="shared" si="1"/>
        <v>$3,065,040 ($2,466,983) 1st yr rookie con</v>
      </c>
      <c r="F2620">
        <f t="shared" si="2"/>
        <v>11</v>
      </c>
      <c r="G2620" t="str">
        <f t="shared" si="3"/>
        <v>$3,065,040</v>
      </c>
      <c r="H2620" t="s">
        <v>4333</v>
      </c>
      <c r="J2620" t="s">
        <v>92</v>
      </c>
      <c r="K2620" t="s">
        <v>101</v>
      </c>
      <c r="L2620">
        <v>3065040</v>
      </c>
      <c r="M2620" t="s">
        <v>2859</v>
      </c>
    </row>
    <row r="2621" spans="1:13">
      <c r="A2621">
        <v>3602</v>
      </c>
      <c r="B2621" t="s">
        <v>5</v>
      </c>
      <c r="C2621" s="16" t="s">
        <v>6606</v>
      </c>
      <c r="D2621">
        <f t="shared" si="0"/>
        <v>29</v>
      </c>
      <c r="E2621" t="str">
        <f t="shared" si="1"/>
        <v>$2,462,400 ($1,981,932) 4th yr rookie con</v>
      </c>
      <c r="F2621">
        <f t="shared" si="2"/>
        <v>11</v>
      </c>
      <c r="G2621" t="str">
        <f t="shared" si="3"/>
        <v>$2,462,400</v>
      </c>
      <c r="H2621" t="s">
        <v>2889</v>
      </c>
      <c r="J2621" t="s">
        <v>92</v>
      </c>
      <c r="K2621" t="s">
        <v>101</v>
      </c>
      <c r="L2621">
        <v>2462400</v>
      </c>
      <c r="M2621" t="s">
        <v>419</v>
      </c>
    </row>
    <row r="2622" spans="1:13">
      <c r="A2622">
        <v>3603</v>
      </c>
      <c r="B2622" t="s">
        <v>5</v>
      </c>
      <c r="C2622" s="16" t="s">
        <v>6607</v>
      </c>
      <c r="D2622">
        <f t="shared" si="0"/>
        <v>29</v>
      </c>
      <c r="E2622" t="str">
        <f t="shared" si="1"/>
        <v>$1,680,360 ($1,352,485) 2nd yr rookie con</v>
      </c>
      <c r="F2622">
        <f t="shared" si="2"/>
        <v>11</v>
      </c>
      <c r="G2622" t="str">
        <f t="shared" si="3"/>
        <v>$1,680,360</v>
      </c>
      <c r="H2622" t="s">
        <v>4191</v>
      </c>
      <c r="J2622" t="s">
        <v>92</v>
      </c>
      <c r="K2622" t="s">
        <v>101</v>
      </c>
      <c r="L2622">
        <v>1680360</v>
      </c>
      <c r="M2622" t="s">
        <v>1068</v>
      </c>
    </row>
    <row r="2623" spans="1:13">
      <c r="A2623">
        <v>3604</v>
      </c>
      <c r="B2623" t="s">
        <v>5</v>
      </c>
      <c r="C2623" s="16" t="s">
        <v>6608</v>
      </c>
      <c r="D2623">
        <f t="shared" si="0"/>
        <v>29</v>
      </c>
      <c r="E2623" t="str">
        <f t="shared" si="1"/>
        <v>$1,485,000 ($1,195,244) 1st yr rookie con</v>
      </c>
      <c r="F2623">
        <f t="shared" si="2"/>
        <v>11</v>
      </c>
      <c r="G2623" t="str">
        <f t="shared" si="3"/>
        <v>$1,485,000</v>
      </c>
      <c r="H2623" t="s">
        <v>3937</v>
      </c>
      <c r="J2623" t="s">
        <v>92</v>
      </c>
      <c r="K2623" t="s">
        <v>101</v>
      </c>
      <c r="L2623">
        <v>1485000</v>
      </c>
      <c r="M2623" t="s">
        <v>3597</v>
      </c>
    </row>
    <row r="2624" spans="1:13">
      <c r="A2624">
        <v>3605</v>
      </c>
      <c r="B2624" t="s">
        <v>5</v>
      </c>
      <c r="C2624" s="16" t="s">
        <v>6609</v>
      </c>
      <c r="D2624">
        <f t="shared" si="0"/>
        <v>29</v>
      </c>
      <c r="E2624" t="str">
        <f t="shared" si="1"/>
        <v>$1,294,920 ($1,042,253) 2nd yr rookie con</v>
      </c>
      <c r="F2624">
        <f t="shared" si="2"/>
        <v>11</v>
      </c>
      <c r="G2624" t="str">
        <f t="shared" si="3"/>
        <v>$1,294,920</v>
      </c>
      <c r="H2624" t="s">
        <v>6610</v>
      </c>
      <c r="J2624" t="s">
        <v>92</v>
      </c>
      <c r="K2624" t="s">
        <v>101</v>
      </c>
      <c r="L2624">
        <v>1294920</v>
      </c>
      <c r="M2624" t="s">
        <v>487</v>
      </c>
    </row>
    <row r="2625" spans="1:13">
      <c r="A2625">
        <v>3606</v>
      </c>
      <c r="B2625" t="s">
        <v>5</v>
      </c>
      <c r="C2625" s="16" t="s">
        <v>6611</v>
      </c>
      <c r="D2625">
        <f t="shared" si="0"/>
        <v>29</v>
      </c>
      <c r="E2625" t="str">
        <f t="shared" si="1"/>
        <v>$1,223,166 ($984,499) min, counts $854,389</v>
      </c>
      <c r="F2625">
        <f t="shared" si="2"/>
        <v>11</v>
      </c>
      <c r="G2625" t="str">
        <f t="shared" si="3"/>
        <v>$1,223,166</v>
      </c>
      <c r="H2625" t="s">
        <v>4283</v>
      </c>
      <c r="J2625" t="s">
        <v>92</v>
      </c>
      <c r="K2625" t="s">
        <v>101</v>
      </c>
      <c r="L2625">
        <v>1223166</v>
      </c>
      <c r="M2625" t="s">
        <v>5630</v>
      </c>
    </row>
    <row r="2626" spans="1:13">
      <c r="A2626">
        <v>3607</v>
      </c>
      <c r="B2626" t="s">
        <v>5</v>
      </c>
      <c r="C2626" s="16" t="s">
        <v>6612</v>
      </c>
      <c r="D2626">
        <f t="shared" si="0"/>
        <v>29</v>
      </c>
      <c r="E2626" t="str">
        <f t="shared" si="1"/>
        <v>$1,120,440 ($901,818) 2nd yr rookie con</v>
      </c>
      <c r="F2626">
        <f t="shared" si="2"/>
        <v>11</v>
      </c>
      <c r="G2626" t="str">
        <f t="shared" si="3"/>
        <v>$1,120,440</v>
      </c>
      <c r="H2626" t="s">
        <v>3943</v>
      </c>
      <c r="J2626" t="s">
        <v>92</v>
      </c>
      <c r="K2626" t="s">
        <v>101</v>
      </c>
      <c r="L2626">
        <v>1120440</v>
      </c>
      <c r="M2626" t="s">
        <v>2914</v>
      </c>
    </row>
    <row r="2627" spans="1:13">
      <c r="A2627">
        <v>3608</v>
      </c>
      <c r="B2627" t="s">
        <v>5</v>
      </c>
      <c r="C2627" s="16" t="s">
        <v>6613</v>
      </c>
      <c r="D2627">
        <f t="shared" si="0"/>
        <v>29</v>
      </c>
      <c r="E2627" t="str">
        <f t="shared" si="1"/>
        <v>$1,146,337 ($922,661) min, counts $854,389</v>
      </c>
      <c r="F2627">
        <f t="shared" si="2"/>
        <v>11</v>
      </c>
      <c r="G2627" t="str">
        <f t="shared" si="3"/>
        <v>$1,146,337</v>
      </c>
      <c r="H2627" t="s">
        <v>3697</v>
      </c>
      <c r="J2627" t="s">
        <v>92</v>
      </c>
      <c r="K2627" t="s">
        <v>101</v>
      </c>
      <c r="L2627">
        <v>1146337</v>
      </c>
      <c r="M2627" t="s">
        <v>3460</v>
      </c>
    </row>
    <row r="2628" spans="1:13">
      <c r="A2628">
        <v>3609</v>
      </c>
      <c r="B2628" t="s">
        <v>5</v>
      </c>
      <c r="C2628" s="16" t="s">
        <v>6614</v>
      </c>
      <c r="D2628">
        <f t="shared" si="0"/>
        <v>29</v>
      </c>
      <c r="E2628" t="str">
        <f t="shared" si="1"/>
        <v>$473,604 ($381,193) minimum</v>
      </c>
      <c r="F2628">
        <f t="shared" si="2"/>
        <v>9</v>
      </c>
      <c r="G2628" t="str">
        <f t="shared" si="3"/>
        <v>$473,604</v>
      </c>
      <c r="H2628" t="s">
        <v>4548</v>
      </c>
      <c r="J2628" t="s">
        <v>92</v>
      </c>
      <c r="K2628" t="s">
        <v>101</v>
      </c>
      <c r="L2628">
        <v>473604</v>
      </c>
      <c r="M2628" t="s">
        <v>1487</v>
      </c>
    </row>
    <row r="2629" spans="1:13">
      <c r="A2629">
        <v>3610</v>
      </c>
      <c r="B2629" t="s">
        <v>5</v>
      </c>
      <c r="C2629" s="16" t="s">
        <v>6615</v>
      </c>
      <c r="D2629">
        <f t="shared" si="0"/>
        <v>29</v>
      </c>
      <c r="E2629" t="str">
        <f t="shared" si="1"/>
        <v>$270,427 ($217,661) min, rel 2/7</v>
      </c>
      <c r="F2629">
        <f t="shared" si="2"/>
        <v>9</v>
      </c>
      <c r="G2629" t="str">
        <f t="shared" si="3"/>
        <v>$270,427</v>
      </c>
      <c r="H2629" t="s">
        <v>5718</v>
      </c>
      <c r="J2629" t="s">
        <v>92</v>
      </c>
      <c r="K2629" t="s">
        <v>101</v>
      </c>
      <c r="L2629">
        <v>270427</v>
      </c>
      <c r="M2629" t="s">
        <v>3467</v>
      </c>
    </row>
    <row r="2630" spans="1:13">
      <c r="A2630">
        <v>3790</v>
      </c>
      <c r="B2630" t="s">
        <v>6</v>
      </c>
      <c r="C2630" s="16" t="s">
        <v>6616</v>
      </c>
      <c r="D2630">
        <f t="shared" si="0"/>
        <v>29</v>
      </c>
      <c r="E2630" t="str">
        <f t="shared" si="1"/>
        <v>$16,324,500</v>
      </c>
      <c r="F2630" t="str">
        <f t="shared" si="2"/>
        <v/>
      </c>
      <c r="G2630" t="str">
        <f t="shared" si="3"/>
        <v>$16,324,500</v>
      </c>
      <c r="H2630" t="s">
        <v>6617</v>
      </c>
      <c r="J2630" t="s">
        <v>28</v>
      </c>
      <c r="K2630" t="s">
        <v>101</v>
      </c>
      <c r="L2630">
        <v>16324500</v>
      </c>
      <c r="M2630" t="s">
        <v>206</v>
      </c>
    </row>
    <row r="2631" spans="1:13">
      <c r="A2631">
        <v>3791</v>
      </c>
      <c r="B2631" t="s">
        <v>6</v>
      </c>
      <c r="C2631" s="16" t="s">
        <v>6618</v>
      </c>
      <c r="D2631">
        <f t="shared" si="0"/>
        <v>29</v>
      </c>
      <c r="E2631" t="str">
        <f t="shared" si="1"/>
        <v>$11,600,000</v>
      </c>
      <c r="F2631" t="str">
        <f t="shared" si="2"/>
        <v/>
      </c>
      <c r="G2631" t="str">
        <f t="shared" si="3"/>
        <v>$11,600,000</v>
      </c>
      <c r="H2631" t="s">
        <v>5363</v>
      </c>
      <c r="J2631" t="s">
        <v>28</v>
      </c>
      <c r="K2631" t="s">
        <v>101</v>
      </c>
      <c r="L2631">
        <v>11600000</v>
      </c>
      <c r="M2631" t="s">
        <v>502</v>
      </c>
    </row>
    <row r="2632" spans="1:13">
      <c r="A2632">
        <v>3792</v>
      </c>
      <c r="B2632" t="s">
        <v>6</v>
      </c>
      <c r="C2632" s="16" t="s">
        <v>6619</v>
      </c>
      <c r="D2632">
        <f t="shared" si="0"/>
        <v>29</v>
      </c>
      <c r="E2632" t="str">
        <f t="shared" si="1"/>
        <v>$10,800,000</v>
      </c>
      <c r="F2632" t="str">
        <f t="shared" si="2"/>
        <v/>
      </c>
      <c r="G2632" t="str">
        <f t="shared" si="3"/>
        <v>$10,800,000</v>
      </c>
      <c r="H2632" t="s">
        <v>6620</v>
      </c>
      <c r="J2632" t="s">
        <v>28</v>
      </c>
      <c r="K2632" t="s">
        <v>101</v>
      </c>
      <c r="L2632">
        <v>10800000</v>
      </c>
      <c r="M2632" t="s">
        <v>713</v>
      </c>
    </row>
    <row r="2633" spans="1:13">
      <c r="A2633">
        <v>3793</v>
      </c>
      <c r="B2633" t="s">
        <v>6</v>
      </c>
      <c r="C2633" s="16" t="s">
        <v>6621</v>
      </c>
      <c r="D2633">
        <f t="shared" si="0"/>
        <v>29</v>
      </c>
      <c r="E2633" t="str">
        <f t="shared" si="1"/>
        <v>$9,000,000</v>
      </c>
      <c r="F2633" t="str">
        <f t="shared" si="2"/>
        <v/>
      </c>
      <c r="G2633" t="str">
        <f t="shared" si="3"/>
        <v>$9,000,000</v>
      </c>
      <c r="H2633" t="s">
        <v>795</v>
      </c>
      <c r="J2633" t="s">
        <v>28</v>
      </c>
      <c r="K2633" t="s">
        <v>101</v>
      </c>
      <c r="L2633">
        <v>9000000</v>
      </c>
      <c r="M2633" t="s">
        <v>123</v>
      </c>
    </row>
    <row r="2634" spans="1:13">
      <c r="A2634">
        <v>3794</v>
      </c>
      <c r="B2634" t="s">
        <v>6</v>
      </c>
      <c r="C2634" s="16" t="s">
        <v>6622</v>
      </c>
      <c r="D2634">
        <f t="shared" si="0"/>
        <v>29</v>
      </c>
      <c r="E2634" t="str">
        <f t="shared" si="1"/>
        <v>$6,712,500</v>
      </c>
      <c r="F2634" t="str">
        <f t="shared" si="2"/>
        <v/>
      </c>
      <c r="G2634" t="str">
        <f t="shared" si="3"/>
        <v>$6,712,500</v>
      </c>
      <c r="H2634" t="s">
        <v>6623</v>
      </c>
      <c r="J2634" t="s">
        <v>28</v>
      </c>
      <c r="K2634" t="s">
        <v>101</v>
      </c>
      <c r="L2634">
        <v>6712500</v>
      </c>
      <c r="M2634" t="s">
        <v>269</v>
      </c>
    </row>
    <row r="2635" spans="1:13">
      <c r="A2635">
        <v>3795</v>
      </c>
      <c r="B2635" t="s">
        <v>6</v>
      </c>
      <c r="C2635" s="16" t="s">
        <v>6624</v>
      </c>
      <c r="D2635">
        <f t="shared" si="0"/>
        <v>29</v>
      </c>
      <c r="E2635" t="str">
        <f t="shared" si="1"/>
        <v>$5,444,857 4th year of rookie contract</v>
      </c>
      <c r="F2635">
        <f t="shared" si="2"/>
        <v>11</v>
      </c>
      <c r="G2635" t="str">
        <f t="shared" si="3"/>
        <v>$5,444,857</v>
      </c>
      <c r="H2635" t="s">
        <v>6625</v>
      </c>
      <c r="J2635" t="s">
        <v>28</v>
      </c>
      <c r="K2635" t="s">
        <v>101</v>
      </c>
      <c r="L2635">
        <v>5444857</v>
      </c>
      <c r="M2635" t="s">
        <v>105</v>
      </c>
    </row>
    <row r="2636" spans="1:13">
      <c r="A2636">
        <v>3796</v>
      </c>
      <c r="B2636" t="s">
        <v>6</v>
      </c>
      <c r="C2636" s="16" t="s">
        <v>6626</v>
      </c>
      <c r="D2636">
        <f t="shared" si="0"/>
        <v>29</v>
      </c>
      <c r="E2636" t="str">
        <f t="shared" si="1"/>
        <v>$4,251,250</v>
      </c>
      <c r="F2636" t="str">
        <f t="shared" si="2"/>
        <v/>
      </c>
      <c r="G2636" t="str">
        <f t="shared" si="3"/>
        <v>$4,251,250</v>
      </c>
      <c r="H2636" t="s">
        <v>6627</v>
      </c>
      <c r="J2636" t="s">
        <v>28</v>
      </c>
      <c r="K2636" t="s">
        <v>101</v>
      </c>
      <c r="L2636">
        <v>4251250</v>
      </c>
      <c r="M2636" t="s">
        <v>397</v>
      </c>
    </row>
    <row r="2637" spans="1:13">
      <c r="A2637">
        <v>3797</v>
      </c>
      <c r="B2637" t="s">
        <v>6</v>
      </c>
      <c r="C2637" s="16" t="s">
        <v>6628</v>
      </c>
      <c r="D2637">
        <f t="shared" si="0"/>
        <v>29</v>
      </c>
      <c r="E2637" t="str">
        <f t="shared" si="1"/>
        <v>$1,476,840 2nd year of rookie contract</v>
      </c>
      <c r="F2637">
        <f t="shared" si="2"/>
        <v>11</v>
      </c>
      <c r="G2637" t="str">
        <f t="shared" si="3"/>
        <v>$1,476,840</v>
      </c>
      <c r="H2637" t="s">
        <v>6629</v>
      </c>
      <c r="J2637" t="s">
        <v>28</v>
      </c>
      <c r="K2637" t="s">
        <v>101</v>
      </c>
      <c r="L2637">
        <v>1476840</v>
      </c>
      <c r="M2637" t="s">
        <v>111</v>
      </c>
    </row>
    <row r="2638" spans="1:13">
      <c r="A2638">
        <v>3798</v>
      </c>
      <c r="B2638" t="s">
        <v>6</v>
      </c>
      <c r="C2638" s="16" t="s">
        <v>4470</v>
      </c>
      <c r="D2638">
        <f t="shared" si="0"/>
        <v>29</v>
      </c>
      <c r="E2638" t="str">
        <f t="shared" si="1"/>
        <v>$1,352,181 minimum, counts $854,389</v>
      </c>
      <c r="F2638">
        <f t="shared" si="2"/>
        <v>11</v>
      </c>
      <c r="G2638" t="str">
        <f t="shared" si="3"/>
        <v>$1,352,181</v>
      </c>
      <c r="H2638" t="s">
        <v>3652</v>
      </c>
      <c r="J2638" t="s">
        <v>28</v>
      </c>
      <c r="K2638" t="s">
        <v>101</v>
      </c>
      <c r="L2638">
        <v>1352181</v>
      </c>
      <c r="M2638" t="s">
        <v>2701</v>
      </c>
    </row>
    <row r="2639" spans="1:13">
      <c r="A2639">
        <v>3799</v>
      </c>
      <c r="B2639" t="s">
        <v>6</v>
      </c>
      <c r="C2639" s="16" t="s">
        <v>6630</v>
      </c>
      <c r="D2639">
        <f t="shared" si="0"/>
        <v>29</v>
      </c>
      <c r="E2639" t="str">
        <f t="shared" si="1"/>
        <v>$1,223,166 minimum, counts $854,389</v>
      </c>
      <c r="F2639">
        <f t="shared" si="2"/>
        <v>11</v>
      </c>
      <c r="G2639" t="str">
        <f t="shared" si="3"/>
        <v>$1,223,166</v>
      </c>
      <c r="H2639" t="s">
        <v>4283</v>
      </c>
      <c r="J2639" t="s">
        <v>28</v>
      </c>
      <c r="K2639" t="s">
        <v>101</v>
      </c>
      <c r="L2639">
        <v>1223166</v>
      </c>
      <c r="M2639" t="s">
        <v>5062</v>
      </c>
    </row>
    <row r="2640" spans="1:13">
      <c r="A2640">
        <v>3800</v>
      </c>
      <c r="B2640" t="s">
        <v>6</v>
      </c>
      <c r="C2640" s="16" t="s">
        <v>6631</v>
      </c>
      <c r="D2640">
        <f t="shared" si="0"/>
        <v>29</v>
      </c>
      <c r="E2640" t="str">
        <f t="shared" si="1"/>
        <v>$1,069,609 minimum, counts $854,389</v>
      </c>
      <c r="F2640">
        <f t="shared" si="2"/>
        <v>11</v>
      </c>
      <c r="G2640" t="str">
        <f t="shared" si="3"/>
        <v>$1,069,609</v>
      </c>
      <c r="H2640" t="s">
        <v>6632</v>
      </c>
      <c r="J2640" t="s">
        <v>28</v>
      </c>
      <c r="K2640" t="s">
        <v>101</v>
      </c>
      <c r="L2640">
        <v>1069609</v>
      </c>
      <c r="M2640" t="s">
        <v>2964</v>
      </c>
    </row>
    <row r="2641" spans="1:13">
      <c r="A2641">
        <v>3801</v>
      </c>
      <c r="B2641" t="s">
        <v>6</v>
      </c>
      <c r="C2641" s="16" t="s">
        <v>6633</v>
      </c>
      <c r="D2641">
        <f t="shared" si="0"/>
        <v>29</v>
      </c>
      <c r="E2641" t="str">
        <f t="shared" si="1"/>
        <v>$992,680 minimum, counts $854,389</v>
      </c>
      <c r="F2641">
        <f t="shared" si="2"/>
        <v>9</v>
      </c>
      <c r="G2641" t="str">
        <f t="shared" si="3"/>
        <v>$992,680</v>
      </c>
      <c r="H2641" t="s">
        <v>3700</v>
      </c>
      <c r="J2641" t="s">
        <v>28</v>
      </c>
      <c r="K2641" t="s">
        <v>101</v>
      </c>
      <c r="L2641">
        <v>992680</v>
      </c>
      <c r="M2641" t="s">
        <v>2926</v>
      </c>
    </row>
    <row r="2642" spans="1:13">
      <c r="A2642">
        <v>3802</v>
      </c>
      <c r="B2642" t="s">
        <v>6</v>
      </c>
      <c r="C2642" s="16" t="s">
        <v>6634</v>
      </c>
      <c r="D2642">
        <f t="shared" si="0"/>
        <v>29</v>
      </c>
      <c r="E2642" t="str">
        <f t="shared" si="1"/>
        <v>$748,656 m c $598,072, s12/3-1/5 s1/18</v>
      </c>
      <c r="F2642">
        <f t="shared" si="2"/>
        <v>9</v>
      </c>
      <c r="G2642" t="str">
        <f t="shared" si="3"/>
        <v>$748,656</v>
      </c>
      <c r="H2642" t="s">
        <v>6635</v>
      </c>
      <c r="J2642" t="s">
        <v>28</v>
      </c>
      <c r="K2642" t="s">
        <v>101</v>
      </c>
      <c r="L2642">
        <v>748656</v>
      </c>
      <c r="M2642" t="s">
        <v>4285</v>
      </c>
    </row>
    <row r="2643" spans="1:13">
      <c r="A2643">
        <v>3803</v>
      </c>
      <c r="B2643" t="s">
        <v>6</v>
      </c>
      <c r="C2643" s="16" t="s">
        <v>6636</v>
      </c>
      <c r="D2643">
        <f t="shared" si="0"/>
        <v>29</v>
      </c>
      <c r="E2643" t="str">
        <f t="shared" si="1"/>
        <v>$473,604 minimum</v>
      </c>
      <c r="F2643">
        <f t="shared" si="2"/>
        <v>9</v>
      </c>
      <c r="G2643" t="str">
        <f t="shared" si="3"/>
        <v>$473,604</v>
      </c>
      <c r="H2643" t="s">
        <v>3635</v>
      </c>
      <c r="J2643" t="s">
        <v>28</v>
      </c>
      <c r="K2643" t="s">
        <v>101</v>
      </c>
      <c r="L2643">
        <v>473604</v>
      </c>
      <c r="M2643" t="s">
        <v>5747</v>
      </c>
    </row>
    <row r="2644" spans="1:13">
      <c r="A2644">
        <v>3805</v>
      </c>
      <c r="B2644" t="s">
        <v>6</v>
      </c>
      <c r="C2644" s="16" t="s">
        <v>6637</v>
      </c>
      <c r="D2644">
        <f t="shared" si="0"/>
        <v>29</v>
      </c>
      <c r="E2644" t="str">
        <f t="shared" si="1"/>
        <v>$18,800,000</v>
      </c>
      <c r="F2644" t="str">
        <f t="shared" si="2"/>
        <v/>
      </c>
      <c r="G2644" t="str">
        <f t="shared" si="3"/>
        <v>$18,800,000</v>
      </c>
      <c r="H2644" t="s">
        <v>6638</v>
      </c>
      <c r="J2644" t="s">
        <v>32</v>
      </c>
      <c r="K2644" t="s">
        <v>101</v>
      </c>
      <c r="L2644">
        <v>18800000</v>
      </c>
      <c r="M2644" t="s">
        <v>944</v>
      </c>
    </row>
    <row r="2645" spans="1:13">
      <c r="A2645">
        <v>3806</v>
      </c>
      <c r="B2645" t="s">
        <v>6</v>
      </c>
      <c r="C2645" s="16" t="s">
        <v>6639</v>
      </c>
      <c r="D2645">
        <f t="shared" si="0"/>
        <v>29</v>
      </c>
      <c r="E2645" t="str">
        <f t="shared" si="1"/>
        <v>$13,876,321</v>
      </c>
      <c r="F2645" t="str">
        <f t="shared" si="2"/>
        <v/>
      </c>
      <c r="G2645" t="str">
        <f t="shared" si="3"/>
        <v>$13,876,321</v>
      </c>
      <c r="H2645" t="s">
        <v>6640</v>
      </c>
      <c r="J2645" t="s">
        <v>32</v>
      </c>
      <c r="K2645" t="s">
        <v>101</v>
      </c>
      <c r="L2645">
        <v>13876321</v>
      </c>
      <c r="M2645" t="s">
        <v>716</v>
      </c>
    </row>
    <row r="2646" spans="1:13">
      <c r="A2646">
        <v>3807</v>
      </c>
      <c r="B2646" t="s">
        <v>6</v>
      </c>
      <c r="C2646" s="16" t="s">
        <v>6641</v>
      </c>
      <c r="D2646">
        <f t="shared" si="0"/>
        <v>29</v>
      </c>
      <c r="E2646" t="str">
        <f t="shared" si="1"/>
        <v>$10,000,000</v>
      </c>
      <c r="F2646" t="str">
        <f t="shared" si="2"/>
        <v/>
      </c>
      <c r="G2646" t="str">
        <f t="shared" si="3"/>
        <v>$10,000,000</v>
      </c>
      <c r="H2646" t="s">
        <v>1385</v>
      </c>
      <c r="J2646" t="s">
        <v>32</v>
      </c>
      <c r="K2646" t="s">
        <v>101</v>
      </c>
      <c r="L2646">
        <v>10000000</v>
      </c>
      <c r="M2646" t="s">
        <v>3107</v>
      </c>
    </row>
    <row r="2647" spans="1:13">
      <c r="A2647">
        <v>3808</v>
      </c>
      <c r="B2647" t="s">
        <v>6</v>
      </c>
      <c r="C2647" s="16" t="s">
        <v>6642</v>
      </c>
      <c r="D2647">
        <f t="shared" si="0"/>
        <v>29</v>
      </c>
      <c r="E2647" t="str">
        <f t="shared" si="1"/>
        <v>$9,090,911</v>
      </c>
      <c r="F2647" t="str">
        <f t="shared" si="2"/>
        <v/>
      </c>
      <c r="G2647" t="str">
        <f t="shared" si="3"/>
        <v>$9,090,911</v>
      </c>
      <c r="H2647" t="s">
        <v>6643</v>
      </c>
      <c r="J2647" t="s">
        <v>32</v>
      </c>
      <c r="K2647" t="s">
        <v>101</v>
      </c>
      <c r="L2647">
        <v>9090911</v>
      </c>
      <c r="M2647" t="s">
        <v>796</v>
      </c>
    </row>
    <row r="2648" spans="1:13">
      <c r="A2648">
        <v>3809</v>
      </c>
      <c r="B2648" t="s">
        <v>6</v>
      </c>
      <c r="C2648" s="16" t="s">
        <v>6644</v>
      </c>
      <c r="D2648">
        <f t="shared" si="0"/>
        <v>29</v>
      </c>
      <c r="E2648" t="str">
        <f t="shared" si="1"/>
        <v>$6,322,320 retired 8/10/10</v>
      </c>
      <c r="F2648">
        <f t="shared" si="2"/>
        <v>11</v>
      </c>
      <c r="G2648" t="str">
        <f t="shared" si="3"/>
        <v>$6,322,320</v>
      </c>
      <c r="H2648" t="s">
        <v>6645</v>
      </c>
      <c r="J2648" t="s">
        <v>32</v>
      </c>
      <c r="K2648" t="s">
        <v>101</v>
      </c>
      <c r="L2648">
        <v>6322320</v>
      </c>
      <c r="M2648" t="s">
        <v>4198</v>
      </c>
    </row>
    <row r="2649" spans="1:13">
      <c r="A2649">
        <v>3810</v>
      </c>
      <c r="B2649" t="s">
        <v>6</v>
      </c>
      <c r="C2649" s="16" t="s">
        <v>6646</v>
      </c>
      <c r="D2649">
        <f t="shared" si="0"/>
        <v>29</v>
      </c>
      <c r="E2649" t="str">
        <f t="shared" si="1"/>
        <v>$5,765,000</v>
      </c>
      <c r="F2649" t="str">
        <f t="shared" si="2"/>
        <v/>
      </c>
      <c r="G2649" t="str">
        <f t="shared" si="3"/>
        <v>$5,765,000</v>
      </c>
      <c r="H2649" t="s">
        <v>6647</v>
      </c>
      <c r="J2649" t="s">
        <v>32</v>
      </c>
      <c r="K2649" t="s">
        <v>101</v>
      </c>
      <c r="L2649">
        <v>5765000</v>
      </c>
      <c r="M2649" t="s">
        <v>2916</v>
      </c>
    </row>
    <row r="2650" spans="1:13">
      <c r="A2650">
        <v>3811</v>
      </c>
      <c r="B2650" t="s">
        <v>6</v>
      </c>
      <c r="C2650" s="16" t="s">
        <v>6648</v>
      </c>
      <c r="D2650">
        <f t="shared" si="0"/>
        <v>29</v>
      </c>
      <c r="E2650" t="str">
        <f t="shared" si="1"/>
        <v>$5,543,116</v>
      </c>
      <c r="F2650" t="str">
        <f t="shared" si="2"/>
        <v/>
      </c>
      <c r="G2650" t="str">
        <f t="shared" si="3"/>
        <v>$5,543,116</v>
      </c>
      <c r="H2650" t="s">
        <v>6649</v>
      </c>
      <c r="J2650" t="s">
        <v>32</v>
      </c>
      <c r="K2650" t="s">
        <v>101</v>
      </c>
      <c r="L2650">
        <v>5543116</v>
      </c>
      <c r="M2650" t="s">
        <v>5715</v>
      </c>
    </row>
    <row r="2651" spans="1:13">
      <c r="A2651">
        <v>3812</v>
      </c>
      <c r="B2651" t="s">
        <v>6</v>
      </c>
      <c r="C2651" s="16" t="s">
        <v>6650</v>
      </c>
      <c r="D2651">
        <f t="shared" si="0"/>
        <v>29</v>
      </c>
      <c r="E2651" t="str">
        <f t="shared" si="1"/>
        <v>$4,455,988 4th year of rookie contract</v>
      </c>
      <c r="F2651">
        <f t="shared" si="2"/>
        <v>11</v>
      </c>
      <c r="G2651" t="str">
        <f t="shared" si="3"/>
        <v>$4,455,988</v>
      </c>
      <c r="H2651" t="s">
        <v>6651</v>
      </c>
      <c r="J2651" t="s">
        <v>32</v>
      </c>
      <c r="K2651" t="s">
        <v>101</v>
      </c>
      <c r="L2651">
        <v>4455988</v>
      </c>
      <c r="M2651" t="s">
        <v>707</v>
      </c>
    </row>
    <row r="2652" spans="1:13">
      <c r="A2652">
        <v>3813</v>
      </c>
      <c r="B2652" t="s">
        <v>6</v>
      </c>
      <c r="C2652" s="16" t="s">
        <v>6652</v>
      </c>
      <c r="D2652">
        <f t="shared" si="0"/>
        <v>29</v>
      </c>
      <c r="E2652" t="str">
        <f t="shared" si="1"/>
        <v>$3,300,000</v>
      </c>
      <c r="F2652" t="str">
        <f t="shared" si="2"/>
        <v/>
      </c>
      <c r="G2652" t="str">
        <f t="shared" si="3"/>
        <v>$3,300,000</v>
      </c>
      <c r="H2652" t="s">
        <v>1538</v>
      </c>
      <c r="J2652" t="s">
        <v>32</v>
      </c>
      <c r="K2652" t="s">
        <v>101</v>
      </c>
      <c r="L2652">
        <v>3300000</v>
      </c>
      <c r="M2652" t="s">
        <v>1980</v>
      </c>
    </row>
    <row r="2653" spans="1:13">
      <c r="A2653">
        <v>3814</v>
      </c>
      <c r="B2653" t="s">
        <v>6</v>
      </c>
      <c r="C2653" s="16" t="s">
        <v>6653</v>
      </c>
      <c r="D2653">
        <f t="shared" si="0"/>
        <v>29</v>
      </c>
      <c r="E2653" t="str">
        <f t="shared" si="1"/>
        <v>$1,418,160 1st year of rookie contract</v>
      </c>
      <c r="F2653">
        <f t="shared" si="2"/>
        <v>11</v>
      </c>
      <c r="G2653" t="str">
        <f t="shared" si="3"/>
        <v>$1,418,160</v>
      </c>
      <c r="H2653" t="s">
        <v>4252</v>
      </c>
      <c r="J2653" t="s">
        <v>32</v>
      </c>
      <c r="K2653" t="s">
        <v>101</v>
      </c>
      <c r="L2653">
        <v>1418160</v>
      </c>
      <c r="M2653" t="s">
        <v>153</v>
      </c>
    </row>
    <row r="2654" spans="1:13">
      <c r="A2654">
        <v>3815</v>
      </c>
      <c r="B2654" t="s">
        <v>6</v>
      </c>
      <c r="C2654" s="16" t="s">
        <v>6654</v>
      </c>
      <c r="D2654">
        <f t="shared" si="0"/>
        <v>29</v>
      </c>
      <c r="E2654" t="str">
        <f t="shared" si="1"/>
        <v>$1,352,181</v>
      </c>
      <c r="F2654" t="str">
        <f t="shared" si="2"/>
        <v/>
      </c>
      <c r="G2654" t="str">
        <f t="shared" si="3"/>
        <v>$1,352,181</v>
      </c>
      <c r="H2654" t="s">
        <v>4078</v>
      </c>
      <c r="J2654" t="s">
        <v>32</v>
      </c>
      <c r="K2654" t="s">
        <v>101</v>
      </c>
      <c r="L2654">
        <v>1352181</v>
      </c>
      <c r="M2654" t="s">
        <v>5967</v>
      </c>
    </row>
    <row r="2655" spans="1:13">
      <c r="A2655">
        <v>3816</v>
      </c>
      <c r="B2655" t="s">
        <v>6</v>
      </c>
      <c r="C2655" s="16" t="s">
        <v>6655</v>
      </c>
      <c r="D2655">
        <f t="shared" si="0"/>
        <v>29</v>
      </c>
      <c r="E2655" t="str">
        <f t="shared" si="1"/>
        <v>$1,069,509 minimum, counts $854,389</v>
      </c>
      <c r="F2655">
        <f t="shared" si="2"/>
        <v>11</v>
      </c>
      <c r="G2655" t="str">
        <f t="shared" si="3"/>
        <v>$1,069,509</v>
      </c>
      <c r="H2655" t="s">
        <v>4010</v>
      </c>
      <c r="J2655" t="s">
        <v>32</v>
      </c>
      <c r="K2655" t="s">
        <v>101</v>
      </c>
      <c r="L2655">
        <v>1069509</v>
      </c>
      <c r="M2655" t="s">
        <v>3832</v>
      </c>
    </row>
    <row r="2656" spans="1:13">
      <c r="A2656">
        <v>3817</v>
      </c>
      <c r="B2656" t="s">
        <v>6</v>
      </c>
      <c r="C2656" s="16" t="s">
        <v>6656</v>
      </c>
      <c r="D2656">
        <f t="shared" si="0"/>
        <v>29</v>
      </c>
      <c r="E2656" t="str">
        <f t="shared" si="1"/>
        <v>$915,852 minimum, counts $854,389</v>
      </c>
      <c r="F2656">
        <f t="shared" si="2"/>
        <v>9</v>
      </c>
      <c r="G2656" t="str">
        <f t="shared" si="3"/>
        <v>$915,852</v>
      </c>
      <c r="H2656" t="s">
        <v>3628</v>
      </c>
      <c r="J2656" t="s">
        <v>32</v>
      </c>
      <c r="K2656" t="s">
        <v>101</v>
      </c>
      <c r="L2656">
        <v>915852</v>
      </c>
      <c r="M2656" t="s">
        <v>6160</v>
      </c>
    </row>
    <row r="2657" spans="1:13">
      <c r="A2657">
        <v>3818</v>
      </c>
      <c r="B2657" t="s">
        <v>6</v>
      </c>
      <c r="C2657" s="16" t="s">
        <v>6657</v>
      </c>
      <c r="D2657">
        <f t="shared" si="0"/>
        <v>29</v>
      </c>
      <c r="E2657" t="str">
        <f t="shared" si="1"/>
        <v>$136,509 signed 2/24</v>
      </c>
      <c r="F2657">
        <f t="shared" si="2"/>
        <v>9</v>
      </c>
      <c r="G2657" t="str">
        <f t="shared" si="3"/>
        <v>$136,509</v>
      </c>
      <c r="H2657" t="s">
        <v>6658</v>
      </c>
      <c r="J2657" t="s">
        <v>32</v>
      </c>
      <c r="K2657" t="s">
        <v>101</v>
      </c>
      <c r="L2657">
        <v>136509</v>
      </c>
      <c r="M2657" t="s">
        <v>1502</v>
      </c>
    </row>
    <row r="2658" spans="1:13">
      <c r="A2658">
        <v>3820</v>
      </c>
      <c r="B2658" t="s">
        <v>6</v>
      </c>
      <c r="C2658" s="16" t="s">
        <v>6659</v>
      </c>
      <c r="D2658">
        <f t="shared" si="0"/>
        <v>29</v>
      </c>
      <c r="E2658" t="str">
        <f t="shared" si="1"/>
        <v>$9,000,000</v>
      </c>
      <c r="F2658" t="str">
        <f t="shared" si="2"/>
        <v/>
      </c>
      <c r="G2658" t="str">
        <f t="shared" si="3"/>
        <v>$9,000,000</v>
      </c>
      <c r="H2658" t="s">
        <v>795</v>
      </c>
      <c r="J2658" t="s">
        <v>35</v>
      </c>
      <c r="K2658" t="s">
        <v>101</v>
      </c>
      <c r="L2658">
        <v>9000000</v>
      </c>
      <c r="M2658" t="s">
        <v>1389</v>
      </c>
    </row>
    <row r="2659" spans="1:13">
      <c r="A2659">
        <v>3821</v>
      </c>
      <c r="B2659" t="s">
        <v>6</v>
      </c>
      <c r="C2659" s="16" t="s">
        <v>6660</v>
      </c>
      <c r="D2659">
        <f t="shared" si="0"/>
        <v>29</v>
      </c>
      <c r="E2659" t="str">
        <f t="shared" si="1"/>
        <v>$8,453,250</v>
      </c>
      <c r="F2659" t="str">
        <f t="shared" si="2"/>
        <v/>
      </c>
      <c r="G2659" t="str">
        <f t="shared" si="3"/>
        <v>$8,453,250</v>
      </c>
      <c r="H2659" t="s">
        <v>6661</v>
      </c>
      <c r="J2659" t="s">
        <v>35</v>
      </c>
      <c r="K2659" t="s">
        <v>101</v>
      </c>
      <c r="L2659">
        <v>8453250</v>
      </c>
      <c r="M2659" t="s">
        <v>3020</v>
      </c>
    </row>
    <row r="2660" spans="1:13">
      <c r="A2660">
        <v>3822</v>
      </c>
      <c r="B2660" t="s">
        <v>6</v>
      </c>
      <c r="C2660" s="16" t="s">
        <v>6662</v>
      </c>
      <c r="D2660">
        <f t="shared" si="0"/>
        <v>29</v>
      </c>
      <c r="E2660" t="str">
        <f t="shared" si="1"/>
        <v>$7,405,300</v>
      </c>
      <c r="F2660" t="str">
        <f t="shared" si="2"/>
        <v/>
      </c>
      <c r="G2660" t="str">
        <f t="shared" si="3"/>
        <v>$7,405,300</v>
      </c>
      <c r="H2660" t="s">
        <v>6663</v>
      </c>
      <c r="J2660" t="s">
        <v>35</v>
      </c>
      <c r="K2660" t="s">
        <v>101</v>
      </c>
      <c r="L2660">
        <v>7405300</v>
      </c>
      <c r="M2660" t="s">
        <v>4108</v>
      </c>
    </row>
    <row r="2661" spans="1:13">
      <c r="A2661">
        <v>3823</v>
      </c>
      <c r="B2661" t="s">
        <v>6</v>
      </c>
      <c r="C2661" s="16" t="s">
        <v>6664</v>
      </c>
      <c r="D2661">
        <f t="shared" si="0"/>
        <v>29</v>
      </c>
      <c r="E2661" t="str">
        <f t="shared" si="1"/>
        <v>$6,665,000</v>
      </c>
      <c r="F2661" t="str">
        <f t="shared" si="2"/>
        <v/>
      </c>
      <c r="G2661" t="str">
        <f t="shared" si="3"/>
        <v>$6,665,000</v>
      </c>
      <c r="H2661" t="s">
        <v>6665</v>
      </c>
      <c r="J2661" t="s">
        <v>35</v>
      </c>
      <c r="K2661" t="s">
        <v>101</v>
      </c>
      <c r="L2661">
        <v>6665000</v>
      </c>
      <c r="M2661" t="s">
        <v>5700</v>
      </c>
    </row>
    <row r="2662" spans="1:13">
      <c r="A2662">
        <v>3824</v>
      </c>
      <c r="B2662" t="s">
        <v>6</v>
      </c>
      <c r="C2662" s="16" t="s">
        <v>6666</v>
      </c>
      <c r="D2662">
        <f t="shared" si="0"/>
        <v>29</v>
      </c>
      <c r="E2662" t="str">
        <f t="shared" si="1"/>
        <v>$6,611,570</v>
      </c>
      <c r="F2662" t="str">
        <f t="shared" si="2"/>
        <v/>
      </c>
      <c r="G2662" t="str">
        <f t="shared" si="3"/>
        <v>$6,611,570</v>
      </c>
      <c r="H2662" t="s">
        <v>6667</v>
      </c>
      <c r="J2662" t="s">
        <v>35</v>
      </c>
      <c r="K2662" t="s">
        <v>101</v>
      </c>
      <c r="L2662">
        <v>6611570</v>
      </c>
      <c r="M2662" t="s">
        <v>1674</v>
      </c>
    </row>
    <row r="2663" spans="1:13">
      <c r="A2663">
        <v>3825</v>
      </c>
      <c r="B2663" t="s">
        <v>6</v>
      </c>
      <c r="C2663" s="16" t="s">
        <v>6668</v>
      </c>
      <c r="D2663">
        <f t="shared" si="0"/>
        <v>29</v>
      </c>
      <c r="E2663" t="str">
        <f t="shared" si="1"/>
        <v>$6,478,600</v>
      </c>
      <c r="F2663" t="str">
        <f t="shared" si="2"/>
        <v/>
      </c>
      <c r="G2663" t="str">
        <f t="shared" si="3"/>
        <v>$6,478,600</v>
      </c>
      <c r="H2663" t="s">
        <v>6669</v>
      </c>
      <c r="J2663" t="s">
        <v>35</v>
      </c>
      <c r="K2663" t="s">
        <v>101</v>
      </c>
      <c r="L2663">
        <v>6478600</v>
      </c>
      <c r="M2663" t="s">
        <v>3712</v>
      </c>
    </row>
    <row r="2664" spans="1:13">
      <c r="A2664">
        <v>3826</v>
      </c>
      <c r="B2664" t="s">
        <v>6</v>
      </c>
      <c r="C2664" s="16" t="s">
        <v>6670</v>
      </c>
      <c r="D2664">
        <f t="shared" si="0"/>
        <v>29</v>
      </c>
      <c r="E2664" t="str">
        <f t="shared" si="1"/>
        <v>$4,300,000</v>
      </c>
      <c r="F2664" t="str">
        <f t="shared" si="2"/>
        <v/>
      </c>
      <c r="G2664" t="str">
        <f t="shared" si="3"/>
        <v>$4,300,000</v>
      </c>
      <c r="H2664" t="s">
        <v>1148</v>
      </c>
      <c r="J2664" t="s">
        <v>35</v>
      </c>
      <c r="K2664" t="s">
        <v>101</v>
      </c>
      <c r="L2664">
        <v>4300000</v>
      </c>
      <c r="M2664" t="s">
        <v>4158</v>
      </c>
    </row>
    <row r="2665" spans="1:13">
      <c r="A2665">
        <v>3827</v>
      </c>
      <c r="B2665" t="s">
        <v>6</v>
      </c>
      <c r="C2665" s="16" t="s">
        <v>6671</v>
      </c>
      <c r="D2665">
        <f t="shared" si="0"/>
        <v>29</v>
      </c>
      <c r="E2665" t="str">
        <f t="shared" si="1"/>
        <v>$3,500,000</v>
      </c>
      <c r="F2665" t="str">
        <f t="shared" si="2"/>
        <v/>
      </c>
      <c r="G2665" t="str">
        <f t="shared" si="3"/>
        <v>$3,500,000</v>
      </c>
      <c r="H2665" t="s">
        <v>2383</v>
      </c>
      <c r="J2665" t="s">
        <v>35</v>
      </c>
      <c r="K2665" t="s">
        <v>101</v>
      </c>
      <c r="L2665">
        <v>3500000</v>
      </c>
      <c r="M2665" t="s">
        <v>575</v>
      </c>
    </row>
    <row r="2666" spans="1:13">
      <c r="A2666">
        <v>3828</v>
      </c>
      <c r="B2666" t="s">
        <v>6</v>
      </c>
      <c r="C2666" s="16" t="s">
        <v>6672</v>
      </c>
      <c r="D2666">
        <f t="shared" si="0"/>
        <v>29</v>
      </c>
      <c r="E2666" t="str">
        <f t="shared" si="1"/>
        <v>$3,000,000</v>
      </c>
      <c r="F2666" t="str">
        <f t="shared" si="2"/>
        <v/>
      </c>
      <c r="G2666" t="str">
        <f t="shared" si="3"/>
        <v>$3,000,000</v>
      </c>
      <c r="H2666" t="s">
        <v>459</v>
      </c>
      <c r="J2666" t="s">
        <v>35</v>
      </c>
      <c r="K2666" t="s">
        <v>101</v>
      </c>
      <c r="L2666">
        <v>3000000</v>
      </c>
      <c r="M2666" t="s">
        <v>4745</v>
      </c>
    </row>
    <row r="2667" spans="1:13">
      <c r="A2667">
        <v>3829</v>
      </c>
      <c r="B2667" t="s">
        <v>6</v>
      </c>
      <c r="C2667" s="16" t="s">
        <v>6673</v>
      </c>
      <c r="D2667">
        <f t="shared" si="0"/>
        <v>29</v>
      </c>
      <c r="E2667" t="str">
        <f t="shared" si="1"/>
        <v>$2,540,400 3rd year of rookie contract</v>
      </c>
      <c r="F2667">
        <f t="shared" si="2"/>
        <v>11</v>
      </c>
      <c r="G2667" t="str">
        <f t="shared" si="3"/>
        <v>$2,540,400</v>
      </c>
      <c r="H2667" t="s">
        <v>6674</v>
      </c>
      <c r="J2667" t="s">
        <v>35</v>
      </c>
      <c r="K2667" t="s">
        <v>101</v>
      </c>
      <c r="L2667">
        <v>2540400</v>
      </c>
      <c r="M2667" t="s">
        <v>460</v>
      </c>
    </row>
    <row r="2668" spans="1:13">
      <c r="A2668">
        <v>3830</v>
      </c>
      <c r="B2668" t="s">
        <v>6</v>
      </c>
      <c r="C2668" s="16" t="s">
        <v>6675</v>
      </c>
      <c r="D2668">
        <f t="shared" si="0"/>
        <v>29</v>
      </c>
      <c r="E2668" t="str">
        <f t="shared" si="1"/>
        <v>$2,103,840 2nd year of rookie contract</v>
      </c>
      <c r="F2668">
        <f t="shared" si="2"/>
        <v>11</v>
      </c>
      <c r="G2668" t="str">
        <f t="shared" si="3"/>
        <v>$2,103,840</v>
      </c>
      <c r="H2668" t="s">
        <v>6676</v>
      </c>
      <c r="J2668" t="s">
        <v>35</v>
      </c>
      <c r="K2668" t="s">
        <v>101</v>
      </c>
      <c r="L2668">
        <v>2103840</v>
      </c>
      <c r="M2668" t="s">
        <v>1304</v>
      </c>
    </row>
    <row r="2669" spans="1:13">
      <c r="A2669">
        <v>3831</v>
      </c>
      <c r="B2669" t="s">
        <v>6</v>
      </c>
      <c r="C2669" s="16" t="s">
        <v>6677</v>
      </c>
      <c r="D2669">
        <f t="shared" si="0"/>
        <v>29</v>
      </c>
      <c r="E2669" t="str">
        <f t="shared" si="1"/>
        <v>$1,264,687 min, c $799,105, s 11/6</v>
      </c>
      <c r="F2669">
        <f t="shared" si="2"/>
        <v>11</v>
      </c>
      <c r="G2669" t="str">
        <f t="shared" si="3"/>
        <v>$1,264,687</v>
      </c>
      <c r="H2669" t="s">
        <v>6678</v>
      </c>
      <c r="J2669" t="s">
        <v>35</v>
      </c>
      <c r="K2669" t="s">
        <v>101</v>
      </c>
      <c r="L2669">
        <v>1264687</v>
      </c>
      <c r="M2669" t="s">
        <v>5952</v>
      </c>
    </row>
    <row r="2670" spans="1:13">
      <c r="A2670">
        <v>3832</v>
      </c>
      <c r="B2670" t="s">
        <v>6</v>
      </c>
      <c r="C2670" s="16" t="s">
        <v>6679</v>
      </c>
      <c r="D2670">
        <f t="shared" si="0"/>
        <v>29</v>
      </c>
      <c r="E2670" t="str">
        <f t="shared" si="1"/>
        <v>$1,229,255 minimum, counts $854,389</v>
      </c>
      <c r="F2670">
        <f t="shared" si="2"/>
        <v>11</v>
      </c>
      <c r="G2670" t="str">
        <f t="shared" si="3"/>
        <v>$1,229,255</v>
      </c>
      <c r="H2670" t="s">
        <v>4007</v>
      </c>
      <c r="J2670" t="s">
        <v>35</v>
      </c>
      <c r="K2670" t="s">
        <v>101</v>
      </c>
      <c r="L2670">
        <v>1229255</v>
      </c>
      <c r="M2670" t="s">
        <v>3334</v>
      </c>
    </row>
    <row r="2671" spans="1:13">
      <c r="A2671">
        <v>3833</v>
      </c>
      <c r="B2671" t="s">
        <v>6</v>
      </c>
      <c r="C2671" s="16" t="s">
        <v>6680</v>
      </c>
      <c r="D2671">
        <f t="shared" si="0"/>
        <v>29</v>
      </c>
      <c r="E2671" t="str">
        <f t="shared" si="1"/>
        <v>$1,108,680 3rd year of rookie contract</v>
      </c>
      <c r="F2671">
        <f t="shared" si="2"/>
        <v>11</v>
      </c>
      <c r="G2671" t="str">
        <f t="shared" si="3"/>
        <v>$1,108,680</v>
      </c>
      <c r="H2671" t="s">
        <v>6681</v>
      </c>
      <c r="J2671" t="s">
        <v>35</v>
      </c>
      <c r="K2671" t="s">
        <v>101</v>
      </c>
      <c r="L2671">
        <v>1108680</v>
      </c>
      <c r="M2671" t="s">
        <v>2735</v>
      </c>
    </row>
    <row r="2672" spans="1:13">
      <c r="A2672">
        <v>3834</v>
      </c>
      <c r="B2672" t="s">
        <v>6</v>
      </c>
      <c r="C2672" s="16" t="s">
        <v>6682</v>
      </c>
      <c r="D2672">
        <f t="shared" si="0"/>
        <v>29</v>
      </c>
      <c r="E2672" t="str">
        <f t="shared" si="1"/>
        <v>$884,120 min, c $854,389, rel 2/24</v>
      </c>
      <c r="F2672">
        <f t="shared" si="2"/>
        <v>9</v>
      </c>
      <c r="G2672" t="str">
        <f t="shared" si="3"/>
        <v>$884,120</v>
      </c>
      <c r="H2672" t="s">
        <v>6683</v>
      </c>
      <c r="J2672" t="s">
        <v>35</v>
      </c>
      <c r="K2672" t="s">
        <v>101</v>
      </c>
      <c r="L2672">
        <v>884120</v>
      </c>
      <c r="M2672" t="s">
        <v>3988</v>
      </c>
    </row>
    <row r="2673" spans="1:13">
      <c r="A2673">
        <v>3835</v>
      </c>
      <c r="B2673" t="s">
        <v>6</v>
      </c>
      <c r="C2673" s="16" t="s">
        <v>6684</v>
      </c>
      <c r="D2673">
        <f t="shared" si="0"/>
        <v>29</v>
      </c>
      <c r="E2673" t="str">
        <f t="shared" si="1"/>
        <v>$762,195</v>
      </c>
      <c r="F2673" t="str">
        <f t="shared" si="2"/>
        <v/>
      </c>
      <c r="G2673" t="str">
        <f t="shared" si="3"/>
        <v>$762,195</v>
      </c>
      <c r="H2673" t="s">
        <v>6685</v>
      </c>
      <c r="J2673" t="s">
        <v>35</v>
      </c>
      <c r="K2673" t="s">
        <v>101</v>
      </c>
      <c r="L2673">
        <v>762195</v>
      </c>
      <c r="M2673" t="s">
        <v>4800</v>
      </c>
    </row>
    <row r="2674" spans="1:13">
      <c r="A2674">
        <v>3836</v>
      </c>
      <c r="B2674" t="s">
        <v>6</v>
      </c>
      <c r="C2674" s="16" t="s">
        <v>6686</v>
      </c>
      <c r="D2674">
        <f t="shared" si="0"/>
        <v>29</v>
      </c>
      <c r="E2674" t="str">
        <f t="shared" si="1"/>
        <v>$762,195 minimum</v>
      </c>
      <c r="F2674">
        <f t="shared" si="2"/>
        <v>9</v>
      </c>
      <c r="G2674" t="str">
        <f t="shared" si="3"/>
        <v>$762,195</v>
      </c>
      <c r="H2674" t="s">
        <v>3630</v>
      </c>
      <c r="J2674" t="s">
        <v>35</v>
      </c>
      <c r="K2674" t="s">
        <v>101</v>
      </c>
      <c r="L2674">
        <v>762195</v>
      </c>
      <c r="M2674" t="s">
        <v>1013</v>
      </c>
    </row>
    <row r="2675" spans="1:13">
      <c r="A2675">
        <v>3837</v>
      </c>
      <c r="B2675" t="s">
        <v>6</v>
      </c>
      <c r="C2675" s="16" t="s">
        <v>6687</v>
      </c>
      <c r="D2675">
        <f t="shared" si="0"/>
        <v>29</v>
      </c>
      <c r="E2675" t="str">
        <f t="shared" si="1"/>
        <v>$473,604 minimum, released 2/24</v>
      </c>
      <c r="F2675">
        <f t="shared" si="2"/>
        <v>9</v>
      </c>
      <c r="G2675" t="str">
        <f t="shared" si="3"/>
        <v>$473,604</v>
      </c>
      <c r="H2675" t="s">
        <v>3635</v>
      </c>
      <c r="J2675" t="s">
        <v>35</v>
      </c>
      <c r="K2675" t="s">
        <v>101</v>
      </c>
      <c r="L2675">
        <v>473604</v>
      </c>
      <c r="M2675" t="s">
        <v>5983</v>
      </c>
    </row>
    <row r="2676" spans="1:13">
      <c r="A2676">
        <v>3839</v>
      </c>
      <c r="B2676" t="s">
        <v>6</v>
      </c>
      <c r="C2676" s="16" t="s">
        <v>6688</v>
      </c>
      <c r="D2676">
        <f t="shared" si="0"/>
        <v>29</v>
      </c>
      <c r="E2676" t="str">
        <f t="shared" si="1"/>
        <v>$14,400,000</v>
      </c>
      <c r="F2676" t="str">
        <f t="shared" si="2"/>
        <v/>
      </c>
      <c r="G2676" t="str">
        <f t="shared" si="3"/>
        <v>$14,400,000</v>
      </c>
      <c r="H2676" t="s">
        <v>6689</v>
      </c>
      <c r="J2676" t="s">
        <v>37</v>
      </c>
      <c r="K2676" t="s">
        <v>101</v>
      </c>
      <c r="L2676">
        <v>14400000</v>
      </c>
      <c r="M2676" t="s">
        <v>1710</v>
      </c>
    </row>
    <row r="2677" spans="1:13">
      <c r="A2677">
        <v>3840</v>
      </c>
      <c r="B2677" t="s">
        <v>6</v>
      </c>
      <c r="C2677" s="16" t="s">
        <v>6690</v>
      </c>
      <c r="D2677">
        <f t="shared" si="0"/>
        <v>29</v>
      </c>
      <c r="E2677" t="str">
        <f t="shared" si="1"/>
        <v>$11,345,000</v>
      </c>
      <c r="F2677" t="str">
        <f t="shared" si="2"/>
        <v/>
      </c>
      <c r="G2677" t="str">
        <f t="shared" si="3"/>
        <v>$11,345,000</v>
      </c>
      <c r="H2677" t="s">
        <v>6691</v>
      </c>
      <c r="J2677" t="s">
        <v>37</v>
      </c>
      <c r="K2677" t="s">
        <v>101</v>
      </c>
      <c r="L2677">
        <v>11345000</v>
      </c>
      <c r="M2677" t="s">
        <v>866</v>
      </c>
    </row>
    <row r="2678" spans="1:13">
      <c r="A2678">
        <v>3841</v>
      </c>
      <c r="B2678" t="s">
        <v>6</v>
      </c>
      <c r="C2678" s="16" t="s">
        <v>6692</v>
      </c>
      <c r="D2678">
        <f t="shared" si="0"/>
        <v>29</v>
      </c>
      <c r="E2678" t="str">
        <f t="shared" si="1"/>
        <v>$5,546,160 3rd year of rookie contract</v>
      </c>
      <c r="F2678">
        <f t="shared" si="2"/>
        <v>11</v>
      </c>
      <c r="G2678" t="str">
        <f t="shared" si="3"/>
        <v>$5,546,160</v>
      </c>
      <c r="H2678" t="s">
        <v>6693</v>
      </c>
      <c r="J2678" t="s">
        <v>37</v>
      </c>
      <c r="K2678" t="s">
        <v>101</v>
      </c>
      <c r="L2678">
        <v>5546160</v>
      </c>
      <c r="M2678" t="s">
        <v>305</v>
      </c>
    </row>
    <row r="2679" spans="1:13">
      <c r="A2679">
        <v>3842</v>
      </c>
      <c r="B2679" t="s">
        <v>6</v>
      </c>
      <c r="C2679" s="16" t="s">
        <v>3609</v>
      </c>
      <c r="D2679">
        <f t="shared" si="0"/>
        <v>29</v>
      </c>
      <c r="E2679" t="str">
        <f t="shared" si="1"/>
        <v>$5,000,000</v>
      </c>
      <c r="F2679" t="str">
        <f t="shared" si="2"/>
        <v/>
      </c>
      <c r="G2679" t="str">
        <f t="shared" si="3"/>
        <v>$5,000,000</v>
      </c>
      <c r="H2679" t="s">
        <v>163</v>
      </c>
      <c r="J2679" t="s">
        <v>37</v>
      </c>
      <c r="K2679" t="s">
        <v>101</v>
      </c>
      <c r="L2679">
        <v>5000000</v>
      </c>
      <c r="M2679" t="s">
        <v>114</v>
      </c>
    </row>
    <row r="2680" spans="1:13">
      <c r="A2680">
        <v>3843</v>
      </c>
      <c r="B2680" t="s">
        <v>6</v>
      </c>
      <c r="C2680" s="16" t="s">
        <v>6694</v>
      </c>
      <c r="D2680">
        <f t="shared" si="0"/>
        <v>29</v>
      </c>
      <c r="E2680" t="str">
        <f t="shared" si="1"/>
        <v>$4,790,000</v>
      </c>
      <c r="F2680" t="str">
        <f t="shared" si="2"/>
        <v/>
      </c>
      <c r="G2680" t="str">
        <f t="shared" si="3"/>
        <v>$4,790,000</v>
      </c>
      <c r="H2680" t="s">
        <v>6695</v>
      </c>
      <c r="J2680" t="s">
        <v>37</v>
      </c>
      <c r="K2680" t="s">
        <v>101</v>
      </c>
      <c r="L2680">
        <v>4790000</v>
      </c>
      <c r="M2680" t="s">
        <v>2778</v>
      </c>
    </row>
    <row r="2681" spans="1:13">
      <c r="A2681">
        <v>3844</v>
      </c>
      <c r="B2681" t="s">
        <v>6</v>
      </c>
      <c r="C2681" s="16" t="s">
        <v>6696</v>
      </c>
      <c r="D2681">
        <f t="shared" si="0"/>
        <v>29</v>
      </c>
      <c r="E2681" t="str">
        <f t="shared" si="1"/>
        <v>$3,128,536 4th year of rookie contract</v>
      </c>
      <c r="F2681">
        <f t="shared" si="2"/>
        <v>11</v>
      </c>
      <c r="G2681" t="str">
        <f t="shared" si="3"/>
        <v>$3,128,536</v>
      </c>
      <c r="H2681" t="s">
        <v>6697</v>
      </c>
      <c r="J2681" t="s">
        <v>37</v>
      </c>
      <c r="K2681" t="s">
        <v>101</v>
      </c>
      <c r="L2681">
        <v>3128536</v>
      </c>
      <c r="M2681" t="s">
        <v>312</v>
      </c>
    </row>
    <row r="2682" spans="1:13">
      <c r="A2682">
        <v>3845</v>
      </c>
      <c r="B2682" t="s">
        <v>6</v>
      </c>
      <c r="C2682" s="16" t="s">
        <v>6698</v>
      </c>
      <c r="D2682">
        <f t="shared" si="0"/>
        <v>29</v>
      </c>
      <c r="E2682" t="str">
        <f t="shared" si="1"/>
        <v>$3,100,000</v>
      </c>
      <c r="F2682" t="str">
        <f t="shared" si="2"/>
        <v/>
      </c>
      <c r="G2682" t="str">
        <f t="shared" si="3"/>
        <v>$3,100,000</v>
      </c>
      <c r="H2682" t="s">
        <v>2431</v>
      </c>
      <c r="J2682" t="s">
        <v>37</v>
      </c>
      <c r="K2682" t="s">
        <v>101</v>
      </c>
      <c r="L2682">
        <v>3100000</v>
      </c>
      <c r="M2682" t="s">
        <v>1146</v>
      </c>
    </row>
    <row r="2683" spans="1:13">
      <c r="A2683">
        <v>3846</v>
      </c>
      <c r="B2683" t="s">
        <v>6</v>
      </c>
      <c r="C2683" s="16" t="s">
        <v>6699</v>
      </c>
      <c r="D2683">
        <f t="shared" si="0"/>
        <v>29</v>
      </c>
      <c r="E2683" t="str">
        <f t="shared" si="1"/>
        <v>$1,721,000</v>
      </c>
      <c r="F2683" t="str">
        <f t="shared" si="2"/>
        <v/>
      </c>
      <c r="G2683" t="str">
        <f t="shared" si="3"/>
        <v>$1,721,000</v>
      </c>
      <c r="H2683" t="s">
        <v>6700</v>
      </c>
      <c r="J2683" t="s">
        <v>37</v>
      </c>
      <c r="K2683" t="s">
        <v>101</v>
      </c>
      <c r="L2683">
        <v>1721000</v>
      </c>
      <c r="M2683" t="s">
        <v>995</v>
      </c>
    </row>
    <row r="2684" spans="1:13">
      <c r="A2684">
        <v>3847</v>
      </c>
      <c r="B2684" t="s">
        <v>6</v>
      </c>
      <c r="C2684" s="16" t="s">
        <v>6701</v>
      </c>
      <c r="D2684">
        <f t="shared" si="0"/>
        <v>29</v>
      </c>
      <c r="E2684" t="str">
        <f t="shared" si="1"/>
        <v>$1,600,000</v>
      </c>
      <c r="F2684" t="str">
        <f t="shared" si="2"/>
        <v/>
      </c>
      <c r="G2684" t="str">
        <f t="shared" si="3"/>
        <v>$1,600,000</v>
      </c>
      <c r="H2684" t="s">
        <v>3109</v>
      </c>
      <c r="J2684" t="s">
        <v>37</v>
      </c>
      <c r="K2684" t="s">
        <v>101</v>
      </c>
      <c r="L2684">
        <v>1600000</v>
      </c>
      <c r="M2684" t="s">
        <v>2651</v>
      </c>
    </row>
    <row r="2685" spans="1:13">
      <c r="A2685">
        <v>3848</v>
      </c>
      <c r="B2685" t="s">
        <v>6</v>
      </c>
      <c r="C2685" s="16" t="s">
        <v>6702</v>
      </c>
      <c r="D2685">
        <f t="shared" si="0"/>
        <v>29</v>
      </c>
      <c r="E2685" t="str">
        <f t="shared" si="1"/>
        <v>$1,352,181 minimum, counts $854,389</v>
      </c>
      <c r="F2685">
        <f t="shared" si="2"/>
        <v>11</v>
      </c>
      <c r="G2685" t="str">
        <f t="shared" si="3"/>
        <v>$1,352,181</v>
      </c>
      <c r="H2685" t="s">
        <v>3652</v>
      </c>
      <c r="J2685" t="s">
        <v>37</v>
      </c>
      <c r="K2685" t="s">
        <v>101</v>
      </c>
      <c r="L2685">
        <v>1352181</v>
      </c>
      <c r="M2685" t="s">
        <v>4196</v>
      </c>
    </row>
    <row r="2686" spans="1:13">
      <c r="A2686">
        <v>3849</v>
      </c>
      <c r="B2686" t="s">
        <v>6</v>
      </c>
      <c r="C2686" s="16" t="s">
        <v>6703</v>
      </c>
      <c r="D2686">
        <f t="shared" si="0"/>
        <v>29</v>
      </c>
      <c r="E2686" t="str">
        <f t="shared" si="1"/>
        <v>$1,229,255 minimum, counts $854,389</v>
      </c>
      <c r="F2686">
        <f t="shared" si="2"/>
        <v>11</v>
      </c>
      <c r="G2686" t="str">
        <f t="shared" si="3"/>
        <v>$1,229,255</v>
      </c>
      <c r="H2686" t="s">
        <v>4007</v>
      </c>
      <c r="J2686" t="s">
        <v>37</v>
      </c>
      <c r="K2686" t="s">
        <v>101</v>
      </c>
      <c r="L2686">
        <v>1229255</v>
      </c>
      <c r="M2686" t="s">
        <v>4707</v>
      </c>
    </row>
    <row r="2687" spans="1:13">
      <c r="A2687">
        <v>3850</v>
      </c>
      <c r="B2687" t="s">
        <v>6</v>
      </c>
      <c r="C2687" s="16" t="s">
        <v>6704</v>
      </c>
      <c r="D2687">
        <f t="shared" si="0"/>
        <v>29</v>
      </c>
      <c r="E2687" t="str">
        <f t="shared" si="1"/>
        <v>$1,117,680 2nd year of rookie contract</v>
      </c>
      <c r="F2687">
        <f t="shared" si="2"/>
        <v>11</v>
      </c>
      <c r="G2687" t="str">
        <f t="shared" si="3"/>
        <v>$1,117,680</v>
      </c>
      <c r="H2687" t="s">
        <v>6705</v>
      </c>
      <c r="J2687" t="s">
        <v>37</v>
      </c>
      <c r="K2687" t="s">
        <v>101</v>
      </c>
      <c r="L2687">
        <v>1117680</v>
      </c>
      <c r="M2687" t="s">
        <v>315</v>
      </c>
    </row>
    <row r="2688" spans="1:13">
      <c r="A2688">
        <v>3851</v>
      </c>
      <c r="B2688" t="s">
        <v>6</v>
      </c>
      <c r="C2688" s="16" t="s">
        <v>6706</v>
      </c>
      <c r="D2688">
        <f t="shared" si="0"/>
        <v>29</v>
      </c>
      <c r="E2688" t="str">
        <f t="shared" si="1"/>
        <v>$208,264 min, c $201,033, s 11/25-1/4</v>
      </c>
      <c r="F2688">
        <f t="shared" si="2"/>
        <v>9</v>
      </c>
      <c r="G2688" t="str">
        <f t="shared" si="3"/>
        <v>$208,264</v>
      </c>
      <c r="H2688" t="s">
        <v>6707</v>
      </c>
      <c r="J2688" t="s">
        <v>37</v>
      </c>
      <c r="K2688" t="s">
        <v>101</v>
      </c>
      <c r="L2688">
        <v>208264</v>
      </c>
      <c r="M2688" t="s">
        <v>1860</v>
      </c>
    </row>
    <row r="2689" spans="1:13">
      <c r="A2689">
        <v>3853</v>
      </c>
      <c r="B2689" t="s">
        <v>6</v>
      </c>
      <c r="C2689" s="16" t="s">
        <v>6708</v>
      </c>
      <c r="D2689">
        <f t="shared" si="0"/>
        <v>29</v>
      </c>
      <c r="E2689" t="str">
        <f t="shared" si="1"/>
        <v>$13,358,905</v>
      </c>
      <c r="F2689" t="str">
        <f t="shared" si="2"/>
        <v/>
      </c>
      <c r="G2689" t="str">
        <f t="shared" si="3"/>
        <v>$13,358,905</v>
      </c>
      <c r="H2689" t="s">
        <v>6709</v>
      </c>
      <c r="J2689" t="s">
        <v>39</v>
      </c>
      <c r="K2689" t="s">
        <v>101</v>
      </c>
      <c r="L2689">
        <v>13358905</v>
      </c>
      <c r="M2689" t="s">
        <v>2626</v>
      </c>
    </row>
    <row r="2690" spans="1:13">
      <c r="A2690">
        <v>3854</v>
      </c>
      <c r="B2690" t="s">
        <v>6</v>
      </c>
      <c r="C2690" s="16" t="s">
        <v>6710</v>
      </c>
      <c r="D2690">
        <f t="shared" si="0"/>
        <v>29</v>
      </c>
      <c r="E2690" t="str">
        <f t="shared" si="1"/>
        <v>$13,000,000</v>
      </c>
      <c r="F2690" t="str">
        <f t="shared" si="2"/>
        <v/>
      </c>
      <c r="G2690" t="str">
        <f t="shared" si="3"/>
        <v>$13,000,000</v>
      </c>
      <c r="H2690" t="s">
        <v>1245</v>
      </c>
      <c r="J2690" t="s">
        <v>39</v>
      </c>
      <c r="K2690" t="s">
        <v>101</v>
      </c>
      <c r="L2690">
        <v>13000000</v>
      </c>
      <c r="M2690" t="s">
        <v>3765</v>
      </c>
    </row>
    <row r="2691" spans="1:13">
      <c r="A2691">
        <v>3855</v>
      </c>
      <c r="B2691" t="s">
        <v>6</v>
      </c>
      <c r="C2691" s="16" t="s">
        <v>6711</v>
      </c>
      <c r="D2691">
        <f t="shared" si="0"/>
        <v>29</v>
      </c>
      <c r="E2691" t="str">
        <f t="shared" si="1"/>
        <v>$7,281,818</v>
      </c>
      <c r="F2691" t="str">
        <f t="shared" si="2"/>
        <v/>
      </c>
      <c r="G2691" t="str">
        <f t="shared" si="3"/>
        <v>$7,281,818</v>
      </c>
      <c r="H2691" t="s">
        <v>6712</v>
      </c>
      <c r="J2691" t="s">
        <v>39</v>
      </c>
      <c r="K2691" t="s">
        <v>101</v>
      </c>
      <c r="L2691">
        <v>7281818</v>
      </c>
      <c r="M2691" t="s">
        <v>600</v>
      </c>
    </row>
    <row r="2692" spans="1:13">
      <c r="A2692">
        <v>3856</v>
      </c>
      <c r="B2692" t="s">
        <v>6</v>
      </c>
      <c r="C2692" s="16" t="s">
        <v>6713</v>
      </c>
      <c r="D2692">
        <f t="shared" si="0"/>
        <v>29</v>
      </c>
      <c r="E2692" t="str">
        <f t="shared" si="1"/>
        <v>$4,015,334</v>
      </c>
      <c r="F2692" t="str">
        <f t="shared" si="2"/>
        <v/>
      </c>
      <c r="G2692" t="str">
        <f t="shared" si="3"/>
        <v>$4,015,334</v>
      </c>
      <c r="H2692" t="s">
        <v>6714</v>
      </c>
      <c r="J2692" t="s">
        <v>39</v>
      </c>
      <c r="K2692" t="s">
        <v>101</v>
      </c>
      <c r="L2692">
        <v>4015334</v>
      </c>
      <c r="M2692" t="s">
        <v>3775</v>
      </c>
    </row>
    <row r="2693" spans="1:13">
      <c r="A2693">
        <v>3857</v>
      </c>
      <c r="B2693" t="s">
        <v>6</v>
      </c>
      <c r="C2693" s="16" t="s">
        <v>6715</v>
      </c>
      <c r="D2693">
        <f t="shared" si="0"/>
        <v>29</v>
      </c>
      <c r="E2693" t="str">
        <f t="shared" si="1"/>
        <v>$3,964,320</v>
      </c>
      <c r="F2693" t="str">
        <f t="shared" si="2"/>
        <v/>
      </c>
      <c r="G2693" t="str">
        <f t="shared" si="3"/>
        <v>$3,964,320</v>
      </c>
      <c r="H2693" t="s">
        <v>6716</v>
      </c>
      <c r="J2693" t="s">
        <v>39</v>
      </c>
      <c r="K2693" t="s">
        <v>101</v>
      </c>
      <c r="L2693">
        <v>3964320</v>
      </c>
      <c r="M2693" t="s">
        <v>711</v>
      </c>
    </row>
    <row r="2694" spans="1:13">
      <c r="A2694">
        <v>3858</v>
      </c>
      <c r="B2694" t="s">
        <v>6</v>
      </c>
      <c r="C2694" s="16" t="s">
        <v>6717</v>
      </c>
      <c r="D2694">
        <f t="shared" si="0"/>
        <v>29</v>
      </c>
      <c r="E2694" t="str">
        <f t="shared" si="1"/>
        <v>$2,855,700</v>
      </c>
      <c r="F2694" t="str">
        <f t="shared" si="2"/>
        <v/>
      </c>
      <c r="G2694" t="str">
        <f t="shared" si="3"/>
        <v>$2,855,700</v>
      </c>
      <c r="H2694" t="s">
        <v>6718</v>
      </c>
      <c r="J2694" t="s">
        <v>39</v>
      </c>
      <c r="K2694" t="s">
        <v>101</v>
      </c>
      <c r="L2694">
        <v>2855700</v>
      </c>
      <c r="M2694" t="s">
        <v>4601</v>
      </c>
    </row>
    <row r="2695" spans="1:13">
      <c r="A2695">
        <v>3859</v>
      </c>
      <c r="B2695" t="s">
        <v>6</v>
      </c>
      <c r="C2695" s="16" t="s">
        <v>6719</v>
      </c>
      <c r="D2695">
        <f t="shared" si="0"/>
        <v>29</v>
      </c>
      <c r="E2695" t="str">
        <f t="shared" si="1"/>
        <v>$2,333,333</v>
      </c>
      <c r="F2695" t="str">
        <f t="shared" si="2"/>
        <v/>
      </c>
      <c r="G2695" t="str">
        <f t="shared" si="3"/>
        <v>$2,333,333</v>
      </c>
      <c r="H2695" t="s">
        <v>6720</v>
      </c>
      <c r="J2695" t="s">
        <v>39</v>
      </c>
      <c r="K2695" t="s">
        <v>101</v>
      </c>
      <c r="L2695">
        <v>2333333</v>
      </c>
      <c r="M2695" t="s">
        <v>827</v>
      </c>
    </row>
    <row r="2696" spans="1:13">
      <c r="A2696">
        <v>3860</v>
      </c>
      <c r="B2696" t="s">
        <v>6</v>
      </c>
      <c r="C2696" s="16" t="s">
        <v>6721</v>
      </c>
      <c r="D2696">
        <f t="shared" si="0"/>
        <v>29</v>
      </c>
      <c r="E2696" t="str">
        <f t="shared" si="1"/>
        <v>$1,528,920 3rd year of rookie contract</v>
      </c>
      <c r="F2696">
        <f t="shared" si="2"/>
        <v>11</v>
      </c>
      <c r="G2696" t="str">
        <f t="shared" si="3"/>
        <v>$1,528,920</v>
      </c>
      <c r="H2696" t="s">
        <v>6722</v>
      </c>
      <c r="J2696" t="s">
        <v>39</v>
      </c>
      <c r="K2696" t="s">
        <v>101</v>
      </c>
      <c r="L2696">
        <v>1528920</v>
      </c>
      <c r="M2696" t="s">
        <v>444</v>
      </c>
    </row>
    <row r="2697" spans="1:13">
      <c r="A2697">
        <v>3861</v>
      </c>
      <c r="B2697" t="s">
        <v>6</v>
      </c>
      <c r="C2697" s="16" t="s">
        <v>6723</v>
      </c>
      <c r="D2697">
        <f t="shared" si="0"/>
        <v>29</v>
      </c>
      <c r="E2697" t="str">
        <f t="shared" si="1"/>
        <v>$1,020,960 1st year of rookie contract</v>
      </c>
      <c r="F2697">
        <f t="shared" si="2"/>
        <v>11</v>
      </c>
      <c r="G2697" t="str">
        <f t="shared" si="3"/>
        <v>$1,020,960</v>
      </c>
      <c r="H2697" t="s">
        <v>3915</v>
      </c>
      <c r="J2697" t="s">
        <v>39</v>
      </c>
      <c r="K2697" t="s">
        <v>101</v>
      </c>
      <c r="L2697">
        <v>1020960</v>
      </c>
      <c r="M2697" t="s">
        <v>4254</v>
      </c>
    </row>
    <row r="2698" spans="1:13">
      <c r="A2698">
        <v>3862</v>
      </c>
      <c r="B2698" t="s">
        <v>6</v>
      </c>
      <c r="C2698" s="16" t="s">
        <v>6724</v>
      </c>
      <c r="D2698">
        <f t="shared" si="0"/>
        <v>29</v>
      </c>
      <c r="E2698" t="str">
        <f t="shared" si="1"/>
        <v>$992,680 minimum (2 year contract)</v>
      </c>
      <c r="F2698">
        <f t="shared" si="2"/>
        <v>9</v>
      </c>
      <c r="G2698" t="str">
        <f t="shared" si="3"/>
        <v>$992,680</v>
      </c>
      <c r="H2698" t="s">
        <v>3700</v>
      </c>
      <c r="J2698" t="s">
        <v>39</v>
      </c>
      <c r="K2698" t="s">
        <v>101</v>
      </c>
      <c r="L2698">
        <v>992680</v>
      </c>
      <c r="M2698" t="s">
        <v>5327</v>
      </c>
    </row>
    <row r="2699" spans="1:13">
      <c r="A2699">
        <v>3863</v>
      </c>
      <c r="B2699" t="s">
        <v>6</v>
      </c>
      <c r="C2699" s="16" t="s">
        <v>6725</v>
      </c>
      <c r="D2699">
        <f t="shared" si="0"/>
        <v>29</v>
      </c>
      <c r="E2699" t="str">
        <f t="shared" si="1"/>
        <v>$915,852 min, c $854,389, rel 2/24/11</v>
      </c>
      <c r="F2699">
        <f t="shared" si="2"/>
        <v>9</v>
      </c>
      <c r="G2699" t="str">
        <f t="shared" si="3"/>
        <v>$915,852</v>
      </c>
      <c r="H2699" t="s">
        <v>3628</v>
      </c>
      <c r="J2699" t="s">
        <v>39</v>
      </c>
      <c r="K2699" t="s">
        <v>101</v>
      </c>
      <c r="L2699">
        <v>915852</v>
      </c>
      <c r="M2699" t="s">
        <v>5505</v>
      </c>
    </row>
    <row r="2700" spans="1:13">
      <c r="A2700">
        <v>3864</v>
      </c>
      <c r="B2700" t="s">
        <v>6</v>
      </c>
      <c r="C2700" s="16" t="s">
        <v>6726</v>
      </c>
      <c r="D2700">
        <f t="shared" si="0"/>
        <v>29</v>
      </c>
      <c r="E2700" t="str">
        <f t="shared" si="1"/>
        <v>$500,000</v>
      </c>
      <c r="F2700" t="str">
        <f t="shared" si="2"/>
        <v/>
      </c>
      <c r="G2700" t="str">
        <f t="shared" si="3"/>
        <v>$500,000</v>
      </c>
      <c r="H2700" t="s">
        <v>2896</v>
      </c>
      <c r="J2700" t="s">
        <v>39</v>
      </c>
      <c r="K2700" t="s">
        <v>101</v>
      </c>
      <c r="L2700">
        <v>500000</v>
      </c>
      <c r="M2700" t="s">
        <v>3806</v>
      </c>
    </row>
    <row r="2701" spans="1:13">
      <c r="A2701">
        <v>3865</v>
      </c>
      <c r="B2701" t="s">
        <v>6</v>
      </c>
      <c r="C2701" s="16" t="s">
        <v>6727</v>
      </c>
      <c r="D2701">
        <f t="shared" si="0"/>
        <v>29</v>
      </c>
      <c r="E2701" t="str">
        <f t="shared" si="1"/>
        <v>$479,735 minimun, signed 12/28</v>
      </c>
      <c r="F2701">
        <f t="shared" si="2"/>
        <v>9</v>
      </c>
      <c r="G2701" t="str">
        <f t="shared" si="3"/>
        <v>$479,735</v>
      </c>
      <c r="H2701" t="s">
        <v>6728</v>
      </c>
      <c r="J2701" t="s">
        <v>39</v>
      </c>
      <c r="K2701" t="s">
        <v>101</v>
      </c>
      <c r="L2701">
        <v>479735</v>
      </c>
      <c r="M2701" t="s">
        <v>1019</v>
      </c>
    </row>
    <row r="2702" spans="1:13">
      <c r="A2702">
        <v>3866</v>
      </c>
      <c r="B2702" t="s">
        <v>6</v>
      </c>
      <c r="C2702" s="16" t="s">
        <v>6729</v>
      </c>
      <c r="D2702">
        <f t="shared" si="0"/>
        <v>29</v>
      </c>
      <c r="E2702" t="str">
        <f t="shared" si="1"/>
        <v>$473,604 minimum</v>
      </c>
      <c r="F2702">
        <f t="shared" si="2"/>
        <v>9</v>
      </c>
      <c r="G2702" t="str">
        <f t="shared" si="3"/>
        <v>$473,604</v>
      </c>
      <c r="H2702" t="s">
        <v>3635</v>
      </c>
      <c r="J2702" t="s">
        <v>39</v>
      </c>
      <c r="K2702" t="s">
        <v>101</v>
      </c>
      <c r="L2702">
        <v>473604</v>
      </c>
      <c r="M2702" t="s">
        <v>5043</v>
      </c>
    </row>
    <row r="2703" spans="1:13">
      <c r="A2703">
        <v>3867</v>
      </c>
      <c r="B2703" t="s">
        <v>6</v>
      </c>
      <c r="C2703" s="16" t="s">
        <v>6730</v>
      </c>
      <c r="D2703">
        <f t="shared" si="0"/>
        <v>29</v>
      </c>
      <c r="E2703" t="str">
        <f t="shared" si="1"/>
        <v>$473,604 minimum</v>
      </c>
      <c r="F2703">
        <f t="shared" si="2"/>
        <v>9</v>
      </c>
      <c r="G2703" t="str">
        <f t="shared" si="3"/>
        <v>$473,604</v>
      </c>
      <c r="H2703" t="s">
        <v>3635</v>
      </c>
      <c r="J2703" t="s">
        <v>39</v>
      </c>
      <c r="K2703" t="s">
        <v>101</v>
      </c>
      <c r="L2703">
        <v>473604</v>
      </c>
      <c r="M2703" t="s">
        <v>3792</v>
      </c>
    </row>
    <row r="2704" spans="1:13">
      <c r="A2704">
        <v>3868</v>
      </c>
      <c r="B2704" t="s">
        <v>6</v>
      </c>
      <c r="C2704" s="16" t="s">
        <v>6731</v>
      </c>
      <c r="D2704">
        <f t="shared" si="0"/>
        <v>29</v>
      </c>
      <c r="E2704" t="str">
        <f t="shared" si="1"/>
        <v>$473,604 minimum</v>
      </c>
      <c r="F2704">
        <f t="shared" si="2"/>
        <v>9</v>
      </c>
      <c r="G2704" t="str">
        <f t="shared" si="3"/>
        <v>$473,604</v>
      </c>
      <c r="H2704" t="s">
        <v>3635</v>
      </c>
      <c r="J2704" t="s">
        <v>39</v>
      </c>
      <c r="K2704" t="s">
        <v>101</v>
      </c>
      <c r="L2704">
        <v>473604</v>
      </c>
      <c r="M2704" t="s">
        <v>3056</v>
      </c>
    </row>
    <row r="2705" spans="1:13">
      <c r="A2705">
        <v>3869</v>
      </c>
      <c r="B2705" t="s">
        <v>6</v>
      </c>
      <c r="C2705" s="16" t="s">
        <v>6732</v>
      </c>
      <c r="D2705">
        <f t="shared" si="0"/>
        <v>29</v>
      </c>
      <c r="E2705" t="str">
        <f t="shared" si="1"/>
        <v>$321,652 minimum, released 12/28</v>
      </c>
      <c r="F2705">
        <f t="shared" si="2"/>
        <v>9</v>
      </c>
      <c r="G2705" t="str">
        <f t="shared" si="3"/>
        <v>$321,652</v>
      </c>
      <c r="H2705" t="s">
        <v>6733</v>
      </c>
      <c r="J2705" t="s">
        <v>39</v>
      </c>
      <c r="K2705" t="s">
        <v>101</v>
      </c>
      <c r="L2705">
        <v>321652</v>
      </c>
      <c r="M2705" t="s">
        <v>5254</v>
      </c>
    </row>
    <row r="2706" spans="1:13">
      <c r="A2706">
        <v>3871</v>
      </c>
      <c r="B2706" t="s">
        <v>6</v>
      </c>
      <c r="C2706" s="16" t="s">
        <v>6734</v>
      </c>
      <c r="D2706">
        <f t="shared" si="0"/>
        <v>29</v>
      </c>
      <c r="E2706" t="str">
        <f t="shared" si="1"/>
        <v>$17,278,618</v>
      </c>
      <c r="F2706" t="str">
        <f t="shared" si="2"/>
        <v/>
      </c>
      <c r="G2706" t="str">
        <f t="shared" si="3"/>
        <v>$17,278,618</v>
      </c>
      <c r="H2706" t="s">
        <v>6735</v>
      </c>
      <c r="J2706" t="s">
        <v>41</v>
      </c>
      <c r="K2706" t="s">
        <v>101</v>
      </c>
      <c r="L2706">
        <v>17278618</v>
      </c>
      <c r="M2706" t="s">
        <v>392</v>
      </c>
    </row>
    <row r="2707" spans="1:13">
      <c r="A2707">
        <v>3872</v>
      </c>
      <c r="B2707" t="s">
        <v>6</v>
      </c>
      <c r="C2707" s="16" t="s">
        <v>6736</v>
      </c>
      <c r="D2707">
        <f t="shared" si="0"/>
        <v>29</v>
      </c>
      <c r="E2707" t="str">
        <f t="shared" si="1"/>
        <v>$12,600,000</v>
      </c>
      <c r="F2707" t="str">
        <f t="shared" si="2"/>
        <v/>
      </c>
      <c r="G2707" t="str">
        <f t="shared" si="3"/>
        <v>$12,600,000</v>
      </c>
      <c r="H2707" t="s">
        <v>6737</v>
      </c>
      <c r="J2707" t="s">
        <v>41</v>
      </c>
      <c r="K2707" t="s">
        <v>101</v>
      </c>
      <c r="L2707">
        <v>12600000</v>
      </c>
      <c r="M2707" t="s">
        <v>1246</v>
      </c>
    </row>
    <row r="2708" spans="1:13">
      <c r="A2708">
        <v>3873</v>
      </c>
      <c r="B2708" t="s">
        <v>6</v>
      </c>
      <c r="C2708" s="16" t="s">
        <v>6738</v>
      </c>
      <c r="D2708">
        <f t="shared" si="0"/>
        <v>29</v>
      </c>
      <c r="E2708" t="str">
        <f t="shared" si="1"/>
        <v>$10,650,000</v>
      </c>
      <c r="F2708" t="str">
        <f t="shared" si="2"/>
        <v/>
      </c>
      <c r="G2708" t="str">
        <f t="shared" si="3"/>
        <v>$10,650,000</v>
      </c>
      <c r="H2708" t="s">
        <v>6739</v>
      </c>
      <c r="J2708" t="s">
        <v>41</v>
      </c>
      <c r="K2708" t="s">
        <v>101</v>
      </c>
      <c r="L2708">
        <v>10650000</v>
      </c>
      <c r="M2708" t="s">
        <v>634</v>
      </c>
    </row>
    <row r="2709" spans="1:13">
      <c r="A2709">
        <v>3874</v>
      </c>
      <c r="B2709" t="s">
        <v>6</v>
      </c>
      <c r="C2709" s="16" t="s">
        <v>6740</v>
      </c>
      <c r="D2709">
        <f t="shared" si="0"/>
        <v>29</v>
      </c>
      <c r="E2709" t="str">
        <f t="shared" si="1"/>
        <v>$10,561,960</v>
      </c>
      <c r="F2709" t="str">
        <f t="shared" si="2"/>
        <v/>
      </c>
      <c r="G2709" t="str">
        <f t="shared" si="3"/>
        <v>$10,561,960</v>
      </c>
      <c r="H2709" t="s">
        <v>6741</v>
      </c>
      <c r="J2709" t="s">
        <v>41</v>
      </c>
      <c r="K2709" t="s">
        <v>101</v>
      </c>
      <c r="L2709">
        <v>10561960</v>
      </c>
      <c r="M2709" t="s">
        <v>1367</v>
      </c>
    </row>
    <row r="2710" spans="1:13">
      <c r="A2710">
        <v>3875</v>
      </c>
      <c r="B2710" t="s">
        <v>6</v>
      </c>
      <c r="C2710" s="16" t="s">
        <v>6742</v>
      </c>
      <c r="D2710">
        <f t="shared" si="0"/>
        <v>29</v>
      </c>
      <c r="E2710" t="str">
        <f t="shared" si="1"/>
        <v>$8,610,500</v>
      </c>
      <c r="F2710" t="str">
        <f t="shared" si="2"/>
        <v/>
      </c>
      <c r="G2710" t="str">
        <f t="shared" si="3"/>
        <v>$8,610,500</v>
      </c>
      <c r="H2710" t="s">
        <v>6743</v>
      </c>
      <c r="J2710" t="s">
        <v>41</v>
      </c>
      <c r="K2710" t="s">
        <v>101</v>
      </c>
      <c r="L2710">
        <v>8610500</v>
      </c>
      <c r="M2710" t="s">
        <v>4187</v>
      </c>
    </row>
    <row r="2711" spans="1:13">
      <c r="A2711">
        <v>3876</v>
      </c>
      <c r="B2711" t="s">
        <v>6</v>
      </c>
      <c r="C2711" s="16" t="s">
        <v>6744</v>
      </c>
      <c r="D2711">
        <f t="shared" si="0"/>
        <v>29</v>
      </c>
      <c r="E2711" t="str">
        <f t="shared" si="1"/>
        <v>$7,305,500</v>
      </c>
      <c r="F2711" t="str">
        <f t="shared" si="2"/>
        <v/>
      </c>
      <c r="G2711" t="str">
        <f t="shared" si="3"/>
        <v>$7,305,500</v>
      </c>
      <c r="H2711" t="s">
        <v>6745</v>
      </c>
      <c r="J2711" t="s">
        <v>41</v>
      </c>
      <c r="K2711" t="s">
        <v>101</v>
      </c>
      <c r="L2711">
        <v>7305500</v>
      </c>
      <c r="M2711" t="s">
        <v>1752</v>
      </c>
    </row>
    <row r="2712" spans="1:13">
      <c r="A2712">
        <v>3877</v>
      </c>
      <c r="B2712" t="s">
        <v>6</v>
      </c>
      <c r="C2712" s="16" t="s">
        <v>6746</v>
      </c>
      <c r="D2712">
        <f t="shared" si="0"/>
        <v>29</v>
      </c>
      <c r="E2712" t="str">
        <f t="shared" si="1"/>
        <v>$6,900,000</v>
      </c>
      <c r="F2712" t="str">
        <f t="shared" si="2"/>
        <v/>
      </c>
      <c r="G2712" t="str">
        <f t="shared" si="3"/>
        <v>$6,900,000</v>
      </c>
      <c r="H2712" t="s">
        <v>6747</v>
      </c>
      <c r="J2712" t="s">
        <v>41</v>
      </c>
      <c r="K2712" t="s">
        <v>101</v>
      </c>
      <c r="L2712">
        <v>6900000</v>
      </c>
      <c r="M2712" t="s">
        <v>1749</v>
      </c>
    </row>
    <row r="2713" spans="1:13">
      <c r="A2713">
        <v>3878</v>
      </c>
      <c r="B2713" t="s">
        <v>6</v>
      </c>
      <c r="C2713" s="16" t="s">
        <v>6748</v>
      </c>
      <c r="D2713">
        <f t="shared" si="0"/>
        <v>29</v>
      </c>
      <c r="E2713" t="str">
        <f t="shared" si="1"/>
        <v>$4,151,786</v>
      </c>
      <c r="F2713" t="str">
        <f t="shared" si="2"/>
        <v/>
      </c>
      <c r="G2713" t="str">
        <f t="shared" si="3"/>
        <v>$4,151,786</v>
      </c>
      <c r="H2713" t="s">
        <v>6749</v>
      </c>
      <c r="J2713" t="s">
        <v>41</v>
      </c>
      <c r="K2713" t="s">
        <v>101</v>
      </c>
      <c r="L2713">
        <v>4151786</v>
      </c>
      <c r="M2713" t="s">
        <v>3618</v>
      </c>
    </row>
    <row r="2714" spans="1:13">
      <c r="A2714">
        <v>3879</v>
      </c>
      <c r="B2714" t="s">
        <v>6</v>
      </c>
      <c r="C2714" s="16" t="s">
        <v>6750</v>
      </c>
      <c r="D2714">
        <f t="shared" si="0"/>
        <v>29</v>
      </c>
      <c r="E2714" t="str">
        <f t="shared" si="1"/>
        <v>$1,815,000</v>
      </c>
      <c r="F2714" t="str">
        <f t="shared" si="2"/>
        <v/>
      </c>
      <c r="G2714" t="str">
        <f t="shared" si="3"/>
        <v>$1,815,000</v>
      </c>
      <c r="H2714" t="s">
        <v>6751</v>
      </c>
      <c r="J2714" t="s">
        <v>41</v>
      </c>
      <c r="K2714" t="s">
        <v>101</v>
      </c>
      <c r="L2714">
        <v>1815000</v>
      </c>
      <c r="M2714" t="s">
        <v>6752</v>
      </c>
    </row>
    <row r="2715" spans="1:13">
      <c r="A2715">
        <v>3880</v>
      </c>
      <c r="B2715" t="s">
        <v>6</v>
      </c>
      <c r="C2715" s="16" t="s">
        <v>6753</v>
      </c>
      <c r="D2715">
        <f t="shared" si="0"/>
        <v>29</v>
      </c>
      <c r="E2715" t="str">
        <f t="shared" si="1"/>
        <v>$1,352,181 minimum, counts $854,389</v>
      </c>
      <c r="F2715">
        <f t="shared" si="2"/>
        <v>11</v>
      </c>
      <c r="G2715" t="str">
        <f t="shared" si="3"/>
        <v>$1,352,181</v>
      </c>
      <c r="H2715" t="s">
        <v>3652</v>
      </c>
      <c r="J2715" t="s">
        <v>41</v>
      </c>
      <c r="K2715" t="s">
        <v>101</v>
      </c>
      <c r="L2715">
        <v>1352181</v>
      </c>
      <c r="M2715" t="s">
        <v>4697</v>
      </c>
    </row>
    <row r="2716" spans="1:13">
      <c r="A2716">
        <v>3881</v>
      </c>
      <c r="B2716" t="s">
        <v>6</v>
      </c>
      <c r="C2716" s="16" t="s">
        <v>6754</v>
      </c>
      <c r="D2716">
        <f t="shared" si="0"/>
        <v>29</v>
      </c>
      <c r="E2716" t="str">
        <f t="shared" si="1"/>
        <v>$1,156,080 2nd year of rookie contract</v>
      </c>
      <c r="F2716">
        <f t="shared" si="2"/>
        <v>11</v>
      </c>
      <c r="G2716" t="str">
        <f t="shared" si="3"/>
        <v>$1,156,080</v>
      </c>
      <c r="H2716" t="s">
        <v>6755</v>
      </c>
      <c r="J2716" t="s">
        <v>41</v>
      </c>
      <c r="K2716" t="s">
        <v>101</v>
      </c>
      <c r="L2716">
        <v>1156080</v>
      </c>
      <c r="M2716" t="s">
        <v>3824</v>
      </c>
    </row>
    <row r="2717" spans="1:13">
      <c r="A2717">
        <v>3882</v>
      </c>
      <c r="B2717" t="s">
        <v>6</v>
      </c>
      <c r="C2717" s="16" t="s">
        <v>6756</v>
      </c>
      <c r="D2717">
        <f t="shared" si="0"/>
        <v>29</v>
      </c>
      <c r="E2717" t="str">
        <f t="shared" si="1"/>
        <v>$1,110,120 1st year of rookie contract</v>
      </c>
      <c r="F2717">
        <f t="shared" si="2"/>
        <v>11</v>
      </c>
      <c r="G2717" t="str">
        <f t="shared" si="3"/>
        <v>$1,110,120</v>
      </c>
      <c r="H2717" t="s">
        <v>4055</v>
      </c>
      <c r="J2717" t="s">
        <v>41</v>
      </c>
      <c r="K2717" t="s">
        <v>101</v>
      </c>
      <c r="L2717">
        <v>1110120</v>
      </c>
      <c r="M2717" t="s">
        <v>3828</v>
      </c>
    </row>
    <row r="2718" spans="1:13">
      <c r="A2718">
        <v>3883</v>
      </c>
      <c r="B2718" t="s">
        <v>6</v>
      </c>
      <c r="C2718" s="16" t="s">
        <v>6757</v>
      </c>
      <c r="D2718">
        <f t="shared" si="0"/>
        <v>29</v>
      </c>
      <c r="E2718" t="str">
        <f t="shared" si="1"/>
        <v>$762,196 minimum</v>
      </c>
      <c r="F2718">
        <f t="shared" si="2"/>
        <v>9</v>
      </c>
      <c r="G2718" t="str">
        <f t="shared" si="3"/>
        <v>$762,196</v>
      </c>
      <c r="H2718" t="s">
        <v>6758</v>
      </c>
      <c r="J2718" t="s">
        <v>41</v>
      </c>
      <c r="K2718" t="s">
        <v>101</v>
      </c>
      <c r="L2718">
        <v>762196</v>
      </c>
      <c r="M2718" t="s">
        <v>674</v>
      </c>
    </row>
    <row r="2719" spans="1:13">
      <c r="A2719">
        <v>3884</v>
      </c>
      <c r="B2719" t="s">
        <v>6</v>
      </c>
      <c r="C2719" s="16" t="s">
        <v>6759</v>
      </c>
      <c r="D2719">
        <f t="shared" si="0"/>
        <v>29</v>
      </c>
      <c r="E2719" t="str">
        <f t="shared" si="1"/>
        <v>$636,320 min, counts $402,065, s 1/24</v>
      </c>
      <c r="F2719">
        <f t="shared" si="2"/>
        <v>9</v>
      </c>
      <c r="G2719" t="str">
        <f t="shared" si="3"/>
        <v>$636,320</v>
      </c>
      <c r="H2719" t="s">
        <v>6760</v>
      </c>
      <c r="J2719" t="s">
        <v>41</v>
      </c>
      <c r="K2719" t="s">
        <v>101</v>
      </c>
      <c r="L2719">
        <v>636320</v>
      </c>
      <c r="M2719" t="s">
        <v>5769</v>
      </c>
    </row>
    <row r="2720" spans="1:13">
      <c r="A2720">
        <v>3885</v>
      </c>
      <c r="B2720" t="s">
        <v>6</v>
      </c>
      <c r="C2720" s="16" t="s">
        <v>6761</v>
      </c>
      <c r="D2720">
        <f t="shared" si="0"/>
        <v>29</v>
      </c>
      <c r="E2720" t="str">
        <f t="shared" si="1"/>
        <v>$384,766 released 1/5</v>
      </c>
      <c r="F2720">
        <f t="shared" si="2"/>
        <v>9</v>
      </c>
      <c r="G2720" t="str">
        <f t="shared" si="3"/>
        <v>$384,766</v>
      </c>
      <c r="H2720" t="s">
        <v>6762</v>
      </c>
      <c r="J2720" t="s">
        <v>41</v>
      </c>
      <c r="K2720" t="s">
        <v>101</v>
      </c>
      <c r="L2720">
        <v>384766</v>
      </c>
      <c r="M2720" t="s">
        <v>450</v>
      </c>
    </row>
    <row r="2721" spans="1:13">
      <c r="A2721">
        <v>3886</v>
      </c>
      <c r="B2721" t="s">
        <v>6</v>
      </c>
      <c r="C2721" s="16" t="s">
        <v>6763</v>
      </c>
      <c r="D2721">
        <f t="shared" si="0"/>
        <v>29</v>
      </c>
      <c r="E2721" t="str">
        <f t="shared" si="1"/>
        <v>$134,863 min, c $100,516, s 1/10-1/30</v>
      </c>
      <c r="F2721">
        <f t="shared" si="2"/>
        <v>9</v>
      </c>
      <c r="G2721" t="str">
        <f t="shared" si="3"/>
        <v>$134,863</v>
      </c>
      <c r="H2721" t="s">
        <v>6764</v>
      </c>
      <c r="J2721" t="s">
        <v>41</v>
      </c>
      <c r="K2721" t="s">
        <v>101</v>
      </c>
      <c r="L2721">
        <v>134863</v>
      </c>
      <c r="M2721" t="s">
        <v>4352</v>
      </c>
    </row>
    <row r="2722" spans="1:13">
      <c r="A2722">
        <v>3888</v>
      </c>
      <c r="B2722" t="s">
        <v>6</v>
      </c>
      <c r="C2722" s="16" t="s">
        <v>6765</v>
      </c>
      <c r="D2722">
        <f t="shared" si="0"/>
        <v>29</v>
      </c>
      <c r="E2722" t="str">
        <f t="shared" si="1"/>
        <v>$16,545,454</v>
      </c>
      <c r="F2722" t="str">
        <f t="shared" si="2"/>
        <v/>
      </c>
      <c r="G2722" t="str">
        <f t="shared" si="3"/>
        <v>$16,545,454</v>
      </c>
      <c r="H2722" t="s">
        <v>6766</v>
      </c>
      <c r="J2722" t="s">
        <v>43</v>
      </c>
      <c r="K2722" t="s">
        <v>101</v>
      </c>
      <c r="L2722">
        <v>16545454</v>
      </c>
      <c r="M2722" t="s">
        <v>2121</v>
      </c>
    </row>
    <row r="2723" spans="1:13">
      <c r="A2723">
        <v>3889</v>
      </c>
      <c r="B2723" t="s">
        <v>6</v>
      </c>
      <c r="C2723" s="16" t="s">
        <v>6767</v>
      </c>
      <c r="D2723">
        <f t="shared" si="0"/>
        <v>29</v>
      </c>
      <c r="E2723" t="str">
        <f t="shared" si="1"/>
        <v>$11,360,000</v>
      </c>
      <c r="F2723" t="str">
        <f t="shared" si="2"/>
        <v/>
      </c>
      <c r="G2723" t="str">
        <f t="shared" si="3"/>
        <v>$11,360,000</v>
      </c>
      <c r="H2723" t="s">
        <v>6768</v>
      </c>
      <c r="J2723" t="s">
        <v>43</v>
      </c>
      <c r="K2723" t="s">
        <v>101</v>
      </c>
      <c r="L2723">
        <v>11360000</v>
      </c>
      <c r="M2723" t="s">
        <v>1517</v>
      </c>
    </row>
    <row r="2724" spans="1:13">
      <c r="A2724">
        <v>3890</v>
      </c>
      <c r="B2724" t="s">
        <v>6</v>
      </c>
      <c r="C2724" s="16" t="s">
        <v>6769</v>
      </c>
      <c r="D2724">
        <f t="shared" si="0"/>
        <v>29</v>
      </c>
      <c r="E2724" t="str">
        <f t="shared" si="1"/>
        <v>$7,500,000</v>
      </c>
      <c r="F2724" t="str">
        <f t="shared" si="2"/>
        <v/>
      </c>
      <c r="G2724" t="str">
        <f t="shared" si="3"/>
        <v>$7,500,000</v>
      </c>
      <c r="H2724" t="s">
        <v>1388</v>
      </c>
      <c r="J2724" t="s">
        <v>43</v>
      </c>
      <c r="K2724" t="s">
        <v>101</v>
      </c>
      <c r="L2724">
        <v>7500000</v>
      </c>
      <c r="M2724" t="s">
        <v>406</v>
      </c>
    </row>
    <row r="2725" spans="1:13">
      <c r="A2725">
        <v>3891</v>
      </c>
      <c r="B2725" t="s">
        <v>6</v>
      </c>
      <c r="C2725" s="16" t="s">
        <v>6770</v>
      </c>
      <c r="D2725">
        <f t="shared" si="0"/>
        <v>29</v>
      </c>
      <c r="E2725" t="str">
        <f t="shared" si="1"/>
        <v>$6,757,851</v>
      </c>
      <c r="F2725" t="str">
        <f t="shared" si="2"/>
        <v/>
      </c>
      <c r="G2725" t="str">
        <f t="shared" si="3"/>
        <v>$6,757,851</v>
      </c>
      <c r="H2725" t="s">
        <v>6771</v>
      </c>
      <c r="J2725" t="s">
        <v>43</v>
      </c>
      <c r="K2725" t="s">
        <v>101</v>
      </c>
      <c r="L2725">
        <v>6757851</v>
      </c>
      <c r="M2725" t="s">
        <v>362</v>
      </c>
    </row>
    <row r="2726" spans="1:13">
      <c r="A2726">
        <v>3892</v>
      </c>
      <c r="B2726" t="s">
        <v>6</v>
      </c>
      <c r="C2726" s="16" t="s">
        <v>6772</v>
      </c>
      <c r="D2726">
        <f t="shared" si="0"/>
        <v>29</v>
      </c>
      <c r="E2726" t="str">
        <f t="shared" si="1"/>
        <v>$5,765,000</v>
      </c>
      <c r="F2726" t="str">
        <f t="shared" si="2"/>
        <v/>
      </c>
      <c r="G2726" t="str">
        <f t="shared" si="3"/>
        <v>$5,765,000</v>
      </c>
      <c r="H2726" t="s">
        <v>6647</v>
      </c>
      <c r="J2726" t="s">
        <v>43</v>
      </c>
      <c r="K2726" t="s">
        <v>101</v>
      </c>
      <c r="L2726">
        <v>5765000</v>
      </c>
      <c r="M2726" t="s">
        <v>2282</v>
      </c>
    </row>
    <row r="2727" spans="1:13">
      <c r="A2727">
        <v>3893</v>
      </c>
      <c r="B2727" t="s">
        <v>6</v>
      </c>
      <c r="C2727" s="16" t="s">
        <v>6773</v>
      </c>
      <c r="D2727">
        <f t="shared" si="0"/>
        <v>29</v>
      </c>
      <c r="E2727" t="str">
        <f t="shared" si="1"/>
        <v>$4,533,300</v>
      </c>
      <c r="F2727" t="str">
        <f t="shared" si="2"/>
        <v/>
      </c>
      <c r="G2727" t="str">
        <f t="shared" si="3"/>
        <v>$4,533,300</v>
      </c>
      <c r="H2727" t="s">
        <v>6774</v>
      </c>
      <c r="J2727" t="s">
        <v>43</v>
      </c>
      <c r="K2727" t="s">
        <v>101</v>
      </c>
      <c r="L2727">
        <v>4533300</v>
      </c>
      <c r="M2727" t="s">
        <v>806</v>
      </c>
    </row>
    <row r="2728" spans="1:13">
      <c r="A2728">
        <v>3894</v>
      </c>
      <c r="B2728" t="s">
        <v>6</v>
      </c>
      <c r="C2728" s="16" t="s">
        <v>6775</v>
      </c>
      <c r="D2728">
        <f t="shared" si="0"/>
        <v>29</v>
      </c>
      <c r="E2728" t="str">
        <f t="shared" si="1"/>
        <v>$3,567,096</v>
      </c>
      <c r="F2728" t="str">
        <f t="shared" si="2"/>
        <v/>
      </c>
      <c r="G2728" t="str">
        <f t="shared" si="3"/>
        <v>$3,567,096</v>
      </c>
      <c r="H2728" t="s">
        <v>6776</v>
      </c>
      <c r="J2728" t="s">
        <v>43</v>
      </c>
      <c r="K2728" t="s">
        <v>101</v>
      </c>
      <c r="L2728">
        <v>3567096</v>
      </c>
      <c r="M2728" t="s">
        <v>365</v>
      </c>
    </row>
    <row r="2729" spans="1:13">
      <c r="A2729">
        <v>3895</v>
      </c>
      <c r="B2729" t="s">
        <v>6</v>
      </c>
      <c r="C2729" s="16" t="s">
        <v>6777</v>
      </c>
      <c r="D2729">
        <f t="shared" si="0"/>
        <v>29</v>
      </c>
      <c r="E2729" t="str">
        <f t="shared" si="1"/>
        <v>$3,304,560 3rd year of rookie contract</v>
      </c>
      <c r="F2729">
        <f t="shared" si="2"/>
        <v>11</v>
      </c>
      <c r="G2729" t="str">
        <f t="shared" si="3"/>
        <v>$3,304,560</v>
      </c>
      <c r="H2729" t="s">
        <v>6778</v>
      </c>
      <c r="J2729" t="s">
        <v>43</v>
      </c>
      <c r="K2729" t="s">
        <v>101</v>
      </c>
      <c r="L2729">
        <v>3304560</v>
      </c>
      <c r="M2729" t="s">
        <v>434</v>
      </c>
    </row>
    <row r="2730" spans="1:13">
      <c r="A2730">
        <v>3896</v>
      </c>
      <c r="B2730" t="s">
        <v>6</v>
      </c>
      <c r="C2730" s="16" t="s">
        <v>6779</v>
      </c>
      <c r="D2730">
        <f t="shared" si="0"/>
        <v>29</v>
      </c>
      <c r="E2730" t="str">
        <f t="shared" si="1"/>
        <v>$2,130,482 4th year of rookie contract</v>
      </c>
      <c r="F2730">
        <f t="shared" si="2"/>
        <v>11</v>
      </c>
      <c r="G2730" t="str">
        <f t="shared" si="3"/>
        <v>$2,130,482</v>
      </c>
      <c r="H2730" t="s">
        <v>6780</v>
      </c>
      <c r="J2730" t="s">
        <v>43</v>
      </c>
      <c r="K2730" t="s">
        <v>101</v>
      </c>
      <c r="L2730">
        <v>2130482</v>
      </c>
      <c r="M2730" t="s">
        <v>441</v>
      </c>
    </row>
    <row r="2731" spans="1:13">
      <c r="A2731">
        <v>3897</v>
      </c>
      <c r="B2731" t="s">
        <v>6</v>
      </c>
      <c r="C2731" s="16" t="s">
        <v>6781</v>
      </c>
      <c r="D2731">
        <f t="shared" si="0"/>
        <v>29</v>
      </c>
      <c r="E2731" t="str">
        <f t="shared" si="1"/>
        <v>$1,959,577 4th year of rookie contract</v>
      </c>
      <c r="F2731">
        <f t="shared" si="2"/>
        <v>11</v>
      </c>
      <c r="G2731" t="str">
        <f t="shared" si="3"/>
        <v>$1,959,577</v>
      </c>
      <c r="H2731" t="s">
        <v>6782</v>
      </c>
      <c r="J2731" t="s">
        <v>43</v>
      </c>
      <c r="K2731" t="s">
        <v>101</v>
      </c>
      <c r="L2731">
        <v>1959577</v>
      </c>
      <c r="M2731" t="s">
        <v>1054</v>
      </c>
    </row>
    <row r="2732" spans="1:13">
      <c r="A2732">
        <v>3898</v>
      </c>
      <c r="B2732" t="s">
        <v>6</v>
      </c>
      <c r="C2732" s="16" t="s">
        <v>6783</v>
      </c>
      <c r="D2732">
        <f t="shared" si="0"/>
        <v>29</v>
      </c>
      <c r="E2732" t="str">
        <f t="shared" si="1"/>
        <v>$1,546,560 2nd year of rookie contract</v>
      </c>
      <c r="F2732">
        <f t="shared" si="2"/>
        <v>11</v>
      </c>
      <c r="G2732" t="str">
        <f t="shared" si="3"/>
        <v>$1,546,560</v>
      </c>
      <c r="H2732" t="s">
        <v>6784</v>
      </c>
      <c r="J2732" t="s">
        <v>43</v>
      </c>
      <c r="K2732" t="s">
        <v>101</v>
      </c>
      <c r="L2732">
        <v>1546560</v>
      </c>
      <c r="M2732" t="s">
        <v>608</v>
      </c>
    </row>
    <row r="2733" spans="1:13">
      <c r="A2733">
        <v>3899</v>
      </c>
      <c r="B2733" t="s">
        <v>6</v>
      </c>
      <c r="C2733" s="16" t="s">
        <v>6785</v>
      </c>
      <c r="D2733">
        <f t="shared" si="0"/>
        <v>29</v>
      </c>
      <c r="E2733" t="str">
        <f t="shared" si="1"/>
        <v>$1,352,640 3rd year of rookie contract</v>
      </c>
      <c r="F2733">
        <f t="shared" si="2"/>
        <v>11</v>
      </c>
      <c r="G2733" t="str">
        <f t="shared" si="3"/>
        <v>$1,352,640</v>
      </c>
      <c r="H2733" t="s">
        <v>3168</v>
      </c>
      <c r="J2733" t="s">
        <v>43</v>
      </c>
      <c r="K2733" t="s">
        <v>101</v>
      </c>
      <c r="L2733">
        <v>1352640</v>
      </c>
      <c r="M2733" t="s">
        <v>1349</v>
      </c>
    </row>
    <row r="2734" spans="1:13">
      <c r="A2734">
        <v>3900</v>
      </c>
      <c r="B2734" t="s">
        <v>6</v>
      </c>
      <c r="C2734" s="16" t="s">
        <v>6786</v>
      </c>
      <c r="D2734">
        <f t="shared" si="0"/>
        <v>29</v>
      </c>
      <c r="E2734" t="str">
        <f t="shared" si="1"/>
        <v>$1,223,166 minimum, counts $854,389</v>
      </c>
      <c r="F2734">
        <f t="shared" si="2"/>
        <v>11</v>
      </c>
      <c r="G2734" t="str">
        <f t="shared" si="3"/>
        <v>$1,223,166</v>
      </c>
      <c r="H2734" t="s">
        <v>4283</v>
      </c>
      <c r="J2734" t="s">
        <v>43</v>
      </c>
      <c r="K2734" t="s">
        <v>101</v>
      </c>
      <c r="L2734">
        <v>1223166</v>
      </c>
      <c r="M2734" t="s">
        <v>3209</v>
      </c>
    </row>
    <row r="2735" spans="1:13">
      <c r="A2735">
        <v>3901</v>
      </c>
      <c r="B2735" t="s">
        <v>6</v>
      </c>
      <c r="C2735" s="16" t="s">
        <v>6787</v>
      </c>
      <c r="D2735">
        <f t="shared" si="0"/>
        <v>29</v>
      </c>
      <c r="E2735" t="str">
        <f t="shared" si="1"/>
        <v>$473,604 minimum</v>
      </c>
      <c r="F2735">
        <f t="shared" si="2"/>
        <v>9</v>
      </c>
      <c r="G2735" t="str">
        <f t="shared" si="3"/>
        <v>$473,604</v>
      </c>
      <c r="H2735" t="s">
        <v>3635</v>
      </c>
      <c r="J2735" t="s">
        <v>43</v>
      </c>
      <c r="K2735" t="s">
        <v>101</v>
      </c>
      <c r="L2735">
        <v>473604</v>
      </c>
      <c r="M2735" t="s">
        <v>3935</v>
      </c>
    </row>
    <row r="2736" spans="1:13">
      <c r="A2736">
        <v>3903</v>
      </c>
      <c r="B2736" t="s">
        <v>6</v>
      </c>
      <c r="C2736" s="16" t="s">
        <v>6788</v>
      </c>
      <c r="D2736">
        <f t="shared" si="0"/>
        <v>29</v>
      </c>
      <c r="E2736" t="str">
        <f t="shared" si="1"/>
        <v>$12,500,000</v>
      </c>
      <c r="F2736" t="str">
        <f t="shared" si="2"/>
        <v/>
      </c>
      <c r="G2736" t="str">
        <f t="shared" si="3"/>
        <v>$12,500,000</v>
      </c>
      <c r="H2736" t="s">
        <v>2479</v>
      </c>
      <c r="J2736" t="s">
        <v>45</v>
      </c>
      <c r="K2736" t="s">
        <v>101</v>
      </c>
      <c r="L2736">
        <v>12500000</v>
      </c>
      <c r="M2736" t="s">
        <v>3745</v>
      </c>
    </row>
    <row r="2737" spans="1:13">
      <c r="A2737">
        <v>3904</v>
      </c>
      <c r="B2737" t="s">
        <v>6</v>
      </c>
      <c r="C2737" s="16" t="s">
        <v>6789</v>
      </c>
      <c r="D2737">
        <f t="shared" si="0"/>
        <v>29</v>
      </c>
      <c r="E2737" t="str">
        <f t="shared" si="1"/>
        <v>$11,148,760</v>
      </c>
      <c r="F2737" t="str">
        <f t="shared" si="2"/>
        <v/>
      </c>
      <c r="G2737" t="str">
        <f t="shared" si="3"/>
        <v>$11,148,760</v>
      </c>
      <c r="H2737" t="s">
        <v>6790</v>
      </c>
      <c r="J2737" t="s">
        <v>45</v>
      </c>
      <c r="K2737" t="s">
        <v>101</v>
      </c>
      <c r="L2737">
        <v>11148760</v>
      </c>
      <c r="M2737" t="s">
        <v>972</v>
      </c>
    </row>
    <row r="2738" spans="1:13">
      <c r="A2738">
        <v>3905</v>
      </c>
      <c r="B2738" t="s">
        <v>6</v>
      </c>
      <c r="C2738" s="16" t="s">
        <v>6791</v>
      </c>
      <c r="D2738">
        <f t="shared" si="0"/>
        <v>29</v>
      </c>
      <c r="E2738" t="str">
        <f t="shared" si="1"/>
        <v>$10,800,000</v>
      </c>
      <c r="F2738" t="str">
        <f t="shared" si="2"/>
        <v/>
      </c>
      <c r="G2738" t="str">
        <f t="shared" si="3"/>
        <v>$10,800,000</v>
      </c>
      <c r="H2738" t="s">
        <v>6620</v>
      </c>
      <c r="J2738" t="s">
        <v>45</v>
      </c>
      <c r="K2738" t="s">
        <v>101</v>
      </c>
      <c r="L2738">
        <v>10800000</v>
      </c>
      <c r="M2738" t="s">
        <v>2287</v>
      </c>
    </row>
    <row r="2739" spans="1:13">
      <c r="A2739">
        <v>3906</v>
      </c>
      <c r="B2739" t="s">
        <v>6</v>
      </c>
      <c r="C2739" s="16" t="s">
        <v>6792</v>
      </c>
      <c r="D2739">
        <f t="shared" si="0"/>
        <v>29</v>
      </c>
      <c r="E2739" t="str">
        <f t="shared" si="1"/>
        <v>$7,020,000</v>
      </c>
      <c r="F2739" t="str">
        <f t="shared" si="2"/>
        <v/>
      </c>
      <c r="G2739" t="str">
        <f t="shared" si="3"/>
        <v>$7,020,000</v>
      </c>
      <c r="H2739" t="s">
        <v>6793</v>
      </c>
      <c r="J2739" t="s">
        <v>45</v>
      </c>
      <c r="K2739" t="s">
        <v>101</v>
      </c>
      <c r="L2739">
        <v>7020000</v>
      </c>
      <c r="M2739" t="s">
        <v>416</v>
      </c>
    </row>
    <row r="2740" spans="1:13">
      <c r="A2740">
        <v>3907</v>
      </c>
      <c r="B2740" t="s">
        <v>6</v>
      </c>
      <c r="C2740" s="16" t="s">
        <v>3884</v>
      </c>
      <c r="D2740">
        <f t="shared" si="0"/>
        <v>29</v>
      </c>
      <c r="E2740" t="str">
        <f t="shared" si="1"/>
        <v>$5,000,000</v>
      </c>
      <c r="F2740" t="str">
        <f t="shared" si="2"/>
        <v/>
      </c>
      <c r="G2740" t="str">
        <f t="shared" si="3"/>
        <v>$5,000,000</v>
      </c>
      <c r="H2740" t="s">
        <v>163</v>
      </c>
      <c r="J2740" t="s">
        <v>45</v>
      </c>
      <c r="K2740" t="s">
        <v>101</v>
      </c>
      <c r="L2740">
        <v>5000000</v>
      </c>
      <c r="M2740" t="s">
        <v>1699</v>
      </c>
    </row>
    <row r="2741" spans="1:13">
      <c r="A2741">
        <v>3908</v>
      </c>
      <c r="B2741" t="s">
        <v>6</v>
      </c>
      <c r="C2741" s="16" t="s">
        <v>3886</v>
      </c>
      <c r="D2741">
        <f t="shared" si="0"/>
        <v>29</v>
      </c>
      <c r="E2741" t="str">
        <f t="shared" si="1"/>
        <v>$3,250,000</v>
      </c>
      <c r="F2741" t="str">
        <f t="shared" si="2"/>
        <v/>
      </c>
      <c r="G2741" t="str">
        <f t="shared" si="3"/>
        <v>$3,250,000</v>
      </c>
      <c r="H2741" t="s">
        <v>2004</v>
      </c>
      <c r="J2741" t="s">
        <v>45</v>
      </c>
      <c r="K2741" t="s">
        <v>101</v>
      </c>
      <c r="L2741">
        <v>3250000</v>
      </c>
      <c r="M2741" t="s">
        <v>1603</v>
      </c>
    </row>
    <row r="2742" spans="1:13">
      <c r="A2742">
        <v>3909</v>
      </c>
      <c r="B2742" t="s">
        <v>6</v>
      </c>
      <c r="C2742" s="16" t="s">
        <v>6794</v>
      </c>
      <c r="D2742">
        <f t="shared" si="0"/>
        <v>29</v>
      </c>
      <c r="E2742" t="str">
        <f t="shared" si="1"/>
        <v>$3,000,000</v>
      </c>
      <c r="F2742" t="str">
        <f t="shared" si="2"/>
        <v/>
      </c>
      <c r="G2742" t="str">
        <f t="shared" si="3"/>
        <v>$3,000,000</v>
      </c>
      <c r="H2742" t="s">
        <v>459</v>
      </c>
      <c r="J2742" t="s">
        <v>45</v>
      </c>
      <c r="K2742" t="s">
        <v>101</v>
      </c>
      <c r="L2742">
        <v>3000000</v>
      </c>
      <c r="M2742" t="s">
        <v>3655</v>
      </c>
    </row>
    <row r="2743" spans="1:13">
      <c r="A2743">
        <v>3910</v>
      </c>
      <c r="B2743" t="s">
        <v>6</v>
      </c>
      <c r="C2743" s="16" t="s">
        <v>6795</v>
      </c>
      <c r="D2743">
        <f t="shared" si="0"/>
        <v>29</v>
      </c>
      <c r="E2743" t="str">
        <f t="shared" si="1"/>
        <v>$2,798,040 1st year of rookie contract</v>
      </c>
      <c r="F2743">
        <f t="shared" si="2"/>
        <v>11</v>
      </c>
      <c r="G2743" t="str">
        <f t="shared" si="3"/>
        <v>$2,798,040</v>
      </c>
      <c r="H2743" t="s">
        <v>3911</v>
      </c>
      <c r="J2743" t="s">
        <v>45</v>
      </c>
      <c r="K2743" t="s">
        <v>101</v>
      </c>
      <c r="L2743">
        <v>2798040</v>
      </c>
      <c r="M2743" t="s">
        <v>894</v>
      </c>
    </row>
    <row r="2744" spans="1:13">
      <c r="A2744">
        <v>3911</v>
      </c>
      <c r="B2744" t="s">
        <v>6</v>
      </c>
      <c r="C2744" s="16" t="s">
        <v>6796</v>
      </c>
      <c r="D2744">
        <f t="shared" si="0"/>
        <v>29</v>
      </c>
      <c r="E2744" t="str">
        <f t="shared" si="1"/>
        <v>$2,767,126 4th year of rookie contract</v>
      </c>
      <c r="F2744">
        <f t="shared" si="2"/>
        <v>11</v>
      </c>
      <c r="G2744" t="str">
        <f t="shared" si="3"/>
        <v>$2,767,126</v>
      </c>
      <c r="H2744" t="s">
        <v>6797</v>
      </c>
      <c r="J2744" t="s">
        <v>45</v>
      </c>
      <c r="K2744" t="s">
        <v>101</v>
      </c>
      <c r="L2744">
        <v>2767126</v>
      </c>
      <c r="M2744" t="s">
        <v>661</v>
      </c>
    </row>
    <row r="2745" spans="1:13">
      <c r="A2745">
        <v>3912</v>
      </c>
      <c r="B2745" t="s">
        <v>6</v>
      </c>
      <c r="C2745" s="16" t="s">
        <v>6798</v>
      </c>
      <c r="D2745">
        <f t="shared" si="0"/>
        <v>29</v>
      </c>
      <c r="E2745" t="str">
        <f t="shared" si="1"/>
        <v>$2,080,000</v>
      </c>
      <c r="F2745" t="str">
        <f t="shared" si="2"/>
        <v/>
      </c>
      <c r="G2745" t="str">
        <f t="shared" si="3"/>
        <v>$2,080,000</v>
      </c>
      <c r="H2745" t="s">
        <v>6799</v>
      </c>
      <c r="J2745" t="s">
        <v>45</v>
      </c>
      <c r="K2745" t="s">
        <v>101</v>
      </c>
      <c r="L2745">
        <v>2080000</v>
      </c>
      <c r="M2745" t="s">
        <v>4641</v>
      </c>
    </row>
    <row r="2746" spans="1:13">
      <c r="A2746">
        <v>3913</v>
      </c>
      <c r="B2746" t="s">
        <v>6</v>
      </c>
      <c r="C2746" s="16" t="s">
        <v>6800</v>
      </c>
      <c r="D2746">
        <f t="shared" si="0"/>
        <v>29</v>
      </c>
      <c r="E2746" t="str">
        <f t="shared" si="1"/>
        <v>$1,803,720 2nd year of rookie contract</v>
      </c>
      <c r="F2746">
        <f t="shared" si="2"/>
        <v>11</v>
      </c>
      <c r="G2746" t="str">
        <f t="shared" si="3"/>
        <v>$1,803,720</v>
      </c>
      <c r="H2746" t="s">
        <v>6801</v>
      </c>
      <c r="J2746" t="s">
        <v>45</v>
      </c>
      <c r="K2746" t="s">
        <v>101</v>
      </c>
      <c r="L2746">
        <v>1803720</v>
      </c>
      <c r="M2746" t="s">
        <v>1584</v>
      </c>
    </row>
    <row r="2747" spans="1:13">
      <c r="A2747">
        <v>3914</v>
      </c>
      <c r="B2747" t="s">
        <v>6</v>
      </c>
      <c r="C2747" s="16" t="s">
        <v>6802</v>
      </c>
      <c r="D2747">
        <f t="shared" si="0"/>
        <v>29</v>
      </c>
      <c r="E2747" t="str">
        <f t="shared" si="1"/>
        <v>$1,352,181 minimum, counts $854,389</v>
      </c>
      <c r="F2747">
        <f t="shared" si="2"/>
        <v>11</v>
      </c>
      <c r="G2747" t="str">
        <f t="shared" si="3"/>
        <v>$1,352,181</v>
      </c>
      <c r="H2747" t="s">
        <v>3652</v>
      </c>
      <c r="J2747" t="s">
        <v>45</v>
      </c>
      <c r="K2747" t="s">
        <v>101</v>
      </c>
      <c r="L2747">
        <v>1352181</v>
      </c>
      <c r="M2747" t="s">
        <v>4499</v>
      </c>
    </row>
    <row r="2748" spans="1:13">
      <c r="A2748">
        <v>3915</v>
      </c>
      <c r="B2748" t="s">
        <v>6</v>
      </c>
      <c r="C2748" s="16" t="s">
        <v>6803</v>
      </c>
      <c r="D2748">
        <f t="shared" si="0"/>
        <v>29</v>
      </c>
      <c r="E2748" t="str">
        <f t="shared" si="1"/>
        <v>$762,195 minimum</v>
      </c>
      <c r="F2748">
        <f t="shared" si="2"/>
        <v>9</v>
      </c>
      <c r="G2748" t="str">
        <f t="shared" si="3"/>
        <v>$762,195</v>
      </c>
      <c r="H2748" t="s">
        <v>3630</v>
      </c>
      <c r="J2748" t="s">
        <v>45</v>
      </c>
      <c r="K2748" t="s">
        <v>101</v>
      </c>
      <c r="L2748">
        <v>762195</v>
      </c>
      <c r="M2748" t="s">
        <v>164</v>
      </c>
    </row>
    <row r="2749" spans="1:13">
      <c r="A2749">
        <v>3916</v>
      </c>
      <c r="B2749" t="s">
        <v>6</v>
      </c>
      <c r="C2749" s="16" t="s">
        <v>6804</v>
      </c>
      <c r="D2749">
        <f t="shared" si="0"/>
        <v>29</v>
      </c>
      <c r="E2749" t="str">
        <f t="shared" si="1"/>
        <v>$762,195 minimum</v>
      </c>
      <c r="F2749">
        <f t="shared" si="2"/>
        <v>9</v>
      </c>
      <c r="G2749" t="str">
        <f t="shared" si="3"/>
        <v>$762,195</v>
      </c>
      <c r="H2749" t="s">
        <v>3630</v>
      </c>
      <c r="J2749" t="s">
        <v>45</v>
      </c>
      <c r="K2749" t="s">
        <v>101</v>
      </c>
      <c r="L2749">
        <v>762195</v>
      </c>
      <c r="M2749" t="s">
        <v>4848</v>
      </c>
    </row>
    <row r="2750" spans="1:13">
      <c r="A2750">
        <v>3917</v>
      </c>
      <c r="B2750" t="s">
        <v>6</v>
      </c>
      <c r="C2750" s="16" t="s">
        <v>6805</v>
      </c>
      <c r="D2750">
        <f t="shared" si="0"/>
        <v>29</v>
      </c>
      <c r="E2750" t="str">
        <f t="shared" si="1"/>
        <v>$473,604 minimum</v>
      </c>
      <c r="F2750">
        <f t="shared" si="2"/>
        <v>9</v>
      </c>
      <c r="G2750" t="str">
        <f t="shared" si="3"/>
        <v>$473,604</v>
      </c>
      <c r="H2750" t="s">
        <v>3635</v>
      </c>
      <c r="J2750" t="s">
        <v>45</v>
      </c>
      <c r="K2750" t="s">
        <v>101</v>
      </c>
      <c r="L2750">
        <v>473604</v>
      </c>
      <c r="M2750" t="s">
        <v>6041</v>
      </c>
    </row>
    <row r="2751" spans="1:13">
      <c r="A2751">
        <v>3919</v>
      </c>
      <c r="B2751" t="s">
        <v>6</v>
      </c>
      <c r="C2751" s="16" t="s">
        <v>6806</v>
      </c>
      <c r="D2751">
        <f t="shared" si="0"/>
        <v>29</v>
      </c>
      <c r="E2751" t="str">
        <f t="shared" si="1"/>
        <v>$11,968,253</v>
      </c>
      <c r="F2751" t="str">
        <f t="shared" si="2"/>
        <v/>
      </c>
      <c r="G2751" t="str">
        <f t="shared" si="3"/>
        <v>$11,968,253</v>
      </c>
      <c r="H2751" t="s">
        <v>6807</v>
      </c>
      <c r="J2751" t="s">
        <v>46</v>
      </c>
      <c r="K2751" t="s">
        <v>101</v>
      </c>
      <c r="L2751">
        <v>11968253</v>
      </c>
      <c r="M2751" t="s">
        <v>3841</v>
      </c>
    </row>
    <row r="2752" spans="1:13">
      <c r="A2752">
        <v>3920</v>
      </c>
      <c r="B2752" t="s">
        <v>6</v>
      </c>
      <c r="C2752" s="16" t="s">
        <v>4090</v>
      </c>
      <c r="D2752">
        <f t="shared" si="0"/>
        <v>29</v>
      </c>
      <c r="E2752" t="str">
        <f t="shared" si="1"/>
        <v>$11,000,000</v>
      </c>
      <c r="F2752" t="str">
        <f t="shared" si="2"/>
        <v/>
      </c>
      <c r="G2752" t="str">
        <f t="shared" si="3"/>
        <v>$11,000,000</v>
      </c>
      <c r="H2752" t="s">
        <v>2094</v>
      </c>
      <c r="J2752" t="s">
        <v>46</v>
      </c>
      <c r="K2752" t="s">
        <v>101</v>
      </c>
      <c r="L2752">
        <v>11000000</v>
      </c>
      <c r="M2752" t="s">
        <v>657</v>
      </c>
    </row>
    <row r="2753" spans="1:13">
      <c r="A2753">
        <v>3921</v>
      </c>
      <c r="B2753" t="s">
        <v>6</v>
      </c>
      <c r="C2753" s="16" t="s">
        <v>6808</v>
      </c>
      <c r="D2753">
        <f t="shared" si="0"/>
        <v>29</v>
      </c>
      <c r="E2753" t="str">
        <f t="shared" si="1"/>
        <v>$10,800,000</v>
      </c>
      <c r="F2753" t="str">
        <f t="shared" si="2"/>
        <v/>
      </c>
      <c r="G2753" t="str">
        <f t="shared" si="3"/>
        <v>$10,800,000</v>
      </c>
      <c r="H2753" t="s">
        <v>6620</v>
      </c>
      <c r="J2753" t="s">
        <v>46</v>
      </c>
      <c r="K2753" t="s">
        <v>101</v>
      </c>
      <c r="L2753">
        <v>10800000</v>
      </c>
      <c r="M2753" t="s">
        <v>148</v>
      </c>
    </row>
    <row r="2754" spans="1:13">
      <c r="A2754">
        <v>3922</v>
      </c>
      <c r="B2754" t="s">
        <v>6</v>
      </c>
      <c r="C2754" s="16" t="s">
        <v>3903</v>
      </c>
      <c r="D2754">
        <f t="shared" si="0"/>
        <v>29</v>
      </c>
      <c r="E2754" t="str">
        <f t="shared" si="1"/>
        <v>$9,000,000</v>
      </c>
      <c r="F2754" t="str">
        <f t="shared" si="2"/>
        <v/>
      </c>
      <c r="G2754" t="str">
        <f t="shared" si="3"/>
        <v>$9,000,000</v>
      </c>
      <c r="H2754" t="s">
        <v>795</v>
      </c>
      <c r="J2754" t="s">
        <v>46</v>
      </c>
      <c r="K2754" t="s">
        <v>101</v>
      </c>
      <c r="L2754">
        <v>9000000</v>
      </c>
      <c r="M2754" t="s">
        <v>3542</v>
      </c>
    </row>
    <row r="2755" spans="1:13">
      <c r="A2755">
        <v>3923</v>
      </c>
      <c r="B2755" t="s">
        <v>6</v>
      </c>
      <c r="C2755" s="16" t="s">
        <v>6809</v>
      </c>
      <c r="D2755">
        <f t="shared" si="0"/>
        <v>29</v>
      </c>
      <c r="E2755" t="str">
        <f t="shared" si="1"/>
        <v>$6,883,800</v>
      </c>
      <c r="F2755" t="str">
        <f t="shared" si="2"/>
        <v/>
      </c>
      <c r="G2755" t="str">
        <f t="shared" si="3"/>
        <v>$6,883,800</v>
      </c>
      <c r="H2755" t="s">
        <v>6810</v>
      </c>
      <c r="J2755" t="s">
        <v>46</v>
      </c>
      <c r="K2755" t="s">
        <v>101</v>
      </c>
      <c r="L2755">
        <v>6883800</v>
      </c>
      <c r="M2755" t="s">
        <v>3754</v>
      </c>
    </row>
    <row r="2756" spans="1:13">
      <c r="A2756">
        <v>3924</v>
      </c>
      <c r="B2756" t="s">
        <v>6</v>
      </c>
      <c r="C2756" s="16" t="s">
        <v>6811</v>
      </c>
      <c r="D2756">
        <f t="shared" si="0"/>
        <v>29</v>
      </c>
      <c r="E2756" t="str">
        <f t="shared" si="1"/>
        <v>$4,447,792</v>
      </c>
      <c r="F2756" t="str">
        <f t="shared" si="2"/>
        <v/>
      </c>
      <c r="G2756" t="str">
        <f t="shared" si="3"/>
        <v>$4,447,792</v>
      </c>
      <c r="H2756" t="s">
        <v>6812</v>
      </c>
      <c r="J2756" t="s">
        <v>46</v>
      </c>
      <c r="K2756" t="s">
        <v>101</v>
      </c>
      <c r="L2756">
        <v>4447792</v>
      </c>
      <c r="M2756" t="s">
        <v>4763</v>
      </c>
    </row>
    <row r="2757" spans="1:13">
      <c r="A2757">
        <v>3925</v>
      </c>
      <c r="B2757" t="s">
        <v>6</v>
      </c>
      <c r="C2757" s="16" t="s">
        <v>6813</v>
      </c>
      <c r="D2757">
        <f t="shared" si="0"/>
        <v>29</v>
      </c>
      <c r="E2757" t="str">
        <f t="shared" si="1"/>
        <v>$3,500,000</v>
      </c>
      <c r="F2757" t="str">
        <f t="shared" si="2"/>
        <v/>
      </c>
      <c r="G2757" t="str">
        <f t="shared" si="3"/>
        <v>$3,500,000</v>
      </c>
      <c r="H2757" t="s">
        <v>2383</v>
      </c>
      <c r="J2757" t="s">
        <v>46</v>
      </c>
      <c r="K2757" t="s">
        <v>101</v>
      </c>
      <c r="L2757">
        <v>3500000</v>
      </c>
      <c r="M2757" t="s">
        <v>890</v>
      </c>
    </row>
    <row r="2758" spans="1:13">
      <c r="A2758">
        <v>3926</v>
      </c>
      <c r="B2758" t="s">
        <v>6</v>
      </c>
      <c r="C2758" s="16" t="s">
        <v>6814</v>
      </c>
      <c r="D2758">
        <f t="shared" si="0"/>
        <v>29</v>
      </c>
      <c r="E2758" t="str">
        <f t="shared" si="1"/>
        <v>$3,065,040 1st year of rookie contract</v>
      </c>
      <c r="F2758">
        <f t="shared" si="2"/>
        <v>11</v>
      </c>
      <c r="G2758" t="str">
        <f t="shared" si="3"/>
        <v>$3,065,040</v>
      </c>
      <c r="H2758" t="s">
        <v>4333</v>
      </c>
      <c r="J2758" t="s">
        <v>46</v>
      </c>
      <c r="K2758" t="s">
        <v>101</v>
      </c>
      <c r="L2758">
        <v>3065040</v>
      </c>
      <c r="M2758" t="s">
        <v>1984</v>
      </c>
    </row>
    <row r="2759" spans="1:13">
      <c r="A2759">
        <v>3927</v>
      </c>
      <c r="B2759" t="s">
        <v>6</v>
      </c>
      <c r="C2759" s="16" t="s">
        <v>6815</v>
      </c>
      <c r="D2759">
        <f t="shared" si="0"/>
        <v>29</v>
      </c>
      <c r="E2759" t="str">
        <f t="shared" si="1"/>
        <v>$2,913,840 2nd year of rookie contract</v>
      </c>
      <c r="F2759">
        <f t="shared" si="2"/>
        <v>11</v>
      </c>
      <c r="G2759" t="str">
        <f t="shared" si="3"/>
        <v>$2,913,840</v>
      </c>
      <c r="H2759" t="s">
        <v>6816</v>
      </c>
      <c r="J2759" t="s">
        <v>46</v>
      </c>
      <c r="K2759" t="s">
        <v>101</v>
      </c>
      <c r="L2759">
        <v>2913840</v>
      </c>
      <c r="M2759" t="s">
        <v>570</v>
      </c>
    </row>
    <row r="2760" spans="1:13">
      <c r="A2760">
        <v>3928</v>
      </c>
      <c r="B2760" t="s">
        <v>6</v>
      </c>
      <c r="C2760" s="16" t="s">
        <v>6817</v>
      </c>
      <c r="D2760">
        <f t="shared" si="0"/>
        <v>29</v>
      </c>
      <c r="E2760" t="str">
        <f t="shared" si="1"/>
        <v>$2,225,000</v>
      </c>
      <c r="F2760" t="str">
        <f t="shared" si="2"/>
        <v/>
      </c>
      <c r="G2760" t="str">
        <f t="shared" si="3"/>
        <v>$2,225,000</v>
      </c>
      <c r="H2760" t="s">
        <v>2802</v>
      </c>
      <c r="J2760" t="s">
        <v>46</v>
      </c>
      <c r="K2760" t="s">
        <v>101</v>
      </c>
      <c r="L2760">
        <v>2225000</v>
      </c>
      <c r="M2760" t="s">
        <v>1071</v>
      </c>
    </row>
    <row r="2761" spans="1:13">
      <c r="A2761">
        <v>3929</v>
      </c>
      <c r="B2761" t="s">
        <v>6</v>
      </c>
      <c r="C2761" s="16" t="s">
        <v>6818</v>
      </c>
      <c r="D2761">
        <f t="shared" si="0"/>
        <v>29</v>
      </c>
      <c r="E2761" t="str">
        <f t="shared" si="1"/>
        <v>$762,195 minimum</v>
      </c>
      <c r="F2761">
        <f t="shared" si="2"/>
        <v>9</v>
      </c>
      <c r="G2761" t="str">
        <f t="shared" si="3"/>
        <v>$762,195</v>
      </c>
      <c r="H2761" t="s">
        <v>3630</v>
      </c>
      <c r="J2761" t="s">
        <v>46</v>
      </c>
      <c r="K2761" t="s">
        <v>101</v>
      </c>
      <c r="L2761">
        <v>762195</v>
      </c>
      <c r="M2761" t="s">
        <v>2505</v>
      </c>
    </row>
    <row r="2762" spans="1:13">
      <c r="A2762">
        <v>3930</v>
      </c>
      <c r="B2762" t="s">
        <v>6</v>
      </c>
      <c r="C2762" s="16" t="s">
        <v>6819</v>
      </c>
      <c r="D2762">
        <f t="shared" si="0"/>
        <v>29</v>
      </c>
      <c r="E2762" t="str">
        <f t="shared" si="1"/>
        <v>$656,030 min, c $633,253, signed 12/9</v>
      </c>
      <c r="F2762">
        <f t="shared" si="2"/>
        <v>9</v>
      </c>
      <c r="G2762" t="str">
        <f t="shared" si="3"/>
        <v>$656,030</v>
      </c>
      <c r="H2762" t="s">
        <v>6820</v>
      </c>
      <c r="J2762" t="s">
        <v>46</v>
      </c>
      <c r="K2762" t="s">
        <v>101</v>
      </c>
      <c r="L2762">
        <v>656030</v>
      </c>
      <c r="M2762" t="s">
        <v>4513</v>
      </c>
    </row>
    <row r="2763" spans="1:13">
      <c r="A2763">
        <v>3931</v>
      </c>
      <c r="B2763" t="s">
        <v>6</v>
      </c>
      <c r="C2763" s="16" t="s">
        <v>6821</v>
      </c>
      <c r="D2763">
        <f t="shared" si="0"/>
        <v>29</v>
      </c>
      <c r="E2763" t="str">
        <f t="shared" si="1"/>
        <v>$473,604 minimum</v>
      </c>
      <c r="F2763">
        <f t="shared" si="2"/>
        <v>9</v>
      </c>
      <c r="G2763" t="str">
        <f t="shared" si="3"/>
        <v>$473,604</v>
      </c>
      <c r="H2763" t="s">
        <v>3635</v>
      </c>
      <c r="J2763" t="s">
        <v>46</v>
      </c>
      <c r="K2763" t="s">
        <v>101</v>
      </c>
      <c r="L2763">
        <v>473604</v>
      </c>
      <c r="M2763" t="s">
        <v>291</v>
      </c>
    </row>
    <row r="2764" spans="1:13">
      <c r="A2764">
        <v>3932</v>
      </c>
      <c r="B2764" t="s">
        <v>6</v>
      </c>
      <c r="C2764" s="16" t="s">
        <v>6822</v>
      </c>
      <c r="D2764">
        <f t="shared" si="0"/>
        <v>29</v>
      </c>
      <c r="E2764" t="str">
        <f t="shared" si="1"/>
        <v>$377,116 min, c $351,807, rel 1/4</v>
      </c>
      <c r="F2764">
        <f t="shared" si="2"/>
        <v>9</v>
      </c>
      <c r="G2764" t="str">
        <f t="shared" si="3"/>
        <v>$377,116</v>
      </c>
      <c r="H2764" t="s">
        <v>6823</v>
      </c>
      <c r="J2764" t="s">
        <v>46</v>
      </c>
      <c r="K2764" t="s">
        <v>101</v>
      </c>
      <c r="L2764">
        <v>377116</v>
      </c>
      <c r="M2764" t="s">
        <v>5873</v>
      </c>
    </row>
    <row r="2765" spans="1:13">
      <c r="A2765">
        <v>3933</v>
      </c>
      <c r="B2765" t="s">
        <v>6</v>
      </c>
      <c r="C2765" s="16" t="s">
        <v>6824</v>
      </c>
      <c r="D2765">
        <f t="shared" si="0"/>
        <v>29</v>
      </c>
      <c r="E2765" t="str">
        <f t="shared" si="1"/>
        <v>$342,666 min, rel 12/9, signed 2/25</v>
      </c>
      <c r="F2765">
        <f t="shared" si="2"/>
        <v>9</v>
      </c>
      <c r="G2765" t="str">
        <f t="shared" si="3"/>
        <v>$342,666</v>
      </c>
      <c r="H2765" t="s">
        <v>6825</v>
      </c>
      <c r="J2765" t="s">
        <v>46</v>
      </c>
      <c r="K2765" t="s">
        <v>101</v>
      </c>
      <c r="L2765">
        <v>342666</v>
      </c>
      <c r="M2765" t="s">
        <v>1921</v>
      </c>
    </row>
    <row r="2766" spans="1:13">
      <c r="A2766">
        <v>3935</v>
      </c>
      <c r="B2766" t="s">
        <v>6</v>
      </c>
      <c r="C2766" s="16" t="s">
        <v>6826</v>
      </c>
      <c r="D2766">
        <f t="shared" si="0"/>
        <v>29</v>
      </c>
      <c r="E2766" t="str">
        <f t="shared" si="1"/>
        <v>$17,686,100</v>
      </c>
      <c r="F2766" t="str">
        <f t="shared" si="2"/>
        <v/>
      </c>
      <c r="G2766" t="str">
        <f t="shared" si="3"/>
        <v>$17,686,100</v>
      </c>
      <c r="H2766" t="s">
        <v>6827</v>
      </c>
      <c r="J2766" t="s">
        <v>49</v>
      </c>
      <c r="K2766" t="s">
        <v>101</v>
      </c>
      <c r="L2766">
        <v>17686100</v>
      </c>
      <c r="M2766" t="s">
        <v>6197</v>
      </c>
    </row>
    <row r="2767" spans="1:13">
      <c r="A2767">
        <v>3936</v>
      </c>
      <c r="B2767" t="s">
        <v>6</v>
      </c>
      <c r="C2767" s="16" t="s">
        <v>6828</v>
      </c>
      <c r="D2767">
        <f t="shared" si="0"/>
        <v>29</v>
      </c>
      <c r="E2767" t="str">
        <f t="shared" si="1"/>
        <v>$11,100,005</v>
      </c>
      <c r="F2767" t="str">
        <f t="shared" si="2"/>
        <v/>
      </c>
      <c r="G2767" t="str">
        <f t="shared" si="3"/>
        <v>$11,100,005</v>
      </c>
      <c r="H2767" t="s">
        <v>6829</v>
      </c>
      <c r="J2767" t="s">
        <v>49</v>
      </c>
      <c r="K2767" t="s">
        <v>101</v>
      </c>
      <c r="L2767">
        <v>11100005</v>
      </c>
      <c r="M2767" t="s">
        <v>947</v>
      </c>
    </row>
    <row r="2768" spans="1:13">
      <c r="A2768">
        <v>3937</v>
      </c>
      <c r="B2768" t="s">
        <v>6</v>
      </c>
      <c r="C2768" s="16" t="s">
        <v>6830</v>
      </c>
      <c r="D2768">
        <f t="shared" si="0"/>
        <v>29</v>
      </c>
      <c r="E2768" t="str">
        <f t="shared" si="1"/>
        <v>$7,775,378</v>
      </c>
      <c r="F2768" t="str">
        <f t="shared" si="2"/>
        <v/>
      </c>
      <c r="G2768" t="str">
        <f t="shared" si="3"/>
        <v>$7,775,378</v>
      </c>
      <c r="H2768" t="s">
        <v>6831</v>
      </c>
      <c r="J2768" t="s">
        <v>49</v>
      </c>
      <c r="K2768" t="s">
        <v>101</v>
      </c>
      <c r="L2768">
        <v>7775378</v>
      </c>
      <c r="M2768" t="s">
        <v>495</v>
      </c>
    </row>
    <row r="2769" spans="1:13">
      <c r="A2769">
        <v>3938</v>
      </c>
      <c r="B2769" t="s">
        <v>6</v>
      </c>
      <c r="C2769" s="16" t="s">
        <v>6832</v>
      </c>
      <c r="D2769">
        <f t="shared" si="0"/>
        <v>29</v>
      </c>
      <c r="E2769" t="str">
        <f t="shared" si="1"/>
        <v>$6,883,800 released 2/25</v>
      </c>
      <c r="F2769">
        <f t="shared" si="2"/>
        <v>11</v>
      </c>
      <c r="G2769" t="str">
        <f t="shared" si="3"/>
        <v>$6,883,800</v>
      </c>
      <c r="H2769" t="s">
        <v>6833</v>
      </c>
      <c r="J2769" t="s">
        <v>49</v>
      </c>
      <c r="K2769" t="s">
        <v>101</v>
      </c>
      <c r="L2769">
        <v>6883800</v>
      </c>
      <c r="M2769" t="s">
        <v>4344</v>
      </c>
    </row>
    <row r="2770" spans="1:13">
      <c r="A2770">
        <v>3939</v>
      </c>
      <c r="B2770" t="s">
        <v>6</v>
      </c>
      <c r="C2770" s="16" t="s">
        <v>4409</v>
      </c>
      <c r="D2770">
        <f t="shared" si="0"/>
        <v>29</v>
      </c>
      <c r="E2770" t="str">
        <f t="shared" si="1"/>
        <v>$5,750,000</v>
      </c>
      <c r="F2770" t="str">
        <f t="shared" si="2"/>
        <v/>
      </c>
      <c r="G2770" t="str">
        <f t="shared" si="3"/>
        <v>$5,750,000</v>
      </c>
      <c r="H2770" t="s">
        <v>4302</v>
      </c>
      <c r="J2770" t="s">
        <v>49</v>
      </c>
      <c r="K2770" t="s">
        <v>101</v>
      </c>
      <c r="L2770">
        <v>5750000</v>
      </c>
      <c r="M2770" t="s">
        <v>1427</v>
      </c>
    </row>
    <row r="2771" spans="1:13">
      <c r="A2771">
        <v>3940</v>
      </c>
      <c r="B2771" t="s">
        <v>6</v>
      </c>
      <c r="C2771" s="16" t="s">
        <v>6834</v>
      </c>
      <c r="D2771">
        <f t="shared" si="0"/>
        <v>29</v>
      </c>
      <c r="E2771" t="str">
        <f t="shared" si="1"/>
        <v>$4,793,280 2nd year of rookie contract</v>
      </c>
      <c r="F2771">
        <f t="shared" si="2"/>
        <v>11</v>
      </c>
      <c r="G2771" t="str">
        <f t="shared" si="3"/>
        <v>$4,793,280</v>
      </c>
      <c r="H2771" t="s">
        <v>6835</v>
      </c>
      <c r="J2771" t="s">
        <v>49</v>
      </c>
      <c r="K2771" t="s">
        <v>101</v>
      </c>
      <c r="L2771">
        <v>4793280</v>
      </c>
      <c r="M2771" t="s">
        <v>3269</v>
      </c>
    </row>
    <row r="2772" spans="1:13">
      <c r="A2772">
        <v>3941</v>
      </c>
      <c r="B2772" t="s">
        <v>6</v>
      </c>
      <c r="C2772" s="16" t="s">
        <v>6836</v>
      </c>
      <c r="D2772">
        <f t="shared" si="0"/>
        <v>29</v>
      </c>
      <c r="E2772" t="str">
        <f t="shared" si="1"/>
        <v>$4,400,000</v>
      </c>
      <c r="F2772" t="str">
        <f t="shared" si="2"/>
        <v/>
      </c>
      <c r="G2772" t="str">
        <f t="shared" si="3"/>
        <v>$4,400,000</v>
      </c>
      <c r="H2772" t="s">
        <v>1062</v>
      </c>
      <c r="J2772" t="s">
        <v>49</v>
      </c>
      <c r="K2772" t="s">
        <v>101</v>
      </c>
      <c r="L2772">
        <v>4400000</v>
      </c>
      <c r="M2772" t="s">
        <v>4319</v>
      </c>
    </row>
    <row r="2773" spans="1:13">
      <c r="A2773">
        <v>3942</v>
      </c>
      <c r="B2773" t="s">
        <v>6</v>
      </c>
      <c r="C2773" s="16" t="s">
        <v>6837</v>
      </c>
      <c r="D2773">
        <f t="shared" si="0"/>
        <v>29</v>
      </c>
      <c r="E2773" t="str">
        <f t="shared" si="1"/>
        <v>$2,669,520 2nd year of rookie contract</v>
      </c>
      <c r="F2773">
        <f t="shared" si="2"/>
        <v>11</v>
      </c>
      <c r="G2773" t="str">
        <f t="shared" si="3"/>
        <v>$2,669,520</v>
      </c>
      <c r="H2773" t="s">
        <v>6838</v>
      </c>
      <c r="J2773" t="s">
        <v>49</v>
      </c>
      <c r="K2773" t="s">
        <v>101</v>
      </c>
      <c r="L2773">
        <v>2669520</v>
      </c>
      <c r="M2773" t="s">
        <v>672</v>
      </c>
    </row>
    <row r="2774" spans="1:13">
      <c r="A2774">
        <v>3943</v>
      </c>
      <c r="B2774" t="s">
        <v>6</v>
      </c>
      <c r="C2774" s="16" t="s">
        <v>6839</v>
      </c>
      <c r="D2774">
        <f t="shared" si="0"/>
        <v>29</v>
      </c>
      <c r="E2774" t="str">
        <f t="shared" si="1"/>
        <v>$2,214,480 2nd year of rookie contract</v>
      </c>
      <c r="F2774">
        <f t="shared" si="2"/>
        <v>11</v>
      </c>
      <c r="G2774" t="str">
        <f t="shared" si="3"/>
        <v>$2,214,480</v>
      </c>
      <c r="H2774" t="s">
        <v>6840</v>
      </c>
      <c r="J2774" t="s">
        <v>49</v>
      </c>
      <c r="K2774" t="s">
        <v>101</v>
      </c>
      <c r="L2774">
        <v>2214480</v>
      </c>
      <c r="M2774" t="s">
        <v>3664</v>
      </c>
    </row>
    <row r="2775" spans="1:13">
      <c r="A2775">
        <v>3944</v>
      </c>
      <c r="B2775" t="s">
        <v>6</v>
      </c>
      <c r="C2775" s="16" t="s">
        <v>6841</v>
      </c>
      <c r="D2775">
        <f t="shared" si="0"/>
        <v>29</v>
      </c>
      <c r="E2775" t="str">
        <f t="shared" si="1"/>
        <v>$1,972,500</v>
      </c>
      <c r="F2775" t="str">
        <f t="shared" si="2"/>
        <v/>
      </c>
      <c r="G2775" t="str">
        <f t="shared" si="3"/>
        <v>$1,972,500</v>
      </c>
      <c r="H2775" t="s">
        <v>6842</v>
      </c>
      <c r="J2775" t="s">
        <v>49</v>
      </c>
      <c r="K2775" t="s">
        <v>101</v>
      </c>
      <c r="L2775">
        <v>1972500</v>
      </c>
      <c r="M2775" t="s">
        <v>651</v>
      </c>
    </row>
    <row r="2776" spans="1:13">
      <c r="A2776">
        <v>3945</v>
      </c>
      <c r="B2776" t="s">
        <v>6</v>
      </c>
      <c r="C2776" s="16" t="s">
        <v>6843</v>
      </c>
      <c r="D2776">
        <f t="shared" si="0"/>
        <v>29</v>
      </c>
      <c r="E2776" t="str">
        <f t="shared" si="1"/>
        <v>$1,972,000</v>
      </c>
      <c r="F2776" t="str">
        <f t="shared" si="2"/>
        <v/>
      </c>
      <c r="G2776" t="str">
        <f t="shared" si="3"/>
        <v>$1,972,000</v>
      </c>
      <c r="H2776" t="s">
        <v>6844</v>
      </c>
      <c r="J2776" t="s">
        <v>49</v>
      </c>
      <c r="K2776" t="s">
        <v>101</v>
      </c>
      <c r="L2776">
        <v>1972000</v>
      </c>
      <c r="M2776" t="s">
        <v>862</v>
      </c>
    </row>
    <row r="2777" spans="1:13">
      <c r="A2777">
        <v>3946</v>
      </c>
      <c r="B2777" t="s">
        <v>6</v>
      </c>
      <c r="C2777" s="16" t="s">
        <v>6845</v>
      </c>
      <c r="D2777">
        <f t="shared" si="0"/>
        <v>29</v>
      </c>
      <c r="E2777" t="str">
        <f t="shared" si="1"/>
        <v>$1,823,280 1st year of rookie contract</v>
      </c>
      <c r="F2777">
        <f t="shared" si="2"/>
        <v>11</v>
      </c>
      <c r="G2777" t="str">
        <f t="shared" si="3"/>
        <v>$1,823,280</v>
      </c>
      <c r="H2777" t="s">
        <v>4105</v>
      </c>
      <c r="J2777" t="s">
        <v>49</v>
      </c>
      <c r="K2777" t="s">
        <v>101</v>
      </c>
      <c r="L2777">
        <v>1823280</v>
      </c>
      <c r="M2777" t="s">
        <v>1436</v>
      </c>
    </row>
    <row r="2778" spans="1:13">
      <c r="A2778">
        <v>3947</v>
      </c>
      <c r="B2778" t="s">
        <v>6</v>
      </c>
      <c r="C2778" s="16" t="s">
        <v>6846</v>
      </c>
      <c r="D2778">
        <f t="shared" si="0"/>
        <v>29</v>
      </c>
      <c r="E2778" t="str">
        <f t="shared" si="1"/>
        <v>$1,409,040 3rd year of rookie contract</v>
      </c>
      <c r="F2778">
        <f t="shared" si="2"/>
        <v>11</v>
      </c>
      <c r="G2778" t="str">
        <f t="shared" si="3"/>
        <v>$1,409,040</v>
      </c>
      <c r="H2778" t="s">
        <v>2757</v>
      </c>
      <c r="J2778" t="s">
        <v>49</v>
      </c>
      <c r="K2778" t="s">
        <v>101</v>
      </c>
      <c r="L2778">
        <v>1409040</v>
      </c>
      <c r="M2778" t="s">
        <v>278</v>
      </c>
    </row>
    <row r="2779" spans="1:13">
      <c r="A2779">
        <v>3948</v>
      </c>
      <c r="B2779" t="s">
        <v>6</v>
      </c>
      <c r="C2779" s="16" t="s">
        <v>6847</v>
      </c>
      <c r="D2779">
        <f t="shared" si="0"/>
        <v>29</v>
      </c>
      <c r="E2779" t="str">
        <f t="shared" si="1"/>
        <v>$1,085,400 2nd year of rookie contract</v>
      </c>
      <c r="F2779">
        <f t="shared" si="2"/>
        <v>11</v>
      </c>
      <c r="G2779" t="str">
        <f t="shared" si="3"/>
        <v>$1,085,400</v>
      </c>
      <c r="H2779" t="s">
        <v>6848</v>
      </c>
      <c r="J2779" t="s">
        <v>49</v>
      </c>
      <c r="K2779" t="s">
        <v>101</v>
      </c>
      <c r="L2779">
        <v>1085400</v>
      </c>
      <c r="M2779" t="s">
        <v>1425</v>
      </c>
    </row>
    <row r="2780" spans="1:13">
      <c r="A2780">
        <v>3949</v>
      </c>
      <c r="B2780" t="s">
        <v>6</v>
      </c>
      <c r="C2780" s="16" t="s">
        <v>6849</v>
      </c>
      <c r="D2780">
        <f t="shared" si="0"/>
        <v>29</v>
      </c>
      <c r="E2780" t="str">
        <f t="shared" si="1"/>
        <v>$780,871</v>
      </c>
      <c r="F2780" t="str">
        <f t="shared" si="2"/>
        <v/>
      </c>
      <c r="G2780" t="str">
        <f t="shared" si="3"/>
        <v>$780,871</v>
      </c>
      <c r="H2780" t="s">
        <v>6850</v>
      </c>
      <c r="J2780" t="s">
        <v>49</v>
      </c>
      <c r="K2780" t="s">
        <v>101</v>
      </c>
      <c r="L2780">
        <v>780871</v>
      </c>
      <c r="M2780" t="s">
        <v>664</v>
      </c>
    </row>
    <row r="2781" spans="1:13">
      <c r="A2781">
        <v>3951</v>
      </c>
      <c r="B2781" t="s">
        <v>6</v>
      </c>
      <c r="C2781" s="16" t="s">
        <v>6851</v>
      </c>
      <c r="D2781">
        <f t="shared" si="0"/>
        <v>29</v>
      </c>
      <c r="E2781" t="str">
        <f t="shared" si="1"/>
        <v>$10,973,202</v>
      </c>
      <c r="F2781" t="str">
        <f t="shared" si="2"/>
        <v/>
      </c>
      <c r="G2781" t="str">
        <f t="shared" si="3"/>
        <v>$10,973,202</v>
      </c>
      <c r="H2781" t="s">
        <v>6852</v>
      </c>
      <c r="J2781" t="s">
        <v>51</v>
      </c>
      <c r="K2781" t="s">
        <v>101</v>
      </c>
      <c r="L2781">
        <v>10973202</v>
      </c>
      <c r="M2781" t="s">
        <v>534</v>
      </c>
    </row>
    <row r="2782" spans="1:13">
      <c r="A2782">
        <v>3952</v>
      </c>
      <c r="B2782" t="s">
        <v>6</v>
      </c>
      <c r="C2782" s="16" t="s">
        <v>6853</v>
      </c>
      <c r="D2782">
        <f t="shared" si="0"/>
        <v>29</v>
      </c>
      <c r="E2782" t="str">
        <f t="shared" si="1"/>
        <v>$10,561,984</v>
      </c>
      <c r="F2782" t="str">
        <f t="shared" si="2"/>
        <v/>
      </c>
      <c r="G2782" t="str">
        <f t="shared" si="3"/>
        <v>$10,561,984</v>
      </c>
      <c r="H2782" t="s">
        <v>6854</v>
      </c>
      <c r="J2782" t="s">
        <v>51</v>
      </c>
      <c r="K2782" t="s">
        <v>101</v>
      </c>
      <c r="L2782">
        <v>10561984</v>
      </c>
      <c r="M2782" t="s">
        <v>324</v>
      </c>
    </row>
    <row r="2783" spans="1:13">
      <c r="A2783">
        <v>3953</v>
      </c>
      <c r="B2783" t="s">
        <v>6</v>
      </c>
      <c r="C2783" s="16" t="s">
        <v>6855</v>
      </c>
      <c r="D2783">
        <f t="shared" si="0"/>
        <v>29</v>
      </c>
      <c r="E2783" t="str">
        <f t="shared" si="1"/>
        <v>$8,500,000</v>
      </c>
      <c r="F2783" t="str">
        <f t="shared" si="2"/>
        <v/>
      </c>
      <c r="G2783" t="str">
        <f t="shared" si="3"/>
        <v>$8,500,000</v>
      </c>
      <c r="H2783" t="s">
        <v>314</v>
      </c>
      <c r="J2783" t="s">
        <v>51</v>
      </c>
      <c r="K2783" t="s">
        <v>101</v>
      </c>
      <c r="L2783">
        <v>8500000</v>
      </c>
      <c r="M2783" t="s">
        <v>6027</v>
      </c>
    </row>
    <row r="2784" spans="1:13">
      <c r="A2784">
        <v>3954</v>
      </c>
      <c r="B2784" t="s">
        <v>6</v>
      </c>
      <c r="C2784" s="16" t="s">
        <v>6856</v>
      </c>
      <c r="D2784">
        <f t="shared" si="0"/>
        <v>29</v>
      </c>
      <c r="E2784" t="str">
        <f t="shared" si="1"/>
        <v>$7,148,800</v>
      </c>
      <c r="F2784" t="str">
        <f t="shared" si="2"/>
        <v/>
      </c>
      <c r="G2784" t="str">
        <f t="shared" si="3"/>
        <v>$7,148,800</v>
      </c>
      <c r="H2784" t="s">
        <v>6857</v>
      </c>
      <c r="J2784" t="s">
        <v>51</v>
      </c>
      <c r="K2784" t="s">
        <v>101</v>
      </c>
      <c r="L2784">
        <v>7148800</v>
      </c>
      <c r="M2784" t="s">
        <v>5224</v>
      </c>
    </row>
    <row r="2785" spans="1:13">
      <c r="A2785">
        <v>3955</v>
      </c>
      <c r="B2785" t="s">
        <v>6</v>
      </c>
      <c r="C2785" s="16" t="s">
        <v>6858</v>
      </c>
      <c r="D2785">
        <f t="shared" si="0"/>
        <v>29</v>
      </c>
      <c r="E2785" t="str">
        <f t="shared" si="1"/>
        <v>$6,655,000</v>
      </c>
      <c r="F2785" t="str">
        <f t="shared" si="2"/>
        <v/>
      </c>
      <c r="G2785" t="str">
        <f t="shared" si="3"/>
        <v>$6,655,000</v>
      </c>
      <c r="H2785" t="s">
        <v>6859</v>
      </c>
      <c r="J2785" t="s">
        <v>51</v>
      </c>
      <c r="K2785" t="s">
        <v>101</v>
      </c>
      <c r="L2785">
        <v>6655000</v>
      </c>
      <c r="M2785" t="s">
        <v>5262</v>
      </c>
    </row>
    <row r="2786" spans="1:13">
      <c r="A2786">
        <v>3956</v>
      </c>
      <c r="B2786" t="s">
        <v>6</v>
      </c>
      <c r="C2786" s="16" t="s">
        <v>6860</v>
      </c>
      <c r="D2786">
        <f t="shared" si="0"/>
        <v>29</v>
      </c>
      <c r="E2786" t="str">
        <f t="shared" si="1"/>
        <v>$5,500,000 released 7/22/09</v>
      </c>
      <c r="F2786">
        <f t="shared" si="2"/>
        <v>11</v>
      </c>
      <c r="G2786" t="str">
        <f t="shared" si="3"/>
        <v>$5,500,000</v>
      </c>
      <c r="H2786" t="s">
        <v>6556</v>
      </c>
      <c r="J2786" t="s">
        <v>51</v>
      </c>
      <c r="K2786" t="s">
        <v>101</v>
      </c>
      <c r="L2786">
        <v>5500000</v>
      </c>
      <c r="M2786" t="s">
        <v>3572</v>
      </c>
    </row>
    <row r="2787" spans="1:13">
      <c r="A2787">
        <v>3957</v>
      </c>
      <c r="B2787" t="s">
        <v>6</v>
      </c>
      <c r="C2787" s="16" t="s">
        <v>6861</v>
      </c>
      <c r="D2787">
        <f t="shared" si="0"/>
        <v>29</v>
      </c>
      <c r="E2787" t="str">
        <f t="shared" si="1"/>
        <v>$2,500,000</v>
      </c>
      <c r="F2787" t="str">
        <f t="shared" si="2"/>
        <v/>
      </c>
      <c r="G2787" t="str">
        <f t="shared" si="3"/>
        <v>$2,500,000</v>
      </c>
      <c r="H2787" t="s">
        <v>527</v>
      </c>
      <c r="J2787" t="s">
        <v>51</v>
      </c>
      <c r="K2787" t="s">
        <v>101</v>
      </c>
      <c r="L2787">
        <v>2500000</v>
      </c>
      <c r="M2787" t="s">
        <v>384</v>
      </c>
    </row>
    <row r="2788" spans="1:13">
      <c r="A2788">
        <v>3958</v>
      </c>
      <c r="B2788" t="s">
        <v>6</v>
      </c>
      <c r="C2788" s="16" t="s">
        <v>6862</v>
      </c>
      <c r="D2788">
        <f t="shared" si="0"/>
        <v>29</v>
      </c>
      <c r="E2788" t="str">
        <f t="shared" si="1"/>
        <v>$2,238,360 1st year of rookie contract</v>
      </c>
      <c r="F2788">
        <f t="shared" si="2"/>
        <v>11</v>
      </c>
      <c r="G2788" t="str">
        <f t="shared" si="3"/>
        <v>$2,238,360</v>
      </c>
      <c r="H2788" t="s">
        <v>4163</v>
      </c>
      <c r="J2788" t="s">
        <v>51</v>
      </c>
      <c r="K2788" t="s">
        <v>101</v>
      </c>
      <c r="L2788">
        <v>2238360</v>
      </c>
      <c r="M2788" t="s">
        <v>654</v>
      </c>
    </row>
    <row r="2789" spans="1:13">
      <c r="A2789">
        <v>3959</v>
      </c>
      <c r="B2789" t="s">
        <v>6</v>
      </c>
      <c r="C2789" s="16" t="s">
        <v>6863</v>
      </c>
      <c r="D2789">
        <f t="shared" si="0"/>
        <v>29</v>
      </c>
      <c r="E2789" t="str">
        <f t="shared" si="1"/>
        <v>$2,069,049 3rd year of rookie contract</v>
      </c>
      <c r="F2789">
        <f t="shared" si="2"/>
        <v>11</v>
      </c>
      <c r="G2789" t="str">
        <f t="shared" si="3"/>
        <v>$2,069,049</v>
      </c>
      <c r="H2789" t="s">
        <v>6864</v>
      </c>
      <c r="J2789" t="s">
        <v>51</v>
      </c>
      <c r="K2789" t="s">
        <v>101</v>
      </c>
      <c r="L2789">
        <v>2069049</v>
      </c>
      <c r="M2789" t="s">
        <v>590</v>
      </c>
    </row>
    <row r="2790" spans="1:13">
      <c r="A2790">
        <v>3960</v>
      </c>
      <c r="B2790" t="s">
        <v>6</v>
      </c>
      <c r="C2790" s="16" t="s">
        <v>6865</v>
      </c>
      <c r="D2790">
        <f t="shared" si="0"/>
        <v>29</v>
      </c>
      <c r="E2790" t="str">
        <f t="shared" si="1"/>
        <v>$1,998,600 2nd year of rookie contract</v>
      </c>
      <c r="F2790">
        <f t="shared" si="2"/>
        <v>11</v>
      </c>
      <c r="G2790" t="str">
        <f t="shared" si="3"/>
        <v>$1,998,600</v>
      </c>
      <c r="H2790" t="s">
        <v>6866</v>
      </c>
      <c r="J2790" t="s">
        <v>51</v>
      </c>
      <c r="K2790" t="s">
        <v>101</v>
      </c>
      <c r="L2790">
        <v>1998600</v>
      </c>
      <c r="M2790" t="s">
        <v>294</v>
      </c>
    </row>
    <row r="2791" spans="1:13">
      <c r="A2791">
        <v>3961</v>
      </c>
      <c r="B2791" t="s">
        <v>6</v>
      </c>
      <c r="C2791" s="16" t="s">
        <v>6867</v>
      </c>
      <c r="D2791">
        <f t="shared" si="0"/>
        <v>29</v>
      </c>
      <c r="E2791" t="str">
        <f t="shared" si="1"/>
        <v>$1,685,280 3rd year of rookie contract</v>
      </c>
      <c r="F2791">
        <f t="shared" si="2"/>
        <v>11</v>
      </c>
      <c r="G2791" t="str">
        <f t="shared" si="3"/>
        <v>$1,685,280</v>
      </c>
      <c r="H2791" t="s">
        <v>6868</v>
      </c>
      <c r="J2791" t="s">
        <v>51</v>
      </c>
      <c r="K2791" t="s">
        <v>101</v>
      </c>
      <c r="L2791">
        <v>1685280</v>
      </c>
      <c r="M2791" t="s">
        <v>728</v>
      </c>
    </row>
    <row r="2792" spans="1:13">
      <c r="A2792">
        <v>3962</v>
      </c>
      <c r="B2792" t="s">
        <v>6</v>
      </c>
      <c r="C2792" s="16" t="s">
        <v>6869</v>
      </c>
      <c r="D2792">
        <f t="shared" si="0"/>
        <v>29</v>
      </c>
      <c r="E2792" t="str">
        <f t="shared" si="1"/>
        <v>$1,500,000</v>
      </c>
      <c r="F2792" t="str">
        <f t="shared" si="2"/>
        <v/>
      </c>
      <c r="G2792" t="str">
        <f t="shared" si="3"/>
        <v>$1,500,000</v>
      </c>
      <c r="H2792" t="s">
        <v>226</v>
      </c>
      <c r="J2792" t="s">
        <v>51</v>
      </c>
      <c r="K2792" t="s">
        <v>101</v>
      </c>
      <c r="L2792">
        <v>1500000</v>
      </c>
      <c r="M2792" t="s">
        <v>3317</v>
      </c>
    </row>
    <row r="2793" spans="1:13">
      <c r="A2793">
        <v>3963</v>
      </c>
      <c r="B2793" t="s">
        <v>6</v>
      </c>
      <c r="C2793" s="16" t="s">
        <v>6870</v>
      </c>
      <c r="D2793">
        <f t="shared" si="0"/>
        <v>29</v>
      </c>
      <c r="E2793" t="str">
        <f t="shared" si="1"/>
        <v>$1,361,040 2nd year of rookie contract</v>
      </c>
      <c r="F2793">
        <f t="shared" si="2"/>
        <v>11</v>
      </c>
      <c r="G2793" t="str">
        <f t="shared" si="3"/>
        <v>$1,361,040</v>
      </c>
      <c r="H2793" t="s">
        <v>6871</v>
      </c>
      <c r="J2793" t="s">
        <v>51</v>
      </c>
      <c r="K2793" t="s">
        <v>101</v>
      </c>
      <c r="L2793">
        <v>1361040</v>
      </c>
      <c r="M2793" t="s">
        <v>1355</v>
      </c>
    </row>
    <row r="2794" spans="1:13">
      <c r="A2794">
        <v>3964</v>
      </c>
      <c r="B2794" t="s">
        <v>6</v>
      </c>
      <c r="C2794" s="16" t="s">
        <v>6872</v>
      </c>
      <c r="D2794">
        <f t="shared" si="0"/>
        <v>29</v>
      </c>
      <c r="E2794" t="str">
        <f t="shared" si="1"/>
        <v>$885,120 minimum, counts $854,389</v>
      </c>
      <c r="F2794">
        <f t="shared" si="2"/>
        <v>9</v>
      </c>
      <c r="G2794" t="str">
        <f t="shared" si="3"/>
        <v>$885,120</v>
      </c>
      <c r="H2794" t="s">
        <v>3794</v>
      </c>
      <c r="J2794" t="s">
        <v>51</v>
      </c>
      <c r="K2794" t="s">
        <v>101</v>
      </c>
      <c r="L2794">
        <v>885120</v>
      </c>
      <c r="M2794" t="s">
        <v>868</v>
      </c>
    </row>
    <row r="2795" spans="1:13">
      <c r="A2795">
        <v>3965</v>
      </c>
      <c r="B2795" t="s">
        <v>6</v>
      </c>
      <c r="C2795" s="16" t="s">
        <v>6873</v>
      </c>
      <c r="D2795">
        <f t="shared" si="0"/>
        <v>29</v>
      </c>
      <c r="E2795" t="str">
        <f t="shared" si="1"/>
        <v>$762,195 minimum</v>
      </c>
      <c r="F2795">
        <f t="shared" si="2"/>
        <v>9</v>
      </c>
      <c r="G2795" t="str">
        <f t="shared" si="3"/>
        <v>$762,195</v>
      </c>
      <c r="H2795" t="s">
        <v>3630</v>
      </c>
      <c r="J2795" t="s">
        <v>51</v>
      </c>
      <c r="K2795" t="s">
        <v>101</v>
      </c>
      <c r="L2795">
        <v>762195</v>
      </c>
      <c r="M2795" t="s">
        <v>1760</v>
      </c>
    </row>
    <row r="2796" spans="1:13">
      <c r="A2796">
        <v>3966</v>
      </c>
      <c r="B2796" t="s">
        <v>6</v>
      </c>
      <c r="C2796" s="16" t="s">
        <v>6874</v>
      </c>
      <c r="D2796">
        <f t="shared" si="0"/>
        <v>29</v>
      </c>
      <c r="E2796" t="str">
        <f t="shared" si="1"/>
        <v>$750,000</v>
      </c>
      <c r="F2796" t="str">
        <f t="shared" si="2"/>
        <v/>
      </c>
      <c r="G2796" t="str">
        <f t="shared" si="3"/>
        <v>$750,000</v>
      </c>
      <c r="H2796" t="s">
        <v>6875</v>
      </c>
      <c r="J2796" t="s">
        <v>51</v>
      </c>
      <c r="K2796" t="s">
        <v>101</v>
      </c>
      <c r="L2796">
        <v>750000</v>
      </c>
      <c r="M2796" t="s">
        <v>797</v>
      </c>
    </row>
    <row r="2797" spans="1:13">
      <c r="A2797">
        <v>3968</v>
      </c>
      <c r="B2797" t="s">
        <v>6</v>
      </c>
      <c r="C2797" s="16" t="s">
        <v>6876</v>
      </c>
      <c r="D2797">
        <f t="shared" si="0"/>
        <v>29</v>
      </c>
      <c r="E2797" t="str">
        <f t="shared" si="1"/>
        <v>$11,800,000</v>
      </c>
      <c r="F2797" t="str">
        <f t="shared" si="2"/>
        <v/>
      </c>
      <c r="G2797" t="str">
        <f t="shared" si="3"/>
        <v>$11,800,000</v>
      </c>
      <c r="H2797" t="s">
        <v>6877</v>
      </c>
      <c r="J2797" t="s">
        <v>53</v>
      </c>
      <c r="K2797" t="s">
        <v>101</v>
      </c>
      <c r="L2797">
        <v>11800000</v>
      </c>
      <c r="M2797" t="s">
        <v>1307</v>
      </c>
    </row>
    <row r="2798" spans="1:13">
      <c r="A2798">
        <v>3969</v>
      </c>
      <c r="B2798" t="s">
        <v>6</v>
      </c>
      <c r="C2798" s="16" t="s">
        <v>6878</v>
      </c>
      <c r="D2798">
        <f t="shared" si="0"/>
        <v>29</v>
      </c>
      <c r="E2798" t="str">
        <f t="shared" si="1"/>
        <v>$9,300,000</v>
      </c>
      <c r="F2798" t="str">
        <f t="shared" si="2"/>
        <v/>
      </c>
      <c r="G2798" t="str">
        <f t="shared" si="3"/>
        <v>$9,300,000</v>
      </c>
      <c r="H2798" t="s">
        <v>6879</v>
      </c>
      <c r="J2798" t="s">
        <v>53</v>
      </c>
      <c r="K2798" t="s">
        <v>101</v>
      </c>
      <c r="L2798">
        <v>9300000</v>
      </c>
      <c r="M2798" t="s">
        <v>368</v>
      </c>
    </row>
    <row r="2799" spans="1:13">
      <c r="A2799">
        <v>3970</v>
      </c>
      <c r="B2799" t="s">
        <v>6</v>
      </c>
      <c r="C2799" s="16" t="s">
        <v>6880</v>
      </c>
      <c r="D2799">
        <f t="shared" si="0"/>
        <v>29</v>
      </c>
      <c r="E2799" t="str">
        <f t="shared" si="1"/>
        <v>$5,357,280 2nd year of rookie contract</v>
      </c>
      <c r="F2799">
        <f t="shared" si="2"/>
        <v>11</v>
      </c>
      <c r="G2799" t="str">
        <f t="shared" si="3"/>
        <v>$5,357,280</v>
      </c>
      <c r="H2799" t="s">
        <v>6881</v>
      </c>
      <c r="J2799" t="s">
        <v>53</v>
      </c>
      <c r="K2799" t="s">
        <v>101</v>
      </c>
      <c r="L2799">
        <v>5357280</v>
      </c>
      <c r="M2799" t="s">
        <v>704</v>
      </c>
    </row>
    <row r="2800" spans="1:13">
      <c r="A2800">
        <v>3971</v>
      </c>
      <c r="B2800" t="s">
        <v>6</v>
      </c>
      <c r="C2800" s="16" t="s">
        <v>6882</v>
      </c>
      <c r="D2800">
        <f t="shared" si="0"/>
        <v>29</v>
      </c>
      <c r="E2800" t="str">
        <f t="shared" si="1"/>
        <v>$4,250,000</v>
      </c>
      <c r="F2800" t="str">
        <f t="shared" si="2"/>
        <v/>
      </c>
      <c r="G2800" t="str">
        <f t="shared" si="3"/>
        <v>$4,250,000</v>
      </c>
      <c r="H2800" t="s">
        <v>2103</v>
      </c>
      <c r="J2800" t="s">
        <v>53</v>
      </c>
      <c r="K2800" t="s">
        <v>101</v>
      </c>
      <c r="L2800">
        <v>4250000</v>
      </c>
      <c r="M2800" t="s">
        <v>553</v>
      </c>
    </row>
    <row r="2801" spans="1:13">
      <c r="A2801">
        <v>3972</v>
      </c>
      <c r="B2801" t="s">
        <v>6</v>
      </c>
      <c r="C2801" s="16" t="s">
        <v>6883</v>
      </c>
      <c r="D2801">
        <f t="shared" si="0"/>
        <v>29</v>
      </c>
      <c r="E2801" t="str">
        <f t="shared" si="1"/>
        <v>$4,000,000</v>
      </c>
      <c r="F2801" t="str">
        <f t="shared" si="2"/>
        <v/>
      </c>
      <c r="G2801" t="str">
        <f t="shared" si="3"/>
        <v>$4,000,000</v>
      </c>
      <c r="H2801" t="s">
        <v>116</v>
      </c>
      <c r="J2801" t="s">
        <v>53</v>
      </c>
      <c r="K2801" t="s">
        <v>101</v>
      </c>
      <c r="L2801">
        <v>4000000</v>
      </c>
      <c r="M2801" t="s">
        <v>2665</v>
      </c>
    </row>
    <row r="2802" spans="1:13">
      <c r="A2802">
        <v>3973</v>
      </c>
      <c r="B2802" t="s">
        <v>6</v>
      </c>
      <c r="C2802" s="16" t="s">
        <v>6884</v>
      </c>
      <c r="D2802">
        <f t="shared" si="0"/>
        <v>29</v>
      </c>
      <c r="E2802" t="str">
        <f t="shared" si="1"/>
        <v>$3,016,680 3rd year of rookie contract</v>
      </c>
      <c r="F2802">
        <f t="shared" si="2"/>
        <v>11</v>
      </c>
      <c r="G2802" t="str">
        <f t="shared" si="3"/>
        <v>$3,016,680</v>
      </c>
      <c r="H2802" t="s">
        <v>6885</v>
      </c>
      <c r="J2802" t="s">
        <v>53</v>
      </c>
      <c r="K2802" t="s">
        <v>101</v>
      </c>
      <c r="L2802">
        <v>3016680</v>
      </c>
      <c r="M2802" t="s">
        <v>986</v>
      </c>
    </row>
    <row r="2803" spans="1:13">
      <c r="A2803">
        <v>3974</v>
      </c>
      <c r="B2803" t="s">
        <v>6</v>
      </c>
      <c r="C2803" s="16" t="s">
        <v>6886</v>
      </c>
      <c r="D2803">
        <f t="shared" si="0"/>
        <v>29</v>
      </c>
      <c r="E2803" t="str">
        <f t="shared" si="1"/>
        <v>$3,000,000</v>
      </c>
      <c r="F2803" t="str">
        <f t="shared" si="2"/>
        <v/>
      </c>
      <c r="G2803" t="str">
        <f t="shared" si="3"/>
        <v>$3,000,000</v>
      </c>
      <c r="H2803" t="s">
        <v>459</v>
      </c>
      <c r="J2803" t="s">
        <v>53</v>
      </c>
      <c r="K2803" t="s">
        <v>101</v>
      </c>
      <c r="L2803">
        <v>3000000</v>
      </c>
      <c r="M2803" t="s">
        <v>5212</v>
      </c>
    </row>
    <row r="2804" spans="1:13">
      <c r="A2804">
        <v>3975</v>
      </c>
      <c r="B2804" t="s">
        <v>6</v>
      </c>
      <c r="C2804" s="16" t="s">
        <v>6887</v>
      </c>
      <c r="D2804">
        <f t="shared" si="0"/>
        <v>29</v>
      </c>
      <c r="E2804" t="str">
        <f t="shared" si="1"/>
        <v>$2,563,320 1st year of rookie contract</v>
      </c>
      <c r="F2804">
        <f t="shared" si="2"/>
        <v>11</v>
      </c>
      <c r="G2804" t="str">
        <f t="shared" si="3"/>
        <v>$2,563,320</v>
      </c>
      <c r="H2804" t="s">
        <v>4418</v>
      </c>
      <c r="J2804" t="s">
        <v>53</v>
      </c>
      <c r="K2804" t="s">
        <v>101</v>
      </c>
      <c r="L2804">
        <v>2563320</v>
      </c>
      <c r="M2804" t="s">
        <v>1298</v>
      </c>
    </row>
    <row r="2805" spans="1:13">
      <c r="A2805">
        <v>3976</v>
      </c>
      <c r="B2805" t="s">
        <v>6</v>
      </c>
      <c r="C2805" s="16" t="s">
        <v>6888</v>
      </c>
      <c r="D2805">
        <f t="shared" si="0"/>
        <v>29</v>
      </c>
      <c r="E2805" t="str">
        <f t="shared" si="1"/>
        <v>$2,400,000</v>
      </c>
      <c r="F2805" t="str">
        <f t="shared" si="2"/>
        <v/>
      </c>
      <c r="G2805" t="str">
        <f t="shared" si="3"/>
        <v>$2,400,000</v>
      </c>
      <c r="H2805" t="s">
        <v>6889</v>
      </c>
      <c r="J2805" t="s">
        <v>53</v>
      </c>
      <c r="K2805" t="s">
        <v>101</v>
      </c>
      <c r="L2805">
        <v>2400000</v>
      </c>
      <c r="M2805" t="s">
        <v>1400</v>
      </c>
    </row>
    <row r="2806" spans="1:13">
      <c r="A2806">
        <v>3977</v>
      </c>
      <c r="B2806" t="s">
        <v>6</v>
      </c>
      <c r="C2806" s="16" t="s">
        <v>6890</v>
      </c>
      <c r="D2806">
        <f t="shared" si="0"/>
        <v>29</v>
      </c>
      <c r="E2806" t="str">
        <f t="shared" si="1"/>
        <v>$2,300,000</v>
      </c>
      <c r="F2806" t="str">
        <f t="shared" si="2"/>
        <v/>
      </c>
      <c r="G2806" t="str">
        <f t="shared" si="3"/>
        <v>$2,300,000</v>
      </c>
      <c r="H2806" t="s">
        <v>6891</v>
      </c>
      <c r="J2806" t="s">
        <v>53</v>
      </c>
      <c r="K2806" t="s">
        <v>101</v>
      </c>
      <c r="L2806">
        <v>2300000</v>
      </c>
      <c r="M2806" t="s">
        <v>4840</v>
      </c>
    </row>
    <row r="2807" spans="1:13">
      <c r="A2807">
        <v>3978</v>
      </c>
      <c r="B2807" t="s">
        <v>6</v>
      </c>
      <c r="C2807" s="16" t="s">
        <v>6892</v>
      </c>
      <c r="D2807">
        <f t="shared" si="0"/>
        <v>29</v>
      </c>
      <c r="E2807" t="str">
        <f t="shared" si="1"/>
        <v>$1,485,000 1st year of rookie contract</v>
      </c>
      <c r="F2807">
        <f t="shared" si="2"/>
        <v>11</v>
      </c>
      <c r="G2807" t="str">
        <f t="shared" si="3"/>
        <v>$1,485,000</v>
      </c>
      <c r="H2807" t="s">
        <v>3937</v>
      </c>
      <c r="J2807" t="s">
        <v>53</v>
      </c>
      <c r="K2807" t="s">
        <v>101</v>
      </c>
      <c r="L2807">
        <v>1485000</v>
      </c>
      <c r="M2807" t="s">
        <v>1241</v>
      </c>
    </row>
    <row r="2808" spans="1:13">
      <c r="A2808">
        <v>3979</v>
      </c>
      <c r="B2808" t="s">
        <v>6</v>
      </c>
      <c r="C2808" s="16" t="s">
        <v>6893</v>
      </c>
      <c r="D2808">
        <f t="shared" si="0"/>
        <v>29</v>
      </c>
      <c r="E2808" t="str">
        <f t="shared" si="1"/>
        <v>$1,146,337</v>
      </c>
      <c r="F2808" t="str">
        <f t="shared" si="2"/>
        <v/>
      </c>
      <c r="G2808" t="str">
        <f t="shared" si="3"/>
        <v>$1,146,337</v>
      </c>
      <c r="H2808" t="s">
        <v>6894</v>
      </c>
      <c r="J2808" t="s">
        <v>53</v>
      </c>
      <c r="K2808" t="s">
        <v>101</v>
      </c>
      <c r="L2808">
        <v>1146337</v>
      </c>
      <c r="M2808" t="s">
        <v>4699</v>
      </c>
    </row>
    <row r="2809" spans="1:13">
      <c r="A2809">
        <v>3980</v>
      </c>
      <c r="B2809" t="s">
        <v>6</v>
      </c>
      <c r="C2809" s="16" t="s">
        <v>6895</v>
      </c>
      <c r="D2809">
        <f t="shared" si="0"/>
        <v>29</v>
      </c>
      <c r="E2809" t="str">
        <f t="shared" si="1"/>
        <v>$854,389 minimum</v>
      </c>
      <c r="F2809">
        <f t="shared" si="2"/>
        <v>9</v>
      </c>
      <c r="G2809" t="str">
        <f t="shared" si="3"/>
        <v>$854,389</v>
      </c>
      <c r="H2809" t="s">
        <v>4057</v>
      </c>
      <c r="J2809" t="s">
        <v>53</v>
      </c>
      <c r="K2809" t="s">
        <v>101</v>
      </c>
      <c r="L2809">
        <v>854389</v>
      </c>
      <c r="M2809" t="s">
        <v>701</v>
      </c>
    </row>
    <row r="2810" spans="1:13">
      <c r="A2810">
        <v>3981</v>
      </c>
      <c r="B2810" t="s">
        <v>6</v>
      </c>
      <c r="C2810" s="16" t="s">
        <v>6896</v>
      </c>
      <c r="D2810">
        <f t="shared" si="0"/>
        <v>29</v>
      </c>
      <c r="E2810" t="str">
        <f t="shared" si="1"/>
        <v>$643,551 m c $447,298 r 1/3 s 1/5-1/25</v>
      </c>
      <c r="F2810">
        <f t="shared" si="2"/>
        <v>9</v>
      </c>
      <c r="G2810" t="str">
        <f t="shared" si="3"/>
        <v>$643,551</v>
      </c>
      <c r="H2810" t="s">
        <v>6897</v>
      </c>
      <c r="J2810" t="s">
        <v>53</v>
      </c>
      <c r="K2810" t="s">
        <v>101</v>
      </c>
      <c r="L2810">
        <v>643551</v>
      </c>
      <c r="M2810" t="s">
        <v>5240</v>
      </c>
    </row>
    <row r="2811" spans="1:13">
      <c r="A2811">
        <v>3982</v>
      </c>
      <c r="B2811" t="s">
        <v>6</v>
      </c>
      <c r="C2811" s="16" t="s">
        <v>6898</v>
      </c>
      <c r="D2811">
        <f t="shared" si="0"/>
        <v>29</v>
      </c>
      <c r="E2811" t="str">
        <f t="shared" si="1"/>
        <v>$608,772 min, c $567,917, s 12/22</v>
      </c>
      <c r="F2811">
        <f t="shared" si="2"/>
        <v>9</v>
      </c>
      <c r="G2811" t="str">
        <f t="shared" si="3"/>
        <v>$608,772</v>
      </c>
      <c r="H2811" t="s">
        <v>6899</v>
      </c>
      <c r="J2811" t="s">
        <v>53</v>
      </c>
      <c r="K2811" t="s">
        <v>101</v>
      </c>
      <c r="L2811">
        <v>608772</v>
      </c>
      <c r="M2811" t="s">
        <v>5177</v>
      </c>
    </row>
    <row r="2812" spans="1:13">
      <c r="A2812">
        <v>3983</v>
      </c>
      <c r="B2812" t="s">
        <v>6</v>
      </c>
      <c r="C2812" s="16" t="s">
        <v>6900</v>
      </c>
      <c r="D2812">
        <f t="shared" si="0"/>
        <v>29</v>
      </c>
      <c r="E2812" t="str">
        <f t="shared" si="1"/>
        <v>$500,000</v>
      </c>
      <c r="F2812" t="str">
        <f t="shared" si="2"/>
        <v/>
      </c>
      <c r="G2812" t="str">
        <f t="shared" si="3"/>
        <v>$500,000</v>
      </c>
      <c r="H2812" t="s">
        <v>2896</v>
      </c>
      <c r="J2812" t="s">
        <v>53</v>
      </c>
      <c r="K2812" t="s">
        <v>101</v>
      </c>
      <c r="L2812">
        <v>500000</v>
      </c>
      <c r="M2812" t="s">
        <v>6191</v>
      </c>
    </row>
    <row r="2813" spans="1:13">
      <c r="A2813">
        <v>3985</v>
      </c>
      <c r="B2813" t="s">
        <v>6</v>
      </c>
      <c r="C2813" s="16" t="s">
        <v>6901</v>
      </c>
      <c r="D2813">
        <f t="shared" si="0"/>
        <v>29</v>
      </c>
      <c r="E2813" t="str">
        <f t="shared" si="1"/>
        <v>$24,806,250</v>
      </c>
      <c r="F2813" t="str">
        <f t="shared" si="2"/>
        <v/>
      </c>
      <c r="G2813" t="str">
        <f t="shared" si="3"/>
        <v>$24,806,250</v>
      </c>
      <c r="H2813" t="s">
        <v>6902</v>
      </c>
      <c r="J2813" t="s">
        <v>55</v>
      </c>
      <c r="K2813" t="s">
        <v>101</v>
      </c>
      <c r="L2813">
        <v>24806250</v>
      </c>
      <c r="M2813" t="s">
        <v>744</v>
      </c>
    </row>
    <row r="2814" spans="1:13">
      <c r="A2814">
        <v>3986</v>
      </c>
      <c r="B2814" t="s">
        <v>6</v>
      </c>
      <c r="C2814" s="16" t="s">
        <v>6903</v>
      </c>
      <c r="D2814">
        <f t="shared" si="0"/>
        <v>29</v>
      </c>
      <c r="E2814" t="str">
        <f t="shared" si="1"/>
        <v>$17,823,000</v>
      </c>
      <c r="F2814" t="str">
        <f t="shared" si="2"/>
        <v/>
      </c>
      <c r="G2814" t="str">
        <f t="shared" si="3"/>
        <v>$17,823,000</v>
      </c>
      <c r="H2814" t="s">
        <v>6904</v>
      </c>
      <c r="J2814" t="s">
        <v>55</v>
      </c>
      <c r="K2814" t="s">
        <v>101</v>
      </c>
      <c r="L2814">
        <v>17823000</v>
      </c>
      <c r="M2814" t="s">
        <v>318</v>
      </c>
    </row>
    <row r="2815" spans="1:13">
      <c r="A2815">
        <v>3987</v>
      </c>
      <c r="B2815" t="s">
        <v>6</v>
      </c>
      <c r="C2815" s="16" t="s">
        <v>6905</v>
      </c>
      <c r="D2815">
        <f t="shared" si="0"/>
        <v>29</v>
      </c>
      <c r="E2815" t="str">
        <f t="shared" si="1"/>
        <v>$13,700,000</v>
      </c>
      <c r="F2815" t="str">
        <f t="shared" si="2"/>
        <v/>
      </c>
      <c r="G2815" t="str">
        <f t="shared" si="3"/>
        <v>$13,700,000</v>
      </c>
      <c r="H2815" t="s">
        <v>4150</v>
      </c>
      <c r="J2815" t="s">
        <v>55</v>
      </c>
      <c r="K2815" t="s">
        <v>101</v>
      </c>
      <c r="L2815">
        <v>13700000</v>
      </c>
      <c r="M2815" t="s">
        <v>2751</v>
      </c>
    </row>
    <row r="2816" spans="1:13">
      <c r="A2816">
        <v>3988</v>
      </c>
      <c r="B2816" t="s">
        <v>6</v>
      </c>
      <c r="C2816" s="16" t="s">
        <v>3992</v>
      </c>
      <c r="D2816">
        <f t="shared" si="0"/>
        <v>29</v>
      </c>
      <c r="E2816" t="str">
        <f t="shared" si="1"/>
        <v>$8,200,000</v>
      </c>
      <c r="F2816" t="str">
        <f t="shared" si="2"/>
        <v/>
      </c>
      <c r="G2816" t="str">
        <f t="shared" si="3"/>
        <v>$8,200,000</v>
      </c>
      <c r="H2816" t="s">
        <v>3993</v>
      </c>
      <c r="J2816" t="s">
        <v>55</v>
      </c>
      <c r="K2816" t="s">
        <v>101</v>
      </c>
      <c r="L2816">
        <v>8200000</v>
      </c>
      <c r="M2816" t="s">
        <v>3249</v>
      </c>
    </row>
    <row r="2817" spans="1:13">
      <c r="A2817">
        <v>3989</v>
      </c>
      <c r="B2817" t="s">
        <v>6</v>
      </c>
      <c r="C2817" s="16" t="s">
        <v>6906</v>
      </c>
      <c r="D2817">
        <f t="shared" si="0"/>
        <v>29</v>
      </c>
      <c r="E2817" t="str">
        <f t="shared" si="1"/>
        <v>$6,322,320</v>
      </c>
      <c r="F2817" t="str">
        <f t="shared" si="2"/>
        <v/>
      </c>
      <c r="G2817" t="str">
        <f t="shared" si="3"/>
        <v>$6,322,320</v>
      </c>
      <c r="H2817" t="s">
        <v>6907</v>
      </c>
      <c r="J2817" t="s">
        <v>55</v>
      </c>
      <c r="K2817" t="s">
        <v>101</v>
      </c>
      <c r="L2817">
        <v>6322320</v>
      </c>
      <c r="M2817" t="s">
        <v>6908</v>
      </c>
    </row>
    <row r="2818" spans="1:13">
      <c r="A2818">
        <v>3990</v>
      </c>
      <c r="B2818" t="s">
        <v>6</v>
      </c>
      <c r="C2818" s="16" t="s">
        <v>6909</v>
      </c>
      <c r="D2818">
        <f t="shared" si="0"/>
        <v>29</v>
      </c>
      <c r="E2818" t="str">
        <f t="shared" si="1"/>
        <v>$5,260,000</v>
      </c>
      <c r="F2818" t="str">
        <f t="shared" si="2"/>
        <v/>
      </c>
      <c r="G2818" t="str">
        <f t="shared" si="3"/>
        <v>$5,260,000</v>
      </c>
      <c r="H2818" t="s">
        <v>6910</v>
      </c>
      <c r="J2818" t="s">
        <v>55</v>
      </c>
      <c r="K2818" t="s">
        <v>101</v>
      </c>
      <c r="L2818">
        <v>5260000</v>
      </c>
      <c r="M2818" t="s">
        <v>3770</v>
      </c>
    </row>
    <row r="2819" spans="1:13">
      <c r="A2819">
        <v>3991</v>
      </c>
      <c r="B2819" t="s">
        <v>6</v>
      </c>
      <c r="C2819" s="16" t="s">
        <v>4026</v>
      </c>
      <c r="D2819">
        <f t="shared" si="0"/>
        <v>29</v>
      </c>
      <c r="E2819" t="str">
        <f t="shared" si="1"/>
        <v>$4,000,000</v>
      </c>
      <c r="F2819" t="str">
        <f t="shared" si="2"/>
        <v/>
      </c>
      <c r="G2819" t="str">
        <f t="shared" si="3"/>
        <v>$4,000,000</v>
      </c>
      <c r="H2819" t="s">
        <v>116</v>
      </c>
      <c r="J2819" t="s">
        <v>55</v>
      </c>
      <c r="K2819" t="s">
        <v>101</v>
      </c>
      <c r="L2819">
        <v>4000000</v>
      </c>
      <c r="M2819" t="s">
        <v>531</v>
      </c>
    </row>
    <row r="2820" spans="1:13">
      <c r="A2820">
        <v>3992</v>
      </c>
      <c r="B2820" t="s">
        <v>6</v>
      </c>
      <c r="C2820" s="16" t="s">
        <v>6911</v>
      </c>
      <c r="D2820">
        <f t="shared" si="0"/>
        <v>29</v>
      </c>
      <c r="E2820" t="str">
        <f t="shared" si="1"/>
        <v>$3,700,000</v>
      </c>
      <c r="F2820" t="str">
        <f t="shared" si="2"/>
        <v/>
      </c>
      <c r="G2820" t="str">
        <f t="shared" si="3"/>
        <v>$3,700,000</v>
      </c>
      <c r="H2820" t="s">
        <v>6912</v>
      </c>
      <c r="J2820" t="s">
        <v>55</v>
      </c>
      <c r="K2820" t="s">
        <v>101</v>
      </c>
      <c r="L2820">
        <v>3700000</v>
      </c>
      <c r="M2820" t="s">
        <v>3265</v>
      </c>
    </row>
    <row r="2821" spans="1:13">
      <c r="A2821">
        <v>3993</v>
      </c>
      <c r="B2821" t="s">
        <v>6</v>
      </c>
      <c r="C2821" s="16" t="s">
        <v>6913</v>
      </c>
      <c r="D2821">
        <f t="shared" si="0"/>
        <v>29</v>
      </c>
      <c r="E2821" t="str">
        <f t="shared" si="1"/>
        <v>$2,200,000</v>
      </c>
      <c r="F2821" t="str">
        <f t="shared" si="2"/>
        <v/>
      </c>
      <c r="G2821" t="str">
        <f t="shared" si="3"/>
        <v>$2,200,000</v>
      </c>
      <c r="H2821" t="s">
        <v>6914</v>
      </c>
      <c r="J2821" t="s">
        <v>55</v>
      </c>
      <c r="K2821" t="s">
        <v>101</v>
      </c>
      <c r="L2821">
        <v>2200000</v>
      </c>
      <c r="M2821" t="s">
        <v>2092</v>
      </c>
    </row>
    <row r="2822" spans="1:13">
      <c r="A2822">
        <v>3994</v>
      </c>
      <c r="B2822" t="s">
        <v>6</v>
      </c>
      <c r="C2822" s="16" t="s">
        <v>6915</v>
      </c>
      <c r="D2822">
        <f t="shared" si="0"/>
        <v>29</v>
      </c>
      <c r="E2822" t="str">
        <f t="shared" si="1"/>
        <v>$1,765,000</v>
      </c>
      <c r="F2822" t="str">
        <f t="shared" si="2"/>
        <v/>
      </c>
      <c r="G2822" t="str">
        <f t="shared" si="3"/>
        <v>$1,765,000</v>
      </c>
      <c r="H2822" t="s">
        <v>6916</v>
      </c>
      <c r="J2822" t="s">
        <v>55</v>
      </c>
      <c r="K2822" t="s">
        <v>101</v>
      </c>
      <c r="L2822">
        <v>1765000</v>
      </c>
      <c r="M2822" t="s">
        <v>815</v>
      </c>
    </row>
    <row r="2823" spans="1:13">
      <c r="A2823">
        <v>3995</v>
      </c>
      <c r="B2823" t="s">
        <v>6</v>
      </c>
      <c r="C2823" s="16" t="s">
        <v>6917</v>
      </c>
      <c r="D2823">
        <f t="shared" si="0"/>
        <v>29</v>
      </c>
      <c r="E2823" t="str">
        <f t="shared" si="1"/>
        <v>$1,352,181 minimum, counts $854,389</v>
      </c>
      <c r="F2823">
        <f t="shared" si="2"/>
        <v>11</v>
      </c>
      <c r="G2823" t="str">
        <f t="shared" si="3"/>
        <v>$1,352,181</v>
      </c>
      <c r="H2823" t="s">
        <v>3652</v>
      </c>
      <c r="J2823" t="s">
        <v>55</v>
      </c>
      <c r="K2823" t="s">
        <v>101</v>
      </c>
      <c r="L2823">
        <v>1352181</v>
      </c>
      <c r="M2823" t="s">
        <v>6052</v>
      </c>
    </row>
    <row r="2824" spans="1:13">
      <c r="A2824">
        <v>3996</v>
      </c>
      <c r="B2824" t="s">
        <v>6</v>
      </c>
      <c r="C2824" s="16" t="s">
        <v>6918</v>
      </c>
      <c r="D2824">
        <f t="shared" si="0"/>
        <v>29</v>
      </c>
      <c r="E2824" t="str">
        <f t="shared" si="1"/>
        <v>$1,352,181 minimum, counts $854,389</v>
      </c>
      <c r="F2824">
        <f t="shared" si="2"/>
        <v>11</v>
      </c>
      <c r="G2824" t="str">
        <f t="shared" si="3"/>
        <v>$1,352,181</v>
      </c>
      <c r="H2824" t="s">
        <v>3652</v>
      </c>
      <c r="J2824" t="s">
        <v>55</v>
      </c>
      <c r="K2824" t="s">
        <v>101</v>
      </c>
      <c r="L2824">
        <v>1352181</v>
      </c>
      <c r="M2824" t="s">
        <v>5323</v>
      </c>
    </row>
    <row r="2825" spans="1:13">
      <c r="A2825">
        <v>3997</v>
      </c>
      <c r="B2825" t="s">
        <v>6</v>
      </c>
      <c r="C2825" s="16" t="s">
        <v>6919</v>
      </c>
      <c r="D2825">
        <f t="shared" si="0"/>
        <v>29</v>
      </c>
      <c r="E2825" t="str">
        <f t="shared" si="1"/>
        <v>$473,604</v>
      </c>
      <c r="F2825" t="str">
        <f t="shared" si="2"/>
        <v/>
      </c>
      <c r="G2825" t="str">
        <f t="shared" si="3"/>
        <v>$473,604</v>
      </c>
      <c r="H2825" t="s">
        <v>6920</v>
      </c>
      <c r="J2825" t="s">
        <v>55</v>
      </c>
      <c r="K2825" t="s">
        <v>101</v>
      </c>
      <c r="L2825">
        <v>473604</v>
      </c>
      <c r="M2825" t="s">
        <v>4945</v>
      </c>
    </row>
    <row r="2826" spans="1:13">
      <c r="A2826">
        <v>3998</v>
      </c>
      <c r="B2826" t="s">
        <v>6</v>
      </c>
      <c r="C2826" s="16" t="s">
        <v>6921</v>
      </c>
      <c r="D2826">
        <f t="shared" si="0"/>
        <v>29</v>
      </c>
      <c r="E2826" t="str">
        <f t="shared" si="1"/>
        <v>$473,604 minimum</v>
      </c>
      <c r="F2826">
        <f t="shared" si="2"/>
        <v>9</v>
      </c>
      <c r="G2826" t="str">
        <f t="shared" si="3"/>
        <v>$473,604</v>
      </c>
      <c r="H2826" t="s">
        <v>3635</v>
      </c>
      <c r="J2826" t="s">
        <v>55</v>
      </c>
      <c r="K2826" t="s">
        <v>101</v>
      </c>
      <c r="L2826">
        <v>473604</v>
      </c>
      <c r="M2826" t="s">
        <v>4036</v>
      </c>
    </row>
    <row r="2827" spans="1:13">
      <c r="A2827">
        <v>4000</v>
      </c>
      <c r="B2827" t="s">
        <v>6</v>
      </c>
      <c r="C2827" s="16" t="s">
        <v>6922</v>
      </c>
      <c r="D2827">
        <f t="shared" si="0"/>
        <v>29</v>
      </c>
      <c r="E2827" t="str">
        <f t="shared" si="1"/>
        <v>$17,666,666</v>
      </c>
      <c r="F2827" t="str">
        <f t="shared" si="2"/>
        <v/>
      </c>
      <c r="G2827" t="str">
        <f t="shared" si="3"/>
        <v>$17,666,666</v>
      </c>
      <c r="H2827" t="s">
        <v>6923</v>
      </c>
      <c r="J2827" t="s">
        <v>57</v>
      </c>
      <c r="K2827" t="s">
        <v>101</v>
      </c>
      <c r="L2827">
        <v>17666666</v>
      </c>
      <c r="M2827" t="s">
        <v>790</v>
      </c>
    </row>
    <row r="2828" spans="1:13">
      <c r="A2828">
        <v>4001</v>
      </c>
      <c r="B2828" t="s">
        <v>6</v>
      </c>
      <c r="C2828" s="16" t="s">
        <v>6924</v>
      </c>
      <c r="D2828">
        <f t="shared" si="0"/>
        <v>29</v>
      </c>
      <c r="E2828" t="str">
        <f t="shared" si="1"/>
        <v>$13,603,750</v>
      </c>
      <c r="F2828" t="str">
        <f t="shared" si="2"/>
        <v/>
      </c>
      <c r="G2828" t="str">
        <f t="shared" si="3"/>
        <v>$13,603,750</v>
      </c>
      <c r="H2828" t="s">
        <v>6925</v>
      </c>
      <c r="J2828" t="s">
        <v>57</v>
      </c>
      <c r="K2828" t="s">
        <v>101</v>
      </c>
      <c r="L2828">
        <v>13603750</v>
      </c>
      <c r="M2828" t="s">
        <v>1344</v>
      </c>
    </row>
    <row r="2829" spans="1:13">
      <c r="A2829">
        <v>4002</v>
      </c>
      <c r="B2829" t="s">
        <v>6</v>
      </c>
      <c r="C2829" s="16" t="s">
        <v>6926</v>
      </c>
      <c r="D2829">
        <f t="shared" si="0"/>
        <v>29</v>
      </c>
      <c r="E2829" t="str">
        <f t="shared" si="1"/>
        <v>$7,625,000 released 12/26/09</v>
      </c>
      <c r="F2829">
        <f t="shared" si="2"/>
        <v>11</v>
      </c>
      <c r="G2829" t="str">
        <f t="shared" si="3"/>
        <v>$7,625,000</v>
      </c>
      <c r="H2829" t="s">
        <v>6927</v>
      </c>
      <c r="J2829" t="s">
        <v>57</v>
      </c>
      <c r="K2829" t="s">
        <v>101</v>
      </c>
      <c r="L2829">
        <v>7625000</v>
      </c>
      <c r="M2829" t="s">
        <v>5602</v>
      </c>
    </row>
    <row r="2830" spans="1:13">
      <c r="A2830">
        <v>4003</v>
      </c>
      <c r="B2830" t="s">
        <v>6</v>
      </c>
      <c r="C2830" s="16" t="s">
        <v>6928</v>
      </c>
      <c r="D2830">
        <f t="shared" si="0"/>
        <v>29</v>
      </c>
      <c r="E2830" t="str">
        <f t="shared" si="1"/>
        <v>$7,354,500</v>
      </c>
      <c r="F2830" t="str">
        <f t="shared" si="2"/>
        <v/>
      </c>
      <c r="G2830" t="str">
        <f t="shared" si="3"/>
        <v>$7,354,500</v>
      </c>
      <c r="H2830" t="s">
        <v>6929</v>
      </c>
      <c r="J2830" t="s">
        <v>57</v>
      </c>
      <c r="K2830" t="s">
        <v>101</v>
      </c>
      <c r="L2830">
        <v>7354500</v>
      </c>
      <c r="M2830" t="s">
        <v>3105</v>
      </c>
    </row>
    <row r="2831" spans="1:13">
      <c r="A2831">
        <v>4004</v>
      </c>
      <c r="B2831" t="s">
        <v>6</v>
      </c>
      <c r="C2831" s="16" t="s">
        <v>6930</v>
      </c>
      <c r="D2831">
        <f t="shared" si="0"/>
        <v>29</v>
      </c>
      <c r="E2831" t="str">
        <f t="shared" si="1"/>
        <v>$4,913,007 4th year of rookie contract</v>
      </c>
      <c r="F2831">
        <f t="shared" si="2"/>
        <v>11</v>
      </c>
      <c r="G2831" t="str">
        <f t="shared" si="3"/>
        <v>$4,913,007</v>
      </c>
      <c r="H2831" t="s">
        <v>6931</v>
      </c>
      <c r="J2831" t="s">
        <v>57</v>
      </c>
      <c r="K2831" t="s">
        <v>101</v>
      </c>
      <c r="L2831">
        <v>4913007</v>
      </c>
      <c r="M2831" t="s">
        <v>793</v>
      </c>
    </row>
    <row r="2832" spans="1:13">
      <c r="A2832">
        <v>4005</v>
      </c>
      <c r="B2832" t="s">
        <v>6</v>
      </c>
      <c r="C2832" s="16" t="s">
        <v>6932</v>
      </c>
      <c r="D2832">
        <f t="shared" si="0"/>
        <v>29</v>
      </c>
      <c r="E2832" t="str">
        <f t="shared" si="1"/>
        <v>$4,456,200 3rd year of rookie contract</v>
      </c>
      <c r="F2832">
        <f t="shared" si="2"/>
        <v>11</v>
      </c>
      <c r="G2832" t="str">
        <f t="shared" si="3"/>
        <v>$4,456,200</v>
      </c>
      <c r="H2832" t="s">
        <v>6933</v>
      </c>
      <c r="J2832" t="s">
        <v>57</v>
      </c>
      <c r="K2832" t="s">
        <v>101</v>
      </c>
      <c r="L2832">
        <v>4456200</v>
      </c>
      <c r="M2832" t="s">
        <v>899</v>
      </c>
    </row>
    <row r="2833" spans="1:13">
      <c r="A2833">
        <v>4006</v>
      </c>
      <c r="B2833" t="s">
        <v>6</v>
      </c>
      <c r="C2833" s="16" t="s">
        <v>6934</v>
      </c>
      <c r="D2833">
        <f t="shared" si="0"/>
        <v>29</v>
      </c>
      <c r="E2833" t="str">
        <f t="shared" si="1"/>
        <v>$3,480,000</v>
      </c>
      <c r="F2833" t="str">
        <f t="shared" si="2"/>
        <v/>
      </c>
      <c r="G2833" t="str">
        <f t="shared" si="3"/>
        <v>$3,480,000</v>
      </c>
      <c r="H2833" t="s">
        <v>4441</v>
      </c>
      <c r="J2833" t="s">
        <v>57</v>
      </c>
      <c r="K2833" t="s">
        <v>101</v>
      </c>
      <c r="L2833">
        <v>3480000</v>
      </c>
      <c r="M2833" t="s">
        <v>787</v>
      </c>
    </row>
    <row r="2834" spans="1:13">
      <c r="A2834">
        <v>4007</v>
      </c>
      <c r="B2834" t="s">
        <v>6</v>
      </c>
      <c r="C2834" s="16" t="s">
        <v>6935</v>
      </c>
      <c r="D2834">
        <f t="shared" si="0"/>
        <v>29</v>
      </c>
      <c r="E2834" t="str">
        <f t="shared" si="1"/>
        <v>$3,000,000</v>
      </c>
      <c r="F2834" t="str">
        <f t="shared" si="2"/>
        <v/>
      </c>
      <c r="G2834" t="str">
        <f t="shared" si="3"/>
        <v>$3,000,000</v>
      </c>
      <c r="H2834" t="s">
        <v>459</v>
      </c>
      <c r="J2834" t="s">
        <v>57</v>
      </c>
      <c r="K2834" t="s">
        <v>101</v>
      </c>
      <c r="L2834">
        <v>3000000</v>
      </c>
      <c r="M2834" t="s">
        <v>803</v>
      </c>
    </row>
    <row r="2835" spans="1:13">
      <c r="A2835">
        <v>4008</v>
      </c>
      <c r="B2835" t="s">
        <v>6</v>
      </c>
      <c r="C2835" s="16" t="s">
        <v>6936</v>
      </c>
      <c r="D2835">
        <f t="shared" si="0"/>
        <v>29</v>
      </c>
      <c r="E2835" t="str">
        <f t="shared" si="1"/>
        <v>$2,020,200 1st year of rookie contract</v>
      </c>
      <c r="F2835">
        <f t="shared" si="2"/>
        <v>11</v>
      </c>
      <c r="G2835" t="str">
        <f t="shared" si="3"/>
        <v>$2,020,200</v>
      </c>
      <c r="H2835" t="s">
        <v>4219</v>
      </c>
      <c r="J2835" t="s">
        <v>57</v>
      </c>
      <c r="K2835" t="s">
        <v>101</v>
      </c>
      <c r="L2835">
        <v>2020200</v>
      </c>
      <c r="M2835" t="s">
        <v>2012</v>
      </c>
    </row>
    <row r="2836" spans="1:13">
      <c r="A2836">
        <v>4009</v>
      </c>
      <c r="B2836" t="s">
        <v>6</v>
      </c>
      <c r="C2836" s="16" t="s">
        <v>6937</v>
      </c>
      <c r="D2836">
        <f t="shared" si="0"/>
        <v>29</v>
      </c>
      <c r="E2836" t="str">
        <f t="shared" si="1"/>
        <v>$1,600,000</v>
      </c>
      <c r="F2836" t="str">
        <f t="shared" si="2"/>
        <v/>
      </c>
      <c r="G2836" t="str">
        <f t="shared" si="3"/>
        <v>$1,600,000</v>
      </c>
      <c r="H2836" t="s">
        <v>3109</v>
      </c>
      <c r="J2836" t="s">
        <v>57</v>
      </c>
      <c r="K2836" t="s">
        <v>101</v>
      </c>
      <c r="L2836">
        <v>1600000</v>
      </c>
      <c r="M2836" t="s">
        <v>4316</v>
      </c>
    </row>
    <row r="2837" spans="1:13">
      <c r="A2837">
        <v>4010</v>
      </c>
      <c r="B2837" t="s">
        <v>6</v>
      </c>
      <c r="C2837" s="16" t="s">
        <v>6938</v>
      </c>
      <c r="D2837">
        <f t="shared" si="0"/>
        <v>29</v>
      </c>
      <c r="E2837" t="str">
        <f t="shared" si="1"/>
        <v>$1,123,680 3rd year of rookie contract</v>
      </c>
      <c r="F2837">
        <f t="shared" si="2"/>
        <v>11</v>
      </c>
      <c r="G2837" t="str">
        <f t="shared" si="3"/>
        <v>$1,123,680</v>
      </c>
      <c r="H2837" t="s">
        <v>6939</v>
      </c>
      <c r="J2837" t="s">
        <v>57</v>
      </c>
      <c r="K2837" t="s">
        <v>101</v>
      </c>
      <c r="L2837">
        <v>1123680</v>
      </c>
      <c r="M2837" t="s">
        <v>464</v>
      </c>
    </row>
    <row r="2838" spans="1:13">
      <c r="A2838">
        <v>4011</v>
      </c>
      <c r="B2838" t="s">
        <v>6</v>
      </c>
      <c r="C2838" s="16" t="s">
        <v>6940</v>
      </c>
      <c r="D2838">
        <f t="shared" si="0"/>
        <v>29</v>
      </c>
      <c r="E2838" t="str">
        <f t="shared" si="1"/>
        <v>$1,035,960 1st year of rookie contract</v>
      </c>
      <c r="F2838">
        <f t="shared" si="2"/>
        <v>11</v>
      </c>
      <c r="G2838" t="str">
        <f t="shared" si="3"/>
        <v>$1,035,960</v>
      </c>
      <c r="H2838" t="s">
        <v>4080</v>
      </c>
      <c r="J2838" t="s">
        <v>57</v>
      </c>
      <c r="K2838" t="s">
        <v>101</v>
      </c>
      <c r="L2838">
        <v>1035960</v>
      </c>
      <c r="M2838" t="s">
        <v>524</v>
      </c>
    </row>
    <row r="2839" spans="1:13">
      <c r="A2839">
        <v>4012</v>
      </c>
      <c r="B2839" t="s">
        <v>6</v>
      </c>
      <c r="C2839" s="16" t="s">
        <v>6941</v>
      </c>
      <c r="D2839">
        <f t="shared" si="0"/>
        <v>29</v>
      </c>
      <c r="E2839" t="str">
        <f t="shared" si="1"/>
        <v>$886,000</v>
      </c>
      <c r="F2839" t="str">
        <f t="shared" si="2"/>
        <v/>
      </c>
      <c r="G2839" t="str">
        <f t="shared" si="3"/>
        <v>$886,000</v>
      </c>
      <c r="H2839" t="s">
        <v>6942</v>
      </c>
      <c r="J2839" t="s">
        <v>57</v>
      </c>
      <c r="K2839" t="s">
        <v>101</v>
      </c>
      <c r="L2839">
        <v>886000</v>
      </c>
      <c r="M2839" t="s">
        <v>3982</v>
      </c>
    </row>
    <row r="2840" spans="1:13">
      <c r="A2840">
        <v>4013</v>
      </c>
      <c r="B2840" t="s">
        <v>6</v>
      </c>
      <c r="C2840" s="16" t="s">
        <v>6943</v>
      </c>
      <c r="D2840">
        <f t="shared" si="0"/>
        <v>29</v>
      </c>
      <c r="E2840" t="str">
        <f t="shared" si="1"/>
        <v>$524,964 min, c $331,704, signed 2/7</v>
      </c>
      <c r="F2840">
        <f t="shared" si="2"/>
        <v>9</v>
      </c>
      <c r="G2840" t="str">
        <f t="shared" si="3"/>
        <v>$524,964</v>
      </c>
      <c r="H2840" t="s">
        <v>6944</v>
      </c>
      <c r="J2840" t="s">
        <v>57</v>
      </c>
      <c r="K2840" t="s">
        <v>101</v>
      </c>
      <c r="L2840">
        <v>524964</v>
      </c>
      <c r="M2840" t="s">
        <v>5251</v>
      </c>
    </row>
    <row r="2841" spans="1:13">
      <c r="A2841">
        <v>4014</v>
      </c>
      <c r="B2841" t="s">
        <v>6</v>
      </c>
      <c r="C2841" s="16" t="s">
        <v>6945</v>
      </c>
      <c r="D2841">
        <f t="shared" si="0"/>
        <v>29</v>
      </c>
      <c r="E2841" t="str">
        <f t="shared" si="1"/>
        <v>$473,604</v>
      </c>
      <c r="F2841" t="str">
        <f t="shared" si="2"/>
        <v/>
      </c>
      <c r="G2841" t="str">
        <f t="shared" si="3"/>
        <v>$473,604</v>
      </c>
      <c r="H2841" t="s">
        <v>6920</v>
      </c>
      <c r="J2841" t="s">
        <v>57</v>
      </c>
      <c r="K2841" t="s">
        <v>101</v>
      </c>
      <c r="L2841">
        <v>473604</v>
      </c>
      <c r="M2841" t="s">
        <v>1212</v>
      </c>
    </row>
    <row r="2842" spans="1:13">
      <c r="A2842">
        <v>4015</v>
      </c>
      <c r="B2842" t="s">
        <v>6</v>
      </c>
      <c r="C2842" s="16" t="s">
        <v>6946</v>
      </c>
      <c r="D2842">
        <f t="shared" si="0"/>
        <v>29</v>
      </c>
      <c r="E2842" t="str">
        <f t="shared" si="1"/>
        <v>$274,756 min, c $256,317, signed 2/22</v>
      </c>
      <c r="F2842">
        <f t="shared" si="2"/>
        <v>9</v>
      </c>
      <c r="G2842" t="str">
        <f t="shared" si="3"/>
        <v>$274,756</v>
      </c>
      <c r="H2842" t="s">
        <v>6947</v>
      </c>
      <c r="J2842" t="s">
        <v>57</v>
      </c>
      <c r="K2842" t="s">
        <v>101</v>
      </c>
      <c r="L2842">
        <v>274756</v>
      </c>
      <c r="M2842" t="s">
        <v>5873</v>
      </c>
    </row>
    <row r="2843" spans="1:13">
      <c r="A2843">
        <v>4016</v>
      </c>
      <c r="B2843" t="s">
        <v>6</v>
      </c>
      <c r="C2843" s="16" t="s">
        <v>6948</v>
      </c>
      <c r="D2843">
        <f t="shared" si="0"/>
        <v>29</v>
      </c>
      <c r="E2843" t="str">
        <f t="shared" si="1"/>
        <v>$203,057 min, c $196,007, rel 12/4</v>
      </c>
      <c r="F2843">
        <f t="shared" si="2"/>
        <v>9</v>
      </c>
      <c r="G2843" t="str">
        <f t="shared" si="3"/>
        <v>$203,057</v>
      </c>
      <c r="H2843" t="s">
        <v>6949</v>
      </c>
      <c r="J2843" t="s">
        <v>57</v>
      </c>
      <c r="K2843" t="s">
        <v>101</v>
      </c>
      <c r="L2843">
        <v>203057</v>
      </c>
      <c r="M2843" t="s">
        <v>4513</v>
      </c>
    </row>
    <row r="2844" spans="1:13">
      <c r="A2844">
        <v>4018</v>
      </c>
      <c r="B2844" t="s">
        <v>6</v>
      </c>
      <c r="C2844" s="16" t="s">
        <v>6950</v>
      </c>
      <c r="D2844">
        <f t="shared" si="0"/>
        <v>29</v>
      </c>
      <c r="E2844" t="str">
        <f t="shared" si="1"/>
        <v>$14,500,000</v>
      </c>
      <c r="F2844" t="str">
        <f t="shared" si="2"/>
        <v/>
      </c>
      <c r="G2844" t="str">
        <f t="shared" si="3"/>
        <v>$14,500,000</v>
      </c>
      <c r="H2844" t="s">
        <v>6951</v>
      </c>
      <c r="J2844" t="s">
        <v>59</v>
      </c>
      <c r="K2844" t="s">
        <v>101</v>
      </c>
      <c r="L2844">
        <v>14500000</v>
      </c>
      <c r="M2844" t="s">
        <v>857</v>
      </c>
    </row>
    <row r="2845" spans="1:13">
      <c r="A2845">
        <v>4019</v>
      </c>
      <c r="B2845" t="s">
        <v>6</v>
      </c>
      <c r="C2845" s="16" t="s">
        <v>6952</v>
      </c>
      <c r="D2845">
        <f t="shared" si="0"/>
        <v>29</v>
      </c>
      <c r="E2845" t="str">
        <f t="shared" si="1"/>
        <v>$14,500,000</v>
      </c>
      <c r="F2845" t="str">
        <f t="shared" si="2"/>
        <v/>
      </c>
      <c r="G2845" t="str">
        <f t="shared" si="3"/>
        <v>$14,500,000</v>
      </c>
      <c r="H2845" t="s">
        <v>6951</v>
      </c>
      <c r="J2845" t="s">
        <v>59</v>
      </c>
      <c r="K2845" t="s">
        <v>101</v>
      </c>
      <c r="L2845">
        <v>14500000</v>
      </c>
      <c r="M2845" t="s">
        <v>347</v>
      </c>
    </row>
    <row r="2846" spans="1:13">
      <c r="A2846">
        <v>4020</v>
      </c>
      <c r="B2846" t="s">
        <v>6</v>
      </c>
      <c r="C2846" s="16" t="s">
        <v>6953</v>
      </c>
      <c r="D2846">
        <f t="shared" si="0"/>
        <v>29</v>
      </c>
      <c r="E2846" t="str">
        <f t="shared" si="1"/>
        <v>$14,200,000</v>
      </c>
      <c r="F2846" t="str">
        <f t="shared" si="2"/>
        <v/>
      </c>
      <c r="G2846" t="str">
        <f t="shared" si="3"/>
        <v>$14,200,000</v>
      </c>
      <c r="H2846" t="s">
        <v>6954</v>
      </c>
      <c r="J2846" t="s">
        <v>59</v>
      </c>
      <c r="K2846" t="s">
        <v>101</v>
      </c>
      <c r="L2846">
        <v>14200000</v>
      </c>
      <c r="M2846" t="s">
        <v>779</v>
      </c>
    </row>
    <row r="2847" spans="1:13">
      <c r="A2847">
        <v>4021</v>
      </c>
      <c r="B2847" t="s">
        <v>6</v>
      </c>
      <c r="C2847" s="16" t="s">
        <v>6955</v>
      </c>
      <c r="D2847">
        <f t="shared" si="0"/>
        <v>29</v>
      </c>
      <c r="E2847" t="str">
        <f t="shared" si="1"/>
        <v>$5,000,000</v>
      </c>
      <c r="F2847" t="str">
        <f t="shared" si="2"/>
        <v/>
      </c>
      <c r="G2847" t="str">
        <f t="shared" si="3"/>
        <v>$5,000,000</v>
      </c>
      <c r="H2847" t="s">
        <v>163</v>
      </c>
      <c r="J2847" t="s">
        <v>59</v>
      </c>
      <c r="K2847" t="s">
        <v>101</v>
      </c>
      <c r="L2847">
        <v>5000000</v>
      </c>
      <c r="M2847" t="s">
        <v>475</v>
      </c>
    </row>
    <row r="2848" spans="1:13">
      <c r="A2848">
        <v>4022</v>
      </c>
      <c r="B2848" t="s">
        <v>6</v>
      </c>
      <c r="C2848" s="16" t="s">
        <v>6956</v>
      </c>
      <c r="D2848">
        <f t="shared" si="0"/>
        <v>29</v>
      </c>
      <c r="E2848" t="str">
        <f t="shared" si="1"/>
        <v>$3,500,000</v>
      </c>
      <c r="F2848" t="str">
        <f t="shared" si="2"/>
        <v/>
      </c>
      <c r="G2848" t="str">
        <f t="shared" si="3"/>
        <v>$3,500,000</v>
      </c>
      <c r="H2848" t="s">
        <v>2383</v>
      </c>
      <c r="J2848" t="s">
        <v>59</v>
      </c>
      <c r="K2848" t="s">
        <v>101</v>
      </c>
      <c r="L2848">
        <v>3500000</v>
      </c>
      <c r="M2848" t="s">
        <v>870</v>
      </c>
    </row>
    <row r="2849" spans="1:13">
      <c r="A2849">
        <v>4023</v>
      </c>
      <c r="B2849" t="s">
        <v>6</v>
      </c>
      <c r="C2849" s="16" t="s">
        <v>6957</v>
      </c>
      <c r="D2849">
        <f t="shared" si="0"/>
        <v>29</v>
      </c>
      <c r="E2849" t="str">
        <f t="shared" si="1"/>
        <v>$3,300,000</v>
      </c>
      <c r="F2849" t="str">
        <f t="shared" si="2"/>
        <v/>
      </c>
      <c r="G2849" t="str">
        <f t="shared" si="3"/>
        <v>$3,300,000</v>
      </c>
      <c r="H2849" t="s">
        <v>1538</v>
      </c>
      <c r="J2849" t="s">
        <v>59</v>
      </c>
      <c r="K2849" t="s">
        <v>101</v>
      </c>
      <c r="L2849">
        <v>3300000</v>
      </c>
      <c r="M2849" t="s">
        <v>528</v>
      </c>
    </row>
    <row r="2850" spans="1:13">
      <c r="A2850">
        <v>4024</v>
      </c>
      <c r="B2850" t="s">
        <v>6</v>
      </c>
      <c r="C2850" s="16" t="s">
        <v>6958</v>
      </c>
      <c r="D2850">
        <f t="shared" si="0"/>
        <v>29</v>
      </c>
      <c r="E2850" t="str">
        <f t="shared" si="1"/>
        <v>$1,352,181 minimum (2 year contract)</v>
      </c>
      <c r="F2850">
        <f t="shared" si="2"/>
        <v>11</v>
      </c>
      <c r="G2850" t="str">
        <f t="shared" si="3"/>
        <v>$1,352,181</v>
      </c>
      <c r="H2850" t="s">
        <v>3652</v>
      </c>
      <c r="J2850" t="s">
        <v>59</v>
      </c>
      <c r="K2850" t="s">
        <v>101</v>
      </c>
      <c r="L2850">
        <v>1352181</v>
      </c>
      <c r="M2850" t="s">
        <v>5026</v>
      </c>
    </row>
    <row r="2851" spans="1:13">
      <c r="A2851">
        <v>4025</v>
      </c>
      <c r="B2851" t="s">
        <v>6</v>
      </c>
      <c r="C2851" s="16" t="s">
        <v>6959</v>
      </c>
      <c r="D2851">
        <f t="shared" si="0"/>
        <v>29</v>
      </c>
      <c r="E2851" t="str">
        <f t="shared" si="1"/>
        <v>$1,352,181 minimum, counts $854,389</v>
      </c>
      <c r="F2851">
        <f t="shared" si="2"/>
        <v>11</v>
      </c>
      <c r="G2851" t="str">
        <f t="shared" si="3"/>
        <v>$1,352,181</v>
      </c>
      <c r="H2851" t="s">
        <v>3652</v>
      </c>
      <c r="J2851" t="s">
        <v>59</v>
      </c>
      <c r="K2851" t="s">
        <v>101</v>
      </c>
      <c r="L2851">
        <v>1352181</v>
      </c>
      <c r="M2851" t="s">
        <v>5388</v>
      </c>
    </row>
    <row r="2852" spans="1:13">
      <c r="A2852">
        <v>4026</v>
      </c>
      <c r="B2852" t="s">
        <v>6</v>
      </c>
      <c r="C2852" s="16" t="s">
        <v>6960</v>
      </c>
      <c r="D2852">
        <f t="shared" si="0"/>
        <v>29</v>
      </c>
      <c r="E2852" t="str">
        <f t="shared" si="1"/>
        <v>$1,352,181 minimum (2 year contract)</v>
      </c>
      <c r="F2852">
        <f t="shared" si="2"/>
        <v>11</v>
      </c>
      <c r="G2852" t="str">
        <f t="shared" si="3"/>
        <v>$1,352,181</v>
      </c>
      <c r="H2852" t="s">
        <v>3652</v>
      </c>
      <c r="J2852" t="s">
        <v>59</v>
      </c>
      <c r="K2852" t="s">
        <v>101</v>
      </c>
      <c r="L2852">
        <v>1352181</v>
      </c>
      <c r="M2852" t="s">
        <v>6210</v>
      </c>
    </row>
    <row r="2853" spans="1:13">
      <c r="A2853">
        <v>4027</v>
      </c>
      <c r="B2853" t="s">
        <v>6</v>
      </c>
      <c r="C2853" s="16" t="s">
        <v>6961</v>
      </c>
      <c r="D2853">
        <f t="shared" si="0"/>
        <v>29</v>
      </c>
      <c r="E2853" t="str">
        <f t="shared" si="1"/>
        <v>$1,229,255 minimum, counts $854,389</v>
      </c>
      <c r="F2853">
        <f t="shared" si="2"/>
        <v>11</v>
      </c>
      <c r="G2853" t="str">
        <f t="shared" si="3"/>
        <v>$1,229,255</v>
      </c>
      <c r="H2853" t="s">
        <v>4007</v>
      </c>
      <c r="J2853" t="s">
        <v>59</v>
      </c>
      <c r="K2853" t="s">
        <v>101</v>
      </c>
      <c r="L2853">
        <v>1229255</v>
      </c>
      <c r="M2853" t="s">
        <v>5206</v>
      </c>
    </row>
    <row r="2854" spans="1:13">
      <c r="A2854">
        <v>4028</v>
      </c>
      <c r="B2854" t="s">
        <v>6</v>
      </c>
      <c r="C2854" s="16" t="s">
        <v>6962</v>
      </c>
      <c r="D2854">
        <f t="shared" si="0"/>
        <v>29</v>
      </c>
      <c r="E2854" t="str">
        <f t="shared" si="1"/>
        <v>$1,223,166 minimum, counts $854,389</v>
      </c>
      <c r="F2854">
        <f t="shared" si="2"/>
        <v>11</v>
      </c>
      <c r="G2854" t="str">
        <f t="shared" si="3"/>
        <v>$1,223,166</v>
      </c>
      <c r="H2854" t="s">
        <v>4283</v>
      </c>
      <c r="J2854" t="s">
        <v>59</v>
      </c>
      <c r="K2854" t="s">
        <v>101</v>
      </c>
      <c r="L2854">
        <v>1223166</v>
      </c>
      <c r="M2854" t="s">
        <v>4738</v>
      </c>
    </row>
    <row r="2855" spans="1:13">
      <c r="A2855">
        <v>4029</v>
      </c>
      <c r="B2855" t="s">
        <v>6</v>
      </c>
      <c r="C2855" s="16" t="s">
        <v>6963</v>
      </c>
      <c r="D2855">
        <f t="shared" si="0"/>
        <v>29</v>
      </c>
      <c r="E2855" t="str">
        <f t="shared" si="1"/>
        <v>$1,129,469 m, c $713,666, signed 11/23</v>
      </c>
      <c r="F2855">
        <f t="shared" si="2"/>
        <v>11</v>
      </c>
      <c r="G2855" t="str">
        <f t="shared" si="3"/>
        <v>$1,129,469</v>
      </c>
      <c r="H2855" t="s">
        <v>6964</v>
      </c>
      <c r="J2855" t="s">
        <v>59</v>
      </c>
      <c r="K2855" t="s">
        <v>101</v>
      </c>
      <c r="L2855">
        <v>1129469</v>
      </c>
      <c r="M2855" t="s">
        <v>4541</v>
      </c>
    </row>
    <row r="2856" spans="1:13">
      <c r="A2856">
        <v>4030</v>
      </c>
      <c r="B2856" t="s">
        <v>6</v>
      </c>
      <c r="C2856" s="16" t="s">
        <v>6965</v>
      </c>
      <c r="D2856">
        <f t="shared" si="0"/>
        <v>29</v>
      </c>
      <c r="E2856" t="str">
        <f t="shared" si="1"/>
        <v>$1,069,509 minimum, counts $854,389</v>
      </c>
      <c r="F2856">
        <f t="shared" si="2"/>
        <v>11</v>
      </c>
      <c r="G2856" t="str">
        <f t="shared" si="3"/>
        <v>$1,069,509</v>
      </c>
      <c r="H2856" t="s">
        <v>4010</v>
      </c>
      <c r="J2856" t="s">
        <v>59</v>
      </c>
      <c r="K2856" t="s">
        <v>101</v>
      </c>
      <c r="L2856">
        <v>1069509</v>
      </c>
      <c r="M2856" t="s">
        <v>373</v>
      </c>
    </row>
    <row r="2857" spans="1:13">
      <c r="A2857">
        <v>4031</v>
      </c>
      <c r="B2857" t="s">
        <v>6</v>
      </c>
      <c r="C2857" s="16" t="s">
        <v>6966</v>
      </c>
      <c r="D2857">
        <f t="shared" si="0"/>
        <v>29</v>
      </c>
      <c r="E2857" t="str">
        <f t="shared" si="1"/>
        <v>$854,389 minimum</v>
      </c>
      <c r="F2857">
        <f t="shared" si="2"/>
        <v>9</v>
      </c>
      <c r="G2857" t="str">
        <f t="shared" si="3"/>
        <v>$854,389</v>
      </c>
      <c r="H2857" t="s">
        <v>4057</v>
      </c>
      <c r="J2857" t="s">
        <v>59</v>
      </c>
      <c r="K2857" t="s">
        <v>101</v>
      </c>
      <c r="L2857">
        <v>854389</v>
      </c>
      <c r="M2857" t="s">
        <v>809</v>
      </c>
    </row>
    <row r="2858" spans="1:13">
      <c r="A2858">
        <v>4032</v>
      </c>
      <c r="B2858" t="s">
        <v>6</v>
      </c>
      <c r="C2858" s="16" t="s">
        <v>6967</v>
      </c>
      <c r="D2858">
        <f t="shared" si="0"/>
        <v>29</v>
      </c>
      <c r="E2858" t="str">
        <f t="shared" si="1"/>
        <v>$473,604 released 10/25/10</v>
      </c>
      <c r="F2858">
        <f t="shared" si="2"/>
        <v>9</v>
      </c>
      <c r="G2858" t="str">
        <f t="shared" si="3"/>
        <v>$473,604</v>
      </c>
      <c r="H2858" t="s">
        <v>6968</v>
      </c>
      <c r="J2858" t="s">
        <v>59</v>
      </c>
      <c r="K2858" t="s">
        <v>101</v>
      </c>
      <c r="L2858">
        <v>473604</v>
      </c>
      <c r="M2858" t="s">
        <v>6969</v>
      </c>
    </row>
    <row r="2859" spans="1:13">
      <c r="A2859">
        <v>4033</v>
      </c>
      <c r="B2859" t="s">
        <v>6</v>
      </c>
      <c r="C2859" s="16" t="s">
        <v>6970</v>
      </c>
      <c r="D2859">
        <f t="shared" si="0"/>
        <v>29</v>
      </c>
      <c r="E2859" t="str">
        <f t="shared" si="1"/>
        <v>$473,604 released 10/25/10</v>
      </c>
      <c r="F2859">
        <f t="shared" si="2"/>
        <v>9</v>
      </c>
      <c r="G2859" t="str">
        <f t="shared" si="3"/>
        <v>$473,604</v>
      </c>
      <c r="H2859" t="s">
        <v>6968</v>
      </c>
      <c r="J2859" t="s">
        <v>59</v>
      </c>
      <c r="K2859" t="s">
        <v>101</v>
      </c>
      <c r="L2859">
        <v>473604</v>
      </c>
      <c r="M2859" t="s">
        <v>4847</v>
      </c>
    </row>
    <row r="2860" spans="1:13">
      <c r="A2860">
        <v>4034</v>
      </c>
      <c r="B2860" t="s">
        <v>6</v>
      </c>
      <c r="C2860" s="16" t="s">
        <v>6971</v>
      </c>
      <c r="D2860">
        <f t="shared" si="0"/>
        <v>29</v>
      </c>
      <c r="E2860" t="str">
        <f t="shared" si="1"/>
        <v>$473,604 minimum</v>
      </c>
      <c r="F2860">
        <f t="shared" si="2"/>
        <v>9</v>
      </c>
      <c r="G2860" t="str">
        <f t="shared" si="3"/>
        <v>$473,604</v>
      </c>
      <c r="H2860" t="s">
        <v>3635</v>
      </c>
      <c r="J2860" t="s">
        <v>59</v>
      </c>
      <c r="K2860" t="s">
        <v>101</v>
      </c>
      <c r="L2860">
        <v>473604</v>
      </c>
      <c r="M2860" t="s">
        <v>2641</v>
      </c>
    </row>
    <row r="2861" spans="1:13">
      <c r="A2861">
        <v>4035</v>
      </c>
      <c r="B2861" t="s">
        <v>6</v>
      </c>
      <c r="C2861" s="16" t="s">
        <v>6972</v>
      </c>
      <c r="D2861">
        <f t="shared" si="0"/>
        <v>29</v>
      </c>
      <c r="E2861" t="str">
        <f t="shared" si="1"/>
        <v>$222,712 min, c $140,723, rel 11/23</v>
      </c>
      <c r="F2861">
        <f t="shared" si="2"/>
        <v>9</v>
      </c>
      <c r="G2861" t="str">
        <f t="shared" si="3"/>
        <v>$222,712</v>
      </c>
      <c r="H2861" t="s">
        <v>6973</v>
      </c>
      <c r="J2861" t="s">
        <v>59</v>
      </c>
      <c r="K2861" t="s">
        <v>101</v>
      </c>
      <c r="L2861">
        <v>222712</v>
      </c>
      <c r="M2861" t="s">
        <v>3691</v>
      </c>
    </row>
    <row r="2862" spans="1:13">
      <c r="A2862">
        <v>4037</v>
      </c>
      <c r="B2862" t="s">
        <v>6</v>
      </c>
      <c r="C2862" s="16" t="s">
        <v>6974</v>
      </c>
      <c r="D2862">
        <f t="shared" si="0"/>
        <v>29</v>
      </c>
      <c r="E2862" t="str">
        <f t="shared" si="1"/>
        <v>$18,300,000</v>
      </c>
      <c r="F2862" t="str">
        <f t="shared" si="2"/>
        <v/>
      </c>
      <c r="G2862" t="str">
        <f t="shared" si="3"/>
        <v>$18,300,000</v>
      </c>
      <c r="H2862" t="s">
        <v>6451</v>
      </c>
      <c r="J2862" t="s">
        <v>61</v>
      </c>
      <c r="K2862" t="s">
        <v>101</v>
      </c>
      <c r="L2862">
        <v>18300000</v>
      </c>
      <c r="M2862" t="s">
        <v>5654</v>
      </c>
    </row>
    <row r="2863" spans="1:13">
      <c r="A2863">
        <v>4038</v>
      </c>
      <c r="B2863" t="s">
        <v>6</v>
      </c>
      <c r="C2863" s="16" t="s">
        <v>6975</v>
      </c>
      <c r="D2863">
        <f t="shared" si="0"/>
        <v>29</v>
      </c>
      <c r="E2863" t="str">
        <f t="shared" si="1"/>
        <v>$11,000,000</v>
      </c>
      <c r="F2863" t="str">
        <f t="shared" si="2"/>
        <v/>
      </c>
      <c r="G2863" t="str">
        <f t="shared" si="3"/>
        <v>$11,000,000</v>
      </c>
      <c r="H2863" t="s">
        <v>2094</v>
      </c>
      <c r="J2863" t="s">
        <v>61</v>
      </c>
      <c r="K2863" t="s">
        <v>101</v>
      </c>
      <c r="L2863">
        <v>11000000</v>
      </c>
      <c r="M2863" t="s">
        <v>564</v>
      </c>
    </row>
    <row r="2864" spans="1:13">
      <c r="A2864">
        <v>4039</v>
      </c>
      <c r="B2864" t="s">
        <v>6</v>
      </c>
      <c r="C2864" s="16" t="s">
        <v>6976</v>
      </c>
      <c r="D2864">
        <f t="shared" si="0"/>
        <v>29</v>
      </c>
      <c r="E2864" t="str">
        <f t="shared" si="1"/>
        <v>$9,600,000</v>
      </c>
      <c r="F2864" t="str">
        <f t="shared" si="2"/>
        <v/>
      </c>
      <c r="G2864" t="str">
        <f t="shared" si="3"/>
        <v>$9,600,000</v>
      </c>
      <c r="H2864" t="s">
        <v>6977</v>
      </c>
      <c r="J2864" t="s">
        <v>61</v>
      </c>
      <c r="K2864" t="s">
        <v>101</v>
      </c>
      <c r="L2864">
        <v>9600000</v>
      </c>
      <c r="M2864" t="s">
        <v>3880</v>
      </c>
    </row>
    <row r="2865" spans="1:13">
      <c r="A2865">
        <v>4040</v>
      </c>
      <c r="B2865" t="s">
        <v>6</v>
      </c>
      <c r="C2865" s="16" t="s">
        <v>6978</v>
      </c>
      <c r="D2865">
        <f t="shared" si="0"/>
        <v>29</v>
      </c>
      <c r="E2865" t="str">
        <f t="shared" si="1"/>
        <v>$8,000,000</v>
      </c>
      <c r="F2865" t="str">
        <f t="shared" si="2"/>
        <v/>
      </c>
      <c r="G2865" t="str">
        <f t="shared" si="3"/>
        <v>$8,000,000</v>
      </c>
      <c r="H2865" t="s">
        <v>110</v>
      </c>
      <c r="J2865" t="s">
        <v>61</v>
      </c>
      <c r="K2865" t="s">
        <v>101</v>
      </c>
      <c r="L2865">
        <v>8000000</v>
      </c>
      <c r="M2865" t="s">
        <v>1578</v>
      </c>
    </row>
    <row r="2866" spans="1:13">
      <c r="A2866">
        <v>4041</v>
      </c>
      <c r="B2866" t="s">
        <v>6</v>
      </c>
      <c r="C2866" s="16" t="s">
        <v>6979</v>
      </c>
      <c r="D2866">
        <f t="shared" si="0"/>
        <v>29</v>
      </c>
      <c r="E2866" t="str">
        <f t="shared" si="1"/>
        <v>$5,760,000</v>
      </c>
      <c r="F2866" t="str">
        <f t="shared" si="2"/>
        <v/>
      </c>
      <c r="G2866" t="str">
        <f t="shared" si="3"/>
        <v>$5,760,000</v>
      </c>
      <c r="H2866" t="s">
        <v>6980</v>
      </c>
      <c r="J2866" t="s">
        <v>61</v>
      </c>
      <c r="K2866" t="s">
        <v>101</v>
      </c>
      <c r="L2866">
        <v>5760000</v>
      </c>
      <c r="M2866" t="s">
        <v>1539</v>
      </c>
    </row>
    <row r="2867" spans="1:13">
      <c r="A2867">
        <v>4042</v>
      </c>
      <c r="B2867" t="s">
        <v>6</v>
      </c>
      <c r="C2867" s="16" t="s">
        <v>6981</v>
      </c>
      <c r="D2867">
        <f t="shared" si="0"/>
        <v>29</v>
      </c>
      <c r="E2867" t="str">
        <f t="shared" si="1"/>
        <v>$3,500,000</v>
      </c>
      <c r="F2867" t="str">
        <f t="shared" si="2"/>
        <v/>
      </c>
      <c r="G2867" t="str">
        <f t="shared" si="3"/>
        <v>$3,500,000</v>
      </c>
      <c r="H2867" t="s">
        <v>2383</v>
      </c>
      <c r="J2867" t="s">
        <v>61</v>
      </c>
      <c r="K2867" t="s">
        <v>101</v>
      </c>
      <c r="L2867">
        <v>3500000</v>
      </c>
      <c r="M2867" t="s">
        <v>1931</v>
      </c>
    </row>
    <row r="2868" spans="1:13">
      <c r="A2868">
        <v>4043</v>
      </c>
      <c r="B2868" t="s">
        <v>6</v>
      </c>
      <c r="C2868" s="16" t="s">
        <v>6982</v>
      </c>
      <c r="D2868">
        <f t="shared" si="0"/>
        <v>29</v>
      </c>
      <c r="E2868" t="str">
        <f t="shared" si="1"/>
        <v>$2,331,120 2nd year of rookie contract</v>
      </c>
      <c r="F2868">
        <f t="shared" si="2"/>
        <v>11</v>
      </c>
      <c r="G2868" t="str">
        <f t="shared" si="3"/>
        <v>$2,331,120</v>
      </c>
      <c r="H2868" t="s">
        <v>6983</v>
      </c>
      <c r="J2868" t="s">
        <v>61</v>
      </c>
      <c r="K2868" t="s">
        <v>101</v>
      </c>
      <c r="L2868">
        <v>2331120</v>
      </c>
      <c r="M2868" t="s">
        <v>1137</v>
      </c>
    </row>
    <row r="2869" spans="1:13">
      <c r="A2869">
        <v>4044</v>
      </c>
      <c r="B2869" t="s">
        <v>6</v>
      </c>
      <c r="C2869" s="16" t="s">
        <v>6984</v>
      </c>
      <c r="D2869">
        <f t="shared" si="0"/>
        <v>29</v>
      </c>
      <c r="E2869" t="str">
        <f t="shared" si="1"/>
        <v>$2,320,500</v>
      </c>
      <c r="F2869" t="str">
        <f t="shared" si="2"/>
        <v/>
      </c>
      <c r="G2869" t="str">
        <f t="shared" si="3"/>
        <v>$2,320,500</v>
      </c>
      <c r="H2869" t="s">
        <v>6985</v>
      </c>
      <c r="J2869" t="s">
        <v>61</v>
      </c>
      <c r="K2869" t="s">
        <v>101</v>
      </c>
      <c r="L2869">
        <v>2320500</v>
      </c>
      <c r="M2869" t="s">
        <v>1141</v>
      </c>
    </row>
    <row r="2870" spans="1:13">
      <c r="A2870">
        <v>4045</v>
      </c>
      <c r="B2870" t="s">
        <v>6</v>
      </c>
      <c r="C2870" s="16" t="s">
        <v>6986</v>
      </c>
      <c r="D2870">
        <f t="shared" si="0"/>
        <v>29</v>
      </c>
      <c r="E2870" t="str">
        <f t="shared" si="1"/>
        <v>$2,000,000</v>
      </c>
      <c r="F2870" t="str">
        <f t="shared" si="2"/>
        <v/>
      </c>
      <c r="G2870" t="str">
        <f t="shared" si="3"/>
        <v>$2,000,000</v>
      </c>
      <c r="H2870" t="s">
        <v>125</v>
      </c>
      <c r="J2870" t="s">
        <v>61</v>
      </c>
      <c r="K2870" t="s">
        <v>101</v>
      </c>
      <c r="L2870">
        <v>2000000</v>
      </c>
      <c r="M2870" t="s">
        <v>3653</v>
      </c>
    </row>
    <row r="2871" spans="1:13">
      <c r="A2871">
        <v>4046</v>
      </c>
      <c r="B2871" t="s">
        <v>6</v>
      </c>
      <c r="C2871" s="16" t="s">
        <v>6987</v>
      </c>
      <c r="D2871">
        <f t="shared" si="0"/>
        <v>29</v>
      </c>
      <c r="E2871" t="str">
        <f t="shared" si="1"/>
        <v>$1,731,960 1st year of rookie contract</v>
      </c>
      <c r="F2871">
        <f t="shared" si="2"/>
        <v>11</v>
      </c>
      <c r="G2871" t="str">
        <f t="shared" si="3"/>
        <v>$1,731,960</v>
      </c>
      <c r="H2871" t="s">
        <v>4248</v>
      </c>
      <c r="J2871" t="s">
        <v>61</v>
      </c>
      <c r="K2871" t="s">
        <v>101</v>
      </c>
      <c r="L2871">
        <v>1731960</v>
      </c>
      <c r="M2871" t="s">
        <v>906</v>
      </c>
    </row>
    <row r="2872" spans="1:13">
      <c r="A2872">
        <v>4047</v>
      </c>
      <c r="B2872" t="s">
        <v>6</v>
      </c>
      <c r="C2872" s="16" t="s">
        <v>6988</v>
      </c>
      <c r="D2872">
        <f t="shared" si="0"/>
        <v>29</v>
      </c>
      <c r="E2872" t="str">
        <f t="shared" si="1"/>
        <v>$1,352,181 minimum, counts $854,389</v>
      </c>
      <c r="F2872">
        <f t="shared" si="2"/>
        <v>11</v>
      </c>
      <c r="G2872" t="str">
        <f t="shared" si="3"/>
        <v>$1,352,181</v>
      </c>
      <c r="H2872" t="s">
        <v>3652</v>
      </c>
      <c r="J2872" t="s">
        <v>61</v>
      </c>
      <c r="K2872" t="s">
        <v>101</v>
      </c>
      <c r="L2872">
        <v>1352181</v>
      </c>
      <c r="M2872" t="s">
        <v>5012</v>
      </c>
    </row>
    <row r="2873" spans="1:13">
      <c r="A2873">
        <v>4048</v>
      </c>
      <c r="B2873" t="s">
        <v>6</v>
      </c>
      <c r="C2873" s="16" t="s">
        <v>6989</v>
      </c>
      <c r="D2873">
        <f t="shared" si="0"/>
        <v>29</v>
      </c>
      <c r="E2873" t="str">
        <f t="shared" si="1"/>
        <v>$1,000,000</v>
      </c>
      <c r="F2873" t="str">
        <f t="shared" si="2"/>
        <v/>
      </c>
      <c r="G2873" t="str">
        <f t="shared" si="3"/>
        <v>$1,000,000</v>
      </c>
      <c r="H2873" t="s">
        <v>137</v>
      </c>
      <c r="J2873" t="s">
        <v>61</v>
      </c>
      <c r="K2873" t="s">
        <v>101</v>
      </c>
      <c r="L2873">
        <v>1000000</v>
      </c>
      <c r="M2873" t="s">
        <v>3946</v>
      </c>
    </row>
    <row r="2874" spans="1:13">
      <c r="A2874">
        <v>4049</v>
      </c>
      <c r="B2874" t="s">
        <v>6</v>
      </c>
      <c r="C2874" s="16" t="s">
        <v>6990</v>
      </c>
      <c r="D2874">
        <f t="shared" si="0"/>
        <v>29</v>
      </c>
      <c r="E2874" t="str">
        <f t="shared" si="1"/>
        <v>$854,389 minimum</v>
      </c>
      <c r="F2874">
        <f t="shared" si="2"/>
        <v>9</v>
      </c>
      <c r="G2874" t="str">
        <f t="shared" si="3"/>
        <v>$854,389</v>
      </c>
      <c r="H2874" t="s">
        <v>4057</v>
      </c>
      <c r="J2874" t="s">
        <v>61</v>
      </c>
      <c r="K2874" t="s">
        <v>101</v>
      </c>
      <c r="L2874">
        <v>854389</v>
      </c>
      <c r="M2874" t="s">
        <v>1625</v>
      </c>
    </row>
    <row r="2875" spans="1:13">
      <c r="A2875">
        <v>4050</v>
      </c>
      <c r="B2875" t="s">
        <v>6</v>
      </c>
      <c r="C2875" s="16" t="s">
        <v>6991</v>
      </c>
      <c r="D2875">
        <f t="shared" si="0"/>
        <v>29</v>
      </c>
      <c r="E2875" t="str">
        <f t="shared" si="1"/>
        <v>$854,389 minimum</v>
      </c>
      <c r="F2875">
        <f t="shared" si="2"/>
        <v>9</v>
      </c>
      <c r="G2875" t="str">
        <f t="shared" si="3"/>
        <v>$854,389</v>
      </c>
      <c r="H2875" t="s">
        <v>4057</v>
      </c>
      <c r="J2875" t="s">
        <v>61</v>
      </c>
      <c r="K2875" t="s">
        <v>101</v>
      </c>
      <c r="L2875">
        <v>854389</v>
      </c>
      <c r="M2875" t="s">
        <v>723</v>
      </c>
    </row>
    <row r="2876" spans="1:13">
      <c r="A2876">
        <v>4051</v>
      </c>
      <c r="B2876" t="s">
        <v>6</v>
      </c>
      <c r="C2876" s="16" t="s">
        <v>6992</v>
      </c>
      <c r="D2876">
        <f t="shared" si="0"/>
        <v>29</v>
      </c>
      <c r="E2876" t="str">
        <f t="shared" si="1"/>
        <v>$270,436 min, c $170,878, s 12/2-1/5</v>
      </c>
      <c r="F2876">
        <f t="shared" si="2"/>
        <v>9</v>
      </c>
      <c r="G2876" t="str">
        <f t="shared" si="3"/>
        <v>$270,436</v>
      </c>
      <c r="H2876" t="s">
        <v>6993</v>
      </c>
      <c r="J2876" t="s">
        <v>61</v>
      </c>
      <c r="K2876" t="s">
        <v>101</v>
      </c>
      <c r="L2876">
        <v>270436</v>
      </c>
      <c r="M2876" t="s">
        <v>4709</v>
      </c>
    </row>
    <row r="2877" spans="1:13">
      <c r="A2877">
        <v>4052</v>
      </c>
      <c r="B2877" t="s">
        <v>6</v>
      </c>
      <c r="C2877" s="16" t="s">
        <v>6994</v>
      </c>
      <c r="D2877">
        <f t="shared" si="0"/>
        <v>29</v>
      </c>
      <c r="E2877" t="str">
        <f t="shared" si="1"/>
        <v>$103,078 minimum, released 12/2</v>
      </c>
      <c r="F2877">
        <f t="shared" si="2"/>
        <v>9</v>
      </c>
      <c r="G2877" t="str">
        <f t="shared" si="3"/>
        <v>$103,078</v>
      </c>
      <c r="H2877" t="s">
        <v>6995</v>
      </c>
      <c r="J2877" t="s">
        <v>61</v>
      </c>
      <c r="K2877" t="s">
        <v>101</v>
      </c>
      <c r="L2877">
        <v>103078</v>
      </c>
      <c r="M2877" t="s">
        <v>4880</v>
      </c>
    </row>
    <row r="2878" spans="1:13">
      <c r="A2878">
        <v>4053</v>
      </c>
      <c r="B2878" t="s">
        <v>6</v>
      </c>
      <c r="C2878" s="16" t="s">
        <v>6996</v>
      </c>
      <c r="D2878">
        <f t="shared" si="0"/>
        <v>29</v>
      </c>
      <c r="E2878" t="str">
        <f t="shared" si="1"/>
        <v>$98,637 min, signed 1/25, rel 2/16</v>
      </c>
      <c r="F2878">
        <f t="shared" si="2"/>
        <v>8</v>
      </c>
      <c r="G2878" t="str">
        <f t="shared" si="3"/>
        <v>$98,637</v>
      </c>
      <c r="H2878" t="s">
        <v>6997</v>
      </c>
      <c r="J2878" t="s">
        <v>61</v>
      </c>
      <c r="K2878" t="s">
        <v>101</v>
      </c>
      <c r="L2878">
        <v>98637</v>
      </c>
      <c r="M2878" t="s">
        <v>1548</v>
      </c>
    </row>
    <row r="2879" spans="1:13">
      <c r="A2879">
        <v>4055</v>
      </c>
      <c r="B2879" t="s">
        <v>6</v>
      </c>
      <c r="C2879" s="16" t="s">
        <v>6998</v>
      </c>
      <c r="D2879">
        <f t="shared" si="0"/>
        <v>29</v>
      </c>
      <c r="E2879" t="str">
        <f t="shared" si="1"/>
        <v>$11,530,592</v>
      </c>
      <c r="F2879" t="str">
        <f t="shared" si="2"/>
        <v/>
      </c>
      <c r="G2879" t="str">
        <f t="shared" si="3"/>
        <v>$11,530,592</v>
      </c>
      <c r="H2879" t="s">
        <v>6999</v>
      </c>
      <c r="J2879" t="s">
        <v>63</v>
      </c>
      <c r="K2879" t="s">
        <v>101</v>
      </c>
      <c r="L2879">
        <v>11530592</v>
      </c>
      <c r="M2879" t="s">
        <v>3848</v>
      </c>
    </row>
    <row r="2880" spans="1:13">
      <c r="A2880">
        <v>4056</v>
      </c>
      <c r="B2880" t="s">
        <v>6</v>
      </c>
      <c r="C2880" s="16" t="s">
        <v>7000</v>
      </c>
      <c r="D2880">
        <f t="shared" si="0"/>
        <v>29</v>
      </c>
      <c r="E2880" t="str">
        <f t="shared" si="1"/>
        <v>$4,962,240 3rd year of rookie contract</v>
      </c>
      <c r="F2880">
        <f t="shared" si="2"/>
        <v>11</v>
      </c>
      <c r="G2880" t="str">
        <f t="shared" si="3"/>
        <v>$4,962,240</v>
      </c>
      <c r="H2880" t="s">
        <v>7001</v>
      </c>
      <c r="J2880" t="s">
        <v>63</v>
      </c>
      <c r="K2880" t="s">
        <v>101</v>
      </c>
      <c r="L2880">
        <v>4962240</v>
      </c>
      <c r="M2880" t="s">
        <v>645</v>
      </c>
    </row>
    <row r="2881" spans="1:13">
      <c r="A2881">
        <v>4057</v>
      </c>
      <c r="B2881" t="s">
        <v>6</v>
      </c>
      <c r="C2881" s="16" t="s">
        <v>7002</v>
      </c>
      <c r="D2881">
        <f t="shared" si="0"/>
        <v>29</v>
      </c>
      <c r="E2881" t="str">
        <f t="shared" si="1"/>
        <v>$4,800,000</v>
      </c>
      <c r="F2881" t="str">
        <f t="shared" si="2"/>
        <v/>
      </c>
      <c r="G2881" t="str">
        <f t="shared" si="3"/>
        <v>$4,800,000</v>
      </c>
      <c r="H2881" t="s">
        <v>2425</v>
      </c>
      <c r="J2881" t="s">
        <v>63</v>
      </c>
      <c r="K2881" t="s">
        <v>101</v>
      </c>
      <c r="L2881">
        <v>4800000</v>
      </c>
      <c r="M2881" t="s">
        <v>1525</v>
      </c>
    </row>
    <row r="2882" spans="1:13">
      <c r="A2882">
        <v>4058</v>
      </c>
      <c r="B2882" t="s">
        <v>6</v>
      </c>
      <c r="C2882" s="16" t="s">
        <v>7003</v>
      </c>
      <c r="D2882">
        <f t="shared" si="0"/>
        <v>29</v>
      </c>
      <c r="E2882" t="str">
        <f t="shared" si="1"/>
        <v>$4,325,000</v>
      </c>
      <c r="F2882" t="str">
        <f t="shared" si="2"/>
        <v/>
      </c>
      <c r="G2882" t="str">
        <f t="shared" si="3"/>
        <v>$4,325,000</v>
      </c>
      <c r="H2882" t="s">
        <v>7004</v>
      </c>
      <c r="J2882" t="s">
        <v>63</v>
      </c>
      <c r="K2882" t="s">
        <v>101</v>
      </c>
      <c r="L2882">
        <v>4325000</v>
      </c>
      <c r="M2882" t="s">
        <v>3674</v>
      </c>
    </row>
    <row r="2883" spans="1:13">
      <c r="A2883">
        <v>4059</v>
      </c>
      <c r="B2883" t="s">
        <v>6</v>
      </c>
      <c r="C2883" s="16" t="s">
        <v>7005</v>
      </c>
      <c r="D2883">
        <f t="shared" si="0"/>
        <v>29</v>
      </c>
      <c r="E2883" t="str">
        <f t="shared" si="1"/>
        <v>$4,000,000</v>
      </c>
      <c r="F2883" t="str">
        <f t="shared" si="2"/>
        <v/>
      </c>
      <c r="G2883" t="str">
        <f t="shared" si="3"/>
        <v>$4,000,000</v>
      </c>
      <c r="H2883" t="s">
        <v>116</v>
      </c>
      <c r="J2883" t="s">
        <v>63</v>
      </c>
      <c r="K2883" t="s">
        <v>101</v>
      </c>
      <c r="L2883">
        <v>4000000</v>
      </c>
      <c r="M2883" t="s">
        <v>942</v>
      </c>
    </row>
    <row r="2884" spans="1:13">
      <c r="A2884">
        <v>4060</v>
      </c>
      <c r="B2884" t="s">
        <v>6</v>
      </c>
      <c r="C2884" s="16" t="s">
        <v>4125</v>
      </c>
      <c r="D2884">
        <f t="shared" si="0"/>
        <v>29</v>
      </c>
      <c r="E2884" t="str">
        <f t="shared" si="1"/>
        <v>$4,000,000</v>
      </c>
      <c r="F2884" t="str">
        <f t="shared" si="2"/>
        <v/>
      </c>
      <c r="G2884" t="str">
        <f t="shared" si="3"/>
        <v>$4,000,000</v>
      </c>
      <c r="H2884" t="s">
        <v>116</v>
      </c>
      <c r="J2884" t="s">
        <v>63</v>
      </c>
      <c r="K2884" t="s">
        <v>101</v>
      </c>
      <c r="L2884">
        <v>4000000</v>
      </c>
      <c r="M2884" t="s">
        <v>2293</v>
      </c>
    </row>
    <row r="2885" spans="1:13">
      <c r="A2885">
        <v>4061</v>
      </c>
      <c r="B2885" t="s">
        <v>6</v>
      </c>
      <c r="C2885" s="16" t="s">
        <v>7006</v>
      </c>
      <c r="D2885">
        <f t="shared" si="0"/>
        <v>29</v>
      </c>
      <c r="E2885" t="str">
        <f t="shared" si="1"/>
        <v>$3,726,600 1st year of rookie contract</v>
      </c>
      <c r="F2885">
        <f t="shared" si="2"/>
        <v>11</v>
      </c>
      <c r="G2885" t="str">
        <f t="shared" si="3"/>
        <v>$3,726,600</v>
      </c>
      <c r="H2885" t="s">
        <v>3781</v>
      </c>
      <c r="J2885" t="s">
        <v>63</v>
      </c>
      <c r="K2885" t="s">
        <v>101</v>
      </c>
      <c r="L2885">
        <v>3726600</v>
      </c>
      <c r="M2885" t="s">
        <v>731</v>
      </c>
    </row>
    <row r="2886" spans="1:13">
      <c r="A2886">
        <v>4062</v>
      </c>
      <c r="B2886" t="s">
        <v>6</v>
      </c>
      <c r="C2886" s="16" t="s">
        <v>7007</v>
      </c>
      <c r="D2886">
        <f t="shared" si="0"/>
        <v>29</v>
      </c>
      <c r="E2886" t="str">
        <f t="shared" si="1"/>
        <v>$3,638,280 3rd year of rookie contract</v>
      </c>
      <c r="F2886">
        <f t="shared" si="2"/>
        <v>11</v>
      </c>
      <c r="G2886" t="str">
        <f t="shared" si="3"/>
        <v>$3,638,280</v>
      </c>
      <c r="H2886" t="s">
        <v>7008</v>
      </c>
      <c r="J2886" t="s">
        <v>63</v>
      </c>
      <c r="K2886" t="s">
        <v>101</v>
      </c>
      <c r="L2886">
        <v>3638280</v>
      </c>
      <c r="M2886" t="s">
        <v>349</v>
      </c>
    </row>
    <row r="2887" spans="1:13">
      <c r="A2887">
        <v>4063</v>
      </c>
      <c r="B2887" t="s">
        <v>6</v>
      </c>
      <c r="C2887" s="16" t="s">
        <v>7009</v>
      </c>
      <c r="D2887">
        <f t="shared" si="0"/>
        <v>29</v>
      </c>
      <c r="E2887" t="str">
        <f t="shared" si="1"/>
        <v>$3,192,000 2nd year of rookie contract</v>
      </c>
      <c r="F2887">
        <f t="shared" si="2"/>
        <v>11</v>
      </c>
      <c r="G2887" t="str">
        <f t="shared" si="3"/>
        <v>$3,192,000</v>
      </c>
      <c r="H2887" t="s">
        <v>7010</v>
      </c>
      <c r="J2887" t="s">
        <v>63</v>
      </c>
      <c r="K2887" t="s">
        <v>101</v>
      </c>
      <c r="L2887">
        <v>3192000</v>
      </c>
      <c r="M2887" t="s">
        <v>5360</v>
      </c>
    </row>
    <row r="2888" spans="1:13">
      <c r="A2888">
        <v>4064</v>
      </c>
      <c r="B2888" t="s">
        <v>6</v>
      </c>
      <c r="C2888" s="16" t="s">
        <v>7011</v>
      </c>
      <c r="D2888">
        <f t="shared" si="0"/>
        <v>29</v>
      </c>
      <c r="E2888" t="str">
        <f t="shared" si="1"/>
        <v>$2,700,000</v>
      </c>
      <c r="F2888" t="str">
        <f t="shared" si="2"/>
        <v/>
      </c>
      <c r="G2888" t="str">
        <f t="shared" si="3"/>
        <v>$2,700,000</v>
      </c>
      <c r="H2888" t="s">
        <v>7012</v>
      </c>
      <c r="J2888" t="s">
        <v>63</v>
      </c>
      <c r="K2888" t="s">
        <v>101</v>
      </c>
      <c r="L2888">
        <v>2700000</v>
      </c>
      <c r="M2888" t="s">
        <v>2271</v>
      </c>
    </row>
    <row r="2889" spans="1:13">
      <c r="A2889">
        <v>4065</v>
      </c>
      <c r="B2889" t="s">
        <v>6</v>
      </c>
      <c r="C2889" s="16" t="s">
        <v>7013</v>
      </c>
      <c r="D2889">
        <f t="shared" si="0"/>
        <v>29</v>
      </c>
      <c r="E2889" t="str">
        <f t="shared" si="1"/>
        <v>$2,200,000</v>
      </c>
      <c r="F2889" t="str">
        <f t="shared" si="2"/>
        <v/>
      </c>
      <c r="G2889" t="str">
        <f t="shared" si="3"/>
        <v>$2,200,000</v>
      </c>
      <c r="H2889" t="s">
        <v>6914</v>
      </c>
      <c r="J2889" t="s">
        <v>63</v>
      </c>
      <c r="K2889" t="s">
        <v>101</v>
      </c>
      <c r="L2889">
        <v>2200000</v>
      </c>
      <c r="M2889" t="s">
        <v>518</v>
      </c>
    </row>
    <row r="2890" spans="1:13">
      <c r="A2890">
        <v>4066</v>
      </c>
      <c r="B2890" t="s">
        <v>6</v>
      </c>
      <c r="C2890" s="16" t="s">
        <v>7014</v>
      </c>
      <c r="D2890">
        <f t="shared" si="0"/>
        <v>29</v>
      </c>
      <c r="E2890" t="str">
        <f t="shared" si="1"/>
        <v>$1,965,720 3rd year of rookie contract</v>
      </c>
      <c r="F2890">
        <f t="shared" si="2"/>
        <v>11</v>
      </c>
      <c r="G2890" t="str">
        <f t="shared" si="3"/>
        <v>$1,965,720</v>
      </c>
      <c r="H2890" t="s">
        <v>7015</v>
      </c>
      <c r="J2890" t="s">
        <v>63</v>
      </c>
      <c r="K2890" t="s">
        <v>101</v>
      </c>
      <c r="L2890">
        <v>1965720</v>
      </c>
      <c r="M2890" t="s">
        <v>2303</v>
      </c>
    </row>
    <row r="2891" spans="1:13">
      <c r="A2891">
        <v>4067</v>
      </c>
      <c r="B2891" t="s">
        <v>6</v>
      </c>
      <c r="C2891" s="16" t="s">
        <v>7016</v>
      </c>
      <c r="D2891">
        <f t="shared" si="0"/>
        <v>29</v>
      </c>
      <c r="E2891" t="str">
        <f t="shared" si="1"/>
        <v>$1,078,800 2nd year of rookie contract</v>
      </c>
      <c r="F2891">
        <f t="shared" si="2"/>
        <v>11</v>
      </c>
      <c r="G2891" t="str">
        <f t="shared" si="3"/>
        <v>$1,078,800</v>
      </c>
      <c r="H2891" t="s">
        <v>3560</v>
      </c>
      <c r="J2891" t="s">
        <v>63</v>
      </c>
      <c r="K2891" t="s">
        <v>101</v>
      </c>
      <c r="L2891">
        <v>1078800</v>
      </c>
      <c r="M2891" t="s">
        <v>227</v>
      </c>
    </row>
    <row r="2892" spans="1:13">
      <c r="A2892">
        <v>4068</v>
      </c>
      <c r="B2892" t="s">
        <v>6</v>
      </c>
      <c r="C2892" s="16" t="s">
        <v>7017</v>
      </c>
      <c r="D2892">
        <f t="shared" si="0"/>
        <v>29</v>
      </c>
      <c r="E2892" t="str">
        <f t="shared" si="1"/>
        <v>$1,020,960 1st year of rookie contract</v>
      </c>
      <c r="F2892">
        <f t="shared" si="2"/>
        <v>11</v>
      </c>
      <c r="G2892" t="str">
        <f t="shared" si="3"/>
        <v>$1,020,960</v>
      </c>
      <c r="H2892" t="s">
        <v>3915</v>
      </c>
      <c r="J2892" t="s">
        <v>63</v>
      </c>
      <c r="K2892" t="s">
        <v>101</v>
      </c>
      <c r="L2892">
        <v>1020960</v>
      </c>
      <c r="M2892" t="s">
        <v>3941</v>
      </c>
    </row>
    <row r="2893" spans="1:13">
      <c r="A2893">
        <v>4069</v>
      </c>
      <c r="B2893" t="s">
        <v>6</v>
      </c>
      <c r="C2893" s="16" t="s">
        <v>7018</v>
      </c>
      <c r="D2893">
        <f t="shared" si="0"/>
        <v>29</v>
      </c>
      <c r="E2893" t="str">
        <f t="shared" si="1"/>
        <v>$237,626 min, signed 11/12, rel 1/4</v>
      </c>
      <c r="F2893">
        <f t="shared" si="2"/>
        <v>9</v>
      </c>
      <c r="G2893" t="str">
        <f t="shared" si="3"/>
        <v>$237,626</v>
      </c>
      <c r="H2893" t="s">
        <v>7019</v>
      </c>
      <c r="J2893" t="s">
        <v>63</v>
      </c>
      <c r="K2893" t="s">
        <v>101</v>
      </c>
      <c r="L2893">
        <v>237626</v>
      </c>
      <c r="M2893" t="s">
        <v>6026</v>
      </c>
    </row>
    <row r="2894" spans="1:13">
      <c r="A2894">
        <v>4070</v>
      </c>
      <c r="B2894" t="s">
        <v>6</v>
      </c>
      <c r="C2894" s="16" t="s">
        <v>7020</v>
      </c>
      <c r="D2894">
        <f t="shared" si="0"/>
        <v>29</v>
      </c>
      <c r="E2894" t="str">
        <f t="shared" si="1"/>
        <v>$83,305 min, c $80,413, rel 11/11</v>
      </c>
      <c r="F2894">
        <f t="shared" si="2"/>
        <v>8</v>
      </c>
      <c r="G2894" t="str">
        <f t="shared" si="3"/>
        <v>$83,305</v>
      </c>
      <c r="H2894" t="s">
        <v>7021</v>
      </c>
      <c r="J2894" t="s">
        <v>63</v>
      </c>
      <c r="K2894" t="s">
        <v>101</v>
      </c>
      <c r="L2894">
        <v>83305</v>
      </c>
      <c r="M2894" t="s">
        <v>5627</v>
      </c>
    </row>
    <row r="2895" spans="1:13">
      <c r="A2895">
        <v>4072</v>
      </c>
      <c r="B2895" t="s">
        <v>6</v>
      </c>
      <c r="C2895" s="16" t="s">
        <v>7022</v>
      </c>
      <c r="D2895">
        <f t="shared" si="0"/>
        <v>29</v>
      </c>
      <c r="E2895" t="str">
        <f t="shared" si="1"/>
        <v>$14,940,152</v>
      </c>
      <c r="F2895" t="str">
        <f t="shared" si="2"/>
        <v/>
      </c>
      <c r="G2895" t="str">
        <f t="shared" si="3"/>
        <v>$14,940,152</v>
      </c>
      <c r="H2895" t="s">
        <v>7023</v>
      </c>
      <c r="J2895" t="s">
        <v>64</v>
      </c>
      <c r="K2895" t="s">
        <v>101</v>
      </c>
      <c r="L2895">
        <v>14940152</v>
      </c>
      <c r="M2895" t="s">
        <v>212</v>
      </c>
    </row>
    <row r="2896" spans="1:13">
      <c r="A2896">
        <v>4073</v>
      </c>
      <c r="B2896" t="s">
        <v>6</v>
      </c>
      <c r="C2896" s="16" t="s">
        <v>7024</v>
      </c>
      <c r="D2896">
        <f t="shared" si="0"/>
        <v>29</v>
      </c>
      <c r="E2896" t="str">
        <f t="shared" si="1"/>
        <v>$7,248,325</v>
      </c>
      <c r="F2896" t="str">
        <f t="shared" si="2"/>
        <v/>
      </c>
      <c r="G2896" t="str">
        <f t="shared" si="3"/>
        <v>$7,248,325</v>
      </c>
      <c r="H2896" t="s">
        <v>7025</v>
      </c>
      <c r="J2896" t="s">
        <v>64</v>
      </c>
      <c r="K2896" t="s">
        <v>101</v>
      </c>
      <c r="L2896">
        <v>7248325</v>
      </c>
      <c r="M2896" t="s">
        <v>4860</v>
      </c>
    </row>
    <row r="2897" spans="1:13">
      <c r="A2897">
        <v>4074</v>
      </c>
      <c r="B2897" t="s">
        <v>6</v>
      </c>
      <c r="C2897" s="16" t="s">
        <v>7026</v>
      </c>
      <c r="D2897">
        <f t="shared" si="0"/>
        <v>29</v>
      </c>
      <c r="E2897" t="str">
        <f t="shared" si="1"/>
        <v>$7,000,000</v>
      </c>
      <c r="F2897" t="str">
        <f t="shared" si="2"/>
        <v/>
      </c>
      <c r="G2897" t="str">
        <f t="shared" si="3"/>
        <v>$7,000,000</v>
      </c>
      <c r="H2897" t="s">
        <v>268</v>
      </c>
      <c r="J2897" t="s">
        <v>64</v>
      </c>
      <c r="K2897" t="s">
        <v>101</v>
      </c>
      <c r="L2897">
        <v>7000000</v>
      </c>
      <c r="M2897" t="s">
        <v>1646</v>
      </c>
    </row>
    <row r="2898" spans="1:13">
      <c r="A2898">
        <v>4075</v>
      </c>
      <c r="B2898" t="s">
        <v>6</v>
      </c>
      <c r="C2898" s="16" t="s">
        <v>7027</v>
      </c>
      <c r="D2898">
        <f t="shared" si="0"/>
        <v>29</v>
      </c>
      <c r="E2898" t="str">
        <f t="shared" si="1"/>
        <v>$5,475,113</v>
      </c>
      <c r="F2898" t="str">
        <f t="shared" si="2"/>
        <v/>
      </c>
      <c r="G2898" t="str">
        <f t="shared" si="3"/>
        <v>$5,475,113</v>
      </c>
      <c r="H2898" t="s">
        <v>7028</v>
      </c>
      <c r="J2898" t="s">
        <v>64</v>
      </c>
      <c r="K2898" t="s">
        <v>101</v>
      </c>
      <c r="L2898">
        <v>5475113</v>
      </c>
      <c r="M2898" t="s">
        <v>1078</v>
      </c>
    </row>
    <row r="2899" spans="1:13">
      <c r="A2899">
        <v>4076</v>
      </c>
      <c r="B2899" t="s">
        <v>6</v>
      </c>
      <c r="C2899" s="16" t="s">
        <v>3818</v>
      </c>
      <c r="D2899">
        <f t="shared" si="0"/>
        <v>29</v>
      </c>
      <c r="E2899" t="str">
        <f t="shared" si="1"/>
        <v>$4,000,000</v>
      </c>
      <c r="F2899" t="str">
        <f t="shared" si="2"/>
        <v/>
      </c>
      <c r="G2899" t="str">
        <f t="shared" si="3"/>
        <v>$4,000,000</v>
      </c>
      <c r="H2899" t="s">
        <v>116</v>
      </c>
      <c r="J2899" t="s">
        <v>64</v>
      </c>
      <c r="K2899" t="s">
        <v>101</v>
      </c>
      <c r="L2899">
        <v>4000000</v>
      </c>
      <c r="M2899" t="s">
        <v>1111</v>
      </c>
    </row>
    <row r="2900" spans="1:13">
      <c r="A2900">
        <v>4077</v>
      </c>
      <c r="B2900" t="s">
        <v>6</v>
      </c>
      <c r="C2900" s="16" t="s">
        <v>7029</v>
      </c>
      <c r="D2900">
        <f t="shared" si="0"/>
        <v>29</v>
      </c>
      <c r="E2900" t="str">
        <f t="shared" si="1"/>
        <v>$3,750,000</v>
      </c>
      <c r="F2900" t="str">
        <f t="shared" si="2"/>
        <v/>
      </c>
      <c r="G2900" t="str">
        <f t="shared" si="3"/>
        <v>$3,750,000</v>
      </c>
      <c r="H2900" t="s">
        <v>1065</v>
      </c>
      <c r="J2900" t="s">
        <v>64</v>
      </c>
      <c r="K2900" t="s">
        <v>101</v>
      </c>
      <c r="L2900">
        <v>3750000</v>
      </c>
      <c r="M2900" t="s">
        <v>721</v>
      </c>
    </row>
    <row r="2901" spans="1:13">
      <c r="A2901">
        <v>4078</v>
      </c>
      <c r="B2901" t="s">
        <v>6</v>
      </c>
      <c r="C2901" s="16" t="s">
        <v>7030</v>
      </c>
      <c r="D2901">
        <f t="shared" si="0"/>
        <v>29</v>
      </c>
      <c r="E2901" t="str">
        <f t="shared" si="1"/>
        <v>$3,398,072 4th year of rookie contract</v>
      </c>
      <c r="F2901">
        <f t="shared" si="2"/>
        <v>11</v>
      </c>
      <c r="G2901" t="str">
        <f t="shared" si="3"/>
        <v>$3,398,072</v>
      </c>
      <c r="H2901" t="s">
        <v>7031</v>
      </c>
      <c r="J2901" t="s">
        <v>64</v>
      </c>
      <c r="K2901" t="s">
        <v>101</v>
      </c>
      <c r="L2901">
        <v>3398072</v>
      </c>
      <c r="M2901" t="s">
        <v>800</v>
      </c>
    </row>
    <row r="2902" spans="1:13">
      <c r="A2902">
        <v>4079</v>
      </c>
      <c r="B2902" t="s">
        <v>6</v>
      </c>
      <c r="C2902" s="16" t="s">
        <v>7032</v>
      </c>
      <c r="D2902">
        <f t="shared" si="0"/>
        <v>29</v>
      </c>
      <c r="E2902" t="str">
        <f t="shared" si="1"/>
        <v>$3,250,000</v>
      </c>
      <c r="F2902" t="str">
        <f t="shared" si="2"/>
        <v/>
      </c>
      <c r="G2902" t="str">
        <f t="shared" si="3"/>
        <v>$3,250,000</v>
      </c>
      <c r="H2902" t="s">
        <v>2004</v>
      </c>
      <c r="J2902" t="s">
        <v>64</v>
      </c>
      <c r="K2902" t="s">
        <v>101</v>
      </c>
      <c r="L2902">
        <v>3250000</v>
      </c>
      <c r="M2902" t="s">
        <v>3612</v>
      </c>
    </row>
    <row r="2903" spans="1:13">
      <c r="A2903">
        <v>4080</v>
      </c>
      <c r="B2903" t="s">
        <v>6</v>
      </c>
      <c r="C2903" s="16" t="s">
        <v>7033</v>
      </c>
      <c r="D2903">
        <f t="shared" si="0"/>
        <v>29</v>
      </c>
      <c r="E2903" t="str">
        <f t="shared" si="1"/>
        <v>$3,200,000</v>
      </c>
      <c r="F2903" t="str">
        <f t="shared" si="2"/>
        <v/>
      </c>
      <c r="G2903" t="str">
        <f t="shared" si="3"/>
        <v>$3,200,000</v>
      </c>
      <c r="H2903" t="s">
        <v>2260</v>
      </c>
      <c r="J2903" t="s">
        <v>64</v>
      </c>
      <c r="K2903" t="s">
        <v>101</v>
      </c>
      <c r="L2903">
        <v>3200000</v>
      </c>
      <c r="M2903" t="s">
        <v>135</v>
      </c>
    </row>
    <row r="2904" spans="1:13">
      <c r="A2904">
        <v>4081</v>
      </c>
      <c r="B2904" t="s">
        <v>6</v>
      </c>
      <c r="C2904" s="16" t="s">
        <v>7034</v>
      </c>
      <c r="D2904">
        <f t="shared" si="0"/>
        <v>29</v>
      </c>
      <c r="E2904" t="str">
        <f t="shared" si="1"/>
        <v>$2,413,320 3rd year of rookie contract</v>
      </c>
      <c r="F2904">
        <f t="shared" si="2"/>
        <v>11</v>
      </c>
      <c r="G2904" t="str">
        <f t="shared" si="3"/>
        <v>$2,413,320</v>
      </c>
      <c r="H2904" t="s">
        <v>7035</v>
      </c>
      <c r="J2904" t="s">
        <v>64</v>
      </c>
      <c r="K2904" t="s">
        <v>101</v>
      </c>
      <c r="L2904">
        <v>2413320</v>
      </c>
      <c r="M2904" t="s">
        <v>209</v>
      </c>
    </row>
    <row r="2905" spans="1:13">
      <c r="A2905">
        <v>4082</v>
      </c>
      <c r="B2905" t="s">
        <v>6</v>
      </c>
      <c r="C2905" s="16" t="s">
        <v>7036</v>
      </c>
      <c r="D2905">
        <f t="shared" si="0"/>
        <v>29</v>
      </c>
      <c r="E2905" t="str">
        <f t="shared" si="1"/>
        <v>$1,156,320 1st year of rookie contract</v>
      </c>
      <c r="F2905">
        <f t="shared" si="2"/>
        <v>11</v>
      </c>
      <c r="G2905" t="str">
        <f t="shared" si="3"/>
        <v>$1,156,320</v>
      </c>
      <c r="H2905" t="s">
        <v>3830</v>
      </c>
      <c r="J2905" t="s">
        <v>64</v>
      </c>
      <c r="K2905" t="s">
        <v>101</v>
      </c>
      <c r="L2905">
        <v>1156320</v>
      </c>
      <c r="M2905" t="s">
        <v>3506</v>
      </c>
    </row>
    <row r="2906" spans="1:13">
      <c r="A2906">
        <v>4083</v>
      </c>
      <c r="B2906" t="s">
        <v>6</v>
      </c>
      <c r="C2906" s="16" t="s">
        <v>7037</v>
      </c>
      <c r="D2906">
        <f t="shared" si="0"/>
        <v>29</v>
      </c>
      <c r="E2906" t="str">
        <f t="shared" si="1"/>
        <v>$1,146,337</v>
      </c>
      <c r="F2906" t="str">
        <f t="shared" si="2"/>
        <v/>
      </c>
      <c r="G2906" t="str">
        <f t="shared" si="3"/>
        <v>$1,146,337</v>
      </c>
      <c r="H2906" t="s">
        <v>6894</v>
      </c>
      <c r="J2906" t="s">
        <v>64</v>
      </c>
      <c r="K2906" t="s">
        <v>101</v>
      </c>
      <c r="L2906">
        <v>1146337</v>
      </c>
      <c r="M2906" t="s">
        <v>5792</v>
      </c>
    </row>
    <row r="2907" spans="1:13">
      <c r="A2907">
        <v>4084</v>
      </c>
      <c r="B2907" t="s">
        <v>6</v>
      </c>
      <c r="C2907" s="16" t="s">
        <v>7038</v>
      </c>
      <c r="D2907">
        <f t="shared" si="0"/>
        <v>29</v>
      </c>
      <c r="E2907" t="str">
        <f t="shared" si="1"/>
        <v>$992,680 minimum (2 year contract)</v>
      </c>
      <c r="F2907">
        <f t="shared" si="2"/>
        <v>9</v>
      </c>
      <c r="G2907" t="str">
        <f t="shared" si="3"/>
        <v>$992,680</v>
      </c>
      <c r="H2907" t="s">
        <v>3700</v>
      </c>
      <c r="J2907" t="s">
        <v>64</v>
      </c>
      <c r="K2907" t="s">
        <v>101</v>
      </c>
      <c r="L2907">
        <v>992680</v>
      </c>
      <c r="M2907" t="s">
        <v>6002</v>
      </c>
    </row>
    <row r="2908" spans="1:13">
      <c r="A2908">
        <v>4085</v>
      </c>
      <c r="B2908" t="s">
        <v>6</v>
      </c>
      <c r="C2908" s="16" t="s">
        <v>7039</v>
      </c>
      <c r="D2908">
        <f t="shared" si="0"/>
        <v>29</v>
      </c>
      <c r="E2908" t="str">
        <f t="shared" si="1"/>
        <v>$473,604 minimum</v>
      </c>
      <c r="F2908">
        <f t="shared" si="2"/>
        <v>9</v>
      </c>
      <c r="G2908" t="str">
        <f t="shared" si="3"/>
        <v>$473,604</v>
      </c>
      <c r="H2908" t="s">
        <v>3635</v>
      </c>
      <c r="J2908" t="s">
        <v>64</v>
      </c>
      <c r="K2908" t="s">
        <v>101</v>
      </c>
      <c r="L2908">
        <v>473604</v>
      </c>
      <c r="M2908" t="s">
        <v>4638</v>
      </c>
    </row>
    <row r="2909" spans="1:13">
      <c r="A2909">
        <v>4086</v>
      </c>
      <c r="B2909" t="s">
        <v>6</v>
      </c>
      <c r="C2909" s="16" t="s">
        <v>7040</v>
      </c>
      <c r="D2909">
        <f t="shared" si="0"/>
        <v>29</v>
      </c>
      <c r="E2909" t="str">
        <f t="shared" si="1"/>
        <v>$52,066 min, c $50,258, s 2/1-2/11</v>
      </c>
      <c r="F2909">
        <f t="shared" si="2"/>
        <v>8</v>
      </c>
      <c r="G2909" t="str">
        <f t="shared" si="3"/>
        <v>$52,066</v>
      </c>
      <c r="H2909" t="s">
        <v>7041</v>
      </c>
      <c r="J2909" t="s">
        <v>64</v>
      </c>
      <c r="K2909" t="s">
        <v>101</v>
      </c>
      <c r="L2909">
        <v>52066</v>
      </c>
      <c r="M2909" t="s">
        <v>7042</v>
      </c>
    </row>
    <row r="2910" spans="1:13">
      <c r="A2910">
        <v>4088</v>
      </c>
      <c r="B2910" t="s">
        <v>6</v>
      </c>
      <c r="C2910" s="16" t="s">
        <v>7043</v>
      </c>
      <c r="D2910">
        <f t="shared" si="0"/>
        <v>29</v>
      </c>
      <c r="E2910" t="str">
        <f t="shared" si="1"/>
        <v>$14,940,153</v>
      </c>
      <c r="F2910" t="str">
        <f t="shared" si="2"/>
        <v/>
      </c>
      <c r="G2910" t="str">
        <f t="shared" si="3"/>
        <v>$14,940,153</v>
      </c>
      <c r="H2910" t="s">
        <v>7044</v>
      </c>
      <c r="J2910" t="s">
        <v>65</v>
      </c>
      <c r="K2910" t="s">
        <v>101</v>
      </c>
      <c r="L2910">
        <v>14940153</v>
      </c>
      <c r="M2910" t="s">
        <v>698</v>
      </c>
    </row>
    <row r="2911" spans="1:13">
      <c r="A2911">
        <v>4089</v>
      </c>
      <c r="B2911" t="s">
        <v>6</v>
      </c>
      <c r="C2911" s="16" t="s">
        <v>7045</v>
      </c>
      <c r="D2911">
        <f t="shared" si="0"/>
        <v>29</v>
      </c>
      <c r="E2911" t="str">
        <f t="shared" si="1"/>
        <v>$11,495,000</v>
      </c>
      <c r="F2911" t="str">
        <f t="shared" si="2"/>
        <v/>
      </c>
      <c r="G2911" t="str">
        <f t="shared" si="3"/>
        <v>$11,495,000</v>
      </c>
      <c r="H2911" t="s">
        <v>7046</v>
      </c>
      <c r="J2911" t="s">
        <v>65</v>
      </c>
      <c r="K2911" t="s">
        <v>101</v>
      </c>
      <c r="L2911">
        <v>11495000</v>
      </c>
      <c r="M2911" t="s">
        <v>3378</v>
      </c>
    </row>
    <row r="2912" spans="1:13">
      <c r="A2912">
        <v>4090</v>
      </c>
      <c r="B2912" t="s">
        <v>6</v>
      </c>
      <c r="C2912" s="16" t="s">
        <v>7047</v>
      </c>
      <c r="D2912">
        <f t="shared" si="0"/>
        <v>29</v>
      </c>
      <c r="E2912" t="str">
        <f t="shared" si="1"/>
        <v>$8,287,500</v>
      </c>
      <c r="F2912" t="str">
        <f t="shared" si="2"/>
        <v/>
      </c>
      <c r="G2912" t="str">
        <f t="shared" si="3"/>
        <v>$8,287,500</v>
      </c>
      <c r="H2912" t="s">
        <v>4436</v>
      </c>
      <c r="J2912" t="s">
        <v>65</v>
      </c>
      <c r="K2912" t="s">
        <v>101</v>
      </c>
      <c r="L2912">
        <v>8287500</v>
      </c>
      <c r="M2912" t="s">
        <v>1403</v>
      </c>
    </row>
    <row r="2913" spans="1:13">
      <c r="A2913">
        <v>4091</v>
      </c>
      <c r="B2913" t="s">
        <v>6</v>
      </c>
      <c r="C2913" s="16" t="s">
        <v>7048</v>
      </c>
      <c r="D2913">
        <f t="shared" si="0"/>
        <v>29</v>
      </c>
      <c r="E2913" t="str">
        <f t="shared" si="1"/>
        <v>$6,322,320</v>
      </c>
      <c r="F2913" t="str">
        <f t="shared" si="2"/>
        <v/>
      </c>
      <c r="G2913" t="str">
        <f t="shared" si="3"/>
        <v>$6,322,320</v>
      </c>
      <c r="H2913" t="s">
        <v>6907</v>
      </c>
      <c r="J2913" t="s">
        <v>65</v>
      </c>
      <c r="K2913" t="s">
        <v>101</v>
      </c>
      <c r="L2913">
        <v>6322320</v>
      </c>
      <c r="M2913" t="s">
        <v>614</v>
      </c>
    </row>
    <row r="2914" spans="1:13">
      <c r="A2914">
        <v>4092</v>
      </c>
      <c r="B2914" t="s">
        <v>6</v>
      </c>
      <c r="C2914" s="16" t="s">
        <v>7049</v>
      </c>
      <c r="D2914">
        <f t="shared" si="0"/>
        <v>29</v>
      </c>
      <c r="E2914" t="str">
        <f t="shared" si="1"/>
        <v>$4,847,586</v>
      </c>
      <c r="F2914" t="str">
        <f t="shared" si="2"/>
        <v/>
      </c>
      <c r="G2914" t="str">
        <f t="shared" si="3"/>
        <v>$4,847,586</v>
      </c>
      <c r="H2914" t="s">
        <v>7050</v>
      </c>
      <c r="J2914" t="s">
        <v>65</v>
      </c>
      <c r="K2914" t="s">
        <v>101</v>
      </c>
      <c r="L2914">
        <v>4847586</v>
      </c>
      <c r="M2914" t="s">
        <v>5560</v>
      </c>
    </row>
    <row r="2915" spans="1:13">
      <c r="A2915">
        <v>4093</v>
      </c>
      <c r="B2915" t="s">
        <v>6</v>
      </c>
      <c r="C2915" s="16" t="s">
        <v>7051</v>
      </c>
      <c r="D2915">
        <f t="shared" si="0"/>
        <v>29</v>
      </c>
      <c r="E2915" t="str">
        <f t="shared" si="1"/>
        <v>$4,600,000</v>
      </c>
      <c r="F2915" t="str">
        <f t="shared" si="2"/>
        <v/>
      </c>
      <c r="G2915" t="str">
        <f t="shared" si="3"/>
        <v>$4,600,000</v>
      </c>
      <c r="H2915" t="s">
        <v>4411</v>
      </c>
      <c r="J2915" t="s">
        <v>65</v>
      </c>
      <c r="K2915" t="s">
        <v>101</v>
      </c>
      <c r="L2915">
        <v>4600000</v>
      </c>
      <c r="M2915" t="s">
        <v>218</v>
      </c>
    </row>
    <row r="2916" spans="1:13">
      <c r="A2916">
        <v>4094</v>
      </c>
      <c r="B2916" t="s">
        <v>6</v>
      </c>
      <c r="C2916" s="16" t="s">
        <v>7052</v>
      </c>
      <c r="D2916">
        <f t="shared" si="0"/>
        <v>29</v>
      </c>
      <c r="E2916" t="str">
        <f t="shared" si="1"/>
        <v>$3,976,000</v>
      </c>
      <c r="F2916" t="str">
        <f t="shared" si="2"/>
        <v/>
      </c>
      <c r="G2916" t="str">
        <f t="shared" si="3"/>
        <v>$3,976,000</v>
      </c>
      <c r="H2916" t="s">
        <v>7053</v>
      </c>
      <c r="J2916" t="s">
        <v>65</v>
      </c>
      <c r="K2916" t="s">
        <v>101</v>
      </c>
      <c r="L2916">
        <v>3976000</v>
      </c>
      <c r="M2916" t="s">
        <v>2309</v>
      </c>
    </row>
    <row r="2917" spans="1:13">
      <c r="A2917">
        <v>4095</v>
      </c>
      <c r="B2917" t="s">
        <v>6</v>
      </c>
      <c r="C2917" s="16" t="s">
        <v>7054</v>
      </c>
      <c r="D2917">
        <f t="shared" si="0"/>
        <v>29</v>
      </c>
      <c r="E2917" t="str">
        <f t="shared" si="1"/>
        <v>$3,000,000</v>
      </c>
      <c r="F2917" t="str">
        <f t="shared" si="2"/>
        <v/>
      </c>
      <c r="G2917" t="str">
        <f t="shared" si="3"/>
        <v>$3,000,000</v>
      </c>
      <c r="H2917" t="s">
        <v>459</v>
      </c>
      <c r="J2917" t="s">
        <v>65</v>
      </c>
      <c r="K2917" t="s">
        <v>101</v>
      </c>
      <c r="L2917">
        <v>3000000</v>
      </c>
      <c r="M2917" t="s">
        <v>1187</v>
      </c>
    </row>
    <row r="2918" spans="1:13">
      <c r="A2918">
        <v>4096</v>
      </c>
      <c r="B2918" t="s">
        <v>6</v>
      </c>
      <c r="C2918" s="16" t="s">
        <v>7055</v>
      </c>
      <c r="D2918">
        <f t="shared" si="0"/>
        <v>29</v>
      </c>
      <c r="E2918" t="str">
        <f t="shared" si="1"/>
        <v>$2,500,000</v>
      </c>
      <c r="F2918" t="str">
        <f t="shared" si="2"/>
        <v/>
      </c>
      <c r="G2918" t="str">
        <f t="shared" si="3"/>
        <v>$2,500,000</v>
      </c>
      <c r="H2918" t="s">
        <v>527</v>
      </c>
      <c r="J2918" t="s">
        <v>65</v>
      </c>
      <c r="K2918" t="s">
        <v>101</v>
      </c>
      <c r="L2918">
        <v>2500000</v>
      </c>
      <c r="M2918" t="s">
        <v>4904</v>
      </c>
    </row>
    <row r="2919" spans="1:13">
      <c r="A2919">
        <v>4097</v>
      </c>
      <c r="B2919" t="s">
        <v>6</v>
      </c>
      <c r="C2919" s="16" t="s">
        <v>7056</v>
      </c>
      <c r="D2919">
        <f t="shared" si="0"/>
        <v>29</v>
      </c>
      <c r="E2919" t="str">
        <f t="shared" si="1"/>
        <v>$2,380,270 4th year of rookie contract</v>
      </c>
      <c r="F2919">
        <f t="shared" si="2"/>
        <v>11</v>
      </c>
      <c r="G2919" t="str">
        <f t="shared" si="3"/>
        <v>$2,380,270</v>
      </c>
      <c r="H2919" t="s">
        <v>7057</v>
      </c>
      <c r="J2919" t="s">
        <v>65</v>
      </c>
      <c r="K2919" t="s">
        <v>101</v>
      </c>
      <c r="L2919">
        <v>2380270</v>
      </c>
      <c r="M2919" t="s">
        <v>700</v>
      </c>
    </row>
    <row r="2920" spans="1:13">
      <c r="A2920">
        <v>4098</v>
      </c>
      <c r="B2920" t="s">
        <v>6</v>
      </c>
      <c r="C2920" s="16" t="s">
        <v>7058</v>
      </c>
      <c r="D2920">
        <f t="shared" si="0"/>
        <v>29</v>
      </c>
      <c r="E2920" t="str">
        <f t="shared" si="1"/>
        <v>$2,187,913 4th year of rookie contract</v>
      </c>
      <c r="F2920">
        <f t="shared" si="2"/>
        <v>11</v>
      </c>
      <c r="G2920" t="str">
        <f t="shared" si="3"/>
        <v>$2,187,913</v>
      </c>
      <c r="H2920" t="s">
        <v>7059</v>
      </c>
      <c r="J2920" t="s">
        <v>65</v>
      </c>
      <c r="K2920" t="s">
        <v>101</v>
      </c>
      <c r="L2920">
        <v>2187913</v>
      </c>
      <c r="M2920" t="s">
        <v>1150</v>
      </c>
    </row>
    <row r="2921" spans="1:13">
      <c r="A2921">
        <v>4099</v>
      </c>
      <c r="B2921" t="s">
        <v>6</v>
      </c>
      <c r="C2921" s="16" t="s">
        <v>7060</v>
      </c>
      <c r="D2921">
        <f t="shared" si="0"/>
        <v>29</v>
      </c>
      <c r="E2921" t="str">
        <f t="shared" si="1"/>
        <v>$1,073,280 1st year of rookie contract</v>
      </c>
      <c r="F2921">
        <f t="shared" si="2"/>
        <v>11</v>
      </c>
      <c r="G2921" t="str">
        <f t="shared" si="3"/>
        <v>$1,073,280</v>
      </c>
      <c r="H2921" t="s">
        <v>3977</v>
      </c>
      <c r="J2921" t="s">
        <v>65</v>
      </c>
      <c r="K2921" t="s">
        <v>101</v>
      </c>
      <c r="L2921">
        <v>1073280</v>
      </c>
      <c r="M2921" t="s">
        <v>1007</v>
      </c>
    </row>
    <row r="2922" spans="1:13">
      <c r="A2922">
        <v>4100</v>
      </c>
      <c r="B2922" t="s">
        <v>6</v>
      </c>
      <c r="C2922" s="16" t="s">
        <v>7061</v>
      </c>
      <c r="D2922">
        <f t="shared" si="0"/>
        <v>29</v>
      </c>
      <c r="E2922" t="str">
        <f t="shared" si="1"/>
        <v>$1,069,509 minimum, counts $854,389</v>
      </c>
      <c r="F2922">
        <f t="shared" si="2"/>
        <v>11</v>
      </c>
      <c r="G2922" t="str">
        <f t="shared" si="3"/>
        <v>$1,069,509</v>
      </c>
      <c r="H2922" t="s">
        <v>4010</v>
      </c>
      <c r="J2922" t="s">
        <v>65</v>
      </c>
      <c r="K2922" t="s">
        <v>101</v>
      </c>
      <c r="L2922">
        <v>1069509</v>
      </c>
      <c r="M2922" t="s">
        <v>7062</v>
      </c>
    </row>
    <row r="2923" spans="1:13">
      <c r="A2923">
        <v>4101</v>
      </c>
      <c r="B2923" t="s">
        <v>6</v>
      </c>
      <c r="C2923" s="16" t="s">
        <v>7063</v>
      </c>
      <c r="D2923">
        <f t="shared" si="0"/>
        <v>29</v>
      </c>
      <c r="E2923" t="str">
        <f t="shared" si="1"/>
        <v>$1,028,840</v>
      </c>
      <c r="F2923" t="str">
        <f t="shared" si="2"/>
        <v/>
      </c>
      <c r="G2923" t="str">
        <f t="shared" si="3"/>
        <v>$1,028,840</v>
      </c>
      <c r="H2923" t="s">
        <v>7064</v>
      </c>
      <c r="J2923" t="s">
        <v>65</v>
      </c>
      <c r="K2923" t="s">
        <v>101</v>
      </c>
      <c r="L2923">
        <v>1028840</v>
      </c>
      <c r="M2923" t="s">
        <v>537</v>
      </c>
    </row>
    <row r="2924" spans="1:13">
      <c r="A2924">
        <v>4102</v>
      </c>
      <c r="B2924" t="s">
        <v>6</v>
      </c>
      <c r="C2924" s="16" t="s">
        <v>7065</v>
      </c>
      <c r="D2924">
        <f t="shared" si="0"/>
        <v>29</v>
      </c>
      <c r="E2924" t="str">
        <f t="shared" si="1"/>
        <v>$364,461 min, c $351,807, rel 1/4</v>
      </c>
      <c r="F2924">
        <f t="shared" si="2"/>
        <v>9</v>
      </c>
      <c r="G2924" t="str">
        <f t="shared" si="3"/>
        <v>$364,461</v>
      </c>
      <c r="H2924" t="s">
        <v>7066</v>
      </c>
      <c r="J2924" t="s">
        <v>65</v>
      </c>
      <c r="K2924" t="s">
        <v>101</v>
      </c>
      <c r="L2924">
        <v>364461</v>
      </c>
      <c r="M2924" t="s">
        <v>5781</v>
      </c>
    </row>
    <row r="2925" spans="1:13">
      <c r="A2925">
        <v>4103</v>
      </c>
      <c r="B2925" t="s">
        <v>6</v>
      </c>
      <c r="C2925" s="16" t="s">
        <v>7067</v>
      </c>
      <c r="D2925">
        <f t="shared" si="0"/>
        <v>29</v>
      </c>
      <c r="E2925" t="str">
        <f t="shared" si="1"/>
        <v>$90,465 minimum, released 11/13</v>
      </c>
      <c r="F2925">
        <f t="shared" si="2"/>
        <v>8</v>
      </c>
      <c r="G2925" t="str">
        <f t="shared" si="3"/>
        <v>$90,465</v>
      </c>
      <c r="H2925" t="s">
        <v>7068</v>
      </c>
      <c r="J2925" t="s">
        <v>65</v>
      </c>
      <c r="K2925" t="s">
        <v>101</v>
      </c>
      <c r="L2925">
        <v>90465</v>
      </c>
      <c r="M2925" t="s">
        <v>5315</v>
      </c>
    </row>
    <row r="2926" spans="1:13">
      <c r="A2926">
        <v>4104</v>
      </c>
      <c r="B2926" t="s">
        <v>6</v>
      </c>
      <c r="C2926" s="16" t="s">
        <v>7069</v>
      </c>
      <c r="D2926">
        <f t="shared" si="0"/>
        <v>29</v>
      </c>
      <c r="E2926" t="str">
        <f t="shared" si="1"/>
        <v>$67,432 min, c $50,258, s 2/4-2/14</v>
      </c>
      <c r="F2926">
        <f t="shared" si="2"/>
        <v>8</v>
      </c>
      <c r="G2926" t="str">
        <f t="shared" si="3"/>
        <v>$67,432</v>
      </c>
      <c r="H2926" t="s">
        <v>7070</v>
      </c>
      <c r="J2926" t="s">
        <v>65</v>
      </c>
      <c r="K2926" t="s">
        <v>101</v>
      </c>
      <c r="L2926">
        <v>67432</v>
      </c>
      <c r="M2926" t="s">
        <v>4352</v>
      </c>
    </row>
    <row r="2927" spans="1:13">
      <c r="A2927">
        <v>4106</v>
      </c>
      <c r="B2927" t="s">
        <v>6</v>
      </c>
      <c r="C2927" s="16" t="s">
        <v>7071</v>
      </c>
      <c r="D2927">
        <f t="shared" si="0"/>
        <v>29</v>
      </c>
      <c r="E2927" t="str">
        <f t="shared" si="1"/>
        <v>$17,149,243</v>
      </c>
      <c r="F2927" t="str">
        <f t="shared" si="2"/>
        <v/>
      </c>
      <c r="G2927" t="str">
        <f t="shared" si="3"/>
        <v>$17,149,243</v>
      </c>
      <c r="H2927" t="s">
        <v>7072</v>
      </c>
      <c r="J2927" t="s">
        <v>67</v>
      </c>
      <c r="K2927" t="s">
        <v>101</v>
      </c>
      <c r="L2927">
        <v>17149243</v>
      </c>
      <c r="M2927" t="s">
        <v>1050</v>
      </c>
    </row>
    <row r="2928" spans="1:13">
      <c r="A2928">
        <v>4107</v>
      </c>
      <c r="B2928" t="s">
        <v>6</v>
      </c>
      <c r="C2928" s="16" t="s">
        <v>7073</v>
      </c>
      <c r="D2928">
        <f t="shared" si="0"/>
        <v>29</v>
      </c>
      <c r="E2928" t="str">
        <f t="shared" si="1"/>
        <v>$16,486,611</v>
      </c>
      <c r="F2928" t="str">
        <f t="shared" si="2"/>
        <v/>
      </c>
      <c r="G2928" t="str">
        <f t="shared" si="3"/>
        <v>$16,486,611</v>
      </c>
      <c r="H2928" t="s">
        <v>7074</v>
      </c>
      <c r="J2928" t="s">
        <v>67</v>
      </c>
      <c r="K2928" t="s">
        <v>101</v>
      </c>
      <c r="L2928">
        <v>16486611</v>
      </c>
      <c r="M2928" t="s">
        <v>878</v>
      </c>
    </row>
    <row r="2929" spans="1:13">
      <c r="A2929">
        <v>4108</v>
      </c>
      <c r="B2929" t="s">
        <v>6</v>
      </c>
      <c r="C2929" s="16" t="s">
        <v>7075</v>
      </c>
      <c r="D2929">
        <f t="shared" si="0"/>
        <v>29</v>
      </c>
      <c r="E2929" t="str">
        <f t="shared" si="1"/>
        <v>$13,150,000</v>
      </c>
      <c r="F2929" t="str">
        <f t="shared" si="2"/>
        <v/>
      </c>
      <c r="G2929" t="str">
        <f t="shared" si="3"/>
        <v>$13,150,000</v>
      </c>
      <c r="H2929" t="s">
        <v>7076</v>
      </c>
      <c r="J2929" t="s">
        <v>67</v>
      </c>
      <c r="K2929" t="s">
        <v>101</v>
      </c>
      <c r="L2929">
        <v>13150000</v>
      </c>
      <c r="M2929" t="s">
        <v>2887</v>
      </c>
    </row>
    <row r="2930" spans="1:13">
      <c r="A2930">
        <v>4109</v>
      </c>
      <c r="B2930" t="s">
        <v>6</v>
      </c>
      <c r="C2930" s="16" t="s">
        <v>7077</v>
      </c>
      <c r="D2930">
        <f t="shared" si="0"/>
        <v>29</v>
      </c>
      <c r="E2930" t="str">
        <f t="shared" si="1"/>
        <v>$4,000,000</v>
      </c>
      <c r="F2930" t="str">
        <f t="shared" si="2"/>
        <v/>
      </c>
      <c r="G2930" t="str">
        <f t="shared" si="3"/>
        <v>$4,000,000</v>
      </c>
      <c r="H2930" t="s">
        <v>116</v>
      </c>
      <c r="J2930" t="s">
        <v>67</v>
      </c>
      <c r="K2930" t="s">
        <v>101</v>
      </c>
      <c r="L2930">
        <v>4000000</v>
      </c>
      <c r="M2930" t="s">
        <v>2336</v>
      </c>
    </row>
    <row r="2931" spans="1:13">
      <c r="A2931">
        <v>4110</v>
      </c>
      <c r="B2931" t="s">
        <v>6</v>
      </c>
      <c r="C2931" s="16" t="s">
        <v>7078</v>
      </c>
      <c r="D2931">
        <f t="shared" si="0"/>
        <v>29</v>
      </c>
      <c r="E2931" t="str">
        <f t="shared" si="1"/>
        <v>$3,703,472 4th year of rookie contract</v>
      </c>
      <c r="F2931">
        <f t="shared" si="2"/>
        <v>11</v>
      </c>
      <c r="G2931" t="str">
        <f t="shared" si="3"/>
        <v>$3,703,472</v>
      </c>
      <c r="H2931" t="s">
        <v>7079</v>
      </c>
      <c r="J2931" t="s">
        <v>67</v>
      </c>
      <c r="K2931" t="s">
        <v>101</v>
      </c>
      <c r="L2931">
        <v>3703472</v>
      </c>
      <c r="M2931" t="s">
        <v>611</v>
      </c>
    </row>
    <row r="2932" spans="1:13">
      <c r="A2932">
        <v>4111</v>
      </c>
      <c r="B2932" t="s">
        <v>6</v>
      </c>
      <c r="C2932" s="16" t="s">
        <v>7080</v>
      </c>
      <c r="D2932">
        <f t="shared" si="0"/>
        <v>29</v>
      </c>
      <c r="E2932" t="str">
        <f t="shared" si="1"/>
        <v>$3,300,000</v>
      </c>
      <c r="F2932" t="str">
        <f t="shared" si="2"/>
        <v/>
      </c>
      <c r="G2932" t="str">
        <f t="shared" si="3"/>
        <v>$3,300,000</v>
      </c>
      <c r="H2932" t="s">
        <v>1538</v>
      </c>
      <c r="J2932" t="s">
        <v>67</v>
      </c>
      <c r="K2932" t="s">
        <v>101</v>
      </c>
      <c r="L2932">
        <v>3300000</v>
      </c>
      <c r="M2932" t="s">
        <v>3795</v>
      </c>
    </row>
    <row r="2933" spans="1:13">
      <c r="A2933">
        <v>4112</v>
      </c>
      <c r="B2933" t="s">
        <v>6</v>
      </c>
      <c r="C2933" s="16" t="s">
        <v>7081</v>
      </c>
      <c r="D2933">
        <f t="shared" si="0"/>
        <v>29</v>
      </c>
      <c r="E2933" t="str">
        <f t="shared" si="1"/>
        <v>$1,675,000</v>
      </c>
      <c r="F2933" t="str">
        <f t="shared" si="2"/>
        <v/>
      </c>
      <c r="G2933" t="str">
        <f t="shared" si="3"/>
        <v>$1,675,000</v>
      </c>
      <c r="H2933" t="s">
        <v>7082</v>
      </c>
      <c r="J2933" t="s">
        <v>67</v>
      </c>
      <c r="K2933" t="s">
        <v>101</v>
      </c>
      <c r="L2933">
        <v>1675000</v>
      </c>
      <c r="M2933" t="s">
        <v>4194</v>
      </c>
    </row>
    <row r="2934" spans="1:13">
      <c r="A2934">
        <v>4113</v>
      </c>
      <c r="B2934" t="s">
        <v>6</v>
      </c>
      <c r="C2934" s="16" t="s">
        <v>7083</v>
      </c>
      <c r="D2934">
        <f t="shared" si="0"/>
        <v>29</v>
      </c>
      <c r="E2934" t="str">
        <f t="shared" si="1"/>
        <v>$1,400,000</v>
      </c>
      <c r="F2934" t="str">
        <f t="shared" si="2"/>
        <v/>
      </c>
      <c r="G2934" t="str">
        <f t="shared" si="3"/>
        <v>$1,400,000</v>
      </c>
      <c r="H2934" t="s">
        <v>4392</v>
      </c>
      <c r="J2934" t="s">
        <v>67</v>
      </c>
      <c r="K2934" t="s">
        <v>101</v>
      </c>
      <c r="L2934">
        <v>1400000</v>
      </c>
      <c r="M2934" t="s">
        <v>4166</v>
      </c>
    </row>
    <row r="2935" spans="1:13">
      <c r="A2935">
        <v>4114</v>
      </c>
      <c r="B2935" t="s">
        <v>6</v>
      </c>
      <c r="C2935" s="16" t="s">
        <v>7084</v>
      </c>
      <c r="D2935">
        <f t="shared" si="0"/>
        <v>29</v>
      </c>
      <c r="E2935" t="str">
        <f t="shared" si="1"/>
        <v>$1,352,181 minimum, counts $854,389</v>
      </c>
      <c r="F2935">
        <f t="shared" si="2"/>
        <v>11</v>
      </c>
      <c r="G2935" t="str">
        <f t="shared" si="3"/>
        <v>$1,352,181</v>
      </c>
      <c r="H2935" t="s">
        <v>3652</v>
      </c>
      <c r="J2935" t="s">
        <v>67</v>
      </c>
      <c r="K2935" t="s">
        <v>101</v>
      </c>
      <c r="L2935">
        <v>1352181</v>
      </c>
      <c r="M2935" t="s">
        <v>4592</v>
      </c>
    </row>
    <row r="2936" spans="1:13">
      <c r="A2936">
        <v>4115</v>
      </c>
      <c r="B2936" t="s">
        <v>6</v>
      </c>
      <c r="C2936" s="16" t="s">
        <v>7085</v>
      </c>
      <c r="D2936">
        <f t="shared" si="0"/>
        <v>29</v>
      </c>
      <c r="E2936" t="str">
        <f t="shared" si="1"/>
        <v>$1,071,000 2nd year of rookie contract</v>
      </c>
      <c r="F2936">
        <f t="shared" si="2"/>
        <v>11</v>
      </c>
      <c r="G2936" t="str">
        <f t="shared" si="3"/>
        <v>$1,071,000</v>
      </c>
      <c r="H2936" t="s">
        <v>7086</v>
      </c>
      <c r="J2936" t="s">
        <v>67</v>
      </c>
      <c r="K2936" t="s">
        <v>101</v>
      </c>
      <c r="L2936">
        <v>1071000</v>
      </c>
      <c r="M2936" t="s">
        <v>1022</v>
      </c>
    </row>
    <row r="2937" spans="1:13">
      <c r="A2937">
        <v>4116</v>
      </c>
      <c r="B2937" t="s">
        <v>6</v>
      </c>
      <c r="C2937" s="16" t="s">
        <v>7087</v>
      </c>
      <c r="D2937">
        <f t="shared" si="0"/>
        <v>29</v>
      </c>
      <c r="E2937" t="str">
        <f t="shared" si="1"/>
        <v>$915,852 minimum, counts $854,389</v>
      </c>
      <c r="F2937">
        <f t="shared" si="2"/>
        <v>9</v>
      </c>
      <c r="G2937" t="str">
        <f t="shared" si="3"/>
        <v>$915,852</v>
      </c>
      <c r="H2937" t="s">
        <v>3628</v>
      </c>
      <c r="J2937" t="s">
        <v>67</v>
      </c>
      <c r="K2937" t="s">
        <v>101</v>
      </c>
      <c r="L2937">
        <v>915852</v>
      </c>
      <c r="M2937" t="s">
        <v>5977</v>
      </c>
    </row>
    <row r="2938" spans="1:13">
      <c r="A2938">
        <v>4117</v>
      </c>
      <c r="B2938" t="s">
        <v>6</v>
      </c>
      <c r="C2938" s="16" t="s">
        <v>7088</v>
      </c>
      <c r="D2938">
        <f t="shared" si="0"/>
        <v>29</v>
      </c>
      <c r="E2938" t="str">
        <f t="shared" si="1"/>
        <v>$885,210 minimum, counts $854,389</v>
      </c>
      <c r="F2938">
        <f t="shared" si="2"/>
        <v>9</v>
      </c>
      <c r="G2938" t="str">
        <f t="shared" si="3"/>
        <v>$885,210</v>
      </c>
      <c r="H2938" t="s">
        <v>7089</v>
      </c>
      <c r="J2938" t="s">
        <v>67</v>
      </c>
      <c r="K2938" t="s">
        <v>101</v>
      </c>
      <c r="L2938">
        <v>885210</v>
      </c>
      <c r="M2938" t="s">
        <v>1863</v>
      </c>
    </row>
    <row r="2939" spans="1:13">
      <c r="A2939">
        <v>4118</v>
      </c>
      <c r="B2939" t="s">
        <v>6</v>
      </c>
      <c r="C2939" s="16" t="s">
        <v>7090</v>
      </c>
      <c r="D2939">
        <f t="shared" si="0"/>
        <v>29</v>
      </c>
      <c r="E2939" t="str">
        <f t="shared" si="1"/>
        <v>$854,389 minimum</v>
      </c>
      <c r="F2939">
        <f t="shared" si="2"/>
        <v>9</v>
      </c>
      <c r="G2939" t="str">
        <f t="shared" si="3"/>
        <v>$854,389</v>
      </c>
      <c r="H2939" t="s">
        <v>4057</v>
      </c>
      <c r="J2939" t="s">
        <v>67</v>
      </c>
      <c r="K2939" t="s">
        <v>101</v>
      </c>
      <c r="L2939">
        <v>854389</v>
      </c>
      <c r="M2939" t="s">
        <v>6368</v>
      </c>
    </row>
    <row r="2940" spans="1:13">
      <c r="A2940">
        <v>4119</v>
      </c>
      <c r="B2940" t="s">
        <v>6</v>
      </c>
      <c r="C2940" s="16" t="s">
        <v>7091</v>
      </c>
      <c r="D2940">
        <f t="shared" si="0"/>
        <v>29</v>
      </c>
      <c r="E2940" t="str">
        <f t="shared" si="1"/>
        <v>$600,000</v>
      </c>
      <c r="F2940" t="str">
        <f t="shared" si="2"/>
        <v/>
      </c>
      <c r="G2940" t="str">
        <f t="shared" si="3"/>
        <v>$600,000</v>
      </c>
      <c r="H2940" t="s">
        <v>547</v>
      </c>
      <c r="J2940" t="s">
        <v>67</v>
      </c>
      <c r="K2940" t="s">
        <v>101</v>
      </c>
      <c r="L2940">
        <v>600000</v>
      </c>
      <c r="M2940" t="s">
        <v>4583</v>
      </c>
    </row>
    <row r="2941" spans="1:13">
      <c r="A2941">
        <v>4120</v>
      </c>
      <c r="B2941" t="s">
        <v>6</v>
      </c>
      <c r="C2941" s="16" t="s">
        <v>7092</v>
      </c>
      <c r="D2941">
        <f t="shared" si="0"/>
        <v>29</v>
      </c>
      <c r="E2941" t="str">
        <f t="shared" si="1"/>
        <v>$473,604</v>
      </c>
      <c r="F2941" t="str">
        <f t="shared" si="2"/>
        <v/>
      </c>
      <c r="G2941" t="str">
        <f t="shared" si="3"/>
        <v>$473,604</v>
      </c>
      <c r="H2941" t="s">
        <v>6920</v>
      </c>
      <c r="J2941" t="s">
        <v>67</v>
      </c>
      <c r="K2941" t="s">
        <v>101</v>
      </c>
      <c r="L2941">
        <v>473604</v>
      </c>
      <c r="M2941" t="s">
        <v>2513</v>
      </c>
    </row>
    <row r="2942" spans="1:13">
      <c r="A2942">
        <v>4122</v>
      </c>
      <c r="B2942" t="s">
        <v>6</v>
      </c>
      <c r="C2942" s="16" t="s">
        <v>7093</v>
      </c>
      <c r="D2942">
        <f t="shared" si="0"/>
        <v>29</v>
      </c>
      <c r="E2942" t="str">
        <f t="shared" si="1"/>
        <v>$13,250,000</v>
      </c>
      <c r="F2942" t="str">
        <f t="shared" si="2"/>
        <v/>
      </c>
      <c r="G2942" t="str">
        <f t="shared" si="3"/>
        <v>$13,250,000</v>
      </c>
      <c r="H2942" t="s">
        <v>7094</v>
      </c>
      <c r="J2942" t="s">
        <v>71</v>
      </c>
      <c r="K2942" t="s">
        <v>101</v>
      </c>
      <c r="L2942">
        <v>13250000</v>
      </c>
      <c r="M2942" t="s">
        <v>1107</v>
      </c>
    </row>
    <row r="2943" spans="1:13">
      <c r="A2943">
        <v>4123</v>
      </c>
      <c r="B2943" t="s">
        <v>6</v>
      </c>
      <c r="C2943" s="16" t="s">
        <v>7095</v>
      </c>
      <c r="D2943">
        <f t="shared" si="0"/>
        <v>29</v>
      </c>
      <c r="E2943" t="str">
        <f t="shared" si="1"/>
        <v>$6,883,800</v>
      </c>
      <c r="F2943" t="str">
        <f t="shared" si="2"/>
        <v/>
      </c>
      <c r="G2943" t="str">
        <f t="shared" si="3"/>
        <v>$6,883,800</v>
      </c>
      <c r="H2943" t="s">
        <v>6810</v>
      </c>
      <c r="J2943" t="s">
        <v>71</v>
      </c>
      <c r="K2943" t="s">
        <v>101</v>
      </c>
      <c r="L2943">
        <v>6883800</v>
      </c>
      <c r="M2943" t="s">
        <v>1131</v>
      </c>
    </row>
    <row r="2944" spans="1:13">
      <c r="A2944">
        <v>4124</v>
      </c>
      <c r="B2944" t="s">
        <v>6</v>
      </c>
      <c r="C2944" s="16" t="s">
        <v>7096</v>
      </c>
      <c r="D2944">
        <f t="shared" si="0"/>
        <v>29</v>
      </c>
      <c r="E2944" t="str">
        <f t="shared" si="1"/>
        <v>$6,053,663 4th year of rookie contract</v>
      </c>
      <c r="F2944">
        <f t="shared" si="2"/>
        <v>11</v>
      </c>
      <c r="G2944" t="str">
        <f t="shared" si="3"/>
        <v>$6,053,663</v>
      </c>
      <c r="H2944" t="s">
        <v>7097</v>
      </c>
      <c r="J2944" t="s">
        <v>71</v>
      </c>
      <c r="K2944" t="s">
        <v>101</v>
      </c>
      <c r="L2944">
        <v>6053663</v>
      </c>
      <c r="M2944" t="s">
        <v>1091</v>
      </c>
    </row>
    <row r="2945" spans="1:13">
      <c r="A2945">
        <v>4125</v>
      </c>
      <c r="B2945" t="s">
        <v>6</v>
      </c>
      <c r="C2945" s="16" t="s">
        <v>7098</v>
      </c>
      <c r="D2945">
        <f t="shared" si="0"/>
        <v>29</v>
      </c>
      <c r="E2945" t="str">
        <f t="shared" si="1"/>
        <v>$4,640,208</v>
      </c>
      <c r="F2945" t="str">
        <f t="shared" si="2"/>
        <v/>
      </c>
      <c r="G2945" t="str">
        <f t="shared" si="3"/>
        <v>$4,640,208</v>
      </c>
      <c r="H2945" t="s">
        <v>7099</v>
      </c>
      <c r="J2945" t="s">
        <v>71</v>
      </c>
      <c r="K2945" t="s">
        <v>101</v>
      </c>
      <c r="L2945">
        <v>4640208</v>
      </c>
      <c r="M2945" t="s">
        <v>1016</v>
      </c>
    </row>
    <row r="2946" spans="1:13">
      <c r="A2946">
        <v>4126</v>
      </c>
      <c r="B2946" t="s">
        <v>6</v>
      </c>
      <c r="C2946" s="16" t="s">
        <v>7100</v>
      </c>
      <c r="D2946">
        <f t="shared" si="0"/>
        <v>29</v>
      </c>
      <c r="E2946" t="str">
        <f t="shared" si="1"/>
        <v>$4,304,520 2nd year of rookie contract</v>
      </c>
      <c r="F2946">
        <f t="shared" si="2"/>
        <v>11</v>
      </c>
      <c r="G2946" t="str">
        <f t="shared" si="3"/>
        <v>$4,304,520</v>
      </c>
      <c r="H2946" t="s">
        <v>7101</v>
      </c>
      <c r="J2946" t="s">
        <v>71</v>
      </c>
      <c r="K2946" t="s">
        <v>101</v>
      </c>
      <c r="L2946">
        <v>4304520</v>
      </c>
      <c r="M2946" t="s">
        <v>605</v>
      </c>
    </row>
    <row r="2947" spans="1:13">
      <c r="A2947">
        <v>4127</v>
      </c>
      <c r="B2947" t="s">
        <v>6</v>
      </c>
      <c r="C2947" s="16" t="s">
        <v>7102</v>
      </c>
      <c r="D2947">
        <f t="shared" si="0"/>
        <v>29</v>
      </c>
      <c r="E2947" t="str">
        <f t="shared" si="1"/>
        <v>$4,200,000</v>
      </c>
      <c r="F2947" t="str">
        <f t="shared" si="2"/>
        <v/>
      </c>
      <c r="G2947" t="str">
        <f t="shared" si="3"/>
        <v>$4,200,000</v>
      </c>
      <c r="H2947" t="s">
        <v>3777</v>
      </c>
      <c r="J2947" t="s">
        <v>71</v>
      </c>
      <c r="K2947" t="s">
        <v>101</v>
      </c>
      <c r="L2947">
        <v>4200000</v>
      </c>
      <c r="M2947" t="s">
        <v>1047</v>
      </c>
    </row>
    <row r="2948" spans="1:13">
      <c r="A2948">
        <v>4128</v>
      </c>
      <c r="B2948" t="s">
        <v>6</v>
      </c>
      <c r="C2948" s="16" t="s">
        <v>7103</v>
      </c>
      <c r="D2948">
        <f t="shared" si="0"/>
        <v>29</v>
      </c>
      <c r="E2948" t="str">
        <f t="shared" si="1"/>
        <v>$4,017,720 3rd year of rookie contract</v>
      </c>
      <c r="F2948">
        <f t="shared" si="2"/>
        <v>11</v>
      </c>
      <c r="G2948" t="str">
        <f t="shared" si="3"/>
        <v>$4,017,720</v>
      </c>
      <c r="H2948" t="s">
        <v>7104</v>
      </c>
      <c r="J2948" t="s">
        <v>71</v>
      </c>
      <c r="K2948" t="s">
        <v>101</v>
      </c>
      <c r="L2948">
        <v>4017720</v>
      </c>
      <c r="M2948" t="s">
        <v>1095</v>
      </c>
    </row>
    <row r="2949" spans="1:13">
      <c r="A2949">
        <v>4129</v>
      </c>
      <c r="B2949" t="s">
        <v>6</v>
      </c>
      <c r="C2949" s="16" t="s">
        <v>7105</v>
      </c>
      <c r="D2949">
        <f t="shared" si="0"/>
        <v>29</v>
      </c>
      <c r="E2949" t="str">
        <f t="shared" si="1"/>
        <v>$3,250,000</v>
      </c>
      <c r="F2949" t="str">
        <f t="shared" si="2"/>
        <v/>
      </c>
      <c r="G2949" t="str">
        <f t="shared" si="3"/>
        <v>$3,250,000</v>
      </c>
      <c r="H2949" t="s">
        <v>2004</v>
      </c>
      <c r="J2949" t="s">
        <v>71</v>
      </c>
      <c r="K2949" t="s">
        <v>101</v>
      </c>
      <c r="L2949">
        <v>3250000</v>
      </c>
      <c r="M2949" t="s">
        <v>117</v>
      </c>
    </row>
    <row r="2950" spans="1:13">
      <c r="A2950">
        <v>4130</v>
      </c>
      <c r="B2950" t="s">
        <v>6</v>
      </c>
      <c r="C2950" s="16" t="s">
        <v>7106</v>
      </c>
      <c r="D2950">
        <f t="shared" si="0"/>
        <v>29</v>
      </c>
      <c r="E2950" t="str">
        <f t="shared" si="1"/>
        <v>$2,169,857 4th year of rookie contract</v>
      </c>
      <c r="F2950">
        <f t="shared" si="2"/>
        <v>11</v>
      </c>
      <c r="G2950" t="str">
        <f t="shared" si="3"/>
        <v>$2,169,857</v>
      </c>
      <c r="H2950" t="s">
        <v>7107</v>
      </c>
      <c r="J2950" t="s">
        <v>71</v>
      </c>
      <c r="K2950" t="s">
        <v>101</v>
      </c>
      <c r="L2950">
        <v>2169857</v>
      </c>
      <c r="M2950" t="s">
        <v>3762</v>
      </c>
    </row>
    <row r="2951" spans="1:13">
      <c r="A2951">
        <v>4131</v>
      </c>
      <c r="B2951" t="s">
        <v>6</v>
      </c>
      <c r="C2951" s="16" t="s">
        <v>7108</v>
      </c>
      <c r="D2951">
        <f t="shared" si="0"/>
        <v>29</v>
      </c>
      <c r="E2951" t="str">
        <f t="shared" si="1"/>
        <v>$2,126,520 1st year of rookie contract</v>
      </c>
      <c r="F2951">
        <f t="shared" si="2"/>
        <v>11</v>
      </c>
      <c r="G2951" t="str">
        <f t="shared" si="3"/>
        <v>$2,126,520</v>
      </c>
      <c r="H2951" t="s">
        <v>4341</v>
      </c>
      <c r="J2951" t="s">
        <v>71</v>
      </c>
      <c r="K2951" t="s">
        <v>101</v>
      </c>
      <c r="L2951">
        <v>2126520</v>
      </c>
      <c r="M2951" t="s">
        <v>729</v>
      </c>
    </row>
    <row r="2952" spans="1:13">
      <c r="A2952">
        <v>4132</v>
      </c>
      <c r="B2952" t="s">
        <v>6</v>
      </c>
      <c r="C2952" s="16" t="s">
        <v>7109</v>
      </c>
      <c r="D2952">
        <f t="shared" si="0"/>
        <v>29</v>
      </c>
      <c r="E2952" t="str">
        <f t="shared" si="1"/>
        <v>$1,417,800 2nd year of rookie contract</v>
      </c>
      <c r="F2952">
        <f t="shared" si="2"/>
        <v>11</v>
      </c>
      <c r="G2952" t="str">
        <f t="shared" si="3"/>
        <v>$1,417,800</v>
      </c>
      <c r="H2952" t="s">
        <v>7110</v>
      </c>
      <c r="J2952" t="s">
        <v>71</v>
      </c>
      <c r="K2952" t="s">
        <v>101</v>
      </c>
      <c r="L2952">
        <v>1417800</v>
      </c>
      <c r="M2952" t="s">
        <v>2333</v>
      </c>
    </row>
    <row r="2953" spans="1:13">
      <c r="A2953">
        <v>4133</v>
      </c>
      <c r="B2953" t="s">
        <v>6</v>
      </c>
      <c r="C2953" s="16" t="s">
        <v>7111</v>
      </c>
      <c r="D2953">
        <f t="shared" si="0"/>
        <v>29</v>
      </c>
      <c r="E2953" t="str">
        <f t="shared" si="1"/>
        <v>$1,204,200 2nd year of rookie contract</v>
      </c>
      <c r="F2953">
        <f t="shared" si="2"/>
        <v>11</v>
      </c>
      <c r="G2953" t="str">
        <f t="shared" si="3"/>
        <v>$1,204,200</v>
      </c>
      <c r="H2953" t="s">
        <v>7112</v>
      </c>
      <c r="J2953" t="s">
        <v>71</v>
      </c>
      <c r="K2953" t="s">
        <v>101</v>
      </c>
      <c r="L2953">
        <v>1204200</v>
      </c>
      <c r="M2953" t="s">
        <v>1100</v>
      </c>
    </row>
    <row r="2954" spans="1:13">
      <c r="A2954">
        <v>4134</v>
      </c>
      <c r="B2954" t="s">
        <v>6</v>
      </c>
      <c r="C2954" s="16" t="s">
        <v>7113</v>
      </c>
      <c r="D2954">
        <f t="shared" si="0"/>
        <v>29</v>
      </c>
      <c r="E2954" t="str">
        <f t="shared" si="1"/>
        <v>$1,204,200 2nd year of rookie contract</v>
      </c>
      <c r="F2954">
        <f t="shared" si="2"/>
        <v>11</v>
      </c>
      <c r="G2954" t="str">
        <f t="shared" si="3"/>
        <v>$1,204,200</v>
      </c>
      <c r="H2954" t="s">
        <v>7112</v>
      </c>
      <c r="J2954" t="s">
        <v>71</v>
      </c>
      <c r="K2954" t="s">
        <v>101</v>
      </c>
      <c r="L2954">
        <v>1204200</v>
      </c>
      <c r="M2954" t="s">
        <v>3349</v>
      </c>
    </row>
    <row r="2955" spans="1:13">
      <c r="A2955">
        <v>4135</v>
      </c>
      <c r="B2955" t="s">
        <v>6</v>
      </c>
      <c r="C2955" s="16" t="s">
        <v>7114</v>
      </c>
      <c r="D2955">
        <f t="shared" si="0"/>
        <v>29</v>
      </c>
      <c r="E2955" t="str">
        <f t="shared" si="1"/>
        <v>$1,200,000</v>
      </c>
      <c r="F2955" t="str">
        <f t="shared" si="2"/>
        <v/>
      </c>
      <c r="G2955" t="str">
        <f t="shared" si="3"/>
        <v>$1,200,000</v>
      </c>
      <c r="H2955" t="s">
        <v>1405</v>
      </c>
      <c r="J2955" t="s">
        <v>71</v>
      </c>
      <c r="K2955" t="s">
        <v>101</v>
      </c>
      <c r="L2955">
        <v>1200000</v>
      </c>
      <c r="M2955" t="s">
        <v>3278</v>
      </c>
    </row>
    <row r="2956" spans="1:13">
      <c r="A2956">
        <v>4137</v>
      </c>
      <c r="B2956" t="s">
        <v>6</v>
      </c>
      <c r="C2956" s="16" t="s">
        <v>7115</v>
      </c>
      <c r="D2956">
        <f t="shared" si="0"/>
        <v>29</v>
      </c>
      <c r="E2956" t="str">
        <f t="shared" si="1"/>
        <v>$17,730,694</v>
      </c>
      <c r="F2956" t="str">
        <f t="shared" si="2"/>
        <v/>
      </c>
      <c r="G2956" t="str">
        <f t="shared" si="3"/>
        <v>$17,730,694</v>
      </c>
      <c r="H2956" t="s">
        <v>7116</v>
      </c>
      <c r="J2956" t="s">
        <v>73</v>
      </c>
      <c r="K2956" t="s">
        <v>101</v>
      </c>
      <c r="L2956">
        <v>17730694</v>
      </c>
      <c r="M2956" t="s">
        <v>3287</v>
      </c>
    </row>
    <row r="2957" spans="1:13">
      <c r="A2957">
        <v>4138</v>
      </c>
      <c r="B2957" t="s">
        <v>6</v>
      </c>
      <c r="C2957" s="16" t="s">
        <v>7117</v>
      </c>
      <c r="D2957">
        <f t="shared" si="0"/>
        <v>29</v>
      </c>
      <c r="E2957" t="str">
        <f t="shared" si="1"/>
        <v>$16,647,180</v>
      </c>
      <c r="F2957" t="str">
        <f t="shared" si="2"/>
        <v/>
      </c>
      <c r="G2957" t="str">
        <f t="shared" si="3"/>
        <v>$16,647,180</v>
      </c>
      <c r="H2957" t="s">
        <v>7118</v>
      </c>
      <c r="J2957" t="s">
        <v>73</v>
      </c>
      <c r="K2957" t="s">
        <v>101</v>
      </c>
      <c r="L2957">
        <v>16647180</v>
      </c>
      <c r="M2957" t="s">
        <v>157</v>
      </c>
    </row>
    <row r="2958" spans="1:13">
      <c r="A2958">
        <v>4139</v>
      </c>
      <c r="B2958" t="s">
        <v>6</v>
      </c>
      <c r="C2958" s="16" t="s">
        <v>7119</v>
      </c>
      <c r="D2958">
        <f t="shared" si="0"/>
        <v>29</v>
      </c>
      <c r="E2958" t="str">
        <f t="shared" si="1"/>
        <v>$14,444,444</v>
      </c>
      <c r="F2958" t="str">
        <f t="shared" si="2"/>
        <v/>
      </c>
      <c r="G2958" t="str">
        <f t="shared" si="3"/>
        <v>$14,444,444</v>
      </c>
      <c r="H2958" t="s">
        <v>7120</v>
      </c>
      <c r="J2958" t="s">
        <v>73</v>
      </c>
      <c r="K2958" t="s">
        <v>101</v>
      </c>
      <c r="L2958">
        <v>14444444</v>
      </c>
      <c r="M2958" t="s">
        <v>2316</v>
      </c>
    </row>
    <row r="2959" spans="1:13">
      <c r="A2959">
        <v>4140</v>
      </c>
      <c r="B2959" t="s">
        <v>6</v>
      </c>
      <c r="C2959" s="16" t="s">
        <v>7121</v>
      </c>
      <c r="D2959">
        <f t="shared" si="0"/>
        <v>29</v>
      </c>
      <c r="E2959" t="str">
        <f t="shared" si="1"/>
        <v>$10,215,850</v>
      </c>
      <c r="F2959" t="str">
        <f t="shared" si="2"/>
        <v/>
      </c>
      <c r="G2959" t="str">
        <f t="shared" si="3"/>
        <v>$10,215,850</v>
      </c>
      <c r="H2959" t="s">
        <v>7122</v>
      </c>
      <c r="J2959" t="s">
        <v>73</v>
      </c>
      <c r="K2959" t="s">
        <v>101</v>
      </c>
      <c r="L2959">
        <v>10215850</v>
      </c>
      <c r="M2959" t="s">
        <v>1978</v>
      </c>
    </row>
    <row r="2960" spans="1:13">
      <c r="A2960">
        <v>4141</v>
      </c>
      <c r="B2960" t="s">
        <v>6</v>
      </c>
      <c r="C2960" s="16" t="s">
        <v>7123</v>
      </c>
      <c r="D2960">
        <f t="shared" si="0"/>
        <v>29</v>
      </c>
      <c r="E2960" t="str">
        <f t="shared" si="1"/>
        <v>$7,800,000</v>
      </c>
      <c r="F2960" t="str">
        <f t="shared" si="2"/>
        <v/>
      </c>
      <c r="G2960" t="str">
        <f t="shared" si="3"/>
        <v>$7,800,000</v>
      </c>
      <c r="H2960" t="s">
        <v>7124</v>
      </c>
      <c r="J2960" t="s">
        <v>73</v>
      </c>
      <c r="K2960" t="s">
        <v>101</v>
      </c>
      <c r="L2960">
        <v>7800000</v>
      </c>
      <c r="M2960" t="s">
        <v>447</v>
      </c>
    </row>
    <row r="2961" spans="1:13">
      <c r="A2961">
        <v>4142</v>
      </c>
      <c r="B2961" t="s">
        <v>6</v>
      </c>
      <c r="C2961" s="16" t="s">
        <v>7125</v>
      </c>
      <c r="D2961">
        <f t="shared" si="0"/>
        <v>29</v>
      </c>
      <c r="E2961" t="str">
        <f t="shared" si="1"/>
        <v>$7,250,000</v>
      </c>
      <c r="F2961" t="str">
        <f t="shared" si="2"/>
        <v/>
      </c>
      <c r="G2961" t="str">
        <f t="shared" si="3"/>
        <v>$7,250,000</v>
      </c>
      <c r="H2961" t="s">
        <v>7126</v>
      </c>
      <c r="J2961" t="s">
        <v>73</v>
      </c>
      <c r="K2961" t="s">
        <v>101</v>
      </c>
      <c r="L2961">
        <v>7250000</v>
      </c>
      <c r="M2961" t="s">
        <v>710</v>
      </c>
    </row>
    <row r="2962" spans="1:13">
      <c r="A2962">
        <v>4143</v>
      </c>
      <c r="B2962" t="s">
        <v>6</v>
      </c>
      <c r="C2962" s="16" t="s">
        <v>7127</v>
      </c>
      <c r="D2962">
        <f t="shared" si="0"/>
        <v>29</v>
      </c>
      <c r="E2962" t="str">
        <f t="shared" si="1"/>
        <v>$4,000,000</v>
      </c>
      <c r="F2962" t="str">
        <f t="shared" si="2"/>
        <v/>
      </c>
      <c r="G2962" t="str">
        <f t="shared" si="3"/>
        <v>$4,000,000</v>
      </c>
      <c r="H2962" t="s">
        <v>116</v>
      </c>
      <c r="J2962" t="s">
        <v>73</v>
      </c>
      <c r="K2962" t="s">
        <v>101</v>
      </c>
      <c r="L2962">
        <v>4000000</v>
      </c>
      <c r="M2962" t="s">
        <v>760</v>
      </c>
    </row>
    <row r="2963" spans="1:13">
      <c r="A2963">
        <v>4144</v>
      </c>
      <c r="B2963" t="s">
        <v>6</v>
      </c>
      <c r="C2963" s="16" t="s">
        <v>4029</v>
      </c>
      <c r="D2963">
        <f t="shared" si="0"/>
        <v>29</v>
      </c>
      <c r="E2963" t="str">
        <f t="shared" si="1"/>
        <v>$3,500,000</v>
      </c>
      <c r="F2963" t="str">
        <f t="shared" si="2"/>
        <v/>
      </c>
      <c r="G2963" t="str">
        <f t="shared" si="3"/>
        <v>$3,500,000</v>
      </c>
      <c r="H2963" t="s">
        <v>2383</v>
      </c>
      <c r="J2963" t="s">
        <v>73</v>
      </c>
      <c r="K2963" t="s">
        <v>101</v>
      </c>
      <c r="L2963">
        <v>3500000</v>
      </c>
      <c r="M2963" t="s">
        <v>3038</v>
      </c>
    </row>
    <row r="2964" spans="1:13">
      <c r="A2964">
        <v>4145</v>
      </c>
      <c r="B2964" t="s">
        <v>6</v>
      </c>
      <c r="C2964" s="16" t="s">
        <v>7128</v>
      </c>
      <c r="D2964">
        <f t="shared" si="0"/>
        <v>29</v>
      </c>
      <c r="E2964" t="str">
        <f t="shared" si="1"/>
        <v>$2,265,000</v>
      </c>
      <c r="F2964" t="str">
        <f t="shared" si="2"/>
        <v/>
      </c>
      <c r="G2964" t="str">
        <f t="shared" si="3"/>
        <v>$2,265,000</v>
      </c>
      <c r="H2964" t="s">
        <v>7129</v>
      </c>
      <c r="J2964" t="s">
        <v>73</v>
      </c>
      <c r="K2964" t="s">
        <v>101</v>
      </c>
      <c r="L2964">
        <v>2265000</v>
      </c>
      <c r="M2964" t="s">
        <v>3300</v>
      </c>
    </row>
    <row r="2965" spans="1:13">
      <c r="A2965">
        <v>4146</v>
      </c>
      <c r="B2965" t="s">
        <v>6</v>
      </c>
      <c r="C2965" s="16" t="s">
        <v>7130</v>
      </c>
      <c r="D2965">
        <f t="shared" si="0"/>
        <v>29</v>
      </c>
      <c r="E2965" t="str">
        <f t="shared" si="1"/>
        <v>$1,898,760 2nd year of rookie contract</v>
      </c>
      <c r="F2965">
        <f t="shared" si="2"/>
        <v>11</v>
      </c>
      <c r="G2965" t="str">
        <f t="shared" si="3"/>
        <v>$1,898,760</v>
      </c>
      <c r="H2965" t="s">
        <v>7131</v>
      </c>
      <c r="J2965" t="s">
        <v>73</v>
      </c>
      <c r="K2965" t="s">
        <v>101</v>
      </c>
      <c r="L2965">
        <v>1898760</v>
      </c>
      <c r="M2965" t="s">
        <v>1670</v>
      </c>
    </row>
    <row r="2966" spans="1:13">
      <c r="A2966">
        <v>4147</v>
      </c>
      <c r="B2966" t="s">
        <v>6</v>
      </c>
      <c r="C2966" s="16" t="s">
        <v>7132</v>
      </c>
      <c r="D2966">
        <f t="shared" si="0"/>
        <v>29</v>
      </c>
      <c r="E2966" t="str">
        <f t="shared" si="1"/>
        <v>$1,409,040 3rd year of rookie contract</v>
      </c>
      <c r="F2966">
        <f t="shared" si="2"/>
        <v>11</v>
      </c>
      <c r="G2966" t="str">
        <f t="shared" si="3"/>
        <v>$1,409,040</v>
      </c>
      <c r="H2966" t="s">
        <v>2757</v>
      </c>
      <c r="J2966" t="s">
        <v>73</v>
      </c>
      <c r="K2966" t="s">
        <v>101</v>
      </c>
      <c r="L2966">
        <v>1409040</v>
      </c>
      <c r="M2966" t="s">
        <v>998</v>
      </c>
    </row>
    <row r="2967" spans="1:13">
      <c r="A2967">
        <v>4148</v>
      </c>
      <c r="B2967" t="s">
        <v>6</v>
      </c>
      <c r="C2967" s="16" t="s">
        <v>7133</v>
      </c>
      <c r="D2967">
        <f t="shared" si="0"/>
        <v>29</v>
      </c>
      <c r="E2967" t="str">
        <f t="shared" si="1"/>
        <v>$1,352,181 released 1/26</v>
      </c>
      <c r="F2967">
        <f t="shared" si="2"/>
        <v>11</v>
      </c>
      <c r="G2967" t="str">
        <f t="shared" si="3"/>
        <v>$1,352,181</v>
      </c>
      <c r="H2967" t="s">
        <v>3652</v>
      </c>
      <c r="J2967" t="s">
        <v>73</v>
      </c>
      <c r="K2967" t="s">
        <v>101</v>
      </c>
      <c r="L2967">
        <v>1352181</v>
      </c>
      <c r="M2967" t="s">
        <v>5251</v>
      </c>
    </row>
    <row r="2968" spans="1:13">
      <c r="A2968">
        <v>4149</v>
      </c>
      <c r="B2968" t="s">
        <v>6</v>
      </c>
      <c r="C2968" s="16" t="s">
        <v>7134</v>
      </c>
      <c r="D2968">
        <f t="shared" si="0"/>
        <v>29</v>
      </c>
      <c r="E2968" t="str">
        <f t="shared" si="1"/>
        <v>$1,229,255 minimum, counts $854,389</v>
      </c>
      <c r="F2968">
        <f t="shared" si="2"/>
        <v>11</v>
      </c>
      <c r="G2968" t="str">
        <f t="shared" si="3"/>
        <v>$1,229,255</v>
      </c>
      <c r="H2968" t="s">
        <v>4007</v>
      </c>
      <c r="J2968" t="s">
        <v>73</v>
      </c>
      <c r="K2968" t="s">
        <v>101</v>
      </c>
      <c r="L2968">
        <v>1229255</v>
      </c>
      <c r="M2968" t="s">
        <v>5549</v>
      </c>
    </row>
    <row r="2969" spans="1:13">
      <c r="A2969">
        <v>4150</v>
      </c>
      <c r="B2969" t="s">
        <v>6</v>
      </c>
      <c r="C2969" s="16" t="s">
        <v>7135</v>
      </c>
      <c r="D2969">
        <f t="shared" si="0"/>
        <v>29</v>
      </c>
      <c r="E2969" t="str">
        <f t="shared" si="1"/>
        <v>$1,028,400 1st year of rookie contract</v>
      </c>
      <c r="F2969">
        <f t="shared" si="2"/>
        <v>11</v>
      </c>
      <c r="G2969" t="str">
        <f t="shared" si="3"/>
        <v>$1,028,400</v>
      </c>
      <c r="H2969" t="s">
        <v>3759</v>
      </c>
      <c r="J2969" t="s">
        <v>73</v>
      </c>
      <c r="K2969" t="s">
        <v>101</v>
      </c>
      <c r="L2969">
        <v>1028400</v>
      </c>
      <c r="M2969" t="s">
        <v>3365</v>
      </c>
    </row>
    <row r="2970" spans="1:13">
      <c r="A2970">
        <v>4152</v>
      </c>
      <c r="B2970" t="s">
        <v>6</v>
      </c>
      <c r="C2970" s="16" t="s">
        <v>7136</v>
      </c>
      <c r="D2970">
        <f t="shared" si="0"/>
        <v>29</v>
      </c>
      <c r="E2970" t="str">
        <f t="shared" si="1"/>
        <v>$15,959,099</v>
      </c>
      <c r="F2970" t="str">
        <f t="shared" si="2"/>
        <v/>
      </c>
      <c r="G2970" t="str">
        <f t="shared" si="3"/>
        <v>$15,959,099</v>
      </c>
      <c r="H2970" t="s">
        <v>7137</v>
      </c>
      <c r="J2970" t="s">
        <v>75</v>
      </c>
      <c r="K2970" t="s">
        <v>101</v>
      </c>
      <c r="L2970">
        <v>15959099</v>
      </c>
      <c r="M2970" t="s">
        <v>1223</v>
      </c>
    </row>
    <row r="2971" spans="1:13">
      <c r="A2971">
        <v>4153</v>
      </c>
      <c r="B2971" t="s">
        <v>6</v>
      </c>
      <c r="C2971" s="16" t="s">
        <v>7138</v>
      </c>
      <c r="D2971">
        <f t="shared" si="0"/>
        <v>29</v>
      </c>
      <c r="E2971" t="str">
        <f t="shared" si="1"/>
        <v>$12,345,250</v>
      </c>
      <c r="F2971" t="str">
        <f t="shared" si="2"/>
        <v/>
      </c>
      <c r="G2971" t="str">
        <f t="shared" si="3"/>
        <v>$12,345,250</v>
      </c>
      <c r="H2971" t="s">
        <v>7139</v>
      </c>
      <c r="J2971" t="s">
        <v>75</v>
      </c>
      <c r="K2971" t="s">
        <v>101</v>
      </c>
      <c r="L2971">
        <v>12345250</v>
      </c>
      <c r="M2971" t="s">
        <v>567</v>
      </c>
    </row>
    <row r="2972" spans="1:13">
      <c r="A2972">
        <v>4154</v>
      </c>
      <c r="B2972" t="s">
        <v>6</v>
      </c>
      <c r="C2972" s="16" t="s">
        <v>7140</v>
      </c>
      <c r="D2972">
        <f t="shared" si="0"/>
        <v>29</v>
      </c>
      <c r="E2972" t="str">
        <f t="shared" si="1"/>
        <v>$6,850,000</v>
      </c>
      <c r="F2972" t="str">
        <f t="shared" si="2"/>
        <v/>
      </c>
      <c r="G2972" t="str">
        <f t="shared" si="3"/>
        <v>$6,850,000</v>
      </c>
      <c r="H2972" t="s">
        <v>7141</v>
      </c>
      <c r="J2972" t="s">
        <v>75</v>
      </c>
      <c r="K2972" t="s">
        <v>101</v>
      </c>
      <c r="L2972">
        <v>6850000</v>
      </c>
      <c r="M2972" t="s">
        <v>4575</v>
      </c>
    </row>
    <row r="2973" spans="1:13">
      <c r="A2973">
        <v>4155</v>
      </c>
      <c r="B2973" t="s">
        <v>6</v>
      </c>
      <c r="C2973" s="16" t="s">
        <v>7142</v>
      </c>
      <c r="D2973">
        <f t="shared" si="0"/>
        <v>29</v>
      </c>
      <c r="E2973" t="str">
        <f t="shared" si="1"/>
        <v>$6,641,440</v>
      </c>
      <c r="F2973" t="str">
        <f t="shared" si="2"/>
        <v/>
      </c>
      <c r="G2973" t="str">
        <f t="shared" si="3"/>
        <v>$6,641,440</v>
      </c>
      <c r="H2973" t="s">
        <v>7143</v>
      </c>
      <c r="J2973" t="s">
        <v>75</v>
      </c>
      <c r="K2973" t="s">
        <v>101</v>
      </c>
      <c r="L2973">
        <v>6641440</v>
      </c>
      <c r="M2973" t="s">
        <v>5246</v>
      </c>
    </row>
    <row r="2974" spans="1:13">
      <c r="A2974">
        <v>4156</v>
      </c>
      <c r="B2974" t="s">
        <v>6</v>
      </c>
      <c r="C2974" s="16" t="s">
        <v>3610</v>
      </c>
      <c r="D2974">
        <f t="shared" si="0"/>
        <v>29</v>
      </c>
      <c r="E2974" t="str">
        <f t="shared" si="1"/>
        <v>$5,000,000</v>
      </c>
      <c r="F2974" t="str">
        <f t="shared" si="2"/>
        <v/>
      </c>
      <c r="G2974" t="str">
        <f t="shared" si="3"/>
        <v>$5,000,000</v>
      </c>
      <c r="H2974" t="s">
        <v>163</v>
      </c>
      <c r="J2974" t="s">
        <v>75</v>
      </c>
      <c r="K2974" t="s">
        <v>101</v>
      </c>
      <c r="L2974">
        <v>5000000</v>
      </c>
      <c r="M2974" t="s">
        <v>748</v>
      </c>
    </row>
    <row r="2975" spans="1:13">
      <c r="A2975">
        <v>4157</v>
      </c>
      <c r="B2975" t="s">
        <v>6</v>
      </c>
      <c r="C2975" s="16" t="s">
        <v>7144</v>
      </c>
      <c r="D2975">
        <f t="shared" si="0"/>
        <v>29</v>
      </c>
      <c r="E2975" t="str">
        <f t="shared" si="1"/>
        <v>$4,818,000</v>
      </c>
      <c r="F2975" t="str">
        <f t="shared" si="2"/>
        <v/>
      </c>
      <c r="G2975" t="str">
        <f t="shared" si="3"/>
        <v>$4,818,000</v>
      </c>
      <c r="H2975" t="s">
        <v>7145</v>
      </c>
      <c r="J2975" t="s">
        <v>75</v>
      </c>
      <c r="K2975" t="s">
        <v>101</v>
      </c>
      <c r="L2975">
        <v>4818000</v>
      </c>
      <c r="M2975" t="s">
        <v>4884</v>
      </c>
    </row>
    <row r="2976" spans="1:13">
      <c r="A2976">
        <v>4158</v>
      </c>
      <c r="B2976" t="s">
        <v>6</v>
      </c>
      <c r="C2976" s="16" t="s">
        <v>7146</v>
      </c>
      <c r="D2976">
        <f t="shared" si="0"/>
        <v>29</v>
      </c>
      <c r="E2976" t="str">
        <f t="shared" si="1"/>
        <v>$4,602,720 1st year of rookie contract</v>
      </c>
      <c r="F2976">
        <f t="shared" si="2"/>
        <v>11</v>
      </c>
      <c r="G2976" t="str">
        <f t="shared" si="3"/>
        <v>$4,602,720</v>
      </c>
      <c r="H2976" t="s">
        <v>3715</v>
      </c>
      <c r="J2976" t="s">
        <v>75</v>
      </c>
      <c r="K2976" t="s">
        <v>101</v>
      </c>
      <c r="L2976">
        <v>4602720</v>
      </c>
      <c r="M2976" t="s">
        <v>170</v>
      </c>
    </row>
    <row r="2977" spans="1:13">
      <c r="A2977">
        <v>4159</v>
      </c>
      <c r="B2977" t="s">
        <v>6</v>
      </c>
      <c r="C2977" s="16" t="s">
        <v>7147</v>
      </c>
      <c r="D2977">
        <f t="shared" si="0"/>
        <v>29</v>
      </c>
      <c r="E2977" t="str">
        <f t="shared" si="1"/>
        <v>$2,974,320 4th year of rookie contract</v>
      </c>
      <c r="F2977">
        <f t="shared" si="2"/>
        <v>11</v>
      </c>
      <c r="G2977" t="str">
        <f t="shared" si="3"/>
        <v>$2,974,320</v>
      </c>
      <c r="H2977" t="s">
        <v>7148</v>
      </c>
      <c r="J2977" t="s">
        <v>75</v>
      </c>
      <c r="K2977" t="s">
        <v>101</v>
      </c>
      <c r="L2977">
        <v>2974320</v>
      </c>
      <c r="M2977" t="s">
        <v>275</v>
      </c>
    </row>
    <row r="2978" spans="1:13">
      <c r="A2978">
        <v>4160</v>
      </c>
      <c r="B2978" t="s">
        <v>6</v>
      </c>
      <c r="C2978" s="16" t="s">
        <v>7149</v>
      </c>
      <c r="D2978">
        <f t="shared" si="0"/>
        <v>29</v>
      </c>
      <c r="E2978" t="str">
        <f t="shared" si="1"/>
        <v>$2,901,241 4th year of rookie contract</v>
      </c>
      <c r="F2978">
        <f t="shared" si="2"/>
        <v>11</v>
      </c>
      <c r="G2978" t="str">
        <f t="shared" si="3"/>
        <v>$2,901,241</v>
      </c>
      <c r="H2978" t="s">
        <v>7150</v>
      </c>
      <c r="J2978" t="s">
        <v>75</v>
      </c>
      <c r="K2978" t="s">
        <v>101</v>
      </c>
      <c r="L2978">
        <v>2901241</v>
      </c>
      <c r="M2978" t="s">
        <v>215</v>
      </c>
    </row>
    <row r="2979" spans="1:13">
      <c r="A2979">
        <v>4161</v>
      </c>
      <c r="B2979" t="s">
        <v>6</v>
      </c>
      <c r="C2979" s="16" t="s">
        <v>7151</v>
      </c>
      <c r="D2979">
        <f t="shared" si="0"/>
        <v>29</v>
      </c>
      <c r="E2979" t="str">
        <f t="shared" si="1"/>
        <v>$1,773,960 3rd year of rookie contract</v>
      </c>
      <c r="F2979">
        <f t="shared" si="2"/>
        <v>11</v>
      </c>
      <c r="G2979" t="str">
        <f t="shared" si="3"/>
        <v>$1,773,960</v>
      </c>
      <c r="H2979" t="s">
        <v>7152</v>
      </c>
      <c r="J2979" t="s">
        <v>75</v>
      </c>
      <c r="K2979" t="s">
        <v>101</v>
      </c>
      <c r="L2979">
        <v>1773960</v>
      </c>
      <c r="M2979" t="s">
        <v>582</v>
      </c>
    </row>
    <row r="2980" spans="1:13">
      <c r="A2980">
        <v>4162</v>
      </c>
      <c r="B2980" t="s">
        <v>6</v>
      </c>
      <c r="C2980" s="16" t="s">
        <v>7153</v>
      </c>
      <c r="D2980">
        <f t="shared" si="0"/>
        <v>29</v>
      </c>
      <c r="E2980" t="str">
        <f t="shared" si="1"/>
        <v>$1,627,920 2nd year of rookie contract</v>
      </c>
      <c r="F2980">
        <f t="shared" si="2"/>
        <v>11</v>
      </c>
      <c r="G2980" t="str">
        <f t="shared" si="3"/>
        <v>$1,627,920</v>
      </c>
      <c r="H2980" t="s">
        <v>7154</v>
      </c>
      <c r="J2980" t="s">
        <v>75</v>
      </c>
      <c r="K2980" t="s">
        <v>101</v>
      </c>
      <c r="L2980">
        <v>1627920</v>
      </c>
      <c r="M2980" t="s">
        <v>992</v>
      </c>
    </row>
    <row r="2981" spans="1:13">
      <c r="A2981">
        <v>4163</v>
      </c>
      <c r="B2981" t="s">
        <v>6</v>
      </c>
      <c r="C2981" s="16" t="s">
        <v>7155</v>
      </c>
      <c r="D2981">
        <f t="shared" si="0"/>
        <v>29</v>
      </c>
      <c r="E2981" t="str">
        <f t="shared" si="1"/>
        <v>$1,352,181 minimum, counts $854,389</v>
      </c>
      <c r="F2981">
        <f t="shared" si="2"/>
        <v>11</v>
      </c>
      <c r="G2981" t="str">
        <f t="shared" si="3"/>
        <v>$1,352,181</v>
      </c>
      <c r="H2981" t="s">
        <v>3652</v>
      </c>
      <c r="J2981" t="s">
        <v>75</v>
      </c>
      <c r="K2981" t="s">
        <v>101</v>
      </c>
      <c r="L2981">
        <v>1352181</v>
      </c>
      <c r="M2981" t="s">
        <v>6091</v>
      </c>
    </row>
    <row r="2982" spans="1:13">
      <c r="A2982">
        <v>4164</v>
      </c>
      <c r="B2982" t="s">
        <v>6</v>
      </c>
      <c r="C2982" s="16" t="s">
        <v>7156</v>
      </c>
      <c r="D2982">
        <f t="shared" si="0"/>
        <v>29</v>
      </c>
      <c r="E2982" t="str">
        <f t="shared" si="1"/>
        <v>$1,306,920 1st year of rookie contract</v>
      </c>
      <c r="F2982">
        <f t="shared" si="2"/>
        <v>11</v>
      </c>
      <c r="G2982" t="str">
        <f t="shared" si="3"/>
        <v>$1,306,920</v>
      </c>
      <c r="H2982" t="s">
        <v>3657</v>
      </c>
      <c r="J2982" t="s">
        <v>75</v>
      </c>
      <c r="K2982" t="s">
        <v>101</v>
      </c>
      <c r="L2982">
        <v>1306920</v>
      </c>
      <c r="M2982" t="s">
        <v>4837</v>
      </c>
    </row>
    <row r="2983" spans="1:13">
      <c r="A2983">
        <v>4165</v>
      </c>
      <c r="B2983" t="s">
        <v>6</v>
      </c>
      <c r="C2983" s="16" t="s">
        <v>7157</v>
      </c>
      <c r="D2983">
        <f t="shared" si="0"/>
        <v>29</v>
      </c>
      <c r="E2983" t="str">
        <f t="shared" si="1"/>
        <v>$762,195 minimum</v>
      </c>
      <c r="F2983">
        <f t="shared" si="2"/>
        <v>9</v>
      </c>
      <c r="G2983" t="str">
        <f t="shared" si="3"/>
        <v>$762,195</v>
      </c>
      <c r="H2983" t="s">
        <v>3630</v>
      </c>
      <c r="J2983" t="s">
        <v>75</v>
      </c>
      <c r="K2983" t="s">
        <v>101</v>
      </c>
      <c r="L2983">
        <v>762195</v>
      </c>
      <c r="M2983" t="s">
        <v>511</v>
      </c>
    </row>
    <row r="2984" spans="1:13">
      <c r="A2984">
        <v>4167</v>
      </c>
      <c r="B2984" t="s">
        <v>6</v>
      </c>
      <c r="C2984" s="16" t="s">
        <v>7158</v>
      </c>
      <c r="D2984">
        <f t="shared" si="0"/>
        <v>29</v>
      </c>
      <c r="E2984" t="str">
        <f t="shared" si="1"/>
        <v>$17,300,000</v>
      </c>
      <c r="F2984" t="str">
        <f t="shared" si="2"/>
        <v/>
      </c>
      <c r="G2984" t="str">
        <f t="shared" si="3"/>
        <v>$17,300,000</v>
      </c>
      <c r="H2984" t="s">
        <v>7159</v>
      </c>
      <c r="J2984" t="s">
        <v>76</v>
      </c>
      <c r="K2984" t="s">
        <v>101</v>
      </c>
      <c r="L2984">
        <v>17300000</v>
      </c>
      <c r="M2984" t="s">
        <v>812</v>
      </c>
    </row>
    <row r="2985" spans="1:13">
      <c r="A2985">
        <v>4168</v>
      </c>
      <c r="B2985" t="s">
        <v>6</v>
      </c>
      <c r="C2985" s="16" t="s">
        <v>7160</v>
      </c>
      <c r="D2985">
        <f t="shared" si="0"/>
        <v>29</v>
      </c>
      <c r="E2985" t="str">
        <f t="shared" si="1"/>
        <v>$10,310,938</v>
      </c>
      <c r="F2985" t="str">
        <f t="shared" si="2"/>
        <v/>
      </c>
      <c r="G2985" t="str">
        <f t="shared" si="3"/>
        <v>$10,310,938</v>
      </c>
      <c r="H2985" t="s">
        <v>7161</v>
      </c>
      <c r="J2985" t="s">
        <v>76</v>
      </c>
      <c r="K2985" t="s">
        <v>101</v>
      </c>
      <c r="L2985">
        <v>10310938</v>
      </c>
      <c r="M2985" t="s">
        <v>1999</v>
      </c>
    </row>
    <row r="2986" spans="1:13">
      <c r="A2986">
        <v>4169</v>
      </c>
      <c r="B2986" t="s">
        <v>6</v>
      </c>
      <c r="C2986" s="16" t="s">
        <v>7162</v>
      </c>
      <c r="D2986">
        <f t="shared" si="0"/>
        <v>29</v>
      </c>
      <c r="E2986" t="str">
        <f t="shared" si="1"/>
        <v>$6,500,000</v>
      </c>
      <c r="F2986" t="str">
        <f t="shared" si="2"/>
        <v/>
      </c>
      <c r="G2986" t="str">
        <f t="shared" si="3"/>
        <v>$6,500,000</v>
      </c>
      <c r="H2986" t="s">
        <v>507</v>
      </c>
      <c r="J2986" t="s">
        <v>76</v>
      </c>
      <c r="K2986" t="s">
        <v>101</v>
      </c>
      <c r="L2986">
        <v>6500000</v>
      </c>
      <c r="M2986" t="s">
        <v>2376</v>
      </c>
    </row>
    <row r="2987" spans="1:13">
      <c r="A2987">
        <v>4170</v>
      </c>
      <c r="B2987" t="s">
        <v>6</v>
      </c>
      <c r="C2987" s="16" t="s">
        <v>7163</v>
      </c>
      <c r="D2987">
        <f t="shared" si="0"/>
        <v>29</v>
      </c>
      <c r="E2987" t="str">
        <f t="shared" si="1"/>
        <v>$6,322,320</v>
      </c>
      <c r="F2987" t="str">
        <f t="shared" si="2"/>
        <v/>
      </c>
      <c r="G2987" t="str">
        <f t="shared" si="3"/>
        <v>$6,322,320</v>
      </c>
      <c r="H2987" t="s">
        <v>6907</v>
      </c>
      <c r="J2987" t="s">
        <v>76</v>
      </c>
      <c r="K2987" t="s">
        <v>101</v>
      </c>
      <c r="L2987">
        <v>6322320</v>
      </c>
      <c r="M2987" t="s">
        <v>1520</v>
      </c>
    </row>
    <row r="2988" spans="1:13">
      <c r="A2988">
        <v>4171</v>
      </c>
      <c r="B2988" t="s">
        <v>6</v>
      </c>
      <c r="C2988" s="16" t="s">
        <v>7164</v>
      </c>
      <c r="D2988">
        <f t="shared" si="0"/>
        <v>29</v>
      </c>
      <c r="E2988" t="str">
        <f t="shared" si="1"/>
        <v>$5,300,000</v>
      </c>
      <c r="F2988" t="str">
        <f t="shared" si="2"/>
        <v/>
      </c>
      <c r="G2988" t="str">
        <f t="shared" si="3"/>
        <v>$5,300,000</v>
      </c>
      <c r="H2988" t="s">
        <v>7165</v>
      </c>
      <c r="J2988" t="s">
        <v>76</v>
      </c>
      <c r="K2988" t="s">
        <v>101</v>
      </c>
      <c r="L2988">
        <v>5300000</v>
      </c>
      <c r="M2988" t="s">
        <v>4424</v>
      </c>
    </row>
    <row r="2989" spans="1:13">
      <c r="A2989">
        <v>4172</v>
      </c>
      <c r="B2989" t="s">
        <v>6</v>
      </c>
      <c r="C2989" s="16" t="s">
        <v>7166</v>
      </c>
      <c r="D2989">
        <f t="shared" si="0"/>
        <v>29</v>
      </c>
      <c r="E2989" t="str">
        <f t="shared" si="1"/>
        <v>$5,200,000</v>
      </c>
      <c r="F2989" t="str">
        <f t="shared" si="2"/>
        <v/>
      </c>
      <c r="G2989" t="str">
        <f t="shared" si="3"/>
        <v>$5,200,000</v>
      </c>
      <c r="H2989" t="s">
        <v>396</v>
      </c>
      <c r="J2989" t="s">
        <v>76</v>
      </c>
      <c r="K2989" t="s">
        <v>101</v>
      </c>
      <c r="L2989">
        <v>5200000</v>
      </c>
      <c r="M2989" t="s">
        <v>360</v>
      </c>
    </row>
    <row r="2990" spans="1:13">
      <c r="A2990">
        <v>4173</v>
      </c>
      <c r="B2990" t="s">
        <v>6</v>
      </c>
      <c r="C2990" s="16" t="s">
        <v>7167</v>
      </c>
      <c r="D2990">
        <f t="shared" si="0"/>
        <v>29</v>
      </c>
      <c r="E2990" t="str">
        <f t="shared" si="1"/>
        <v>$4,250,000</v>
      </c>
      <c r="F2990" t="str">
        <f t="shared" si="2"/>
        <v/>
      </c>
      <c r="G2990" t="str">
        <f t="shared" si="3"/>
        <v>$4,250,000</v>
      </c>
      <c r="H2990" t="s">
        <v>2103</v>
      </c>
      <c r="J2990" t="s">
        <v>76</v>
      </c>
      <c r="K2990" t="s">
        <v>101</v>
      </c>
      <c r="L2990">
        <v>4250000</v>
      </c>
      <c r="M2990" t="s">
        <v>4242</v>
      </c>
    </row>
    <row r="2991" spans="1:13">
      <c r="A2991">
        <v>4174</v>
      </c>
      <c r="B2991" t="s">
        <v>6</v>
      </c>
      <c r="C2991" s="16" t="s">
        <v>7168</v>
      </c>
      <c r="D2991">
        <f t="shared" si="0"/>
        <v>29</v>
      </c>
      <c r="E2991" t="str">
        <f t="shared" si="1"/>
        <v>$3,324,000</v>
      </c>
      <c r="F2991" t="str">
        <f t="shared" si="2"/>
        <v/>
      </c>
      <c r="G2991" t="str">
        <f t="shared" si="3"/>
        <v>$3,324,000</v>
      </c>
      <c r="H2991" t="s">
        <v>7169</v>
      </c>
      <c r="J2991" t="s">
        <v>76</v>
      </c>
      <c r="K2991" t="s">
        <v>101</v>
      </c>
      <c r="L2991">
        <v>3324000</v>
      </c>
      <c r="M2991" t="s">
        <v>4002</v>
      </c>
    </row>
    <row r="2992" spans="1:13">
      <c r="A2992">
        <v>4175</v>
      </c>
      <c r="B2992" t="s">
        <v>6</v>
      </c>
      <c r="C2992" s="16" t="s">
        <v>7170</v>
      </c>
      <c r="D2992">
        <f t="shared" si="0"/>
        <v>29</v>
      </c>
      <c r="E2992" t="str">
        <f t="shared" si="1"/>
        <v>$2,151,068 4th year of rookie contract</v>
      </c>
      <c r="F2992">
        <f t="shared" si="2"/>
        <v>11</v>
      </c>
      <c r="G2992" t="str">
        <f t="shared" si="3"/>
        <v>$2,151,068</v>
      </c>
      <c r="H2992" t="s">
        <v>7171</v>
      </c>
      <c r="J2992" t="s">
        <v>76</v>
      </c>
      <c r="K2992" t="s">
        <v>101</v>
      </c>
      <c r="L2992">
        <v>2151068</v>
      </c>
      <c r="M2992" t="s">
        <v>1534</v>
      </c>
    </row>
    <row r="2993" spans="1:13">
      <c r="A2993">
        <v>4176</v>
      </c>
      <c r="B2993" t="s">
        <v>6</v>
      </c>
      <c r="C2993" s="16" t="s">
        <v>7172</v>
      </c>
      <c r="D2993">
        <f t="shared" si="0"/>
        <v>29</v>
      </c>
      <c r="E2993" t="str">
        <f t="shared" si="1"/>
        <v>$2,016,692 4th year of rookie contract</v>
      </c>
      <c r="F2993">
        <f t="shared" si="2"/>
        <v>11</v>
      </c>
      <c r="G2993" t="str">
        <f t="shared" si="3"/>
        <v>$2,016,692</v>
      </c>
      <c r="H2993" t="s">
        <v>7173</v>
      </c>
      <c r="J2993" t="s">
        <v>76</v>
      </c>
      <c r="K2993" t="s">
        <v>101</v>
      </c>
      <c r="L2993">
        <v>2016692</v>
      </c>
      <c r="M2993" t="s">
        <v>330</v>
      </c>
    </row>
    <row r="2994" spans="1:13">
      <c r="A2994">
        <v>4177</v>
      </c>
      <c r="B2994" t="s">
        <v>6</v>
      </c>
      <c r="C2994" s="16" t="s">
        <v>7174</v>
      </c>
      <c r="D2994">
        <f t="shared" si="0"/>
        <v>29</v>
      </c>
      <c r="E2994" t="str">
        <f t="shared" si="1"/>
        <v>$1,867,320 3rd year of rookie contract</v>
      </c>
      <c r="F2994">
        <f t="shared" si="2"/>
        <v>11</v>
      </c>
      <c r="G2994" t="str">
        <f t="shared" si="3"/>
        <v>$1,867,320</v>
      </c>
      <c r="H2994" t="s">
        <v>7175</v>
      </c>
      <c r="J2994" t="s">
        <v>76</v>
      </c>
      <c r="K2994" t="s">
        <v>101</v>
      </c>
      <c r="L2994">
        <v>1867320</v>
      </c>
      <c r="M2994" t="s">
        <v>805</v>
      </c>
    </row>
    <row r="2995" spans="1:13">
      <c r="A2995">
        <v>4178</v>
      </c>
      <c r="B2995" t="s">
        <v>6</v>
      </c>
      <c r="C2995" s="16" t="s">
        <v>7176</v>
      </c>
      <c r="D2995">
        <f t="shared" si="0"/>
        <v>29</v>
      </c>
      <c r="E2995" t="str">
        <f t="shared" si="1"/>
        <v>$473,640 minimum</v>
      </c>
      <c r="F2995">
        <f t="shared" si="2"/>
        <v>9</v>
      </c>
      <c r="G2995" t="str">
        <f t="shared" si="3"/>
        <v>$473,640</v>
      </c>
      <c r="H2995" t="s">
        <v>7177</v>
      </c>
      <c r="J2995" t="s">
        <v>76</v>
      </c>
      <c r="K2995" t="s">
        <v>101</v>
      </c>
      <c r="L2995">
        <v>473640</v>
      </c>
      <c r="M2995" t="s">
        <v>5091</v>
      </c>
    </row>
    <row r="2996" spans="1:13">
      <c r="A2996">
        <v>4179</v>
      </c>
      <c r="B2996" t="s">
        <v>6</v>
      </c>
      <c r="C2996" s="16" t="s">
        <v>7178</v>
      </c>
      <c r="D2996">
        <f t="shared" si="0"/>
        <v>29</v>
      </c>
      <c r="E2996" t="str">
        <f t="shared" si="1"/>
        <v>$473,640 minimum</v>
      </c>
      <c r="F2996">
        <f t="shared" si="2"/>
        <v>9</v>
      </c>
      <c r="G2996" t="str">
        <f t="shared" si="3"/>
        <v>$473,640</v>
      </c>
      <c r="H2996" t="s">
        <v>7177</v>
      </c>
      <c r="J2996" t="s">
        <v>76</v>
      </c>
      <c r="K2996" t="s">
        <v>101</v>
      </c>
      <c r="L2996">
        <v>473640</v>
      </c>
      <c r="M2996" t="s">
        <v>5093</v>
      </c>
    </row>
    <row r="2997" spans="1:13">
      <c r="A2997">
        <v>4180</v>
      </c>
      <c r="B2997" t="s">
        <v>6</v>
      </c>
      <c r="C2997" s="16" t="s">
        <v>7179</v>
      </c>
      <c r="D2997">
        <f t="shared" si="0"/>
        <v>29</v>
      </c>
      <c r="E2997" t="str">
        <f t="shared" si="1"/>
        <v>$242,374 m, s 1/9, rel 1/19, s 1/27</v>
      </c>
      <c r="F2997">
        <f t="shared" si="2"/>
        <v>9</v>
      </c>
      <c r="G2997" t="str">
        <f t="shared" si="3"/>
        <v>$242,374</v>
      </c>
      <c r="H2997" t="s">
        <v>7180</v>
      </c>
      <c r="J2997" t="s">
        <v>76</v>
      </c>
      <c r="K2997" t="s">
        <v>101</v>
      </c>
      <c r="L2997">
        <v>242374</v>
      </c>
      <c r="M2997" t="s">
        <v>6202</v>
      </c>
    </row>
    <row r="2998" spans="1:13">
      <c r="A2998">
        <v>4181</v>
      </c>
      <c r="B2998" t="s">
        <v>6</v>
      </c>
      <c r="C2998" s="16" t="s">
        <v>7181</v>
      </c>
      <c r="D2998">
        <f t="shared" si="0"/>
        <v>29</v>
      </c>
      <c r="E2998" t="str">
        <f t="shared" si="1"/>
        <v>$188,558 m, c $175,904, s 11/16-12/21</v>
      </c>
      <c r="F2998">
        <f t="shared" si="2"/>
        <v>9</v>
      </c>
      <c r="G2998" t="str">
        <f t="shared" si="3"/>
        <v>$188,558</v>
      </c>
      <c r="H2998" t="s">
        <v>7182</v>
      </c>
      <c r="J2998" t="s">
        <v>76</v>
      </c>
      <c r="K2998" t="s">
        <v>101</v>
      </c>
      <c r="L2998">
        <v>188558</v>
      </c>
      <c r="M2998" t="s">
        <v>2405</v>
      </c>
    </row>
    <row r="2999" spans="1:13">
      <c r="A2999">
        <v>4182</v>
      </c>
      <c r="B2999" t="s">
        <v>6</v>
      </c>
      <c r="C2999" s="16" t="s">
        <v>7183</v>
      </c>
      <c r="D2999">
        <f t="shared" si="0"/>
        <v>29</v>
      </c>
      <c r="E2999" t="str">
        <f t="shared" si="1"/>
        <v>$58,504 minimum, released 11/16</v>
      </c>
      <c r="F2999">
        <f t="shared" si="2"/>
        <v>8</v>
      </c>
      <c r="G2999" t="str">
        <f t="shared" si="3"/>
        <v>$58,504</v>
      </c>
      <c r="H2999" t="s">
        <v>7184</v>
      </c>
      <c r="J2999" t="s">
        <v>76</v>
      </c>
      <c r="K2999" t="s">
        <v>101</v>
      </c>
      <c r="L2999">
        <v>58504</v>
      </c>
      <c r="M2999" t="s">
        <v>5622</v>
      </c>
    </row>
    <row r="3000" spans="1:13">
      <c r="A3000">
        <v>4184</v>
      </c>
      <c r="B3000" t="s">
        <v>6</v>
      </c>
      <c r="C3000" s="16" t="s">
        <v>7185</v>
      </c>
      <c r="D3000">
        <f t="shared" si="0"/>
        <v>29</v>
      </c>
      <c r="E3000" t="str">
        <f t="shared" si="1"/>
        <v>$13,520,500</v>
      </c>
      <c r="F3000" t="str">
        <f t="shared" si="2"/>
        <v/>
      </c>
      <c r="G3000" t="str">
        <f t="shared" si="3"/>
        <v>$13,520,500</v>
      </c>
      <c r="H3000" t="s">
        <v>7186</v>
      </c>
      <c r="J3000" t="s">
        <v>79</v>
      </c>
      <c r="K3000" t="s">
        <v>101</v>
      </c>
      <c r="L3000">
        <v>13520500</v>
      </c>
      <c r="M3000" t="s">
        <v>2416</v>
      </c>
    </row>
    <row r="3001" spans="1:13">
      <c r="A3001">
        <v>4185</v>
      </c>
      <c r="B3001" t="s">
        <v>6</v>
      </c>
      <c r="C3001" s="16" t="s">
        <v>7187</v>
      </c>
      <c r="D3001">
        <f t="shared" si="0"/>
        <v>29</v>
      </c>
      <c r="E3001" t="str">
        <f t="shared" si="1"/>
        <v>$11,749,832</v>
      </c>
      <c r="F3001" t="str">
        <f t="shared" si="2"/>
        <v/>
      </c>
      <c r="G3001" t="str">
        <f t="shared" si="3"/>
        <v>$11,749,832</v>
      </c>
      <c r="H3001" t="s">
        <v>7188</v>
      </c>
      <c r="J3001" t="s">
        <v>79</v>
      </c>
      <c r="K3001" t="s">
        <v>101</v>
      </c>
      <c r="L3001">
        <v>11749832</v>
      </c>
      <c r="M3001" t="s">
        <v>2523</v>
      </c>
    </row>
    <row r="3002" spans="1:13">
      <c r="A3002">
        <v>4186</v>
      </c>
      <c r="B3002" t="s">
        <v>6</v>
      </c>
      <c r="C3002" s="16" t="s">
        <v>7189</v>
      </c>
      <c r="D3002">
        <f t="shared" si="0"/>
        <v>29</v>
      </c>
      <c r="E3002" t="str">
        <f t="shared" si="1"/>
        <v>$11,244,000</v>
      </c>
      <c r="F3002" t="str">
        <f t="shared" si="2"/>
        <v/>
      </c>
      <c r="G3002" t="str">
        <f t="shared" si="3"/>
        <v>$11,244,000</v>
      </c>
      <c r="H3002" t="s">
        <v>7190</v>
      </c>
      <c r="J3002" t="s">
        <v>79</v>
      </c>
      <c r="K3002" t="s">
        <v>101</v>
      </c>
      <c r="L3002">
        <v>11244000</v>
      </c>
      <c r="M3002" t="s">
        <v>1378</v>
      </c>
    </row>
    <row r="3003" spans="1:13">
      <c r="A3003">
        <v>4187</v>
      </c>
      <c r="B3003" t="s">
        <v>6</v>
      </c>
      <c r="C3003" s="16" t="s">
        <v>7191</v>
      </c>
      <c r="D3003">
        <f t="shared" si="0"/>
        <v>29</v>
      </c>
      <c r="E3003" t="str">
        <f t="shared" si="1"/>
        <v>$10,500,000</v>
      </c>
      <c r="F3003" t="str">
        <f t="shared" si="2"/>
        <v/>
      </c>
      <c r="G3003" t="str">
        <f t="shared" si="3"/>
        <v>$10,500,000</v>
      </c>
      <c r="H3003" t="s">
        <v>7192</v>
      </c>
      <c r="J3003" t="s">
        <v>79</v>
      </c>
      <c r="K3003" t="s">
        <v>101</v>
      </c>
      <c r="L3003">
        <v>10500000</v>
      </c>
      <c r="M3003" t="s">
        <v>1185</v>
      </c>
    </row>
    <row r="3004" spans="1:13">
      <c r="A3004">
        <v>4188</v>
      </c>
      <c r="B3004" t="s">
        <v>6</v>
      </c>
      <c r="C3004" s="16" t="s">
        <v>7193</v>
      </c>
      <c r="D3004">
        <f t="shared" si="0"/>
        <v>29</v>
      </c>
      <c r="E3004" t="str">
        <f t="shared" si="1"/>
        <v>$7,269,264</v>
      </c>
      <c r="F3004" t="str">
        <f t="shared" si="2"/>
        <v/>
      </c>
      <c r="G3004" t="str">
        <f t="shared" si="3"/>
        <v>$7,269,264</v>
      </c>
      <c r="H3004" t="s">
        <v>7194</v>
      </c>
      <c r="J3004" t="s">
        <v>79</v>
      </c>
      <c r="K3004" t="s">
        <v>101</v>
      </c>
      <c r="L3004">
        <v>7269264</v>
      </c>
      <c r="M3004" t="s">
        <v>970</v>
      </c>
    </row>
    <row r="3005" spans="1:13">
      <c r="A3005">
        <v>4189</v>
      </c>
      <c r="B3005" t="s">
        <v>6</v>
      </c>
      <c r="C3005" s="16" t="s">
        <v>7195</v>
      </c>
      <c r="D3005">
        <f t="shared" si="0"/>
        <v>29</v>
      </c>
      <c r="E3005" t="str">
        <f t="shared" si="1"/>
        <v>$6,760,524 4th year of rookie contract</v>
      </c>
      <c r="F3005">
        <f t="shared" si="2"/>
        <v>11</v>
      </c>
      <c r="G3005" t="str">
        <f t="shared" si="3"/>
        <v>$6,760,524</v>
      </c>
      <c r="H3005" t="s">
        <v>7196</v>
      </c>
      <c r="J3005" t="s">
        <v>79</v>
      </c>
      <c r="K3005" t="s">
        <v>101</v>
      </c>
      <c r="L3005">
        <v>6760524</v>
      </c>
      <c r="M3005" t="s">
        <v>3118</v>
      </c>
    </row>
    <row r="3006" spans="1:13">
      <c r="A3006">
        <v>4190</v>
      </c>
      <c r="B3006" t="s">
        <v>6</v>
      </c>
      <c r="C3006" s="16" t="s">
        <v>7197</v>
      </c>
      <c r="D3006">
        <f t="shared" si="0"/>
        <v>29</v>
      </c>
      <c r="E3006" t="str">
        <f t="shared" si="1"/>
        <v>$5,765,000</v>
      </c>
      <c r="F3006" t="str">
        <f t="shared" si="2"/>
        <v/>
      </c>
      <c r="G3006" t="str">
        <f t="shared" si="3"/>
        <v>$5,765,000</v>
      </c>
      <c r="H3006" t="s">
        <v>6647</v>
      </c>
      <c r="J3006" t="s">
        <v>79</v>
      </c>
      <c r="K3006" t="s">
        <v>101</v>
      </c>
      <c r="L3006">
        <v>5765000</v>
      </c>
      <c r="M3006" t="s">
        <v>6486</v>
      </c>
    </row>
    <row r="3007" spans="1:13">
      <c r="A3007">
        <v>4191</v>
      </c>
      <c r="B3007" t="s">
        <v>6</v>
      </c>
      <c r="C3007" s="16" t="s">
        <v>7198</v>
      </c>
      <c r="D3007">
        <f t="shared" si="0"/>
        <v>29</v>
      </c>
      <c r="E3007" t="str">
        <f t="shared" si="1"/>
        <v>$1,645,440 1st year of rookie contract</v>
      </c>
      <c r="F3007">
        <f t="shared" si="2"/>
        <v>11</v>
      </c>
      <c r="G3007" t="str">
        <f t="shared" si="3"/>
        <v>$1,645,440</v>
      </c>
      <c r="H3007" t="s">
        <v>3933</v>
      </c>
      <c r="J3007" t="s">
        <v>79</v>
      </c>
      <c r="K3007" t="s">
        <v>101</v>
      </c>
      <c r="L3007">
        <v>1645440</v>
      </c>
      <c r="M3007" t="s">
        <v>1024</v>
      </c>
    </row>
    <row r="3008" spans="1:13">
      <c r="A3008">
        <v>4192</v>
      </c>
      <c r="B3008" t="s">
        <v>6</v>
      </c>
      <c r="C3008" s="16" t="s">
        <v>7199</v>
      </c>
      <c r="D3008">
        <f t="shared" si="0"/>
        <v>29</v>
      </c>
      <c r="E3008" t="str">
        <f t="shared" si="1"/>
        <v>$1,254,720 1st year of rookie contract</v>
      </c>
      <c r="F3008">
        <f t="shared" si="2"/>
        <v>11</v>
      </c>
      <c r="G3008" t="str">
        <f t="shared" si="3"/>
        <v>$1,254,720</v>
      </c>
      <c r="H3008" t="s">
        <v>3659</v>
      </c>
      <c r="J3008" t="s">
        <v>79</v>
      </c>
      <c r="K3008" t="s">
        <v>101</v>
      </c>
      <c r="L3008">
        <v>1254720</v>
      </c>
      <c r="M3008" t="s">
        <v>849</v>
      </c>
    </row>
    <row r="3009" spans="1:13">
      <c r="A3009">
        <v>4193</v>
      </c>
      <c r="B3009" t="s">
        <v>6</v>
      </c>
      <c r="C3009" s="16" t="s">
        <v>7200</v>
      </c>
      <c r="D3009">
        <f t="shared" si="0"/>
        <v>29</v>
      </c>
      <c r="E3009" t="str">
        <f t="shared" si="1"/>
        <v>$1,246,680 3rd year of rookie contract</v>
      </c>
      <c r="F3009">
        <f t="shared" si="2"/>
        <v>11</v>
      </c>
      <c r="G3009" t="str">
        <f t="shared" si="3"/>
        <v>$1,246,680</v>
      </c>
      <c r="H3009" t="s">
        <v>2984</v>
      </c>
      <c r="J3009" t="s">
        <v>79</v>
      </c>
      <c r="K3009" t="s">
        <v>101</v>
      </c>
      <c r="L3009">
        <v>1246680</v>
      </c>
      <c r="M3009" t="s">
        <v>5308</v>
      </c>
    </row>
    <row r="3010" spans="1:13">
      <c r="A3010">
        <v>4194</v>
      </c>
      <c r="B3010" t="s">
        <v>6</v>
      </c>
      <c r="C3010" s="16" t="s">
        <v>7201</v>
      </c>
      <c r="D3010">
        <f t="shared" si="0"/>
        <v>29</v>
      </c>
      <c r="E3010" t="str">
        <f t="shared" si="1"/>
        <v>$1,196,760 3rd year of rookie contract</v>
      </c>
      <c r="F3010">
        <f t="shared" si="2"/>
        <v>11</v>
      </c>
      <c r="G3010" t="str">
        <f t="shared" si="3"/>
        <v>$1,196,760</v>
      </c>
      <c r="H3010" t="s">
        <v>3232</v>
      </c>
      <c r="J3010" t="s">
        <v>79</v>
      </c>
      <c r="K3010" t="s">
        <v>101</v>
      </c>
      <c r="L3010">
        <v>1196760</v>
      </c>
      <c r="M3010" t="s">
        <v>263</v>
      </c>
    </row>
    <row r="3011" spans="1:13">
      <c r="A3011">
        <v>4195</v>
      </c>
      <c r="B3011" t="s">
        <v>6</v>
      </c>
      <c r="C3011" s="16" t="s">
        <v>7202</v>
      </c>
      <c r="D3011">
        <f t="shared" si="0"/>
        <v>29</v>
      </c>
      <c r="E3011" t="str">
        <f t="shared" si="1"/>
        <v>$992,680 min, c $854,389, ret 11/4</v>
      </c>
      <c r="F3011">
        <f t="shared" si="2"/>
        <v>9</v>
      </c>
      <c r="G3011" t="str">
        <f t="shared" si="3"/>
        <v>$992,680</v>
      </c>
      <c r="H3011" t="s">
        <v>3700</v>
      </c>
      <c r="J3011" t="s">
        <v>79</v>
      </c>
      <c r="K3011" t="s">
        <v>101</v>
      </c>
      <c r="L3011">
        <v>992680</v>
      </c>
      <c r="M3011" t="s">
        <v>5067</v>
      </c>
    </row>
    <row r="3012" spans="1:13">
      <c r="A3012">
        <v>4196</v>
      </c>
      <c r="B3012" t="s">
        <v>6</v>
      </c>
      <c r="C3012" s="16" t="s">
        <v>7203</v>
      </c>
      <c r="D3012">
        <f t="shared" si="0"/>
        <v>29</v>
      </c>
      <c r="E3012" t="str">
        <f t="shared" si="1"/>
        <v>$937,195</v>
      </c>
      <c r="F3012" t="str">
        <f t="shared" si="2"/>
        <v/>
      </c>
      <c r="G3012" t="str">
        <f t="shared" si="3"/>
        <v>$937,195</v>
      </c>
      <c r="H3012" t="s">
        <v>7204</v>
      </c>
      <c r="J3012" t="s">
        <v>79</v>
      </c>
      <c r="K3012" t="s">
        <v>101</v>
      </c>
      <c r="L3012">
        <v>937195</v>
      </c>
      <c r="M3012" t="s">
        <v>1396</v>
      </c>
    </row>
    <row r="3013" spans="1:13">
      <c r="A3013">
        <v>4197</v>
      </c>
      <c r="B3013" t="s">
        <v>6</v>
      </c>
      <c r="C3013" s="16" t="s">
        <v>7205</v>
      </c>
      <c r="D3013">
        <f t="shared" si="0"/>
        <v>29</v>
      </c>
      <c r="E3013" t="str">
        <f t="shared" si="1"/>
        <v>$473,604 minimum</v>
      </c>
      <c r="F3013">
        <f t="shared" si="2"/>
        <v>9</v>
      </c>
      <c r="G3013" t="str">
        <f t="shared" si="3"/>
        <v>$473,604</v>
      </c>
      <c r="H3013" t="s">
        <v>3635</v>
      </c>
      <c r="J3013" t="s">
        <v>79</v>
      </c>
      <c r="K3013" t="s">
        <v>101</v>
      </c>
      <c r="L3013">
        <v>473604</v>
      </c>
      <c r="M3013" t="s">
        <v>4619</v>
      </c>
    </row>
    <row r="3014" spans="1:13">
      <c r="A3014">
        <v>4198</v>
      </c>
      <c r="B3014" t="s">
        <v>6</v>
      </c>
      <c r="C3014" s="16" t="s">
        <v>7206</v>
      </c>
      <c r="D3014">
        <f t="shared" si="0"/>
        <v>29</v>
      </c>
      <c r="E3014" t="str">
        <f t="shared" si="1"/>
        <v>$27,859 min, signed 1/24, rel 2/4</v>
      </c>
      <c r="F3014">
        <f t="shared" si="2"/>
        <v>8</v>
      </c>
      <c r="G3014" t="str">
        <f t="shared" si="3"/>
        <v>$27,859</v>
      </c>
      <c r="H3014" t="s">
        <v>7207</v>
      </c>
      <c r="J3014" t="s">
        <v>79</v>
      </c>
      <c r="K3014" t="s">
        <v>101</v>
      </c>
      <c r="L3014">
        <v>27859</v>
      </c>
      <c r="M3014" t="s">
        <v>1502</v>
      </c>
    </row>
    <row r="3015" spans="1:13">
      <c r="A3015">
        <v>4200</v>
      </c>
      <c r="B3015" t="s">
        <v>6</v>
      </c>
      <c r="C3015" s="16" t="s">
        <v>7208</v>
      </c>
      <c r="D3015">
        <f t="shared" si="0"/>
        <v>29</v>
      </c>
      <c r="E3015" t="str">
        <f t="shared" si="1"/>
        <v>$13,428,129</v>
      </c>
      <c r="F3015" t="str">
        <f t="shared" si="2"/>
        <v/>
      </c>
      <c r="G3015" t="str">
        <f t="shared" si="3"/>
        <v>$13,428,129</v>
      </c>
      <c r="H3015" t="s">
        <v>7209</v>
      </c>
      <c r="J3015" t="s">
        <v>81</v>
      </c>
      <c r="K3015" t="s">
        <v>101</v>
      </c>
      <c r="L3015">
        <v>13428129</v>
      </c>
      <c r="M3015" t="s">
        <v>414</v>
      </c>
    </row>
    <row r="3016" spans="1:13">
      <c r="A3016">
        <v>4201</v>
      </c>
      <c r="B3016" t="s">
        <v>6</v>
      </c>
      <c r="C3016" s="16" t="s">
        <v>7210</v>
      </c>
      <c r="D3016">
        <f t="shared" si="0"/>
        <v>29</v>
      </c>
      <c r="E3016" t="str">
        <f t="shared" si="1"/>
        <v>$6,478,600</v>
      </c>
      <c r="F3016" t="str">
        <f t="shared" si="2"/>
        <v/>
      </c>
      <c r="G3016" t="str">
        <f t="shared" si="3"/>
        <v>$6,478,600</v>
      </c>
      <c r="H3016" t="s">
        <v>6669</v>
      </c>
      <c r="J3016" t="s">
        <v>81</v>
      </c>
      <c r="K3016" t="s">
        <v>101</v>
      </c>
      <c r="L3016">
        <v>6478600</v>
      </c>
      <c r="M3016" t="s">
        <v>876</v>
      </c>
    </row>
    <row r="3017" spans="1:13">
      <c r="A3017">
        <v>4202</v>
      </c>
      <c r="B3017" t="s">
        <v>6</v>
      </c>
      <c r="C3017" s="16" t="s">
        <v>7211</v>
      </c>
      <c r="D3017">
        <f t="shared" si="0"/>
        <v>29</v>
      </c>
      <c r="E3017" t="str">
        <f t="shared" si="1"/>
        <v>$5,500,000</v>
      </c>
      <c r="F3017" t="str">
        <f t="shared" si="2"/>
        <v/>
      </c>
      <c r="G3017" t="str">
        <f t="shared" si="3"/>
        <v>$5,500,000</v>
      </c>
      <c r="H3017" t="s">
        <v>1248</v>
      </c>
      <c r="J3017" t="s">
        <v>81</v>
      </c>
      <c r="K3017" t="s">
        <v>101</v>
      </c>
      <c r="L3017">
        <v>5500000</v>
      </c>
      <c r="M3017" t="s">
        <v>1914</v>
      </c>
    </row>
    <row r="3018" spans="1:13">
      <c r="A3018">
        <v>4203</v>
      </c>
      <c r="B3018" t="s">
        <v>6</v>
      </c>
      <c r="C3018" s="16" t="s">
        <v>7212</v>
      </c>
      <c r="D3018">
        <f t="shared" si="0"/>
        <v>29</v>
      </c>
      <c r="E3018" t="str">
        <f t="shared" si="1"/>
        <v>$3,880,920 2nd year of rookie contract</v>
      </c>
      <c r="F3018">
        <f t="shared" si="2"/>
        <v>11</v>
      </c>
      <c r="G3018" t="str">
        <f t="shared" si="3"/>
        <v>$3,880,920</v>
      </c>
      <c r="H3018" t="s">
        <v>7213</v>
      </c>
      <c r="J3018" t="s">
        <v>81</v>
      </c>
      <c r="K3018" t="s">
        <v>101</v>
      </c>
      <c r="L3018">
        <v>3880920</v>
      </c>
      <c r="M3018" t="s">
        <v>989</v>
      </c>
    </row>
    <row r="3019" spans="1:13">
      <c r="A3019">
        <v>4204</v>
      </c>
      <c r="B3019" t="s">
        <v>6</v>
      </c>
      <c r="C3019" s="16" t="s">
        <v>7214</v>
      </c>
      <c r="D3019">
        <f t="shared" si="0"/>
        <v>29</v>
      </c>
      <c r="E3019" t="str">
        <f t="shared" si="1"/>
        <v>$3,374,640 1st year of rookie contract</v>
      </c>
      <c r="F3019">
        <f t="shared" si="2"/>
        <v>11</v>
      </c>
      <c r="G3019" t="str">
        <f t="shared" si="3"/>
        <v>$3,374,640</v>
      </c>
      <c r="H3019" t="s">
        <v>3928</v>
      </c>
      <c r="J3019" t="s">
        <v>81</v>
      </c>
      <c r="K3019" t="s">
        <v>101</v>
      </c>
      <c r="L3019">
        <v>3374640</v>
      </c>
      <c r="M3019" t="s">
        <v>1341</v>
      </c>
    </row>
    <row r="3020" spans="1:13">
      <c r="A3020">
        <v>4205</v>
      </c>
      <c r="B3020" t="s">
        <v>6</v>
      </c>
      <c r="C3020" s="16" t="s">
        <v>7215</v>
      </c>
      <c r="D3020">
        <f t="shared" si="0"/>
        <v>29</v>
      </c>
      <c r="E3020" t="str">
        <f t="shared" si="1"/>
        <v>$2,470,000</v>
      </c>
      <c r="F3020" t="str">
        <f t="shared" si="2"/>
        <v/>
      </c>
      <c r="G3020" t="str">
        <f t="shared" si="3"/>
        <v>$2,470,000</v>
      </c>
      <c r="H3020" t="s">
        <v>7216</v>
      </c>
      <c r="J3020" t="s">
        <v>81</v>
      </c>
      <c r="K3020" t="s">
        <v>101</v>
      </c>
      <c r="L3020">
        <v>2470000</v>
      </c>
      <c r="M3020" t="s">
        <v>4110</v>
      </c>
    </row>
    <row r="3021" spans="1:13">
      <c r="A3021">
        <v>4206</v>
      </c>
      <c r="B3021" t="s">
        <v>6</v>
      </c>
      <c r="C3021" s="16" t="s">
        <v>7217</v>
      </c>
      <c r="D3021">
        <f t="shared" si="0"/>
        <v>29</v>
      </c>
      <c r="E3021" t="str">
        <f t="shared" si="1"/>
        <v>$2,178,000 3rd year of rookie contract</v>
      </c>
      <c r="F3021">
        <f t="shared" si="2"/>
        <v>11</v>
      </c>
      <c r="G3021" t="str">
        <f t="shared" si="3"/>
        <v>$2,178,000</v>
      </c>
      <c r="H3021" t="s">
        <v>7218</v>
      </c>
      <c r="J3021" t="s">
        <v>81</v>
      </c>
      <c r="K3021" t="s">
        <v>101</v>
      </c>
      <c r="L3021">
        <v>2178000</v>
      </c>
      <c r="M3021" t="s">
        <v>573</v>
      </c>
    </row>
    <row r="3022" spans="1:13">
      <c r="A3022">
        <v>4207</v>
      </c>
      <c r="B3022" t="s">
        <v>6</v>
      </c>
      <c r="C3022" s="16" t="s">
        <v>7219</v>
      </c>
      <c r="D3022">
        <f t="shared" si="0"/>
        <v>29</v>
      </c>
      <c r="E3022" t="str">
        <f t="shared" si="1"/>
        <v>$1,254,480 2nd year of rookie contract</v>
      </c>
      <c r="F3022">
        <f t="shared" si="2"/>
        <v>11</v>
      </c>
      <c r="G3022" t="str">
        <f t="shared" si="3"/>
        <v>$1,254,480</v>
      </c>
      <c r="H3022" t="s">
        <v>7220</v>
      </c>
      <c r="J3022" t="s">
        <v>81</v>
      </c>
      <c r="K3022" t="s">
        <v>101</v>
      </c>
      <c r="L3022">
        <v>1254480</v>
      </c>
      <c r="M3022" t="s">
        <v>1364</v>
      </c>
    </row>
    <row r="3023" spans="1:13">
      <c r="A3023">
        <v>4208</v>
      </c>
      <c r="B3023" t="s">
        <v>6</v>
      </c>
      <c r="C3023" s="16" t="s">
        <v>7221</v>
      </c>
      <c r="D3023">
        <f t="shared" si="0"/>
        <v>29</v>
      </c>
      <c r="E3023" t="str">
        <f t="shared" si="1"/>
        <v>$1,116,840 3rd year of rookie contract</v>
      </c>
      <c r="F3023">
        <f t="shared" si="2"/>
        <v>11</v>
      </c>
      <c r="G3023" t="str">
        <f t="shared" si="3"/>
        <v>$1,116,840</v>
      </c>
      <c r="H3023" t="s">
        <v>7222</v>
      </c>
      <c r="J3023" t="s">
        <v>81</v>
      </c>
      <c r="K3023" t="s">
        <v>101</v>
      </c>
      <c r="L3023">
        <v>1116840</v>
      </c>
      <c r="M3023" t="s">
        <v>4989</v>
      </c>
    </row>
    <row r="3024" spans="1:13">
      <c r="A3024">
        <v>4209</v>
      </c>
      <c r="B3024" t="s">
        <v>6</v>
      </c>
      <c r="C3024" s="16" t="s">
        <v>7223</v>
      </c>
      <c r="D3024">
        <f t="shared" si="0"/>
        <v>29</v>
      </c>
      <c r="E3024" t="str">
        <f t="shared" si="1"/>
        <v>$992,680 minimum, counts $854,389</v>
      </c>
      <c r="F3024">
        <f t="shared" si="2"/>
        <v>9</v>
      </c>
      <c r="G3024" t="str">
        <f t="shared" si="3"/>
        <v>$992,680</v>
      </c>
      <c r="H3024" t="s">
        <v>3700</v>
      </c>
      <c r="J3024" t="s">
        <v>81</v>
      </c>
      <c r="K3024" t="s">
        <v>101</v>
      </c>
      <c r="L3024">
        <v>992680</v>
      </c>
      <c r="M3024" t="s">
        <v>5538</v>
      </c>
    </row>
    <row r="3025" spans="1:13">
      <c r="A3025">
        <v>4210</v>
      </c>
      <c r="B3025" t="s">
        <v>6</v>
      </c>
      <c r="C3025" s="16" t="s">
        <v>7224</v>
      </c>
      <c r="D3025">
        <f t="shared" si="0"/>
        <v>29</v>
      </c>
      <c r="E3025" t="str">
        <f t="shared" si="1"/>
        <v>$992,680 min, c $854,389, rel 11/29</v>
      </c>
      <c r="F3025">
        <f t="shared" si="2"/>
        <v>9</v>
      </c>
      <c r="G3025" t="str">
        <f t="shared" si="3"/>
        <v>$992,680</v>
      </c>
      <c r="H3025" t="s">
        <v>3700</v>
      </c>
      <c r="J3025" t="s">
        <v>81</v>
      </c>
      <c r="K3025" t="s">
        <v>101</v>
      </c>
      <c r="L3025">
        <v>992680</v>
      </c>
      <c r="M3025" t="s">
        <v>4610</v>
      </c>
    </row>
    <row r="3026" spans="1:13">
      <c r="A3026">
        <v>4211</v>
      </c>
      <c r="B3026" t="s">
        <v>6</v>
      </c>
      <c r="C3026" s="16" t="s">
        <v>7225</v>
      </c>
      <c r="D3026">
        <f t="shared" si="0"/>
        <v>29</v>
      </c>
      <c r="E3026" t="str">
        <f t="shared" si="1"/>
        <v>$854,389 minimum</v>
      </c>
      <c r="F3026">
        <f t="shared" si="2"/>
        <v>9</v>
      </c>
      <c r="G3026" t="str">
        <f t="shared" si="3"/>
        <v>$854,389</v>
      </c>
      <c r="H3026" t="s">
        <v>4057</v>
      </c>
      <c r="J3026" t="s">
        <v>81</v>
      </c>
      <c r="K3026" t="s">
        <v>101</v>
      </c>
      <c r="L3026">
        <v>854389</v>
      </c>
      <c r="M3026" t="s">
        <v>4886</v>
      </c>
    </row>
    <row r="3027" spans="1:13">
      <c r="A3027">
        <v>4212</v>
      </c>
      <c r="B3027" t="s">
        <v>6</v>
      </c>
      <c r="C3027" s="16" t="s">
        <v>7226</v>
      </c>
      <c r="D3027">
        <f t="shared" si="0"/>
        <v>29</v>
      </c>
      <c r="E3027" t="str">
        <f t="shared" si="1"/>
        <v>$780,871</v>
      </c>
      <c r="F3027" t="str">
        <f t="shared" si="2"/>
        <v/>
      </c>
      <c r="G3027" t="str">
        <f t="shared" si="3"/>
        <v>$780,871</v>
      </c>
      <c r="H3027" t="s">
        <v>6850</v>
      </c>
      <c r="J3027" t="s">
        <v>81</v>
      </c>
      <c r="K3027" t="s">
        <v>101</v>
      </c>
      <c r="L3027">
        <v>780871</v>
      </c>
      <c r="M3027" t="s">
        <v>5283</v>
      </c>
    </row>
    <row r="3028" spans="1:13">
      <c r="A3028">
        <v>4213</v>
      </c>
      <c r="B3028" t="s">
        <v>6</v>
      </c>
      <c r="C3028" s="16" t="s">
        <v>7227</v>
      </c>
      <c r="D3028">
        <f t="shared" si="0"/>
        <v>29</v>
      </c>
      <c r="E3028" t="str">
        <f t="shared" si="1"/>
        <v>$762,195 minimum</v>
      </c>
      <c r="F3028">
        <f t="shared" si="2"/>
        <v>9</v>
      </c>
      <c r="G3028" t="str">
        <f t="shared" si="3"/>
        <v>$762,195</v>
      </c>
      <c r="H3028" t="s">
        <v>3630</v>
      </c>
      <c r="J3028" t="s">
        <v>81</v>
      </c>
      <c r="K3028" t="s">
        <v>101</v>
      </c>
      <c r="L3028">
        <v>762195</v>
      </c>
      <c r="M3028" t="s">
        <v>639</v>
      </c>
    </row>
    <row r="3029" spans="1:13">
      <c r="A3029">
        <v>4214</v>
      </c>
      <c r="B3029" t="s">
        <v>6</v>
      </c>
      <c r="C3029" s="16" t="s">
        <v>7228</v>
      </c>
      <c r="D3029">
        <f t="shared" si="0"/>
        <v>29</v>
      </c>
      <c r="E3029" t="str">
        <f t="shared" si="1"/>
        <v>$730,437</v>
      </c>
      <c r="F3029" t="str">
        <f t="shared" si="2"/>
        <v/>
      </c>
      <c r="G3029" t="str">
        <f t="shared" si="3"/>
        <v>$730,437</v>
      </c>
      <c r="H3029" t="s">
        <v>7229</v>
      </c>
      <c r="J3029" t="s">
        <v>81</v>
      </c>
      <c r="K3029" t="s">
        <v>101</v>
      </c>
      <c r="L3029">
        <v>730437</v>
      </c>
      <c r="M3029" t="s">
        <v>881</v>
      </c>
    </row>
    <row r="3030" spans="1:13">
      <c r="A3030">
        <v>4215</v>
      </c>
      <c r="B3030" t="s">
        <v>6</v>
      </c>
      <c r="C3030" s="16" t="s">
        <v>7230</v>
      </c>
      <c r="D3030">
        <f t="shared" si="0"/>
        <v>29</v>
      </c>
      <c r="E3030" t="str">
        <f t="shared" si="1"/>
        <v>$473,604 minimum</v>
      </c>
      <c r="F3030">
        <f t="shared" si="2"/>
        <v>9</v>
      </c>
      <c r="G3030" t="str">
        <f t="shared" si="3"/>
        <v>$473,604</v>
      </c>
      <c r="H3030" t="s">
        <v>3635</v>
      </c>
      <c r="J3030" t="s">
        <v>81</v>
      </c>
      <c r="K3030" t="s">
        <v>101</v>
      </c>
      <c r="L3030">
        <v>473604</v>
      </c>
      <c r="M3030" t="s">
        <v>7231</v>
      </c>
    </row>
    <row r="3031" spans="1:13">
      <c r="A3031">
        <v>4217</v>
      </c>
      <c r="B3031" t="s">
        <v>6</v>
      </c>
      <c r="C3031" s="16" t="s">
        <v>7232</v>
      </c>
      <c r="D3031">
        <f t="shared" si="0"/>
        <v>29</v>
      </c>
      <c r="E3031" t="str">
        <f t="shared" si="1"/>
        <v>$18,700,000</v>
      </c>
      <c r="F3031" t="str">
        <f t="shared" si="2"/>
        <v/>
      </c>
      <c r="G3031" t="str">
        <f t="shared" si="3"/>
        <v>$18,700,000</v>
      </c>
      <c r="H3031" t="s">
        <v>7233</v>
      </c>
      <c r="J3031" t="s">
        <v>82</v>
      </c>
      <c r="K3031" t="s">
        <v>101</v>
      </c>
      <c r="L3031">
        <v>18700000</v>
      </c>
      <c r="M3031" t="s">
        <v>1393</v>
      </c>
    </row>
    <row r="3032" spans="1:13">
      <c r="A3032">
        <v>4218</v>
      </c>
      <c r="B3032" t="s">
        <v>6</v>
      </c>
      <c r="C3032" s="16" t="s">
        <v>7234</v>
      </c>
      <c r="D3032">
        <f t="shared" si="0"/>
        <v>29</v>
      </c>
      <c r="E3032" t="str">
        <f t="shared" si="1"/>
        <v>$13,500,000</v>
      </c>
      <c r="F3032" t="str">
        <f t="shared" si="2"/>
        <v/>
      </c>
      <c r="G3032" t="str">
        <f t="shared" si="3"/>
        <v>$13,500,000</v>
      </c>
      <c r="H3032" t="s">
        <v>259</v>
      </c>
      <c r="J3032" t="s">
        <v>82</v>
      </c>
      <c r="K3032" t="s">
        <v>101</v>
      </c>
      <c r="L3032">
        <v>13500000</v>
      </c>
      <c r="M3032" t="s">
        <v>1383</v>
      </c>
    </row>
    <row r="3033" spans="1:13">
      <c r="A3033">
        <v>4219</v>
      </c>
      <c r="B3033" t="s">
        <v>6</v>
      </c>
      <c r="C3033" s="16" t="s">
        <v>7235</v>
      </c>
      <c r="D3033">
        <f t="shared" si="0"/>
        <v>29</v>
      </c>
      <c r="E3033" t="str">
        <f t="shared" si="1"/>
        <v>$11,854,584</v>
      </c>
      <c r="F3033" t="str">
        <f t="shared" si="2"/>
        <v/>
      </c>
      <c r="G3033" t="str">
        <f t="shared" si="3"/>
        <v>$11,854,584</v>
      </c>
      <c r="H3033" t="s">
        <v>7236</v>
      </c>
      <c r="J3033" t="s">
        <v>82</v>
      </c>
      <c r="K3033" t="s">
        <v>101</v>
      </c>
      <c r="L3033">
        <v>11854584</v>
      </c>
      <c r="M3033" t="s">
        <v>1398</v>
      </c>
    </row>
    <row r="3034" spans="1:13">
      <c r="A3034">
        <v>4220</v>
      </c>
      <c r="B3034" t="s">
        <v>6</v>
      </c>
      <c r="C3034" s="16" t="s">
        <v>7237</v>
      </c>
      <c r="D3034">
        <f t="shared" si="0"/>
        <v>29</v>
      </c>
      <c r="E3034" t="str">
        <f t="shared" si="1"/>
        <v>$8,400,000</v>
      </c>
      <c r="F3034" t="str">
        <f t="shared" si="2"/>
        <v/>
      </c>
      <c r="G3034" t="str">
        <f t="shared" si="3"/>
        <v>$8,400,000</v>
      </c>
      <c r="H3034" t="s">
        <v>7238</v>
      </c>
      <c r="J3034" t="s">
        <v>82</v>
      </c>
      <c r="K3034" t="s">
        <v>101</v>
      </c>
      <c r="L3034">
        <v>8400000</v>
      </c>
      <c r="M3034" t="s">
        <v>371</v>
      </c>
    </row>
    <row r="3035" spans="1:13">
      <c r="A3035">
        <v>4221</v>
      </c>
      <c r="B3035" t="s">
        <v>6</v>
      </c>
      <c r="C3035" s="16" t="s">
        <v>7239</v>
      </c>
      <c r="D3035">
        <f t="shared" si="0"/>
        <v>29</v>
      </c>
      <c r="E3035" t="str">
        <f t="shared" si="1"/>
        <v>$4,860,000</v>
      </c>
      <c r="F3035" t="str">
        <f t="shared" si="2"/>
        <v/>
      </c>
      <c r="G3035" t="str">
        <f t="shared" si="3"/>
        <v>$4,860,000</v>
      </c>
      <c r="H3035" t="s">
        <v>7240</v>
      </c>
      <c r="J3035" t="s">
        <v>82</v>
      </c>
      <c r="K3035" t="s">
        <v>101</v>
      </c>
      <c r="L3035">
        <v>4860000</v>
      </c>
      <c r="M3035" t="s">
        <v>4616</v>
      </c>
    </row>
    <row r="3036" spans="1:13">
      <c r="A3036">
        <v>4222</v>
      </c>
      <c r="B3036" t="s">
        <v>6</v>
      </c>
      <c r="C3036" s="16" t="s">
        <v>7241</v>
      </c>
      <c r="D3036">
        <f t="shared" si="0"/>
        <v>29</v>
      </c>
      <c r="E3036" t="str">
        <f t="shared" si="1"/>
        <v>$3,400,000</v>
      </c>
      <c r="F3036" t="str">
        <f t="shared" si="2"/>
        <v/>
      </c>
      <c r="G3036" t="str">
        <f t="shared" si="3"/>
        <v>$3,400,000</v>
      </c>
      <c r="H3036" t="s">
        <v>7242</v>
      </c>
      <c r="J3036" t="s">
        <v>82</v>
      </c>
      <c r="K3036" t="s">
        <v>101</v>
      </c>
      <c r="L3036">
        <v>3400000</v>
      </c>
      <c r="M3036" t="s">
        <v>108</v>
      </c>
    </row>
    <row r="3037" spans="1:13">
      <c r="A3037">
        <v>4223</v>
      </c>
      <c r="B3037" t="s">
        <v>6</v>
      </c>
      <c r="C3037" s="16" t="s">
        <v>7243</v>
      </c>
      <c r="D3037">
        <f t="shared" si="0"/>
        <v>29</v>
      </c>
      <c r="E3037" t="str">
        <f t="shared" si="1"/>
        <v>$3,000,000</v>
      </c>
      <c r="F3037" t="str">
        <f t="shared" si="2"/>
        <v/>
      </c>
      <c r="G3037" t="str">
        <f t="shared" si="3"/>
        <v>$3,000,000</v>
      </c>
      <c r="H3037" t="s">
        <v>459</v>
      </c>
      <c r="J3037" t="s">
        <v>82</v>
      </c>
      <c r="K3037" t="s">
        <v>101</v>
      </c>
      <c r="L3037">
        <v>3000000</v>
      </c>
      <c r="M3037" t="s">
        <v>1412</v>
      </c>
    </row>
    <row r="3038" spans="1:13">
      <c r="A3038">
        <v>4224</v>
      </c>
      <c r="B3038" t="s">
        <v>6</v>
      </c>
      <c r="C3038" s="16" t="s">
        <v>7244</v>
      </c>
      <c r="D3038">
        <f t="shared" si="0"/>
        <v>29</v>
      </c>
      <c r="E3038" t="str">
        <f t="shared" si="1"/>
        <v>$1,361,400 1st year of rookie contract</v>
      </c>
      <c r="F3038">
        <f t="shared" si="2"/>
        <v>11</v>
      </c>
      <c r="G3038" t="str">
        <f t="shared" si="3"/>
        <v>$1,361,400</v>
      </c>
      <c r="H3038" t="s">
        <v>3869</v>
      </c>
      <c r="J3038" t="s">
        <v>82</v>
      </c>
      <c r="K3038" t="s">
        <v>101</v>
      </c>
      <c r="L3038">
        <v>1361400</v>
      </c>
      <c r="M3038" t="s">
        <v>1369</v>
      </c>
    </row>
    <row r="3039" spans="1:13">
      <c r="A3039">
        <v>4225</v>
      </c>
      <c r="B3039" t="s">
        <v>6</v>
      </c>
      <c r="C3039" s="16" t="s">
        <v>7245</v>
      </c>
      <c r="D3039">
        <f t="shared" si="0"/>
        <v>29</v>
      </c>
      <c r="E3039" t="str">
        <f t="shared" si="1"/>
        <v>$1,157,160 3rd year of rookie contract</v>
      </c>
      <c r="F3039">
        <f t="shared" si="2"/>
        <v>11</v>
      </c>
      <c r="G3039" t="str">
        <f t="shared" si="3"/>
        <v>$1,157,160</v>
      </c>
      <c r="H3039" t="s">
        <v>7246</v>
      </c>
      <c r="J3039" t="s">
        <v>82</v>
      </c>
      <c r="K3039" t="s">
        <v>101</v>
      </c>
      <c r="L3039">
        <v>1157160</v>
      </c>
      <c r="M3039" t="s">
        <v>659</v>
      </c>
    </row>
    <row r="3040" spans="1:13">
      <c r="A3040">
        <v>4226</v>
      </c>
      <c r="B3040" t="s">
        <v>6</v>
      </c>
      <c r="C3040" s="16" t="s">
        <v>7247</v>
      </c>
      <c r="D3040">
        <f t="shared" si="0"/>
        <v>29</v>
      </c>
      <c r="E3040" t="str">
        <f t="shared" si="1"/>
        <v>$918,000</v>
      </c>
      <c r="F3040" t="str">
        <f t="shared" si="2"/>
        <v/>
      </c>
      <c r="G3040" t="str">
        <f t="shared" si="3"/>
        <v>$918,000</v>
      </c>
      <c r="H3040" t="s">
        <v>7248</v>
      </c>
      <c r="J3040" t="s">
        <v>82</v>
      </c>
      <c r="K3040" t="s">
        <v>101</v>
      </c>
      <c r="L3040">
        <v>918000</v>
      </c>
      <c r="M3040" t="s">
        <v>1265</v>
      </c>
    </row>
    <row r="3041" spans="1:13">
      <c r="A3041">
        <v>4227</v>
      </c>
      <c r="B3041" t="s">
        <v>6</v>
      </c>
      <c r="C3041" s="16" t="s">
        <v>7249</v>
      </c>
      <c r="D3041">
        <f t="shared" si="0"/>
        <v>29</v>
      </c>
      <c r="E3041" t="str">
        <f t="shared" si="1"/>
        <v>$861,978 min, c $804,131, signed 11/5</v>
      </c>
      <c r="F3041">
        <f t="shared" si="2"/>
        <v>9</v>
      </c>
      <c r="G3041" t="str">
        <f t="shared" si="3"/>
        <v>$861,978</v>
      </c>
      <c r="H3041" t="s">
        <v>7250</v>
      </c>
      <c r="J3041" t="s">
        <v>82</v>
      </c>
      <c r="K3041" t="s">
        <v>101</v>
      </c>
      <c r="L3041">
        <v>861978</v>
      </c>
      <c r="M3041" t="s">
        <v>4796</v>
      </c>
    </row>
    <row r="3042" spans="1:13">
      <c r="A3042">
        <v>4228</v>
      </c>
      <c r="B3042" t="s">
        <v>6</v>
      </c>
      <c r="C3042" s="16" t="s">
        <v>7251</v>
      </c>
      <c r="D3042">
        <f t="shared" si="0"/>
        <v>29</v>
      </c>
      <c r="E3042" t="str">
        <f t="shared" si="1"/>
        <v>$525,000</v>
      </c>
      <c r="F3042" t="str">
        <f t="shared" si="2"/>
        <v/>
      </c>
      <c r="G3042" t="str">
        <f t="shared" si="3"/>
        <v>$525,000</v>
      </c>
      <c r="H3042" t="s">
        <v>7252</v>
      </c>
      <c r="J3042" t="s">
        <v>82</v>
      </c>
      <c r="K3042" t="s">
        <v>101</v>
      </c>
      <c r="L3042">
        <v>525000</v>
      </c>
      <c r="M3042" t="s">
        <v>1543</v>
      </c>
    </row>
    <row r="3043" spans="1:13">
      <c r="A3043">
        <v>4229</v>
      </c>
      <c r="B3043" t="s">
        <v>6</v>
      </c>
      <c r="C3043" s="16" t="s">
        <v>7253</v>
      </c>
      <c r="D3043">
        <f t="shared" si="0"/>
        <v>29</v>
      </c>
      <c r="E3043" t="str">
        <f t="shared" si="1"/>
        <v>$350,179 min, c $326,678, signed 2/8</v>
      </c>
      <c r="F3043">
        <f t="shared" si="2"/>
        <v>9</v>
      </c>
      <c r="G3043" t="str">
        <f t="shared" si="3"/>
        <v>$350,179</v>
      </c>
      <c r="H3043" t="s">
        <v>7254</v>
      </c>
      <c r="J3043" t="s">
        <v>82</v>
      </c>
      <c r="K3043" t="s">
        <v>101</v>
      </c>
      <c r="L3043">
        <v>350179</v>
      </c>
      <c r="M3043" t="s">
        <v>450</v>
      </c>
    </row>
    <row r="3044" spans="1:13">
      <c r="A3044">
        <v>4230</v>
      </c>
      <c r="B3044" t="s">
        <v>6</v>
      </c>
      <c r="C3044" s="16" t="s">
        <v>7255</v>
      </c>
      <c r="D3044">
        <f t="shared" si="0"/>
        <v>29</v>
      </c>
      <c r="E3044" t="str">
        <f t="shared" si="1"/>
        <v>$264,232 min, c $211,084, s 11/24-1/5</v>
      </c>
      <c r="F3044">
        <f t="shared" si="2"/>
        <v>9</v>
      </c>
      <c r="G3044" t="str">
        <f t="shared" si="3"/>
        <v>$264,232</v>
      </c>
      <c r="H3044" t="s">
        <v>7256</v>
      </c>
      <c r="J3044" t="s">
        <v>82</v>
      </c>
      <c r="K3044" t="s">
        <v>101</v>
      </c>
      <c r="L3044">
        <v>264232</v>
      </c>
      <c r="M3044" t="s">
        <v>5178</v>
      </c>
    </row>
    <row r="3045" spans="1:13">
      <c r="A3045">
        <v>4231</v>
      </c>
      <c r="B3045" t="s">
        <v>6</v>
      </c>
      <c r="C3045" s="16" t="s">
        <v>7257</v>
      </c>
      <c r="D3045">
        <f t="shared" si="0"/>
        <v>29</v>
      </c>
      <c r="E3045" t="str">
        <f t="shared" si="1"/>
        <v>$94,154 min, signed 11/17, rel 11/23</v>
      </c>
      <c r="F3045">
        <f t="shared" si="2"/>
        <v>8</v>
      </c>
      <c r="G3045" t="str">
        <f t="shared" si="3"/>
        <v>$94,154</v>
      </c>
      <c r="H3045" t="s">
        <v>7258</v>
      </c>
      <c r="J3045" t="s">
        <v>82</v>
      </c>
      <c r="K3045" t="s">
        <v>101</v>
      </c>
      <c r="L3045">
        <v>94154</v>
      </c>
      <c r="M3045" t="s">
        <v>1386</v>
      </c>
    </row>
    <row r="3046" spans="1:13">
      <c r="A3046">
        <v>4232</v>
      </c>
      <c r="B3046" t="s">
        <v>6</v>
      </c>
      <c r="C3046" s="16" t="s">
        <v>7259</v>
      </c>
      <c r="D3046">
        <f t="shared" si="0"/>
        <v>29</v>
      </c>
      <c r="E3046" t="str">
        <f t="shared" si="1"/>
        <v>$76,219 minimum, released 11/16</v>
      </c>
      <c r="F3046">
        <f t="shared" si="2"/>
        <v>8</v>
      </c>
      <c r="G3046" t="str">
        <f t="shared" si="3"/>
        <v>$76,219</v>
      </c>
      <c r="H3046" t="s">
        <v>7260</v>
      </c>
      <c r="J3046" t="s">
        <v>82</v>
      </c>
      <c r="K3046" t="s">
        <v>101</v>
      </c>
      <c r="L3046">
        <v>76219</v>
      </c>
      <c r="M3046" t="s">
        <v>1019</v>
      </c>
    </row>
    <row r="3047" spans="1:13">
      <c r="A3047">
        <v>4233</v>
      </c>
      <c r="B3047" t="s">
        <v>6</v>
      </c>
      <c r="C3047" s="16" t="s">
        <v>7261</v>
      </c>
      <c r="D3047">
        <f t="shared" si="0"/>
        <v>29</v>
      </c>
      <c r="E3047" t="str">
        <f t="shared" si="1"/>
        <v>$71,951 min, c $50,258, rel 11/5</v>
      </c>
      <c r="F3047">
        <f t="shared" si="2"/>
        <v>8</v>
      </c>
      <c r="G3047" t="str">
        <f t="shared" si="3"/>
        <v>$71,951</v>
      </c>
      <c r="H3047" t="s">
        <v>7262</v>
      </c>
      <c r="J3047" t="s">
        <v>82</v>
      </c>
      <c r="K3047" t="s">
        <v>101</v>
      </c>
      <c r="L3047">
        <v>71951</v>
      </c>
      <c r="M3047" t="s">
        <v>4673</v>
      </c>
    </row>
    <row r="3048" spans="1:13">
      <c r="A3048">
        <v>4234</v>
      </c>
      <c r="B3048" t="s">
        <v>6</v>
      </c>
      <c r="C3048" s="16" t="s">
        <v>7263</v>
      </c>
      <c r="D3048">
        <f t="shared" si="0"/>
        <v>29</v>
      </c>
      <c r="E3048" t="str">
        <f t="shared" si="1"/>
        <v>$71,736 minimum, released 11/11</v>
      </c>
      <c r="F3048">
        <f t="shared" si="2"/>
        <v>8</v>
      </c>
      <c r="G3048" t="str">
        <f t="shared" si="3"/>
        <v>$71,736</v>
      </c>
      <c r="H3048" t="s">
        <v>7264</v>
      </c>
      <c r="J3048" t="s">
        <v>82</v>
      </c>
      <c r="K3048" t="s">
        <v>101</v>
      </c>
      <c r="L3048">
        <v>71736</v>
      </c>
      <c r="M3048" t="s">
        <v>1548</v>
      </c>
    </row>
    <row r="3049" spans="1:13">
      <c r="A3049">
        <v>4235</v>
      </c>
      <c r="B3049" t="s">
        <v>6</v>
      </c>
      <c r="C3049" s="16" t="s">
        <v>7265</v>
      </c>
      <c r="D3049">
        <f t="shared" si="0"/>
        <v>29</v>
      </c>
      <c r="E3049" t="str">
        <f t="shared" si="1"/>
        <v>$55,718 min, signed 1/17, rel 2/8</v>
      </c>
      <c r="F3049">
        <f t="shared" si="2"/>
        <v>8</v>
      </c>
      <c r="G3049" t="str">
        <f t="shared" si="3"/>
        <v>$55,718</v>
      </c>
      <c r="H3049" t="s">
        <v>7266</v>
      </c>
      <c r="J3049" t="s">
        <v>82</v>
      </c>
      <c r="K3049" t="s">
        <v>101</v>
      </c>
      <c r="L3049">
        <v>55718</v>
      </c>
      <c r="M3049" t="s">
        <v>5486</v>
      </c>
    </row>
    <row r="3050" spans="1:13">
      <c r="A3050">
        <v>4237</v>
      </c>
      <c r="B3050" t="s">
        <v>6</v>
      </c>
      <c r="C3050" s="16" t="s">
        <v>7267</v>
      </c>
      <c r="D3050">
        <f t="shared" si="0"/>
        <v>29</v>
      </c>
      <c r="E3050" t="str">
        <f t="shared" si="1"/>
        <v>$14,896,000 released 1/20</v>
      </c>
      <c r="F3050">
        <f t="shared" si="2"/>
        <v>12</v>
      </c>
      <c r="G3050" t="str">
        <f t="shared" si="3"/>
        <v>$14,896,000</v>
      </c>
      <c r="H3050" t="s">
        <v>7268</v>
      </c>
      <c r="J3050" t="s">
        <v>87</v>
      </c>
      <c r="K3050" t="s">
        <v>101</v>
      </c>
      <c r="L3050">
        <v>14896000</v>
      </c>
      <c r="M3050" t="s">
        <v>5769</v>
      </c>
    </row>
    <row r="3051" spans="1:13">
      <c r="A3051">
        <v>4238</v>
      </c>
      <c r="B3051" t="s">
        <v>6</v>
      </c>
      <c r="C3051" s="16" t="s">
        <v>7269</v>
      </c>
      <c r="D3051">
        <f t="shared" si="0"/>
        <v>29</v>
      </c>
      <c r="E3051" t="str">
        <f t="shared" si="1"/>
        <v>$9,000,000</v>
      </c>
      <c r="F3051" t="str">
        <f t="shared" si="2"/>
        <v/>
      </c>
      <c r="G3051" t="str">
        <f t="shared" si="3"/>
        <v>$9,000,000</v>
      </c>
      <c r="H3051" t="s">
        <v>795</v>
      </c>
      <c r="J3051" t="s">
        <v>87</v>
      </c>
      <c r="K3051" t="s">
        <v>101</v>
      </c>
      <c r="L3051">
        <v>9000000</v>
      </c>
      <c r="M3051" t="s">
        <v>1057</v>
      </c>
    </row>
    <row r="3052" spans="1:13">
      <c r="A3052">
        <v>4239</v>
      </c>
      <c r="B3052" t="s">
        <v>6</v>
      </c>
      <c r="C3052" s="16" t="s">
        <v>7270</v>
      </c>
      <c r="D3052">
        <f t="shared" si="0"/>
        <v>29</v>
      </c>
      <c r="E3052" t="str">
        <f t="shared" si="1"/>
        <v>$8,500,000</v>
      </c>
      <c r="F3052" t="str">
        <f t="shared" si="2"/>
        <v/>
      </c>
      <c r="G3052" t="str">
        <f t="shared" si="3"/>
        <v>$8,500,000</v>
      </c>
      <c r="H3052" t="s">
        <v>314</v>
      </c>
      <c r="J3052" t="s">
        <v>87</v>
      </c>
      <c r="K3052" t="s">
        <v>101</v>
      </c>
      <c r="L3052">
        <v>8500000</v>
      </c>
      <c r="M3052" t="s">
        <v>235</v>
      </c>
    </row>
    <row r="3053" spans="1:13">
      <c r="A3053">
        <v>4240</v>
      </c>
      <c r="B3053" t="s">
        <v>6</v>
      </c>
      <c r="C3053" s="16" t="s">
        <v>7271</v>
      </c>
      <c r="D3053">
        <f t="shared" si="0"/>
        <v>29</v>
      </c>
      <c r="E3053" t="str">
        <f t="shared" si="1"/>
        <v>$7,100,000</v>
      </c>
      <c r="F3053" t="str">
        <f t="shared" si="2"/>
        <v/>
      </c>
      <c r="G3053" t="str">
        <f t="shared" si="3"/>
        <v>$7,100,000</v>
      </c>
      <c r="H3053" t="s">
        <v>7272</v>
      </c>
      <c r="J3053" t="s">
        <v>87</v>
      </c>
      <c r="K3053" t="s">
        <v>101</v>
      </c>
      <c r="L3053">
        <v>7100000</v>
      </c>
      <c r="M3053" t="s">
        <v>584</v>
      </c>
    </row>
    <row r="3054" spans="1:13">
      <c r="A3054">
        <v>4241</v>
      </c>
      <c r="B3054" t="s">
        <v>6</v>
      </c>
      <c r="C3054" s="16" t="s">
        <v>7273</v>
      </c>
      <c r="D3054">
        <f t="shared" si="0"/>
        <v>29</v>
      </c>
      <c r="E3054" t="str">
        <f t="shared" si="1"/>
        <v>$5,080,000</v>
      </c>
      <c r="F3054" t="str">
        <f t="shared" si="2"/>
        <v/>
      </c>
      <c r="G3054" t="str">
        <f t="shared" si="3"/>
        <v>$5,080,000</v>
      </c>
      <c r="H3054" t="s">
        <v>7274</v>
      </c>
      <c r="J3054" t="s">
        <v>87</v>
      </c>
      <c r="K3054" t="s">
        <v>101</v>
      </c>
      <c r="L3054">
        <v>5080000</v>
      </c>
      <c r="M3054" t="s">
        <v>2462</v>
      </c>
    </row>
    <row r="3055" spans="1:13">
      <c r="A3055">
        <v>4242</v>
      </c>
      <c r="B3055" t="s">
        <v>6</v>
      </c>
      <c r="C3055" s="16" t="s">
        <v>7275</v>
      </c>
      <c r="D3055">
        <f t="shared" si="0"/>
        <v>29</v>
      </c>
      <c r="E3055" t="str">
        <f t="shared" si="1"/>
        <v>$5,000,000</v>
      </c>
      <c r="F3055" t="str">
        <f t="shared" si="2"/>
        <v/>
      </c>
      <c r="G3055" t="str">
        <f t="shared" si="3"/>
        <v>$5,000,000</v>
      </c>
      <c r="H3055" t="s">
        <v>163</v>
      </c>
      <c r="J3055" t="s">
        <v>87</v>
      </c>
      <c r="K3055" t="s">
        <v>101</v>
      </c>
      <c r="L3055">
        <v>5000000</v>
      </c>
      <c r="M3055" t="s">
        <v>150</v>
      </c>
    </row>
    <row r="3056" spans="1:13">
      <c r="A3056">
        <v>4243</v>
      </c>
      <c r="B3056" t="s">
        <v>6</v>
      </c>
      <c r="C3056" s="16" t="s">
        <v>7276</v>
      </c>
      <c r="D3056">
        <f t="shared" si="0"/>
        <v>29</v>
      </c>
      <c r="E3056" t="str">
        <f t="shared" si="1"/>
        <v>$4,995,000</v>
      </c>
      <c r="F3056" t="str">
        <f t="shared" si="2"/>
        <v/>
      </c>
      <c r="G3056" t="str">
        <f t="shared" si="3"/>
        <v>$4,995,000</v>
      </c>
      <c r="H3056" t="s">
        <v>7277</v>
      </c>
      <c r="J3056" t="s">
        <v>87</v>
      </c>
      <c r="K3056" t="s">
        <v>101</v>
      </c>
      <c r="L3056">
        <v>4995000</v>
      </c>
      <c r="M3056" t="s">
        <v>3519</v>
      </c>
    </row>
    <row r="3057" spans="1:13">
      <c r="A3057">
        <v>4244</v>
      </c>
      <c r="B3057" t="s">
        <v>6</v>
      </c>
      <c r="C3057" s="16" t="s">
        <v>7278</v>
      </c>
      <c r="D3057">
        <f t="shared" si="0"/>
        <v>29</v>
      </c>
      <c r="E3057" t="str">
        <f t="shared" si="1"/>
        <v>$2,858,057 4th year of rookie contract</v>
      </c>
      <c r="F3057">
        <f t="shared" si="2"/>
        <v>11</v>
      </c>
      <c r="G3057" t="str">
        <f t="shared" si="3"/>
        <v>$2,858,057</v>
      </c>
      <c r="H3057" t="s">
        <v>7279</v>
      </c>
      <c r="J3057" t="s">
        <v>87</v>
      </c>
      <c r="K3057" t="s">
        <v>101</v>
      </c>
      <c r="L3057">
        <v>2858057</v>
      </c>
      <c r="M3057" t="s">
        <v>5377</v>
      </c>
    </row>
    <row r="3058" spans="1:13">
      <c r="A3058">
        <v>4245</v>
      </c>
      <c r="B3058" t="s">
        <v>6</v>
      </c>
      <c r="C3058" s="16" t="s">
        <v>7280</v>
      </c>
      <c r="D3058">
        <f t="shared" si="0"/>
        <v>29</v>
      </c>
      <c r="E3058" t="str">
        <f t="shared" si="1"/>
        <v>$2,453,880 2nd year of rookie contract</v>
      </c>
      <c r="F3058">
        <f t="shared" si="2"/>
        <v>11</v>
      </c>
      <c r="G3058" t="str">
        <f t="shared" si="3"/>
        <v>$2,453,880</v>
      </c>
      <c r="H3058" t="s">
        <v>7281</v>
      </c>
      <c r="J3058" t="s">
        <v>87</v>
      </c>
      <c r="K3058" t="s">
        <v>101</v>
      </c>
      <c r="L3058">
        <v>2453880</v>
      </c>
      <c r="M3058" t="s">
        <v>6563</v>
      </c>
    </row>
    <row r="3059" spans="1:13">
      <c r="A3059">
        <v>4246</v>
      </c>
      <c r="B3059" t="s">
        <v>6</v>
      </c>
      <c r="C3059" s="16" t="s">
        <v>7282</v>
      </c>
      <c r="D3059">
        <f t="shared" si="0"/>
        <v>29</v>
      </c>
      <c r="E3059" t="str">
        <f t="shared" si="1"/>
        <v>$2,292,600 3rd year of rookie contract</v>
      </c>
      <c r="F3059">
        <f t="shared" si="2"/>
        <v>11</v>
      </c>
      <c r="G3059" t="str">
        <f t="shared" si="3"/>
        <v>$2,292,600</v>
      </c>
      <c r="H3059" t="s">
        <v>7283</v>
      </c>
      <c r="J3059" t="s">
        <v>87</v>
      </c>
      <c r="K3059" t="s">
        <v>101</v>
      </c>
      <c r="L3059">
        <v>2292600</v>
      </c>
      <c r="M3059" t="s">
        <v>908</v>
      </c>
    </row>
    <row r="3060" spans="1:13">
      <c r="A3060">
        <v>4247</v>
      </c>
      <c r="B3060" t="s">
        <v>6</v>
      </c>
      <c r="C3060" s="16" t="s">
        <v>7284</v>
      </c>
      <c r="D3060">
        <f t="shared" si="0"/>
        <v>29</v>
      </c>
      <c r="E3060" t="str">
        <f t="shared" si="1"/>
        <v>$1,919,160 1st year of rookie contract</v>
      </c>
      <c r="F3060">
        <f t="shared" si="2"/>
        <v>11</v>
      </c>
      <c r="G3060" t="str">
        <f t="shared" si="3"/>
        <v>$1,919,160</v>
      </c>
      <c r="H3060" t="s">
        <v>4313</v>
      </c>
      <c r="J3060" t="s">
        <v>87</v>
      </c>
      <c r="K3060" t="s">
        <v>101</v>
      </c>
      <c r="L3060">
        <v>1919160</v>
      </c>
      <c r="M3060" t="s">
        <v>1301</v>
      </c>
    </row>
    <row r="3061" spans="1:13">
      <c r="A3061">
        <v>4248</v>
      </c>
      <c r="B3061" t="s">
        <v>6</v>
      </c>
      <c r="C3061" s="16" t="s">
        <v>7285</v>
      </c>
      <c r="D3061">
        <f t="shared" si="0"/>
        <v>29</v>
      </c>
      <c r="E3061" t="str">
        <f t="shared" si="1"/>
        <v>$1,713,600 2nd year of rookie contract</v>
      </c>
      <c r="F3061">
        <f t="shared" si="2"/>
        <v>11</v>
      </c>
      <c r="G3061" t="str">
        <f t="shared" si="3"/>
        <v>$1,713,600</v>
      </c>
      <c r="H3061" t="s">
        <v>7286</v>
      </c>
      <c r="J3061" t="s">
        <v>87</v>
      </c>
      <c r="K3061" t="s">
        <v>101</v>
      </c>
      <c r="L3061">
        <v>1713600</v>
      </c>
      <c r="M3061" t="s">
        <v>1450</v>
      </c>
    </row>
    <row r="3062" spans="1:13">
      <c r="A3062">
        <v>4249</v>
      </c>
      <c r="B3062" t="s">
        <v>6</v>
      </c>
      <c r="C3062" s="16" t="s">
        <v>7287</v>
      </c>
      <c r="D3062">
        <f t="shared" si="0"/>
        <v>29</v>
      </c>
      <c r="E3062" t="str">
        <f t="shared" si="1"/>
        <v>$1,467,840 3rd year of rookie contract</v>
      </c>
      <c r="F3062">
        <f t="shared" si="2"/>
        <v>11</v>
      </c>
      <c r="G3062" t="str">
        <f t="shared" si="3"/>
        <v>$1,467,840</v>
      </c>
      <c r="H3062" t="s">
        <v>2806</v>
      </c>
      <c r="J3062" t="s">
        <v>87</v>
      </c>
      <c r="K3062" t="s">
        <v>101</v>
      </c>
      <c r="L3062">
        <v>1467840</v>
      </c>
      <c r="M3062" t="s">
        <v>1004</v>
      </c>
    </row>
    <row r="3063" spans="1:13">
      <c r="A3063">
        <v>4250</v>
      </c>
      <c r="B3063" t="s">
        <v>6</v>
      </c>
      <c r="C3063" s="16" t="s">
        <v>7288</v>
      </c>
      <c r="D3063">
        <f t="shared" si="0"/>
        <v>29</v>
      </c>
      <c r="E3063" t="str">
        <f t="shared" si="1"/>
        <v>$854,389 minimum</v>
      </c>
      <c r="F3063">
        <f t="shared" si="2"/>
        <v>9</v>
      </c>
      <c r="G3063" t="str">
        <f t="shared" si="3"/>
        <v>$854,389</v>
      </c>
      <c r="H3063" t="s">
        <v>4057</v>
      </c>
      <c r="J3063" t="s">
        <v>87</v>
      </c>
      <c r="K3063" t="s">
        <v>101</v>
      </c>
      <c r="L3063">
        <v>854389</v>
      </c>
      <c r="M3063" t="s">
        <v>480</v>
      </c>
    </row>
    <row r="3064" spans="1:13">
      <c r="A3064">
        <v>4251</v>
      </c>
      <c r="B3064" t="s">
        <v>6</v>
      </c>
      <c r="C3064" s="16" t="s">
        <v>7289</v>
      </c>
      <c r="D3064">
        <f t="shared" si="0"/>
        <v>29</v>
      </c>
      <c r="E3064" t="str">
        <f t="shared" si="1"/>
        <v>$854,389 minimum</v>
      </c>
      <c r="F3064">
        <f t="shared" si="2"/>
        <v>9</v>
      </c>
      <c r="G3064" t="str">
        <f t="shared" si="3"/>
        <v>$854,389</v>
      </c>
      <c r="H3064" t="s">
        <v>4057</v>
      </c>
      <c r="J3064" t="s">
        <v>87</v>
      </c>
      <c r="K3064" t="s">
        <v>101</v>
      </c>
      <c r="L3064">
        <v>854389</v>
      </c>
      <c r="M3064" t="s">
        <v>1199</v>
      </c>
    </row>
    <row r="3065" spans="1:13">
      <c r="A3065">
        <v>4252</v>
      </c>
      <c r="B3065" t="s">
        <v>6</v>
      </c>
      <c r="C3065" s="16" t="s">
        <v>7290</v>
      </c>
      <c r="D3065">
        <f t="shared" si="0"/>
        <v>29</v>
      </c>
      <c r="E3065" t="str">
        <f t="shared" si="1"/>
        <v>$770,000</v>
      </c>
      <c r="F3065" t="str">
        <f t="shared" si="2"/>
        <v/>
      </c>
      <c r="G3065" t="str">
        <f t="shared" si="3"/>
        <v>$770,000</v>
      </c>
      <c r="H3065" t="s">
        <v>7291</v>
      </c>
      <c r="J3065" t="s">
        <v>87</v>
      </c>
      <c r="K3065" t="s">
        <v>101</v>
      </c>
      <c r="L3065">
        <v>770000</v>
      </c>
      <c r="M3065" t="s">
        <v>5988</v>
      </c>
    </row>
    <row r="3066" spans="1:13">
      <c r="A3066">
        <v>4253</v>
      </c>
      <c r="B3066" t="s">
        <v>6</v>
      </c>
      <c r="C3066" s="16" t="s">
        <v>7292</v>
      </c>
      <c r="D3066">
        <f t="shared" si="0"/>
        <v>29</v>
      </c>
      <c r="E3066" t="str">
        <f t="shared" si="1"/>
        <v>$89,670 min, signed 1/13, rel 1/26</v>
      </c>
      <c r="F3066">
        <f t="shared" si="2"/>
        <v>8</v>
      </c>
      <c r="G3066" t="str">
        <f t="shared" si="3"/>
        <v>$89,670</v>
      </c>
      <c r="H3066" t="s">
        <v>4295</v>
      </c>
      <c r="J3066" t="s">
        <v>87</v>
      </c>
      <c r="K3066" t="s">
        <v>101</v>
      </c>
      <c r="L3066">
        <v>89670</v>
      </c>
      <c r="M3066" t="s">
        <v>6026</v>
      </c>
    </row>
    <row r="3067" spans="1:13">
      <c r="A3067">
        <v>4254</v>
      </c>
      <c r="B3067" t="s">
        <v>6</v>
      </c>
      <c r="C3067" s="16" t="s">
        <v>7293</v>
      </c>
      <c r="D3067">
        <f t="shared" si="0"/>
        <v>29</v>
      </c>
      <c r="E3067" t="str">
        <f t="shared" si="1"/>
        <v>$89,670 min, signed 1/26, rel 2/22</v>
      </c>
      <c r="F3067">
        <f t="shared" si="2"/>
        <v>8</v>
      </c>
      <c r="G3067" t="str">
        <f t="shared" si="3"/>
        <v>$89,670</v>
      </c>
      <c r="H3067" t="s">
        <v>4295</v>
      </c>
      <c r="J3067" t="s">
        <v>87</v>
      </c>
      <c r="K3067" t="s">
        <v>101</v>
      </c>
      <c r="L3067">
        <v>89670</v>
      </c>
      <c r="M3067" t="s">
        <v>6126</v>
      </c>
    </row>
    <row r="3068" spans="1:13">
      <c r="A3068">
        <v>4255</v>
      </c>
      <c r="B3068" t="s">
        <v>6</v>
      </c>
      <c r="C3068" s="16" t="s">
        <v>7294</v>
      </c>
      <c r="D3068">
        <f t="shared" si="0"/>
        <v>29</v>
      </c>
      <c r="E3068" t="str">
        <f t="shared" si="1"/>
        <v>$58,393 min, c $50,258, s 12/26-1/5</v>
      </c>
      <c r="F3068">
        <f t="shared" si="2"/>
        <v>8</v>
      </c>
      <c r="G3068" t="str">
        <f t="shared" si="3"/>
        <v>$58,393</v>
      </c>
      <c r="H3068" t="s">
        <v>7295</v>
      </c>
      <c r="J3068" t="s">
        <v>87</v>
      </c>
      <c r="K3068" t="s">
        <v>101</v>
      </c>
      <c r="L3068">
        <v>58393</v>
      </c>
      <c r="M3068" t="s">
        <v>5894</v>
      </c>
    </row>
    <row r="3069" spans="1:13">
      <c r="A3069">
        <v>4257</v>
      </c>
      <c r="B3069" t="s">
        <v>6</v>
      </c>
      <c r="C3069" s="16" t="s">
        <v>7296</v>
      </c>
      <c r="D3069">
        <f t="shared" si="0"/>
        <v>29</v>
      </c>
      <c r="E3069" t="str">
        <f t="shared" si="1"/>
        <v>$17,823,000</v>
      </c>
      <c r="F3069" t="str">
        <f t="shared" si="2"/>
        <v/>
      </c>
      <c r="G3069" t="str">
        <f t="shared" si="3"/>
        <v>$17,823,000</v>
      </c>
      <c r="H3069" t="s">
        <v>6904</v>
      </c>
      <c r="J3069" t="s">
        <v>88</v>
      </c>
      <c r="K3069" t="s">
        <v>101</v>
      </c>
      <c r="L3069">
        <v>17823000</v>
      </c>
      <c r="M3069" t="s">
        <v>2325</v>
      </c>
    </row>
    <row r="3070" spans="1:13">
      <c r="A3070">
        <v>4258</v>
      </c>
      <c r="B3070" t="s">
        <v>6</v>
      </c>
      <c r="C3070" s="16" t="s">
        <v>7297</v>
      </c>
      <c r="D3070">
        <f t="shared" si="0"/>
        <v>29</v>
      </c>
      <c r="E3070" t="str">
        <f t="shared" si="1"/>
        <v>$13,000,000</v>
      </c>
      <c r="F3070" t="str">
        <f t="shared" si="2"/>
        <v/>
      </c>
      <c r="G3070" t="str">
        <f t="shared" si="3"/>
        <v>$13,000,000</v>
      </c>
      <c r="H3070" t="s">
        <v>1245</v>
      </c>
      <c r="J3070" t="s">
        <v>88</v>
      </c>
      <c r="K3070" t="s">
        <v>101</v>
      </c>
      <c r="L3070">
        <v>13000000</v>
      </c>
      <c r="M3070" t="s">
        <v>260</v>
      </c>
    </row>
    <row r="3071" spans="1:13">
      <c r="A3071">
        <v>4259</v>
      </c>
      <c r="B3071" t="s">
        <v>6</v>
      </c>
      <c r="C3071" s="16" t="s">
        <v>7298</v>
      </c>
      <c r="D3071">
        <f t="shared" si="0"/>
        <v>29</v>
      </c>
      <c r="E3071" t="str">
        <f t="shared" si="1"/>
        <v>$9,945,000</v>
      </c>
      <c r="F3071" t="str">
        <f t="shared" si="2"/>
        <v/>
      </c>
      <c r="G3071" t="str">
        <f t="shared" si="3"/>
        <v>$9,945,000</v>
      </c>
      <c r="H3071" t="s">
        <v>7299</v>
      </c>
      <c r="J3071" t="s">
        <v>88</v>
      </c>
      <c r="K3071" t="s">
        <v>101</v>
      </c>
      <c r="L3071">
        <v>9945000</v>
      </c>
      <c r="M3071" t="s">
        <v>5633</v>
      </c>
    </row>
    <row r="3072" spans="1:13">
      <c r="A3072">
        <v>4260</v>
      </c>
      <c r="B3072" t="s">
        <v>6</v>
      </c>
      <c r="C3072" s="16" t="s">
        <v>7300</v>
      </c>
      <c r="D3072">
        <f t="shared" si="0"/>
        <v>29</v>
      </c>
      <c r="E3072" t="str">
        <f t="shared" si="1"/>
        <v>$8,981,000</v>
      </c>
      <c r="F3072" t="str">
        <f t="shared" si="2"/>
        <v/>
      </c>
      <c r="G3072" t="str">
        <f t="shared" si="3"/>
        <v>$8,981,000</v>
      </c>
      <c r="H3072" t="s">
        <v>7301</v>
      </c>
      <c r="J3072" t="s">
        <v>88</v>
      </c>
      <c r="K3072" t="s">
        <v>101</v>
      </c>
      <c r="L3072">
        <v>8981000</v>
      </c>
      <c r="M3072" t="s">
        <v>403</v>
      </c>
    </row>
    <row r="3073" spans="1:13">
      <c r="A3073">
        <v>4261</v>
      </c>
      <c r="B3073" t="s">
        <v>6</v>
      </c>
      <c r="C3073" s="16" t="s">
        <v>7302</v>
      </c>
      <c r="D3073">
        <f t="shared" si="0"/>
        <v>29</v>
      </c>
      <c r="E3073" t="str">
        <f t="shared" si="1"/>
        <v>$7,600,000</v>
      </c>
      <c r="F3073" t="str">
        <f t="shared" si="2"/>
        <v/>
      </c>
      <c r="G3073" t="str">
        <f t="shared" si="3"/>
        <v>$7,600,000</v>
      </c>
      <c r="H3073" t="s">
        <v>7303</v>
      </c>
      <c r="J3073" t="s">
        <v>88</v>
      </c>
      <c r="K3073" t="s">
        <v>101</v>
      </c>
      <c r="L3073">
        <v>7600000</v>
      </c>
      <c r="M3073" t="s">
        <v>102</v>
      </c>
    </row>
    <row r="3074" spans="1:13">
      <c r="A3074">
        <v>4262</v>
      </c>
      <c r="B3074" t="s">
        <v>6</v>
      </c>
      <c r="C3074" s="16" t="s">
        <v>7304</v>
      </c>
      <c r="D3074">
        <f t="shared" si="0"/>
        <v>29</v>
      </c>
      <c r="E3074" t="str">
        <f t="shared" si="1"/>
        <v>$4,133,280 1st year of rookie contract</v>
      </c>
      <c r="F3074">
        <f t="shared" si="2"/>
        <v>11</v>
      </c>
      <c r="G3074" t="str">
        <f t="shared" si="3"/>
        <v>$4,133,280</v>
      </c>
      <c r="H3074" t="s">
        <v>4461</v>
      </c>
      <c r="J3074" t="s">
        <v>88</v>
      </c>
      <c r="K3074" t="s">
        <v>101</v>
      </c>
      <c r="L3074">
        <v>4133280</v>
      </c>
      <c r="M3074" t="s">
        <v>1471</v>
      </c>
    </row>
    <row r="3075" spans="1:13">
      <c r="A3075">
        <v>4263</v>
      </c>
      <c r="B3075" t="s">
        <v>6</v>
      </c>
      <c r="C3075" s="16" t="s">
        <v>7305</v>
      </c>
      <c r="D3075">
        <f t="shared" si="0"/>
        <v>29</v>
      </c>
      <c r="E3075" t="str">
        <f t="shared" si="1"/>
        <v>$3,700,000</v>
      </c>
      <c r="F3075" t="str">
        <f t="shared" si="2"/>
        <v/>
      </c>
      <c r="G3075" t="str">
        <f t="shared" si="3"/>
        <v>$3,700,000</v>
      </c>
      <c r="H3075" t="s">
        <v>6912</v>
      </c>
      <c r="J3075" t="s">
        <v>88</v>
      </c>
      <c r="K3075" t="s">
        <v>101</v>
      </c>
      <c r="L3075">
        <v>3700000</v>
      </c>
      <c r="M3075" t="s">
        <v>667</v>
      </c>
    </row>
    <row r="3076" spans="1:13">
      <c r="A3076">
        <v>4264</v>
      </c>
      <c r="B3076" t="s">
        <v>6</v>
      </c>
      <c r="C3076" s="16" t="s">
        <v>7306</v>
      </c>
      <c r="D3076">
        <f t="shared" si="0"/>
        <v>29</v>
      </c>
      <c r="E3076" t="str">
        <f t="shared" si="1"/>
        <v>$3,000,000</v>
      </c>
      <c r="F3076" t="str">
        <f t="shared" si="2"/>
        <v/>
      </c>
      <c r="G3076" t="str">
        <f t="shared" si="3"/>
        <v>$3,000,000</v>
      </c>
      <c r="H3076" t="s">
        <v>459</v>
      </c>
      <c r="J3076" t="s">
        <v>88</v>
      </c>
      <c r="K3076" t="s">
        <v>101</v>
      </c>
      <c r="L3076">
        <v>3000000</v>
      </c>
      <c r="M3076" t="s">
        <v>4442</v>
      </c>
    </row>
    <row r="3077" spans="1:13">
      <c r="A3077">
        <v>4265</v>
      </c>
      <c r="B3077" t="s">
        <v>6</v>
      </c>
      <c r="C3077" s="16" t="s">
        <v>7307</v>
      </c>
      <c r="D3077">
        <f t="shared" si="0"/>
        <v>29</v>
      </c>
      <c r="E3077" t="str">
        <f t="shared" si="1"/>
        <v>$2,356,320 1st year of rookie contract</v>
      </c>
      <c r="F3077">
        <f t="shared" si="2"/>
        <v>11</v>
      </c>
      <c r="G3077" t="str">
        <f t="shared" si="3"/>
        <v>$2,356,320</v>
      </c>
      <c r="H3077" t="s">
        <v>3891</v>
      </c>
      <c r="J3077" t="s">
        <v>88</v>
      </c>
      <c r="K3077" t="s">
        <v>101</v>
      </c>
      <c r="L3077">
        <v>2356320</v>
      </c>
      <c r="M3077" t="s">
        <v>1469</v>
      </c>
    </row>
    <row r="3078" spans="1:13">
      <c r="A3078">
        <v>4266</v>
      </c>
      <c r="B3078" t="s">
        <v>6</v>
      </c>
      <c r="C3078" s="16" t="s">
        <v>7308</v>
      </c>
      <c r="D3078">
        <f t="shared" si="0"/>
        <v>29</v>
      </c>
      <c r="E3078" t="str">
        <f t="shared" si="1"/>
        <v>$1,380,000</v>
      </c>
      <c r="F3078" t="str">
        <f t="shared" si="2"/>
        <v/>
      </c>
      <c r="G3078" t="str">
        <f t="shared" si="3"/>
        <v>$1,380,000</v>
      </c>
      <c r="H3078" t="s">
        <v>7309</v>
      </c>
      <c r="J3078" t="s">
        <v>88</v>
      </c>
      <c r="K3078" t="s">
        <v>101</v>
      </c>
      <c r="L3078">
        <v>1380000</v>
      </c>
      <c r="M3078" t="s">
        <v>1267</v>
      </c>
    </row>
    <row r="3079" spans="1:13">
      <c r="A3079">
        <v>4267</v>
      </c>
      <c r="B3079" t="s">
        <v>6</v>
      </c>
      <c r="C3079" s="16" t="s">
        <v>7310</v>
      </c>
      <c r="D3079">
        <f t="shared" si="0"/>
        <v>29</v>
      </c>
      <c r="E3079" t="str">
        <f t="shared" si="1"/>
        <v>$1,229,255 minimum, counts $854,389</v>
      </c>
      <c r="F3079">
        <f t="shared" si="2"/>
        <v>11</v>
      </c>
      <c r="G3079" t="str">
        <f t="shared" si="3"/>
        <v>$1,229,255</v>
      </c>
      <c r="H3079" t="s">
        <v>4007</v>
      </c>
      <c r="J3079" t="s">
        <v>88</v>
      </c>
      <c r="K3079" t="s">
        <v>101</v>
      </c>
      <c r="L3079">
        <v>1229255</v>
      </c>
      <c r="M3079" t="s">
        <v>3429</v>
      </c>
    </row>
    <row r="3080" spans="1:13">
      <c r="A3080">
        <v>4268</v>
      </c>
      <c r="B3080" t="s">
        <v>6</v>
      </c>
      <c r="C3080" s="16" t="s">
        <v>7311</v>
      </c>
      <c r="D3080">
        <f t="shared" si="0"/>
        <v>29</v>
      </c>
      <c r="E3080" t="str">
        <f t="shared" si="1"/>
        <v>$1,146,337 minimum, counts $854,389</v>
      </c>
      <c r="F3080">
        <f t="shared" si="2"/>
        <v>11</v>
      </c>
      <c r="G3080" t="str">
        <f t="shared" si="3"/>
        <v>$1,146,337</v>
      </c>
      <c r="H3080" t="s">
        <v>3697</v>
      </c>
      <c r="J3080" t="s">
        <v>88</v>
      </c>
      <c r="K3080" t="s">
        <v>101</v>
      </c>
      <c r="L3080">
        <v>1146337</v>
      </c>
      <c r="M3080" t="s">
        <v>5075</v>
      </c>
    </row>
    <row r="3081" spans="1:13">
      <c r="A3081">
        <v>4269</v>
      </c>
      <c r="B3081" t="s">
        <v>6</v>
      </c>
      <c r="C3081" s="16" t="s">
        <v>7312</v>
      </c>
      <c r="D3081">
        <f t="shared" si="0"/>
        <v>29</v>
      </c>
      <c r="E3081" t="str">
        <f t="shared" si="1"/>
        <v>$1,087,500</v>
      </c>
      <c r="F3081" t="str">
        <f t="shared" si="2"/>
        <v/>
      </c>
      <c r="G3081" t="str">
        <f t="shared" si="3"/>
        <v>$1,087,500</v>
      </c>
      <c r="H3081" t="s">
        <v>7313</v>
      </c>
      <c r="J3081" t="s">
        <v>88</v>
      </c>
      <c r="K3081" t="s">
        <v>101</v>
      </c>
      <c r="L3081">
        <v>1087500</v>
      </c>
      <c r="M3081" t="s">
        <v>5469</v>
      </c>
    </row>
    <row r="3082" spans="1:13">
      <c r="A3082">
        <v>4270</v>
      </c>
      <c r="B3082" t="s">
        <v>6</v>
      </c>
      <c r="C3082" s="16" t="s">
        <v>7314</v>
      </c>
      <c r="D3082">
        <f t="shared" si="0"/>
        <v>29</v>
      </c>
      <c r="E3082" t="str">
        <f t="shared" si="1"/>
        <v>$473,604 minimum</v>
      </c>
      <c r="F3082">
        <f t="shared" si="2"/>
        <v>9</v>
      </c>
      <c r="G3082" t="str">
        <f t="shared" si="3"/>
        <v>$473,604</v>
      </c>
      <c r="H3082" t="s">
        <v>3635</v>
      </c>
      <c r="J3082" t="s">
        <v>88</v>
      </c>
      <c r="K3082" t="s">
        <v>101</v>
      </c>
      <c r="L3082">
        <v>473604</v>
      </c>
      <c r="M3082" t="s">
        <v>422</v>
      </c>
    </row>
    <row r="3083" spans="1:13">
      <c r="A3083">
        <v>4272</v>
      </c>
      <c r="B3083" t="s">
        <v>6</v>
      </c>
      <c r="C3083" s="16" t="s">
        <v>7315</v>
      </c>
      <c r="D3083">
        <f t="shared" si="0"/>
        <v>29</v>
      </c>
      <c r="E3083" t="str">
        <f t="shared" si="1"/>
        <v>$19,573,711</v>
      </c>
      <c r="F3083" t="str">
        <f t="shared" si="2"/>
        <v/>
      </c>
      <c r="G3083" t="str">
        <f t="shared" si="3"/>
        <v>$19,573,711</v>
      </c>
      <c r="H3083" t="s">
        <v>7316</v>
      </c>
      <c r="J3083" t="s">
        <v>92</v>
      </c>
      <c r="K3083" t="s">
        <v>101</v>
      </c>
      <c r="L3083">
        <v>19573711</v>
      </c>
      <c r="M3083" t="s">
        <v>3113</v>
      </c>
    </row>
    <row r="3084" spans="1:13">
      <c r="A3084">
        <v>4273</v>
      </c>
      <c r="B3084" t="s">
        <v>6</v>
      </c>
      <c r="C3084" s="16" t="s">
        <v>7317</v>
      </c>
      <c r="D3084">
        <f t="shared" si="0"/>
        <v>29</v>
      </c>
      <c r="E3084" t="str">
        <f t="shared" si="1"/>
        <v>$5,900,000</v>
      </c>
      <c r="F3084" t="str">
        <f t="shared" si="2"/>
        <v/>
      </c>
      <c r="G3084" t="str">
        <f t="shared" si="3"/>
        <v>$5,900,000</v>
      </c>
      <c r="H3084" t="s">
        <v>7318</v>
      </c>
      <c r="J3084" t="s">
        <v>92</v>
      </c>
      <c r="K3084" t="s">
        <v>101</v>
      </c>
      <c r="L3084">
        <v>5900000</v>
      </c>
      <c r="M3084" t="s">
        <v>2579</v>
      </c>
    </row>
    <row r="3085" spans="1:13">
      <c r="A3085">
        <v>4274</v>
      </c>
      <c r="B3085" t="s">
        <v>6</v>
      </c>
      <c r="C3085" s="16" t="s">
        <v>7319</v>
      </c>
      <c r="D3085">
        <f t="shared" si="0"/>
        <v>29</v>
      </c>
      <c r="E3085" t="str">
        <f t="shared" si="1"/>
        <v>$5,564,767</v>
      </c>
      <c r="F3085" t="str">
        <f t="shared" si="2"/>
        <v/>
      </c>
      <c r="G3085" t="str">
        <f t="shared" si="3"/>
        <v>$5,564,767</v>
      </c>
      <c r="H3085" t="s">
        <v>7320</v>
      </c>
      <c r="J3085" t="s">
        <v>92</v>
      </c>
      <c r="K3085" t="s">
        <v>101</v>
      </c>
      <c r="L3085">
        <v>5564767</v>
      </c>
      <c r="M3085" t="s">
        <v>5665</v>
      </c>
    </row>
    <row r="3086" spans="1:13">
      <c r="A3086">
        <v>4275</v>
      </c>
      <c r="B3086" t="s">
        <v>6</v>
      </c>
      <c r="C3086" s="16" t="s">
        <v>7321</v>
      </c>
      <c r="D3086">
        <f t="shared" si="0"/>
        <v>29</v>
      </c>
      <c r="E3086" t="str">
        <f t="shared" si="1"/>
        <v>$5,144,280 1st year of rookie contract</v>
      </c>
      <c r="F3086">
        <f t="shared" si="2"/>
        <v>11</v>
      </c>
      <c r="G3086" t="str">
        <f t="shared" si="3"/>
        <v>$5,144,280</v>
      </c>
      <c r="H3086" t="s">
        <v>4154</v>
      </c>
      <c r="J3086" t="s">
        <v>92</v>
      </c>
      <c r="K3086" t="s">
        <v>101</v>
      </c>
      <c r="L3086">
        <v>5144280</v>
      </c>
      <c r="M3086" t="s">
        <v>1515</v>
      </c>
    </row>
    <row r="3087" spans="1:13">
      <c r="A3087">
        <v>4276</v>
      </c>
      <c r="B3087" t="s">
        <v>6</v>
      </c>
      <c r="C3087" s="16" t="s">
        <v>7322</v>
      </c>
      <c r="D3087">
        <f t="shared" si="0"/>
        <v>29</v>
      </c>
      <c r="E3087" t="str">
        <f t="shared" si="1"/>
        <v>$4,050,499 4th year of rookie contract</v>
      </c>
      <c r="F3087">
        <f t="shared" si="2"/>
        <v>11</v>
      </c>
      <c r="G3087" t="str">
        <f t="shared" si="3"/>
        <v>$4,050,499</v>
      </c>
      <c r="H3087" t="s">
        <v>7323</v>
      </c>
      <c r="J3087" t="s">
        <v>92</v>
      </c>
      <c r="K3087" t="s">
        <v>101</v>
      </c>
      <c r="L3087">
        <v>4050499</v>
      </c>
      <c r="M3087" t="s">
        <v>2044</v>
      </c>
    </row>
    <row r="3088" spans="1:13">
      <c r="A3088">
        <v>4277</v>
      </c>
      <c r="B3088" t="s">
        <v>6</v>
      </c>
      <c r="C3088" s="16" t="s">
        <v>7324</v>
      </c>
      <c r="D3088">
        <f t="shared" si="0"/>
        <v>29</v>
      </c>
      <c r="E3088" t="str">
        <f t="shared" si="1"/>
        <v>$3,000,000</v>
      </c>
      <c r="F3088" t="str">
        <f t="shared" si="2"/>
        <v/>
      </c>
      <c r="G3088" t="str">
        <f t="shared" si="3"/>
        <v>$3,000,000</v>
      </c>
      <c r="H3088" t="s">
        <v>459</v>
      </c>
      <c r="J3088" t="s">
        <v>92</v>
      </c>
      <c r="K3088" t="s">
        <v>101</v>
      </c>
      <c r="L3088">
        <v>3000000</v>
      </c>
      <c r="M3088" t="s">
        <v>4135</v>
      </c>
    </row>
    <row r="3089" spans="1:13">
      <c r="A3089">
        <v>4278</v>
      </c>
      <c r="B3089" t="s">
        <v>6</v>
      </c>
      <c r="C3089" s="16" t="s">
        <v>7325</v>
      </c>
      <c r="D3089">
        <f t="shared" si="0"/>
        <v>29</v>
      </c>
      <c r="E3089" t="str">
        <f t="shared" si="1"/>
        <v>$2,814,196 4th year of rookie contract</v>
      </c>
      <c r="F3089">
        <f t="shared" si="2"/>
        <v>11</v>
      </c>
      <c r="G3089" t="str">
        <f t="shared" si="3"/>
        <v>$2,814,196</v>
      </c>
      <c r="H3089" t="s">
        <v>7326</v>
      </c>
      <c r="J3089" t="s">
        <v>92</v>
      </c>
      <c r="K3089" t="s">
        <v>101</v>
      </c>
      <c r="L3089">
        <v>2814196</v>
      </c>
      <c r="M3089" t="s">
        <v>4526</v>
      </c>
    </row>
    <row r="3090" spans="1:13">
      <c r="A3090">
        <v>4279</v>
      </c>
      <c r="B3090" t="s">
        <v>6</v>
      </c>
      <c r="C3090" s="16" t="s">
        <v>7327</v>
      </c>
      <c r="D3090">
        <f t="shared" si="0"/>
        <v>29</v>
      </c>
      <c r="E3090" t="str">
        <f t="shared" si="1"/>
        <v>$2,630,503 4th year of rookie contract</v>
      </c>
      <c r="F3090">
        <f t="shared" si="2"/>
        <v>11</v>
      </c>
      <c r="G3090" t="str">
        <f t="shared" si="3"/>
        <v>$2,630,503</v>
      </c>
      <c r="H3090" t="s">
        <v>7328</v>
      </c>
      <c r="J3090" t="s">
        <v>92</v>
      </c>
      <c r="K3090" t="s">
        <v>101</v>
      </c>
      <c r="L3090">
        <v>2630503</v>
      </c>
      <c r="M3090" t="s">
        <v>751</v>
      </c>
    </row>
    <row r="3091" spans="1:13">
      <c r="A3091">
        <v>4280</v>
      </c>
      <c r="B3091" t="s">
        <v>6</v>
      </c>
      <c r="C3091" s="16" t="s">
        <v>7329</v>
      </c>
      <c r="D3091">
        <f t="shared" si="0"/>
        <v>29</v>
      </c>
      <c r="E3091" t="str">
        <f t="shared" si="1"/>
        <v>$2,500,000</v>
      </c>
      <c r="F3091" t="str">
        <f t="shared" si="2"/>
        <v/>
      </c>
      <c r="G3091" t="str">
        <f t="shared" si="3"/>
        <v>$2,500,000</v>
      </c>
      <c r="H3091" t="s">
        <v>527</v>
      </c>
      <c r="J3091" t="s">
        <v>92</v>
      </c>
      <c r="K3091" t="s">
        <v>101</v>
      </c>
      <c r="L3091">
        <v>2500000</v>
      </c>
      <c r="M3091" t="s">
        <v>5630</v>
      </c>
    </row>
    <row r="3092" spans="1:13">
      <c r="A3092">
        <v>4281</v>
      </c>
      <c r="B3092" t="s">
        <v>6</v>
      </c>
      <c r="C3092" s="16" t="s">
        <v>7330</v>
      </c>
      <c r="D3092">
        <f t="shared" si="0"/>
        <v>29</v>
      </c>
      <c r="E3092" t="str">
        <f t="shared" si="1"/>
        <v>$1,601,040 3rd year of rookie contract</v>
      </c>
      <c r="F3092">
        <f t="shared" si="2"/>
        <v>11</v>
      </c>
      <c r="G3092" t="str">
        <f t="shared" si="3"/>
        <v>$1,601,040</v>
      </c>
      <c r="H3092" t="s">
        <v>7331</v>
      </c>
      <c r="J3092" t="s">
        <v>92</v>
      </c>
      <c r="K3092" t="s">
        <v>101</v>
      </c>
      <c r="L3092">
        <v>1601040</v>
      </c>
      <c r="M3092" t="s">
        <v>419</v>
      </c>
    </row>
    <row r="3093" spans="1:13">
      <c r="A3093">
        <v>4282</v>
      </c>
      <c r="B3093" t="s">
        <v>6</v>
      </c>
      <c r="C3093" s="16" t="s">
        <v>7332</v>
      </c>
      <c r="D3093">
        <f t="shared" si="0"/>
        <v>29</v>
      </c>
      <c r="E3093" t="str">
        <f t="shared" si="1"/>
        <v>$1,563,120 1st year of rookie contract</v>
      </c>
      <c r="F3093">
        <f t="shared" si="2"/>
        <v>11</v>
      </c>
      <c r="G3093" t="str">
        <f t="shared" si="3"/>
        <v>$1,563,120</v>
      </c>
      <c r="H3093" t="s">
        <v>3789</v>
      </c>
      <c r="J3093" t="s">
        <v>92</v>
      </c>
      <c r="K3093" t="s">
        <v>101</v>
      </c>
      <c r="L3093">
        <v>1563120</v>
      </c>
      <c r="M3093" t="s">
        <v>1068</v>
      </c>
    </row>
    <row r="3094" spans="1:13">
      <c r="A3094">
        <v>4283</v>
      </c>
      <c r="B3094" t="s">
        <v>6</v>
      </c>
      <c r="C3094" s="16" t="s">
        <v>7333</v>
      </c>
      <c r="D3094">
        <f t="shared" si="0"/>
        <v>29</v>
      </c>
      <c r="E3094" t="str">
        <f t="shared" si="1"/>
        <v>$1,204,560 1st year of rookie contract</v>
      </c>
      <c r="F3094">
        <f t="shared" si="2"/>
        <v>11</v>
      </c>
      <c r="G3094" t="str">
        <f t="shared" si="3"/>
        <v>$1,204,560</v>
      </c>
      <c r="H3094" t="s">
        <v>3620</v>
      </c>
      <c r="J3094" t="s">
        <v>92</v>
      </c>
      <c r="K3094" t="s">
        <v>101</v>
      </c>
      <c r="L3094">
        <v>1204560</v>
      </c>
      <c r="M3094" t="s">
        <v>487</v>
      </c>
    </row>
    <row r="3095" spans="1:13">
      <c r="A3095">
        <v>4284</v>
      </c>
      <c r="B3095" t="s">
        <v>6</v>
      </c>
      <c r="C3095" s="16" t="s">
        <v>7334</v>
      </c>
      <c r="D3095">
        <f t="shared" si="0"/>
        <v>29</v>
      </c>
      <c r="E3095" t="str">
        <f t="shared" si="1"/>
        <v>$1,042,320 1st year of rookie contract</v>
      </c>
      <c r="F3095">
        <f t="shared" si="2"/>
        <v>11</v>
      </c>
      <c r="G3095" t="str">
        <f t="shared" si="3"/>
        <v>$1,042,320</v>
      </c>
      <c r="H3095" t="s">
        <v>4287</v>
      </c>
      <c r="J3095" t="s">
        <v>92</v>
      </c>
      <c r="K3095" t="s">
        <v>101</v>
      </c>
      <c r="L3095">
        <v>1042320</v>
      </c>
      <c r="M3095" t="s">
        <v>2914</v>
      </c>
    </row>
    <row r="3096" spans="1:13">
      <c r="A3096">
        <v>4285</v>
      </c>
      <c r="B3096" t="s">
        <v>6</v>
      </c>
      <c r="C3096" s="16" t="s">
        <v>7335</v>
      </c>
      <c r="D3096">
        <f t="shared" si="0"/>
        <v>29</v>
      </c>
      <c r="E3096" t="str">
        <f t="shared" si="1"/>
        <v>$854,389 minimum</v>
      </c>
      <c r="F3096">
        <f t="shared" si="2"/>
        <v>9</v>
      </c>
      <c r="G3096" t="str">
        <f t="shared" si="3"/>
        <v>$854,389</v>
      </c>
      <c r="H3096" t="s">
        <v>4057</v>
      </c>
      <c r="J3096" t="s">
        <v>92</v>
      </c>
      <c r="K3096" t="s">
        <v>101</v>
      </c>
      <c r="L3096">
        <v>854389</v>
      </c>
      <c r="M3096" t="s">
        <v>1856</v>
      </c>
    </row>
    <row r="3097" spans="1:13">
      <c r="A3097">
        <v>4286</v>
      </c>
      <c r="B3097" t="s">
        <v>6</v>
      </c>
      <c r="C3097" s="16" t="s">
        <v>7336</v>
      </c>
      <c r="D3097">
        <f t="shared" si="0"/>
        <v>29</v>
      </c>
      <c r="E3097" t="str">
        <f t="shared" si="1"/>
        <v>$473,604 minimum</v>
      </c>
      <c r="F3097">
        <f t="shared" si="2"/>
        <v>9</v>
      </c>
      <c r="G3097" t="str">
        <f t="shared" si="3"/>
        <v>$473,604</v>
      </c>
      <c r="H3097" t="s">
        <v>3635</v>
      </c>
      <c r="J3097" t="s">
        <v>92</v>
      </c>
      <c r="K3097" t="s">
        <v>101</v>
      </c>
      <c r="L3097">
        <v>473604</v>
      </c>
      <c r="M3097" t="s">
        <v>3467</v>
      </c>
    </row>
    <row r="3098" spans="1:13">
      <c r="A3098">
        <v>4287</v>
      </c>
      <c r="B3098" t="s">
        <v>6</v>
      </c>
      <c r="C3098" s="16" t="s">
        <v>7337</v>
      </c>
      <c r="D3098">
        <f t="shared" si="0"/>
        <v>29</v>
      </c>
      <c r="E3098" t="str">
        <f t="shared" si="1"/>
        <v>$192,791 min, rel 11/22, s 12/20-1/5</v>
      </c>
      <c r="F3098">
        <f t="shared" si="2"/>
        <v>9</v>
      </c>
      <c r="G3098" t="str">
        <f t="shared" si="3"/>
        <v>$192,791</v>
      </c>
      <c r="H3098" t="s">
        <v>7338</v>
      </c>
      <c r="J3098" t="s">
        <v>92</v>
      </c>
      <c r="K3098" t="s">
        <v>101</v>
      </c>
      <c r="L3098">
        <v>192791</v>
      </c>
      <c r="M3098" t="s">
        <v>1993</v>
      </c>
    </row>
    <row r="3099" spans="1:13">
      <c r="A3099">
        <v>4288</v>
      </c>
      <c r="B3099" t="s">
        <v>6</v>
      </c>
      <c r="C3099" s="16" t="s">
        <v>7339</v>
      </c>
      <c r="D3099">
        <f t="shared" si="0"/>
        <v>29</v>
      </c>
      <c r="E3099" t="str">
        <f t="shared" si="1"/>
        <v>$125,538 min, signed 11/22, rel 12/20</v>
      </c>
      <c r="F3099">
        <f t="shared" si="2"/>
        <v>9</v>
      </c>
      <c r="G3099" t="str">
        <f t="shared" si="3"/>
        <v>$125,538</v>
      </c>
      <c r="H3099" t="s">
        <v>7340</v>
      </c>
      <c r="J3099" t="s">
        <v>92</v>
      </c>
      <c r="K3099" t="s">
        <v>101</v>
      </c>
      <c r="L3099">
        <v>125538</v>
      </c>
      <c r="M3099" t="s">
        <v>1019</v>
      </c>
    </row>
    <row r="3100" spans="1:13">
      <c r="A3100">
        <v>4289</v>
      </c>
      <c r="B3100" t="s">
        <v>6</v>
      </c>
      <c r="C3100" s="16" t="s">
        <v>7341</v>
      </c>
      <c r="D3100">
        <f t="shared" si="0"/>
        <v>29</v>
      </c>
      <c r="E3100" t="str">
        <f t="shared" si="1"/>
        <v>$89,670 min, s 1/22-2/1, s 2/12-2/22</v>
      </c>
      <c r="F3100">
        <f t="shared" si="2"/>
        <v>8</v>
      </c>
      <c r="G3100" t="str">
        <f t="shared" si="3"/>
        <v>$89,670</v>
      </c>
      <c r="H3100" t="s">
        <v>4295</v>
      </c>
      <c r="J3100" t="s">
        <v>92</v>
      </c>
      <c r="K3100" t="s">
        <v>101</v>
      </c>
      <c r="L3100">
        <v>89670</v>
      </c>
      <c r="M3100" t="s">
        <v>3282</v>
      </c>
    </row>
    <row r="3101" spans="1:13">
      <c r="A3101">
        <v>4493</v>
      </c>
      <c r="B3101" t="s">
        <v>7</v>
      </c>
      <c r="C3101" s="16" t="s">
        <v>7342</v>
      </c>
      <c r="D3101">
        <f t="shared" si="0"/>
        <v>29</v>
      </c>
      <c r="E3101" t="str">
        <f t="shared" si="1"/>
        <v>$14,976,754</v>
      </c>
      <c r="F3101" t="str">
        <f t="shared" si="2"/>
        <v/>
      </c>
      <c r="G3101" t="str">
        <f t="shared" si="3"/>
        <v>$14,976,754</v>
      </c>
      <c r="H3101" t="s">
        <v>7343</v>
      </c>
      <c r="J3101" t="s">
        <v>28</v>
      </c>
      <c r="K3101" t="s">
        <v>101</v>
      </c>
      <c r="L3101">
        <v>14976754</v>
      </c>
      <c r="M3101" t="s">
        <v>206</v>
      </c>
    </row>
    <row r="3102" spans="1:13">
      <c r="A3102">
        <v>4494</v>
      </c>
      <c r="B3102" t="s">
        <v>7</v>
      </c>
      <c r="C3102" s="16" t="s">
        <v>7344</v>
      </c>
      <c r="D3102">
        <f t="shared" si="0"/>
        <v>29</v>
      </c>
      <c r="E3102" t="str">
        <f t="shared" si="1"/>
        <v>$10,800,000</v>
      </c>
      <c r="F3102" t="str">
        <f t="shared" si="2"/>
        <v/>
      </c>
      <c r="G3102" t="str">
        <f t="shared" si="3"/>
        <v>$10,800,000</v>
      </c>
      <c r="H3102" t="s">
        <v>6620</v>
      </c>
      <c r="J3102" t="s">
        <v>28</v>
      </c>
      <c r="K3102" t="s">
        <v>101</v>
      </c>
      <c r="L3102">
        <v>10800000</v>
      </c>
      <c r="M3102" t="s">
        <v>502</v>
      </c>
    </row>
    <row r="3103" spans="1:13">
      <c r="A3103">
        <v>4495</v>
      </c>
      <c r="B3103" t="s">
        <v>7</v>
      </c>
      <c r="C3103" s="16" t="s">
        <v>7345</v>
      </c>
      <c r="D3103">
        <f t="shared" si="0"/>
        <v>29</v>
      </c>
      <c r="E3103" t="str">
        <f t="shared" si="1"/>
        <v>$9,360,000</v>
      </c>
      <c r="F3103" t="str">
        <f t="shared" si="2"/>
        <v/>
      </c>
      <c r="G3103" t="str">
        <f t="shared" si="3"/>
        <v>$9,360,000</v>
      </c>
      <c r="H3103" t="s">
        <v>7346</v>
      </c>
      <c r="J3103" t="s">
        <v>28</v>
      </c>
      <c r="K3103" t="s">
        <v>101</v>
      </c>
      <c r="L3103">
        <v>9360000</v>
      </c>
      <c r="M3103" t="s">
        <v>713</v>
      </c>
    </row>
    <row r="3104" spans="1:13">
      <c r="A3104">
        <v>4496</v>
      </c>
      <c r="B3104" t="s">
        <v>7</v>
      </c>
      <c r="C3104" s="16" t="s">
        <v>7347</v>
      </c>
      <c r="D3104">
        <f t="shared" si="0"/>
        <v>29</v>
      </c>
      <c r="E3104" t="str">
        <f t="shared" si="1"/>
        <v>$7,500,000</v>
      </c>
      <c r="F3104" t="str">
        <f t="shared" si="2"/>
        <v/>
      </c>
      <c r="G3104" t="str">
        <f t="shared" si="3"/>
        <v>$7,500,000</v>
      </c>
      <c r="H3104" t="s">
        <v>1388</v>
      </c>
      <c r="J3104" t="s">
        <v>28</v>
      </c>
      <c r="K3104" t="s">
        <v>101</v>
      </c>
      <c r="L3104">
        <v>7500000</v>
      </c>
      <c r="M3104" t="s">
        <v>269</v>
      </c>
    </row>
    <row r="3105" spans="1:13">
      <c r="A3105">
        <v>4497</v>
      </c>
      <c r="B3105" t="s">
        <v>7</v>
      </c>
      <c r="C3105" s="16" t="s">
        <v>7348</v>
      </c>
      <c r="D3105">
        <f t="shared" si="0"/>
        <v>29</v>
      </c>
      <c r="E3105" t="str">
        <f t="shared" si="1"/>
        <v>$6,217,617</v>
      </c>
      <c r="F3105" t="str">
        <f t="shared" si="2"/>
        <v/>
      </c>
      <c r="G3105" t="str">
        <f t="shared" si="3"/>
        <v>$6,217,617</v>
      </c>
      <c r="H3105" t="s">
        <v>7349</v>
      </c>
      <c r="J3105" t="s">
        <v>28</v>
      </c>
      <c r="K3105" t="s">
        <v>101</v>
      </c>
      <c r="L3105">
        <v>6217617</v>
      </c>
      <c r="M3105" t="s">
        <v>5665</v>
      </c>
    </row>
    <row r="3106" spans="1:13">
      <c r="A3106">
        <v>4498</v>
      </c>
      <c r="B3106" t="s">
        <v>7</v>
      </c>
      <c r="C3106" s="16" t="s">
        <v>7350</v>
      </c>
      <c r="D3106">
        <f t="shared" si="0"/>
        <v>29</v>
      </c>
      <c r="E3106" t="str">
        <f t="shared" si="1"/>
        <v>$4,750,000</v>
      </c>
      <c r="F3106" t="str">
        <f t="shared" si="2"/>
        <v/>
      </c>
      <c r="G3106" t="str">
        <f t="shared" si="3"/>
        <v>$4,750,000</v>
      </c>
      <c r="H3106" t="s">
        <v>7351</v>
      </c>
      <c r="J3106" t="s">
        <v>28</v>
      </c>
      <c r="K3106" t="s">
        <v>101</v>
      </c>
      <c r="L3106">
        <v>4750000</v>
      </c>
      <c r="M3106" t="s">
        <v>397</v>
      </c>
    </row>
    <row r="3107" spans="1:13">
      <c r="A3107">
        <v>4499</v>
      </c>
      <c r="B3107" t="s">
        <v>7</v>
      </c>
      <c r="C3107" s="16" t="s">
        <v>7352</v>
      </c>
      <c r="D3107">
        <f t="shared" si="0"/>
        <v>29</v>
      </c>
      <c r="E3107" t="str">
        <f t="shared" si="1"/>
        <v>$4,307,640 3rd year of rookie contract</v>
      </c>
      <c r="F3107">
        <f t="shared" si="2"/>
        <v>11</v>
      </c>
      <c r="G3107" t="str">
        <f t="shared" si="3"/>
        <v>$4,307,640</v>
      </c>
      <c r="H3107" t="s">
        <v>7353</v>
      </c>
      <c r="J3107" t="s">
        <v>28</v>
      </c>
      <c r="K3107" t="s">
        <v>101</v>
      </c>
      <c r="L3107">
        <v>4307640</v>
      </c>
      <c r="M3107" t="s">
        <v>105</v>
      </c>
    </row>
    <row r="3108" spans="1:13">
      <c r="A3108">
        <v>4500</v>
      </c>
      <c r="B3108" t="s">
        <v>7</v>
      </c>
      <c r="C3108" s="16" t="s">
        <v>7329</v>
      </c>
      <c r="D3108">
        <f t="shared" si="0"/>
        <v>29</v>
      </c>
      <c r="E3108" t="str">
        <f t="shared" si="1"/>
        <v>$2,500,000</v>
      </c>
      <c r="F3108" t="str">
        <f t="shared" si="2"/>
        <v/>
      </c>
      <c r="G3108" t="str">
        <f t="shared" si="3"/>
        <v>$2,500,000</v>
      </c>
      <c r="H3108" t="s">
        <v>527</v>
      </c>
      <c r="J3108" t="s">
        <v>28</v>
      </c>
      <c r="K3108" t="s">
        <v>101</v>
      </c>
      <c r="L3108">
        <v>2500000</v>
      </c>
      <c r="M3108" t="s">
        <v>5630</v>
      </c>
    </row>
    <row r="3109" spans="1:13">
      <c r="A3109">
        <v>4501</v>
      </c>
      <c r="B3109" t="s">
        <v>7</v>
      </c>
      <c r="C3109" s="16" t="s">
        <v>7354</v>
      </c>
      <c r="D3109">
        <f t="shared" si="0"/>
        <v>29</v>
      </c>
      <c r="E3109" t="str">
        <f t="shared" si="1"/>
        <v>$1,373,880 1st year of rookie contract</v>
      </c>
      <c r="F3109">
        <f t="shared" si="2"/>
        <v>11</v>
      </c>
      <c r="G3109" t="str">
        <f t="shared" si="3"/>
        <v>$1,373,880</v>
      </c>
      <c r="H3109" t="s">
        <v>7355</v>
      </c>
      <c r="J3109" t="s">
        <v>28</v>
      </c>
      <c r="K3109" t="s">
        <v>101</v>
      </c>
      <c r="L3109">
        <v>1373880</v>
      </c>
      <c r="M3109" t="s">
        <v>111</v>
      </c>
    </row>
    <row r="3110" spans="1:13">
      <c r="A3110">
        <v>4502</v>
      </c>
      <c r="B3110" t="s">
        <v>7</v>
      </c>
      <c r="C3110" s="16" t="s">
        <v>7356</v>
      </c>
      <c r="D3110">
        <f t="shared" si="0"/>
        <v>29</v>
      </c>
      <c r="E3110" t="str">
        <f t="shared" si="1"/>
        <v>$1,306,455 minimum, counts $825,497</v>
      </c>
      <c r="F3110">
        <f t="shared" si="2"/>
        <v>11</v>
      </c>
      <c r="G3110" t="str">
        <f t="shared" si="3"/>
        <v>$1,306,455</v>
      </c>
      <c r="H3110" t="s">
        <v>7357</v>
      </c>
      <c r="J3110" t="s">
        <v>28</v>
      </c>
      <c r="K3110" t="s">
        <v>101</v>
      </c>
      <c r="L3110">
        <v>1306455</v>
      </c>
      <c r="M3110" t="s">
        <v>5323</v>
      </c>
    </row>
    <row r="3111" spans="1:13">
      <c r="A3111">
        <v>4503</v>
      </c>
      <c r="B3111" t="s">
        <v>7</v>
      </c>
      <c r="C3111" s="16" t="s">
        <v>7358</v>
      </c>
      <c r="D3111">
        <f t="shared" si="0"/>
        <v>29</v>
      </c>
      <c r="E3111" t="str">
        <f t="shared" si="1"/>
        <v>$1,181,803 minimum, counts $825,497</v>
      </c>
      <c r="F3111">
        <f t="shared" si="2"/>
        <v>11</v>
      </c>
      <c r="G3111" t="str">
        <f t="shared" si="3"/>
        <v>$1,181,803</v>
      </c>
      <c r="H3111" t="s">
        <v>7359</v>
      </c>
      <c r="J3111" t="s">
        <v>28</v>
      </c>
      <c r="K3111" t="s">
        <v>101</v>
      </c>
      <c r="L3111">
        <v>1181803</v>
      </c>
      <c r="M3111" t="s">
        <v>2701</v>
      </c>
    </row>
    <row r="3112" spans="1:13">
      <c r="A3112">
        <v>4504</v>
      </c>
      <c r="B3112" t="s">
        <v>7</v>
      </c>
      <c r="C3112" s="16" t="s">
        <v>7360</v>
      </c>
      <c r="D3112">
        <f t="shared" si="0"/>
        <v>29</v>
      </c>
      <c r="E3112" t="str">
        <f t="shared" si="1"/>
        <v>$855,189 minimum</v>
      </c>
      <c r="F3112">
        <f t="shared" si="2"/>
        <v>9</v>
      </c>
      <c r="G3112" t="str">
        <f t="shared" si="3"/>
        <v>$855,189</v>
      </c>
      <c r="H3112" t="s">
        <v>7361</v>
      </c>
      <c r="J3112" t="s">
        <v>28</v>
      </c>
      <c r="K3112" t="s">
        <v>101</v>
      </c>
      <c r="L3112">
        <v>855189</v>
      </c>
      <c r="M3112" t="s">
        <v>5807</v>
      </c>
    </row>
    <row r="3113" spans="1:13">
      <c r="A3113">
        <v>4505</v>
      </c>
      <c r="B3113" t="s">
        <v>7</v>
      </c>
      <c r="C3113" s="16" t="s">
        <v>7362</v>
      </c>
      <c r="D3113">
        <f t="shared" si="0"/>
        <v>29</v>
      </c>
      <c r="E3113" t="str">
        <f t="shared" si="1"/>
        <v>$446,740 signed 1/12/10</v>
      </c>
      <c r="F3113">
        <f t="shared" si="2"/>
        <v>9</v>
      </c>
      <c r="G3113" t="str">
        <f t="shared" si="3"/>
        <v>$446,740</v>
      </c>
      <c r="H3113" t="s">
        <v>7363</v>
      </c>
      <c r="J3113" t="s">
        <v>28</v>
      </c>
      <c r="K3113" t="s">
        <v>101</v>
      </c>
      <c r="L3113">
        <v>446740</v>
      </c>
      <c r="M3113" t="s">
        <v>5577</v>
      </c>
    </row>
    <row r="3114" spans="1:13">
      <c r="A3114">
        <v>4506</v>
      </c>
      <c r="B3114" t="s">
        <v>7</v>
      </c>
      <c r="C3114" s="16" t="s">
        <v>7364</v>
      </c>
      <c r="D3114">
        <f t="shared" si="0"/>
        <v>29</v>
      </c>
      <c r="E3114" t="str">
        <f t="shared" si="1"/>
        <v>$307,564 released 1/5/10</v>
      </c>
      <c r="F3114">
        <f t="shared" si="2"/>
        <v>9</v>
      </c>
      <c r="G3114" t="str">
        <f t="shared" si="3"/>
        <v>$307,564</v>
      </c>
      <c r="H3114" t="s">
        <v>7365</v>
      </c>
      <c r="J3114" t="s">
        <v>28</v>
      </c>
      <c r="K3114" t="s">
        <v>101</v>
      </c>
      <c r="L3114">
        <v>307564</v>
      </c>
      <c r="M3114" t="s">
        <v>5740</v>
      </c>
    </row>
    <row r="3115" spans="1:13">
      <c r="A3115">
        <v>4508</v>
      </c>
      <c r="B3115" t="s">
        <v>7</v>
      </c>
      <c r="C3115" s="16" t="s">
        <v>7366</v>
      </c>
      <c r="D3115">
        <f t="shared" si="0"/>
        <v>29</v>
      </c>
      <c r="E3115" t="str">
        <f t="shared" si="1"/>
        <v>$19,795,712</v>
      </c>
      <c r="F3115" t="str">
        <f t="shared" si="2"/>
        <v/>
      </c>
      <c r="G3115" t="str">
        <f t="shared" si="3"/>
        <v>$19,795,712</v>
      </c>
      <c r="H3115" t="s">
        <v>7367</v>
      </c>
      <c r="J3115" t="s">
        <v>32</v>
      </c>
      <c r="K3115" t="s">
        <v>101</v>
      </c>
      <c r="L3115">
        <v>19795712</v>
      </c>
      <c r="M3115" t="s">
        <v>716</v>
      </c>
    </row>
    <row r="3116" spans="1:13">
      <c r="A3116">
        <v>4509</v>
      </c>
      <c r="B3116" t="s">
        <v>7</v>
      </c>
      <c r="C3116" s="16" t="s">
        <v>7368</v>
      </c>
      <c r="D3116">
        <f t="shared" si="0"/>
        <v>29</v>
      </c>
      <c r="E3116" t="str">
        <f t="shared" si="1"/>
        <v>$18,776,860</v>
      </c>
      <c r="F3116" t="str">
        <f t="shared" si="2"/>
        <v/>
      </c>
      <c r="G3116" t="str">
        <f t="shared" si="3"/>
        <v>$18,776,860</v>
      </c>
      <c r="H3116" t="s">
        <v>7369</v>
      </c>
      <c r="J3116" t="s">
        <v>32</v>
      </c>
      <c r="K3116" t="s">
        <v>101</v>
      </c>
      <c r="L3116">
        <v>18776860</v>
      </c>
      <c r="M3116" t="s">
        <v>3107</v>
      </c>
    </row>
    <row r="3117" spans="1:13">
      <c r="A3117">
        <v>4510</v>
      </c>
      <c r="B3117" t="s">
        <v>7</v>
      </c>
      <c r="C3117" s="16" t="s">
        <v>7370</v>
      </c>
      <c r="D3117">
        <f t="shared" si="0"/>
        <v>29</v>
      </c>
      <c r="E3117" t="str">
        <f t="shared" si="1"/>
        <v>$16,400,000</v>
      </c>
      <c r="F3117" t="str">
        <f t="shared" si="2"/>
        <v/>
      </c>
      <c r="G3117" t="str">
        <f t="shared" si="3"/>
        <v>$16,400,000</v>
      </c>
      <c r="H3117" t="s">
        <v>7371</v>
      </c>
      <c r="J3117" t="s">
        <v>32</v>
      </c>
      <c r="K3117" t="s">
        <v>101</v>
      </c>
      <c r="L3117">
        <v>16400000</v>
      </c>
      <c r="M3117" t="s">
        <v>944</v>
      </c>
    </row>
    <row r="3118" spans="1:13">
      <c r="A3118">
        <v>4511</v>
      </c>
      <c r="B3118" t="s">
        <v>7</v>
      </c>
      <c r="C3118" s="16" t="s">
        <v>7372</v>
      </c>
      <c r="D3118">
        <f t="shared" si="0"/>
        <v>29</v>
      </c>
      <c r="E3118" t="str">
        <f t="shared" si="1"/>
        <v>$5,854,000</v>
      </c>
      <c r="F3118" t="str">
        <f t="shared" si="2"/>
        <v/>
      </c>
      <c r="G3118" t="str">
        <f t="shared" si="3"/>
        <v>$5,854,000</v>
      </c>
      <c r="H3118" t="s">
        <v>7373</v>
      </c>
      <c r="J3118" t="s">
        <v>32</v>
      </c>
      <c r="K3118" t="s">
        <v>101</v>
      </c>
      <c r="L3118">
        <v>5854000</v>
      </c>
      <c r="M3118" t="s">
        <v>4198</v>
      </c>
    </row>
    <row r="3119" spans="1:13">
      <c r="A3119">
        <v>4512</v>
      </c>
      <c r="B3119" t="s">
        <v>7</v>
      </c>
      <c r="C3119" s="16" t="s">
        <v>7374</v>
      </c>
      <c r="D3119">
        <f t="shared" si="0"/>
        <v>29</v>
      </c>
      <c r="E3119" t="str">
        <f t="shared" si="1"/>
        <v>$4,250,000</v>
      </c>
      <c r="F3119" t="str">
        <f t="shared" si="2"/>
        <v/>
      </c>
      <c r="G3119" t="str">
        <f t="shared" si="3"/>
        <v>$4,250,000</v>
      </c>
      <c r="H3119" t="s">
        <v>2103</v>
      </c>
      <c r="J3119" t="s">
        <v>32</v>
      </c>
      <c r="K3119" t="s">
        <v>101</v>
      </c>
      <c r="L3119">
        <v>4250000</v>
      </c>
      <c r="M3119" t="s">
        <v>1016</v>
      </c>
    </row>
    <row r="3120" spans="1:13">
      <c r="A3120">
        <v>4513</v>
      </c>
      <c r="B3120" t="s">
        <v>7</v>
      </c>
      <c r="C3120" s="16" t="s">
        <v>7375</v>
      </c>
      <c r="D3120">
        <f t="shared" si="0"/>
        <v>29</v>
      </c>
      <c r="E3120" t="str">
        <f t="shared" si="1"/>
        <v>$4,000,000</v>
      </c>
      <c r="F3120" t="str">
        <f t="shared" si="2"/>
        <v/>
      </c>
      <c r="G3120" t="str">
        <f t="shared" si="3"/>
        <v>$4,000,000</v>
      </c>
      <c r="H3120" t="s">
        <v>116</v>
      </c>
      <c r="J3120" t="s">
        <v>32</v>
      </c>
      <c r="K3120" t="s">
        <v>101</v>
      </c>
      <c r="L3120">
        <v>4000000</v>
      </c>
      <c r="M3120" t="s">
        <v>1047</v>
      </c>
    </row>
    <row r="3121" spans="1:13">
      <c r="A3121">
        <v>4514</v>
      </c>
      <c r="B3121" t="s">
        <v>7</v>
      </c>
      <c r="C3121" s="16" t="s">
        <v>7376</v>
      </c>
      <c r="D3121">
        <f t="shared" si="0"/>
        <v>29</v>
      </c>
      <c r="E3121" t="str">
        <f t="shared" si="1"/>
        <v>$3,413,793</v>
      </c>
      <c r="F3121" t="str">
        <f t="shared" si="2"/>
        <v/>
      </c>
      <c r="G3121" t="str">
        <f t="shared" si="3"/>
        <v>$3,413,793</v>
      </c>
      <c r="H3121" t="s">
        <v>7377</v>
      </c>
      <c r="J3121" t="s">
        <v>32</v>
      </c>
      <c r="K3121" t="s">
        <v>101</v>
      </c>
      <c r="L3121">
        <v>3413793</v>
      </c>
      <c r="M3121" t="s">
        <v>4707</v>
      </c>
    </row>
    <row r="3122" spans="1:13">
      <c r="A3122">
        <v>4515</v>
      </c>
      <c r="B3122" t="s">
        <v>7</v>
      </c>
      <c r="C3122" s="16" t="s">
        <v>7378</v>
      </c>
      <c r="D3122">
        <f t="shared" si="0"/>
        <v>29</v>
      </c>
      <c r="E3122" t="str">
        <f t="shared" si="1"/>
        <v>$3,000,000</v>
      </c>
      <c r="F3122" t="str">
        <f t="shared" si="2"/>
        <v/>
      </c>
      <c r="G3122" t="str">
        <f t="shared" si="3"/>
        <v>$3,000,000</v>
      </c>
      <c r="H3122" t="s">
        <v>459</v>
      </c>
      <c r="J3122" t="s">
        <v>32</v>
      </c>
      <c r="K3122" t="s">
        <v>101</v>
      </c>
      <c r="L3122">
        <v>3000000</v>
      </c>
      <c r="M3122" t="s">
        <v>1980</v>
      </c>
    </row>
    <row r="3123" spans="1:13">
      <c r="A3123">
        <v>4516</v>
      </c>
      <c r="B3123" t="s">
        <v>7</v>
      </c>
      <c r="C3123" s="16" t="s">
        <v>7379</v>
      </c>
      <c r="D3123">
        <f t="shared" si="0"/>
        <v>29</v>
      </c>
      <c r="E3123" t="str">
        <f t="shared" si="1"/>
        <v>$2,500,000</v>
      </c>
      <c r="F3123" t="str">
        <f t="shared" si="2"/>
        <v/>
      </c>
      <c r="G3123" t="str">
        <f t="shared" si="3"/>
        <v>$2,500,000</v>
      </c>
      <c r="H3123" t="s">
        <v>527</v>
      </c>
      <c r="J3123" t="s">
        <v>32</v>
      </c>
      <c r="K3123" t="s">
        <v>101</v>
      </c>
      <c r="L3123">
        <v>2500000</v>
      </c>
      <c r="M3123" t="s">
        <v>803</v>
      </c>
    </row>
    <row r="3124" spans="1:13">
      <c r="A3124">
        <v>4517</v>
      </c>
      <c r="B3124" t="s">
        <v>7</v>
      </c>
      <c r="C3124" s="16" t="s">
        <v>7380</v>
      </c>
      <c r="D3124">
        <f t="shared" si="0"/>
        <v>29</v>
      </c>
      <c r="E3124" t="str">
        <f t="shared" si="1"/>
        <v>$2,094,922 4th year of rookie contract</v>
      </c>
      <c r="F3124">
        <f t="shared" si="2"/>
        <v>11</v>
      </c>
      <c r="G3124" t="str">
        <f t="shared" si="3"/>
        <v>$2,094,922</v>
      </c>
      <c r="H3124" t="s">
        <v>7381</v>
      </c>
      <c r="J3124" t="s">
        <v>32</v>
      </c>
      <c r="K3124" t="s">
        <v>101</v>
      </c>
      <c r="L3124">
        <v>2094922</v>
      </c>
      <c r="M3124" t="s">
        <v>796</v>
      </c>
    </row>
    <row r="3125" spans="1:13">
      <c r="A3125">
        <v>4518</v>
      </c>
      <c r="B3125" t="s">
        <v>7</v>
      </c>
      <c r="C3125" s="16" t="s">
        <v>7382</v>
      </c>
      <c r="D3125">
        <f t="shared" si="0"/>
        <v>29</v>
      </c>
      <c r="E3125" t="str">
        <f t="shared" si="1"/>
        <v>$1,990,000</v>
      </c>
      <c r="F3125" t="str">
        <f t="shared" si="2"/>
        <v/>
      </c>
      <c r="G3125" t="str">
        <f t="shared" si="3"/>
        <v>$1,990,000</v>
      </c>
      <c r="H3125" t="s">
        <v>7383</v>
      </c>
      <c r="J3125" t="s">
        <v>32</v>
      </c>
      <c r="K3125" t="s">
        <v>101</v>
      </c>
      <c r="L3125">
        <v>1990000</v>
      </c>
      <c r="M3125" t="s">
        <v>4110</v>
      </c>
    </row>
    <row r="3126" spans="1:13">
      <c r="A3126">
        <v>4519</v>
      </c>
      <c r="B3126" t="s">
        <v>7</v>
      </c>
      <c r="C3126" s="16" t="s">
        <v>7384</v>
      </c>
      <c r="D3126">
        <f t="shared" si="0"/>
        <v>29</v>
      </c>
      <c r="E3126" t="str">
        <f t="shared" si="1"/>
        <v>$825,497 minimum</v>
      </c>
      <c r="F3126">
        <f t="shared" si="2"/>
        <v>9</v>
      </c>
      <c r="G3126" t="str">
        <f t="shared" si="3"/>
        <v>$825,497</v>
      </c>
      <c r="H3126" t="s">
        <v>7385</v>
      </c>
      <c r="J3126" t="s">
        <v>32</v>
      </c>
      <c r="K3126" t="s">
        <v>101</v>
      </c>
      <c r="L3126">
        <v>825497</v>
      </c>
      <c r="M3126" t="s">
        <v>5977</v>
      </c>
    </row>
    <row r="3127" spans="1:13">
      <c r="A3127">
        <v>4520</v>
      </c>
      <c r="B3127" t="s">
        <v>7</v>
      </c>
      <c r="C3127" s="16" t="s">
        <v>7386</v>
      </c>
      <c r="D3127">
        <f t="shared" si="0"/>
        <v>29</v>
      </c>
      <c r="E3127" t="str">
        <f t="shared" si="1"/>
        <v>$457,588 minimum</v>
      </c>
      <c r="F3127">
        <f t="shared" si="2"/>
        <v>9</v>
      </c>
      <c r="G3127" t="str">
        <f t="shared" si="3"/>
        <v>$457,588</v>
      </c>
      <c r="H3127" t="s">
        <v>7387</v>
      </c>
      <c r="J3127" t="s">
        <v>32</v>
      </c>
      <c r="K3127" t="s">
        <v>101</v>
      </c>
      <c r="L3127">
        <v>457588</v>
      </c>
      <c r="M3127" t="s">
        <v>5564</v>
      </c>
    </row>
    <row r="3128" spans="1:13">
      <c r="A3128">
        <v>4521</v>
      </c>
      <c r="B3128" t="s">
        <v>7</v>
      </c>
      <c r="C3128" s="16" t="s">
        <v>7388</v>
      </c>
      <c r="D3128">
        <f t="shared" si="0"/>
        <v>29</v>
      </c>
      <c r="E3128" t="str">
        <f t="shared" si="1"/>
        <v>$193,802 released 1/6/10</v>
      </c>
      <c r="F3128">
        <f t="shared" si="2"/>
        <v>9</v>
      </c>
      <c r="G3128" t="str">
        <f t="shared" si="3"/>
        <v>$193,802</v>
      </c>
      <c r="H3128" t="s">
        <v>7389</v>
      </c>
      <c r="J3128" t="s">
        <v>32</v>
      </c>
      <c r="K3128" t="s">
        <v>101</v>
      </c>
      <c r="L3128">
        <v>193802</v>
      </c>
      <c r="M3128" t="s">
        <v>1993</v>
      </c>
    </row>
    <row r="3129" spans="1:13">
      <c r="A3129">
        <v>4523</v>
      </c>
      <c r="B3129" t="s">
        <v>7</v>
      </c>
      <c r="C3129" s="16" t="s">
        <v>7390</v>
      </c>
      <c r="D3129">
        <f t="shared" si="0"/>
        <v>29</v>
      </c>
      <c r="E3129" t="str">
        <f t="shared" si="1"/>
        <v>$11,850,000</v>
      </c>
      <c r="F3129" t="str">
        <f t="shared" si="2"/>
        <v/>
      </c>
      <c r="G3129" t="str">
        <f t="shared" si="3"/>
        <v>$11,850,000</v>
      </c>
      <c r="H3129" t="s">
        <v>7391</v>
      </c>
      <c r="J3129" t="s">
        <v>35</v>
      </c>
      <c r="K3129" t="s">
        <v>101</v>
      </c>
      <c r="L3129">
        <v>11850000</v>
      </c>
      <c r="M3129" t="s">
        <v>1246</v>
      </c>
    </row>
    <row r="3130" spans="1:13">
      <c r="A3130">
        <v>4524</v>
      </c>
      <c r="B3130" t="s">
        <v>7</v>
      </c>
      <c r="C3130" s="16" t="s">
        <v>7392</v>
      </c>
      <c r="D3130">
        <f t="shared" si="0"/>
        <v>29</v>
      </c>
      <c r="E3130" t="str">
        <f t="shared" si="1"/>
        <v>$9,075,000</v>
      </c>
      <c r="F3130" t="str">
        <f t="shared" si="2"/>
        <v/>
      </c>
      <c r="G3130" t="str">
        <f t="shared" si="3"/>
        <v>$9,075,000</v>
      </c>
      <c r="H3130" t="s">
        <v>7393</v>
      </c>
      <c r="J3130" t="s">
        <v>35</v>
      </c>
      <c r="K3130" t="s">
        <v>101</v>
      </c>
      <c r="L3130">
        <v>9075000</v>
      </c>
      <c r="M3130" t="s">
        <v>1185</v>
      </c>
    </row>
    <row r="3131" spans="1:13">
      <c r="A3131">
        <v>4525</v>
      </c>
      <c r="B3131" t="s">
        <v>7</v>
      </c>
      <c r="C3131" s="16" t="s">
        <v>6659</v>
      </c>
      <c r="D3131">
        <f t="shared" si="0"/>
        <v>29</v>
      </c>
      <c r="E3131" t="str">
        <f t="shared" si="1"/>
        <v>$9,000,000</v>
      </c>
      <c r="F3131" t="str">
        <f t="shared" si="2"/>
        <v/>
      </c>
      <c r="G3131" t="str">
        <f t="shared" si="3"/>
        <v>$9,000,000</v>
      </c>
      <c r="H3131" t="s">
        <v>795</v>
      </c>
      <c r="J3131" t="s">
        <v>35</v>
      </c>
      <c r="K3131" t="s">
        <v>101</v>
      </c>
      <c r="L3131">
        <v>9000000</v>
      </c>
      <c r="M3131" t="s">
        <v>1389</v>
      </c>
    </row>
    <row r="3132" spans="1:13">
      <c r="A3132">
        <v>4526</v>
      </c>
      <c r="B3132" t="s">
        <v>7</v>
      </c>
      <c r="C3132" s="16" t="s">
        <v>7394</v>
      </c>
      <c r="D3132">
        <f t="shared" si="0"/>
        <v>29</v>
      </c>
      <c r="E3132" t="str">
        <f t="shared" si="1"/>
        <v>$7,650,000</v>
      </c>
      <c r="F3132" t="str">
        <f t="shared" si="2"/>
        <v/>
      </c>
      <c r="G3132" t="str">
        <f t="shared" si="3"/>
        <v>$7,650,000</v>
      </c>
      <c r="H3132" t="s">
        <v>7395</v>
      </c>
      <c r="J3132" t="s">
        <v>35</v>
      </c>
      <c r="K3132" t="s">
        <v>101</v>
      </c>
      <c r="L3132">
        <v>7650000</v>
      </c>
      <c r="M3132" t="s">
        <v>3020</v>
      </c>
    </row>
    <row r="3133" spans="1:13">
      <c r="A3133">
        <v>4527</v>
      </c>
      <c r="B3133" t="s">
        <v>7</v>
      </c>
      <c r="C3133" s="16" t="s">
        <v>7396</v>
      </c>
      <c r="D3133">
        <f t="shared" si="0"/>
        <v>29</v>
      </c>
      <c r="E3133" t="str">
        <f t="shared" si="1"/>
        <v>$6,466,600</v>
      </c>
      <c r="F3133" t="str">
        <f t="shared" si="2"/>
        <v/>
      </c>
      <c r="G3133" t="str">
        <f t="shared" si="3"/>
        <v>$6,466,600</v>
      </c>
      <c r="H3133" t="s">
        <v>7397</v>
      </c>
      <c r="J3133" t="s">
        <v>35</v>
      </c>
      <c r="K3133" t="s">
        <v>101</v>
      </c>
      <c r="L3133">
        <v>6466600</v>
      </c>
      <c r="M3133" t="s">
        <v>1131</v>
      </c>
    </row>
    <row r="3134" spans="1:13">
      <c r="A3134">
        <v>4528</v>
      </c>
      <c r="B3134" t="s">
        <v>7</v>
      </c>
      <c r="C3134" s="16" t="s">
        <v>7398</v>
      </c>
      <c r="D3134">
        <f t="shared" si="0"/>
        <v>29</v>
      </c>
      <c r="E3134" t="str">
        <f t="shared" si="1"/>
        <v>$6,031,800</v>
      </c>
      <c r="F3134" t="str">
        <f t="shared" si="2"/>
        <v/>
      </c>
      <c r="G3134" t="str">
        <f t="shared" si="3"/>
        <v>$6,031,800</v>
      </c>
      <c r="H3134" t="s">
        <v>7399</v>
      </c>
      <c r="J3134" t="s">
        <v>35</v>
      </c>
      <c r="K3134" t="s">
        <v>101</v>
      </c>
      <c r="L3134">
        <v>6031800</v>
      </c>
      <c r="M3134" t="s">
        <v>3712</v>
      </c>
    </row>
    <row r="3135" spans="1:13">
      <c r="A3135">
        <v>4529</v>
      </c>
      <c r="B3135" t="s">
        <v>7</v>
      </c>
      <c r="C3135" s="16" t="s">
        <v>7400</v>
      </c>
      <c r="D3135">
        <f t="shared" si="0"/>
        <v>29</v>
      </c>
      <c r="E3135" t="str">
        <f t="shared" si="1"/>
        <v>$5,501,196</v>
      </c>
      <c r="F3135" t="str">
        <f t="shared" si="2"/>
        <v/>
      </c>
      <c r="G3135" t="str">
        <f t="shared" si="3"/>
        <v>$5,501,196</v>
      </c>
      <c r="H3135" t="s">
        <v>7401</v>
      </c>
      <c r="J3135" t="s">
        <v>35</v>
      </c>
      <c r="K3135" t="s">
        <v>101</v>
      </c>
      <c r="L3135">
        <v>5501196</v>
      </c>
      <c r="M3135" t="s">
        <v>406</v>
      </c>
    </row>
    <row r="3136" spans="1:13">
      <c r="A3136">
        <v>4530</v>
      </c>
      <c r="B3136" t="s">
        <v>7</v>
      </c>
      <c r="C3136" s="16" t="s">
        <v>7402</v>
      </c>
      <c r="D3136">
        <f t="shared" si="0"/>
        <v>29</v>
      </c>
      <c r="E3136" t="str">
        <f t="shared" si="1"/>
        <v>$4,743,598 4th year of rookie contract</v>
      </c>
      <c r="F3136">
        <f t="shared" si="2"/>
        <v>11</v>
      </c>
      <c r="G3136" t="str">
        <f t="shared" si="3"/>
        <v>$4,743,598</v>
      </c>
      <c r="H3136" t="s">
        <v>7403</v>
      </c>
      <c r="J3136" t="s">
        <v>35</v>
      </c>
      <c r="K3136" t="s">
        <v>101</v>
      </c>
      <c r="L3136">
        <v>4743598</v>
      </c>
      <c r="M3136" t="s">
        <v>1674</v>
      </c>
    </row>
    <row r="3137" spans="1:13">
      <c r="A3137">
        <v>4531</v>
      </c>
      <c r="B3137" t="s">
        <v>7</v>
      </c>
      <c r="C3137" s="16" t="s">
        <v>7404</v>
      </c>
      <c r="D3137">
        <f t="shared" si="0"/>
        <v>29</v>
      </c>
      <c r="E3137" t="str">
        <f t="shared" si="1"/>
        <v>$2,385,480 2nd year of rookie contract</v>
      </c>
      <c r="F3137">
        <f t="shared" si="2"/>
        <v>11</v>
      </c>
      <c r="G3137" t="str">
        <f t="shared" si="3"/>
        <v>$2,385,480</v>
      </c>
      <c r="H3137" t="s">
        <v>7405</v>
      </c>
      <c r="J3137" t="s">
        <v>35</v>
      </c>
      <c r="K3137" t="s">
        <v>101</v>
      </c>
      <c r="L3137">
        <v>2385480</v>
      </c>
      <c r="M3137" t="s">
        <v>460</v>
      </c>
    </row>
    <row r="3138" spans="1:13">
      <c r="A3138">
        <v>4532</v>
      </c>
      <c r="B3138" t="s">
        <v>7</v>
      </c>
      <c r="C3138" s="16" t="s">
        <v>7406</v>
      </c>
      <c r="D3138">
        <f t="shared" si="0"/>
        <v>29</v>
      </c>
      <c r="E3138" t="str">
        <f t="shared" si="1"/>
        <v>$1,957,080 1st year of rookie contract</v>
      </c>
      <c r="F3138">
        <f t="shared" si="2"/>
        <v>11</v>
      </c>
      <c r="G3138" t="str">
        <f t="shared" si="3"/>
        <v>$1,957,080</v>
      </c>
      <c r="H3138" t="s">
        <v>7407</v>
      </c>
      <c r="J3138" t="s">
        <v>35</v>
      </c>
      <c r="K3138" t="s">
        <v>101</v>
      </c>
      <c r="L3138">
        <v>1957080</v>
      </c>
      <c r="M3138" t="s">
        <v>1304</v>
      </c>
    </row>
    <row r="3139" spans="1:13">
      <c r="A3139">
        <v>4533</v>
      </c>
      <c r="B3139" t="s">
        <v>7</v>
      </c>
      <c r="C3139" s="16" t="s">
        <v>7408</v>
      </c>
      <c r="D3139">
        <f t="shared" si="0"/>
        <v>29</v>
      </c>
      <c r="E3139" t="str">
        <f t="shared" si="1"/>
        <v>$1,372,080 2nd year of rookie contract</v>
      </c>
      <c r="F3139">
        <f t="shared" si="2"/>
        <v>11</v>
      </c>
      <c r="G3139" t="str">
        <f t="shared" si="3"/>
        <v>$1,372,080</v>
      </c>
      <c r="H3139" t="s">
        <v>7409</v>
      </c>
      <c r="J3139" t="s">
        <v>35</v>
      </c>
      <c r="K3139" t="s">
        <v>101</v>
      </c>
      <c r="L3139">
        <v>1372080</v>
      </c>
      <c r="M3139" t="s">
        <v>1004</v>
      </c>
    </row>
    <row r="3140" spans="1:13">
      <c r="A3140">
        <v>4534</v>
      </c>
      <c r="B3140" t="s">
        <v>7</v>
      </c>
      <c r="C3140" s="16" t="s">
        <v>7410</v>
      </c>
      <c r="D3140">
        <f t="shared" si="0"/>
        <v>29</v>
      </c>
      <c r="E3140" t="str">
        <f t="shared" si="1"/>
        <v>$1,306,455 minimum, counts $825,497</v>
      </c>
      <c r="F3140">
        <f t="shared" si="2"/>
        <v>11</v>
      </c>
      <c r="G3140" t="str">
        <f t="shared" si="3"/>
        <v>$1,306,455</v>
      </c>
      <c r="H3140" t="s">
        <v>7357</v>
      </c>
      <c r="J3140" t="s">
        <v>35</v>
      </c>
      <c r="K3140" t="s">
        <v>101</v>
      </c>
      <c r="L3140">
        <v>1306455</v>
      </c>
      <c r="M3140" t="s">
        <v>6052</v>
      </c>
    </row>
    <row r="3141" spans="1:13">
      <c r="A3141">
        <v>4535</v>
      </c>
      <c r="B3141" t="s">
        <v>7</v>
      </c>
      <c r="C3141" s="16" t="s">
        <v>7411</v>
      </c>
      <c r="D3141">
        <f t="shared" si="0"/>
        <v>29</v>
      </c>
      <c r="E3141" t="str">
        <f t="shared" si="1"/>
        <v>$884,881 minimum, counts $825,497</v>
      </c>
      <c r="F3141">
        <f t="shared" si="2"/>
        <v>9</v>
      </c>
      <c r="G3141" t="str">
        <f t="shared" si="3"/>
        <v>$884,881</v>
      </c>
      <c r="H3141" t="s">
        <v>7412</v>
      </c>
      <c r="J3141" t="s">
        <v>35</v>
      </c>
      <c r="K3141" t="s">
        <v>101</v>
      </c>
      <c r="L3141">
        <v>884881</v>
      </c>
      <c r="M3141" t="s">
        <v>6002</v>
      </c>
    </row>
    <row r="3142" spans="1:13">
      <c r="A3142">
        <v>4536</v>
      </c>
      <c r="B3142" t="s">
        <v>7</v>
      </c>
      <c r="C3142" s="16" t="s">
        <v>7413</v>
      </c>
      <c r="D3142">
        <f t="shared" si="0"/>
        <v>29</v>
      </c>
      <c r="E3142" t="str">
        <f t="shared" si="1"/>
        <v>$457,588 minimum</v>
      </c>
      <c r="F3142">
        <f t="shared" si="2"/>
        <v>9</v>
      </c>
      <c r="G3142" t="str">
        <f t="shared" si="3"/>
        <v>$457,588</v>
      </c>
      <c r="H3142" t="s">
        <v>7387</v>
      </c>
      <c r="J3142" t="s">
        <v>35</v>
      </c>
      <c r="K3142" t="s">
        <v>101</v>
      </c>
      <c r="L3142">
        <v>457588</v>
      </c>
      <c r="M3142" t="s">
        <v>4800</v>
      </c>
    </row>
    <row r="3143" spans="1:13">
      <c r="A3143">
        <v>4538</v>
      </c>
      <c r="B3143" t="s">
        <v>7</v>
      </c>
      <c r="C3143" s="16" t="s">
        <v>7414</v>
      </c>
      <c r="D3143">
        <f t="shared" si="0"/>
        <v>29</v>
      </c>
      <c r="E3143" t="str">
        <f t="shared" si="1"/>
        <v>$12,250,000</v>
      </c>
      <c r="F3143" t="str">
        <f t="shared" si="2"/>
        <v/>
      </c>
      <c r="G3143" t="str">
        <f t="shared" si="3"/>
        <v>$12,250,000</v>
      </c>
      <c r="H3143" t="s">
        <v>1099</v>
      </c>
      <c r="J3143" t="s">
        <v>37</v>
      </c>
      <c r="K3143" t="s">
        <v>101</v>
      </c>
      <c r="L3143">
        <v>12250000</v>
      </c>
      <c r="M3143" t="s">
        <v>4319</v>
      </c>
    </row>
    <row r="3144" spans="1:13">
      <c r="A3144">
        <v>4539</v>
      </c>
      <c r="B3144" t="s">
        <v>7</v>
      </c>
      <c r="C3144" s="16" t="s">
        <v>7415</v>
      </c>
      <c r="D3144">
        <f t="shared" si="0"/>
        <v>29</v>
      </c>
      <c r="E3144" t="str">
        <f t="shared" si="1"/>
        <v>$10,370,425</v>
      </c>
      <c r="F3144" t="str">
        <f t="shared" si="2"/>
        <v/>
      </c>
      <c r="G3144" t="str">
        <f t="shared" si="3"/>
        <v>$10,370,425</v>
      </c>
      <c r="H3144" t="s">
        <v>7416</v>
      </c>
      <c r="J3144" t="s">
        <v>37</v>
      </c>
      <c r="K3144" t="s">
        <v>101</v>
      </c>
      <c r="L3144">
        <v>10370425</v>
      </c>
      <c r="M3144" t="s">
        <v>866</v>
      </c>
    </row>
    <row r="3145" spans="1:13">
      <c r="A3145">
        <v>4540</v>
      </c>
      <c r="B3145" t="s">
        <v>7</v>
      </c>
      <c r="C3145" s="16" t="s">
        <v>7417</v>
      </c>
      <c r="D3145">
        <f t="shared" si="0"/>
        <v>29</v>
      </c>
      <c r="E3145" t="str">
        <f t="shared" si="1"/>
        <v>$9,500,000</v>
      </c>
      <c r="F3145" t="str">
        <f t="shared" si="2"/>
        <v/>
      </c>
      <c r="G3145" t="str">
        <f t="shared" si="3"/>
        <v>$9,500,000</v>
      </c>
      <c r="H3145" t="s">
        <v>1346</v>
      </c>
      <c r="J3145" t="s">
        <v>37</v>
      </c>
      <c r="K3145" t="s">
        <v>101</v>
      </c>
      <c r="L3145">
        <v>9500000</v>
      </c>
      <c r="M3145" t="s">
        <v>123</v>
      </c>
    </row>
    <row r="3146" spans="1:13">
      <c r="A3146">
        <v>4541</v>
      </c>
      <c r="B3146" t="s">
        <v>7</v>
      </c>
      <c r="C3146" s="16" t="s">
        <v>7418</v>
      </c>
      <c r="D3146">
        <f t="shared" si="0"/>
        <v>29</v>
      </c>
      <c r="E3146" t="str">
        <f t="shared" si="1"/>
        <v>$6,600,000</v>
      </c>
      <c r="F3146" t="str">
        <f t="shared" si="2"/>
        <v/>
      </c>
      <c r="G3146" t="str">
        <f t="shared" si="3"/>
        <v>$6,600,000</v>
      </c>
      <c r="H3146" t="s">
        <v>901</v>
      </c>
      <c r="J3146" t="s">
        <v>37</v>
      </c>
      <c r="K3146" t="s">
        <v>101</v>
      </c>
      <c r="L3146">
        <v>6600000</v>
      </c>
      <c r="M3146" t="s">
        <v>5291</v>
      </c>
    </row>
    <row r="3147" spans="1:13">
      <c r="A3147">
        <v>4542</v>
      </c>
      <c r="B3147" t="s">
        <v>7</v>
      </c>
      <c r="C3147" s="16" t="s">
        <v>7419</v>
      </c>
      <c r="D3147">
        <f t="shared" si="0"/>
        <v>29</v>
      </c>
      <c r="E3147" t="str">
        <f t="shared" si="1"/>
        <v>$6,466,600 released 7/14/09</v>
      </c>
      <c r="F3147">
        <f t="shared" si="2"/>
        <v>11</v>
      </c>
      <c r="G3147" t="str">
        <f t="shared" si="3"/>
        <v>$6,466,600</v>
      </c>
      <c r="H3147" t="s">
        <v>7420</v>
      </c>
      <c r="J3147" t="s">
        <v>37</v>
      </c>
      <c r="K3147" t="s">
        <v>101</v>
      </c>
      <c r="L3147">
        <v>6466600</v>
      </c>
      <c r="M3147" t="s">
        <v>6067</v>
      </c>
    </row>
    <row r="3148" spans="1:13">
      <c r="A3148">
        <v>4543</v>
      </c>
      <c r="B3148" t="s">
        <v>7</v>
      </c>
      <c r="C3148" s="16" t="s">
        <v>7421</v>
      </c>
      <c r="D3148">
        <f t="shared" si="0"/>
        <v>29</v>
      </c>
      <c r="E3148" t="str">
        <f t="shared" si="1"/>
        <v>$5,184,480 2nd year of rookie contract</v>
      </c>
      <c r="F3148">
        <f t="shared" si="2"/>
        <v>11</v>
      </c>
      <c r="G3148" t="str">
        <f t="shared" si="3"/>
        <v>$5,184,480</v>
      </c>
      <c r="H3148" t="s">
        <v>7422</v>
      </c>
      <c r="J3148" t="s">
        <v>37</v>
      </c>
      <c r="K3148" t="s">
        <v>101</v>
      </c>
      <c r="L3148">
        <v>5184480</v>
      </c>
      <c r="M3148" t="s">
        <v>305</v>
      </c>
    </row>
    <row r="3149" spans="1:13">
      <c r="A3149">
        <v>4544</v>
      </c>
      <c r="B3149" t="s">
        <v>7</v>
      </c>
      <c r="C3149" s="16" t="s">
        <v>7423</v>
      </c>
      <c r="D3149">
        <f t="shared" si="0"/>
        <v>29</v>
      </c>
      <c r="E3149" t="str">
        <f t="shared" si="1"/>
        <v>$3,000,000</v>
      </c>
      <c r="F3149" t="str">
        <f t="shared" si="2"/>
        <v/>
      </c>
      <c r="G3149" t="str">
        <f t="shared" si="3"/>
        <v>$3,000,000</v>
      </c>
      <c r="H3149" t="s">
        <v>459</v>
      </c>
      <c r="J3149" t="s">
        <v>37</v>
      </c>
      <c r="K3149" t="s">
        <v>101</v>
      </c>
      <c r="L3149">
        <v>3000000</v>
      </c>
      <c r="M3149" t="s">
        <v>4242</v>
      </c>
    </row>
    <row r="3150" spans="1:13">
      <c r="A3150">
        <v>4545</v>
      </c>
      <c r="B3150" t="s">
        <v>7</v>
      </c>
      <c r="C3150" s="16" t="s">
        <v>7424</v>
      </c>
      <c r="D3150">
        <f t="shared" si="0"/>
        <v>29</v>
      </c>
      <c r="E3150" t="str">
        <f t="shared" si="1"/>
        <v>$2,583,360 2nd year of rookie contract</v>
      </c>
      <c r="F3150">
        <f t="shared" si="2"/>
        <v>11</v>
      </c>
      <c r="G3150" t="str">
        <f t="shared" si="3"/>
        <v>$2,583,360</v>
      </c>
      <c r="H3150" t="s">
        <v>7425</v>
      </c>
      <c r="J3150" t="s">
        <v>37</v>
      </c>
      <c r="K3150" t="s">
        <v>101</v>
      </c>
      <c r="L3150">
        <v>2583360</v>
      </c>
      <c r="M3150" t="s">
        <v>5315</v>
      </c>
    </row>
    <row r="3151" spans="1:13">
      <c r="A3151">
        <v>4546</v>
      </c>
      <c r="B3151" t="s">
        <v>7</v>
      </c>
      <c r="C3151" s="16" t="s">
        <v>7426</v>
      </c>
      <c r="D3151">
        <f t="shared" si="0"/>
        <v>29</v>
      </c>
      <c r="E3151" t="str">
        <f t="shared" si="1"/>
        <v>$2,455,680 3rd year of rookie contract</v>
      </c>
      <c r="F3151">
        <f t="shared" si="2"/>
        <v>11</v>
      </c>
      <c r="G3151" t="str">
        <f t="shared" si="3"/>
        <v>$2,455,680</v>
      </c>
      <c r="H3151" t="s">
        <v>7427</v>
      </c>
      <c r="J3151" t="s">
        <v>37</v>
      </c>
      <c r="K3151" t="s">
        <v>101</v>
      </c>
      <c r="L3151">
        <v>2455680</v>
      </c>
      <c r="M3151" t="s">
        <v>312</v>
      </c>
    </row>
    <row r="3152" spans="1:13">
      <c r="A3152">
        <v>4547</v>
      </c>
      <c r="B3152" t="s">
        <v>7</v>
      </c>
      <c r="C3152" s="16" t="s">
        <v>7428</v>
      </c>
      <c r="D3152">
        <f t="shared" si="0"/>
        <v>29</v>
      </c>
      <c r="E3152" t="str">
        <f t="shared" si="1"/>
        <v>$2,216,160 3rd year of rookie contract</v>
      </c>
      <c r="F3152">
        <f t="shared" si="2"/>
        <v>11</v>
      </c>
      <c r="G3152" t="str">
        <f t="shared" si="3"/>
        <v>$2,216,160</v>
      </c>
      <c r="H3152" t="s">
        <v>7429</v>
      </c>
      <c r="J3152" t="s">
        <v>37</v>
      </c>
      <c r="K3152" t="s">
        <v>101</v>
      </c>
      <c r="L3152">
        <v>2216160</v>
      </c>
      <c r="M3152" t="s">
        <v>4513</v>
      </c>
    </row>
    <row r="3153" spans="1:13">
      <c r="A3153">
        <v>4548</v>
      </c>
      <c r="B3153" t="s">
        <v>7</v>
      </c>
      <c r="C3153" s="16" t="s">
        <v>7430</v>
      </c>
      <c r="D3153">
        <f t="shared" si="0"/>
        <v>29</v>
      </c>
      <c r="E3153" t="str">
        <f t="shared" si="1"/>
        <v>$2,000,000</v>
      </c>
      <c r="F3153" t="str">
        <f t="shared" si="2"/>
        <v/>
      </c>
      <c r="G3153" t="str">
        <f t="shared" si="3"/>
        <v>$2,000,000</v>
      </c>
      <c r="H3153" t="s">
        <v>125</v>
      </c>
      <c r="J3153" t="s">
        <v>37</v>
      </c>
      <c r="K3153" t="s">
        <v>101</v>
      </c>
      <c r="L3153">
        <v>2000000</v>
      </c>
      <c r="M3153" t="s">
        <v>1695</v>
      </c>
    </row>
    <row r="3154" spans="1:13">
      <c r="A3154">
        <v>4549</v>
      </c>
      <c r="B3154" t="s">
        <v>7</v>
      </c>
      <c r="C3154" s="16" t="s">
        <v>7431</v>
      </c>
      <c r="D3154">
        <f t="shared" si="0"/>
        <v>29</v>
      </c>
      <c r="E3154" t="str">
        <f t="shared" si="1"/>
        <v>$1,990,000</v>
      </c>
      <c r="F3154" t="str">
        <f t="shared" si="2"/>
        <v/>
      </c>
      <c r="G3154" t="str">
        <f t="shared" si="3"/>
        <v>$1,990,000</v>
      </c>
      <c r="H3154" t="s">
        <v>7383</v>
      </c>
      <c r="J3154" t="s">
        <v>37</v>
      </c>
      <c r="K3154" t="s">
        <v>101</v>
      </c>
      <c r="L3154">
        <v>1990000</v>
      </c>
      <c r="M3154" t="s">
        <v>5074</v>
      </c>
    </row>
    <row r="3155" spans="1:13">
      <c r="A3155">
        <v>4550</v>
      </c>
      <c r="B3155" t="s">
        <v>7</v>
      </c>
      <c r="C3155" s="16" t="s">
        <v>7432</v>
      </c>
      <c r="D3155">
        <f t="shared" si="0"/>
        <v>29</v>
      </c>
      <c r="E3155" t="str">
        <f t="shared" si="1"/>
        <v>$1,594,080 1st year of rookie contract</v>
      </c>
      <c r="F3155">
        <f t="shared" si="2"/>
        <v>11</v>
      </c>
      <c r="G3155" t="str">
        <f t="shared" si="3"/>
        <v>$1,594,080</v>
      </c>
      <c r="H3155" t="s">
        <v>7433</v>
      </c>
      <c r="J3155" t="s">
        <v>37</v>
      </c>
      <c r="K3155" t="s">
        <v>101</v>
      </c>
      <c r="L3155">
        <v>1594080</v>
      </c>
      <c r="M3155" t="s">
        <v>1450</v>
      </c>
    </row>
    <row r="3156" spans="1:13">
      <c r="A3156">
        <v>4551</v>
      </c>
      <c r="B3156" t="s">
        <v>7</v>
      </c>
      <c r="C3156" s="16" t="s">
        <v>7434</v>
      </c>
      <c r="D3156">
        <f t="shared" si="0"/>
        <v>29</v>
      </c>
      <c r="E3156" t="str">
        <f t="shared" si="1"/>
        <v>$1,306,455 minimum, counts $825,497</v>
      </c>
      <c r="F3156">
        <f t="shared" si="2"/>
        <v>11</v>
      </c>
      <c r="G3156" t="str">
        <f t="shared" si="3"/>
        <v>$1,306,455</v>
      </c>
      <c r="H3156" t="s">
        <v>7357</v>
      </c>
      <c r="J3156" t="s">
        <v>37</v>
      </c>
      <c r="K3156" t="s">
        <v>101</v>
      </c>
      <c r="L3156">
        <v>1306455</v>
      </c>
      <c r="M3156" t="s">
        <v>5511</v>
      </c>
    </row>
    <row r="3157" spans="1:13">
      <c r="A3157">
        <v>4552</v>
      </c>
      <c r="B3157" t="s">
        <v>7</v>
      </c>
      <c r="C3157" s="16" t="s">
        <v>7435</v>
      </c>
      <c r="D3157">
        <f t="shared" si="0"/>
        <v>29</v>
      </c>
      <c r="E3157" t="str">
        <f t="shared" si="1"/>
        <v>$1,100,000</v>
      </c>
      <c r="F3157" t="str">
        <f t="shared" si="2"/>
        <v/>
      </c>
      <c r="G3157" t="str">
        <f t="shared" si="3"/>
        <v>$1,100,000</v>
      </c>
      <c r="H3157" t="s">
        <v>682</v>
      </c>
      <c r="J3157" t="s">
        <v>37</v>
      </c>
      <c r="K3157" t="s">
        <v>101</v>
      </c>
      <c r="L3157">
        <v>1100000</v>
      </c>
      <c r="M3157" t="s">
        <v>4960</v>
      </c>
    </row>
    <row r="3158" spans="1:13">
      <c r="A3158">
        <v>4553</v>
      </c>
      <c r="B3158" t="s">
        <v>7</v>
      </c>
      <c r="C3158" s="16" t="s">
        <v>7436</v>
      </c>
      <c r="D3158">
        <f t="shared" si="0"/>
        <v>29</v>
      </c>
      <c r="E3158" t="str">
        <f t="shared" si="1"/>
        <v>$1,039,800 1st year of rookie contract</v>
      </c>
      <c r="F3158">
        <f t="shared" si="2"/>
        <v>11</v>
      </c>
      <c r="G3158" t="str">
        <f t="shared" si="3"/>
        <v>$1,039,800</v>
      </c>
      <c r="H3158" t="s">
        <v>7437</v>
      </c>
      <c r="J3158" t="s">
        <v>37</v>
      </c>
      <c r="K3158" t="s">
        <v>101</v>
      </c>
      <c r="L3158">
        <v>1039800</v>
      </c>
      <c r="M3158" t="s">
        <v>315</v>
      </c>
    </row>
    <row r="3159" spans="1:13">
      <c r="A3159">
        <v>4554</v>
      </c>
      <c r="B3159" t="s">
        <v>7</v>
      </c>
      <c r="C3159" s="16" t="s">
        <v>7438</v>
      </c>
      <c r="D3159">
        <f t="shared" si="0"/>
        <v>29</v>
      </c>
      <c r="E3159" t="str">
        <f t="shared" si="1"/>
        <v>$43,319 min, s 2/5/10, rel 2/15/10</v>
      </c>
      <c r="F3159">
        <f t="shared" si="2"/>
        <v>8</v>
      </c>
      <c r="G3159" t="str">
        <f t="shared" si="3"/>
        <v>$43,319</v>
      </c>
      <c r="H3159" t="s">
        <v>7439</v>
      </c>
      <c r="J3159" t="s">
        <v>37</v>
      </c>
      <c r="K3159" t="s">
        <v>101</v>
      </c>
      <c r="L3159">
        <v>43319</v>
      </c>
      <c r="M3159" t="s">
        <v>4798</v>
      </c>
    </row>
    <row r="3160" spans="1:13">
      <c r="A3160">
        <v>4556</v>
      </c>
      <c r="B3160" t="s">
        <v>7</v>
      </c>
      <c r="C3160" s="16" t="s">
        <v>7440</v>
      </c>
      <c r="D3160">
        <f t="shared" si="0"/>
        <v>29</v>
      </c>
      <c r="E3160" t="str">
        <f t="shared" si="1"/>
        <v>$20,000,000</v>
      </c>
      <c r="F3160" t="str">
        <f t="shared" si="2"/>
        <v/>
      </c>
      <c r="G3160" t="str">
        <f t="shared" si="3"/>
        <v>$20,000,000</v>
      </c>
      <c r="H3160" t="s">
        <v>859</v>
      </c>
      <c r="J3160" t="s">
        <v>39</v>
      </c>
      <c r="K3160" t="s">
        <v>101</v>
      </c>
      <c r="L3160">
        <v>20000000</v>
      </c>
      <c r="M3160" t="s">
        <v>5967</v>
      </c>
    </row>
    <row r="3161" spans="1:13">
      <c r="A3161">
        <v>4557</v>
      </c>
      <c r="B3161" t="s">
        <v>7</v>
      </c>
      <c r="C3161" s="16" t="s">
        <v>7441</v>
      </c>
      <c r="D3161">
        <f t="shared" si="0"/>
        <v>29</v>
      </c>
      <c r="E3161" t="str">
        <f t="shared" si="1"/>
        <v>$15,779,912</v>
      </c>
      <c r="F3161" t="str">
        <f t="shared" si="2"/>
        <v/>
      </c>
      <c r="G3161" t="str">
        <f t="shared" si="3"/>
        <v>$15,779,912</v>
      </c>
      <c r="H3161" t="s">
        <v>7442</v>
      </c>
      <c r="J3161" t="s">
        <v>39</v>
      </c>
      <c r="K3161" t="s">
        <v>101</v>
      </c>
      <c r="L3161">
        <v>15779912</v>
      </c>
      <c r="M3161" t="s">
        <v>347</v>
      </c>
    </row>
    <row r="3162" spans="1:13">
      <c r="A3162">
        <v>4558</v>
      </c>
      <c r="B3162" t="s">
        <v>7</v>
      </c>
      <c r="C3162" s="16" t="s">
        <v>7443</v>
      </c>
      <c r="D3162">
        <f t="shared" si="0"/>
        <v>29</v>
      </c>
      <c r="E3162" t="str">
        <f t="shared" si="1"/>
        <v>$11,641,095</v>
      </c>
      <c r="F3162" t="str">
        <f t="shared" si="2"/>
        <v/>
      </c>
      <c r="G3162" t="str">
        <f t="shared" si="3"/>
        <v>$11,641,095</v>
      </c>
      <c r="H3162" t="s">
        <v>7444</v>
      </c>
      <c r="J3162" t="s">
        <v>39</v>
      </c>
      <c r="K3162" t="s">
        <v>101</v>
      </c>
      <c r="L3162">
        <v>11641095</v>
      </c>
      <c r="M3162" t="s">
        <v>2626</v>
      </c>
    </row>
    <row r="3163" spans="1:13">
      <c r="A3163">
        <v>4559</v>
      </c>
      <c r="B3163" t="s">
        <v>7</v>
      </c>
      <c r="C3163" s="16" t="s">
        <v>7445</v>
      </c>
      <c r="D3163">
        <f t="shared" si="0"/>
        <v>29</v>
      </c>
      <c r="E3163" t="str">
        <f t="shared" si="1"/>
        <v>$8,860,000</v>
      </c>
      <c r="F3163" t="str">
        <f t="shared" si="2"/>
        <v/>
      </c>
      <c r="G3163" t="str">
        <f t="shared" si="3"/>
        <v>$8,860,000</v>
      </c>
      <c r="H3163" t="s">
        <v>7446</v>
      </c>
      <c r="J3163" t="s">
        <v>39</v>
      </c>
      <c r="K3163" t="s">
        <v>101</v>
      </c>
      <c r="L3163">
        <v>8860000</v>
      </c>
      <c r="M3163" t="s">
        <v>368</v>
      </c>
    </row>
    <row r="3164" spans="1:13">
      <c r="A3164">
        <v>4560</v>
      </c>
      <c r="B3164" t="s">
        <v>7</v>
      </c>
      <c r="C3164" s="16" t="s">
        <v>7447</v>
      </c>
      <c r="D3164">
        <f t="shared" si="0"/>
        <v>29</v>
      </c>
      <c r="E3164" t="str">
        <f t="shared" si="1"/>
        <v>$6,300,000</v>
      </c>
      <c r="F3164" t="str">
        <f t="shared" si="2"/>
        <v/>
      </c>
      <c r="G3164" t="str">
        <f t="shared" si="3"/>
        <v>$6,300,000</v>
      </c>
      <c r="H3164" t="s">
        <v>217</v>
      </c>
      <c r="J3164" t="s">
        <v>39</v>
      </c>
      <c r="K3164" t="s">
        <v>101</v>
      </c>
      <c r="L3164">
        <v>6300000</v>
      </c>
      <c r="M3164" t="s">
        <v>600</v>
      </c>
    </row>
    <row r="3165" spans="1:13">
      <c r="A3165">
        <v>4561</v>
      </c>
      <c r="B3165" t="s">
        <v>7</v>
      </c>
      <c r="C3165" s="16" t="s">
        <v>7448</v>
      </c>
      <c r="D3165">
        <f t="shared" si="0"/>
        <v>29</v>
      </c>
      <c r="E3165" t="str">
        <f t="shared" si="1"/>
        <v>$4,254,250</v>
      </c>
      <c r="F3165" t="str">
        <f t="shared" si="2"/>
        <v/>
      </c>
      <c r="G3165" t="str">
        <f t="shared" si="3"/>
        <v>$4,254,250</v>
      </c>
      <c r="H3165" t="s">
        <v>7449</v>
      </c>
      <c r="J3165" t="s">
        <v>39</v>
      </c>
      <c r="K3165" t="s">
        <v>101</v>
      </c>
      <c r="L3165">
        <v>4254250</v>
      </c>
      <c r="M3165" t="s">
        <v>3832</v>
      </c>
    </row>
    <row r="3166" spans="1:13">
      <c r="A3166">
        <v>4562</v>
      </c>
      <c r="B3166" t="s">
        <v>7</v>
      </c>
      <c r="C3166" s="16" t="s">
        <v>7450</v>
      </c>
      <c r="D3166">
        <f t="shared" si="0"/>
        <v>29</v>
      </c>
      <c r="E3166" t="str">
        <f t="shared" si="1"/>
        <v>$4,088,500</v>
      </c>
      <c r="F3166" t="str">
        <f t="shared" si="2"/>
        <v/>
      </c>
      <c r="G3166" t="str">
        <f t="shared" si="3"/>
        <v>$4,088,500</v>
      </c>
      <c r="H3166" t="s">
        <v>7451</v>
      </c>
      <c r="J3166" t="s">
        <v>39</v>
      </c>
      <c r="K3166" t="s">
        <v>101</v>
      </c>
      <c r="L3166">
        <v>4088500</v>
      </c>
      <c r="M3166" t="s">
        <v>3775</v>
      </c>
    </row>
    <row r="3167" spans="1:13">
      <c r="A3167">
        <v>4563</v>
      </c>
      <c r="B3167" t="s">
        <v>7</v>
      </c>
      <c r="C3167" s="16" t="s">
        <v>7452</v>
      </c>
      <c r="D3167">
        <f t="shared" si="0"/>
        <v>29</v>
      </c>
      <c r="E3167" t="str">
        <f t="shared" si="1"/>
        <v>$2,750,000</v>
      </c>
      <c r="F3167" t="str">
        <f t="shared" si="2"/>
        <v/>
      </c>
      <c r="G3167" t="str">
        <f t="shared" si="3"/>
        <v>$2,750,000</v>
      </c>
      <c r="H3167" t="s">
        <v>1809</v>
      </c>
      <c r="J3167" t="s">
        <v>39</v>
      </c>
      <c r="K3167" t="s">
        <v>101</v>
      </c>
      <c r="L3167">
        <v>2750000</v>
      </c>
      <c r="M3167" t="s">
        <v>5212</v>
      </c>
    </row>
    <row r="3168" spans="1:13">
      <c r="A3168">
        <v>4564</v>
      </c>
      <c r="B3168" t="s">
        <v>7</v>
      </c>
      <c r="C3168" s="16" t="s">
        <v>7453</v>
      </c>
      <c r="D3168">
        <f t="shared" si="0"/>
        <v>29</v>
      </c>
      <c r="E3168" t="str">
        <f t="shared" si="1"/>
        <v>$2,644,230</v>
      </c>
      <c r="F3168" t="str">
        <f t="shared" si="2"/>
        <v/>
      </c>
      <c r="G3168" t="str">
        <f t="shared" si="3"/>
        <v>$2,644,230</v>
      </c>
      <c r="H3168" t="s">
        <v>7454</v>
      </c>
      <c r="J3168" t="s">
        <v>39</v>
      </c>
      <c r="K3168" t="s">
        <v>101</v>
      </c>
      <c r="L3168">
        <v>2644230</v>
      </c>
      <c r="M3168" t="s">
        <v>4601</v>
      </c>
    </row>
    <row r="3169" spans="1:13">
      <c r="A3169">
        <v>4565</v>
      </c>
      <c r="B3169" t="s">
        <v>7</v>
      </c>
      <c r="C3169" s="16" t="s">
        <v>7455</v>
      </c>
      <c r="D3169">
        <f t="shared" si="0"/>
        <v>29</v>
      </c>
      <c r="E3169" t="str">
        <f t="shared" si="1"/>
        <v>$2,500,000</v>
      </c>
      <c r="F3169" t="str">
        <f t="shared" si="2"/>
        <v/>
      </c>
      <c r="G3169" t="str">
        <f t="shared" si="3"/>
        <v>$2,500,000</v>
      </c>
      <c r="H3169" t="s">
        <v>527</v>
      </c>
      <c r="J3169" t="s">
        <v>39</v>
      </c>
      <c r="K3169" t="s">
        <v>101</v>
      </c>
      <c r="L3169">
        <v>2500000</v>
      </c>
      <c r="M3169" t="s">
        <v>2271</v>
      </c>
    </row>
    <row r="3170" spans="1:13">
      <c r="A3170">
        <v>4566</v>
      </c>
      <c r="B3170" t="s">
        <v>7</v>
      </c>
      <c r="C3170" s="16" t="s">
        <v>7456</v>
      </c>
      <c r="D3170">
        <f t="shared" si="0"/>
        <v>29</v>
      </c>
      <c r="E3170" t="str">
        <f t="shared" si="1"/>
        <v>$1,429,200 2nd year of rookie contract</v>
      </c>
      <c r="F3170">
        <f t="shared" si="2"/>
        <v>11</v>
      </c>
      <c r="G3170" t="str">
        <f t="shared" si="3"/>
        <v>$1,429,200</v>
      </c>
      <c r="H3170" t="s">
        <v>7457</v>
      </c>
      <c r="J3170" t="s">
        <v>39</v>
      </c>
      <c r="K3170" t="s">
        <v>101</v>
      </c>
      <c r="L3170">
        <v>1429200</v>
      </c>
      <c r="M3170" t="s">
        <v>444</v>
      </c>
    </row>
    <row r="3171" spans="1:13">
      <c r="A3171">
        <v>4567</v>
      </c>
      <c r="B3171" t="s">
        <v>7</v>
      </c>
      <c r="C3171" s="16" t="s">
        <v>7458</v>
      </c>
      <c r="D3171">
        <f t="shared" si="0"/>
        <v>29</v>
      </c>
      <c r="E3171" t="str">
        <f t="shared" si="1"/>
        <v>$855,189 minimum</v>
      </c>
      <c r="F3171">
        <f t="shared" si="2"/>
        <v>9</v>
      </c>
      <c r="G3171" t="str">
        <f t="shared" si="3"/>
        <v>$855,189</v>
      </c>
      <c r="H3171" t="s">
        <v>7361</v>
      </c>
      <c r="J3171" t="s">
        <v>39</v>
      </c>
      <c r="K3171" t="s">
        <v>101</v>
      </c>
      <c r="L3171">
        <v>855189</v>
      </c>
      <c r="M3171" t="s">
        <v>5505</v>
      </c>
    </row>
    <row r="3172" spans="1:13">
      <c r="A3172">
        <v>4568</v>
      </c>
      <c r="B3172" t="s">
        <v>7</v>
      </c>
      <c r="C3172" s="16" t="s">
        <v>7459</v>
      </c>
      <c r="D3172">
        <f t="shared" si="0"/>
        <v>29</v>
      </c>
      <c r="E3172" t="str">
        <f t="shared" si="1"/>
        <v>$736,420 minimum</v>
      </c>
      <c r="F3172">
        <f t="shared" si="2"/>
        <v>9</v>
      </c>
      <c r="G3172" t="str">
        <f t="shared" si="3"/>
        <v>$736,420</v>
      </c>
      <c r="H3172" t="s">
        <v>7460</v>
      </c>
      <c r="J3172" t="s">
        <v>39</v>
      </c>
      <c r="K3172" t="s">
        <v>101</v>
      </c>
      <c r="L3172">
        <v>736420</v>
      </c>
      <c r="M3172" t="s">
        <v>4886</v>
      </c>
    </row>
    <row r="3173" spans="1:13">
      <c r="A3173">
        <v>4569</v>
      </c>
      <c r="B3173" t="s">
        <v>7</v>
      </c>
      <c r="C3173" s="16" t="s">
        <v>7461</v>
      </c>
      <c r="D3173">
        <f t="shared" si="0"/>
        <v>29</v>
      </c>
      <c r="E3173" t="str">
        <f t="shared" si="1"/>
        <v>$736,420 minimum</v>
      </c>
      <c r="F3173">
        <f t="shared" si="2"/>
        <v>9</v>
      </c>
      <c r="G3173" t="str">
        <f t="shared" si="3"/>
        <v>$736,420</v>
      </c>
      <c r="H3173" t="s">
        <v>7460</v>
      </c>
      <c r="J3173" t="s">
        <v>39</v>
      </c>
      <c r="K3173" t="s">
        <v>101</v>
      </c>
      <c r="L3173">
        <v>736420</v>
      </c>
      <c r="M3173" t="s">
        <v>5254</v>
      </c>
    </row>
    <row r="3174" spans="1:13">
      <c r="A3174">
        <v>4570</v>
      </c>
      <c r="B3174" t="s">
        <v>7</v>
      </c>
      <c r="C3174" s="16" t="s">
        <v>7462</v>
      </c>
      <c r="D3174">
        <f t="shared" si="0"/>
        <v>29</v>
      </c>
      <c r="E3174" t="str">
        <f t="shared" si="1"/>
        <v>$457,588 minimum</v>
      </c>
      <c r="F3174">
        <f t="shared" si="2"/>
        <v>9</v>
      </c>
      <c r="G3174" t="str">
        <f t="shared" si="3"/>
        <v>$457,588</v>
      </c>
      <c r="H3174" t="s">
        <v>7387</v>
      </c>
      <c r="J3174" t="s">
        <v>39</v>
      </c>
      <c r="K3174" t="s">
        <v>101</v>
      </c>
      <c r="L3174">
        <v>457588</v>
      </c>
      <c r="M3174" t="s">
        <v>1386</v>
      </c>
    </row>
    <row r="3175" spans="1:13">
      <c r="A3175">
        <v>4571</v>
      </c>
      <c r="B3175" t="s">
        <v>7</v>
      </c>
      <c r="C3175" s="16" t="s">
        <v>7463</v>
      </c>
      <c r="D3175">
        <f t="shared" si="0"/>
        <v>29</v>
      </c>
      <c r="E3175" t="str">
        <f t="shared" si="1"/>
        <v>$311,896 min, released 1/6/10</v>
      </c>
      <c r="F3175">
        <f t="shared" si="2"/>
        <v>9</v>
      </c>
      <c r="G3175" t="str">
        <f t="shared" si="3"/>
        <v>$311,896</v>
      </c>
      <c r="H3175" t="s">
        <v>7464</v>
      </c>
      <c r="J3175" t="s">
        <v>39</v>
      </c>
      <c r="K3175" t="s">
        <v>101</v>
      </c>
      <c r="L3175">
        <v>311896</v>
      </c>
      <c r="M3175" t="s">
        <v>4819</v>
      </c>
    </row>
    <row r="3176" spans="1:13">
      <c r="A3176">
        <v>4572</v>
      </c>
      <c r="B3176" t="s">
        <v>7</v>
      </c>
      <c r="C3176" s="16" t="s">
        <v>7465</v>
      </c>
      <c r="D3176">
        <f t="shared" si="0"/>
        <v>29</v>
      </c>
      <c r="E3176" t="str">
        <f t="shared" si="1"/>
        <v>$53,834 min, s 1/23/10, rel 2/12/10</v>
      </c>
      <c r="F3176">
        <f t="shared" si="2"/>
        <v>8</v>
      </c>
      <c r="G3176" t="str">
        <f t="shared" si="3"/>
        <v>$53,834</v>
      </c>
      <c r="H3176" t="s">
        <v>7466</v>
      </c>
      <c r="J3176" t="s">
        <v>39</v>
      </c>
      <c r="K3176" t="s">
        <v>101</v>
      </c>
      <c r="L3176">
        <v>53834</v>
      </c>
      <c r="M3176" t="s">
        <v>4750</v>
      </c>
    </row>
    <row r="3177" spans="1:13">
      <c r="A3177">
        <v>4574</v>
      </c>
      <c r="B3177" t="s">
        <v>7</v>
      </c>
      <c r="C3177" s="16" t="s">
        <v>7467</v>
      </c>
      <c r="D3177">
        <f t="shared" si="0"/>
        <v>29</v>
      </c>
      <c r="E3177" t="str">
        <f t="shared" si="1"/>
        <v>$19,795,714</v>
      </c>
      <c r="F3177" t="str">
        <f t="shared" si="2"/>
        <v/>
      </c>
      <c r="G3177" t="str">
        <f t="shared" si="3"/>
        <v>$19,795,714</v>
      </c>
      <c r="H3177" t="s">
        <v>7468</v>
      </c>
      <c r="J3177" t="s">
        <v>41</v>
      </c>
      <c r="K3177" t="s">
        <v>101</v>
      </c>
      <c r="L3177">
        <v>19795714</v>
      </c>
      <c r="M3177" t="s">
        <v>392</v>
      </c>
    </row>
    <row r="3178" spans="1:13">
      <c r="A3178">
        <v>4575</v>
      </c>
      <c r="B3178" t="s">
        <v>7</v>
      </c>
      <c r="C3178" s="16" t="s">
        <v>7469</v>
      </c>
      <c r="D3178">
        <f t="shared" si="0"/>
        <v>29</v>
      </c>
      <c r="E3178" t="str">
        <f t="shared" si="1"/>
        <v>$12,115,500</v>
      </c>
      <c r="F3178" t="str">
        <f t="shared" si="2"/>
        <v/>
      </c>
      <c r="G3178" t="str">
        <f t="shared" si="3"/>
        <v>$12,115,500</v>
      </c>
      <c r="H3178" t="s">
        <v>7470</v>
      </c>
      <c r="J3178" t="s">
        <v>41</v>
      </c>
      <c r="K3178" t="s">
        <v>101</v>
      </c>
      <c r="L3178">
        <v>12115500</v>
      </c>
      <c r="M3178" t="s">
        <v>4541</v>
      </c>
    </row>
    <row r="3179" spans="1:13">
      <c r="A3179">
        <v>4576</v>
      </c>
      <c r="B3179" t="s">
        <v>7</v>
      </c>
      <c r="C3179" s="16" t="s">
        <v>7471</v>
      </c>
      <c r="D3179">
        <f t="shared" si="0"/>
        <v>29</v>
      </c>
      <c r="E3179" t="str">
        <f t="shared" si="1"/>
        <v>$9,862,500</v>
      </c>
      <c r="F3179" t="str">
        <f t="shared" si="2"/>
        <v/>
      </c>
      <c r="G3179" t="str">
        <f t="shared" si="3"/>
        <v>$9,862,500</v>
      </c>
      <c r="H3179" t="s">
        <v>7472</v>
      </c>
      <c r="J3179" t="s">
        <v>41</v>
      </c>
      <c r="K3179" t="s">
        <v>101</v>
      </c>
      <c r="L3179">
        <v>9862500</v>
      </c>
      <c r="M3179" t="s">
        <v>634</v>
      </c>
    </row>
    <row r="3180" spans="1:13">
      <c r="A3180">
        <v>4577</v>
      </c>
      <c r="B3180" t="s">
        <v>7</v>
      </c>
      <c r="C3180" s="16" t="s">
        <v>7473</v>
      </c>
      <c r="D3180">
        <f t="shared" si="0"/>
        <v>29</v>
      </c>
      <c r="E3180" t="str">
        <f t="shared" si="1"/>
        <v>$9,780,970</v>
      </c>
      <c r="F3180" t="str">
        <f t="shared" si="2"/>
        <v/>
      </c>
      <c r="G3180" t="str">
        <f t="shared" si="3"/>
        <v>$9,780,970</v>
      </c>
      <c r="H3180" t="s">
        <v>7474</v>
      </c>
      <c r="J3180" t="s">
        <v>41</v>
      </c>
      <c r="K3180" t="s">
        <v>101</v>
      </c>
      <c r="L3180">
        <v>9780970</v>
      </c>
      <c r="M3180" t="s">
        <v>1367</v>
      </c>
    </row>
    <row r="3181" spans="1:13">
      <c r="A3181">
        <v>4578</v>
      </c>
      <c r="B3181" t="s">
        <v>7</v>
      </c>
      <c r="C3181" s="16" t="s">
        <v>7475</v>
      </c>
      <c r="D3181">
        <f t="shared" si="0"/>
        <v>29</v>
      </c>
      <c r="E3181" t="str">
        <f t="shared" si="1"/>
        <v>$8,000,000</v>
      </c>
      <c r="F3181" t="str">
        <f t="shared" si="2"/>
        <v/>
      </c>
      <c r="G3181" t="str">
        <f t="shared" si="3"/>
        <v>$8,000,000</v>
      </c>
      <c r="H3181" t="s">
        <v>110</v>
      </c>
      <c r="J3181" t="s">
        <v>41</v>
      </c>
      <c r="K3181" t="s">
        <v>101</v>
      </c>
      <c r="L3181">
        <v>8000000</v>
      </c>
      <c r="M3181" t="s">
        <v>4187</v>
      </c>
    </row>
    <row r="3182" spans="1:13">
      <c r="A3182">
        <v>4579</v>
      </c>
      <c r="B3182" t="s">
        <v>7</v>
      </c>
      <c r="C3182" s="16" t="s">
        <v>7476</v>
      </c>
      <c r="D3182">
        <f t="shared" si="0"/>
        <v>29</v>
      </c>
      <c r="E3182" t="str">
        <f t="shared" si="1"/>
        <v>$6,635,068</v>
      </c>
      <c r="F3182" t="str">
        <f t="shared" si="2"/>
        <v/>
      </c>
      <c r="G3182" t="str">
        <f t="shared" si="3"/>
        <v>$6,635,068</v>
      </c>
      <c r="H3182" t="s">
        <v>7477</v>
      </c>
      <c r="J3182" t="s">
        <v>41</v>
      </c>
      <c r="K3182" t="s">
        <v>101</v>
      </c>
      <c r="L3182">
        <v>6635068</v>
      </c>
      <c r="M3182" t="s">
        <v>1752</v>
      </c>
    </row>
    <row r="3183" spans="1:13">
      <c r="A3183">
        <v>4580</v>
      </c>
      <c r="B3183" t="s">
        <v>7</v>
      </c>
      <c r="C3183" s="16" t="s">
        <v>7478</v>
      </c>
      <c r="D3183">
        <f t="shared" si="0"/>
        <v>29</v>
      </c>
      <c r="E3183" t="str">
        <f t="shared" si="1"/>
        <v>$6,000,000</v>
      </c>
      <c r="F3183" t="str">
        <f t="shared" si="2"/>
        <v/>
      </c>
      <c r="G3183" t="str">
        <f t="shared" si="3"/>
        <v>$6,000,000</v>
      </c>
      <c r="H3183" t="s">
        <v>1303</v>
      </c>
      <c r="J3183" t="s">
        <v>41</v>
      </c>
      <c r="K3183" t="s">
        <v>101</v>
      </c>
      <c r="L3183">
        <v>6000000</v>
      </c>
      <c r="M3183" t="s">
        <v>1749</v>
      </c>
    </row>
    <row r="3184" spans="1:13">
      <c r="A3184">
        <v>4581</v>
      </c>
      <c r="B3184" t="s">
        <v>7</v>
      </c>
      <c r="C3184" s="16" t="s">
        <v>7479</v>
      </c>
      <c r="D3184">
        <f t="shared" si="0"/>
        <v>29</v>
      </c>
      <c r="E3184" t="str">
        <f t="shared" si="1"/>
        <v>$4,700,000</v>
      </c>
      <c r="F3184" t="str">
        <f t="shared" si="2"/>
        <v/>
      </c>
      <c r="G3184" t="str">
        <f t="shared" si="3"/>
        <v>$4,700,000</v>
      </c>
      <c r="H3184" t="s">
        <v>7480</v>
      </c>
      <c r="J3184" t="s">
        <v>41</v>
      </c>
      <c r="K3184" t="s">
        <v>101</v>
      </c>
      <c r="L3184">
        <v>4700000</v>
      </c>
      <c r="M3184" t="s">
        <v>4158</v>
      </c>
    </row>
    <row r="3185" spans="1:13">
      <c r="A3185">
        <v>4582</v>
      </c>
      <c r="B3185" t="s">
        <v>7</v>
      </c>
      <c r="C3185" s="16" t="s">
        <v>7481</v>
      </c>
      <c r="D3185">
        <f t="shared" si="0"/>
        <v>29</v>
      </c>
      <c r="E3185" t="str">
        <f t="shared" si="1"/>
        <v>$3,886,928</v>
      </c>
      <c r="F3185" t="str">
        <f t="shared" si="2"/>
        <v/>
      </c>
      <c r="G3185" t="str">
        <f t="shared" si="3"/>
        <v>$3,886,928</v>
      </c>
      <c r="H3185" t="s">
        <v>7482</v>
      </c>
      <c r="J3185" t="s">
        <v>41</v>
      </c>
      <c r="K3185" t="s">
        <v>101</v>
      </c>
      <c r="L3185">
        <v>3886928</v>
      </c>
      <c r="M3185" t="s">
        <v>3618</v>
      </c>
    </row>
    <row r="3186" spans="1:13">
      <c r="A3186">
        <v>4583</v>
      </c>
      <c r="B3186" t="s">
        <v>7</v>
      </c>
      <c r="C3186" s="16" t="s">
        <v>7483</v>
      </c>
      <c r="D3186">
        <f t="shared" si="0"/>
        <v>29</v>
      </c>
      <c r="E3186" t="str">
        <f t="shared" si="1"/>
        <v>$3,100,000</v>
      </c>
      <c r="F3186" t="str">
        <f t="shared" si="2"/>
        <v/>
      </c>
      <c r="G3186" t="str">
        <f t="shared" si="3"/>
        <v>$3,100,000</v>
      </c>
      <c r="H3186" t="s">
        <v>2431</v>
      </c>
      <c r="J3186" t="s">
        <v>41</v>
      </c>
      <c r="K3186" t="s">
        <v>101</v>
      </c>
      <c r="L3186">
        <v>3100000</v>
      </c>
      <c r="M3186" t="s">
        <v>4745</v>
      </c>
    </row>
    <row r="3187" spans="1:13">
      <c r="A3187">
        <v>4584</v>
      </c>
      <c r="B3187" t="s">
        <v>7</v>
      </c>
      <c r="C3187" s="16" t="s">
        <v>7484</v>
      </c>
      <c r="D3187">
        <f t="shared" si="0"/>
        <v>29</v>
      </c>
      <c r="E3187" t="str">
        <f t="shared" si="1"/>
        <v>$1,657,500</v>
      </c>
      <c r="F3187" t="str">
        <f t="shared" si="2"/>
        <v/>
      </c>
      <c r="G3187" t="str">
        <f t="shared" si="3"/>
        <v>$1,657,500</v>
      </c>
      <c r="H3187" t="s">
        <v>7485</v>
      </c>
      <c r="J3187" t="s">
        <v>41</v>
      </c>
      <c r="K3187" t="s">
        <v>101</v>
      </c>
      <c r="L3187">
        <v>1657500</v>
      </c>
      <c r="M3187" t="s">
        <v>6752</v>
      </c>
    </row>
    <row r="3188" spans="1:13">
      <c r="A3188">
        <v>4585</v>
      </c>
      <c r="B3188" t="s">
        <v>7</v>
      </c>
      <c r="C3188" s="16" t="s">
        <v>7486</v>
      </c>
      <c r="D3188">
        <f t="shared" si="0"/>
        <v>29</v>
      </c>
      <c r="E3188" t="str">
        <f t="shared" si="1"/>
        <v>$1,306,455 minimum, counts $825,497</v>
      </c>
      <c r="F3188">
        <f t="shared" si="2"/>
        <v>11</v>
      </c>
      <c r="G3188" t="str">
        <f t="shared" si="3"/>
        <v>$1,306,455</v>
      </c>
      <c r="H3188" t="s">
        <v>7357</v>
      </c>
      <c r="J3188" t="s">
        <v>41</v>
      </c>
      <c r="K3188" t="s">
        <v>101</v>
      </c>
      <c r="L3188">
        <v>1306455</v>
      </c>
      <c r="M3188" t="s">
        <v>6067</v>
      </c>
    </row>
    <row r="3189" spans="1:13">
      <c r="A3189">
        <v>4586</v>
      </c>
      <c r="B3189" t="s">
        <v>7</v>
      </c>
      <c r="C3189" s="16" t="s">
        <v>7487</v>
      </c>
      <c r="D3189">
        <f t="shared" si="0"/>
        <v>29</v>
      </c>
      <c r="E3189" t="str">
        <f t="shared" si="1"/>
        <v>$1,075,440 1st year of rookie contract</v>
      </c>
      <c r="F3189">
        <f t="shared" si="2"/>
        <v>11</v>
      </c>
      <c r="G3189" t="str">
        <f t="shared" si="3"/>
        <v>$1,075,440</v>
      </c>
      <c r="H3189" t="s">
        <v>7488</v>
      </c>
      <c r="J3189" t="s">
        <v>41</v>
      </c>
      <c r="K3189" t="s">
        <v>101</v>
      </c>
      <c r="L3189">
        <v>1075440</v>
      </c>
      <c r="M3189" t="s">
        <v>3824</v>
      </c>
    </row>
    <row r="3190" spans="1:13">
      <c r="A3190">
        <v>4587</v>
      </c>
      <c r="B3190" t="s">
        <v>7</v>
      </c>
      <c r="C3190" s="16" t="s">
        <v>7489</v>
      </c>
      <c r="D3190">
        <f t="shared" si="0"/>
        <v>29</v>
      </c>
      <c r="E3190" t="str">
        <f t="shared" si="1"/>
        <v>$1,000,000 released 9/14/09</v>
      </c>
      <c r="F3190">
        <f t="shared" si="2"/>
        <v>11</v>
      </c>
      <c r="G3190" t="str">
        <f t="shared" si="3"/>
        <v>$1,000,000</v>
      </c>
      <c r="H3190" t="s">
        <v>134</v>
      </c>
      <c r="J3190" t="s">
        <v>41</v>
      </c>
      <c r="K3190" t="s">
        <v>101</v>
      </c>
      <c r="L3190">
        <v>1000000</v>
      </c>
      <c r="M3190" t="s">
        <v>5130</v>
      </c>
    </row>
    <row r="3191" spans="1:13">
      <c r="A3191">
        <v>4589</v>
      </c>
      <c r="B3191" t="s">
        <v>7</v>
      </c>
      <c r="C3191" s="16" t="s">
        <v>7490</v>
      </c>
      <c r="D3191">
        <f t="shared" si="0"/>
        <v>29</v>
      </c>
      <c r="E3191" t="str">
        <f t="shared" si="1"/>
        <v>$15,779,912</v>
      </c>
      <c r="F3191" t="str">
        <f t="shared" si="2"/>
        <v/>
      </c>
      <c r="G3191" t="str">
        <f t="shared" si="3"/>
        <v>$15,779,912</v>
      </c>
      <c r="H3191" t="s">
        <v>7442</v>
      </c>
      <c r="J3191" t="s">
        <v>43</v>
      </c>
      <c r="K3191" t="s">
        <v>101</v>
      </c>
      <c r="L3191">
        <v>15779912</v>
      </c>
      <c r="M3191" t="s">
        <v>1050</v>
      </c>
    </row>
    <row r="3192" spans="1:13">
      <c r="A3192">
        <v>4590</v>
      </c>
      <c r="B3192" t="s">
        <v>7</v>
      </c>
      <c r="C3192" s="16" t="s">
        <v>7491</v>
      </c>
      <c r="D3192">
        <f t="shared" si="0"/>
        <v>29</v>
      </c>
      <c r="E3192" t="str">
        <f t="shared" si="1"/>
        <v>$15,363,636</v>
      </c>
      <c r="F3192" t="str">
        <f t="shared" si="2"/>
        <v/>
      </c>
      <c r="G3192" t="str">
        <f t="shared" si="3"/>
        <v>$15,363,636</v>
      </c>
      <c r="H3192" t="s">
        <v>7492</v>
      </c>
      <c r="J3192" t="s">
        <v>43</v>
      </c>
      <c r="K3192" t="s">
        <v>101</v>
      </c>
      <c r="L3192">
        <v>15363636</v>
      </c>
      <c r="M3192" t="s">
        <v>2121</v>
      </c>
    </row>
    <row r="3193" spans="1:13">
      <c r="A3193">
        <v>4591</v>
      </c>
      <c r="B3193" t="s">
        <v>7</v>
      </c>
      <c r="C3193" s="16" t="s">
        <v>7493</v>
      </c>
      <c r="D3193">
        <f t="shared" si="0"/>
        <v>29</v>
      </c>
      <c r="E3193" t="str">
        <f t="shared" si="1"/>
        <v>$12,100,000</v>
      </c>
      <c r="F3193" t="str">
        <f t="shared" si="2"/>
        <v/>
      </c>
      <c r="G3193" t="str">
        <f t="shared" si="3"/>
        <v>$12,100,000</v>
      </c>
      <c r="H3193" t="s">
        <v>941</v>
      </c>
      <c r="J3193" t="s">
        <v>43</v>
      </c>
      <c r="K3193" t="s">
        <v>101</v>
      </c>
      <c r="L3193">
        <v>12100000</v>
      </c>
      <c r="M3193" t="s">
        <v>2887</v>
      </c>
    </row>
    <row r="3194" spans="1:13">
      <c r="A3194">
        <v>4592</v>
      </c>
      <c r="B3194" t="s">
        <v>7</v>
      </c>
      <c r="C3194" s="16" t="s">
        <v>7494</v>
      </c>
      <c r="D3194">
        <f t="shared" si="0"/>
        <v>29</v>
      </c>
      <c r="E3194" t="str">
        <f t="shared" si="1"/>
        <v>$10,520,000</v>
      </c>
      <c r="F3194" t="str">
        <f t="shared" si="2"/>
        <v/>
      </c>
      <c r="G3194" t="str">
        <f t="shared" si="3"/>
        <v>$10,520,000</v>
      </c>
      <c r="H3194" t="s">
        <v>7495</v>
      </c>
      <c r="J3194" t="s">
        <v>43</v>
      </c>
      <c r="K3194" t="s">
        <v>101</v>
      </c>
      <c r="L3194">
        <v>10520000</v>
      </c>
      <c r="M3194" t="s">
        <v>1517</v>
      </c>
    </row>
    <row r="3195" spans="1:13">
      <c r="A3195">
        <v>4593</v>
      </c>
      <c r="B3195" t="s">
        <v>7</v>
      </c>
      <c r="C3195" s="16" t="s">
        <v>7496</v>
      </c>
      <c r="D3195">
        <f t="shared" si="0"/>
        <v>29</v>
      </c>
      <c r="E3195" t="str">
        <f t="shared" si="1"/>
        <v>$5,508,426</v>
      </c>
      <c r="F3195" t="str">
        <f t="shared" si="2"/>
        <v/>
      </c>
      <c r="G3195" t="str">
        <f t="shared" si="3"/>
        <v>$5,508,426</v>
      </c>
      <c r="H3195" t="s">
        <v>7497</v>
      </c>
      <c r="J3195" t="s">
        <v>43</v>
      </c>
      <c r="K3195" t="s">
        <v>101</v>
      </c>
      <c r="L3195">
        <v>5508426</v>
      </c>
      <c r="M3195" t="s">
        <v>362</v>
      </c>
    </row>
    <row r="3196" spans="1:13">
      <c r="A3196">
        <v>4594</v>
      </c>
      <c r="B3196" t="s">
        <v>7</v>
      </c>
      <c r="C3196" s="16" t="s">
        <v>7498</v>
      </c>
      <c r="D3196">
        <f t="shared" si="0"/>
        <v>29</v>
      </c>
      <c r="E3196" t="str">
        <f t="shared" si="1"/>
        <v>$3,650,000</v>
      </c>
      <c r="F3196" t="str">
        <f t="shared" si="2"/>
        <v/>
      </c>
      <c r="G3196" t="str">
        <f t="shared" si="3"/>
        <v>$3,650,000</v>
      </c>
      <c r="H3196" t="s">
        <v>7499</v>
      </c>
      <c r="J3196" t="s">
        <v>43</v>
      </c>
      <c r="K3196" t="s">
        <v>101</v>
      </c>
      <c r="L3196">
        <v>3650000</v>
      </c>
      <c r="M3196" t="s">
        <v>806</v>
      </c>
    </row>
    <row r="3197" spans="1:13">
      <c r="A3197">
        <v>4595</v>
      </c>
      <c r="B3197" t="s">
        <v>7</v>
      </c>
      <c r="C3197" s="16" t="s">
        <v>7500</v>
      </c>
      <c r="D3197">
        <f t="shared" si="0"/>
        <v>29</v>
      </c>
      <c r="E3197" t="str">
        <f t="shared" si="1"/>
        <v>$3,000,000 released 11/10/08</v>
      </c>
      <c r="F3197">
        <f t="shared" si="2"/>
        <v>11</v>
      </c>
      <c r="G3197" t="str">
        <f t="shared" si="3"/>
        <v>$3,000,000</v>
      </c>
      <c r="H3197" t="s">
        <v>2329</v>
      </c>
      <c r="J3197" t="s">
        <v>43</v>
      </c>
      <c r="K3197" t="s">
        <v>101</v>
      </c>
      <c r="L3197">
        <v>3000000</v>
      </c>
      <c r="M3197" t="s">
        <v>4616</v>
      </c>
    </row>
    <row r="3198" spans="1:13">
      <c r="A3198">
        <v>4596</v>
      </c>
      <c r="B3198" t="s">
        <v>7</v>
      </c>
      <c r="C3198" s="16" t="s">
        <v>7501</v>
      </c>
      <c r="D3198">
        <f t="shared" si="0"/>
        <v>29</v>
      </c>
      <c r="E3198" t="str">
        <f t="shared" si="1"/>
        <v>$2,112,417 4th year of rookie contract</v>
      </c>
      <c r="F3198">
        <f t="shared" si="2"/>
        <v>11</v>
      </c>
      <c r="G3198" t="str">
        <f t="shared" si="3"/>
        <v>$2,112,417</v>
      </c>
      <c r="H3198" t="s">
        <v>7502</v>
      </c>
      <c r="J3198" t="s">
        <v>43</v>
      </c>
      <c r="K3198" t="s">
        <v>101</v>
      </c>
      <c r="L3198">
        <v>2112417</v>
      </c>
      <c r="M3198" t="s">
        <v>4194</v>
      </c>
    </row>
    <row r="3199" spans="1:13">
      <c r="A3199">
        <v>4597</v>
      </c>
      <c r="B3199" t="s">
        <v>7</v>
      </c>
      <c r="C3199" s="16" t="s">
        <v>7503</v>
      </c>
      <c r="D3199">
        <f t="shared" si="0"/>
        <v>29</v>
      </c>
      <c r="E3199" t="str">
        <f t="shared" si="1"/>
        <v>$1,438,690 1st year of rookie contract</v>
      </c>
      <c r="F3199">
        <f t="shared" si="2"/>
        <v>11</v>
      </c>
      <c r="G3199" t="str">
        <f t="shared" si="3"/>
        <v>$1,438,690</v>
      </c>
      <c r="H3199" t="s">
        <v>7504</v>
      </c>
      <c r="J3199" t="s">
        <v>43</v>
      </c>
      <c r="K3199" t="s">
        <v>101</v>
      </c>
      <c r="L3199">
        <v>1438690</v>
      </c>
      <c r="M3199" t="s">
        <v>608</v>
      </c>
    </row>
    <row r="3200" spans="1:13">
      <c r="A3200">
        <v>4598</v>
      </c>
      <c r="B3200" t="s">
        <v>7</v>
      </c>
      <c r="C3200" s="16" t="s">
        <v>7505</v>
      </c>
      <c r="D3200">
        <f t="shared" si="0"/>
        <v>29</v>
      </c>
      <c r="E3200" t="str">
        <f t="shared" si="1"/>
        <v>$1,306,455 minimum, counts $825,497</v>
      </c>
      <c r="F3200">
        <f t="shared" si="2"/>
        <v>11</v>
      </c>
      <c r="G3200" t="str">
        <f t="shared" si="3"/>
        <v>$1,306,455</v>
      </c>
      <c r="H3200" t="s">
        <v>7357</v>
      </c>
      <c r="J3200" t="s">
        <v>43</v>
      </c>
      <c r="K3200" t="s">
        <v>101</v>
      </c>
      <c r="L3200">
        <v>1306455</v>
      </c>
      <c r="M3200" t="s">
        <v>4592</v>
      </c>
    </row>
    <row r="3201" spans="1:13">
      <c r="A3201">
        <v>4599</v>
      </c>
      <c r="B3201" t="s">
        <v>7</v>
      </c>
      <c r="C3201" s="16" t="s">
        <v>7506</v>
      </c>
      <c r="D3201">
        <f t="shared" si="0"/>
        <v>29</v>
      </c>
      <c r="E3201" t="str">
        <f t="shared" si="1"/>
        <v>$1,300,000</v>
      </c>
      <c r="F3201" t="str">
        <f t="shared" si="2"/>
        <v/>
      </c>
      <c r="G3201" t="str">
        <f t="shared" si="3"/>
        <v>$1,300,000</v>
      </c>
      <c r="H3201" t="s">
        <v>477</v>
      </c>
      <c r="J3201" t="s">
        <v>43</v>
      </c>
      <c r="K3201" t="s">
        <v>101</v>
      </c>
      <c r="L3201">
        <v>1300000</v>
      </c>
      <c r="M3201" t="s">
        <v>5549</v>
      </c>
    </row>
    <row r="3202" spans="1:13">
      <c r="A3202">
        <v>4600</v>
      </c>
      <c r="B3202" t="s">
        <v>7</v>
      </c>
      <c r="C3202" s="16" t="s">
        <v>7507</v>
      </c>
      <c r="D3202">
        <f t="shared" si="0"/>
        <v>29</v>
      </c>
      <c r="E3202" t="str">
        <f t="shared" si="1"/>
        <v>$1,086,240 3rd year of rookie contract</v>
      </c>
      <c r="F3202">
        <f t="shared" si="2"/>
        <v>11</v>
      </c>
      <c r="G3202" t="str">
        <f t="shared" si="3"/>
        <v>$1,086,240</v>
      </c>
      <c r="H3202" t="s">
        <v>7508</v>
      </c>
      <c r="J3202" t="s">
        <v>43</v>
      </c>
      <c r="K3202" t="s">
        <v>101</v>
      </c>
      <c r="L3202">
        <v>1086240</v>
      </c>
      <c r="M3202" t="s">
        <v>1054</v>
      </c>
    </row>
    <row r="3203" spans="1:13">
      <c r="A3203">
        <v>4601</v>
      </c>
      <c r="B3203" t="s">
        <v>7</v>
      </c>
      <c r="C3203" s="16" t="s">
        <v>7509</v>
      </c>
      <c r="D3203">
        <f t="shared" si="0"/>
        <v>29</v>
      </c>
      <c r="E3203" t="str">
        <f t="shared" si="1"/>
        <v>$884,881 minimum, counts $825,497</v>
      </c>
      <c r="F3203">
        <f t="shared" si="2"/>
        <v>9</v>
      </c>
      <c r="G3203" t="str">
        <f t="shared" si="3"/>
        <v>$884,881</v>
      </c>
      <c r="H3203" t="s">
        <v>7412</v>
      </c>
      <c r="J3203" t="s">
        <v>43</v>
      </c>
      <c r="K3203" t="s">
        <v>101</v>
      </c>
      <c r="L3203">
        <v>884881</v>
      </c>
      <c r="M3203" t="s">
        <v>5327</v>
      </c>
    </row>
    <row r="3204" spans="1:13">
      <c r="A3204">
        <v>4602</v>
      </c>
      <c r="B3204" t="s">
        <v>7</v>
      </c>
      <c r="C3204" s="16" t="s">
        <v>7510</v>
      </c>
      <c r="D3204">
        <f t="shared" si="0"/>
        <v>29</v>
      </c>
      <c r="E3204" t="str">
        <f t="shared" si="1"/>
        <v>$884,881 minimum, counts $825,497</v>
      </c>
      <c r="F3204">
        <f t="shared" si="2"/>
        <v>9</v>
      </c>
      <c r="G3204" t="str">
        <f t="shared" si="3"/>
        <v>$884,881</v>
      </c>
      <c r="H3204" t="s">
        <v>7412</v>
      </c>
      <c r="J3204" t="s">
        <v>43</v>
      </c>
      <c r="K3204" t="s">
        <v>101</v>
      </c>
      <c r="L3204">
        <v>884881</v>
      </c>
      <c r="M3204" t="s">
        <v>3612</v>
      </c>
    </row>
    <row r="3205" spans="1:13">
      <c r="A3205">
        <v>4604</v>
      </c>
      <c r="B3205" t="s">
        <v>7</v>
      </c>
      <c r="C3205" s="16" t="s">
        <v>7511</v>
      </c>
      <c r="D3205">
        <f t="shared" si="0"/>
        <v>29</v>
      </c>
      <c r="E3205" t="str">
        <f t="shared" si="1"/>
        <v>$11,625,000</v>
      </c>
      <c r="F3205" t="str">
        <f t="shared" si="2"/>
        <v/>
      </c>
      <c r="G3205" t="str">
        <f t="shared" si="3"/>
        <v>$11,625,000</v>
      </c>
      <c r="H3205" t="s">
        <v>7512</v>
      </c>
      <c r="J3205" t="s">
        <v>45</v>
      </c>
      <c r="K3205" t="s">
        <v>101</v>
      </c>
      <c r="L3205">
        <v>11625000</v>
      </c>
      <c r="M3205" t="s">
        <v>3745</v>
      </c>
    </row>
    <row r="3206" spans="1:13">
      <c r="A3206">
        <v>4605</v>
      </c>
      <c r="B3206" t="s">
        <v>7</v>
      </c>
      <c r="C3206" s="16" t="s">
        <v>7513</v>
      </c>
      <c r="D3206">
        <f t="shared" si="0"/>
        <v>29</v>
      </c>
      <c r="E3206" t="str">
        <f t="shared" si="1"/>
        <v>$10,324,380</v>
      </c>
      <c r="F3206" t="str">
        <f t="shared" si="2"/>
        <v/>
      </c>
      <c r="G3206" t="str">
        <f t="shared" si="3"/>
        <v>$10,324,380</v>
      </c>
      <c r="H3206" t="s">
        <v>7514</v>
      </c>
      <c r="J3206" t="s">
        <v>45</v>
      </c>
      <c r="K3206" t="s">
        <v>101</v>
      </c>
      <c r="L3206">
        <v>10324380</v>
      </c>
      <c r="M3206" t="s">
        <v>972</v>
      </c>
    </row>
    <row r="3207" spans="1:13">
      <c r="A3207">
        <v>4606</v>
      </c>
      <c r="B3207" t="s">
        <v>7</v>
      </c>
      <c r="C3207" s="16" t="s">
        <v>7515</v>
      </c>
      <c r="D3207">
        <f t="shared" si="0"/>
        <v>29</v>
      </c>
      <c r="E3207" t="str">
        <f t="shared" si="1"/>
        <v>$10,000,000</v>
      </c>
      <c r="F3207" t="str">
        <f t="shared" si="2"/>
        <v/>
      </c>
      <c r="G3207" t="str">
        <f t="shared" si="3"/>
        <v>$10,000,000</v>
      </c>
      <c r="H3207" t="s">
        <v>1385</v>
      </c>
      <c r="J3207" t="s">
        <v>45</v>
      </c>
      <c r="K3207" t="s">
        <v>101</v>
      </c>
      <c r="L3207">
        <v>10000000</v>
      </c>
      <c r="M3207" t="s">
        <v>2287</v>
      </c>
    </row>
    <row r="3208" spans="1:13">
      <c r="A3208">
        <v>4607</v>
      </c>
      <c r="B3208" t="s">
        <v>7</v>
      </c>
      <c r="C3208" s="16" t="s">
        <v>7516</v>
      </c>
      <c r="D3208">
        <f t="shared" si="0"/>
        <v>29</v>
      </c>
      <c r="E3208" t="str">
        <f t="shared" si="1"/>
        <v>$6,500,000</v>
      </c>
      <c r="F3208" t="str">
        <f t="shared" si="2"/>
        <v/>
      </c>
      <c r="G3208" t="str">
        <f t="shared" si="3"/>
        <v>$6,500,000</v>
      </c>
      <c r="H3208" t="s">
        <v>507</v>
      </c>
      <c r="J3208" t="s">
        <v>45</v>
      </c>
      <c r="K3208" t="s">
        <v>101</v>
      </c>
      <c r="L3208">
        <v>6500000</v>
      </c>
      <c r="M3208" t="s">
        <v>416</v>
      </c>
    </row>
    <row r="3209" spans="1:13">
      <c r="A3209">
        <v>4608</v>
      </c>
      <c r="B3209" t="s">
        <v>7</v>
      </c>
      <c r="C3209" s="16" t="s">
        <v>3884</v>
      </c>
      <c r="D3209">
        <f t="shared" si="0"/>
        <v>29</v>
      </c>
      <c r="E3209" t="str">
        <f t="shared" si="1"/>
        <v>$5,000,000</v>
      </c>
      <c r="F3209" t="str">
        <f t="shared" si="2"/>
        <v/>
      </c>
      <c r="G3209" t="str">
        <f t="shared" si="3"/>
        <v>$5,000,000</v>
      </c>
      <c r="H3209" t="s">
        <v>163</v>
      </c>
      <c r="J3209" t="s">
        <v>45</v>
      </c>
      <c r="K3209" t="s">
        <v>101</v>
      </c>
      <c r="L3209">
        <v>5000000</v>
      </c>
      <c r="M3209" t="s">
        <v>1699</v>
      </c>
    </row>
    <row r="3210" spans="1:13">
      <c r="A3210">
        <v>4609</v>
      </c>
      <c r="B3210" t="s">
        <v>7</v>
      </c>
      <c r="C3210" s="16" t="s">
        <v>7517</v>
      </c>
      <c r="D3210">
        <f t="shared" si="0"/>
        <v>29</v>
      </c>
      <c r="E3210" t="str">
        <f t="shared" si="1"/>
        <v>$4,100,000</v>
      </c>
      <c r="F3210" t="str">
        <f t="shared" si="2"/>
        <v/>
      </c>
      <c r="G3210" t="str">
        <f t="shared" si="3"/>
        <v>$4,100,000</v>
      </c>
      <c r="H3210" t="s">
        <v>7518</v>
      </c>
      <c r="J3210" t="s">
        <v>45</v>
      </c>
      <c r="K3210" t="s">
        <v>101</v>
      </c>
      <c r="L3210">
        <v>4100000</v>
      </c>
      <c r="M3210" t="s">
        <v>3334</v>
      </c>
    </row>
    <row r="3211" spans="1:13">
      <c r="A3211">
        <v>4610</v>
      </c>
      <c r="B3211" t="s">
        <v>7</v>
      </c>
      <c r="C3211" s="16" t="s">
        <v>6794</v>
      </c>
      <c r="D3211">
        <f t="shared" si="0"/>
        <v>29</v>
      </c>
      <c r="E3211" t="str">
        <f t="shared" si="1"/>
        <v>$3,000,000</v>
      </c>
      <c r="F3211" t="str">
        <f t="shared" si="2"/>
        <v/>
      </c>
      <c r="G3211" t="str">
        <f t="shared" si="3"/>
        <v>$3,000,000</v>
      </c>
      <c r="H3211" t="s">
        <v>459</v>
      </c>
      <c r="J3211" t="s">
        <v>45</v>
      </c>
      <c r="K3211" t="s">
        <v>101</v>
      </c>
      <c r="L3211">
        <v>3000000</v>
      </c>
      <c r="M3211" t="s">
        <v>3655</v>
      </c>
    </row>
    <row r="3212" spans="1:13">
      <c r="A3212">
        <v>4611</v>
      </c>
      <c r="B3212" t="s">
        <v>7</v>
      </c>
      <c r="C3212" s="16" t="s">
        <v>7519</v>
      </c>
      <c r="D3212">
        <f t="shared" si="0"/>
        <v>29</v>
      </c>
      <c r="E3212" t="str">
        <f t="shared" si="1"/>
        <v>$1,805,040 3rd year of rookie contract</v>
      </c>
      <c r="F3212">
        <f t="shared" si="2"/>
        <v>11</v>
      </c>
      <c r="G3212" t="str">
        <f t="shared" si="3"/>
        <v>$1,805,040</v>
      </c>
      <c r="H3212" t="s">
        <v>7520</v>
      </c>
      <c r="J3212" t="s">
        <v>45</v>
      </c>
      <c r="K3212" t="s">
        <v>101</v>
      </c>
      <c r="L3212">
        <v>1805040</v>
      </c>
      <c r="M3212" t="s">
        <v>661</v>
      </c>
    </row>
    <row r="3213" spans="1:13">
      <c r="A3213">
        <v>4612</v>
      </c>
      <c r="B3213" t="s">
        <v>7</v>
      </c>
      <c r="C3213" s="16" t="s">
        <v>7521</v>
      </c>
      <c r="D3213">
        <f t="shared" si="0"/>
        <v>29</v>
      </c>
      <c r="E3213" t="str">
        <f t="shared" si="1"/>
        <v>$1,800,000 released 7/1/09</v>
      </c>
      <c r="F3213">
        <f t="shared" si="2"/>
        <v>11</v>
      </c>
      <c r="G3213" t="str">
        <f t="shared" si="3"/>
        <v>$1,800,000</v>
      </c>
      <c r="H3213" t="s">
        <v>7522</v>
      </c>
      <c r="J3213" t="s">
        <v>45</v>
      </c>
      <c r="K3213" t="s">
        <v>101</v>
      </c>
      <c r="L3213">
        <v>1800000</v>
      </c>
      <c r="M3213" t="s">
        <v>5067</v>
      </c>
    </row>
    <row r="3214" spans="1:13">
      <c r="A3214">
        <v>4613</v>
      </c>
      <c r="B3214" t="s">
        <v>7</v>
      </c>
      <c r="C3214" s="16" t="s">
        <v>7523</v>
      </c>
      <c r="D3214">
        <f t="shared" si="0"/>
        <v>29</v>
      </c>
      <c r="E3214" t="str">
        <f t="shared" si="1"/>
        <v>$1,677,840 1st year of rookie contract</v>
      </c>
      <c r="F3214">
        <f t="shared" si="2"/>
        <v>11</v>
      </c>
      <c r="G3214" t="str">
        <f t="shared" si="3"/>
        <v>$1,677,840</v>
      </c>
      <c r="H3214" t="s">
        <v>7524</v>
      </c>
      <c r="J3214" t="s">
        <v>45</v>
      </c>
      <c r="K3214" t="s">
        <v>101</v>
      </c>
      <c r="L3214">
        <v>1677840</v>
      </c>
      <c r="M3214" t="s">
        <v>1584</v>
      </c>
    </row>
    <row r="3215" spans="1:13">
      <c r="A3215">
        <v>4614</v>
      </c>
      <c r="B3215" t="s">
        <v>7</v>
      </c>
      <c r="C3215" s="16" t="s">
        <v>7525</v>
      </c>
      <c r="D3215">
        <f t="shared" si="0"/>
        <v>29</v>
      </c>
      <c r="E3215" t="str">
        <f t="shared" si="1"/>
        <v>$1,306,455 minimum, counts $825,497</v>
      </c>
      <c r="F3215">
        <f t="shared" si="2"/>
        <v>11</v>
      </c>
      <c r="G3215" t="str">
        <f t="shared" si="3"/>
        <v>$1,306,455</v>
      </c>
      <c r="H3215" t="s">
        <v>7357</v>
      </c>
      <c r="J3215" t="s">
        <v>45</v>
      </c>
      <c r="K3215" t="s">
        <v>101</v>
      </c>
      <c r="L3215">
        <v>1306455</v>
      </c>
      <c r="M3215" t="s">
        <v>4809</v>
      </c>
    </row>
    <row r="3216" spans="1:13">
      <c r="A3216">
        <v>4615</v>
      </c>
      <c r="B3216" t="s">
        <v>7</v>
      </c>
      <c r="C3216" s="16" t="s">
        <v>7526</v>
      </c>
      <c r="D3216">
        <f t="shared" si="0"/>
        <v>29</v>
      </c>
      <c r="E3216" t="str">
        <f t="shared" si="1"/>
        <v>$1,306,445 minimum, counts $825,497</v>
      </c>
      <c r="F3216">
        <f t="shared" si="2"/>
        <v>11</v>
      </c>
      <c r="G3216" t="str">
        <f t="shared" si="3"/>
        <v>$1,306,445</v>
      </c>
      <c r="H3216" t="s">
        <v>7527</v>
      </c>
      <c r="J3216" t="s">
        <v>45</v>
      </c>
      <c r="K3216" t="s">
        <v>101</v>
      </c>
      <c r="L3216">
        <v>1306445</v>
      </c>
      <c r="M3216" t="s">
        <v>4641</v>
      </c>
    </row>
    <row r="3217" spans="1:13">
      <c r="A3217">
        <v>4616</v>
      </c>
      <c r="B3217" t="s">
        <v>7</v>
      </c>
      <c r="C3217" s="16" t="s">
        <v>7528</v>
      </c>
      <c r="D3217">
        <f t="shared" si="0"/>
        <v>29</v>
      </c>
      <c r="E3217" t="str">
        <f t="shared" si="1"/>
        <v>$825,497</v>
      </c>
      <c r="F3217" t="str">
        <f t="shared" si="2"/>
        <v/>
      </c>
      <c r="G3217" t="str">
        <f t="shared" si="3"/>
        <v>$825,497</v>
      </c>
      <c r="H3217" t="s">
        <v>7529</v>
      </c>
      <c r="J3217" t="s">
        <v>45</v>
      </c>
      <c r="K3217" t="s">
        <v>101</v>
      </c>
      <c r="L3217">
        <v>825497</v>
      </c>
      <c r="M3217" t="s">
        <v>1603</v>
      </c>
    </row>
    <row r="3218" spans="1:13">
      <c r="A3218">
        <v>4617</v>
      </c>
      <c r="B3218" t="s">
        <v>7</v>
      </c>
      <c r="C3218" s="16" t="s">
        <v>7530</v>
      </c>
      <c r="D3218">
        <f t="shared" si="0"/>
        <v>29</v>
      </c>
      <c r="E3218" t="str">
        <f t="shared" si="1"/>
        <v>$457,588 minimum</v>
      </c>
      <c r="F3218">
        <f t="shared" si="2"/>
        <v>9</v>
      </c>
      <c r="G3218" t="str">
        <f t="shared" si="3"/>
        <v>$457,588</v>
      </c>
      <c r="H3218" t="s">
        <v>7387</v>
      </c>
      <c r="J3218" t="s">
        <v>45</v>
      </c>
      <c r="K3218" t="s">
        <v>101</v>
      </c>
      <c r="L3218">
        <v>457588</v>
      </c>
      <c r="M3218" t="s">
        <v>164</v>
      </c>
    </row>
    <row r="3219" spans="1:13">
      <c r="A3219">
        <v>4618</v>
      </c>
      <c r="B3219" t="s">
        <v>7</v>
      </c>
      <c r="C3219" s="16" t="s">
        <v>7531</v>
      </c>
      <c r="D3219">
        <f t="shared" si="0"/>
        <v>29</v>
      </c>
      <c r="E3219" t="str">
        <f t="shared" si="1"/>
        <v>$457,588 minimum</v>
      </c>
      <c r="F3219">
        <f t="shared" si="2"/>
        <v>9</v>
      </c>
      <c r="G3219" t="str">
        <f t="shared" si="3"/>
        <v>$457,588</v>
      </c>
      <c r="H3219" t="s">
        <v>7387</v>
      </c>
      <c r="J3219" t="s">
        <v>45</v>
      </c>
      <c r="K3219" t="s">
        <v>101</v>
      </c>
      <c r="L3219">
        <v>457588</v>
      </c>
      <c r="M3219" t="s">
        <v>4848</v>
      </c>
    </row>
    <row r="3220" spans="1:13">
      <c r="A3220">
        <v>4620</v>
      </c>
      <c r="B3220" t="s">
        <v>7</v>
      </c>
      <c r="C3220" s="16" t="s">
        <v>4090</v>
      </c>
      <c r="D3220">
        <f t="shared" si="0"/>
        <v>29</v>
      </c>
      <c r="E3220" t="str">
        <f t="shared" si="1"/>
        <v>$11,000,000</v>
      </c>
      <c r="F3220" t="str">
        <f t="shared" si="2"/>
        <v/>
      </c>
      <c r="G3220" t="str">
        <f t="shared" si="3"/>
        <v>$11,000,000</v>
      </c>
      <c r="H3220" t="s">
        <v>2094</v>
      </c>
      <c r="J3220" t="s">
        <v>46</v>
      </c>
      <c r="K3220" t="s">
        <v>101</v>
      </c>
      <c r="L3220">
        <v>11000000</v>
      </c>
      <c r="M3220" t="s">
        <v>657</v>
      </c>
    </row>
    <row r="3221" spans="1:13">
      <c r="A3221">
        <v>4621</v>
      </c>
      <c r="B3221" t="s">
        <v>7</v>
      </c>
      <c r="C3221" s="16" t="s">
        <v>3903</v>
      </c>
      <c r="D3221">
        <f t="shared" si="0"/>
        <v>29</v>
      </c>
      <c r="E3221" t="str">
        <f t="shared" si="1"/>
        <v>$9,000,000</v>
      </c>
      <c r="F3221" t="str">
        <f t="shared" si="2"/>
        <v/>
      </c>
      <c r="G3221" t="str">
        <f t="shared" si="3"/>
        <v>$9,000,000</v>
      </c>
      <c r="H3221" t="s">
        <v>795</v>
      </c>
      <c r="J3221" t="s">
        <v>46</v>
      </c>
      <c r="K3221" t="s">
        <v>101</v>
      </c>
      <c r="L3221">
        <v>9000000</v>
      </c>
      <c r="M3221" t="s">
        <v>3542</v>
      </c>
    </row>
    <row r="3222" spans="1:13">
      <c r="A3222">
        <v>4622</v>
      </c>
      <c r="B3222" t="s">
        <v>7</v>
      </c>
      <c r="C3222" s="16" t="s">
        <v>7532</v>
      </c>
      <c r="D3222">
        <f t="shared" si="0"/>
        <v>29</v>
      </c>
      <c r="E3222" t="str">
        <f t="shared" si="1"/>
        <v>$8,937,931</v>
      </c>
      <c r="F3222" t="str">
        <f t="shared" si="2"/>
        <v/>
      </c>
      <c r="G3222" t="str">
        <f t="shared" si="3"/>
        <v>$8,937,931</v>
      </c>
      <c r="H3222" t="s">
        <v>7533</v>
      </c>
      <c r="J3222" t="s">
        <v>46</v>
      </c>
      <c r="K3222" t="s">
        <v>101</v>
      </c>
      <c r="L3222">
        <v>8937931</v>
      </c>
      <c r="M3222" t="s">
        <v>3880</v>
      </c>
    </row>
    <row r="3223" spans="1:13">
      <c r="A3223">
        <v>4623</v>
      </c>
      <c r="B3223" t="s">
        <v>7</v>
      </c>
      <c r="C3223" s="16" t="s">
        <v>7534</v>
      </c>
      <c r="D3223">
        <f t="shared" si="0"/>
        <v>29</v>
      </c>
      <c r="E3223" t="str">
        <f t="shared" si="1"/>
        <v>$6,466,600</v>
      </c>
      <c r="F3223" t="str">
        <f t="shared" si="2"/>
        <v/>
      </c>
      <c r="G3223" t="str">
        <f t="shared" si="3"/>
        <v>$6,466,600</v>
      </c>
      <c r="H3223" t="s">
        <v>7397</v>
      </c>
      <c r="J3223" t="s">
        <v>46</v>
      </c>
      <c r="K3223" t="s">
        <v>101</v>
      </c>
      <c r="L3223">
        <v>6466600</v>
      </c>
      <c r="M3223" t="s">
        <v>3754</v>
      </c>
    </row>
    <row r="3224" spans="1:13">
      <c r="A3224">
        <v>4624</v>
      </c>
      <c r="B3224" t="s">
        <v>7</v>
      </c>
      <c r="C3224" s="16" t="s">
        <v>7535</v>
      </c>
      <c r="D3224">
        <f t="shared" si="0"/>
        <v>29</v>
      </c>
      <c r="E3224" t="str">
        <f t="shared" si="1"/>
        <v>$5,250,000</v>
      </c>
      <c r="F3224" t="str">
        <f t="shared" si="2"/>
        <v/>
      </c>
      <c r="G3224" t="str">
        <f t="shared" si="3"/>
        <v>$5,250,000</v>
      </c>
      <c r="H3224" t="s">
        <v>1392</v>
      </c>
      <c r="J3224" t="s">
        <v>46</v>
      </c>
      <c r="K3224" t="s">
        <v>101</v>
      </c>
      <c r="L3224">
        <v>5250000</v>
      </c>
      <c r="M3224" t="s">
        <v>4442</v>
      </c>
    </row>
    <row r="3225" spans="1:13">
      <c r="A3225">
        <v>4625</v>
      </c>
      <c r="B3225" t="s">
        <v>7</v>
      </c>
      <c r="C3225" s="16" t="s">
        <v>7536</v>
      </c>
      <c r="D3225">
        <f t="shared" si="0"/>
        <v>29</v>
      </c>
      <c r="E3225" t="str">
        <f t="shared" si="1"/>
        <v>$5,209,454 released 2/6/10</v>
      </c>
      <c r="F3225">
        <f t="shared" si="2"/>
        <v>11</v>
      </c>
      <c r="G3225" t="str">
        <f t="shared" si="3"/>
        <v>$5,209,454</v>
      </c>
      <c r="H3225" t="s">
        <v>7537</v>
      </c>
      <c r="J3225" t="s">
        <v>46</v>
      </c>
      <c r="K3225" t="s">
        <v>101</v>
      </c>
      <c r="L3225">
        <v>5209454</v>
      </c>
      <c r="M3225" t="s">
        <v>5991</v>
      </c>
    </row>
    <row r="3226" spans="1:13">
      <c r="A3226">
        <v>4626</v>
      </c>
      <c r="B3226" t="s">
        <v>7</v>
      </c>
      <c r="C3226" s="16" t="s">
        <v>7538</v>
      </c>
      <c r="D3226">
        <f t="shared" si="0"/>
        <v>29</v>
      </c>
      <c r="E3226" t="str">
        <f t="shared" si="1"/>
        <v>$4,140,000</v>
      </c>
      <c r="F3226" t="str">
        <f t="shared" si="2"/>
        <v/>
      </c>
      <c r="G3226" t="str">
        <f t="shared" si="3"/>
        <v>$4,140,000</v>
      </c>
      <c r="H3226" t="s">
        <v>7539</v>
      </c>
      <c r="J3226" t="s">
        <v>46</v>
      </c>
      <c r="K3226" t="s">
        <v>101</v>
      </c>
      <c r="L3226">
        <v>4140000</v>
      </c>
      <c r="M3226" t="s">
        <v>2336</v>
      </c>
    </row>
    <row r="3227" spans="1:13">
      <c r="A3227">
        <v>4627</v>
      </c>
      <c r="B3227" t="s">
        <v>7</v>
      </c>
      <c r="C3227" s="16" t="s">
        <v>7540</v>
      </c>
      <c r="D3227">
        <f t="shared" si="0"/>
        <v>29</v>
      </c>
      <c r="E3227" t="str">
        <f t="shared" si="1"/>
        <v>$3,132,000</v>
      </c>
      <c r="F3227" t="str">
        <f t="shared" si="2"/>
        <v/>
      </c>
      <c r="G3227" t="str">
        <f t="shared" si="3"/>
        <v>$3,132,000</v>
      </c>
      <c r="H3227" t="s">
        <v>7541</v>
      </c>
      <c r="J3227" t="s">
        <v>46</v>
      </c>
      <c r="K3227" t="s">
        <v>101</v>
      </c>
      <c r="L3227">
        <v>3132000</v>
      </c>
      <c r="M3227" t="s">
        <v>3795</v>
      </c>
    </row>
    <row r="3228" spans="1:13">
      <c r="A3228">
        <v>4628</v>
      </c>
      <c r="B3228" t="s">
        <v>7</v>
      </c>
      <c r="C3228" s="16" t="s">
        <v>7542</v>
      </c>
      <c r="D3228">
        <f t="shared" si="0"/>
        <v>29</v>
      </c>
      <c r="E3228" t="str">
        <f t="shared" si="1"/>
        <v>$2,710,560 1st year of rookie contract</v>
      </c>
      <c r="F3228">
        <f t="shared" si="2"/>
        <v>11</v>
      </c>
      <c r="G3228" t="str">
        <f t="shared" si="3"/>
        <v>$2,710,560</v>
      </c>
      <c r="H3228" t="s">
        <v>7543</v>
      </c>
      <c r="J3228" t="s">
        <v>46</v>
      </c>
      <c r="K3228" t="s">
        <v>101</v>
      </c>
      <c r="L3228">
        <v>2710560</v>
      </c>
      <c r="M3228" t="s">
        <v>570</v>
      </c>
    </row>
    <row r="3229" spans="1:13">
      <c r="A3229">
        <v>4629</v>
      </c>
      <c r="B3229" t="s">
        <v>7</v>
      </c>
      <c r="C3229" s="16" t="s">
        <v>7544</v>
      </c>
      <c r="D3229">
        <f t="shared" si="0"/>
        <v>29</v>
      </c>
      <c r="E3229" t="str">
        <f t="shared" si="1"/>
        <v>$2,671,440 3rd year of rookie contract</v>
      </c>
      <c r="F3229">
        <f t="shared" si="2"/>
        <v>11</v>
      </c>
      <c r="G3229" t="str">
        <f t="shared" si="3"/>
        <v>$2,671,440</v>
      </c>
      <c r="H3229" t="s">
        <v>7545</v>
      </c>
      <c r="J3229" t="s">
        <v>46</v>
      </c>
      <c r="K3229" t="s">
        <v>101</v>
      </c>
      <c r="L3229">
        <v>2671440</v>
      </c>
      <c r="M3229" t="s">
        <v>800</v>
      </c>
    </row>
    <row r="3230" spans="1:13">
      <c r="A3230">
        <v>4630</v>
      </c>
      <c r="B3230" t="s">
        <v>7</v>
      </c>
      <c r="C3230" s="16" t="s">
        <v>7546</v>
      </c>
      <c r="D3230">
        <f t="shared" si="0"/>
        <v>29</v>
      </c>
      <c r="E3230" t="str">
        <f t="shared" si="1"/>
        <v>$1,837,560 2nd year of rookie contract</v>
      </c>
      <c r="F3230">
        <f t="shared" si="2"/>
        <v>11</v>
      </c>
      <c r="G3230" t="str">
        <f t="shared" si="3"/>
        <v>$1,837,560</v>
      </c>
      <c r="H3230" t="s">
        <v>7547</v>
      </c>
      <c r="J3230" t="s">
        <v>46</v>
      </c>
      <c r="K3230" t="s">
        <v>101</v>
      </c>
      <c r="L3230">
        <v>1837560</v>
      </c>
      <c r="M3230" t="s">
        <v>2303</v>
      </c>
    </row>
    <row r="3231" spans="1:13">
      <c r="A3231">
        <v>4631</v>
      </c>
      <c r="B3231" t="s">
        <v>7</v>
      </c>
      <c r="C3231" s="16" t="s">
        <v>7548</v>
      </c>
      <c r="D3231">
        <f t="shared" si="0"/>
        <v>29</v>
      </c>
      <c r="E3231" t="str">
        <f t="shared" si="1"/>
        <v>$1,600,000</v>
      </c>
      <c r="F3231" t="str">
        <f t="shared" si="2"/>
        <v/>
      </c>
      <c r="G3231" t="str">
        <f t="shared" si="3"/>
        <v>$1,600,000</v>
      </c>
      <c r="H3231" t="s">
        <v>3109</v>
      </c>
      <c r="J3231" t="s">
        <v>46</v>
      </c>
      <c r="K3231" t="s">
        <v>101</v>
      </c>
      <c r="L3231">
        <v>1600000</v>
      </c>
      <c r="M3231" t="s">
        <v>4959</v>
      </c>
    </row>
    <row r="3232" spans="1:13">
      <c r="A3232">
        <v>4632</v>
      </c>
      <c r="B3232" t="s">
        <v>7</v>
      </c>
      <c r="C3232" s="16" t="s">
        <v>7549</v>
      </c>
      <c r="D3232">
        <f t="shared" si="0"/>
        <v>29</v>
      </c>
      <c r="E3232" t="str">
        <f t="shared" si="1"/>
        <v>$1,000,497</v>
      </c>
      <c r="F3232" t="str">
        <f t="shared" si="2"/>
        <v/>
      </c>
      <c r="G3232" t="str">
        <f t="shared" si="3"/>
        <v>$1,000,497</v>
      </c>
      <c r="H3232" t="s">
        <v>7550</v>
      </c>
      <c r="J3232" t="s">
        <v>46</v>
      </c>
      <c r="K3232" t="s">
        <v>101</v>
      </c>
      <c r="L3232">
        <v>1000497</v>
      </c>
      <c r="M3232" t="s">
        <v>1146</v>
      </c>
    </row>
    <row r="3233" spans="1:13">
      <c r="A3233">
        <v>4633</v>
      </c>
      <c r="B3233" t="s">
        <v>7</v>
      </c>
      <c r="C3233" s="16" t="s">
        <v>7551</v>
      </c>
      <c r="D3233">
        <f t="shared" si="0"/>
        <v>29</v>
      </c>
      <c r="E3233" t="str">
        <f t="shared" si="1"/>
        <v>$736,420 minimum</v>
      </c>
      <c r="F3233">
        <f t="shared" si="2"/>
        <v>9</v>
      </c>
      <c r="G3233" t="str">
        <f t="shared" si="3"/>
        <v>$736,420</v>
      </c>
      <c r="H3233" t="s">
        <v>7460</v>
      </c>
      <c r="J3233" t="s">
        <v>46</v>
      </c>
      <c r="K3233" t="s">
        <v>101</v>
      </c>
      <c r="L3233">
        <v>736420</v>
      </c>
      <c r="M3233" t="s">
        <v>1111</v>
      </c>
    </row>
    <row r="3234" spans="1:13">
      <c r="A3234">
        <v>4634</v>
      </c>
      <c r="B3234" t="s">
        <v>7</v>
      </c>
      <c r="C3234" s="16" t="s">
        <v>7552</v>
      </c>
      <c r="D3234">
        <f t="shared" si="0"/>
        <v>29</v>
      </c>
      <c r="E3234" t="str">
        <f t="shared" si="1"/>
        <v>$632,455 signed 11/20/09</v>
      </c>
      <c r="F3234">
        <f t="shared" si="2"/>
        <v>9</v>
      </c>
      <c r="G3234" t="str">
        <f t="shared" si="3"/>
        <v>$632,455</v>
      </c>
      <c r="H3234" t="s">
        <v>7553</v>
      </c>
      <c r="J3234" t="s">
        <v>46</v>
      </c>
      <c r="K3234" t="s">
        <v>101</v>
      </c>
      <c r="L3234">
        <v>632455</v>
      </c>
      <c r="M3234" t="s">
        <v>4782</v>
      </c>
    </row>
    <row r="3235" spans="1:13">
      <c r="A3235">
        <v>4635</v>
      </c>
      <c r="B3235" t="s">
        <v>7</v>
      </c>
      <c r="C3235" s="16" t="s">
        <v>7554</v>
      </c>
      <c r="D3235">
        <f t="shared" si="0"/>
        <v>29</v>
      </c>
      <c r="E3235" t="str">
        <f t="shared" si="1"/>
        <v>$537,952 min, c $339,911, rel 1/4/10</v>
      </c>
      <c r="F3235">
        <f t="shared" si="2"/>
        <v>9</v>
      </c>
      <c r="G3235" t="str">
        <f t="shared" si="3"/>
        <v>$537,952</v>
      </c>
      <c r="H3235" t="s">
        <v>7555</v>
      </c>
      <c r="J3235" t="s">
        <v>46</v>
      </c>
      <c r="K3235" t="s">
        <v>101</v>
      </c>
      <c r="L3235">
        <v>537952</v>
      </c>
      <c r="M3235" t="s">
        <v>5681</v>
      </c>
    </row>
    <row r="3236" spans="1:13">
      <c r="A3236">
        <v>4636</v>
      </c>
      <c r="B3236" t="s">
        <v>7</v>
      </c>
      <c r="C3236" s="16" t="s">
        <v>7556</v>
      </c>
      <c r="D3236">
        <f t="shared" si="0"/>
        <v>29</v>
      </c>
      <c r="E3236" t="str">
        <f t="shared" si="1"/>
        <v>$359,546 signed 1/17/10</v>
      </c>
      <c r="F3236">
        <f t="shared" si="2"/>
        <v>9</v>
      </c>
      <c r="G3236" t="str">
        <f t="shared" si="3"/>
        <v>$359,546</v>
      </c>
      <c r="H3236" t="s">
        <v>7557</v>
      </c>
      <c r="J3236" t="s">
        <v>46</v>
      </c>
      <c r="K3236" t="s">
        <v>101</v>
      </c>
      <c r="L3236">
        <v>359546</v>
      </c>
      <c r="M3236" t="s">
        <v>518</v>
      </c>
    </row>
    <row r="3237" spans="1:13">
      <c r="A3237">
        <v>4637</v>
      </c>
      <c r="B3237" t="s">
        <v>7</v>
      </c>
      <c r="C3237" s="16" t="s">
        <v>7558</v>
      </c>
      <c r="D3237">
        <f t="shared" si="0"/>
        <v>29</v>
      </c>
      <c r="E3237" t="str">
        <f t="shared" si="1"/>
        <v>$86,638 signed 1/11/10, rel 1/31/10</v>
      </c>
      <c r="F3237">
        <f t="shared" si="2"/>
        <v>8</v>
      </c>
      <c r="G3237" t="str">
        <f t="shared" si="3"/>
        <v>$86,638</v>
      </c>
      <c r="H3237" t="s">
        <v>7559</v>
      </c>
      <c r="J3237" t="s">
        <v>46</v>
      </c>
      <c r="K3237" t="s">
        <v>101</v>
      </c>
      <c r="L3237">
        <v>86638</v>
      </c>
      <c r="M3237" t="s">
        <v>1856</v>
      </c>
    </row>
    <row r="3238" spans="1:13">
      <c r="A3238">
        <v>4638</v>
      </c>
      <c r="B3238" t="s">
        <v>7</v>
      </c>
      <c r="C3238" s="16" t="s">
        <v>7560</v>
      </c>
      <c r="D3238">
        <f t="shared" si="0"/>
        <v>29</v>
      </c>
      <c r="E3238" t="str">
        <f t="shared" si="1"/>
        <v>$43,319 signed 1/31/10, rel 2/9/10</v>
      </c>
      <c r="F3238">
        <f t="shared" si="2"/>
        <v>8</v>
      </c>
      <c r="G3238" t="str">
        <f t="shared" si="3"/>
        <v>$43,319</v>
      </c>
      <c r="H3238" t="s">
        <v>7561</v>
      </c>
      <c r="J3238" t="s">
        <v>46</v>
      </c>
      <c r="K3238" t="s">
        <v>101</v>
      </c>
      <c r="L3238">
        <v>43319</v>
      </c>
      <c r="M3238" t="s">
        <v>4819</v>
      </c>
    </row>
    <row r="3239" spans="1:13">
      <c r="A3239">
        <v>4640</v>
      </c>
      <c r="B3239" t="s">
        <v>7</v>
      </c>
      <c r="C3239" s="16" t="s">
        <v>7562</v>
      </c>
      <c r="D3239">
        <f t="shared" si="0"/>
        <v>29</v>
      </c>
      <c r="E3239" t="str">
        <f t="shared" si="1"/>
        <v>$16,378,325</v>
      </c>
      <c r="F3239" t="str">
        <f t="shared" si="2"/>
        <v/>
      </c>
      <c r="G3239" t="str">
        <f t="shared" si="3"/>
        <v>$16,378,325</v>
      </c>
      <c r="H3239" t="s">
        <v>7563</v>
      </c>
      <c r="J3239" t="s">
        <v>49</v>
      </c>
      <c r="K3239" t="s">
        <v>101</v>
      </c>
      <c r="L3239">
        <v>16378325</v>
      </c>
      <c r="M3239" t="s">
        <v>6197</v>
      </c>
    </row>
    <row r="3240" spans="1:13">
      <c r="A3240">
        <v>4641</v>
      </c>
      <c r="B3240" t="s">
        <v>7</v>
      </c>
      <c r="C3240" s="16" t="s">
        <v>7564</v>
      </c>
      <c r="D3240">
        <f t="shared" si="0"/>
        <v>29</v>
      </c>
      <c r="E3240" t="str">
        <f t="shared" si="1"/>
        <v>$10,180,170</v>
      </c>
      <c r="F3240" t="str">
        <f t="shared" si="2"/>
        <v/>
      </c>
      <c r="G3240" t="str">
        <f t="shared" si="3"/>
        <v>$10,180,170</v>
      </c>
      <c r="H3240" t="s">
        <v>7565</v>
      </c>
      <c r="J3240" t="s">
        <v>49</v>
      </c>
      <c r="K3240" t="s">
        <v>101</v>
      </c>
      <c r="L3240">
        <v>10180170</v>
      </c>
      <c r="M3240" t="s">
        <v>947</v>
      </c>
    </row>
    <row r="3241" spans="1:13">
      <c r="A3241">
        <v>4642</v>
      </c>
      <c r="B3241" t="s">
        <v>7</v>
      </c>
      <c r="C3241" s="16" t="s">
        <v>7566</v>
      </c>
      <c r="D3241">
        <f t="shared" si="0"/>
        <v>29</v>
      </c>
      <c r="E3241" t="str">
        <f t="shared" si="1"/>
        <v>$6,864,200</v>
      </c>
      <c r="F3241" t="str">
        <f t="shared" si="2"/>
        <v/>
      </c>
      <c r="G3241" t="str">
        <f t="shared" si="3"/>
        <v>$6,864,200</v>
      </c>
      <c r="H3241" t="s">
        <v>7567</v>
      </c>
      <c r="J3241" t="s">
        <v>49</v>
      </c>
      <c r="K3241" t="s">
        <v>101</v>
      </c>
      <c r="L3241">
        <v>6864200</v>
      </c>
      <c r="M3241" t="s">
        <v>3105</v>
      </c>
    </row>
    <row r="3242" spans="1:13">
      <c r="A3242">
        <v>4643</v>
      </c>
      <c r="B3242" t="s">
        <v>7</v>
      </c>
      <c r="C3242" s="16" t="s">
        <v>7568</v>
      </c>
      <c r="D3242">
        <f t="shared" si="0"/>
        <v>29</v>
      </c>
      <c r="E3242" t="str">
        <f t="shared" si="1"/>
        <v>$6,466,600</v>
      </c>
      <c r="F3242" t="str">
        <f t="shared" si="2"/>
        <v/>
      </c>
      <c r="G3242" t="str">
        <f t="shared" si="3"/>
        <v>$6,466,600</v>
      </c>
      <c r="H3242" t="s">
        <v>7397</v>
      </c>
      <c r="J3242" t="s">
        <v>49</v>
      </c>
      <c r="K3242" t="s">
        <v>101</v>
      </c>
      <c r="L3242">
        <v>6466600</v>
      </c>
      <c r="M3242" t="s">
        <v>4344</v>
      </c>
    </row>
    <row r="3243" spans="1:13">
      <c r="A3243">
        <v>4644</v>
      </c>
      <c r="B3243" t="s">
        <v>7</v>
      </c>
      <c r="C3243" s="16" t="s">
        <v>7569</v>
      </c>
      <c r="D3243">
        <f t="shared" si="0"/>
        <v>29</v>
      </c>
      <c r="E3243" t="str">
        <f t="shared" si="1"/>
        <v>$5,854,000</v>
      </c>
      <c r="F3243" t="str">
        <f t="shared" si="2"/>
        <v/>
      </c>
      <c r="G3243" t="str">
        <f t="shared" si="3"/>
        <v>$5,854,000</v>
      </c>
      <c r="H3243" t="s">
        <v>7373</v>
      </c>
      <c r="J3243" t="s">
        <v>49</v>
      </c>
      <c r="K3243" t="s">
        <v>101</v>
      </c>
      <c r="L3243">
        <v>5854000</v>
      </c>
      <c r="M3243" t="s">
        <v>614</v>
      </c>
    </row>
    <row r="3244" spans="1:13">
      <c r="A3244">
        <v>4645</v>
      </c>
      <c r="B3244" t="s">
        <v>7</v>
      </c>
      <c r="C3244" s="16" t="s">
        <v>7570</v>
      </c>
      <c r="D3244">
        <f t="shared" si="0"/>
        <v>29</v>
      </c>
      <c r="E3244" t="str">
        <f t="shared" si="1"/>
        <v>$3,500,000 released 2/20/10</v>
      </c>
      <c r="F3244">
        <f t="shared" si="2"/>
        <v>11</v>
      </c>
      <c r="G3244" t="str">
        <f t="shared" si="3"/>
        <v>$3,500,000</v>
      </c>
      <c r="H3244" t="s">
        <v>3589</v>
      </c>
      <c r="J3244" t="s">
        <v>49</v>
      </c>
      <c r="K3244" t="s">
        <v>101</v>
      </c>
      <c r="L3244">
        <v>3500000</v>
      </c>
      <c r="M3244" t="s">
        <v>4699</v>
      </c>
    </row>
    <row r="3245" spans="1:13">
      <c r="A3245">
        <v>4646</v>
      </c>
      <c r="B3245" t="s">
        <v>7</v>
      </c>
      <c r="C3245" s="16" t="s">
        <v>7571</v>
      </c>
      <c r="D3245">
        <f t="shared" si="0"/>
        <v>29</v>
      </c>
      <c r="E3245" t="str">
        <f t="shared" si="1"/>
        <v>$3,375,600</v>
      </c>
      <c r="F3245" t="str">
        <f t="shared" si="2"/>
        <v/>
      </c>
      <c r="G3245" t="str">
        <f t="shared" si="3"/>
        <v>$3,375,600</v>
      </c>
      <c r="H3245" t="s">
        <v>7572</v>
      </c>
      <c r="J3245" t="s">
        <v>49</v>
      </c>
      <c r="K3245" t="s">
        <v>101</v>
      </c>
      <c r="L3245">
        <v>3375600</v>
      </c>
      <c r="M3245" t="s">
        <v>495</v>
      </c>
    </row>
    <row r="3246" spans="1:13">
      <c r="A3246">
        <v>4647</v>
      </c>
      <c r="B3246" t="s">
        <v>7</v>
      </c>
      <c r="C3246" s="16" t="s">
        <v>7573</v>
      </c>
      <c r="D3246">
        <f t="shared" si="0"/>
        <v>29</v>
      </c>
      <c r="E3246" t="str">
        <f t="shared" si="1"/>
        <v>$2,801,198 4th year of rookie contract</v>
      </c>
      <c r="F3246">
        <f t="shared" si="2"/>
        <v>11</v>
      </c>
      <c r="G3246" t="str">
        <f t="shared" si="3"/>
        <v>$2,801,198</v>
      </c>
      <c r="H3246" t="s">
        <v>7574</v>
      </c>
      <c r="J3246" t="s">
        <v>49</v>
      </c>
      <c r="K3246" t="s">
        <v>101</v>
      </c>
      <c r="L3246">
        <v>2801198</v>
      </c>
      <c r="M3246" t="s">
        <v>2926</v>
      </c>
    </row>
    <row r="3247" spans="1:13">
      <c r="A3247">
        <v>4648</v>
      </c>
      <c r="B3247" t="s">
        <v>7</v>
      </c>
      <c r="C3247" s="16" t="s">
        <v>7575</v>
      </c>
      <c r="D3247">
        <f t="shared" si="0"/>
        <v>29</v>
      </c>
      <c r="E3247" t="str">
        <f t="shared" si="1"/>
        <v>$2,483,280 1st year of rookie contract</v>
      </c>
      <c r="F3247">
        <f t="shared" si="2"/>
        <v>11</v>
      </c>
      <c r="G3247" t="str">
        <f t="shared" si="3"/>
        <v>$2,483,280</v>
      </c>
      <c r="H3247" t="s">
        <v>7576</v>
      </c>
      <c r="J3247" t="s">
        <v>49</v>
      </c>
      <c r="K3247" t="s">
        <v>101</v>
      </c>
      <c r="L3247">
        <v>2483280</v>
      </c>
      <c r="M3247" t="s">
        <v>672</v>
      </c>
    </row>
    <row r="3248" spans="1:13">
      <c r="A3248">
        <v>4649</v>
      </c>
      <c r="B3248" t="s">
        <v>7</v>
      </c>
      <c r="C3248" s="16" t="s">
        <v>7577</v>
      </c>
      <c r="D3248">
        <f t="shared" si="0"/>
        <v>29</v>
      </c>
      <c r="E3248" t="str">
        <f t="shared" si="1"/>
        <v>$2,300,000</v>
      </c>
      <c r="F3248" t="str">
        <f t="shared" si="2"/>
        <v/>
      </c>
      <c r="G3248" t="str">
        <f t="shared" si="3"/>
        <v>$2,300,000</v>
      </c>
      <c r="H3248" t="s">
        <v>6891</v>
      </c>
      <c r="J3248" t="s">
        <v>49</v>
      </c>
      <c r="K3248" t="s">
        <v>101</v>
      </c>
      <c r="L3248">
        <v>2300000</v>
      </c>
      <c r="M3248" t="s">
        <v>4904</v>
      </c>
    </row>
    <row r="3249" spans="1:13">
      <c r="A3249">
        <v>4650</v>
      </c>
      <c r="B3249" t="s">
        <v>7</v>
      </c>
      <c r="C3249" s="16" t="s">
        <v>7578</v>
      </c>
      <c r="D3249">
        <f t="shared" si="0"/>
        <v>29</v>
      </c>
      <c r="E3249" t="str">
        <f t="shared" si="1"/>
        <v>$2,111,750</v>
      </c>
      <c r="F3249" t="str">
        <f t="shared" si="2"/>
        <v/>
      </c>
      <c r="G3249" t="str">
        <f t="shared" si="3"/>
        <v>$2,111,750</v>
      </c>
      <c r="H3249" t="s">
        <v>7579</v>
      </c>
      <c r="J3249" t="s">
        <v>49</v>
      </c>
      <c r="K3249" t="s">
        <v>101</v>
      </c>
      <c r="L3249">
        <v>2111750</v>
      </c>
      <c r="M3249" t="s">
        <v>651</v>
      </c>
    </row>
    <row r="3250" spans="1:13">
      <c r="A3250">
        <v>4651</v>
      </c>
      <c r="B3250" t="s">
        <v>7</v>
      </c>
      <c r="C3250" s="16" t="s">
        <v>7580</v>
      </c>
      <c r="D3250">
        <f t="shared" si="0"/>
        <v>29</v>
      </c>
      <c r="E3250" t="str">
        <f t="shared" si="1"/>
        <v>$2,062,800 released 10/23/09</v>
      </c>
      <c r="F3250">
        <f t="shared" si="2"/>
        <v>11</v>
      </c>
      <c r="G3250" t="str">
        <f t="shared" si="3"/>
        <v>$2,062,800</v>
      </c>
      <c r="H3250" t="s">
        <v>7581</v>
      </c>
      <c r="J3250" t="s">
        <v>49</v>
      </c>
      <c r="K3250" t="s">
        <v>101</v>
      </c>
      <c r="L3250">
        <v>2062800</v>
      </c>
      <c r="M3250" t="s">
        <v>4689</v>
      </c>
    </row>
    <row r="3251" spans="1:13">
      <c r="A3251">
        <v>4652</v>
      </c>
      <c r="B3251" t="s">
        <v>7</v>
      </c>
      <c r="C3251" s="16" t="s">
        <v>7582</v>
      </c>
      <c r="D3251">
        <f t="shared" si="0"/>
        <v>29</v>
      </c>
      <c r="E3251" t="str">
        <f t="shared" si="1"/>
        <v>$2,034,997 4th year of rookie contract</v>
      </c>
      <c r="F3251">
        <f t="shared" si="2"/>
        <v>11</v>
      </c>
      <c r="G3251" t="str">
        <f t="shared" si="3"/>
        <v>$2,034,997</v>
      </c>
      <c r="H3251" t="s">
        <v>7583</v>
      </c>
      <c r="J3251" t="s">
        <v>49</v>
      </c>
      <c r="K3251" t="s">
        <v>101</v>
      </c>
      <c r="L3251">
        <v>2034997</v>
      </c>
      <c r="M3251" t="s">
        <v>1427</v>
      </c>
    </row>
    <row r="3252" spans="1:13">
      <c r="A3252">
        <v>4653</v>
      </c>
      <c r="B3252" t="s">
        <v>7</v>
      </c>
      <c r="C3252" s="16" t="s">
        <v>7584</v>
      </c>
      <c r="D3252">
        <f t="shared" si="0"/>
        <v>29</v>
      </c>
      <c r="E3252" t="str">
        <f t="shared" si="1"/>
        <v>$1,118,520 3rd year of rookie contract</v>
      </c>
      <c r="F3252">
        <f t="shared" si="2"/>
        <v>11</v>
      </c>
      <c r="G3252" t="str">
        <f t="shared" si="3"/>
        <v>$1,118,520</v>
      </c>
      <c r="H3252" t="s">
        <v>7585</v>
      </c>
      <c r="J3252" t="s">
        <v>49</v>
      </c>
      <c r="K3252" t="s">
        <v>101</v>
      </c>
      <c r="L3252">
        <v>1118520</v>
      </c>
      <c r="M3252" t="s">
        <v>330</v>
      </c>
    </row>
    <row r="3253" spans="1:13">
      <c r="A3253">
        <v>4654</v>
      </c>
      <c r="B3253" t="s">
        <v>7</v>
      </c>
      <c r="C3253" s="16" t="s">
        <v>7586</v>
      </c>
      <c r="D3253">
        <f t="shared" si="0"/>
        <v>29</v>
      </c>
      <c r="E3253" t="str">
        <f t="shared" si="1"/>
        <v>$725,000</v>
      </c>
      <c r="F3253" t="str">
        <f t="shared" si="2"/>
        <v/>
      </c>
      <c r="G3253" t="str">
        <f t="shared" si="3"/>
        <v>$725,000</v>
      </c>
      <c r="H3253" t="s">
        <v>7587</v>
      </c>
      <c r="J3253" t="s">
        <v>49</v>
      </c>
      <c r="K3253" t="s">
        <v>101</v>
      </c>
      <c r="L3253">
        <v>725000</v>
      </c>
      <c r="M3253" t="s">
        <v>5283</v>
      </c>
    </row>
    <row r="3254" spans="1:13">
      <c r="A3254">
        <v>4655</v>
      </c>
      <c r="B3254" t="s">
        <v>7</v>
      </c>
      <c r="C3254" s="16" t="s">
        <v>7588</v>
      </c>
      <c r="D3254">
        <f t="shared" si="0"/>
        <v>29</v>
      </c>
      <c r="E3254" t="str">
        <f t="shared" si="1"/>
        <v>$457,588 minimum</v>
      </c>
      <c r="F3254">
        <f t="shared" si="2"/>
        <v>9</v>
      </c>
      <c r="G3254" t="str">
        <f t="shared" si="3"/>
        <v>$457,588</v>
      </c>
      <c r="H3254" t="s">
        <v>7387</v>
      </c>
      <c r="J3254" t="s">
        <v>49</v>
      </c>
      <c r="K3254" t="s">
        <v>101</v>
      </c>
      <c r="L3254">
        <v>457588</v>
      </c>
      <c r="M3254" t="s">
        <v>664</v>
      </c>
    </row>
    <row r="3255" spans="1:13">
      <c r="A3255">
        <v>4656</v>
      </c>
      <c r="B3255" t="s">
        <v>7</v>
      </c>
      <c r="C3255" s="16" t="s">
        <v>7589</v>
      </c>
      <c r="D3255">
        <f t="shared" si="0"/>
        <v>27</v>
      </c>
      <c r="E3255" t="str">
        <f t="shared" si="1"/>
        <v>$180,344 signed 2/8/10</v>
      </c>
      <c r="F3255">
        <f t="shared" si="2"/>
        <v>9</v>
      </c>
      <c r="G3255" t="str">
        <f t="shared" si="3"/>
        <v>$180,344</v>
      </c>
      <c r="H3255" t="s">
        <v>7590</v>
      </c>
      <c r="J3255" t="s">
        <v>49</v>
      </c>
      <c r="K3255" t="s">
        <v>101</v>
      </c>
      <c r="L3255">
        <v>180344</v>
      </c>
      <c r="M3255" t="s">
        <v>1548</v>
      </c>
    </row>
    <row r="3256" spans="1:13">
      <c r="A3256">
        <v>4657</v>
      </c>
      <c r="B3256" t="s">
        <v>7</v>
      </c>
      <c r="C3256" s="16" t="s">
        <v>7591</v>
      </c>
      <c r="D3256">
        <f t="shared" si="0"/>
        <v>29</v>
      </c>
      <c r="E3256" t="str">
        <f t="shared" si="1"/>
        <v>$87,406 minimum, released 11/13/09</v>
      </c>
      <c r="F3256">
        <f t="shared" si="2"/>
        <v>8</v>
      </c>
      <c r="G3256" t="str">
        <f t="shared" si="3"/>
        <v>$87,406</v>
      </c>
      <c r="H3256" t="s">
        <v>7592</v>
      </c>
      <c r="J3256" t="s">
        <v>49</v>
      </c>
      <c r="K3256" t="s">
        <v>101</v>
      </c>
      <c r="L3256">
        <v>87406</v>
      </c>
      <c r="M3256" t="s">
        <v>5781</v>
      </c>
    </row>
    <row r="3257" spans="1:13">
      <c r="A3257">
        <v>4658</v>
      </c>
      <c r="B3257" t="s">
        <v>7</v>
      </c>
      <c r="C3257" s="16" t="s">
        <v>7593</v>
      </c>
      <c r="D3257">
        <f t="shared" si="0"/>
        <v>29</v>
      </c>
      <c r="E3257" t="str">
        <f t="shared" si="1"/>
        <v>$64,978 signed 12/23/09, rel 1/6/10</v>
      </c>
      <c r="F3257">
        <f t="shared" si="2"/>
        <v>8</v>
      </c>
      <c r="G3257" t="str">
        <f t="shared" si="3"/>
        <v>$64,978</v>
      </c>
      <c r="H3257" t="s">
        <v>7594</v>
      </c>
      <c r="J3257" t="s">
        <v>49</v>
      </c>
      <c r="K3257" t="s">
        <v>101</v>
      </c>
      <c r="L3257">
        <v>64978</v>
      </c>
      <c r="M3257" t="s">
        <v>3569</v>
      </c>
    </row>
    <row r="3258" spans="1:13">
      <c r="A3258">
        <v>4659</v>
      </c>
      <c r="B3258" t="s">
        <v>7</v>
      </c>
      <c r="C3258" s="16" t="s">
        <v>7595</v>
      </c>
      <c r="D3258">
        <f t="shared" si="0"/>
        <v>29</v>
      </c>
      <c r="E3258" t="str">
        <f t="shared" si="1"/>
        <v>$48,559 signed 1/29/10, rel 2/7/10</v>
      </c>
      <c r="F3258">
        <f t="shared" si="2"/>
        <v>8</v>
      </c>
      <c r="G3258" t="str">
        <f t="shared" si="3"/>
        <v>$48,559</v>
      </c>
      <c r="H3258" t="s">
        <v>7596</v>
      </c>
      <c r="J3258" t="s">
        <v>49</v>
      </c>
      <c r="K3258" t="s">
        <v>101</v>
      </c>
      <c r="L3258">
        <v>48559</v>
      </c>
      <c r="M3258" t="s">
        <v>4146</v>
      </c>
    </row>
    <row r="3259" spans="1:13">
      <c r="A3259">
        <v>4661</v>
      </c>
      <c r="B3259" t="s">
        <v>7</v>
      </c>
      <c r="C3259" s="16" t="s">
        <v>7597</v>
      </c>
      <c r="D3259">
        <f t="shared" si="0"/>
        <v>29</v>
      </c>
      <c r="E3259" t="str">
        <f t="shared" si="1"/>
        <v>$11,047,619</v>
      </c>
      <c r="F3259" t="str">
        <f t="shared" si="2"/>
        <v/>
      </c>
      <c r="G3259" t="str">
        <f t="shared" si="3"/>
        <v>$11,047,619</v>
      </c>
      <c r="H3259" t="s">
        <v>7598</v>
      </c>
      <c r="J3259" t="s">
        <v>51</v>
      </c>
      <c r="K3259" t="s">
        <v>101</v>
      </c>
      <c r="L3259">
        <v>11047619</v>
      </c>
      <c r="M3259" t="s">
        <v>3841</v>
      </c>
    </row>
    <row r="3260" spans="1:13">
      <c r="A3260">
        <v>4662</v>
      </c>
      <c r="B3260" t="s">
        <v>7</v>
      </c>
      <c r="C3260" s="16" t="s">
        <v>7599</v>
      </c>
      <c r="D3260">
        <f t="shared" si="0"/>
        <v>29</v>
      </c>
      <c r="E3260" t="str">
        <f t="shared" si="1"/>
        <v>$9,930,500</v>
      </c>
      <c r="F3260" t="str">
        <f t="shared" si="2"/>
        <v/>
      </c>
      <c r="G3260" t="str">
        <f t="shared" si="3"/>
        <v>$9,930,500</v>
      </c>
      <c r="H3260" t="s">
        <v>7600</v>
      </c>
      <c r="J3260" t="s">
        <v>51</v>
      </c>
      <c r="K3260" t="s">
        <v>101</v>
      </c>
      <c r="L3260">
        <v>9930500</v>
      </c>
      <c r="M3260" t="s">
        <v>534</v>
      </c>
    </row>
    <row r="3261" spans="1:13">
      <c r="A3261">
        <v>4663</v>
      </c>
      <c r="B3261" t="s">
        <v>7</v>
      </c>
      <c r="C3261" s="16" t="s">
        <v>7601</v>
      </c>
      <c r="D3261">
        <f t="shared" si="0"/>
        <v>29</v>
      </c>
      <c r="E3261" t="str">
        <f t="shared" si="1"/>
        <v>$9,780,992</v>
      </c>
      <c r="F3261" t="str">
        <f t="shared" si="2"/>
        <v/>
      </c>
      <c r="G3261" t="str">
        <f t="shared" si="3"/>
        <v>$9,780,992</v>
      </c>
      <c r="H3261" t="s">
        <v>7602</v>
      </c>
      <c r="J3261" t="s">
        <v>51</v>
      </c>
      <c r="K3261" t="s">
        <v>101</v>
      </c>
      <c r="L3261">
        <v>9780992</v>
      </c>
      <c r="M3261" t="s">
        <v>324</v>
      </c>
    </row>
    <row r="3262" spans="1:13">
      <c r="A3262">
        <v>4664</v>
      </c>
      <c r="B3262" t="s">
        <v>7</v>
      </c>
      <c r="C3262" s="16" t="s">
        <v>6855</v>
      </c>
      <c r="D3262">
        <f t="shared" si="0"/>
        <v>29</v>
      </c>
      <c r="E3262" t="str">
        <f t="shared" si="1"/>
        <v>$8,500,000</v>
      </c>
      <c r="F3262" t="str">
        <f t="shared" si="2"/>
        <v/>
      </c>
      <c r="G3262" t="str">
        <f t="shared" si="3"/>
        <v>$8,500,000</v>
      </c>
      <c r="H3262" t="s">
        <v>314</v>
      </c>
      <c r="J3262" t="s">
        <v>51</v>
      </c>
      <c r="K3262" t="s">
        <v>101</v>
      </c>
      <c r="L3262">
        <v>8500000</v>
      </c>
      <c r="M3262" t="s">
        <v>6027</v>
      </c>
    </row>
    <row r="3263" spans="1:13">
      <c r="A3263">
        <v>4665</v>
      </c>
      <c r="B3263" t="s">
        <v>7</v>
      </c>
      <c r="C3263" s="16" t="s">
        <v>7603</v>
      </c>
      <c r="D3263">
        <f t="shared" si="0"/>
        <v>29</v>
      </c>
      <c r="E3263" t="str">
        <f t="shared" si="1"/>
        <v>$6,077,500</v>
      </c>
      <c r="F3263" t="str">
        <f t="shared" si="2"/>
        <v/>
      </c>
      <c r="G3263" t="str">
        <f t="shared" si="3"/>
        <v>$6,077,500</v>
      </c>
      <c r="H3263" t="s">
        <v>7604</v>
      </c>
      <c r="J3263" t="s">
        <v>51</v>
      </c>
      <c r="K3263" t="s">
        <v>101</v>
      </c>
      <c r="L3263">
        <v>6077500</v>
      </c>
      <c r="M3263" t="s">
        <v>5262</v>
      </c>
    </row>
    <row r="3264" spans="1:13">
      <c r="A3264">
        <v>4666</v>
      </c>
      <c r="B3264" t="s">
        <v>7</v>
      </c>
      <c r="C3264" s="16" t="s">
        <v>7605</v>
      </c>
      <c r="D3264">
        <f t="shared" si="0"/>
        <v>29</v>
      </c>
      <c r="E3264" t="str">
        <f t="shared" si="1"/>
        <v>$5,200,000 released 7/22/09</v>
      </c>
      <c r="F3264">
        <f t="shared" si="2"/>
        <v>11</v>
      </c>
      <c r="G3264" t="str">
        <f t="shared" si="3"/>
        <v>$5,200,000</v>
      </c>
      <c r="H3264" t="s">
        <v>7606</v>
      </c>
      <c r="J3264" t="s">
        <v>51</v>
      </c>
      <c r="K3264" t="s">
        <v>101</v>
      </c>
      <c r="L3264">
        <v>5200000</v>
      </c>
      <c r="M3264" t="s">
        <v>3572</v>
      </c>
    </row>
    <row r="3265" spans="1:13">
      <c r="A3265">
        <v>4667</v>
      </c>
      <c r="B3265" t="s">
        <v>7</v>
      </c>
      <c r="C3265" s="16" t="s">
        <v>7607</v>
      </c>
      <c r="D3265">
        <f t="shared" si="0"/>
        <v>29</v>
      </c>
      <c r="E3265" t="str">
        <f t="shared" si="1"/>
        <v>$2,800,000</v>
      </c>
      <c r="F3265" t="str">
        <f t="shared" si="2"/>
        <v/>
      </c>
      <c r="G3265" t="str">
        <f t="shared" si="3"/>
        <v>$2,800,000</v>
      </c>
      <c r="H3265" t="s">
        <v>7608</v>
      </c>
      <c r="J3265" t="s">
        <v>51</v>
      </c>
      <c r="K3265" t="s">
        <v>101</v>
      </c>
      <c r="L3265">
        <v>2800000</v>
      </c>
      <c r="M3265" t="s">
        <v>3429</v>
      </c>
    </row>
    <row r="3266" spans="1:13">
      <c r="A3266">
        <v>4668</v>
      </c>
      <c r="B3266" t="s">
        <v>7</v>
      </c>
      <c r="C3266" s="16" t="s">
        <v>6861</v>
      </c>
      <c r="D3266">
        <f t="shared" si="0"/>
        <v>29</v>
      </c>
      <c r="E3266" t="str">
        <f t="shared" si="1"/>
        <v>$2,500,000</v>
      </c>
      <c r="F3266" t="str">
        <f t="shared" si="2"/>
        <v/>
      </c>
      <c r="G3266" t="str">
        <f t="shared" si="3"/>
        <v>$2,500,000</v>
      </c>
      <c r="H3266" t="s">
        <v>527</v>
      </c>
      <c r="J3266" t="s">
        <v>51</v>
      </c>
      <c r="K3266" t="s">
        <v>101</v>
      </c>
      <c r="L3266">
        <v>2500000</v>
      </c>
      <c r="M3266" t="s">
        <v>384</v>
      </c>
    </row>
    <row r="3267" spans="1:13">
      <c r="A3267">
        <v>4669</v>
      </c>
      <c r="B3267" t="s">
        <v>7</v>
      </c>
      <c r="C3267" s="16" t="s">
        <v>7609</v>
      </c>
      <c r="D3267">
        <f t="shared" si="0"/>
        <v>29</v>
      </c>
      <c r="E3267" t="str">
        <f t="shared" si="1"/>
        <v>$1,934,160 2nd year of rookie contract</v>
      </c>
      <c r="F3267">
        <f t="shared" si="2"/>
        <v>11</v>
      </c>
      <c r="G3267" t="str">
        <f t="shared" si="3"/>
        <v>$1,934,160</v>
      </c>
      <c r="H3267" t="s">
        <v>7610</v>
      </c>
      <c r="J3267" t="s">
        <v>51</v>
      </c>
      <c r="K3267" t="s">
        <v>101</v>
      </c>
      <c r="L3267">
        <v>1934160</v>
      </c>
      <c r="M3267" t="s">
        <v>590</v>
      </c>
    </row>
    <row r="3268" spans="1:13">
      <c r="A3268">
        <v>4670</v>
      </c>
      <c r="B3268" t="s">
        <v>7</v>
      </c>
      <c r="C3268" s="16" t="s">
        <v>7611</v>
      </c>
      <c r="D3268">
        <f t="shared" si="0"/>
        <v>29</v>
      </c>
      <c r="E3268" t="str">
        <f t="shared" si="1"/>
        <v>$1,859,160 1st year of rookie contract</v>
      </c>
      <c r="F3268">
        <f t="shared" si="2"/>
        <v>11</v>
      </c>
      <c r="G3268" t="str">
        <f t="shared" si="3"/>
        <v>$1,859,160</v>
      </c>
      <c r="H3268" t="s">
        <v>7612</v>
      </c>
      <c r="J3268" t="s">
        <v>51</v>
      </c>
      <c r="K3268" t="s">
        <v>101</v>
      </c>
      <c r="L3268">
        <v>1859160</v>
      </c>
      <c r="M3268" t="s">
        <v>294</v>
      </c>
    </row>
    <row r="3269" spans="1:13">
      <c r="A3269">
        <v>4671</v>
      </c>
      <c r="B3269" t="s">
        <v>7</v>
      </c>
      <c r="C3269" s="16" t="s">
        <v>7613</v>
      </c>
      <c r="D3269">
        <f t="shared" si="0"/>
        <v>29</v>
      </c>
      <c r="E3269" t="str">
        <f t="shared" si="1"/>
        <v>$1,740,000</v>
      </c>
      <c r="F3269" t="str">
        <f t="shared" si="2"/>
        <v/>
      </c>
      <c r="G3269" t="str">
        <f t="shared" si="3"/>
        <v>$1,740,000</v>
      </c>
      <c r="H3269" t="s">
        <v>7614</v>
      </c>
      <c r="J3269" t="s">
        <v>51</v>
      </c>
      <c r="K3269" t="s">
        <v>101</v>
      </c>
      <c r="L3269">
        <v>1740000</v>
      </c>
      <c r="M3269" t="s">
        <v>6111</v>
      </c>
    </row>
    <row r="3270" spans="1:13">
      <c r="A3270">
        <v>4672</v>
      </c>
      <c r="B3270" t="s">
        <v>7</v>
      </c>
      <c r="C3270" s="16" t="s">
        <v>7615</v>
      </c>
      <c r="D3270">
        <f t="shared" si="0"/>
        <v>29</v>
      </c>
      <c r="E3270" t="str">
        <f t="shared" si="1"/>
        <v>$1,620,000</v>
      </c>
      <c r="F3270" t="str">
        <f t="shared" si="2"/>
        <v/>
      </c>
      <c r="G3270" t="str">
        <f t="shared" si="3"/>
        <v>$1,620,000</v>
      </c>
      <c r="H3270" t="s">
        <v>7616</v>
      </c>
      <c r="J3270" t="s">
        <v>51</v>
      </c>
      <c r="K3270" t="s">
        <v>101</v>
      </c>
      <c r="L3270">
        <v>1620000</v>
      </c>
      <c r="M3270" t="s">
        <v>3317</v>
      </c>
    </row>
    <row r="3271" spans="1:13">
      <c r="A3271">
        <v>4673</v>
      </c>
      <c r="B3271" t="s">
        <v>7</v>
      </c>
      <c r="C3271" s="16" t="s">
        <v>7617</v>
      </c>
      <c r="D3271">
        <f t="shared" si="0"/>
        <v>29</v>
      </c>
      <c r="E3271" t="str">
        <f t="shared" si="1"/>
        <v>$1,575,360 2nd year of rookie contract</v>
      </c>
      <c r="F3271">
        <f t="shared" si="2"/>
        <v>11</v>
      </c>
      <c r="G3271" t="str">
        <f t="shared" si="3"/>
        <v>$1,575,360</v>
      </c>
      <c r="H3271" t="s">
        <v>7618</v>
      </c>
      <c r="J3271" t="s">
        <v>51</v>
      </c>
      <c r="K3271" t="s">
        <v>101</v>
      </c>
      <c r="L3271">
        <v>1575360</v>
      </c>
      <c r="M3271" t="s">
        <v>728</v>
      </c>
    </row>
    <row r="3272" spans="1:13">
      <c r="A3272">
        <v>4674</v>
      </c>
      <c r="B3272" t="s">
        <v>7</v>
      </c>
      <c r="C3272" s="16" t="s">
        <v>7619</v>
      </c>
      <c r="D3272">
        <f t="shared" si="0"/>
        <v>29</v>
      </c>
      <c r="E3272" t="str">
        <f t="shared" si="1"/>
        <v>$884,881 minimum, counts $825,497</v>
      </c>
      <c r="F3272">
        <f t="shared" si="2"/>
        <v>9</v>
      </c>
      <c r="G3272" t="str">
        <f t="shared" si="3"/>
        <v>$884,881</v>
      </c>
      <c r="H3272" t="s">
        <v>7412</v>
      </c>
      <c r="J3272" t="s">
        <v>51</v>
      </c>
      <c r="K3272" t="s">
        <v>101</v>
      </c>
      <c r="L3272">
        <v>884881</v>
      </c>
      <c r="M3272" t="s">
        <v>5538</v>
      </c>
    </row>
    <row r="3273" spans="1:13">
      <c r="A3273">
        <v>4675</v>
      </c>
      <c r="B3273" t="s">
        <v>7</v>
      </c>
      <c r="C3273" s="16" t="s">
        <v>7620</v>
      </c>
      <c r="D3273">
        <f t="shared" si="0"/>
        <v>29</v>
      </c>
      <c r="E3273" t="str">
        <f t="shared" si="1"/>
        <v>$825,497 minimum</v>
      </c>
      <c r="F3273">
        <f t="shared" si="2"/>
        <v>9</v>
      </c>
      <c r="G3273" t="str">
        <f t="shared" si="3"/>
        <v>$825,497</v>
      </c>
      <c r="H3273" t="s">
        <v>7385</v>
      </c>
      <c r="J3273" t="s">
        <v>51</v>
      </c>
      <c r="K3273" t="s">
        <v>101</v>
      </c>
      <c r="L3273">
        <v>825497</v>
      </c>
      <c r="M3273" t="s">
        <v>868</v>
      </c>
    </row>
    <row r="3274" spans="1:13">
      <c r="A3274">
        <v>4676</v>
      </c>
      <c r="B3274" t="s">
        <v>7</v>
      </c>
      <c r="C3274" s="16" t="s">
        <v>7621</v>
      </c>
      <c r="D3274">
        <f t="shared" si="0"/>
        <v>29</v>
      </c>
      <c r="E3274" t="str">
        <f t="shared" si="1"/>
        <v>$457,588 minimum</v>
      </c>
      <c r="F3274">
        <f t="shared" si="2"/>
        <v>9</v>
      </c>
      <c r="G3274" t="str">
        <f t="shared" si="3"/>
        <v>$457,588</v>
      </c>
      <c r="H3274" t="s">
        <v>7387</v>
      </c>
      <c r="J3274" t="s">
        <v>51</v>
      </c>
      <c r="K3274" t="s">
        <v>101</v>
      </c>
      <c r="L3274">
        <v>457588</v>
      </c>
      <c r="M3274" t="s">
        <v>1760</v>
      </c>
    </row>
    <row r="3275" spans="1:13">
      <c r="A3275">
        <v>4678</v>
      </c>
      <c r="B3275" t="s">
        <v>7</v>
      </c>
      <c r="C3275" s="16" t="s">
        <v>7622</v>
      </c>
      <c r="D3275">
        <f t="shared" si="0"/>
        <v>29</v>
      </c>
      <c r="E3275" t="str">
        <f t="shared" si="1"/>
        <v>$12,150,000</v>
      </c>
      <c r="F3275" t="str">
        <f t="shared" si="2"/>
        <v/>
      </c>
      <c r="G3275" t="str">
        <f t="shared" si="3"/>
        <v>$12,150,000</v>
      </c>
      <c r="H3275" t="s">
        <v>7623</v>
      </c>
      <c r="J3275" t="s">
        <v>53</v>
      </c>
      <c r="K3275" t="s">
        <v>101</v>
      </c>
      <c r="L3275">
        <v>12150000</v>
      </c>
      <c r="M3275" t="s">
        <v>3765</v>
      </c>
    </row>
    <row r="3276" spans="1:13">
      <c r="A3276">
        <v>4679</v>
      </c>
      <c r="B3276" t="s">
        <v>7</v>
      </c>
      <c r="C3276" s="16" t="s">
        <v>7624</v>
      </c>
      <c r="D3276">
        <f t="shared" si="0"/>
        <v>29</v>
      </c>
      <c r="E3276" t="str">
        <f t="shared" si="1"/>
        <v>$10,400,000</v>
      </c>
      <c r="F3276" t="str">
        <f t="shared" si="2"/>
        <v/>
      </c>
      <c r="G3276" t="str">
        <f t="shared" si="3"/>
        <v>$10,400,000</v>
      </c>
      <c r="H3276" t="s">
        <v>7625</v>
      </c>
      <c r="J3276" t="s">
        <v>53</v>
      </c>
      <c r="K3276" t="s">
        <v>101</v>
      </c>
      <c r="L3276">
        <v>10400000</v>
      </c>
      <c r="M3276" t="s">
        <v>1307</v>
      </c>
    </row>
    <row r="3277" spans="1:13">
      <c r="A3277">
        <v>4680</v>
      </c>
      <c r="B3277" t="s">
        <v>7</v>
      </c>
      <c r="C3277" s="16" t="s">
        <v>7626</v>
      </c>
      <c r="D3277">
        <f t="shared" si="0"/>
        <v>29</v>
      </c>
      <c r="E3277" t="str">
        <f t="shared" si="1"/>
        <v>$4,983,480 1st year of rookie contract</v>
      </c>
      <c r="F3277">
        <f t="shared" si="2"/>
        <v>11</v>
      </c>
      <c r="G3277" t="str">
        <f t="shared" si="3"/>
        <v>$4,983,480</v>
      </c>
      <c r="H3277" t="s">
        <v>7627</v>
      </c>
      <c r="J3277" t="s">
        <v>53</v>
      </c>
      <c r="K3277" t="s">
        <v>101</v>
      </c>
      <c r="L3277">
        <v>4983480</v>
      </c>
      <c r="M3277" t="s">
        <v>704</v>
      </c>
    </row>
    <row r="3278" spans="1:13">
      <c r="A3278">
        <v>4681</v>
      </c>
      <c r="B3278" t="s">
        <v>7</v>
      </c>
      <c r="C3278" s="16" t="s">
        <v>7628</v>
      </c>
      <c r="D3278">
        <f t="shared" si="0"/>
        <v>29</v>
      </c>
      <c r="E3278" t="str">
        <f t="shared" si="1"/>
        <v>$4,930,000</v>
      </c>
      <c r="F3278" t="str">
        <f t="shared" si="2"/>
        <v/>
      </c>
      <c r="G3278" t="str">
        <f t="shared" si="3"/>
        <v>$4,930,000</v>
      </c>
      <c r="H3278" t="s">
        <v>7629</v>
      </c>
      <c r="J3278" t="s">
        <v>53</v>
      </c>
      <c r="K3278" t="s">
        <v>101</v>
      </c>
      <c r="L3278">
        <v>4930000</v>
      </c>
      <c r="M3278" t="s">
        <v>531</v>
      </c>
    </row>
    <row r="3279" spans="1:13">
      <c r="A3279">
        <v>4682</v>
      </c>
      <c r="B3279" t="s">
        <v>7</v>
      </c>
      <c r="C3279" s="16" t="s">
        <v>7630</v>
      </c>
      <c r="D3279">
        <f t="shared" si="0"/>
        <v>29</v>
      </c>
      <c r="E3279" t="str">
        <f t="shared" si="1"/>
        <v>$4,500,000</v>
      </c>
      <c r="F3279" t="str">
        <f t="shared" si="2"/>
        <v/>
      </c>
      <c r="G3279" t="str">
        <f t="shared" si="3"/>
        <v>$4,500,000</v>
      </c>
      <c r="H3279" t="s">
        <v>323</v>
      </c>
      <c r="J3279" t="s">
        <v>53</v>
      </c>
      <c r="K3279" t="s">
        <v>101</v>
      </c>
      <c r="L3279">
        <v>4500000</v>
      </c>
      <c r="M3279" t="s">
        <v>1539</v>
      </c>
    </row>
    <row r="3280" spans="1:13">
      <c r="A3280">
        <v>4683</v>
      </c>
      <c r="B3280" t="s">
        <v>7</v>
      </c>
      <c r="C3280" s="16" t="s">
        <v>7631</v>
      </c>
      <c r="D3280">
        <f t="shared" si="0"/>
        <v>29</v>
      </c>
      <c r="E3280" t="str">
        <f t="shared" si="1"/>
        <v>$4,000,000</v>
      </c>
      <c r="F3280" t="str">
        <f t="shared" si="2"/>
        <v/>
      </c>
      <c r="G3280" t="str">
        <f t="shared" si="3"/>
        <v>$4,000,000</v>
      </c>
      <c r="H3280" t="s">
        <v>116</v>
      </c>
      <c r="J3280" t="s">
        <v>53</v>
      </c>
      <c r="K3280" t="s">
        <v>101</v>
      </c>
      <c r="L3280">
        <v>4000000</v>
      </c>
      <c r="M3280" t="s">
        <v>1646</v>
      </c>
    </row>
    <row r="3281" spans="1:13">
      <c r="A3281">
        <v>4684</v>
      </c>
      <c r="B3281" t="s">
        <v>7</v>
      </c>
      <c r="C3281" s="16" t="s">
        <v>7632</v>
      </c>
      <c r="D3281">
        <f t="shared" si="0"/>
        <v>29</v>
      </c>
      <c r="E3281" t="str">
        <f t="shared" si="1"/>
        <v>$3,945,000</v>
      </c>
      <c r="F3281" t="str">
        <f t="shared" si="2"/>
        <v/>
      </c>
      <c r="G3281" t="str">
        <f t="shared" si="3"/>
        <v>$3,945,000</v>
      </c>
      <c r="H3281" t="s">
        <v>3480</v>
      </c>
      <c r="J3281" t="s">
        <v>53</v>
      </c>
      <c r="K3281" t="s">
        <v>101</v>
      </c>
      <c r="L3281">
        <v>3945000</v>
      </c>
      <c r="M3281" t="s">
        <v>1400</v>
      </c>
    </row>
    <row r="3282" spans="1:13">
      <c r="A3282">
        <v>4685</v>
      </c>
      <c r="B3282" t="s">
        <v>7</v>
      </c>
      <c r="C3282" s="16" t="s">
        <v>7633</v>
      </c>
      <c r="D3282">
        <f t="shared" si="0"/>
        <v>29</v>
      </c>
      <c r="E3282" t="str">
        <f t="shared" si="1"/>
        <v>$2,840,000 released 8/21/09</v>
      </c>
      <c r="F3282">
        <f t="shared" si="2"/>
        <v>11</v>
      </c>
      <c r="G3282" t="str">
        <f t="shared" si="3"/>
        <v>$2,840,000</v>
      </c>
      <c r="H3282" t="s">
        <v>7634</v>
      </c>
      <c r="J3282" t="s">
        <v>53</v>
      </c>
      <c r="K3282" t="s">
        <v>101</v>
      </c>
      <c r="L3282">
        <v>2840000</v>
      </c>
      <c r="M3282" t="s">
        <v>5595</v>
      </c>
    </row>
    <row r="3283" spans="1:13">
      <c r="A3283">
        <v>4686</v>
      </c>
      <c r="B3283" t="s">
        <v>7</v>
      </c>
      <c r="C3283" s="16" t="s">
        <v>7635</v>
      </c>
      <c r="D3283">
        <f t="shared" si="0"/>
        <v>29</v>
      </c>
      <c r="E3283" t="str">
        <f t="shared" si="1"/>
        <v>$2,819,880 2nd year of rookie contract</v>
      </c>
      <c r="F3283">
        <f t="shared" si="2"/>
        <v>11</v>
      </c>
      <c r="G3283" t="str">
        <f t="shared" si="3"/>
        <v>$2,819,880</v>
      </c>
      <c r="H3283" t="s">
        <v>7636</v>
      </c>
      <c r="J3283" t="s">
        <v>53</v>
      </c>
      <c r="K3283" t="s">
        <v>101</v>
      </c>
      <c r="L3283">
        <v>2819880</v>
      </c>
      <c r="M3283" t="s">
        <v>986</v>
      </c>
    </row>
    <row r="3284" spans="1:13">
      <c r="A3284">
        <v>4687</v>
      </c>
      <c r="B3284" t="s">
        <v>7</v>
      </c>
      <c r="C3284" s="16" t="s">
        <v>7637</v>
      </c>
      <c r="D3284">
        <f t="shared" si="0"/>
        <v>29</v>
      </c>
      <c r="E3284" t="str">
        <f t="shared" si="1"/>
        <v>$2,500,000</v>
      </c>
      <c r="F3284" t="str">
        <f t="shared" si="2"/>
        <v/>
      </c>
      <c r="G3284" t="str">
        <f t="shared" si="3"/>
        <v>$2,500,000</v>
      </c>
      <c r="H3284" t="s">
        <v>527</v>
      </c>
      <c r="J3284" t="s">
        <v>53</v>
      </c>
      <c r="K3284" t="s">
        <v>101</v>
      </c>
      <c r="L3284">
        <v>2500000</v>
      </c>
      <c r="M3284" t="s">
        <v>4840</v>
      </c>
    </row>
    <row r="3285" spans="1:13">
      <c r="A3285">
        <v>4688</v>
      </c>
      <c r="B3285" t="s">
        <v>7</v>
      </c>
      <c r="C3285" s="16" t="s">
        <v>7638</v>
      </c>
      <c r="D3285">
        <f t="shared" si="0"/>
        <v>29</v>
      </c>
      <c r="E3285" t="str">
        <f t="shared" si="1"/>
        <v>$2,484,000 released 2/16/10</v>
      </c>
      <c r="F3285">
        <f t="shared" si="2"/>
        <v>11</v>
      </c>
      <c r="G3285" t="str">
        <f t="shared" si="3"/>
        <v>$2,484,000</v>
      </c>
      <c r="H3285" t="s">
        <v>7639</v>
      </c>
      <c r="J3285" t="s">
        <v>53</v>
      </c>
      <c r="K3285" t="s">
        <v>101</v>
      </c>
      <c r="L3285">
        <v>2484000</v>
      </c>
      <c r="M3285" t="s">
        <v>5855</v>
      </c>
    </row>
    <row r="3286" spans="1:13">
      <c r="A3286">
        <v>4689</v>
      </c>
      <c r="B3286" t="s">
        <v>7</v>
      </c>
      <c r="C3286" s="16" t="s">
        <v>7640</v>
      </c>
      <c r="D3286">
        <f t="shared" si="0"/>
        <v>29</v>
      </c>
      <c r="E3286" t="str">
        <f t="shared" si="1"/>
        <v>$1,867,742 4th year of rookie contract</v>
      </c>
      <c r="F3286">
        <f t="shared" si="2"/>
        <v>11</v>
      </c>
      <c r="G3286" t="str">
        <f t="shared" si="3"/>
        <v>$1,867,742</v>
      </c>
      <c r="H3286" t="s">
        <v>7641</v>
      </c>
      <c r="J3286" t="s">
        <v>53</v>
      </c>
      <c r="K3286" t="s">
        <v>101</v>
      </c>
      <c r="L3286">
        <v>1867742</v>
      </c>
      <c r="M3286" t="s">
        <v>5572</v>
      </c>
    </row>
    <row r="3287" spans="1:13">
      <c r="A3287">
        <v>4690</v>
      </c>
      <c r="B3287" t="s">
        <v>7</v>
      </c>
      <c r="C3287" s="16" t="s">
        <v>7642</v>
      </c>
      <c r="D3287">
        <f t="shared" si="0"/>
        <v>29</v>
      </c>
      <c r="E3287" t="str">
        <f t="shared" si="1"/>
        <v>$1,306,455 minimum, counts $825,497</v>
      </c>
      <c r="F3287">
        <f t="shared" si="2"/>
        <v>11</v>
      </c>
      <c r="G3287" t="str">
        <f t="shared" si="3"/>
        <v>$1,306,455</v>
      </c>
      <c r="H3287" t="s">
        <v>7357</v>
      </c>
      <c r="J3287" t="s">
        <v>53</v>
      </c>
      <c r="K3287" t="s">
        <v>101</v>
      </c>
      <c r="L3287">
        <v>1306455</v>
      </c>
      <c r="M3287" t="s">
        <v>4709</v>
      </c>
    </row>
    <row r="3288" spans="1:13">
      <c r="A3288">
        <v>4691</v>
      </c>
      <c r="B3288" t="s">
        <v>7</v>
      </c>
      <c r="C3288" s="16" t="s">
        <v>7643</v>
      </c>
      <c r="D3288">
        <f t="shared" si="0"/>
        <v>29</v>
      </c>
      <c r="E3288" t="str">
        <f t="shared" si="1"/>
        <v>$855,189 minimum, counts $825,497</v>
      </c>
      <c r="F3288">
        <f t="shared" si="2"/>
        <v>9</v>
      </c>
      <c r="G3288" t="str">
        <f t="shared" si="3"/>
        <v>$855,189</v>
      </c>
      <c r="H3288" t="s">
        <v>7361</v>
      </c>
      <c r="J3288" t="s">
        <v>53</v>
      </c>
      <c r="K3288" t="s">
        <v>101</v>
      </c>
      <c r="L3288">
        <v>855189</v>
      </c>
      <c r="M3288" t="s">
        <v>450</v>
      </c>
    </row>
    <row r="3289" spans="1:13">
      <c r="A3289">
        <v>4692</v>
      </c>
      <c r="B3289" t="s">
        <v>7</v>
      </c>
      <c r="C3289" s="16" t="s">
        <v>7644</v>
      </c>
      <c r="D3289">
        <f t="shared" si="0"/>
        <v>29</v>
      </c>
      <c r="E3289" t="str">
        <f t="shared" si="1"/>
        <v>$736,420 minimum</v>
      </c>
      <c r="F3289">
        <f t="shared" si="2"/>
        <v>9</v>
      </c>
      <c r="G3289" t="str">
        <f t="shared" si="3"/>
        <v>$736,420</v>
      </c>
      <c r="H3289" t="s">
        <v>7460</v>
      </c>
      <c r="J3289" t="s">
        <v>53</v>
      </c>
      <c r="K3289" t="s">
        <v>101</v>
      </c>
      <c r="L3289">
        <v>736420</v>
      </c>
      <c r="M3289" t="s">
        <v>1681</v>
      </c>
    </row>
    <row r="3290" spans="1:13">
      <c r="A3290">
        <v>4693</v>
      </c>
      <c r="B3290" t="s">
        <v>7</v>
      </c>
      <c r="C3290" s="16" t="s">
        <v>7645</v>
      </c>
      <c r="D3290">
        <f t="shared" si="0"/>
        <v>29</v>
      </c>
      <c r="E3290" t="str">
        <f t="shared" si="1"/>
        <v>$736,420 minimum</v>
      </c>
      <c r="F3290">
        <f t="shared" si="2"/>
        <v>9</v>
      </c>
      <c r="G3290" t="str">
        <f t="shared" si="3"/>
        <v>$736,420</v>
      </c>
      <c r="H3290" t="s">
        <v>7460</v>
      </c>
      <c r="J3290" t="s">
        <v>53</v>
      </c>
      <c r="K3290" t="s">
        <v>101</v>
      </c>
      <c r="L3290">
        <v>736420</v>
      </c>
      <c r="M3290" t="s">
        <v>701</v>
      </c>
    </row>
    <row r="3291" spans="1:13">
      <c r="A3291">
        <v>4694</v>
      </c>
      <c r="B3291" t="s">
        <v>7</v>
      </c>
      <c r="C3291" s="16" t="s">
        <v>7646</v>
      </c>
      <c r="D3291">
        <f t="shared" si="0"/>
        <v>29</v>
      </c>
      <c r="E3291" t="str">
        <f t="shared" si="1"/>
        <v>$534,906 rel 1/22, counts $427,316</v>
      </c>
      <c r="F3291">
        <f t="shared" si="2"/>
        <v>9</v>
      </c>
      <c r="G3291" t="str">
        <f t="shared" si="3"/>
        <v>$534,906</v>
      </c>
      <c r="H3291" t="s">
        <v>7647</v>
      </c>
      <c r="J3291" t="s">
        <v>53</v>
      </c>
      <c r="K3291" t="s">
        <v>101</v>
      </c>
      <c r="L3291">
        <v>534906</v>
      </c>
      <c r="M3291" t="s">
        <v>5391</v>
      </c>
    </row>
    <row r="3292" spans="1:13">
      <c r="A3292">
        <v>4695</v>
      </c>
      <c r="B3292" t="s">
        <v>7</v>
      </c>
      <c r="C3292" s="16" t="s">
        <v>7648</v>
      </c>
      <c r="D3292">
        <f t="shared" si="0"/>
        <v>29</v>
      </c>
      <c r="E3292" t="str">
        <f t="shared" si="1"/>
        <v>$26,917 signed 1/22, rel 1/27</v>
      </c>
      <c r="F3292">
        <f t="shared" si="2"/>
        <v>8</v>
      </c>
      <c r="G3292" t="str">
        <f t="shared" si="3"/>
        <v>$26,917</v>
      </c>
      <c r="H3292" t="s">
        <v>7649</v>
      </c>
      <c r="J3292" t="s">
        <v>53</v>
      </c>
      <c r="K3292" t="s">
        <v>101</v>
      </c>
      <c r="L3292">
        <v>26917</v>
      </c>
      <c r="M3292" t="s">
        <v>5231</v>
      </c>
    </row>
    <row r="3293" spans="1:13">
      <c r="A3293">
        <v>4697</v>
      </c>
      <c r="B3293" t="s">
        <v>7</v>
      </c>
      <c r="C3293" s="16" t="s">
        <v>7650</v>
      </c>
      <c r="D3293">
        <f t="shared" si="0"/>
        <v>29</v>
      </c>
      <c r="E3293" t="str">
        <f t="shared" si="1"/>
        <v>$23,034,375</v>
      </c>
      <c r="F3293" t="str">
        <f t="shared" si="2"/>
        <v/>
      </c>
      <c r="G3293" t="str">
        <f t="shared" si="3"/>
        <v>$23,034,375</v>
      </c>
      <c r="H3293" t="s">
        <v>7651</v>
      </c>
      <c r="J3293" t="s">
        <v>55</v>
      </c>
      <c r="K3293" t="s">
        <v>101</v>
      </c>
      <c r="L3293">
        <v>23034375</v>
      </c>
      <c r="M3293" t="s">
        <v>744</v>
      </c>
    </row>
    <row r="3294" spans="1:13">
      <c r="A3294">
        <v>4698</v>
      </c>
      <c r="B3294" t="s">
        <v>7</v>
      </c>
      <c r="C3294" s="16" t="s">
        <v>7652</v>
      </c>
      <c r="D3294">
        <f t="shared" si="0"/>
        <v>29</v>
      </c>
      <c r="E3294" t="str">
        <f t="shared" si="1"/>
        <v>$16,452,000</v>
      </c>
      <c r="F3294" t="str">
        <f t="shared" si="2"/>
        <v/>
      </c>
      <c r="G3294" t="str">
        <f t="shared" si="3"/>
        <v>$16,452,000</v>
      </c>
      <c r="H3294" t="s">
        <v>7653</v>
      </c>
      <c r="J3294" t="s">
        <v>55</v>
      </c>
      <c r="K3294" t="s">
        <v>101</v>
      </c>
      <c r="L3294">
        <v>16452000</v>
      </c>
      <c r="M3294" t="s">
        <v>318</v>
      </c>
    </row>
    <row r="3295" spans="1:13">
      <c r="A3295">
        <v>4699</v>
      </c>
      <c r="B3295" t="s">
        <v>7</v>
      </c>
      <c r="C3295" s="16" t="s">
        <v>7654</v>
      </c>
      <c r="D3295">
        <f t="shared" si="0"/>
        <v>29</v>
      </c>
      <c r="E3295" t="str">
        <f t="shared" si="1"/>
        <v>$12,526,998</v>
      </c>
      <c r="F3295" t="str">
        <f t="shared" si="2"/>
        <v/>
      </c>
      <c r="G3295" t="str">
        <f t="shared" si="3"/>
        <v>$12,526,998</v>
      </c>
      <c r="H3295" t="s">
        <v>7655</v>
      </c>
      <c r="J3295" t="s">
        <v>55</v>
      </c>
      <c r="K3295" t="s">
        <v>101</v>
      </c>
      <c r="L3295">
        <v>12526998</v>
      </c>
      <c r="M3295" t="s">
        <v>2751</v>
      </c>
    </row>
    <row r="3296" spans="1:13">
      <c r="A3296">
        <v>4700</v>
      </c>
      <c r="B3296" t="s">
        <v>7</v>
      </c>
      <c r="C3296" s="16" t="s">
        <v>7656</v>
      </c>
      <c r="D3296">
        <f t="shared" si="0"/>
        <v>29</v>
      </c>
      <c r="E3296" t="str">
        <f t="shared" si="1"/>
        <v>$7,500,000</v>
      </c>
      <c r="F3296" t="str">
        <f t="shared" si="2"/>
        <v/>
      </c>
      <c r="G3296" t="str">
        <f t="shared" si="3"/>
        <v>$7,500,000</v>
      </c>
      <c r="H3296" t="s">
        <v>1388</v>
      </c>
      <c r="J3296" t="s">
        <v>55</v>
      </c>
      <c r="K3296" t="s">
        <v>101</v>
      </c>
      <c r="L3296">
        <v>7500000</v>
      </c>
      <c r="M3296" t="s">
        <v>3249</v>
      </c>
    </row>
    <row r="3297" spans="1:13">
      <c r="A3297">
        <v>4701</v>
      </c>
      <c r="B3297" t="s">
        <v>7</v>
      </c>
      <c r="C3297" s="16" t="s">
        <v>7657</v>
      </c>
      <c r="D3297">
        <f t="shared" si="0"/>
        <v>29</v>
      </c>
      <c r="E3297" t="str">
        <f t="shared" si="1"/>
        <v>$5,854,000</v>
      </c>
      <c r="F3297" t="str">
        <f t="shared" si="2"/>
        <v/>
      </c>
      <c r="G3297" t="str">
        <f t="shared" si="3"/>
        <v>$5,854,000</v>
      </c>
      <c r="H3297" t="s">
        <v>7373</v>
      </c>
      <c r="J3297" t="s">
        <v>55</v>
      </c>
      <c r="K3297" t="s">
        <v>101</v>
      </c>
      <c r="L3297">
        <v>5854000</v>
      </c>
      <c r="M3297" t="s">
        <v>6908</v>
      </c>
    </row>
    <row r="3298" spans="1:13">
      <c r="A3298">
        <v>4702</v>
      </c>
      <c r="B3298" t="s">
        <v>7</v>
      </c>
      <c r="C3298" s="16" t="s">
        <v>7658</v>
      </c>
      <c r="D3298">
        <f t="shared" si="0"/>
        <v>29</v>
      </c>
      <c r="E3298" t="str">
        <f t="shared" si="1"/>
        <v>$5,257,229 4th year of rookie contract</v>
      </c>
      <c r="F3298">
        <f t="shared" si="2"/>
        <v>11</v>
      </c>
      <c r="G3298" t="str">
        <f t="shared" si="3"/>
        <v>$5,257,229</v>
      </c>
      <c r="H3298" t="s">
        <v>7659</v>
      </c>
      <c r="J3298" t="s">
        <v>55</v>
      </c>
      <c r="K3298" t="s">
        <v>101</v>
      </c>
      <c r="L3298">
        <v>5257229</v>
      </c>
      <c r="M3298" t="s">
        <v>4517</v>
      </c>
    </row>
    <row r="3299" spans="1:13">
      <c r="A3299">
        <v>4703</v>
      </c>
      <c r="B3299" t="s">
        <v>7</v>
      </c>
      <c r="C3299" s="16" t="s">
        <v>7660</v>
      </c>
      <c r="D3299">
        <f t="shared" si="0"/>
        <v>29</v>
      </c>
      <c r="E3299" t="str">
        <f t="shared" si="1"/>
        <v>$5,048,000</v>
      </c>
      <c r="F3299" t="str">
        <f t="shared" si="2"/>
        <v/>
      </c>
      <c r="G3299" t="str">
        <f t="shared" si="3"/>
        <v>$5,048,000</v>
      </c>
      <c r="H3299" t="s">
        <v>7661</v>
      </c>
      <c r="J3299" t="s">
        <v>55</v>
      </c>
      <c r="K3299" t="s">
        <v>101</v>
      </c>
      <c r="L3299">
        <v>5048000</v>
      </c>
      <c r="M3299" t="s">
        <v>3265</v>
      </c>
    </row>
    <row r="3300" spans="1:13">
      <c r="A3300">
        <v>4704</v>
      </c>
      <c r="B3300" t="s">
        <v>7</v>
      </c>
      <c r="C3300" s="16" t="s">
        <v>7662</v>
      </c>
      <c r="D3300">
        <f t="shared" si="0"/>
        <v>29</v>
      </c>
      <c r="E3300" t="str">
        <f t="shared" si="1"/>
        <v>$5,000,000</v>
      </c>
      <c r="F3300" t="str">
        <f t="shared" si="2"/>
        <v/>
      </c>
      <c r="G3300" t="str">
        <f t="shared" si="3"/>
        <v>$5,000,000</v>
      </c>
      <c r="H3300" t="s">
        <v>163</v>
      </c>
      <c r="J3300" t="s">
        <v>55</v>
      </c>
      <c r="K3300" t="s">
        <v>101</v>
      </c>
      <c r="L3300">
        <v>5000000</v>
      </c>
      <c r="M3300" t="s">
        <v>1078</v>
      </c>
    </row>
    <row r="3301" spans="1:13">
      <c r="A3301">
        <v>4705</v>
      </c>
      <c r="B3301" t="s">
        <v>7</v>
      </c>
      <c r="C3301" s="16" t="s">
        <v>7663</v>
      </c>
      <c r="D3301">
        <f t="shared" si="0"/>
        <v>29</v>
      </c>
      <c r="E3301" t="str">
        <f t="shared" si="1"/>
        <v>$4,840,000</v>
      </c>
      <c r="F3301" t="str">
        <f t="shared" si="2"/>
        <v/>
      </c>
      <c r="G3301" t="str">
        <f t="shared" si="3"/>
        <v>$4,840,000</v>
      </c>
      <c r="H3301" t="s">
        <v>7664</v>
      </c>
      <c r="J3301" t="s">
        <v>55</v>
      </c>
      <c r="K3301" t="s">
        <v>101</v>
      </c>
      <c r="L3301">
        <v>4840000</v>
      </c>
      <c r="M3301" t="s">
        <v>3770</v>
      </c>
    </row>
    <row r="3302" spans="1:13">
      <c r="A3302">
        <v>4706</v>
      </c>
      <c r="B3302" t="s">
        <v>7</v>
      </c>
      <c r="C3302" s="16" t="s">
        <v>7665</v>
      </c>
      <c r="D3302">
        <f t="shared" si="0"/>
        <v>29</v>
      </c>
      <c r="E3302" t="str">
        <f t="shared" si="1"/>
        <v>$2,000,000</v>
      </c>
      <c r="F3302" t="str">
        <f t="shared" si="2"/>
        <v/>
      </c>
      <c r="G3302" t="str">
        <f t="shared" si="3"/>
        <v>$2,000,000</v>
      </c>
      <c r="H3302" t="s">
        <v>125</v>
      </c>
      <c r="J3302" t="s">
        <v>55</v>
      </c>
      <c r="K3302" t="s">
        <v>101</v>
      </c>
      <c r="L3302">
        <v>2000000</v>
      </c>
      <c r="M3302" t="s">
        <v>2092</v>
      </c>
    </row>
    <row r="3303" spans="1:13">
      <c r="A3303">
        <v>4707</v>
      </c>
      <c r="B3303" t="s">
        <v>7</v>
      </c>
      <c r="C3303" s="16" t="s">
        <v>7666</v>
      </c>
      <c r="D3303">
        <f t="shared" si="0"/>
        <v>29</v>
      </c>
      <c r="E3303" t="str">
        <f t="shared" si="1"/>
        <v>$1,947,240 4th year of rookie contract</v>
      </c>
      <c r="F3303">
        <f t="shared" si="2"/>
        <v>11</v>
      </c>
      <c r="G3303" t="str">
        <f t="shared" si="3"/>
        <v>$1,947,240</v>
      </c>
      <c r="H3303" t="s">
        <v>7667</v>
      </c>
      <c r="J3303" t="s">
        <v>55</v>
      </c>
      <c r="K3303" t="s">
        <v>101</v>
      </c>
      <c r="L3303">
        <v>1947240</v>
      </c>
      <c r="M3303" t="s">
        <v>721</v>
      </c>
    </row>
    <row r="3304" spans="1:13">
      <c r="A3304">
        <v>4708</v>
      </c>
      <c r="B3304" t="s">
        <v>7</v>
      </c>
      <c r="C3304" s="16" t="s">
        <v>7668</v>
      </c>
      <c r="D3304">
        <f t="shared" si="0"/>
        <v>29</v>
      </c>
      <c r="E3304" t="str">
        <f t="shared" si="1"/>
        <v>$959,111 minimum</v>
      </c>
      <c r="F3304">
        <f t="shared" si="2"/>
        <v>9</v>
      </c>
      <c r="G3304" t="str">
        <f t="shared" si="3"/>
        <v>$959,111</v>
      </c>
      <c r="H3304" t="s">
        <v>7669</v>
      </c>
      <c r="J3304" t="s">
        <v>55</v>
      </c>
      <c r="K3304" t="s">
        <v>101</v>
      </c>
      <c r="L3304">
        <v>959111</v>
      </c>
      <c r="M3304" t="s">
        <v>7062</v>
      </c>
    </row>
    <row r="3305" spans="1:13">
      <c r="A3305">
        <v>4709</v>
      </c>
      <c r="B3305" t="s">
        <v>7</v>
      </c>
      <c r="C3305" s="16" t="s">
        <v>7670</v>
      </c>
      <c r="D3305">
        <f t="shared" si="0"/>
        <v>29</v>
      </c>
      <c r="E3305" t="str">
        <f t="shared" si="1"/>
        <v>$959,111 minimum</v>
      </c>
      <c r="F3305">
        <f t="shared" si="2"/>
        <v>9</v>
      </c>
      <c r="G3305" t="str">
        <f t="shared" si="3"/>
        <v>$959,111</v>
      </c>
      <c r="H3305" t="s">
        <v>7669</v>
      </c>
      <c r="J3305" t="s">
        <v>55</v>
      </c>
      <c r="K3305" t="s">
        <v>101</v>
      </c>
      <c r="L3305">
        <v>959111</v>
      </c>
      <c r="M3305" t="s">
        <v>2964</v>
      </c>
    </row>
    <row r="3306" spans="1:13">
      <c r="A3306">
        <v>4711</v>
      </c>
      <c r="B3306" t="s">
        <v>7</v>
      </c>
      <c r="C3306" s="16" t="s">
        <v>7671</v>
      </c>
      <c r="D3306">
        <f t="shared" si="0"/>
        <v>29</v>
      </c>
      <c r="E3306" t="str">
        <f t="shared" si="1"/>
        <v>$16,000,000</v>
      </c>
      <c r="F3306" t="str">
        <f t="shared" si="2"/>
        <v/>
      </c>
      <c r="G3306" t="str">
        <f t="shared" si="3"/>
        <v>$16,000,000</v>
      </c>
      <c r="H3306" t="s">
        <v>499</v>
      </c>
      <c r="J3306" t="s">
        <v>57</v>
      </c>
      <c r="K3306" t="s">
        <v>101</v>
      </c>
      <c r="L3306">
        <v>16000000</v>
      </c>
      <c r="M3306" t="s">
        <v>790</v>
      </c>
    </row>
    <row r="3307" spans="1:13">
      <c r="A3307">
        <v>4712</v>
      </c>
      <c r="B3307" t="s">
        <v>7</v>
      </c>
      <c r="C3307" s="16" t="s">
        <v>7672</v>
      </c>
      <c r="D3307">
        <f t="shared" si="0"/>
        <v>29</v>
      </c>
      <c r="E3307" t="str">
        <f t="shared" si="1"/>
        <v>$7,100,000 released 12/26/09</v>
      </c>
      <c r="F3307">
        <f t="shared" si="2"/>
        <v>11</v>
      </c>
      <c r="G3307" t="str">
        <f t="shared" si="3"/>
        <v>$7,100,000</v>
      </c>
      <c r="H3307" t="s">
        <v>7673</v>
      </c>
      <c r="J3307" t="s">
        <v>57</v>
      </c>
      <c r="K3307" t="s">
        <v>101</v>
      </c>
      <c r="L3307">
        <v>7100000</v>
      </c>
      <c r="M3307" t="s">
        <v>5602</v>
      </c>
    </row>
    <row r="3308" spans="1:13">
      <c r="A3308">
        <v>4713</v>
      </c>
      <c r="B3308" t="s">
        <v>7</v>
      </c>
      <c r="C3308" s="16" t="s">
        <v>7674</v>
      </c>
      <c r="D3308">
        <f t="shared" si="0"/>
        <v>29</v>
      </c>
      <c r="E3308" t="str">
        <f t="shared" si="1"/>
        <v>$4,458,840 1st year of rookie contract</v>
      </c>
      <c r="F3308">
        <f t="shared" si="2"/>
        <v>11</v>
      </c>
      <c r="G3308" t="str">
        <f t="shared" si="3"/>
        <v>$4,458,840</v>
      </c>
      <c r="H3308" t="s">
        <v>7675</v>
      </c>
      <c r="J3308" t="s">
        <v>57</v>
      </c>
      <c r="K3308" t="s">
        <v>101</v>
      </c>
      <c r="L3308">
        <v>4458840</v>
      </c>
      <c r="M3308" t="s">
        <v>3269</v>
      </c>
    </row>
    <row r="3309" spans="1:13">
      <c r="A3309">
        <v>4714</v>
      </c>
      <c r="B3309" t="s">
        <v>7</v>
      </c>
      <c r="C3309" s="16" t="s">
        <v>7676</v>
      </c>
      <c r="D3309">
        <f t="shared" si="0"/>
        <v>29</v>
      </c>
      <c r="E3309" t="str">
        <f t="shared" si="1"/>
        <v>$4,165,560 2nd year of rookie contract</v>
      </c>
      <c r="F3309">
        <f t="shared" si="2"/>
        <v>11</v>
      </c>
      <c r="G3309" t="str">
        <f t="shared" si="3"/>
        <v>$4,165,560</v>
      </c>
      <c r="H3309" t="s">
        <v>7677</v>
      </c>
      <c r="J3309" t="s">
        <v>57</v>
      </c>
      <c r="K3309" t="s">
        <v>101</v>
      </c>
      <c r="L3309">
        <v>4165560</v>
      </c>
      <c r="M3309" t="s">
        <v>899</v>
      </c>
    </row>
    <row r="3310" spans="1:13">
      <c r="A3310">
        <v>4715</v>
      </c>
      <c r="B3310" t="s">
        <v>7</v>
      </c>
      <c r="C3310" s="16" t="s">
        <v>7678</v>
      </c>
      <c r="D3310">
        <f t="shared" si="0"/>
        <v>29</v>
      </c>
      <c r="E3310" t="str">
        <f t="shared" si="1"/>
        <v>$3,883,800 3rd year of rookie contract</v>
      </c>
      <c r="F3310">
        <f t="shared" si="2"/>
        <v>11</v>
      </c>
      <c r="G3310" t="str">
        <f t="shared" si="3"/>
        <v>$3,883,800</v>
      </c>
      <c r="H3310" t="s">
        <v>7679</v>
      </c>
      <c r="J3310" t="s">
        <v>57</v>
      </c>
      <c r="K3310" t="s">
        <v>101</v>
      </c>
      <c r="L3310">
        <v>3883800</v>
      </c>
      <c r="M3310" t="s">
        <v>793</v>
      </c>
    </row>
    <row r="3311" spans="1:13">
      <c r="A3311">
        <v>4716</v>
      </c>
      <c r="B3311" t="s">
        <v>7</v>
      </c>
      <c r="C3311" s="16" t="s">
        <v>7680</v>
      </c>
      <c r="D3311">
        <f t="shared" si="0"/>
        <v>29</v>
      </c>
      <c r="E3311" t="str">
        <f t="shared" si="1"/>
        <v>$3,696,000</v>
      </c>
      <c r="F3311" t="str">
        <f t="shared" si="2"/>
        <v/>
      </c>
      <c r="G3311" t="str">
        <f t="shared" si="3"/>
        <v>$3,696,000</v>
      </c>
      <c r="H3311" t="s">
        <v>7681</v>
      </c>
      <c r="J3311" t="s">
        <v>57</v>
      </c>
      <c r="K3311" t="s">
        <v>101</v>
      </c>
      <c r="L3311">
        <v>3696000</v>
      </c>
      <c r="M3311" t="s">
        <v>6018</v>
      </c>
    </row>
    <row r="3312" spans="1:13">
      <c r="A3312">
        <v>4717</v>
      </c>
      <c r="B3312" t="s">
        <v>7</v>
      </c>
      <c r="C3312" s="16" t="s">
        <v>7682</v>
      </c>
      <c r="D3312">
        <f t="shared" si="0"/>
        <v>29</v>
      </c>
      <c r="E3312" t="str">
        <f t="shared" si="1"/>
        <v>$3,280,997 4th year of rookie contract</v>
      </c>
      <c r="F3312">
        <f t="shared" si="2"/>
        <v>11</v>
      </c>
      <c r="G3312" t="str">
        <f t="shared" si="3"/>
        <v>$3,280,997</v>
      </c>
      <c r="H3312" t="s">
        <v>7683</v>
      </c>
      <c r="J3312" t="s">
        <v>57</v>
      </c>
      <c r="K3312" t="s">
        <v>101</v>
      </c>
      <c r="L3312">
        <v>3280997</v>
      </c>
      <c r="M3312" t="s">
        <v>1344</v>
      </c>
    </row>
    <row r="3313" spans="1:13">
      <c r="A3313">
        <v>4718</v>
      </c>
      <c r="B3313" t="s">
        <v>7</v>
      </c>
      <c r="C3313" s="16" t="s">
        <v>7684</v>
      </c>
      <c r="D3313">
        <f t="shared" si="0"/>
        <v>29</v>
      </c>
      <c r="E3313" t="str">
        <f t="shared" si="1"/>
        <v>$3,240,000</v>
      </c>
      <c r="F3313" t="str">
        <f t="shared" si="2"/>
        <v/>
      </c>
      <c r="G3313" t="str">
        <f t="shared" si="3"/>
        <v>$3,240,000</v>
      </c>
      <c r="H3313" t="s">
        <v>7685</v>
      </c>
      <c r="J3313" t="s">
        <v>57</v>
      </c>
      <c r="K3313" t="s">
        <v>101</v>
      </c>
      <c r="L3313">
        <v>3240000</v>
      </c>
      <c r="M3313" t="s">
        <v>787</v>
      </c>
    </row>
    <row r="3314" spans="1:13">
      <c r="A3314">
        <v>4719</v>
      </c>
      <c r="B3314" t="s">
        <v>7</v>
      </c>
      <c r="C3314" s="16" t="s">
        <v>7686</v>
      </c>
      <c r="D3314">
        <f t="shared" si="0"/>
        <v>29</v>
      </c>
      <c r="E3314" t="str">
        <f t="shared" si="1"/>
        <v>$2,717,161 4th year of rookie contract</v>
      </c>
      <c r="F3314">
        <f t="shared" si="2"/>
        <v>11</v>
      </c>
      <c r="G3314" t="str">
        <f t="shared" si="3"/>
        <v>$2,717,161</v>
      </c>
      <c r="H3314" t="s">
        <v>7687</v>
      </c>
      <c r="J3314" t="s">
        <v>57</v>
      </c>
      <c r="K3314" t="s">
        <v>101</v>
      </c>
      <c r="L3314">
        <v>2717161</v>
      </c>
      <c r="M3314" t="s">
        <v>2778</v>
      </c>
    </row>
    <row r="3315" spans="1:13">
      <c r="A3315">
        <v>4720</v>
      </c>
      <c r="B3315" t="s">
        <v>7</v>
      </c>
      <c r="C3315" s="16" t="s">
        <v>7688</v>
      </c>
      <c r="D3315">
        <f t="shared" si="0"/>
        <v>29</v>
      </c>
      <c r="E3315" t="str">
        <f t="shared" si="1"/>
        <v>$2,000,000 released 7/10/09</v>
      </c>
      <c r="F3315">
        <f t="shared" si="2"/>
        <v>11</v>
      </c>
      <c r="G3315" t="str">
        <f t="shared" si="3"/>
        <v>$2,000,000</v>
      </c>
      <c r="H3315" t="s">
        <v>1264</v>
      </c>
      <c r="J3315" t="s">
        <v>57</v>
      </c>
      <c r="K3315" t="s">
        <v>101</v>
      </c>
      <c r="L3315">
        <v>2000000</v>
      </c>
      <c r="M3315" t="s">
        <v>3691</v>
      </c>
    </row>
    <row r="3316" spans="1:13">
      <c r="A3316">
        <v>4721</v>
      </c>
      <c r="B3316" t="s">
        <v>7</v>
      </c>
      <c r="C3316" s="16" t="s">
        <v>7689</v>
      </c>
      <c r="D3316">
        <f t="shared" si="0"/>
        <v>29</v>
      </c>
      <c r="E3316" t="str">
        <f t="shared" si="1"/>
        <v>$1,627,779</v>
      </c>
      <c r="F3316" t="str">
        <f t="shared" si="2"/>
        <v/>
      </c>
      <c r="G3316" t="str">
        <f t="shared" si="3"/>
        <v>$1,627,779</v>
      </c>
      <c r="H3316" t="s">
        <v>7690</v>
      </c>
      <c r="J3316" t="s">
        <v>57</v>
      </c>
      <c r="K3316" t="s">
        <v>101</v>
      </c>
      <c r="L3316">
        <v>1627779</v>
      </c>
      <c r="M3316" t="s">
        <v>4316</v>
      </c>
    </row>
    <row r="3317" spans="1:13">
      <c r="A3317">
        <v>4722</v>
      </c>
      <c r="B3317" t="s">
        <v>7</v>
      </c>
      <c r="C3317" s="16" t="s">
        <v>7691</v>
      </c>
      <c r="D3317">
        <f t="shared" si="0"/>
        <v>29</v>
      </c>
      <c r="E3317" t="str">
        <f t="shared" si="1"/>
        <v>$1,050,480 2nd year of rookie contract</v>
      </c>
      <c r="F3317">
        <f t="shared" si="2"/>
        <v>11</v>
      </c>
      <c r="G3317" t="str">
        <f t="shared" si="3"/>
        <v>$1,050,480</v>
      </c>
      <c r="H3317" t="s">
        <v>7692</v>
      </c>
      <c r="J3317" t="s">
        <v>57</v>
      </c>
      <c r="K3317" t="s">
        <v>101</v>
      </c>
      <c r="L3317">
        <v>1050480</v>
      </c>
      <c r="M3317" t="s">
        <v>464</v>
      </c>
    </row>
    <row r="3318" spans="1:13">
      <c r="A3318">
        <v>4723</v>
      </c>
      <c r="B3318" t="s">
        <v>7</v>
      </c>
      <c r="C3318" s="16" t="s">
        <v>7693</v>
      </c>
      <c r="D3318">
        <f t="shared" si="0"/>
        <v>29</v>
      </c>
      <c r="E3318" t="str">
        <f t="shared" si="1"/>
        <v>$1,009,680 1st year of rookie contract</v>
      </c>
      <c r="F3318">
        <f t="shared" si="2"/>
        <v>11</v>
      </c>
      <c r="G3318" t="str">
        <f t="shared" si="3"/>
        <v>$1,009,680</v>
      </c>
      <c r="H3318" t="s">
        <v>7694</v>
      </c>
      <c r="J3318" t="s">
        <v>57</v>
      </c>
      <c r="K3318" t="s">
        <v>101</v>
      </c>
      <c r="L3318">
        <v>1009680</v>
      </c>
      <c r="M3318" t="s">
        <v>1425</v>
      </c>
    </row>
    <row r="3319" spans="1:13">
      <c r="A3319">
        <v>4724</v>
      </c>
      <c r="B3319" t="s">
        <v>7</v>
      </c>
      <c r="C3319" s="16" t="s">
        <v>7695</v>
      </c>
      <c r="D3319">
        <f t="shared" si="0"/>
        <v>29</v>
      </c>
      <c r="E3319" t="str">
        <f t="shared" si="1"/>
        <v>$990,300 min, s 11/14, counts $26,917</v>
      </c>
      <c r="F3319">
        <f t="shared" si="2"/>
        <v>9</v>
      </c>
      <c r="G3319" t="str">
        <f t="shared" si="3"/>
        <v>$990,300</v>
      </c>
      <c r="H3319" t="s">
        <v>7696</v>
      </c>
      <c r="J3319" t="s">
        <v>57</v>
      </c>
      <c r="K3319" t="s">
        <v>101</v>
      </c>
      <c r="L3319">
        <v>990300</v>
      </c>
      <c r="M3319" t="s">
        <v>3572</v>
      </c>
    </row>
    <row r="3320" spans="1:13">
      <c r="A3320">
        <v>4725</v>
      </c>
      <c r="B3320" t="s">
        <v>7</v>
      </c>
      <c r="C3320" s="16" t="s">
        <v>7697</v>
      </c>
      <c r="D3320">
        <f t="shared" si="0"/>
        <v>29</v>
      </c>
      <c r="E3320" t="str">
        <f t="shared" si="1"/>
        <v>$855,189 minimum, counts $825,497</v>
      </c>
      <c r="F3320">
        <f t="shared" si="2"/>
        <v>9</v>
      </c>
      <c r="G3320" t="str">
        <f t="shared" si="3"/>
        <v>$855,189</v>
      </c>
      <c r="H3320" t="s">
        <v>7361</v>
      </c>
      <c r="J3320" t="s">
        <v>57</v>
      </c>
      <c r="K3320" t="s">
        <v>101</v>
      </c>
      <c r="L3320">
        <v>855189</v>
      </c>
      <c r="M3320" t="s">
        <v>5571</v>
      </c>
    </row>
    <row r="3321" spans="1:13">
      <c r="A3321">
        <v>4726</v>
      </c>
      <c r="B3321" t="s">
        <v>7</v>
      </c>
      <c r="C3321" s="16" t="s">
        <v>7698</v>
      </c>
      <c r="D3321">
        <f t="shared" si="0"/>
        <v>29</v>
      </c>
      <c r="E3321" t="str">
        <f t="shared" si="1"/>
        <v>$824,200</v>
      </c>
      <c r="F3321" t="str">
        <f t="shared" si="2"/>
        <v/>
      </c>
      <c r="G3321" t="str">
        <f t="shared" si="3"/>
        <v>$824,200</v>
      </c>
      <c r="H3321" t="s">
        <v>7699</v>
      </c>
      <c r="J3321" t="s">
        <v>57</v>
      </c>
      <c r="K3321" t="s">
        <v>101</v>
      </c>
      <c r="L3321">
        <v>824200</v>
      </c>
      <c r="M3321" t="s">
        <v>3982</v>
      </c>
    </row>
    <row r="3322" spans="1:13">
      <c r="A3322">
        <v>4727</v>
      </c>
      <c r="B3322" t="s">
        <v>7</v>
      </c>
      <c r="C3322" s="16" t="s">
        <v>7700</v>
      </c>
      <c r="D3322">
        <f t="shared" si="0"/>
        <v>29</v>
      </c>
      <c r="E3322" t="str">
        <f t="shared" si="1"/>
        <v>$199,185 signed 1/8/10</v>
      </c>
      <c r="F3322">
        <f t="shared" si="2"/>
        <v>9</v>
      </c>
      <c r="G3322" t="str">
        <f t="shared" si="3"/>
        <v>$199,185</v>
      </c>
      <c r="H3322" t="s">
        <v>7701</v>
      </c>
      <c r="J3322" t="s">
        <v>57</v>
      </c>
      <c r="K3322" t="s">
        <v>101</v>
      </c>
      <c r="L3322">
        <v>199185</v>
      </c>
      <c r="M3322" t="s">
        <v>1993</v>
      </c>
    </row>
    <row r="3323" spans="1:13">
      <c r="A3323">
        <v>4728</v>
      </c>
      <c r="B3323" t="s">
        <v>7</v>
      </c>
      <c r="C3323" s="16" t="s">
        <v>7702</v>
      </c>
      <c r="D3323">
        <f t="shared" si="0"/>
        <v>29</v>
      </c>
      <c r="E3323" t="str">
        <f t="shared" si="1"/>
        <v>$161,386 released 11/16/09</v>
      </c>
      <c r="F3323">
        <f t="shared" si="2"/>
        <v>9</v>
      </c>
      <c r="G3323" t="str">
        <f t="shared" si="3"/>
        <v>$161,386</v>
      </c>
      <c r="H3323" t="s">
        <v>7703</v>
      </c>
      <c r="J3323" t="s">
        <v>57</v>
      </c>
      <c r="K3323" t="s">
        <v>101</v>
      </c>
      <c r="L3323">
        <v>161386</v>
      </c>
      <c r="M3323" t="s">
        <v>4550</v>
      </c>
    </row>
    <row r="3324" spans="1:13">
      <c r="A3324">
        <v>4729</v>
      </c>
      <c r="B3324" t="s">
        <v>7</v>
      </c>
      <c r="C3324" s="16" t="s">
        <v>7704</v>
      </c>
      <c r="D3324">
        <f t="shared" si="0"/>
        <v>29</v>
      </c>
      <c r="E3324" t="str">
        <f t="shared" si="1"/>
        <v>$26,917 released 11/5/09</v>
      </c>
      <c r="F3324">
        <f t="shared" si="2"/>
        <v>8</v>
      </c>
      <c r="G3324" t="str">
        <f t="shared" si="3"/>
        <v>$26,917</v>
      </c>
      <c r="H3324" t="s">
        <v>7705</v>
      </c>
      <c r="J3324" t="s">
        <v>57</v>
      </c>
      <c r="K3324" t="s">
        <v>101</v>
      </c>
      <c r="L3324">
        <v>26917</v>
      </c>
      <c r="M3324" t="s">
        <v>6125</v>
      </c>
    </row>
    <row r="3325" spans="1:13">
      <c r="A3325">
        <v>4731</v>
      </c>
      <c r="B3325" t="s">
        <v>7</v>
      </c>
      <c r="C3325" s="16" t="s">
        <v>7706</v>
      </c>
      <c r="D3325">
        <f t="shared" si="0"/>
        <v>29</v>
      </c>
      <c r="E3325" t="str">
        <f t="shared" si="1"/>
        <v>$23,016,000</v>
      </c>
      <c r="F3325" t="str">
        <f t="shared" si="2"/>
        <v/>
      </c>
      <c r="G3325" t="str">
        <f t="shared" si="3"/>
        <v>$23,016,000</v>
      </c>
      <c r="H3325" t="s">
        <v>7707</v>
      </c>
      <c r="J3325" t="s">
        <v>59</v>
      </c>
      <c r="K3325" t="s">
        <v>101</v>
      </c>
      <c r="L3325">
        <v>23016000</v>
      </c>
      <c r="M3325" t="s">
        <v>2916</v>
      </c>
    </row>
    <row r="3326" spans="1:13">
      <c r="A3326">
        <v>4732</v>
      </c>
      <c r="B3326" t="s">
        <v>7</v>
      </c>
      <c r="C3326" s="16" t="s">
        <v>7708</v>
      </c>
      <c r="D3326">
        <f t="shared" si="0"/>
        <v>29</v>
      </c>
      <c r="E3326" t="str">
        <f t="shared" si="1"/>
        <v>$15,779,912</v>
      </c>
      <c r="F3326" t="str">
        <f t="shared" si="2"/>
        <v/>
      </c>
      <c r="G3326" t="str">
        <f t="shared" si="3"/>
        <v>$15,779,912</v>
      </c>
      <c r="H3326" t="s">
        <v>7442</v>
      </c>
      <c r="J3326" t="s">
        <v>59</v>
      </c>
      <c r="K3326" t="s">
        <v>101</v>
      </c>
      <c r="L3326">
        <v>15779912</v>
      </c>
      <c r="M3326" t="s">
        <v>779</v>
      </c>
    </row>
    <row r="3327" spans="1:13">
      <c r="A3327">
        <v>4733</v>
      </c>
      <c r="B3327" t="s">
        <v>7</v>
      </c>
      <c r="C3327" s="16" t="s">
        <v>7709</v>
      </c>
      <c r="D3327">
        <f t="shared" si="0"/>
        <v>29</v>
      </c>
      <c r="E3327" t="str">
        <f t="shared" si="1"/>
        <v>$9,352,400</v>
      </c>
      <c r="F3327" t="str">
        <f t="shared" si="2"/>
        <v/>
      </c>
      <c r="G3327" t="str">
        <f t="shared" si="3"/>
        <v>$9,352,400</v>
      </c>
      <c r="H3327" t="s">
        <v>7710</v>
      </c>
      <c r="J3327" t="s">
        <v>59</v>
      </c>
      <c r="K3327" t="s">
        <v>101</v>
      </c>
      <c r="L3327">
        <v>9352400</v>
      </c>
      <c r="M3327" t="s">
        <v>3300</v>
      </c>
    </row>
    <row r="3328" spans="1:13">
      <c r="A3328">
        <v>4734</v>
      </c>
      <c r="B3328" t="s">
        <v>7</v>
      </c>
      <c r="C3328" s="16" t="s">
        <v>7711</v>
      </c>
      <c r="D3328">
        <f t="shared" si="0"/>
        <v>29</v>
      </c>
      <c r="E3328" t="str">
        <f t="shared" si="1"/>
        <v>$7,100,000</v>
      </c>
      <c r="F3328" t="str">
        <f t="shared" si="2"/>
        <v/>
      </c>
      <c r="G3328" t="str">
        <f t="shared" si="3"/>
        <v>$7,100,000</v>
      </c>
      <c r="H3328" t="s">
        <v>7272</v>
      </c>
      <c r="J3328" t="s">
        <v>59</v>
      </c>
      <c r="K3328" t="s">
        <v>101</v>
      </c>
      <c r="L3328">
        <v>7100000</v>
      </c>
      <c r="M3328" t="s">
        <v>870</v>
      </c>
    </row>
    <row r="3329" spans="1:13">
      <c r="A3329">
        <v>4735</v>
      </c>
      <c r="B3329" t="s">
        <v>7</v>
      </c>
      <c r="C3329" s="16" t="s">
        <v>7712</v>
      </c>
      <c r="D3329">
        <f t="shared" si="0"/>
        <v>29</v>
      </c>
      <c r="E3329" t="str">
        <f t="shared" si="1"/>
        <v>$4,638,600 2nd year of rookie contract</v>
      </c>
      <c r="F3329">
        <f t="shared" si="2"/>
        <v>11</v>
      </c>
      <c r="G3329" t="str">
        <f t="shared" si="3"/>
        <v>$4,638,600</v>
      </c>
      <c r="H3329" t="s">
        <v>7713</v>
      </c>
      <c r="J3329" t="s">
        <v>59</v>
      </c>
      <c r="K3329" t="s">
        <v>101</v>
      </c>
      <c r="L3329">
        <v>4638600</v>
      </c>
      <c r="M3329" t="s">
        <v>645</v>
      </c>
    </row>
    <row r="3330" spans="1:13">
      <c r="A3330">
        <v>4736</v>
      </c>
      <c r="B3330" t="s">
        <v>7</v>
      </c>
      <c r="C3330" s="16" t="s">
        <v>7714</v>
      </c>
      <c r="D3330">
        <f t="shared" si="0"/>
        <v>29</v>
      </c>
      <c r="E3330" t="str">
        <f t="shared" si="1"/>
        <v>$4,320,000</v>
      </c>
      <c r="F3330" t="str">
        <f t="shared" si="2"/>
        <v/>
      </c>
      <c r="G3330" t="str">
        <f t="shared" si="3"/>
        <v>$4,320,000</v>
      </c>
      <c r="H3330" t="s">
        <v>2714</v>
      </c>
      <c r="J3330" t="s">
        <v>59</v>
      </c>
      <c r="K3330" t="s">
        <v>101</v>
      </c>
      <c r="L3330">
        <v>4320000</v>
      </c>
      <c r="M3330" t="s">
        <v>373</v>
      </c>
    </row>
    <row r="3331" spans="1:13">
      <c r="A3331">
        <v>4737</v>
      </c>
      <c r="B3331" t="s">
        <v>7</v>
      </c>
      <c r="C3331" s="16" t="s">
        <v>7715</v>
      </c>
      <c r="D3331">
        <f t="shared" si="0"/>
        <v>29</v>
      </c>
      <c r="E3331" t="str">
        <f t="shared" si="1"/>
        <v>$2,750,000</v>
      </c>
      <c r="F3331" t="str">
        <f t="shared" si="2"/>
        <v/>
      </c>
      <c r="G3331" t="str">
        <f t="shared" si="3"/>
        <v>$2,750,000</v>
      </c>
      <c r="H3331" t="s">
        <v>1809</v>
      </c>
      <c r="J3331" t="s">
        <v>59</v>
      </c>
      <c r="K3331" t="s">
        <v>101</v>
      </c>
      <c r="L3331">
        <v>2750000</v>
      </c>
      <c r="M3331" t="s">
        <v>890</v>
      </c>
    </row>
    <row r="3332" spans="1:13">
      <c r="A3332">
        <v>4738</v>
      </c>
      <c r="B3332" t="s">
        <v>7</v>
      </c>
      <c r="C3332" s="16" t="s">
        <v>7716</v>
      </c>
      <c r="D3332">
        <f t="shared" si="0"/>
        <v>29</v>
      </c>
      <c r="E3332" t="str">
        <f t="shared" si="1"/>
        <v>$1,362,120 3rd year of rookie contract</v>
      </c>
      <c r="F3332">
        <f t="shared" si="2"/>
        <v>11</v>
      </c>
      <c r="G3332" t="str">
        <f t="shared" si="3"/>
        <v>$1,362,120</v>
      </c>
      <c r="H3332" t="s">
        <v>7717</v>
      </c>
      <c r="J3332" t="s">
        <v>59</v>
      </c>
      <c r="K3332" t="s">
        <v>101</v>
      </c>
      <c r="L3332">
        <v>1362120</v>
      </c>
      <c r="M3332" t="s">
        <v>3762</v>
      </c>
    </row>
    <row r="3333" spans="1:13">
      <c r="A3333">
        <v>4739</v>
      </c>
      <c r="B3333" t="s">
        <v>7</v>
      </c>
      <c r="C3333" s="16" t="s">
        <v>7718</v>
      </c>
      <c r="D3333">
        <f t="shared" si="0"/>
        <v>29</v>
      </c>
      <c r="E3333" t="str">
        <f t="shared" si="1"/>
        <v>$1,229,225</v>
      </c>
      <c r="F3333" t="str">
        <f t="shared" si="2"/>
        <v/>
      </c>
      <c r="G3333" t="str">
        <f t="shared" si="3"/>
        <v>$1,229,225</v>
      </c>
      <c r="H3333" t="s">
        <v>7719</v>
      </c>
      <c r="J3333" t="s">
        <v>59</v>
      </c>
      <c r="K3333" t="s">
        <v>101</v>
      </c>
      <c r="L3333">
        <v>1229225</v>
      </c>
      <c r="M3333" t="s">
        <v>5206</v>
      </c>
    </row>
    <row r="3334" spans="1:13">
      <c r="A3334">
        <v>4740</v>
      </c>
      <c r="B3334" t="s">
        <v>7</v>
      </c>
      <c r="C3334" s="16" t="s">
        <v>7720</v>
      </c>
      <c r="D3334">
        <f t="shared" si="0"/>
        <v>29</v>
      </c>
      <c r="E3334" t="str">
        <f t="shared" si="1"/>
        <v>$1,107,572 minimum, counts $825,497</v>
      </c>
      <c r="F3334">
        <f t="shared" si="2"/>
        <v>11</v>
      </c>
      <c r="G3334" t="str">
        <f t="shared" si="3"/>
        <v>$1,107,572</v>
      </c>
      <c r="H3334" t="s">
        <v>7721</v>
      </c>
      <c r="J3334" t="s">
        <v>59</v>
      </c>
      <c r="K3334" t="s">
        <v>101</v>
      </c>
      <c r="L3334">
        <v>1107572</v>
      </c>
      <c r="M3334" t="s">
        <v>4738</v>
      </c>
    </row>
    <row r="3335" spans="1:13">
      <c r="A3335">
        <v>4741</v>
      </c>
      <c r="B3335" t="s">
        <v>7</v>
      </c>
      <c r="C3335" s="16" t="s">
        <v>7722</v>
      </c>
      <c r="D3335">
        <f t="shared" si="0"/>
        <v>29</v>
      </c>
      <c r="E3335" t="str">
        <f t="shared" si="1"/>
        <v>$945,000</v>
      </c>
      <c r="F3335" t="str">
        <f t="shared" si="2"/>
        <v/>
      </c>
      <c r="G3335" t="str">
        <f t="shared" si="3"/>
        <v>$945,000</v>
      </c>
      <c r="H3335" t="s">
        <v>7723</v>
      </c>
      <c r="J3335" t="s">
        <v>59</v>
      </c>
      <c r="K3335" t="s">
        <v>101</v>
      </c>
      <c r="L3335">
        <v>945000</v>
      </c>
      <c r="M3335" t="s">
        <v>6196</v>
      </c>
    </row>
    <row r="3336" spans="1:13">
      <c r="A3336">
        <v>4742</v>
      </c>
      <c r="B3336" t="s">
        <v>7</v>
      </c>
      <c r="C3336" s="16" t="s">
        <v>7724</v>
      </c>
      <c r="D3336">
        <f t="shared" si="0"/>
        <v>29</v>
      </c>
      <c r="E3336" t="str">
        <f t="shared" si="1"/>
        <v>$825,497 minimum</v>
      </c>
      <c r="F3336">
        <f t="shared" si="2"/>
        <v>9</v>
      </c>
      <c r="G3336" t="str">
        <f t="shared" si="3"/>
        <v>$825,497</v>
      </c>
      <c r="H3336" t="s">
        <v>7385</v>
      </c>
      <c r="J3336" t="s">
        <v>59</v>
      </c>
      <c r="K3336" t="s">
        <v>101</v>
      </c>
      <c r="L3336">
        <v>825497</v>
      </c>
      <c r="M3336" t="s">
        <v>528</v>
      </c>
    </row>
    <row r="3337" spans="1:13">
      <c r="A3337">
        <v>4743</v>
      </c>
      <c r="B3337" t="s">
        <v>7</v>
      </c>
      <c r="C3337" s="16" t="s">
        <v>7725</v>
      </c>
      <c r="D3337">
        <f t="shared" si="0"/>
        <v>29</v>
      </c>
      <c r="E3337" t="str">
        <f t="shared" si="1"/>
        <v>$773,500</v>
      </c>
      <c r="F3337" t="str">
        <f t="shared" si="2"/>
        <v/>
      </c>
      <c r="G3337" t="str">
        <f t="shared" si="3"/>
        <v>$773,500</v>
      </c>
      <c r="H3337" t="s">
        <v>7726</v>
      </c>
      <c r="J3337" t="s">
        <v>59</v>
      </c>
      <c r="K3337" t="s">
        <v>101</v>
      </c>
      <c r="L3337">
        <v>773500</v>
      </c>
      <c r="M3337" t="s">
        <v>809</v>
      </c>
    </row>
    <row r="3338" spans="1:13">
      <c r="A3338">
        <v>4744</v>
      </c>
      <c r="B3338" t="s">
        <v>7</v>
      </c>
      <c r="C3338" s="16" t="s">
        <v>7727</v>
      </c>
      <c r="D3338">
        <f t="shared" si="0"/>
        <v>29</v>
      </c>
      <c r="E3338" t="str">
        <f t="shared" si="1"/>
        <v>$753,133 signed 1/7, counts $475,875</v>
      </c>
      <c r="F3338">
        <f t="shared" si="2"/>
        <v>9</v>
      </c>
      <c r="G3338" t="str">
        <f t="shared" si="3"/>
        <v>$753,133</v>
      </c>
      <c r="H3338" t="s">
        <v>7728</v>
      </c>
      <c r="J3338" t="s">
        <v>59</v>
      </c>
      <c r="K3338" t="s">
        <v>101</v>
      </c>
      <c r="L3338">
        <v>753133</v>
      </c>
      <c r="M3338" t="s">
        <v>5801</v>
      </c>
    </row>
    <row r="3339" spans="1:13">
      <c r="A3339">
        <v>4745</v>
      </c>
      <c r="B3339" t="s">
        <v>7</v>
      </c>
      <c r="C3339" s="16" t="s">
        <v>7729</v>
      </c>
      <c r="D3339">
        <f t="shared" si="0"/>
        <v>29</v>
      </c>
      <c r="E3339" t="str">
        <f t="shared" si="1"/>
        <v>$255,054 rel 12/14, counts $237,937</v>
      </c>
      <c r="F3339">
        <f t="shared" si="2"/>
        <v>9</v>
      </c>
      <c r="G3339" t="str">
        <f t="shared" si="3"/>
        <v>$255,054</v>
      </c>
      <c r="H3339" t="s">
        <v>7730</v>
      </c>
      <c r="J3339" t="s">
        <v>59</v>
      </c>
      <c r="K3339" t="s">
        <v>101</v>
      </c>
      <c r="L3339">
        <v>255054</v>
      </c>
      <c r="M3339" t="s">
        <v>1622</v>
      </c>
    </row>
    <row r="3340" spans="1:13">
      <c r="A3340">
        <v>4747</v>
      </c>
      <c r="B3340" t="s">
        <v>7</v>
      </c>
      <c r="C3340" s="16" t="s">
        <v>7731</v>
      </c>
      <c r="D3340">
        <f t="shared" si="0"/>
        <v>29</v>
      </c>
      <c r="E3340" t="str">
        <f t="shared" si="1"/>
        <v>$17,040,000</v>
      </c>
      <c r="F3340" t="str">
        <f t="shared" si="2"/>
        <v/>
      </c>
      <c r="G3340" t="str">
        <f t="shared" si="3"/>
        <v>$17,040,000</v>
      </c>
      <c r="H3340" t="s">
        <v>7732</v>
      </c>
      <c r="J3340" t="s">
        <v>61</v>
      </c>
      <c r="K3340" t="s">
        <v>101</v>
      </c>
      <c r="L3340">
        <v>17040000</v>
      </c>
      <c r="M3340" t="s">
        <v>5654</v>
      </c>
    </row>
    <row r="3341" spans="1:13">
      <c r="A3341">
        <v>4748</v>
      </c>
      <c r="B3341" t="s">
        <v>7</v>
      </c>
      <c r="C3341" s="16" t="s">
        <v>7733</v>
      </c>
      <c r="D3341">
        <f t="shared" si="0"/>
        <v>29</v>
      </c>
      <c r="E3341" t="str">
        <f t="shared" si="1"/>
        <v>$10,000,000</v>
      </c>
      <c r="F3341" t="str">
        <f t="shared" si="2"/>
        <v/>
      </c>
      <c r="G3341" t="str">
        <f t="shared" si="3"/>
        <v>$10,000,000</v>
      </c>
      <c r="H3341" t="s">
        <v>1385</v>
      </c>
      <c r="J3341" t="s">
        <v>61</v>
      </c>
      <c r="K3341" t="s">
        <v>101</v>
      </c>
      <c r="L3341">
        <v>10000000</v>
      </c>
      <c r="M3341" t="s">
        <v>564</v>
      </c>
    </row>
    <row r="3342" spans="1:13">
      <c r="A3342">
        <v>4749</v>
      </c>
      <c r="B3342" t="s">
        <v>7</v>
      </c>
      <c r="C3342" s="16" t="s">
        <v>7734</v>
      </c>
      <c r="D3342">
        <f t="shared" si="0"/>
        <v>29</v>
      </c>
      <c r="E3342" t="str">
        <f t="shared" si="1"/>
        <v>$6,749,260</v>
      </c>
      <c r="F3342" t="str">
        <f t="shared" si="2"/>
        <v/>
      </c>
      <c r="G3342" t="str">
        <f t="shared" si="3"/>
        <v>$6,749,260</v>
      </c>
      <c r="H3342" t="s">
        <v>7735</v>
      </c>
      <c r="J3342" t="s">
        <v>61</v>
      </c>
      <c r="K3342" t="s">
        <v>101</v>
      </c>
      <c r="L3342">
        <v>6749260</v>
      </c>
      <c r="M3342" t="s">
        <v>4860</v>
      </c>
    </row>
    <row r="3343" spans="1:13">
      <c r="A3343">
        <v>4750</v>
      </c>
      <c r="B3343" t="s">
        <v>7</v>
      </c>
      <c r="C3343" s="16" t="s">
        <v>7736</v>
      </c>
      <c r="D3343">
        <f t="shared" si="0"/>
        <v>29</v>
      </c>
      <c r="E3343" t="str">
        <f t="shared" si="1"/>
        <v>$6,500,000</v>
      </c>
      <c r="F3343" t="str">
        <f t="shared" si="2"/>
        <v/>
      </c>
      <c r="G3343" t="str">
        <f t="shared" si="3"/>
        <v>$6,500,000</v>
      </c>
      <c r="H3343" t="s">
        <v>507</v>
      </c>
      <c r="J3343" t="s">
        <v>61</v>
      </c>
      <c r="K3343" t="s">
        <v>101</v>
      </c>
      <c r="L3343">
        <v>6500000</v>
      </c>
      <c r="M3343" t="s">
        <v>2293</v>
      </c>
    </row>
    <row r="3344" spans="1:13">
      <c r="A3344">
        <v>4751</v>
      </c>
      <c r="B3344" t="s">
        <v>7</v>
      </c>
      <c r="C3344" s="16" t="s">
        <v>7737</v>
      </c>
      <c r="D3344">
        <f t="shared" si="0"/>
        <v>29</v>
      </c>
      <c r="E3344" t="str">
        <f t="shared" si="1"/>
        <v>$5,456,000</v>
      </c>
      <c r="F3344" t="str">
        <f t="shared" si="2"/>
        <v/>
      </c>
      <c r="G3344" t="str">
        <f t="shared" si="3"/>
        <v>$5,456,000</v>
      </c>
      <c r="H3344" t="s">
        <v>7738</v>
      </c>
      <c r="J3344" t="s">
        <v>61</v>
      </c>
      <c r="K3344" t="s">
        <v>101</v>
      </c>
      <c r="L3344">
        <v>5456000</v>
      </c>
      <c r="M3344" t="s">
        <v>1578</v>
      </c>
    </row>
    <row r="3345" spans="1:13">
      <c r="A3345">
        <v>4752</v>
      </c>
      <c r="B3345" t="s">
        <v>7</v>
      </c>
      <c r="C3345" s="16" t="s">
        <v>7739</v>
      </c>
      <c r="D3345">
        <f t="shared" si="0"/>
        <v>29</v>
      </c>
      <c r="E3345" t="str">
        <f t="shared" si="1"/>
        <v>$3,800,000</v>
      </c>
      <c r="F3345" t="str">
        <f t="shared" si="2"/>
        <v/>
      </c>
      <c r="G3345" t="str">
        <f t="shared" si="3"/>
        <v>$3,800,000</v>
      </c>
      <c r="H3345" t="s">
        <v>1843</v>
      </c>
      <c r="J3345" t="s">
        <v>61</v>
      </c>
      <c r="K3345" t="s">
        <v>101</v>
      </c>
      <c r="L3345">
        <v>3800000</v>
      </c>
      <c r="M3345" t="s">
        <v>4196</v>
      </c>
    </row>
    <row r="3346" spans="1:13">
      <c r="A3346">
        <v>4753</v>
      </c>
      <c r="B3346" t="s">
        <v>7</v>
      </c>
      <c r="C3346" s="16" t="s">
        <v>7740</v>
      </c>
      <c r="D3346">
        <f t="shared" si="0"/>
        <v>29</v>
      </c>
      <c r="E3346" t="str">
        <f t="shared" si="1"/>
        <v>$3,596,000</v>
      </c>
      <c r="F3346" t="str">
        <f t="shared" si="2"/>
        <v/>
      </c>
      <c r="G3346" t="str">
        <f t="shared" si="3"/>
        <v>$3,596,000</v>
      </c>
      <c r="H3346" t="s">
        <v>7741</v>
      </c>
      <c r="J3346" t="s">
        <v>61</v>
      </c>
      <c r="K3346" t="s">
        <v>101</v>
      </c>
      <c r="L3346">
        <v>3596000</v>
      </c>
      <c r="M3346" t="s">
        <v>4763</v>
      </c>
    </row>
    <row r="3347" spans="1:13">
      <c r="A3347">
        <v>4754</v>
      </c>
      <c r="B3347" t="s">
        <v>7</v>
      </c>
      <c r="C3347" s="16" t="s">
        <v>6981</v>
      </c>
      <c r="D3347">
        <f t="shared" si="0"/>
        <v>29</v>
      </c>
      <c r="E3347" t="str">
        <f t="shared" si="1"/>
        <v>$3,500,000</v>
      </c>
      <c r="F3347" t="str">
        <f t="shared" si="2"/>
        <v/>
      </c>
      <c r="G3347" t="str">
        <f t="shared" si="3"/>
        <v>$3,500,000</v>
      </c>
      <c r="H3347" t="s">
        <v>2383</v>
      </c>
      <c r="J3347" t="s">
        <v>61</v>
      </c>
      <c r="K3347" t="s">
        <v>101</v>
      </c>
      <c r="L3347">
        <v>3500000</v>
      </c>
      <c r="M3347" t="s">
        <v>1931</v>
      </c>
    </row>
    <row r="3348" spans="1:13">
      <c r="A3348">
        <v>4755</v>
      </c>
      <c r="B3348" t="s">
        <v>7</v>
      </c>
      <c r="C3348" s="16" t="s">
        <v>7742</v>
      </c>
      <c r="D3348">
        <f t="shared" si="0"/>
        <v>29</v>
      </c>
      <c r="E3348" t="str">
        <f t="shared" si="1"/>
        <v>$2,168,520 1st year of rookie contract</v>
      </c>
      <c r="F3348">
        <f t="shared" si="2"/>
        <v>11</v>
      </c>
      <c r="G3348" t="str">
        <f t="shared" si="3"/>
        <v>$2,168,520</v>
      </c>
      <c r="H3348" t="s">
        <v>7743</v>
      </c>
      <c r="J3348" t="s">
        <v>61</v>
      </c>
      <c r="K3348" t="s">
        <v>101</v>
      </c>
      <c r="L3348">
        <v>2168520</v>
      </c>
      <c r="M3348" t="s">
        <v>1137</v>
      </c>
    </row>
    <row r="3349" spans="1:13">
      <c r="A3349">
        <v>4756</v>
      </c>
      <c r="B3349" t="s">
        <v>7</v>
      </c>
      <c r="C3349" s="16" t="s">
        <v>7744</v>
      </c>
      <c r="D3349">
        <f t="shared" si="0"/>
        <v>29</v>
      </c>
      <c r="E3349" t="str">
        <f t="shared" si="1"/>
        <v>$2,100,000</v>
      </c>
      <c r="F3349" t="str">
        <f t="shared" si="2"/>
        <v/>
      </c>
      <c r="G3349" t="str">
        <f t="shared" si="3"/>
        <v>$2,100,000</v>
      </c>
      <c r="H3349" t="s">
        <v>367</v>
      </c>
      <c r="J3349" t="s">
        <v>61</v>
      </c>
      <c r="K3349" t="s">
        <v>101</v>
      </c>
      <c r="L3349">
        <v>2100000</v>
      </c>
      <c r="M3349" t="s">
        <v>1141</v>
      </c>
    </row>
    <row r="3350" spans="1:13">
      <c r="A3350">
        <v>4757</v>
      </c>
      <c r="B3350" t="s">
        <v>7</v>
      </c>
      <c r="C3350" s="16" t="s">
        <v>7745</v>
      </c>
      <c r="D3350">
        <f t="shared" si="0"/>
        <v>29</v>
      </c>
      <c r="E3350" t="str">
        <f t="shared" si="1"/>
        <v>$2,000,000 released 8/1/09</v>
      </c>
      <c r="F3350">
        <f t="shared" si="2"/>
        <v>11</v>
      </c>
      <c r="G3350" t="str">
        <f t="shared" si="3"/>
        <v>$2,000,000</v>
      </c>
      <c r="H3350" t="s">
        <v>1264</v>
      </c>
      <c r="J3350" t="s">
        <v>61</v>
      </c>
      <c r="K3350" t="s">
        <v>101</v>
      </c>
      <c r="L3350">
        <v>2000000</v>
      </c>
      <c r="M3350" t="s">
        <v>4714</v>
      </c>
    </row>
    <row r="3351" spans="1:13">
      <c r="A3351">
        <v>4758</v>
      </c>
      <c r="B3351" t="s">
        <v>7</v>
      </c>
      <c r="C3351" s="16" t="s">
        <v>7746</v>
      </c>
      <c r="D3351">
        <f t="shared" si="0"/>
        <v>29</v>
      </c>
      <c r="E3351" t="str">
        <f t="shared" si="1"/>
        <v>$1,107,572 minimum, counts $825,497</v>
      </c>
      <c r="F3351">
        <f t="shared" si="2"/>
        <v>11</v>
      </c>
      <c r="G3351" t="str">
        <f t="shared" si="3"/>
        <v>$1,107,572</v>
      </c>
      <c r="H3351" t="s">
        <v>7721</v>
      </c>
      <c r="J3351" t="s">
        <v>61</v>
      </c>
      <c r="K3351" t="s">
        <v>101</v>
      </c>
      <c r="L3351">
        <v>1107572</v>
      </c>
      <c r="M3351" t="s">
        <v>5787</v>
      </c>
    </row>
    <row r="3352" spans="1:13">
      <c r="A3352">
        <v>4759</v>
      </c>
      <c r="B3352" t="s">
        <v>7</v>
      </c>
      <c r="C3352" s="16" t="s">
        <v>7747</v>
      </c>
      <c r="D3352">
        <f t="shared" si="0"/>
        <v>29</v>
      </c>
      <c r="E3352" t="str">
        <f t="shared" si="1"/>
        <v>$1,050,000</v>
      </c>
      <c r="F3352" t="str">
        <f t="shared" si="2"/>
        <v/>
      </c>
      <c r="G3352" t="str">
        <f t="shared" si="3"/>
        <v>$1,050,000</v>
      </c>
      <c r="H3352" t="s">
        <v>7748</v>
      </c>
      <c r="J3352" t="s">
        <v>61</v>
      </c>
      <c r="K3352" t="s">
        <v>101</v>
      </c>
      <c r="L3352">
        <v>1050000</v>
      </c>
      <c r="M3352" t="s">
        <v>3278</v>
      </c>
    </row>
    <row r="3353" spans="1:13">
      <c r="A3353">
        <v>4760</v>
      </c>
      <c r="B3353" t="s">
        <v>7</v>
      </c>
      <c r="C3353" s="16" t="s">
        <v>7749</v>
      </c>
      <c r="D3353">
        <f t="shared" si="0"/>
        <v>29</v>
      </c>
      <c r="E3353" t="str">
        <f t="shared" si="1"/>
        <v>$736,420</v>
      </c>
      <c r="F3353" t="str">
        <f t="shared" si="2"/>
        <v/>
      </c>
      <c r="G3353" t="str">
        <f t="shared" si="3"/>
        <v>$736,420</v>
      </c>
      <c r="H3353" t="s">
        <v>7750</v>
      </c>
      <c r="J3353" t="s">
        <v>61</v>
      </c>
      <c r="K3353" t="s">
        <v>101</v>
      </c>
      <c r="L3353">
        <v>736420</v>
      </c>
      <c r="M3353" t="s">
        <v>723</v>
      </c>
    </row>
    <row r="3354" spans="1:13">
      <c r="A3354">
        <v>4761</v>
      </c>
      <c r="B3354" t="s">
        <v>7</v>
      </c>
      <c r="C3354" s="16" t="s">
        <v>7751</v>
      </c>
      <c r="D3354">
        <f t="shared" si="0"/>
        <v>29</v>
      </c>
      <c r="E3354" t="str">
        <f t="shared" si="1"/>
        <v>$668,598 signed 1/18, counts $422,460</v>
      </c>
      <c r="F3354">
        <f t="shared" si="2"/>
        <v>9</v>
      </c>
      <c r="G3354" t="str">
        <f t="shared" si="3"/>
        <v>$668,598</v>
      </c>
      <c r="H3354" t="s">
        <v>7752</v>
      </c>
      <c r="J3354" t="s">
        <v>61</v>
      </c>
      <c r="K3354" t="s">
        <v>101</v>
      </c>
      <c r="L3354">
        <v>668598</v>
      </c>
      <c r="M3354" t="s">
        <v>3691</v>
      </c>
    </row>
    <row r="3355" spans="1:13">
      <c r="A3355">
        <v>4762</v>
      </c>
      <c r="B3355" t="s">
        <v>7</v>
      </c>
      <c r="C3355" s="16" t="s">
        <v>7753</v>
      </c>
      <c r="D3355">
        <f t="shared" si="0"/>
        <v>29</v>
      </c>
      <c r="E3355" t="str">
        <f t="shared" si="1"/>
        <v>$303,232 released 1/4/10</v>
      </c>
      <c r="F3355">
        <f t="shared" si="2"/>
        <v>9</v>
      </c>
      <c r="G3355" t="str">
        <f t="shared" si="3"/>
        <v>$303,232</v>
      </c>
      <c r="H3355" t="s">
        <v>7754</v>
      </c>
      <c r="J3355" t="s">
        <v>61</v>
      </c>
      <c r="K3355" t="s">
        <v>101</v>
      </c>
      <c r="L3355">
        <v>303232</v>
      </c>
      <c r="M3355" t="s">
        <v>5885</v>
      </c>
    </row>
    <row r="3356" spans="1:13">
      <c r="A3356">
        <v>4764</v>
      </c>
      <c r="B3356" t="s">
        <v>7</v>
      </c>
      <c r="C3356" s="16" t="s">
        <v>7755</v>
      </c>
      <c r="D3356">
        <f t="shared" si="0"/>
        <v>29</v>
      </c>
      <c r="E3356" t="str">
        <f t="shared" si="1"/>
        <v>$12,000,000</v>
      </c>
      <c r="F3356" t="str">
        <f t="shared" si="2"/>
        <v/>
      </c>
      <c r="G3356" t="str">
        <f t="shared" si="3"/>
        <v>$12,000,000</v>
      </c>
      <c r="H3356" t="s">
        <v>104</v>
      </c>
      <c r="J3356" t="s">
        <v>63</v>
      </c>
      <c r="K3356" t="s">
        <v>101</v>
      </c>
      <c r="L3356">
        <v>12000000</v>
      </c>
      <c r="M3356" t="s">
        <v>260</v>
      </c>
    </row>
    <row r="3357" spans="1:13">
      <c r="A3357">
        <v>4765</v>
      </c>
      <c r="B3357" t="s">
        <v>7</v>
      </c>
      <c r="C3357" s="16" t="s">
        <v>7756</v>
      </c>
      <c r="D3357">
        <f t="shared" si="0"/>
        <v>29</v>
      </c>
      <c r="E3357" t="str">
        <f t="shared" si="1"/>
        <v>$7,962,500</v>
      </c>
      <c r="F3357" t="str">
        <f t="shared" si="2"/>
        <v/>
      </c>
      <c r="G3357" t="str">
        <f t="shared" si="3"/>
        <v>$7,962,500</v>
      </c>
      <c r="H3357" t="s">
        <v>7757</v>
      </c>
      <c r="J3357" t="s">
        <v>63</v>
      </c>
      <c r="K3357" t="s">
        <v>101</v>
      </c>
      <c r="L3357">
        <v>7962500</v>
      </c>
      <c r="M3357" t="s">
        <v>5582</v>
      </c>
    </row>
    <row r="3358" spans="1:13">
      <c r="A3358">
        <v>4766</v>
      </c>
      <c r="B3358" t="s">
        <v>7</v>
      </c>
      <c r="C3358" s="16" t="s">
        <v>7758</v>
      </c>
      <c r="D3358">
        <f t="shared" si="0"/>
        <v>29</v>
      </c>
      <c r="E3358" t="str">
        <f t="shared" si="1"/>
        <v>$7,500,000</v>
      </c>
      <c r="F3358" t="str">
        <f t="shared" si="2"/>
        <v/>
      </c>
      <c r="G3358" t="str">
        <f t="shared" si="3"/>
        <v>$7,500,000</v>
      </c>
      <c r="H3358" t="s">
        <v>1388</v>
      </c>
      <c r="J3358" t="s">
        <v>63</v>
      </c>
      <c r="K3358" t="s">
        <v>101</v>
      </c>
      <c r="L3358">
        <v>7500000</v>
      </c>
      <c r="M3358" t="s">
        <v>3674</v>
      </c>
    </row>
    <row r="3359" spans="1:13">
      <c r="A3359">
        <v>4767</v>
      </c>
      <c r="B3359" t="s">
        <v>7</v>
      </c>
      <c r="C3359" s="16" t="s">
        <v>7759</v>
      </c>
      <c r="D3359">
        <f t="shared" si="0"/>
        <v>29</v>
      </c>
      <c r="E3359" t="str">
        <f t="shared" si="1"/>
        <v>$5,863,580 released 10/23/09</v>
      </c>
      <c r="F3359">
        <f t="shared" si="2"/>
        <v>11</v>
      </c>
      <c r="G3359" t="str">
        <f t="shared" si="3"/>
        <v>$5,863,580</v>
      </c>
      <c r="H3359" t="s">
        <v>7760</v>
      </c>
      <c r="J3359" t="s">
        <v>63</v>
      </c>
      <c r="K3359" t="s">
        <v>101</v>
      </c>
      <c r="L3359">
        <v>5863580</v>
      </c>
      <c r="M3359" t="s">
        <v>7761</v>
      </c>
    </row>
    <row r="3360" spans="1:13">
      <c r="A3360">
        <v>4768</v>
      </c>
      <c r="B3360" t="s">
        <v>7</v>
      </c>
      <c r="C3360" s="16" t="s">
        <v>7762</v>
      </c>
      <c r="D3360">
        <f t="shared" si="0"/>
        <v>29</v>
      </c>
      <c r="E3360" t="str">
        <f t="shared" si="1"/>
        <v>$3,867,500</v>
      </c>
      <c r="F3360" t="str">
        <f t="shared" si="2"/>
        <v/>
      </c>
      <c r="G3360" t="str">
        <f t="shared" si="3"/>
        <v>$3,867,500</v>
      </c>
      <c r="H3360" t="s">
        <v>7763</v>
      </c>
      <c r="J3360" t="s">
        <v>63</v>
      </c>
      <c r="K3360" t="s">
        <v>101</v>
      </c>
      <c r="L3360">
        <v>3867500</v>
      </c>
      <c r="M3360" t="s">
        <v>2665</v>
      </c>
    </row>
    <row r="3361" spans="1:13">
      <c r="A3361">
        <v>4769</v>
      </c>
      <c r="B3361" t="s">
        <v>7</v>
      </c>
      <c r="C3361" s="16" t="s">
        <v>7764</v>
      </c>
      <c r="D3361">
        <f t="shared" si="0"/>
        <v>29</v>
      </c>
      <c r="E3361" t="str">
        <f t="shared" si="1"/>
        <v>$3,670,667</v>
      </c>
      <c r="F3361" t="str">
        <f t="shared" si="2"/>
        <v/>
      </c>
      <c r="G3361" t="str">
        <f t="shared" si="3"/>
        <v>$3,670,667</v>
      </c>
      <c r="H3361" t="s">
        <v>7765</v>
      </c>
      <c r="J3361" t="s">
        <v>63</v>
      </c>
      <c r="K3361" t="s">
        <v>101</v>
      </c>
      <c r="L3361">
        <v>3670667</v>
      </c>
      <c r="M3361" t="s">
        <v>711</v>
      </c>
    </row>
    <row r="3362" spans="1:13">
      <c r="A3362">
        <v>4770</v>
      </c>
      <c r="B3362" t="s">
        <v>7</v>
      </c>
      <c r="C3362" s="16" t="s">
        <v>7766</v>
      </c>
      <c r="D3362">
        <f t="shared" si="0"/>
        <v>29</v>
      </c>
      <c r="E3362" t="str">
        <f t="shared" si="1"/>
        <v>$3,401,040 2nd year of rookie contract</v>
      </c>
      <c r="F3362">
        <f t="shared" si="2"/>
        <v>11</v>
      </c>
      <c r="G3362" t="str">
        <f t="shared" si="3"/>
        <v>$3,401,040</v>
      </c>
      <c r="H3362" t="s">
        <v>7767</v>
      </c>
      <c r="J3362" t="s">
        <v>63</v>
      </c>
      <c r="K3362" t="s">
        <v>101</v>
      </c>
      <c r="L3362">
        <v>3401040</v>
      </c>
      <c r="M3362" t="s">
        <v>349</v>
      </c>
    </row>
    <row r="3363" spans="1:13">
      <c r="A3363">
        <v>4771</v>
      </c>
      <c r="B3363" t="s">
        <v>7</v>
      </c>
      <c r="C3363" s="16" t="s">
        <v>7768</v>
      </c>
      <c r="D3363">
        <f t="shared" si="0"/>
        <v>29</v>
      </c>
      <c r="E3363" t="str">
        <f t="shared" si="1"/>
        <v>$3,300,000</v>
      </c>
      <c r="F3363" t="str">
        <f t="shared" si="2"/>
        <v/>
      </c>
      <c r="G3363" t="str">
        <f t="shared" si="3"/>
        <v>$3,300,000</v>
      </c>
      <c r="H3363" t="s">
        <v>1538</v>
      </c>
      <c r="J3363" t="s">
        <v>63</v>
      </c>
      <c r="K3363" t="s">
        <v>101</v>
      </c>
      <c r="L3363">
        <v>3300000</v>
      </c>
      <c r="M3363" t="s">
        <v>4285</v>
      </c>
    </row>
    <row r="3364" spans="1:13">
      <c r="A3364">
        <v>4772</v>
      </c>
      <c r="B3364" t="s">
        <v>7</v>
      </c>
      <c r="C3364" s="16" t="s">
        <v>7769</v>
      </c>
      <c r="D3364">
        <f t="shared" si="0"/>
        <v>29</v>
      </c>
      <c r="E3364" t="str">
        <f t="shared" si="1"/>
        <v>$2,969,280 1st year of rookie contract</v>
      </c>
      <c r="F3364">
        <f t="shared" si="2"/>
        <v>11</v>
      </c>
      <c r="G3364" t="str">
        <f t="shared" si="3"/>
        <v>$2,969,280</v>
      </c>
      <c r="H3364" t="s">
        <v>7770</v>
      </c>
      <c r="J3364" t="s">
        <v>63</v>
      </c>
      <c r="K3364" t="s">
        <v>101</v>
      </c>
      <c r="L3364">
        <v>2969280</v>
      </c>
      <c r="M3364" t="s">
        <v>5360</v>
      </c>
    </row>
    <row r="3365" spans="1:13">
      <c r="A3365">
        <v>4773</v>
      </c>
      <c r="B3365" t="s">
        <v>7</v>
      </c>
      <c r="C3365" s="16" t="s">
        <v>7771</v>
      </c>
      <c r="D3365">
        <f t="shared" si="0"/>
        <v>29</v>
      </c>
      <c r="E3365" t="str">
        <f t="shared" si="1"/>
        <v>$2,916,120 3rd year of rookie contract</v>
      </c>
      <c r="F3365">
        <f t="shared" si="2"/>
        <v>11</v>
      </c>
      <c r="G3365" t="str">
        <f t="shared" si="3"/>
        <v>$2,916,120</v>
      </c>
      <c r="H3365" t="s">
        <v>7772</v>
      </c>
      <c r="J3365" t="s">
        <v>63</v>
      </c>
      <c r="K3365" t="s">
        <v>101</v>
      </c>
      <c r="L3365">
        <v>2916120</v>
      </c>
      <c r="M3365" t="s">
        <v>611</v>
      </c>
    </row>
    <row r="3366" spans="1:13">
      <c r="A3366">
        <v>4774</v>
      </c>
      <c r="B3366" t="s">
        <v>7</v>
      </c>
      <c r="C3366" s="16" t="s">
        <v>7773</v>
      </c>
      <c r="D3366">
        <f t="shared" si="0"/>
        <v>29</v>
      </c>
      <c r="E3366" t="str">
        <f t="shared" si="1"/>
        <v>$2,183,333</v>
      </c>
      <c r="F3366" t="str">
        <f t="shared" si="2"/>
        <v/>
      </c>
      <c r="G3366" t="str">
        <f t="shared" si="3"/>
        <v>$2,183,333</v>
      </c>
      <c r="H3366" t="s">
        <v>7774</v>
      </c>
      <c r="J3366" t="s">
        <v>63</v>
      </c>
      <c r="K3366" t="s">
        <v>101</v>
      </c>
      <c r="L3366">
        <v>2183333</v>
      </c>
      <c r="M3366" t="s">
        <v>827</v>
      </c>
    </row>
    <row r="3367" spans="1:13">
      <c r="A3367">
        <v>4775</v>
      </c>
      <c r="B3367" t="s">
        <v>7</v>
      </c>
      <c r="C3367" s="16" t="s">
        <v>7775</v>
      </c>
      <c r="D3367">
        <f t="shared" si="0"/>
        <v>29</v>
      </c>
      <c r="E3367" t="str">
        <f t="shared" si="1"/>
        <v>$1,547,640 3rd year of rookie contract</v>
      </c>
      <c r="F3367">
        <f t="shared" si="2"/>
        <v>11</v>
      </c>
      <c r="G3367" t="str">
        <f t="shared" si="3"/>
        <v>$1,547,640</v>
      </c>
      <c r="H3367" t="s">
        <v>7776</v>
      </c>
      <c r="J3367" t="s">
        <v>63</v>
      </c>
      <c r="K3367" t="s">
        <v>101</v>
      </c>
      <c r="L3367">
        <v>1547640</v>
      </c>
      <c r="M3367" t="s">
        <v>5729</v>
      </c>
    </row>
    <row r="3368" spans="1:13">
      <c r="A3368">
        <v>4776</v>
      </c>
      <c r="B3368" t="s">
        <v>7</v>
      </c>
      <c r="C3368" s="16" t="s">
        <v>7777</v>
      </c>
      <c r="D3368">
        <f t="shared" si="0"/>
        <v>29</v>
      </c>
      <c r="E3368" t="str">
        <f t="shared" si="1"/>
        <v>$1,500,000</v>
      </c>
      <c r="F3368" t="str">
        <f t="shared" si="2"/>
        <v/>
      </c>
      <c r="G3368" t="str">
        <f t="shared" si="3"/>
        <v>$1,500,000</v>
      </c>
      <c r="H3368" t="s">
        <v>226</v>
      </c>
      <c r="J3368" t="s">
        <v>63</v>
      </c>
      <c r="K3368" t="s">
        <v>101</v>
      </c>
      <c r="L3368">
        <v>1500000</v>
      </c>
      <c r="M3368" t="s">
        <v>4352</v>
      </c>
    </row>
    <row r="3369" spans="1:13">
      <c r="A3369">
        <v>4777</v>
      </c>
      <c r="B3369" t="s">
        <v>7</v>
      </c>
      <c r="C3369" s="16" t="s">
        <v>7778</v>
      </c>
      <c r="D3369">
        <f t="shared" si="0"/>
        <v>29</v>
      </c>
      <c r="E3369" t="str">
        <f t="shared" si="1"/>
        <v>$1,071,720 3rd year of rookie contract</v>
      </c>
      <c r="F3369">
        <f t="shared" si="2"/>
        <v>11</v>
      </c>
      <c r="G3369" t="str">
        <f t="shared" si="3"/>
        <v>$1,071,720</v>
      </c>
      <c r="H3369" t="s">
        <v>7779</v>
      </c>
      <c r="J3369" t="s">
        <v>63</v>
      </c>
      <c r="K3369" t="s">
        <v>101</v>
      </c>
      <c r="L3369">
        <v>1071720</v>
      </c>
      <c r="M3369" t="s">
        <v>4531</v>
      </c>
    </row>
    <row r="3370" spans="1:13">
      <c r="A3370">
        <v>4778</v>
      </c>
      <c r="B3370" t="s">
        <v>7</v>
      </c>
      <c r="C3370" s="16" t="s">
        <v>7780</v>
      </c>
      <c r="D3370">
        <f t="shared" si="0"/>
        <v>29</v>
      </c>
      <c r="E3370" t="str">
        <f t="shared" si="1"/>
        <v>$1,003,560 1st year of rookie contract</v>
      </c>
      <c r="F3370">
        <f t="shared" si="2"/>
        <v>11</v>
      </c>
      <c r="G3370" t="str">
        <f t="shared" si="3"/>
        <v>$1,003,560</v>
      </c>
      <c r="H3370" t="s">
        <v>7781</v>
      </c>
      <c r="J3370" t="s">
        <v>63</v>
      </c>
      <c r="K3370" t="s">
        <v>101</v>
      </c>
      <c r="L3370">
        <v>1003560</v>
      </c>
      <c r="M3370" t="s">
        <v>227</v>
      </c>
    </row>
    <row r="3371" spans="1:13">
      <c r="A3371">
        <v>4779</v>
      </c>
      <c r="B3371" t="s">
        <v>7</v>
      </c>
      <c r="C3371" s="16" t="s">
        <v>7782</v>
      </c>
      <c r="D3371">
        <f t="shared" si="0"/>
        <v>29</v>
      </c>
      <c r="E3371" t="str">
        <f t="shared" si="1"/>
        <v>$760,000 released 9/22/09</v>
      </c>
      <c r="F3371">
        <f t="shared" si="2"/>
        <v>9</v>
      </c>
      <c r="G3371" t="str">
        <f t="shared" si="3"/>
        <v>$760,000</v>
      </c>
      <c r="H3371" t="s">
        <v>7783</v>
      </c>
      <c r="J3371" t="s">
        <v>63</v>
      </c>
      <c r="K3371" t="s">
        <v>101</v>
      </c>
      <c r="L3371">
        <v>760000</v>
      </c>
      <c r="M3371" t="s">
        <v>4809</v>
      </c>
    </row>
    <row r="3372" spans="1:13">
      <c r="A3372">
        <v>4780</v>
      </c>
      <c r="B3372" t="s">
        <v>7</v>
      </c>
      <c r="C3372" s="16" t="s">
        <v>7784</v>
      </c>
      <c r="D3372">
        <f t="shared" si="0"/>
        <v>29</v>
      </c>
      <c r="E3372" t="str">
        <f t="shared" si="1"/>
        <v>$736,420 minimum</v>
      </c>
      <c r="F3372">
        <f t="shared" si="2"/>
        <v>9</v>
      </c>
      <c r="G3372" t="str">
        <f t="shared" si="3"/>
        <v>$736,420</v>
      </c>
      <c r="H3372" t="s">
        <v>7460</v>
      </c>
      <c r="J3372" t="s">
        <v>63</v>
      </c>
      <c r="K3372" t="s">
        <v>101</v>
      </c>
      <c r="L3372">
        <v>736420</v>
      </c>
      <c r="M3372" t="s">
        <v>5710</v>
      </c>
    </row>
    <row r="3373" spans="1:13">
      <c r="A3373">
        <v>4782</v>
      </c>
      <c r="B3373" t="s">
        <v>7</v>
      </c>
      <c r="C3373" s="16" t="s">
        <v>7785</v>
      </c>
      <c r="D3373">
        <f t="shared" si="0"/>
        <v>29</v>
      </c>
      <c r="E3373" t="str">
        <f t="shared" si="1"/>
        <v>$10,560,000</v>
      </c>
      <c r="F3373" t="str">
        <f t="shared" si="2"/>
        <v/>
      </c>
      <c r="G3373" t="str">
        <f t="shared" si="3"/>
        <v>$10,560,000</v>
      </c>
      <c r="H3373" t="s">
        <v>7786</v>
      </c>
      <c r="J3373" t="s">
        <v>64</v>
      </c>
      <c r="K3373" t="s">
        <v>101</v>
      </c>
      <c r="L3373">
        <v>10560000</v>
      </c>
      <c r="M3373" t="s">
        <v>4673</v>
      </c>
    </row>
    <row r="3374" spans="1:13">
      <c r="A3374">
        <v>4783</v>
      </c>
      <c r="B3374" t="s">
        <v>7</v>
      </c>
      <c r="C3374" s="16" t="s">
        <v>7787</v>
      </c>
      <c r="D3374">
        <f t="shared" si="0"/>
        <v>29</v>
      </c>
      <c r="E3374" t="str">
        <f t="shared" si="1"/>
        <v>$8,400,000</v>
      </c>
      <c r="F3374" t="str">
        <f t="shared" si="2"/>
        <v/>
      </c>
      <c r="G3374" t="str">
        <f t="shared" si="3"/>
        <v>$8,400,000</v>
      </c>
      <c r="H3374" t="s">
        <v>7238</v>
      </c>
      <c r="J3374" t="s">
        <v>64</v>
      </c>
      <c r="K3374" t="s">
        <v>101</v>
      </c>
      <c r="L3374">
        <v>8400000</v>
      </c>
      <c r="M3374" t="s">
        <v>403</v>
      </c>
    </row>
    <row r="3375" spans="1:13">
      <c r="A3375">
        <v>4784</v>
      </c>
      <c r="B3375" t="s">
        <v>7</v>
      </c>
      <c r="C3375" s="16" t="s">
        <v>7788</v>
      </c>
      <c r="D3375">
        <f t="shared" si="0"/>
        <v>29</v>
      </c>
      <c r="E3375" t="str">
        <f t="shared" si="1"/>
        <v>$6,292,000</v>
      </c>
      <c r="F3375" t="str">
        <f t="shared" si="2"/>
        <v/>
      </c>
      <c r="G3375" t="str">
        <f t="shared" si="3"/>
        <v>$6,292,000</v>
      </c>
      <c r="H3375" t="s">
        <v>7789</v>
      </c>
      <c r="J3375" t="s">
        <v>64</v>
      </c>
      <c r="K3375" t="s">
        <v>101</v>
      </c>
      <c r="L3375">
        <v>6292000</v>
      </c>
      <c r="M3375" t="s">
        <v>6091</v>
      </c>
    </row>
    <row r="3376" spans="1:13">
      <c r="A3376">
        <v>4785</v>
      </c>
      <c r="B3376" t="s">
        <v>7</v>
      </c>
      <c r="C3376" s="16" t="s">
        <v>7790</v>
      </c>
      <c r="D3376">
        <f t="shared" si="0"/>
        <v>29</v>
      </c>
      <c r="E3376" t="str">
        <f t="shared" si="1"/>
        <v>$4,350,000</v>
      </c>
      <c r="F3376" t="str">
        <f t="shared" si="2"/>
        <v/>
      </c>
      <c r="G3376" t="str">
        <f t="shared" si="3"/>
        <v>$4,350,000</v>
      </c>
      <c r="H3376" t="s">
        <v>7791</v>
      </c>
      <c r="J3376" t="s">
        <v>64</v>
      </c>
      <c r="K3376" t="s">
        <v>101</v>
      </c>
      <c r="L3376">
        <v>4350000</v>
      </c>
      <c r="M3376" t="s">
        <v>6120</v>
      </c>
    </row>
    <row r="3377" spans="1:13">
      <c r="A3377">
        <v>4786</v>
      </c>
      <c r="B3377" t="s">
        <v>7</v>
      </c>
      <c r="C3377" s="16" t="s">
        <v>7792</v>
      </c>
      <c r="D3377">
        <f t="shared" si="0"/>
        <v>29</v>
      </c>
      <c r="E3377" t="str">
        <f t="shared" si="1"/>
        <v>$4,300,000 released 1/5/10</v>
      </c>
      <c r="F3377">
        <f t="shared" si="2"/>
        <v>11</v>
      </c>
      <c r="G3377" t="str">
        <f t="shared" si="3"/>
        <v>$4,300,000</v>
      </c>
      <c r="H3377" t="s">
        <v>808</v>
      </c>
      <c r="J3377" t="s">
        <v>64</v>
      </c>
      <c r="K3377" t="s">
        <v>101</v>
      </c>
      <c r="L3377">
        <v>4300000</v>
      </c>
      <c r="M3377" t="s">
        <v>5801</v>
      </c>
    </row>
    <row r="3378" spans="1:13">
      <c r="A3378">
        <v>4787</v>
      </c>
      <c r="B3378" t="s">
        <v>7</v>
      </c>
      <c r="C3378" s="16" t="s">
        <v>7793</v>
      </c>
      <c r="D3378">
        <f t="shared" si="0"/>
        <v>29</v>
      </c>
      <c r="E3378" t="str">
        <f t="shared" si="1"/>
        <v>$3,564,000</v>
      </c>
      <c r="F3378" t="str">
        <f t="shared" si="2"/>
        <v/>
      </c>
      <c r="G3378" t="str">
        <f t="shared" si="3"/>
        <v>$3,564,000</v>
      </c>
      <c r="H3378" t="s">
        <v>7794</v>
      </c>
      <c r="J3378" t="s">
        <v>64</v>
      </c>
      <c r="K3378" t="s">
        <v>101</v>
      </c>
      <c r="L3378">
        <v>3564000</v>
      </c>
      <c r="M3378" t="s">
        <v>3653</v>
      </c>
    </row>
    <row r="3379" spans="1:13">
      <c r="A3379">
        <v>4788</v>
      </c>
      <c r="B3379" t="s">
        <v>7</v>
      </c>
      <c r="C3379" s="16" t="s">
        <v>7033</v>
      </c>
      <c r="D3379">
        <f t="shared" si="0"/>
        <v>29</v>
      </c>
      <c r="E3379" t="str">
        <f t="shared" si="1"/>
        <v>$3,200,000</v>
      </c>
      <c r="F3379" t="str">
        <f t="shared" si="2"/>
        <v/>
      </c>
      <c r="G3379" t="str">
        <f t="shared" si="3"/>
        <v>$3,200,000</v>
      </c>
      <c r="H3379" t="s">
        <v>2260</v>
      </c>
      <c r="J3379" t="s">
        <v>64</v>
      </c>
      <c r="K3379" t="s">
        <v>101</v>
      </c>
      <c r="L3379">
        <v>3200000</v>
      </c>
      <c r="M3379" t="s">
        <v>135</v>
      </c>
    </row>
    <row r="3380" spans="1:13">
      <c r="A3380">
        <v>4789</v>
      </c>
      <c r="B3380" t="s">
        <v>7</v>
      </c>
      <c r="C3380" s="16" t="s">
        <v>7795</v>
      </c>
      <c r="D3380">
        <f t="shared" si="0"/>
        <v>29</v>
      </c>
      <c r="E3380" t="str">
        <f t="shared" si="1"/>
        <v>$3,194,400 3rd year of rookie contract</v>
      </c>
      <c r="F3380">
        <f t="shared" si="2"/>
        <v>11</v>
      </c>
      <c r="G3380" t="str">
        <f t="shared" si="3"/>
        <v>$3,194,400</v>
      </c>
      <c r="H3380" t="s">
        <v>7796</v>
      </c>
      <c r="J3380" t="s">
        <v>64</v>
      </c>
      <c r="K3380" t="s">
        <v>101</v>
      </c>
      <c r="L3380">
        <v>3194400</v>
      </c>
      <c r="M3380" t="s">
        <v>2044</v>
      </c>
    </row>
    <row r="3381" spans="1:13">
      <c r="A3381">
        <v>4790</v>
      </c>
      <c r="B3381" t="s">
        <v>7</v>
      </c>
      <c r="C3381" s="16" t="s">
        <v>7797</v>
      </c>
      <c r="D3381">
        <f t="shared" si="0"/>
        <v>29</v>
      </c>
      <c r="E3381" t="str">
        <f t="shared" si="1"/>
        <v>$2,416,067 4th year rookie, rel 1/15/10</v>
      </c>
      <c r="F3381">
        <f t="shared" si="2"/>
        <v>11</v>
      </c>
      <c r="G3381" t="str">
        <f t="shared" si="3"/>
        <v>$2,416,067</v>
      </c>
      <c r="H3381" t="s">
        <v>7798</v>
      </c>
      <c r="J3381" t="s">
        <v>64</v>
      </c>
      <c r="K3381" t="s">
        <v>101</v>
      </c>
      <c r="L3381">
        <v>2416067</v>
      </c>
      <c r="M3381" t="s">
        <v>1863</v>
      </c>
    </row>
    <row r="3382" spans="1:13">
      <c r="A3382">
        <v>4791</v>
      </c>
      <c r="B3382" t="s">
        <v>7</v>
      </c>
      <c r="C3382" s="16" t="s">
        <v>7799</v>
      </c>
      <c r="D3382">
        <f t="shared" si="0"/>
        <v>29</v>
      </c>
      <c r="E3382" t="str">
        <f t="shared" si="1"/>
        <v>$2,225,880 2nd year of rookie contract</v>
      </c>
      <c r="F3382">
        <f t="shared" si="2"/>
        <v>11</v>
      </c>
      <c r="G3382" t="str">
        <f t="shared" si="3"/>
        <v>$2,225,880</v>
      </c>
      <c r="H3382" t="s">
        <v>7800</v>
      </c>
      <c r="J3382" t="s">
        <v>64</v>
      </c>
      <c r="K3382" t="s">
        <v>101</v>
      </c>
      <c r="L3382">
        <v>2225880</v>
      </c>
      <c r="M3382" t="s">
        <v>209</v>
      </c>
    </row>
    <row r="3383" spans="1:13">
      <c r="A3383">
        <v>4792</v>
      </c>
      <c r="B3383" t="s">
        <v>7</v>
      </c>
      <c r="C3383" s="16" t="s">
        <v>7801</v>
      </c>
      <c r="D3383">
        <f t="shared" si="0"/>
        <v>29</v>
      </c>
      <c r="E3383" t="str">
        <f t="shared" si="1"/>
        <v>$2,062,800</v>
      </c>
      <c r="F3383" t="str">
        <f t="shared" si="2"/>
        <v/>
      </c>
      <c r="G3383" t="str">
        <f t="shared" si="3"/>
        <v>$2,062,800</v>
      </c>
      <c r="H3383" t="s">
        <v>7802</v>
      </c>
      <c r="J3383" t="s">
        <v>64</v>
      </c>
      <c r="K3383" t="s">
        <v>101</v>
      </c>
      <c r="L3383">
        <v>2062800</v>
      </c>
      <c r="M3383" t="s">
        <v>5242</v>
      </c>
    </row>
    <row r="3384" spans="1:13">
      <c r="A3384">
        <v>4793</v>
      </c>
      <c r="B3384" t="s">
        <v>7</v>
      </c>
      <c r="C3384" s="16" t="s">
        <v>7803</v>
      </c>
      <c r="D3384">
        <f t="shared" si="0"/>
        <v>29</v>
      </c>
      <c r="E3384" t="str">
        <f t="shared" si="1"/>
        <v>$2,060,040 1st year of rookie contract</v>
      </c>
      <c r="F3384">
        <f t="shared" si="2"/>
        <v>11</v>
      </c>
      <c r="G3384" t="str">
        <f t="shared" si="3"/>
        <v>$2,060,040</v>
      </c>
      <c r="H3384" t="s">
        <v>7804</v>
      </c>
      <c r="J3384" t="s">
        <v>64</v>
      </c>
      <c r="K3384" t="s">
        <v>101</v>
      </c>
      <c r="L3384">
        <v>2060040</v>
      </c>
      <c r="M3384" t="s">
        <v>3664</v>
      </c>
    </row>
    <row r="3385" spans="1:13">
      <c r="A3385">
        <v>4794</v>
      </c>
      <c r="B3385" t="s">
        <v>7</v>
      </c>
      <c r="C3385" s="16" t="s">
        <v>7805</v>
      </c>
      <c r="D3385">
        <f t="shared" si="0"/>
        <v>29</v>
      </c>
      <c r="E3385" t="str">
        <f t="shared" si="1"/>
        <v>$2,056,968 4th year of rookie contract</v>
      </c>
      <c r="F3385">
        <f t="shared" si="2"/>
        <v>11</v>
      </c>
      <c r="G3385" t="str">
        <f t="shared" si="3"/>
        <v>$2,056,968</v>
      </c>
      <c r="H3385" t="s">
        <v>7806</v>
      </c>
      <c r="J3385" t="s">
        <v>64</v>
      </c>
      <c r="K3385" t="s">
        <v>101</v>
      </c>
      <c r="L3385">
        <v>2056968</v>
      </c>
      <c r="M3385" t="s">
        <v>5366</v>
      </c>
    </row>
    <row r="3386" spans="1:13">
      <c r="A3386">
        <v>4795</v>
      </c>
      <c r="B3386" t="s">
        <v>7</v>
      </c>
      <c r="C3386" s="16" t="s">
        <v>7807</v>
      </c>
      <c r="D3386">
        <f t="shared" si="0"/>
        <v>29</v>
      </c>
      <c r="E3386" t="str">
        <f t="shared" si="1"/>
        <v>$1,629,120 3rd year rookie, rel 1/11/09</v>
      </c>
      <c r="F3386">
        <f t="shared" si="2"/>
        <v>11</v>
      </c>
      <c r="G3386" t="str">
        <f t="shared" si="3"/>
        <v>$1,629,120</v>
      </c>
      <c r="H3386" t="s">
        <v>7808</v>
      </c>
      <c r="J3386" t="s">
        <v>64</v>
      </c>
      <c r="K3386" t="s">
        <v>101</v>
      </c>
      <c r="L3386">
        <v>1629120</v>
      </c>
      <c r="M3386" t="s">
        <v>5207</v>
      </c>
    </row>
    <row r="3387" spans="1:13">
      <c r="A3387">
        <v>4796</v>
      </c>
      <c r="B3387" t="s">
        <v>7</v>
      </c>
      <c r="C3387" s="16" t="s">
        <v>7809</v>
      </c>
      <c r="D3387">
        <f t="shared" si="0"/>
        <v>29</v>
      </c>
      <c r="E3387" t="str">
        <f t="shared" si="1"/>
        <v>$1,264,440 2nd year of rookie contract</v>
      </c>
      <c r="F3387">
        <f t="shared" si="2"/>
        <v>11</v>
      </c>
      <c r="G3387" t="str">
        <f t="shared" si="3"/>
        <v>$1,264,440</v>
      </c>
      <c r="H3387" t="s">
        <v>7810</v>
      </c>
      <c r="J3387" t="s">
        <v>64</v>
      </c>
      <c r="K3387" t="s">
        <v>101</v>
      </c>
      <c r="L3387">
        <v>1264440</v>
      </c>
      <c r="M3387" t="s">
        <v>278</v>
      </c>
    </row>
    <row r="3388" spans="1:13">
      <c r="A3388">
        <v>4797</v>
      </c>
      <c r="B3388" t="s">
        <v>7</v>
      </c>
      <c r="C3388" s="16" t="s">
        <v>7811</v>
      </c>
      <c r="D3388">
        <f t="shared" si="0"/>
        <v>29</v>
      </c>
      <c r="E3388" t="str">
        <f t="shared" si="1"/>
        <v>$1,055,000</v>
      </c>
      <c r="F3388" t="str">
        <f t="shared" si="2"/>
        <v/>
      </c>
      <c r="G3388" t="str">
        <f t="shared" si="3"/>
        <v>$1,055,000</v>
      </c>
      <c r="H3388" t="s">
        <v>7812</v>
      </c>
      <c r="J3388" t="s">
        <v>64</v>
      </c>
      <c r="K3388" t="s">
        <v>101</v>
      </c>
      <c r="L3388">
        <v>1055000</v>
      </c>
      <c r="M3388" t="s">
        <v>4796</v>
      </c>
    </row>
    <row r="3389" spans="1:13">
      <c r="A3389">
        <v>4798</v>
      </c>
      <c r="B3389" t="s">
        <v>7</v>
      </c>
      <c r="C3389" s="16" t="s">
        <v>7813</v>
      </c>
      <c r="D3389">
        <f t="shared" si="0"/>
        <v>29</v>
      </c>
      <c r="E3389" t="str">
        <f t="shared" si="1"/>
        <v>$736,000</v>
      </c>
      <c r="F3389" t="str">
        <f t="shared" si="2"/>
        <v/>
      </c>
      <c r="G3389" t="str">
        <f t="shared" si="3"/>
        <v>$736,000</v>
      </c>
      <c r="H3389" t="s">
        <v>7814</v>
      </c>
      <c r="J3389" t="s">
        <v>64</v>
      </c>
      <c r="K3389" t="s">
        <v>101</v>
      </c>
      <c r="L3389">
        <v>736000</v>
      </c>
      <c r="M3389" t="s">
        <v>1625</v>
      </c>
    </row>
    <row r="3390" spans="1:13">
      <c r="A3390">
        <v>4800</v>
      </c>
      <c r="B3390" t="s">
        <v>7</v>
      </c>
      <c r="C3390" s="16" t="s">
        <v>7815</v>
      </c>
      <c r="D3390">
        <f t="shared" si="0"/>
        <v>29</v>
      </c>
      <c r="E3390" t="str">
        <f t="shared" si="1"/>
        <v>$13,520,500</v>
      </c>
      <c r="F3390" t="str">
        <f t="shared" si="2"/>
        <v/>
      </c>
      <c r="G3390" t="str">
        <f t="shared" si="3"/>
        <v>$13,520,500</v>
      </c>
      <c r="H3390" t="s">
        <v>7186</v>
      </c>
      <c r="J3390" t="s">
        <v>65</v>
      </c>
      <c r="K3390" t="s">
        <v>101</v>
      </c>
      <c r="L3390">
        <v>13520500</v>
      </c>
      <c r="M3390" t="s">
        <v>698</v>
      </c>
    </row>
    <row r="3391" spans="1:13">
      <c r="A3391">
        <v>4801</v>
      </c>
      <c r="B3391" t="s">
        <v>7</v>
      </c>
      <c r="C3391" s="16" t="s">
        <v>7816</v>
      </c>
      <c r="D3391">
        <f t="shared" si="0"/>
        <v>29</v>
      </c>
      <c r="E3391" t="str">
        <f t="shared" si="1"/>
        <v>$13,392,000</v>
      </c>
      <c r="F3391" t="str">
        <f t="shared" si="2"/>
        <v/>
      </c>
      <c r="G3391" t="str">
        <f t="shared" si="3"/>
        <v>$13,392,000</v>
      </c>
      <c r="H3391" t="s">
        <v>7817</v>
      </c>
      <c r="J3391" t="s">
        <v>65</v>
      </c>
      <c r="K3391" t="s">
        <v>101</v>
      </c>
      <c r="L3391">
        <v>13392000</v>
      </c>
      <c r="M3391" t="s">
        <v>5769</v>
      </c>
    </row>
    <row r="3392" spans="1:13">
      <c r="A3392">
        <v>4802</v>
      </c>
      <c r="B3392" t="s">
        <v>7</v>
      </c>
      <c r="C3392" s="16" t="s">
        <v>7818</v>
      </c>
      <c r="D3392">
        <f t="shared" si="0"/>
        <v>29</v>
      </c>
      <c r="E3392" t="str">
        <f t="shared" si="1"/>
        <v>$10,538,937</v>
      </c>
      <c r="F3392" t="str">
        <f t="shared" si="2"/>
        <v/>
      </c>
      <c r="G3392" t="str">
        <f t="shared" si="3"/>
        <v>$10,538,937</v>
      </c>
      <c r="H3392" t="s">
        <v>7819</v>
      </c>
      <c r="J3392" t="s">
        <v>65</v>
      </c>
      <c r="K3392" t="s">
        <v>101</v>
      </c>
      <c r="L3392">
        <v>10538937</v>
      </c>
      <c r="M3392" t="s">
        <v>3378</v>
      </c>
    </row>
    <row r="3393" spans="1:13">
      <c r="A3393">
        <v>4803</v>
      </c>
      <c r="B3393" t="s">
        <v>7</v>
      </c>
      <c r="C3393" s="16" t="s">
        <v>7820</v>
      </c>
      <c r="D3393">
        <f t="shared" si="0"/>
        <v>29</v>
      </c>
      <c r="E3393" t="str">
        <f t="shared" si="1"/>
        <v>$9,075,000</v>
      </c>
      <c r="F3393" t="str">
        <f t="shared" si="2"/>
        <v/>
      </c>
      <c r="G3393" t="str">
        <f t="shared" si="3"/>
        <v>$9,075,000</v>
      </c>
      <c r="H3393" t="s">
        <v>7393</v>
      </c>
      <c r="J3393" t="s">
        <v>65</v>
      </c>
      <c r="K3393" t="s">
        <v>101</v>
      </c>
      <c r="L3393">
        <v>9075000</v>
      </c>
      <c r="M3393" t="s">
        <v>1403</v>
      </c>
    </row>
    <row r="3394" spans="1:13">
      <c r="A3394">
        <v>4804</v>
      </c>
      <c r="B3394" t="s">
        <v>7</v>
      </c>
      <c r="C3394" s="16" t="s">
        <v>7821</v>
      </c>
      <c r="D3394">
        <f t="shared" si="0"/>
        <v>29</v>
      </c>
      <c r="E3394" t="str">
        <f t="shared" si="1"/>
        <v>$6,212,960</v>
      </c>
      <c r="F3394" t="str">
        <f t="shared" si="2"/>
        <v/>
      </c>
      <c r="G3394" t="str">
        <f t="shared" si="3"/>
        <v>$6,212,960</v>
      </c>
      <c r="H3394" t="s">
        <v>7822</v>
      </c>
      <c r="J3394" t="s">
        <v>65</v>
      </c>
      <c r="K3394" t="s">
        <v>101</v>
      </c>
      <c r="L3394">
        <v>6212960</v>
      </c>
      <c r="M3394" t="s">
        <v>5700</v>
      </c>
    </row>
    <row r="3395" spans="1:13">
      <c r="A3395">
        <v>4805</v>
      </c>
      <c r="B3395" t="s">
        <v>7</v>
      </c>
      <c r="C3395" s="16" t="s">
        <v>7823</v>
      </c>
      <c r="D3395">
        <f t="shared" si="0"/>
        <v>29</v>
      </c>
      <c r="E3395" t="str">
        <f t="shared" si="1"/>
        <v>$6,031,800</v>
      </c>
      <c r="F3395" t="str">
        <f t="shared" si="2"/>
        <v/>
      </c>
      <c r="G3395" t="str">
        <f t="shared" si="3"/>
        <v>$6,031,800</v>
      </c>
      <c r="H3395" t="s">
        <v>7399</v>
      </c>
      <c r="J3395" t="s">
        <v>65</v>
      </c>
      <c r="K3395" t="s">
        <v>101</v>
      </c>
      <c r="L3395">
        <v>6031800</v>
      </c>
      <c r="M3395" t="s">
        <v>5224</v>
      </c>
    </row>
    <row r="3396" spans="1:13">
      <c r="A3396">
        <v>4806</v>
      </c>
      <c r="B3396" t="s">
        <v>7</v>
      </c>
      <c r="C3396" s="16" t="s">
        <v>7824</v>
      </c>
      <c r="D3396">
        <f t="shared" si="0"/>
        <v>29</v>
      </c>
      <c r="E3396" t="str">
        <f t="shared" si="1"/>
        <v>$4,526,000</v>
      </c>
      <c r="F3396" t="str">
        <f t="shared" si="2"/>
        <v/>
      </c>
      <c r="G3396" t="str">
        <f t="shared" si="3"/>
        <v>$4,526,000</v>
      </c>
      <c r="H3396" t="s">
        <v>7825</v>
      </c>
      <c r="J3396" t="s">
        <v>65</v>
      </c>
      <c r="K3396" t="s">
        <v>101</v>
      </c>
      <c r="L3396">
        <v>4526000</v>
      </c>
      <c r="M3396" t="s">
        <v>4884</v>
      </c>
    </row>
    <row r="3397" spans="1:13">
      <c r="A3397">
        <v>4807</v>
      </c>
      <c r="B3397" t="s">
        <v>7</v>
      </c>
      <c r="C3397" s="16" t="s">
        <v>7826</v>
      </c>
      <c r="D3397">
        <f t="shared" si="0"/>
        <v>29</v>
      </c>
      <c r="E3397" t="str">
        <f t="shared" si="1"/>
        <v>$2,000,040 3rd year of rookie contract</v>
      </c>
      <c r="F3397">
        <f t="shared" si="2"/>
        <v>11</v>
      </c>
      <c r="G3397" t="str">
        <f t="shared" si="3"/>
        <v>$2,000,040</v>
      </c>
      <c r="H3397" t="s">
        <v>7827</v>
      </c>
      <c r="J3397" t="s">
        <v>65</v>
      </c>
      <c r="K3397" t="s">
        <v>101</v>
      </c>
      <c r="L3397">
        <v>2000040</v>
      </c>
      <c r="M3397" t="s">
        <v>5377</v>
      </c>
    </row>
    <row r="3398" spans="1:13">
      <c r="A3398">
        <v>4808</v>
      </c>
      <c r="B3398" t="s">
        <v>7</v>
      </c>
      <c r="C3398" s="16" t="s">
        <v>7828</v>
      </c>
      <c r="D3398">
        <f t="shared" si="0"/>
        <v>29</v>
      </c>
      <c r="E3398" t="str">
        <f t="shared" si="1"/>
        <v>$1,266,120 1st year of rookie contract</v>
      </c>
      <c r="F3398">
        <f t="shared" si="2"/>
        <v>11</v>
      </c>
      <c r="G3398" t="str">
        <f t="shared" si="3"/>
        <v>$1,266,120</v>
      </c>
      <c r="H3398" t="s">
        <v>7829</v>
      </c>
      <c r="J3398" t="s">
        <v>65</v>
      </c>
      <c r="K3398" t="s">
        <v>101</v>
      </c>
      <c r="L3398">
        <v>1266120</v>
      </c>
      <c r="M3398" t="s">
        <v>1355</v>
      </c>
    </row>
    <row r="3399" spans="1:13">
      <c r="A3399">
        <v>4809</v>
      </c>
      <c r="B3399" t="s">
        <v>7</v>
      </c>
      <c r="C3399" s="16" t="s">
        <v>7830</v>
      </c>
      <c r="D3399">
        <f t="shared" si="0"/>
        <v>29</v>
      </c>
      <c r="E3399" t="str">
        <f t="shared" si="1"/>
        <v>$1,187,686 minimum, counts $825,497</v>
      </c>
      <c r="F3399">
        <f t="shared" si="2"/>
        <v>11</v>
      </c>
      <c r="G3399" t="str">
        <f t="shared" si="3"/>
        <v>$1,187,686</v>
      </c>
      <c r="H3399" t="s">
        <v>7831</v>
      </c>
      <c r="J3399" t="s">
        <v>65</v>
      </c>
      <c r="K3399" t="s">
        <v>101</v>
      </c>
      <c r="L3399">
        <v>1187686</v>
      </c>
      <c r="M3399" t="s">
        <v>5952</v>
      </c>
    </row>
    <row r="3400" spans="1:13">
      <c r="A3400">
        <v>4810</v>
      </c>
      <c r="B3400" t="s">
        <v>7</v>
      </c>
      <c r="C3400" s="16" t="s">
        <v>7832</v>
      </c>
      <c r="D3400">
        <f t="shared" si="0"/>
        <v>29</v>
      </c>
      <c r="E3400" t="str">
        <f t="shared" si="1"/>
        <v>$1,000,497</v>
      </c>
      <c r="F3400" t="str">
        <f t="shared" si="2"/>
        <v/>
      </c>
      <c r="G3400" t="str">
        <f t="shared" si="3"/>
        <v>$1,000,497</v>
      </c>
      <c r="H3400" t="s">
        <v>7550</v>
      </c>
      <c r="J3400" t="s">
        <v>65</v>
      </c>
      <c r="K3400" t="s">
        <v>101</v>
      </c>
      <c r="L3400">
        <v>1000497</v>
      </c>
      <c r="M3400" t="s">
        <v>537</v>
      </c>
    </row>
    <row r="3401" spans="1:13">
      <c r="A3401">
        <v>4811</v>
      </c>
      <c r="B3401" t="s">
        <v>7</v>
      </c>
      <c r="C3401" s="16" t="s">
        <v>7833</v>
      </c>
      <c r="D3401">
        <f t="shared" si="0"/>
        <v>29</v>
      </c>
      <c r="E3401" t="str">
        <f t="shared" si="1"/>
        <v>$884,881 minimum, counts $825,497</v>
      </c>
      <c r="F3401">
        <f t="shared" si="2"/>
        <v>9</v>
      </c>
      <c r="G3401" t="str">
        <f t="shared" si="3"/>
        <v>$884,881</v>
      </c>
      <c r="H3401" t="s">
        <v>7412</v>
      </c>
      <c r="J3401" t="s">
        <v>65</v>
      </c>
      <c r="K3401" t="s">
        <v>101</v>
      </c>
      <c r="L3401">
        <v>884881</v>
      </c>
      <c r="M3401" t="s">
        <v>5177</v>
      </c>
    </row>
    <row r="3402" spans="1:13">
      <c r="A3402">
        <v>4812</v>
      </c>
      <c r="B3402" t="s">
        <v>7</v>
      </c>
      <c r="C3402" s="16" t="s">
        <v>7834</v>
      </c>
      <c r="D3402">
        <f t="shared" si="0"/>
        <v>29</v>
      </c>
      <c r="E3402" t="str">
        <f t="shared" si="1"/>
        <v>$457,888</v>
      </c>
      <c r="F3402" t="str">
        <f t="shared" si="2"/>
        <v/>
      </c>
      <c r="G3402" t="str">
        <f t="shared" si="3"/>
        <v>$457,888</v>
      </c>
      <c r="H3402" t="s">
        <v>7835</v>
      </c>
      <c r="J3402" t="s">
        <v>65</v>
      </c>
      <c r="K3402" t="s">
        <v>101</v>
      </c>
      <c r="L3402">
        <v>457888</v>
      </c>
      <c r="M3402" t="s">
        <v>639</v>
      </c>
    </row>
    <row r="3403" spans="1:13">
      <c r="A3403">
        <v>4813</v>
      </c>
      <c r="B3403" t="s">
        <v>7</v>
      </c>
      <c r="C3403" s="16" t="s">
        <v>7836</v>
      </c>
      <c r="D3403">
        <f t="shared" si="0"/>
        <v>29</v>
      </c>
      <c r="E3403" t="str">
        <f t="shared" si="1"/>
        <v>$69,518 s 2/5, rel 2/15, c $48,559</v>
      </c>
      <c r="F3403">
        <f t="shared" si="2"/>
        <v>8</v>
      </c>
      <c r="G3403" t="str">
        <f t="shared" si="3"/>
        <v>$69,518</v>
      </c>
      <c r="H3403" t="s">
        <v>7837</v>
      </c>
      <c r="J3403" t="s">
        <v>65</v>
      </c>
      <c r="K3403" t="s">
        <v>101</v>
      </c>
      <c r="L3403">
        <v>69518</v>
      </c>
      <c r="M3403" t="s">
        <v>5245</v>
      </c>
    </row>
    <row r="3404" spans="1:13">
      <c r="A3404">
        <v>4815</v>
      </c>
      <c r="B3404" t="s">
        <v>7</v>
      </c>
      <c r="C3404" s="16" t="s">
        <v>7838</v>
      </c>
      <c r="D3404">
        <f t="shared" si="0"/>
        <v>29</v>
      </c>
      <c r="E3404" t="str">
        <f t="shared" si="1"/>
        <v>$23,239,562</v>
      </c>
      <c r="F3404" t="str">
        <f t="shared" si="2"/>
        <v/>
      </c>
      <c r="G3404" t="str">
        <f t="shared" si="3"/>
        <v>$23,239,562</v>
      </c>
      <c r="H3404" t="s">
        <v>7839</v>
      </c>
      <c r="J3404" t="s">
        <v>67</v>
      </c>
      <c r="K3404" t="s">
        <v>101</v>
      </c>
      <c r="L3404">
        <v>23239562</v>
      </c>
      <c r="M3404" t="s">
        <v>4499</v>
      </c>
    </row>
    <row r="3405" spans="1:13">
      <c r="A3405">
        <v>4816</v>
      </c>
      <c r="B3405" t="s">
        <v>7</v>
      </c>
      <c r="C3405" s="16" t="s">
        <v>7840</v>
      </c>
      <c r="D3405">
        <f t="shared" si="0"/>
        <v>29</v>
      </c>
      <c r="E3405" t="str">
        <f t="shared" si="1"/>
        <v>$10,500,423</v>
      </c>
      <c r="F3405" t="str">
        <f t="shared" si="2"/>
        <v/>
      </c>
      <c r="G3405" t="str">
        <f t="shared" si="3"/>
        <v>$10,500,423</v>
      </c>
      <c r="H3405" t="s">
        <v>7841</v>
      </c>
      <c r="J3405" t="s">
        <v>67</v>
      </c>
      <c r="K3405" t="s">
        <v>101</v>
      </c>
      <c r="L3405">
        <v>10500423</v>
      </c>
      <c r="M3405" t="s">
        <v>3848</v>
      </c>
    </row>
    <row r="3406" spans="1:13">
      <c r="A3406">
        <v>4817</v>
      </c>
      <c r="B3406" t="s">
        <v>7</v>
      </c>
      <c r="C3406" s="16" t="s">
        <v>7842</v>
      </c>
      <c r="D3406">
        <f t="shared" si="0"/>
        <v>29</v>
      </c>
      <c r="E3406" t="str">
        <f t="shared" si="1"/>
        <v>$10,026,875</v>
      </c>
      <c r="F3406" t="str">
        <f t="shared" si="2"/>
        <v/>
      </c>
      <c r="G3406" t="str">
        <f t="shared" si="3"/>
        <v>$10,026,875</v>
      </c>
      <c r="H3406" t="s">
        <v>7843</v>
      </c>
      <c r="J3406" t="s">
        <v>67</v>
      </c>
      <c r="K3406" t="s">
        <v>101</v>
      </c>
      <c r="L3406">
        <v>10026875</v>
      </c>
      <c r="M3406" t="s">
        <v>2282</v>
      </c>
    </row>
    <row r="3407" spans="1:13">
      <c r="A3407">
        <v>4818</v>
      </c>
      <c r="B3407" t="s">
        <v>7</v>
      </c>
      <c r="C3407" s="16" t="s">
        <v>7844</v>
      </c>
      <c r="D3407">
        <f t="shared" si="0"/>
        <v>29</v>
      </c>
      <c r="E3407" t="str">
        <f t="shared" si="1"/>
        <v>$9,500,000 retired 12/11/08</v>
      </c>
      <c r="F3407">
        <f t="shared" si="2"/>
        <v>11</v>
      </c>
      <c r="G3407" t="str">
        <f t="shared" si="3"/>
        <v>$9,500,000</v>
      </c>
      <c r="H3407" t="s">
        <v>6481</v>
      </c>
      <c r="J3407" t="s">
        <v>67</v>
      </c>
      <c r="K3407" t="s">
        <v>101</v>
      </c>
      <c r="L3407">
        <v>9500000</v>
      </c>
      <c r="M3407" t="s">
        <v>4843</v>
      </c>
    </row>
    <row r="3408" spans="1:13">
      <c r="A3408">
        <v>4819</v>
      </c>
      <c r="B3408" t="s">
        <v>7</v>
      </c>
      <c r="C3408" s="16" t="s">
        <v>7845</v>
      </c>
      <c r="D3408">
        <f t="shared" si="0"/>
        <v>29</v>
      </c>
      <c r="E3408" t="str">
        <f t="shared" si="1"/>
        <v>$7,000,000</v>
      </c>
      <c r="F3408" t="str">
        <f t="shared" si="2"/>
        <v/>
      </c>
      <c r="G3408" t="str">
        <f t="shared" si="3"/>
        <v>$7,000,000</v>
      </c>
      <c r="H3408" t="s">
        <v>268</v>
      </c>
      <c r="J3408" t="s">
        <v>67</v>
      </c>
      <c r="K3408" t="s">
        <v>101</v>
      </c>
      <c r="L3408">
        <v>7000000</v>
      </c>
      <c r="M3408" t="s">
        <v>148</v>
      </c>
    </row>
    <row r="3409" spans="1:13">
      <c r="A3409">
        <v>4820</v>
      </c>
      <c r="B3409" t="s">
        <v>7</v>
      </c>
      <c r="C3409" s="16" t="s">
        <v>7846</v>
      </c>
      <c r="D3409">
        <f t="shared" si="0"/>
        <v>29</v>
      </c>
      <c r="E3409" t="str">
        <f t="shared" si="1"/>
        <v>$6,750,000 released 2/18/10</v>
      </c>
      <c r="F3409">
        <f t="shared" si="2"/>
        <v>11</v>
      </c>
      <c r="G3409" t="str">
        <f t="shared" si="3"/>
        <v>$6,750,000</v>
      </c>
      <c r="H3409" t="s">
        <v>5490</v>
      </c>
      <c r="J3409" t="s">
        <v>67</v>
      </c>
      <c r="K3409" t="s">
        <v>101</v>
      </c>
      <c r="L3409">
        <v>6750000</v>
      </c>
      <c r="M3409" t="s">
        <v>4697</v>
      </c>
    </row>
    <row r="3410" spans="1:13">
      <c r="A3410">
        <v>4821</v>
      </c>
      <c r="B3410" t="s">
        <v>7</v>
      </c>
      <c r="C3410" s="16" t="s">
        <v>7847</v>
      </c>
      <c r="D3410">
        <f t="shared" si="0"/>
        <v>29</v>
      </c>
      <c r="E3410" t="str">
        <f t="shared" si="1"/>
        <v>$6,031,800</v>
      </c>
      <c r="F3410" t="str">
        <f t="shared" si="2"/>
        <v/>
      </c>
      <c r="G3410" t="str">
        <f t="shared" si="3"/>
        <v>$6,031,800</v>
      </c>
      <c r="H3410" t="s">
        <v>7399</v>
      </c>
      <c r="J3410" t="s">
        <v>67</v>
      </c>
      <c r="K3410" t="s">
        <v>101</v>
      </c>
      <c r="L3410">
        <v>6031800</v>
      </c>
      <c r="M3410" t="s">
        <v>3038</v>
      </c>
    </row>
    <row r="3411" spans="1:13">
      <c r="A3411">
        <v>4822</v>
      </c>
      <c r="B3411" t="s">
        <v>7</v>
      </c>
      <c r="C3411" s="16" t="s">
        <v>7848</v>
      </c>
      <c r="D3411">
        <f t="shared" si="0"/>
        <v>29</v>
      </c>
      <c r="E3411" t="str">
        <f t="shared" si="1"/>
        <v>$3,089,040 2nd year of rookie contract</v>
      </c>
      <c r="F3411">
        <f t="shared" si="2"/>
        <v>11</v>
      </c>
      <c r="G3411" t="str">
        <f t="shared" si="3"/>
        <v>$3,089,040</v>
      </c>
      <c r="H3411" t="s">
        <v>7849</v>
      </c>
      <c r="J3411" t="s">
        <v>67</v>
      </c>
      <c r="K3411" t="s">
        <v>101</v>
      </c>
      <c r="L3411">
        <v>3089040</v>
      </c>
      <c r="M3411" t="s">
        <v>434</v>
      </c>
    </row>
    <row r="3412" spans="1:13">
      <c r="A3412">
        <v>4823</v>
      </c>
      <c r="B3412" t="s">
        <v>7</v>
      </c>
      <c r="C3412" s="16" t="s">
        <v>7850</v>
      </c>
      <c r="D3412">
        <f t="shared" si="0"/>
        <v>29</v>
      </c>
      <c r="E3412" t="str">
        <f t="shared" si="1"/>
        <v>$2,862,000</v>
      </c>
      <c r="F3412" t="str">
        <f t="shared" si="2"/>
        <v/>
      </c>
      <c r="G3412" t="str">
        <f t="shared" si="3"/>
        <v>$2,862,000</v>
      </c>
      <c r="H3412" t="s">
        <v>7851</v>
      </c>
      <c r="J3412" t="s">
        <v>67</v>
      </c>
      <c r="K3412" t="s">
        <v>101</v>
      </c>
      <c r="L3412">
        <v>2862000</v>
      </c>
      <c r="M3412" t="s">
        <v>5026</v>
      </c>
    </row>
    <row r="3413" spans="1:13">
      <c r="A3413">
        <v>4824</v>
      </c>
      <c r="B3413" t="s">
        <v>7</v>
      </c>
      <c r="C3413" s="16" t="s">
        <v>7852</v>
      </c>
      <c r="D3413">
        <f t="shared" si="0"/>
        <v>29</v>
      </c>
      <c r="E3413" t="str">
        <f t="shared" si="1"/>
        <v>$1,892,035 4th year of rookie contract</v>
      </c>
      <c r="F3413">
        <f t="shared" si="2"/>
        <v>11</v>
      </c>
      <c r="G3413" t="str">
        <f t="shared" si="3"/>
        <v>$1,892,035</v>
      </c>
      <c r="H3413" t="s">
        <v>7853</v>
      </c>
      <c r="J3413" t="s">
        <v>67</v>
      </c>
      <c r="K3413" t="s">
        <v>101</v>
      </c>
      <c r="L3413">
        <v>1892035</v>
      </c>
      <c r="M3413" t="s">
        <v>2873</v>
      </c>
    </row>
    <row r="3414" spans="1:13">
      <c r="A3414">
        <v>4825</v>
      </c>
      <c r="B3414" t="s">
        <v>7</v>
      </c>
      <c r="C3414" s="16" t="s">
        <v>7854</v>
      </c>
      <c r="D3414">
        <f t="shared" si="0"/>
        <v>29</v>
      </c>
      <c r="E3414" t="str">
        <f t="shared" si="1"/>
        <v>$1,255,440 3rd year of rookie contract</v>
      </c>
      <c r="F3414">
        <f t="shared" si="2"/>
        <v>11</v>
      </c>
      <c r="G3414" t="str">
        <f t="shared" si="3"/>
        <v>$1,255,440</v>
      </c>
      <c r="H3414" t="s">
        <v>7855</v>
      </c>
      <c r="J3414" t="s">
        <v>67</v>
      </c>
      <c r="K3414" t="s">
        <v>101</v>
      </c>
      <c r="L3414">
        <v>1255440</v>
      </c>
      <c r="M3414" t="s">
        <v>441</v>
      </c>
    </row>
    <row r="3415" spans="1:13">
      <c r="A3415">
        <v>4826</v>
      </c>
      <c r="B3415" t="s">
        <v>7</v>
      </c>
      <c r="C3415" s="16" t="s">
        <v>7856</v>
      </c>
      <c r="D3415">
        <f t="shared" si="0"/>
        <v>29</v>
      </c>
      <c r="E3415" t="str">
        <f t="shared" si="1"/>
        <v>$1,028,880 2nd year of rookie contract</v>
      </c>
      <c r="F3415">
        <f t="shared" si="2"/>
        <v>11</v>
      </c>
      <c r="G3415" t="str">
        <f t="shared" si="3"/>
        <v>$1,028,880</v>
      </c>
      <c r="H3415" t="s">
        <v>7857</v>
      </c>
      <c r="J3415" t="s">
        <v>67</v>
      </c>
      <c r="K3415" t="s">
        <v>101</v>
      </c>
      <c r="L3415">
        <v>1028880</v>
      </c>
      <c r="M3415" t="s">
        <v>5191</v>
      </c>
    </row>
    <row r="3416" spans="1:13">
      <c r="A3416">
        <v>4827</v>
      </c>
      <c r="B3416" t="s">
        <v>7</v>
      </c>
      <c r="C3416" s="16" t="s">
        <v>7858</v>
      </c>
      <c r="D3416">
        <f t="shared" si="0"/>
        <v>29</v>
      </c>
      <c r="E3416" t="str">
        <f t="shared" si="1"/>
        <v>$996,240 1st year of rookie contract</v>
      </c>
      <c r="F3416">
        <f t="shared" si="2"/>
        <v>9</v>
      </c>
      <c r="G3416" t="str">
        <f t="shared" si="3"/>
        <v>$996,240</v>
      </c>
      <c r="H3416" t="s">
        <v>7859</v>
      </c>
      <c r="J3416" t="s">
        <v>67</v>
      </c>
      <c r="K3416" t="s">
        <v>101</v>
      </c>
      <c r="L3416">
        <v>996240</v>
      </c>
      <c r="M3416" t="s">
        <v>1022</v>
      </c>
    </row>
    <row r="3417" spans="1:13">
      <c r="A3417">
        <v>4828</v>
      </c>
      <c r="B3417" t="s">
        <v>7</v>
      </c>
      <c r="C3417" s="16" t="s">
        <v>7860</v>
      </c>
      <c r="D3417">
        <f t="shared" si="0"/>
        <v>29</v>
      </c>
      <c r="E3417" t="str">
        <f t="shared" si="1"/>
        <v>$801,361 signed 12/13, counts $597,271</v>
      </c>
      <c r="F3417">
        <f t="shared" si="2"/>
        <v>9</v>
      </c>
      <c r="G3417" t="str">
        <f t="shared" si="3"/>
        <v>$801,361</v>
      </c>
      <c r="H3417" t="s">
        <v>7861</v>
      </c>
      <c r="J3417" t="s">
        <v>67</v>
      </c>
      <c r="K3417" t="s">
        <v>101</v>
      </c>
      <c r="L3417">
        <v>801361</v>
      </c>
      <c r="M3417" t="s">
        <v>5358</v>
      </c>
    </row>
    <row r="3418" spans="1:13">
      <c r="A3418">
        <v>4829</v>
      </c>
      <c r="B3418" t="s">
        <v>7</v>
      </c>
      <c r="C3418" s="16" t="s">
        <v>7862</v>
      </c>
      <c r="D3418">
        <f t="shared" si="0"/>
        <v>29</v>
      </c>
      <c r="E3418" t="str">
        <f t="shared" si="1"/>
        <v>$736,420 minimum</v>
      </c>
      <c r="F3418">
        <f t="shared" si="2"/>
        <v>9</v>
      </c>
      <c r="G3418" t="str">
        <f t="shared" si="3"/>
        <v>$736,420</v>
      </c>
      <c r="H3418" t="s">
        <v>7460</v>
      </c>
      <c r="J3418" t="s">
        <v>67</v>
      </c>
      <c r="K3418" t="s">
        <v>101</v>
      </c>
      <c r="L3418">
        <v>736420</v>
      </c>
      <c r="M3418" t="s">
        <v>6368</v>
      </c>
    </row>
    <row r="3419" spans="1:13">
      <c r="A3419">
        <v>4831</v>
      </c>
      <c r="B3419" t="s">
        <v>7</v>
      </c>
      <c r="C3419" s="16" t="s">
        <v>7863</v>
      </c>
      <c r="D3419">
        <f t="shared" si="0"/>
        <v>29</v>
      </c>
      <c r="E3419" t="str">
        <f t="shared" si="1"/>
        <v>$7,350,000</v>
      </c>
      <c r="F3419" t="str">
        <f t="shared" si="2"/>
        <v/>
      </c>
      <c r="G3419" t="str">
        <f t="shared" si="3"/>
        <v>$7,350,000</v>
      </c>
      <c r="H3419" t="s">
        <v>7864</v>
      </c>
      <c r="J3419" t="s">
        <v>71</v>
      </c>
      <c r="K3419" t="s">
        <v>101</v>
      </c>
      <c r="L3419">
        <v>7350000</v>
      </c>
      <c r="M3419" t="s">
        <v>5062</v>
      </c>
    </row>
    <row r="3420" spans="1:13">
      <c r="A3420">
        <v>4832</v>
      </c>
      <c r="B3420" t="s">
        <v>7</v>
      </c>
      <c r="C3420" s="16" t="s">
        <v>7865</v>
      </c>
      <c r="D3420">
        <f t="shared" si="0"/>
        <v>29</v>
      </c>
      <c r="E3420" t="str">
        <f t="shared" si="1"/>
        <v>$6,600,000 released 7/17/09</v>
      </c>
      <c r="F3420">
        <f t="shared" si="2"/>
        <v>11</v>
      </c>
      <c r="G3420" t="str">
        <f t="shared" si="3"/>
        <v>$6,600,000</v>
      </c>
      <c r="H3420" t="s">
        <v>2068</v>
      </c>
      <c r="J3420" t="s">
        <v>71</v>
      </c>
      <c r="K3420" t="s">
        <v>101</v>
      </c>
      <c r="L3420">
        <v>6600000</v>
      </c>
      <c r="M3420" t="s">
        <v>3429</v>
      </c>
    </row>
    <row r="3421" spans="1:13">
      <c r="A3421">
        <v>4833</v>
      </c>
      <c r="B3421" t="s">
        <v>7</v>
      </c>
      <c r="C3421" s="16" t="s">
        <v>7866</v>
      </c>
      <c r="D3421">
        <f t="shared" si="0"/>
        <v>29</v>
      </c>
      <c r="E3421" t="str">
        <f t="shared" si="1"/>
        <v>$6,500,000 released 2/22/10</v>
      </c>
      <c r="F3421">
        <f t="shared" si="2"/>
        <v>11</v>
      </c>
      <c r="G3421" t="str">
        <f t="shared" si="3"/>
        <v>$6,500,000</v>
      </c>
      <c r="H3421" t="s">
        <v>6456</v>
      </c>
      <c r="J3421" t="s">
        <v>71</v>
      </c>
      <c r="K3421" t="s">
        <v>101</v>
      </c>
      <c r="L3421">
        <v>6500000</v>
      </c>
      <c r="M3421" t="s">
        <v>5621</v>
      </c>
    </row>
    <row r="3422" spans="1:13">
      <c r="A3422">
        <v>4834</v>
      </c>
      <c r="B3422" t="s">
        <v>7</v>
      </c>
      <c r="C3422" s="16" t="s">
        <v>7867</v>
      </c>
      <c r="D3422">
        <f t="shared" si="0"/>
        <v>29</v>
      </c>
      <c r="E3422" t="str">
        <f t="shared" si="1"/>
        <v>$6,250,000</v>
      </c>
      <c r="F3422" t="str">
        <f t="shared" si="2"/>
        <v/>
      </c>
      <c r="G3422" t="str">
        <f t="shared" si="3"/>
        <v>$6,250,000</v>
      </c>
      <c r="H3422" t="s">
        <v>2512</v>
      </c>
      <c r="J3422" t="s">
        <v>71</v>
      </c>
      <c r="K3422" t="s">
        <v>101</v>
      </c>
      <c r="L3422">
        <v>6250000</v>
      </c>
      <c r="M3422" t="s">
        <v>1107</v>
      </c>
    </row>
    <row r="3423" spans="1:13">
      <c r="A3423">
        <v>4835</v>
      </c>
      <c r="B3423" t="s">
        <v>7</v>
      </c>
      <c r="C3423" s="16" t="s">
        <v>7868</v>
      </c>
      <c r="D3423">
        <f t="shared" si="0"/>
        <v>29</v>
      </c>
      <c r="E3423" t="str">
        <f t="shared" si="1"/>
        <v>$5,400,000</v>
      </c>
      <c r="F3423" t="str">
        <f t="shared" si="2"/>
        <v/>
      </c>
      <c r="G3423" t="str">
        <f t="shared" si="3"/>
        <v>$5,400,000</v>
      </c>
      <c r="H3423" t="s">
        <v>3905</v>
      </c>
      <c r="J3423" t="s">
        <v>71</v>
      </c>
      <c r="K3423" t="s">
        <v>101</v>
      </c>
      <c r="L3423">
        <v>5400000</v>
      </c>
      <c r="M3423" t="s">
        <v>5715</v>
      </c>
    </row>
    <row r="3424" spans="1:13">
      <c r="A3424">
        <v>4836</v>
      </c>
      <c r="B3424" t="s">
        <v>7</v>
      </c>
      <c r="C3424" s="16" t="s">
        <v>7869</v>
      </c>
      <c r="D3424">
        <f t="shared" si="0"/>
        <v>29</v>
      </c>
      <c r="E3424" t="str">
        <f t="shared" si="1"/>
        <v>$4,796,880 3rd year of rookie contract</v>
      </c>
      <c r="F3424">
        <f t="shared" si="2"/>
        <v>11</v>
      </c>
      <c r="G3424" t="str">
        <f t="shared" si="3"/>
        <v>$4,796,880</v>
      </c>
      <c r="H3424" t="s">
        <v>7870</v>
      </c>
      <c r="J3424" t="s">
        <v>71</v>
      </c>
      <c r="K3424" t="s">
        <v>101</v>
      </c>
      <c r="L3424">
        <v>4796880</v>
      </c>
      <c r="M3424" t="s">
        <v>1091</v>
      </c>
    </row>
    <row r="3425" spans="1:13">
      <c r="A3425">
        <v>4837</v>
      </c>
      <c r="B3425" t="s">
        <v>7</v>
      </c>
      <c r="C3425" s="16" t="s">
        <v>7871</v>
      </c>
      <c r="D3425">
        <f t="shared" si="0"/>
        <v>29</v>
      </c>
      <c r="E3425" t="str">
        <f t="shared" si="1"/>
        <v>$4,054,160 1st year of rookie contract</v>
      </c>
      <c r="F3425">
        <f t="shared" si="2"/>
        <v>11</v>
      </c>
      <c r="G3425" t="str">
        <f t="shared" si="3"/>
        <v>$4,054,160</v>
      </c>
      <c r="H3425" t="s">
        <v>7872</v>
      </c>
      <c r="J3425" t="s">
        <v>71</v>
      </c>
      <c r="K3425" t="s">
        <v>101</v>
      </c>
      <c r="L3425">
        <v>4054160</v>
      </c>
      <c r="M3425" t="s">
        <v>605</v>
      </c>
    </row>
    <row r="3426" spans="1:13">
      <c r="A3426">
        <v>4838</v>
      </c>
      <c r="B3426" t="s">
        <v>7</v>
      </c>
      <c r="C3426" s="16" t="s">
        <v>7873</v>
      </c>
      <c r="D3426">
        <f t="shared" si="0"/>
        <v>29</v>
      </c>
      <c r="E3426" t="str">
        <f t="shared" si="1"/>
        <v>$3,755,640 2nd year of rookie contract</v>
      </c>
      <c r="F3426">
        <f t="shared" si="2"/>
        <v>11</v>
      </c>
      <c r="G3426" t="str">
        <f t="shared" si="3"/>
        <v>$3,755,640</v>
      </c>
      <c r="H3426" t="s">
        <v>7874</v>
      </c>
      <c r="J3426" t="s">
        <v>71</v>
      </c>
      <c r="K3426" t="s">
        <v>101</v>
      </c>
      <c r="L3426">
        <v>3755640</v>
      </c>
      <c r="M3426" t="s">
        <v>1095</v>
      </c>
    </row>
    <row r="3427" spans="1:13">
      <c r="A3427">
        <v>4839</v>
      </c>
      <c r="B3427" t="s">
        <v>7</v>
      </c>
      <c r="C3427" s="16" t="s">
        <v>7875</v>
      </c>
      <c r="D3427">
        <f t="shared" si="0"/>
        <v>29</v>
      </c>
      <c r="E3427" t="str">
        <f t="shared" si="1"/>
        <v>$3,516,960 3rd year of rookie contract</v>
      </c>
      <c r="F3427">
        <f t="shared" si="2"/>
        <v>11</v>
      </c>
      <c r="G3427" t="str">
        <f t="shared" si="3"/>
        <v>$3,516,960</v>
      </c>
      <c r="H3427" t="s">
        <v>7876</v>
      </c>
      <c r="J3427" t="s">
        <v>71</v>
      </c>
      <c r="K3427" t="s">
        <v>101</v>
      </c>
      <c r="L3427">
        <v>3516960</v>
      </c>
      <c r="M3427" t="s">
        <v>707</v>
      </c>
    </row>
    <row r="3428" spans="1:13">
      <c r="A3428">
        <v>4840</v>
      </c>
      <c r="B3428" t="s">
        <v>7</v>
      </c>
      <c r="C3428" s="16" t="s">
        <v>7877</v>
      </c>
      <c r="D3428">
        <f t="shared" si="0"/>
        <v>29</v>
      </c>
      <c r="E3428" t="str">
        <f t="shared" si="1"/>
        <v>$2,759,628 4th year of rookie contract</v>
      </c>
      <c r="F3428">
        <f t="shared" si="2"/>
        <v>11</v>
      </c>
      <c r="G3428" t="str">
        <f t="shared" si="3"/>
        <v>$2,759,628</v>
      </c>
      <c r="H3428" t="s">
        <v>7878</v>
      </c>
      <c r="J3428" t="s">
        <v>71</v>
      </c>
      <c r="K3428" t="s">
        <v>101</v>
      </c>
      <c r="L3428">
        <v>2759628</v>
      </c>
      <c r="M3428" t="s">
        <v>117</v>
      </c>
    </row>
    <row r="3429" spans="1:13">
      <c r="A3429">
        <v>4841</v>
      </c>
      <c r="B3429" t="s">
        <v>7</v>
      </c>
      <c r="C3429" s="16" t="s">
        <v>7879</v>
      </c>
      <c r="D3429">
        <f t="shared" si="0"/>
        <v>29</v>
      </c>
      <c r="E3429" t="str">
        <f t="shared" si="1"/>
        <v>$1,318,920 1st year of rookie contract</v>
      </c>
      <c r="F3429">
        <f t="shared" si="2"/>
        <v>11</v>
      </c>
      <c r="G3429" t="str">
        <f t="shared" si="3"/>
        <v>$1,318,920</v>
      </c>
      <c r="H3429" t="s">
        <v>7880</v>
      </c>
      <c r="J3429" t="s">
        <v>71</v>
      </c>
      <c r="K3429" t="s">
        <v>101</v>
      </c>
      <c r="L3429">
        <v>1318920</v>
      </c>
      <c r="M3429" t="s">
        <v>2333</v>
      </c>
    </row>
    <row r="3430" spans="1:13">
      <c r="A3430">
        <v>4842</v>
      </c>
      <c r="B3430" t="s">
        <v>7</v>
      </c>
      <c r="C3430" s="16" t="s">
        <v>7881</v>
      </c>
      <c r="D3430">
        <f t="shared" si="0"/>
        <v>29</v>
      </c>
      <c r="E3430" t="str">
        <f t="shared" si="1"/>
        <v>$1,306,455 minimum, counts $825,497</v>
      </c>
      <c r="F3430">
        <f t="shared" si="2"/>
        <v>11</v>
      </c>
      <c r="G3430" t="str">
        <f t="shared" si="3"/>
        <v>$1,306,455</v>
      </c>
      <c r="H3430" t="s">
        <v>7357</v>
      </c>
      <c r="J3430" t="s">
        <v>71</v>
      </c>
      <c r="K3430" t="s">
        <v>101</v>
      </c>
      <c r="L3430">
        <v>1306455</v>
      </c>
      <c r="M3430" t="s">
        <v>5440</v>
      </c>
    </row>
    <row r="3431" spans="1:13">
      <c r="A3431">
        <v>4843</v>
      </c>
      <c r="B3431" t="s">
        <v>7</v>
      </c>
      <c r="C3431" s="16" t="s">
        <v>7882</v>
      </c>
      <c r="D3431">
        <f t="shared" si="0"/>
        <v>29</v>
      </c>
      <c r="E3431" t="str">
        <f t="shared" si="1"/>
        <v>$1,120,200 1st year of rookie contract</v>
      </c>
      <c r="F3431">
        <f t="shared" si="2"/>
        <v>11</v>
      </c>
      <c r="G3431" t="str">
        <f t="shared" si="3"/>
        <v>$1,120,200</v>
      </c>
      <c r="H3431" t="s">
        <v>7883</v>
      </c>
      <c r="J3431" t="s">
        <v>71</v>
      </c>
      <c r="K3431" t="s">
        <v>101</v>
      </c>
      <c r="L3431">
        <v>1120200</v>
      </c>
      <c r="M3431" t="s">
        <v>1100</v>
      </c>
    </row>
    <row r="3432" spans="1:13">
      <c r="A3432">
        <v>4844</v>
      </c>
      <c r="B3432" t="s">
        <v>7</v>
      </c>
      <c r="C3432" s="16" t="s">
        <v>7884</v>
      </c>
      <c r="D3432">
        <f t="shared" si="0"/>
        <v>29</v>
      </c>
      <c r="E3432" t="str">
        <f t="shared" si="1"/>
        <v>$1,120,200 1st year of rookie contract</v>
      </c>
      <c r="F3432">
        <f t="shared" si="2"/>
        <v>11</v>
      </c>
      <c r="G3432" t="str">
        <f t="shared" si="3"/>
        <v>$1,120,200</v>
      </c>
      <c r="H3432" t="s">
        <v>7883</v>
      </c>
      <c r="J3432" t="s">
        <v>71</v>
      </c>
      <c r="K3432" t="s">
        <v>101</v>
      </c>
      <c r="L3432">
        <v>1120200</v>
      </c>
      <c r="M3432" t="s">
        <v>7885</v>
      </c>
    </row>
    <row r="3433" spans="1:13">
      <c r="A3433">
        <v>4845</v>
      </c>
      <c r="B3433" t="s">
        <v>7</v>
      </c>
      <c r="C3433" s="16" t="s">
        <v>7886</v>
      </c>
      <c r="D3433">
        <f t="shared" si="0"/>
        <v>29</v>
      </c>
      <c r="E3433" t="str">
        <f t="shared" si="1"/>
        <v>$1,036,440 2nd year of rookie contract</v>
      </c>
      <c r="F3433">
        <f t="shared" si="2"/>
        <v>11</v>
      </c>
      <c r="G3433" t="str">
        <f t="shared" si="3"/>
        <v>$1,036,440</v>
      </c>
      <c r="H3433" t="s">
        <v>7887</v>
      </c>
      <c r="J3433" t="s">
        <v>71</v>
      </c>
      <c r="K3433" t="s">
        <v>101</v>
      </c>
      <c r="L3433">
        <v>1036440</v>
      </c>
      <c r="M3433" t="s">
        <v>2735</v>
      </c>
    </row>
    <row r="3434" spans="1:13">
      <c r="A3434">
        <v>4846</v>
      </c>
      <c r="B3434" t="s">
        <v>7</v>
      </c>
      <c r="C3434" s="16" t="s">
        <v>7888</v>
      </c>
      <c r="D3434">
        <f t="shared" si="0"/>
        <v>29</v>
      </c>
      <c r="E3434" t="str">
        <f t="shared" si="1"/>
        <v>$870,968</v>
      </c>
      <c r="F3434" t="str">
        <f t="shared" si="2"/>
        <v/>
      </c>
      <c r="G3434" t="str">
        <f t="shared" si="3"/>
        <v>$870,968</v>
      </c>
      <c r="H3434" t="s">
        <v>7889</v>
      </c>
      <c r="J3434" t="s">
        <v>71</v>
      </c>
      <c r="K3434" t="s">
        <v>101</v>
      </c>
      <c r="L3434">
        <v>870968</v>
      </c>
      <c r="M3434" t="s">
        <v>5467</v>
      </c>
    </row>
    <row r="3435" spans="1:13">
      <c r="A3435">
        <v>4847</v>
      </c>
      <c r="B3435" t="s">
        <v>7</v>
      </c>
      <c r="C3435" s="16" t="s">
        <v>7890</v>
      </c>
      <c r="D3435">
        <f t="shared" si="0"/>
        <v>29</v>
      </c>
      <c r="E3435" t="str">
        <f t="shared" si="1"/>
        <v>$296,695 rel 12/22/09, counts $276,784</v>
      </c>
      <c r="F3435">
        <f t="shared" si="2"/>
        <v>9</v>
      </c>
      <c r="G3435" t="str">
        <f t="shared" si="3"/>
        <v>$296,695</v>
      </c>
      <c r="H3435" t="s">
        <v>7891</v>
      </c>
      <c r="J3435" t="s">
        <v>71</v>
      </c>
      <c r="K3435" t="s">
        <v>101</v>
      </c>
      <c r="L3435">
        <v>296695</v>
      </c>
      <c r="M3435" t="s">
        <v>575</v>
      </c>
    </row>
    <row r="3436" spans="1:13">
      <c r="A3436">
        <v>4848</v>
      </c>
      <c r="B3436" t="s">
        <v>7</v>
      </c>
      <c r="C3436" s="16" t="s">
        <v>7892</v>
      </c>
      <c r="D3436">
        <f t="shared" si="0"/>
        <v>29</v>
      </c>
      <c r="E3436" t="str">
        <f t="shared" si="1"/>
        <v>$209,592 rel 11/25/09, counts $145,676</v>
      </c>
      <c r="F3436">
        <f t="shared" si="2"/>
        <v>9</v>
      </c>
      <c r="G3436" t="str">
        <f t="shared" si="3"/>
        <v>$209,592</v>
      </c>
      <c r="H3436" t="s">
        <v>7893</v>
      </c>
      <c r="J3436" t="s">
        <v>71</v>
      </c>
      <c r="K3436" t="s">
        <v>101</v>
      </c>
      <c r="L3436">
        <v>209592</v>
      </c>
      <c r="M3436" t="s">
        <v>5910</v>
      </c>
    </row>
    <row r="3437" spans="1:13">
      <c r="A3437">
        <v>4849</v>
      </c>
      <c r="B3437" t="s">
        <v>7</v>
      </c>
      <c r="C3437" s="16" t="s">
        <v>7894</v>
      </c>
      <c r="D3437">
        <f t="shared" si="0"/>
        <v>29</v>
      </c>
      <c r="E3437" t="str">
        <f t="shared" si="1"/>
        <v>$175,908 s 11/26, rel 12/22, c $131,108</v>
      </c>
      <c r="F3437">
        <f t="shared" si="2"/>
        <v>9</v>
      </c>
      <c r="G3437" t="str">
        <f t="shared" si="3"/>
        <v>$175,908</v>
      </c>
      <c r="H3437" t="s">
        <v>7895</v>
      </c>
      <c r="J3437" t="s">
        <v>71</v>
      </c>
      <c r="K3437" t="s">
        <v>101</v>
      </c>
      <c r="L3437">
        <v>175908</v>
      </c>
      <c r="M3437" t="s">
        <v>5679</v>
      </c>
    </row>
    <row r="3438" spans="1:13">
      <c r="A3438">
        <v>4850</v>
      </c>
      <c r="B3438" t="s">
        <v>7</v>
      </c>
      <c r="C3438" s="16" t="s">
        <v>7896</v>
      </c>
      <c r="D3438">
        <f t="shared" si="0"/>
        <v>27</v>
      </c>
      <c r="E3438" t="str">
        <f t="shared" si="1"/>
        <v>$139,968 signed 2/22/10</v>
      </c>
      <c r="F3438">
        <f t="shared" si="2"/>
        <v>9</v>
      </c>
      <c r="G3438" t="str">
        <f t="shared" si="3"/>
        <v>$139,968</v>
      </c>
      <c r="H3438" t="s">
        <v>7897</v>
      </c>
      <c r="J3438" t="s">
        <v>71</v>
      </c>
      <c r="K3438" t="s">
        <v>101</v>
      </c>
      <c r="L3438">
        <v>139968</v>
      </c>
      <c r="M3438" t="s">
        <v>4611</v>
      </c>
    </row>
    <row r="3439" spans="1:13">
      <c r="A3439">
        <v>4852</v>
      </c>
      <c r="B3439" t="s">
        <v>7</v>
      </c>
      <c r="C3439" s="16" t="s">
        <v>7898</v>
      </c>
      <c r="D3439">
        <f t="shared" si="0"/>
        <v>29</v>
      </c>
      <c r="E3439" t="str">
        <f t="shared" si="1"/>
        <v>$18,876,000</v>
      </c>
      <c r="F3439" t="str">
        <f t="shared" si="2"/>
        <v/>
      </c>
      <c r="G3439" t="str">
        <f t="shared" si="3"/>
        <v>$18,876,000</v>
      </c>
      <c r="H3439" t="s">
        <v>7899</v>
      </c>
      <c r="J3439" t="s">
        <v>73</v>
      </c>
      <c r="K3439" t="s">
        <v>101</v>
      </c>
      <c r="L3439">
        <v>18876000</v>
      </c>
      <c r="M3439" t="s">
        <v>3113</v>
      </c>
    </row>
    <row r="3440" spans="1:13">
      <c r="A3440">
        <v>4853</v>
      </c>
      <c r="B3440" t="s">
        <v>7</v>
      </c>
      <c r="C3440" s="16" t="s">
        <v>7900</v>
      </c>
      <c r="D3440">
        <f t="shared" si="0"/>
        <v>29</v>
      </c>
      <c r="E3440" t="str">
        <f t="shared" si="1"/>
        <v>$16,300,000</v>
      </c>
      <c r="F3440" t="str">
        <f t="shared" si="2"/>
        <v/>
      </c>
      <c r="G3440" t="str">
        <f t="shared" si="3"/>
        <v>$16,300,000</v>
      </c>
      <c r="H3440" t="s">
        <v>7901</v>
      </c>
      <c r="J3440" t="s">
        <v>73</v>
      </c>
      <c r="K3440" t="s">
        <v>101</v>
      </c>
      <c r="L3440">
        <v>16300000</v>
      </c>
      <c r="M3440" t="s">
        <v>812</v>
      </c>
    </row>
    <row r="3441" spans="1:13">
      <c r="A3441">
        <v>4854</v>
      </c>
      <c r="B3441" t="s">
        <v>7</v>
      </c>
      <c r="C3441" s="16" t="s">
        <v>7902</v>
      </c>
      <c r="D3441">
        <f t="shared" si="0"/>
        <v>29</v>
      </c>
      <c r="E3441" t="str">
        <f t="shared" si="1"/>
        <v>$15,202,590</v>
      </c>
      <c r="F3441" t="str">
        <f t="shared" si="2"/>
        <v/>
      </c>
      <c r="G3441" t="str">
        <f t="shared" si="3"/>
        <v>$15,202,590</v>
      </c>
      <c r="H3441" t="s">
        <v>7903</v>
      </c>
      <c r="J3441" t="s">
        <v>73</v>
      </c>
      <c r="K3441" t="s">
        <v>101</v>
      </c>
      <c r="L3441">
        <v>15202590</v>
      </c>
      <c r="M3441" t="s">
        <v>157</v>
      </c>
    </row>
    <row r="3442" spans="1:13">
      <c r="A3442">
        <v>4855</v>
      </c>
      <c r="B3442" t="s">
        <v>7</v>
      </c>
      <c r="C3442" s="16" t="s">
        <v>7904</v>
      </c>
      <c r="D3442">
        <f t="shared" si="0"/>
        <v>29</v>
      </c>
      <c r="E3442" t="str">
        <f t="shared" si="1"/>
        <v>$6,138,888</v>
      </c>
      <c r="F3442" t="str">
        <f t="shared" si="2"/>
        <v/>
      </c>
      <c r="G3442" t="str">
        <f t="shared" si="3"/>
        <v>$6,138,888</v>
      </c>
      <c r="H3442" t="s">
        <v>7905</v>
      </c>
      <c r="J3442" t="s">
        <v>73</v>
      </c>
      <c r="K3442" t="s">
        <v>101</v>
      </c>
      <c r="L3442">
        <v>6138888</v>
      </c>
      <c r="M3442" t="s">
        <v>447</v>
      </c>
    </row>
    <row r="3443" spans="1:13">
      <c r="A3443">
        <v>4856</v>
      </c>
      <c r="B3443" t="s">
        <v>7</v>
      </c>
      <c r="C3443" s="16" t="s">
        <v>7906</v>
      </c>
      <c r="D3443">
        <f t="shared" si="0"/>
        <v>29</v>
      </c>
      <c r="E3443" t="str">
        <f t="shared" si="1"/>
        <v>$5,854,000</v>
      </c>
      <c r="F3443" t="str">
        <f t="shared" si="2"/>
        <v/>
      </c>
      <c r="G3443" t="str">
        <f t="shared" si="3"/>
        <v>$5,854,000</v>
      </c>
      <c r="H3443" t="s">
        <v>7373</v>
      </c>
      <c r="J3443" t="s">
        <v>73</v>
      </c>
      <c r="K3443" t="s">
        <v>101</v>
      </c>
      <c r="L3443">
        <v>5854000</v>
      </c>
      <c r="M3443" t="s">
        <v>1520</v>
      </c>
    </row>
    <row r="3444" spans="1:13">
      <c r="A3444">
        <v>4857</v>
      </c>
      <c r="B3444" t="s">
        <v>7</v>
      </c>
      <c r="C3444" s="16" t="s">
        <v>7164</v>
      </c>
      <c r="D3444">
        <f t="shared" si="0"/>
        <v>29</v>
      </c>
      <c r="E3444" t="str">
        <f t="shared" si="1"/>
        <v>$5,300,000</v>
      </c>
      <c r="F3444" t="str">
        <f t="shared" si="2"/>
        <v/>
      </c>
      <c r="G3444" t="str">
        <f t="shared" si="3"/>
        <v>$5,300,000</v>
      </c>
      <c r="H3444" t="s">
        <v>7165</v>
      </c>
      <c r="J3444" t="s">
        <v>73</v>
      </c>
      <c r="K3444" t="s">
        <v>101</v>
      </c>
      <c r="L3444">
        <v>5300000</v>
      </c>
      <c r="M3444" t="s">
        <v>4424</v>
      </c>
    </row>
    <row r="3445" spans="1:13">
      <c r="A3445">
        <v>4858</v>
      </c>
      <c r="B3445" t="s">
        <v>7</v>
      </c>
      <c r="C3445" s="16" t="s">
        <v>7127</v>
      </c>
      <c r="D3445">
        <f t="shared" si="0"/>
        <v>29</v>
      </c>
      <c r="E3445" t="str">
        <f t="shared" si="1"/>
        <v>$4,000,000</v>
      </c>
      <c r="F3445" t="str">
        <f t="shared" si="2"/>
        <v/>
      </c>
      <c r="G3445" t="str">
        <f t="shared" si="3"/>
        <v>$4,000,000</v>
      </c>
      <c r="H3445" t="s">
        <v>116</v>
      </c>
      <c r="J3445" t="s">
        <v>73</v>
      </c>
      <c r="K3445" t="s">
        <v>101</v>
      </c>
      <c r="L3445">
        <v>4000000</v>
      </c>
      <c r="M3445" t="s">
        <v>760</v>
      </c>
    </row>
    <row r="3446" spans="1:13">
      <c r="A3446">
        <v>4859</v>
      </c>
      <c r="B3446" t="s">
        <v>7</v>
      </c>
      <c r="C3446" s="16" t="s">
        <v>7907</v>
      </c>
      <c r="D3446">
        <f t="shared" si="0"/>
        <v>29</v>
      </c>
      <c r="E3446" t="str">
        <f t="shared" si="1"/>
        <v>$2,839,408 4th year of rookie contract</v>
      </c>
      <c r="F3446">
        <f t="shared" si="2"/>
        <v>11</v>
      </c>
      <c r="G3446" t="str">
        <f t="shared" si="3"/>
        <v>$2,839,408</v>
      </c>
      <c r="H3446" t="s">
        <v>7908</v>
      </c>
      <c r="J3446" t="s">
        <v>73</v>
      </c>
      <c r="K3446" t="s">
        <v>101</v>
      </c>
      <c r="L3446">
        <v>2839408</v>
      </c>
      <c r="M3446" t="s">
        <v>710</v>
      </c>
    </row>
    <row r="3447" spans="1:13">
      <c r="A3447">
        <v>4860</v>
      </c>
      <c r="B3447" t="s">
        <v>7</v>
      </c>
      <c r="C3447" s="16" t="s">
        <v>7909</v>
      </c>
      <c r="D3447">
        <f t="shared" si="0"/>
        <v>29</v>
      </c>
      <c r="E3447" t="str">
        <f t="shared" si="1"/>
        <v>$2,160,000</v>
      </c>
      <c r="F3447" t="str">
        <f t="shared" si="2"/>
        <v/>
      </c>
      <c r="G3447" t="str">
        <f t="shared" si="3"/>
        <v>$2,160,000</v>
      </c>
      <c r="H3447" t="s">
        <v>7910</v>
      </c>
      <c r="J3447" t="s">
        <v>73</v>
      </c>
      <c r="K3447" t="s">
        <v>101</v>
      </c>
      <c r="L3447">
        <v>2160000</v>
      </c>
      <c r="M3447" t="s">
        <v>4597</v>
      </c>
    </row>
    <row r="3448" spans="1:13">
      <c r="A3448">
        <v>4861</v>
      </c>
      <c r="B3448" t="s">
        <v>7</v>
      </c>
      <c r="C3448" s="16" t="s">
        <v>7911</v>
      </c>
      <c r="D3448">
        <f t="shared" si="0"/>
        <v>29</v>
      </c>
      <c r="E3448" t="str">
        <f t="shared" si="1"/>
        <v>$1,600,000</v>
      </c>
      <c r="F3448" t="str">
        <f t="shared" si="2"/>
        <v/>
      </c>
      <c r="G3448" t="str">
        <f t="shared" si="3"/>
        <v>$1,600,000</v>
      </c>
      <c r="H3448" t="s">
        <v>3109</v>
      </c>
      <c r="J3448" t="s">
        <v>73</v>
      </c>
      <c r="K3448" t="s">
        <v>101</v>
      </c>
      <c r="L3448">
        <v>1600000</v>
      </c>
      <c r="M3448" t="s">
        <v>815</v>
      </c>
    </row>
    <row r="3449" spans="1:13">
      <c r="A3449">
        <v>4862</v>
      </c>
      <c r="B3449" t="s">
        <v>7</v>
      </c>
      <c r="C3449" s="16" t="s">
        <v>7912</v>
      </c>
      <c r="D3449">
        <f t="shared" si="0"/>
        <v>29</v>
      </c>
      <c r="E3449" t="str">
        <f t="shared" si="1"/>
        <v>$1,317,120 2nd year of rookie contract</v>
      </c>
      <c r="F3449">
        <f t="shared" si="2"/>
        <v>11</v>
      </c>
      <c r="G3449" t="str">
        <f t="shared" si="3"/>
        <v>$1,317,120</v>
      </c>
      <c r="H3449" t="s">
        <v>7913</v>
      </c>
      <c r="J3449" t="s">
        <v>73</v>
      </c>
      <c r="K3449" t="s">
        <v>101</v>
      </c>
      <c r="L3449">
        <v>1317120</v>
      </c>
      <c r="M3449" t="s">
        <v>998</v>
      </c>
    </row>
    <row r="3450" spans="1:13">
      <c r="A3450">
        <v>4863</v>
      </c>
      <c r="B3450" t="s">
        <v>7</v>
      </c>
      <c r="C3450" s="16" t="s">
        <v>7914</v>
      </c>
      <c r="D3450">
        <f t="shared" si="0"/>
        <v>29</v>
      </c>
      <c r="E3450" t="str">
        <f t="shared" si="1"/>
        <v>$1,306,455 minimum, counts $825,497</v>
      </c>
      <c r="F3450">
        <f t="shared" si="2"/>
        <v>11</v>
      </c>
      <c r="G3450" t="str">
        <f t="shared" si="3"/>
        <v>$1,306,455</v>
      </c>
      <c r="H3450" t="s">
        <v>7357</v>
      </c>
      <c r="J3450" t="s">
        <v>73</v>
      </c>
      <c r="K3450" t="s">
        <v>101</v>
      </c>
      <c r="L3450">
        <v>1306455</v>
      </c>
      <c r="M3450" t="s">
        <v>4520</v>
      </c>
    </row>
    <row r="3451" spans="1:13">
      <c r="A3451">
        <v>4864</v>
      </c>
      <c r="B3451" t="s">
        <v>7</v>
      </c>
      <c r="C3451" s="16" t="s">
        <v>7915</v>
      </c>
      <c r="D3451">
        <f t="shared" si="0"/>
        <v>29</v>
      </c>
      <c r="E3451" t="str">
        <f t="shared" si="1"/>
        <v>$1,306,455 minimum, counts $825,497</v>
      </c>
      <c r="F3451">
        <f t="shared" si="2"/>
        <v>11</v>
      </c>
      <c r="G3451" t="str">
        <f t="shared" si="3"/>
        <v>$1,306,455</v>
      </c>
      <c r="H3451" t="s">
        <v>7357</v>
      </c>
      <c r="J3451" t="s">
        <v>73</v>
      </c>
      <c r="K3451" t="s">
        <v>101</v>
      </c>
      <c r="L3451">
        <v>1306455</v>
      </c>
      <c r="M3451" t="s">
        <v>5251</v>
      </c>
    </row>
    <row r="3452" spans="1:13">
      <c r="A3452">
        <v>4866</v>
      </c>
      <c r="B3452" t="s">
        <v>7</v>
      </c>
      <c r="C3452" s="16" t="s">
        <v>7916</v>
      </c>
      <c r="D3452">
        <f t="shared" si="0"/>
        <v>29</v>
      </c>
      <c r="E3452" t="str">
        <f t="shared" si="1"/>
        <v>$14,858,471</v>
      </c>
      <c r="F3452" t="str">
        <f t="shared" si="2"/>
        <v/>
      </c>
      <c r="G3452" t="str">
        <f t="shared" si="3"/>
        <v>$14,858,471</v>
      </c>
      <c r="H3452" t="s">
        <v>7917</v>
      </c>
      <c r="J3452" t="s">
        <v>75</v>
      </c>
      <c r="K3452" t="s">
        <v>101</v>
      </c>
      <c r="L3452">
        <v>14858471</v>
      </c>
      <c r="M3452" t="s">
        <v>1223</v>
      </c>
    </row>
    <row r="3453" spans="1:13">
      <c r="A3453">
        <v>4867</v>
      </c>
      <c r="B3453" t="s">
        <v>7</v>
      </c>
      <c r="C3453" s="16" t="s">
        <v>7918</v>
      </c>
      <c r="D3453">
        <f t="shared" si="0"/>
        <v>29</v>
      </c>
      <c r="E3453" t="str">
        <f t="shared" si="1"/>
        <v>$12,200,000</v>
      </c>
      <c r="F3453" t="str">
        <f t="shared" si="2"/>
        <v/>
      </c>
      <c r="G3453" t="str">
        <f t="shared" si="3"/>
        <v>$12,200,000</v>
      </c>
      <c r="H3453" t="s">
        <v>7919</v>
      </c>
      <c r="J3453" t="s">
        <v>75</v>
      </c>
      <c r="K3453" t="s">
        <v>101</v>
      </c>
      <c r="L3453">
        <v>12200000</v>
      </c>
      <c r="M3453" t="s">
        <v>567</v>
      </c>
    </row>
    <row r="3454" spans="1:13">
      <c r="A3454">
        <v>4868</v>
      </c>
      <c r="B3454" t="s">
        <v>7</v>
      </c>
      <c r="C3454" s="16" t="s">
        <v>7920</v>
      </c>
      <c r="D3454">
        <f t="shared" si="0"/>
        <v>29</v>
      </c>
      <c r="E3454" t="str">
        <f t="shared" si="1"/>
        <v>$12,025,694</v>
      </c>
      <c r="F3454" t="str">
        <f t="shared" si="2"/>
        <v/>
      </c>
      <c r="G3454" t="str">
        <f t="shared" si="3"/>
        <v>$12,025,694</v>
      </c>
      <c r="H3454" t="s">
        <v>7921</v>
      </c>
      <c r="J3454" t="s">
        <v>75</v>
      </c>
      <c r="K3454" t="s">
        <v>101</v>
      </c>
      <c r="L3454">
        <v>12025694</v>
      </c>
      <c r="M3454" t="s">
        <v>414</v>
      </c>
    </row>
    <row r="3455" spans="1:13">
      <c r="A3455">
        <v>4869</v>
      </c>
      <c r="B3455" t="s">
        <v>7</v>
      </c>
      <c r="C3455" s="16" t="s">
        <v>7922</v>
      </c>
      <c r="D3455">
        <f t="shared" si="0"/>
        <v>29</v>
      </c>
      <c r="E3455" t="str">
        <f t="shared" si="1"/>
        <v>$6,212,960</v>
      </c>
      <c r="F3455" t="str">
        <f t="shared" si="2"/>
        <v/>
      </c>
      <c r="G3455" t="str">
        <f t="shared" si="3"/>
        <v>$6,212,960</v>
      </c>
      <c r="H3455" t="s">
        <v>7822</v>
      </c>
      <c r="J3455" t="s">
        <v>75</v>
      </c>
      <c r="K3455" t="s">
        <v>101</v>
      </c>
      <c r="L3455">
        <v>6212960</v>
      </c>
      <c r="M3455" t="s">
        <v>5246</v>
      </c>
    </row>
    <row r="3456" spans="1:13">
      <c r="A3456">
        <v>4870</v>
      </c>
      <c r="B3456" t="s">
        <v>7</v>
      </c>
      <c r="C3456" s="16" t="s">
        <v>7923</v>
      </c>
      <c r="D3456">
        <f t="shared" si="0"/>
        <v>29</v>
      </c>
      <c r="E3456" t="str">
        <f t="shared" si="1"/>
        <v>$4,972,500</v>
      </c>
      <c r="F3456" t="str">
        <f t="shared" si="2"/>
        <v/>
      </c>
      <c r="G3456" t="str">
        <f t="shared" si="3"/>
        <v>$4,972,500</v>
      </c>
      <c r="H3456" t="s">
        <v>7924</v>
      </c>
      <c r="J3456" t="s">
        <v>75</v>
      </c>
      <c r="K3456" t="s">
        <v>101</v>
      </c>
      <c r="L3456">
        <v>4972500</v>
      </c>
      <c r="M3456" t="s">
        <v>748</v>
      </c>
    </row>
    <row r="3457" spans="1:13">
      <c r="A3457">
        <v>4871</v>
      </c>
      <c r="B3457" t="s">
        <v>7</v>
      </c>
      <c r="C3457" s="16" t="s">
        <v>7925</v>
      </c>
      <c r="D3457">
        <f t="shared" si="0"/>
        <v>29</v>
      </c>
      <c r="E3457" t="str">
        <f t="shared" si="1"/>
        <v>$3,682,000</v>
      </c>
      <c r="F3457" t="str">
        <f t="shared" si="2"/>
        <v/>
      </c>
      <c r="G3457" t="str">
        <f t="shared" si="3"/>
        <v>$3,682,000</v>
      </c>
      <c r="H3457" t="s">
        <v>7926</v>
      </c>
      <c r="J3457" t="s">
        <v>75</v>
      </c>
      <c r="K3457" t="s">
        <v>101</v>
      </c>
      <c r="L3457">
        <v>3682000</v>
      </c>
      <c r="M3457" t="s">
        <v>2309</v>
      </c>
    </row>
    <row r="3458" spans="1:13">
      <c r="A3458">
        <v>4872</v>
      </c>
      <c r="B3458" t="s">
        <v>7</v>
      </c>
      <c r="C3458" s="16" t="s">
        <v>7927</v>
      </c>
      <c r="D3458">
        <f t="shared" si="0"/>
        <v>29</v>
      </c>
      <c r="E3458" t="str">
        <f t="shared" si="1"/>
        <v>$2,105,400 3rd year of rookie contract</v>
      </c>
      <c r="F3458">
        <f t="shared" si="2"/>
        <v>11</v>
      </c>
      <c r="G3458" t="str">
        <f t="shared" si="3"/>
        <v>$2,105,400</v>
      </c>
      <c r="H3458" t="s">
        <v>7928</v>
      </c>
      <c r="J3458" t="s">
        <v>75</v>
      </c>
      <c r="K3458" t="s">
        <v>101</v>
      </c>
      <c r="L3458">
        <v>2105400</v>
      </c>
      <c r="M3458" t="s">
        <v>215</v>
      </c>
    </row>
    <row r="3459" spans="1:13">
      <c r="A3459">
        <v>4873</v>
      </c>
      <c r="B3459" t="s">
        <v>7</v>
      </c>
      <c r="C3459" s="16" t="s">
        <v>7929</v>
      </c>
      <c r="D3459">
        <f t="shared" si="0"/>
        <v>29</v>
      </c>
      <c r="E3459" t="str">
        <f t="shared" si="1"/>
        <v>$1,700,000</v>
      </c>
      <c r="F3459" t="str">
        <f t="shared" si="2"/>
        <v/>
      </c>
      <c r="G3459" t="str">
        <f t="shared" si="3"/>
        <v>$1,700,000</v>
      </c>
      <c r="H3459" t="s">
        <v>7930</v>
      </c>
      <c r="J3459" t="s">
        <v>75</v>
      </c>
      <c r="K3459" t="s">
        <v>101</v>
      </c>
      <c r="L3459">
        <v>1700000</v>
      </c>
      <c r="M3459" t="s">
        <v>5075</v>
      </c>
    </row>
    <row r="3460" spans="1:13">
      <c r="A3460">
        <v>4874</v>
      </c>
      <c r="B3460" t="s">
        <v>7</v>
      </c>
      <c r="C3460" s="16" t="s">
        <v>7931</v>
      </c>
      <c r="D3460">
        <f t="shared" si="0"/>
        <v>29</v>
      </c>
      <c r="E3460" t="str">
        <f t="shared" si="1"/>
        <v>$1,658,280 2nd year of rookie contract</v>
      </c>
      <c r="F3460">
        <f t="shared" si="2"/>
        <v>11</v>
      </c>
      <c r="G3460" t="str">
        <f t="shared" si="3"/>
        <v>$1,658,280</v>
      </c>
      <c r="H3460" t="s">
        <v>7932</v>
      </c>
      <c r="J3460" t="s">
        <v>75</v>
      </c>
      <c r="K3460" t="s">
        <v>101</v>
      </c>
      <c r="L3460">
        <v>1658280</v>
      </c>
      <c r="M3460" t="s">
        <v>582</v>
      </c>
    </row>
    <row r="3461" spans="1:13">
      <c r="A3461">
        <v>4875</v>
      </c>
      <c r="B3461" t="s">
        <v>7</v>
      </c>
      <c r="C3461" s="16" t="s">
        <v>7933</v>
      </c>
      <c r="D3461">
        <f t="shared" si="0"/>
        <v>29</v>
      </c>
      <c r="E3461" t="str">
        <f t="shared" si="1"/>
        <v>$1,514,280 1st year of rookie contract</v>
      </c>
      <c r="F3461">
        <f t="shared" si="2"/>
        <v>11</v>
      </c>
      <c r="G3461" t="str">
        <f t="shared" si="3"/>
        <v>$1,514,280</v>
      </c>
      <c r="H3461" t="s">
        <v>7934</v>
      </c>
      <c r="J3461" t="s">
        <v>75</v>
      </c>
      <c r="K3461" t="s">
        <v>101</v>
      </c>
      <c r="L3461">
        <v>1514280</v>
      </c>
      <c r="M3461" t="s">
        <v>992</v>
      </c>
    </row>
    <row r="3462" spans="1:13">
      <c r="A3462">
        <v>4876</v>
      </c>
      <c r="B3462" t="s">
        <v>7</v>
      </c>
      <c r="C3462" s="16" t="s">
        <v>7935</v>
      </c>
      <c r="D3462">
        <f t="shared" si="0"/>
        <v>29</v>
      </c>
      <c r="E3462" t="str">
        <f t="shared" si="1"/>
        <v>$1,418,880 3rd year of rookie contract</v>
      </c>
      <c r="F3462">
        <f t="shared" si="2"/>
        <v>11</v>
      </c>
      <c r="G3462" t="str">
        <f t="shared" si="3"/>
        <v>$1,418,880</v>
      </c>
      <c r="H3462" t="s">
        <v>7936</v>
      </c>
      <c r="J3462" t="s">
        <v>75</v>
      </c>
      <c r="K3462" t="s">
        <v>101</v>
      </c>
      <c r="L3462">
        <v>1418880</v>
      </c>
      <c r="M3462" t="s">
        <v>1150</v>
      </c>
    </row>
    <row r="3463" spans="1:13">
      <c r="A3463">
        <v>4877</v>
      </c>
      <c r="B3463" t="s">
        <v>7</v>
      </c>
      <c r="C3463" s="16" t="s">
        <v>7937</v>
      </c>
      <c r="D3463">
        <f t="shared" si="0"/>
        <v>29</v>
      </c>
      <c r="E3463" t="str">
        <f t="shared" si="1"/>
        <v>$1,029,794 signed 12/2, counts $650,686</v>
      </c>
      <c r="F3463">
        <f t="shared" si="2"/>
        <v>11</v>
      </c>
      <c r="G3463" t="str">
        <f t="shared" si="3"/>
        <v>$1,029,794</v>
      </c>
      <c r="H3463" t="s">
        <v>7938</v>
      </c>
      <c r="J3463" t="s">
        <v>75</v>
      </c>
      <c r="K3463" t="s">
        <v>101</v>
      </c>
      <c r="L3463">
        <v>1029794</v>
      </c>
      <c r="M3463" t="s">
        <v>4550</v>
      </c>
    </row>
    <row r="3464" spans="1:13">
      <c r="A3464">
        <v>4878</v>
      </c>
      <c r="B3464" t="s">
        <v>7</v>
      </c>
      <c r="C3464" s="16" t="s">
        <v>7939</v>
      </c>
      <c r="D3464">
        <f t="shared" si="0"/>
        <v>29</v>
      </c>
      <c r="E3464" t="str">
        <f t="shared" si="1"/>
        <v>$855,189 minimum, counts $825,497</v>
      </c>
      <c r="F3464">
        <f t="shared" si="2"/>
        <v>9</v>
      </c>
      <c r="G3464" t="str">
        <f t="shared" si="3"/>
        <v>$855,189</v>
      </c>
      <c r="H3464" t="s">
        <v>7361</v>
      </c>
      <c r="J3464" t="s">
        <v>75</v>
      </c>
      <c r="K3464" t="s">
        <v>101</v>
      </c>
      <c r="L3464">
        <v>855189</v>
      </c>
      <c r="M3464" t="s">
        <v>5873</v>
      </c>
    </row>
    <row r="3465" spans="1:13">
      <c r="A3465">
        <v>4879</v>
      </c>
      <c r="B3465" t="s">
        <v>7</v>
      </c>
      <c r="C3465" s="16" t="s">
        <v>7940</v>
      </c>
      <c r="D3465">
        <f t="shared" si="0"/>
        <v>29</v>
      </c>
      <c r="E3465" t="str">
        <f t="shared" si="1"/>
        <v>$650,000</v>
      </c>
      <c r="F3465" t="str">
        <f t="shared" si="2"/>
        <v/>
      </c>
      <c r="G3465" t="str">
        <f t="shared" si="3"/>
        <v>$650,000</v>
      </c>
      <c r="H3465" t="s">
        <v>1463</v>
      </c>
      <c r="J3465" t="s">
        <v>75</v>
      </c>
      <c r="K3465" t="s">
        <v>101</v>
      </c>
      <c r="L3465">
        <v>650000</v>
      </c>
      <c r="M3465" t="s">
        <v>511</v>
      </c>
    </row>
    <row r="3466" spans="1:13">
      <c r="A3466">
        <v>4881</v>
      </c>
      <c r="B3466" t="s">
        <v>7</v>
      </c>
      <c r="C3466" s="16" t="s">
        <v>7941</v>
      </c>
      <c r="D3466">
        <f t="shared" si="0"/>
        <v>29</v>
      </c>
      <c r="E3466" t="str">
        <f t="shared" si="1"/>
        <v>$16,378,325</v>
      </c>
      <c r="F3466" t="str">
        <f t="shared" si="2"/>
        <v/>
      </c>
      <c r="G3466" t="str">
        <f t="shared" si="3"/>
        <v>$16,378,325</v>
      </c>
      <c r="H3466" t="s">
        <v>7563</v>
      </c>
      <c r="J3466" t="s">
        <v>76</v>
      </c>
      <c r="K3466" t="s">
        <v>101</v>
      </c>
      <c r="L3466">
        <v>16378325</v>
      </c>
      <c r="M3466" t="s">
        <v>878</v>
      </c>
    </row>
    <row r="3467" spans="1:13">
      <c r="A3467">
        <v>4882</v>
      </c>
      <c r="B3467" t="s">
        <v>7</v>
      </c>
      <c r="C3467" s="16" t="s">
        <v>7942</v>
      </c>
      <c r="D3467">
        <f t="shared" si="0"/>
        <v>29</v>
      </c>
      <c r="E3467" t="str">
        <f t="shared" si="1"/>
        <v>$13,333,333</v>
      </c>
      <c r="F3467" t="str">
        <f t="shared" si="2"/>
        <v/>
      </c>
      <c r="G3467" t="str">
        <f t="shared" si="3"/>
        <v>$13,333,333</v>
      </c>
      <c r="H3467" t="s">
        <v>7943</v>
      </c>
      <c r="J3467" t="s">
        <v>76</v>
      </c>
      <c r="K3467" t="s">
        <v>101</v>
      </c>
      <c r="L3467">
        <v>13333333</v>
      </c>
      <c r="M3467" t="s">
        <v>2316</v>
      </c>
    </row>
    <row r="3468" spans="1:13">
      <c r="A3468">
        <v>4883</v>
      </c>
      <c r="B3468" t="s">
        <v>7</v>
      </c>
      <c r="C3468" s="16" t="s">
        <v>7944</v>
      </c>
      <c r="D3468">
        <f t="shared" si="0"/>
        <v>29</v>
      </c>
      <c r="E3468" t="str">
        <f t="shared" si="1"/>
        <v>$13,125,000</v>
      </c>
      <c r="F3468" t="str">
        <f t="shared" si="2"/>
        <v/>
      </c>
      <c r="G3468" t="str">
        <f t="shared" si="3"/>
        <v>$13,125,000</v>
      </c>
      <c r="H3468" t="s">
        <v>7945</v>
      </c>
      <c r="J3468" t="s">
        <v>76</v>
      </c>
      <c r="K3468" t="s">
        <v>101</v>
      </c>
      <c r="L3468">
        <v>13125000</v>
      </c>
      <c r="M3468" t="s">
        <v>1999</v>
      </c>
    </row>
    <row r="3469" spans="1:13">
      <c r="A3469">
        <v>4884</v>
      </c>
      <c r="B3469" t="s">
        <v>7</v>
      </c>
      <c r="C3469" s="16" t="s">
        <v>7946</v>
      </c>
      <c r="D3469">
        <f t="shared" si="0"/>
        <v>29</v>
      </c>
      <c r="E3469" t="str">
        <f t="shared" si="1"/>
        <v>$6,600,000</v>
      </c>
      <c r="F3469" t="str">
        <f t="shared" si="2"/>
        <v/>
      </c>
      <c r="G3469" t="str">
        <f t="shared" si="3"/>
        <v>$6,600,000</v>
      </c>
      <c r="H3469" t="s">
        <v>901</v>
      </c>
      <c r="J3469" t="s">
        <v>76</v>
      </c>
      <c r="K3469" t="s">
        <v>101</v>
      </c>
      <c r="L3469">
        <v>6600000</v>
      </c>
      <c r="M3469" t="s">
        <v>584</v>
      </c>
    </row>
    <row r="3470" spans="1:13">
      <c r="A3470">
        <v>4885</v>
      </c>
      <c r="B3470" t="s">
        <v>7</v>
      </c>
      <c r="C3470" s="16" t="s">
        <v>7947</v>
      </c>
      <c r="D3470">
        <f t="shared" si="0"/>
        <v>29</v>
      </c>
      <c r="E3470" t="str">
        <f t="shared" si="1"/>
        <v>$3,000,000</v>
      </c>
      <c r="F3470" t="str">
        <f t="shared" si="2"/>
        <v/>
      </c>
      <c r="G3470" t="str">
        <f t="shared" si="3"/>
        <v>$3,000,000</v>
      </c>
      <c r="H3470" t="s">
        <v>459</v>
      </c>
      <c r="J3470" t="s">
        <v>76</v>
      </c>
      <c r="K3470" t="s">
        <v>101</v>
      </c>
      <c r="L3470">
        <v>3000000</v>
      </c>
      <c r="M3470" t="s">
        <v>4002</v>
      </c>
    </row>
    <row r="3471" spans="1:13">
      <c r="A3471">
        <v>4886</v>
      </c>
      <c r="B3471" t="s">
        <v>7</v>
      </c>
      <c r="C3471" s="16" t="s">
        <v>7948</v>
      </c>
      <c r="D3471">
        <f t="shared" si="0"/>
        <v>29</v>
      </c>
      <c r="E3471" t="str">
        <f t="shared" si="1"/>
        <v>$2,000,000</v>
      </c>
      <c r="F3471" t="str">
        <f t="shared" si="2"/>
        <v/>
      </c>
      <c r="G3471" t="str">
        <f t="shared" si="3"/>
        <v>$2,000,000</v>
      </c>
      <c r="H3471" t="s">
        <v>125</v>
      </c>
      <c r="J3471" t="s">
        <v>76</v>
      </c>
      <c r="K3471" t="s">
        <v>101</v>
      </c>
      <c r="L3471">
        <v>2000000</v>
      </c>
      <c r="M3471" t="s">
        <v>360</v>
      </c>
    </row>
    <row r="3472" spans="1:13">
      <c r="A3472">
        <v>4887</v>
      </c>
      <c r="B3472" t="s">
        <v>7</v>
      </c>
      <c r="C3472" s="16" t="s">
        <v>7949</v>
      </c>
      <c r="D3472">
        <f t="shared" si="0"/>
        <v>29</v>
      </c>
      <c r="E3472" t="str">
        <f t="shared" si="1"/>
        <v>$1,836,000</v>
      </c>
      <c r="F3472" t="str">
        <f t="shared" si="2"/>
        <v/>
      </c>
      <c r="G3472" t="str">
        <f t="shared" si="3"/>
        <v>$1,836,000</v>
      </c>
      <c r="H3472" t="s">
        <v>7950</v>
      </c>
      <c r="J3472" t="s">
        <v>76</v>
      </c>
      <c r="K3472" t="s">
        <v>101</v>
      </c>
      <c r="L3472">
        <v>1836000</v>
      </c>
      <c r="M3472" t="s">
        <v>862</v>
      </c>
    </row>
    <row r="3473" spans="1:13">
      <c r="A3473">
        <v>4888</v>
      </c>
      <c r="B3473" t="s">
        <v>7</v>
      </c>
      <c r="C3473" s="16" t="s">
        <v>7951</v>
      </c>
      <c r="D3473">
        <f t="shared" si="0"/>
        <v>29</v>
      </c>
      <c r="E3473" t="str">
        <f t="shared" si="1"/>
        <v>$1,766,280 1st year of rookie contract</v>
      </c>
      <c r="F3473">
        <f t="shared" si="2"/>
        <v>11</v>
      </c>
      <c r="G3473" t="str">
        <f t="shared" si="3"/>
        <v>$1,766,280</v>
      </c>
      <c r="H3473" t="s">
        <v>7952</v>
      </c>
      <c r="J3473" t="s">
        <v>76</v>
      </c>
      <c r="K3473" t="s">
        <v>101</v>
      </c>
      <c r="L3473">
        <v>1766280</v>
      </c>
      <c r="M3473" t="s">
        <v>1670</v>
      </c>
    </row>
    <row r="3474" spans="1:13">
      <c r="A3474">
        <v>4889</v>
      </c>
      <c r="B3474" t="s">
        <v>7</v>
      </c>
      <c r="C3474" s="16" t="s">
        <v>7953</v>
      </c>
      <c r="D3474">
        <f t="shared" si="0"/>
        <v>29</v>
      </c>
      <c r="E3474" t="str">
        <f t="shared" si="1"/>
        <v>$1,745,520 2nd year of rookie contract</v>
      </c>
      <c r="F3474">
        <f t="shared" si="2"/>
        <v>11</v>
      </c>
      <c r="G3474" t="str">
        <f t="shared" si="3"/>
        <v>$1,745,520</v>
      </c>
      <c r="H3474" t="s">
        <v>7954</v>
      </c>
      <c r="J3474" t="s">
        <v>76</v>
      </c>
      <c r="K3474" t="s">
        <v>101</v>
      </c>
      <c r="L3474">
        <v>1745520</v>
      </c>
      <c r="M3474" t="s">
        <v>805</v>
      </c>
    </row>
    <row r="3475" spans="1:13">
      <c r="A3475">
        <v>4890</v>
      </c>
      <c r="B3475" t="s">
        <v>7</v>
      </c>
      <c r="C3475" s="16" t="s">
        <v>7955</v>
      </c>
      <c r="D3475">
        <f t="shared" si="0"/>
        <v>29</v>
      </c>
      <c r="E3475" t="str">
        <f t="shared" si="1"/>
        <v>$1,307,640 3rd year of rookie contract</v>
      </c>
      <c r="F3475">
        <f t="shared" si="2"/>
        <v>11</v>
      </c>
      <c r="G3475" t="str">
        <f t="shared" si="3"/>
        <v>$1,307,640</v>
      </c>
      <c r="H3475" t="s">
        <v>7956</v>
      </c>
      <c r="J3475" t="s">
        <v>76</v>
      </c>
      <c r="K3475" t="s">
        <v>101</v>
      </c>
      <c r="L3475">
        <v>1307640</v>
      </c>
      <c r="M3475" t="s">
        <v>1534</v>
      </c>
    </row>
    <row r="3476" spans="1:13">
      <c r="A3476">
        <v>4891</v>
      </c>
      <c r="B3476" t="s">
        <v>7</v>
      </c>
      <c r="C3476" s="16" t="s">
        <v>7957</v>
      </c>
      <c r="D3476">
        <f t="shared" si="0"/>
        <v>29</v>
      </c>
      <c r="E3476" t="str">
        <f t="shared" si="1"/>
        <v>$1,250,000 released 9/15/09</v>
      </c>
      <c r="F3476">
        <f t="shared" si="2"/>
        <v>11</v>
      </c>
      <c r="G3476" t="str">
        <f t="shared" si="3"/>
        <v>$1,250,000</v>
      </c>
      <c r="H3476" t="s">
        <v>7958</v>
      </c>
      <c r="J3476" t="s">
        <v>76</v>
      </c>
      <c r="K3476" t="s">
        <v>101</v>
      </c>
      <c r="L3476">
        <v>1250000</v>
      </c>
      <c r="M3476" t="s">
        <v>4352</v>
      </c>
    </row>
    <row r="3477" spans="1:13">
      <c r="A3477">
        <v>4892</v>
      </c>
      <c r="B3477" t="s">
        <v>7</v>
      </c>
      <c r="C3477" s="16" t="s">
        <v>7959</v>
      </c>
      <c r="D3477">
        <f t="shared" si="0"/>
        <v>29</v>
      </c>
      <c r="E3477" t="str">
        <f t="shared" si="1"/>
        <v>$1,181,803 minimum, counts $825,497</v>
      </c>
      <c r="F3477">
        <f t="shared" si="2"/>
        <v>11</v>
      </c>
      <c r="G3477" t="str">
        <f t="shared" si="3"/>
        <v>$1,181,803</v>
      </c>
      <c r="H3477" t="s">
        <v>7359</v>
      </c>
      <c r="J3477" t="s">
        <v>76</v>
      </c>
      <c r="K3477" t="s">
        <v>101</v>
      </c>
      <c r="L3477">
        <v>1181803</v>
      </c>
      <c r="M3477" t="s">
        <v>5240</v>
      </c>
    </row>
    <row r="3478" spans="1:13">
      <c r="A3478">
        <v>4893</v>
      </c>
      <c r="B3478" t="s">
        <v>7</v>
      </c>
      <c r="C3478" s="16" t="s">
        <v>7960</v>
      </c>
      <c r="D3478">
        <f t="shared" si="0"/>
        <v>29</v>
      </c>
      <c r="E3478" t="str">
        <f t="shared" si="1"/>
        <v>$855,189 minimum</v>
      </c>
      <c r="F3478">
        <f t="shared" si="2"/>
        <v>9</v>
      </c>
      <c r="G3478" t="str">
        <f t="shared" si="3"/>
        <v>$855,189</v>
      </c>
      <c r="H3478" t="s">
        <v>7361</v>
      </c>
      <c r="J3478" t="s">
        <v>76</v>
      </c>
      <c r="K3478" t="s">
        <v>101</v>
      </c>
      <c r="L3478">
        <v>855189</v>
      </c>
      <c r="M3478" t="s">
        <v>1071</v>
      </c>
    </row>
    <row r="3479" spans="1:13">
      <c r="A3479">
        <v>4894</v>
      </c>
      <c r="B3479" t="s">
        <v>7</v>
      </c>
      <c r="C3479" s="16" t="s">
        <v>7961</v>
      </c>
      <c r="D3479">
        <f t="shared" si="0"/>
        <v>29</v>
      </c>
      <c r="E3479" t="str">
        <f t="shared" si="1"/>
        <v>$457,588 minimum</v>
      </c>
      <c r="F3479">
        <f t="shared" si="2"/>
        <v>9</v>
      </c>
      <c r="G3479" t="str">
        <f t="shared" si="3"/>
        <v>$457,588</v>
      </c>
      <c r="H3479" t="s">
        <v>7387</v>
      </c>
      <c r="J3479" t="s">
        <v>76</v>
      </c>
      <c r="K3479" t="s">
        <v>101</v>
      </c>
      <c r="L3479">
        <v>457588</v>
      </c>
      <c r="M3479" t="s">
        <v>6034</v>
      </c>
    </row>
    <row r="3480" spans="1:13">
      <c r="A3480">
        <v>4895</v>
      </c>
      <c r="B3480" t="s">
        <v>7</v>
      </c>
      <c r="C3480" s="16" t="s">
        <v>7962</v>
      </c>
      <c r="D3480">
        <f t="shared" si="0"/>
        <v>29</v>
      </c>
      <c r="E3480" t="str">
        <f t="shared" si="1"/>
        <v>$451,866 min, rel 12/29, c $315,631</v>
      </c>
      <c r="F3480">
        <f t="shared" si="2"/>
        <v>9</v>
      </c>
      <c r="G3480" t="str">
        <f t="shared" si="3"/>
        <v>$451,866</v>
      </c>
      <c r="H3480" t="s">
        <v>7963</v>
      </c>
      <c r="J3480" t="s">
        <v>76</v>
      </c>
      <c r="K3480" t="s">
        <v>101</v>
      </c>
      <c r="L3480">
        <v>451866</v>
      </c>
      <c r="M3480" t="s">
        <v>5245</v>
      </c>
    </row>
    <row r="3481" spans="1:13">
      <c r="A3481">
        <v>4897</v>
      </c>
      <c r="B3481" t="s">
        <v>7</v>
      </c>
      <c r="C3481" s="16" t="s">
        <v>7964</v>
      </c>
      <c r="D3481">
        <f t="shared" si="0"/>
        <v>29</v>
      </c>
      <c r="E3481" t="str">
        <f t="shared" si="1"/>
        <v>$9,000,000 released 4/14/08</v>
      </c>
      <c r="F3481">
        <f t="shared" si="2"/>
        <v>11</v>
      </c>
      <c r="G3481" t="str">
        <f t="shared" si="3"/>
        <v>$9,000,000</v>
      </c>
      <c r="H3481" t="s">
        <v>3541</v>
      </c>
      <c r="J3481" t="s">
        <v>79</v>
      </c>
      <c r="K3481" t="s">
        <v>101</v>
      </c>
      <c r="L3481">
        <v>9000000</v>
      </c>
      <c r="M3481" t="s">
        <v>4882</v>
      </c>
    </row>
    <row r="3482" spans="1:13">
      <c r="A3482">
        <v>4898</v>
      </c>
      <c r="B3482" t="s">
        <v>7</v>
      </c>
      <c r="C3482" s="16" t="s">
        <v>7965</v>
      </c>
      <c r="D3482">
        <f t="shared" si="0"/>
        <v>29</v>
      </c>
      <c r="E3482" t="str">
        <f t="shared" si="1"/>
        <v>$7,650,000</v>
      </c>
      <c r="F3482" t="str">
        <f t="shared" si="2"/>
        <v/>
      </c>
      <c r="G3482" t="str">
        <f t="shared" si="3"/>
        <v>$7,650,000</v>
      </c>
      <c r="H3482" t="s">
        <v>7395</v>
      </c>
      <c r="J3482" t="s">
        <v>79</v>
      </c>
      <c r="K3482" t="s">
        <v>101</v>
      </c>
      <c r="L3482">
        <v>7650000</v>
      </c>
      <c r="M3482" t="s">
        <v>2523</v>
      </c>
    </row>
    <row r="3483" spans="1:13">
      <c r="A3483">
        <v>4899</v>
      </c>
      <c r="B3483" t="s">
        <v>7</v>
      </c>
      <c r="C3483" s="16" t="s">
        <v>7966</v>
      </c>
      <c r="D3483">
        <f t="shared" si="0"/>
        <v>29</v>
      </c>
      <c r="E3483" t="str">
        <f t="shared" si="1"/>
        <v>$6,857,725</v>
      </c>
      <c r="F3483" t="str">
        <f t="shared" si="2"/>
        <v/>
      </c>
      <c r="G3483" t="str">
        <f t="shared" si="3"/>
        <v>$6,857,725</v>
      </c>
      <c r="H3483" t="s">
        <v>7967</v>
      </c>
      <c r="J3483" t="s">
        <v>79</v>
      </c>
      <c r="K3483" t="s">
        <v>101</v>
      </c>
      <c r="L3483">
        <v>6857725</v>
      </c>
      <c r="M3483" t="s">
        <v>4108</v>
      </c>
    </row>
    <row r="3484" spans="1:13">
      <c r="A3484">
        <v>4900</v>
      </c>
      <c r="B3484" t="s">
        <v>7</v>
      </c>
      <c r="C3484" s="16" t="s">
        <v>7968</v>
      </c>
      <c r="D3484">
        <f t="shared" si="0"/>
        <v>29</v>
      </c>
      <c r="E3484" t="str">
        <f t="shared" si="1"/>
        <v>$6,730,800</v>
      </c>
      <c r="F3484" t="str">
        <f t="shared" si="2"/>
        <v/>
      </c>
      <c r="G3484" t="str">
        <f t="shared" si="3"/>
        <v>$6,730,800</v>
      </c>
      <c r="H3484" t="s">
        <v>7969</v>
      </c>
      <c r="J3484" t="s">
        <v>79</v>
      </c>
      <c r="K3484" t="s">
        <v>101</v>
      </c>
      <c r="L3484">
        <v>6730800</v>
      </c>
      <c r="M3484" t="s">
        <v>970</v>
      </c>
    </row>
    <row r="3485" spans="1:13">
      <c r="A3485">
        <v>4901</v>
      </c>
      <c r="B3485" t="s">
        <v>7</v>
      </c>
      <c r="C3485" s="16" t="s">
        <v>7970</v>
      </c>
      <c r="D3485">
        <f t="shared" si="0"/>
        <v>29</v>
      </c>
      <c r="E3485" t="str">
        <f t="shared" si="1"/>
        <v>$5,844,827 4th year of rookie contract</v>
      </c>
      <c r="F3485">
        <f t="shared" si="2"/>
        <v>11</v>
      </c>
      <c r="G3485" t="str">
        <f t="shared" si="3"/>
        <v>$5,844,827</v>
      </c>
      <c r="H3485" t="s">
        <v>7971</v>
      </c>
      <c r="J3485" t="s">
        <v>79</v>
      </c>
      <c r="K3485" t="s">
        <v>101</v>
      </c>
      <c r="L3485">
        <v>5844827</v>
      </c>
      <c r="M3485" t="s">
        <v>1378</v>
      </c>
    </row>
    <row r="3486" spans="1:13">
      <c r="A3486">
        <v>4902</v>
      </c>
      <c r="B3486" t="s">
        <v>7</v>
      </c>
      <c r="C3486" s="16" t="s">
        <v>7972</v>
      </c>
      <c r="D3486">
        <f t="shared" si="0"/>
        <v>29</v>
      </c>
      <c r="E3486" t="str">
        <f t="shared" si="1"/>
        <v>$5,361,240 3rd year of rookie contract</v>
      </c>
      <c r="F3486">
        <f t="shared" si="2"/>
        <v>11</v>
      </c>
      <c r="G3486" t="str">
        <f t="shared" si="3"/>
        <v>$5,361,240</v>
      </c>
      <c r="H3486" t="s">
        <v>7973</v>
      </c>
      <c r="J3486" t="s">
        <v>79</v>
      </c>
      <c r="K3486" t="s">
        <v>101</v>
      </c>
      <c r="L3486">
        <v>5361240</v>
      </c>
      <c r="M3486" t="s">
        <v>3118</v>
      </c>
    </row>
    <row r="3487" spans="1:13">
      <c r="A3487">
        <v>4903</v>
      </c>
      <c r="B3487" t="s">
        <v>7</v>
      </c>
      <c r="C3487" s="16" t="s">
        <v>7974</v>
      </c>
      <c r="D3487">
        <f t="shared" si="0"/>
        <v>29</v>
      </c>
      <c r="E3487" t="str">
        <f t="shared" si="1"/>
        <v>$4,344,000</v>
      </c>
      <c r="F3487" t="str">
        <f t="shared" si="2"/>
        <v/>
      </c>
      <c r="G3487" t="str">
        <f t="shared" si="3"/>
        <v>$4,344,000</v>
      </c>
      <c r="H3487" t="s">
        <v>7975</v>
      </c>
      <c r="J3487" t="s">
        <v>79</v>
      </c>
      <c r="K3487" t="s">
        <v>101</v>
      </c>
      <c r="L3487">
        <v>4344000</v>
      </c>
      <c r="M3487" t="s">
        <v>1525</v>
      </c>
    </row>
    <row r="3488" spans="1:13">
      <c r="A3488">
        <v>4904</v>
      </c>
      <c r="B3488" t="s">
        <v>7</v>
      </c>
      <c r="C3488" s="16" t="s">
        <v>7976</v>
      </c>
      <c r="D3488">
        <f t="shared" si="0"/>
        <v>29</v>
      </c>
      <c r="E3488" t="str">
        <f t="shared" si="1"/>
        <v>$3,910,816 4th year of rookie contract</v>
      </c>
      <c r="F3488">
        <f t="shared" si="2"/>
        <v>11</v>
      </c>
      <c r="G3488" t="str">
        <f t="shared" si="3"/>
        <v>$3,910,816</v>
      </c>
      <c r="H3488" t="s">
        <v>7977</v>
      </c>
      <c r="J3488" t="s">
        <v>79</v>
      </c>
      <c r="K3488" t="s">
        <v>101</v>
      </c>
      <c r="L3488">
        <v>3910816</v>
      </c>
      <c r="M3488" t="s">
        <v>2416</v>
      </c>
    </row>
    <row r="3489" spans="1:13">
      <c r="A3489">
        <v>4905</v>
      </c>
      <c r="B3489" t="s">
        <v>7</v>
      </c>
      <c r="C3489" s="16" t="s">
        <v>7978</v>
      </c>
      <c r="D3489">
        <f t="shared" si="0"/>
        <v>29</v>
      </c>
      <c r="E3489" t="str">
        <f t="shared" si="1"/>
        <v>$2,143,080 2nd year of rookie contract</v>
      </c>
      <c r="F3489">
        <f t="shared" si="2"/>
        <v>11</v>
      </c>
      <c r="G3489" t="str">
        <f t="shared" si="3"/>
        <v>$2,143,080</v>
      </c>
      <c r="H3489" t="s">
        <v>7979</v>
      </c>
      <c r="J3489" t="s">
        <v>79</v>
      </c>
      <c r="K3489" t="s">
        <v>101</v>
      </c>
      <c r="L3489">
        <v>2143080</v>
      </c>
      <c r="M3489" t="s">
        <v>908</v>
      </c>
    </row>
    <row r="3490" spans="1:13">
      <c r="A3490">
        <v>4906</v>
      </c>
      <c r="B3490" t="s">
        <v>7</v>
      </c>
      <c r="C3490" s="16" t="s">
        <v>7980</v>
      </c>
      <c r="D3490">
        <f t="shared" si="0"/>
        <v>29</v>
      </c>
      <c r="E3490" t="str">
        <f t="shared" si="1"/>
        <v>$1,306,455 minimum, counts $825,497</v>
      </c>
      <c r="F3490">
        <f t="shared" si="2"/>
        <v>11</v>
      </c>
      <c r="G3490" t="str">
        <f t="shared" si="3"/>
        <v>$1,306,455</v>
      </c>
      <c r="H3490" t="s">
        <v>7357</v>
      </c>
      <c r="J3490" t="s">
        <v>79</v>
      </c>
      <c r="K3490" t="s">
        <v>101</v>
      </c>
      <c r="L3490">
        <v>1306455</v>
      </c>
      <c r="M3490" t="s">
        <v>5388</v>
      </c>
    </row>
    <row r="3491" spans="1:13">
      <c r="A3491">
        <v>4907</v>
      </c>
      <c r="B3491" t="s">
        <v>7</v>
      </c>
      <c r="C3491" s="16" t="s">
        <v>7981</v>
      </c>
      <c r="D3491">
        <f t="shared" si="0"/>
        <v>29</v>
      </c>
      <c r="E3491" t="str">
        <f t="shared" si="1"/>
        <v>$1,165,320 2nd year of rookie contract</v>
      </c>
      <c r="F3491">
        <f t="shared" si="2"/>
        <v>11</v>
      </c>
      <c r="G3491" t="str">
        <f t="shared" si="3"/>
        <v>$1,165,320</v>
      </c>
      <c r="H3491" t="s">
        <v>7982</v>
      </c>
      <c r="J3491" t="s">
        <v>79</v>
      </c>
      <c r="K3491" t="s">
        <v>101</v>
      </c>
      <c r="L3491">
        <v>1165320</v>
      </c>
      <c r="M3491" t="s">
        <v>5308</v>
      </c>
    </row>
    <row r="3492" spans="1:13">
      <c r="A3492">
        <v>4908</v>
      </c>
      <c r="B3492" t="s">
        <v>7</v>
      </c>
      <c r="C3492" s="16" t="s">
        <v>7983</v>
      </c>
      <c r="D3492">
        <f t="shared" si="0"/>
        <v>29</v>
      </c>
      <c r="E3492" t="str">
        <f t="shared" si="1"/>
        <v>$1,118,760 2nd year of rookie contract</v>
      </c>
      <c r="F3492">
        <f t="shared" si="2"/>
        <v>11</v>
      </c>
      <c r="G3492" t="str">
        <f t="shared" si="3"/>
        <v>$1,118,760</v>
      </c>
      <c r="H3492" t="s">
        <v>7984</v>
      </c>
      <c r="J3492" t="s">
        <v>79</v>
      </c>
      <c r="K3492" t="s">
        <v>101</v>
      </c>
      <c r="L3492">
        <v>1118760</v>
      </c>
      <c r="M3492" t="s">
        <v>263</v>
      </c>
    </row>
    <row r="3493" spans="1:13">
      <c r="A3493">
        <v>4909</v>
      </c>
      <c r="B3493" t="s">
        <v>7</v>
      </c>
      <c r="C3493" s="16" t="s">
        <v>7985</v>
      </c>
      <c r="D3493">
        <f t="shared" si="0"/>
        <v>29</v>
      </c>
      <c r="E3493" t="str">
        <f t="shared" si="1"/>
        <v>$457,588 minimum</v>
      </c>
      <c r="F3493">
        <f t="shared" si="2"/>
        <v>9</v>
      </c>
      <c r="G3493" t="str">
        <f t="shared" si="3"/>
        <v>$457,588</v>
      </c>
      <c r="H3493" t="s">
        <v>7387</v>
      </c>
      <c r="J3493" t="s">
        <v>79</v>
      </c>
      <c r="K3493" t="s">
        <v>101</v>
      </c>
      <c r="L3493">
        <v>457588</v>
      </c>
      <c r="M3493" t="s">
        <v>1013</v>
      </c>
    </row>
    <row r="3494" spans="1:13">
      <c r="A3494">
        <v>4910</v>
      </c>
      <c r="B3494" t="s">
        <v>7</v>
      </c>
      <c r="C3494" s="16" t="s">
        <v>7986</v>
      </c>
      <c r="D3494">
        <f t="shared" si="0"/>
        <v>29</v>
      </c>
      <c r="E3494" t="str">
        <f t="shared" si="1"/>
        <v>$457,588 minimum</v>
      </c>
      <c r="F3494">
        <f t="shared" si="2"/>
        <v>9</v>
      </c>
      <c r="G3494" t="str">
        <f t="shared" si="3"/>
        <v>$457,588</v>
      </c>
      <c r="H3494" t="s">
        <v>7387</v>
      </c>
      <c r="J3494" t="s">
        <v>79</v>
      </c>
      <c r="K3494" t="s">
        <v>101</v>
      </c>
      <c r="L3494">
        <v>457588</v>
      </c>
      <c r="M3494" t="s">
        <v>1396</v>
      </c>
    </row>
    <row r="3495" spans="1:13">
      <c r="A3495">
        <v>4911</v>
      </c>
      <c r="B3495" t="s">
        <v>7</v>
      </c>
      <c r="C3495" s="16" t="s">
        <v>7987</v>
      </c>
      <c r="D3495">
        <f t="shared" si="0"/>
        <v>29</v>
      </c>
      <c r="E3495" t="str">
        <f t="shared" si="1"/>
        <v>$457,588 minimum</v>
      </c>
      <c r="F3495">
        <f t="shared" si="2"/>
        <v>9</v>
      </c>
      <c r="G3495" t="str">
        <f t="shared" si="3"/>
        <v>$457,588</v>
      </c>
      <c r="H3495" t="s">
        <v>7387</v>
      </c>
      <c r="J3495" t="s">
        <v>79</v>
      </c>
      <c r="K3495" t="s">
        <v>101</v>
      </c>
      <c r="L3495">
        <v>457588</v>
      </c>
      <c r="M3495" t="s">
        <v>3975</v>
      </c>
    </row>
    <row r="3496" spans="1:13">
      <c r="A3496">
        <v>4912</v>
      </c>
      <c r="B3496" t="s">
        <v>7</v>
      </c>
      <c r="C3496" s="16" t="s">
        <v>7988</v>
      </c>
      <c r="D3496">
        <f t="shared" si="0"/>
        <v>29</v>
      </c>
      <c r="E3496" t="str">
        <f t="shared" si="1"/>
        <v>$88,488 s 12/30-1/6, s 1/8-1/18, c $82,550</v>
      </c>
      <c r="F3496">
        <f t="shared" si="2"/>
        <v>8</v>
      </c>
      <c r="G3496" t="str">
        <f t="shared" si="3"/>
        <v>$88,488</v>
      </c>
      <c r="H3496" t="s">
        <v>7989</v>
      </c>
      <c r="J3496" t="s">
        <v>79</v>
      </c>
      <c r="K3496" t="s">
        <v>101</v>
      </c>
      <c r="L3496">
        <v>88488</v>
      </c>
      <c r="M3496" t="s">
        <v>1622</v>
      </c>
    </row>
    <row r="3497" spans="1:13">
      <c r="A3497">
        <v>4913</v>
      </c>
      <c r="B3497" t="s">
        <v>7</v>
      </c>
      <c r="C3497" s="16" t="s">
        <v>7990</v>
      </c>
      <c r="D3497">
        <f t="shared" si="0"/>
        <v>29</v>
      </c>
      <c r="E3497" t="str">
        <f t="shared" si="1"/>
        <v>$51,983 signed 12/17/09, rel 12/29/09</v>
      </c>
      <c r="F3497">
        <f t="shared" si="2"/>
        <v>8</v>
      </c>
      <c r="G3497" t="str">
        <f t="shared" si="3"/>
        <v>$51,983</v>
      </c>
      <c r="H3497" t="s">
        <v>7991</v>
      </c>
      <c r="J3497" t="s">
        <v>79</v>
      </c>
      <c r="K3497" t="s">
        <v>101</v>
      </c>
      <c r="L3497">
        <v>51983</v>
      </c>
      <c r="M3497" t="s">
        <v>518</v>
      </c>
    </row>
    <row r="3498" spans="1:13">
      <c r="A3498">
        <v>4915</v>
      </c>
      <c r="B3498" t="s">
        <v>7</v>
      </c>
      <c r="C3498" s="16" t="s">
        <v>7992</v>
      </c>
      <c r="D3498">
        <f t="shared" si="0"/>
        <v>29</v>
      </c>
      <c r="E3498" t="str">
        <f t="shared" si="1"/>
        <v>$13,655,268 released 2/23/10</v>
      </c>
      <c r="F3498">
        <f t="shared" si="2"/>
        <v>12</v>
      </c>
      <c r="G3498" t="str">
        <f t="shared" si="3"/>
        <v>$13,655,268</v>
      </c>
      <c r="H3498" t="s">
        <v>7993</v>
      </c>
      <c r="J3498" t="s">
        <v>81</v>
      </c>
      <c r="K3498" t="s">
        <v>101</v>
      </c>
      <c r="L3498">
        <v>13655268</v>
      </c>
      <c r="M3498" t="s">
        <v>5482</v>
      </c>
    </row>
    <row r="3499" spans="1:13">
      <c r="A3499">
        <v>4916</v>
      </c>
      <c r="B3499" t="s">
        <v>7</v>
      </c>
      <c r="C3499" s="16" t="s">
        <v>7994</v>
      </c>
      <c r="D3499">
        <f t="shared" si="0"/>
        <v>29</v>
      </c>
      <c r="E3499" t="str">
        <f t="shared" si="1"/>
        <v>$8,775,000 released 2/18/10</v>
      </c>
      <c r="F3499">
        <f t="shared" si="2"/>
        <v>11</v>
      </c>
      <c r="G3499" t="str">
        <f t="shared" si="3"/>
        <v>$8,775,000</v>
      </c>
      <c r="H3499" t="s">
        <v>7995</v>
      </c>
      <c r="J3499" t="s">
        <v>81</v>
      </c>
      <c r="K3499" t="s">
        <v>101</v>
      </c>
      <c r="L3499">
        <v>8775000</v>
      </c>
      <c r="M3499" t="s">
        <v>5426</v>
      </c>
    </row>
    <row r="3500" spans="1:13">
      <c r="A3500">
        <v>4917</v>
      </c>
      <c r="B3500" t="s">
        <v>7</v>
      </c>
      <c r="C3500" s="16" t="s">
        <v>7996</v>
      </c>
      <c r="D3500">
        <f t="shared" si="0"/>
        <v>29</v>
      </c>
      <c r="E3500" t="str">
        <f t="shared" si="1"/>
        <v>$7,500,000</v>
      </c>
      <c r="F3500" t="str">
        <f t="shared" si="2"/>
        <v/>
      </c>
      <c r="G3500" t="str">
        <f t="shared" si="3"/>
        <v>$7,500,000</v>
      </c>
      <c r="H3500" t="s">
        <v>1388</v>
      </c>
      <c r="J3500" t="s">
        <v>81</v>
      </c>
      <c r="K3500" t="s">
        <v>101</v>
      </c>
      <c r="L3500">
        <v>7500000</v>
      </c>
      <c r="M3500" t="s">
        <v>4575</v>
      </c>
    </row>
    <row r="3501" spans="1:13">
      <c r="A3501">
        <v>4918</v>
      </c>
      <c r="B3501" t="s">
        <v>7</v>
      </c>
      <c r="C3501" s="16" t="s">
        <v>7997</v>
      </c>
      <c r="D3501">
        <f t="shared" si="0"/>
        <v>29</v>
      </c>
      <c r="E3501" t="str">
        <f t="shared" si="1"/>
        <v>$6,600,000 retired 9/22/08</v>
      </c>
      <c r="F3501">
        <f t="shared" si="2"/>
        <v>11</v>
      </c>
      <c r="G3501" t="str">
        <f t="shared" si="3"/>
        <v>$6,600,000</v>
      </c>
      <c r="H3501" t="s">
        <v>2068</v>
      </c>
      <c r="J3501" t="s">
        <v>81</v>
      </c>
      <c r="K3501" t="s">
        <v>101</v>
      </c>
      <c r="L3501">
        <v>6600000</v>
      </c>
      <c r="M3501" t="s">
        <v>5968</v>
      </c>
    </row>
    <row r="3502" spans="1:13">
      <c r="A3502">
        <v>4919</v>
      </c>
      <c r="B3502" t="s">
        <v>7</v>
      </c>
      <c r="C3502" s="16" t="s">
        <v>7998</v>
      </c>
      <c r="D3502">
        <f t="shared" si="0"/>
        <v>29</v>
      </c>
      <c r="E3502" t="str">
        <f t="shared" si="1"/>
        <v>$6,031,800</v>
      </c>
      <c r="F3502" t="str">
        <f t="shared" si="2"/>
        <v/>
      </c>
      <c r="G3502" t="str">
        <f t="shared" si="3"/>
        <v>$6,031,800</v>
      </c>
      <c r="H3502" t="s">
        <v>7399</v>
      </c>
      <c r="J3502" t="s">
        <v>81</v>
      </c>
      <c r="K3502" t="s">
        <v>101</v>
      </c>
      <c r="L3502">
        <v>6031800</v>
      </c>
      <c r="M3502" t="s">
        <v>876</v>
      </c>
    </row>
    <row r="3503" spans="1:13">
      <c r="A3503">
        <v>4920</v>
      </c>
      <c r="B3503" t="s">
        <v>7</v>
      </c>
      <c r="C3503" s="16" t="s">
        <v>7999</v>
      </c>
      <c r="D3503">
        <f t="shared" si="0"/>
        <v>29</v>
      </c>
      <c r="E3503" t="str">
        <f t="shared" si="1"/>
        <v>$5,800,000</v>
      </c>
      <c r="F3503" t="str">
        <f t="shared" si="2"/>
        <v/>
      </c>
      <c r="G3503" t="str">
        <f t="shared" si="3"/>
        <v>$5,800,000</v>
      </c>
      <c r="H3503" t="s">
        <v>4067</v>
      </c>
      <c r="J3503" t="s">
        <v>81</v>
      </c>
      <c r="K3503" t="s">
        <v>101</v>
      </c>
      <c r="L3503">
        <v>5800000</v>
      </c>
      <c r="M3503" t="s">
        <v>1914</v>
      </c>
    </row>
    <row r="3504" spans="1:13">
      <c r="A3504">
        <v>4921</v>
      </c>
      <c r="B3504" t="s">
        <v>7</v>
      </c>
      <c r="C3504" s="16" t="s">
        <v>8000</v>
      </c>
      <c r="D3504">
        <f t="shared" si="0"/>
        <v>29</v>
      </c>
      <c r="E3504" t="str">
        <f t="shared" si="1"/>
        <v>$3,610,080 1st year of rookie contract</v>
      </c>
      <c r="F3504">
        <f t="shared" si="2"/>
        <v>11</v>
      </c>
      <c r="G3504" t="str">
        <f t="shared" si="3"/>
        <v>$3,610,080</v>
      </c>
      <c r="H3504" t="s">
        <v>8001</v>
      </c>
      <c r="J3504" t="s">
        <v>81</v>
      </c>
      <c r="K3504" t="s">
        <v>101</v>
      </c>
      <c r="L3504">
        <v>3610080</v>
      </c>
      <c r="M3504" t="s">
        <v>989</v>
      </c>
    </row>
    <row r="3505" spans="1:13">
      <c r="A3505">
        <v>4922</v>
      </c>
      <c r="B3505" t="s">
        <v>7</v>
      </c>
      <c r="C3505" s="16" t="s">
        <v>7054</v>
      </c>
      <c r="D3505">
        <f t="shared" si="0"/>
        <v>29</v>
      </c>
      <c r="E3505" t="str">
        <f t="shared" si="1"/>
        <v>$3,000,000</v>
      </c>
      <c r="F3505" t="str">
        <f t="shared" si="2"/>
        <v/>
      </c>
      <c r="G3505" t="str">
        <f t="shared" si="3"/>
        <v>$3,000,000</v>
      </c>
      <c r="H3505" t="s">
        <v>459</v>
      </c>
      <c r="J3505" t="s">
        <v>81</v>
      </c>
      <c r="K3505" t="s">
        <v>101</v>
      </c>
      <c r="L3505">
        <v>3000000</v>
      </c>
      <c r="M3505" t="s">
        <v>1187</v>
      </c>
    </row>
    <row r="3506" spans="1:13">
      <c r="A3506">
        <v>4923</v>
      </c>
      <c r="B3506" t="s">
        <v>7</v>
      </c>
      <c r="C3506" s="16" t="s">
        <v>8002</v>
      </c>
      <c r="D3506">
        <f t="shared" si="0"/>
        <v>29</v>
      </c>
      <c r="E3506" t="str">
        <f t="shared" si="1"/>
        <v>$2,332,800 3rd year of rookie contract</v>
      </c>
      <c r="F3506">
        <f t="shared" si="2"/>
        <v>11</v>
      </c>
      <c r="G3506" t="str">
        <f t="shared" si="3"/>
        <v>$2,332,800</v>
      </c>
      <c r="H3506" t="s">
        <v>8003</v>
      </c>
      <c r="J3506" t="s">
        <v>81</v>
      </c>
      <c r="K3506" t="s">
        <v>101</v>
      </c>
      <c r="L3506">
        <v>2332800</v>
      </c>
      <c r="M3506" t="s">
        <v>275</v>
      </c>
    </row>
    <row r="3507" spans="1:13">
      <c r="A3507">
        <v>4924</v>
      </c>
      <c r="B3507" t="s">
        <v>7</v>
      </c>
      <c r="C3507" s="16" t="s">
        <v>8004</v>
      </c>
      <c r="D3507">
        <f t="shared" si="0"/>
        <v>29</v>
      </c>
      <c r="E3507" t="str">
        <f t="shared" si="1"/>
        <v>$2,035,920 2nd year of rookie contract</v>
      </c>
      <c r="F3507">
        <f t="shared" si="2"/>
        <v>11</v>
      </c>
      <c r="G3507" t="str">
        <f t="shared" si="3"/>
        <v>$2,035,920</v>
      </c>
      <c r="H3507" t="s">
        <v>8005</v>
      </c>
      <c r="J3507" t="s">
        <v>81</v>
      </c>
      <c r="K3507" t="s">
        <v>101</v>
      </c>
      <c r="L3507">
        <v>2035920</v>
      </c>
      <c r="M3507" t="s">
        <v>573</v>
      </c>
    </row>
    <row r="3508" spans="1:13">
      <c r="A3508">
        <v>4925</v>
      </c>
      <c r="B3508" t="s">
        <v>7</v>
      </c>
      <c r="C3508" s="16" t="s">
        <v>8006</v>
      </c>
      <c r="D3508">
        <f t="shared" si="0"/>
        <v>29</v>
      </c>
      <c r="E3508" t="str">
        <f t="shared" si="1"/>
        <v>$2,000,000 released 2/19/09</v>
      </c>
      <c r="F3508">
        <f t="shared" si="2"/>
        <v>11</v>
      </c>
      <c r="G3508" t="str">
        <f t="shared" si="3"/>
        <v>$2,000,000</v>
      </c>
      <c r="H3508" t="s">
        <v>1264</v>
      </c>
      <c r="J3508" t="s">
        <v>81</v>
      </c>
      <c r="K3508" t="s">
        <v>101</v>
      </c>
      <c r="L3508">
        <v>2000000</v>
      </c>
      <c r="M3508" t="s">
        <v>5681</v>
      </c>
    </row>
    <row r="3509" spans="1:13">
      <c r="A3509">
        <v>4926</v>
      </c>
      <c r="B3509" t="s">
        <v>7</v>
      </c>
      <c r="C3509" s="16" t="s">
        <v>8007</v>
      </c>
      <c r="D3509">
        <f t="shared" si="0"/>
        <v>29</v>
      </c>
      <c r="E3509" t="str">
        <f t="shared" si="1"/>
        <v>$1,167,000 1st year of rookie contract</v>
      </c>
      <c r="F3509">
        <f t="shared" si="2"/>
        <v>11</v>
      </c>
      <c r="G3509" t="str">
        <f t="shared" si="3"/>
        <v>$1,167,000</v>
      </c>
      <c r="H3509" t="s">
        <v>8008</v>
      </c>
      <c r="J3509" t="s">
        <v>81</v>
      </c>
      <c r="K3509" t="s">
        <v>101</v>
      </c>
      <c r="L3509">
        <v>1167000</v>
      </c>
      <c r="M3509" t="s">
        <v>1364</v>
      </c>
    </row>
    <row r="3510" spans="1:13">
      <c r="A3510">
        <v>4927</v>
      </c>
      <c r="B3510" t="s">
        <v>7</v>
      </c>
      <c r="C3510" s="16" t="s">
        <v>8009</v>
      </c>
      <c r="D3510">
        <f t="shared" si="0"/>
        <v>29</v>
      </c>
      <c r="E3510" t="str">
        <f t="shared" si="1"/>
        <v>$1,044,000 2nd year of rookie contract</v>
      </c>
      <c r="F3510">
        <f t="shared" si="2"/>
        <v>11</v>
      </c>
      <c r="G3510" t="str">
        <f t="shared" si="3"/>
        <v>$1,044,000</v>
      </c>
      <c r="H3510" t="s">
        <v>8010</v>
      </c>
      <c r="J3510" t="s">
        <v>81</v>
      </c>
      <c r="K3510" t="s">
        <v>101</v>
      </c>
      <c r="L3510">
        <v>1044000</v>
      </c>
      <c r="M3510" t="s">
        <v>4989</v>
      </c>
    </row>
    <row r="3511" spans="1:13">
      <c r="A3511">
        <v>4928</v>
      </c>
      <c r="B3511" t="s">
        <v>7</v>
      </c>
      <c r="C3511" s="16" t="s">
        <v>8011</v>
      </c>
      <c r="D3511">
        <f t="shared" si="0"/>
        <v>29</v>
      </c>
      <c r="E3511" t="str">
        <f t="shared" si="1"/>
        <v>$884,881 minimum, counts $825,497</v>
      </c>
      <c r="F3511">
        <f t="shared" si="2"/>
        <v>9</v>
      </c>
      <c r="G3511" t="str">
        <f t="shared" si="3"/>
        <v>$884,881</v>
      </c>
      <c r="H3511" t="s">
        <v>7412</v>
      </c>
      <c r="J3511" t="s">
        <v>81</v>
      </c>
      <c r="K3511" t="s">
        <v>101</v>
      </c>
      <c r="L3511">
        <v>884881</v>
      </c>
      <c r="M3511" t="s">
        <v>5953</v>
      </c>
    </row>
    <row r="3512" spans="1:13">
      <c r="A3512">
        <v>4929</v>
      </c>
      <c r="B3512" t="s">
        <v>7</v>
      </c>
      <c r="C3512" s="16" t="s">
        <v>8012</v>
      </c>
      <c r="D3512">
        <f t="shared" si="0"/>
        <v>29</v>
      </c>
      <c r="E3512" t="str">
        <f t="shared" si="1"/>
        <v>$881,000</v>
      </c>
      <c r="F3512" t="str">
        <f t="shared" si="2"/>
        <v/>
      </c>
      <c r="G3512" t="str">
        <f t="shared" si="3"/>
        <v>$881,000</v>
      </c>
      <c r="H3512" t="s">
        <v>8013</v>
      </c>
      <c r="J3512" t="s">
        <v>81</v>
      </c>
      <c r="K3512" t="s">
        <v>101</v>
      </c>
      <c r="L3512">
        <v>881000</v>
      </c>
      <c r="M3512" t="s">
        <v>480</v>
      </c>
    </row>
    <row r="3513" spans="1:13">
      <c r="A3513">
        <v>4930</v>
      </c>
      <c r="B3513" t="s">
        <v>7</v>
      </c>
      <c r="C3513" s="16" t="s">
        <v>8014</v>
      </c>
      <c r="D3513">
        <f t="shared" si="0"/>
        <v>29</v>
      </c>
      <c r="E3513" t="str">
        <f t="shared" si="1"/>
        <v>$838,034 signed 11/4, counts $781,794</v>
      </c>
      <c r="F3513">
        <f t="shared" si="2"/>
        <v>9</v>
      </c>
      <c r="G3513" t="str">
        <f t="shared" si="3"/>
        <v>$838,034</v>
      </c>
      <c r="H3513" t="s">
        <v>8015</v>
      </c>
      <c r="J3513" t="s">
        <v>81</v>
      </c>
      <c r="K3513" t="s">
        <v>101</v>
      </c>
      <c r="L3513">
        <v>838034</v>
      </c>
      <c r="M3513" t="s">
        <v>5178</v>
      </c>
    </row>
    <row r="3514" spans="1:13">
      <c r="A3514">
        <v>4931</v>
      </c>
      <c r="B3514" t="s">
        <v>7</v>
      </c>
      <c r="C3514" s="16" t="s">
        <v>8016</v>
      </c>
      <c r="D3514">
        <f t="shared" si="0"/>
        <v>29</v>
      </c>
      <c r="E3514" t="str">
        <f t="shared" si="1"/>
        <v>$825,497 minimum</v>
      </c>
      <c r="F3514">
        <f t="shared" si="2"/>
        <v>9</v>
      </c>
      <c r="G3514" t="str">
        <f t="shared" si="3"/>
        <v>$825,497</v>
      </c>
      <c r="H3514" t="s">
        <v>7385</v>
      </c>
      <c r="J3514" t="s">
        <v>81</v>
      </c>
      <c r="K3514" t="s">
        <v>101</v>
      </c>
      <c r="L3514">
        <v>825497</v>
      </c>
      <c r="M3514" t="s">
        <v>3988</v>
      </c>
    </row>
    <row r="3515" spans="1:13">
      <c r="A3515">
        <v>4932</v>
      </c>
      <c r="B3515" t="s">
        <v>7</v>
      </c>
      <c r="C3515" s="16" t="s">
        <v>8017</v>
      </c>
      <c r="D3515">
        <f t="shared" si="0"/>
        <v>29</v>
      </c>
      <c r="E3515" t="str">
        <f t="shared" si="1"/>
        <v>$457,588 minimum</v>
      </c>
      <c r="F3515">
        <f t="shared" si="2"/>
        <v>9</v>
      </c>
      <c r="G3515" t="str">
        <f t="shared" si="3"/>
        <v>$457,588</v>
      </c>
      <c r="H3515" t="s">
        <v>7387</v>
      </c>
      <c r="J3515" t="s">
        <v>81</v>
      </c>
      <c r="K3515" t="s">
        <v>101</v>
      </c>
      <c r="L3515">
        <v>457588</v>
      </c>
      <c r="M3515" t="s">
        <v>3946</v>
      </c>
    </row>
    <row r="3516" spans="1:13">
      <c r="A3516">
        <v>4933</v>
      </c>
      <c r="B3516" t="s">
        <v>7</v>
      </c>
      <c r="C3516" s="16" t="s">
        <v>8018</v>
      </c>
      <c r="D3516">
        <f t="shared" si="0"/>
        <v>29</v>
      </c>
      <c r="E3516" t="str">
        <f t="shared" si="1"/>
        <v>$76,850 rel 11/5/09, counts $48,559</v>
      </c>
      <c r="F3516">
        <f t="shared" si="2"/>
        <v>8</v>
      </c>
      <c r="G3516" t="str">
        <f t="shared" si="3"/>
        <v>$76,850</v>
      </c>
      <c r="H3516" t="s">
        <v>8019</v>
      </c>
      <c r="J3516" t="s">
        <v>81</v>
      </c>
      <c r="K3516" t="s">
        <v>101</v>
      </c>
      <c r="L3516">
        <v>76850</v>
      </c>
      <c r="M3516" t="s">
        <v>4957</v>
      </c>
    </row>
    <row r="3517" spans="1:13">
      <c r="A3517">
        <v>4935</v>
      </c>
      <c r="B3517" t="s">
        <v>7</v>
      </c>
      <c r="C3517" s="16" t="s">
        <v>8020</v>
      </c>
      <c r="D3517">
        <f t="shared" si="0"/>
        <v>29</v>
      </c>
      <c r="E3517" t="str">
        <f t="shared" si="1"/>
        <v>$22,183,220</v>
      </c>
      <c r="F3517" t="str">
        <f t="shared" si="2"/>
        <v/>
      </c>
      <c r="G3517" t="str">
        <f t="shared" si="3"/>
        <v>$22,183,220</v>
      </c>
      <c r="H3517" t="s">
        <v>8021</v>
      </c>
      <c r="J3517" t="s">
        <v>82</v>
      </c>
      <c r="K3517" t="s">
        <v>101</v>
      </c>
      <c r="L3517">
        <v>22183220</v>
      </c>
      <c r="M3517" t="s">
        <v>1393</v>
      </c>
    </row>
    <row r="3518" spans="1:13">
      <c r="A3518">
        <v>4936</v>
      </c>
      <c r="B3518" t="s">
        <v>7</v>
      </c>
      <c r="C3518" s="16" t="s">
        <v>8022</v>
      </c>
      <c r="D3518">
        <f t="shared" si="0"/>
        <v>29</v>
      </c>
      <c r="E3518" t="str">
        <f t="shared" si="1"/>
        <v>$14,200,000</v>
      </c>
      <c r="F3518" t="str">
        <f t="shared" si="2"/>
        <v/>
      </c>
      <c r="G3518" t="str">
        <f t="shared" si="3"/>
        <v>$14,200,000</v>
      </c>
      <c r="H3518" t="s">
        <v>6954</v>
      </c>
      <c r="J3518" t="s">
        <v>82</v>
      </c>
      <c r="K3518" t="s">
        <v>101</v>
      </c>
      <c r="L3518">
        <v>14200000</v>
      </c>
      <c r="M3518" t="s">
        <v>371</v>
      </c>
    </row>
    <row r="3519" spans="1:13">
      <c r="A3519">
        <v>4937</v>
      </c>
      <c r="B3519" t="s">
        <v>7</v>
      </c>
      <c r="C3519" s="16" t="s">
        <v>8023</v>
      </c>
      <c r="D3519">
        <f t="shared" si="0"/>
        <v>29</v>
      </c>
      <c r="E3519" t="str">
        <f t="shared" si="1"/>
        <v>$12,600,000</v>
      </c>
      <c r="F3519" t="str">
        <f t="shared" si="2"/>
        <v/>
      </c>
      <c r="G3519" t="str">
        <f t="shared" si="3"/>
        <v>$12,600,000</v>
      </c>
      <c r="H3519" t="s">
        <v>6737</v>
      </c>
      <c r="J3519" t="s">
        <v>82</v>
      </c>
      <c r="K3519" t="s">
        <v>101</v>
      </c>
      <c r="L3519">
        <v>12600000</v>
      </c>
      <c r="M3519" t="s">
        <v>1383</v>
      </c>
    </row>
    <row r="3520" spans="1:13">
      <c r="A3520">
        <v>4938</v>
      </c>
      <c r="B3520" t="s">
        <v>7</v>
      </c>
      <c r="C3520" s="16" t="s">
        <v>8024</v>
      </c>
      <c r="D3520">
        <f t="shared" si="0"/>
        <v>29</v>
      </c>
      <c r="E3520" t="str">
        <f t="shared" si="1"/>
        <v>$10,728,130</v>
      </c>
      <c r="F3520" t="str">
        <f t="shared" si="2"/>
        <v/>
      </c>
      <c r="G3520" t="str">
        <f t="shared" si="3"/>
        <v>$10,728,130</v>
      </c>
      <c r="H3520" t="s">
        <v>8025</v>
      </c>
      <c r="J3520" t="s">
        <v>82</v>
      </c>
      <c r="K3520" t="s">
        <v>101</v>
      </c>
      <c r="L3520">
        <v>10728130</v>
      </c>
      <c r="M3520" t="s">
        <v>1398</v>
      </c>
    </row>
    <row r="3521" spans="1:13">
      <c r="A3521">
        <v>4939</v>
      </c>
      <c r="B3521" t="s">
        <v>7</v>
      </c>
      <c r="C3521" s="16" t="s">
        <v>8026</v>
      </c>
      <c r="D3521">
        <f t="shared" si="0"/>
        <v>29</v>
      </c>
      <c r="E3521" t="str">
        <f t="shared" si="1"/>
        <v>$4,500,000</v>
      </c>
      <c r="F3521" t="str">
        <f t="shared" si="2"/>
        <v/>
      </c>
      <c r="G3521" t="str">
        <f t="shared" si="3"/>
        <v>$4,500,000</v>
      </c>
      <c r="H3521" t="s">
        <v>323</v>
      </c>
      <c r="J3521" t="s">
        <v>82</v>
      </c>
      <c r="K3521" t="s">
        <v>101</v>
      </c>
      <c r="L3521">
        <v>4500000</v>
      </c>
      <c r="M3521" t="s">
        <v>4616</v>
      </c>
    </row>
    <row r="3522" spans="1:13">
      <c r="A3522">
        <v>4940</v>
      </c>
      <c r="B3522" t="s">
        <v>7</v>
      </c>
      <c r="C3522" s="16" t="s">
        <v>8027</v>
      </c>
      <c r="D3522">
        <f t="shared" si="0"/>
        <v>29</v>
      </c>
      <c r="E3522" t="str">
        <f t="shared" si="1"/>
        <v>$3,780,000</v>
      </c>
      <c r="F3522" t="str">
        <f t="shared" si="2"/>
        <v/>
      </c>
      <c r="G3522" t="str">
        <f t="shared" si="3"/>
        <v>$3,780,000</v>
      </c>
      <c r="H3522" t="s">
        <v>8028</v>
      </c>
      <c r="J3522" t="s">
        <v>82</v>
      </c>
      <c r="K3522" t="s">
        <v>101</v>
      </c>
      <c r="L3522">
        <v>3780000</v>
      </c>
      <c r="M3522" t="s">
        <v>8029</v>
      </c>
    </row>
    <row r="3523" spans="1:13">
      <c r="A3523">
        <v>4941</v>
      </c>
      <c r="B3523" t="s">
        <v>7</v>
      </c>
      <c r="C3523" s="16" t="s">
        <v>8030</v>
      </c>
      <c r="D3523">
        <f t="shared" si="0"/>
        <v>29</v>
      </c>
      <c r="E3523" t="str">
        <f t="shared" si="1"/>
        <v>$3,240,380</v>
      </c>
      <c r="F3523" t="str">
        <f t="shared" si="2"/>
        <v/>
      </c>
      <c r="G3523" t="str">
        <f t="shared" si="3"/>
        <v>$3,240,380</v>
      </c>
      <c r="H3523" t="s">
        <v>8031</v>
      </c>
      <c r="J3523" t="s">
        <v>82</v>
      </c>
      <c r="K3523" t="s">
        <v>101</v>
      </c>
      <c r="L3523">
        <v>3240380</v>
      </c>
      <c r="M3523" t="s">
        <v>1412</v>
      </c>
    </row>
    <row r="3524" spans="1:13">
      <c r="A3524">
        <v>4942</v>
      </c>
      <c r="B3524" t="s">
        <v>7</v>
      </c>
      <c r="C3524" s="16" t="s">
        <v>8032</v>
      </c>
      <c r="D3524">
        <f t="shared" si="0"/>
        <v>29</v>
      </c>
      <c r="E3524" t="str">
        <f t="shared" si="1"/>
        <v>$2,500,000</v>
      </c>
      <c r="F3524" t="str">
        <f t="shared" si="2"/>
        <v/>
      </c>
      <c r="G3524" t="str">
        <f t="shared" si="3"/>
        <v>$2,500,000</v>
      </c>
      <c r="H3524" t="s">
        <v>527</v>
      </c>
      <c r="J3524" t="s">
        <v>82</v>
      </c>
      <c r="K3524" t="s">
        <v>101</v>
      </c>
      <c r="L3524">
        <v>2500000</v>
      </c>
      <c r="M3524" t="s">
        <v>5648</v>
      </c>
    </row>
    <row r="3525" spans="1:13">
      <c r="A3525">
        <v>4943</v>
      </c>
      <c r="B3525" t="s">
        <v>7</v>
      </c>
      <c r="C3525" s="16" t="s">
        <v>8033</v>
      </c>
      <c r="D3525">
        <f t="shared" si="0"/>
        <v>29</v>
      </c>
      <c r="E3525" t="str">
        <f t="shared" si="1"/>
        <v>$1,081,680 2nd year of rookie contract</v>
      </c>
      <c r="F3525">
        <f t="shared" si="2"/>
        <v>11</v>
      </c>
      <c r="G3525" t="str">
        <f t="shared" si="3"/>
        <v>$1,081,680</v>
      </c>
      <c r="H3525" t="s">
        <v>8034</v>
      </c>
      <c r="J3525" t="s">
        <v>82</v>
      </c>
      <c r="K3525" t="s">
        <v>101</v>
      </c>
      <c r="L3525">
        <v>1081680</v>
      </c>
      <c r="M3525" t="s">
        <v>659</v>
      </c>
    </row>
    <row r="3526" spans="1:13">
      <c r="A3526">
        <v>4944</v>
      </c>
      <c r="B3526" t="s">
        <v>7</v>
      </c>
      <c r="C3526" s="16" t="s">
        <v>8035</v>
      </c>
      <c r="D3526">
        <f t="shared" si="0"/>
        <v>29</v>
      </c>
      <c r="E3526" t="str">
        <f t="shared" si="1"/>
        <v>$1,079,640 3rd year of rookie contract</v>
      </c>
      <c r="F3526">
        <f t="shared" si="2"/>
        <v>11</v>
      </c>
      <c r="G3526" t="str">
        <f t="shared" si="3"/>
        <v>$1,079,640</v>
      </c>
      <c r="H3526" t="s">
        <v>8036</v>
      </c>
      <c r="J3526" t="s">
        <v>82</v>
      </c>
      <c r="K3526" t="s">
        <v>101</v>
      </c>
      <c r="L3526">
        <v>1079640</v>
      </c>
      <c r="M3526" t="s">
        <v>674</v>
      </c>
    </row>
    <row r="3527" spans="1:13">
      <c r="A3527">
        <v>4945</v>
      </c>
      <c r="B3527" t="s">
        <v>7</v>
      </c>
      <c r="C3527" s="16" t="s">
        <v>8037</v>
      </c>
      <c r="D3527">
        <f t="shared" si="0"/>
        <v>29</v>
      </c>
      <c r="E3527" t="str">
        <f t="shared" si="1"/>
        <v>$1,033,342 minimum, counts $825,497</v>
      </c>
      <c r="F3527">
        <f t="shared" si="2"/>
        <v>11</v>
      </c>
      <c r="G3527" t="str">
        <f t="shared" si="3"/>
        <v>$1,033,342</v>
      </c>
      <c r="H3527" t="s">
        <v>8038</v>
      </c>
      <c r="J3527" t="s">
        <v>82</v>
      </c>
      <c r="K3527" t="s">
        <v>101</v>
      </c>
      <c r="L3527">
        <v>1033342</v>
      </c>
      <c r="M3527" t="s">
        <v>2651</v>
      </c>
    </row>
    <row r="3528" spans="1:13">
      <c r="A3528">
        <v>4946</v>
      </c>
      <c r="B3528" t="s">
        <v>7</v>
      </c>
      <c r="C3528" s="16" t="s">
        <v>8039</v>
      </c>
      <c r="D3528">
        <f t="shared" si="0"/>
        <v>29</v>
      </c>
      <c r="E3528" t="str">
        <f t="shared" si="1"/>
        <v>$850,000</v>
      </c>
      <c r="F3528" t="str">
        <f t="shared" si="2"/>
        <v/>
      </c>
      <c r="G3528" t="str">
        <f t="shared" si="3"/>
        <v>$850,000</v>
      </c>
      <c r="H3528" t="s">
        <v>3917</v>
      </c>
      <c r="J3528" t="s">
        <v>82</v>
      </c>
      <c r="K3528" t="s">
        <v>101</v>
      </c>
      <c r="L3528">
        <v>850000</v>
      </c>
      <c r="M3528" t="s">
        <v>1265</v>
      </c>
    </row>
    <row r="3529" spans="1:13">
      <c r="A3529">
        <v>4947</v>
      </c>
      <c r="B3529" t="s">
        <v>7</v>
      </c>
      <c r="C3529" s="16" t="s">
        <v>8040</v>
      </c>
      <c r="D3529">
        <f t="shared" si="0"/>
        <v>29</v>
      </c>
      <c r="E3529" t="str">
        <f t="shared" si="1"/>
        <v>$825,497 released 1/22/10</v>
      </c>
      <c r="F3529">
        <f t="shared" si="2"/>
        <v>9</v>
      </c>
      <c r="G3529" t="str">
        <f t="shared" si="3"/>
        <v>$825,497</v>
      </c>
      <c r="H3529" t="s">
        <v>8041</v>
      </c>
      <c r="J3529" t="s">
        <v>82</v>
      </c>
      <c r="K3529" t="s">
        <v>101</v>
      </c>
      <c r="L3529">
        <v>825497</v>
      </c>
      <c r="M3529" t="s">
        <v>5563</v>
      </c>
    </row>
    <row r="3530" spans="1:13">
      <c r="A3530">
        <v>4948</v>
      </c>
      <c r="B3530" t="s">
        <v>7</v>
      </c>
      <c r="C3530" s="16" t="s">
        <v>8042</v>
      </c>
      <c r="D3530">
        <f t="shared" si="0"/>
        <v>29</v>
      </c>
      <c r="E3530" t="str">
        <f t="shared" si="1"/>
        <v>$736,420 minimum</v>
      </c>
      <c r="F3530">
        <f t="shared" si="2"/>
        <v>9</v>
      </c>
      <c r="G3530" t="str">
        <f t="shared" si="3"/>
        <v>$736,420</v>
      </c>
      <c r="H3530" t="s">
        <v>7460</v>
      </c>
      <c r="J3530" t="s">
        <v>82</v>
      </c>
      <c r="K3530" t="s">
        <v>101</v>
      </c>
      <c r="L3530">
        <v>736420</v>
      </c>
      <c r="M3530" t="s">
        <v>5550</v>
      </c>
    </row>
    <row r="3531" spans="1:13">
      <c r="A3531">
        <v>4950</v>
      </c>
      <c r="B3531" t="s">
        <v>7</v>
      </c>
      <c r="C3531" s="16" t="s">
        <v>8043</v>
      </c>
      <c r="D3531">
        <f t="shared" si="0"/>
        <v>29</v>
      </c>
      <c r="E3531" t="str">
        <f t="shared" si="1"/>
        <v>$15,779,912</v>
      </c>
      <c r="F3531" t="str">
        <f t="shared" si="2"/>
        <v/>
      </c>
      <c r="G3531" t="str">
        <f t="shared" si="3"/>
        <v>$15,779,912</v>
      </c>
      <c r="H3531" t="s">
        <v>7442</v>
      </c>
      <c r="J3531" t="s">
        <v>87</v>
      </c>
      <c r="K3531" t="s">
        <v>101</v>
      </c>
      <c r="L3531">
        <v>15779912</v>
      </c>
      <c r="M3531" t="s">
        <v>857</v>
      </c>
    </row>
    <row r="3532" spans="1:13">
      <c r="A3532">
        <v>4951</v>
      </c>
      <c r="B3532" t="s">
        <v>7</v>
      </c>
      <c r="C3532" s="16" t="s">
        <v>8044</v>
      </c>
      <c r="D3532">
        <f t="shared" si="0"/>
        <v>29</v>
      </c>
      <c r="E3532" t="str">
        <f t="shared" si="1"/>
        <v>$9,000,000</v>
      </c>
      <c r="F3532" t="str">
        <f t="shared" si="2"/>
        <v/>
      </c>
      <c r="G3532" t="str">
        <f t="shared" si="3"/>
        <v>$9,000,000</v>
      </c>
      <c r="H3532" t="s">
        <v>795</v>
      </c>
      <c r="J3532" t="s">
        <v>87</v>
      </c>
      <c r="K3532" t="s">
        <v>101</v>
      </c>
      <c r="L3532">
        <v>9000000</v>
      </c>
      <c r="M3532" t="s">
        <v>1978</v>
      </c>
    </row>
    <row r="3533" spans="1:13">
      <c r="A3533">
        <v>4952</v>
      </c>
      <c r="B3533" t="s">
        <v>7</v>
      </c>
      <c r="C3533" s="16" t="s">
        <v>8045</v>
      </c>
      <c r="D3533">
        <f t="shared" si="0"/>
        <v>29</v>
      </c>
      <c r="E3533" t="str">
        <f t="shared" si="1"/>
        <v>$8,219,009</v>
      </c>
      <c r="F3533" t="str">
        <f t="shared" si="2"/>
        <v/>
      </c>
      <c r="G3533" t="str">
        <f t="shared" si="3"/>
        <v>$8,219,009</v>
      </c>
      <c r="H3533" t="s">
        <v>8046</v>
      </c>
      <c r="J3533" t="s">
        <v>87</v>
      </c>
      <c r="K3533" t="s">
        <v>101</v>
      </c>
      <c r="L3533">
        <v>8219009</v>
      </c>
      <c r="M3533" t="s">
        <v>1057</v>
      </c>
    </row>
    <row r="3534" spans="1:13">
      <c r="A3534">
        <v>4953</v>
      </c>
      <c r="B3534" t="s">
        <v>7</v>
      </c>
      <c r="C3534" s="16" t="s">
        <v>8047</v>
      </c>
      <c r="D3534">
        <f t="shared" si="0"/>
        <v>29</v>
      </c>
      <c r="E3534" t="str">
        <f t="shared" si="1"/>
        <v>$6,527,491 4th year of rookie contract</v>
      </c>
      <c r="F3534">
        <f t="shared" si="2"/>
        <v>11</v>
      </c>
      <c r="G3534" t="str">
        <f t="shared" si="3"/>
        <v>$6,527,491</v>
      </c>
      <c r="H3534" t="s">
        <v>8048</v>
      </c>
      <c r="J3534" t="s">
        <v>87</v>
      </c>
      <c r="K3534" t="s">
        <v>101</v>
      </c>
      <c r="L3534">
        <v>6527491</v>
      </c>
      <c r="M3534" t="s">
        <v>235</v>
      </c>
    </row>
    <row r="3535" spans="1:13">
      <c r="A3535">
        <v>4954</v>
      </c>
      <c r="B3535" t="s">
        <v>7</v>
      </c>
      <c r="C3535" s="16" t="s">
        <v>8049</v>
      </c>
      <c r="D3535">
        <f t="shared" si="0"/>
        <v>29</v>
      </c>
      <c r="E3535" t="str">
        <f t="shared" si="1"/>
        <v>$4,960,000</v>
      </c>
      <c r="F3535" t="str">
        <f t="shared" si="2"/>
        <v/>
      </c>
      <c r="G3535" t="str">
        <f t="shared" si="3"/>
        <v>$4,960,000</v>
      </c>
      <c r="H3535" t="s">
        <v>8050</v>
      </c>
      <c r="J3535" t="s">
        <v>87</v>
      </c>
      <c r="K3535" t="s">
        <v>101</v>
      </c>
      <c r="L3535">
        <v>4960000</v>
      </c>
      <c r="M3535" t="s">
        <v>2462</v>
      </c>
    </row>
    <row r="3536" spans="1:13">
      <c r="A3536">
        <v>4955</v>
      </c>
      <c r="B3536" t="s">
        <v>7</v>
      </c>
      <c r="C3536" s="16" t="s">
        <v>8051</v>
      </c>
      <c r="D3536">
        <f t="shared" si="0"/>
        <v>29</v>
      </c>
      <c r="E3536" t="str">
        <f t="shared" si="1"/>
        <v>$4,553,793</v>
      </c>
      <c r="F3536" t="str">
        <f t="shared" si="2"/>
        <v/>
      </c>
      <c r="G3536" t="str">
        <f t="shared" si="3"/>
        <v>$4,553,793</v>
      </c>
      <c r="H3536" t="s">
        <v>8052</v>
      </c>
      <c r="J3536" t="s">
        <v>87</v>
      </c>
      <c r="K3536" t="s">
        <v>101</v>
      </c>
      <c r="L3536">
        <v>4553793</v>
      </c>
      <c r="M3536" t="s">
        <v>5560</v>
      </c>
    </row>
    <row r="3537" spans="1:13">
      <c r="A3537">
        <v>4956</v>
      </c>
      <c r="B3537" t="s">
        <v>7</v>
      </c>
      <c r="C3537" s="16" t="s">
        <v>8053</v>
      </c>
      <c r="D3537">
        <f t="shared" si="0"/>
        <v>29</v>
      </c>
      <c r="E3537" t="str">
        <f t="shared" si="1"/>
        <v>$4,500,000</v>
      </c>
      <c r="F3537" t="str">
        <f t="shared" si="2"/>
        <v/>
      </c>
      <c r="G3537" t="str">
        <f t="shared" si="3"/>
        <v>$4,500,000</v>
      </c>
      <c r="H3537" t="s">
        <v>323</v>
      </c>
      <c r="J3537" t="s">
        <v>87</v>
      </c>
      <c r="K3537" t="s">
        <v>101</v>
      </c>
      <c r="L3537">
        <v>4500000</v>
      </c>
      <c r="M3537" t="s">
        <v>218</v>
      </c>
    </row>
    <row r="3538" spans="1:13">
      <c r="A3538">
        <v>4957</v>
      </c>
      <c r="B3538" t="s">
        <v>7</v>
      </c>
      <c r="C3538" s="16" t="s">
        <v>8054</v>
      </c>
      <c r="D3538">
        <f t="shared" si="0"/>
        <v>29</v>
      </c>
      <c r="E3538" t="str">
        <f t="shared" si="1"/>
        <v>$3,666,666</v>
      </c>
      <c r="F3538" t="str">
        <f t="shared" si="2"/>
        <v/>
      </c>
      <c r="G3538" t="str">
        <f t="shared" si="3"/>
        <v>$3,666,666</v>
      </c>
      <c r="H3538" t="s">
        <v>8055</v>
      </c>
      <c r="J3538" t="s">
        <v>87</v>
      </c>
      <c r="K3538" t="s">
        <v>101</v>
      </c>
      <c r="L3538">
        <v>3666666</v>
      </c>
      <c r="M3538" t="s">
        <v>150</v>
      </c>
    </row>
    <row r="3539" spans="1:13">
      <c r="A3539">
        <v>4958</v>
      </c>
      <c r="B3539" t="s">
        <v>7</v>
      </c>
      <c r="C3539" s="16" t="s">
        <v>8056</v>
      </c>
      <c r="D3539">
        <f t="shared" si="0"/>
        <v>29</v>
      </c>
      <c r="E3539" t="str">
        <f t="shared" si="1"/>
        <v>$2,282,640 1st year of rookie contract</v>
      </c>
      <c r="F3539">
        <f t="shared" si="2"/>
        <v>11</v>
      </c>
      <c r="G3539" t="str">
        <f t="shared" si="3"/>
        <v>$2,282,640</v>
      </c>
      <c r="H3539" t="s">
        <v>8057</v>
      </c>
      <c r="J3539" t="s">
        <v>87</v>
      </c>
      <c r="K3539" t="s">
        <v>101</v>
      </c>
      <c r="L3539">
        <v>2282640</v>
      </c>
      <c r="M3539" t="s">
        <v>6563</v>
      </c>
    </row>
    <row r="3540" spans="1:13">
      <c r="A3540">
        <v>4959</v>
      </c>
      <c r="B3540" t="s">
        <v>7</v>
      </c>
      <c r="C3540" s="16" t="s">
        <v>8058</v>
      </c>
      <c r="D3540">
        <f t="shared" si="0"/>
        <v>29</v>
      </c>
      <c r="E3540" t="str">
        <f t="shared" si="1"/>
        <v>$2,110,550</v>
      </c>
      <c r="F3540" t="str">
        <f t="shared" si="2"/>
        <v/>
      </c>
      <c r="G3540" t="str">
        <f t="shared" si="3"/>
        <v>$2,110,550</v>
      </c>
      <c r="H3540" t="s">
        <v>8059</v>
      </c>
      <c r="J3540" t="s">
        <v>87</v>
      </c>
      <c r="K3540" t="s">
        <v>101</v>
      </c>
      <c r="L3540">
        <v>2110550</v>
      </c>
      <c r="M3540" t="s">
        <v>4610</v>
      </c>
    </row>
    <row r="3541" spans="1:13">
      <c r="A3541">
        <v>4960</v>
      </c>
      <c r="B3541" t="s">
        <v>7</v>
      </c>
      <c r="C3541" s="16" t="s">
        <v>8060</v>
      </c>
      <c r="D3541">
        <f t="shared" si="0"/>
        <v>29</v>
      </c>
      <c r="E3541" t="str">
        <f t="shared" si="1"/>
        <v>$1,990,000</v>
      </c>
      <c r="F3541" t="str">
        <f t="shared" si="2"/>
        <v/>
      </c>
      <c r="G3541" t="str">
        <f t="shared" si="3"/>
        <v>$1,990,000</v>
      </c>
      <c r="H3541" t="s">
        <v>7383</v>
      </c>
      <c r="J3541" t="s">
        <v>87</v>
      </c>
      <c r="K3541" t="s">
        <v>101</v>
      </c>
      <c r="L3541">
        <v>1990000</v>
      </c>
      <c r="M3541" t="s">
        <v>5796</v>
      </c>
    </row>
    <row r="3542" spans="1:13">
      <c r="A3542">
        <v>4961</v>
      </c>
      <c r="B3542" t="s">
        <v>7</v>
      </c>
      <c r="C3542" s="16" t="s">
        <v>8061</v>
      </c>
      <c r="D3542">
        <f t="shared" si="0"/>
        <v>29</v>
      </c>
      <c r="E3542" t="str">
        <f t="shared" si="1"/>
        <v>$1,620,000</v>
      </c>
      <c r="F3542" t="str">
        <f t="shared" si="2"/>
        <v/>
      </c>
      <c r="G3542" t="str">
        <f t="shared" si="3"/>
        <v>$1,620,000</v>
      </c>
      <c r="H3542" t="s">
        <v>8062</v>
      </c>
      <c r="J3542" t="s">
        <v>87</v>
      </c>
      <c r="K3542" t="s">
        <v>101</v>
      </c>
      <c r="L3542">
        <v>1620000</v>
      </c>
      <c r="M3542" t="s">
        <v>5755</v>
      </c>
    </row>
    <row r="3543" spans="1:13">
      <c r="A3543">
        <v>4962</v>
      </c>
      <c r="B3543" t="s">
        <v>7</v>
      </c>
      <c r="C3543" s="16" t="s">
        <v>8063</v>
      </c>
      <c r="D3543">
        <f t="shared" si="0"/>
        <v>29</v>
      </c>
      <c r="E3543" t="str">
        <f t="shared" si="1"/>
        <v>$1,547,640 3rd year of rookie contract</v>
      </c>
      <c r="F3543">
        <f t="shared" si="2"/>
        <v>11</v>
      </c>
      <c r="G3543" t="str">
        <f t="shared" si="3"/>
        <v>$1,547,640</v>
      </c>
      <c r="H3543" t="s">
        <v>7776</v>
      </c>
      <c r="J3543" t="s">
        <v>87</v>
      </c>
      <c r="K3543" t="s">
        <v>101</v>
      </c>
      <c r="L3543">
        <v>1547640</v>
      </c>
      <c r="M3543" t="s">
        <v>700</v>
      </c>
    </row>
    <row r="3544" spans="1:13">
      <c r="A3544">
        <v>4963</v>
      </c>
      <c r="B3544" t="s">
        <v>7</v>
      </c>
      <c r="C3544" s="16" t="s">
        <v>8064</v>
      </c>
      <c r="D3544">
        <f t="shared" si="0"/>
        <v>29</v>
      </c>
      <c r="E3544" t="str">
        <f t="shared" si="1"/>
        <v>$736,420 minimum</v>
      </c>
      <c r="F3544">
        <f t="shared" si="2"/>
        <v>9</v>
      </c>
      <c r="G3544" t="str">
        <f t="shared" si="3"/>
        <v>$736,420</v>
      </c>
      <c r="H3544" t="s">
        <v>7460</v>
      </c>
      <c r="J3544" t="s">
        <v>87</v>
      </c>
      <c r="K3544" t="s">
        <v>101</v>
      </c>
      <c r="L3544">
        <v>736420</v>
      </c>
      <c r="M3544" t="s">
        <v>1199</v>
      </c>
    </row>
    <row r="3545" spans="1:13">
      <c r="A3545">
        <v>4964</v>
      </c>
      <c r="B3545" t="s">
        <v>7</v>
      </c>
      <c r="C3545" s="16" t="s">
        <v>8065</v>
      </c>
      <c r="D3545">
        <f t="shared" si="0"/>
        <v>29</v>
      </c>
      <c r="E3545" t="str">
        <f t="shared" si="1"/>
        <v>$242,793 signed 11/17/09, rel 1/5/10</v>
      </c>
      <c r="F3545">
        <f t="shared" si="2"/>
        <v>9</v>
      </c>
      <c r="G3545" t="str">
        <f t="shared" si="3"/>
        <v>$242,793</v>
      </c>
      <c r="H3545" t="s">
        <v>8066</v>
      </c>
      <c r="J3545" t="s">
        <v>87</v>
      </c>
      <c r="K3545" t="s">
        <v>101</v>
      </c>
      <c r="L3545">
        <v>242793</v>
      </c>
      <c r="M3545" t="s">
        <v>5781</v>
      </c>
    </row>
    <row r="3546" spans="1:13">
      <c r="A3546">
        <v>4965</v>
      </c>
      <c r="B3546" t="s">
        <v>7</v>
      </c>
      <c r="C3546" s="16" t="s">
        <v>8067</v>
      </c>
      <c r="D3546">
        <f t="shared" si="0"/>
        <v>29</v>
      </c>
      <c r="E3546" t="str">
        <f t="shared" si="1"/>
        <v>$85,519 rel 11/12/09, counts $82,550</v>
      </c>
      <c r="F3546">
        <f t="shared" si="2"/>
        <v>8</v>
      </c>
      <c r="G3546" t="str">
        <f t="shared" si="3"/>
        <v>$85,519</v>
      </c>
      <c r="H3546" t="s">
        <v>8068</v>
      </c>
      <c r="J3546" t="s">
        <v>87</v>
      </c>
      <c r="K3546" t="s">
        <v>101</v>
      </c>
      <c r="L3546">
        <v>85519</v>
      </c>
      <c r="M3546" t="s">
        <v>5789</v>
      </c>
    </row>
    <row r="3547" spans="1:13">
      <c r="A3547">
        <v>4967</v>
      </c>
      <c r="B3547" t="s">
        <v>7</v>
      </c>
      <c r="C3547" s="16" t="s">
        <v>8069</v>
      </c>
      <c r="D3547">
        <f t="shared" si="0"/>
        <v>29</v>
      </c>
      <c r="E3547" t="str">
        <f t="shared" si="1"/>
        <v>$16,452,000</v>
      </c>
      <c r="F3547" t="str">
        <f t="shared" si="2"/>
        <v/>
      </c>
      <c r="G3547" t="str">
        <f t="shared" si="3"/>
        <v>$16,452,000</v>
      </c>
      <c r="H3547" t="s">
        <v>7653</v>
      </c>
      <c r="J3547" t="s">
        <v>88</v>
      </c>
      <c r="K3547" t="s">
        <v>101</v>
      </c>
      <c r="L3547">
        <v>16452000</v>
      </c>
      <c r="M3547" t="s">
        <v>2325</v>
      </c>
    </row>
    <row r="3548" spans="1:13">
      <c r="A3548">
        <v>4968</v>
      </c>
      <c r="B3548" t="s">
        <v>7</v>
      </c>
      <c r="C3548" s="16" t="s">
        <v>8070</v>
      </c>
      <c r="D3548">
        <f t="shared" si="0"/>
        <v>29</v>
      </c>
      <c r="E3548" t="str">
        <f t="shared" si="1"/>
        <v>$13,520,500</v>
      </c>
      <c r="F3548" t="str">
        <f t="shared" si="2"/>
        <v/>
      </c>
      <c r="G3548" t="str">
        <f t="shared" si="3"/>
        <v>$13,520,500</v>
      </c>
      <c r="H3548" t="s">
        <v>7186</v>
      </c>
      <c r="J3548" t="s">
        <v>88</v>
      </c>
      <c r="K3548" t="s">
        <v>101</v>
      </c>
      <c r="L3548">
        <v>13520500</v>
      </c>
      <c r="M3548" t="s">
        <v>1710</v>
      </c>
    </row>
    <row r="3549" spans="1:13">
      <c r="A3549">
        <v>4969</v>
      </c>
      <c r="B3549" t="s">
        <v>7</v>
      </c>
      <c r="C3549" s="16" t="s">
        <v>8071</v>
      </c>
      <c r="D3549">
        <f t="shared" si="0"/>
        <v>29</v>
      </c>
      <c r="E3549" t="str">
        <f t="shared" si="1"/>
        <v>$12,323,900</v>
      </c>
      <c r="F3549" t="str">
        <f t="shared" si="2"/>
        <v/>
      </c>
      <c r="G3549" t="str">
        <f t="shared" si="3"/>
        <v>$12,323,900</v>
      </c>
      <c r="H3549" t="s">
        <v>8072</v>
      </c>
      <c r="J3549" t="s">
        <v>88</v>
      </c>
      <c r="K3549" t="s">
        <v>101</v>
      </c>
      <c r="L3549">
        <v>12323900</v>
      </c>
      <c r="M3549" t="s">
        <v>212</v>
      </c>
    </row>
    <row r="3550" spans="1:13">
      <c r="A3550">
        <v>4970</v>
      </c>
      <c r="B3550" t="s">
        <v>7</v>
      </c>
      <c r="C3550" s="16" t="s">
        <v>8073</v>
      </c>
      <c r="D3550">
        <f t="shared" si="0"/>
        <v>29</v>
      </c>
      <c r="E3550" t="str">
        <f t="shared" si="1"/>
        <v>$9,000,000</v>
      </c>
      <c r="F3550" t="str">
        <f t="shared" si="2"/>
        <v/>
      </c>
      <c r="G3550" t="str">
        <f t="shared" si="3"/>
        <v>$9,000,000</v>
      </c>
      <c r="H3550" t="s">
        <v>795</v>
      </c>
      <c r="J3550" t="s">
        <v>88</v>
      </c>
      <c r="K3550" t="s">
        <v>101</v>
      </c>
      <c r="L3550">
        <v>9000000</v>
      </c>
      <c r="M3550" t="s">
        <v>5633</v>
      </c>
    </row>
    <row r="3551" spans="1:13">
      <c r="A3551">
        <v>4971</v>
      </c>
      <c r="B3551" t="s">
        <v>7</v>
      </c>
      <c r="C3551" s="16" t="s">
        <v>8074</v>
      </c>
      <c r="D3551">
        <f t="shared" si="0"/>
        <v>29</v>
      </c>
      <c r="E3551" t="str">
        <f t="shared" si="1"/>
        <v>$7,692,932</v>
      </c>
      <c r="F3551" t="str">
        <f t="shared" si="2"/>
        <v/>
      </c>
      <c r="G3551" t="str">
        <f t="shared" si="3"/>
        <v>$7,692,932</v>
      </c>
      <c r="H3551" t="s">
        <v>8075</v>
      </c>
      <c r="J3551" t="s">
        <v>88</v>
      </c>
      <c r="K3551" t="s">
        <v>101</v>
      </c>
      <c r="L3551">
        <v>7692932</v>
      </c>
      <c r="M3551" t="s">
        <v>102</v>
      </c>
    </row>
    <row r="3552" spans="1:13">
      <c r="A3552">
        <v>4972</v>
      </c>
      <c r="B3552" t="s">
        <v>7</v>
      </c>
      <c r="C3552" s="16" t="s">
        <v>8076</v>
      </c>
      <c r="D3552">
        <f t="shared" si="0"/>
        <v>29</v>
      </c>
      <c r="E3552" t="str">
        <f t="shared" si="1"/>
        <v>$5,155,115</v>
      </c>
      <c r="F3552" t="str">
        <f t="shared" si="2"/>
        <v/>
      </c>
      <c r="G3552" t="str">
        <f t="shared" si="3"/>
        <v>$5,155,115</v>
      </c>
      <c r="H3552" t="s">
        <v>8077</v>
      </c>
      <c r="J3552" t="s">
        <v>88</v>
      </c>
      <c r="K3552" t="s">
        <v>101</v>
      </c>
      <c r="L3552">
        <v>5155115</v>
      </c>
      <c r="M3552" t="s">
        <v>114</v>
      </c>
    </row>
    <row r="3553" spans="1:13">
      <c r="A3553">
        <v>4973</v>
      </c>
      <c r="B3553" t="s">
        <v>7</v>
      </c>
      <c r="C3553" s="16" t="s">
        <v>7305</v>
      </c>
      <c r="D3553">
        <f t="shared" si="0"/>
        <v>29</v>
      </c>
      <c r="E3553" t="str">
        <f t="shared" si="1"/>
        <v>$3,700,000</v>
      </c>
      <c r="F3553" t="str">
        <f t="shared" si="2"/>
        <v/>
      </c>
      <c r="G3553" t="str">
        <f t="shared" si="3"/>
        <v>$3,700,000</v>
      </c>
      <c r="H3553" t="s">
        <v>6912</v>
      </c>
      <c r="J3553" t="s">
        <v>88</v>
      </c>
      <c r="K3553" t="s">
        <v>101</v>
      </c>
      <c r="L3553">
        <v>3700000</v>
      </c>
      <c r="M3553" t="s">
        <v>667</v>
      </c>
    </row>
    <row r="3554" spans="1:13">
      <c r="A3554">
        <v>4974</v>
      </c>
      <c r="B3554" t="s">
        <v>7</v>
      </c>
      <c r="C3554" s="16" t="s">
        <v>8078</v>
      </c>
      <c r="D3554">
        <f t="shared" si="0"/>
        <v>29</v>
      </c>
      <c r="E3554" t="str">
        <f t="shared" si="1"/>
        <v>$1,250,000</v>
      </c>
      <c r="F3554" t="str">
        <f t="shared" si="2"/>
        <v/>
      </c>
      <c r="G3554" t="str">
        <f t="shared" si="3"/>
        <v>$1,250,000</v>
      </c>
      <c r="H3554" t="s">
        <v>1575</v>
      </c>
      <c r="J3554" t="s">
        <v>88</v>
      </c>
      <c r="K3554" t="s">
        <v>101</v>
      </c>
      <c r="L3554">
        <v>1250000</v>
      </c>
      <c r="M3554" t="s">
        <v>1267</v>
      </c>
    </row>
    <row r="3555" spans="1:13">
      <c r="A3555">
        <v>4975</v>
      </c>
      <c r="B3555" t="s">
        <v>7</v>
      </c>
      <c r="C3555" s="16" t="s">
        <v>8079</v>
      </c>
      <c r="D3555">
        <f t="shared" si="0"/>
        <v>29</v>
      </c>
      <c r="E3555" t="str">
        <f t="shared" si="1"/>
        <v>$1,214,040 2nd year of rookie contract</v>
      </c>
      <c r="F3555">
        <f t="shared" si="2"/>
        <v>11</v>
      </c>
      <c r="G3555" t="str">
        <f t="shared" si="3"/>
        <v>$1,214,040</v>
      </c>
      <c r="H3555" t="s">
        <v>8080</v>
      </c>
      <c r="J3555" t="s">
        <v>88</v>
      </c>
      <c r="K3555" t="s">
        <v>101</v>
      </c>
      <c r="L3555">
        <v>1214040</v>
      </c>
      <c r="M3555" t="s">
        <v>1349</v>
      </c>
    </row>
    <row r="3556" spans="1:13">
      <c r="A3556">
        <v>4976</v>
      </c>
      <c r="B3556" t="s">
        <v>7</v>
      </c>
      <c r="C3556" s="16" t="s">
        <v>8081</v>
      </c>
      <c r="D3556">
        <f t="shared" si="0"/>
        <v>29</v>
      </c>
      <c r="E3556" t="str">
        <f t="shared" si="1"/>
        <v>$870,000</v>
      </c>
      <c r="F3556" t="str">
        <f t="shared" si="2"/>
        <v/>
      </c>
      <c r="G3556" t="str">
        <f t="shared" si="3"/>
        <v>$870,000</v>
      </c>
      <c r="H3556" t="s">
        <v>3979</v>
      </c>
      <c r="J3556" t="s">
        <v>88</v>
      </c>
      <c r="K3556" t="s">
        <v>101</v>
      </c>
      <c r="L3556">
        <v>870000</v>
      </c>
      <c r="M3556" t="s">
        <v>5469</v>
      </c>
    </row>
    <row r="3557" spans="1:13">
      <c r="A3557">
        <v>4977</v>
      </c>
      <c r="B3557" t="s">
        <v>7</v>
      </c>
      <c r="C3557" s="16" t="s">
        <v>8082</v>
      </c>
      <c r="D3557">
        <f t="shared" si="0"/>
        <v>29</v>
      </c>
      <c r="E3557" t="str">
        <f t="shared" si="1"/>
        <v>$457,588 minimum</v>
      </c>
      <c r="F3557">
        <f t="shared" si="2"/>
        <v>9</v>
      </c>
      <c r="G3557" t="str">
        <f t="shared" si="3"/>
        <v>$457,588</v>
      </c>
      <c r="H3557" t="s">
        <v>7387</v>
      </c>
      <c r="J3557" t="s">
        <v>88</v>
      </c>
      <c r="K3557" t="s">
        <v>101</v>
      </c>
      <c r="L3557">
        <v>457588</v>
      </c>
      <c r="M3557" t="s">
        <v>6486</v>
      </c>
    </row>
    <row r="3558" spans="1:13">
      <c r="A3558">
        <v>4978</v>
      </c>
      <c r="B3558" t="s">
        <v>7</v>
      </c>
      <c r="C3558" s="16" t="s">
        <v>8083</v>
      </c>
      <c r="D3558">
        <f t="shared" si="0"/>
        <v>29</v>
      </c>
      <c r="E3558" t="str">
        <f t="shared" si="1"/>
        <v>$269,169 signed 1/5/10</v>
      </c>
      <c r="F3558">
        <f t="shared" si="2"/>
        <v>9</v>
      </c>
      <c r="G3558" t="str">
        <f t="shared" si="3"/>
        <v>$269,169</v>
      </c>
      <c r="H3558" t="s">
        <v>8084</v>
      </c>
      <c r="J3558" t="s">
        <v>88</v>
      </c>
      <c r="K3558" t="s">
        <v>101</v>
      </c>
      <c r="L3558">
        <v>269169</v>
      </c>
      <c r="M3558" t="s">
        <v>6026</v>
      </c>
    </row>
    <row r="3559" spans="1:13">
      <c r="A3559">
        <v>4980</v>
      </c>
      <c r="B3559" t="s">
        <v>7</v>
      </c>
      <c r="C3559" s="16" t="s">
        <v>8085</v>
      </c>
      <c r="D3559">
        <f t="shared" si="0"/>
        <v>29</v>
      </c>
      <c r="E3559" t="str">
        <f t="shared" si="1"/>
        <v>$16,192,080 susp 1/27, #paid: $8,858,020</v>
      </c>
      <c r="F3559">
        <f t="shared" si="2"/>
        <v>12</v>
      </c>
      <c r="G3559" t="str">
        <f t="shared" si="3"/>
        <v>$16,192,080</v>
      </c>
      <c r="H3559" t="s">
        <v>8086</v>
      </c>
      <c r="J3559" t="s">
        <v>92</v>
      </c>
      <c r="K3559" t="s">
        <v>101</v>
      </c>
      <c r="L3559">
        <v>16192080</v>
      </c>
      <c r="M3559" t="s">
        <v>3287</v>
      </c>
    </row>
    <row r="3560" spans="1:13">
      <c r="A3560">
        <v>4981</v>
      </c>
      <c r="B3560" t="s">
        <v>7</v>
      </c>
      <c r="C3560" s="16" t="s">
        <v>8087</v>
      </c>
      <c r="D3560">
        <f t="shared" si="0"/>
        <v>29</v>
      </c>
      <c r="E3560" t="str">
        <f t="shared" si="1"/>
        <v>$11,541,074</v>
      </c>
      <c r="F3560" t="str">
        <f t="shared" si="2"/>
        <v/>
      </c>
      <c r="G3560" t="str">
        <f t="shared" si="3"/>
        <v>$11,541,074</v>
      </c>
      <c r="H3560" t="s">
        <v>8088</v>
      </c>
      <c r="J3560" t="s">
        <v>92</v>
      </c>
      <c r="K3560" t="s">
        <v>101</v>
      </c>
      <c r="L3560">
        <v>11541074</v>
      </c>
      <c r="M3560" t="s">
        <v>6210</v>
      </c>
    </row>
    <row r="3561" spans="1:13">
      <c r="A3561">
        <v>4982</v>
      </c>
      <c r="B3561" t="s">
        <v>7</v>
      </c>
      <c r="C3561" s="16" t="s">
        <v>8089</v>
      </c>
      <c r="D3561">
        <f t="shared" si="0"/>
        <v>29</v>
      </c>
      <c r="E3561" t="str">
        <f t="shared" si="1"/>
        <v>$10,890,000</v>
      </c>
      <c r="F3561" t="str">
        <f t="shared" si="2"/>
        <v/>
      </c>
      <c r="G3561" t="str">
        <f t="shared" si="3"/>
        <v>$10,890,000</v>
      </c>
      <c r="H3561" t="s">
        <v>6294</v>
      </c>
      <c r="J3561" t="s">
        <v>92</v>
      </c>
      <c r="K3561" t="s">
        <v>101</v>
      </c>
      <c r="L3561">
        <v>10890000</v>
      </c>
      <c r="M3561" t="s">
        <v>4135</v>
      </c>
    </row>
    <row r="3562" spans="1:13">
      <c r="A3562">
        <v>4983</v>
      </c>
      <c r="B3562" t="s">
        <v>7</v>
      </c>
      <c r="C3562" s="16" t="s">
        <v>8090</v>
      </c>
      <c r="D3562">
        <f t="shared" si="0"/>
        <v>29</v>
      </c>
      <c r="E3562" t="str">
        <f t="shared" si="1"/>
        <v>$9,750,000</v>
      </c>
      <c r="F3562" t="str">
        <f t="shared" si="2"/>
        <v/>
      </c>
      <c r="G3562" t="str">
        <f t="shared" si="3"/>
        <v>$9,750,000</v>
      </c>
      <c r="H3562" t="s">
        <v>8091</v>
      </c>
      <c r="J3562" t="s">
        <v>92</v>
      </c>
      <c r="K3562" t="s">
        <v>101</v>
      </c>
      <c r="L3562">
        <v>9750000</v>
      </c>
      <c r="M3562" t="s">
        <v>475</v>
      </c>
    </row>
    <row r="3563" spans="1:13">
      <c r="A3563">
        <v>4984</v>
      </c>
      <c r="B3563" t="s">
        <v>7</v>
      </c>
      <c r="C3563" s="16" t="s">
        <v>8092</v>
      </c>
      <c r="D3563">
        <f t="shared" si="0"/>
        <v>29</v>
      </c>
      <c r="E3563" t="str">
        <f t="shared" si="1"/>
        <v>$6,466,600</v>
      </c>
      <c r="F3563" t="str">
        <f t="shared" si="2"/>
        <v/>
      </c>
      <c r="G3563" t="str">
        <f t="shared" si="3"/>
        <v>$6,466,600</v>
      </c>
      <c r="H3563" t="s">
        <v>7397</v>
      </c>
      <c r="J3563" t="s">
        <v>92</v>
      </c>
      <c r="K3563" t="s">
        <v>101</v>
      </c>
      <c r="L3563">
        <v>6466600</v>
      </c>
      <c r="M3563" t="s">
        <v>2768</v>
      </c>
    </row>
    <row r="3564" spans="1:13">
      <c r="A3564">
        <v>4985</v>
      </c>
      <c r="B3564" t="s">
        <v>7</v>
      </c>
      <c r="C3564" s="16" t="s">
        <v>8093</v>
      </c>
      <c r="D3564">
        <f t="shared" si="0"/>
        <v>29</v>
      </c>
      <c r="E3564" t="str">
        <f t="shared" si="1"/>
        <v>$3,575,761 4th year of rookie contract</v>
      </c>
      <c r="F3564">
        <f t="shared" si="2"/>
        <v>11</v>
      </c>
      <c r="G3564" t="str">
        <f t="shared" si="3"/>
        <v>$3,575,761</v>
      </c>
      <c r="H3564" t="s">
        <v>8094</v>
      </c>
      <c r="J3564" t="s">
        <v>92</v>
      </c>
      <c r="K3564" t="s">
        <v>101</v>
      </c>
      <c r="L3564">
        <v>3575761</v>
      </c>
      <c r="M3564" t="s">
        <v>553</v>
      </c>
    </row>
    <row r="3565" spans="1:13">
      <c r="A3565">
        <v>4986</v>
      </c>
      <c r="B3565" t="s">
        <v>7</v>
      </c>
      <c r="C3565" s="16" t="s">
        <v>8095</v>
      </c>
      <c r="D3565">
        <f t="shared" si="0"/>
        <v>29</v>
      </c>
      <c r="E3565" t="str">
        <f t="shared" si="1"/>
        <v>$3,000,000</v>
      </c>
      <c r="F3565" t="str">
        <f t="shared" si="2"/>
        <v/>
      </c>
      <c r="G3565" t="str">
        <f t="shared" si="3"/>
        <v>$3,000,000</v>
      </c>
      <c r="H3565" t="s">
        <v>459</v>
      </c>
      <c r="J3565" t="s">
        <v>92</v>
      </c>
      <c r="K3565" t="s">
        <v>101</v>
      </c>
      <c r="L3565">
        <v>3000000</v>
      </c>
      <c r="M3565" t="s">
        <v>2579</v>
      </c>
    </row>
    <row r="3566" spans="1:13">
      <c r="A3566">
        <v>4987</v>
      </c>
      <c r="B3566" t="s">
        <v>7</v>
      </c>
      <c r="C3566" s="16" t="s">
        <v>8096</v>
      </c>
      <c r="D3566">
        <f t="shared" si="0"/>
        <v>29</v>
      </c>
      <c r="E3566" t="str">
        <f t="shared" si="1"/>
        <v>$2,100,000</v>
      </c>
      <c r="F3566" t="str">
        <f t="shared" si="2"/>
        <v/>
      </c>
      <c r="G3566" t="str">
        <f t="shared" si="3"/>
        <v>$2,100,000</v>
      </c>
      <c r="H3566" t="s">
        <v>367</v>
      </c>
      <c r="J3566" t="s">
        <v>92</v>
      </c>
      <c r="K3566" t="s">
        <v>101</v>
      </c>
      <c r="L3566">
        <v>2100000</v>
      </c>
      <c r="M3566" t="s">
        <v>5067</v>
      </c>
    </row>
    <row r="3567" spans="1:13">
      <c r="A3567">
        <v>4988</v>
      </c>
      <c r="B3567" t="s">
        <v>7</v>
      </c>
      <c r="C3567" s="16" t="s">
        <v>8097</v>
      </c>
      <c r="D3567">
        <f t="shared" si="0"/>
        <v>29</v>
      </c>
      <c r="E3567" t="str">
        <f t="shared" si="1"/>
        <v>$1,900,200 3rd year of rookie contract</v>
      </c>
      <c r="F3567">
        <f t="shared" si="2"/>
        <v>11</v>
      </c>
      <c r="G3567" t="str">
        <f t="shared" si="3"/>
        <v>$1,900,200</v>
      </c>
      <c r="H3567" t="s">
        <v>8098</v>
      </c>
      <c r="J3567" t="s">
        <v>92</v>
      </c>
      <c r="K3567" t="s">
        <v>101</v>
      </c>
      <c r="L3567">
        <v>1900200</v>
      </c>
      <c r="M3567" t="s">
        <v>4526</v>
      </c>
    </row>
    <row r="3568" spans="1:13">
      <c r="A3568">
        <v>4989</v>
      </c>
      <c r="B3568" t="s">
        <v>7</v>
      </c>
      <c r="C3568" s="16" t="s">
        <v>8099</v>
      </c>
      <c r="D3568">
        <f t="shared" si="0"/>
        <v>29</v>
      </c>
      <c r="E3568" t="str">
        <f t="shared" si="1"/>
        <v>$1,714,800 3rd year of rookie contract</v>
      </c>
      <c r="F3568">
        <f t="shared" si="2"/>
        <v>11</v>
      </c>
      <c r="G3568" t="str">
        <f t="shared" si="3"/>
        <v>$1,714,800</v>
      </c>
      <c r="H3568" t="s">
        <v>8100</v>
      </c>
      <c r="J3568" t="s">
        <v>92</v>
      </c>
      <c r="K3568" t="s">
        <v>101</v>
      </c>
      <c r="L3568">
        <v>1714800</v>
      </c>
      <c r="M3568" t="s">
        <v>751</v>
      </c>
    </row>
    <row r="3569" spans="1:13">
      <c r="A3569">
        <v>4990</v>
      </c>
      <c r="B3569" t="s">
        <v>7</v>
      </c>
      <c r="C3569" s="16" t="s">
        <v>8101</v>
      </c>
      <c r="D3569">
        <f t="shared" si="0"/>
        <v>29</v>
      </c>
      <c r="E3569" t="str">
        <f t="shared" si="1"/>
        <v>$1,496,640 2nd year of rookie contract</v>
      </c>
      <c r="F3569">
        <f t="shared" si="2"/>
        <v>11</v>
      </c>
      <c r="G3569" t="str">
        <f t="shared" si="3"/>
        <v>$1,496,640</v>
      </c>
      <c r="H3569" t="s">
        <v>8102</v>
      </c>
      <c r="J3569" t="s">
        <v>92</v>
      </c>
      <c r="K3569" t="s">
        <v>101</v>
      </c>
      <c r="L3569">
        <v>1496640</v>
      </c>
      <c r="M3569" t="s">
        <v>419</v>
      </c>
    </row>
    <row r="3570" spans="1:13">
      <c r="A3570">
        <v>4991</v>
      </c>
      <c r="B3570" t="s">
        <v>7</v>
      </c>
      <c r="C3570" s="16" t="s">
        <v>8103</v>
      </c>
      <c r="D3570">
        <f t="shared" si="0"/>
        <v>29</v>
      </c>
      <c r="E3570" t="str">
        <f t="shared" si="1"/>
        <v>$1,477,920 3rd rookie, #paid: $808,509</v>
      </c>
      <c r="F3570">
        <f t="shared" si="2"/>
        <v>11</v>
      </c>
      <c r="G3570" t="str">
        <f t="shared" si="3"/>
        <v>$1,477,920</v>
      </c>
      <c r="H3570" t="s">
        <v>8104</v>
      </c>
      <c r="J3570" t="s">
        <v>92</v>
      </c>
      <c r="K3570" t="s">
        <v>101</v>
      </c>
      <c r="L3570">
        <v>1477920</v>
      </c>
      <c r="M3570" t="s">
        <v>5252</v>
      </c>
    </row>
    <row r="3571" spans="1:13">
      <c r="A3571">
        <v>4992</v>
      </c>
      <c r="B3571" t="s">
        <v>7</v>
      </c>
      <c r="C3571" s="16" t="s">
        <v>8105</v>
      </c>
      <c r="D3571">
        <f t="shared" si="0"/>
        <v>29</v>
      </c>
      <c r="E3571" t="str">
        <f t="shared" si="1"/>
        <v>$1,191,180 signed 11/11, counts $752,659</v>
      </c>
      <c r="F3571">
        <f t="shared" si="2"/>
        <v>11</v>
      </c>
      <c r="G3571" t="str">
        <f t="shared" si="3"/>
        <v>$1,191,180</v>
      </c>
      <c r="H3571" t="s">
        <v>8106</v>
      </c>
      <c r="J3571" t="s">
        <v>92</v>
      </c>
      <c r="K3571" t="s">
        <v>101</v>
      </c>
      <c r="L3571">
        <v>1191180</v>
      </c>
      <c r="M3571" t="s">
        <v>5012</v>
      </c>
    </row>
    <row r="3572" spans="1:13">
      <c r="A3572">
        <v>4993</v>
      </c>
      <c r="B3572" t="s">
        <v>7</v>
      </c>
      <c r="C3572" s="16" t="s">
        <v>8107</v>
      </c>
      <c r="D3572">
        <f t="shared" si="0"/>
        <v>29</v>
      </c>
      <c r="E3572" t="str">
        <f t="shared" si="1"/>
        <v>$1,033,342 minimum, counts $825,497</v>
      </c>
      <c r="F3572">
        <f t="shared" si="2"/>
        <v>11</v>
      </c>
      <c r="G3572" t="str">
        <f t="shared" si="3"/>
        <v>$1,033,342</v>
      </c>
      <c r="H3572" t="s">
        <v>8038</v>
      </c>
      <c r="J3572" t="s">
        <v>92</v>
      </c>
      <c r="K3572" t="s">
        <v>101</v>
      </c>
      <c r="L3572">
        <v>1033342</v>
      </c>
      <c r="M3572" t="s">
        <v>5792</v>
      </c>
    </row>
    <row r="3573" spans="1:13">
      <c r="A3573">
        <v>4994</v>
      </c>
      <c r="B3573" t="s">
        <v>7</v>
      </c>
      <c r="C3573" s="16" t="s">
        <v>8108</v>
      </c>
      <c r="D3573">
        <f t="shared" si="0"/>
        <v>29</v>
      </c>
      <c r="E3573" t="str">
        <f t="shared" si="1"/>
        <v>$1,030,189</v>
      </c>
      <c r="F3573" t="str">
        <f t="shared" si="2"/>
        <v/>
      </c>
      <c r="G3573" t="str">
        <f t="shared" si="3"/>
        <v>$1,030,189</v>
      </c>
      <c r="H3573" t="s">
        <v>8109</v>
      </c>
      <c r="J3573" t="s">
        <v>92</v>
      </c>
      <c r="K3573" t="s">
        <v>101</v>
      </c>
      <c r="L3573">
        <v>1030189</v>
      </c>
      <c r="M3573" t="s">
        <v>5227</v>
      </c>
    </row>
    <row r="3574" spans="1:13">
      <c r="A3574">
        <v>4995</v>
      </c>
      <c r="B3574" t="s">
        <v>7</v>
      </c>
      <c r="C3574" s="16" t="s">
        <v>8110</v>
      </c>
      <c r="D3574">
        <f t="shared" si="0"/>
        <v>29</v>
      </c>
      <c r="E3574" t="str">
        <f t="shared" si="1"/>
        <v>$80,488 rel 11/11/09, counts $77,694</v>
      </c>
      <c r="F3574">
        <f t="shared" si="2"/>
        <v>8</v>
      </c>
      <c r="G3574" t="str">
        <f t="shared" si="3"/>
        <v>$80,488</v>
      </c>
      <c r="H3574" t="s">
        <v>8111</v>
      </c>
      <c r="J3574" t="s">
        <v>92</v>
      </c>
      <c r="K3574" t="s">
        <v>101</v>
      </c>
      <c r="L3574">
        <v>80488</v>
      </c>
      <c r="M3574" t="s">
        <v>5758</v>
      </c>
    </row>
    <row r="3575" spans="1:13">
      <c r="A3575">
        <v>5203</v>
      </c>
      <c r="B3575" t="s">
        <v>8</v>
      </c>
      <c r="C3575" s="16" t="s">
        <v>8112</v>
      </c>
      <c r="D3575">
        <f t="shared" si="0"/>
        <v>30</v>
      </c>
      <c r="E3575" t="str">
        <f t="shared" si="1"/>
        <v>$14,983,603</v>
      </c>
      <c r="F3575" t="str">
        <f t="shared" si="2"/>
        <v/>
      </c>
      <c r="G3575" t="str">
        <f t="shared" si="3"/>
        <v>$14,983,603</v>
      </c>
      <c r="H3575" t="s">
        <v>8113</v>
      </c>
      <c r="J3575" t="s">
        <v>28</v>
      </c>
      <c r="K3575" t="s">
        <v>101</v>
      </c>
      <c r="L3575">
        <v>14983603</v>
      </c>
      <c r="M3575" t="s">
        <v>5665</v>
      </c>
    </row>
    <row r="3576" spans="1:13">
      <c r="A3576">
        <v>5204</v>
      </c>
      <c r="B3576" t="s">
        <v>8</v>
      </c>
      <c r="C3576" s="16" t="s">
        <v>8114</v>
      </c>
      <c r="D3576">
        <f t="shared" si="0"/>
        <v>30</v>
      </c>
      <c r="E3576" t="str">
        <f t="shared" si="1"/>
        <v>$14,232,567</v>
      </c>
      <c r="F3576" t="str">
        <f t="shared" si="2"/>
        <v/>
      </c>
      <c r="G3576" t="str">
        <f t="shared" si="3"/>
        <v>$14,232,567</v>
      </c>
      <c r="H3576" t="s">
        <v>8115</v>
      </c>
      <c r="J3576" t="s">
        <v>28</v>
      </c>
      <c r="K3576" t="s">
        <v>101</v>
      </c>
      <c r="L3576">
        <v>14232567</v>
      </c>
      <c r="M3576" t="s">
        <v>206</v>
      </c>
    </row>
    <row r="3577" spans="1:13">
      <c r="A3577">
        <v>5205</v>
      </c>
      <c r="B3577" t="s">
        <v>8</v>
      </c>
      <c r="C3577" s="16" t="s">
        <v>8116</v>
      </c>
      <c r="D3577">
        <f t="shared" si="0"/>
        <v>30</v>
      </c>
      <c r="E3577" t="str">
        <f t="shared" si="1"/>
        <v>$10,000,000</v>
      </c>
      <c r="F3577" t="str">
        <f t="shared" si="2"/>
        <v/>
      </c>
      <c r="G3577" t="str">
        <f t="shared" si="3"/>
        <v>$10,000,000</v>
      </c>
      <c r="H3577" t="s">
        <v>1385</v>
      </c>
      <c r="J3577" t="s">
        <v>28</v>
      </c>
      <c r="K3577" t="s">
        <v>101</v>
      </c>
      <c r="L3577">
        <v>10000000</v>
      </c>
      <c r="M3577" t="s">
        <v>502</v>
      </c>
    </row>
    <row r="3578" spans="1:13">
      <c r="A3578">
        <v>5206</v>
      </c>
      <c r="B3578" t="s">
        <v>8</v>
      </c>
      <c r="C3578" s="16" t="s">
        <v>8117</v>
      </c>
      <c r="D3578">
        <f t="shared" si="0"/>
        <v>30</v>
      </c>
      <c r="E3578" t="str">
        <f t="shared" si="1"/>
        <v>$5,757,818</v>
      </c>
      <c r="F3578" t="str">
        <f t="shared" si="2"/>
        <v/>
      </c>
      <c r="G3578" t="str">
        <f t="shared" si="3"/>
        <v>$5,757,818</v>
      </c>
      <c r="H3578" t="s">
        <v>8118</v>
      </c>
      <c r="J3578" t="s">
        <v>28</v>
      </c>
      <c r="K3578" t="s">
        <v>101</v>
      </c>
      <c r="L3578">
        <v>5757818</v>
      </c>
      <c r="M3578" t="s">
        <v>5991</v>
      </c>
    </row>
    <row r="3579" spans="1:13">
      <c r="A3579">
        <v>5207</v>
      </c>
      <c r="B3579" t="s">
        <v>8</v>
      </c>
      <c r="C3579" s="16" t="s">
        <v>8119</v>
      </c>
      <c r="D3579">
        <f t="shared" si="0"/>
        <v>30</v>
      </c>
      <c r="E3579" t="str">
        <f t="shared" si="1"/>
        <v>$5,636,143</v>
      </c>
      <c r="F3579" t="str">
        <f t="shared" si="2"/>
        <v/>
      </c>
      <c r="G3579" t="str">
        <f t="shared" si="3"/>
        <v>$5,636,143</v>
      </c>
      <c r="H3579" t="s">
        <v>8120</v>
      </c>
      <c r="J3579" t="s">
        <v>28</v>
      </c>
      <c r="K3579" t="s">
        <v>101</v>
      </c>
      <c r="L3579">
        <v>5636143</v>
      </c>
      <c r="M3579" t="s">
        <v>269</v>
      </c>
    </row>
    <row r="3580" spans="1:13">
      <c r="A3580">
        <v>5208</v>
      </c>
      <c r="B3580" t="s">
        <v>8</v>
      </c>
      <c r="C3580" s="16" t="s">
        <v>8121</v>
      </c>
      <c r="D3580">
        <f t="shared" si="0"/>
        <v>30</v>
      </c>
      <c r="E3580" t="str">
        <f t="shared" si="1"/>
        <v>$4,026,720</v>
      </c>
      <c r="F3580" t="str">
        <f t="shared" si="2"/>
        <v/>
      </c>
      <c r="G3580" t="str">
        <f t="shared" si="3"/>
        <v>$4,026,720</v>
      </c>
      <c r="H3580" t="s">
        <v>8122</v>
      </c>
      <c r="J3580" t="s">
        <v>28</v>
      </c>
      <c r="K3580" t="s">
        <v>101</v>
      </c>
      <c r="L3580">
        <v>4026720</v>
      </c>
      <c r="M3580" t="s">
        <v>105</v>
      </c>
    </row>
    <row r="3581" spans="1:13">
      <c r="A3581">
        <v>5209</v>
      </c>
      <c r="B3581" t="s">
        <v>8</v>
      </c>
      <c r="C3581" s="16" t="s">
        <v>8123</v>
      </c>
      <c r="D3581">
        <f t="shared" si="0"/>
        <v>30</v>
      </c>
      <c r="E3581" t="str">
        <f t="shared" si="1"/>
        <v>$4,000,000</v>
      </c>
      <c r="F3581" t="str">
        <f t="shared" si="2"/>
        <v/>
      </c>
      <c r="G3581" t="str">
        <f t="shared" si="3"/>
        <v>$4,000,000</v>
      </c>
      <c r="H3581" t="s">
        <v>116</v>
      </c>
      <c r="J3581" t="s">
        <v>28</v>
      </c>
      <c r="K3581" t="s">
        <v>101</v>
      </c>
      <c r="L3581">
        <v>4000000</v>
      </c>
      <c r="M3581" t="s">
        <v>397</v>
      </c>
    </row>
    <row r="3582" spans="1:13">
      <c r="A3582">
        <v>5210</v>
      </c>
      <c r="B3582" t="s">
        <v>8</v>
      </c>
      <c r="C3582" s="16" t="s">
        <v>8124</v>
      </c>
      <c r="D3582">
        <f t="shared" si="0"/>
        <v>30</v>
      </c>
      <c r="E3582" t="str">
        <f t="shared" si="1"/>
        <v>$2,500,000</v>
      </c>
      <c r="F3582" t="str">
        <f t="shared" si="2"/>
        <v/>
      </c>
      <c r="G3582" t="str">
        <f t="shared" si="3"/>
        <v>$2,500,000</v>
      </c>
      <c r="H3582" t="s">
        <v>527</v>
      </c>
      <c r="J3582" t="s">
        <v>28</v>
      </c>
      <c r="K3582" t="s">
        <v>101</v>
      </c>
      <c r="L3582">
        <v>2500000</v>
      </c>
      <c r="M3582" t="s">
        <v>5630</v>
      </c>
    </row>
    <row r="3583" spans="1:13">
      <c r="A3583">
        <v>5211</v>
      </c>
      <c r="B3583" t="s">
        <v>8</v>
      </c>
      <c r="C3583" s="16" t="s">
        <v>8125</v>
      </c>
      <c r="D3583">
        <f t="shared" si="0"/>
        <v>30</v>
      </c>
      <c r="E3583" t="str">
        <f t="shared" si="1"/>
        <v>$2,071,680</v>
      </c>
      <c r="F3583" t="str">
        <f t="shared" si="2"/>
        <v/>
      </c>
      <c r="G3583" t="str">
        <f t="shared" si="3"/>
        <v>$2,071,680</v>
      </c>
      <c r="H3583" t="s">
        <v>8126</v>
      </c>
      <c r="J3583" t="s">
        <v>28</v>
      </c>
      <c r="K3583" t="s">
        <v>101</v>
      </c>
      <c r="L3583">
        <v>2071680</v>
      </c>
      <c r="M3583" t="s">
        <v>4513</v>
      </c>
    </row>
    <row r="3584" spans="1:13">
      <c r="A3584">
        <v>5212</v>
      </c>
      <c r="B3584" t="s">
        <v>8</v>
      </c>
      <c r="C3584" s="16" t="s">
        <v>8127</v>
      </c>
      <c r="D3584">
        <f t="shared" si="0"/>
        <v>30</v>
      </c>
      <c r="E3584" t="str">
        <f t="shared" si="1"/>
        <v>$1,500,000</v>
      </c>
      <c r="F3584" t="str">
        <f t="shared" si="2"/>
        <v/>
      </c>
      <c r="G3584" t="str">
        <f t="shared" si="3"/>
        <v>$1,500,000</v>
      </c>
      <c r="H3584" t="s">
        <v>226</v>
      </c>
      <c r="J3584" t="s">
        <v>28</v>
      </c>
      <c r="K3584" t="s">
        <v>101</v>
      </c>
      <c r="L3584">
        <v>1500000</v>
      </c>
      <c r="M3584" t="s">
        <v>8128</v>
      </c>
    </row>
    <row r="3585" spans="1:13">
      <c r="A3585">
        <v>5213</v>
      </c>
      <c r="B3585" t="s">
        <v>8</v>
      </c>
      <c r="C3585" s="16" t="s">
        <v>8129</v>
      </c>
      <c r="D3585">
        <f t="shared" si="0"/>
        <v>30</v>
      </c>
      <c r="E3585" t="str">
        <f t="shared" si="1"/>
        <v>$797,581 minimum</v>
      </c>
      <c r="F3585">
        <f t="shared" si="2"/>
        <v>9</v>
      </c>
      <c r="G3585" t="str">
        <f t="shared" si="3"/>
        <v>$797,581</v>
      </c>
      <c r="H3585" t="s">
        <v>8130</v>
      </c>
      <c r="J3585" t="s">
        <v>28</v>
      </c>
      <c r="K3585" t="s">
        <v>101</v>
      </c>
      <c r="L3585">
        <v>797581</v>
      </c>
      <c r="M3585" t="s">
        <v>3317</v>
      </c>
    </row>
    <row r="3586" spans="1:13">
      <c r="A3586">
        <v>5214</v>
      </c>
      <c r="B3586" t="s">
        <v>8</v>
      </c>
      <c r="C3586" s="16" t="s">
        <v>8131</v>
      </c>
      <c r="D3586">
        <f t="shared" si="0"/>
        <v>30</v>
      </c>
      <c r="E3586" t="str">
        <f t="shared" si="1"/>
        <v>$797,581 minimum</v>
      </c>
      <c r="F3586">
        <f t="shared" si="2"/>
        <v>9</v>
      </c>
      <c r="G3586" t="str">
        <f t="shared" si="3"/>
        <v>$797,581</v>
      </c>
      <c r="H3586" t="s">
        <v>8130</v>
      </c>
      <c r="J3586" t="s">
        <v>28</v>
      </c>
      <c r="K3586" t="s">
        <v>101</v>
      </c>
      <c r="L3586">
        <v>797581</v>
      </c>
      <c r="M3586" t="s">
        <v>5807</v>
      </c>
    </row>
    <row r="3587" spans="1:13">
      <c r="A3587">
        <v>5215</v>
      </c>
      <c r="B3587" t="s">
        <v>8</v>
      </c>
      <c r="C3587" s="16" t="s">
        <v>8132</v>
      </c>
      <c r="D3587">
        <f t="shared" si="0"/>
        <v>30</v>
      </c>
      <c r="E3587" t="str">
        <f t="shared" si="1"/>
        <v>$711,517 minimum</v>
      </c>
      <c r="F3587">
        <f t="shared" si="2"/>
        <v>9</v>
      </c>
      <c r="G3587" t="str">
        <f t="shared" si="3"/>
        <v>$711,517</v>
      </c>
      <c r="H3587" t="s">
        <v>8133</v>
      </c>
      <c r="J3587" t="s">
        <v>28</v>
      </c>
      <c r="K3587" t="s">
        <v>101</v>
      </c>
      <c r="L3587">
        <v>711517</v>
      </c>
      <c r="M3587" t="s">
        <v>6054</v>
      </c>
    </row>
    <row r="3588" spans="1:13">
      <c r="A3588">
        <v>5216</v>
      </c>
      <c r="B3588" t="s">
        <v>8</v>
      </c>
      <c r="C3588" s="16" t="s">
        <v>8134</v>
      </c>
      <c r="D3588">
        <f t="shared" si="0"/>
        <v>30</v>
      </c>
      <c r="E3588" t="str">
        <f t="shared" si="1"/>
        <v>$711,517 minimum</v>
      </c>
      <c r="F3588">
        <f t="shared" si="2"/>
        <v>9</v>
      </c>
      <c r="G3588" t="str">
        <f t="shared" si="3"/>
        <v>$711,517</v>
      </c>
      <c r="H3588" t="s">
        <v>8133</v>
      </c>
      <c r="J3588" t="s">
        <v>28</v>
      </c>
      <c r="K3588" t="s">
        <v>101</v>
      </c>
      <c r="L3588">
        <v>711517</v>
      </c>
      <c r="M3588" t="s">
        <v>5577</v>
      </c>
    </row>
    <row r="3589" spans="1:13">
      <c r="A3589">
        <v>5217</v>
      </c>
      <c r="B3589" t="s">
        <v>8</v>
      </c>
      <c r="C3589" s="16" t="s">
        <v>8135</v>
      </c>
      <c r="D3589">
        <f t="shared" si="0"/>
        <v>30</v>
      </c>
      <c r="E3589" t="str">
        <f t="shared" si="1"/>
        <v>$442,114 minimum</v>
      </c>
      <c r="F3589">
        <f t="shared" si="2"/>
        <v>9</v>
      </c>
      <c r="G3589" t="str">
        <f t="shared" si="3"/>
        <v>$442,114</v>
      </c>
      <c r="H3589" t="s">
        <v>8136</v>
      </c>
      <c r="J3589" t="s">
        <v>28</v>
      </c>
      <c r="K3589" t="s">
        <v>101</v>
      </c>
      <c r="L3589">
        <v>442114</v>
      </c>
      <c r="M3589" t="s">
        <v>5740</v>
      </c>
    </row>
    <row r="3590" spans="1:13">
      <c r="A3590">
        <v>5219</v>
      </c>
      <c r="B3590" t="s">
        <v>8</v>
      </c>
      <c r="C3590" s="16" t="s">
        <v>8137</v>
      </c>
      <c r="D3590">
        <f t="shared" si="0"/>
        <v>30</v>
      </c>
      <c r="E3590" t="str">
        <f t="shared" si="1"/>
        <v>$24,751,934</v>
      </c>
      <c r="F3590" t="str">
        <f t="shared" si="2"/>
        <v/>
      </c>
      <c r="G3590" t="str">
        <f t="shared" si="3"/>
        <v>$24,751,934</v>
      </c>
      <c r="H3590" t="s">
        <v>8138</v>
      </c>
      <c r="J3590" t="s">
        <v>32</v>
      </c>
      <c r="K3590" t="s">
        <v>101</v>
      </c>
      <c r="L3590">
        <v>24751934</v>
      </c>
      <c r="M3590" t="s">
        <v>944</v>
      </c>
    </row>
    <row r="3591" spans="1:13">
      <c r="A3591">
        <v>5220</v>
      </c>
      <c r="B3591" t="s">
        <v>8</v>
      </c>
      <c r="C3591" s="16" t="s">
        <v>8139</v>
      </c>
      <c r="D3591">
        <f t="shared" si="0"/>
        <v>30</v>
      </c>
      <c r="E3591" t="str">
        <f t="shared" si="1"/>
        <v>$18,388,430</v>
      </c>
      <c r="F3591" t="str">
        <f t="shared" si="2"/>
        <v/>
      </c>
      <c r="G3591" t="str">
        <f t="shared" si="3"/>
        <v>$18,388,430</v>
      </c>
      <c r="H3591" t="s">
        <v>8140</v>
      </c>
      <c r="J3591" t="s">
        <v>32</v>
      </c>
      <c r="K3591" t="s">
        <v>101</v>
      </c>
      <c r="L3591">
        <v>18388430</v>
      </c>
      <c r="M3591" t="s">
        <v>3107</v>
      </c>
    </row>
    <row r="3592" spans="1:13">
      <c r="A3592">
        <v>5221</v>
      </c>
      <c r="B3592" t="s">
        <v>8</v>
      </c>
      <c r="C3592" s="16" t="s">
        <v>8141</v>
      </c>
      <c r="D3592">
        <f t="shared" si="0"/>
        <v>30</v>
      </c>
      <c r="E3592" t="str">
        <f t="shared" si="1"/>
        <v>$18,077,903</v>
      </c>
      <c r="F3592" t="str">
        <f t="shared" si="2"/>
        <v/>
      </c>
      <c r="G3592" t="str">
        <f t="shared" si="3"/>
        <v>$18,077,903</v>
      </c>
      <c r="H3592" t="s">
        <v>8142</v>
      </c>
      <c r="J3592" t="s">
        <v>32</v>
      </c>
      <c r="K3592" t="s">
        <v>101</v>
      </c>
      <c r="L3592">
        <v>18077903</v>
      </c>
      <c r="M3592" t="s">
        <v>716</v>
      </c>
    </row>
    <row r="3593" spans="1:13">
      <c r="A3593">
        <v>5222</v>
      </c>
      <c r="B3593" t="s">
        <v>8</v>
      </c>
      <c r="C3593" s="16" t="s">
        <v>8143</v>
      </c>
      <c r="D3593">
        <f t="shared" si="0"/>
        <v>30</v>
      </c>
      <c r="E3593" t="str">
        <f t="shared" si="1"/>
        <v>$4,578,880</v>
      </c>
      <c r="F3593" t="str">
        <f t="shared" si="2"/>
        <v/>
      </c>
      <c r="G3593" t="str">
        <f t="shared" si="3"/>
        <v>$4,578,880</v>
      </c>
      <c r="H3593" t="s">
        <v>8144</v>
      </c>
      <c r="J3593" t="s">
        <v>32</v>
      </c>
      <c r="K3593" t="s">
        <v>101</v>
      </c>
      <c r="L3593">
        <v>4578880</v>
      </c>
      <c r="M3593" t="s">
        <v>1016</v>
      </c>
    </row>
    <row r="3594" spans="1:13">
      <c r="A3594">
        <v>5223</v>
      </c>
      <c r="B3594" t="s">
        <v>8</v>
      </c>
      <c r="C3594" s="16" t="s">
        <v>8145</v>
      </c>
      <c r="D3594">
        <f t="shared" si="0"/>
        <v>30</v>
      </c>
      <c r="E3594" t="str">
        <f t="shared" si="1"/>
        <v>$3,206,897</v>
      </c>
      <c r="F3594" t="str">
        <f t="shared" si="2"/>
        <v/>
      </c>
      <c r="G3594" t="str">
        <f t="shared" si="3"/>
        <v>$3,206,897</v>
      </c>
      <c r="H3594" t="s">
        <v>8146</v>
      </c>
      <c r="J3594" t="s">
        <v>32</v>
      </c>
      <c r="K3594" t="s">
        <v>101</v>
      </c>
      <c r="L3594">
        <v>3206897</v>
      </c>
      <c r="M3594" t="s">
        <v>4707</v>
      </c>
    </row>
    <row r="3595" spans="1:13">
      <c r="A3595">
        <v>5224</v>
      </c>
      <c r="B3595" t="s">
        <v>8</v>
      </c>
      <c r="C3595" s="16" t="s">
        <v>8147</v>
      </c>
      <c r="D3595">
        <f t="shared" si="0"/>
        <v>30</v>
      </c>
      <c r="E3595" t="str">
        <f t="shared" si="1"/>
        <v>$2,650,000</v>
      </c>
      <c r="F3595" t="str">
        <f t="shared" si="2"/>
        <v/>
      </c>
      <c r="G3595" t="str">
        <f t="shared" si="3"/>
        <v>$2,650,000</v>
      </c>
      <c r="H3595" t="s">
        <v>8148</v>
      </c>
      <c r="J3595" t="s">
        <v>32</v>
      </c>
      <c r="K3595" t="s">
        <v>101</v>
      </c>
      <c r="L3595">
        <v>2650000</v>
      </c>
      <c r="M3595" t="s">
        <v>5026</v>
      </c>
    </row>
    <row r="3596" spans="1:13">
      <c r="A3596">
        <v>5225</v>
      </c>
      <c r="B3596" t="s">
        <v>8</v>
      </c>
      <c r="C3596" s="16" t="s">
        <v>8149</v>
      </c>
      <c r="D3596">
        <f t="shared" si="0"/>
        <v>30</v>
      </c>
      <c r="E3596" t="str">
        <f t="shared" si="1"/>
        <v>$2,500,000</v>
      </c>
      <c r="F3596" t="str">
        <f t="shared" si="2"/>
        <v/>
      </c>
      <c r="G3596" t="str">
        <f t="shared" si="3"/>
        <v>$2,500,000</v>
      </c>
      <c r="H3596" t="s">
        <v>527</v>
      </c>
      <c r="J3596" t="s">
        <v>32</v>
      </c>
      <c r="K3596" t="s">
        <v>101</v>
      </c>
      <c r="L3596">
        <v>2500000</v>
      </c>
      <c r="M3596" t="s">
        <v>803</v>
      </c>
    </row>
    <row r="3597" spans="1:13">
      <c r="A3597">
        <v>5226</v>
      </c>
      <c r="B3597" t="s">
        <v>8</v>
      </c>
      <c r="C3597" s="16" t="s">
        <v>8150</v>
      </c>
      <c r="D3597">
        <f t="shared" si="0"/>
        <v>30</v>
      </c>
      <c r="E3597" t="str">
        <f t="shared" si="1"/>
        <v>$1,315,080</v>
      </c>
      <c r="F3597" t="str">
        <f t="shared" si="2"/>
        <v/>
      </c>
      <c r="G3597" t="str">
        <f t="shared" si="3"/>
        <v>$1,315,080</v>
      </c>
      <c r="H3597" t="s">
        <v>8151</v>
      </c>
      <c r="J3597" t="s">
        <v>32</v>
      </c>
      <c r="K3597" t="s">
        <v>101</v>
      </c>
      <c r="L3597">
        <v>1315080</v>
      </c>
      <c r="M3597" t="s">
        <v>796</v>
      </c>
    </row>
    <row r="3598" spans="1:13">
      <c r="A3598">
        <v>5227</v>
      </c>
      <c r="B3598" t="s">
        <v>8</v>
      </c>
      <c r="C3598" s="16" t="s">
        <v>8152</v>
      </c>
      <c r="D3598">
        <f t="shared" si="0"/>
        <v>30</v>
      </c>
      <c r="E3598" t="str">
        <f t="shared" si="1"/>
        <v>$957,120</v>
      </c>
      <c r="F3598" t="str">
        <f t="shared" si="2"/>
        <v/>
      </c>
      <c r="G3598" t="str">
        <f t="shared" si="3"/>
        <v>$957,120</v>
      </c>
      <c r="H3598" t="s">
        <v>8153</v>
      </c>
      <c r="J3598" t="s">
        <v>32</v>
      </c>
      <c r="K3598" t="s">
        <v>101</v>
      </c>
      <c r="L3598">
        <v>957120</v>
      </c>
      <c r="M3598" t="s">
        <v>5191</v>
      </c>
    </row>
    <row r="3599" spans="1:13">
      <c r="A3599">
        <v>5228</v>
      </c>
      <c r="B3599" t="s">
        <v>8</v>
      </c>
      <c r="C3599" s="16" t="s">
        <v>8154</v>
      </c>
      <c r="D3599">
        <f t="shared" si="0"/>
        <v>30</v>
      </c>
      <c r="E3599" t="str">
        <f t="shared" si="1"/>
        <v>$797,581 minimum</v>
      </c>
      <c r="F3599">
        <f t="shared" si="2"/>
        <v>9</v>
      </c>
      <c r="G3599" t="str">
        <f t="shared" si="3"/>
        <v>$797,581</v>
      </c>
      <c r="H3599" t="s">
        <v>8130</v>
      </c>
      <c r="J3599" t="s">
        <v>32</v>
      </c>
      <c r="K3599" t="s">
        <v>101</v>
      </c>
      <c r="L3599">
        <v>797581</v>
      </c>
      <c r="M3599" t="s">
        <v>5505</v>
      </c>
    </row>
    <row r="3600" spans="1:13">
      <c r="A3600">
        <v>5229</v>
      </c>
      <c r="B3600" t="s">
        <v>8</v>
      </c>
      <c r="C3600" s="16" t="s">
        <v>8155</v>
      </c>
      <c r="D3600">
        <f t="shared" si="0"/>
        <v>30</v>
      </c>
      <c r="E3600" t="str">
        <f t="shared" si="1"/>
        <v>$711,517 minimum</v>
      </c>
      <c r="F3600">
        <f t="shared" si="2"/>
        <v>9</v>
      </c>
      <c r="G3600" t="str">
        <f t="shared" si="3"/>
        <v>$711,517</v>
      </c>
      <c r="H3600" t="s">
        <v>8133</v>
      </c>
      <c r="J3600" t="s">
        <v>32</v>
      </c>
      <c r="K3600" t="s">
        <v>101</v>
      </c>
      <c r="L3600">
        <v>711517</v>
      </c>
      <c r="M3600" t="s">
        <v>1980</v>
      </c>
    </row>
    <row r="3601" spans="1:13">
      <c r="A3601">
        <v>5230</v>
      </c>
      <c r="B3601" t="s">
        <v>8</v>
      </c>
      <c r="C3601" s="16" t="s">
        <v>8156</v>
      </c>
      <c r="D3601">
        <f t="shared" si="0"/>
        <v>30</v>
      </c>
      <c r="E3601" t="str">
        <f t="shared" si="1"/>
        <v>$711,517 minimum</v>
      </c>
      <c r="F3601">
        <f t="shared" si="2"/>
        <v>9</v>
      </c>
      <c r="G3601" t="str">
        <f t="shared" si="3"/>
        <v>$711,517</v>
      </c>
      <c r="H3601" t="s">
        <v>8133</v>
      </c>
      <c r="J3601" t="s">
        <v>32</v>
      </c>
      <c r="K3601" t="s">
        <v>101</v>
      </c>
      <c r="L3601">
        <v>711517</v>
      </c>
      <c r="M3601" t="s">
        <v>5089</v>
      </c>
    </row>
    <row r="3602" spans="1:13">
      <c r="A3602">
        <v>5231</v>
      </c>
      <c r="B3602" t="s">
        <v>8</v>
      </c>
      <c r="C3602" s="16" t="s">
        <v>8157</v>
      </c>
      <c r="D3602">
        <f t="shared" si="0"/>
        <v>30</v>
      </c>
      <c r="E3602" t="str">
        <f t="shared" si="1"/>
        <v>$542,114</v>
      </c>
      <c r="F3602" t="str">
        <f t="shared" si="2"/>
        <v/>
      </c>
      <c r="G3602" t="str">
        <f t="shared" si="3"/>
        <v>$542,114</v>
      </c>
      <c r="H3602" t="s">
        <v>8158</v>
      </c>
      <c r="J3602" t="s">
        <v>32</v>
      </c>
      <c r="K3602" t="s">
        <v>101</v>
      </c>
      <c r="L3602">
        <v>542114</v>
      </c>
      <c r="M3602" t="s">
        <v>6368</v>
      </c>
    </row>
    <row r="3603" spans="1:13">
      <c r="A3603">
        <v>5233</v>
      </c>
      <c r="B3603" t="s">
        <v>8</v>
      </c>
      <c r="C3603" s="16" t="s">
        <v>8159</v>
      </c>
      <c r="D3603">
        <f t="shared" si="0"/>
        <v>30</v>
      </c>
      <c r="E3603" t="str">
        <f t="shared" si="1"/>
        <v>$9,537,500</v>
      </c>
      <c r="F3603" t="str">
        <f t="shared" si="2"/>
        <v/>
      </c>
      <c r="G3603" t="str">
        <f t="shared" si="3"/>
        <v>$9,537,500</v>
      </c>
      <c r="H3603" t="s">
        <v>8160</v>
      </c>
      <c r="J3603" t="s">
        <v>35</v>
      </c>
      <c r="K3603" t="s">
        <v>101</v>
      </c>
      <c r="L3603">
        <v>9537500</v>
      </c>
      <c r="M3603" t="s">
        <v>3378</v>
      </c>
    </row>
    <row r="3604" spans="1:13">
      <c r="A3604">
        <v>5234</v>
      </c>
      <c r="B3604" t="s">
        <v>8</v>
      </c>
      <c r="C3604" s="16" t="s">
        <v>8161</v>
      </c>
      <c r="D3604">
        <f t="shared" si="0"/>
        <v>30</v>
      </c>
      <c r="E3604" t="str">
        <f t="shared" si="1"/>
        <v>$9,500,000</v>
      </c>
      <c r="F3604" t="str">
        <f t="shared" si="2"/>
        <v/>
      </c>
      <c r="G3604" t="str">
        <f t="shared" si="3"/>
        <v>$9,500,000</v>
      </c>
      <c r="H3604" t="s">
        <v>1346</v>
      </c>
      <c r="J3604" t="s">
        <v>35</v>
      </c>
      <c r="K3604" t="s">
        <v>101</v>
      </c>
      <c r="L3604">
        <v>9500000</v>
      </c>
      <c r="M3604" t="s">
        <v>1185</v>
      </c>
    </row>
    <row r="3605" spans="1:13">
      <c r="A3605">
        <v>5235</v>
      </c>
      <c r="B3605" t="s">
        <v>8</v>
      </c>
      <c r="C3605" s="16" t="s">
        <v>8162</v>
      </c>
      <c r="D3605">
        <f t="shared" si="0"/>
        <v>30</v>
      </c>
      <c r="E3605" t="str">
        <f t="shared" si="1"/>
        <v>$9,000,000</v>
      </c>
      <c r="F3605" t="str">
        <f t="shared" si="2"/>
        <v/>
      </c>
      <c r="G3605" t="str">
        <f t="shared" si="3"/>
        <v>$9,000,000</v>
      </c>
      <c r="H3605" t="s">
        <v>795</v>
      </c>
      <c r="J3605" t="s">
        <v>35</v>
      </c>
      <c r="K3605" t="s">
        <v>101</v>
      </c>
      <c r="L3605">
        <v>9000000</v>
      </c>
      <c r="M3605" t="s">
        <v>1389</v>
      </c>
    </row>
    <row r="3606" spans="1:13">
      <c r="A3606">
        <v>5236</v>
      </c>
      <c r="B3606" t="s">
        <v>8</v>
      </c>
      <c r="C3606" s="16" t="s">
        <v>8163</v>
      </c>
      <c r="D3606">
        <f t="shared" si="0"/>
        <v>30</v>
      </c>
      <c r="E3606" t="str">
        <f t="shared" si="1"/>
        <v>$6,049,400</v>
      </c>
      <c r="F3606" t="str">
        <f t="shared" si="2"/>
        <v/>
      </c>
      <c r="G3606" t="str">
        <f t="shared" si="3"/>
        <v>$6,049,400</v>
      </c>
      <c r="H3606" t="s">
        <v>8164</v>
      </c>
      <c r="J3606" t="s">
        <v>35</v>
      </c>
      <c r="K3606" t="s">
        <v>101</v>
      </c>
      <c r="L3606">
        <v>6049400</v>
      </c>
      <c r="M3606" t="s">
        <v>1131</v>
      </c>
    </row>
    <row r="3607" spans="1:13">
      <c r="A3607">
        <v>5237</v>
      </c>
      <c r="B3607" t="s">
        <v>8</v>
      </c>
      <c r="C3607" s="16" t="s">
        <v>8165</v>
      </c>
      <c r="D3607">
        <f t="shared" si="0"/>
        <v>30</v>
      </c>
      <c r="E3607" t="str">
        <f t="shared" si="1"/>
        <v>$6,049,400</v>
      </c>
      <c r="F3607" t="str">
        <f t="shared" si="2"/>
        <v/>
      </c>
      <c r="G3607" t="str">
        <f t="shared" si="3"/>
        <v>$6,049,400</v>
      </c>
      <c r="H3607" t="s">
        <v>8164</v>
      </c>
      <c r="J3607" t="s">
        <v>35</v>
      </c>
      <c r="K3607" t="s">
        <v>101</v>
      </c>
      <c r="L3607">
        <v>6049400</v>
      </c>
      <c r="M3607" t="s">
        <v>3754</v>
      </c>
    </row>
    <row r="3608" spans="1:13">
      <c r="A3608">
        <v>5238</v>
      </c>
      <c r="B3608" t="s">
        <v>8</v>
      </c>
      <c r="C3608" s="16" t="s">
        <v>8166</v>
      </c>
      <c r="D3608">
        <f t="shared" si="0"/>
        <v>30</v>
      </c>
      <c r="E3608" t="str">
        <f t="shared" si="1"/>
        <v>$5,585,000</v>
      </c>
      <c r="F3608" t="str">
        <f t="shared" si="2"/>
        <v/>
      </c>
      <c r="G3608" t="str">
        <f t="shared" si="3"/>
        <v>$5,585,000</v>
      </c>
      <c r="H3608" t="s">
        <v>8167</v>
      </c>
      <c r="J3608" t="s">
        <v>35</v>
      </c>
      <c r="K3608" t="s">
        <v>101</v>
      </c>
      <c r="L3608">
        <v>5585000</v>
      </c>
      <c r="M3608" t="s">
        <v>3712</v>
      </c>
    </row>
    <row r="3609" spans="1:13">
      <c r="A3609">
        <v>5239</v>
      </c>
      <c r="B3609" t="s">
        <v>8</v>
      </c>
      <c r="C3609" s="16" t="s">
        <v>8168</v>
      </c>
      <c r="D3609">
        <f t="shared" si="0"/>
        <v>30</v>
      </c>
      <c r="E3609" t="str">
        <f t="shared" si="1"/>
        <v>$5,000,000</v>
      </c>
      <c r="F3609" t="str">
        <f t="shared" si="2"/>
        <v/>
      </c>
      <c r="G3609" t="str">
        <f t="shared" si="3"/>
        <v>$5,000,000</v>
      </c>
      <c r="H3609" t="s">
        <v>163</v>
      </c>
      <c r="J3609" t="s">
        <v>35</v>
      </c>
      <c r="K3609" t="s">
        <v>101</v>
      </c>
      <c r="L3609">
        <v>5000000</v>
      </c>
      <c r="M3609" t="s">
        <v>4442</v>
      </c>
    </row>
    <row r="3610" spans="1:13">
      <c r="A3610">
        <v>5240</v>
      </c>
      <c r="B3610" t="s">
        <v>8</v>
      </c>
      <c r="C3610" s="16" t="s">
        <v>8169</v>
      </c>
      <c r="D3610">
        <f t="shared" si="0"/>
        <v>30</v>
      </c>
      <c r="E3610" t="str">
        <f t="shared" si="1"/>
        <v>$4,148,716</v>
      </c>
      <c r="F3610" t="str">
        <f t="shared" si="2"/>
        <v/>
      </c>
      <c r="G3610" t="str">
        <f t="shared" si="3"/>
        <v>$4,148,716</v>
      </c>
      <c r="H3610" t="s">
        <v>8170</v>
      </c>
      <c r="J3610" t="s">
        <v>35</v>
      </c>
      <c r="K3610" t="s">
        <v>101</v>
      </c>
      <c r="L3610">
        <v>4148716</v>
      </c>
      <c r="M3610" t="s">
        <v>406</v>
      </c>
    </row>
    <row r="3611" spans="1:13">
      <c r="A3611">
        <v>5241</v>
      </c>
      <c r="B3611" t="s">
        <v>8</v>
      </c>
      <c r="C3611" s="16" t="s">
        <v>8171</v>
      </c>
      <c r="D3611">
        <f t="shared" si="0"/>
        <v>30</v>
      </c>
      <c r="E3611" t="str">
        <f t="shared" si="1"/>
        <v>$2,661,027</v>
      </c>
      <c r="F3611" t="str">
        <f t="shared" si="2"/>
        <v/>
      </c>
      <c r="G3611" t="str">
        <f t="shared" si="3"/>
        <v>$2,661,027</v>
      </c>
      <c r="H3611" t="s">
        <v>8172</v>
      </c>
      <c r="J3611" t="s">
        <v>35</v>
      </c>
      <c r="K3611" t="s">
        <v>101</v>
      </c>
      <c r="L3611">
        <v>2661027</v>
      </c>
      <c r="M3611" t="s">
        <v>5953</v>
      </c>
    </row>
    <row r="3612" spans="1:13">
      <c r="A3612">
        <v>5242</v>
      </c>
      <c r="B3612" t="s">
        <v>8</v>
      </c>
      <c r="C3612" s="16" t="s">
        <v>8173</v>
      </c>
      <c r="D3612">
        <f t="shared" si="0"/>
        <v>30</v>
      </c>
      <c r="E3612" t="str">
        <f t="shared" si="1"/>
        <v>$2,208,960</v>
      </c>
      <c r="F3612" t="str">
        <f t="shared" si="2"/>
        <v/>
      </c>
      <c r="G3612" t="str">
        <f t="shared" si="3"/>
        <v>$2,208,960</v>
      </c>
      <c r="H3612" t="s">
        <v>8174</v>
      </c>
      <c r="J3612" t="s">
        <v>35</v>
      </c>
      <c r="K3612" t="s">
        <v>101</v>
      </c>
      <c r="L3612">
        <v>2208960</v>
      </c>
      <c r="M3612" t="s">
        <v>460</v>
      </c>
    </row>
    <row r="3613" spans="1:13">
      <c r="A3613">
        <v>5243</v>
      </c>
      <c r="B3613" t="s">
        <v>8</v>
      </c>
      <c r="C3613" s="16" t="s">
        <v>8175</v>
      </c>
      <c r="D3613">
        <f t="shared" si="0"/>
        <v>30</v>
      </c>
      <c r="E3613" t="str">
        <f t="shared" si="1"/>
        <v>$1,276,320</v>
      </c>
      <c r="F3613" t="str">
        <f t="shared" si="2"/>
        <v/>
      </c>
      <c r="G3613" t="str">
        <f t="shared" si="3"/>
        <v>$1,276,320</v>
      </c>
      <c r="H3613" t="s">
        <v>8176</v>
      </c>
      <c r="J3613" t="s">
        <v>35</v>
      </c>
      <c r="K3613" t="s">
        <v>101</v>
      </c>
      <c r="L3613">
        <v>1276320</v>
      </c>
      <c r="M3613" t="s">
        <v>1004</v>
      </c>
    </row>
    <row r="3614" spans="1:13">
      <c r="A3614">
        <v>5244</v>
      </c>
      <c r="B3614" t="s">
        <v>8</v>
      </c>
      <c r="C3614" s="16" t="s">
        <v>8177</v>
      </c>
      <c r="D3614">
        <f t="shared" si="0"/>
        <v>30</v>
      </c>
      <c r="E3614" t="str">
        <f t="shared" si="1"/>
        <v>$928,143 s 12/12, c $586,457</v>
      </c>
      <c r="F3614">
        <f t="shared" si="2"/>
        <v>9</v>
      </c>
      <c r="G3614" t="str">
        <f t="shared" si="3"/>
        <v>$928,143</v>
      </c>
      <c r="H3614" t="s">
        <v>8178</v>
      </c>
      <c r="J3614" t="s">
        <v>35</v>
      </c>
      <c r="K3614" t="s">
        <v>101</v>
      </c>
      <c r="L3614">
        <v>928143</v>
      </c>
      <c r="M3614" t="s">
        <v>5388</v>
      </c>
    </row>
    <row r="3615" spans="1:13">
      <c r="A3615">
        <v>5245</v>
      </c>
      <c r="B3615" t="s">
        <v>8</v>
      </c>
      <c r="C3615" s="16" t="s">
        <v>8179</v>
      </c>
      <c r="D3615">
        <f t="shared" si="0"/>
        <v>30</v>
      </c>
      <c r="E3615" t="str">
        <f t="shared" si="1"/>
        <v>$442,114 minimum</v>
      </c>
      <c r="F3615">
        <f t="shared" si="2"/>
        <v>9</v>
      </c>
      <c r="G3615" t="str">
        <f t="shared" si="3"/>
        <v>$442,114</v>
      </c>
      <c r="H3615" t="s">
        <v>8136</v>
      </c>
      <c r="J3615" t="s">
        <v>35</v>
      </c>
      <c r="K3615" t="s">
        <v>101</v>
      </c>
      <c r="L3615">
        <v>442114</v>
      </c>
      <c r="M3615" t="s">
        <v>5955</v>
      </c>
    </row>
    <row r="3616" spans="1:13">
      <c r="A3616">
        <v>5246</v>
      </c>
      <c r="B3616" t="s">
        <v>8</v>
      </c>
      <c r="C3616" s="16" t="s">
        <v>8180</v>
      </c>
      <c r="D3616">
        <f t="shared" si="0"/>
        <v>30</v>
      </c>
      <c r="E3616" t="str">
        <f t="shared" si="1"/>
        <v>$200,252 signed 1/29</v>
      </c>
      <c r="F3616">
        <f t="shared" si="2"/>
        <v>9</v>
      </c>
      <c r="G3616" t="str">
        <f t="shared" si="3"/>
        <v>$200,252</v>
      </c>
      <c r="H3616" t="s">
        <v>8181</v>
      </c>
      <c r="J3616" t="s">
        <v>35</v>
      </c>
      <c r="K3616" t="s">
        <v>101</v>
      </c>
      <c r="L3616">
        <v>200252</v>
      </c>
      <c r="M3616" t="s">
        <v>1856</v>
      </c>
    </row>
    <row r="3617" spans="1:13">
      <c r="A3617">
        <v>5247</v>
      </c>
      <c r="B3617" t="s">
        <v>8</v>
      </c>
      <c r="C3617" s="16" t="s">
        <v>8182</v>
      </c>
      <c r="D3617">
        <f t="shared" si="0"/>
        <v>30</v>
      </c>
      <c r="E3617" t="str">
        <f t="shared" si="1"/>
        <v>$125,374 s 10/28-11/19, c $107,908</v>
      </c>
      <c r="F3617">
        <f t="shared" si="2"/>
        <v>9</v>
      </c>
      <c r="G3617" t="str">
        <f t="shared" si="3"/>
        <v>$125,374</v>
      </c>
      <c r="H3617" t="s">
        <v>8183</v>
      </c>
      <c r="J3617" t="s">
        <v>35</v>
      </c>
      <c r="K3617" t="s">
        <v>101</v>
      </c>
      <c r="L3617">
        <v>125374</v>
      </c>
      <c r="M3617" t="s">
        <v>5512</v>
      </c>
    </row>
    <row r="3618" spans="1:13">
      <c r="A3618">
        <v>5248</v>
      </c>
      <c r="B3618" t="s">
        <v>8</v>
      </c>
      <c r="C3618" s="16" t="s">
        <v>8184</v>
      </c>
      <c r="D3618">
        <f t="shared" si="0"/>
        <v>30</v>
      </c>
      <c r="E3618" t="str">
        <f t="shared" si="1"/>
        <v>$107,908 released 11/19</v>
      </c>
      <c r="F3618">
        <f t="shared" si="2"/>
        <v>9</v>
      </c>
      <c r="G3618" t="str">
        <f t="shared" si="3"/>
        <v>$107,908</v>
      </c>
      <c r="H3618" t="s">
        <v>8185</v>
      </c>
      <c r="J3618" t="s">
        <v>35</v>
      </c>
      <c r="K3618" t="s">
        <v>101</v>
      </c>
      <c r="L3618">
        <v>107908</v>
      </c>
      <c r="M3618" t="s">
        <v>4565</v>
      </c>
    </row>
    <row r="3619" spans="1:13">
      <c r="A3619">
        <v>5249</v>
      </c>
      <c r="B3619" t="s">
        <v>8</v>
      </c>
      <c r="C3619" s="16" t="s">
        <v>8186</v>
      </c>
      <c r="D3619">
        <f t="shared" si="0"/>
        <v>30</v>
      </c>
      <c r="E3619" t="str">
        <f t="shared" si="1"/>
        <v>$46,812 s 11/24, rel 12/12</v>
      </c>
      <c r="F3619">
        <f t="shared" si="2"/>
        <v>8</v>
      </c>
      <c r="G3619" t="str">
        <f t="shared" si="3"/>
        <v>$46,812</v>
      </c>
      <c r="H3619" t="s">
        <v>8187</v>
      </c>
      <c r="J3619" t="s">
        <v>35</v>
      </c>
      <c r="K3619" t="s">
        <v>101</v>
      </c>
      <c r="L3619">
        <v>46812</v>
      </c>
      <c r="M3619" t="s">
        <v>5007</v>
      </c>
    </row>
    <row r="3620" spans="1:13">
      <c r="A3620">
        <v>5251</v>
      </c>
      <c r="B3620" t="s">
        <v>8</v>
      </c>
      <c r="C3620" s="16" t="s">
        <v>8188</v>
      </c>
      <c r="D3620">
        <f t="shared" si="0"/>
        <v>30</v>
      </c>
      <c r="E3620" t="str">
        <f t="shared" si="1"/>
        <v>$11,375,000</v>
      </c>
      <c r="F3620" t="str">
        <f t="shared" si="2"/>
        <v/>
      </c>
      <c r="G3620" t="str">
        <f t="shared" si="3"/>
        <v>$11,375,000</v>
      </c>
      <c r="H3620" t="s">
        <v>8189</v>
      </c>
      <c r="J3620" t="s">
        <v>37</v>
      </c>
      <c r="K3620" t="s">
        <v>101</v>
      </c>
      <c r="L3620">
        <v>11375000</v>
      </c>
      <c r="M3620" t="s">
        <v>4319</v>
      </c>
    </row>
    <row r="3621" spans="1:13">
      <c r="A3621">
        <v>5252</v>
      </c>
      <c r="B3621" t="s">
        <v>8</v>
      </c>
      <c r="C3621" s="16" t="s">
        <v>8190</v>
      </c>
      <c r="D3621">
        <f t="shared" si="0"/>
        <v>30</v>
      </c>
      <c r="E3621" t="str">
        <f t="shared" si="1"/>
        <v>$10,000,000</v>
      </c>
      <c r="F3621" t="str">
        <f t="shared" si="2"/>
        <v/>
      </c>
      <c r="G3621" t="str">
        <f t="shared" si="3"/>
        <v>$10,000,000</v>
      </c>
      <c r="H3621" t="s">
        <v>1385</v>
      </c>
      <c r="J3621" t="s">
        <v>37</v>
      </c>
      <c r="K3621" t="s">
        <v>101</v>
      </c>
      <c r="L3621">
        <v>10000000</v>
      </c>
      <c r="M3621" t="s">
        <v>123</v>
      </c>
    </row>
    <row r="3622" spans="1:13">
      <c r="A3622">
        <v>5253</v>
      </c>
      <c r="B3622" t="s">
        <v>8</v>
      </c>
      <c r="C3622" s="16" t="s">
        <v>8191</v>
      </c>
      <c r="D3622">
        <f t="shared" si="0"/>
        <v>30</v>
      </c>
      <c r="E3622" t="str">
        <f t="shared" si="1"/>
        <v>$9,385,000</v>
      </c>
      <c r="F3622" t="str">
        <f t="shared" si="2"/>
        <v/>
      </c>
      <c r="G3622" t="str">
        <f t="shared" si="3"/>
        <v>$9,385,000</v>
      </c>
      <c r="H3622" t="s">
        <v>8192</v>
      </c>
      <c r="J3622" t="s">
        <v>37</v>
      </c>
      <c r="K3622" t="s">
        <v>101</v>
      </c>
      <c r="L3622">
        <v>9385000</v>
      </c>
      <c r="M3622" t="s">
        <v>866</v>
      </c>
    </row>
    <row r="3623" spans="1:13">
      <c r="A3623">
        <v>5254</v>
      </c>
      <c r="B3623" t="s">
        <v>8</v>
      </c>
      <c r="C3623" s="16" t="s">
        <v>8193</v>
      </c>
      <c r="D3623">
        <f t="shared" si="0"/>
        <v>30</v>
      </c>
      <c r="E3623" t="str">
        <f t="shared" si="1"/>
        <v>$6,404,750</v>
      </c>
      <c r="F3623" t="str">
        <f t="shared" si="2"/>
        <v/>
      </c>
      <c r="G3623" t="str">
        <f t="shared" si="3"/>
        <v>$6,404,750</v>
      </c>
      <c r="H3623" t="s">
        <v>8194</v>
      </c>
      <c r="J3623" t="s">
        <v>37</v>
      </c>
      <c r="K3623" t="s">
        <v>101</v>
      </c>
      <c r="L3623">
        <v>6404750</v>
      </c>
      <c r="M3623" t="s">
        <v>2287</v>
      </c>
    </row>
    <row r="3624" spans="1:13">
      <c r="A3624">
        <v>5255</v>
      </c>
      <c r="B3624" t="s">
        <v>8</v>
      </c>
      <c r="C3624" s="16" t="s">
        <v>8195</v>
      </c>
      <c r="D3624">
        <f t="shared" si="0"/>
        <v>30</v>
      </c>
      <c r="E3624" t="str">
        <f t="shared" si="1"/>
        <v>$6,200,000</v>
      </c>
      <c r="F3624" t="str">
        <f t="shared" si="2"/>
        <v/>
      </c>
      <c r="G3624" t="str">
        <f t="shared" si="3"/>
        <v>$6,200,000</v>
      </c>
      <c r="H3624" t="s">
        <v>8196</v>
      </c>
      <c r="J3624" t="s">
        <v>37</v>
      </c>
      <c r="K3624" t="s">
        <v>101</v>
      </c>
      <c r="L3624">
        <v>6200000</v>
      </c>
      <c r="M3624" t="s">
        <v>5291</v>
      </c>
    </row>
    <row r="3625" spans="1:13">
      <c r="A3625">
        <v>5256</v>
      </c>
      <c r="B3625" t="s">
        <v>8</v>
      </c>
      <c r="C3625" s="16" t="s">
        <v>8197</v>
      </c>
      <c r="D3625">
        <f t="shared" si="0"/>
        <v>30</v>
      </c>
      <c r="E3625" t="str">
        <f t="shared" si="1"/>
        <v>$6,049,400</v>
      </c>
      <c r="F3625" t="str">
        <f t="shared" si="2"/>
        <v/>
      </c>
      <c r="G3625" t="str">
        <f t="shared" si="3"/>
        <v>$6,049,400</v>
      </c>
      <c r="H3625" t="s">
        <v>8164</v>
      </c>
      <c r="J3625" t="s">
        <v>37</v>
      </c>
      <c r="K3625" t="s">
        <v>101</v>
      </c>
      <c r="L3625">
        <v>6049400</v>
      </c>
      <c r="M3625" t="s">
        <v>6067</v>
      </c>
    </row>
    <row r="3626" spans="1:13">
      <c r="A3626">
        <v>5257</v>
      </c>
      <c r="B3626" t="s">
        <v>8</v>
      </c>
      <c r="C3626" s="16" t="s">
        <v>8198</v>
      </c>
      <c r="D3626">
        <f t="shared" si="0"/>
        <v>30</v>
      </c>
      <c r="E3626" t="str">
        <f t="shared" si="1"/>
        <v>$5,104,000</v>
      </c>
      <c r="F3626" t="str">
        <f t="shared" si="2"/>
        <v/>
      </c>
      <c r="G3626" t="str">
        <f t="shared" si="3"/>
        <v>$5,104,000</v>
      </c>
      <c r="H3626" t="s">
        <v>8199</v>
      </c>
      <c r="J3626" t="s">
        <v>37</v>
      </c>
      <c r="K3626" t="s">
        <v>101</v>
      </c>
      <c r="L3626">
        <v>5104000</v>
      </c>
      <c r="M3626" t="s">
        <v>1578</v>
      </c>
    </row>
    <row r="3627" spans="1:13">
      <c r="A3627">
        <v>5258</v>
      </c>
      <c r="B3627" t="s">
        <v>8</v>
      </c>
      <c r="C3627" s="16" t="s">
        <v>8200</v>
      </c>
      <c r="D3627">
        <f t="shared" si="0"/>
        <v>30</v>
      </c>
      <c r="E3627" t="str">
        <f t="shared" si="1"/>
        <v>$4,822,800</v>
      </c>
      <c r="F3627" t="str">
        <f t="shared" si="2"/>
        <v/>
      </c>
      <c r="G3627" t="str">
        <f t="shared" si="3"/>
        <v>$4,822,800</v>
      </c>
      <c r="H3627" t="s">
        <v>8201</v>
      </c>
      <c r="J3627" t="s">
        <v>37</v>
      </c>
      <c r="K3627" t="s">
        <v>101</v>
      </c>
      <c r="L3627">
        <v>4822800</v>
      </c>
      <c r="M3627" t="s">
        <v>305</v>
      </c>
    </row>
    <row r="3628" spans="1:13">
      <c r="A3628">
        <v>5259</v>
      </c>
      <c r="B3628" t="s">
        <v>8</v>
      </c>
      <c r="C3628" s="16" t="s">
        <v>8202</v>
      </c>
      <c r="D3628">
        <f t="shared" si="0"/>
        <v>30</v>
      </c>
      <c r="E3628" t="str">
        <f t="shared" si="1"/>
        <v>$3,749,880</v>
      </c>
      <c r="F3628" t="str">
        <f t="shared" si="2"/>
        <v/>
      </c>
      <c r="G3628" t="str">
        <f t="shared" si="3"/>
        <v>$3,749,880</v>
      </c>
      <c r="H3628" t="s">
        <v>8203</v>
      </c>
      <c r="J3628" t="s">
        <v>37</v>
      </c>
      <c r="K3628" t="s">
        <v>101</v>
      </c>
      <c r="L3628">
        <v>3749880</v>
      </c>
      <c r="M3628" t="s">
        <v>1674</v>
      </c>
    </row>
    <row r="3629" spans="1:13">
      <c r="A3629">
        <v>5260</v>
      </c>
      <c r="B3629" t="s">
        <v>8</v>
      </c>
      <c r="C3629" s="16" t="s">
        <v>8204</v>
      </c>
      <c r="D3629">
        <f t="shared" si="0"/>
        <v>30</v>
      </c>
      <c r="E3629" t="str">
        <f t="shared" si="1"/>
        <v>$2,295,480</v>
      </c>
      <c r="F3629" t="str">
        <f t="shared" si="2"/>
        <v/>
      </c>
      <c r="G3629" t="str">
        <f t="shared" si="3"/>
        <v>$2,295,480</v>
      </c>
      <c r="H3629" t="s">
        <v>8205</v>
      </c>
      <c r="J3629" t="s">
        <v>37</v>
      </c>
      <c r="K3629" t="s">
        <v>101</v>
      </c>
      <c r="L3629">
        <v>2295480</v>
      </c>
      <c r="M3629" t="s">
        <v>312</v>
      </c>
    </row>
    <row r="3630" spans="1:13">
      <c r="A3630">
        <v>5261</v>
      </c>
      <c r="B3630" t="s">
        <v>8</v>
      </c>
      <c r="C3630" s="16" t="s">
        <v>8206</v>
      </c>
      <c r="D3630">
        <f t="shared" si="0"/>
        <v>30</v>
      </c>
      <c r="E3630" t="str">
        <f t="shared" si="1"/>
        <v>$1,143,473 signed 11/13, c $722,515</v>
      </c>
      <c r="F3630">
        <f t="shared" si="2"/>
        <v>11</v>
      </c>
      <c r="G3630" t="str">
        <f t="shared" si="3"/>
        <v>$1,143,473</v>
      </c>
      <c r="H3630" t="s">
        <v>8207</v>
      </c>
      <c r="J3630" t="s">
        <v>37</v>
      </c>
      <c r="K3630" t="s">
        <v>101</v>
      </c>
      <c r="L3630">
        <v>1143473</v>
      </c>
      <c r="M3630" t="s">
        <v>5511</v>
      </c>
    </row>
    <row r="3631" spans="1:13">
      <c r="A3631">
        <v>5262</v>
      </c>
      <c r="B3631" t="s">
        <v>8</v>
      </c>
      <c r="C3631" s="16" t="s">
        <v>8208</v>
      </c>
      <c r="D3631">
        <f t="shared" si="0"/>
        <v>30</v>
      </c>
      <c r="E3631" t="str">
        <f t="shared" si="1"/>
        <v>$797,581 minimum</v>
      </c>
      <c r="F3631">
        <f t="shared" si="2"/>
        <v>9</v>
      </c>
      <c r="G3631" t="str">
        <f t="shared" si="3"/>
        <v>$797,581</v>
      </c>
      <c r="H3631" t="s">
        <v>8130</v>
      </c>
      <c r="J3631" t="s">
        <v>37</v>
      </c>
      <c r="K3631" t="s">
        <v>101</v>
      </c>
      <c r="L3631">
        <v>797581</v>
      </c>
      <c r="M3631" t="s">
        <v>4605</v>
      </c>
    </row>
    <row r="3632" spans="1:13">
      <c r="A3632">
        <v>5263</v>
      </c>
      <c r="B3632" t="s">
        <v>8</v>
      </c>
      <c r="C3632" s="16" t="s">
        <v>8209</v>
      </c>
      <c r="D3632">
        <f t="shared" si="0"/>
        <v>30</v>
      </c>
      <c r="E3632" t="str">
        <f t="shared" si="1"/>
        <v>$711,517 minimum</v>
      </c>
      <c r="F3632">
        <f t="shared" si="2"/>
        <v>9</v>
      </c>
      <c r="G3632" t="str">
        <f t="shared" si="3"/>
        <v>$711,517</v>
      </c>
      <c r="H3632" t="s">
        <v>8133</v>
      </c>
      <c r="J3632" t="s">
        <v>37</v>
      </c>
      <c r="K3632" t="s">
        <v>101</v>
      </c>
      <c r="L3632">
        <v>711517</v>
      </c>
      <c r="M3632" t="s">
        <v>537</v>
      </c>
    </row>
    <row r="3633" spans="1:13">
      <c r="A3633">
        <v>5264</v>
      </c>
      <c r="B3633" t="s">
        <v>8</v>
      </c>
      <c r="C3633" s="16" t="s">
        <v>8210</v>
      </c>
      <c r="D3633">
        <f t="shared" si="0"/>
        <v>30</v>
      </c>
      <c r="E3633" t="str">
        <f t="shared" si="1"/>
        <v>$87,893 released 11/17</v>
      </c>
      <c r="F3633">
        <f t="shared" si="2"/>
        <v>8</v>
      </c>
      <c r="G3633" t="str">
        <f t="shared" si="3"/>
        <v>$87,893</v>
      </c>
      <c r="H3633" t="s">
        <v>8211</v>
      </c>
      <c r="J3633" t="s">
        <v>37</v>
      </c>
      <c r="K3633" t="s">
        <v>101</v>
      </c>
      <c r="L3633">
        <v>87893</v>
      </c>
      <c r="M3633" t="s">
        <v>4928</v>
      </c>
    </row>
    <row r="3634" spans="1:13">
      <c r="A3634">
        <v>5266</v>
      </c>
      <c r="B3634" t="s">
        <v>8</v>
      </c>
      <c r="C3634" s="16" t="s">
        <v>8212</v>
      </c>
      <c r="D3634">
        <f t="shared" si="0"/>
        <v>30</v>
      </c>
      <c r="E3634" t="str">
        <f t="shared" si="1"/>
        <v>$14,500,000</v>
      </c>
      <c r="F3634" t="str">
        <f t="shared" si="2"/>
        <v/>
      </c>
      <c r="G3634" t="str">
        <f t="shared" si="3"/>
        <v>$14,500,000</v>
      </c>
      <c r="H3634" t="s">
        <v>6951</v>
      </c>
      <c r="J3634" t="s">
        <v>39</v>
      </c>
      <c r="K3634" t="s">
        <v>101</v>
      </c>
      <c r="L3634">
        <v>14500000</v>
      </c>
      <c r="M3634" t="s">
        <v>4641</v>
      </c>
    </row>
    <row r="3635" spans="1:13">
      <c r="A3635">
        <v>5267</v>
      </c>
      <c r="B3635" t="s">
        <v>8</v>
      </c>
      <c r="C3635" s="16" t="s">
        <v>8213</v>
      </c>
      <c r="D3635">
        <f t="shared" si="0"/>
        <v>30</v>
      </c>
      <c r="E3635" t="str">
        <f t="shared" si="1"/>
        <v>$14,410,581</v>
      </c>
      <c r="F3635" t="str">
        <f t="shared" si="2"/>
        <v/>
      </c>
      <c r="G3635" t="str">
        <f t="shared" si="3"/>
        <v>$14,410,581</v>
      </c>
      <c r="H3635" t="s">
        <v>8214</v>
      </c>
      <c r="J3635" t="s">
        <v>39</v>
      </c>
      <c r="K3635" t="s">
        <v>101</v>
      </c>
      <c r="L3635">
        <v>14410581</v>
      </c>
      <c r="M3635" t="s">
        <v>347</v>
      </c>
    </row>
    <row r="3636" spans="1:13">
      <c r="A3636">
        <v>5268</v>
      </c>
      <c r="B3636" t="s">
        <v>8</v>
      </c>
      <c r="C3636" s="16" t="s">
        <v>8215</v>
      </c>
      <c r="D3636">
        <f t="shared" si="0"/>
        <v>30</v>
      </c>
      <c r="E3636" t="str">
        <f t="shared" si="1"/>
        <v>$13,775,000</v>
      </c>
      <c r="F3636" t="str">
        <f t="shared" si="2"/>
        <v/>
      </c>
      <c r="G3636" t="str">
        <f t="shared" si="3"/>
        <v>$13,775,000</v>
      </c>
      <c r="H3636" t="s">
        <v>8216</v>
      </c>
      <c r="J3636" t="s">
        <v>39</v>
      </c>
      <c r="K3636" t="s">
        <v>101</v>
      </c>
      <c r="L3636">
        <v>13775000</v>
      </c>
      <c r="M3636" t="s">
        <v>6164</v>
      </c>
    </row>
    <row r="3637" spans="1:13">
      <c r="A3637">
        <v>5269</v>
      </c>
      <c r="B3637" t="s">
        <v>8</v>
      </c>
      <c r="C3637" s="16" t="s">
        <v>8217</v>
      </c>
      <c r="D3637">
        <f t="shared" si="0"/>
        <v>30</v>
      </c>
      <c r="E3637" t="str">
        <f t="shared" si="1"/>
        <v>$10,841,615</v>
      </c>
      <c r="F3637" t="str">
        <f t="shared" si="2"/>
        <v/>
      </c>
      <c r="G3637" t="str">
        <f t="shared" si="3"/>
        <v>$10,841,615</v>
      </c>
      <c r="H3637" t="s">
        <v>8218</v>
      </c>
      <c r="J3637" t="s">
        <v>39</v>
      </c>
      <c r="K3637" t="s">
        <v>101</v>
      </c>
      <c r="L3637">
        <v>10841615</v>
      </c>
      <c r="M3637" t="s">
        <v>6210</v>
      </c>
    </row>
    <row r="3638" spans="1:13">
      <c r="A3638">
        <v>5270</v>
      </c>
      <c r="B3638" t="s">
        <v>8</v>
      </c>
      <c r="C3638" s="16" t="s">
        <v>8219</v>
      </c>
      <c r="D3638">
        <f t="shared" si="0"/>
        <v>30</v>
      </c>
      <c r="E3638" t="str">
        <f t="shared" si="1"/>
        <v>$8,353,000</v>
      </c>
      <c r="F3638" t="str">
        <f t="shared" si="2"/>
        <v/>
      </c>
      <c r="G3638" t="str">
        <f t="shared" si="3"/>
        <v>$8,353,000</v>
      </c>
      <c r="H3638" t="s">
        <v>8220</v>
      </c>
      <c r="J3638" t="s">
        <v>39</v>
      </c>
      <c r="K3638" t="s">
        <v>101</v>
      </c>
      <c r="L3638">
        <v>8353000</v>
      </c>
      <c r="M3638" t="s">
        <v>368</v>
      </c>
    </row>
    <row r="3639" spans="1:13">
      <c r="A3639">
        <v>5271</v>
      </c>
      <c r="B3639" t="s">
        <v>8</v>
      </c>
      <c r="C3639" s="16" t="s">
        <v>8221</v>
      </c>
      <c r="D3639">
        <f t="shared" si="0"/>
        <v>30</v>
      </c>
      <c r="E3639" t="str">
        <f t="shared" si="1"/>
        <v>$7,312,500 retired</v>
      </c>
      <c r="F3639">
        <f t="shared" si="2"/>
        <v>11</v>
      </c>
      <c r="G3639" t="str">
        <f t="shared" si="3"/>
        <v>$7,312,500</v>
      </c>
      <c r="H3639" t="s">
        <v>8222</v>
      </c>
      <c r="J3639" t="s">
        <v>39</v>
      </c>
      <c r="K3639" t="s">
        <v>101</v>
      </c>
      <c r="L3639">
        <v>7312500</v>
      </c>
      <c r="M3639" t="s">
        <v>5052</v>
      </c>
    </row>
    <row r="3640" spans="1:13">
      <c r="A3640">
        <v>5272</v>
      </c>
      <c r="B3640" t="s">
        <v>8</v>
      </c>
      <c r="C3640" s="16" t="s">
        <v>8223</v>
      </c>
      <c r="D3640">
        <f t="shared" si="0"/>
        <v>30</v>
      </c>
      <c r="E3640" t="str">
        <f t="shared" si="1"/>
        <v>$5,784,480</v>
      </c>
      <c r="F3640" t="str">
        <f t="shared" si="2"/>
        <v/>
      </c>
      <c r="G3640" t="str">
        <f t="shared" si="3"/>
        <v>$5,784,480</v>
      </c>
      <c r="H3640" t="s">
        <v>8224</v>
      </c>
      <c r="J3640" t="s">
        <v>39</v>
      </c>
      <c r="K3640" t="s">
        <v>101</v>
      </c>
      <c r="L3640">
        <v>5784480</v>
      </c>
      <c r="M3640" t="s">
        <v>600</v>
      </c>
    </row>
    <row r="3641" spans="1:13">
      <c r="A3641">
        <v>5273</v>
      </c>
      <c r="B3641" t="s">
        <v>8</v>
      </c>
      <c r="C3641" s="16" t="s">
        <v>8225</v>
      </c>
      <c r="D3641">
        <f t="shared" si="0"/>
        <v>30</v>
      </c>
      <c r="E3641" t="str">
        <f t="shared" si="1"/>
        <v>$4,500,000</v>
      </c>
      <c r="F3641" t="str">
        <f t="shared" si="2"/>
        <v/>
      </c>
      <c r="G3641" t="str">
        <f t="shared" si="3"/>
        <v>$4,500,000</v>
      </c>
      <c r="H3641" t="s">
        <v>323</v>
      </c>
      <c r="J3641" t="s">
        <v>39</v>
      </c>
      <c r="K3641" t="s">
        <v>101</v>
      </c>
      <c r="L3641">
        <v>4500000</v>
      </c>
      <c r="M3641" t="s">
        <v>4352</v>
      </c>
    </row>
    <row r="3642" spans="1:13">
      <c r="A3642">
        <v>5274</v>
      </c>
      <c r="B3642" t="s">
        <v>8</v>
      </c>
      <c r="C3642" s="16" t="s">
        <v>8226</v>
      </c>
      <c r="D3642">
        <f t="shared" si="0"/>
        <v>30</v>
      </c>
      <c r="E3642" t="str">
        <f t="shared" si="1"/>
        <v>$3,850,000</v>
      </c>
      <c r="F3642" t="str">
        <f t="shared" si="2"/>
        <v/>
      </c>
      <c r="G3642" t="str">
        <f t="shared" si="3"/>
        <v>$3,850,000</v>
      </c>
      <c r="H3642" t="s">
        <v>8227</v>
      </c>
      <c r="J3642" t="s">
        <v>39</v>
      </c>
      <c r="K3642" t="s">
        <v>101</v>
      </c>
      <c r="L3642">
        <v>3850000</v>
      </c>
      <c r="M3642" t="s">
        <v>3832</v>
      </c>
    </row>
    <row r="3643" spans="1:13">
      <c r="A3643">
        <v>5275</v>
      </c>
      <c r="B3643" t="s">
        <v>8</v>
      </c>
      <c r="C3643" s="16" t="s">
        <v>8228</v>
      </c>
      <c r="D3643">
        <f t="shared" si="0"/>
        <v>30</v>
      </c>
      <c r="E3643" t="str">
        <f t="shared" si="1"/>
        <v>$3,700,000</v>
      </c>
      <c r="F3643" t="str">
        <f t="shared" si="2"/>
        <v/>
      </c>
      <c r="G3643" t="str">
        <f t="shared" si="3"/>
        <v>$3,700,000</v>
      </c>
      <c r="H3643" t="s">
        <v>6912</v>
      </c>
      <c r="J3643" t="s">
        <v>39</v>
      </c>
      <c r="K3643" t="s">
        <v>101</v>
      </c>
      <c r="L3643">
        <v>3700000</v>
      </c>
      <c r="M3643" t="s">
        <v>3775</v>
      </c>
    </row>
    <row r="3644" spans="1:13">
      <c r="A3644">
        <v>5276</v>
      </c>
      <c r="B3644" t="s">
        <v>8</v>
      </c>
      <c r="C3644" s="16" t="s">
        <v>8229</v>
      </c>
      <c r="D3644">
        <f t="shared" si="0"/>
        <v>30</v>
      </c>
      <c r="E3644" t="str">
        <f t="shared" si="1"/>
        <v>$1,329,480</v>
      </c>
      <c r="F3644" t="str">
        <f t="shared" si="2"/>
        <v/>
      </c>
      <c r="G3644" t="str">
        <f t="shared" si="3"/>
        <v>$1,329,480</v>
      </c>
      <c r="H3644" t="s">
        <v>8230</v>
      </c>
      <c r="J3644" t="s">
        <v>39</v>
      </c>
      <c r="K3644" t="s">
        <v>101</v>
      </c>
      <c r="L3644">
        <v>1329480</v>
      </c>
      <c r="M3644" t="s">
        <v>444</v>
      </c>
    </row>
    <row r="3645" spans="1:13">
      <c r="A3645">
        <v>5277</v>
      </c>
      <c r="B3645" t="s">
        <v>8</v>
      </c>
      <c r="C3645" s="16" t="s">
        <v>8231</v>
      </c>
      <c r="D3645">
        <f t="shared" si="0"/>
        <v>30</v>
      </c>
      <c r="E3645" t="str">
        <f t="shared" si="1"/>
        <v>$1,262,275 min, counts $797,581</v>
      </c>
      <c r="F3645">
        <f t="shared" si="2"/>
        <v>11</v>
      </c>
      <c r="G3645" t="str">
        <f t="shared" si="3"/>
        <v>$1,262,275</v>
      </c>
      <c r="H3645" t="s">
        <v>8232</v>
      </c>
      <c r="J3645" t="s">
        <v>39</v>
      </c>
      <c r="K3645" t="s">
        <v>101</v>
      </c>
      <c r="L3645">
        <v>1262275</v>
      </c>
      <c r="M3645" t="s">
        <v>5522</v>
      </c>
    </row>
    <row r="3646" spans="1:13">
      <c r="A3646">
        <v>5278</v>
      </c>
      <c r="B3646" t="s">
        <v>8</v>
      </c>
      <c r="C3646" s="16" t="s">
        <v>8233</v>
      </c>
      <c r="D3646">
        <f t="shared" si="0"/>
        <v>30</v>
      </c>
      <c r="E3646" t="str">
        <f t="shared" si="1"/>
        <v>$797,581 minimum</v>
      </c>
      <c r="F3646">
        <f t="shared" si="2"/>
        <v>9</v>
      </c>
      <c r="G3646" t="str">
        <f t="shared" si="3"/>
        <v>$797,581</v>
      </c>
      <c r="H3646" t="s">
        <v>8130</v>
      </c>
      <c r="J3646" t="s">
        <v>39</v>
      </c>
      <c r="K3646" t="s">
        <v>101</v>
      </c>
      <c r="L3646">
        <v>797581</v>
      </c>
      <c r="M3646" t="s">
        <v>6030</v>
      </c>
    </row>
    <row r="3647" spans="1:13">
      <c r="A3647">
        <v>5279</v>
      </c>
      <c r="B3647" t="s">
        <v>8</v>
      </c>
      <c r="C3647" s="16" t="s">
        <v>8234</v>
      </c>
      <c r="D3647">
        <f t="shared" si="0"/>
        <v>30</v>
      </c>
      <c r="E3647" t="str">
        <f t="shared" si="1"/>
        <v>$450,000</v>
      </c>
      <c r="F3647" t="str">
        <f t="shared" si="2"/>
        <v/>
      </c>
      <c r="G3647" t="str">
        <f t="shared" si="3"/>
        <v>$450,000</v>
      </c>
      <c r="H3647" t="s">
        <v>8235</v>
      </c>
      <c r="J3647" t="s">
        <v>39</v>
      </c>
      <c r="K3647" t="s">
        <v>101</v>
      </c>
      <c r="L3647">
        <v>450000</v>
      </c>
      <c r="M3647" t="s">
        <v>4886</v>
      </c>
    </row>
    <row r="3648" spans="1:13">
      <c r="A3648">
        <v>5280</v>
      </c>
      <c r="B3648" t="s">
        <v>8</v>
      </c>
      <c r="C3648" s="16" t="s">
        <v>8236</v>
      </c>
      <c r="D3648">
        <f t="shared" si="0"/>
        <v>30</v>
      </c>
      <c r="E3648" t="str">
        <f t="shared" si="1"/>
        <v>$244,463 rel 1/7, s 1/12, r 2/2</v>
      </c>
      <c r="F3648">
        <f t="shared" si="2"/>
        <v>9</v>
      </c>
      <c r="G3648" t="str">
        <f t="shared" si="3"/>
        <v>$244,463</v>
      </c>
      <c r="H3648" t="s">
        <v>8237</v>
      </c>
      <c r="J3648" t="s">
        <v>39</v>
      </c>
      <c r="K3648" t="s">
        <v>101</v>
      </c>
      <c r="L3648">
        <v>244463</v>
      </c>
      <c r="M3648" t="s">
        <v>5254</v>
      </c>
    </row>
    <row r="3649" spans="1:13">
      <c r="A3649">
        <v>5281</v>
      </c>
      <c r="B3649" t="s">
        <v>8</v>
      </c>
      <c r="C3649" s="16" t="s">
        <v>8238</v>
      </c>
      <c r="D3649">
        <f t="shared" si="0"/>
        <v>30</v>
      </c>
      <c r="E3649" t="str">
        <f t="shared" si="1"/>
        <v>$187,258 signed 2/3</v>
      </c>
      <c r="F3649">
        <f t="shared" si="2"/>
        <v>9</v>
      </c>
      <c r="G3649" t="str">
        <f t="shared" si="3"/>
        <v>$187,258</v>
      </c>
      <c r="H3649" t="s">
        <v>8239</v>
      </c>
      <c r="J3649" t="s">
        <v>39</v>
      </c>
      <c r="K3649" t="s">
        <v>101</v>
      </c>
      <c r="L3649">
        <v>187258</v>
      </c>
      <c r="M3649" t="s">
        <v>6126</v>
      </c>
    </row>
    <row r="3650" spans="1:13">
      <c r="A3650">
        <v>5283</v>
      </c>
      <c r="B3650" t="s">
        <v>8</v>
      </c>
      <c r="C3650" s="16" t="s">
        <v>8240</v>
      </c>
      <c r="D3650">
        <f t="shared" si="0"/>
        <v>30</v>
      </c>
      <c r="E3650" t="str">
        <f t="shared" si="1"/>
        <v>$21,372,000</v>
      </c>
      <c r="F3650" t="str">
        <f t="shared" si="2"/>
        <v/>
      </c>
      <c r="G3650" t="str">
        <f t="shared" si="3"/>
        <v>$21,372,000</v>
      </c>
      <c r="H3650" t="s">
        <v>8241</v>
      </c>
      <c r="J3650" t="s">
        <v>41</v>
      </c>
      <c r="K3650" t="s">
        <v>101</v>
      </c>
      <c r="L3650">
        <v>21372000</v>
      </c>
      <c r="M3650" t="s">
        <v>4187</v>
      </c>
    </row>
    <row r="3651" spans="1:13">
      <c r="A3651">
        <v>5284</v>
      </c>
      <c r="B3651" t="s">
        <v>8</v>
      </c>
      <c r="C3651" s="16" t="s">
        <v>8242</v>
      </c>
      <c r="D3651">
        <f t="shared" si="0"/>
        <v>30</v>
      </c>
      <c r="E3651" t="str">
        <f t="shared" si="1"/>
        <v>$18,077,904</v>
      </c>
      <c r="F3651" t="str">
        <f t="shared" si="2"/>
        <v/>
      </c>
      <c r="G3651" t="str">
        <f t="shared" si="3"/>
        <v>$18,077,904</v>
      </c>
      <c r="H3651" t="s">
        <v>8243</v>
      </c>
      <c r="J3651" t="s">
        <v>41</v>
      </c>
      <c r="K3651" t="s">
        <v>101</v>
      </c>
      <c r="L3651">
        <v>18077904</v>
      </c>
      <c r="M3651" t="s">
        <v>392</v>
      </c>
    </row>
    <row r="3652" spans="1:13">
      <c r="A3652">
        <v>5285</v>
      </c>
      <c r="B3652" t="s">
        <v>8</v>
      </c>
      <c r="C3652" s="16" t="s">
        <v>8244</v>
      </c>
      <c r="D3652">
        <f t="shared" si="0"/>
        <v>30</v>
      </c>
      <c r="E3652" t="str">
        <f t="shared" si="1"/>
        <v>$11,553,000</v>
      </c>
      <c r="F3652" t="str">
        <f t="shared" si="2"/>
        <v/>
      </c>
      <c r="G3652" t="str">
        <f t="shared" si="3"/>
        <v>$11,553,000</v>
      </c>
      <c r="H3652" t="s">
        <v>8245</v>
      </c>
      <c r="J3652" t="s">
        <v>41</v>
      </c>
      <c r="K3652" t="s">
        <v>101</v>
      </c>
      <c r="L3652">
        <v>11553000</v>
      </c>
      <c r="M3652" t="s">
        <v>4541</v>
      </c>
    </row>
    <row r="3653" spans="1:13">
      <c r="A3653">
        <v>5286</v>
      </c>
      <c r="B3653" t="s">
        <v>8</v>
      </c>
      <c r="C3653" s="16" t="s">
        <v>8246</v>
      </c>
      <c r="D3653">
        <f t="shared" si="0"/>
        <v>30</v>
      </c>
      <c r="E3653" t="str">
        <f t="shared" si="1"/>
        <v>$9,945,000</v>
      </c>
      <c r="F3653" t="str">
        <f t="shared" si="2"/>
        <v/>
      </c>
      <c r="G3653" t="str">
        <f t="shared" si="3"/>
        <v>$9,945,000</v>
      </c>
      <c r="H3653" t="s">
        <v>7299</v>
      </c>
      <c r="J3653" t="s">
        <v>41</v>
      </c>
      <c r="K3653" t="s">
        <v>101</v>
      </c>
      <c r="L3653">
        <v>9945000</v>
      </c>
      <c r="M3653" t="s">
        <v>4135</v>
      </c>
    </row>
    <row r="3654" spans="1:13">
      <c r="A3654">
        <v>5287</v>
      </c>
      <c r="B3654" t="s">
        <v>8</v>
      </c>
      <c r="C3654" s="16" t="s">
        <v>8247</v>
      </c>
      <c r="D3654">
        <f t="shared" si="0"/>
        <v>30</v>
      </c>
      <c r="E3654" t="str">
        <f t="shared" si="1"/>
        <v>$9,196,000</v>
      </c>
      <c r="F3654" t="str">
        <f t="shared" si="2"/>
        <v/>
      </c>
      <c r="G3654" t="str">
        <f t="shared" si="3"/>
        <v>$9,196,000</v>
      </c>
      <c r="H3654" t="s">
        <v>8248</v>
      </c>
      <c r="J3654" t="s">
        <v>41</v>
      </c>
      <c r="K3654" t="s">
        <v>101</v>
      </c>
      <c r="L3654">
        <v>9196000</v>
      </c>
      <c r="M3654" t="s">
        <v>634</v>
      </c>
    </row>
    <row r="3655" spans="1:13">
      <c r="A3655">
        <v>5288</v>
      </c>
      <c r="B3655" t="s">
        <v>8</v>
      </c>
      <c r="C3655" s="16" t="s">
        <v>8249</v>
      </c>
      <c r="D3655">
        <f t="shared" si="0"/>
        <v>30</v>
      </c>
      <c r="E3655" t="str">
        <f t="shared" si="1"/>
        <v>$7,000,000</v>
      </c>
      <c r="F3655" t="str">
        <f t="shared" si="2"/>
        <v/>
      </c>
      <c r="G3655" t="str">
        <f t="shared" si="3"/>
        <v>$7,000,000</v>
      </c>
      <c r="H3655" t="s">
        <v>268</v>
      </c>
      <c r="J3655" t="s">
        <v>41</v>
      </c>
      <c r="K3655" t="s">
        <v>101</v>
      </c>
      <c r="L3655">
        <v>7000000</v>
      </c>
      <c r="M3655" t="s">
        <v>3691</v>
      </c>
    </row>
    <row r="3656" spans="1:13">
      <c r="A3656">
        <v>5289</v>
      </c>
      <c r="B3656" t="s">
        <v>8</v>
      </c>
      <c r="C3656" s="16" t="s">
        <v>8250</v>
      </c>
      <c r="D3656">
        <f t="shared" si="0"/>
        <v>30</v>
      </c>
      <c r="E3656" t="str">
        <f t="shared" si="1"/>
        <v>$5,050,000</v>
      </c>
      <c r="F3656" t="str">
        <f t="shared" si="2"/>
        <v/>
      </c>
      <c r="G3656" t="str">
        <f t="shared" si="3"/>
        <v>$5,050,000</v>
      </c>
      <c r="H3656" t="s">
        <v>8251</v>
      </c>
      <c r="J3656" t="s">
        <v>41</v>
      </c>
      <c r="K3656" t="s">
        <v>101</v>
      </c>
      <c r="L3656">
        <v>5050000</v>
      </c>
      <c r="M3656" t="s">
        <v>4158</v>
      </c>
    </row>
    <row r="3657" spans="1:13">
      <c r="A3657">
        <v>5290</v>
      </c>
      <c r="B3657" t="s">
        <v>8</v>
      </c>
      <c r="C3657" s="16" t="s">
        <v>8252</v>
      </c>
      <c r="D3657">
        <f t="shared" si="0"/>
        <v>30</v>
      </c>
      <c r="E3657" t="str">
        <f t="shared" si="1"/>
        <v>$1,971,941 released 10/30/07</v>
      </c>
      <c r="F3657">
        <f t="shared" si="2"/>
        <v>11</v>
      </c>
      <c r="G3657" t="str">
        <f t="shared" si="3"/>
        <v>$1,971,941</v>
      </c>
      <c r="H3657" t="s">
        <v>8253</v>
      </c>
      <c r="J3657" t="s">
        <v>41</v>
      </c>
      <c r="K3657" t="s">
        <v>101</v>
      </c>
      <c r="L3657">
        <v>1971941</v>
      </c>
      <c r="M3657" t="s">
        <v>7062</v>
      </c>
    </row>
    <row r="3658" spans="1:13">
      <c r="A3658">
        <v>5291</v>
      </c>
      <c r="B3658" t="s">
        <v>8</v>
      </c>
      <c r="C3658" s="16" t="s">
        <v>8254</v>
      </c>
      <c r="D3658">
        <f t="shared" si="0"/>
        <v>30</v>
      </c>
      <c r="E3658" t="str">
        <f t="shared" si="1"/>
        <v>$1,800,000</v>
      </c>
      <c r="F3658" t="str">
        <f t="shared" si="2"/>
        <v/>
      </c>
      <c r="G3658" t="str">
        <f t="shared" si="3"/>
        <v>$1,800,000</v>
      </c>
      <c r="H3658" t="s">
        <v>8255</v>
      </c>
      <c r="J3658" t="s">
        <v>41</v>
      </c>
      <c r="K3658" t="s">
        <v>101</v>
      </c>
      <c r="L3658">
        <v>1800000</v>
      </c>
      <c r="M3658" t="s">
        <v>4610</v>
      </c>
    </row>
    <row r="3659" spans="1:13">
      <c r="A3659">
        <v>5292</v>
      </c>
      <c r="B3659" t="s">
        <v>8</v>
      </c>
      <c r="C3659" s="16" t="s">
        <v>8256</v>
      </c>
      <c r="D3659">
        <f t="shared" si="0"/>
        <v>30</v>
      </c>
      <c r="E3659" t="str">
        <f t="shared" si="1"/>
        <v>$1,600,000</v>
      </c>
      <c r="F3659" t="str">
        <f t="shared" si="2"/>
        <v/>
      </c>
      <c r="G3659" t="str">
        <f t="shared" si="3"/>
        <v>$1,600,000</v>
      </c>
      <c r="H3659" t="s">
        <v>3109</v>
      </c>
      <c r="J3659" t="s">
        <v>41</v>
      </c>
      <c r="K3659" t="s">
        <v>101</v>
      </c>
      <c r="L3659">
        <v>1600000</v>
      </c>
      <c r="M3659" t="s">
        <v>4959</v>
      </c>
    </row>
    <row r="3660" spans="1:13">
      <c r="A3660">
        <v>5293</v>
      </c>
      <c r="B3660" t="s">
        <v>8</v>
      </c>
      <c r="C3660" s="16" t="s">
        <v>8257</v>
      </c>
      <c r="D3660">
        <f t="shared" si="0"/>
        <v>30</v>
      </c>
      <c r="E3660" t="str">
        <f t="shared" si="1"/>
        <v>$1,572,960</v>
      </c>
      <c r="F3660" t="str">
        <f t="shared" si="2"/>
        <v/>
      </c>
      <c r="G3660" t="str">
        <f t="shared" si="3"/>
        <v>$1,572,960</v>
      </c>
      <c r="H3660" t="s">
        <v>8258</v>
      </c>
      <c r="J3660" t="s">
        <v>41</v>
      </c>
      <c r="K3660" t="s">
        <v>101</v>
      </c>
      <c r="L3660">
        <v>1572960</v>
      </c>
      <c r="M3660" t="s">
        <v>1863</v>
      </c>
    </row>
    <row r="3661" spans="1:13">
      <c r="A3661">
        <v>5294</v>
      </c>
      <c r="B3661" t="s">
        <v>8</v>
      </c>
      <c r="C3661" s="16" t="s">
        <v>8259</v>
      </c>
      <c r="D3661">
        <f t="shared" si="0"/>
        <v>30</v>
      </c>
      <c r="E3661" t="str">
        <f t="shared" si="1"/>
        <v>$1,500,000</v>
      </c>
      <c r="F3661" t="str">
        <f t="shared" si="2"/>
        <v/>
      </c>
      <c r="G3661" t="str">
        <f t="shared" si="3"/>
        <v>$1,500,000</v>
      </c>
      <c r="H3661" t="s">
        <v>226</v>
      </c>
      <c r="J3661" t="s">
        <v>41</v>
      </c>
      <c r="K3661" t="s">
        <v>101</v>
      </c>
      <c r="L3661">
        <v>1500000</v>
      </c>
      <c r="M3661" t="s">
        <v>400</v>
      </c>
    </row>
    <row r="3662" spans="1:13">
      <c r="A3662">
        <v>5295</v>
      </c>
      <c r="B3662" t="s">
        <v>8</v>
      </c>
      <c r="C3662" s="16" t="s">
        <v>8260</v>
      </c>
      <c r="D3662">
        <f t="shared" si="0"/>
        <v>30</v>
      </c>
      <c r="E3662" t="str">
        <f t="shared" si="1"/>
        <v>$972,581</v>
      </c>
      <c r="F3662" t="str">
        <f t="shared" si="2"/>
        <v/>
      </c>
      <c r="G3662" t="str">
        <f t="shared" si="3"/>
        <v>$972,581</v>
      </c>
      <c r="H3662" t="s">
        <v>8261</v>
      </c>
      <c r="J3662" t="s">
        <v>41</v>
      </c>
      <c r="K3662" t="s">
        <v>101</v>
      </c>
      <c r="L3662">
        <v>972581</v>
      </c>
      <c r="M3662" t="s">
        <v>827</v>
      </c>
    </row>
    <row r="3663" spans="1:13">
      <c r="A3663">
        <v>5296</v>
      </c>
      <c r="B3663" t="s">
        <v>8</v>
      </c>
      <c r="C3663" s="16" t="s">
        <v>8262</v>
      </c>
      <c r="D3663">
        <f t="shared" si="0"/>
        <v>30</v>
      </c>
      <c r="E3663" t="str">
        <f t="shared" si="1"/>
        <v>$926,678 rel 10/23, c $797,581</v>
      </c>
      <c r="F3663">
        <f t="shared" si="2"/>
        <v>9</v>
      </c>
      <c r="G3663" t="str">
        <f t="shared" si="3"/>
        <v>$926,678</v>
      </c>
      <c r="H3663" t="s">
        <v>8263</v>
      </c>
      <c r="J3663" t="s">
        <v>41</v>
      </c>
      <c r="K3663" t="s">
        <v>101</v>
      </c>
      <c r="L3663">
        <v>926678</v>
      </c>
      <c r="M3663" t="s">
        <v>5403</v>
      </c>
    </row>
    <row r="3664" spans="1:13">
      <c r="A3664">
        <v>5297</v>
      </c>
      <c r="B3664" t="s">
        <v>8</v>
      </c>
      <c r="C3664" s="16" t="s">
        <v>8264</v>
      </c>
      <c r="D3664">
        <f t="shared" si="0"/>
        <v>30</v>
      </c>
      <c r="E3664" t="str">
        <f t="shared" si="1"/>
        <v>$854,957 min, counts $797,581</v>
      </c>
      <c r="F3664">
        <f t="shared" si="2"/>
        <v>9</v>
      </c>
      <c r="G3664" t="str">
        <f t="shared" si="3"/>
        <v>$854,957</v>
      </c>
      <c r="H3664" t="s">
        <v>8265</v>
      </c>
      <c r="J3664" t="s">
        <v>41</v>
      </c>
      <c r="K3664" t="s">
        <v>101</v>
      </c>
      <c r="L3664">
        <v>854957</v>
      </c>
      <c r="M3664" t="s">
        <v>408</v>
      </c>
    </row>
    <row r="3665" spans="1:13">
      <c r="A3665">
        <v>5298</v>
      </c>
      <c r="B3665" t="s">
        <v>8</v>
      </c>
      <c r="C3665" s="16" t="s">
        <v>8266</v>
      </c>
      <c r="D3665">
        <f t="shared" si="0"/>
        <v>30</v>
      </c>
      <c r="E3665" t="str">
        <f t="shared" si="1"/>
        <v>$826,269 minimum</v>
      </c>
      <c r="F3665">
        <f t="shared" si="2"/>
        <v>9</v>
      </c>
      <c r="G3665" t="str">
        <f t="shared" si="3"/>
        <v>$826,269</v>
      </c>
      <c r="H3665" t="s">
        <v>8267</v>
      </c>
      <c r="J3665" t="s">
        <v>41</v>
      </c>
      <c r="K3665" t="s">
        <v>101</v>
      </c>
      <c r="L3665">
        <v>826269</v>
      </c>
      <c r="M3665" t="s">
        <v>760</v>
      </c>
    </row>
    <row r="3666" spans="1:13">
      <c r="A3666">
        <v>5299</v>
      </c>
      <c r="B3666" t="s">
        <v>8</v>
      </c>
      <c r="C3666" s="16" t="s">
        <v>8268</v>
      </c>
      <c r="D3666">
        <f t="shared" si="0"/>
        <v>30</v>
      </c>
      <c r="E3666" t="str">
        <f t="shared" si="1"/>
        <v>$826,269 min, counts $797,581</v>
      </c>
      <c r="F3666">
        <f t="shared" si="2"/>
        <v>9</v>
      </c>
      <c r="G3666" t="str">
        <f t="shared" si="3"/>
        <v>$826,269</v>
      </c>
      <c r="H3666" t="s">
        <v>8267</v>
      </c>
      <c r="J3666" t="s">
        <v>41</v>
      </c>
      <c r="K3666" t="s">
        <v>101</v>
      </c>
      <c r="L3666">
        <v>826269</v>
      </c>
      <c r="M3666" t="s">
        <v>5227</v>
      </c>
    </row>
    <row r="3667" spans="1:13">
      <c r="A3667">
        <v>5301</v>
      </c>
      <c r="B3667" t="s">
        <v>8</v>
      </c>
      <c r="C3667" s="16" t="s">
        <v>8269</v>
      </c>
      <c r="D3667">
        <f t="shared" si="0"/>
        <v>30</v>
      </c>
      <c r="E3667" t="str">
        <f t="shared" si="1"/>
        <v>$14,431,816</v>
      </c>
      <c r="F3667" t="str">
        <f t="shared" si="2"/>
        <v/>
      </c>
      <c r="G3667" t="str">
        <f t="shared" si="3"/>
        <v>$14,431,816</v>
      </c>
      <c r="H3667" t="s">
        <v>8270</v>
      </c>
      <c r="J3667" t="s">
        <v>43</v>
      </c>
      <c r="K3667" t="s">
        <v>101</v>
      </c>
      <c r="L3667">
        <v>14431816</v>
      </c>
      <c r="M3667" t="s">
        <v>2121</v>
      </c>
    </row>
    <row r="3668" spans="1:13">
      <c r="A3668">
        <v>5302</v>
      </c>
      <c r="B3668" t="s">
        <v>8</v>
      </c>
      <c r="C3668" s="16" t="s">
        <v>8271</v>
      </c>
      <c r="D3668">
        <f t="shared" si="0"/>
        <v>30</v>
      </c>
      <c r="E3668" t="str">
        <f t="shared" si="1"/>
        <v>$14,410,581</v>
      </c>
      <c r="F3668" t="str">
        <f t="shared" si="2"/>
        <v/>
      </c>
      <c r="G3668" t="str">
        <f t="shared" si="3"/>
        <v>$14,410,581</v>
      </c>
      <c r="H3668" t="s">
        <v>8214</v>
      </c>
      <c r="J3668" t="s">
        <v>43</v>
      </c>
      <c r="K3668" t="s">
        <v>101</v>
      </c>
      <c r="L3668">
        <v>14410581</v>
      </c>
      <c r="M3668" t="s">
        <v>1050</v>
      </c>
    </row>
    <row r="3669" spans="1:13">
      <c r="A3669">
        <v>5303</v>
      </c>
      <c r="B3669" t="s">
        <v>8</v>
      </c>
      <c r="C3669" s="16" t="s">
        <v>8272</v>
      </c>
      <c r="D3669">
        <f t="shared" si="0"/>
        <v>30</v>
      </c>
      <c r="E3669" t="str">
        <f t="shared" si="1"/>
        <v>$11,050,000</v>
      </c>
      <c r="F3669" t="str">
        <f t="shared" si="2"/>
        <v/>
      </c>
      <c r="G3669" t="str">
        <f t="shared" si="3"/>
        <v>$11,050,000</v>
      </c>
      <c r="H3669" t="s">
        <v>8273</v>
      </c>
      <c r="J3669" t="s">
        <v>43</v>
      </c>
      <c r="K3669" t="s">
        <v>101</v>
      </c>
      <c r="L3669">
        <v>11050000</v>
      </c>
      <c r="M3669" t="s">
        <v>2887</v>
      </c>
    </row>
    <row r="3670" spans="1:13">
      <c r="A3670">
        <v>5304</v>
      </c>
      <c r="B3670" t="s">
        <v>8</v>
      </c>
      <c r="C3670" s="16" t="s">
        <v>8274</v>
      </c>
      <c r="D3670">
        <f t="shared" si="0"/>
        <v>30</v>
      </c>
      <c r="E3670" t="str">
        <f t="shared" si="1"/>
        <v>$9,680,000</v>
      </c>
      <c r="F3670" t="str">
        <f t="shared" si="2"/>
        <v/>
      </c>
      <c r="G3670" t="str">
        <f t="shared" si="3"/>
        <v>$9,680,000</v>
      </c>
      <c r="H3670" t="s">
        <v>792</v>
      </c>
      <c r="J3670" t="s">
        <v>43</v>
      </c>
      <c r="K3670" t="s">
        <v>101</v>
      </c>
      <c r="L3670">
        <v>9680000</v>
      </c>
      <c r="M3670" t="s">
        <v>1517</v>
      </c>
    </row>
    <row r="3671" spans="1:13">
      <c r="A3671">
        <v>5305</v>
      </c>
      <c r="B3671" t="s">
        <v>8</v>
      </c>
      <c r="C3671" s="16" t="s">
        <v>8275</v>
      </c>
      <c r="D3671">
        <f t="shared" si="0"/>
        <v>30</v>
      </c>
      <c r="E3671" t="str">
        <f t="shared" si="1"/>
        <v>$4,985,001</v>
      </c>
      <c r="F3671" t="str">
        <f t="shared" si="2"/>
        <v/>
      </c>
      <c r="G3671" t="str">
        <f t="shared" si="3"/>
        <v>$4,985,001</v>
      </c>
      <c r="H3671" t="s">
        <v>8276</v>
      </c>
      <c r="J3671" t="s">
        <v>43</v>
      </c>
      <c r="K3671" t="s">
        <v>101</v>
      </c>
      <c r="L3671">
        <v>4985001</v>
      </c>
      <c r="M3671" t="s">
        <v>362</v>
      </c>
    </row>
    <row r="3672" spans="1:13">
      <c r="A3672">
        <v>5306</v>
      </c>
      <c r="B3672" t="s">
        <v>8</v>
      </c>
      <c r="C3672" s="16" t="s">
        <v>8277</v>
      </c>
      <c r="D3672">
        <f t="shared" si="0"/>
        <v>30</v>
      </c>
      <c r="E3672" t="str">
        <f t="shared" si="1"/>
        <v>$3,862,600</v>
      </c>
      <c r="F3672" t="str">
        <f t="shared" si="2"/>
        <v/>
      </c>
      <c r="G3672" t="str">
        <f t="shared" si="3"/>
        <v>$3,862,600</v>
      </c>
      <c r="H3672" t="s">
        <v>8278</v>
      </c>
      <c r="J3672" t="s">
        <v>43</v>
      </c>
      <c r="K3672" t="s">
        <v>101</v>
      </c>
      <c r="L3672">
        <v>3862600</v>
      </c>
      <c r="M3672" t="s">
        <v>6018</v>
      </c>
    </row>
    <row r="3673" spans="1:13">
      <c r="A3673">
        <v>5307</v>
      </c>
      <c r="B3673" t="s">
        <v>8</v>
      </c>
      <c r="C3673" s="16" t="s">
        <v>8279</v>
      </c>
      <c r="D3673">
        <f t="shared" si="0"/>
        <v>30</v>
      </c>
      <c r="E3673" t="str">
        <f t="shared" si="1"/>
        <v>$3,000,000 released 11/10</v>
      </c>
      <c r="F3673">
        <f t="shared" si="2"/>
        <v>11</v>
      </c>
      <c r="G3673" t="str">
        <f t="shared" si="3"/>
        <v>$3,000,000</v>
      </c>
      <c r="H3673" t="s">
        <v>2329</v>
      </c>
      <c r="J3673" t="s">
        <v>43</v>
      </c>
      <c r="K3673" t="s">
        <v>101</v>
      </c>
      <c r="L3673">
        <v>3000000</v>
      </c>
      <c r="M3673" t="s">
        <v>4616</v>
      </c>
    </row>
    <row r="3674" spans="1:13">
      <c r="A3674">
        <v>5308</v>
      </c>
      <c r="B3674" t="s">
        <v>8</v>
      </c>
      <c r="C3674" s="16" t="s">
        <v>8280</v>
      </c>
      <c r="D3674">
        <f t="shared" si="0"/>
        <v>30</v>
      </c>
      <c r="E3674" t="str">
        <f t="shared" si="1"/>
        <v>$1,939,893</v>
      </c>
      <c r="F3674" t="str">
        <f t="shared" si="2"/>
        <v/>
      </c>
      <c r="G3674" t="str">
        <f t="shared" si="3"/>
        <v>$1,939,893</v>
      </c>
      <c r="H3674" t="s">
        <v>8281</v>
      </c>
      <c r="J3674" t="s">
        <v>43</v>
      </c>
      <c r="K3674" t="s">
        <v>101</v>
      </c>
      <c r="L3674">
        <v>1939893</v>
      </c>
      <c r="M3674" t="s">
        <v>3612</v>
      </c>
    </row>
    <row r="3675" spans="1:13">
      <c r="A3675">
        <v>5309</v>
      </c>
      <c r="B3675" t="s">
        <v>8</v>
      </c>
      <c r="C3675" s="16" t="s">
        <v>8282</v>
      </c>
      <c r="D3675">
        <f t="shared" si="0"/>
        <v>30</v>
      </c>
      <c r="E3675" t="str">
        <f t="shared" si="1"/>
        <v>$1,824,493</v>
      </c>
      <c r="F3675" t="str">
        <f t="shared" si="2"/>
        <v/>
      </c>
      <c r="G3675" t="str">
        <f t="shared" si="3"/>
        <v>$1,824,493</v>
      </c>
      <c r="H3675" t="s">
        <v>8283</v>
      </c>
      <c r="J3675" t="s">
        <v>43</v>
      </c>
      <c r="K3675" t="s">
        <v>101</v>
      </c>
      <c r="L3675">
        <v>1824493</v>
      </c>
      <c r="M3675" t="s">
        <v>3519</v>
      </c>
    </row>
    <row r="3676" spans="1:13">
      <c r="A3676">
        <v>5310</v>
      </c>
      <c r="B3676" t="s">
        <v>8</v>
      </c>
      <c r="C3676" s="16" t="s">
        <v>8284</v>
      </c>
      <c r="D3676">
        <f t="shared" si="0"/>
        <v>30</v>
      </c>
      <c r="E3676" t="str">
        <f t="shared" si="1"/>
        <v>$1,369,920</v>
      </c>
      <c r="F3676" t="str">
        <f t="shared" si="2"/>
        <v/>
      </c>
      <c r="G3676" t="str">
        <f t="shared" si="3"/>
        <v>$1,369,920</v>
      </c>
      <c r="H3676" t="s">
        <v>8285</v>
      </c>
      <c r="J3676" t="s">
        <v>43</v>
      </c>
      <c r="K3676" t="s">
        <v>101</v>
      </c>
      <c r="L3676">
        <v>1369920</v>
      </c>
      <c r="M3676" t="s">
        <v>4194</v>
      </c>
    </row>
    <row r="3677" spans="1:13">
      <c r="A3677">
        <v>5311</v>
      </c>
      <c r="B3677" t="s">
        <v>8</v>
      </c>
      <c r="C3677" s="16" t="s">
        <v>8286</v>
      </c>
      <c r="D3677">
        <f t="shared" si="0"/>
        <v>30</v>
      </c>
      <c r="E3677" t="str">
        <f t="shared" si="1"/>
        <v>$1,147,533 min, counts $797,581</v>
      </c>
      <c r="F3677">
        <f t="shared" si="2"/>
        <v>11</v>
      </c>
      <c r="G3677" t="str">
        <f t="shared" si="3"/>
        <v>$1,147,533</v>
      </c>
      <c r="H3677" t="s">
        <v>8287</v>
      </c>
      <c r="J3677" t="s">
        <v>43</v>
      </c>
      <c r="K3677" t="s">
        <v>101</v>
      </c>
      <c r="L3677">
        <v>1147533</v>
      </c>
      <c r="M3677" t="s">
        <v>4592</v>
      </c>
    </row>
    <row r="3678" spans="1:13">
      <c r="A3678">
        <v>5312</v>
      </c>
      <c r="B3678" t="s">
        <v>8</v>
      </c>
      <c r="C3678" s="16" t="s">
        <v>8288</v>
      </c>
      <c r="D3678">
        <f t="shared" si="0"/>
        <v>30</v>
      </c>
      <c r="E3678" t="str">
        <f t="shared" si="1"/>
        <v>$998,398 min, counts $797,581</v>
      </c>
      <c r="F3678">
        <f t="shared" si="2"/>
        <v>9</v>
      </c>
      <c r="G3678" t="str">
        <f t="shared" si="3"/>
        <v>$998,398</v>
      </c>
      <c r="H3678" t="s">
        <v>8289</v>
      </c>
      <c r="J3678" t="s">
        <v>43</v>
      </c>
      <c r="K3678" t="s">
        <v>101</v>
      </c>
      <c r="L3678">
        <v>998398</v>
      </c>
      <c r="M3678" t="s">
        <v>806</v>
      </c>
    </row>
    <row r="3679" spans="1:13">
      <c r="A3679">
        <v>5313</v>
      </c>
      <c r="B3679" t="s">
        <v>8</v>
      </c>
      <c r="C3679" s="16" t="s">
        <v>8290</v>
      </c>
      <c r="D3679">
        <f t="shared" si="0"/>
        <v>30</v>
      </c>
      <c r="E3679" t="str">
        <f t="shared" si="1"/>
        <v>$926,678 min, counts $797,581</v>
      </c>
      <c r="F3679">
        <f t="shared" si="2"/>
        <v>9</v>
      </c>
      <c r="G3679" t="str">
        <f t="shared" si="3"/>
        <v>$926,678</v>
      </c>
      <c r="H3679" t="s">
        <v>8291</v>
      </c>
      <c r="J3679" t="s">
        <v>43</v>
      </c>
      <c r="K3679" t="s">
        <v>101</v>
      </c>
      <c r="L3679">
        <v>926678</v>
      </c>
      <c r="M3679" t="s">
        <v>384</v>
      </c>
    </row>
    <row r="3680" spans="1:13">
      <c r="A3680">
        <v>5314</v>
      </c>
      <c r="B3680" t="s">
        <v>8</v>
      </c>
      <c r="C3680" s="16" t="s">
        <v>8292</v>
      </c>
      <c r="D3680">
        <f t="shared" si="0"/>
        <v>30</v>
      </c>
      <c r="E3680" t="str">
        <f t="shared" si="1"/>
        <v>$442,114 minimum</v>
      </c>
      <c r="F3680">
        <f t="shared" si="2"/>
        <v>9</v>
      </c>
      <c r="G3680" t="str">
        <f t="shared" si="3"/>
        <v>$442,114</v>
      </c>
      <c r="H3680" t="s">
        <v>8136</v>
      </c>
      <c r="J3680" t="s">
        <v>43</v>
      </c>
      <c r="K3680" t="s">
        <v>101</v>
      </c>
      <c r="L3680">
        <v>442114</v>
      </c>
      <c r="M3680" t="s">
        <v>1199</v>
      </c>
    </row>
    <row r="3681" spans="1:13">
      <c r="A3681">
        <v>5315</v>
      </c>
      <c r="B3681" t="s">
        <v>8</v>
      </c>
      <c r="C3681" s="16" t="s">
        <v>8293</v>
      </c>
      <c r="D3681">
        <f t="shared" si="0"/>
        <v>30</v>
      </c>
      <c r="E3681" t="str">
        <f t="shared" si="1"/>
        <v>$51,976 rel 11/3, c $32,842</v>
      </c>
      <c r="F3681">
        <f t="shared" si="2"/>
        <v>8</v>
      </c>
      <c r="G3681" t="str">
        <f t="shared" si="3"/>
        <v>$51,976</v>
      </c>
      <c r="H3681" t="s">
        <v>8294</v>
      </c>
      <c r="J3681" t="s">
        <v>43</v>
      </c>
      <c r="K3681" t="s">
        <v>101</v>
      </c>
      <c r="L3681">
        <v>51976</v>
      </c>
      <c r="M3681" t="s">
        <v>5388</v>
      </c>
    </row>
    <row r="3682" spans="1:13">
      <c r="A3682">
        <v>5317</v>
      </c>
      <c r="B3682" t="s">
        <v>8</v>
      </c>
      <c r="C3682" s="16" t="s">
        <v>8295</v>
      </c>
      <c r="D3682">
        <f t="shared" si="0"/>
        <v>30</v>
      </c>
      <c r="E3682" t="str">
        <f t="shared" si="1"/>
        <v>$20,840,625</v>
      </c>
      <c r="F3682" t="str">
        <f t="shared" si="2"/>
        <v/>
      </c>
      <c r="G3682" t="str">
        <f t="shared" si="3"/>
        <v>$20,840,625</v>
      </c>
      <c r="H3682" t="s">
        <v>8296</v>
      </c>
      <c r="J3682" t="s">
        <v>45</v>
      </c>
      <c r="K3682" t="s">
        <v>101</v>
      </c>
      <c r="L3682">
        <v>20840625</v>
      </c>
      <c r="M3682" t="s">
        <v>4550</v>
      </c>
    </row>
    <row r="3683" spans="1:13">
      <c r="A3683">
        <v>5318</v>
      </c>
      <c r="B3683" t="s">
        <v>8</v>
      </c>
      <c r="C3683" s="16" t="s">
        <v>8297</v>
      </c>
      <c r="D3683">
        <f t="shared" si="0"/>
        <v>30</v>
      </c>
      <c r="E3683" t="str">
        <f t="shared" si="1"/>
        <v>$13,930,000</v>
      </c>
      <c r="F3683" t="str">
        <f t="shared" si="2"/>
        <v/>
      </c>
      <c r="G3683" t="str">
        <f t="shared" si="3"/>
        <v>$13,930,000</v>
      </c>
      <c r="H3683" t="s">
        <v>8298</v>
      </c>
      <c r="J3683" t="s">
        <v>45</v>
      </c>
      <c r="K3683" t="s">
        <v>101</v>
      </c>
      <c r="L3683">
        <v>13930000</v>
      </c>
      <c r="M3683" t="s">
        <v>4198</v>
      </c>
    </row>
    <row r="3684" spans="1:13">
      <c r="A3684">
        <v>5319</v>
      </c>
      <c r="B3684" t="s">
        <v>8</v>
      </c>
      <c r="C3684" s="16" t="s">
        <v>8299</v>
      </c>
      <c r="D3684">
        <f t="shared" si="0"/>
        <v>30</v>
      </c>
      <c r="E3684" t="str">
        <f t="shared" si="1"/>
        <v>$10,812,500</v>
      </c>
      <c r="F3684" t="str">
        <f t="shared" si="2"/>
        <v/>
      </c>
      <c r="G3684" t="str">
        <f t="shared" si="3"/>
        <v>$10,812,500</v>
      </c>
      <c r="H3684" t="s">
        <v>8300</v>
      </c>
      <c r="J3684" t="s">
        <v>45</v>
      </c>
      <c r="K3684" t="s">
        <v>101</v>
      </c>
      <c r="L3684">
        <v>10812500</v>
      </c>
      <c r="M3684" t="s">
        <v>3745</v>
      </c>
    </row>
    <row r="3685" spans="1:13">
      <c r="A3685">
        <v>5320</v>
      </c>
      <c r="B3685" t="s">
        <v>8</v>
      </c>
      <c r="C3685" s="16" t="s">
        <v>8301</v>
      </c>
      <c r="D3685">
        <f t="shared" si="0"/>
        <v>30</v>
      </c>
      <c r="E3685" t="str">
        <f t="shared" si="1"/>
        <v>$9,500,000</v>
      </c>
      <c r="F3685" t="str">
        <f t="shared" si="2"/>
        <v/>
      </c>
      <c r="G3685" t="str">
        <f t="shared" si="3"/>
        <v>$9,500,000</v>
      </c>
      <c r="H3685" t="s">
        <v>1346</v>
      </c>
      <c r="J3685" t="s">
        <v>45</v>
      </c>
      <c r="K3685" t="s">
        <v>101</v>
      </c>
      <c r="L3685">
        <v>9500000</v>
      </c>
      <c r="M3685" t="s">
        <v>972</v>
      </c>
    </row>
    <row r="3686" spans="1:13">
      <c r="A3686">
        <v>5321</v>
      </c>
      <c r="B3686" t="s">
        <v>8</v>
      </c>
      <c r="C3686" s="16" t="s">
        <v>8302</v>
      </c>
      <c r="D3686">
        <f t="shared" si="0"/>
        <v>30</v>
      </c>
      <c r="E3686" t="str">
        <f t="shared" si="1"/>
        <v>$4,000,000</v>
      </c>
      <c r="F3686" t="str">
        <f t="shared" si="2"/>
        <v/>
      </c>
      <c r="G3686" t="str">
        <f t="shared" si="3"/>
        <v>$4,000,000</v>
      </c>
      <c r="H3686" t="s">
        <v>116</v>
      </c>
      <c r="J3686" t="s">
        <v>45</v>
      </c>
      <c r="K3686" t="s">
        <v>101</v>
      </c>
      <c r="L3686">
        <v>4000000</v>
      </c>
      <c r="M3686" t="s">
        <v>3334</v>
      </c>
    </row>
    <row r="3687" spans="1:13">
      <c r="A3687">
        <v>5322</v>
      </c>
      <c r="B3687" t="s">
        <v>8</v>
      </c>
      <c r="C3687" s="16" t="s">
        <v>8303</v>
      </c>
      <c r="D3687">
        <f t="shared" si="0"/>
        <v>30</v>
      </c>
      <c r="E3687" t="str">
        <f t="shared" si="1"/>
        <v>$3,666,667</v>
      </c>
      <c r="F3687" t="str">
        <f t="shared" si="2"/>
        <v/>
      </c>
      <c r="G3687" t="str">
        <f t="shared" si="3"/>
        <v>$3,666,667</v>
      </c>
      <c r="H3687" t="s">
        <v>8304</v>
      </c>
      <c r="J3687" t="s">
        <v>45</v>
      </c>
      <c r="K3687" t="s">
        <v>101</v>
      </c>
      <c r="L3687">
        <v>3666667</v>
      </c>
      <c r="M3687" t="s">
        <v>150</v>
      </c>
    </row>
    <row r="3688" spans="1:13">
      <c r="A3688">
        <v>5323</v>
      </c>
      <c r="B3688" t="s">
        <v>8</v>
      </c>
      <c r="C3688" s="16" t="s">
        <v>8305</v>
      </c>
      <c r="D3688">
        <f t="shared" si="0"/>
        <v>30</v>
      </c>
      <c r="E3688" t="str">
        <f t="shared" si="1"/>
        <v>$2,000,000</v>
      </c>
      <c r="F3688" t="str">
        <f t="shared" si="2"/>
        <v/>
      </c>
      <c r="G3688" t="str">
        <f t="shared" si="3"/>
        <v>$2,000,000</v>
      </c>
      <c r="H3688" t="s">
        <v>125</v>
      </c>
      <c r="J3688" t="s">
        <v>45</v>
      </c>
      <c r="K3688" t="s">
        <v>101</v>
      </c>
      <c r="L3688">
        <v>2000000</v>
      </c>
      <c r="M3688" t="s">
        <v>6169</v>
      </c>
    </row>
    <row r="3689" spans="1:13">
      <c r="A3689">
        <v>5324</v>
      </c>
      <c r="B3689" t="s">
        <v>8</v>
      </c>
      <c r="C3689" s="16" t="s">
        <v>8306</v>
      </c>
      <c r="D3689">
        <f t="shared" si="0"/>
        <v>30</v>
      </c>
      <c r="E3689" t="str">
        <f t="shared" si="1"/>
        <v>$1,877,572</v>
      </c>
      <c r="F3689" t="str">
        <f t="shared" si="2"/>
        <v/>
      </c>
      <c r="G3689" t="str">
        <f t="shared" si="3"/>
        <v>$1,877,572</v>
      </c>
      <c r="H3689" t="s">
        <v>8307</v>
      </c>
      <c r="J3689" t="s">
        <v>45</v>
      </c>
      <c r="K3689" t="s">
        <v>101</v>
      </c>
      <c r="L3689">
        <v>1877572</v>
      </c>
      <c r="M3689" t="s">
        <v>1699</v>
      </c>
    </row>
    <row r="3690" spans="1:13">
      <c r="A3690">
        <v>5325</v>
      </c>
      <c r="B3690" t="s">
        <v>8</v>
      </c>
      <c r="C3690" s="16" t="s">
        <v>8308</v>
      </c>
      <c r="D3690">
        <f t="shared" si="0"/>
        <v>30</v>
      </c>
      <c r="E3690" t="str">
        <f t="shared" si="1"/>
        <v>$1,687,320</v>
      </c>
      <c r="F3690" t="str">
        <f t="shared" si="2"/>
        <v/>
      </c>
      <c r="G3690" t="str">
        <f t="shared" si="3"/>
        <v>$1,687,320</v>
      </c>
      <c r="H3690" t="s">
        <v>8309</v>
      </c>
      <c r="J3690" t="s">
        <v>45</v>
      </c>
      <c r="K3690" t="s">
        <v>101</v>
      </c>
      <c r="L3690">
        <v>1687320</v>
      </c>
      <c r="M3690" t="s">
        <v>661</v>
      </c>
    </row>
    <row r="3691" spans="1:13">
      <c r="A3691">
        <v>5326</v>
      </c>
      <c r="B3691" t="s">
        <v>8</v>
      </c>
      <c r="C3691" s="16" t="s">
        <v>8310</v>
      </c>
      <c r="D3691">
        <f t="shared" si="0"/>
        <v>30</v>
      </c>
      <c r="E3691" t="str">
        <f t="shared" si="1"/>
        <v>$1,015,440</v>
      </c>
      <c r="F3691" t="str">
        <f t="shared" si="2"/>
        <v/>
      </c>
      <c r="G3691" t="str">
        <f t="shared" si="3"/>
        <v>$1,015,440</v>
      </c>
      <c r="H3691" t="s">
        <v>8311</v>
      </c>
      <c r="J3691" t="s">
        <v>45</v>
      </c>
      <c r="K3691" t="s">
        <v>101</v>
      </c>
      <c r="L3691">
        <v>1015440</v>
      </c>
      <c r="M3691" t="s">
        <v>1054</v>
      </c>
    </row>
    <row r="3692" spans="1:13">
      <c r="A3692">
        <v>5327</v>
      </c>
      <c r="B3692" t="s">
        <v>8</v>
      </c>
      <c r="C3692" s="16" t="s">
        <v>8312</v>
      </c>
      <c r="D3692">
        <f t="shared" si="0"/>
        <v>30</v>
      </c>
      <c r="E3692" t="str">
        <f t="shared" si="1"/>
        <v>$950,419 s 12/9, c $600,532</v>
      </c>
      <c r="F3692">
        <f t="shared" si="2"/>
        <v>9</v>
      </c>
      <c r="G3692" t="str">
        <f t="shared" si="3"/>
        <v>$950,419</v>
      </c>
      <c r="H3692" t="s">
        <v>8313</v>
      </c>
      <c r="J3692" t="s">
        <v>45</v>
      </c>
      <c r="K3692" t="s">
        <v>101</v>
      </c>
      <c r="L3692">
        <v>950419</v>
      </c>
      <c r="M3692" t="s">
        <v>4616</v>
      </c>
    </row>
    <row r="3693" spans="1:13">
      <c r="A3693">
        <v>5328</v>
      </c>
      <c r="B3693" t="s">
        <v>8</v>
      </c>
      <c r="C3693" s="16" t="s">
        <v>8314</v>
      </c>
      <c r="D3693">
        <f t="shared" si="0"/>
        <v>30</v>
      </c>
      <c r="E3693" t="str">
        <f t="shared" si="1"/>
        <v>$711,517 minimum</v>
      </c>
      <c r="F3693">
        <f t="shared" si="2"/>
        <v>9</v>
      </c>
      <c r="G3693" t="str">
        <f t="shared" si="3"/>
        <v>$711,517</v>
      </c>
      <c r="H3693" t="s">
        <v>8133</v>
      </c>
      <c r="J3693" t="s">
        <v>45</v>
      </c>
      <c r="K3693" t="s">
        <v>101</v>
      </c>
      <c r="L3693">
        <v>711517</v>
      </c>
      <c r="M3693" t="s">
        <v>1603</v>
      </c>
    </row>
    <row r="3694" spans="1:13">
      <c r="A3694">
        <v>5329</v>
      </c>
      <c r="B3694" t="s">
        <v>8</v>
      </c>
      <c r="C3694" s="16" t="s">
        <v>8315</v>
      </c>
      <c r="D3694">
        <f t="shared" si="0"/>
        <v>30</v>
      </c>
      <c r="E3694" t="str">
        <f t="shared" si="1"/>
        <v>$442,114 minimum</v>
      </c>
      <c r="F3694">
        <f t="shared" si="2"/>
        <v>9</v>
      </c>
      <c r="G3694" t="str">
        <f t="shared" si="3"/>
        <v>$442,114</v>
      </c>
      <c r="H3694" t="s">
        <v>8136</v>
      </c>
      <c r="J3694" t="s">
        <v>45</v>
      </c>
      <c r="K3694" t="s">
        <v>101</v>
      </c>
      <c r="L3694">
        <v>442114</v>
      </c>
      <c r="M3694" t="s">
        <v>6172</v>
      </c>
    </row>
    <row r="3695" spans="1:13">
      <c r="A3695">
        <v>5331</v>
      </c>
      <c r="B3695" t="s">
        <v>8</v>
      </c>
      <c r="C3695" s="16" t="s">
        <v>8316</v>
      </c>
      <c r="D3695">
        <f t="shared" si="0"/>
        <v>30</v>
      </c>
      <c r="E3695" t="str">
        <f t="shared" si="1"/>
        <v>$11,000,000</v>
      </c>
      <c r="F3695" t="str">
        <f t="shared" si="2"/>
        <v/>
      </c>
      <c r="G3695" t="str">
        <f t="shared" si="3"/>
        <v>$11,000,000</v>
      </c>
      <c r="H3695" t="s">
        <v>2094</v>
      </c>
      <c r="J3695" t="s">
        <v>46</v>
      </c>
      <c r="K3695" t="s">
        <v>101</v>
      </c>
      <c r="L3695">
        <v>11000000</v>
      </c>
      <c r="M3695" t="s">
        <v>657</v>
      </c>
    </row>
    <row r="3696" spans="1:13">
      <c r="A3696">
        <v>5332</v>
      </c>
      <c r="B3696" t="s">
        <v>8</v>
      </c>
      <c r="C3696" s="16" t="s">
        <v>8317</v>
      </c>
      <c r="D3696">
        <f t="shared" si="0"/>
        <v>30</v>
      </c>
      <c r="E3696" t="str">
        <f t="shared" si="1"/>
        <v>$9,000,000</v>
      </c>
      <c r="F3696" t="str">
        <f t="shared" si="2"/>
        <v/>
      </c>
      <c r="G3696" t="str">
        <f t="shared" si="3"/>
        <v>$9,000,000</v>
      </c>
      <c r="H3696" t="s">
        <v>795</v>
      </c>
      <c r="J3696" t="s">
        <v>46</v>
      </c>
      <c r="K3696" t="s">
        <v>101</v>
      </c>
      <c r="L3696">
        <v>9000000</v>
      </c>
      <c r="M3696" t="s">
        <v>3542</v>
      </c>
    </row>
    <row r="3697" spans="1:13">
      <c r="A3697">
        <v>5333</v>
      </c>
      <c r="B3697" t="s">
        <v>8</v>
      </c>
      <c r="C3697" s="16" t="s">
        <v>8318</v>
      </c>
      <c r="D3697">
        <f t="shared" si="0"/>
        <v>30</v>
      </c>
      <c r="E3697" t="str">
        <f t="shared" si="1"/>
        <v>$8,640,000</v>
      </c>
      <c r="F3697" t="str">
        <f t="shared" si="2"/>
        <v/>
      </c>
      <c r="G3697" t="str">
        <f t="shared" si="3"/>
        <v>$8,640,000</v>
      </c>
      <c r="H3697" t="s">
        <v>8319</v>
      </c>
      <c r="J3697" t="s">
        <v>46</v>
      </c>
      <c r="K3697" t="s">
        <v>101</v>
      </c>
      <c r="L3697">
        <v>8640000</v>
      </c>
      <c r="M3697" t="s">
        <v>713</v>
      </c>
    </row>
    <row r="3698" spans="1:13">
      <c r="A3698">
        <v>5334</v>
      </c>
      <c r="B3698" t="s">
        <v>8</v>
      </c>
      <c r="C3698" s="16" t="s">
        <v>8320</v>
      </c>
      <c r="D3698">
        <f t="shared" si="0"/>
        <v>30</v>
      </c>
      <c r="E3698" t="str">
        <f t="shared" si="1"/>
        <v>$8,275,862</v>
      </c>
      <c r="F3698" t="str">
        <f t="shared" si="2"/>
        <v/>
      </c>
      <c r="G3698" t="str">
        <f t="shared" si="3"/>
        <v>$8,275,862</v>
      </c>
      <c r="H3698" t="s">
        <v>8321</v>
      </c>
      <c r="J3698" t="s">
        <v>46</v>
      </c>
      <c r="K3698" t="s">
        <v>101</v>
      </c>
      <c r="L3698">
        <v>8275862</v>
      </c>
      <c r="M3698" t="s">
        <v>3880</v>
      </c>
    </row>
    <row r="3699" spans="1:13">
      <c r="A3699">
        <v>5335</v>
      </c>
      <c r="B3699" t="s">
        <v>8</v>
      </c>
      <c r="C3699" s="16" t="s">
        <v>8322</v>
      </c>
      <c r="D3699">
        <f t="shared" si="0"/>
        <v>30</v>
      </c>
      <c r="E3699" t="str">
        <f t="shared" si="1"/>
        <v>$7,140,000</v>
      </c>
      <c r="F3699" t="str">
        <f t="shared" si="2"/>
        <v/>
      </c>
      <c r="G3699" t="str">
        <f t="shared" si="3"/>
        <v>$7,140,000</v>
      </c>
      <c r="H3699" t="s">
        <v>8323</v>
      </c>
      <c r="J3699" t="s">
        <v>46</v>
      </c>
      <c r="K3699" t="s">
        <v>101</v>
      </c>
      <c r="L3699">
        <v>7140000</v>
      </c>
      <c r="M3699" t="s">
        <v>3020</v>
      </c>
    </row>
    <row r="3700" spans="1:13">
      <c r="A3700">
        <v>5336</v>
      </c>
      <c r="B3700" t="s">
        <v>8</v>
      </c>
      <c r="C3700" s="16" t="s">
        <v>8324</v>
      </c>
      <c r="D3700">
        <f t="shared" si="0"/>
        <v>30</v>
      </c>
      <c r="E3700" t="str">
        <f t="shared" si="1"/>
        <v>$6,800,000 released 8/13/07</v>
      </c>
      <c r="F3700">
        <f t="shared" si="2"/>
        <v>11</v>
      </c>
      <c r="G3700" t="str">
        <f t="shared" si="3"/>
        <v>$6,800,000</v>
      </c>
      <c r="H3700" t="s">
        <v>8325</v>
      </c>
      <c r="J3700" t="s">
        <v>46</v>
      </c>
      <c r="K3700" t="s">
        <v>101</v>
      </c>
      <c r="L3700">
        <v>6800000</v>
      </c>
      <c r="M3700" t="s">
        <v>4520</v>
      </c>
    </row>
    <row r="3701" spans="1:13">
      <c r="A3701">
        <v>5337</v>
      </c>
      <c r="B3701" t="s">
        <v>8</v>
      </c>
      <c r="C3701" s="16" t="s">
        <v>8326</v>
      </c>
      <c r="D3701">
        <f t="shared" si="0"/>
        <v>30</v>
      </c>
      <c r="E3701" t="str">
        <f t="shared" si="1"/>
        <v>$4,500,000</v>
      </c>
      <c r="F3701" t="str">
        <f t="shared" si="2"/>
        <v/>
      </c>
      <c r="G3701" t="str">
        <f t="shared" si="3"/>
        <v>$4,500,000</v>
      </c>
      <c r="H3701" t="s">
        <v>323</v>
      </c>
      <c r="J3701" t="s">
        <v>46</v>
      </c>
      <c r="K3701" t="s">
        <v>101</v>
      </c>
      <c r="L3701">
        <v>4500000</v>
      </c>
      <c r="M3701" t="s">
        <v>2336</v>
      </c>
    </row>
    <row r="3702" spans="1:13">
      <c r="A3702">
        <v>5338</v>
      </c>
      <c r="B3702" t="s">
        <v>8</v>
      </c>
      <c r="C3702" s="16" t="s">
        <v>8327</v>
      </c>
      <c r="D3702">
        <f t="shared" si="0"/>
        <v>30</v>
      </c>
      <c r="E3702" t="str">
        <f t="shared" si="1"/>
        <v>$2,900,000</v>
      </c>
      <c r="F3702" t="str">
        <f t="shared" si="2"/>
        <v/>
      </c>
      <c r="G3702" t="str">
        <f t="shared" si="3"/>
        <v>$2,900,000</v>
      </c>
      <c r="H3702" t="s">
        <v>1445</v>
      </c>
      <c r="J3702" t="s">
        <v>46</v>
      </c>
      <c r="K3702" t="s">
        <v>101</v>
      </c>
      <c r="L3702">
        <v>2900000</v>
      </c>
      <c r="M3702" t="s">
        <v>3795</v>
      </c>
    </row>
    <row r="3703" spans="1:13">
      <c r="A3703">
        <v>5339</v>
      </c>
      <c r="B3703" t="s">
        <v>8</v>
      </c>
      <c r="C3703" s="16" t="s">
        <v>8328</v>
      </c>
      <c r="D3703">
        <f t="shared" si="0"/>
        <v>30</v>
      </c>
      <c r="E3703" t="str">
        <f t="shared" si="1"/>
        <v>$2,497,320</v>
      </c>
      <c r="F3703" t="str">
        <f t="shared" si="2"/>
        <v/>
      </c>
      <c r="G3703" t="str">
        <f t="shared" si="3"/>
        <v>$2,497,320</v>
      </c>
      <c r="H3703" t="s">
        <v>8329</v>
      </c>
      <c r="J3703" t="s">
        <v>46</v>
      </c>
      <c r="K3703" t="s">
        <v>101</v>
      </c>
      <c r="L3703">
        <v>2497320</v>
      </c>
      <c r="M3703" t="s">
        <v>800</v>
      </c>
    </row>
    <row r="3704" spans="1:13">
      <c r="A3704">
        <v>5340</v>
      </c>
      <c r="B3704" t="s">
        <v>8</v>
      </c>
      <c r="C3704" s="16" t="s">
        <v>8330</v>
      </c>
      <c r="D3704">
        <f t="shared" si="0"/>
        <v>30</v>
      </c>
      <c r="E3704" t="str">
        <f t="shared" si="1"/>
        <v>$1,709,280</v>
      </c>
      <c r="F3704" t="str">
        <f t="shared" si="2"/>
        <v/>
      </c>
      <c r="G3704" t="str">
        <f t="shared" si="3"/>
        <v>$1,709,280</v>
      </c>
      <c r="H3704" t="s">
        <v>8331</v>
      </c>
      <c r="J3704" t="s">
        <v>46</v>
      </c>
      <c r="K3704" t="s">
        <v>101</v>
      </c>
      <c r="L3704">
        <v>1709280</v>
      </c>
      <c r="M3704" t="s">
        <v>2303</v>
      </c>
    </row>
    <row r="3705" spans="1:13">
      <c r="A3705">
        <v>5341</v>
      </c>
      <c r="B3705" t="s">
        <v>8</v>
      </c>
      <c r="C3705" s="16" t="s">
        <v>8332</v>
      </c>
      <c r="D3705">
        <f t="shared" si="0"/>
        <v>30</v>
      </c>
      <c r="E3705" t="str">
        <f t="shared" si="1"/>
        <v>$1,446,720</v>
      </c>
      <c r="F3705" t="str">
        <f t="shared" si="2"/>
        <v/>
      </c>
      <c r="G3705" t="str">
        <f t="shared" si="3"/>
        <v>$1,446,720</v>
      </c>
      <c r="H3705" t="s">
        <v>8333</v>
      </c>
      <c r="J3705" t="s">
        <v>46</v>
      </c>
      <c r="K3705" t="s">
        <v>101</v>
      </c>
      <c r="L3705">
        <v>1446720</v>
      </c>
      <c r="M3705" t="s">
        <v>700</v>
      </c>
    </row>
    <row r="3706" spans="1:13">
      <c r="A3706">
        <v>5342</v>
      </c>
      <c r="B3706" t="s">
        <v>8</v>
      </c>
      <c r="C3706" s="16" t="s">
        <v>8334</v>
      </c>
      <c r="D3706">
        <f t="shared" si="0"/>
        <v>30</v>
      </c>
      <c r="E3706" t="str">
        <f t="shared" si="1"/>
        <v>$1,262,520</v>
      </c>
      <c r="F3706" t="str">
        <f t="shared" si="2"/>
        <v/>
      </c>
      <c r="G3706" t="str">
        <f t="shared" si="3"/>
        <v>$1,262,520</v>
      </c>
      <c r="H3706" t="s">
        <v>8335</v>
      </c>
      <c r="J3706" t="s">
        <v>46</v>
      </c>
      <c r="K3706" t="s">
        <v>101</v>
      </c>
      <c r="L3706">
        <v>1262520</v>
      </c>
      <c r="M3706" t="s">
        <v>5571</v>
      </c>
    </row>
    <row r="3707" spans="1:13">
      <c r="A3707">
        <v>5343</v>
      </c>
      <c r="B3707" t="s">
        <v>8</v>
      </c>
      <c r="C3707" s="16" t="s">
        <v>8336</v>
      </c>
      <c r="D3707">
        <f t="shared" si="0"/>
        <v>30</v>
      </c>
      <c r="E3707" t="str">
        <f t="shared" si="1"/>
        <v>$711,517 minimum</v>
      </c>
      <c r="F3707">
        <f t="shared" si="2"/>
        <v>9</v>
      </c>
      <c r="G3707" t="str">
        <f t="shared" si="3"/>
        <v>$711,517</v>
      </c>
      <c r="H3707" t="s">
        <v>8133</v>
      </c>
      <c r="J3707" t="s">
        <v>46</v>
      </c>
      <c r="K3707" t="s">
        <v>101</v>
      </c>
      <c r="L3707">
        <v>711517</v>
      </c>
      <c r="M3707" t="s">
        <v>1146</v>
      </c>
    </row>
    <row r="3708" spans="1:13">
      <c r="A3708">
        <v>5344</v>
      </c>
      <c r="B3708" t="s">
        <v>8</v>
      </c>
      <c r="C3708" s="16" t="s">
        <v>8337</v>
      </c>
      <c r="D3708">
        <f t="shared" si="0"/>
        <v>30</v>
      </c>
      <c r="E3708" t="str">
        <f t="shared" si="1"/>
        <v>$442,114 minimum</v>
      </c>
      <c r="F3708">
        <f t="shared" si="2"/>
        <v>9</v>
      </c>
      <c r="G3708" t="str">
        <f t="shared" si="3"/>
        <v>$442,114</v>
      </c>
      <c r="H3708" t="s">
        <v>8136</v>
      </c>
      <c r="J3708" t="s">
        <v>46</v>
      </c>
      <c r="K3708" t="s">
        <v>101</v>
      </c>
      <c r="L3708">
        <v>442114</v>
      </c>
      <c r="M3708" t="s">
        <v>1111</v>
      </c>
    </row>
    <row r="3709" spans="1:13">
      <c r="A3709">
        <v>5345</v>
      </c>
      <c r="B3709" t="s">
        <v>8</v>
      </c>
      <c r="C3709" s="16" t="s">
        <v>8338</v>
      </c>
      <c r="D3709">
        <f t="shared" si="0"/>
        <v>30</v>
      </c>
      <c r="E3709" t="str">
        <f t="shared" si="1"/>
        <v>$429,111 signed 11/2</v>
      </c>
      <c r="F3709">
        <f t="shared" si="2"/>
        <v>9</v>
      </c>
      <c r="G3709" t="str">
        <f t="shared" si="3"/>
        <v>$429,111</v>
      </c>
      <c r="H3709" t="s">
        <v>8339</v>
      </c>
      <c r="J3709" t="s">
        <v>46</v>
      </c>
      <c r="K3709" t="s">
        <v>101</v>
      </c>
      <c r="L3709">
        <v>429111</v>
      </c>
      <c r="M3709" t="s">
        <v>5858</v>
      </c>
    </row>
    <row r="3710" spans="1:13">
      <c r="A3710">
        <v>5346</v>
      </c>
      <c r="B3710" t="s">
        <v>8</v>
      </c>
      <c r="C3710" s="16" t="s">
        <v>8340</v>
      </c>
      <c r="D3710">
        <f t="shared" si="0"/>
        <v>30</v>
      </c>
      <c r="E3710" t="str">
        <f t="shared" si="1"/>
        <v>$422,725 signed 1/5</v>
      </c>
      <c r="F3710">
        <f t="shared" si="2"/>
        <v>9</v>
      </c>
      <c r="G3710" t="str">
        <f t="shared" si="3"/>
        <v>$422,725</v>
      </c>
      <c r="H3710" t="s">
        <v>8341</v>
      </c>
      <c r="J3710" t="s">
        <v>46</v>
      </c>
      <c r="K3710" t="s">
        <v>101</v>
      </c>
      <c r="L3710">
        <v>422725</v>
      </c>
      <c r="M3710" t="s">
        <v>5286</v>
      </c>
    </row>
    <row r="3711" spans="1:13">
      <c r="A3711">
        <v>5347</v>
      </c>
      <c r="B3711" t="s">
        <v>8</v>
      </c>
      <c r="C3711" s="16" t="s">
        <v>8342</v>
      </c>
      <c r="D3711">
        <f t="shared" si="0"/>
        <v>30</v>
      </c>
      <c r="E3711" t="str">
        <f t="shared" si="1"/>
        <v>$182,047 released 1/5</v>
      </c>
      <c r="F3711">
        <f t="shared" si="2"/>
        <v>9</v>
      </c>
      <c r="G3711" t="str">
        <f t="shared" si="3"/>
        <v>$182,047</v>
      </c>
      <c r="H3711" t="s">
        <v>8343</v>
      </c>
      <c r="J3711" t="s">
        <v>46</v>
      </c>
      <c r="K3711" t="s">
        <v>101</v>
      </c>
      <c r="L3711">
        <v>182047</v>
      </c>
      <c r="M3711" t="s">
        <v>4927</v>
      </c>
    </row>
    <row r="3712" spans="1:13">
      <c r="A3712">
        <v>5348</v>
      </c>
      <c r="B3712" t="s">
        <v>8</v>
      </c>
      <c r="C3712" s="16" t="s">
        <v>8344</v>
      </c>
      <c r="D3712">
        <f t="shared" si="0"/>
        <v>30</v>
      </c>
      <c r="E3712" t="str">
        <f t="shared" si="1"/>
        <v>$57,215 released 12/18</v>
      </c>
      <c r="F3712">
        <f t="shared" si="2"/>
        <v>8</v>
      </c>
      <c r="G3712" t="str">
        <f t="shared" si="3"/>
        <v>$57,215</v>
      </c>
      <c r="H3712" t="s">
        <v>8345</v>
      </c>
      <c r="J3712" t="s">
        <v>46</v>
      </c>
      <c r="K3712" t="s">
        <v>101</v>
      </c>
      <c r="L3712">
        <v>57215</v>
      </c>
      <c r="M3712" t="s">
        <v>5842</v>
      </c>
    </row>
    <row r="3713" spans="1:13">
      <c r="A3713">
        <v>5350</v>
      </c>
      <c r="B3713" t="s">
        <v>8</v>
      </c>
      <c r="C3713" s="16" t="s">
        <v>8346</v>
      </c>
      <c r="D3713">
        <f t="shared" si="0"/>
        <v>30</v>
      </c>
      <c r="E3713" t="str">
        <f t="shared" si="1"/>
        <v>$20,370,437</v>
      </c>
      <c r="F3713" t="str">
        <f t="shared" si="2"/>
        <v/>
      </c>
      <c r="G3713" t="str">
        <f t="shared" si="3"/>
        <v>$20,370,437</v>
      </c>
      <c r="H3713" t="s">
        <v>8347</v>
      </c>
      <c r="J3713" t="s">
        <v>49</v>
      </c>
      <c r="K3713" t="s">
        <v>101</v>
      </c>
      <c r="L3713">
        <v>20370437</v>
      </c>
      <c r="M3713" t="s">
        <v>4499</v>
      </c>
    </row>
    <row r="3714" spans="1:13">
      <c r="A3714">
        <v>5351</v>
      </c>
      <c r="B3714" t="s">
        <v>8</v>
      </c>
      <c r="C3714" s="16" t="s">
        <v>8348</v>
      </c>
      <c r="D3714">
        <f t="shared" si="0"/>
        <v>30</v>
      </c>
      <c r="E3714" t="str">
        <f t="shared" si="1"/>
        <v>$15,070,550</v>
      </c>
      <c r="F3714" t="str">
        <f t="shared" si="2"/>
        <v/>
      </c>
      <c r="G3714" t="str">
        <f t="shared" si="3"/>
        <v>$15,070,550</v>
      </c>
      <c r="H3714" t="s">
        <v>8349</v>
      </c>
      <c r="J3714" t="s">
        <v>49</v>
      </c>
      <c r="K3714" t="s">
        <v>101</v>
      </c>
      <c r="L3714">
        <v>15070550</v>
      </c>
      <c r="M3714" t="s">
        <v>6197</v>
      </c>
    </row>
    <row r="3715" spans="1:13">
      <c r="A3715">
        <v>5352</v>
      </c>
      <c r="B3715" t="s">
        <v>8</v>
      </c>
      <c r="C3715" s="16" t="s">
        <v>8350</v>
      </c>
      <c r="D3715">
        <f t="shared" si="0"/>
        <v>30</v>
      </c>
      <c r="E3715" t="str">
        <f t="shared" si="1"/>
        <v>$7,400,000</v>
      </c>
      <c r="F3715" t="str">
        <f t="shared" si="2"/>
        <v/>
      </c>
      <c r="G3715" t="str">
        <f t="shared" si="3"/>
        <v>$7,400,000</v>
      </c>
      <c r="H3715" t="s">
        <v>8351</v>
      </c>
      <c r="J3715" t="s">
        <v>49</v>
      </c>
      <c r="K3715" t="s">
        <v>101</v>
      </c>
      <c r="L3715">
        <v>7400000</v>
      </c>
      <c r="M3715" t="s">
        <v>6908</v>
      </c>
    </row>
    <row r="3716" spans="1:13">
      <c r="A3716">
        <v>5353</v>
      </c>
      <c r="B3716" t="s">
        <v>8</v>
      </c>
      <c r="C3716" s="16" t="s">
        <v>8352</v>
      </c>
      <c r="D3716">
        <f t="shared" si="0"/>
        <v>30</v>
      </c>
      <c r="E3716" t="str">
        <f t="shared" si="1"/>
        <v>$6,448,900</v>
      </c>
      <c r="F3716" t="str">
        <f t="shared" si="2"/>
        <v/>
      </c>
      <c r="G3716" t="str">
        <f t="shared" si="3"/>
        <v>$6,448,900</v>
      </c>
      <c r="H3716" t="s">
        <v>8353</v>
      </c>
      <c r="J3716" t="s">
        <v>49</v>
      </c>
      <c r="K3716" t="s">
        <v>101</v>
      </c>
      <c r="L3716">
        <v>6448900</v>
      </c>
      <c r="M3716" t="s">
        <v>3105</v>
      </c>
    </row>
    <row r="3717" spans="1:13">
      <c r="A3717">
        <v>5354</v>
      </c>
      <c r="B3717" t="s">
        <v>8</v>
      </c>
      <c r="C3717" s="16" t="s">
        <v>8354</v>
      </c>
      <c r="D3717">
        <f t="shared" si="0"/>
        <v>30</v>
      </c>
      <c r="E3717" t="str">
        <f t="shared" si="1"/>
        <v>$3,500,000</v>
      </c>
      <c r="F3717" t="str">
        <f t="shared" si="2"/>
        <v/>
      </c>
      <c r="G3717" t="str">
        <f t="shared" si="3"/>
        <v>$3,500,000</v>
      </c>
      <c r="H3717" t="s">
        <v>2383</v>
      </c>
      <c r="J3717" t="s">
        <v>49</v>
      </c>
      <c r="K3717" t="s">
        <v>101</v>
      </c>
      <c r="L3717">
        <v>3500000</v>
      </c>
      <c r="M3717" t="s">
        <v>4699</v>
      </c>
    </row>
    <row r="3718" spans="1:13">
      <c r="A3718">
        <v>5355</v>
      </c>
      <c r="B3718" t="s">
        <v>8</v>
      </c>
      <c r="C3718" s="16" t="s">
        <v>8355</v>
      </c>
      <c r="D3718">
        <f t="shared" si="0"/>
        <v>30</v>
      </c>
      <c r="E3718" t="str">
        <f t="shared" si="1"/>
        <v>$3,100,667</v>
      </c>
      <c r="F3718" t="str">
        <f t="shared" si="2"/>
        <v/>
      </c>
      <c r="G3718" t="str">
        <f t="shared" si="3"/>
        <v>$3,100,667</v>
      </c>
      <c r="H3718" t="s">
        <v>8356</v>
      </c>
      <c r="J3718" t="s">
        <v>49</v>
      </c>
      <c r="K3718" t="s">
        <v>101</v>
      </c>
      <c r="L3718">
        <v>3100667</v>
      </c>
      <c r="M3718" t="s">
        <v>495</v>
      </c>
    </row>
    <row r="3719" spans="1:13">
      <c r="A3719">
        <v>5356</v>
      </c>
      <c r="B3719" t="s">
        <v>8</v>
      </c>
      <c r="C3719" s="16" t="s">
        <v>8357</v>
      </c>
      <c r="D3719">
        <f t="shared" si="0"/>
        <v>30</v>
      </c>
      <c r="E3719" t="str">
        <f t="shared" si="1"/>
        <v>$3,000,000</v>
      </c>
      <c r="F3719" t="str">
        <f t="shared" si="2"/>
        <v/>
      </c>
      <c r="G3719" t="str">
        <f t="shared" si="3"/>
        <v>$3,000,000</v>
      </c>
      <c r="H3719" t="s">
        <v>459</v>
      </c>
      <c r="J3719" t="s">
        <v>49</v>
      </c>
      <c r="K3719" t="s">
        <v>101</v>
      </c>
      <c r="L3719">
        <v>3000000</v>
      </c>
      <c r="M3719" t="s">
        <v>1187</v>
      </c>
    </row>
    <row r="3720" spans="1:13">
      <c r="A3720">
        <v>5357</v>
      </c>
      <c r="B3720" t="s">
        <v>8</v>
      </c>
      <c r="C3720" s="16" t="s">
        <v>8358</v>
      </c>
      <c r="D3720">
        <f t="shared" si="0"/>
        <v>30</v>
      </c>
      <c r="E3720" t="str">
        <f t="shared" si="1"/>
        <v>$2,552,000 released 10/29/07</v>
      </c>
      <c r="F3720">
        <f t="shared" si="2"/>
        <v>11</v>
      </c>
      <c r="G3720" t="str">
        <f t="shared" si="3"/>
        <v>$2,552,000</v>
      </c>
      <c r="H3720" t="s">
        <v>8359</v>
      </c>
      <c r="J3720" t="s">
        <v>49</v>
      </c>
      <c r="K3720" t="s">
        <v>101</v>
      </c>
      <c r="L3720">
        <v>2552000</v>
      </c>
      <c r="M3720" t="s">
        <v>5198</v>
      </c>
    </row>
    <row r="3721" spans="1:13">
      <c r="A3721">
        <v>5358</v>
      </c>
      <c r="B3721" t="s">
        <v>8</v>
      </c>
      <c r="C3721" s="16" t="s">
        <v>8360</v>
      </c>
      <c r="D3721">
        <f t="shared" si="0"/>
        <v>30</v>
      </c>
      <c r="E3721" t="str">
        <f t="shared" si="1"/>
        <v>$1,962,378</v>
      </c>
      <c r="F3721" t="str">
        <f t="shared" si="2"/>
        <v/>
      </c>
      <c r="G3721" t="str">
        <f t="shared" si="3"/>
        <v>$1,962,378</v>
      </c>
      <c r="H3721" t="s">
        <v>8361</v>
      </c>
      <c r="J3721" t="s">
        <v>49</v>
      </c>
      <c r="K3721" t="s">
        <v>101</v>
      </c>
      <c r="L3721">
        <v>1962378</v>
      </c>
      <c r="M3721" t="s">
        <v>5538</v>
      </c>
    </row>
    <row r="3722" spans="1:13">
      <c r="A3722">
        <v>5359</v>
      </c>
      <c r="B3722" t="s">
        <v>8</v>
      </c>
      <c r="C3722" s="16" t="s">
        <v>8362</v>
      </c>
      <c r="D3722">
        <f t="shared" si="0"/>
        <v>30</v>
      </c>
      <c r="E3722" t="str">
        <f t="shared" si="1"/>
        <v>$1,910,000</v>
      </c>
      <c r="F3722" t="str">
        <f t="shared" si="2"/>
        <v/>
      </c>
      <c r="G3722" t="str">
        <f t="shared" si="3"/>
        <v>$1,910,000</v>
      </c>
      <c r="H3722" t="s">
        <v>8363</v>
      </c>
      <c r="J3722" t="s">
        <v>49</v>
      </c>
      <c r="K3722" t="s">
        <v>101</v>
      </c>
      <c r="L3722">
        <v>1910000</v>
      </c>
      <c r="M3722" t="s">
        <v>4689</v>
      </c>
    </row>
    <row r="3723" spans="1:13">
      <c r="A3723">
        <v>5360</v>
      </c>
      <c r="B3723" t="s">
        <v>8</v>
      </c>
      <c r="C3723" s="16" t="s">
        <v>8364</v>
      </c>
      <c r="D3723">
        <f t="shared" si="0"/>
        <v>30</v>
      </c>
      <c r="E3723" t="str">
        <f t="shared" si="1"/>
        <v>$1,768,000</v>
      </c>
      <c r="F3723" t="str">
        <f t="shared" si="2"/>
        <v/>
      </c>
      <c r="G3723" t="str">
        <f t="shared" si="3"/>
        <v>$1,768,000</v>
      </c>
      <c r="H3723" t="s">
        <v>8365</v>
      </c>
      <c r="J3723" t="s">
        <v>49</v>
      </c>
      <c r="K3723" t="s">
        <v>101</v>
      </c>
      <c r="L3723">
        <v>1768000</v>
      </c>
      <c r="M3723" t="s">
        <v>651</v>
      </c>
    </row>
    <row r="3724" spans="1:13">
      <c r="A3724">
        <v>5361</v>
      </c>
      <c r="B3724" t="s">
        <v>8</v>
      </c>
      <c r="C3724" s="16" t="s">
        <v>8366</v>
      </c>
      <c r="D3724">
        <f t="shared" si="0"/>
        <v>30</v>
      </c>
      <c r="E3724" t="str">
        <f t="shared" si="1"/>
        <v>$1,573,000 released 10/29/07</v>
      </c>
      <c r="F3724">
        <f t="shared" si="2"/>
        <v>11</v>
      </c>
      <c r="G3724" t="str">
        <f t="shared" si="3"/>
        <v>$1,573,000</v>
      </c>
      <c r="H3724" t="s">
        <v>8367</v>
      </c>
      <c r="J3724" t="s">
        <v>49</v>
      </c>
      <c r="K3724" t="s">
        <v>101</v>
      </c>
      <c r="L3724">
        <v>1573000</v>
      </c>
      <c r="M3724" t="s">
        <v>5386</v>
      </c>
    </row>
    <row r="3725" spans="1:13">
      <c r="A3725">
        <v>5362</v>
      </c>
      <c r="B3725" t="s">
        <v>8</v>
      </c>
      <c r="C3725" s="16" t="s">
        <v>8368</v>
      </c>
      <c r="D3725">
        <f t="shared" si="0"/>
        <v>30</v>
      </c>
      <c r="E3725" t="str">
        <f t="shared" si="1"/>
        <v>$1,163,520</v>
      </c>
      <c r="F3725" t="str">
        <f t="shared" si="2"/>
        <v/>
      </c>
      <c r="G3725" t="str">
        <f t="shared" si="3"/>
        <v>$1,163,520</v>
      </c>
      <c r="H3725" t="s">
        <v>8369</v>
      </c>
      <c r="J3725" t="s">
        <v>49</v>
      </c>
      <c r="K3725" t="s">
        <v>101</v>
      </c>
      <c r="L3725">
        <v>1163520</v>
      </c>
      <c r="M3725" t="s">
        <v>1427</v>
      </c>
    </row>
    <row r="3726" spans="1:13">
      <c r="A3726">
        <v>5363</v>
      </c>
      <c r="B3726" t="s">
        <v>8</v>
      </c>
      <c r="C3726" s="16" t="s">
        <v>8370</v>
      </c>
      <c r="D3726">
        <f t="shared" si="0"/>
        <v>30</v>
      </c>
      <c r="E3726" t="str">
        <f t="shared" si="1"/>
        <v>$1,045,560</v>
      </c>
      <c r="F3726" t="str">
        <f t="shared" si="2"/>
        <v/>
      </c>
      <c r="G3726" t="str">
        <f t="shared" si="3"/>
        <v>$1,045,560</v>
      </c>
      <c r="H3726" t="s">
        <v>8371</v>
      </c>
      <c r="J3726" t="s">
        <v>49</v>
      </c>
      <c r="K3726" t="s">
        <v>101</v>
      </c>
      <c r="L3726">
        <v>1045560</v>
      </c>
      <c r="M3726" t="s">
        <v>330</v>
      </c>
    </row>
    <row r="3727" spans="1:13">
      <c r="A3727">
        <v>5364</v>
      </c>
      <c r="B3727" t="s">
        <v>8</v>
      </c>
      <c r="C3727" s="16" t="s">
        <v>8372</v>
      </c>
      <c r="D3727">
        <f t="shared" si="0"/>
        <v>30</v>
      </c>
      <c r="E3727" t="str">
        <f t="shared" si="1"/>
        <v>$816,500</v>
      </c>
      <c r="F3727" t="str">
        <f t="shared" si="2"/>
        <v/>
      </c>
      <c r="G3727" t="str">
        <f t="shared" si="3"/>
        <v>$816,500</v>
      </c>
      <c r="H3727" t="s">
        <v>8373</v>
      </c>
      <c r="J3727" t="s">
        <v>49</v>
      </c>
      <c r="K3727" t="s">
        <v>101</v>
      </c>
      <c r="L3727">
        <v>816500</v>
      </c>
      <c r="M3727" t="s">
        <v>480</v>
      </c>
    </row>
    <row r="3728" spans="1:13">
      <c r="A3728">
        <v>5365</v>
      </c>
      <c r="B3728" t="s">
        <v>8</v>
      </c>
      <c r="C3728" s="16" t="s">
        <v>8374</v>
      </c>
      <c r="D3728">
        <f t="shared" si="0"/>
        <v>30</v>
      </c>
      <c r="E3728" t="str">
        <f t="shared" si="1"/>
        <v>$794,491 s 12/30, c $502,007</v>
      </c>
      <c r="F3728">
        <f t="shared" si="2"/>
        <v>9</v>
      </c>
      <c r="G3728" t="str">
        <f t="shared" si="3"/>
        <v>$794,491</v>
      </c>
      <c r="H3728" t="s">
        <v>8375</v>
      </c>
      <c r="J3728" t="s">
        <v>49</v>
      </c>
      <c r="K3728" t="s">
        <v>101</v>
      </c>
      <c r="L3728">
        <v>794491</v>
      </c>
      <c r="M3728" t="s">
        <v>4968</v>
      </c>
    </row>
    <row r="3729" spans="1:13">
      <c r="A3729">
        <v>5366</v>
      </c>
      <c r="B3729" t="s">
        <v>8</v>
      </c>
      <c r="C3729" s="16" t="s">
        <v>8376</v>
      </c>
      <c r="D3729">
        <f t="shared" si="0"/>
        <v>30</v>
      </c>
      <c r="E3729" t="str">
        <f t="shared" si="1"/>
        <v>$826,269 min, counts $797,581</v>
      </c>
      <c r="F3729">
        <f t="shared" si="2"/>
        <v>9</v>
      </c>
      <c r="G3729" t="str">
        <f t="shared" si="3"/>
        <v>$826,269</v>
      </c>
      <c r="H3729" t="s">
        <v>8267</v>
      </c>
      <c r="J3729" t="s">
        <v>49</v>
      </c>
      <c r="K3729" t="s">
        <v>101</v>
      </c>
      <c r="L3729">
        <v>826269</v>
      </c>
      <c r="M3729" t="s">
        <v>6160</v>
      </c>
    </row>
    <row r="3730" spans="1:13">
      <c r="A3730">
        <v>5368</v>
      </c>
      <c r="B3730" t="s">
        <v>8</v>
      </c>
      <c r="C3730" s="16" t="s">
        <v>8377</v>
      </c>
      <c r="D3730">
        <f t="shared" si="0"/>
        <v>30</v>
      </c>
      <c r="E3730" t="str">
        <f t="shared" si="1"/>
        <v>$10,126,984</v>
      </c>
      <c r="F3730" t="str">
        <f t="shared" si="2"/>
        <v/>
      </c>
      <c r="G3730" t="str">
        <f t="shared" si="3"/>
        <v>$10,126,984</v>
      </c>
      <c r="H3730" t="s">
        <v>8378</v>
      </c>
      <c r="J3730" t="s">
        <v>51</v>
      </c>
      <c r="K3730" t="s">
        <v>101</v>
      </c>
      <c r="L3730">
        <v>10126984</v>
      </c>
      <c r="M3730" t="s">
        <v>3841</v>
      </c>
    </row>
    <row r="3731" spans="1:13">
      <c r="A3731">
        <v>5369</v>
      </c>
      <c r="B3731" t="s">
        <v>8</v>
      </c>
      <c r="C3731" s="16" t="s">
        <v>8379</v>
      </c>
      <c r="D3731">
        <f t="shared" si="0"/>
        <v>30</v>
      </c>
      <c r="E3731" t="str">
        <f t="shared" si="1"/>
        <v>$9,000,000</v>
      </c>
      <c r="F3731" t="str">
        <f t="shared" si="2"/>
        <v/>
      </c>
      <c r="G3731" t="str">
        <f t="shared" si="3"/>
        <v>$9,000,000</v>
      </c>
      <c r="H3731" t="s">
        <v>795</v>
      </c>
      <c r="J3731" t="s">
        <v>51</v>
      </c>
      <c r="K3731" t="s">
        <v>101</v>
      </c>
      <c r="L3731">
        <v>9000000</v>
      </c>
      <c r="M3731" t="s">
        <v>324</v>
      </c>
    </row>
    <row r="3732" spans="1:13">
      <c r="A3732">
        <v>5370</v>
      </c>
      <c r="B3732" t="s">
        <v>8</v>
      </c>
      <c r="C3732" s="16" t="s">
        <v>8380</v>
      </c>
      <c r="D3732">
        <f t="shared" si="0"/>
        <v>30</v>
      </c>
      <c r="E3732" t="str">
        <f t="shared" si="1"/>
        <v>$8,400,000</v>
      </c>
      <c r="F3732" t="str">
        <f t="shared" si="2"/>
        <v/>
      </c>
      <c r="G3732" t="str">
        <f t="shared" si="3"/>
        <v>$8,400,000</v>
      </c>
      <c r="H3732" t="s">
        <v>7238</v>
      </c>
      <c r="J3732" t="s">
        <v>51</v>
      </c>
      <c r="K3732" t="s">
        <v>101</v>
      </c>
      <c r="L3732">
        <v>8400000</v>
      </c>
      <c r="M3732" t="s">
        <v>5796</v>
      </c>
    </row>
    <row r="3733" spans="1:13">
      <c r="A3733">
        <v>5371</v>
      </c>
      <c r="B3733" t="s">
        <v>8</v>
      </c>
      <c r="C3733" s="16" t="s">
        <v>8381</v>
      </c>
      <c r="D3733">
        <f t="shared" si="0"/>
        <v>30</v>
      </c>
      <c r="E3733" t="str">
        <f t="shared" si="1"/>
        <v>$8,000,000</v>
      </c>
      <c r="F3733" t="str">
        <f t="shared" si="2"/>
        <v/>
      </c>
      <c r="G3733" t="str">
        <f t="shared" si="3"/>
        <v>$8,000,000</v>
      </c>
      <c r="H3733" t="s">
        <v>110</v>
      </c>
      <c r="J3733" t="s">
        <v>51</v>
      </c>
      <c r="K3733" t="s">
        <v>101</v>
      </c>
      <c r="L3733">
        <v>8000000</v>
      </c>
      <c r="M3733" t="s">
        <v>6027</v>
      </c>
    </row>
    <row r="3734" spans="1:13">
      <c r="A3734">
        <v>5372</v>
      </c>
      <c r="B3734" t="s">
        <v>8</v>
      </c>
      <c r="C3734" s="16" t="s">
        <v>8382</v>
      </c>
      <c r="D3734">
        <f t="shared" si="0"/>
        <v>30</v>
      </c>
      <c r="E3734" t="str">
        <f t="shared" si="1"/>
        <v>$6,864,200</v>
      </c>
      <c r="F3734" t="str">
        <f t="shared" si="2"/>
        <v/>
      </c>
      <c r="G3734" t="str">
        <f t="shared" si="3"/>
        <v>$6,864,200</v>
      </c>
      <c r="H3734" t="s">
        <v>7567</v>
      </c>
      <c r="J3734" t="s">
        <v>51</v>
      </c>
      <c r="K3734" t="s">
        <v>101</v>
      </c>
      <c r="L3734">
        <v>6864200</v>
      </c>
      <c r="M3734" t="s">
        <v>4110</v>
      </c>
    </row>
    <row r="3735" spans="1:13">
      <c r="A3735">
        <v>5373</v>
      </c>
      <c r="B3735" t="s">
        <v>8</v>
      </c>
      <c r="C3735" s="16" t="s">
        <v>8383</v>
      </c>
      <c r="D3735">
        <f t="shared" si="0"/>
        <v>30</v>
      </c>
      <c r="E3735" t="str">
        <f t="shared" si="1"/>
        <v>$6,750,000</v>
      </c>
      <c r="F3735" t="str">
        <f t="shared" si="2"/>
        <v/>
      </c>
      <c r="G3735" t="str">
        <f t="shared" si="3"/>
        <v>$6,750,000</v>
      </c>
      <c r="H3735" t="s">
        <v>2449</v>
      </c>
      <c r="J3735" t="s">
        <v>51</v>
      </c>
      <c r="K3735" t="s">
        <v>101</v>
      </c>
      <c r="L3735">
        <v>6750000</v>
      </c>
      <c r="M3735" t="s">
        <v>3572</v>
      </c>
    </row>
    <row r="3736" spans="1:13">
      <c r="A3736">
        <v>5374</v>
      </c>
      <c r="B3736" t="s">
        <v>8</v>
      </c>
      <c r="C3736" s="16" t="s">
        <v>8384</v>
      </c>
      <c r="D3736">
        <f t="shared" si="0"/>
        <v>30</v>
      </c>
      <c r="E3736" t="str">
        <f t="shared" si="1"/>
        <v>$5,500,000</v>
      </c>
      <c r="F3736" t="str">
        <f t="shared" si="2"/>
        <v/>
      </c>
      <c r="G3736" t="str">
        <f t="shared" si="3"/>
        <v>$5,500,000</v>
      </c>
      <c r="H3736" t="s">
        <v>1248</v>
      </c>
      <c r="J3736" t="s">
        <v>51</v>
      </c>
      <c r="K3736" t="s">
        <v>101</v>
      </c>
      <c r="L3736">
        <v>5500000</v>
      </c>
      <c r="M3736" t="s">
        <v>5262</v>
      </c>
    </row>
    <row r="3737" spans="1:13">
      <c r="A3737">
        <v>5375</v>
      </c>
      <c r="B3737" t="s">
        <v>8</v>
      </c>
      <c r="C3737" s="16" t="s">
        <v>8385</v>
      </c>
      <c r="D3737">
        <f t="shared" si="0"/>
        <v>30</v>
      </c>
      <c r="E3737" t="str">
        <f t="shared" si="1"/>
        <v>$2,329,805</v>
      </c>
      <c r="F3737" t="str">
        <f t="shared" si="2"/>
        <v/>
      </c>
      <c r="G3737" t="str">
        <f t="shared" si="3"/>
        <v>$2,329,805</v>
      </c>
      <c r="H3737" t="s">
        <v>8386</v>
      </c>
      <c r="J3737" t="s">
        <v>51</v>
      </c>
      <c r="K3737" t="s">
        <v>101</v>
      </c>
      <c r="L3737">
        <v>2329805</v>
      </c>
      <c r="M3737" t="s">
        <v>534</v>
      </c>
    </row>
    <row r="3738" spans="1:13">
      <c r="A3738">
        <v>5376</v>
      </c>
      <c r="B3738" t="s">
        <v>8</v>
      </c>
      <c r="C3738" s="16" t="s">
        <v>8387</v>
      </c>
      <c r="D3738">
        <f t="shared" si="0"/>
        <v>30</v>
      </c>
      <c r="E3738" t="str">
        <f t="shared" si="1"/>
        <v>$2,272,860</v>
      </c>
      <c r="F3738" t="str">
        <f t="shared" si="2"/>
        <v/>
      </c>
      <c r="G3738" t="str">
        <f t="shared" si="3"/>
        <v>$2,272,860</v>
      </c>
      <c r="H3738" t="s">
        <v>8388</v>
      </c>
      <c r="J3738" t="s">
        <v>51</v>
      </c>
      <c r="K3738" t="s">
        <v>101</v>
      </c>
      <c r="L3738">
        <v>2272860</v>
      </c>
      <c r="M3738" t="s">
        <v>5543</v>
      </c>
    </row>
    <row r="3739" spans="1:13">
      <c r="A3739">
        <v>5377</v>
      </c>
      <c r="B3739" t="s">
        <v>8</v>
      </c>
      <c r="C3739" s="16" t="s">
        <v>8389</v>
      </c>
      <c r="D3739">
        <f t="shared" si="0"/>
        <v>30</v>
      </c>
      <c r="E3739" t="str">
        <f t="shared" si="1"/>
        <v>$2,002,623</v>
      </c>
      <c r="F3739" t="str">
        <f t="shared" si="2"/>
        <v/>
      </c>
      <c r="G3739" t="str">
        <f t="shared" si="3"/>
        <v>$2,002,623</v>
      </c>
      <c r="H3739" t="s">
        <v>8390</v>
      </c>
      <c r="J3739" t="s">
        <v>51</v>
      </c>
      <c r="K3739" t="s">
        <v>101</v>
      </c>
      <c r="L3739">
        <v>2002623</v>
      </c>
      <c r="M3739" t="s">
        <v>218</v>
      </c>
    </row>
    <row r="3740" spans="1:13">
      <c r="A3740">
        <v>5378</v>
      </c>
      <c r="B3740" t="s">
        <v>8</v>
      </c>
      <c r="C3740" s="16" t="s">
        <v>8391</v>
      </c>
      <c r="D3740">
        <f t="shared" si="0"/>
        <v>30</v>
      </c>
      <c r="E3740" t="str">
        <f t="shared" si="1"/>
        <v>$2,000,000 released 10/15</v>
      </c>
      <c r="F3740">
        <f t="shared" si="2"/>
        <v>11</v>
      </c>
      <c r="G3740" t="str">
        <f t="shared" si="3"/>
        <v>$2,000,000</v>
      </c>
      <c r="H3740" t="s">
        <v>1264</v>
      </c>
      <c r="J3740" t="s">
        <v>51</v>
      </c>
      <c r="K3740" t="s">
        <v>101</v>
      </c>
      <c r="L3740">
        <v>2000000</v>
      </c>
      <c r="M3740" t="s">
        <v>5028</v>
      </c>
    </row>
    <row r="3741" spans="1:13">
      <c r="A3741">
        <v>5379</v>
      </c>
      <c r="B3741" t="s">
        <v>8</v>
      </c>
      <c r="C3741" s="16" t="s">
        <v>8392</v>
      </c>
      <c r="D3741">
        <f t="shared" si="0"/>
        <v>30</v>
      </c>
      <c r="E3741" t="str">
        <f t="shared" si="1"/>
        <v>$1,799,160</v>
      </c>
      <c r="F3741" t="str">
        <f t="shared" si="2"/>
        <v/>
      </c>
      <c r="G3741" t="str">
        <f t="shared" si="3"/>
        <v>$1,799,160</v>
      </c>
      <c r="H3741" t="s">
        <v>8393</v>
      </c>
      <c r="J3741" t="s">
        <v>51</v>
      </c>
      <c r="K3741" t="s">
        <v>101</v>
      </c>
      <c r="L3741">
        <v>1799160</v>
      </c>
      <c r="M3741" t="s">
        <v>590</v>
      </c>
    </row>
    <row r="3742" spans="1:13">
      <c r="A3742">
        <v>5380</v>
      </c>
      <c r="B3742" t="s">
        <v>8</v>
      </c>
      <c r="C3742" s="16" t="s">
        <v>8394</v>
      </c>
      <c r="D3742">
        <f t="shared" si="0"/>
        <v>30</v>
      </c>
      <c r="E3742" t="str">
        <f t="shared" si="1"/>
        <v>$1,620,000</v>
      </c>
      <c r="F3742" t="str">
        <f t="shared" si="2"/>
        <v/>
      </c>
      <c r="G3742" t="str">
        <f t="shared" si="3"/>
        <v>$1,620,000</v>
      </c>
      <c r="H3742" t="s">
        <v>8062</v>
      </c>
      <c r="J3742" t="s">
        <v>51</v>
      </c>
      <c r="K3742" t="s">
        <v>101</v>
      </c>
      <c r="L3742">
        <v>1620000</v>
      </c>
      <c r="M3742" t="s">
        <v>6111</v>
      </c>
    </row>
    <row r="3743" spans="1:13">
      <c r="A3743">
        <v>5381</v>
      </c>
      <c r="B3743" t="s">
        <v>8</v>
      </c>
      <c r="C3743" s="16" t="s">
        <v>8395</v>
      </c>
      <c r="D3743">
        <f t="shared" si="0"/>
        <v>30</v>
      </c>
      <c r="E3743" t="str">
        <f t="shared" si="1"/>
        <v>$1,465,400</v>
      </c>
      <c r="F3743" t="str">
        <f t="shared" si="2"/>
        <v/>
      </c>
      <c r="G3743" t="str">
        <f t="shared" si="3"/>
        <v>$1,465,400</v>
      </c>
      <c r="H3743" t="s">
        <v>8396</v>
      </c>
      <c r="J3743" t="s">
        <v>51</v>
      </c>
      <c r="K3743" t="s">
        <v>101</v>
      </c>
      <c r="L3743">
        <v>1465400</v>
      </c>
      <c r="M3743" t="s">
        <v>728</v>
      </c>
    </row>
    <row r="3744" spans="1:13">
      <c r="A3744">
        <v>5382</v>
      </c>
      <c r="B3744" t="s">
        <v>8</v>
      </c>
      <c r="C3744" s="16" t="s">
        <v>8397</v>
      </c>
      <c r="D3744">
        <f t="shared" si="0"/>
        <v>30</v>
      </c>
      <c r="E3744" t="str">
        <f t="shared" si="1"/>
        <v>$826,269</v>
      </c>
      <c r="F3744" t="str">
        <f t="shared" si="2"/>
        <v/>
      </c>
      <c r="G3744" t="str">
        <f t="shared" si="3"/>
        <v>$826,269</v>
      </c>
      <c r="H3744" t="s">
        <v>8398</v>
      </c>
      <c r="J3744" t="s">
        <v>51</v>
      </c>
      <c r="K3744" t="s">
        <v>101</v>
      </c>
      <c r="L3744">
        <v>826269</v>
      </c>
      <c r="M3744" t="s">
        <v>6002</v>
      </c>
    </row>
    <row r="3745" spans="1:13">
      <c r="A3745">
        <v>5383</v>
      </c>
      <c r="B3745" t="s">
        <v>8</v>
      </c>
      <c r="C3745" s="16" t="s">
        <v>8399</v>
      </c>
      <c r="D3745">
        <f t="shared" si="0"/>
        <v>30</v>
      </c>
      <c r="E3745" t="str">
        <f t="shared" si="1"/>
        <v>$711,517 minimum</v>
      </c>
      <c r="F3745">
        <f t="shared" si="2"/>
        <v>9</v>
      </c>
      <c r="G3745" t="str">
        <f t="shared" si="3"/>
        <v>$711,517</v>
      </c>
      <c r="H3745" t="s">
        <v>8133</v>
      </c>
      <c r="J3745" t="s">
        <v>51</v>
      </c>
      <c r="K3745" t="s">
        <v>101</v>
      </c>
      <c r="L3745">
        <v>711517</v>
      </c>
      <c r="M3745" t="s">
        <v>868</v>
      </c>
    </row>
    <row r="3746" spans="1:13">
      <c r="A3746">
        <v>5385</v>
      </c>
      <c r="B3746" t="s">
        <v>8</v>
      </c>
      <c r="C3746" s="16" t="s">
        <v>8400</v>
      </c>
      <c r="D3746">
        <f t="shared" si="0"/>
        <v>30</v>
      </c>
      <c r="E3746" t="str">
        <f t="shared" si="1"/>
        <v>$14,666,667</v>
      </c>
      <c r="F3746" t="str">
        <f t="shared" si="2"/>
        <v/>
      </c>
      <c r="G3746" t="str">
        <f t="shared" si="3"/>
        <v>$14,666,667</v>
      </c>
      <c r="H3746" t="s">
        <v>8401</v>
      </c>
      <c r="J3746" t="s">
        <v>53</v>
      </c>
      <c r="K3746" t="s">
        <v>101</v>
      </c>
      <c r="L3746">
        <v>14666667</v>
      </c>
      <c r="M3746" t="s">
        <v>790</v>
      </c>
    </row>
    <row r="3747" spans="1:13">
      <c r="A3747">
        <v>5386</v>
      </c>
      <c r="B3747" t="s">
        <v>8</v>
      </c>
      <c r="C3747" s="16" t="s">
        <v>8402</v>
      </c>
      <c r="D3747">
        <f t="shared" si="0"/>
        <v>30</v>
      </c>
      <c r="E3747" t="str">
        <f t="shared" si="1"/>
        <v>$11,250,000</v>
      </c>
      <c r="F3747" t="str">
        <f t="shared" si="2"/>
        <v/>
      </c>
      <c r="G3747" t="str">
        <f t="shared" si="3"/>
        <v>$11,250,000</v>
      </c>
      <c r="H3747" t="s">
        <v>1133</v>
      </c>
      <c r="J3747" t="s">
        <v>53</v>
      </c>
      <c r="K3747" t="s">
        <v>101</v>
      </c>
      <c r="L3747">
        <v>11250000</v>
      </c>
      <c r="M3747" t="s">
        <v>3765</v>
      </c>
    </row>
    <row r="3748" spans="1:13">
      <c r="A3748">
        <v>5387</v>
      </c>
      <c r="B3748" t="s">
        <v>8</v>
      </c>
      <c r="C3748" s="16" t="s">
        <v>8403</v>
      </c>
      <c r="D3748">
        <f t="shared" si="0"/>
        <v>30</v>
      </c>
      <c r="E3748" t="str">
        <f t="shared" si="1"/>
        <v>$10,000,000</v>
      </c>
      <c r="F3748" t="str">
        <f t="shared" si="2"/>
        <v/>
      </c>
      <c r="G3748" t="str">
        <f t="shared" si="3"/>
        <v>$10,000,000</v>
      </c>
      <c r="H3748" t="s">
        <v>1385</v>
      </c>
      <c r="J3748" t="s">
        <v>53</v>
      </c>
      <c r="K3748" t="s">
        <v>101</v>
      </c>
      <c r="L3748">
        <v>10000000</v>
      </c>
      <c r="M3748" t="s">
        <v>2523</v>
      </c>
    </row>
    <row r="3749" spans="1:13">
      <c r="A3749">
        <v>5388</v>
      </c>
      <c r="B3749" t="s">
        <v>8</v>
      </c>
      <c r="C3749" s="16" t="s">
        <v>8404</v>
      </c>
      <c r="D3749">
        <f t="shared" si="0"/>
        <v>30</v>
      </c>
      <c r="E3749" t="str">
        <f t="shared" si="1"/>
        <v>$9,500,000</v>
      </c>
      <c r="F3749" t="str">
        <f t="shared" si="2"/>
        <v/>
      </c>
      <c r="G3749" t="str">
        <f t="shared" si="3"/>
        <v>$9,500,000</v>
      </c>
      <c r="H3749" t="s">
        <v>1346</v>
      </c>
      <c r="J3749" t="s">
        <v>53</v>
      </c>
      <c r="K3749" t="s">
        <v>101</v>
      </c>
      <c r="L3749">
        <v>9500000</v>
      </c>
      <c r="M3749" t="s">
        <v>1307</v>
      </c>
    </row>
    <row r="3750" spans="1:13">
      <c r="A3750">
        <v>5389</v>
      </c>
      <c r="B3750" t="s">
        <v>8</v>
      </c>
      <c r="C3750" s="16" t="s">
        <v>8405</v>
      </c>
      <c r="D3750">
        <f t="shared" si="0"/>
        <v>30</v>
      </c>
      <c r="E3750" t="str">
        <f t="shared" si="1"/>
        <v>$2,623,200</v>
      </c>
      <c r="F3750" t="str">
        <f t="shared" si="2"/>
        <v/>
      </c>
      <c r="G3750" t="str">
        <f t="shared" si="3"/>
        <v>$2,623,200</v>
      </c>
      <c r="H3750" t="s">
        <v>8406</v>
      </c>
      <c r="J3750" t="s">
        <v>53</v>
      </c>
      <c r="K3750" t="s">
        <v>101</v>
      </c>
      <c r="L3750">
        <v>2623200</v>
      </c>
      <c r="M3750" t="s">
        <v>986</v>
      </c>
    </row>
    <row r="3751" spans="1:13">
      <c r="A3751">
        <v>5390</v>
      </c>
      <c r="B3751" t="s">
        <v>8</v>
      </c>
      <c r="C3751" s="16" t="s">
        <v>8407</v>
      </c>
      <c r="D3751">
        <f t="shared" si="0"/>
        <v>30</v>
      </c>
      <c r="E3751" t="str">
        <f t="shared" si="1"/>
        <v>$2,484,000</v>
      </c>
      <c r="F3751" t="str">
        <f t="shared" si="2"/>
        <v/>
      </c>
      <c r="G3751" t="str">
        <f t="shared" si="3"/>
        <v>$2,484,000</v>
      </c>
      <c r="H3751" t="s">
        <v>8408</v>
      </c>
      <c r="J3751" t="s">
        <v>53</v>
      </c>
      <c r="K3751" t="s">
        <v>101</v>
      </c>
      <c r="L3751">
        <v>2484000</v>
      </c>
      <c r="M3751" t="s">
        <v>5245</v>
      </c>
    </row>
    <row r="3752" spans="1:13">
      <c r="A3752">
        <v>5391</v>
      </c>
      <c r="B3752" t="s">
        <v>8</v>
      </c>
      <c r="C3752" s="16" t="s">
        <v>8409</v>
      </c>
      <c r="D3752">
        <f t="shared" si="0"/>
        <v>30</v>
      </c>
      <c r="E3752" t="str">
        <f t="shared" si="1"/>
        <v>$2,300,000</v>
      </c>
      <c r="F3752" t="str">
        <f t="shared" si="2"/>
        <v/>
      </c>
      <c r="G3752" t="str">
        <f t="shared" si="3"/>
        <v>$2,300,000</v>
      </c>
      <c r="H3752" t="s">
        <v>6891</v>
      </c>
      <c r="J3752" t="s">
        <v>53</v>
      </c>
      <c r="K3752" t="s">
        <v>101</v>
      </c>
      <c r="L3752">
        <v>2300000</v>
      </c>
      <c r="M3752" t="s">
        <v>5855</v>
      </c>
    </row>
    <row r="3753" spans="1:13">
      <c r="A3753">
        <v>5392</v>
      </c>
      <c r="B3753" t="s">
        <v>8</v>
      </c>
      <c r="C3753" s="16" t="s">
        <v>8410</v>
      </c>
      <c r="D3753">
        <f t="shared" si="0"/>
        <v>30</v>
      </c>
      <c r="E3753" t="str">
        <f t="shared" si="1"/>
        <v>$1,776,240</v>
      </c>
      <c r="F3753" t="str">
        <f t="shared" si="2"/>
        <v/>
      </c>
      <c r="G3753" t="str">
        <f t="shared" si="3"/>
        <v>$1,776,240</v>
      </c>
      <c r="H3753" t="s">
        <v>8411</v>
      </c>
      <c r="J3753" t="s">
        <v>53</v>
      </c>
      <c r="K3753" t="s">
        <v>101</v>
      </c>
      <c r="L3753">
        <v>1776240</v>
      </c>
      <c r="M3753" t="s">
        <v>4526</v>
      </c>
    </row>
    <row r="3754" spans="1:13">
      <c r="A3754">
        <v>5393</v>
      </c>
      <c r="B3754" t="s">
        <v>8</v>
      </c>
      <c r="C3754" s="16" t="s">
        <v>8412</v>
      </c>
      <c r="D3754">
        <f t="shared" si="0"/>
        <v>30</v>
      </c>
      <c r="E3754" t="str">
        <f t="shared" si="1"/>
        <v>$1,262,275 minimum</v>
      </c>
      <c r="F3754">
        <f t="shared" si="2"/>
        <v>11</v>
      </c>
      <c r="G3754" t="str">
        <f t="shared" si="3"/>
        <v>$1,262,275</v>
      </c>
      <c r="H3754" t="s">
        <v>8232</v>
      </c>
      <c r="J3754" t="s">
        <v>53</v>
      </c>
      <c r="K3754" t="s">
        <v>101</v>
      </c>
      <c r="L3754">
        <v>1262275</v>
      </c>
      <c r="M3754" t="s">
        <v>4709</v>
      </c>
    </row>
    <row r="3755" spans="1:13">
      <c r="A3755">
        <v>5394</v>
      </c>
      <c r="B3755" t="s">
        <v>8</v>
      </c>
      <c r="C3755" s="16" t="s">
        <v>8413</v>
      </c>
      <c r="D3755">
        <f t="shared" si="0"/>
        <v>30</v>
      </c>
      <c r="E3755" t="str">
        <f t="shared" si="1"/>
        <v>$1,034,760</v>
      </c>
      <c r="F3755" t="str">
        <f t="shared" si="2"/>
        <v/>
      </c>
      <c r="G3755" t="str">
        <f t="shared" si="3"/>
        <v>$1,034,760</v>
      </c>
      <c r="H3755" t="s">
        <v>8414</v>
      </c>
      <c r="J3755" t="s">
        <v>53</v>
      </c>
      <c r="K3755" t="s">
        <v>101</v>
      </c>
      <c r="L3755">
        <v>1034760</v>
      </c>
      <c r="M3755" t="s">
        <v>5572</v>
      </c>
    </row>
    <row r="3756" spans="1:13">
      <c r="A3756">
        <v>5395</v>
      </c>
      <c r="B3756" t="s">
        <v>8</v>
      </c>
      <c r="C3756" s="16" t="s">
        <v>8415</v>
      </c>
      <c r="D3756">
        <f t="shared" si="0"/>
        <v>30</v>
      </c>
      <c r="E3756" t="str">
        <f t="shared" si="1"/>
        <v>$1,262,275 retired 9/26, min, c $797,581</v>
      </c>
      <c r="F3756">
        <f t="shared" si="2"/>
        <v>11</v>
      </c>
      <c r="G3756" t="str">
        <f t="shared" si="3"/>
        <v>$1,262,275</v>
      </c>
      <c r="H3756" t="s">
        <v>8232</v>
      </c>
      <c r="J3756" t="s">
        <v>53</v>
      </c>
      <c r="K3756" t="s">
        <v>101</v>
      </c>
      <c r="L3756">
        <v>1262275</v>
      </c>
      <c r="M3756" t="s">
        <v>5251</v>
      </c>
    </row>
    <row r="3757" spans="1:13">
      <c r="A3757">
        <v>5396</v>
      </c>
      <c r="B3757" t="s">
        <v>8</v>
      </c>
      <c r="C3757" s="16" t="s">
        <v>8416</v>
      </c>
      <c r="D3757">
        <f t="shared" si="0"/>
        <v>30</v>
      </c>
      <c r="E3757" t="str">
        <f t="shared" si="1"/>
        <v>$797,581 minimum</v>
      </c>
      <c r="F3757">
        <f t="shared" si="2"/>
        <v>9</v>
      </c>
      <c r="G3757" t="str">
        <f t="shared" si="3"/>
        <v>$797,581</v>
      </c>
      <c r="H3757" t="s">
        <v>8130</v>
      </c>
      <c r="J3757" t="s">
        <v>53</v>
      </c>
      <c r="K3757" t="s">
        <v>101</v>
      </c>
      <c r="L3757">
        <v>797581</v>
      </c>
      <c r="M3757" t="s">
        <v>450</v>
      </c>
    </row>
    <row r="3758" spans="1:13">
      <c r="A3758">
        <v>5397</v>
      </c>
      <c r="B3758" t="s">
        <v>8</v>
      </c>
      <c r="C3758" s="16" t="s">
        <v>8417</v>
      </c>
      <c r="D3758">
        <f t="shared" si="0"/>
        <v>30</v>
      </c>
      <c r="E3758" t="str">
        <f t="shared" si="1"/>
        <v>$797,581 released 2/16</v>
      </c>
      <c r="F3758">
        <f t="shared" si="2"/>
        <v>9</v>
      </c>
      <c r="G3758" t="str">
        <f t="shared" si="3"/>
        <v>$797,581</v>
      </c>
      <c r="H3758" t="s">
        <v>8418</v>
      </c>
      <c r="J3758" t="s">
        <v>53</v>
      </c>
      <c r="K3758" t="s">
        <v>101</v>
      </c>
      <c r="L3758">
        <v>797581</v>
      </c>
      <c r="M3758" t="s">
        <v>4766</v>
      </c>
    </row>
    <row r="3759" spans="1:13">
      <c r="A3759">
        <v>5398</v>
      </c>
      <c r="B3759" t="s">
        <v>8</v>
      </c>
      <c r="C3759" s="16" t="s">
        <v>8419</v>
      </c>
      <c r="D3759">
        <f t="shared" si="0"/>
        <v>30</v>
      </c>
      <c r="E3759" t="str">
        <f t="shared" si="1"/>
        <v>$711,517 minimum</v>
      </c>
      <c r="F3759">
        <f t="shared" si="2"/>
        <v>9</v>
      </c>
      <c r="G3759" t="str">
        <f t="shared" si="3"/>
        <v>$711,517</v>
      </c>
      <c r="H3759" t="s">
        <v>8133</v>
      </c>
      <c r="J3759" t="s">
        <v>53</v>
      </c>
      <c r="K3759" t="s">
        <v>101</v>
      </c>
      <c r="L3759">
        <v>711517</v>
      </c>
      <c r="M3759" t="s">
        <v>4536</v>
      </c>
    </row>
    <row r="3760" spans="1:13">
      <c r="A3760">
        <v>5399</v>
      </c>
      <c r="B3760" t="s">
        <v>8</v>
      </c>
      <c r="C3760" s="16" t="s">
        <v>8420</v>
      </c>
      <c r="D3760">
        <f t="shared" si="0"/>
        <v>30</v>
      </c>
      <c r="E3760" t="str">
        <f t="shared" si="1"/>
        <v>$622,531 s 12/28-1/5, s 1/8, c $497,315</v>
      </c>
      <c r="F3760">
        <f t="shared" si="2"/>
        <v>9</v>
      </c>
      <c r="G3760" t="str">
        <f t="shared" si="3"/>
        <v>$622,531</v>
      </c>
      <c r="H3760" t="s">
        <v>8421</v>
      </c>
      <c r="J3760" t="s">
        <v>53</v>
      </c>
      <c r="K3760" t="s">
        <v>101</v>
      </c>
      <c r="L3760">
        <v>622531</v>
      </c>
      <c r="M3760" t="s">
        <v>5084</v>
      </c>
    </row>
    <row r="3761" spans="1:13">
      <c r="A3761">
        <v>5400</v>
      </c>
      <c r="B3761" t="s">
        <v>8</v>
      </c>
      <c r="C3761" s="16" t="s">
        <v>8422</v>
      </c>
      <c r="D3761">
        <f t="shared" si="0"/>
        <v>30</v>
      </c>
      <c r="E3761" t="str">
        <f t="shared" si="1"/>
        <v>$550,000</v>
      </c>
      <c r="F3761" t="str">
        <f t="shared" si="2"/>
        <v/>
      </c>
      <c r="G3761" t="str">
        <f t="shared" si="3"/>
        <v>$550,000</v>
      </c>
      <c r="H3761" t="s">
        <v>2842</v>
      </c>
      <c r="J3761" t="s">
        <v>53</v>
      </c>
      <c r="K3761" t="s">
        <v>101</v>
      </c>
      <c r="L3761">
        <v>550000</v>
      </c>
      <c r="M3761" t="s">
        <v>701</v>
      </c>
    </row>
    <row r="3762" spans="1:13">
      <c r="A3762">
        <v>5401</v>
      </c>
      <c r="B3762" t="s">
        <v>8</v>
      </c>
      <c r="C3762" s="16" t="s">
        <v>8423</v>
      </c>
      <c r="D3762">
        <f t="shared" si="0"/>
        <v>30</v>
      </c>
      <c r="E3762" t="str">
        <f t="shared" si="1"/>
        <v>$500,000</v>
      </c>
      <c r="F3762" t="str">
        <f t="shared" si="2"/>
        <v/>
      </c>
      <c r="G3762" t="str">
        <f t="shared" si="3"/>
        <v>$500,000</v>
      </c>
      <c r="H3762" t="s">
        <v>2896</v>
      </c>
      <c r="J3762" t="s">
        <v>53</v>
      </c>
      <c r="K3762" t="s">
        <v>101</v>
      </c>
      <c r="L3762">
        <v>500000</v>
      </c>
      <c r="M3762" t="s">
        <v>5678</v>
      </c>
    </row>
    <row r="3763" spans="1:13">
      <c r="A3763">
        <v>5402</v>
      </c>
      <c r="B3763" t="s">
        <v>8</v>
      </c>
      <c r="C3763" s="16" t="s">
        <v>8424</v>
      </c>
      <c r="D3763">
        <f t="shared" si="0"/>
        <v>30</v>
      </c>
      <c r="E3763" t="str">
        <f t="shared" si="1"/>
        <v>$328,416 released 1/5</v>
      </c>
      <c r="F3763">
        <f t="shared" si="2"/>
        <v>9</v>
      </c>
      <c r="G3763" t="str">
        <f t="shared" si="3"/>
        <v>$328,416</v>
      </c>
      <c r="H3763" t="s">
        <v>8425</v>
      </c>
      <c r="J3763" t="s">
        <v>53</v>
      </c>
      <c r="K3763" t="s">
        <v>101</v>
      </c>
      <c r="L3763">
        <v>328416</v>
      </c>
      <c r="M3763" t="s">
        <v>5758</v>
      </c>
    </row>
    <row r="3764" spans="1:13">
      <c r="A3764">
        <v>5403</v>
      </c>
      <c r="B3764" t="s">
        <v>8</v>
      </c>
      <c r="C3764" s="16" t="s">
        <v>8426</v>
      </c>
      <c r="D3764">
        <f t="shared" si="0"/>
        <v>30</v>
      </c>
      <c r="E3764" t="str">
        <f t="shared" si="1"/>
        <v>$297,163 released 1/7</v>
      </c>
      <c r="F3764">
        <f t="shared" si="2"/>
        <v>9</v>
      </c>
      <c r="G3764" t="str">
        <f t="shared" si="3"/>
        <v>$297,163</v>
      </c>
      <c r="H3764" t="s">
        <v>8427</v>
      </c>
      <c r="J3764" t="s">
        <v>53</v>
      </c>
      <c r="K3764" t="s">
        <v>101</v>
      </c>
      <c r="L3764">
        <v>297163</v>
      </c>
      <c r="M3764" t="s">
        <v>8428</v>
      </c>
    </row>
    <row r="3765" spans="1:13">
      <c r="A3765">
        <v>5405</v>
      </c>
      <c r="B3765" t="s">
        <v>8</v>
      </c>
      <c r="C3765" s="16" t="s">
        <v>8429</v>
      </c>
      <c r="D3765">
        <f t="shared" si="0"/>
        <v>30</v>
      </c>
      <c r="E3765" t="str">
        <f t="shared" si="1"/>
        <v>$21,262,500</v>
      </c>
      <c r="F3765" t="str">
        <f t="shared" si="2"/>
        <v/>
      </c>
      <c r="G3765" t="str">
        <f t="shared" si="3"/>
        <v>$21,262,500</v>
      </c>
      <c r="H3765" t="s">
        <v>8430</v>
      </c>
      <c r="J3765" t="s">
        <v>55</v>
      </c>
      <c r="K3765" t="s">
        <v>101</v>
      </c>
      <c r="L3765">
        <v>21262500</v>
      </c>
      <c r="M3765" t="s">
        <v>744</v>
      </c>
    </row>
    <row r="3766" spans="1:13">
      <c r="A3766">
        <v>5406</v>
      </c>
      <c r="B3766" t="s">
        <v>8</v>
      </c>
      <c r="C3766" s="16" t="s">
        <v>8431</v>
      </c>
      <c r="D3766">
        <f t="shared" si="0"/>
        <v>30</v>
      </c>
      <c r="E3766" t="str">
        <f t="shared" si="1"/>
        <v>$15,106,000</v>
      </c>
      <c r="F3766" t="str">
        <f t="shared" si="2"/>
        <v/>
      </c>
      <c r="G3766" t="str">
        <f t="shared" si="3"/>
        <v>$15,106,000</v>
      </c>
      <c r="H3766" t="s">
        <v>8432</v>
      </c>
      <c r="J3766" t="s">
        <v>55</v>
      </c>
      <c r="K3766" t="s">
        <v>101</v>
      </c>
      <c r="L3766">
        <v>15106000</v>
      </c>
      <c r="M3766" t="s">
        <v>318</v>
      </c>
    </row>
    <row r="3767" spans="1:13">
      <c r="A3767">
        <v>5407</v>
      </c>
      <c r="B3767" t="s">
        <v>8</v>
      </c>
      <c r="C3767" s="16" t="s">
        <v>8433</v>
      </c>
      <c r="D3767">
        <f t="shared" si="0"/>
        <v>30</v>
      </c>
      <c r="E3767" t="str">
        <f t="shared" si="1"/>
        <v>$14,148,596</v>
      </c>
      <c r="F3767" t="str">
        <f t="shared" si="2"/>
        <v/>
      </c>
      <c r="G3767" t="str">
        <f t="shared" si="3"/>
        <v>$14,148,596</v>
      </c>
      <c r="H3767" t="s">
        <v>8434</v>
      </c>
      <c r="J3767" t="s">
        <v>55</v>
      </c>
      <c r="K3767" t="s">
        <v>101</v>
      </c>
      <c r="L3767">
        <v>14148596</v>
      </c>
      <c r="M3767" t="s">
        <v>3249</v>
      </c>
    </row>
    <row r="3768" spans="1:13">
      <c r="A3768">
        <v>5408</v>
      </c>
      <c r="B3768" t="s">
        <v>8</v>
      </c>
      <c r="C3768" s="16" t="s">
        <v>8435</v>
      </c>
      <c r="D3768">
        <f t="shared" si="0"/>
        <v>30</v>
      </c>
      <c r="E3768" t="str">
        <f t="shared" si="1"/>
        <v>$4,700,000</v>
      </c>
      <c r="F3768" t="str">
        <f t="shared" si="2"/>
        <v/>
      </c>
      <c r="G3768" t="str">
        <f t="shared" si="3"/>
        <v>$4,700,000</v>
      </c>
      <c r="H3768" t="s">
        <v>7480</v>
      </c>
      <c r="J3768" t="s">
        <v>55</v>
      </c>
      <c r="K3768" t="s">
        <v>101</v>
      </c>
      <c r="L3768">
        <v>4700000</v>
      </c>
      <c r="M3768" t="s">
        <v>3265</v>
      </c>
    </row>
    <row r="3769" spans="1:13">
      <c r="A3769">
        <v>5409</v>
      </c>
      <c r="B3769" t="s">
        <v>8</v>
      </c>
      <c r="C3769" s="16" t="s">
        <v>8436</v>
      </c>
      <c r="D3769">
        <f t="shared" si="0"/>
        <v>30</v>
      </c>
      <c r="E3769" t="str">
        <f t="shared" si="1"/>
        <v>$4,524,887</v>
      </c>
      <c r="F3769" t="str">
        <f t="shared" si="2"/>
        <v/>
      </c>
      <c r="G3769" t="str">
        <f t="shared" si="3"/>
        <v>$4,524,887</v>
      </c>
      <c r="H3769" t="s">
        <v>8437</v>
      </c>
      <c r="J3769" t="s">
        <v>55</v>
      </c>
      <c r="K3769" t="s">
        <v>101</v>
      </c>
      <c r="L3769">
        <v>4524887</v>
      </c>
      <c r="M3769" t="s">
        <v>1078</v>
      </c>
    </row>
    <row r="3770" spans="1:13">
      <c r="A3770">
        <v>5410</v>
      </c>
      <c r="B3770" t="s">
        <v>8</v>
      </c>
      <c r="C3770" s="16" t="s">
        <v>8438</v>
      </c>
      <c r="D3770">
        <f t="shared" si="0"/>
        <v>30</v>
      </c>
      <c r="E3770" t="str">
        <f t="shared" si="1"/>
        <v>$4,420,000</v>
      </c>
      <c r="F3770" t="str">
        <f t="shared" si="2"/>
        <v/>
      </c>
      <c r="G3770" t="str">
        <f t="shared" si="3"/>
        <v>$4,420,000</v>
      </c>
      <c r="H3770" t="s">
        <v>8439</v>
      </c>
      <c r="J3770" t="s">
        <v>55</v>
      </c>
      <c r="K3770" t="s">
        <v>101</v>
      </c>
      <c r="L3770">
        <v>4420000</v>
      </c>
      <c r="M3770" t="s">
        <v>3770</v>
      </c>
    </row>
    <row r="3771" spans="1:13">
      <c r="A3771">
        <v>5411</v>
      </c>
      <c r="B3771" t="s">
        <v>8</v>
      </c>
      <c r="C3771" s="16" t="s">
        <v>8440</v>
      </c>
      <c r="D3771">
        <f t="shared" si="0"/>
        <v>30</v>
      </c>
      <c r="E3771" t="str">
        <f t="shared" si="1"/>
        <v>$4,159,200</v>
      </c>
      <c r="F3771" t="str">
        <f t="shared" si="2"/>
        <v/>
      </c>
      <c r="G3771" t="str">
        <f t="shared" si="3"/>
        <v>$4,159,200</v>
      </c>
      <c r="H3771" t="s">
        <v>8441</v>
      </c>
      <c r="J3771" t="s">
        <v>55</v>
      </c>
      <c r="K3771" t="s">
        <v>101</v>
      </c>
      <c r="L3771">
        <v>4159200</v>
      </c>
      <c r="M3771" t="s">
        <v>4517</v>
      </c>
    </row>
    <row r="3772" spans="1:13">
      <c r="A3772">
        <v>5412</v>
      </c>
      <c r="B3772" t="s">
        <v>8</v>
      </c>
      <c r="C3772" s="16" t="s">
        <v>8442</v>
      </c>
      <c r="D3772">
        <f t="shared" si="0"/>
        <v>30</v>
      </c>
      <c r="E3772" t="str">
        <f t="shared" si="1"/>
        <v>$3,100,000</v>
      </c>
      <c r="F3772" t="str">
        <f t="shared" si="2"/>
        <v/>
      </c>
      <c r="G3772" t="str">
        <f t="shared" si="3"/>
        <v>$3,100,000</v>
      </c>
      <c r="H3772" t="s">
        <v>2431</v>
      </c>
      <c r="J3772" t="s">
        <v>55</v>
      </c>
      <c r="K3772" t="s">
        <v>101</v>
      </c>
      <c r="L3772">
        <v>3100000</v>
      </c>
      <c r="M3772" t="s">
        <v>614</v>
      </c>
    </row>
    <row r="3773" spans="1:13">
      <c r="A3773">
        <v>5413</v>
      </c>
      <c r="B3773" t="s">
        <v>8</v>
      </c>
      <c r="C3773" s="16" t="s">
        <v>8443</v>
      </c>
      <c r="D3773">
        <f t="shared" si="0"/>
        <v>30</v>
      </c>
      <c r="E3773" t="str">
        <f t="shared" si="1"/>
        <v>$2,769,300</v>
      </c>
      <c r="F3773" t="str">
        <f t="shared" si="2"/>
        <v/>
      </c>
      <c r="G3773" t="str">
        <f t="shared" si="3"/>
        <v>$2,769,300</v>
      </c>
      <c r="H3773" t="s">
        <v>8444</v>
      </c>
      <c r="J3773" t="s">
        <v>55</v>
      </c>
      <c r="K3773" t="s">
        <v>101</v>
      </c>
      <c r="L3773">
        <v>2769300</v>
      </c>
      <c r="M3773" t="s">
        <v>2751</v>
      </c>
    </row>
    <row r="3774" spans="1:13">
      <c r="A3774">
        <v>5414</v>
      </c>
      <c r="B3774" t="s">
        <v>8</v>
      </c>
      <c r="C3774" s="16" t="s">
        <v>8445</v>
      </c>
      <c r="D3774">
        <f t="shared" si="0"/>
        <v>30</v>
      </c>
      <c r="E3774" t="str">
        <f t="shared" si="1"/>
        <v>$1,080,000</v>
      </c>
      <c r="F3774" t="str">
        <f t="shared" si="2"/>
        <v/>
      </c>
      <c r="G3774" t="str">
        <f t="shared" si="3"/>
        <v>$1,080,000</v>
      </c>
      <c r="H3774" t="s">
        <v>8446</v>
      </c>
      <c r="J3774" t="s">
        <v>55</v>
      </c>
      <c r="K3774" t="s">
        <v>101</v>
      </c>
      <c r="L3774">
        <v>1080000</v>
      </c>
      <c r="M3774" t="s">
        <v>721</v>
      </c>
    </row>
    <row r="3775" spans="1:13">
      <c r="A3775">
        <v>5415</v>
      </c>
      <c r="B3775" t="s">
        <v>8</v>
      </c>
      <c r="C3775" s="16" t="s">
        <v>8447</v>
      </c>
      <c r="D3775">
        <f t="shared" si="0"/>
        <v>30</v>
      </c>
      <c r="E3775" t="str">
        <f t="shared" si="1"/>
        <v>$880,658</v>
      </c>
      <c r="F3775" t="str">
        <f t="shared" si="2"/>
        <v/>
      </c>
      <c r="G3775" t="str">
        <f t="shared" si="3"/>
        <v>$880,658</v>
      </c>
      <c r="H3775" t="s">
        <v>8448</v>
      </c>
      <c r="J3775" t="s">
        <v>55</v>
      </c>
      <c r="K3775" t="s">
        <v>101</v>
      </c>
      <c r="L3775">
        <v>880658</v>
      </c>
      <c r="M3775" t="s">
        <v>7062</v>
      </c>
    </row>
    <row r="3776" spans="1:13">
      <c r="A3776">
        <v>5416</v>
      </c>
      <c r="B3776" t="s">
        <v>8</v>
      </c>
      <c r="C3776" s="16" t="s">
        <v>8449</v>
      </c>
      <c r="D3776">
        <f t="shared" si="0"/>
        <v>30</v>
      </c>
      <c r="E3776" t="str">
        <f t="shared" si="1"/>
        <v>$854,957 minimum</v>
      </c>
      <c r="F3776">
        <f t="shared" si="2"/>
        <v>9</v>
      </c>
      <c r="G3776" t="str">
        <f t="shared" si="3"/>
        <v>$854,957</v>
      </c>
      <c r="H3776" t="s">
        <v>8265</v>
      </c>
      <c r="J3776" t="s">
        <v>55</v>
      </c>
      <c r="K3776" t="s">
        <v>101</v>
      </c>
      <c r="L3776">
        <v>854957</v>
      </c>
      <c r="M3776" t="s">
        <v>2964</v>
      </c>
    </row>
    <row r="3777" spans="1:13">
      <c r="A3777">
        <v>5417</v>
      </c>
      <c r="B3777" t="s">
        <v>8</v>
      </c>
      <c r="C3777" s="16" t="s">
        <v>8450</v>
      </c>
      <c r="D3777">
        <f t="shared" si="0"/>
        <v>30</v>
      </c>
      <c r="E3777" t="str">
        <f t="shared" si="1"/>
        <v>$797,581 minimum</v>
      </c>
      <c r="F3777">
        <f t="shared" si="2"/>
        <v>9</v>
      </c>
      <c r="G3777" t="str">
        <f t="shared" si="3"/>
        <v>$797,581</v>
      </c>
      <c r="H3777" t="s">
        <v>8130</v>
      </c>
      <c r="J3777" t="s">
        <v>55</v>
      </c>
      <c r="K3777" t="s">
        <v>101</v>
      </c>
      <c r="L3777">
        <v>797581</v>
      </c>
      <c r="M3777" t="s">
        <v>2092</v>
      </c>
    </row>
    <row r="3778" spans="1:13">
      <c r="A3778">
        <v>5418</v>
      </c>
      <c r="B3778" t="s">
        <v>8</v>
      </c>
      <c r="C3778" s="16" t="s">
        <v>8451</v>
      </c>
      <c r="D3778">
        <f t="shared" si="0"/>
        <v>30</v>
      </c>
      <c r="E3778" t="str">
        <f t="shared" si="1"/>
        <v>$442,114 minimum</v>
      </c>
      <c r="F3778">
        <f t="shared" si="2"/>
        <v>9</v>
      </c>
      <c r="G3778" t="str">
        <f t="shared" si="3"/>
        <v>$442,114</v>
      </c>
      <c r="H3778" t="s">
        <v>8136</v>
      </c>
      <c r="J3778" t="s">
        <v>55</v>
      </c>
      <c r="K3778" t="s">
        <v>101</v>
      </c>
      <c r="L3778">
        <v>442114</v>
      </c>
      <c r="M3778" t="s">
        <v>6024</v>
      </c>
    </row>
    <row r="3779" spans="1:13">
      <c r="A3779">
        <v>5420</v>
      </c>
      <c r="B3779" t="s">
        <v>8</v>
      </c>
      <c r="C3779" s="16" t="s">
        <v>8452</v>
      </c>
      <c r="D3779">
        <f t="shared" si="0"/>
        <v>30</v>
      </c>
      <c r="E3779" t="str">
        <f t="shared" si="1"/>
        <v>$8,854,475 released 12/18</v>
      </c>
      <c r="F3779">
        <f t="shared" si="2"/>
        <v>11</v>
      </c>
      <c r="G3779" t="str">
        <f t="shared" si="3"/>
        <v>$8,854,475</v>
      </c>
      <c r="H3779" t="s">
        <v>8453</v>
      </c>
      <c r="J3779" t="s">
        <v>57</v>
      </c>
      <c r="K3779" t="s">
        <v>101</v>
      </c>
      <c r="L3779">
        <v>8854475</v>
      </c>
      <c r="M3779" t="s">
        <v>4609</v>
      </c>
    </row>
    <row r="3780" spans="1:13">
      <c r="A3780">
        <v>5421</v>
      </c>
      <c r="B3780" t="s">
        <v>8</v>
      </c>
      <c r="C3780" s="16" t="s">
        <v>8454</v>
      </c>
      <c r="D3780">
        <f t="shared" si="0"/>
        <v>30</v>
      </c>
      <c r="E3780" t="str">
        <f t="shared" si="1"/>
        <v>$7,020,000</v>
      </c>
      <c r="F3780" t="str">
        <f t="shared" si="2"/>
        <v/>
      </c>
      <c r="G3780" t="str">
        <f t="shared" si="3"/>
        <v>$7,020,000</v>
      </c>
      <c r="H3780" t="s">
        <v>6793</v>
      </c>
      <c r="J3780" t="s">
        <v>57</v>
      </c>
      <c r="K3780" t="s">
        <v>101</v>
      </c>
      <c r="L3780">
        <v>7020000</v>
      </c>
      <c r="M3780" t="s">
        <v>3674</v>
      </c>
    </row>
    <row r="3781" spans="1:13">
      <c r="A3781">
        <v>5422</v>
      </c>
      <c r="B3781" t="s">
        <v>8</v>
      </c>
      <c r="C3781" s="16" t="s">
        <v>8455</v>
      </c>
      <c r="D3781">
        <f t="shared" si="0"/>
        <v>30</v>
      </c>
      <c r="E3781" t="str">
        <f t="shared" si="1"/>
        <v>$6,575,000</v>
      </c>
      <c r="F3781" t="str">
        <f t="shared" si="2"/>
        <v/>
      </c>
      <c r="G3781" t="str">
        <f t="shared" si="3"/>
        <v>$6,575,000</v>
      </c>
      <c r="H3781" t="s">
        <v>8456</v>
      </c>
      <c r="J3781" t="s">
        <v>57</v>
      </c>
      <c r="K3781" t="s">
        <v>101</v>
      </c>
      <c r="L3781">
        <v>6575000</v>
      </c>
      <c r="M3781" t="s">
        <v>5602</v>
      </c>
    </row>
    <row r="3782" spans="1:13">
      <c r="A3782">
        <v>5423</v>
      </c>
      <c r="B3782" t="s">
        <v>8</v>
      </c>
      <c r="C3782" s="16" t="s">
        <v>8457</v>
      </c>
      <c r="D3782">
        <f t="shared" si="0"/>
        <v>30</v>
      </c>
      <c r="E3782" t="str">
        <f t="shared" si="1"/>
        <v>$4,010,005</v>
      </c>
      <c r="F3782" t="str">
        <f t="shared" si="2"/>
        <v/>
      </c>
      <c r="G3782" t="str">
        <f t="shared" si="3"/>
        <v>$4,010,005</v>
      </c>
      <c r="H3782" t="s">
        <v>8458</v>
      </c>
      <c r="J3782" t="s">
        <v>57</v>
      </c>
      <c r="K3782" t="s">
        <v>101</v>
      </c>
      <c r="L3782">
        <v>4010005</v>
      </c>
      <c r="M3782" t="s">
        <v>5130</v>
      </c>
    </row>
    <row r="3783" spans="1:13">
      <c r="A3783">
        <v>5424</v>
      </c>
      <c r="B3783" t="s">
        <v>8</v>
      </c>
      <c r="C3783" s="16" t="s">
        <v>8459</v>
      </c>
      <c r="D3783">
        <f t="shared" si="0"/>
        <v>30</v>
      </c>
      <c r="E3783" t="str">
        <f t="shared" si="1"/>
        <v>$3,875,040</v>
      </c>
      <c r="F3783" t="str">
        <f t="shared" si="2"/>
        <v/>
      </c>
      <c r="G3783" t="str">
        <f t="shared" si="3"/>
        <v>$3,875,040</v>
      </c>
      <c r="H3783" t="s">
        <v>8460</v>
      </c>
      <c r="J3783" t="s">
        <v>57</v>
      </c>
      <c r="K3783" t="s">
        <v>101</v>
      </c>
      <c r="L3783">
        <v>3875040</v>
      </c>
      <c r="M3783" t="s">
        <v>899</v>
      </c>
    </row>
    <row r="3784" spans="1:13">
      <c r="A3784">
        <v>5425</v>
      </c>
      <c r="B3784" t="s">
        <v>8</v>
      </c>
      <c r="C3784" s="16" t="s">
        <v>8461</v>
      </c>
      <c r="D3784">
        <f t="shared" si="0"/>
        <v>30</v>
      </c>
      <c r="E3784" t="str">
        <f t="shared" si="1"/>
        <v>$3,630,480</v>
      </c>
      <c r="F3784" t="str">
        <f t="shared" si="2"/>
        <v/>
      </c>
      <c r="G3784" t="str">
        <f t="shared" si="3"/>
        <v>$3,630,480</v>
      </c>
      <c r="H3784" t="s">
        <v>8462</v>
      </c>
      <c r="J3784" t="s">
        <v>57</v>
      </c>
      <c r="K3784" t="s">
        <v>101</v>
      </c>
      <c r="L3784">
        <v>3630480</v>
      </c>
      <c r="M3784" t="s">
        <v>793</v>
      </c>
    </row>
    <row r="3785" spans="1:13">
      <c r="A3785">
        <v>5426</v>
      </c>
      <c r="B3785" t="s">
        <v>8</v>
      </c>
      <c r="C3785" s="16" t="s">
        <v>8463</v>
      </c>
      <c r="D3785">
        <f t="shared" si="0"/>
        <v>30</v>
      </c>
      <c r="E3785" t="str">
        <f t="shared" si="1"/>
        <v>$3,093,333</v>
      </c>
      <c r="F3785" t="str">
        <f t="shared" si="2"/>
        <v/>
      </c>
      <c r="G3785" t="str">
        <f t="shared" si="3"/>
        <v>$3,093,333</v>
      </c>
      <c r="H3785" t="s">
        <v>8464</v>
      </c>
      <c r="J3785" t="s">
        <v>57</v>
      </c>
      <c r="K3785" t="s">
        <v>101</v>
      </c>
      <c r="L3785">
        <v>3093333</v>
      </c>
      <c r="M3785" t="s">
        <v>787</v>
      </c>
    </row>
    <row r="3786" spans="1:13">
      <c r="A3786">
        <v>5427</v>
      </c>
      <c r="B3786" t="s">
        <v>8</v>
      </c>
      <c r="C3786" s="16" t="s">
        <v>8465</v>
      </c>
      <c r="D3786">
        <f t="shared" si="0"/>
        <v>30</v>
      </c>
      <c r="E3786" t="str">
        <f t="shared" si="1"/>
        <v>$2,636,550 released 1/27</v>
      </c>
      <c r="F3786">
        <f t="shared" si="2"/>
        <v>11</v>
      </c>
      <c r="G3786" t="str">
        <f t="shared" si="3"/>
        <v>$2,636,550</v>
      </c>
      <c r="H3786" t="s">
        <v>8466</v>
      </c>
      <c r="J3786" t="s">
        <v>57</v>
      </c>
      <c r="K3786" t="s">
        <v>101</v>
      </c>
      <c r="L3786">
        <v>2636550</v>
      </c>
      <c r="M3786" t="s">
        <v>6008</v>
      </c>
    </row>
    <row r="3787" spans="1:13">
      <c r="A3787">
        <v>5428</v>
      </c>
      <c r="B3787" t="s">
        <v>8</v>
      </c>
      <c r="C3787" s="16" t="s">
        <v>8467</v>
      </c>
      <c r="D3787">
        <f t="shared" si="0"/>
        <v>30</v>
      </c>
      <c r="E3787" t="str">
        <f t="shared" si="1"/>
        <v>$2,579,400</v>
      </c>
      <c r="F3787" t="str">
        <f t="shared" si="2"/>
        <v/>
      </c>
      <c r="G3787" t="str">
        <f t="shared" si="3"/>
        <v>$2,579,400</v>
      </c>
      <c r="H3787" t="s">
        <v>8468</v>
      </c>
      <c r="J3787" t="s">
        <v>57</v>
      </c>
      <c r="K3787" t="s">
        <v>101</v>
      </c>
      <c r="L3787">
        <v>2579400</v>
      </c>
      <c r="M3787" t="s">
        <v>1344</v>
      </c>
    </row>
    <row r="3788" spans="1:13">
      <c r="A3788">
        <v>5429</v>
      </c>
      <c r="B3788" t="s">
        <v>8</v>
      </c>
      <c r="C3788" s="16" t="s">
        <v>8469</v>
      </c>
      <c r="D3788">
        <f t="shared" si="0"/>
        <v>30</v>
      </c>
      <c r="E3788" t="str">
        <f t="shared" si="1"/>
        <v>$2,500,000</v>
      </c>
      <c r="F3788" t="str">
        <f t="shared" si="2"/>
        <v/>
      </c>
      <c r="G3788" t="str">
        <f t="shared" si="3"/>
        <v>$2,500,000</v>
      </c>
      <c r="H3788" t="s">
        <v>527</v>
      </c>
      <c r="J3788" t="s">
        <v>57</v>
      </c>
      <c r="K3788" t="s">
        <v>101</v>
      </c>
      <c r="L3788">
        <v>2500000</v>
      </c>
      <c r="M3788" t="s">
        <v>4789</v>
      </c>
    </row>
    <row r="3789" spans="1:13">
      <c r="A3789">
        <v>5430</v>
      </c>
      <c r="B3789" t="s">
        <v>8</v>
      </c>
      <c r="C3789" s="16" t="s">
        <v>8470</v>
      </c>
      <c r="D3789">
        <f t="shared" si="0"/>
        <v>30</v>
      </c>
      <c r="E3789" t="str">
        <f t="shared" si="1"/>
        <v>$2,325,000 released 1/28/08</v>
      </c>
      <c r="F3789">
        <f t="shared" si="2"/>
        <v>11</v>
      </c>
      <c r="G3789" t="str">
        <f t="shared" si="3"/>
        <v>$2,325,000</v>
      </c>
      <c r="H3789" t="s">
        <v>8471</v>
      </c>
      <c r="J3789" t="s">
        <v>57</v>
      </c>
      <c r="K3789" t="s">
        <v>101</v>
      </c>
      <c r="L3789">
        <v>2325000</v>
      </c>
      <c r="M3789" t="s">
        <v>4857</v>
      </c>
    </row>
    <row r="3790" spans="1:13">
      <c r="A3790">
        <v>5431</v>
      </c>
      <c r="B3790" t="s">
        <v>8</v>
      </c>
      <c r="C3790" s="16" t="s">
        <v>8472</v>
      </c>
      <c r="D3790">
        <f t="shared" si="0"/>
        <v>30</v>
      </c>
      <c r="E3790" t="str">
        <f t="shared" si="1"/>
        <v>$2,119,102</v>
      </c>
      <c r="F3790" t="str">
        <f t="shared" si="2"/>
        <v/>
      </c>
      <c r="G3790" t="str">
        <f t="shared" si="3"/>
        <v>$2,119,102</v>
      </c>
      <c r="H3790" t="s">
        <v>8473</v>
      </c>
      <c r="J3790" t="s">
        <v>57</v>
      </c>
      <c r="K3790" t="s">
        <v>101</v>
      </c>
      <c r="L3790">
        <v>2119102</v>
      </c>
      <c r="M3790" t="s">
        <v>4242</v>
      </c>
    </row>
    <row r="3791" spans="1:13">
      <c r="A3791">
        <v>5432</v>
      </c>
      <c r="B3791" t="s">
        <v>8</v>
      </c>
      <c r="C3791" s="16" t="s">
        <v>8474</v>
      </c>
      <c r="D3791">
        <f t="shared" si="0"/>
        <v>30</v>
      </c>
      <c r="E3791" t="str">
        <f t="shared" si="1"/>
        <v>$1,572,221</v>
      </c>
      <c r="F3791" t="str">
        <f t="shared" si="2"/>
        <v/>
      </c>
      <c r="G3791" t="str">
        <f t="shared" si="3"/>
        <v>$1,572,221</v>
      </c>
      <c r="H3791" t="s">
        <v>8475</v>
      </c>
      <c r="J3791" t="s">
        <v>57</v>
      </c>
      <c r="K3791" t="s">
        <v>101</v>
      </c>
      <c r="L3791">
        <v>1572221</v>
      </c>
      <c r="M3791" t="s">
        <v>4316</v>
      </c>
    </row>
    <row r="3792" spans="1:13">
      <c r="A3792">
        <v>5433</v>
      </c>
      <c r="B3792" t="s">
        <v>8</v>
      </c>
      <c r="C3792" s="16" t="s">
        <v>8476</v>
      </c>
      <c r="D3792">
        <f t="shared" si="0"/>
        <v>30</v>
      </c>
      <c r="E3792" t="str">
        <f t="shared" si="1"/>
        <v>$1,262,275 min, counts $797,581</v>
      </c>
      <c r="F3792">
        <f t="shared" si="2"/>
        <v>11</v>
      </c>
      <c r="G3792" t="str">
        <f t="shared" si="3"/>
        <v>$1,262,275</v>
      </c>
      <c r="H3792" t="s">
        <v>8232</v>
      </c>
      <c r="J3792" t="s">
        <v>57</v>
      </c>
      <c r="K3792" t="s">
        <v>101</v>
      </c>
      <c r="L3792">
        <v>1262275</v>
      </c>
      <c r="M3792" t="s">
        <v>4520</v>
      </c>
    </row>
    <row r="3793" spans="1:13">
      <c r="A3793">
        <v>5434</v>
      </c>
      <c r="B3793" t="s">
        <v>8</v>
      </c>
      <c r="C3793" s="16" t="s">
        <v>8477</v>
      </c>
      <c r="D3793">
        <f t="shared" si="0"/>
        <v>30</v>
      </c>
      <c r="E3793" t="str">
        <f t="shared" si="1"/>
        <v>$998,398 min, counts $797,581</v>
      </c>
      <c r="F3793">
        <f t="shared" si="2"/>
        <v>9</v>
      </c>
      <c r="G3793" t="str">
        <f t="shared" si="3"/>
        <v>$998,398</v>
      </c>
      <c r="H3793" t="s">
        <v>8289</v>
      </c>
      <c r="J3793" t="s">
        <v>57</v>
      </c>
      <c r="K3793" t="s">
        <v>101</v>
      </c>
      <c r="L3793">
        <v>998398</v>
      </c>
      <c r="M3793" t="s">
        <v>5679</v>
      </c>
    </row>
    <row r="3794" spans="1:13">
      <c r="A3794">
        <v>5435</v>
      </c>
      <c r="B3794" t="s">
        <v>8</v>
      </c>
      <c r="C3794" s="16" t="s">
        <v>8478</v>
      </c>
      <c r="D3794">
        <f t="shared" si="0"/>
        <v>30</v>
      </c>
      <c r="E3794" t="str">
        <f t="shared" si="1"/>
        <v>$977,160</v>
      </c>
      <c r="F3794" t="str">
        <f t="shared" si="2"/>
        <v/>
      </c>
      <c r="G3794" t="str">
        <f t="shared" si="3"/>
        <v>$977,160</v>
      </c>
      <c r="H3794" t="s">
        <v>8479</v>
      </c>
      <c r="J3794" t="s">
        <v>57</v>
      </c>
      <c r="K3794" t="s">
        <v>101</v>
      </c>
      <c r="L3794">
        <v>977160</v>
      </c>
      <c r="M3794" t="s">
        <v>464</v>
      </c>
    </row>
    <row r="3795" spans="1:13">
      <c r="A3795">
        <v>5436</v>
      </c>
      <c r="B3795" t="s">
        <v>8</v>
      </c>
      <c r="C3795" s="16" t="s">
        <v>8480</v>
      </c>
      <c r="D3795">
        <f t="shared" si="0"/>
        <v>30</v>
      </c>
      <c r="E3795" t="str">
        <f t="shared" si="1"/>
        <v>$854,957 min, counts $797,581</v>
      </c>
      <c r="F3795">
        <f t="shared" si="2"/>
        <v>9</v>
      </c>
      <c r="G3795" t="str">
        <f t="shared" si="3"/>
        <v>$854,957</v>
      </c>
      <c r="H3795" t="s">
        <v>8265</v>
      </c>
      <c r="J3795" t="s">
        <v>57</v>
      </c>
      <c r="K3795" t="s">
        <v>101</v>
      </c>
      <c r="L3795">
        <v>854957</v>
      </c>
      <c r="M3795" t="s">
        <v>5792</v>
      </c>
    </row>
    <row r="3796" spans="1:13">
      <c r="A3796">
        <v>5437</v>
      </c>
      <c r="B3796" t="s">
        <v>8</v>
      </c>
      <c r="C3796" s="16" t="s">
        <v>8481</v>
      </c>
      <c r="D3796">
        <f t="shared" si="0"/>
        <v>30</v>
      </c>
      <c r="E3796" t="str">
        <f t="shared" si="1"/>
        <v>$704,752 s 12/14-1/7, s 1/10, c $562,998</v>
      </c>
      <c r="F3796">
        <f t="shared" si="2"/>
        <v>9</v>
      </c>
      <c r="G3796" t="str">
        <f t="shared" si="3"/>
        <v>$704,752</v>
      </c>
      <c r="H3796" t="s">
        <v>8482</v>
      </c>
      <c r="J3796" t="s">
        <v>57</v>
      </c>
      <c r="K3796" t="s">
        <v>101</v>
      </c>
      <c r="L3796">
        <v>704752</v>
      </c>
      <c r="M3796" t="s">
        <v>4882</v>
      </c>
    </row>
    <row r="3797" spans="1:13">
      <c r="A3797">
        <v>5438</v>
      </c>
      <c r="B3797" t="s">
        <v>8</v>
      </c>
      <c r="C3797" s="16" t="s">
        <v>8483</v>
      </c>
      <c r="D3797">
        <f t="shared" si="0"/>
        <v>30</v>
      </c>
      <c r="E3797" t="str">
        <f t="shared" si="1"/>
        <v>$370,000 released 1/7</v>
      </c>
      <c r="F3797">
        <f t="shared" si="2"/>
        <v>9</v>
      </c>
      <c r="G3797" t="str">
        <f t="shared" si="3"/>
        <v>$370,000</v>
      </c>
      <c r="H3797" t="s">
        <v>8484</v>
      </c>
      <c r="J3797" t="s">
        <v>57</v>
      </c>
      <c r="K3797" t="s">
        <v>101</v>
      </c>
      <c r="L3797">
        <v>370000</v>
      </c>
      <c r="M3797" t="s">
        <v>575</v>
      </c>
    </row>
    <row r="3798" spans="1:13">
      <c r="A3798">
        <v>5440</v>
      </c>
      <c r="B3798" t="s">
        <v>8</v>
      </c>
      <c r="C3798" s="16" t="s">
        <v>8485</v>
      </c>
      <c r="D3798">
        <f t="shared" si="0"/>
        <v>30</v>
      </c>
      <c r="E3798" t="str">
        <f t="shared" si="1"/>
        <v>$21,372,000</v>
      </c>
      <c r="F3798" t="str">
        <f t="shared" si="2"/>
        <v/>
      </c>
      <c r="G3798" t="str">
        <f t="shared" si="3"/>
        <v>$21,372,000</v>
      </c>
      <c r="H3798" t="s">
        <v>8241</v>
      </c>
      <c r="J3798" t="s">
        <v>59</v>
      </c>
      <c r="K3798" t="s">
        <v>101</v>
      </c>
      <c r="L3798">
        <v>21372000</v>
      </c>
      <c r="M3798" t="s">
        <v>2916</v>
      </c>
    </row>
    <row r="3799" spans="1:13">
      <c r="A3799">
        <v>5441</v>
      </c>
      <c r="B3799" t="s">
        <v>8</v>
      </c>
      <c r="C3799" s="16" t="s">
        <v>8486</v>
      </c>
      <c r="D3799">
        <f t="shared" si="0"/>
        <v>30</v>
      </c>
      <c r="E3799" t="str">
        <f t="shared" si="1"/>
        <v>$14,410,581</v>
      </c>
      <c r="F3799" t="str">
        <f t="shared" si="2"/>
        <v/>
      </c>
      <c r="G3799" t="str">
        <f t="shared" si="3"/>
        <v>$14,410,581</v>
      </c>
      <c r="H3799" t="s">
        <v>8214</v>
      </c>
      <c r="J3799" t="s">
        <v>59</v>
      </c>
      <c r="K3799" t="s">
        <v>101</v>
      </c>
      <c r="L3799">
        <v>14410581</v>
      </c>
      <c r="M3799" t="s">
        <v>779</v>
      </c>
    </row>
    <row r="3800" spans="1:13">
      <c r="A3800">
        <v>5442</v>
      </c>
      <c r="B3800" t="s">
        <v>8</v>
      </c>
      <c r="C3800" s="16" t="s">
        <v>8487</v>
      </c>
      <c r="D3800">
        <f t="shared" si="0"/>
        <v>30</v>
      </c>
      <c r="E3800" t="str">
        <f t="shared" si="1"/>
        <v>$8,513,916</v>
      </c>
      <c r="F3800" t="str">
        <f t="shared" si="2"/>
        <v/>
      </c>
      <c r="G3800" t="str">
        <f t="shared" si="3"/>
        <v>$8,513,916</v>
      </c>
      <c r="H3800" t="s">
        <v>8488</v>
      </c>
      <c r="J3800" t="s">
        <v>59</v>
      </c>
      <c r="K3800" t="s">
        <v>101</v>
      </c>
      <c r="L3800">
        <v>8513916</v>
      </c>
      <c r="M3800" t="s">
        <v>5582</v>
      </c>
    </row>
    <row r="3801" spans="1:13">
      <c r="A3801">
        <v>5443</v>
      </c>
      <c r="B3801" t="s">
        <v>8</v>
      </c>
      <c r="C3801" s="16" t="s">
        <v>8489</v>
      </c>
      <c r="D3801">
        <f t="shared" si="0"/>
        <v>30</v>
      </c>
      <c r="E3801" t="str">
        <f t="shared" si="1"/>
        <v>$6,575,000</v>
      </c>
      <c r="F3801" t="str">
        <f t="shared" si="2"/>
        <v/>
      </c>
      <c r="G3801" t="str">
        <f t="shared" si="3"/>
        <v>$6,575,000</v>
      </c>
      <c r="H3801" t="s">
        <v>8456</v>
      </c>
      <c r="J3801" t="s">
        <v>59</v>
      </c>
      <c r="K3801" t="s">
        <v>101</v>
      </c>
      <c r="L3801">
        <v>6575000</v>
      </c>
      <c r="M3801" t="s">
        <v>870</v>
      </c>
    </row>
    <row r="3802" spans="1:13">
      <c r="A3802">
        <v>5444</v>
      </c>
      <c r="B3802" t="s">
        <v>8</v>
      </c>
      <c r="C3802" s="16" t="s">
        <v>8490</v>
      </c>
      <c r="D3802">
        <f t="shared" si="0"/>
        <v>30</v>
      </c>
      <c r="E3802" t="str">
        <f t="shared" si="1"/>
        <v>$4,314,960</v>
      </c>
      <c r="F3802" t="str">
        <f t="shared" si="2"/>
        <v/>
      </c>
      <c r="G3802" t="str">
        <f t="shared" si="3"/>
        <v>$4,314,960</v>
      </c>
      <c r="H3802" t="s">
        <v>8491</v>
      </c>
      <c r="J3802" t="s">
        <v>59</v>
      </c>
      <c r="K3802" t="s">
        <v>101</v>
      </c>
      <c r="L3802">
        <v>4314960</v>
      </c>
      <c r="M3802" t="s">
        <v>645</v>
      </c>
    </row>
    <row r="3803" spans="1:13">
      <c r="A3803">
        <v>5445</v>
      </c>
      <c r="B3803" t="s">
        <v>8</v>
      </c>
      <c r="C3803" s="16" t="s">
        <v>8492</v>
      </c>
      <c r="D3803">
        <f t="shared" si="0"/>
        <v>30</v>
      </c>
      <c r="E3803" t="str">
        <f t="shared" si="1"/>
        <v>$4,010,000</v>
      </c>
      <c r="F3803" t="str">
        <f t="shared" si="2"/>
        <v/>
      </c>
      <c r="G3803" t="str">
        <f t="shared" si="3"/>
        <v>$4,010,000</v>
      </c>
      <c r="H3803" t="s">
        <v>8493</v>
      </c>
      <c r="J3803" t="s">
        <v>59</v>
      </c>
      <c r="K3803" t="s">
        <v>101</v>
      </c>
      <c r="L3803">
        <v>4010000</v>
      </c>
      <c r="M3803" t="s">
        <v>373</v>
      </c>
    </row>
    <row r="3804" spans="1:13">
      <c r="A3804">
        <v>5446</v>
      </c>
      <c r="B3804" t="s">
        <v>8</v>
      </c>
      <c r="C3804" s="16" t="s">
        <v>8494</v>
      </c>
      <c r="D3804">
        <f t="shared" si="0"/>
        <v>30</v>
      </c>
      <c r="E3804" t="str">
        <f t="shared" si="1"/>
        <v>$2,612,835</v>
      </c>
      <c r="F3804" t="str">
        <f t="shared" si="2"/>
        <v/>
      </c>
      <c r="G3804" t="str">
        <f t="shared" si="3"/>
        <v>$2,612,835</v>
      </c>
      <c r="H3804" t="s">
        <v>8495</v>
      </c>
      <c r="J3804" t="s">
        <v>59</v>
      </c>
      <c r="K3804" t="s">
        <v>101</v>
      </c>
      <c r="L3804">
        <v>2612835</v>
      </c>
      <c r="M3804" t="s">
        <v>890</v>
      </c>
    </row>
    <row r="3805" spans="1:13">
      <c r="A3805">
        <v>5447</v>
      </c>
      <c r="B3805" t="s">
        <v>8</v>
      </c>
      <c r="C3805" s="16" t="s">
        <v>8496</v>
      </c>
      <c r="D3805">
        <f t="shared" si="0"/>
        <v>30</v>
      </c>
      <c r="E3805" t="str">
        <f t="shared" si="1"/>
        <v>$1,660,000 released 3/10/08</v>
      </c>
      <c r="F3805">
        <f t="shared" si="2"/>
        <v>11</v>
      </c>
      <c r="G3805" t="str">
        <f t="shared" si="3"/>
        <v>$1,660,000</v>
      </c>
      <c r="H3805" t="s">
        <v>8497</v>
      </c>
      <c r="J3805" t="s">
        <v>59</v>
      </c>
      <c r="K3805" t="s">
        <v>101</v>
      </c>
      <c r="L3805">
        <v>1660000</v>
      </c>
      <c r="M3805" t="s">
        <v>5987</v>
      </c>
    </row>
    <row r="3806" spans="1:13">
      <c r="A3806">
        <v>5448</v>
      </c>
      <c r="B3806" t="s">
        <v>8</v>
      </c>
      <c r="C3806" s="16" t="s">
        <v>8498</v>
      </c>
      <c r="D3806">
        <f t="shared" si="0"/>
        <v>30</v>
      </c>
      <c r="E3806" t="str">
        <f t="shared" si="1"/>
        <v>$1,273,200</v>
      </c>
      <c r="F3806" t="str">
        <f t="shared" si="2"/>
        <v/>
      </c>
      <c r="G3806" t="str">
        <f t="shared" si="3"/>
        <v>$1,273,200</v>
      </c>
      <c r="H3806" t="s">
        <v>8499</v>
      </c>
      <c r="J3806" t="s">
        <v>59</v>
      </c>
      <c r="K3806" t="s">
        <v>101</v>
      </c>
      <c r="L3806">
        <v>1273200</v>
      </c>
      <c r="M3806" t="s">
        <v>3762</v>
      </c>
    </row>
    <row r="3807" spans="1:13">
      <c r="A3807">
        <v>5449</v>
      </c>
      <c r="B3807" t="s">
        <v>8</v>
      </c>
      <c r="C3807" s="16" t="s">
        <v>8500</v>
      </c>
      <c r="D3807">
        <f t="shared" si="0"/>
        <v>30</v>
      </c>
      <c r="E3807" t="str">
        <f t="shared" si="1"/>
        <v>$1,141,838 min, counts $797,581</v>
      </c>
      <c r="F3807">
        <f t="shared" si="2"/>
        <v>11</v>
      </c>
      <c r="G3807" t="str">
        <f t="shared" si="3"/>
        <v>$1,141,838</v>
      </c>
      <c r="H3807" t="s">
        <v>8501</v>
      </c>
      <c r="J3807" t="s">
        <v>59</v>
      </c>
      <c r="K3807" t="s">
        <v>101</v>
      </c>
      <c r="L3807">
        <v>1141838</v>
      </c>
      <c r="M3807" t="s">
        <v>5206</v>
      </c>
    </row>
    <row r="3808" spans="1:13">
      <c r="A3808">
        <v>5450</v>
      </c>
      <c r="B3808" t="s">
        <v>8</v>
      </c>
      <c r="C3808" s="16" t="s">
        <v>8502</v>
      </c>
      <c r="D3808">
        <f t="shared" si="0"/>
        <v>30</v>
      </c>
      <c r="E3808" t="str">
        <f t="shared" si="1"/>
        <v>$972,581</v>
      </c>
      <c r="F3808" t="str">
        <f t="shared" si="2"/>
        <v/>
      </c>
      <c r="G3808" t="str">
        <f t="shared" si="3"/>
        <v>$972,581</v>
      </c>
      <c r="H3808" t="s">
        <v>8261</v>
      </c>
      <c r="J3808" t="s">
        <v>59</v>
      </c>
      <c r="K3808" t="s">
        <v>101</v>
      </c>
      <c r="L3808">
        <v>972581</v>
      </c>
      <c r="M3808" t="s">
        <v>4796</v>
      </c>
    </row>
    <row r="3809" spans="1:13">
      <c r="A3809">
        <v>5451</v>
      </c>
      <c r="B3809" t="s">
        <v>8</v>
      </c>
      <c r="C3809" s="16" t="s">
        <v>8503</v>
      </c>
      <c r="D3809">
        <f t="shared" si="0"/>
        <v>30</v>
      </c>
      <c r="E3809" t="str">
        <f t="shared" si="1"/>
        <v>$875,000</v>
      </c>
      <c r="F3809" t="str">
        <f t="shared" si="2"/>
        <v/>
      </c>
      <c r="G3809" t="str">
        <f t="shared" si="3"/>
        <v>$875,000</v>
      </c>
      <c r="H3809" t="s">
        <v>8504</v>
      </c>
      <c r="J3809" t="s">
        <v>59</v>
      </c>
      <c r="K3809" t="s">
        <v>101</v>
      </c>
      <c r="L3809">
        <v>875000</v>
      </c>
      <c r="M3809" t="s">
        <v>6196</v>
      </c>
    </row>
    <row r="3810" spans="1:13">
      <c r="A3810">
        <v>5452</v>
      </c>
      <c r="B3810" t="s">
        <v>8</v>
      </c>
      <c r="C3810" s="16" t="s">
        <v>8505</v>
      </c>
      <c r="D3810">
        <f t="shared" si="0"/>
        <v>30</v>
      </c>
      <c r="E3810" t="str">
        <f t="shared" si="1"/>
        <v>$711,517 minimum</v>
      </c>
      <c r="F3810">
        <f t="shared" si="2"/>
        <v>9</v>
      </c>
      <c r="G3810" t="str">
        <f t="shared" si="3"/>
        <v>$711,517</v>
      </c>
      <c r="H3810" t="s">
        <v>8133</v>
      </c>
      <c r="J3810" t="s">
        <v>59</v>
      </c>
      <c r="K3810" t="s">
        <v>101</v>
      </c>
      <c r="L3810">
        <v>711517</v>
      </c>
      <c r="M3810" t="s">
        <v>528</v>
      </c>
    </row>
    <row r="3811" spans="1:13">
      <c r="A3811">
        <v>5453</v>
      </c>
      <c r="B3811" t="s">
        <v>8</v>
      </c>
      <c r="C3811" s="16" t="s">
        <v>8506</v>
      </c>
      <c r="D3811">
        <f t="shared" si="0"/>
        <v>30</v>
      </c>
      <c r="E3811" t="str">
        <f t="shared" si="1"/>
        <v>$711,517 minimum</v>
      </c>
      <c r="F3811">
        <f t="shared" si="2"/>
        <v>9</v>
      </c>
      <c r="G3811" t="str">
        <f t="shared" si="3"/>
        <v>$711,517</v>
      </c>
      <c r="H3811" t="s">
        <v>8133</v>
      </c>
      <c r="J3811" t="s">
        <v>59</v>
      </c>
      <c r="K3811" t="s">
        <v>101</v>
      </c>
      <c r="L3811">
        <v>711517</v>
      </c>
      <c r="M3811" t="s">
        <v>5212</v>
      </c>
    </row>
    <row r="3812" spans="1:13">
      <c r="A3812">
        <v>5454</v>
      </c>
      <c r="B3812" t="s">
        <v>8</v>
      </c>
      <c r="C3812" s="16" t="s">
        <v>8507</v>
      </c>
      <c r="D3812">
        <f t="shared" si="0"/>
        <v>30</v>
      </c>
      <c r="E3812" t="str">
        <f t="shared" si="1"/>
        <v>$700,000</v>
      </c>
      <c r="F3812" t="str">
        <f t="shared" si="2"/>
        <v/>
      </c>
      <c r="G3812" t="str">
        <f t="shared" si="3"/>
        <v>$700,000</v>
      </c>
      <c r="H3812" t="s">
        <v>777</v>
      </c>
      <c r="J3812" t="s">
        <v>59</v>
      </c>
      <c r="K3812" t="s">
        <v>101</v>
      </c>
      <c r="L3812">
        <v>700000</v>
      </c>
      <c r="M3812" t="s">
        <v>809</v>
      </c>
    </row>
    <row r="3813" spans="1:13">
      <c r="A3813">
        <v>5455</v>
      </c>
      <c r="B3813" t="s">
        <v>8</v>
      </c>
      <c r="C3813" s="16" t="s">
        <v>8508</v>
      </c>
      <c r="D3813">
        <f t="shared" si="0"/>
        <v>30</v>
      </c>
      <c r="E3813" t="str">
        <f t="shared" si="1"/>
        <v>$442,114 released 10/26</v>
      </c>
      <c r="F3813">
        <f t="shared" si="2"/>
        <v>9</v>
      </c>
      <c r="G3813" t="str">
        <f t="shared" si="3"/>
        <v>$442,114</v>
      </c>
      <c r="H3813" t="s">
        <v>8509</v>
      </c>
      <c r="J3813" t="s">
        <v>59</v>
      </c>
      <c r="K3813" t="s">
        <v>101</v>
      </c>
      <c r="L3813">
        <v>442114</v>
      </c>
      <c r="M3813" t="s">
        <v>8510</v>
      </c>
    </row>
    <row r="3814" spans="1:13">
      <c r="A3814">
        <v>5457</v>
      </c>
      <c r="B3814" t="s">
        <v>8</v>
      </c>
      <c r="C3814" s="16" t="s">
        <v>8511</v>
      </c>
      <c r="D3814">
        <f t="shared" si="0"/>
        <v>30</v>
      </c>
      <c r="E3814" t="str">
        <f t="shared" si="1"/>
        <v>$15,780,000</v>
      </c>
      <c r="F3814" t="str">
        <f t="shared" si="2"/>
        <v/>
      </c>
      <c r="G3814" t="str">
        <f t="shared" si="3"/>
        <v>$15,780,000</v>
      </c>
      <c r="H3814" t="s">
        <v>8512</v>
      </c>
      <c r="J3814" t="s">
        <v>61</v>
      </c>
      <c r="K3814" t="s">
        <v>101</v>
      </c>
      <c r="L3814">
        <v>15780000</v>
      </c>
      <c r="M3814" t="s">
        <v>5654</v>
      </c>
    </row>
    <row r="3815" spans="1:13">
      <c r="A3815">
        <v>5458</v>
      </c>
      <c r="B3815" t="s">
        <v>8</v>
      </c>
      <c r="C3815" s="16" t="s">
        <v>8513</v>
      </c>
      <c r="D3815">
        <f t="shared" si="0"/>
        <v>30</v>
      </c>
      <c r="E3815" t="str">
        <f t="shared" si="1"/>
        <v>$13,200,000</v>
      </c>
      <c r="F3815" t="str">
        <f t="shared" si="2"/>
        <v/>
      </c>
      <c r="G3815" t="str">
        <f t="shared" si="3"/>
        <v>$13,200,000</v>
      </c>
      <c r="H3815" t="s">
        <v>2706</v>
      </c>
      <c r="J3815" t="s">
        <v>61</v>
      </c>
      <c r="K3815" t="s">
        <v>101</v>
      </c>
      <c r="L3815">
        <v>13200000</v>
      </c>
      <c r="M3815" t="s">
        <v>371</v>
      </c>
    </row>
    <row r="3816" spans="1:13">
      <c r="A3816">
        <v>5459</v>
      </c>
      <c r="B3816" t="s">
        <v>8</v>
      </c>
      <c r="C3816" s="16" t="s">
        <v>8514</v>
      </c>
      <c r="D3816">
        <f t="shared" si="0"/>
        <v>30</v>
      </c>
      <c r="E3816" t="str">
        <f t="shared" si="1"/>
        <v>$6,500,000</v>
      </c>
      <c r="F3816" t="str">
        <f t="shared" si="2"/>
        <v/>
      </c>
      <c r="G3816" t="str">
        <f t="shared" si="3"/>
        <v>$6,500,000</v>
      </c>
      <c r="H3816" t="s">
        <v>507</v>
      </c>
      <c r="J3816" t="s">
        <v>61</v>
      </c>
      <c r="K3816" t="s">
        <v>101</v>
      </c>
      <c r="L3816">
        <v>6500000</v>
      </c>
      <c r="M3816" t="s">
        <v>2293</v>
      </c>
    </row>
    <row r="3817" spans="1:13">
      <c r="A3817">
        <v>5460</v>
      </c>
      <c r="B3817" t="s">
        <v>8</v>
      </c>
      <c r="C3817" s="16" t="s">
        <v>8515</v>
      </c>
      <c r="D3817">
        <f t="shared" si="0"/>
        <v>30</v>
      </c>
      <c r="E3817" t="str">
        <f t="shared" si="1"/>
        <v>$6,294,310</v>
      </c>
      <c r="F3817" t="str">
        <f t="shared" si="2"/>
        <v/>
      </c>
      <c r="G3817" t="str">
        <f t="shared" si="3"/>
        <v>$6,294,310</v>
      </c>
      <c r="H3817" t="s">
        <v>8516</v>
      </c>
      <c r="J3817" t="s">
        <v>61</v>
      </c>
      <c r="K3817" t="s">
        <v>101</v>
      </c>
      <c r="L3817">
        <v>6294310</v>
      </c>
      <c r="M3817" t="s">
        <v>564</v>
      </c>
    </row>
    <row r="3818" spans="1:13">
      <c r="A3818">
        <v>5461</v>
      </c>
      <c r="B3818" t="s">
        <v>8</v>
      </c>
      <c r="C3818" s="16" t="s">
        <v>8517</v>
      </c>
      <c r="D3818">
        <f t="shared" si="0"/>
        <v>30</v>
      </c>
      <c r="E3818" t="str">
        <f t="shared" si="1"/>
        <v>$6,250,195</v>
      </c>
      <c r="F3818" t="str">
        <f t="shared" si="2"/>
        <v/>
      </c>
      <c r="G3818" t="str">
        <f t="shared" si="3"/>
        <v>$6,250,195</v>
      </c>
      <c r="H3818" t="s">
        <v>8518</v>
      </c>
      <c r="J3818" t="s">
        <v>61</v>
      </c>
      <c r="K3818" t="s">
        <v>101</v>
      </c>
      <c r="L3818">
        <v>6250195</v>
      </c>
      <c r="M3818" t="s">
        <v>4860</v>
      </c>
    </row>
    <row r="3819" spans="1:13">
      <c r="A3819">
        <v>5462</v>
      </c>
      <c r="B3819" t="s">
        <v>8</v>
      </c>
      <c r="C3819" s="16" t="s">
        <v>8519</v>
      </c>
      <c r="D3819">
        <f t="shared" si="0"/>
        <v>30</v>
      </c>
      <c r="E3819" t="str">
        <f t="shared" si="1"/>
        <v>$4,460,186</v>
      </c>
      <c r="F3819" t="str">
        <f t="shared" si="2"/>
        <v/>
      </c>
      <c r="G3819" t="str">
        <f t="shared" si="3"/>
        <v>$4,460,186</v>
      </c>
      <c r="H3819" t="s">
        <v>8520</v>
      </c>
      <c r="J3819" t="s">
        <v>61</v>
      </c>
      <c r="K3819" t="s">
        <v>101</v>
      </c>
      <c r="L3819">
        <v>4460186</v>
      </c>
      <c r="M3819" t="s">
        <v>4856</v>
      </c>
    </row>
    <row r="3820" spans="1:13">
      <c r="A3820">
        <v>5463</v>
      </c>
      <c r="B3820" t="s">
        <v>8</v>
      </c>
      <c r="C3820" s="16" t="s">
        <v>8521</v>
      </c>
      <c r="D3820">
        <f t="shared" si="0"/>
        <v>30</v>
      </c>
      <c r="E3820" t="str">
        <f t="shared" si="1"/>
        <v>$3,448,050</v>
      </c>
      <c r="F3820" t="str">
        <f t="shared" si="2"/>
        <v/>
      </c>
      <c r="G3820" t="str">
        <f t="shared" si="3"/>
        <v>$3,448,050</v>
      </c>
      <c r="H3820" t="s">
        <v>8522</v>
      </c>
      <c r="J3820" t="s">
        <v>61</v>
      </c>
      <c r="K3820" t="s">
        <v>101</v>
      </c>
      <c r="L3820">
        <v>3448050</v>
      </c>
      <c r="M3820" t="s">
        <v>416</v>
      </c>
    </row>
    <row r="3821" spans="1:13">
      <c r="A3821">
        <v>5464</v>
      </c>
      <c r="B3821" t="s">
        <v>8</v>
      </c>
      <c r="C3821" s="16" t="s">
        <v>8523</v>
      </c>
      <c r="D3821">
        <f t="shared" si="0"/>
        <v>30</v>
      </c>
      <c r="E3821" t="str">
        <f t="shared" si="1"/>
        <v>$3,354,480</v>
      </c>
      <c r="F3821" t="str">
        <f t="shared" si="2"/>
        <v/>
      </c>
      <c r="G3821" t="str">
        <f t="shared" si="3"/>
        <v>$3,354,480</v>
      </c>
      <c r="H3821" t="s">
        <v>8524</v>
      </c>
      <c r="J3821" t="s">
        <v>61</v>
      </c>
      <c r="K3821" t="s">
        <v>101</v>
      </c>
      <c r="L3821">
        <v>3354480</v>
      </c>
      <c r="M3821" t="s">
        <v>4763</v>
      </c>
    </row>
    <row r="3822" spans="1:13">
      <c r="A3822">
        <v>5465</v>
      </c>
      <c r="B3822" t="s">
        <v>8</v>
      </c>
      <c r="C3822" s="16" t="s">
        <v>8525</v>
      </c>
      <c r="D3822">
        <f t="shared" si="0"/>
        <v>30</v>
      </c>
      <c r="E3822" t="str">
        <f t="shared" si="1"/>
        <v>$2,565,000</v>
      </c>
      <c r="F3822" t="str">
        <f t="shared" si="2"/>
        <v/>
      </c>
      <c r="G3822" t="str">
        <f t="shared" si="3"/>
        <v>$2,565,000</v>
      </c>
      <c r="H3822" t="s">
        <v>8526</v>
      </c>
      <c r="J3822" t="s">
        <v>61</v>
      </c>
      <c r="K3822" t="s">
        <v>101</v>
      </c>
      <c r="L3822">
        <v>2565000</v>
      </c>
      <c r="M3822" t="s">
        <v>2651</v>
      </c>
    </row>
    <row r="3823" spans="1:13">
      <c r="A3823">
        <v>5466</v>
      </c>
      <c r="B3823" t="s">
        <v>8</v>
      </c>
      <c r="C3823" s="16" t="s">
        <v>8527</v>
      </c>
      <c r="D3823">
        <f t="shared" si="0"/>
        <v>30</v>
      </c>
      <c r="E3823" t="str">
        <f t="shared" si="1"/>
        <v>$2,403,120</v>
      </c>
      <c r="F3823" t="str">
        <f t="shared" si="2"/>
        <v/>
      </c>
      <c r="G3823" t="str">
        <f t="shared" si="3"/>
        <v>$2,403,120</v>
      </c>
      <c r="H3823" t="s">
        <v>8528</v>
      </c>
      <c r="J3823" t="s">
        <v>61</v>
      </c>
      <c r="K3823" t="s">
        <v>101</v>
      </c>
      <c r="L3823">
        <v>2403120</v>
      </c>
      <c r="M3823" t="s">
        <v>5315</v>
      </c>
    </row>
    <row r="3824" spans="1:13">
      <c r="A3824">
        <v>5467</v>
      </c>
      <c r="B3824" t="s">
        <v>8</v>
      </c>
      <c r="C3824" s="16" t="s">
        <v>8529</v>
      </c>
      <c r="D3824">
        <f t="shared" si="0"/>
        <v>30</v>
      </c>
      <c r="E3824" t="str">
        <f t="shared" si="1"/>
        <v>$1,711,000 released 10/27</v>
      </c>
      <c r="F3824">
        <f t="shared" si="2"/>
        <v>11</v>
      </c>
      <c r="G3824" t="str">
        <f t="shared" si="3"/>
        <v>$1,711,000</v>
      </c>
      <c r="H3824" t="s">
        <v>8530</v>
      </c>
      <c r="J3824" t="s">
        <v>61</v>
      </c>
      <c r="K3824" t="s">
        <v>101</v>
      </c>
      <c r="L3824">
        <v>1711000</v>
      </c>
      <c r="M3824" t="s">
        <v>4524</v>
      </c>
    </row>
    <row r="3825" spans="1:13">
      <c r="A3825">
        <v>5468</v>
      </c>
      <c r="B3825" t="s">
        <v>8</v>
      </c>
      <c r="C3825" s="16" t="s">
        <v>8531</v>
      </c>
      <c r="D3825">
        <f t="shared" si="0"/>
        <v>30</v>
      </c>
      <c r="E3825" t="str">
        <f t="shared" si="1"/>
        <v>$1,700,000</v>
      </c>
      <c r="F3825" t="str">
        <f t="shared" si="2"/>
        <v/>
      </c>
      <c r="G3825" t="str">
        <f t="shared" si="3"/>
        <v>$1,700,000</v>
      </c>
      <c r="H3825" t="s">
        <v>7930</v>
      </c>
      <c r="J3825" t="s">
        <v>61</v>
      </c>
      <c r="K3825" t="s">
        <v>101</v>
      </c>
      <c r="L3825">
        <v>1700000</v>
      </c>
      <c r="M3825" t="s">
        <v>5075</v>
      </c>
    </row>
    <row r="3826" spans="1:13">
      <c r="A3826">
        <v>5469</v>
      </c>
      <c r="B3826" t="s">
        <v>8</v>
      </c>
      <c r="C3826" s="16" t="s">
        <v>8532</v>
      </c>
      <c r="D3826">
        <f t="shared" si="0"/>
        <v>30</v>
      </c>
      <c r="E3826" t="str">
        <f t="shared" si="1"/>
        <v>$1,300,000</v>
      </c>
      <c r="F3826" t="str">
        <f t="shared" si="2"/>
        <v/>
      </c>
      <c r="G3826" t="str">
        <f t="shared" si="3"/>
        <v>$1,300,000</v>
      </c>
      <c r="H3826" t="s">
        <v>477</v>
      </c>
      <c r="J3826" t="s">
        <v>61</v>
      </c>
      <c r="K3826" t="s">
        <v>101</v>
      </c>
      <c r="L3826">
        <v>1300000</v>
      </c>
      <c r="M3826" t="s">
        <v>5549</v>
      </c>
    </row>
    <row r="3827" spans="1:13">
      <c r="A3827">
        <v>5470</v>
      </c>
      <c r="B3827" t="s">
        <v>8</v>
      </c>
      <c r="C3827" s="16" t="s">
        <v>8533</v>
      </c>
      <c r="D3827">
        <f t="shared" si="0"/>
        <v>30</v>
      </c>
      <c r="E3827" t="str">
        <f t="shared" si="1"/>
        <v>$757,000</v>
      </c>
      <c r="F3827" t="str">
        <f t="shared" si="2"/>
        <v/>
      </c>
      <c r="G3827" t="str">
        <f t="shared" si="3"/>
        <v>$757,000</v>
      </c>
      <c r="H3827" t="s">
        <v>8534</v>
      </c>
      <c r="J3827" t="s">
        <v>61</v>
      </c>
      <c r="K3827" t="s">
        <v>101</v>
      </c>
      <c r="L3827">
        <v>757000</v>
      </c>
      <c r="M3827" t="s">
        <v>723</v>
      </c>
    </row>
    <row r="3828" spans="1:13">
      <c r="A3828">
        <v>5471</v>
      </c>
      <c r="B3828" t="s">
        <v>8</v>
      </c>
      <c r="C3828" s="16" t="s">
        <v>8535</v>
      </c>
      <c r="D3828">
        <f t="shared" si="0"/>
        <v>30</v>
      </c>
      <c r="E3828" t="str">
        <f t="shared" si="1"/>
        <v>$722,517</v>
      </c>
      <c r="F3828" t="str">
        <f t="shared" si="2"/>
        <v/>
      </c>
      <c r="G3828" t="str">
        <f t="shared" si="3"/>
        <v>$722,517</v>
      </c>
      <c r="H3828" t="s">
        <v>8536</v>
      </c>
      <c r="J3828" t="s">
        <v>61</v>
      </c>
      <c r="K3828" t="s">
        <v>101</v>
      </c>
      <c r="L3828">
        <v>722517</v>
      </c>
      <c r="M3828" t="s">
        <v>711</v>
      </c>
    </row>
    <row r="3829" spans="1:13">
      <c r="A3829">
        <v>5472</v>
      </c>
      <c r="B3829" t="s">
        <v>8</v>
      </c>
      <c r="C3829" s="16" t="s">
        <v>8537</v>
      </c>
      <c r="D3829">
        <f t="shared" si="0"/>
        <v>30</v>
      </c>
      <c r="E3829" t="str">
        <f t="shared" si="1"/>
        <v>$527,185 rel 1/6, c $333,107</v>
      </c>
      <c r="F3829">
        <f t="shared" si="2"/>
        <v>9</v>
      </c>
      <c r="G3829" t="str">
        <f t="shared" si="3"/>
        <v>$527,185</v>
      </c>
      <c r="H3829" t="s">
        <v>8538</v>
      </c>
      <c r="J3829" t="s">
        <v>61</v>
      </c>
      <c r="K3829" t="s">
        <v>101</v>
      </c>
      <c r="L3829">
        <v>527185</v>
      </c>
      <c r="M3829" t="s">
        <v>4628</v>
      </c>
    </row>
    <row r="3830" spans="1:13">
      <c r="A3830">
        <v>5473</v>
      </c>
      <c r="B3830" t="s">
        <v>8</v>
      </c>
      <c r="C3830" s="16" t="s">
        <v>8539</v>
      </c>
      <c r="D3830">
        <f t="shared" si="0"/>
        <v>30</v>
      </c>
      <c r="E3830" t="str">
        <f t="shared" si="1"/>
        <v>$387,613 s 2/9, c $309,649</v>
      </c>
      <c r="F3830">
        <f t="shared" si="2"/>
        <v>9</v>
      </c>
      <c r="G3830" t="str">
        <f t="shared" si="3"/>
        <v>$387,613</v>
      </c>
      <c r="H3830" t="s">
        <v>8540</v>
      </c>
      <c r="J3830" t="s">
        <v>61</v>
      </c>
      <c r="K3830" t="s">
        <v>101</v>
      </c>
      <c r="L3830">
        <v>387613</v>
      </c>
      <c r="M3830" t="s">
        <v>5023</v>
      </c>
    </row>
    <row r="3831" spans="1:13">
      <c r="A3831">
        <v>5475</v>
      </c>
      <c r="B3831" t="s">
        <v>8</v>
      </c>
      <c r="C3831" s="16" t="s">
        <v>8541</v>
      </c>
      <c r="D3831">
        <f t="shared" si="0"/>
        <v>30</v>
      </c>
      <c r="E3831" t="str">
        <f t="shared" si="1"/>
        <v>$11,000,000</v>
      </c>
      <c r="F3831" t="str">
        <f t="shared" si="2"/>
        <v/>
      </c>
      <c r="G3831" t="str">
        <f t="shared" si="3"/>
        <v>$11,000,000</v>
      </c>
      <c r="H3831" t="s">
        <v>2094</v>
      </c>
      <c r="J3831" t="s">
        <v>63</v>
      </c>
      <c r="K3831" t="s">
        <v>101</v>
      </c>
      <c r="L3831">
        <v>11000000</v>
      </c>
      <c r="M3831" t="s">
        <v>260</v>
      </c>
    </row>
    <row r="3832" spans="1:13">
      <c r="A3832">
        <v>5476</v>
      </c>
      <c r="B3832" t="s">
        <v>8</v>
      </c>
      <c r="C3832" s="16" t="s">
        <v>8542</v>
      </c>
      <c r="D3832">
        <f t="shared" si="0"/>
        <v>30</v>
      </c>
      <c r="E3832" t="str">
        <f t="shared" si="1"/>
        <v>$9,028,575</v>
      </c>
      <c r="F3832" t="str">
        <f t="shared" si="2"/>
        <v/>
      </c>
      <c r="G3832" t="str">
        <f t="shared" si="3"/>
        <v>$9,028,575</v>
      </c>
      <c r="H3832" t="s">
        <v>8543</v>
      </c>
      <c r="J3832" t="s">
        <v>63</v>
      </c>
      <c r="K3832" t="s">
        <v>101</v>
      </c>
      <c r="L3832">
        <v>9028575</v>
      </c>
      <c r="M3832" t="s">
        <v>475</v>
      </c>
    </row>
    <row r="3833" spans="1:13">
      <c r="A3833">
        <v>5477</v>
      </c>
      <c r="B3833" t="s">
        <v>8</v>
      </c>
      <c r="C3833" s="16" t="s">
        <v>8544</v>
      </c>
      <c r="D3833">
        <f t="shared" si="0"/>
        <v>30</v>
      </c>
      <c r="E3833" t="str">
        <f t="shared" si="1"/>
        <v>$7,375,500 released 10/29/07</v>
      </c>
      <c r="F3833">
        <f t="shared" si="2"/>
        <v>11</v>
      </c>
      <c r="G3833" t="str">
        <f t="shared" si="3"/>
        <v>$7,375,500</v>
      </c>
      <c r="H3833" t="s">
        <v>8545</v>
      </c>
      <c r="J3833" t="s">
        <v>63</v>
      </c>
      <c r="K3833" t="s">
        <v>101</v>
      </c>
      <c r="L3833">
        <v>7375500</v>
      </c>
      <c r="M3833" t="s">
        <v>5388</v>
      </c>
    </row>
    <row r="3834" spans="1:13">
      <c r="A3834">
        <v>5478</v>
      </c>
      <c r="B3834" t="s">
        <v>8</v>
      </c>
      <c r="C3834" s="16" t="s">
        <v>8546</v>
      </c>
      <c r="D3834">
        <f t="shared" si="0"/>
        <v>30</v>
      </c>
      <c r="E3834" t="str">
        <f t="shared" si="1"/>
        <v>$6,300,000</v>
      </c>
      <c r="F3834" t="str">
        <f t="shared" si="2"/>
        <v/>
      </c>
      <c r="G3834" t="str">
        <f t="shared" si="3"/>
        <v>$6,300,000</v>
      </c>
      <c r="H3834" t="s">
        <v>217</v>
      </c>
      <c r="J3834" t="s">
        <v>63</v>
      </c>
      <c r="K3834" t="s">
        <v>101</v>
      </c>
      <c r="L3834">
        <v>6300000</v>
      </c>
      <c r="M3834" t="s">
        <v>4697</v>
      </c>
    </row>
    <row r="3835" spans="1:13">
      <c r="A3835">
        <v>5479</v>
      </c>
      <c r="B3835" t="s">
        <v>8</v>
      </c>
      <c r="C3835" s="16" t="s">
        <v>8547</v>
      </c>
      <c r="D3835">
        <f t="shared" si="0"/>
        <v>30</v>
      </c>
      <c r="E3835" t="str">
        <f t="shared" si="1"/>
        <v>$6,200,000</v>
      </c>
      <c r="F3835" t="str">
        <f t="shared" si="2"/>
        <v/>
      </c>
      <c r="G3835" t="str">
        <f t="shared" si="3"/>
        <v>$6,200,000</v>
      </c>
      <c r="H3835" t="s">
        <v>8196</v>
      </c>
      <c r="J3835" t="s">
        <v>63</v>
      </c>
      <c r="K3835" t="s">
        <v>101</v>
      </c>
      <c r="L3835">
        <v>6200000</v>
      </c>
      <c r="M3835" t="s">
        <v>2701</v>
      </c>
    </row>
    <row r="3836" spans="1:13">
      <c r="A3836">
        <v>5480</v>
      </c>
      <c r="B3836" t="s">
        <v>8</v>
      </c>
      <c r="C3836" s="16" t="s">
        <v>8548</v>
      </c>
      <c r="D3836">
        <f t="shared" si="0"/>
        <v>30</v>
      </c>
      <c r="E3836" t="str">
        <f t="shared" si="1"/>
        <v>$3,650,000</v>
      </c>
      <c r="F3836" t="str">
        <f t="shared" si="2"/>
        <v/>
      </c>
      <c r="G3836" t="str">
        <f t="shared" si="3"/>
        <v>$3,650,000</v>
      </c>
      <c r="H3836" t="s">
        <v>7499</v>
      </c>
      <c r="J3836" t="s">
        <v>63</v>
      </c>
      <c r="K3836" t="s">
        <v>101</v>
      </c>
      <c r="L3836">
        <v>3650000</v>
      </c>
      <c r="M3836" t="s">
        <v>2665</v>
      </c>
    </row>
    <row r="3837" spans="1:13">
      <c r="A3837">
        <v>5481</v>
      </c>
      <c r="B3837" t="s">
        <v>8</v>
      </c>
      <c r="C3837" s="16" t="s">
        <v>8549</v>
      </c>
      <c r="D3837">
        <f t="shared" si="0"/>
        <v>30</v>
      </c>
      <c r="E3837" t="str">
        <f t="shared" si="1"/>
        <v>$3,395,760</v>
      </c>
      <c r="F3837" t="str">
        <f t="shared" si="2"/>
        <v/>
      </c>
      <c r="G3837" t="str">
        <f t="shared" si="3"/>
        <v>$3,395,760</v>
      </c>
      <c r="H3837" t="s">
        <v>8550</v>
      </c>
      <c r="J3837" t="s">
        <v>63</v>
      </c>
      <c r="K3837" t="s">
        <v>101</v>
      </c>
      <c r="L3837">
        <v>3395760</v>
      </c>
      <c r="M3837" t="s">
        <v>5977</v>
      </c>
    </row>
    <row r="3838" spans="1:13">
      <c r="A3838">
        <v>5482</v>
      </c>
      <c r="B3838" t="s">
        <v>8</v>
      </c>
      <c r="C3838" s="16" t="s">
        <v>8551</v>
      </c>
      <c r="D3838">
        <f t="shared" si="0"/>
        <v>30</v>
      </c>
      <c r="E3838" t="str">
        <f t="shared" si="1"/>
        <v>$3,163,680</v>
      </c>
      <c r="F3838" t="str">
        <f t="shared" si="2"/>
        <v/>
      </c>
      <c r="G3838" t="str">
        <f t="shared" si="3"/>
        <v>$3,163,680</v>
      </c>
      <c r="H3838" t="s">
        <v>8552</v>
      </c>
      <c r="J3838" t="s">
        <v>63</v>
      </c>
      <c r="K3838" t="s">
        <v>101</v>
      </c>
      <c r="L3838">
        <v>3163680</v>
      </c>
      <c r="M3838" t="s">
        <v>349</v>
      </c>
    </row>
    <row r="3839" spans="1:13">
      <c r="A3839">
        <v>5483</v>
      </c>
      <c r="B3839" t="s">
        <v>8</v>
      </c>
      <c r="C3839" s="16" t="s">
        <v>8553</v>
      </c>
      <c r="D3839">
        <f t="shared" si="0"/>
        <v>30</v>
      </c>
      <c r="E3839" t="str">
        <f t="shared" si="1"/>
        <v>$2,815,560</v>
      </c>
      <c r="F3839" t="str">
        <f t="shared" si="2"/>
        <v/>
      </c>
      <c r="G3839" t="str">
        <f t="shared" si="3"/>
        <v>$2,815,560</v>
      </c>
      <c r="H3839" t="s">
        <v>8554</v>
      </c>
      <c r="J3839" t="s">
        <v>63</v>
      </c>
      <c r="K3839" t="s">
        <v>101</v>
      </c>
      <c r="L3839">
        <v>2815560</v>
      </c>
      <c r="M3839" t="s">
        <v>553</v>
      </c>
    </row>
    <row r="3840" spans="1:13">
      <c r="A3840">
        <v>5484</v>
      </c>
      <c r="B3840" t="s">
        <v>8</v>
      </c>
      <c r="C3840" s="16" t="s">
        <v>8555</v>
      </c>
      <c r="D3840">
        <f t="shared" si="0"/>
        <v>30</v>
      </c>
      <c r="E3840" t="str">
        <f t="shared" si="1"/>
        <v>$2,725,920</v>
      </c>
      <c r="F3840" t="str">
        <f t="shared" si="2"/>
        <v/>
      </c>
      <c r="G3840" t="str">
        <f t="shared" si="3"/>
        <v>$2,725,920</v>
      </c>
      <c r="H3840" t="s">
        <v>8556</v>
      </c>
      <c r="J3840" t="s">
        <v>63</v>
      </c>
      <c r="K3840" t="s">
        <v>101</v>
      </c>
      <c r="L3840">
        <v>2725920</v>
      </c>
      <c r="M3840" t="s">
        <v>611</v>
      </c>
    </row>
    <row r="3841" spans="1:13">
      <c r="A3841">
        <v>5485</v>
      </c>
      <c r="B3841" t="s">
        <v>8</v>
      </c>
      <c r="C3841" s="16" t="s">
        <v>8557</v>
      </c>
      <c r="D3841">
        <f t="shared" si="0"/>
        <v>30</v>
      </c>
      <c r="E3841" t="str">
        <f t="shared" si="1"/>
        <v>$2,630,000</v>
      </c>
      <c r="F3841" t="str">
        <f t="shared" si="2"/>
        <v/>
      </c>
      <c r="G3841" t="str">
        <f t="shared" si="3"/>
        <v>$2,630,000</v>
      </c>
      <c r="H3841" t="s">
        <v>8558</v>
      </c>
      <c r="J3841" t="s">
        <v>63</v>
      </c>
      <c r="K3841" t="s">
        <v>101</v>
      </c>
      <c r="L3841">
        <v>2630000</v>
      </c>
      <c r="M3841" t="s">
        <v>5595</v>
      </c>
    </row>
    <row r="3842" spans="1:13">
      <c r="A3842">
        <v>5486</v>
      </c>
      <c r="B3842" t="s">
        <v>8</v>
      </c>
      <c r="C3842" s="16" t="s">
        <v>8559</v>
      </c>
      <c r="D3842">
        <f t="shared" si="0"/>
        <v>30</v>
      </c>
      <c r="E3842" t="str">
        <f t="shared" si="1"/>
        <v>$2,500,000</v>
      </c>
      <c r="F3842" t="str">
        <f t="shared" si="2"/>
        <v/>
      </c>
      <c r="G3842" t="str">
        <f t="shared" si="3"/>
        <v>$2,500,000</v>
      </c>
      <c r="H3842" t="s">
        <v>527</v>
      </c>
      <c r="J3842" t="s">
        <v>63</v>
      </c>
      <c r="K3842" t="s">
        <v>101</v>
      </c>
      <c r="L3842">
        <v>2500000</v>
      </c>
      <c r="M3842" t="s">
        <v>4840</v>
      </c>
    </row>
    <row r="3843" spans="1:13">
      <c r="A3843">
        <v>5487</v>
      </c>
      <c r="B3843" t="s">
        <v>8</v>
      </c>
      <c r="C3843" s="16" t="s">
        <v>8560</v>
      </c>
      <c r="D3843">
        <f t="shared" si="0"/>
        <v>30</v>
      </c>
      <c r="E3843" t="str">
        <f t="shared" si="1"/>
        <v>$2,300,000</v>
      </c>
      <c r="F3843" t="str">
        <f t="shared" si="2"/>
        <v/>
      </c>
      <c r="G3843" t="str">
        <f t="shared" si="3"/>
        <v>$2,300,000</v>
      </c>
      <c r="H3843" t="s">
        <v>6891</v>
      </c>
      <c r="J3843" t="s">
        <v>63</v>
      </c>
      <c r="K3843" t="s">
        <v>101</v>
      </c>
      <c r="L3843">
        <v>2300000</v>
      </c>
      <c r="M3843" t="s">
        <v>2271</v>
      </c>
    </row>
    <row r="3844" spans="1:13">
      <c r="A3844">
        <v>5488</v>
      </c>
      <c r="B3844" t="s">
        <v>8</v>
      </c>
      <c r="C3844" s="16" t="s">
        <v>8561</v>
      </c>
      <c r="D3844">
        <f t="shared" si="0"/>
        <v>30</v>
      </c>
      <c r="E3844" t="str">
        <f t="shared" si="1"/>
        <v>$1,655,760</v>
      </c>
      <c r="F3844" t="str">
        <f t="shared" si="2"/>
        <v/>
      </c>
      <c r="G3844" t="str">
        <f t="shared" si="3"/>
        <v>$1,655,760</v>
      </c>
      <c r="H3844" t="s">
        <v>8562</v>
      </c>
      <c r="J3844" t="s">
        <v>63</v>
      </c>
      <c r="K3844" t="s">
        <v>101</v>
      </c>
      <c r="L3844">
        <v>1655760</v>
      </c>
      <c r="M3844" t="s">
        <v>5873</v>
      </c>
    </row>
    <row r="3845" spans="1:13">
      <c r="A3845">
        <v>5489</v>
      </c>
      <c r="B3845" t="s">
        <v>8</v>
      </c>
      <c r="C3845" s="16" t="s">
        <v>8563</v>
      </c>
      <c r="D3845">
        <f t="shared" si="0"/>
        <v>30</v>
      </c>
      <c r="E3845" t="str">
        <f t="shared" si="1"/>
        <v>$1,262,275 min, counts $797,581</v>
      </c>
      <c r="F3845">
        <f t="shared" si="2"/>
        <v>11</v>
      </c>
      <c r="G3845" t="str">
        <f t="shared" si="3"/>
        <v>$1,262,275</v>
      </c>
      <c r="H3845" t="s">
        <v>8232</v>
      </c>
      <c r="J3845" t="s">
        <v>63</v>
      </c>
      <c r="K3845" t="s">
        <v>101</v>
      </c>
      <c r="L3845">
        <v>1262275</v>
      </c>
      <c r="M3845" t="s">
        <v>5440</v>
      </c>
    </row>
    <row r="3846" spans="1:13">
      <c r="A3846">
        <v>5490</v>
      </c>
      <c r="B3846" t="s">
        <v>8</v>
      </c>
      <c r="C3846" s="16" t="s">
        <v>8564</v>
      </c>
      <c r="D3846">
        <f t="shared" si="0"/>
        <v>30</v>
      </c>
      <c r="E3846" t="str">
        <f t="shared" si="1"/>
        <v>$442,114 minimum</v>
      </c>
      <c r="F3846">
        <f t="shared" si="2"/>
        <v>9</v>
      </c>
      <c r="G3846" t="str">
        <f t="shared" si="3"/>
        <v>$442,114</v>
      </c>
      <c r="H3846" t="s">
        <v>8136</v>
      </c>
      <c r="J3846" t="s">
        <v>63</v>
      </c>
      <c r="K3846" t="s">
        <v>101</v>
      </c>
      <c r="L3846">
        <v>442114</v>
      </c>
      <c r="M3846" t="s">
        <v>1681</v>
      </c>
    </row>
    <row r="3847" spans="1:13">
      <c r="A3847">
        <v>5492</v>
      </c>
      <c r="B3847" t="s">
        <v>8</v>
      </c>
      <c r="C3847" s="16" t="s">
        <v>8565</v>
      </c>
      <c r="D3847">
        <f t="shared" si="0"/>
        <v>30</v>
      </c>
      <c r="E3847" t="str">
        <f t="shared" si="1"/>
        <v>$14,724,125</v>
      </c>
      <c r="F3847" t="str">
        <f t="shared" si="2"/>
        <v/>
      </c>
      <c r="G3847" t="str">
        <f t="shared" si="3"/>
        <v>$14,724,125</v>
      </c>
      <c r="H3847" t="s">
        <v>8566</v>
      </c>
      <c r="J3847" t="s">
        <v>64</v>
      </c>
      <c r="K3847" t="s">
        <v>101</v>
      </c>
      <c r="L3847">
        <v>14724125</v>
      </c>
      <c r="M3847" t="s">
        <v>812</v>
      </c>
    </row>
    <row r="3848" spans="1:13">
      <c r="A3848">
        <v>5493</v>
      </c>
      <c r="B3848" t="s">
        <v>8</v>
      </c>
      <c r="C3848" s="16" t="s">
        <v>8567</v>
      </c>
      <c r="D3848">
        <f t="shared" si="0"/>
        <v>30</v>
      </c>
      <c r="E3848" t="str">
        <f t="shared" si="1"/>
        <v>$10,602,667</v>
      </c>
      <c r="F3848" t="str">
        <f t="shared" si="2"/>
        <v/>
      </c>
      <c r="G3848" t="str">
        <f t="shared" si="3"/>
        <v>$10,602,667</v>
      </c>
      <c r="H3848" t="s">
        <v>8568</v>
      </c>
      <c r="J3848" t="s">
        <v>64</v>
      </c>
      <c r="K3848" t="s">
        <v>101</v>
      </c>
      <c r="L3848">
        <v>10602667</v>
      </c>
      <c r="M3848" t="s">
        <v>4673</v>
      </c>
    </row>
    <row r="3849" spans="1:13">
      <c r="A3849">
        <v>5494</v>
      </c>
      <c r="B3849" t="s">
        <v>8</v>
      </c>
      <c r="C3849" s="16" t="s">
        <v>8569</v>
      </c>
      <c r="D3849">
        <f t="shared" si="0"/>
        <v>30</v>
      </c>
      <c r="E3849" t="str">
        <f t="shared" si="1"/>
        <v>$7,800,000</v>
      </c>
      <c r="F3849" t="str">
        <f t="shared" si="2"/>
        <v/>
      </c>
      <c r="G3849" t="str">
        <f t="shared" si="3"/>
        <v>$7,800,000</v>
      </c>
      <c r="H3849" t="s">
        <v>7124</v>
      </c>
      <c r="J3849" t="s">
        <v>64</v>
      </c>
      <c r="K3849" t="s">
        <v>101</v>
      </c>
      <c r="L3849">
        <v>7800000</v>
      </c>
      <c r="M3849" t="s">
        <v>403</v>
      </c>
    </row>
    <row r="3850" spans="1:13">
      <c r="A3850">
        <v>5495</v>
      </c>
      <c r="B3850" t="s">
        <v>8</v>
      </c>
      <c r="C3850" s="16" t="s">
        <v>8570</v>
      </c>
      <c r="D3850">
        <f t="shared" si="0"/>
        <v>30</v>
      </c>
      <c r="E3850" t="str">
        <f t="shared" si="1"/>
        <v>$6,200,000</v>
      </c>
      <c r="F3850" t="str">
        <f t="shared" si="2"/>
        <v/>
      </c>
      <c r="G3850" t="str">
        <f t="shared" si="3"/>
        <v>$6,200,000</v>
      </c>
      <c r="H3850" t="s">
        <v>8196</v>
      </c>
      <c r="J3850" t="s">
        <v>64</v>
      </c>
      <c r="K3850" t="s">
        <v>101</v>
      </c>
      <c r="L3850">
        <v>6200000</v>
      </c>
      <c r="M3850" t="s">
        <v>6022</v>
      </c>
    </row>
    <row r="3851" spans="1:13">
      <c r="A3851">
        <v>5496</v>
      </c>
      <c r="B3851" t="s">
        <v>8</v>
      </c>
      <c r="C3851" s="16" t="s">
        <v>8571</v>
      </c>
      <c r="D3851">
        <f t="shared" si="0"/>
        <v>30</v>
      </c>
      <c r="E3851" t="str">
        <f t="shared" si="1"/>
        <v>$4,350,000</v>
      </c>
      <c r="F3851" t="str">
        <f t="shared" si="2"/>
        <v/>
      </c>
      <c r="G3851" t="str">
        <f t="shared" si="3"/>
        <v>$4,350,000</v>
      </c>
      <c r="H3851" t="s">
        <v>7791</v>
      </c>
      <c r="J3851" t="s">
        <v>64</v>
      </c>
      <c r="K3851" t="s">
        <v>101</v>
      </c>
      <c r="L3851">
        <v>4350000</v>
      </c>
      <c r="M3851" t="s">
        <v>6120</v>
      </c>
    </row>
    <row r="3852" spans="1:13">
      <c r="A3852">
        <v>5497</v>
      </c>
      <c r="B3852" t="s">
        <v>8</v>
      </c>
      <c r="C3852" s="16" t="s">
        <v>8572</v>
      </c>
      <c r="D3852">
        <f t="shared" si="0"/>
        <v>30</v>
      </c>
      <c r="E3852" t="str">
        <f t="shared" si="1"/>
        <v>$3,300,000</v>
      </c>
      <c r="F3852" t="str">
        <f t="shared" si="2"/>
        <v/>
      </c>
      <c r="G3852" t="str">
        <f t="shared" si="3"/>
        <v>$3,300,000</v>
      </c>
      <c r="H3852" t="s">
        <v>1538</v>
      </c>
      <c r="J3852" t="s">
        <v>64</v>
      </c>
      <c r="K3852" t="s">
        <v>101</v>
      </c>
      <c r="L3852">
        <v>3300000</v>
      </c>
      <c r="M3852" t="s">
        <v>3653</v>
      </c>
    </row>
    <row r="3853" spans="1:13">
      <c r="A3853">
        <v>5498</v>
      </c>
      <c r="B3853" t="s">
        <v>8</v>
      </c>
      <c r="C3853" s="16" t="s">
        <v>8573</v>
      </c>
      <c r="D3853">
        <f t="shared" si="0"/>
        <v>30</v>
      </c>
      <c r="E3853" t="str">
        <f t="shared" si="1"/>
        <v>$3,250,000</v>
      </c>
      <c r="F3853" t="str">
        <f t="shared" si="2"/>
        <v/>
      </c>
      <c r="G3853" t="str">
        <f t="shared" si="3"/>
        <v>$3,250,000</v>
      </c>
      <c r="H3853" t="s">
        <v>2004</v>
      </c>
      <c r="J3853" t="s">
        <v>64</v>
      </c>
      <c r="K3853" t="s">
        <v>101</v>
      </c>
      <c r="L3853">
        <v>3250000</v>
      </c>
      <c r="M3853" t="s">
        <v>4745</v>
      </c>
    </row>
    <row r="3854" spans="1:13">
      <c r="A3854">
        <v>5499</v>
      </c>
      <c r="B3854" t="s">
        <v>8</v>
      </c>
      <c r="C3854" s="16" t="s">
        <v>8574</v>
      </c>
      <c r="D3854">
        <f t="shared" si="0"/>
        <v>30</v>
      </c>
      <c r="E3854" t="str">
        <f t="shared" si="1"/>
        <v>$2,986,080</v>
      </c>
      <c r="F3854" t="str">
        <f t="shared" si="2"/>
        <v/>
      </c>
      <c r="G3854" t="str">
        <f t="shared" si="3"/>
        <v>$2,986,080</v>
      </c>
      <c r="H3854" t="s">
        <v>8575</v>
      </c>
      <c r="J3854" t="s">
        <v>64</v>
      </c>
      <c r="K3854" t="s">
        <v>101</v>
      </c>
      <c r="L3854">
        <v>2986080</v>
      </c>
      <c r="M3854" t="s">
        <v>2044</v>
      </c>
    </row>
    <row r="3855" spans="1:13">
      <c r="A3855">
        <v>5500</v>
      </c>
      <c r="B3855" t="s">
        <v>8</v>
      </c>
      <c r="C3855" s="16" t="s">
        <v>8576</v>
      </c>
      <c r="D3855">
        <f t="shared" si="0"/>
        <v>30</v>
      </c>
      <c r="E3855" t="str">
        <f t="shared" si="1"/>
        <v>$2,098,560</v>
      </c>
      <c r="F3855" t="str">
        <f t="shared" si="2"/>
        <v/>
      </c>
      <c r="G3855" t="str">
        <f t="shared" si="3"/>
        <v>$2,098,560</v>
      </c>
      <c r="H3855" t="s">
        <v>8577</v>
      </c>
      <c r="J3855" t="s">
        <v>64</v>
      </c>
      <c r="K3855" t="s">
        <v>101</v>
      </c>
      <c r="L3855">
        <v>2098560</v>
      </c>
      <c r="M3855" t="s">
        <v>209</v>
      </c>
    </row>
    <row r="3856" spans="1:13">
      <c r="A3856">
        <v>5501</v>
      </c>
      <c r="B3856" t="s">
        <v>8</v>
      </c>
      <c r="C3856" s="16" t="s">
        <v>8578</v>
      </c>
      <c r="D3856">
        <f t="shared" si="0"/>
        <v>30</v>
      </c>
      <c r="E3856" t="str">
        <f t="shared" si="1"/>
        <v>$1,910,000</v>
      </c>
      <c r="F3856" t="str">
        <f t="shared" si="2"/>
        <v/>
      </c>
      <c r="G3856" t="str">
        <f t="shared" si="3"/>
        <v>$1,910,000</v>
      </c>
      <c r="H3856" t="s">
        <v>8363</v>
      </c>
      <c r="J3856" t="s">
        <v>64</v>
      </c>
      <c r="K3856" t="s">
        <v>101</v>
      </c>
      <c r="L3856">
        <v>1910000</v>
      </c>
      <c r="M3856" t="s">
        <v>5242</v>
      </c>
    </row>
    <row r="3857" spans="1:13">
      <c r="A3857">
        <v>5502</v>
      </c>
      <c r="B3857" t="s">
        <v>8</v>
      </c>
      <c r="C3857" s="16" t="s">
        <v>8579</v>
      </c>
      <c r="D3857">
        <f t="shared" si="0"/>
        <v>30</v>
      </c>
      <c r="E3857" t="str">
        <f t="shared" si="1"/>
        <v>$1,522,920</v>
      </c>
      <c r="F3857" t="str">
        <f t="shared" si="2"/>
        <v/>
      </c>
      <c r="G3857" t="str">
        <f t="shared" si="3"/>
        <v>$1,522,920</v>
      </c>
      <c r="H3857" t="s">
        <v>8580</v>
      </c>
      <c r="J3857" t="s">
        <v>64</v>
      </c>
      <c r="K3857" t="s">
        <v>101</v>
      </c>
      <c r="L3857">
        <v>1522920</v>
      </c>
      <c r="M3857" t="s">
        <v>5207</v>
      </c>
    </row>
    <row r="3858" spans="1:13">
      <c r="A3858">
        <v>5503</v>
      </c>
      <c r="B3858" t="s">
        <v>8</v>
      </c>
      <c r="C3858" s="16" t="s">
        <v>8581</v>
      </c>
      <c r="D3858">
        <f t="shared" si="0"/>
        <v>30</v>
      </c>
      <c r="E3858" t="str">
        <f t="shared" si="1"/>
        <v>$1,225,200</v>
      </c>
      <c r="F3858" t="str">
        <f t="shared" si="2"/>
        <v/>
      </c>
      <c r="G3858" t="str">
        <f t="shared" si="3"/>
        <v>$1,225,200</v>
      </c>
      <c r="H3858" t="s">
        <v>8582</v>
      </c>
      <c r="J3858" t="s">
        <v>64</v>
      </c>
      <c r="K3858" t="s">
        <v>101</v>
      </c>
      <c r="L3858">
        <v>1225200</v>
      </c>
      <c r="M3858" t="s">
        <v>998</v>
      </c>
    </row>
    <row r="3859" spans="1:13">
      <c r="A3859">
        <v>5504</v>
      </c>
      <c r="B3859" t="s">
        <v>8</v>
      </c>
      <c r="C3859" s="16" t="s">
        <v>8583</v>
      </c>
      <c r="D3859">
        <f t="shared" si="0"/>
        <v>30</v>
      </c>
      <c r="E3859" t="str">
        <f t="shared" si="1"/>
        <v>$1,212,120</v>
      </c>
      <c r="F3859" t="str">
        <f t="shared" si="2"/>
        <v/>
      </c>
      <c r="G3859" t="str">
        <f t="shared" si="3"/>
        <v>$1,212,120</v>
      </c>
      <c r="H3859" t="s">
        <v>8584</v>
      </c>
      <c r="J3859" t="s">
        <v>64</v>
      </c>
      <c r="K3859" t="s">
        <v>101</v>
      </c>
      <c r="L3859">
        <v>1212120</v>
      </c>
      <c r="M3859" t="s">
        <v>5366</v>
      </c>
    </row>
    <row r="3860" spans="1:13">
      <c r="A3860">
        <v>5505</v>
      </c>
      <c r="B3860" t="s">
        <v>8</v>
      </c>
      <c r="C3860" s="16" t="s">
        <v>8585</v>
      </c>
      <c r="D3860">
        <f t="shared" si="0"/>
        <v>30</v>
      </c>
      <c r="E3860" t="str">
        <f t="shared" si="1"/>
        <v>$1,042,440</v>
      </c>
      <c r="F3860" t="str">
        <f t="shared" si="2"/>
        <v/>
      </c>
      <c r="G3860" t="str">
        <f t="shared" si="3"/>
        <v>$1,042,440</v>
      </c>
      <c r="H3860" t="s">
        <v>8586</v>
      </c>
      <c r="J3860" t="s">
        <v>64</v>
      </c>
      <c r="K3860" t="s">
        <v>101</v>
      </c>
      <c r="L3860">
        <v>1042440</v>
      </c>
      <c r="M3860" t="s">
        <v>5627</v>
      </c>
    </row>
    <row r="3861" spans="1:13">
      <c r="A3861">
        <v>5506</v>
      </c>
      <c r="B3861" t="s">
        <v>8</v>
      </c>
      <c r="C3861" s="16" t="s">
        <v>8587</v>
      </c>
      <c r="D3861">
        <f t="shared" si="0"/>
        <v>30</v>
      </c>
      <c r="E3861" t="str">
        <f t="shared" si="1"/>
        <v>$442,411 minimum</v>
      </c>
      <c r="F3861">
        <f t="shared" si="2"/>
        <v>9</v>
      </c>
      <c r="G3861" t="str">
        <f t="shared" si="3"/>
        <v>$442,411</v>
      </c>
      <c r="H3861" t="s">
        <v>8588</v>
      </c>
      <c r="J3861" t="s">
        <v>64</v>
      </c>
      <c r="K3861" t="s">
        <v>101</v>
      </c>
      <c r="L3861">
        <v>442411</v>
      </c>
      <c r="M3861" t="s">
        <v>1625</v>
      </c>
    </row>
    <row r="3862" spans="1:13">
      <c r="A3862">
        <v>5508</v>
      </c>
      <c r="B3862" t="s">
        <v>8</v>
      </c>
      <c r="C3862" s="16" t="s">
        <v>8589</v>
      </c>
      <c r="D3862">
        <f t="shared" si="0"/>
        <v>30</v>
      </c>
      <c r="E3862" t="str">
        <f t="shared" si="1"/>
        <v>$12,528,000</v>
      </c>
      <c r="F3862" t="str">
        <f t="shared" si="2"/>
        <v/>
      </c>
      <c r="G3862" t="str">
        <f t="shared" si="3"/>
        <v>$12,528,000</v>
      </c>
      <c r="H3862" t="s">
        <v>8590</v>
      </c>
      <c r="J3862" t="s">
        <v>65</v>
      </c>
      <c r="K3862" t="s">
        <v>101</v>
      </c>
      <c r="L3862">
        <v>12528000</v>
      </c>
      <c r="M3862" t="s">
        <v>5769</v>
      </c>
    </row>
    <row r="3863" spans="1:13">
      <c r="A3863">
        <v>5509</v>
      </c>
      <c r="B3863" t="s">
        <v>8</v>
      </c>
      <c r="C3863" s="16" t="s">
        <v>8591</v>
      </c>
      <c r="D3863">
        <f t="shared" si="0"/>
        <v>30</v>
      </c>
      <c r="E3863" t="str">
        <f t="shared" si="1"/>
        <v>$11,350,000</v>
      </c>
      <c r="F3863" t="str">
        <f t="shared" si="2"/>
        <v/>
      </c>
      <c r="G3863" t="str">
        <f t="shared" si="3"/>
        <v>$11,350,000</v>
      </c>
      <c r="H3863" t="s">
        <v>8592</v>
      </c>
      <c r="J3863" t="s">
        <v>65</v>
      </c>
      <c r="K3863" t="s">
        <v>101</v>
      </c>
      <c r="L3863">
        <v>11350000</v>
      </c>
      <c r="M3863" t="s">
        <v>1246</v>
      </c>
    </row>
    <row r="3864" spans="1:13">
      <c r="A3864">
        <v>5510</v>
      </c>
      <c r="B3864" t="s">
        <v>8</v>
      </c>
      <c r="C3864" s="16" t="s">
        <v>8593</v>
      </c>
      <c r="D3864">
        <f t="shared" si="0"/>
        <v>30</v>
      </c>
      <c r="E3864" t="str">
        <f t="shared" si="1"/>
        <v>$9,862,500</v>
      </c>
      <c r="F3864" t="str">
        <f t="shared" si="2"/>
        <v/>
      </c>
      <c r="G3864" t="str">
        <f t="shared" si="3"/>
        <v>$9,862,500</v>
      </c>
      <c r="H3864" t="s">
        <v>7472</v>
      </c>
      <c r="J3864" t="s">
        <v>65</v>
      </c>
      <c r="K3864" t="s">
        <v>101</v>
      </c>
      <c r="L3864">
        <v>9862500</v>
      </c>
      <c r="M3864" t="s">
        <v>1403</v>
      </c>
    </row>
    <row r="3865" spans="1:13">
      <c r="A3865">
        <v>5511</v>
      </c>
      <c r="B3865" t="s">
        <v>8</v>
      </c>
      <c r="C3865" s="16" t="s">
        <v>8594</v>
      </c>
      <c r="D3865">
        <f t="shared" si="0"/>
        <v>30</v>
      </c>
      <c r="E3865" t="str">
        <f t="shared" si="1"/>
        <v>$6,200,000</v>
      </c>
      <c r="F3865" t="str">
        <f t="shared" si="2"/>
        <v/>
      </c>
      <c r="G3865" t="str">
        <f t="shared" si="3"/>
        <v>$6,200,000</v>
      </c>
      <c r="H3865" t="s">
        <v>8196</v>
      </c>
      <c r="J3865" t="s">
        <v>65</v>
      </c>
      <c r="K3865" t="s">
        <v>101</v>
      </c>
      <c r="L3865">
        <v>6200000</v>
      </c>
      <c r="M3865" t="s">
        <v>4587</v>
      </c>
    </row>
    <row r="3866" spans="1:13">
      <c r="A3866">
        <v>5512</v>
      </c>
      <c r="B3866" t="s">
        <v>8</v>
      </c>
      <c r="C3866" s="16" t="s">
        <v>8595</v>
      </c>
      <c r="D3866">
        <f t="shared" si="0"/>
        <v>30</v>
      </c>
      <c r="E3866" t="str">
        <f t="shared" si="1"/>
        <v>$5,592,240</v>
      </c>
      <c r="F3866" t="str">
        <f t="shared" si="2"/>
        <v/>
      </c>
      <c r="G3866" t="str">
        <f t="shared" si="3"/>
        <v>$5,592,240</v>
      </c>
      <c r="H3866" t="s">
        <v>8596</v>
      </c>
      <c r="J3866" t="s">
        <v>65</v>
      </c>
      <c r="K3866" t="s">
        <v>101</v>
      </c>
      <c r="L3866">
        <v>5592240</v>
      </c>
      <c r="M3866" t="s">
        <v>5700</v>
      </c>
    </row>
    <row r="3867" spans="1:13">
      <c r="A3867">
        <v>5513</v>
      </c>
      <c r="B3867" t="s">
        <v>8</v>
      </c>
      <c r="C3867" s="16" t="s">
        <v>8597</v>
      </c>
      <c r="D3867">
        <f t="shared" si="0"/>
        <v>30</v>
      </c>
      <c r="E3867" t="str">
        <f t="shared" si="1"/>
        <v>$5,585,000</v>
      </c>
      <c r="F3867" t="str">
        <f t="shared" si="2"/>
        <v/>
      </c>
      <c r="G3867" t="str">
        <f t="shared" si="3"/>
        <v>$5,585,000</v>
      </c>
      <c r="H3867" t="s">
        <v>8167</v>
      </c>
      <c r="J3867" t="s">
        <v>65</v>
      </c>
      <c r="K3867" t="s">
        <v>101</v>
      </c>
      <c r="L3867">
        <v>5585000</v>
      </c>
      <c r="M3867" t="s">
        <v>5224</v>
      </c>
    </row>
    <row r="3868" spans="1:13">
      <c r="A3868">
        <v>5514</v>
      </c>
      <c r="B3868" t="s">
        <v>8</v>
      </c>
      <c r="C3868" s="16" t="s">
        <v>8598</v>
      </c>
      <c r="D3868">
        <f t="shared" si="0"/>
        <v>30</v>
      </c>
      <c r="E3868" t="str">
        <f t="shared" si="1"/>
        <v>$4,574,189</v>
      </c>
      <c r="F3868" t="str">
        <f t="shared" si="2"/>
        <v/>
      </c>
      <c r="G3868" t="str">
        <f t="shared" si="3"/>
        <v>$4,574,189</v>
      </c>
      <c r="H3868" t="s">
        <v>8599</v>
      </c>
      <c r="J3868" t="s">
        <v>65</v>
      </c>
      <c r="K3868" t="s">
        <v>101</v>
      </c>
      <c r="L3868">
        <v>4574189</v>
      </c>
      <c r="M3868" t="s">
        <v>698</v>
      </c>
    </row>
    <row r="3869" spans="1:13">
      <c r="A3869">
        <v>5515</v>
      </c>
      <c r="B3869" t="s">
        <v>8</v>
      </c>
      <c r="C3869" s="16" t="s">
        <v>8600</v>
      </c>
      <c r="D3869">
        <f t="shared" si="0"/>
        <v>30</v>
      </c>
      <c r="E3869" t="str">
        <f t="shared" si="1"/>
        <v>$3,630,000</v>
      </c>
      <c r="F3869" t="str">
        <f t="shared" si="2"/>
        <v/>
      </c>
      <c r="G3869" t="str">
        <f t="shared" si="3"/>
        <v>$3,630,000</v>
      </c>
      <c r="H3869" t="s">
        <v>4387</v>
      </c>
      <c r="J3869" t="s">
        <v>65</v>
      </c>
      <c r="K3869" t="s">
        <v>101</v>
      </c>
      <c r="L3869">
        <v>3630000</v>
      </c>
      <c r="M3869" t="s">
        <v>1400</v>
      </c>
    </row>
    <row r="3870" spans="1:13">
      <c r="A3870">
        <v>5516</v>
      </c>
      <c r="B3870" t="s">
        <v>8</v>
      </c>
      <c r="C3870" s="16" t="s">
        <v>8601</v>
      </c>
      <c r="D3870">
        <f t="shared" si="0"/>
        <v>30</v>
      </c>
      <c r="E3870" t="str">
        <f t="shared" si="1"/>
        <v>$2,032,800</v>
      </c>
      <c r="F3870" t="str">
        <f t="shared" si="2"/>
        <v/>
      </c>
      <c r="G3870" t="str">
        <f t="shared" si="3"/>
        <v>$2,032,800</v>
      </c>
      <c r="H3870" t="s">
        <v>8602</v>
      </c>
      <c r="J3870" t="s">
        <v>65</v>
      </c>
      <c r="K3870" t="s">
        <v>101</v>
      </c>
      <c r="L3870">
        <v>2032800</v>
      </c>
      <c r="M3870" t="s">
        <v>2926</v>
      </c>
    </row>
    <row r="3871" spans="1:13">
      <c r="A3871">
        <v>5517</v>
      </c>
      <c r="B3871" t="s">
        <v>8</v>
      </c>
      <c r="C3871" s="16" t="s">
        <v>8603</v>
      </c>
      <c r="D3871">
        <f t="shared" si="0"/>
        <v>30</v>
      </c>
      <c r="E3871" t="str">
        <f t="shared" si="1"/>
        <v>$1,869,600</v>
      </c>
      <c r="F3871" t="str">
        <f t="shared" si="2"/>
        <v/>
      </c>
      <c r="G3871" t="str">
        <f t="shared" si="3"/>
        <v>$1,869,600</v>
      </c>
      <c r="H3871" t="s">
        <v>8604</v>
      </c>
      <c r="J3871" t="s">
        <v>65</v>
      </c>
      <c r="K3871" t="s">
        <v>101</v>
      </c>
      <c r="L3871">
        <v>1869600</v>
      </c>
      <c r="M3871" t="s">
        <v>5377</v>
      </c>
    </row>
    <row r="3872" spans="1:13">
      <c r="A3872">
        <v>5518</v>
      </c>
      <c r="B3872" t="s">
        <v>8</v>
      </c>
      <c r="C3872" s="16" t="s">
        <v>8605</v>
      </c>
      <c r="D3872">
        <f t="shared" si="0"/>
        <v>30</v>
      </c>
      <c r="E3872" t="str">
        <f t="shared" si="1"/>
        <v>$1,141,838 min, counts $797,581</v>
      </c>
      <c r="F3872">
        <f t="shared" si="2"/>
        <v>11</v>
      </c>
      <c r="G3872" t="str">
        <f t="shared" si="3"/>
        <v>$1,141,838</v>
      </c>
      <c r="H3872" t="s">
        <v>8501</v>
      </c>
      <c r="J3872" t="s">
        <v>65</v>
      </c>
      <c r="K3872" t="s">
        <v>101</v>
      </c>
      <c r="L3872">
        <v>1141838</v>
      </c>
      <c r="M3872" t="s">
        <v>5910</v>
      </c>
    </row>
    <row r="3873" spans="1:13">
      <c r="A3873">
        <v>5519</v>
      </c>
      <c r="B3873" t="s">
        <v>8</v>
      </c>
      <c r="C3873" s="16" t="s">
        <v>8606</v>
      </c>
      <c r="D3873">
        <f t="shared" si="0"/>
        <v>30</v>
      </c>
      <c r="E3873" t="str">
        <f t="shared" si="1"/>
        <v>$1,141,838 min, counts $797,581</v>
      </c>
      <c r="F3873">
        <f t="shared" si="2"/>
        <v>11</v>
      </c>
      <c r="G3873" t="str">
        <f t="shared" si="3"/>
        <v>$1,141,838</v>
      </c>
      <c r="H3873" t="s">
        <v>8501</v>
      </c>
      <c r="J3873" t="s">
        <v>65</v>
      </c>
      <c r="K3873" t="s">
        <v>101</v>
      </c>
      <c r="L3873">
        <v>1141838</v>
      </c>
      <c r="M3873" t="s">
        <v>5952</v>
      </c>
    </row>
    <row r="3874" spans="1:13">
      <c r="A3874">
        <v>5520</v>
      </c>
      <c r="B3874" t="s">
        <v>8</v>
      </c>
      <c r="C3874" s="16" t="s">
        <v>8607</v>
      </c>
      <c r="D3874">
        <f t="shared" si="0"/>
        <v>30</v>
      </c>
      <c r="E3874" t="str">
        <f t="shared" si="1"/>
        <v>$998,398 minimum</v>
      </c>
      <c r="F3874">
        <f t="shared" si="2"/>
        <v>9</v>
      </c>
      <c r="G3874" t="str">
        <f t="shared" si="3"/>
        <v>$998,398</v>
      </c>
      <c r="H3874" t="s">
        <v>8289</v>
      </c>
      <c r="J3874" t="s">
        <v>65</v>
      </c>
      <c r="K3874" t="s">
        <v>101</v>
      </c>
      <c r="L3874">
        <v>998398</v>
      </c>
      <c r="M3874" t="s">
        <v>4960</v>
      </c>
    </row>
    <row r="3875" spans="1:13">
      <c r="A3875">
        <v>5521</v>
      </c>
      <c r="B3875" t="s">
        <v>8</v>
      </c>
      <c r="C3875" s="16" t="s">
        <v>8608</v>
      </c>
      <c r="D3875">
        <f t="shared" si="0"/>
        <v>30</v>
      </c>
      <c r="E3875" t="str">
        <f t="shared" si="1"/>
        <v>$998,398 minimum</v>
      </c>
      <c r="F3875">
        <f t="shared" si="2"/>
        <v>9</v>
      </c>
      <c r="G3875" t="str">
        <f t="shared" si="3"/>
        <v>$998,398</v>
      </c>
      <c r="H3875" t="s">
        <v>8289</v>
      </c>
      <c r="J3875" t="s">
        <v>65</v>
      </c>
      <c r="K3875" t="s">
        <v>101</v>
      </c>
      <c r="L3875">
        <v>998398</v>
      </c>
      <c r="M3875" t="s">
        <v>3209</v>
      </c>
    </row>
    <row r="3876" spans="1:13">
      <c r="A3876">
        <v>5522</v>
      </c>
      <c r="B3876" t="s">
        <v>8</v>
      </c>
      <c r="C3876" s="16" t="s">
        <v>8609</v>
      </c>
      <c r="D3876">
        <f t="shared" si="0"/>
        <v>30</v>
      </c>
      <c r="E3876" t="str">
        <f t="shared" si="1"/>
        <v>$26,007 signed 1/21, rel 1/31</v>
      </c>
      <c r="F3876">
        <f t="shared" si="2"/>
        <v>8</v>
      </c>
      <c r="G3876" t="str">
        <f t="shared" si="3"/>
        <v>$26,007</v>
      </c>
      <c r="H3876" t="s">
        <v>8610</v>
      </c>
      <c r="J3876" t="s">
        <v>65</v>
      </c>
      <c r="K3876" t="s">
        <v>101</v>
      </c>
      <c r="L3876">
        <v>26007</v>
      </c>
      <c r="M3876" t="s">
        <v>8611</v>
      </c>
    </row>
    <row r="3877" spans="1:13">
      <c r="A3877">
        <v>5524</v>
      </c>
      <c r="B3877" t="s">
        <v>8</v>
      </c>
      <c r="C3877" s="16" t="s">
        <v>8612</v>
      </c>
      <c r="D3877">
        <f t="shared" si="0"/>
        <v>30</v>
      </c>
      <c r="E3877" t="str">
        <f t="shared" si="1"/>
        <v>$20,840,625</v>
      </c>
      <c r="F3877" t="str">
        <f t="shared" si="2"/>
        <v/>
      </c>
      <c r="G3877" t="str">
        <f t="shared" si="3"/>
        <v>$20,840,625</v>
      </c>
      <c r="H3877" t="s">
        <v>8296</v>
      </c>
      <c r="J3877" t="s">
        <v>67</v>
      </c>
      <c r="K3877" t="s">
        <v>101</v>
      </c>
      <c r="L3877">
        <v>20840625</v>
      </c>
      <c r="M3877" t="s">
        <v>6005</v>
      </c>
    </row>
    <row r="3878" spans="1:13">
      <c r="A3878">
        <v>5525</v>
      </c>
      <c r="B3878" t="s">
        <v>8</v>
      </c>
      <c r="C3878" s="16" t="s">
        <v>8613</v>
      </c>
      <c r="D3878">
        <f t="shared" si="0"/>
        <v>30</v>
      </c>
      <c r="E3878" t="str">
        <f t="shared" si="1"/>
        <v>$12,827,676</v>
      </c>
      <c r="F3878" t="str">
        <f t="shared" si="2"/>
        <v/>
      </c>
      <c r="G3878" t="str">
        <f t="shared" si="3"/>
        <v>$12,827,676</v>
      </c>
      <c r="H3878" t="s">
        <v>8614</v>
      </c>
      <c r="J3878" t="s">
        <v>67</v>
      </c>
      <c r="K3878" t="s">
        <v>101</v>
      </c>
      <c r="L3878">
        <v>12827676</v>
      </c>
      <c r="M3878" t="s">
        <v>5482</v>
      </c>
    </row>
    <row r="3879" spans="1:13">
      <c r="A3879">
        <v>5526</v>
      </c>
      <c r="B3879" t="s">
        <v>8</v>
      </c>
      <c r="C3879" s="16" t="s">
        <v>8615</v>
      </c>
      <c r="D3879">
        <f t="shared" si="0"/>
        <v>30</v>
      </c>
      <c r="E3879" t="str">
        <f t="shared" si="1"/>
        <v>$9,723,983</v>
      </c>
      <c r="F3879" t="str">
        <f t="shared" si="2"/>
        <v/>
      </c>
      <c r="G3879" t="str">
        <f t="shared" si="3"/>
        <v>$9,723,983</v>
      </c>
      <c r="H3879" t="s">
        <v>8616</v>
      </c>
      <c r="J3879" t="s">
        <v>67</v>
      </c>
      <c r="K3879" t="s">
        <v>101</v>
      </c>
      <c r="L3879">
        <v>9723983</v>
      </c>
      <c r="M3879" t="s">
        <v>3848</v>
      </c>
    </row>
    <row r="3880" spans="1:13">
      <c r="A3880">
        <v>5527</v>
      </c>
      <c r="B3880" t="s">
        <v>8</v>
      </c>
      <c r="C3880" s="16" t="s">
        <v>8617</v>
      </c>
      <c r="D3880">
        <f t="shared" si="0"/>
        <v>30</v>
      </c>
      <c r="E3880" t="str">
        <f t="shared" si="1"/>
        <v>$9,226,250</v>
      </c>
      <c r="F3880" t="str">
        <f t="shared" si="2"/>
        <v/>
      </c>
      <c r="G3880" t="str">
        <f t="shared" si="3"/>
        <v>$9,226,250</v>
      </c>
      <c r="H3880" t="s">
        <v>8618</v>
      </c>
      <c r="J3880" t="s">
        <v>67</v>
      </c>
      <c r="K3880" t="s">
        <v>101</v>
      </c>
      <c r="L3880">
        <v>9226250</v>
      </c>
      <c r="M3880" t="s">
        <v>2282</v>
      </c>
    </row>
    <row r="3881" spans="1:13">
      <c r="A3881">
        <v>5528</v>
      </c>
      <c r="B3881" t="s">
        <v>8</v>
      </c>
      <c r="C3881" s="16" t="s">
        <v>8619</v>
      </c>
      <c r="D3881">
        <f t="shared" si="0"/>
        <v>30</v>
      </c>
      <c r="E3881" t="str">
        <f t="shared" si="1"/>
        <v>$9,100,000 retired 12/11</v>
      </c>
      <c r="F3881">
        <f t="shared" si="2"/>
        <v>11</v>
      </c>
      <c r="G3881" t="str">
        <f t="shared" si="3"/>
        <v>$9,100,000</v>
      </c>
      <c r="H3881" t="s">
        <v>8620</v>
      </c>
      <c r="J3881" t="s">
        <v>67</v>
      </c>
      <c r="K3881" t="s">
        <v>101</v>
      </c>
      <c r="L3881">
        <v>9100000</v>
      </c>
      <c r="M3881" t="s">
        <v>4843</v>
      </c>
    </row>
    <row r="3882" spans="1:13">
      <c r="A3882">
        <v>5529</v>
      </c>
      <c r="B3882" t="s">
        <v>8</v>
      </c>
      <c r="C3882" s="16" t="s">
        <v>8621</v>
      </c>
      <c r="D3882">
        <f t="shared" si="0"/>
        <v>30</v>
      </c>
      <c r="E3882" t="str">
        <f t="shared" si="1"/>
        <v>$8,685,500</v>
      </c>
      <c r="F3882" t="str">
        <f t="shared" si="2"/>
        <v/>
      </c>
      <c r="G3882" t="str">
        <f t="shared" si="3"/>
        <v>$8,685,500</v>
      </c>
      <c r="H3882" t="s">
        <v>8622</v>
      </c>
      <c r="J3882" t="s">
        <v>67</v>
      </c>
      <c r="K3882" t="s">
        <v>101</v>
      </c>
      <c r="L3882">
        <v>8685500</v>
      </c>
      <c r="M3882" t="s">
        <v>3300</v>
      </c>
    </row>
    <row r="3883" spans="1:13">
      <c r="A3883">
        <v>5530</v>
      </c>
      <c r="B3883" t="s">
        <v>8</v>
      </c>
      <c r="C3883" s="16" t="s">
        <v>8623</v>
      </c>
      <c r="D3883">
        <f t="shared" si="0"/>
        <v>30</v>
      </c>
      <c r="E3883" t="str">
        <f t="shared" si="1"/>
        <v>$6,750,000</v>
      </c>
      <c r="F3883" t="str">
        <f t="shared" si="2"/>
        <v/>
      </c>
      <c r="G3883" t="str">
        <f t="shared" si="3"/>
        <v>$6,750,000</v>
      </c>
      <c r="H3883" t="s">
        <v>2449</v>
      </c>
      <c r="J3883" t="s">
        <v>67</v>
      </c>
      <c r="K3883" t="s">
        <v>101</v>
      </c>
      <c r="L3883">
        <v>6750000</v>
      </c>
      <c r="M3883" t="s">
        <v>3655</v>
      </c>
    </row>
    <row r="3884" spans="1:13">
      <c r="A3884">
        <v>5531</v>
      </c>
      <c r="B3884" t="s">
        <v>8</v>
      </c>
      <c r="C3884" s="16" t="s">
        <v>8624</v>
      </c>
      <c r="D3884">
        <f t="shared" si="0"/>
        <v>30</v>
      </c>
      <c r="E3884" t="str">
        <f t="shared" si="1"/>
        <v>$6,049,400</v>
      </c>
      <c r="F3884" t="str">
        <f t="shared" si="2"/>
        <v/>
      </c>
      <c r="G3884" t="str">
        <f t="shared" si="3"/>
        <v>$6,049,400</v>
      </c>
      <c r="H3884" t="s">
        <v>8164</v>
      </c>
      <c r="J3884" t="s">
        <v>67</v>
      </c>
      <c r="K3884" t="s">
        <v>101</v>
      </c>
      <c r="L3884">
        <v>6049400</v>
      </c>
      <c r="M3884" t="s">
        <v>4344</v>
      </c>
    </row>
    <row r="3885" spans="1:13">
      <c r="A3885">
        <v>5532</v>
      </c>
      <c r="B3885" t="s">
        <v>8</v>
      </c>
      <c r="C3885" s="16" t="s">
        <v>8625</v>
      </c>
      <c r="D3885">
        <f t="shared" si="0"/>
        <v>30</v>
      </c>
      <c r="E3885" t="str">
        <f t="shared" si="1"/>
        <v>$5,585,000</v>
      </c>
      <c r="F3885" t="str">
        <f t="shared" si="2"/>
        <v/>
      </c>
      <c r="G3885" t="str">
        <f t="shared" si="3"/>
        <v>$5,585,000</v>
      </c>
      <c r="H3885" t="s">
        <v>8167</v>
      </c>
      <c r="J3885" t="s">
        <v>67</v>
      </c>
      <c r="K3885" t="s">
        <v>101</v>
      </c>
      <c r="L3885">
        <v>5585000</v>
      </c>
      <c r="M3885" t="s">
        <v>3038</v>
      </c>
    </row>
    <row r="3886" spans="1:13">
      <c r="A3886">
        <v>5533</v>
      </c>
      <c r="B3886" t="s">
        <v>8</v>
      </c>
      <c r="C3886" s="16" t="s">
        <v>8626</v>
      </c>
      <c r="D3886">
        <f t="shared" si="0"/>
        <v>30</v>
      </c>
      <c r="E3886" t="str">
        <f t="shared" si="1"/>
        <v>$2,873,520</v>
      </c>
      <c r="F3886" t="str">
        <f t="shared" si="2"/>
        <v/>
      </c>
      <c r="G3886" t="str">
        <f t="shared" si="3"/>
        <v>$2,873,520</v>
      </c>
      <c r="H3886" t="s">
        <v>8627</v>
      </c>
      <c r="J3886" t="s">
        <v>67</v>
      </c>
      <c r="K3886" t="s">
        <v>101</v>
      </c>
      <c r="L3886">
        <v>2873520</v>
      </c>
      <c r="M3886" t="s">
        <v>434</v>
      </c>
    </row>
    <row r="3887" spans="1:13">
      <c r="A3887">
        <v>5534</v>
      </c>
      <c r="B3887" t="s">
        <v>8</v>
      </c>
      <c r="C3887" s="16" t="s">
        <v>8628</v>
      </c>
      <c r="D3887">
        <f t="shared" si="0"/>
        <v>30</v>
      </c>
      <c r="E3887" t="str">
        <f t="shared" si="1"/>
        <v>$2,020,179</v>
      </c>
      <c r="F3887" t="str">
        <f t="shared" si="2"/>
        <v/>
      </c>
      <c r="G3887" t="str">
        <f t="shared" si="3"/>
        <v>$2,020,179</v>
      </c>
      <c r="H3887" t="s">
        <v>8629</v>
      </c>
      <c r="J3887" t="s">
        <v>67</v>
      </c>
      <c r="K3887" t="s">
        <v>101</v>
      </c>
      <c r="L3887">
        <v>2020179</v>
      </c>
      <c r="M3887" t="s">
        <v>1047</v>
      </c>
    </row>
    <row r="3888" spans="1:13">
      <c r="A3888">
        <v>5535</v>
      </c>
      <c r="B3888" t="s">
        <v>8</v>
      </c>
      <c r="C3888" s="16" t="s">
        <v>8630</v>
      </c>
      <c r="D3888">
        <f t="shared" si="0"/>
        <v>30</v>
      </c>
      <c r="E3888" t="str">
        <f t="shared" si="1"/>
        <v>$1,788,033</v>
      </c>
      <c r="F3888" t="str">
        <f t="shared" si="2"/>
        <v/>
      </c>
      <c r="G3888" t="str">
        <f t="shared" si="3"/>
        <v>$1,788,033</v>
      </c>
      <c r="H3888" t="s">
        <v>8631</v>
      </c>
      <c r="J3888" t="s">
        <v>67</v>
      </c>
      <c r="K3888" t="s">
        <v>101</v>
      </c>
      <c r="L3888">
        <v>1788033</v>
      </c>
      <c r="M3888" t="s">
        <v>148</v>
      </c>
    </row>
    <row r="3889" spans="1:13">
      <c r="A3889">
        <v>5536</v>
      </c>
      <c r="B3889" t="s">
        <v>8</v>
      </c>
      <c r="C3889" s="16" t="s">
        <v>8632</v>
      </c>
      <c r="D3889">
        <f t="shared" si="0"/>
        <v>30</v>
      </c>
      <c r="E3889" t="str">
        <f t="shared" si="1"/>
        <v>$1,173,480</v>
      </c>
      <c r="F3889" t="str">
        <f t="shared" si="2"/>
        <v/>
      </c>
      <c r="G3889" t="str">
        <f t="shared" si="3"/>
        <v>$1,173,480</v>
      </c>
      <c r="H3889" t="s">
        <v>8633</v>
      </c>
      <c r="J3889" t="s">
        <v>67</v>
      </c>
      <c r="K3889" t="s">
        <v>101</v>
      </c>
      <c r="L3889">
        <v>1173480</v>
      </c>
      <c r="M3889" t="s">
        <v>441</v>
      </c>
    </row>
    <row r="3890" spans="1:13">
      <c r="A3890">
        <v>5538</v>
      </c>
      <c r="B3890" t="s">
        <v>8</v>
      </c>
      <c r="C3890" s="16" t="s">
        <v>8634</v>
      </c>
      <c r="D3890">
        <f t="shared" si="0"/>
        <v>30</v>
      </c>
      <c r="E3890" t="str">
        <f t="shared" si="1"/>
        <v>$7,647,500</v>
      </c>
      <c r="F3890" t="str">
        <f t="shared" si="2"/>
        <v/>
      </c>
      <c r="G3890" t="str">
        <f t="shared" si="3"/>
        <v>$7,647,500</v>
      </c>
      <c r="H3890" t="s">
        <v>8635</v>
      </c>
      <c r="J3890" t="s">
        <v>71</v>
      </c>
      <c r="K3890" t="s">
        <v>101</v>
      </c>
      <c r="L3890">
        <v>7647500</v>
      </c>
      <c r="M3890" t="s">
        <v>5552</v>
      </c>
    </row>
    <row r="3891" spans="1:13">
      <c r="A3891">
        <v>5539</v>
      </c>
      <c r="B3891" t="s">
        <v>8</v>
      </c>
      <c r="C3891" s="16" t="s">
        <v>8636</v>
      </c>
      <c r="D3891">
        <f t="shared" si="0"/>
        <v>30</v>
      </c>
      <c r="E3891" t="str">
        <f t="shared" si="1"/>
        <v>$6,350,000</v>
      </c>
      <c r="F3891" t="str">
        <f t="shared" si="2"/>
        <v/>
      </c>
      <c r="G3891" t="str">
        <f t="shared" si="3"/>
        <v>$6,350,000</v>
      </c>
      <c r="H3891" t="s">
        <v>8637</v>
      </c>
      <c r="J3891" t="s">
        <v>71</v>
      </c>
      <c r="K3891" t="s">
        <v>101</v>
      </c>
      <c r="L3891">
        <v>6350000</v>
      </c>
      <c r="M3891" t="s">
        <v>1107</v>
      </c>
    </row>
    <row r="3892" spans="1:13">
      <c r="A3892">
        <v>5540</v>
      </c>
      <c r="B3892" t="s">
        <v>8</v>
      </c>
      <c r="C3892" s="16" t="s">
        <v>8638</v>
      </c>
      <c r="D3892">
        <f t="shared" si="0"/>
        <v>30</v>
      </c>
      <c r="E3892" t="str">
        <f t="shared" si="1"/>
        <v>$6,200,000</v>
      </c>
      <c r="F3892" t="str">
        <f t="shared" si="2"/>
        <v/>
      </c>
      <c r="G3892" t="str">
        <f t="shared" si="3"/>
        <v>$6,200,000</v>
      </c>
      <c r="H3892" t="s">
        <v>8196</v>
      </c>
      <c r="J3892" t="s">
        <v>71</v>
      </c>
      <c r="K3892" t="s">
        <v>101</v>
      </c>
      <c r="L3892">
        <v>6200000</v>
      </c>
      <c r="M3892" t="s">
        <v>3429</v>
      </c>
    </row>
    <row r="3893" spans="1:13">
      <c r="A3893">
        <v>5541</v>
      </c>
      <c r="B3893" t="s">
        <v>8</v>
      </c>
      <c r="C3893" s="16" t="s">
        <v>8639</v>
      </c>
      <c r="D3893">
        <f t="shared" si="0"/>
        <v>30</v>
      </c>
      <c r="E3893" t="str">
        <f t="shared" si="1"/>
        <v>$5,950,894 released 8/20</v>
      </c>
      <c r="F3893">
        <f t="shared" si="2"/>
        <v>11</v>
      </c>
      <c r="G3893" t="str">
        <f t="shared" si="3"/>
        <v>$5,950,894</v>
      </c>
      <c r="H3893" t="s">
        <v>8640</v>
      </c>
      <c r="J3893" t="s">
        <v>71</v>
      </c>
      <c r="K3893" t="s">
        <v>101</v>
      </c>
      <c r="L3893">
        <v>5950894</v>
      </c>
      <c r="M3893" t="s">
        <v>4992</v>
      </c>
    </row>
    <row r="3894" spans="1:13">
      <c r="A3894">
        <v>5542</v>
      </c>
      <c r="B3894" t="s">
        <v>8</v>
      </c>
      <c r="C3894" s="16" t="s">
        <v>8641</v>
      </c>
      <c r="D3894">
        <f t="shared" si="0"/>
        <v>30</v>
      </c>
      <c r="E3894" t="str">
        <f t="shared" si="1"/>
        <v>$5,300,000</v>
      </c>
      <c r="F3894" t="str">
        <f t="shared" si="2"/>
        <v/>
      </c>
      <c r="G3894" t="str">
        <f t="shared" si="3"/>
        <v>$5,300,000</v>
      </c>
      <c r="H3894" t="s">
        <v>7165</v>
      </c>
      <c r="J3894" t="s">
        <v>71</v>
      </c>
      <c r="K3894" t="s">
        <v>101</v>
      </c>
      <c r="L3894">
        <v>5300000</v>
      </c>
      <c r="M3894" t="s">
        <v>4957</v>
      </c>
    </row>
    <row r="3895" spans="1:13">
      <c r="A3895">
        <v>5543</v>
      </c>
      <c r="B3895" t="s">
        <v>8</v>
      </c>
      <c r="C3895" s="16" t="s">
        <v>8642</v>
      </c>
      <c r="D3895">
        <f t="shared" si="0"/>
        <v>30</v>
      </c>
      <c r="E3895" t="str">
        <f t="shared" si="1"/>
        <v>$4,795,000</v>
      </c>
      <c r="F3895" t="str">
        <f t="shared" si="2"/>
        <v/>
      </c>
      <c r="G3895" t="str">
        <f t="shared" si="3"/>
        <v>$4,795,000</v>
      </c>
      <c r="H3895" t="s">
        <v>8643</v>
      </c>
      <c r="J3895" t="s">
        <v>71</v>
      </c>
      <c r="K3895" t="s">
        <v>101</v>
      </c>
      <c r="L3895">
        <v>4795000</v>
      </c>
      <c r="M3895" t="s">
        <v>5323</v>
      </c>
    </row>
    <row r="3896" spans="1:13">
      <c r="A3896">
        <v>5544</v>
      </c>
      <c r="B3896" t="s">
        <v>8</v>
      </c>
      <c r="C3896" s="16" t="s">
        <v>8644</v>
      </c>
      <c r="D3896">
        <f t="shared" si="0"/>
        <v>30</v>
      </c>
      <c r="E3896" t="str">
        <f t="shared" si="1"/>
        <v>$4,778,548 signed 12/30</v>
      </c>
      <c r="F3896">
        <f t="shared" si="2"/>
        <v>11</v>
      </c>
      <c r="G3896" t="str">
        <f t="shared" si="3"/>
        <v>$4,778,548</v>
      </c>
      <c r="H3896" t="s">
        <v>8645</v>
      </c>
      <c r="J3896" t="s">
        <v>71</v>
      </c>
      <c r="K3896" t="s">
        <v>101</v>
      </c>
      <c r="L3896">
        <v>4778548</v>
      </c>
      <c r="M3896" t="s">
        <v>5715</v>
      </c>
    </row>
    <row r="3897" spans="1:13">
      <c r="A3897">
        <v>5545</v>
      </c>
      <c r="B3897" t="s">
        <v>8</v>
      </c>
      <c r="C3897" s="16" t="s">
        <v>8646</v>
      </c>
      <c r="D3897">
        <f t="shared" si="0"/>
        <v>30</v>
      </c>
      <c r="E3897" t="str">
        <f t="shared" si="1"/>
        <v>$4,484,040</v>
      </c>
      <c r="F3897" t="str">
        <f t="shared" si="2"/>
        <v/>
      </c>
      <c r="G3897" t="str">
        <f t="shared" si="3"/>
        <v>$4,484,040</v>
      </c>
      <c r="H3897" t="s">
        <v>8647</v>
      </c>
      <c r="J3897" t="s">
        <v>71</v>
      </c>
      <c r="K3897" t="s">
        <v>101</v>
      </c>
      <c r="L3897">
        <v>4484040</v>
      </c>
      <c r="M3897" t="s">
        <v>1091</v>
      </c>
    </row>
    <row r="3898" spans="1:13">
      <c r="A3898">
        <v>5546</v>
      </c>
      <c r="B3898" t="s">
        <v>8</v>
      </c>
      <c r="C3898" s="16" t="s">
        <v>8648</v>
      </c>
      <c r="D3898">
        <f t="shared" si="0"/>
        <v>30</v>
      </c>
      <c r="E3898" t="str">
        <f t="shared" si="1"/>
        <v>$3,579,131</v>
      </c>
      <c r="F3898" t="str">
        <f t="shared" si="2"/>
        <v/>
      </c>
      <c r="G3898" t="str">
        <f t="shared" si="3"/>
        <v>$3,579,131</v>
      </c>
      <c r="H3898" t="s">
        <v>8649</v>
      </c>
      <c r="J3898" t="s">
        <v>71</v>
      </c>
      <c r="K3898" t="s">
        <v>101</v>
      </c>
      <c r="L3898">
        <v>3579131</v>
      </c>
      <c r="M3898" t="s">
        <v>5866</v>
      </c>
    </row>
    <row r="3899" spans="1:13">
      <c r="A3899">
        <v>5547</v>
      </c>
      <c r="B3899" t="s">
        <v>8</v>
      </c>
      <c r="C3899" s="16" t="s">
        <v>8650</v>
      </c>
      <c r="D3899">
        <f t="shared" si="0"/>
        <v>30</v>
      </c>
      <c r="E3899" t="str">
        <f t="shared" si="1"/>
        <v>$3,493,680</v>
      </c>
      <c r="F3899" t="str">
        <f t="shared" si="2"/>
        <v/>
      </c>
      <c r="G3899" t="str">
        <f t="shared" si="3"/>
        <v>$3,493,680</v>
      </c>
      <c r="H3899" t="s">
        <v>8651</v>
      </c>
      <c r="J3899" t="s">
        <v>71</v>
      </c>
      <c r="K3899" t="s">
        <v>101</v>
      </c>
      <c r="L3899">
        <v>3493680</v>
      </c>
      <c r="M3899" t="s">
        <v>1095</v>
      </c>
    </row>
    <row r="3900" spans="1:13">
      <c r="A3900">
        <v>5548</v>
      </c>
      <c r="B3900" t="s">
        <v>8</v>
      </c>
      <c r="C3900" s="16" t="s">
        <v>8652</v>
      </c>
      <c r="D3900">
        <f t="shared" si="0"/>
        <v>30</v>
      </c>
      <c r="E3900" t="str">
        <f t="shared" si="1"/>
        <v>$3,287,640</v>
      </c>
      <c r="F3900" t="str">
        <f t="shared" si="2"/>
        <v/>
      </c>
      <c r="G3900" t="str">
        <f t="shared" si="3"/>
        <v>$3,287,640</v>
      </c>
      <c r="H3900" t="s">
        <v>8653</v>
      </c>
      <c r="J3900" t="s">
        <v>71</v>
      </c>
      <c r="K3900" t="s">
        <v>101</v>
      </c>
      <c r="L3900">
        <v>3287640</v>
      </c>
      <c r="M3900" t="s">
        <v>707</v>
      </c>
    </row>
    <row r="3901" spans="1:13">
      <c r="A3901">
        <v>5549</v>
      </c>
      <c r="B3901" t="s">
        <v>8</v>
      </c>
      <c r="C3901" s="16" t="s">
        <v>8654</v>
      </c>
      <c r="D3901">
        <f t="shared" si="0"/>
        <v>30</v>
      </c>
      <c r="E3901" t="str">
        <f t="shared" si="1"/>
        <v>$3,240,000</v>
      </c>
      <c r="F3901" t="str">
        <f t="shared" si="2"/>
        <v/>
      </c>
      <c r="G3901" t="str">
        <f t="shared" si="3"/>
        <v>$3,240,000</v>
      </c>
      <c r="H3901" t="s">
        <v>7685</v>
      </c>
      <c r="J3901" t="s">
        <v>71</v>
      </c>
      <c r="K3901" t="s">
        <v>101</v>
      </c>
      <c r="L3901">
        <v>3240000</v>
      </c>
      <c r="M3901" t="s">
        <v>4809</v>
      </c>
    </row>
    <row r="3902" spans="1:13">
      <c r="A3902">
        <v>5550</v>
      </c>
      <c r="B3902" t="s">
        <v>8</v>
      </c>
      <c r="C3902" s="16" t="s">
        <v>8655</v>
      </c>
      <c r="D3902">
        <f t="shared" si="0"/>
        <v>30</v>
      </c>
      <c r="E3902" t="str">
        <f t="shared" si="1"/>
        <v>$3,100,000</v>
      </c>
      <c r="F3902" t="str">
        <f t="shared" si="2"/>
        <v/>
      </c>
      <c r="G3902" t="str">
        <f t="shared" si="3"/>
        <v>$3,100,000</v>
      </c>
      <c r="H3902" t="s">
        <v>2431</v>
      </c>
      <c r="J3902" t="s">
        <v>71</v>
      </c>
      <c r="K3902" t="s">
        <v>101</v>
      </c>
      <c r="L3902">
        <v>3100000</v>
      </c>
      <c r="M3902" t="s">
        <v>4285</v>
      </c>
    </row>
    <row r="3903" spans="1:13">
      <c r="A3903">
        <v>5551</v>
      </c>
      <c r="B3903" t="s">
        <v>8</v>
      </c>
      <c r="C3903" s="16" t="s">
        <v>8656</v>
      </c>
      <c r="D3903">
        <f t="shared" si="0"/>
        <v>30</v>
      </c>
      <c r="E3903" t="str">
        <f t="shared" si="1"/>
        <v>$2,252,400 released 2/19</v>
      </c>
      <c r="F3903">
        <f t="shared" si="2"/>
        <v>11</v>
      </c>
      <c r="G3903" t="str">
        <f t="shared" si="3"/>
        <v>$2,252,400</v>
      </c>
      <c r="H3903" t="s">
        <v>8657</v>
      </c>
      <c r="J3903" t="s">
        <v>71</v>
      </c>
      <c r="K3903" t="s">
        <v>101</v>
      </c>
      <c r="L3903">
        <v>2252400</v>
      </c>
      <c r="M3903" t="s">
        <v>5692</v>
      </c>
    </row>
    <row r="3904" spans="1:13">
      <c r="A3904">
        <v>5552</v>
      </c>
      <c r="B3904" t="s">
        <v>8</v>
      </c>
      <c r="C3904" s="16" t="s">
        <v>8658</v>
      </c>
      <c r="D3904">
        <f t="shared" si="0"/>
        <v>30</v>
      </c>
      <c r="E3904" t="str">
        <f t="shared" si="1"/>
        <v>$1,931,160</v>
      </c>
      <c r="F3904" t="str">
        <f t="shared" si="2"/>
        <v/>
      </c>
      <c r="G3904" t="str">
        <f t="shared" si="3"/>
        <v>$1,931,160</v>
      </c>
      <c r="H3904" t="s">
        <v>8659</v>
      </c>
      <c r="J3904" t="s">
        <v>71</v>
      </c>
      <c r="K3904" t="s">
        <v>101</v>
      </c>
      <c r="L3904">
        <v>1931160</v>
      </c>
      <c r="M3904" t="s">
        <v>117</v>
      </c>
    </row>
    <row r="3905" spans="1:13">
      <c r="A3905">
        <v>5553</v>
      </c>
      <c r="B3905" t="s">
        <v>8</v>
      </c>
      <c r="C3905" s="16" t="s">
        <v>8660</v>
      </c>
      <c r="D3905">
        <f t="shared" si="0"/>
        <v>30</v>
      </c>
      <c r="E3905" t="str">
        <f t="shared" si="1"/>
        <v>$964,080</v>
      </c>
      <c r="F3905" t="str">
        <f t="shared" si="2"/>
        <v/>
      </c>
      <c r="G3905" t="str">
        <f t="shared" si="3"/>
        <v>$964,080</v>
      </c>
      <c r="H3905" t="s">
        <v>8661</v>
      </c>
      <c r="J3905" t="s">
        <v>71</v>
      </c>
      <c r="K3905" t="s">
        <v>101</v>
      </c>
      <c r="L3905">
        <v>964080</v>
      </c>
      <c r="M3905" t="s">
        <v>2735</v>
      </c>
    </row>
    <row r="3906" spans="1:13">
      <c r="A3906">
        <v>5554</v>
      </c>
      <c r="B3906" t="s">
        <v>8</v>
      </c>
      <c r="C3906" s="16" t="s">
        <v>8662</v>
      </c>
      <c r="D3906">
        <f t="shared" si="0"/>
        <v>30</v>
      </c>
      <c r="E3906" t="str">
        <f t="shared" si="1"/>
        <v>$806,452</v>
      </c>
      <c r="F3906" t="str">
        <f t="shared" si="2"/>
        <v/>
      </c>
      <c r="G3906" t="str">
        <f t="shared" si="3"/>
        <v>$806,452</v>
      </c>
      <c r="H3906" t="s">
        <v>8663</v>
      </c>
      <c r="J3906" t="s">
        <v>71</v>
      </c>
      <c r="K3906" t="s">
        <v>101</v>
      </c>
      <c r="L3906">
        <v>806452</v>
      </c>
      <c r="M3906" t="s">
        <v>5467</v>
      </c>
    </row>
    <row r="3907" spans="1:13">
      <c r="A3907">
        <v>5555</v>
      </c>
      <c r="B3907" t="s">
        <v>8</v>
      </c>
      <c r="C3907" s="16" t="s">
        <v>8664</v>
      </c>
      <c r="D3907">
        <f t="shared" si="0"/>
        <v>30</v>
      </c>
      <c r="E3907" t="str">
        <f t="shared" si="1"/>
        <v>$148,238 signed 11/4, rel 12/30</v>
      </c>
      <c r="F3907">
        <f t="shared" si="2"/>
        <v>9</v>
      </c>
      <c r="G3907" t="str">
        <f t="shared" si="3"/>
        <v>$148,238</v>
      </c>
      <c r="H3907" t="s">
        <v>8665</v>
      </c>
      <c r="J3907" t="s">
        <v>71</v>
      </c>
      <c r="K3907" t="s">
        <v>101</v>
      </c>
      <c r="L3907">
        <v>148238</v>
      </c>
      <c r="M3907" t="s">
        <v>6017</v>
      </c>
    </row>
    <row r="3908" spans="1:13">
      <c r="A3908">
        <v>5556</v>
      </c>
      <c r="B3908" t="s">
        <v>8</v>
      </c>
      <c r="C3908" s="16" t="s">
        <v>8666</v>
      </c>
      <c r="D3908">
        <f t="shared" si="0"/>
        <v>30</v>
      </c>
      <c r="E3908" t="str">
        <f t="shared" si="1"/>
        <v>$32,842 released 11/3</v>
      </c>
      <c r="F3908">
        <f t="shared" si="2"/>
        <v>8</v>
      </c>
      <c r="G3908" t="str">
        <f t="shared" si="3"/>
        <v>$32,842</v>
      </c>
      <c r="H3908" t="s">
        <v>8667</v>
      </c>
      <c r="J3908" t="s">
        <v>71</v>
      </c>
      <c r="K3908" t="s">
        <v>101</v>
      </c>
      <c r="L3908">
        <v>32842</v>
      </c>
      <c r="M3908" t="s">
        <v>1860</v>
      </c>
    </row>
    <row r="3909" spans="1:13">
      <c r="A3909">
        <v>5558</v>
      </c>
      <c r="B3909" t="s">
        <v>8</v>
      </c>
      <c r="C3909" s="16" t="s">
        <v>8668</v>
      </c>
      <c r="D3909">
        <f t="shared" si="0"/>
        <v>30</v>
      </c>
      <c r="E3909" t="str">
        <f t="shared" si="1"/>
        <v>$16,447,871</v>
      </c>
      <c r="F3909" t="str">
        <f t="shared" si="2"/>
        <v/>
      </c>
      <c r="G3909" t="str">
        <f t="shared" si="3"/>
        <v>$16,447,871</v>
      </c>
      <c r="H3909" t="s">
        <v>8669</v>
      </c>
      <c r="J3909" t="s">
        <v>73</v>
      </c>
      <c r="K3909" t="s">
        <v>101</v>
      </c>
      <c r="L3909">
        <v>16447871</v>
      </c>
      <c r="M3909" t="s">
        <v>3113</v>
      </c>
    </row>
    <row r="3910" spans="1:13">
      <c r="A3910">
        <v>5559</v>
      </c>
      <c r="B3910" t="s">
        <v>8</v>
      </c>
      <c r="C3910" s="16" t="s">
        <v>8670</v>
      </c>
      <c r="D3910">
        <f t="shared" si="0"/>
        <v>30</v>
      </c>
      <c r="E3910" t="str">
        <f t="shared" si="1"/>
        <v>$13,758,000</v>
      </c>
      <c r="F3910" t="str">
        <f t="shared" si="2"/>
        <v/>
      </c>
      <c r="G3910" t="str">
        <f t="shared" si="3"/>
        <v>$13,758,000</v>
      </c>
      <c r="H3910" t="s">
        <v>8671</v>
      </c>
      <c r="J3910" t="s">
        <v>73</v>
      </c>
      <c r="K3910" t="s">
        <v>101</v>
      </c>
      <c r="L3910">
        <v>13758000</v>
      </c>
      <c r="M3910" t="s">
        <v>157</v>
      </c>
    </row>
    <row r="3911" spans="1:13">
      <c r="A3911">
        <v>5560</v>
      </c>
      <c r="B3911" t="s">
        <v>8</v>
      </c>
      <c r="C3911" s="16" t="s">
        <v>8672</v>
      </c>
      <c r="D3911">
        <f t="shared" si="0"/>
        <v>30</v>
      </c>
      <c r="E3911" t="str">
        <f t="shared" si="1"/>
        <v>$7,700,000</v>
      </c>
      <c r="F3911" t="str">
        <f t="shared" si="2"/>
        <v/>
      </c>
      <c r="G3911" t="str">
        <f t="shared" si="3"/>
        <v>$7,700,000</v>
      </c>
      <c r="H3911" t="s">
        <v>1348</v>
      </c>
      <c r="J3911" t="s">
        <v>73</v>
      </c>
      <c r="K3911" t="s">
        <v>101</v>
      </c>
      <c r="L3911">
        <v>7700000</v>
      </c>
      <c r="M3911" t="s">
        <v>447</v>
      </c>
    </row>
    <row r="3912" spans="1:13">
      <c r="A3912">
        <v>5561</v>
      </c>
      <c r="B3912" t="s">
        <v>8</v>
      </c>
      <c r="C3912" s="16" t="s">
        <v>8673</v>
      </c>
      <c r="D3912">
        <f t="shared" si="0"/>
        <v>30</v>
      </c>
      <c r="E3912" t="str">
        <f t="shared" si="1"/>
        <v>$6,864,200</v>
      </c>
      <c r="F3912" t="str">
        <f t="shared" si="2"/>
        <v/>
      </c>
      <c r="G3912" t="str">
        <f t="shared" si="3"/>
        <v>$6,864,200</v>
      </c>
      <c r="H3912" t="s">
        <v>7567</v>
      </c>
      <c r="J3912" t="s">
        <v>73</v>
      </c>
      <c r="K3912" t="s">
        <v>101</v>
      </c>
      <c r="L3912">
        <v>6864200</v>
      </c>
      <c r="M3912" t="s">
        <v>1978</v>
      </c>
    </row>
    <row r="3913" spans="1:13">
      <c r="A3913">
        <v>5562</v>
      </c>
      <c r="B3913" t="s">
        <v>8</v>
      </c>
      <c r="C3913" s="16" t="s">
        <v>8674</v>
      </c>
      <c r="D3913">
        <f t="shared" si="0"/>
        <v>30</v>
      </c>
      <c r="E3913" t="str">
        <f t="shared" si="1"/>
        <v>$5,746,000</v>
      </c>
      <c r="F3913" t="str">
        <f t="shared" si="2"/>
        <v/>
      </c>
      <c r="G3913" t="str">
        <f t="shared" si="3"/>
        <v>$5,746,000</v>
      </c>
      <c r="H3913" t="s">
        <v>8675</v>
      </c>
      <c r="J3913" t="s">
        <v>73</v>
      </c>
      <c r="K3913" t="s">
        <v>101</v>
      </c>
      <c r="L3913">
        <v>5746000</v>
      </c>
      <c r="M3913" t="s">
        <v>6091</v>
      </c>
    </row>
    <row r="3914" spans="1:13">
      <c r="A3914">
        <v>5563</v>
      </c>
      <c r="B3914" t="s">
        <v>8</v>
      </c>
      <c r="C3914" s="16" t="s">
        <v>8676</v>
      </c>
      <c r="D3914">
        <f t="shared" si="0"/>
        <v>30</v>
      </c>
      <c r="E3914" t="str">
        <f t="shared" si="1"/>
        <v>$5,300,000</v>
      </c>
      <c r="F3914" t="str">
        <f t="shared" si="2"/>
        <v/>
      </c>
      <c r="G3914" t="str">
        <f t="shared" si="3"/>
        <v>$5,300,000</v>
      </c>
      <c r="H3914" t="s">
        <v>7165</v>
      </c>
      <c r="J3914" t="s">
        <v>73</v>
      </c>
      <c r="K3914" t="s">
        <v>101</v>
      </c>
      <c r="L3914">
        <v>5300000</v>
      </c>
      <c r="M3914" t="s">
        <v>4424</v>
      </c>
    </row>
    <row r="3915" spans="1:13">
      <c r="A3915">
        <v>5564</v>
      </c>
      <c r="B3915" t="s">
        <v>8</v>
      </c>
      <c r="C3915" s="16" t="s">
        <v>8677</v>
      </c>
      <c r="D3915">
        <f t="shared" si="0"/>
        <v>30</v>
      </c>
      <c r="E3915" t="str">
        <f t="shared" si="1"/>
        <v>$4,900,000</v>
      </c>
      <c r="F3915" t="str">
        <f t="shared" si="2"/>
        <v/>
      </c>
      <c r="G3915" t="str">
        <f t="shared" si="3"/>
        <v>$4,900,000</v>
      </c>
      <c r="H3915" t="s">
        <v>8678</v>
      </c>
      <c r="J3915" t="s">
        <v>73</v>
      </c>
      <c r="K3915" t="s">
        <v>101</v>
      </c>
      <c r="L3915">
        <v>4900000</v>
      </c>
      <c r="M3915" t="s">
        <v>5801</v>
      </c>
    </row>
    <row r="3916" spans="1:13">
      <c r="A3916">
        <v>5565</v>
      </c>
      <c r="B3916" t="s">
        <v>8</v>
      </c>
      <c r="C3916" s="16" t="s">
        <v>8679</v>
      </c>
      <c r="D3916">
        <f t="shared" si="0"/>
        <v>30</v>
      </c>
      <c r="E3916" t="str">
        <f t="shared" si="1"/>
        <v>$2,250,000</v>
      </c>
      <c r="F3916" t="str">
        <f t="shared" si="2"/>
        <v/>
      </c>
      <c r="G3916" t="str">
        <f t="shared" si="3"/>
        <v>$2,250,000</v>
      </c>
      <c r="H3916" t="s">
        <v>329</v>
      </c>
      <c r="J3916" t="s">
        <v>73</v>
      </c>
      <c r="K3916" t="s">
        <v>101</v>
      </c>
      <c r="L3916">
        <v>2250000</v>
      </c>
      <c r="M3916" t="s">
        <v>6137</v>
      </c>
    </row>
    <row r="3917" spans="1:13">
      <c r="A3917">
        <v>5566</v>
      </c>
      <c r="B3917" t="s">
        <v>8</v>
      </c>
      <c r="C3917" s="16" t="s">
        <v>8680</v>
      </c>
      <c r="D3917">
        <f t="shared" si="0"/>
        <v>30</v>
      </c>
      <c r="E3917" t="str">
        <f t="shared" si="1"/>
        <v>$2,139,720</v>
      </c>
      <c r="F3917" t="str">
        <f t="shared" si="2"/>
        <v/>
      </c>
      <c r="G3917" t="str">
        <f t="shared" si="3"/>
        <v>$2,139,720</v>
      </c>
      <c r="H3917" t="s">
        <v>8681</v>
      </c>
      <c r="J3917" t="s">
        <v>73</v>
      </c>
      <c r="K3917" t="s">
        <v>101</v>
      </c>
      <c r="L3917">
        <v>2139720</v>
      </c>
      <c r="M3917" t="s">
        <v>710</v>
      </c>
    </row>
    <row r="3918" spans="1:13">
      <c r="A3918">
        <v>5567</v>
      </c>
      <c r="B3918" t="s">
        <v>8</v>
      </c>
      <c r="C3918" s="16" t="s">
        <v>8682</v>
      </c>
      <c r="D3918">
        <f t="shared" si="0"/>
        <v>30</v>
      </c>
      <c r="E3918" t="str">
        <f t="shared" si="1"/>
        <v>$1,910,000</v>
      </c>
      <c r="F3918" t="str">
        <f t="shared" si="2"/>
        <v/>
      </c>
      <c r="G3918" t="str">
        <f t="shared" si="3"/>
        <v>$1,910,000</v>
      </c>
      <c r="H3918" t="s">
        <v>8363</v>
      </c>
      <c r="J3918" t="s">
        <v>73</v>
      </c>
      <c r="K3918" t="s">
        <v>101</v>
      </c>
      <c r="L3918">
        <v>1910000</v>
      </c>
      <c r="M3918" t="s">
        <v>4597</v>
      </c>
    </row>
    <row r="3919" spans="1:13">
      <c r="A3919">
        <v>5568</v>
      </c>
      <c r="B3919" t="s">
        <v>8</v>
      </c>
      <c r="C3919" s="16" t="s">
        <v>8683</v>
      </c>
      <c r="D3919">
        <f t="shared" si="0"/>
        <v>30</v>
      </c>
      <c r="E3919" t="str">
        <f t="shared" si="1"/>
        <v>$1,176,240</v>
      </c>
      <c r="F3919" t="str">
        <f t="shared" si="2"/>
        <v/>
      </c>
      <c r="G3919" t="str">
        <f t="shared" si="3"/>
        <v>$1,176,240</v>
      </c>
      <c r="H3919" t="s">
        <v>8684</v>
      </c>
      <c r="J3919" t="s">
        <v>73</v>
      </c>
      <c r="K3919" t="s">
        <v>101</v>
      </c>
      <c r="L3919">
        <v>1176240</v>
      </c>
      <c r="M3919" t="s">
        <v>278</v>
      </c>
    </row>
    <row r="3920" spans="1:13">
      <c r="A3920">
        <v>5569</v>
      </c>
      <c r="B3920" t="s">
        <v>8</v>
      </c>
      <c r="C3920" s="16" t="s">
        <v>8685</v>
      </c>
      <c r="D3920">
        <f t="shared" si="0"/>
        <v>30</v>
      </c>
      <c r="E3920" t="str">
        <f t="shared" si="1"/>
        <v>$769,431 rel 12/6, s 12/12</v>
      </c>
      <c r="F3920">
        <f t="shared" si="2"/>
        <v>9</v>
      </c>
      <c r="G3920" t="str">
        <f t="shared" si="3"/>
        <v>$769,431</v>
      </c>
      <c r="H3920" t="s">
        <v>8686</v>
      </c>
      <c r="J3920" t="s">
        <v>73</v>
      </c>
      <c r="K3920" t="s">
        <v>101</v>
      </c>
      <c r="L3920">
        <v>769431</v>
      </c>
      <c r="M3920" t="s">
        <v>5281</v>
      </c>
    </row>
    <row r="3921" spans="1:13">
      <c r="A3921">
        <v>5570</v>
      </c>
      <c r="B3921" t="s">
        <v>8</v>
      </c>
      <c r="C3921" s="16" t="s">
        <v>8687</v>
      </c>
      <c r="D3921">
        <f t="shared" si="0"/>
        <v>30</v>
      </c>
      <c r="E3921" t="str">
        <f t="shared" si="1"/>
        <v>$711,517 minimum</v>
      </c>
      <c r="F3921">
        <f t="shared" si="2"/>
        <v>9</v>
      </c>
      <c r="G3921" t="str">
        <f t="shared" si="3"/>
        <v>$711,517</v>
      </c>
      <c r="H3921" t="s">
        <v>8133</v>
      </c>
      <c r="J3921" t="s">
        <v>73</v>
      </c>
      <c r="K3921" t="s">
        <v>101</v>
      </c>
      <c r="L3921">
        <v>711517</v>
      </c>
      <c r="M3921" t="s">
        <v>1520</v>
      </c>
    </row>
    <row r="3922" spans="1:13">
      <c r="A3922">
        <v>5572</v>
      </c>
      <c r="B3922" t="s">
        <v>8</v>
      </c>
      <c r="C3922" s="16" t="s">
        <v>8688</v>
      </c>
      <c r="D3922">
        <f t="shared" si="0"/>
        <v>30</v>
      </c>
      <c r="E3922" t="str">
        <f t="shared" si="1"/>
        <v>$13,757,844</v>
      </c>
      <c r="F3922" t="str">
        <f t="shared" si="2"/>
        <v/>
      </c>
      <c r="G3922" t="str">
        <f t="shared" si="3"/>
        <v>$13,757,844</v>
      </c>
      <c r="H3922" t="s">
        <v>8689</v>
      </c>
      <c r="J3922" t="s">
        <v>75</v>
      </c>
      <c r="K3922" t="s">
        <v>101</v>
      </c>
      <c r="L3922">
        <v>13757844</v>
      </c>
      <c r="M3922" t="s">
        <v>1223</v>
      </c>
    </row>
    <row r="3923" spans="1:13">
      <c r="A3923">
        <v>5573</v>
      </c>
      <c r="B3923" t="s">
        <v>8</v>
      </c>
      <c r="C3923" s="16" t="s">
        <v>8690</v>
      </c>
      <c r="D3923">
        <f t="shared" si="0"/>
        <v>30</v>
      </c>
      <c r="E3923" t="str">
        <f t="shared" si="1"/>
        <v>$11,300,000</v>
      </c>
      <c r="F3923" t="str">
        <f t="shared" si="2"/>
        <v/>
      </c>
      <c r="G3923" t="str">
        <f t="shared" si="3"/>
        <v>$11,300,000</v>
      </c>
      <c r="H3923" t="s">
        <v>3743</v>
      </c>
      <c r="J3923" t="s">
        <v>75</v>
      </c>
      <c r="K3923" t="s">
        <v>101</v>
      </c>
      <c r="L3923">
        <v>11300000</v>
      </c>
      <c r="M3923" t="s">
        <v>567</v>
      </c>
    </row>
    <row r="3924" spans="1:13">
      <c r="A3924">
        <v>5574</v>
      </c>
      <c r="B3924" t="s">
        <v>8</v>
      </c>
      <c r="C3924" s="16" t="s">
        <v>8691</v>
      </c>
      <c r="D3924">
        <f t="shared" si="0"/>
        <v>30</v>
      </c>
      <c r="E3924" t="str">
        <f t="shared" si="1"/>
        <v>$11,238,564</v>
      </c>
      <c r="F3924" t="str">
        <f t="shared" si="2"/>
        <v/>
      </c>
      <c r="G3924" t="str">
        <f t="shared" si="3"/>
        <v>$11,238,564</v>
      </c>
      <c r="H3924" t="s">
        <v>8692</v>
      </c>
      <c r="J3924" t="s">
        <v>75</v>
      </c>
      <c r="K3924" t="s">
        <v>101</v>
      </c>
      <c r="L3924">
        <v>11238564</v>
      </c>
      <c r="M3924" t="s">
        <v>414</v>
      </c>
    </row>
    <row r="3925" spans="1:13">
      <c r="A3925">
        <v>5575</v>
      </c>
      <c r="B3925" t="s">
        <v>8</v>
      </c>
      <c r="C3925" s="16" t="s">
        <v>8693</v>
      </c>
      <c r="D3925">
        <f t="shared" si="0"/>
        <v>30</v>
      </c>
      <c r="E3925" t="str">
        <f t="shared" si="1"/>
        <v>$10,333,334</v>
      </c>
      <c r="F3925" t="str">
        <f t="shared" si="2"/>
        <v/>
      </c>
      <c r="G3925" t="str">
        <f t="shared" si="3"/>
        <v>$10,333,334</v>
      </c>
      <c r="H3925" t="s">
        <v>8694</v>
      </c>
      <c r="J3925" t="s">
        <v>75</v>
      </c>
      <c r="K3925" t="s">
        <v>101</v>
      </c>
      <c r="L3925">
        <v>10333334</v>
      </c>
      <c r="M3925" t="s">
        <v>970</v>
      </c>
    </row>
    <row r="3926" spans="1:13">
      <c r="A3926">
        <v>5576</v>
      </c>
      <c r="B3926" t="s">
        <v>8</v>
      </c>
      <c r="C3926" s="16" t="s">
        <v>8695</v>
      </c>
      <c r="D3926">
        <f t="shared" si="0"/>
        <v>30</v>
      </c>
      <c r="E3926" t="str">
        <f t="shared" si="1"/>
        <v>$4,640,000</v>
      </c>
      <c r="F3926" t="str">
        <f t="shared" si="2"/>
        <v/>
      </c>
      <c r="G3926" t="str">
        <f t="shared" si="3"/>
        <v>$4,640,000</v>
      </c>
      <c r="H3926" t="s">
        <v>8696</v>
      </c>
      <c r="J3926" t="s">
        <v>75</v>
      </c>
      <c r="K3926" t="s">
        <v>101</v>
      </c>
      <c r="L3926">
        <v>4640000</v>
      </c>
      <c r="M3926" t="s">
        <v>2462</v>
      </c>
    </row>
    <row r="3927" spans="1:13">
      <c r="A3927">
        <v>5577</v>
      </c>
      <c r="B3927" t="s">
        <v>8</v>
      </c>
      <c r="C3927" s="16" t="s">
        <v>8697</v>
      </c>
      <c r="D3927">
        <f t="shared" si="0"/>
        <v>30</v>
      </c>
      <c r="E3927" t="str">
        <f t="shared" si="1"/>
        <v>$4,500,000</v>
      </c>
      <c r="F3927" t="str">
        <f t="shared" si="2"/>
        <v/>
      </c>
      <c r="G3927" t="str">
        <f t="shared" si="3"/>
        <v>$4,500,000</v>
      </c>
      <c r="H3927" t="s">
        <v>323</v>
      </c>
      <c r="J3927" t="s">
        <v>75</v>
      </c>
      <c r="K3927" t="s">
        <v>101</v>
      </c>
      <c r="L3927">
        <v>4500000</v>
      </c>
      <c r="M3927" t="s">
        <v>748</v>
      </c>
    </row>
    <row r="3928" spans="1:13">
      <c r="A3928">
        <v>5578</v>
      </c>
      <c r="B3928" t="s">
        <v>8</v>
      </c>
      <c r="C3928" s="16" t="s">
        <v>8698</v>
      </c>
      <c r="D3928">
        <f t="shared" si="0"/>
        <v>30</v>
      </c>
      <c r="E3928" t="str">
        <f t="shared" si="1"/>
        <v>$3,388,000</v>
      </c>
      <c r="F3928" t="str">
        <f t="shared" si="2"/>
        <v/>
      </c>
      <c r="G3928" t="str">
        <f t="shared" si="3"/>
        <v>$3,388,000</v>
      </c>
      <c r="H3928" t="s">
        <v>8699</v>
      </c>
      <c r="J3928" t="s">
        <v>75</v>
      </c>
      <c r="K3928" t="s">
        <v>101</v>
      </c>
      <c r="L3928">
        <v>3388000</v>
      </c>
      <c r="M3928" t="s">
        <v>2309</v>
      </c>
    </row>
    <row r="3929" spans="1:13">
      <c r="A3929">
        <v>5579</v>
      </c>
      <c r="B3929" t="s">
        <v>8</v>
      </c>
      <c r="C3929" s="16" t="s">
        <v>8700</v>
      </c>
      <c r="D3929">
        <f t="shared" si="0"/>
        <v>30</v>
      </c>
      <c r="E3929" t="str">
        <f t="shared" si="1"/>
        <v>$1,968,120</v>
      </c>
      <c r="F3929" t="str">
        <f t="shared" si="2"/>
        <v/>
      </c>
      <c r="G3929" t="str">
        <f t="shared" si="3"/>
        <v>$1,968,120</v>
      </c>
      <c r="H3929" t="s">
        <v>8701</v>
      </c>
      <c r="J3929" t="s">
        <v>75</v>
      </c>
      <c r="K3929" t="s">
        <v>101</v>
      </c>
      <c r="L3929">
        <v>1968120</v>
      </c>
      <c r="M3929" t="s">
        <v>215</v>
      </c>
    </row>
    <row r="3930" spans="1:13">
      <c r="A3930">
        <v>5580</v>
      </c>
      <c r="B3930" t="s">
        <v>8</v>
      </c>
      <c r="C3930" s="16" t="s">
        <v>8702</v>
      </c>
      <c r="D3930">
        <f t="shared" si="0"/>
        <v>30</v>
      </c>
      <c r="E3930" t="str">
        <f t="shared" si="1"/>
        <v>$1,542,600</v>
      </c>
      <c r="F3930" t="str">
        <f t="shared" si="2"/>
        <v/>
      </c>
      <c r="G3930" t="str">
        <f t="shared" si="3"/>
        <v>$1,542,600</v>
      </c>
      <c r="H3930" t="s">
        <v>8703</v>
      </c>
      <c r="J3930" t="s">
        <v>75</v>
      </c>
      <c r="K3930" t="s">
        <v>101</v>
      </c>
      <c r="L3930">
        <v>1542600</v>
      </c>
      <c r="M3930" t="s">
        <v>582</v>
      </c>
    </row>
    <row r="3931" spans="1:13">
      <c r="A3931">
        <v>5581</v>
      </c>
      <c r="B3931" t="s">
        <v>8</v>
      </c>
      <c r="C3931" s="16" t="s">
        <v>8704</v>
      </c>
      <c r="D3931">
        <f t="shared" si="0"/>
        <v>30</v>
      </c>
      <c r="E3931" t="str">
        <f t="shared" si="1"/>
        <v>$1,326,360</v>
      </c>
      <c r="F3931" t="str">
        <f t="shared" si="2"/>
        <v/>
      </c>
      <c r="G3931" t="str">
        <f t="shared" si="3"/>
        <v>$1,326,360</v>
      </c>
      <c r="H3931" t="s">
        <v>8705</v>
      </c>
      <c r="J3931" t="s">
        <v>75</v>
      </c>
      <c r="K3931" t="s">
        <v>101</v>
      </c>
      <c r="L3931">
        <v>1326360</v>
      </c>
      <c r="M3931" t="s">
        <v>1150</v>
      </c>
    </row>
    <row r="3932" spans="1:13">
      <c r="A3932">
        <v>5582</v>
      </c>
      <c r="B3932" t="s">
        <v>8</v>
      </c>
      <c r="C3932" s="16" t="s">
        <v>8706</v>
      </c>
      <c r="D3932">
        <f t="shared" si="0"/>
        <v>30</v>
      </c>
      <c r="E3932" t="str">
        <f t="shared" si="1"/>
        <v>$1,262,275 min, counts $797,581</v>
      </c>
      <c r="F3932">
        <f t="shared" si="2"/>
        <v>11</v>
      </c>
      <c r="G3932" t="str">
        <f t="shared" si="3"/>
        <v>$1,262,275</v>
      </c>
      <c r="H3932" t="s">
        <v>8232</v>
      </c>
      <c r="J3932" t="s">
        <v>75</v>
      </c>
      <c r="K3932" t="s">
        <v>101</v>
      </c>
      <c r="L3932">
        <v>1262275</v>
      </c>
      <c r="M3932" t="s">
        <v>4992</v>
      </c>
    </row>
    <row r="3933" spans="1:13">
      <c r="A3933">
        <v>5583</v>
      </c>
      <c r="B3933" t="s">
        <v>8</v>
      </c>
      <c r="C3933" s="16" t="s">
        <v>8707</v>
      </c>
      <c r="D3933">
        <f t="shared" si="0"/>
        <v>30</v>
      </c>
      <c r="E3933" t="str">
        <f t="shared" si="1"/>
        <v>$1,262,275 min, counts $797,581</v>
      </c>
      <c r="F3933">
        <f t="shared" si="2"/>
        <v>11</v>
      </c>
      <c r="G3933" t="str">
        <f t="shared" si="3"/>
        <v>$1,262,275</v>
      </c>
      <c r="H3933" t="s">
        <v>8232</v>
      </c>
      <c r="J3933" t="s">
        <v>75</v>
      </c>
      <c r="K3933" t="s">
        <v>101</v>
      </c>
      <c r="L3933">
        <v>1262275</v>
      </c>
      <c r="M3933" t="s">
        <v>6052</v>
      </c>
    </row>
    <row r="3934" spans="1:13">
      <c r="A3934">
        <v>5584</v>
      </c>
      <c r="B3934" t="s">
        <v>8</v>
      </c>
      <c r="C3934" s="16" t="s">
        <v>8708</v>
      </c>
      <c r="D3934">
        <f t="shared" si="0"/>
        <v>30</v>
      </c>
      <c r="E3934" t="str">
        <f t="shared" si="1"/>
        <v>$926,678 min, counts $797,581</v>
      </c>
      <c r="F3934">
        <f t="shared" si="2"/>
        <v>9</v>
      </c>
      <c r="G3934" t="str">
        <f t="shared" si="3"/>
        <v>$926,678</v>
      </c>
      <c r="H3934" t="s">
        <v>8291</v>
      </c>
      <c r="J3934" t="s">
        <v>75</v>
      </c>
      <c r="K3934" t="s">
        <v>101</v>
      </c>
      <c r="L3934">
        <v>926678</v>
      </c>
      <c r="M3934" t="s">
        <v>5391</v>
      </c>
    </row>
    <row r="3935" spans="1:13">
      <c r="A3935">
        <v>5585</v>
      </c>
      <c r="B3935" t="s">
        <v>8</v>
      </c>
      <c r="C3935" s="16" t="s">
        <v>8709</v>
      </c>
      <c r="D3935">
        <f t="shared" si="0"/>
        <v>30</v>
      </c>
      <c r="E3935" t="str">
        <f t="shared" si="1"/>
        <v>$854,957 minimum</v>
      </c>
      <c r="F3935">
        <f t="shared" si="2"/>
        <v>9</v>
      </c>
      <c r="G3935" t="str">
        <f t="shared" si="3"/>
        <v>$854,957</v>
      </c>
      <c r="H3935" t="s">
        <v>8265</v>
      </c>
      <c r="J3935" t="s">
        <v>75</v>
      </c>
      <c r="K3935" t="s">
        <v>101</v>
      </c>
      <c r="L3935">
        <v>854957</v>
      </c>
      <c r="M3935" t="s">
        <v>3278</v>
      </c>
    </row>
    <row r="3936" spans="1:13">
      <c r="A3936">
        <v>5587</v>
      </c>
      <c r="B3936" t="s">
        <v>8</v>
      </c>
      <c r="C3936" s="16" t="s">
        <v>8710</v>
      </c>
      <c r="D3936">
        <f t="shared" si="0"/>
        <v>30</v>
      </c>
      <c r="E3936" t="str">
        <f t="shared" si="1"/>
        <v>$21,000,000</v>
      </c>
      <c r="F3936" t="str">
        <f t="shared" si="2"/>
        <v/>
      </c>
      <c r="G3936" t="str">
        <f t="shared" si="3"/>
        <v>$21,000,000</v>
      </c>
      <c r="H3936" t="s">
        <v>8711</v>
      </c>
      <c r="J3936" t="s">
        <v>76</v>
      </c>
      <c r="K3936" t="s">
        <v>101</v>
      </c>
      <c r="L3936">
        <v>21000000</v>
      </c>
      <c r="M3936" t="s">
        <v>5967</v>
      </c>
    </row>
    <row r="3937" spans="1:13">
      <c r="A3937">
        <v>5588</v>
      </c>
      <c r="B3937" t="s">
        <v>8</v>
      </c>
      <c r="C3937" s="16" t="s">
        <v>8712</v>
      </c>
      <c r="D3937">
        <f t="shared" si="0"/>
        <v>30</v>
      </c>
      <c r="E3937" t="str">
        <f t="shared" si="1"/>
        <v>$15,070,550</v>
      </c>
      <c r="F3937" t="str">
        <f t="shared" si="2"/>
        <v/>
      </c>
      <c r="G3937" t="str">
        <f t="shared" si="3"/>
        <v>$15,070,550</v>
      </c>
      <c r="H3937" t="s">
        <v>8349</v>
      </c>
      <c r="J3937" t="s">
        <v>76</v>
      </c>
      <c r="K3937" t="s">
        <v>101</v>
      </c>
      <c r="L3937">
        <v>15070550</v>
      </c>
      <c r="M3937" t="s">
        <v>878</v>
      </c>
    </row>
    <row r="3938" spans="1:13">
      <c r="A3938">
        <v>5589</v>
      </c>
      <c r="B3938" t="s">
        <v>8</v>
      </c>
      <c r="C3938" s="16" t="s">
        <v>8713</v>
      </c>
      <c r="D3938">
        <f t="shared" si="0"/>
        <v>30</v>
      </c>
      <c r="E3938" t="str">
        <f t="shared" si="1"/>
        <v>$12,250,000</v>
      </c>
      <c r="F3938" t="str">
        <f t="shared" si="2"/>
        <v/>
      </c>
      <c r="G3938" t="str">
        <f t="shared" si="3"/>
        <v>$12,250,000</v>
      </c>
      <c r="H3938" t="s">
        <v>1099</v>
      </c>
      <c r="J3938" t="s">
        <v>76</v>
      </c>
      <c r="K3938" t="s">
        <v>101</v>
      </c>
      <c r="L3938">
        <v>12250000</v>
      </c>
      <c r="M3938" t="s">
        <v>1999</v>
      </c>
    </row>
    <row r="3939" spans="1:13">
      <c r="A3939">
        <v>5590</v>
      </c>
      <c r="B3939" t="s">
        <v>8</v>
      </c>
      <c r="C3939" s="16" t="s">
        <v>8714</v>
      </c>
      <c r="D3939">
        <f t="shared" si="0"/>
        <v>30</v>
      </c>
      <c r="E3939" t="str">
        <f t="shared" si="1"/>
        <v>$12,222,221</v>
      </c>
      <c r="F3939" t="str">
        <f t="shared" si="2"/>
        <v/>
      </c>
      <c r="G3939" t="str">
        <f t="shared" si="3"/>
        <v>$12,222,221</v>
      </c>
      <c r="H3939" t="s">
        <v>8715</v>
      </c>
      <c r="J3939" t="s">
        <v>76</v>
      </c>
      <c r="K3939" t="s">
        <v>101</v>
      </c>
      <c r="L3939">
        <v>12222221</v>
      </c>
      <c r="M3939" t="s">
        <v>2316</v>
      </c>
    </row>
    <row r="3940" spans="1:13">
      <c r="A3940">
        <v>5591</v>
      </c>
      <c r="B3940" t="s">
        <v>8</v>
      </c>
      <c r="C3940" s="16" t="s">
        <v>8716</v>
      </c>
      <c r="D3940">
        <f t="shared" si="0"/>
        <v>30</v>
      </c>
      <c r="E3940" t="str">
        <f t="shared" si="1"/>
        <v>$6,100,000</v>
      </c>
      <c r="F3940" t="str">
        <f t="shared" si="2"/>
        <v/>
      </c>
      <c r="G3940" t="str">
        <f t="shared" si="3"/>
        <v>$6,100,000</v>
      </c>
      <c r="H3940" t="s">
        <v>3922</v>
      </c>
      <c r="J3940" t="s">
        <v>76</v>
      </c>
      <c r="K3940" t="s">
        <v>101</v>
      </c>
      <c r="L3940">
        <v>6100000</v>
      </c>
      <c r="M3940" t="s">
        <v>584</v>
      </c>
    </row>
    <row r="3941" spans="1:13">
      <c r="A3941">
        <v>5592</v>
      </c>
      <c r="B3941" t="s">
        <v>8</v>
      </c>
      <c r="C3941" s="16" t="s">
        <v>8717</v>
      </c>
      <c r="D3941">
        <f t="shared" si="0"/>
        <v>30</v>
      </c>
      <c r="E3941" t="str">
        <f t="shared" si="1"/>
        <v>$1,976,400</v>
      </c>
      <c r="F3941" t="str">
        <f t="shared" si="2"/>
        <v/>
      </c>
      <c r="G3941" t="str">
        <f t="shared" si="3"/>
        <v>$1,976,400</v>
      </c>
      <c r="H3941" t="s">
        <v>8718</v>
      </c>
      <c r="J3941" t="s">
        <v>76</v>
      </c>
      <c r="K3941" t="s">
        <v>101</v>
      </c>
      <c r="L3941">
        <v>1976400</v>
      </c>
      <c r="M3941" t="s">
        <v>4002</v>
      </c>
    </row>
    <row r="3942" spans="1:13">
      <c r="A3942">
        <v>5593</v>
      </c>
      <c r="B3942" t="s">
        <v>8</v>
      </c>
      <c r="C3942" s="16" t="s">
        <v>8719</v>
      </c>
      <c r="D3942">
        <f t="shared" si="0"/>
        <v>30</v>
      </c>
      <c r="E3942" t="str">
        <f t="shared" si="1"/>
        <v>$1,700,000</v>
      </c>
      <c r="F3942" t="str">
        <f t="shared" si="2"/>
        <v/>
      </c>
      <c r="G3942" t="str">
        <f t="shared" si="3"/>
        <v>$1,700,000</v>
      </c>
      <c r="H3942" t="s">
        <v>7930</v>
      </c>
      <c r="J3942" t="s">
        <v>76</v>
      </c>
      <c r="K3942" t="s">
        <v>101</v>
      </c>
      <c r="L3942">
        <v>1700000</v>
      </c>
      <c r="M3942" t="s">
        <v>862</v>
      </c>
    </row>
    <row r="3943" spans="1:13">
      <c r="A3943">
        <v>5594</v>
      </c>
      <c r="B3943" t="s">
        <v>8</v>
      </c>
      <c r="C3943" s="16" t="s">
        <v>8720</v>
      </c>
      <c r="D3943">
        <f t="shared" si="0"/>
        <v>30</v>
      </c>
      <c r="E3943" t="str">
        <f t="shared" si="1"/>
        <v>$1,623,720</v>
      </c>
      <c r="F3943" t="str">
        <f t="shared" si="2"/>
        <v/>
      </c>
      <c r="G3943" t="str">
        <f t="shared" si="3"/>
        <v>$1,623,720</v>
      </c>
      <c r="H3943" t="s">
        <v>8721</v>
      </c>
      <c r="J3943" t="s">
        <v>76</v>
      </c>
      <c r="K3943" t="s">
        <v>101</v>
      </c>
      <c r="L3943">
        <v>1623720</v>
      </c>
      <c r="M3943" t="s">
        <v>805</v>
      </c>
    </row>
    <row r="3944" spans="1:13">
      <c r="A3944">
        <v>5595</v>
      </c>
      <c r="B3944" t="s">
        <v>8</v>
      </c>
      <c r="C3944" s="16" t="s">
        <v>8722</v>
      </c>
      <c r="D3944">
        <f t="shared" si="0"/>
        <v>30</v>
      </c>
      <c r="E3944" t="str">
        <f t="shared" si="1"/>
        <v>$1,222,320</v>
      </c>
      <c r="F3944" t="str">
        <f t="shared" si="2"/>
        <v/>
      </c>
      <c r="G3944" t="str">
        <f t="shared" si="3"/>
        <v>$1,222,320</v>
      </c>
      <c r="H3944" t="s">
        <v>8723</v>
      </c>
      <c r="J3944" t="s">
        <v>76</v>
      </c>
      <c r="K3944" t="s">
        <v>101</v>
      </c>
      <c r="L3944">
        <v>1222320</v>
      </c>
      <c r="M3944" t="s">
        <v>1534</v>
      </c>
    </row>
    <row r="3945" spans="1:13">
      <c r="A3945">
        <v>5596</v>
      </c>
      <c r="B3945" t="s">
        <v>8</v>
      </c>
      <c r="C3945" s="16" t="s">
        <v>8724</v>
      </c>
      <c r="D3945">
        <f t="shared" si="0"/>
        <v>30</v>
      </c>
      <c r="E3945" t="str">
        <f t="shared" si="1"/>
        <v>$1,001,880</v>
      </c>
      <c r="F3945" t="str">
        <f t="shared" si="2"/>
        <v/>
      </c>
      <c r="G3945" t="str">
        <f t="shared" si="3"/>
        <v>$1,001,880</v>
      </c>
      <c r="H3945" t="s">
        <v>8725</v>
      </c>
      <c r="J3945" t="s">
        <v>76</v>
      </c>
      <c r="K3945" t="s">
        <v>101</v>
      </c>
      <c r="L3945">
        <v>1001880</v>
      </c>
      <c r="M3945" t="s">
        <v>4531</v>
      </c>
    </row>
    <row r="3946" spans="1:13">
      <c r="A3946">
        <v>5597</v>
      </c>
      <c r="B3946" t="s">
        <v>8</v>
      </c>
      <c r="C3946" s="16" t="s">
        <v>8726</v>
      </c>
      <c r="D3946">
        <f t="shared" si="0"/>
        <v>30</v>
      </c>
      <c r="E3946" t="str">
        <f t="shared" si="1"/>
        <v>$926,678 min, counts $797,581</v>
      </c>
      <c r="F3946">
        <f t="shared" si="2"/>
        <v>9</v>
      </c>
      <c r="G3946" t="str">
        <f t="shared" si="3"/>
        <v>$926,678</v>
      </c>
      <c r="H3946" t="s">
        <v>8291</v>
      </c>
      <c r="J3946" t="s">
        <v>76</v>
      </c>
      <c r="K3946" t="s">
        <v>101</v>
      </c>
      <c r="L3946">
        <v>926678</v>
      </c>
      <c r="M3946" t="s">
        <v>815</v>
      </c>
    </row>
    <row r="3947" spans="1:13">
      <c r="A3947">
        <v>5598</v>
      </c>
      <c r="B3947" t="s">
        <v>8</v>
      </c>
      <c r="C3947" s="16" t="s">
        <v>8727</v>
      </c>
      <c r="D3947">
        <f t="shared" si="0"/>
        <v>30</v>
      </c>
      <c r="E3947" t="str">
        <f t="shared" si="1"/>
        <v>$797,581 minimum</v>
      </c>
      <c r="F3947">
        <f t="shared" si="2"/>
        <v>9</v>
      </c>
      <c r="G3947" t="str">
        <f t="shared" si="3"/>
        <v>$797,581</v>
      </c>
      <c r="H3947" t="s">
        <v>8130</v>
      </c>
      <c r="J3947" t="s">
        <v>76</v>
      </c>
      <c r="K3947" t="s">
        <v>101</v>
      </c>
      <c r="L3947">
        <v>797581</v>
      </c>
      <c r="M3947" t="s">
        <v>1071</v>
      </c>
    </row>
    <row r="3948" spans="1:13">
      <c r="A3948">
        <v>5599</v>
      </c>
      <c r="B3948" t="s">
        <v>8</v>
      </c>
      <c r="C3948" s="16" t="s">
        <v>8728</v>
      </c>
      <c r="D3948">
        <f t="shared" si="0"/>
        <v>30</v>
      </c>
      <c r="E3948" t="str">
        <f t="shared" si="1"/>
        <v>$184,648 s 1/20-1/30, s 2/14</v>
      </c>
      <c r="F3948">
        <f t="shared" si="2"/>
        <v>9</v>
      </c>
      <c r="G3948" t="str">
        <f t="shared" si="3"/>
        <v>$184,648</v>
      </c>
      <c r="H3948" t="s">
        <v>8729</v>
      </c>
      <c r="J3948" t="s">
        <v>76</v>
      </c>
      <c r="K3948" t="s">
        <v>101</v>
      </c>
      <c r="L3948">
        <v>184648</v>
      </c>
      <c r="M3948" t="s">
        <v>4835</v>
      </c>
    </row>
    <row r="3949" spans="1:13">
      <c r="A3949">
        <v>5600</v>
      </c>
      <c r="B3949" t="s">
        <v>8</v>
      </c>
      <c r="C3949" s="16" t="s">
        <v>8730</v>
      </c>
      <c r="D3949">
        <f t="shared" si="0"/>
        <v>30</v>
      </c>
      <c r="E3949" t="str">
        <f t="shared" si="1"/>
        <v>$54,410 s 12/25, rel 1/6</v>
      </c>
      <c r="F3949">
        <f t="shared" si="2"/>
        <v>8</v>
      </c>
      <c r="G3949" t="str">
        <f t="shared" si="3"/>
        <v>$54,410</v>
      </c>
      <c r="H3949" t="s">
        <v>8731</v>
      </c>
      <c r="J3949" t="s">
        <v>76</v>
      </c>
      <c r="K3949" t="s">
        <v>101</v>
      </c>
      <c r="L3949">
        <v>54410</v>
      </c>
      <c r="M3949" t="s">
        <v>4919</v>
      </c>
    </row>
    <row r="3950" spans="1:13">
      <c r="A3950">
        <v>5602</v>
      </c>
      <c r="B3950" t="s">
        <v>8</v>
      </c>
      <c r="C3950" s="16" t="s">
        <v>8732</v>
      </c>
      <c r="D3950">
        <f t="shared" si="0"/>
        <v>30</v>
      </c>
      <c r="E3950" t="str">
        <f t="shared" si="1"/>
        <v>$17,180,000 released 7/10/07</v>
      </c>
      <c r="F3950">
        <f t="shared" si="2"/>
        <v>12</v>
      </c>
      <c r="G3950" t="str">
        <f t="shared" si="3"/>
        <v>$17,180,000</v>
      </c>
      <c r="H3950" t="s">
        <v>8733</v>
      </c>
      <c r="J3950" t="s">
        <v>79</v>
      </c>
      <c r="K3950" t="s">
        <v>101</v>
      </c>
      <c r="L3950">
        <v>17180000</v>
      </c>
      <c r="M3950" t="s">
        <v>6008</v>
      </c>
    </row>
    <row r="3951" spans="1:13">
      <c r="A3951">
        <v>5603</v>
      </c>
      <c r="B3951" t="s">
        <v>8</v>
      </c>
      <c r="C3951" s="16" t="s">
        <v>8734</v>
      </c>
      <c r="D3951">
        <f t="shared" si="0"/>
        <v>30</v>
      </c>
      <c r="E3951" t="str">
        <f t="shared" si="1"/>
        <v>$12,722,500</v>
      </c>
      <c r="F3951" t="str">
        <f t="shared" si="2"/>
        <v/>
      </c>
      <c r="G3951" t="str">
        <f t="shared" si="3"/>
        <v>$12,722,500</v>
      </c>
      <c r="H3951" t="s">
        <v>8735</v>
      </c>
      <c r="J3951" t="s">
        <v>79</v>
      </c>
      <c r="K3951" t="s">
        <v>101</v>
      </c>
      <c r="L3951">
        <v>12722500</v>
      </c>
      <c r="M3951" t="s">
        <v>5798</v>
      </c>
    </row>
    <row r="3952" spans="1:13">
      <c r="A3952">
        <v>5604</v>
      </c>
      <c r="B3952" t="s">
        <v>8</v>
      </c>
      <c r="C3952" s="16" t="s">
        <v>8736</v>
      </c>
      <c r="D3952">
        <f t="shared" si="0"/>
        <v>30</v>
      </c>
      <c r="E3952" t="str">
        <f t="shared" si="1"/>
        <v>$9,000,000 released 4/14/08</v>
      </c>
      <c r="F3952">
        <f t="shared" si="2"/>
        <v>11</v>
      </c>
      <c r="G3952" t="str">
        <f t="shared" si="3"/>
        <v>$9,000,000</v>
      </c>
      <c r="H3952" t="s">
        <v>3541</v>
      </c>
      <c r="J3952" t="s">
        <v>79</v>
      </c>
      <c r="K3952" t="s">
        <v>101</v>
      </c>
      <c r="L3952">
        <v>9000000</v>
      </c>
      <c r="M3952" t="s">
        <v>4882</v>
      </c>
    </row>
    <row r="3953" spans="1:13">
      <c r="A3953">
        <v>5605</v>
      </c>
      <c r="B3953" t="s">
        <v>8</v>
      </c>
      <c r="C3953" s="16" t="s">
        <v>8737</v>
      </c>
      <c r="D3953">
        <f t="shared" si="0"/>
        <v>30</v>
      </c>
      <c r="E3953" t="str">
        <f t="shared" si="1"/>
        <v>$6,310,150</v>
      </c>
      <c r="F3953" t="str">
        <f t="shared" si="2"/>
        <v/>
      </c>
      <c r="G3953" t="str">
        <f t="shared" si="3"/>
        <v>$6,310,150</v>
      </c>
      <c r="H3953" t="s">
        <v>8738</v>
      </c>
      <c r="J3953" t="s">
        <v>79</v>
      </c>
      <c r="K3953" t="s">
        <v>101</v>
      </c>
      <c r="L3953">
        <v>6310150</v>
      </c>
      <c r="M3953" t="s">
        <v>4108</v>
      </c>
    </row>
    <row r="3954" spans="1:13">
      <c r="A3954">
        <v>5606</v>
      </c>
      <c r="B3954" t="s">
        <v>8</v>
      </c>
      <c r="C3954" s="16" t="s">
        <v>8739</v>
      </c>
      <c r="D3954">
        <f t="shared" si="0"/>
        <v>30</v>
      </c>
      <c r="E3954" t="str">
        <f t="shared" si="1"/>
        <v>$5,011,680</v>
      </c>
      <c r="F3954" t="str">
        <f t="shared" si="2"/>
        <v/>
      </c>
      <c r="G3954" t="str">
        <f t="shared" si="3"/>
        <v>$5,011,680</v>
      </c>
      <c r="H3954" t="s">
        <v>8740</v>
      </c>
      <c r="J3954" t="s">
        <v>79</v>
      </c>
      <c r="K3954" t="s">
        <v>101</v>
      </c>
      <c r="L3954">
        <v>5011680</v>
      </c>
      <c r="M3954" t="s">
        <v>3118</v>
      </c>
    </row>
    <row r="3955" spans="1:13">
      <c r="A3955">
        <v>5607</v>
      </c>
      <c r="B3955" t="s">
        <v>8</v>
      </c>
      <c r="C3955" s="16" t="s">
        <v>8741</v>
      </c>
      <c r="D3955">
        <f t="shared" si="0"/>
        <v>30</v>
      </c>
      <c r="E3955" t="str">
        <f t="shared" si="1"/>
        <v>$4,631,400</v>
      </c>
      <c r="F3955" t="str">
        <f t="shared" si="2"/>
        <v/>
      </c>
      <c r="G3955" t="str">
        <f t="shared" si="3"/>
        <v>$4,631,400</v>
      </c>
      <c r="H3955" t="s">
        <v>8742</v>
      </c>
      <c r="J3955" t="s">
        <v>79</v>
      </c>
      <c r="K3955" t="s">
        <v>101</v>
      </c>
      <c r="L3955">
        <v>4631400</v>
      </c>
      <c r="M3955" t="s">
        <v>1378</v>
      </c>
    </row>
    <row r="3956" spans="1:13">
      <c r="A3956">
        <v>5608</v>
      </c>
      <c r="B3956" t="s">
        <v>8</v>
      </c>
      <c r="C3956" s="16" t="s">
        <v>8743</v>
      </c>
      <c r="D3956">
        <f t="shared" si="0"/>
        <v>30</v>
      </c>
      <c r="E3956" t="str">
        <f t="shared" si="1"/>
        <v>$4,250,000</v>
      </c>
      <c r="F3956" t="str">
        <f t="shared" si="2"/>
        <v/>
      </c>
      <c r="G3956" t="str">
        <f t="shared" si="3"/>
        <v>$4,250,000</v>
      </c>
      <c r="H3956" t="s">
        <v>2103</v>
      </c>
      <c r="J3956" t="s">
        <v>79</v>
      </c>
      <c r="K3956" t="s">
        <v>101</v>
      </c>
      <c r="L3956">
        <v>4250000</v>
      </c>
      <c r="M3956" t="s">
        <v>531</v>
      </c>
    </row>
    <row r="3957" spans="1:13">
      <c r="A3957">
        <v>5609</v>
      </c>
      <c r="B3957" t="s">
        <v>8</v>
      </c>
      <c r="C3957" s="16" t="s">
        <v>8744</v>
      </c>
      <c r="D3957">
        <f t="shared" si="0"/>
        <v>30</v>
      </c>
      <c r="E3957" t="str">
        <f t="shared" si="1"/>
        <v>$4,000,000</v>
      </c>
      <c r="F3957" t="str">
        <f t="shared" si="2"/>
        <v/>
      </c>
      <c r="G3957" t="str">
        <f t="shared" si="3"/>
        <v>$4,000,000</v>
      </c>
      <c r="H3957" t="s">
        <v>116</v>
      </c>
      <c r="J3957" t="s">
        <v>79</v>
      </c>
      <c r="K3957" t="s">
        <v>101</v>
      </c>
      <c r="L3957">
        <v>4000000</v>
      </c>
      <c r="M3957" t="s">
        <v>1646</v>
      </c>
    </row>
    <row r="3958" spans="1:13">
      <c r="A3958">
        <v>5610</v>
      </c>
      <c r="B3958" t="s">
        <v>8</v>
      </c>
      <c r="C3958" s="16" t="s">
        <v>8745</v>
      </c>
      <c r="D3958">
        <f t="shared" si="0"/>
        <v>30</v>
      </c>
      <c r="E3958" t="str">
        <f t="shared" si="1"/>
        <v>$3,771,133</v>
      </c>
      <c r="F3958" t="str">
        <f t="shared" si="2"/>
        <v/>
      </c>
      <c r="G3958" t="str">
        <f t="shared" si="3"/>
        <v>$3,771,133</v>
      </c>
      <c r="H3958" t="s">
        <v>8746</v>
      </c>
      <c r="J3958" t="s">
        <v>79</v>
      </c>
      <c r="K3958" t="s">
        <v>101</v>
      </c>
      <c r="L3958">
        <v>3771133</v>
      </c>
      <c r="M3958" t="s">
        <v>1525</v>
      </c>
    </row>
    <row r="3959" spans="1:13">
      <c r="A3959">
        <v>5611</v>
      </c>
      <c r="B3959" t="s">
        <v>8</v>
      </c>
      <c r="C3959" s="16" t="s">
        <v>8747</v>
      </c>
      <c r="D3959">
        <f t="shared" si="0"/>
        <v>30</v>
      </c>
      <c r="E3959" t="str">
        <f t="shared" si="1"/>
        <v>$3,163,769</v>
      </c>
      <c r="F3959" t="str">
        <f t="shared" si="2"/>
        <v/>
      </c>
      <c r="G3959" t="str">
        <f t="shared" si="3"/>
        <v>$3,163,769</v>
      </c>
      <c r="H3959" t="s">
        <v>8748</v>
      </c>
      <c r="J3959" t="s">
        <v>79</v>
      </c>
      <c r="K3959" t="s">
        <v>101</v>
      </c>
      <c r="L3959">
        <v>3163769</v>
      </c>
      <c r="M3959" t="s">
        <v>360</v>
      </c>
    </row>
    <row r="3960" spans="1:13">
      <c r="A3960">
        <v>5612</v>
      </c>
      <c r="B3960" t="s">
        <v>8</v>
      </c>
      <c r="C3960" s="16" t="s">
        <v>8749</v>
      </c>
      <c r="D3960">
        <f t="shared" si="0"/>
        <v>30</v>
      </c>
      <c r="E3960" t="str">
        <f t="shared" si="1"/>
        <v>$3,084,240</v>
      </c>
      <c r="F3960" t="str">
        <f t="shared" si="2"/>
        <v/>
      </c>
      <c r="G3960" t="str">
        <f t="shared" si="3"/>
        <v>$3,084,240</v>
      </c>
      <c r="H3960" t="s">
        <v>8750</v>
      </c>
      <c r="J3960" t="s">
        <v>79</v>
      </c>
      <c r="K3960" t="s">
        <v>101</v>
      </c>
      <c r="L3960">
        <v>3084240</v>
      </c>
      <c r="M3960" t="s">
        <v>2416</v>
      </c>
    </row>
    <row r="3961" spans="1:13">
      <c r="A3961">
        <v>5613</v>
      </c>
      <c r="B3961" t="s">
        <v>8</v>
      </c>
      <c r="C3961" s="16" t="s">
        <v>8751</v>
      </c>
      <c r="D3961">
        <f t="shared" si="0"/>
        <v>30</v>
      </c>
      <c r="E3961" t="str">
        <f t="shared" si="1"/>
        <v>$1,993,560</v>
      </c>
      <c r="F3961" t="str">
        <f t="shared" si="2"/>
        <v/>
      </c>
      <c r="G3961" t="str">
        <f t="shared" si="3"/>
        <v>$1,993,560</v>
      </c>
      <c r="H3961" t="s">
        <v>8752</v>
      </c>
      <c r="J3961" t="s">
        <v>79</v>
      </c>
      <c r="K3961" t="s">
        <v>101</v>
      </c>
      <c r="L3961">
        <v>1993560</v>
      </c>
      <c r="M3961" t="s">
        <v>908</v>
      </c>
    </row>
    <row r="3962" spans="1:13">
      <c r="A3962">
        <v>5614</v>
      </c>
      <c r="B3962" t="s">
        <v>8</v>
      </c>
      <c r="C3962" s="16" t="s">
        <v>8753</v>
      </c>
      <c r="D3962">
        <f t="shared" si="0"/>
        <v>30</v>
      </c>
      <c r="E3962" t="str">
        <f t="shared" si="1"/>
        <v>$1,141,838 min, counts $797,581</v>
      </c>
      <c r="F3962">
        <f t="shared" si="2"/>
        <v>11</v>
      </c>
      <c r="G3962" t="str">
        <f t="shared" si="3"/>
        <v>$1,141,838</v>
      </c>
      <c r="H3962" t="s">
        <v>8501</v>
      </c>
      <c r="J3962" t="s">
        <v>79</v>
      </c>
      <c r="K3962" t="s">
        <v>101</v>
      </c>
      <c r="L3962">
        <v>1141838</v>
      </c>
      <c r="M3962" t="s">
        <v>5655</v>
      </c>
    </row>
    <row r="3963" spans="1:13">
      <c r="A3963">
        <v>5615</v>
      </c>
      <c r="B3963" t="s">
        <v>8</v>
      </c>
      <c r="C3963" s="16" t="s">
        <v>8754</v>
      </c>
      <c r="D3963">
        <f t="shared" si="0"/>
        <v>30</v>
      </c>
      <c r="E3963" t="str">
        <f t="shared" si="1"/>
        <v>$1,084,080</v>
      </c>
      <c r="F3963" t="str">
        <f t="shared" si="2"/>
        <v/>
      </c>
      <c r="G3963" t="str">
        <f t="shared" si="3"/>
        <v>$1,084,080</v>
      </c>
      <c r="H3963" t="s">
        <v>8755</v>
      </c>
      <c r="J3963" t="s">
        <v>79</v>
      </c>
      <c r="K3963" t="s">
        <v>101</v>
      </c>
      <c r="L3963">
        <v>1084080</v>
      </c>
      <c r="M3963" t="s">
        <v>5308</v>
      </c>
    </row>
    <row r="3964" spans="1:13">
      <c r="A3964">
        <v>5616</v>
      </c>
      <c r="B3964" t="s">
        <v>8</v>
      </c>
      <c r="C3964" s="16" t="s">
        <v>8756</v>
      </c>
      <c r="D3964">
        <f t="shared" si="0"/>
        <v>30</v>
      </c>
      <c r="E3964" t="str">
        <f t="shared" si="1"/>
        <v>$1,048,800</v>
      </c>
      <c r="F3964" t="str">
        <f t="shared" si="2"/>
        <v/>
      </c>
      <c r="G3964" t="str">
        <f t="shared" si="3"/>
        <v>$1,048,800</v>
      </c>
      <c r="H3964" t="s">
        <v>8757</v>
      </c>
      <c r="J3964" t="s">
        <v>79</v>
      </c>
      <c r="K3964" t="s">
        <v>101</v>
      </c>
      <c r="L3964">
        <v>1048800</v>
      </c>
      <c r="M3964" t="s">
        <v>2873</v>
      </c>
    </row>
    <row r="3965" spans="1:13">
      <c r="A3965">
        <v>5617</v>
      </c>
      <c r="B3965" t="s">
        <v>8</v>
      </c>
      <c r="C3965" s="16" t="s">
        <v>8758</v>
      </c>
      <c r="D3965">
        <f t="shared" si="0"/>
        <v>30</v>
      </c>
      <c r="E3965" t="str">
        <f t="shared" si="1"/>
        <v>$1,040,640</v>
      </c>
      <c r="F3965" t="str">
        <f t="shared" si="2"/>
        <v/>
      </c>
      <c r="G3965" t="str">
        <f t="shared" si="3"/>
        <v>$1,040,640</v>
      </c>
      <c r="H3965" t="s">
        <v>8759</v>
      </c>
      <c r="J3965" t="s">
        <v>79</v>
      </c>
      <c r="K3965" t="s">
        <v>101</v>
      </c>
      <c r="L3965">
        <v>1040640</v>
      </c>
      <c r="M3965" t="s">
        <v>263</v>
      </c>
    </row>
    <row r="3966" spans="1:13">
      <c r="A3966">
        <v>5618</v>
      </c>
      <c r="B3966" t="s">
        <v>8</v>
      </c>
      <c r="C3966" s="16" t="s">
        <v>8760</v>
      </c>
      <c r="D3966">
        <f t="shared" si="0"/>
        <v>30</v>
      </c>
      <c r="E3966" t="str">
        <f t="shared" si="1"/>
        <v>$826,269 min, counts $797,581</v>
      </c>
      <c r="F3966">
        <f t="shared" si="2"/>
        <v>9</v>
      </c>
      <c r="G3966" t="str">
        <f t="shared" si="3"/>
        <v>$826,269</v>
      </c>
      <c r="H3966" t="s">
        <v>8267</v>
      </c>
      <c r="J3966" t="s">
        <v>79</v>
      </c>
      <c r="K3966" t="s">
        <v>101</v>
      </c>
      <c r="L3966">
        <v>826269</v>
      </c>
      <c r="M3966" t="s">
        <v>1622</v>
      </c>
    </row>
    <row r="3967" spans="1:13">
      <c r="A3967">
        <v>5620</v>
      </c>
      <c r="B3967" t="s">
        <v>8</v>
      </c>
      <c r="C3967" s="16" t="s">
        <v>8761</v>
      </c>
      <c r="D3967">
        <f t="shared" si="0"/>
        <v>30</v>
      </c>
      <c r="E3967" t="str">
        <f t="shared" si="1"/>
        <v>$8,760,335</v>
      </c>
      <c r="F3967" t="str">
        <f t="shared" si="2"/>
        <v/>
      </c>
      <c r="G3967" t="str">
        <f t="shared" si="3"/>
        <v>$8,760,335</v>
      </c>
      <c r="H3967" t="s">
        <v>8762</v>
      </c>
      <c r="J3967" t="s">
        <v>81</v>
      </c>
      <c r="K3967" t="s">
        <v>101</v>
      </c>
      <c r="L3967">
        <v>8760335</v>
      </c>
      <c r="M3967" t="s">
        <v>947</v>
      </c>
    </row>
    <row r="3968" spans="1:13">
      <c r="A3968">
        <v>5621</v>
      </c>
      <c r="B3968" t="s">
        <v>8</v>
      </c>
      <c r="C3968" s="16" t="s">
        <v>8763</v>
      </c>
      <c r="D3968">
        <f t="shared" si="0"/>
        <v>30</v>
      </c>
      <c r="E3968" t="str">
        <f t="shared" si="1"/>
        <v>$8,562,500</v>
      </c>
      <c r="F3968" t="str">
        <f t="shared" si="2"/>
        <v/>
      </c>
      <c r="G3968" t="str">
        <f t="shared" si="3"/>
        <v>$8,562,500</v>
      </c>
      <c r="H3968" t="s">
        <v>8764</v>
      </c>
      <c r="J3968" t="s">
        <v>81</v>
      </c>
      <c r="K3968" t="s">
        <v>101</v>
      </c>
      <c r="L3968">
        <v>8562500</v>
      </c>
      <c r="M3968" t="s">
        <v>5426</v>
      </c>
    </row>
    <row r="3969" spans="1:13">
      <c r="A3969">
        <v>5622</v>
      </c>
      <c r="B3969" t="s">
        <v>8</v>
      </c>
      <c r="C3969" s="16" t="s">
        <v>8765</v>
      </c>
      <c r="D3969">
        <f t="shared" si="0"/>
        <v>30</v>
      </c>
      <c r="E3969" t="str">
        <f t="shared" si="1"/>
        <v>$8,000,000</v>
      </c>
      <c r="F3969" t="str">
        <f t="shared" si="2"/>
        <v/>
      </c>
      <c r="G3969" t="str">
        <f t="shared" si="3"/>
        <v>$8,000,000</v>
      </c>
      <c r="H3969" t="s">
        <v>110</v>
      </c>
      <c r="J3969" t="s">
        <v>81</v>
      </c>
      <c r="K3969" t="s">
        <v>101</v>
      </c>
      <c r="L3969">
        <v>8000000</v>
      </c>
      <c r="M3969" t="s">
        <v>4575</v>
      </c>
    </row>
    <row r="3970" spans="1:13">
      <c r="A3970">
        <v>5623</v>
      </c>
      <c r="B3970" t="s">
        <v>8</v>
      </c>
      <c r="C3970" s="16" t="s">
        <v>8766</v>
      </c>
      <c r="D3970">
        <f t="shared" si="0"/>
        <v>30</v>
      </c>
      <c r="E3970" t="str">
        <f t="shared" si="1"/>
        <v>$7,151,183</v>
      </c>
      <c r="F3970" t="str">
        <f t="shared" si="2"/>
        <v/>
      </c>
      <c r="G3970" t="str">
        <f t="shared" si="3"/>
        <v>$7,151,183</v>
      </c>
      <c r="H3970" t="s">
        <v>8767</v>
      </c>
      <c r="J3970" t="s">
        <v>81</v>
      </c>
      <c r="K3970" t="s">
        <v>101</v>
      </c>
      <c r="L3970">
        <v>7151183</v>
      </c>
      <c r="M3970" t="s">
        <v>1539</v>
      </c>
    </row>
    <row r="3971" spans="1:13">
      <c r="A3971">
        <v>5624</v>
      </c>
      <c r="B3971" t="s">
        <v>8</v>
      </c>
      <c r="C3971" s="16" t="s">
        <v>8768</v>
      </c>
      <c r="D3971">
        <f t="shared" si="0"/>
        <v>30</v>
      </c>
      <c r="E3971" t="str">
        <f t="shared" si="1"/>
        <v>$6,487,888</v>
      </c>
      <c r="F3971" t="str">
        <f t="shared" si="2"/>
        <v/>
      </c>
      <c r="G3971" t="str">
        <f t="shared" si="3"/>
        <v>$6,487,888</v>
      </c>
      <c r="H3971" t="s">
        <v>8769</v>
      </c>
      <c r="J3971" t="s">
        <v>81</v>
      </c>
      <c r="K3971" t="s">
        <v>101</v>
      </c>
      <c r="L3971">
        <v>6487888</v>
      </c>
      <c r="M3971" t="s">
        <v>4669</v>
      </c>
    </row>
    <row r="3972" spans="1:13">
      <c r="A3972">
        <v>5625</v>
      </c>
      <c r="B3972" t="s">
        <v>8</v>
      </c>
      <c r="C3972" s="16" t="s">
        <v>8770</v>
      </c>
      <c r="D3972">
        <f t="shared" si="0"/>
        <v>30</v>
      </c>
      <c r="E3972" t="str">
        <f t="shared" si="1"/>
        <v>$5,632,200 released 2/19</v>
      </c>
      <c r="F3972">
        <f t="shared" si="2"/>
        <v>11</v>
      </c>
      <c r="G3972" t="str">
        <f t="shared" si="3"/>
        <v>$5,632,200</v>
      </c>
      <c r="H3972" t="s">
        <v>8771</v>
      </c>
      <c r="J3972" t="s">
        <v>81</v>
      </c>
      <c r="K3972" t="s">
        <v>101</v>
      </c>
      <c r="L3972">
        <v>5632200</v>
      </c>
      <c r="M3972" t="s">
        <v>5681</v>
      </c>
    </row>
    <row r="3973" spans="1:13">
      <c r="A3973">
        <v>5626</v>
      </c>
      <c r="B3973" t="s">
        <v>8</v>
      </c>
      <c r="C3973" s="16" t="s">
        <v>8772</v>
      </c>
      <c r="D3973">
        <f t="shared" si="0"/>
        <v>30</v>
      </c>
      <c r="E3973" t="str">
        <f t="shared" si="1"/>
        <v>$5,585,000</v>
      </c>
      <c r="F3973" t="str">
        <f t="shared" si="2"/>
        <v/>
      </c>
      <c r="G3973" t="str">
        <f t="shared" si="3"/>
        <v>$5,585,000</v>
      </c>
      <c r="H3973" t="s">
        <v>8167</v>
      </c>
      <c r="J3973" t="s">
        <v>81</v>
      </c>
      <c r="K3973" t="s">
        <v>101</v>
      </c>
      <c r="L3973">
        <v>5585000</v>
      </c>
      <c r="M3973" t="s">
        <v>876</v>
      </c>
    </row>
    <row r="3974" spans="1:13">
      <c r="A3974">
        <v>5627</v>
      </c>
      <c r="B3974" t="s">
        <v>8</v>
      </c>
      <c r="C3974" s="16" t="s">
        <v>8773</v>
      </c>
      <c r="D3974">
        <f t="shared" si="0"/>
        <v>30</v>
      </c>
      <c r="E3974" t="str">
        <f t="shared" si="1"/>
        <v>$2,912,823</v>
      </c>
      <c r="F3974" t="str">
        <f t="shared" si="2"/>
        <v/>
      </c>
      <c r="G3974" t="str">
        <f t="shared" si="3"/>
        <v>$2,912,823</v>
      </c>
      <c r="H3974" t="s">
        <v>8774</v>
      </c>
      <c r="J3974" t="s">
        <v>81</v>
      </c>
      <c r="K3974" t="s">
        <v>101</v>
      </c>
      <c r="L3974">
        <v>2912823</v>
      </c>
      <c r="M3974" t="s">
        <v>5177</v>
      </c>
    </row>
    <row r="3975" spans="1:13">
      <c r="A3975">
        <v>5628</v>
      </c>
      <c r="B3975" t="s">
        <v>8</v>
      </c>
      <c r="C3975" s="16" t="s">
        <v>8775</v>
      </c>
      <c r="D3975">
        <f t="shared" si="0"/>
        <v>30</v>
      </c>
      <c r="E3975" t="str">
        <f t="shared" si="1"/>
        <v>$2,620,126</v>
      </c>
      <c r="F3975" t="str">
        <f t="shared" si="2"/>
        <v/>
      </c>
      <c r="G3975" t="str">
        <f t="shared" si="3"/>
        <v>$2,620,126</v>
      </c>
      <c r="H3975" t="s">
        <v>8776</v>
      </c>
      <c r="J3975" t="s">
        <v>81</v>
      </c>
      <c r="K3975" t="s">
        <v>101</v>
      </c>
      <c r="L3975">
        <v>2620126</v>
      </c>
      <c r="M3975" t="s">
        <v>5815</v>
      </c>
    </row>
    <row r="3976" spans="1:13">
      <c r="A3976">
        <v>5629</v>
      </c>
      <c r="B3976" t="s">
        <v>8</v>
      </c>
      <c r="C3976" s="16" t="s">
        <v>8777</v>
      </c>
      <c r="D3976">
        <f t="shared" si="0"/>
        <v>30</v>
      </c>
      <c r="E3976" t="str">
        <f t="shared" si="1"/>
        <v>$2,180,760</v>
      </c>
      <c r="F3976" t="str">
        <f t="shared" si="2"/>
        <v/>
      </c>
      <c r="G3976" t="str">
        <f t="shared" si="3"/>
        <v>$2,180,760</v>
      </c>
      <c r="H3976" t="s">
        <v>8778</v>
      </c>
      <c r="J3976" t="s">
        <v>81</v>
      </c>
      <c r="K3976" t="s">
        <v>101</v>
      </c>
      <c r="L3976">
        <v>2180760</v>
      </c>
      <c r="M3976" t="s">
        <v>275</v>
      </c>
    </row>
    <row r="3977" spans="1:13">
      <c r="A3977">
        <v>5630</v>
      </c>
      <c r="B3977" t="s">
        <v>8</v>
      </c>
      <c r="C3977" s="16" t="s">
        <v>8779</v>
      </c>
      <c r="D3977">
        <f t="shared" si="0"/>
        <v>30</v>
      </c>
      <c r="E3977" t="str">
        <f t="shared" si="1"/>
        <v>$1,983,454</v>
      </c>
      <c r="F3977" t="str">
        <f t="shared" si="2"/>
        <v/>
      </c>
      <c r="G3977" t="str">
        <f t="shared" si="3"/>
        <v>$1,983,454</v>
      </c>
      <c r="H3977" t="s">
        <v>8780</v>
      </c>
      <c r="J3977" t="s">
        <v>81</v>
      </c>
      <c r="K3977" t="s">
        <v>101</v>
      </c>
      <c r="L3977">
        <v>1983454</v>
      </c>
      <c r="M3977" t="s">
        <v>1914</v>
      </c>
    </row>
    <row r="3978" spans="1:13">
      <c r="A3978">
        <v>5631</v>
      </c>
      <c r="B3978" t="s">
        <v>8</v>
      </c>
      <c r="C3978" s="16" t="s">
        <v>8781</v>
      </c>
      <c r="D3978">
        <f t="shared" si="0"/>
        <v>30</v>
      </c>
      <c r="E3978" t="str">
        <f t="shared" si="1"/>
        <v>$1,893,840</v>
      </c>
      <c r="F3978" t="str">
        <f t="shared" si="2"/>
        <v/>
      </c>
      <c r="G3978" t="str">
        <f t="shared" si="3"/>
        <v>$1,893,840</v>
      </c>
      <c r="H3978" t="s">
        <v>8782</v>
      </c>
      <c r="J3978" t="s">
        <v>81</v>
      </c>
      <c r="K3978" t="s">
        <v>101</v>
      </c>
      <c r="L3978">
        <v>1893840</v>
      </c>
      <c r="M3978" t="s">
        <v>573</v>
      </c>
    </row>
    <row r="3979" spans="1:13">
      <c r="A3979">
        <v>5632</v>
      </c>
      <c r="B3979" t="s">
        <v>8</v>
      </c>
      <c r="C3979" s="16" t="s">
        <v>8783</v>
      </c>
      <c r="D3979">
        <f t="shared" si="0"/>
        <v>30</v>
      </c>
      <c r="E3979" t="str">
        <f t="shared" si="1"/>
        <v>$1,742,760</v>
      </c>
      <c r="F3979" t="str">
        <f t="shared" si="2"/>
        <v/>
      </c>
      <c r="G3979" t="str">
        <f t="shared" si="3"/>
        <v>$1,742,760</v>
      </c>
      <c r="H3979" t="s">
        <v>8784</v>
      </c>
      <c r="J3979" t="s">
        <v>81</v>
      </c>
      <c r="K3979" t="s">
        <v>101</v>
      </c>
      <c r="L3979">
        <v>1742760</v>
      </c>
      <c r="M3979" t="s">
        <v>4751</v>
      </c>
    </row>
    <row r="3980" spans="1:13">
      <c r="A3980">
        <v>5633</v>
      </c>
      <c r="B3980" t="s">
        <v>8</v>
      </c>
      <c r="C3980" s="16" t="s">
        <v>8785</v>
      </c>
      <c r="D3980">
        <f t="shared" si="0"/>
        <v>30</v>
      </c>
      <c r="E3980" t="str">
        <f t="shared" si="1"/>
        <v>$1,427,040 released 2/18</v>
      </c>
      <c r="F3980">
        <f t="shared" si="2"/>
        <v>11</v>
      </c>
      <c r="G3980" t="str">
        <f t="shared" si="3"/>
        <v>$1,427,040</v>
      </c>
      <c r="H3980" t="s">
        <v>8786</v>
      </c>
      <c r="J3980" t="s">
        <v>81</v>
      </c>
      <c r="K3980" t="s">
        <v>101</v>
      </c>
      <c r="L3980">
        <v>1427040</v>
      </c>
      <c r="M3980" t="s">
        <v>5789</v>
      </c>
    </row>
    <row r="3981" spans="1:13">
      <c r="A3981">
        <v>5634</v>
      </c>
      <c r="B3981" t="s">
        <v>8</v>
      </c>
      <c r="C3981" s="16" t="s">
        <v>8787</v>
      </c>
      <c r="D3981">
        <f t="shared" si="0"/>
        <v>30</v>
      </c>
      <c r="E3981" t="str">
        <f t="shared" si="1"/>
        <v>$1,319,651</v>
      </c>
      <c r="F3981" t="str">
        <f t="shared" si="2"/>
        <v/>
      </c>
      <c r="G3981" t="str">
        <f t="shared" si="3"/>
        <v>$1,319,651</v>
      </c>
      <c r="H3981" t="s">
        <v>8788</v>
      </c>
      <c r="J3981" t="s">
        <v>81</v>
      </c>
      <c r="K3981" t="s">
        <v>101</v>
      </c>
      <c r="L3981">
        <v>1319651</v>
      </c>
      <c r="M3981" t="s">
        <v>4732</v>
      </c>
    </row>
    <row r="3982" spans="1:13">
      <c r="A3982">
        <v>5635</v>
      </c>
      <c r="B3982" t="s">
        <v>8</v>
      </c>
      <c r="C3982" s="16" t="s">
        <v>8789</v>
      </c>
      <c r="D3982">
        <f t="shared" si="0"/>
        <v>30</v>
      </c>
      <c r="E3982" t="str">
        <f t="shared" si="1"/>
        <v>$1,262,275 rel 2/18, counts $797,581</v>
      </c>
      <c r="F3982">
        <f t="shared" si="2"/>
        <v>11</v>
      </c>
      <c r="G3982" t="str">
        <f t="shared" si="3"/>
        <v>$1,262,275</v>
      </c>
      <c r="H3982" t="s">
        <v>8232</v>
      </c>
      <c r="J3982" t="s">
        <v>81</v>
      </c>
      <c r="K3982" t="s">
        <v>101</v>
      </c>
      <c r="L3982">
        <v>1262275</v>
      </c>
      <c r="M3982" t="s">
        <v>5920</v>
      </c>
    </row>
    <row r="3983" spans="1:13">
      <c r="A3983">
        <v>5636</v>
      </c>
      <c r="B3983" t="s">
        <v>8</v>
      </c>
      <c r="C3983" s="16" t="s">
        <v>8790</v>
      </c>
      <c r="D3983">
        <f t="shared" si="0"/>
        <v>30</v>
      </c>
      <c r="E3983" t="str">
        <f t="shared" si="1"/>
        <v>$971,160</v>
      </c>
      <c r="F3983" t="str">
        <f t="shared" si="2"/>
        <v/>
      </c>
      <c r="G3983" t="str">
        <f t="shared" si="3"/>
        <v>$971,160</v>
      </c>
      <c r="H3983" t="s">
        <v>8791</v>
      </c>
      <c r="J3983" t="s">
        <v>81</v>
      </c>
      <c r="K3983" t="s">
        <v>101</v>
      </c>
      <c r="L3983">
        <v>971160</v>
      </c>
      <c r="M3983" t="s">
        <v>4989</v>
      </c>
    </row>
    <row r="3984" spans="1:13">
      <c r="A3984">
        <v>5637</v>
      </c>
      <c r="B3984" t="s">
        <v>8</v>
      </c>
      <c r="C3984" s="16" t="s">
        <v>8792</v>
      </c>
      <c r="D3984">
        <f t="shared" si="0"/>
        <v>30</v>
      </c>
      <c r="E3984" t="str">
        <f t="shared" si="1"/>
        <v>$711,517 minimum</v>
      </c>
      <c r="F3984">
        <f t="shared" si="2"/>
        <v>9</v>
      </c>
      <c r="G3984" t="str">
        <f t="shared" si="3"/>
        <v>$711,517</v>
      </c>
      <c r="H3984" t="s">
        <v>8133</v>
      </c>
      <c r="J3984" t="s">
        <v>81</v>
      </c>
      <c r="K3984" t="s">
        <v>101</v>
      </c>
      <c r="L3984">
        <v>711517</v>
      </c>
      <c r="M3984" t="s">
        <v>6183</v>
      </c>
    </row>
    <row r="3985" spans="1:13">
      <c r="A3985">
        <v>5639</v>
      </c>
      <c r="B3985" t="s">
        <v>8</v>
      </c>
      <c r="C3985" s="16" t="s">
        <v>8793</v>
      </c>
      <c r="D3985">
        <f t="shared" si="0"/>
        <v>30</v>
      </c>
      <c r="E3985" t="str">
        <f t="shared" si="1"/>
        <v>$20,598,704</v>
      </c>
      <c r="F3985" t="str">
        <f t="shared" si="2"/>
        <v/>
      </c>
      <c r="G3985" t="str">
        <f t="shared" si="3"/>
        <v>$20,598,704</v>
      </c>
      <c r="H3985" t="s">
        <v>8794</v>
      </c>
      <c r="J3985" t="s">
        <v>82</v>
      </c>
      <c r="K3985" t="s">
        <v>101</v>
      </c>
      <c r="L3985">
        <v>20598704</v>
      </c>
      <c r="M3985" t="s">
        <v>1393</v>
      </c>
    </row>
    <row r="3986" spans="1:13">
      <c r="A3986">
        <v>5640</v>
      </c>
      <c r="B3986" t="s">
        <v>8</v>
      </c>
      <c r="C3986" s="16" t="s">
        <v>8795</v>
      </c>
      <c r="D3986">
        <f t="shared" si="0"/>
        <v>30</v>
      </c>
      <c r="E3986" t="str">
        <f t="shared" si="1"/>
        <v>$11,550,000</v>
      </c>
      <c r="F3986" t="str">
        <f t="shared" si="2"/>
        <v/>
      </c>
      <c r="G3986" t="str">
        <f t="shared" si="3"/>
        <v>$11,550,000</v>
      </c>
      <c r="H3986" t="s">
        <v>8796</v>
      </c>
      <c r="J3986" t="s">
        <v>82</v>
      </c>
      <c r="K3986" t="s">
        <v>101</v>
      </c>
      <c r="L3986">
        <v>11550000</v>
      </c>
      <c r="M3986" t="s">
        <v>1383</v>
      </c>
    </row>
    <row r="3987" spans="1:13">
      <c r="A3987">
        <v>5641</v>
      </c>
      <c r="B3987" t="s">
        <v>8</v>
      </c>
      <c r="C3987" s="16" t="s">
        <v>8797</v>
      </c>
      <c r="D3987">
        <f t="shared" si="0"/>
        <v>30</v>
      </c>
      <c r="E3987" t="str">
        <f t="shared" si="1"/>
        <v>$9,905,248</v>
      </c>
      <c r="F3987" t="str">
        <f t="shared" si="2"/>
        <v/>
      </c>
      <c r="G3987" t="str">
        <f t="shared" si="3"/>
        <v>$9,905,248</v>
      </c>
      <c r="H3987" t="s">
        <v>8798</v>
      </c>
      <c r="J3987" t="s">
        <v>82</v>
      </c>
      <c r="K3987" t="s">
        <v>101</v>
      </c>
      <c r="L3987">
        <v>9905248</v>
      </c>
      <c r="M3987" t="s">
        <v>1398</v>
      </c>
    </row>
    <row r="3988" spans="1:13">
      <c r="A3988">
        <v>5642</v>
      </c>
      <c r="B3988" t="s">
        <v>8</v>
      </c>
      <c r="C3988" s="16" t="s">
        <v>8799</v>
      </c>
      <c r="D3988">
        <f t="shared" si="0"/>
        <v>30</v>
      </c>
      <c r="E3988" t="str">
        <f t="shared" si="1"/>
        <v>$4,200,000</v>
      </c>
      <c r="F3988" t="str">
        <f t="shared" si="2"/>
        <v/>
      </c>
      <c r="G3988" t="str">
        <f t="shared" si="3"/>
        <v>$4,200,000</v>
      </c>
      <c r="H3988" t="s">
        <v>3777</v>
      </c>
      <c r="J3988" t="s">
        <v>82</v>
      </c>
      <c r="K3988" t="s">
        <v>101</v>
      </c>
      <c r="L3988">
        <v>4200000</v>
      </c>
      <c r="M3988" t="s">
        <v>4196</v>
      </c>
    </row>
    <row r="3989" spans="1:13">
      <c r="A3989">
        <v>5643</v>
      </c>
      <c r="B3989" t="s">
        <v>8</v>
      </c>
      <c r="C3989" s="16" t="s">
        <v>8800</v>
      </c>
      <c r="D3989">
        <f t="shared" si="0"/>
        <v>30</v>
      </c>
      <c r="E3989" t="str">
        <f t="shared" si="1"/>
        <v>$4,000,000</v>
      </c>
      <c r="F3989" t="str">
        <f t="shared" si="2"/>
        <v/>
      </c>
      <c r="G3989" t="str">
        <f t="shared" si="3"/>
        <v>$4,000,000</v>
      </c>
      <c r="H3989" t="s">
        <v>116</v>
      </c>
      <c r="J3989" t="s">
        <v>82</v>
      </c>
      <c r="K3989" t="s">
        <v>101</v>
      </c>
      <c r="L3989">
        <v>4000000</v>
      </c>
      <c r="M3989" t="s">
        <v>4714</v>
      </c>
    </row>
    <row r="3990" spans="1:13">
      <c r="A3990">
        <v>5644</v>
      </c>
      <c r="B3990" t="s">
        <v>8</v>
      </c>
      <c r="C3990" s="16" t="s">
        <v>8801</v>
      </c>
      <c r="D3990">
        <f t="shared" si="0"/>
        <v>30</v>
      </c>
      <c r="E3990" t="str">
        <f t="shared" si="1"/>
        <v>$3,600,000</v>
      </c>
      <c r="F3990" t="str">
        <f t="shared" si="2"/>
        <v/>
      </c>
      <c r="G3990" t="str">
        <f t="shared" si="3"/>
        <v>$3,600,000</v>
      </c>
      <c r="H3990" t="s">
        <v>4213</v>
      </c>
      <c r="J3990" t="s">
        <v>82</v>
      </c>
      <c r="K3990" t="s">
        <v>101</v>
      </c>
      <c r="L3990">
        <v>3600000</v>
      </c>
      <c r="M3990" t="s">
        <v>5067</v>
      </c>
    </row>
    <row r="3991" spans="1:13">
      <c r="A3991">
        <v>5645</v>
      </c>
      <c r="B3991" t="s">
        <v>8</v>
      </c>
      <c r="C3991" s="16" t="s">
        <v>8802</v>
      </c>
      <c r="D3991">
        <f t="shared" si="0"/>
        <v>30</v>
      </c>
      <c r="E3991" t="str">
        <f t="shared" si="1"/>
        <v>$3,500,000</v>
      </c>
      <c r="F3991" t="str">
        <f t="shared" si="2"/>
        <v/>
      </c>
      <c r="G3991" t="str">
        <f t="shared" si="3"/>
        <v>$3,500,000</v>
      </c>
      <c r="H3991" t="s">
        <v>2383</v>
      </c>
      <c r="J3991" t="s">
        <v>82</v>
      </c>
      <c r="K3991" t="s">
        <v>101</v>
      </c>
      <c r="L3991">
        <v>3500000</v>
      </c>
      <c r="M3991" t="s">
        <v>4166</v>
      </c>
    </row>
    <row r="3992" spans="1:13">
      <c r="A3992">
        <v>5646</v>
      </c>
      <c r="B3992" t="s">
        <v>8</v>
      </c>
      <c r="C3992" s="16" t="s">
        <v>8803</v>
      </c>
      <c r="D3992">
        <f t="shared" si="0"/>
        <v>30</v>
      </c>
      <c r="E3992" t="str">
        <f t="shared" si="1"/>
        <v>$2,987,000</v>
      </c>
      <c r="F3992" t="str">
        <f t="shared" si="2"/>
        <v/>
      </c>
      <c r="G3992" t="str">
        <f t="shared" si="3"/>
        <v>$2,987,000</v>
      </c>
      <c r="H3992" t="s">
        <v>8804</v>
      </c>
      <c r="J3992" t="s">
        <v>82</v>
      </c>
      <c r="K3992" t="s">
        <v>101</v>
      </c>
      <c r="L3992">
        <v>2987000</v>
      </c>
      <c r="M3992" t="s">
        <v>1412</v>
      </c>
    </row>
    <row r="3993" spans="1:13">
      <c r="A3993">
        <v>5647</v>
      </c>
      <c r="B3993" t="s">
        <v>8</v>
      </c>
      <c r="C3993" s="16" t="s">
        <v>8805</v>
      </c>
      <c r="D3993">
        <f t="shared" si="0"/>
        <v>30</v>
      </c>
      <c r="E3993" t="str">
        <f t="shared" si="1"/>
        <v>$2,500,000</v>
      </c>
      <c r="F3993" t="str">
        <f t="shared" si="2"/>
        <v/>
      </c>
      <c r="G3993" t="str">
        <f t="shared" si="3"/>
        <v>$2,500,000</v>
      </c>
      <c r="H3993" t="s">
        <v>527</v>
      </c>
      <c r="J3993" t="s">
        <v>82</v>
      </c>
      <c r="K3993" t="s">
        <v>101</v>
      </c>
      <c r="L3993">
        <v>2500000</v>
      </c>
      <c r="M3993" t="s">
        <v>5648</v>
      </c>
    </row>
    <row r="3994" spans="1:13">
      <c r="A3994">
        <v>5648</v>
      </c>
      <c r="B3994" t="s">
        <v>8</v>
      </c>
      <c r="C3994" s="16" t="s">
        <v>8806</v>
      </c>
      <c r="D3994">
        <f t="shared" si="0"/>
        <v>30</v>
      </c>
      <c r="E3994" t="str">
        <f t="shared" si="1"/>
        <v>$1,262,275</v>
      </c>
      <c r="F3994" t="str">
        <f t="shared" si="2"/>
        <v/>
      </c>
      <c r="G3994" t="str">
        <f t="shared" si="3"/>
        <v>$1,262,275</v>
      </c>
      <c r="H3994" t="s">
        <v>8807</v>
      </c>
      <c r="J3994" t="s">
        <v>82</v>
      </c>
      <c r="K3994" t="s">
        <v>101</v>
      </c>
      <c r="L3994">
        <v>1262275</v>
      </c>
      <c r="M3994" t="s">
        <v>5200</v>
      </c>
    </row>
    <row r="3995" spans="1:13">
      <c r="A3995">
        <v>5649</v>
      </c>
      <c r="B3995" t="s">
        <v>8</v>
      </c>
      <c r="C3995" s="16" t="s">
        <v>8808</v>
      </c>
      <c r="D3995">
        <f t="shared" si="0"/>
        <v>30</v>
      </c>
      <c r="E3995" t="str">
        <f t="shared" si="1"/>
        <v>$1,080,000</v>
      </c>
      <c r="F3995" t="str">
        <f t="shared" si="2"/>
        <v/>
      </c>
      <c r="G3995" t="str">
        <f t="shared" si="3"/>
        <v>$1,080,000</v>
      </c>
      <c r="H3995" t="s">
        <v>8446</v>
      </c>
      <c r="J3995" t="s">
        <v>82</v>
      </c>
      <c r="K3995" t="s">
        <v>101</v>
      </c>
      <c r="L3995">
        <v>1080000</v>
      </c>
      <c r="M3995" t="s">
        <v>5178</v>
      </c>
    </row>
    <row r="3996" spans="1:13">
      <c r="A3996">
        <v>5650</v>
      </c>
      <c r="B3996" t="s">
        <v>8</v>
      </c>
      <c r="C3996" s="16" t="s">
        <v>8809</v>
      </c>
      <c r="D3996">
        <f t="shared" si="0"/>
        <v>30</v>
      </c>
      <c r="E3996" t="str">
        <f t="shared" si="1"/>
        <v>$1,009,200</v>
      </c>
      <c r="F3996" t="str">
        <f t="shared" si="2"/>
        <v/>
      </c>
      <c r="G3996" t="str">
        <f t="shared" si="3"/>
        <v>$1,009,200</v>
      </c>
      <c r="H3996" t="s">
        <v>8810</v>
      </c>
      <c r="J3996" t="s">
        <v>82</v>
      </c>
      <c r="K3996" t="s">
        <v>101</v>
      </c>
      <c r="L3996">
        <v>1009200</v>
      </c>
      <c r="M3996" t="s">
        <v>674</v>
      </c>
    </row>
    <row r="3997" spans="1:13">
      <c r="A3997">
        <v>5651</v>
      </c>
      <c r="B3997" t="s">
        <v>8</v>
      </c>
      <c r="C3997" s="16" t="s">
        <v>8811</v>
      </c>
      <c r="D3997">
        <f t="shared" si="0"/>
        <v>30</v>
      </c>
      <c r="E3997" t="str">
        <f t="shared" si="1"/>
        <v>$1,006,200</v>
      </c>
      <c r="F3997" t="str">
        <f t="shared" si="2"/>
        <v/>
      </c>
      <c r="G3997" t="str">
        <f t="shared" si="3"/>
        <v>$1,006,200</v>
      </c>
      <c r="H3997" t="s">
        <v>8812</v>
      </c>
      <c r="J3997" t="s">
        <v>82</v>
      </c>
      <c r="K3997" t="s">
        <v>101</v>
      </c>
      <c r="L3997">
        <v>1006200</v>
      </c>
      <c r="M3997" t="s">
        <v>659</v>
      </c>
    </row>
    <row r="3998" spans="1:13">
      <c r="A3998">
        <v>5652</v>
      </c>
      <c r="B3998" t="s">
        <v>8</v>
      </c>
      <c r="C3998" s="16" t="s">
        <v>8813</v>
      </c>
      <c r="D3998">
        <f t="shared" si="0"/>
        <v>30</v>
      </c>
      <c r="E3998" t="str">
        <f t="shared" si="1"/>
        <v>$351,091 signed 12/2</v>
      </c>
      <c r="F3998">
        <f t="shared" si="2"/>
        <v>9</v>
      </c>
      <c r="G3998" t="str">
        <f t="shared" si="3"/>
        <v>$351,091</v>
      </c>
      <c r="H3998" t="s">
        <v>8814</v>
      </c>
      <c r="J3998" t="s">
        <v>82</v>
      </c>
      <c r="K3998" t="s">
        <v>101</v>
      </c>
      <c r="L3998">
        <v>351091</v>
      </c>
      <c r="M3998" t="s">
        <v>5550</v>
      </c>
    </row>
    <row r="3999" spans="1:13">
      <c r="A3999">
        <v>5653</v>
      </c>
      <c r="B3999" t="s">
        <v>8</v>
      </c>
      <c r="C3999" s="16" t="s">
        <v>8815</v>
      </c>
      <c r="D3999">
        <f t="shared" si="0"/>
        <v>30</v>
      </c>
      <c r="E3999" t="str">
        <f t="shared" si="1"/>
        <v>$187,248 released 1/7</v>
      </c>
      <c r="F3999">
        <f t="shared" si="2"/>
        <v>9</v>
      </c>
      <c r="G3999" t="str">
        <f t="shared" si="3"/>
        <v>$187,248</v>
      </c>
      <c r="H3999" t="s">
        <v>8816</v>
      </c>
      <c r="J3999" t="s">
        <v>82</v>
      </c>
      <c r="K3999" t="s">
        <v>101</v>
      </c>
      <c r="L3999">
        <v>187248</v>
      </c>
      <c r="M3999" t="s">
        <v>518</v>
      </c>
    </row>
    <row r="4000" spans="1:13">
      <c r="A4000">
        <v>5654</v>
      </c>
      <c r="B4000" t="s">
        <v>8</v>
      </c>
      <c r="C4000" s="16" t="s">
        <v>8817</v>
      </c>
      <c r="D4000">
        <f t="shared" si="0"/>
        <v>30</v>
      </c>
      <c r="E4000" t="str">
        <f t="shared" si="1"/>
        <v>$125,562 s 11/16, rel 12/15</v>
      </c>
      <c r="F4000">
        <f t="shared" si="2"/>
        <v>9</v>
      </c>
      <c r="G4000" t="str">
        <f t="shared" si="3"/>
        <v>$125,562</v>
      </c>
      <c r="H4000" t="s">
        <v>8818</v>
      </c>
      <c r="J4000" t="s">
        <v>82</v>
      </c>
      <c r="K4000" t="s">
        <v>101</v>
      </c>
      <c r="L4000">
        <v>125562</v>
      </c>
      <c r="M4000" t="s">
        <v>4658</v>
      </c>
    </row>
    <row r="4001" spans="1:13">
      <c r="A4001">
        <v>5655</v>
      </c>
      <c r="B4001" t="s">
        <v>8</v>
      </c>
      <c r="C4001" s="16" t="s">
        <v>8819</v>
      </c>
      <c r="D4001">
        <f t="shared" si="0"/>
        <v>30</v>
      </c>
      <c r="E4001" t="str">
        <f t="shared" si="1"/>
        <v>$83,708 released 11/16</v>
      </c>
      <c r="F4001">
        <f t="shared" si="2"/>
        <v>8</v>
      </c>
      <c r="G4001" t="str">
        <f t="shared" si="3"/>
        <v>$83,708</v>
      </c>
      <c r="H4001" t="s">
        <v>8820</v>
      </c>
      <c r="J4001" t="s">
        <v>82</v>
      </c>
      <c r="K4001" t="s">
        <v>101</v>
      </c>
      <c r="L4001">
        <v>83708</v>
      </c>
      <c r="M4001" t="s">
        <v>4956</v>
      </c>
    </row>
    <row r="4002" spans="1:13">
      <c r="A4002">
        <v>5656</v>
      </c>
      <c r="B4002" t="s">
        <v>8</v>
      </c>
      <c r="C4002" s="16" t="s">
        <v>8821</v>
      </c>
      <c r="D4002">
        <f t="shared" si="0"/>
        <v>30</v>
      </c>
      <c r="E4002" t="str">
        <f t="shared" si="1"/>
        <v>$74,251 s 1/16-1/26, c $46,917</v>
      </c>
      <c r="F4002">
        <f t="shared" si="2"/>
        <v>8</v>
      </c>
      <c r="G4002" t="str">
        <f t="shared" si="3"/>
        <v>$74,251</v>
      </c>
      <c r="H4002" t="s">
        <v>8822</v>
      </c>
      <c r="J4002" t="s">
        <v>82</v>
      </c>
      <c r="K4002" t="s">
        <v>101</v>
      </c>
      <c r="L4002">
        <v>74251</v>
      </c>
      <c r="M4002" t="s">
        <v>4628</v>
      </c>
    </row>
    <row r="4003" spans="1:13">
      <c r="A4003">
        <v>5658</v>
      </c>
      <c r="B4003" t="s">
        <v>8</v>
      </c>
      <c r="C4003" s="16" t="s">
        <v>8823</v>
      </c>
      <c r="D4003">
        <f t="shared" si="0"/>
        <v>30</v>
      </c>
      <c r="E4003" t="str">
        <f t="shared" si="1"/>
        <v>$17,810,000</v>
      </c>
      <c r="F4003" t="str">
        <f t="shared" si="2"/>
        <v/>
      </c>
      <c r="G4003" t="str">
        <f t="shared" si="3"/>
        <v>$17,810,000</v>
      </c>
      <c r="H4003" t="s">
        <v>8824</v>
      </c>
      <c r="J4003" t="s">
        <v>87</v>
      </c>
      <c r="K4003" t="s">
        <v>101</v>
      </c>
      <c r="L4003">
        <v>17810000</v>
      </c>
      <c r="M4003" t="s">
        <v>1752</v>
      </c>
    </row>
    <row r="4004" spans="1:13">
      <c r="A4004">
        <v>5659</v>
      </c>
      <c r="B4004" t="s">
        <v>8</v>
      </c>
      <c r="C4004" s="16" t="s">
        <v>8825</v>
      </c>
      <c r="D4004">
        <f t="shared" si="0"/>
        <v>30</v>
      </c>
      <c r="E4004" t="str">
        <f t="shared" si="1"/>
        <v>$14,410,581</v>
      </c>
      <c r="F4004" t="str">
        <f t="shared" si="2"/>
        <v/>
      </c>
      <c r="G4004" t="str">
        <f t="shared" si="3"/>
        <v>$14,410,581</v>
      </c>
      <c r="H4004" t="s">
        <v>8214</v>
      </c>
      <c r="J4004" t="s">
        <v>87</v>
      </c>
      <c r="K4004" t="s">
        <v>101</v>
      </c>
      <c r="L4004">
        <v>14410581</v>
      </c>
      <c r="M4004" t="s">
        <v>857</v>
      </c>
    </row>
    <row r="4005" spans="1:13">
      <c r="A4005">
        <v>5660</v>
      </c>
      <c r="B4005" t="s">
        <v>8</v>
      </c>
      <c r="C4005" s="16" t="s">
        <v>8826</v>
      </c>
      <c r="D4005">
        <f t="shared" si="0"/>
        <v>30</v>
      </c>
      <c r="E4005" t="str">
        <f t="shared" si="1"/>
        <v>$7,438,018</v>
      </c>
      <c r="F4005" t="str">
        <f t="shared" si="2"/>
        <v/>
      </c>
      <c r="G4005" t="str">
        <f t="shared" si="3"/>
        <v>$7,438,018</v>
      </c>
      <c r="H4005" t="s">
        <v>8827</v>
      </c>
      <c r="J4005" t="s">
        <v>87</v>
      </c>
      <c r="K4005" t="s">
        <v>101</v>
      </c>
      <c r="L4005">
        <v>7438018</v>
      </c>
      <c r="M4005" t="s">
        <v>1057</v>
      </c>
    </row>
    <row r="4006" spans="1:13">
      <c r="A4006">
        <v>5661</v>
      </c>
      <c r="B4006" t="s">
        <v>8</v>
      </c>
      <c r="C4006" s="16" t="s">
        <v>8828</v>
      </c>
      <c r="D4006">
        <f t="shared" si="0"/>
        <v>30</v>
      </c>
      <c r="E4006" t="str">
        <f t="shared" si="1"/>
        <v>$5,784,480</v>
      </c>
      <c r="F4006" t="str">
        <f t="shared" si="2"/>
        <v/>
      </c>
      <c r="G4006" t="str">
        <f t="shared" si="3"/>
        <v>$5,784,480</v>
      </c>
      <c r="H4006" t="s">
        <v>8224</v>
      </c>
      <c r="J4006" t="s">
        <v>87</v>
      </c>
      <c r="K4006" t="s">
        <v>101</v>
      </c>
      <c r="L4006">
        <v>5784480</v>
      </c>
      <c r="M4006" t="s">
        <v>5246</v>
      </c>
    </row>
    <row r="4007" spans="1:13">
      <c r="A4007">
        <v>5662</v>
      </c>
      <c r="B4007" t="s">
        <v>8</v>
      </c>
      <c r="C4007" s="16" t="s">
        <v>8829</v>
      </c>
      <c r="D4007">
        <f t="shared" si="0"/>
        <v>30</v>
      </c>
      <c r="E4007" t="str">
        <f t="shared" si="1"/>
        <v>$5,176,440</v>
      </c>
      <c r="F4007" t="str">
        <f t="shared" si="2"/>
        <v/>
      </c>
      <c r="G4007" t="str">
        <f t="shared" si="3"/>
        <v>$5,176,440</v>
      </c>
      <c r="H4007" t="s">
        <v>8830</v>
      </c>
      <c r="J4007" t="s">
        <v>87</v>
      </c>
      <c r="K4007" t="s">
        <v>101</v>
      </c>
      <c r="L4007">
        <v>5176440</v>
      </c>
      <c r="M4007" t="s">
        <v>235</v>
      </c>
    </row>
    <row r="4008" spans="1:13">
      <c r="A4008">
        <v>5663</v>
      </c>
      <c r="B4008" t="s">
        <v>8</v>
      </c>
      <c r="C4008" s="16" t="s">
        <v>8831</v>
      </c>
      <c r="D4008">
        <f t="shared" si="0"/>
        <v>30</v>
      </c>
      <c r="E4008" t="str">
        <f t="shared" si="1"/>
        <v>$4,550,000</v>
      </c>
      <c r="F4008" t="str">
        <f t="shared" si="2"/>
        <v/>
      </c>
      <c r="G4008" t="str">
        <f t="shared" si="3"/>
        <v>$4,550,000</v>
      </c>
      <c r="H4008" t="s">
        <v>8832</v>
      </c>
      <c r="J4008" t="s">
        <v>87</v>
      </c>
      <c r="K4008" t="s">
        <v>101</v>
      </c>
      <c r="L4008">
        <v>4550000</v>
      </c>
      <c r="M4008" t="s">
        <v>4601</v>
      </c>
    </row>
    <row r="4009" spans="1:13">
      <c r="A4009">
        <v>5664</v>
      </c>
      <c r="B4009" t="s">
        <v>8</v>
      </c>
      <c r="C4009" s="16" t="s">
        <v>8833</v>
      </c>
      <c r="D4009">
        <f t="shared" si="0"/>
        <v>30</v>
      </c>
      <c r="E4009" t="str">
        <f t="shared" si="1"/>
        <v>$4,350,000 released 6/18/07</v>
      </c>
      <c r="F4009">
        <f t="shared" si="2"/>
        <v>11</v>
      </c>
      <c r="G4009" t="str">
        <f t="shared" si="3"/>
        <v>$4,350,000</v>
      </c>
      <c r="H4009" t="s">
        <v>8834</v>
      </c>
      <c r="J4009" t="s">
        <v>87</v>
      </c>
      <c r="K4009" t="s">
        <v>101</v>
      </c>
      <c r="L4009">
        <v>4350000</v>
      </c>
      <c r="M4009" t="s">
        <v>5362</v>
      </c>
    </row>
    <row r="4010" spans="1:13">
      <c r="A4010">
        <v>5665</v>
      </c>
      <c r="B4010" t="s">
        <v>8</v>
      </c>
      <c r="C4010" s="16" t="s">
        <v>8835</v>
      </c>
      <c r="D4010">
        <f t="shared" si="0"/>
        <v>30</v>
      </c>
      <c r="E4010" t="str">
        <f t="shared" si="1"/>
        <v>$4,260,000</v>
      </c>
      <c r="F4010" t="str">
        <f t="shared" si="2"/>
        <v/>
      </c>
      <c r="G4010" t="str">
        <f t="shared" si="3"/>
        <v>$4,260,000</v>
      </c>
      <c r="H4010" t="s">
        <v>8836</v>
      </c>
      <c r="J4010" t="s">
        <v>87</v>
      </c>
      <c r="K4010" t="s">
        <v>101</v>
      </c>
      <c r="L4010">
        <v>4260000</v>
      </c>
      <c r="M4010" t="s">
        <v>5560</v>
      </c>
    </row>
    <row r="4011" spans="1:13">
      <c r="A4011">
        <v>5666</v>
      </c>
      <c r="B4011" t="s">
        <v>8</v>
      </c>
      <c r="C4011" s="16" t="s">
        <v>8837</v>
      </c>
      <c r="D4011">
        <f t="shared" si="0"/>
        <v>30</v>
      </c>
      <c r="E4011" t="str">
        <f t="shared" si="1"/>
        <v>$3,200,000</v>
      </c>
      <c r="F4011" t="str">
        <f t="shared" si="2"/>
        <v/>
      </c>
      <c r="G4011" t="str">
        <f t="shared" si="3"/>
        <v>$3,200,000</v>
      </c>
      <c r="H4011" t="s">
        <v>2260</v>
      </c>
      <c r="J4011" t="s">
        <v>87</v>
      </c>
      <c r="K4011" t="s">
        <v>101</v>
      </c>
      <c r="L4011">
        <v>3200000</v>
      </c>
      <c r="M4011" t="s">
        <v>135</v>
      </c>
    </row>
    <row r="4012" spans="1:13">
      <c r="A4012">
        <v>5667</v>
      </c>
      <c r="B4012" t="s">
        <v>8</v>
      </c>
      <c r="C4012" s="16" t="s">
        <v>8838</v>
      </c>
      <c r="D4012">
        <f t="shared" si="0"/>
        <v>30</v>
      </c>
      <c r="E4012" t="str">
        <f t="shared" si="1"/>
        <v>$2,449,184</v>
      </c>
      <c r="F4012" t="str">
        <f t="shared" si="2"/>
        <v/>
      </c>
      <c r="G4012" t="str">
        <f t="shared" si="3"/>
        <v>$2,449,184</v>
      </c>
      <c r="H4012" t="s">
        <v>8839</v>
      </c>
      <c r="J4012" t="s">
        <v>87</v>
      </c>
      <c r="K4012" t="s">
        <v>101</v>
      </c>
      <c r="L4012">
        <v>2449184</v>
      </c>
      <c r="M4012" t="s">
        <v>5327</v>
      </c>
    </row>
    <row r="4013" spans="1:13">
      <c r="A4013">
        <v>5668</v>
      </c>
      <c r="B4013" t="s">
        <v>8</v>
      </c>
      <c r="C4013" s="16" t="s">
        <v>8840</v>
      </c>
      <c r="D4013">
        <f t="shared" si="0"/>
        <v>30</v>
      </c>
      <c r="E4013" t="str">
        <f t="shared" si="1"/>
        <v>$1,500,000</v>
      </c>
      <c r="F4013" t="str">
        <f t="shared" si="2"/>
        <v/>
      </c>
      <c r="G4013" t="str">
        <f t="shared" si="3"/>
        <v>$1,500,000</v>
      </c>
      <c r="H4013" t="s">
        <v>226</v>
      </c>
      <c r="J4013" t="s">
        <v>87</v>
      </c>
      <c r="K4013" t="s">
        <v>101</v>
      </c>
      <c r="L4013">
        <v>1500000</v>
      </c>
      <c r="M4013" t="s">
        <v>5755</v>
      </c>
    </row>
    <row r="4014" spans="1:13">
      <c r="A4014">
        <v>5669</v>
      </c>
      <c r="B4014" t="s">
        <v>8</v>
      </c>
      <c r="C4014" s="16" t="s">
        <v>8841</v>
      </c>
      <c r="D4014">
        <f t="shared" si="0"/>
        <v>30</v>
      </c>
      <c r="E4014" t="str">
        <f t="shared" si="1"/>
        <v>$1,250,000</v>
      </c>
      <c r="F4014" t="str">
        <f t="shared" si="2"/>
        <v/>
      </c>
      <c r="G4014" t="str">
        <f t="shared" si="3"/>
        <v>$1,250,000</v>
      </c>
      <c r="H4014" t="s">
        <v>1575</v>
      </c>
      <c r="J4014" t="s">
        <v>87</v>
      </c>
      <c r="K4014" t="s">
        <v>101</v>
      </c>
      <c r="L4014">
        <v>1250000</v>
      </c>
      <c r="M4014" t="s">
        <v>5885</v>
      </c>
    </row>
    <row r="4015" spans="1:13">
      <c r="A4015">
        <v>5670</v>
      </c>
      <c r="B4015" t="s">
        <v>8</v>
      </c>
      <c r="C4015" s="16" t="s">
        <v>8842</v>
      </c>
      <c r="D4015">
        <f t="shared" si="0"/>
        <v>30</v>
      </c>
      <c r="E4015" t="str">
        <f t="shared" si="1"/>
        <v>$826,153 s 12/14, c $577,073</v>
      </c>
      <c r="F4015">
        <f t="shared" si="2"/>
        <v>9</v>
      </c>
      <c r="G4015" t="str">
        <f t="shared" si="3"/>
        <v>$826,153</v>
      </c>
      <c r="H4015" t="s">
        <v>8843</v>
      </c>
      <c r="J4015" t="s">
        <v>87</v>
      </c>
      <c r="K4015" t="s">
        <v>101</v>
      </c>
      <c r="L4015">
        <v>826153</v>
      </c>
      <c r="M4015" t="s">
        <v>5203</v>
      </c>
    </row>
    <row r="4016" spans="1:13">
      <c r="A4016">
        <v>5671</v>
      </c>
      <c r="B4016" t="s">
        <v>8</v>
      </c>
      <c r="C4016" s="16" t="s">
        <v>8844</v>
      </c>
      <c r="D4016">
        <f t="shared" si="0"/>
        <v>30</v>
      </c>
      <c r="E4016" t="str">
        <f t="shared" si="1"/>
        <v>$442,114 minimum</v>
      </c>
      <c r="F4016">
        <f t="shared" si="2"/>
        <v>9</v>
      </c>
      <c r="G4016" t="str">
        <f t="shared" si="3"/>
        <v>$442,114</v>
      </c>
      <c r="H4016" t="s">
        <v>8136</v>
      </c>
      <c r="J4016" t="s">
        <v>87</v>
      </c>
      <c r="K4016" t="s">
        <v>101</v>
      </c>
      <c r="L4016">
        <v>442114</v>
      </c>
      <c r="M4016" t="s">
        <v>5710</v>
      </c>
    </row>
    <row r="4017" spans="1:13">
      <c r="A4017">
        <v>5673</v>
      </c>
      <c r="B4017" t="s">
        <v>8</v>
      </c>
      <c r="C4017" s="16" t="s">
        <v>8845</v>
      </c>
      <c r="D4017">
        <f t="shared" si="0"/>
        <v>30</v>
      </c>
      <c r="E4017" t="str">
        <f t="shared" si="1"/>
        <v>$15,106,000</v>
      </c>
      <c r="F4017" t="str">
        <f t="shared" si="2"/>
        <v/>
      </c>
      <c r="G4017" t="str">
        <f t="shared" si="3"/>
        <v>$15,106,000</v>
      </c>
      <c r="H4017" t="s">
        <v>8432</v>
      </c>
      <c r="J4017" t="s">
        <v>88</v>
      </c>
      <c r="K4017" t="s">
        <v>101</v>
      </c>
      <c r="L4017">
        <v>15106000</v>
      </c>
      <c r="M4017" t="s">
        <v>2325</v>
      </c>
    </row>
    <row r="4018" spans="1:13">
      <c r="A4018">
        <v>5674</v>
      </c>
      <c r="B4018" t="s">
        <v>8</v>
      </c>
      <c r="C4018" s="16" t="s">
        <v>8846</v>
      </c>
      <c r="D4018">
        <f t="shared" si="0"/>
        <v>30</v>
      </c>
      <c r="E4018" t="str">
        <f t="shared" si="1"/>
        <v>$11,593,817</v>
      </c>
      <c r="F4018" t="str">
        <f t="shared" si="2"/>
        <v/>
      </c>
      <c r="G4018" t="str">
        <f t="shared" si="3"/>
        <v>$11,593,817</v>
      </c>
      <c r="H4018" t="s">
        <v>8847</v>
      </c>
      <c r="J4018" t="s">
        <v>88</v>
      </c>
      <c r="K4018" t="s">
        <v>101</v>
      </c>
      <c r="L4018">
        <v>11593817</v>
      </c>
      <c r="M4018" t="s">
        <v>1710</v>
      </c>
    </row>
    <row r="4019" spans="1:13">
      <c r="A4019">
        <v>5675</v>
      </c>
      <c r="B4019" t="s">
        <v>8</v>
      </c>
      <c r="C4019" s="16" t="s">
        <v>8848</v>
      </c>
      <c r="D4019">
        <f t="shared" si="0"/>
        <v>30</v>
      </c>
      <c r="E4019" t="str">
        <f t="shared" si="1"/>
        <v>$8,500,000</v>
      </c>
      <c r="F4019" t="str">
        <f t="shared" si="2"/>
        <v/>
      </c>
      <c r="G4019" t="str">
        <f t="shared" si="3"/>
        <v>$8,500,000</v>
      </c>
      <c r="H4019" t="s">
        <v>314</v>
      </c>
      <c r="J4019" t="s">
        <v>88</v>
      </c>
      <c r="K4019" t="s">
        <v>101</v>
      </c>
      <c r="L4019">
        <v>8500000</v>
      </c>
      <c r="M4019" t="s">
        <v>5633</v>
      </c>
    </row>
    <row r="4020" spans="1:13">
      <c r="A4020">
        <v>5676</v>
      </c>
      <c r="B4020" t="s">
        <v>8</v>
      </c>
      <c r="C4020" s="16" t="s">
        <v>8849</v>
      </c>
      <c r="D4020">
        <f t="shared" si="0"/>
        <v>30</v>
      </c>
      <c r="E4020" t="str">
        <f t="shared" si="1"/>
        <v>$6,000,000</v>
      </c>
      <c r="F4020" t="str">
        <f t="shared" si="2"/>
        <v/>
      </c>
      <c r="G4020" t="str">
        <f t="shared" si="3"/>
        <v>$6,000,000</v>
      </c>
      <c r="H4020" t="s">
        <v>1303</v>
      </c>
      <c r="J4020" t="s">
        <v>88</v>
      </c>
      <c r="K4020" t="s">
        <v>101</v>
      </c>
      <c r="L4020">
        <v>6000000</v>
      </c>
      <c r="M4020" t="s">
        <v>5621</v>
      </c>
    </row>
    <row r="4021" spans="1:13">
      <c r="A4021">
        <v>5677</v>
      </c>
      <c r="B4021" t="s">
        <v>8</v>
      </c>
      <c r="C4021" s="16" t="s">
        <v>8850</v>
      </c>
      <c r="D4021">
        <f t="shared" si="0"/>
        <v>30</v>
      </c>
      <c r="E4021" t="str">
        <f t="shared" si="1"/>
        <v>$5,069,449</v>
      </c>
      <c r="F4021" t="str">
        <f t="shared" si="2"/>
        <v/>
      </c>
      <c r="G4021" t="str">
        <f t="shared" si="3"/>
        <v>$5,069,449</v>
      </c>
      <c r="H4021" t="s">
        <v>8851</v>
      </c>
      <c r="J4021" t="s">
        <v>88</v>
      </c>
      <c r="K4021" t="s">
        <v>101</v>
      </c>
      <c r="L4021">
        <v>5069449</v>
      </c>
      <c r="M4021" t="s">
        <v>212</v>
      </c>
    </row>
    <row r="4022" spans="1:13">
      <c r="A4022">
        <v>5678</v>
      </c>
      <c r="B4022" t="s">
        <v>8</v>
      </c>
      <c r="C4022" s="16" t="s">
        <v>8852</v>
      </c>
      <c r="D4022">
        <f t="shared" si="0"/>
        <v>30</v>
      </c>
      <c r="E4022" t="str">
        <f t="shared" si="1"/>
        <v>$4,956,818</v>
      </c>
      <c r="F4022" t="str">
        <f t="shared" si="2"/>
        <v/>
      </c>
      <c r="G4022" t="str">
        <f t="shared" si="3"/>
        <v>$4,956,818</v>
      </c>
      <c r="H4022" t="s">
        <v>8853</v>
      </c>
      <c r="J4022" t="s">
        <v>88</v>
      </c>
      <c r="K4022" t="s">
        <v>101</v>
      </c>
      <c r="L4022">
        <v>4956818</v>
      </c>
      <c r="M4022" t="s">
        <v>114</v>
      </c>
    </row>
    <row r="4023" spans="1:13">
      <c r="A4023">
        <v>5679</v>
      </c>
      <c r="B4023" t="s">
        <v>8</v>
      </c>
      <c r="C4023" s="16" t="s">
        <v>8854</v>
      </c>
      <c r="D4023">
        <f t="shared" si="0"/>
        <v>30</v>
      </c>
      <c r="E4023" t="str">
        <f t="shared" si="1"/>
        <v>$3,700,000</v>
      </c>
      <c r="F4023" t="str">
        <f t="shared" si="2"/>
        <v/>
      </c>
      <c r="G4023" t="str">
        <f t="shared" si="3"/>
        <v>$3,700,000</v>
      </c>
      <c r="H4023" t="s">
        <v>6912</v>
      </c>
      <c r="J4023" t="s">
        <v>88</v>
      </c>
      <c r="K4023" t="s">
        <v>101</v>
      </c>
      <c r="L4023">
        <v>3700000</v>
      </c>
      <c r="M4023" t="s">
        <v>667</v>
      </c>
    </row>
    <row r="4024" spans="1:13">
      <c r="A4024">
        <v>5680</v>
      </c>
      <c r="B4024" t="s">
        <v>8</v>
      </c>
      <c r="C4024" s="16" t="s">
        <v>8855</v>
      </c>
      <c r="D4024">
        <f t="shared" si="0"/>
        <v>30</v>
      </c>
      <c r="E4024" t="str">
        <f t="shared" si="1"/>
        <v>$2,074,302</v>
      </c>
      <c r="F4024" t="str">
        <f t="shared" si="2"/>
        <v/>
      </c>
      <c r="G4024" t="str">
        <f t="shared" si="3"/>
        <v>$2,074,302</v>
      </c>
      <c r="H4024" t="s">
        <v>8856</v>
      </c>
      <c r="J4024" t="s">
        <v>88</v>
      </c>
      <c r="K4024" t="s">
        <v>101</v>
      </c>
      <c r="L4024">
        <v>2074302</v>
      </c>
      <c r="M4024" t="s">
        <v>5240</v>
      </c>
    </row>
    <row r="4025" spans="1:13">
      <c r="A4025">
        <v>5681</v>
      </c>
      <c r="B4025" t="s">
        <v>8</v>
      </c>
      <c r="C4025" s="16" t="s">
        <v>8857</v>
      </c>
      <c r="D4025">
        <f t="shared" si="0"/>
        <v>30</v>
      </c>
      <c r="E4025" t="str">
        <f t="shared" si="1"/>
        <v>$2,000,000</v>
      </c>
      <c r="F4025" t="str">
        <f t="shared" si="2"/>
        <v/>
      </c>
      <c r="G4025" t="str">
        <f t="shared" si="3"/>
        <v>$2,000,000</v>
      </c>
      <c r="H4025" t="s">
        <v>125</v>
      </c>
      <c r="J4025" t="s">
        <v>88</v>
      </c>
      <c r="K4025" t="s">
        <v>101</v>
      </c>
      <c r="L4025">
        <v>2000000</v>
      </c>
      <c r="M4025" t="s">
        <v>4695</v>
      </c>
    </row>
    <row r="4026" spans="1:13">
      <c r="A4026">
        <v>5682</v>
      </c>
      <c r="B4026" t="s">
        <v>8</v>
      </c>
      <c r="C4026" s="16" t="s">
        <v>8858</v>
      </c>
      <c r="D4026">
        <f t="shared" si="0"/>
        <v>30</v>
      </c>
      <c r="E4026" t="str">
        <f t="shared" si="1"/>
        <v>$1,834,680</v>
      </c>
      <c r="F4026" t="str">
        <f t="shared" si="2"/>
        <v/>
      </c>
      <c r="G4026" t="str">
        <f t="shared" si="3"/>
        <v>$1,834,680</v>
      </c>
      <c r="H4026" t="s">
        <v>8859</v>
      </c>
      <c r="J4026" t="s">
        <v>88</v>
      </c>
      <c r="K4026" t="s">
        <v>101</v>
      </c>
      <c r="L4026">
        <v>1834680</v>
      </c>
      <c r="M4026" t="s">
        <v>2778</v>
      </c>
    </row>
    <row r="4027" spans="1:13">
      <c r="A4027">
        <v>5683</v>
      </c>
      <c r="B4027" t="s">
        <v>8</v>
      </c>
      <c r="C4027" s="16" t="s">
        <v>8860</v>
      </c>
      <c r="D4027">
        <f t="shared" si="0"/>
        <v>30</v>
      </c>
      <c r="E4027" t="str">
        <f t="shared" si="1"/>
        <v>$1,188,000</v>
      </c>
      <c r="F4027" t="str">
        <f t="shared" si="2"/>
        <v/>
      </c>
      <c r="G4027" t="str">
        <f t="shared" si="3"/>
        <v>$1,188,000</v>
      </c>
      <c r="H4027" t="s">
        <v>8861</v>
      </c>
      <c r="J4027" t="s">
        <v>88</v>
      </c>
      <c r="K4027" t="s">
        <v>101</v>
      </c>
      <c r="L4027">
        <v>1188000</v>
      </c>
      <c r="M4027" t="s">
        <v>1267</v>
      </c>
    </row>
    <row r="4028" spans="1:13">
      <c r="A4028">
        <v>5684</v>
      </c>
      <c r="B4028" t="s">
        <v>8</v>
      </c>
      <c r="C4028" s="16" t="s">
        <v>8862</v>
      </c>
      <c r="D4028">
        <f t="shared" si="0"/>
        <v>30</v>
      </c>
      <c r="E4028" t="str">
        <f t="shared" si="1"/>
        <v>$1,129,320</v>
      </c>
      <c r="F4028" t="str">
        <f t="shared" si="2"/>
        <v/>
      </c>
      <c r="G4028" t="str">
        <f t="shared" si="3"/>
        <v>$1,129,320</v>
      </c>
      <c r="H4028" t="s">
        <v>8863</v>
      </c>
      <c r="J4028" t="s">
        <v>88</v>
      </c>
      <c r="K4028" t="s">
        <v>101</v>
      </c>
      <c r="L4028">
        <v>1129320</v>
      </c>
      <c r="M4028" t="s">
        <v>1349</v>
      </c>
    </row>
    <row r="4029" spans="1:13">
      <c r="A4029">
        <v>5685</v>
      </c>
      <c r="B4029" t="s">
        <v>8</v>
      </c>
      <c r="C4029" s="16" t="s">
        <v>8864</v>
      </c>
      <c r="D4029">
        <f t="shared" si="0"/>
        <v>30</v>
      </c>
      <c r="E4029" t="str">
        <f t="shared" si="1"/>
        <v>$1,081,440</v>
      </c>
      <c r="F4029" t="str">
        <f t="shared" si="2"/>
        <v/>
      </c>
      <c r="G4029" t="str">
        <f t="shared" si="3"/>
        <v>$1,081,440</v>
      </c>
      <c r="H4029" t="s">
        <v>8865</v>
      </c>
      <c r="J4029" t="s">
        <v>88</v>
      </c>
      <c r="K4029" t="s">
        <v>101</v>
      </c>
      <c r="L4029">
        <v>1081440</v>
      </c>
      <c r="M4029" t="s">
        <v>5699</v>
      </c>
    </row>
    <row r="4030" spans="1:13">
      <c r="A4030">
        <v>5686</v>
      </c>
      <c r="B4030" t="s">
        <v>8</v>
      </c>
      <c r="C4030" s="16" t="s">
        <v>8866</v>
      </c>
      <c r="D4030">
        <f t="shared" si="0"/>
        <v>30</v>
      </c>
      <c r="E4030" t="str">
        <f t="shared" si="1"/>
        <v>$810,000</v>
      </c>
      <c r="F4030" t="str">
        <f t="shared" si="2"/>
        <v/>
      </c>
      <c r="G4030" t="str">
        <f t="shared" si="3"/>
        <v>$810,000</v>
      </c>
      <c r="H4030" t="s">
        <v>8867</v>
      </c>
      <c r="J4030" t="s">
        <v>88</v>
      </c>
      <c r="K4030" t="s">
        <v>101</v>
      </c>
      <c r="L4030">
        <v>810000</v>
      </c>
      <c r="M4030" t="s">
        <v>5469</v>
      </c>
    </row>
    <row r="4031" spans="1:13">
      <c r="A4031">
        <v>5687</v>
      </c>
      <c r="B4031" t="s">
        <v>8</v>
      </c>
      <c r="C4031" s="16" t="s">
        <v>8868</v>
      </c>
      <c r="D4031">
        <f t="shared" si="0"/>
        <v>30</v>
      </c>
      <c r="E4031" t="str">
        <f t="shared" si="1"/>
        <v>$797,581 minimum</v>
      </c>
      <c r="F4031">
        <f t="shared" si="2"/>
        <v>9</v>
      </c>
      <c r="G4031" t="str">
        <f t="shared" si="3"/>
        <v>$797,581</v>
      </c>
      <c r="H4031" t="s">
        <v>8130</v>
      </c>
      <c r="J4031" t="s">
        <v>88</v>
      </c>
      <c r="K4031" t="s">
        <v>101</v>
      </c>
      <c r="L4031">
        <v>797581</v>
      </c>
      <c r="M4031" t="s">
        <v>102</v>
      </c>
    </row>
    <row r="4032" spans="1:13">
      <c r="A4032">
        <v>5689</v>
      </c>
      <c r="B4032" t="s">
        <v>8</v>
      </c>
      <c r="C4032" s="16" t="s">
        <v>8869</v>
      </c>
      <c r="D4032">
        <f t="shared" si="0"/>
        <v>30</v>
      </c>
      <c r="E4032" t="str">
        <f t="shared" si="1"/>
        <v>$14,653,466</v>
      </c>
      <c r="F4032" t="str">
        <f t="shared" si="2"/>
        <v/>
      </c>
      <c r="G4032" t="str">
        <f t="shared" si="3"/>
        <v>$14,653,466</v>
      </c>
      <c r="H4032" t="s">
        <v>8870</v>
      </c>
      <c r="J4032" t="s">
        <v>92</v>
      </c>
      <c r="K4032" t="s">
        <v>101</v>
      </c>
      <c r="L4032">
        <v>14653466</v>
      </c>
      <c r="M4032" t="s">
        <v>3287</v>
      </c>
    </row>
    <row r="4033" spans="1:13">
      <c r="A4033">
        <v>5690</v>
      </c>
      <c r="B4033" t="s">
        <v>8</v>
      </c>
      <c r="C4033" s="16" t="s">
        <v>8871</v>
      </c>
      <c r="D4033">
        <f t="shared" si="0"/>
        <v>30</v>
      </c>
      <c r="E4033" t="str">
        <f t="shared" si="1"/>
        <v>$9,923,285</v>
      </c>
      <c r="F4033" t="str">
        <f t="shared" si="2"/>
        <v/>
      </c>
      <c r="G4033" t="str">
        <f t="shared" si="3"/>
        <v>$9,923,285</v>
      </c>
      <c r="H4033" t="s">
        <v>8872</v>
      </c>
      <c r="J4033" t="s">
        <v>92</v>
      </c>
      <c r="K4033" t="s">
        <v>101</v>
      </c>
      <c r="L4033">
        <v>9923285</v>
      </c>
      <c r="M4033" t="s">
        <v>2626</v>
      </c>
    </row>
    <row r="4034" spans="1:13">
      <c r="A4034">
        <v>5691</v>
      </c>
      <c r="B4034" t="s">
        <v>8</v>
      </c>
      <c r="C4034" s="16" t="s">
        <v>8873</v>
      </c>
      <c r="D4034">
        <f t="shared" si="0"/>
        <v>30</v>
      </c>
      <c r="E4034" t="str">
        <f t="shared" si="1"/>
        <v>$9,249,980</v>
      </c>
      <c r="F4034" t="str">
        <f t="shared" si="2"/>
        <v/>
      </c>
      <c r="G4034" t="str">
        <f t="shared" si="3"/>
        <v>$9,249,980</v>
      </c>
      <c r="H4034" t="s">
        <v>8874</v>
      </c>
      <c r="J4034" t="s">
        <v>92</v>
      </c>
      <c r="K4034" t="s">
        <v>101</v>
      </c>
      <c r="L4034">
        <v>9249980</v>
      </c>
      <c r="M4034" t="s">
        <v>1367</v>
      </c>
    </row>
    <row r="4035" spans="1:13">
      <c r="A4035">
        <v>5692</v>
      </c>
      <c r="B4035" t="s">
        <v>8</v>
      </c>
      <c r="C4035" s="16" t="s">
        <v>8875</v>
      </c>
      <c r="D4035">
        <f t="shared" si="0"/>
        <v>30</v>
      </c>
      <c r="E4035" t="str">
        <f t="shared" si="1"/>
        <v>$6,864,200</v>
      </c>
      <c r="F4035" t="str">
        <f t="shared" si="2"/>
        <v/>
      </c>
      <c r="G4035" t="str">
        <f t="shared" si="3"/>
        <v>$6,864,200</v>
      </c>
      <c r="H4035" t="s">
        <v>7567</v>
      </c>
      <c r="J4035" t="s">
        <v>92</v>
      </c>
      <c r="K4035" t="s">
        <v>101</v>
      </c>
      <c r="L4035">
        <v>6864200</v>
      </c>
      <c r="M4035" t="s">
        <v>5062</v>
      </c>
    </row>
    <row r="4036" spans="1:13">
      <c r="A4036">
        <v>5693</v>
      </c>
      <c r="B4036" t="s">
        <v>8</v>
      </c>
      <c r="C4036" s="16" t="s">
        <v>8876</v>
      </c>
      <c r="D4036">
        <f t="shared" si="0"/>
        <v>30</v>
      </c>
      <c r="E4036" t="str">
        <f t="shared" si="1"/>
        <v>$6,244,093</v>
      </c>
      <c r="F4036" t="str">
        <f t="shared" si="2"/>
        <v/>
      </c>
      <c r="G4036" t="str">
        <f t="shared" si="3"/>
        <v>$6,244,093</v>
      </c>
      <c r="H4036" t="s">
        <v>8877</v>
      </c>
      <c r="J4036" t="s">
        <v>92</v>
      </c>
      <c r="K4036" t="s">
        <v>101</v>
      </c>
      <c r="L4036">
        <v>6244093</v>
      </c>
      <c r="M4036" t="s">
        <v>2768</v>
      </c>
    </row>
    <row r="4037" spans="1:13">
      <c r="A4037">
        <v>5694</v>
      </c>
      <c r="B4037" t="s">
        <v>8</v>
      </c>
      <c r="C4037" s="16" t="s">
        <v>8878</v>
      </c>
      <c r="D4037">
        <f t="shared" si="0"/>
        <v>30</v>
      </c>
      <c r="E4037" t="str">
        <f t="shared" si="1"/>
        <v>$5,500,000</v>
      </c>
      <c r="F4037" t="str">
        <f t="shared" si="2"/>
        <v/>
      </c>
      <c r="G4037" t="str">
        <f t="shared" si="3"/>
        <v>$5,500,000</v>
      </c>
      <c r="H4037" t="s">
        <v>1248</v>
      </c>
      <c r="J4037" t="s">
        <v>92</v>
      </c>
      <c r="K4037" t="s">
        <v>101</v>
      </c>
      <c r="L4037">
        <v>5500000</v>
      </c>
      <c r="M4037" t="s">
        <v>1749</v>
      </c>
    </row>
    <row r="4038" spans="1:13">
      <c r="A4038">
        <v>5695</v>
      </c>
      <c r="B4038" t="s">
        <v>8</v>
      </c>
      <c r="C4038" s="16" t="s">
        <v>8879</v>
      </c>
      <c r="D4038">
        <f t="shared" si="0"/>
        <v>30</v>
      </c>
      <c r="E4038" t="str">
        <f t="shared" si="1"/>
        <v>$4,235,000</v>
      </c>
      <c r="F4038" t="str">
        <f t="shared" si="2"/>
        <v/>
      </c>
      <c r="G4038" t="str">
        <f t="shared" si="3"/>
        <v>$4,235,000</v>
      </c>
      <c r="H4038" t="s">
        <v>8880</v>
      </c>
      <c r="J4038" t="s">
        <v>92</v>
      </c>
      <c r="K4038" t="s">
        <v>101</v>
      </c>
      <c r="L4038">
        <v>4235000</v>
      </c>
      <c r="M4038" t="s">
        <v>4884</v>
      </c>
    </row>
    <row r="4039" spans="1:13">
      <c r="A4039">
        <v>5696</v>
      </c>
      <c r="B4039" t="s">
        <v>8</v>
      </c>
      <c r="C4039" s="16" t="s">
        <v>8881</v>
      </c>
      <c r="D4039">
        <f t="shared" si="0"/>
        <v>30</v>
      </c>
      <c r="E4039" t="str">
        <f t="shared" si="1"/>
        <v>$3,616,072</v>
      </c>
      <c r="F4039" t="str">
        <f t="shared" si="2"/>
        <v/>
      </c>
      <c r="G4039" t="str">
        <f t="shared" si="3"/>
        <v>$3,616,072</v>
      </c>
      <c r="H4039" t="s">
        <v>8882</v>
      </c>
      <c r="J4039" t="s">
        <v>92</v>
      </c>
      <c r="K4039" t="s">
        <v>101</v>
      </c>
      <c r="L4039">
        <v>3616072</v>
      </c>
      <c r="M4039" t="s">
        <v>3618</v>
      </c>
    </row>
    <row r="4040" spans="1:13">
      <c r="A4040">
        <v>5697</v>
      </c>
      <c r="B4040" t="s">
        <v>8</v>
      </c>
      <c r="C4040" s="16" t="s">
        <v>8883</v>
      </c>
      <c r="D4040">
        <f t="shared" si="0"/>
        <v>30</v>
      </c>
      <c r="E4040" t="str">
        <f t="shared" si="1"/>
        <v>$2,739,669</v>
      </c>
      <c r="F4040" t="str">
        <f t="shared" si="2"/>
        <v/>
      </c>
      <c r="G4040" t="str">
        <f t="shared" si="3"/>
        <v>$2,739,669</v>
      </c>
      <c r="H4040" t="s">
        <v>8884</v>
      </c>
      <c r="J4040" t="s">
        <v>92</v>
      </c>
      <c r="K4040" t="s">
        <v>101</v>
      </c>
      <c r="L4040">
        <v>2739669</v>
      </c>
      <c r="M4040" t="s">
        <v>2579</v>
      </c>
    </row>
    <row r="4041" spans="1:13">
      <c r="A4041">
        <v>5698</v>
      </c>
      <c r="B4041" t="s">
        <v>8</v>
      </c>
      <c r="C4041" s="16" t="s">
        <v>8885</v>
      </c>
      <c r="D4041">
        <f t="shared" si="0"/>
        <v>30</v>
      </c>
      <c r="E4041" t="str">
        <f t="shared" si="1"/>
        <v>$1,602,960</v>
      </c>
      <c r="F4041" t="str">
        <f t="shared" si="2"/>
        <v/>
      </c>
      <c r="G4041" t="str">
        <f t="shared" si="3"/>
        <v>$1,602,960</v>
      </c>
      <c r="H4041" t="s">
        <v>8886</v>
      </c>
      <c r="J4041" t="s">
        <v>92</v>
      </c>
      <c r="K4041" t="s">
        <v>101</v>
      </c>
      <c r="L4041">
        <v>1602960</v>
      </c>
      <c r="M4041" t="s">
        <v>751</v>
      </c>
    </row>
    <row r="4042" spans="1:13">
      <c r="A4042">
        <v>5699</v>
      </c>
      <c r="B4042" t="s">
        <v>8</v>
      </c>
      <c r="C4042" s="16" t="s">
        <v>8887</v>
      </c>
      <c r="D4042">
        <f t="shared" si="0"/>
        <v>30</v>
      </c>
      <c r="E4042" t="str">
        <f t="shared" si="1"/>
        <v>$1,446,720</v>
      </c>
      <c r="F4042" t="str">
        <f t="shared" si="2"/>
        <v/>
      </c>
      <c r="G4042" t="str">
        <f t="shared" si="3"/>
        <v>$1,446,720</v>
      </c>
      <c r="H4042" t="s">
        <v>8333</v>
      </c>
      <c r="J4042" t="s">
        <v>92</v>
      </c>
      <c r="K4042" t="s">
        <v>101</v>
      </c>
      <c r="L4042">
        <v>1446720</v>
      </c>
      <c r="M4042" t="s">
        <v>5729</v>
      </c>
    </row>
    <row r="4043" spans="1:13">
      <c r="A4043">
        <v>5700</v>
      </c>
      <c r="B4043" t="s">
        <v>8</v>
      </c>
      <c r="C4043" s="16" t="s">
        <v>8888</v>
      </c>
      <c r="D4043">
        <f t="shared" si="0"/>
        <v>30</v>
      </c>
      <c r="E4043" t="str">
        <f t="shared" si="1"/>
        <v>$1,392,240</v>
      </c>
      <c r="F4043" t="str">
        <f t="shared" si="2"/>
        <v/>
      </c>
      <c r="G4043" t="str">
        <f t="shared" si="3"/>
        <v>$1,392,240</v>
      </c>
      <c r="H4043" t="s">
        <v>8889</v>
      </c>
      <c r="J4043" t="s">
        <v>92</v>
      </c>
      <c r="K4043" t="s">
        <v>101</v>
      </c>
      <c r="L4043">
        <v>1392240</v>
      </c>
      <c r="M4043" t="s">
        <v>419</v>
      </c>
    </row>
    <row r="4044" spans="1:13">
      <c r="A4044">
        <v>5701</v>
      </c>
      <c r="B4044" t="s">
        <v>8</v>
      </c>
      <c r="C4044" s="16" t="s">
        <v>8890</v>
      </c>
      <c r="D4044">
        <f t="shared" si="0"/>
        <v>30</v>
      </c>
      <c r="E4044" t="str">
        <f t="shared" si="1"/>
        <v>$1,381,560</v>
      </c>
      <c r="F4044" t="str">
        <f t="shared" si="2"/>
        <v/>
      </c>
      <c r="G4044" t="str">
        <f t="shared" si="3"/>
        <v>$1,381,560</v>
      </c>
      <c r="H4044" t="s">
        <v>8891</v>
      </c>
      <c r="J4044" t="s">
        <v>92</v>
      </c>
      <c r="K4044" t="s">
        <v>101</v>
      </c>
      <c r="L4044">
        <v>1381560</v>
      </c>
      <c r="M4044" t="s">
        <v>5252</v>
      </c>
    </row>
    <row r="4045" spans="1:13">
      <c r="A4045">
        <v>5702</v>
      </c>
      <c r="B4045" t="s">
        <v>8</v>
      </c>
      <c r="C4045" s="16" t="s">
        <v>8892</v>
      </c>
      <c r="D4045">
        <f t="shared" si="0"/>
        <v>30</v>
      </c>
      <c r="E4045" t="str">
        <f t="shared" si="1"/>
        <v>$998,398 min, counts $797,581</v>
      </c>
      <c r="F4045">
        <f t="shared" si="2"/>
        <v>9</v>
      </c>
      <c r="G4045" t="str">
        <f t="shared" si="3"/>
        <v>$998,398</v>
      </c>
      <c r="H4045" t="s">
        <v>8289</v>
      </c>
      <c r="J4045" t="s">
        <v>92</v>
      </c>
      <c r="K4045" t="s">
        <v>101</v>
      </c>
      <c r="L4045">
        <v>998398</v>
      </c>
      <c r="M4045" t="s">
        <v>5373</v>
      </c>
    </row>
    <row r="4046" spans="1:13">
      <c r="A4046">
        <v>5703</v>
      </c>
      <c r="B4046" t="s">
        <v>8</v>
      </c>
      <c r="C4046" s="16" t="s">
        <v>8893</v>
      </c>
      <c r="D4046">
        <f t="shared" si="0"/>
        <v>30</v>
      </c>
      <c r="E4046" t="str">
        <f t="shared" si="1"/>
        <v>$711,517 minimum</v>
      </c>
      <c r="F4046">
        <f t="shared" si="2"/>
        <v>9</v>
      </c>
      <c r="G4046" t="str">
        <f t="shared" si="3"/>
        <v>$711,517</v>
      </c>
      <c r="H4046" t="s">
        <v>8133</v>
      </c>
      <c r="J4046" t="s">
        <v>92</v>
      </c>
      <c r="K4046" t="s">
        <v>101</v>
      </c>
      <c r="L4046">
        <v>711517</v>
      </c>
      <c r="M4046" t="s">
        <v>3988</v>
      </c>
    </row>
    <row r="4047" spans="1:13">
      <c r="A4047">
        <v>5704</v>
      </c>
      <c r="B4047" t="s">
        <v>8</v>
      </c>
      <c r="C4047" s="16" t="s">
        <v>8894</v>
      </c>
      <c r="D4047">
        <f t="shared" si="0"/>
        <v>30</v>
      </c>
      <c r="E4047" t="str">
        <f t="shared" si="1"/>
        <v>$184,157 released 12/10</v>
      </c>
      <c r="F4047">
        <f t="shared" si="2"/>
        <v>9</v>
      </c>
      <c r="G4047" t="str">
        <f t="shared" si="3"/>
        <v>$184,157</v>
      </c>
      <c r="H4047" t="s">
        <v>8895</v>
      </c>
      <c r="J4047" t="s">
        <v>92</v>
      </c>
      <c r="K4047" t="s">
        <v>101</v>
      </c>
      <c r="L4047">
        <v>184157</v>
      </c>
      <c r="M4047" t="s">
        <v>4919</v>
      </c>
    </row>
    <row r="4048" spans="1:13">
      <c r="A4048">
        <v>5907</v>
      </c>
      <c r="B4048" t="s">
        <v>9</v>
      </c>
      <c r="C4048" s="16" t="s">
        <v>8896</v>
      </c>
      <c r="D4048">
        <f t="shared" si="0"/>
        <v>30</v>
      </c>
      <c r="E4048" t="str">
        <f t="shared" si="1"/>
        <v>$13,500,000</v>
      </c>
      <c r="F4048" t="str">
        <f t="shared" si="2"/>
        <v/>
      </c>
      <c r="G4048" t="str">
        <f t="shared" si="3"/>
        <v>$13,500,000</v>
      </c>
      <c r="H4048" t="s">
        <v>259</v>
      </c>
      <c r="J4048" t="s">
        <v>28</v>
      </c>
      <c r="K4048" t="s">
        <v>101</v>
      </c>
      <c r="L4048">
        <v>13500000</v>
      </c>
      <c r="M4048" t="s">
        <v>5665</v>
      </c>
    </row>
    <row r="4049" spans="1:13">
      <c r="A4049">
        <v>5908</v>
      </c>
      <c r="B4049" t="s">
        <v>9</v>
      </c>
      <c r="C4049" s="16" t="s">
        <v>8897</v>
      </c>
      <c r="D4049">
        <f t="shared" si="0"/>
        <v>30</v>
      </c>
      <c r="E4049" t="str">
        <f t="shared" si="1"/>
        <v>$13,488,377</v>
      </c>
      <c r="F4049" t="str">
        <f t="shared" si="2"/>
        <v/>
      </c>
      <c r="G4049" t="str">
        <f t="shared" si="3"/>
        <v>$13,488,377</v>
      </c>
      <c r="H4049" t="s">
        <v>8898</v>
      </c>
      <c r="J4049" t="s">
        <v>28</v>
      </c>
      <c r="K4049" t="s">
        <v>101</v>
      </c>
      <c r="L4049">
        <v>13488377</v>
      </c>
      <c r="M4049" t="s">
        <v>206</v>
      </c>
    </row>
    <row r="4050" spans="1:13">
      <c r="A4050">
        <v>5909</v>
      </c>
      <c r="B4050" t="s">
        <v>9</v>
      </c>
      <c r="C4050" s="16" t="s">
        <v>8899</v>
      </c>
      <c r="D4050">
        <f t="shared" si="0"/>
        <v>30</v>
      </c>
      <c r="E4050" t="str">
        <f t="shared" si="1"/>
        <v>$6,306,182</v>
      </c>
      <c r="F4050" t="str">
        <f t="shared" si="2"/>
        <v/>
      </c>
      <c r="G4050" t="str">
        <f t="shared" si="3"/>
        <v>$6,306,182</v>
      </c>
      <c r="H4050" t="s">
        <v>8900</v>
      </c>
      <c r="J4050" t="s">
        <v>28</v>
      </c>
      <c r="K4050" t="s">
        <v>101</v>
      </c>
      <c r="L4050">
        <v>6306182</v>
      </c>
      <c r="M4050" t="s">
        <v>5991</v>
      </c>
    </row>
    <row r="4051" spans="1:13">
      <c r="A4051">
        <v>5910</v>
      </c>
      <c r="B4051" t="s">
        <v>9</v>
      </c>
      <c r="C4051" s="16" t="s">
        <v>8901</v>
      </c>
      <c r="D4051">
        <f t="shared" si="0"/>
        <v>30</v>
      </c>
      <c r="E4051" t="str">
        <f t="shared" si="1"/>
        <v>$4,466,040</v>
      </c>
      <c r="F4051" t="str">
        <f t="shared" si="2"/>
        <v/>
      </c>
      <c r="G4051" t="str">
        <f t="shared" si="3"/>
        <v>$4,466,040</v>
      </c>
      <c r="H4051" t="s">
        <v>8902</v>
      </c>
      <c r="J4051" t="s">
        <v>28</v>
      </c>
      <c r="K4051" t="s">
        <v>101</v>
      </c>
      <c r="L4051">
        <v>4466040</v>
      </c>
      <c r="M4051" t="s">
        <v>269</v>
      </c>
    </row>
    <row r="4052" spans="1:13">
      <c r="A4052">
        <v>5911</v>
      </c>
      <c r="B4052" t="s">
        <v>9</v>
      </c>
      <c r="C4052" s="16" t="s">
        <v>8123</v>
      </c>
      <c r="D4052">
        <f t="shared" si="0"/>
        <v>30</v>
      </c>
      <c r="E4052" t="str">
        <f t="shared" si="1"/>
        <v>$4,000,000</v>
      </c>
      <c r="F4052" t="str">
        <f t="shared" si="2"/>
        <v/>
      </c>
      <c r="G4052" t="str">
        <f t="shared" si="3"/>
        <v>$4,000,000</v>
      </c>
      <c r="H4052" t="s">
        <v>116</v>
      </c>
      <c r="J4052" t="s">
        <v>28</v>
      </c>
      <c r="K4052" t="s">
        <v>101</v>
      </c>
      <c r="L4052">
        <v>4000000</v>
      </c>
      <c r="M4052" t="s">
        <v>397</v>
      </c>
    </row>
    <row r="4053" spans="1:13">
      <c r="A4053">
        <v>5912</v>
      </c>
      <c r="B4053" t="s">
        <v>9</v>
      </c>
      <c r="C4053" s="16" t="s">
        <v>8903</v>
      </c>
      <c r="D4053">
        <f t="shared" si="0"/>
        <v>30</v>
      </c>
      <c r="E4053" t="str">
        <f t="shared" si="1"/>
        <v>$3,745,800</v>
      </c>
      <c r="F4053" t="str">
        <f t="shared" si="2"/>
        <v/>
      </c>
      <c r="G4053" t="str">
        <f t="shared" si="3"/>
        <v>$3,745,800</v>
      </c>
      <c r="H4053" t="s">
        <v>8904</v>
      </c>
      <c r="J4053" t="s">
        <v>28</v>
      </c>
      <c r="K4053" t="s">
        <v>101</v>
      </c>
      <c r="L4053">
        <v>3745800</v>
      </c>
      <c r="M4053" t="s">
        <v>105</v>
      </c>
    </row>
    <row r="4054" spans="1:13">
      <c r="A4054">
        <v>5913</v>
      </c>
      <c r="B4054" t="s">
        <v>9</v>
      </c>
      <c r="C4054" s="16" t="s">
        <v>8905</v>
      </c>
      <c r="D4054">
        <f t="shared" si="0"/>
        <v>30</v>
      </c>
      <c r="E4054" t="str">
        <f t="shared" si="1"/>
        <v>$3,631,449</v>
      </c>
      <c r="F4054" t="str">
        <f t="shared" si="2"/>
        <v/>
      </c>
      <c r="G4054" t="str">
        <f t="shared" si="3"/>
        <v>$3,631,449</v>
      </c>
      <c r="H4054" t="s">
        <v>8906</v>
      </c>
      <c r="J4054" t="s">
        <v>28</v>
      </c>
      <c r="K4054" t="s">
        <v>101</v>
      </c>
      <c r="L4054">
        <v>3631449</v>
      </c>
      <c r="M4054" t="s">
        <v>2376</v>
      </c>
    </row>
    <row r="4055" spans="1:13">
      <c r="A4055">
        <v>5914</v>
      </c>
      <c r="B4055" t="s">
        <v>9</v>
      </c>
      <c r="C4055" s="16" t="s">
        <v>8907</v>
      </c>
      <c r="D4055">
        <f t="shared" si="0"/>
        <v>30</v>
      </c>
      <c r="E4055" t="str">
        <f t="shared" si="1"/>
        <v>$2,243,543</v>
      </c>
      <c r="F4055" t="str">
        <f t="shared" si="2"/>
        <v/>
      </c>
      <c r="G4055" t="str">
        <f t="shared" si="3"/>
        <v>$2,243,543</v>
      </c>
      <c r="H4055" t="s">
        <v>8908</v>
      </c>
      <c r="J4055" t="s">
        <v>28</v>
      </c>
      <c r="K4055" t="s">
        <v>101</v>
      </c>
      <c r="L4055">
        <v>2243543</v>
      </c>
      <c r="M4055" t="s">
        <v>502</v>
      </c>
    </row>
    <row r="4056" spans="1:13">
      <c r="A4056">
        <v>5915</v>
      </c>
      <c r="B4056" t="s">
        <v>9</v>
      </c>
      <c r="C4056" s="16" t="s">
        <v>8909</v>
      </c>
      <c r="D4056">
        <f t="shared" si="0"/>
        <v>30</v>
      </c>
      <c r="E4056" t="str">
        <f t="shared" si="1"/>
        <v>$1,927,080</v>
      </c>
      <c r="F4056" t="str">
        <f t="shared" si="2"/>
        <v/>
      </c>
      <c r="G4056" t="str">
        <f t="shared" si="3"/>
        <v>$1,927,080</v>
      </c>
      <c r="H4056" t="s">
        <v>8910</v>
      </c>
      <c r="J4056" t="s">
        <v>28</v>
      </c>
      <c r="K4056" t="s">
        <v>101</v>
      </c>
      <c r="L4056">
        <v>1927080</v>
      </c>
      <c r="M4056" t="s">
        <v>4513</v>
      </c>
    </row>
    <row r="4057" spans="1:13">
      <c r="A4057">
        <v>5916</v>
      </c>
      <c r="B4057" t="s">
        <v>9</v>
      </c>
      <c r="C4057" s="16" t="s">
        <v>8911</v>
      </c>
      <c r="D4057">
        <f t="shared" si="0"/>
        <v>30</v>
      </c>
      <c r="E4057" t="str">
        <f t="shared" si="1"/>
        <v>$783,000</v>
      </c>
      <c r="F4057" t="str">
        <f t="shared" si="2"/>
        <v/>
      </c>
      <c r="G4057" t="str">
        <f t="shared" si="3"/>
        <v>$783,000</v>
      </c>
      <c r="H4057" t="s">
        <v>8912</v>
      </c>
      <c r="J4057" t="s">
        <v>28</v>
      </c>
      <c r="K4057" t="s">
        <v>101</v>
      </c>
      <c r="L4057">
        <v>783000</v>
      </c>
      <c r="M4057" t="s">
        <v>5918</v>
      </c>
    </row>
    <row r="4058" spans="1:13">
      <c r="A4058">
        <v>5917</v>
      </c>
      <c r="B4058" t="s">
        <v>9</v>
      </c>
      <c r="C4058" s="16" t="s">
        <v>8913</v>
      </c>
      <c r="D4058">
        <f t="shared" si="0"/>
        <v>30</v>
      </c>
      <c r="E4058" t="str">
        <f t="shared" si="1"/>
        <v>$729,000</v>
      </c>
      <c r="F4058" t="str">
        <f t="shared" si="2"/>
        <v/>
      </c>
      <c r="G4058" t="str">
        <f t="shared" si="3"/>
        <v>$729,000</v>
      </c>
      <c r="H4058" t="s">
        <v>8914</v>
      </c>
      <c r="J4058" t="s">
        <v>28</v>
      </c>
      <c r="K4058" t="s">
        <v>101</v>
      </c>
      <c r="L4058">
        <v>729000</v>
      </c>
      <c r="M4058" t="s">
        <v>3317</v>
      </c>
    </row>
    <row r="4059" spans="1:13">
      <c r="A4059">
        <v>5918</v>
      </c>
      <c r="B4059" t="s">
        <v>9</v>
      </c>
      <c r="C4059" s="16" t="s">
        <v>8915</v>
      </c>
      <c r="D4059">
        <f t="shared" si="0"/>
        <v>30</v>
      </c>
      <c r="E4059" t="str">
        <f t="shared" si="1"/>
        <v>$427,163 [minimum]</v>
      </c>
      <c r="F4059">
        <f t="shared" si="2"/>
        <v>9</v>
      </c>
      <c r="G4059" t="str">
        <f t="shared" si="3"/>
        <v>$427,163</v>
      </c>
      <c r="H4059" t="s">
        <v>8916</v>
      </c>
      <c r="J4059" t="s">
        <v>28</v>
      </c>
      <c r="K4059" t="s">
        <v>101</v>
      </c>
      <c r="L4059">
        <v>427163</v>
      </c>
      <c r="M4059" t="s">
        <v>5577</v>
      </c>
    </row>
    <row r="4060" spans="1:13">
      <c r="A4060">
        <v>5919</v>
      </c>
      <c r="B4060" t="s">
        <v>9</v>
      </c>
      <c r="C4060" s="16" t="s">
        <v>8917</v>
      </c>
      <c r="D4060">
        <f t="shared" si="0"/>
        <v>30</v>
      </c>
      <c r="E4060" t="str">
        <f t="shared" si="1"/>
        <v>$253,499 [signed 2/18/08]</v>
      </c>
      <c r="F4060">
        <f t="shared" si="2"/>
        <v>9</v>
      </c>
      <c r="G4060" t="str">
        <f t="shared" si="3"/>
        <v>$253,499</v>
      </c>
      <c r="H4060" t="s">
        <v>8918</v>
      </c>
      <c r="J4060" t="s">
        <v>28</v>
      </c>
      <c r="K4060" t="s">
        <v>101</v>
      </c>
      <c r="L4060">
        <v>253499</v>
      </c>
      <c r="M4060" t="s">
        <v>5281</v>
      </c>
    </row>
    <row r="4061" spans="1:13">
      <c r="A4061">
        <v>5921</v>
      </c>
      <c r="B4061" t="s">
        <v>9</v>
      </c>
      <c r="C4061" s="16" t="s">
        <v>8919</v>
      </c>
      <c r="D4061">
        <f t="shared" si="0"/>
        <v>30</v>
      </c>
      <c r="E4061" t="str">
        <f t="shared" si="1"/>
        <v>$23,750,000</v>
      </c>
      <c r="F4061" t="str">
        <f t="shared" si="2"/>
        <v/>
      </c>
      <c r="G4061" t="str">
        <f t="shared" si="3"/>
        <v>$23,750,000</v>
      </c>
      <c r="H4061" t="s">
        <v>8920</v>
      </c>
      <c r="J4061" t="s">
        <v>32</v>
      </c>
      <c r="K4061" t="s">
        <v>101</v>
      </c>
      <c r="L4061">
        <v>23750000</v>
      </c>
      <c r="M4061" t="s">
        <v>944</v>
      </c>
    </row>
    <row r="4062" spans="1:13">
      <c r="A4062">
        <v>5922</v>
      </c>
      <c r="B4062" t="s">
        <v>9</v>
      </c>
      <c r="C4062" s="16" t="s">
        <v>8921</v>
      </c>
      <c r="D4062">
        <f t="shared" si="0"/>
        <v>30</v>
      </c>
      <c r="E4062" t="str">
        <f t="shared" si="1"/>
        <v>$16,360,094</v>
      </c>
      <c r="F4062" t="str">
        <f t="shared" si="2"/>
        <v/>
      </c>
      <c r="G4062" t="str">
        <f t="shared" si="3"/>
        <v>$16,360,094</v>
      </c>
      <c r="H4062" t="s">
        <v>8922</v>
      </c>
      <c r="J4062" t="s">
        <v>32</v>
      </c>
      <c r="K4062" t="s">
        <v>101</v>
      </c>
      <c r="L4062">
        <v>16360094</v>
      </c>
      <c r="M4062" t="s">
        <v>716</v>
      </c>
    </row>
    <row r="4063" spans="1:13">
      <c r="A4063">
        <v>5923</v>
      </c>
      <c r="B4063" t="s">
        <v>9</v>
      </c>
      <c r="C4063" s="16" t="s">
        <v>8923</v>
      </c>
      <c r="D4063">
        <f t="shared" si="0"/>
        <v>30</v>
      </c>
      <c r="E4063" t="str">
        <f t="shared" si="1"/>
        <v>$16,000,000</v>
      </c>
      <c r="F4063" t="str">
        <f t="shared" si="2"/>
        <v/>
      </c>
      <c r="G4063" t="str">
        <f t="shared" si="3"/>
        <v>$16,000,000</v>
      </c>
      <c r="H4063" t="s">
        <v>499</v>
      </c>
      <c r="J4063" t="s">
        <v>32</v>
      </c>
      <c r="K4063" t="s">
        <v>101</v>
      </c>
      <c r="L4063">
        <v>16000000</v>
      </c>
      <c r="M4063" t="s">
        <v>3107</v>
      </c>
    </row>
    <row r="4064" spans="1:13">
      <c r="A4064">
        <v>5924</v>
      </c>
      <c r="B4064" t="s">
        <v>9</v>
      </c>
      <c r="C4064" s="16" t="s">
        <v>8924</v>
      </c>
      <c r="D4064">
        <f t="shared" si="0"/>
        <v>30</v>
      </c>
      <c r="E4064" t="str">
        <f t="shared" si="1"/>
        <v>$4,480,912</v>
      </c>
      <c r="F4064" t="str">
        <f t="shared" si="2"/>
        <v/>
      </c>
      <c r="G4064" t="str">
        <f t="shared" si="3"/>
        <v>$4,480,912</v>
      </c>
      <c r="H4064" t="s">
        <v>8925</v>
      </c>
      <c r="J4064" t="s">
        <v>32</v>
      </c>
      <c r="K4064" t="s">
        <v>101</v>
      </c>
      <c r="L4064">
        <v>4480912</v>
      </c>
      <c r="M4064" t="s">
        <v>1016</v>
      </c>
    </row>
    <row r="4065" spans="1:13">
      <c r="A4065">
        <v>5925</v>
      </c>
      <c r="B4065" t="s">
        <v>9</v>
      </c>
      <c r="C4065" s="16" t="s">
        <v>8926</v>
      </c>
      <c r="D4065">
        <f t="shared" si="0"/>
        <v>30</v>
      </c>
      <c r="E4065" t="str">
        <f t="shared" si="1"/>
        <v>$3,206,000</v>
      </c>
      <c r="F4065" t="str">
        <f t="shared" si="2"/>
        <v/>
      </c>
      <c r="G4065" t="str">
        <f t="shared" si="3"/>
        <v>$3,206,000</v>
      </c>
      <c r="H4065" t="s">
        <v>8927</v>
      </c>
      <c r="J4065" t="s">
        <v>32</v>
      </c>
      <c r="K4065" t="s">
        <v>101</v>
      </c>
      <c r="L4065">
        <v>3206000</v>
      </c>
      <c r="M4065" t="s">
        <v>5224</v>
      </c>
    </row>
    <row r="4066" spans="1:13">
      <c r="A4066">
        <v>5926</v>
      </c>
      <c r="B4066" t="s">
        <v>9</v>
      </c>
      <c r="C4066" s="16" t="s">
        <v>8928</v>
      </c>
      <c r="D4066">
        <f t="shared" si="0"/>
        <v>30</v>
      </c>
      <c r="E4066" t="str">
        <f t="shared" si="1"/>
        <v>$3,000,000</v>
      </c>
      <c r="F4066" t="str">
        <f t="shared" si="2"/>
        <v/>
      </c>
      <c r="G4066" t="str">
        <f t="shared" si="3"/>
        <v>$3,000,000</v>
      </c>
      <c r="H4066" t="s">
        <v>459</v>
      </c>
      <c r="J4066" t="s">
        <v>32</v>
      </c>
      <c r="K4066" t="s">
        <v>101</v>
      </c>
      <c r="L4066">
        <v>3000000</v>
      </c>
      <c r="M4066" t="s">
        <v>4707</v>
      </c>
    </row>
    <row r="4067" spans="1:13">
      <c r="A4067">
        <v>5927</v>
      </c>
      <c r="B4067" t="s">
        <v>9</v>
      </c>
      <c r="C4067" s="16" t="s">
        <v>8929</v>
      </c>
      <c r="D4067">
        <f t="shared" si="0"/>
        <v>30</v>
      </c>
      <c r="E4067" t="str">
        <f t="shared" si="1"/>
        <v>$1,868,141</v>
      </c>
      <c r="F4067" t="str">
        <f t="shared" si="2"/>
        <v/>
      </c>
      <c r="G4067" t="str">
        <f t="shared" si="3"/>
        <v>$1,868,141</v>
      </c>
      <c r="H4067" t="s">
        <v>8930</v>
      </c>
      <c r="J4067" t="s">
        <v>32</v>
      </c>
      <c r="K4067" t="s">
        <v>101</v>
      </c>
      <c r="L4067">
        <v>1868141</v>
      </c>
      <c r="M4067" t="s">
        <v>803</v>
      </c>
    </row>
    <row r="4068" spans="1:13">
      <c r="A4068">
        <v>5928</v>
      </c>
      <c r="B4068" t="s">
        <v>9</v>
      </c>
      <c r="C4068" s="16" t="s">
        <v>8931</v>
      </c>
      <c r="D4068">
        <f t="shared" si="0"/>
        <v>30</v>
      </c>
      <c r="E4068" t="str">
        <f t="shared" si="1"/>
        <v>$1,500,000</v>
      </c>
      <c r="F4068" t="str">
        <f t="shared" si="2"/>
        <v/>
      </c>
      <c r="G4068" t="str">
        <f t="shared" si="3"/>
        <v>$1,500,000</v>
      </c>
      <c r="H4068" t="s">
        <v>226</v>
      </c>
      <c r="J4068" t="s">
        <v>32</v>
      </c>
      <c r="K4068" t="s">
        <v>101</v>
      </c>
      <c r="L4068">
        <v>1500000</v>
      </c>
      <c r="M4068" t="s">
        <v>5026</v>
      </c>
    </row>
    <row r="4069" spans="1:13">
      <c r="A4069">
        <v>5929</v>
      </c>
      <c r="B4069" t="s">
        <v>9</v>
      </c>
      <c r="C4069" s="16" t="s">
        <v>8932</v>
      </c>
      <c r="D4069">
        <f t="shared" si="0"/>
        <v>30</v>
      </c>
      <c r="E4069" t="str">
        <f t="shared" si="1"/>
        <v>$1,229,280</v>
      </c>
      <c r="F4069" t="str">
        <f t="shared" si="2"/>
        <v/>
      </c>
      <c r="G4069" t="str">
        <f t="shared" si="3"/>
        <v>$1,229,280</v>
      </c>
      <c r="H4069" t="s">
        <v>8933</v>
      </c>
      <c r="J4069" t="s">
        <v>32</v>
      </c>
      <c r="K4069" t="s">
        <v>101</v>
      </c>
      <c r="L4069">
        <v>1229280</v>
      </c>
      <c r="M4069" t="s">
        <v>796</v>
      </c>
    </row>
    <row r="4070" spans="1:13">
      <c r="A4070">
        <v>5930</v>
      </c>
      <c r="B4070" t="s">
        <v>9</v>
      </c>
      <c r="C4070" s="16" t="s">
        <v>8934</v>
      </c>
      <c r="D4070">
        <f t="shared" si="0"/>
        <v>30</v>
      </c>
      <c r="E4070" t="str">
        <f t="shared" si="1"/>
        <v>$1,219,590 [minimum, counts $770,610]</v>
      </c>
      <c r="F4070">
        <f t="shared" si="2"/>
        <v>11</v>
      </c>
      <c r="G4070" t="str">
        <f t="shared" si="3"/>
        <v>$1,219,590</v>
      </c>
      <c r="H4070" t="s">
        <v>8935</v>
      </c>
      <c r="J4070" t="s">
        <v>32</v>
      </c>
      <c r="K4070" t="s">
        <v>101</v>
      </c>
      <c r="L4070">
        <v>1219590</v>
      </c>
      <c r="M4070" t="s">
        <v>5932</v>
      </c>
    </row>
    <row r="4071" spans="1:13">
      <c r="A4071">
        <v>5931</v>
      </c>
      <c r="B4071" t="s">
        <v>9</v>
      </c>
      <c r="C4071" s="16" t="s">
        <v>8936</v>
      </c>
      <c r="D4071">
        <f t="shared" si="0"/>
        <v>30</v>
      </c>
      <c r="E4071" t="str">
        <f t="shared" si="1"/>
        <v>$687,456 [minimum]</v>
      </c>
      <c r="F4071">
        <f t="shared" si="2"/>
        <v>9</v>
      </c>
      <c r="G4071" t="str">
        <f t="shared" si="3"/>
        <v>$687,456</v>
      </c>
      <c r="H4071" t="s">
        <v>8937</v>
      </c>
      <c r="J4071" t="s">
        <v>32</v>
      </c>
      <c r="K4071" t="s">
        <v>101</v>
      </c>
      <c r="L4071">
        <v>687456</v>
      </c>
      <c r="M4071" t="s">
        <v>5505</v>
      </c>
    </row>
    <row r="4072" spans="1:13">
      <c r="A4072">
        <v>5932</v>
      </c>
      <c r="B4072" t="s">
        <v>9</v>
      </c>
      <c r="C4072" s="16" t="s">
        <v>8938</v>
      </c>
      <c r="D4072">
        <f t="shared" si="0"/>
        <v>30</v>
      </c>
      <c r="E4072" t="str">
        <f t="shared" si="1"/>
        <v>$650,000</v>
      </c>
      <c r="F4072" t="str">
        <f t="shared" si="2"/>
        <v/>
      </c>
      <c r="G4072" t="str">
        <f t="shared" si="3"/>
        <v>$650,000</v>
      </c>
      <c r="H4072" t="s">
        <v>1463</v>
      </c>
      <c r="J4072" t="s">
        <v>32</v>
      </c>
      <c r="K4072" t="s">
        <v>101</v>
      </c>
      <c r="L4072">
        <v>650000</v>
      </c>
      <c r="M4072" t="s">
        <v>5089</v>
      </c>
    </row>
    <row r="4073" spans="1:13">
      <c r="A4073">
        <v>5933</v>
      </c>
      <c r="B4073" t="s">
        <v>9</v>
      </c>
      <c r="C4073" s="16" t="s">
        <v>8939</v>
      </c>
      <c r="D4073">
        <f t="shared" si="0"/>
        <v>30</v>
      </c>
      <c r="E4073" t="str">
        <f t="shared" si="1"/>
        <v>$427,163 [minimum]</v>
      </c>
      <c r="F4073">
        <f t="shared" si="2"/>
        <v>9</v>
      </c>
      <c r="G4073" t="str">
        <f t="shared" si="3"/>
        <v>$427,163</v>
      </c>
      <c r="H4073" t="s">
        <v>8916</v>
      </c>
      <c r="J4073" t="s">
        <v>32</v>
      </c>
      <c r="K4073" t="s">
        <v>101</v>
      </c>
      <c r="L4073">
        <v>427163</v>
      </c>
      <c r="M4073" t="s">
        <v>1980</v>
      </c>
    </row>
    <row r="4074" spans="1:13">
      <c r="A4074">
        <v>5934</v>
      </c>
      <c r="B4074" t="s">
        <v>9</v>
      </c>
      <c r="C4074" s="16" t="s">
        <v>8940</v>
      </c>
      <c r="D4074">
        <f t="shared" si="0"/>
        <v>30</v>
      </c>
      <c r="E4074" t="str">
        <f t="shared" si="1"/>
        <v>$130,819 [minimum, released 12/18]</v>
      </c>
      <c r="F4074">
        <f t="shared" si="2"/>
        <v>9</v>
      </c>
      <c r="G4074" t="str">
        <f t="shared" si="3"/>
        <v>$130,819</v>
      </c>
      <c r="H4074" t="s">
        <v>8941</v>
      </c>
      <c r="J4074" t="s">
        <v>32</v>
      </c>
      <c r="K4074" t="s">
        <v>101</v>
      </c>
      <c r="L4074">
        <v>130819</v>
      </c>
      <c r="M4074" t="s">
        <v>4687</v>
      </c>
    </row>
    <row r="4075" spans="1:13">
      <c r="A4075">
        <v>5936</v>
      </c>
      <c r="B4075" t="s">
        <v>9</v>
      </c>
      <c r="C4075" s="16" t="s">
        <v>8942</v>
      </c>
      <c r="D4075">
        <f t="shared" si="0"/>
        <v>30</v>
      </c>
      <c r="E4075" t="str">
        <f t="shared" si="1"/>
        <v>$11,111,110</v>
      </c>
      <c r="F4075" t="str">
        <f t="shared" si="2"/>
        <v/>
      </c>
      <c r="G4075" t="str">
        <f t="shared" si="3"/>
        <v>$11,111,110</v>
      </c>
      <c r="H4075" t="s">
        <v>8943</v>
      </c>
      <c r="J4075" t="s">
        <v>35</v>
      </c>
      <c r="K4075" t="s">
        <v>101</v>
      </c>
      <c r="L4075">
        <v>11111110</v>
      </c>
      <c r="M4075" t="s">
        <v>2316</v>
      </c>
    </row>
    <row r="4076" spans="1:13">
      <c r="A4076">
        <v>5937</v>
      </c>
      <c r="B4076" t="s">
        <v>9</v>
      </c>
      <c r="C4076" s="16" t="s">
        <v>8161</v>
      </c>
      <c r="D4076">
        <f t="shared" si="0"/>
        <v>30</v>
      </c>
      <c r="E4076" t="str">
        <f t="shared" si="1"/>
        <v>$9,500,000</v>
      </c>
      <c r="F4076" t="str">
        <f t="shared" si="2"/>
        <v/>
      </c>
      <c r="G4076" t="str">
        <f t="shared" si="3"/>
        <v>$9,500,000</v>
      </c>
      <c r="H4076" t="s">
        <v>1346</v>
      </c>
      <c r="J4076" t="s">
        <v>35</v>
      </c>
      <c r="K4076" t="s">
        <v>101</v>
      </c>
      <c r="L4076">
        <v>9500000</v>
      </c>
      <c r="M4076" t="s">
        <v>1185</v>
      </c>
    </row>
    <row r="4077" spans="1:13">
      <c r="A4077">
        <v>5938</v>
      </c>
      <c r="B4077" t="s">
        <v>9</v>
      </c>
      <c r="C4077" s="16" t="s">
        <v>8944</v>
      </c>
      <c r="D4077">
        <f t="shared" si="0"/>
        <v>30</v>
      </c>
      <c r="E4077" t="str">
        <f t="shared" si="1"/>
        <v>$5,632,200</v>
      </c>
      <c r="F4077" t="str">
        <f t="shared" si="2"/>
        <v/>
      </c>
      <c r="G4077" t="str">
        <f t="shared" si="3"/>
        <v>$5,632,200</v>
      </c>
      <c r="H4077" t="s">
        <v>8945</v>
      </c>
      <c r="J4077" t="s">
        <v>35</v>
      </c>
      <c r="K4077" t="s">
        <v>101</v>
      </c>
      <c r="L4077">
        <v>5632200</v>
      </c>
      <c r="M4077" t="s">
        <v>1131</v>
      </c>
    </row>
    <row r="4078" spans="1:13">
      <c r="A4078">
        <v>5939</v>
      </c>
      <c r="B4078" t="s">
        <v>9</v>
      </c>
      <c r="C4078" s="16" t="s">
        <v>8946</v>
      </c>
      <c r="D4078">
        <f t="shared" si="0"/>
        <v>30</v>
      </c>
      <c r="E4078" t="str">
        <f t="shared" si="1"/>
        <v>$5,450,000</v>
      </c>
      <c r="F4078" t="str">
        <f t="shared" si="2"/>
        <v/>
      </c>
      <c r="G4078" t="str">
        <f t="shared" si="3"/>
        <v>$5,450,000</v>
      </c>
      <c r="H4078" t="s">
        <v>1904</v>
      </c>
      <c r="J4078" t="s">
        <v>35</v>
      </c>
      <c r="K4078" t="s">
        <v>101</v>
      </c>
      <c r="L4078">
        <v>5450000</v>
      </c>
      <c r="M4078" t="s">
        <v>4158</v>
      </c>
    </row>
    <row r="4079" spans="1:13">
      <c r="A4079">
        <v>5940</v>
      </c>
      <c r="B4079" t="s">
        <v>9</v>
      </c>
      <c r="C4079" s="16" t="s">
        <v>8947</v>
      </c>
      <c r="D4079">
        <f t="shared" si="0"/>
        <v>30</v>
      </c>
      <c r="E4079" t="str">
        <f t="shared" si="1"/>
        <v>$5,427,307</v>
      </c>
      <c r="F4079" t="str">
        <f t="shared" si="2"/>
        <v/>
      </c>
      <c r="G4079" t="str">
        <f t="shared" si="3"/>
        <v>$5,427,307</v>
      </c>
      <c r="H4079" t="s">
        <v>8948</v>
      </c>
      <c r="J4079" t="s">
        <v>35</v>
      </c>
      <c r="K4079" t="s">
        <v>101</v>
      </c>
      <c r="L4079">
        <v>5427307</v>
      </c>
      <c r="M4079" t="s">
        <v>3378</v>
      </c>
    </row>
    <row r="4080" spans="1:13">
      <c r="A4080">
        <v>5941</v>
      </c>
      <c r="B4080" t="s">
        <v>9</v>
      </c>
      <c r="C4080" s="16" t="s">
        <v>8949</v>
      </c>
      <c r="D4080">
        <f t="shared" si="0"/>
        <v>30</v>
      </c>
      <c r="E4080" t="str">
        <f t="shared" si="1"/>
        <v>$3,887,880</v>
      </c>
      <c r="F4080" t="str">
        <f t="shared" si="2"/>
        <v/>
      </c>
      <c r="G4080" t="str">
        <f t="shared" si="3"/>
        <v>$3,887,880</v>
      </c>
      <c r="H4080" t="s">
        <v>8950</v>
      </c>
      <c r="J4080" t="s">
        <v>35</v>
      </c>
      <c r="K4080" t="s">
        <v>101</v>
      </c>
      <c r="L4080">
        <v>3887880</v>
      </c>
      <c r="M4080" t="s">
        <v>4517</v>
      </c>
    </row>
    <row r="4081" spans="1:13">
      <c r="A4081">
        <v>5942</v>
      </c>
      <c r="B4081" t="s">
        <v>9</v>
      </c>
      <c r="C4081" s="16" t="s">
        <v>8951</v>
      </c>
      <c r="D4081">
        <f t="shared" si="0"/>
        <v>30</v>
      </c>
      <c r="E4081" t="str">
        <f t="shared" si="1"/>
        <v>$3,274,440</v>
      </c>
      <c r="F4081" t="str">
        <f t="shared" si="2"/>
        <v/>
      </c>
      <c r="G4081" t="str">
        <f t="shared" si="3"/>
        <v>$3,274,440</v>
      </c>
      <c r="H4081" t="s">
        <v>8952</v>
      </c>
      <c r="J4081" t="s">
        <v>35</v>
      </c>
      <c r="K4081" t="s">
        <v>101</v>
      </c>
      <c r="L4081">
        <v>3274440</v>
      </c>
      <c r="M4081" t="s">
        <v>406</v>
      </c>
    </row>
    <row r="4082" spans="1:13">
      <c r="A4082">
        <v>5943</v>
      </c>
      <c r="B4082" t="s">
        <v>9</v>
      </c>
      <c r="C4082" s="16" t="s">
        <v>8953</v>
      </c>
      <c r="D4082">
        <f t="shared" si="0"/>
        <v>30</v>
      </c>
      <c r="E4082" t="str">
        <f t="shared" si="1"/>
        <v>$2,376,000</v>
      </c>
      <c r="F4082" t="str">
        <f t="shared" si="2"/>
        <v/>
      </c>
      <c r="G4082" t="str">
        <f t="shared" si="3"/>
        <v>$2,376,000</v>
      </c>
      <c r="H4082" t="s">
        <v>8954</v>
      </c>
      <c r="J4082" t="s">
        <v>35</v>
      </c>
      <c r="K4082" t="s">
        <v>101</v>
      </c>
      <c r="L4082">
        <v>2376000</v>
      </c>
      <c r="M4082" t="s">
        <v>5739</v>
      </c>
    </row>
    <row r="4083" spans="1:13">
      <c r="A4083">
        <v>5944</v>
      </c>
      <c r="B4083" t="s">
        <v>9</v>
      </c>
      <c r="C4083" s="16" t="s">
        <v>8955</v>
      </c>
      <c r="D4083">
        <f t="shared" si="0"/>
        <v>30</v>
      </c>
      <c r="E4083" t="str">
        <f t="shared" si="1"/>
        <v>$1,862,160</v>
      </c>
      <c r="F4083" t="str">
        <f t="shared" si="2"/>
        <v/>
      </c>
      <c r="G4083" t="str">
        <f t="shared" si="3"/>
        <v>$1,862,160</v>
      </c>
      <c r="H4083" t="s">
        <v>8956</v>
      </c>
      <c r="J4083" t="s">
        <v>35</v>
      </c>
      <c r="K4083" t="s">
        <v>101</v>
      </c>
      <c r="L4083">
        <v>1862160</v>
      </c>
      <c r="M4083" t="s">
        <v>5953</v>
      </c>
    </row>
    <row r="4084" spans="1:13">
      <c r="A4084">
        <v>5945</v>
      </c>
      <c r="B4084" t="s">
        <v>9</v>
      </c>
      <c r="C4084" s="16" t="s">
        <v>8957</v>
      </c>
      <c r="D4084">
        <f t="shared" si="0"/>
        <v>30</v>
      </c>
      <c r="E4084" t="str">
        <f t="shared" si="1"/>
        <v>$1,219,590 [minimum, counts $770,610]</v>
      </c>
      <c r="F4084">
        <f t="shared" si="2"/>
        <v>11</v>
      </c>
      <c r="G4084" t="str">
        <f t="shared" si="3"/>
        <v>$1,219,590</v>
      </c>
      <c r="H4084" t="s">
        <v>8935</v>
      </c>
      <c r="J4084" t="s">
        <v>35</v>
      </c>
      <c r="K4084" t="s">
        <v>101</v>
      </c>
      <c r="L4084">
        <v>1219590</v>
      </c>
      <c r="M4084" t="s">
        <v>4935</v>
      </c>
    </row>
    <row r="4085" spans="1:13">
      <c r="A4085">
        <v>5946</v>
      </c>
      <c r="B4085" t="s">
        <v>9</v>
      </c>
      <c r="C4085" s="16" t="s">
        <v>8958</v>
      </c>
      <c r="D4085">
        <f t="shared" si="0"/>
        <v>30</v>
      </c>
      <c r="E4085" t="str">
        <f t="shared" si="1"/>
        <v>$1,219,590 [minimum, counts $770,610]</v>
      </c>
      <c r="F4085">
        <f t="shared" si="2"/>
        <v>11</v>
      </c>
      <c r="G4085" t="str">
        <f t="shared" si="3"/>
        <v>$1,219,590</v>
      </c>
      <c r="H4085" t="s">
        <v>8935</v>
      </c>
      <c r="J4085" t="s">
        <v>35</v>
      </c>
      <c r="K4085" t="s">
        <v>101</v>
      </c>
      <c r="L4085">
        <v>1219590</v>
      </c>
      <c r="M4085" t="s">
        <v>5267</v>
      </c>
    </row>
    <row r="4086" spans="1:13">
      <c r="A4086">
        <v>5947</v>
      </c>
      <c r="B4086" t="s">
        <v>9</v>
      </c>
      <c r="C4086" s="16" t="s">
        <v>8959</v>
      </c>
      <c r="D4086">
        <f t="shared" si="0"/>
        <v>30</v>
      </c>
      <c r="E4086" t="str">
        <f t="shared" si="1"/>
        <v>$1,137,000</v>
      </c>
      <c r="F4086" t="str">
        <f t="shared" si="2"/>
        <v/>
      </c>
      <c r="G4086" t="str">
        <f t="shared" si="3"/>
        <v>$1,137,000</v>
      </c>
      <c r="H4086" t="s">
        <v>8960</v>
      </c>
      <c r="J4086" t="s">
        <v>35</v>
      </c>
      <c r="K4086" t="s">
        <v>101</v>
      </c>
      <c r="L4086">
        <v>1137000</v>
      </c>
      <c r="M4086" t="s">
        <v>1534</v>
      </c>
    </row>
    <row r="4087" spans="1:13">
      <c r="A4087">
        <v>5948</v>
      </c>
      <c r="B4087" t="s">
        <v>9</v>
      </c>
      <c r="C4087" s="16" t="s">
        <v>8961</v>
      </c>
      <c r="D4087">
        <f t="shared" si="0"/>
        <v>30</v>
      </c>
      <c r="E4087" t="str">
        <f t="shared" si="1"/>
        <v>$687,456 [minimum]</v>
      </c>
      <c r="F4087">
        <f t="shared" si="2"/>
        <v>9</v>
      </c>
      <c r="G4087" t="str">
        <f t="shared" si="3"/>
        <v>$687,456</v>
      </c>
      <c r="H4087" t="s">
        <v>8937</v>
      </c>
      <c r="J4087" t="s">
        <v>35</v>
      </c>
      <c r="K4087" t="s">
        <v>101</v>
      </c>
      <c r="L4087">
        <v>687456</v>
      </c>
      <c r="M4087" t="s">
        <v>827</v>
      </c>
    </row>
    <row r="4088" spans="1:13">
      <c r="A4088">
        <v>5949</v>
      </c>
      <c r="B4088" t="s">
        <v>9</v>
      </c>
      <c r="C4088" s="16" t="s">
        <v>8962</v>
      </c>
      <c r="D4088">
        <f t="shared" si="0"/>
        <v>30</v>
      </c>
      <c r="E4088" t="str">
        <f t="shared" si="1"/>
        <v>$533,572 [min, c $370,856, s 1/31]</v>
      </c>
      <c r="F4088">
        <f t="shared" si="2"/>
        <v>9</v>
      </c>
      <c r="G4088" t="str">
        <f t="shared" si="3"/>
        <v>$533,572</v>
      </c>
      <c r="H4088" t="s">
        <v>8963</v>
      </c>
      <c r="J4088" t="s">
        <v>35</v>
      </c>
      <c r="K4088" t="s">
        <v>101</v>
      </c>
      <c r="L4088">
        <v>533572</v>
      </c>
      <c r="M4088" t="s">
        <v>5012</v>
      </c>
    </row>
    <row r="4089" spans="1:13">
      <c r="A4089">
        <v>5950</v>
      </c>
      <c r="B4089" t="s">
        <v>9</v>
      </c>
      <c r="C4089" s="16" t="s">
        <v>8964</v>
      </c>
      <c r="D4089">
        <f t="shared" si="0"/>
        <v>30</v>
      </c>
      <c r="E4089" t="str">
        <f t="shared" si="1"/>
        <v>$427,163 [minimum]</v>
      </c>
      <c r="F4089">
        <f t="shared" si="2"/>
        <v>9</v>
      </c>
      <c r="G4089" t="str">
        <f t="shared" si="3"/>
        <v>$427,163</v>
      </c>
      <c r="H4089" t="s">
        <v>8916</v>
      </c>
      <c r="J4089" t="s">
        <v>35</v>
      </c>
      <c r="K4089" t="s">
        <v>101</v>
      </c>
      <c r="L4089">
        <v>427163</v>
      </c>
      <c r="M4089" t="s">
        <v>5286</v>
      </c>
    </row>
    <row r="4090" spans="1:13">
      <c r="A4090">
        <v>5952</v>
      </c>
      <c r="B4090" t="s">
        <v>9</v>
      </c>
      <c r="C4090" s="16" t="s">
        <v>8965</v>
      </c>
      <c r="D4090">
        <f t="shared" si="0"/>
        <v>30</v>
      </c>
      <c r="E4090" t="str">
        <f t="shared" si="1"/>
        <v>$12,000,084</v>
      </c>
      <c r="F4090" t="str">
        <f t="shared" si="2"/>
        <v/>
      </c>
      <c r="G4090" t="str">
        <f t="shared" si="3"/>
        <v>$12,000,084</v>
      </c>
      <c r="H4090" t="s">
        <v>8966</v>
      </c>
      <c r="J4090" t="s">
        <v>37</v>
      </c>
      <c r="K4090" t="s">
        <v>101</v>
      </c>
      <c r="L4090">
        <v>12000084</v>
      </c>
      <c r="M4090" t="s">
        <v>5482</v>
      </c>
    </row>
    <row r="4091" spans="1:13">
      <c r="A4091">
        <v>5953</v>
      </c>
      <c r="B4091" t="s">
        <v>9</v>
      </c>
      <c r="C4091" s="16" t="s">
        <v>8967</v>
      </c>
      <c r="D4091">
        <f t="shared" si="0"/>
        <v>30</v>
      </c>
      <c r="E4091" t="str">
        <f t="shared" si="1"/>
        <v>$11,250,000</v>
      </c>
      <c r="F4091" t="str">
        <f t="shared" si="2"/>
        <v/>
      </c>
      <c r="G4091" t="str">
        <f t="shared" si="3"/>
        <v>$11,250,000</v>
      </c>
      <c r="H4091" t="s">
        <v>1133</v>
      </c>
      <c r="J4091" t="s">
        <v>37</v>
      </c>
      <c r="K4091" t="s">
        <v>101</v>
      </c>
      <c r="L4091">
        <v>11250000</v>
      </c>
      <c r="M4091" t="s">
        <v>123</v>
      </c>
    </row>
    <row r="4092" spans="1:13">
      <c r="A4092">
        <v>5954</v>
      </c>
      <c r="B4092" t="s">
        <v>9</v>
      </c>
      <c r="C4092" s="16" t="s">
        <v>8968</v>
      </c>
      <c r="D4092">
        <f t="shared" si="0"/>
        <v>30</v>
      </c>
      <c r="E4092" t="str">
        <f t="shared" si="1"/>
        <v>$8,500,000</v>
      </c>
      <c r="F4092" t="str">
        <f t="shared" si="2"/>
        <v/>
      </c>
      <c r="G4092" t="str">
        <f t="shared" si="3"/>
        <v>$8,500,000</v>
      </c>
      <c r="H4092" t="s">
        <v>314</v>
      </c>
      <c r="J4092" t="s">
        <v>37</v>
      </c>
      <c r="K4092" t="s">
        <v>101</v>
      </c>
      <c r="L4092">
        <v>8500000</v>
      </c>
      <c r="M4092" t="s">
        <v>4575</v>
      </c>
    </row>
    <row r="4093" spans="1:13">
      <c r="A4093">
        <v>5955</v>
      </c>
      <c r="B4093" t="s">
        <v>9</v>
      </c>
      <c r="C4093" s="16" t="s">
        <v>8969</v>
      </c>
      <c r="D4093">
        <f t="shared" si="0"/>
        <v>30</v>
      </c>
      <c r="E4093" t="str">
        <f t="shared" si="1"/>
        <v>$6,453,416</v>
      </c>
      <c r="F4093" t="str">
        <f t="shared" si="2"/>
        <v/>
      </c>
      <c r="G4093" t="str">
        <f t="shared" si="3"/>
        <v>$6,453,416</v>
      </c>
      <c r="H4093" t="s">
        <v>8970</v>
      </c>
      <c r="J4093" t="s">
        <v>37</v>
      </c>
      <c r="K4093" t="s">
        <v>101</v>
      </c>
      <c r="L4093">
        <v>6453416</v>
      </c>
      <c r="M4093" t="s">
        <v>1539</v>
      </c>
    </row>
    <row r="4094" spans="1:13">
      <c r="A4094">
        <v>5956</v>
      </c>
      <c r="B4094" t="s">
        <v>9</v>
      </c>
      <c r="C4094" s="16" t="s">
        <v>8971</v>
      </c>
      <c r="D4094">
        <f t="shared" si="0"/>
        <v>30</v>
      </c>
      <c r="E4094" t="str">
        <f t="shared" si="1"/>
        <v>$4,881,669</v>
      </c>
      <c r="F4094" t="str">
        <f t="shared" si="2"/>
        <v/>
      </c>
      <c r="G4094" t="str">
        <f t="shared" si="3"/>
        <v>$4,881,669</v>
      </c>
      <c r="H4094" t="s">
        <v>8972</v>
      </c>
      <c r="J4094" t="s">
        <v>37</v>
      </c>
      <c r="K4094" t="s">
        <v>101</v>
      </c>
      <c r="L4094">
        <v>4881669</v>
      </c>
      <c r="M4094" t="s">
        <v>2287</v>
      </c>
    </row>
    <row r="4095" spans="1:13">
      <c r="A4095">
        <v>5957</v>
      </c>
      <c r="B4095" t="s">
        <v>9</v>
      </c>
      <c r="C4095" s="16" t="s">
        <v>8973</v>
      </c>
      <c r="D4095">
        <f t="shared" si="0"/>
        <v>30</v>
      </c>
      <c r="E4095" t="str">
        <f t="shared" si="1"/>
        <v>$3,505,320</v>
      </c>
      <c r="F4095" t="str">
        <f t="shared" si="2"/>
        <v/>
      </c>
      <c r="G4095" t="str">
        <f t="shared" si="3"/>
        <v>$3,505,320</v>
      </c>
      <c r="H4095" t="s">
        <v>8974</v>
      </c>
      <c r="J4095" t="s">
        <v>37</v>
      </c>
      <c r="K4095" t="s">
        <v>101</v>
      </c>
      <c r="L4095">
        <v>3505320</v>
      </c>
      <c r="M4095" t="s">
        <v>1674</v>
      </c>
    </row>
    <row r="4096" spans="1:13">
      <c r="A4096">
        <v>5958</v>
      </c>
      <c r="B4096" t="s">
        <v>9</v>
      </c>
      <c r="C4096" s="16" t="s">
        <v>8975</v>
      </c>
      <c r="D4096">
        <f t="shared" si="0"/>
        <v>30</v>
      </c>
      <c r="E4096" t="str">
        <f t="shared" si="1"/>
        <v>$3,320,339</v>
      </c>
      <c r="F4096" t="str">
        <f t="shared" si="2"/>
        <v/>
      </c>
      <c r="G4096" t="str">
        <f t="shared" si="3"/>
        <v>$3,320,339</v>
      </c>
      <c r="H4096" t="s">
        <v>8976</v>
      </c>
      <c r="J4096" t="s">
        <v>37</v>
      </c>
      <c r="K4096" t="s">
        <v>101</v>
      </c>
      <c r="L4096">
        <v>3320339</v>
      </c>
      <c r="M4096" t="s">
        <v>866</v>
      </c>
    </row>
    <row r="4097" spans="1:13">
      <c r="A4097">
        <v>5959</v>
      </c>
      <c r="B4097" t="s">
        <v>9</v>
      </c>
      <c r="C4097" s="16" t="s">
        <v>8977</v>
      </c>
      <c r="D4097">
        <f t="shared" si="0"/>
        <v>30</v>
      </c>
      <c r="E4097" t="str">
        <f t="shared" si="1"/>
        <v>$3,248,000</v>
      </c>
      <c r="F4097" t="str">
        <f t="shared" si="2"/>
        <v/>
      </c>
      <c r="G4097" t="str">
        <f t="shared" si="3"/>
        <v>$3,248,000</v>
      </c>
      <c r="H4097" t="s">
        <v>8978</v>
      </c>
      <c r="J4097" t="s">
        <v>37</v>
      </c>
      <c r="K4097" t="s">
        <v>101</v>
      </c>
      <c r="L4097">
        <v>3248000</v>
      </c>
      <c r="M4097" t="s">
        <v>3038</v>
      </c>
    </row>
    <row r="4098" spans="1:13">
      <c r="A4098">
        <v>5960</v>
      </c>
      <c r="B4098" t="s">
        <v>9</v>
      </c>
      <c r="C4098" s="16" t="s">
        <v>8979</v>
      </c>
      <c r="D4098">
        <f t="shared" si="0"/>
        <v>30</v>
      </c>
      <c r="E4098" t="str">
        <f t="shared" si="1"/>
        <v>$2,135,400</v>
      </c>
      <c r="F4098" t="str">
        <f t="shared" si="2"/>
        <v/>
      </c>
      <c r="G4098" t="str">
        <f t="shared" si="3"/>
        <v>$2,135,400</v>
      </c>
      <c r="H4098" t="s">
        <v>8980</v>
      </c>
      <c r="J4098" t="s">
        <v>37</v>
      </c>
      <c r="K4098" t="s">
        <v>101</v>
      </c>
      <c r="L4098">
        <v>2135400</v>
      </c>
      <c r="M4098" t="s">
        <v>312</v>
      </c>
    </row>
    <row r="4099" spans="1:13">
      <c r="A4099">
        <v>5961</v>
      </c>
      <c r="B4099" t="s">
        <v>9</v>
      </c>
      <c r="C4099" s="16" t="s">
        <v>8981</v>
      </c>
      <c r="D4099">
        <f t="shared" si="0"/>
        <v>30</v>
      </c>
      <c r="E4099" t="str">
        <f t="shared" si="1"/>
        <v>$1,928,598 [released 2/7/08]</v>
      </c>
      <c r="F4099">
        <f t="shared" si="2"/>
        <v>11</v>
      </c>
      <c r="G4099" t="str">
        <f t="shared" si="3"/>
        <v>$1,928,598</v>
      </c>
      <c r="H4099" t="s">
        <v>8982</v>
      </c>
      <c r="J4099" t="s">
        <v>37</v>
      </c>
      <c r="K4099" t="s">
        <v>101</v>
      </c>
      <c r="L4099">
        <v>1928598</v>
      </c>
      <c r="M4099" t="s">
        <v>6146</v>
      </c>
    </row>
    <row r="4100" spans="1:13">
      <c r="A4100">
        <v>5962</v>
      </c>
      <c r="B4100" t="s">
        <v>9</v>
      </c>
      <c r="C4100" s="16" t="s">
        <v>8983</v>
      </c>
      <c r="D4100">
        <f t="shared" si="0"/>
        <v>30</v>
      </c>
      <c r="E4100" t="str">
        <f t="shared" si="1"/>
        <v>$1,805,160</v>
      </c>
      <c r="F4100" t="str">
        <f t="shared" si="2"/>
        <v/>
      </c>
      <c r="G4100" t="str">
        <f t="shared" si="3"/>
        <v>$1,805,160</v>
      </c>
      <c r="H4100" t="s">
        <v>8984</v>
      </c>
      <c r="J4100" t="s">
        <v>37</v>
      </c>
      <c r="K4100" t="s">
        <v>101</v>
      </c>
      <c r="L4100">
        <v>1805160</v>
      </c>
      <c r="M4100" t="s">
        <v>117</v>
      </c>
    </row>
    <row r="4101" spans="1:13">
      <c r="A4101">
        <v>5963</v>
      </c>
      <c r="B4101" t="s">
        <v>9</v>
      </c>
      <c r="C4101" s="16" t="s">
        <v>8985</v>
      </c>
      <c r="D4101">
        <f t="shared" si="0"/>
        <v>30</v>
      </c>
      <c r="E4101" t="str">
        <f t="shared" si="1"/>
        <v>$1,629,120</v>
      </c>
      <c r="F4101" t="str">
        <f t="shared" si="2"/>
        <v/>
      </c>
      <c r="G4101" t="str">
        <f t="shared" si="3"/>
        <v>$1,629,120</v>
      </c>
      <c r="H4101" t="s">
        <v>8986</v>
      </c>
      <c r="J4101" t="s">
        <v>37</v>
      </c>
      <c r="K4101" t="s">
        <v>101</v>
      </c>
      <c r="L4101">
        <v>1629120</v>
      </c>
      <c r="M4101" t="s">
        <v>4751</v>
      </c>
    </row>
    <row r="4102" spans="1:13">
      <c r="A4102">
        <v>5964</v>
      </c>
      <c r="B4102" t="s">
        <v>9</v>
      </c>
      <c r="C4102" s="16" t="s">
        <v>8987</v>
      </c>
      <c r="D4102">
        <f t="shared" si="0"/>
        <v>30</v>
      </c>
      <c r="E4102" t="str">
        <f t="shared" si="1"/>
        <v>$1,044,120</v>
      </c>
      <c r="F4102" t="str">
        <f t="shared" si="2"/>
        <v/>
      </c>
      <c r="G4102" t="str">
        <f t="shared" si="3"/>
        <v>$1,044,120</v>
      </c>
      <c r="H4102" t="s">
        <v>8988</v>
      </c>
      <c r="J4102" t="s">
        <v>37</v>
      </c>
      <c r="K4102" t="s">
        <v>101</v>
      </c>
      <c r="L4102">
        <v>1044120</v>
      </c>
      <c r="M4102" t="s">
        <v>2092</v>
      </c>
    </row>
    <row r="4103" spans="1:13">
      <c r="A4103">
        <v>5965</v>
      </c>
      <c r="B4103" t="s">
        <v>9</v>
      </c>
      <c r="C4103" s="16" t="s">
        <v>8989</v>
      </c>
      <c r="D4103">
        <f t="shared" si="0"/>
        <v>30</v>
      </c>
      <c r="E4103" t="str">
        <f t="shared" si="1"/>
        <v>$427,163 [minimum]</v>
      </c>
      <c r="F4103">
        <f t="shared" si="2"/>
        <v>9</v>
      </c>
      <c r="G4103" t="str">
        <f t="shared" si="3"/>
        <v>$427,163</v>
      </c>
      <c r="H4103" t="s">
        <v>8916</v>
      </c>
      <c r="J4103" t="s">
        <v>37</v>
      </c>
      <c r="K4103" t="s">
        <v>101</v>
      </c>
      <c r="L4103">
        <v>427163</v>
      </c>
      <c r="M4103" t="s">
        <v>5231</v>
      </c>
    </row>
    <row r="4104" spans="1:13">
      <c r="A4104">
        <v>5966</v>
      </c>
      <c r="B4104" t="s">
        <v>9</v>
      </c>
      <c r="C4104" s="16" t="s">
        <v>8990</v>
      </c>
      <c r="D4104">
        <f t="shared" si="0"/>
        <v>30</v>
      </c>
      <c r="E4104" t="str">
        <f t="shared" si="1"/>
        <v>$427,163 [minimum]</v>
      </c>
      <c r="F4104">
        <f t="shared" si="2"/>
        <v>9</v>
      </c>
      <c r="G4104" t="str">
        <f t="shared" si="3"/>
        <v>$427,163</v>
      </c>
      <c r="H4104" t="s">
        <v>8916</v>
      </c>
      <c r="J4104" t="s">
        <v>37</v>
      </c>
      <c r="K4104" t="s">
        <v>101</v>
      </c>
      <c r="L4104">
        <v>427163</v>
      </c>
      <c r="M4104" t="s">
        <v>537</v>
      </c>
    </row>
    <row r="4105" spans="1:13">
      <c r="A4105">
        <v>5967</v>
      </c>
      <c r="B4105" t="s">
        <v>9</v>
      </c>
      <c r="C4105" s="16" t="s">
        <v>8991</v>
      </c>
      <c r="D4105">
        <f t="shared" si="0"/>
        <v>30</v>
      </c>
      <c r="E4105" t="str">
        <f t="shared" si="1"/>
        <v>$427,163 [minimum]</v>
      </c>
      <c r="F4105">
        <f t="shared" si="2"/>
        <v>9</v>
      </c>
      <c r="G4105" t="str">
        <f t="shared" si="3"/>
        <v>$427,163</v>
      </c>
      <c r="H4105" t="s">
        <v>8916</v>
      </c>
      <c r="J4105" t="s">
        <v>37</v>
      </c>
      <c r="K4105" t="s">
        <v>101</v>
      </c>
      <c r="L4105">
        <v>427163</v>
      </c>
      <c r="M4105" t="s">
        <v>4928</v>
      </c>
    </row>
    <row r="4106" spans="1:13">
      <c r="A4106">
        <v>5968</v>
      </c>
      <c r="B4106" t="s">
        <v>9</v>
      </c>
      <c r="C4106" s="16" t="s">
        <v>8992</v>
      </c>
      <c r="D4106">
        <f t="shared" si="0"/>
        <v>30</v>
      </c>
      <c r="E4106" t="str">
        <f t="shared" si="1"/>
        <v>$101,451 [minimum, rel 12/7/07]</v>
      </c>
      <c r="F4106">
        <f t="shared" si="2"/>
        <v>9</v>
      </c>
      <c r="G4106" t="str">
        <f t="shared" si="3"/>
        <v>$101,451</v>
      </c>
      <c r="H4106" t="s">
        <v>8993</v>
      </c>
      <c r="J4106" t="s">
        <v>37</v>
      </c>
      <c r="K4106" t="s">
        <v>101</v>
      </c>
      <c r="L4106">
        <v>101451</v>
      </c>
      <c r="M4106" t="s">
        <v>6054</v>
      </c>
    </row>
    <row r="4107" spans="1:13">
      <c r="A4107">
        <v>5970</v>
      </c>
      <c r="B4107" t="s">
        <v>9</v>
      </c>
      <c r="C4107" s="16" t="s">
        <v>8994</v>
      </c>
      <c r="D4107">
        <f t="shared" si="0"/>
        <v>30</v>
      </c>
      <c r="E4107" t="str">
        <f t="shared" si="1"/>
        <v>$15,500,000</v>
      </c>
      <c r="F4107" t="str">
        <f t="shared" si="2"/>
        <v/>
      </c>
      <c r="G4107" t="str">
        <f t="shared" si="3"/>
        <v>$15,500,000</v>
      </c>
      <c r="H4107" t="s">
        <v>8995</v>
      </c>
      <c r="J4107" t="s">
        <v>39</v>
      </c>
      <c r="K4107" t="s">
        <v>101</v>
      </c>
      <c r="L4107">
        <v>15500000</v>
      </c>
      <c r="M4107" t="s">
        <v>4641</v>
      </c>
    </row>
    <row r="4108" spans="1:13">
      <c r="A4108">
        <v>5971</v>
      </c>
      <c r="B4108" t="s">
        <v>9</v>
      </c>
      <c r="C4108" s="16" t="s">
        <v>8996</v>
      </c>
      <c r="D4108">
        <f t="shared" si="0"/>
        <v>30</v>
      </c>
      <c r="E4108" t="str">
        <f t="shared" si="1"/>
        <v>$12,775,000</v>
      </c>
      <c r="F4108" t="str">
        <f t="shared" si="2"/>
        <v/>
      </c>
      <c r="G4108" t="str">
        <f t="shared" si="3"/>
        <v>$12,775,000</v>
      </c>
      <c r="H4108" t="s">
        <v>8997</v>
      </c>
      <c r="J4108" t="s">
        <v>39</v>
      </c>
      <c r="K4108" t="s">
        <v>101</v>
      </c>
      <c r="L4108">
        <v>12775000</v>
      </c>
      <c r="M4108" t="s">
        <v>6164</v>
      </c>
    </row>
    <row r="4109" spans="1:13">
      <c r="A4109">
        <v>5972</v>
      </c>
      <c r="B4109" t="s">
        <v>9</v>
      </c>
      <c r="C4109" s="16" t="s">
        <v>8998</v>
      </c>
      <c r="D4109">
        <f t="shared" si="0"/>
        <v>30</v>
      </c>
      <c r="E4109" t="str">
        <f t="shared" si="1"/>
        <v>$13,041,250</v>
      </c>
      <c r="F4109" t="str">
        <f t="shared" si="2"/>
        <v/>
      </c>
      <c r="G4109" t="str">
        <f t="shared" si="3"/>
        <v>$13,041,250</v>
      </c>
      <c r="H4109" t="s">
        <v>8999</v>
      </c>
      <c r="J4109" t="s">
        <v>39</v>
      </c>
      <c r="K4109" t="s">
        <v>101</v>
      </c>
      <c r="L4109">
        <v>13041250</v>
      </c>
      <c r="M4109" t="s">
        <v>347</v>
      </c>
    </row>
    <row r="4110" spans="1:13">
      <c r="A4110">
        <v>5973</v>
      </c>
      <c r="B4110" t="s">
        <v>9</v>
      </c>
      <c r="C4110" s="16" t="s">
        <v>9000</v>
      </c>
      <c r="D4110">
        <f t="shared" si="0"/>
        <v>30</v>
      </c>
      <c r="E4110" t="str">
        <f t="shared" si="1"/>
        <v>$10,142,156</v>
      </c>
      <c r="F4110" t="str">
        <f t="shared" si="2"/>
        <v/>
      </c>
      <c r="G4110" t="str">
        <f t="shared" si="3"/>
        <v>$10,142,156</v>
      </c>
      <c r="H4110" t="s">
        <v>9001</v>
      </c>
      <c r="J4110" t="s">
        <v>39</v>
      </c>
      <c r="K4110" t="s">
        <v>101</v>
      </c>
      <c r="L4110">
        <v>10142156</v>
      </c>
      <c r="M4110" t="s">
        <v>6210</v>
      </c>
    </row>
    <row r="4111" spans="1:13">
      <c r="A4111">
        <v>5974</v>
      </c>
      <c r="B4111" t="s">
        <v>9</v>
      </c>
      <c r="C4111" s="16" t="s">
        <v>9002</v>
      </c>
      <c r="D4111">
        <f t="shared" si="0"/>
        <v>30</v>
      </c>
      <c r="E4111" t="str">
        <f t="shared" si="1"/>
        <v>$6,703,125</v>
      </c>
      <c r="F4111" t="str">
        <f t="shared" si="2"/>
        <v/>
      </c>
      <c r="G4111" t="str">
        <f t="shared" si="3"/>
        <v>$6,703,125</v>
      </c>
      <c r="H4111" t="s">
        <v>9003</v>
      </c>
      <c r="J4111" t="s">
        <v>39</v>
      </c>
      <c r="K4111" t="s">
        <v>101</v>
      </c>
      <c r="L4111">
        <v>6703125</v>
      </c>
      <c r="M4111" t="s">
        <v>5052</v>
      </c>
    </row>
    <row r="4112" spans="1:13">
      <c r="A4112">
        <v>5975</v>
      </c>
      <c r="B4112" t="s">
        <v>9</v>
      </c>
      <c r="C4112" s="16" t="s">
        <v>9004</v>
      </c>
      <c r="D4112">
        <f t="shared" si="0"/>
        <v>30</v>
      </c>
      <c r="E4112" t="str">
        <f t="shared" si="1"/>
        <v>$5,356,000</v>
      </c>
      <c r="F4112" t="str">
        <f t="shared" si="2"/>
        <v/>
      </c>
      <c r="G4112" t="str">
        <f t="shared" si="3"/>
        <v>$5,356,000</v>
      </c>
      <c r="H4112" t="s">
        <v>9005</v>
      </c>
      <c r="J4112" t="s">
        <v>39</v>
      </c>
      <c r="K4112" t="s">
        <v>101</v>
      </c>
      <c r="L4112">
        <v>5356000</v>
      </c>
      <c r="M4112" t="s">
        <v>600</v>
      </c>
    </row>
    <row r="4113" spans="1:13">
      <c r="A4113">
        <v>5976</v>
      </c>
      <c r="B4113" t="s">
        <v>9</v>
      </c>
      <c r="C4113" s="16" t="s">
        <v>9006</v>
      </c>
      <c r="D4113">
        <f t="shared" si="0"/>
        <v>30</v>
      </c>
      <c r="E4113" t="str">
        <f t="shared" si="1"/>
        <v>$5,200,000</v>
      </c>
      <c r="F4113" t="str">
        <f t="shared" si="2"/>
        <v/>
      </c>
      <c r="G4113" t="str">
        <f t="shared" si="3"/>
        <v>$5,200,000</v>
      </c>
      <c r="H4113" t="s">
        <v>396</v>
      </c>
      <c r="J4113" t="s">
        <v>39</v>
      </c>
      <c r="K4113" t="s">
        <v>101</v>
      </c>
      <c r="L4113">
        <v>5200000</v>
      </c>
      <c r="M4113" t="s">
        <v>5323</v>
      </c>
    </row>
    <row r="4114" spans="1:13">
      <c r="A4114">
        <v>5977</v>
      </c>
      <c r="B4114" t="s">
        <v>9</v>
      </c>
      <c r="C4114" s="16" t="s">
        <v>9007</v>
      </c>
      <c r="D4114">
        <f t="shared" si="0"/>
        <v>30</v>
      </c>
      <c r="E4114" t="str">
        <f t="shared" si="1"/>
        <v>$4,250,000</v>
      </c>
      <c r="F4114" t="str">
        <f t="shared" si="2"/>
        <v/>
      </c>
      <c r="G4114" t="str">
        <f t="shared" si="3"/>
        <v>$4,250,000</v>
      </c>
      <c r="H4114" t="s">
        <v>2103</v>
      </c>
      <c r="J4114" t="s">
        <v>39</v>
      </c>
      <c r="K4114" t="s">
        <v>101</v>
      </c>
      <c r="L4114">
        <v>4250000</v>
      </c>
      <c r="M4114" t="s">
        <v>4352</v>
      </c>
    </row>
    <row r="4115" spans="1:13">
      <c r="A4115">
        <v>5978</v>
      </c>
      <c r="B4115" t="s">
        <v>9</v>
      </c>
      <c r="C4115" s="16" t="s">
        <v>9008</v>
      </c>
      <c r="D4115">
        <f t="shared" si="0"/>
        <v>30</v>
      </c>
      <c r="E4115" t="str">
        <f t="shared" si="1"/>
        <v>$4,172,432</v>
      </c>
      <c r="F4115" t="str">
        <f t="shared" si="2"/>
        <v/>
      </c>
      <c r="G4115" t="str">
        <f t="shared" si="3"/>
        <v>$4,172,432</v>
      </c>
      <c r="H4115" t="s">
        <v>9009</v>
      </c>
      <c r="J4115" t="s">
        <v>39</v>
      </c>
      <c r="K4115" t="s">
        <v>101</v>
      </c>
      <c r="L4115">
        <v>4172432</v>
      </c>
      <c r="M4115" t="s">
        <v>4856</v>
      </c>
    </row>
    <row r="4116" spans="1:13">
      <c r="A4116">
        <v>5979</v>
      </c>
      <c r="B4116" t="s">
        <v>9</v>
      </c>
      <c r="C4116" s="16" t="s">
        <v>9010</v>
      </c>
      <c r="D4116">
        <f t="shared" si="0"/>
        <v>30</v>
      </c>
      <c r="E4116" t="str">
        <f t="shared" si="1"/>
        <v>$1,889,760</v>
      </c>
      <c r="F4116" t="str">
        <f t="shared" si="2"/>
        <v/>
      </c>
      <c r="G4116" t="str">
        <f t="shared" si="3"/>
        <v>$1,889,760</v>
      </c>
      <c r="H4116" t="s">
        <v>9011</v>
      </c>
      <c r="J4116" t="s">
        <v>39</v>
      </c>
      <c r="K4116" t="s">
        <v>101</v>
      </c>
      <c r="L4116">
        <v>1889760</v>
      </c>
      <c r="M4116" t="s">
        <v>3832</v>
      </c>
    </row>
    <row r="4117" spans="1:13">
      <c r="A4117">
        <v>5980</v>
      </c>
      <c r="B4117" t="s">
        <v>9</v>
      </c>
      <c r="C4117" s="16" t="s">
        <v>9012</v>
      </c>
      <c r="D4117">
        <f t="shared" si="0"/>
        <v>30</v>
      </c>
      <c r="E4117" t="str">
        <f t="shared" si="1"/>
        <v>$1,200,000</v>
      </c>
      <c r="F4117" t="str">
        <f t="shared" si="2"/>
        <v/>
      </c>
      <c r="G4117" t="str">
        <f t="shared" si="3"/>
        <v>$1,200,000</v>
      </c>
      <c r="H4117" t="s">
        <v>1405</v>
      </c>
      <c r="J4117" t="s">
        <v>39</v>
      </c>
      <c r="K4117" t="s">
        <v>101</v>
      </c>
      <c r="L4117">
        <v>1200000</v>
      </c>
      <c r="M4117" t="s">
        <v>4960</v>
      </c>
    </row>
    <row r="4118" spans="1:13">
      <c r="A4118">
        <v>5981</v>
      </c>
      <c r="B4118" t="s">
        <v>9</v>
      </c>
      <c r="C4118" s="16" t="s">
        <v>9013</v>
      </c>
      <c r="D4118">
        <f t="shared" si="0"/>
        <v>30</v>
      </c>
      <c r="E4118" t="str">
        <f t="shared" si="1"/>
        <v>$770,610 [minimum]</v>
      </c>
      <c r="F4118">
        <f t="shared" si="2"/>
        <v>9</v>
      </c>
      <c r="G4118" t="str">
        <f t="shared" si="3"/>
        <v>$770,610</v>
      </c>
      <c r="H4118" t="s">
        <v>9014</v>
      </c>
      <c r="J4118" t="s">
        <v>39</v>
      </c>
      <c r="K4118" t="s">
        <v>101</v>
      </c>
      <c r="L4118">
        <v>770610</v>
      </c>
      <c r="M4118" t="s">
        <v>5007</v>
      </c>
    </row>
    <row r="4119" spans="1:13">
      <c r="A4119">
        <v>5982</v>
      </c>
      <c r="B4119" t="s">
        <v>9</v>
      </c>
      <c r="C4119" s="16" t="s">
        <v>9015</v>
      </c>
      <c r="D4119">
        <f t="shared" si="0"/>
        <v>30</v>
      </c>
      <c r="E4119" t="str">
        <f t="shared" si="1"/>
        <v>$687,456 [minimum]</v>
      </c>
      <c r="F4119">
        <f t="shared" si="2"/>
        <v>9</v>
      </c>
      <c r="G4119" t="str">
        <f t="shared" si="3"/>
        <v>$687,456</v>
      </c>
      <c r="H4119" t="s">
        <v>8937</v>
      </c>
      <c r="J4119" t="s">
        <v>39</v>
      </c>
      <c r="K4119" t="s">
        <v>101</v>
      </c>
      <c r="L4119">
        <v>687456</v>
      </c>
      <c r="M4119" t="s">
        <v>3775</v>
      </c>
    </row>
    <row r="4120" spans="1:13">
      <c r="A4120">
        <v>5983</v>
      </c>
      <c r="B4120" t="s">
        <v>9</v>
      </c>
      <c r="C4120" s="16" t="s">
        <v>9016</v>
      </c>
      <c r="D4120">
        <f t="shared" si="0"/>
        <v>30</v>
      </c>
      <c r="E4120" t="str">
        <f t="shared" si="1"/>
        <v>$264,897 [minimum, signed 2/22/08]</v>
      </c>
      <c r="F4120">
        <f t="shared" si="2"/>
        <v>9</v>
      </c>
      <c r="G4120" t="str">
        <f t="shared" si="3"/>
        <v>$264,897</v>
      </c>
      <c r="H4120" t="s">
        <v>9017</v>
      </c>
      <c r="J4120" t="s">
        <v>39</v>
      </c>
      <c r="K4120" t="s">
        <v>101</v>
      </c>
      <c r="L4120">
        <v>264897</v>
      </c>
      <c r="M4120" t="s">
        <v>5389</v>
      </c>
    </row>
    <row r="4121" spans="1:13">
      <c r="A4121">
        <v>5984</v>
      </c>
      <c r="B4121" t="s">
        <v>9</v>
      </c>
      <c r="C4121" s="16" t="s">
        <v>9018</v>
      </c>
      <c r="D4121">
        <f t="shared" si="0"/>
        <v>30</v>
      </c>
      <c r="E4121" t="str">
        <f t="shared" si="1"/>
        <v>$264,897 [minimum, signed 2/22/08]</v>
      </c>
      <c r="F4121">
        <f t="shared" si="2"/>
        <v>9</v>
      </c>
      <c r="G4121" t="str">
        <f t="shared" si="3"/>
        <v>$264,897</v>
      </c>
      <c r="H4121" t="s">
        <v>9017</v>
      </c>
      <c r="J4121" t="s">
        <v>39</v>
      </c>
      <c r="K4121" t="s">
        <v>101</v>
      </c>
      <c r="L4121">
        <v>264897</v>
      </c>
      <c r="M4121" t="s">
        <v>4653</v>
      </c>
    </row>
    <row r="4122" spans="1:13">
      <c r="A4122">
        <v>5986</v>
      </c>
      <c r="B4122" t="s">
        <v>9</v>
      </c>
      <c r="C4122" s="16" t="s">
        <v>9019</v>
      </c>
      <c r="D4122">
        <f t="shared" si="0"/>
        <v>30</v>
      </c>
      <c r="E4122" t="str">
        <f t="shared" si="1"/>
        <v>$19,728,000</v>
      </c>
      <c r="F4122" t="str">
        <f t="shared" si="2"/>
        <v/>
      </c>
      <c r="G4122" t="str">
        <f t="shared" si="3"/>
        <v>$19,728,000</v>
      </c>
      <c r="H4122" t="s">
        <v>9020</v>
      </c>
      <c r="J4122" t="s">
        <v>41</v>
      </c>
      <c r="K4122" t="s">
        <v>101</v>
      </c>
      <c r="L4122">
        <v>19728000</v>
      </c>
      <c r="M4122" t="s">
        <v>4187</v>
      </c>
    </row>
    <row r="4123" spans="1:13">
      <c r="A4123">
        <v>5987</v>
      </c>
      <c r="B4123" t="s">
        <v>9</v>
      </c>
      <c r="C4123" s="16" t="s">
        <v>9021</v>
      </c>
      <c r="D4123">
        <f t="shared" si="0"/>
        <v>30</v>
      </c>
      <c r="E4123" t="str">
        <f t="shared" si="1"/>
        <v>$18,593,750 [released 8/15/05]</v>
      </c>
      <c r="F4123">
        <f t="shared" si="2"/>
        <v>12</v>
      </c>
      <c r="G4123" t="str">
        <f t="shared" si="3"/>
        <v>$18,593,750</v>
      </c>
      <c r="H4123" t="s">
        <v>9022</v>
      </c>
      <c r="J4123" t="s">
        <v>41</v>
      </c>
      <c r="K4123" t="s">
        <v>101</v>
      </c>
      <c r="L4123">
        <v>18593750</v>
      </c>
      <c r="M4123" t="s">
        <v>5648</v>
      </c>
    </row>
    <row r="4124" spans="1:13">
      <c r="A4124">
        <v>5988</v>
      </c>
      <c r="B4124" t="s">
        <v>9</v>
      </c>
      <c r="C4124" s="16" t="s">
        <v>9023</v>
      </c>
      <c r="D4124">
        <f t="shared" si="0"/>
        <v>30</v>
      </c>
      <c r="E4124" t="str">
        <f t="shared" si="1"/>
        <v>$16,360,094</v>
      </c>
      <c r="F4124" t="str">
        <f t="shared" si="2"/>
        <v/>
      </c>
      <c r="G4124" t="str">
        <f t="shared" si="3"/>
        <v>$16,360,094</v>
      </c>
      <c r="H4124" t="s">
        <v>8922</v>
      </c>
      <c r="J4124" t="s">
        <v>41</v>
      </c>
      <c r="K4124" t="s">
        <v>101</v>
      </c>
      <c r="L4124">
        <v>16360094</v>
      </c>
      <c r="M4124" t="s">
        <v>392</v>
      </c>
    </row>
    <row r="4125" spans="1:13">
      <c r="A4125">
        <v>5989</v>
      </c>
      <c r="B4125" t="s">
        <v>9</v>
      </c>
      <c r="C4125" s="16" t="s">
        <v>9024</v>
      </c>
      <c r="D4125">
        <f t="shared" si="0"/>
        <v>30</v>
      </c>
      <c r="E4125" t="str">
        <f t="shared" si="1"/>
        <v>$10,590,500</v>
      </c>
      <c r="F4125" t="str">
        <f t="shared" si="2"/>
        <v/>
      </c>
      <c r="G4125" t="str">
        <f t="shared" si="3"/>
        <v>$10,590,500</v>
      </c>
      <c r="H4125" t="s">
        <v>9025</v>
      </c>
      <c r="J4125" t="s">
        <v>41</v>
      </c>
      <c r="K4125" t="s">
        <v>101</v>
      </c>
      <c r="L4125">
        <v>10590500</v>
      </c>
      <c r="M4125" t="s">
        <v>4541</v>
      </c>
    </row>
    <row r="4126" spans="1:13">
      <c r="A4126">
        <v>5990</v>
      </c>
      <c r="B4126" t="s">
        <v>9</v>
      </c>
      <c r="C4126" s="16" t="s">
        <v>9026</v>
      </c>
      <c r="D4126">
        <f t="shared" si="0"/>
        <v>30</v>
      </c>
      <c r="E4126" t="str">
        <f t="shared" si="1"/>
        <v>$9,000,000</v>
      </c>
      <c r="F4126" t="str">
        <f t="shared" si="2"/>
        <v/>
      </c>
      <c r="G4126" t="str">
        <f t="shared" si="3"/>
        <v>$9,000,000</v>
      </c>
      <c r="H4126" t="s">
        <v>795</v>
      </c>
      <c r="J4126" t="s">
        <v>41</v>
      </c>
      <c r="K4126" t="s">
        <v>101</v>
      </c>
      <c r="L4126">
        <v>9000000</v>
      </c>
      <c r="M4126" t="s">
        <v>4135</v>
      </c>
    </row>
    <row r="4127" spans="1:13">
      <c r="A4127">
        <v>5991</v>
      </c>
      <c r="B4127" t="s">
        <v>9</v>
      </c>
      <c r="C4127" s="16" t="s">
        <v>9027</v>
      </c>
      <c r="D4127">
        <f t="shared" si="0"/>
        <v>30</v>
      </c>
      <c r="E4127" t="str">
        <f t="shared" si="1"/>
        <v>$8,898,000</v>
      </c>
      <c r="F4127" t="str">
        <f t="shared" si="2"/>
        <v/>
      </c>
      <c r="G4127" t="str">
        <f t="shared" si="3"/>
        <v>$8,898,000</v>
      </c>
      <c r="H4127" t="s">
        <v>9028</v>
      </c>
      <c r="J4127" t="s">
        <v>41</v>
      </c>
      <c r="K4127" t="s">
        <v>101</v>
      </c>
      <c r="L4127">
        <v>8898000</v>
      </c>
      <c r="M4127" t="s">
        <v>634</v>
      </c>
    </row>
    <row r="4128" spans="1:13">
      <c r="A4128">
        <v>5992</v>
      </c>
      <c r="B4128" t="s">
        <v>9</v>
      </c>
      <c r="C4128" s="16" t="s">
        <v>9029</v>
      </c>
      <c r="D4128">
        <f t="shared" si="0"/>
        <v>30</v>
      </c>
      <c r="E4128" t="str">
        <f t="shared" si="1"/>
        <v>$6,750,000</v>
      </c>
      <c r="F4128" t="str">
        <f t="shared" si="2"/>
        <v/>
      </c>
      <c r="G4128" t="str">
        <f t="shared" si="3"/>
        <v>$6,750,000</v>
      </c>
      <c r="H4128" t="s">
        <v>2449</v>
      </c>
      <c r="J4128" t="s">
        <v>41</v>
      </c>
      <c r="K4128" t="s">
        <v>101</v>
      </c>
      <c r="L4128">
        <v>6750000</v>
      </c>
      <c r="M4128" t="s">
        <v>3691</v>
      </c>
    </row>
    <row r="4129" spans="1:13">
      <c r="A4129">
        <v>5993</v>
      </c>
      <c r="B4129" t="s">
        <v>9</v>
      </c>
      <c r="C4129" s="16" t="s">
        <v>9030</v>
      </c>
      <c r="D4129">
        <f t="shared" si="0"/>
        <v>30</v>
      </c>
      <c r="E4129" t="str">
        <f t="shared" si="1"/>
        <v>$2,369,111</v>
      </c>
      <c r="F4129" t="str">
        <f t="shared" si="2"/>
        <v/>
      </c>
      <c r="G4129" t="str">
        <f t="shared" si="3"/>
        <v>$2,369,111</v>
      </c>
      <c r="H4129" t="s">
        <v>9031</v>
      </c>
      <c r="J4129" t="s">
        <v>41</v>
      </c>
      <c r="K4129" t="s">
        <v>101</v>
      </c>
      <c r="L4129">
        <v>2369111</v>
      </c>
      <c r="M4129" t="s">
        <v>4959</v>
      </c>
    </row>
    <row r="4130" spans="1:13">
      <c r="A4130">
        <v>5994</v>
      </c>
      <c r="B4130" t="s">
        <v>9</v>
      </c>
      <c r="C4130" s="16" t="s">
        <v>9032</v>
      </c>
      <c r="D4130">
        <f t="shared" si="0"/>
        <v>30</v>
      </c>
      <c r="E4130" t="str">
        <f t="shared" si="1"/>
        <v>$1,830,000</v>
      </c>
      <c r="F4130" t="str">
        <f t="shared" si="2"/>
        <v/>
      </c>
      <c r="G4130" t="str">
        <f t="shared" si="3"/>
        <v>$1,830,000</v>
      </c>
      <c r="H4130" t="s">
        <v>9033</v>
      </c>
      <c r="J4130" t="s">
        <v>41</v>
      </c>
      <c r="K4130" t="s">
        <v>101</v>
      </c>
      <c r="L4130">
        <v>1830000</v>
      </c>
      <c r="M4130" t="s">
        <v>5028</v>
      </c>
    </row>
    <row r="4131" spans="1:13">
      <c r="A4131">
        <v>5995</v>
      </c>
      <c r="B4131" t="s">
        <v>9</v>
      </c>
      <c r="C4131" s="16" t="s">
        <v>9034</v>
      </c>
      <c r="D4131">
        <f t="shared" si="0"/>
        <v>30</v>
      </c>
      <c r="E4131" t="str">
        <f t="shared" si="1"/>
        <v>$1,800,000 [released 10/30/07]</v>
      </c>
      <c r="F4131">
        <f t="shared" si="2"/>
        <v>11</v>
      </c>
      <c r="G4131" t="str">
        <f t="shared" si="3"/>
        <v>$1,800,000</v>
      </c>
      <c r="H4131" t="s">
        <v>7522</v>
      </c>
      <c r="J4131" t="s">
        <v>41</v>
      </c>
      <c r="K4131" t="s">
        <v>101</v>
      </c>
      <c r="L4131">
        <v>1800000</v>
      </c>
      <c r="M4131" t="s">
        <v>7062</v>
      </c>
    </row>
    <row r="4132" spans="1:13">
      <c r="A4132">
        <v>5996</v>
      </c>
      <c r="B4132" t="s">
        <v>9</v>
      </c>
      <c r="C4132" s="16" t="s">
        <v>9035</v>
      </c>
      <c r="D4132">
        <f t="shared" si="0"/>
        <v>30</v>
      </c>
      <c r="E4132" t="str">
        <f t="shared" si="1"/>
        <v>$1,680,600</v>
      </c>
      <c r="F4132" t="str">
        <f t="shared" si="2"/>
        <v/>
      </c>
      <c r="G4132" t="str">
        <f t="shared" si="3"/>
        <v>$1,680,600</v>
      </c>
      <c r="H4132" t="s">
        <v>9036</v>
      </c>
      <c r="J4132" t="s">
        <v>41</v>
      </c>
      <c r="K4132" t="s">
        <v>101</v>
      </c>
      <c r="L4132">
        <v>1680600</v>
      </c>
      <c r="M4132" t="s">
        <v>4610</v>
      </c>
    </row>
    <row r="4133" spans="1:13">
      <c r="A4133">
        <v>5997</v>
      </c>
      <c r="B4133" t="s">
        <v>9</v>
      </c>
      <c r="C4133" s="16" t="s">
        <v>9037</v>
      </c>
      <c r="D4133">
        <f t="shared" si="0"/>
        <v>30</v>
      </c>
      <c r="E4133" t="str">
        <f t="shared" si="1"/>
        <v>$1,211,197 [m, c $765,794, s 10/31/07]</v>
      </c>
      <c r="F4133">
        <f t="shared" si="2"/>
        <v>11</v>
      </c>
      <c r="G4133" t="str">
        <f t="shared" si="3"/>
        <v>$1,211,197</v>
      </c>
      <c r="H4133" t="s">
        <v>9038</v>
      </c>
      <c r="J4133" t="s">
        <v>41</v>
      </c>
      <c r="K4133" t="s">
        <v>101</v>
      </c>
      <c r="L4133">
        <v>1211197</v>
      </c>
      <c r="M4133" t="s">
        <v>5388</v>
      </c>
    </row>
    <row r="4134" spans="1:13">
      <c r="A4134">
        <v>5998</v>
      </c>
      <c r="B4134" t="s">
        <v>9</v>
      </c>
      <c r="C4134" s="16" t="s">
        <v>9039</v>
      </c>
      <c r="D4134">
        <f t="shared" si="0"/>
        <v>30</v>
      </c>
      <c r="E4134" t="str">
        <f t="shared" si="1"/>
        <v>$998,398 [minimum, counts $770,610]</v>
      </c>
      <c r="F4134">
        <f t="shared" si="2"/>
        <v>9</v>
      </c>
      <c r="G4134" t="str">
        <f t="shared" si="3"/>
        <v>$998,398</v>
      </c>
      <c r="H4134" t="s">
        <v>9040</v>
      </c>
      <c r="J4134" t="s">
        <v>41</v>
      </c>
      <c r="K4134" t="s">
        <v>101</v>
      </c>
      <c r="L4134">
        <v>998398</v>
      </c>
      <c r="M4134" t="s">
        <v>5549</v>
      </c>
    </row>
    <row r="4135" spans="1:13">
      <c r="A4135">
        <v>5999</v>
      </c>
      <c r="B4135" t="s">
        <v>9</v>
      </c>
      <c r="C4135" s="16" t="s">
        <v>9041</v>
      </c>
      <c r="D4135">
        <f t="shared" si="0"/>
        <v>30</v>
      </c>
      <c r="E4135" t="str">
        <f t="shared" si="1"/>
        <v>$770,610 [minimum]</v>
      </c>
      <c r="F4135">
        <f t="shared" si="2"/>
        <v>9</v>
      </c>
      <c r="G4135" t="str">
        <f t="shared" si="3"/>
        <v>$770,610</v>
      </c>
      <c r="H4135" t="s">
        <v>9014</v>
      </c>
      <c r="J4135" t="s">
        <v>41</v>
      </c>
      <c r="K4135" t="s">
        <v>101</v>
      </c>
      <c r="L4135">
        <v>770610</v>
      </c>
      <c r="M4135" t="s">
        <v>760</v>
      </c>
    </row>
    <row r="4136" spans="1:13">
      <c r="A4136">
        <v>6000</v>
      </c>
      <c r="B4136" t="s">
        <v>9</v>
      </c>
      <c r="C4136" s="16" t="s">
        <v>9042</v>
      </c>
      <c r="D4136">
        <f t="shared" si="0"/>
        <v>30</v>
      </c>
      <c r="E4136" t="str">
        <f t="shared" si="1"/>
        <v>$687,456 [minimum]</v>
      </c>
      <c r="F4136">
        <f t="shared" si="2"/>
        <v>9</v>
      </c>
      <c r="G4136" t="str">
        <f t="shared" si="3"/>
        <v>$687,456</v>
      </c>
      <c r="H4136" t="s">
        <v>8937</v>
      </c>
      <c r="J4136" t="s">
        <v>41</v>
      </c>
      <c r="K4136" t="s">
        <v>101</v>
      </c>
      <c r="L4136">
        <v>687456</v>
      </c>
      <c r="M4136" t="s">
        <v>6752</v>
      </c>
    </row>
    <row r="4137" spans="1:13">
      <c r="A4137">
        <v>6001</v>
      </c>
      <c r="B4137" t="s">
        <v>9</v>
      </c>
      <c r="C4137" s="16" t="s">
        <v>9043</v>
      </c>
      <c r="D4137">
        <f t="shared" si="0"/>
        <v>30</v>
      </c>
      <c r="E4137" t="str">
        <f t="shared" si="1"/>
        <v>$427,163 [minimum, released 2/19/08]</v>
      </c>
      <c r="F4137">
        <f t="shared" si="2"/>
        <v>9</v>
      </c>
      <c r="G4137" t="str">
        <f t="shared" si="3"/>
        <v>$427,163</v>
      </c>
      <c r="H4137" t="s">
        <v>8916</v>
      </c>
      <c r="J4137" t="s">
        <v>41</v>
      </c>
      <c r="K4137" t="s">
        <v>101</v>
      </c>
      <c r="L4137">
        <v>427163</v>
      </c>
      <c r="M4137" t="s">
        <v>5717</v>
      </c>
    </row>
    <row r="4138" spans="1:13">
      <c r="A4138">
        <v>6003</v>
      </c>
      <c r="B4138" t="s">
        <v>9</v>
      </c>
      <c r="C4138" s="16" t="s">
        <v>9044</v>
      </c>
      <c r="D4138">
        <f t="shared" si="0"/>
        <v>30</v>
      </c>
      <c r="E4138" t="str">
        <f t="shared" si="1"/>
        <v>$19,012,500</v>
      </c>
      <c r="F4138" t="str">
        <f t="shared" si="2"/>
        <v/>
      </c>
      <c r="G4138" t="str">
        <f t="shared" si="3"/>
        <v>$19,012,500</v>
      </c>
      <c r="H4138" t="s">
        <v>9045</v>
      </c>
      <c r="J4138" t="s">
        <v>43</v>
      </c>
      <c r="K4138" t="s">
        <v>101</v>
      </c>
      <c r="L4138">
        <v>19012500</v>
      </c>
      <c r="M4138" t="s">
        <v>4550</v>
      </c>
    </row>
    <row r="4139" spans="1:13">
      <c r="A4139">
        <v>6004</v>
      </c>
      <c r="B4139" t="s">
        <v>9</v>
      </c>
      <c r="C4139" s="16" t="s">
        <v>9046</v>
      </c>
      <c r="D4139">
        <f t="shared" si="0"/>
        <v>30</v>
      </c>
      <c r="E4139" t="str">
        <f t="shared" si="1"/>
        <v>$13,250,000</v>
      </c>
      <c r="F4139" t="str">
        <f t="shared" si="2"/>
        <v/>
      </c>
      <c r="G4139" t="str">
        <f t="shared" si="3"/>
        <v>$13,250,000</v>
      </c>
      <c r="H4139" t="s">
        <v>7094</v>
      </c>
      <c r="J4139" t="s">
        <v>43</v>
      </c>
      <c r="K4139" t="s">
        <v>101</v>
      </c>
      <c r="L4139">
        <v>13250000</v>
      </c>
      <c r="M4139" t="s">
        <v>2121</v>
      </c>
    </row>
    <row r="4140" spans="1:13">
      <c r="A4140">
        <v>6005</v>
      </c>
      <c r="B4140" t="s">
        <v>9</v>
      </c>
      <c r="C4140" s="16" t="s">
        <v>9047</v>
      </c>
      <c r="D4140">
        <f t="shared" si="0"/>
        <v>30</v>
      </c>
      <c r="E4140" t="str">
        <f t="shared" si="1"/>
        <v>$13,041,250</v>
      </c>
      <c r="F4140" t="str">
        <f t="shared" si="2"/>
        <v/>
      </c>
      <c r="G4140" t="str">
        <f t="shared" si="3"/>
        <v>$13,041,250</v>
      </c>
      <c r="H4140" t="s">
        <v>8999</v>
      </c>
      <c r="J4140" t="s">
        <v>43</v>
      </c>
      <c r="K4140" t="s">
        <v>101</v>
      </c>
      <c r="L4140">
        <v>13041250</v>
      </c>
      <c r="M4140" t="s">
        <v>1050</v>
      </c>
    </row>
    <row r="4141" spans="1:13">
      <c r="A4141">
        <v>6006</v>
      </c>
      <c r="B4141" t="s">
        <v>9</v>
      </c>
      <c r="C4141" s="16" t="s">
        <v>9048</v>
      </c>
      <c r="D4141">
        <f t="shared" si="0"/>
        <v>30</v>
      </c>
      <c r="E4141" t="str">
        <f t="shared" si="1"/>
        <v>$11,250,000</v>
      </c>
      <c r="F4141" t="str">
        <f t="shared" si="2"/>
        <v/>
      </c>
      <c r="G4141" t="str">
        <f t="shared" si="3"/>
        <v>$11,250,000</v>
      </c>
      <c r="H4141" t="s">
        <v>1133</v>
      </c>
      <c r="J4141" t="s">
        <v>43</v>
      </c>
      <c r="K4141" t="s">
        <v>101</v>
      </c>
      <c r="L4141">
        <v>11250000</v>
      </c>
      <c r="M4141" t="s">
        <v>2523</v>
      </c>
    </row>
    <row r="4142" spans="1:13">
      <c r="A4142">
        <v>6007</v>
      </c>
      <c r="B4142" t="s">
        <v>9</v>
      </c>
      <c r="C4142" s="16" t="s">
        <v>9049</v>
      </c>
      <c r="D4142">
        <f t="shared" si="0"/>
        <v>30</v>
      </c>
      <c r="E4142" t="str">
        <f t="shared" si="1"/>
        <v>$8,840,000</v>
      </c>
      <c r="F4142" t="str">
        <f t="shared" si="2"/>
        <v/>
      </c>
      <c r="G4142" t="str">
        <f t="shared" si="3"/>
        <v>$8,840,000</v>
      </c>
      <c r="H4142" t="s">
        <v>9050</v>
      </c>
      <c r="J4142" t="s">
        <v>43</v>
      </c>
      <c r="K4142" t="s">
        <v>101</v>
      </c>
      <c r="L4142">
        <v>8840000</v>
      </c>
      <c r="M4142" t="s">
        <v>1517</v>
      </c>
    </row>
    <row r="4143" spans="1:13">
      <c r="A4143">
        <v>6008</v>
      </c>
      <c r="B4143" t="s">
        <v>9</v>
      </c>
      <c r="C4143" s="16" t="s">
        <v>9051</v>
      </c>
      <c r="D4143">
        <f t="shared" si="0"/>
        <v>30</v>
      </c>
      <c r="E4143" t="str">
        <f t="shared" si="1"/>
        <v>$4,952,380</v>
      </c>
      <c r="F4143" t="str">
        <f t="shared" si="2"/>
        <v/>
      </c>
      <c r="G4143" t="str">
        <f t="shared" si="3"/>
        <v>$4,952,380</v>
      </c>
      <c r="H4143" t="s">
        <v>9052</v>
      </c>
      <c r="J4143" t="s">
        <v>43</v>
      </c>
      <c r="K4143" t="s">
        <v>101</v>
      </c>
      <c r="L4143">
        <v>4952380</v>
      </c>
      <c r="M4143" t="s">
        <v>4745</v>
      </c>
    </row>
    <row r="4144" spans="1:13">
      <c r="A4144">
        <v>6009</v>
      </c>
      <c r="B4144" t="s">
        <v>9</v>
      </c>
      <c r="C4144" s="16" t="s">
        <v>9053</v>
      </c>
      <c r="D4144">
        <f t="shared" si="0"/>
        <v>30</v>
      </c>
      <c r="E4144" t="str">
        <f t="shared" si="1"/>
        <v>$3,248,000</v>
      </c>
      <c r="F4144" t="str">
        <f t="shared" si="2"/>
        <v/>
      </c>
      <c r="G4144" t="str">
        <f t="shared" si="3"/>
        <v>$3,248,000</v>
      </c>
      <c r="H4144" t="s">
        <v>8978</v>
      </c>
      <c r="J4144" t="s">
        <v>43</v>
      </c>
      <c r="K4144" t="s">
        <v>101</v>
      </c>
      <c r="L4144">
        <v>3248000</v>
      </c>
      <c r="M4144" t="s">
        <v>6018</v>
      </c>
    </row>
    <row r="4145" spans="1:13">
      <c r="A4145">
        <v>6010</v>
      </c>
      <c r="B4145" t="s">
        <v>9</v>
      </c>
      <c r="C4145" s="16" t="s">
        <v>9054</v>
      </c>
      <c r="D4145">
        <f t="shared" si="0"/>
        <v>30</v>
      </c>
      <c r="E4145" t="str">
        <f t="shared" si="1"/>
        <v>$3,000,000</v>
      </c>
      <c r="F4145" t="str">
        <f t="shared" si="2"/>
        <v/>
      </c>
      <c r="G4145" t="str">
        <f t="shared" si="3"/>
        <v>$3,000,000</v>
      </c>
      <c r="H4145" t="s">
        <v>459</v>
      </c>
      <c r="J4145" t="s">
        <v>43</v>
      </c>
      <c r="K4145" t="s">
        <v>101</v>
      </c>
      <c r="L4145">
        <v>3000000</v>
      </c>
      <c r="M4145" t="s">
        <v>4809</v>
      </c>
    </row>
    <row r="4146" spans="1:13">
      <c r="A4146">
        <v>6011</v>
      </c>
      <c r="B4146" t="s">
        <v>9</v>
      </c>
      <c r="C4146" s="16" t="s">
        <v>9055</v>
      </c>
      <c r="D4146">
        <f t="shared" si="0"/>
        <v>30</v>
      </c>
      <c r="E4146" t="str">
        <f t="shared" si="1"/>
        <v>$2,134,067</v>
      </c>
      <c r="F4146" t="str">
        <f t="shared" si="2"/>
        <v/>
      </c>
      <c r="G4146" t="str">
        <f t="shared" si="3"/>
        <v>$2,134,067</v>
      </c>
      <c r="H4146" t="s">
        <v>9056</v>
      </c>
      <c r="J4146" t="s">
        <v>43</v>
      </c>
      <c r="K4146" t="s">
        <v>101</v>
      </c>
      <c r="L4146">
        <v>2134067</v>
      </c>
      <c r="M4146" t="s">
        <v>362</v>
      </c>
    </row>
    <row r="4147" spans="1:13">
      <c r="A4147">
        <v>6012</v>
      </c>
      <c r="B4147" t="s">
        <v>9</v>
      </c>
      <c r="C4147" s="16" t="s">
        <v>9057</v>
      </c>
      <c r="D4147">
        <f t="shared" si="0"/>
        <v>30</v>
      </c>
      <c r="E4147" t="str">
        <f t="shared" si="1"/>
        <v>$1,103,225 [minimum, counts $770,610]</v>
      </c>
      <c r="F4147">
        <f t="shared" si="2"/>
        <v>11</v>
      </c>
      <c r="G4147" t="str">
        <f t="shared" si="3"/>
        <v>$1,103,225</v>
      </c>
      <c r="H4147" t="s">
        <v>9058</v>
      </c>
      <c r="J4147" t="s">
        <v>43</v>
      </c>
      <c r="K4147" t="s">
        <v>101</v>
      </c>
      <c r="L4147">
        <v>1103225</v>
      </c>
      <c r="M4147" t="s">
        <v>4592</v>
      </c>
    </row>
    <row r="4148" spans="1:13">
      <c r="A4148">
        <v>6013</v>
      </c>
      <c r="B4148" t="s">
        <v>9</v>
      </c>
      <c r="C4148" s="16" t="s">
        <v>9059</v>
      </c>
      <c r="D4148">
        <f t="shared" si="0"/>
        <v>30</v>
      </c>
      <c r="E4148" t="str">
        <f t="shared" si="1"/>
        <v>$1,011,360</v>
      </c>
      <c r="F4148" t="str">
        <f t="shared" si="2"/>
        <v/>
      </c>
      <c r="G4148" t="str">
        <f t="shared" si="3"/>
        <v>$1,011,360</v>
      </c>
      <c r="H4148" t="s">
        <v>9060</v>
      </c>
      <c r="J4148" t="s">
        <v>43</v>
      </c>
      <c r="K4148" t="s">
        <v>101</v>
      </c>
      <c r="L4148">
        <v>1011360</v>
      </c>
      <c r="M4148" t="s">
        <v>3519</v>
      </c>
    </row>
    <row r="4149" spans="1:13">
      <c r="A4149">
        <v>6014</v>
      </c>
      <c r="B4149" t="s">
        <v>9</v>
      </c>
      <c r="C4149" s="16" t="s">
        <v>9061</v>
      </c>
      <c r="D4149">
        <f t="shared" si="0"/>
        <v>30</v>
      </c>
      <c r="E4149" t="str">
        <f t="shared" si="1"/>
        <v>$687,456 [minimum]</v>
      </c>
      <c r="F4149">
        <f t="shared" si="2"/>
        <v>9</v>
      </c>
      <c r="G4149" t="str">
        <f t="shared" si="3"/>
        <v>$687,456</v>
      </c>
      <c r="H4149" t="s">
        <v>8937</v>
      </c>
      <c r="J4149" t="s">
        <v>43</v>
      </c>
      <c r="K4149" t="s">
        <v>101</v>
      </c>
      <c r="L4149">
        <v>687456</v>
      </c>
      <c r="M4149" t="s">
        <v>6196</v>
      </c>
    </row>
    <row r="4150" spans="1:13">
      <c r="A4150">
        <v>6015</v>
      </c>
      <c r="B4150" t="s">
        <v>9</v>
      </c>
      <c r="C4150" s="16" t="s">
        <v>9062</v>
      </c>
      <c r="D4150">
        <f t="shared" si="0"/>
        <v>30</v>
      </c>
      <c r="E4150" t="str">
        <f t="shared" si="1"/>
        <v>$687,456 [minimum, released 1/7/08]</v>
      </c>
      <c r="F4150">
        <f t="shared" si="2"/>
        <v>9</v>
      </c>
      <c r="G4150" t="str">
        <f t="shared" si="3"/>
        <v>$687,456</v>
      </c>
      <c r="H4150" t="s">
        <v>8937</v>
      </c>
      <c r="J4150" t="s">
        <v>43</v>
      </c>
      <c r="K4150" t="s">
        <v>101</v>
      </c>
      <c r="L4150">
        <v>687456</v>
      </c>
      <c r="M4150" t="s">
        <v>4671</v>
      </c>
    </row>
    <row r="4151" spans="1:13">
      <c r="A4151">
        <v>6016</v>
      </c>
      <c r="B4151" t="s">
        <v>9</v>
      </c>
      <c r="C4151" s="16" t="s">
        <v>9063</v>
      </c>
      <c r="D4151">
        <f t="shared" si="0"/>
        <v>30</v>
      </c>
      <c r="E4151" t="str">
        <f t="shared" si="1"/>
        <v>$427,163 [minimum]</v>
      </c>
      <c r="F4151">
        <f t="shared" si="2"/>
        <v>9</v>
      </c>
      <c r="G4151" t="str">
        <f t="shared" si="3"/>
        <v>$427,163</v>
      </c>
      <c r="H4151" t="s">
        <v>8916</v>
      </c>
      <c r="J4151" t="s">
        <v>43</v>
      </c>
      <c r="K4151" t="s">
        <v>101</v>
      </c>
      <c r="L4151">
        <v>427163</v>
      </c>
      <c r="M4151" t="s">
        <v>6033</v>
      </c>
    </row>
    <row r="4152" spans="1:13">
      <c r="A4152">
        <v>6017</v>
      </c>
      <c r="B4152" t="s">
        <v>9</v>
      </c>
      <c r="C4152" s="16" t="s">
        <v>9064</v>
      </c>
      <c r="D4152">
        <f t="shared" si="0"/>
        <v>30</v>
      </c>
      <c r="E4152" t="str">
        <f t="shared" si="1"/>
        <v>$162,281 [min, c $139,673, r 11/28]</v>
      </c>
      <c r="F4152">
        <f t="shared" si="2"/>
        <v>9</v>
      </c>
      <c r="G4152" t="str">
        <f t="shared" si="3"/>
        <v>$162,281</v>
      </c>
      <c r="H4152" t="s">
        <v>9065</v>
      </c>
      <c r="J4152" t="s">
        <v>43</v>
      </c>
      <c r="K4152" t="s">
        <v>101</v>
      </c>
      <c r="L4152">
        <v>162281</v>
      </c>
      <c r="M4152" t="s">
        <v>5679</v>
      </c>
    </row>
    <row r="4153" spans="1:13">
      <c r="A4153">
        <v>6018</v>
      </c>
      <c r="B4153" t="s">
        <v>9</v>
      </c>
      <c r="C4153" s="16" t="s">
        <v>9066</v>
      </c>
      <c r="D4153">
        <f t="shared" si="0"/>
        <v>30</v>
      </c>
      <c r="E4153" t="str">
        <f t="shared" si="1"/>
        <v>$151,089 [m, c $130,040, s 11/29,</v>
      </c>
      <c r="F4153">
        <f t="shared" si="2"/>
        <v>9</v>
      </c>
      <c r="G4153" t="str">
        <f t="shared" si="3"/>
        <v>$151,089</v>
      </c>
      <c r="H4153" t="s">
        <v>9067</v>
      </c>
      <c r="J4153" t="s">
        <v>43</v>
      </c>
      <c r="K4153" t="s">
        <v>101</v>
      </c>
      <c r="L4153">
        <v>151089</v>
      </c>
      <c r="M4153" t="s">
        <v>5277</v>
      </c>
    </row>
    <row r="4154" spans="1:13">
      <c r="A4154">
        <v>6021</v>
      </c>
      <c r="B4154" t="s">
        <v>9</v>
      </c>
      <c r="C4154" s="16" t="s">
        <v>9068</v>
      </c>
      <c r="D4154">
        <f t="shared" si="0"/>
        <v>30</v>
      </c>
      <c r="E4154" t="str">
        <f t="shared" si="1"/>
        <v>$12,540,000</v>
      </c>
      <c r="F4154" t="str">
        <f t="shared" si="2"/>
        <v/>
      </c>
      <c r="G4154" t="str">
        <f t="shared" si="3"/>
        <v>$12,540,000</v>
      </c>
      <c r="H4154" t="s">
        <v>9069</v>
      </c>
      <c r="J4154" t="s">
        <v>45</v>
      </c>
      <c r="K4154" t="s">
        <v>101</v>
      </c>
      <c r="L4154">
        <v>12540000</v>
      </c>
      <c r="M4154" t="s">
        <v>4198</v>
      </c>
    </row>
    <row r="4155" spans="1:13">
      <c r="A4155">
        <v>6022</v>
      </c>
      <c r="B4155" t="s">
        <v>9</v>
      </c>
      <c r="C4155" s="16" t="s">
        <v>9070</v>
      </c>
      <c r="D4155">
        <f t="shared" si="0"/>
        <v>30</v>
      </c>
      <c r="E4155" t="str">
        <f t="shared" si="1"/>
        <v>$10,000,000</v>
      </c>
      <c r="F4155" t="str">
        <f t="shared" si="2"/>
        <v/>
      </c>
      <c r="G4155" t="str">
        <f t="shared" si="3"/>
        <v>$10,000,000</v>
      </c>
      <c r="H4155" t="s">
        <v>1385</v>
      </c>
      <c r="J4155" t="s">
        <v>45</v>
      </c>
      <c r="K4155" t="s">
        <v>101</v>
      </c>
      <c r="L4155">
        <v>10000000</v>
      </c>
      <c r="M4155" t="s">
        <v>2887</v>
      </c>
    </row>
    <row r="4156" spans="1:13">
      <c r="A4156">
        <v>6023</v>
      </c>
      <c r="B4156" t="s">
        <v>9</v>
      </c>
      <c r="C4156" s="16" t="s">
        <v>9071</v>
      </c>
      <c r="D4156">
        <f t="shared" si="0"/>
        <v>30</v>
      </c>
      <c r="E4156" t="str">
        <f t="shared" si="1"/>
        <v>$10,000,000</v>
      </c>
      <c r="F4156" t="str">
        <f t="shared" si="2"/>
        <v/>
      </c>
      <c r="G4156" t="str">
        <f t="shared" si="3"/>
        <v>$10,000,000</v>
      </c>
      <c r="H4156" t="s">
        <v>1385</v>
      </c>
      <c r="J4156" t="s">
        <v>45</v>
      </c>
      <c r="K4156" t="s">
        <v>101</v>
      </c>
      <c r="L4156">
        <v>10000000</v>
      </c>
      <c r="M4156" t="s">
        <v>3745</v>
      </c>
    </row>
    <row r="4157" spans="1:13">
      <c r="A4157">
        <v>6024</v>
      </c>
      <c r="B4157" t="s">
        <v>9</v>
      </c>
      <c r="C4157" s="16" t="s">
        <v>9072</v>
      </c>
      <c r="D4157">
        <f t="shared" si="0"/>
        <v>30</v>
      </c>
      <c r="E4157" t="str">
        <f t="shared" si="1"/>
        <v>$8,675,620</v>
      </c>
      <c r="F4157" t="str">
        <f t="shared" si="2"/>
        <v/>
      </c>
      <c r="G4157" t="str">
        <f t="shared" si="3"/>
        <v>$8,675,620</v>
      </c>
      <c r="H4157" t="s">
        <v>9073</v>
      </c>
      <c r="J4157" t="s">
        <v>45</v>
      </c>
      <c r="K4157" t="s">
        <v>101</v>
      </c>
      <c r="L4157">
        <v>8675620</v>
      </c>
      <c r="M4157" t="s">
        <v>972</v>
      </c>
    </row>
    <row r="4158" spans="1:13">
      <c r="A4158">
        <v>6025</v>
      </c>
      <c r="B4158" t="s">
        <v>9</v>
      </c>
      <c r="C4158" s="16" t="s">
        <v>9074</v>
      </c>
      <c r="D4158">
        <f t="shared" si="0"/>
        <v>30</v>
      </c>
      <c r="E4158" t="str">
        <f t="shared" si="1"/>
        <v>$6,373,900</v>
      </c>
      <c r="F4158" t="str">
        <f t="shared" si="2"/>
        <v/>
      </c>
      <c r="G4158" t="str">
        <f t="shared" si="3"/>
        <v>$6,373,900</v>
      </c>
      <c r="H4158" t="s">
        <v>9075</v>
      </c>
      <c r="J4158" t="s">
        <v>45</v>
      </c>
      <c r="K4158" t="s">
        <v>101</v>
      </c>
      <c r="L4158">
        <v>6373900</v>
      </c>
      <c r="M4158" t="s">
        <v>4616</v>
      </c>
    </row>
    <row r="4159" spans="1:13">
      <c r="A4159">
        <v>6026</v>
      </c>
      <c r="B4159" t="s">
        <v>9</v>
      </c>
      <c r="C4159" s="16" t="s">
        <v>9076</v>
      </c>
      <c r="D4159">
        <f t="shared" si="0"/>
        <v>30</v>
      </c>
      <c r="E4159" t="str">
        <f t="shared" si="1"/>
        <v>$3,666,666</v>
      </c>
      <c r="F4159" t="str">
        <f t="shared" si="2"/>
        <v/>
      </c>
      <c r="G4159" t="str">
        <f t="shared" si="3"/>
        <v>$3,666,666</v>
      </c>
      <c r="H4159" t="s">
        <v>8055</v>
      </c>
      <c r="J4159" t="s">
        <v>45</v>
      </c>
      <c r="K4159" t="s">
        <v>101</v>
      </c>
      <c r="L4159">
        <v>3666666</v>
      </c>
      <c r="M4159" t="s">
        <v>150</v>
      </c>
    </row>
    <row r="4160" spans="1:13">
      <c r="A4160">
        <v>6027</v>
      </c>
      <c r="B4160" t="s">
        <v>9</v>
      </c>
      <c r="C4160" s="16" t="s">
        <v>9077</v>
      </c>
      <c r="D4160">
        <f t="shared" si="0"/>
        <v>30</v>
      </c>
      <c r="E4160" t="str">
        <f t="shared" si="1"/>
        <v>$2,550,000</v>
      </c>
      <c r="F4160" t="str">
        <f t="shared" si="2"/>
        <v/>
      </c>
      <c r="G4160" t="str">
        <f t="shared" si="3"/>
        <v>$2,550,000</v>
      </c>
      <c r="H4160" t="s">
        <v>9078</v>
      </c>
      <c r="J4160" t="s">
        <v>45</v>
      </c>
      <c r="K4160" t="s">
        <v>101</v>
      </c>
      <c r="L4160">
        <v>2550000</v>
      </c>
      <c r="M4160" t="s">
        <v>5373</v>
      </c>
    </row>
    <row r="4161" spans="1:13">
      <c r="A4161">
        <v>6028</v>
      </c>
      <c r="B4161" t="s">
        <v>9</v>
      </c>
      <c r="C4161" s="16" t="s">
        <v>9079</v>
      </c>
      <c r="D4161">
        <f t="shared" si="0"/>
        <v>30</v>
      </c>
      <c r="E4161" t="str">
        <f t="shared" si="1"/>
        <v>$2,250,000</v>
      </c>
      <c r="F4161" t="str">
        <f t="shared" si="2"/>
        <v/>
      </c>
      <c r="G4161" t="str">
        <f t="shared" si="3"/>
        <v>$2,250,000</v>
      </c>
      <c r="H4161" t="s">
        <v>329</v>
      </c>
      <c r="J4161" t="s">
        <v>45</v>
      </c>
      <c r="K4161" t="s">
        <v>101</v>
      </c>
      <c r="L4161">
        <v>2250000</v>
      </c>
      <c r="M4161" t="s">
        <v>5511</v>
      </c>
    </row>
    <row r="4162" spans="1:13">
      <c r="A4162">
        <v>6029</v>
      </c>
      <c r="B4162" t="s">
        <v>9</v>
      </c>
      <c r="C4162" s="16" t="s">
        <v>9080</v>
      </c>
      <c r="D4162">
        <f t="shared" si="0"/>
        <v>30</v>
      </c>
      <c r="E4162" t="str">
        <f t="shared" si="1"/>
        <v>$1,944,000</v>
      </c>
      <c r="F4162" t="str">
        <f t="shared" si="2"/>
        <v/>
      </c>
      <c r="G4162" t="str">
        <f t="shared" si="3"/>
        <v>$1,944,000</v>
      </c>
      <c r="H4162" t="s">
        <v>9081</v>
      </c>
      <c r="J4162" t="s">
        <v>45</v>
      </c>
      <c r="K4162" t="s">
        <v>101</v>
      </c>
      <c r="L4162">
        <v>1944000</v>
      </c>
      <c r="M4162" t="s">
        <v>6169</v>
      </c>
    </row>
    <row r="4163" spans="1:13">
      <c r="A4163">
        <v>6030</v>
      </c>
      <c r="B4163" t="s">
        <v>9</v>
      </c>
      <c r="C4163" s="16" t="s">
        <v>9082</v>
      </c>
      <c r="D4163">
        <f t="shared" si="0"/>
        <v>30</v>
      </c>
      <c r="E4163" t="str">
        <f t="shared" si="1"/>
        <v>$1,890,000 [released 2/22/08]</v>
      </c>
      <c r="F4163">
        <f t="shared" si="2"/>
        <v>11</v>
      </c>
      <c r="G4163" t="str">
        <f t="shared" si="3"/>
        <v>$1,890,000</v>
      </c>
      <c r="H4163" t="s">
        <v>9083</v>
      </c>
      <c r="J4163" t="s">
        <v>45</v>
      </c>
      <c r="K4163" t="s">
        <v>101</v>
      </c>
      <c r="L4163">
        <v>1890000</v>
      </c>
      <c r="M4163" t="s">
        <v>5074</v>
      </c>
    </row>
    <row r="4164" spans="1:13">
      <c r="A4164">
        <v>6031</v>
      </c>
      <c r="B4164" t="s">
        <v>9</v>
      </c>
      <c r="C4164" s="16" t="s">
        <v>9084</v>
      </c>
      <c r="D4164">
        <f t="shared" si="0"/>
        <v>30</v>
      </c>
      <c r="E4164" t="str">
        <f t="shared" si="1"/>
        <v>$1,569,600</v>
      </c>
      <c r="F4164" t="str">
        <f t="shared" si="2"/>
        <v/>
      </c>
      <c r="G4164" t="str">
        <f t="shared" si="3"/>
        <v>$1,569,600</v>
      </c>
      <c r="H4164" t="s">
        <v>9085</v>
      </c>
      <c r="J4164" t="s">
        <v>45</v>
      </c>
      <c r="K4164" t="s">
        <v>101</v>
      </c>
      <c r="L4164">
        <v>1569600</v>
      </c>
      <c r="M4164" t="s">
        <v>661</v>
      </c>
    </row>
    <row r="4165" spans="1:13">
      <c r="A4165">
        <v>6032</v>
      </c>
      <c r="B4165" t="s">
        <v>9</v>
      </c>
      <c r="C4165" s="16" t="s">
        <v>9086</v>
      </c>
      <c r="D4165">
        <f t="shared" si="0"/>
        <v>30</v>
      </c>
      <c r="E4165" t="str">
        <f t="shared" si="1"/>
        <v>$1,200,000</v>
      </c>
      <c r="F4165" t="str">
        <f t="shared" si="2"/>
        <v/>
      </c>
      <c r="G4165" t="str">
        <f t="shared" si="3"/>
        <v>$1,200,000</v>
      </c>
      <c r="H4165" t="s">
        <v>1405</v>
      </c>
      <c r="J4165" t="s">
        <v>45</v>
      </c>
      <c r="K4165" t="s">
        <v>101</v>
      </c>
      <c r="L4165">
        <v>1200000</v>
      </c>
      <c r="M4165" t="s">
        <v>5242</v>
      </c>
    </row>
    <row r="4166" spans="1:13">
      <c r="A4166">
        <v>6033</v>
      </c>
      <c r="B4166" t="s">
        <v>9</v>
      </c>
      <c r="C4166" s="16" t="s">
        <v>9087</v>
      </c>
      <c r="D4166">
        <f t="shared" si="0"/>
        <v>30</v>
      </c>
      <c r="E4166" t="str">
        <f t="shared" si="1"/>
        <v>$1,041,360</v>
      </c>
      <c r="F4166" t="str">
        <f t="shared" si="2"/>
        <v/>
      </c>
      <c r="G4166" t="str">
        <f t="shared" si="3"/>
        <v>$1,041,360</v>
      </c>
      <c r="H4166" t="s">
        <v>9088</v>
      </c>
      <c r="J4166" t="s">
        <v>45</v>
      </c>
      <c r="K4166" t="s">
        <v>101</v>
      </c>
      <c r="L4166">
        <v>1041360</v>
      </c>
      <c r="M4166" t="s">
        <v>1699</v>
      </c>
    </row>
    <row r="4167" spans="1:13">
      <c r="A4167">
        <v>6034</v>
      </c>
      <c r="B4167" t="s">
        <v>9</v>
      </c>
      <c r="C4167" s="16" t="s">
        <v>9089</v>
      </c>
      <c r="D4167">
        <f t="shared" si="0"/>
        <v>30</v>
      </c>
      <c r="E4167" t="str">
        <f t="shared" si="1"/>
        <v>$944,520</v>
      </c>
      <c r="F4167" t="str">
        <f t="shared" si="2"/>
        <v/>
      </c>
      <c r="G4167" t="str">
        <f t="shared" si="3"/>
        <v>$944,520</v>
      </c>
      <c r="H4167" t="s">
        <v>9090</v>
      </c>
      <c r="J4167" t="s">
        <v>45</v>
      </c>
      <c r="K4167" t="s">
        <v>101</v>
      </c>
      <c r="L4167">
        <v>944520</v>
      </c>
      <c r="M4167" t="s">
        <v>1054</v>
      </c>
    </row>
    <row r="4168" spans="1:13">
      <c r="A4168">
        <v>6035</v>
      </c>
      <c r="B4168" t="s">
        <v>9</v>
      </c>
      <c r="C4168" s="16" t="s">
        <v>9091</v>
      </c>
      <c r="D4168">
        <f t="shared" si="0"/>
        <v>30</v>
      </c>
      <c r="E4168" t="str">
        <f t="shared" si="1"/>
        <v>$826,046 [released 12/14/07]</v>
      </c>
      <c r="F4168">
        <f t="shared" si="2"/>
        <v>9</v>
      </c>
      <c r="G4168" t="str">
        <f t="shared" si="3"/>
        <v>$826,046</v>
      </c>
      <c r="H4168" t="s">
        <v>9092</v>
      </c>
      <c r="J4168" t="s">
        <v>45</v>
      </c>
      <c r="K4168" t="s">
        <v>101</v>
      </c>
      <c r="L4168">
        <v>826046</v>
      </c>
      <c r="M4168" t="s">
        <v>5894</v>
      </c>
    </row>
    <row r="4169" spans="1:13">
      <c r="A4169">
        <v>6036</v>
      </c>
      <c r="B4169" t="s">
        <v>9</v>
      </c>
      <c r="C4169" s="16" t="s">
        <v>9093</v>
      </c>
      <c r="D4169">
        <f t="shared" si="0"/>
        <v>30</v>
      </c>
      <c r="E4169" t="str">
        <f t="shared" si="1"/>
        <v>$427,163 [minimum]</v>
      </c>
      <c r="F4169">
        <f t="shared" si="2"/>
        <v>9</v>
      </c>
      <c r="G4169" t="str">
        <f t="shared" si="3"/>
        <v>$427,163</v>
      </c>
      <c r="H4169" t="s">
        <v>8916</v>
      </c>
      <c r="J4169" t="s">
        <v>45</v>
      </c>
      <c r="K4169" t="s">
        <v>101</v>
      </c>
      <c r="L4169">
        <v>427163</v>
      </c>
      <c r="M4169" t="s">
        <v>4766</v>
      </c>
    </row>
    <row r="4170" spans="1:13">
      <c r="A4170">
        <v>6038</v>
      </c>
      <c r="B4170" t="s">
        <v>9</v>
      </c>
      <c r="C4170" s="16" t="s">
        <v>9094</v>
      </c>
      <c r="D4170">
        <f t="shared" si="0"/>
        <v>30</v>
      </c>
      <c r="E4170" t="str">
        <f t="shared" si="1"/>
        <v>$16,440,000</v>
      </c>
      <c r="F4170" t="str">
        <f t="shared" si="2"/>
        <v/>
      </c>
      <c r="G4170" t="str">
        <f t="shared" si="3"/>
        <v>$16,440,000</v>
      </c>
      <c r="H4170" t="s">
        <v>9095</v>
      </c>
      <c r="J4170" t="s">
        <v>46</v>
      </c>
      <c r="K4170" t="s">
        <v>101</v>
      </c>
      <c r="L4170">
        <v>16440000</v>
      </c>
      <c r="M4170" t="s">
        <v>3765</v>
      </c>
    </row>
    <row r="4171" spans="1:13">
      <c r="A4171">
        <v>6039</v>
      </c>
      <c r="B4171" t="s">
        <v>9</v>
      </c>
      <c r="C4171" s="16" t="s">
        <v>9096</v>
      </c>
      <c r="D4171">
        <f t="shared" si="0"/>
        <v>30</v>
      </c>
      <c r="E4171" t="str">
        <f t="shared" si="1"/>
        <v>$8,937,500 [released 8/13/07]</v>
      </c>
      <c r="F4171">
        <f t="shared" si="2"/>
        <v>11</v>
      </c>
      <c r="G4171" t="str">
        <f t="shared" si="3"/>
        <v>$8,937,500</v>
      </c>
      <c r="H4171" t="s">
        <v>9097</v>
      </c>
      <c r="J4171" t="s">
        <v>46</v>
      </c>
      <c r="K4171" t="s">
        <v>101</v>
      </c>
      <c r="L4171">
        <v>8937500</v>
      </c>
      <c r="M4171" t="s">
        <v>4520</v>
      </c>
    </row>
    <row r="4172" spans="1:13">
      <c r="A4172">
        <v>6040</v>
      </c>
      <c r="B4172" t="s">
        <v>9</v>
      </c>
      <c r="C4172" s="16" t="s">
        <v>9098</v>
      </c>
      <c r="D4172">
        <f t="shared" si="0"/>
        <v>30</v>
      </c>
      <c r="E4172" t="str">
        <f t="shared" si="1"/>
        <v>$8,425,625</v>
      </c>
      <c r="F4172" t="str">
        <f t="shared" si="2"/>
        <v/>
      </c>
      <c r="G4172" t="str">
        <f t="shared" si="3"/>
        <v>$8,425,625</v>
      </c>
      <c r="H4172" t="s">
        <v>9099</v>
      </c>
      <c r="J4172" t="s">
        <v>46</v>
      </c>
      <c r="K4172" t="s">
        <v>101</v>
      </c>
      <c r="L4172">
        <v>8425625</v>
      </c>
      <c r="M4172" t="s">
        <v>2282</v>
      </c>
    </row>
    <row r="4173" spans="1:13">
      <c r="A4173">
        <v>6041</v>
      </c>
      <c r="B4173" t="s">
        <v>9</v>
      </c>
      <c r="C4173" s="16" t="s">
        <v>9100</v>
      </c>
      <c r="D4173">
        <f t="shared" si="0"/>
        <v>30</v>
      </c>
      <c r="E4173" t="str">
        <f t="shared" si="1"/>
        <v>$6,630,000</v>
      </c>
      <c r="F4173" t="str">
        <f t="shared" si="2"/>
        <v/>
      </c>
      <c r="G4173" t="str">
        <f t="shared" si="3"/>
        <v>$6,630,000</v>
      </c>
      <c r="H4173" t="s">
        <v>9101</v>
      </c>
      <c r="J4173" t="s">
        <v>46</v>
      </c>
      <c r="K4173" t="s">
        <v>101</v>
      </c>
      <c r="L4173">
        <v>6630000</v>
      </c>
      <c r="M4173" t="s">
        <v>3020</v>
      </c>
    </row>
    <row r="4174" spans="1:13">
      <c r="A4174">
        <v>6042</v>
      </c>
      <c r="B4174" t="s">
        <v>9</v>
      </c>
      <c r="C4174" s="16" t="s">
        <v>9102</v>
      </c>
      <c r="D4174">
        <f t="shared" si="0"/>
        <v>30</v>
      </c>
      <c r="E4174" t="str">
        <f t="shared" si="1"/>
        <v>$3,470,770</v>
      </c>
      <c r="F4174" t="str">
        <f t="shared" si="2"/>
        <v/>
      </c>
      <c r="G4174" t="str">
        <f t="shared" si="3"/>
        <v>$3,470,770</v>
      </c>
      <c r="H4174" t="s">
        <v>9103</v>
      </c>
      <c r="J4174" t="s">
        <v>46</v>
      </c>
      <c r="K4174" t="s">
        <v>101</v>
      </c>
      <c r="L4174">
        <v>3470770</v>
      </c>
      <c r="M4174" t="s">
        <v>4424</v>
      </c>
    </row>
    <row r="4175" spans="1:13">
      <c r="A4175">
        <v>6043</v>
      </c>
      <c r="B4175" t="s">
        <v>9</v>
      </c>
      <c r="C4175" s="16" t="s">
        <v>9104</v>
      </c>
      <c r="D4175">
        <f t="shared" si="0"/>
        <v>30</v>
      </c>
      <c r="E4175" t="str">
        <f t="shared" si="1"/>
        <v>$3,000,000</v>
      </c>
      <c r="F4175" t="str">
        <f t="shared" si="2"/>
        <v/>
      </c>
      <c r="G4175" t="str">
        <f t="shared" si="3"/>
        <v>$3,000,000</v>
      </c>
      <c r="H4175" t="s">
        <v>459</v>
      </c>
      <c r="J4175" t="s">
        <v>46</v>
      </c>
      <c r="K4175" t="s">
        <v>101</v>
      </c>
      <c r="L4175">
        <v>3000000</v>
      </c>
      <c r="M4175" t="s">
        <v>815</v>
      </c>
    </row>
    <row r="4176" spans="1:13">
      <c r="A4176">
        <v>6044</v>
      </c>
      <c r="B4176" t="s">
        <v>9</v>
      </c>
      <c r="C4176" s="16" t="s">
        <v>9105</v>
      </c>
      <c r="D4176">
        <f t="shared" si="0"/>
        <v>30</v>
      </c>
      <c r="E4176" t="str">
        <f t="shared" si="1"/>
        <v>$2,636,696</v>
      </c>
      <c r="F4176" t="str">
        <f t="shared" si="2"/>
        <v/>
      </c>
      <c r="G4176" t="str">
        <f t="shared" si="3"/>
        <v>$2,636,696</v>
      </c>
      <c r="H4176" t="s">
        <v>9106</v>
      </c>
      <c r="J4176" t="s">
        <v>46</v>
      </c>
      <c r="K4176" t="s">
        <v>101</v>
      </c>
      <c r="L4176">
        <v>2636696</v>
      </c>
      <c r="M4176" t="s">
        <v>3542</v>
      </c>
    </row>
    <row r="4177" spans="1:13">
      <c r="A4177">
        <v>6045</v>
      </c>
      <c r="B4177" t="s">
        <v>9</v>
      </c>
      <c r="C4177" s="16" t="s">
        <v>9107</v>
      </c>
      <c r="D4177">
        <f t="shared" si="0"/>
        <v>30</v>
      </c>
      <c r="E4177" t="str">
        <f t="shared" si="1"/>
        <v>$2,323,080</v>
      </c>
      <c r="F4177" t="str">
        <f t="shared" si="2"/>
        <v/>
      </c>
      <c r="G4177" t="str">
        <f t="shared" si="3"/>
        <v>$2,323,080</v>
      </c>
      <c r="H4177" t="s">
        <v>9108</v>
      </c>
      <c r="J4177" t="s">
        <v>46</v>
      </c>
      <c r="K4177" t="s">
        <v>101</v>
      </c>
      <c r="L4177">
        <v>2323080</v>
      </c>
      <c r="M4177" t="s">
        <v>800</v>
      </c>
    </row>
    <row r="4178" spans="1:13">
      <c r="A4178">
        <v>6046</v>
      </c>
      <c r="B4178" t="s">
        <v>9</v>
      </c>
      <c r="C4178" s="16" t="s">
        <v>9109</v>
      </c>
      <c r="D4178">
        <f t="shared" si="0"/>
        <v>30</v>
      </c>
      <c r="E4178" t="str">
        <f t="shared" si="1"/>
        <v>$2,216,400</v>
      </c>
      <c r="F4178" t="str">
        <f t="shared" si="2"/>
        <v/>
      </c>
      <c r="G4178" t="str">
        <f t="shared" si="3"/>
        <v>$2,216,400</v>
      </c>
      <c r="H4178" t="s">
        <v>9110</v>
      </c>
      <c r="J4178" t="s">
        <v>46</v>
      </c>
      <c r="K4178" t="s">
        <v>101</v>
      </c>
      <c r="L4178">
        <v>2216400</v>
      </c>
      <c r="M4178" t="s">
        <v>5755</v>
      </c>
    </row>
    <row r="4179" spans="1:13">
      <c r="A4179">
        <v>6047</v>
      </c>
      <c r="B4179" t="s">
        <v>9</v>
      </c>
      <c r="C4179" s="16" t="s">
        <v>9111</v>
      </c>
      <c r="D4179">
        <f t="shared" si="0"/>
        <v>30</v>
      </c>
      <c r="E4179" t="str">
        <f t="shared" si="1"/>
        <v>$1,800,000</v>
      </c>
      <c r="F4179" t="str">
        <f t="shared" si="2"/>
        <v/>
      </c>
      <c r="G4179" t="str">
        <f t="shared" si="3"/>
        <v>$1,800,000</v>
      </c>
      <c r="H4179" t="s">
        <v>8255</v>
      </c>
      <c r="J4179" t="s">
        <v>46</v>
      </c>
      <c r="K4179" t="s">
        <v>101</v>
      </c>
      <c r="L4179">
        <v>1800000</v>
      </c>
      <c r="M4179" t="s">
        <v>5459</v>
      </c>
    </row>
    <row r="4180" spans="1:13">
      <c r="A4180">
        <v>6048</v>
      </c>
      <c r="B4180" t="s">
        <v>9</v>
      </c>
      <c r="C4180" s="16" t="s">
        <v>9112</v>
      </c>
      <c r="D4180">
        <f t="shared" si="0"/>
        <v>30</v>
      </c>
      <c r="E4180" t="str">
        <f t="shared" si="1"/>
        <v>$1,345,800</v>
      </c>
      <c r="F4180" t="str">
        <f t="shared" si="2"/>
        <v/>
      </c>
      <c r="G4180" t="str">
        <f t="shared" si="3"/>
        <v>$1,345,800</v>
      </c>
      <c r="H4180" t="s">
        <v>9113</v>
      </c>
      <c r="J4180" t="s">
        <v>46</v>
      </c>
      <c r="K4180" t="s">
        <v>101</v>
      </c>
      <c r="L4180">
        <v>1345800</v>
      </c>
      <c r="M4180" t="s">
        <v>700</v>
      </c>
    </row>
    <row r="4181" spans="1:13">
      <c r="A4181">
        <v>6049</v>
      </c>
      <c r="B4181" t="s">
        <v>9</v>
      </c>
      <c r="C4181" s="16" t="s">
        <v>9114</v>
      </c>
      <c r="D4181">
        <f t="shared" si="0"/>
        <v>30</v>
      </c>
      <c r="E4181" t="str">
        <f t="shared" si="1"/>
        <v>$1,219,590 [minimum, counts $770,610]</v>
      </c>
      <c r="F4181">
        <f t="shared" si="2"/>
        <v>11</v>
      </c>
      <c r="G4181" t="str">
        <f t="shared" si="3"/>
        <v>$1,219,590</v>
      </c>
      <c r="H4181" t="s">
        <v>8935</v>
      </c>
      <c r="J4181" t="s">
        <v>46</v>
      </c>
      <c r="K4181" t="s">
        <v>101</v>
      </c>
      <c r="L4181">
        <v>1219590</v>
      </c>
      <c r="M4181" t="s">
        <v>4628</v>
      </c>
    </row>
    <row r="4182" spans="1:13">
      <c r="A4182">
        <v>6050</v>
      </c>
      <c r="B4182" t="s">
        <v>9</v>
      </c>
      <c r="C4182" s="16" t="s">
        <v>9115</v>
      </c>
      <c r="D4182">
        <f t="shared" si="0"/>
        <v>30</v>
      </c>
      <c r="E4182" t="str">
        <f t="shared" si="1"/>
        <v>$1,219,590 [min, c $770,610, r 1/29/08]</v>
      </c>
      <c r="F4182">
        <f t="shared" si="2"/>
        <v>11</v>
      </c>
      <c r="G4182" t="str">
        <f t="shared" si="3"/>
        <v>$1,219,590</v>
      </c>
      <c r="H4182" t="s">
        <v>8935</v>
      </c>
      <c r="J4182" t="s">
        <v>46</v>
      </c>
      <c r="K4182" t="s">
        <v>101</v>
      </c>
      <c r="L4182">
        <v>1219590</v>
      </c>
      <c r="M4182" t="s">
        <v>6129</v>
      </c>
    </row>
    <row r="4183" spans="1:13">
      <c r="A4183">
        <v>6051</v>
      </c>
      <c r="B4183" t="s">
        <v>9</v>
      </c>
      <c r="C4183" s="16" t="s">
        <v>9116</v>
      </c>
      <c r="D4183">
        <f t="shared" si="0"/>
        <v>30</v>
      </c>
      <c r="E4183" t="str">
        <f t="shared" si="1"/>
        <v>$770,610 [minimum]</v>
      </c>
      <c r="F4183">
        <f t="shared" si="2"/>
        <v>9</v>
      </c>
      <c r="G4183" t="str">
        <f t="shared" si="3"/>
        <v>$770,610</v>
      </c>
      <c r="H4183" t="s">
        <v>9014</v>
      </c>
      <c r="J4183" t="s">
        <v>46</v>
      </c>
      <c r="K4183" t="s">
        <v>101</v>
      </c>
      <c r="L4183">
        <v>770610</v>
      </c>
      <c r="M4183" t="s">
        <v>657</v>
      </c>
    </row>
    <row r="4184" spans="1:13">
      <c r="A4184">
        <v>6052</v>
      </c>
      <c r="B4184" t="s">
        <v>9</v>
      </c>
      <c r="C4184" s="16" t="s">
        <v>9117</v>
      </c>
      <c r="D4184">
        <f t="shared" si="0"/>
        <v>30</v>
      </c>
      <c r="E4184" t="str">
        <f t="shared" si="1"/>
        <v>$687,456 [minimum]</v>
      </c>
      <c r="F4184">
        <f t="shared" si="2"/>
        <v>9</v>
      </c>
      <c r="G4184" t="str">
        <f t="shared" si="3"/>
        <v>$687,456</v>
      </c>
      <c r="H4184" t="s">
        <v>8937</v>
      </c>
      <c r="J4184" t="s">
        <v>46</v>
      </c>
      <c r="K4184" t="s">
        <v>101</v>
      </c>
      <c r="L4184">
        <v>687456</v>
      </c>
      <c r="M4184" t="s">
        <v>3795</v>
      </c>
    </row>
    <row r="4185" spans="1:13">
      <c r="A4185">
        <v>6053</v>
      </c>
      <c r="B4185" t="s">
        <v>9</v>
      </c>
      <c r="C4185" s="16" t="s">
        <v>9118</v>
      </c>
      <c r="D4185">
        <f t="shared" si="0"/>
        <v>30</v>
      </c>
      <c r="E4185" t="str">
        <f t="shared" si="1"/>
        <v>$602,173 [min, c $380,489, s 1/29/08]</v>
      </c>
      <c r="F4185">
        <f t="shared" si="2"/>
        <v>9</v>
      </c>
      <c r="G4185" t="str">
        <f t="shared" si="3"/>
        <v>$602,173</v>
      </c>
      <c r="H4185" t="s">
        <v>9119</v>
      </c>
      <c r="J4185" t="s">
        <v>46</v>
      </c>
      <c r="K4185" t="s">
        <v>101</v>
      </c>
      <c r="L4185">
        <v>602173</v>
      </c>
      <c r="M4185" t="s">
        <v>4803</v>
      </c>
    </row>
    <row r="4186" spans="1:13">
      <c r="A4186">
        <v>6054</v>
      </c>
      <c r="B4186" t="s">
        <v>9</v>
      </c>
      <c r="C4186" s="16" t="s">
        <v>9120</v>
      </c>
      <c r="D4186">
        <f t="shared" si="0"/>
        <v>30</v>
      </c>
      <c r="E4186" t="str">
        <f t="shared" si="1"/>
        <v>$249,478 [m, c $240,816, s 11/17-1/6]</v>
      </c>
      <c r="F4186">
        <f t="shared" si="2"/>
        <v>9</v>
      </c>
      <c r="G4186" t="str">
        <f t="shared" si="3"/>
        <v>$249,478</v>
      </c>
      <c r="H4186" t="s">
        <v>9121</v>
      </c>
      <c r="J4186" t="s">
        <v>46</v>
      </c>
      <c r="K4186" t="s">
        <v>101</v>
      </c>
      <c r="L4186">
        <v>249478</v>
      </c>
      <c r="M4186" t="s">
        <v>7062</v>
      </c>
    </row>
    <row r="4187" spans="1:13">
      <c r="A4187">
        <v>6055</v>
      </c>
      <c r="B4187" t="s">
        <v>9</v>
      </c>
      <c r="C4187" s="16" t="s">
        <v>9122</v>
      </c>
      <c r="D4187">
        <f t="shared" si="0"/>
        <v>30</v>
      </c>
      <c r="E4187" t="str">
        <f t="shared" si="1"/>
        <v>$125,479 [minimum, signed 1/8/08]</v>
      </c>
      <c r="F4187">
        <f t="shared" si="2"/>
        <v>9</v>
      </c>
      <c r="G4187" t="str">
        <f t="shared" si="3"/>
        <v>$125,479</v>
      </c>
      <c r="H4187" t="s">
        <v>9123</v>
      </c>
      <c r="J4187" t="s">
        <v>46</v>
      </c>
      <c r="K4187" t="s">
        <v>101</v>
      </c>
      <c r="L4187">
        <v>125479</v>
      </c>
      <c r="M4187" t="s">
        <v>1146</v>
      </c>
    </row>
    <row r="4188" spans="1:13">
      <c r="A4188">
        <v>6056</v>
      </c>
      <c r="B4188" t="s">
        <v>9</v>
      </c>
      <c r="C4188" s="16" t="s">
        <v>9124</v>
      </c>
      <c r="D4188">
        <f t="shared" si="0"/>
        <v>30</v>
      </c>
      <c r="E4188" t="str">
        <f t="shared" si="1"/>
        <v>$48,056 [released 11/17/07]</v>
      </c>
      <c r="F4188">
        <f t="shared" si="2"/>
        <v>8</v>
      </c>
      <c r="G4188" t="str">
        <f t="shared" si="3"/>
        <v>$48,056</v>
      </c>
      <c r="H4188" t="s">
        <v>9125</v>
      </c>
      <c r="J4188" t="s">
        <v>46</v>
      </c>
      <c r="K4188" t="s">
        <v>101</v>
      </c>
      <c r="L4188">
        <v>48056</v>
      </c>
      <c r="M4188" t="s">
        <v>6001</v>
      </c>
    </row>
    <row r="4189" spans="1:13">
      <c r="A4189">
        <v>6058</v>
      </c>
      <c r="B4189" t="s">
        <v>9</v>
      </c>
      <c r="C4189" s="16" t="s">
        <v>9126</v>
      </c>
      <c r="D4189">
        <f t="shared" si="0"/>
        <v>30</v>
      </c>
      <c r="E4189" t="str">
        <f t="shared" si="1"/>
        <v>$19,014,187</v>
      </c>
      <c r="F4189" t="str">
        <f t="shared" si="2"/>
        <v/>
      </c>
      <c r="G4189" t="str">
        <f t="shared" si="3"/>
        <v>$19,014,187</v>
      </c>
      <c r="H4189" t="s">
        <v>9127</v>
      </c>
      <c r="J4189" t="s">
        <v>49</v>
      </c>
      <c r="K4189" t="s">
        <v>101</v>
      </c>
      <c r="L4189">
        <v>19014187</v>
      </c>
      <c r="M4189" t="s">
        <v>4499</v>
      </c>
    </row>
    <row r="4190" spans="1:13">
      <c r="A4190">
        <v>6059</v>
      </c>
      <c r="B4190" t="s">
        <v>9</v>
      </c>
      <c r="C4190" s="16" t="s">
        <v>9128</v>
      </c>
      <c r="D4190">
        <f t="shared" si="0"/>
        <v>30</v>
      </c>
      <c r="E4190" t="str">
        <f t="shared" si="1"/>
        <v>$13,762,775</v>
      </c>
      <c r="F4190" t="str">
        <f t="shared" si="2"/>
        <v/>
      </c>
      <c r="G4190" t="str">
        <f t="shared" si="3"/>
        <v>$13,762,775</v>
      </c>
      <c r="H4190" t="s">
        <v>9129</v>
      </c>
      <c r="J4190" t="s">
        <v>49</v>
      </c>
      <c r="K4190" t="s">
        <v>101</v>
      </c>
      <c r="L4190">
        <v>13762775</v>
      </c>
      <c r="M4190" t="s">
        <v>6197</v>
      </c>
    </row>
    <row r="4191" spans="1:13">
      <c r="A4191">
        <v>6060</v>
      </c>
      <c r="B4191" t="s">
        <v>9</v>
      </c>
      <c r="C4191" s="16" t="s">
        <v>9130</v>
      </c>
      <c r="D4191">
        <f t="shared" si="0"/>
        <v>30</v>
      </c>
      <c r="E4191" t="str">
        <f t="shared" si="1"/>
        <v>$5,883,600</v>
      </c>
      <c r="F4191" t="str">
        <f t="shared" si="2"/>
        <v/>
      </c>
      <c r="G4191" t="str">
        <f t="shared" si="3"/>
        <v>$5,883,600</v>
      </c>
      <c r="H4191" t="s">
        <v>9131</v>
      </c>
      <c r="J4191" t="s">
        <v>49</v>
      </c>
      <c r="K4191" t="s">
        <v>101</v>
      </c>
      <c r="L4191">
        <v>5883600</v>
      </c>
      <c r="M4191" t="s">
        <v>3105</v>
      </c>
    </row>
    <row r="4192" spans="1:13">
      <c r="A4192">
        <v>6061</v>
      </c>
      <c r="B4192" t="s">
        <v>9</v>
      </c>
      <c r="C4192" s="16" t="s">
        <v>9132</v>
      </c>
      <c r="D4192">
        <f t="shared" si="0"/>
        <v>30</v>
      </c>
      <c r="E4192" t="str">
        <f t="shared" si="1"/>
        <v>$5,670,000</v>
      </c>
      <c r="F4192" t="str">
        <f t="shared" si="2"/>
        <v/>
      </c>
      <c r="G4192" t="str">
        <f t="shared" si="3"/>
        <v>$5,670,000</v>
      </c>
      <c r="H4192" t="s">
        <v>9133</v>
      </c>
      <c r="J4192" t="s">
        <v>49</v>
      </c>
      <c r="K4192" t="s">
        <v>101</v>
      </c>
      <c r="L4192">
        <v>5670000</v>
      </c>
      <c r="M4192" t="s">
        <v>4669</v>
      </c>
    </row>
    <row r="4193" spans="1:13">
      <c r="A4193">
        <v>6062</v>
      </c>
      <c r="B4193" t="s">
        <v>9</v>
      </c>
      <c r="C4193" s="16" t="s">
        <v>9134</v>
      </c>
      <c r="D4193">
        <f t="shared" si="0"/>
        <v>30</v>
      </c>
      <c r="E4193" t="str">
        <f t="shared" si="1"/>
        <v>$4,550,000</v>
      </c>
      <c r="F4193" t="str">
        <f t="shared" si="2"/>
        <v/>
      </c>
      <c r="G4193" t="str">
        <f t="shared" si="3"/>
        <v>$4,550,000</v>
      </c>
      <c r="H4193" t="s">
        <v>8832</v>
      </c>
      <c r="J4193" t="s">
        <v>49</v>
      </c>
      <c r="K4193" t="s">
        <v>101</v>
      </c>
      <c r="L4193">
        <v>4550000</v>
      </c>
      <c r="M4193" t="s">
        <v>5801</v>
      </c>
    </row>
    <row r="4194" spans="1:13">
      <c r="A4194">
        <v>6063</v>
      </c>
      <c r="B4194" t="s">
        <v>9</v>
      </c>
      <c r="C4194" s="16" t="s">
        <v>9135</v>
      </c>
      <c r="D4194">
        <f t="shared" si="0"/>
        <v>30</v>
      </c>
      <c r="E4194" t="str">
        <f t="shared" si="1"/>
        <v>$3,840,000 [released 10/29/07]</v>
      </c>
      <c r="F4194">
        <f t="shared" si="2"/>
        <v>11</v>
      </c>
      <c r="G4194" t="str">
        <f t="shared" si="3"/>
        <v>$3,840,000</v>
      </c>
      <c r="H4194" t="s">
        <v>9136</v>
      </c>
      <c r="J4194" t="s">
        <v>49</v>
      </c>
      <c r="K4194" t="s">
        <v>101</v>
      </c>
      <c r="L4194">
        <v>3840000</v>
      </c>
      <c r="M4194" t="s">
        <v>4666</v>
      </c>
    </row>
    <row r="4195" spans="1:13">
      <c r="A4195">
        <v>6064</v>
      </c>
      <c r="B4195" t="s">
        <v>9</v>
      </c>
      <c r="C4195" s="16" t="s">
        <v>9137</v>
      </c>
      <c r="D4195">
        <f t="shared" si="0"/>
        <v>30</v>
      </c>
      <c r="E4195" t="str">
        <f t="shared" si="1"/>
        <v>$2,910,000</v>
      </c>
      <c r="F4195" t="str">
        <f t="shared" si="2"/>
        <v/>
      </c>
      <c r="G4195" t="str">
        <f t="shared" si="3"/>
        <v>$2,910,000</v>
      </c>
      <c r="H4195" t="s">
        <v>9138</v>
      </c>
      <c r="J4195" t="s">
        <v>49</v>
      </c>
      <c r="K4195" t="s">
        <v>101</v>
      </c>
      <c r="L4195">
        <v>2910000</v>
      </c>
      <c r="M4195" t="s">
        <v>495</v>
      </c>
    </row>
    <row r="4196" spans="1:13">
      <c r="A4196">
        <v>6065</v>
      </c>
      <c r="B4196" t="s">
        <v>9</v>
      </c>
      <c r="C4196" s="16" t="s">
        <v>9139</v>
      </c>
      <c r="D4196">
        <f t="shared" si="0"/>
        <v>30</v>
      </c>
      <c r="E4196" t="str">
        <f t="shared" si="1"/>
        <v>$2,430,000</v>
      </c>
      <c r="F4196" t="str">
        <f t="shared" si="2"/>
        <v/>
      </c>
      <c r="G4196" t="str">
        <f t="shared" si="3"/>
        <v>$2,430,000</v>
      </c>
      <c r="H4196" t="s">
        <v>9140</v>
      </c>
      <c r="J4196" t="s">
        <v>49</v>
      </c>
      <c r="K4196" t="s">
        <v>101</v>
      </c>
      <c r="L4196">
        <v>2430000</v>
      </c>
      <c r="M4196" t="s">
        <v>6008</v>
      </c>
    </row>
    <row r="4197" spans="1:13">
      <c r="A4197">
        <v>6066</v>
      </c>
      <c r="B4197" t="s">
        <v>9</v>
      </c>
      <c r="C4197" s="16" t="s">
        <v>9141</v>
      </c>
      <c r="D4197">
        <f t="shared" si="0"/>
        <v>30</v>
      </c>
      <c r="E4197" t="str">
        <f t="shared" si="1"/>
        <v>$2,350,000 [released 10/29/07]</v>
      </c>
      <c r="F4197">
        <f t="shared" si="2"/>
        <v>11</v>
      </c>
      <c r="G4197" t="str">
        <f t="shared" si="3"/>
        <v>$2,350,000</v>
      </c>
      <c r="H4197" t="s">
        <v>9142</v>
      </c>
      <c r="J4197" t="s">
        <v>49</v>
      </c>
      <c r="K4197" t="s">
        <v>101</v>
      </c>
      <c r="L4197">
        <v>2350000</v>
      </c>
      <c r="M4197" t="s">
        <v>5198</v>
      </c>
    </row>
    <row r="4198" spans="1:13">
      <c r="A4198">
        <v>6067</v>
      </c>
      <c r="B4198" t="s">
        <v>9</v>
      </c>
      <c r="C4198" s="16" t="s">
        <v>9143</v>
      </c>
      <c r="D4198">
        <f t="shared" si="0"/>
        <v>30</v>
      </c>
      <c r="E4198" t="str">
        <f t="shared" si="1"/>
        <v>$1,750,000</v>
      </c>
      <c r="F4198" t="str">
        <f t="shared" si="2"/>
        <v/>
      </c>
      <c r="G4198" t="str">
        <f t="shared" si="3"/>
        <v>$1,750,000</v>
      </c>
      <c r="H4198" t="s">
        <v>1612</v>
      </c>
      <c r="J4198" t="s">
        <v>49</v>
      </c>
      <c r="K4198" t="s">
        <v>101</v>
      </c>
      <c r="L4198">
        <v>1750000</v>
      </c>
      <c r="M4198" t="s">
        <v>651</v>
      </c>
    </row>
    <row r="4199" spans="1:13">
      <c r="A4199">
        <v>6068</v>
      </c>
      <c r="B4199" t="s">
        <v>9</v>
      </c>
      <c r="C4199" s="16" t="s">
        <v>9144</v>
      </c>
      <c r="D4199">
        <f t="shared" si="0"/>
        <v>30</v>
      </c>
      <c r="E4199" t="str">
        <f t="shared" si="1"/>
        <v>$1,440,960</v>
      </c>
      <c r="F4199" t="str">
        <f t="shared" si="2"/>
        <v/>
      </c>
      <c r="G4199" t="str">
        <f t="shared" si="3"/>
        <v>$1,440,960</v>
      </c>
      <c r="H4199" t="s">
        <v>9145</v>
      </c>
      <c r="J4199" t="s">
        <v>49</v>
      </c>
      <c r="K4199" t="s">
        <v>101</v>
      </c>
      <c r="L4199">
        <v>1440960</v>
      </c>
      <c r="M4199" t="s">
        <v>408</v>
      </c>
    </row>
    <row r="4200" spans="1:13">
      <c r="A4200">
        <v>6069</v>
      </c>
      <c r="B4200" t="s">
        <v>9</v>
      </c>
      <c r="C4200" s="16" t="s">
        <v>9146</v>
      </c>
      <c r="D4200">
        <f t="shared" si="0"/>
        <v>30</v>
      </c>
      <c r="E4200" t="str">
        <f t="shared" si="1"/>
        <v>$1,436,500 [released 10/29/07]</v>
      </c>
      <c r="F4200">
        <f t="shared" si="2"/>
        <v>11</v>
      </c>
      <c r="G4200" t="str">
        <f t="shared" si="3"/>
        <v>$1,436,500</v>
      </c>
      <c r="H4200" t="s">
        <v>9147</v>
      </c>
      <c r="J4200" t="s">
        <v>49</v>
      </c>
      <c r="K4200" t="s">
        <v>101</v>
      </c>
      <c r="L4200">
        <v>1436500</v>
      </c>
      <c r="M4200" t="s">
        <v>5386</v>
      </c>
    </row>
    <row r="4201" spans="1:13">
      <c r="A4201">
        <v>6070</v>
      </c>
      <c r="B4201" t="s">
        <v>9</v>
      </c>
      <c r="C4201" s="16" t="s">
        <v>9148</v>
      </c>
      <c r="D4201">
        <f t="shared" si="0"/>
        <v>30</v>
      </c>
      <c r="E4201" t="str">
        <f t="shared" si="1"/>
        <v>$1,219,590 [minimum, counts $770,610]</v>
      </c>
      <c r="F4201">
        <f t="shared" si="2"/>
        <v>11</v>
      </c>
      <c r="G4201" t="str">
        <f t="shared" si="3"/>
        <v>$1,219,590</v>
      </c>
      <c r="H4201" t="s">
        <v>8935</v>
      </c>
      <c r="J4201" t="s">
        <v>49</v>
      </c>
      <c r="K4201" t="s">
        <v>101</v>
      </c>
      <c r="L4201">
        <v>1219590</v>
      </c>
      <c r="M4201" t="s">
        <v>4968</v>
      </c>
    </row>
    <row r="4202" spans="1:13">
      <c r="A4202">
        <v>6071</v>
      </c>
      <c r="B4202" t="s">
        <v>9</v>
      </c>
      <c r="C4202" s="16" t="s">
        <v>9149</v>
      </c>
      <c r="D4202">
        <f t="shared" si="0"/>
        <v>30</v>
      </c>
      <c r="E4202" t="str">
        <f t="shared" si="1"/>
        <v>$1,122,000</v>
      </c>
      <c r="F4202" t="str">
        <f t="shared" si="2"/>
        <v/>
      </c>
      <c r="G4202" t="str">
        <f t="shared" si="3"/>
        <v>$1,122,000</v>
      </c>
      <c r="H4202" t="s">
        <v>9150</v>
      </c>
      <c r="J4202" t="s">
        <v>49</v>
      </c>
      <c r="K4202" t="s">
        <v>101</v>
      </c>
      <c r="L4202">
        <v>1122000</v>
      </c>
      <c r="M4202" t="s">
        <v>5538</v>
      </c>
    </row>
    <row r="4203" spans="1:13">
      <c r="A4203">
        <v>6072</v>
      </c>
      <c r="B4203" t="s">
        <v>9</v>
      </c>
      <c r="C4203" s="16" t="s">
        <v>9151</v>
      </c>
      <c r="D4203">
        <f t="shared" si="0"/>
        <v>30</v>
      </c>
      <c r="E4203" t="str">
        <f t="shared" si="1"/>
        <v>$972,720</v>
      </c>
      <c r="F4203" t="str">
        <f t="shared" si="2"/>
        <v/>
      </c>
      <c r="G4203" t="str">
        <f t="shared" si="3"/>
        <v>$972,720</v>
      </c>
      <c r="H4203" t="s">
        <v>9152</v>
      </c>
      <c r="J4203" t="s">
        <v>49</v>
      </c>
      <c r="K4203" t="s">
        <v>101</v>
      </c>
      <c r="L4203">
        <v>972720</v>
      </c>
      <c r="M4203" t="s">
        <v>330</v>
      </c>
    </row>
    <row r="4204" spans="1:13">
      <c r="A4204">
        <v>6073</v>
      </c>
      <c r="B4204" t="s">
        <v>9</v>
      </c>
      <c r="C4204" s="16" t="s">
        <v>9153</v>
      </c>
      <c r="D4204">
        <f t="shared" si="0"/>
        <v>30</v>
      </c>
      <c r="E4204" t="str">
        <f t="shared" si="1"/>
        <v>$687,456 [minimum]</v>
      </c>
      <c r="F4204">
        <f t="shared" si="2"/>
        <v>9</v>
      </c>
      <c r="G4204" t="str">
        <f t="shared" si="3"/>
        <v>$687,456</v>
      </c>
      <c r="H4204" t="s">
        <v>8937</v>
      </c>
      <c r="J4204" t="s">
        <v>49</v>
      </c>
      <c r="K4204" t="s">
        <v>101</v>
      </c>
      <c r="L4204">
        <v>687456</v>
      </c>
      <c r="M4204" t="s">
        <v>450</v>
      </c>
    </row>
    <row r="4205" spans="1:13">
      <c r="A4205">
        <v>6074</v>
      </c>
      <c r="B4205" t="s">
        <v>9</v>
      </c>
      <c r="C4205" s="16" t="s">
        <v>9154</v>
      </c>
      <c r="D4205">
        <f t="shared" si="0"/>
        <v>30</v>
      </c>
      <c r="E4205" t="str">
        <f t="shared" si="1"/>
        <v>$427,163 [minimum]</v>
      </c>
      <c r="F4205">
        <f t="shared" si="2"/>
        <v>9</v>
      </c>
      <c r="G4205" t="str">
        <f t="shared" si="3"/>
        <v>$427,163</v>
      </c>
      <c r="H4205" t="s">
        <v>8916</v>
      </c>
      <c r="J4205" t="s">
        <v>49</v>
      </c>
      <c r="K4205" t="s">
        <v>101</v>
      </c>
      <c r="L4205">
        <v>427163</v>
      </c>
      <c r="M4205" t="s">
        <v>4514</v>
      </c>
    </row>
    <row r="4206" spans="1:13">
      <c r="A4206">
        <v>6075</v>
      </c>
      <c r="B4206" t="s">
        <v>9</v>
      </c>
      <c r="C4206" s="16" t="s">
        <v>9155</v>
      </c>
      <c r="D4206">
        <f t="shared" si="0"/>
        <v>30</v>
      </c>
      <c r="E4206" t="str">
        <f t="shared" si="1"/>
        <v>$427,163 [minimum]</v>
      </c>
      <c r="F4206">
        <f t="shared" si="2"/>
        <v>9</v>
      </c>
      <c r="G4206" t="str">
        <f t="shared" si="3"/>
        <v>$427,163</v>
      </c>
      <c r="H4206" t="s">
        <v>8916</v>
      </c>
      <c r="J4206" t="s">
        <v>49</v>
      </c>
      <c r="K4206" t="s">
        <v>101</v>
      </c>
      <c r="L4206">
        <v>427163</v>
      </c>
      <c r="M4206" t="s">
        <v>1187</v>
      </c>
    </row>
    <row r="4207" spans="1:13">
      <c r="A4207">
        <v>6077</v>
      </c>
      <c r="B4207" t="s">
        <v>9</v>
      </c>
      <c r="C4207" s="16" t="s">
        <v>9156</v>
      </c>
      <c r="D4207">
        <f t="shared" si="0"/>
        <v>30</v>
      </c>
      <c r="E4207" t="str">
        <f t="shared" si="1"/>
        <v>$19,728,000</v>
      </c>
      <c r="F4207" t="str">
        <f t="shared" si="2"/>
        <v/>
      </c>
      <c r="G4207" t="str">
        <f t="shared" si="3"/>
        <v>$19,728,000</v>
      </c>
      <c r="H4207" t="s">
        <v>9020</v>
      </c>
      <c r="J4207" t="s">
        <v>51</v>
      </c>
      <c r="K4207" t="s">
        <v>101</v>
      </c>
      <c r="L4207">
        <v>19728000</v>
      </c>
      <c r="M4207" t="s">
        <v>2916</v>
      </c>
    </row>
    <row r="4208" spans="1:13">
      <c r="A4208">
        <v>6078</v>
      </c>
      <c r="B4208" t="s">
        <v>9</v>
      </c>
      <c r="C4208" s="16" t="s">
        <v>9157</v>
      </c>
      <c r="D4208">
        <f t="shared" si="0"/>
        <v>30</v>
      </c>
      <c r="E4208" t="str">
        <f t="shared" si="1"/>
        <v>$9,206,349</v>
      </c>
      <c r="F4208" t="str">
        <f t="shared" si="2"/>
        <v/>
      </c>
      <c r="G4208" t="str">
        <f t="shared" si="3"/>
        <v>$9,206,349</v>
      </c>
      <c r="H4208" t="s">
        <v>9158</v>
      </c>
      <c r="J4208" t="s">
        <v>51</v>
      </c>
      <c r="K4208" t="s">
        <v>101</v>
      </c>
      <c r="L4208">
        <v>9206349</v>
      </c>
      <c r="M4208" t="s">
        <v>3841</v>
      </c>
    </row>
    <row r="4209" spans="1:13">
      <c r="A4209">
        <v>6079</v>
      </c>
      <c r="B4209" t="s">
        <v>9</v>
      </c>
      <c r="C4209" s="16" t="s">
        <v>9159</v>
      </c>
      <c r="D4209">
        <f t="shared" si="0"/>
        <v>30</v>
      </c>
      <c r="E4209" t="str">
        <f t="shared" si="1"/>
        <v>$8,219,008</v>
      </c>
      <c r="F4209" t="str">
        <f t="shared" si="2"/>
        <v/>
      </c>
      <c r="G4209" t="str">
        <f t="shared" si="3"/>
        <v>$8,219,008</v>
      </c>
      <c r="H4209" t="s">
        <v>9160</v>
      </c>
      <c r="J4209" t="s">
        <v>51</v>
      </c>
      <c r="K4209" t="s">
        <v>101</v>
      </c>
      <c r="L4209">
        <v>8219008</v>
      </c>
      <c r="M4209" t="s">
        <v>324</v>
      </c>
    </row>
    <row r="4210" spans="1:13">
      <c r="A4210">
        <v>6080</v>
      </c>
      <c r="B4210" t="s">
        <v>9</v>
      </c>
      <c r="C4210" s="16" t="s">
        <v>9161</v>
      </c>
      <c r="D4210">
        <f t="shared" si="0"/>
        <v>30</v>
      </c>
      <c r="E4210" t="str">
        <f t="shared" si="1"/>
        <v>$6,373,900</v>
      </c>
      <c r="F4210" t="str">
        <f t="shared" si="2"/>
        <v/>
      </c>
      <c r="G4210" t="str">
        <f t="shared" si="3"/>
        <v>$6,373,900</v>
      </c>
      <c r="H4210" t="s">
        <v>9075</v>
      </c>
      <c r="J4210" t="s">
        <v>51</v>
      </c>
      <c r="K4210" t="s">
        <v>101</v>
      </c>
      <c r="L4210">
        <v>6373900</v>
      </c>
      <c r="M4210" t="s">
        <v>4110</v>
      </c>
    </row>
    <row r="4211" spans="1:13">
      <c r="A4211">
        <v>6081</v>
      </c>
      <c r="B4211" t="s">
        <v>9</v>
      </c>
      <c r="C4211" s="16" t="s">
        <v>9162</v>
      </c>
      <c r="D4211">
        <f t="shared" si="0"/>
        <v>30</v>
      </c>
      <c r="E4211" t="str">
        <f t="shared" si="1"/>
        <v>$6,300,000</v>
      </c>
      <c r="F4211" t="str">
        <f t="shared" si="2"/>
        <v/>
      </c>
      <c r="G4211" t="str">
        <f t="shared" si="3"/>
        <v>$6,300,000</v>
      </c>
      <c r="H4211" t="s">
        <v>217</v>
      </c>
      <c r="J4211" t="s">
        <v>51</v>
      </c>
      <c r="K4211" t="s">
        <v>101</v>
      </c>
      <c r="L4211">
        <v>6300000</v>
      </c>
      <c r="M4211" t="s">
        <v>3572</v>
      </c>
    </row>
    <row r="4212" spans="1:13">
      <c r="A4212">
        <v>6082</v>
      </c>
      <c r="B4212" t="s">
        <v>9</v>
      </c>
      <c r="C4212" s="16" t="s">
        <v>8384</v>
      </c>
      <c r="D4212">
        <f t="shared" si="0"/>
        <v>30</v>
      </c>
      <c r="E4212" t="str">
        <f t="shared" si="1"/>
        <v>$5,500,000</v>
      </c>
      <c r="F4212" t="str">
        <f t="shared" si="2"/>
        <v/>
      </c>
      <c r="G4212" t="str">
        <f t="shared" si="3"/>
        <v>$5,500,000</v>
      </c>
      <c r="H4212" t="s">
        <v>1248</v>
      </c>
      <c r="J4212" t="s">
        <v>51</v>
      </c>
      <c r="K4212" t="s">
        <v>101</v>
      </c>
      <c r="L4212">
        <v>5500000</v>
      </c>
      <c r="M4212" t="s">
        <v>5262</v>
      </c>
    </row>
    <row r="4213" spans="1:13">
      <c r="A4213">
        <v>6083</v>
      </c>
      <c r="B4213" t="s">
        <v>9</v>
      </c>
      <c r="C4213" s="16" t="s">
        <v>9163</v>
      </c>
      <c r="D4213">
        <f t="shared" si="0"/>
        <v>30</v>
      </c>
      <c r="E4213" t="str">
        <f t="shared" si="1"/>
        <v>$2,286,360</v>
      </c>
      <c r="F4213" t="str">
        <f t="shared" si="2"/>
        <v/>
      </c>
      <c r="G4213" t="str">
        <f t="shared" si="3"/>
        <v>$2,286,360</v>
      </c>
      <c r="H4213" t="s">
        <v>9164</v>
      </c>
      <c r="J4213" t="s">
        <v>51</v>
      </c>
      <c r="K4213" t="s">
        <v>101</v>
      </c>
      <c r="L4213">
        <v>2286360</v>
      </c>
      <c r="M4213" t="s">
        <v>5177</v>
      </c>
    </row>
    <row r="4214" spans="1:13">
      <c r="A4214">
        <v>6084</v>
      </c>
      <c r="B4214" t="s">
        <v>9</v>
      </c>
      <c r="C4214" s="16" t="s">
        <v>9165</v>
      </c>
      <c r="D4214">
        <f t="shared" si="0"/>
        <v>30</v>
      </c>
      <c r="E4214" t="str">
        <f t="shared" si="1"/>
        <v>$1,734,316</v>
      </c>
      <c r="F4214" t="str">
        <f t="shared" si="2"/>
        <v/>
      </c>
      <c r="G4214" t="str">
        <f t="shared" si="3"/>
        <v>$1,734,316</v>
      </c>
      <c r="H4214" t="s">
        <v>9166</v>
      </c>
      <c r="J4214" t="s">
        <v>51</v>
      </c>
      <c r="K4214" t="s">
        <v>101</v>
      </c>
      <c r="L4214">
        <v>1734316</v>
      </c>
      <c r="M4214" t="s">
        <v>4907</v>
      </c>
    </row>
    <row r="4215" spans="1:13">
      <c r="A4215">
        <v>6085</v>
      </c>
      <c r="B4215" t="s">
        <v>9</v>
      </c>
      <c r="C4215" s="16" t="s">
        <v>9167</v>
      </c>
      <c r="D4215">
        <f t="shared" si="0"/>
        <v>30</v>
      </c>
      <c r="E4215" t="str">
        <f t="shared" si="1"/>
        <v>$1,516,800</v>
      </c>
      <c r="F4215" t="str">
        <f t="shared" si="2"/>
        <v/>
      </c>
      <c r="G4215" t="str">
        <f t="shared" si="3"/>
        <v>$1,516,800</v>
      </c>
      <c r="H4215" t="s">
        <v>9168</v>
      </c>
      <c r="J4215" t="s">
        <v>51</v>
      </c>
      <c r="K4215" t="s">
        <v>101</v>
      </c>
      <c r="L4215">
        <v>1516800</v>
      </c>
      <c r="M4215" t="s">
        <v>534</v>
      </c>
    </row>
    <row r="4216" spans="1:13">
      <c r="A4216">
        <v>6086</v>
      </c>
      <c r="B4216" t="s">
        <v>9</v>
      </c>
      <c r="C4216" s="16" t="s">
        <v>9169</v>
      </c>
      <c r="D4216">
        <f t="shared" si="0"/>
        <v>30</v>
      </c>
      <c r="E4216" t="str">
        <f t="shared" si="1"/>
        <v>$1,500,000</v>
      </c>
      <c r="F4216" t="str">
        <f t="shared" si="2"/>
        <v/>
      </c>
      <c r="G4216" t="str">
        <f t="shared" si="3"/>
        <v>$1,500,000</v>
      </c>
      <c r="H4216" t="s">
        <v>226</v>
      </c>
      <c r="J4216" t="s">
        <v>51</v>
      </c>
      <c r="K4216" t="s">
        <v>101</v>
      </c>
      <c r="L4216">
        <v>1500000</v>
      </c>
      <c r="M4216" t="s">
        <v>6111</v>
      </c>
    </row>
    <row r="4217" spans="1:13">
      <c r="A4217">
        <v>6087</v>
      </c>
      <c r="B4217" t="s">
        <v>9</v>
      </c>
      <c r="C4217" s="16" t="s">
        <v>9170</v>
      </c>
      <c r="D4217">
        <f t="shared" si="0"/>
        <v>30</v>
      </c>
      <c r="E4217" t="str">
        <f t="shared" si="1"/>
        <v>$1,470,360</v>
      </c>
      <c r="F4217" t="str">
        <f t="shared" si="2"/>
        <v/>
      </c>
      <c r="G4217" t="str">
        <f t="shared" si="3"/>
        <v>$1,470,360</v>
      </c>
      <c r="H4217" t="s">
        <v>9171</v>
      </c>
      <c r="J4217" t="s">
        <v>51</v>
      </c>
      <c r="K4217" t="s">
        <v>101</v>
      </c>
      <c r="L4217">
        <v>1470360</v>
      </c>
      <c r="M4217" t="s">
        <v>1863</v>
      </c>
    </row>
    <row r="4218" spans="1:13">
      <c r="A4218">
        <v>6088</v>
      </c>
      <c r="B4218" t="s">
        <v>9</v>
      </c>
      <c r="C4218" s="16" t="s">
        <v>9172</v>
      </c>
      <c r="D4218">
        <f t="shared" si="0"/>
        <v>30</v>
      </c>
      <c r="E4218" t="str">
        <f t="shared" si="1"/>
        <v>$854,957 [minimum, counts $770,610]</v>
      </c>
      <c r="F4218">
        <f t="shared" si="2"/>
        <v>9</v>
      </c>
      <c r="G4218" t="str">
        <f t="shared" si="3"/>
        <v>$854,957</v>
      </c>
      <c r="H4218" t="s">
        <v>9173</v>
      </c>
      <c r="J4218" t="s">
        <v>51</v>
      </c>
      <c r="K4218" t="s">
        <v>101</v>
      </c>
      <c r="L4218">
        <v>854957</v>
      </c>
      <c r="M4218" t="s">
        <v>5391</v>
      </c>
    </row>
    <row r="4219" spans="1:13">
      <c r="A4219">
        <v>6089</v>
      </c>
      <c r="B4219" t="s">
        <v>9</v>
      </c>
      <c r="C4219" s="16" t="s">
        <v>9174</v>
      </c>
      <c r="D4219">
        <f t="shared" si="0"/>
        <v>30</v>
      </c>
      <c r="E4219" t="str">
        <f t="shared" si="1"/>
        <v>$770,610 [minimum]</v>
      </c>
      <c r="F4219">
        <f t="shared" si="2"/>
        <v>9</v>
      </c>
      <c r="G4219" t="str">
        <f t="shared" si="3"/>
        <v>$770,610</v>
      </c>
      <c r="H4219" t="s">
        <v>9014</v>
      </c>
      <c r="J4219" t="s">
        <v>51</v>
      </c>
      <c r="K4219" t="s">
        <v>101</v>
      </c>
      <c r="L4219">
        <v>770610</v>
      </c>
      <c r="M4219" t="s">
        <v>6002</v>
      </c>
    </row>
    <row r="4220" spans="1:13">
      <c r="A4220">
        <v>6090</v>
      </c>
      <c r="B4220" t="s">
        <v>9</v>
      </c>
      <c r="C4220" s="16" t="s">
        <v>9175</v>
      </c>
      <c r="D4220">
        <f t="shared" si="0"/>
        <v>30</v>
      </c>
      <c r="E4220" t="str">
        <f t="shared" si="1"/>
        <v>$687,456 [minimum]</v>
      </c>
      <c r="F4220">
        <f t="shared" si="2"/>
        <v>9</v>
      </c>
      <c r="G4220" t="str">
        <f t="shared" si="3"/>
        <v>$687,456</v>
      </c>
      <c r="H4220" t="s">
        <v>8937</v>
      </c>
      <c r="J4220" t="s">
        <v>51</v>
      </c>
      <c r="K4220" t="s">
        <v>101</v>
      </c>
      <c r="L4220">
        <v>687456</v>
      </c>
      <c r="M4220" t="s">
        <v>4568</v>
      </c>
    </row>
    <row r="4221" spans="1:13">
      <c r="A4221">
        <v>6091</v>
      </c>
      <c r="B4221" t="s">
        <v>9</v>
      </c>
      <c r="C4221" s="16" t="s">
        <v>9176</v>
      </c>
      <c r="D4221">
        <f t="shared" si="0"/>
        <v>30</v>
      </c>
      <c r="E4221" t="str">
        <f t="shared" si="1"/>
        <v>$112,130 [rel 12/4, s 12/12, r 12/19]</v>
      </c>
      <c r="F4221">
        <f t="shared" si="2"/>
        <v>9</v>
      </c>
      <c r="G4221" t="str">
        <f t="shared" si="3"/>
        <v>$112,130</v>
      </c>
      <c r="H4221" t="s">
        <v>9177</v>
      </c>
      <c r="J4221" t="s">
        <v>51</v>
      </c>
      <c r="K4221" t="s">
        <v>101</v>
      </c>
      <c r="L4221">
        <v>112130</v>
      </c>
      <c r="M4221" t="s">
        <v>4835</v>
      </c>
    </row>
    <row r="4222" spans="1:13">
      <c r="A4222">
        <v>6093</v>
      </c>
      <c r="B4222" t="s">
        <v>9</v>
      </c>
      <c r="C4222" s="16" t="s">
        <v>9178</v>
      </c>
      <c r="D4222">
        <f t="shared" si="0"/>
        <v>30</v>
      </c>
      <c r="E4222" t="str">
        <f t="shared" si="1"/>
        <v>$15,344,000</v>
      </c>
      <c r="F4222" t="str">
        <f t="shared" si="2"/>
        <v/>
      </c>
      <c r="G4222" t="str">
        <f t="shared" si="3"/>
        <v>$15,344,000</v>
      </c>
      <c r="H4222" t="s">
        <v>9179</v>
      </c>
      <c r="J4222" t="s">
        <v>53</v>
      </c>
      <c r="K4222" t="s">
        <v>101</v>
      </c>
      <c r="L4222">
        <v>15344000</v>
      </c>
      <c r="M4222" t="s">
        <v>1223</v>
      </c>
    </row>
    <row r="4223" spans="1:13">
      <c r="A4223">
        <v>6094</v>
      </c>
      <c r="B4223" t="s">
        <v>9</v>
      </c>
      <c r="C4223" s="16" t="s">
        <v>9180</v>
      </c>
      <c r="D4223">
        <f t="shared" si="0"/>
        <v>30</v>
      </c>
      <c r="E4223" t="str">
        <f t="shared" si="1"/>
        <v>$8,600,000</v>
      </c>
      <c r="F4223" t="str">
        <f t="shared" si="2"/>
        <v/>
      </c>
      <c r="G4223" t="str">
        <f t="shared" si="3"/>
        <v>$8,600,000</v>
      </c>
      <c r="H4223" t="s">
        <v>1900</v>
      </c>
      <c r="J4223" t="s">
        <v>53</v>
      </c>
      <c r="K4223" t="s">
        <v>101</v>
      </c>
      <c r="L4223">
        <v>8600000</v>
      </c>
      <c r="M4223" t="s">
        <v>1307</v>
      </c>
    </row>
    <row r="4224" spans="1:13">
      <c r="A4224">
        <v>6095</v>
      </c>
      <c r="B4224" t="s">
        <v>9</v>
      </c>
      <c r="C4224" s="16" t="s">
        <v>9181</v>
      </c>
      <c r="D4224">
        <f t="shared" si="0"/>
        <v>30</v>
      </c>
      <c r="E4224" t="str">
        <f t="shared" si="1"/>
        <v>$8,350,000</v>
      </c>
      <c r="F4224" t="str">
        <f t="shared" si="2"/>
        <v/>
      </c>
      <c r="G4224" t="str">
        <f t="shared" si="3"/>
        <v>$8,350,000</v>
      </c>
      <c r="H4224" t="s">
        <v>9182</v>
      </c>
      <c r="J4224" t="s">
        <v>53</v>
      </c>
      <c r="K4224" t="s">
        <v>101</v>
      </c>
      <c r="L4224">
        <v>8350000</v>
      </c>
      <c r="M4224" t="s">
        <v>4843</v>
      </c>
    </row>
    <row r="4225" spans="1:13">
      <c r="A4225">
        <v>6096</v>
      </c>
      <c r="B4225" t="s">
        <v>9</v>
      </c>
      <c r="C4225" s="16" t="s">
        <v>9183</v>
      </c>
      <c r="D4225">
        <f t="shared" si="0"/>
        <v>30</v>
      </c>
      <c r="E4225" t="str">
        <f t="shared" si="1"/>
        <v>$7,000,000</v>
      </c>
      <c r="F4225" t="str">
        <f t="shared" si="2"/>
        <v/>
      </c>
      <c r="G4225" t="str">
        <f t="shared" si="3"/>
        <v>$7,000,000</v>
      </c>
      <c r="H4225" t="s">
        <v>268</v>
      </c>
      <c r="J4225" t="s">
        <v>53</v>
      </c>
      <c r="K4225" t="s">
        <v>101</v>
      </c>
      <c r="L4225">
        <v>7000000</v>
      </c>
      <c r="M4225" t="s">
        <v>3880</v>
      </c>
    </row>
    <row r="4226" spans="1:13">
      <c r="A4226">
        <v>6097</v>
      </c>
      <c r="B4226" t="s">
        <v>9</v>
      </c>
      <c r="C4226" s="16" t="s">
        <v>9184</v>
      </c>
      <c r="D4226">
        <f t="shared" si="0"/>
        <v>30</v>
      </c>
      <c r="E4226" t="str">
        <f t="shared" si="1"/>
        <v>$6,150,000</v>
      </c>
      <c r="F4226" t="str">
        <f t="shared" si="2"/>
        <v/>
      </c>
      <c r="G4226" t="str">
        <f t="shared" si="3"/>
        <v>$6,150,000</v>
      </c>
      <c r="H4226" t="s">
        <v>9185</v>
      </c>
      <c r="J4226" t="s">
        <v>53</v>
      </c>
      <c r="K4226" t="s">
        <v>101</v>
      </c>
      <c r="L4226">
        <v>6150000</v>
      </c>
      <c r="M4226" t="s">
        <v>5920</v>
      </c>
    </row>
    <row r="4227" spans="1:13">
      <c r="A4227">
        <v>6098</v>
      </c>
      <c r="B4227" t="s">
        <v>9</v>
      </c>
      <c r="C4227" s="16" t="s">
        <v>9186</v>
      </c>
      <c r="D4227">
        <f t="shared" si="0"/>
        <v>30</v>
      </c>
      <c r="E4227" t="str">
        <f t="shared" si="1"/>
        <v>$5,632,200</v>
      </c>
      <c r="F4227" t="str">
        <f t="shared" si="2"/>
        <v/>
      </c>
      <c r="G4227" t="str">
        <f t="shared" si="3"/>
        <v>$5,632,200</v>
      </c>
      <c r="H4227" t="s">
        <v>8771</v>
      </c>
      <c r="J4227" t="s">
        <v>53</v>
      </c>
      <c r="K4227" t="s">
        <v>101</v>
      </c>
      <c r="L4227">
        <v>5632200</v>
      </c>
      <c r="M4227" t="s">
        <v>6067</v>
      </c>
    </row>
    <row r="4228" spans="1:13">
      <c r="A4228">
        <v>6099</v>
      </c>
      <c r="B4228" t="s">
        <v>9</v>
      </c>
      <c r="C4228" s="16" t="s">
        <v>9187</v>
      </c>
      <c r="D4228">
        <f t="shared" si="0"/>
        <v>30</v>
      </c>
      <c r="E4228" t="str">
        <f t="shared" si="1"/>
        <v>$4,404,629</v>
      </c>
      <c r="F4228" t="str">
        <f t="shared" si="2"/>
        <v/>
      </c>
      <c r="G4228" t="str">
        <f t="shared" si="3"/>
        <v>$4,404,629</v>
      </c>
      <c r="H4228" t="s">
        <v>9188</v>
      </c>
      <c r="J4228" t="s">
        <v>53</v>
      </c>
      <c r="K4228" t="s">
        <v>101</v>
      </c>
      <c r="L4228">
        <v>4404629</v>
      </c>
      <c r="M4228" t="s">
        <v>575</v>
      </c>
    </row>
    <row r="4229" spans="1:13">
      <c r="A4229">
        <v>6100</v>
      </c>
      <c r="B4229" t="s">
        <v>9</v>
      </c>
      <c r="C4229" s="16" t="s">
        <v>9189</v>
      </c>
      <c r="D4229">
        <f t="shared" si="0"/>
        <v>30</v>
      </c>
      <c r="E4229" t="str">
        <f t="shared" si="1"/>
        <v>$1,890,000</v>
      </c>
      <c r="F4229" t="str">
        <f t="shared" si="2"/>
        <v/>
      </c>
      <c r="G4229" t="str">
        <f t="shared" si="3"/>
        <v>$1,890,000</v>
      </c>
      <c r="H4229" t="s">
        <v>9190</v>
      </c>
      <c r="J4229" t="s">
        <v>53</v>
      </c>
      <c r="K4229" t="s">
        <v>101</v>
      </c>
      <c r="L4229">
        <v>1890000</v>
      </c>
      <c r="M4229" t="s">
        <v>4510</v>
      </c>
    </row>
    <row r="4230" spans="1:13">
      <c r="A4230">
        <v>6101</v>
      </c>
      <c r="B4230" t="s">
        <v>9</v>
      </c>
      <c r="C4230" s="16" t="s">
        <v>9191</v>
      </c>
      <c r="D4230">
        <f t="shared" si="0"/>
        <v>30</v>
      </c>
      <c r="E4230" t="str">
        <f t="shared" si="1"/>
        <v>$1,652,280</v>
      </c>
      <c r="F4230" t="str">
        <f t="shared" si="2"/>
        <v/>
      </c>
      <c r="G4230" t="str">
        <f t="shared" si="3"/>
        <v>$1,652,280</v>
      </c>
      <c r="H4230" t="s">
        <v>9192</v>
      </c>
      <c r="J4230" t="s">
        <v>53</v>
      </c>
      <c r="K4230" t="s">
        <v>101</v>
      </c>
      <c r="L4230">
        <v>1652280</v>
      </c>
      <c r="M4230" t="s">
        <v>4526</v>
      </c>
    </row>
    <row r="4231" spans="1:13">
      <c r="A4231">
        <v>6102</v>
      </c>
      <c r="B4231" t="s">
        <v>9</v>
      </c>
      <c r="C4231" s="16" t="s">
        <v>9193</v>
      </c>
      <c r="D4231">
        <f t="shared" si="0"/>
        <v>30</v>
      </c>
      <c r="E4231" t="str">
        <f t="shared" si="1"/>
        <v>$1,600,000</v>
      </c>
      <c r="F4231" t="str">
        <f t="shared" si="2"/>
        <v/>
      </c>
      <c r="G4231" t="str">
        <f t="shared" si="3"/>
        <v>$1,600,000</v>
      </c>
      <c r="H4231" t="s">
        <v>3109</v>
      </c>
      <c r="J4231" t="s">
        <v>53</v>
      </c>
      <c r="K4231" t="s">
        <v>101</v>
      </c>
      <c r="L4231">
        <v>1600000</v>
      </c>
      <c r="M4231" t="s">
        <v>4695</v>
      </c>
    </row>
    <row r="4232" spans="1:13">
      <c r="A4232">
        <v>6103</v>
      </c>
      <c r="B4232" t="s">
        <v>9</v>
      </c>
      <c r="C4232" s="16" t="s">
        <v>9194</v>
      </c>
      <c r="D4232">
        <f t="shared" si="0"/>
        <v>30</v>
      </c>
      <c r="E4232" t="str">
        <f t="shared" si="1"/>
        <v>$926,678 [minimum, counts $770,610]</v>
      </c>
      <c r="F4232">
        <f t="shared" si="2"/>
        <v>9</v>
      </c>
      <c r="G4232" t="str">
        <f t="shared" si="3"/>
        <v>$926,678</v>
      </c>
      <c r="H4232" t="s">
        <v>9195</v>
      </c>
      <c r="J4232" t="s">
        <v>53</v>
      </c>
      <c r="K4232" t="s">
        <v>101</v>
      </c>
      <c r="L4232">
        <v>926678</v>
      </c>
      <c r="M4232" t="s">
        <v>4859</v>
      </c>
    </row>
    <row r="4233" spans="1:13">
      <c r="A4233">
        <v>6104</v>
      </c>
      <c r="B4233" t="s">
        <v>9</v>
      </c>
      <c r="C4233" s="16" t="s">
        <v>9196</v>
      </c>
      <c r="D4233">
        <f t="shared" si="0"/>
        <v>30</v>
      </c>
      <c r="E4233" t="str">
        <f t="shared" si="1"/>
        <v>$826,046</v>
      </c>
      <c r="F4233" t="str">
        <f t="shared" si="2"/>
        <v/>
      </c>
      <c r="G4233" t="str">
        <f t="shared" si="3"/>
        <v>$826,046</v>
      </c>
      <c r="H4233" t="s">
        <v>9197</v>
      </c>
      <c r="J4233" t="s">
        <v>53</v>
      </c>
      <c r="K4233" t="s">
        <v>101</v>
      </c>
      <c r="L4233">
        <v>826046</v>
      </c>
      <c r="M4233" t="s">
        <v>5792</v>
      </c>
    </row>
    <row r="4234" spans="1:13">
      <c r="A4234">
        <v>6105</v>
      </c>
      <c r="B4234" t="s">
        <v>9</v>
      </c>
      <c r="C4234" s="16" t="s">
        <v>9198</v>
      </c>
      <c r="D4234">
        <f t="shared" si="0"/>
        <v>30</v>
      </c>
      <c r="E4234" t="str">
        <f t="shared" si="1"/>
        <v>$800,000</v>
      </c>
      <c r="F4234" t="str">
        <f t="shared" si="2"/>
        <v/>
      </c>
      <c r="G4234" t="str">
        <f t="shared" si="3"/>
        <v>$800,000</v>
      </c>
      <c r="H4234" t="s">
        <v>9199</v>
      </c>
      <c r="J4234" t="s">
        <v>53</v>
      </c>
      <c r="K4234" t="s">
        <v>101</v>
      </c>
      <c r="L4234">
        <v>800000</v>
      </c>
      <c r="M4234" t="s">
        <v>2964</v>
      </c>
    </row>
    <row r="4235" spans="1:13">
      <c r="A4235">
        <v>6106</v>
      </c>
      <c r="B4235" t="s">
        <v>9</v>
      </c>
      <c r="C4235" s="16" t="s">
        <v>9200</v>
      </c>
      <c r="D4235">
        <f t="shared" si="0"/>
        <v>30</v>
      </c>
      <c r="E4235" t="str">
        <f t="shared" si="1"/>
        <v>$687,456 [minimum]</v>
      </c>
      <c r="F4235">
        <f t="shared" si="2"/>
        <v>9</v>
      </c>
      <c r="G4235" t="str">
        <f t="shared" si="3"/>
        <v>$687,456</v>
      </c>
      <c r="H4235" t="s">
        <v>8937</v>
      </c>
      <c r="J4235" t="s">
        <v>53</v>
      </c>
      <c r="K4235" t="s">
        <v>101</v>
      </c>
      <c r="L4235">
        <v>687456</v>
      </c>
      <c r="M4235" t="s">
        <v>5758</v>
      </c>
    </row>
    <row r="4236" spans="1:13">
      <c r="A4236">
        <v>6107</v>
      </c>
      <c r="B4236" t="s">
        <v>9</v>
      </c>
      <c r="C4236" s="16" t="s">
        <v>9201</v>
      </c>
      <c r="D4236">
        <f t="shared" si="0"/>
        <v>30</v>
      </c>
      <c r="E4236" t="str">
        <f t="shared" si="1"/>
        <v>$623,694 [min, c $602,039, s 12/14]</v>
      </c>
      <c r="F4236">
        <f t="shared" si="2"/>
        <v>9</v>
      </c>
      <c r="G4236" t="str">
        <f t="shared" si="3"/>
        <v>$623,694</v>
      </c>
      <c r="H4236" t="s">
        <v>9202</v>
      </c>
      <c r="J4236" t="s">
        <v>53</v>
      </c>
      <c r="K4236" t="s">
        <v>101</v>
      </c>
      <c r="L4236">
        <v>623694</v>
      </c>
      <c r="M4236" t="s">
        <v>5844</v>
      </c>
    </row>
    <row r="4237" spans="1:13">
      <c r="A4237">
        <v>6108</v>
      </c>
      <c r="B4237" t="s">
        <v>9</v>
      </c>
      <c r="C4237" s="16" t="s">
        <v>9203</v>
      </c>
      <c r="D4237">
        <f t="shared" si="0"/>
        <v>30</v>
      </c>
      <c r="E4237" t="str">
        <f t="shared" si="1"/>
        <v>$304,897 [min, c $211,918, rel 12/13]</v>
      </c>
      <c r="F4237">
        <f t="shared" si="2"/>
        <v>9</v>
      </c>
      <c r="G4237" t="str">
        <f t="shared" si="3"/>
        <v>$304,897</v>
      </c>
      <c r="H4237" t="s">
        <v>9204</v>
      </c>
      <c r="J4237" t="s">
        <v>53</v>
      </c>
      <c r="K4237" t="s">
        <v>101</v>
      </c>
      <c r="L4237">
        <v>304897</v>
      </c>
      <c r="M4237" t="s">
        <v>5905</v>
      </c>
    </row>
    <row r="4238" spans="1:13">
      <c r="A4238">
        <v>6109</v>
      </c>
      <c r="B4238" t="s">
        <v>9</v>
      </c>
      <c r="C4238" s="16" t="s">
        <v>9205</v>
      </c>
      <c r="D4238">
        <f t="shared" si="0"/>
        <v>30</v>
      </c>
      <c r="E4238" t="str">
        <f t="shared" si="1"/>
        <v>$56,065 [min, signed 1/8, rel 1/29]</v>
      </c>
      <c r="F4238">
        <f t="shared" si="2"/>
        <v>8</v>
      </c>
      <c r="G4238" t="str">
        <f t="shared" si="3"/>
        <v>$56,065</v>
      </c>
      <c r="H4238" t="s">
        <v>9206</v>
      </c>
      <c r="J4238" t="s">
        <v>53</v>
      </c>
      <c r="K4238" t="s">
        <v>101</v>
      </c>
      <c r="L4238">
        <v>56065</v>
      </c>
      <c r="M4238" t="s">
        <v>5141</v>
      </c>
    </row>
    <row r="4239" spans="1:13">
      <c r="A4239">
        <v>6111</v>
      </c>
      <c r="B4239" t="s">
        <v>9</v>
      </c>
      <c r="C4239" s="16" t="s">
        <v>9207</v>
      </c>
      <c r="D4239">
        <f t="shared" si="0"/>
        <v>30</v>
      </c>
      <c r="E4239" t="str">
        <f t="shared" si="1"/>
        <v>$19,490,625</v>
      </c>
      <c r="F4239" t="str">
        <f t="shared" si="2"/>
        <v/>
      </c>
      <c r="G4239" t="str">
        <f t="shared" si="3"/>
        <v>$19,490,625</v>
      </c>
      <c r="H4239" t="s">
        <v>9208</v>
      </c>
      <c r="J4239" t="s">
        <v>55</v>
      </c>
      <c r="K4239" t="s">
        <v>101</v>
      </c>
      <c r="L4239">
        <v>19490625</v>
      </c>
      <c r="M4239" t="s">
        <v>744</v>
      </c>
    </row>
    <row r="4240" spans="1:13">
      <c r="A4240">
        <v>6112</v>
      </c>
      <c r="B4240" t="s">
        <v>9</v>
      </c>
      <c r="C4240" s="16" t="s">
        <v>9209</v>
      </c>
      <c r="D4240">
        <f t="shared" si="0"/>
        <v>30</v>
      </c>
      <c r="E4240" t="str">
        <f t="shared" si="1"/>
        <v>$13,735,000</v>
      </c>
      <c r="F4240" t="str">
        <f t="shared" si="2"/>
        <v/>
      </c>
      <c r="G4240" t="str">
        <f t="shared" si="3"/>
        <v>$13,735,000</v>
      </c>
      <c r="H4240" t="s">
        <v>9210</v>
      </c>
      <c r="J4240" t="s">
        <v>55</v>
      </c>
      <c r="K4240" t="s">
        <v>101</v>
      </c>
      <c r="L4240">
        <v>13735000</v>
      </c>
      <c r="M4240" t="s">
        <v>318</v>
      </c>
    </row>
    <row r="4241" spans="1:13">
      <c r="A4241">
        <v>6113</v>
      </c>
      <c r="B4241" t="s">
        <v>9</v>
      </c>
      <c r="C4241" s="16" t="s">
        <v>9211</v>
      </c>
      <c r="D4241">
        <f t="shared" si="0"/>
        <v>30</v>
      </c>
      <c r="E4241" t="str">
        <f t="shared" si="1"/>
        <v>$13,248,596</v>
      </c>
      <c r="F4241" t="str">
        <f t="shared" si="2"/>
        <v/>
      </c>
      <c r="G4241" t="str">
        <f t="shared" si="3"/>
        <v>$13,248,596</v>
      </c>
      <c r="H4241" t="s">
        <v>9212</v>
      </c>
      <c r="J4241" t="s">
        <v>55</v>
      </c>
      <c r="K4241" t="s">
        <v>101</v>
      </c>
      <c r="L4241">
        <v>13248596</v>
      </c>
      <c r="M4241" t="s">
        <v>3249</v>
      </c>
    </row>
    <row r="4242" spans="1:13">
      <c r="A4242">
        <v>6114</v>
      </c>
      <c r="B4242" t="s">
        <v>9</v>
      </c>
      <c r="C4242" s="16" t="s">
        <v>9213</v>
      </c>
      <c r="D4242">
        <f t="shared" si="0"/>
        <v>30</v>
      </c>
      <c r="E4242" t="str">
        <f t="shared" si="1"/>
        <v>$5,632,200</v>
      </c>
      <c r="F4242" t="str">
        <f t="shared" si="2"/>
        <v/>
      </c>
      <c r="G4242" t="str">
        <f t="shared" si="3"/>
        <v>$5,632,200</v>
      </c>
      <c r="H4242" t="s">
        <v>8945</v>
      </c>
      <c r="J4242" t="s">
        <v>55</v>
      </c>
      <c r="K4242" t="s">
        <v>101</v>
      </c>
      <c r="L4242">
        <v>5632200</v>
      </c>
      <c r="M4242" t="s">
        <v>3754</v>
      </c>
    </row>
    <row r="4243" spans="1:13">
      <c r="A4243">
        <v>6115</v>
      </c>
      <c r="B4243" t="s">
        <v>9</v>
      </c>
      <c r="C4243" s="16" t="s">
        <v>9214</v>
      </c>
      <c r="D4243">
        <f t="shared" si="0"/>
        <v>30</v>
      </c>
      <c r="E4243" t="str">
        <f t="shared" si="1"/>
        <v>$4,350,000</v>
      </c>
      <c r="F4243" t="str">
        <f t="shared" si="2"/>
        <v/>
      </c>
      <c r="G4243" t="str">
        <f t="shared" si="3"/>
        <v>$4,350,000</v>
      </c>
      <c r="H4243" t="s">
        <v>7791</v>
      </c>
      <c r="J4243" t="s">
        <v>55</v>
      </c>
      <c r="K4243" t="s">
        <v>101</v>
      </c>
      <c r="L4243">
        <v>4350000</v>
      </c>
      <c r="M4243" t="s">
        <v>3265</v>
      </c>
    </row>
    <row r="4244" spans="1:13">
      <c r="A4244">
        <v>6116</v>
      </c>
      <c r="B4244" t="s">
        <v>9</v>
      </c>
      <c r="C4244" s="16" t="s">
        <v>9215</v>
      </c>
      <c r="D4244">
        <f t="shared" si="0"/>
        <v>30</v>
      </c>
      <c r="E4244" t="str">
        <f t="shared" si="1"/>
        <v>$4,000,000</v>
      </c>
      <c r="F4244" t="str">
        <f t="shared" si="2"/>
        <v/>
      </c>
      <c r="G4244" t="str">
        <f t="shared" si="3"/>
        <v>$4,000,000</v>
      </c>
      <c r="H4244" t="s">
        <v>116</v>
      </c>
      <c r="J4244" t="s">
        <v>55</v>
      </c>
      <c r="K4244" t="s">
        <v>101</v>
      </c>
      <c r="L4244">
        <v>4000000</v>
      </c>
      <c r="M4244" t="s">
        <v>3770</v>
      </c>
    </row>
    <row r="4245" spans="1:13">
      <c r="A4245">
        <v>6117</v>
      </c>
      <c r="B4245" t="s">
        <v>9</v>
      </c>
      <c r="C4245" s="16" t="s">
        <v>8442</v>
      </c>
      <c r="D4245">
        <f t="shared" si="0"/>
        <v>30</v>
      </c>
      <c r="E4245" t="str">
        <f t="shared" si="1"/>
        <v>$3,100,000</v>
      </c>
      <c r="F4245" t="str">
        <f t="shared" si="2"/>
        <v/>
      </c>
      <c r="G4245" t="str">
        <f t="shared" si="3"/>
        <v>$3,100,000</v>
      </c>
      <c r="H4245" t="s">
        <v>2431</v>
      </c>
      <c r="J4245" t="s">
        <v>55</v>
      </c>
      <c r="K4245" t="s">
        <v>101</v>
      </c>
      <c r="L4245">
        <v>3100000</v>
      </c>
      <c r="M4245" t="s">
        <v>614</v>
      </c>
    </row>
    <row r="4246" spans="1:13">
      <c r="A4246">
        <v>6118</v>
      </c>
      <c r="B4246" t="s">
        <v>9</v>
      </c>
      <c r="C4246" s="16" t="s">
        <v>8469</v>
      </c>
      <c r="D4246">
        <f t="shared" si="0"/>
        <v>30</v>
      </c>
      <c r="E4246" t="str">
        <f t="shared" si="1"/>
        <v>$2,500,000</v>
      </c>
      <c r="F4246" t="str">
        <f t="shared" si="2"/>
        <v/>
      </c>
      <c r="G4246" t="str">
        <f t="shared" si="3"/>
        <v>$2,500,000</v>
      </c>
      <c r="H4246" t="s">
        <v>527</v>
      </c>
      <c r="J4246" t="s">
        <v>55</v>
      </c>
      <c r="K4246" t="s">
        <v>101</v>
      </c>
      <c r="L4246">
        <v>2500000</v>
      </c>
      <c r="M4246" t="s">
        <v>4789</v>
      </c>
    </row>
    <row r="4247" spans="1:13">
      <c r="A4247">
        <v>6119</v>
      </c>
      <c r="B4247" t="s">
        <v>9</v>
      </c>
      <c r="C4247" s="16" t="s">
        <v>9216</v>
      </c>
      <c r="D4247">
        <f t="shared" si="0"/>
        <v>30</v>
      </c>
      <c r="E4247" t="str">
        <f t="shared" si="1"/>
        <v>$2,172,000</v>
      </c>
      <c r="F4247" t="str">
        <f t="shared" si="2"/>
        <v/>
      </c>
      <c r="G4247" t="str">
        <f t="shared" si="3"/>
        <v>$2,172,000</v>
      </c>
      <c r="H4247" t="s">
        <v>9217</v>
      </c>
      <c r="J4247" t="s">
        <v>55</v>
      </c>
      <c r="K4247" t="s">
        <v>101</v>
      </c>
      <c r="L4247">
        <v>2172000</v>
      </c>
      <c r="M4247" t="s">
        <v>2751</v>
      </c>
    </row>
    <row r="4248" spans="1:13">
      <c r="A4248">
        <v>6120</v>
      </c>
      <c r="B4248" t="s">
        <v>9</v>
      </c>
      <c r="C4248" s="16" t="s">
        <v>9218</v>
      </c>
      <c r="D4248">
        <f t="shared" si="0"/>
        <v>30</v>
      </c>
      <c r="E4248" t="str">
        <f t="shared" si="1"/>
        <v>$1,756,951</v>
      </c>
      <c r="F4248" t="str">
        <f t="shared" si="2"/>
        <v/>
      </c>
      <c r="G4248" t="str">
        <f t="shared" si="3"/>
        <v>$1,756,951</v>
      </c>
      <c r="H4248" t="s">
        <v>9219</v>
      </c>
      <c r="J4248" t="s">
        <v>55</v>
      </c>
      <c r="K4248" t="s">
        <v>101</v>
      </c>
      <c r="L4248">
        <v>1756951</v>
      </c>
      <c r="M4248" t="s">
        <v>1078</v>
      </c>
    </row>
    <row r="4249" spans="1:13">
      <c r="A4249">
        <v>6121</v>
      </c>
      <c r="B4249" t="s">
        <v>9</v>
      </c>
      <c r="C4249" s="16" t="s">
        <v>9220</v>
      </c>
      <c r="D4249">
        <f t="shared" si="0"/>
        <v>30</v>
      </c>
      <c r="E4249" t="str">
        <f t="shared" si="1"/>
        <v>$1,009,560</v>
      </c>
      <c r="F4249" t="str">
        <f t="shared" si="2"/>
        <v/>
      </c>
      <c r="G4249" t="str">
        <f t="shared" si="3"/>
        <v>$1,009,560</v>
      </c>
      <c r="H4249" t="s">
        <v>9221</v>
      </c>
      <c r="J4249" t="s">
        <v>55</v>
      </c>
      <c r="K4249" t="s">
        <v>101</v>
      </c>
      <c r="L4249">
        <v>1009560</v>
      </c>
      <c r="M4249" t="s">
        <v>721</v>
      </c>
    </row>
    <row r="4250" spans="1:13">
      <c r="A4250">
        <v>6122</v>
      </c>
      <c r="B4250" t="s">
        <v>9</v>
      </c>
      <c r="C4250" s="16" t="s">
        <v>9222</v>
      </c>
      <c r="D4250">
        <f t="shared" si="0"/>
        <v>30</v>
      </c>
      <c r="E4250" t="str">
        <f t="shared" si="1"/>
        <v>$770,610 [minimum]</v>
      </c>
      <c r="F4250">
        <f t="shared" si="2"/>
        <v>9</v>
      </c>
      <c r="G4250" t="str">
        <f t="shared" si="3"/>
        <v>$770,610</v>
      </c>
      <c r="H4250" t="s">
        <v>9014</v>
      </c>
      <c r="J4250" t="s">
        <v>55</v>
      </c>
      <c r="K4250" t="s">
        <v>101</v>
      </c>
      <c r="L4250">
        <v>770610</v>
      </c>
      <c r="M4250" t="s">
        <v>2336</v>
      </c>
    </row>
    <row r="4251" spans="1:13">
      <c r="A4251">
        <v>6123</v>
      </c>
      <c r="B4251" t="s">
        <v>9</v>
      </c>
      <c r="C4251" s="16" t="s">
        <v>9223</v>
      </c>
      <c r="D4251">
        <f t="shared" si="0"/>
        <v>30</v>
      </c>
      <c r="E4251" t="str">
        <f t="shared" si="1"/>
        <v>$434,091 [min, c $419,019, s 1/21]</v>
      </c>
      <c r="F4251">
        <f t="shared" si="2"/>
        <v>9</v>
      </c>
      <c r="G4251" t="str">
        <f t="shared" si="3"/>
        <v>$434,091</v>
      </c>
      <c r="H4251" t="s">
        <v>9224</v>
      </c>
      <c r="J4251" t="s">
        <v>55</v>
      </c>
      <c r="K4251" t="s">
        <v>101</v>
      </c>
      <c r="L4251">
        <v>434091</v>
      </c>
      <c r="M4251" t="s">
        <v>7062</v>
      </c>
    </row>
    <row r="4252" spans="1:13">
      <c r="A4252">
        <v>6124</v>
      </c>
      <c r="B4252" t="s">
        <v>9</v>
      </c>
      <c r="C4252" s="16" t="s">
        <v>9225</v>
      </c>
      <c r="D4252">
        <f t="shared" si="0"/>
        <v>30</v>
      </c>
      <c r="E4252" t="str">
        <f t="shared" si="1"/>
        <v>$427,163 [minimum]</v>
      </c>
      <c r="F4252">
        <f t="shared" si="2"/>
        <v>9</v>
      </c>
      <c r="G4252" t="str">
        <f t="shared" si="3"/>
        <v>$427,163</v>
      </c>
      <c r="H4252" t="s">
        <v>8916</v>
      </c>
      <c r="J4252" t="s">
        <v>55</v>
      </c>
      <c r="K4252" t="s">
        <v>101</v>
      </c>
      <c r="L4252">
        <v>427163</v>
      </c>
      <c r="M4252" t="s">
        <v>4819</v>
      </c>
    </row>
    <row r="4253" spans="1:13">
      <c r="A4253">
        <v>6126</v>
      </c>
      <c r="B4253" t="s">
        <v>9</v>
      </c>
      <c r="C4253" s="16" t="s">
        <v>9226</v>
      </c>
      <c r="D4253">
        <f t="shared" si="0"/>
        <v>30</v>
      </c>
      <c r="E4253" t="str">
        <f t="shared" si="1"/>
        <v>$9,075,000</v>
      </c>
      <c r="F4253" t="str">
        <f t="shared" si="2"/>
        <v/>
      </c>
      <c r="G4253" t="str">
        <f t="shared" si="3"/>
        <v>$9,075,000</v>
      </c>
      <c r="H4253" t="s">
        <v>7393</v>
      </c>
      <c r="J4253" t="s">
        <v>57</v>
      </c>
      <c r="K4253" t="s">
        <v>101</v>
      </c>
      <c r="L4253">
        <v>9075000</v>
      </c>
      <c r="M4253" t="s">
        <v>3334</v>
      </c>
    </row>
    <row r="4254" spans="1:13">
      <c r="A4254">
        <v>6127</v>
      </c>
      <c r="B4254" t="s">
        <v>9</v>
      </c>
      <c r="C4254" s="16" t="s">
        <v>9227</v>
      </c>
      <c r="D4254">
        <f t="shared" si="0"/>
        <v>30</v>
      </c>
      <c r="E4254" t="str">
        <f t="shared" si="1"/>
        <v>$8,376,194</v>
      </c>
      <c r="F4254" t="str">
        <f t="shared" si="2"/>
        <v/>
      </c>
      <c r="G4254" t="str">
        <f t="shared" si="3"/>
        <v>$8,376,194</v>
      </c>
      <c r="H4254" t="s">
        <v>9228</v>
      </c>
      <c r="J4254" t="s">
        <v>57</v>
      </c>
      <c r="K4254" t="s">
        <v>101</v>
      </c>
      <c r="L4254">
        <v>8376194</v>
      </c>
      <c r="M4254" t="s">
        <v>475</v>
      </c>
    </row>
    <row r="4255" spans="1:13">
      <c r="A4255">
        <v>6128</v>
      </c>
      <c r="B4255" t="s">
        <v>9</v>
      </c>
      <c r="C4255" s="16" t="s">
        <v>9229</v>
      </c>
      <c r="D4255">
        <f t="shared" si="0"/>
        <v>30</v>
      </c>
      <c r="E4255" t="str">
        <f t="shared" si="1"/>
        <v>$6,500,000</v>
      </c>
      <c r="F4255" t="str">
        <f t="shared" si="2"/>
        <v/>
      </c>
      <c r="G4255" t="str">
        <f t="shared" si="3"/>
        <v>$6,500,000</v>
      </c>
      <c r="H4255" t="s">
        <v>507</v>
      </c>
      <c r="J4255" t="s">
        <v>57</v>
      </c>
      <c r="K4255" t="s">
        <v>101</v>
      </c>
      <c r="L4255">
        <v>6500000</v>
      </c>
      <c r="M4255" t="s">
        <v>3674</v>
      </c>
    </row>
    <row r="4256" spans="1:13">
      <c r="A4256">
        <v>6129</v>
      </c>
      <c r="B4256" t="s">
        <v>9</v>
      </c>
      <c r="C4256" s="16" t="s">
        <v>9230</v>
      </c>
      <c r="D4256">
        <f t="shared" si="0"/>
        <v>30</v>
      </c>
      <c r="E4256" t="str">
        <f t="shared" si="1"/>
        <v>$6,100,000</v>
      </c>
      <c r="F4256" t="str">
        <f t="shared" si="2"/>
        <v/>
      </c>
      <c r="G4256" t="str">
        <f t="shared" si="3"/>
        <v>$6,100,000</v>
      </c>
      <c r="H4256" t="s">
        <v>3922</v>
      </c>
      <c r="J4256" t="s">
        <v>57</v>
      </c>
      <c r="K4256" t="s">
        <v>101</v>
      </c>
      <c r="L4256">
        <v>6100000</v>
      </c>
      <c r="M4256" t="s">
        <v>2701</v>
      </c>
    </row>
    <row r="4257" spans="1:13">
      <c r="A4257">
        <v>6130</v>
      </c>
      <c r="B4257" t="s">
        <v>9</v>
      </c>
      <c r="C4257" s="16" t="s">
        <v>9231</v>
      </c>
      <c r="D4257">
        <f t="shared" si="0"/>
        <v>30</v>
      </c>
      <c r="E4257" t="str">
        <f t="shared" si="1"/>
        <v>$5,850,000</v>
      </c>
      <c r="F4257" t="str">
        <f t="shared" si="2"/>
        <v/>
      </c>
      <c r="G4257" t="str">
        <f t="shared" si="3"/>
        <v>$5,850,000</v>
      </c>
      <c r="H4257" t="s">
        <v>9232</v>
      </c>
      <c r="J4257" t="s">
        <v>57</v>
      </c>
      <c r="K4257" t="s">
        <v>101</v>
      </c>
      <c r="L4257">
        <v>5850000</v>
      </c>
      <c r="M4257" t="s">
        <v>4697</v>
      </c>
    </row>
    <row r="4258" spans="1:13">
      <c r="A4258">
        <v>6131</v>
      </c>
      <c r="B4258" t="s">
        <v>9</v>
      </c>
      <c r="C4258" s="16" t="s">
        <v>9233</v>
      </c>
      <c r="D4258">
        <f t="shared" si="0"/>
        <v>30</v>
      </c>
      <c r="E4258" t="str">
        <f t="shared" si="1"/>
        <v>$4,350,000 [released 1/28/08]</v>
      </c>
      <c r="F4258">
        <f t="shared" si="2"/>
        <v>11</v>
      </c>
      <c r="G4258" t="str">
        <f t="shared" si="3"/>
        <v>$4,350,000</v>
      </c>
      <c r="H4258" t="s">
        <v>8834</v>
      </c>
      <c r="J4258" t="s">
        <v>57</v>
      </c>
      <c r="K4258" t="s">
        <v>101</v>
      </c>
      <c r="L4258">
        <v>4350000</v>
      </c>
      <c r="M4258" t="s">
        <v>4857</v>
      </c>
    </row>
    <row r="4259" spans="1:13">
      <c r="A4259">
        <v>6132</v>
      </c>
      <c r="B4259" t="s">
        <v>9</v>
      </c>
      <c r="C4259" s="16" t="s">
        <v>9234</v>
      </c>
      <c r="D4259">
        <f t="shared" si="0"/>
        <v>30</v>
      </c>
      <c r="E4259" t="str">
        <f t="shared" si="1"/>
        <v>$3,377,160</v>
      </c>
      <c r="F4259" t="str">
        <f t="shared" si="2"/>
        <v/>
      </c>
      <c r="G4259" t="str">
        <f t="shared" si="3"/>
        <v>$3,377,160</v>
      </c>
      <c r="H4259" t="s">
        <v>9235</v>
      </c>
      <c r="J4259" t="s">
        <v>57</v>
      </c>
      <c r="K4259" t="s">
        <v>101</v>
      </c>
      <c r="L4259">
        <v>3377160</v>
      </c>
      <c r="M4259" t="s">
        <v>793</v>
      </c>
    </row>
    <row r="4260" spans="1:13">
      <c r="A4260">
        <v>6133</v>
      </c>
      <c r="B4260" t="s">
        <v>9</v>
      </c>
      <c r="C4260" s="16" t="s">
        <v>9236</v>
      </c>
      <c r="D4260">
        <f t="shared" si="0"/>
        <v>30</v>
      </c>
      <c r="E4260" t="str">
        <f t="shared" si="1"/>
        <v>$2,411,160</v>
      </c>
      <c r="F4260" t="str">
        <f t="shared" si="2"/>
        <v/>
      </c>
      <c r="G4260" t="str">
        <f t="shared" si="3"/>
        <v>$2,411,160</v>
      </c>
      <c r="H4260" t="s">
        <v>9237</v>
      </c>
      <c r="J4260" t="s">
        <v>57</v>
      </c>
      <c r="K4260" t="s">
        <v>101</v>
      </c>
      <c r="L4260">
        <v>2411160</v>
      </c>
      <c r="M4260" t="s">
        <v>1344</v>
      </c>
    </row>
    <row r="4261" spans="1:13">
      <c r="A4261">
        <v>6134</v>
      </c>
      <c r="B4261" t="s">
        <v>9</v>
      </c>
      <c r="C4261" s="16" t="s">
        <v>9238</v>
      </c>
      <c r="D4261">
        <f t="shared" si="0"/>
        <v>30</v>
      </c>
      <c r="E4261" t="str">
        <f t="shared" si="1"/>
        <v>$1,376,040</v>
      </c>
      <c r="F4261" t="str">
        <f t="shared" si="2"/>
        <v/>
      </c>
      <c r="G4261" t="str">
        <f t="shared" si="3"/>
        <v>$1,376,040</v>
      </c>
      <c r="H4261" t="s">
        <v>9239</v>
      </c>
      <c r="J4261" t="s">
        <v>57</v>
      </c>
      <c r="K4261" t="s">
        <v>101</v>
      </c>
      <c r="L4261">
        <v>1376040</v>
      </c>
      <c r="M4261" t="s">
        <v>4242</v>
      </c>
    </row>
    <row r="4262" spans="1:13">
      <c r="A4262">
        <v>6135</v>
      </c>
      <c r="B4262" t="s">
        <v>9</v>
      </c>
      <c r="C4262" s="16" t="s">
        <v>9240</v>
      </c>
      <c r="D4262">
        <f t="shared" si="0"/>
        <v>30</v>
      </c>
      <c r="E4262" t="str">
        <f t="shared" si="1"/>
        <v>$1,285,200</v>
      </c>
      <c r="F4262" t="str">
        <f t="shared" si="2"/>
        <v/>
      </c>
      <c r="G4262" t="str">
        <f t="shared" si="3"/>
        <v>$1,285,200</v>
      </c>
      <c r="H4262" t="s">
        <v>9241</v>
      </c>
      <c r="J4262" t="s">
        <v>57</v>
      </c>
      <c r="K4262" t="s">
        <v>101</v>
      </c>
      <c r="L4262">
        <v>1285200</v>
      </c>
      <c r="M4262" t="s">
        <v>5252</v>
      </c>
    </row>
    <row r="4263" spans="1:13">
      <c r="A4263">
        <v>6136</v>
      </c>
      <c r="B4263" t="s">
        <v>9</v>
      </c>
      <c r="C4263" s="16" t="s">
        <v>9242</v>
      </c>
      <c r="D4263">
        <f t="shared" si="0"/>
        <v>30</v>
      </c>
      <c r="E4263" t="str">
        <f t="shared" si="1"/>
        <v>$1,087,680</v>
      </c>
      <c r="F4263" t="str">
        <f t="shared" si="2"/>
        <v/>
      </c>
      <c r="G4263" t="str">
        <f t="shared" si="3"/>
        <v>$1,087,680</v>
      </c>
      <c r="H4263" t="s">
        <v>9243</v>
      </c>
      <c r="J4263" t="s">
        <v>57</v>
      </c>
      <c r="K4263" t="s">
        <v>101</v>
      </c>
      <c r="L4263">
        <v>1087680</v>
      </c>
      <c r="M4263" t="s">
        <v>1427</v>
      </c>
    </row>
    <row r="4264" spans="1:13">
      <c r="A4264">
        <v>6137</v>
      </c>
      <c r="B4264" t="s">
        <v>9</v>
      </c>
      <c r="C4264" s="16" t="s">
        <v>9244</v>
      </c>
      <c r="D4264">
        <f t="shared" si="0"/>
        <v>30</v>
      </c>
      <c r="E4264" t="str">
        <f t="shared" si="1"/>
        <v>$826,269 [minimum, counts $770,610]</v>
      </c>
      <c r="F4264">
        <f t="shared" si="2"/>
        <v>9</v>
      </c>
      <c r="G4264" t="str">
        <f t="shared" si="3"/>
        <v>$826,269</v>
      </c>
      <c r="H4264" t="s">
        <v>9245</v>
      </c>
      <c r="J4264" t="s">
        <v>57</v>
      </c>
      <c r="K4264" t="s">
        <v>101</v>
      </c>
      <c r="L4264">
        <v>826269</v>
      </c>
      <c r="M4264" t="s">
        <v>4742</v>
      </c>
    </row>
    <row r="4265" spans="1:13">
      <c r="A4265">
        <v>6138</v>
      </c>
      <c r="B4265" t="s">
        <v>9</v>
      </c>
      <c r="C4265" s="16" t="s">
        <v>9246</v>
      </c>
      <c r="D4265">
        <f t="shared" si="0"/>
        <v>30</v>
      </c>
      <c r="E4265" t="str">
        <f t="shared" si="1"/>
        <v>$750,000 [signed 2/1/08]</v>
      </c>
      <c r="F4265">
        <f t="shared" si="2"/>
        <v>9</v>
      </c>
      <c r="G4265" t="str">
        <f t="shared" si="3"/>
        <v>$750,000</v>
      </c>
      <c r="H4265" t="s">
        <v>9247</v>
      </c>
      <c r="J4265" t="s">
        <v>57</v>
      </c>
      <c r="K4265" t="s">
        <v>101</v>
      </c>
      <c r="L4265">
        <v>750000</v>
      </c>
      <c r="M4265" t="s">
        <v>4506</v>
      </c>
    </row>
    <row r="4266" spans="1:13">
      <c r="A4266">
        <v>6139</v>
      </c>
      <c r="B4266" t="s">
        <v>9</v>
      </c>
      <c r="C4266" s="16" t="s">
        <v>9248</v>
      </c>
      <c r="D4266">
        <f t="shared" si="0"/>
        <v>30</v>
      </c>
      <c r="E4266" t="str">
        <f t="shared" si="1"/>
        <v>$711,517 [minimum]</v>
      </c>
      <c r="F4266">
        <f t="shared" si="2"/>
        <v>9</v>
      </c>
      <c r="G4266" t="str">
        <f t="shared" si="3"/>
        <v>$711,517</v>
      </c>
      <c r="H4266" t="s">
        <v>9249</v>
      </c>
      <c r="J4266" t="s">
        <v>57</v>
      </c>
      <c r="K4266" t="s">
        <v>101</v>
      </c>
      <c r="L4266">
        <v>711517</v>
      </c>
      <c r="M4266" t="s">
        <v>4565</v>
      </c>
    </row>
    <row r="4267" spans="1:13">
      <c r="A4267">
        <v>6140</v>
      </c>
      <c r="B4267" t="s">
        <v>9</v>
      </c>
      <c r="C4267" s="16" t="s">
        <v>9250</v>
      </c>
      <c r="D4267">
        <f t="shared" si="0"/>
        <v>30</v>
      </c>
      <c r="E4267" t="str">
        <f t="shared" si="1"/>
        <v>$687,456 [minimum]</v>
      </c>
      <c r="F4267">
        <f t="shared" si="2"/>
        <v>9</v>
      </c>
      <c r="G4267" t="str">
        <f t="shared" si="3"/>
        <v>$687,456</v>
      </c>
      <c r="H4267" t="s">
        <v>8937</v>
      </c>
      <c r="J4267" t="s">
        <v>57</v>
      </c>
      <c r="K4267" t="s">
        <v>101</v>
      </c>
      <c r="L4267">
        <v>687456</v>
      </c>
      <c r="M4267" t="s">
        <v>5569</v>
      </c>
    </row>
    <row r="4268" spans="1:13">
      <c r="A4268">
        <v>6141</v>
      </c>
      <c r="B4268" t="s">
        <v>9</v>
      </c>
      <c r="C4268" s="16" t="s">
        <v>9251</v>
      </c>
      <c r="D4268">
        <f t="shared" si="0"/>
        <v>30</v>
      </c>
      <c r="E4268" t="str">
        <f t="shared" si="1"/>
        <v>$538,090</v>
      </c>
      <c r="F4268" t="str">
        <f t="shared" si="2"/>
        <v/>
      </c>
      <c r="G4268" t="str">
        <f t="shared" si="3"/>
        <v>$538,090</v>
      </c>
      <c r="H4268" t="s">
        <v>9252</v>
      </c>
      <c r="J4268" t="s">
        <v>57</v>
      </c>
      <c r="K4268" t="s">
        <v>101</v>
      </c>
      <c r="L4268">
        <v>538090</v>
      </c>
      <c r="M4268" t="s">
        <v>5372</v>
      </c>
    </row>
    <row r="4269" spans="1:13">
      <c r="A4269">
        <v>6142</v>
      </c>
      <c r="B4269" t="s">
        <v>9</v>
      </c>
      <c r="C4269" s="16" t="s">
        <v>9253</v>
      </c>
      <c r="D4269">
        <f t="shared" si="0"/>
        <v>30</v>
      </c>
      <c r="E4269" t="str">
        <f t="shared" si="1"/>
        <v>$511,295 [min, signed 12/20]</v>
      </c>
      <c r="F4269">
        <f t="shared" si="2"/>
        <v>9</v>
      </c>
      <c r="G4269" t="str">
        <f t="shared" si="3"/>
        <v>$511,295</v>
      </c>
      <c r="H4269" t="s">
        <v>9254</v>
      </c>
      <c r="J4269" t="s">
        <v>57</v>
      </c>
      <c r="K4269" t="s">
        <v>101</v>
      </c>
      <c r="L4269">
        <v>511295</v>
      </c>
      <c r="M4269" t="s">
        <v>5281</v>
      </c>
    </row>
    <row r="4270" spans="1:13">
      <c r="A4270">
        <v>6143</v>
      </c>
      <c r="B4270" t="s">
        <v>9</v>
      </c>
      <c r="C4270" s="16" t="s">
        <v>9255</v>
      </c>
      <c r="D4270">
        <f t="shared" si="0"/>
        <v>30</v>
      </c>
      <c r="E4270" t="str">
        <f t="shared" si="1"/>
        <v>$219,533 [min, released 12/18]</v>
      </c>
      <c r="F4270">
        <f t="shared" si="2"/>
        <v>9</v>
      </c>
      <c r="G4270" t="str">
        <f t="shared" si="3"/>
        <v>$219,533</v>
      </c>
      <c r="H4270" t="s">
        <v>9256</v>
      </c>
      <c r="J4270" t="s">
        <v>57</v>
      </c>
      <c r="K4270" t="s">
        <v>101</v>
      </c>
      <c r="L4270">
        <v>219533</v>
      </c>
      <c r="M4270" t="s">
        <v>6030</v>
      </c>
    </row>
    <row r="4271" spans="1:13">
      <c r="A4271">
        <v>6144</v>
      </c>
      <c r="B4271" t="s">
        <v>9</v>
      </c>
      <c r="C4271" s="16" t="s">
        <v>9257</v>
      </c>
      <c r="D4271">
        <f t="shared" si="0"/>
        <v>30</v>
      </c>
      <c r="E4271" t="str">
        <f t="shared" si="1"/>
        <v>$85,932 [min, signed 1/10, rel 1/30]</v>
      </c>
      <c r="F4271">
        <f t="shared" si="2"/>
        <v>8</v>
      </c>
      <c r="G4271" t="str">
        <f t="shared" si="3"/>
        <v>$85,932</v>
      </c>
      <c r="H4271" t="s">
        <v>9258</v>
      </c>
      <c r="J4271" t="s">
        <v>57</v>
      </c>
      <c r="K4271" t="s">
        <v>101</v>
      </c>
      <c r="L4271">
        <v>85932</v>
      </c>
      <c r="M4271" t="s">
        <v>4671</v>
      </c>
    </row>
    <row r="4272" spans="1:13">
      <c r="A4272">
        <v>6146</v>
      </c>
      <c r="B4272" t="s">
        <v>9</v>
      </c>
      <c r="C4272" s="16" t="s">
        <v>9259</v>
      </c>
      <c r="D4272">
        <f t="shared" si="0"/>
        <v>30</v>
      </c>
      <c r="E4272" t="str">
        <f t="shared" si="1"/>
        <v>$16,440,000</v>
      </c>
      <c r="F4272" t="str">
        <f t="shared" si="2"/>
        <v/>
      </c>
      <c r="G4272" t="str">
        <f t="shared" si="3"/>
        <v>$16,440,000</v>
      </c>
      <c r="H4272" t="s">
        <v>9095</v>
      </c>
      <c r="J4272" t="s">
        <v>59</v>
      </c>
      <c r="K4272" t="s">
        <v>101</v>
      </c>
      <c r="L4272">
        <v>16440000</v>
      </c>
      <c r="M4272" t="s">
        <v>1752</v>
      </c>
    </row>
    <row r="4273" spans="1:13">
      <c r="A4273">
        <v>6147</v>
      </c>
      <c r="B4273" t="s">
        <v>9</v>
      </c>
      <c r="C4273" s="16" t="s">
        <v>9260</v>
      </c>
      <c r="D4273">
        <f t="shared" si="0"/>
        <v>30</v>
      </c>
      <c r="E4273" t="str">
        <f t="shared" si="1"/>
        <v>$13,041,250</v>
      </c>
      <c r="F4273" t="str">
        <f t="shared" si="2"/>
        <v/>
      </c>
      <c r="G4273" t="str">
        <f t="shared" si="3"/>
        <v>$13,041,250</v>
      </c>
      <c r="H4273" t="s">
        <v>8999</v>
      </c>
      <c r="J4273" t="s">
        <v>59</v>
      </c>
      <c r="K4273" t="s">
        <v>101</v>
      </c>
      <c r="L4273">
        <v>13041250</v>
      </c>
      <c r="M4273" t="s">
        <v>779</v>
      </c>
    </row>
    <row r="4274" spans="1:13">
      <c r="A4274">
        <v>6148</v>
      </c>
      <c r="B4274" t="s">
        <v>9</v>
      </c>
      <c r="C4274" s="16" t="s">
        <v>9261</v>
      </c>
      <c r="D4274">
        <f t="shared" si="0"/>
        <v>30</v>
      </c>
      <c r="E4274" t="str">
        <f t="shared" si="1"/>
        <v>$8,937,500</v>
      </c>
      <c r="F4274" t="str">
        <f t="shared" si="2"/>
        <v/>
      </c>
      <c r="G4274" t="str">
        <f t="shared" si="3"/>
        <v>$8,937,500</v>
      </c>
      <c r="H4274" t="s">
        <v>9262</v>
      </c>
      <c r="J4274" t="s">
        <v>59</v>
      </c>
      <c r="K4274" t="s">
        <v>101</v>
      </c>
      <c r="L4274">
        <v>8937500</v>
      </c>
      <c r="M4274" t="s">
        <v>5251</v>
      </c>
    </row>
    <row r="4275" spans="1:13">
      <c r="A4275">
        <v>6149</v>
      </c>
      <c r="B4275" t="s">
        <v>9</v>
      </c>
      <c r="C4275" s="16" t="s">
        <v>9263</v>
      </c>
      <c r="D4275">
        <f t="shared" si="0"/>
        <v>30</v>
      </c>
      <c r="E4275" t="str">
        <f t="shared" si="1"/>
        <v>$7,901,040</v>
      </c>
      <c r="F4275" t="str">
        <f t="shared" si="2"/>
        <v/>
      </c>
      <c r="G4275" t="str">
        <f t="shared" si="3"/>
        <v>$7,901,040</v>
      </c>
      <c r="H4275" t="s">
        <v>9264</v>
      </c>
      <c r="J4275" t="s">
        <v>59</v>
      </c>
      <c r="K4275" t="s">
        <v>101</v>
      </c>
      <c r="L4275">
        <v>7901040</v>
      </c>
      <c r="M4275" t="s">
        <v>5582</v>
      </c>
    </row>
    <row r="4276" spans="1:13">
      <c r="A4276">
        <v>6150</v>
      </c>
      <c r="B4276" t="s">
        <v>9</v>
      </c>
      <c r="C4276" s="16" t="s">
        <v>9265</v>
      </c>
      <c r="D4276">
        <f t="shared" si="0"/>
        <v>30</v>
      </c>
      <c r="E4276" t="str">
        <f t="shared" si="1"/>
        <v>$6,819,000</v>
      </c>
      <c r="F4276" t="str">
        <f t="shared" si="2"/>
        <v/>
      </c>
      <c r="G4276" t="str">
        <f t="shared" si="3"/>
        <v>$6,819,000</v>
      </c>
      <c r="H4276" t="s">
        <v>9266</v>
      </c>
      <c r="J4276" t="s">
        <v>59</v>
      </c>
      <c r="K4276" t="s">
        <v>101</v>
      </c>
      <c r="L4276">
        <v>6819000</v>
      </c>
      <c r="M4276" t="s">
        <v>5855</v>
      </c>
    </row>
    <row r="4277" spans="1:13">
      <c r="A4277">
        <v>6151</v>
      </c>
      <c r="B4277" t="s">
        <v>9</v>
      </c>
      <c r="C4277" s="16" t="s">
        <v>9267</v>
      </c>
      <c r="D4277">
        <f t="shared" si="0"/>
        <v>30</v>
      </c>
      <c r="E4277" t="str">
        <f t="shared" si="1"/>
        <v>$6,050,000</v>
      </c>
      <c r="F4277" t="str">
        <f t="shared" si="2"/>
        <v/>
      </c>
      <c r="G4277" t="str">
        <f t="shared" si="3"/>
        <v>$6,050,000</v>
      </c>
      <c r="H4277" t="s">
        <v>9268</v>
      </c>
      <c r="J4277" t="s">
        <v>59</v>
      </c>
      <c r="K4277" t="s">
        <v>101</v>
      </c>
      <c r="L4277">
        <v>6050000</v>
      </c>
      <c r="M4277" t="s">
        <v>870</v>
      </c>
    </row>
    <row r="4278" spans="1:13">
      <c r="A4278">
        <v>6152</v>
      </c>
      <c r="B4278" t="s">
        <v>9</v>
      </c>
      <c r="C4278" s="16" t="s">
        <v>9269</v>
      </c>
      <c r="D4278">
        <f t="shared" si="0"/>
        <v>30</v>
      </c>
      <c r="E4278" t="str">
        <f t="shared" si="1"/>
        <v>$3,966,207</v>
      </c>
      <c r="F4278" t="str">
        <f t="shared" si="2"/>
        <v/>
      </c>
      <c r="G4278" t="str">
        <f t="shared" si="3"/>
        <v>$3,966,207</v>
      </c>
      <c r="H4278" t="s">
        <v>9270</v>
      </c>
      <c r="J4278" t="s">
        <v>59</v>
      </c>
      <c r="K4278" t="s">
        <v>101</v>
      </c>
      <c r="L4278">
        <v>3966207</v>
      </c>
      <c r="M4278" t="s">
        <v>5560</v>
      </c>
    </row>
    <row r="4279" spans="1:13">
      <c r="A4279">
        <v>6153</v>
      </c>
      <c r="B4279" t="s">
        <v>9</v>
      </c>
      <c r="C4279" s="16" t="s">
        <v>9271</v>
      </c>
      <c r="D4279">
        <f t="shared" si="0"/>
        <v>30</v>
      </c>
      <c r="E4279" t="str">
        <f t="shared" si="1"/>
        <v>$2,762,500</v>
      </c>
      <c r="F4279" t="str">
        <f t="shared" si="2"/>
        <v/>
      </c>
      <c r="G4279" t="str">
        <f t="shared" si="3"/>
        <v>$2,762,500</v>
      </c>
      <c r="H4279" t="s">
        <v>9272</v>
      </c>
      <c r="J4279" t="s">
        <v>59</v>
      </c>
      <c r="K4279" t="s">
        <v>101</v>
      </c>
      <c r="L4279">
        <v>2762500</v>
      </c>
      <c r="M4279" t="s">
        <v>4552</v>
      </c>
    </row>
    <row r="4280" spans="1:13">
      <c r="A4280">
        <v>6154</v>
      </c>
      <c r="B4280" t="s">
        <v>9</v>
      </c>
      <c r="C4280" s="16" t="s">
        <v>9273</v>
      </c>
      <c r="D4280">
        <f t="shared" si="0"/>
        <v>30</v>
      </c>
      <c r="E4280" t="str">
        <f t="shared" si="1"/>
        <v>$2,250,000</v>
      </c>
      <c r="F4280" t="str">
        <f t="shared" si="2"/>
        <v/>
      </c>
      <c r="G4280" t="str">
        <f t="shared" si="3"/>
        <v>$2,250,000</v>
      </c>
      <c r="H4280" t="s">
        <v>329</v>
      </c>
      <c r="J4280" t="s">
        <v>59</v>
      </c>
      <c r="K4280" t="s">
        <v>101</v>
      </c>
      <c r="L4280">
        <v>2250000</v>
      </c>
      <c r="M4280" t="s">
        <v>5987</v>
      </c>
    </row>
    <row r="4281" spans="1:13">
      <c r="A4281">
        <v>6155</v>
      </c>
      <c r="B4281" t="s">
        <v>9</v>
      </c>
      <c r="C4281" s="16" t="s">
        <v>9274</v>
      </c>
      <c r="D4281">
        <f t="shared" si="0"/>
        <v>30</v>
      </c>
      <c r="E4281" t="str">
        <f t="shared" si="1"/>
        <v>$2,040,746</v>
      </c>
      <c r="F4281" t="str">
        <f t="shared" si="2"/>
        <v/>
      </c>
      <c r="G4281" t="str">
        <f t="shared" si="3"/>
        <v>$2,040,746</v>
      </c>
      <c r="H4281" t="s">
        <v>9275</v>
      </c>
      <c r="J4281" t="s">
        <v>59</v>
      </c>
      <c r="K4281" t="s">
        <v>101</v>
      </c>
      <c r="L4281">
        <v>2040746</v>
      </c>
      <c r="M4281" t="s">
        <v>890</v>
      </c>
    </row>
    <row r="4282" spans="1:13">
      <c r="A4282">
        <v>6156</v>
      </c>
      <c r="B4282" t="s">
        <v>9</v>
      </c>
      <c r="C4282" s="16" t="s">
        <v>9276</v>
      </c>
      <c r="D4282">
        <f t="shared" si="0"/>
        <v>30</v>
      </c>
      <c r="E4282" t="str">
        <f t="shared" si="1"/>
        <v>$1,184,400</v>
      </c>
      <c r="F4282" t="str">
        <f t="shared" si="2"/>
        <v/>
      </c>
      <c r="G4282" t="str">
        <f t="shared" si="3"/>
        <v>$1,184,400</v>
      </c>
      <c r="H4282" t="s">
        <v>9277</v>
      </c>
      <c r="J4282" t="s">
        <v>59</v>
      </c>
      <c r="K4282" t="s">
        <v>101</v>
      </c>
      <c r="L4282">
        <v>1184400</v>
      </c>
      <c r="M4282" t="s">
        <v>3762</v>
      </c>
    </row>
    <row r="4283" spans="1:13">
      <c r="A4283">
        <v>6157</v>
      </c>
      <c r="B4283" t="s">
        <v>9</v>
      </c>
      <c r="C4283" s="16" t="s">
        <v>9278</v>
      </c>
      <c r="D4283">
        <f t="shared" si="0"/>
        <v>30</v>
      </c>
      <c r="E4283" t="str">
        <f t="shared" si="1"/>
        <v>$973,328</v>
      </c>
      <c r="F4283" t="str">
        <f t="shared" si="2"/>
        <v/>
      </c>
      <c r="G4283" t="str">
        <f t="shared" si="3"/>
        <v>$973,328</v>
      </c>
      <c r="H4283" t="s">
        <v>9279</v>
      </c>
      <c r="J4283" t="s">
        <v>59</v>
      </c>
      <c r="K4283" t="s">
        <v>101</v>
      </c>
      <c r="L4283">
        <v>973328</v>
      </c>
      <c r="M4283" t="s">
        <v>2405</v>
      </c>
    </row>
    <row r="4284" spans="1:13">
      <c r="A4284">
        <v>6158</v>
      </c>
      <c r="B4284" t="s">
        <v>9</v>
      </c>
      <c r="C4284" s="16" t="s">
        <v>9280</v>
      </c>
      <c r="D4284">
        <f t="shared" si="0"/>
        <v>30</v>
      </c>
      <c r="E4284" t="str">
        <f t="shared" si="1"/>
        <v>$687,456 [minimum]</v>
      </c>
      <c r="F4284">
        <f t="shared" si="2"/>
        <v>9</v>
      </c>
      <c r="G4284" t="str">
        <f t="shared" si="3"/>
        <v>$687,456</v>
      </c>
      <c r="H4284" t="s">
        <v>8937</v>
      </c>
      <c r="J4284" t="s">
        <v>59</v>
      </c>
      <c r="K4284" t="s">
        <v>101</v>
      </c>
      <c r="L4284">
        <v>687456</v>
      </c>
      <c r="M4284" t="s">
        <v>4545</v>
      </c>
    </row>
    <row r="4285" spans="1:13">
      <c r="A4285">
        <v>6159</v>
      </c>
      <c r="B4285" t="s">
        <v>9</v>
      </c>
      <c r="C4285" s="16" t="s">
        <v>9281</v>
      </c>
      <c r="D4285">
        <f t="shared" si="0"/>
        <v>30</v>
      </c>
      <c r="E4285" t="str">
        <f t="shared" si="1"/>
        <v>$687,456 [minimum]</v>
      </c>
      <c r="F4285">
        <f t="shared" si="2"/>
        <v>9</v>
      </c>
      <c r="G4285" t="str">
        <f t="shared" si="3"/>
        <v>$687,456</v>
      </c>
      <c r="H4285" t="s">
        <v>8937</v>
      </c>
      <c r="J4285" t="s">
        <v>59</v>
      </c>
      <c r="K4285" t="s">
        <v>101</v>
      </c>
      <c r="L4285">
        <v>687456</v>
      </c>
      <c r="M4285" t="s">
        <v>4796</v>
      </c>
    </row>
    <row r="4286" spans="1:13">
      <c r="A4286">
        <v>6160</v>
      </c>
      <c r="B4286" t="s">
        <v>9</v>
      </c>
      <c r="C4286" s="16" t="s">
        <v>9282</v>
      </c>
      <c r="D4286">
        <f t="shared" si="0"/>
        <v>30</v>
      </c>
      <c r="E4286" t="str">
        <f t="shared" si="1"/>
        <v>$427,163 [minimum]</v>
      </c>
      <c r="F4286">
        <f t="shared" si="2"/>
        <v>9</v>
      </c>
      <c r="G4286" t="str">
        <f t="shared" si="3"/>
        <v>$427,163</v>
      </c>
      <c r="H4286" t="s">
        <v>8916</v>
      </c>
      <c r="J4286" t="s">
        <v>59</v>
      </c>
      <c r="K4286" t="s">
        <v>101</v>
      </c>
      <c r="L4286">
        <v>427163</v>
      </c>
      <c r="M4286" t="s">
        <v>528</v>
      </c>
    </row>
    <row r="4287" spans="1:13">
      <c r="A4287">
        <v>6161</v>
      </c>
      <c r="B4287" t="s">
        <v>9</v>
      </c>
      <c r="C4287" s="16" t="s">
        <v>9283</v>
      </c>
      <c r="D4287">
        <f t="shared" si="0"/>
        <v>30</v>
      </c>
      <c r="E4287" t="str">
        <f t="shared" si="1"/>
        <v>$320,142 [min, c $202,285, rel 12/12]</v>
      </c>
      <c r="F4287">
        <f t="shared" si="2"/>
        <v>9</v>
      </c>
      <c r="G4287" t="str">
        <f t="shared" si="3"/>
        <v>$320,142</v>
      </c>
      <c r="H4287" t="s">
        <v>9284</v>
      </c>
      <c r="J4287" t="s">
        <v>59</v>
      </c>
      <c r="K4287" t="s">
        <v>101</v>
      </c>
      <c r="L4287">
        <v>320142</v>
      </c>
      <c r="M4287" t="s">
        <v>4585</v>
      </c>
    </row>
    <row r="4288" spans="1:13">
      <c r="A4288">
        <v>6162</v>
      </c>
      <c r="B4288" t="s">
        <v>9</v>
      </c>
      <c r="C4288" s="16" t="s">
        <v>9285</v>
      </c>
      <c r="D4288">
        <f t="shared" si="0"/>
        <v>30</v>
      </c>
      <c r="E4288" t="str">
        <f t="shared" si="1"/>
        <v>$279,415 [min, c $269,714, s 12/12]</v>
      </c>
      <c r="F4288">
        <f t="shared" si="2"/>
        <v>9</v>
      </c>
      <c r="G4288" t="str">
        <f t="shared" si="3"/>
        <v>$279,415</v>
      </c>
      <c r="H4288" t="s">
        <v>9286</v>
      </c>
      <c r="J4288" t="s">
        <v>59</v>
      </c>
      <c r="K4288" t="s">
        <v>101</v>
      </c>
      <c r="L4288">
        <v>279415</v>
      </c>
      <c r="M4288" t="s">
        <v>5535</v>
      </c>
    </row>
    <row r="4289" spans="1:13">
      <c r="A4289">
        <v>6164</v>
      </c>
      <c r="B4289" t="s">
        <v>9</v>
      </c>
      <c r="C4289" s="16" t="s">
        <v>9287</v>
      </c>
      <c r="D4289">
        <f t="shared" si="0"/>
        <v>30</v>
      </c>
      <c r="E4289" t="str">
        <f t="shared" si="1"/>
        <v>$14,520,000</v>
      </c>
      <c r="F4289" t="str">
        <f t="shared" si="2"/>
        <v/>
      </c>
      <c r="G4289" t="str">
        <f t="shared" si="3"/>
        <v>$14,520,000</v>
      </c>
      <c r="H4289" t="s">
        <v>9288</v>
      </c>
      <c r="J4289" t="s">
        <v>61</v>
      </c>
      <c r="K4289" t="s">
        <v>101</v>
      </c>
      <c r="L4289">
        <v>14520000</v>
      </c>
      <c r="M4289" t="s">
        <v>5654</v>
      </c>
    </row>
    <row r="4290" spans="1:13">
      <c r="A4290">
        <v>6165</v>
      </c>
      <c r="B4290" t="s">
        <v>9</v>
      </c>
      <c r="C4290" s="16" t="s">
        <v>9289</v>
      </c>
      <c r="D4290">
        <f t="shared" si="0"/>
        <v>30</v>
      </c>
      <c r="E4290" t="str">
        <f t="shared" si="1"/>
        <v>$9,280,000</v>
      </c>
      <c r="F4290" t="str">
        <f t="shared" si="2"/>
        <v/>
      </c>
      <c r="G4290" t="str">
        <f t="shared" si="3"/>
        <v>$9,280,000</v>
      </c>
      <c r="H4290" t="s">
        <v>9290</v>
      </c>
      <c r="J4290" t="s">
        <v>61</v>
      </c>
      <c r="K4290" t="s">
        <v>101</v>
      </c>
      <c r="L4290">
        <v>9280000</v>
      </c>
      <c r="M4290" t="s">
        <v>4673</v>
      </c>
    </row>
    <row r="4291" spans="1:13">
      <c r="A4291">
        <v>6166</v>
      </c>
      <c r="B4291" t="s">
        <v>9</v>
      </c>
      <c r="C4291" s="16" t="s">
        <v>9291</v>
      </c>
      <c r="D4291">
        <f t="shared" si="0"/>
        <v>30</v>
      </c>
      <c r="E4291" t="str">
        <f t="shared" si="1"/>
        <v>$7,750,000</v>
      </c>
      <c r="F4291" t="str">
        <f t="shared" si="2"/>
        <v/>
      </c>
      <c r="G4291" t="str">
        <f t="shared" si="3"/>
        <v>$7,750,000</v>
      </c>
      <c r="H4291" t="s">
        <v>4236</v>
      </c>
      <c r="J4291" t="s">
        <v>61</v>
      </c>
      <c r="K4291" t="s">
        <v>101</v>
      </c>
      <c r="L4291">
        <v>7750000</v>
      </c>
      <c r="M4291" t="s">
        <v>368</v>
      </c>
    </row>
    <row r="4292" spans="1:13">
      <c r="A4292">
        <v>6167</v>
      </c>
      <c r="B4292" t="s">
        <v>9</v>
      </c>
      <c r="C4292" s="16" t="s">
        <v>9292</v>
      </c>
      <c r="D4292">
        <f t="shared" si="0"/>
        <v>30</v>
      </c>
      <c r="E4292" t="str">
        <f t="shared" si="1"/>
        <v>$5,751,130</v>
      </c>
      <c r="F4292" t="str">
        <f t="shared" si="2"/>
        <v/>
      </c>
      <c r="G4292" t="str">
        <f t="shared" si="3"/>
        <v>$5,751,130</v>
      </c>
      <c r="H4292" t="s">
        <v>9293</v>
      </c>
      <c r="J4292" t="s">
        <v>61</v>
      </c>
      <c r="K4292" t="s">
        <v>101</v>
      </c>
      <c r="L4292">
        <v>5751130</v>
      </c>
      <c r="M4292" t="s">
        <v>4860</v>
      </c>
    </row>
    <row r="4293" spans="1:13">
      <c r="A4293">
        <v>6168</v>
      </c>
      <c r="B4293" t="s">
        <v>9</v>
      </c>
      <c r="C4293" s="16" t="s">
        <v>9294</v>
      </c>
      <c r="D4293">
        <f t="shared" si="0"/>
        <v>30</v>
      </c>
      <c r="E4293" t="str">
        <f t="shared" si="1"/>
        <v>$5,000,000</v>
      </c>
      <c r="F4293" t="str">
        <f t="shared" si="2"/>
        <v/>
      </c>
      <c r="G4293" t="str">
        <f t="shared" si="3"/>
        <v>$5,000,000</v>
      </c>
      <c r="H4293" t="s">
        <v>163</v>
      </c>
      <c r="J4293" t="s">
        <v>61</v>
      </c>
      <c r="K4293" t="s">
        <v>101</v>
      </c>
      <c r="L4293">
        <v>5000000</v>
      </c>
      <c r="M4293" t="s">
        <v>4957</v>
      </c>
    </row>
    <row r="4294" spans="1:13">
      <c r="A4294">
        <v>6169</v>
      </c>
      <c r="B4294" t="s">
        <v>9</v>
      </c>
      <c r="C4294" s="16" t="s">
        <v>9295</v>
      </c>
      <c r="D4294">
        <f t="shared" si="0"/>
        <v>30</v>
      </c>
      <c r="E4294" t="str">
        <f t="shared" si="1"/>
        <v>$4,991,520</v>
      </c>
      <c r="F4294" t="str">
        <f t="shared" si="2"/>
        <v/>
      </c>
      <c r="G4294" t="str">
        <f t="shared" si="3"/>
        <v>$4,991,520</v>
      </c>
      <c r="H4294" t="s">
        <v>9296</v>
      </c>
      <c r="J4294" t="s">
        <v>61</v>
      </c>
      <c r="K4294" t="s">
        <v>101</v>
      </c>
      <c r="L4294">
        <v>4991520</v>
      </c>
      <c r="M4294" t="s">
        <v>564</v>
      </c>
    </row>
    <row r="4295" spans="1:13">
      <c r="A4295">
        <v>6170</v>
      </c>
      <c r="B4295" t="s">
        <v>9</v>
      </c>
      <c r="C4295" s="16" t="s">
        <v>9297</v>
      </c>
      <c r="D4295">
        <f t="shared" si="0"/>
        <v>30</v>
      </c>
      <c r="E4295" t="str">
        <f t="shared" si="1"/>
        <v>$3,100,000</v>
      </c>
      <c r="F4295" t="str">
        <f t="shared" si="2"/>
        <v/>
      </c>
      <c r="G4295" t="str">
        <f t="shared" si="3"/>
        <v>$3,100,000</v>
      </c>
      <c r="H4295" t="s">
        <v>2431</v>
      </c>
      <c r="J4295" t="s">
        <v>61</v>
      </c>
      <c r="K4295" t="s">
        <v>101</v>
      </c>
      <c r="L4295">
        <v>3100000</v>
      </c>
      <c r="M4295" t="s">
        <v>4763</v>
      </c>
    </row>
    <row r="4296" spans="1:13">
      <c r="A4296">
        <v>6171</v>
      </c>
      <c r="B4296" t="s">
        <v>9</v>
      </c>
      <c r="C4296" s="16" t="s">
        <v>9298</v>
      </c>
      <c r="D4296">
        <f t="shared" si="0"/>
        <v>30</v>
      </c>
      <c r="E4296" t="str">
        <f t="shared" si="1"/>
        <v>$3,000,000</v>
      </c>
      <c r="F4296" t="str">
        <f t="shared" si="2"/>
        <v/>
      </c>
      <c r="G4296" t="str">
        <f t="shared" si="3"/>
        <v>$3,000,000</v>
      </c>
      <c r="H4296" t="s">
        <v>459</v>
      </c>
      <c r="J4296" t="s">
        <v>61</v>
      </c>
      <c r="K4296" t="s">
        <v>101</v>
      </c>
      <c r="L4296">
        <v>3000000</v>
      </c>
      <c r="M4296" t="s">
        <v>5203</v>
      </c>
    </row>
    <row r="4297" spans="1:13">
      <c r="A4297">
        <v>6172</v>
      </c>
      <c r="B4297" t="s">
        <v>9</v>
      </c>
      <c r="C4297" s="16" t="s">
        <v>9299</v>
      </c>
      <c r="D4297">
        <f t="shared" si="0"/>
        <v>30</v>
      </c>
      <c r="E4297" t="str">
        <f t="shared" si="1"/>
        <v>$2,777,760</v>
      </c>
      <c r="F4297" t="str">
        <f t="shared" si="2"/>
        <v/>
      </c>
      <c r="G4297" t="str">
        <f t="shared" si="3"/>
        <v>$2,777,760</v>
      </c>
      <c r="H4297" t="s">
        <v>9300</v>
      </c>
      <c r="J4297" t="s">
        <v>61</v>
      </c>
      <c r="K4297" t="s">
        <v>101</v>
      </c>
      <c r="L4297">
        <v>2777760</v>
      </c>
      <c r="M4297" t="s">
        <v>2044</v>
      </c>
    </row>
    <row r="4298" spans="1:13">
      <c r="A4298">
        <v>6173</v>
      </c>
      <c r="B4298" t="s">
        <v>9</v>
      </c>
      <c r="C4298" s="16" t="s">
        <v>9301</v>
      </c>
      <c r="D4298">
        <f t="shared" si="0"/>
        <v>30</v>
      </c>
      <c r="E4298" t="str">
        <f t="shared" si="1"/>
        <v>$2,715,000</v>
      </c>
      <c r="F4298" t="str">
        <f t="shared" si="2"/>
        <v/>
      </c>
      <c r="G4298" t="str">
        <f t="shared" si="3"/>
        <v>$2,715,000</v>
      </c>
      <c r="H4298" t="s">
        <v>9302</v>
      </c>
      <c r="J4298" t="s">
        <v>61</v>
      </c>
      <c r="K4298" t="s">
        <v>101</v>
      </c>
      <c r="L4298">
        <v>2715000</v>
      </c>
      <c r="M4298" t="s">
        <v>416</v>
      </c>
    </row>
    <row r="4299" spans="1:13">
      <c r="A4299">
        <v>6174</v>
      </c>
      <c r="B4299" t="s">
        <v>9</v>
      </c>
      <c r="C4299" s="16" t="s">
        <v>9303</v>
      </c>
      <c r="D4299">
        <f t="shared" si="0"/>
        <v>30</v>
      </c>
      <c r="E4299" t="str">
        <f t="shared" si="1"/>
        <v>$1,033,930 [minimum, counts $770,610]</v>
      </c>
      <c r="F4299">
        <f t="shared" si="2"/>
        <v>11</v>
      </c>
      <c r="G4299" t="str">
        <f t="shared" si="3"/>
        <v>$1,033,930</v>
      </c>
      <c r="H4299" t="s">
        <v>9304</v>
      </c>
      <c r="J4299" t="s">
        <v>61</v>
      </c>
      <c r="K4299" t="s">
        <v>101</v>
      </c>
      <c r="L4299">
        <v>1033930</v>
      </c>
      <c r="M4299" t="s">
        <v>5655</v>
      </c>
    </row>
    <row r="4300" spans="1:13">
      <c r="A4300">
        <v>6175</v>
      </c>
      <c r="B4300" t="s">
        <v>9</v>
      </c>
      <c r="C4300" s="16" t="s">
        <v>9305</v>
      </c>
      <c r="D4300">
        <f t="shared" si="0"/>
        <v>30</v>
      </c>
      <c r="E4300" t="str">
        <f t="shared" si="1"/>
        <v>$826,046 [minimum, counts $770,610]</v>
      </c>
      <c r="F4300">
        <f t="shared" si="2"/>
        <v>9</v>
      </c>
      <c r="G4300" t="str">
        <f t="shared" si="3"/>
        <v>$826,046</v>
      </c>
      <c r="H4300" t="s">
        <v>9092</v>
      </c>
      <c r="J4300" t="s">
        <v>61</v>
      </c>
      <c r="K4300" t="s">
        <v>101</v>
      </c>
      <c r="L4300">
        <v>826046</v>
      </c>
      <c r="M4300" t="s">
        <v>3278</v>
      </c>
    </row>
    <row r="4301" spans="1:13">
      <c r="A4301">
        <v>6176</v>
      </c>
      <c r="B4301" t="s">
        <v>9</v>
      </c>
      <c r="C4301" s="16" t="s">
        <v>9306</v>
      </c>
      <c r="D4301">
        <f t="shared" si="0"/>
        <v>30</v>
      </c>
      <c r="E4301" t="str">
        <f t="shared" si="1"/>
        <v>$711,517 [minimum]</v>
      </c>
      <c r="F4301">
        <f t="shared" si="2"/>
        <v>9</v>
      </c>
      <c r="G4301" t="str">
        <f t="shared" si="3"/>
        <v>$711,517</v>
      </c>
      <c r="H4301" t="s">
        <v>9249</v>
      </c>
      <c r="J4301" t="s">
        <v>61</v>
      </c>
      <c r="K4301" t="s">
        <v>101</v>
      </c>
      <c r="L4301">
        <v>711517</v>
      </c>
      <c r="M4301" t="s">
        <v>4631</v>
      </c>
    </row>
    <row r="4302" spans="1:13">
      <c r="A4302">
        <v>6177</v>
      </c>
      <c r="B4302" t="s">
        <v>9</v>
      </c>
      <c r="C4302" s="16" t="s">
        <v>9307</v>
      </c>
      <c r="D4302">
        <f t="shared" si="0"/>
        <v>30</v>
      </c>
      <c r="E4302" t="str">
        <f t="shared" si="1"/>
        <v>$687,456 [minimum]</v>
      </c>
      <c r="F4302">
        <f t="shared" si="2"/>
        <v>9</v>
      </c>
      <c r="G4302" t="str">
        <f t="shared" si="3"/>
        <v>$687,456</v>
      </c>
      <c r="H4302" t="s">
        <v>8937</v>
      </c>
      <c r="J4302" t="s">
        <v>61</v>
      </c>
      <c r="K4302" t="s">
        <v>101</v>
      </c>
      <c r="L4302">
        <v>687456</v>
      </c>
      <c r="M4302" t="s">
        <v>4908</v>
      </c>
    </row>
    <row r="4303" spans="1:13">
      <c r="A4303">
        <v>6178</v>
      </c>
      <c r="B4303" t="s">
        <v>9</v>
      </c>
      <c r="C4303" s="16" t="s">
        <v>9308</v>
      </c>
      <c r="D4303">
        <f t="shared" si="0"/>
        <v>30</v>
      </c>
      <c r="E4303" t="str">
        <f t="shared" si="1"/>
        <v>$427,163 [minimum]</v>
      </c>
      <c r="F4303">
        <f t="shared" si="2"/>
        <v>9</v>
      </c>
      <c r="G4303" t="str">
        <f t="shared" si="3"/>
        <v>$427,163</v>
      </c>
      <c r="H4303" t="s">
        <v>8916</v>
      </c>
      <c r="J4303" t="s">
        <v>61</v>
      </c>
      <c r="K4303" t="s">
        <v>101</v>
      </c>
      <c r="L4303">
        <v>427163</v>
      </c>
      <c r="M4303" t="s">
        <v>711</v>
      </c>
    </row>
    <row r="4304" spans="1:13">
      <c r="A4304">
        <v>6180</v>
      </c>
      <c r="B4304" t="s">
        <v>9</v>
      </c>
      <c r="C4304" s="16" t="s">
        <v>9309</v>
      </c>
      <c r="D4304">
        <f t="shared" si="0"/>
        <v>30</v>
      </c>
      <c r="E4304" t="str">
        <f t="shared" si="1"/>
        <v>$11,666,666</v>
      </c>
      <c r="F4304" t="str">
        <f t="shared" si="2"/>
        <v/>
      </c>
      <c r="G4304" t="str">
        <f t="shared" si="3"/>
        <v>$11,666,666</v>
      </c>
      <c r="H4304" t="s">
        <v>9310</v>
      </c>
      <c r="J4304" t="s">
        <v>63</v>
      </c>
      <c r="K4304" t="s">
        <v>101</v>
      </c>
      <c r="L4304">
        <v>11666666</v>
      </c>
      <c r="M4304" t="s">
        <v>6052</v>
      </c>
    </row>
    <row r="4305" spans="1:13">
      <c r="A4305">
        <v>6181</v>
      </c>
      <c r="B4305" t="s">
        <v>9</v>
      </c>
      <c r="C4305" s="16" t="s">
        <v>9311</v>
      </c>
      <c r="D4305">
        <f t="shared" si="0"/>
        <v>30</v>
      </c>
      <c r="E4305" t="str">
        <f t="shared" si="1"/>
        <v>$8,329,640</v>
      </c>
      <c r="F4305" t="str">
        <f t="shared" si="2"/>
        <v/>
      </c>
      <c r="G4305" t="str">
        <f t="shared" si="3"/>
        <v>$8,329,640</v>
      </c>
      <c r="H4305" t="s">
        <v>9312</v>
      </c>
      <c r="J4305" t="s">
        <v>63</v>
      </c>
      <c r="K4305" t="s">
        <v>101</v>
      </c>
      <c r="L4305">
        <v>8329640</v>
      </c>
      <c r="M4305" t="s">
        <v>4609</v>
      </c>
    </row>
    <row r="4306" spans="1:13">
      <c r="A4306">
        <v>6182</v>
      </c>
      <c r="B4306" t="s">
        <v>9</v>
      </c>
      <c r="C4306" s="16" t="s">
        <v>9313</v>
      </c>
      <c r="D4306">
        <f t="shared" si="0"/>
        <v>30</v>
      </c>
      <c r="E4306" t="str">
        <f t="shared" si="1"/>
        <v>$6,883,800 [released 10/29/07]</v>
      </c>
      <c r="F4306">
        <f t="shared" si="2"/>
        <v>11</v>
      </c>
      <c r="G4306" t="str">
        <f t="shared" si="3"/>
        <v>$6,883,800</v>
      </c>
      <c r="H4306" t="s">
        <v>6833</v>
      </c>
      <c r="J4306" t="s">
        <v>63</v>
      </c>
      <c r="K4306" t="s">
        <v>101</v>
      </c>
      <c r="L4306">
        <v>6883800</v>
      </c>
      <c r="M4306" t="s">
        <v>5388</v>
      </c>
    </row>
    <row r="4307" spans="1:13">
      <c r="A4307">
        <v>6183</v>
      </c>
      <c r="B4307" t="s">
        <v>9</v>
      </c>
      <c r="C4307" s="16" t="s">
        <v>9314</v>
      </c>
      <c r="D4307">
        <f t="shared" si="0"/>
        <v>30</v>
      </c>
      <c r="E4307" t="str">
        <f t="shared" si="1"/>
        <v>$6,050,000</v>
      </c>
      <c r="F4307" t="str">
        <f t="shared" si="2"/>
        <v/>
      </c>
      <c r="G4307" t="str">
        <f t="shared" si="3"/>
        <v>$6,050,000</v>
      </c>
      <c r="H4307" t="s">
        <v>9268</v>
      </c>
      <c r="J4307" t="s">
        <v>63</v>
      </c>
      <c r="K4307" t="s">
        <v>101</v>
      </c>
      <c r="L4307">
        <v>6050000</v>
      </c>
      <c r="M4307" t="s">
        <v>5602</v>
      </c>
    </row>
    <row r="4308" spans="1:13">
      <c r="A4308">
        <v>6184</v>
      </c>
      <c r="B4308" t="s">
        <v>9</v>
      </c>
      <c r="C4308" s="16" t="s">
        <v>9315</v>
      </c>
      <c r="D4308">
        <f t="shared" si="0"/>
        <v>30</v>
      </c>
      <c r="E4308" t="str">
        <f t="shared" si="1"/>
        <v>$5,953,000 [released 8/4/07]</v>
      </c>
      <c r="F4308">
        <f t="shared" si="2"/>
        <v>11</v>
      </c>
      <c r="G4308" t="str">
        <f t="shared" si="3"/>
        <v>$5,953,000</v>
      </c>
      <c r="H4308" t="s">
        <v>9316</v>
      </c>
      <c r="J4308" t="s">
        <v>63</v>
      </c>
      <c r="K4308" t="s">
        <v>101</v>
      </c>
      <c r="L4308">
        <v>5953000</v>
      </c>
      <c r="M4308" t="s">
        <v>6129</v>
      </c>
    </row>
    <row r="4309" spans="1:13">
      <c r="A4309">
        <v>6185</v>
      </c>
      <c r="B4309" t="s">
        <v>9</v>
      </c>
      <c r="C4309" s="16" t="s">
        <v>9317</v>
      </c>
      <c r="D4309">
        <f t="shared" si="0"/>
        <v>30</v>
      </c>
      <c r="E4309" t="str">
        <f t="shared" si="1"/>
        <v>$3,750,000</v>
      </c>
      <c r="F4309" t="str">
        <f t="shared" si="2"/>
        <v/>
      </c>
      <c r="G4309" t="str">
        <f t="shared" si="3"/>
        <v>$3,750,000</v>
      </c>
      <c r="H4309" t="s">
        <v>1065</v>
      </c>
      <c r="J4309" t="s">
        <v>63</v>
      </c>
      <c r="K4309" t="s">
        <v>101</v>
      </c>
      <c r="L4309">
        <v>3750000</v>
      </c>
      <c r="M4309" t="s">
        <v>5130</v>
      </c>
    </row>
    <row r="4310" spans="1:13">
      <c r="A4310">
        <v>6186</v>
      </c>
      <c r="B4310" t="s">
        <v>9</v>
      </c>
      <c r="C4310" s="16" t="s">
        <v>9318</v>
      </c>
      <c r="D4310">
        <f t="shared" si="0"/>
        <v>30</v>
      </c>
      <c r="E4310" t="str">
        <f t="shared" si="1"/>
        <v>$3,120,000</v>
      </c>
      <c r="F4310" t="str">
        <f t="shared" si="2"/>
        <v/>
      </c>
      <c r="G4310" t="str">
        <f t="shared" si="3"/>
        <v>$3,120,000</v>
      </c>
      <c r="H4310" t="s">
        <v>9319</v>
      </c>
      <c r="J4310" t="s">
        <v>63</v>
      </c>
      <c r="K4310" t="s">
        <v>101</v>
      </c>
      <c r="L4310">
        <v>3120000</v>
      </c>
      <c r="M4310" t="s">
        <v>5647</v>
      </c>
    </row>
    <row r="4311" spans="1:13">
      <c r="A4311">
        <v>6187</v>
      </c>
      <c r="B4311" t="s">
        <v>9</v>
      </c>
      <c r="C4311" s="16" t="s">
        <v>9320</v>
      </c>
      <c r="D4311">
        <f t="shared" si="0"/>
        <v>30</v>
      </c>
      <c r="E4311" t="str">
        <f t="shared" si="1"/>
        <v>$2,900,000 [released 3/13/07]</v>
      </c>
      <c r="F4311">
        <f t="shared" si="2"/>
        <v>11</v>
      </c>
      <c r="G4311" t="str">
        <f t="shared" si="3"/>
        <v>$2,900,000</v>
      </c>
      <c r="H4311" t="s">
        <v>9321</v>
      </c>
      <c r="J4311" t="s">
        <v>63</v>
      </c>
      <c r="K4311" t="s">
        <v>101</v>
      </c>
      <c r="L4311">
        <v>2900000</v>
      </c>
      <c r="M4311" t="s">
        <v>5025</v>
      </c>
    </row>
    <row r="4312" spans="1:13">
      <c r="A4312">
        <v>6188</v>
      </c>
      <c r="B4312" t="s">
        <v>9</v>
      </c>
      <c r="C4312" s="16" t="s">
        <v>9322</v>
      </c>
      <c r="D4312">
        <f t="shared" si="0"/>
        <v>30</v>
      </c>
      <c r="E4312" t="str">
        <f t="shared" si="1"/>
        <v>$2,631,840</v>
      </c>
      <c r="F4312" t="str">
        <f t="shared" si="2"/>
        <v/>
      </c>
      <c r="G4312" t="str">
        <f t="shared" si="3"/>
        <v>$2,631,840</v>
      </c>
      <c r="H4312" t="s">
        <v>9323</v>
      </c>
      <c r="J4312" t="s">
        <v>63</v>
      </c>
      <c r="K4312" t="s">
        <v>101</v>
      </c>
      <c r="L4312">
        <v>2631840</v>
      </c>
      <c r="M4312" t="s">
        <v>553</v>
      </c>
    </row>
    <row r="4313" spans="1:13">
      <c r="A4313">
        <v>6189</v>
      </c>
      <c r="B4313" t="s">
        <v>9</v>
      </c>
      <c r="C4313" s="16" t="s">
        <v>9324</v>
      </c>
      <c r="D4313">
        <f t="shared" si="0"/>
        <v>30</v>
      </c>
      <c r="E4313" t="str">
        <f t="shared" si="1"/>
        <v>$2,562,426</v>
      </c>
      <c r="F4313" t="str">
        <f t="shared" si="2"/>
        <v/>
      </c>
      <c r="G4313" t="str">
        <f t="shared" si="3"/>
        <v>$2,562,426</v>
      </c>
      <c r="H4313" t="s">
        <v>9325</v>
      </c>
      <c r="J4313" t="s">
        <v>63</v>
      </c>
      <c r="K4313" t="s">
        <v>101</v>
      </c>
      <c r="L4313">
        <v>2562426</v>
      </c>
      <c r="M4313" t="s">
        <v>2271</v>
      </c>
    </row>
    <row r="4314" spans="1:13">
      <c r="A4314">
        <v>6190</v>
      </c>
      <c r="B4314" t="s">
        <v>9</v>
      </c>
      <c r="C4314" s="16" t="s">
        <v>9326</v>
      </c>
      <c r="D4314">
        <f t="shared" si="0"/>
        <v>30</v>
      </c>
      <c r="E4314" t="str">
        <f t="shared" si="1"/>
        <v>$2,535,720</v>
      </c>
      <c r="F4314" t="str">
        <f t="shared" si="2"/>
        <v/>
      </c>
      <c r="G4314" t="str">
        <f t="shared" si="3"/>
        <v>$2,535,720</v>
      </c>
      <c r="H4314" t="s">
        <v>9327</v>
      </c>
      <c r="J4314" t="s">
        <v>63</v>
      </c>
      <c r="K4314" t="s">
        <v>101</v>
      </c>
      <c r="L4314">
        <v>2535720</v>
      </c>
      <c r="M4314" t="s">
        <v>611</v>
      </c>
    </row>
    <row r="4315" spans="1:13">
      <c r="A4315">
        <v>6191</v>
      </c>
      <c r="B4315" t="s">
        <v>9</v>
      </c>
      <c r="C4315" s="16" t="s">
        <v>9328</v>
      </c>
      <c r="D4315">
        <f t="shared" si="0"/>
        <v>30</v>
      </c>
      <c r="E4315" t="str">
        <f t="shared" si="1"/>
        <v>$2,480,885</v>
      </c>
      <c r="F4315" t="str">
        <f t="shared" si="2"/>
        <v/>
      </c>
      <c r="G4315" t="str">
        <f t="shared" si="3"/>
        <v>$2,480,885</v>
      </c>
      <c r="H4315" t="s">
        <v>9329</v>
      </c>
      <c r="J4315" t="s">
        <v>63</v>
      </c>
      <c r="K4315" t="s">
        <v>101</v>
      </c>
      <c r="L4315">
        <v>2480885</v>
      </c>
      <c r="M4315" t="s">
        <v>260</v>
      </c>
    </row>
    <row r="4316" spans="1:13">
      <c r="A4316">
        <v>6192</v>
      </c>
      <c r="B4316" t="s">
        <v>9</v>
      </c>
      <c r="C4316" s="16" t="s">
        <v>9330</v>
      </c>
      <c r="D4316">
        <f t="shared" si="0"/>
        <v>30</v>
      </c>
      <c r="E4316" t="str">
        <f t="shared" si="1"/>
        <v>$2,420,000</v>
      </c>
      <c r="F4316" t="str">
        <f t="shared" si="2"/>
        <v/>
      </c>
      <c r="G4316" t="str">
        <f t="shared" si="3"/>
        <v>$2,420,000</v>
      </c>
      <c r="H4316" t="s">
        <v>9331</v>
      </c>
      <c r="J4316" t="s">
        <v>63</v>
      </c>
      <c r="K4316" t="s">
        <v>101</v>
      </c>
      <c r="L4316">
        <v>2420000</v>
      </c>
      <c r="M4316" t="s">
        <v>5595</v>
      </c>
    </row>
    <row r="4317" spans="1:13">
      <c r="A4317">
        <v>6193</v>
      </c>
      <c r="B4317" t="s">
        <v>9</v>
      </c>
      <c r="C4317" s="16" t="s">
        <v>9332</v>
      </c>
      <c r="D4317">
        <f t="shared" si="0"/>
        <v>30</v>
      </c>
      <c r="E4317" t="str">
        <f t="shared" si="1"/>
        <v>$2,358,433</v>
      </c>
      <c r="F4317" t="str">
        <f t="shared" si="2"/>
        <v/>
      </c>
      <c r="G4317" t="str">
        <f t="shared" si="3"/>
        <v>$2,358,433</v>
      </c>
      <c r="H4317" t="s">
        <v>9333</v>
      </c>
      <c r="J4317" t="s">
        <v>63</v>
      </c>
      <c r="K4317" t="s">
        <v>101</v>
      </c>
      <c r="L4317">
        <v>2358433</v>
      </c>
      <c r="M4317" t="s">
        <v>5455</v>
      </c>
    </row>
    <row r="4318" spans="1:13">
      <c r="A4318">
        <v>6194</v>
      </c>
      <c r="B4318" t="s">
        <v>9</v>
      </c>
      <c r="C4318" s="16" t="s">
        <v>9334</v>
      </c>
      <c r="D4318">
        <f t="shared" si="0"/>
        <v>30</v>
      </c>
      <c r="E4318" t="str">
        <f t="shared" si="1"/>
        <v>$1,769,160</v>
      </c>
      <c r="F4318" t="str">
        <f t="shared" si="2"/>
        <v/>
      </c>
      <c r="G4318" t="str">
        <f t="shared" si="3"/>
        <v>$1,769,160</v>
      </c>
      <c r="H4318" t="s">
        <v>9335</v>
      </c>
      <c r="J4318" t="s">
        <v>63</v>
      </c>
      <c r="K4318" t="s">
        <v>101</v>
      </c>
      <c r="L4318">
        <v>1769160</v>
      </c>
      <c r="M4318" t="s">
        <v>5815</v>
      </c>
    </row>
    <row r="4319" spans="1:13">
      <c r="A4319">
        <v>6195</v>
      </c>
      <c r="B4319" t="s">
        <v>9</v>
      </c>
      <c r="C4319" s="16" t="s">
        <v>9336</v>
      </c>
      <c r="D4319">
        <f t="shared" si="0"/>
        <v>30</v>
      </c>
      <c r="E4319" t="str">
        <f t="shared" si="1"/>
        <v>$1,747,096 [released 10/29/07]</v>
      </c>
      <c r="F4319">
        <f t="shared" si="2"/>
        <v>11</v>
      </c>
      <c r="G4319" t="str">
        <f t="shared" si="3"/>
        <v>$1,747,096</v>
      </c>
      <c r="H4319" t="s">
        <v>9337</v>
      </c>
      <c r="J4319" t="s">
        <v>63</v>
      </c>
      <c r="K4319" t="s">
        <v>101</v>
      </c>
      <c r="L4319">
        <v>1747096</v>
      </c>
      <c r="M4319" t="s">
        <v>876</v>
      </c>
    </row>
    <row r="4320" spans="1:13">
      <c r="A4320">
        <v>6196</v>
      </c>
      <c r="B4320" t="s">
        <v>9</v>
      </c>
      <c r="C4320" s="16" t="s">
        <v>9338</v>
      </c>
      <c r="D4320">
        <f t="shared" si="0"/>
        <v>30</v>
      </c>
      <c r="E4320" t="str">
        <f t="shared" si="1"/>
        <v>$770,610 [minimum]</v>
      </c>
      <c r="F4320">
        <f t="shared" si="2"/>
        <v>9</v>
      </c>
      <c r="G4320" t="str">
        <f t="shared" si="3"/>
        <v>$770,610</v>
      </c>
      <c r="H4320" t="s">
        <v>9014</v>
      </c>
      <c r="J4320" t="s">
        <v>63</v>
      </c>
      <c r="K4320" t="s">
        <v>101</v>
      </c>
      <c r="L4320">
        <v>770610</v>
      </c>
      <c r="M4320" t="s">
        <v>2665</v>
      </c>
    </row>
    <row r="4321" spans="1:13">
      <c r="A4321">
        <v>6197</v>
      </c>
      <c r="B4321" t="s">
        <v>9</v>
      </c>
      <c r="C4321" s="16" t="s">
        <v>9339</v>
      </c>
      <c r="D4321">
        <f t="shared" si="0"/>
        <v>30</v>
      </c>
      <c r="E4321" t="str">
        <f t="shared" si="1"/>
        <v>$687,456 [minimum]</v>
      </c>
      <c r="F4321">
        <f t="shared" si="2"/>
        <v>9</v>
      </c>
      <c r="G4321" t="str">
        <f t="shared" si="3"/>
        <v>$687,456</v>
      </c>
      <c r="H4321" t="s">
        <v>8937</v>
      </c>
      <c r="J4321" t="s">
        <v>63</v>
      </c>
      <c r="K4321" t="s">
        <v>101</v>
      </c>
      <c r="L4321">
        <v>687456</v>
      </c>
      <c r="M4321" t="s">
        <v>4840</v>
      </c>
    </row>
    <row r="4322" spans="1:13">
      <c r="A4322">
        <v>6198</v>
      </c>
      <c r="B4322" t="s">
        <v>9</v>
      </c>
      <c r="C4322" s="16" t="s">
        <v>9340</v>
      </c>
      <c r="D4322">
        <f t="shared" si="0"/>
        <v>30</v>
      </c>
      <c r="E4322" t="str">
        <f t="shared" si="1"/>
        <v>$427,163 [minimum]</v>
      </c>
      <c r="F4322">
        <f t="shared" si="2"/>
        <v>9</v>
      </c>
      <c r="G4322" t="str">
        <f t="shared" si="3"/>
        <v>$427,163</v>
      </c>
      <c r="H4322" t="s">
        <v>8916</v>
      </c>
      <c r="J4322" t="s">
        <v>63</v>
      </c>
      <c r="K4322" t="s">
        <v>101</v>
      </c>
      <c r="L4322">
        <v>427163</v>
      </c>
      <c r="M4322" t="s">
        <v>4798</v>
      </c>
    </row>
    <row r="4323" spans="1:13">
      <c r="A4323">
        <v>6200</v>
      </c>
      <c r="B4323" t="s">
        <v>9</v>
      </c>
      <c r="C4323" s="16" t="s">
        <v>9341</v>
      </c>
      <c r="D4323">
        <f t="shared" si="0"/>
        <v>30</v>
      </c>
      <c r="E4323" t="str">
        <f t="shared" si="1"/>
        <v>$13,320,000</v>
      </c>
      <c r="F4323" t="str">
        <f t="shared" si="2"/>
        <v/>
      </c>
      <c r="G4323" t="str">
        <f t="shared" si="3"/>
        <v>$13,320,000</v>
      </c>
      <c r="H4323" t="s">
        <v>9342</v>
      </c>
      <c r="J4323" t="s">
        <v>64</v>
      </c>
      <c r="K4323" t="s">
        <v>101</v>
      </c>
      <c r="L4323">
        <v>13320000</v>
      </c>
      <c r="M4323" t="s">
        <v>812</v>
      </c>
    </row>
    <row r="4324" spans="1:13">
      <c r="A4324">
        <v>6201</v>
      </c>
      <c r="B4324" t="s">
        <v>9</v>
      </c>
      <c r="C4324" s="16" t="s">
        <v>9343</v>
      </c>
      <c r="D4324">
        <f t="shared" si="0"/>
        <v>30</v>
      </c>
      <c r="E4324" t="str">
        <f t="shared" si="1"/>
        <v>$12,200,000</v>
      </c>
      <c r="F4324" t="str">
        <f t="shared" si="2"/>
        <v/>
      </c>
      <c r="G4324" t="str">
        <f t="shared" si="3"/>
        <v>$12,200,000</v>
      </c>
      <c r="H4324" t="s">
        <v>7919</v>
      </c>
      <c r="J4324" t="s">
        <v>64</v>
      </c>
      <c r="K4324" t="s">
        <v>101</v>
      </c>
      <c r="L4324">
        <v>12200000</v>
      </c>
      <c r="M4324" t="s">
        <v>371</v>
      </c>
    </row>
    <row r="4325" spans="1:13">
      <c r="A4325">
        <v>6202</v>
      </c>
      <c r="B4325" t="s">
        <v>9</v>
      </c>
      <c r="C4325" s="16" t="s">
        <v>9344</v>
      </c>
      <c r="D4325">
        <f t="shared" si="0"/>
        <v>30</v>
      </c>
      <c r="E4325" t="str">
        <f t="shared" si="1"/>
        <v>$5,800,000</v>
      </c>
      <c r="F4325" t="str">
        <f t="shared" si="2"/>
        <v/>
      </c>
      <c r="G4325" t="str">
        <f t="shared" si="3"/>
        <v>$5,800,000</v>
      </c>
      <c r="H4325" t="s">
        <v>4067</v>
      </c>
      <c r="J4325" t="s">
        <v>64</v>
      </c>
      <c r="K4325" t="s">
        <v>101</v>
      </c>
      <c r="L4325">
        <v>5800000</v>
      </c>
      <c r="M4325" t="s">
        <v>6022</v>
      </c>
    </row>
    <row r="4326" spans="1:13">
      <c r="A4326">
        <v>6203</v>
      </c>
      <c r="B4326" t="s">
        <v>9</v>
      </c>
      <c r="C4326" s="16" t="s">
        <v>8571</v>
      </c>
      <c r="D4326">
        <f t="shared" si="0"/>
        <v>30</v>
      </c>
      <c r="E4326" t="str">
        <f t="shared" si="1"/>
        <v>$4,350,000</v>
      </c>
      <c r="F4326" t="str">
        <f t="shared" si="2"/>
        <v/>
      </c>
      <c r="G4326" t="str">
        <f t="shared" si="3"/>
        <v>$4,350,000</v>
      </c>
      <c r="H4326" t="s">
        <v>7791</v>
      </c>
      <c r="J4326" t="s">
        <v>64</v>
      </c>
      <c r="K4326" t="s">
        <v>101</v>
      </c>
      <c r="L4326">
        <v>4350000</v>
      </c>
      <c r="M4326" t="s">
        <v>6120</v>
      </c>
    </row>
    <row r="4327" spans="1:13">
      <c r="A4327">
        <v>6204</v>
      </c>
      <c r="B4327" t="s">
        <v>9</v>
      </c>
      <c r="C4327" s="16" t="s">
        <v>9345</v>
      </c>
      <c r="D4327">
        <f t="shared" si="0"/>
        <v>30</v>
      </c>
      <c r="E4327" t="str">
        <f t="shared" si="1"/>
        <v>$4,300,000</v>
      </c>
      <c r="F4327" t="str">
        <f t="shared" si="2"/>
        <v/>
      </c>
      <c r="G4327" t="str">
        <f t="shared" si="3"/>
        <v>$4,300,000</v>
      </c>
      <c r="H4327" t="s">
        <v>1148</v>
      </c>
      <c r="J4327" t="s">
        <v>64</v>
      </c>
      <c r="K4327" t="s">
        <v>101</v>
      </c>
      <c r="L4327">
        <v>4300000</v>
      </c>
      <c r="M4327" t="s">
        <v>5406</v>
      </c>
    </row>
    <row r="4328" spans="1:13">
      <c r="A4328">
        <v>6205</v>
      </c>
      <c r="B4328" t="s">
        <v>9</v>
      </c>
      <c r="C4328" s="16" t="s">
        <v>9346</v>
      </c>
      <c r="D4328">
        <f t="shared" si="0"/>
        <v>30</v>
      </c>
      <c r="E4328" t="str">
        <f t="shared" si="1"/>
        <v>$4,000,000 [released 2/22/08]</v>
      </c>
      <c r="F4328">
        <f t="shared" si="2"/>
        <v>11</v>
      </c>
      <c r="G4328" t="str">
        <f t="shared" si="3"/>
        <v>$4,000,000</v>
      </c>
      <c r="H4328" t="s">
        <v>1645</v>
      </c>
      <c r="J4328" t="s">
        <v>64</v>
      </c>
      <c r="K4328" t="s">
        <v>101</v>
      </c>
      <c r="L4328">
        <v>4000000</v>
      </c>
      <c r="M4328" t="s">
        <v>5206</v>
      </c>
    </row>
    <row r="4329" spans="1:13">
      <c r="A4329">
        <v>6206</v>
      </c>
      <c r="B4329" t="s">
        <v>9</v>
      </c>
      <c r="C4329" s="16" t="s">
        <v>9347</v>
      </c>
      <c r="D4329">
        <f t="shared" si="0"/>
        <v>30</v>
      </c>
      <c r="E4329" t="str">
        <f t="shared" si="1"/>
        <v>$3,995,003</v>
      </c>
      <c r="F4329" t="str">
        <f t="shared" si="2"/>
        <v/>
      </c>
      <c r="G4329" t="str">
        <f t="shared" si="3"/>
        <v>$3,995,003</v>
      </c>
      <c r="H4329" t="s">
        <v>9348</v>
      </c>
      <c r="J4329" t="s">
        <v>64</v>
      </c>
      <c r="K4329" t="s">
        <v>101</v>
      </c>
      <c r="L4329">
        <v>3995003</v>
      </c>
      <c r="M4329" t="s">
        <v>403</v>
      </c>
    </row>
    <row r="4330" spans="1:13">
      <c r="A4330">
        <v>6207</v>
      </c>
      <c r="B4330" t="s">
        <v>9</v>
      </c>
      <c r="C4330" s="16" t="s">
        <v>9349</v>
      </c>
      <c r="D4330">
        <f t="shared" si="0"/>
        <v>30</v>
      </c>
      <c r="E4330" t="str">
        <f t="shared" si="1"/>
        <v>$2,500,000</v>
      </c>
      <c r="F4330" t="str">
        <f t="shared" si="2"/>
        <v/>
      </c>
      <c r="G4330" t="str">
        <f t="shared" si="3"/>
        <v>$2,500,000</v>
      </c>
      <c r="H4330" t="s">
        <v>527</v>
      </c>
      <c r="J4330" t="s">
        <v>64</v>
      </c>
      <c r="K4330" t="s">
        <v>101</v>
      </c>
      <c r="L4330">
        <v>2500000</v>
      </c>
      <c r="M4330" t="s">
        <v>4677</v>
      </c>
    </row>
    <row r="4331" spans="1:13">
      <c r="A4331">
        <v>6208</v>
      </c>
      <c r="B4331" t="s">
        <v>9</v>
      </c>
      <c r="C4331" s="16" t="s">
        <v>9350</v>
      </c>
      <c r="D4331">
        <f t="shared" si="0"/>
        <v>30</v>
      </c>
      <c r="E4331" t="str">
        <f t="shared" si="1"/>
        <v>$2,146,000</v>
      </c>
      <c r="F4331" t="str">
        <f t="shared" si="2"/>
        <v/>
      </c>
      <c r="G4331" t="str">
        <f t="shared" si="3"/>
        <v>$2,146,000</v>
      </c>
      <c r="H4331" t="s">
        <v>9351</v>
      </c>
      <c r="J4331" t="s">
        <v>64</v>
      </c>
      <c r="K4331" t="s">
        <v>101</v>
      </c>
      <c r="L4331">
        <v>2146000</v>
      </c>
      <c r="M4331" t="s">
        <v>3712</v>
      </c>
    </row>
    <row r="4332" spans="1:13">
      <c r="A4332">
        <v>6209</v>
      </c>
      <c r="B4332" t="s">
        <v>9</v>
      </c>
      <c r="C4332" s="16" t="s">
        <v>9352</v>
      </c>
      <c r="D4332">
        <f t="shared" si="0"/>
        <v>30</v>
      </c>
      <c r="E4332" t="str">
        <f t="shared" si="1"/>
        <v>$1,889,760</v>
      </c>
      <c r="F4332" t="str">
        <f t="shared" si="2"/>
        <v/>
      </c>
      <c r="G4332" t="str">
        <f t="shared" si="3"/>
        <v>$1,889,760</v>
      </c>
      <c r="H4332" t="s">
        <v>9011</v>
      </c>
      <c r="J4332" t="s">
        <v>64</v>
      </c>
      <c r="K4332" t="s">
        <v>101</v>
      </c>
      <c r="L4332">
        <v>1889760</v>
      </c>
      <c r="M4332" t="s">
        <v>5715</v>
      </c>
    </row>
    <row r="4333" spans="1:13">
      <c r="A4333">
        <v>6210</v>
      </c>
      <c r="B4333" t="s">
        <v>9</v>
      </c>
      <c r="C4333" s="16" t="s">
        <v>9353</v>
      </c>
      <c r="D4333">
        <f t="shared" si="0"/>
        <v>30</v>
      </c>
      <c r="E4333" t="str">
        <f t="shared" si="1"/>
        <v>$1,416,600</v>
      </c>
      <c r="F4333" t="str">
        <f t="shared" si="2"/>
        <v/>
      </c>
      <c r="G4333" t="str">
        <f t="shared" si="3"/>
        <v>$1,416,600</v>
      </c>
      <c r="H4333" t="s">
        <v>9354</v>
      </c>
      <c r="J4333" t="s">
        <v>64</v>
      </c>
      <c r="K4333" t="s">
        <v>101</v>
      </c>
      <c r="L4333">
        <v>1416600</v>
      </c>
      <c r="M4333" t="s">
        <v>5207</v>
      </c>
    </row>
    <row r="4334" spans="1:13">
      <c r="A4334">
        <v>6211</v>
      </c>
      <c r="B4334" t="s">
        <v>9</v>
      </c>
      <c r="C4334" s="16" t="s">
        <v>9355</v>
      </c>
      <c r="D4334">
        <f t="shared" si="0"/>
        <v>30</v>
      </c>
      <c r="E4334" t="str">
        <f t="shared" si="1"/>
        <v>$1,219,590 [minimum, counts $770,610]</v>
      </c>
      <c r="F4334">
        <f t="shared" si="2"/>
        <v>11</v>
      </c>
      <c r="G4334" t="str">
        <f t="shared" si="3"/>
        <v>$1,219,590</v>
      </c>
      <c r="H4334" t="s">
        <v>8935</v>
      </c>
      <c r="J4334" t="s">
        <v>64</v>
      </c>
      <c r="K4334" t="s">
        <v>101</v>
      </c>
      <c r="L4334">
        <v>1219590</v>
      </c>
      <c r="M4334" t="s">
        <v>4889</v>
      </c>
    </row>
    <row r="4335" spans="1:13">
      <c r="A4335">
        <v>6212</v>
      </c>
      <c r="B4335" t="s">
        <v>9</v>
      </c>
      <c r="C4335" s="16" t="s">
        <v>9356</v>
      </c>
      <c r="D4335">
        <f t="shared" si="0"/>
        <v>30</v>
      </c>
      <c r="E4335" t="str">
        <f t="shared" si="1"/>
        <v>$1,180,200</v>
      </c>
      <c r="F4335" t="str">
        <f t="shared" si="2"/>
        <v/>
      </c>
      <c r="G4335" t="str">
        <f t="shared" si="3"/>
        <v>$1,180,200</v>
      </c>
      <c r="H4335" t="s">
        <v>9357</v>
      </c>
      <c r="J4335" t="s">
        <v>64</v>
      </c>
      <c r="K4335" t="s">
        <v>101</v>
      </c>
      <c r="L4335">
        <v>1180200</v>
      </c>
      <c r="M4335" t="s">
        <v>5571</v>
      </c>
    </row>
    <row r="4336" spans="1:13">
      <c r="A4336">
        <v>6213</v>
      </c>
      <c r="B4336" t="s">
        <v>9</v>
      </c>
      <c r="C4336" s="16" t="s">
        <v>9358</v>
      </c>
      <c r="D4336">
        <f t="shared" si="0"/>
        <v>30</v>
      </c>
      <c r="E4336" t="str">
        <f t="shared" si="1"/>
        <v>$1,133,040</v>
      </c>
      <c r="F4336" t="str">
        <f t="shared" si="2"/>
        <v/>
      </c>
      <c r="G4336" t="str">
        <f t="shared" si="3"/>
        <v>$1,133,040</v>
      </c>
      <c r="H4336" t="s">
        <v>9359</v>
      </c>
      <c r="J4336" t="s">
        <v>64</v>
      </c>
      <c r="K4336" t="s">
        <v>101</v>
      </c>
      <c r="L4336">
        <v>1133040</v>
      </c>
      <c r="M4336" t="s">
        <v>5366</v>
      </c>
    </row>
    <row r="4337" spans="1:13">
      <c r="A4337">
        <v>6214</v>
      </c>
      <c r="B4337" t="s">
        <v>9</v>
      </c>
      <c r="C4337" s="16" t="s">
        <v>9360</v>
      </c>
      <c r="D4337">
        <f t="shared" si="0"/>
        <v>30</v>
      </c>
      <c r="E4337" t="str">
        <f t="shared" si="1"/>
        <v>$974,400</v>
      </c>
      <c r="F4337" t="str">
        <f t="shared" si="2"/>
        <v/>
      </c>
      <c r="G4337" t="str">
        <f t="shared" si="3"/>
        <v>$974,400</v>
      </c>
      <c r="H4337" t="s">
        <v>9361</v>
      </c>
      <c r="J4337" t="s">
        <v>64</v>
      </c>
      <c r="K4337" t="s">
        <v>101</v>
      </c>
      <c r="L4337">
        <v>974400</v>
      </c>
      <c r="M4337" t="s">
        <v>5627</v>
      </c>
    </row>
    <row r="4338" spans="1:13">
      <c r="A4338">
        <v>6215</v>
      </c>
      <c r="B4338" t="s">
        <v>9</v>
      </c>
      <c r="C4338" s="16" t="s">
        <v>9362</v>
      </c>
      <c r="D4338">
        <f t="shared" si="0"/>
        <v>30</v>
      </c>
      <c r="E4338" t="str">
        <f t="shared" si="1"/>
        <v>$510,529 [signed 12/23/07]</v>
      </c>
      <c r="F4338">
        <f t="shared" si="2"/>
        <v>9</v>
      </c>
      <c r="G4338" t="str">
        <f t="shared" si="3"/>
        <v>$510,529</v>
      </c>
      <c r="H4338" t="s">
        <v>9363</v>
      </c>
      <c r="J4338" t="s">
        <v>64</v>
      </c>
      <c r="K4338" t="s">
        <v>101</v>
      </c>
      <c r="L4338">
        <v>510529</v>
      </c>
      <c r="M4338" t="s">
        <v>4653</v>
      </c>
    </row>
    <row r="4339" spans="1:13">
      <c r="A4339">
        <v>6216</v>
      </c>
      <c r="B4339" t="s">
        <v>9</v>
      </c>
      <c r="C4339" s="16" t="s">
        <v>9364</v>
      </c>
      <c r="D4339">
        <f t="shared" si="0"/>
        <v>30</v>
      </c>
      <c r="E4339" t="str">
        <f t="shared" si="1"/>
        <v>$500,000 [released 7/13/07]</v>
      </c>
      <c r="F4339">
        <f t="shared" si="2"/>
        <v>9</v>
      </c>
      <c r="G4339" t="str">
        <f t="shared" si="3"/>
        <v>$500,000</v>
      </c>
      <c r="H4339" t="s">
        <v>9365</v>
      </c>
      <c r="J4339" t="s">
        <v>64</v>
      </c>
      <c r="K4339" t="s">
        <v>101</v>
      </c>
      <c r="L4339">
        <v>500000</v>
      </c>
      <c r="M4339" t="s">
        <v>4814</v>
      </c>
    </row>
    <row r="4340" spans="1:13">
      <c r="A4340">
        <v>6217</v>
      </c>
      <c r="B4340" t="s">
        <v>9</v>
      </c>
      <c r="C4340" s="16" t="s">
        <v>9366</v>
      </c>
      <c r="D4340">
        <f t="shared" si="0"/>
        <v>30</v>
      </c>
      <c r="E4340" t="str">
        <f t="shared" si="1"/>
        <v>$250,000 [released 11/1/07]</v>
      </c>
      <c r="F4340">
        <f t="shared" si="2"/>
        <v>9</v>
      </c>
      <c r="G4340" t="str">
        <f t="shared" si="3"/>
        <v>$250,000</v>
      </c>
      <c r="H4340" t="s">
        <v>9367</v>
      </c>
      <c r="J4340" t="s">
        <v>64</v>
      </c>
      <c r="K4340" t="s">
        <v>101</v>
      </c>
      <c r="L4340">
        <v>250000</v>
      </c>
      <c r="M4340" t="s">
        <v>4912</v>
      </c>
    </row>
    <row r="4341" spans="1:13">
      <c r="A4341">
        <v>6218</v>
      </c>
      <c r="B4341" t="s">
        <v>9</v>
      </c>
      <c r="C4341" s="16" t="s">
        <v>9368</v>
      </c>
      <c r="D4341">
        <f t="shared" si="0"/>
        <v>30</v>
      </c>
      <c r="E4341" t="str">
        <f t="shared" si="1"/>
        <v>$151,089 [min, c $130,040, s 11/15,</v>
      </c>
      <c r="F4341">
        <f t="shared" si="2"/>
        <v>9</v>
      </c>
      <c r="G4341" t="str">
        <f t="shared" si="3"/>
        <v>$151,089</v>
      </c>
      <c r="H4341" t="s">
        <v>9067</v>
      </c>
      <c r="J4341" t="s">
        <v>64</v>
      </c>
      <c r="K4341" t="s">
        <v>101</v>
      </c>
      <c r="L4341">
        <v>151089</v>
      </c>
      <c r="M4341" t="s">
        <v>5023</v>
      </c>
    </row>
    <row r="4342" spans="1:13">
      <c r="A4342">
        <v>6221</v>
      </c>
      <c r="B4342" t="s">
        <v>9</v>
      </c>
      <c r="C4342" s="16" t="s">
        <v>9369</v>
      </c>
      <c r="D4342">
        <f t="shared" si="0"/>
        <v>30</v>
      </c>
      <c r="E4342" t="str">
        <f t="shared" si="1"/>
        <v>$11,664,000</v>
      </c>
      <c r="F4342" t="str">
        <f t="shared" si="2"/>
        <v/>
      </c>
      <c r="G4342" t="str">
        <f t="shared" si="3"/>
        <v>$11,664,000</v>
      </c>
      <c r="H4342" t="s">
        <v>9370</v>
      </c>
      <c r="J4342" t="s">
        <v>65</v>
      </c>
      <c r="K4342" t="s">
        <v>101</v>
      </c>
      <c r="L4342">
        <v>11664000</v>
      </c>
      <c r="M4342" t="s">
        <v>5769</v>
      </c>
    </row>
    <row r="4343" spans="1:13">
      <c r="A4343">
        <v>6222</v>
      </c>
      <c r="B4343" t="s">
        <v>9</v>
      </c>
      <c r="C4343" s="16" t="s">
        <v>9371</v>
      </c>
      <c r="D4343">
        <f t="shared" si="0"/>
        <v>30</v>
      </c>
      <c r="E4343" t="str">
        <f t="shared" si="1"/>
        <v>$10,650,000</v>
      </c>
      <c r="F4343" t="str">
        <f t="shared" si="2"/>
        <v/>
      </c>
      <c r="G4343" t="str">
        <f t="shared" si="3"/>
        <v>$10,650,000</v>
      </c>
      <c r="H4343" t="s">
        <v>6739</v>
      </c>
      <c r="J4343" t="s">
        <v>65</v>
      </c>
      <c r="K4343" t="s">
        <v>101</v>
      </c>
      <c r="L4343">
        <v>10650000</v>
      </c>
      <c r="M4343" t="s">
        <v>1403</v>
      </c>
    </row>
    <row r="4344" spans="1:13">
      <c r="A4344">
        <v>6223</v>
      </c>
      <c r="B4344" t="s">
        <v>9</v>
      </c>
      <c r="C4344" s="16" t="s">
        <v>9372</v>
      </c>
      <c r="D4344">
        <f t="shared" si="0"/>
        <v>30</v>
      </c>
      <c r="E4344" t="str">
        <f t="shared" si="1"/>
        <v>$10,250,000</v>
      </c>
      <c r="F4344" t="str">
        <f t="shared" si="2"/>
        <v/>
      </c>
      <c r="G4344" t="str">
        <f t="shared" si="3"/>
        <v>$10,250,000</v>
      </c>
      <c r="H4344" t="s">
        <v>9373</v>
      </c>
      <c r="J4344" t="s">
        <v>65</v>
      </c>
      <c r="K4344" t="s">
        <v>101</v>
      </c>
      <c r="L4344">
        <v>10250000</v>
      </c>
      <c r="M4344" t="s">
        <v>1246</v>
      </c>
    </row>
    <row r="4345" spans="1:13">
      <c r="A4345">
        <v>6224</v>
      </c>
      <c r="B4345" t="s">
        <v>9</v>
      </c>
      <c r="C4345" s="16" t="s">
        <v>9374</v>
      </c>
      <c r="D4345">
        <f t="shared" si="0"/>
        <v>30</v>
      </c>
      <c r="E4345" t="str">
        <f t="shared" si="1"/>
        <v>$5,632,200</v>
      </c>
      <c r="F4345" t="str">
        <f t="shared" si="2"/>
        <v/>
      </c>
      <c r="G4345" t="str">
        <f t="shared" si="3"/>
        <v>$5,632,200</v>
      </c>
      <c r="H4345" t="s">
        <v>8945</v>
      </c>
      <c r="J4345" t="s">
        <v>65</v>
      </c>
      <c r="K4345" t="s">
        <v>101</v>
      </c>
      <c r="L4345">
        <v>5632200</v>
      </c>
      <c r="M4345" t="s">
        <v>2768</v>
      </c>
    </row>
    <row r="4346" spans="1:13">
      <c r="A4346">
        <v>6225</v>
      </c>
      <c r="B4346" t="s">
        <v>9</v>
      </c>
      <c r="C4346" s="16" t="s">
        <v>9375</v>
      </c>
      <c r="D4346">
        <f t="shared" si="0"/>
        <v>30</v>
      </c>
      <c r="E4346" t="str">
        <f t="shared" si="1"/>
        <v>$5,356,000</v>
      </c>
      <c r="F4346" t="str">
        <f t="shared" si="2"/>
        <v/>
      </c>
      <c r="G4346" t="str">
        <f t="shared" si="3"/>
        <v>$5,356,000</v>
      </c>
      <c r="H4346" t="s">
        <v>9005</v>
      </c>
      <c r="J4346" t="s">
        <v>65</v>
      </c>
      <c r="K4346" t="s">
        <v>101</v>
      </c>
      <c r="L4346">
        <v>5356000</v>
      </c>
      <c r="M4346" t="s">
        <v>5700</v>
      </c>
    </row>
    <row r="4347" spans="1:13">
      <c r="A4347">
        <v>6226</v>
      </c>
      <c r="B4347" t="s">
        <v>9</v>
      </c>
      <c r="C4347" s="16" t="s">
        <v>9376</v>
      </c>
      <c r="D4347">
        <f t="shared" si="0"/>
        <v>30</v>
      </c>
      <c r="E4347" t="str">
        <f t="shared" si="1"/>
        <v>$3,615,960</v>
      </c>
      <c r="F4347" t="str">
        <f t="shared" si="2"/>
        <v/>
      </c>
      <c r="G4347" t="str">
        <f t="shared" si="3"/>
        <v>$3,615,960</v>
      </c>
      <c r="H4347" t="s">
        <v>9377</v>
      </c>
      <c r="J4347" t="s">
        <v>65</v>
      </c>
      <c r="K4347" t="s">
        <v>101</v>
      </c>
      <c r="L4347">
        <v>3615960</v>
      </c>
      <c r="M4347" t="s">
        <v>698</v>
      </c>
    </row>
    <row r="4348" spans="1:13">
      <c r="A4348">
        <v>6227</v>
      </c>
      <c r="B4348" t="s">
        <v>9</v>
      </c>
      <c r="C4348" s="16" t="s">
        <v>9378</v>
      </c>
      <c r="D4348">
        <f t="shared" si="0"/>
        <v>30</v>
      </c>
      <c r="E4348" t="str">
        <f t="shared" si="1"/>
        <v>$3,315,000</v>
      </c>
      <c r="F4348" t="str">
        <f t="shared" si="2"/>
        <v/>
      </c>
      <c r="G4348" t="str">
        <f t="shared" si="3"/>
        <v>$3,315,000</v>
      </c>
      <c r="H4348" t="s">
        <v>9379</v>
      </c>
      <c r="J4348" t="s">
        <v>65</v>
      </c>
      <c r="K4348" t="s">
        <v>101</v>
      </c>
      <c r="L4348">
        <v>3315000</v>
      </c>
      <c r="M4348" t="s">
        <v>1400</v>
      </c>
    </row>
    <row r="4349" spans="1:13">
      <c r="A4349">
        <v>6228</v>
      </c>
      <c r="B4349" t="s">
        <v>9</v>
      </c>
      <c r="C4349" s="16" t="s">
        <v>9380</v>
      </c>
      <c r="D4349">
        <f t="shared" si="0"/>
        <v>30</v>
      </c>
      <c r="E4349" t="str">
        <f t="shared" si="1"/>
        <v>$2,284,200</v>
      </c>
      <c r="F4349" t="str">
        <f t="shared" si="2"/>
        <v/>
      </c>
      <c r="G4349" t="str">
        <f t="shared" si="3"/>
        <v>$2,284,200</v>
      </c>
      <c r="H4349" t="s">
        <v>9381</v>
      </c>
      <c r="J4349" t="s">
        <v>65</v>
      </c>
      <c r="K4349" t="s">
        <v>101</v>
      </c>
      <c r="L4349">
        <v>2284200</v>
      </c>
      <c r="M4349" t="s">
        <v>4675</v>
      </c>
    </row>
    <row r="4350" spans="1:13">
      <c r="A4350">
        <v>6229</v>
      </c>
      <c r="B4350" t="s">
        <v>9</v>
      </c>
      <c r="C4350" s="16" t="s">
        <v>9382</v>
      </c>
      <c r="D4350">
        <f t="shared" si="0"/>
        <v>30</v>
      </c>
      <c r="E4350" t="str">
        <f t="shared" si="1"/>
        <v>$1,900,200</v>
      </c>
      <c r="F4350" t="str">
        <f t="shared" si="2"/>
        <v/>
      </c>
      <c r="G4350" t="str">
        <f t="shared" si="3"/>
        <v>$1,900,200</v>
      </c>
      <c r="H4350" t="s">
        <v>9383</v>
      </c>
      <c r="J4350" t="s">
        <v>65</v>
      </c>
      <c r="K4350" t="s">
        <v>101</v>
      </c>
      <c r="L4350">
        <v>1900200</v>
      </c>
      <c r="M4350" t="s">
        <v>2926</v>
      </c>
    </row>
    <row r="4351" spans="1:13">
      <c r="A4351">
        <v>6230</v>
      </c>
      <c r="B4351" t="s">
        <v>9</v>
      </c>
      <c r="C4351" s="16" t="s">
        <v>9384</v>
      </c>
      <c r="D4351">
        <f t="shared" si="0"/>
        <v>30</v>
      </c>
      <c r="E4351" t="str">
        <f t="shared" si="1"/>
        <v>$1,830,000</v>
      </c>
      <c r="F4351" t="str">
        <f t="shared" si="2"/>
        <v/>
      </c>
      <c r="G4351" t="str">
        <f t="shared" si="3"/>
        <v>$1,830,000</v>
      </c>
      <c r="H4351" t="s">
        <v>9033</v>
      </c>
      <c r="J4351" t="s">
        <v>65</v>
      </c>
      <c r="K4351" t="s">
        <v>101</v>
      </c>
      <c r="L4351">
        <v>1830000</v>
      </c>
      <c r="M4351" t="s">
        <v>1695</v>
      </c>
    </row>
    <row r="4352" spans="1:13">
      <c r="A4352">
        <v>6231</v>
      </c>
      <c r="B4352" t="s">
        <v>9</v>
      </c>
      <c r="C4352" s="16" t="s">
        <v>9385</v>
      </c>
      <c r="D4352">
        <f t="shared" si="0"/>
        <v>30</v>
      </c>
      <c r="E4352" t="str">
        <f t="shared" si="1"/>
        <v>$1,739,160</v>
      </c>
      <c r="F4352" t="str">
        <f t="shared" si="2"/>
        <v/>
      </c>
      <c r="G4352" t="str">
        <f t="shared" si="3"/>
        <v>$1,739,160</v>
      </c>
      <c r="H4352" t="s">
        <v>9386</v>
      </c>
      <c r="J4352" t="s">
        <v>65</v>
      </c>
      <c r="K4352" t="s">
        <v>101</v>
      </c>
      <c r="L4352">
        <v>1739160</v>
      </c>
      <c r="M4352" t="s">
        <v>5377</v>
      </c>
    </row>
    <row r="4353" spans="1:13">
      <c r="A4353">
        <v>6232</v>
      </c>
      <c r="B4353" t="s">
        <v>9</v>
      </c>
      <c r="C4353" s="16" t="s">
        <v>9387</v>
      </c>
      <c r="D4353">
        <f t="shared" si="0"/>
        <v>30</v>
      </c>
      <c r="E4353" t="str">
        <f t="shared" si="1"/>
        <v>$1,080,000 [released 10/29/07]</v>
      </c>
      <c r="F4353">
        <f t="shared" si="2"/>
        <v>11</v>
      </c>
      <c r="G4353" t="str">
        <f t="shared" si="3"/>
        <v>$1,080,000</v>
      </c>
      <c r="H4353" t="s">
        <v>9388</v>
      </c>
      <c r="J4353" t="s">
        <v>65</v>
      </c>
      <c r="K4353" t="s">
        <v>101</v>
      </c>
      <c r="L4353">
        <v>1080000</v>
      </c>
      <c r="M4353" t="s">
        <v>4645</v>
      </c>
    </row>
    <row r="4354" spans="1:13">
      <c r="A4354">
        <v>6233</v>
      </c>
      <c r="B4354" t="s">
        <v>9</v>
      </c>
      <c r="C4354" s="16" t="s">
        <v>9389</v>
      </c>
      <c r="D4354">
        <f t="shared" si="0"/>
        <v>30</v>
      </c>
      <c r="E4354" t="str">
        <f t="shared" si="1"/>
        <v>$1,033,930 [minimum, counts $770,610]</v>
      </c>
      <c r="F4354">
        <f t="shared" si="2"/>
        <v>11</v>
      </c>
      <c r="G4354" t="str">
        <f t="shared" si="3"/>
        <v>$1,033,930</v>
      </c>
      <c r="H4354" t="s">
        <v>9304</v>
      </c>
      <c r="J4354" t="s">
        <v>65</v>
      </c>
      <c r="K4354" t="s">
        <v>101</v>
      </c>
      <c r="L4354">
        <v>1033930</v>
      </c>
      <c r="M4354" t="s">
        <v>5910</v>
      </c>
    </row>
    <row r="4355" spans="1:13">
      <c r="A4355">
        <v>6234</v>
      </c>
      <c r="B4355" t="s">
        <v>9</v>
      </c>
      <c r="C4355" s="16" t="s">
        <v>9390</v>
      </c>
      <c r="D4355">
        <f t="shared" si="0"/>
        <v>30</v>
      </c>
      <c r="E4355" t="str">
        <f t="shared" si="1"/>
        <v>$895,341 [minimum]</v>
      </c>
      <c r="F4355">
        <f t="shared" si="2"/>
        <v>9</v>
      </c>
      <c r="G4355" t="str">
        <f t="shared" si="3"/>
        <v>$895,341</v>
      </c>
      <c r="H4355" t="s">
        <v>9391</v>
      </c>
      <c r="J4355" t="s">
        <v>65</v>
      </c>
      <c r="K4355" t="s">
        <v>101</v>
      </c>
      <c r="L4355">
        <v>895341</v>
      </c>
      <c r="M4355" t="s">
        <v>3209</v>
      </c>
    </row>
    <row r="4356" spans="1:13">
      <c r="A4356">
        <v>6235</v>
      </c>
      <c r="B4356" t="s">
        <v>9</v>
      </c>
      <c r="C4356" s="16" t="s">
        <v>9392</v>
      </c>
      <c r="D4356">
        <f t="shared" si="0"/>
        <v>30</v>
      </c>
      <c r="E4356" t="str">
        <f t="shared" si="1"/>
        <v>$864,000 [released 10/29/07]</v>
      </c>
      <c r="F4356">
        <f t="shared" si="2"/>
        <v>9</v>
      </c>
      <c r="G4356" t="str">
        <f t="shared" si="3"/>
        <v>$864,000</v>
      </c>
      <c r="H4356" t="s">
        <v>9393</v>
      </c>
      <c r="J4356" t="s">
        <v>65</v>
      </c>
      <c r="K4356" t="s">
        <v>101</v>
      </c>
      <c r="L4356">
        <v>864000</v>
      </c>
      <c r="M4356" t="s">
        <v>5683</v>
      </c>
    </row>
    <row r="4357" spans="1:13">
      <c r="A4357">
        <v>6236</v>
      </c>
      <c r="B4357" t="s">
        <v>9</v>
      </c>
      <c r="C4357" s="16" t="s">
        <v>9394</v>
      </c>
      <c r="D4357">
        <f t="shared" si="0"/>
        <v>30</v>
      </c>
      <c r="E4357" t="str">
        <f t="shared" si="1"/>
        <v>$500,000 [released 7/12/06]</v>
      </c>
      <c r="F4357">
        <f t="shared" si="2"/>
        <v>9</v>
      </c>
      <c r="G4357" t="str">
        <f t="shared" si="3"/>
        <v>$500,000</v>
      </c>
      <c r="H4357" t="s">
        <v>9365</v>
      </c>
      <c r="J4357" t="s">
        <v>65</v>
      </c>
      <c r="K4357" t="s">
        <v>101</v>
      </c>
      <c r="L4357">
        <v>500000</v>
      </c>
      <c r="M4357" t="s">
        <v>4623</v>
      </c>
    </row>
    <row r="4358" spans="1:13">
      <c r="A4358">
        <v>6238</v>
      </c>
      <c r="B4358" t="s">
        <v>9</v>
      </c>
      <c r="C4358" s="16" t="s">
        <v>9395</v>
      </c>
      <c r="D4358">
        <f t="shared" si="0"/>
        <v>30</v>
      </c>
      <c r="E4358" t="str">
        <f t="shared" si="1"/>
        <v>$19,012,500</v>
      </c>
      <c r="F4358" t="str">
        <f t="shared" si="2"/>
        <v/>
      </c>
      <c r="G4358" t="str">
        <f t="shared" si="3"/>
        <v>$19,012,500</v>
      </c>
      <c r="H4358" t="s">
        <v>9045</v>
      </c>
      <c r="J4358" t="s">
        <v>67</v>
      </c>
      <c r="K4358" t="s">
        <v>101</v>
      </c>
      <c r="L4358">
        <v>19012500</v>
      </c>
      <c r="M4358" t="s">
        <v>6005</v>
      </c>
    </row>
    <row r="4359" spans="1:13">
      <c r="A4359">
        <v>6239</v>
      </c>
      <c r="B4359" t="s">
        <v>9</v>
      </c>
      <c r="C4359" s="16" t="s">
        <v>9396</v>
      </c>
      <c r="D4359">
        <f t="shared" si="0"/>
        <v>30</v>
      </c>
      <c r="E4359" t="str">
        <f t="shared" si="1"/>
        <v>$13,333,333</v>
      </c>
      <c r="F4359" t="str">
        <f t="shared" si="2"/>
        <v/>
      </c>
      <c r="G4359" t="str">
        <f t="shared" si="3"/>
        <v>$13,333,333</v>
      </c>
      <c r="H4359" t="s">
        <v>7943</v>
      </c>
      <c r="J4359" t="s">
        <v>67</v>
      </c>
      <c r="K4359" t="s">
        <v>101</v>
      </c>
      <c r="L4359">
        <v>13333333</v>
      </c>
      <c r="M4359" t="s">
        <v>790</v>
      </c>
    </row>
    <row r="4360" spans="1:13">
      <c r="A4360">
        <v>6240</v>
      </c>
      <c r="B4360" t="s">
        <v>9</v>
      </c>
      <c r="C4360" s="16" t="s">
        <v>9397</v>
      </c>
      <c r="D4360">
        <f t="shared" si="0"/>
        <v>30</v>
      </c>
      <c r="E4360" t="str">
        <f t="shared" si="1"/>
        <v>$8,947,543</v>
      </c>
      <c r="F4360" t="str">
        <f t="shared" si="2"/>
        <v/>
      </c>
      <c r="G4360" t="str">
        <f t="shared" si="3"/>
        <v>$8,947,543</v>
      </c>
      <c r="H4360" t="s">
        <v>9398</v>
      </c>
      <c r="J4360" t="s">
        <v>67</v>
      </c>
      <c r="K4360" t="s">
        <v>101</v>
      </c>
      <c r="L4360">
        <v>8947543</v>
      </c>
      <c r="M4360" t="s">
        <v>3848</v>
      </c>
    </row>
    <row r="4361" spans="1:13">
      <c r="A4361">
        <v>6241</v>
      </c>
      <c r="B4361" t="s">
        <v>9</v>
      </c>
      <c r="C4361" s="16" t="s">
        <v>9399</v>
      </c>
      <c r="D4361">
        <f t="shared" si="0"/>
        <v>30</v>
      </c>
      <c r="E4361" t="str">
        <f t="shared" si="1"/>
        <v>$8,105,500</v>
      </c>
      <c r="F4361" t="str">
        <f t="shared" si="2"/>
        <v/>
      </c>
      <c r="G4361" t="str">
        <f t="shared" si="3"/>
        <v>$8,105,500</v>
      </c>
      <c r="H4361" t="s">
        <v>9400</v>
      </c>
      <c r="J4361" t="s">
        <v>67</v>
      </c>
      <c r="K4361" t="s">
        <v>101</v>
      </c>
      <c r="L4361">
        <v>8105500</v>
      </c>
      <c r="M4361" t="s">
        <v>3300</v>
      </c>
    </row>
    <row r="4362" spans="1:13">
      <c r="A4362">
        <v>6242</v>
      </c>
      <c r="B4362" t="s">
        <v>9</v>
      </c>
      <c r="C4362" s="16" t="s">
        <v>9401</v>
      </c>
      <c r="D4362">
        <f t="shared" si="0"/>
        <v>30</v>
      </c>
      <c r="E4362" t="str">
        <f t="shared" si="1"/>
        <v>$7,920,000</v>
      </c>
      <c r="F4362" t="str">
        <f t="shared" si="2"/>
        <v/>
      </c>
      <c r="G4362" t="str">
        <f t="shared" si="3"/>
        <v>$7,920,000</v>
      </c>
      <c r="H4362" t="s">
        <v>9402</v>
      </c>
      <c r="J4362" t="s">
        <v>67</v>
      </c>
      <c r="K4362" t="s">
        <v>101</v>
      </c>
      <c r="L4362">
        <v>7920000</v>
      </c>
      <c r="M4362" t="s">
        <v>713</v>
      </c>
    </row>
    <row r="4363" spans="1:13">
      <c r="A4363">
        <v>6243</v>
      </c>
      <c r="B4363" t="s">
        <v>9</v>
      </c>
      <c r="C4363" s="16" t="s">
        <v>9403</v>
      </c>
      <c r="D4363">
        <f t="shared" si="0"/>
        <v>30</v>
      </c>
      <c r="E4363" t="str">
        <f t="shared" si="1"/>
        <v>$7,639,400 [released 8/15/05]</v>
      </c>
      <c r="F4363">
        <f t="shared" si="2"/>
        <v>11</v>
      </c>
      <c r="G4363" t="str">
        <f t="shared" si="3"/>
        <v>$7,639,400</v>
      </c>
      <c r="H4363" t="s">
        <v>9404</v>
      </c>
      <c r="J4363" t="s">
        <v>67</v>
      </c>
      <c r="K4363" t="s">
        <v>101</v>
      </c>
      <c r="L4363">
        <v>7639400</v>
      </c>
      <c r="M4363" t="s">
        <v>5297</v>
      </c>
    </row>
    <row r="4364" spans="1:13">
      <c r="A4364">
        <v>6244</v>
      </c>
      <c r="B4364" t="s">
        <v>9</v>
      </c>
      <c r="C4364" s="16" t="s">
        <v>9405</v>
      </c>
      <c r="D4364">
        <f t="shared" si="0"/>
        <v>30</v>
      </c>
      <c r="E4364" t="str">
        <f t="shared" si="1"/>
        <v>$7,101,250</v>
      </c>
      <c r="F4364" t="str">
        <f t="shared" si="2"/>
        <v/>
      </c>
      <c r="G4364" t="str">
        <f t="shared" si="3"/>
        <v>$7,101,250</v>
      </c>
      <c r="H4364" t="s">
        <v>9406</v>
      </c>
      <c r="J4364" t="s">
        <v>67</v>
      </c>
      <c r="K4364" t="s">
        <v>101</v>
      </c>
      <c r="L4364">
        <v>7101250</v>
      </c>
      <c r="M4364" t="s">
        <v>5552</v>
      </c>
    </row>
    <row r="4365" spans="1:13">
      <c r="A4365">
        <v>6245</v>
      </c>
      <c r="B4365" t="s">
        <v>9</v>
      </c>
      <c r="C4365" s="16" t="s">
        <v>9407</v>
      </c>
      <c r="D4365">
        <f t="shared" si="0"/>
        <v>30</v>
      </c>
      <c r="E4365" t="str">
        <f t="shared" si="1"/>
        <v>$5,800,000</v>
      </c>
      <c r="F4365" t="str">
        <f t="shared" si="2"/>
        <v/>
      </c>
      <c r="G4365" t="str">
        <f t="shared" si="3"/>
        <v>$5,800,000</v>
      </c>
      <c r="H4365" t="s">
        <v>4067</v>
      </c>
      <c r="J4365" t="s">
        <v>67</v>
      </c>
      <c r="K4365" t="s">
        <v>101</v>
      </c>
      <c r="L4365">
        <v>5800000</v>
      </c>
      <c r="M4365" t="s">
        <v>5291</v>
      </c>
    </row>
    <row r="4366" spans="1:13">
      <c r="A4366">
        <v>6246</v>
      </c>
      <c r="B4366" t="s">
        <v>9</v>
      </c>
      <c r="C4366" s="16" t="s">
        <v>9408</v>
      </c>
      <c r="D4366">
        <f t="shared" si="0"/>
        <v>30</v>
      </c>
      <c r="E4366" t="str">
        <f t="shared" si="1"/>
        <v>$5,632,200</v>
      </c>
      <c r="F4366" t="str">
        <f t="shared" si="2"/>
        <v/>
      </c>
      <c r="G4366" t="str">
        <f t="shared" si="3"/>
        <v>$5,632,200</v>
      </c>
      <c r="H4366" t="s">
        <v>8945</v>
      </c>
      <c r="J4366" t="s">
        <v>67</v>
      </c>
      <c r="K4366" t="s">
        <v>101</v>
      </c>
      <c r="L4366">
        <v>5632200</v>
      </c>
      <c r="M4366" t="s">
        <v>4344</v>
      </c>
    </row>
    <row r="4367" spans="1:13">
      <c r="A4367">
        <v>6247</v>
      </c>
      <c r="B4367" t="s">
        <v>9</v>
      </c>
      <c r="C4367" s="16" t="s">
        <v>9409</v>
      </c>
      <c r="D4367">
        <f t="shared" si="0"/>
        <v>30</v>
      </c>
      <c r="E4367" t="str">
        <f t="shared" si="1"/>
        <v>$3,300,000</v>
      </c>
      <c r="F4367" t="str">
        <f t="shared" si="2"/>
        <v/>
      </c>
      <c r="G4367" t="str">
        <f t="shared" si="3"/>
        <v>$3,300,000</v>
      </c>
      <c r="H4367" t="s">
        <v>1538</v>
      </c>
      <c r="J4367" t="s">
        <v>67</v>
      </c>
      <c r="K4367" t="s">
        <v>101</v>
      </c>
      <c r="L4367">
        <v>3300000</v>
      </c>
      <c r="M4367" t="s">
        <v>5084</v>
      </c>
    </row>
    <row r="4368" spans="1:13">
      <c r="A4368">
        <v>6248</v>
      </c>
      <c r="B4368" t="s">
        <v>9</v>
      </c>
      <c r="C4368" s="16" t="s">
        <v>9410</v>
      </c>
      <c r="D4368">
        <f t="shared" si="0"/>
        <v>30</v>
      </c>
      <c r="E4368" t="str">
        <f t="shared" si="1"/>
        <v>$2,990,028 [released 10/1/07]</v>
      </c>
      <c r="F4368">
        <f t="shared" si="2"/>
        <v>11</v>
      </c>
      <c r="G4368" t="str">
        <f t="shared" si="3"/>
        <v>$2,990,028</v>
      </c>
      <c r="H4368" t="s">
        <v>9411</v>
      </c>
      <c r="J4368" t="s">
        <v>67</v>
      </c>
      <c r="K4368" t="s">
        <v>101</v>
      </c>
      <c r="L4368">
        <v>2990028</v>
      </c>
      <c r="M4368" t="s">
        <v>4859</v>
      </c>
    </row>
    <row r="4369" spans="1:13">
      <c r="A4369">
        <v>6249</v>
      </c>
      <c r="B4369" t="s">
        <v>9</v>
      </c>
      <c r="C4369" s="16" t="s">
        <v>9412</v>
      </c>
      <c r="D4369">
        <f t="shared" si="0"/>
        <v>30</v>
      </c>
      <c r="E4369" t="str">
        <f t="shared" si="1"/>
        <v>$1,280,640</v>
      </c>
      <c r="F4369" t="str">
        <f t="shared" si="2"/>
        <v/>
      </c>
      <c r="G4369" t="str">
        <f t="shared" si="3"/>
        <v>$1,280,640</v>
      </c>
      <c r="H4369" t="s">
        <v>9413</v>
      </c>
      <c r="J4369" t="s">
        <v>67</v>
      </c>
      <c r="K4369" t="s">
        <v>101</v>
      </c>
      <c r="L4369">
        <v>1280640</v>
      </c>
      <c r="M4369" t="s">
        <v>4194</v>
      </c>
    </row>
    <row r="4370" spans="1:13">
      <c r="A4370">
        <v>6250</v>
      </c>
      <c r="B4370" t="s">
        <v>9</v>
      </c>
      <c r="C4370" s="16" t="s">
        <v>9414</v>
      </c>
      <c r="D4370">
        <f t="shared" si="0"/>
        <v>30</v>
      </c>
      <c r="E4370" t="str">
        <f t="shared" si="1"/>
        <v>$1,268,160</v>
      </c>
      <c r="F4370" t="str">
        <f t="shared" si="2"/>
        <v/>
      </c>
      <c r="G4370" t="str">
        <f t="shared" si="3"/>
        <v>$1,268,160</v>
      </c>
      <c r="H4370" t="s">
        <v>9415</v>
      </c>
      <c r="J4370" t="s">
        <v>67</v>
      </c>
      <c r="K4370" t="s">
        <v>101</v>
      </c>
      <c r="L4370">
        <v>1268160</v>
      </c>
      <c r="M4370" t="s">
        <v>1047</v>
      </c>
    </row>
    <row r="4371" spans="1:13">
      <c r="A4371">
        <v>6251</v>
      </c>
      <c r="B4371" t="s">
        <v>9</v>
      </c>
      <c r="C4371" s="16" t="s">
        <v>9416</v>
      </c>
      <c r="D4371">
        <f t="shared" si="0"/>
        <v>30</v>
      </c>
      <c r="E4371" t="str">
        <f t="shared" si="1"/>
        <v>$1,091,640</v>
      </c>
      <c r="F4371" t="str">
        <f t="shared" si="2"/>
        <v/>
      </c>
      <c r="G4371" t="str">
        <f t="shared" si="3"/>
        <v>$1,091,640</v>
      </c>
      <c r="H4371" t="s">
        <v>9417</v>
      </c>
      <c r="J4371" t="s">
        <v>67</v>
      </c>
      <c r="K4371" t="s">
        <v>101</v>
      </c>
      <c r="L4371">
        <v>1091640</v>
      </c>
      <c r="M4371" t="s">
        <v>441</v>
      </c>
    </row>
    <row r="4372" spans="1:13">
      <c r="A4372">
        <v>6252</v>
      </c>
      <c r="B4372" t="s">
        <v>9</v>
      </c>
      <c r="C4372" s="16" t="s">
        <v>9418</v>
      </c>
      <c r="D4372">
        <f t="shared" si="0"/>
        <v>30</v>
      </c>
      <c r="E4372" t="str">
        <f t="shared" si="1"/>
        <v>$990,600</v>
      </c>
      <c r="F4372" t="str">
        <f t="shared" si="2"/>
        <v/>
      </c>
      <c r="G4372" t="str">
        <f t="shared" si="3"/>
        <v>$990,600</v>
      </c>
      <c r="H4372" t="s">
        <v>9419</v>
      </c>
      <c r="J4372" t="s">
        <v>67</v>
      </c>
      <c r="K4372" t="s">
        <v>101</v>
      </c>
      <c r="L4372">
        <v>990600</v>
      </c>
      <c r="M4372" t="s">
        <v>148</v>
      </c>
    </row>
    <row r="4373" spans="1:13">
      <c r="A4373">
        <v>6253</v>
      </c>
      <c r="B4373" t="s">
        <v>9</v>
      </c>
      <c r="C4373" s="16" t="s">
        <v>9420</v>
      </c>
      <c r="D4373">
        <f t="shared" si="0"/>
        <v>30</v>
      </c>
      <c r="E4373" t="str">
        <f t="shared" si="1"/>
        <v>$967,320</v>
      </c>
      <c r="F4373" t="str">
        <f t="shared" si="2"/>
        <v/>
      </c>
      <c r="G4373" t="str">
        <f t="shared" si="3"/>
        <v>$967,320</v>
      </c>
      <c r="H4373" t="s">
        <v>9421</v>
      </c>
      <c r="J4373" t="s">
        <v>67</v>
      </c>
      <c r="K4373" t="s">
        <v>101</v>
      </c>
      <c r="L4373">
        <v>967320</v>
      </c>
      <c r="M4373" t="s">
        <v>5572</v>
      </c>
    </row>
    <row r="4374" spans="1:13">
      <c r="A4374">
        <v>6254</v>
      </c>
      <c r="B4374" t="s">
        <v>9</v>
      </c>
      <c r="C4374" s="16" t="s">
        <v>9422</v>
      </c>
      <c r="D4374">
        <f t="shared" si="0"/>
        <v>30</v>
      </c>
      <c r="E4374" t="str">
        <f t="shared" si="1"/>
        <v>$810,000</v>
      </c>
      <c r="F4374" t="str">
        <f t="shared" si="2"/>
        <v/>
      </c>
      <c r="G4374" t="str">
        <f t="shared" si="3"/>
        <v>$810,000</v>
      </c>
      <c r="H4374" t="s">
        <v>8867</v>
      </c>
      <c r="J4374" t="s">
        <v>67</v>
      </c>
      <c r="K4374" t="s">
        <v>101</v>
      </c>
      <c r="L4374">
        <v>810000</v>
      </c>
      <c r="M4374" t="s">
        <v>5807</v>
      </c>
    </row>
    <row r="4375" spans="1:13">
      <c r="A4375">
        <v>6256</v>
      </c>
      <c r="B4375" t="s">
        <v>9</v>
      </c>
      <c r="C4375" s="16" t="s">
        <v>9423</v>
      </c>
      <c r="D4375">
        <f t="shared" si="0"/>
        <v>30</v>
      </c>
      <c r="E4375" t="str">
        <f t="shared" si="1"/>
        <v>$14,880,000</v>
      </c>
      <c r="F4375" t="str">
        <f t="shared" si="2"/>
        <v/>
      </c>
      <c r="G4375" t="str">
        <f t="shared" si="3"/>
        <v>$14,880,000</v>
      </c>
      <c r="H4375" t="s">
        <v>9424</v>
      </c>
      <c r="J4375" t="s">
        <v>73</v>
      </c>
      <c r="K4375" t="s">
        <v>101</v>
      </c>
      <c r="L4375">
        <v>14880000</v>
      </c>
      <c r="M4375" t="s">
        <v>3113</v>
      </c>
    </row>
    <row r="4376" spans="1:13">
      <c r="A4376">
        <v>6257</v>
      </c>
      <c r="B4376" t="s">
        <v>9</v>
      </c>
      <c r="C4376" s="16" t="s">
        <v>9425</v>
      </c>
      <c r="D4376">
        <f t="shared" si="0"/>
        <v>30</v>
      </c>
      <c r="E4376" t="str">
        <f t="shared" si="1"/>
        <v>$6,373,900</v>
      </c>
      <c r="F4376" t="str">
        <f t="shared" si="2"/>
        <v/>
      </c>
      <c r="G4376" t="str">
        <f t="shared" si="3"/>
        <v>$6,373,900</v>
      </c>
      <c r="H4376" t="s">
        <v>9075</v>
      </c>
      <c r="J4376" t="s">
        <v>73</v>
      </c>
      <c r="K4376" t="s">
        <v>101</v>
      </c>
      <c r="L4376">
        <v>6373900</v>
      </c>
      <c r="M4376" t="s">
        <v>1978</v>
      </c>
    </row>
    <row r="4377" spans="1:13">
      <c r="A4377">
        <v>6258</v>
      </c>
      <c r="B4377" t="s">
        <v>9</v>
      </c>
      <c r="C4377" s="16" t="s">
        <v>9426</v>
      </c>
      <c r="D4377">
        <f t="shared" si="0"/>
        <v>30</v>
      </c>
      <c r="E4377" t="str">
        <f t="shared" si="1"/>
        <v>$6,061,274</v>
      </c>
      <c r="F4377" t="str">
        <f t="shared" si="2"/>
        <v/>
      </c>
      <c r="G4377" t="str">
        <f t="shared" si="3"/>
        <v>$6,061,274</v>
      </c>
      <c r="H4377" t="s">
        <v>9427</v>
      </c>
      <c r="J4377" t="s">
        <v>73</v>
      </c>
      <c r="K4377" t="s">
        <v>101</v>
      </c>
      <c r="L4377">
        <v>6061274</v>
      </c>
      <c r="M4377" t="s">
        <v>157</v>
      </c>
    </row>
    <row r="4378" spans="1:13">
      <c r="A4378">
        <v>6259</v>
      </c>
      <c r="B4378" t="s">
        <v>9</v>
      </c>
      <c r="C4378" s="16" t="s">
        <v>9428</v>
      </c>
      <c r="D4378">
        <f t="shared" si="0"/>
        <v>30</v>
      </c>
      <c r="E4378" t="str">
        <f t="shared" si="1"/>
        <v>$5,200,000</v>
      </c>
      <c r="F4378" t="str">
        <f t="shared" si="2"/>
        <v/>
      </c>
      <c r="G4378" t="str">
        <f t="shared" si="3"/>
        <v>$5,200,000</v>
      </c>
      <c r="H4378" t="s">
        <v>396</v>
      </c>
      <c r="J4378" t="s">
        <v>73</v>
      </c>
      <c r="K4378" t="s">
        <v>101</v>
      </c>
      <c r="L4378">
        <v>5200000</v>
      </c>
      <c r="M4378" t="s">
        <v>6091</v>
      </c>
    </row>
    <row r="4379" spans="1:13">
      <c r="A4379">
        <v>6260</v>
      </c>
      <c r="B4379" t="s">
        <v>9</v>
      </c>
      <c r="C4379" s="16" t="s">
        <v>9429</v>
      </c>
      <c r="D4379">
        <f t="shared" si="0"/>
        <v>30</v>
      </c>
      <c r="E4379" t="str">
        <f t="shared" si="1"/>
        <v>$4,100,000</v>
      </c>
      <c r="F4379" t="str">
        <f t="shared" si="2"/>
        <v/>
      </c>
      <c r="G4379" t="str">
        <f t="shared" si="3"/>
        <v>$4,100,000</v>
      </c>
      <c r="H4379" t="s">
        <v>7518</v>
      </c>
      <c r="J4379" t="s">
        <v>73</v>
      </c>
      <c r="K4379" t="s">
        <v>101</v>
      </c>
      <c r="L4379">
        <v>4100000</v>
      </c>
      <c r="M4379" t="s">
        <v>4738</v>
      </c>
    </row>
    <row r="4380" spans="1:13">
      <c r="A4380">
        <v>6261</v>
      </c>
      <c r="B4380" t="s">
        <v>9</v>
      </c>
      <c r="C4380" s="16" t="s">
        <v>9430</v>
      </c>
      <c r="D4380">
        <f t="shared" si="0"/>
        <v>30</v>
      </c>
      <c r="E4380" t="str">
        <f t="shared" si="1"/>
        <v>$3,818,750</v>
      </c>
      <c r="F4380" t="str">
        <f t="shared" si="2"/>
        <v/>
      </c>
      <c r="G4380" t="str">
        <f t="shared" si="3"/>
        <v>$3,818,750</v>
      </c>
      <c r="H4380" t="s">
        <v>9431</v>
      </c>
      <c r="J4380" t="s">
        <v>73</v>
      </c>
      <c r="K4380" t="s">
        <v>101</v>
      </c>
      <c r="L4380">
        <v>3818750</v>
      </c>
      <c r="M4380" t="s">
        <v>5752</v>
      </c>
    </row>
    <row r="4381" spans="1:13">
      <c r="A4381">
        <v>6262</v>
      </c>
      <c r="B4381" t="s">
        <v>9</v>
      </c>
      <c r="C4381" s="16" t="s">
        <v>9432</v>
      </c>
      <c r="D4381">
        <f t="shared" si="0"/>
        <v>30</v>
      </c>
      <c r="E4381" t="str">
        <f t="shared" si="1"/>
        <v>$3,596,000</v>
      </c>
      <c r="F4381" t="str">
        <f t="shared" si="2"/>
        <v/>
      </c>
      <c r="G4381" t="str">
        <f t="shared" si="3"/>
        <v>$3,596,000</v>
      </c>
      <c r="H4381" t="s">
        <v>7741</v>
      </c>
      <c r="J4381" t="s">
        <v>73</v>
      </c>
      <c r="K4381" t="s">
        <v>101</v>
      </c>
      <c r="L4381">
        <v>3596000</v>
      </c>
      <c r="M4381" t="s">
        <v>3653</v>
      </c>
    </row>
    <row r="4382" spans="1:13">
      <c r="A4382">
        <v>6263</v>
      </c>
      <c r="B4382" t="s">
        <v>9</v>
      </c>
      <c r="C4382" s="16" t="s">
        <v>8354</v>
      </c>
      <c r="D4382">
        <f t="shared" si="0"/>
        <v>30</v>
      </c>
      <c r="E4382" t="str">
        <f t="shared" si="1"/>
        <v>$3,500,000</v>
      </c>
      <c r="F4382" t="str">
        <f t="shared" si="2"/>
        <v/>
      </c>
      <c r="G4382" t="str">
        <f t="shared" si="3"/>
        <v>$3,500,000</v>
      </c>
      <c r="H4382" t="s">
        <v>2383</v>
      </c>
      <c r="J4382" t="s">
        <v>73</v>
      </c>
      <c r="K4382" t="s">
        <v>101</v>
      </c>
      <c r="L4382">
        <v>3500000</v>
      </c>
      <c r="M4382" t="s">
        <v>4699</v>
      </c>
    </row>
    <row r="4383" spans="1:13">
      <c r="A4383">
        <v>6264</v>
      </c>
      <c r="B4383" t="s">
        <v>9</v>
      </c>
      <c r="C4383" s="16" t="s">
        <v>9433</v>
      </c>
      <c r="D4383">
        <f t="shared" si="0"/>
        <v>30</v>
      </c>
      <c r="E4383" t="str">
        <f t="shared" si="1"/>
        <v>$2,440,000</v>
      </c>
      <c r="F4383" t="str">
        <f t="shared" si="2"/>
        <v/>
      </c>
      <c r="G4383" t="str">
        <f t="shared" si="3"/>
        <v>$2,440,000</v>
      </c>
      <c r="H4383" t="s">
        <v>9434</v>
      </c>
      <c r="J4383" t="s">
        <v>73</v>
      </c>
      <c r="K4383" t="s">
        <v>101</v>
      </c>
      <c r="L4383">
        <v>2440000</v>
      </c>
      <c r="M4383" t="s">
        <v>2651</v>
      </c>
    </row>
    <row r="4384" spans="1:13">
      <c r="A4384">
        <v>6265</v>
      </c>
      <c r="B4384" t="s">
        <v>9</v>
      </c>
      <c r="C4384" s="16" t="s">
        <v>9435</v>
      </c>
      <c r="D4384">
        <f t="shared" si="0"/>
        <v>30</v>
      </c>
      <c r="E4384" t="str">
        <f t="shared" si="1"/>
        <v>$2,000,160</v>
      </c>
      <c r="F4384" t="str">
        <f t="shared" si="2"/>
        <v/>
      </c>
      <c r="G4384" t="str">
        <f t="shared" si="3"/>
        <v>$2,000,160</v>
      </c>
      <c r="H4384" t="s">
        <v>9436</v>
      </c>
      <c r="J4384" t="s">
        <v>73</v>
      </c>
      <c r="K4384" t="s">
        <v>101</v>
      </c>
      <c r="L4384">
        <v>2000160</v>
      </c>
      <c r="M4384" t="s">
        <v>710</v>
      </c>
    </row>
    <row r="4385" spans="1:13">
      <c r="A4385">
        <v>6266</v>
      </c>
      <c r="B4385" t="s">
        <v>9</v>
      </c>
      <c r="C4385" s="16" t="s">
        <v>9437</v>
      </c>
      <c r="D4385">
        <f t="shared" si="0"/>
        <v>30</v>
      </c>
      <c r="E4385" t="str">
        <f t="shared" si="1"/>
        <v>$1,961,609</v>
      </c>
      <c r="F4385" t="str">
        <f t="shared" si="2"/>
        <v/>
      </c>
      <c r="G4385" t="str">
        <f t="shared" si="3"/>
        <v>$1,961,609</v>
      </c>
      <c r="H4385" t="s">
        <v>9438</v>
      </c>
      <c r="J4385" t="s">
        <v>73</v>
      </c>
      <c r="K4385" t="s">
        <v>101</v>
      </c>
      <c r="L4385">
        <v>1961609</v>
      </c>
      <c r="M4385" t="s">
        <v>447</v>
      </c>
    </row>
    <row r="4386" spans="1:13">
      <c r="A4386">
        <v>6267</v>
      </c>
      <c r="B4386" t="s">
        <v>9</v>
      </c>
      <c r="C4386" s="16" t="s">
        <v>9439</v>
      </c>
      <c r="D4386">
        <f t="shared" si="0"/>
        <v>30</v>
      </c>
      <c r="E4386" t="str">
        <f t="shared" si="1"/>
        <v>$1,740,000</v>
      </c>
      <c r="F4386" t="str">
        <f t="shared" si="2"/>
        <v/>
      </c>
      <c r="G4386" t="str">
        <f t="shared" si="3"/>
        <v>$1,740,000</v>
      </c>
      <c r="H4386" t="s">
        <v>7614</v>
      </c>
      <c r="J4386" t="s">
        <v>73</v>
      </c>
      <c r="K4386" t="s">
        <v>101</v>
      </c>
      <c r="L4386">
        <v>1740000</v>
      </c>
      <c r="M4386" t="s">
        <v>5630</v>
      </c>
    </row>
    <row r="4387" spans="1:13">
      <c r="A4387">
        <v>6268</v>
      </c>
      <c r="B4387" t="s">
        <v>9</v>
      </c>
      <c r="C4387" s="16" t="s">
        <v>9440</v>
      </c>
      <c r="D4387">
        <f t="shared" si="0"/>
        <v>30</v>
      </c>
      <c r="E4387" t="str">
        <f t="shared" si="1"/>
        <v>$1,219,590</v>
      </c>
      <c r="F4387" t="str">
        <f t="shared" si="2"/>
        <v/>
      </c>
      <c r="G4387" t="str">
        <f t="shared" si="3"/>
        <v>$1,219,590</v>
      </c>
      <c r="H4387" t="s">
        <v>9441</v>
      </c>
      <c r="J4387" t="s">
        <v>73</v>
      </c>
      <c r="K4387" t="s">
        <v>101</v>
      </c>
      <c r="L4387">
        <v>1219590</v>
      </c>
      <c r="M4387" t="s">
        <v>4520</v>
      </c>
    </row>
    <row r="4388" spans="1:13">
      <c r="A4388">
        <v>6269</v>
      </c>
      <c r="B4388" t="s">
        <v>9</v>
      </c>
      <c r="C4388" s="16" t="s">
        <v>9442</v>
      </c>
      <c r="D4388">
        <f t="shared" si="0"/>
        <v>30</v>
      </c>
      <c r="E4388" t="str">
        <f t="shared" si="1"/>
        <v>$687,456 [minimum]</v>
      </c>
      <c r="F4388">
        <f t="shared" si="2"/>
        <v>9</v>
      </c>
      <c r="G4388" t="str">
        <f t="shared" si="3"/>
        <v>$687,456</v>
      </c>
      <c r="H4388" t="s">
        <v>8937</v>
      </c>
      <c r="J4388" t="s">
        <v>73</v>
      </c>
      <c r="K4388" t="s">
        <v>101</v>
      </c>
      <c r="L4388">
        <v>687456</v>
      </c>
      <c r="M4388" t="s">
        <v>5216</v>
      </c>
    </row>
    <row r="4389" spans="1:13">
      <c r="A4389">
        <v>6270</v>
      </c>
      <c r="B4389" t="s">
        <v>9</v>
      </c>
      <c r="C4389" s="16" t="s">
        <v>9443</v>
      </c>
      <c r="D4389">
        <f t="shared" si="0"/>
        <v>30</v>
      </c>
      <c r="E4389" t="str">
        <f t="shared" si="1"/>
        <v>$427,163 [minimum]</v>
      </c>
      <c r="F4389">
        <f t="shared" si="2"/>
        <v>9</v>
      </c>
      <c r="G4389" t="str">
        <f t="shared" si="3"/>
        <v>$427,163</v>
      </c>
      <c r="H4389" t="s">
        <v>8916</v>
      </c>
      <c r="J4389" t="s">
        <v>73</v>
      </c>
      <c r="K4389" t="s">
        <v>101</v>
      </c>
      <c r="L4389">
        <v>427163</v>
      </c>
      <c r="M4389" t="s">
        <v>1520</v>
      </c>
    </row>
    <row r="4390" spans="1:13">
      <c r="A4390">
        <v>6271</v>
      </c>
      <c r="B4390" t="s">
        <v>9</v>
      </c>
      <c r="C4390" s="16" t="s">
        <v>9444</v>
      </c>
      <c r="D4390">
        <f t="shared" si="0"/>
        <v>30</v>
      </c>
      <c r="E4390" t="str">
        <f t="shared" si="1"/>
        <v>$160,071 [min, c $101,143, rel 11/20]</v>
      </c>
      <c r="F4390">
        <f t="shared" si="2"/>
        <v>9</v>
      </c>
      <c r="G4390" t="str">
        <f t="shared" si="3"/>
        <v>$160,071</v>
      </c>
      <c r="H4390" t="s">
        <v>9445</v>
      </c>
      <c r="J4390" t="s">
        <v>73</v>
      </c>
      <c r="K4390" t="s">
        <v>101</v>
      </c>
      <c r="L4390">
        <v>160071</v>
      </c>
      <c r="M4390" t="s">
        <v>4662</v>
      </c>
    </row>
    <row r="4391" spans="1:13">
      <c r="A4391">
        <v>6273</v>
      </c>
      <c r="B4391" t="s">
        <v>9</v>
      </c>
      <c r="C4391" s="16" t="s">
        <v>9446</v>
      </c>
      <c r="D4391">
        <f t="shared" si="0"/>
        <v>30</v>
      </c>
      <c r="E4391" t="str">
        <f t="shared" si="1"/>
        <v>$19,000,000 [released 1/11/07]</v>
      </c>
      <c r="F4391">
        <f t="shared" si="2"/>
        <v>12</v>
      </c>
      <c r="G4391" t="str">
        <f t="shared" si="3"/>
        <v>$19,000,000</v>
      </c>
      <c r="H4391" t="s">
        <v>4021</v>
      </c>
      <c r="J4391" t="s">
        <v>75</v>
      </c>
      <c r="K4391" t="s">
        <v>101</v>
      </c>
      <c r="L4391">
        <v>19000000</v>
      </c>
      <c r="M4391" t="s">
        <v>4803</v>
      </c>
    </row>
    <row r="4392" spans="1:13">
      <c r="A4392">
        <v>6274</v>
      </c>
      <c r="B4392" t="s">
        <v>9</v>
      </c>
      <c r="C4392" s="16" t="s">
        <v>9447</v>
      </c>
      <c r="D4392">
        <f t="shared" si="0"/>
        <v>30</v>
      </c>
      <c r="E4392" t="str">
        <f t="shared" si="1"/>
        <v>$10,250,000</v>
      </c>
      <c r="F4392" t="str">
        <f t="shared" si="2"/>
        <v/>
      </c>
      <c r="G4392" t="str">
        <f t="shared" si="3"/>
        <v>$10,250,000</v>
      </c>
      <c r="H4392" t="s">
        <v>9373</v>
      </c>
      <c r="J4392" t="s">
        <v>75</v>
      </c>
      <c r="K4392" t="s">
        <v>101</v>
      </c>
      <c r="L4392">
        <v>10250000</v>
      </c>
      <c r="M4392" t="s">
        <v>414</v>
      </c>
    </row>
    <row r="4393" spans="1:13">
      <c r="A4393">
        <v>6275</v>
      </c>
      <c r="B4393" t="s">
        <v>9</v>
      </c>
      <c r="C4393" s="16" t="s">
        <v>9448</v>
      </c>
      <c r="D4393">
        <f t="shared" si="0"/>
        <v>30</v>
      </c>
      <c r="E4393" t="str">
        <f t="shared" si="1"/>
        <v>$9,366,666</v>
      </c>
      <c r="F4393" t="str">
        <f t="shared" si="2"/>
        <v/>
      </c>
      <c r="G4393" t="str">
        <f t="shared" si="3"/>
        <v>$9,366,666</v>
      </c>
      <c r="H4393" t="s">
        <v>9449</v>
      </c>
      <c r="J4393" t="s">
        <v>75</v>
      </c>
      <c r="K4393" t="s">
        <v>101</v>
      </c>
      <c r="L4393">
        <v>9366666</v>
      </c>
      <c r="M4393" t="s">
        <v>970</v>
      </c>
    </row>
    <row r="4394" spans="1:13">
      <c r="A4394">
        <v>6276</v>
      </c>
      <c r="B4394" t="s">
        <v>9</v>
      </c>
      <c r="C4394" s="16" t="s">
        <v>9450</v>
      </c>
      <c r="D4394">
        <f t="shared" si="0"/>
        <v>30</v>
      </c>
      <c r="E4394" t="str">
        <f t="shared" si="1"/>
        <v>$7,000,000 [released 8/12/05]</v>
      </c>
      <c r="F4394">
        <f t="shared" si="2"/>
        <v>11</v>
      </c>
      <c r="G4394" t="str">
        <f t="shared" si="3"/>
        <v>$7,000,000</v>
      </c>
      <c r="H4394" t="s">
        <v>4299</v>
      </c>
      <c r="J4394" t="s">
        <v>75</v>
      </c>
      <c r="K4394" t="s">
        <v>101</v>
      </c>
      <c r="L4394">
        <v>7000000</v>
      </c>
      <c r="M4394" t="s">
        <v>4506</v>
      </c>
    </row>
    <row r="4395" spans="1:13">
      <c r="A4395">
        <v>6277</v>
      </c>
      <c r="B4395" t="s">
        <v>9</v>
      </c>
      <c r="C4395" s="16" t="s">
        <v>9451</v>
      </c>
      <c r="D4395">
        <f t="shared" si="0"/>
        <v>30</v>
      </c>
      <c r="E4395" t="str">
        <f t="shared" si="1"/>
        <v>$4,320,000</v>
      </c>
      <c r="F4395" t="str">
        <f t="shared" si="2"/>
        <v/>
      </c>
      <c r="G4395" t="str">
        <f t="shared" si="3"/>
        <v>$4,320,000</v>
      </c>
      <c r="H4395" t="s">
        <v>2714</v>
      </c>
      <c r="J4395" t="s">
        <v>75</v>
      </c>
      <c r="K4395" t="s">
        <v>101</v>
      </c>
      <c r="L4395">
        <v>4320000</v>
      </c>
      <c r="M4395" t="s">
        <v>2462</v>
      </c>
    </row>
    <row r="4396" spans="1:13">
      <c r="A4396">
        <v>6278</v>
      </c>
      <c r="B4396" t="s">
        <v>9</v>
      </c>
      <c r="C4396" s="16" t="s">
        <v>9452</v>
      </c>
      <c r="D4396">
        <f t="shared" si="0"/>
        <v>30</v>
      </c>
      <c r="E4396" t="str">
        <f t="shared" si="1"/>
        <v>$4,000,000</v>
      </c>
      <c r="F4396" t="str">
        <f t="shared" si="2"/>
        <v/>
      </c>
      <c r="G4396" t="str">
        <f t="shared" si="3"/>
        <v>$4,000,000</v>
      </c>
      <c r="H4396" t="s">
        <v>116</v>
      </c>
      <c r="J4396" t="s">
        <v>75</v>
      </c>
      <c r="K4396" t="s">
        <v>101</v>
      </c>
      <c r="L4396">
        <v>4000000</v>
      </c>
      <c r="M4396" t="s">
        <v>5123</v>
      </c>
    </row>
    <row r="4397" spans="1:13">
      <c r="A4397">
        <v>6279</v>
      </c>
      <c r="B4397" t="s">
        <v>9</v>
      </c>
      <c r="C4397" s="16" t="s">
        <v>9453</v>
      </c>
      <c r="D4397">
        <f t="shared" si="0"/>
        <v>30</v>
      </c>
      <c r="E4397" t="str">
        <f t="shared" si="1"/>
        <v>$3,441,900</v>
      </c>
      <c r="F4397" t="str">
        <f t="shared" si="2"/>
        <v/>
      </c>
      <c r="G4397" t="str">
        <f t="shared" si="3"/>
        <v>$3,441,900</v>
      </c>
      <c r="H4397" t="s">
        <v>9454</v>
      </c>
      <c r="J4397" t="s">
        <v>75</v>
      </c>
      <c r="K4397" t="s">
        <v>101</v>
      </c>
      <c r="L4397">
        <v>3441900</v>
      </c>
      <c r="M4397" t="s">
        <v>5440</v>
      </c>
    </row>
    <row r="4398" spans="1:13">
      <c r="A4398">
        <v>6280</v>
      </c>
      <c r="B4398" t="s">
        <v>9</v>
      </c>
      <c r="C4398" s="16" t="s">
        <v>9455</v>
      </c>
      <c r="D4398">
        <f t="shared" si="0"/>
        <v>30</v>
      </c>
      <c r="E4398" t="str">
        <f t="shared" si="1"/>
        <v>$3,094,000</v>
      </c>
      <c r="F4398" t="str">
        <f t="shared" si="2"/>
        <v/>
      </c>
      <c r="G4398" t="str">
        <f t="shared" si="3"/>
        <v>$3,094,000</v>
      </c>
      <c r="H4398" t="s">
        <v>9456</v>
      </c>
      <c r="J4398" t="s">
        <v>75</v>
      </c>
      <c r="K4398" t="s">
        <v>101</v>
      </c>
      <c r="L4398">
        <v>3094000</v>
      </c>
      <c r="M4398" t="s">
        <v>2309</v>
      </c>
    </row>
    <row r="4399" spans="1:13">
      <c r="A4399">
        <v>6281</v>
      </c>
      <c r="B4399" t="s">
        <v>9</v>
      </c>
      <c r="C4399" s="16" t="s">
        <v>9457</v>
      </c>
      <c r="D4399">
        <f t="shared" si="0"/>
        <v>30</v>
      </c>
      <c r="E4399" t="str">
        <f t="shared" si="1"/>
        <v>$2,804,889</v>
      </c>
      <c r="F4399" t="str">
        <f t="shared" si="2"/>
        <v/>
      </c>
      <c r="G4399" t="str">
        <f t="shared" si="3"/>
        <v>$2,804,889</v>
      </c>
      <c r="H4399" t="s">
        <v>9458</v>
      </c>
      <c r="J4399" t="s">
        <v>75</v>
      </c>
      <c r="K4399" t="s">
        <v>101</v>
      </c>
      <c r="L4399">
        <v>2804889</v>
      </c>
      <c r="M4399" t="s">
        <v>567</v>
      </c>
    </row>
    <row r="4400" spans="1:13">
      <c r="A4400">
        <v>6282</v>
      </c>
      <c r="B4400" t="s">
        <v>9</v>
      </c>
      <c r="C4400" s="16" t="s">
        <v>9459</v>
      </c>
      <c r="D4400">
        <f t="shared" si="0"/>
        <v>30</v>
      </c>
      <c r="E4400" t="str">
        <f t="shared" si="1"/>
        <v>$2,080,000 [released 9/8/04]</v>
      </c>
      <c r="F4400">
        <f t="shared" si="2"/>
        <v>11</v>
      </c>
      <c r="G4400" t="str">
        <f t="shared" si="3"/>
        <v>$2,080,000</v>
      </c>
      <c r="H4400" t="s">
        <v>9460</v>
      </c>
      <c r="J4400" t="s">
        <v>75</v>
      </c>
      <c r="K4400" t="s">
        <v>101</v>
      </c>
      <c r="L4400">
        <v>2080000</v>
      </c>
      <c r="M4400" t="s">
        <v>5130</v>
      </c>
    </row>
    <row r="4401" spans="1:13">
      <c r="A4401">
        <v>6283</v>
      </c>
      <c r="B4401" t="s">
        <v>9</v>
      </c>
      <c r="C4401" s="16" t="s">
        <v>9461</v>
      </c>
      <c r="D4401">
        <f t="shared" si="0"/>
        <v>30</v>
      </c>
      <c r="E4401" t="str">
        <f t="shared" si="1"/>
        <v>$1,830,720</v>
      </c>
      <c r="F4401" t="str">
        <f t="shared" si="2"/>
        <v/>
      </c>
      <c r="G4401" t="str">
        <f t="shared" si="3"/>
        <v>$1,830,720</v>
      </c>
      <c r="H4401" t="s">
        <v>9462</v>
      </c>
      <c r="J4401" t="s">
        <v>75</v>
      </c>
      <c r="K4401" t="s">
        <v>101</v>
      </c>
      <c r="L4401">
        <v>1830720</v>
      </c>
      <c r="M4401" t="s">
        <v>215</v>
      </c>
    </row>
    <row r="4402" spans="1:13">
      <c r="A4402">
        <v>6284</v>
      </c>
      <c r="B4402" t="s">
        <v>9</v>
      </c>
      <c r="C4402" s="16" t="s">
        <v>9463</v>
      </c>
      <c r="D4402">
        <f t="shared" si="0"/>
        <v>30</v>
      </c>
      <c r="E4402" t="str">
        <f t="shared" si="1"/>
        <v>$1,547,760</v>
      </c>
      <c r="F4402" t="str">
        <f t="shared" si="2"/>
        <v/>
      </c>
      <c r="G4402" t="str">
        <f t="shared" si="3"/>
        <v>$1,547,760</v>
      </c>
      <c r="H4402" t="s">
        <v>9464</v>
      </c>
      <c r="J4402" t="s">
        <v>75</v>
      </c>
      <c r="K4402" t="s">
        <v>101</v>
      </c>
      <c r="L4402">
        <v>1547760</v>
      </c>
      <c r="M4402" t="s">
        <v>5873</v>
      </c>
    </row>
    <row r="4403" spans="1:13">
      <c r="A4403">
        <v>6285</v>
      </c>
      <c r="B4403" t="s">
        <v>9</v>
      </c>
      <c r="C4403" s="16" t="s">
        <v>9465</v>
      </c>
      <c r="D4403">
        <f t="shared" si="0"/>
        <v>30</v>
      </c>
      <c r="E4403" t="str">
        <f t="shared" si="1"/>
        <v>$1,233,840</v>
      </c>
      <c r="F4403" t="str">
        <f t="shared" si="2"/>
        <v/>
      </c>
      <c r="G4403" t="str">
        <f t="shared" si="3"/>
        <v>$1,233,840</v>
      </c>
      <c r="H4403" t="s">
        <v>9466</v>
      </c>
      <c r="J4403" t="s">
        <v>75</v>
      </c>
      <c r="K4403" t="s">
        <v>101</v>
      </c>
      <c r="L4403">
        <v>1233840</v>
      </c>
      <c r="M4403" t="s">
        <v>1150</v>
      </c>
    </row>
    <row r="4404" spans="1:13">
      <c r="A4404">
        <v>6286</v>
      </c>
      <c r="B4404" t="s">
        <v>9</v>
      </c>
      <c r="C4404" s="16" t="s">
        <v>9467</v>
      </c>
      <c r="D4404">
        <f t="shared" si="0"/>
        <v>30</v>
      </c>
      <c r="E4404" t="str">
        <f t="shared" si="1"/>
        <v>$1,103,225</v>
      </c>
      <c r="F4404" t="str">
        <f t="shared" si="2"/>
        <v/>
      </c>
      <c r="G4404" t="str">
        <f t="shared" si="3"/>
        <v>$1,103,225</v>
      </c>
      <c r="H4404" t="s">
        <v>9468</v>
      </c>
      <c r="J4404" t="s">
        <v>75</v>
      </c>
      <c r="K4404" t="s">
        <v>101</v>
      </c>
      <c r="L4404">
        <v>1103225</v>
      </c>
      <c r="M4404" t="s">
        <v>4732</v>
      </c>
    </row>
    <row r="4405" spans="1:13">
      <c r="A4405">
        <v>6287</v>
      </c>
      <c r="B4405" t="s">
        <v>9</v>
      </c>
      <c r="C4405" s="16" t="s">
        <v>9469</v>
      </c>
      <c r="D4405">
        <f t="shared" si="0"/>
        <v>30</v>
      </c>
      <c r="E4405" t="str">
        <f t="shared" si="1"/>
        <v>$1,080,000</v>
      </c>
      <c r="F4405" t="str">
        <f t="shared" si="2"/>
        <v/>
      </c>
      <c r="G4405" t="str">
        <f t="shared" si="3"/>
        <v>$1,080,000</v>
      </c>
      <c r="H4405" t="s">
        <v>8446</v>
      </c>
      <c r="J4405" t="s">
        <v>75</v>
      </c>
      <c r="K4405" t="s">
        <v>101</v>
      </c>
      <c r="L4405">
        <v>1080000</v>
      </c>
      <c r="M4405" t="s">
        <v>1622</v>
      </c>
    </row>
    <row r="4406" spans="1:13">
      <c r="A4406">
        <v>6288</v>
      </c>
      <c r="B4406" t="s">
        <v>9</v>
      </c>
      <c r="C4406" s="16" t="s">
        <v>9470</v>
      </c>
      <c r="D4406">
        <f t="shared" si="0"/>
        <v>30</v>
      </c>
      <c r="E4406" t="str">
        <f t="shared" si="1"/>
        <v>$770,610 [minimum]</v>
      </c>
      <c r="F4406">
        <f t="shared" si="2"/>
        <v>9</v>
      </c>
      <c r="G4406" t="str">
        <f t="shared" si="3"/>
        <v>$770,610</v>
      </c>
      <c r="H4406" t="s">
        <v>9014</v>
      </c>
      <c r="J4406" t="s">
        <v>75</v>
      </c>
      <c r="K4406" t="s">
        <v>101</v>
      </c>
      <c r="L4406">
        <v>770610</v>
      </c>
      <c r="M4406" t="s">
        <v>748</v>
      </c>
    </row>
    <row r="4407" spans="1:13">
      <c r="A4407">
        <v>6289</v>
      </c>
      <c r="B4407" t="s">
        <v>9</v>
      </c>
      <c r="C4407" s="16" t="s">
        <v>9471</v>
      </c>
      <c r="D4407">
        <f t="shared" si="0"/>
        <v>30</v>
      </c>
      <c r="E4407" t="str">
        <f t="shared" si="1"/>
        <v>$687,456 [minimum]</v>
      </c>
      <c r="F4407">
        <f t="shared" si="2"/>
        <v>9</v>
      </c>
      <c r="G4407" t="str">
        <f t="shared" si="3"/>
        <v>$687,456</v>
      </c>
      <c r="H4407" t="s">
        <v>8937</v>
      </c>
      <c r="J4407" t="s">
        <v>75</v>
      </c>
      <c r="K4407" t="s">
        <v>101</v>
      </c>
      <c r="L4407">
        <v>687456</v>
      </c>
      <c r="M4407" t="s">
        <v>1071</v>
      </c>
    </row>
    <row r="4408" spans="1:13">
      <c r="A4408">
        <v>6290</v>
      </c>
      <c r="B4408" t="s">
        <v>9</v>
      </c>
      <c r="C4408" s="16" t="s">
        <v>9472</v>
      </c>
      <c r="D4408">
        <f t="shared" si="0"/>
        <v>30</v>
      </c>
      <c r="E4408" t="str">
        <f t="shared" si="1"/>
        <v>$427,163 [minimum]</v>
      </c>
      <c r="F4408">
        <f t="shared" si="2"/>
        <v>9</v>
      </c>
      <c r="G4408" t="str">
        <f t="shared" si="3"/>
        <v>$427,163</v>
      </c>
      <c r="H4408" t="s">
        <v>8916</v>
      </c>
      <c r="J4408" t="s">
        <v>75</v>
      </c>
      <c r="K4408" t="s">
        <v>101</v>
      </c>
      <c r="L4408">
        <v>427163</v>
      </c>
      <c r="M4408" t="s">
        <v>5159</v>
      </c>
    </row>
    <row r="4409" spans="1:13">
      <c r="A4409">
        <v>6292</v>
      </c>
      <c r="B4409" t="s">
        <v>9</v>
      </c>
      <c r="C4409" s="16" t="s">
        <v>9473</v>
      </c>
      <c r="D4409">
        <f t="shared" si="0"/>
        <v>30</v>
      </c>
      <c r="E4409" t="str">
        <f t="shared" si="1"/>
        <v>$20,000,000</v>
      </c>
      <c r="F4409" t="str">
        <f t="shared" si="2"/>
        <v/>
      </c>
      <c r="G4409" t="str">
        <f t="shared" si="3"/>
        <v>$20,000,000</v>
      </c>
      <c r="H4409" t="s">
        <v>859</v>
      </c>
      <c r="J4409" t="s">
        <v>76</v>
      </c>
      <c r="K4409" t="s">
        <v>101</v>
      </c>
      <c r="L4409">
        <v>20000000</v>
      </c>
      <c r="M4409" t="s">
        <v>5967</v>
      </c>
    </row>
    <row r="4410" spans="1:13">
      <c r="A4410">
        <v>6293</v>
      </c>
      <c r="B4410" t="s">
        <v>9</v>
      </c>
      <c r="C4410" s="16" t="s">
        <v>9474</v>
      </c>
      <c r="D4410">
        <f t="shared" si="0"/>
        <v>30</v>
      </c>
      <c r="E4410" t="str">
        <f t="shared" si="1"/>
        <v>$13,762,775</v>
      </c>
      <c r="F4410" t="str">
        <f t="shared" si="2"/>
        <v/>
      </c>
      <c r="G4410" t="str">
        <f t="shared" si="3"/>
        <v>$13,762,775</v>
      </c>
      <c r="H4410" t="s">
        <v>9129</v>
      </c>
      <c r="J4410" t="s">
        <v>76</v>
      </c>
      <c r="K4410" t="s">
        <v>101</v>
      </c>
      <c r="L4410">
        <v>13762775</v>
      </c>
      <c r="M4410" t="s">
        <v>878</v>
      </c>
    </row>
    <row r="4411" spans="1:13">
      <c r="A4411">
        <v>6294</v>
      </c>
      <c r="B4411" t="s">
        <v>9</v>
      </c>
      <c r="C4411" s="16" t="s">
        <v>9475</v>
      </c>
      <c r="D4411">
        <f t="shared" si="0"/>
        <v>30</v>
      </c>
      <c r="E4411" t="str">
        <f t="shared" si="1"/>
        <v>$11,375,000</v>
      </c>
      <c r="F4411" t="str">
        <f t="shared" si="2"/>
        <v/>
      </c>
      <c r="G4411" t="str">
        <f t="shared" si="3"/>
        <v>$11,375,000</v>
      </c>
      <c r="H4411" t="s">
        <v>8189</v>
      </c>
      <c r="J4411" t="s">
        <v>76</v>
      </c>
      <c r="K4411" t="s">
        <v>101</v>
      </c>
      <c r="L4411">
        <v>11375000</v>
      </c>
      <c r="M4411" t="s">
        <v>1999</v>
      </c>
    </row>
    <row r="4412" spans="1:13">
      <c r="A4412">
        <v>6295</v>
      </c>
      <c r="B4412" t="s">
        <v>9</v>
      </c>
      <c r="C4412" s="16" t="s">
        <v>8162</v>
      </c>
      <c r="D4412">
        <f t="shared" si="0"/>
        <v>30</v>
      </c>
      <c r="E4412" t="str">
        <f t="shared" si="1"/>
        <v>$9,000,000</v>
      </c>
      <c r="F4412" t="str">
        <f t="shared" si="2"/>
        <v/>
      </c>
      <c r="G4412" t="str">
        <f t="shared" si="3"/>
        <v>$9,000,000</v>
      </c>
      <c r="H4412" t="s">
        <v>795</v>
      </c>
      <c r="J4412" t="s">
        <v>76</v>
      </c>
      <c r="K4412" t="s">
        <v>101</v>
      </c>
      <c r="L4412">
        <v>9000000</v>
      </c>
      <c r="M4412" t="s">
        <v>1389</v>
      </c>
    </row>
    <row r="4413" spans="1:13">
      <c r="A4413">
        <v>6296</v>
      </c>
      <c r="B4413" t="s">
        <v>9</v>
      </c>
      <c r="C4413" s="16" t="s">
        <v>9476</v>
      </c>
      <c r="D4413">
        <f t="shared" si="0"/>
        <v>30</v>
      </c>
      <c r="E4413" t="str">
        <f t="shared" si="1"/>
        <v>$5,600,000</v>
      </c>
      <c r="F4413" t="str">
        <f t="shared" si="2"/>
        <v/>
      </c>
      <c r="G4413" t="str">
        <f t="shared" si="3"/>
        <v>$5,600,000</v>
      </c>
      <c r="H4413" t="s">
        <v>4273</v>
      </c>
      <c r="J4413" t="s">
        <v>76</v>
      </c>
      <c r="K4413" t="s">
        <v>101</v>
      </c>
      <c r="L4413">
        <v>5600000</v>
      </c>
      <c r="M4413" t="s">
        <v>584</v>
      </c>
    </row>
    <row r="4414" spans="1:13">
      <c r="A4414">
        <v>6297</v>
      </c>
      <c r="B4414" t="s">
        <v>9</v>
      </c>
      <c r="C4414" s="16" t="s">
        <v>9477</v>
      </c>
      <c r="D4414">
        <f t="shared" si="0"/>
        <v>30</v>
      </c>
      <c r="E4414" t="str">
        <f t="shared" si="1"/>
        <v>$4,750,000</v>
      </c>
      <c r="F4414" t="str">
        <f t="shared" si="2"/>
        <v/>
      </c>
      <c r="G4414" t="str">
        <f t="shared" si="3"/>
        <v>$4,750,000</v>
      </c>
      <c r="H4414" t="s">
        <v>7351</v>
      </c>
      <c r="J4414" t="s">
        <v>76</v>
      </c>
      <c r="K4414" t="s">
        <v>101</v>
      </c>
      <c r="L4414">
        <v>4750000</v>
      </c>
      <c r="M4414" t="s">
        <v>4442</v>
      </c>
    </row>
    <row r="4415" spans="1:13">
      <c r="A4415">
        <v>6298</v>
      </c>
      <c r="B4415" t="s">
        <v>9</v>
      </c>
      <c r="C4415" s="16" t="s">
        <v>9478</v>
      </c>
      <c r="D4415">
        <f t="shared" si="0"/>
        <v>30</v>
      </c>
      <c r="E4415" t="str">
        <f t="shared" si="1"/>
        <v>$1,830,000</v>
      </c>
      <c r="F4415" t="str">
        <f t="shared" si="2"/>
        <v/>
      </c>
      <c r="G4415" t="str">
        <f t="shared" si="3"/>
        <v>$1,830,000</v>
      </c>
      <c r="H4415" t="s">
        <v>9033</v>
      </c>
      <c r="J4415" t="s">
        <v>76</v>
      </c>
      <c r="K4415" t="s">
        <v>101</v>
      </c>
      <c r="L4415">
        <v>1830000</v>
      </c>
      <c r="M4415" t="s">
        <v>4002</v>
      </c>
    </row>
    <row r="4416" spans="1:13">
      <c r="A4416">
        <v>6299</v>
      </c>
      <c r="B4416" t="s">
        <v>9</v>
      </c>
      <c r="C4416" s="16" t="s">
        <v>9479</v>
      </c>
      <c r="D4416">
        <f t="shared" si="0"/>
        <v>30</v>
      </c>
      <c r="E4416" t="str">
        <f t="shared" si="1"/>
        <v>$1,219,590</v>
      </c>
      <c r="F4416" t="str">
        <f t="shared" si="2"/>
        <v/>
      </c>
      <c r="G4416" t="str">
        <f t="shared" si="3"/>
        <v>$1,219,590</v>
      </c>
      <c r="H4416" t="s">
        <v>9441</v>
      </c>
      <c r="J4416" t="s">
        <v>76</v>
      </c>
      <c r="K4416" t="s">
        <v>101</v>
      </c>
      <c r="L4416">
        <v>1219590</v>
      </c>
      <c r="M4416" t="s">
        <v>5050</v>
      </c>
    </row>
    <row r="4417" spans="1:13">
      <c r="A4417">
        <v>6300</v>
      </c>
      <c r="B4417" t="s">
        <v>9</v>
      </c>
      <c r="C4417" s="16" t="s">
        <v>9480</v>
      </c>
      <c r="D4417">
        <f t="shared" si="0"/>
        <v>30</v>
      </c>
      <c r="E4417" t="str">
        <f t="shared" si="1"/>
        <v>$1,108,718 [minimum, counts $770,610]</v>
      </c>
      <c r="F4417">
        <f t="shared" si="2"/>
        <v>11</v>
      </c>
      <c r="G4417" t="str">
        <f t="shared" si="3"/>
        <v>$1,108,718</v>
      </c>
      <c r="H4417" t="s">
        <v>9481</v>
      </c>
      <c r="J4417" t="s">
        <v>76</v>
      </c>
      <c r="K4417" t="s">
        <v>101</v>
      </c>
      <c r="L4417">
        <v>1108718</v>
      </c>
      <c r="M4417" t="s">
        <v>4709</v>
      </c>
    </row>
    <row r="4418" spans="1:13">
      <c r="A4418">
        <v>6301</v>
      </c>
      <c r="B4418" t="s">
        <v>9</v>
      </c>
      <c r="C4418" s="16" t="s">
        <v>9482</v>
      </c>
      <c r="D4418">
        <f t="shared" si="0"/>
        <v>30</v>
      </c>
      <c r="E4418" t="str">
        <f t="shared" si="1"/>
        <v>$1,033,930 [minimum, counts $770,610]</v>
      </c>
      <c r="F4418">
        <f t="shared" si="2"/>
        <v>11</v>
      </c>
      <c r="G4418" t="str">
        <f t="shared" si="3"/>
        <v>$1,033,930</v>
      </c>
      <c r="H4418" t="s">
        <v>9304</v>
      </c>
      <c r="J4418" t="s">
        <v>76</v>
      </c>
      <c r="K4418" t="s">
        <v>101</v>
      </c>
      <c r="L4418">
        <v>1033930</v>
      </c>
      <c r="M4418" t="s">
        <v>5952</v>
      </c>
    </row>
    <row r="4419" spans="1:13">
      <c r="A4419">
        <v>6302</v>
      </c>
      <c r="B4419" t="s">
        <v>9</v>
      </c>
      <c r="C4419" s="16" t="s">
        <v>9483</v>
      </c>
      <c r="D4419">
        <f t="shared" si="0"/>
        <v>30</v>
      </c>
      <c r="E4419" t="str">
        <f t="shared" si="1"/>
        <v>$931,920</v>
      </c>
      <c r="F4419" t="str">
        <f t="shared" si="2"/>
        <v/>
      </c>
      <c r="G4419" t="str">
        <f t="shared" si="3"/>
        <v>$931,920</v>
      </c>
      <c r="H4419" t="s">
        <v>9484</v>
      </c>
      <c r="J4419" t="s">
        <v>76</v>
      </c>
      <c r="K4419" t="s">
        <v>101</v>
      </c>
      <c r="L4419">
        <v>931920</v>
      </c>
      <c r="M4419" t="s">
        <v>4531</v>
      </c>
    </row>
    <row r="4420" spans="1:13">
      <c r="A4420">
        <v>6303</v>
      </c>
      <c r="B4420" t="s">
        <v>9</v>
      </c>
      <c r="C4420" s="16" t="s">
        <v>9485</v>
      </c>
      <c r="D4420">
        <f t="shared" si="0"/>
        <v>30</v>
      </c>
      <c r="E4420" t="str">
        <f t="shared" si="1"/>
        <v>$427,163 [minimum]</v>
      </c>
      <c r="F4420">
        <f t="shared" si="2"/>
        <v>9</v>
      </c>
      <c r="G4420" t="str">
        <f t="shared" si="3"/>
        <v>$427,163</v>
      </c>
      <c r="H4420" t="s">
        <v>8916</v>
      </c>
      <c r="J4420" t="s">
        <v>76</v>
      </c>
      <c r="K4420" t="s">
        <v>101</v>
      </c>
      <c r="L4420">
        <v>427163</v>
      </c>
      <c r="M4420" t="s">
        <v>4845</v>
      </c>
    </row>
    <row r="4421" spans="1:13">
      <c r="A4421">
        <v>6304</v>
      </c>
      <c r="B4421" t="s">
        <v>9</v>
      </c>
      <c r="C4421" s="16" t="s">
        <v>9486</v>
      </c>
      <c r="D4421">
        <f t="shared" si="0"/>
        <v>30</v>
      </c>
      <c r="E4421" t="str">
        <f t="shared" si="1"/>
        <v>$283,953 [min, c $264,897, s 2/22]</v>
      </c>
      <c r="F4421">
        <f t="shared" si="2"/>
        <v>9</v>
      </c>
      <c r="G4421" t="str">
        <f t="shared" si="3"/>
        <v>$283,953</v>
      </c>
      <c r="H4421" t="s">
        <v>9487</v>
      </c>
      <c r="J4421" t="s">
        <v>76</v>
      </c>
      <c r="K4421" t="s">
        <v>101</v>
      </c>
      <c r="L4421">
        <v>283953</v>
      </c>
      <c r="M4421" t="s">
        <v>5512</v>
      </c>
    </row>
    <row r="4422" spans="1:13">
      <c r="A4422">
        <v>6306</v>
      </c>
      <c r="B4422" t="s">
        <v>9</v>
      </c>
      <c r="C4422" s="16" t="s">
        <v>9488</v>
      </c>
      <c r="D4422">
        <f t="shared" si="0"/>
        <v>30</v>
      </c>
      <c r="E4422" t="str">
        <f t="shared" si="1"/>
        <v>$15,070,000 [released 7/11/07]</v>
      </c>
      <c r="F4422">
        <f t="shared" si="2"/>
        <v>12</v>
      </c>
      <c r="G4422" t="str">
        <f t="shared" si="3"/>
        <v>$15,070,000</v>
      </c>
      <c r="H4422" t="s">
        <v>9489</v>
      </c>
      <c r="J4422" t="s">
        <v>79</v>
      </c>
      <c r="K4422" t="s">
        <v>101</v>
      </c>
      <c r="L4422">
        <v>15070000</v>
      </c>
      <c r="M4422" t="s">
        <v>6008</v>
      </c>
    </row>
    <row r="4423" spans="1:13">
      <c r="A4423">
        <v>6307</v>
      </c>
      <c r="B4423" t="s">
        <v>9</v>
      </c>
      <c r="C4423" s="16" t="s">
        <v>9490</v>
      </c>
      <c r="D4423">
        <f t="shared" si="0"/>
        <v>30</v>
      </c>
      <c r="E4423" t="str">
        <f t="shared" si="1"/>
        <v>$12,440,787</v>
      </c>
      <c r="F4423" t="str">
        <f t="shared" si="2"/>
        <v/>
      </c>
      <c r="G4423" t="str">
        <f t="shared" si="3"/>
        <v>$12,440,787</v>
      </c>
      <c r="H4423" t="s">
        <v>9491</v>
      </c>
      <c r="J4423" t="s">
        <v>79</v>
      </c>
      <c r="K4423" t="s">
        <v>101</v>
      </c>
      <c r="L4423">
        <v>12440787</v>
      </c>
      <c r="M4423" t="s">
        <v>5798</v>
      </c>
    </row>
    <row r="4424" spans="1:13">
      <c r="A4424">
        <v>6308</v>
      </c>
      <c r="B4424" t="s">
        <v>9</v>
      </c>
      <c r="C4424" s="16" t="s">
        <v>9492</v>
      </c>
      <c r="D4424">
        <f t="shared" si="0"/>
        <v>30</v>
      </c>
      <c r="E4424" t="str">
        <f t="shared" si="1"/>
        <v>$8,250,000</v>
      </c>
      <c r="F4424" t="str">
        <f t="shared" si="2"/>
        <v/>
      </c>
      <c r="G4424" t="str">
        <f t="shared" si="3"/>
        <v>$8,250,000</v>
      </c>
      <c r="H4424" t="s">
        <v>9493</v>
      </c>
      <c r="J4424" t="s">
        <v>79</v>
      </c>
      <c r="K4424" t="s">
        <v>101</v>
      </c>
      <c r="L4424">
        <v>8250000</v>
      </c>
      <c r="M4424" t="s">
        <v>4882</v>
      </c>
    </row>
    <row r="4425" spans="1:13">
      <c r="A4425">
        <v>6309</v>
      </c>
      <c r="B4425" t="s">
        <v>9</v>
      </c>
      <c r="C4425" s="16" t="s">
        <v>9494</v>
      </c>
      <c r="D4425">
        <f t="shared" si="0"/>
        <v>30</v>
      </c>
      <c r="E4425" t="str">
        <f t="shared" si="1"/>
        <v>$5,762,575</v>
      </c>
      <c r="F4425" t="str">
        <f t="shared" si="2"/>
        <v/>
      </c>
      <c r="G4425" t="str">
        <f t="shared" si="3"/>
        <v>$5,762,575</v>
      </c>
      <c r="H4425" t="s">
        <v>9495</v>
      </c>
      <c r="J4425" t="s">
        <v>79</v>
      </c>
      <c r="K4425" t="s">
        <v>101</v>
      </c>
      <c r="L4425">
        <v>5762575</v>
      </c>
      <c r="M4425" t="s">
        <v>4108</v>
      </c>
    </row>
    <row r="4426" spans="1:13">
      <c r="A4426">
        <v>6310</v>
      </c>
      <c r="B4426" t="s">
        <v>9</v>
      </c>
      <c r="C4426" s="16" t="s">
        <v>9496</v>
      </c>
      <c r="D4426">
        <f t="shared" si="0"/>
        <v>30</v>
      </c>
      <c r="E4426" t="str">
        <f t="shared" si="1"/>
        <v>$4,662,000</v>
      </c>
      <c r="F4426" t="str">
        <f t="shared" si="2"/>
        <v/>
      </c>
      <c r="G4426" t="str">
        <f t="shared" si="3"/>
        <v>$4,662,000</v>
      </c>
      <c r="H4426" t="s">
        <v>9497</v>
      </c>
      <c r="J4426" t="s">
        <v>79</v>
      </c>
      <c r="K4426" t="s">
        <v>101</v>
      </c>
      <c r="L4426">
        <v>4662000</v>
      </c>
      <c r="M4426" t="s">
        <v>3118</v>
      </c>
    </row>
    <row r="4427" spans="1:13">
      <c r="A4427">
        <v>6311</v>
      </c>
      <c r="B4427" t="s">
        <v>9</v>
      </c>
      <c r="C4427" s="16" t="s">
        <v>9498</v>
      </c>
      <c r="D4427">
        <f t="shared" si="0"/>
        <v>30</v>
      </c>
      <c r="E4427" t="str">
        <f t="shared" si="1"/>
        <v>$4,329,360</v>
      </c>
      <c r="F4427" t="str">
        <f t="shared" si="2"/>
        <v/>
      </c>
      <c r="G4427" t="str">
        <f t="shared" si="3"/>
        <v>$4,329,360</v>
      </c>
      <c r="H4427" t="s">
        <v>9499</v>
      </c>
      <c r="J4427" t="s">
        <v>79</v>
      </c>
      <c r="K4427" t="s">
        <v>101</v>
      </c>
      <c r="L4427">
        <v>4329360</v>
      </c>
      <c r="M4427" t="s">
        <v>1378</v>
      </c>
    </row>
    <row r="4428" spans="1:13">
      <c r="A4428">
        <v>6312</v>
      </c>
      <c r="B4428" t="s">
        <v>9</v>
      </c>
      <c r="C4428" s="16" t="s">
        <v>8743</v>
      </c>
      <c r="D4428">
        <f t="shared" si="0"/>
        <v>30</v>
      </c>
      <c r="E4428" t="str">
        <f t="shared" si="1"/>
        <v>$4,250,000</v>
      </c>
      <c r="F4428" t="str">
        <f t="shared" si="2"/>
        <v/>
      </c>
      <c r="G4428" t="str">
        <f t="shared" si="3"/>
        <v>$4,250,000</v>
      </c>
      <c r="H4428" t="s">
        <v>2103</v>
      </c>
      <c r="J4428" t="s">
        <v>79</v>
      </c>
      <c r="K4428" t="s">
        <v>101</v>
      </c>
      <c r="L4428">
        <v>4250000</v>
      </c>
      <c r="M4428" t="s">
        <v>531</v>
      </c>
    </row>
    <row r="4429" spans="1:13">
      <c r="A4429">
        <v>6313</v>
      </c>
      <c r="B4429" t="s">
        <v>9</v>
      </c>
      <c r="C4429" s="16" t="s">
        <v>8744</v>
      </c>
      <c r="D4429">
        <f t="shared" si="0"/>
        <v>30</v>
      </c>
      <c r="E4429" t="str">
        <f t="shared" si="1"/>
        <v>$4,000,000</v>
      </c>
      <c r="F4429" t="str">
        <f t="shared" si="2"/>
        <v/>
      </c>
      <c r="G4429" t="str">
        <f t="shared" si="3"/>
        <v>$4,000,000</v>
      </c>
      <c r="H4429" t="s">
        <v>116</v>
      </c>
      <c r="J4429" t="s">
        <v>79</v>
      </c>
      <c r="K4429" t="s">
        <v>101</v>
      </c>
      <c r="L4429">
        <v>4000000</v>
      </c>
      <c r="M4429" t="s">
        <v>1646</v>
      </c>
    </row>
    <row r="4430" spans="1:13">
      <c r="A4430">
        <v>6314</v>
      </c>
      <c r="B4430" t="s">
        <v>9</v>
      </c>
      <c r="C4430" s="16" t="s">
        <v>9500</v>
      </c>
      <c r="D4430">
        <f t="shared" si="0"/>
        <v>30</v>
      </c>
      <c r="E4430" t="str">
        <f t="shared" si="1"/>
        <v>$2,974,080</v>
      </c>
      <c r="F4430" t="str">
        <f t="shared" si="2"/>
        <v/>
      </c>
      <c r="G4430" t="str">
        <f t="shared" si="3"/>
        <v>$2,974,080</v>
      </c>
      <c r="H4430" t="s">
        <v>9501</v>
      </c>
      <c r="J4430" t="s">
        <v>79</v>
      </c>
      <c r="K4430" t="s">
        <v>101</v>
      </c>
      <c r="L4430">
        <v>2974080</v>
      </c>
      <c r="M4430" t="s">
        <v>1525</v>
      </c>
    </row>
    <row r="4431" spans="1:13">
      <c r="A4431">
        <v>6315</v>
      </c>
      <c r="B4431" t="s">
        <v>9</v>
      </c>
      <c r="C4431" s="16" t="s">
        <v>9502</v>
      </c>
      <c r="D4431">
        <f t="shared" si="0"/>
        <v>30</v>
      </c>
      <c r="E4431" t="str">
        <f t="shared" si="1"/>
        <v>$2,900,000</v>
      </c>
      <c r="F4431" t="str">
        <f t="shared" si="2"/>
        <v/>
      </c>
      <c r="G4431" t="str">
        <f t="shared" si="3"/>
        <v>$2,900,000</v>
      </c>
      <c r="H4431" t="s">
        <v>1445</v>
      </c>
      <c r="J4431" t="s">
        <v>79</v>
      </c>
      <c r="K4431" t="s">
        <v>101</v>
      </c>
      <c r="L4431">
        <v>2900000</v>
      </c>
      <c r="M4431" t="s">
        <v>373</v>
      </c>
    </row>
    <row r="4432" spans="1:13">
      <c r="A4432">
        <v>6316</v>
      </c>
      <c r="B4432" t="s">
        <v>9</v>
      </c>
      <c r="C4432" s="16" t="s">
        <v>9503</v>
      </c>
      <c r="D4432">
        <f t="shared" si="0"/>
        <v>30</v>
      </c>
      <c r="E4432" t="str">
        <f t="shared" si="1"/>
        <v>$2,883,120</v>
      </c>
      <c r="F4432" t="str">
        <f t="shared" si="2"/>
        <v/>
      </c>
      <c r="G4432" t="str">
        <f t="shared" si="3"/>
        <v>$2,883,120</v>
      </c>
      <c r="H4432" t="s">
        <v>9504</v>
      </c>
      <c r="J4432" t="s">
        <v>79</v>
      </c>
      <c r="K4432" t="s">
        <v>101</v>
      </c>
      <c r="L4432">
        <v>2883120</v>
      </c>
      <c r="M4432" t="s">
        <v>2416</v>
      </c>
    </row>
    <row r="4433" spans="1:13">
      <c r="A4433">
        <v>6317</v>
      </c>
      <c r="B4433" t="s">
        <v>9</v>
      </c>
      <c r="C4433" s="16" t="s">
        <v>9505</v>
      </c>
      <c r="D4433">
        <f t="shared" si="0"/>
        <v>30</v>
      </c>
      <c r="E4433" t="str">
        <f t="shared" si="1"/>
        <v>$2,487,240</v>
      </c>
      <c r="F4433" t="str">
        <f t="shared" si="2"/>
        <v/>
      </c>
      <c r="G4433" t="str">
        <f t="shared" si="3"/>
        <v>$2,487,240</v>
      </c>
      <c r="H4433" t="s">
        <v>9506</v>
      </c>
      <c r="J4433" t="s">
        <v>79</v>
      </c>
      <c r="K4433" t="s">
        <v>101</v>
      </c>
      <c r="L4433">
        <v>2487240</v>
      </c>
      <c r="M4433" t="s">
        <v>360</v>
      </c>
    </row>
    <row r="4434" spans="1:13">
      <c r="A4434">
        <v>6318</v>
      </c>
      <c r="B4434" t="s">
        <v>9</v>
      </c>
      <c r="C4434" s="16" t="s">
        <v>9507</v>
      </c>
      <c r="D4434">
        <f t="shared" si="0"/>
        <v>30</v>
      </c>
      <c r="E4434" t="str">
        <f t="shared" si="1"/>
        <v>$1,217,400</v>
      </c>
      <c r="F4434" t="str">
        <f t="shared" si="2"/>
        <v/>
      </c>
      <c r="G4434" t="str">
        <f t="shared" si="3"/>
        <v>$1,217,400</v>
      </c>
      <c r="H4434" t="s">
        <v>9508</v>
      </c>
      <c r="J4434" t="s">
        <v>79</v>
      </c>
      <c r="K4434" t="s">
        <v>101</v>
      </c>
      <c r="L4434">
        <v>1217400</v>
      </c>
      <c r="M4434" t="s">
        <v>218</v>
      </c>
    </row>
    <row r="4435" spans="1:13">
      <c r="A4435">
        <v>6319</v>
      </c>
      <c r="B4435" t="s">
        <v>9</v>
      </c>
      <c r="C4435" s="16" t="s">
        <v>9509</v>
      </c>
      <c r="D4435">
        <f t="shared" si="0"/>
        <v>30</v>
      </c>
      <c r="E4435" t="str">
        <f t="shared" si="1"/>
        <v>$817,000</v>
      </c>
      <c r="F4435" t="str">
        <f t="shared" si="2"/>
        <v/>
      </c>
      <c r="G4435" t="str">
        <f t="shared" si="3"/>
        <v>$817,000</v>
      </c>
      <c r="H4435" t="s">
        <v>9510</v>
      </c>
      <c r="J4435" t="s">
        <v>79</v>
      </c>
      <c r="K4435" t="s">
        <v>101</v>
      </c>
      <c r="L4435">
        <v>817000</v>
      </c>
      <c r="M4435" t="s">
        <v>2873</v>
      </c>
    </row>
    <row r="4436" spans="1:13">
      <c r="A4436">
        <v>6320</v>
      </c>
      <c r="B4436" t="s">
        <v>9</v>
      </c>
      <c r="C4436" s="16" t="s">
        <v>9511</v>
      </c>
      <c r="D4436">
        <f t="shared" si="0"/>
        <v>30</v>
      </c>
      <c r="E4436" t="str">
        <f t="shared" si="1"/>
        <v>$770,610 [minimum]</v>
      </c>
      <c r="F4436">
        <f t="shared" si="2"/>
        <v>9</v>
      </c>
      <c r="G4436" t="str">
        <f t="shared" si="3"/>
        <v>$770,610</v>
      </c>
      <c r="H4436" t="s">
        <v>9014</v>
      </c>
      <c r="J4436" t="s">
        <v>79</v>
      </c>
      <c r="K4436" t="s">
        <v>101</v>
      </c>
      <c r="L4436">
        <v>770610</v>
      </c>
      <c r="M4436" t="s">
        <v>6160</v>
      </c>
    </row>
    <row r="4437" spans="1:13">
      <c r="A4437">
        <v>6321</v>
      </c>
      <c r="B4437" t="s">
        <v>9</v>
      </c>
      <c r="C4437" s="16" t="s">
        <v>9512</v>
      </c>
      <c r="D4437">
        <f t="shared" si="0"/>
        <v>30</v>
      </c>
      <c r="E4437" t="str">
        <f t="shared" si="1"/>
        <v>$427,163 [minimum]</v>
      </c>
      <c r="F4437">
        <f t="shared" si="2"/>
        <v>9</v>
      </c>
      <c r="G4437" t="str">
        <f t="shared" si="3"/>
        <v>$427,163</v>
      </c>
      <c r="H4437" t="s">
        <v>8916</v>
      </c>
      <c r="J4437" t="s">
        <v>79</v>
      </c>
      <c r="K4437" t="s">
        <v>101</v>
      </c>
      <c r="L4437">
        <v>427163</v>
      </c>
      <c r="M4437" t="s">
        <v>868</v>
      </c>
    </row>
    <row r="4438" spans="1:13">
      <c r="A4438">
        <v>6323</v>
      </c>
      <c r="B4438" t="s">
        <v>9</v>
      </c>
      <c r="C4438" s="16" t="s">
        <v>9513</v>
      </c>
      <c r="D4438">
        <f t="shared" si="0"/>
        <v>30</v>
      </c>
      <c r="E4438" t="str">
        <f t="shared" si="1"/>
        <v>$10,500,000</v>
      </c>
      <c r="F4438" t="str">
        <f t="shared" si="2"/>
        <v/>
      </c>
      <c r="G4438" t="str">
        <f t="shared" si="3"/>
        <v>$10,500,000</v>
      </c>
      <c r="H4438" t="s">
        <v>7192</v>
      </c>
      <c r="J4438" t="s">
        <v>81</v>
      </c>
      <c r="K4438" t="s">
        <v>101</v>
      </c>
      <c r="L4438">
        <v>10500000</v>
      </c>
      <c r="M4438" t="s">
        <v>4319</v>
      </c>
    </row>
    <row r="4439" spans="1:13">
      <c r="A4439">
        <v>6324</v>
      </c>
      <c r="B4439" t="s">
        <v>9</v>
      </c>
      <c r="C4439" s="16" t="s">
        <v>9514</v>
      </c>
      <c r="D4439">
        <f t="shared" si="0"/>
        <v>30</v>
      </c>
      <c r="E4439" t="str">
        <f t="shared" si="1"/>
        <v>$7,875,000</v>
      </c>
      <c r="F4439" t="str">
        <f t="shared" si="2"/>
        <v/>
      </c>
      <c r="G4439" t="str">
        <f t="shared" si="3"/>
        <v>$7,875,000</v>
      </c>
      <c r="H4439" t="s">
        <v>9515</v>
      </c>
      <c r="J4439" t="s">
        <v>81</v>
      </c>
      <c r="K4439" t="s">
        <v>101</v>
      </c>
      <c r="L4439">
        <v>7875000</v>
      </c>
      <c r="M4439" t="s">
        <v>5426</v>
      </c>
    </row>
    <row r="4440" spans="1:13">
      <c r="A4440">
        <v>6325</v>
      </c>
      <c r="B4440" t="s">
        <v>9</v>
      </c>
      <c r="C4440" s="16" t="s">
        <v>8350</v>
      </c>
      <c r="D4440">
        <f t="shared" si="0"/>
        <v>30</v>
      </c>
      <c r="E4440" t="str">
        <f t="shared" si="1"/>
        <v>$7,400,000</v>
      </c>
      <c r="F4440" t="str">
        <f t="shared" si="2"/>
        <v/>
      </c>
      <c r="G4440" t="str">
        <f t="shared" si="3"/>
        <v>$7,400,000</v>
      </c>
      <c r="H4440" t="s">
        <v>8351</v>
      </c>
      <c r="J4440" t="s">
        <v>81</v>
      </c>
      <c r="K4440" t="s">
        <v>101</v>
      </c>
      <c r="L4440">
        <v>7400000</v>
      </c>
      <c r="M4440" t="s">
        <v>6908</v>
      </c>
    </row>
    <row r="4441" spans="1:13">
      <c r="A4441">
        <v>6326</v>
      </c>
      <c r="B4441" t="s">
        <v>9</v>
      </c>
      <c r="C4441" s="16" t="s">
        <v>9516</v>
      </c>
      <c r="D4441">
        <f t="shared" si="0"/>
        <v>30</v>
      </c>
      <c r="E4441" t="str">
        <f t="shared" si="1"/>
        <v>$5,800,000</v>
      </c>
      <c r="F4441" t="str">
        <f t="shared" si="2"/>
        <v/>
      </c>
      <c r="G4441" t="str">
        <f t="shared" si="3"/>
        <v>$5,800,000</v>
      </c>
      <c r="H4441" t="s">
        <v>4067</v>
      </c>
      <c r="J4441" t="s">
        <v>81</v>
      </c>
      <c r="K4441" t="s">
        <v>101</v>
      </c>
      <c r="L4441">
        <v>5800000</v>
      </c>
      <c r="M4441" t="s">
        <v>5968</v>
      </c>
    </row>
    <row r="4442" spans="1:13">
      <c r="A4442">
        <v>6327</v>
      </c>
      <c r="B4442" t="s">
        <v>9</v>
      </c>
      <c r="C4442" s="16" t="s">
        <v>9517</v>
      </c>
      <c r="D4442">
        <f t="shared" si="0"/>
        <v>30</v>
      </c>
      <c r="E4442" t="str">
        <f t="shared" si="1"/>
        <v>$5,356,000</v>
      </c>
      <c r="F4442" t="str">
        <f t="shared" si="2"/>
        <v/>
      </c>
      <c r="G4442" t="str">
        <f t="shared" si="3"/>
        <v>$5,356,000</v>
      </c>
      <c r="H4442" t="s">
        <v>9005</v>
      </c>
      <c r="J4442" t="s">
        <v>81</v>
      </c>
      <c r="K4442" t="s">
        <v>101</v>
      </c>
      <c r="L4442">
        <v>5356000</v>
      </c>
      <c r="M4442" t="s">
        <v>5681</v>
      </c>
    </row>
    <row r="4443" spans="1:13">
      <c r="A4443">
        <v>6328</v>
      </c>
      <c r="B4443" t="s">
        <v>9</v>
      </c>
      <c r="C4443" s="16" t="s">
        <v>9518</v>
      </c>
      <c r="D4443">
        <f t="shared" si="0"/>
        <v>30</v>
      </c>
      <c r="E4443" t="str">
        <f t="shared" si="1"/>
        <v>$4,752,000</v>
      </c>
      <c r="F4443" t="str">
        <f t="shared" si="2"/>
        <v/>
      </c>
      <c r="G4443" t="str">
        <f t="shared" si="3"/>
        <v>$4,752,000</v>
      </c>
      <c r="H4443" t="s">
        <v>9519</v>
      </c>
      <c r="J4443" t="s">
        <v>81</v>
      </c>
      <c r="K4443" t="s">
        <v>101</v>
      </c>
      <c r="L4443">
        <v>4752000</v>
      </c>
      <c r="M4443" t="s">
        <v>1578</v>
      </c>
    </row>
    <row r="4444" spans="1:13">
      <c r="A4444">
        <v>6329</v>
      </c>
      <c r="B4444" t="s">
        <v>9</v>
      </c>
      <c r="C4444" s="16" t="s">
        <v>9520</v>
      </c>
      <c r="D4444">
        <f t="shared" si="0"/>
        <v>30</v>
      </c>
      <c r="E4444" t="str">
        <f t="shared" si="1"/>
        <v>$3,500,000</v>
      </c>
      <c r="F4444" t="str">
        <f t="shared" si="2"/>
        <v/>
      </c>
      <c r="G4444" t="str">
        <f t="shared" si="3"/>
        <v>$3,500,000</v>
      </c>
      <c r="H4444" t="s">
        <v>2383</v>
      </c>
      <c r="J4444" t="s">
        <v>81</v>
      </c>
      <c r="K4444" t="s">
        <v>101</v>
      </c>
      <c r="L4444">
        <v>3500000</v>
      </c>
      <c r="M4444" t="s">
        <v>6137</v>
      </c>
    </row>
    <row r="4445" spans="1:13">
      <c r="A4445">
        <v>6330</v>
      </c>
      <c r="B4445" t="s">
        <v>9</v>
      </c>
      <c r="C4445" s="16" t="s">
        <v>9521</v>
      </c>
      <c r="D4445">
        <f t="shared" si="0"/>
        <v>30</v>
      </c>
      <c r="E4445" t="str">
        <f t="shared" si="1"/>
        <v>$3,250,000</v>
      </c>
      <c r="F4445" t="str">
        <f t="shared" si="2"/>
        <v/>
      </c>
      <c r="G4445" t="str">
        <f t="shared" si="3"/>
        <v>$3,250,000</v>
      </c>
      <c r="H4445" t="s">
        <v>2004</v>
      </c>
      <c r="J4445" t="s">
        <v>81</v>
      </c>
      <c r="K4445" t="s">
        <v>101</v>
      </c>
      <c r="L4445">
        <v>3250000</v>
      </c>
      <c r="M4445" t="s">
        <v>5522</v>
      </c>
    </row>
    <row r="4446" spans="1:13">
      <c r="A4446">
        <v>6331</v>
      </c>
      <c r="B4446" t="s">
        <v>9</v>
      </c>
      <c r="C4446" s="16" t="s">
        <v>9522</v>
      </c>
      <c r="D4446">
        <f t="shared" si="0"/>
        <v>30</v>
      </c>
      <c r="E4446" t="str">
        <f t="shared" si="1"/>
        <v>$3,174,240</v>
      </c>
      <c r="F4446" t="str">
        <f t="shared" si="2"/>
        <v/>
      </c>
      <c r="G4446" t="str">
        <f t="shared" si="3"/>
        <v>$3,174,240</v>
      </c>
      <c r="H4446" t="s">
        <v>9523</v>
      </c>
      <c r="J4446" t="s">
        <v>81</v>
      </c>
      <c r="K4446" t="s">
        <v>101</v>
      </c>
      <c r="L4446">
        <v>3174240</v>
      </c>
      <c r="M4446" t="s">
        <v>5977</v>
      </c>
    </row>
    <row r="4447" spans="1:13">
      <c r="A4447">
        <v>6332</v>
      </c>
      <c r="B4447" t="s">
        <v>9</v>
      </c>
      <c r="C4447" s="16" t="s">
        <v>9524</v>
      </c>
      <c r="D4447">
        <f t="shared" si="0"/>
        <v>30</v>
      </c>
      <c r="E4447" t="str">
        <f t="shared" si="1"/>
        <v>$2,860,000</v>
      </c>
      <c r="F4447" t="str">
        <f t="shared" si="2"/>
        <v/>
      </c>
      <c r="G4447" t="str">
        <f t="shared" si="3"/>
        <v>$2,860,000</v>
      </c>
      <c r="H4447" t="s">
        <v>9525</v>
      </c>
      <c r="J4447" t="s">
        <v>81</v>
      </c>
      <c r="K4447" t="s">
        <v>101</v>
      </c>
      <c r="L4447">
        <v>2860000</v>
      </c>
      <c r="M4447" t="s">
        <v>4597</v>
      </c>
    </row>
    <row r="4448" spans="1:13">
      <c r="A4448">
        <v>6333</v>
      </c>
      <c r="B4448" t="s">
        <v>9</v>
      </c>
      <c r="C4448" s="16" t="s">
        <v>9526</v>
      </c>
      <c r="D4448">
        <f t="shared" si="0"/>
        <v>30</v>
      </c>
      <c r="E4448" t="str">
        <f t="shared" si="1"/>
        <v>$2,028,600</v>
      </c>
      <c r="F4448" t="str">
        <f t="shared" si="2"/>
        <v/>
      </c>
      <c r="G4448" t="str">
        <f t="shared" si="3"/>
        <v>$2,028,600</v>
      </c>
      <c r="H4448" t="s">
        <v>9527</v>
      </c>
      <c r="J4448" t="s">
        <v>81</v>
      </c>
      <c r="K4448" t="s">
        <v>101</v>
      </c>
      <c r="L4448">
        <v>2028600</v>
      </c>
      <c r="M4448" t="s">
        <v>275</v>
      </c>
    </row>
    <row r="4449" spans="1:13">
      <c r="A4449">
        <v>6334</v>
      </c>
      <c r="B4449" t="s">
        <v>9</v>
      </c>
      <c r="C4449" s="16" t="s">
        <v>9528</v>
      </c>
      <c r="D4449">
        <f t="shared" si="0"/>
        <v>30</v>
      </c>
      <c r="E4449" t="str">
        <f t="shared" si="1"/>
        <v>$1,808,121</v>
      </c>
      <c r="F4449" t="str">
        <f t="shared" si="2"/>
        <v/>
      </c>
      <c r="G4449" t="str">
        <f t="shared" si="3"/>
        <v>$1,808,121</v>
      </c>
      <c r="H4449" t="s">
        <v>9529</v>
      </c>
      <c r="J4449" t="s">
        <v>81</v>
      </c>
      <c r="K4449" t="s">
        <v>101</v>
      </c>
      <c r="L4449">
        <v>1808121</v>
      </c>
      <c r="M4449" t="s">
        <v>947</v>
      </c>
    </row>
    <row r="4450" spans="1:13">
      <c r="A4450">
        <v>6335</v>
      </c>
      <c r="B4450" t="s">
        <v>9</v>
      </c>
      <c r="C4450" s="16" t="s">
        <v>9530</v>
      </c>
      <c r="D4450">
        <f t="shared" si="0"/>
        <v>30</v>
      </c>
      <c r="E4450" t="str">
        <f t="shared" si="1"/>
        <v>$1,333,920</v>
      </c>
      <c r="F4450" t="str">
        <f t="shared" si="2"/>
        <v/>
      </c>
      <c r="G4450" t="str">
        <f t="shared" si="3"/>
        <v>$1,333,920</v>
      </c>
      <c r="H4450" t="s">
        <v>9531</v>
      </c>
      <c r="J4450" t="s">
        <v>81</v>
      </c>
      <c r="K4450" t="s">
        <v>101</v>
      </c>
      <c r="L4450">
        <v>1333920</v>
      </c>
      <c r="M4450" t="s">
        <v>5789</v>
      </c>
    </row>
    <row r="4451" spans="1:13">
      <c r="A4451">
        <v>6336</v>
      </c>
      <c r="B4451" t="s">
        <v>9</v>
      </c>
      <c r="C4451" s="16" t="s">
        <v>9532</v>
      </c>
      <c r="D4451">
        <f t="shared" si="0"/>
        <v>30</v>
      </c>
      <c r="E4451" t="str">
        <f t="shared" si="1"/>
        <v>$1,168,800</v>
      </c>
      <c r="F4451" t="str">
        <f t="shared" si="2"/>
        <v/>
      </c>
      <c r="G4451" t="str">
        <f t="shared" si="3"/>
        <v>$1,168,800</v>
      </c>
      <c r="H4451" t="s">
        <v>9533</v>
      </c>
      <c r="J4451" t="s">
        <v>81</v>
      </c>
      <c r="K4451" t="s">
        <v>101</v>
      </c>
      <c r="L4451">
        <v>1168800</v>
      </c>
      <c r="M4451" t="s">
        <v>1914</v>
      </c>
    </row>
    <row r="4452" spans="1:13">
      <c r="A4452">
        <v>6337</v>
      </c>
      <c r="B4452" t="s">
        <v>9</v>
      </c>
      <c r="C4452" s="16" t="s">
        <v>9534</v>
      </c>
      <c r="D4452">
        <f t="shared" si="0"/>
        <v>30</v>
      </c>
      <c r="E4452" t="str">
        <f t="shared" si="1"/>
        <v>$862,456 [released 2/16/08]</v>
      </c>
      <c r="F4452">
        <f t="shared" si="2"/>
        <v>9</v>
      </c>
      <c r="G4452" t="str">
        <f t="shared" si="3"/>
        <v>$862,456</v>
      </c>
      <c r="H4452" t="s">
        <v>9535</v>
      </c>
      <c r="J4452" t="s">
        <v>81</v>
      </c>
      <c r="K4452" t="s">
        <v>101</v>
      </c>
      <c r="L4452">
        <v>862456</v>
      </c>
      <c r="M4452" t="s">
        <v>5387</v>
      </c>
    </row>
    <row r="4453" spans="1:13">
      <c r="A4453">
        <v>6338</v>
      </c>
      <c r="B4453" t="s">
        <v>9</v>
      </c>
      <c r="C4453" s="16" t="s">
        <v>9536</v>
      </c>
      <c r="D4453">
        <f t="shared" si="0"/>
        <v>30</v>
      </c>
      <c r="E4453" t="str">
        <f t="shared" si="1"/>
        <v>$788,349 [min, c $760,977, s 11/1/07]</v>
      </c>
      <c r="F4453">
        <f t="shared" si="2"/>
        <v>9</v>
      </c>
      <c r="G4453" t="str">
        <f t="shared" si="3"/>
        <v>$788,349</v>
      </c>
      <c r="H4453" t="s">
        <v>9537</v>
      </c>
      <c r="J4453" t="s">
        <v>81</v>
      </c>
      <c r="K4453" t="s">
        <v>101</v>
      </c>
      <c r="L4453">
        <v>788349</v>
      </c>
      <c r="M4453" t="s">
        <v>876</v>
      </c>
    </row>
    <row r="4454" spans="1:13">
      <c r="A4454">
        <v>6339</v>
      </c>
      <c r="B4454" t="s">
        <v>9</v>
      </c>
      <c r="C4454" s="16" t="s">
        <v>9538</v>
      </c>
      <c r="D4454">
        <f t="shared" si="0"/>
        <v>30</v>
      </c>
      <c r="E4454" t="str">
        <f t="shared" si="1"/>
        <v>$753,767 [m, c $703,182, s 12/10-2/16]</v>
      </c>
      <c r="F4454">
        <f t="shared" si="2"/>
        <v>9</v>
      </c>
      <c r="G4454" t="str">
        <f t="shared" si="3"/>
        <v>$753,767</v>
      </c>
      <c r="H4454" t="s">
        <v>9539</v>
      </c>
      <c r="J4454" t="s">
        <v>81</v>
      </c>
      <c r="K4454" t="s">
        <v>101</v>
      </c>
      <c r="L4454">
        <v>753767</v>
      </c>
      <c r="M4454" t="s">
        <v>384</v>
      </c>
    </row>
    <row r="4455" spans="1:13">
      <c r="A4455">
        <v>6340</v>
      </c>
      <c r="B4455" t="s">
        <v>9</v>
      </c>
      <c r="C4455" s="16" t="s">
        <v>9540</v>
      </c>
      <c r="D4455">
        <f t="shared" si="0"/>
        <v>29</v>
      </c>
      <c r="E4455" t="str">
        <f t="shared" si="1"/>
        <v>$109,461 [min, released 12/10/07]</v>
      </c>
      <c r="F4455">
        <f t="shared" si="2"/>
        <v>9</v>
      </c>
      <c r="G4455" t="str">
        <f t="shared" si="3"/>
        <v>$109,461</v>
      </c>
      <c r="H4455" t="s">
        <v>9541</v>
      </c>
      <c r="J4455" t="s">
        <v>81</v>
      </c>
      <c r="K4455" t="s">
        <v>101</v>
      </c>
      <c r="L4455">
        <v>109461</v>
      </c>
      <c r="M4455" t="s">
        <v>4895</v>
      </c>
    </row>
    <row r="4456" spans="1:13">
      <c r="A4456">
        <v>6341</v>
      </c>
      <c r="B4456" t="s">
        <v>9</v>
      </c>
      <c r="C4456" s="16" t="s">
        <v>9542</v>
      </c>
      <c r="D4456">
        <f t="shared" si="0"/>
        <v>30</v>
      </c>
      <c r="E4456" t="str">
        <f t="shared" si="1"/>
        <v>$77,061 [min, released 11/15/07]</v>
      </c>
      <c r="F4456">
        <f t="shared" si="2"/>
        <v>8</v>
      </c>
      <c r="G4456" t="str">
        <f t="shared" si="3"/>
        <v>$77,061</v>
      </c>
      <c r="H4456" t="s">
        <v>9543</v>
      </c>
      <c r="J4456" t="s">
        <v>81</v>
      </c>
      <c r="K4456" t="s">
        <v>101</v>
      </c>
      <c r="L4456">
        <v>77061</v>
      </c>
      <c r="M4456" t="s">
        <v>7042</v>
      </c>
    </row>
    <row r="4457" spans="1:13">
      <c r="A4457">
        <v>6342</v>
      </c>
      <c r="B4457" t="s">
        <v>9</v>
      </c>
      <c r="C4457" s="16" t="s">
        <v>9544</v>
      </c>
      <c r="D4457">
        <f t="shared" si="0"/>
        <v>30</v>
      </c>
      <c r="E4457" t="str">
        <f t="shared" si="1"/>
        <v>$5,450 [min, released 11/1/07]</v>
      </c>
      <c r="F4457">
        <f t="shared" si="2"/>
        <v>7</v>
      </c>
      <c r="G4457" t="str">
        <f t="shared" si="3"/>
        <v>$5,450</v>
      </c>
      <c r="H4457" t="s">
        <v>9545</v>
      </c>
      <c r="J4457" t="s">
        <v>81</v>
      </c>
      <c r="K4457" t="s">
        <v>101</v>
      </c>
      <c r="L4457">
        <v>5450</v>
      </c>
      <c r="M4457" t="s">
        <v>3282</v>
      </c>
    </row>
    <row r="4458" spans="1:13">
      <c r="A4458">
        <v>6346</v>
      </c>
      <c r="B4458" t="s">
        <v>9</v>
      </c>
      <c r="C4458" s="16" t="s">
        <v>9546</v>
      </c>
      <c r="D4458">
        <f t="shared" si="0"/>
        <v>30</v>
      </c>
      <c r="E4458" t="str">
        <f t="shared" si="1"/>
        <v>$19,014,188</v>
      </c>
      <c r="F4458" t="str">
        <f t="shared" si="2"/>
        <v/>
      </c>
      <c r="G4458" t="str">
        <f t="shared" si="3"/>
        <v>$19,014,188</v>
      </c>
      <c r="H4458" t="s">
        <v>9547</v>
      </c>
      <c r="J4458" t="s">
        <v>82</v>
      </c>
      <c r="K4458" t="s">
        <v>101</v>
      </c>
      <c r="L4458">
        <v>19014188</v>
      </c>
      <c r="M4458" t="s">
        <v>1393</v>
      </c>
    </row>
    <row r="4459" spans="1:13">
      <c r="A4459">
        <v>6347</v>
      </c>
      <c r="B4459" t="s">
        <v>9</v>
      </c>
      <c r="C4459" s="16" t="s">
        <v>9548</v>
      </c>
      <c r="D4459">
        <f t="shared" si="0"/>
        <v>30</v>
      </c>
      <c r="E4459" t="str">
        <f t="shared" si="1"/>
        <v>$10,500,000</v>
      </c>
      <c r="F4459" t="str">
        <f t="shared" si="2"/>
        <v/>
      </c>
      <c r="G4459" t="str">
        <f t="shared" si="3"/>
        <v>$10,500,000</v>
      </c>
      <c r="H4459" t="s">
        <v>7192</v>
      </c>
      <c r="J4459" t="s">
        <v>82</v>
      </c>
      <c r="K4459" t="s">
        <v>101</v>
      </c>
      <c r="L4459">
        <v>10500000</v>
      </c>
      <c r="M4459" t="s">
        <v>1383</v>
      </c>
    </row>
    <row r="4460" spans="1:13">
      <c r="A4460">
        <v>6348</v>
      </c>
      <c r="B4460" t="s">
        <v>9</v>
      </c>
      <c r="C4460" s="16" t="s">
        <v>9549</v>
      </c>
      <c r="D4460">
        <f t="shared" si="0"/>
        <v>30</v>
      </c>
      <c r="E4460" t="str">
        <f t="shared" si="1"/>
        <v>$9,079,811</v>
      </c>
      <c r="F4460" t="str">
        <f t="shared" si="2"/>
        <v/>
      </c>
      <c r="G4460" t="str">
        <f t="shared" si="3"/>
        <v>$9,079,811</v>
      </c>
      <c r="H4460" t="s">
        <v>9550</v>
      </c>
      <c r="J4460" t="s">
        <v>82</v>
      </c>
      <c r="K4460" t="s">
        <v>101</v>
      </c>
      <c r="L4460">
        <v>9079811</v>
      </c>
      <c r="M4460" t="s">
        <v>1398</v>
      </c>
    </row>
    <row r="4461" spans="1:13">
      <c r="A4461">
        <v>6349</v>
      </c>
      <c r="B4461" t="s">
        <v>9</v>
      </c>
      <c r="C4461" s="16" t="s">
        <v>9551</v>
      </c>
      <c r="D4461">
        <f t="shared" si="0"/>
        <v>30</v>
      </c>
      <c r="E4461" t="str">
        <f t="shared" si="1"/>
        <v>$8,091,188</v>
      </c>
      <c r="F4461" t="str">
        <f t="shared" si="2"/>
        <v/>
      </c>
      <c r="G4461" t="str">
        <f t="shared" si="3"/>
        <v>$8,091,188</v>
      </c>
      <c r="H4461" t="s">
        <v>9552</v>
      </c>
      <c r="J4461" t="s">
        <v>82</v>
      </c>
      <c r="K4461" t="s">
        <v>101</v>
      </c>
      <c r="L4461">
        <v>8091188</v>
      </c>
      <c r="M4461" t="s">
        <v>4196</v>
      </c>
    </row>
    <row r="4462" spans="1:13">
      <c r="A4462">
        <v>6350</v>
      </c>
      <c r="B4462" t="s">
        <v>9</v>
      </c>
      <c r="C4462" s="16" t="s">
        <v>9553</v>
      </c>
      <c r="D4462">
        <f t="shared" si="0"/>
        <v>30</v>
      </c>
      <c r="E4462" t="str">
        <f t="shared" si="1"/>
        <v>$4,125,000</v>
      </c>
      <c r="F4462" t="str">
        <f t="shared" si="2"/>
        <v/>
      </c>
      <c r="G4462" t="str">
        <f t="shared" si="3"/>
        <v>$4,125,000</v>
      </c>
      <c r="H4462" t="s">
        <v>9554</v>
      </c>
      <c r="J4462" t="s">
        <v>82</v>
      </c>
      <c r="K4462" t="s">
        <v>101</v>
      </c>
      <c r="L4462">
        <v>4125000</v>
      </c>
      <c r="M4462" t="s">
        <v>4714</v>
      </c>
    </row>
    <row r="4463" spans="1:13">
      <c r="A4463">
        <v>6351</v>
      </c>
      <c r="B4463" t="s">
        <v>9</v>
      </c>
      <c r="C4463" s="16" t="s">
        <v>9555</v>
      </c>
      <c r="D4463">
        <f t="shared" si="0"/>
        <v>30</v>
      </c>
      <c r="E4463" t="str">
        <f t="shared" si="1"/>
        <v>$3,630,000</v>
      </c>
      <c r="F4463" t="str">
        <f t="shared" si="2"/>
        <v/>
      </c>
      <c r="G4463" t="str">
        <f t="shared" si="3"/>
        <v>$3,630,000</v>
      </c>
      <c r="H4463" t="s">
        <v>4387</v>
      </c>
      <c r="J4463" t="s">
        <v>82</v>
      </c>
      <c r="K4463" t="s">
        <v>101</v>
      </c>
      <c r="L4463">
        <v>3630000</v>
      </c>
      <c r="M4463" t="s">
        <v>5861</v>
      </c>
    </row>
    <row r="4464" spans="1:13">
      <c r="A4464">
        <v>6352</v>
      </c>
      <c r="B4464" t="s">
        <v>9</v>
      </c>
      <c r="C4464" s="16" t="s">
        <v>8801</v>
      </c>
      <c r="D4464">
        <f t="shared" si="0"/>
        <v>30</v>
      </c>
      <c r="E4464" t="str">
        <f t="shared" si="1"/>
        <v>$3,600,000</v>
      </c>
      <c r="F4464" t="str">
        <f t="shared" si="2"/>
        <v/>
      </c>
      <c r="G4464" t="str">
        <f t="shared" si="3"/>
        <v>$3,600,000</v>
      </c>
      <c r="H4464" t="s">
        <v>4213</v>
      </c>
      <c r="J4464" t="s">
        <v>82</v>
      </c>
      <c r="K4464" t="s">
        <v>101</v>
      </c>
      <c r="L4464">
        <v>3600000</v>
      </c>
      <c r="M4464" t="s">
        <v>5067</v>
      </c>
    </row>
    <row r="4465" spans="1:13">
      <c r="A4465">
        <v>6353</v>
      </c>
      <c r="B4465" t="s">
        <v>9</v>
      </c>
      <c r="C4465" s="16" t="s">
        <v>9556</v>
      </c>
      <c r="D4465">
        <f t="shared" si="0"/>
        <v>30</v>
      </c>
      <c r="E4465" t="str">
        <f t="shared" si="1"/>
        <v>$3,103,000</v>
      </c>
      <c r="F4465" t="str">
        <f t="shared" si="2"/>
        <v/>
      </c>
      <c r="G4465" t="str">
        <f t="shared" si="3"/>
        <v>$3,103,000</v>
      </c>
      <c r="H4465" t="s">
        <v>9557</v>
      </c>
      <c r="J4465" t="s">
        <v>82</v>
      </c>
      <c r="K4465" t="s">
        <v>101</v>
      </c>
      <c r="L4465">
        <v>3103000</v>
      </c>
      <c r="M4465" t="s">
        <v>5648</v>
      </c>
    </row>
    <row r="4466" spans="1:13">
      <c r="A4466">
        <v>6354</v>
      </c>
      <c r="B4466" t="s">
        <v>9</v>
      </c>
      <c r="C4466" s="16" t="s">
        <v>9558</v>
      </c>
      <c r="D4466">
        <f t="shared" si="0"/>
        <v>30</v>
      </c>
      <c r="E4466" t="str">
        <f t="shared" si="1"/>
        <v>$2,678,000</v>
      </c>
      <c r="F4466" t="str">
        <f t="shared" si="2"/>
        <v/>
      </c>
      <c r="G4466" t="str">
        <f t="shared" si="3"/>
        <v>$2,678,000</v>
      </c>
      <c r="H4466" t="s">
        <v>9559</v>
      </c>
      <c r="J4466" t="s">
        <v>82</v>
      </c>
      <c r="K4466" t="s">
        <v>101</v>
      </c>
      <c r="L4466">
        <v>2678000</v>
      </c>
      <c r="M4466" t="s">
        <v>1412</v>
      </c>
    </row>
    <row r="4467" spans="1:13">
      <c r="A4467">
        <v>6355</v>
      </c>
      <c r="B4467" t="s">
        <v>9</v>
      </c>
      <c r="C4467" s="16" t="s">
        <v>9560</v>
      </c>
      <c r="D4467">
        <f t="shared" si="0"/>
        <v>30</v>
      </c>
      <c r="E4467" t="str">
        <f t="shared" si="1"/>
        <v>$1,944,000 [released 8/13/07]</v>
      </c>
      <c r="F4467">
        <f t="shared" si="2"/>
        <v>11</v>
      </c>
      <c r="G4467" t="str">
        <f t="shared" si="3"/>
        <v>$1,944,000</v>
      </c>
      <c r="H4467" t="s">
        <v>9561</v>
      </c>
      <c r="J4467" t="s">
        <v>82</v>
      </c>
      <c r="K4467" t="s">
        <v>101</v>
      </c>
      <c r="L4467">
        <v>1944000</v>
      </c>
      <c r="M4467" t="s">
        <v>9562</v>
      </c>
    </row>
    <row r="4468" spans="1:13">
      <c r="A4468">
        <v>6356</v>
      </c>
      <c r="B4468" t="s">
        <v>9</v>
      </c>
      <c r="C4468" s="16" t="s">
        <v>9563</v>
      </c>
      <c r="D4468">
        <f t="shared" si="0"/>
        <v>30</v>
      </c>
      <c r="E4468" t="str">
        <f t="shared" si="1"/>
        <v>$1,219,950</v>
      </c>
      <c r="F4468" t="str">
        <f t="shared" si="2"/>
        <v/>
      </c>
      <c r="G4468" t="str">
        <f t="shared" si="3"/>
        <v>$1,219,950</v>
      </c>
      <c r="H4468" t="s">
        <v>9564</v>
      </c>
      <c r="J4468" t="s">
        <v>82</v>
      </c>
      <c r="K4468" t="s">
        <v>101</v>
      </c>
      <c r="L4468">
        <v>1219950</v>
      </c>
      <c r="M4468" t="s">
        <v>5200</v>
      </c>
    </row>
    <row r="4469" spans="1:13">
      <c r="A4469">
        <v>6357</v>
      </c>
      <c r="B4469" t="s">
        <v>9</v>
      </c>
      <c r="C4469" s="16" t="s">
        <v>9565</v>
      </c>
      <c r="D4469">
        <f t="shared" si="0"/>
        <v>30</v>
      </c>
      <c r="E4469" t="str">
        <f t="shared" si="1"/>
        <v>$1,000,000</v>
      </c>
      <c r="F4469" t="str">
        <f t="shared" si="2"/>
        <v/>
      </c>
      <c r="G4469" t="str">
        <f t="shared" si="3"/>
        <v>$1,000,000</v>
      </c>
      <c r="H4469" t="s">
        <v>137</v>
      </c>
      <c r="J4469" t="s">
        <v>82</v>
      </c>
      <c r="K4469" t="s">
        <v>101</v>
      </c>
      <c r="L4469">
        <v>1000000</v>
      </c>
      <c r="M4469" t="s">
        <v>5178</v>
      </c>
    </row>
    <row r="4470" spans="1:13">
      <c r="A4470">
        <v>6358</v>
      </c>
      <c r="B4470" t="s">
        <v>9</v>
      </c>
      <c r="C4470" s="16" t="s">
        <v>9566</v>
      </c>
      <c r="D4470">
        <f t="shared" si="0"/>
        <v>30</v>
      </c>
      <c r="E4470" t="str">
        <f t="shared" si="1"/>
        <v>$938,760</v>
      </c>
      <c r="F4470" t="str">
        <f t="shared" si="2"/>
        <v/>
      </c>
      <c r="G4470" t="str">
        <f t="shared" si="3"/>
        <v>$938,760</v>
      </c>
      <c r="H4470" t="s">
        <v>9567</v>
      </c>
      <c r="J4470" t="s">
        <v>82</v>
      </c>
      <c r="K4470" t="s">
        <v>101</v>
      </c>
      <c r="L4470">
        <v>938760</v>
      </c>
      <c r="M4470" t="s">
        <v>674</v>
      </c>
    </row>
    <row r="4471" spans="1:13">
      <c r="A4471">
        <v>6359</v>
      </c>
      <c r="B4471" t="s">
        <v>9</v>
      </c>
      <c r="C4471" s="16" t="s">
        <v>9568</v>
      </c>
      <c r="D4471">
        <f t="shared" si="0"/>
        <v>30</v>
      </c>
      <c r="E4471" t="str">
        <f t="shared" si="1"/>
        <v>$556,438 [min, c $351,591, s 2/3/08]</v>
      </c>
      <c r="F4471">
        <f t="shared" si="2"/>
        <v>9</v>
      </c>
      <c r="G4471" t="str">
        <f t="shared" si="3"/>
        <v>$556,438</v>
      </c>
      <c r="H4471" t="s">
        <v>9569</v>
      </c>
      <c r="J4471" t="s">
        <v>82</v>
      </c>
      <c r="K4471" t="s">
        <v>101</v>
      </c>
      <c r="L4471">
        <v>556438</v>
      </c>
      <c r="M4471" t="s">
        <v>4857</v>
      </c>
    </row>
    <row r="4472" spans="1:13">
      <c r="A4472">
        <v>6360</v>
      </c>
      <c r="B4472" t="s">
        <v>9</v>
      </c>
      <c r="C4472" s="16" t="s">
        <v>9570</v>
      </c>
      <c r="D4472">
        <f t="shared" si="0"/>
        <v>30</v>
      </c>
      <c r="E4472" t="str">
        <f t="shared" si="1"/>
        <v>$272,316 [min, signed 12/28/07]</v>
      </c>
      <c r="F4472">
        <f t="shared" si="2"/>
        <v>9</v>
      </c>
      <c r="G4472" t="str">
        <f t="shared" si="3"/>
        <v>$272,316</v>
      </c>
      <c r="H4472" t="s">
        <v>9571</v>
      </c>
      <c r="J4472" t="s">
        <v>82</v>
      </c>
      <c r="K4472" t="s">
        <v>101</v>
      </c>
      <c r="L4472">
        <v>272316</v>
      </c>
      <c r="M4472" t="s">
        <v>5402</v>
      </c>
    </row>
    <row r="4473" spans="1:13">
      <c r="A4473">
        <v>6361</v>
      </c>
      <c r="B4473" t="s">
        <v>9</v>
      </c>
      <c r="C4473" s="16" t="s">
        <v>9572</v>
      </c>
      <c r="D4473">
        <f t="shared" si="0"/>
        <v>30</v>
      </c>
      <c r="E4473" t="str">
        <f t="shared" si="1"/>
        <v>$154,847 [min, released 12/28/07]</v>
      </c>
      <c r="F4473">
        <f t="shared" si="2"/>
        <v>9</v>
      </c>
      <c r="G4473" t="str">
        <f t="shared" si="3"/>
        <v>$154,847</v>
      </c>
      <c r="H4473" t="s">
        <v>9573</v>
      </c>
      <c r="J4473" t="s">
        <v>82</v>
      </c>
      <c r="K4473" t="s">
        <v>101</v>
      </c>
      <c r="L4473">
        <v>154847</v>
      </c>
      <c r="M4473" t="s">
        <v>4885</v>
      </c>
    </row>
    <row r="4474" spans="1:13">
      <c r="A4474">
        <v>6362</v>
      </c>
      <c r="B4474" t="s">
        <v>9</v>
      </c>
      <c r="C4474" s="16" t="s">
        <v>9574</v>
      </c>
      <c r="D4474">
        <f t="shared" si="0"/>
        <v>30</v>
      </c>
      <c r="E4474" t="str">
        <f t="shared" si="1"/>
        <v>$85,932 [m, signed 1/10, rel 1/30]</v>
      </c>
      <c r="F4474">
        <f t="shared" si="2"/>
        <v>8</v>
      </c>
      <c r="G4474" t="str">
        <f t="shared" si="3"/>
        <v>$85,932</v>
      </c>
      <c r="H4474" t="s">
        <v>9258</v>
      </c>
      <c r="J4474" t="s">
        <v>82</v>
      </c>
      <c r="K4474" t="s">
        <v>101</v>
      </c>
      <c r="L4474">
        <v>85932</v>
      </c>
      <c r="M4474" t="s">
        <v>5281</v>
      </c>
    </row>
    <row r="4475" spans="1:13">
      <c r="A4475">
        <v>6363</v>
      </c>
      <c r="B4475" t="s">
        <v>9</v>
      </c>
      <c r="C4475" s="16" t="s">
        <v>9575</v>
      </c>
      <c r="D4475">
        <f t="shared" si="0"/>
        <v>30</v>
      </c>
      <c r="E4475" t="str">
        <f t="shared" si="1"/>
        <v>$42,203 [m, c $37,714, s 12/29-1/7]</v>
      </c>
      <c r="F4475">
        <f t="shared" si="2"/>
        <v>8</v>
      </c>
      <c r="G4475" t="str">
        <f t="shared" si="3"/>
        <v>$42,203</v>
      </c>
      <c r="H4475" t="s">
        <v>9576</v>
      </c>
      <c r="J4475" t="s">
        <v>82</v>
      </c>
      <c r="K4475" t="s">
        <v>101</v>
      </c>
      <c r="L4475">
        <v>42203</v>
      </c>
      <c r="M4475" t="s">
        <v>4943</v>
      </c>
    </row>
    <row r="4476" spans="1:13">
      <c r="A4476">
        <v>6364</v>
      </c>
      <c r="B4476" t="s">
        <v>9</v>
      </c>
      <c r="C4476" s="16" t="s">
        <v>9577</v>
      </c>
      <c r="D4476">
        <f t="shared" si="0"/>
        <v>30</v>
      </c>
      <c r="E4476" t="str">
        <f t="shared" si="1"/>
        <v>$12,890 [min, s 12/26, rel 12/29]</v>
      </c>
      <c r="F4476">
        <f t="shared" si="2"/>
        <v>8</v>
      </c>
      <c r="G4476" t="str">
        <f t="shared" si="3"/>
        <v>$12,890</v>
      </c>
      <c r="H4476" t="s">
        <v>9578</v>
      </c>
      <c r="J4476" t="s">
        <v>82</v>
      </c>
      <c r="K4476" t="s">
        <v>101</v>
      </c>
      <c r="L4476">
        <v>12890</v>
      </c>
      <c r="M4476" t="s">
        <v>5571</v>
      </c>
    </row>
    <row r="4477" spans="1:13">
      <c r="A4477">
        <v>6366</v>
      </c>
      <c r="B4477" t="s">
        <v>9</v>
      </c>
      <c r="C4477" s="16" t="s">
        <v>8514</v>
      </c>
      <c r="D4477">
        <f t="shared" si="0"/>
        <v>30</v>
      </c>
      <c r="E4477" t="str">
        <f t="shared" si="1"/>
        <v>$6,500,000</v>
      </c>
      <c r="F4477" t="str">
        <f t="shared" si="2"/>
        <v/>
      </c>
      <c r="G4477" t="str">
        <f t="shared" si="3"/>
        <v>$6,500,000</v>
      </c>
      <c r="H4477" t="s">
        <v>507</v>
      </c>
      <c r="J4477" t="s">
        <v>84</v>
      </c>
      <c r="K4477" t="s">
        <v>101</v>
      </c>
      <c r="L4477">
        <v>6500000</v>
      </c>
      <c r="M4477" t="s">
        <v>2293</v>
      </c>
    </row>
    <row r="4478" spans="1:13">
      <c r="A4478">
        <v>6367</v>
      </c>
      <c r="B4478" t="s">
        <v>9</v>
      </c>
      <c r="C4478" s="16" t="s">
        <v>9579</v>
      </c>
      <c r="D4478">
        <f t="shared" si="0"/>
        <v>30</v>
      </c>
      <c r="E4478" t="str">
        <f t="shared" si="1"/>
        <v>$6,500,000</v>
      </c>
      <c r="F4478" t="str">
        <f t="shared" si="2"/>
        <v/>
      </c>
      <c r="G4478" t="str">
        <f t="shared" si="3"/>
        <v>$6,500,000</v>
      </c>
      <c r="H4478" t="s">
        <v>507</v>
      </c>
      <c r="J4478" t="s">
        <v>84</v>
      </c>
      <c r="K4478" t="s">
        <v>101</v>
      </c>
      <c r="L4478">
        <v>6500000</v>
      </c>
      <c r="M4478" t="s">
        <v>3655</v>
      </c>
    </row>
    <row r="4479" spans="1:13">
      <c r="A4479">
        <v>6368</v>
      </c>
      <c r="B4479" t="s">
        <v>9</v>
      </c>
      <c r="C4479" s="16" t="s">
        <v>9580</v>
      </c>
      <c r="D4479">
        <f t="shared" si="0"/>
        <v>30</v>
      </c>
      <c r="E4479" t="str">
        <f t="shared" si="1"/>
        <v>$6,016,965</v>
      </c>
      <c r="F4479" t="str">
        <f t="shared" si="2"/>
        <v/>
      </c>
      <c r="G4479" t="str">
        <f t="shared" si="3"/>
        <v>$6,016,965</v>
      </c>
      <c r="H4479" t="s">
        <v>9581</v>
      </c>
      <c r="J4479" t="s">
        <v>84</v>
      </c>
      <c r="K4479" t="s">
        <v>101</v>
      </c>
      <c r="L4479">
        <v>6016965</v>
      </c>
      <c r="M4479" t="s">
        <v>4992</v>
      </c>
    </row>
    <row r="4480" spans="1:13">
      <c r="A4480">
        <v>6369</v>
      </c>
      <c r="B4480" t="s">
        <v>9</v>
      </c>
      <c r="C4480" s="16" t="s">
        <v>9582</v>
      </c>
      <c r="D4480">
        <f t="shared" si="0"/>
        <v>30</v>
      </c>
      <c r="E4480" t="str">
        <f t="shared" si="1"/>
        <v>$5,800,000</v>
      </c>
      <c r="F4480" t="str">
        <f t="shared" si="2"/>
        <v/>
      </c>
      <c r="G4480" t="str">
        <f t="shared" si="3"/>
        <v>$5,800,000</v>
      </c>
      <c r="H4480" t="s">
        <v>4067</v>
      </c>
      <c r="J4480" t="s">
        <v>84</v>
      </c>
      <c r="K4480" t="s">
        <v>101</v>
      </c>
      <c r="L4480">
        <v>5800000</v>
      </c>
      <c r="M4480" t="s">
        <v>3429</v>
      </c>
    </row>
    <row r="4481" spans="1:13">
      <c r="A4481">
        <v>6370</v>
      </c>
      <c r="B4481" t="s">
        <v>9</v>
      </c>
      <c r="C4481" s="16" t="s">
        <v>9583</v>
      </c>
      <c r="D4481">
        <f t="shared" si="0"/>
        <v>30</v>
      </c>
      <c r="E4481" t="str">
        <f t="shared" si="1"/>
        <v>$5,750,000</v>
      </c>
      <c r="F4481" t="str">
        <f t="shared" si="2"/>
        <v/>
      </c>
      <c r="G4481" t="str">
        <f t="shared" si="3"/>
        <v>$5,750,000</v>
      </c>
      <c r="H4481" t="s">
        <v>4302</v>
      </c>
      <c r="J4481" t="s">
        <v>84</v>
      </c>
      <c r="K4481" t="s">
        <v>101</v>
      </c>
      <c r="L4481">
        <v>5750000</v>
      </c>
      <c r="M4481" t="s">
        <v>1107</v>
      </c>
    </row>
    <row r="4482" spans="1:13">
      <c r="A4482">
        <v>6371</v>
      </c>
      <c r="B4482" t="s">
        <v>9</v>
      </c>
      <c r="C4482" s="16" t="s">
        <v>9584</v>
      </c>
      <c r="D4482">
        <f t="shared" si="0"/>
        <v>30</v>
      </c>
      <c r="E4482" t="str">
        <f t="shared" si="1"/>
        <v>$5,544,370 [released 2/21/08]</v>
      </c>
      <c r="F4482">
        <f t="shared" si="2"/>
        <v>11</v>
      </c>
      <c r="G4482" t="str">
        <f t="shared" si="3"/>
        <v>$5,544,370</v>
      </c>
      <c r="H4482" t="s">
        <v>9585</v>
      </c>
      <c r="J4482" t="s">
        <v>84</v>
      </c>
      <c r="K4482" t="s">
        <v>101</v>
      </c>
      <c r="L4482">
        <v>5544370</v>
      </c>
      <c r="M4482" t="s">
        <v>4689</v>
      </c>
    </row>
    <row r="4483" spans="1:13">
      <c r="A4483">
        <v>6372</v>
      </c>
      <c r="B4483" t="s">
        <v>9</v>
      </c>
      <c r="C4483" s="16" t="s">
        <v>9586</v>
      </c>
      <c r="D4483">
        <f t="shared" si="0"/>
        <v>30</v>
      </c>
      <c r="E4483" t="str">
        <f t="shared" si="1"/>
        <v>$4,171,200</v>
      </c>
      <c r="F4483" t="str">
        <f t="shared" si="2"/>
        <v/>
      </c>
      <c r="G4483" t="str">
        <f t="shared" si="3"/>
        <v>$4,171,200</v>
      </c>
      <c r="H4483" t="s">
        <v>9587</v>
      </c>
      <c r="J4483" t="s">
        <v>84</v>
      </c>
      <c r="K4483" t="s">
        <v>101</v>
      </c>
      <c r="L4483">
        <v>4171200</v>
      </c>
      <c r="M4483" t="s">
        <v>1091</v>
      </c>
    </row>
    <row r="4484" spans="1:13">
      <c r="A4484">
        <v>6373</v>
      </c>
      <c r="B4484" t="s">
        <v>9</v>
      </c>
      <c r="C4484" s="16" t="s">
        <v>9588</v>
      </c>
      <c r="D4484">
        <f t="shared" si="0"/>
        <v>30</v>
      </c>
      <c r="E4484" t="str">
        <f t="shared" si="1"/>
        <v>$3,441,900</v>
      </c>
      <c r="F4484" t="str">
        <f t="shared" si="2"/>
        <v/>
      </c>
      <c r="G4484" t="str">
        <f t="shared" si="3"/>
        <v>$3,441,900</v>
      </c>
      <c r="H4484" t="s">
        <v>9454</v>
      </c>
      <c r="J4484" t="s">
        <v>84</v>
      </c>
      <c r="K4484" t="s">
        <v>101</v>
      </c>
      <c r="L4484">
        <v>3441900</v>
      </c>
      <c r="M4484" t="s">
        <v>5180</v>
      </c>
    </row>
    <row r="4485" spans="1:13">
      <c r="A4485">
        <v>6374</v>
      </c>
      <c r="B4485" t="s">
        <v>9</v>
      </c>
      <c r="C4485" s="16" t="s">
        <v>9589</v>
      </c>
      <c r="D4485">
        <f t="shared" si="0"/>
        <v>30</v>
      </c>
      <c r="E4485" t="str">
        <f t="shared" si="1"/>
        <v>$3,058,200</v>
      </c>
      <c r="F4485" t="str">
        <f t="shared" si="2"/>
        <v/>
      </c>
      <c r="G4485" t="str">
        <f t="shared" si="3"/>
        <v>$3,058,200</v>
      </c>
      <c r="H4485" t="s">
        <v>9590</v>
      </c>
      <c r="J4485" t="s">
        <v>84</v>
      </c>
      <c r="K4485" t="s">
        <v>101</v>
      </c>
      <c r="L4485">
        <v>3058200</v>
      </c>
      <c r="M4485" t="s">
        <v>707</v>
      </c>
    </row>
    <row r="4486" spans="1:13">
      <c r="A4486">
        <v>6375</v>
      </c>
      <c r="B4486" t="s">
        <v>9</v>
      </c>
      <c r="C4486" s="16" t="s">
        <v>9591</v>
      </c>
      <c r="D4486">
        <f t="shared" si="0"/>
        <v>30</v>
      </c>
      <c r="E4486" t="str">
        <f t="shared" si="1"/>
        <v>$3,000,000</v>
      </c>
      <c r="F4486" t="str">
        <f t="shared" si="2"/>
        <v/>
      </c>
      <c r="G4486" t="str">
        <f t="shared" si="3"/>
        <v>$3,000,000</v>
      </c>
      <c r="H4486" t="s">
        <v>459</v>
      </c>
      <c r="J4486" t="s">
        <v>84</v>
      </c>
      <c r="K4486" t="s">
        <v>101</v>
      </c>
      <c r="L4486">
        <v>3000000</v>
      </c>
      <c r="M4486" t="s">
        <v>5075</v>
      </c>
    </row>
    <row r="4487" spans="1:13">
      <c r="A4487">
        <v>6376</v>
      </c>
      <c r="B4487" t="s">
        <v>9</v>
      </c>
      <c r="C4487" s="16" t="s">
        <v>9592</v>
      </c>
      <c r="D4487">
        <f t="shared" si="0"/>
        <v>30</v>
      </c>
      <c r="E4487" t="str">
        <f t="shared" si="1"/>
        <v>$2,900,000</v>
      </c>
      <c r="F4487" t="str">
        <f t="shared" si="2"/>
        <v/>
      </c>
      <c r="G4487" t="str">
        <f t="shared" si="3"/>
        <v>$2,900,000</v>
      </c>
      <c r="H4487" t="s">
        <v>1445</v>
      </c>
      <c r="J4487" t="s">
        <v>84</v>
      </c>
      <c r="K4487" t="s">
        <v>101</v>
      </c>
      <c r="L4487">
        <v>2900000</v>
      </c>
      <c r="M4487" t="s">
        <v>4285</v>
      </c>
    </row>
    <row r="4488" spans="1:13">
      <c r="A4488">
        <v>6377</v>
      </c>
      <c r="B4488" t="s">
        <v>9</v>
      </c>
      <c r="C4488" s="16" t="s">
        <v>9593</v>
      </c>
      <c r="D4488">
        <f t="shared" si="0"/>
        <v>30</v>
      </c>
      <c r="E4488" t="str">
        <f t="shared" si="1"/>
        <v>$2,601,113</v>
      </c>
      <c r="F4488" t="str">
        <f t="shared" si="2"/>
        <v/>
      </c>
      <c r="G4488" t="str">
        <f t="shared" si="3"/>
        <v>$2,601,113</v>
      </c>
      <c r="H4488" t="s">
        <v>9594</v>
      </c>
      <c r="J4488" t="s">
        <v>84</v>
      </c>
      <c r="K4488" t="s">
        <v>101</v>
      </c>
      <c r="L4488">
        <v>2601113</v>
      </c>
      <c r="M4488" t="s">
        <v>5866</v>
      </c>
    </row>
    <row r="4489" spans="1:13">
      <c r="A4489">
        <v>6378</v>
      </c>
      <c r="B4489" t="s">
        <v>9</v>
      </c>
      <c r="C4489" s="16" t="s">
        <v>9595</v>
      </c>
      <c r="D4489">
        <f t="shared" si="0"/>
        <v>30</v>
      </c>
      <c r="E4489" t="str">
        <f t="shared" si="1"/>
        <v>$2,105,520</v>
      </c>
      <c r="F4489" t="str">
        <f t="shared" si="2"/>
        <v/>
      </c>
      <c r="G4489" t="str">
        <f t="shared" si="3"/>
        <v>$2,105,520</v>
      </c>
      <c r="H4489" t="s">
        <v>9596</v>
      </c>
      <c r="J4489" t="s">
        <v>84</v>
      </c>
      <c r="K4489" t="s">
        <v>101</v>
      </c>
      <c r="L4489">
        <v>2105520</v>
      </c>
      <c r="M4489" t="s">
        <v>5692</v>
      </c>
    </row>
    <row r="4490" spans="1:13">
      <c r="A4490">
        <v>6379</v>
      </c>
      <c r="B4490" t="s">
        <v>9</v>
      </c>
      <c r="C4490" s="16" t="s">
        <v>9597</v>
      </c>
      <c r="D4490">
        <f t="shared" si="0"/>
        <v>30</v>
      </c>
      <c r="E4490" t="str">
        <f t="shared" si="1"/>
        <v>$1,593,000</v>
      </c>
      <c r="F4490" t="str">
        <f t="shared" si="2"/>
        <v/>
      </c>
      <c r="G4490" t="str">
        <f t="shared" si="3"/>
        <v>$1,593,000</v>
      </c>
      <c r="H4490" t="s">
        <v>9598</v>
      </c>
      <c r="J4490" t="s">
        <v>84</v>
      </c>
      <c r="K4490" t="s">
        <v>101</v>
      </c>
      <c r="L4490">
        <v>1593000</v>
      </c>
      <c r="M4490" t="s">
        <v>4524</v>
      </c>
    </row>
    <row r="4491" spans="1:13">
      <c r="A4491">
        <v>6380</v>
      </c>
      <c r="B4491" t="s">
        <v>9</v>
      </c>
      <c r="C4491" s="16" t="s">
        <v>9599</v>
      </c>
      <c r="D4491">
        <f t="shared" si="0"/>
        <v>30</v>
      </c>
      <c r="E4491" t="str">
        <f t="shared" si="1"/>
        <v>$1,077,120</v>
      </c>
      <c r="F4491" t="str">
        <f t="shared" si="2"/>
        <v/>
      </c>
      <c r="G4491" t="str">
        <f t="shared" si="3"/>
        <v>$1,077,120</v>
      </c>
      <c r="H4491" t="s">
        <v>9600</v>
      </c>
      <c r="J4491" t="s">
        <v>84</v>
      </c>
      <c r="K4491" t="s">
        <v>101</v>
      </c>
      <c r="L4491">
        <v>1077120</v>
      </c>
      <c r="M4491" t="s">
        <v>3612</v>
      </c>
    </row>
    <row r="4492" spans="1:13">
      <c r="A4492">
        <v>6381</v>
      </c>
      <c r="B4492" t="s">
        <v>9</v>
      </c>
      <c r="C4492" s="16" t="s">
        <v>9601</v>
      </c>
      <c r="D4492">
        <f t="shared" si="0"/>
        <v>30</v>
      </c>
      <c r="E4492" t="str">
        <f t="shared" si="1"/>
        <v>$802,000</v>
      </c>
      <c r="F4492" t="str">
        <f t="shared" si="2"/>
        <v/>
      </c>
      <c r="G4492" t="str">
        <f t="shared" si="3"/>
        <v>$802,000</v>
      </c>
      <c r="H4492" t="s">
        <v>9602</v>
      </c>
      <c r="J4492" t="s">
        <v>84</v>
      </c>
      <c r="K4492" t="s">
        <v>101</v>
      </c>
      <c r="L4492">
        <v>802000</v>
      </c>
      <c r="M4492" t="s">
        <v>4142</v>
      </c>
    </row>
    <row r="4493" spans="1:13">
      <c r="A4493">
        <v>6383</v>
      </c>
      <c r="B4493" t="s">
        <v>9</v>
      </c>
      <c r="C4493" s="16" t="s">
        <v>9603</v>
      </c>
      <c r="D4493">
        <f t="shared" si="0"/>
        <v>30</v>
      </c>
      <c r="E4493" t="str">
        <f t="shared" si="1"/>
        <v>$12,455,000</v>
      </c>
      <c r="F4493" t="str">
        <f t="shared" si="2"/>
        <v/>
      </c>
      <c r="G4493" t="str">
        <f t="shared" si="3"/>
        <v>$12,455,000</v>
      </c>
      <c r="H4493" t="s">
        <v>9604</v>
      </c>
      <c r="J4493" t="s">
        <v>87</v>
      </c>
      <c r="K4493" t="s">
        <v>101</v>
      </c>
      <c r="L4493">
        <v>12455000</v>
      </c>
      <c r="M4493" t="s">
        <v>857</v>
      </c>
    </row>
    <row r="4494" spans="1:13">
      <c r="A4494">
        <v>6384</v>
      </c>
      <c r="B4494" t="s">
        <v>9</v>
      </c>
      <c r="C4494" s="16" t="s">
        <v>8381</v>
      </c>
      <c r="D4494">
        <f t="shared" si="0"/>
        <v>30</v>
      </c>
      <c r="E4494" t="str">
        <f t="shared" si="1"/>
        <v>$8,000,000</v>
      </c>
      <c r="F4494" t="str">
        <f t="shared" si="2"/>
        <v/>
      </c>
      <c r="G4494" t="str">
        <f t="shared" si="3"/>
        <v>$8,000,000</v>
      </c>
      <c r="H4494" t="s">
        <v>110</v>
      </c>
      <c r="J4494" t="s">
        <v>87</v>
      </c>
      <c r="K4494" t="s">
        <v>101</v>
      </c>
      <c r="L4494">
        <v>8000000</v>
      </c>
      <c r="M4494" t="s">
        <v>6027</v>
      </c>
    </row>
    <row r="4495" spans="1:13">
      <c r="A4495">
        <v>6385</v>
      </c>
      <c r="B4495" t="s">
        <v>9</v>
      </c>
      <c r="C4495" s="16" t="s">
        <v>9605</v>
      </c>
      <c r="D4495">
        <f t="shared" si="0"/>
        <v>30</v>
      </c>
      <c r="E4495" t="str">
        <f t="shared" si="1"/>
        <v>$7,840,000</v>
      </c>
      <c r="F4495" t="str">
        <f t="shared" si="2"/>
        <v/>
      </c>
      <c r="G4495" t="str">
        <f t="shared" si="3"/>
        <v>$7,840,000</v>
      </c>
      <c r="H4495" t="s">
        <v>9606</v>
      </c>
      <c r="J4495" t="s">
        <v>87</v>
      </c>
      <c r="K4495" t="s">
        <v>101</v>
      </c>
      <c r="L4495">
        <v>7840000</v>
      </c>
      <c r="M4495" t="s">
        <v>5796</v>
      </c>
    </row>
    <row r="4496" spans="1:13">
      <c r="A4496">
        <v>6386</v>
      </c>
      <c r="B4496" t="s">
        <v>9</v>
      </c>
      <c r="C4496" s="16" t="s">
        <v>9607</v>
      </c>
      <c r="D4496">
        <f t="shared" si="0"/>
        <v>30</v>
      </c>
      <c r="E4496" t="str">
        <f t="shared" si="1"/>
        <v>$5,356,000</v>
      </c>
      <c r="F4496" t="str">
        <f t="shared" si="2"/>
        <v/>
      </c>
      <c r="G4496" t="str">
        <f t="shared" si="3"/>
        <v>$5,356,000</v>
      </c>
      <c r="H4496" t="s">
        <v>9005</v>
      </c>
      <c r="J4496" t="s">
        <v>87</v>
      </c>
      <c r="K4496" t="s">
        <v>101</v>
      </c>
      <c r="L4496">
        <v>5356000</v>
      </c>
      <c r="M4496" t="s">
        <v>5246</v>
      </c>
    </row>
    <row r="4497" spans="1:13">
      <c r="A4497">
        <v>6387</v>
      </c>
      <c r="B4497" t="s">
        <v>9</v>
      </c>
      <c r="C4497" s="16" t="s">
        <v>9608</v>
      </c>
      <c r="D4497">
        <f t="shared" si="0"/>
        <v>30</v>
      </c>
      <c r="E4497" t="str">
        <f t="shared" si="1"/>
        <v>$4,838,880</v>
      </c>
      <c r="F4497" t="str">
        <f t="shared" si="2"/>
        <v/>
      </c>
      <c r="G4497" t="str">
        <f t="shared" si="3"/>
        <v>$4,838,880</v>
      </c>
      <c r="H4497" t="s">
        <v>9609</v>
      </c>
      <c r="J4497" t="s">
        <v>87</v>
      </c>
      <c r="K4497" t="s">
        <v>101</v>
      </c>
      <c r="L4497">
        <v>4838880</v>
      </c>
      <c r="M4497" t="s">
        <v>235</v>
      </c>
    </row>
    <row r="4498" spans="1:13">
      <c r="A4498">
        <v>6388</v>
      </c>
      <c r="B4498" t="s">
        <v>9</v>
      </c>
      <c r="C4498" s="16" t="s">
        <v>9610</v>
      </c>
      <c r="D4498">
        <f t="shared" si="0"/>
        <v>30</v>
      </c>
      <c r="E4498" t="str">
        <f t="shared" si="1"/>
        <v>$4,516,484 [released 7/25/06]</v>
      </c>
      <c r="F4498">
        <f t="shared" si="2"/>
        <v>11</v>
      </c>
      <c r="G4498" t="str">
        <f t="shared" si="3"/>
        <v>$4,516,484</v>
      </c>
      <c r="H4498" t="s">
        <v>9611</v>
      </c>
      <c r="J4498" t="s">
        <v>87</v>
      </c>
      <c r="K4498" t="s">
        <v>101</v>
      </c>
      <c r="L4498">
        <v>4516484</v>
      </c>
      <c r="M4498" t="s">
        <v>4558</v>
      </c>
    </row>
    <row r="4499" spans="1:13">
      <c r="A4499">
        <v>6389</v>
      </c>
      <c r="B4499" t="s">
        <v>9</v>
      </c>
      <c r="C4499" s="16" t="s">
        <v>9612</v>
      </c>
      <c r="D4499">
        <f t="shared" si="0"/>
        <v>30</v>
      </c>
      <c r="E4499" t="str">
        <f t="shared" si="1"/>
        <v>$4,350,000</v>
      </c>
      <c r="F4499" t="str">
        <f t="shared" si="2"/>
        <v/>
      </c>
      <c r="G4499" t="str">
        <f t="shared" si="3"/>
        <v>$4,350,000</v>
      </c>
      <c r="H4499" t="s">
        <v>7791</v>
      </c>
      <c r="J4499" t="s">
        <v>87</v>
      </c>
      <c r="K4499" t="s">
        <v>101</v>
      </c>
      <c r="L4499">
        <v>4350000</v>
      </c>
      <c r="M4499" t="s">
        <v>4601</v>
      </c>
    </row>
    <row r="4500" spans="1:13">
      <c r="A4500">
        <v>6390</v>
      </c>
      <c r="B4500" t="s">
        <v>9</v>
      </c>
      <c r="C4500" s="16" t="s">
        <v>9613</v>
      </c>
      <c r="D4500">
        <f t="shared" si="0"/>
        <v>30</v>
      </c>
      <c r="E4500" t="str">
        <f t="shared" si="1"/>
        <v>$4,000,000</v>
      </c>
      <c r="F4500" t="str">
        <f t="shared" si="2"/>
        <v/>
      </c>
      <c r="G4500" t="str">
        <f t="shared" si="3"/>
        <v>$4,000,000</v>
      </c>
      <c r="H4500" t="s">
        <v>116</v>
      </c>
      <c r="J4500" t="s">
        <v>87</v>
      </c>
      <c r="K4500" t="s">
        <v>101</v>
      </c>
      <c r="L4500">
        <v>4000000</v>
      </c>
      <c r="M4500" t="s">
        <v>5362</v>
      </c>
    </row>
    <row r="4501" spans="1:13">
      <c r="A4501">
        <v>6391</v>
      </c>
      <c r="B4501" t="s">
        <v>9</v>
      </c>
      <c r="C4501" s="16" t="s">
        <v>9614</v>
      </c>
      <c r="D4501">
        <f t="shared" si="0"/>
        <v>30</v>
      </c>
      <c r="E4501" t="str">
        <f t="shared" si="1"/>
        <v>$2,750,000</v>
      </c>
      <c r="F4501" t="str">
        <f t="shared" si="2"/>
        <v/>
      </c>
      <c r="G4501" t="str">
        <f t="shared" si="3"/>
        <v>$2,750,000</v>
      </c>
      <c r="H4501" t="s">
        <v>1809</v>
      </c>
      <c r="J4501" t="s">
        <v>87</v>
      </c>
      <c r="K4501" t="s">
        <v>101</v>
      </c>
      <c r="L4501">
        <v>2750000</v>
      </c>
      <c r="M4501" t="s">
        <v>5787</v>
      </c>
    </row>
    <row r="4502" spans="1:13">
      <c r="A4502">
        <v>6392</v>
      </c>
      <c r="B4502" t="s">
        <v>9</v>
      </c>
      <c r="C4502" s="16" t="s">
        <v>9615</v>
      </c>
      <c r="D4502">
        <f t="shared" si="0"/>
        <v>30</v>
      </c>
      <c r="E4502" t="str">
        <f t="shared" si="1"/>
        <v>$2,522,913</v>
      </c>
      <c r="F4502" t="str">
        <f t="shared" si="2"/>
        <v/>
      </c>
      <c r="G4502" t="str">
        <f t="shared" si="3"/>
        <v>$2,522,913</v>
      </c>
      <c r="H4502" t="s">
        <v>9616</v>
      </c>
      <c r="J4502" t="s">
        <v>87</v>
      </c>
      <c r="K4502" t="s">
        <v>101</v>
      </c>
      <c r="L4502">
        <v>2522913</v>
      </c>
      <c r="M4502" t="s">
        <v>135</v>
      </c>
    </row>
    <row r="4503" spans="1:13">
      <c r="A4503">
        <v>6393</v>
      </c>
      <c r="B4503" t="s">
        <v>9</v>
      </c>
      <c r="C4503" s="16" t="s">
        <v>9617</v>
      </c>
      <c r="D4503">
        <f t="shared" si="0"/>
        <v>30</v>
      </c>
      <c r="E4503" t="str">
        <f t="shared" si="1"/>
        <v>$2,471,604</v>
      </c>
      <c r="F4503" t="str">
        <f t="shared" si="2"/>
        <v/>
      </c>
      <c r="G4503" t="str">
        <f t="shared" si="3"/>
        <v>$2,471,604</v>
      </c>
      <c r="H4503" t="s">
        <v>9618</v>
      </c>
      <c r="J4503" t="s">
        <v>87</v>
      </c>
      <c r="K4503" t="s">
        <v>101</v>
      </c>
      <c r="L4503">
        <v>2471604</v>
      </c>
      <c r="M4503" t="s">
        <v>1057</v>
      </c>
    </row>
    <row r="4504" spans="1:13">
      <c r="A4504">
        <v>6394</v>
      </c>
      <c r="B4504" t="s">
        <v>9</v>
      </c>
      <c r="C4504" s="16" t="s">
        <v>9619</v>
      </c>
      <c r="D4504">
        <f t="shared" si="0"/>
        <v>30</v>
      </c>
      <c r="E4504" t="str">
        <f t="shared" si="1"/>
        <v>$1,868,141</v>
      </c>
      <c r="F4504" t="str">
        <f t="shared" si="2"/>
        <v/>
      </c>
      <c r="G4504" t="str">
        <f t="shared" si="3"/>
        <v>$1,868,141</v>
      </c>
      <c r="H4504" t="s">
        <v>8930</v>
      </c>
      <c r="J4504" t="s">
        <v>87</v>
      </c>
      <c r="K4504" t="s">
        <v>101</v>
      </c>
      <c r="L4504">
        <v>1868141</v>
      </c>
      <c r="M4504" t="s">
        <v>1931</v>
      </c>
    </row>
    <row r="4505" spans="1:13">
      <c r="A4505">
        <v>6395</v>
      </c>
      <c r="B4505" t="s">
        <v>9</v>
      </c>
      <c r="C4505" s="16" t="s">
        <v>9620</v>
      </c>
      <c r="D4505">
        <f t="shared" si="0"/>
        <v>30</v>
      </c>
      <c r="E4505" t="str">
        <f t="shared" si="1"/>
        <v>$1,830,000</v>
      </c>
      <c r="F4505" t="str">
        <f t="shared" si="2"/>
        <v/>
      </c>
      <c r="G4505" t="str">
        <f t="shared" si="3"/>
        <v>$1,830,000</v>
      </c>
      <c r="H4505" t="s">
        <v>9033</v>
      </c>
      <c r="J4505" t="s">
        <v>87</v>
      </c>
      <c r="K4505" t="s">
        <v>101</v>
      </c>
      <c r="L4505">
        <v>1830000</v>
      </c>
      <c r="M4505" t="s">
        <v>5543</v>
      </c>
    </row>
    <row r="4506" spans="1:13">
      <c r="A4506">
        <v>6396</v>
      </c>
      <c r="B4506" t="s">
        <v>9</v>
      </c>
      <c r="C4506" s="16" t="s">
        <v>9621</v>
      </c>
      <c r="D4506">
        <f t="shared" si="0"/>
        <v>30</v>
      </c>
      <c r="E4506" t="str">
        <f t="shared" si="1"/>
        <v>$1,596,600</v>
      </c>
      <c r="F4506" t="str">
        <f t="shared" si="2"/>
        <v/>
      </c>
      <c r="G4506" t="str">
        <f t="shared" si="3"/>
        <v>$1,596,600</v>
      </c>
      <c r="H4506" t="s">
        <v>9622</v>
      </c>
      <c r="J4506" t="s">
        <v>87</v>
      </c>
      <c r="K4506" t="s">
        <v>101</v>
      </c>
      <c r="L4506">
        <v>1596600</v>
      </c>
      <c r="M4506" t="s">
        <v>5327</v>
      </c>
    </row>
    <row r="4507" spans="1:13">
      <c r="A4507">
        <v>6397</v>
      </c>
      <c r="B4507" t="s">
        <v>9</v>
      </c>
      <c r="C4507" s="16" t="s">
        <v>9623</v>
      </c>
      <c r="D4507">
        <f t="shared" si="0"/>
        <v>30</v>
      </c>
      <c r="E4507" t="str">
        <f t="shared" si="1"/>
        <v>$1,219,590 [minimum, counts $770,610]</v>
      </c>
      <c r="F4507">
        <f t="shared" si="2"/>
        <v>11</v>
      </c>
      <c r="G4507" t="str">
        <f t="shared" si="3"/>
        <v>$1,219,590</v>
      </c>
      <c r="H4507" t="s">
        <v>8935</v>
      </c>
      <c r="J4507" t="s">
        <v>87</v>
      </c>
      <c r="K4507" t="s">
        <v>101</v>
      </c>
      <c r="L4507">
        <v>1219590</v>
      </c>
      <c r="M4507" t="s">
        <v>4893</v>
      </c>
    </row>
    <row r="4508" spans="1:13">
      <c r="A4508">
        <v>6398</v>
      </c>
      <c r="B4508" t="s">
        <v>9</v>
      </c>
      <c r="C4508" s="16" t="s">
        <v>9624</v>
      </c>
      <c r="D4508">
        <f t="shared" si="0"/>
        <v>30</v>
      </c>
      <c r="E4508" t="str">
        <f t="shared" si="1"/>
        <v>$427,163 [minimum]</v>
      </c>
      <c r="F4508">
        <f t="shared" si="2"/>
        <v>9</v>
      </c>
      <c r="G4508" t="str">
        <f t="shared" si="3"/>
        <v>$427,163</v>
      </c>
      <c r="H4508" t="s">
        <v>8916</v>
      </c>
      <c r="J4508" t="s">
        <v>87</v>
      </c>
      <c r="K4508" t="s">
        <v>101</v>
      </c>
      <c r="L4508">
        <v>427163</v>
      </c>
      <c r="M4508" t="s">
        <v>5212</v>
      </c>
    </row>
    <row r="4509" spans="1:13">
      <c r="A4509">
        <v>6400</v>
      </c>
      <c r="B4509" t="s">
        <v>9</v>
      </c>
      <c r="C4509" s="16" t="s">
        <v>9625</v>
      </c>
      <c r="D4509">
        <f t="shared" si="0"/>
        <v>30</v>
      </c>
      <c r="E4509" t="str">
        <f t="shared" si="1"/>
        <v>$13,735,000</v>
      </c>
      <c r="F4509" t="str">
        <f t="shared" si="2"/>
        <v/>
      </c>
      <c r="G4509" t="str">
        <f t="shared" si="3"/>
        <v>$13,735,000</v>
      </c>
      <c r="H4509" t="s">
        <v>9210</v>
      </c>
      <c r="J4509" t="s">
        <v>88</v>
      </c>
      <c r="K4509" t="s">
        <v>101</v>
      </c>
      <c r="L4509">
        <v>13735000</v>
      </c>
      <c r="M4509" t="s">
        <v>2325</v>
      </c>
    </row>
    <row r="4510" spans="1:13">
      <c r="A4510">
        <v>6401</v>
      </c>
      <c r="B4510" t="s">
        <v>9</v>
      </c>
      <c r="C4510" s="16" t="s">
        <v>9626</v>
      </c>
      <c r="D4510">
        <f t="shared" si="0"/>
        <v>30</v>
      </c>
      <c r="E4510" t="str">
        <f t="shared" si="1"/>
        <v>$11,260,483</v>
      </c>
      <c r="F4510" t="str">
        <f t="shared" si="2"/>
        <v/>
      </c>
      <c r="G4510" t="str">
        <f t="shared" si="3"/>
        <v>$11,260,483</v>
      </c>
      <c r="H4510" t="s">
        <v>9627</v>
      </c>
      <c r="J4510" t="s">
        <v>88</v>
      </c>
      <c r="K4510" t="s">
        <v>101</v>
      </c>
      <c r="L4510">
        <v>11260483</v>
      </c>
      <c r="M4510" t="s">
        <v>1710</v>
      </c>
    </row>
    <row r="4511" spans="1:13">
      <c r="A4511">
        <v>6402</v>
      </c>
      <c r="B4511" t="s">
        <v>9</v>
      </c>
      <c r="C4511" s="16" t="s">
        <v>8848</v>
      </c>
      <c r="D4511">
        <f t="shared" si="0"/>
        <v>30</v>
      </c>
      <c r="E4511" t="str">
        <f t="shared" si="1"/>
        <v>$8,500,000</v>
      </c>
      <c r="F4511" t="str">
        <f t="shared" si="2"/>
        <v/>
      </c>
      <c r="G4511" t="str">
        <f t="shared" si="3"/>
        <v>$8,500,000</v>
      </c>
      <c r="H4511" t="s">
        <v>314</v>
      </c>
      <c r="J4511" t="s">
        <v>88</v>
      </c>
      <c r="K4511" t="s">
        <v>101</v>
      </c>
      <c r="L4511">
        <v>8500000</v>
      </c>
      <c r="M4511" t="s">
        <v>5633</v>
      </c>
    </row>
    <row r="4512" spans="1:13">
      <c r="A4512">
        <v>6403</v>
      </c>
      <c r="B4512" t="s">
        <v>9</v>
      </c>
      <c r="C4512" s="16" t="s">
        <v>9628</v>
      </c>
      <c r="D4512">
        <f t="shared" si="0"/>
        <v>30</v>
      </c>
      <c r="E4512" t="str">
        <f t="shared" si="1"/>
        <v>$6,373,900 [released 7/2/07]</v>
      </c>
      <c r="F4512">
        <f t="shared" si="2"/>
        <v>11</v>
      </c>
      <c r="G4512" t="str">
        <f t="shared" si="3"/>
        <v>$6,373,900</v>
      </c>
      <c r="H4512" t="s">
        <v>9629</v>
      </c>
      <c r="J4512" t="s">
        <v>88</v>
      </c>
      <c r="K4512" t="s">
        <v>101</v>
      </c>
      <c r="L4512">
        <v>6373900</v>
      </c>
      <c r="M4512" t="s">
        <v>3265</v>
      </c>
    </row>
    <row r="4513" spans="1:13">
      <c r="A4513">
        <v>6404</v>
      </c>
      <c r="B4513" t="s">
        <v>9</v>
      </c>
      <c r="C4513" s="16" t="s">
        <v>8849</v>
      </c>
      <c r="D4513">
        <f t="shared" si="0"/>
        <v>30</v>
      </c>
      <c r="E4513" t="str">
        <f t="shared" si="1"/>
        <v>$6,000,000</v>
      </c>
      <c r="F4513" t="str">
        <f t="shared" si="2"/>
        <v/>
      </c>
      <c r="G4513" t="str">
        <f t="shared" si="3"/>
        <v>$6,000,000</v>
      </c>
      <c r="H4513" t="s">
        <v>1303</v>
      </c>
      <c r="J4513" t="s">
        <v>88</v>
      </c>
      <c r="K4513" t="s">
        <v>101</v>
      </c>
      <c r="L4513">
        <v>6000000</v>
      </c>
      <c r="M4513" t="s">
        <v>5621</v>
      </c>
    </row>
    <row r="4514" spans="1:13">
      <c r="A4514">
        <v>6405</v>
      </c>
      <c r="B4514" t="s">
        <v>9</v>
      </c>
      <c r="C4514" s="16" t="s">
        <v>9630</v>
      </c>
      <c r="D4514">
        <f t="shared" si="0"/>
        <v>30</v>
      </c>
      <c r="E4514" t="str">
        <f t="shared" si="1"/>
        <v>$4,400,000</v>
      </c>
      <c r="F4514" t="str">
        <f t="shared" si="2"/>
        <v/>
      </c>
      <c r="G4514" t="str">
        <f t="shared" si="3"/>
        <v>$4,400,000</v>
      </c>
      <c r="H4514" t="s">
        <v>1062</v>
      </c>
      <c r="J4514" t="s">
        <v>88</v>
      </c>
      <c r="K4514" t="s">
        <v>101</v>
      </c>
      <c r="L4514">
        <v>4400000</v>
      </c>
      <c r="M4514" t="s">
        <v>114</v>
      </c>
    </row>
    <row r="4515" spans="1:13">
      <c r="A4515">
        <v>6406</v>
      </c>
      <c r="B4515" t="s">
        <v>9</v>
      </c>
      <c r="C4515" s="16" t="s">
        <v>9631</v>
      </c>
      <c r="D4515">
        <f t="shared" si="0"/>
        <v>30</v>
      </c>
      <c r="E4515" t="str">
        <f t="shared" si="1"/>
        <v>$4,010,640</v>
      </c>
      <c r="F4515" t="str">
        <f t="shared" si="2"/>
        <v/>
      </c>
      <c r="G4515" t="str">
        <f t="shared" si="3"/>
        <v>$4,010,640</v>
      </c>
      <c r="H4515" t="s">
        <v>9632</v>
      </c>
      <c r="J4515" t="s">
        <v>88</v>
      </c>
      <c r="K4515" t="s">
        <v>101</v>
      </c>
      <c r="L4515">
        <v>4010640</v>
      </c>
      <c r="M4515" t="s">
        <v>212</v>
      </c>
    </row>
    <row r="4516" spans="1:13">
      <c r="A4516">
        <v>6407</v>
      </c>
      <c r="B4516" t="s">
        <v>9</v>
      </c>
      <c r="C4516" s="16" t="s">
        <v>9633</v>
      </c>
      <c r="D4516">
        <f t="shared" si="0"/>
        <v>30</v>
      </c>
      <c r="E4516" t="str">
        <f t="shared" si="1"/>
        <v>$2,350,000</v>
      </c>
      <c r="F4516" t="str">
        <f t="shared" si="2"/>
        <v/>
      </c>
      <c r="G4516" t="str">
        <f t="shared" si="3"/>
        <v>$2,350,000</v>
      </c>
      <c r="H4516" t="s">
        <v>9634</v>
      </c>
      <c r="J4516" t="s">
        <v>88</v>
      </c>
      <c r="K4516" t="s">
        <v>101</v>
      </c>
      <c r="L4516">
        <v>2350000</v>
      </c>
      <c r="M4516" t="s">
        <v>5240</v>
      </c>
    </row>
    <row r="4517" spans="1:13">
      <c r="A4517">
        <v>6408</v>
      </c>
      <c r="B4517" t="s">
        <v>9</v>
      </c>
      <c r="C4517" s="16" t="s">
        <v>9635</v>
      </c>
      <c r="D4517">
        <f t="shared" si="0"/>
        <v>30</v>
      </c>
      <c r="E4517" t="str">
        <f t="shared" si="1"/>
        <v>$2,300,000</v>
      </c>
      <c r="F4517" t="str">
        <f t="shared" si="2"/>
        <v/>
      </c>
      <c r="G4517" t="str">
        <f t="shared" si="3"/>
        <v>$2,300,000</v>
      </c>
      <c r="H4517" t="s">
        <v>6891</v>
      </c>
      <c r="J4517" t="s">
        <v>88</v>
      </c>
      <c r="K4517" t="s">
        <v>101</v>
      </c>
      <c r="L4517">
        <v>2300000</v>
      </c>
      <c r="M4517" t="s">
        <v>5245</v>
      </c>
    </row>
    <row r="4518" spans="1:13">
      <c r="A4518">
        <v>6409</v>
      </c>
      <c r="B4518" t="s">
        <v>9</v>
      </c>
      <c r="C4518" s="16" t="s">
        <v>9636</v>
      </c>
      <c r="D4518">
        <f t="shared" si="0"/>
        <v>30</v>
      </c>
      <c r="E4518" t="str">
        <f t="shared" si="1"/>
        <v>$1,715,040</v>
      </c>
      <c r="F4518" t="str">
        <f t="shared" si="2"/>
        <v/>
      </c>
      <c r="G4518" t="str">
        <f t="shared" si="3"/>
        <v>$1,715,040</v>
      </c>
      <c r="H4518" t="s">
        <v>9637</v>
      </c>
      <c r="J4518" t="s">
        <v>88</v>
      </c>
      <c r="K4518" t="s">
        <v>101</v>
      </c>
      <c r="L4518">
        <v>1715040</v>
      </c>
      <c r="M4518" t="s">
        <v>2778</v>
      </c>
    </row>
    <row r="4519" spans="1:13">
      <c r="A4519">
        <v>6410</v>
      </c>
      <c r="B4519" t="s">
        <v>9</v>
      </c>
      <c r="C4519" s="16" t="s">
        <v>9638</v>
      </c>
      <c r="D4519">
        <f t="shared" si="0"/>
        <v>30</v>
      </c>
      <c r="E4519" t="str">
        <f t="shared" si="1"/>
        <v>$1,100,000</v>
      </c>
      <c r="F4519" t="str">
        <f t="shared" si="2"/>
        <v/>
      </c>
      <c r="G4519" t="str">
        <f t="shared" si="3"/>
        <v>$1,100,000</v>
      </c>
      <c r="H4519" t="s">
        <v>682</v>
      </c>
      <c r="J4519" t="s">
        <v>88</v>
      </c>
      <c r="K4519" t="s">
        <v>101</v>
      </c>
      <c r="L4519">
        <v>1100000</v>
      </c>
      <c r="M4519" t="s">
        <v>1267</v>
      </c>
    </row>
    <row r="4520" spans="1:13">
      <c r="A4520">
        <v>6411</v>
      </c>
      <c r="B4520" t="s">
        <v>9</v>
      </c>
      <c r="C4520" s="16" t="s">
        <v>9639</v>
      </c>
      <c r="D4520">
        <f t="shared" si="0"/>
        <v>30</v>
      </c>
      <c r="E4520" t="str">
        <f t="shared" si="1"/>
        <v>$1,005,960</v>
      </c>
      <c r="F4520" t="str">
        <f t="shared" si="2"/>
        <v/>
      </c>
      <c r="G4520" t="str">
        <f t="shared" si="3"/>
        <v>$1,005,960</v>
      </c>
      <c r="H4520" t="s">
        <v>9640</v>
      </c>
      <c r="J4520" t="s">
        <v>88</v>
      </c>
      <c r="K4520" t="s">
        <v>101</v>
      </c>
      <c r="L4520">
        <v>1005960</v>
      </c>
      <c r="M4520" t="s">
        <v>5699</v>
      </c>
    </row>
    <row r="4521" spans="1:13">
      <c r="A4521">
        <v>6412</v>
      </c>
      <c r="B4521" t="s">
        <v>9</v>
      </c>
      <c r="C4521" s="16" t="s">
        <v>9641</v>
      </c>
      <c r="D4521">
        <f t="shared" si="0"/>
        <v>30</v>
      </c>
      <c r="E4521" t="str">
        <f t="shared" si="1"/>
        <v>$770,610 [minimum]</v>
      </c>
      <c r="F4521">
        <f t="shared" si="2"/>
        <v>9</v>
      </c>
      <c r="G4521" t="str">
        <f t="shared" si="3"/>
        <v>$770,610</v>
      </c>
      <c r="H4521" t="s">
        <v>9014</v>
      </c>
      <c r="J4521" t="s">
        <v>88</v>
      </c>
      <c r="K4521" t="s">
        <v>101</v>
      </c>
      <c r="L4521">
        <v>770610</v>
      </c>
      <c r="M4521" t="s">
        <v>667</v>
      </c>
    </row>
    <row r="4522" spans="1:13">
      <c r="A4522">
        <v>6413</v>
      </c>
      <c r="B4522" t="s">
        <v>9</v>
      </c>
      <c r="C4522" s="16" t="s">
        <v>9642</v>
      </c>
      <c r="D4522">
        <f t="shared" si="0"/>
        <v>30</v>
      </c>
      <c r="E4522" t="str">
        <f t="shared" si="1"/>
        <v>$750,000</v>
      </c>
      <c r="F4522" t="str">
        <f t="shared" si="2"/>
        <v/>
      </c>
      <c r="G4522" t="str">
        <f t="shared" si="3"/>
        <v>$750,000</v>
      </c>
      <c r="H4522" t="s">
        <v>6875</v>
      </c>
      <c r="J4522" t="s">
        <v>88</v>
      </c>
      <c r="K4522" t="s">
        <v>101</v>
      </c>
      <c r="L4522">
        <v>750000</v>
      </c>
      <c r="M4522" t="s">
        <v>5469</v>
      </c>
    </row>
    <row r="4523" spans="1:13">
      <c r="A4523">
        <v>6414</v>
      </c>
      <c r="B4523" t="s">
        <v>9</v>
      </c>
      <c r="C4523" s="16" t="s">
        <v>9643</v>
      </c>
      <c r="D4523">
        <f t="shared" si="0"/>
        <v>30</v>
      </c>
      <c r="E4523" t="str">
        <f t="shared" si="1"/>
        <v>$687,456 [minimum]</v>
      </c>
      <c r="F4523">
        <f t="shared" si="2"/>
        <v>9</v>
      </c>
      <c r="G4523" t="str">
        <f t="shared" si="3"/>
        <v>$687,456</v>
      </c>
      <c r="H4523" t="s">
        <v>8937</v>
      </c>
      <c r="J4523" t="s">
        <v>88</v>
      </c>
      <c r="K4523" t="s">
        <v>101</v>
      </c>
      <c r="L4523">
        <v>687456</v>
      </c>
      <c r="M4523" t="s">
        <v>102</v>
      </c>
    </row>
    <row r="4524" spans="1:13">
      <c r="A4524">
        <v>6416</v>
      </c>
      <c r="B4524" t="s">
        <v>9</v>
      </c>
      <c r="C4524" s="16" t="s">
        <v>9644</v>
      </c>
      <c r="D4524">
        <f t="shared" si="0"/>
        <v>30</v>
      </c>
      <c r="E4524" t="str">
        <f t="shared" si="1"/>
        <v>$16,360,094</v>
      </c>
      <c r="F4524" t="str">
        <f t="shared" si="2"/>
        <v/>
      </c>
      <c r="G4524" t="str">
        <f t="shared" si="3"/>
        <v>$16,360,094</v>
      </c>
      <c r="H4524" t="s">
        <v>8922</v>
      </c>
      <c r="J4524" t="s">
        <v>92</v>
      </c>
      <c r="K4524" t="s">
        <v>101</v>
      </c>
      <c r="L4524">
        <v>16360094</v>
      </c>
      <c r="M4524" t="s">
        <v>2626</v>
      </c>
    </row>
    <row r="4525" spans="1:13">
      <c r="A4525">
        <v>6417</v>
      </c>
      <c r="B4525" t="s">
        <v>9</v>
      </c>
      <c r="C4525" s="16" t="s">
        <v>9645</v>
      </c>
      <c r="D4525">
        <f t="shared" si="0"/>
        <v>30</v>
      </c>
      <c r="E4525" t="str">
        <f t="shared" si="1"/>
        <v>$11,950,400</v>
      </c>
      <c r="F4525" t="str">
        <f t="shared" si="2"/>
        <v/>
      </c>
      <c r="G4525" t="str">
        <f t="shared" si="3"/>
        <v>$11,950,400</v>
      </c>
      <c r="H4525" t="s">
        <v>9646</v>
      </c>
      <c r="J4525" t="s">
        <v>92</v>
      </c>
      <c r="K4525" t="s">
        <v>101</v>
      </c>
      <c r="L4525">
        <v>11950400</v>
      </c>
      <c r="M4525" t="s">
        <v>3287</v>
      </c>
    </row>
    <row r="4526" spans="1:13">
      <c r="A4526">
        <v>6418</v>
      </c>
      <c r="B4526" t="s">
        <v>9</v>
      </c>
      <c r="C4526" s="16" t="s">
        <v>9647</v>
      </c>
      <c r="D4526">
        <f t="shared" si="0"/>
        <v>30</v>
      </c>
      <c r="E4526" t="str">
        <f t="shared" si="1"/>
        <v>$8,218,990</v>
      </c>
      <c r="F4526" t="str">
        <f t="shared" si="2"/>
        <v/>
      </c>
      <c r="G4526" t="str">
        <f t="shared" si="3"/>
        <v>$8,218,990</v>
      </c>
      <c r="H4526" t="s">
        <v>9648</v>
      </c>
      <c r="J4526" t="s">
        <v>92</v>
      </c>
      <c r="K4526" t="s">
        <v>101</v>
      </c>
      <c r="L4526">
        <v>8218990</v>
      </c>
      <c r="M4526" t="s">
        <v>1367</v>
      </c>
    </row>
    <row r="4527" spans="1:13">
      <c r="A4527">
        <v>6419</v>
      </c>
      <c r="B4527" t="s">
        <v>9</v>
      </c>
      <c r="C4527" s="16" t="s">
        <v>9649</v>
      </c>
      <c r="D4527">
        <f t="shared" si="0"/>
        <v>30</v>
      </c>
      <c r="E4527" t="str">
        <f t="shared" si="1"/>
        <v>$6,373,900</v>
      </c>
      <c r="F4527" t="str">
        <f t="shared" si="2"/>
        <v/>
      </c>
      <c r="G4527" t="str">
        <f t="shared" si="3"/>
        <v>$6,373,900</v>
      </c>
      <c r="H4527" t="s">
        <v>9075</v>
      </c>
      <c r="J4527" t="s">
        <v>92</v>
      </c>
      <c r="K4527" t="s">
        <v>101</v>
      </c>
      <c r="L4527">
        <v>6373900</v>
      </c>
      <c r="M4527" t="s">
        <v>5062</v>
      </c>
    </row>
    <row r="4528" spans="1:13">
      <c r="A4528">
        <v>6420</v>
      </c>
      <c r="B4528" t="s">
        <v>9</v>
      </c>
      <c r="C4528" s="16" t="s">
        <v>9650</v>
      </c>
      <c r="D4528">
        <f t="shared" si="0"/>
        <v>30</v>
      </c>
      <c r="E4528" t="str">
        <f t="shared" si="1"/>
        <v>$5,800,000</v>
      </c>
      <c r="F4528" t="str">
        <f t="shared" si="2"/>
        <v/>
      </c>
      <c r="G4528" t="str">
        <f t="shared" si="3"/>
        <v>$5,800,000</v>
      </c>
      <c r="H4528" t="s">
        <v>4067</v>
      </c>
      <c r="J4528" t="s">
        <v>92</v>
      </c>
      <c r="K4528" t="s">
        <v>101</v>
      </c>
      <c r="L4528">
        <v>5800000</v>
      </c>
      <c r="M4528" t="s">
        <v>4587</v>
      </c>
    </row>
    <row r="4529" spans="1:13">
      <c r="A4529">
        <v>6421</v>
      </c>
      <c r="B4529" t="s">
        <v>9</v>
      </c>
      <c r="C4529" s="16" t="s">
        <v>9651</v>
      </c>
      <c r="D4529">
        <f t="shared" si="0"/>
        <v>30</v>
      </c>
      <c r="E4529" t="str">
        <f t="shared" si="1"/>
        <v>$5,000,000</v>
      </c>
      <c r="F4529" t="str">
        <f t="shared" si="2"/>
        <v/>
      </c>
      <c r="G4529" t="str">
        <f t="shared" si="3"/>
        <v>$5,000,000</v>
      </c>
      <c r="H4529" t="s">
        <v>163</v>
      </c>
      <c r="J4529" t="s">
        <v>92</v>
      </c>
      <c r="K4529" t="s">
        <v>101</v>
      </c>
      <c r="L4529">
        <v>5000000</v>
      </c>
      <c r="M4529" t="s">
        <v>1749</v>
      </c>
    </row>
    <row r="4530" spans="1:13">
      <c r="A4530">
        <v>6422</v>
      </c>
      <c r="B4530" t="s">
        <v>9</v>
      </c>
      <c r="C4530" s="16" t="s">
        <v>9652</v>
      </c>
      <c r="D4530">
        <f t="shared" si="0"/>
        <v>30</v>
      </c>
      <c r="E4530" t="str">
        <f t="shared" si="1"/>
        <v>$3,942,000</v>
      </c>
      <c r="F4530" t="str">
        <f t="shared" si="2"/>
        <v/>
      </c>
      <c r="G4530" t="str">
        <f t="shared" si="3"/>
        <v>$3,942,000</v>
      </c>
      <c r="H4530" t="s">
        <v>9653</v>
      </c>
      <c r="J4530" t="s">
        <v>92</v>
      </c>
      <c r="K4530" t="s">
        <v>101</v>
      </c>
      <c r="L4530">
        <v>3942000</v>
      </c>
      <c r="M4530" t="s">
        <v>4884</v>
      </c>
    </row>
    <row r="4531" spans="1:13">
      <c r="A4531">
        <v>6423</v>
      </c>
      <c r="B4531" t="s">
        <v>9</v>
      </c>
      <c r="C4531" s="16" t="s">
        <v>9654</v>
      </c>
      <c r="D4531">
        <f t="shared" si="0"/>
        <v>30</v>
      </c>
      <c r="E4531" t="str">
        <f t="shared" si="1"/>
        <v>$2,470,000</v>
      </c>
      <c r="F4531" t="str">
        <f t="shared" si="2"/>
        <v/>
      </c>
      <c r="G4531" t="str">
        <f t="shared" si="3"/>
        <v>$2,470,000</v>
      </c>
      <c r="H4531" t="s">
        <v>7216</v>
      </c>
      <c r="J4531" t="s">
        <v>92</v>
      </c>
      <c r="K4531" t="s">
        <v>101</v>
      </c>
      <c r="L4531">
        <v>2470000</v>
      </c>
      <c r="M4531" t="s">
        <v>2579</v>
      </c>
    </row>
    <row r="4532" spans="1:13">
      <c r="A4532">
        <v>6424</v>
      </c>
      <c r="B4532" t="s">
        <v>9</v>
      </c>
      <c r="C4532" s="16" t="s">
        <v>9655</v>
      </c>
      <c r="D4532">
        <f t="shared" si="0"/>
        <v>30</v>
      </c>
      <c r="E4532" t="str">
        <f t="shared" si="1"/>
        <v>$1,491,240</v>
      </c>
      <c r="F4532" t="str">
        <f t="shared" si="2"/>
        <v/>
      </c>
      <c r="G4532" t="str">
        <f t="shared" si="3"/>
        <v>$1,491,240</v>
      </c>
      <c r="H4532" t="s">
        <v>9656</v>
      </c>
      <c r="J4532" t="s">
        <v>92</v>
      </c>
      <c r="K4532" t="s">
        <v>101</v>
      </c>
      <c r="L4532">
        <v>1491240</v>
      </c>
      <c r="M4532" t="s">
        <v>751</v>
      </c>
    </row>
    <row r="4533" spans="1:13">
      <c r="A4533">
        <v>6425</v>
      </c>
      <c r="B4533" t="s">
        <v>9</v>
      </c>
      <c r="C4533" s="16" t="s">
        <v>9657</v>
      </c>
      <c r="D4533">
        <f t="shared" si="0"/>
        <v>30</v>
      </c>
      <c r="E4533" t="str">
        <f t="shared" si="1"/>
        <v>$1,345,800</v>
      </c>
      <c r="F4533" t="str">
        <f t="shared" si="2"/>
        <v/>
      </c>
      <c r="G4533" t="str">
        <f t="shared" si="3"/>
        <v>$1,345,800</v>
      </c>
      <c r="H4533" t="s">
        <v>9113</v>
      </c>
      <c r="J4533" t="s">
        <v>92</v>
      </c>
      <c r="K4533" t="s">
        <v>101</v>
      </c>
      <c r="L4533">
        <v>1345800</v>
      </c>
      <c r="M4533" t="s">
        <v>5729</v>
      </c>
    </row>
    <row r="4534" spans="1:13">
      <c r="A4534">
        <v>6426</v>
      </c>
      <c r="B4534" t="s">
        <v>9</v>
      </c>
      <c r="C4534" s="16" t="s">
        <v>9658</v>
      </c>
      <c r="D4534">
        <f t="shared" si="0"/>
        <v>30</v>
      </c>
      <c r="E4534" t="str">
        <f t="shared" si="1"/>
        <v>$1,033,930</v>
      </c>
      <c r="F4534" t="str">
        <f t="shared" si="2"/>
        <v/>
      </c>
      <c r="G4534" t="str">
        <f t="shared" si="3"/>
        <v>$1,033,930</v>
      </c>
      <c r="H4534" t="s">
        <v>9659</v>
      </c>
      <c r="J4534" t="s">
        <v>92</v>
      </c>
      <c r="K4534" t="s">
        <v>101</v>
      </c>
      <c r="L4534">
        <v>1033930</v>
      </c>
      <c r="M4534" t="s">
        <v>3618</v>
      </c>
    </row>
    <row r="4535" spans="1:13">
      <c r="A4535">
        <v>6427</v>
      </c>
      <c r="B4535" t="s">
        <v>9</v>
      </c>
      <c r="C4535" s="16" t="s">
        <v>9660</v>
      </c>
      <c r="D4535">
        <f t="shared" si="0"/>
        <v>30</v>
      </c>
      <c r="E4535" t="str">
        <f t="shared" si="1"/>
        <v>$798,328 [minimum, counts $770,610]</v>
      </c>
      <c r="F4535">
        <f t="shared" si="2"/>
        <v>9</v>
      </c>
      <c r="G4535" t="str">
        <f t="shared" si="3"/>
        <v>$798,328</v>
      </c>
      <c r="H4535" t="s">
        <v>9661</v>
      </c>
      <c r="J4535" t="s">
        <v>92</v>
      </c>
      <c r="K4535" t="s">
        <v>101</v>
      </c>
      <c r="L4535">
        <v>798328</v>
      </c>
      <c r="M4535" t="s">
        <v>4166</v>
      </c>
    </row>
    <row r="4536" spans="1:13">
      <c r="A4536">
        <v>6428</v>
      </c>
      <c r="B4536" t="s">
        <v>9</v>
      </c>
      <c r="C4536" s="16" t="s">
        <v>9662</v>
      </c>
      <c r="D4536">
        <f t="shared" si="0"/>
        <v>30</v>
      </c>
      <c r="E4536" t="str">
        <f t="shared" si="1"/>
        <v>$427,163 [minimum]</v>
      </c>
      <c r="F4536">
        <f t="shared" si="2"/>
        <v>9</v>
      </c>
      <c r="G4536" t="str">
        <f t="shared" si="3"/>
        <v>$427,163</v>
      </c>
      <c r="H4536" t="s">
        <v>8916</v>
      </c>
      <c r="J4536" t="s">
        <v>92</v>
      </c>
      <c r="K4536" t="s">
        <v>101</v>
      </c>
      <c r="L4536">
        <v>427163</v>
      </c>
      <c r="M4536" t="s">
        <v>3988</v>
      </c>
    </row>
    <row r="4537" spans="1:13">
      <c r="A4537">
        <v>6429</v>
      </c>
      <c r="B4537" t="s">
        <v>9</v>
      </c>
      <c r="C4537" s="16" t="s">
        <v>9663</v>
      </c>
      <c r="D4537">
        <f t="shared" si="0"/>
        <v>30</v>
      </c>
      <c r="E4537" t="str">
        <f t="shared" si="1"/>
        <v>$67,151 [m, c $57,796, s 12/19-12/31]</v>
      </c>
      <c r="F4537">
        <f t="shared" si="2"/>
        <v>8</v>
      </c>
      <c r="G4537" t="str">
        <f t="shared" si="3"/>
        <v>$67,151</v>
      </c>
      <c r="H4537" t="s">
        <v>9664</v>
      </c>
      <c r="J4537" t="s">
        <v>92</v>
      </c>
      <c r="K4537" t="s">
        <v>101</v>
      </c>
      <c r="L4537">
        <v>67151</v>
      </c>
      <c r="M4537" t="s">
        <v>5679</v>
      </c>
    </row>
    <row r="4538" spans="1:13">
      <c r="A4538">
        <v>6606</v>
      </c>
      <c r="B4538" t="s">
        <v>10</v>
      </c>
      <c r="C4538" s="16" t="s">
        <v>9665</v>
      </c>
      <c r="D4538">
        <f t="shared" si="0"/>
        <v>30</v>
      </c>
      <c r="E4538" t="str">
        <f t="shared" si="1"/>
        <v>$12,744,189</v>
      </c>
      <c r="F4538" t="str">
        <f t="shared" si="2"/>
        <v/>
      </c>
      <c r="G4538" t="str">
        <f t="shared" si="3"/>
        <v>$12,744,189</v>
      </c>
      <c r="H4538" t="s">
        <v>9666</v>
      </c>
      <c r="J4538" t="s">
        <v>28</v>
      </c>
      <c r="K4538" t="s">
        <v>101</v>
      </c>
      <c r="L4538">
        <v>12744189</v>
      </c>
      <c r="M4538" t="s">
        <v>206</v>
      </c>
    </row>
    <row r="4539" spans="1:13">
      <c r="A4539">
        <v>6607</v>
      </c>
      <c r="B4539" t="s">
        <v>10</v>
      </c>
      <c r="C4539" s="16" t="s">
        <v>9667</v>
      </c>
      <c r="D4539">
        <f t="shared" si="0"/>
        <v>30</v>
      </c>
      <c r="E4539" t="str">
        <f t="shared" si="1"/>
        <v>$6,854,546</v>
      </c>
      <c r="F4539" t="str">
        <f t="shared" si="2"/>
        <v/>
      </c>
      <c r="G4539" t="str">
        <f t="shared" si="3"/>
        <v>$6,854,546</v>
      </c>
      <c r="H4539" t="s">
        <v>9668</v>
      </c>
      <c r="J4539" t="s">
        <v>28</v>
      </c>
      <c r="K4539" t="s">
        <v>101</v>
      </c>
      <c r="L4539">
        <v>6854546</v>
      </c>
      <c r="M4539" t="s">
        <v>5991</v>
      </c>
    </row>
    <row r="4540" spans="1:13">
      <c r="A4540">
        <v>6608</v>
      </c>
      <c r="B4540" t="s">
        <v>10</v>
      </c>
      <c r="C4540" s="16" t="s">
        <v>9669</v>
      </c>
      <c r="D4540">
        <f t="shared" si="0"/>
        <v>30</v>
      </c>
      <c r="E4540" t="str">
        <f t="shared" si="1"/>
        <v>$4,174,800</v>
      </c>
      <c r="F4540" t="str">
        <f t="shared" si="2"/>
        <v/>
      </c>
      <c r="G4540" t="str">
        <f t="shared" si="3"/>
        <v>$4,174,800</v>
      </c>
      <c r="H4540" t="s">
        <v>9670</v>
      </c>
      <c r="J4540" t="s">
        <v>28</v>
      </c>
      <c r="K4540" t="s">
        <v>101</v>
      </c>
      <c r="L4540">
        <v>4174800</v>
      </c>
      <c r="M4540" t="s">
        <v>269</v>
      </c>
    </row>
    <row r="4541" spans="1:13">
      <c r="A4541">
        <v>6609</v>
      </c>
      <c r="B4541" t="s">
        <v>10</v>
      </c>
      <c r="C4541" s="16" t="s">
        <v>8123</v>
      </c>
      <c r="D4541">
        <f t="shared" si="0"/>
        <v>30</v>
      </c>
      <c r="E4541" t="str">
        <f t="shared" si="1"/>
        <v>$4,000,000</v>
      </c>
      <c r="F4541" t="str">
        <f t="shared" si="2"/>
        <v/>
      </c>
      <c r="G4541" t="str">
        <f t="shared" si="3"/>
        <v>$4,000,000</v>
      </c>
      <c r="H4541" t="s">
        <v>116</v>
      </c>
      <c r="J4541" t="s">
        <v>28</v>
      </c>
      <c r="K4541" t="s">
        <v>101</v>
      </c>
      <c r="L4541">
        <v>4000000</v>
      </c>
      <c r="M4541" t="s">
        <v>397</v>
      </c>
    </row>
    <row r="4542" spans="1:13">
      <c r="A4542">
        <v>6610</v>
      </c>
      <c r="B4542" t="s">
        <v>10</v>
      </c>
      <c r="C4542" s="16" t="s">
        <v>9520</v>
      </c>
      <c r="D4542">
        <f t="shared" si="0"/>
        <v>30</v>
      </c>
      <c r="E4542" t="str">
        <f t="shared" si="1"/>
        <v>$3,500,000</v>
      </c>
      <c r="F4542" t="str">
        <f t="shared" si="2"/>
        <v/>
      </c>
      <c r="G4542" t="str">
        <f t="shared" si="3"/>
        <v>$3,500,000</v>
      </c>
      <c r="H4542" t="s">
        <v>2383</v>
      </c>
      <c r="J4542" t="s">
        <v>28</v>
      </c>
      <c r="K4542" t="s">
        <v>101</v>
      </c>
      <c r="L4542">
        <v>3500000</v>
      </c>
      <c r="M4542" t="s">
        <v>6137</v>
      </c>
    </row>
    <row r="4543" spans="1:13">
      <c r="A4543">
        <v>6611</v>
      </c>
      <c r="B4543" t="s">
        <v>10</v>
      </c>
      <c r="C4543" s="16" t="s">
        <v>9521</v>
      </c>
      <c r="D4543">
        <f t="shared" si="0"/>
        <v>30</v>
      </c>
      <c r="E4543" t="str">
        <f t="shared" si="1"/>
        <v>$3,250,000</v>
      </c>
      <c r="F4543" t="str">
        <f t="shared" si="2"/>
        <v/>
      </c>
      <c r="G4543" t="str">
        <f t="shared" si="3"/>
        <v>$3,250,000</v>
      </c>
      <c r="H4543" t="s">
        <v>2004</v>
      </c>
      <c r="J4543" t="s">
        <v>28</v>
      </c>
      <c r="K4543" t="s">
        <v>101</v>
      </c>
      <c r="L4543">
        <v>3250000</v>
      </c>
      <c r="M4543" t="s">
        <v>5522</v>
      </c>
    </row>
    <row r="4544" spans="1:13">
      <c r="A4544">
        <v>6612</v>
      </c>
      <c r="B4544" t="s">
        <v>10</v>
      </c>
      <c r="C4544" s="16" t="s">
        <v>9671</v>
      </c>
      <c r="D4544">
        <f t="shared" si="0"/>
        <v>30</v>
      </c>
      <c r="E4544" t="str">
        <f t="shared" si="1"/>
        <v>$2,952,840</v>
      </c>
      <c r="F4544" t="str">
        <f t="shared" si="2"/>
        <v/>
      </c>
      <c r="G4544" t="str">
        <f t="shared" si="3"/>
        <v>$2,952,840</v>
      </c>
      <c r="H4544" t="s">
        <v>9672</v>
      </c>
      <c r="J4544" t="s">
        <v>28</v>
      </c>
      <c r="K4544" t="s">
        <v>101</v>
      </c>
      <c r="L4544">
        <v>2952840</v>
      </c>
      <c r="M4544" t="s">
        <v>5977</v>
      </c>
    </row>
    <row r="4545" spans="1:13">
      <c r="A4545">
        <v>6613</v>
      </c>
      <c r="B4545" t="s">
        <v>10</v>
      </c>
      <c r="C4545" s="16" t="s">
        <v>9673</v>
      </c>
      <c r="D4545">
        <f t="shared" si="0"/>
        <v>30</v>
      </c>
      <c r="E4545" t="str">
        <f t="shared" si="1"/>
        <v>$2,863,920</v>
      </c>
      <c r="F4545" t="str">
        <f t="shared" si="2"/>
        <v/>
      </c>
      <c r="G4545" t="str">
        <f t="shared" si="3"/>
        <v>$2,863,920</v>
      </c>
      <c r="H4545" t="s">
        <v>9674</v>
      </c>
      <c r="J4545" t="s">
        <v>28</v>
      </c>
      <c r="K4545" t="s">
        <v>101</v>
      </c>
      <c r="L4545">
        <v>2863920</v>
      </c>
      <c r="M4545" t="s">
        <v>2376</v>
      </c>
    </row>
    <row r="4546" spans="1:13">
      <c r="A4546">
        <v>6614</v>
      </c>
      <c r="B4546" t="s">
        <v>10</v>
      </c>
      <c r="C4546" s="16" t="s">
        <v>9675</v>
      </c>
      <c r="D4546">
        <f t="shared" si="0"/>
        <v>30</v>
      </c>
      <c r="E4546" t="str">
        <f t="shared" si="1"/>
        <v>$2,640,000</v>
      </c>
      <c r="F4546" t="str">
        <f t="shared" si="2"/>
        <v/>
      </c>
      <c r="G4546" t="str">
        <f t="shared" si="3"/>
        <v>$2,640,000</v>
      </c>
      <c r="H4546" t="s">
        <v>9676</v>
      </c>
      <c r="J4546" t="s">
        <v>28</v>
      </c>
      <c r="K4546" t="s">
        <v>101</v>
      </c>
      <c r="L4546">
        <v>2640000</v>
      </c>
      <c r="M4546" t="s">
        <v>4597</v>
      </c>
    </row>
    <row r="4547" spans="1:13">
      <c r="A4547">
        <v>6615</v>
      </c>
      <c r="B4547" t="s">
        <v>10</v>
      </c>
      <c r="C4547" s="16" t="s">
        <v>9677</v>
      </c>
      <c r="D4547">
        <f t="shared" si="0"/>
        <v>30</v>
      </c>
      <c r="E4547" t="str">
        <f t="shared" si="1"/>
        <v>$1,460,640</v>
      </c>
      <c r="F4547" t="str">
        <f t="shared" si="2"/>
        <v/>
      </c>
      <c r="G4547" t="str">
        <f t="shared" si="3"/>
        <v>$1,460,640</v>
      </c>
      <c r="H4547" t="s">
        <v>9678</v>
      </c>
      <c r="J4547" t="s">
        <v>28</v>
      </c>
      <c r="K4547" t="s">
        <v>101</v>
      </c>
      <c r="L4547">
        <v>1460640</v>
      </c>
      <c r="M4547" t="s">
        <v>502</v>
      </c>
    </row>
    <row r="4548" spans="1:13">
      <c r="A4548">
        <v>6616</v>
      </c>
      <c r="B4548" t="s">
        <v>10</v>
      </c>
      <c r="C4548" s="16" t="s">
        <v>9679</v>
      </c>
      <c r="D4548">
        <f t="shared" si="0"/>
        <v>30</v>
      </c>
      <c r="E4548" t="str">
        <f t="shared" si="1"/>
        <v>$744,551 [minimum]</v>
      </c>
      <c r="F4548">
        <f t="shared" si="2"/>
        <v>9</v>
      </c>
      <c r="G4548" t="str">
        <f t="shared" si="3"/>
        <v>$744,551</v>
      </c>
      <c r="H4548" t="s">
        <v>9680</v>
      </c>
      <c r="J4548" t="s">
        <v>28</v>
      </c>
      <c r="K4548" t="s">
        <v>101</v>
      </c>
      <c r="L4548">
        <v>744551</v>
      </c>
      <c r="M4548" t="s">
        <v>3278</v>
      </c>
    </row>
    <row r="4549" spans="1:13">
      <c r="A4549">
        <v>6617</v>
      </c>
      <c r="B4549" t="s">
        <v>10</v>
      </c>
      <c r="C4549" s="16" t="s">
        <v>9681</v>
      </c>
      <c r="D4549">
        <f t="shared" si="0"/>
        <v>30</v>
      </c>
      <c r="E4549" t="str">
        <f t="shared" si="1"/>
        <v>$729,000</v>
      </c>
      <c r="F4549" t="str">
        <f t="shared" si="2"/>
        <v/>
      </c>
      <c r="G4549" t="str">
        <f t="shared" si="3"/>
        <v>$729,000</v>
      </c>
      <c r="H4549" t="s">
        <v>8914</v>
      </c>
      <c r="J4549" t="s">
        <v>28</v>
      </c>
      <c r="K4549" t="s">
        <v>101</v>
      </c>
      <c r="L4549">
        <v>729000</v>
      </c>
      <c r="M4549" t="s">
        <v>5918</v>
      </c>
    </row>
    <row r="4550" spans="1:13">
      <c r="A4550">
        <v>6618</v>
      </c>
      <c r="B4550" t="s">
        <v>10</v>
      </c>
      <c r="C4550" s="16" t="s">
        <v>9682</v>
      </c>
      <c r="D4550">
        <f t="shared" si="0"/>
        <v>30</v>
      </c>
      <c r="E4550" t="str">
        <f t="shared" si="1"/>
        <v>$664,209 [minimum]</v>
      </c>
      <c r="F4550">
        <f t="shared" si="2"/>
        <v>9</v>
      </c>
      <c r="G4550" t="str">
        <f t="shared" si="3"/>
        <v>$664,209</v>
      </c>
      <c r="H4550" t="s">
        <v>9683</v>
      </c>
      <c r="J4550" t="s">
        <v>28</v>
      </c>
      <c r="K4550" t="s">
        <v>101</v>
      </c>
      <c r="L4550">
        <v>664209</v>
      </c>
      <c r="M4550" t="s">
        <v>5061</v>
      </c>
    </row>
    <row r="4551" spans="1:13">
      <c r="A4551">
        <v>6619</v>
      </c>
      <c r="B4551" t="s">
        <v>10</v>
      </c>
      <c r="C4551" s="16" t="s">
        <v>9684</v>
      </c>
      <c r="D4551">
        <f t="shared" si="0"/>
        <v>30</v>
      </c>
      <c r="E4551" t="str">
        <f t="shared" si="1"/>
        <v>$625,132 [min, counts $499,394, s 12/28]</v>
      </c>
      <c r="F4551">
        <f t="shared" si="2"/>
        <v>9</v>
      </c>
      <c r="G4551" t="str">
        <f t="shared" si="3"/>
        <v>$625,132</v>
      </c>
      <c r="H4551" t="s">
        <v>9685</v>
      </c>
      <c r="J4551" t="s">
        <v>28</v>
      </c>
      <c r="K4551" t="s">
        <v>101</v>
      </c>
      <c r="L4551">
        <v>625132</v>
      </c>
      <c r="M4551" t="s">
        <v>5996</v>
      </c>
    </row>
    <row r="4552" spans="1:13">
      <c r="A4552">
        <v>6620</v>
      </c>
      <c r="B4552" t="s">
        <v>10</v>
      </c>
      <c r="C4552" s="16" t="s">
        <v>9686</v>
      </c>
      <c r="D4552">
        <f t="shared" si="0"/>
        <v>30</v>
      </c>
      <c r="E4552" t="str">
        <f t="shared" si="1"/>
        <v>$675,000</v>
      </c>
      <c r="F4552" t="str">
        <f t="shared" si="2"/>
        <v/>
      </c>
      <c r="G4552" t="str">
        <f t="shared" si="3"/>
        <v>$675,000</v>
      </c>
      <c r="H4552" t="s">
        <v>9687</v>
      </c>
      <c r="J4552" t="s">
        <v>28</v>
      </c>
      <c r="K4552" t="s">
        <v>101</v>
      </c>
      <c r="L4552">
        <v>675000</v>
      </c>
      <c r="M4552" t="s">
        <v>3317</v>
      </c>
    </row>
    <row r="4553" spans="1:13">
      <c r="A4553">
        <v>6621</v>
      </c>
      <c r="B4553" t="s">
        <v>10</v>
      </c>
      <c r="C4553" s="16" t="s">
        <v>9688</v>
      </c>
      <c r="D4553">
        <f t="shared" si="0"/>
        <v>30</v>
      </c>
      <c r="E4553" t="str">
        <f t="shared" si="1"/>
        <v>$412,718 [minimum, released 1/3]</v>
      </c>
      <c r="F4553">
        <f t="shared" si="2"/>
        <v>9</v>
      </c>
      <c r="G4553" t="str">
        <f t="shared" si="3"/>
        <v>$412,718</v>
      </c>
      <c r="H4553" t="s">
        <v>9689</v>
      </c>
      <c r="J4553" t="s">
        <v>28</v>
      </c>
      <c r="K4553" t="s">
        <v>101</v>
      </c>
      <c r="L4553">
        <v>412718</v>
      </c>
      <c r="M4553" t="s">
        <v>4747</v>
      </c>
    </row>
    <row r="4554" spans="1:13">
      <c r="A4554">
        <v>6622</v>
      </c>
      <c r="B4554" t="s">
        <v>10</v>
      </c>
      <c r="C4554" s="16" t="s">
        <v>9690</v>
      </c>
      <c r="D4554">
        <f t="shared" si="0"/>
        <v>30</v>
      </c>
      <c r="E4554" t="str">
        <f t="shared" si="1"/>
        <v>$145,961 [minimum, released 12/28]</v>
      </c>
      <c r="F4554">
        <f t="shared" si="2"/>
        <v>9</v>
      </c>
      <c r="G4554" t="str">
        <f t="shared" si="3"/>
        <v>$145,961</v>
      </c>
      <c r="H4554" t="s">
        <v>9691</v>
      </c>
      <c r="J4554" t="s">
        <v>28</v>
      </c>
      <c r="K4554" t="s">
        <v>101</v>
      </c>
      <c r="L4554">
        <v>145961</v>
      </c>
      <c r="M4554" t="s">
        <v>5618</v>
      </c>
    </row>
    <row r="4555" spans="1:13">
      <c r="A4555">
        <v>6623</v>
      </c>
      <c r="B4555" t="s">
        <v>10</v>
      </c>
      <c r="C4555" s="16" t="s">
        <v>9692</v>
      </c>
      <c r="D4555">
        <f t="shared" si="0"/>
        <v>30</v>
      </c>
      <c r="E4555" t="str">
        <f t="shared" si="1"/>
        <v>$89,101 [min, signed 1/6, rel 1/27]</v>
      </c>
      <c r="F4555">
        <f t="shared" si="2"/>
        <v>8</v>
      </c>
      <c r="G4555" t="str">
        <f t="shared" si="3"/>
        <v>$89,101</v>
      </c>
      <c r="H4555" t="s">
        <v>9693</v>
      </c>
      <c r="J4555" t="s">
        <v>28</v>
      </c>
      <c r="K4555" t="s">
        <v>101</v>
      </c>
      <c r="L4555">
        <v>89101</v>
      </c>
      <c r="M4555" t="s">
        <v>4967</v>
      </c>
    </row>
    <row r="4556" spans="1:13">
      <c r="A4556">
        <v>6624</v>
      </c>
      <c r="B4556" t="s">
        <v>10</v>
      </c>
      <c r="C4556" s="16" t="s">
        <v>9694</v>
      </c>
      <c r="D4556">
        <f t="shared" si="0"/>
        <v>30</v>
      </c>
      <c r="E4556" t="str">
        <f t="shared" si="1"/>
        <v>$55,365 [min, signed 1/27, rel 2/20]</v>
      </c>
      <c r="F4556">
        <f t="shared" si="2"/>
        <v>8</v>
      </c>
      <c r="G4556" t="str">
        <f t="shared" si="3"/>
        <v>$55,365</v>
      </c>
      <c r="H4556" t="s">
        <v>9695</v>
      </c>
      <c r="J4556" t="s">
        <v>28</v>
      </c>
      <c r="K4556" t="s">
        <v>101</v>
      </c>
      <c r="L4556">
        <v>55365</v>
      </c>
      <c r="M4556" t="s">
        <v>5281</v>
      </c>
    </row>
    <row r="4557" spans="1:13">
      <c r="A4557">
        <v>6626</v>
      </c>
      <c r="B4557" t="s">
        <v>10</v>
      </c>
      <c r="C4557" s="16" t="s">
        <v>9696</v>
      </c>
      <c r="D4557">
        <f t="shared" si="0"/>
        <v>30</v>
      </c>
      <c r="E4557" t="str">
        <f t="shared" si="1"/>
        <v>$15,101,625</v>
      </c>
      <c r="F4557" t="str">
        <f t="shared" si="2"/>
        <v/>
      </c>
      <c r="G4557" t="str">
        <f t="shared" si="3"/>
        <v>$15,101,625</v>
      </c>
      <c r="H4557" t="s">
        <v>9697</v>
      </c>
      <c r="J4557" t="s">
        <v>32</v>
      </c>
      <c r="K4557" t="s">
        <v>101</v>
      </c>
      <c r="L4557">
        <v>15101625</v>
      </c>
      <c r="M4557" t="s">
        <v>716</v>
      </c>
    </row>
    <row r="4558" spans="1:13">
      <c r="A4558">
        <v>6627</v>
      </c>
      <c r="B4558" t="s">
        <v>10</v>
      </c>
      <c r="C4558" s="16" t="s">
        <v>9698</v>
      </c>
      <c r="D4558">
        <f t="shared" si="0"/>
        <v>30</v>
      </c>
      <c r="E4558" t="str">
        <f t="shared" si="1"/>
        <v>$11,775,000</v>
      </c>
      <c r="F4558" t="str">
        <f t="shared" si="2"/>
        <v/>
      </c>
      <c r="G4558" t="str">
        <f t="shared" si="3"/>
        <v>$11,775,000</v>
      </c>
      <c r="H4558" t="s">
        <v>9699</v>
      </c>
      <c r="J4558" t="s">
        <v>32</v>
      </c>
      <c r="K4558" t="s">
        <v>101</v>
      </c>
      <c r="L4558">
        <v>11775000</v>
      </c>
      <c r="M4558" t="s">
        <v>6164</v>
      </c>
    </row>
    <row r="4559" spans="1:13">
      <c r="A4559">
        <v>6628</v>
      </c>
      <c r="B4559" t="s">
        <v>10</v>
      </c>
      <c r="C4559" s="16" t="s">
        <v>9309</v>
      </c>
      <c r="D4559">
        <f t="shared" si="0"/>
        <v>30</v>
      </c>
      <c r="E4559" t="str">
        <f t="shared" si="1"/>
        <v>$11,666,666</v>
      </c>
      <c r="F4559" t="str">
        <f t="shared" si="2"/>
        <v/>
      </c>
      <c r="G4559" t="str">
        <f t="shared" si="3"/>
        <v>$11,666,666</v>
      </c>
      <c r="H4559" t="s">
        <v>9310</v>
      </c>
      <c r="J4559" t="s">
        <v>32</v>
      </c>
      <c r="K4559" t="s">
        <v>101</v>
      </c>
      <c r="L4559">
        <v>11666666</v>
      </c>
      <c r="M4559" t="s">
        <v>6052</v>
      </c>
    </row>
    <row r="4560" spans="1:13">
      <c r="A4560">
        <v>6629</v>
      </c>
      <c r="B4560" t="s">
        <v>10</v>
      </c>
      <c r="C4560" s="16" t="s">
        <v>9700</v>
      </c>
      <c r="D4560">
        <f t="shared" si="0"/>
        <v>30</v>
      </c>
      <c r="E4560" t="str">
        <f t="shared" si="1"/>
        <v>$5,243,334 [released 2/13/04]</v>
      </c>
      <c r="F4560">
        <f t="shared" si="2"/>
        <v>11</v>
      </c>
      <c r="G4560" t="str">
        <f t="shared" si="3"/>
        <v>$5,243,334</v>
      </c>
      <c r="H4560" t="s">
        <v>9701</v>
      </c>
      <c r="J4560" t="s">
        <v>32</v>
      </c>
      <c r="K4560" t="s">
        <v>101</v>
      </c>
      <c r="L4560">
        <v>5243334</v>
      </c>
      <c r="M4560" t="s">
        <v>6148</v>
      </c>
    </row>
    <row r="4561" spans="1:13">
      <c r="A4561">
        <v>6630</v>
      </c>
      <c r="B4561" t="s">
        <v>10</v>
      </c>
      <c r="C4561" s="16" t="s">
        <v>9702</v>
      </c>
      <c r="D4561">
        <f t="shared" si="0"/>
        <v>30</v>
      </c>
      <c r="E4561" t="str">
        <f t="shared" si="1"/>
        <v>$2,793,103</v>
      </c>
      <c r="F4561" t="str">
        <f t="shared" si="2"/>
        <v/>
      </c>
      <c r="G4561" t="str">
        <f t="shared" si="3"/>
        <v>$2,793,103</v>
      </c>
      <c r="H4561" t="s">
        <v>9703</v>
      </c>
      <c r="J4561" t="s">
        <v>32</v>
      </c>
      <c r="K4561" t="s">
        <v>101</v>
      </c>
      <c r="L4561">
        <v>2793103</v>
      </c>
      <c r="M4561" t="s">
        <v>4707</v>
      </c>
    </row>
    <row r="4562" spans="1:13">
      <c r="A4562">
        <v>6631</v>
      </c>
      <c r="B4562" t="s">
        <v>10</v>
      </c>
      <c r="C4562" s="16" t="s">
        <v>9704</v>
      </c>
      <c r="D4562">
        <f t="shared" si="0"/>
        <v>30</v>
      </c>
      <c r="E4562" t="str">
        <f t="shared" si="1"/>
        <v>$2,091,480 [released 10/26/06]</v>
      </c>
      <c r="F4562">
        <f t="shared" si="2"/>
        <v>11</v>
      </c>
      <c r="G4562" t="str">
        <f t="shared" si="3"/>
        <v>$2,091,480</v>
      </c>
      <c r="H4562" t="s">
        <v>9705</v>
      </c>
      <c r="J4562" t="s">
        <v>32</v>
      </c>
      <c r="K4562" t="s">
        <v>101</v>
      </c>
      <c r="L4562">
        <v>2091480</v>
      </c>
      <c r="M4562" t="s">
        <v>5535</v>
      </c>
    </row>
    <row r="4563" spans="1:13">
      <c r="A4563">
        <v>6632</v>
      </c>
      <c r="B4563" t="s">
        <v>10</v>
      </c>
      <c r="C4563" s="16" t="s">
        <v>9706</v>
      </c>
      <c r="D4563">
        <f t="shared" si="0"/>
        <v>30</v>
      </c>
      <c r="E4563" t="str">
        <f t="shared" si="1"/>
        <v>$1,938,870 [released 10/26/06]</v>
      </c>
      <c r="F4563">
        <f t="shared" si="2"/>
        <v>11</v>
      </c>
      <c r="G4563" t="str">
        <f t="shared" si="3"/>
        <v>$1,938,870</v>
      </c>
      <c r="H4563" t="s">
        <v>9707</v>
      </c>
      <c r="J4563" t="s">
        <v>32</v>
      </c>
      <c r="K4563" t="s">
        <v>101</v>
      </c>
      <c r="L4563">
        <v>1938870</v>
      </c>
      <c r="M4563" t="s">
        <v>4702</v>
      </c>
    </row>
    <row r="4564" spans="1:13">
      <c r="A4564">
        <v>6633</v>
      </c>
      <c r="B4564" t="s">
        <v>10</v>
      </c>
      <c r="C4564" s="16" t="s">
        <v>9708</v>
      </c>
      <c r="D4564">
        <f t="shared" si="0"/>
        <v>30</v>
      </c>
      <c r="E4564" t="str">
        <f t="shared" si="1"/>
        <v>$1,793,160</v>
      </c>
      <c r="F4564" t="str">
        <f t="shared" si="2"/>
        <v/>
      </c>
      <c r="G4564" t="str">
        <f t="shared" si="3"/>
        <v>$1,793,160</v>
      </c>
      <c r="H4564" t="s">
        <v>9709</v>
      </c>
      <c r="J4564" t="s">
        <v>32</v>
      </c>
      <c r="K4564" t="s">
        <v>101</v>
      </c>
      <c r="L4564">
        <v>1793160</v>
      </c>
      <c r="M4564" t="s">
        <v>2271</v>
      </c>
    </row>
    <row r="4565" spans="1:13">
      <c r="A4565">
        <v>6634</v>
      </c>
      <c r="B4565" t="s">
        <v>10</v>
      </c>
      <c r="C4565" s="16" t="s">
        <v>9710</v>
      </c>
      <c r="D4565">
        <f t="shared" si="0"/>
        <v>30</v>
      </c>
      <c r="E4565" t="str">
        <f t="shared" si="1"/>
        <v>$1,689,409</v>
      </c>
      <c r="F4565" t="str">
        <f t="shared" si="2"/>
        <v/>
      </c>
      <c r="G4565" t="str">
        <f t="shared" si="3"/>
        <v>$1,689,409</v>
      </c>
      <c r="H4565" t="s">
        <v>9711</v>
      </c>
      <c r="J4565" t="s">
        <v>32</v>
      </c>
      <c r="K4565" t="s">
        <v>101</v>
      </c>
      <c r="L4565">
        <v>1689409</v>
      </c>
      <c r="M4565" t="s">
        <v>1016</v>
      </c>
    </row>
    <row r="4566" spans="1:13">
      <c r="A4566">
        <v>6635</v>
      </c>
      <c r="B4566" t="s">
        <v>10</v>
      </c>
      <c r="C4566" s="16" t="s">
        <v>9712</v>
      </c>
      <c r="D4566">
        <f t="shared" si="0"/>
        <v>30</v>
      </c>
      <c r="E4566" t="str">
        <f t="shared" si="1"/>
        <v>$1,618,320</v>
      </c>
      <c r="F4566" t="str">
        <f t="shared" si="2"/>
        <v/>
      </c>
      <c r="G4566" t="str">
        <f t="shared" si="3"/>
        <v>$1,618,320</v>
      </c>
      <c r="H4566" t="s">
        <v>9713</v>
      </c>
      <c r="J4566" t="s">
        <v>32</v>
      </c>
      <c r="K4566" t="s">
        <v>101</v>
      </c>
      <c r="L4566">
        <v>1618320</v>
      </c>
      <c r="M4566" t="s">
        <v>260</v>
      </c>
    </row>
    <row r="4567" spans="1:13">
      <c r="A4567">
        <v>6636</v>
      </c>
      <c r="B4567" t="s">
        <v>10</v>
      </c>
      <c r="C4567" s="16" t="s">
        <v>9714</v>
      </c>
      <c r="D4567">
        <f t="shared" si="0"/>
        <v>30</v>
      </c>
      <c r="E4567" t="str">
        <f t="shared" si="1"/>
        <v>$1,347,000</v>
      </c>
      <c r="F4567" t="str">
        <f t="shared" si="2"/>
        <v/>
      </c>
      <c r="G4567" t="str">
        <f t="shared" si="3"/>
        <v>$1,347,000</v>
      </c>
      <c r="H4567" t="s">
        <v>9715</v>
      </c>
      <c r="J4567" t="s">
        <v>32</v>
      </c>
      <c r="K4567" t="s">
        <v>101</v>
      </c>
      <c r="L4567">
        <v>1347000</v>
      </c>
      <c r="M4567" t="s">
        <v>408</v>
      </c>
    </row>
    <row r="4568" spans="1:13">
      <c r="A4568">
        <v>6637</v>
      </c>
      <c r="B4568" t="s">
        <v>10</v>
      </c>
      <c r="C4568" s="16" t="s">
        <v>9716</v>
      </c>
      <c r="D4568">
        <f t="shared" si="0"/>
        <v>30</v>
      </c>
      <c r="E4568" t="str">
        <f t="shared" si="1"/>
        <v>$1,143,600</v>
      </c>
      <c r="F4568" t="str">
        <f t="shared" si="2"/>
        <v/>
      </c>
      <c r="G4568" t="str">
        <f t="shared" si="3"/>
        <v>$1,143,600</v>
      </c>
      <c r="H4568" t="s">
        <v>9717</v>
      </c>
      <c r="J4568" t="s">
        <v>32</v>
      </c>
      <c r="K4568" t="s">
        <v>101</v>
      </c>
      <c r="L4568">
        <v>1143600</v>
      </c>
      <c r="M4568" t="s">
        <v>796</v>
      </c>
    </row>
    <row r="4569" spans="1:13">
      <c r="A4569">
        <v>6638</v>
      </c>
      <c r="B4569" t="s">
        <v>10</v>
      </c>
      <c r="C4569" s="16" t="s">
        <v>9718</v>
      </c>
      <c r="D4569">
        <f t="shared" si="0"/>
        <v>30</v>
      </c>
      <c r="E4569" t="str">
        <f t="shared" si="1"/>
        <v>$1,103,225 [minimum, counts $744,551]</v>
      </c>
      <c r="F4569">
        <f t="shared" si="2"/>
        <v>11</v>
      </c>
      <c r="G4569" t="str">
        <f t="shared" si="3"/>
        <v>$1,103,225</v>
      </c>
      <c r="H4569" t="s">
        <v>9058</v>
      </c>
      <c r="J4569" t="s">
        <v>32</v>
      </c>
      <c r="K4569" t="s">
        <v>101</v>
      </c>
      <c r="L4569">
        <v>1103225</v>
      </c>
      <c r="M4569" t="s">
        <v>5653</v>
      </c>
    </row>
    <row r="4570" spans="1:13">
      <c r="A4570">
        <v>6639</v>
      </c>
      <c r="B4570" t="s">
        <v>10</v>
      </c>
      <c r="C4570" s="16" t="s">
        <v>9719</v>
      </c>
      <c r="D4570">
        <f t="shared" si="0"/>
        <v>30</v>
      </c>
      <c r="E4570" t="str">
        <f t="shared" si="1"/>
        <v>$1,080,480</v>
      </c>
      <c r="F4570" t="str">
        <f t="shared" si="2"/>
        <v/>
      </c>
      <c r="G4570" t="str">
        <f t="shared" si="3"/>
        <v>$1,080,480</v>
      </c>
      <c r="H4570" t="s">
        <v>9720</v>
      </c>
      <c r="J4570" t="s">
        <v>32</v>
      </c>
      <c r="K4570" t="s">
        <v>101</v>
      </c>
      <c r="L4570">
        <v>1080480</v>
      </c>
      <c r="M4570" t="s">
        <v>3832</v>
      </c>
    </row>
    <row r="4571" spans="1:13">
      <c r="A4571">
        <v>6640</v>
      </c>
      <c r="B4571" t="s">
        <v>10</v>
      </c>
      <c r="C4571" s="16" t="s">
        <v>9721</v>
      </c>
      <c r="D4571">
        <f t="shared" si="0"/>
        <v>30</v>
      </c>
      <c r="E4571" t="str">
        <f t="shared" si="1"/>
        <v>$1,037,280</v>
      </c>
      <c r="F4571" t="str">
        <f t="shared" si="2"/>
        <v/>
      </c>
      <c r="G4571" t="str">
        <f t="shared" si="3"/>
        <v>$1,037,280</v>
      </c>
      <c r="H4571" t="s">
        <v>9722</v>
      </c>
      <c r="J4571" t="s">
        <v>32</v>
      </c>
      <c r="K4571" t="s">
        <v>101</v>
      </c>
      <c r="L4571">
        <v>1037280</v>
      </c>
      <c r="M4571" t="s">
        <v>803</v>
      </c>
    </row>
    <row r="4572" spans="1:13">
      <c r="A4572">
        <v>6641</v>
      </c>
      <c r="B4572" t="s">
        <v>10</v>
      </c>
      <c r="C4572" s="16" t="s">
        <v>9723</v>
      </c>
      <c r="D4572">
        <f t="shared" si="0"/>
        <v>30</v>
      </c>
      <c r="E4572" t="str">
        <f t="shared" si="1"/>
        <v>$664,209 [minimum]</v>
      </c>
      <c r="F4572">
        <f t="shared" si="2"/>
        <v>9</v>
      </c>
      <c r="G4572" t="str">
        <f t="shared" si="3"/>
        <v>$664,209</v>
      </c>
      <c r="H4572" t="s">
        <v>9683</v>
      </c>
      <c r="J4572" t="s">
        <v>32</v>
      </c>
      <c r="K4572" t="s">
        <v>101</v>
      </c>
      <c r="L4572">
        <v>664209</v>
      </c>
      <c r="M4572" t="s">
        <v>2665</v>
      </c>
    </row>
    <row r="4573" spans="1:13">
      <c r="A4573">
        <v>6642</v>
      </c>
      <c r="B4573" t="s">
        <v>10</v>
      </c>
      <c r="C4573" s="16" t="s">
        <v>9724</v>
      </c>
      <c r="D4573">
        <f t="shared" si="0"/>
        <v>30</v>
      </c>
      <c r="E4573" t="str">
        <f t="shared" si="1"/>
        <v>$432,000</v>
      </c>
      <c r="F4573" t="str">
        <f t="shared" si="2"/>
        <v/>
      </c>
      <c r="G4573" t="str">
        <f t="shared" si="3"/>
        <v>$432,000</v>
      </c>
      <c r="H4573" t="s">
        <v>9725</v>
      </c>
      <c r="J4573" t="s">
        <v>32</v>
      </c>
      <c r="K4573" t="s">
        <v>101</v>
      </c>
      <c r="L4573">
        <v>432000</v>
      </c>
      <c r="M4573" t="s">
        <v>5505</v>
      </c>
    </row>
    <row r="4574" spans="1:13">
      <c r="A4574">
        <v>6643</v>
      </c>
      <c r="B4574" t="s">
        <v>10</v>
      </c>
      <c r="C4574" s="16" t="s">
        <v>9726</v>
      </c>
      <c r="D4574">
        <f t="shared" si="0"/>
        <v>30</v>
      </c>
      <c r="E4574" t="str">
        <f t="shared" si="1"/>
        <v>$412,718 [minimum]</v>
      </c>
      <c r="F4574">
        <f t="shared" si="2"/>
        <v>9</v>
      </c>
      <c r="G4574" t="str">
        <f t="shared" si="3"/>
        <v>$412,718</v>
      </c>
      <c r="H4574" t="s">
        <v>9689</v>
      </c>
      <c r="J4574" t="s">
        <v>32</v>
      </c>
      <c r="K4574" t="s">
        <v>101</v>
      </c>
      <c r="L4574">
        <v>412718</v>
      </c>
      <c r="M4574" t="s">
        <v>4549</v>
      </c>
    </row>
    <row r="4575" spans="1:13">
      <c r="A4575">
        <v>6644</v>
      </c>
      <c r="B4575" t="s">
        <v>10</v>
      </c>
      <c r="C4575" s="16" t="s">
        <v>9727</v>
      </c>
      <c r="D4575">
        <f t="shared" si="0"/>
        <v>30</v>
      </c>
      <c r="E4575" t="str">
        <f t="shared" si="1"/>
        <v>$50,000 [released 10/20/06]</v>
      </c>
      <c r="F4575">
        <f t="shared" si="2"/>
        <v>8</v>
      </c>
      <c r="G4575" t="str">
        <f t="shared" si="3"/>
        <v>$50,000</v>
      </c>
      <c r="H4575" t="s">
        <v>9728</v>
      </c>
      <c r="J4575" t="s">
        <v>32</v>
      </c>
      <c r="K4575" t="s">
        <v>101</v>
      </c>
      <c r="L4575">
        <v>50000</v>
      </c>
      <c r="M4575" t="s">
        <v>5441</v>
      </c>
    </row>
    <row r="4576" spans="1:13">
      <c r="A4576">
        <v>6646</v>
      </c>
      <c r="B4576" t="s">
        <v>10</v>
      </c>
      <c r="C4576" s="16" t="s">
        <v>9729</v>
      </c>
      <c r="D4576">
        <f t="shared" si="0"/>
        <v>30</v>
      </c>
      <c r="E4576" t="str">
        <f t="shared" si="1"/>
        <v>$5,525,000</v>
      </c>
      <c r="F4576" t="str">
        <f t="shared" si="2"/>
        <v/>
      </c>
      <c r="G4576" t="str">
        <f t="shared" si="3"/>
        <v>$5,525,000</v>
      </c>
      <c r="H4576" t="s">
        <v>9730</v>
      </c>
      <c r="J4576" t="s">
        <v>35</v>
      </c>
      <c r="K4576" t="s">
        <v>101</v>
      </c>
      <c r="L4576">
        <v>5525000</v>
      </c>
      <c r="M4576" t="s">
        <v>1185</v>
      </c>
    </row>
    <row r="4577" spans="1:13">
      <c r="A4577">
        <v>6647</v>
      </c>
      <c r="B4577" t="s">
        <v>10</v>
      </c>
      <c r="C4577" s="16" t="s">
        <v>9731</v>
      </c>
      <c r="D4577">
        <f t="shared" si="0"/>
        <v>30</v>
      </c>
      <c r="E4577" t="str">
        <f t="shared" si="1"/>
        <v>$4,400,000</v>
      </c>
      <c r="F4577" t="str">
        <f t="shared" si="2"/>
        <v/>
      </c>
      <c r="G4577" t="str">
        <f t="shared" si="3"/>
        <v>$4,400,000</v>
      </c>
      <c r="H4577" t="s">
        <v>1062</v>
      </c>
      <c r="J4577" t="s">
        <v>35</v>
      </c>
      <c r="K4577" t="s">
        <v>101</v>
      </c>
      <c r="L4577">
        <v>4400000</v>
      </c>
      <c r="M4577" t="s">
        <v>4695</v>
      </c>
    </row>
    <row r="4578" spans="1:13">
      <c r="A4578">
        <v>6648</v>
      </c>
      <c r="B4578" t="s">
        <v>10</v>
      </c>
      <c r="C4578" s="16" t="s">
        <v>9732</v>
      </c>
      <c r="D4578">
        <f t="shared" si="0"/>
        <v>30</v>
      </c>
      <c r="E4578" t="str">
        <f t="shared" si="1"/>
        <v>$4,300,560</v>
      </c>
      <c r="F4578" t="str">
        <f t="shared" si="2"/>
        <v/>
      </c>
      <c r="G4578" t="str">
        <f t="shared" si="3"/>
        <v>$4,300,560</v>
      </c>
      <c r="H4578" t="s">
        <v>9733</v>
      </c>
      <c r="J4578" t="s">
        <v>35</v>
      </c>
      <c r="K4578" t="s">
        <v>101</v>
      </c>
      <c r="L4578">
        <v>4300560</v>
      </c>
      <c r="M4578" t="s">
        <v>3378</v>
      </c>
    </row>
    <row r="4579" spans="1:13">
      <c r="A4579">
        <v>6649</v>
      </c>
      <c r="B4579" t="s">
        <v>10</v>
      </c>
      <c r="C4579" s="16" t="s">
        <v>9734</v>
      </c>
      <c r="D4579">
        <f t="shared" si="0"/>
        <v>30</v>
      </c>
      <c r="E4579" t="str">
        <f t="shared" si="1"/>
        <v>$4,296,000</v>
      </c>
      <c r="F4579" t="str">
        <f t="shared" si="2"/>
        <v/>
      </c>
      <c r="G4579" t="str">
        <f t="shared" si="3"/>
        <v>$4,296,000</v>
      </c>
      <c r="H4579" t="s">
        <v>9735</v>
      </c>
      <c r="J4579" t="s">
        <v>35</v>
      </c>
      <c r="K4579" t="s">
        <v>101</v>
      </c>
      <c r="L4579">
        <v>4296000</v>
      </c>
      <c r="M4579" t="s">
        <v>5055</v>
      </c>
    </row>
    <row r="4580" spans="1:13">
      <c r="A4580">
        <v>6650</v>
      </c>
      <c r="B4580" t="s">
        <v>10</v>
      </c>
      <c r="C4580" s="16" t="s">
        <v>9736</v>
      </c>
      <c r="D4580">
        <f t="shared" si="0"/>
        <v>30</v>
      </c>
      <c r="E4580" t="str">
        <f t="shared" si="1"/>
        <v>$3,616,680</v>
      </c>
      <c r="F4580" t="str">
        <f t="shared" si="2"/>
        <v/>
      </c>
      <c r="G4580" t="str">
        <f t="shared" si="3"/>
        <v>$3,616,680</v>
      </c>
      <c r="H4580" t="s">
        <v>9737</v>
      </c>
      <c r="J4580" t="s">
        <v>35</v>
      </c>
      <c r="K4580" t="s">
        <v>101</v>
      </c>
      <c r="L4580">
        <v>3616680</v>
      </c>
      <c r="M4580" t="s">
        <v>4517</v>
      </c>
    </row>
    <row r="4581" spans="1:13">
      <c r="A4581">
        <v>6651</v>
      </c>
      <c r="B4581" t="s">
        <v>10</v>
      </c>
      <c r="C4581" s="16" t="s">
        <v>9738</v>
      </c>
      <c r="D4581">
        <f t="shared" si="0"/>
        <v>30</v>
      </c>
      <c r="E4581" t="str">
        <f t="shared" si="1"/>
        <v>$3,600,000</v>
      </c>
      <c r="F4581" t="str">
        <f t="shared" si="2"/>
        <v/>
      </c>
      <c r="G4581" t="str">
        <f t="shared" si="3"/>
        <v>$3,600,000</v>
      </c>
      <c r="H4581" t="s">
        <v>4213</v>
      </c>
      <c r="J4581" t="s">
        <v>35</v>
      </c>
      <c r="K4581" t="s">
        <v>101</v>
      </c>
      <c r="L4581">
        <v>3600000</v>
      </c>
      <c r="M4581" t="s">
        <v>5267</v>
      </c>
    </row>
    <row r="4582" spans="1:13">
      <c r="A4582">
        <v>6652</v>
      </c>
      <c r="B4582" t="s">
        <v>10</v>
      </c>
      <c r="C4582" s="16" t="s">
        <v>9739</v>
      </c>
      <c r="D4582">
        <f t="shared" si="0"/>
        <v>30</v>
      </c>
      <c r="E4582" t="str">
        <f t="shared" si="1"/>
        <v>$3,060,840</v>
      </c>
      <c r="F4582" t="str">
        <f t="shared" si="2"/>
        <v/>
      </c>
      <c r="G4582" t="str">
        <f t="shared" si="3"/>
        <v>$3,060,840</v>
      </c>
      <c r="H4582" t="s">
        <v>9740</v>
      </c>
      <c r="J4582" t="s">
        <v>35</v>
      </c>
      <c r="K4582" t="s">
        <v>101</v>
      </c>
      <c r="L4582">
        <v>3060840</v>
      </c>
      <c r="M4582" t="s">
        <v>406</v>
      </c>
    </row>
    <row r="4583" spans="1:13">
      <c r="A4583">
        <v>6653</v>
      </c>
      <c r="B4583" t="s">
        <v>10</v>
      </c>
      <c r="C4583" s="16" t="s">
        <v>9614</v>
      </c>
      <c r="D4583">
        <f t="shared" si="0"/>
        <v>30</v>
      </c>
      <c r="E4583" t="str">
        <f t="shared" si="1"/>
        <v>$2,750,000</v>
      </c>
      <c r="F4583" t="str">
        <f t="shared" si="2"/>
        <v/>
      </c>
      <c r="G4583" t="str">
        <f t="shared" si="3"/>
        <v>$2,750,000</v>
      </c>
      <c r="H4583" t="s">
        <v>1809</v>
      </c>
      <c r="J4583" t="s">
        <v>35</v>
      </c>
      <c r="K4583" t="s">
        <v>101</v>
      </c>
      <c r="L4583">
        <v>2750000</v>
      </c>
      <c r="M4583" t="s">
        <v>5787</v>
      </c>
    </row>
    <row r="4584" spans="1:13">
      <c r="A4584">
        <v>6654</v>
      </c>
      <c r="B4584" t="s">
        <v>10</v>
      </c>
      <c r="C4584" s="16" t="s">
        <v>9741</v>
      </c>
      <c r="D4584">
        <f t="shared" si="0"/>
        <v>30</v>
      </c>
      <c r="E4584" t="str">
        <f t="shared" si="1"/>
        <v>$2,200,000</v>
      </c>
      <c r="F4584" t="str">
        <f t="shared" si="2"/>
        <v/>
      </c>
      <c r="G4584" t="str">
        <f t="shared" si="3"/>
        <v>$2,200,000</v>
      </c>
      <c r="H4584" t="s">
        <v>6914</v>
      </c>
      <c r="J4584" t="s">
        <v>35</v>
      </c>
      <c r="K4584" t="s">
        <v>101</v>
      </c>
      <c r="L4584">
        <v>2200000</v>
      </c>
      <c r="M4584" t="s">
        <v>5739</v>
      </c>
    </row>
    <row r="4585" spans="1:13">
      <c r="A4585">
        <v>6655</v>
      </c>
      <c r="B4585" t="s">
        <v>10</v>
      </c>
      <c r="C4585" s="16" t="s">
        <v>9742</v>
      </c>
      <c r="D4585">
        <f t="shared" si="0"/>
        <v>30</v>
      </c>
      <c r="E4585" t="str">
        <f t="shared" si="1"/>
        <v>$2,000,000</v>
      </c>
      <c r="F4585" t="str">
        <f t="shared" si="2"/>
        <v/>
      </c>
      <c r="G4585" t="str">
        <f t="shared" si="3"/>
        <v>$2,000,000</v>
      </c>
      <c r="H4585" t="s">
        <v>125</v>
      </c>
      <c r="J4585" t="s">
        <v>35</v>
      </c>
      <c r="K4585" t="s">
        <v>101</v>
      </c>
      <c r="L4585">
        <v>2000000</v>
      </c>
      <c r="M4585" t="s">
        <v>5203</v>
      </c>
    </row>
    <row r="4586" spans="1:13">
      <c r="A4586">
        <v>6656</v>
      </c>
      <c r="B4586" t="s">
        <v>10</v>
      </c>
      <c r="C4586" s="16" t="s">
        <v>9743</v>
      </c>
      <c r="D4586">
        <f t="shared" si="0"/>
        <v>30</v>
      </c>
      <c r="E4586" t="str">
        <f t="shared" si="1"/>
        <v>$1,800,000</v>
      </c>
      <c r="F4586" t="str">
        <f t="shared" si="2"/>
        <v/>
      </c>
      <c r="G4586" t="str">
        <f t="shared" si="3"/>
        <v>$1,800,000</v>
      </c>
      <c r="H4586" t="s">
        <v>8255</v>
      </c>
      <c r="J4586" t="s">
        <v>35</v>
      </c>
      <c r="K4586" t="s">
        <v>101</v>
      </c>
      <c r="L4586">
        <v>1800000</v>
      </c>
      <c r="M4586" t="s">
        <v>6169</v>
      </c>
    </row>
    <row r="4587" spans="1:13">
      <c r="A4587">
        <v>6657</v>
      </c>
      <c r="B4587" t="s">
        <v>10</v>
      </c>
      <c r="C4587" s="16" t="s">
        <v>9744</v>
      </c>
      <c r="D4587">
        <f t="shared" si="0"/>
        <v>30</v>
      </c>
      <c r="E4587" t="str">
        <f t="shared" si="1"/>
        <v>$1,740,720</v>
      </c>
      <c r="F4587" t="str">
        <f t="shared" si="2"/>
        <v/>
      </c>
      <c r="G4587" t="str">
        <f t="shared" si="3"/>
        <v>$1,740,720</v>
      </c>
      <c r="H4587" t="s">
        <v>9745</v>
      </c>
      <c r="J4587" t="s">
        <v>35</v>
      </c>
      <c r="K4587" t="s">
        <v>101</v>
      </c>
      <c r="L4587">
        <v>1740720</v>
      </c>
      <c r="M4587" t="s">
        <v>5953</v>
      </c>
    </row>
    <row r="4588" spans="1:13">
      <c r="A4588">
        <v>6658</v>
      </c>
      <c r="B4588" t="s">
        <v>10</v>
      </c>
      <c r="C4588" s="16" t="s">
        <v>9746</v>
      </c>
      <c r="D4588">
        <f t="shared" si="0"/>
        <v>30</v>
      </c>
      <c r="E4588" t="str">
        <f t="shared" si="1"/>
        <v>$1,188,000</v>
      </c>
      <c r="F4588" t="str">
        <f t="shared" si="2"/>
        <v/>
      </c>
      <c r="G4588" t="str">
        <f t="shared" si="3"/>
        <v>$1,188,000</v>
      </c>
      <c r="H4588" t="s">
        <v>8861</v>
      </c>
      <c r="J4588" t="s">
        <v>35</v>
      </c>
      <c r="K4588" t="s">
        <v>101</v>
      </c>
      <c r="L4588">
        <v>1188000</v>
      </c>
      <c r="M4588" t="s">
        <v>4158</v>
      </c>
    </row>
    <row r="4589" spans="1:13">
      <c r="A4589">
        <v>6659</v>
      </c>
      <c r="B4589" t="s">
        <v>10</v>
      </c>
      <c r="C4589" s="16" t="s">
        <v>9747</v>
      </c>
      <c r="D4589">
        <f t="shared" si="0"/>
        <v>30</v>
      </c>
      <c r="E4589" t="str">
        <f t="shared" si="1"/>
        <v>$901,397 [min, counts $626,512, s 11/28]</v>
      </c>
      <c r="F4589">
        <f t="shared" si="2"/>
        <v>9</v>
      </c>
      <c r="G4589" t="str">
        <f t="shared" si="3"/>
        <v>$901,397</v>
      </c>
      <c r="H4589" t="s">
        <v>9748</v>
      </c>
      <c r="J4589" t="s">
        <v>35</v>
      </c>
      <c r="K4589" t="s">
        <v>101</v>
      </c>
      <c r="L4589">
        <v>901397</v>
      </c>
      <c r="M4589" t="s">
        <v>4935</v>
      </c>
    </row>
    <row r="4590" spans="1:13">
      <c r="A4590">
        <v>6660</v>
      </c>
      <c r="B4590" t="s">
        <v>10</v>
      </c>
      <c r="C4590" s="16" t="s">
        <v>9749</v>
      </c>
      <c r="D4590">
        <f t="shared" si="0"/>
        <v>30</v>
      </c>
      <c r="E4590" t="str">
        <f t="shared" si="1"/>
        <v>$412,718 [minimum]</v>
      </c>
      <c r="F4590">
        <f t="shared" si="2"/>
        <v>9</v>
      </c>
      <c r="G4590" t="str">
        <f t="shared" si="3"/>
        <v>$412,718</v>
      </c>
      <c r="H4590" t="s">
        <v>9689</v>
      </c>
      <c r="J4590" t="s">
        <v>35</v>
      </c>
      <c r="K4590" t="s">
        <v>101</v>
      </c>
      <c r="L4590">
        <v>412718</v>
      </c>
      <c r="M4590" t="s">
        <v>827</v>
      </c>
    </row>
    <row r="4591" spans="1:13">
      <c r="A4591">
        <v>6661</v>
      </c>
      <c r="B4591" t="s">
        <v>10</v>
      </c>
      <c r="C4591" s="16" t="s">
        <v>9750</v>
      </c>
      <c r="D4591">
        <f t="shared" si="0"/>
        <v>30</v>
      </c>
      <c r="E4591" t="str">
        <f t="shared" si="1"/>
        <v>$102,131 [minimum, released 11/27]</v>
      </c>
      <c r="F4591">
        <f t="shared" si="2"/>
        <v>9</v>
      </c>
      <c r="G4591" t="str">
        <f t="shared" si="3"/>
        <v>$102,131</v>
      </c>
      <c r="H4591" t="s">
        <v>9751</v>
      </c>
      <c r="J4591" t="s">
        <v>35</v>
      </c>
      <c r="K4591" t="s">
        <v>101</v>
      </c>
      <c r="L4591">
        <v>102131</v>
      </c>
      <c r="M4591" t="s">
        <v>1536</v>
      </c>
    </row>
    <row r="4592" spans="1:13">
      <c r="A4592">
        <v>6662</v>
      </c>
      <c r="B4592" t="s">
        <v>10</v>
      </c>
      <c r="C4592" s="16" t="s">
        <v>9752</v>
      </c>
      <c r="D4592">
        <f t="shared" si="0"/>
        <v>30</v>
      </c>
      <c r="E4592" t="str">
        <f t="shared" si="1"/>
        <v>$70,000 [released 10/30/06]</v>
      </c>
      <c r="F4592">
        <f t="shared" si="2"/>
        <v>8</v>
      </c>
      <c r="G4592" t="str">
        <f t="shared" si="3"/>
        <v>$70,000</v>
      </c>
      <c r="H4592" t="s">
        <v>9753</v>
      </c>
      <c r="J4592" t="s">
        <v>35</v>
      </c>
      <c r="K4592" t="s">
        <v>101</v>
      </c>
      <c r="L4592">
        <v>70000</v>
      </c>
      <c r="M4592" t="s">
        <v>5432</v>
      </c>
    </row>
    <row r="4593" spans="1:13">
      <c r="A4593">
        <v>6664</v>
      </c>
      <c r="B4593" t="s">
        <v>10</v>
      </c>
      <c r="C4593" s="16" t="s">
        <v>9754</v>
      </c>
      <c r="D4593">
        <f t="shared" si="0"/>
        <v>30</v>
      </c>
      <c r="E4593" t="str">
        <f t="shared" si="1"/>
        <v>$16,000,000</v>
      </c>
      <c r="F4593" t="str">
        <f t="shared" si="2"/>
        <v/>
      </c>
      <c r="G4593" t="str">
        <f t="shared" si="3"/>
        <v>$16,000,000</v>
      </c>
      <c r="H4593" t="s">
        <v>499</v>
      </c>
      <c r="J4593" t="s">
        <v>37</v>
      </c>
      <c r="K4593" t="s">
        <v>101</v>
      </c>
      <c r="L4593">
        <v>16000000</v>
      </c>
      <c r="M4593" t="s">
        <v>4641</v>
      </c>
    </row>
    <row r="4594" spans="1:13">
      <c r="A4594">
        <v>6665</v>
      </c>
      <c r="B4594" t="s">
        <v>10</v>
      </c>
      <c r="C4594" s="16" t="s">
        <v>9755</v>
      </c>
      <c r="D4594">
        <f t="shared" si="0"/>
        <v>30</v>
      </c>
      <c r="E4594" t="str">
        <f t="shared" si="1"/>
        <v>$8,560,000</v>
      </c>
      <c r="F4594" t="str">
        <f t="shared" si="2"/>
        <v/>
      </c>
      <c r="G4594" t="str">
        <f t="shared" si="3"/>
        <v>$8,560,000</v>
      </c>
      <c r="H4594" t="s">
        <v>9756</v>
      </c>
      <c r="J4594" t="s">
        <v>37</v>
      </c>
      <c r="K4594" t="s">
        <v>101</v>
      </c>
      <c r="L4594">
        <v>8560000</v>
      </c>
      <c r="M4594" t="s">
        <v>5744</v>
      </c>
    </row>
    <row r="4595" spans="1:13">
      <c r="A4595">
        <v>6666</v>
      </c>
      <c r="B4595" t="s">
        <v>10</v>
      </c>
      <c r="C4595" s="16" t="s">
        <v>9757</v>
      </c>
      <c r="D4595">
        <f t="shared" si="0"/>
        <v>30</v>
      </c>
      <c r="E4595" t="str">
        <f t="shared" si="1"/>
        <v>$3,950,000</v>
      </c>
      <c r="F4595" t="str">
        <f t="shared" si="2"/>
        <v/>
      </c>
      <c r="G4595" t="str">
        <f t="shared" si="3"/>
        <v>$3,950,000</v>
      </c>
      <c r="H4595" t="s">
        <v>9758</v>
      </c>
      <c r="J4595" t="s">
        <v>37</v>
      </c>
      <c r="K4595" t="s">
        <v>101</v>
      </c>
      <c r="L4595">
        <v>3950000</v>
      </c>
      <c r="M4595" t="s">
        <v>4575</v>
      </c>
    </row>
    <row r="4596" spans="1:13">
      <c r="A4596">
        <v>6667</v>
      </c>
      <c r="B4596" t="s">
        <v>10</v>
      </c>
      <c r="C4596" s="16" t="s">
        <v>9759</v>
      </c>
      <c r="D4596">
        <f t="shared" si="0"/>
        <v>30</v>
      </c>
      <c r="E4596" t="str">
        <f t="shared" si="1"/>
        <v>$3,862,080</v>
      </c>
      <c r="F4596" t="str">
        <f t="shared" si="2"/>
        <v/>
      </c>
      <c r="G4596" t="str">
        <f t="shared" si="3"/>
        <v>$3,862,080</v>
      </c>
      <c r="H4596" t="s">
        <v>9760</v>
      </c>
      <c r="J4596" t="s">
        <v>37</v>
      </c>
      <c r="K4596" t="s">
        <v>101</v>
      </c>
      <c r="L4596">
        <v>3862080</v>
      </c>
      <c r="M4596" t="s">
        <v>2287</v>
      </c>
    </row>
    <row r="4597" spans="1:13">
      <c r="A4597">
        <v>6668</v>
      </c>
      <c r="B4597" t="s">
        <v>10</v>
      </c>
      <c r="C4597" s="16" t="s">
        <v>9761</v>
      </c>
      <c r="D4597">
        <f t="shared" si="0"/>
        <v>30</v>
      </c>
      <c r="E4597" t="str">
        <f t="shared" si="1"/>
        <v>$3,260,760</v>
      </c>
      <c r="F4597" t="str">
        <f t="shared" si="2"/>
        <v/>
      </c>
      <c r="G4597" t="str">
        <f t="shared" si="3"/>
        <v>$3,260,760</v>
      </c>
      <c r="H4597" t="s">
        <v>9762</v>
      </c>
      <c r="J4597" t="s">
        <v>37</v>
      </c>
      <c r="K4597" t="s">
        <v>101</v>
      </c>
      <c r="L4597">
        <v>3260760</v>
      </c>
      <c r="M4597" t="s">
        <v>1674</v>
      </c>
    </row>
    <row r="4598" spans="1:13">
      <c r="A4598">
        <v>6669</v>
      </c>
      <c r="B4598" t="s">
        <v>10</v>
      </c>
      <c r="C4598" s="16" t="s">
        <v>9763</v>
      </c>
      <c r="D4598">
        <f t="shared" si="0"/>
        <v>30</v>
      </c>
      <c r="E4598" t="str">
        <f t="shared" si="1"/>
        <v>$3,192,628</v>
      </c>
      <c r="F4598" t="str">
        <f t="shared" si="2"/>
        <v/>
      </c>
      <c r="G4598" t="str">
        <f t="shared" si="3"/>
        <v>$3,192,628</v>
      </c>
      <c r="H4598" t="s">
        <v>9764</v>
      </c>
      <c r="J4598" t="s">
        <v>37</v>
      </c>
      <c r="K4598" t="s">
        <v>101</v>
      </c>
      <c r="L4598">
        <v>3192628</v>
      </c>
      <c r="M4598" t="s">
        <v>123</v>
      </c>
    </row>
    <row r="4599" spans="1:13">
      <c r="A4599">
        <v>6670</v>
      </c>
      <c r="B4599" t="s">
        <v>10</v>
      </c>
      <c r="C4599" s="16" t="s">
        <v>9765</v>
      </c>
      <c r="D4599">
        <f t="shared" si="0"/>
        <v>30</v>
      </c>
      <c r="E4599" t="str">
        <f t="shared" si="1"/>
        <v>$3,024,000</v>
      </c>
      <c r="F4599" t="str">
        <f t="shared" si="2"/>
        <v/>
      </c>
      <c r="G4599" t="str">
        <f t="shared" si="3"/>
        <v>$3,024,000</v>
      </c>
      <c r="H4599" t="s">
        <v>9766</v>
      </c>
      <c r="J4599" t="s">
        <v>37</v>
      </c>
      <c r="K4599" t="s">
        <v>101</v>
      </c>
      <c r="L4599">
        <v>3024000</v>
      </c>
      <c r="M4599" t="s">
        <v>3038</v>
      </c>
    </row>
    <row r="4600" spans="1:13">
      <c r="A4600">
        <v>6671</v>
      </c>
      <c r="B4600" t="s">
        <v>10</v>
      </c>
      <c r="C4600" s="16" t="s">
        <v>9767</v>
      </c>
      <c r="D4600">
        <f t="shared" si="0"/>
        <v>30</v>
      </c>
      <c r="E4600" t="str">
        <f t="shared" si="1"/>
        <v>$2,696,956</v>
      </c>
      <c r="F4600" t="str">
        <f t="shared" si="2"/>
        <v/>
      </c>
      <c r="G4600" t="str">
        <f t="shared" si="3"/>
        <v>$2,696,956</v>
      </c>
      <c r="H4600" t="s">
        <v>9768</v>
      </c>
      <c r="J4600" t="s">
        <v>37</v>
      </c>
      <c r="K4600" t="s">
        <v>101</v>
      </c>
      <c r="L4600">
        <v>2696956</v>
      </c>
      <c r="M4600" t="s">
        <v>9769</v>
      </c>
    </row>
    <row r="4601" spans="1:13">
      <c r="A4601">
        <v>6672</v>
      </c>
      <c r="B4601" t="s">
        <v>10</v>
      </c>
      <c r="C4601" s="16" t="s">
        <v>9770</v>
      </c>
      <c r="D4601">
        <f t="shared" si="0"/>
        <v>30</v>
      </c>
      <c r="E4601" t="str">
        <f t="shared" si="1"/>
        <v>$2,614,440</v>
      </c>
      <c r="F4601" t="str">
        <f t="shared" si="2"/>
        <v/>
      </c>
      <c r="G4601" t="str">
        <f t="shared" si="3"/>
        <v>$2,614,440</v>
      </c>
      <c r="H4601" t="s">
        <v>9771</v>
      </c>
      <c r="J4601" t="s">
        <v>37</v>
      </c>
      <c r="K4601" t="s">
        <v>101</v>
      </c>
      <c r="L4601">
        <v>2614440</v>
      </c>
      <c r="M4601" t="s">
        <v>866</v>
      </c>
    </row>
    <row r="4602" spans="1:13">
      <c r="A4602">
        <v>6673</v>
      </c>
      <c r="B4602" t="s">
        <v>10</v>
      </c>
      <c r="C4602" s="16" t="s">
        <v>9772</v>
      </c>
      <c r="D4602">
        <f t="shared" si="0"/>
        <v>30</v>
      </c>
      <c r="E4602" t="str">
        <f t="shared" si="1"/>
        <v>$1,803,600</v>
      </c>
      <c r="F4602" t="str">
        <f t="shared" si="2"/>
        <v/>
      </c>
      <c r="G4602" t="str">
        <f t="shared" si="3"/>
        <v>$1,803,600</v>
      </c>
      <c r="H4602" t="s">
        <v>9773</v>
      </c>
      <c r="J4602" t="s">
        <v>37</v>
      </c>
      <c r="K4602" t="s">
        <v>101</v>
      </c>
      <c r="L4602">
        <v>1803600</v>
      </c>
      <c r="M4602" t="s">
        <v>5549</v>
      </c>
    </row>
    <row r="4603" spans="1:13">
      <c r="A4603">
        <v>6674</v>
      </c>
      <c r="B4603" t="s">
        <v>10</v>
      </c>
      <c r="C4603" s="16" t="s">
        <v>9774</v>
      </c>
      <c r="D4603">
        <f t="shared" si="0"/>
        <v>30</v>
      </c>
      <c r="E4603" t="str">
        <f t="shared" si="1"/>
        <v>$1,679,280</v>
      </c>
      <c r="F4603" t="str">
        <f t="shared" si="2"/>
        <v/>
      </c>
      <c r="G4603" t="str">
        <f t="shared" si="3"/>
        <v>$1,679,280</v>
      </c>
      <c r="H4603" t="s">
        <v>9775</v>
      </c>
      <c r="J4603" t="s">
        <v>37</v>
      </c>
      <c r="K4603" t="s">
        <v>101</v>
      </c>
      <c r="L4603">
        <v>1679280</v>
      </c>
      <c r="M4603" t="s">
        <v>117</v>
      </c>
    </row>
    <row r="4604" spans="1:13">
      <c r="A4604">
        <v>6675</v>
      </c>
      <c r="B4604" t="s">
        <v>10</v>
      </c>
      <c r="C4604" s="16" t="s">
        <v>9776</v>
      </c>
      <c r="D4604">
        <f t="shared" si="0"/>
        <v>30</v>
      </c>
      <c r="E4604" t="str">
        <f t="shared" si="1"/>
        <v>$1,475,000</v>
      </c>
      <c r="F4604" t="str">
        <f t="shared" si="2"/>
        <v/>
      </c>
      <c r="G4604" t="str">
        <f t="shared" si="3"/>
        <v>$1,475,000</v>
      </c>
      <c r="H4604" t="s">
        <v>9777</v>
      </c>
      <c r="J4604" t="s">
        <v>37</v>
      </c>
      <c r="K4604" t="s">
        <v>101</v>
      </c>
      <c r="L4604">
        <v>1475000</v>
      </c>
      <c r="M4604" t="s">
        <v>4524</v>
      </c>
    </row>
    <row r="4605" spans="1:13">
      <c r="A4605">
        <v>6676</v>
      </c>
      <c r="B4605" t="s">
        <v>10</v>
      </c>
      <c r="C4605" s="16" t="s">
        <v>9778</v>
      </c>
      <c r="D4605">
        <f t="shared" si="0"/>
        <v>30</v>
      </c>
      <c r="E4605" t="str">
        <f t="shared" si="1"/>
        <v>$1,172,400</v>
      </c>
      <c r="F4605" t="str">
        <f t="shared" si="2"/>
        <v/>
      </c>
      <c r="G4605" t="str">
        <f t="shared" si="3"/>
        <v>$1,172,400</v>
      </c>
      <c r="H4605" t="s">
        <v>9779</v>
      </c>
      <c r="J4605" t="s">
        <v>37</v>
      </c>
      <c r="K4605" t="s">
        <v>101</v>
      </c>
      <c r="L4605">
        <v>1172400</v>
      </c>
      <c r="M4605" t="s">
        <v>6146</v>
      </c>
    </row>
    <row r="4606" spans="1:13">
      <c r="A4606">
        <v>6677</v>
      </c>
      <c r="B4606" t="s">
        <v>10</v>
      </c>
      <c r="C4606" s="16" t="s">
        <v>9780</v>
      </c>
      <c r="D4606">
        <f t="shared" si="0"/>
        <v>30</v>
      </c>
      <c r="E4606" t="str">
        <f t="shared" si="1"/>
        <v>$744,551 [minimum]</v>
      </c>
      <c r="F4606">
        <f t="shared" si="2"/>
        <v>9</v>
      </c>
      <c r="G4606" t="str">
        <f t="shared" si="3"/>
        <v>$744,551</v>
      </c>
      <c r="H4606" t="s">
        <v>9680</v>
      </c>
      <c r="J4606" t="s">
        <v>37</v>
      </c>
      <c r="K4606" t="s">
        <v>101</v>
      </c>
      <c r="L4606">
        <v>744551</v>
      </c>
      <c r="M4606" t="s">
        <v>4564</v>
      </c>
    </row>
    <row r="4607" spans="1:13">
      <c r="A4607">
        <v>6678</v>
      </c>
      <c r="B4607" t="s">
        <v>10</v>
      </c>
      <c r="C4607" s="16" t="s">
        <v>9781</v>
      </c>
      <c r="D4607">
        <f t="shared" si="0"/>
        <v>30</v>
      </c>
      <c r="E4607" t="str">
        <f t="shared" si="1"/>
        <v>$664,209 [minimum]</v>
      </c>
      <c r="F4607">
        <f t="shared" si="2"/>
        <v>9</v>
      </c>
      <c r="G4607" t="str">
        <f t="shared" si="3"/>
        <v>$664,209</v>
      </c>
      <c r="H4607" t="s">
        <v>9683</v>
      </c>
      <c r="J4607" t="s">
        <v>37</v>
      </c>
      <c r="K4607" t="s">
        <v>101</v>
      </c>
      <c r="L4607">
        <v>664209</v>
      </c>
      <c r="M4607" t="s">
        <v>5542</v>
      </c>
    </row>
    <row r="4608" spans="1:13">
      <c r="A4608">
        <v>6679</v>
      </c>
      <c r="B4608" t="s">
        <v>10</v>
      </c>
      <c r="C4608" s="16" t="s">
        <v>9782</v>
      </c>
      <c r="D4608">
        <f t="shared" si="0"/>
        <v>30</v>
      </c>
      <c r="E4608" t="str">
        <f t="shared" si="1"/>
        <v>$55,000 [released 10/30/06]</v>
      </c>
      <c r="F4608">
        <f t="shared" si="2"/>
        <v>8</v>
      </c>
      <c r="G4608" t="str">
        <f t="shared" si="3"/>
        <v>$55,000</v>
      </c>
      <c r="H4608" t="s">
        <v>9783</v>
      </c>
      <c r="J4608" t="s">
        <v>37</v>
      </c>
      <c r="K4608" t="s">
        <v>101</v>
      </c>
      <c r="L4608">
        <v>55000</v>
      </c>
      <c r="M4608" t="s">
        <v>5537</v>
      </c>
    </row>
    <row r="4609" spans="1:13">
      <c r="A4609">
        <v>6681</v>
      </c>
      <c r="B4609" t="s">
        <v>10</v>
      </c>
      <c r="C4609" s="16" t="s">
        <v>9784</v>
      </c>
      <c r="D4609">
        <f t="shared" si="0"/>
        <v>30</v>
      </c>
      <c r="E4609" t="str">
        <f t="shared" si="1"/>
        <v>$13,363,012</v>
      </c>
      <c r="F4609" t="str">
        <f t="shared" si="2"/>
        <v/>
      </c>
      <c r="G4609" t="str">
        <f t="shared" si="3"/>
        <v>$13,363,012</v>
      </c>
      <c r="H4609" t="s">
        <v>9785</v>
      </c>
      <c r="J4609" t="s">
        <v>39</v>
      </c>
      <c r="K4609" t="s">
        <v>101</v>
      </c>
      <c r="L4609">
        <v>13363012</v>
      </c>
      <c r="M4609" t="s">
        <v>5482</v>
      </c>
    </row>
    <row r="4610" spans="1:13">
      <c r="A4610">
        <v>6682</v>
      </c>
      <c r="B4610" t="s">
        <v>10</v>
      </c>
      <c r="C4610" s="16" t="s">
        <v>9786</v>
      </c>
      <c r="D4610">
        <f t="shared" si="0"/>
        <v>30</v>
      </c>
      <c r="E4610" t="str">
        <f t="shared" si="1"/>
        <v>$9,442,697</v>
      </c>
      <c r="F4610" t="str">
        <f t="shared" si="2"/>
        <v/>
      </c>
      <c r="G4610" t="str">
        <f t="shared" si="3"/>
        <v>$9,442,697</v>
      </c>
      <c r="H4610" t="s">
        <v>9787</v>
      </c>
      <c r="J4610" t="s">
        <v>39</v>
      </c>
      <c r="K4610" t="s">
        <v>101</v>
      </c>
      <c r="L4610">
        <v>9442697</v>
      </c>
      <c r="M4610" t="s">
        <v>6210</v>
      </c>
    </row>
    <row r="4611" spans="1:13">
      <c r="A4611">
        <v>6683</v>
      </c>
      <c r="B4611" t="s">
        <v>10</v>
      </c>
      <c r="C4611" s="16" t="s">
        <v>9788</v>
      </c>
      <c r="D4611">
        <f t="shared" si="0"/>
        <v>30</v>
      </c>
      <c r="E4611" t="str">
        <f t="shared" si="1"/>
        <v>$6,645,402</v>
      </c>
      <c r="F4611" t="str">
        <f t="shared" si="2"/>
        <v/>
      </c>
      <c r="G4611" t="str">
        <f t="shared" si="3"/>
        <v>$6,645,402</v>
      </c>
      <c r="H4611" t="s">
        <v>9789</v>
      </c>
      <c r="J4611" t="s">
        <v>39</v>
      </c>
      <c r="K4611" t="s">
        <v>101</v>
      </c>
      <c r="L4611">
        <v>6645402</v>
      </c>
      <c r="M4611" t="s">
        <v>1539</v>
      </c>
    </row>
    <row r="4612" spans="1:13">
      <c r="A4612">
        <v>6684</v>
      </c>
      <c r="B4612" t="s">
        <v>10</v>
      </c>
      <c r="C4612" s="16" t="s">
        <v>9790</v>
      </c>
      <c r="D4612">
        <f t="shared" si="0"/>
        <v>30</v>
      </c>
      <c r="E4612" t="str">
        <f t="shared" si="1"/>
        <v>$6,093,750</v>
      </c>
      <c r="F4612" t="str">
        <f t="shared" si="2"/>
        <v/>
      </c>
      <c r="G4612" t="str">
        <f t="shared" si="3"/>
        <v>$6,093,750</v>
      </c>
      <c r="H4612" t="s">
        <v>9791</v>
      </c>
      <c r="J4612" t="s">
        <v>39</v>
      </c>
      <c r="K4612" t="s">
        <v>101</v>
      </c>
      <c r="L4612">
        <v>6093750</v>
      </c>
      <c r="M4612" t="s">
        <v>5052</v>
      </c>
    </row>
    <row r="4613" spans="1:13">
      <c r="A4613">
        <v>6685</v>
      </c>
      <c r="B4613" t="s">
        <v>10</v>
      </c>
      <c r="C4613" s="16" t="s">
        <v>9792</v>
      </c>
      <c r="D4613">
        <f t="shared" si="0"/>
        <v>30</v>
      </c>
      <c r="E4613" t="str">
        <f t="shared" si="1"/>
        <v>$5,828,090</v>
      </c>
      <c r="F4613" t="str">
        <f t="shared" si="2"/>
        <v/>
      </c>
      <c r="G4613" t="str">
        <f t="shared" si="3"/>
        <v>$5,828,090</v>
      </c>
      <c r="H4613" t="s">
        <v>9793</v>
      </c>
      <c r="J4613" t="s">
        <v>39</v>
      </c>
      <c r="K4613" t="s">
        <v>101</v>
      </c>
      <c r="L4613">
        <v>5828090</v>
      </c>
      <c r="M4613" t="s">
        <v>347</v>
      </c>
    </row>
    <row r="4614" spans="1:13">
      <c r="A4614">
        <v>6686</v>
      </c>
      <c r="B4614" t="s">
        <v>10</v>
      </c>
      <c r="C4614" s="16" t="s">
        <v>9794</v>
      </c>
      <c r="D4614">
        <f t="shared" si="0"/>
        <v>30</v>
      </c>
      <c r="E4614" t="str">
        <f t="shared" si="1"/>
        <v>$5,633,037</v>
      </c>
      <c r="F4614" t="str">
        <f t="shared" si="2"/>
        <v/>
      </c>
      <c r="G4614" t="str">
        <f t="shared" si="3"/>
        <v>$5,633,037</v>
      </c>
      <c r="H4614" t="s">
        <v>9795</v>
      </c>
      <c r="J4614" t="s">
        <v>39</v>
      </c>
      <c r="K4614" t="s">
        <v>101</v>
      </c>
      <c r="L4614">
        <v>5633037</v>
      </c>
      <c r="M4614" t="s">
        <v>4992</v>
      </c>
    </row>
    <row r="4615" spans="1:13">
      <c r="A4615">
        <v>6687</v>
      </c>
      <c r="B4615" t="s">
        <v>10</v>
      </c>
      <c r="C4615" s="16" t="s">
        <v>9796</v>
      </c>
      <c r="D4615">
        <f t="shared" si="0"/>
        <v>30</v>
      </c>
      <c r="E4615" t="str">
        <f t="shared" si="1"/>
        <v>$3,884,678</v>
      </c>
      <c r="F4615" t="str">
        <f t="shared" si="2"/>
        <v/>
      </c>
      <c r="G4615" t="str">
        <f t="shared" si="3"/>
        <v>$3,884,678</v>
      </c>
      <c r="H4615" t="s">
        <v>9797</v>
      </c>
      <c r="J4615" t="s">
        <v>39</v>
      </c>
      <c r="K4615" t="s">
        <v>101</v>
      </c>
      <c r="L4615">
        <v>3884678</v>
      </c>
      <c r="M4615" t="s">
        <v>4856</v>
      </c>
    </row>
    <row r="4616" spans="1:13">
      <c r="A4616">
        <v>6688</v>
      </c>
      <c r="B4616" t="s">
        <v>10</v>
      </c>
      <c r="C4616" s="16" t="s">
        <v>9798</v>
      </c>
      <c r="D4616">
        <f t="shared" si="0"/>
        <v>30</v>
      </c>
      <c r="E4616" t="str">
        <f t="shared" si="1"/>
        <v>$3,196,050</v>
      </c>
      <c r="F4616" t="str">
        <f t="shared" si="2"/>
        <v/>
      </c>
      <c r="G4616" t="str">
        <f t="shared" si="3"/>
        <v>$3,196,050</v>
      </c>
      <c r="H4616" t="s">
        <v>9799</v>
      </c>
      <c r="J4616" t="s">
        <v>39</v>
      </c>
      <c r="K4616" t="s">
        <v>101</v>
      </c>
      <c r="L4616">
        <v>3196050</v>
      </c>
      <c r="M4616" t="s">
        <v>5180</v>
      </c>
    </row>
    <row r="4617" spans="1:13">
      <c r="A4617">
        <v>6689</v>
      </c>
      <c r="B4617" t="s">
        <v>10</v>
      </c>
      <c r="C4617" s="16" t="s">
        <v>9800</v>
      </c>
      <c r="D4617">
        <f t="shared" si="0"/>
        <v>30</v>
      </c>
      <c r="E4617" t="str">
        <f t="shared" si="1"/>
        <v>$2,200,000</v>
      </c>
      <c r="F4617" t="str">
        <f t="shared" si="2"/>
        <v/>
      </c>
      <c r="G4617" t="str">
        <f t="shared" si="3"/>
        <v>$2,200,000</v>
      </c>
      <c r="H4617" t="s">
        <v>6914</v>
      </c>
      <c r="J4617" t="s">
        <v>39</v>
      </c>
      <c r="K4617" t="s">
        <v>101</v>
      </c>
      <c r="L4617">
        <v>2200000</v>
      </c>
      <c r="M4617" t="s">
        <v>5932</v>
      </c>
    </row>
    <row r="4618" spans="1:13">
      <c r="A4618">
        <v>6690</v>
      </c>
      <c r="B4618" t="s">
        <v>10</v>
      </c>
      <c r="C4618" s="16" t="s">
        <v>9801</v>
      </c>
      <c r="D4618">
        <f t="shared" si="0"/>
        <v>30</v>
      </c>
      <c r="E4618" t="str">
        <f t="shared" si="1"/>
        <v>$1,962,206</v>
      </c>
      <c r="F4618" t="str">
        <f t="shared" si="2"/>
        <v/>
      </c>
      <c r="G4618" t="str">
        <f t="shared" si="3"/>
        <v>$1,962,206</v>
      </c>
      <c r="H4618" t="s">
        <v>9802</v>
      </c>
      <c r="J4618" t="s">
        <v>39</v>
      </c>
      <c r="K4618" t="s">
        <v>101</v>
      </c>
      <c r="L4618">
        <v>1962206</v>
      </c>
      <c r="M4618" t="s">
        <v>4352</v>
      </c>
    </row>
    <row r="4619" spans="1:13">
      <c r="A4619">
        <v>6691</v>
      </c>
      <c r="B4619" t="s">
        <v>10</v>
      </c>
      <c r="C4619" s="16" t="s">
        <v>9803</v>
      </c>
      <c r="D4619">
        <f t="shared" si="0"/>
        <v>30</v>
      </c>
      <c r="E4619" t="str">
        <f t="shared" si="1"/>
        <v>$1,750,000</v>
      </c>
      <c r="F4619" t="str">
        <f t="shared" si="2"/>
        <v/>
      </c>
      <c r="G4619" t="str">
        <f t="shared" si="3"/>
        <v>$1,750,000</v>
      </c>
      <c r="H4619" t="s">
        <v>1612</v>
      </c>
      <c r="J4619" t="s">
        <v>39</v>
      </c>
      <c r="K4619" t="s">
        <v>101</v>
      </c>
      <c r="L4619">
        <v>1750000</v>
      </c>
      <c r="M4619" t="s">
        <v>4912</v>
      </c>
    </row>
    <row r="4620" spans="1:13">
      <c r="A4620">
        <v>6692</v>
      </c>
      <c r="B4620" t="s">
        <v>10</v>
      </c>
      <c r="C4620" s="16" t="s">
        <v>9804</v>
      </c>
      <c r="D4620">
        <f t="shared" si="0"/>
        <v>30</v>
      </c>
      <c r="E4620" t="str">
        <f t="shared" si="1"/>
        <v>$971,280</v>
      </c>
      <c r="F4620" t="str">
        <f t="shared" si="2"/>
        <v/>
      </c>
      <c r="G4620" t="str">
        <f t="shared" si="3"/>
        <v>$971,280</v>
      </c>
      <c r="H4620" t="s">
        <v>9805</v>
      </c>
      <c r="J4620" t="s">
        <v>39</v>
      </c>
      <c r="K4620" t="s">
        <v>101</v>
      </c>
      <c r="L4620">
        <v>971280</v>
      </c>
      <c r="M4620" t="s">
        <v>2092</v>
      </c>
    </row>
    <row r="4621" spans="1:13">
      <c r="A4621">
        <v>6693</v>
      </c>
      <c r="B4621" t="s">
        <v>10</v>
      </c>
      <c r="C4621" s="16" t="s">
        <v>9806</v>
      </c>
      <c r="D4621">
        <f t="shared" si="0"/>
        <v>30</v>
      </c>
      <c r="E4621" t="str">
        <f t="shared" si="1"/>
        <v>$945,600</v>
      </c>
      <c r="F4621" t="str">
        <f t="shared" si="2"/>
        <v/>
      </c>
      <c r="G4621" t="str">
        <f t="shared" si="3"/>
        <v>$945,600</v>
      </c>
      <c r="H4621" t="s">
        <v>9807</v>
      </c>
      <c r="J4621" t="s">
        <v>39</v>
      </c>
      <c r="K4621" t="s">
        <v>101</v>
      </c>
      <c r="L4621">
        <v>945600</v>
      </c>
      <c r="M4621" t="s">
        <v>600</v>
      </c>
    </row>
    <row r="4622" spans="1:13">
      <c r="A4622">
        <v>6694</v>
      </c>
      <c r="B4622" t="s">
        <v>10</v>
      </c>
      <c r="C4622" s="16" t="s">
        <v>9808</v>
      </c>
      <c r="D4622">
        <f t="shared" si="0"/>
        <v>30</v>
      </c>
      <c r="E4622" t="str">
        <f t="shared" si="1"/>
        <v>$664,209 [minimum]</v>
      </c>
      <c r="F4622">
        <f t="shared" si="2"/>
        <v>9</v>
      </c>
      <c r="G4622" t="str">
        <f t="shared" si="3"/>
        <v>$664,209</v>
      </c>
      <c r="H4622" t="s">
        <v>9683</v>
      </c>
      <c r="J4622" t="s">
        <v>39</v>
      </c>
      <c r="K4622" t="s">
        <v>101</v>
      </c>
      <c r="L4622">
        <v>664209</v>
      </c>
      <c r="M4622" t="s">
        <v>5007</v>
      </c>
    </row>
    <row r="4623" spans="1:13">
      <c r="A4623">
        <v>6695</v>
      </c>
      <c r="B4623" t="s">
        <v>10</v>
      </c>
      <c r="C4623" s="16" t="s">
        <v>9809</v>
      </c>
      <c r="D4623">
        <f t="shared" si="0"/>
        <v>30</v>
      </c>
      <c r="E4623" t="str">
        <f t="shared" si="1"/>
        <v>$412,718 [minimum]</v>
      </c>
      <c r="F4623">
        <f t="shared" si="2"/>
        <v>9</v>
      </c>
      <c r="G4623" t="str">
        <f t="shared" si="3"/>
        <v>$412,718</v>
      </c>
      <c r="H4623" t="s">
        <v>9689</v>
      </c>
      <c r="J4623" t="s">
        <v>39</v>
      </c>
      <c r="K4623" t="s">
        <v>101</v>
      </c>
      <c r="L4623">
        <v>412718</v>
      </c>
      <c r="M4623" t="s">
        <v>3775</v>
      </c>
    </row>
    <row r="4624" spans="1:13">
      <c r="A4624">
        <v>6697</v>
      </c>
      <c r="B4624" t="s">
        <v>10</v>
      </c>
      <c r="C4624" s="16" t="s">
        <v>9810</v>
      </c>
      <c r="D4624">
        <f t="shared" si="0"/>
        <v>30</v>
      </c>
      <c r="E4624" t="str">
        <f t="shared" si="1"/>
        <v>$16,141,999 [released 8/15/05]</v>
      </c>
      <c r="F4624">
        <f t="shared" si="2"/>
        <v>12</v>
      </c>
      <c r="G4624" t="str">
        <f t="shared" si="3"/>
        <v>$16,141,999</v>
      </c>
      <c r="H4624" t="s">
        <v>9811</v>
      </c>
      <c r="J4624" t="s">
        <v>41</v>
      </c>
      <c r="K4624" t="s">
        <v>101</v>
      </c>
      <c r="L4624">
        <v>16141999</v>
      </c>
      <c r="M4624" t="s">
        <v>5648</v>
      </c>
    </row>
    <row r="4625" spans="1:13">
      <c r="A4625">
        <v>6698</v>
      </c>
      <c r="B4625" t="s">
        <v>10</v>
      </c>
      <c r="C4625" s="16" t="s">
        <v>9812</v>
      </c>
      <c r="D4625">
        <f t="shared" si="0"/>
        <v>30</v>
      </c>
      <c r="E4625" t="str">
        <f t="shared" si="1"/>
        <v>$15,101,625</v>
      </c>
      <c r="F4625" t="str">
        <f t="shared" si="2"/>
        <v/>
      </c>
      <c r="G4625" t="str">
        <f t="shared" si="3"/>
        <v>$15,101,625</v>
      </c>
      <c r="H4625" t="s">
        <v>9697</v>
      </c>
      <c r="J4625" t="s">
        <v>41</v>
      </c>
      <c r="K4625" t="s">
        <v>101</v>
      </c>
      <c r="L4625">
        <v>15101625</v>
      </c>
      <c r="M4625" t="s">
        <v>392</v>
      </c>
    </row>
    <row r="4626" spans="1:13">
      <c r="A4626">
        <v>6699</v>
      </c>
      <c r="B4626" t="s">
        <v>10</v>
      </c>
      <c r="C4626" s="16" t="s">
        <v>9813</v>
      </c>
      <c r="D4626">
        <f t="shared" si="0"/>
        <v>30</v>
      </c>
      <c r="E4626" t="str">
        <f t="shared" si="1"/>
        <v>$9,628,000</v>
      </c>
      <c r="F4626" t="str">
        <f t="shared" si="2"/>
        <v/>
      </c>
      <c r="G4626" t="str">
        <f t="shared" si="3"/>
        <v>$9,628,000</v>
      </c>
      <c r="H4626" t="s">
        <v>9814</v>
      </c>
      <c r="J4626" t="s">
        <v>41</v>
      </c>
      <c r="K4626" t="s">
        <v>101</v>
      </c>
      <c r="L4626">
        <v>9628000</v>
      </c>
      <c r="M4626" t="s">
        <v>4541</v>
      </c>
    </row>
    <row r="4627" spans="1:13">
      <c r="A4627">
        <v>6700</v>
      </c>
      <c r="B4627" t="s">
        <v>10</v>
      </c>
      <c r="C4627" s="16" t="s">
        <v>9815</v>
      </c>
      <c r="D4627">
        <f t="shared" si="0"/>
        <v>30</v>
      </c>
      <c r="E4627" t="str">
        <f t="shared" si="1"/>
        <v>$9,296,874</v>
      </c>
      <c r="F4627" t="str">
        <f t="shared" si="2"/>
        <v/>
      </c>
      <c r="G4627" t="str">
        <f t="shared" si="3"/>
        <v>$9,296,874</v>
      </c>
      <c r="H4627" t="s">
        <v>9816</v>
      </c>
      <c r="J4627" t="s">
        <v>41</v>
      </c>
      <c r="K4627" t="s">
        <v>101</v>
      </c>
      <c r="L4627">
        <v>9296874</v>
      </c>
      <c r="M4627" t="s">
        <v>3691</v>
      </c>
    </row>
    <row r="4628" spans="1:13">
      <c r="A4628">
        <v>6701</v>
      </c>
      <c r="B4628" t="s">
        <v>10</v>
      </c>
      <c r="C4628" s="16" t="s">
        <v>9817</v>
      </c>
      <c r="D4628">
        <f t="shared" si="0"/>
        <v>30</v>
      </c>
      <c r="E4628" t="str">
        <f t="shared" si="1"/>
        <v>$8,100,000</v>
      </c>
      <c r="F4628" t="str">
        <f t="shared" si="2"/>
        <v/>
      </c>
      <c r="G4628" t="str">
        <f t="shared" si="3"/>
        <v>$8,100,000</v>
      </c>
      <c r="H4628" t="s">
        <v>9818</v>
      </c>
      <c r="J4628" t="s">
        <v>41</v>
      </c>
      <c r="K4628" t="s">
        <v>101</v>
      </c>
      <c r="L4628">
        <v>8100000</v>
      </c>
      <c r="M4628" t="s">
        <v>634</v>
      </c>
    </row>
    <row r="4629" spans="1:13">
      <c r="A4629">
        <v>6702</v>
      </c>
      <c r="B4629" t="s">
        <v>10</v>
      </c>
      <c r="C4629" s="16" t="s">
        <v>9819</v>
      </c>
      <c r="D4629">
        <f t="shared" si="0"/>
        <v>30</v>
      </c>
      <c r="E4629" t="str">
        <f t="shared" si="1"/>
        <v>$7,300,000</v>
      </c>
      <c r="F4629" t="str">
        <f t="shared" si="2"/>
        <v/>
      </c>
      <c r="G4629" t="str">
        <f t="shared" si="3"/>
        <v>$7,300,000</v>
      </c>
      <c r="H4629" t="s">
        <v>9820</v>
      </c>
      <c r="J4629" t="s">
        <v>41</v>
      </c>
      <c r="K4629" t="s">
        <v>101</v>
      </c>
      <c r="L4629">
        <v>7300000</v>
      </c>
      <c r="M4629" t="s">
        <v>4628</v>
      </c>
    </row>
    <row r="4630" spans="1:13">
      <c r="A4630">
        <v>6703</v>
      </c>
      <c r="B4630" t="s">
        <v>10</v>
      </c>
      <c r="C4630" s="16" t="s">
        <v>9821</v>
      </c>
      <c r="D4630">
        <f t="shared" si="0"/>
        <v>30</v>
      </c>
      <c r="E4630" t="str">
        <f t="shared" si="1"/>
        <v>$4,800,000 [released 9/18/05]</v>
      </c>
      <c r="F4630">
        <f t="shared" si="2"/>
        <v>11</v>
      </c>
      <c r="G4630" t="str">
        <f t="shared" si="3"/>
        <v>$4,800,000</v>
      </c>
      <c r="H4630" t="s">
        <v>9822</v>
      </c>
      <c r="J4630" t="s">
        <v>41</v>
      </c>
      <c r="K4630" t="s">
        <v>101</v>
      </c>
      <c r="L4630">
        <v>4800000</v>
      </c>
      <c r="M4630" t="s">
        <v>5972</v>
      </c>
    </row>
    <row r="4631" spans="1:13">
      <c r="A4631">
        <v>6704</v>
      </c>
      <c r="B4631" t="s">
        <v>10</v>
      </c>
      <c r="C4631" s="16" t="s">
        <v>9823</v>
      </c>
      <c r="D4631">
        <f t="shared" si="0"/>
        <v>30</v>
      </c>
      <c r="E4631" t="str">
        <f t="shared" si="1"/>
        <v>$3,240,741</v>
      </c>
      <c r="F4631" t="str">
        <f t="shared" si="2"/>
        <v/>
      </c>
      <c r="G4631" t="str">
        <f t="shared" si="3"/>
        <v>$3,240,741</v>
      </c>
      <c r="H4631" t="s">
        <v>9824</v>
      </c>
      <c r="J4631" t="s">
        <v>41</v>
      </c>
      <c r="K4631" t="s">
        <v>101</v>
      </c>
      <c r="L4631">
        <v>3240741</v>
      </c>
      <c r="M4631" t="s">
        <v>5130</v>
      </c>
    </row>
    <row r="4632" spans="1:13">
      <c r="A4632">
        <v>6705</v>
      </c>
      <c r="B4632" t="s">
        <v>10</v>
      </c>
      <c r="C4632" s="16" t="s">
        <v>9825</v>
      </c>
      <c r="D4632">
        <f t="shared" si="0"/>
        <v>30</v>
      </c>
      <c r="E4632" t="str">
        <f t="shared" si="1"/>
        <v>$3,153,120</v>
      </c>
      <c r="F4632" t="str">
        <f t="shared" si="2"/>
        <v/>
      </c>
      <c r="G4632" t="str">
        <f t="shared" si="3"/>
        <v>$3,153,120</v>
      </c>
      <c r="H4632" t="s">
        <v>9826</v>
      </c>
      <c r="J4632" t="s">
        <v>41</v>
      </c>
      <c r="K4632" t="s">
        <v>101</v>
      </c>
      <c r="L4632">
        <v>3153120</v>
      </c>
      <c r="M4632" t="s">
        <v>403</v>
      </c>
    </row>
    <row r="4633" spans="1:13">
      <c r="A4633">
        <v>6706</v>
      </c>
      <c r="B4633" t="s">
        <v>10</v>
      </c>
      <c r="C4633" s="16" t="s">
        <v>9827</v>
      </c>
      <c r="D4633">
        <f t="shared" si="0"/>
        <v>30</v>
      </c>
      <c r="E4633" t="str">
        <f t="shared" si="1"/>
        <v>$1,998,000</v>
      </c>
      <c r="F4633" t="str">
        <f t="shared" si="2"/>
        <v/>
      </c>
      <c r="G4633" t="str">
        <f t="shared" si="3"/>
        <v>$1,998,000</v>
      </c>
      <c r="H4633" t="s">
        <v>9828</v>
      </c>
      <c r="J4633" t="s">
        <v>41</v>
      </c>
      <c r="K4633" t="s">
        <v>101</v>
      </c>
      <c r="L4633">
        <v>1998000</v>
      </c>
      <c r="M4633" t="s">
        <v>3712</v>
      </c>
    </row>
    <row r="4634" spans="1:13">
      <c r="A4634">
        <v>6707</v>
      </c>
      <c r="B4634" t="s">
        <v>10</v>
      </c>
      <c r="C4634" s="16" t="s">
        <v>9829</v>
      </c>
      <c r="D4634">
        <f t="shared" si="0"/>
        <v>30</v>
      </c>
      <c r="E4634" t="str">
        <f t="shared" si="1"/>
        <v>$1,974,259</v>
      </c>
      <c r="F4634" t="str">
        <f t="shared" si="2"/>
        <v/>
      </c>
      <c r="G4634" t="str">
        <f t="shared" si="3"/>
        <v>$1,974,259</v>
      </c>
      <c r="H4634" t="s">
        <v>9830</v>
      </c>
      <c r="J4634" t="s">
        <v>41</v>
      </c>
      <c r="K4634" t="s">
        <v>101</v>
      </c>
      <c r="L4634">
        <v>1974259</v>
      </c>
      <c r="M4634" t="s">
        <v>4959</v>
      </c>
    </row>
    <row r="4635" spans="1:13">
      <c r="A4635">
        <v>6708</v>
      </c>
      <c r="B4635" t="s">
        <v>10</v>
      </c>
      <c r="C4635" s="16" t="s">
        <v>9831</v>
      </c>
      <c r="D4635">
        <f t="shared" si="0"/>
        <v>30</v>
      </c>
      <c r="E4635" t="str">
        <f t="shared" si="1"/>
        <v>$1,968,750 [released 9/28/05]</v>
      </c>
      <c r="F4635">
        <f t="shared" si="2"/>
        <v>11</v>
      </c>
      <c r="G4635" t="str">
        <f t="shared" si="3"/>
        <v>$1,968,750</v>
      </c>
      <c r="H4635" t="s">
        <v>9832</v>
      </c>
      <c r="J4635" t="s">
        <v>41</v>
      </c>
      <c r="K4635" t="s">
        <v>101</v>
      </c>
      <c r="L4635">
        <v>1968750</v>
      </c>
      <c r="M4635" t="s">
        <v>5731</v>
      </c>
    </row>
    <row r="4636" spans="1:13">
      <c r="A4636">
        <v>6709</v>
      </c>
      <c r="B4636" t="s">
        <v>10</v>
      </c>
      <c r="C4636" s="16" t="s">
        <v>9833</v>
      </c>
      <c r="D4636">
        <f t="shared" si="0"/>
        <v>30</v>
      </c>
      <c r="E4636" t="str">
        <f t="shared" si="1"/>
        <v>$1,667,603</v>
      </c>
      <c r="F4636" t="str">
        <f t="shared" si="2"/>
        <v/>
      </c>
      <c r="G4636" t="str">
        <f t="shared" si="3"/>
        <v>$1,667,603</v>
      </c>
      <c r="H4636" t="s">
        <v>9834</v>
      </c>
      <c r="J4636" t="s">
        <v>41</v>
      </c>
      <c r="K4636" t="s">
        <v>101</v>
      </c>
      <c r="L4636">
        <v>1667603</v>
      </c>
      <c r="M4636" t="s">
        <v>4135</v>
      </c>
    </row>
    <row r="4637" spans="1:13">
      <c r="A4637">
        <v>6710</v>
      </c>
      <c r="B4637" t="s">
        <v>10</v>
      </c>
      <c r="C4637" s="16" t="s">
        <v>9835</v>
      </c>
      <c r="D4637">
        <f t="shared" si="0"/>
        <v>30</v>
      </c>
      <c r="E4637" t="str">
        <f t="shared" si="1"/>
        <v>$1,628,959</v>
      </c>
      <c r="F4637" t="str">
        <f t="shared" si="2"/>
        <v/>
      </c>
      <c r="G4637" t="str">
        <f t="shared" si="3"/>
        <v>$1,628,959</v>
      </c>
      <c r="H4637" t="s">
        <v>9836</v>
      </c>
      <c r="J4637" t="s">
        <v>41</v>
      </c>
      <c r="K4637" t="s">
        <v>101</v>
      </c>
      <c r="L4637">
        <v>1628959</v>
      </c>
      <c r="M4637" t="s">
        <v>7062</v>
      </c>
    </row>
    <row r="4638" spans="1:13">
      <c r="A4638">
        <v>6711</v>
      </c>
      <c r="B4638" t="s">
        <v>10</v>
      </c>
      <c r="C4638" s="16" t="s">
        <v>9837</v>
      </c>
      <c r="D4638">
        <f t="shared" si="0"/>
        <v>30</v>
      </c>
      <c r="E4638" t="str">
        <f t="shared" si="1"/>
        <v>$906,480</v>
      </c>
      <c r="F4638" t="str">
        <f t="shared" si="2"/>
        <v/>
      </c>
      <c r="G4638" t="str">
        <f t="shared" si="3"/>
        <v>$906,480</v>
      </c>
      <c r="H4638" t="s">
        <v>9838</v>
      </c>
      <c r="J4638" t="s">
        <v>41</v>
      </c>
      <c r="K4638" t="s">
        <v>101</v>
      </c>
      <c r="L4638">
        <v>906480</v>
      </c>
      <c r="M4638" t="s">
        <v>5627</v>
      </c>
    </row>
    <row r="4639" spans="1:13">
      <c r="A4639">
        <v>6712</v>
      </c>
      <c r="B4639" t="s">
        <v>10</v>
      </c>
      <c r="C4639" s="16" t="s">
        <v>9839</v>
      </c>
      <c r="D4639">
        <f t="shared" si="0"/>
        <v>30</v>
      </c>
      <c r="E4639" t="str">
        <f t="shared" si="1"/>
        <v>$600,000 [released 8/4/06]</v>
      </c>
      <c r="F4639">
        <f t="shared" si="2"/>
        <v>9</v>
      </c>
      <c r="G4639" t="str">
        <f t="shared" si="3"/>
        <v>$600,000</v>
      </c>
      <c r="H4639" t="s">
        <v>9840</v>
      </c>
      <c r="J4639" t="s">
        <v>41</v>
      </c>
      <c r="K4639" t="s">
        <v>101</v>
      </c>
      <c r="L4639">
        <v>600000</v>
      </c>
      <c r="M4639" t="s">
        <v>5768</v>
      </c>
    </row>
    <row r="4640" spans="1:13">
      <c r="A4640">
        <v>6713</v>
      </c>
      <c r="B4640" t="s">
        <v>10</v>
      </c>
      <c r="C4640" s="16" t="s">
        <v>9841</v>
      </c>
      <c r="D4640">
        <f t="shared" si="0"/>
        <v>30</v>
      </c>
      <c r="E4640" t="str">
        <f t="shared" si="1"/>
        <v>$412,718 [minimum]</v>
      </c>
      <c r="F4640">
        <f t="shared" si="2"/>
        <v>9</v>
      </c>
      <c r="G4640" t="str">
        <f t="shared" si="3"/>
        <v>$412,718</v>
      </c>
      <c r="H4640" t="s">
        <v>9689</v>
      </c>
      <c r="J4640" t="s">
        <v>41</v>
      </c>
      <c r="K4640" t="s">
        <v>101</v>
      </c>
      <c r="L4640">
        <v>412718</v>
      </c>
      <c r="M4640" t="s">
        <v>6752</v>
      </c>
    </row>
    <row r="4641" spans="1:13">
      <c r="A4641">
        <v>6714</v>
      </c>
      <c r="B4641" t="s">
        <v>10</v>
      </c>
      <c r="C4641" s="16" t="s">
        <v>9842</v>
      </c>
      <c r="D4641">
        <f t="shared" si="0"/>
        <v>30</v>
      </c>
      <c r="E4641" t="str">
        <f t="shared" si="1"/>
        <v>$412,718 [minimum]</v>
      </c>
      <c r="F4641">
        <f t="shared" si="2"/>
        <v>9</v>
      </c>
      <c r="G4641" t="str">
        <f t="shared" si="3"/>
        <v>$412,718</v>
      </c>
      <c r="H4641" t="s">
        <v>9689</v>
      </c>
      <c r="J4641" t="s">
        <v>41</v>
      </c>
      <c r="K4641" t="s">
        <v>101</v>
      </c>
      <c r="L4641">
        <v>412718</v>
      </c>
      <c r="M4641" t="s">
        <v>5781</v>
      </c>
    </row>
    <row r="4642" spans="1:13">
      <c r="A4642">
        <v>6715</v>
      </c>
      <c r="B4642" t="s">
        <v>10</v>
      </c>
      <c r="C4642" s="16" t="s">
        <v>9843</v>
      </c>
      <c r="D4642">
        <f t="shared" si="0"/>
        <v>30</v>
      </c>
      <c r="E4642" t="str">
        <f t="shared" si="1"/>
        <v>$110,000 [released 10/15/06]</v>
      </c>
      <c r="F4642">
        <f t="shared" si="2"/>
        <v>9</v>
      </c>
      <c r="G4642" t="str">
        <f t="shared" si="3"/>
        <v>$110,000</v>
      </c>
      <c r="H4642" t="s">
        <v>9844</v>
      </c>
      <c r="J4642" t="s">
        <v>41</v>
      </c>
      <c r="K4642" t="s">
        <v>101</v>
      </c>
      <c r="L4642">
        <v>110000</v>
      </c>
      <c r="M4642" t="s">
        <v>5749</v>
      </c>
    </row>
    <row r="4643" spans="1:13">
      <c r="A4643">
        <v>6716</v>
      </c>
      <c r="B4643" t="s">
        <v>10</v>
      </c>
      <c r="C4643" s="16" t="s">
        <v>9845</v>
      </c>
      <c r="D4643">
        <f t="shared" si="0"/>
        <v>30</v>
      </c>
      <c r="E4643" t="str">
        <f t="shared" si="1"/>
        <v>$90,000 [released 10/26/06]</v>
      </c>
      <c r="F4643">
        <f t="shared" si="2"/>
        <v>8</v>
      </c>
      <c r="G4643" t="str">
        <f t="shared" si="3"/>
        <v>$90,000</v>
      </c>
      <c r="H4643" t="s">
        <v>9846</v>
      </c>
      <c r="J4643" t="s">
        <v>41</v>
      </c>
      <c r="K4643" t="s">
        <v>101</v>
      </c>
      <c r="L4643">
        <v>90000</v>
      </c>
      <c r="M4643" t="s">
        <v>5712</v>
      </c>
    </row>
    <row r="4644" spans="1:13">
      <c r="A4644">
        <v>6718</v>
      </c>
      <c r="B4644" t="s">
        <v>10</v>
      </c>
      <c r="C4644" s="16" t="s">
        <v>9847</v>
      </c>
      <c r="D4644">
        <f t="shared" si="0"/>
        <v>30</v>
      </c>
      <c r="E4644" t="str">
        <f t="shared" si="1"/>
        <v>$17,184,375</v>
      </c>
      <c r="F4644" t="str">
        <f t="shared" si="2"/>
        <v/>
      </c>
      <c r="G4644" t="str">
        <f t="shared" si="3"/>
        <v>$17,184,375</v>
      </c>
      <c r="H4644" t="s">
        <v>9848</v>
      </c>
      <c r="J4644" t="s">
        <v>43</v>
      </c>
      <c r="K4644" t="s">
        <v>101</v>
      </c>
      <c r="L4644">
        <v>17184375</v>
      </c>
      <c r="M4644" t="s">
        <v>4550</v>
      </c>
    </row>
    <row r="4645" spans="1:13">
      <c r="A4645">
        <v>6719</v>
      </c>
      <c r="B4645" t="s">
        <v>10</v>
      </c>
      <c r="C4645" s="16" t="s">
        <v>9849</v>
      </c>
      <c r="D4645">
        <f t="shared" si="0"/>
        <v>30</v>
      </c>
      <c r="E4645" t="str">
        <f t="shared" si="1"/>
        <v>$12,068,182</v>
      </c>
      <c r="F4645" t="str">
        <f t="shared" si="2"/>
        <v/>
      </c>
      <c r="G4645" t="str">
        <f t="shared" si="3"/>
        <v>$12,068,182</v>
      </c>
      <c r="H4645" t="s">
        <v>9850</v>
      </c>
      <c r="J4645" t="s">
        <v>43</v>
      </c>
      <c r="K4645" t="s">
        <v>101</v>
      </c>
      <c r="L4645">
        <v>12068182</v>
      </c>
      <c r="M4645" t="s">
        <v>2121</v>
      </c>
    </row>
    <row r="4646" spans="1:13">
      <c r="A4646">
        <v>6720</v>
      </c>
      <c r="B4646" t="s">
        <v>10</v>
      </c>
      <c r="C4646" s="16" t="s">
        <v>9851</v>
      </c>
      <c r="D4646">
        <f t="shared" si="0"/>
        <v>30</v>
      </c>
      <c r="E4646" t="str">
        <f t="shared" si="1"/>
        <v>$8,800,000</v>
      </c>
      <c r="F4646" t="str">
        <f t="shared" si="2"/>
        <v/>
      </c>
      <c r="G4646" t="str">
        <f t="shared" si="3"/>
        <v>$8,800,000</v>
      </c>
      <c r="H4646" t="s">
        <v>9852</v>
      </c>
      <c r="J4646" t="s">
        <v>43</v>
      </c>
      <c r="K4646" t="s">
        <v>101</v>
      </c>
      <c r="L4646">
        <v>8800000</v>
      </c>
      <c r="M4646" t="s">
        <v>2523</v>
      </c>
    </row>
    <row r="4647" spans="1:13">
      <c r="A4647">
        <v>6721</v>
      </c>
      <c r="B4647" t="s">
        <v>10</v>
      </c>
      <c r="C4647" s="16" t="s">
        <v>9853</v>
      </c>
      <c r="D4647">
        <f t="shared" si="0"/>
        <v>30</v>
      </c>
      <c r="E4647" t="str">
        <f t="shared" si="1"/>
        <v>$8,000,000</v>
      </c>
      <c r="F4647" t="str">
        <f t="shared" si="2"/>
        <v/>
      </c>
      <c r="G4647" t="str">
        <f t="shared" si="3"/>
        <v>$8,000,000</v>
      </c>
      <c r="H4647" t="s">
        <v>110</v>
      </c>
      <c r="J4647" t="s">
        <v>43</v>
      </c>
      <c r="K4647" t="s">
        <v>101</v>
      </c>
      <c r="L4647">
        <v>8000000</v>
      </c>
      <c r="M4647" t="s">
        <v>1517</v>
      </c>
    </row>
    <row r="4648" spans="1:13">
      <c r="A4648">
        <v>6722</v>
      </c>
      <c r="B4648" t="s">
        <v>10</v>
      </c>
      <c r="C4648" s="16" t="s">
        <v>9854</v>
      </c>
      <c r="D4648">
        <f t="shared" si="0"/>
        <v>30</v>
      </c>
      <c r="E4648" t="str">
        <f t="shared" si="1"/>
        <v>$4,694,041</v>
      </c>
      <c r="F4648" t="str">
        <f t="shared" si="2"/>
        <v/>
      </c>
      <c r="G4648" t="str">
        <f t="shared" si="3"/>
        <v>$4,694,041</v>
      </c>
      <c r="H4648" t="s">
        <v>9855</v>
      </c>
      <c r="J4648" t="s">
        <v>43</v>
      </c>
      <c r="K4648" t="s">
        <v>101</v>
      </c>
      <c r="L4648">
        <v>4694041</v>
      </c>
      <c r="M4648" t="s">
        <v>1050</v>
      </c>
    </row>
    <row r="4649" spans="1:13">
      <c r="A4649">
        <v>6723</v>
      </c>
      <c r="B4649" t="s">
        <v>10</v>
      </c>
      <c r="C4649" s="16" t="s">
        <v>9856</v>
      </c>
      <c r="D4649">
        <f t="shared" si="0"/>
        <v>30</v>
      </c>
      <c r="E4649" t="str">
        <f t="shared" si="1"/>
        <v>$4,571,428</v>
      </c>
      <c r="F4649" t="str">
        <f t="shared" si="2"/>
        <v/>
      </c>
      <c r="G4649" t="str">
        <f t="shared" si="3"/>
        <v>$4,571,428</v>
      </c>
      <c r="H4649" t="s">
        <v>9857</v>
      </c>
      <c r="J4649" t="s">
        <v>43</v>
      </c>
      <c r="K4649" t="s">
        <v>101</v>
      </c>
      <c r="L4649">
        <v>4571428</v>
      </c>
      <c r="M4649" t="s">
        <v>4745</v>
      </c>
    </row>
    <row r="4650" spans="1:13">
      <c r="A4650">
        <v>6724</v>
      </c>
      <c r="B4650" t="s">
        <v>10</v>
      </c>
      <c r="C4650" s="16" t="s">
        <v>9858</v>
      </c>
      <c r="D4650">
        <f t="shared" si="0"/>
        <v>30</v>
      </c>
      <c r="E4650" t="str">
        <f t="shared" si="1"/>
        <v>$4,000,000</v>
      </c>
      <c r="F4650" t="str">
        <f t="shared" si="2"/>
        <v/>
      </c>
      <c r="G4650" t="str">
        <f t="shared" si="3"/>
        <v>$4,000,000</v>
      </c>
      <c r="H4650" t="s">
        <v>116</v>
      </c>
      <c r="J4650" t="s">
        <v>43</v>
      </c>
      <c r="K4650" t="s">
        <v>101</v>
      </c>
      <c r="L4650">
        <v>4000000</v>
      </c>
      <c r="M4650" t="s">
        <v>2462</v>
      </c>
    </row>
    <row r="4651" spans="1:13">
      <c r="A4651">
        <v>6725</v>
      </c>
      <c r="B4651" t="s">
        <v>10</v>
      </c>
      <c r="C4651" s="16" t="s">
        <v>9859</v>
      </c>
      <c r="D4651">
        <f t="shared" si="0"/>
        <v>30</v>
      </c>
      <c r="E4651" t="str">
        <f t="shared" si="1"/>
        <v>$1,387,560</v>
      </c>
      <c r="F4651" t="str">
        <f t="shared" si="2"/>
        <v/>
      </c>
      <c r="G4651" t="str">
        <f t="shared" si="3"/>
        <v>$1,387,560</v>
      </c>
      <c r="H4651" t="s">
        <v>9860</v>
      </c>
      <c r="J4651" t="s">
        <v>43</v>
      </c>
      <c r="K4651" t="s">
        <v>101</v>
      </c>
      <c r="L4651">
        <v>1387560</v>
      </c>
      <c r="M4651" t="s">
        <v>362</v>
      </c>
    </row>
    <row r="4652" spans="1:13">
      <c r="A4652">
        <v>6726</v>
      </c>
      <c r="B4652" t="s">
        <v>10</v>
      </c>
      <c r="C4652" s="16" t="s">
        <v>9861</v>
      </c>
      <c r="D4652">
        <f t="shared" si="0"/>
        <v>30</v>
      </c>
      <c r="E4652" t="str">
        <f t="shared" si="1"/>
        <v>$1,330,000</v>
      </c>
      <c r="F4652" t="str">
        <f t="shared" si="2"/>
        <v/>
      </c>
      <c r="G4652" t="str">
        <f t="shared" si="3"/>
        <v>$1,330,000</v>
      </c>
      <c r="H4652" t="s">
        <v>3431</v>
      </c>
      <c r="J4652" t="s">
        <v>43</v>
      </c>
      <c r="K4652" t="s">
        <v>101</v>
      </c>
      <c r="L4652">
        <v>1330000</v>
      </c>
      <c r="M4652" t="s">
        <v>531</v>
      </c>
    </row>
    <row r="4653" spans="1:13">
      <c r="A4653">
        <v>6727</v>
      </c>
      <c r="B4653" t="s">
        <v>10</v>
      </c>
      <c r="C4653" s="16" t="s">
        <v>9862</v>
      </c>
      <c r="D4653">
        <f t="shared" si="0"/>
        <v>30</v>
      </c>
      <c r="E4653" t="str">
        <f t="shared" si="1"/>
        <v>$945,360</v>
      </c>
      <c r="F4653" t="str">
        <f t="shared" si="2"/>
        <v/>
      </c>
      <c r="G4653" t="str">
        <f t="shared" si="3"/>
        <v>$945,360</v>
      </c>
      <c r="H4653" t="s">
        <v>9863</v>
      </c>
      <c r="J4653" t="s">
        <v>43</v>
      </c>
      <c r="K4653" t="s">
        <v>101</v>
      </c>
      <c r="L4653">
        <v>945360</v>
      </c>
      <c r="M4653" t="s">
        <v>3519</v>
      </c>
    </row>
    <row r="4654" spans="1:13">
      <c r="A4654">
        <v>6728</v>
      </c>
      <c r="B4654" t="s">
        <v>10</v>
      </c>
      <c r="C4654" s="16" t="s">
        <v>9864</v>
      </c>
      <c r="D4654">
        <f t="shared" si="0"/>
        <v>30</v>
      </c>
      <c r="E4654" t="str">
        <f t="shared" si="1"/>
        <v>$865,063 [minimum, counts $744,551]</v>
      </c>
      <c r="F4654">
        <f t="shared" si="2"/>
        <v>9</v>
      </c>
      <c r="G4654" t="str">
        <f t="shared" si="3"/>
        <v>$865,063</v>
      </c>
      <c r="H4654" t="s">
        <v>9865</v>
      </c>
      <c r="J4654" t="s">
        <v>43</v>
      </c>
      <c r="K4654" t="s">
        <v>101</v>
      </c>
      <c r="L4654">
        <v>865063</v>
      </c>
      <c r="M4654" t="s">
        <v>4943</v>
      </c>
    </row>
    <row r="4655" spans="1:13">
      <c r="A4655">
        <v>6729</v>
      </c>
      <c r="B4655" t="s">
        <v>10</v>
      </c>
      <c r="C4655" s="16" t="s">
        <v>9866</v>
      </c>
      <c r="D4655">
        <f t="shared" si="0"/>
        <v>30</v>
      </c>
      <c r="E4655" t="str">
        <f t="shared" si="1"/>
        <v>$771,331 [minimum, counts $744,551]</v>
      </c>
      <c r="F4655">
        <f t="shared" si="2"/>
        <v>9</v>
      </c>
      <c r="G4655" t="str">
        <f t="shared" si="3"/>
        <v>$771,331</v>
      </c>
      <c r="H4655" t="s">
        <v>9867</v>
      </c>
      <c r="J4655" t="s">
        <v>43</v>
      </c>
      <c r="K4655" t="s">
        <v>101</v>
      </c>
      <c r="L4655">
        <v>771331</v>
      </c>
      <c r="M4655" t="s">
        <v>5211</v>
      </c>
    </row>
    <row r="4656" spans="1:13">
      <c r="A4656">
        <v>6730</v>
      </c>
      <c r="B4656" t="s">
        <v>10</v>
      </c>
      <c r="C4656" s="16" t="s">
        <v>9868</v>
      </c>
      <c r="D4656">
        <f t="shared" si="0"/>
        <v>30</v>
      </c>
      <c r="E4656" t="str">
        <f t="shared" si="1"/>
        <v>$412,718 [minimum]</v>
      </c>
      <c r="F4656">
        <f t="shared" si="2"/>
        <v>9</v>
      </c>
      <c r="G4656" t="str">
        <f t="shared" si="3"/>
        <v>$412,718</v>
      </c>
      <c r="H4656" t="s">
        <v>9689</v>
      </c>
      <c r="J4656" t="s">
        <v>43</v>
      </c>
      <c r="K4656" t="s">
        <v>101</v>
      </c>
      <c r="L4656">
        <v>412718</v>
      </c>
      <c r="M4656" t="s">
        <v>6196</v>
      </c>
    </row>
    <row r="4657" spans="1:13">
      <c r="A4657">
        <v>6731</v>
      </c>
      <c r="B4657" t="s">
        <v>10</v>
      </c>
      <c r="C4657" s="16" t="s">
        <v>9869</v>
      </c>
      <c r="D4657">
        <f t="shared" si="0"/>
        <v>30</v>
      </c>
      <c r="E4657" t="str">
        <f t="shared" si="1"/>
        <v>$412,718 [released 12/22]</v>
      </c>
      <c r="F4657">
        <f t="shared" si="2"/>
        <v>9</v>
      </c>
      <c r="G4657" t="str">
        <f t="shared" si="3"/>
        <v>$412,718</v>
      </c>
      <c r="H4657" t="s">
        <v>9689</v>
      </c>
      <c r="J4657" t="s">
        <v>43</v>
      </c>
      <c r="K4657" t="s">
        <v>101</v>
      </c>
      <c r="L4657">
        <v>412718</v>
      </c>
      <c r="M4657" t="s">
        <v>5187</v>
      </c>
    </row>
    <row r="4658" spans="1:13">
      <c r="A4658">
        <v>6732</v>
      </c>
      <c r="B4658" t="s">
        <v>10</v>
      </c>
      <c r="C4658" s="16" t="s">
        <v>9870</v>
      </c>
      <c r="D4658">
        <f t="shared" si="0"/>
        <v>30</v>
      </c>
      <c r="E4658" t="str">
        <f t="shared" si="1"/>
        <v>$75,000 [released 10/8/06]</v>
      </c>
      <c r="F4658">
        <f t="shared" si="2"/>
        <v>8</v>
      </c>
      <c r="G4658" t="str">
        <f t="shared" si="3"/>
        <v>$75,000</v>
      </c>
      <c r="H4658" t="s">
        <v>9871</v>
      </c>
      <c r="J4658" t="s">
        <v>43</v>
      </c>
      <c r="K4658" t="s">
        <v>101</v>
      </c>
      <c r="L4658">
        <v>75000</v>
      </c>
      <c r="M4658" t="s">
        <v>5276</v>
      </c>
    </row>
    <row r="4659" spans="1:13">
      <c r="A4659">
        <v>6734</v>
      </c>
      <c r="B4659" t="s">
        <v>10</v>
      </c>
      <c r="C4659" s="16" t="s">
        <v>9872</v>
      </c>
      <c r="D4659">
        <f t="shared" si="0"/>
        <v>30</v>
      </c>
      <c r="E4659" t="str">
        <f t="shared" si="1"/>
        <v>$11,650,000</v>
      </c>
      <c r="F4659" t="str">
        <f t="shared" si="2"/>
        <v/>
      </c>
      <c r="G4659" t="str">
        <f t="shared" si="3"/>
        <v>$11,650,000</v>
      </c>
      <c r="H4659" t="s">
        <v>9873</v>
      </c>
      <c r="J4659" t="s">
        <v>45</v>
      </c>
      <c r="K4659" t="s">
        <v>101</v>
      </c>
      <c r="L4659">
        <v>11650000</v>
      </c>
      <c r="M4659" t="s">
        <v>4198</v>
      </c>
    </row>
    <row r="4660" spans="1:13">
      <c r="A4660">
        <v>6735</v>
      </c>
      <c r="B4660" t="s">
        <v>10</v>
      </c>
      <c r="C4660" s="16" t="s">
        <v>9874</v>
      </c>
      <c r="D4660">
        <f t="shared" si="0"/>
        <v>30</v>
      </c>
      <c r="E4660" t="str">
        <f t="shared" si="1"/>
        <v>$9,187,500</v>
      </c>
      <c r="F4660" t="str">
        <f t="shared" si="2"/>
        <v/>
      </c>
      <c r="G4660" t="str">
        <f t="shared" si="3"/>
        <v>$9,187,500</v>
      </c>
      <c r="H4660" t="s">
        <v>9875</v>
      </c>
      <c r="J4660" t="s">
        <v>45</v>
      </c>
      <c r="K4660" t="s">
        <v>101</v>
      </c>
      <c r="L4660">
        <v>9187500</v>
      </c>
      <c r="M4660" t="s">
        <v>3745</v>
      </c>
    </row>
    <row r="4661" spans="1:13">
      <c r="A4661">
        <v>6736</v>
      </c>
      <c r="B4661" t="s">
        <v>10</v>
      </c>
      <c r="C4661" s="16" t="s">
        <v>9876</v>
      </c>
      <c r="D4661">
        <f t="shared" si="0"/>
        <v>30</v>
      </c>
      <c r="E4661" t="str">
        <f t="shared" si="1"/>
        <v>$7,851,240</v>
      </c>
      <c r="F4661" t="str">
        <f t="shared" si="2"/>
        <v/>
      </c>
      <c r="G4661" t="str">
        <f t="shared" si="3"/>
        <v>$7,851,240</v>
      </c>
      <c r="H4661" t="s">
        <v>9877</v>
      </c>
      <c r="J4661" t="s">
        <v>45</v>
      </c>
      <c r="K4661" t="s">
        <v>101</v>
      </c>
      <c r="L4661">
        <v>7851240</v>
      </c>
      <c r="M4661" t="s">
        <v>972</v>
      </c>
    </row>
    <row r="4662" spans="1:13">
      <c r="A4662">
        <v>6737</v>
      </c>
      <c r="B4662" t="s">
        <v>10</v>
      </c>
      <c r="C4662" s="16" t="s">
        <v>9878</v>
      </c>
      <c r="D4662">
        <f t="shared" si="0"/>
        <v>30</v>
      </c>
      <c r="E4662" t="str">
        <f t="shared" si="1"/>
        <v>$6,364,400</v>
      </c>
      <c r="F4662" t="str">
        <f t="shared" si="2"/>
        <v/>
      </c>
      <c r="G4662" t="str">
        <f t="shared" si="3"/>
        <v>$6,364,400</v>
      </c>
      <c r="H4662" t="s">
        <v>9879</v>
      </c>
      <c r="J4662" t="s">
        <v>45</v>
      </c>
      <c r="K4662" t="s">
        <v>101</v>
      </c>
      <c r="L4662">
        <v>6364400</v>
      </c>
      <c r="M4662" t="s">
        <v>2887</v>
      </c>
    </row>
    <row r="4663" spans="1:13">
      <c r="A4663">
        <v>6738</v>
      </c>
      <c r="B4663" t="s">
        <v>10</v>
      </c>
      <c r="C4663" s="16" t="s">
        <v>9880</v>
      </c>
      <c r="D4663">
        <f t="shared" si="0"/>
        <v>30</v>
      </c>
      <c r="E4663" t="str">
        <f t="shared" si="1"/>
        <v>$5,883,600</v>
      </c>
      <c r="F4663" t="str">
        <f t="shared" si="2"/>
        <v/>
      </c>
      <c r="G4663" t="str">
        <f t="shared" si="3"/>
        <v>$5,883,600</v>
      </c>
      <c r="H4663" t="s">
        <v>9131</v>
      </c>
      <c r="J4663" t="s">
        <v>45</v>
      </c>
      <c r="K4663" t="s">
        <v>101</v>
      </c>
      <c r="L4663">
        <v>5883600</v>
      </c>
      <c r="M4663" t="s">
        <v>4616</v>
      </c>
    </row>
    <row r="4664" spans="1:13">
      <c r="A4664">
        <v>6739</v>
      </c>
      <c r="B4664" t="s">
        <v>10</v>
      </c>
      <c r="C4664" s="16" t="s">
        <v>9881</v>
      </c>
      <c r="D4664">
        <f t="shared" si="0"/>
        <v>30</v>
      </c>
      <c r="E4664" t="str">
        <f t="shared" si="1"/>
        <v>$5,215,000</v>
      </c>
      <c r="F4664" t="str">
        <f t="shared" si="2"/>
        <v/>
      </c>
      <c r="G4664" t="str">
        <f t="shared" si="3"/>
        <v>$5,215,000</v>
      </c>
      <c r="H4664" t="s">
        <v>9882</v>
      </c>
      <c r="J4664" t="s">
        <v>45</v>
      </c>
      <c r="K4664" t="s">
        <v>101</v>
      </c>
      <c r="L4664">
        <v>5215000</v>
      </c>
      <c r="M4664" t="s">
        <v>1131</v>
      </c>
    </row>
    <row r="4665" spans="1:13">
      <c r="A4665">
        <v>6740</v>
      </c>
      <c r="B4665" t="s">
        <v>10</v>
      </c>
      <c r="C4665" s="16" t="s">
        <v>9883</v>
      </c>
      <c r="D4665">
        <f t="shared" si="0"/>
        <v>30</v>
      </c>
      <c r="E4665" t="str">
        <f t="shared" si="1"/>
        <v>$3,500,000</v>
      </c>
      <c r="F4665" t="str">
        <f t="shared" si="2"/>
        <v/>
      </c>
      <c r="G4665" t="str">
        <f t="shared" si="3"/>
        <v>$3,500,000</v>
      </c>
      <c r="H4665" t="s">
        <v>2383</v>
      </c>
      <c r="J4665" t="s">
        <v>45</v>
      </c>
      <c r="K4665" t="s">
        <v>101</v>
      </c>
      <c r="L4665">
        <v>3500000</v>
      </c>
      <c r="M4665" t="s">
        <v>4850</v>
      </c>
    </row>
    <row r="4666" spans="1:13">
      <c r="A4666">
        <v>6741</v>
      </c>
      <c r="B4666" t="s">
        <v>10</v>
      </c>
      <c r="C4666" s="16" t="s">
        <v>9079</v>
      </c>
      <c r="D4666">
        <f t="shared" si="0"/>
        <v>30</v>
      </c>
      <c r="E4666" t="str">
        <f t="shared" si="1"/>
        <v>$2,250,000</v>
      </c>
      <c r="F4666" t="str">
        <f t="shared" si="2"/>
        <v/>
      </c>
      <c r="G4666" t="str">
        <f t="shared" si="3"/>
        <v>$2,250,000</v>
      </c>
      <c r="H4666" t="s">
        <v>329</v>
      </c>
      <c r="J4666" t="s">
        <v>45</v>
      </c>
      <c r="K4666" t="s">
        <v>101</v>
      </c>
      <c r="L4666">
        <v>2250000</v>
      </c>
      <c r="M4666" t="s">
        <v>5511</v>
      </c>
    </row>
    <row r="4667" spans="1:13">
      <c r="A4667">
        <v>6742</v>
      </c>
      <c r="B4667" t="s">
        <v>10</v>
      </c>
      <c r="C4667" s="16" t="s">
        <v>9884</v>
      </c>
      <c r="D4667">
        <f t="shared" si="0"/>
        <v>30</v>
      </c>
      <c r="E4667" t="str">
        <f t="shared" si="1"/>
        <v>$1,750,000</v>
      </c>
      <c r="F4667" t="str">
        <f t="shared" si="2"/>
        <v/>
      </c>
      <c r="G4667" t="str">
        <f t="shared" si="3"/>
        <v>$1,750,000</v>
      </c>
      <c r="H4667" t="s">
        <v>1612</v>
      </c>
      <c r="J4667" t="s">
        <v>45</v>
      </c>
      <c r="K4667" t="s">
        <v>101</v>
      </c>
      <c r="L4667">
        <v>1750000</v>
      </c>
      <c r="M4667" t="s">
        <v>5074</v>
      </c>
    </row>
    <row r="4668" spans="1:13">
      <c r="A4668">
        <v>6743</v>
      </c>
      <c r="B4668" t="s">
        <v>10</v>
      </c>
      <c r="C4668" s="16" t="s">
        <v>9885</v>
      </c>
      <c r="D4668">
        <f t="shared" si="0"/>
        <v>30</v>
      </c>
      <c r="E4668" t="str">
        <f t="shared" si="1"/>
        <v>$1,037,280</v>
      </c>
      <c r="F4668" t="str">
        <f t="shared" si="2"/>
        <v/>
      </c>
      <c r="G4668" t="str">
        <f t="shared" si="3"/>
        <v>$1,037,280</v>
      </c>
      <c r="H4668" t="s">
        <v>9722</v>
      </c>
      <c r="J4668" t="s">
        <v>45</v>
      </c>
      <c r="K4668" t="s">
        <v>101</v>
      </c>
      <c r="L4668">
        <v>1037280</v>
      </c>
      <c r="M4668" t="s">
        <v>1931</v>
      </c>
    </row>
    <row r="4669" spans="1:13">
      <c r="A4669">
        <v>6744</v>
      </c>
      <c r="B4669" t="s">
        <v>10</v>
      </c>
      <c r="C4669" s="16" t="s">
        <v>9886</v>
      </c>
      <c r="D4669">
        <f t="shared" si="0"/>
        <v>30</v>
      </c>
      <c r="E4669" t="str">
        <f t="shared" si="1"/>
        <v>$973,440</v>
      </c>
      <c r="F4669" t="str">
        <f t="shared" si="2"/>
        <v/>
      </c>
      <c r="G4669" t="str">
        <f t="shared" si="3"/>
        <v>$973,440</v>
      </c>
      <c r="H4669" t="s">
        <v>9887</v>
      </c>
      <c r="J4669" t="s">
        <v>45</v>
      </c>
      <c r="K4669" t="s">
        <v>101</v>
      </c>
      <c r="L4669">
        <v>973440</v>
      </c>
      <c r="M4669" t="s">
        <v>1699</v>
      </c>
    </row>
    <row r="4670" spans="1:13">
      <c r="A4670">
        <v>6745</v>
      </c>
      <c r="B4670" t="s">
        <v>10</v>
      </c>
      <c r="C4670" s="16" t="s">
        <v>9888</v>
      </c>
      <c r="D4670">
        <f t="shared" si="0"/>
        <v>30</v>
      </c>
      <c r="E4670" t="str">
        <f t="shared" si="1"/>
        <v>$839,209 [released 7/31/06]</v>
      </c>
      <c r="F4670">
        <f t="shared" si="2"/>
        <v>9</v>
      </c>
      <c r="G4670" t="str">
        <f t="shared" si="3"/>
        <v>$839,209</v>
      </c>
      <c r="H4670" t="s">
        <v>9889</v>
      </c>
      <c r="J4670" t="s">
        <v>45</v>
      </c>
      <c r="K4670" t="s">
        <v>101</v>
      </c>
      <c r="L4670">
        <v>839209</v>
      </c>
      <c r="M4670" t="s">
        <v>4536</v>
      </c>
    </row>
    <row r="4671" spans="1:13">
      <c r="A4671">
        <v>6746</v>
      </c>
      <c r="B4671" t="s">
        <v>10</v>
      </c>
      <c r="C4671" s="16" t="s">
        <v>9890</v>
      </c>
      <c r="D4671">
        <f t="shared" si="0"/>
        <v>30</v>
      </c>
      <c r="E4671" t="str">
        <f t="shared" si="1"/>
        <v>$771,331</v>
      </c>
      <c r="F4671" t="str">
        <f t="shared" si="2"/>
        <v/>
      </c>
      <c r="G4671" t="str">
        <f t="shared" si="3"/>
        <v>$771,331</v>
      </c>
      <c r="H4671" t="s">
        <v>9891</v>
      </c>
      <c r="J4671" t="s">
        <v>45</v>
      </c>
      <c r="K4671" t="s">
        <v>101</v>
      </c>
      <c r="L4671">
        <v>771331</v>
      </c>
      <c r="M4671" t="s">
        <v>5894</v>
      </c>
    </row>
    <row r="4672" spans="1:13">
      <c r="A4672">
        <v>6747</v>
      </c>
      <c r="B4672" t="s">
        <v>10</v>
      </c>
      <c r="C4672" s="16" t="s">
        <v>9892</v>
      </c>
      <c r="D4672">
        <f t="shared" si="0"/>
        <v>30</v>
      </c>
      <c r="E4672" t="str">
        <f t="shared" si="1"/>
        <v>$661,024 [min, counts $417,675, s 1/16]</v>
      </c>
      <c r="F4672">
        <f t="shared" si="2"/>
        <v>9</v>
      </c>
      <c r="G4672" t="str">
        <f t="shared" si="3"/>
        <v>$661,024</v>
      </c>
      <c r="H4672" t="s">
        <v>9893</v>
      </c>
      <c r="J4672" t="s">
        <v>45</v>
      </c>
      <c r="K4672" t="s">
        <v>101</v>
      </c>
      <c r="L4672">
        <v>661024</v>
      </c>
      <c r="M4672" t="s">
        <v>4803</v>
      </c>
    </row>
    <row r="4673" spans="1:13">
      <c r="A4673">
        <v>6748</v>
      </c>
      <c r="B4673" t="s">
        <v>10</v>
      </c>
      <c r="C4673" s="16" t="s">
        <v>9894</v>
      </c>
      <c r="D4673">
        <f t="shared" si="0"/>
        <v>30</v>
      </c>
      <c r="E4673" t="str">
        <f t="shared" si="1"/>
        <v>$664,209 [minimum]</v>
      </c>
      <c r="F4673">
        <f t="shared" si="2"/>
        <v>9</v>
      </c>
      <c r="G4673" t="str">
        <f t="shared" si="3"/>
        <v>$664,209</v>
      </c>
      <c r="H4673" t="s">
        <v>9683</v>
      </c>
      <c r="J4673" t="s">
        <v>45</v>
      </c>
      <c r="K4673" t="s">
        <v>101</v>
      </c>
      <c r="L4673">
        <v>664209</v>
      </c>
      <c r="M4673" t="s">
        <v>150</v>
      </c>
    </row>
    <row r="4674" spans="1:13">
      <c r="A4674">
        <v>6749</v>
      </c>
      <c r="B4674" t="s">
        <v>10</v>
      </c>
      <c r="C4674" s="16" t="s">
        <v>9895</v>
      </c>
      <c r="D4674">
        <f t="shared" si="0"/>
        <v>30</v>
      </c>
      <c r="E4674" t="str">
        <f t="shared" si="1"/>
        <v>$412,718 [minimum]</v>
      </c>
      <c r="F4674">
        <f t="shared" si="2"/>
        <v>9</v>
      </c>
      <c r="G4674" t="str">
        <f t="shared" si="3"/>
        <v>$412,718</v>
      </c>
      <c r="H4674" t="s">
        <v>9689</v>
      </c>
      <c r="J4674" t="s">
        <v>45</v>
      </c>
      <c r="K4674" t="s">
        <v>101</v>
      </c>
      <c r="L4674">
        <v>412718</v>
      </c>
      <c r="M4674" t="s">
        <v>6180</v>
      </c>
    </row>
    <row r="4675" spans="1:13">
      <c r="A4675">
        <v>6751</v>
      </c>
      <c r="B4675" t="s">
        <v>10</v>
      </c>
      <c r="C4675" s="16" t="s">
        <v>9896</v>
      </c>
      <c r="D4675">
        <f t="shared" si="0"/>
        <v>30</v>
      </c>
      <c r="E4675" t="str">
        <f t="shared" si="1"/>
        <v>$15,070,000</v>
      </c>
      <c r="F4675" t="str">
        <f t="shared" si="2"/>
        <v/>
      </c>
      <c r="G4675" t="str">
        <f t="shared" si="3"/>
        <v>$15,070,000</v>
      </c>
      <c r="H4675" t="s">
        <v>9489</v>
      </c>
      <c r="J4675" t="s">
        <v>46</v>
      </c>
      <c r="K4675" t="s">
        <v>101</v>
      </c>
      <c r="L4675">
        <v>15070000</v>
      </c>
      <c r="M4675" t="s">
        <v>3765</v>
      </c>
    </row>
    <row r="4676" spans="1:13">
      <c r="A4676">
        <v>6752</v>
      </c>
      <c r="B4676" t="s">
        <v>10</v>
      </c>
      <c r="C4676" s="16" t="s">
        <v>9897</v>
      </c>
      <c r="D4676">
        <f t="shared" si="0"/>
        <v>30</v>
      </c>
      <c r="E4676" t="str">
        <f t="shared" si="1"/>
        <v>$9,999,999</v>
      </c>
      <c r="F4676" t="str">
        <f t="shared" si="2"/>
        <v/>
      </c>
      <c r="G4676" t="str">
        <f t="shared" si="3"/>
        <v>$9,999,999</v>
      </c>
      <c r="H4676" t="s">
        <v>9898</v>
      </c>
      <c r="J4676" t="s">
        <v>46</v>
      </c>
      <c r="K4676" t="s">
        <v>101</v>
      </c>
      <c r="L4676">
        <v>9999999</v>
      </c>
      <c r="M4676" t="s">
        <v>2316</v>
      </c>
    </row>
    <row r="4677" spans="1:13">
      <c r="A4677">
        <v>6753</v>
      </c>
      <c r="B4677" t="s">
        <v>10</v>
      </c>
      <c r="C4677" s="16" t="s">
        <v>9899</v>
      </c>
      <c r="D4677">
        <f t="shared" si="0"/>
        <v>30</v>
      </c>
      <c r="E4677" t="str">
        <f t="shared" si="1"/>
        <v>$8,125,000</v>
      </c>
      <c r="F4677" t="str">
        <f t="shared" si="2"/>
        <v/>
      </c>
      <c r="G4677" t="str">
        <f t="shared" si="3"/>
        <v>$8,125,000</v>
      </c>
      <c r="H4677" t="s">
        <v>9900</v>
      </c>
      <c r="J4677" t="s">
        <v>46</v>
      </c>
      <c r="K4677" t="s">
        <v>101</v>
      </c>
      <c r="L4677">
        <v>8125000</v>
      </c>
      <c r="M4677" t="s">
        <v>4520</v>
      </c>
    </row>
    <row r="4678" spans="1:13">
      <c r="A4678">
        <v>6754</v>
      </c>
      <c r="B4678" t="s">
        <v>10</v>
      </c>
      <c r="C4678" s="16" t="s">
        <v>9901</v>
      </c>
      <c r="D4678">
        <f t="shared" si="0"/>
        <v>30</v>
      </c>
      <c r="E4678" t="str">
        <f t="shared" si="1"/>
        <v>$7,625,000</v>
      </c>
      <c r="F4678" t="str">
        <f t="shared" si="2"/>
        <v/>
      </c>
      <c r="G4678" t="str">
        <f t="shared" si="3"/>
        <v>$7,625,000</v>
      </c>
      <c r="H4678" t="s">
        <v>9902</v>
      </c>
      <c r="J4678" t="s">
        <v>46</v>
      </c>
      <c r="K4678" t="s">
        <v>101</v>
      </c>
      <c r="L4678">
        <v>7625000</v>
      </c>
      <c r="M4678" t="s">
        <v>2282</v>
      </c>
    </row>
    <row r="4679" spans="1:13">
      <c r="A4679">
        <v>6755</v>
      </c>
      <c r="B4679" t="s">
        <v>10</v>
      </c>
      <c r="C4679" s="16" t="s">
        <v>9903</v>
      </c>
      <c r="D4679">
        <f t="shared" si="0"/>
        <v>30</v>
      </c>
      <c r="E4679" t="str">
        <f t="shared" si="1"/>
        <v>$6,120,000</v>
      </c>
      <c r="F4679" t="str">
        <f t="shared" si="2"/>
        <v/>
      </c>
      <c r="G4679" t="str">
        <f t="shared" si="3"/>
        <v>$6,120,000</v>
      </c>
      <c r="H4679" t="s">
        <v>9904</v>
      </c>
      <c r="J4679" t="s">
        <v>46</v>
      </c>
      <c r="K4679" t="s">
        <v>101</v>
      </c>
      <c r="L4679">
        <v>6120000</v>
      </c>
      <c r="M4679" t="s">
        <v>3020</v>
      </c>
    </row>
    <row r="4680" spans="1:13">
      <c r="A4680">
        <v>6756</v>
      </c>
      <c r="B4680" t="s">
        <v>10</v>
      </c>
      <c r="C4680" s="16" t="s">
        <v>9905</v>
      </c>
      <c r="D4680">
        <f t="shared" si="0"/>
        <v>30</v>
      </c>
      <c r="E4680" t="str">
        <f t="shared" si="1"/>
        <v>$4,000,000</v>
      </c>
      <c r="F4680" t="str">
        <f t="shared" si="2"/>
        <v/>
      </c>
      <c r="G4680" t="str">
        <f t="shared" si="3"/>
        <v>$4,000,000</v>
      </c>
      <c r="H4680" t="s">
        <v>116</v>
      </c>
      <c r="J4680" t="s">
        <v>46</v>
      </c>
      <c r="K4680" t="s">
        <v>101</v>
      </c>
      <c r="L4680">
        <v>4000000</v>
      </c>
      <c r="M4680" t="s">
        <v>5929</v>
      </c>
    </row>
    <row r="4681" spans="1:13">
      <c r="A4681">
        <v>6757</v>
      </c>
      <c r="B4681" t="s">
        <v>10</v>
      </c>
      <c r="C4681" s="16" t="s">
        <v>9906</v>
      </c>
      <c r="D4681">
        <f t="shared" si="0"/>
        <v>30</v>
      </c>
      <c r="E4681" t="str">
        <f t="shared" si="1"/>
        <v>$2,535,260</v>
      </c>
      <c r="F4681" t="str">
        <f t="shared" si="2"/>
        <v/>
      </c>
      <c r="G4681" t="str">
        <f t="shared" si="3"/>
        <v>$2,535,260</v>
      </c>
      <c r="H4681" t="s">
        <v>9907</v>
      </c>
      <c r="J4681" t="s">
        <v>46</v>
      </c>
      <c r="K4681" t="s">
        <v>101</v>
      </c>
      <c r="L4681">
        <v>2535260</v>
      </c>
      <c r="M4681" t="s">
        <v>4424</v>
      </c>
    </row>
    <row r="4682" spans="1:13">
      <c r="A4682">
        <v>6758</v>
      </c>
      <c r="B4682" t="s">
        <v>10</v>
      </c>
      <c r="C4682" s="16" t="s">
        <v>9908</v>
      </c>
      <c r="D4682">
        <f t="shared" si="0"/>
        <v>30</v>
      </c>
      <c r="E4682" t="str">
        <f t="shared" si="1"/>
        <v>$2,157,097</v>
      </c>
      <c r="F4682" t="str">
        <f t="shared" si="2"/>
        <v/>
      </c>
      <c r="G4682" t="str">
        <f t="shared" si="3"/>
        <v>$2,157,097</v>
      </c>
      <c r="H4682" t="s">
        <v>9909</v>
      </c>
      <c r="J4682" t="s">
        <v>46</v>
      </c>
      <c r="K4682" t="s">
        <v>101</v>
      </c>
      <c r="L4682">
        <v>2157097</v>
      </c>
      <c r="M4682" t="s">
        <v>6205</v>
      </c>
    </row>
    <row r="4683" spans="1:13">
      <c r="A4683">
        <v>6759</v>
      </c>
      <c r="B4683" t="s">
        <v>10</v>
      </c>
      <c r="C4683" s="16" t="s">
        <v>9910</v>
      </c>
      <c r="D4683">
        <f t="shared" si="0"/>
        <v>30</v>
      </c>
      <c r="E4683" t="str">
        <f t="shared" si="1"/>
        <v>$2,061,720</v>
      </c>
      <c r="F4683" t="str">
        <f t="shared" si="2"/>
        <v/>
      </c>
      <c r="G4683" t="str">
        <f t="shared" si="3"/>
        <v>$2,061,720</v>
      </c>
      <c r="H4683" t="s">
        <v>9911</v>
      </c>
      <c r="J4683" t="s">
        <v>46</v>
      </c>
      <c r="K4683" t="s">
        <v>101</v>
      </c>
      <c r="L4683">
        <v>2061720</v>
      </c>
      <c r="M4683" t="s">
        <v>5755</v>
      </c>
    </row>
    <row r="4684" spans="1:13">
      <c r="A4684">
        <v>6760</v>
      </c>
      <c r="B4684" t="s">
        <v>10</v>
      </c>
      <c r="C4684" s="16" t="s">
        <v>9912</v>
      </c>
      <c r="D4684">
        <f t="shared" si="0"/>
        <v>30</v>
      </c>
      <c r="E4684" t="str">
        <f t="shared" si="1"/>
        <v>$1,986,960</v>
      </c>
      <c r="F4684" t="str">
        <f t="shared" si="2"/>
        <v/>
      </c>
      <c r="G4684" t="str">
        <f t="shared" si="3"/>
        <v>$1,986,960</v>
      </c>
      <c r="H4684" t="s">
        <v>9913</v>
      </c>
      <c r="J4684" t="s">
        <v>46</v>
      </c>
      <c r="K4684" t="s">
        <v>101</v>
      </c>
      <c r="L4684">
        <v>1986960</v>
      </c>
      <c r="M4684" t="s">
        <v>3542</v>
      </c>
    </row>
    <row r="4685" spans="1:13">
      <c r="A4685">
        <v>6761</v>
      </c>
      <c r="B4685" t="s">
        <v>10</v>
      </c>
      <c r="C4685" s="16" t="s">
        <v>9914</v>
      </c>
      <c r="D4685">
        <f t="shared" si="0"/>
        <v>30</v>
      </c>
      <c r="E4685" t="str">
        <f t="shared" si="1"/>
        <v>$771,331 [minimum, counts $744,551]</v>
      </c>
      <c r="F4685">
        <f t="shared" si="2"/>
        <v>9</v>
      </c>
      <c r="G4685" t="str">
        <f t="shared" si="3"/>
        <v>$771,331</v>
      </c>
      <c r="H4685" t="s">
        <v>9867</v>
      </c>
      <c r="J4685" t="s">
        <v>46</v>
      </c>
      <c r="K4685" t="s">
        <v>101</v>
      </c>
      <c r="L4685">
        <v>771331</v>
      </c>
      <c r="M4685" t="s">
        <v>815</v>
      </c>
    </row>
    <row r="4686" spans="1:13">
      <c r="A4686">
        <v>6762</v>
      </c>
      <c r="B4686" t="s">
        <v>10</v>
      </c>
      <c r="C4686" s="16" t="s">
        <v>9915</v>
      </c>
      <c r="D4686">
        <f t="shared" si="0"/>
        <v>30</v>
      </c>
      <c r="E4686" t="str">
        <f t="shared" si="1"/>
        <v>$771,331 [minimum, released 11/20]</v>
      </c>
      <c r="F4686">
        <f t="shared" si="2"/>
        <v>9</v>
      </c>
      <c r="G4686" t="str">
        <f t="shared" si="3"/>
        <v>$771,331</v>
      </c>
      <c r="H4686" t="s">
        <v>9867</v>
      </c>
      <c r="J4686" t="s">
        <v>46</v>
      </c>
      <c r="K4686" t="s">
        <v>101</v>
      </c>
      <c r="L4686">
        <v>771331</v>
      </c>
      <c r="M4686" t="s">
        <v>4849</v>
      </c>
    </row>
    <row r="4687" spans="1:13">
      <c r="A4687">
        <v>6763</v>
      </c>
      <c r="B4687" t="s">
        <v>10</v>
      </c>
      <c r="C4687" s="16" t="s">
        <v>9916</v>
      </c>
      <c r="D4687">
        <f t="shared" si="0"/>
        <v>30</v>
      </c>
      <c r="E4687" t="str">
        <f t="shared" si="1"/>
        <v>$744,551 [minimum]</v>
      </c>
      <c r="F4687">
        <f t="shared" si="2"/>
        <v>9</v>
      </c>
      <c r="G4687" t="str">
        <f t="shared" si="3"/>
        <v>$744,551</v>
      </c>
      <c r="H4687" t="s">
        <v>9680</v>
      </c>
      <c r="J4687" t="s">
        <v>46</v>
      </c>
      <c r="K4687" t="s">
        <v>101</v>
      </c>
      <c r="L4687">
        <v>744551</v>
      </c>
      <c r="M4687" t="s">
        <v>2964</v>
      </c>
    </row>
    <row r="4688" spans="1:13">
      <c r="A4688">
        <v>6764</v>
      </c>
      <c r="B4688" t="s">
        <v>10</v>
      </c>
      <c r="C4688" s="16" t="s">
        <v>9917</v>
      </c>
      <c r="D4688">
        <f t="shared" si="0"/>
        <v>30</v>
      </c>
      <c r="E4688" t="str">
        <f t="shared" si="1"/>
        <v>$676,800 [released 10/26/06]</v>
      </c>
      <c r="F4688">
        <f t="shared" si="2"/>
        <v>9</v>
      </c>
      <c r="G4688" t="str">
        <f t="shared" si="3"/>
        <v>$676,800</v>
      </c>
      <c r="H4688" t="s">
        <v>9918</v>
      </c>
      <c r="J4688" t="s">
        <v>46</v>
      </c>
      <c r="K4688" t="s">
        <v>101</v>
      </c>
      <c r="L4688">
        <v>676800</v>
      </c>
      <c r="M4688" t="s">
        <v>4568</v>
      </c>
    </row>
    <row r="4689" spans="1:13">
      <c r="A4689">
        <v>6765</v>
      </c>
      <c r="B4689" t="s">
        <v>10</v>
      </c>
      <c r="C4689" s="16" t="s">
        <v>9919</v>
      </c>
      <c r="D4689">
        <f t="shared" si="0"/>
        <v>30</v>
      </c>
      <c r="E4689" t="str">
        <f t="shared" si="1"/>
        <v>$664,209 [minimum]</v>
      </c>
      <c r="F4689">
        <f t="shared" si="2"/>
        <v>9</v>
      </c>
      <c r="G4689" t="str">
        <f t="shared" si="3"/>
        <v>$664,209</v>
      </c>
      <c r="H4689" t="s">
        <v>9683</v>
      </c>
      <c r="J4689" t="s">
        <v>46</v>
      </c>
      <c r="K4689" t="s">
        <v>101</v>
      </c>
      <c r="L4689">
        <v>664209</v>
      </c>
      <c r="M4689" t="s">
        <v>657</v>
      </c>
    </row>
    <row r="4690" spans="1:13">
      <c r="A4690">
        <v>6766</v>
      </c>
      <c r="B4690" t="s">
        <v>10</v>
      </c>
      <c r="C4690" s="16" t="s">
        <v>9920</v>
      </c>
      <c r="D4690">
        <f t="shared" si="0"/>
        <v>30</v>
      </c>
      <c r="E4690" t="str">
        <f t="shared" si="1"/>
        <v>$664,209 [minimum, released 10/27/06]</v>
      </c>
      <c r="F4690">
        <f t="shared" si="2"/>
        <v>9</v>
      </c>
      <c r="G4690" t="str">
        <f t="shared" si="3"/>
        <v>$664,209</v>
      </c>
      <c r="H4690" t="s">
        <v>9683</v>
      </c>
      <c r="J4690" t="s">
        <v>46</v>
      </c>
      <c r="K4690" t="s">
        <v>101</v>
      </c>
      <c r="L4690">
        <v>664209</v>
      </c>
      <c r="M4690" t="s">
        <v>4802</v>
      </c>
    </row>
    <row r="4691" spans="1:13">
      <c r="A4691">
        <v>6767</v>
      </c>
      <c r="B4691" t="s">
        <v>10</v>
      </c>
      <c r="C4691" s="16" t="s">
        <v>9921</v>
      </c>
      <c r="D4691">
        <f t="shared" si="0"/>
        <v>30</v>
      </c>
      <c r="E4691" t="str">
        <f t="shared" si="1"/>
        <v>$500,000 [released 10/3/06]</v>
      </c>
      <c r="F4691">
        <f t="shared" si="2"/>
        <v>9</v>
      </c>
      <c r="G4691" t="str">
        <f t="shared" si="3"/>
        <v>$500,000</v>
      </c>
      <c r="H4691" t="s">
        <v>9365</v>
      </c>
      <c r="J4691" t="s">
        <v>46</v>
      </c>
      <c r="K4691" t="s">
        <v>101</v>
      </c>
      <c r="L4691">
        <v>500000</v>
      </c>
      <c r="M4691" t="s">
        <v>4960</v>
      </c>
    </row>
    <row r="4692" spans="1:13">
      <c r="A4692">
        <v>6768</v>
      </c>
      <c r="B4692" t="s">
        <v>10</v>
      </c>
      <c r="C4692" s="16" t="s">
        <v>9922</v>
      </c>
      <c r="D4692">
        <f t="shared" si="0"/>
        <v>30</v>
      </c>
      <c r="E4692" t="str">
        <f t="shared" si="1"/>
        <v>$267,111 [minimum, released 1/5]</v>
      </c>
      <c r="F4692">
        <f t="shared" si="2"/>
        <v>9</v>
      </c>
      <c r="G4692" t="str">
        <f t="shared" si="3"/>
        <v>$267,111</v>
      </c>
      <c r="H4692" t="s">
        <v>9923</v>
      </c>
      <c r="J4692" t="s">
        <v>46</v>
      </c>
      <c r="K4692" t="s">
        <v>101</v>
      </c>
      <c r="L4692">
        <v>267111</v>
      </c>
      <c r="M4692" t="s">
        <v>4605</v>
      </c>
    </row>
    <row r="4693" spans="1:13">
      <c r="A4693">
        <v>6769</v>
      </c>
      <c r="B4693" t="s">
        <v>10</v>
      </c>
      <c r="C4693" s="16" t="s">
        <v>9924</v>
      </c>
      <c r="D4693">
        <f t="shared" si="0"/>
        <v>30</v>
      </c>
      <c r="E4693" t="str">
        <f t="shared" si="1"/>
        <v>$251,657 [minimum, signed 1/2/07]</v>
      </c>
      <c r="F4693">
        <f t="shared" si="2"/>
        <v>9</v>
      </c>
      <c r="G4693" t="str">
        <f t="shared" si="3"/>
        <v>$251,657</v>
      </c>
      <c r="H4693" t="s">
        <v>9925</v>
      </c>
      <c r="J4693" t="s">
        <v>46</v>
      </c>
      <c r="K4693" t="s">
        <v>101</v>
      </c>
      <c r="L4693">
        <v>251657</v>
      </c>
      <c r="M4693" t="s">
        <v>3795</v>
      </c>
    </row>
    <row r="4694" spans="1:13">
      <c r="A4694">
        <v>6770</v>
      </c>
      <c r="B4694" t="s">
        <v>10</v>
      </c>
      <c r="C4694" s="16" t="s">
        <v>9926</v>
      </c>
      <c r="D4694">
        <f t="shared" si="0"/>
        <v>30</v>
      </c>
      <c r="E4694" t="str">
        <f t="shared" si="1"/>
        <v>$20,133 [min, signed 1/17, rel 1/29]</v>
      </c>
      <c r="F4694">
        <f t="shared" si="2"/>
        <v>8</v>
      </c>
      <c r="G4694" t="str">
        <f t="shared" si="3"/>
        <v>$20,133</v>
      </c>
      <c r="H4694" t="s">
        <v>9927</v>
      </c>
      <c r="J4694" t="s">
        <v>46</v>
      </c>
      <c r="K4694" t="s">
        <v>101</v>
      </c>
      <c r="L4694">
        <v>20133</v>
      </c>
      <c r="M4694" t="s">
        <v>5834</v>
      </c>
    </row>
    <row r="4695" spans="1:13">
      <c r="A4695">
        <v>6772</v>
      </c>
      <c r="B4695" t="s">
        <v>10</v>
      </c>
      <c r="C4695" s="16" t="s">
        <v>9928</v>
      </c>
      <c r="D4695">
        <f t="shared" si="0"/>
        <v>30</v>
      </c>
      <c r="E4695" t="str">
        <f t="shared" si="1"/>
        <v>$16,901,500</v>
      </c>
      <c r="F4695" t="str">
        <f t="shared" si="2"/>
        <v/>
      </c>
      <c r="G4695" t="str">
        <f t="shared" si="3"/>
        <v>$16,901,500</v>
      </c>
      <c r="H4695" t="s">
        <v>9929</v>
      </c>
      <c r="J4695" t="s">
        <v>49</v>
      </c>
      <c r="K4695" t="s">
        <v>101</v>
      </c>
      <c r="L4695">
        <v>16901500</v>
      </c>
      <c r="M4695" t="s">
        <v>4499</v>
      </c>
    </row>
    <row r="4696" spans="1:13">
      <c r="A4696">
        <v>6773</v>
      </c>
      <c r="B4696" t="s">
        <v>10</v>
      </c>
      <c r="C4696" s="16" t="s">
        <v>9930</v>
      </c>
      <c r="D4696">
        <f t="shared" si="0"/>
        <v>30</v>
      </c>
      <c r="E4696" t="str">
        <f t="shared" si="1"/>
        <v>$12,455,000</v>
      </c>
      <c r="F4696" t="str">
        <f t="shared" si="2"/>
        <v/>
      </c>
      <c r="G4696" t="str">
        <f t="shared" si="3"/>
        <v>$12,455,000</v>
      </c>
      <c r="H4696" t="s">
        <v>9604</v>
      </c>
      <c r="J4696" t="s">
        <v>49</v>
      </c>
      <c r="K4696" t="s">
        <v>101</v>
      </c>
      <c r="L4696">
        <v>12455000</v>
      </c>
      <c r="M4696" t="s">
        <v>6197</v>
      </c>
    </row>
    <row r="4697" spans="1:13">
      <c r="A4697">
        <v>6774</v>
      </c>
      <c r="B4697" t="s">
        <v>10</v>
      </c>
      <c r="C4697" s="16" t="s">
        <v>9931</v>
      </c>
      <c r="D4697">
        <f t="shared" si="0"/>
        <v>30</v>
      </c>
      <c r="E4697" t="str">
        <f t="shared" si="1"/>
        <v>$6,392,100</v>
      </c>
      <c r="F4697" t="str">
        <f t="shared" si="2"/>
        <v/>
      </c>
      <c r="G4697" t="str">
        <f t="shared" si="3"/>
        <v>$6,392,100</v>
      </c>
      <c r="H4697" t="s">
        <v>9932</v>
      </c>
      <c r="J4697" t="s">
        <v>49</v>
      </c>
      <c r="K4697" t="s">
        <v>101</v>
      </c>
      <c r="L4697">
        <v>6392100</v>
      </c>
      <c r="M4697" t="s">
        <v>5388</v>
      </c>
    </row>
    <row r="4698" spans="1:13">
      <c r="A4698">
        <v>6775</v>
      </c>
      <c r="B4698" t="s">
        <v>10</v>
      </c>
      <c r="C4698" s="16" t="s">
        <v>9933</v>
      </c>
      <c r="D4698">
        <f t="shared" si="0"/>
        <v>30</v>
      </c>
      <c r="E4698" t="str">
        <f t="shared" si="1"/>
        <v>$5,393,300</v>
      </c>
      <c r="F4698" t="str">
        <f t="shared" si="2"/>
        <v/>
      </c>
      <c r="G4698" t="str">
        <f t="shared" si="3"/>
        <v>$5,393,300</v>
      </c>
      <c r="H4698" t="s">
        <v>9934</v>
      </c>
      <c r="J4698" t="s">
        <v>49</v>
      </c>
      <c r="K4698" t="s">
        <v>101</v>
      </c>
      <c r="L4698">
        <v>5393300</v>
      </c>
      <c r="M4698" t="s">
        <v>3105</v>
      </c>
    </row>
    <row r="4699" spans="1:13">
      <c r="A4699">
        <v>6776</v>
      </c>
      <c r="B4699" t="s">
        <v>10</v>
      </c>
      <c r="C4699" s="16" t="s">
        <v>9935</v>
      </c>
      <c r="D4699">
        <f t="shared" si="0"/>
        <v>30</v>
      </c>
      <c r="E4699" t="str">
        <f t="shared" si="1"/>
        <v>$4,200,000</v>
      </c>
      <c r="F4699" t="str">
        <f t="shared" si="2"/>
        <v/>
      </c>
      <c r="G4699" t="str">
        <f t="shared" si="3"/>
        <v>$4,200,000</v>
      </c>
      <c r="H4699" t="s">
        <v>3777</v>
      </c>
      <c r="J4699" t="s">
        <v>49</v>
      </c>
      <c r="K4699" t="s">
        <v>101</v>
      </c>
      <c r="L4699">
        <v>4200000</v>
      </c>
      <c r="M4699" t="s">
        <v>5801</v>
      </c>
    </row>
    <row r="4700" spans="1:13">
      <c r="A4700">
        <v>6777</v>
      </c>
      <c r="B4700" t="s">
        <v>10</v>
      </c>
      <c r="C4700" s="16" t="s">
        <v>9936</v>
      </c>
      <c r="D4700">
        <f t="shared" si="0"/>
        <v>30</v>
      </c>
      <c r="E4700" t="str">
        <f t="shared" si="1"/>
        <v>$3,840,000</v>
      </c>
      <c r="F4700" t="str">
        <f t="shared" si="2"/>
        <v/>
      </c>
      <c r="G4700" t="str">
        <f t="shared" si="3"/>
        <v>$3,840,000</v>
      </c>
      <c r="H4700" t="s">
        <v>9937</v>
      </c>
      <c r="J4700" t="s">
        <v>49</v>
      </c>
      <c r="K4700" t="s">
        <v>101</v>
      </c>
      <c r="L4700">
        <v>3840000</v>
      </c>
      <c r="M4700" t="s">
        <v>4666</v>
      </c>
    </row>
    <row r="4701" spans="1:13">
      <c r="A4701">
        <v>6778</v>
      </c>
      <c r="B4701" t="s">
        <v>10</v>
      </c>
      <c r="C4701" s="16" t="s">
        <v>9938</v>
      </c>
      <c r="D4701">
        <f t="shared" si="0"/>
        <v>30</v>
      </c>
      <c r="E4701" t="str">
        <f t="shared" si="1"/>
        <v>$2,900,000</v>
      </c>
      <c r="F4701" t="str">
        <f t="shared" si="2"/>
        <v/>
      </c>
      <c r="G4701" t="str">
        <f t="shared" si="3"/>
        <v>$2,900,000</v>
      </c>
      <c r="H4701" t="s">
        <v>1445</v>
      </c>
      <c r="J4701" t="s">
        <v>49</v>
      </c>
      <c r="K4701" t="s">
        <v>101</v>
      </c>
      <c r="L4701">
        <v>2900000</v>
      </c>
      <c r="M4701" t="s">
        <v>5170</v>
      </c>
    </row>
    <row r="4702" spans="1:13">
      <c r="A4702">
        <v>6779</v>
      </c>
      <c r="B4702" t="s">
        <v>10</v>
      </c>
      <c r="C4702" s="16" t="s">
        <v>9939</v>
      </c>
      <c r="D4702">
        <f t="shared" si="0"/>
        <v>30</v>
      </c>
      <c r="E4702" t="str">
        <f t="shared" si="1"/>
        <v>$2,210,000</v>
      </c>
      <c r="F4702" t="str">
        <f t="shared" si="2"/>
        <v/>
      </c>
      <c r="G4702" t="str">
        <f t="shared" si="3"/>
        <v>$2,210,000</v>
      </c>
      <c r="H4702" t="s">
        <v>9940</v>
      </c>
      <c r="J4702" t="s">
        <v>49</v>
      </c>
      <c r="K4702" t="s">
        <v>101</v>
      </c>
      <c r="L4702">
        <v>2210000</v>
      </c>
      <c r="M4702" t="s">
        <v>4968</v>
      </c>
    </row>
    <row r="4703" spans="1:13">
      <c r="A4703">
        <v>6780</v>
      </c>
      <c r="B4703" t="s">
        <v>10</v>
      </c>
      <c r="C4703" s="16" t="s">
        <v>9941</v>
      </c>
      <c r="D4703">
        <f t="shared" si="0"/>
        <v>30</v>
      </c>
      <c r="E4703" t="str">
        <f t="shared" si="1"/>
        <v>$2,115,000</v>
      </c>
      <c r="F4703" t="str">
        <f t="shared" si="2"/>
        <v/>
      </c>
      <c r="G4703" t="str">
        <f t="shared" si="3"/>
        <v>$2,115,000</v>
      </c>
      <c r="H4703" t="s">
        <v>9942</v>
      </c>
      <c r="J4703" t="s">
        <v>49</v>
      </c>
      <c r="K4703" t="s">
        <v>101</v>
      </c>
      <c r="L4703">
        <v>2115000</v>
      </c>
      <c r="M4703" t="s">
        <v>4675</v>
      </c>
    </row>
    <row r="4704" spans="1:13">
      <c r="A4704">
        <v>6781</v>
      </c>
      <c r="B4704" t="s">
        <v>10</v>
      </c>
      <c r="C4704" s="16" t="s">
        <v>9943</v>
      </c>
      <c r="D4704">
        <f t="shared" si="0"/>
        <v>30</v>
      </c>
      <c r="E4704" t="str">
        <f t="shared" si="1"/>
        <v>$1,800,000</v>
      </c>
      <c r="F4704" t="str">
        <f t="shared" si="2"/>
        <v/>
      </c>
      <c r="G4704" t="str">
        <f t="shared" si="3"/>
        <v>$1,800,000</v>
      </c>
      <c r="H4704" t="s">
        <v>8255</v>
      </c>
      <c r="J4704" t="s">
        <v>49</v>
      </c>
      <c r="K4704" t="s">
        <v>101</v>
      </c>
      <c r="L4704">
        <v>1800000</v>
      </c>
      <c r="M4704" t="s">
        <v>6141</v>
      </c>
    </row>
    <row r="4705" spans="1:13">
      <c r="A4705">
        <v>6782</v>
      </c>
      <c r="B4705" t="s">
        <v>10</v>
      </c>
      <c r="C4705" s="16" t="s">
        <v>9944</v>
      </c>
      <c r="D4705">
        <f t="shared" si="0"/>
        <v>30</v>
      </c>
      <c r="E4705" t="str">
        <f t="shared" si="1"/>
        <v>$1,537,440</v>
      </c>
      <c r="F4705" t="str">
        <f t="shared" si="2"/>
        <v/>
      </c>
      <c r="G4705" t="str">
        <f t="shared" si="3"/>
        <v>$1,537,440</v>
      </c>
      <c r="H4705" t="s">
        <v>9945</v>
      </c>
      <c r="J4705" t="s">
        <v>49</v>
      </c>
      <c r="K4705" t="s">
        <v>101</v>
      </c>
      <c r="L4705">
        <v>1537440</v>
      </c>
      <c r="M4705" t="s">
        <v>5455</v>
      </c>
    </row>
    <row r="4706" spans="1:13">
      <c r="A4706">
        <v>6783</v>
      </c>
      <c r="B4706" t="s">
        <v>10</v>
      </c>
      <c r="C4706" s="16" t="s">
        <v>9946</v>
      </c>
      <c r="D4706">
        <f t="shared" si="0"/>
        <v>30</v>
      </c>
      <c r="E4706" t="str">
        <f t="shared" si="1"/>
        <v>$1,048,800</v>
      </c>
      <c r="F4706" t="str">
        <f t="shared" si="2"/>
        <v/>
      </c>
      <c r="G4706" t="str">
        <f t="shared" si="3"/>
        <v>$1,048,800</v>
      </c>
      <c r="H4706" t="s">
        <v>8757</v>
      </c>
      <c r="J4706" t="s">
        <v>49</v>
      </c>
      <c r="K4706" t="s">
        <v>101</v>
      </c>
      <c r="L4706">
        <v>1048800</v>
      </c>
      <c r="M4706" t="s">
        <v>5538</v>
      </c>
    </row>
    <row r="4707" spans="1:13">
      <c r="A4707">
        <v>6784</v>
      </c>
      <c r="B4707" t="s">
        <v>10</v>
      </c>
      <c r="C4707" s="16" t="s">
        <v>9947</v>
      </c>
      <c r="D4707">
        <f t="shared" si="0"/>
        <v>30</v>
      </c>
      <c r="E4707" t="str">
        <f t="shared" si="1"/>
        <v>$998,967 [minimum, released 10/27/06]</v>
      </c>
      <c r="F4707">
        <f t="shared" si="2"/>
        <v>9</v>
      </c>
      <c r="G4707" t="str">
        <f t="shared" si="3"/>
        <v>$998,967</v>
      </c>
      <c r="H4707" t="s">
        <v>9948</v>
      </c>
      <c r="J4707" t="s">
        <v>49</v>
      </c>
      <c r="K4707" t="s">
        <v>101</v>
      </c>
      <c r="L4707">
        <v>998967</v>
      </c>
      <c r="M4707" t="s">
        <v>5910</v>
      </c>
    </row>
    <row r="4708" spans="1:13">
      <c r="A4708">
        <v>6785</v>
      </c>
      <c r="B4708" t="s">
        <v>10</v>
      </c>
      <c r="C4708" s="16" t="s">
        <v>9949</v>
      </c>
      <c r="D4708">
        <f t="shared" si="0"/>
        <v>30</v>
      </c>
      <c r="E4708" t="str">
        <f t="shared" si="1"/>
        <v>$700,000</v>
      </c>
      <c r="F4708" t="str">
        <f t="shared" si="2"/>
        <v/>
      </c>
      <c r="G4708" t="str">
        <f t="shared" si="3"/>
        <v>$700,000</v>
      </c>
      <c r="H4708" t="s">
        <v>777</v>
      </c>
      <c r="J4708" t="s">
        <v>49</v>
      </c>
      <c r="K4708" t="s">
        <v>101</v>
      </c>
      <c r="L4708">
        <v>700000</v>
      </c>
      <c r="M4708" t="s">
        <v>1860</v>
      </c>
    </row>
    <row r="4709" spans="1:13">
      <c r="A4709">
        <v>6786</v>
      </c>
      <c r="B4709" t="s">
        <v>10</v>
      </c>
      <c r="C4709" s="16" t="s">
        <v>9950</v>
      </c>
      <c r="D4709">
        <f t="shared" si="0"/>
        <v>30</v>
      </c>
      <c r="E4709" t="str">
        <f t="shared" si="1"/>
        <v>$664,209 [minimum]</v>
      </c>
      <c r="F4709">
        <f t="shared" si="2"/>
        <v>9</v>
      </c>
      <c r="G4709" t="str">
        <f t="shared" si="3"/>
        <v>$664,209</v>
      </c>
      <c r="H4709" t="s">
        <v>9683</v>
      </c>
      <c r="J4709" t="s">
        <v>49</v>
      </c>
      <c r="K4709" t="s">
        <v>101</v>
      </c>
      <c r="L4709">
        <v>664209</v>
      </c>
      <c r="M4709" t="s">
        <v>651</v>
      </c>
    </row>
    <row r="4710" spans="1:13">
      <c r="A4710">
        <v>6787</v>
      </c>
      <c r="B4710" t="s">
        <v>10</v>
      </c>
      <c r="C4710" s="16" t="s">
        <v>9951</v>
      </c>
      <c r="D4710">
        <f t="shared" si="0"/>
        <v>30</v>
      </c>
      <c r="E4710" t="str">
        <f t="shared" si="1"/>
        <v>$600,000</v>
      </c>
      <c r="F4710" t="str">
        <f t="shared" si="2"/>
        <v/>
      </c>
      <c r="G4710" t="str">
        <f t="shared" si="3"/>
        <v>$600,000</v>
      </c>
      <c r="H4710" t="s">
        <v>547</v>
      </c>
      <c r="J4710" t="s">
        <v>49</v>
      </c>
      <c r="K4710" t="s">
        <v>101</v>
      </c>
      <c r="L4710">
        <v>600000</v>
      </c>
      <c r="M4710" t="s">
        <v>450</v>
      </c>
    </row>
    <row r="4711" spans="1:13">
      <c r="A4711">
        <v>6788</v>
      </c>
      <c r="B4711" t="s">
        <v>10</v>
      </c>
      <c r="C4711" s="16" t="s">
        <v>9952</v>
      </c>
      <c r="D4711">
        <f t="shared" si="0"/>
        <v>30</v>
      </c>
      <c r="E4711" t="str">
        <f t="shared" si="1"/>
        <v>$50,000 [released 10/24/06]</v>
      </c>
      <c r="F4711">
        <f t="shared" si="2"/>
        <v>8</v>
      </c>
      <c r="G4711" t="str">
        <f t="shared" si="3"/>
        <v>$50,000</v>
      </c>
      <c r="H4711" t="s">
        <v>9728</v>
      </c>
      <c r="J4711" t="s">
        <v>49</v>
      </c>
      <c r="K4711" t="s">
        <v>101</v>
      </c>
      <c r="L4711">
        <v>50000</v>
      </c>
      <c r="M4711" t="s">
        <v>3795</v>
      </c>
    </row>
    <row r="4712" spans="1:13">
      <c r="A4712">
        <v>6789</v>
      </c>
      <c r="B4712" t="s">
        <v>10</v>
      </c>
      <c r="C4712" s="16" t="s">
        <v>9953</v>
      </c>
      <c r="D4712">
        <f t="shared" si="0"/>
        <v>30</v>
      </c>
      <c r="E4712" t="str">
        <f t="shared" si="1"/>
        <v>$31,250 [released 10/27/06]</v>
      </c>
      <c r="F4712">
        <f t="shared" si="2"/>
        <v>8</v>
      </c>
      <c r="G4712" t="str">
        <f t="shared" si="3"/>
        <v>$31,250</v>
      </c>
      <c r="H4712" t="s">
        <v>9954</v>
      </c>
      <c r="J4712" t="s">
        <v>49</v>
      </c>
      <c r="K4712" t="s">
        <v>101</v>
      </c>
      <c r="L4712">
        <v>31250</v>
      </c>
      <c r="M4712" t="s">
        <v>4742</v>
      </c>
    </row>
    <row r="4713" spans="1:13">
      <c r="A4713">
        <v>6791</v>
      </c>
      <c r="B4713" t="s">
        <v>10</v>
      </c>
      <c r="C4713" s="16" t="s">
        <v>9955</v>
      </c>
      <c r="D4713">
        <f t="shared" si="0"/>
        <v>30</v>
      </c>
      <c r="E4713" t="str">
        <f t="shared" si="1"/>
        <v>$18,084,000</v>
      </c>
      <c r="F4713" t="str">
        <f t="shared" si="2"/>
        <v/>
      </c>
      <c r="G4713" t="str">
        <f t="shared" si="3"/>
        <v>$18,084,000</v>
      </c>
      <c r="H4713" t="s">
        <v>9956</v>
      </c>
      <c r="J4713" t="s">
        <v>51</v>
      </c>
      <c r="K4713" t="s">
        <v>101</v>
      </c>
      <c r="L4713">
        <v>18084000</v>
      </c>
      <c r="M4713" t="s">
        <v>2916</v>
      </c>
    </row>
    <row r="4714" spans="1:13">
      <c r="A4714">
        <v>6792</v>
      </c>
      <c r="B4714" t="s">
        <v>10</v>
      </c>
      <c r="C4714" s="16" t="s">
        <v>9957</v>
      </c>
      <c r="D4714">
        <f t="shared" si="0"/>
        <v>30</v>
      </c>
      <c r="E4714" t="str">
        <f t="shared" si="1"/>
        <v>$8,285,714</v>
      </c>
      <c r="F4714" t="str">
        <f t="shared" si="2"/>
        <v/>
      </c>
      <c r="G4714" t="str">
        <f t="shared" si="3"/>
        <v>$8,285,714</v>
      </c>
      <c r="H4714" t="s">
        <v>9958</v>
      </c>
      <c r="J4714" t="s">
        <v>51</v>
      </c>
      <c r="K4714" t="s">
        <v>101</v>
      </c>
      <c r="L4714">
        <v>8285714</v>
      </c>
      <c r="M4714" t="s">
        <v>3841</v>
      </c>
    </row>
    <row r="4715" spans="1:13">
      <c r="A4715">
        <v>6793</v>
      </c>
      <c r="B4715" t="s">
        <v>10</v>
      </c>
      <c r="C4715" s="16" t="s">
        <v>9959</v>
      </c>
      <c r="D4715">
        <f t="shared" si="0"/>
        <v>30</v>
      </c>
      <c r="E4715" t="str">
        <f t="shared" si="1"/>
        <v>$7,438,016</v>
      </c>
      <c r="F4715" t="str">
        <f t="shared" si="2"/>
        <v/>
      </c>
      <c r="G4715" t="str">
        <f t="shared" si="3"/>
        <v>$7,438,016</v>
      </c>
      <c r="H4715" t="s">
        <v>9960</v>
      </c>
      <c r="J4715" t="s">
        <v>51</v>
      </c>
      <c r="K4715" t="s">
        <v>101</v>
      </c>
      <c r="L4715">
        <v>7438016</v>
      </c>
      <c r="M4715" t="s">
        <v>324</v>
      </c>
    </row>
    <row r="4716" spans="1:13">
      <c r="A4716">
        <v>6794</v>
      </c>
      <c r="B4716" t="s">
        <v>10</v>
      </c>
      <c r="C4716" s="16" t="s">
        <v>9961</v>
      </c>
      <c r="D4716">
        <f t="shared" si="0"/>
        <v>30</v>
      </c>
      <c r="E4716" t="str">
        <f t="shared" si="1"/>
        <v>$5,883,600</v>
      </c>
      <c r="F4716" t="str">
        <f t="shared" si="2"/>
        <v/>
      </c>
      <c r="G4716" t="str">
        <f t="shared" si="3"/>
        <v>$5,883,600</v>
      </c>
      <c r="H4716" t="s">
        <v>9131</v>
      </c>
      <c r="J4716" t="s">
        <v>51</v>
      </c>
      <c r="K4716" t="s">
        <v>101</v>
      </c>
      <c r="L4716">
        <v>5883600</v>
      </c>
      <c r="M4716" t="s">
        <v>4110</v>
      </c>
    </row>
    <row r="4717" spans="1:13">
      <c r="A4717">
        <v>6795</v>
      </c>
      <c r="B4717" t="s">
        <v>10</v>
      </c>
      <c r="C4717" s="16" t="s">
        <v>9962</v>
      </c>
      <c r="D4717">
        <f t="shared" si="0"/>
        <v>30</v>
      </c>
      <c r="E4717" t="str">
        <f t="shared" si="1"/>
        <v>$5,850,000</v>
      </c>
      <c r="F4717" t="str">
        <f t="shared" si="2"/>
        <v/>
      </c>
      <c r="G4717" t="str">
        <f t="shared" si="3"/>
        <v>$5,850,000</v>
      </c>
      <c r="H4717" t="s">
        <v>9232</v>
      </c>
      <c r="J4717" t="s">
        <v>51</v>
      </c>
      <c r="K4717" t="s">
        <v>101</v>
      </c>
      <c r="L4717">
        <v>5850000</v>
      </c>
      <c r="M4717" t="s">
        <v>3572</v>
      </c>
    </row>
    <row r="4718" spans="1:13">
      <c r="A4718">
        <v>6796</v>
      </c>
      <c r="B4718" t="s">
        <v>10</v>
      </c>
      <c r="C4718" s="16" t="s">
        <v>8384</v>
      </c>
      <c r="D4718">
        <f t="shared" si="0"/>
        <v>30</v>
      </c>
      <c r="E4718" t="str">
        <f t="shared" si="1"/>
        <v>$5,500,000</v>
      </c>
      <c r="F4718" t="str">
        <f t="shared" si="2"/>
        <v/>
      </c>
      <c r="G4718" t="str">
        <f t="shared" si="3"/>
        <v>$5,500,000</v>
      </c>
      <c r="H4718" t="s">
        <v>1248</v>
      </c>
      <c r="J4718" t="s">
        <v>51</v>
      </c>
      <c r="K4718" t="s">
        <v>101</v>
      </c>
      <c r="L4718">
        <v>5500000</v>
      </c>
      <c r="M4718" t="s">
        <v>5262</v>
      </c>
    </row>
    <row r="4719" spans="1:13">
      <c r="A4719">
        <v>6797</v>
      </c>
      <c r="B4719" t="s">
        <v>10</v>
      </c>
      <c r="C4719" s="16" t="s">
        <v>9963</v>
      </c>
      <c r="D4719">
        <f t="shared" si="0"/>
        <v>30</v>
      </c>
      <c r="E4719" t="str">
        <f t="shared" si="1"/>
        <v>$2,137,200</v>
      </c>
      <c r="F4719" t="str">
        <f t="shared" si="2"/>
        <v/>
      </c>
      <c r="G4719" t="str">
        <f t="shared" si="3"/>
        <v>$2,137,200</v>
      </c>
      <c r="H4719" t="s">
        <v>9964</v>
      </c>
      <c r="J4719" t="s">
        <v>51</v>
      </c>
      <c r="K4719" t="s">
        <v>101</v>
      </c>
      <c r="L4719">
        <v>2137200</v>
      </c>
      <c r="M4719" t="s">
        <v>5177</v>
      </c>
    </row>
    <row r="4720" spans="1:13">
      <c r="A4720">
        <v>6798</v>
      </c>
      <c r="B4720" t="s">
        <v>10</v>
      </c>
      <c r="C4720" s="16" t="s">
        <v>9965</v>
      </c>
      <c r="D4720">
        <f t="shared" si="0"/>
        <v>30</v>
      </c>
      <c r="E4720" t="str">
        <f t="shared" si="1"/>
        <v>$1,417,800</v>
      </c>
      <c r="F4720" t="str">
        <f t="shared" si="2"/>
        <v/>
      </c>
      <c r="G4720" t="str">
        <f t="shared" si="3"/>
        <v>$1,417,800</v>
      </c>
      <c r="H4720" t="s">
        <v>9966</v>
      </c>
      <c r="J4720" t="s">
        <v>51</v>
      </c>
      <c r="K4720" t="s">
        <v>101</v>
      </c>
      <c r="L4720">
        <v>1417800</v>
      </c>
      <c r="M4720" t="s">
        <v>534</v>
      </c>
    </row>
    <row r="4721" spans="1:13">
      <c r="A4721">
        <v>6799</v>
      </c>
      <c r="B4721" t="s">
        <v>10</v>
      </c>
      <c r="C4721" s="16" t="s">
        <v>9967</v>
      </c>
      <c r="D4721">
        <f t="shared" si="0"/>
        <v>30</v>
      </c>
      <c r="E4721" t="str">
        <f t="shared" si="1"/>
        <v>$1,367,760</v>
      </c>
      <c r="F4721" t="str">
        <f t="shared" si="2"/>
        <v/>
      </c>
      <c r="G4721" t="str">
        <f t="shared" si="3"/>
        <v>$1,367,760</v>
      </c>
      <c r="H4721" t="s">
        <v>9968</v>
      </c>
      <c r="J4721" t="s">
        <v>51</v>
      </c>
      <c r="K4721" t="s">
        <v>101</v>
      </c>
      <c r="L4721">
        <v>1367760</v>
      </c>
      <c r="M4721" t="s">
        <v>1863</v>
      </c>
    </row>
    <row r="4722" spans="1:13">
      <c r="A4722">
        <v>6800</v>
      </c>
      <c r="B4722" t="s">
        <v>10</v>
      </c>
      <c r="C4722" s="16" t="s">
        <v>9969</v>
      </c>
      <c r="D4722">
        <f t="shared" si="0"/>
        <v>30</v>
      </c>
      <c r="E4722" t="str">
        <f t="shared" si="1"/>
        <v>$1,350,000</v>
      </c>
      <c r="F4722" t="str">
        <f t="shared" si="2"/>
        <v/>
      </c>
      <c r="G4722" t="str">
        <f t="shared" si="3"/>
        <v>$1,350,000</v>
      </c>
      <c r="H4722" t="s">
        <v>9970</v>
      </c>
      <c r="J4722" t="s">
        <v>51</v>
      </c>
      <c r="K4722" t="s">
        <v>101</v>
      </c>
      <c r="L4722">
        <v>1350000</v>
      </c>
      <c r="M4722" t="s">
        <v>5403</v>
      </c>
    </row>
    <row r="4723" spans="1:13">
      <c r="A4723">
        <v>6801</v>
      </c>
      <c r="B4723" t="s">
        <v>10</v>
      </c>
      <c r="C4723" s="16" t="s">
        <v>9971</v>
      </c>
      <c r="D4723">
        <f t="shared" si="0"/>
        <v>30</v>
      </c>
      <c r="E4723" t="str">
        <f t="shared" si="1"/>
        <v>$1,178,348</v>
      </c>
      <c r="F4723" t="str">
        <f t="shared" si="2"/>
        <v/>
      </c>
      <c r="G4723" t="str">
        <f t="shared" si="3"/>
        <v>$1,178,348</v>
      </c>
      <c r="H4723" t="s">
        <v>9972</v>
      </c>
      <c r="J4723" t="s">
        <v>51</v>
      </c>
      <c r="K4723" t="s">
        <v>101</v>
      </c>
      <c r="L4723">
        <v>1178348</v>
      </c>
      <c r="M4723" t="s">
        <v>4889</v>
      </c>
    </row>
    <row r="4724" spans="1:13">
      <c r="A4724">
        <v>6802</v>
      </c>
      <c r="B4724" t="s">
        <v>10</v>
      </c>
      <c r="C4724" s="16" t="s">
        <v>9973</v>
      </c>
      <c r="D4724">
        <f t="shared" si="0"/>
        <v>30</v>
      </c>
      <c r="E4724" t="str">
        <f t="shared" si="1"/>
        <v>$1,080,000 [released 10/30/06]</v>
      </c>
      <c r="F4724">
        <f t="shared" si="2"/>
        <v>11</v>
      </c>
      <c r="G4724" t="str">
        <f t="shared" si="3"/>
        <v>$1,080,000</v>
      </c>
      <c r="H4724" t="s">
        <v>9388</v>
      </c>
      <c r="J4724" t="s">
        <v>51</v>
      </c>
      <c r="K4724" t="s">
        <v>101</v>
      </c>
      <c r="L4724">
        <v>1080000</v>
      </c>
      <c r="M4724" t="s">
        <v>5336</v>
      </c>
    </row>
    <row r="4725" spans="1:13">
      <c r="A4725">
        <v>6803</v>
      </c>
      <c r="B4725" t="s">
        <v>10</v>
      </c>
      <c r="C4725" s="16" t="s">
        <v>9974</v>
      </c>
      <c r="D4725">
        <f t="shared" si="0"/>
        <v>30</v>
      </c>
      <c r="E4725" t="str">
        <f t="shared" si="1"/>
        <v>$960,840</v>
      </c>
      <c r="F4725" t="str">
        <f t="shared" si="2"/>
        <v/>
      </c>
      <c r="G4725" t="str">
        <f t="shared" si="3"/>
        <v>$960,840</v>
      </c>
      <c r="H4725" t="s">
        <v>9975</v>
      </c>
      <c r="J4725" t="s">
        <v>51</v>
      </c>
      <c r="K4725" t="s">
        <v>101</v>
      </c>
      <c r="L4725">
        <v>960840</v>
      </c>
      <c r="M4725" t="s">
        <v>4907</v>
      </c>
    </row>
    <row r="4726" spans="1:13">
      <c r="A4726">
        <v>6804</v>
      </c>
      <c r="B4726" t="s">
        <v>10</v>
      </c>
      <c r="C4726" s="16" t="s">
        <v>9976</v>
      </c>
      <c r="D4726">
        <f t="shared" si="0"/>
        <v>30</v>
      </c>
      <c r="E4726" t="str">
        <f t="shared" si="1"/>
        <v>$744,551</v>
      </c>
      <c r="F4726" t="str">
        <f t="shared" si="2"/>
        <v/>
      </c>
      <c r="G4726" t="str">
        <f t="shared" si="3"/>
        <v>$744,551</v>
      </c>
      <c r="H4726" t="s">
        <v>9977</v>
      </c>
      <c r="J4726" t="s">
        <v>51</v>
      </c>
      <c r="K4726" t="s">
        <v>101</v>
      </c>
      <c r="L4726">
        <v>744551</v>
      </c>
      <c r="M4726" t="s">
        <v>5543</v>
      </c>
    </row>
    <row r="4727" spans="1:13">
      <c r="A4727">
        <v>6805</v>
      </c>
      <c r="B4727" t="s">
        <v>10</v>
      </c>
      <c r="C4727" s="16" t="s">
        <v>9978</v>
      </c>
      <c r="D4727">
        <f t="shared" si="0"/>
        <v>30</v>
      </c>
      <c r="E4727" t="str">
        <f t="shared" si="1"/>
        <v>$664,209 [minimum]</v>
      </c>
      <c r="F4727">
        <f t="shared" si="2"/>
        <v>9</v>
      </c>
      <c r="G4727" t="str">
        <f t="shared" si="3"/>
        <v>$664,209</v>
      </c>
      <c r="H4727" t="s">
        <v>9683</v>
      </c>
      <c r="J4727" t="s">
        <v>51</v>
      </c>
      <c r="K4727" t="s">
        <v>101</v>
      </c>
      <c r="L4727">
        <v>664209</v>
      </c>
      <c r="M4727" t="s">
        <v>5735</v>
      </c>
    </row>
    <row r="4728" spans="1:13">
      <c r="A4728">
        <v>6806</v>
      </c>
      <c r="B4728" t="s">
        <v>10</v>
      </c>
      <c r="C4728" s="16" t="s">
        <v>9979</v>
      </c>
      <c r="D4728">
        <f t="shared" si="0"/>
        <v>30</v>
      </c>
      <c r="E4728" t="str">
        <f t="shared" si="1"/>
        <v>$664,209 [minimum]</v>
      </c>
      <c r="F4728">
        <f t="shared" si="2"/>
        <v>9</v>
      </c>
      <c r="G4728" t="str">
        <f t="shared" si="3"/>
        <v>$664,209</v>
      </c>
      <c r="H4728" t="s">
        <v>9683</v>
      </c>
      <c r="J4728" t="s">
        <v>51</v>
      </c>
      <c r="K4728" t="s">
        <v>101</v>
      </c>
      <c r="L4728">
        <v>664209</v>
      </c>
      <c r="M4728" t="s">
        <v>5821</v>
      </c>
    </row>
    <row r="4729" spans="1:13">
      <c r="A4729">
        <v>6807</v>
      </c>
      <c r="B4729" t="s">
        <v>10</v>
      </c>
      <c r="C4729" s="16" t="s">
        <v>9980</v>
      </c>
      <c r="D4729">
        <f t="shared" si="0"/>
        <v>30</v>
      </c>
      <c r="E4729" t="str">
        <f t="shared" si="1"/>
        <v>$412,718 [minimum, released 10/30/06]</v>
      </c>
      <c r="F4729">
        <f t="shared" si="2"/>
        <v>9</v>
      </c>
      <c r="G4729" t="str">
        <f t="shared" si="3"/>
        <v>$412,718</v>
      </c>
      <c r="H4729" t="s">
        <v>9689</v>
      </c>
      <c r="J4729" t="s">
        <v>51</v>
      </c>
      <c r="K4729" t="s">
        <v>101</v>
      </c>
      <c r="L4729">
        <v>412718</v>
      </c>
      <c r="M4729" t="s">
        <v>4200</v>
      </c>
    </row>
    <row r="4730" spans="1:13">
      <c r="A4730">
        <v>6808</v>
      </c>
      <c r="B4730" t="s">
        <v>10</v>
      </c>
      <c r="C4730" s="16" t="s">
        <v>9981</v>
      </c>
      <c r="D4730">
        <f t="shared" si="0"/>
        <v>30</v>
      </c>
      <c r="E4730" t="str">
        <f t="shared" si="1"/>
        <v>$100,000 [released 10/20/06]</v>
      </c>
      <c r="F4730">
        <f t="shared" si="2"/>
        <v>9</v>
      </c>
      <c r="G4730" t="str">
        <f t="shared" si="3"/>
        <v>$100,000</v>
      </c>
      <c r="H4730" t="s">
        <v>9982</v>
      </c>
      <c r="J4730" t="s">
        <v>51</v>
      </c>
      <c r="K4730" t="s">
        <v>101</v>
      </c>
      <c r="L4730">
        <v>100000</v>
      </c>
      <c r="M4730" t="s">
        <v>5309</v>
      </c>
    </row>
    <row r="4731" spans="1:13">
      <c r="A4731">
        <v>6810</v>
      </c>
      <c r="B4731" t="s">
        <v>10</v>
      </c>
      <c r="C4731" s="16" t="s">
        <v>9983</v>
      </c>
      <c r="D4731">
        <f t="shared" si="0"/>
        <v>30</v>
      </c>
      <c r="E4731" t="str">
        <f t="shared" si="1"/>
        <v>$14,248,000</v>
      </c>
      <c r="F4731" t="str">
        <f t="shared" si="2"/>
        <v/>
      </c>
      <c r="G4731" t="str">
        <f t="shared" si="3"/>
        <v>$14,248,000</v>
      </c>
      <c r="H4731" t="s">
        <v>9984</v>
      </c>
      <c r="J4731" t="s">
        <v>53</v>
      </c>
      <c r="K4731" t="s">
        <v>101</v>
      </c>
      <c r="L4731">
        <v>14248000</v>
      </c>
      <c r="M4731" t="s">
        <v>1223</v>
      </c>
    </row>
    <row r="4732" spans="1:13">
      <c r="A4732">
        <v>6811</v>
      </c>
      <c r="B4732" t="s">
        <v>10</v>
      </c>
      <c r="C4732" s="16" t="s">
        <v>9985</v>
      </c>
      <c r="D4732">
        <f t="shared" si="0"/>
        <v>30</v>
      </c>
      <c r="E4732" t="str">
        <f t="shared" si="1"/>
        <v>$8,125,000</v>
      </c>
      <c r="F4732" t="str">
        <f t="shared" si="2"/>
        <v/>
      </c>
      <c r="G4732" t="str">
        <f t="shared" si="3"/>
        <v>$8,125,000</v>
      </c>
      <c r="H4732" t="s">
        <v>9900</v>
      </c>
      <c r="J4732" t="s">
        <v>53</v>
      </c>
      <c r="K4732" t="s">
        <v>101</v>
      </c>
      <c r="L4732">
        <v>8125000</v>
      </c>
      <c r="M4732" t="s">
        <v>4843</v>
      </c>
    </row>
    <row r="4733" spans="1:13">
      <c r="A4733">
        <v>6812</v>
      </c>
      <c r="B4733" t="s">
        <v>10</v>
      </c>
      <c r="C4733" s="16" t="s">
        <v>9183</v>
      </c>
      <c r="D4733">
        <f t="shared" si="0"/>
        <v>30</v>
      </c>
      <c r="E4733" t="str">
        <f t="shared" si="1"/>
        <v>$7,000,000</v>
      </c>
      <c r="F4733" t="str">
        <f t="shared" si="2"/>
        <v/>
      </c>
      <c r="G4733" t="str">
        <f t="shared" si="3"/>
        <v>$7,000,000</v>
      </c>
      <c r="H4733" t="s">
        <v>268</v>
      </c>
      <c r="J4733" t="s">
        <v>53</v>
      </c>
      <c r="K4733" t="s">
        <v>101</v>
      </c>
      <c r="L4733">
        <v>7000000</v>
      </c>
      <c r="M4733" t="s">
        <v>3880</v>
      </c>
    </row>
    <row r="4734" spans="1:13">
      <c r="A4734">
        <v>6813</v>
      </c>
      <c r="B4734" t="s">
        <v>10</v>
      </c>
      <c r="C4734" s="16" t="s">
        <v>9986</v>
      </c>
      <c r="D4734">
        <f t="shared" si="0"/>
        <v>30</v>
      </c>
      <c r="E4734" t="str">
        <f t="shared" si="1"/>
        <v>$6,850,000</v>
      </c>
      <c r="F4734" t="str">
        <f t="shared" si="2"/>
        <v/>
      </c>
      <c r="G4734" t="str">
        <f t="shared" si="3"/>
        <v>$6,850,000</v>
      </c>
      <c r="H4734" t="s">
        <v>7141</v>
      </c>
      <c r="J4734" t="s">
        <v>53</v>
      </c>
      <c r="K4734" t="s">
        <v>101</v>
      </c>
      <c r="L4734">
        <v>6850000</v>
      </c>
      <c r="M4734" t="s">
        <v>5920</v>
      </c>
    </row>
    <row r="4735" spans="1:13">
      <c r="A4735">
        <v>6814</v>
      </c>
      <c r="B4735" t="s">
        <v>10</v>
      </c>
      <c r="C4735" s="16" t="s">
        <v>9987</v>
      </c>
      <c r="D4735">
        <f t="shared" si="0"/>
        <v>30</v>
      </c>
      <c r="E4735" t="str">
        <f t="shared" si="1"/>
        <v>$5,215,000</v>
      </c>
      <c r="F4735" t="str">
        <f t="shared" si="2"/>
        <v/>
      </c>
      <c r="G4735" t="str">
        <f t="shared" si="3"/>
        <v>$5,215,000</v>
      </c>
      <c r="H4735" t="s">
        <v>9882</v>
      </c>
      <c r="J4735" t="s">
        <v>53</v>
      </c>
      <c r="K4735" t="s">
        <v>101</v>
      </c>
      <c r="L4735">
        <v>5215000</v>
      </c>
      <c r="M4735" t="s">
        <v>6067</v>
      </c>
    </row>
    <row r="4736" spans="1:13">
      <c r="A4736">
        <v>6815</v>
      </c>
      <c r="B4736" t="s">
        <v>10</v>
      </c>
      <c r="C4736" s="16" t="s">
        <v>9988</v>
      </c>
      <c r="D4736">
        <f t="shared" si="0"/>
        <v>30</v>
      </c>
      <c r="E4736" t="str">
        <f t="shared" si="1"/>
        <v>$3,491,768</v>
      </c>
      <c r="F4736" t="str">
        <f t="shared" si="2"/>
        <v/>
      </c>
      <c r="G4736" t="str">
        <f t="shared" si="3"/>
        <v>$3,491,768</v>
      </c>
      <c r="H4736" t="s">
        <v>9989</v>
      </c>
      <c r="J4736" t="s">
        <v>53</v>
      </c>
      <c r="K4736" t="s">
        <v>101</v>
      </c>
      <c r="L4736">
        <v>3491768</v>
      </c>
      <c r="M4736" t="s">
        <v>1307</v>
      </c>
    </row>
    <row r="4737" spans="1:13">
      <c r="A4737">
        <v>6816</v>
      </c>
      <c r="B4737" t="s">
        <v>10</v>
      </c>
      <c r="C4737" s="16" t="s">
        <v>9990</v>
      </c>
      <c r="D4737">
        <f t="shared" si="0"/>
        <v>30</v>
      </c>
      <c r="E4737" t="str">
        <f t="shared" si="1"/>
        <v>$3,481,920</v>
      </c>
      <c r="F4737" t="str">
        <f t="shared" si="2"/>
        <v/>
      </c>
      <c r="G4737" t="str">
        <f t="shared" si="3"/>
        <v>$3,481,920</v>
      </c>
      <c r="H4737" t="s">
        <v>9991</v>
      </c>
      <c r="J4737" t="s">
        <v>53</v>
      </c>
      <c r="K4737" t="s">
        <v>101</v>
      </c>
      <c r="L4737">
        <v>3481920</v>
      </c>
      <c r="M4737" t="s">
        <v>575</v>
      </c>
    </row>
    <row r="4738" spans="1:13">
      <c r="A4738">
        <v>6817</v>
      </c>
      <c r="B4738" t="s">
        <v>10</v>
      </c>
      <c r="C4738" s="16" t="s">
        <v>9992</v>
      </c>
      <c r="D4738">
        <f t="shared" si="0"/>
        <v>30</v>
      </c>
      <c r="E4738" t="str">
        <f t="shared" si="1"/>
        <v>$3,240,000</v>
      </c>
      <c r="F4738" t="str">
        <f t="shared" si="2"/>
        <v/>
      </c>
      <c r="G4738" t="str">
        <f t="shared" si="3"/>
        <v>$3,240,000</v>
      </c>
      <c r="H4738" t="s">
        <v>7685</v>
      </c>
      <c r="J4738" t="s">
        <v>53</v>
      </c>
      <c r="K4738" t="s">
        <v>101</v>
      </c>
      <c r="L4738">
        <v>3240000</v>
      </c>
      <c r="M4738" t="s">
        <v>6206</v>
      </c>
    </row>
    <row r="4739" spans="1:13">
      <c r="A4739">
        <v>6818</v>
      </c>
      <c r="B4739" t="s">
        <v>10</v>
      </c>
      <c r="C4739" s="16" t="s">
        <v>9993</v>
      </c>
      <c r="D4739">
        <f t="shared" si="0"/>
        <v>30</v>
      </c>
      <c r="E4739" t="str">
        <f t="shared" si="1"/>
        <v>$1,832,280</v>
      </c>
      <c r="F4739" t="str">
        <f t="shared" si="2"/>
        <v/>
      </c>
      <c r="G4739" t="str">
        <f t="shared" si="3"/>
        <v>$1,832,280</v>
      </c>
      <c r="H4739" t="s">
        <v>9994</v>
      </c>
      <c r="J4739" t="s">
        <v>53</v>
      </c>
      <c r="K4739" t="s">
        <v>101</v>
      </c>
      <c r="L4739">
        <v>1832280</v>
      </c>
      <c r="M4739" t="s">
        <v>6198</v>
      </c>
    </row>
    <row r="4740" spans="1:13">
      <c r="A4740">
        <v>6819</v>
      </c>
      <c r="B4740" t="s">
        <v>10</v>
      </c>
      <c r="C4740" s="16" t="s">
        <v>9995</v>
      </c>
      <c r="D4740">
        <f t="shared" si="0"/>
        <v>30</v>
      </c>
      <c r="E4740" t="str">
        <f t="shared" si="1"/>
        <v>$1,750,000</v>
      </c>
      <c r="F4740" t="str">
        <f t="shared" si="2"/>
        <v/>
      </c>
      <c r="G4740" t="str">
        <f t="shared" si="3"/>
        <v>$1,750,000</v>
      </c>
      <c r="H4740" t="s">
        <v>1612</v>
      </c>
      <c r="J4740" t="s">
        <v>53</v>
      </c>
      <c r="K4740" t="s">
        <v>101</v>
      </c>
      <c r="L4740">
        <v>1750000</v>
      </c>
      <c r="M4740" t="s">
        <v>4510</v>
      </c>
    </row>
    <row r="4741" spans="1:13">
      <c r="A4741">
        <v>6820</v>
      </c>
      <c r="B4741" t="s">
        <v>10</v>
      </c>
      <c r="C4741" s="16" t="s">
        <v>9996</v>
      </c>
      <c r="D4741">
        <f t="shared" si="0"/>
        <v>30</v>
      </c>
      <c r="E4741" t="str">
        <f t="shared" si="1"/>
        <v>$839,209 [released 7/31/06]</v>
      </c>
      <c r="F4741">
        <f t="shared" si="2"/>
        <v>9</v>
      </c>
      <c r="G4741" t="str">
        <f t="shared" si="3"/>
        <v>$839,209</v>
      </c>
      <c r="H4741" t="s">
        <v>9889</v>
      </c>
      <c r="J4741" t="s">
        <v>53</v>
      </c>
      <c r="K4741" t="s">
        <v>101</v>
      </c>
      <c r="L4741">
        <v>839209</v>
      </c>
      <c r="M4741" t="s">
        <v>4674</v>
      </c>
    </row>
    <row r="4742" spans="1:13">
      <c r="A4742">
        <v>6821</v>
      </c>
      <c r="B4742" t="s">
        <v>10</v>
      </c>
      <c r="C4742" s="16" t="s">
        <v>9997</v>
      </c>
      <c r="D4742">
        <f t="shared" si="0"/>
        <v>30</v>
      </c>
      <c r="E4742" t="str">
        <f t="shared" si="1"/>
        <v>$771,331 [minimum]</v>
      </c>
      <c r="F4742">
        <f t="shared" si="2"/>
        <v>9</v>
      </c>
      <c r="G4742" t="str">
        <f t="shared" si="3"/>
        <v>$771,331</v>
      </c>
      <c r="H4742" t="s">
        <v>9867</v>
      </c>
      <c r="J4742" t="s">
        <v>53</v>
      </c>
      <c r="K4742" t="s">
        <v>101</v>
      </c>
      <c r="L4742">
        <v>771331</v>
      </c>
      <c r="M4742" t="s">
        <v>5792</v>
      </c>
    </row>
    <row r="4743" spans="1:13">
      <c r="A4743">
        <v>6822</v>
      </c>
      <c r="B4743" t="s">
        <v>10</v>
      </c>
      <c r="C4743" s="16" t="s">
        <v>9998</v>
      </c>
      <c r="D4743">
        <f t="shared" si="0"/>
        <v>30</v>
      </c>
      <c r="E4743" t="str">
        <f t="shared" si="1"/>
        <v>$675,000</v>
      </c>
      <c r="F4743" t="str">
        <f t="shared" si="2"/>
        <v/>
      </c>
      <c r="G4743" t="str">
        <f t="shared" si="3"/>
        <v>$675,000</v>
      </c>
      <c r="H4743" t="s">
        <v>9687</v>
      </c>
      <c r="J4743" t="s">
        <v>53</v>
      </c>
      <c r="K4743" t="s">
        <v>101</v>
      </c>
      <c r="L4743">
        <v>675000</v>
      </c>
      <c r="M4743" t="s">
        <v>5227</v>
      </c>
    </row>
    <row r="4744" spans="1:13">
      <c r="A4744">
        <v>6823</v>
      </c>
      <c r="B4744" t="s">
        <v>10</v>
      </c>
      <c r="C4744" s="16" t="s">
        <v>9999</v>
      </c>
      <c r="D4744">
        <f t="shared" si="0"/>
        <v>30</v>
      </c>
      <c r="E4744" t="str">
        <f t="shared" si="1"/>
        <v>$664,209 [minimum]</v>
      </c>
      <c r="F4744">
        <f t="shared" si="2"/>
        <v>9</v>
      </c>
      <c r="G4744" t="str">
        <f t="shared" si="3"/>
        <v>$664,209</v>
      </c>
      <c r="H4744" t="s">
        <v>9683</v>
      </c>
      <c r="J4744" t="s">
        <v>53</v>
      </c>
      <c r="K4744" t="s">
        <v>101</v>
      </c>
      <c r="L4744">
        <v>664209</v>
      </c>
      <c r="M4744" t="s">
        <v>4868</v>
      </c>
    </row>
    <row r="4745" spans="1:13">
      <c r="A4745">
        <v>6824</v>
      </c>
      <c r="B4745" t="s">
        <v>10</v>
      </c>
      <c r="C4745" s="16" t="s">
        <v>10000</v>
      </c>
      <c r="D4745">
        <f t="shared" si="0"/>
        <v>30</v>
      </c>
      <c r="E4745" t="str">
        <f t="shared" si="1"/>
        <v>$412,718 [minimum]</v>
      </c>
      <c r="F4745">
        <f t="shared" si="2"/>
        <v>9</v>
      </c>
      <c r="G4745" t="str">
        <f t="shared" si="3"/>
        <v>$412,718</v>
      </c>
      <c r="H4745" t="s">
        <v>9689</v>
      </c>
      <c r="J4745" t="s">
        <v>53</v>
      </c>
      <c r="K4745" t="s">
        <v>101</v>
      </c>
      <c r="L4745">
        <v>412718</v>
      </c>
      <c r="M4745" t="s">
        <v>5758</v>
      </c>
    </row>
    <row r="4746" spans="1:13">
      <c r="A4746">
        <v>6825</v>
      </c>
      <c r="B4746" t="s">
        <v>10</v>
      </c>
      <c r="C4746" s="16" t="s">
        <v>10001</v>
      </c>
      <c r="D4746">
        <f t="shared" si="0"/>
        <v>30</v>
      </c>
      <c r="E4746" t="str">
        <f t="shared" si="1"/>
        <v>$242,640 [min, counts $208,837, s 3/5]</v>
      </c>
      <c r="F4746">
        <f t="shared" si="2"/>
        <v>9</v>
      </c>
      <c r="G4746" t="str">
        <f t="shared" si="3"/>
        <v>$242,640</v>
      </c>
      <c r="H4746" t="s">
        <v>10002</v>
      </c>
      <c r="J4746" t="s">
        <v>53</v>
      </c>
      <c r="K4746" t="s">
        <v>101</v>
      </c>
      <c r="L4746">
        <v>242640</v>
      </c>
      <c r="M4746" t="s">
        <v>5245</v>
      </c>
    </row>
    <row r="4747" spans="1:13">
      <c r="A4747">
        <v>6826</v>
      </c>
      <c r="B4747" t="s">
        <v>10</v>
      </c>
      <c r="C4747" s="16" t="s">
        <v>10003</v>
      </c>
      <c r="D4747">
        <f t="shared" si="0"/>
        <v>30</v>
      </c>
      <c r="E4747" t="str">
        <f t="shared" si="1"/>
        <v>$158,071 [min, c $99,879, s 1/31, r 2/20]</v>
      </c>
      <c r="F4747">
        <f t="shared" si="2"/>
        <v>9</v>
      </c>
      <c r="G4747" t="str">
        <f t="shared" si="3"/>
        <v>$158,071</v>
      </c>
      <c r="H4747" t="s">
        <v>10004</v>
      </c>
      <c r="J4747" t="s">
        <v>53</v>
      </c>
      <c r="K4747" t="s">
        <v>101</v>
      </c>
      <c r="L4747">
        <v>158071</v>
      </c>
      <c r="M4747" t="s">
        <v>4993</v>
      </c>
    </row>
    <row r="4748" spans="1:13">
      <c r="A4748">
        <v>6827</v>
      </c>
      <c r="B4748" t="s">
        <v>10</v>
      </c>
      <c r="C4748" s="16" t="s">
        <v>10005</v>
      </c>
      <c r="D4748">
        <f t="shared" si="0"/>
        <v>30</v>
      </c>
      <c r="E4748" t="str">
        <f t="shared" si="1"/>
        <v>$103,992 [min, c $72,639, s 1/20, r 1/31]</v>
      </c>
      <c r="F4748">
        <f t="shared" si="2"/>
        <v>9</v>
      </c>
      <c r="G4748" t="str">
        <f t="shared" si="3"/>
        <v>$103,992</v>
      </c>
      <c r="H4748" t="s">
        <v>10006</v>
      </c>
      <c r="J4748" t="s">
        <v>53</v>
      </c>
      <c r="K4748" t="s">
        <v>101</v>
      </c>
      <c r="L4748">
        <v>103992</v>
      </c>
      <c r="M4748" t="s">
        <v>4558</v>
      </c>
    </row>
    <row r="4749" spans="1:13">
      <c r="A4749">
        <v>6828</v>
      </c>
      <c r="B4749" t="s">
        <v>10</v>
      </c>
      <c r="C4749" s="16" t="s">
        <v>10007</v>
      </c>
      <c r="D4749">
        <f t="shared" si="0"/>
        <v>30</v>
      </c>
      <c r="E4749" t="str">
        <f t="shared" si="1"/>
        <v>$40,501 [min, signed 1/8, rel 1/20]</v>
      </c>
      <c r="F4749">
        <f t="shared" si="2"/>
        <v>8</v>
      </c>
      <c r="G4749" t="str">
        <f t="shared" si="3"/>
        <v>$40,501</v>
      </c>
      <c r="H4749" t="s">
        <v>10008</v>
      </c>
      <c r="J4749" t="s">
        <v>53</v>
      </c>
      <c r="K4749" t="s">
        <v>101</v>
      </c>
      <c r="L4749">
        <v>40501</v>
      </c>
      <c r="M4749" t="s">
        <v>5535</v>
      </c>
    </row>
    <row r="4750" spans="1:13">
      <c r="A4750">
        <v>6829</v>
      </c>
      <c r="B4750" t="s">
        <v>10</v>
      </c>
      <c r="C4750" s="16" t="s">
        <v>10009</v>
      </c>
      <c r="D4750">
        <f t="shared" si="0"/>
        <v>30</v>
      </c>
      <c r="E4750" t="str">
        <f t="shared" si="1"/>
        <v>$24,300 [min, signed 2/21, rel 2/28]</v>
      </c>
      <c r="F4750">
        <f t="shared" si="2"/>
        <v>8</v>
      </c>
      <c r="G4750" t="str">
        <f t="shared" si="3"/>
        <v>$24,300</v>
      </c>
      <c r="H4750" t="s">
        <v>10010</v>
      </c>
      <c r="J4750" t="s">
        <v>53</v>
      </c>
      <c r="K4750" t="s">
        <v>101</v>
      </c>
      <c r="L4750">
        <v>24300</v>
      </c>
      <c r="M4750" t="s">
        <v>6160</v>
      </c>
    </row>
    <row r="4751" spans="1:13">
      <c r="A4751">
        <v>6830</v>
      </c>
      <c r="B4751" t="s">
        <v>10</v>
      </c>
      <c r="C4751" s="16" t="s">
        <v>10011</v>
      </c>
      <c r="D4751">
        <f t="shared" si="0"/>
        <v>30</v>
      </c>
      <c r="E4751" t="str">
        <f t="shared" si="1"/>
        <v>$15,099 [min, signed 2/28, rel 3/5]</v>
      </c>
      <c r="F4751">
        <f t="shared" si="2"/>
        <v>8</v>
      </c>
      <c r="G4751" t="str">
        <f t="shared" si="3"/>
        <v>$15,099</v>
      </c>
      <c r="H4751" t="s">
        <v>10012</v>
      </c>
      <c r="J4751" t="s">
        <v>53</v>
      </c>
      <c r="K4751" t="s">
        <v>101</v>
      </c>
      <c r="L4751">
        <v>15099</v>
      </c>
      <c r="M4751" t="s">
        <v>4146</v>
      </c>
    </row>
    <row r="4752" spans="1:13">
      <c r="A4752">
        <v>6832</v>
      </c>
      <c r="B4752" t="s">
        <v>10</v>
      </c>
      <c r="C4752" s="16" t="s">
        <v>10013</v>
      </c>
      <c r="D4752">
        <f t="shared" si="0"/>
        <v>30</v>
      </c>
      <c r="E4752" t="str">
        <f t="shared" si="1"/>
        <v>$17,718,750</v>
      </c>
      <c r="F4752" t="str">
        <f t="shared" si="2"/>
        <v/>
      </c>
      <c r="G4752" t="str">
        <f t="shared" si="3"/>
        <v>$17,718,750</v>
      </c>
      <c r="H4752" t="s">
        <v>10014</v>
      </c>
      <c r="J4752" t="s">
        <v>55</v>
      </c>
      <c r="K4752" t="s">
        <v>101</v>
      </c>
      <c r="L4752">
        <v>17718750</v>
      </c>
      <c r="M4752" t="s">
        <v>744</v>
      </c>
    </row>
    <row r="4753" spans="1:13">
      <c r="A4753">
        <v>6833</v>
      </c>
      <c r="B4753" t="s">
        <v>10</v>
      </c>
      <c r="C4753" s="16" t="s">
        <v>10015</v>
      </c>
      <c r="D4753">
        <f t="shared" si="0"/>
        <v>30</v>
      </c>
      <c r="E4753" t="str">
        <f t="shared" si="1"/>
        <v>$14,848,080 [released 8/10/05]</v>
      </c>
      <c r="F4753">
        <f t="shared" si="2"/>
        <v>12</v>
      </c>
      <c r="G4753" t="str">
        <f t="shared" si="3"/>
        <v>$14,848,080</v>
      </c>
      <c r="H4753" t="s">
        <v>10016</v>
      </c>
      <c r="J4753" t="s">
        <v>55</v>
      </c>
      <c r="K4753" t="s">
        <v>101</v>
      </c>
      <c r="L4753">
        <v>14848080</v>
      </c>
      <c r="M4753" t="s">
        <v>4702</v>
      </c>
    </row>
    <row r="4754" spans="1:13">
      <c r="A4754">
        <v>6834</v>
      </c>
      <c r="B4754" t="s">
        <v>10</v>
      </c>
      <c r="C4754" s="16" t="s">
        <v>10017</v>
      </c>
      <c r="D4754">
        <f t="shared" si="0"/>
        <v>30</v>
      </c>
      <c r="E4754" t="str">
        <f t="shared" si="1"/>
        <v>$12,348,596</v>
      </c>
      <c r="F4754" t="str">
        <f t="shared" si="2"/>
        <v/>
      </c>
      <c r="G4754" t="str">
        <f t="shared" si="3"/>
        <v>$12,348,596</v>
      </c>
      <c r="H4754" t="s">
        <v>10018</v>
      </c>
      <c r="J4754" t="s">
        <v>55</v>
      </c>
      <c r="K4754" t="s">
        <v>101</v>
      </c>
      <c r="L4754">
        <v>12348596</v>
      </c>
      <c r="M4754" t="s">
        <v>3249</v>
      </c>
    </row>
    <row r="4755" spans="1:13">
      <c r="A4755">
        <v>6835</v>
      </c>
      <c r="B4755" t="s">
        <v>10</v>
      </c>
      <c r="C4755" s="16" t="s">
        <v>10019</v>
      </c>
      <c r="D4755">
        <f t="shared" si="0"/>
        <v>30</v>
      </c>
      <c r="E4755" t="str">
        <f t="shared" si="1"/>
        <v>$8,287,500</v>
      </c>
      <c r="F4755" t="str">
        <f t="shared" si="2"/>
        <v/>
      </c>
      <c r="G4755" t="str">
        <f t="shared" si="3"/>
        <v>$8,287,500</v>
      </c>
      <c r="H4755" t="s">
        <v>4436</v>
      </c>
      <c r="J4755" t="s">
        <v>55</v>
      </c>
      <c r="K4755" t="s">
        <v>101</v>
      </c>
      <c r="L4755">
        <v>8287500</v>
      </c>
      <c r="M4755" t="s">
        <v>3334</v>
      </c>
    </row>
    <row r="4756" spans="1:13">
      <c r="A4756">
        <v>6836</v>
      </c>
      <c r="B4756" t="s">
        <v>10</v>
      </c>
      <c r="C4756" s="16" t="s">
        <v>10020</v>
      </c>
      <c r="D4756">
        <f t="shared" si="0"/>
        <v>30</v>
      </c>
      <c r="E4756" t="str">
        <f t="shared" si="1"/>
        <v>$5,215,000</v>
      </c>
      <c r="F4756" t="str">
        <f t="shared" si="2"/>
        <v/>
      </c>
      <c r="G4756" t="str">
        <f t="shared" si="3"/>
        <v>$5,215,000</v>
      </c>
      <c r="H4756" t="s">
        <v>9882</v>
      </c>
      <c r="J4756" t="s">
        <v>55</v>
      </c>
      <c r="K4756" t="s">
        <v>101</v>
      </c>
      <c r="L4756">
        <v>5215000</v>
      </c>
      <c r="M4756" t="s">
        <v>3754</v>
      </c>
    </row>
    <row r="4757" spans="1:13">
      <c r="A4757">
        <v>6837</v>
      </c>
      <c r="B4757" t="s">
        <v>10</v>
      </c>
      <c r="C4757" s="16" t="s">
        <v>10021</v>
      </c>
      <c r="D4757">
        <f t="shared" si="0"/>
        <v>30</v>
      </c>
      <c r="E4757" t="str">
        <f t="shared" si="1"/>
        <v>$4,214,241</v>
      </c>
      <c r="F4757" t="str">
        <f t="shared" si="2"/>
        <v/>
      </c>
      <c r="G4757" t="str">
        <f t="shared" si="3"/>
        <v>$4,214,241</v>
      </c>
      <c r="H4757" t="s">
        <v>10022</v>
      </c>
      <c r="J4757" t="s">
        <v>55</v>
      </c>
      <c r="K4757" t="s">
        <v>101</v>
      </c>
      <c r="L4757">
        <v>4214241</v>
      </c>
      <c r="M4757" t="s">
        <v>4789</v>
      </c>
    </row>
    <row r="4758" spans="1:13">
      <c r="A4758">
        <v>6838</v>
      </c>
      <c r="B4758" t="s">
        <v>10</v>
      </c>
      <c r="C4758" s="16" t="s">
        <v>10023</v>
      </c>
      <c r="D4758">
        <f t="shared" si="0"/>
        <v>30</v>
      </c>
      <c r="E4758" t="str">
        <f t="shared" si="1"/>
        <v>$2,500,000</v>
      </c>
      <c r="F4758" t="str">
        <f t="shared" si="2"/>
        <v/>
      </c>
      <c r="G4758" t="str">
        <f t="shared" si="3"/>
        <v>$2,500,000</v>
      </c>
      <c r="H4758" t="s">
        <v>527</v>
      </c>
      <c r="J4758" t="s">
        <v>55</v>
      </c>
      <c r="K4758" t="s">
        <v>101</v>
      </c>
      <c r="L4758">
        <v>2500000</v>
      </c>
      <c r="M4758" t="s">
        <v>4506</v>
      </c>
    </row>
    <row r="4759" spans="1:13">
      <c r="A4759">
        <v>6839</v>
      </c>
      <c r="B4759" t="s">
        <v>10</v>
      </c>
      <c r="C4759" s="16" t="s">
        <v>10024</v>
      </c>
      <c r="D4759">
        <f t="shared" si="0"/>
        <v>30</v>
      </c>
      <c r="E4759" t="str">
        <f t="shared" si="1"/>
        <v>$2,030,280</v>
      </c>
      <c r="F4759" t="str">
        <f t="shared" si="2"/>
        <v/>
      </c>
      <c r="G4759" t="str">
        <f t="shared" si="3"/>
        <v>$2,030,280</v>
      </c>
      <c r="H4759" t="s">
        <v>10025</v>
      </c>
      <c r="J4759" t="s">
        <v>55</v>
      </c>
      <c r="K4759" t="s">
        <v>101</v>
      </c>
      <c r="L4759">
        <v>2030280</v>
      </c>
      <c r="M4759" t="s">
        <v>2751</v>
      </c>
    </row>
    <row r="4760" spans="1:13">
      <c r="A4760">
        <v>6840</v>
      </c>
      <c r="B4760" t="s">
        <v>10</v>
      </c>
      <c r="C4760" s="16" t="s">
        <v>10026</v>
      </c>
      <c r="D4760">
        <f t="shared" si="0"/>
        <v>30</v>
      </c>
      <c r="E4760" t="str">
        <f t="shared" si="1"/>
        <v>$1,817,141</v>
      </c>
      <c r="F4760" t="str">
        <f t="shared" si="2"/>
        <v/>
      </c>
      <c r="G4760" t="str">
        <f t="shared" si="3"/>
        <v>$1,817,141</v>
      </c>
      <c r="H4760" t="s">
        <v>10027</v>
      </c>
      <c r="J4760" t="s">
        <v>55</v>
      </c>
      <c r="K4760" t="s">
        <v>101</v>
      </c>
      <c r="L4760">
        <v>1817141</v>
      </c>
      <c r="M4760" t="s">
        <v>4699</v>
      </c>
    </row>
    <row r="4761" spans="1:13">
      <c r="A4761">
        <v>6841</v>
      </c>
      <c r="B4761" t="s">
        <v>10</v>
      </c>
      <c r="C4761" s="16" t="s">
        <v>10028</v>
      </c>
      <c r="D4761">
        <f t="shared" si="0"/>
        <v>30</v>
      </c>
      <c r="E4761" t="str">
        <f t="shared" si="1"/>
        <v>$1,750,000</v>
      </c>
      <c r="F4761" t="str">
        <f t="shared" si="2"/>
        <v/>
      </c>
      <c r="G4761" t="str">
        <f t="shared" si="3"/>
        <v>$1,750,000</v>
      </c>
      <c r="H4761" t="s">
        <v>1612</v>
      </c>
      <c r="J4761" t="s">
        <v>55</v>
      </c>
      <c r="K4761" t="s">
        <v>101</v>
      </c>
      <c r="L4761">
        <v>1750000</v>
      </c>
      <c r="M4761" t="s">
        <v>5962</v>
      </c>
    </row>
    <row r="4762" spans="1:13">
      <c r="A4762">
        <v>6842</v>
      </c>
      <c r="B4762" t="s">
        <v>10</v>
      </c>
      <c r="C4762" s="16" t="s">
        <v>10029</v>
      </c>
      <c r="D4762">
        <f t="shared" si="0"/>
        <v>30</v>
      </c>
      <c r="E4762" t="str">
        <f t="shared" si="1"/>
        <v>$1,620,000</v>
      </c>
      <c r="F4762" t="str">
        <f t="shared" si="2"/>
        <v/>
      </c>
      <c r="G4762" t="str">
        <f t="shared" si="3"/>
        <v>$1,620,000</v>
      </c>
      <c r="H4762" t="s">
        <v>8062</v>
      </c>
      <c r="J4762" t="s">
        <v>55</v>
      </c>
      <c r="K4762" t="s">
        <v>101</v>
      </c>
      <c r="L4762">
        <v>1620000</v>
      </c>
      <c r="M4762" t="s">
        <v>5630</v>
      </c>
    </row>
    <row r="4763" spans="1:13">
      <c r="A4763">
        <v>6843</v>
      </c>
      <c r="B4763" t="s">
        <v>10</v>
      </c>
      <c r="C4763" s="16" t="s">
        <v>10030</v>
      </c>
      <c r="D4763">
        <f t="shared" si="0"/>
        <v>30</v>
      </c>
      <c r="E4763" t="str">
        <f t="shared" si="1"/>
        <v>$1,375,000</v>
      </c>
      <c r="F4763" t="str">
        <f t="shared" si="2"/>
        <v/>
      </c>
      <c r="G4763" t="str">
        <f t="shared" si="3"/>
        <v>$1,375,000</v>
      </c>
      <c r="H4763" t="s">
        <v>10031</v>
      </c>
      <c r="J4763" t="s">
        <v>55</v>
      </c>
      <c r="K4763" t="s">
        <v>101</v>
      </c>
      <c r="L4763">
        <v>1375000</v>
      </c>
      <c r="M4763" t="s">
        <v>3770</v>
      </c>
    </row>
    <row r="4764" spans="1:13">
      <c r="A4764">
        <v>6844</v>
      </c>
      <c r="B4764" t="s">
        <v>10</v>
      </c>
      <c r="C4764" s="16" t="s">
        <v>10032</v>
      </c>
      <c r="D4764">
        <f t="shared" si="0"/>
        <v>30</v>
      </c>
      <c r="E4764" t="str">
        <f t="shared" si="1"/>
        <v>$973,920</v>
      </c>
      <c r="F4764" t="str">
        <f t="shared" si="2"/>
        <v/>
      </c>
      <c r="G4764" t="str">
        <f t="shared" si="3"/>
        <v>$973,920</v>
      </c>
      <c r="H4764" t="s">
        <v>10033</v>
      </c>
      <c r="J4764" t="s">
        <v>55</v>
      </c>
      <c r="K4764" t="s">
        <v>101</v>
      </c>
      <c r="L4764">
        <v>973920</v>
      </c>
      <c r="M4764" t="s">
        <v>1078</v>
      </c>
    </row>
    <row r="4765" spans="1:13">
      <c r="A4765">
        <v>6845</v>
      </c>
      <c r="B4765" t="s">
        <v>10</v>
      </c>
      <c r="C4765" s="16" t="s">
        <v>10034</v>
      </c>
      <c r="D4765">
        <f t="shared" si="0"/>
        <v>30</v>
      </c>
      <c r="E4765" t="str">
        <f t="shared" si="1"/>
        <v>$939,120</v>
      </c>
      <c r="F4765" t="str">
        <f t="shared" si="2"/>
        <v/>
      </c>
      <c r="G4765" t="str">
        <f t="shared" si="3"/>
        <v>$939,120</v>
      </c>
      <c r="H4765" t="s">
        <v>10035</v>
      </c>
      <c r="J4765" t="s">
        <v>55</v>
      </c>
      <c r="K4765" t="s">
        <v>101</v>
      </c>
      <c r="L4765">
        <v>939120</v>
      </c>
      <c r="M4765" t="s">
        <v>721</v>
      </c>
    </row>
    <row r="4766" spans="1:13">
      <c r="A4766">
        <v>6846</v>
      </c>
      <c r="B4766" t="s">
        <v>10</v>
      </c>
      <c r="C4766" s="16" t="s">
        <v>10036</v>
      </c>
      <c r="D4766">
        <f t="shared" si="0"/>
        <v>30</v>
      </c>
      <c r="E4766" t="str">
        <f t="shared" si="1"/>
        <v>$798,112</v>
      </c>
      <c r="F4766" t="str">
        <f t="shared" si="2"/>
        <v/>
      </c>
      <c r="G4766" t="str">
        <f t="shared" si="3"/>
        <v>$798,112</v>
      </c>
      <c r="H4766" t="s">
        <v>10037</v>
      </c>
      <c r="J4766" t="s">
        <v>55</v>
      </c>
      <c r="K4766" t="s">
        <v>101</v>
      </c>
      <c r="L4766">
        <v>798112</v>
      </c>
      <c r="M4766" t="s">
        <v>5987</v>
      </c>
    </row>
    <row r="4767" spans="1:13">
      <c r="A4767">
        <v>6847</v>
      </c>
      <c r="B4767" t="s">
        <v>10</v>
      </c>
      <c r="C4767" s="16" t="s">
        <v>10038</v>
      </c>
      <c r="D4767">
        <f t="shared" si="0"/>
        <v>30</v>
      </c>
      <c r="E4767" t="str">
        <f t="shared" si="1"/>
        <v>$664,209 [minimum]</v>
      </c>
      <c r="F4767">
        <f t="shared" si="2"/>
        <v>9</v>
      </c>
      <c r="G4767" t="str">
        <f t="shared" si="3"/>
        <v>$664,209</v>
      </c>
      <c r="H4767" t="s">
        <v>9683</v>
      </c>
      <c r="J4767" t="s">
        <v>55</v>
      </c>
      <c r="K4767" t="s">
        <v>101</v>
      </c>
      <c r="L4767">
        <v>664209</v>
      </c>
      <c r="M4767" t="s">
        <v>2336</v>
      </c>
    </row>
    <row r="4768" spans="1:13">
      <c r="A4768">
        <v>6849</v>
      </c>
      <c r="B4768" t="s">
        <v>10</v>
      </c>
      <c r="C4768" s="16" t="s">
        <v>10039</v>
      </c>
      <c r="D4768">
        <f t="shared" si="0"/>
        <v>30</v>
      </c>
      <c r="E4768" t="str">
        <f t="shared" si="1"/>
        <v>$14,863,778 [buyout, released 1/30]</v>
      </c>
      <c r="F4768">
        <f t="shared" si="2"/>
        <v>12</v>
      </c>
      <c r="G4768" t="str">
        <f t="shared" si="3"/>
        <v>$14,863,778</v>
      </c>
      <c r="H4768" t="s">
        <v>10040</v>
      </c>
      <c r="J4768" t="s">
        <v>57</v>
      </c>
      <c r="K4768" t="s">
        <v>101</v>
      </c>
      <c r="L4768">
        <v>14863778</v>
      </c>
      <c r="M4768" t="s">
        <v>5028</v>
      </c>
    </row>
    <row r="4769" spans="1:13">
      <c r="A4769">
        <v>6850</v>
      </c>
      <c r="B4769" t="s">
        <v>10</v>
      </c>
      <c r="C4769" s="16" t="s">
        <v>10041</v>
      </c>
      <c r="D4769">
        <f t="shared" si="0"/>
        <v>30</v>
      </c>
      <c r="E4769" t="str">
        <f t="shared" si="1"/>
        <v>$12,364,000</v>
      </c>
      <c r="F4769" t="str">
        <f t="shared" si="2"/>
        <v/>
      </c>
      <c r="G4769" t="str">
        <f t="shared" si="3"/>
        <v>$12,364,000</v>
      </c>
      <c r="H4769" t="s">
        <v>10042</v>
      </c>
      <c r="J4769" t="s">
        <v>57</v>
      </c>
      <c r="K4769" t="s">
        <v>101</v>
      </c>
      <c r="L4769">
        <v>12364000</v>
      </c>
      <c r="M4769" t="s">
        <v>318</v>
      </c>
    </row>
    <row r="4770" spans="1:13">
      <c r="A4770">
        <v>6851</v>
      </c>
      <c r="B4770" t="s">
        <v>10</v>
      </c>
      <c r="C4770" s="16" t="s">
        <v>10043</v>
      </c>
      <c r="D4770">
        <f t="shared" si="0"/>
        <v>30</v>
      </c>
      <c r="E4770" t="str">
        <f t="shared" si="1"/>
        <v>$7,623,813</v>
      </c>
      <c r="F4770" t="str">
        <f t="shared" si="2"/>
        <v/>
      </c>
      <c r="G4770" t="str">
        <f t="shared" si="3"/>
        <v>$7,623,813</v>
      </c>
      <c r="H4770" t="s">
        <v>10044</v>
      </c>
      <c r="J4770" t="s">
        <v>57</v>
      </c>
      <c r="K4770" t="s">
        <v>101</v>
      </c>
      <c r="L4770">
        <v>7623813</v>
      </c>
      <c r="M4770" t="s">
        <v>475</v>
      </c>
    </row>
    <row r="4771" spans="1:13">
      <c r="A4771">
        <v>6852</v>
      </c>
      <c r="B4771" t="s">
        <v>10</v>
      </c>
      <c r="C4771" s="16" t="s">
        <v>10045</v>
      </c>
      <c r="D4771">
        <f t="shared" si="0"/>
        <v>30</v>
      </c>
      <c r="E4771" t="str">
        <f t="shared" si="1"/>
        <v>$5,400,000</v>
      </c>
      <c r="F4771" t="str">
        <f t="shared" si="2"/>
        <v/>
      </c>
      <c r="G4771" t="str">
        <f t="shared" si="3"/>
        <v>$5,400,000</v>
      </c>
      <c r="H4771" t="s">
        <v>3905</v>
      </c>
      <c r="J4771" t="s">
        <v>57</v>
      </c>
      <c r="K4771" t="s">
        <v>101</v>
      </c>
      <c r="L4771">
        <v>5400000</v>
      </c>
      <c r="M4771" t="s">
        <v>4697</v>
      </c>
    </row>
    <row r="4772" spans="1:13">
      <c r="A4772">
        <v>6853</v>
      </c>
      <c r="B4772" t="s">
        <v>10</v>
      </c>
      <c r="C4772" s="16" t="s">
        <v>10046</v>
      </c>
      <c r="D4772">
        <f t="shared" si="0"/>
        <v>30</v>
      </c>
      <c r="E4772" t="str">
        <f t="shared" si="1"/>
        <v>$5,400,000</v>
      </c>
      <c r="F4772" t="str">
        <f t="shared" si="2"/>
        <v/>
      </c>
      <c r="G4772" t="str">
        <f t="shared" si="3"/>
        <v>$5,400,000</v>
      </c>
      <c r="H4772" t="s">
        <v>3905</v>
      </c>
      <c r="J4772" t="s">
        <v>57</v>
      </c>
      <c r="K4772" t="s">
        <v>101</v>
      </c>
      <c r="L4772">
        <v>5400000</v>
      </c>
      <c r="M4772" t="s">
        <v>6022</v>
      </c>
    </row>
    <row r="4773" spans="1:13">
      <c r="A4773">
        <v>6854</v>
      </c>
      <c r="B4773" t="s">
        <v>10</v>
      </c>
      <c r="C4773" s="16" t="s">
        <v>10047</v>
      </c>
      <c r="D4773">
        <f t="shared" si="0"/>
        <v>30</v>
      </c>
      <c r="E4773" t="str">
        <f t="shared" si="1"/>
        <v>$4,050,000</v>
      </c>
      <c r="F4773" t="str">
        <f t="shared" si="2"/>
        <v/>
      </c>
      <c r="G4773" t="str">
        <f t="shared" si="3"/>
        <v>$4,050,000</v>
      </c>
      <c r="H4773" t="s">
        <v>669</v>
      </c>
      <c r="J4773" t="s">
        <v>57</v>
      </c>
      <c r="K4773" t="s">
        <v>101</v>
      </c>
      <c r="L4773">
        <v>4050000</v>
      </c>
      <c r="M4773" t="s">
        <v>4857</v>
      </c>
    </row>
    <row r="4774" spans="1:13">
      <c r="A4774">
        <v>6855</v>
      </c>
      <c r="B4774" t="s">
        <v>10</v>
      </c>
      <c r="C4774" s="16" t="s">
        <v>9054</v>
      </c>
      <c r="D4774">
        <f t="shared" si="0"/>
        <v>30</v>
      </c>
      <c r="E4774" t="str">
        <f t="shared" si="1"/>
        <v>$3,000,000</v>
      </c>
      <c r="F4774" t="str">
        <f t="shared" si="2"/>
        <v/>
      </c>
      <c r="G4774" t="str">
        <f t="shared" si="3"/>
        <v>$3,000,000</v>
      </c>
      <c r="H4774" t="s">
        <v>459</v>
      </c>
      <c r="J4774" t="s">
        <v>57</v>
      </c>
      <c r="K4774" t="s">
        <v>101</v>
      </c>
      <c r="L4774">
        <v>3000000</v>
      </c>
      <c r="M4774" t="s">
        <v>4809</v>
      </c>
    </row>
    <row r="4775" spans="1:13">
      <c r="A4775">
        <v>6856</v>
      </c>
      <c r="B4775" t="s">
        <v>10</v>
      </c>
      <c r="C4775" s="16" t="s">
        <v>10048</v>
      </c>
      <c r="D4775">
        <f t="shared" si="0"/>
        <v>30</v>
      </c>
      <c r="E4775" t="str">
        <f t="shared" si="1"/>
        <v>$2,242,290</v>
      </c>
      <c r="F4775" t="str">
        <f t="shared" si="2"/>
        <v/>
      </c>
      <c r="G4775" t="str">
        <f t="shared" si="3"/>
        <v>$2,242,290</v>
      </c>
      <c r="H4775" t="s">
        <v>10049</v>
      </c>
      <c r="J4775" t="s">
        <v>57</v>
      </c>
      <c r="K4775" t="s">
        <v>101</v>
      </c>
      <c r="L4775">
        <v>2242290</v>
      </c>
      <c r="M4775" t="s">
        <v>1344</v>
      </c>
    </row>
    <row r="4776" spans="1:13">
      <c r="A4776">
        <v>6857</v>
      </c>
      <c r="B4776" t="s">
        <v>10</v>
      </c>
      <c r="C4776" s="16" t="s">
        <v>10050</v>
      </c>
      <c r="D4776">
        <f t="shared" si="0"/>
        <v>30</v>
      </c>
      <c r="E4776" t="str">
        <f t="shared" si="1"/>
        <v>$1,886,113</v>
      </c>
      <c r="F4776" t="str">
        <f t="shared" si="2"/>
        <v/>
      </c>
      <c r="G4776" t="str">
        <f t="shared" si="3"/>
        <v>$1,886,113</v>
      </c>
      <c r="H4776" t="s">
        <v>10051</v>
      </c>
      <c r="J4776" t="s">
        <v>57</v>
      </c>
      <c r="K4776" t="s">
        <v>101</v>
      </c>
      <c r="L4776">
        <v>1886113</v>
      </c>
      <c r="M4776" t="s">
        <v>384</v>
      </c>
    </row>
    <row r="4777" spans="1:13">
      <c r="A4777">
        <v>6858</v>
      </c>
      <c r="B4777" t="s">
        <v>10</v>
      </c>
      <c r="C4777" s="16" t="s">
        <v>10052</v>
      </c>
      <c r="D4777">
        <f t="shared" si="0"/>
        <v>30</v>
      </c>
      <c r="E4777" t="str">
        <f t="shared" si="1"/>
        <v>$1,286,280</v>
      </c>
      <c r="F4777" t="str">
        <f t="shared" si="2"/>
        <v/>
      </c>
      <c r="G4777" t="str">
        <f t="shared" si="3"/>
        <v>$1,286,280</v>
      </c>
      <c r="H4777" t="s">
        <v>10053</v>
      </c>
      <c r="J4777" t="s">
        <v>57</v>
      </c>
      <c r="K4777" t="s">
        <v>101</v>
      </c>
      <c r="L4777">
        <v>1286280</v>
      </c>
      <c r="M4777" t="s">
        <v>4242</v>
      </c>
    </row>
    <row r="4778" spans="1:13">
      <c r="A4778">
        <v>6859</v>
      </c>
      <c r="B4778" t="s">
        <v>10</v>
      </c>
      <c r="C4778" s="16" t="s">
        <v>10054</v>
      </c>
      <c r="D4778">
        <f t="shared" si="0"/>
        <v>30</v>
      </c>
      <c r="E4778" t="str">
        <f t="shared" si="1"/>
        <v>$1,011,720</v>
      </c>
      <c r="F4778" t="str">
        <f t="shared" si="2"/>
        <v/>
      </c>
      <c r="G4778" t="str">
        <f t="shared" si="3"/>
        <v>$1,011,720</v>
      </c>
      <c r="H4778" t="s">
        <v>10055</v>
      </c>
      <c r="J4778" t="s">
        <v>57</v>
      </c>
      <c r="K4778" t="s">
        <v>101</v>
      </c>
      <c r="L4778">
        <v>1011720</v>
      </c>
      <c r="M4778" t="s">
        <v>1427</v>
      </c>
    </row>
    <row r="4779" spans="1:13">
      <c r="A4779">
        <v>6860</v>
      </c>
      <c r="B4779" t="s">
        <v>10</v>
      </c>
      <c r="C4779" s="16" t="s">
        <v>10056</v>
      </c>
      <c r="D4779">
        <f t="shared" si="0"/>
        <v>30</v>
      </c>
      <c r="E4779" t="str">
        <f t="shared" si="1"/>
        <v>$932,015 [minimum, counts $744,551]</v>
      </c>
      <c r="F4779">
        <f t="shared" si="2"/>
        <v>9</v>
      </c>
      <c r="G4779" t="str">
        <f t="shared" si="3"/>
        <v>$932,015</v>
      </c>
      <c r="H4779" t="s">
        <v>10057</v>
      </c>
      <c r="J4779" t="s">
        <v>57</v>
      </c>
      <c r="K4779" t="s">
        <v>101</v>
      </c>
      <c r="L4779">
        <v>932015</v>
      </c>
      <c r="M4779" t="s">
        <v>5940</v>
      </c>
    </row>
    <row r="4780" spans="1:13">
      <c r="A4780">
        <v>6861</v>
      </c>
      <c r="B4780" t="s">
        <v>10</v>
      </c>
      <c r="C4780" s="16" t="s">
        <v>10058</v>
      </c>
      <c r="D4780">
        <f t="shared" si="0"/>
        <v>30</v>
      </c>
      <c r="E4780" t="str">
        <f t="shared" si="1"/>
        <v>$664,209 [minimum]</v>
      </c>
      <c r="F4780">
        <f t="shared" si="2"/>
        <v>9</v>
      </c>
      <c r="G4780" t="str">
        <f t="shared" si="3"/>
        <v>$664,209</v>
      </c>
      <c r="H4780" t="s">
        <v>9683</v>
      </c>
      <c r="J4780" t="s">
        <v>57</v>
      </c>
      <c r="K4780" t="s">
        <v>101</v>
      </c>
      <c r="L4780">
        <v>664209</v>
      </c>
      <c r="M4780" t="s">
        <v>5498</v>
      </c>
    </row>
    <row r="4781" spans="1:13">
      <c r="A4781">
        <v>6862</v>
      </c>
      <c r="B4781" t="s">
        <v>10</v>
      </c>
      <c r="C4781" s="16" t="s">
        <v>10059</v>
      </c>
      <c r="D4781">
        <f t="shared" si="0"/>
        <v>30</v>
      </c>
      <c r="E4781" t="str">
        <f t="shared" si="1"/>
        <v>$412,718 [minimum]</v>
      </c>
      <c r="F4781">
        <f t="shared" si="2"/>
        <v>9</v>
      </c>
      <c r="G4781" t="str">
        <f t="shared" si="3"/>
        <v>$412,718</v>
      </c>
      <c r="H4781" t="s">
        <v>9689</v>
      </c>
      <c r="J4781" t="s">
        <v>57</v>
      </c>
      <c r="K4781" t="s">
        <v>101</v>
      </c>
      <c r="L4781">
        <v>412718</v>
      </c>
      <c r="M4781" t="s">
        <v>4545</v>
      </c>
    </row>
    <row r="4782" spans="1:13">
      <c r="A4782">
        <v>6863</v>
      </c>
      <c r="B4782" t="s">
        <v>10</v>
      </c>
      <c r="C4782" s="16" t="s">
        <v>10060</v>
      </c>
      <c r="D4782">
        <f t="shared" si="0"/>
        <v>30</v>
      </c>
      <c r="E4782" t="str">
        <f t="shared" si="1"/>
        <v>$412,718 [minimum]</v>
      </c>
      <c r="F4782">
        <f t="shared" si="2"/>
        <v>9</v>
      </c>
      <c r="G4782" t="str">
        <f t="shared" si="3"/>
        <v>$412,718</v>
      </c>
      <c r="H4782" t="s">
        <v>9689</v>
      </c>
      <c r="J4782" t="s">
        <v>57</v>
      </c>
      <c r="K4782" t="s">
        <v>101</v>
      </c>
      <c r="L4782">
        <v>412718</v>
      </c>
      <c r="M4782" t="s">
        <v>6030</v>
      </c>
    </row>
    <row r="4783" spans="1:13">
      <c r="A4783">
        <v>6864</v>
      </c>
      <c r="B4783" t="s">
        <v>10</v>
      </c>
      <c r="C4783" s="16" t="s">
        <v>10061</v>
      </c>
      <c r="D4783">
        <f t="shared" si="0"/>
        <v>30</v>
      </c>
      <c r="E4783" t="str">
        <f t="shared" si="1"/>
        <v>$390,556 [minimum, signed 2/9]</v>
      </c>
      <c r="F4783">
        <f t="shared" si="2"/>
        <v>9</v>
      </c>
      <c r="G4783" t="str">
        <f t="shared" si="3"/>
        <v>$390,556</v>
      </c>
      <c r="H4783" t="s">
        <v>10062</v>
      </c>
      <c r="J4783" t="s">
        <v>57</v>
      </c>
      <c r="K4783" t="s">
        <v>101</v>
      </c>
      <c r="L4783">
        <v>390556</v>
      </c>
      <c r="M4783" t="s">
        <v>5383</v>
      </c>
    </row>
    <row r="4784" spans="1:13">
      <c r="A4784">
        <v>6865</v>
      </c>
      <c r="B4784" t="s">
        <v>10</v>
      </c>
      <c r="C4784" s="16" t="s">
        <v>10063</v>
      </c>
      <c r="D4784">
        <f t="shared" si="0"/>
        <v>30</v>
      </c>
      <c r="E4784" t="str">
        <f t="shared" si="1"/>
        <v>$20,279 [min, signed 1/30, released 2/9]</v>
      </c>
      <c r="F4784">
        <f t="shared" si="2"/>
        <v>8</v>
      </c>
      <c r="G4784" t="str">
        <f t="shared" si="3"/>
        <v>$20,279</v>
      </c>
      <c r="H4784" t="s">
        <v>10064</v>
      </c>
      <c r="J4784" t="s">
        <v>57</v>
      </c>
      <c r="K4784" t="s">
        <v>101</v>
      </c>
      <c r="L4784">
        <v>20279</v>
      </c>
      <c r="M4784" t="s">
        <v>4146</v>
      </c>
    </row>
    <row r="4785" spans="1:13">
      <c r="A4785">
        <v>6867</v>
      </c>
      <c r="B4785" t="s">
        <v>10</v>
      </c>
      <c r="C4785" s="16" t="s">
        <v>9473</v>
      </c>
      <c r="D4785">
        <f t="shared" si="0"/>
        <v>30</v>
      </c>
      <c r="E4785" t="str">
        <f t="shared" si="1"/>
        <v>$20,000,000</v>
      </c>
      <c r="F4785" t="str">
        <f t="shared" si="2"/>
        <v/>
      </c>
      <c r="G4785" t="str">
        <f t="shared" si="3"/>
        <v>$20,000,000</v>
      </c>
      <c r="H4785" t="s">
        <v>859</v>
      </c>
      <c r="J4785" t="s">
        <v>59</v>
      </c>
      <c r="K4785" t="s">
        <v>101</v>
      </c>
      <c r="L4785">
        <v>20000000</v>
      </c>
      <c r="M4785" t="s">
        <v>5967</v>
      </c>
    </row>
    <row r="4786" spans="1:13">
      <c r="A4786">
        <v>6868</v>
      </c>
      <c r="B4786" t="s">
        <v>10</v>
      </c>
      <c r="C4786" s="16" t="s">
        <v>10065</v>
      </c>
      <c r="D4786">
        <f t="shared" si="0"/>
        <v>30</v>
      </c>
      <c r="E4786" t="str">
        <f t="shared" si="1"/>
        <v>$8,250,000</v>
      </c>
      <c r="F4786" t="str">
        <f t="shared" si="2"/>
        <v/>
      </c>
      <c r="G4786" t="str">
        <f t="shared" si="3"/>
        <v>$8,250,000</v>
      </c>
      <c r="H4786" t="s">
        <v>9493</v>
      </c>
      <c r="J4786" t="s">
        <v>59</v>
      </c>
      <c r="K4786" t="s">
        <v>101</v>
      </c>
      <c r="L4786">
        <v>8250000</v>
      </c>
      <c r="M4786" t="s">
        <v>5251</v>
      </c>
    </row>
    <row r="4787" spans="1:13">
      <c r="A4787">
        <v>6869</v>
      </c>
      <c r="B4787" t="s">
        <v>10</v>
      </c>
      <c r="C4787" s="16" t="s">
        <v>10066</v>
      </c>
      <c r="D4787">
        <f t="shared" si="0"/>
        <v>30</v>
      </c>
      <c r="E4787" t="str">
        <f t="shared" si="1"/>
        <v>$7,606,820</v>
      </c>
      <c r="F4787" t="str">
        <f t="shared" si="2"/>
        <v/>
      </c>
      <c r="G4787" t="str">
        <f t="shared" si="3"/>
        <v>$7,606,820</v>
      </c>
      <c r="H4787" t="s">
        <v>10067</v>
      </c>
      <c r="J4787" t="s">
        <v>59</v>
      </c>
      <c r="K4787" t="s">
        <v>101</v>
      </c>
      <c r="L4787">
        <v>7606820</v>
      </c>
      <c r="M4787" t="s">
        <v>4609</v>
      </c>
    </row>
    <row r="4788" spans="1:13">
      <c r="A4788">
        <v>6870</v>
      </c>
      <c r="B4788" t="s">
        <v>10</v>
      </c>
      <c r="C4788" s="16" t="s">
        <v>10068</v>
      </c>
      <c r="D4788">
        <f t="shared" si="0"/>
        <v>30</v>
      </c>
      <c r="E4788" t="str">
        <f t="shared" si="1"/>
        <v>$6,392,100</v>
      </c>
      <c r="F4788" t="str">
        <f t="shared" si="2"/>
        <v/>
      </c>
      <c r="G4788" t="str">
        <f t="shared" si="3"/>
        <v>$6,392,100</v>
      </c>
      <c r="H4788" t="s">
        <v>9932</v>
      </c>
      <c r="J4788" t="s">
        <v>59</v>
      </c>
      <c r="K4788" t="s">
        <v>101</v>
      </c>
      <c r="L4788">
        <v>6392100</v>
      </c>
      <c r="M4788" t="s">
        <v>5224</v>
      </c>
    </row>
    <row r="4789" spans="1:13">
      <c r="A4789">
        <v>6871</v>
      </c>
      <c r="B4789" t="s">
        <v>10</v>
      </c>
      <c r="C4789" s="16" t="s">
        <v>10069</v>
      </c>
      <c r="D4789">
        <f t="shared" si="0"/>
        <v>30</v>
      </c>
      <c r="E4789" t="str">
        <f t="shared" si="1"/>
        <v>$5,525,000</v>
      </c>
      <c r="F4789" t="str">
        <f t="shared" si="2"/>
        <v/>
      </c>
      <c r="G4789" t="str">
        <f t="shared" si="3"/>
        <v>$5,525,000</v>
      </c>
      <c r="H4789" t="s">
        <v>9730</v>
      </c>
      <c r="J4789" t="s">
        <v>59</v>
      </c>
      <c r="K4789" t="s">
        <v>101</v>
      </c>
      <c r="L4789">
        <v>5525000</v>
      </c>
      <c r="M4789" t="s">
        <v>870</v>
      </c>
    </row>
    <row r="4790" spans="1:13">
      <c r="A4790">
        <v>6872</v>
      </c>
      <c r="B4790" t="s">
        <v>10</v>
      </c>
      <c r="C4790" s="16" t="s">
        <v>10070</v>
      </c>
      <c r="D4790">
        <f t="shared" si="0"/>
        <v>30</v>
      </c>
      <c r="E4790" t="str">
        <f t="shared" si="1"/>
        <v>$3,841,443</v>
      </c>
      <c r="F4790" t="str">
        <f t="shared" si="2"/>
        <v/>
      </c>
      <c r="G4790" t="str">
        <f t="shared" si="3"/>
        <v>$3,841,443</v>
      </c>
      <c r="H4790" t="s">
        <v>10071</v>
      </c>
      <c r="J4790" t="s">
        <v>59</v>
      </c>
      <c r="K4790" t="s">
        <v>101</v>
      </c>
      <c r="L4790">
        <v>3841443</v>
      </c>
      <c r="M4790" t="s">
        <v>779</v>
      </c>
    </row>
    <row r="4791" spans="1:13">
      <c r="A4791">
        <v>6873</v>
      </c>
      <c r="B4791" t="s">
        <v>10</v>
      </c>
      <c r="C4791" s="16" t="s">
        <v>10072</v>
      </c>
      <c r="D4791">
        <f t="shared" si="0"/>
        <v>30</v>
      </c>
      <c r="E4791" t="str">
        <f t="shared" si="1"/>
        <v>$2,880,000</v>
      </c>
      <c r="F4791" t="str">
        <f t="shared" si="2"/>
        <v/>
      </c>
      <c r="G4791" t="str">
        <f t="shared" si="3"/>
        <v>$2,880,000</v>
      </c>
      <c r="H4791" t="s">
        <v>10073</v>
      </c>
      <c r="J4791" t="s">
        <v>59</v>
      </c>
      <c r="K4791" t="s">
        <v>101</v>
      </c>
      <c r="L4791">
        <v>2880000</v>
      </c>
      <c r="M4791" t="s">
        <v>5647</v>
      </c>
    </row>
    <row r="4792" spans="1:13">
      <c r="A4792">
        <v>6874</v>
      </c>
      <c r="B4792" t="s">
        <v>10</v>
      </c>
      <c r="C4792" s="16" t="s">
        <v>10074</v>
      </c>
      <c r="D4792">
        <f t="shared" si="0"/>
        <v>30</v>
      </c>
      <c r="E4792" t="str">
        <f t="shared" si="1"/>
        <v>$2,500,000</v>
      </c>
      <c r="F4792" t="str">
        <f t="shared" si="2"/>
        <v/>
      </c>
      <c r="G4792" t="str">
        <f t="shared" si="3"/>
        <v>$2,500,000</v>
      </c>
      <c r="H4792" t="s">
        <v>527</v>
      </c>
      <c r="J4792" t="s">
        <v>59</v>
      </c>
      <c r="K4792" t="s">
        <v>101</v>
      </c>
      <c r="L4792">
        <v>2500000</v>
      </c>
      <c r="M4792" t="s">
        <v>4552</v>
      </c>
    </row>
    <row r="4793" spans="1:13">
      <c r="A4793">
        <v>6875</v>
      </c>
      <c r="B4793" t="s">
        <v>10</v>
      </c>
      <c r="C4793" s="16" t="s">
        <v>10075</v>
      </c>
      <c r="D4793">
        <f t="shared" si="0"/>
        <v>30</v>
      </c>
      <c r="E4793" t="str">
        <f t="shared" si="1"/>
        <v>$1,325,160</v>
      </c>
      <c r="F4793" t="str">
        <f t="shared" si="2"/>
        <v/>
      </c>
      <c r="G4793" t="str">
        <f t="shared" si="3"/>
        <v>$1,325,160</v>
      </c>
      <c r="H4793" t="s">
        <v>10076</v>
      </c>
      <c r="J4793" t="s">
        <v>59</v>
      </c>
      <c r="K4793" t="s">
        <v>101</v>
      </c>
      <c r="L4793">
        <v>1325160</v>
      </c>
      <c r="M4793" t="s">
        <v>890</v>
      </c>
    </row>
    <row r="4794" spans="1:13">
      <c r="A4794">
        <v>6876</v>
      </c>
      <c r="B4794" t="s">
        <v>10</v>
      </c>
      <c r="C4794" s="16" t="s">
        <v>10077</v>
      </c>
      <c r="D4794">
        <f t="shared" si="0"/>
        <v>30</v>
      </c>
      <c r="E4794" t="str">
        <f t="shared" si="1"/>
        <v>$1,188,000</v>
      </c>
      <c r="F4794" t="str">
        <f t="shared" si="2"/>
        <v/>
      </c>
      <c r="G4794" t="str">
        <f t="shared" si="3"/>
        <v>$1,188,000</v>
      </c>
      <c r="H4794" t="s">
        <v>8861</v>
      </c>
      <c r="J4794" t="s">
        <v>59</v>
      </c>
      <c r="K4794" t="s">
        <v>101</v>
      </c>
      <c r="L4794">
        <v>1188000</v>
      </c>
      <c r="M4794" t="s">
        <v>5246</v>
      </c>
    </row>
    <row r="4795" spans="1:13">
      <c r="A4795">
        <v>6877</v>
      </c>
      <c r="B4795" t="s">
        <v>10</v>
      </c>
      <c r="C4795" s="16" t="s">
        <v>10078</v>
      </c>
      <c r="D4795">
        <f t="shared" si="0"/>
        <v>30</v>
      </c>
      <c r="E4795" t="str">
        <f t="shared" si="1"/>
        <v>$1,178,348 [minimum, counts $744,551]</v>
      </c>
      <c r="F4795">
        <f t="shared" si="2"/>
        <v>11</v>
      </c>
      <c r="G4795" t="str">
        <f t="shared" si="3"/>
        <v>$1,178,348</v>
      </c>
      <c r="H4795" t="s">
        <v>10079</v>
      </c>
      <c r="J4795" t="s">
        <v>59</v>
      </c>
      <c r="K4795" t="s">
        <v>101</v>
      </c>
      <c r="L4795">
        <v>1178348</v>
      </c>
      <c r="M4795" t="s">
        <v>5099</v>
      </c>
    </row>
    <row r="4796" spans="1:13">
      <c r="A4796">
        <v>6878</v>
      </c>
      <c r="B4796" t="s">
        <v>10</v>
      </c>
      <c r="C4796" s="16" t="s">
        <v>10080</v>
      </c>
      <c r="D4796">
        <f t="shared" si="0"/>
        <v>30</v>
      </c>
      <c r="E4796" t="str">
        <f t="shared" si="1"/>
        <v>$932,760</v>
      </c>
      <c r="F4796" t="str">
        <f t="shared" si="2"/>
        <v/>
      </c>
      <c r="G4796" t="str">
        <f t="shared" si="3"/>
        <v>$932,760</v>
      </c>
      <c r="H4796" t="s">
        <v>10081</v>
      </c>
      <c r="J4796" t="s">
        <v>59</v>
      </c>
      <c r="K4796" t="s">
        <v>101</v>
      </c>
      <c r="L4796">
        <v>932760</v>
      </c>
      <c r="M4796" t="s">
        <v>6176</v>
      </c>
    </row>
    <row r="4797" spans="1:13">
      <c r="A4797">
        <v>6879</v>
      </c>
      <c r="B4797" t="s">
        <v>10</v>
      </c>
      <c r="C4797" s="16" t="s">
        <v>10082</v>
      </c>
      <c r="D4797">
        <f t="shared" si="0"/>
        <v>30</v>
      </c>
      <c r="E4797" t="str">
        <f t="shared" si="1"/>
        <v>$744,551</v>
      </c>
      <c r="F4797" t="str">
        <f t="shared" si="2"/>
        <v/>
      </c>
      <c r="G4797" t="str">
        <f t="shared" si="3"/>
        <v>$744,551</v>
      </c>
      <c r="H4797" t="s">
        <v>9977</v>
      </c>
      <c r="J4797" t="s">
        <v>59</v>
      </c>
      <c r="K4797" t="s">
        <v>101</v>
      </c>
      <c r="L4797">
        <v>744551</v>
      </c>
      <c r="M4797" t="s">
        <v>2405</v>
      </c>
    </row>
    <row r="4798" spans="1:13">
      <c r="A4798">
        <v>6880</v>
      </c>
      <c r="B4798" t="s">
        <v>10</v>
      </c>
      <c r="C4798" s="16" t="s">
        <v>10083</v>
      </c>
      <c r="D4798">
        <f t="shared" si="0"/>
        <v>30</v>
      </c>
      <c r="E4798" t="str">
        <f t="shared" si="1"/>
        <v>$531,694 [min, counts $335,956, s 2/1]</v>
      </c>
      <c r="F4798">
        <f t="shared" si="2"/>
        <v>9</v>
      </c>
      <c r="G4798" t="str">
        <f t="shared" si="3"/>
        <v>$531,694</v>
      </c>
      <c r="H4798" t="s">
        <v>10084</v>
      </c>
      <c r="J4798" t="s">
        <v>59</v>
      </c>
      <c r="K4798" t="s">
        <v>101</v>
      </c>
      <c r="L4798">
        <v>531694</v>
      </c>
      <c r="M4798" t="s">
        <v>5028</v>
      </c>
    </row>
    <row r="4799" spans="1:13">
      <c r="A4799">
        <v>6881</v>
      </c>
      <c r="B4799" t="s">
        <v>10</v>
      </c>
      <c r="C4799" s="16" t="s">
        <v>10085</v>
      </c>
      <c r="D4799">
        <f t="shared" si="0"/>
        <v>30</v>
      </c>
      <c r="E4799" t="str">
        <f t="shared" si="1"/>
        <v>$412,718 [minimum, released 2/1]</v>
      </c>
      <c r="F4799">
        <f t="shared" si="2"/>
        <v>9</v>
      </c>
      <c r="G4799" t="str">
        <f t="shared" si="3"/>
        <v>$412,718</v>
      </c>
      <c r="H4799" t="s">
        <v>9689</v>
      </c>
      <c r="J4799" t="s">
        <v>59</v>
      </c>
      <c r="K4799" t="s">
        <v>101</v>
      </c>
      <c r="L4799">
        <v>412718</v>
      </c>
      <c r="M4799" t="s">
        <v>5860</v>
      </c>
    </row>
    <row r="4800" spans="1:13">
      <c r="A4800">
        <v>6882</v>
      </c>
      <c r="B4800" t="s">
        <v>10</v>
      </c>
      <c r="C4800" s="16" t="s">
        <v>10086</v>
      </c>
      <c r="D4800">
        <f t="shared" si="0"/>
        <v>30</v>
      </c>
      <c r="E4800" t="str">
        <f t="shared" si="1"/>
        <v>$412,718 [minimum]</v>
      </c>
      <c r="F4800">
        <f t="shared" si="2"/>
        <v>9</v>
      </c>
      <c r="G4800" t="str">
        <f t="shared" si="3"/>
        <v>$412,718</v>
      </c>
      <c r="H4800" t="s">
        <v>9689</v>
      </c>
      <c r="J4800" t="s">
        <v>59</v>
      </c>
      <c r="K4800" t="s">
        <v>101</v>
      </c>
      <c r="L4800">
        <v>412718</v>
      </c>
      <c r="M4800" t="s">
        <v>4796</v>
      </c>
    </row>
    <row r="4801" spans="1:13">
      <c r="A4801">
        <v>6883</v>
      </c>
      <c r="B4801" t="s">
        <v>10</v>
      </c>
      <c r="C4801" s="16" t="s">
        <v>10087</v>
      </c>
      <c r="D4801">
        <f t="shared" si="0"/>
        <v>30</v>
      </c>
      <c r="E4801" t="str">
        <f t="shared" si="1"/>
        <v>$400,000 [released 9/12/06]</v>
      </c>
      <c r="F4801">
        <f t="shared" si="2"/>
        <v>9</v>
      </c>
      <c r="G4801" t="str">
        <f t="shared" si="3"/>
        <v>$400,000</v>
      </c>
      <c r="H4801" t="s">
        <v>10088</v>
      </c>
      <c r="J4801" t="s">
        <v>59</v>
      </c>
      <c r="K4801" t="s">
        <v>101</v>
      </c>
      <c r="L4801">
        <v>400000</v>
      </c>
      <c r="M4801" t="s">
        <v>4935</v>
      </c>
    </row>
    <row r="4802" spans="1:13">
      <c r="A4802">
        <v>6884</v>
      </c>
      <c r="B4802" t="s">
        <v>10</v>
      </c>
      <c r="C4802" s="16" t="s">
        <v>10089</v>
      </c>
      <c r="D4802">
        <f t="shared" si="0"/>
        <v>30</v>
      </c>
      <c r="E4802" t="str">
        <f t="shared" si="1"/>
        <v>$150,000 [released 9/30/06]</v>
      </c>
      <c r="F4802">
        <f t="shared" si="2"/>
        <v>9</v>
      </c>
      <c r="G4802" t="str">
        <f t="shared" si="3"/>
        <v>$150,000</v>
      </c>
      <c r="H4802" t="s">
        <v>10090</v>
      </c>
      <c r="J4802" t="s">
        <v>59</v>
      </c>
      <c r="K4802" t="s">
        <v>101</v>
      </c>
      <c r="L4802">
        <v>150000</v>
      </c>
      <c r="M4802" t="s">
        <v>5667</v>
      </c>
    </row>
    <row r="4803" spans="1:13">
      <c r="A4803">
        <v>6885</v>
      </c>
      <c r="B4803" t="s">
        <v>10</v>
      </c>
      <c r="C4803" s="16" t="s">
        <v>10091</v>
      </c>
      <c r="D4803">
        <f t="shared" si="0"/>
        <v>30</v>
      </c>
      <c r="E4803" t="str">
        <f t="shared" si="1"/>
        <v>$75,000 [released 10/24/06]</v>
      </c>
      <c r="F4803">
        <f t="shared" si="2"/>
        <v>8</v>
      </c>
      <c r="G4803" t="str">
        <f t="shared" si="3"/>
        <v>$75,000</v>
      </c>
      <c r="H4803" t="s">
        <v>9871</v>
      </c>
      <c r="J4803" t="s">
        <v>59</v>
      </c>
      <c r="K4803" t="s">
        <v>101</v>
      </c>
      <c r="L4803">
        <v>75000</v>
      </c>
      <c r="M4803" t="s">
        <v>4870</v>
      </c>
    </row>
    <row r="4804" spans="1:13">
      <c r="A4804">
        <v>6886</v>
      </c>
      <c r="B4804" t="s">
        <v>10</v>
      </c>
      <c r="C4804" s="16" t="s">
        <v>10092</v>
      </c>
      <c r="D4804">
        <f t="shared" si="0"/>
        <v>30</v>
      </c>
      <c r="E4804" t="str">
        <f t="shared" si="1"/>
        <v>$70,000 [released 10/29/06]</v>
      </c>
      <c r="F4804">
        <f t="shared" si="2"/>
        <v>8</v>
      </c>
      <c r="G4804" t="str">
        <f t="shared" si="3"/>
        <v>$70,000</v>
      </c>
      <c r="H4804" t="s">
        <v>9753</v>
      </c>
      <c r="J4804" t="s">
        <v>59</v>
      </c>
      <c r="K4804" t="s">
        <v>101</v>
      </c>
      <c r="L4804">
        <v>70000</v>
      </c>
      <c r="M4804" t="s">
        <v>6150</v>
      </c>
    </row>
    <row r="4805" spans="1:13">
      <c r="A4805">
        <v>6888</v>
      </c>
      <c r="B4805" t="s">
        <v>10</v>
      </c>
      <c r="C4805" s="16" t="s">
        <v>10093</v>
      </c>
      <c r="D4805">
        <f t="shared" si="0"/>
        <v>30</v>
      </c>
      <c r="E4805" t="str">
        <f t="shared" si="1"/>
        <v>$13,260,000</v>
      </c>
      <c r="F4805" t="str">
        <f t="shared" si="2"/>
        <v/>
      </c>
      <c r="G4805" t="str">
        <f t="shared" si="3"/>
        <v>$13,260,000</v>
      </c>
      <c r="H4805" t="s">
        <v>10094</v>
      </c>
      <c r="J4805" t="s">
        <v>61</v>
      </c>
      <c r="K4805" t="s">
        <v>101</v>
      </c>
      <c r="L4805">
        <v>13260000</v>
      </c>
      <c r="M4805" t="s">
        <v>5654</v>
      </c>
    </row>
    <row r="4806" spans="1:13">
      <c r="A4806">
        <v>6889</v>
      </c>
      <c r="B4806" t="s">
        <v>10</v>
      </c>
      <c r="C4806" s="16" t="s">
        <v>10095</v>
      </c>
      <c r="D4806">
        <f t="shared" si="0"/>
        <v>30</v>
      </c>
      <c r="E4806" t="str">
        <f t="shared" si="1"/>
        <v>$8,640,000</v>
      </c>
      <c r="F4806" t="str">
        <f t="shared" si="2"/>
        <v/>
      </c>
      <c r="G4806" t="str">
        <f t="shared" si="3"/>
        <v>$8,640,000</v>
      </c>
      <c r="H4806" t="s">
        <v>8319</v>
      </c>
      <c r="J4806" t="s">
        <v>61</v>
      </c>
      <c r="K4806" t="s">
        <v>101</v>
      </c>
      <c r="L4806">
        <v>8640000</v>
      </c>
      <c r="M4806" t="s">
        <v>4673</v>
      </c>
    </row>
    <row r="4807" spans="1:13">
      <c r="A4807">
        <v>6890</v>
      </c>
      <c r="B4807" t="s">
        <v>10</v>
      </c>
      <c r="C4807" s="16" t="s">
        <v>10096</v>
      </c>
      <c r="D4807">
        <f t="shared" si="0"/>
        <v>30</v>
      </c>
      <c r="E4807" t="str">
        <f t="shared" si="1"/>
        <v>$6,807,000</v>
      </c>
      <c r="F4807" t="str">
        <f t="shared" si="2"/>
        <v/>
      </c>
      <c r="G4807" t="str">
        <f t="shared" si="3"/>
        <v>$6,807,000</v>
      </c>
      <c r="H4807" t="s">
        <v>10097</v>
      </c>
      <c r="J4807" t="s">
        <v>61</v>
      </c>
      <c r="K4807" t="s">
        <v>101</v>
      </c>
      <c r="L4807">
        <v>6807000</v>
      </c>
      <c r="M4807" t="s">
        <v>5905</v>
      </c>
    </row>
    <row r="4808" spans="1:13">
      <c r="A4808">
        <v>6891</v>
      </c>
      <c r="B4808" t="s">
        <v>10</v>
      </c>
      <c r="C4808" s="16" t="s">
        <v>10098</v>
      </c>
      <c r="D4808">
        <f t="shared" si="0"/>
        <v>30</v>
      </c>
      <c r="E4808" t="str">
        <f t="shared" si="1"/>
        <v>$6,629,891 [released 8/15/05]</v>
      </c>
      <c r="F4808">
        <f t="shared" si="2"/>
        <v>11</v>
      </c>
      <c r="G4808" t="str">
        <f t="shared" si="3"/>
        <v>$6,629,891</v>
      </c>
      <c r="H4808" t="s">
        <v>10099</v>
      </c>
      <c r="J4808" t="s">
        <v>61</v>
      </c>
      <c r="K4808" t="s">
        <v>101</v>
      </c>
      <c r="L4808">
        <v>6629891</v>
      </c>
      <c r="M4808" t="s">
        <v>4732</v>
      </c>
    </row>
    <row r="4809" spans="1:13">
      <c r="A4809">
        <v>6892</v>
      </c>
      <c r="B4809" t="s">
        <v>10</v>
      </c>
      <c r="C4809" s="16" t="s">
        <v>10100</v>
      </c>
      <c r="D4809">
        <f t="shared" si="0"/>
        <v>30</v>
      </c>
      <c r="E4809" t="str">
        <f t="shared" si="1"/>
        <v>$5,400,000</v>
      </c>
      <c r="F4809" t="str">
        <f t="shared" si="2"/>
        <v/>
      </c>
      <c r="G4809" t="str">
        <f t="shared" si="3"/>
        <v>$5,400,000</v>
      </c>
      <c r="H4809" t="s">
        <v>3905</v>
      </c>
      <c r="J4809" t="s">
        <v>61</v>
      </c>
      <c r="K4809" t="s">
        <v>101</v>
      </c>
      <c r="L4809">
        <v>5400000</v>
      </c>
      <c r="M4809" t="s">
        <v>4709</v>
      </c>
    </row>
    <row r="4810" spans="1:13">
      <c r="A4810">
        <v>6893</v>
      </c>
      <c r="B4810" t="s">
        <v>10</v>
      </c>
      <c r="C4810" s="16" t="s">
        <v>10101</v>
      </c>
      <c r="D4810">
        <f t="shared" si="0"/>
        <v>30</v>
      </c>
      <c r="E4810" t="str">
        <f t="shared" si="1"/>
        <v>$5,252,065</v>
      </c>
      <c r="F4810" t="str">
        <f t="shared" si="2"/>
        <v/>
      </c>
      <c r="G4810" t="str">
        <f t="shared" si="3"/>
        <v>$5,252,065</v>
      </c>
      <c r="H4810" t="s">
        <v>10102</v>
      </c>
      <c r="J4810" t="s">
        <v>61</v>
      </c>
      <c r="K4810" t="s">
        <v>101</v>
      </c>
      <c r="L4810">
        <v>5252065</v>
      </c>
      <c r="M4810" t="s">
        <v>4860</v>
      </c>
    </row>
    <row r="4811" spans="1:13">
      <c r="A4811">
        <v>6894</v>
      </c>
      <c r="B4811" t="s">
        <v>10</v>
      </c>
      <c r="C4811" s="16" t="s">
        <v>10103</v>
      </c>
      <c r="D4811">
        <f t="shared" si="0"/>
        <v>30</v>
      </c>
      <c r="E4811" t="str">
        <f t="shared" si="1"/>
        <v>$4,665,960</v>
      </c>
      <c r="F4811" t="str">
        <f t="shared" si="2"/>
        <v/>
      </c>
      <c r="G4811" t="str">
        <f t="shared" si="3"/>
        <v>$4,665,960</v>
      </c>
      <c r="H4811" t="s">
        <v>10104</v>
      </c>
      <c r="J4811" t="s">
        <v>61</v>
      </c>
      <c r="K4811" t="s">
        <v>101</v>
      </c>
      <c r="L4811">
        <v>4665960</v>
      </c>
      <c r="M4811" t="s">
        <v>564</v>
      </c>
    </row>
    <row r="4812" spans="1:13">
      <c r="A4812">
        <v>6895</v>
      </c>
      <c r="B4812" t="s">
        <v>10</v>
      </c>
      <c r="C4812" s="16" t="s">
        <v>10105</v>
      </c>
      <c r="D4812">
        <f t="shared" si="0"/>
        <v>30</v>
      </c>
      <c r="E4812" t="str">
        <f t="shared" si="1"/>
        <v>$2,950,000</v>
      </c>
      <c r="F4812" t="str">
        <f t="shared" si="2"/>
        <v/>
      </c>
      <c r="G4812" t="str">
        <f t="shared" si="3"/>
        <v>$2,950,000</v>
      </c>
      <c r="H4812" t="s">
        <v>10106</v>
      </c>
      <c r="J4812" t="s">
        <v>61</v>
      </c>
      <c r="K4812" t="s">
        <v>101</v>
      </c>
      <c r="L4812">
        <v>2950000</v>
      </c>
      <c r="M4812" t="s">
        <v>5012</v>
      </c>
    </row>
    <row r="4813" spans="1:13">
      <c r="A4813">
        <v>6896</v>
      </c>
      <c r="B4813" t="s">
        <v>10</v>
      </c>
      <c r="C4813" s="16" t="s">
        <v>10107</v>
      </c>
      <c r="D4813">
        <f t="shared" si="0"/>
        <v>30</v>
      </c>
      <c r="E4813" t="str">
        <f t="shared" si="1"/>
        <v>$2,537,880</v>
      </c>
      <c r="F4813" t="str">
        <f t="shared" si="2"/>
        <v/>
      </c>
      <c r="G4813" t="str">
        <f t="shared" si="3"/>
        <v>$2,537,880</v>
      </c>
      <c r="H4813" t="s">
        <v>10108</v>
      </c>
      <c r="J4813" t="s">
        <v>61</v>
      </c>
      <c r="K4813" t="s">
        <v>101</v>
      </c>
      <c r="L4813">
        <v>2537880</v>
      </c>
      <c r="M4813" t="s">
        <v>416</v>
      </c>
    </row>
    <row r="4814" spans="1:13">
      <c r="A4814">
        <v>6897</v>
      </c>
      <c r="B4814" t="s">
        <v>10</v>
      </c>
      <c r="C4814" s="16" t="s">
        <v>10109</v>
      </c>
      <c r="D4814">
        <f t="shared" si="0"/>
        <v>30</v>
      </c>
      <c r="E4814" t="str">
        <f t="shared" si="1"/>
        <v>$1,920,000</v>
      </c>
      <c r="F4814" t="str">
        <f t="shared" si="2"/>
        <v/>
      </c>
      <c r="G4814" t="str">
        <f t="shared" si="3"/>
        <v>$1,920,000</v>
      </c>
      <c r="H4814" t="s">
        <v>10110</v>
      </c>
      <c r="J4814" t="s">
        <v>61</v>
      </c>
      <c r="K4814" t="s">
        <v>101</v>
      </c>
      <c r="L4814">
        <v>1920000</v>
      </c>
      <c r="M4814" t="s">
        <v>368</v>
      </c>
    </row>
    <row r="4815" spans="1:13">
      <c r="A4815">
        <v>6898</v>
      </c>
      <c r="B4815" t="s">
        <v>10</v>
      </c>
      <c r="C4815" s="16" t="s">
        <v>10111</v>
      </c>
      <c r="D4815">
        <f t="shared" si="0"/>
        <v>30</v>
      </c>
      <c r="E4815" t="str">
        <f t="shared" si="1"/>
        <v>$1,234,800 [released 2/7/07]</v>
      </c>
      <c r="F4815">
        <f t="shared" si="2"/>
        <v>11</v>
      </c>
      <c r="G4815" t="str">
        <f t="shared" si="3"/>
        <v>$1,234,800</v>
      </c>
      <c r="H4815" t="s">
        <v>10112</v>
      </c>
      <c r="J4815" t="s">
        <v>61</v>
      </c>
      <c r="K4815" t="s">
        <v>101</v>
      </c>
      <c r="L4815">
        <v>1234800</v>
      </c>
      <c r="M4815" t="s">
        <v>5379</v>
      </c>
    </row>
    <row r="4816" spans="1:13">
      <c r="A4816">
        <v>6899</v>
      </c>
      <c r="B4816" t="s">
        <v>10</v>
      </c>
      <c r="C4816" s="16" t="s">
        <v>10113</v>
      </c>
      <c r="D4816">
        <f t="shared" si="0"/>
        <v>30</v>
      </c>
      <c r="E4816" t="str">
        <f t="shared" si="1"/>
        <v>$744,551 [minimum]</v>
      </c>
      <c r="F4816">
        <f t="shared" si="2"/>
        <v>9</v>
      </c>
      <c r="G4816" t="str">
        <f t="shared" si="3"/>
        <v>$744,551</v>
      </c>
      <c r="H4816" t="s">
        <v>9680</v>
      </c>
      <c r="J4816" t="s">
        <v>61</v>
      </c>
      <c r="K4816" t="s">
        <v>101</v>
      </c>
      <c r="L4816">
        <v>744551</v>
      </c>
      <c r="M4816" t="s">
        <v>4763</v>
      </c>
    </row>
    <row r="4817" spans="1:13">
      <c r="A4817">
        <v>6900</v>
      </c>
      <c r="B4817" t="s">
        <v>10</v>
      </c>
      <c r="C4817" s="16" t="s">
        <v>10114</v>
      </c>
      <c r="D4817">
        <f t="shared" si="0"/>
        <v>30</v>
      </c>
      <c r="E4817" t="str">
        <f t="shared" si="1"/>
        <v>$744,551 [minimum, released 10/28/06]</v>
      </c>
      <c r="F4817">
        <f t="shared" si="2"/>
        <v>9</v>
      </c>
      <c r="G4817" t="str">
        <f t="shared" si="3"/>
        <v>$744,551</v>
      </c>
      <c r="H4817" t="s">
        <v>9680</v>
      </c>
      <c r="J4817" t="s">
        <v>61</v>
      </c>
      <c r="K4817" t="s">
        <v>101</v>
      </c>
      <c r="L4817">
        <v>744551</v>
      </c>
      <c r="M4817" t="s">
        <v>10115</v>
      </c>
    </row>
    <row r="4818" spans="1:13">
      <c r="A4818">
        <v>6901</v>
      </c>
      <c r="B4818" t="s">
        <v>10</v>
      </c>
      <c r="C4818" s="16" t="s">
        <v>10116</v>
      </c>
      <c r="D4818">
        <f t="shared" si="0"/>
        <v>30</v>
      </c>
      <c r="E4818" t="str">
        <f t="shared" si="1"/>
        <v>$664,209 [minimum]</v>
      </c>
      <c r="F4818">
        <f t="shared" si="2"/>
        <v>9</v>
      </c>
      <c r="G4818" t="str">
        <f t="shared" si="3"/>
        <v>$664,209</v>
      </c>
      <c r="H4818" t="s">
        <v>9683</v>
      </c>
      <c r="J4818" t="s">
        <v>61</v>
      </c>
      <c r="K4818" t="s">
        <v>101</v>
      </c>
      <c r="L4818">
        <v>664209</v>
      </c>
      <c r="M4818" t="s">
        <v>5540</v>
      </c>
    </row>
    <row r="4819" spans="1:13">
      <c r="A4819">
        <v>6902</v>
      </c>
      <c r="B4819" t="s">
        <v>10</v>
      </c>
      <c r="C4819" s="16" t="s">
        <v>10117</v>
      </c>
      <c r="D4819">
        <f t="shared" si="0"/>
        <v>30</v>
      </c>
      <c r="E4819" t="str">
        <f t="shared" si="1"/>
        <v>$664,209 [minimum]</v>
      </c>
      <c r="F4819">
        <f t="shared" si="2"/>
        <v>9</v>
      </c>
      <c r="G4819" t="str">
        <f t="shared" si="3"/>
        <v>$664,209</v>
      </c>
      <c r="H4819" t="s">
        <v>9683</v>
      </c>
      <c r="J4819" t="s">
        <v>61</v>
      </c>
      <c r="K4819" t="s">
        <v>101</v>
      </c>
      <c r="L4819">
        <v>664209</v>
      </c>
      <c r="M4819" t="s">
        <v>1141</v>
      </c>
    </row>
    <row r="4820" spans="1:13">
      <c r="A4820">
        <v>6903</v>
      </c>
      <c r="B4820" t="s">
        <v>10</v>
      </c>
      <c r="C4820" s="16" t="s">
        <v>10118</v>
      </c>
      <c r="D4820">
        <f t="shared" si="0"/>
        <v>30</v>
      </c>
      <c r="E4820" t="str">
        <f t="shared" si="1"/>
        <v>$412,718 [minimum]</v>
      </c>
      <c r="F4820">
        <f t="shared" si="2"/>
        <v>9</v>
      </c>
      <c r="G4820" t="str">
        <f t="shared" si="3"/>
        <v>$412,718</v>
      </c>
      <c r="H4820" t="s">
        <v>9689</v>
      </c>
      <c r="J4820" t="s">
        <v>61</v>
      </c>
      <c r="K4820" t="s">
        <v>101</v>
      </c>
      <c r="L4820">
        <v>412718</v>
      </c>
      <c r="M4820" t="s">
        <v>4854</v>
      </c>
    </row>
    <row r="4821" spans="1:13">
      <c r="A4821">
        <v>6904</v>
      </c>
      <c r="B4821" t="s">
        <v>10</v>
      </c>
      <c r="C4821" s="16" t="s">
        <v>10119</v>
      </c>
      <c r="D4821">
        <f t="shared" si="0"/>
        <v>30</v>
      </c>
      <c r="E4821" t="str">
        <f t="shared" si="1"/>
        <v>$412,718 [minimum]</v>
      </c>
      <c r="F4821">
        <f t="shared" si="2"/>
        <v>9</v>
      </c>
      <c r="G4821" t="str">
        <f t="shared" si="3"/>
        <v>$412,718</v>
      </c>
      <c r="H4821" t="s">
        <v>9689</v>
      </c>
      <c r="J4821" t="s">
        <v>61</v>
      </c>
      <c r="K4821" t="s">
        <v>101</v>
      </c>
      <c r="L4821">
        <v>412718</v>
      </c>
      <c r="M4821" t="s">
        <v>4908</v>
      </c>
    </row>
    <row r="4822" spans="1:13">
      <c r="A4822">
        <v>6905</v>
      </c>
      <c r="B4822" t="s">
        <v>10</v>
      </c>
      <c r="C4822" s="16" t="s">
        <v>10120</v>
      </c>
      <c r="D4822">
        <f t="shared" si="0"/>
        <v>30</v>
      </c>
      <c r="E4822" t="str">
        <f t="shared" si="1"/>
        <v>$396,905 [minimum, signed 2/8]</v>
      </c>
      <c r="F4822">
        <f t="shared" si="2"/>
        <v>9</v>
      </c>
      <c r="G4822" t="str">
        <f t="shared" si="3"/>
        <v>$396,905</v>
      </c>
      <c r="H4822" t="s">
        <v>10121</v>
      </c>
      <c r="J4822" t="s">
        <v>61</v>
      </c>
      <c r="K4822" t="s">
        <v>101</v>
      </c>
      <c r="L4822">
        <v>396905</v>
      </c>
      <c r="M4822" t="s">
        <v>5237</v>
      </c>
    </row>
    <row r="4823" spans="1:13">
      <c r="A4823">
        <v>6906</v>
      </c>
      <c r="B4823" t="s">
        <v>10</v>
      </c>
      <c r="C4823" s="16" t="s">
        <v>10122</v>
      </c>
      <c r="D4823">
        <f t="shared" si="0"/>
        <v>30</v>
      </c>
      <c r="E4823" t="str">
        <f t="shared" si="1"/>
        <v>$161,061 [minimum, released 1/4]</v>
      </c>
      <c r="F4823">
        <f t="shared" si="2"/>
        <v>9</v>
      </c>
      <c r="G4823" t="str">
        <f t="shared" si="3"/>
        <v>$161,061</v>
      </c>
      <c r="H4823" t="s">
        <v>10123</v>
      </c>
      <c r="J4823" t="s">
        <v>61</v>
      </c>
      <c r="K4823" t="s">
        <v>101</v>
      </c>
      <c r="L4823">
        <v>161061</v>
      </c>
      <c r="M4823" t="s">
        <v>4788</v>
      </c>
    </row>
    <row r="4824" spans="1:13">
      <c r="A4824">
        <v>6908</v>
      </c>
      <c r="B4824" t="s">
        <v>10</v>
      </c>
      <c r="C4824" s="16" t="s">
        <v>10124</v>
      </c>
      <c r="D4824">
        <f t="shared" si="0"/>
        <v>30</v>
      </c>
      <c r="E4824" t="str">
        <f t="shared" si="1"/>
        <v>$21,000,000</v>
      </c>
      <c r="F4824" t="str">
        <f t="shared" si="2"/>
        <v/>
      </c>
      <c r="G4824" t="str">
        <f t="shared" si="3"/>
        <v>$21,000,000</v>
      </c>
      <c r="H4824" t="s">
        <v>8711</v>
      </c>
      <c r="J4824" t="s">
        <v>63</v>
      </c>
      <c r="K4824" t="s">
        <v>101</v>
      </c>
      <c r="L4824">
        <v>21000000</v>
      </c>
      <c r="M4824" t="s">
        <v>944</v>
      </c>
    </row>
    <row r="4825" spans="1:13">
      <c r="A4825">
        <v>6909</v>
      </c>
      <c r="B4825" t="s">
        <v>10</v>
      </c>
      <c r="C4825" s="16" t="s">
        <v>10125</v>
      </c>
      <c r="D4825">
        <f t="shared" si="0"/>
        <v>30</v>
      </c>
      <c r="E4825" t="str">
        <f t="shared" si="1"/>
        <v>$7,288,165</v>
      </c>
      <c r="F4825" t="str">
        <f t="shared" si="2"/>
        <v/>
      </c>
      <c r="G4825" t="str">
        <f t="shared" si="3"/>
        <v>$7,288,165</v>
      </c>
      <c r="H4825" t="s">
        <v>10126</v>
      </c>
      <c r="J4825" t="s">
        <v>63</v>
      </c>
      <c r="K4825" t="s">
        <v>101</v>
      </c>
      <c r="L4825">
        <v>7288165</v>
      </c>
      <c r="M4825" t="s">
        <v>5582</v>
      </c>
    </row>
    <row r="4826" spans="1:13">
      <c r="A4826">
        <v>6910</v>
      </c>
      <c r="B4826" t="s">
        <v>10</v>
      </c>
      <c r="C4826" s="16" t="s">
        <v>10127</v>
      </c>
      <c r="D4826">
        <f t="shared" si="0"/>
        <v>30</v>
      </c>
      <c r="E4826" t="str">
        <f t="shared" si="1"/>
        <v>$6,364,400</v>
      </c>
      <c r="F4826" t="str">
        <f t="shared" si="2"/>
        <v/>
      </c>
      <c r="G4826" t="str">
        <f t="shared" si="3"/>
        <v>$6,364,400</v>
      </c>
      <c r="H4826" t="s">
        <v>9879</v>
      </c>
      <c r="J4826" t="s">
        <v>63</v>
      </c>
      <c r="K4826" t="s">
        <v>101</v>
      </c>
      <c r="L4826">
        <v>6364400</v>
      </c>
      <c r="M4826" t="s">
        <v>5855</v>
      </c>
    </row>
    <row r="4827" spans="1:13">
      <c r="A4827">
        <v>6911</v>
      </c>
      <c r="B4827" t="s">
        <v>10</v>
      </c>
      <c r="C4827" s="16" t="s">
        <v>10128</v>
      </c>
      <c r="D4827">
        <f t="shared" si="0"/>
        <v>30</v>
      </c>
      <c r="E4827" t="str">
        <f t="shared" si="1"/>
        <v>$5,603,000</v>
      </c>
      <c r="F4827" t="str">
        <f t="shared" si="2"/>
        <v/>
      </c>
      <c r="G4827" t="str">
        <f t="shared" si="3"/>
        <v>$5,603,000</v>
      </c>
      <c r="H4827" t="s">
        <v>10129</v>
      </c>
      <c r="J4827" t="s">
        <v>63</v>
      </c>
      <c r="K4827" t="s">
        <v>101</v>
      </c>
      <c r="L4827">
        <v>5603000</v>
      </c>
      <c r="M4827" t="s">
        <v>6129</v>
      </c>
    </row>
    <row r="4828" spans="1:13">
      <c r="A4828">
        <v>6912</v>
      </c>
      <c r="B4828" t="s">
        <v>10</v>
      </c>
      <c r="C4828" s="16" t="s">
        <v>10130</v>
      </c>
      <c r="D4828">
        <f t="shared" si="0"/>
        <v>30</v>
      </c>
      <c r="E4828" t="str">
        <f t="shared" si="1"/>
        <v>$5,525,000</v>
      </c>
      <c r="F4828" t="str">
        <f t="shared" si="2"/>
        <v/>
      </c>
      <c r="G4828" t="str">
        <f t="shared" si="3"/>
        <v>$5,525,000</v>
      </c>
      <c r="H4828" t="s">
        <v>9730</v>
      </c>
      <c r="J4828" t="s">
        <v>63</v>
      </c>
      <c r="K4828" t="s">
        <v>101</v>
      </c>
      <c r="L4828">
        <v>5525000</v>
      </c>
      <c r="M4828" t="s">
        <v>5602</v>
      </c>
    </row>
    <row r="4829" spans="1:13">
      <c r="A4829">
        <v>6913</v>
      </c>
      <c r="B4829" t="s">
        <v>10</v>
      </c>
      <c r="C4829" s="16" t="s">
        <v>10131</v>
      </c>
      <c r="D4829">
        <f t="shared" si="0"/>
        <v>30</v>
      </c>
      <c r="E4829" t="str">
        <f t="shared" si="1"/>
        <v>$5,215,000</v>
      </c>
      <c r="F4829" t="str">
        <f t="shared" si="2"/>
        <v/>
      </c>
      <c r="G4829" t="str">
        <f t="shared" si="3"/>
        <v>$5,215,000</v>
      </c>
      <c r="H4829" t="s">
        <v>9882</v>
      </c>
      <c r="J4829" t="s">
        <v>63</v>
      </c>
      <c r="K4829" t="s">
        <v>101</v>
      </c>
      <c r="L4829">
        <v>5215000</v>
      </c>
      <c r="M4829" t="s">
        <v>2768</v>
      </c>
    </row>
    <row r="4830" spans="1:13">
      <c r="A4830">
        <v>6914</v>
      </c>
      <c r="B4830" t="s">
        <v>10</v>
      </c>
      <c r="C4830" s="16" t="s">
        <v>8571</v>
      </c>
      <c r="D4830">
        <f t="shared" si="0"/>
        <v>30</v>
      </c>
      <c r="E4830" t="str">
        <f t="shared" si="1"/>
        <v>$4,350,000</v>
      </c>
      <c r="F4830" t="str">
        <f t="shared" si="2"/>
        <v/>
      </c>
      <c r="G4830" t="str">
        <f t="shared" si="3"/>
        <v>$4,350,000</v>
      </c>
      <c r="H4830" t="s">
        <v>7791</v>
      </c>
      <c r="J4830" t="s">
        <v>63</v>
      </c>
      <c r="K4830" t="s">
        <v>101</v>
      </c>
      <c r="L4830">
        <v>4350000</v>
      </c>
      <c r="M4830" t="s">
        <v>6120</v>
      </c>
    </row>
    <row r="4831" spans="1:13">
      <c r="A4831">
        <v>6915</v>
      </c>
      <c r="B4831" t="s">
        <v>10</v>
      </c>
      <c r="C4831" s="16" t="s">
        <v>10132</v>
      </c>
      <c r="D4831">
        <f t="shared" si="0"/>
        <v>30</v>
      </c>
      <c r="E4831" t="str">
        <f t="shared" si="1"/>
        <v>$2,700,000</v>
      </c>
      <c r="F4831" t="str">
        <f t="shared" si="2"/>
        <v/>
      </c>
      <c r="G4831" t="str">
        <f t="shared" si="3"/>
        <v>$2,700,000</v>
      </c>
      <c r="H4831" t="s">
        <v>7012</v>
      </c>
      <c r="J4831" t="s">
        <v>63</v>
      </c>
      <c r="K4831" t="s">
        <v>101</v>
      </c>
      <c r="L4831">
        <v>2700000</v>
      </c>
      <c r="M4831" t="s">
        <v>5025</v>
      </c>
    </row>
    <row r="4832" spans="1:13">
      <c r="A4832">
        <v>6916</v>
      </c>
      <c r="B4832" t="s">
        <v>10</v>
      </c>
      <c r="C4832" s="16" t="s">
        <v>10133</v>
      </c>
      <c r="D4832">
        <f t="shared" si="0"/>
        <v>30</v>
      </c>
      <c r="E4832" t="str">
        <f t="shared" si="1"/>
        <v>$2,448,240</v>
      </c>
      <c r="F4832" t="str">
        <f t="shared" si="2"/>
        <v/>
      </c>
      <c r="G4832" t="str">
        <f t="shared" si="3"/>
        <v>$2,448,240</v>
      </c>
      <c r="H4832" t="s">
        <v>10134</v>
      </c>
      <c r="J4832" t="s">
        <v>63</v>
      </c>
      <c r="K4832" t="s">
        <v>101</v>
      </c>
      <c r="L4832">
        <v>2448240</v>
      </c>
      <c r="M4832" t="s">
        <v>553</v>
      </c>
    </row>
    <row r="4833" spans="1:13">
      <c r="A4833">
        <v>6917</v>
      </c>
      <c r="B4833" t="s">
        <v>10</v>
      </c>
      <c r="C4833" s="16" t="s">
        <v>10135</v>
      </c>
      <c r="D4833">
        <f t="shared" si="0"/>
        <v>30</v>
      </c>
      <c r="E4833" t="str">
        <f t="shared" si="1"/>
        <v>$2,210,000</v>
      </c>
      <c r="F4833" t="str">
        <f t="shared" si="2"/>
        <v/>
      </c>
      <c r="G4833" t="str">
        <f t="shared" si="3"/>
        <v>$2,210,000</v>
      </c>
      <c r="H4833" t="s">
        <v>9940</v>
      </c>
      <c r="J4833" t="s">
        <v>63</v>
      </c>
      <c r="K4833" t="s">
        <v>101</v>
      </c>
      <c r="L4833">
        <v>2210000</v>
      </c>
      <c r="M4833" t="s">
        <v>5595</v>
      </c>
    </row>
    <row r="4834" spans="1:13">
      <c r="A4834">
        <v>6918</v>
      </c>
      <c r="B4834" t="s">
        <v>10</v>
      </c>
      <c r="C4834" s="16" t="s">
        <v>10136</v>
      </c>
      <c r="D4834">
        <f t="shared" si="0"/>
        <v>30</v>
      </c>
      <c r="E4834" t="str">
        <f t="shared" si="1"/>
        <v>$1,653,720</v>
      </c>
      <c r="F4834" t="str">
        <f t="shared" si="2"/>
        <v/>
      </c>
      <c r="G4834" t="str">
        <f t="shared" si="3"/>
        <v>$1,653,720</v>
      </c>
      <c r="H4834" t="s">
        <v>10137</v>
      </c>
      <c r="J4834" t="s">
        <v>63</v>
      </c>
      <c r="K4834" t="s">
        <v>101</v>
      </c>
      <c r="L4834">
        <v>1653720</v>
      </c>
      <c r="M4834" t="s">
        <v>5815</v>
      </c>
    </row>
    <row r="4835" spans="1:13">
      <c r="A4835">
        <v>6919</v>
      </c>
      <c r="B4835" t="s">
        <v>10</v>
      </c>
      <c r="C4835" s="16" t="s">
        <v>10138</v>
      </c>
      <c r="D4835">
        <f t="shared" si="0"/>
        <v>30</v>
      </c>
      <c r="E4835" t="str">
        <f t="shared" si="1"/>
        <v>$1,300,000</v>
      </c>
      <c r="F4835" t="str">
        <f t="shared" si="2"/>
        <v/>
      </c>
      <c r="G4835" t="str">
        <f t="shared" si="3"/>
        <v>$1,300,000</v>
      </c>
      <c r="H4835" t="s">
        <v>477</v>
      </c>
      <c r="J4835" t="s">
        <v>63</v>
      </c>
      <c r="K4835" t="s">
        <v>101</v>
      </c>
      <c r="L4835">
        <v>1300000</v>
      </c>
      <c r="M4835" t="s">
        <v>5386</v>
      </c>
    </row>
    <row r="4836" spans="1:13">
      <c r="A4836">
        <v>6920</v>
      </c>
      <c r="B4836" t="s">
        <v>10</v>
      </c>
      <c r="C4836" s="16" t="s">
        <v>10139</v>
      </c>
      <c r="D4836">
        <f t="shared" si="0"/>
        <v>30</v>
      </c>
      <c r="E4836" t="str">
        <f t="shared" si="1"/>
        <v>$664,209 [minimum]</v>
      </c>
      <c r="F4836">
        <f t="shared" si="2"/>
        <v>9</v>
      </c>
      <c r="G4836" t="str">
        <f t="shared" si="3"/>
        <v>$664,209</v>
      </c>
      <c r="H4836" t="s">
        <v>9683</v>
      </c>
      <c r="J4836" t="s">
        <v>63</v>
      </c>
      <c r="K4836" t="s">
        <v>101</v>
      </c>
      <c r="L4836">
        <v>664209</v>
      </c>
      <c r="M4836" t="s">
        <v>4678</v>
      </c>
    </row>
    <row r="4837" spans="1:13">
      <c r="A4837">
        <v>6921</v>
      </c>
      <c r="B4837" t="s">
        <v>10</v>
      </c>
      <c r="C4837" s="16" t="s">
        <v>10140</v>
      </c>
      <c r="D4837">
        <f t="shared" si="0"/>
        <v>30</v>
      </c>
      <c r="E4837" t="str">
        <f t="shared" si="1"/>
        <v>$412,718 [minimum]</v>
      </c>
      <c r="F4837">
        <f t="shared" si="2"/>
        <v>9</v>
      </c>
      <c r="G4837" t="str">
        <f t="shared" si="3"/>
        <v>$412,718</v>
      </c>
      <c r="H4837" t="s">
        <v>9689</v>
      </c>
      <c r="J4837" t="s">
        <v>63</v>
      </c>
      <c r="K4837" t="s">
        <v>101</v>
      </c>
      <c r="L4837">
        <v>412718</v>
      </c>
      <c r="M4837" t="s">
        <v>4840</v>
      </c>
    </row>
    <row r="4838" spans="1:13">
      <c r="A4838">
        <v>6922</v>
      </c>
      <c r="B4838" t="s">
        <v>10</v>
      </c>
      <c r="C4838" s="16" t="s">
        <v>10141</v>
      </c>
      <c r="D4838">
        <f t="shared" si="0"/>
        <v>30</v>
      </c>
      <c r="E4838" t="str">
        <f t="shared" si="1"/>
        <v>$86,221 [min, counts $54,479, rel 11/13]</v>
      </c>
      <c r="F4838">
        <f t="shared" si="2"/>
        <v>8</v>
      </c>
      <c r="G4838" t="str">
        <f t="shared" si="3"/>
        <v>$86,221</v>
      </c>
      <c r="H4838" t="s">
        <v>10142</v>
      </c>
      <c r="J4838" t="s">
        <v>63</v>
      </c>
      <c r="K4838" t="s">
        <v>101</v>
      </c>
      <c r="L4838">
        <v>86221</v>
      </c>
      <c r="M4838" t="s">
        <v>6148</v>
      </c>
    </row>
    <row r="4839" spans="1:13">
      <c r="A4839">
        <v>6924</v>
      </c>
      <c r="B4839" t="s">
        <v>10</v>
      </c>
      <c r="C4839" s="16" t="s">
        <v>10143</v>
      </c>
      <c r="D4839">
        <f t="shared" si="0"/>
        <v>30</v>
      </c>
      <c r="E4839" t="str">
        <f t="shared" si="1"/>
        <v>$18,084,000</v>
      </c>
      <c r="F4839" t="str">
        <f t="shared" si="2"/>
        <v/>
      </c>
      <c r="G4839" t="str">
        <f t="shared" si="3"/>
        <v>$18,084,000</v>
      </c>
      <c r="H4839" t="s">
        <v>9956</v>
      </c>
      <c r="J4839" t="s">
        <v>64</v>
      </c>
      <c r="K4839" t="s">
        <v>101</v>
      </c>
      <c r="L4839">
        <v>18084000</v>
      </c>
      <c r="M4839" t="s">
        <v>4187</v>
      </c>
    </row>
    <row r="4840" spans="1:13">
      <c r="A4840">
        <v>6925</v>
      </c>
      <c r="B4840" t="s">
        <v>10</v>
      </c>
      <c r="C4840" s="16" t="s">
        <v>10144</v>
      </c>
      <c r="D4840">
        <f t="shared" si="0"/>
        <v>30</v>
      </c>
      <c r="E4840" t="str">
        <f t="shared" si="1"/>
        <v>$15,101,625</v>
      </c>
      <c r="F4840" t="str">
        <f t="shared" si="2"/>
        <v/>
      </c>
      <c r="G4840" t="str">
        <f t="shared" si="3"/>
        <v>$15,101,625</v>
      </c>
      <c r="H4840" t="s">
        <v>9697</v>
      </c>
      <c r="J4840" t="s">
        <v>64</v>
      </c>
      <c r="K4840" t="s">
        <v>101</v>
      </c>
      <c r="L4840">
        <v>15101625</v>
      </c>
      <c r="M4840" t="s">
        <v>812</v>
      </c>
    </row>
    <row r="4841" spans="1:13">
      <c r="A4841">
        <v>6926</v>
      </c>
      <c r="B4841" t="s">
        <v>10</v>
      </c>
      <c r="C4841" s="16" t="s">
        <v>10145</v>
      </c>
      <c r="D4841">
        <f t="shared" si="0"/>
        <v>30</v>
      </c>
      <c r="E4841" t="str">
        <f t="shared" si="1"/>
        <v>$11,200,000</v>
      </c>
      <c r="F4841" t="str">
        <f t="shared" si="2"/>
        <v/>
      </c>
      <c r="G4841" t="str">
        <f t="shared" si="3"/>
        <v>$11,200,000</v>
      </c>
      <c r="H4841" t="s">
        <v>10146</v>
      </c>
      <c r="J4841" t="s">
        <v>64</v>
      </c>
      <c r="K4841" t="s">
        <v>101</v>
      </c>
      <c r="L4841">
        <v>11200000</v>
      </c>
      <c r="M4841" t="s">
        <v>371</v>
      </c>
    </row>
    <row r="4842" spans="1:13">
      <c r="A4842">
        <v>6927</v>
      </c>
      <c r="B4842" t="s">
        <v>10</v>
      </c>
      <c r="C4842" s="16" t="s">
        <v>10147</v>
      </c>
      <c r="D4842">
        <f t="shared" si="0"/>
        <v>30</v>
      </c>
      <c r="E4842" t="str">
        <f t="shared" si="1"/>
        <v>$5,800,000</v>
      </c>
      <c r="F4842" t="str">
        <f t="shared" si="2"/>
        <v/>
      </c>
      <c r="G4842" t="str">
        <f t="shared" si="3"/>
        <v>$5,800,000</v>
      </c>
      <c r="H4842" t="s">
        <v>4067</v>
      </c>
      <c r="J4842" t="s">
        <v>64</v>
      </c>
      <c r="K4842" t="s">
        <v>101</v>
      </c>
      <c r="L4842">
        <v>5800000</v>
      </c>
      <c r="M4842" t="s">
        <v>2701</v>
      </c>
    </row>
    <row r="4843" spans="1:13">
      <c r="A4843">
        <v>6928</v>
      </c>
      <c r="B4843" t="s">
        <v>10</v>
      </c>
      <c r="C4843" s="16" t="s">
        <v>9349</v>
      </c>
      <c r="D4843">
        <f t="shared" si="0"/>
        <v>30</v>
      </c>
      <c r="E4843" t="str">
        <f t="shared" si="1"/>
        <v>$2,500,000</v>
      </c>
      <c r="F4843" t="str">
        <f t="shared" si="2"/>
        <v/>
      </c>
      <c r="G4843" t="str">
        <f t="shared" si="3"/>
        <v>$2,500,000</v>
      </c>
      <c r="H4843" t="s">
        <v>527</v>
      </c>
      <c r="J4843" t="s">
        <v>64</v>
      </c>
      <c r="K4843" t="s">
        <v>101</v>
      </c>
      <c r="L4843">
        <v>2500000</v>
      </c>
      <c r="M4843" t="s">
        <v>4677</v>
      </c>
    </row>
    <row r="4844" spans="1:13">
      <c r="A4844">
        <v>6929</v>
      </c>
      <c r="B4844" t="s">
        <v>10</v>
      </c>
      <c r="C4844" s="16" t="s">
        <v>10148</v>
      </c>
      <c r="D4844">
        <f t="shared" si="0"/>
        <v>30</v>
      </c>
      <c r="E4844" t="str">
        <f t="shared" si="1"/>
        <v>$1,600,000</v>
      </c>
      <c r="F4844" t="str">
        <f t="shared" si="2"/>
        <v/>
      </c>
      <c r="G4844" t="str">
        <f t="shared" si="3"/>
        <v>$1,600,000</v>
      </c>
      <c r="H4844" t="s">
        <v>3109</v>
      </c>
      <c r="J4844" t="s">
        <v>64</v>
      </c>
      <c r="K4844" t="s">
        <v>101</v>
      </c>
      <c r="L4844">
        <v>1600000</v>
      </c>
      <c r="M4844" t="s">
        <v>4814</v>
      </c>
    </row>
    <row r="4845" spans="1:13">
      <c r="A4845">
        <v>6930</v>
      </c>
      <c r="B4845" t="s">
        <v>10</v>
      </c>
      <c r="C4845" s="16" t="s">
        <v>10149</v>
      </c>
      <c r="D4845">
        <f t="shared" si="0"/>
        <v>30</v>
      </c>
      <c r="E4845" t="str">
        <f t="shared" si="1"/>
        <v>$1,570,920</v>
      </c>
      <c r="F4845" t="str">
        <f t="shared" si="2"/>
        <v/>
      </c>
      <c r="G4845" t="str">
        <f t="shared" si="3"/>
        <v>$1,570,920</v>
      </c>
      <c r="H4845" t="s">
        <v>10150</v>
      </c>
      <c r="J4845" t="s">
        <v>64</v>
      </c>
      <c r="K4845" t="s">
        <v>101</v>
      </c>
      <c r="L4845">
        <v>1570920</v>
      </c>
      <c r="M4845" t="s">
        <v>4610</v>
      </c>
    </row>
    <row r="4846" spans="1:13">
      <c r="A4846">
        <v>6931</v>
      </c>
      <c r="B4846" t="s">
        <v>10</v>
      </c>
      <c r="C4846" s="16" t="s">
        <v>10151</v>
      </c>
      <c r="D4846">
        <f t="shared" si="0"/>
        <v>30</v>
      </c>
      <c r="E4846" t="str">
        <f t="shared" si="1"/>
        <v>$1,400,000</v>
      </c>
      <c r="F4846" t="str">
        <f t="shared" si="2"/>
        <v/>
      </c>
      <c r="G4846" t="str">
        <f t="shared" si="3"/>
        <v>$1,400,000</v>
      </c>
      <c r="H4846" t="s">
        <v>4392</v>
      </c>
      <c r="J4846" t="s">
        <v>64</v>
      </c>
      <c r="K4846" t="s">
        <v>101</v>
      </c>
      <c r="L4846">
        <v>1400000</v>
      </c>
      <c r="M4846" t="s">
        <v>5026</v>
      </c>
    </row>
    <row r="4847" spans="1:13">
      <c r="A4847">
        <v>6932</v>
      </c>
      <c r="B4847" t="s">
        <v>10</v>
      </c>
      <c r="C4847" s="16" t="s">
        <v>10152</v>
      </c>
      <c r="D4847">
        <f t="shared" si="0"/>
        <v>30</v>
      </c>
      <c r="E4847" t="str">
        <f t="shared" si="1"/>
        <v>$1,097,880</v>
      </c>
      <c r="F4847" t="str">
        <f t="shared" si="2"/>
        <v/>
      </c>
      <c r="G4847" t="str">
        <f t="shared" si="3"/>
        <v>$1,097,880</v>
      </c>
      <c r="H4847" t="s">
        <v>10153</v>
      </c>
      <c r="J4847" t="s">
        <v>64</v>
      </c>
      <c r="K4847" t="s">
        <v>101</v>
      </c>
      <c r="L4847">
        <v>1097880</v>
      </c>
      <c r="M4847" t="s">
        <v>5571</v>
      </c>
    </row>
    <row r="4848" spans="1:13">
      <c r="A4848">
        <v>6933</v>
      </c>
      <c r="B4848" t="s">
        <v>10</v>
      </c>
      <c r="C4848" s="16" t="s">
        <v>10154</v>
      </c>
      <c r="D4848">
        <f t="shared" si="0"/>
        <v>30</v>
      </c>
      <c r="E4848" t="str">
        <f t="shared" si="1"/>
        <v>$1,080,480</v>
      </c>
      <c r="F4848" t="str">
        <f t="shared" si="2"/>
        <v/>
      </c>
      <c r="G4848" t="str">
        <f t="shared" si="3"/>
        <v>$1,080,480</v>
      </c>
      <c r="H4848" t="s">
        <v>9720</v>
      </c>
      <c r="J4848" t="s">
        <v>64</v>
      </c>
      <c r="K4848" t="s">
        <v>101</v>
      </c>
      <c r="L4848">
        <v>1080480</v>
      </c>
      <c r="M4848" t="s">
        <v>5715</v>
      </c>
    </row>
    <row r="4849" spans="1:13">
      <c r="A4849">
        <v>6934</v>
      </c>
      <c r="B4849" t="s">
        <v>10</v>
      </c>
      <c r="C4849" s="16" t="s">
        <v>10155</v>
      </c>
      <c r="D4849">
        <f t="shared" si="0"/>
        <v>30</v>
      </c>
      <c r="E4849" t="str">
        <f t="shared" si="1"/>
        <v>$1,071,225</v>
      </c>
      <c r="F4849" t="str">
        <f t="shared" si="2"/>
        <v/>
      </c>
      <c r="G4849" t="str">
        <f t="shared" si="3"/>
        <v>$1,071,225</v>
      </c>
      <c r="H4849" t="s">
        <v>10156</v>
      </c>
      <c r="J4849" t="s">
        <v>64</v>
      </c>
      <c r="K4849" t="s">
        <v>101</v>
      </c>
      <c r="L4849">
        <v>1071225</v>
      </c>
      <c r="M4849" t="s">
        <v>5681</v>
      </c>
    </row>
    <row r="4850" spans="1:13">
      <c r="A4850">
        <v>6935</v>
      </c>
      <c r="B4850" t="s">
        <v>10</v>
      </c>
      <c r="C4850" s="16" t="s">
        <v>10157</v>
      </c>
      <c r="D4850">
        <f t="shared" si="0"/>
        <v>30</v>
      </c>
      <c r="E4850" t="str">
        <f t="shared" si="1"/>
        <v>$1,053,960</v>
      </c>
      <c r="F4850" t="str">
        <f t="shared" si="2"/>
        <v/>
      </c>
      <c r="G4850" t="str">
        <f t="shared" si="3"/>
        <v>$1,053,960</v>
      </c>
      <c r="H4850" t="s">
        <v>10158</v>
      </c>
      <c r="J4850" t="s">
        <v>64</v>
      </c>
      <c r="K4850" t="s">
        <v>101</v>
      </c>
      <c r="L4850">
        <v>1053960</v>
      </c>
      <c r="M4850" t="s">
        <v>5366</v>
      </c>
    </row>
    <row r="4851" spans="1:13">
      <c r="A4851">
        <v>6936</v>
      </c>
      <c r="B4851" t="s">
        <v>10</v>
      </c>
      <c r="C4851" s="16" t="s">
        <v>10159</v>
      </c>
      <c r="D4851">
        <f t="shared" si="0"/>
        <v>30</v>
      </c>
      <c r="E4851" t="str">
        <f t="shared" si="1"/>
        <v>$1,000,000</v>
      </c>
      <c r="F4851" t="str">
        <f t="shared" si="2"/>
        <v/>
      </c>
      <c r="G4851" t="str">
        <f t="shared" si="3"/>
        <v>$1,000,000</v>
      </c>
      <c r="H4851" t="s">
        <v>137</v>
      </c>
      <c r="J4851" t="s">
        <v>64</v>
      </c>
      <c r="K4851" t="s">
        <v>101</v>
      </c>
      <c r="L4851">
        <v>1000000</v>
      </c>
      <c r="M4851" t="s">
        <v>4645</v>
      </c>
    </row>
    <row r="4852" spans="1:13">
      <c r="A4852">
        <v>6937</v>
      </c>
      <c r="B4852" t="s">
        <v>10</v>
      </c>
      <c r="C4852" s="16" t="s">
        <v>10160</v>
      </c>
      <c r="D4852">
        <f t="shared" si="0"/>
        <v>30</v>
      </c>
      <c r="E4852" t="str">
        <f t="shared" si="1"/>
        <v>$800,000</v>
      </c>
      <c r="F4852" t="str">
        <f t="shared" si="2"/>
        <v/>
      </c>
      <c r="G4852" t="str">
        <f t="shared" si="3"/>
        <v>$800,000</v>
      </c>
      <c r="H4852" t="s">
        <v>9199</v>
      </c>
      <c r="J4852" t="s">
        <v>64</v>
      </c>
      <c r="K4852" t="s">
        <v>101</v>
      </c>
      <c r="L4852">
        <v>800000</v>
      </c>
      <c r="M4852" t="s">
        <v>5683</v>
      </c>
    </row>
    <row r="4853" spans="1:13">
      <c r="A4853">
        <v>6938</v>
      </c>
      <c r="B4853" t="s">
        <v>10</v>
      </c>
      <c r="C4853" s="16" t="s">
        <v>10161</v>
      </c>
      <c r="D4853">
        <f t="shared" si="0"/>
        <v>30</v>
      </c>
      <c r="E4853" t="str">
        <f t="shared" si="1"/>
        <v>$563,302 [min, c $450,000, rel 6/30/06]</v>
      </c>
      <c r="F4853">
        <f t="shared" si="2"/>
        <v>9</v>
      </c>
      <c r="G4853" t="str">
        <f t="shared" si="3"/>
        <v>$563,302</v>
      </c>
      <c r="H4853" t="s">
        <v>10162</v>
      </c>
      <c r="J4853" t="s">
        <v>64</v>
      </c>
      <c r="K4853" t="s">
        <v>101</v>
      </c>
      <c r="L4853">
        <v>563302</v>
      </c>
      <c r="M4853" t="s">
        <v>5940</v>
      </c>
    </row>
    <row r="4854" spans="1:13">
      <c r="A4854">
        <v>6939</v>
      </c>
      <c r="B4854" t="s">
        <v>10</v>
      </c>
      <c r="C4854" s="16" t="s">
        <v>10163</v>
      </c>
      <c r="D4854">
        <f t="shared" si="0"/>
        <v>30</v>
      </c>
      <c r="E4854" t="str">
        <f t="shared" si="1"/>
        <v>$412,718</v>
      </c>
      <c r="F4854" t="str">
        <f t="shared" si="2"/>
        <v/>
      </c>
      <c r="G4854" t="str">
        <f t="shared" si="3"/>
        <v>$412,718</v>
      </c>
      <c r="H4854" t="s">
        <v>10164</v>
      </c>
      <c r="J4854" t="s">
        <v>64</v>
      </c>
      <c r="K4854" t="s">
        <v>101</v>
      </c>
      <c r="L4854">
        <v>412718</v>
      </c>
      <c r="M4854" t="s">
        <v>5154</v>
      </c>
    </row>
    <row r="4855" spans="1:13">
      <c r="A4855">
        <v>6940</v>
      </c>
      <c r="B4855" t="s">
        <v>10</v>
      </c>
      <c r="C4855" s="16" t="s">
        <v>10165</v>
      </c>
      <c r="D4855">
        <f t="shared" si="0"/>
        <v>30</v>
      </c>
      <c r="E4855" t="str">
        <f t="shared" si="1"/>
        <v>$150,000 [released 8/11/06]</v>
      </c>
      <c r="F4855">
        <f t="shared" si="2"/>
        <v>9</v>
      </c>
      <c r="G4855" t="str">
        <f t="shared" si="3"/>
        <v>$150,000</v>
      </c>
      <c r="H4855" t="s">
        <v>10090</v>
      </c>
      <c r="J4855" t="s">
        <v>64</v>
      </c>
      <c r="K4855" t="s">
        <v>101</v>
      </c>
      <c r="L4855">
        <v>150000</v>
      </c>
      <c r="M4855" t="s">
        <v>6209</v>
      </c>
    </row>
    <row r="4856" spans="1:13">
      <c r="A4856">
        <v>6942</v>
      </c>
      <c r="B4856" t="s">
        <v>10</v>
      </c>
      <c r="C4856" s="16" t="s">
        <v>10166</v>
      </c>
      <c r="D4856">
        <f t="shared" si="0"/>
        <v>30</v>
      </c>
      <c r="E4856" t="str">
        <f t="shared" si="1"/>
        <v>$10,800,000</v>
      </c>
      <c r="F4856" t="str">
        <f t="shared" si="2"/>
        <v/>
      </c>
      <c r="G4856" t="str">
        <f t="shared" si="3"/>
        <v>$10,800,000</v>
      </c>
      <c r="H4856" t="s">
        <v>6620</v>
      </c>
      <c r="J4856" t="s">
        <v>65</v>
      </c>
      <c r="K4856" t="s">
        <v>101</v>
      </c>
      <c r="L4856">
        <v>10800000</v>
      </c>
      <c r="M4856" t="s">
        <v>5769</v>
      </c>
    </row>
    <row r="4857" spans="1:13">
      <c r="A4857">
        <v>6943</v>
      </c>
      <c r="B4857" t="s">
        <v>10</v>
      </c>
      <c r="C4857" s="16" t="s">
        <v>10167</v>
      </c>
      <c r="D4857">
        <f t="shared" si="0"/>
        <v>30</v>
      </c>
      <c r="E4857" t="str">
        <f t="shared" si="1"/>
        <v>$9,150,000</v>
      </c>
      <c r="F4857" t="str">
        <f t="shared" si="2"/>
        <v/>
      </c>
      <c r="G4857" t="str">
        <f t="shared" si="3"/>
        <v>$9,150,000</v>
      </c>
      <c r="H4857" t="s">
        <v>10168</v>
      </c>
      <c r="J4857" t="s">
        <v>65</v>
      </c>
      <c r="K4857" t="s">
        <v>101</v>
      </c>
      <c r="L4857">
        <v>9150000</v>
      </c>
      <c r="M4857" t="s">
        <v>1246</v>
      </c>
    </row>
    <row r="4858" spans="1:13">
      <c r="A4858">
        <v>6944</v>
      </c>
      <c r="B4858" t="s">
        <v>10</v>
      </c>
      <c r="C4858" s="16" t="s">
        <v>10169</v>
      </c>
      <c r="D4858">
        <f t="shared" si="0"/>
        <v>30</v>
      </c>
      <c r="E4858" t="str">
        <f t="shared" si="1"/>
        <v>$8,037,037</v>
      </c>
      <c r="F4858" t="str">
        <f t="shared" si="2"/>
        <v/>
      </c>
      <c r="G4858" t="str">
        <f t="shared" si="3"/>
        <v>$8,037,037</v>
      </c>
      <c r="H4858" t="s">
        <v>10170</v>
      </c>
      <c r="J4858" t="s">
        <v>65</v>
      </c>
      <c r="K4858" t="s">
        <v>101</v>
      </c>
      <c r="L4858">
        <v>8037037</v>
      </c>
      <c r="M4858" t="s">
        <v>4957</v>
      </c>
    </row>
    <row r="4859" spans="1:13">
      <c r="A4859">
        <v>6945</v>
      </c>
      <c r="B4859" t="s">
        <v>10</v>
      </c>
      <c r="C4859" s="16" t="s">
        <v>10171</v>
      </c>
      <c r="D4859">
        <f t="shared" si="0"/>
        <v>30</v>
      </c>
      <c r="E4859" t="str">
        <f t="shared" si="1"/>
        <v>$5,259,000</v>
      </c>
      <c r="F4859" t="str">
        <f t="shared" si="2"/>
        <v/>
      </c>
      <c r="G4859" t="str">
        <f t="shared" si="3"/>
        <v>$5,259,000</v>
      </c>
      <c r="H4859" t="s">
        <v>10172</v>
      </c>
      <c r="J4859" t="s">
        <v>65</v>
      </c>
      <c r="K4859" t="s">
        <v>101</v>
      </c>
      <c r="L4859">
        <v>5259000</v>
      </c>
      <c r="M4859" t="s">
        <v>4669</v>
      </c>
    </row>
    <row r="4860" spans="1:13">
      <c r="A4860">
        <v>6946</v>
      </c>
      <c r="B4860" t="s">
        <v>10</v>
      </c>
      <c r="C4860" s="16" t="s">
        <v>10173</v>
      </c>
      <c r="D4860">
        <f t="shared" si="0"/>
        <v>30</v>
      </c>
      <c r="E4860" t="str">
        <f t="shared" si="1"/>
        <v>$4,875,000</v>
      </c>
      <c r="F4860" t="str">
        <f t="shared" si="2"/>
        <v/>
      </c>
      <c r="G4860" t="str">
        <f t="shared" si="3"/>
        <v>$4,875,000</v>
      </c>
      <c r="H4860" t="s">
        <v>10174</v>
      </c>
      <c r="J4860" t="s">
        <v>65</v>
      </c>
      <c r="K4860" t="s">
        <v>101</v>
      </c>
      <c r="L4860">
        <v>4875000</v>
      </c>
      <c r="M4860" t="s">
        <v>5557</v>
      </c>
    </row>
    <row r="4861" spans="1:13">
      <c r="A4861">
        <v>6947</v>
      </c>
      <c r="B4861" t="s">
        <v>10</v>
      </c>
      <c r="C4861" s="16" t="s">
        <v>10175</v>
      </c>
      <c r="D4861">
        <f t="shared" si="0"/>
        <v>30</v>
      </c>
      <c r="E4861" t="str">
        <f t="shared" si="1"/>
        <v>$3,380,160</v>
      </c>
      <c r="F4861" t="str">
        <f t="shared" si="2"/>
        <v/>
      </c>
      <c r="G4861" t="str">
        <f t="shared" si="3"/>
        <v>$3,380,160</v>
      </c>
      <c r="H4861" t="s">
        <v>10176</v>
      </c>
      <c r="J4861" t="s">
        <v>65</v>
      </c>
      <c r="K4861" t="s">
        <v>101</v>
      </c>
      <c r="L4861">
        <v>3380160</v>
      </c>
      <c r="M4861" t="s">
        <v>698</v>
      </c>
    </row>
    <row r="4862" spans="1:13">
      <c r="A4862">
        <v>6948</v>
      </c>
      <c r="B4862" t="s">
        <v>10</v>
      </c>
      <c r="C4862" s="16" t="s">
        <v>10177</v>
      </c>
      <c r="D4862">
        <f t="shared" si="0"/>
        <v>30</v>
      </c>
      <c r="E4862" t="str">
        <f t="shared" si="1"/>
        <v>$3,000,000</v>
      </c>
      <c r="F4862" t="str">
        <f t="shared" si="2"/>
        <v/>
      </c>
      <c r="G4862" t="str">
        <f t="shared" si="3"/>
        <v>$3,000,000</v>
      </c>
      <c r="H4862" t="s">
        <v>459</v>
      </c>
      <c r="J4862" t="s">
        <v>65</v>
      </c>
      <c r="K4862" t="s">
        <v>101</v>
      </c>
      <c r="L4862">
        <v>3000000</v>
      </c>
      <c r="M4862" t="s">
        <v>1400</v>
      </c>
    </row>
    <row r="4863" spans="1:13">
      <c r="A4863">
        <v>6949</v>
      </c>
      <c r="B4863" t="s">
        <v>10</v>
      </c>
      <c r="C4863" s="16" t="s">
        <v>10178</v>
      </c>
      <c r="D4863">
        <f t="shared" si="0"/>
        <v>30</v>
      </c>
      <c r="E4863" t="str">
        <f t="shared" si="1"/>
        <v>$2,051,938</v>
      </c>
      <c r="F4863" t="str">
        <f t="shared" si="2"/>
        <v/>
      </c>
      <c r="G4863" t="str">
        <f t="shared" si="3"/>
        <v>$2,051,938</v>
      </c>
      <c r="H4863" t="s">
        <v>10179</v>
      </c>
      <c r="J4863" t="s">
        <v>65</v>
      </c>
      <c r="K4863" t="s">
        <v>101</v>
      </c>
      <c r="L4863">
        <v>2051938</v>
      </c>
      <c r="M4863" t="s">
        <v>1403</v>
      </c>
    </row>
    <row r="4864" spans="1:13">
      <c r="A4864">
        <v>6950</v>
      </c>
      <c r="B4864" t="s">
        <v>10</v>
      </c>
      <c r="C4864" s="16" t="s">
        <v>10180</v>
      </c>
      <c r="D4864">
        <f t="shared" si="0"/>
        <v>30</v>
      </c>
      <c r="E4864" t="str">
        <f t="shared" si="1"/>
        <v>$1,767,600</v>
      </c>
      <c r="F4864" t="str">
        <f t="shared" si="2"/>
        <v/>
      </c>
      <c r="G4864" t="str">
        <f t="shared" si="3"/>
        <v>$1,767,600</v>
      </c>
      <c r="H4864" t="s">
        <v>10181</v>
      </c>
      <c r="J4864" t="s">
        <v>65</v>
      </c>
      <c r="K4864" t="s">
        <v>101</v>
      </c>
      <c r="L4864">
        <v>1767600</v>
      </c>
      <c r="M4864" t="s">
        <v>2926</v>
      </c>
    </row>
    <row r="4865" spans="1:13">
      <c r="A4865">
        <v>6951</v>
      </c>
      <c r="B4865" t="s">
        <v>10</v>
      </c>
      <c r="C4865" s="16" t="s">
        <v>10182</v>
      </c>
      <c r="D4865">
        <f t="shared" si="0"/>
        <v>30</v>
      </c>
      <c r="E4865" t="str">
        <f t="shared" si="1"/>
        <v>$1,515,480</v>
      </c>
      <c r="F4865" t="str">
        <f t="shared" si="2"/>
        <v/>
      </c>
      <c r="G4865" t="str">
        <f t="shared" si="3"/>
        <v>$1,515,480</v>
      </c>
      <c r="H4865" t="s">
        <v>10183</v>
      </c>
      <c r="J4865" t="s">
        <v>65</v>
      </c>
      <c r="K4865" t="s">
        <v>101</v>
      </c>
      <c r="L4865">
        <v>1515480</v>
      </c>
      <c r="M4865" t="s">
        <v>4751</v>
      </c>
    </row>
    <row r="4866" spans="1:13">
      <c r="A4866">
        <v>6952</v>
      </c>
      <c r="B4866" t="s">
        <v>10</v>
      </c>
      <c r="C4866" s="16" t="s">
        <v>10184</v>
      </c>
      <c r="D4866">
        <f t="shared" si="0"/>
        <v>30</v>
      </c>
      <c r="E4866" t="str">
        <f t="shared" si="1"/>
        <v>$1,000,000</v>
      </c>
      <c r="F4866" t="str">
        <f t="shared" si="2"/>
        <v/>
      </c>
      <c r="G4866" t="str">
        <f t="shared" si="3"/>
        <v>$1,000,000</v>
      </c>
      <c r="H4866" t="s">
        <v>137</v>
      </c>
      <c r="J4866" t="s">
        <v>65</v>
      </c>
      <c r="K4866" t="s">
        <v>101</v>
      </c>
      <c r="L4866">
        <v>1000000</v>
      </c>
      <c r="M4866" t="s">
        <v>1695</v>
      </c>
    </row>
    <row r="4867" spans="1:13">
      <c r="A4867">
        <v>6953</v>
      </c>
      <c r="B4867" t="s">
        <v>10</v>
      </c>
      <c r="C4867" s="16" t="s">
        <v>10185</v>
      </c>
      <c r="D4867">
        <f t="shared" si="0"/>
        <v>30</v>
      </c>
      <c r="E4867" t="str">
        <f t="shared" si="1"/>
        <v>$771,331 [minimum]</v>
      </c>
      <c r="F4867">
        <f t="shared" si="2"/>
        <v>9</v>
      </c>
      <c r="G4867" t="str">
        <f t="shared" si="3"/>
        <v>$771,331</v>
      </c>
      <c r="H4867" t="s">
        <v>9867</v>
      </c>
      <c r="J4867" t="s">
        <v>65</v>
      </c>
      <c r="K4867" t="s">
        <v>101</v>
      </c>
      <c r="L4867">
        <v>771331</v>
      </c>
      <c r="M4867" t="s">
        <v>5512</v>
      </c>
    </row>
    <row r="4868" spans="1:13">
      <c r="A4868">
        <v>6954</v>
      </c>
      <c r="B4868" t="s">
        <v>10</v>
      </c>
      <c r="C4868" s="16" t="s">
        <v>10186</v>
      </c>
      <c r="D4868">
        <f t="shared" si="0"/>
        <v>30</v>
      </c>
      <c r="E4868" t="str">
        <f t="shared" si="1"/>
        <v>$664,209 [minimum]</v>
      </c>
      <c r="F4868">
        <f t="shared" si="2"/>
        <v>9</v>
      </c>
      <c r="G4868" t="str">
        <f t="shared" si="3"/>
        <v>$664,209</v>
      </c>
      <c r="H4868" t="s">
        <v>9683</v>
      </c>
      <c r="J4868" t="s">
        <v>65</v>
      </c>
      <c r="K4868" t="s">
        <v>101</v>
      </c>
      <c r="L4868">
        <v>664209</v>
      </c>
      <c r="M4868" t="s">
        <v>760</v>
      </c>
    </row>
    <row r="4869" spans="1:13">
      <c r="A4869">
        <v>6955</v>
      </c>
      <c r="B4869" t="s">
        <v>10</v>
      </c>
      <c r="C4869" s="16" t="s">
        <v>10187</v>
      </c>
      <c r="D4869">
        <f t="shared" si="0"/>
        <v>30</v>
      </c>
      <c r="E4869" t="str">
        <f t="shared" si="1"/>
        <v>$564,518 [min, counts $526,634, s 12/22]</v>
      </c>
      <c r="F4869">
        <f t="shared" si="2"/>
        <v>9</v>
      </c>
      <c r="G4869" t="str">
        <f t="shared" si="3"/>
        <v>$564,518</v>
      </c>
      <c r="H4869" t="s">
        <v>10188</v>
      </c>
      <c r="J4869" t="s">
        <v>65</v>
      </c>
      <c r="K4869" t="s">
        <v>101</v>
      </c>
      <c r="L4869">
        <v>564518</v>
      </c>
      <c r="M4869" t="s">
        <v>4960</v>
      </c>
    </row>
    <row r="4870" spans="1:13">
      <c r="A4870">
        <v>6956</v>
      </c>
      <c r="B4870" t="s">
        <v>10</v>
      </c>
      <c r="C4870" s="16" t="s">
        <v>9394</v>
      </c>
      <c r="D4870">
        <f t="shared" si="0"/>
        <v>30</v>
      </c>
      <c r="E4870" t="str">
        <f t="shared" si="1"/>
        <v>$500,000 [released 7/12/06]</v>
      </c>
      <c r="F4870">
        <f t="shared" si="2"/>
        <v>9</v>
      </c>
      <c r="G4870" t="str">
        <f t="shared" si="3"/>
        <v>$500,000</v>
      </c>
      <c r="H4870" t="s">
        <v>9365</v>
      </c>
      <c r="J4870" t="s">
        <v>65</v>
      </c>
      <c r="K4870" t="s">
        <v>101</v>
      </c>
      <c r="L4870">
        <v>500000</v>
      </c>
      <c r="M4870" t="s">
        <v>4623</v>
      </c>
    </row>
    <row r="4871" spans="1:13">
      <c r="A4871">
        <v>6957</v>
      </c>
      <c r="B4871" t="s">
        <v>10</v>
      </c>
      <c r="C4871" s="16" t="s">
        <v>10189</v>
      </c>
      <c r="D4871">
        <f t="shared" si="0"/>
        <v>30</v>
      </c>
      <c r="E4871" t="str">
        <f t="shared" si="1"/>
        <v>$412,718</v>
      </c>
      <c r="F4871" t="str">
        <f t="shared" si="2"/>
        <v/>
      </c>
      <c r="G4871" t="str">
        <f t="shared" si="3"/>
        <v>$412,718</v>
      </c>
      <c r="H4871" t="s">
        <v>10164</v>
      </c>
      <c r="J4871" t="s">
        <v>65</v>
      </c>
      <c r="K4871" t="s">
        <v>101</v>
      </c>
      <c r="L4871">
        <v>412718</v>
      </c>
      <c r="M4871" t="s">
        <v>5569</v>
      </c>
    </row>
    <row r="4872" spans="1:13">
      <c r="A4872">
        <v>6959</v>
      </c>
      <c r="B4872" t="s">
        <v>10</v>
      </c>
      <c r="C4872" s="16" t="s">
        <v>10190</v>
      </c>
      <c r="D4872">
        <f t="shared" si="0"/>
        <v>30</v>
      </c>
      <c r="E4872" t="str">
        <f t="shared" si="1"/>
        <v>$17,184,375</v>
      </c>
      <c r="F4872" t="str">
        <f t="shared" si="2"/>
        <v/>
      </c>
      <c r="G4872" t="str">
        <f t="shared" si="3"/>
        <v>$17,184,375</v>
      </c>
      <c r="H4872" t="s">
        <v>9848</v>
      </c>
      <c r="J4872" t="s">
        <v>67</v>
      </c>
      <c r="K4872" t="s">
        <v>101</v>
      </c>
      <c r="L4872">
        <v>17184375</v>
      </c>
      <c r="M4872" t="s">
        <v>6005</v>
      </c>
    </row>
    <row r="4873" spans="1:13">
      <c r="A4873">
        <v>6960</v>
      </c>
      <c r="B4873" t="s">
        <v>10</v>
      </c>
      <c r="C4873" s="16" t="s">
        <v>10191</v>
      </c>
      <c r="D4873">
        <f t="shared" si="0"/>
        <v>30</v>
      </c>
      <c r="E4873" t="str">
        <f t="shared" si="1"/>
        <v>$15,070,000</v>
      </c>
      <c r="F4873" t="str">
        <f t="shared" si="2"/>
        <v/>
      </c>
      <c r="G4873" t="str">
        <f t="shared" si="3"/>
        <v>$15,070,000</v>
      </c>
      <c r="H4873" t="s">
        <v>9489</v>
      </c>
      <c r="J4873" t="s">
        <v>67</v>
      </c>
      <c r="K4873" t="s">
        <v>101</v>
      </c>
      <c r="L4873">
        <v>15070000</v>
      </c>
      <c r="M4873" t="s">
        <v>6008</v>
      </c>
    </row>
    <row r="4874" spans="1:13">
      <c r="A4874">
        <v>6961</v>
      </c>
      <c r="B4874" t="s">
        <v>10</v>
      </c>
      <c r="C4874" s="16" t="s">
        <v>10192</v>
      </c>
      <c r="D4874">
        <f t="shared" si="0"/>
        <v>30</v>
      </c>
      <c r="E4874" t="str">
        <f t="shared" si="1"/>
        <v>$14,601,500 [released 10/30/06]</v>
      </c>
      <c r="F4874">
        <f t="shared" si="2"/>
        <v>12</v>
      </c>
      <c r="G4874" t="str">
        <f t="shared" si="3"/>
        <v>$14,601,500</v>
      </c>
      <c r="H4874" t="s">
        <v>10193</v>
      </c>
      <c r="J4874" t="s">
        <v>67</v>
      </c>
      <c r="K4874" t="s">
        <v>101</v>
      </c>
      <c r="L4874">
        <v>14601500</v>
      </c>
      <c r="M4874" t="s">
        <v>5204</v>
      </c>
    </row>
    <row r="4875" spans="1:13">
      <c r="A4875">
        <v>6962</v>
      </c>
      <c r="B4875" t="s">
        <v>10</v>
      </c>
      <c r="C4875" s="16" t="s">
        <v>10194</v>
      </c>
      <c r="D4875">
        <f t="shared" si="0"/>
        <v>30</v>
      </c>
      <c r="E4875" t="str">
        <f t="shared" si="1"/>
        <v>$8,171,103</v>
      </c>
      <c r="F4875" t="str">
        <f t="shared" si="2"/>
        <v/>
      </c>
      <c r="G4875" t="str">
        <f t="shared" si="3"/>
        <v>$8,171,103</v>
      </c>
      <c r="H4875" t="s">
        <v>10195</v>
      </c>
      <c r="J4875" t="s">
        <v>67</v>
      </c>
      <c r="K4875" t="s">
        <v>101</v>
      </c>
      <c r="L4875">
        <v>8171103</v>
      </c>
      <c r="M4875" t="s">
        <v>3848</v>
      </c>
    </row>
    <row r="4876" spans="1:13">
      <c r="A4876">
        <v>6963</v>
      </c>
      <c r="B4876" t="s">
        <v>10</v>
      </c>
      <c r="C4876" s="16" t="s">
        <v>10196</v>
      </c>
      <c r="D4876">
        <f t="shared" si="0"/>
        <v>30</v>
      </c>
      <c r="E4876" t="str">
        <f t="shared" si="1"/>
        <v>$7,525,500</v>
      </c>
      <c r="F4876" t="str">
        <f t="shared" si="2"/>
        <v/>
      </c>
      <c r="G4876" t="str">
        <f t="shared" si="3"/>
        <v>$7,525,500</v>
      </c>
      <c r="H4876" t="s">
        <v>10197</v>
      </c>
      <c r="J4876" t="s">
        <v>67</v>
      </c>
      <c r="K4876" t="s">
        <v>101</v>
      </c>
      <c r="L4876">
        <v>7525500</v>
      </c>
      <c r="M4876" t="s">
        <v>3300</v>
      </c>
    </row>
    <row r="4877" spans="1:13">
      <c r="A4877">
        <v>6964</v>
      </c>
      <c r="B4877" t="s">
        <v>10</v>
      </c>
      <c r="C4877" s="16" t="s">
        <v>10198</v>
      </c>
      <c r="D4877">
        <f t="shared" si="0"/>
        <v>30</v>
      </c>
      <c r="E4877" t="str">
        <f t="shared" si="1"/>
        <v>$7,525,397</v>
      </c>
      <c r="F4877" t="str">
        <f t="shared" si="2"/>
        <v/>
      </c>
      <c r="G4877" t="str">
        <f t="shared" si="3"/>
        <v>$7,525,397</v>
      </c>
      <c r="H4877" t="s">
        <v>10199</v>
      </c>
      <c r="J4877" t="s">
        <v>67</v>
      </c>
      <c r="K4877" t="s">
        <v>101</v>
      </c>
      <c r="L4877">
        <v>7525397</v>
      </c>
      <c r="M4877" t="s">
        <v>5552</v>
      </c>
    </row>
    <row r="4878" spans="1:13">
      <c r="A4878">
        <v>6965</v>
      </c>
      <c r="B4878" t="s">
        <v>10</v>
      </c>
      <c r="C4878" s="16" t="s">
        <v>10200</v>
      </c>
      <c r="D4878">
        <f t="shared" si="0"/>
        <v>30</v>
      </c>
      <c r="E4878" t="str">
        <f t="shared" si="1"/>
        <v>$7,500,000 [released 9/29/06]</v>
      </c>
      <c r="F4878">
        <f t="shared" si="2"/>
        <v>11</v>
      </c>
      <c r="G4878" t="str">
        <f t="shared" si="3"/>
        <v>$7,500,000</v>
      </c>
      <c r="H4878" t="s">
        <v>4491</v>
      </c>
      <c r="J4878" t="s">
        <v>67</v>
      </c>
      <c r="K4878" t="s">
        <v>101</v>
      </c>
      <c r="L4878">
        <v>7500000</v>
      </c>
      <c r="M4878" t="s">
        <v>5632</v>
      </c>
    </row>
    <row r="4879" spans="1:13">
      <c r="A4879">
        <v>6966</v>
      </c>
      <c r="B4879" t="s">
        <v>10</v>
      </c>
      <c r="C4879" s="16" t="s">
        <v>10201</v>
      </c>
      <c r="D4879">
        <f t="shared" si="0"/>
        <v>30</v>
      </c>
      <c r="E4879" t="str">
        <f t="shared" si="1"/>
        <v>$7,244,726 [released 11/10/04]</v>
      </c>
      <c r="F4879">
        <f t="shared" si="2"/>
        <v>11</v>
      </c>
      <c r="G4879" t="str">
        <f t="shared" si="3"/>
        <v>$7,244,726</v>
      </c>
      <c r="H4879" t="s">
        <v>10202</v>
      </c>
      <c r="J4879" t="s">
        <v>67</v>
      </c>
      <c r="K4879" t="s">
        <v>101</v>
      </c>
      <c r="L4879">
        <v>7244726</v>
      </c>
      <c r="M4879" t="s">
        <v>5963</v>
      </c>
    </row>
    <row r="4880" spans="1:13">
      <c r="A4880">
        <v>6967</v>
      </c>
      <c r="B4880" t="s">
        <v>10</v>
      </c>
      <c r="C4880" s="16" t="s">
        <v>10203</v>
      </c>
      <c r="D4880">
        <f t="shared" si="0"/>
        <v>30</v>
      </c>
      <c r="E4880" t="str">
        <f t="shared" si="1"/>
        <v>$7,200,000</v>
      </c>
      <c r="F4880" t="str">
        <f t="shared" si="2"/>
        <v/>
      </c>
      <c r="G4880" t="str">
        <f t="shared" si="3"/>
        <v>$7,200,000</v>
      </c>
      <c r="H4880" t="s">
        <v>10204</v>
      </c>
      <c r="J4880" t="s">
        <v>67</v>
      </c>
      <c r="K4880" t="s">
        <v>101</v>
      </c>
      <c r="L4880">
        <v>7200000</v>
      </c>
      <c r="M4880" t="s">
        <v>713</v>
      </c>
    </row>
    <row r="4881" spans="1:13">
      <c r="A4881">
        <v>6968</v>
      </c>
      <c r="B4881" t="s">
        <v>10</v>
      </c>
      <c r="C4881" s="16" t="s">
        <v>10205</v>
      </c>
      <c r="D4881">
        <f t="shared" si="0"/>
        <v>30</v>
      </c>
      <c r="E4881" t="str">
        <f t="shared" si="1"/>
        <v>$7,014,400 [released 8/15/05]</v>
      </c>
      <c r="F4881">
        <f t="shared" si="2"/>
        <v>11</v>
      </c>
      <c r="G4881" t="str">
        <f t="shared" si="3"/>
        <v>$7,014,400</v>
      </c>
      <c r="H4881" t="s">
        <v>10206</v>
      </c>
      <c r="J4881" t="s">
        <v>67</v>
      </c>
      <c r="K4881" t="s">
        <v>101</v>
      </c>
      <c r="L4881">
        <v>7014400</v>
      </c>
      <c r="M4881" t="s">
        <v>5297</v>
      </c>
    </row>
    <row r="4882" spans="1:13">
      <c r="A4882">
        <v>6969</v>
      </c>
      <c r="B4882" t="s">
        <v>10</v>
      </c>
      <c r="C4882" s="16" t="s">
        <v>10207</v>
      </c>
      <c r="D4882">
        <f t="shared" si="0"/>
        <v>30</v>
      </c>
      <c r="E4882" t="str">
        <f t="shared" si="1"/>
        <v>$5,400,000</v>
      </c>
      <c r="F4882" t="str">
        <f t="shared" si="2"/>
        <v/>
      </c>
      <c r="G4882" t="str">
        <f t="shared" si="3"/>
        <v>$5,400,000</v>
      </c>
      <c r="H4882" t="s">
        <v>3905</v>
      </c>
      <c r="J4882" t="s">
        <v>67</v>
      </c>
      <c r="K4882" t="s">
        <v>101</v>
      </c>
      <c r="L4882">
        <v>5400000</v>
      </c>
      <c r="M4882" t="s">
        <v>5291</v>
      </c>
    </row>
    <row r="4883" spans="1:13">
      <c r="A4883">
        <v>6970</v>
      </c>
      <c r="B4883" t="s">
        <v>10</v>
      </c>
      <c r="C4883" s="16" t="s">
        <v>10208</v>
      </c>
      <c r="D4883">
        <f t="shared" si="0"/>
        <v>30</v>
      </c>
      <c r="E4883" t="str">
        <f t="shared" si="1"/>
        <v>$5,215,000</v>
      </c>
      <c r="F4883" t="str">
        <f t="shared" si="2"/>
        <v/>
      </c>
      <c r="G4883" t="str">
        <f t="shared" si="3"/>
        <v>$5,215,000</v>
      </c>
      <c r="H4883" t="s">
        <v>9882</v>
      </c>
      <c r="J4883" t="s">
        <v>67</v>
      </c>
      <c r="K4883" t="s">
        <v>101</v>
      </c>
      <c r="L4883">
        <v>5215000</v>
      </c>
      <c r="M4883" t="s">
        <v>4344</v>
      </c>
    </row>
    <row r="4884" spans="1:13">
      <c r="A4884">
        <v>6971</v>
      </c>
      <c r="B4884" t="s">
        <v>10</v>
      </c>
      <c r="C4884" s="16" t="s">
        <v>10209</v>
      </c>
      <c r="D4884">
        <f t="shared" si="0"/>
        <v>30</v>
      </c>
      <c r="E4884" t="str">
        <f t="shared" si="1"/>
        <v>$2,325,000</v>
      </c>
      <c r="F4884" t="str">
        <f t="shared" si="2"/>
        <v/>
      </c>
      <c r="G4884" t="str">
        <f t="shared" si="3"/>
        <v>$2,325,000</v>
      </c>
      <c r="H4884" t="s">
        <v>10210</v>
      </c>
      <c r="J4884" t="s">
        <v>67</v>
      </c>
      <c r="K4884" t="s">
        <v>101</v>
      </c>
      <c r="L4884">
        <v>2325000</v>
      </c>
      <c r="M4884" t="s">
        <v>360</v>
      </c>
    </row>
    <row r="4885" spans="1:13">
      <c r="A4885">
        <v>6972</v>
      </c>
      <c r="B4885" t="s">
        <v>10</v>
      </c>
      <c r="C4885" s="16" t="s">
        <v>10211</v>
      </c>
      <c r="D4885">
        <f t="shared" si="0"/>
        <v>30</v>
      </c>
      <c r="E4885" t="str">
        <f t="shared" si="1"/>
        <v>$1,191,240</v>
      </c>
      <c r="F4885" t="str">
        <f t="shared" si="2"/>
        <v/>
      </c>
      <c r="G4885" t="str">
        <f t="shared" si="3"/>
        <v>$1,191,240</v>
      </c>
      <c r="H4885" t="s">
        <v>10212</v>
      </c>
      <c r="J4885" t="s">
        <v>67</v>
      </c>
      <c r="K4885" t="s">
        <v>101</v>
      </c>
      <c r="L4885">
        <v>1191240</v>
      </c>
      <c r="M4885" t="s">
        <v>4194</v>
      </c>
    </row>
    <row r="4886" spans="1:13">
      <c r="A4886">
        <v>6973</v>
      </c>
      <c r="B4886" t="s">
        <v>10</v>
      </c>
      <c r="C4886" s="16" t="s">
        <v>10213</v>
      </c>
      <c r="D4886">
        <f t="shared" si="0"/>
        <v>30</v>
      </c>
      <c r="E4886" t="str">
        <f t="shared" si="1"/>
        <v>$1,185,480</v>
      </c>
      <c r="F4886" t="str">
        <f t="shared" si="2"/>
        <v/>
      </c>
      <c r="G4886" t="str">
        <f t="shared" si="3"/>
        <v>$1,185,480</v>
      </c>
      <c r="H4886" t="s">
        <v>10214</v>
      </c>
      <c r="J4886" t="s">
        <v>67</v>
      </c>
      <c r="K4886" t="s">
        <v>101</v>
      </c>
      <c r="L4886">
        <v>1185480</v>
      </c>
      <c r="M4886" t="s">
        <v>1047</v>
      </c>
    </row>
    <row r="4887" spans="1:13">
      <c r="A4887">
        <v>6974</v>
      </c>
      <c r="B4887" t="s">
        <v>10</v>
      </c>
      <c r="C4887" s="16" t="s">
        <v>10215</v>
      </c>
      <c r="D4887">
        <f t="shared" si="0"/>
        <v>30</v>
      </c>
      <c r="E4887" t="str">
        <f t="shared" si="1"/>
        <v>$1,071,225 [minimum, counts $744,551]</v>
      </c>
      <c r="F4887">
        <f t="shared" si="2"/>
        <v>11</v>
      </c>
      <c r="G4887" t="str">
        <f t="shared" si="3"/>
        <v>$1,071,225</v>
      </c>
      <c r="H4887" t="s">
        <v>10216</v>
      </c>
      <c r="J4887" t="s">
        <v>67</v>
      </c>
      <c r="K4887" t="s">
        <v>101</v>
      </c>
      <c r="L4887">
        <v>1071225</v>
      </c>
      <c r="M4887" t="s">
        <v>5409</v>
      </c>
    </row>
    <row r="4888" spans="1:13">
      <c r="A4888">
        <v>6975</v>
      </c>
      <c r="B4888" t="s">
        <v>10</v>
      </c>
      <c r="C4888" s="16" t="s">
        <v>10217</v>
      </c>
      <c r="D4888">
        <f t="shared" si="0"/>
        <v>30</v>
      </c>
      <c r="E4888" t="str">
        <f t="shared" si="1"/>
        <v>$926,040</v>
      </c>
      <c r="F4888" t="str">
        <f t="shared" si="2"/>
        <v/>
      </c>
      <c r="G4888" t="str">
        <f t="shared" si="3"/>
        <v>$926,040</v>
      </c>
      <c r="H4888" t="s">
        <v>10218</v>
      </c>
      <c r="J4888" t="s">
        <v>67</v>
      </c>
      <c r="K4888" t="s">
        <v>101</v>
      </c>
      <c r="L4888">
        <v>926040</v>
      </c>
      <c r="M4888" t="s">
        <v>148</v>
      </c>
    </row>
    <row r="4889" spans="1:13">
      <c r="A4889">
        <v>6976</v>
      </c>
      <c r="B4889" t="s">
        <v>10</v>
      </c>
      <c r="C4889" s="16" t="s">
        <v>10219</v>
      </c>
      <c r="D4889">
        <f t="shared" si="0"/>
        <v>30</v>
      </c>
      <c r="E4889" t="str">
        <f t="shared" si="1"/>
        <v>$899,880</v>
      </c>
      <c r="F4889" t="str">
        <f t="shared" si="2"/>
        <v/>
      </c>
      <c r="G4889" t="str">
        <f t="shared" si="3"/>
        <v>$899,880</v>
      </c>
      <c r="H4889" t="s">
        <v>10220</v>
      </c>
      <c r="J4889" t="s">
        <v>67</v>
      </c>
      <c r="K4889" t="s">
        <v>101</v>
      </c>
      <c r="L4889">
        <v>899880</v>
      </c>
      <c r="M4889" t="s">
        <v>5572</v>
      </c>
    </row>
    <row r="4890" spans="1:13">
      <c r="A4890">
        <v>6977</v>
      </c>
      <c r="B4890" t="s">
        <v>10</v>
      </c>
      <c r="C4890" s="16" t="s">
        <v>10221</v>
      </c>
      <c r="D4890">
        <f t="shared" si="0"/>
        <v>30</v>
      </c>
      <c r="E4890" t="str">
        <f t="shared" si="1"/>
        <v>$100,000 [released 10/25/06]</v>
      </c>
      <c r="F4890">
        <f t="shared" si="2"/>
        <v>9</v>
      </c>
      <c r="G4890" t="str">
        <f t="shared" si="3"/>
        <v>$100,000</v>
      </c>
      <c r="H4890" t="s">
        <v>9982</v>
      </c>
      <c r="J4890" t="s">
        <v>67</v>
      </c>
      <c r="K4890" t="s">
        <v>101</v>
      </c>
      <c r="L4890">
        <v>100000</v>
      </c>
      <c r="M4890" t="s">
        <v>5763</v>
      </c>
    </row>
    <row r="4891" spans="1:13">
      <c r="A4891">
        <v>6979</v>
      </c>
      <c r="B4891" t="s">
        <v>10</v>
      </c>
      <c r="C4891" s="16" t="s">
        <v>10222</v>
      </c>
      <c r="D4891">
        <f t="shared" si="0"/>
        <v>30</v>
      </c>
      <c r="E4891" t="str">
        <f t="shared" si="1"/>
        <v>$16,901,500</v>
      </c>
      <c r="F4891" t="str">
        <f t="shared" si="2"/>
        <v/>
      </c>
      <c r="G4891" t="str">
        <f t="shared" si="3"/>
        <v>$16,901,500</v>
      </c>
      <c r="H4891" t="s">
        <v>9929</v>
      </c>
      <c r="J4891" t="s">
        <v>73</v>
      </c>
      <c r="K4891" t="s">
        <v>101</v>
      </c>
      <c r="L4891">
        <v>16901500</v>
      </c>
      <c r="M4891" t="s">
        <v>4002</v>
      </c>
    </row>
    <row r="4892" spans="1:13">
      <c r="A4892">
        <v>6980</v>
      </c>
      <c r="B4892" t="s">
        <v>10</v>
      </c>
      <c r="C4892" s="16" t="s">
        <v>10223</v>
      </c>
      <c r="D4892">
        <f t="shared" si="0"/>
        <v>30</v>
      </c>
      <c r="E4892" t="str">
        <f t="shared" si="1"/>
        <v>$5,883,600</v>
      </c>
      <c r="F4892" t="str">
        <f t="shared" si="2"/>
        <v/>
      </c>
      <c r="G4892" t="str">
        <f t="shared" si="3"/>
        <v>$5,883,600</v>
      </c>
      <c r="H4892" t="s">
        <v>9131</v>
      </c>
      <c r="J4892" t="s">
        <v>73</v>
      </c>
      <c r="K4892" t="s">
        <v>101</v>
      </c>
      <c r="L4892">
        <v>5883600</v>
      </c>
      <c r="M4892" t="s">
        <v>1978</v>
      </c>
    </row>
    <row r="4893" spans="1:13">
      <c r="A4893">
        <v>6981</v>
      </c>
      <c r="B4893" t="s">
        <v>10</v>
      </c>
      <c r="C4893" s="16" t="s">
        <v>8674</v>
      </c>
      <c r="D4893">
        <f t="shared" si="0"/>
        <v>30</v>
      </c>
      <c r="E4893" t="str">
        <f t="shared" si="1"/>
        <v>$5,746,000</v>
      </c>
      <c r="F4893" t="str">
        <f t="shared" si="2"/>
        <v/>
      </c>
      <c r="G4893" t="str">
        <f t="shared" si="3"/>
        <v>$5,746,000</v>
      </c>
      <c r="H4893" t="s">
        <v>8675</v>
      </c>
      <c r="J4893" t="s">
        <v>73</v>
      </c>
      <c r="K4893" t="s">
        <v>101</v>
      </c>
      <c r="L4893">
        <v>5746000</v>
      </c>
      <c r="M4893" t="s">
        <v>6091</v>
      </c>
    </row>
    <row r="4894" spans="1:13">
      <c r="A4894">
        <v>6982</v>
      </c>
      <c r="B4894" t="s">
        <v>10</v>
      </c>
      <c r="C4894" s="16" t="s">
        <v>10224</v>
      </c>
      <c r="D4894">
        <f t="shared" si="0"/>
        <v>30</v>
      </c>
      <c r="E4894" t="str">
        <f t="shared" si="1"/>
        <v>$5,218,622</v>
      </c>
      <c r="F4894" t="str">
        <f t="shared" si="2"/>
        <v/>
      </c>
      <c r="G4894" t="str">
        <f t="shared" si="3"/>
        <v>$5,218,622</v>
      </c>
      <c r="H4894" t="s">
        <v>10225</v>
      </c>
      <c r="J4894" t="s">
        <v>73</v>
      </c>
      <c r="K4894" t="s">
        <v>101</v>
      </c>
      <c r="L4894">
        <v>5218622</v>
      </c>
      <c r="M4894" t="s">
        <v>3674</v>
      </c>
    </row>
    <row r="4895" spans="1:13">
      <c r="A4895">
        <v>6983</v>
      </c>
      <c r="B4895" t="s">
        <v>10</v>
      </c>
      <c r="C4895" s="16" t="s">
        <v>10226</v>
      </c>
      <c r="D4895">
        <f t="shared" si="0"/>
        <v>30</v>
      </c>
      <c r="E4895" t="str">
        <f t="shared" si="1"/>
        <v>$4,806,720</v>
      </c>
      <c r="F4895" t="str">
        <f t="shared" si="2"/>
        <v/>
      </c>
      <c r="G4895" t="str">
        <f t="shared" si="3"/>
        <v>$4,806,720</v>
      </c>
      <c r="H4895" t="s">
        <v>10227</v>
      </c>
      <c r="J4895" t="s">
        <v>73</v>
      </c>
      <c r="K4895" t="s">
        <v>101</v>
      </c>
      <c r="L4895">
        <v>4806720</v>
      </c>
      <c r="M4895" t="s">
        <v>157</v>
      </c>
    </row>
    <row r="4896" spans="1:13">
      <c r="A4896">
        <v>6984</v>
      </c>
      <c r="B4896" t="s">
        <v>10</v>
      </c>
      <c r="C4896" s="16" t="s">
        <v>9429</v>
      </c>
      <c r="D4896">
        <f t="shared" si="0"/>
        <v>30</v>
      </c>
      <c r="E4896" t="str">
        <f t="shared" si="1"/>
        <v>$4,100,000</v>
      </c>
      <c r="F4896" t="str">
        <f t="shared" si="2"/>
        <v/>
      </c>
      <c r="G4896" t="str">
        <f t="shared" si="3"/>
        <v>$4,100,000</v>
      </c>
      <c r="H4896" t="s">
        <v>7518</v>
      </c>
      <c r="J4896" t="s">
        <v>73</v>
      </c>
      <c r="K4896" t="s">
        <v>101</v>
      </c>
      <c r="L4896">
        <v>4100000</v>
      </c>
      <c r="M4896" t="s">
        <v>4738</v>
      </c>
    </row>
    <row r="4897" spans="1:13">
      <c r="A4897">
        <v>6985</v>
      </c>
      <c r="B4897" t="s">
        <v>10</v>
      </c>
      <c r="C4897" s="16" t="s">
        <v>10228</v>
      </c>
      <c r="D4897">
        <f t="shared" si="0"/>
        <v>30</v>
      </c>
      <c r="E4897" t="str">
        <f t="shared" si="1"/>
        <v>$3,525,000</v>
      </c>
      <c r="F4897" t="str">
        <f t="shared" si="2"/>
        <v/>
      </c>
      <c r="G4897" t="str">
        <f t="shared" si="3"/>
        <v>$3,525,000</v>
      </c>
      <c r="H4897" t="s">
        <v>10229</v>
      </c>
      <c r="J4897" t="s">
        <v>73</v>
      </c>
      <c r="K4897" t="s">
        <v>101</v>
      </c>
      <c r="L4897">
        <v>3525000</v>
      </c>
      <c r="M4897" t="s">
        <v>5752</v>
      </c>
    </row>
    <row r="4898" spans="1:13">
      <c r="A4898">
        <v>6986</v>
      </c>
      <c r="B4898" t="s">
        <v>10</v>
      </c>
      <c r="C4898" s="16" t="s">
        <v>10230</v>
      </c>
      <c r="D4898">
        <f t="shared" si="0"/>
        <v>30</v>
      </c>
      <c r="E4898" t="str">
        <f t="shared" si="1"/>
        <v>$3,348,000</v>
      </c>
      <c r="F4898" t="str">
        <f t="shared" si="2"/>
        <v/>
      </c>
      <c r="G4898" t="str">
        <f t="shared" si="3"/>
        <v>$3,348,000</v>
      </c>
      <c r="H4898" t="s">
        <v>10231</v>
      </c>
      <c r="J4898" t="s">
        <v>73</v>
      </c>
      <c r="K4898" t="s">
        <v>101</v>
      </c>
      <c r="L4898">
        <v>3348000</v>
      </c>
      <c r="M4898" t="s">
        <v>3653</v>
      </c>
    </row>
    <row r="4899" spans="1:13">
      <c r="A4899">
        <v>6987</v>
      </c>
      <c r="B4899" t="s">
        <v>10</v>
      </c>
      <c r="C4899" s="16" t="s">
        <v>8442</v>
      </c>
      <c r="D4899">
        <f t="shared" si="0"/>
        <v>30</v>
      </c>
      <c r="E4899" t="str">
        <f t="shared" si="1"/>
        <v>$3,100,000</v>
      </c>
      <c r="F4899" t="str">
        <f t="shared" si="2"/>
        <v/>
      </c>
      <c r="G4899" t="str">
        <f t="shared" si="3"/>
        <v>$3,100,000</v>
      </c>
      <c r="H4899" t="s">
        <v>2431</v>
      </c>
      <c r="J4899" t="s">
        <v>73</v>
      </c>
      <c r="K4899" t="s">
        <v>101</v>
      </c>
      <c r="L4899">
        <v>3100000</v>
      </c>
      <c r="M4899" t="s">
        <v>614</v>
      </c>
    </row>
    <row r="4900" spans="1:13">
      <c r="A4900">
        <v>6988</v>
      </c>
      <c r="B4900" t="s">
        <v>10</v>
      </c>
      <c r="C4900" s="16" t="s">
        <v>10232</v>
      </c>
      <c r="D4900">
        <f t="shared" si="0"/>
        <v>30</v>
      </c>
      <c r="E4900" t="str">
        <f t="shared" si="1"/>
        <v>$2,510,000</v>
      </c>
      <c r="F4900" t="str">
        <f t="shared" si="2"/>
        <v/>
      </c>
      <c r="G4900" t="str">
        <f t="shared" si="3"/>
        <v>$2,510,000</v>
      </c>
      <c r="H4900" t="s">
        <v>10233</v>
      </c>
      <c r="J4900" t="s">
        <v>73</v>
      </c>
      <c r="K4900" t="s">
        <v>101</v>
      </c>
      <c r="L4900">
        <v>2510000</v>
      </c>
      <c r="M4900" t="s">
        <v>2651</v>
      </c>
    </row>
    <row r="4901" spans="1:13">
      <c r="A4901">
        <v>6989</v>
      </c>
      <c r="B4901" t="s">
        <v>10</v>
      </c>
      <c r="C4901" s="16" t="s">
        <v>10234</v>
      </c>
      <c r="D4901">
        <f t="shared" si="0"/>
        <v>30</v>
      </c>
      <c r="E4901" t="str">
        <f t="shared" si="1"/>
        <v>$1,860,720</v>
      </c>
      <c r="F4901" t="str">
        <f t="shared" si="2"/>
        <v/>
      </c>
      <c r="G4901" t="str">
        <f t="shared" si="3"/>
        <v>$1,860,720</v>
      </c>
      <c r="H4901" t="s">
        <v>10235</v>
      </c>
      <c r="J4901" t="s">
        <v>73</v>
      </c>
      <c r="K4901" t="s">
        <v>101</v>
      </c>
      <c r="L4901">
        <v>1860720</v>
      </c>
      <c r="M4901" t="s">
        <v>710</v>
      </c>
    </row>
    <row r="4902" spans="1:13">
      <c r="A4902">
        <v>6990</v>
      </c>
      <c r="B4902" t="s">
        <v>10</v>
      </c>
      <c r="C4902" s="16" t="s">
        <v>10236</v>
      </c>
      <c r="D4902">
        <f t="shared" si="0"/>
        <v>30</v>
      </c>
      <c r="E4902" t="str">
        <f t="shared" si="1"/>
        <v>$1,272,120</v>
      </c>
      <c r="F4902" t="str">
        <f t="shared" si="2"/>
        <v/>
      </c>
      <c r="G4902" t="str">
        <f t="shared" si="3"/>
        <v>$1,272,120</v>
      </c>
      <c r="H4902" t="s">
        <v>10237</v>
      </c>
      <c r="J4902" t="s">
        <v>73</v>
      </c>
      <c r="K4902" t="s">
        <v>101</v>
      </c>
      <c r="L4902">
        <v>1272120</v>
      </c>
      <c r="M4902" t="s">
        <v>447</v>
      </c>
    </row>
    <row r="4903" spans="1:13">
      <c r="A4903">
        <v>6991</v>
      </c>
      <c r="B4903" t="s">
        <v>10</v>
      </c>
      <c r="C4903" s="16" t="s">
        <v>10238</v>
      </c>
      <c r="D4903">
        <f t="shared" si="0"/>
        <v>30</v>
      </c>
      <c r="E4903" t="str">
        <f t="shared" si="1"/>
        <v>$1,178,348 [minimum, counts $744,551]</v>
      </c>
      <c r="F4903">
        <f t="shared" si="2"/>
        <v>11</v>
      </c>
      <c r="G4903" t="str">
        <f t="shared" si="3"/>
        <v>$1,178,348</v>
      </c>
      <c r="H4903" t="s">
        <v>10079</v>
      </c>
      <c r="J4903" t="s">
        <v>73</v>
      </c>
      <c r="K4903" t="s">
        <v>101</v>
      </c>
      <c r="L4903">
        <v>1178348</v>
      </c>
      <c r="M4903" t="s">
        <v>4662</v>
      </c>
    </row>
    <row r="4904" spans="1:13">
      <c r="A4904">
        <v>6992</v>
      </c>
      <c r="B4904" t="s">
        <v>10</v>
      </c>
      <c r="C4904" s="16" t="s">
        <v>10239</v>
      </c>
      <c r="D4904">
        <f t="shared" si="0"/>
        <v>30</v>
      </c>
      <c r="E4904" t="str">
        <f t="shared" si="1"/>
        <v>$919,551 [released 7/1/06]</v>
      </c>
      <c r="F4904">
        <f t="shared" si="2"/>
        <v>9</v>
      </c>
      <c r="G4904" t="str">
        <f t="shared" si="3"/>
        <v>$919,551</v>
      </c>
      <c r="H4904" t="s">
        <v>10240</v>
      </c>
      <c r="J4904" t="s">
        <v>73</v>
      </c>
      <c r="K4904" t="s">
        <v>101</v>
      </c>
      <c r="L4904">
        <v>919551</v>
      </c>
      <c r="M4904" t="s">
        <v>5576</v>
      </c>
    </row>
    <row r="4905" spans="1:13">
      <c r="A4905">
        <v>6993</v>
      </c>
      <c r="B4905" t="s">
        <v>10</v>
      </c>
      <c r="C4905" s="16" t="s">
        <v>10241</v>
      </c>
      <c r="D4905">
        <f t="shared" si="0"/>
        <v>30</v>
      </c>
      <c r="E4905" t="str">
        <f t="shared" si="1"/>
        <v>$664,209 [minimum]</v>
      </c>
      <c r="F4905">
        <f t="shared" si="2"/>
        <v>9</v>
      </c>
      <c r="G4905" t="str">
        <f t="shared" si="3"/>
        <v>$664,209</v>
      </c>
      <c r="H4905" t="s">
        <v>9683</v>
      </c>
      <c r="J4905" t="s">
        <v>73</v>
      </c>
      <c r="K4905" t="s">
        <v>101</v>
      </c>
      <c r="L4905">
        <v>664209</v>
      </c>
      <c r="M4905" t="s">
        <v>6111</v>
      </c>
    </row>
    <row r="4906" spans="1:13">
      <c r="A4906">
        <v>6994</v>
      </c>
      <c r="B4906" t="s">
        <v>10</v>
      </c>
      <c r="C4906" s="16" t="s">
        <v>10242</v>
      </c>
      <c r="D4906">
        <f t="shared" si="0"/>
        <v>30</v>
      </c>
      <c r="E4906" t="str">
        <f t="shared" si="1"/>
        <v>$412,718 [minimum]</v>
      </c>
      <c r="F4906">
        <f t="shared" si="2"/>
        <v>9</v>
      </c>
      <c r="G4906" t="str">
        <f t="shared" si="3"/>
        <v>$412,718</v>
      </c>
      <c r="H4906" t="s">
        <v>9689</v>
      </c>
      <c r="J4906" t="s">
        <v>73</v>
      </c>
      <c r="K4906" t="s">
        <v>101</v>
      </c>
      <c r="L4906">
        <v>412718</v>
      </c>
      <c r="M4906" t="s">
        <v>5216</v>
      </c>
    </row>
    <row r="4907" spans="1:13">
      <c r="A4907">
        <v>6996</v>
      </c>
      <c r="B4907" t="s">
        <v>10</v>
      </c>
      <c r="C4907" s="16" t="s">
        <v>10243</v>
      </c>
      <c r="D4907">
        <f t="shared" si="0"/>
        <v>30</v>
      </c>
      <c r="E4907" t="str">
        <f t="shared" si="1"/>
        <v>$17,600,000 [buyout, released 1/11]</v>
      </c>
      <c r="F4907">
        <f t="shared" si="2"/>
        <v>12</v>
      </c>
      <c r="G4907" t="str">
        <f t="shared" si="3"/>
        <v>$17,600,000</v>
      </c>
      <c r="H4907" t="s">
        <v>10244</v>
      </c>
      <c r="J4907" t="s">
        <v>75</v>
      </c>
      <c r="K4907" t="s">
        <v>101</v>
      </c>
      <c r="L4907">
        <v>17600000</v>
      </c>
      <c r="M4907" t="s">
        <v>4803</v>
      </c>
    </row>
    <row r="4908" spans="1:13">
      <c r="A4908">
        <v>6997</v>
      </c>
      <c r="B4908" t="s">
        <v>10</v>
      </c>
      <c r="C4908" s="16" t="s">
        <v>10245</v>
      </c>
      <c r="D4908">
        <f t="shared" si="0"/>
        <v>30</v>
      </c>
      <c r="E4908" t="str">
        <f t="shared" si="1"/>
        <v>$9,464,307</v>
      </c>
      <c r="F4908" t="str">
        <f t="shared" si="2"/>
        <v/>
      </c>
      <c r="G4908" t="str">
        <f t="shared" si="3"/>
        <v>$9,464,307</v>
      </c>
      <c r="H4908" t="s">
        <v>10246</v>
      </c>
      <c r="J4908" t="s">
        <v>75</v>
      </c>
      <c r="K4908" t="s">
        <v>101</v>
      </c>
      <c r="L4908">
        <v>9464307</v>
      </c>
      <c r="M4908" t="s">
        <v>414</v>
      </c>
    </row>
    <row r="4909" spans="1:13">
      <c r="A4909">
        <v>6998</v>
      </c>
      <c r="B4909" t="s">
        <v>10</v>
      </c>
      <c r="C4909" s="16" t="s">
        <v>10247</v>
      </c>
      <c r="D4909">
        <f t="shared" si="0"/>
        <v>30</v>
      </c>
      <c r="E4909" t="str">
        <f t="shared" si="1"/>
        <v>$8,733,333</v>
      </c>
      <c r="F4909" t="str">
        <f t="shared" si="2"/>
        <v/>
      </c>
      <c r="G4909" t="str">
        <f t="shared" si="3"/>
        <v>$8,733,333</v>
      </c>
      <c r="H4909" t="s">
        <v>10248</v>
      </c>
      <c r="J4909" t="s">
        <v>75</v>
      </c>
      <c r="K4909" t="s">
        <v>101</v>
      </c>
      <c r="L4909">
        <v>8733333</v>
      </c>
      <c r="M4909" t="s">
        <v>970</v>
      </c>
    </row>
    <row r="4910" spans="1:13">
      <c r="A4910">
        <v>6999</v>
      </c>
      <c r="B4910" t="s">
        <v>10</v>
      </c>
      <c r="C4910" s="16" t="s">
        <v>10249</v>
      </c>
      <c r="D4910">
        <f t="shared" si="0"/>
        <v>30</v>
      </c>
      <c r="E4910" t="str">
        <f t="shared" si="1"/>
        <v>$6,807,000</v>
      </c>
      <c r="F4910" t="str">
        <f t="shared" si="2"/>
        <v/>
      </c>
      <c r="G4910" t="str">
        <f t="shared" si="3"/>
        <v>$6,807,000</v>
      </c>
      <c r="H4910" t="s">
        <v>10097</v>
      </c>
      <c r="J4910" t="s">
        <v>75</v>
      </c>
      <c r="K4910" t="s">
        <v>101</v>
      </c>
      <c r="L4910">
        <v>6807000</v>
      </c>
      <c r="M4910" t="s">
        <v>5323</v>
      </c>
    </row>
    <row r="4911" spans="1:13">
      <c r="A4911">
        <v>7000</v>
      </c>
      <c r="B4911" t="s">
        <v>10</v>
      </c>
      <c r="C4911" s="16" t="s">
        <v>10250</v>
      </c>
      <c r="D4911">
        <f t="shared" si="0"/>
        <v>30</v>
      </c>
      <c r="E4911" t="str">
        <f t="shared" si="1"/>
        <v>$5,570,874 [released 8/12/05]</v>
      </c>
      <c r="F4911">
        <f t="shared" si="2"/>
        <v>11</v>
      </c>
      <c r="G4911" t="str">
        <f t="shared" si="3"/>
        <v>$5,570,874</v>
      </c>
      <c r="H4911" t="s">
        <v>10251</v>
      </c>
      <c r="J4911" t="s">
        <v>75</v>
      </c>
      <c r="K4911" t="s">
        <v>101</v>
      </c>
      <c r="L4911">
        <v>5570874</v>
      </c>
      <c r="M4911" t="s">
        <v>4506</v>
      </c>
    </row>
    <row r="4912" spans="1:13">
      <c r="A4912">
        <v>7001</v>
      </c>
      <c r="B4912" t="s">
        <v>10</v>
      </c>
      <c r="C4912" s="16" t="s">
        <v>10252</v>
      </c>
      <c r="D4912">
        <f t="shared" si="0"/>
        <v>30</v>
      </c>
      <c r="E4912" t="str">
        <f t="shared" si="1"/>
        <v>$4,018,182</v>
      </c>
      <c r="F4912" t="str">
        <f t="shared" si="2"/>
        <v/>
      </c>
      <c r="G4912" t="str">
        <f t="shared" si="3"/>
        <v>$4,018,182</v>
      </c>
      <c r="H4912" t="s">
        <v>10253</v>
      </c>
      <c r="J4912" t="s">
        <v>75</v>
      </c>
      <c r="K4912" t="s">
        <v>101</v>
      </c>
      <c r="L4912">
        <v>4018182</v>
      </c>
      <c r="M4912" t="s">
        <v>114</v>
      </c>
    </row>
    <row r="4913" spans="1:13">
      <c r="A4913">
        <v>7002</v>
      </c>
      <c r="B4913" t="s">
        <v>10</v>
      </c>
      <c r="C4913" s="16" t="s">
        <v>10254</v>
      </c>
      <c r="D4913">
        <f t="shared" si="0"/>
        <v>30</v>
      </c>
      <c r="E4913" t="str">
        <f t="shared" si="1"/>
        <v>$3,196,050</v>
      </c>
      <c r="F4913" t="str">
        <f t="shared" si="2"/>
        <v/>
      </c>
      <c r="G4913" t="str">
        <f t="shared" si="3"/>
        <v>$3,196,050</v>
      </c>
      <c r="H4913" t="s">
        <v>9799</v>
      </c>
      <c r="J4913" t="s">
        <v>75</v>
      </c>
      <c r="K4913" t="s">
        <v>101</v>
      </c>
      <c r="L4913">
        <v>3196050</v>
      </c>
      <c r="M4913" t="s">
        <v>5440</v>
      </c>
    </row>
    <row r="4914" spans="1:13">
      <c r="A4914">
        <v>7003</v>
      </c>
      <c r="B4914" t="s">
        <v>10</v>
      </c>
      <c r="C4914" s="16" t="s">
        <v>10255</v>
      </c>
      <c r="D4914">
        <f t="shared" si="0"/>
        <v>30</v>
      </c>
      <c r="E4914" t="str">
        <f t="shared" si="1"/>
        <v>$3,024,000</v>
      </c>
      <c r="F4914" t="str">
        <f t="shared" si="2"/>
        <v/>
      </c>
      <c r="G4914" t="str">
        <f t="shared" si="3"/>
        <v>$3,024,000</v>
      </c>
      <c r="H4914" t="s">
        <v>9766</v>
      </c>
      <c r="J4914" t="s">
        <v>75</v>
      </c>
      <c r="K4914" t="s">
        <v>101</v>
      </c>
      <c r="L4914">
        <v>3024000</v>
      </c>
      <c r="M4914" t="s">
        <v>6018</v>
      </c>
    </row>
    <row r="4915" spans="1:13">
      <c r="A4915">
        <v>7004</v>
      </c>
      <c r="B4915" t="s">
        <v>10</v>
      </c>
      <c r="C4915" s="16" t="s">
        <v>10256</v>
      </c>
      <c r="D4915">
        <f t="shared" si="0"/>
        <v>30</v>
      </c>
      <c r="E4915" t="str">
        <f t="shared" si="1"/>
        <v>$2,800,000</v>
      </c>
      <c r="F4915" t="str">
        <f t="shared" si="2"/>
        <v/>
      </c>
      <c r="G4915" t="str">
        <f t="shared" si="3"/>
        <v>$2,800,000</v>
      </c>
      <c r="H4915" t="s">
        <v>7608</v>
      </c>
      <c r="J4915" t="s">
        <v>75</v>
      </c>
      <c r="K4915" t="s">
        <v>101</v>
      </c>
      <c r="L4915">
        <v>2800000</v>
      </c>
      <c r="M4915" t="s">
        <v>2309</v>
      </c>
    </row>
    <row r="4916" spans="1:13">
      <c r="A4916">
        <v>7005</v>
      </c>
      <c r="B4916" t="s">
        <v>10</v>
      </c>
      <c r="C4916" s="16" t="s">
        <v>10257</v>
      </c>
      <c r="D4916">
        <f t="shared" si="0"/>
        <v>30</v>
      </c>
      <c r="E4916" t="str">
        <f t="shared" si="1"/>
        <v>$2,201,640</v>
      </c>
      <c r="F4916" t="str">
        <f t="shared" si="2"/>
        <v/>
      </c>
      <c r="G4916" t="str">
        <f t="shared" si="3"/>
        <v>$2,201,640</v>
      </c>
      <c r="H4916" t="s">
        <v>10258</v>
      </c>
      <c r="J4916" t="s">
        <v>75</v>
      </c>
      <c r="K4916" t="s">
        <v>101</v>
      </c>
      <c r="L4916">
        <v>2201640</v>
      </c>
      <c r="M4916" t="s">
        <v>567</v>
      </c>
    </row>
    <row r="4917" spans="1:13">
      <c r="A4917">
        <v>7006</v>
      </c>
      <c r="B4917" t="s">
        <v>10</v>
      </c>
      <c r="C4917" s="16" t="s">
        <v>10259</v>
      </c>
      <c r="D4917">
        <f t="shared" si="0"/>
        <v>30</v>
      </c>
      <c r="E4917" t="str">
        <f t="shared" si="1"/>
        <v>$1,941,333 [released 8/8/04]</v>
      </c>
      <c r="F4917">
        <f t="shared" si="2"/>
        <v>11</v>
      </c>
      <c r="G4917" t="str">
        <f t="shared" si="3"/>
        <v>$1,941,333</v>
      </c>
      <c r="H4917" t="s">
        <v>10260</v>
      </c>
      <c r="J4917" t="s">
        <v>75</v>
      </c>
      <c r="K4917" t="s">
        <v>101</v>
      </c>
      <c r="L4917">
        <v>1941333</v>
      </c>
      <c r="M4917" t="s">
        <v>5130</v>
      </c>
    </row>
    <row r="4918" spans="1:13">
      <c r="A4918">
        <v>7007</v>
      </c>
      <c r="B4918" t="s">
        <v>10</v>
      </c>
      <c r="C4918" s="16" t="s">
        <v>10261</v>
      </c>
      <c r="D4918">
        <f t="shared" si="0"/>
        <v>30</v>
      </c>
      <c r="E4918" t="str">
        <f t="shared" si="1"/>
        <v>$1,439,760</v>
      </c>
      <c r="F4918" t="str">
        <f t="shared" si="2"/>
        <v/>
      </c>
      <c r="G4918" t="str">
        <f t="shared" si="3"/>
        <v>$1,439,760</v>
      </c>
      <c r="H4918" t="s">
        <v>10262</v>
      </c>
      <c r="J4918" t="s">
        <v>75</v>
      </c>
      <c r="K4918" t="s">
        <v>101</v>
      </c>
      <c r="L4918">
        <v>1439760</v>
      </c>
      <c r="M4918" t="s">
        <v>5873</v>
      </c>
    </row>
    <row r="4919" spans="1:13">
      <c r="A4919">
        <v>7008</v>
      </c>
      <c r="B4919" t="s">
        <v>10</v>
      </c>
      <c r="C4919" s="16" t="s">
        <v>10263</v>
      </c>
      <c r="D4919">
        <f t="shared" si="0"/>
        <v>30</v>
      </c>
      <c r="E4919" t="str">
        <f t="shared" si="1"/>
        <v>$1,000,000</v>
      </c>
      <c r="F4919" t="str">
        <f t="shared" si="2"/>
        <v/>
      </c>
      <c r="G4919" t="str">
        <f t="shared" si="3"/>
        <v>$1,000,000</v>
      </c>
      <c r="H4919" t="s">
        <v>137</v>
      </c>
      <c r="J4919" t="s">
        <v>75</v>
      </c>
      <c r="K4919" t="s">
        <v>101</v>
      </c>
      <c r="L4919">
        <v>1000000</v>
      </c>
      <c r="M4919" t="s">
        <v>1622</v>
      </c>
    </row>
    <row r="4920" spans="1:13">
      <c r="A4920">
        <v>7009</v>
      </c>
      <c r="B4920" t="s">
        <v>10</v>
      </c>
      <c r="C4920" s="16" t="s">
        <v>10264</v>
      </c>
      <c r="D4920">
        <f t="shared" si="0"/>
        <v>30</v>
      </c>
      <c r="E4920" t="str">
        <f t="shared" si="1"/>
        <v>$664,209</v>
      </c>
      <c r="F4920" t="str">
        <f t="shared" si="2"/>
        <v/>
      </c>
      <c r="G4920" t="str">
        <f t="shared" si="3"/>
        <v>$664,209</v>
      </c>
      <c r="H4920" t="s">
        <v>10265</v>
      </c>
      <c r="J4920" t="s">
        <v>75</v>
      </c>
      <c r="K4920" t="s">
        <v>101</v>
      </c>
      <c r="L4920">
        <v>664209</v>
      </c>
      <c r="M4920" t="s">
        <v>748</v>
      </c>
    </row>
    <row r="4921" spans="1:13">
      <c r="A4921">
        <v>7010</v>
      </c>
      <c r="B4921" t="s">
        <v>10</v>
      </c>
      <c r="C4921" s="16" t="s">
        <v>10266</v>
      </c>
      <c r="D4921">
        <f t="shared" si="0"/>
        <v>30</v>
      </c>
      <c r="E4921" t="str">
        <f t="shared" si="1"/>
        <v>$412,718 [minimum]</v>
      </c>
      <c r="F4921">
        <f t="shared" si="2"/>
        <v>9</v>
      </c>
      <c r="G4921" t="str">
        <f t="shared" si="3"/>
        <v>$412,718</v>
      </c>
      <c r="H4921" t="s">
        <v>9689</v>
      </c>
      <c r="J4921" t="s">
        <v>75</v>
      </c>
      <c r="K4921" t="s">
        <v>101</v>
      </c>
      <c r="L4921">
        <v>412718</v>
      </c>
      <c r="M4921" t="s">
        <v>4671</v>
      </c>
    </row>
    <row r="4922" spans="1:13">
      <c r="A4922">
        <v>7011</v>
      </c>
      <c r="B4922" t="s">
        <v>10</v>
      </c>
      <c r="C4922" s="16" t="s">
        <v>10267</v>
      </c>
      <c r="D4922">
        <f t="shared" si="0"/>
        <v>30</v>
      </c>
      <c r="E4922" t="str">
        <f t="shared" si="1"/>
        <v>$161,061 [released 1/4]</v>
      </c>
      <c r="F4922">
        <f t="shared" si="2"/>
        <v>9</v>
      </c>
      <c r="G4922" t="str">
        <f t="shared" si="3"/>
        <v>$161,061</v>
      </c>
      <c r="H4922" t="s">
        <v>10123</v>
      </c>
      <c r="J4922" t="s">
        <v>75</v>
      </c>
      <c r="K4922" t="s">
        <v>101</v>
      </c>
      <c r="L4922">
        <v>161061</v>
      </c>
      <c r="M4922" t="s">
        <v>6019</v>
      </c>
    </row>
    <row r="4923" spans="1:13">
      <c r="A4923">
        <v>7012</v>
      </c>
      <c r="B4923" t="s">
        <v>10</v>
      </c>
      <c r="C4923" s="16" t="s">
        <v>10268</v>
      </c>
      <c r="D4923">
        <f t="shared" si="0"/>
        <v>30</v>
      </c>
      <c r="E4923" t="str">
        <f t="shared" si="1"/>
        <v>$105,696 [signed to 10-day 3/8]</v>
      </c>
      <c r="F4923">
        <f t="shared" si="2"/>
        <v>9</v>
      </c>
      <c r="G4923" t="str">
        <f t="shared" si="3"/>
        <v>$105,696</v>
      </c>
      <c r="H4923" t="s">
        <v>10269</v>
      </c>
      <c r="J4923" t="s">
        <v>75</v>
      </c>
      <c r="K4923" t="s">
        <v>101</v>
      </c>
      <c r="L4923">
        <v>105696</v>
      </c>
      <c r="M4923" t="s">
        <v>1071</v>
      </c>
    </row>
    <row r="4924" spans="1:13">
      <c r="A4924">
        <v>7014</v>
      </c>
      <c r="B4924" t="s">
        <v>10</v>
      </c>
      <c r="C4924" s="16" t="s">
        <v>10270</v>
      </c>
      <c r="D4924">
        <f t="shared" si="0"/>
        <v>30</v>
      </c>
      <c r="E4924" t="str">
        <f t="shared" si="1"/>
        <v>$15,070,000</v>
      </c>
      <c r="F4924" t="str">
        <f t="shared" si="2"/>
        <v/>
      </c>
      <c r="G4924" t="str">
        <f t="shared" si="3"/>
        <v>$15,070,000</v>
      </c>
      <c r="H4924" t="s">
        <v>9489</v>
      </c>
      <c r="J4924" t="s">
        <v>76</v>
      </c>
      <c r="K4924" t="s">
        <v>101</v>
      </c>
      <c r="L4924">
        <v>15070000</v>
      </c>
      <c r="M4924" t="s">
        <v>1752</v>
      </c>
    </row>
    <row r="4925" spans="1:13">
      <c r="A4925">
        <v>7015</v>
      </c>
      <c r="B4925" t="s">
        <v>10</v>
      </c>
      <c r="C4925" s="16" t="s">
        <v>10271</v>
      </c>
      <c r="D4925">
        <f t="shared" si="0"/>
        <v>30</v>
      </c>
      <c r="E4925" t="str">
        <f t="shared" si="1"/>
        <v>$12,455,000</v>
      </c>
      <c r="F4925" t="str">
        <f t="shared" si="2"/>
        <v/>
      </c>
      <c r="G4925" t="str">
        <f t="shared" si="3"/>
        <v>$12,455,000</v>
      </c>
      <c r="H4925" t="s">
        <v>9604</v>
      </c>
      <c r="J4925" t="s">
        <v>76</v>
      </c>
      <c r="K4925" t="s">
        <v>101</v>
      </c>
      <c r="L4925">
        <v>12455000</v>
      </c>
      <c r="M4925" t="s">
        <v>878</v>
      </c>
    </row>
    <row r="4926" spans="1:13">
      <c r="A4926">
        <v>7016</v>
      </c>
      <c r="B4926" t="s">
        <v>10</v>
      </c>
      <c r="C4926" s="16" t="s">
        <v>10272</v>
      </c>
      <c r="D4926">
        <f t="shared" si="0"/>
        <v>30</v>
      </c>
      <c r="E4926" t="str">
        <f t="shared" si="1"/>
        <v>$10,500,000</v>
      </c>
      <c r="F4926" t="str">
        <f t="shared" si="2"/>
        <v/>
      </c>
      <c r="G4926" t="str">
        <f t="shared" si="3"/>
        <v>$10,500,000</v>
      </c>
      <c r="H4926" t="s">
        <v>7192</v>
      </c>
      <c r="J4926" t="s">
        <v>76</v>
      </c>
      <c r="K4926" t="s">
        <v>101</v>
      </c>
      <c r="L4926">
        <v>10500000</v>
      </c>
      <c r="M4926" t="s">
        <v>1999</v>
      </c>
    </row>
    <row r="4927" spans="1:13">
      <c r="A4927">
        <v>7017</v>
      </c>
      <c r="B4927" t="s">
        <v>10</v>
      </c>
      <c r="C4927" s="16" t="s">
        <v>10273</v>
      </c>
      <c r="D4927">
        <f t="shared" si="0"/>
        <v>30</v>
      </c>
      <c r="E4927" t="str">
        <f t="shared" si="1"/>
        <v>$7,821,482</v>
      </c>
      <c r="F4927" t="str">
        <f t="shared" si="2"/>
        <v/>
      </c>
      <c r="G4927" t="str">
        <f t="shared" si="3"/>
        <v>$7,821,482</v>
      </c>
      <c r="H4927" t="s">
        <v>10274</v>
      </c>
      <c r="J4927" t="s">
        <v>76</v>
      </c>
      <c r="K4927" t="s">
        <v>101</v>
      </c>
      <c r="L4927">
        <v>7821482</v>
      </c>
      <c r="M4927" t="s">
        <v>4196</v>
      </c>
    </row>
    <row r="4928" spans="1:13">
      <c r="A4928">
        <v>7018</v>
      </c>
      <c r="B4928" t="s">
        <v>10</v>
      </c>
      <c r="C4928" s="16" t="s">
        <v>10275</v>
      </c>
      <c r="D4928">
        <f t="shared" si="0"/>
        <v>30</v>
      </c>
      <c r="E4928" t="str">
        <f t="shared" si="1"/>
        <v>$3,672,414</v>
      </c>
      <c r="F4928" t="str">
        <f t="shared" si="2"/>
        <v/>
      </c>
      <c r="G4928" t="str">
        <f t="shared" si="3"/>
        <v>$3,672,414</v>
      </c>
      <c r="H4928" t="s">
        <v>10276</v>
      </c>
      <c r="J4928" t="s">
        <v>76</v>
      </c>
      <c r="K4928" t="s">
        <v>101</v>
      </c>
      <c r="L4928">
        <v>3672414</v>
      </c>
      <c r="M4928" t="s">
        <v>5560</v>
      </c>
    </row>
    <row r="4929" spans="1:13">
      <c r="A4929">
        <v>7019</v>
      </c>
      <c r="B4929" t="s">
        <v>10</v>
      </c>
      <c r="C4929" s="16" t="s">
        <v>10277</v>
      </c>
      <c r="D4929">
        <f t="shared" si="0"/>
        <v>30</v>
      </c>
      <c r="E4929" t="str">
        <f t="shared" si="1"/>
        <v>$4,500,000</v>
      </c>
      <c r="F4929" t="str">
        <f t="shared" si="2"/>
        <v/>
      </c>
      <c r="G4929" t="str">
        <f t="shared" si="3"/>
        <v>$4,500,000</v>
      </c>
      <c r="H4929" t="s">
        <v>323</v>
      </c>
      <c r="J4929" t="s">
        <v>76</v>
      </c>
      <c r="K4929" t="s">
        <v>101</v>
      </c>
      <c r="L4929">
        <v>4500000</v>
      </c>
      <c r="M4929" t="s">
        <v>4442</v>
      </c>
    </row>
    <row r="4930" spans="1:13">
      <c r="A4930">
        <v>7020</v>
      </c>
      <c r="B4930" t="s">
        <v>10</v>
      </c>
      <c r="C4930" s="16" t="s">
        <v>10278</v>
      </c>
      <c r="D4930">
        <f t="shared" si="0"/>
        <v>30</v>
      </c>
      <c r="E4930" t="str">
        <f t="shared" si="1"/>
        <v>$2,650,000</v>
      </c>
      <c r="F4930" t="str">
        <f t="shared" si="2"/>
        <v/>
      </c>
      <c r="G4930" t="str">
        <f t="shared" si="3"/>
        <v>$2,650,000</v>
      </c>
      <c r="H4930" t="s">
        <v>8148</v>
      </c>
      <c r="J4930" t="s">
        <v>76</v>
      </c>
      <c r="K4930" t="s">
        <v>101</v>
      </c>
      <c r="L4930">
        <v>2650000</v>
      </c>
      <c r="M4930" t="s">
        <v>373</v>
      </c>
    </row>
    <row r="4931" spans="1:13">
      <c r="A4931">
        <v>7021</v>
      </c>
      <c r="B4931" t="s">
        <v>10</v>
      </c>
      <c r="C4931" s="16" t="s">
        <v>10279</v>
      </c>
      <c r="D4931">
        <f t="shared" si="0"/>
        <v>30</v>
      </c>
      <c r="E4931" t="str">
        <f t="shared" si="1"/>
        <v>$1,870,501</v>
      </c>
      <c r="F4931" t="str">
        <f t="shared" si="2"/>
        <v/>
      </c>
      <c r="G4931" t="str">
        <f t="shared" si="3"/>
        <v>$1,870,501</v>
      </c>
      <c r="H4931" t="s">
        <v>10280</v>
      </c>
      <c r="J4931" t="s">
        <v>76</v>
      </c>
      <c r="K4931" t="s">
        <v>101</v>
      </c>
      <c r="L4931">
        <v>1870501</v>
      </c>
      <c r="M4931" t="s">
        <v>1389</v>
      </c>
    </row>
    <row r="4932" spans="1:13">
      <c r="A4932">
        <v>7022</v>
      </c>
      <c r="B4932" t="s">
        <v>10</v>
      </c>
      <c r="C4932" s="16" t="s">
        <v>10281</v>
      </c>
      <c r="D4932">
        <f t="shared" si="0"/>
        <v>30</v>
      </c>
      <c r="E4932" t="str">
        <f t="shared" si="1"/>
        <v>$1,679,733</v>
      </c>
      <c r="F4932" t="str">
        <f t="shared" si="2"/>
        <v/>
      </c>
      <c r="G4932" t="str">
        <f t="shared" si="3"/>
        <v>$1,679,733</v>
      </c>
      <c r="H4932" t="s">
        <v>10282</v>
      </c>
      <c r="J4932" t="s">
        <v>76</v>
      </c>
      <c r="K4932" t="s">
        <v>101</v>
      </c>
      <c r="L4932">
        <v>1679733</v>
      </c>
      <c r="M4932" t="s">
        <v>584</v>
      </c>
    </row>
    <row r="4933" spans="1:13">
      <c r="A4933">
        <v>7023</v>
      </c>
      <c r="B4933" t="s">
        <v>10</v>
      </c>
      <c r="C4933" s="16" t="s">
        <v>10283</v>
      </c>
      <c r="D4933">
        <f t="shared" si="0"/>
        <v>30</v>
      </c>
      <c r="E4933" t="str">
        <f t="shared" si="1"/>
        <v>$1,540,000</v>
      </c>
      <c r="F4933" t="str">
        <f t="shared" si="2"/>
        <v/>
      </c>
      <c r="G4933" t="str">
        <f t="shared" si="3"/>
        <v>$1,540,000</v>
      </c>
      <c r="H4933" t="s">
        <v>10284</v>
      </c>
      <c r="J4933" t="s">
        <v>76</v>
      </c>
      <c r="K4933" t="s">
        <v>101</v>
      </c>
      <c r="L4933">
        <v>1540000</v>
      </c>
      <c r="M4933" t="s">
        <v>5204</v>
      </c>
    </row>
    <row r="4934" spans="1:13">
      <c r="A4934">
        <v>7024</v>
      </c>
      <c r="B4934" t="s">
        <v>10</v>
      </c>
      <c r="C4934" s="16" t="s">
        <v>10285</v>
      </c>
      <c r="D4934">
        <f t="shared" si="0"/>
        <v>30</v>
      </c>
      <c r="E4934" t="str">
        <f t="shared" si="1"/>
        <v>$1,178,348</v>
      </c>
      <c r="F4934" t="str">
        <f t="shared" si="2"/>
        <v/>
      </c>
      <c r="G4934" t="str">
        <f t="shared" si="3"/>
        <v>$1,178,348</v>
      </c>
      <c r="H4934" t="s">
        <v>9972</v>
      </c>
      <c r="J4934" t="s">
        <v>76</v>
      </c>
      <c r="K4934" t="s">
        <v>101</v>
      </c>
      <c r="L4934">
        <v>1178348</v>
      </c>
      <c r="M4934" t="s">
        <v>5050</v>
      </c>
    </row>
    <row r="4935" spans="1:13">
      <c r="A4935">
        <v>7025</v>
      </c>
      <c r="B4935" t="s">
        <v>10</v>
      </c>
      <c r="C4935" s="16" t="s">
        <v>10286</v>
      </c>
      <c r="D4935">
        <f t="shared" si="0"/>
        <v>30</v>
      </c>
      <c r="E4935" t="str">
        <f t="shared" si="1"/>
        <v>$998,967 [minimum, counts $744,551]</v>
      </c>
      <c r="F4935">
        <f t="shared" si="2"/>
        <v>9</v>
      </c>
      <c r="G4935" t="str">
        <f t="shared" si="3"/>
        <v>$998,967</v>
      </c>
      <c r="H4935" t="s">
        <v>9948</v>
      </c>
      <c r="J4935" t="s">
        <v>76</v>
      </c>
      <c r="K4935" t="s">
        <v>101</v>
      </c>
      <c r="L4935">
        <v>998967</v>
      </c>
      <c r="M4935" t="s">
        <v>5381</v>
      </c>
    </row>
    <row r="4936" spans="1:13">
      <c r="A4936">
        <v>7026</v>
      </c>
      <c r="B4936" t="s">
        <v>10</v>
      </c>
      <c r="C4936" s="16" t="s">
        <v>10287</v>
      </c>
      <c r="D4936">
        <f t="shared" si="0"/>
        <v>30</v>
      </c>
      <c r="E4936" t="str">
        <f t="shared" si="1"/>
        <v>$932,015 [minimum, counts $744,551]</v>
      </c>
      <c r="F4936">
        <f t="shared" si="2"/>
        <v>9</v>
      </c>
      <c r="G4936" t="str">
        <f t="shared" si="3"/>
        <v>$932,015</v>
      </c>
      <c r="H4936" t="s">
        <v>10057</v>
      </c>
      <c r="J4936" t="s">
        <v>76</v>
      </c>
      <c r="K4936" t="s">
        <v>101</v>
      </c>
      <c r="L4936">
        <v>932015</v>
      </c>
      <c r="M4936" t="s">
        <v>5952</v>
      </c>
    </row>
    <row r="4937" spans="1:13">
      <c r="A4937">
        <v>7027</v>
      </c>
      <c r="B4937" t="s">
        <v>10</v>
      </c>
      <c r="C4937" s="16" t="s">
        <v>10288</v>
      </c>
      <c r="D4937">
        <f t="shared" si="0"/>
        <v>30</v>
      </c>
      <c r="E4937" t="str">
        <f t="shared" si="1"/>
        <v>$810,000</v>
      </c>
      <c r="F4937" t="str">
        <f t="shared" si="2"/>
        <v/>
      </c>
      <c r="G4937" t="str">
        <f t="shared" si="3"/>
        <v>$810,000</v>
      </c>
      <c r="H4937" t="s">
        <v>8867</v>
      </c>
      <c r="J4937" t="s">
        <v>76</v>
      </c>
      <c r="K4937" t="s">
        <v>101</v>
      </c>
      <c r="L4937">
        <v>810000</v>
      </c>
      <c r="M4937" t="s">
        <v>5748</v>
      </c>
    </row>
    <row r="4938" spans="1:13">
      <c r="A4938">
        <v>7028</v>
      </c>
      <c r="B4938" t="s">
        <v>10</v>
      </c>
      <c r="C4938" s="16" t="s">
        <v>10289</v>
      </c>
      <c r="D4938">
        <f t="shared" si="0"/>
        <v>30</v>
      </c>
      <c r="E4938" t="str">
        <f t="shared" si="1"/>
        <v>$162,660 [released 10/29/04]</v>
      </c>
      <c r="F4938">
        <f t="shared" si="2"/>
        <v>9</v>
      </c>
      <c r="G4938" t="str">
        <f t="shared" si="3"/>
        <v>$162,660</v>
      </c>
      <c r="H4938" t="s">
        <v>10290</v>
      </c>
      <c r="J4938" t="s">
        <v>76</v>
      </c>
      <c r="K4938" t="s">
        <v>101</v>
      </c>
      <c r="L4938">
        <v>162660</v>
      </c>
      <c r="M4938" t="s">
        <v>5166</v>
      </c>
    </row>
    <row r="4939" spans="1:13">
      <c r="A4939">
        <v>7030</v>
      </c>
      <c r="B4939" t="s">
        <v>10</v>
      </c>
      <c r="C4939" s="16" t="s">
        <v>10291</v>
      </c>
      <c r="D4939">
        <f t="shared" si="0"/>
        <v>30</v>
      </c>
      <c r="E4939" t="str">
        <f t="shared" si="1"/>
        <v>$12,000,000</v>
      </c>
      <c r="F4939" t="str">
        <f t="shared" si="2"/>
        <v/>
      </c>
      <c r="G4939" t="str">
        <f t="shared" si="3"/>
        <v>$12,000,000</v>
      </c>
      <c r="H4939" t="s">
        <v>104</v>
      </c>
      <c r="J4939" t="s">
        <v>79</v>
      </c>
      <c r="K4939" t="s">
        <v>101</v>
      </c>
      <c r="L4939">
        <v>12000000</v>
      </c>
      <c r="M4939" t="s">
        <v>790</v>
      </c>
    </row>
    <row r="4940" spans="1:13">
      <c r="A4940">
        <v>7031</v>
      </c>
      <c r="B4940" t="s">
        <v>10</v>
      </c>
      <c r="C4940" s="16" t="s">
        <v>10292</v>
      </c>
      <c r="D4940">
        <f t="shared" si="0"/>
        <v>30</v>
      </c>
      <c r="E4940" t="str">
        <f t="shared" si="1"/>
        <v>$11,532,037</v>
      </c>
      <c r="F4940" t="str">
        <f t="shared" si="2"/>
        <v/>
      </c>
      <c r="G4940" t="str">
        <f t="shared" si="3"/>
        <v>$11,532,037</v>
      </c>
      <c r="H4940" t="s">
        <v>10293</v>
      </c>
      <c r="J4940" t="s">
        <v>79</v>
      </c>
      <c r="K4940" t="s">
        <v>101</v>
      </c>
      <c r="L4940">
        <v>11532037</v>
      </c>
      <c r="M4940" t="s">
        <v>5798</v>
      </c>
    </row>
    <row r="4941" spans="1:13">
      <c r="A4941">
        <v>7032</v>
      </c>
      <c r="B4941" t="s">
        <v>10</v>
      </c>
      <c r="C4941" s="16" t="s">
        <v>10294</v>
      </c>
      <c r="D4941">
        <f t="shared" si="0"/>
        <v>30</v>
      </c>
      <c r="E4941" t="str">
        <f t="shared" si="1"/>
        <v>$9,742,500 [released 8/3/05]</v>
      </c>
      <c r="F4941">
        <f t="shared" si="2"/>
        <v>11</v>
      </c>
      <c r="G4941" t="str">
        <f t="shared" si="3"/>
        <v>$9,742,500</v>
      </c>
      <c r="H4941" t="s">
        <v>10295</v>
      </c>
      <c r="J4941" t="s">
        <v>79</v>
      </c>
      <c r="K4941" t="s">
        <v>101</v>
      </c>
      <c r="L4941">
        <v>9742500</v>
      </c>
      <c r="M4941" t="s">
        <v>4935</v>
      </c>
    </row>
    <row r="4942" spans="1:13">
      <c r="A4942">
        <v>7033</v>
      </c>
      <c r="B4942" t="s">
        <v>10</v>
      </c>
      <c r="C4942" s="16" t="s">
        <v>10296</v>
      </c>
      <c r="D4942">
        <f t="shared" si="0"/>
        <v>30</v>
      </c>
      <c r="E4942" t="str">
        <f t="shared" si="1"/>
        <v>$8,433,334</v>
      </c>
      <c r="F4942" t="str">
        <f t="shared" si="2"/>
        <v/>
      </c>
      <c r="G4942" t="str">
        <f t="shared" si="3"/>
        <v>$8,433,334</v>
      </c>
      <c r="H4942" t="s">
        <v>10297</v>
      </c>
      <c r="J4942" t="s">
        <v>79</v>
      </c>
      <c r="K4942" t="s">
        <v>101</v>
      </c>
      <c r="L4942">
        <v>8433334</v>
      </c>
      <c r="M4942" t="s">
        <v>5206</v>
      </c>
    </row>
    <row r="4943" spans="1:13">
      <c r="A4943">
        <v>7034</v>
      </c>
      <c r="B4943" t="s">
        <v>10</v>
      </c>
      <c r="C4943" s="16" t="s">
        <v>10298</v>
      </c>
      <c r="D4943">
        <f t="shared" si="0"/>
        <v>30</v>
      </c>
      <c r="E4943" t="str">
        <f t="shared" si="1"/>
        <v>$7,750,000</v>
      </c>
      <c r="F4943" t="str">
        <f t="shared" si="2"/>
        <v/>
      </c>
      <c r="G4943" t="str">
        <f t="shared" si="3"/>
        <v>$7,750,000</v>
      </c>
      <c r="H4943" t="s">
        <v>4236</v>
      </c>
      <c r="J4943" t="s">
        <v>79</v>
      </c>
      <c r="K4943" t="s">
        <v>101</v>
      </c>
      <c r="L4943">
        <v>7750000</v>
      </c>
      <c r="M4943" t="s">
        <v>4882</v>
      </c>
    </row>
    <row r="4944" spans="1:13">
      <c r="A4944">
        <v>7035</v>
      </c>
      <c r="B4944" t="s">
        <v>10</v>
      </c>
      <c r="C4944" s="16" t="s">
        <v>10299</v>
      </c>
      <c r="D4944">
        <f t="shared" si="0"/>
        <v>30</v>
      </c>
      <c r="E4944" t="str">
        <f t="shared" si="1"/>
        <v>$5,215,000</v>
      </c>
      <c r="F4944" t="str">
        <f t="shared" si="2"/>
        <v/>
      </c>
      <c r="G4944" t="str">
        <f t="shared" si="3"/>
        <v>$5,215,000</v>
      </c>
      <c r="H4944" t="s">
        <v>9882</v>
      </c>
      <c r="J4944" t="s">
        <v>79</v>
      </c>
      <c r="K4944" t="s">
        <v>101</v>
      </c>
      <c r="L4944">
        <v>5215000</v>
      </c>
      <c r="M4944" t="s">
        <v>4108</v>
      </c>
    </row>
    <row r="4945" spans="1:13">
      <c r="A4945">
        <v>7036</v>
      </c>
      <c r="B4945" t="s">
        <v>10</v>
      </c>
      <c r="C4945" s="16" t="s">
        <v>10300</v>
      </c>
      <c r="D4945">
        <f t="shared" si="0"/>
        <v>30</v>
      </c>
      <c r="E4945" t="str">
        <f t="shared" si="1"/>
        <v>$4,027,320</v>
      </c>
      <c r="F4945" t="str">
        <f t="shared" si="2"/>
        <v/>
      </c>
      <c r="G4945" t="str">
        <f t="shared" si="3"/>
        <v>$4,027,320</v>
      </c>
      <c r="H4945" t="s">
        <v>10301</v>
      </c>
      <c r="J4945" t="s">
        <v>79</v>
      </c>
      <c r="K4945" t="s">
        <v>101</v>
      </c>
      <c r="L4945">
        <v>4027320</v>
      </c>
      <c r="M4945" t="s">
        <v>1378</v>
      </c>
    </row>
    <row r="4946" spans="1:13">
      <c r="A4946">
        <v>7037</v>
      </c>
      <c r="B4946" t="s">
        <v>10</v>
      </c>
      <c r="C4946" s="16" t="s">
        <v>10302</v>
      </c>
      <c r="D4946">
        <f t="shared" si="0"/>
        <v>30</v>
      </c>
      <c r="E4946" t="str">
        <f t="shared" si="1"/>
        <v>$3,100,000</v>
      </c>
      <c r="F4946" t="str">
        <f t="shared" si="2"/>
        <v/>
      </c>
      <c r="G4946" t="str">
        <f t="shared" si="3"/>
        <v>$3,100,000</v>
      </c>
      <c r="H4946" t="s">
        <v>2431</v>
      </c>
      <c r="J4946" t="s">
        <v>79</v>
      </c>
      <c r="K4946" t="s">
        <v>101</v>
      </c>
      <c r="L4946">
        <v>3100000</v>
      </c>
      <c r="M4946" t="s">
        <v>5084</v>
      </c>
    </row>
    <row r="4947" spans="1:13">
      <c r="A4947">
        <v>7038</v>
      </c>
      <c r="B4947" t="s">
        <v>10</v>
      </c>
      <c r="C4947" s="16" t="s">
        <v>10303</v>
      </c>
      <c r="D4947">
        <f t="shared" si="0"/>
        <v>30</v>
      </c>
      <c r="E4947" t="str">
        <f t="shared" si="1"/>
        <v>$2,780,160</v>
      </c>
      <c r="F4947" t="str">
        <f t="shared" si="2"/>
        <v/>
      </c>
      <c r="G4947" t="str">
        <f t="shared" si="3"/>
        <v>$2,780,160</v>
      </c>
      <c r="H4947" t="s">
        <v>10304</v>
      </c>
      <c r="J4947" t="s">
        <v>79</v>
      </c>
      <c r="K4947" t="s">
        <v>101</v>
      </c>
      <c r="L4947">
        <v>2780160</v>
      </c>
      <c r="M4947" t="s">
        <v>1525</v>
      </c>
    </row>
    <row r="4948" spans="1:13">
      <c r="A4948">
        <v>7039</v>
      </c>
      <c r="B4948" t="s">
        <v>10</v>
      </c>
      <c r="C4948" s="16" t="s">
        <v>10305</v>
      </c>
      <c r="D4948">
        <f t="shared" si="0"/>
        <v>30</v>
      </c>
      <c r="E4948" t="str">
        <f t="shared" si="1"/>
        <v>$2,753,218</v>
      </c>
      <c r="F4948" t="str">
        <f t="shared" si="2"/>
        <v/>
      </c>
      <c r="G4948" t="str">
        <f t="shared" si="3"/>
        <v>$2,753,218</v>
      </c>
      <c r="H4948" t="s">
        <v>10306</v>
      </c>
      <c r="J4948" t="s">
        <v>79</v>
      </c>
      <c r="K4948" t="s">
        <v>101</v>
      </c>
      <c r="L4948">
        <v>2753218</v>
      </c>
      <c r="M4948" t="s">
        <v>4859</v>
      </c>
    </row>
    <row r="4949" spans="1:13">
      <c r="A4949">
        <v>7040</v>
      </c>
      <c r="B4949" t="s">
        <v>10</v>
      </c>
      <c r="C4949" s="16" t="s">
        <v>10307</v>
      </c>
      <c r="D4949">
        <f t="shared" si="0"/>
        <v>30</v>
      </c>
      <c r="E4949" t="str">
        <f t="shared" si="1"/>
        <v>$2,681,880</v>
      </c>
      <c r="F4949" t="str">
        <f t="shared" si="2"/>
        <v/>
      </c>
      <c r="G4949" t="str">
        <f t="shared" si="3"/>
        <v>$2,681,880</v>
      </c>
      <c r="H4949" t="s">
        <v>10308</v>
      </c>
      <c r="J4949" t="s">
        <v>79</v>
      </c>
      <c r="K4949" t="s">
        <v>101</v>
      </c>
      <c r="L4949">
        <v>2681880</v>
      </c>
      <c r="M4949" t="s">
        <v>2416</v>
      </c>
    </row>
    <row r="4950" spans="1:13">
      <c r="A4950">
        <v>7041</v>
      </c>
      <c r="B4950" t="s">
        <v>10</v>
      </c>
      <c r="C4950" s="16" t="s">
        <v>10309</v>
      </c>
      <c r="D4950">
        <f t="shared" si="0"/>
        <v>30</v>
      </c>
      <c r="E4950" t="str">
        <f t="shared" si="1"/>
        <v>$1,836,426</v>
      </c>
      <c r="F4950" t="str">
        <f t="shared" si="2"/>
        <v/>
      </c>
      <c r="G4950" t="str">
        <f t="shared" si="3"/>
        <v>$1,836,426</v>
      </c>
      <c r="H4950" t="s">
        <v>10310</v>
      </c>
      <c r="J4950" t="s">
        <v>79</v>
      </c>
      <c r="K4950" t="s">
        <v>101</v>
      </c>
      <c r="L4950">
        <v>1836426</v>
      </c>
      <c r="M4950" t="s">
        <v>1646</v>
      </c>
    </row>
    <row r="4951" spans="1:13">
      <c r="A4951">
        <v>7042</v>
      </c>
      <c r="B4951" t="s">
        <v>10</v>
      </c>
      <c r="C4951" s="16" t="s">
        <v>10311</v>
      </c>
      <c r="D4951">
        <f t="shared" si="0"/>
        <v>30</v>
      </c>
      <c r="E4951" t="str">
        <f t="shared" si="1"/>
        <v>$1,137,960</v>
      </c>
      <c r="F4951" t="str">
        <f t="shared" si="2"/>
        <v/>
      </c>
      <c r="G4951" t="str">
        <f t="shared" si="3"/>
        <v>$1,137,960</v>
      </c>
      <c r="H4951" t="s">
        <v>10312</v>
      </c>
      <c r="J4951" t="s">
        <v>79</v>
      </c>
      <c r="K4951" t="s">
        <v>101</v>
      </c>
      <c r="L4951">
        <v>1137960</v>
      </c>
      <c r="M4951" t="s">
        <v>218</v>
      </c>
    </row>
    <row r="4952" spans="1:13">
      <c r="A4952">
        <v>7043</v>
      </c>
      <c r="B4952" t="s">
        <v>10</v>
      </c>
      <c r="C4952" s="16" t="s">
        <v>10313</v>
      </c>
      <c r="D4952">
        <f t="shared" si="0"/>
        <v>30</v>
      </c>
      <c r="E4952" t="str">
        <f t="shared" si="1"/>
        <v>$912,000</v>
      </c>
      <c r="F4952" t="str">
        <f t="shared" si="2"/>
        <v/>
      </c>
      <c r="G4952" t="str">
        <f t="shared" si="3"/>
        <v>$912,000</v>
      </c>
      <c r="H4952" t="s">
        <v>10314</v>
      </c>
      <c r="J4952" t="s">
        <v>79</v>
      </c>
      <c r="K4952" t="s">
        <v>101</v>
      </c>
      <c r="L4952">
        <v>912000</v>
      </c>
      <c r="M4952" t="s">
        <v>2873</v>
      </c>
    </row>
    <row r="4953" spans="1:13">
      <c r="A4953">
        <v>7044</v>
      </c>
      <c r="B4953" t="s">
        <v>10</v>
      </c>
      <c r="C4953" s="16" t="s">
        <v>10315</v>
      </c>
      <c r="D4953">
        <f t="shared" si="0"/>
        <v>30</v>
      </c>
      <c r="E4953" t="str">
        <f t="shared" si="1"/>
        <v>$744,551</v>
      </c>
      <c r="F4953" t="str">
        <f t="shared" si="2"/>
        <v/>
      </c>
      <c r="G4953" t="str">
        <f t="shared" si="3"/>
        <v>$744,551</v>
      </c>
      <c r="H4953" t="s">
        <v>9977</v>
      </c>
      <c r="J4953" t="s">
        <v>79</v>
      </c>
      <c r="K4953" t="s">
        <v>101</v>
      </c>
      <c r="L4953">
        <v>744551</v>
      </c>
      <c r="M4953" t="s">
        <v>5178</v>
      </c>
    </row>
    <row r="4954" spans="1:13">
      <c r="A4954">
        <v>7045</v>
      </c>
      <c r="B4954" t="s">
        <v>10</v>
      </c>
      <c r="C4954" s="16" t="s">
        <v>10316</v>
      </c>
      <c r="D4954">
        <f t="shared" si="0"/>
        <v>30</v>
      </c>
      <c r="E4954" t="str">
        <f t="shared" si="1"/>
        <v>$259,204 [minimum, released 1/2]</v>
      </c>
      <c r="F4954">
        <f t="shared" si="2"/>
        <v>9</v>
      </c>
      <c r="G4954" t="str">
        <f t="shared" si="3"/>
        <v>$259,204</v>
      </c>
      <c r="H4954" t="s">
        <v>10317</v>
      </c>
      <c r="J4954" t="s">
        <v>79</v>
      </c>
      <c r="K4954" t="s">
        <v>101</v>
      </c>
      <c r="L4954">
        <v>259204</v>
      </c>
      <c r="M4954" t="s">
        <v>6002</v>
      </c>
    </row>
    <row r="4955" spans="1:13">
      <c r="A4955">
        <v>7046</v>
      </c>
      <c r="B4955" t="s">
        <v>10</v>
      </c>
      <c r="C4955" s="16" t="s">
        <v>10318</v>
      </c>
      <c r="D4955">
        <f t="shared" si="0"/>
        <v>30</v>
      </c>
      <c r="E4955" t="str">
        <f t="shared" si="1"/>
        <v>$120,796 [signed 3/1]</v>
      </c>
      <c r="F4955">
        <f t="shared" si="2"/>
        <v>9</v>
      </c>
      <c r="G4955" t="str">
        <f t="shared" si="3"/>
        <v>$120,796</v>
      </c>
      <c r="H4955" t="s">
        <v>10319</v>
      </c>
      <c r="J4955" t="s">
        <v>79</v>
      </c>
      <c r="K4955" t="s">
        <v>101</v>
      </c>
      <c r="L4955">
        <v>120796</v>
      </c>
      <c r="M4955" t="s">
        <v>5281</v>
      </c>
    </row>
    <row r="4956" spans="1:13">
      <c r="A4956">
        <v>7048</v>
      </c>
      <c r="B4956" t="s">
        <v>10</v>
      </c>
      <c r="C4956" s="16" t="s">
        <v>10320</v>
      </c>
      <c r="D4956">
        <f t="shared" si="0"/>
        <v>30</v>
      </c>
      <c r="E4956" t="str">
        <f t="shared" si="1"/>
        <v>$12,500,000</v>
      </c>
      <c r="F4956" t="str">
        <f t="shared" si="2"/>
        <v/>
      </c>
      <c r="G4956" t="str">
        <f t="shared" si="3"/>
        <v>$12,500,000</v>
      </c>
      <c r="H4956" t="s">
        <v>2479</v>
      </c>
      <c r="J4956" t="s">
        <v>81</v>
      </c>
      <c r="K4956" t="s">
        <v>101</v>
      </c>
      <c r="L4956">
        <v>12500000</v>
      </c>
      <c r="M4956" t="s">
        <v>5665</v>
      </c>
    </row>
    <row r="4957" spans="1:13">
      <c r="A4957">
        <v>7049</v>
      </c>
      <c r="B4957" t="s">
        <v>10</v>
      </c>
      <c r="C4957" s="16" t="s">
        <v>10321</v>
      </c>
      <c r="D4957">
        <f t="shared" si="0"/>
        <v>30</v>
      </c>
      <c r="E4957" t="str">
        <f t="shared" si="1"/>
        <v>$9,625,000</v>
      </c>
      <c r="F4957" t="str">
        <f t="shared" si="2"/>
        <v/>
      </c>
      <c r="G4957" t="str">
        <f t="shared" si="3"/>
        <v>$9,625,000</v>
      </c>
      <c r="H4957" t="s">
        <v>10322</v>
      </c>
      <c r="J4957" t="s">
        <v>81</v>
      </c>
      <c r="K4957" t="s">
        <v>101</v>
      </c>
      <c r="L4957">
        <v>9625000</v>
      </c>
      <c r="M4957" t="s">
        <v>4319</v>
      </c>
    </row>
    <row r="4958" spans="1:13">
      <c r="A4958">
        <v>7050</v>
      </c>
      <c r="B4958" t="s">
        <v>10</v>
      </c>
      <c r="C4958" s="16" t="s">
        <v>10323</v>
      </c>
      <c r="D4958">
        <f t="shared" si="0"/>
        <v>30</v>
      </c>
      <c r="E4958" t="str">
        <f t="shared" si="1"/>
        <v>$7,526,316</v>
      </c>
      <c r="F4958" t="str">
        <f t="shared" si="2"/>
        <v/>
      </c>
      <c r="G4958" t="str">
        <f t="shared" si="3"/>
        <v>$7,526,316</v>
      </c>
      <c r="H4958" t="s">
        <v>10324</v>
      </c>
      <c r="J4958" t="s">
        <v>81</v>
      </c>
      <c r="K4958" t="s">
        <v>101</v>
      </c>
      <c r="L4958">
        <v>7526316</v>
      </c>
      <c r="M4958" t="s">
        <v>6908</v>
      </c>
    </row>
    <row r="4959" spans="1:13">
      <c r="A4959">
        <v>7051</v>
      </c>
      <c r="B4959" t="s">
        <v>10</v>
      </c>
      <c r="C4959" s="16" t="s">
        <v>10325</v>
      </c>
      <c r="D4959">
        <f t="shared" si="0"/>
        <v>30</v>
      </c>
      <c r="E4959" t="str">
        <f t="shared" si="1"/>
        <v>$7,187,500</v>
      </c>
      <c r="F4959" t="str">
        <f t="shared" si="2"/>
        <v/>
      </c>
      <c r="G4959" t="str">
        <f t="shared" si="3"/>
        <v>$7,187,500</v>
      </c>
      <c r="H4959" t="s">
        <v>10326</v>
      </c>
      <c r="J4959" t="s">
        <v>81</v>
      </c>
      <c r="K4959" t="s">
        <v>101</v>
      </c>
      <c r="L4959">
        <v>7187500</v>
      </c>
      <c r="M4959" t="s">
        <v>5426</v>
      </c>
    </row>
    <row r="4960" spans="1:13">
      <c r="A4960">
        <v>7052</v>
      </c>
      <c r="B4960" t="s">
        <v>10</v>
      </c>
      <c r="C4960" s="16" t="s">
        <v>10327</v>
      </c>
      <c r="D4960">
        <f t="shared" si="0"/>
        <v>30</v>
      </c>
      <c r="E4960" t="str">
        <f t="shared" si="1"/>
        <v>$6,500,000</v>
      </c>
      <c r="F4960" t="str">
        <f t="shared" si="2"/>
        <v/>
      </c>
      <c r="G4960" t="str">
        <f t="shared" si="3"/>
        <v>$6,500,000</v>
      </c>
      <c r="H4960" t="s">
        <v>507</v>
      </c>
      <c r="J4960" t="s">
        <v>81</v>
      </c>
      <c r="K4960" t="s">
        <v>101</v>
      </c>
      <c r="L4960">
        <v>6500000</v>
      </c>
      <c r="M4960" t="s">
        <v>4829</v>
      </c>
    </row>
    <row r="4961" spans="1:13">
      <c r="A4961">
        <v>7053</v>
      </c>
      <c r="B4961" t="s">
        <v>10</v>
      </c>
      <c r="C4961" s="16" t="s">
        <v>10328</v>
      </c>
      <c r="D4961">
        <f t="shared" si="0"/>
        <v>30</v>
      </c>
      <c r="E4961" t="str">
        <f t="shared" si="1"/>
        <v>$5,400,000</v>
      </c>
      <c r="F4961" t="str">
        <f t="shared" si="2"/>
        <v/>
      </c>
      <c r="G4961" t="str">
        <f t="shared" si="3"/>
        <v>$5,400,000</v>
      </c>
      <c r="H4961" t="s">
        <v>3905</v>
      </c>
      <c r="J4961" t="s">
        <v>81</v>
      </c>
      <c r="K4961" t="s">
        <v>101</v>
      </c>
      <c r="L4961">
        <v>5400000</v>
      </c>
      <c r="M4961" t="s">
        <v>5968</v>
      </c>
    </row>
    <row r="4962" spans="1:13">
      <c r="A4962">
        <v>7054</v>
      </c>
      <c r="B4962" t="s">
        <v>10</v>
      </c>
      <c r="C4962" s="16" t="s">
        <v>10329</v>
      </c>
      <c r="D4962">
        <f t="shared" si="0"/>
        <v>30</v>
      </c>
      <c r="E4962" t="str">
        <f t="shared" si="1"/>
        <v>$4,400,000</v>
      </c>
      <c r="F4962" t="str">
        <f t="shared" si="2"/>
        <v/>
      </c>
      <c r="G4962" t="str">
        <f t="shared" si="3"/>
        <v>$4,400,000</v>
      </c>
      <c r="H4962" t="s">
        <v>1062</v>
      </c>
      <c r="J4962" t="s">
        <v>81</v>
      </c>
      <c r="K4962" t="s">
        <v>101</v>
      </c>
      <c r="L4962">
        <v>4400000</v>
      </c>
      <c r="M4962" t="s">
        <v>1578</v>
      </c>
    </row>
    <row r="4963" spans="1:13">
      <c r="A4963">
        <v>7055</v>
      </c>
      <c r="B4963" t="s">
        <v>10</v>
      </c>
      <c r="C4963" s="16" t="s">
        <v>10330</v>
      </c>
      <c r="D4963">
        <f t="shared" si="0"/>
        <v>30</v>
      </c>
      <c r="E4963" t="str">
        <f t="shared" si="1"/>
        <v>$3,674,584</v>
      </c>
      <c r="F4963" t="str">
        <f t="shared" si="2"/>
        <v/>
      </c>
      <c r="G4963" t="str">
        <f t="shared" si="3"/>
        <v>$3,674,584</v>
      </c>
      <c r="H4963" t="s">
        <v>10331</v>
      </c>
      <c r="J4963" t="s">
        <v>81</v>
      </c>
      <c r="K4963" t="s">
        <v>101</v>
      </c>
      <c r="L4963">
        <v>3674584</v>
      </c>
      <c r="M4963" t="s">
        <v>6157</v>
      </c>
    </row>
    <row r="4964" spans="1:13">
      <c r="A4964">
        <v>7056</v>
      </c>
      <c r="B4964" t="s">
        <v>10</v>
      </c>
      <c r="C4964" s="16" t="s">
        <v>10332</v>
      </c>
      <c r="D4964">
        <f t="shared" si="0"/>
        <v>30</v>
      </c>
      <c r="E4964" t="str">
        <f t="shared" si="1"/>
        <v>$1,680,000 [released 3/1]</v>
      </c>
      <c r="F4964">
        <f t="shared" si="2"/>
        <v>11</v>
      </c>
      <c r="G4964" t="str">
        <f t="shared" si="3"/>
        <v>$1,680,000</v>
      </c>
      <c r="H4964" t="s">
        <v>10333</v>
      </c>
      <c r="J4964" t="s">
        <v>81</v>
      </c>
      <c r="K4964" t="s">
        <v>101</v>
      </c>
      <c r="L4964">
        <v>1680000</v>
      </c>
      <c r="M4964" t="s">
        <v>5245</v>
      </c>
    </row>
    <row r="4965" spans="1:13">
      <c r="A4965">
        <v>7057</v>
      </c>
      <c r="B4965" t="s">
        <v>10</v>
      </c>
      <c r="C4965" s="16" t="s">
        <v>10334</v>
      </c>
      <c r="D4965">
        <f t="shared" si="0"/>
        <v>30</v>
      </c>
      <c r="E4965" t="str">
        <f t="shared" si="1"/>
        <v>$1,240,920</v>
      </c>
      <c r="F4965" t="str">
        <f t="shared" si="2"/>
        <v/>
      </c>
      <c r="G4965" t="str">
        <f t="shared" si="3"/>
        <v>$1,240,920</v>
      </c>
      <c r="H4965" t="s">
        <v>10335</v>
      </c>
      <c r="J4965" t="s">
        <v>81</v>
      </c>
      <c r="K4965" t="s">
        <v>101</v>
      </c>
      <c r="L4965">
        <v>1240920</v>
      </c>
      <c r="M4965" t="s">
        <v>5789</v>
      </c>
    </row>
    <row r="4966" spans="1:13">
      <c r="A4966">
        <v>7058</v>
      </c>
      <c r="B4966" t="s">
        <v>10</v>
      </c>
      <c r="C4966" s="16" t="s">
        <v>10336</v>
      </c>
      <c r="D4966">
        <f t="shared" si="0"/>
        <v>30</v>
      </c>
      <c r="E4966" t="str">
        <f t="shared" si="1"/>
        <v>$1,092,600</v>
      </c>
      <c r="F4966" t="str">
        <f t="shared" si="2"/>
        <v/>
      </c>
      <c r="G4966" t="str">
        <f t="shared" si="3"/>
        <v>$1,092,600</v>
      </c>
      <c r="H4966" t="s">
        <v>10337</v>
      </c>
      <c r="J4966" t="s">
        <v>81</v>
      </c>
      <c r="K4966" t="s">
        <v>101</v>
      </c>
      <c r="L4966">
        <v>1092600</v>
      </c>
      <c r="M4966" t="s">
        <v>1914</v>
      </c>
    </row>
    <row r="4967" spans="1:13">
      <c r="A4967">
        <v>7059</v>
      </c>
      <c r="B4967" t="s">
        <v>10</v>
      </c>
      <c r="C4967" s="16" t="s">
        <v>10338</v>
      </c>
      <c r="D4967">
        <f t="shared" si="0"/>
        <v>30</v>
      </c>
      <c r="E4967" t="str">
        <f t="shared" si="1"/>
        <v>$1,065,918 [min, counts $744,551, rel 1/23]</v>
      </c>
      <c r="F4967">
        <f t="shared" si="2"/>
        <v>11</v>
      </c>
      <c r="G4967" t="str">
        <f t="shared" si="3"/>
        <v>$1,065,918</v>
      </c>
      <c r="H4967" t="s">
        <v>10339</v>
      </c>
      <c r="J4967" t="s">
        <v>81</v>
      </c>
      <c r="K4967" t="s">
        <v>101</v>
      </c>
      <c r="L4967">
        <v>1065918</v>
      </c>
      <c r="M4967" t="s">
        <v>5632</v>
      </c>
    </row>
    <row r="4968" spans="1:13">
      <c r="A4968">
        <v>7060</v>
      </c>
      <c r="B4968" t="s">
        <v>10</v>
      </c>
      <c r="C4968" s="16" t="s">
        <v>10340</v>
      </c>
      <c r="D4968">
        <f t="shared" si="0"/>
        <v>30</v>
      </c>
      <c r="E4968" t="str">
        <f t="shared" si="1"/>
        <v>$1,002,840</v>
      </c>
      <c r="F4968" t="str">
        <f t="shared" si="2"/>
        <v/>
      </c>
      <c r="G4968" t="str">
        <f t="shared" si="3"/>
        <v>$1,002,840</v>
      </c>
      <c r="H4968" t="s">
        <v>10341</v>
      </c>
      <c r="J4968" t="s">
        <v>81</v>
      </c>
      <c r="K4968" t="s">
        <v>101</v>
      </c>
      <c r="L4968">
        <v>1002840</v>
      </c>
      <c r="M4968" t="s">
        <v>947</v>
      </c>
    </row>
    <row r="4969" spans="1:13">
      <c r="A4969">
        <v>7061</v>
      </c>
      <c r="B4969" t="s">
        <v>10</v>
      </c>
      <c r="C4969" s="16" t="s">
        <v>10342</v>
      </c>
      <c r="D4969">
        <f t="shared" si="0"/>
        <v>30</v>
      </c>
      <c r="E4969" t="str">
        <f t="shared" si="1"/>
        <v>$664,209 [minimum]</v>
      </c>
      <c r="F4969">
        <f t="shared" si="2"/>
        <v>9</v>
      </c>
      <c r="G4969" t="str">
        <f t="shared" si="3"/>
        <v>$664,209</v>
      </c>
      <c r="H4969" t="s">
        <v>9683</v>
      </c>
      <c r="J4969" t="s">
        <v>81</v>
      </c>
      <c r="K4969" t="s">
        <v>101</v>
      </c>
      <c r="L4969">
        <v>664209</v>
      </c>
      <c r="M4969" t="s">
        <v>1267</v>
      </c>
    </row>
    <row r="4970" spans="1:13">
      <c r="A4970">
        <v>7062</v>
      </c>
      <c r="B4970" t="s">
        <v>10</v>
      </c>
      <c r="C4970" s="16" t="s">
        <v>10343</v>
      </c>
      <c r="D4970">
        <f t="shared" si="0"/>
        <v>30</v>
      </c>
      <c r="E4970" t="str">
        <f t="shared" si="1"/>
        <v>$300,000 [released 10/31/06]</v>
      </c>
      <c r="F4970">
        <f t="shared" si="2"/>
        <v>9</v>
      </c>
      <c r="G4970" t="str">
        <f t="shared" si="3"/>
        <v>$300,000</v>
      </c>
      <c r="H4970" t="s">
        <v>10344</v>
      </c>
      <c r="J4970" t="s">
        <v>81</v>
      </c>
      <c r="K4970" t="s">
        <v>101</v>
      </c>
      <c r="L4970">
        <v>300000</v>
      </c>
      <c r="M4970" t="s">
        <v>5521</v>
      </c>
    </row>
    <row r="4971" spans="1:13">
      <c r="A4971">
        <v>7063</v>
      </c>
      <c r="B4971" t="s">
        <v>10</v>
      </c>
      <c r="C4971" s="16" t="s">
        <v>10345</v>
      </c>
      <c r="D4971">
        <f t="shared" si="0"/>
        <v>30</v>
      </c>
      <c r="E4971" t="str">
        <f t="shared" si="1"/>
        <v>$261,724 [signed 1/5]</v>
      </c>
      <c r="F4971">
        <f t="shared" si="2"/>
        <v>9</v>
      </c>
      <c r="G4971" t="str">
        <f t="shared" si="3"/>
        <v>$261,724</v>
      </c>
      <c r="H4971" t="s">
        <v>10346</v>
      </c>
      <c r="J4971" t="s">
        <v>81</v>
      </c>
      <c r="K4971" t="s">
        <v>101</v>
      </c>
      <c r="L4971">
        <v>261724</v>
      </c>
      <c r="M4971" t="s">
        <v>5387</v>
      </c>
    </row>
    <row r="4972" spans="1:13">
      <c r="A4972">
        <v>7064</v>
      </c>
      <c r="B4972" t="s">
        <v>10</v>
      </c>
      <c r="C4972" s="16" t="s">
        <v>10347</v>
      </c>
      <c r="D4972">
        <f t="shared" si="0"/>
        <v>30</v>
      </c>
      <c r="E4972" t="str">
        <f t="shared" si="1"/>
        <v>$100,000 [released 7/26/06]</v>
      </c>
      <c r="F4972">
        <f t="shared" si="2"/>
        <v>9</v>
      </c>
      <c r="G4972" t="str">
        <f t="shared" si="3"/>
        <v>$100,000</v>
      </c>
      <c r="H4972" t="s">
        <v>9982</v>
      </c>
      <c r="J4972" t="s">
        <v>81</v>
      </c>
      <c r="K4972" t="s">
        <v>101</v>
      </c>
      <c r="L4972">
        <v>100000</v>
      </c>
      <c r="M4972" t="s">
        <v>5960</v>
      </c>
    </row>
    <row r="4973" spans="1:13">
      <c r="A4973">
        <v>7065</v>
      </c>
      <c r="B4973" t="s">
        <v>10</v>
      </c>
      <c r="C4973" s="16" t="s">
        <v>10348</v>
      </c>
      <c r="D4973">
        <f t="shared" si="0"/>
        <v>30</v>
      </c>
      <c r="E4973" t="str">
        <f t="shared" si="1"/>
        <v>$75,000 [released 10/26/06]</v>
      </c>
      <c r="F4973">
        <f t="shared" si="2"/>
        <v>8</v>
      </c>
      <c r="G4973" t="str">
        <f t="shared" si="3"/>
        <v>$75,000</v>
      </c>
      <c r="H4973" t="s">
        <v>9871</v>
      </c>
      <c r="J4973" t="s">
        <v>81</v>
      </c>
      <c r="K4973" t="s">
        <v>101</v>
      </c>
      <c r="L4973">
        <v>75000</v>
      </c>
      <c r="M4973" t="s">
        <v>1071</v>
      </c>
    </row>
    <row r="4974" spans="1:13">
      <c r="A4974">
        <v>7067</v>
      </c>
      <c r="B4974" t="s">
        <v>10</v>
      </c>
      <c r="C4974" s="16" t="s">
        <v>10349</v>
      </c>
      <c r="D4974">
        <f t="shared" si="0"/>
        <v>30</v>
      </c>
      <c r="E4974" t="str">
        <f t="shared" si="1"/>
        <v>$17,429,672</v>
      </c>
      <c r="F4974" t="str">
        <f t="shared" si="2"/>
        <v/>
      </c>
      <c r="G4974" t="str">
        <f t="shared" si="3"/>
        <v>$17,429,672</v>
      </c>
      <c r="H4974" t="s">
        <v>10350</v>
      </c>
      <c r="J4974" t="s">
        <v>82</v>
      </c>
      <c r="K4974" t="s">
        <v>101</v>
      </c>
      <c r="L4974">
        <v>17429672</v>
      </c>
      <c r="M4974" t="s">
        <v>1393</v>
      </c>
    </row>
    <row r="4975" spans="1:13">
      <c r="A4975">
        <v>7068</v>
      </c>
      <c r="B4975" t="s">
        <v>10</v>
      </c>
      <c r="C4975" s="16" t="s">
        <v>10351</v>
      </c>
      <c r="D4975">
        <f t="shared" si="0"/>
        <v>30</v>
      </c>
      <c r="E4975" t="str">
        <f t="shared" si="1"/>
        <v>$9,450,000</v>
      </c>
      <c r="F4975" t="str">
        <f t="shared" si="2"/>
        <v/>
      </c>
      <c r="G4975" t="str">
        <f t="shared" si="3"/>
        <v>$9,450,000</v>
      </c>
      <c r="H4975" t="s">
        <v>10352</v>
      </c>
      <c r="J4975" t="s">
        <v>82</v>
      </c>
      <c r="K4975" t="s">
        <v>101</v>
      </c>
      <c r="L4975">
        <v>9450000</v>
      </c>
      <c r="M4975" t="s">
        <v>1383</v>
      </c>
    </row>
    <row r="4976" spans="1:13">
      <c r="A4976">
        <v>7069</v>
      </c>
      <c r="B4976" t="s">
        <v>10</v>
      </c>
      <c r="C4976" s="16" t="s">
        <v>10353</v>
      </c>
      <c r="D4976">
        <f t="shared" si="0"/>
        <v>30</v>
      </c>
      <c r="E4976" t="str">
        <f t="shared" si="1"/>
        <v>$8,254,375</v>
      </c>
      <c r="F4976" t="str">
        <f t="shared" si="2"/>
        <v/>
      </c>
      <c r="G4976" t="str">
        <f t="shared" si="3"/>
        <v>$8,254,375</v>
      </c>
      <c r="H4976" t="s">
        <v>10354</v>
      </c>
      <c r="J4976" t="s">
        <v>82</v>
      </c>
      <c r="K4976" t="s">
        <v>101</v>
      </c>
      <c r="L4976">
        <v>8254375</v>
      </c>
      <c r="M4976" t="s">
        <v>1398</v>
      </c>
    </row>
    <row r="4977" spans="1:13">
      <c r="A4977">
        <v>7070</v>
      </c>
      <c r="B4977" t="s">
        <v>10</v>
      </c>
      <c r="C4977" s="16" t="s">
        <v>10355</v>
      </c>
      <c r="D4977">
        <f t="shared" si="0"/>
        <v>30</v>
      </c>
      <c r="E4977" t="str">
        <f t="shared" si="1"/>
        <v>$5,117,880</v>
      </c>
      <c r="F4977" t="str">
        <f t="shared" si="2"/>
        <v/>
      </c>
      <c r="G4977" t="str">
        <f t="shared" si="3"/>
        <v>$5,117,880</v>
      </c>
      <c r="H4977" t="s">
        <v>10356</v>
      </c>
      <c r="J4977" t="s">
        <v>82</v>
      </c>
      <c r="K4977" t="s">
        <v>101</v>
      </c>
      <c r="L4977">
        <v>5117880</v>
      </c>
      <c r="M4977" t="s">
        <v>4689</v>
      </c>
    </row>
    <row r="4978" spans="1:13">
      <c r="A4978">
        <v>7071</v>
      </c>
      <c r="B4978" t="s">
        <v>10</v>
      </c>
      <c r="C4978" s="16" t="s">
        <v>10357</v>
      </c>
      <c r="D4978">
        <f t="shared" si="0"/>
        <v>30</v>
      </c>
      <c r="E4978" t="str">
        <f t="shared" si="1"/>
        <v>$3,750,000</v>
      </c>
      <c r="F4978" t="str">
        <f t="shared" si="2"/>
        <v/>
      </c>
      <c r="G4978" t="str">
        <f t="shared" si="3"/>
        <v>$3,750,000</v>
      </c>
      <c r="H4978" t="s">
        <v>1065</v>
      </c>
      <c r="J4978" t="s">
        <v>82</v>
      </c>
      <c r="K4978" t="s">
        <v>101</v>
      </c>
      <c r="L4978">
        <v>3750000</v>
      </c>
      <c r="M4978" t="s">
        <v>4714</v>
      </c>
    </row>
    <row r="4979" spans="1:13">
      <c r="A4979">
        <v>7072</v>
      </c>
      <c r="B4979" t="s">
        <v>10</v>
      </c>
      <c r="C4979" s="16" t="s">
        <v>10358</v>
      </c>
      <c r="D4979">
        <f t="shared" si="0"/>
        <v>30</v>
      </c>
      <c r="E4979" t="str">
        <f t="shared" si="1"/>
        <v>$3,315,000</v>
      </c>
      <c r="F4979" t="str">
        <f t="shared" si="2"/>
        <v/>
      </c>
      <c r="G4979" t="str">
        <f t="shared" si="3"/>
        <v>$3,315,000</v>
      </c>
      <c r="H4979" t="s">
        <v>9379</v>
      </c>
      <c r="J4979" t="s">
        <v>82</v>
      </c>
      <c r="K4979" t="s">
        <v>101</v>
      </c>
      <c r="L4979">
        <v>3315000</v>
      </c>
      <c r="M4979" t="s">
        <v>5861</v>
      </c>
    </row>
    <row r="4980" spans="1:13">
      <c r="A4980">
        <v>7073</v>
      </c>
      <c r="B4980" t="s">
        <v>10</v>
      </c>
      <c r="C4980" s="16" t="s">
        <v>10359</v>
      </c>
      <c r="D4980">
        <f t="shared" si="0"/>
        <v>30</v>
      </c>
      <c r="E4980" t="str">
        <f t="shared" si="1"/>
        <v>$3,303,813</v>
      </c>
      <c r="F4980" t="str">
        <f t="shared" si="2"/>
        <v/>
      </c>
      <c r="G4980" t="str">
        <f t="shared" si="3"/>
        <v>$3,303,813</v>
      </c>
      <c r="H4980" t="s">
        <v>10360</v>
      </c>
      <c r="J4980" t="s">
        <v>82</v>
      </c>
      <c r="K4980" t="s">
        <v>101</v>
      </c>
      <c r="L4980">
        <v>3303813</v>
      </c>
      <c r="M4980" t="s">
        <v>3209</v>
      </c>
    </row>
    <row r="4981" spans="1:13">
      <c r="A4981">
        <v>7074</v>
      </c>
      <c r="B4981" t="s">
        <v>10</v>
      </c>
      <c r="C4981" s="16" t="s">
        <v>9591</v>
      </c>
      <c r="D4981">
        <f t="shared" si="0"/>
        <v>30</v>
      </c>
      <c r="E4981" t="str">
        <f t="shared" si="1"/>
        <v>$3,000,000</v>
      </c>
      <c r="F4981" t="str">
        <f t="shared" si="2"/>
        <v/>
      </c>
      <c r="G4981" t="str">
        <f t="shared" si="3"/>
        <v>$3,000,000</v>
      </c>
      <c r="H4981" t="s">
        <v>459</v>
      </c>
      <c r="J4981" t="s">
        <v>82</v>
      </c>
      <c r="K4981" t="s">
        <v>101</v>
      </c>
      <c r="L4981">
        <v>3000000</v>
      </c>
      <c r="M4981" t="s">
        <v>5075</v>
      </c>
    </row>
    <row r="4982" spans="1:13">
      <c r="A4982">
        <v>7075</v>
      </c>
      <c r="B4982" t="s">
        <v>10</v>
      </c>
      <c r="C4982" s="16" t="s">
        <v>10361</v>
      </c>
      <c r="D4982">
        <f t="shared" si="0"/>
        <v>30</v>
      </c>
      <c r="E4982" t="str">
        <f t="shared" si="1"/>
        <v>$2,889,000</v>
      </c>
      <c r="F4982" t="str">
        <f t="shared" si="2"/>
        <v/>
      </c>
      <c r="G4982" t="str">
        <f t="shared" si="3"/>
        <v>$2,889,000</v>
      </c>
      <c r="H4982" t="s">
        <v>10362</v>
      </c>
      <c r="J4982" t="s">
        <v>82</v>
      </c>
      <c r="K4982" t="s">
        <v>101</v>
      </c>
      <c r="L4982">
        <v>2889000</v>
      </c>
      <c r="M4982" t="s">
        <v>5648</v>
      </c>
    </row>
    <row r="4983" spans="1:13">
      <c r="A4983">
        <v>7076</v>
      </c>
      <c r="B4983" t="s">
        <v>10</v>
      </c>
      <c r="C4983" s="16" t="s">
        <v>10363</v>
      </c>
      <c r="D4983">
        <f t="shared" si="0"/>
        <v>30</v>
      </c>
      <c r="E4983" t="str">
        <f t="shared" si="1"/>
        <v>$2,500,000</v>
      </c>
      <c r="F4983" t="str">
        <f t="shared" si="2"/>
        <v/>
      </c>
      <c r="G4983" t="str">
        <f t="shared" si="3"/>
        <v>$2,500,000</v>
      </c>
      <c r="H4983" t="s">
        <v>527</v>
      </c>
      <c r="J4983" t="s">
        <v>82</v>
      </c>
      <c r="K4983" t="s">
        <v>101</v>
      </c>
      <c r="L4983">
        <v>2500000</v>
      </c>
      <c r="M4983" t="s">
        <v>5067</v>
      </c>
    </row>
    <row r="4984" spans="1:13">
      <c r="A4984">
        <v>7077</v>
      </c>
      <c r="B4984" t="s">
        <v>10</v>
      </c>
      <c r="C4984" s="16" t="s">
        <v>10364</v>
      </c>
      <c r="D4984">
        <f t="shared" si="0"/>
        <v>30</v>
      </c>
      <c r="E4984" t="str">
        <f t="shared" si="1"/>
        <v>$2,200,000</v>
      </c>
      <c r="F4984" t="str">
        <f t="shared" si="2"/>
        <v/>
      </c>
      <c r="G4984" t="str">
        <f t="shared" si="3"/>
        <v>$2,200,000</v>
      </c>
      <c r="H4984" t="s">
        <v>6914</v>
      </c>
      <c r="J4984" t="s">
        <v>82</v>
      </c>
      <c r="K4984" t="s">
        <v>101</v>
      </c>
      <c r="L4984">
        <v>2200000</v>
      </c>
      <c r="M4984" t="s">
        <v>5198</v>
      </c>
    </row>
    <row r="4985" spans="1:13">
      <c r="A4985">
        <v>7078</v>
      </c>
      <c r="B4985" t="s">
        <v>10</v>
      </c>
      <c r="C4985" s="16" t="s">
        <v>10365</v>
      </c>
      <c r="D4985">
        <f t="shared" si="0"/>
        <v>30</v>
      </c>
      <c r="E4985" t="str">
        <f t="shared" si="1"/>
        <v>$2,000,000</v>
      </c>
      <c r="F4985" t="str">
        <f t="shared" si="2"/>
        <v/>
      </c>
      <c r="G4985" t="str">
        <f t="shared" si="3"/>
        <v>$2,000,000</v>
      </c>
      <c r="H4985" t="s">
        <v>125</v>
      </c>
      <c r="J4985" t="s">
        <v>82</v>
      </c>
      <c r="K4985" t="s">
        <v>101</v>
      </c>
      <c r="L4985">
        <v>2000000</v>
      </c>
      <c r="M4985" t="s">
        <v>1412</v>
      </c>
    </row>
    <row r="4986" spans="1:13">
      <c r="A4986">
        <v>7079</v>
      </c>
      <c r="B4986" t="s">
        <v>10</v>
      </c>
      <c r="C4986" s="16" t="s">
        <v>10366</v>
      </c>
      <c r="D4986">
        <f t="shared" si="0"/>
        <v>30</v>
      </c>
      <c r="E4986" t="str">
        <f t="shared" si="1"/>
        <v>$1,071,225 [minimum, counts $744,551]</v>
      </c>
      <c r="F4986">
        <f t="shared" si="2"/>
        <v>11</v>
      </c>
      <c r="G4986" t="str">
        <f t="shared" si="3"/>
        <v>$1,071,225</v>
      </c>
      <c r="H4986" t="s">
        <v>10216</v>
      </c>
      <c r="J4986" t="s">
        <v>82</v>
      </c>
      <c r="K4986" t="s">
        <v>101</v>
      </c>
      <c r="L4986">
        <v>1071225</v>
      </c>
      <c r="M4986" t="s">
        <v>5200</v>
      </c>
    </row>
    <row r="4987" spans="1:13">
      <c r="A4987">
        <v>7080</v>
      </c>
      <c r="B4987" t="s">
        <v>10</v>
      </c>
      <c r="C4987" s="16" t="s">
        <v>10367</v>
      </c>
      <c r="D4987">
        <f t="shared" si="0"/>
        <v>30</v>
      </c>
      <c r="E4987" t="str">
        <f t="shared" si="1"/>
        <v>$967,920</v>
      </c>
      <c r="F4987" t="str">
        <f t="shared" si="2"/>
        <v/>
      </c>
      <c r="G4987" t="str">
        <f t="shared" si="3"/>
        <v>$967,920</v>
      </c>
      <c r="H4987" t="s">
        <v>10368</v>
      </c>
      <c r="J4987" t="s">
        <v>82</v>
      </c>
      <c r="K4987" t="s">
        <v>101</v>
      </c>
      <c r="L4987">
        <v>967920</v>
      </c>
      <c r="M4987" t="s">
        <v>876</v>
      </c>
    </row>
    <row r="4988" spans="1:13">
      <c r="A4988">
        <v>7081</v>
      </c>
      <c r="B4988" t="s">
        <v>10</v>
      </c>
      <c r="C4988" s="16" t="s">
        <v>10369</v>
      </c>
      <c r="D4988">
        <f t="shared" si="0"/>
        <v>30</v>
      </c>
      <c r="E4988" t="str">
        <f t="shared" si="1"/>
        <v>$405,435 [signed 11/3]</v>
      </c>
      <c r="F4988">
        <f t="shared" si="2"/>
        <v>9</v>
      </c>
      <c r="G4988" t="str">
        <f t="shared" si="3"/>
        <v>$405,435</v>
      </c>
      <c r="H4988" t="s">
        <v>10370</v>
      </c>
      <c r="J4988" t="s">
        <v>82</v>
      </c>
      <c r="K4988" t="s">
        <v>101</v>
      </c>
      <c r="L4988">
        <v>405435</v>
      </c>
      <c r="M4988" t="s">
        <v>4200</v>
      </c>
    </row>
    <row r="4989" spans="1:13">
      <c r="A4989">
        <v>7083</v>
      </c>
      <c r="B4989" t="s">
        <v>10</v>
      </c>
      <c r="C4989" s="16" t="s">
        <v>10371</v>
      </c>
      <c r="D4989">
        <f t="shared" si="0"/>
        <v>30</v>
      </c>
      <c r="E4989" t="str">
        <f t="shared" si="1"/>
        <v>$14,611,570</v>
      </c>
      <c r="F4989" t="str">
        <f t="shared" si="2"/>
        <v/>
      </c>
      <c r="G4989" t="str">
        <f t="shared" si="3"/>
        <v>$14,611,570</v>
      </c>
      <c r="H4989" t="s">
        <v>10372</v>
      </c>
      <c r="J4989" t="s">
        <v>84</v>
      </c>
      <c r="K4989" t="s">
        <v>101</v>
      </c>
      <c r="L4989">
        <v>14611570</v>
      </c>
      <c r="M4989" t="s">
        <v>3107</v>
      </c>
    </row>
    <row r="4990" spans="1:13">
      <c r="A4990">
        <v>7084</v>
      </c>
      <c r="B4990" t="s">
        <v>10</v>
      </c>
      <c r="C4990" s="16" t="s">
        <v>10373</v>
      </c>
      <c r="D4990">
        <f t="shared" si="0"/>
        <v>30</v>
      </c>
      <c r="E4990" t="str">
        <f t="shared" si="1"/>
        <v>$9,350,649</v>
      </c>
      <c r="F4990" t="str">
        <f t="shared" si="2"/>
        <v/>
      </c>
      <c r="G4990" t="str">
        <f t="shared" si="3"/>
        <v>$9,350,649</v>
      </c>
      <c r="H4990" t="s">
        <v>10374</v>
      </c>
      <c r="J4990" t="s">
        <v>84</v>
      </c>
      <c r="K4990" t="s">
        <v>101</v>
      </c>
      <c r="L4990">
        <v>9350649</v>
      </c>
      <c r="M4990" t="s">
        <v>3113</v>
      </c>
    </row>
    <row r="4991" spans="1:13">
      <c r="A4991">
        <v>7085</v>
      </c>
      <c r="B4991" t="s">
        <v>10</v>
      </c>
      <c r="C4991" s="16" t="s">
        <v>10375</v>
      </c>
      <c r="D4991">
        <f t="shared" si="0"/>
        <v>30</v>
      </c>
      <c r="E4991" t="str">
        <f t="shared" si="1"/>
        <v>$6,596,990</v>
      </c>
      <c r="F4991" t="str">
        <f t="shared" si="2"/>
        <v/>
      </c>
      <c r="G4991" t="str">
        <f t="shared" si="3"/>
        <v>$6,596,990</v>
      </c>
      <c r="H4991" t="s">
        <v>10376</v>
      </c>
      <c r="J4991" t="s">
        <v>84</v>
      </c>
      <c r="K4991" t="s">
        <v>101</v>
      </c>
      <c r="L4991">
        <v>6596990</v>
      </c>
      <c r="M4991" t="s">
        <v>4875</v>
      </c>
    </row>
    <row r="4992" spans="1:13">
      <c r="A4992">
        <v>7086</v>
      </c>
      <c r="B4992" t="s">
        <v>10</v>
      </c>
      <c r="C4992" s="16" t="s">
        <v>10377</v>
      </c>
      <c r="D4992">
        <f t="shared" si="0"/>
        <v>30</v>
      </c>
      <c r="E4992" t="str">
        <f t="shared" si="1"/>
        <v>$6,250,000</v>
      </c>
      <c r="F4992" t="str">
        <f t="shared" si="2"/>
        <v/>
      </c>
      <c r="G4992" t="str">
        <f t="shared" si="3"/>
        <v>$6,250,000</v>
      </c>
      <c r="H4992" t="s">
        <v>2512</v>
      </c>
      <c r="J4992" t="s">
        <v>84</v>
      </c>
      <c r="K4992" t="s">
        <v>101</v>
      </c>
      <c r="L4992">
        <v>6250000</v>
      </c>
      <c r="M4992" t="s">
        <v>3655</v>
      </c>
    </row>
    <row r="4993" spans="1:13">
      <c r="A4993">
        <v>7087</v>
      </c>
      <c r="B4993" t="s">
        <v>10</v>
      </c>
      <c r="C4993" s="16" t="s">
        <v>10378</v>
      </c>
      <c r="D4993">
        <f t="shared" si="0"/>
        <v>30</v>
      </c>
      <c r="E4993" t="str">
        <f t="shared" si="1"/>
        <v>$5,400,000</v>
      </c>
      <c r="F4993" t="str">
        <f t="shared" si="2"/>
        <v/>
      </c>
      <c r="G4993" t="str">
        <f t="shared" si="3"/>
        <v>$5,400,000</v>
      </c>
      <c r="H4993" t="s">
        <v>3905</v>
      </c>
      <c r="J4993" t="s">
        <v>84</v>
      </c>
      <c r="K4993" t="s">
        <v>101</v>
      </c>
      <c r="L4993">
        <v>5400000</v>
      </c>
      <c r="M4993" t="s">
        <v>3429</v>
      </c>
    </row>
    <row r="4994" spans="1:13">
      <c r="A4994">
        <v>7088</v>
      </c>
      <c r="B4994" t="s">
        <v>10</v>
      </c>
      <c r="C4994" s="16" t="s">
        <v>10379</v>
      </c>
      <c r="D4994">
        <f t="shared" si="0"/>
        <v>30</v>
      </c>
      <c r="E4994" t="str">
        <f t="shared" si="1"/>
        <v>$2,700,000</v>
      </c>
      <c r="F4994" t="str">
        <f t="shared" si="2"/>
        <v/>
      </c>
      <c r="G4994" t="str">
        <f t="shared" si="3"/>
        <v>$2,700,000</v>
      </c>
      <c r="H4994" t="s">
        <v>7012</v>
      </c>
      <c r="J4994" t="s">
        <v>84</v>
      </c>
      <c r="K4994" t="s">
        <v>101</v>
      </c>
      <c r="L4994">
        <v>2700000</v>
      </c>
      <c r="M4994" t="s">
        <v>4285</v>
      </c>
    </row>
    <row r="4995" spans="1:13">
      <c r="A4995">
        <v>7089</v>
      </c>
      <c r="B4995" t="s">
        <v>10</v>
      </c>
      <c r="C4995" s="16" t="s">
        <v>10380</v>
      </c>
      <c r="D4995">
        <f t="shared" si="0"/>
        <v>30</v>
      </c>
      <c r="E4995" t="str">
        <f t="shared" si="1"/>
        <v>$2,501,070</v>
      </c>
      <c r="F4995" t="str">
        <f t="shared" si="2"/>
        <v/>
      </c>
      <c r="G4995" t="str">
        <f t="shared" si="3"/>
        <v>$2,501,070</v>
      </c>
      <c r="H4995" t="s">
        <v>10381</v>
      </c>
      <c r="J4995" t="s">
        <v>84</v>
      </c>
      <c r="K4995" t="s">
        <v>101</v>
      </c>
      <c r="L4995">
        <v>2501070</v>
      </c>
      <c r="M4995" t="s">
        <v>1107</v>
      </c>
    </row>
    <row r="4996" spans="1:13">
      <c r="A4996">
        <v>7090</v>
      </c>
      <c r="B4996" t="s">
        <v>10</v>
      </c>
      <c r="C4996" s="16" t="s">
        <v>10382</v>
      </c>
      <c r="D4996">
        <f t="shared" si="0"/>
        <v>30</v>
      </c>
      <c r="E4996" t="str">
        <f t="shared" si="1"/>
        <v>$2,425,878</v>
      </c>
      <c r="F4996" t="str">
        <f t="shared" si="2"/>
        <v/>
      </c>
      <c r="G4996" t="str">
        <f t="shared" si="3"/>
        <v>$2,425,878</v>
      </c>
      <c r="H4996" t="s">
        <v>10383</v>
      </c>
      <c r="J4996" t="s">
        <v>84</v>
      </c>
      <c r="K4996" t="s">
        <v>101</v>
      </c>
      <c r="L4996">
        <v>2425878</v>
      </c>
      <c r="M4996" t="s">
        <v>2293</v>
      </c>
    </row>
    <row r="4997" spans="1:13">
      <c r="A4997">
        <v>7091</v>
      </c>
      <c r="B4997" t="s">
        <v>10</v>
      </c>
      <c r="C4997" s="16" t="s">
        <v>10384</v>
      </c>
      <c r="D4997">
        <f t="shared" si="0"/>
        <v>30</v>
      </c>
      <c r="E4997" t="str">
        <f t="shared" si="1"/>
        <v>$1,958,640</v>
      </c>
      <c r="F4997" t="str">
        <f t="shared" si="2"/>
        <v/>
      </c>
      <c r="G4997" t="str">
        <f t="shared" si="3"/>
        <v>$1,958,640</v>
      </c>
      <c r="H4997" t="s">
        <v>10385</v>
      </c>
      <c r="J4997" t="s">
        <v>84</v>
      </c>
      <c r="K4997" t="s">
        <v>101</v>
      </c>
      <c r="L4997">
        <v>1958640</v>
      </c>
      <c r="M4997" t="s">
        <v>10386</v>
      </c>
    </row>
    <row r="4998" spans="1:13">
      <c r="A4998">
        <v>7092</v>
      </c>
      <c r="B4998" t="s">
        <v>10</v>
      </c>
      <c r="C4998" s="16" t="s">
        <v>10387</v>
      </c>
      <c r="D4998">
        <f t="shared" si="0"/>
        <v>30</v>
      </c>
      <c r="E4998" t="str">
        <f t="shared" si="1"/>
        <v>$1,887,600</v>
      </c>
      <c r="F4998" t="str">
        <f t="shared" si="2"/>
        <v/>
      </c>
      <c r="G4998" t="str">
        <f t="shared" si="3"/>
        <v>$1,887,600</v>
      </c>
      <c r="H4998" t="s">
        <v>10388</v>
      </c>
      <c r="J4998" t="s">
        <v>84</v>
      </c>
      <c r="K4998" t="s">
        <v>101</v>
      </c>
      <c r="L4998">
        <v>1887600</v>
      </c>
      <c r="M4998" t="s">
        <v>5866</v>
      </c>
    </row>
    <row r="4999" spans="1:13">
      <c r="A4999">
        <v>7093</v>
      </c>
      <c r="B4999" t="s">
        <v>10</v>
      </c>
      <c r="C4999" s="16" t="s">
        <v>10389</v>
      </c>
      <c r="D4999">
        <f t="shared" si="0"/>
        <v>30</v>
      </c>
      <c r="E4999" t="str">
        <f t="shared" si="1"/>
        <v>$1,006,800</v>
      </c>
      <c r="F4999" t="str">
        <f t="shared" si="2"/>
        <v/>
      </c>
      <c r="G4999" t="str">
        <f t="shared" si="3"/>
        <v>$1,006,800</v>
      </c>
      <c r="H4999" t="s">
        <v>10390</v>
      </c>
      <c r="J4999" t="s">
        <v>84</v>
      </c>
      <c r="K4999" t="s">
        <v>101</v>
      </c>
      <c r="L4999">
        <v>1006800</v>
      </c>
      <c r="M4999" t="s">
        <v>3612</v>
      </c>
    </row>
    <row r="5000" spans="1:13">
      <c r="A5000">
        <v>7094</v>
      </c>
      <c r="B5000" t="s">
        <v>10</v>
      </c>
      <c r="C5000" s="16" t="s">
        <v>9601</v>
      </c>
      <c r="D5000">
        <f t="shared" si="0"/>
        <v>30</v>
      </c>
      <c r="E5000" t="str">
        <f t="shared" si="1"/>
        <v>$802,000</v>
      </c>
      <c r="F5000" t="str">
        <f t="shared" si="2"/>
        <v/>
      </c>
      <c r="G5000" t="str">
        <f t="shared" si="3"/>
        <v>$802,000</v>
      </c>
      <c r="H5000" t="s">
        <v>9602</v>
      </c>
      <c r="J5000" t="s">
        <v>84</v>
      </c>
      <c r="K5000" t="s">
        <v>101</v>
      </c>
      <c r="L5000">
        <v>802000</v>
      </c>
      <c r="M5000" t="s">
        <v>4142</v>
      </c>
    </row>
    <row r="5001" spans="1:13">
      <c r="A5001">
        <v>7095</v>
      </c>
      <c r="B5001" t="s">
        <v>10</v>
      </c>
      <c r="C5001" s="16" t="s">
        <v>10391</v>
      </c>
      <c r="D5001">
        <f t="shared" si="0"/>
        <v>30</v>
      </c>
      <c r="E5001" t="str">
        <f t="shared" si="1"/>
        <v>$798,112 [minimum, counts $744,551]</v>
      </c>
      <c r="F5001">
        <f t="shared" si="2"/>
        <v>9</v>
      </c>
      <c r="G5001" t="str">
        <f t="shared" si="3"/>
        <v>$798,112</v>
      </c>
      <c r="H5001" t="s">
        <v>10392</v>
      </c>
      <c r="J5001" t="s">
        <v>84</v>
      </c>
      <c r="K5001" t="s">
        <v>101</v>
      </c>
      <c r="L5001">
        <v>798112</v>
      </c>
      <c r="M5001" t="s">
        <v>5679</v>
      </c>
    </row>
    <row r="5002" spans="1:13">
      <c r="A5002">
        <v>7096</v>
      </c>
      <c r="B5002" t="s">
        <v>10</v>
      </c>
      <c r="C5002" s="16" t="s">
        <v>10393</v>
      </c>
      <c r="D5002">
        <f t="shared" si="0"/>
        <v>30</v>
      </c>
      <c r="E5002" t="str">
        <f t="shared" si="1"/>
        <v>$275,404 [minimum, released 1/4]</v>
      </c>
      <c r="F5002">
        <f t="shared" si="2"/>
        <v>9</v>
      </c>
      <c r="G5002" t="str">
        <f t="shared" si="3"/>
        <v>$275,404</v>
      </c>
      <c r="H5002" t="s">
        <v>10394</v>
      </c>
      <c r="J5002" t="s">
        <v>84</v>
      </c>
      <c r="K5002" t="s">
        <v>101</v>
      </c>
      <c r="L5002">
        <v>275404</v>
      </c>
      <c r="M5002" t="s">
        <v>4956</v>
      </c>
    </row>
    <row r="5003" spans="1:13">
      <c r="A5003">
        <v>7097</v>
      </c>
      <c r="B5003" t="s">
        <v>10</v>
      </c>
      <c r="C5003" s="16" t="s">
        <v>10395</v>
      </c>
      <c r="D5003">
        <f t="shared" si="0"/>
        <v>30</v>
      </c>
      <c r="E5003" t="str">
        <f t="shared" si="1"/>
        <v>$241,591 [signed 1/5]</v>
      </c>
      <c r="F5003">
        <f t="shared" si="2"/>
        <v>9</v>
      </c>
      <c r="G5003" t="str">
        <f t="shared" si="3"/>
        <v>$241,591</v>
      </c>
      <c r="H5003" t="s">
        <v>10396</v>
      </c>
      <c r="J5003" t="s">
        <v>84</v>
      </c>
      <c r="K5003" t="s">
        <v>101</v>
      </c>
      <c r="L5003">
        <v>241591</v>
      </c>
      <c r="M5003" t="s">
        <v>4565</v>
      </c>
    </row>
    <row r="5004" spans="1:13">
      <c r="A5004">
        <v>7098</v>
      </c>
      <c r="B5004" t="s">
        <v>10</v>
      </c>
      <c r="C5004" s="16" t="s">
        <v>10397</v>
      </c>
      <c r="D5004">
        <f t="shared" si="0"/>
        <v>30</v>
      </c>
      <c r="E5004" t="str">
        <f t="shared" si="1"/>
        <v>$161,061 [min, signed 11/5, rel 1/4]</v>
      </c>
      <c r="F5004">
        <f t="shared" si="2"/>
        <v>9</v>
      </c>
      <c r="G5004" t="str">
        <f t="shared" si="3"/>
        <v>$161,061</v>
      </c>
      <c r="H5004" t="s">
        <v>10123</v>
      </c>
      <c r="J5004" t="s">
        <v>84</v>
      </c>
      <c r="K5004" t="s">
        <v>101</v>
      </c>
      <c r="L5004">
        <v>161061</v>
      </c>
      <c r="M5004" t="s">
        <v>4572</v>
      </c>
    </row>
    <row r="5005" spans="1:13">
      <c r="A5005">
        <v>7099</v>
      </c>
      <c r="B5005" t="s">
        <v>10</v>
      </c>
      <c r="C5005" s="16" t="s">
        <v>10398</v>
      </c>
      <c r="D5005">
        <f t="shared" si="0"/>
        <v>30</v>
      </c>
      <c r="E5005" t="str">
        <f t="shared" si="1"/>
        <v>$19,466 [min, counts $18,160, rel 11/5]</v>
      </c>
      <c r="F5005">
        <f t="shared" si="2"/>
        <v>8</v>
      </c>
      <c r="G5005" t="str">
        <f t="shared" si="3"/>
        <v>$19,466</v>
      </c>
      <c r="H5005" t="s">
        <v>10399</v>
      </c>
      <c r="J5005" t="s">
        <v>84</v>
      </c>
      <c r="K5005" t="s">
        <v>101</v>
      </c>
      <c r="L5005">
        <v>19466</v>
      </c>
      <c r="M5005" t="s">
        <v>5391</v>
      </c>
    </row>
    <row r="5006" spans="1:13">
      <c r="A5006">
        <v>7101</v>
      </c>
      <c r="B5006" t="s">
        <v>10</v>
      </c>
      <c r="C5006" s="16" t="s">
        <v>10400</v>
      </c>
      <c r="D5006">
        <f t="shared" si="0"/>
        <v>30</v>
      </c>
      <c r="E5006" t="str">
        <f t="shared" si="1"/>
        <v>$7,280,000</v>
      </c>
      <c r="F5006" t="str">
        <f t="shared" si="2"/>
        <v/>
      </c>
      <c r="G5006" t="str">
        <f t="shared" si="3"/>
        <v>$7,280,000</v>
      </c>
      <c r="H5006" t="s">
        <v>10401</v>
      </c>
      <c r="J5006" t="s">
        <v>87</v>
      </c>
      <c r="K5006" t="s">
        <v>101</v>
      </c>
      <c r="L5006">
        <v>7280000</v>
      </c>
      <c r="M5006" t="s">
        <v>5796</v>
      </c>
    </row>
    <row r="5007" spans="1:13">
      <c r="A5007">
        <v>7102</v>
      </c>
      <c r="B5007" t="s">
        <v>10</v>
      </c>
      <c r="C5007" s="16" t="s">
        <v>10402</v>
      </c>
      <c r="D5007">
        <f t="shared" si="0"/>
        <v>30</v>
      </c>
      <c r="E5007" t="str">
        <f t="shared" si="1"/>
        <v>$4,550,000</v>
      </c>
      <c r="F5007" t="str">
        <f t="shared" si="2"/>
        <v/>
      </c>
      <c r="G5007" t="str">
        <f t="shared" si="3"/>
        <v>$4,550,000</v>
      </c>
      <c r="H5007" t="s">
        <v>8832</v>
      </c>
      <c r="J5007" t="s">
        <v>87</v>
      </c>
      <c r="K5007" t="s">
        <v>101</v>
      </c>
      <c r="L5007">
        <v>4550000</v>
      </c>
      <c r="M5007" t="s">
        <v>5700</v>
      </c>
    </row>
    <row r="5008" spans="1:13">
      <c r="A5008">
        <v>7103</v>
      </c>
      <c r="B5008" t="s">
        <v>10</v>
      </c>
      <c r="C5008" s="16" t="s">
        <v>10403</v>
      </c>
      <c r="D5008">
        <f t="shared" si="0"/>
        <v>30</v>
      </c>
      <c r="E5008" t="str">
        <f t="shared" si="1"/>
        <v>$4,501,200</v>
      </c>
      <c r="F5008" t="str">
        <f t="shared" si="2"/>
        <v/>
      </c>
      <c r="G5008" t="str">
        <f t="shared" si="3"/>
        <v>$4,501,200</v>
      </c>
      <c r="H5008" t="s">
        <v>10404</v>
      </c>
      <c r="J5008" t="s">
        <v>87</v>
      </c>
      <c r="K5008" t="s">
        <v>101</v>
      </c>
      <c r="L5008">
        <v>4501200</v>
      </c>
      <c r="M5008" t="s">
        <v>235</v>
      </c>
    </row>
    <row r="5009" spans="1:13">
      <c r="A5009">
        <v>7104</v>
      </c>
      <c r="B5009" t="s">
        <v>10</v>
      </c>
      <c r="C5009" s="16" t="s">
        <v>10405</v>
      </c>
      <c r="D5009">
        <f t="shared" si="0"/>
        <v>30</v>
      </c>
      <c r="E5009" t="str">
        <f t="shared" si="1"/>
        <v>$4,483,516 [released 7/26/06]</v>
      </c>
      <c r="F5009">
        <f t="shared" si="2"/>
        <v>11</v>
      </c>
      <c r="G5009" t="str">
        <f t="shared" si="3"/>
        <v>$4,483,516</v>
      </c>
      <c r="H5009" t="s">
        <v>10406</v>
      </c>
      <c r="J5009" t="s">
        <v>87</v>
      </c>
      <c r="K5009" t="s">
        <v>101</v>
      </c>
      <c r="L5009">
        <v>4483516</v>
      </c>
      <c r="M5009" t="s">
        <v>4558</v>
      </c>
    </row>
    <row r="5010" spans="1:13">
      <c r="A5010">
        <v>7105</v>
      </c>
      <c r="B5010" t="s">
        <v>10</v>
      </c>
      <c r="C5010" s="16" t="s">
        <v>10407</v>
      </c>
      <c r="D5010">
        <f t="shared" si="0"/>
        <v>30</v>
      </c>
      <c r="E5010" t="str">
        <f t="shared" si="1"/>
        <v>$4,235,220</v>
      </c>
      <c r="F5010" t="str">
        <f t="shared" si="2"/>
        <v/>
      </c>
      <c r="G5010" t="str">
        <f t="shared" si="3"/>
        <v>$4,235,220</v>
      </c>
      <c r="H5010" t="s">
        <v>10408</v>
      </c>
      <c r="J5010" t="s">
        <v>87</v>
      </c>
      <c r="K5010" t="s">
        <v>101</v>
      </c>
      <c r="L5010">
        <v>4235220</v>
      </c>
      <c r="M5010" t="s">
        <v>857</v>
      </c>
    </row>
    <row r="5011" spans="1:13">
      <c r="A5011">
        <v>7106</v>
      </c>
      <c r="B5011" t="s">
        <v>10</v>
      </c>
      <c r="C5011" s="16" t="s">
        <v>10409</v>
      </c>
      <c r="D5011">
        <f t="shared" si="0"/>
        <v>30</v>
      </c>
      <c r="E5011" t="str">
        <f t="shared" si="1"/>
        <v>$4,225,433 [released 2/11/05]</v>
      </c>
      <c r="F5011">
        <f t="shared" si="2"/>
        <v>11</v>
      </c>
      <c r="G5011" t="str">
        <f t="shared" si="3"/>
        <v>$4,225,433</v>
      </c>
      <c r="H5011" t="s">
        <v>10410</v>
      </c>
      <c r="J5011" t="s">
        <v>87</v>
      </c>
      <c r="K5011" t="s">
        <v>101</v>
      </c>
      <c r="L5011">
        <v>4225433</v>
      </c>
      <c r="M5011" t="s">
        <v>4552</v>
      </c>
    </row>
    <row r="5012" spans="1:13">
      <c r="A5012">
        <v>7107</v>
      </c>
      <c r="B5012" t="s">
        <v>10</v>
      </c>
      <c r="C5012" s="16" t="s">
        <v>10411</v>
      </c>
      <c r="D5012">
        <f t="shared" si="0"/>
        <v>30</v>
      </c>
      <c r="E5012" t="str">
        <f t="shared" si="1"/>
        <v>$4,150,000</v>
      </c>
      <c r="F5012" t="str">
        <f t="shared" si="2"/>
        <v/>
      </c>
      <c r="G5012" t="str">
        <f t="shared" si="3"/>
        <v>$4,150,000</v>
      </c>
      <c r="H5012" t="s">
        <v>1563</v>
      </c>
      <c r="J5012" t="s">
        <v>87</v>
      </c>
      <c r="K5012" t="s">
        <v>101</v>
      </c>
      <c r="L5012">
        <v>4150000</v>
      </c>
      <c r="M5012" t="s">
        <v>4601</v>
      </c>
    </row>
    <row r="5013" spans="1:13">
      <c r="A5013">
        <v>7108</v>
      </c>
      <c r="B5013" t="s">
        <v>10</v>
      </c>
      <c r="C5013" s="16" t="s">
        <v>10412</v>
      </c>
      <c r="D5013">
        <f t="shared" si="0"/>
        <v>30</v>
      </c>
      <c r="E5013" t="str">
        <f t="shared" si="1"/>
        <v>$3,750,000</v>
      </c>
      <c r="F5013" t="str">
        <f t="shared" si="2"/>
        <v/>
      </c>
      <c r="G5013" t="str">
        <f t="shared" si="3"/>
        <v>$3,750,000</v>
      </c>
      <c r="H5013" t="s">
        <v>1065</v>
      </c>
      <c r="J5013" t="s">
        <v>87</v>
      </c>
      <c r="K5013" t="s">
        <v>101</v>
      </c>
      <c r="L5013">
        <v>3750000</v>
      </c>
      <c r="M5013" t="s">
        <v>5362</v>
      </c>
    </row>
    <row r="5014" spans="1:13">
      <c r="A5014">
        <v>7109</v>
      </c>
      <c r="B5014" t="s">
        <v>10</v>
      </c>
      <c r="C5014" s="16" t="s">
        <v>10413</v>
      </c>
      <c r="D5014">
        <f t="shared" si="0"/>
        <v>30</v>
      </c>
      <c r="E5014" t="str">
        <f t="shared" si="1"/>
        <v>$2,929,467</v>
      </c>
      <c r="F5014" t="str">
        <f t="shared" si="2"/>
        <v/>
      </c>
      <c r="G5014" t="str">
        <f t="shared" si="3"/>
        <v>$2,929,467</v>
      </c>
      <c r="H5014" t="s">
        <v>10414</v>
      </c>
      <c r="J5014" t="s">
        <v>87</v>
      </c>
      <c r="K5014" t="s">
        <v>101</v>
      </c>
      <c r="L5014">
        <v>2929467</v>
      </c>
      <c r="M5014" t="s">
        <v>6027</v>
      </c>
    </row>
    <row r="5015" spans="1:13">
      <c r="A5015">
        <v>7110</v>
      </c>
      <c r="B5015" t="s">
        <v>10</v>
      </c>
      <c r="C5015" s="16" t="s">
        <v>9077</v>
      </c>
      <c r="D5015">
        <f t="shared" si="0"/>
        <v>30</v>
      </c>
      <c r="E5015" t="str">
        <f t="shared" si="1"/>
        <v>$2,550,000</v>
      </c>
      <c r="F5015" t="str">
        <f t="shared" si="2"/>
        <v/>
      </c>
      <c r="G5015" t="str">
        <f t="shared" si="3"/>
        <v>$2,550,000</v>
      </c>
      <c r="H5015" t="s">
        <v>9078</v>
      </c>
      <c r="J5015" t="s">
        <v>87</v>
      </c>
      <c r="K5015" t="s">
        <v>101</v>
      </c>
      <c r="L5015">
        <v>2550000</v>
      </c>
      <c r="M5015" t="s">
        <v>5373</v>
      </c>
    </row>
    <row r="5016" spans="1:13">
      <c r="A5016">
        <v>7111</v>
      </c>
      <c r="B5016" t="s">
        <v>10</v>
      </c>
      <c r="C5016" s="16" t="s">
        <v>10415</v>
      </c>
      <c r="D5016">
        <f t="shared" si="0"/>
        <v>30</v>
      </c>
      <c r="E5016" t="str">
        <f t="shared" si="1"/>
        <v>$2,333,334</v>
      </c>
      <c r="F5016" t="str">
        <f t="shared" si="2"/>
        <v/>
      </c>
      <c r="G5016" t="str">
        <f t="shared" si="3"/>
        <v>$2,333,334</v>
      </c>
      <c r="H5016" t="s">
        <v>10416</v>
      </c>
      <c r="J5016" t="s">
        <v>87</v>
      </c>
      <c r="K5016" t="s">
        <v>101</v>
      </c>
      <c r="L5016">
        <v>2333334</v>
      </c>
      <c r="M5016" t="s">
        <v>1057</v>
      </c>
    </row>
    <row r="5017" spans="1:13">
      <c r="A5017">
        <v>7112</v>
      </c>
      <c r="B5017" t="s">
        <v>10</v>
      </c>
      <c r="C5017" s="16" t="s">
        <v>10417</v>
      </c>
      <c r="D5017">
        <f t="shared" si="0"/>
        <v>30</v>
      </c>
      <c r="E5017" t="str">
        <f t="shared" si="1"/>
        <v>$1,703,520</v>
      </c>
      <c r="F5017" t="str">
        <f t="shared" si="2"/>
        <v/>
      </c>
      <c r="G5017" t="str">
        <f t="shared" si="3"/>
        <v>$1,703,520</v>
      </c>
      <c r="H5017" t="s">
        <v>10418</v>
      </c>
      <c r="J5017" t="s">
        <v>87</v>
      </c>
      <c r="K5017" t="s">
        <v>101</v>
      </c>
      <c r="L5017">
        <v>1703520</v>
      </c>
      <c r="M5017" t="s">
        <v>135</v>
      </c>
    </row>
    <row r="5018" spans="1:13">
      <c r="A5018">
        <v>7113</v>
      </c>
      <c r="B5018" t="s">
        <v>10</v>
      </c>
      <c r="C5018" s="16" t="s">
        <v>10419</v>
      </c>
      <c r="D5018">
        <f t="shared" si="0"/>
        <v>30</v>
      </c>
      <c r="E5018" t="str">
        <f t="shared" si="1"/>
        <v>$1,492,440</v>
      </c>
      <c r="F5018" t="str">
        <f t="shared" si="2"/>
        <v/>
      </c>
      <c r="G5018" t="str">
        <f t="shared" si="3"/>
        <v>$1,492,440</v>
      </c>
      <c r="H5018" t="s">
        <v>10420</v>
      </c>
      <c r="J5018" t="s">
        <v>87</v>
      </c>
      <c r="K5018" t="s">
        <v>101</v>
      </c>
      <c r="L5018">
        <v>1492440</v>
      </c>
      <c r="M5018" t="s">
        <v>5327</v>
      </c>
    </row>
    <row r="5019" spans="1:13">
      <c r="A5019">
        <v>7114</v>
      </c>
      <c r="B5019" t="s">
        <v>10</v>
      </c>
      <c r="C5019" s="16" t="s">
        <v>10421</v>
      </c>
      <c r="D5019">
        <f t="shared" si="0"/>
        <v>30</v>
      </c>
      <c r="E5019" t="str">
        <f t="shared" si="1"/>
        <v>$1,178,348 [minimum, counts $744,551]</v>
      </c>
      <c r="F5019">
        <f t="shared" si="2"/>
        <v>11</v>
      </c>
      <c r="G5019" t="str">
        <f t="shared" si="3"/>
        <v>$1,178,348</v>
      </c>
      <c r="H5019" t="s">
        <v>10079</v>
      </c>
      <c r="J5019" t="s">
        <v>87</v>
      </c>
      <c r="K5019" t="s">
        <v>101</v>
      </c>
      <c r="L5019">
        <v>1178348</v>
      </c>
      <c r="M5019" t="s">
        <v>4893</v>
      </c>
    </row>
    <row r="5020" spans="1:13">
      <c r="A5020">
        <v>7115</v>
      </c>
      <c r="B5020" t="s">
        <v>10</v>
      </c>
      <c r="C5020" s="16" t="s">
        <v>10422</v>
      </c>
      <c r="D5020">
        <f t="shared" si="0"/>
        <v>30</v>
      </c>
      <c r="E5020" t="str">
        <f t="shared" si="1"/>
        <v>$744,551 [minimum]</v>
      </c>
      <c r="F5020">
        <f t="shared" si="2"/>
        <v>9</v>
      </c>
      <c r="G5020" t="str">
        <f t="shared" si="3"/>
        <v>$744,551</v>
      </c>
      <c r="H5020" t="s">
        <v>9680</v>
      </c>
      <c r="J5020" t="s">
        <v>87</v>
      </c>
      <c r="K5020" t="s">
        <v>101</v>
      </c>
      <c r="L5020">
        <v>744551</v>
      </c>
      <c r="M5020" t="s">
        <v>5745</v>
      </c>
    </row>
    <row r="5021" spans="1:13">
      <c r="A5021">
        <v>7116</v>
      </c>
      <c r="B5021" t="s">
        <v>10</v>
      </c>
      <c r="C5021" s="16" t="s">
        <v>10423</v>
      </c>
      <c r="D5021">
        <f t="shared" si="0"/>
        <v>30</v>
      </c>
      <c r="E5021" t="str">
        <f t="shared" si="1"/>
        <v>$412,718 [minimum]</v>
      </c>
      <c r="F5021">
        <f t="shared" si="2"/>
        <v>9</v>
      </c>
      <c r="G5021" t="str">
        <f t="shared" si="3"/>
        <v>$412,718</v>
      </c>
      <c r="H5021" t="s">
        <v>9689</v>
      </c>
      <c r="J5021" t="s">
        <v>87</v>
      </c>
      <c r="K5021" t="s">
        <v>101</v>
      </c>
      <c r="L5021">
        <v>412718</v>
      </c>
      <c r="M5021" t="s">
        <v>6140</v>
      </c>
    </row>
    <row r="5022" spans="1:13">
      <c r="A5022">
        <v>7117</v>
      </c>
      <c r="B5022" t="s">
        <v>10</v>
      </c>
      <c r="C5022" s="16" t="s">
        <v>10424</v>
      </c>
      <c r="D5022">
        <f t="shared" si="0"/>
        <v>30</v>
      </c>
      <c r="E5022" t="str">
        <f t="shared" si="1"/>
        <v>$412,718 [minimum]</v>
      </c>
      <c r="F5022">
        <f t="shared" si="2"/>
        <v>9</v>
      </c>
      <c r="G5022" t="str">
        <f t="shared" si="3"/>
        <v>$412,718</v>
      </c>
      <c r="H5022" t="s">
        <v>9689</v>
      </c>
      <c r="J5022" t="s">
        <v>87</v>
      </c>
      <c r="K5022" t="s">
        <v>101</v>
      </c>
      <c r="L5022">
        <v>412718</v>
      </c>
      <c r="M5022" t="s">
        <v>1251</v>
      </c>
    </row>
    <row r="5023" spans="1:13">
      <c r="A5023">
        <v>7118</v>
      </c>
      <c r="B5023" t="s">
        <v>10</v>
      </c>
      <c r="C5023" s="16" t="s">
        <v>10425</v>
      </c>
      <c r="D5023">
        <f t="shared" si="0"/>
        <v>30</v>
      </c>
      <c r="E5023" t="str">
        <f t="shared" si="1"/>
        <v>$83,026 [released 6/21/06]</v>
      </c>
      <c r="F5023">
        <f t="shared" si="2"/>
        <v>8</v>
      </c>
      <c r="G5023" t="str">
        <f t="shared" si="3"/>
        <v>$83,026</v>
      </c>
      <c r="H5023" t="s">
        <v>10426</v>
      </c>
      <c r="J5023" t="s">
        <v>87</v>
      </c>
      <c r="K5023" t="s">
        <v>101</v>
      </c>
      <c r="L5023">
        <v>83026</v>
      </c>
      <c r="M5023" t="s">
        <v>5869</v>
      </c>
    </row>
    <row r="5024" spans="1:13">
      <c r="A5024">
        <v>7120</v>
      </c>
      <c r="B5024" t="s">
        <v>10</v>
      </c>
      <c r="C5024" s="16" t="s">
        <v>10427</v>
      </c>
      <c r="D5024">
        <f t="shared" si="0"/>
        <v>30</v>
      </c>
      <c r="E5024" t="str">
        <f t="shared" si="1"/>
        <v>$12,364,000</v>
      </c>
      <c r="F5024" t="str">
        <f t="shared" si="2"/>
        <v/>
      </c>
      <c r="G5024" t="str">
        <f t="shared" si="3"/>
        <v>$12,364,000</v>
      </c>
      <c r="H5024" t="s">
        <v>10042</v>
      </c>
      <c r="J5024" t="s">
        <v>88</v>
      </c>
      <c r="K5024" t="s">
        <v>101</v>
      </c>
      <c r="L5024">
        <v>12364000</v>
      </c>
      <c r="M5024" t="s">
        <v>2325</v>
      </c>
    </row>
    <row r="5025" spans="1:13">
      <c r="A5025">
        <v>7121</v>
      </c>
      <c r="B5025" t="s">
        <v>10</v>
      </c>
      <c r="C5025" s="16" t="s">
        <v>9626</v>
      </c>
      <c r="D5025">
        <f t="shared" si="0"/>
        <v>30</v>
      </c>
      <c r="E5025" t="str">
        <f t="shared" si="1"/>
        <v>$11,260,483</v>
      </c>
      <c r="F5025" t="str">
        <f t="shared" si="2"/>
        <v/>
      </c>
      <c r="G5025" t="str">
        <f t="shared" si="3"/>
        <v>$11,260,483</v>
      </c>
      <c r="H5025" t="s">
        <v>9627</v>
      </c>
      <c r="J5025" t="s">
        <v>88</v>
      </c>
      <c r="K5025" t="s">
        <v>101</v>
      </c>
      <c r="L5025">
        <v>11260483</v>
      </c>
      <c r="M5025" t="s">
        <v>1710</v>
      </c>
    </row>
    <row r="5026" spans="1:13">
      <c r="A5026">
        <v>7122</v>
      </c>
      <c r="B5026" t="s">
        <v>10</v>
      </c>
      <c r="C5026" s="16" t="s">
        <v>10428</v>
      </c>
      <c r="D5026">
        <f t="shared" si="0"/>
        <v>30</v>
      </c>
      <c r="E5026" t="str">
        <f t="shared" si="1"/>
        <v>$8,250,000</v>
      </c>
      <c r="F5026" t="str">
        <f t="shared" si="2"/>
        <v/>
      </c>
      <c r="G5026" t="str">
        <f t="shared" si="3"/>
        <v>$8,250,000</v>
      </c>
      <c r="H5026" t="s">
        <v>9493</v>
      </c>
      <c r="J5026" t="s">
        <v>88</v>
      </c>
      <c r="K5026" t="s">
        <v>101</v>
      </c>
      <c r="L5026">
        <v>8250000</v>
      </c>
      <c r="M5026" t="s">
        <v>5633</v>
      </c>
    </row>
    <row r="5027" spans="1:13">
      <c r="A5027">
        <v>7123</v>
      </c>
      <c r="B5027" t="s">
        <v>10</v>
      </c>
      <c r="C5027" s="16" t="s">
        <v>10429</v>
      </c>
      <c r="D5027">
        <f t="shared" si="0"/>
        <v>30</v>
      </c>
      <c r="E5027" t="str">
        <f t="shared" si="1"/>
        <v>$6,500,000</v>
      </c>
      <c r="F5027" t="str">
        <f t="shared" si="2"/>
        <v/>
      </c>
      <c r="G5027" t="str">
        <f t="shared" si="3"/>
        <v>$6,500,000</v>
      </c>
      <c r="H5027" t="s">
        <v>507</v>
      </c>
      <c r="J5027" t="s">
        <v>88</v>
      </c>
      <c r="K5027" t="s">
        <v>101</v>
      </c>
      <c r="L5027">
        <v>6500000</v>
      </c>
      <c r="M5027" t="s">
        <v>5621</v>
      </c>
    </row>
    <row r="5028" spans="1:13">
      <c r="A5028">
        <v>7124</v>
      </c>
      <c r="B5028" t="s">
        <v>10</v>
      </c>
      <c r="C5028" s="16" t="s">
        <v>10430</v>
      </c>
      <c r="D5028">
        <f t="shared" si="0"/>
        <v>30</v>
      </c>
      <c r="E5028" t="str">
        <f t="shared" si="1"/>
        <v>$5,883,600</v>
      </c>
      <c r="F5028" t="str">
        <f t="shared" si="2"/>
        <v/>
      </c>
      <c r="G5028" t="str">
        <f t="shared" si="3"/>
        <v>$5,883,600</v>
      </c>
      <c r="H5028" t="s">
        <v>9131</v>
      </c>
      <c r="J5028" t="s">
        <v>88</v>
      </c>
      <c r="K5028" t="s">
        <v>101</v>
      </c>
      <c r="L5028">
        <v>5883600</v>
      </c>
      <c r="M5028" t="s">
        <v>3265</v>
      </c>
    </row>
    <row r="5029" spans="1:13">
      <c r="A5029">
        <v>7125</v>
      </c>
      <c r="B5029" t="s">
        <v>10</v>
      </c>
      <c r="C5029" s="16" t="s">
        <v>9452</v>
      </c>
      <c r="D5029">
        <f t="shared" si="0"/>
        <v>30</v>
      </c>
      <c r="E5029" t="str">
        <f t="shared" si="1"/>
        <v>$4,000,000</v>
      </c>
      <c r="F5029" t="str">
        <f t="shared" si="2"/>
        <v/>
      </c>
      <c r="G5029" t="str">
        <f t="shared" si="3"/>
        <v>$4,000,000</v>
      </c>
      <c r="H5029" t="s">
        <v>116</v>
      </c>
      <c r="J5029" t="s">
        <v>88</v>
      </c>
      <c r="K5029" t="s">
        <v>101</v>
      </c>
      <c r="L5029">
        <v>4000000</v>
      </c>
      <c r="M5029" t="s">
        <v>5123</v>
      </c>
    </row>
    <row r="5030" spans="1:13">
      <c r="A5030">
        <v>7126</v>
      </c>
      <c r="B5030" t="s">
        <v>10</v>
      </c>
      <c r="C5030" s="16" t="s">
        <v>10431</v>
      </c>
      <c r="D5030">
        <f t="shared" si="0"/>
        <v>30</v>
      </c>
      <c r="E5030" t="str">
        <f t="shared" si="1"/>
        <v>$3,749,040</v>
      </c>
      <c r="F5030" t="str">
        <f t="shared" si="2"/>
        <v/>
      </c>
      <c r="G5030" t="str">
        <f t="shared" si="3"/>
        <v>$3,749,040</v>
      </c>
      <c r="H5030" t="s">
        <v>10432</v>
      </c>
      <c r="J5030" t="s">
        <v>88</v>
      </c>
      <c r="K5030" t="s">
        <v>101</v>
      </c>
      <c r="L5030">
        <v>3749040</v>
      </c>
      <c r="M5030" t="s">
        <v>212</v>
      </c>
    </row>
    <row r="5031" spans="1:13">
      <c r="A5031">
        <v>7127</v>
      </c>
      <c r="B5031" t="s">
        <v>10</v>
      </c>
      <c r="C5031" s="16" t="s">
        <v>10433</v>
      </c>
      <c r="D5031">
        <f t="shared" si="0"/>
        <v>30</v>
      </c>
      <c r="E5031" t="str">
        <f t="shared" si="1"/>
        <v>$2,625,698</v>
      </c>
      <c r="F5031" t="str">
        <f t="shared" si="2"/>
        <v/>
      </c>
      <c r="G5031" t="str">
        <f t="shared" si="3"/>
        <v>$2,625,698</v>
      </c>
      <c r="H5031" t="s">
        <v>10434</v>
      </c>
      <c r="J5031" t="s">
        <v>88</v>
      </c>
      <c r="K5031" t="s">
        <v>101</v>
      </c>
      <c r="L5031">
        <v>2625698</v>
      </c>
      <c r="M5031" t="s">
        <v>5240</v>
      </c>
    </row>
    <row r="5032" spans="1:13">
      <c r="A5032">
        <v>7128</v>
      </c>
      <c r="B5032" t="s">
        <v>10</v>
      </c>
      <c r="C5032" s="16" t="s">
        <v>10435</v>
      </c>
      <c r="D5032">
        <f t="shared" si="0"/>
        <v>30</v>
      </c>
      <c r="E5032" t="str">
        <f t="shared" si="1"/>
        <v>$2,395,200</v>
      </c>
      <c r="F5032" t="str">
        <f t="shared" si="2"/>
        <v/>
      </c>
      <c r="G5032" t="str">
        <f t="shared" si="3"/>
        <v>$2,395,200</v>
      </c>
      <c r="H5032" t="s">
        <v>10436</v>
      </c>
      <c r="J5032" t="s">
        <v>88</v>
      </c>
      <c r="K5032" t="s">
        <v>101</v>
      </c>
      <c r="L5032">
        <v>2395200</v>
      </c>
      <c r="M5032" t="s">
        <v>5800</v>
      </c>
    </row>
    <row r="5033" spans="1:13">
      <c r="A5033">
        <v>7129</v>
      </c>
      <c r="B5033" t="s">
        <v>10</v>
      </c>
      <c r="C5033" s="16" t="s">
        <v>10437</v>
      </c>
      <c r="D5033">
        <f t="shared" si="0"/>
        <v>30</v>
      </c>
      <c r="E5033" t="str">
        <f t="shared" si="1"/>
        <v>$1,595,400</v>
      </c>
      <c r="F5033" t="str">
        <f t="shared" si="2"/>
        <v/>
      </c>
      <c r="G5033" t="str">
        <f t="shared" si="3"/>
        <v>$1,595,400</v>
      </c>
      <c r="H5033" t="s">
        <v>10438</v>
      </c>
      <c r="J5033" t="s">
        <v>88</v>
      </c>
      <c r="K5033" t="s">
        <v>101</v>
      </c>
      <c r="L5033">
        <v>1595400</v>
      </c>
      <c r="M5033" t="s">
        <v>2778</v>
      </c>
    </row>
    <row r="5034" spans="1:13">
      <c r="A5034">
        <v>7130</v>
      </c>
      <c r="B5034" t="s">
        <v>10</v>
      </c>
      <c r="C5034" s="16" t="s">
        <v>10439</v>
      </c>
      <c r="D5034">
        <f t="shared" si="0"/>
        <v>30</v>
      </c>
      <c r="E5034" t="str">
        <f t="shared" si="1"/>
        <v>$1,178,348 [min, counts $744,551, rel 3/2]</v>
      </c>
      <c r="F5034">
        <f t="shared" si="2"/>
        <v>11</v>
      </c>
      <c r="G5034" t="str">
        <f t="shared" si="3"/>
        <v>$1,178,348</v>
      </c>
      <c r="H5034" t="s">
        <v>10079</v>
      </c>
      <c r="J5034" t="s">
        <v>88</v>
      </c>
      <c r="K5034" t="s">
        <v>101</v>
      </c>
      <c r="L5034">
        <v>1178348</v>
      </c>
      <c r="M5034" t="s">
        <v>4529</v>
      </c>
    </row>
    <row r="5035" spans="1:13">
      <c r="A5035">
        <v>7131</v>
      </c>
      <c r="B5035" t="s">
        <v>10</v>
      </c>
      <c r="C5035" s="16" t="s">
        <v>10440</v>
      </c>
      <c r="D5035">
        <f t="shared" si="0"/>
        <v>30</v>
      </c>
      <c r="E5035" t="str">
        <f t="shared" si="1"/>
        <v>$664,209 [minimum]</v>
      </c>
      <c r="F5035">
        <f t="shared" si="2"/>
        <v>9</v>
      </c>
      <c r="G5035" t="str">
        <f t="shared" si="3"/>
        <v>$664,209</v>
      </c>
      <c r="H5035" t="s">
        <v>9683</v>
      </c>
      <c r="J5035" t="s">
        <v>88</v>
      </c>
      <c r="K5035" t="s">
        <v>101</v>
      </c>
      <c r="L5035">
        <v>664209</v>
      </c>
      <c r="M5035" t="s">
        <v>667</v>
      </c>
    </row>
    <row r="5036" spans="1:13">
      <c r="A5036">
        <v>7132</v>
      </c>
      <c r="B5036" t="s">
        <v>10</v>
      </c>
      <c r="C5036" s="16" t="s">
        <v>10441</v>
      </c>
      <c r="D5036">
        <f t="shared" si="0"/>
        <v>30</v>
      </c>
      <c r="E5036" t="str">
        <f t="shared" si="1"/>
        <v>$625,000</v>
      </c>
      <c r="F5036" t="str">
        <f t="shared" si="2"/>
        <v/>
      </c>
      <c r="G5036" t="str">
        <f t="shared" si="3"/>
        <v>$625,000</v>
      </c>
      <c r="H5036" t="s">
        <v>10442</v>
      </c>
      <c r="J5036" t="s">
        <v>88</v>
      </c>
      <c r="K5036" t="s">
        <v>101</v>
      </c>
      <c r="L5036">
        <v>625000</v>
      </c>
      <c r="M5036" t="s">
        <v>102</v>
      </c>
    </row>
    <row r="5037" spans="1:13">
      <c r="A5037">
        <v>7133</v>
      </c>
      <c r="B5037" t="s">
        <v>10</v>
      </c>
      <c r="C5037" s="16" t="s">
        <v>10443</v>
      </c>
      <c r="D5037">
        <f t="shared" si="0"/>
        <v>30</v>
      </c>
      <c r="E5037" t="str">
        <f t="shared" si="1"/>
        <v>$412,718 [minimum]</v>
      </c>
      <c r="F5037">
        <f t="shared" si="2"/>
        <v>9</v>
      </c>
      <c r="G5037" t="str">
        <f t="shared" si="3"/>
        <v>$412,718</v>
      </c>
      <c r="H5037" t="s">
        <v>9689</v>
      </c>
      <c r="J5037" t="s">
        <v>88</v>
      </c>
      <c r="K5037" t="s">
        <v>101</v>
      </c>
      <c r="L5037">
        <v>412718</v>
      </c>
      <c r="M5037" t="s">
        <v>4919</v>
      </c>
    </row>
    <row r="5038" spans="1:13">
      <c r="A5038">
        <v>7134</v>
      </c>
      <c r="B5038" t="s">
        <v>10</v>
      </c>
      <c r="C5038" s="16" t="s">
        <v>10444</v>
      </c>
      <c r="D5038">
        <f t="shared" si="0"/>
        <v>30</v>
      </c>
      <c r="E5038" t="str">
        <f t="shared" si="1"/>
        <v>$412,718 [minimum]</v>
      </c>
      <c r="F5038">
        <f t="shared" si="2"/>
        <v>9</v>
      </c>
      <c r="G5038" t="str">
        <f t="shared" si="3"/>
        <v>$412,718</v>
      </c>
      <c r="H5038" t="s">
        <v>9689</v>
      </c>
      <c r="J5038" t="s">
        <v>88</v>
      </c>
      <c r="K5038" t="s">
        <v>101</v>
      </c>
      <c r="L5038">
        <v>412718</v>
      </c>
      <c r="M5038" t="s">
        <v>4698</v>
      </c>
    </row>
    <row r="5039" spans="1:13">
      <c r="A5039">
        <v>7135</v>
      </c>
      <c r="B5039" t="s">
        <v>10</v>
      </c>
      <c r="C5039" s="16" t="s">
        <v>10445</v>
      </c>
      <c r="D5039">
        <f t="shared" si="0"/>
        <v>30</v>
      </c>
      <c r="E5039" t="str">
        <f t="shared" si="1"/>
        <v>$412,718 [minimum]</v>
      </c>
      <c r="F5039">
        <f t="shared" si="2"/>
        <v>9</v>
      </c>
      <c r="G5039" t="str">
        <f t="shared" si="3"/>
        <v>$412,718</v>
      </c>
      <c r="H5039" t="s">
        <v>9689</v>
      </c>
      <c r="J5039" t="s">
        <v>88</v>
      </c>
      <c r="K5039" t="s">
        <v>101</v>
      </c>
      <c r="L5039">
        <v>412718</v>
      </c>
      <c r="M5039" t="s">
        <v>5884</v>
      </c>
    </row>
    <row r="5040" spans="1:13">
      <c r="A5040">
        <v>7136</v>
      </c>
      <c r="B5040" t="s">
        <v>10</v>
      </c>
      <c r="C5040" s="16" t="s">
        <v>10446</v>
      </c>
      <c r="D5040">
        <f t="shared" si="0"/>
        <v>30</v>
      </c>
      <c r="E5040" t="str">
        <f t="shared" si="1"/>
        <v>$35,232 [min, signed 2/5, rel 2/27]</v>
      </c>
      <c r="F5040">
        <f t="shared" si="2"/>
        <v>8</v>
      </c>
      <c r="G5040" t="str">
        <f t="shared" si="3"/>
        <v>$35,232</v>
      </c>
      <c r="H5040" t="s">
        <v>10447</v>
      </c>
      <c r="J5040" t="s">
        <v>88</v>
      </c>
      <c r="K5040" t="s">
        <v>101</v>
      </c>
      <c r="L5040">
        <v>35232</v>
      </c>
      <c r="M5040" t="s">
        <v>1071</v>
      </c>
    </row>
    <row r="5041" spans="1:13">
      <c r="A5041">
        <v>7138</v>
      </c>
      <c r="B5041" t="s">
        <v>10</v>
      </c>
      <c r="C5041" s="16" t="s">
        <v>10448</v>
      </c>
      <c r="D5041">
        <f t="shared" si="0"/>
        <v>30</v>
      </c>
      <c r="E5041" t="str">
        <f t="shared" si="1"/>
        <v>$15,101,625</v>
      </c>
      <c r="F5041" t="str">
        <f t="shared" si="2"/>
        <v/>
      </c>
      <c r="G5041" t="str">
        <f t="shared" si="3"/>
        <v>$15,101,625</v>
      </c>
      <c r="H5041" t="s">
        <v>9697</v>
      </c>
      <c r="J5041" t="s">
        <v>92</v>
      </c>
      <c r="K5041" t="s">
        <v>101</v>
      </c>
      <c r="L5041">
        <v>15101625</v>
      </c>
      <c r="M5041" t="s">
        <v>2626</v>
      </c>
    </row>
    <row r="5042" spans="1:13">
      <c r="A5042">
        <v>7139</v>
      </c>
      <c r="B5042" t="s">
        <v>10</v>
      </c>
      <c r="C5042" s="16" t="s">
        <v>10449</v>
      </c>
      <c r="D5042">
        <f t="shared" si="0"/>
        <v>30</v>
      </c>
      <c r="E5042" t="str">
        <f t="shared" si="1"/>
        <v>$11,096,800</v>
      </c>
      <c r="F5042" t="str">
        <f t="shared" si="2"/>
        <v/>
      </c>
      <c r="G5042" t="str">
        <f t="shared" si="3"/>
        <v>$11,096,800</v>
      </c>
      <c r="H5042" t="s">
        <v>10450</v>
      </c>
      <c r="J5042" t="s">
        <v>92</v>
      </c>
      <c r="K5042" t="s">
        <v>101</v>
      </c>
      <c r="L5042">
        <v>11096800</v>
      </c>
      <c r="M5042" t="s">
        <v>3287</v>
      </c>
    </row>
    <row r="5043" spans="1:13">
      <c r="A5043">
        <v>7140</v>
      </c>
      <c r="B5043" t="s">
        <v>10</v>
      </c>
      <c r="C5043" s="16" t="s">
        <v>10451</v>
      </c>
      <c r="D5043">
        <f t="shared" si="0"/>
        <v>30</v>
      </c>
      <c r="E5043" t="str">
        <f t="shared" si="1"/>
        <v>$7,438,000</v>
      </c>
      <c r="F5043" t="str">
        <f t="shared" si="2"/>
        <v/>
      </c>
      <c r="G5043" t="str">
        <f t="shared" si="3"/>
        <v>$7,438,000</v>
      </c>
      <c r="H5043" t="s">
        <v>10452</v>
      </c>
      <c r="J5043" t="s">
        <v>92</v>
      </c>
      <c r="K5043" t="s">
        <v>101</v>
      </c>
      <c r="L5043">
        <v>7438000</v>
      </c>
      <c r="M5043" t="s">
        <v>1367</v>
      </c>
    </row>
    <row r="5044" spans="1:13">
      <c r="A5044">
        <v>7141</v>
      </c>
      <c r="B5044" t="s">
        <v>10</v>
      </c>
      <c r="C5044" s="16" t="s">
        <v>10453</v>
      </c>
      <c r="D5044">
        <f t="shared" si="0"/>
        <v>30</v>
      </c>
      <c r="E5044" t="str">
        <f t="shared" si="1"/>
        <v>$5,883,600</v>
      </c>
      <c r="F5044" t="str">
        <f t="shared" si="2"/>
        <v/>
      </c>
      <c r="G5044" t="str">
        <f t="shared" si="3"/>
        <v>$5,883,600</v>
      </c>
      <c r="H5044" t="s">
        <v>9131</v>
      </c>
      <c r="J5044" t="s">
        <v>92</v>
      </c>
      <c r="K5044" t="s">
        <v>101</v>
      </c>
      <c r="L5044">
        <v>5883600</v>
      </c>
      <c r="M5044" t="s">
        <v>5062</v>
      </c>
    </row>
    <row r="5045" spans="1:13">
      <c r="A5045">
        <v>7142</v>
      </c>
      <c r="B5045" t="s">
        <v>10</v>
      </c>
      <c r="C5045" s="16" t="s">
        <v>10454</v>
      </c>
      <c r="D5045">
        <f t="shared" si="0"/>
        <v>30</v>
      </c>
      <c r="E5045" t="str">
        <f t="shared" si="1"/>
        <v>$5,400,000</v>
      </c>
      <c r="F5045" t="str">
        <f t="shared" si="2"/>
        <v/>
      </c>
      <c r="G5045" t="str">
        <f t="shared" si="3"/>
        <v>$5,400,000</v>
      </c>
      <c r="H5045" t="s">
        <v>3905</v>
      </c>
      <c r="J5045" t="s">
        <v>92</v>
      </c>
      <c r="K5045" t="s">
        <v>101</v>
      </c>
      <c r="L5045">
        <v>5400000</v>
      </c>
      <c r="M5045" t="s">
        <v>4587</v>
      </c>
    </row>
    <row r="5046" spans="1:13">
      <c r="A5046">
        <v>7143</v>
      </c>
      <c r="B5046" t="s">
        <v>10</v>
      </c>
      <c r="C5046" s="16" t="s">
        <v>10455</v>
      </c>
      <c r="D5046">
        <f t="shared" si="0"/>
        <v>30</v>
      </c>
      <c r="E5046" t="str">
        <f t="shared" si="1"/>
        <v>$4,500,000</v>
      </c>
      <c r="F5046" t="str">
        <f t="shared" si="2"/>
        <v/>
      </c>
      <c r="G5046" t="str">
        <f t="shared" si="3"/>
        <v>$4,500,000</v>
      </c>
      <c r="H5046" t="s">
        <v>323</v>
      </c>
      <c r="J5046" t="s">
        <v>92</v>
      </c>
      <c r="K5046" t="s">
        <v>101</v>
      </c>
      <c r="L5046">
        <v>4500000</v>
      </c>
      <c r="M5046" t="s">
        <v>1749</v>
      </c>
    </row>
    <row r="5047" spans="1:13">
      <c r="A5047">
        <v>7144</v>
      </c>
      <c r="B5047" t="s">
        <v>10</v>
      </c>
      <c r="C5047" s="16" t="s">
        <v>10456</v>
      </c>
      <c r="D5047">
        <f t="shared" si="0"/>
        <v>30</v>
      </c>
      <c r="E5047" t="str">
        <f t="shared" si="1"/>
        <v>$3,650,000</v>
      </c>
      <c r="F5047" t="str">
        <f t="shared" si="2"/>
        <v/>
      </c>
      <c r="G5047" t="str">
        <f t="shared" si="3"/>
        <v>$3,650,000</v>
      </c>
      <c r="H5047" t="s">
        <v>7499</v>
      </c>
      <c r="J5047" t="s">
        <v>92</v>
      </c>
      <c r="K5047" t="s">
        <v>101</v>
      </c>
      <c r="L5047">
        <v>3650000</v>
      </c>
      <c r="M5047" t="s">
        <v>4884</v>
      </c>
    </row>
    <row r="5048" spans="1:13">
      <c r="A5048">
        <v>7145</v>
      </c>
      <c r="B5048" t="s">
        <v>10</v>
      </c>
      <c r="C5048" s="16" t="s">
        <v>10457</v>
      </c>
      <c r="D5048">
        <f t="shared" si="0"/>
        <v>30</v>
      </c>
      <c r="E5048" t="str">
        <f t="shared" si="1"/>
        <v>$2,564,127</v>
      </c>
      <c r="F5048" t="str">
        <f t="shared" si="2"/>
        <v/>
      </c>
      <c r="G5048" t="str">
        <f t="shared" si="3"/>
        <v>$2,564,127</v>
      </c>
      <c r="H5048" t="s">
        <v>10458</v>
      </c>
      <c r="J5048" t="s">
        <v>92</v>
      </c>
      <c r="K5048" t="s">
        <v>101</v>
      </c>
      <c r="L5048">
        <v>2564127</v>
      </c>
      <c r="M5048" t="s">
        <v>5242</v>
      </c>
    </row>
    <row r="5049" spans="1:13">
      <c r="A5049">
        <v>7146</v>
      </c>
      <c r="B5049" t="s">
        <v>10</v>
      </c>
      <c r="C5049" s="16" t="s">
        <v>10459</v>
      </c>
      <c r="D5049">
        <f t="shared" si="0"/>
        <v>30</v>
      </c>
      <c r="E5049" t="str">
        <f t="shared" si="1"/>
        <v>$1,803,600</v>
      </c>
      <c r="F5049" t="str">
        <f t="shared" si="2"/>
        <v/>
      </c>
      <c r="G5049" t="str">
        <f t="shared" si="3"/>
        <v>$1,803,600</v>
      </c>
      <c r="H5049" t="s">
        <v>9773</v>
      </c>
      <c r="J5049" t="s">
        <v>92</v>
      </c>
      <c r="K5049" t="s">
        <v>101</v>
      </c>
      <c r="L5049">
        <v>1803600</v>
      </c>
      <c r="M5049" t="s">
        <v>5655</v>
      </c>
    </row>
    <row r="5050" spans="1:13">
      <c r="A5050">
        <v>7147</v>
      </c>
      <c r="B5050" t="s">
        <v>10</v>
      </c>
      <c r="C5050" s="16" t="s">
        <v>10460</v>
      </c>
      <c r="D5050">
        <f t="shared" si="0"/>
        <v>30</v>
      </c>
      <c r="E5050" t="str">
        <f t="shared" si="1"/>
        <v>$998,967 [minimum]</v>
      </c>
      <c r="F5050">
        <f t="shared" si="2"/>
        <v>9</v>
      </c>
      <c r="G5050" t="str">
        <f t="shared" si="3"/>
        <v>$998,967</v>
      </c>
      <c r="H5050" t="s">
        <v>9948</v>
      </c>
      <c r="J5050" t="s">
        <v>92</v>
      </c>
      <c r="K5050" t="s">
        <v>101</v>
      </c>
      <c r="L5050">
        <v>998967</v>
      </c>
      <c r="M5050" t="s">
        <v>4732</v>
      </c>
    </row>
    <row r="5051" spans="1:13">
      <c r="A5051">
        <v>7148</v>
      </c>
      <c r="B5051" t="s">
        <v>10</v>
      </c>
      <c r="C5051" s="16" t="s">
        <v>10461</v>
      </c>
      <c r="D5051">
        <f t="shared" si="0"/>
        <v>30</v>
      </c>
      <c r="E5051" t="str">
        <f t="shared" si="1"/>
        <v>$932,015 [minimum]</v>
      </c>
      <c r="F5051">
        <f t="shared" si="2"/>
        <v>9</v>
      </c>
      <c r="G5051" t="str">
        <f t="shared" si="3"/>
        <v>$932,015</v>
      </c>
      <c r="H5051" t="s">
        <v>10057</v>
      </c>
      <c r="J5051" t="s">
        <v>92</v>
      </c>
      <c r="K5051" t="s">
        <v>101</v>
      </c>
      <c r="L5051">
        <v>932015</v>
      </c>
      <c r="M5051" t="s">
        <v>3618</v>
      </c>
    </row>
    <row r="5052" spans="1:13">
      <c r="A5052">
        <v>7149</v>
      </c>
      <c r="B5052" t="s">
        <v>10</v>
      </c>
      <c r="C5052" s="16" t="s">
        <v>10462</v>
      </c>
      <c r="D5052">
        <f t="shared" si="0"/>
        <v>30</v>
      </c>
      <c r="E5052" t="str">
        <f t="shared" si="1"/>
        <v>$744,551</v>
      </c>
      <c r="F5052" t="str">
        <f t="shared" si="2"/>
        <v/>
      </c>
      <c r="G5052" t="str">
        <f t="shared" si="3"/>
        <v>$744,551</v>
      </c>
      <c r="H5052" t="s">
        <v>9977</v>
      </c>
      <c r="J5052" t="s">
        <v>92</v>
      </c>
      <c r="K5052" t="s">
        <v>101</v>
      </c>
      <c r="L5052">
        <v>744551</v>
      </c>
      <c r="M5052" t="s">
        <v>8029</v>
      </c>
    </row>
    <row r="5053" spans="1:13">
      <c r="A5053">
        <v>7150</v>
      </c>
      <c r="B5053" t="s">
        <v>10</v>
      </c>
      <c r="C5053" s="16" t="s">
        <v>10463</v>
      </c>
      <c r="D5053">
        <f t="shared" si="0"/>
        <v>30</v>
      </c>
      <c r="E5053" t="str">
        <f t="shared" si="1"/>
        <v>$771,331 [minimum, released 2/28]</v>
      </c>
      <c r="F5053">
        <f t="shared" si="2"/>
        <v>9</v>
      </c>
      <c r="G5053" t="str">
        <f t="shared" si="3"/>
        <v>$771,331</v>
      </c>
      <c r="H5053" t="s">
        <v>9867</v>
      </c>
      <c r="J5053" t="s">
        <v>92</v>
      </c>
      <c r="K5053" t="s">
        <v>101</v>
      </c>
      <c r="L5053">
        <v>771331</v>
      </c>
      <c r="M5053" t="s">
        <v>5223</v>
      </c>
    </row>
    <row r="5054" spans="1:13">
      <c r="A5054">
        <v>7151</v>
      </c>
      <c r="B5054" t="s">
        <v>10</v>
      </c>
      <c r="C5054" s="16" t="s">
        <v>10464</v>
      </c>
      <c r="D5054">
        <f t="shared" si="0"/>
        <v>30</v>
      </c>
      <c r="E5054" t="str">
        <f t="shared" si="1"/>
        <v>$664,209 [minimum]</v>
      </c>
      <c r="F5054">
        <f t="shared" si="2"/>
        <v>9</v>
      </c>
      <c r="G5054" t="str">
        <f t="shared" si="3"/>
        <v>$664,209</v>
      </c>
      <c r="H5054" t="s">
        <v>9683</v>
      </c>
      <c r="J5054" t="s">
        <v>92</v>
      </c>
      <c r="K5054" t="s">
        <v>101</v>
      </c>
      <c r="L5054">
        <v>664209</v>
      </c>
      <c r="M5054" t="s">
        <v>2579</v>
      </c>
    </row>
    <row r="5055" spans="1:13">
      <c r="A5055">
        <v>7152</v>
      </c>
      <c r="B5055" t="s">
        <v>10</v>
      </c>
      <c r="C5055" s="16" t="s">
        <v>10465</v>
      </c>
      <c r="D5055">
        <f t="shared" si="0"/>
        <v>30</v>
      </c>
      <c r="E5055" t="str">
        <f t="shared" si="1"/>
        <v>$664,209 [minimum]</v>
      </c>
      <c r="F5055">
        <f t="shared" si="2"/>
        <v>9</v>
      </c>
      <c r="G5055" t="str">
        <f t="shared" si="3"/>
        <v>$664,209</v>
      </c>
      <c r="H5055" t="s">
        <v>9683</v>
      </c>
      <c r="J5055" t="s">
        <v>92</v>
      </c>
      <c r="K5055" t="s">
        <v>101</v>
      </c>
      <c r="L5055">
        <v>664209</v>
      </c>
      <c r="M5055" t="s">
        <v>4982</v>
      </c>
    </row>
    <row r="5056" spans="1:13">
      <c r="A5056">
        <v>7153</v>
      </c>
      <c r="B5056" t="s">
        <v>10</v>
      </c>
      <c r="C5056" s="16" t="s">
        <v>10466</v>
      </c>
      <c r="D5056">
        <f t="shared" si="0"/>
        <v>30</v>
      </c>
      <c r="E5056" t="str">
        <f t="shared" si="1"/>
        <v>$384,776 [released 10/13/06]</v>
      </c>
      <c r="F5056">
        <f t="shared" si="2"/>
        <v>9</v>
      </c>
      <c r="G5056" t="str">
        <f t="shared" si="3"/>
        <v>$384,776</v>
      </c>
      <c r="H5056" t="s">
        <v>10467</v>
      </c>
      <c r="J5056" t="s">
        <v>92</v>
      </c>
      <c r="K5056" t="s">
        <v>101</v>
      </c>
      <c r="L5056">
        <v>384776</v>
      </c>
      <c r="M5056" t="s">
        <v>5777</v>
      </c>
    </row>
    <row r="5057" spans="1:13">
      <c r="A5057">
        <v>7154</v>
      </c>
      <c r="B5057" t="s">
        <v>10</v>
      </c>
      <c r="C5057" s="16" t="s">
        <v>10468</v>
      </c>
      <c r="D5057">
        <f t="shared" si="0"/>
        <v>30</v>
      </c>
      <c r="E5057" t="str">
        <f t="shared" si="1"/>
        <v>$135,895 [signed 2/28]</v>
      </c>
      <c r="F5057">
        <f t="shared" si="2"/>
        <v>9</v>
      </c>
      <c r="G5057" t="str">
        <f t="shared" si="3"/>
        <v>$135,895</v>
      </c>
      <c r="H5057" t="s">
        <v>10469</v>
      </c>
      <c r="J5057" t="s">
        <v>92</v>
      </c>
      <c r="K5057" t="s">
        <v>101</v>
      </c>
      <c r="L5057">
        <v>135895</v>
      </c>
      <c r="M5057" t="s">
        <v>5669</v>
      </c>
    </row>
    <row r="5058" spans="1:13">
      <c r="A5058">
        <v>7323</v>
      </c>
      <c r="B5058" t="s">
        <v>11</v>
      </c>
      <c r="C5058" s="16" t="s">
        <v>10470</v>
      </c>
      <c r="D5058">
        <f t="shared" si="0"/>
        <v>29</v>
      </c>
      <c r="E5058" t="str">
        <f t="shared" si="1"/>
        <v>$12,000,000</v>
      </c>
      <c r="F5058" t="str">
        <f t="shared" si="2"/>
        <v/>
      </c>
      <c r="G5058" t="str">
        <f t="shared" si="3"/>
        <v>$12,000,000</v>
      </c>
      <c r="H5058" t="s">
        <v>104</v>
      </c>
      <c r="J5058" t="s">
        <v>28</v>
      </c>
      <c r="K5058" t="s">
        <v>101</v>
      </c>
      <c r="L5058">
        <v>12000000</v>
      </c>
      <c r="M5058" t="s">
        <v>206</v>
      </c>
    </row>
    <row r="5059" spans="1:13">
      <c r="A5059">
        <v>7324</v>
      </c>
      <c r="B5059" t="s">
        <v>11</v>
      </c>
      <c r="C5059" s="16" t="s">
        <v>10471</v>
      </c>
      <c r="D5059">
        <f t="shared" si="0"/>
        <v>29</v>
      </c>
      <c r="E5059" t="str">
        <f t="shared" si="1"/>
        <v>$6,957,500</v>
      </c>
      <c r="F5059" t="str">
        <f t="shared" si="2"/>
        <v/>
      </c>
      <c r="G5059" t="str">
        <f t="shared" si="3"/>
        <v>$6,957,500</v>
      </c>
      <c r="H5059" t="s">
        <v>10472</v>
      </c>
      <c r="J5059" t="s">
        <v>28</v>
      </c>
      <c r="K5059" t="s">
        <v>101</v>
      </c>
      <c r="L5059">
        <v>6957500</v>
      </c>
      <c r="M5059" t="s">
        <v>2282</v>
      </c>
    </row>
    <row r="5060" spans="1:13">
      <c r="A5060">
        <v>7325</v>
      </c>
      <c r="B5060" t="s">
        <v>11</v>
      </c>
      <c r="C5060" s="16" t="s">
        <v>10473</v>
      </c>
      <c r="D5060">
        <f t="shared" si="0"/>
        <v>29</v>
      </c>
      <c r="E5060" t="str">
        <f t="shared" si="1"/>
        <v>$4,000,000</v>
      </c>
      <c r="F5060" t="str">
        <f t="shared" si="2"/>
        <v/>
      </c>
      <c r="G5060" t="str">
        <f t="shared" si="3"/>
        <v>$4,000,000</v>
      </c>
      <c r="H5060" t="s">
        <v>116</v>
      </c>
      <c r="J5060" t="s">
        <v>28</v>
      </c>
      <c r="K5060" t="s">
        <v>101</v>
      </c>
      <c r="L5060">
        <v>4000000</v>
      </c>
      <c r="M5060" t="s">
        <v>397</v>
      </c>
    </row>
    <row r="5061" spans="1:13">
      <c r="A5061">
        <v>7326</v>
      </c>
      <c r="B5061" t="s">
        <v>11</v>
      </c>
      <c r="C5061" s="16" t="s">
        <v>10474</v>
      </c>
      <c r="D5061">
        <f t="shared" si="0"/>
        <v>29</v>
      </c>
      <c r="E5061" t="str">
        <f t="shared" si="1"/>
        <v>$3,883,560</v>
      </c>
      <c r="F5061" t="str">
        <f t="shared" si="2"/>
        <v/>
      </c>
      <c r="G5061" t="str">
        <f t="shared" si="3"/>
        <v>$3,883,560</v>
      </c>
      <c r="H5061" t="s">
        <v>10475</v>
      </c>
      <c r="J5061" t="s">
        <v>28</v>
      </c>
      <c r="K5061" t="s">
        <v>101</v>
      </c>
      <c r="L5061">
        <v>3883560</v>
      </c>
      <c r="M5061" t="s">
        <v>269</v>
      </c>
    </row>
    <row r="5062" spans="1:13">
      <c r="A5062">
        <v>7327</v>
      </c>
      <c r="B5062" t="s">
        <v>11</v>
      </c>
      <c r="C5062" s="16" t="s">
        <v>10476</v>
      </c>
      <c r="D5062">
        <f t="shared" si="0"/>
        <v>29</v>
      </c>
      <c r="E5062" t="str">
        <f t="shared" si="1"/>
        <v>$3,500,000</v>
      </c>
      <c r="F5062" t="str">
        <f t="shared" si="2"/>
        <v/>
      </c>
      <c r="G5062" t="str">
        <f t="shared" si="3"/>
        <v>$3,500,000</v>
      </c>
      <c r="H5062" t="s">
        <v>2383</v>
      </c>
      <c r="J5062" t="s">
        <v>28</v>
      </c>
      <c r="K5062" t="s">
        <v>101</v>
      </c>
      <c r="L5062">
        <v>3500000</v>
      </c>
      <c r="M5062" t="s">
        <v>6137</v>
      </c>
    </row>
    <row r="5063" spans="1:13">
      <c r="A5063">
        <v>7328</v>
      </c>
      <c r="B5063" t="s">
        <v>11</v>
      </c>
      <c r="C5063" s="16" t="s">
        <v>10477</v>
      </c>
      <c r="D5063">
        <f t="shared" si="0"/>
        <v>29</v>
      </c>
      <c r="E5063" t="str">
        <f t="shared" si="1"/>
        <v>$3,375,000</v>
      </c>
      <c r="F5063" t="str">
        <f t="shared" si="2"/>
        <v/>
      </c>
      <c r="G5063" t="str">
        <f t="shared" si="3"/>
        <v>$3,375,000</v>
      </c>
      <c r="H5063" t="s">
        <v>10478</v>
      </c>
      <c r="J5063" t="s">
        <v>28</v>
      </c>
      <c r="K5063" t="s">
        <v>101</v>
      </c>
      <c r="L5063">
        <v>3375000</v>
      </c>
      <c r="M5063" t="s">
        <v>6096</v>
      </c>
    </row>
    <row r="5064" spans="1:13">
      <c r="A5064">
        <v>7329</v>
      </c>
      <c r="B5064" t="s">
        <v>11</v>
      </c>
      <c r="C5064" s="16" t="s">
        <v>10479</v>
      </c>
      <c r="D5064">
        <f t="shared" si="0"/>
        <v>29</v>
      </c>
      <c r="E5064" t="str">
        <f t="shared" si="1"/>
        <v>$2,677,200</v>
      </c>
      <c r="F5064" t="str">
        <f t="shared" si="2"/>
        <v/>
      </c>
      <c r="G5064" t="str">
        <f t="shared" si="3"/>
        <v>$2,677,200</v>
      </c>
      <c r="H5064" t="s">
        <v>10480</v>
      </c>
      <c r="J5064" t="s">
        <v>28</v>
      </c>
      <c r="K5064" t="s">
        <v>101</v>
      </c>
      <c r="L5064">
        <v>2677200</v>
      </c>
      <c r="M5064" t="s">
        <v>2376</v>
      </c>
    </row>
    <row r="5065" spans="1:13">
      <c r="A5065">
        <v>7330</v>
      </c>
      <c r="B5065" t="s">
        <v>11</v>
      </c>
      <c r="C5065" s="16" t="s">
        <v>10481</v>
      </c>
      <c r="D5065">
        <f t="shared" si="0"/>
        <v>29</v>
      </c>
      <c r="E5065" t="str">
        <f t="shared" si="1"/>
        <v>$1,650,000 [died 10/15/05, still counts]</v>
      </c>
      <c r="F5065">
        <f t="shared" si="2"/>
        <v>11</v>
      </c>
      <c r="G5065" t="str">
        <f t="shared" si="3"/>
        <v>$1,650,000</v>
      </c>
      <c r="H5065" t="s">
        <v>10482</v>
      </c>
      <c r="J5065" t="s">
        <v>28</v>
      </c>
      <c r="K5065" t="s">
        <v>101</v>
      </c>
      <c r="L5065">
        <v>1650000</v>
      </c>
      <c r="M5065" t="s">
        <v>5244</v>
      </c>
    </row>
    <row r="5066" spans="1:13">
      <c r="A5066">
        <v>7331</v>
      </c>
      <c r="B5066" t="s">
        <v>11</v>
      </c>
      <c r="C5066" s="16" t="s">
        <v>10483</v>
      </c>
      <c r="D5066">
        <f t="shared" si="0"/>
        <v>29</v>
      </c>
      <c r="E5066" t="str">
        <f t="shared" si="1"/>
        <v>$1,365,360</v>
      </c>
      <c r="F5066" t="str">
        <f t="shared" si="2"/>
        <v/>
      </c>
      <c r="G5066" t="str">
        <f t="shared" si="3"/>
        <v>$1,365,360</v>
      </c>
      <c r="H5066" t="s">
        <v>10484</v>
      </c>
      <c r="J5066" t="s">
        <v>28</v>
      </c>
      <c r="K5066" t="s">
        <v>101</v>
      </c>
      <c r="L5066">
        <v>1365360</v>
      </c>
      <c r="M5066" t="s">
        <v>502</v>
      </c>
    </row>
    <row r="5067" spans="1:13">
      <c r="A5067">
        <v>7332</v>
      </c>
      <c r="B5067" t="s">
        <v>11</v>
      </c>
      <c r="C5067" s="16" t="s">
        <v>10485</v>
      </c>
      <c r="D5067">
        <f t="shared" si="0"/>
        <v>29</v>
      </c>
      <c r="E5067" t="str">
        <f t="shared" si="1"/>
        <v>$1,000,000</v>
      </c>
      <c r="F5067" t="str">
        <f t="shared" si="2"/>
        <v/>
      </c>
      <c r="G5067" t="str">
        <f t="shared" si="3"/>
        <v>$1,000,000</v>
      </c>
      <c r="H5067" t="s">
        <v>137</v>
      </c>
      <c r="J5067" t="s">
        <v>28</v>
      </c>
      <c r="K5067" t="s">
        <v>101</v>
      </c>
      <c r="L5067">
        <v>1000000</v>
      </c>
      <c r="M5067" t="s">
        <v>5336</v>
      </c>
    </row>
    <row r="5068" spans="1:13">
      <c r="A5068">
        <v>7333</v>
      </c>
      <c r="B5068" t="s">
        <v>11</v>
      </c>
      <c r="C5068" s="16" t="s">
        <v>10486</v>
      </c>
      <c r="D5068">
        <f t="shared" si="0"/>
        <v>29</v>
      </c>
      <c r="E5068" t="str">
        <f t="shared" si="1"/>
        <v>$675,000</v>
      </c>
      <c r="F5068" t="str">
        <f t="shared" si="2"/>
        <v/>
      </c>
      <c r="G5068" t="str">
        <f t="shared" si="3"/>
        <v>$675,000</v>
      </c>
      <c r="H5068" t="s">
        <v>9687</v>
      </c>
      <c r="J5068" t="s">
        <v>28</v>
      </c>
      <c r="K5068" t="s">
        <v>101</v>
      </c>
      <c r="L5068">
        <v>675000</v>
      </c>
      <c r="M5068" t="s">
        <v>5918</v>
      </c>
    </row>
    <row r="5069" spans="1:13">
      <c r="A5069">
        <v>7334</v>
      </c>
      <c r="B5069" t="s">
        <v>11</v>
      </c>
      <c r="C5069" s="16" t="s">
        <v>10487</v>
      </c>
      <c r="D5069">
        <f t="shared" si="0"/>
        <v>29</v>
      </c>
      <c r="E5069" t="str">
        <f t="shared" si="1"/>
        <v>$641,748 [minimum]</v>
      </c>
      <c r="F5069">
        <f t="shared" si="2"/>
        <v>9</v>
      </c>
      <c r="G5069" t="str">
        <f t="shared" si="3"/>
        <v>$641,748</v>
      </c>
      <c r="H5069" t="s">
        <v>10488</v>
      </c>
      <c r="J5069" t="s">
        <v>28</v>
      </c>
      <c r="K5069" t="s">
        <v>101</v>
      </c>
      <c r="L5069">
        <v>641748</v>
      </c>
      <c r="M5069" t="s">
        <v>3278</v>
      </c>
    </row>
    <row r="5070" spans="1:13">
      <c r="A5070">
        <v>7335</v>
      </c>
      <c r="B5070" t="s">
        <v>11</v>
      </c>
      <c r="C5070" s="16" t="s">
        <v>10489</v>
      </c>
      <c r="D5070">
        <f t="shared" si="0"/>
        <v>29</v>
      </c>
      <c r="E5070" t="str">
        <f t="shared" si="1"/>
        <v>$641,748 [minimum]</v>
      </c>
      <c r="F5070">
        <f t="shared" si="2"/>
        <v>9</v>
      </c>
      <c r="G5070" t="str">
        <f t="shared" si="3"/>
        <v>$641,748</v>
      </c>
      <c r="H5070" t="s">
        <v>10488</v>
      </c>
      <c r="J5070" t="s">
        <v>28</v>
      </c>
      <c r="K5070" t="s">
        <v>101</v>
      </c>
      <c r="L5070">
        <v>641748</v>
      </c>
      <c r="M5070" t="s">
        <v>4986</v>
      </c>
    </row>
    <row r="5071" spans="1:13">
      <c r="A5071">
        <v>7336</v>
      </c>
      <c r="B5071" t="s">
        <v>11</v>
      </c>
      <c r="C5071" s="16" t="s">
        <v>10490</v>
      </c>
      <c r="D5071">
        <f t="shared" si="0"/>
        <v>29</v>
      </c>
      <c r="E5071" t="str">
        <f t="shared" si="1"/>
        <v>$398,762 [minimum]</v>
      </c>
      <c r="F5071">
        <f t="shared" si="2"/>
        <v>9</v>
      </c>
      <c r="G5071" t="str">
        <f t="shared" si="3"/>
        <v>$398,762</v>
      </c>
      <c r="H5071" t="s">
        <v>10491</v>
      </c>
      <c r="J5071" t="s">
        <v>28</v>
      </c>
      <c r="K5071" t="s">
        <v>101</v>
      </c>
      <c r="L5071">
        <v>398762</v>
      </c>
      <c r="M5071" t="s">
        <v>5061</v>
      </c>
    </row>
    <row r="5072" spans="1:13">
      <c r="A5072">
        <v>7337</v>
      </c>
      <c r="B5072" t="s">
        <v>11</v>
      </c>
      <c r="C5072" s="16" t="s">
        <v>10492</v>
      </c>
      <c r="D5072">
        <f t="shared" si="0"/>
        <v>29</v>
      </c>
      <c r="E5072" t="str">
        <f t="shared" si="1"/>
        <v>$178,675 [signed 11/25, released 1/5]</v>
      </c>
      <c r="F5072">
        <f t="shared" si="2"/>
        <v>9</v>
      </c>
      <c r="G5072" t="str">
        <f t="shared" si="3"/>
        <v>$178,675</v>
      </c>
      <c r="H5072" t="s">
        <v>10493</v>
      </c>
      <c r="J5072" t="s">
        <v>28</v>
      </c>
      <c r="K5072" t="s">
        <v>101</v>
      </c>
      <c r="L5072">
        <v>178675</v>
      </c>
      <c r="M5072" t="s">
        <v>5345</v>
      </c>
    </row>
    <row r="5073" spans="1:13">
      <c r="A5073">
        <v>7339</v>
      </c>
      <c r="B5073" t="s">
        <v>11</v>
      </c>
      <c r="C5073" s="16" t="s">
        <v>10494</v>
      </c>
      <c r="D5073">
        <f t="shared" si="0"/>
        <v>29</v>
      </c>
      <c r="E5073" t="str">
        <f t="shared" si="1"/>
        <v>$13,843,156</v>
      </c>
      <c r="F5073" t="str">
        <f t="shared" si="2"/>
        <v/>
      </c>
      <c r="G5073" t="str">
        <f t="shared" si="3"/>
        <v>$13,843,156</v>
      </c>
      <c r="H5073" t="s">
        <v>10495</v>
      </c>
      <c r="J5073" t="s">
        <v>32</v>
      </c>
      <c r="K5073" t="s">
        <v>101</v>
      </c>
      <c r="L5073">
        <v>13843156</v>
      </c>
      <c r="M5073" t="s">
        <v>716</v>
      </c>
    </row>
    <row r="5074" spans="1:13">
      <c r="A5074">
        <v>7340</v>
      </c>
      <c r="B5074" t="s">
        <v>11</v>
      </c>
      <c r="C5074" s="16" t="s">
        <v>10496</v>
      </c>
      <c r="D5074">
        <f t="shared" si="0"/>
        <v>29</v>
      </c>
      <c r="E5074" t="str">
        <f t="shared" si="1"/>
        <v>$10,623,288</v>
      </c>
      <c r="F5074" t="str">
        <f t="shared" si="2"/>
        <v/>
      </c>
      <c r="G5074" t="str">
        <f t="shared" si="3"/>
        <v>$10,623,288</v>
      </c>
      <c r="H5074" t="s">
        <v>10497</v>
      </c>
      <c r="J5074" t="s">
        <v>32</v>
      </c>
      <c r="K5074" t="s">
        <v>101</v>
      </c>
      <c r="L5074">
        <v>10623288</v>
      </c>
      <c r="M5074" t="s">
        <v>5798</v>
      </c>
    </row>
    <row r="5075" spans="1:13">
      <c r="A5075">
        <v>7341</v>
      </c>
      <c r="B5075" t="s">
        <v>11</v>
      </c>
      <c r="C5075" s="16" t="s">
        <v>10498</v>
      </c>
      <c r="D5075">
        <f t="shared" si="0"/>
        <v>29</v>
      </c>
      <c r="E5075" t="str">
        <f t="shared" si="1"/>
        <v>$5,909,800</v>
      </c>
      <c r="F5075" t="str">
        <f t="shared" si="2"/>
        <v/>
      </c>
      <c r="G5075" t="str">
        <f t="shared" si="3"/>
        <v>$5,909,800</v>
      </c>
      <c r="H5075" t="s">
        <v>10499</v>
      </c>
      <c r="J5075" t="s">
        <v>32</v>
      </c>
      <c r="K5075" t="s">
        <v>101</v>
      </c>
      <c r="L5075">
        <v>5909800</v>
      </c>
      <c r="M5075" t="s">
        <v>5855</v>
      </c>
    </row>
    <row r="5076" spans="1:13">
      <c r="A5076">
        <v>7342</v>
      </c>
      <c r="B5076" t="s">
        <v>11</v>
      </c>
      <c r="C5076" s="16" t="s">
        <v>10500</v>
      </c>
      <c r="D5076">
        <f t="shared" si="0"/>
        <v>29</v>
      </c>
      <c r="E5076" t="str">
        <f t="shared" si="1"/>
        <v>$5,515,875</v>
      </c>
      <c r="F5076" t="str">
        <f t="shared" si="2"/>
        <v/>
      </c>
      <c r="G5076" t="str">
        <f t="shared" si="3"/>
        <v>$5,515,875</v>
      </c>
      <c r="H5076" t="s">
        <v>10501</v>
      </c>
      <c r="J5076" t="s">
        <v>32</v>
      </c>
      <c r="K5076" t="s">
        <v>101</v>
      </c>
      <c r="L5076">
        <v>5515875</v>
      </c>
      <c r="M5076" t="s">
        <v>5582</v>
      </c>
    </row>
    <row r="5077" spans="1:13">
      <c r="A5077">
        <v>7343</v>
      </c>
      <c r="B5077" t="s">
        <v>11</v>
      </c>
      <c r="C5077" s="16" t="s">
        <v>10502</v>
      </c>
      <c r="D5077">
        <f t="shared" si="0"/>
        <v>29</v>
      </c>
      <c r="E5077" t="str">
        <f t="shared" si="1"/>
        <v>$5,333,333 [released 2/13/04]</v>
      </c>
      <c r="F5077">
        <f t="shared" si="2"/>
        <v>11</v>
      </c>
      <c r="G5077" t="str">
        <f t="shared" si="3"/>
        <v>$5,333,333</v>
      </c>
      <c r="H5077" t="s">
        <v>10503</v>
      </c>
      <c r="J5077" t="s">
        <v>32</v>
      </c>
      <c r="K5077" t="s">
        <v>101</v>
      </c>
      <c r="L5077">
        <v>5333333</v>
      </c>
      <c r="M5077" t="s">
        <v>6148</v>
      </c>
    </row>
    <row r="5078" spans="1:13">
      <c r="A5078">
        <v>7344</v>
      </c>
      <c r="B5078" t="s">
        <v>11</v>
      </c>
      <c r="C5078" s="16" t="s">
        <v>10504</v>
      </c>
      <c r="D5078">
        <f t="shared" si="0"/>
        <v>29</v>
      </c>
      <c r="E5078" t="str">
        <f t="shared" si="1"/>
        <v>$2,586,207</v>
      </c>
      <c r="F5078" t="str">
        <f t="shared" si="2"/>
        <v/>
      </c>
      <c r="G5078" t="str">
        <f t="shared" si="3"/>
        <v>$2,586,207</v>
      </c>
      <c r="H5078" t="s">
        <v>10505</v>
      </c>
      <c r="J5078" t="s">
        <v>32</v>
      </c>
      <c r="K5078" t="s">
        <v>101</v>
      </c>
      <c r="L5078">
        <v>2586207</v>
      </c>
      <c r="M5078" t="s">
        <v>4707</v>
      </c>
    </row>
    <row r="5079" spans="1:13">
      <c r="A5079">
        <v>7345</v>
      </c>
      <c r="B5079" t="s">
        <v>11</v>
      </c>
      <c r="C5079" s="16" t="s">
        <v>10506</v>
      </c>
      <c r="D5079">
        <f t="shared" si="0"/>
        <v>29</v>
      </c>
      <c r="E5079" t="str">
        <f t="shared" si="1"/>
        <v>$2,250,000</v>
      </c>
      <c r="F5079" t="str">
        <f t="shared" si="2"/>
        <v/>
      </c>
      <c r="G5079" t="str">
        <f t="shared" si="3"/>
        <v>$2,250,000</v>
      </c>
      <c r="H5079" t="s">
        <v>329</v>
      </c>
      <c r="J5079" t="s">
        <v>32</v>
      </c>
      <c r="K5079" t="s">
        <v>101</v>
      </c>
      <c r="L5079">
        <v>2250000</v>
      </c>
      <c r="M5079" t="s">
        <v>4859</v>
      </c>
    </row>
    <row r="5080" spans="1:13">
      <c r="A5080">
        <v>7346</v>
      </c>
      <c r="B5080" t="s">
        <v>11</v>
      </c>
      <c r="C5080" s="16" t="s">
        <v>10507</v>
      </c>
      <c r="D5080">
        <f t="shared" si="0"/>
        <v>29</v>
      </c>
      <c r="E5080" t="str">
        <f t="shared" si="1"/>
        <v>$1,969,993 [released 10/12]</v>
      </c>
      <c r="F5080">
        <f t="shared" si="2"/>
        <v>11</v>
      </c>
      <c r="G5080" t="str">
        <f t="shared" si="3"/>
        <v>$1,969,993</v>
      </c>
      <c r="H5080" t="s">
        <v>10508</v>
      </c>
      <c r="J5080" t="s">
        <v>32</v>
      </c>
      <c r="K5080" t="s">
        <v>101</v>
      </c>
      <c r="L5080">
        <v>1969993</v>
      </c>
      <c r="M5080" t="s">
        <v>10509</v>
      </c>
    </row>
    <row r="5081" spans="1:13">
      <c r="A5081">
        <v>7347</v>
      </c>
      <c r="B5081" t="s">
        <v>11</v>
      </c>
      <c r="C5081" s="16" t="s">
        <v>10510</v>
      </c>
      <c r="D5081">
        <f t="shared" si="0"/>
        <v>29</v>
      </c>
      <c r="E5081" t="str">
        <f t="shared" si="1"/>
        <v>$1,724,280</v>
      </c>
      <c r="F5081" t="str">
        <f t="shared" si="2"/>
        <v/>
      </c>
      <c r="G5081" t="str">
        <f t="shared" si="3"/>
        <v>$1,724,280</v>
      </c>
      <c r="H5081" t="s">
        <v>10511</v>
      </c>
      <c r="J5081" t="s">
        <v>32</v>
      </c>
      <c r="K5081" t="s">
        <v>101</v>
      </c>
      <c r="L5081">
        <v>1724280</v>
      </c>
      <c r="M5081" t="s">
        <v>5560</v>
      </c>
    </row>
    <row r="5082" spans="1:13">
      <c r="A5082">
        <v>7348</v>
      </c>
      <c r="B5082" t="s">
        <v>11</v>
      </c>
      <c r="C5082" s="16" t="s">
        <v>10512</v>
      </c>
      <c r="D5082">
        <f t="shared" si="0"/>
        <v>29</v>
      </c>
      <c r="E5082" t="str">
        <f t="shared" si="1"/>
        <v>$1,512,840</v>
      </c>
      <c r="F5082" t="str">
        <f t="shared" si="2"/>
        <v/>
      </c>
      <c r="G5082" t="str">
        <f t="shared" si="3"/>
        <v>$1,512,840</v>
      </c>
      <c r="H5082" t="s">
        <v>10513</v>
      </c>
      <c r="J5082" t="s">
        <v>32</v>
      </c>
      <c r="K5082" t="s">
        <v>101</v>
      </c>
      <c r="L5082">
        <v>1512840</v>
      </c>
      <c r="M5082" t="s">
        <v>260</v>
      </c>
    </row>
    <row r="5083" spans="1:13">
      <c r="A5083">
        <v>7349</v>
      </c>
      <c r="B5083" t="s">
        <v>11</v>
      </c>
      <c r="C5083" s="16" t="s">
        <v>10514</v>
      </c>
      <c r="D5083">
        <f t="shared" si="0"/>
        <v>29</v>
      </c>
      <c r="E5083" t="str">
        <f t="shared" si="1"/>
        <v>$1,253,040</v>
      </c>
      <c r="F5083" t="str">
        <f t="shared" si="2"/>
        <v/>
      </c>
      <c r="G5083" t="str">
        <f t="shared" si="3"/>
        <v>$1,253,040</v>
      </c>
      <c r="H5083" t="s">
        <v>10515</v>
      </c>
      <c r="J5083" t="s">
        <v>32</v>
      </c>
      <c r="K5083" t="s">
        <v>101</v>
      </c>
      <c r="L5083">
        <v>1253040</v>
      </c>
      <c r="M5083" t="s">
        <v>408</v>
      </c>
    </row>
    <row r="5084" spans="1:13">
      <c r="A5084">
        <v>7350</v>
      </c>
      <c r="B5084" t="s">
        <v>11</v>
      </c>
      <c r="C5084" s="16" t="s">
        <v>10516</v>
      </c>
      <c r="D5084">
        <f t="shared" si="0"/>
        <v>29</v>
      </c>
      <c r="E5084" t="str">
        <f t="shared" si="1"/>
        <v>$1,010,040</v>
      </c>
      <c r="F5084" t="str">
        <f t="shared" si="2"/>
        <v/>
      </c>
      <c r="G5084" t="str">
        <f t="shared" si="3"/>
        <v>$1,010,040</v>
      </c>
      <c r="H5084" t="s">
        <v>10517</v>
      </c>
      <c r="J5084" t="s">
        <v>32</v>
      </c>
      <c r="K5084" t="s">
        <v>101</v>
      </c>
      <c r="L5084">
        <v>1010040</v>
      </c>
      <c r="M5084" t="s">
        <v>3832</v>
      </c>
    </row>
    <row r="5085" spans="1:13">
      <c r="A5085">
        <v>7351</v>
      </c>
      <c r="B5085" t="s">
        <v>11</v>
      </c>
      <c r="C5085" s="16" t="s">
        <v>10518</v>
      </c>
      <c r="D5085">
        <f t="shared" si="0"/>
        <v>29</v>
      </c>
      <c r="E5085" t="str">
        <f t="shared" si="1"/>
        <v>$969,696</v>
      </c>
      <c r="F5085" t="str">
        <f t="shared" si="2"/>
        <v/>
      </c>
      <c r="G5085" t="str">
        <f t="shared" si="3"/>
        <v>$969,696</v>
      </c>
      <c r="H5085" t="s">
        <v>10519</v>
      </c>
      <c r="J5085" t="s">
        <v>32</v>
      </c>
      <c r="K5085" t="s">
        <v>101</v>
      </c>
      <c r="L5085">
        <v>969696</v>
      </c>
      <c r="M5085" t="s">
        <v>803</v>
      </c>
    </row>
    <row r="5086" spans="1:13">
      <c r="A5086">
        <v>7352</v>
      </c>
      <c r="B5086" t="s">
        <v>11</v>
      </c>
      <c r="C5086" s="16" t="s">
        <v>10520</v>
      </c>
      <c r="D5086">
        <f t="shared" si="0"/>
        <v>29</v>
      </c>
      <c r="E5086" t="str">
        <f t="shared" si="1"/>
        <v>$936,480</v>
      </c>
      <c r="F5086" t="str">
        <f t="shared" si="2"/>
        <v/>
      </c>
      <c r="G5086" t="str">
        <f t="shared" si="3"/>
        <v>$936,480</v>
      </c>
      <c r="H5086" t="s">
        <v>10521</v>
      </c>
      <c r="J5086" t="s">
        <v>32</v>
      </c>
      <c r="K5086" t="s">
        <v>101</v>
      </c>
      <c r="L5086">
        <v>936480</v>
      </c>
      <c r="M5086" t="s">
        <v>1016</v>
      </c>
    </row>
    <row r="5087" spans="1:13">
      <c r="A5087">
        <v>7353</v>
      </c>
      <c r="B5087" t="s">
        <v>11</v>
      </c>
      <c r="C5087" s="16" t="s">
        <v>10522</v>
      </c>
      <c r="D5087">
        <f t="shared" si="0"/>
        <v>29</v>
      </c>
      <c r="E5087" t="str">
        <f t="shared" si="1"/>
        <v>$641,748 [minimum]</v>
      </c>
      <c r="F5087">
        <f t="shared" si="2"/>
        <v>9</v>
      </c>
      <c r="G5087" t="str">
        <f t="shared" si="3"/>
        <v>$641,748</v>
      </c>
      <c r="H5087" t="s">
        <v>10488</v>
      </c>
      <c r="J5087" t="s">
        <v>32</v>
      </c>
      <c r="K5087" t="s">
        <v>101</v>
      </c>
      <c r="L5087">
        <v>641748</v>
      </c>
      <c r="M5087" t="s">
        <v>5386</v>
      </c>
    </row>
    <row r="5088" spans="1:13">
      <c r="A5088">
        <v>7354</v>
      </c>
      <c r="B5088" t="s">
        <v>11</v>
      </c>
      <c r="C5088" s="16" t="s">
        <v>10523</v>
      </c>
      <c r="D5088">
        <f t="shared" si="0"/>
        <v>29</v>
      </c>
      <c r="E5088" t="str">
        <f t="shared" si="1"/>
        <v>$428,762</v>
      </c>
      <c r="F5088" t="str">
        <f t="shared" si="2"/>
        <v/>
      </c>
      <c r="G5088" t="str">
        <f t="shared" si="3"/>
        <v>$428,762</v>
      </c>
      <c r="H5088" t="s">
        <v>10524</v>
      </c>
      <c r="J5088" t="s">
        <v>32</v>
      </c>
      <c r="K5088" t="s">
        <v>101</v>
      </c>
      <c r="L5088">
        <v>428762</v>
      </c>
      <c r="M5088" t="s">
        <v>2665</v>
      </c>
    </row>
    <row r="5089" spans="1:13">
      <c r="A5089">
        <v>7355</v>
      </c>
      <c r="B5089" t="s">
        <v>11</v>
      </c>
      <c r="C5089" s="16" t="s">
        <v>10525</v>
      </c>
      <c r="D5089">
        <f t="shared" si="0"/>
        <v>29</v>
      </c>
      <c r="E5089" t="str">
        <f t="shared" si="1"/>
        <v>$398,762 [minimum]</v>
      </c>
      <c r="F5089">
        <f t="shared" si="2"/>
        <v>9</v>
      </c>
      <c r="G5089" t="str">
        <f t="shared" si="3"/>
        <v>$398,762</v>
      </c>
      <c r="H5089" t="s">
        <v>10491</v>
      </c>
      <c r="J5089" t="s">
        <v>32</v>
      </c>
      <c r="K5089" t="s">
        <v>101</v>
      </c>
      <c r="L5089">
        <v>398762</v>
      </c>
      <c r="M5089" t="s">
        <v>5735</v>
      </c>
    </row>
    <row r="5090" spans="1:13">
      <c r="A5090">
        <v>7357</v>
      </c>
      <c r="B5090" t="s">
        <v>11</v>
      </c>
      <c r="C5090" s="16" t="s">
        <v>10526</v>
      </c>
      <c r="D5090">
        <f t="shared" si="0"/>
        <v>29</v>
      </c>
      <c r="E5090" t="str">
        <f t="shared" si="1"/>
        <v>$5,000,000</v>
      </c>
      <c r="F5090" t="str">
        <f t="shared" si="2"/>
        <v/>
      </c>
      <c r="G5090" t="str">
        <f t="shared" si="3"/>
        <v>$5,000,000</v>
      </c>
      <c r="H5090" t="s">
        <v>163</v>
      </c>
      <c r="J5090" t="s">
        <v>35</v>
      </c>
      <c r="K5090" t="s">
        <v>101</v>
      </c>
      <c r="L5090">
        <v>5000000</v>
      </c>
      <c r="M5090" t="s">
        <v>1185</v>
      </c>
    </row>
    <row r="5091" spans="1:13">
      <c r="A5091">
        <v>7358</v>
      </c>
      <c r="B5091" t="s">
        <v>11</v>
      </c>
      <c r="C5091" s="16" t="s">
        <v>10527</v>
      </c>
      <c r="D5091">
        <f t="shared" si="0"/>
        <v>29</v>
      </c>
      <c r="E5091" t="str">
        <f t="shared" si="1"/>
        <v>$4,600,000</v>
      </c>
      <c r="F5091" t="str">
        <f t="shared" si="2"/>
        <v/>
      </c>
      <c r="G5091" t="str">
        <f t="shared" si="3"/>
        <v>$4,600,000</v>
      </c>
      <c r="H5091" t="s">
        <v>4411</v>
      </c>
      <c r="J5091" t="s">
        <v>35</v>
      </c>
      <c r="K5091" t="s">
        <v>101</v>
      </c>
      <c r="L5091">
        <v>4600000</v>
      </c>
      <c r="M5091" t="s">
        <v>4695</v>
      </c>
    </row>
    <row r="5092" spans="1:13">
      <c r="A5092">
        <v>7359</v>
      </c>
      <c r="B5092" t="s">
        <v>11</v>
      </c>
      <c r="C5092" s="16" t="s">
        <v>10528</v>
      </c>
      <c r="D5092">
        <f t="shared" si="0"/>
        <v>29</v>
      </c>
      <c r="E5092" t="str">
        <f t="shared" si="1"/>
        <v>$4,020,120</v>
      </c>
      <c r="F5092" t="str">
        <f t="shared" si="2"/>
        <v/>
      </c>
      <c r="G5092" t="str">
        <f t="shared" si="3"/>
        <v>$4,020,120</v>
      </c>
      <c r="H5092" t="s">
        <v>10529</v>
      </c>
      <c r="J5092" t="s">
        <v>35</v>
      </c>
      <c r="K5092" t="s">
        <v>101</v>
      </c>
      <c r="L5092">
        <v>4020120</v>
      </c>
      <c r="M5092" t="s">
        <v>3378</v>
      </c>
    </row>
    <row r="5093" spans="1:13">
      <c r="A5093">
        <v>7360</v>
      </c>
      <c r="B5093" t="s">
        <v>11</v>
      </c>
      <c r="C5093" s="16" t="s">
        <v>10530</v>
      </c>
      <c r="D5093">
        <f t="shared" si="0"/>
        <v>29</v>
      </c>
      <c r="E5093" t="str">
        <f t="shared" si="1"/>
        <v>$3,000,000</v>
      </c>
      <c r="F5093" t="str">
        <f t="shared" si="2"/>
        <v/>
      </c>
      <c r="G5093" t="str">
        <f t="shared" si="3"/>
        <v>$3,000,000</v>
      </c>
      <c r="H5093" t="s">
        <v>459</v>
      </c>
      <c r="J5093" t="s">
        <v>35</v>
      </c>
      <c r="K5093" t="s">
        <v>101</v>
      </c>
      <c r="L5093">
        <v>3000000</v>
      </c>
      <c r="M5093" t="s">
        <v>5391</v>
      </c>
    </row>
    <row r="5094" spans="1:13">
      <c r="A5094">
        <v>7361</v>
      </c>
      <c r="B5094" t="s">
        <v>11</v>
      </c>
      <c r="C5094" s="16" t="s">
        <v>10531</v>
      </c>
      <c r="D5094">
        <f t="shared" si="0"/>
        <v>29</v>
      </c>
      <c r="E5094" t="str">
        <f t="shared" si="1"/>
        <v>$2,847,360</v>
      </c>
      <c r="F5094" t="str">
        <f t="shared" si="2"/>
        <v/>
      </c>
      <c r="G5094" t="str">
        <f t="shared" si="3"/>
        <v>$2,847,360</v>
      </c>
      <c r="H5094" t="s">
        <v>10532</v>
      </c>
      <c r="J5094" t="s">
        <v>35</v>
      </c>
      <c r="K5094" t="s">
        <v>101</v>
      </c>
      <c r="L5094">
        <v>2847360</v>
      </c>
      <c r="M5094" t="s">
        <v>406</v>
      </c>
    </row>
    <row r="5095" spans="1:13">
      <c r="A5095">
        <v>7362</v>
      </c>
      <c r="B5095" t="s">
        <v>11</v>
      </c>
      <c r="C5095" s="16" t="s">
        <v>10533</v>
      </c>
      <c r="D5095">
        <f t="shared" si="0"/>
        <v>29</v>
      </c>
      <c r="E5095" t="str">
        <f t="shared" si="1"/>
        <v>$2,750,000</v>
      </c>
      <c r="F5095" t="str">
        <f t="shared" si="2"/>
        <v/>
      </c>
      <c r="G5095" t="str">
        <f t="shared" si="3"/>
        <v>$2,750,000</v>
      </c>
      <c r="H5095" t="s">
        <v>1809</v>
      </c>
      <c r="J5095" t="s">
        <v>35</v>
      </c>
      <c r="K5095" t="s">
        <v>101</v>
      </c>
      <c r="L5095">
        <v>2750000</v>
      </c>
      <c r="M5095" t="s">
        <v>5787</v>
      </c>
    </row>
    <row r="5096" spans="1:13">
      <c r="A5096">
        <v>7363</v>
      </c>
      <c r="B5096" t="s">
        <v>11</v>
      </c>
      <c r="C5096" s="16" t="s">
        <v>10534</v>
      </c>
      <c r="D5096">
        <f t="shared" si="0"/>
        <v>29</v>
      </c>
      <c r="E5096" t="str">
        <f t="shared" si="1"/>
        <v>$2,401,027</v>
      </c>
      <c r="F5096" t="str">
        <f t="shared" si="2"/>
        <v/>
      </c>
      <c r="G5096" t="str">
        <f t="shared" si="3"/>
        <v>$2,401,027</v>
      </c>
      <c r="H5096" t="s">
        <v>10535</v>
      </c>
      <c r="J5096" t="s">
        <v>35</v>
      </c>
      <c r="K5096" t="s">
        <v>101</v>
      </c>
      <c r="L5096">
        <v>2401027</v>
      </c>
      <c r="M5096" t="s">
        <v>3209</v>
      </c>
    </row>
    <row r="5097" spans="1:13">
      <c r="A5097">
        <v>7364</v>
      </c>
      <c r="B5097" t="s">
        <v>11</v>
      </c>
      <c r="C5097" s="16" t="s">
        <v>10536</v>
      </c>
      <c r="D5097">
        <f t="shared" si="0"/>
        <v>29</v>
      </c>
      <c r="E5097" t="str">
        <f t="shared" si="1"/>
        <v>$1,937,500</v>
      </c>
      <c r="F5097" t="str">
        <f t="shared" si="2"/>
        <v/>
      </c>
      <c r="G5097" t="str">
        <f t="shared" si="3"/>
        <v>$1,937,500</v>
      </c>
      <c r="H5097" t="s">
        <v>10537</v>
      </c>
      <c r="J5097" t="s">
        <v>35</v>
      </c>
      <c r="K5097" t="s">
        <v>101</v>
      </c>
      <c r="L5097">
        <v>1937500</v>
      </c>
      <c r="M5097" t="s">
        <v>5203</v>
      </c>
    </row>
    <row r="5098" spans="1:13">
      <c r="A5098">
        <v>7365</v>
      </c>
      <c r="B5098" t="s">
        <v>11</v>
      </c>
      <c r="C5098" s="16" t="s">
        <v>10538</v>
      </c>
      <c r="D5098">
        <f t="shared" si="0"/>
        <v>29</v>
      </c>
      <c r="E5098" t="str">
        <f t="shared" si="1"/>
        <v>$1,875,000</v>
      </c>
      <c r="F5098" t="str">
        <f t="shared" si="2"/>
        <v/>
      </c>
      <c r="G5098" t="str">
        <f t="shared" si="3"/>
        <v>$1,875,000</v>
      </c>
      <c r="H5098" t="s">
        <v>10539</v>
      </c>
      <c r="J5098" t="s">
        <v>35</v>
      </c>
      <c r="K5098" t="s">
        <v>101</v>
      </c>
      <c r="L5098">
        <v>1875000</v>
      </c>
      <c r="M5098" t="s">
        <v>5381</v>
      </c>
    </row>
    <row r="5099" spans="1:13">
      <c r="A5099">
        <v>7366</v>
      </c>
      <c r="B5099" t="s">
        <v>11</v>
      </c>
      <c r="C5099" s="16" t="s">
        <v>10540</v>
      </c>
      <c r="D5099">
        <f t="shared" si="0"/>
        <v>29</v>
      </c>
      <c r="E5099" t="str">
        <f t="shared" si="1"/>
        <v>$1,619,280</v>
      </c>
      <c r="F5099" t="str">
        <f t="shared" si="2"/>
        <v/>
      </c>
      <c r="G5099" t="str">
        <f t="shared" si="3"/>
        <v>$1,619,280</v>
      </c>
      <c r="H5099" t="s">
        <v>10541</v>
      </c>
      <c r="J5099" t="s">
        <v>35</v>
      </c>
      <c r="K5099" t="s">
        <v>101</v>
      </c>
      <c r="L5099">
        <v>1619280</v>
      </c>
      <c r="M5099" t="s">
        <v>5953</v>
      </c>
    </row>
    <row r="5100" spans="1:13">
      <c r="A5100">
        <v>7367</v>
      </c>
      <c r="B5100" t="s">
        <v>11</v>
      </c>
      <c r="C5100" s="16" t="s">
        <v>10542</v>
      </c>
      <c r="D5100">
        <f t="shared" si="0"/>
        <v>29</v>
      </c>
      <c r="E5100" t="str">
        <f t="shared" si="1"/>
        <v>$1,100,000</v>
      </c>
      <c r="F5100" t="str">
        <f t="shared" si="2"/>
        <v/>
      </c>
      <c r="G5100" t="str">
        <f t="shared" si="3"/>
        <v>$1,100,000</v>
      </c>
      <c r="H5100" t="s">
        <v>682</v>
      </c>
      <c r="J5100" t="s">
        <v>35</v>
      </c>
      <c r="K5100" t="s">
        <v>101</v>
      </c>
      <c r="L5100">
        <v>1100000</v>
      </c>
      <c r="M5100" t="s">
        <v>4158</v>
      </c>
    </row>
    <row r="5101" spans="1:13">
      <c r="A5101">
        <v>7368</v>
      </c>
      <c r="B5101" t="s">
        <v>11</v>
      </c>
      <c r="C5101" s="16" t="s">
        <v>10543</v>
      </c>
      <c r="D5101">
        <f t="shared" si="0"/>
        <v>29</v>
      </c>
      <c r="E5101" t="str">
        <f t="shared" si="1"/>
        <v>$869,373</v>
      </c>
      <c r="F5101" t="str">
        <f t="shared" si="2"/>
        <v/>
      </c>
      <c r="G5101" t="str">
        <f t="shared" si="3"/>
        <v>$869,373</v>
      </c>
      <c r="H5101" t="s">
        <v>10544</v>
      </c>
      <c r="J5101" t="s">
        <v>35</v>
      </c>
      <c r="K5101" t="s">
        <v>101</v>
      </c>
      <c r="L5101">
        <v>869373</v>
      </c>
      <c r="M5101" t="s">
        <v>2651</v>
      </c>
    </row>
    <row r="5102" spans="1:13">
      <c r="A5102">
        <v>7369</v>
      </c>
      <c r="B5102" t="s">
        <v>11</v>
      </c>
      <c r="C5102" s="16" t="s">
        <v>10545</v>
      </c>
      <c r="D5102">
        <f t="shared" si="0"/>
        <v>29</v>
      </c>
      <c r="E5102" t="str">
        <f t="shared" si="1"/>
        <v>$641,748 [minimum]</v>
      </c>
      <c r="F5102">
        <f t="shared" si="2"/>
        <v>9</v>
      </c>
      <c r="G5102" t="str">
        <f t="shared" si="3"/>
        <v>$641,748</v>
      </c>
      <c r="H5102" t="s">
        <v>10488</v>
      </c>
      <c r="J5102" t="s">
        <v>35</v>
      </c>
      <c r="K5102" t="s">
        <v>101</v>
      </c>
      <c r="L5102">
        <v>641748</v>
      </c>
      <c r="M5102" t="s">
        <v>4645</v>
      </c>
    </row>
    <row r="5103" spans="1:13">
      <c r="A5103">
        <v>7370</v>
      </c>
      <c r="B5103" t="s">
        <v>11</v>
      </c>
      <c r="C5103" s="16" t="s">
        <v>10546</v>
      </c>
      <c r="D5103">
        <f t="shared" si="0"/>
        <v>29</v>
      </c>
      <c r="E5103" t="str">
        <f t="shared" si="1"/>
        <v>$398,762 [minimum]</v>
      </c>
      <c r="F5103">
        <f t="shared" si="2"/>
        <v>9</v>
      </c>
      <c r="G5103" t="str">
        <f t="shared" si="3"/>
        <v>$398,762</v>
      </c>
      <c r="H5103" t="s">
        <v>10491</v>
      </c>
      <c r="J5103" t="s">
        <v>35</v>
      </c>
      <c r="K5103" t="s">
        <v>101</v>
      </c>
      <c r="L5103">
        <v>398762</v>
      </c>
      <c r="M5103" t="s">
        <v>1536</v>
      </c>
    </row>
    <row r="5104" spans="1:13">
      <c r="A5104">
        <v>7371</v>
      </c>
      <c r="B5104" t="s">
        <v>11</v>
      </c>
      <c r="C5104" s="16" t="s">
        <v>10547</v>
      </c>
      <c r="D5104">
        <f t="shared" si="0"/>
        <v>29</v>
      </c>
      <c r="E5104" t="str">
        <f t="shared" si="1"/>
        <v>$398,762 [minimum]</v>
      </c>
      <c r="F5104">
        <f t="shared" si="2"/>
        <v>9</v>
      </c>
      <c r="G5104" t="str">
        <f t="shared" si="3"/>
        <v>$398,762</v>
      </c>
      <c r="H5104" t="s">
        <v>10491</v>
      </c>
      <c r="J5104" t="s">
        <v>35</v>
      </c>
      <c r="K5104" t="s">
        <v>101</v>
      </c>
      <c r="L5104">
        <v>398762</v>
      </c>
      <c r="M5104" t="s">
        <v>5432</v>
      </c>
    </row>
    <row r="5105" spans="1:13">
      <c r="A5105">
        <v>7373</v>
      </c>
      <c r="B5105" t="s">
        <v>11</v>
      </c>
      <c r="C5105" s="16" t="s">
        <v>10548</v>
      </c>
      <c r="D5105">
        <f t="shared" si="0"/>
        <v>29</v>
      </c>
      <c r="E5105" t="str">
        <f t="shared" si="1"/>
        <v>$13,975,000</v>
      </c>
      <c r="F5105" t="str">
        <f t="shared" si="2"/>
        <v/>
      </c>
      <c r="G5105" t="str">
        <f t="shared" si="3"/>
        <v>$13,975,000</v>
      </c>
      <c r="H5105" t="s">
        <v>10549</v>
      </c>
      <c r="J5105" t="s">
        <v>37</v>
      </c>
      <c r="K5105" t="s">
        <v>101</v>
      </c>
      <c r="L5105">
        <v>13975000</v>
      </c>
      <c r="M5105" t="s">
        <v>6067</v>
      </c>
    </row>
    <row r="5106" spans="1:13">
      <c r="A5106">
        <v>7374</v>
      </c>
      <c r="B5106" t="s">
        <v>11</v>
      </c>
      <c r="C5106" s="16" t="s">
        <v>10550</v>
      </c>
      <c r="D5106">
        <f t="shared" si="0"/>
        <v>29</v>
      </c>
      <c r="E5106" t="str">
        <f t="shared" si="1"/>
        <v>$9,000,000</v>
      </c>
      <c r="F5106" t="str">
        <f t="shared" si="2"/>
        <v/>
      </c>
      <c r="G5106" t="str">
        <f t="shared" si="3"/>
        <v>$9,000,000</v>
      </c>
      <c r="H5106" t="s">
        <v>795</v>
      </c>
      <c r="J5106" t="s">
        <v>37</v>
      </c>
      <c r="K5106" t="s">
        <v>101</v>
      </c>
      <c r="L5106">
        <v>9000000</v>
      </c>
      <c r="M5106" t="s">
        <v>1246</v>
      </c>
    </row>
    <row r="5107" spans="1:13">
      <c r="A5107">
        <v>7375</v>
      </c>
      <c r="B5107" t="s">
        <v>11</v>
      </c>
      <c r="C5107" s="16" t="s">
        <v>10551</v>
      </c>
      <c r="D5107">
        <f t="shared" si="0"/>
        <v>29</v>
      </c>
      <c r="E5107" t="str">
        <f t="shared" si="1"/>
        <v>$5,444,444 [released 11/1/05]</v>
      </c>
      <c r="F5107">
        <f t="shared" si="2"/>
        <v>11</v>
      </c>
      <c r="G5107" t="str">
        <f t="shared" si="3"/>
        <v>$5,444,444</v>
      </c>
      <c r="H5107" t="s">
        <v>10552</v>
      </c>
      <c r="J5107" t="s">
        <v>37</v>
      </c>
      <c r="K5107" t="s">
        <v>101</v>
      </c>
      <c r="L5107">
        <v>5444444</v>
      </c>
      <c r="M5107" t="s">
        <v>5030</v>
      </c>
    </row>
    <row r="5108" spans="1:13">
      <c r="A5108">
        <v>7376</v>
      </c>
      <c r="B5108" t="s">
        <v>11</v>
      </c>
      <c r="C5108" s="16" t="s">
        <v>10553</v>
      </c>
      <c r="D5108">
        <f t="shared" si="0"/>
        <v>29</v>
      </c>
      <c r="E5108" t="str">
        <f t="shared" si="1"/>
        <v>$3,610,200</v>
      </c>
      <c r="F5108" t="str">
        <f t="shared" si="2"/>
        <v/>
      </c>
      <c r="G5108" t="str">
        <f t="shared" si="3"/>
        <v>$3,610,200</v>
      </c>
      <c r="H5108" t="s">
        <v>10554</v>
      </c>
      <c r="J5108" t="s">
        <v>37</v>
      </c>
      <c r="K5108" t="s">
        <v>101</v>
      </c>
      <c r="L5108">
        <v>3610200</v>
      </c>
      <c r="M5108" t="s">
        <v>2287</v>
      </c>
    </row>
    <row r="5109" spans="1:13">
      <c r="A5109">
        <v>7377</v>
      </c>
      <c r="B5109" t="s">
        <v>11</v>
      </c>
      <c r="C5109" s="16" t="s">
        <v>10555</v>
      </c>
      <c r="D5109">
        <f t="shared" si="0"/>
        <v>29</v>
      </c>
      <c r="E5109" t="str">
        <f t="shared" si="1"/>
        <v>$3,500,000</v>
      </c>
      <c r="F5109" t="str">
        <f t="shared" si="2"/>
        <v/>
      </c>
      <c r="G5109" t="str">
        <f t="shared" si="3"/>
        <v>$3,500,000</v>
      </c>
      <c r="H5109" t="s">
        <v>2383</v>
      </c>
      <c r="J5109" t="s">
        <v>37</v>
      </c>
      <c r="K5109" t="s">
        <v>101</v>
      </c>
      <c r="L5109">
        <v>3500000</v>
      </c>
      <c r="M5109" t="s">
        <v>5739</v>
      </c>
    </row>
    <row r="5110" spans="1:13">
      <c r="A5110">
        <v>7378</v>
      </c>
      <c r="B5110" t="s">
        <v>11</v>
      </c>
      <c r="C5110" s="16" t="s">
        <v>10556</v>
      </c>
      <c r="D5110">
        <f t="shared" si="0"/>
        <v>29</v>
      </c>
      <c r="E5110" t="str">
        <f t="shared" si="1"/>
        <v>$3,000,000</v>
      </c>
      <c r="F5110" t="str">
        <f t="shared" si="2"/>
        <v/>
      </c>
      <c r="G5110" t="str">
        <f t="shared" si="3"/>
        <v>$3,000,000</v>
      </c>
      <c r="H5110" t="s">
        <v>459</v>
      </c>
      <c r="J5110" t="s">
        <v>37</v>
      </c>
      <c r="K5110" t="s">
        <v>101</v>
      </c>
      <c r="L5110">
        <v>3000000</v>
      </c>
      <c r="M5110" t="s">
        <v>5050</v>
      </c>
    </row>
    <row r="5111" spans="1:13">
      <c r="A5111">
        <v>7379</v>
      </c>
      <c r="B5111" t="s">
        <v>11</v>
      </c>
      <c r="C5111" s="16" t="s">
        <v>10557</v>
      </c>
      <c r="D5111">
        <f t="shared" si="0"/>
        <v>29</v>
      </c>
      <c r="E5111" t="str">
        <f t="shared" si="1"/>
        <v>$2,800,000</v>
      </c>
      <c r="F5111" t="str">
        <f t="shared" si="2"/>
        <v/>
      </c>
      <c r="G5111" t="str">
        <f t="shared" si="3"/>
        <v>$2,800,000</v>
      </c>
      <c r="H5111" t="s">
        <v>7608</v>
      </c>
      <c r="J5111" t="s">
        <v>37</v>
      </c>
      <c r="K5111" t="s">
        <v>101</v>
      </c>
      <c r="L5111">
        <v>2800000</v>
      </c>
      <c r="M5111" t="s">
        <v>3038</v>
      </c>
    </row>
    <row r="5112" spans="1:13">
      <c r="A5112">
        <v>7380</v>
      </c>
      <c r="B5112" t="s">
        <v>11</v>
      </c>
      <c r="C5112" s="16" t="s">
        <v>10558</v>
      </c>
      <c r="D5112">
        <f t="shared" si="0"/>
        <v>29</v>
      </c>
      <c r="E5112" t="str">
        <f t="shared" si="1"/>
        <v>$2,775,000</v>
      </c>
      <c r="F5112" t="str">
        <f t="shared" si="2"/>
        <v/>
      </c>
      <c r="G5112" t="str">
        <f t="shared" si="3"/>
        <v>$2,775,000</v>
      </c>
      <c r="H5112" t="s">
        <v>10559</v>
      </c>
      <c r="J5112" t="s">
        <v>37</v>
      </c>
      <c r="K5112" t="s">
        <v>101</v>
      </c>
      <c r="L5112">
        <v>2775000</v>
      </c>
      <c r="M5112" t="s">
        <v>4575</v>
      </c>
    </row>
    <row r="5113" spans="1:13">
      <c r="A5113">
        <v>7381</v>
      </c>
      <c r="B5113" t="s">
        <v>11</v>
      </c>
      <c r="C5113" s="16" t="s">
        <v>10560</v>
      </c>
      <c r="D5113">
        <f t="shared" si="0"/>
        <v>29</v>
      </c>
      <c r="E5113" t="str">
        <f t="shared" si="1"/>
        <v>$2,513,880</v>
      </c>
      <c r="F5113" t="str">
        <f t="shared" si="2"/>
        <v/>
      </c>
      <c r="G5113" t="str">
        <f t="shared" si="3"/>
        <v>$2,513,880</v>
      </c>
      <c r="H5113" t="s">
        <v>10561</v>
      </c>
      <c r="J5113" t="s">
        <v>37</v>
      </c>
      <c r="K5113" t="s">
        <v>101</v>
      </c>
      <c r="L5113">
        <v>2513880</v>
      </c>
      <c r="M5113" t="s">
        <v>123</v>
      </c>
    </row>
    <row r="5114" spans="1:13">
      <c r="A5114">
        <v>7382</v>
      </c>
      <c r="B5114" t="s">
        <v>11</v>
      </c>
      <c r="C5114" s="16" t="s">
        <v>10562</v>
      </c>
      <c r="D5114">
        <f t="shared" si="0"/>
        <v>29</v>
      </c>
      <c r="E5114" t="str">
        <f t="shared" si="1"/>
        <v>$2,443,920</v>
      </c>
      <c r="F5114" t="str">
        <f t="shared" si="2"/>
        <v/>
      </c>
      <c r="G5114" t="str">
        <f t="shared" si="3"/>
        <v>$2,443,920</v>
      </c>
      <c r="H5114" t="s">
        <v>10563</v>
      </c>
      <c r="J5114" t="s">
        <v>37</v>
      </c>
      <c r="K5114" t="s">
        <v>101</v>
      </c>
      <c r="L5114">
        <v>2443920</v>
      </c>
      <c r="M5114" t="s">
        <v>866</v>
      </c>
    </row>
    <row r="5115" spans="1:13">
      <c r="A5115">
        <v>7383</v>
      </c>
      <c r="B5115" t="s">
        <v>11</v>
      </c>
      <c r="C5115" s="16" t="s">
        <v>10564</v>
      </c>
      <c r="D5115">
        <f t="shared" si="0"/>
        <v>29</v>
      </c>
      <c r="E5115" t="str">
        <f t="shared" si="1"/>
        <v>$2,200,000</v>
      </c>
      <c r="F5115" t="str">
        <f t="shared" si="2"/>
        <v/>
      </c>
      <c r="G5115" t="str">
        <f t="shared" si="3"/>
        <v>$2,200,000</v>
      </c>
      <c r="H5115" t="s">
        <v>6914</v>
      </c>
      <c r="J5115" t="s">
        <v>37</v>
      </c>
      <c r="K5115" t="s">
        <v>101</v>
      </c>
      <c r="L5115">
        <v>2200000</v>
      </c>
      <c r="M5115" t="s">
        <v>4884</v>
      </c>
    </row>
    <row r="5116" spans="1:13">
      <c r="A5116">
        <v>7384</v>
      </c>
      <c r="B5116" t="s">
        <v>11</v>
      </c>
      <c r="C5116" s="16" t="s">
        <v>10565</v>
      </c>
      <c r="D5116">
        <f t="shared" si="0"/>
        <v>29</v>
      </c>
      <c r="E5116" t="str">
        <f t="shared" si="1"/>
        <v>$2,116,920</v>
      </c>
      <c r="F5116" t="str">
        <f t="shared" si="2"/>
        <v/>
      </c>
      <c r="G5116" t="str">
        <f t="shared" si="3"/>
        <v>$2,116,920</v>
      </c>
      <c r="H5116" t="s">
        <v>10566</v>
      </c>
      <c r="J5116" t="s">
        <v>37</v>
      </c>
      <c r="K5116" t="s">
        <v>101</v>
      </c>
      <c r="L5116">
        <v>2116920</v>
      </c>
      <c r="M5116" t="s">
        <v>9769</v>
      </c>
    </row>
    <row r="5117" spans="1:13">
      <c r="A5117">
        <v>7385</v>
      </c>
      <c r="B5117" t="s">
        <v>11</v>
      </c>
      <c r="C5117" s="16" t="s">
        <v>10567</v>
      </c>
      <c r="D5117">
        <f t="shared" si="0"/>
        <v>29</v>
      </c>
      <c r="E5117" t="str">
        <f t="shared" si="1"/>
        <v>$1,670,000</v>
      </c>
      <c r="F5117" t="str">
        <f t="shared" si="2"/>
        <v/>
      </c>
      <c r="G5117" t="str">
        <f t="shared" si="3"/>
        <v>$1,670,000</v>
      </c>
      <c r="H5117" t="s">
        <v>10568</v>
      </c>
      <c r="J5117" t="s">
        <v>37</v>
      </c>
      <c r="K5117" t="s">
        <v>101</v>
      </c>
      <c r="L5117">
        <v>1670000</v>
      </c>
      <c r="M5117" t="s">
        <v>5549</v>
      </c>
    </row>
    <row r="5118" spans="1:13">
      <c r="A5118">
        <v>7386</v>
      </c>
      <c r="B5118" t="s">
        <v>11</v>
      </c>
      <c r="C5118" s="16" t="s">
        <v>10569</v>
      </c>
      <c r="D5118">
        <f t="shared" si="0"/>
        <v>29</v>
      </c>
      <c r="E5118" t="str">
        <f t="shared" si="1"/>
        <v>$895,248</v>
      </c>
      <c r="F5118" t="str">
        <f t="shared" si="2"/>
        <v/>
      </c>
      <c r="G5118" t="str">
        <f t="shared" si="3"/>
        <v>$895,248</v>
      </c>
      <c r="H5118" t="s">
        <v>10570</v>
      </c>
      <c r="J5118" t="s">
        <v>37</v>
      </c>
      <c r="K5118" t="s">
        <v>101</v>
      </c>
      <c r="L5118">
        <v>895248</v>
      </c>
      <c r="M5118" t="s">
        <v>1695</v>
      </c>
    </row>
    <row r="5119" spans="1:13">
      <c r="A5119">
        <v>7387</v>
      </c>
      <c r="B5119" t="s">
        <v>11</v>
      </c>
      <c r="C5119" s="16" t="s">
        <v>10571</v>
      </c>
      <c r="D5119">
        <f t="shared" si="0"/>
        <v>29</v>
      </c>
      <c r="E5119" t="str">
        <f t="shared" si="1"/>
        <v>$771,123 [released 10/18]</v>
      </c>
      <c r="F5119">
        <f t="shared" si="2"/>
        <v>9</v>
      </c>
      <c r="G5119" t="str">
        <f t="shared" si="3"/>
        <v>$771,123</v>
      </c>
      <c r="H5119" t="s">
        <v>10572</v>
      </c>
      <c r="J5119" t="s">
        <v>37</v>
      </c>
      <c r="K5119" t="s">
        <v>101</v>
      </c>
      <c r="L5119">
        <v>771123</v>
      </c>
      <c r="M5119" t="s">
        <v>5282</v>
      </c>
    </row>
    <row r="5120" spans="1:13">
      <c r="A5120">
        <v>7388</v>
      </c>
      <c r="B5120" t="s">
        <v>11</v>
      </c>
      <c r="C5120" s="16" t="s">
        <v>10573</v>
      </c>
      <c r="D5120">
        <f t="shared" si="0"/>
        <v>29</v>
      </c>
      <c r="E5120" t="str">
        <f t="shared" si="1"/>
        <v>$398,762 [minimum]</v>
      </c>
      <c r="F5120">
        <f t="shared" si="2"/>
        <v>9</v>
      </c>
      <c r="G5120" t="str">
        <f t="shared" si="3"/>
        <v>$398,762</v>
      </c>
      <c r="H5120" t="s">
        <v>10491</v>
      </c>
      <c r="J5120" t="s">
        <v>37</v>
      </c>
      <c r="K5120" t="s">
        <v>101</v>
      </c>
      <c r="L5120">
        <v>398762</v>
      </c>
      <c r="M5120" t="s">
        <v>5022</v>
      </c>
    </row>
    <row r="5121" spans="1:13">
      <c r="A5121">
        <v>7389</v>
      </c>
      <c r="B5121" t="s">
        <v>11</v>
      </c>
      <c r="C5121" s="16" t="s">
        <v>10574</v>
      </c>
      <c r="D5121">
        <f t="shared" si="0"/>
        <v>29</v>
      </c>
      <c r="E5121" t="str">
        <f t="shared" si="1"/>
        <v>$52,033 [signed 1/5, released 1/15]</v>
      </c>
      <c r="F5121">
        <f t="shared" si="2"/>
        <v>8</v>
      </c>
      <c r="G5121" t="str">
        <f t="shared" si="3"/>
        <v>$52,033</v>
      </c>
      <c r="H5121" t="s">
        <v>10575</v>
      </c>
      <c r="J5121" t="s">
        <v>37</v>
      </c>
      <c r="K5121" t="s">
        <v>101</v>
      </c>
      <c r="L5121">
        <v>52033</v>
      </c>
      <c r="M5121" t="s">
        <v>5810</v>
      </c>
    </row>
    <row r="5122" spans="1:13">
      <c r="A5122">
        <v>7391</v>
      </c>
      <c r="B5122" t="s">
        <v>11</v>
      </c>
      <c r="C5122" s="16" t="s">
        <v>10576</v>
      </c>
      <c r="D5122">
        <f t="shared" si="0"/>
        <v>29</v>
      </c>
      <c r="E5122" t="str">
        <f t="shared" si="1"/>
        <v>$10,344,900</v>
      </c>
      <c r="F5122" t="str">
        <f t="shared" si="2"/>
        <v/>
      </c>
      <c r="G5122" t="str">
        <f t="shared" si="3"/>
        <v>$10,344,900</v>
      </c>
      <c r="H5122" t="s">
        <v>10577</v>
      </c>
      <c r="J5122" t="s">
        <v>39</v>
      </c>
      <c r="K5122" t="s">
        <v>101</v>
      </c>
      <c r="L5122">
        <v>10344900</v>
      </c>
      <c r="M5122" t="s">
        <v>5482</v>
      </c>
    </row>
    <row r="5123" spans="1:13">
      <c r="A5123">
        <v>7392</v>
      </c>
      <c r="B5123" t="s">
        <v>11</v>
      </c>
      <c r="C5123" s="16" t="s">
        <v>10578</v>
      </c>
      <c r="D5123">
        <f t="shared" si="0"/>
        <v>29</v>
      </c>
      <c r="E5123" t="str">
        <f t="shared" si="1"/>
        <v>$8,740,000</v>
      </c>
      <c r="F5123" t="str">
        <f t="shared" si="2"/>
        <v/>
      </c>
      <c r="G5123" t="str">
        <f t="shared" si="3"/>
        <v>$8,740,000</v>
      </c>
      <c r="H5123" t="s">
        <v>10579</v>
      </c>
      <c r="J5123" t="s">
        <v>39</v>
      </c>
      <c r="K5123" t="s">
        <v>101</v>
      </c>
      <c r="L5123">
        <v>8740000</v>
      </c>
      <c r="M5123" t="s">
        <v>6210</v>
      </c>
    </row>
    <row r="5124" spans="1:13">
      <c r="A5124">
        <v>7393</v>
      </c>
      <c r="B5124" t="s">
        <v>11</v>
      </c>
      <c r="C5124" s="16" t="s">
        <v>10580</v>
      </c>
      <c r="D5124">
        <f t="shared" si="0"/>
        <v>29</v>
      </c>
      <c r="E5124" t="str">
        <f t="shared" si="1"/>
        <v>$5,484,375</v>
      </c>
      <c r="F5124" t="str">
        <f t="shared" si="2"/>
        <v/>
      </c>
      <c r="G5124" t="str">
        <f t="shared" si="3"/>
        <v>$5,484,375</v>
      </c>
      <c r="H5124" t="s">
        <v>10581</v>
      </c>
      <c r="J5124" t="s">
        <v>39</v>
      </c>
      <c r="K5124" t="s">
        <v>101</v>
      </c>
      <c r="L5124">
        <v>5484375</v>
      </c>
      <c r="M5124" t="s">
        <v>5052</v>
      </c>
    </row>
    <row r="5125" spans="1:13">
      <c r="A5125">
        <v>7394</v>
      </c>
      <c r="B5125" t="s">
        <v>11</v>
      </c>
      <c r="C5125" s="16" t="s">
        <v>10582</v>
      </c>
      <c r="D5125">
        <f t="shared" si="0"/>
        <v>29</v>
      </c>
      <c r="E5125" t="str">
        <f t="shared" si="1"/>
        <v>$4,799,108</v>
      </c>
      <c r="F5125" t="str">
        <f t="shared" si="2"/>
        <v/>
      </c>
      <c r="G5125" t="str">
        <f t="shared" si="3"/>
        <v>$4,799,108</v>
      </c>
      <c r="H5125" t="s">
        <v>10583</v>
      </c>
      <c r="J5125" t="s">
        <v>39</v>
      </c>
      <c r="K5125" t="s">
        <v>101</v>
      </c>
      <c r="L5125">
        <v>4799108</v>
      </c>
      <c r="M5125" t="s">
        <v>4992</v>
      </c>
    </row>
    <row r="5126" spans="1:13">
      <c r="A5126">
        <v>7395</v>
      </c>
      <c r="B5126" t="s">
        <v>11</v>
      </c>
      <c r="C5126" s="16" t="s">
        <v>10584</v>
      </c>
      <c r="D5126">
        <f t="shared" si="0"/>
        <v>29</v>
      </c>
      <c r="E5126" t="str">
        <f t="shared" si="1"/>
        <v>$4,621,800</v>
      </c>
      <c r="F5126" t="str">
        <f t="shared" si="2"/>
        <v/>
      </c>
      <c r="G5126" t="str">
        <f t="shared" si="3"/>
        <v>$4,621,800</v>
      </c>
      <c r="H5126" t="s">
        <v>10585</v>
      </c>
      <c r="J5126" t="s">
        <v>39</v>
      </c>
      <c r="K5126" t="s">
        <v>101</v>
      </c>
      <c r="L5126">
        <v>4621800</v>
      </c>
      <c r="M5126" t="s">
        <v>347</v>
      </c>
    </row>
    <row r="5127" spans="1:13">
      <c r="A5127">
        <v>7396</v>
      </c>
      <c r="B5127" t="s">
        <v>11</v>
      </c>
      <c r="C5127" s="16" t="s">
        <v>10586</v>
      </c>
      <c r="D5127">
        <f t="shared" si="0"/>
        <v>29</v>
      </c>
      <c r="E5127" t="str">
        <f t="shared" si="1"/>
        <v>$4,065,811</v>
      </c>
      <c r="F5127" t="str">
        <f t="shared" si="2"/>
        <v/>
      </c>
      <c r="G5127" t="str">
        <f t="shared" si="3"/>
        <v>$4,065,811</v>
      </c>
      <c r="H5127" t="s">
        <v>10587</v>
      </c>
      <c r="J5127" t="s">
        <v>39</v>
      </c>
      <c r="K5127" t="s">
        <v>101</v>
      </c>
      <c r="L5127">
        <v>4065811</v>
      </c>
      <c r="M5127" t="s">
        <v>1539</v>
      </c>
    </row>
    <row r="5128" spans="1:13">
      <c r="A5128">
        <v>7397</v>
      </c>
      <c r="B5128" t="s">
        <v>11</v>
      </c>
      <c r="C5128" s="16" t="s">
        <v>10588</v>
      </c>
      <c r="D5128">
        <f t="shared" si="0"/>
        <v>29</v>
      </c>
      <c r="E5128" t="str">
        <f t="shared" si="1"/>
        <v>$3,590,000</v>
      </c>
      <c r="F5128" t="str">
        <f t="shared" si="2"/>
        <v/>
      </c>
      <c r="G5128" t="str">
        <f t="shared" si="3"/>
        <v>$3,590,000</v>
      </c>
      <c r="H5128" t="s">
        <v>10589</v>
      </c>
      <c r="J5128" t="s">
        <v>39</v>
      </c>
      <c r="K5128" t="s">
        <v>101</v>
      </c>
      <c r="L5128">
        <v>3590000</v>
      </c>
      <c r="M5128" t="s">
        <v>4856</v>
      </c>
    </row>
    <row r="5129" spans="1:13">
      <c r="A5129">
        <v>7398</v>
      </c>
      <c r="B5129" t="s">
        <v>11</v>
      </c>
      <c r="C5129" s="16" t="s">
        <v>10590</v>
      </c>
      <c r="D5129">
        <f t="shared" si="0"/>
        <v>29</v>
      </c>
      <c r="E5129" t="str">
        <f t="shared" si="1"/>
        <v>$2,950,200</v>
      </c>
      <c r="F5129" t="str">
        <f t="shared" si="2"/>
        <v/>
      </c>
      <c r="G5129" t="str">
        <f t="shared" si="3"/>
        <v>$2,950,200</v>
      </c>
      <c r="H5129" t="s">
        <v>10591</v>
      </c>
      <c r="J5129" t="s">
        <v>39</v>
      </c>
      <c r="K5129" t="s">
        <v>101</v>
      </c>
      <c r="L5129">
        <v>2950200</v>
      </c>
      <c r="M5129" t="s">
        <v>5180</v>
      </c>
    </row>
    <row r="5130" spans="1:13">
      <c r="A5130">
        <v>7399</v>
      </c>
      <c r="B5130" t="s">
        <v>11</v>
      </c>
      <c r="C5130" s="16" t="s">
        <v>10592</v>
      </c>
      <c r="D5130">
        <f t="shared" si="0"/>
        <v>29</v>
      </c>
      <c r="E5130" t="str">
        <f t="shared" si="1"/>
        <v>$1,955,160</v>
      </c>
      <c r="F5130" t="str">
        <f t="shared" si="2"/>
        <v/>
      </c>
      <c r="G5130" t="str">
        <f t="shared" si="3"/>
        <v>$1,955,160</v>
      </c>
      <c r="H5130" t="s">
        <v>10593</v>
      </c>
      <c r="J5130" t="s">
        <v>39</v>
      </c>
      <c r="K5130" t="s">
        <v>101</v>
      </c>
      <c r="L5130">
        <v>1955160</v>
      </c>
      <c r="M5130" t="s">
        <v>5535</v>
      </c>
    </row>
    <row r="5131" spans="1:13">
      <c r="A5131">
        <v>7400</v>
      </c>
      <c r="B5131" t="s">
        <v>11</v>
      </c>
      <c r="C5131" s="16" t="s">
        <v>10594</v>
      </c>
      <c r="D5131">
        <f t="shared" si="0"/>
        <v>29</v>
      </c>
      <c r="E5131" t="str">
        <f t="shared" si="1"/>
        <v>$1,274,160</v>
      </c>
      <c r="F5131" t="str">
        <f t="shared" si="2"/>
        <v/>
      </c>
      <c r="G5131" t="str">
        <f t="shared" si="3"/>
        <v>$1,274,160</v>
      </c>
      <c r="H5131" t="s">
        <v>10595</v>
      </c>
      <c r="J5131" t="s">
        <v>39</v>
      </c>
      <c r="K5131" t="s">
        <v>101</v>
      </c>
      <c r="L5131">
        <v>1274160</v>
      </c>
      <c r="M5131" t="s">
        <v>4352</v>
      </c>
    </row>
    <row r="5132" spans="1:13">
      <c r="A5132">
        <v>7401</v>
      </c>
      <c r="B5132" t="s">
        <v>11</v>
      </c>
      <c r="C5132" s="16" t="s">
        <v>10596</v>
      </c>
      <c r="D5132">
        <f t="shared" si="0"/>
        <v>29</v>
      </c>
      <c r="E5132" t="str">
        <f t="shared" si="1"/>
        <v>$1,138,500 [minimum, counts $719,373]</v>
      </c>
      <c r="F5132">
        <f t="shared" si="2"/>
        <v>11</v>
      </c>
      <c r="G5132" t="str">
        <f t="shared" si="3"/>
        <v>$1,138,500</v>
      </c>
      <c r="H5132" t="s">
        <v>10597</v>
      </c>
      <c r="J5132" t="s">
        <v>39</v>
      </c>
      <c r="K5132" t="s">
        <v>101</v>
      </c>
      <c r="L5132">
        <v>1138500</v>
      </c>
      <c r="M5132" t="s">
        <v>4529</v>
      </c>
    </row>
    <row r="5133" spans="1:13">
      <c r="A5133">
        <v>7402</v>
      </c>
      <c r="B5133" t="s">
        <v>11</v>
      </c>
      <c r="C5133" s="16" t="s">
        <v>10598</v>
      </c>
      <c r="D5133">
        <f t="shared" si="0"/>
        <v>29</v>
      </c>
      <c r="E5133" t="str">
        <f t="shared" si="1"/>
        <v>$866,800</v>
      </c>
      <c r="F5133" t="str">
        <f t="shared" si="2"/>
        <v/>
      </c>
      <c r="G5133" t="str">
        <f t="shared" si="3"/>
        <v>$866,800</v>
      </c>
      <c r="H5133" t="s">
        <v>10599</v>
      </c>
      <c r="J5133" t="s">
        <v>39</v>
      </c>
      <c r="K5133" t="s">
        <v>101</v>
      </c>
      <c r="L5133">
        <v>866800</v>
      </c>
      <c r="M5133" t="s">
        <v>600</v>
      </c>
    </row>
    <row r="5134" spans="1:13">
      <c r="A5134">
        <v>7403</v>
      </c>
      <c r="B5134" t="s">
        <v>11</v>
      </c>
      <c r="C5134" s="16" t="s">
        <v>10600</v>
      </c>
      <c r="D5134">
        <f t="shared" si="0"/>
        <v>29</v>
      </c>
      <c r="E5134" t="str">
        <f t="shared" si="1"/>
        <v>$745,248 [minimum, counts $719,373]</v>
      </c>
      <c r="F5134">
        <f t="shared" si="2"/>
        <v>9</v>
      </c>
      <c r="G5134" t="str">
        <f t="shared" si="3"/>
        <v>$745,248</v>
      </c>
      <c r="H5134" t="s">
        <v>10601</v>
      </c>
      <c r="J5134" t="s">
        <v>39</v>
      </c>
      <c r="K5134" t="s">
        <v>101</v>
      </c>
      <c r="L5134">
        <v>745248</v>
      </c>
      <c r="M5134" t="s">
        <v>5679</v>
      </c>
    </row>
    <row r="5135" spans="1:13">
      <c r="A5135">
        <v>7404</v>
      </c>
      <c r="B5135" t="s">
        <v>11</v>
      </c>
      <c r="C5135" s="16" t="s">
        <v>10602</v>
      </c>
      <c r="D5135">
        <f t="shared" si="0"/>
        <v>29</v>
      </c>
      <c r="E5135" t="str">
        <f t="shared" si="1"/>
        <v>$398,762 [minimum]</v>
      </c>
      <c r="F5135">
        <f t="shared" si="2"/>
        <v>9</v>
      </c>
      <c r="G5135" t="str">
        <f t="shared" si="3"/>
        <v>$398,762</v>
      </c>
      <c r="H5135" t="s">
        <v>10491</v>
      </c>
      <c r="J5135" t="s">
        <v>39</v>
      </c>
      <c r="K5135" t="s">
        <v>101</v>
      </c>
      <c r="L5135">
        <v>398762</v>
      </c>
      <c r="M5135" t="s">
        <v>10603</v>
      </c>
    </row>
    <row r="5136" spans="1:13">
      <c r="A5136">
        <v>7405</v>
      </c>
      <c r="B5136" t="s">
        <v>11</v>
      </c>
      <c r="C5136" s="16" t="s">
        <v>10604</v>
      </c>
      <c r="D5136">
        <f t="shared" si="0"/>
        <v>29</v>
      </c>
      <c r="E5136" t="str">
        <f t="shared" si="1"/>
        <v>$329,138 [min, counts $307,049; rel</v>
      </c>
      <c r="F5136">
        <f t="shared" si="2"/>
        <v>9</v>
      </c>
      <c r="G5136" t="str">
        <f t="shared" si="3"/>
        <v>$329,138</v>
      </c>
      <c r="H5136" t="s">
        <v>10605</v>
      </c>
      <c r="J5136" t="s">
        <v>39</v>
      </c>
      <c r="K5136" t="s">
        <v>101</v>
      </c>
      <c r="L5136">
        <v>329138</v>
      </c>
      <c r="M5136" t="s">
        <v>6208</v>
      </c>
    </row>
    <row r="5137" spans="1:13">
      <c r="A5137">
        <v>7408</v>
      </c>
      <c r="B5137" t="s">
        <v>11</v>
      </c>
      <c r="C5137" s="16" t="s">
        <v>10606</v>
      </c>
      <c r="D5137">
        <f t="shared" si="0"/>
        <v>29</v>
      </c>
      <c r="E5137" t="str">
        <f t="shared" si="1"/>
        <v>$15,937,500 [released 8/15]</v>
      </c>
      <c r="F5137">
        <f t="shared" si="2"/>
        <v>12</v>
      </c>
      <c r="G5137" t="str">
        <f t="shared" si="3"/>
        <v>$15,937,500</v>
      </c>
      <c r="H5137" t="s">
        <v>10607</v>
      </c>
      <c r="J5137" t="s">
        <v>41</v>
      </c>
      <c r="K5137" t="s">
        <v>101</v>
      </c>
      <c r="L5137">
        <v>15937500</v>
      </c>
      <c r="M5137" t="s">
        <v>5648</v>
      </c>
    </row>
    <row r="5138" spans="1:13">
      <c r="A5138">
        <v>7409</v>
      </c>
      <c r="B5138" t="s">
        <v>11</v>
      </c>
      <c r="C5138" s="16" t="s">
        <v>10608</v>
      </c>
      <c r="D5138">
        <f t="shared" si="0"/>
        <v>29</v>
      </c>
      <c r="E5138" t="str">
        <f t="shared" si="1"/>
        <v>$15,694,250</v>
      </c>
      <c r="F5138" t="str">
        <f t="shared" si="2"/>
        <v/>
      </c>
      <c r="G5138" t="str">
        <f t="shared" si="3"/>
        <v>$15,694,250</v>
      </c>
      <c r="H5138" t="s">
        <v>10609</v>
      </c>
      <c r="J5138" t="s">
        <v>41</v>
      </c>
      <c r="K5138" t="s">
        <v>101</v>
      </c>
      <c r="L5138">
        <v>15694250</v>
      </c>
      <c r="M5138" t="s">
        <v>5406</v>
      </c>
    </row>
    <row r="5139" spans="1:13">
      <c r="A5139">
        <v>7410</v>
      </c>
      <c r="B5139" t="s">
        <v>11</v>
      </c>
      <c r="C5139" s="16" t="s">
        <v>10610</v>
      </c>
      <c r="D5139">
        <f t="shared" si="0"/>
        <v>29</v>
      </c>
      <c r="E5139" t="str">
        <f t="shared" si="1"/>
        <v>$13,843,156</v>
      </c>
      <c r="F5139" t="str">
        <f t="shared" si="2"/>
        <v/>
      </c>
      <c r="G5139" t="str">
        <f t="shared" si="3"/>
        <v>$13,843,156</v>
      </c>
      <c r="H5139" t="s">
        <v>10495</v>
      </c>
      <c r="J5139" t="s">
        <v>41</v>
      </c>
      <c r="K5139" t="s">
        <v>101</v>
      </c>
      <c r="L5139">
        <v>13843156</v>
      </c>
      <c r="M5139" t="s">
        <v>392</v>
      </c>
    </row>
    <row r="5140" spans="1:13">
      <c r="A5140">
        <v>7411</v>
      </c>
      <c r="B5140" t="s">
        <v>11</v>
      </c>
      <c r="C5140" s="16" t="s">
        <v>10611</v>
      </c>
      <c r="D5140">
        <f t="shared" si="0"/>
        <v>29</v>
      </c>
      <c r="E5140" t="str">
        <f t="shared" si="1"/>
        <v>$8,662,500</v>
      </c>
      <c r="F5140" t="str">
        <f t="shared" si="2"/>
        <v/>
      </c>
      <c r="G5140" t="str">
        <f t="shared" si="3"/>
        <v>$8,662,500</v>
      </c>
      <c r="H5140" t="s">
        <v>10612</v>
      </c>
      <c r="J5140" t="s">
        <v>41</v>
      </c>
      <c r="K5140" t="s">
        <v>101</v>
      </c>
      <c r="L5140">
        <v>8662500</v>
      </c>
      <c r="M5140" t="s">
        <v>4541</v>
      </c>
    </row>
    <row r="5141" spans="1:13">
      <c r="A5141">
        <v>7412</v>
      </c>
      <c r="B5141" t="s">
        <v>11</v>
      </c>
      <c r="C5141" s="16" t="s">
        <v>10613</v>
      </c>
      <c r="D5141">
        <f t="shared" si="0"/>
        <v>29</v>
      </c>
      <c r="E5141" t="str">
        <f t="shared" si="1"/>
        <v>$8,367,187</v>
      </c>
      <c r="F5141" t="str">
        <f t="shared" si="2"/>
        <v/>
      </c>
      <c r="G5141" t="str">
        <f t="shared" si="3"/>
        <v>$8,367,187</v>
      </c>
      <c r="H5141" t="s">
        <v>10614</v>
      </c>
      <c r="J5141" t="s">
        <v>41</v>
      </c>
      <c r="K5141" t="s">
        <v>101</v>
      </c>
      <c r="L5141">
        <v>8367187</v>
      </c>
      <c r="M5141" t="s">
        <v>3691</v>
      </c>
    </row>
    <row r="5142" spans="1:13">
      <c r="A5142">
        <v>7413</v>
      </c>
      <c r="B5142" t="s">
        <v>11</v>
      </c>
      <c r="C5142" s="16" t="s">
        <v>10615</v>
      </c>
      <c r="D5142">
        <f t="shared" si="0"/>
        <v>29</v>
      </c>
      <c r="E5142" t="str">
        <f t="shared" si="1"/>
        <v>$6,666,667</v>
      </c>
      <c r="F5142" t="str">
        <f t="shared" si="2"/>
        <v/>
      </c>
      <c r="G5142" t="str">
        <f t="shared" si="3"/>
        <v>$6,666,667</v>
      </c>
      <c r="H5142" t="s">
        <v>10616</v>
      </c>
      <c r="J5142" t="s">
        <v>41</v>
      </c>
      <c r="K5142" t="s">
        <v>101</v>
      </c>
      <c r="L5142">
        <v>6666667</v>
      </c>
      <c r="M5142" t="s">
        <v>634</v>
      </c>
    </row>
    <row r="5143" spans="1:13">
      <c r="A5143">
        <v>7414</v>
      </c>
      <c r="B5143" t="s">
        <v>11</v>
      </c>
      <c r="C5143" s="16" t="s">
        <v>10617</v>
      </c>
      <c r="D5143">
        <f t="shared" si="0"/>
        <v>29</v>
      </c>
      <c r="E5143" t="str">
        <f t="shared" si="1"/>
        <v>$5,393,300</v>
      </c>
      <c r="F5143" t="str">
        <f t="shared" si="2"/>
        <v/>
      </c>
      <c r="G5143" t="str">
        <f t="shared" si="3"/>
        <v>$5,393,300</v>
      </c>
      <c r="H5143" t="s">
        <v>9934</v>
      </c>
      <c r="J5143" t="s">
        <v>41</v>
      </c>
      <c r="K5143" t="s">
        <v>101</v>
      </c>
      <c r="L5143">
        <v>5393300</v>
      </c>
      <c r="M5143" t="s">
        <v>4110</v>
      </c>
    </row>
    <row r="5144" spans="1:13">
      <c r="A5144">
        <v>7415</v>
      </c>
      <c r="B5144" t="s">
        <v>11</v>
      </c>
      <c r="C5144" s="16" t="s">
        <v>10618</v>
      </c>
      <c r="D5144">
        <f t="shared" si="0"/>
        <v>29</v>
      </c>
      <c r="E5144" t="str">
        <f t="shared" si="1"/>
        <v>$4,500,000 [retired 10/18]</v>
      </c>
      <c r="F5144">
        <f t="shared" si="2"/>
        <v>11</v>
      </c>
      <c r="G5144" t="str">
        <f t="shared" si="3"/>
        <v>$4,500,000</v>
      </c>
      <c r="H5144" t="s">
        <v>5395</v>
      </c>
      <c r="J5144" t="s">
        <v>41</v>
      </c>
      <c r="K5144" t="s">
        <v>101</v>
      </c>
      <c r="L5144">
        <v>4500000</v>
      </c>
      <c r="M5144" t="s">
        <v>5972</v>
      </c>
    </row>
    <row r="5145" spans="1:13">
      <c r="A5145">
        <v>7416</v>
      </c>
      <c r="B5145" t="s">
        <v>11</v>
      </c>
      <c r="C5145" s="16" t="s">
        <v>10619</v>
      </c>
      <c r="D5145">
        <f t="shared" si="0"/>
        <v>29</v>
      </c>
      <c r="E5145" t="str">
        <f t="shared" si="1"/>
        <v>$3,711,400 [retired 10/23/04]</v>
      </c>
      <c r="F5145">
        <f t="shared" si="2"/>
        <v>11</v>
      </c>
      <c r="G5145" t="str">
        <f t="shared" si="3"/>
        <v>$3,711,400</v>
      </c>
      <c r="H5145" t="s">
        <v>10620</v>
      </c>
      <c r="J5145" t="s">
        <v>41</v>
      </c>
      <c r="K5145" t="s">
        <v>101</v>
      </c>
      <c r="L5145">
        <v>3711400</v>
      </c>
      <c r="M5145" t="s">
        <v>5065</v>
      </c>
    </row>
    <row r="5146" spans="1:13">
      <c r="A5146">
        <v>7417</v>
      </c>
      <c r="B5146" t="s">
        <v>11</v>
      </c>
      <c r="C5146" s="16" t="s">
        <v>10621</v>
      </c>
      <c r="D5146">
        <f t="shared" si="0"/>
        <v>29</v>
      </c>
      <c r="E5146" t="str">
        <f t="shared" si="1"/>
        <v>$3,656,250 [released 10/28]</v>
      </c>
      <c r="F5146">
        <f t="shared" si="2"/>
        <v>11</v>
      </c>
      <c r="G5146" t="str">
        <f t="shared" si="3"/>
        <v>$3,656,250</v>
      </c>
      <c r="H5146" t="s">
        <v>10622</v>
      </c>
      <c r="J5146" t="s">
        <v>41</v>
      </c>
      <c r="K5146" t="s">
        <v>101</v>
      </c>
      <c r="L5146">
        <v>3656250</v>
      </c>
      <c r="M5146" t="s">
        <v>5731</v>
      </c>
    </row>
    <row r="5147" spans="1:13">
      <c r="A5147">
        <v>7418</v>
      </c>
      <c r="B5147" t="s">
        <v>11</v>
      </c>
      <c r="C5147" s="16" t="s">
        <v>10623</v>
      </c>
      <c r="D5147">
        <f t="shared" si="0"/>
        <v>29</v>
      </c>
      <c r="E5147" t="str">
        <f t="shared" si="1"/>
        <v>$2,947,440</v>
      </c>
      <c r="F5147" t="str">
        <f t="shared" si="2"/>
        <v/>
      </c>
      <c r="G5147" t="str">
        <f t="shared" si="3"/>
        <v>$2,947,440</v>
      </c>
      <c r="H5147" t="s">
        <v>10624</v>
      </c>
      <c r="J5147" t="s">
        <v>41</v>
      </c>
      <c r="K5147" t="s">
        <v>101</v>
      </c>
      <c r="L5147">
        <v>2947440</v>
      </c>
      <c r="M5147" t="s">
        <v>403</v>
      </c>
    </row>
    <row r="5148" spans="1:13">
      <c r="A5148">
        <v>7419</v>
      </c>
      <c r="B5148" t="s">
        <v>11</v>
      </c>
      <c r="C5148" s="16" t="s">
        <v>10625</v>
      </c>
      <c r="D5148">
        <f t="shared" si="0"/>
        <v>29</v>
      </c>
      <c r="E5148" t="str">
        <f t="shared" si="1"/>
        <v>$1,850,000</v>
      </c>
      <c r="F5148" t="str">
        <f t="shared" si="2"/>
        <v/>
      </c>
      <c r="G5148" t="str">
        <f t="shared" si="3"/>
        <v>$1,850,000</v>
      </c>
      <c r="H5148" t="s">
        <v>10626</v>
      </c>
      <c r="J5148" t="s">
        <v>41</v>
      </c>
      <c r="K5148" t="s">
        <v>101</v>
      </c>
      <c r="L5148">
        <v>1850000</v>
      </c>
      <c r="M5148" t="s">
        <v>3712</v>
      </c>
    </row>
    <row r="5149" spans="1:13">
      <c r="A5149">
        <v>7420</v>
      </c>
      <c r="B5149" t="s">
        <v>11</v>
      </c>
      <c r="C5149" s="16" t="s">
        <v>10627</v>
      </c>
      <c r="D5149">
        <f t="shared" si="0"/>
        <v>29</v>
      </c>
      <c r="E5149" t="str">
        <f t="shared" si="1"/>
        <v>$1,575,000 [released 11/25]</v>
      </c>
      <c r="F5149">
        <f t="shared" si="2"/>
        <v>11</v>
      </c>
      <c r="G5149" t="str">
        <f t="shared" si="3"/>
        <v>$1,575,000</v>
      </c>
      <c r="H5149" t="s">
        <v>10628</v>
      </c>
      <c r="J5149" t="s">
        <v>41</v>
      </c>
      <c r="K5149" t="s">
        <v>101</v>
      </c>
      <c r="L5149">
        <v>1575000</v>
      </c>
      <c r="M5149" t="s">
        <v>4993</v>
      </c>
    </row>
    <row r="5150" spans="1:13">
      <c r="A5150">
        <v>7421</v>
      </c>
      <c r="B5150" t="s">
        <v>11</v>
      </c>
      <c r="C5150" s="16" t="s">
        <v>10629</v>
      </c>
      <c r="D5150">
        <f t="shared" si="0"/>
        <v>29</v>
      </c>
      <c r="E5150" t="str">
        <f t="shared" si="1"/>
        <v>$1,141,560</v>
      </c>
      <c r="F5150" t="str">
        <f t="shared" si="2"/>
        <v/>
      </c>
      <c r="G5150" t="str">
        <f t="shared" si="3"/>
        <v>$1,141,560</v>
      </c>
      <c r="H5150" t="s">
        <v>10630</v>
      </c>
      <c r="J5150" t="s">
        <v>41</v>
      </c>
      <c r="K5150" t="s">
        <v>101</v>
      </c>
      <c r="L5150">
        <v>1141560</v>
      </c>
      <c r="M5150" t="s">
        <v>5768</v>
      </c>
    </row>
    <row r="5151" spans="1:13">
      <c r="A5151">
        <v>7422</v>
      </c>
      <c r="B5151" t="s">
        <v>11</v>
      </c>
      <c r="C5151" s="16" t="s">
        <v>10631</v>
      </c>
      <c r="D5151">
        <f t="shared" si="0"/>
        <v>29</v>
      </c>
      <c r="E5151" t="str">
        <f t="shared" si="1"/>
        <v>$1,138,500 [minimum, counts $719,373]</v>
      </c>
      <c r="F5151">
        <f t="shared" si="2"/>
        <v>11</v>
      </c>
      <c r="G5151" t="str">
        <f t="shared" si="3"/>
        <v>$1,138,500</v>
      </c>
      <c r="H5151" t="s">
        <v>10597</v>
      </c>
      <c r="J5151" t="s">
        <v>41</v>
      </c>
      <c r="K5151" t="s">
        <v>101</v>
      </c>
      <c r="L5151">
        <v>1138500</v>
      </c>
      <c r="M5151" t="s">
        <v>4889</v>
      </c>
    </row>
    <row r="5152" spans="1:13">
      <c r="A5152">
        <v>7423</v>
      </c>
      <c r="B5152" t="s">
        <v>11</v>
      </c>
      <c r="C5152" s="16" t="s">
        <v>10632</v>
      </c>
      <c r="D5152">
        <f t="shared" si="0"/>
        <v>29</v>
      </c>
      <c r="E5152" t="str">
        <f t="shared" si="1"/>
        <v>$923,880</v>
      </c>
      <c r="F5152" t="str">
        <f t="shared" si="2"/>
        <v/>
      </c>
      <c r="G5152" t="str">
        <f t="shared" si="3"/>
        <v>$923,880</v>
      </c>
      <c r="H5152" t="s">
        <v>10633</v>
      </c>
      <c r="J5152" t="s">
        <v>41</v>
      </c>
      <c r="K5152" t="s">
        <v>101</v>
      </c>
      <c r="L5152">
        <v>923880</v>
      </c>
      <c r="M5152" t="s">
        <v>4135</v>
      </c>
    </row>
    <row r="5153" spans="1:13">
      <c r="A5153">
        <v>7424</v>
      </c>
      <c r="B5153" t="s">
        <v>11</v>
      </c>
      <c r="C5153" s="16" t="s">
        <v>10634</v>
      </c>
      <c r="D5153">
        <f t="shared" si="0"/>
        <v>29</v>
      </c>
      <c r="E5153" t="str">
        <f t="shared" si="1"/>
        <v>$880,000</v>
      </c>
      <c r="F5153" t="str">
        <f t="shared" si="2"/>
        <v/>
      </c>
      <c r="G5153" t="str">
        <f t="shared" si="3"/>
        <v>$880,000</v>
      </c>
      <c r="H5153" t="s">
        <v>2155</v>
      </c>
      <c r="J5153" t="s">
        <v>41</v>
      </c>
      <c r="K5153" t="s">
        <v>101</v>
      </c>
      <c r="L5153">
        <v>880000</v>
      </c>
      <c r="M5153" t="s">
        <v>7062</v>
      </c>
    </row>
    <row r="5154" spans="1:13">
      <c r="A5154">
        <v>7425</v>
      </c>
      <c r="B5154" t="s">
        <v>11</v>
      </c>
      <c r="C5154" s="16" t="s">
        <v>10635</v>
      </c>
      <c r="D5154">
        <f t="shared" si="0"/>
        <v>29</v>
      </c>
      <c r="E5154" t="str">
        <f t="shared" si="1"/>
        <v>$768,718 [min, s 11/28, counts $614,099]</v>
      </c>
      <c r="F5154">
        <f t="shared" si="2"/>
        <v>9</v>
      </c>
      <c r="G5154" t="str">
        <f t="shared" si="3"/>
        <v>$768,718</v>
      </c>
      <c r="H5154" t="s">
        <v>10636</v>
      </c>
      <c r="J5154" t="s">
        <v>41</v>
      </c>
      <c r="K5154" t="s">
        <v>101</v>
      </c>
      <c r="L5154">
        <v>768718</v>
      </c>
      <c r="M5154" t="s">
        <v>4524</v>
      </c>
    </row>
    <row r="5155" spans="1:13">
      <c r="A5155">
        <v>7426</v>
      </c>
      <c r="B5155" t="s">
        <v>11</v>
      </c>
      <c r="C5155" s="16" t="s">
        <v>10637</v>
      </c>
      <c r="D5155">
        <f t="shared" si="0"/>
        <v>29</v>
      </c>
      <c r="E5155" t="str">
        <f t="shared" si="1"/>
        <v>$398,762 [minimum]</v>
      </c>
      <c r="F5155">
        <f t="shared" si="2"/>
        <v>9</v>
      </c>
      <c r="G5155" t="str">
        <f t="shared" si="3"/>
        <v>$398,762</v>
      </c>
      <c r="H5155" t="s">
        <v>10491</v>
      </c>
      <c r="J5155" t="s">
        <v>41</v>
      </c>
      <c r="K5155" t="s">
        <v>101</v>
      </c>
      <c r="L5155">
        <v>398762</v>
      </c>
      <c r="M5155" t="s">
        <v>5821</v>
      </c>
    </row>
    <row r="5156" spans="1:13">
      <c r="A5156">
        <v>7427</v>
      </c>
      <c r="B5156" t="s">
        <v>11</v>
      </c>
      <c r="C5156" s="16" t="s">
        <v>10638</v>
      </c>
      <c r="D5156">
        <f t="shared" si="0"/>
        <v>29</v>
      </c>
      <c r="E5156" t="str">
        <f t="shared" si="1"/>
        <v>$398,762 [minimum]</v>
      </c>
      <c r="F5156">
        <f t="shared" si="2"/>
        <v>9</v>
      </c>
      <c r="G5156" t="str">
        <f t="shared" si="3"/>
        <v>$398,762</v>
      </c>
      <c r="H5156" t="s">
        <v>10491</v>
      </c>
      <c r="J5156" t="s">
        <v>41</v>
      </c>
      <c r="K5156" t="s">
        <v>101</v>
      </c>
      <c r="L5156">
        <v>398762</v>
      </c>
      <c r="M5156" t="s">
        <v>2964</v>
      </c>
    </row>
    <row r="5157" spans="1:13">
      <c r="A5157">
        <v>7429</v>
      </c>
      <c r="B5157" t="s">
        <v>11</v>
      </c>
      <c r="C5157" s="16" t="s">
        <v>10639</v>
      </c>
      <c r="D5157">
        <f t="shared" si="0"/>
        <v>29</v>
      </c>
      <c r="E5157" t="str">
        <f t="shared" si="1"/>
        <v>$10,636,364</v>
      </c>
      <c r="F5157" t="str">
        <f t="shared" si="2"/>
        <v/>
      </c>
      <c r="G5157" t="str">
        <f t="shared" si="3"/>
        <v>$10,636,364</v>
      </c>
      <c r="H5157" t="s">
        <v>10640</v>
      </c>
      <c r="J5157" t="s">
        <v>43</v>
      </c>
      <c r="K5157" t="s">
        <v>101</v>
      </c>
      <c r="L5157">
        <v>10636364</v>
      </c>
      <c r="M5157" t="s">
        <v>2121</v>
      </c>
    </row>
    <row r="5158" spans="1:13">
      <c r="A5158">
        <v>7430</v>
      </c>
      <c r="B5158" t="s">
        <v>11</v>
      </c>
      <c r="C5158" s="16" t="s">
        <v>10641</v>
      </c>
      <c r="D5158">
        <f t="shared" si="0"/>
        <v>29</v>
      </c>
      <c r="E5158" t="str">
        <f t="shared" si="1"/>
        <v>$9,150,000</v>
      </c>
      <c r="F5158" t="str">
        <f t="shared" si="2"/>
        <v/>
      </c>
      <c r="G5158" t="str">
        <f t="shared" si="3"/>
        <v>$9,150,000</v>
      </c>
      <c r="H5158" t="s">
        <v>10168</v>
      </c>
      <c r="J5158" t="s">
        <v>43</v>
      </c>
      <c r="K5158" t="s">
        <v>101</v>
      </c>
      <c r="L5158">
        <v>9150000</v>
      </c>
      <c r="M5158" t="s">
        <v>2523</v>
      </c>
    </row>
    <row r="5159" spans="1:13">
      <c r="A5159">
        <v>7431</v>
      </c>
      <c r="B5159" t="s">
        <v>11</v>
      </c>
      <c r="C5159" s="16" t="s">
        <v>10642</v>
      </c>
      <c r="D5159">
        <f t="shared" si="0"/>
        <v>29</v>
      </c>
      <c r="E5159" t="str">
        <f t="shared" si="1"/>
        <v>$8,100,000</v>
      </c>
      <c r="F5159" t="str">
        <f t="shared" si="2"/>
        <v/>
      </c>
      <c r="G5159" t="str">
        <f t="shared" si="3"/>
        <v>$8,100,000</v>
      </c>
      <c r="H5159" t="s">
        <v>9818</v>
      </c>
      <c r="J5159" t="s">
        <v>43</v>
      </c>
      <c r="K5159" t="s">
        <v>101</v>
      </c>
      <c r="L5159">
        <v>8100000</v>
      </c>
      <c r="M5159" t="s">
        <v>970</v>
      </c>
    </row>
    <row r="5160" spans="1:13">
      <c r="A5160">
        <v>7432</v>
      </c>
      <c r="B5160" t="s">
        <v>11</v>
      </c>
      <c r="C5160" s="16" t="s">
        <v>10643</v>
      </c>
      <c r="D5160">
        <f t="shared" si="0"/>
        <v>29</v>
      </c>
      <c r="E5160" t="str">
        <f t="shared" si="1"/>
        <v>$5,000,000</v>
      </c>
      <c r="F5160" t="str">
        <f t="shared" si="2"/>
        <v/>
      </c>
      <c r="G5160" t="str">
        <f t="shared" si="3"/>
        <v>$5,000,000</v>
      </c>
      <c r="H5160" t="s">
        <v>163</v>
      </c>
      <c r="J5160" t="s">
        <v>43</v>
      </c>
      <c r="K5160" t="s">
        <v>101</v>
      </c>
      <c r="L5160">
        <v>5000000</v>
      </c>
      <c r="M5160" t="s">
        <v>3429</v>
      </c>
    </row>
    <row r="5161" spans="1:13">
      <c r="A5161">
        <v>7433</v>
      </c>
      <c r="B5161" t="s">
        <v>11</v>
      </c>
      <c r="C5161" s="16" t="s">
        <v>10644</v>
      </c>
      <c r="D5161">
        <f t="shared" si="0"/>
        <v>29</v>
      </c>
      <c r="E5161" t="str">
        <f t="shared" si="1"/>
        <v>$4,190,476</v>
      </c>
      <c r="F5161" t="str">
        <f t="shared" si="2"/>
        <v/>
      </c>
      <c r="G5161" t="str">
        <f t="shared" si="3"/>
        <v>$4,190,476</v>
      </c>
      <c r="H5161" t="s">
        <v>10645</v>
      </c>
      <c r="J5161" t="s">
        <v>43</v>
      </c>
      <c r="K5161" t="s">
        <v>101</v>
      </c>
      <c r="L5161">
        <v>4190476</v>
      </c>
      <c r="M5161" t="s">
        <v>4745</v>
      </c>
    </row>
    <row r="5162" spans="1:13">
      <c r="A5162">
        <v>7434</v>
      </c>
      <c r="B5162" t="s">
        <v>11</v>
      </c>
      <c r="C5162" s="16" t="s">
        <v>10646</v>
      </c>
      <c r="D5162">
        <f t="shared" si="0"/>
        <v>29</v>
      </c>
      <c r="E5162" t="str">
        <f t="shared" si="1"/>
        <v>$3,713,640</v>
      </c>
      <c r="F5162" t="str">
        <f t="shared" si="2"/>
        <v/>
      </c>
      <c r="G5162" t="str">
        <f t="shared" si="3"/>
        <v>$3,713,640</v>
      </c>
      <c r="H5162" t="s">
        <v>10647</v>
      </c>
      <c r="J5162" t="s">
        <v>43</v>
      </c>
      <c r="K5162" t="s">
        <v>101</v>
      </c>
      <c r="L5162">
        <v>3713640</v>
      </c>
      <c r="M5162" t="s">
        <v>1050</v>
      </c>
    </row>
    <row r="5163" spans="1:13">
      <c r="A5163">
        <v>7435</v>
      </c>
      <c r="B5163" t="s">
        <v>11</v>
      </c>
      <c r="C5163" s="16" t="s">
        <v>10648</v>
      </c>
      <c r="D5163">
        <f t="shared" si="0"/>
        <v>29</v>
      </c>
      <c r="E5163" t="str">
        <f t="shared" si="1"/>
        <v>$3,520,000</v>
      </c>
      <c r="F5163" t="str">
        <f t="shared" si="2"/>
        <v/>
      </c>
      <c r="G5163" t="str">
        <f t="shared" si="3"/>
        <v>$3,520,000</v>
      </c>
      <c r="H5163" t="s">
        <v>10649</v>
      </c>
      <c r="J5163" t="s">
        <v>43</v>
      </c>
      <c r="K5163" t="s">
        <v>101</v>
      </c>
      <c r="L5163">
        <v>3520000</v>
      </c>
      <c r="M5163" t="s">
        <v>6163</v>
      </c>
    </row>
    <row r="5164" spans="1:13">
      <c r="A5164">
        <v>7436</v>
      </c>
      <c r="B5164" t="s">
        <v>11</v>
      </c>
      <c r="C5164" s="16" t="s">
        <v>10650</v>
      </c>
      <c r="D5164">
        <f t="shared" si="0"/>
        <v>29</v>
      </c>
      <c r="E5164" t="str">
        <f t="shared" si="1"/>
        <v>$3,039,889</v>
      </c>
      <c r="F5164" t="str">
        <f t="shared" si="2"/>
        <v/>
      </c>
      <c r="G5164" t="str">
        <f t="shared" si="3"/>
        <v>$3,039,889</v>
      </c>
      <c r="H5164" t="s">
        <v>10651</v>
      </c>
      <c r="J5164" t="s">
        <v>43</v>
      </c>
      <c r="K5164" t="s">
        <v>101</v>
      </c>
      <c r="L5164">
        <v>3039889</v>
      </c>
      <c r="M5164" t="s">
        <v>1517</v>
      </c>
    </row>
    <row r="5165" spans="1:13">
      <c r="A5165">
        <v>7437</v>
      </c>
      <c r="B5165" t="s">
        <v>11</v>
      </c>
      <c r="C5165" s="16" t="s">
        <v>10652</v>
      </c>
      <c r="D5165">
        <f t="shared" si="0"/>
        <v>29</v>
      </c>
      <c r="E5165" t="str">
        <f t="shared" si="1"/>
        <v>$2,750,000</v>
      </c>
      <c r="F5165" t="str">
        <f t="shared" si="2"/>
        <v/>
      </c>
      <c r="G5165" t="str">
        <f t="shared" si="3"/>
        <v>$2,750,000</v>
      </c>
      <c r="H5165" t="s">
        <v>1809</v>
      </c>
      <c r="J5165" t="s">
        <v>43</v>
      </c>
      <c r="K5165" t="s">
        <v>101</v>
      </c>
      <c r="L5165">
        <v>2750000</v>
      </c>
      <c r="M5165" t="s">
        <v>5012</v>
      </c>
    </row>
    <row r="5166" spans="1:13">
      <c r="A5166">
        <v>7438</v>
      </c>
      <c r="B5166" t="s">
        <v>11</v>
      </c>
      <c r="C5166" s="16" t="s">
        <v>10653</v>
      </c>
      <c r="D5166">
        <f t="shared" si="0"/>
        <v>29</v>
      </c>
      <c r="E5166" t="str">
        <f t="shared" si="1"/>
        <v>$1,670,000</v>
      </c>
      <c r="F5166" t="str">
        <f t="shared" si="2"/>
        <v/>
      </c>
      <c r="G5166" t="str">
        <f t="shared" si="3"/>
        <v>$1,670,000</v>
      </c>
      <c r="H5166" t="s">
        <v>10568</v>
      </c>
      <c r="J5166" t="s">
        <v>43</v>
      </c>
      <c r="K5166" t="s">
        <v>101</v>
      </c>
      <c r="L5166">
        <v>1670000</v>
      </c>
      <c r="M5166" t="s">
        <v>5130</v>
      </c>
    </row>
    <row r="5167" spans="1:13">
      <c r="A5167">
        <v>7439</v>
      </c>
      <c r="B5167" t="s">
        <v>11</v>
      </c>
      <c r="C5167" s="16" t="s">
        <v>10654</v>
      </c>
      <c r="D5167">
        <f t="shared" si="0"/>
        <v>29</v>
      </c>
      <c r="E5167" t="str">
        <f t="shared" si="1"/>
        <v>$1,148,760</v>
      </c>
      <c r="F5167" t="str">
        <f t="shared" si="2"/>
        <v/>
      </c>
      <c r="G5167" t="str">
        <f t="shared" si="3"/>
        <v>$1,148,760</v>
      </c>
      <c r="H5167" t="s">
        <v>10655</v>
      </c>
      <c r="J5167" t="s">
        <v>43</v>
      </c>
      <c r="K5167" t="s">
        <v>101</v>
      </c>
      <c r="L5167">
        <v>1148760</v>
      </c>
      <c r="M5167" t="s">
        <v>5379</v>
      </c>
    </row>
    <row r="5168" spans="1:13">
      <c r="A5168">
        <v>7440</v>
      </c>
      <c r="B5168" t="s">
        <v>11</v>
      </c>
      <c r="C5168" s="16" t="s">
        <v>10656</v>
      </c>
      <c r="D5168">
        <f t="shared" si="0"/>
        <v>29</v>
      </c>
      <c r="E5168" t="str">
        <f t="shared" si="1"/>
        <v>$1,138,500 [minimum, counts $719,373]</v>
      </c>
      <c r="F5168">
        <f t="shared" si="2"/>
        <v>11</v>
      </c>
      <c r="G5168" t="str">
        <f t="shared" si="3"/>
        <v>$1,138,500</v>
      </c>
      <c r="H5168" t="s">
        <v>10597</v>
      </c>
      <c r="J5168" t="s">
        <v>43</v>
      </c>
      <c r="K5168" t="s">
        <v>101</v>
      </c>
      <c r="L5168">
        <v>1138500</v>
      </c>
      <c r="M5168" t="s">
        <v>4720</v>
      </c>
    </row>
    <row r="5169" spans="1:13">
      <c r="A5169">
        <v>7441</v>
      </c>
      <c r="B5169" t="s">
        <v>11</v>
      </c>
      <c r="C5169" s="16" t="s">
        <v>10657</v>
      </c>
      <c r="D5169">
        <f t="shared" si="0"/>
        <v>29</v>
      </c>
      <c r="E5169" t="str">
        <f t="shared" si="1"/>
        <v>$879,360</v>
      </c>
      <c r="F5169" t="str">
        <f t="shared" si="2"/>
        <v/>
      </c>
      <c r="G5169" t="str">
        <f t="shared" si="3"/>
        <v>$879,360</v>
      </c>
      <c r="H5169" t="s">
        <v>10658</v>
      </c>
      <c r="J5169" t="s">
        <v>43</v>
      </c>
      <c r="K5169" t="s">
        <v>101</v>
      </c>
      <c r="L5169">
        <v>879360</v>
      </c>
      <c r="M5169" t="s">
        <v>3519</v>
      </c>
    </row>
    <row r="5170" spans="1:13">
      <c r="A5170">
        <v>7442</v>
      </c>
      <c r="B5170" t="s">
        <v>11</v>
      </c>
      <c r="C5170" s="16" t="s">
        <v>10659</v>
      </c>
      <c r="D5170">
        <f t="shared" si="0"/>
        <v>29</v>
      </c>
      <c r="E5170" t="str">
        <f t="shared" si="1"/>
        <v>$835,810 [minimum, counts $719,373]</v>
      </c>
      <c r="F5170">
        <f t="shared" si="2"/>
        <v>9</v>
      </c>
      <c r="G5170" t="str">
        <f t="shared" si="3"/>
        <v>$835,810</v>
      </c>
      <c r="H5170" t="s">
        <v>10660</v>
      </c>
      <c r="J5170" t="s">
        <v>43</v>
      </c>
      <c r="K5170" t="s">
        <v>101</v>
      </c>
      <c r="L5170">
        <v>835810</v>
      </c>
      <c r="M5170" t="s">
        <v>4943</v>
      </c>
    </row>
    <row r="5171" spans="1:13">
      <c r="A5171">
        <v>7443</v>
      </c>
      <c r="B5171" t="s">
        <v>11</v>
      </c>
      <c r="C5171" s="16" t="s">
        <v>10661</v>
      </c>
      <c r="D5171">
        <f t="shared" si="0"/>
        <v>29</v>
      </c>
      <c r="E5171" t="str">
        <f t="shared" si="1"/>
        <v>$719,373 [minimum]</v>
      </c>
      <c r="F5171">
        <f t="shared" si="2"/>
        <v>9</v>
      </c>
      <c r="G5171" t="str">
        <f t="shared" si="3"/>
        <v>$719,373</v>
      </c>
      <c r="H5171" t="s">
        <v>10662</v>
      </c>
      <c r="J5171" t="s">
        <v>43</v>
      </c>
      <c r="K5171" t="s">
        <v>101</v>
      </c>
      <c r="L5171">
        <v>719373</v>
      </c>
      <c r="M5171" t="s">
        <v>5075</v>
      </c>
    </row>
    <row r="5172" spans="1:13">
      <c r="A5172">
        <v>7445</v>
      </c>
      <c r="B5172" t="s">
        <v>11</v>
      </c>
      <c r="C5172" s="16" t="s">
        <v>10663</v>
      </c>
      <c r="D5172">
        <f t="shared" si="0"/>
        <v>29</v>
      </c>
      <c r="E5172" t="str">
        <f t="shared" si="1"/>
        <v>$10,860,000</v>
      </c>
      <c r="F5172" t="str">
        <f t="shared" si="2"/>
        <v/>
      </c>
      <c r="G5172" t="str">
        <f t="shared" si="3"/>
        <v>$10,860,000</v>
      </c>
      <c r="H5172" t="s">
        <v>10664</v>
      </c>
      <c r="J5172" t="s">
        <v>45</v>
      </c>
      <c r="K5172" t="s">
        <v>101</v>
      </c>
      <c r="L5172">
        <v>10860000</v>
      </c>
      <c r="M5172" t="s">
        <v>4198</v>
      </c>
    </row>
    <row r="5173" spans="1:13">
      <c r="A5173">
        <v>7446</v>
      </c>
      <c r="B5173" t="s">
        <v>11</v>
      </c>
      <c r="C5173" s="16" t="s">
        <v>10665</v>
      </c>
      <c r="D5173">
        <f t="shared" si="0"/>
        <v>29</v>
      </c>
      <c r="E5173" t="str">
        <f t="shared" si="1"/>
        <v>$8,625,000</v>
      </c>
      <c r="F5173" t="str">
        <f t="shared" si="2"/>
        <v/>
      </c>
      <c r="G5173" t="str">
        <f t="shared" si="3"/>
        <v>$8,625,000</v>
      </c>
      <c r="H5173" t="s">
        <v>10666</v>
      </c>
      <c r="J5173" t="s">
        <v>45</v>
      </c>
      <c r="K5173" t="s">
        <v>101</v>
      </c>
      <c r="L5173">
        <v>8625000</v>
      </c>
      <c r="M5173" t="s">
        <v>3745</v>
      </c>
    </row>
    <row r="5174" spans="1:13">
      <c r="A5174">
        <v>7447</v>
      </c>
      <c r="B5174" t="s">
        <v>11</v>
      </c>
      <c r="C5174" s="16" t="s">
        <v>10667</v>
      </c>
      <c r="D5174">
        <f t="shared" si="0"/>
        <v>29</v>
      </c>
      <c r="E5174" t="str">
        <f t="shared" si="1"/>
        <v>$7,500,000</v>
      </c>
      <c r="F5174" t="str">
        <f t="shared" si="2"/>
        <v/>
      </c>
      <c r="G5174" t="str">
        <f t="shared" si="3"/>
        <v>$7,500,000</v>
      </c>
      <c r="H5174" t="s">
        <v>1388</v>
      </c>
      <c r="J5174" t="s">
        <v>45</v>
      </c>
      <c r="K5174" t="s">
        <v>101</v>
      </c>
      <c r="L5174">
        <v>7500000</v>
      </c>
      <c r="M5174" t="s">
        <v>4641</v>
      </c>
    </row>
    <row r="5175" spans="1:13">
      <c r="A5175">
        <v>7448</v>
      </c>
      <c r="B5175" t="s">
        <v>11</v>
      </c>
      <c r="C5175" s="16" t="s">
        <v>10668</v>
      </c>
      <c r="D5175">
        <f t="shared" si="0"/>
        <v>29</v>
      </c>
      <c r="E5175" t="str">
        <f t="shared" si="1"/>
        <v>$5,909,800</v>
      </c>
      <c r="F5175" t="str">
        <f t="shared" si="2"/>
        <v/>
      </c>
      <c r="G5175" t="str">
        <f t="shared" si="3"/>
        <v>$5,909,800</v>
      </c>
      <c r="H5175" t="s">
        <v>10499</v>
      </c>
      <c r="J5175" t="s">
        <v>45</v>
      </c>
      <c r="K5175" t="s">
        <v>101</v>
      </c>
      <c r="L5175">
        <v>5909800</v>
      </c>
      <c r="M5175" t="s">
        <v>2887</v>
      </c>
    </row>
    <row r="5176" spans="1:13">
      <c r="A5176">
        <v>7449</v>
      </c>
      <c r="B5176" t="s">
        <v>11</v>
      </c>
      <c r="C5176" s="16" t="s">
        <v>10669</v>
      </c>
      <c r="D5176">
        <f t="shared" si="0"/>
        <v>29</v>
      </c>
      <c r="E5176" t="str">
        <f t="shared" si="1"/>
        <v>$5,393,300</v>
      </c>
      <c r="F5176" t="str">
        <f t="shared" si="2"/>
        <v/>
      </c>
      <c r="G5176" t="str">
        <f t="shared" si="3"/>
        <v>$5,393,300</v>
      </c>
      <c r="H5176" t="s">
        <v>9934</v>
      </c>
      <c r="J5176" t="s">
        <v>45</v>
      </c>
      <c r="K5176" t="s">
        <v>101</v>
      </c>
      <c r="L5176">
        <v>5393300</v>
      </c>
      <c r="M5176" t="s">
        <v>4616</v>
      </c>
    </row>
    <row r="5177" spans="1:13">
      <c r="A5177">
        <v>7450</v>
      </c>
      <c r="B5177" t="s">
        <v>11</v>
      </c>
      <c r="C5177" s="16" t="s">
        <v>10670</v>
      </c>
      <c r="D5177">
        <f t="shared" si="0"/>
        <v>29</v>
      </c>
      <c r="E5177" t="str">
        <f t="shared" si="1"/>
        <v>$4,135,200</v>
      </c>
      <c r="F5177" t="str">
        <f t="shared" si="2"/>
        <v/>
      </c>
      <c r="G5177" t="str">
        <f t="shared" si="3"/>
        <v>$4,135,200</v>
      </c>
      <c r="H5177" t="s">
        <v>10671</v>
      </c>
      <c r="J5177" t="s">
        <v>45</v>
      </c>
      <c r="K5177" t="s">
        <v>101</v>
      </c>
      <c r="L5177">
        <v>4135200</v>
      </c>
      <c r="M5177" t="s">
        <v>3674</v>
      </c>
    </row>
    <row r="5178" spans="1:13">
      <c r="A5178">
        <v>7451</v>
      </c>
      <c r="B5178" t="s">
        <v>11</v>
      </c>
      <c r="C5178" s="16" t="s">
        <v>10672</v>
      </c>
      <c r="D5178">
        <f t="shared" si="0"/>
        <v>29</v>
      </c>
      <c r="E5178" t="str">
        <f t="shared" si="1"/>
        <v>$4,000,000</v>
      </c>
      <c r="F5178" t="str">
        <f t="shared" si="2"/>
        <v/>
      </c>
      <c r="G5178" t="str">
        <f t="shared" si="3"/>
        <v>$4,000,000</v>
      </c>
      <c r="H5178" t="s">
        <v>116</v>
      </c>
      <c r="J5178" t="s">
        <v>45</v>
      </c>
      <c r="K5178" t="s">
        <v>101</v>
      </c>
      <c r="L5178">
        <v>4000000</v>
      </c>
      <c r="M5178" t="s">
        <v>4738</v>
      </c>
    </row>
    <row r="5179" spans="1:13">
      <c r="A5179">
        <v>7452</v>
      </c>
      <c r="B5179" t="s">
        <v>11</v>
      </c>
      <c r="C5179" s="16" t="s">
        <v>10673</v>
      </c>
      <c r="D5179">
        <f t="shared" si="0"/>
        <v>29</v>
      </c>
      <c r="E5179" t="str">
        <f t="shared" si="1"/>
        <v>$3,500,000</v>
      </c>
      <c r="F5179" t="str">
        <f t="shared" si="2"/>
        <v/>
      </c>
      <c r="G5179" t="str">
        <f t="shared" si="3"/>
        <v>$3,500,000</v>
      </c>
      <c r="H5179" t="s">
        <v>2383</v>
      </c>
      <c r="J5179" t="s">
        <v>45</v>
      </c>
      <c r="K5179" t="s">
        <v>101</v>
      </c>
      <c r="L5179">
        <v>3500000</v>
      </c>
      <c r="M5179" t="s">
        <v>4850</v>
      </c>
    </row>
    <row r="5180" spans="1:13">
      <c r="A5180">
        <v>7453</v>
      </c>
      <c r="B5180" t="s">
        <v>11</v>
      </c>
      <c r="C5180" s="16" t="s">
        <v>10674</v>
      </c>
      <c r="D5180">
        <f t="shared" si="0"/>
        <v>29</v>
      </c>
      <c r="E5180" t="str">
        <f t="shared" si="1"/>
        <v>$2,000,000 [released 1/5/05]</v>
      </c>
      <c r="F5180">
        <f t="shared" si="2"/>
        <v>11</v>
      </c>
      <c r="G5180" t="str">
        <f t="shared" si="3"/>
        <v>$2,000,000</v>
      </c>
      <c r="H5180" t="s">
        <v>1264</v>
      </c>
      <c r="J5180" t="s">
        <v>45</v>
      </c>
      <c r="K5180" t="s">
        <v>101</v>
      </c>
      <c r="L5180">
        <v>2000000</v>
      </c>
      <c r="M5180" t="s">
        <v>4948</v>
      </c>
    </row>
    <row r="5181" spans="1:13">
      <c r="A5181">
        <v>7454</v>
      </c>
      <c r="B5181" t="s">
        <v>11</v>
      </c>
      <c r="C5181" s="16" t="s">
        <v>10675</v>
      </c>
      <c r="D5181">
        <f t="shared" si="0"/>
        <v>29</v>
      </c>
      <c r="E5181" t="str">
        <f t="shared" si="1"/>
        <v>$1,763,115</v>
      </c>
      <c r="F5181" t="str">
        <f t="shared" si="2"/>
        <v/>
      </c>
      <c r="G5181" t="str">
        <f t="shared" si="3"/>
        <v>$1,763,115</v>
      </c>
      <c r="H5181" t="s">
        <v>10676</v>
      </c>
      <c r="J5181" t="s">
        <v>45</v>
      </c>
      <c r="K5181" t="s">
        <v>101</v>
      </c>
      <c r="L5181">
        <v>1763115</v>
      </c>
      <c r="M5181" t="s">
        <v>972</v>
      </c>
    </row>
    <row r="5182" spans="1:13">
      <c r="A5182">
        <v>7455</v>
      </c>
      <c r="B5182" t="s">
        <v>11</v>
      </c>
      <c r="C5182" s="16" t="s">
        <v>10677</v>
      </c>
      <c r="D5182">
        <f t="shared" si="0"/>
        <v>29</v>
      </c>
      <c r="E5182" t="str">
        <f t="shared" si="1"/>
        <v>$1,760,000</v>
      </c>
      <c r="F5182" t="str">
        <f t="shared" si="2"/>
        <v/>
      </c>
      <c r="G5182" t="str">
        <f t="shared" si="3"/>
        <v>$1,760,000</v>
      </c>
      <c r="H5182" t="s">
        <v>10678</v>
      </c>
      <c r="J5182" t="s">
        <v>45</v>
      </c>
      <c r="K5182" t="s">
        <v>101</v>
      </c>
      <c r="L5182">
        <v>1760000</v>
      </c>
      <c r="M5182" t="s">
        <v>5511</v>
      </c>
    </row>
    <row r="5183" spans="1:13">
      <c r="A5183">
        <v>7456</v>
      </c>
      <c r="B5183" t="s">
        <v>11</v>
      </c>
      <c r="C5183" s="16" t="s">
        <v>10679</v>
      </c>
      <c r="D5183">
        <f t="shared" si="0"/>
        <v>29</v>
      </c>
      <c r="E5183" t="str">
        <f t="shared" si="1"/>
        <v>$1,500,000</v>
      </c>
      <c r="F5183" t="str">
        <f t="shared" si="2"/>
        <v/>
      </c>
      <c r="G5183" t="str">
        <f t="shared" si="3"/>
        <v>$1,500,000</v>
      </c>
      <c r="H5183" t="s">
        <v>226</v>
      </c>
      <c r="J5183" t="s">
        <v>45</v>
      </c>
      <c r="K5183" t="s">
        <v>101</v>
      </c>
      <c r="L5183">
        <v>1500000</v>
      </c>
      <c r="M5183" t="s">
        <v>5630</v>
      </c>
    </row>
    <row r="5184" spans="1:13">
      <c r="A5184">
        <v>7457</v>
      </c>
      <c r="B5184" t="s">
        <v>11</v>
      </c>
      <c r="C5184" s="16" t="s">
        <v>10680</v>
      </c>
      <c r="D5184">
        <f t="shared" si="0"/>
        <v>29</v>
      </c>
      <c r="E5184" t="str">
        <f t="shared" si="1"/>
        <v>$969,696</v>
      </c>
      <c r="F5184" t="str">
        <f t="shared" si="2"/>
        <v/>
      </c>
      <c r="G5184" t="str">
        <f t="shared" si="3"/>
        <v>$969,696</v>
      </c>
      <c r="H5184" t="s">
        <v>10519</v>
      </c>
      <c r="J5184" t="s">
        <v>45</v>
      </c>
      <c r="K5184" t="s">
        <v>101</v>
      </c>
      <c r="L5184">
        <v>969696</v>
      </c>
      <c r="M5184" t="s">
        <v>1931</v>
      </c>
    </row>
    <row r="5185" spans="1:13">
      <c r="A5185">
        <v>7458</v>
      </c>
      <c r="B5185" t="s">
        <v>11</v>
      </c>
      <c r="C5185" s="16" t="s">
        <v>10681</v>
      </c>
      <c r="D5185">
        <f t="shared" si="0"/>
        <v>29</v>
      </c>
      <c r="E5185" t="str">
        <f t="shared" si="1"/>
        <v>$905,640</v>
      </c>
      <c r="F5185" t="str">
        <f t="shared" si="2"/>
        <v/>
      </c>
      <c r="G5185" t="str">
        <f t="shared" si="3"/>
        <v>$905,640</v>
      </c>
      <c r="H5185" t="s">
        <v>10682</v>
      </c>
      <c r="J5185" t="s">
        <v>45</v>
      </c>
      <c r="K5185" t="s">
        <v>101</v>
      </c>
      <c r="L5185">
        <v>905640</v>
      </c>
      <c r="M5185" t="s">
        <v>1699</v>
      </c>
    </row>
    <row r="5186" spans="1:13">
      <c r="A5186">
        <v>7459</v>
      </c>
      <c r="B5186" t="s">
        <v>11</v>
      </c>
      <c r="C5186" s="16" t="s">
        <v>10683</v>
      </c>
      <c r="D5186">
        <f t="shared" si="0"/>
        <v>29</v>
      </c>
      <c r="E5186" t="str">
        <f t="shared" si="1"/>
        <v>$398,762 [minimum]</v>
      </c>
      <c r="F5186">
        <f t="shared" si="2"/>
        <v>9</v>
      </c>
      <c r="G5186" t="str">
        <f t="shared" si="3"/>
        <v>$398,762</v>
      </c>
      <c r="H5186" t="s">
        <v>10491</v>
      </c>
      <c r="J5186" t="s">
        <v>45</v>
      </c>
      <c r="K5186" t="s">
        <v>101</v>
      </c>
      <c r="L5186">
        <v>398762</v>
      </c>
      <c r="M5186" t="s">
        <v>4536</v>
      </c>
    </row>
    <row r="5187" spans="1:13">
      <c r="A5187">
        <v>7460</v>
      </c>
      <c r="B5187" t="s">
        <v>11</v>
      </c>
      <c r="C5187" s="16" t="s">
        <v>10684</v>
      </c>
      <c r="D5187">
        <f t="shared" si="0"/>
        <v>29</v>
      </c>
      <c r="E5187" t="str">
        <f t="shared" si="1"/>
        <v>$398,762 [minimum]</v>
      </c>
      <c r="F5187">
        <f t="shared" si="2"/>
        <v>9</v>
      </c>
      <c r="G5187" t="str">
        <f t="shared" si="3"/>
        <v>$398,762</v>
      </c>
      <c r="H5187" t="s">
        <v>10491</v>
      </c>
      <c r="J5187" t="s">
        <v>45</v>
      </c>
      <c r="K5187" t="s">
        <v>101</v>
      </c>
      <c r="L5187">
        <v>398762</v>
      </c>
      <c r="M5187" t="s">
        <v>150</v>
      </c>
    </row>
    <row r="5188" spans="1:13">
      <c r="A5188">
        <v>7462</v>
      </c>
      <c r="B5188" t="s">
        <v>11</v>
      </c>
      <c r="C5188" s="16" t="s">
        <v>10685</v>
      </c>
      <c r="D5188">
        <f t="shared" si="0"/>
        <v>29</v>
      </c>
      <c r="E5188" t="str">
        <f t="shared" si="1"/>
        <v>$13,700,000</v>
      </c>
      <c r="F5188" t="str">
        <f t="shared" si="2"/>
        <v/>
      </c>
      <c r="G5188" t="str">
        <f t="shared" si="3"/>
        <v>$13,700,000</v>
      </c>
      <c r="H5188" t="s">
        <v>4150</v>
      </c>
      <c r="J5188" t="s">
        <v>46</v>
      </c>
      <c r="K5188" t="s">
        <v>101</v>
      </c>
      <c r="L5188">
        <v>13700000</v>
      </c>
      <c r="M5188" t="s">
        <v>3765</v>
      </c>
    </row>
    <row r="5189" spans="1:13">
      <c r="A5189">
        <v>7463</v>
      </c>
      <c r="B5189" t="s">
        <v>11</v>
      </c>
      <c r="C5189" s="16" t="s">
        <v>10686</v>
      </c>
      <c r="D5189">
        <f t="shared" si="0"/>
        <v>29</v>
      </c>
      <c r="E5189" t="str">
        <f t="shared" si="1"/>
        <v>$8,888,888</v>
      </c>
      <c r="F5189" t="str">
        <f t="shared" si="2"/>
        <v/>
      </c>
      <c r="G5189" t="str">
        <f t="shared" si="3"/>
        <v>$8,888,888</v>
      </c>
      <c r="H5189" t="s">
        <v>10687</v>
      </c>
      <c r="J5189" t="s">
        <v>46</v>
      </c>
      <c r="K5189" t="s">
        <v>101</v>
      </c>
      <c r="L5189">
        <v>8888888</v>
      </c>
      <c r="M5189" t="s">
        <v>2316</v>
      </c>
    </row>
    <row r="5190" spans="1:13">
      <c r="A5190">
        <v>7464</v>
      </c>
      <c r="B5190" t="s">
        <v>11</v>
      </c>
      <c r="C5190" s="16" t="s">
        <v>10688</v>
      </c>
      <c r="D5190">
        <f t="shared" si="0"/>
        <v>29</v>
      </c>
      <c r="E5190" t="str">
        <f t="shared" si="1"/>
        <v>$7,365,079</v>
      </c>
      <c r="F5190" t="str">
        <f t="shared" si="2"/>
        <v/>
      </c>
      <c r="G5190" t="str">
        <f t="shared" si="3"/>
        <v>$7,365,079</v>
      </c>
      <c r="H5190" t="s">
        <v>10689</v>
      </c>
      <c r="J5190" t="s">
        <v>46</v>
      </c>
      <c r="K5190" t="s">
        <v>101</v>
      </c>
      <c r="L5190">
        <v>7365079</v>
      </c>
      <c r="M5190" t="s">
        <v>3841</v>
      </c>
    </row>
    <row r="5191" spans="1:13">
      <c r="A5191">
        <v>7465</v>
      </c>
      <c r="B5191" t="s">
        <v>11</v>
      </c>
      <c r="C5191" s="16" t="s">
        <v>10690</v>
      </c>
      <c r="D5191">
        <f t="shared" si="0"/>
        <v>29</v>
      </c>
      <c r="E5191" t="str">
        <f t="shared" si="1"/>
        <v>$7,312,500</v>
      </c>
      <c r="F5191" t="str">
        <f t="shared" si="2"/>
        <v/>
      </c>
      <c r="G5191" t="str">
        <f t="shared" si="3"/>
        <v>$7,312,500</v>
      </c>
      <c r="H5191" t="s">
        <v>10691</v>
      </c>
      <c r="J5191" t="s">
        <v>46</v>
      </c>
      <c r="K5191" t="s">
        <v>101</v>
      </c>
      <c r="L5191">
        <v>7312500</v>
      </c>
      <c r="M5191" t="s">
        <v>4520</v>
      </c>
    </row>
    <row r="5192" spans="1:13">
      <c r="A5192">
        <v>7466</v>
      </c>
      <c r="B5192" t="s">
        <v>11</v>
      </c>
      <c r="C5192" s="16" t="s">
        <v>10692</v>
      </c>
      <c r="D5192">
        <f t="shared" si="0"/>
        <v>29</v>
      </c>
      <c r="E5192" t="str">
        <f t="shared" si="1"/>
        <v>$5,393,300</v>
      </c>
      <c r="F5192" t="str">
        <f t="shared" si="2"/>
        <v/>
      </c>
      <c r="G5192" t="str">
        <f t="shared" si="3"/>
        <v>$5,393,300</v>
      </c>
      <c r="H5192" t="s">
        <v>9934</v>
      </c>
      <c r="J5192" t="s">
        <v>46</v>
      </c>
      <c r="K5192" t="s">
        <v>101</v>
      </c>
      <c r="L5192">
        <v>5393300</v>
      </c>
      <c r="M5192" t="s">
        <v>3265</v>
      </c>
    </row>
    <row r="5193" spans="1:13">
      <c r="A5193">
        <v>7467</v>
      </c>
      <c r="B5193" t="s">
        <v>11</v>
      </c>
      <c r="C5193" s="16" t="s">
        <v>10693</v>
      </c>
      <c r="D5193">
        <f t="shared" si="0"/>
        <v>29</v>
      </c>
      <c r="E5193" t="str">
        <f t="shared" si="1"/>
        <v>$4,506,261</v>
      </c>
      <c r="F5193" t="str">
        <f t="shared" si="2"/>
        <v/>
      </c>
      <c r="G5193" t="str">
        <f t="shared" si="3"/>
        <v>$4,506,261</v>
      </c>
      <c r="H5193" t="s">
        <v>10694</v>
      </c>
      <c r="J5193" t="s">
        <v>46</v>
      </c>
      <c r="K5193" t="s">
        <v>101</v>
      </c>
      <c r="L5193">
        <v>4506261</v>
      </c>
      <c r="M5193" t="s">
        <v>324</v>
      </c>
    </row>
    <row r="5194" spans="1:13">
      <c r="A5194">
        <v>7468</v>
      </c>
      <c r="B5194" t="s">
        <v>11</v>
      </c>
      <c r="C5194" s="16" t="s">
        <v>10695</v>
      </c>
      <c r="D5194">
        <f t="shared" si="0"/>
        <v>29</v>
      </c>
      <c r="E5194" t="str">
        <f t="shared" si="1"/>
        <v>$1,988,160</v>
      </c>
      <c r="F5194" t="str">
        <f t="shared" si="2"/>
        <v/>
      </c>
      <c r="G5194" t="str">
        <f t="shared" si="3"/>
        <v>$1,988,160</v>
      </c>
      <c r="H5194" t="s">
        <v>10696</v>
      </c>
      <c r="J5194" t="s">
        <v>46</v>
      </c>
      <c r="K5194" t="s">
        <v>101</v>
      </c>
      <c r="L5194">
        <v>1988160</v>
      </c>
      <c r="M5194" t="s">
        <v>5177</v>
      </c>
    </row>
    <row r="5195" spans="1:13">
      <c r="A5195">
        <v>7469</v>
      </c>
      <c r="B5195" t="s">
        <v>11</v>
      </c>
      <c r="C5195" s="16" t="s">
        <v>10697</v>
      </c>
      <c r="D5195">
        <f t="shared" si="0"/>
        <v>29</v>
      </c>
      <c r="E5195" t="str">
        <f t="shared" si="1"/>
        <v>$1,910,520</v>
      </c>
      <c r="F5195" t="str">
        <f t="shared" si="2"/>
        <v/>
      </c>
      <c r="G5195" t="str">
        <f t="shared" si="3"/>
        <v>$1,910,520</v>
      </c>
      <c r="H5195" t="s">
        <v>10698</v>
      </c>
      <c r="J5195" t="s">
        <v>46</v>
      </c>
      <c r="K5195" t="s">
        <v>101</v>
      </c>
      <c r="L5195">
        <v>1910520</v>
      </c>
      <c r="M5195" t="s">
        <v>4424</v>
      </c>
    </row>
    <row r="5196" spans="1:13">
      <c r="A5196">
        <v>7470</v>
      </c>
      <c r="B5196" t="s">
        <v>11</v>
      </c>
      <c r="C5196" s="16" t="s">
        <v>10699</v>
      </c>
      <c r="D5196">
        <f t="shared" si="0"/>
        <v>29</v>
      </c>
      <c r="E5196" t="str">
        <f t="shared" si="1"/>
        <v>$1,857,360</v>
      </c>
      <c r="F5196" t="str">
        <f t="shared" si="2"/>
        <v/>
      </c>
      <c r="G5196" t="str">
        <f t="shared" si="3"/>
        <v>$1,857,360</v>
      </c>
      <c r="H5196" t="s">
        <v>10700</v>
      </c>
      <c r="J5196" t="s">
        <v>46</v>
      </c>
      <c r="K5196" t="s">
        <v>101</v>
      </c>
      <c r="L5196">
        <v>1857360</v>
      </c>
      <c r="M5196" t="s">
        <v>3542</v>
      </c>
    </row>
    <row r="5197" spans="1:13">
      <c r="A5197">
        <v>7471</v>
      </c>
      <c r="B5197" t="s">
        <v>11</v>
      </c>
      <c r="C5197" s="16" t="s">
        <v>10701</v>
      </c>
      <c r="D5197">
        <f t="shared" si="0"/>
        <v>29</v>
      </c>
      <c r="E5197" t="str">
        <f t="shared" si="1"/>
        <v>$1,760,000</v>
      </c>
      <c r="F5197" t="str">
        <f t="shared" si="2"/>
        <v/>
      </c>
      <c r="G5197" t="str">
        <f t="shared" si="3"/>
        <v>$1,760,000</v>
      </c>
      <c r="H5197" t="s">
        <v>10678</v>
      </c>
      <c r="J5197" t="s">
        <v>46</v>
      </c>
      <c r="K5197" t="s">
        <v>101</v>
      </c>
      <c r="L5197">
        <v>1760000</v>
      </c>
      <c r="M5197" t="s">
        <v>4731</v>
      </c>
    </row>
    <row r="5198" spans="1:13">
      <c r="A5198">
        <v>7472</v>
      </c>
      <c r="B5198" t="s">
        <v>11</v>
      </c>
      <c r="C5198" s="16" t="s">
        <v>10702</v>
      </c>
      <c r="D5198">
        <f t="shared" si="0"/>
        <v>29</v>
      </c>
      <c r="E5198" t="str">
        <f t="shared" si="1"/>
        <v>$1,404,360</v>
      </c>
      <c r="F5198" t="str">
        <f t="shared" si="2"/>
        <v/>
      </c>
      <c r="G5198" t="str">
        <f t="shared" si="3"/>
        <v>$1,404,360</v>
      </c>
      <c r="H5198" t="s">
        <v>10703</v>
      </c>
      <c r="J5198" t="s">
        <v>46</v>
      </c>
      <c r="K5198" t="s">
        <v>101</v>
      </c>
      <c r="L5198">
        <v>1404360</v>
      </c>
      <c r="M5198" t="s">
        <v>6205</v>
      </c>
    </row>
    <row r="5199" spans="1:13">
      <c r="A5199">
        <v>7473</v>
      </c>
      <c r="B5199" t="s">
        <v>11</v>
      </c>
      <c r="C5199" s="16" t="s">
        <v>10704</v>
      </c>
      <c r="D5199">
        <f t="shared" si="0"/>
        <v>29</v>
      </c>
      <c r="E5199" t="str">
        <f t="shared" si="1"/>
        <v>$448,762</v>
      </c>
      <c r="F5199" t="str">
        <f t="shared" si="2"/>
        <v/>
      </c>
      <c r="G5199" t="str">
        <f t="shared" si="3"/>
        <v>$448,762</v>
      </c>
      <c r="H5199" t="s">
        <v>10705</v>
      </c>
      <c r="J5199" t="s">
        <v>46</v>
      </c>
      <c r="K5199" t="s">
        <v>101</v>
      </c>
      <c r="L5199">
        <v>448762</v>
      </c>
      <c r="M5199" t="s">
        <v>657</v>
      </c>
    </row>
    <row r="5200" spans="1:13">
      <c r="A5200">
        <v>7474</v>
      </c>
      <c r="B5200" t="s">
        <v>11</v>
      </c>
      <c r="C5200" s="16" t="s">
        <v>10706</v>
      </c>
      <c r="D5200">
        <f t="shared" si="0"/>
        <v>29</v>
      </c>
      <c r="E5200" t="str">
        <f t="shared" si="1"/>
        <v>$423,762</v>
      </c>
      <c r="F5200" t="str">
        <f t="shared" si="2"/>
        <v/>
      </c>
      <c r="G5200" t="str">
        <f t="shared" si="3"/>
        <v>$423,762</v>
      </c>
      <c r="H5200" t="s">
        <v>10707</v>
      </c>
      <c r="J5200" t="s">
        <v>46</v>
      </c>
      <c r="K5200" t="s">
        <v>101</v>
      </c>
      <c r="L5200">
        <v>423762</v>
      </c>
      <c r="M5200" t="s">
        <v>4802</v>
      </c>
    </row>
    <row r="5201" spans="1:13">
      <c r="A5201">
        <v>7475</v>
      </c>
      <c r="B5201" t="s">
        <v>11</v>
      </c>
      <c r="C5201" s="16" t="s">
        <v>10708</v>
      </c>
      <c r="D5201">
        <f t="shared" si="0"/>
        <v>29</v>
      </c>
      <c r="E5201" t="str">
        <f t="shared" si="1"/>
        <v>$155,614 [minimum, released 1/5]</v>
      </c>
      <c r="F5201">
        <f t="shared" si="2"/>
        <v>9</v>
      </c>
      <c r="G5201" t="str">
        <f t="shared" si="3"/>
        <v>$155,614</v>
      </c>
      <c r="H5201" t="s">
        <v>10709</v>
      </c>
      <c r="J5201" t="s">
        <v>46</v>
      </c>
      <c r="K5201" t="s">
        <v>101</v>
      </c>
      <c r="L5201">
        <v>155614</v>
      </c>
      <c r="M5201" t="s">
        <v>4508</v>
      </c>
    </row>
    <row r="5202" spans="1:13">
      <c r="A5202">
        <v>7477</v>
      </c>
      <c r="B5202" t="s">
        <v>11</v>
      </c>
      <c r="C5202" s="16" t="s">
        <v>10710</v>
      </c>
      <c r="D5202">
        <f t="shared" si="0"/>
        <v>29</v>
      </c>
      <c r="E5202" t="str">
        <f t="shared" si="1"/>
        <v>$15,694,250</v>
      </c>
      <c r="F5202" t="str">
        <f t="shared" si="2"/>
        <v/>
      </c>
      <c r="G5202" t="str">
        <f t="shared" si="3"/>
        <v>$15,694,250</v>
      </c>
      <c r="H5202" t="s">
        <v>10609</v>
      </c>
      <c r="J5202" t="s">
        <v>49</v>
      </c>
      <c r="K5202" t="s">
        <v>101</v>
      </c>
      <c r="L5202">
        <v>15694250</v>
      </c>
      <c r="M5202" t="s">
        <v>4499</v>
      </c>
    </row>
    <row r="5203" spans="1:13">
      <c r="A5203">
        <v>7478</v>
      </c>
      <c r="B5203" t="s">
        <v>11</v>
      </c>
      <c r="C5203" s="16" t="s">
        <v>10711</v>
      </c>
      <c r="D5203">
        <f t="shared" si="0"/>
        <v>29</v>
      </c>
      <c r="E5203" t="str">
        <f t="shared" si="1"/>
        <v>$6,353,200 [released 8/15]</v>
      </c>
      <c r="F5203">
        <f t="shared" si="2"/>
        <v>11</v>
      </c>
      <c r="G5203" t="str">
        <f t="shared" si="3"/>
        <v>$6,353,200</v>
      </c>
      <c r="H5203" t="s">
        <v>10712</v>
      </c>
      <c r="J5203" t="s">
        <v>49</v>
      </c>
      <c r="K5203" t="s">
        <v>101</v>
      </c>
      <c r="L5203">
        <v>6353200</v>
      </c>
      <c r="M5203" t="s">
        <v>4811</v>
      </c>
    </row>
    <row r="5204" spans="1:13">
      <c r="A5204">
        <v>7479</v>
      </c>
      <c r="B5204" t="s">
        <v>11</v>
      </c>
      <c r="C5204" s="16" t="s">
        <v>10713</v>
      </c>
      <c r="D5204">
        <f t="shared" si="0"/>
        <v>29</v>
      </c>
      <c r="E5204" t="str">
        <f t="shared" si="1"/>
        <v>$5,900,400</v>
      </c>
      <c r="F5204" t="str">
        <f t="shared" si="2"/>
        <v/>
      </c>
      <c r="G5204" t="str">
        <f t="shared" si="3"/>
        <v>$5,900,400</v>
      </c>
      <c r="H5204" t="s">
        <v>10714</v>
      </c>
      <c r="J5204" t="s">
        <v>49</v>
      </c>
      <c r="K5204" t="s">
        <v>101</v>
      </c>
      <c r="L5204">
        <v>5900400</v>
      </c>
      <c r="M5204" t="s">
        <v>5388</v>
      </c>
    </row>
    <row r="5205" spans="1:13">
      <c r="A5205">
        <v>7480</v>
      </c>
      <c r="B5205" t="s">
        <v>11</v>
      </c>
      <c r="C5205" s="16" t="s">
        <v>10715</v>
      </c>
      <c r="D5205">
        <f t="shared" si="0"/>
        <v>29</v>
      </c>
      <c r="E5205" t="str">
        <f t="shared" si="1"/>
        <v>$5,594,906</v>
      </c>
      <c r="F5205" t="str">
        <f t="shared" si="2"/>
        <v/>
      </c>
      <c r="G5205" t="str">
        <f t="shared" si="3"/>
        <v>$5,594,906</v>
      </c>
      <c r="H5205" t="s">
        <v>10716</v>
      </c>
      <c r="J5205" t="s">
        <v>49</v>
      </c>
      <c r="K5205" t="s">
        <v>101</v>
      </c>
      <c r="L5205">
        <v>5594906</v>
      </c>
      <c r="M5205" t="s">
        <v>6197</v>
      </c>
    </row>
    <row r="5206" spans="1:13">
      <c r="A5206">
        <v>7481</v>
      </c>
      <c r="B5206" t="s">
        <v>11</v>
      </c>
      <c r="C5206" s="16" t="s">
        <v>10717</v>
      </c>
      <c r="D5206">
        <f t="shared" si="0"/>
        <v>29</v>
      </c>
      <c r="E5206" t="str">
        <f t="shared" si="1"/>
        <v>$5,070,000</v>
      </c>
      <c r="F5206" t="str">
        <f t="shared" si="2"/>
        <v/>
      </c>
      <c r="G5206" t="str">
        <f t="shared" si="3"/>
        <v>$5,070,000</v>
      </c>
      <c r="H5206" t="s">
        <v>10718</v>
      </c>
      <c r="J5206" t="s">
        <v>49</v>
      </c>
      <c r="K5206" t="s">
        <v>101</v>
      </c>
      <c r="L5206">
        <v>5070000</v>
      </c>
      <c r="M5206" t="s">
        <v>4912</v>
      </c>
    </row>
    <row r="5207" spans="1:13">
      <c r="A5207">
        <v>7482</v>
      </c>
      <c r="B5207" t="s">
        <v>11</v>
      </c>
      <c r="C5207" s="16" t="s">
        <v>10719</v>
      </c>
      <c r="D5207">
        <f t="shared" si="0"/>
        <v>29</v>
      </c>
      <c r="E5207" t="str">
        <f t="shared" si="1"/>
        <v>$5,000,000</v>
      </c>
      <c r="F5207" t="str">
        <f t="shared" si="2"/>
        <v/>
      </c>
      <c r="G5207" t="str">
        <f t="shared" si="3"/>
        <v>$5,000,000</v>
      </c>
      <c r="H5207" t="s">
        <v>163</v>
      </c>
      <c r="J5207" t="s">
        <v>49</v>
      </c>
      <c r="K5207" t="s">
        <v>101</v>
      </c>
      <c r="L5207">
        <v>5000000</v>
      </c>
      <c r="M5207" t="s">
        <v>6022</v>
      </c>
    </row>
    <row r="5208" spans="1:13">
      <c r="A5208">
        <v>7483</v>
      </c>
      <c r="B5208" t="s">
        <v>11</v>
      </c>
      <c r="C5208" s="16" t="s">
        <v>10720</v>
      </c>
      <c r="D5208">
        <f t="shared" si="0"/>
        <v>29</v>
      </c>
      <c r="E5208" t="str">
        <f t="shared" si="1"/>
        <v>$4,200,000</v>
      </c>
      <c r="F5208" t="str">
        <f t="shared" si="2"/>
        <v/>
      </c>
      <c r="G5208" t="str">
        <f t="shared" si="3"/>
        <v>$4,200,000</v>
      </c>
      <c r="H5208" t="s">
        <v>3777</v>
      </c>
      <c r="J5208" t="s">
        <v>49</v>
      </c>
      <c r="K5208" t="s">
        <v>101</v>
      </c>
      <c r="L5208">
        <v>4200000</v>
      </c>
      <c r="M5208" t="s">
        <v>5696</v>
      </c>
    </row>
    <row r="5209" spans="1:13">
      <c r="A5209">
        <v>7484</v>
      </c>
      <c r="B5209" t="s">
        <v>11</v>
      </c>
      <c r="C5209" s="16" t="s">
        <v>10721</v>
      </c>
      <c r="D5209">
        <f t="shared" si="0"/>
        <v>29</v>
      </c>
      <c r="E5209" t="str">
        <f t="shared" si="1"/>
        <v>$3,850,000</v>
      </c>
      <c r="F5209" t="str">
        <f t="shared" si="2"/>
        <v/>
      </c>
      <c r="G5209" t="str">
        <f t="shared" si="3"/>
        <v>$3,850,000</v>
      </c>
      <c r="H5209" t="s">
        <v>8227</v>
      </c>
      <c r="J5209" t="s">
        <v>49</v>
      </c>
      <c r="K5209" t="s">
        <v>101</v>
      </c>
      <c r="L5209">
        <v>3850000</v>
      </c>
      <c r="M5209" t="s">
        <v>5801</v>
      </c>
    </row>
    <row r="5210" spans="1:13">
      <c r="A5210">
        <v>7485</v>
      </c>
      <c r="B5210" t="s">
        <v>11</v>
      </c>
      <c r="C5210" s="16" t="s">
        <v>10722</v>
      </c>
      <c r="D5210">
        <f t="shared" si="0"/>
        <v>29</v>
      </c>
      <c r="E5210" t="str">
        <f t="shared" si="1"/>
        <v>$3,850,000 [released 10/7]</v>
      </c>
      <c r="F5210">
        <f t="shared" si="2"/>
        <v>11</v>
      </c>
      <c r="G5210" t="str">
        <f t="shared" si="3"/>
        <v>$3,850,000</v>
      </c>
      <c r="H5210" t="s">
        <v>10723</v>
      </c>
      <c r="J5210" t="s">
        <v>49</v>
      </c>
      <c r="K5210" t="s">
        <v>101</v>
      </c>
      <c r="L5210">
        <v>3850000</v>
      </c>
      <c r="M5210" t="s">
        <v>6148</v>
      </c>
    </row>
    <row r="5211" spans="1:13">
      <c r="A5211">
        <v>7486</v>
      </c>
      <c r="B5211" t="s">
        <v>11</v>
      </c>
      <c r="C5211" s="16" t="s">
        <v>10724</v>
      </c>
      <c r="D5211">
        <f t="shared" si="0"/>
        <v>29</v>
      </c>
      <c r="E5211" t="str">
        <f t="shared" si="1"/>
        <v>$3,520,000</v>
      </c>
      <c r="F5211" t="str">
        <f t="shared" si="2"/>
        <v/>
      </c>
      <c r="G5211" t="str">
        <f t="shared" si="3"/>
        <v>$3,520,000</v>
      </c>
      <c r="H5211" t="s">
        <v>10649</v>
      </c>
      <c r="J5211" t="s">
        <v>49</v>
      </c>
      <c r="K5211" t="s">
        <v>101</v>
      </c>
      <c r="L5211">
        <v>3520000</v>
      </c>
      <c r="M5211" t="s">
        <v>4666</v>
      </c>
    </row>
    <row r="5212" spans="1:13">
      <c r="A5212">
        <v>7487</v>
      </c>
      <c r="B5212" t="s">
        <v>11</v>
      </c>
      <c r="C5212" s="16" t="s">
        <v>10725</v>
      </c>
      <c r="D5212">
        <f t="shared" si="0"/>
        <v>29</v>
      </c>
      <c r="E5212" t="str">
        <f t="shared" si="1"/>
        <v>$2,000,000</v>
      </c>
      <c r="F5212" t="str">
        <f t="shared" si="2"/>
        <v/>
      </c>
      <c r="G5212" t="str">
        <f t="shared" si="3"/>
        <v>$2,000,000</v>
      </c>
      <c r="H5212" t="s">
        <v>125</v>
      </c>
      <c r="J5212" t="s">
        <v>49</v>
      </c>
      <c r="K5212" t="s">
        <v>101</v>
      </c>
      <c r="L5212">
        <v>2000000</v>
      </c>
      <c r="M5212" t="s">
        <v>4968</v>
      </c>
    </row>
    <row r="5213" spans="1:13">
      <c r="A5213">
        <v>7488</v>
      </c>
      <c r="B5213" t="s">
        <v>11</v>
      </c>
      <c r="C5213" s="16" t="s">
        <v>10726</v>
      </c>
      <c r="D5213">
        <f t="shared" si="0"/>
        <v>29</v>
      </c>
      <c r="E5213" t="str">
        <f t="shared" si="1"/>
        <v>$1,870,000 [released 10/12]</v>
      </c>
      <c r="F5213">
        <f t="shared" si="2"/>
        <v>11</v>
      </c>
      <c r="G5213" t="str">
        <f t="shared" si="3"/>
        <v>$1,870,000</v>
      </c>
      <c r="H5213" t="s">
        <v>10727</v>
      </c>
      <c r="J5213" t="s">
        <v>49</v>
      </c>
      <c r="K5213" t="s">
        <v>101</v>
      </c>
      <c r="L5213">
        <v>1870000</v>
      </c>
      <c r="M5213" t="s">
        <v>4764</v>
      </c>
    </row>
    <row r="5214" spans="1:13">
      <c r="A5214">
        <v>7489</v>
      </c>
      <c r="B5214" t="s">
        <v>11</v>
      </c>
      <c r="C5214" s="16" t="s">
        <v>10728</v>
      </c>
      <c r="D5214">
        <f t="shared" si="0"/>
        <v>29</v>
      </c>
      <c r="E5214" t="str">
        <f t="shared" si="1"/>
        <v>$1,800,000</v>
      </c>
      <c r="F5214" t="str">
        <f t="shared" si="2"/>
        <v/>
      </c>
      <c r="G5214" t="str">
        <f t="shared" si="3"/>
        <v>$1,800,000</v>
      </c>
      <c r="H5214" t="s">
        <v>8255</v>
      </c>
      <c r="J5214" t="s">
        <v>49</v>
      </c>
      <c r="K5214" t="s">
        <v>101</v>
      </c>
      <c r="L5214">
        <v>1800000</v>
      </c>
      <c r="M5214" t="s">
        <v>5353</v>
      </c>
    </row>
    <row r="5215" spans="1:13">
      <c r="A5215">
        <v>7490</v>
      </c>
      <c r="B5215" t="s">
        <v>11</v>
      </c>
      <c r="C5215" s="16" t="s">
        <v>10729</v>
      </c>
      <c r="D5215">
        <f t="shared" si="0"/>
        <v>29</v>
      </c>
      <c r="E5215" t="str">
        <f t="shared" si="1"/>
        <v>$1,670,000</v>
      </c>
      <c r="F5215" t="str">
        <f t="shared" si="2"/>
        <v/>
      </c>
      <c r="G5215" t="str">
        <f t="shared" si="3"/>
        <v>$1,670,000</v>
      </c>
      <c r="H5215" t="s">
        <v>10568</v>
      </c>
      <c r="J5215" t="s">
        <v>49</v>
      </c>
      <c r="K5215" t="s">
        <v>101</v>
      </c>
      <c r="L5215">
        <v>1670000</v>
      </c>
      <c r="M5215" t="s">
        <v>4935</v>
      </c>
    </row>
    <row r="5216" spans="1:13">
      <c r="A5216">
        <v>7491</v>
      </c>
      <c r="B5216" t="s">
        <v>11</v>
      </c>
      <c r="C5216" s="16" t="s">
        <v>10730</v>
      </c>
      <c r="D5216">
        <f t="shared" si="0"/>
        <v>29</v>
      </c>
      <c r="E5216" t="str">
        <f t="shared" si="1"/>
        <v>$975,600</v>
      </c>
      <c r="F5216" t="str">
        <f t="shared" si="2"/>
        <v/>
      </c>
      <c r="G5216" t="str">
        <f t="shared" si="3"/>
        <v>$975,600</v>
      </c>
      <c r="H5216" t="s">
        <v>10731</v>
      </c>
      <c r="J5216" t="s">
        <v>49</v>
      </c>
      <c r="K5216" t="s">
        <v>101</v>
      </c>
      <c r="L5216">
        <v>975600</v>
      </c>
      <c r="M5216" t="s">
        <v>5538</v>
      </c>
    </row>
    <row r="5217" spans="1:13">
      <c r="A5217">
        <v>7492</v>
      </c>
      <c r="B5217" t="s">
        <v>11</v>
      </c>
      <c r="C5217" s="16" t="s">
        <v>10732</v>
      </c>
      <c r="D5217">
        <f t="shared" si="0"/>
        <v>29</v>
      </c>
      <c r="E5217" t="str">
        <f t="shared" si="1"/>
        <v>$900,498 [min, 2 year contract]</v>
      </c>
      <c r="F5217">
        <f t="shared" si="2"/>
        <v>9</v>
      </c>
      <c r="G5217" t="str">
        <f t="shared" si="3"/>
        <v>$900,498</v>
      </c>
      <c r="H5217" t="s">
        <v>10733</v>
      </c>
      <c r="J5217" t="s">
        <v>49</v>
      </c>
      <c r="K5217" t="s">
        <v>101</v>
      </c>
      <c r="L5217">
        <v>900498</v>
      </c>
      <c r="M5217" t="s">
        <v>5910</v>
      </c>
    </row>
    <row r="5218" spans="1:13">
      <c r="A5218">
        <v>7493</v>
      </c>
      <c r="B5218" t="s">
        <v>11</v>
      </c>
      <c r="C5218" s="16" t="s">
        <v>10734</v>
      </c>
      <c r="D5218">
        <f t="shared" si="0"/>
        <v>29</v>
      </c>
      <c r="E5218" t="str">
        <f t="shared" si="1"/>
        <v>$745,248 [minimum, counts $719,373]</v>
      </c>
      <c r="F5218">
        <f t="shared" si="2"/>
        <v>9</v>
      </c>
      <c r="G5218" t="str">
        <f t="shared" si="3"/>
        <v>$745,248</v>
      </c>
      <c r="H5218" t="s">
        <v>10601</v>
      </c>
      <c r="J5218" t="s">
        <v>49</v>
      </c>
      <c r="K5218" t="s">
        <v>101</v>
      </c>
      <c r="L5218">
        <v>745248</v>
      </c>
      <c r="M5218" t="s">
        <v>5519</v>
      </c>
    </row>
    <row r="5219" spans="1:13">
      <c r="A5219">
        <v>7494</v>
      </c>
      <c r="B5219" t="s">
        <v>11</v>
      </c>
      <c r="C5219" s="16" t="s">
        <v>10735</v>
      </c>
      <c r="D5219">
        <f t="shared" si="0"/>
        <v>29</v>
      </c>
      <c r="E5219" t="str">
        <f t="shared" si="1"/>
        <v>$163,085 [min, rel 12/5, counts $140,365]</v>
      </c>
      <c r="F5219">
        <f t="shared" si="2"/>
        <v>9</v>
      </c>
      <c r="G5219" t="str">
        <f t="shared" si="3"/>
        <v>$163,085</v>
      </c>
      <c r="H5219" t="s">
        <v>10736</v>
      </c>
      <c r="J5219" t="s">
        <v>49</v>
      </c>
      <c r="K5219" t="s">
        <v>101</v>
      </c>
      <c r="L5219">
        <v>163085</v>
      </c>
      <c r="M5219" t="s">
        <v>4970</v>
      </c>
    </row>
    <row r="5220" spans="1:13">
      <c r="A5220">
        <v>7495</v>
      </c>
      <c r="B5220" t="s">
        <v>11</v>
      </c>
      <c r="C5220" s="16" t="s">
        <v>10737</v>
      </c>
      <c r="D5220">
        <f t="shared" si="0"/>
        <v>29</v>
      </c>
      <c r="E5220" t="str">
        <f t="shared" si="1"/>
        <v>$48,630 [min, s 12/12, rel 12/29]</v>
      </c>
      <c r="F5220">
        <f t="shared" si="2"/>
        <v>8</v>
      </c>
      <c r="G5220" t="str">
        <f t="shared" si="3"/>
        <v>$48,630</v>
      </c>
      <c r="H5220" t="s">
        <v>10738</v>
      </c>
      <c r="J5220" t="s">
        <v>49</v>
      </c>
      <c r="K5220" t="s">
        <v>101</v>
      </c>
      <c r="L5220">
        <v>48630</v>
      </c>
      <c r="M5220" t="s">
        <v>6002</v>
      </c>
    </row>
    <row r="5221" spans="1:13">
      <c r="A5221">
        <v>7496</v>
      </c>
      <c r="B5221" t="s">
        <v>11</v>
      </c>
      <c r="C5221" s="16" t="s">
        <v>10739</v>
      </c>
      <c r="D5221">
        <f t="shared" si="0"/>
        <v>29</v>
      </c>
      <c r="E5221" t="str">
        <f t="shared" si="1"/>
        <v>$34,041 [min, s 12/29, rel 1/4, s</v>
      </c>
      <c r="F5221">
        <f t="shared" si="2"/>
        <v>8</v>
      </c>
      <c r="G5221" t="str">
        <f t="shared" si="3"/>
        <v>$34,041</v>
      </c>
      <c r="H5221" t="s">
        <v>10740</v>
      </c>
      <c r="J5221" t="s">
        <v>49</v>
      </c>
      <c r="K5221" t="s">
        <v>101</v>
      </c>
      <c r="L5221">
        <v>34041</v>
      </c>
      <c r="M5221" t="s">
        <v>1860</v>
      </c>
    </row>
    <row r="5222" spans="1:13">
      <c r="A5222">
        <v>7498</v>
      </c>
      <c r="B5222" t="s">
        <v>11</v>
      </c>
      <c r="C5222" s="16" t="s">
        <v>10741</v>
      </c>
      <c r="D5222">
        <f t="shared" si="0"/>
        <v>29</v>
      </c>
      <c r="E5222" t="str">
        <f t="shared" si="1"/>
        <v>$17,546 [min, s 12/29 rel 1/4]</v>
      </c>
      <c r="F5222">
        <f t="shared" si="2"/>
        <v>8</v>
      </c>
      <c r="G5222" t="str">
        <f t="shared" si="3"/>
        <v>$17,546</v>
      </c>
      <c r="H5222" t="s">
        <v>10742</v>
      </c>
      <c r="J5222" t="s">
        <v>49</v>
      </c>
      <c r="K5222" t="s">
        <v>101</v>
      </c>
      <c r="L5222">
        <v>17546</v>
      </c>
      <c r="M5222" t="s">
        <v>5367</v>
      </c>
    </row>
    <row r="5223" spans="1:13">
      <c r="A5223">
        <v>7500</v>
      </c>
      <c r="B5223" t="s">
        <v>11</v>
      </c>
      <c r="C5223" s="16" t="s">
        <v>10743</v>
      </c>
      <c r="D5223">
        <f t="shared" si="0"/>
        <v>29</v>
      </c>
      <c r="E5223" t="str">
        <f t="shared" si="1"/>
        <v>$16,440,000</v>
      </c>
      <c r="F5223" t="str">
        <f t="shared" si="2"/>
        <v/>
      </c>
      <c r="G5223" t="str">
        <f t="shared" si="3"/>
        <v>$16,440,000</v>
      </c>
      <c r="H5223" t="s">
        <v>9095</v>
      </c>
      <c r="J5223" t="s">
        <v>51</v>
      </c>
      <c r="K5223" t="s">
        <v>101</v>
      </c>
      <c r="L5223">
        <v>16440000</v>
      </c>
      <c r="M5223" t="s">
        <v>2916</v>
      </c>
    </row>
    <row r="5224" spans="1:13">
      <c r="A5224">
        <v>7501</v>
      </c>
      <c r="B5224" t="s">
        <v>11</v>
      </c>
      <c r="C5224" s="16" t="s">
        <v>10744</v>
      </c>
      <c r="D5224">
        <f t="shared" si="0"/>
        <v>29</v>
      </c>
      <c r="E5224" t="str">
        <f t="shared" si="1"/>
        <v>$7,900,000</v>
      </c>
      <c r="F5224" t="str">
        <f t="shared" si="2"/>
        <v/>
      </c>
      <c r="G5224" t="str">
        <f t="shared" si="3"/>
        <v>$7,900,000</v>
      </c>
      <c r="H5224" t="s">
        <v>1140</v>
      </c>
      <c r="J5224" t="s">
        <v>51</v>
      </c>
      <c r="K5224" t="s">
        <v>101</v>
      </c>
      <c r="L5224">
        <v>7900000</v>
      </c>
      <c r="M5224" t="s">
        <v>4628</v>
      </c>
    </row>
    <row r="5225" spans="1:13">
      <c r="A5225">
        <v>7502</v>
      </c>
      <c r="B5225" t="s">
        <v>11</v>
      </c>
      <c r="C5225" s="16" t="s">
        <v>10745</v>
      </c>
      <c r="D5225">
        <f t="shared" si="0"/>
        <v>29</v>
      </c>
      <c r="E5225" t="str">
        <f t="shared" si="1"/>
        <v>$7,175,000</v>
      </c>
      <c r="F5225" t="str">
        <f t="shared" si="2"/>
        <v/>
      </c>
      <c r="G5225" t="str">
        <f t="shared" si="3"/>
        <v>$7,175,000</v>
      </c>
      <c r="H5225" t="s">
        <v>10746</v>
      </c>
      <c r="J5225" t="s">
        <v>51</v>
      </c>
      <c r="K5225" t="s">
        <v>101</v>
      </c>
      <c r="L5225">
        <v>7175000</v>
      </c>
      <c r="M5225" t="s">
        <v>5358</v>
      </c>
    </row>
    <row r="5226" spans="1:13">
      <c r="A5226">
        <v>7503</v>
      </c>
      <c r="B5226" t="s">
        <v>11</v>
      </c>
      <c r="C5226" s="16" t="s">
        <v>10747</v>
      </c>
      <c r="D5226">
        <f t="shared" si="0"/>
        <v>29</v>
      </c>
      <c r="E5226" t="str">
        <f t="shared" si="1"/>
        <v>$6,842,105</v>
      </c>
      <c r="F5226" t="str">
        <f t="shared" si="2"/>
        <v/>
      </c>
      <c r="G5226" t="str">
        <f t="shared" si="3"/>
        <v>$6,842,105</v>
      </c>
      <c r="H5226" t="s">
        <v>10748</v>
      </c>
      <c r="J5226" t="s">
        <v>51</v>
      </c>
      <c r="K5226" t="s">
        <v>101</v>
      </c>
      <c r="L5226">
        <v>6842105</v>
      </c>
      <c r="M5226" t="s">
        <v>6908</v>
      </c>
    </row>
    <row r="5227" spans="1:13">
      <c r="A5227">
        <v>7504</v>
      </c>
      <c r="B5227" t="s">
        <v>11</v>
      </c>
      <c r="C5227" s="16" t="s">
        <v>10749</v>
      </c>
      <c r="D5227">
        <f t="shared" si="0"/>
        <v>29</v>
      </c>
      <c r="E5227" t="str">
        <f t="shared" si="1"/>
        <v>$6,274,937</v>
      </c>
      <c r="F5227" t="str">
        <f t="shared" si="2"/>
        <v/>
      </c>
      <c r="G5227" t="str">
        <f t="shared" si="3"/>
        <v>$6,274,937</v>
      </c>
      <c r="H5227" t="s">
        <v>10750</v>
      </c>
      <c r="J5227" t="s">
        <v>51</v>
      </c>
      <c r="K5227" t="s">
        <v>101</v>
      </c>
      <c r="L5227">
        <v>6274937</v>
      </c>
      <c r="M5227" t="s">
        <v>5932</v>
      </c>
    </row>
    <row r="5228" spans="1:13">
      <c r="A5228">
        <v>7505</v>
      </c>
      <c r="B5228" t="s">
        <v>11</v>
      </c>
      <c r="C5228" s="16" t="s">
        <v>10751</v>
      </c>
      <c r="D5228">
        <f t="shared" si="0"/>
        <v>29</v>
      </c>
      <c r="E5228" t="str">
        <f t="shared" si="1"/>
        <v>$6,000,000 [retired 7/1]</v>
      </c>
      <c r="F5228">
        <f t="shared" si="2"/>
        <v>11</v>
      </c>
      <c r="G5228" t="str">
        <f t="shared" si="3"/>
        <v>$6,000,000</v>
      </c>
      <c r="H5228" t="s">
        <v>2750</v>
      </c>
      <c r="J5228" t="s">
        <v>51</v>
      </c>
      <c r="K5228" t="s">
        <v>101</v>
      </c>
      <c r="L5228">
        <v>6000000</v>
      </c>
      <c r="M5228" t="s">
        <v>5829</v>
      </c>
    </row>
    <row r="5229" spans="1:13">
      <c r="A5229">
        <v>7506</v>
      </c>
      <c r="B5229" t="s">
        <v>11</v>
      </c>
      <c r="C5229" s="16" t="s">
        <v>10752</v>
      </c>
      <c r="D5229">
        <f t="shared" si="0"/>
        <v>29</v>
      </c>
      <c r="E5229" t="str">
        <f t="shared" si="1"/>
        <v>$5,610,000</v>
      </c>
      <c r="F5229" t="str">
        <f t="shared" si="2"/>
        <v/>
      </c>
      <c r="G5229" t="str">
        <f t="shared" si="3"/>
        <v>$5,610,000</v>
      </c>
      <c r="H5229" t="s">
        <v>10753</v>
      </c>
      <c r="J5229" t="s">
        <v>51</v>
      </c>
      <c r="K5229" t="s">
        <v>101</v>
      </c>
      <c r="L5229">
        <v>5610000</v>
      </c>
      <c r="M5229" t="s">
        <v>3020</v>
      </c>
    </row>
    <row r="5230" spans="1:13">
      <c r="A5230">
        <v>7507</v>
      </c>
      <c r="B5230" t="s">
        <v>11</v>
      </c>
      <c r="C5230" s="16" t="s">
        <v>10754</v>
      </c>
      <c r="D5230">
        <f t="shared" si="0"/>
        <v>29</v>
      </c>
      <c r="E5230" t="str">
        <f t="shared" si="1"/>
        <v>$5,400,000</v>
      </c>
      <c r="F5230" t="str">
        <f t="shared" si="2"/>
        <v/>
      </c>
      <c r="G5230" t="str">
        <f t="shared" si="3"/>
        <v>$5,400,000</v>
      </c>
      <c r="H5230" t="s">
        <v>3905</v>
      </c>
      <c r="J5230" t="s">
        <v>51</v>
      </c>
      <c r="K5230" t="s">
        <v>101</v>
      </c>
      <c r="L5230">
        <v>5400000</v>
      </c>
      <c r="M5230" t="s">
        <v>3572</v>
      </c>
    </row>
    <row r="5231" spans="1:13">
      <c r="A5231">
        <v>7508</v>
      </c>
      <c r="B5231" t="s">
        <v>11</v>
      </c>
      <c r="C5231" s="16" t="s">
        <v>10755</v>
      </c>
      <c r="D5231">
        <f t="shared" si="0"/>
        <v>29</v>
      </c>
      <c r="E5231" t="str">
        <f t="shared" si="1"/>
        <v>$5,000,000</v>
      </c>
      <c r="F5231" t="str">
        <f t="shared" si="2"/>
        <v/>
      </c>
      <c r="G5231" t="str">
        <f t="shared" si="3"/>
        <v>$5,000,000</v>
      </c>
      <c r="H5231" t="s">
        <v>163</v>
      </c>
      <c r="J5231" t="s">
        <v>51</v>
      </c>
      <c r="K5231" t="s">
        <v>101</v>
      </c>
      <c r="L5231">
        <v>5000000</v>
      </c>
      <c r="M5231" t="s">
        <v>5262</v>
      </c>
    </row>
    <row r="5232" spans="1:13">
      <c r="A5232">
        <v>7509</v>
      </c>
      <c r="B5232" t="s">
        <v>11</v>
      </c>
      <c r="C5232" s="16" t="s">
        <v>10756</v>
      </c>
      <c r="D5232">
        <f t="shared" si="0"/>
        <v>29</v>
      </c>
      <c r="E5232" t="str">
        <f t="shared" si="1"/>
        <v>$4,000,000</v>
      </c>
      <c r="F5232" t="str">
        <f t="shared" si="2"/>
        <v/>
      </c>
      <c r="G5232" t="str">
        <f t="shared" si="3"/>
        <v>$4,000,000</v>
      </c>
      <c r="H5232" t="s">
        <v>116</v>
      </c>
      <c r="J5232" t="s">
        <v>51</v>
      </c>
      <c r="K5232" t="s">
        <v>101</v>
      </c>
      <c r="L5232">
        <v>4000000</v>
      </c>
      <c r="M5232" t="s">
        <v>5929</v>
      </c>
    </row>
    <row r="5233" spans="1:13">
      <c r="A5233">
        <v>7510</v>
      </c>
      <c r="B5233" t="s">
        <v>11</v>
      </c>
      <c r="C5233" s="16" t="s">
        <v>10757</v>
      </c>
      <c r="D5233">
        <f t="shared" si="0"/>
        <v>29</v>
      </c>
      <c r="E5233" t="str">
        <f t="shared" si="1"/>
        <v>$2,420,000</v>
      </c>
      <c r="F5233" t="str">
        <f t="shared" si="2"/>
        <v/>
      </c>
      <c r="G5233" t="str">
        <f t="shared" si="3"/>
        <v>$2,420,000</v>
      </c>
      <c r="H5233" t="s">
        <v>9331</v>
      </c>
      <c r="J5233" t="s">
        <v>51</v>
      </c>
      <c r="K5233" t="s">
        <v>101</v>
      </c>
      <c r="L5233">
        <v>2420000</v>
      </c>
      <c r="M5233" t="s">
        <v>4597</v>
      </c>
    </row>
    <row r="5234" spans="1:13">
      <c r="A5234">
        <v>7511</v>
      </c>
      <c r="B5234" t="s">
        <v>11</v>
      </c>
      <c r="C5234" s="16" t="s">
        <v>10758</v>
      </c>
      <c r="D5234">
        <f t="shared" si="0"/>
        <v>29</v>
      </c>
      <c r="E5234" t="str">
        <f t="shared" si="1"/>
        <v>$2,328,843</v>
      </c>
      <c r="F5234" t="str">
        <f t="shared" si="2"/>
        <v/>
      </c>
      <c r="G5234" t="str">
        <f t="shared" si="3"/>
        <v>$2,328,843</v>
      </c>
      <c r="H5234" t="s">
        <v>10759</v>
      </c>
      <c r="J5234" t="s">
        <v>51</v>
      </c>
      <c r="K5234" t="s">
        <v>101</v>
      </c>
      <c r="L5234">
        <v>2328843</v>
      </c>
      <c r="M5234" t="s">
        <v>5084</v>
      </c>
    </row>
    <row r="5235" spans="1:13">
      <c r="A5235">
        <v>7512</v>
      </c>
      <c r="B5235" t="s">
        <v>11</v>
      </c>
      <c r="C5235" s="16" t="s">
        <v>10760</v>
      </c>
      <c r="D5235">
        <f t="shared" si="0"/>
        <v>29</v>
      </c>
      <c r="E5235" t="str">
        <f t="shared" si="1"/>
        <v>$1,318,920</v>
      </c>
      <c r="F5235" t="str">
        <f t="shared" si="2"/>
        <v/>
      </c>
      <c r="G5235" t="str">
        <f t="shared" si="3"/>
        <v>$1,318,920</v>
      </c>
      <c r="H5235" t="s">
        <v>10761</v>
      </c>
      <c r="J5235" t="s">
        <v>51</v>
      </c>
      <c r="K5235" t="s">
        <v>101</v>
      </c>
      <c r="L5235">
        <v>1318920</v>
      </c>
      <c r="M5235" t="s">
        <v>534</v>
      </c>
    </row>
    <row r="5236" spans="1:13">
      <c r="A5236">
        <v>7513</v>
      </c>
      <c r="B5236" t="s">
        <v>11</v>
      </c>
      <c r="C5236" s="16" t="s">
        <v>10762</v>
      </c>
      <c r="D5236">
        <f t="shared" si="0"/>
        <v>29</v>
      </c>
      <c r="E5236" t="str">
        <f t="shared" si="1"/>
        <v>$898,200</v>
      </c>
      <c r="F5236" t="str">
        <f t="shared" si="2"/>
        <v/>
      </c>
      <c r="G5236" t="str">
        <f t="shared" si="3"/>
        <v>$898,200</v>
      </c>
      <c r="H5236" t="s">
        <v>10763</v>
      </c>
      <c r="J5236" t="s">
        <v>51</v>
      </c>
      <c r="K5236" t="s">
        <v>101</v>
      </c>
      <c r="L5236">
        <v>898200</v>
      </c>
      <c r="M5236" t="s">
        <v>4907</v>
      </c>
    </row>
    <row r="5237" spans="1:13">
      <c r="A5237">
        <v>7514</v>
      </c>
      <c r="B5237" t="s">
        <v>11</v>
      </c>
      <c r="C5237" s="16" t="s">
        <v>10764</v>
      </c>
      <c r="D5237">
        <f t="shared" si="0"/>
        <v>29</v>
      </c>
      <c r="E5237" t="str">
        <f t="shared" si="1"/>
        <v>$819,551</v>
      </c>
      <c r="F5237" t="str">
        <f t="shared" si="2"/>
        <v/>
      </c>
      <c r="G5237" t="str">
        <f t="shared" si="3"/>
        <v>$819,551</v>
      </c>
      <c r="H5237" t="s">
        <v>10765</v>
      </c>
      <c r="J5237" t="s">
        <v>51</v>
      </c>
      <c r="K5237" t="s">
        <v>101</v>
      </c>
      <c r="L5237">
        <v>819551</v>
      </c>
      <c r="M5237" t="s">
        <v>5023</v>
      </c>
    </row>
    <row r="5238" spans="1:13">
      <c r="A5238">
        <v>7515</v>
      </c>
      <c r="B5238" t="s">
        <v>11</v>
      </c>
      <c r="C5238" s="16" t="s">
        <v>10766</v>
      </c>
      <c r="D5238">
        <f t="shared" si="0"/>
        <v>29</v>
      </c>
      <c r="E5238" t="str">
        <f t="shared" si="1"/>
        <v>$364,223 [min, rel 1/5, counts $254,412]</v>
      </c>
      <c r="F5238">
        <f t="shared" si="2"/>
        <v>9</v>
      </c>
      <c r="G5238" t="str">
        <f t="shared" si="3"/>
        <v>$364,223</v>
      </c>
      <c r="H5238" t="s">
        <v>10767</v>
      </c>
      <c r="J5238" t="s">
        <v>51</v>
      </c>
      <c r="K5238" t="s">
        <v>101</v>
      </c>
      <c r="L5238">
        <v>364223</v>
      </c>
      <c r="M5238" t="s">
        <v>5928</v>
      </c>
    </row>
    <row r="5239" spans="1:13">
      <c r="A5239">
        <v>7517</v>
      </c>
      <c r="B5239" t="s">
        <v>11</v>
      </c>
      <c r="C5239" s="16" t="s">
        <v>10768</v>
      </c>
      <c r="D5239">
        <f t="shared" si="0"/>
        <v>29</v>
      </c>
      <c r="E5239" t="str">
        <f t="shared" si="1"/>
        <v>$13,152,000</v>
      </c>
      <c r="F5239" t="str">
        <f t="shared" si="2"/>
        <v/>
      </c>
      <c r="G5239" t="str">
        <f t="shared" si="3"/>
        <v>$13,152,000</v>
      </c>
      <c r="H5239" t="s">
        <v>10769</v>
      </c>
      <c r="J5239" t="s">
        <v>53</v>
      </c>
      <c r="K5239" t="s">
        <v>101</v>
      </c>
      <c r="L5239">
        <v>13152000</v>
      </c>
      <c r="M5239" t="s">
        <v>1223</v>
      </c>
    </row>
    <row r="5240" spans="1:13">
      <c r="A5240">
        <v>7518</v>
      </c>
      <c r="B5240" t="s">
        <v>11</v>
      </c>
      <c r="C5240" s="16" t="s">
        <v>10770</v>
      </c>
      <c r="D5240">
        <f t="shared" si="0"/>
        <v>29</v>
      </c>
      <c r="E5240" t="str">
        <f t="shared" si="1"/>
        <v>$7,200,000</v>
      </c>
      <c r="F5240" t="str">
        <f t="shared" si="2"/>
        <v/>
      </c>
      <c r="G5240" t="str">
        <f t="shared" si="3"/>
        <v>$7,200,000</v>
      </c>
      <c r="H5240" t="s">
        <v>10204</v>
      </c>
      <c r="J5240" t="s">
        <v>53</v>
      </c>
      <c r="K5240" t="s">
        <v>101</v>
      </c>
      <c r="L5240">
        <v>7200000</v>
      </c>
      <c r="M5240" t="s">
        <v>4843</v>
      </c>
    </row>
    <row r="5241" spans="1:13">
      <c r="A5241">
        <v>7519</v>
      </c>
      <c r="B5241" t="s">
        <v>11</v>
      </c>
      <c r="C5241" s="16" t="s">
        <v>10771</v>
      </c>
      <c r="D5241">
        <f t="shared" si="0"/>
        <v>29</v>
      </c>
      <c r="E5241" t="str">
        <f t="shared" si="1"/>
        <v>$7,000,000</v>
      </c>
      <c r="F5241" t="str">
        <f t="shared" si="2"/>
        <v/>
      </c>
      <c r="G5241" t="str">
        <f t="shared" si="3"/>
        <v>$7,000,000</v>
      </c>
      <c r="H5241" t="s">
        <v>268</v>
      </c>
      <c r="J5241" t="s">
        <v>53</v>
      </c>
      <c r="K5241" t="s">
        <v>101</v>
      </c>
      <c r="L5241">
        <v>7000000</v>
      </c>
      <c r="M5241" t="s">
        <v>3880</v>
      </c>
    </row>
    <row r="5242" spans="1:13">
      <c r="A5242">
        <v>7520</v>
      </c>
      <c r="B5242" t="s">
        <v>11</v>
      </c>
      <c r="C5242" s="16" t="s">
        <v>10772</v>
      </c>
      <c r="D5242">
        <f t="shared" si="0"/>
        <v>29</v>
      </c>
      <c r="E5242" t="str">
        <f t="shared" si="1"/>
        <v>$6,875,000</v>
      </c>
      <c r="F5242" t="str">
        <f t="shared" si="2"/>
        <v/>
      </c>
      <c r="G5242" t="str">
        <f t="shared" si="3"/>
        <v>$6,875,000</v>
      </c>
      <c r="H5242" t="s">
        <v>10773</v>
      </c>
      <c r="J5242" t="s">
        <v>53</v>
      </c>
      <c r="K5242" t="s">
        <v>101</v>
      </c>
      <c r="L5242">
        <v>6875000</v>
      </c>
      <c r="M5242" t="s">
        <v>5920</v>
      </c>
    </row>
    <row r="5243" spans="1:13">
      <c r="A5243">
        <v>7521</v>
      </c>
      <c r="B5243" t="s">
        <v>11</v>
      </c>
      <c r="C5243" s="16" t="s">
        <v>10774</v>
      </c>
      <c r="D5243">
        <f t="shared" si="0"/>
        <v>29</v>
      </c>
      <c r="E5243" t="str">
        <f t="shared" si="1"/>
        <v>$3,254,880</v>
      </c>
      <c r="F5243" t="str">
        <f t="shared" si="2"/>
        <v/>
      </c>
      <c r="G5243" t="str">
        <f t="shared" si="3"/>
        <v>$3,254,880</v>
      </c>
      <c r="H5243" t="s">
        <v>10775</v>
      </c>
      <c r="J5243" t="s">
        <v>53</v>
      </c>
      <c r="K5243" t="s">
        <v>101</v>
      </c>
      <c r="L5243">
        <v>3254880</v>
      </c>
      <c r="M5243" t="s">
        <v>575</v>
      </c>
    </row>
    <row r="5244" spans="1:13">
      <c r="A5244">
        <v>7522</v>
      </c>
      <c r="B5244" t="s">
        <v>11</v>
      </c>
      <c r="C5244" s="16" t="s">
        <v>10776</v>
      </c>
      <c r="D5244">
        <f t="shared" si="0"/>
        <v>29</v>
      </c>
      <c r="E5244" t="str">
        <f t="shared" si="1"/>
        <v>$3,000,000</v>
      </c>
      <c r="F5244" t="str">
        <f t="shared" si="2"/>
        <v/>
      </c>
      <c r="G5244" t="str">
        <f t="shared" si="3"/>
        <v>$3,000,000</v>
      </c>
      <c r="H5244" t="s">
        <v>459</v>
      </c>
      <c r="J5244" t="s">
        <v>53</v>
      </c>
      <c r="K5244" t="s">
        <v>101</v>
      </c>
      <c r="L5244">
        <v>3000000</v>
      </c>
      <c r="M5244" t="s">
        <v>6206</v>
      </c>
    </row>
    <row r="5245" spans="1:13">
      <c r="A5245">
        <v>7523</v>
      </c>
      <c r="B5245" t="s">
        <v>11</v>
      </c>
      <c r="C5245" s="16" t="s">
        <v>10777</v>
      </c>
      <c r="D5245">
        <f t="shared" si="0"/>
        <v>29</v>
      </c>
      <c r="E5245" t="str">
        <f t="shared" si="1"/>
        <v>$2,812,239</v>
      </c>
      <c r="F5245" t="str">
        <f t="shared" si="2"/>
        <v/>
      </c>
      <c r="G5245" t="str">
        <f t="shared" si="3"/>
        <v>$2,812,239</v>
      </c>
      <c r="H5245" t="s">
        <v>10778</v>
      </c>
      <c r="J5245" t="s">
        <v>53</v>
      </c>
      <c r="K5245" t="s">
        <v>101</v>
      </c>
      <c r="L5245">
        <v>2812239</v>
      </c>
      <c r="M5245" t="s">
        <v>3655</v>
      </c>
    </row>
    <row r="5246" spans="1:13">
      <c r="A5246">
        <v>7524</v>
      </c>
      <c r="B5246" t="s">
        <v>11</v>
      </c>
      <c r="C5246" s="16" t="s">
        <v>10779</v>
      </c>
      <c r="D5246">
        <f t="shared" si="0"/>
        <v>29</v>
      </c>
      <c r="E5246" t="str">
        <f t="shared" si="1"/>
        <v>$2,753,760</v>
      </c>
      <c r="F5246" t="str">
        <f t="shared" si="2"/>
        <v/>
      </c>
      <c r="G5246" t="str">
        <f t="shared" si="3"/>
        <v>$2,753,760</v>
      </c>
      <c r="H5246" t="s">
        <v>10780</v>
      </c>
      <c r="J5246" t="s">
        <v>53</v>
      </c>
      <c r="K5246" t="s">
        <v>101</v>
      </c>
      <c r="L5246">
        <v>2753760</v>
      </c>
      <c r="M5246" t="s">
        <v>1307</v>
      </c>
    </row>
    <row r="5247" spans="1:13">
      <c r="A5247">
        <v>7525</v>
      </c>
      <c r="B5247" t="s">
        <v>11</v>
      </c>
      <c r="C5247" s="16" t="s">
        <v>10781</v>
      </c>
      <c r="D5247">
        <f t="shared" si="0"/>
        <v>29</v>
      </c>
      <c r="E5247" t="str">
        <f t="shared" si="1"/>
        <v>$1,704,480</v>
      </c>
      <c r="F5247" t="str">
        <f t="shared" si="2"/>
        <v/>
      </c>
      <c r="G5247" t="str">
        <f t="shared" si="3"/>
        <v>$1,704,480</v>
      </c>
      <c r="H5247" t="s">
        <v>10782</v>
      </c>
      <c r="J5247" t="s">
        <v>53</v>
      </c>
      <c r="K5247" t="s">
        <v>101</v>
      </c>
      <c r="L5247">
        <v>1704480</v>
      </c>
      <c r="M5247" t="s">
        <v>6198</v>
      </c>
    </row>
    <row r="5248" spans="1:13">
      <c r="A5248">
        <v>7526</v>
      </c>
      <c r="B5248" t="s">
        <v>11</v>
      </c>
      <c r="C5248" s="16" t="s">
        <v>10783</v>
      </c>
      <c r="D5248">
        <f t="shared" si="0"/>
        <v>29</v>
      </c>
      <c r="E5248" t="str">
        <f t="shared" si="1"/>
        <v>$1,035,000 [minimun, counts $719,373]</v>
      </c>
      <c r="F5248">
        <f t="shared" si="2"/>
        <v>11</v>
      </c>
      <c r="G5248" t="str">
        <f t="shared" si="3"/>
        <v>$1,035,000</v>
      </c>
      <c r="H5248" t="s">
        <v>10784</v>
      </c>
      <c r="J5248" t="s">
        <v>53</v>
      </c>
      <c r="K5248" t="s">
        <v>101</v>
      </c>
      <c r="L5248">
        <v>1035000</v>
      </c>
      <c r="M5248" t="s">
        <v>6170</v>
      </c>
    </row>
    <row r="5249" spans="1:13">
      <c r="A5249">
        <v>7527</v>
      </c>
      <c r="B5249" t="s">
        <v>11</v>
      </c>
      <c r="C5249" s="16" t="s">
        <v>10785</v>
      </c>
      <c r="D5249">
        <f t="shared" si="0"/>
        <v>29</v>
      </c>
      <c r="E5249" t="str">
        <f t="shared" si="1"/>
        <v>$700,000</v>
      </c>
      <c r="F5249" t="str">
        <f t="shared" si="2"/>
        <v/>
      </c>
      <c r="G5249" t="str">
        <f t="shared" si="3"/>
        <v>$700,000</v>
      </c>
      <c r="H5249" t="s">
        <v>777</v>
      </c>
      <c r="J5249" t="s">
        <v>53</v>
      </c>
      <c r="K5249" t="s">
        <v>101</v>
      </c>
      <c r="L5249">
        <v>700000</v>
      </c>
      <c r="M5249" t="s">
        <v>5792</v>
      </c>
    </row>
    <row r="5250" spans="1:13">
      <c r="A5250">
        <v>7528</v>
      </c>
      <c r="B5250" t="s">
        <v>11</v>
      </c>
      <c r="C5250" s="16" t="s">
        <v>10786</v>
      </c>
      <c r="D5250">
        <f t="shared" si="0"/>
        <v>29</v>
      </c>
      <c r="E5250" t="str">
        <f t="shared" si="1"/>
        <v>$625,000</v>
      </c>
      <c r="F5250" t="str">
        <f t="shared" si="2"/>
        <v/>
      </c>
      <c r="G5250" t="str">
        <f t="shared" si="3"/>
        <v>$625,000</v>
      </c>
      <c r="H5250" t="s">
        <v>10442</v>
      </c>
      <c r="J5250" t="s">
        <v>53</v>
      </c>
      <c r="K5250" t="s">
        <v>101</v>
      </c>
      <c r="L5250">
        <v>625000</v>
      </c>
      <c r="M5250" t="s">
        <v>5227</v>
      </c>
    </row>
    <row r="5251" spans="1:13">
      <c r="A5251">
        <v>7529</v>
      </c>
      <c r="B5251" t="s">
        <v>11</v>
      </c>
      <c r="C5251" s="16" t="s">
        <v>10787</v>
      </c>
      <c r="D5251">
        <f t="shared" si="0"/>
        <v>29</v>
      </c>
      <c r="E5251" t="str">
        <f t="shared" si="1"/>
        <v>$450,000</v>
      </c>
      <c r="F5251" t="str">
        <f t="shared" si="2"/>
        <v/>
      </c>
      <c r="G5251" t="str">
        <f t="shared" si="3"/>
        <v>$450,000</v>
      </c>
      <c r="H5251" t="s">
        <v>8235</v>
      </c>
      <c r="J5251" t="s">
        <v>53</v>
      </c>
      <c r="K5251" t="s">
        <v>101</v>
      </c>
      <c r="L5251">
        <v>450000</v>
      </c>
      <c r="M5251" t="s">
        <v>4868</v>
      </c>
    </row>
    <row r="5252" spans="1:13">
      <c r="A5252">
        <v>7530</v>
      </c>
      <c r="B5252" t="s">
        <v>11</v>
      </c>
      <c r="C5252" s="16" t="s">
        <v>10788</v>
      </c>
      <c r="D5252">
        <f t="shared" si="0"/>
        <v>29</v>
      </c>
      <c r="E5252" t="str">
        <f t="shared" si="1"/>
        <v>$398,762 [minimum]</v>
      </c>
      <c r="F5252">
        <f t="shared" si="2"/>
        <v>9</v>
      </c>
      <c r="G5252" t="str">
        <f t="shared" si="3"/>
        <v>$398,762</v>
      </c>
      <c r="H5252" t="s">
        <v>10491</v>
      </c>
      <c r="J5252" t="s">
        <v>53</v>
      </c>
      <c r="K5252" t="s">
        <v>101</v>
      </c>
      <c r="L5252">
        <v>398762</v>
      </c>
      <c r="M5252" t="s">
        <v>4674</v>
      </c>
    </row>
    <row r="5253" spans="1:13">
      <c r="A5253">
        <v>7531</v>
      </c>
      <c r="B5253" t="s">
        <v>11</v>
      </c>
      <c r="C5253" s="16" t="s">
        <v>10789</v>
      </c>
      <c r="D5253">
        <f t="shared" si="0"/>
        <v>29</v>
      </c>
      <c r="E5253" t="str">
        <f t="shared" si="1"/>
        <v>$291,567 [min, counts $184,230, s 11/17,</v>
      </c>
      <c r="F5253">
        <f t="shared" si="2"/>
        <v>9</v>
      </c>
      <c r="G5253" t="str">
        <f t="shared" si="3"/>
        <v>$291,567</v>
      </c>
      <c r="H5253" t="s">
        <v>10790</v>
      </c>
      <c r="J5253" t="s">
        <v>53</v>
      </c>
      <c r="K5253" t="s">
        <v>101</v>
      </c>
      <c r="L5253">
        <v>291567</v>
      </c>
      <c r="M5253" t="s">
        <v>5166</v>
      </c>
    </row>
    <row r="5254" spans="1:13">
      <c r="A5254">
        <v>7533</v>
      </c>
      <c r="B5254" t="s">
        <v>11</v>
      </c>
      <c r="C5254" s="16" t="s">
        <v>10791</v>
      </c>
      <c r="D5254">
        <f t="shared" si="0"/>
        <v>29</v>
      </c>
      <c r="E5254" t="str">
        <f t="shared" si="1"/>
        <v>$74,652 [min, rel 11/16, counts $70,183]</v>
      </c>
      <c r="F5254">
        <f t="shared" si="2"/>
        <v>8</v>
      </c>
      <c r="G5254" t="str">
        <f t="shared" si="3"/>
        <v>$74,652</v>
      </c>
      <c r="H5254" t="s">
        <v>10792</v>
      </c>
      <c r="J5254" t="s">
        <v>53</v>
      </c>
      <c r="K5254" t="s">
        <v>101</v>
      </c>
      <c r="L5254">
        <v>74652</v>
      </c>
      <c r="M5254" t="s">
        <v>4595</v>
      </c>
    </row>
    <row r="5255" spans="1:13">
      <c r="A5255">
        <v>7534</v>
      </c>
      <c r="B5255" t="s">
        <v>11</v>
      </c>
      <c r="C5255" s="16" t="s">
        <v>10793</v>
      </c>
      <c r="D5255">
        <f t="shared" si="0"/>
        <v>29</v>
      </c>
      <c r="E5255" t="str">
        <f t="shared" si="1"/>
        <v>$31,305 [min, signed 10-day 1/10]</v>
      </c>
      <c r="F5255">
        <f t="shared" si="2"/>
        <v>8</v>
      </c>
      <c r="G5255" t="str">
        <f t="shared" si="3"/>
        <v>$31,305</v>
      </c>
      <c r="H5255" t="s">
        <v>10794</v>
      </c>
      <c r="J5255" t="s">
        <v>53</v>
      </c>
      <c r="K5255" t="s">
        <v>101</v>
      </c>
      <c r="L5255">
        <v>31305</v>
      </c>
      <c r="M5255" t="s">
        <v>5389</v>
      </c>
    </row>
    <row r="5256" spans="1:13">
      <c r="A5256">
        <v>7536</v>
      </c>
      <c r="B5256" t="s">
        <v>11</v>
      </c>
      <c r="C5256" s="16" t="s">
        <v>10795</v>
      </c>
      <c r="D5256">
        <f t="shared" si="0"/>
        <v>29</v>
      </c>
      <c r="E5256" t="str">
        <f t="shared" si="1"/>
        <v>$15,946,875</v>
      </c>
      <c r="F5256" t="str">
        <f t="shared" si="2"/>
        <v/>
      </c>
      <c r="G5256" t="str">
        <f t="shared" si="3"/>
        <v>$15,946,875</v>
      </c>
      <c r="H5256" t="s">
        <v>10796</v>
      </c>
      <c r="J5256" t="s">
        <v>55</v>
      </c>
      <c r="K5256" t="s">
        <v>101</v>
      </c>
      <c r="L5256">
        <v>15946875</v>
      </c>
      <c r="M5256" t="s">
        <v>744</v>
      </c>
    </row>
    <row r="5257" spans="1:13">
      <c r="A5257">
        <v>7537</v>
      </c>
      <c r="B5257" t="s">
        <v>11</v>
      </c>
      <c r="C5257" s="16" t="s">
        <v>10797</v>
      </c>
      <c r="D5257">
        <f t="shared" si="0"/>
        <v>29</v>
      </c>
      <c r="E5257" t="str">
        <f t="shared" si="1"/>
        <v>$14,336,220 [released 8/10]</v>
      </c>
      <c r="F5257">
        <f t="shared" si="2"/>
        <v>12</v>
      </c>
      <c r="G5257" t="str">
        <f t="shared" si="3"/>
        <v>$14,336,220</v>
      </c>
      <c r="H5257" t="s">
        <v>10798</v>
      </c>
      <c r="J5257" t="s">
        <v>55</v>
      </c>
      <c r="K5257" t="s">
        <v>101</v>
      </c>
      <c r="L5257">
        <v>14336220</v>
      </c>
      <c r="M5257" t="s">
        <v>4702</v>
      </c>
    </row>
    <row r="5258" spans="1:13">
      <c r="A5258">
        <v>7538</v>
      </c>
      <c r="B5258" t="s">
        <v>11</v>
      </c>
      <c r="C5258" s="16" t="s">
        <v>10799</v>
      </c>
      <c r="D5258">
        <f t="shared" si="0"/>
        <v>29</v>
      </c>
      <c r="E5258" t="str">
        <f t="shared" si="1"/>
        <v>$11,465,333</v>
      </c>
      <c r="F5258" t="str">
        <f t="shared" si="2"/>
        <v/>
      </c>
      <c r="G5258" t="str">
        <f t="shared" si="3"/>
        <v>$11,465,333</v>
      </c>
      <c r="H5258" t="s">
        <v>10800</v>
      </c>
      <c r="J5258" t="s">
        <v>55</v>
      </c>
      <c r="K5258" t="s">
        <v>101</v>
      </c>
      <c r="L5258">
        <v>11465333</v>
      </c>
      <c r="M5258" t="s">
        <v>3249</v>
      </c>
    </row>
    <row r="5259" spans="1:13">
      <c r="A5259">
        <v>7539</v>
      </c>
      <c r="B5259" t="s">
        <v>11</v>
      </c>
      <c r="C5259" s="16" t="s">
        <v>10801</v>
      </c>
      <c r="D5259">
        <f t="shared" si="0"/>
        <v>29</v>
      </c>
      <c r="E5259" t="str">
        <f t="shared" si="1"/>
        <v>$7,500,000</v>
      </c>
      <c r="F5259" t="str">
        <f t="shared" si="2"/>
        <v/>
      </c>
      <c r="G5259" t="str">
        <f t="shared" si="3"/>
        <v>$7,500,000</v>
      </c>
      <c r="H5259" t="s">
        <v>1388</v>
      </c>
      <c r="J5259" t="s">
        <v>55</v>
      </c>
      <c r="K5259" t="s">
        <v>101</v>
      </c>
      <c r="L5259">
        <v>7500000</v>
      </c>
      <c r="M5259" t="s">
        <v>3334</v>
      </c>
    </row>
    <row r="5260" spans="1:13">
      <c r="A5260">
        <v>7540</v>
      </c>
      <c r="B5260" t="s">
        <v>11</v>
      </c>
      <c r="C5260" s="16" t="s">
        <v>10802</v>
      </c>
      <c r="D5260">
        <f t="shared" si="0"/>
        <v>29</v>
      </c>
      <c r="E5260" t="str">
        <f t="shared" si="1"/>
        <v>$5,000,600</v>
      </c>
      <c r="F5260" t="str">
        <f t="shared" si="2"/>
        <v/>
      </c>
      <c r="G5260" t="str">
        <f t="shared" si="3"/>
        <v>$5,000,600</v>
      </c>
      <c r="H5260" t="s">
        <v>10803</v>
      </c>
      <c r="J5260" t="s">
        <v>55</v>
      </c>
      <c r="K5260" t="s">
        <v>101</v>
      </c>
      <c r="L5260">
        <v>5000600</v>
      </c>
      <c r="M5260" t="s">
        <v>4959</v>
      </c>
    </row>
    <row r="5261" spans="1:13">
      <c r="A5261">
        <v>7541</v>
      </c>
      <c r="B5261" t="s">
        <v>11</v>
      </c>
      <c r="C5261" s="16" t="s">
        <v>10804</v>
      </c>
      <c r="D5261">
        <f t="shared" si="0"/>
        <v>29</v>
      </c>
      <c r="E5261" t="str">
        <f t="shared" si="1"/>
        <v>$3,792,817</v>
      </c>
      <c r="F5261" t="str">
        <f t="shared" si="2"/>
        <v/>
      </c>
      <c r="G5261" t="str">
        <f t="shared" si="3"/>
        <v>$3,792,817</v>
      </c>
      <c r="H5261" t="s">
        <v>10805</v>
      </c>
      <c r="J5261" t="s">
        <v>55</v>
      </c>
      <c r="K5261" t="s">
        <v>101</v>
      </c>
      <c r="L5261">
        <v>3792817</v>
      </c>
      <c r="M5261" t="s">
        <v>4789</v>
      </c>
    </row>
    <row r="5262" spans="1:13">
      <c r="A5262">
        <v>7542</v>
      </c>
      <c r="B5262" t="s">
        <v>11</v>
      </c>
      <c r="C5262" s="16" t="s">
        <v>10806</v>
      </c>
      <c r="D5262">
        <f t="shared" si="0"/>
        <v>29</v>
      </c>
      <c r="E5262" t="str">
        <f t="shared" si="1"/>
        <v>$3,000,000</v>
      </c>
      <c r="F5262" t="str">
        <f t="shared" si="2"/>
        <v/>
      </c>
      <c r="G5262" t="str">
        <f t="shared" si="3"/>
        <v>$3,000,000</v>
      </c>
      <c r="H5262" t="s">
        <v>459</v>
      </c>
      <c r="J5262" t="s">
        <v>55</v>
      </c>
      <c r="K5262" t="s">
        <v>101</v>
      </c>
      <c r="L5262">
        <v>3000000</v>
      </c>
      <c r="M5262" t="s">
        <v>5996</v>
      </c>
    </row>
    <row r="5263" spans="1:13">
      <c r="A5263">
        <v>7543</v>
      </c>
      <c r="B5263" t="s">
        <v>11</v>
      </c>
      <c r="C5263" s="16" t="s">
        <v>10807</v>
      </c>
      <c r="D5263">
        <f t="shared" si="0"/>
        <v>29</v>
      </c>
      <c r="E5263" t="str">
        <f t="shared" si="1"/>
        <v>$2,500,000</v>
      </c>
      <c r="F5263" t="str">
        <f t="shared" si="2"/>
        <v/>
      </c>
      <c r="G5263" t="str">
        <f t="shared" si="3"/>
        <v>$2,500,000</v>
      </c>
      <c r="H5263" t="s">
        <v>527</v>
      </c>
      <c r="J5263" t="s">
        <v>55</v>
      </c>
      <c r="K5263" t="s">
        <v>101</v>
      </c>
      <c r="L5263">
        <v>2500000</v>
      </c>
      <c r="M5263" t="s">
        <v>4506</v>
      </c>
    </row>
    <row r="5264" spans="1:13">
      <c r="A5264">
        <v>7544</v>
      </c>
      <c r="B5264" t="s">
        <v>11</v>
      </c>
      <c r="C5264" s="16" t="s">
        <v>10808</v>
      </c>
      <c r="D5264">
        <f t="shared" si="0"/>
        <v>29</v>
      </c>
      <c r="E5264" t="str">
        <f t="shared" si="1"/>
        <v>$2,000,000 [retired 10/18]</v>
      </c>
      <c r="F5264">
        <f t="shared" si="2"/>
        <v>11</v>
      </c>
      <c r="G5264" t="str">
        <f t="shared" si="3"/>
        <v>$2,000,000</v>
      </c>
      <c r="H5264" t="s">
        <v>1264</v>
      </c>
      <c r="J5264" t="s">
        <v>55</v>
      </c>
      <c r="K5264" t="s">
        <v>101</v>
      </c>
      <c r="L5264">
        <v>2000000</v>
      </c>
      <c r="M5264" t="s">
        <v>6158</v>
      </c>
    </row>
    <row r="5265" spans="1:13">
      <c r="A5265">
        <v>7545</v>
      </c>
      <c r="B5265" t="s">
        <v>11</v>
      </c>
      <c r="C5265" s="16" t="s">
        <v>10809</v>
      </c>
      <c r="D5265">
        <f t="shared" si="0"/>
        <v>29</v>
      </c>
      <c r="E5265" t="str">
        <f t="shared" si="1"/>
        <v>$1,888,680</v>
      </c>
      <c r="F5265" t="str">
        <f t="shared" si="2"/>
        <v/>
      </c>
      <c r="G5265" t="str">
        <f t="shared" si="3"/>
        <v>$1,888,680</v>
      </c>
      <c r="H5265" t="s">
        <v>10810</v>
      </c>
      <c r="J5265" t="s">
        <v>55</v>
      </c>
      <c r="K5265" t="s">
        <v>101</v>
      </c>
      <c r="L5265">
        <v>1888680</v>
      </c>
      <c r="M5265" t="s">
        <v>2751</v>
      </c>
    </row>
    <row r="5266" spans="1:13">
      <c r="A5266">
        <v>7546</v>
      </c>
      <c r="B5266" t="s">
        <v>11</v>
      </c>
      <c r="C5266" s="16" t="s">
        <v>10811</v>
      </c>
      <c r="D5266">
        <f t="shared" si="0"/>
        <v>29</v>
      </c>
      <c r="E5266" t="str">
        <f t="shared" si="1"/>
        <v>$1,250,000</v>
      </c>
      <c r="F5266" t="str">
        <f t="shared" si="2"/>
        <v/>
      </c>
      <c r="G5266" t="str">
        <f t="shared" si="3"/>
        <v>$1,250,000</v>
      </c>
      <c r="H5266" t="s">
        <v>1575</v>
      </c>
      <c r="J5266" t="s">
        <v>55</v>
      </c>
      <c r="K5266" t="s">
        <v>101</v>
      </c>
      <c r="L5266">
        <v>1250000</v>
      </c>
      <c r="M5266" t="s">
        <v>3770</v>
      </c>
    </row>
    <row r="5267" spans="1:13">
      <c r="A5267">
        <v>7547</v>
      </c>
      <c r="B5267" t="s">
        <v>11</v>
      </c>
      <c r="C5267" s="16" t="s">
        <v>10812</v>
      </c>
      <c r="D5267">
        <f t="shared" si="0"/>
        <v>29</v>
      </c>
      <c r="E5267" t="str">
        <f t="shared" si="1"/>
        <v>$1,038,960</v>
      </c>
      <c r="F5267" t="str">
        <f t="shared" si="2"/>
        <v/>
      </c>
      <c r="G5267" t="str">
        <f t="shared" si="3"/>
        <v>$1,038,960</v>
      </c>
      <c r="H5267" t="s">
        <v>10813</v>
      </c>
      <c r="J5267" t="s">
        <v>55</v>
      </c>
      <c r="K5267" t="s">
        <v>101</v>
      </c>
      <c r="L5267">
        <v>1038960</v>
      </c>
      <c r="M5267" t="s">
        <v>4699</v>
      </c>
    </row>
    <row r="5268" spans="1:13">
      <c r="A5268">
        <v>7548</v>
      </c>
      <c r="B5268" t="s">
        <v>11</v>
      </c>
      <c r="C5268" s="16" t="s">
        <v>10814</v>
      </c>
      <c r="D5268">
        <f t="shared" si="0"/>
        <v>29</v>
      </c>
      <c r="E5268" t="str">
        <f t="shared" si="1"/>
        <v>$910,440</v>
      </c>
      <c r="F5268" t="str">
        <f t="shared" si="2"/>
        <v/>
      </c>
      <c r="G5268" t="str">
        <f t="shared" si="3"/>
        <v>$910,440</v>
      </c>
      <c r="H5268" t="s">
        <v>10815</v>
      </c>
      <c r="J5268" t="s">
        <v>55</v>
      </c>
      <c r="K5268" t="s">
        <v>101</v>
      </c>
      <c r="L5268">
        <v>910440</v>
      </c>
      <c r="M5268" t="s">
        <v>1078</v>
      </c>
    </row>
    <row r="5269" spans="1:13">
      <c r="A5269">
        <v>7549</v>
      </c>
      <c r="B5269" t="s">
        <v>11</v>
      </c>
      <c r="C5269" s="16" t="s">
        <v>10816</v>
      </c>
      <c r="D5269">
        <f t="shared" si="0"/>
        <v>29</v>
      </c>
      <c r="E5269" t="str">
        <f t="shared" si="1"/>
        <v>$745,248 [minimum, counts $719,373]</v>
      </c>
      <c r="F5269">
        <f t="shared" si="2"/>
        <v>9</v>
      </c>
      <c r="G5269" t="str">
        <f t="shared" si="3"/>
        <v>$745,248</v>
      </c>
      <c r="H5269" t="s">
        <v>10601</v>
      </c>
      <c r="J5269" t="s">
        <v>55</v>
      </c>
      <c r="K5269" t="s">
        <v>101</v>
      </c>
      <c r="L5269">
        <v>745248</v>
      </c>
      <c r="M5269" t="s">
        <v>5987</v>
      </c>
    </row>
    <row r="5270" spans="1:13">
      <c r="A5270">
        <v>7550</v>
      </c>
      <c r="B5270" t="s">
        <v>11</v>
      </c>
      <c r="C5270" s="16" t="s">
        <v>10817</v>
      </c>
      <c r="D5270">
        <f t="shared" si="0"/>
        <v>29</v>
      </c>
      <c r="E5270" t="str">
        <f t="shared" si="1"/>
        <v>$745,248 [minimum, counts $719,373]</v>
      </c>
      <c r="F5270">
        <f t="shared" si="2"/>
        <v>9</v>
      </c>
      <c r="G5270" t="str">
        <f t="shared" si="3"/>
        <v>$745,248</v>
      </c>
      <c r="H5270" t="s">
        <v>10601</v>
      </c>
      <c r="J5270" t="s">
        <v>55</v>
      </c>
      <c r="K5270" t="s">
        <v>101</v>
      </c>
      <c r="L5270">
        <v>745248</v>
      </c>
      <c r="M5270" t="s">
        <v>5480</v>
      </c>
    </row>
    <row r="5271" spans="1:13">
      <c r="A5271">
        <v>7551</v>
      </c>
      <c r="B5271" t="s">
        <v>11</v>
      </c>
      <c r="C5271" s="16" t="s">
        <v>10818</v>
      </c>
      <c r="D5271">
        <f t="shared" si="0"/>
        <v>29</v>
      </c>
      <c r="E5271" t="str">
        <f t="shared" si="1"/>
        <v>$398,762 [minimum]</v>
      </c>
      <c r="F5271">
        <f t="shared" si="2"/>
        <v>9</v>
      </c>
      <c r="G5271" t="str">
        <f t="shared" si="3"/>
        <v>$398,762</v>
      </c>
      <c r="H5271" t="s">
        <v>10491</v>
      </c>
      <c r="J5271" t="s">
        <v>55</v>
      </c>
      <c r="K5271" t="s">
        <v>101</v>
      </c>
      <c r="L5271">
        <v>398762</v>
      </c>
      <c r="M5271" t="s">
        <v>4963</v>
      </c>
    </row>
    <row r="5272" spans="1:13">
      <c r="A5272">
        <v>7552</v>
      </c>
      <c r="B5272" t="s">
        <v>11</v>
      </c>
      <c r="C5272" s="16" t="s">
        <v>10819</v>
      </c>
      <c r="D5272">
        <f t="shared" si="0"/>
        <v>29</v>
      </c>
      <c r="E5272" t="str">
        <f t="shared" si="1"/>
        <v>$398,762 [minimum]</v>
      </c>
      <c r="F5272">
        <f t="shared" si="2"/>
        <v>9</v>
      </c>
      <c r="G5272" t="str">
        <f t="shared" si="3"/>
        <v>$398,762</v>
      </c>
      <c r="H5272" t="s">
        <v>10491</v>
      </c>
      <c r="J5272" t="s">
        <v>55</v>
      </c>
      <c r="K5272" t="s">
        <v>101</v>
      </c>
      <c r="L5272">
        <v>398762</v>
      </c>
      <c r="M5272" t="s">
        <v>6160</v>
      </c>
    </row>
    <row r="5273" spans="1:13">
      <c r="A5273">
        <v>7554</v>
      </c>
      <c r="B5273" t="s">
        <v>11</v>
      </c>
      <c r="C5273" s="16" t="s">
        <v>10820</v>
      </c>
      <c r="D5273">
        <f t="shared" si="0"/>
        <v>29</v>
      </c>
      <c r="E5273" t="str">
        <f t="shared" si="1"/>
        <v>$14,576,250</v>
      </c>
      <c r="F5273" t="str">
        <f t="shared" si="2"/>
        <v/>
      </c>
      <c r="G5273" t="str">
        <f t="shared" si="3"/>
        <v>$14,576,250</v>
      </c>
      <c r="H5273" t="s">
        <v>10821</v>
      </c>
      <c r="J5273" t="s">
        <v>57</v>
      </c>
      <c r="K5273" t="s">
        <v>101</v>
      </c>
      <c r="L5273">
        <v>14576250</v>
      </c>
      <c r="M5273" t="s">
        <v>5028</v>
      </c>
    </row>
    <row r="5274" spans="1:13">
      <c r="A5274">
        <v>7555</v>
      </c>
      <c r="B5274" t="s">
        <v>11</v>
      </c>
      <c r="C5274" s="16" t="s">
        <v>10822</v>
      </c>
      <c r="D5274">
        <f t="shared" si="0"/>
        <v>29</v>
      </c>
      <c r="E5274" t="str">
        <f t="shared" si="1"/>
        <v>$10,993,000</v>
      </c>
      <c r="F5274" t="str">
        <f t="shared" si="2"/>
        <v/>
      </c>
      <c r="G5274" t="str">
        <f t="shared" si="3"/>
        <v>$10,993,000</v>
      </c>
      <c r="H5274" t="s">
        <v>10823</v>
      </c>
      <c r="J5274" t="s">
        <v>57</v>
      </c>
      <c r="K5274" t="s">
        <v>101</v>
      </c>
      <c r="L5274">
        <v>10993000</v>
      </c>
      <c r="M5274" t="s">
        <v>318</v>
      </c>
    </row>
    <row r="5275" spans="1:13">
      <c r="A5275">
        <v>7556</v>
      </c>
      <c r="B5275" t="s">
        <v>11</v>
      </c>
      <c r="C5275" s="16" t="s">
        <v>10824</v>
      </c>
      <c r="D5275">
        <f t="shared" si="0"/>
        <v>29</v>
      </c>
      <c r="E5275" t="str">
        <f t="shared" si="1"/>
        <v>$7,700,000</v>
      </c>
      <c r="F5275" t="str">
        <f t="shared" si="2"/>
        <v/>
      </c>
      <c r="G5275" t="str">
        <f t="shared" si="3"/>
        <v>$7,700,000</v>
      </c>
      <c r="H5275" t="s">
        <v>1348</v>
      </c>
      <c r="J5275" t="s">
        <v>57</v>
      </c>
      <c r="K5275" t="s">
        <v>101</v>
      </c>
      <c r="L5275">
        <v>7700000</v>
      </c>
      <c r="M5275" t="s">
        <v>5522</v>
      </c>
    </row>
    <row r="5276" spans="1:13">
      <c r="A5276">
        <v>7557</v>
      </c>
      <c r="B5276" t="s">
        <v>11</v>
      </c>
      <c r="C5276" s="16" t="s">
        <v>10825</v>
      </c>
      <c r="D5276">
        <f t="shared" si="0"/>
        <v>29</v>
      </c>
      <c r="E5276" t="str">
        <f t="shared" si="1"/>
        <v>$6,750,000</v>
      </c>
      <c r="F5276" t="str">
        <f t="shared" si="2"/>
        <v/>
      </c>
      <c r="G5276" t="str">
        <f t="shared" si="3"/>
        <v>$6,750,000</v>
      </c>
      <c r="H5276" t="s">
        <v>2449</v>
      </c>
      <c r="J5276" t="s">
        <v>57</v>
      </c>
      <c r="K5276" t="s">
        <v>101</v>
      </c>
      <c r="L5276">
        <v>6750000</v>
      </c>
      <c r="M5276" t="s">
        <v>475</v>
      </c>
    </row>
    <row r="5277" spans="1:13">
      <c r="A5277">
        <v>7558</v>
      </c>
      <c r="B5277" t="s">
        <v>11</v>
      </c>
      <c r="C5277" s="16" t="s">
        <v>10826</v>
      </c>
      <c r="D5277">
        <f t="shared" si="0"/>
        <v>29</v>
      </c>
      <c r="E5277" t="str">
        <f t="shared" si="1"/>
        <v>$5,393,300</v>
      </c>
      <c r="F5277" t="str">
        <f t="shared" si="2"/>
        <v/>
      </c>
      <c r="G5277" t="str">
        <f t="shared" si="3"/>
        <v>$5,393,300</v>
      </c>
      <c r="H5277" t="s">
        <v>9934</v>
      </c>
      <c r="J5277" t="s">
        <v>57</v>
      </c>
      <c r="K5277" t="s">
        <v>101</v>
      </c>
      <c r="L5277">
        <v>5393300</v>
      </c>
      <c r="M5277" t="s">
        <v>4697</v>
      </c>
    </row>
    <row r="5278" spans="1:13">
      <c r="A5278">
        <v>7559</v>
      </c>
      <c r="B5278" t="s">
        <v>11</v>
      </c>
      <c r="C5278" s="16" t="s">
        <v>10827</v>
      </c>
      <c r="D5278">
        <f t="shared" si="0"/>
        <v>29</v>
      </c>
      <c r="E5278" t="str">
        <f t="shared" si="1"/>
        <v>$4,903,000</v>
      </c>
      <c r="F5278" t="str">
        <f t="shared" si="2"/>
        <v/>
      </c>
      <c r="G5278" t="str">
        <f t="shared" si="3"/>
        <v>$4,903,000</v>
      </c>
      <c r="H5278" t="s">
        <v>10828</v>
      </c>
      <c r="J5278" t="s">
        <v>57</v>
      </c>
      <c r="K5278" t="s">
        <v>101</v>
      </c>
      <c r="L5278">
        <v>4903000</v>
      </c>
      <c r="M5278" t="s">
        <v>3105</v>
      </c>
    </row>
    <row r="5279" spans="1:13">
      <c r="A5279">
        <v>7560</v>
      </c>
      <c r="B5279" t="s">
        <v>11</v>
      </c>
      <c r="C5279" s="16" t="s">
        <v>10829</v>
      </c>
      <c r="D5279">
        <f t="shared" si="0"/>
        <v>29</v>
      </c>
      <c r="E5279" t="str">
        <f t="shared" si="1"/>
        <v>$3,750,000</v>
      </c>
      <c r="F5279" t="str">
        <f t="shared" si="2"/>
        <v/>
      </c>
      <c r="G5279" t="str">
        <f t="shared" si="3"/>
        <v>$3,750,000</v>
      </c>
      <c r="H5279" t="s">
        <v>1065</v>
      </c>
      <c r="J5279" t="s">
        <v>57</v>
      </c>
      <c r="K5279" t="s">
        <v>101</v>
      </c>
      <c r="L5279">
        <v>3750000</v>
      </c>
      <c r="M5279" t="s">
        <v>4857</v>
      </c>
    </row>
    <row r="5280" spans="1:13">
      <c r="A5280">
        <v>7561</v>
      </c>
      <c r="B5280" t="s">
        <v>11</v>
      </c>
      <c r="C5280" s="16" t="s">
        <v>10830</v>
      </c>
      <c r="D5280">
        <f t="shared" si="0"/>
        <v>29</v>
      </c>
      <c r="E5280" t="str">
        <f t="shared" si="1"/>
        <v>$3,375,000</v>
      </c>
      <c r="F5280" t="str">
        <f t="shared" si="2"/>
        <v/>
      </c>
      <c r="G5280" t="str">
        <f t="shared" si="3"/>
        <v>$3,375,000</v>
      </c>
      <c r="H5280" t="s">
        <v>10478</v>
      </c>
      <c r="J5280" t="s">
        <v>57</v>
      </c>
      <c r="K5280" t="s">
        <v>101</v>
      </c>
      <c r="L5280">
        <v>3375000</v>
      </c>
      <c r="M5280" t="s">
        <v>4669</v>
      </c>
    </row>
    <row r="5281" spans="1:13">
      <c r="A5281">
        <v>7562</v>
      </c>
      <c r="B5281" t="s">
        <v>11</v>
      </c>
      <c r="C5281" s="16" t="s">
        <v>10831</v>
      </c>
      <c r="D5281">
        <f t="shared" si="0"/>
        <v>29</v>
      </c>
      <c r="E5281" t="str">
        <f t="shared" si="1"/>
        <v>$2,900,000</v>
      </c>
      <c r="F5281" t="str">
        <f t="shared" si="2"/>
        <v/>
      </c>
      <c r="G5281" t="str">
        <f t="shared" si="3"/>
        <v>$2,900,000</v>
      </c>
      <c r="H5281" t="s">
        <v>1445</v>
      </c>
      <c r="J5281" t="s">
        <v>57</v>
      </c>
      <c r="K5281" t="s">
        <v>101</v>
      </c>
      <c r="L5281">
        <v>2900000</v>
      </c>
      <c r="M5281" t="s">
        <v>5170</v>
      </c>
    </row>
    <row r="5282" spans="1:13">
      <c r="A5282">
        <v>7563</v>
      </c>
      <c r="B5282" t="s">
        <v>11</v>
      </c>
      <c r="C5282" s="16" t="s">
        <v>10832</v>
      </c>
      <c r="D5282">
        <f t="shared" si="0"/>
        <v>29</v>
      </c>
      <c r="E5282" t="str">
        <f t="shared" si="1"/>
        <v>$1,744,313 [released 8/17]</v>
      </c>
      <c r="F5282">
        <f t="shared" si="2"/>
        <v>11</v>
      </c>
      <c r="G5282" t="str">
        <f t="shared" si="3"/>
        <v>$1,744,313</v>
      </c>
      <c r="H5282" t="s">
        <v>10833</v>
      </c>
      <c r="J5282" t="s">
        <v>57</v>
      </c>
      <c r="K5282" t="s">
        <v>101</v>
      </c>
      <c r="L5282">
        <v>1744313</v>
      </c>
      <c r="M5282" t="s">
        <v>5819</v>
      </c>
    </row>
    <row r="5283" spans="1:13">
      <c r="A5283">
        <v>7564</v>
      </c>
      <c r="B5283" t="s">
        <v>11</v>
      </c>
      <c r="C5283" s="16" t="s">
        <v>10834</v>
      </c>
      <c r="D5283">
        <f t="shared" si="0"/>
        <v>29</v>
      </c>
      <c r="E5283" t="str">
        <f t="shared" si="1"/>
        <v>$1,478,280 [released 11/1/04]</v>
      </c>
      <c r="F5283">
        <f t="shared" si="2"/>
        <v>11</v>
      </c>
      <c r="G5283" t="str">
        <f t="shared" si="3"/>
        <v>$1,478,280</v>
      </c>
      <c r="H5283" t="s">
        <v>10835</v>
      </c>
      <c r="J5283" t="s">
        <v>57</v>
      </c>
      <c r="K5283" t="s">
        <v>101</v>
      </c>
      <c r="L5283">
        <v>1478280</v>
      </c>
      <c r="M5283" t="s">
        <v>6127</v>
      </c>
    </row>
    <row r="5284" spans="1:13">
      <c r="A5284">
        <v>7565</v>
      </c>
      <c r="B5284" t="s">
        <v>11</v>
      </c>
      <c r="C5284" s="16" t="s">
        <v>10836</v>
      </c>
      <c r="D5284">
        <f t="shared" si="0"/>
        <v>29</v>
      </c>
      <c r="E5284" t="str">
        <f t="shared" si="1"/>
        <v>$1,223,160</v>
      </c>
      <c r="F5284" t="str">
        <f t="shared" si="2"/>
        <v/>
      </c>
      <c r="G5284" t="str">
        <f t="shared" si="3"/>
        <v>$1,223,160</v>
      </c>
      <c r="H5284" t="s">
        <v>10837</v>
      </c>
      <c r="J5284" t="s">
        <v>57</v>
      </c>
      <c r="K5284" t="s">
        <v>101</v>
      </c>
      <c r="L5284">
        <v>1223160</v>
      </c>
      <c r="M5284" t="s">
        <v>384</v>
      </c>
    </row>
    <row r="5285" spans="1:13">
      <c r="A5285">
        <v>7566</v>
      </c>
      <c r="B5285" t="s">
        <v>11</v>
      </c>
      <c r="C5285" s="16" t="s">
        <v>10838</v>
      </c>
      <c r="D5285">
        <f t="shared" si="0"/>
        <v>29</v>
      </c>
      <c r="E5285" t="str">
        <f t="shared" si="1"/>
        <v>$1,196,520</v>
      </c>
      <c r="F5285" t="str">
        <f t="shared" si="2"/>
        <v/>
      </c>
      <c r="G5285" t="str">
        <f t="shared" si="3"/>
        <v>$1,196,520</v>
      </c>
      <c r="H5285" t="s">
        <v>10839</v>
      </c>
      <c r="J5285" t="s">
        <v>57</v>
      </c>
      <c r="K5285" t="s">
        <v>101</v>
      </c>
      <c r="L5285">
        <v>1196520</v>
      </c>
      <c r="M5285" t="s">
        <v>4242</v>
      </c>
    </row>
    <row r="5286" spans="1:13">
      <c r="A5286">
        <v>7567</v>
      </c>
      <c r="B5286" t="s">
        <v>11</v>
      </c>
      <c r="C5286" s="16" t="s">
        <v>10840</v>
      </c>
      <c r="D5286">
        <f t="shared" si="0"/>
        <v>29</v>
      </c>
      <c r="E5286" t="str">
        <f t="shared" si="1"/>
        <v>$641,748 [minimum]</v>
      </c>
      <c r="F5286">
        <f t="shared" si="2"/>
        <v>9</v>
      </c>
      <c r="G5286" t="str">
        <f t="shared" si="3"/>
        <v>$641,748</v>
      </c>
      <c r="H5286" t="s">
        <v>10488</v>
      </c>
      <c r="J5286" t="s">
        <v>57</v>
      </c>
      <c r="K5286" t="s">
        <v>101</v>
      </c>
      <c r="L5286">
        <v>641748</v>
      </c>
      <c r="M5286" t="s">
        <v>4613</v>
      </c>
    </row>
    <row r="5287" spans="1:13">
      <c r="A5287">
        <v>7568</v>
      </c>
      <c r="B5287" t="s">
        <v>11</v>
      </c>
      <c r="C5287" s="16" t="s">
        <v>10841</v>
      </c>
      <c r="D5287">
        <f t="shared" si="0"/>
        <v>29</v>
      </c>
      <c r="E5287" t="str">
        <f t="shared" si="1"/>
        <v>$398,762 [minimum]</v>
      </c>
      <c r="F5287">
        <f t="shared" si="2"/>
        <v>9</v>
      </c>
      <c r="G5287" t="str">
        <f t="shared" si="3"/>
        <v>$398,762</v>
      </c>
      <c r="H5287" t="s">
        <v>10491</v>
      </c>
      <c r="J5287" t="s">
        <v>57</v>
      </c>
      <c r="K5287" t="s">
        <v>101</v>
      </c>
      <c r="L5287">
        <v>398762</v>
      </c>
      <c r="M5287" t="s">
        <v>4605</v>
      </c>
    </row>
    <row r="5288" spans="1:13">
      <c r="A5288">
        <v>7569</v>
      </c>
      <c r="B5288" t="s">
        <v>11</v>
      </c>
      <c r="C5288" s="16" t="s">
        <v>10842</v>
      </c>
      <c r="D5288">
        <f t="shared" si="0"/>
        <v>29</v>
      </c>
      <c r="E5288" t="str">
        <f t="shared" si="1"/>
        <v>$398,762 [minimum]</v>
      </c>
      <c r="F5288">
        <f t="shared" si="2"/>
        <v>9</v>
      </c>
      <c r="G5288" t="str">
        <f t="shared" si="3"/>
        <v>$398,762</v>
      </c>
      <c r="H5288" t="s">
        <v>10491</v>
      </c>
      <c r="J5288" t="s">
        <v>57</v>
      </c>
      <c r="K5288" t="s">
        <v>101</v>
      </c>
      <c r="L5288">
        <v>398762</v>
      </c>
      <c r="M5288" t="s">
        <v>5498</v>
      </c>
    </row>
    <row r="5289" spans="1:13">
      <c r="A5289">
        <v>7570</v>
      </c>
      <c r="B5289" t="s">
        <v>11</v>
      </c>
      <c r="C5289" s="16" t="s">
        <v>10843</v>
      </c>
      <c r="D5289">
        <f t="shared" si="0"/>
        <v>29</v>
      </c>
      <c r="E5289" t="str">
        <f t="shared" si="1"/>
        <v>$103,443 [min, rel 11/22, counts $96,501]</v>
      </c>
      <c r="F5289">
        <f t="shared" si="2"/>
        <v>9</v>
      </c>
      <c r="G5289" t="str">
        <f t="shared" si="3"/>
        <v>$103,443</v>
      </c>
      <c r="H5289" t="s">
        <v>10844</v>
      </c>
      <c r="J5289" t="s">
        <v>57</v>
      </c>
      <c r="K5289" t="s">
        <v>101</v>
      </c>
      <c r="L5289">
        <v>103443</v>
      </c>
      <c r="M5289" t="s">
        <v>5345</v>
      </c>
    </row>
    <row r="5290" spans="1:13">
      <c r="A5290">
        <v>7572</v>
      </c>
      <c r="B5290" t="s">
        <v>11</v>
      </c>
      <c r="C5290" s="16" t="s">
        <v>10845</v>
      </c>
      <c r="D5290">
        <f t="shared" si="0"/>
        <v>29</v>
      </c>
      <c r="E5290" t="str">
        <f t="shared" si="1"/>
        <v>$20,000,000</v>
      </c>
      <c r="F5290" t="str">
        <f t="shared" si="2"/>
        <v/>
      </c>
      <c r="G5290" t="str">
        <f t="shared" si="3"/>
        <v>$20,000,000</v>
      </c>
      <c r="H5290" t="s">
        <v>859</v>
      </c>
      <c r="J5290" t="s">
        <v>59</v>
      </c>
      <c r="K5290" t="s">
        <v>101</v>
      </c>
      <c r="L5290">
        <v>20000000</v>
      </c>
      <c r="M5290" t="s">
        <v>5967</v>
      </c>
    </row>
    <row r="5291" spans="1:13">
      <c r="A5291">
        <v>7573</v>
      </c>
      <c r="B5291" t="s">
        <v>11</v>
      </c>
      <c r="C5291" s="16" t="s">
        <v>10846</v>
      </c>
      <c r="D5291">
        <f t="shared" si="0"/>
        <v>29</v>
      </c>
      <c r="E5291" t="str">
        <f t="shared" si="1"/>
        <v>$7,562,500</v>
      </c>
      <c r="F5291" t="str">
        <f t="shared" si="2"/>
        <v/>
      </c>
      <c r="G5291" t="str">
        <f t="shared" si="3"/>
        <v>$7,562,500</v>
      </c>
      <c r="H5291" t="s">
        <v>10847</v>
      </c>
      <c r="J5291" t="s">
        <v>59</v>
      </c>
      <c r="K5291" t="s">
        <v>101</v>
      </c>
      <c r="L5291">
        <v>7562500</v>
      </c>
      <c r="M5291" t="s">
        <v>5251</v>
      </c>
    </row>
    <row r="5292" spans="1:13">
      <c r="A5292">
        <v>7574</v>
      </c>
      <c r="B5292" t="s">
        <v>11</v>
      </c>
      <c r="C5292" s="16" t="s">
        <v>10848</v>
      </c>
      <c r="D5292">
        <f t="shared" si="0"/>
        <v>29</v>
      </c>
      <c r="E5292" t="str">
        <f t="shared" si="1"/>
        <v>$6,880,000</v>
      </c>
      <c r="F5292" t="str">
        <f t="shared" si="2"/>
        <v/>
      </c>
      <c r="G5292" t="str">
        <f t="shared" si="3"/>
        <v>$6,880,000</v>
      </c>
      <c r="H5292" t="s">
        <v>10849</v>
      </c>
      <c r="J5292" t="s">
        <v>59</v>
      </c>
      <c r="K5292" t="s">
        <v>101</v>
      </c>
      <c r="L5292">
        <v>6880000</v>
      </c>
      <c r="M5292" t="s">
        <v>4609</v>
      </c>
    </row>
    <row r="5293" spans="1:13">
      <c r="A5293">
        <v>7575</v>
      </c>
      <c r="B5293" t="s">
        <v>11</v>
      </c>
      <c r="C5293" s="16" t="s">
        <v>10850</v>
      </c>
      <c r="D5293">
        <f t="shared" si="0"/>
        <v>29</v>
      </c>
      <c r="E5293" t="str">
        <f t="shared" si="1"/>
        <v>$5,900,400</v>
      </c>
      <c r="F5293" t="str">
        <f t="shared" si="2"/>
        <v/>
      </c>
      <c r="G5293" t="str">
        <f t="shared" si="3"/>
        <v>$5,900,400</v>
      </c>
      <c r="H5293" t="s">
        <v>10714</v>
      </c>
      <c r="J5293" t="s">
        <v>59</v>
      </c>
      <c r="K5293" t="s">
        <v>101</v>
      </c>
      <c r="L5293">
        <v>5900400</v>
      </c>
      <c r="M5293" t="s">
        <v>5224</v>
      </c>
    </row>
    <row r="5294" spans="1:13">
      <c r="A5294">
        <v>7576</v>
      </c>
      <c r="B5294" t="s">
        <v>11</v>
      </c>
      <c r="C5294" s="16" t="s">
        <v>10851</v>
      </c>
      <c r="D5294">
        <f t="shared" si="0"/>
        <v>29</v>
      </c>
      <c r="E5294" t="str">
        <f t="shared" si="1"/>
        <v>$5,000,000</v>
      </c>
      <c r="F5294" t="str">
        <f t="shared" si="2"/>
        <v/>
      </c>
      <c r="G5294" t="str">
        <f t="shared" si="3"/>
        <v>$5,000,000</v>
      </c>
      <c r="H5294" t="s">
        <v>163</v>
      </c>
      <c r="J5294" t="s">
        <v>59</v>
      </c>
      <c r="K5294" t="s">
        <v>101</v>
      </c>
      <c r="L5294">
        <v>5000000</v>
      </c>
      <c r="M5294" t="s">
        <v>870</v>
      </c>
    </row>
    <row r="5295" spans="1:13">
      <c r="A5295">
        <v>7577</v>
      </c>
      <c r="B5295" t="s">
        <v>11</v>
      </c>
      <c r="C5295" s="16" t="s">
        <v>10852</v>
      </c>
      <c r="D5295">
        <f t="shared" si="0"/>
        <v>29</v>
      </c>
      <c r="E5295" t="str">
        <f t="shared" si="1"/>
        <v>$3,031,920</v>
      </c>
      <c r="F5295" t="str">
        <f t="shared" si="2"/>
        <v/>
      </c>
      <c r="G5295" t="str">
        <f t="shared" si="3"/>
        <v>$3,031,920</v>
      </c>
      <c r="H5295" t="s">
        <v>10853</v>
      </c>
      <c r="J5295" t="s">
        <v>59</v>
      </c>
      <c r="K5295" t="s">
        <v>101</v>
      </c>
      <c r="L5295">
        <v>3031920</v>
      </c>
      <c r="M5295" t="s">
        <v>779</v>
      </c>
    </row>
    <row r="5296" spans="1:13">
      <c r="A5296">
        <v>7578</v>
      </c>
      <c r="B5296" t="s">
        <v>11</v>
      </c>
      <c r="C5296" s="16" t="s">
        <v>10854</v>
      </c>
      <c r="D5296">
        <f t="shared" si="0"/>
        <v>29</v>
      </c>
      <c r="E5296" t="str">
        <f t="shared" si="1"/>
        <v>$2,640,000</v>
      </c>
      <c r="F5296" t="str">
        <f t="shared" si="2"/>
        <v/>
      </c>
      <c r="G5296" t="str">
        <f t="shared" si="3"/>
        <v>$2,640,000</v>
      </c>
      <c r="H5296" t="s">
        <v>9676</v>
      </c>
      <c r="J5296" t="s">
        <v>59</v>
      </c>
      <c r="K5296" t="s">
        <v>101</v>
      </c>
      <c r="L5296">
        <v>2640000</v>
      </c>
      <c r="M5296" t="s">
        <v>5647</v>
      </c>
    </row>
    <row r="5297" spans="1:13">
      <c r="A5297">
        <v>7579</v>
      </c>
      <c r="B5297" t="s">
        <v>11</v>
      </c>
      <c r="C5297" s="16" t="s">
        <v>10855</v>
      </c>
      <c r="D5297">
        <f t="shared" si="0"/>
        <v>29</v>
      </c>
      <c r="E5297" t="str">
        <f t="shared" si="1"/>
        <v>$1,760,000 [released 3/1/05]</v>
      </c>
      <c r="F5297">
        <f t="shared" si="2"/>
        <v>11</v>
      </c>
      <c r="G5297" t="str">
        <f t="shared" si="3"/>
        <v>$1,760,000</v>
      </c>
      <c r="H5297" t="s">
        <v>10856</v>
      </c>
      <c r="J5297" t="s">
        <v>59</v>
      </c>
      <c r="K5297" t="s">
        <v>101</v>
      </c>
      <c r="L5297">
        <v>1760000</v>
      </c>
      <c r="M5297" t="s">
        <v>6179</v>
      </c>
    </row>
    <row r="5298" spans="1:13">
      <c r="A5298">
        <v>7580</v>
      </c>
      <c r="B5298" t="s">
        <v>11</v>
      </c>
      <c r="C5298" s="16" t="s">
        <v>10857</v>
      </c>
      <c r="D5298">
        <f t="shared" si="0"/>
        <v>29</v>
      </c>
      <c r="E5298" t="str">
        <f t="shared" si="1"/>
        <v>$1,238,640</v>
      </c>
      <c r="F5298" t="str">
        <f t="shared" si="2"/>
        <v/>
      </c>
      <c r="G5298" t="str">
        <f t="shared" si="3"/>
        <v>$1,238,640</v>
      </c>
      <c r="H5298" t="s">
        <v>10858</v>
      </c>
      <c r="J5298" t="s">
        <v>59</v>
      </c>
      <c r="K5298" t="s">
        <v>101</v>
      </c>
      <c r="L5298">
        <v>1238640</v>
      </c>
      <c r="M5298" t="s">
        <v>890</v>
      </c>
    </row>
    <row r="5299" spans="1:13">
      <c r="A5299">
        <v>7581</v>
      </c>
      <c r="B5299" t="s">
        <v>11</v>
      </c>
      <c r="C5299" s="16" t="s">
        <v>10859</v>
      </c>
      <c r="D5299">
        <f t="shared" si="0"/>
        <v>29</v>
      </c>
      <c r="E5299" t="str">
        <f t="shared" si="1"/>
        <v>$1,138,500 [minimum, 2 year contract]</v>
      </c>
      <c r="F5299">
        <f t="shared" si="2"/>
        <v>11</v>
      </c>
      <c r="G5299" t="str">
        <f t="shared" si="3"/>
        <v>$1,138,500</v>
      </c>
      <c r="H5299" t="s">
        <v>10597</v>
      </c>
      <c r="J5299" t="s">
        <v>59</v>
      </c>
      <c r="K5299" t="s">
        <v>101</v>
      </c>
      <c r="L5299">
        <v>1138500</v>
      </c>
      <c r="M5299" t="s">
        <v>4552</v>
      </c>
    </row>
    <row r="5300" spans="1:13">
      <c r="A5300">
        <v>7582</v>
      </c>
      <c r="B5300" t="s">
        <v>11</v>
      </c>
      <c r="C5300" s="16" t="s">
        <v>10860</v>
      </c>
      <c r="D5300">
        <f t="shared" si="0"/>
        <v>29</v>
      </c>
      <c r="E5300" t="str">
        <f t="shared" si="1"/>
        <v>$1,138,500 [minimum, counts $719,373]</v>
      </c>
      <c r="F5300">
        <f t="shared" si="2"/>
        <v>11</v>
      </c>
      <c r="G5300" t="str">
        <f t="shared" si="3"/>
        <v>$1,138,500</v>
      </c>
      <c r="H5300" t="s">
        <v>10597</v>
      </c>
      <c r="J5300" t="s">
        <v>59</v>
      </c>
      <c r="K5300" t="s">
        <v>101</v>
      </c>
      <c r="L5300">
        <v>1138500</v>
      </c>
      <c r="M5300" t="s">
        <v>5099</v>
      </c>
    </row>
    <row r="5301" spans="1:13">
      <c r="A5301">
        <v>7583</v>
      </c>
      <c r="B5301" t="s">
        <v>11</v>
      </c>
      <c r="C5301" s="16" t="s">
        <v>10861</v>
      </c>
      <c r="D5301">
        <f t="shared" si="0"/>
        <v>29</v>
      </c>
      <c r="E5301" t="str">
        <f t="shared" si="1"/>
        <v>$1,035,000 [minimum, counts $719,373]</v>
      </c>
      <c r="F5301">
        <f t="shared" si="2"/>
        <v>11</v>
      </c>
      <c r="G5301" t="str">
        <f t="shared" si="3"/>
        <v>$1,035,000</v>
      </c>
      <c r="H5301" t="s">
        <v>10784</v>
      </c>
      <c r="J5301" t="s">
        <v>59</v>
      </c>
      <c r="K5301" t="s">
        <v>101</v>
      </c>
      <c r="L5301">
        <v>1035000</v>
      </c>
      <c r="M5301" t="s">
        <v>5963</v>
      </c>
    </row>
    <row r="5302" spans="1:13">
      <c r="A5302">
        <v>7584</v>
      </c>
      <c r="B5302" t="s">
        <v>11</v>
      </c>
      <c r="C5302" s="16" t="s">
        <v>10862</v>
      </c>
      <c r="D5302">
        <f t="shared" si="0"/>
        <v>29</v>
      </c>
      <c r="E5302" t="str">
        <f t="shared" si="1"/>
        <v>$1,100,000</v>
      </c>
      <c r="F5302" t="str">
        <f t="shared" si="2"/>
        <v/>
      </c>
      <c r="G5302" t="str">
        <f t="shared" si="3"/>
        <v>$1,100,000</v>
      </c>
      <c r="H5302" t="s">
        <v>682</v>
      </c>
      <c r="J5302" t="s">
        <v>59</v>
      </c>
      <c r="K5302" t="s">
        <v>101</v>
      </c>
      <c r="L5302">
        <v>1100000</v>
      </c>
      <c r="M5302" t="s">
        <v>5246</v>
      </c>
    </row>
    <row r="5303" spans="1:13">
      <c r="A5303">
        <v>7585</v>
      </c>
      <c r="B5303" t="s">
        <v>11</v>
      </c>
      <c r="C5303" s="16" t="s">
        <v>10863</v>
      </c>
      <c r="D5303">
        <f t="shared" si="0"/>
        <v>29</v>
      </c>
      <c r="E5303" t="str">
        <f t="shared" si="1"/>
        <v>$867,720</v>
      </c>
      <c r="F5303" t="str">
        <f t="shared" si="2"/>
        <v/>
      </c>
      <c r="G5303" t="str">
        <f t="shared" si="3"/>
        <v>$867,720</v>
      </c>
      <c r="H5303" t="s">
        <v>10864</v>
      </c>
      <c r="J5303" t="s">
        <v>59</v>
      </c>
      <c r="K5303" t="s">
        <v>101</v>
      </c>
      <c r="L5303">
        <v>867720</v>
      </c>
      <c r="M5303" t="s">
        <v>6176</v>
      </c>
    </row>
    <row r="5304" spans="1:13">
      <c r="A5304">
        <v>7586</v>
      </c>
      <c r="B5304" t="s">
        <v>11</v>
      </c>
      <c r="C5304" s="16" t="s">
        <v>10865</v>
      </c>
      <c r="D5304">
        <f t="shared" si="0"/>
        <v>29</v>
      </c>
      <c r="E5304" t="str">
        <f t="shared" si="1"/>
        <v>$641,748 [released 10/31]</v>
      </c>
      <c r="F5304">
        <f t="shared" si="2"/>
        <v>9</v>
      </c>
      <c r="G5304" t="str">
        <f t="shared" si="3"/>
        <v>$641,748</v>
      </c>
      <c r="H5304" t="s">
        <v>10488</v>
      </c>
      <c r="J5304" t="s">
        <v>59</v>
      </c>
      <c r="K5304" t="s">
        <v>101</v>
      </c>
      <c r="L5304">
        <v>641748</v>
      </c>
      <c r="M5304" t="s">
        <v>4566</v>
      </c>
    </row>
    <row r="5305" spans="1:13">
      <c r="A5305">
        <v>7587</v>
      </c>
      <c r="B5305" t="s">
        <v>11</v>
      </c>
      <c r="C5305" s="16" t="s">
        <v>10866</v>
      </c>
      <c r="D5305">
        <f t="shared" si="0"/>
        <v>29</v>
      </c>
      <c r="E5305" t="str">
        <f t="shared" si="1"/>
        <v>$398,762 [minimum]</v>
      </c>
      <c r="F5305">
        <f t="shared" si="2"/>
        <v>9</v>
      </c>
      <c r="G5305" t="str">
        <f t="shared" si="3"/>
        <v>$398,762</v>
      </c>
      <c r="H5305" t="s">
        <v>10491</v>
      </c>
      <c r="J5305" t="s">
        <v>59</v>
      </c>
      <c r="K5305" t="s">
        <v>101</v>
      </c>
      <c r="L5305">
        <v>398762</v>
      </c>
      <c r="M5305" t="s">
        <v>2405</v>
      </c>
    </row>
    <row r="5306" spans="1:13">
      <c r="A5306">
        <v>7588</v>
      </c>
      <c r="B5306" t="s">
        <v>11</v>
      </c>
      <c r="C5306" s="16" t="s">
        <v>10867</v>
      </c>
      <c r="D5306">
        <f t="shared" si="0"/>
        <v>29</v>
      </c>
      <c r="E5306" t="str">
        <f t="shared" si="1"/>
        <v>$359,858 [signed 11/18]</v>
      </c>
      <c r="F5306">
        <f t="shared" si="2"/>
        <v>9</v>
      </c>
      <c r="G5306" t="str">
        <f t="shared" si="3"/>
        <v>$359,858</v>
      </c>
      <c r="H5306" t="s">
        <v>10868</v>
      </c>
      <c r="J5306" t="s">
        <v>59</v>
      </c>
      <c r="K5306" t="s">
        <v>101</v>
      </c>
      <c r="L5306">
        <v>359858</v>
      </c>
      <c r="M5306" t="s">
        <v>5111</v>
      </c>
    </row>
    <row r="5307" spans="1:13">
      <c r="A5307">
        <v>7589</v>
      </c>
      <c r="B5307" t="s">
        <v>11</v>
      </c>
      <c r="C5307" s="16" t="s">
        <v>10869</v>
      </c>
      <c r="D5307">
        <f t="shared" si="0"/>
        <v>29</v>
      </c>
      <c r="E5307" t="str">
        <f t="shared" si="1"/>
        <v>$38,904 [released 11/18]</v>
      </c>
      <c r="F5307">
        <f t="shared" si="2"/>
        <v>8</v>
      </c>
      <c r="G5307" t="str">
        <f t="shared" si="3"/>
        <v>$38,904</v>
      </c>
      <c r="H5307" t="s">
        <v>10870</v>
      </c>
      <c r="J5307" t="s">
        <v>59</v>
      </c>
      <c r="K5307" t="s">
        <v>101</v>
      </c>
      <c r="L5307">
        <v>38904</v>
      </c>
      <c r="M5307" t="s">
        <v>5625</v>
      </c>
    </row>
    <row r="5308" spans="1:13">
      <c r="A5308">
        <v>7591</v>
      </c>
      <c r="B5308" t="s">
        <v>11</v>
      </c>
      <c r="C5308" s="16" t="s">
        <v>10871</v>
      </c>
      <c r="D5308">
        <f t="shared" si="0"/>
        <v>29</v>
      </c>
      <c r="E5308" t="str">
        <f t="shared" si="1"/>
        <v>$12,000,000</v>
      </c>
      <c r="F5308" t="str">
        <f t="shared" si="2"/>
        <v/>
      </c>
      <c r="G5308" t="str">
        <f t="shared" si="3"/>
        <v>$12,000,000</v>
      </c>
      <c r="H5308" t="s">
        <v>104</v>
      </c>
      <c r="J5308" t="s">
        <v>61</v>
      </c>
      <c r="K5308" t="s">
        <v>101</v>
      </c>
      <c r="L5308">
        <v>12000000</v>
      </c>
      <c r="M5308" t="s">
        <v>5654</v>
      </c>
    </row>
    <row r="5309" spans="1:13">
      <c r="A5309">
        <v>7592</v>
      </c>
      <c r="B5309" t="s">
        <v>11</v>
      </c>
      <c r="C5309" s="16" t="s">
        <v>10872</v>
      </c>
      <c r="D5309">
        <f t="shared" si="0"/>
        <v>29</v>
      </c>
      <c r="E5309" t="str">
        <f t="shared" si="1"/>
        <v>$8,533,333</v>
      </c>
      <c r="F5309" t="str">
        <f t="shared" si="2"/>
        <v/>
      </c>
      <c r="G5309" t="str">
        <f t="shared" si="3"/>
        <v>$8,533,333</v>
      </c>
      <c r="H5309" t="s">
        <v>10873</v>
      </c>
      <c r="J5309" t="s">
        <v>61</v>
      </c>
      <c r="K5309" t="s">
        <v>101</v>
      </c>
      <c r="L5309">
        <v>8533333</v>
      </c>
      <c r="M5309" t="s">
        <v>5206</v>
      </c>
    </row>
    <row r="5310" spans="1:13">
      <c r="A5310">
        <v>7593</v>
      </c>
      <c r="B5310" t="s">
        <v>11</v>
      </c>
      <c r="C5310" s="16" t="s">
        <v>10874</v>
      </c>
      <c r="D5310">
        <f t="shared" si="0"/>
        <v>29</v>
      </c>
      <c r="E5310" t="str">
        <f t="shared" si="1"/>
        <v>$8,000,000</v>
      </c>
      <c r="F5310" t="str">
        <f t="shared" si="2"/>
        <v/>
      </c>
      <c r="G5310" t="str">
        <f t="shared" si="3"/>
        <v>$8,000,000</v>
      </c>
      <c r="H5310" t="s">
        <v>110</v>
      </c>
      <c r="J5310" t="s">
        <v>61</v>
      </c>
      <c r="K5310" t="s">
        <v>101</v>
      </c>
      <c r="L5310">
        <v>8000000</v>
      </c>
      <c r="M5310" t="s">
        <v>4673</v>
      </c>
    </row>
    <row r="5311" spans="1:13">
      <c r="A5311">
        <v>7594</v>
      </c>
      <c r="B5311" t="s">
        <v>11</v>
      </c>
      <c r="C5311" s="16" t="s">
        <v>10875</v>
      </c>
      <c r="D5311">
        <f t="shared" si="0"/>
        <v>29</v>
      </c>
      <c r="E5311" t="str">
        <f t="shared" si="1"/>
        <v>$6,354,600 [released 8/15]</v>
      </c>
      <c r="F5311">
        <f t="shared" si="2"/>
        <v>11</v>
      </c>
      <c r="G5311" t="str">
        <f t="shared" si="3"/>
        <v>$6,354,600</v>
      </c>
      <c r="H5311" t="s">
        <v>10876</v>
      </c>
      <c r="J5311" t="s">
        <v>61</v>
      </c>
      <c r="K5311" t="s">
        <v>101</v>
      </c>
      <c r="L5311">
        <v>6354600</v>
      </c>
      <c r="M5311" t="s">
        <v>4732</v>
      </c>
    </row>
    <row r="5312" spans="1:13">
      <c r="A5312">
        <v>7595</v>
      </c>
      <c r="B5312" t="s">
        <v>11</v>
      </c>
      <c r="C5312" s="16" t="s">
        <v>10877</v>
      </c>
      <c r="D5312">
        <f t="shared" si="0"/>
        <v>29</v>
      </c>
      <c r="E5312" t="str">
        <f t="shared" si="1"/>
        <v>$6,353,200</v>
      </c>
      <c r="F5312" t="str">
        <f t="shared" si="2"/>
        <v/>
      </c>
      <c r="G5312" t="str">
        <f t="shared" si="3"/>
        <v>$6,353,200</v>
      </c>
      <c r="H5312" t="s">
        <v>10878</v>
      </c>
      <c r="J5312" t="s">
        <v>61</v>
      </c>
      <c r="K5312" t="s">
        <v>101</v>
      </c>
      <c r="L5312">
        <v>6353200</v>
      </c>
      <c r="M5312" t="s">
        <v>5323</v>
      </c>
    </row>
    <row r="5313" spans="1:13">
      <c r="A5313">
        <v>7596</v>
      </c>
      <c r="B5313" t="s">
        <v>11</v>
      </c>
      <c r="C5313" s="16" t="s">
        <v>10879</v>
      </c>
      <c r="D5313">
        <f t="shared" si="0"/>
        <v>29</v>
      </c>
      <c r="E5313" t="str">
        <f t="shared" si="1"/>
        <v>$4,750,000</v>
      </c>
      <c r="F5313" t="str">
        <f t="shared" si="2"/>
        <v/>
      </c>
      <c r="G5313" t="str">
        <f t="shared" si="3"/>
        <v>$4,750,000</v>
      </c>
      <c r="H5313" t="s">
        <v>7351</v>
      </c>
      <c r="J5313" t="s">
        <v>61</v>
      </c>
      <c r="K5313" t="s">
        <v>101</v>
      </c>
      <c r="L5313">
        <v>4750000</v>
      </c>
      <c r="M5313" t="s">
        <v>4860</v>
      </c>
    </row>
    <row r="5314" spans="1:13">
      <c r="A5314">
        <v>7597</v>
      </c>
      <c r="B5314" t="s">
        <v>11</v>
      </c>
      <c r="C5314" s="16" t="s">
        <v>10880</v>
      </c>
      <c r="D5314">
        <f t="shared" si="0"/>
        <v>29</v>
      </c>
      <c r="E5314" t="str">
        <f t="shared" si="1"/>
        <v>$4,340,520</v>
      </c>
      <c r="F5314" t="str">
        <f t="shared" si="2"/>
        <v/>
      </c>
      <c r="G5314" t="str">
        <f t="shared" si="3"/>
        <v>$4,340,520</v>
      </c>
      <c r="H5314" t="s">
        <v>10881</v>
      </c>
      <c r="J5314" t="s">
        <v>61</v>
      </c>
      <c r="K5314" t="s">
        <v>101</v>
      </c>
      <c r="L5314">
        <v>4340520</v>
      </c>
      <c r="M5314" t="s">
        <v>564</v>
      </c>
    </row>
    <row r="5315" spans="1:13">
      <c r="A5315">
        <v>7598</v>
      </c>
      <c r="B5315" t="s">
        <v>11</v>
      </c>
      <c r="C5315" s="16" t="s">
        <v>10882</v>
      </c>
      <c r="D5315">
        <f t="shared" si="0"/>
        <v>29</v>
      </c>
      <c r="E5315" t="str">
        <f t="shared" si="1"/>
        <v>$2,303,040</v>
      </c>
      <c r="F5315" t="str">
        <f t="shared" si="2"/>
        <v/>
      </c>
      <c r="G5315" t="str">
        <f t="shared" si="3"/>
        <v>$2,303,040</v>
      </c>
      <c r="H5315" t="s">
        <v>10883</v>
      </c>
      <c r="J5315" t="s">
        <v>61</v>
      </c>
      <c r="K5315" t="s">
        <v>101</v>
      </c>
      <c r="L5315">
        <v>2303040</v>
      </c>
      <c r="M5315" t="s">
        <v>6027</v>
      </c>
    </row>
    <row r="5316" spans="1:13">
      <c r="A5316">
        <v>7599</v>
      </c>
      <c r="B5316" t="s">
        <v>11</v>
      </c>
      <c r="C5316" s="16" t="s">
        <v>10884</v>
      </c>
      <c r="D5316">
        <f t="shared" si="0"/>
        <v>29</v>
      </c>
      <c r="E5316" t="str">
        <f t="shared" si="1"/>
        <v>$2,177,114</v>
      </c>
      <c r="F5316" t="str">
        <f t="shared" si="2"/>
        <v/>
      </c>
      <c r="G5316" t="str">
        <f t="shared" si="3"/>
        <v>$2,177,114</v>
      </c>
      <c r="H5316" t="s">
        <v>10885</v>
      </c>
      <c r="J5316" t="s">
        <v>61</v>
      </c>
      <c r="K5316" t="s">
        <v>101</v>
      </c>
      <c r="L5316">
        <v>2177114</v>
      </c>
      <c r="M5316" t="s">
        <v>5313</v>
      </c>
    </row>
    <row r="5317" spans="1:13">
      <c r="A5317">
        <v>7600</v>
      </c>
      <c r="B5317" t="s">
        <v>11</v>
      </c>
      <c r="C5317" s="16" t="s">
        <v>10886</v>
      </c>
      <c r="D5317">
        <f t="shared" si="0"/>
        <v>29</v>
      </c>
      <c r="E5317" t="str">
        <f t="shared" si="1"/>
        <v>$2,000,000</v>
      </c>
      <c r="F5317" t="str">
        <f t="shared" si="2"/>
        <v/>
      </c>
      <c r="G5317" t="str">
        <f t="shared" si="3"/>
        <v>$2,000,000</v>
      </c>
      <c r="H5317" t="s">
        <v>125</v>
      </c>
      <c r="J5317" t="s">
        <v>61</v>
      </c>
      <c r="K5317" t="s">
        <v>101</v>
      </c>
      <c r="L5317">
        <v>2000000</v>
      </c>
      <c r="M5317" t="s">
        <v>6089</v>
      </c>
    </row>
    <row r="5318" spans="1:13">
      <c r="A5318">
        <v>7601</v>
      </c>
      <c r="B5318" t="s">
        <v>11</v>
      </c>
      <c r="C5318" s="16" t="s">
        <v>10887</v>
      </c>
      <c r="D5318">
        <f t="shared" si="0"/>
        <v>29</v>
      </c>
      <c r="E5318" t="str">
        <f t="shared" si="1"/>
        <v>$1,760,000</v>
      </c>
      <c r="F5318" t="str">
        <f t="shared" si="2"/>
        <v/>
      </c>
      <c r="G5318" t="str">
        <f t="shared" si="3"/>
        <v>$1,760,000</v>
      </c>
      <c r="H5318" t="s">
        <v>10678</v>
      </c>
      <c r="J5318" t="s">
        <v>61</v>
      </c>
      <c r="K5318" t="s">
        <v>101</v>
      </c>
      <c r="L5318">
        <v>1760000</v>
      </c>
      <c r="M5318" t="s">
        <v>368</v>
      </c>
    </row>
    <row r="5319" spans="1:13">
      <c r="A5319">
        <v>7602</v>
      </c>
      <c r="B5319" t="s">
        <v>11</v>
      </c>
      <c r="C5319" s="16" t="s">
        <v>10888</v>
      </c>
      <c r="D5319">
        <f t="shared" si="0"/>
        <v>29</v>
      </c>
      <c r="E5319" t="str">
        <f t="shared" si="1"/>
        <v>$1,556,160</v>
      </c>
      <c r="F5319" t="str">
        <f t="shared" si="2"/>
        <v/>
      </c>
      <c r="G5319" t="str">
        <f t="shared" si="3"/>
        <v>$1,556,160</v>
      </c>
      <c r="H5319" t="s">
        <v>10889</v>
      </c>
      <c r="J5319" t="s">
        <v>61</v>
      </c>
      <c r="K5319" t="s">
        <v>101</v>
      </c>
      <c r="L5319">
        <v>1556160</v>
      </c>
      <c r="M5319" t="s">
        <v>5823</v>
      </c>
    </row>
    <row r="5320" spans="1:13">
      <c r="A5320">
        <v>7603</v>
      </c>
      <c r="B5320" t="s">
        <v>11</v>
      </c>
      <c r="C5320" s="16" t="s">
        <v>10890</v>
      </c>
      <c r="D5320">
        <f t="shared" si="0"/>
        <v>29</v>
      </c>
      <c r="E5320" t="str">
        <f t="shared" si="1"/>
        <v>$1,138,500 [minimum, counts $719,373]</v>
      </c>
      <c r="F5320">
        <f t="shared" si="2"/>
        <v>11</v>
      </c>
      <c r="G5320" t="str">
        <f t="shared" si="3"/>
        <v>$1,138,500</v>
      </c>
      <c r="H5320" t="s">
        <v>10597</v>
      </c>
      <c r="J5320" t="s">
        <v>61</v>
      </c>
      <c r="K5320" t="s">
        <v>101</v>
      </c>
      <c r="L5320">
        <v>1138500</v>
      </c>
      <c r="M5320" t="s">
        <v>5060</v>
      </c>
    </row>
    <row r="5321" spans="1:13">
      <c r="A5321">
        <v>7604</v>
      </c>
      <c r="B5321" t="s">
        <v>11</v>
      </c>
      <c r="C5321" s="16" t="s">
        <v>10891</v>
      </c>
      <c r="D5321">
        <f t="shared" si="0"/>
        <v>29</v>
      </c>
      <c r="E5321" t="str">
        <f t="shared" si="1"/>
        <v>$641,748 [minimum]</v>
      </c>
      <c r="F5321">
        <f t="shared" si="2"/>
        <v>9</v>
      </c>
      <c r="G5321" t="str">
        <f t="shared" si="3"/>
        <v>$641,748</v>
      </c>
      <c r="H5321" t="s">
        <v>10488</v>
      </c>
      <c r="J5321" t="s">
        <v>61</v>
      </c>
      <c r="K5321" t="s">
        <v>101</v>
      </c>
      <c r="L5321">
        <v>641748</v>
      </c>
      <c r="M5321" t="s">
        <v>4763</v>
      </c>
    </row>
    <row r="5322" spans="1:13">
      <c r="A5322">
        <v>7605</v>
      </c>
      <c r="B5322" t="s">
        <v>11</v>
      </c>
      <c r="C5322" s="16" t="s">
        <v>10892</v>
      </c>
      <c r="D5322">
        <f t="shared" si="0"/>
        <v>29</v>
      </c>
      <c r="E5322" t="str">
        <f t="shared" si="1"/>
        <v>$583,944 [min, s 12/15, counts $543,916]</v>
      </c>
      <c r="F5322">
        <f t="shared" si="2"/>
        <v>9</v>
      </c>
      <c r="G5322" t="str">
        <f t="shared" si="3"/>
        <v>$583,944</v>
      </c>
      <c r="H5322" t="s">
        <v>10893</v>
      </c>
      <c r="J5322" t="s">
        <v>61</v>
      </c>
      <c r="K5322" t="s">
        <v>101</v>
      </c>
      <c r="L5322">
        <v>583944</v>
      </c>
      <c r="M5322" t="s">
        <v>5282</v>
      </c>
    </row>
    <row r="5323" spans="1:13">
      <c r="A5323">
        <v>7606</v>
      </c>
      <c r="B5323" t="s">
        <v>11</v>
      </c>
      <c r="C5323" s="16" t="s">
        <v>10894</v>
      </c>
      <c r="D5323">
        <f t="shared" si="0"/>
        <v>29</v>
      </c>
      <c r="E5323" t="str">
        <f t="shared" si="1"/>
        <v>$398,762 [minimum]</v>
      </c>
      <c r="F5323">
        <f t="shared" si="2"/>
        <v>9</v>
      </c>
      <c r="G5323" t="str">
        <f t="shared" si="3"/>
        <v>$398,762</v>
      </c>
      <c r="H5323" t="s">
        <v>10491</v>
      </c>
      <c r="J5323" t="s">
        <v>61</v>
      </c>
      <c r="K5323" t="s">
        <v>101</v>
      </c>
      <c r="L5323">
        <v>398762</v>
      </c>
      <c r="M5323" t="s">
        <v>1141</v>
      </c>
    </row>
    <row r="5324" spans="1:13">
      <c r="A5324">
        <v>7607</v>
      </c>
      <c r="B5324" t="s">
        <v>11</v>
      </c>
      <c r="C5324" s="16" t="s">
        <v>10895</v>
      </c>
      <c r="D5324">
        <f t="shared" si="0"/>
        <v>29</v>
      </c>
      <c r="E5324" t="str">
        <f t="shared" si="1"/>
        <v>$131,593 [min, r 11/24, s 12/5, r 12/15]</v>
      </c>
      <c r="F5324">
        <f t="shared" si="2"/>
        <v>9</v>
      </c>
      <c r="G5324" t="str">
        <f t="shared" si="3"/>
        <v>$131,593</v>
      </c>
      <c r="H5324" t="s">
        <v>10896</v>
      </c>
      <c r="J5324" t="s">
        <v>61</v>
      </c>
      <c r="K5324" t="s">
        <v>101</v>
      </c>
      <c r="L5324">
        <v>131593</v>
      </c>
      <c r="M5324" t="s">
        <v>5367</v>
      </c>
    </row>
    <row r="5325" spans="1:13">
      <c r="A5325">
        <v>7609</v>
      </c>
      <c r="B5325" t="s">
        <v>11</v>
      </c>
      <c r="C5325" s="16" t="s">
        <v>10897</v>
      </c>
      <c r="D5325">
        <f t="shared" si="0"/>
        <v>29</v>
      </c>
      <c r="E5325" t="str">
        <f t="shared" si="1"/>
        <v>$18,000,000</v>
      </c>
      <c r="F5325" t="str">
        <f t="shared" si="2"/>
        <v/>
      </c>
      <c r="G5325" t="str">
        <f t="shared" si="3"/>
        <v>$18,000,000</v>
      </c>
      <c r="H5325" t="s">
        <v>10898</v>
      </c>
      <c r="J5325" t="s">
        <v>63</v>
      </c>
      <c r="K5325" t="s">
        <v>101</v>
      </c>
      <c r="L5325">
        <v>18000000</v>
      </c>
      <c r="M5325" t="s">
        <v>944</v>
      </c>
    </row>
    <row r="5326" spans="1:13">
      <c r="A5326">
        <v>7610</v>
      </c>
      <c r="B5326" t="s">
        <v>11</v>
      </c>
      <c r="C5326" s="16" t="s">
        <v>10899</v>
      </c>
      <c r="D5326">
        <f t="shared" si="0"/>
        <v>29</v>
      </c>
      <c r="E5326" t="str">
        <f t="shared" si="1"/>
        <v>$10,000,000</v>
      </c>
      <c r="F5326" t="str">
        <f t="shared" si="2"/>
        <v/>
      </c>
      <c r="G5326" t="str">
        <f t="shared" si="3"/>
        <v>$10,000,000</v>
      </c>
      <c r="H5326" t="s">
        <v>1385</v>
      </c>
      <c r="J5326" t="s">
        <v>63</v>
      </c>
      <c r="K5326" t="s">
        <v>101</v>
      </c>
      <c r="L5326">
        <v>10000000</v>
      </c>
      <c r="M5326" t="s">
        <v>6164</v>
      </c>
    </row>
    <row r="5327" spans="1:13">
      <c r="A5327">
        <v>7611</v>
      </c>
      <c r="B5327" t="s">
        <v>11</v>
      </c>
      <c r="C5327" s="16" t="s">
        <v>10900</v>
      </c>
      <c r="D5327">
        <f t="shared" si="0"/>
        <v>29</v>
      </c>
      <c r="E5327" t="str">
        <f t="shared" si="1"/>
        <v>$5,900,400</v>
      </c>
      <c r="F5327" t="str">
        <f t="shared" si="2"/>
        <v/>
      </c>
      <c r="G5327" t="str">
        <f t="shared" si="3"/>
        <v>$5,900,400</v>
      </c>
      <c r="H5327" t="s">
        <v>10714</v>
      </c>
      <c r="J5327" t="s">
        <v>63</v>
      </c>
      <c r="K5327" t="s">
        <v>101</v>
      </c>
      <c r="L5327">
        <v>5900400</v>
      </c>
      <c r="M5327" t="s">
        <v>5653</v>
      </c>
    </row>
    <row r="5328" spans="1:13">
      <c r="A5328">
        <v>7612</v>
      </c>
      <c r="B5328" t="s">
        <v>11</v>
      </c>
      <c r="C5328" s="16" t="s">
        <v>10901</v>
      </c>
      <c r="D5328">
        <f t="shared" si="0"/>
        <v>29</v>
      </c>
      <c r="E5328" t="str">
        <f t="shared" si="1"/>
        <v>$5,253,000</v>
      </c>
      <c r="F5328" t="str">
        <f t="shared" si="2"/>
        <v/>
      </c>
      <c r="G5328" t="str">
        <f t="shared" si="3"/>
        <v>$5,253,000</v>
      </c>
      <c r="H5328" t="s">
        <v>10902</v>
      </c>
      <c r="J5328" t="s">
        <v>63</v>
      </c>
      <c r="K5328" t="s">
        <v>101</v>
      </c>
      <c r="L5328">
        <v>5253000</v>
      </c>
      <c r="M5328" t="s">
        <v>6129</v>
      </c>
    </row>
    <row r="5329" spans="1:13">
      <c r="A5329">
        <v>7613</v>
      </c>
      <c r="B5329" t="s">
        <v>11</v>
      </c>
      <c r="C5329" s="16" t="s">
        <v>10903</v>
      </c>
      <c r="D5329">
        <f t="shared" si="0"/>
        <v>29</v>
      </c>
      <c r="E5329" t="str">
        <f t="shared" si="1"/>
        <v>$5,000,000</v>
      </c>
      <c r="F5329" t="str">
        <f t="shared" si="2"/>
        <v/>
      </c>
      <c r="G5329" t="str">
        <f t="shared" si="3"/>
        <v>$5,000,000</v>
      </c>
      <c r="H5329" t="s">
        <v>163</v>
      </c>
      <c r="J5329" t="s">
        <v>63</v>
      </c>
      <c r="K5329" t="s">
        <v>101</v>
      </c>
      <c r="L5329">
        <v>5000000</v>
      </c>
      <c r="M5329" t="s">
        <v>5602</v>
      </c>
    </row>
    <row r="5330" spans="1:13">
      <c r="A5330">
        <v>7614</v>
      </c>
      <c r="B5330" t="s">
        <v>11</v>
      </c>
      <c r="C5330" s="16" t="s">
        <v>10904</v>
      </c>
      <c r="D5330">
        <f t="shared" si="0"/>
        <v>29</v>
      </c>
      <c r="E5330" t="str">
        <f t="shared" si="1"/>
        <v>$4,350,000</v>
      </c>
      <c r="F5330" t="str">
        <f t="shared" si="2"/>
        <v/>
      </c>
      <c r="G5330" t="str">
        <f t="shared" si="3"/>
        <v>$4,350,000</v>
      </c>
      <c r="H5330" t="s">
        <v>7791</v>
      </c>
      <c r="J5330" t="s">
        <v>63</v>
      </c>
      <c r="K5330" t="s">
        <v>101</v>
      </c>
      <c r="L5330">
        <v>4350000</v>
      </c>
      <c r="M5330" t="s">
        <v>6120</v>
      </c>
    </row>
    <row r="5331" spans="1:13">
      <c r="A5331">
        <v>7615</v>
      </c>
      <c r="B5331" t="s">
        <v>11</v>
      </c>
      <c r="C5331" s="16" t="s">
        <v>10905</v>
      </c>
      <c r="D5331">
        <f t="shared" si="0"/>
        <v>29</v>
      </c>
      <c r="E5331" t="str">
        <f t="shared" si="1"/>
        <v>$2,500,000</v>
      </c>
      <c r="F5331" t="str">
        <f t="shared" si="2"/>
        <v/>
      </c>
      <c r="G5331" t="str">
        <f t="shared" si="3"/>
        <v>$2,500,000</v>
      </c>
      <c r="H5331" t="s">
        <v>527</v>
      </c>
      <c r="J5331" t="s">
        <v>63</v>
      </c>
      <c r="K5331" t="s">
        <v>101</v>
      </c>
      <c r="L5331">
        <v>2500000</v>
      </c>
      <c r="M5331" t="s">
        <v>5025</v>
      </c>
    </row>
    <row r="5332" spans="1:13">
      <c r="A5332">
        <v>7616</v>
      </c>
      <c r="B5332" t="s">
        <v>11</v>
      </c>
      <c r="C5332" s="16" t="s">
        <v>10906</v>
      </c>
      <c r="D5332">
        <f t="shared" si="0"/>
        <v>29</v>
      </c>
      <c r="E5332" t="str">
        <f t="shared" si="1"/>
        <v>$2,000,000</v>
      </c>
      <c r="F5332" t="str">
        <f t="shared" si="2"/>
        <v/>
      </c>
      <c r="G5332" t="str">
        <f t="shared" si="3"/>
        <v>$2,000,000</v>
      </c>
      <c r="H5332" t="s">
        <v>125</v>
      </c>
      <c r="J5332" t="s">
        <v>63</v>
      </c>
      <c r="K5332" t="s">
        <v>101</v>
      </c>
      <c r="L5332">
        <v>2000000</v>
      </c>
      <c r="M5332" t="s">
        <v>5595</v>
      </c>
    </row>
    <row r="5333" spans="1:13">
      <c r="A5333">
        <v>7617</v>
      </c>
      <c r="B5333" t="s">
        <v>11</v>
      </c>
      <c r="C5333" s="16" t="s">
        <v>10907</v>
      </c>
      <c r="D5333">
        <f t="shared" si="0"/>
        <v>29</v>
      </c>
      <c r="E5333" t="str">
        <f t="shared" si="1"/>
        <v>$1,760,000 [released 8/15]</v>
      </c>
      <c r="F5333">
        <f t="shared" si="2"/>
        <v>11</v>
      </c>
      <c r="G5333" t="str">
        <f t="shared" si="3"/>
        <v>$1,760,000</v>
      </c>
      <c r="H5333" t="s">
        <v>10856</v>
      </c>
      <c r="J5333" t="s">
        <v>63</v>
      </c>
      <c r="K5333" t="s">
        <v>101</v>
      </c>
      <c r="L5333">
        <v>1760000</v>
      </c>
      <c r="M5333" t="s">
        <v>5083</v>
      </c>
    </row>
    <row r="5334" spans="1:13">
      <c r="A5334">
        <v>7618</v>
      </c>
      <c r="B5334" t="s">
        <v>11</v>
      </c>
      <c r="C5334" s="16" t="s">
        <v>10908</v>
      </c>
      <c r="D5334">
        <f t="shared" si="0"/>
        <v>29</v>
      </c>
      <c r="E5334" t="str">
        <f t="shared" si="1"/>
        <v>$1,538,400</v>
      </c>
      <c r="F5334" t="str">
        <f t="shared" si="2"/>
        <v/>
      </c>
      <c r="G5334" t="str">
        <f t="shared" si="3"/>
        <v>$1,538,400</v>
      </c>
      <c r="H5334" t="s">
        <v>10909</v>
      </c>
      <c r="J5334" t="s">
        <v>63</v>
      </c>
      <c r="K5334" t="s">
        <v>101</v>
      </c>
      <c r="L5334">
        <v>1538400</v>
      </c>
      <c r="M5334" t="s">
        <v>5815</v>
      </c>
    </row>
    <row r="5335" spans="1:13">
      <c r="A5335">
        <v>7619</v>
      </c>
      <c r="B5335" t="s">
        <v>11</v>
      </c>
      <c r="C5335" s="16" t="s">
        <v>10910</v>
      </c>
      <c r="D5335">
        <f t="shared" si="0"/>
        <v>29</v>
      </c>
      <c r="E5335" t="str">
        <f t="shared" si="1"/>
        <v>$964,320 [released 10/31]</v>
      </c>
      <c r="F5335">
        <f t="shared" si="2"/>
        <v>9</v>
      </c>
      <c r="G5335" t="str">
        <f t="shared" si="3"/>
        <v>$964,320</v>
      </c>
      <c r="H5335" t="s">
        <v>10911</v>
      </c>
      <c r="J5335" t="s">
        <v>63</v>
      </c>
      <c r="K5335" t="s">
        <v>101</v>
      </c>
      <c r="L5335">
        <v>964320</v>
      </c>
      <c r="M5335" t="s">
        <v>5712</v>
      </c>
    </row>
    <row r="5336" spans="1:13">
      <c r="A5336">
        <v>7620</v>
      </c>
      <c r="B5336" t="s">
        <v>11</v>
      </c>
      <c r="C5336" s="16" t="s">
        <v>10912</v>
      </c>
      <c r="D5336">
        <f t="shared" si="0"/>
        <v>29</v>
      </c>
      <c r="E5336" t="str">
        <f t="shared" si="1"/>
        <v>$900,498 [minimum, counts $719,373]</v>
      </c>
      <c r="F5336">
        <f t="shared" si="2"/>
        <v>9</v>
      </c>
      <c r="G5336" t="str">
        <f t="shared" si="3"/>
        <v>$900,498</v>
      </c>
      <c r="H5336" t="s">
        <v>10733</v>
      </c>
      <c r="J5336" t="s">
        <v>63</v>
      </c>
      <c r="K5336" t="s">
        <v>101</v>
      </c>
      <c r="L5336">
        <v>900498</v>
      </c>
      <c r="M5336" t="s">
        <v>4592</v>
      </c>
    </row>
    <row r="5337" spans="1:13">
      <c r="A5337">
        <v>7621</v>
      </c>
      <c r="B5337" t="s">
        <v>11</v>
      </c>
      <c r="C5337" s="16" t="s">
        <v>10913</v>
      </c>
      <c r="D5337">
        <f t="shared" si="0"/>
        <v>29</v>
      </c>
      <c r="E5337" t="str">
        <f t="shared" si="1"/>
        <v>$745,248 [minimum, 2 year contract]</v>
      </c>
      <c r="F5337">
        <f t="shared" si="2"/>
        <v>9</v>
      </c>
      <c r="G5337" t="str">
        <f t="shared" si="3"/>
        <v>$745,248</v>
      </c>
      <c r="H5337" t="s">
        <v>10601</v>
      </c>
      <c r="J5337" t="s">
        <v>63</v>
      </c>
      <c r="K5337" t="s">
        <v>101</v>
      </c>
      <c r="L5337">
        <v>745248</v>
      </c>
      <c r="M5337" t="s">
        <v>5724</v>
      </c>
    </row>
    <row r="5338" spans="1:13">
      <c r="A5338">
        <v>7622</v>
      </c>
      <c r="B5338" t="s">
        <v>11</v>
      </c>
      <c r="C5338" s="16" t="s">
        <v>10914</v>
      </c>
      <c r="D5338">
        <f t="shared" si="0"/>
        <v>29</v>
      </c>
      <c r="E5338" t="str">
        <f t="shared" si="1"/>
        <v>$719,373 [minimum]</v>
      </c>
      <c r="F5338">
        <f t="shared" si="2"/>
        <v>9</v>
      </c>
      <c r="G5338" t="str">
        <f t="shared" si="3"/>
        <v>$719,373</v>
      </c>
      <c r="H5338" t="s">
        <v>10662</v>
      </c>
      <c r="J5338" t="s">
        <v>63</v>
      </c>
      <c r="K5338" t="s">
        <v>101</v>
      </c>
      <c r="L5338">
        <v>719373</v>
      </c>
      <c r="M5338" t="s">
        <v>5894</v>
      </c>
    </row>
    <row r="5339" spans="1:13">
      <c r="A5339">
        <v>7623</v>
      </c>
      <c r="B5339" t="s">
        <v>11</v>
      </c>
      <c r="C5339" s="16" t="s">
        <v>10915</v>
      </c>
      <c r="D5339">
        <f t="shared" si="0"/>
        <v>29</v>
      </c>
      <c r="E5339" t="str">
        <f t="shared" si="1"/>
        <v>$719,373 [minimum]</v>
      </c>
      <c r="F5339">
        <f t="shared" si="2"/>
        <v>9</v>
      </c>
      <c r="G5339" t="str">
        <f t="shared" si="3"/>
        <v>$719,373</v>
      </c>
      <c r="H5339" t="s">
        <v>10662</v>
      </c>
      <c r="J5339" t="s">
        <v>63</v>
      </c>
      <c r="K5339" t="s">
        <v>101</v>
      </c>
      <c r="L5339">
        <v>719373</v>
      </c>
      <c r="M5339" t="s">
        <v>5844</v>
      </c>
    </row>
    <row r="5340" spans="1:13">
      <c r="A5340">
        <v>7624</v>
      </c>
      <c r="B5340" t="s">
        <v>11</v>
      </c>
      <c r="C5340" s="16" t="s">
        <v>10916</v>
      </c>
      <c r="D5340">
        <f t="shared" si="0"/>
        <v>29</v>
      </c>
      <c r="E5340" t="str">
        <f t="shared" si="1"/>
        <v>$682,050 [released 10/27]</v>
      </c>
      <c r="F5340">
        <f t="shared" si="2"/>
        <v>9</v>
      </c>
      <c r="G5340" t="str">
        <f t="shared" si="3"/>
        <v>$682,050</v>
      </c>
      <c r="H5340" t="s">
        <v>10917</v>
      </c>
      <c r="J5340" t="s">
        <v>63</v>
      </c>
      <c r="K5340" t="s">
        <v>101</v>
      </c>
      <c r="L5340">
        <v>682050</v>
      </c>
      <c r="M5340" t="s">
        <v>5514</v>
      </c>
    </row>
    <row r="5341" spans="1:13">
      <c r="A5341">
        <v>7625</v>
      </c>
      <c r="B5341" t="s">
        <v>11</v>
      </c>
      <c r="C5341" s="16" t="s">
        <v>10918</v>
      </c>
      <c r="D5341">
        <f t="shared" si="0"/>
        <v>29</v>
      </c>
      <c r="E5341" t="str">
        <f t="shared" si="1"/>
        <v>$398,762 [minimum]</v>
      </c>
      <c r="F5341">
        <f t="shared" si="2"/>
        <v>9</v>
      </c>
      <c r="G5341" t="str">
        <f t="shared" si="3"/>
        <v>$398,762</v>
      </c>
      <c r="H5341" t="s">
        <v>10491</v>
      </c>
      <c r="J5341" t="s">
        <v>63</v>
      </c>
      <c r="K5341" t="s">
        <v>101</v>
      </c>
      <c r="L5341">
        <v>398762</v>
      </c>
      <c r="M5341" t="s">
        <v>5007</v>
      </c>
    </row>
    <row r="5342" spans="1:13">
      <c r="A5342">
        <v>7626</v>
      </c>
      <c r="B5342" t="s">
        <v>11</v>
      </c>
      <c r="C5342" s="16" t="s">
        <v>10919</v>
      </c>
      <c r="D5342">
        <f t="shared" si="0"/>
        <v>29</v>
      </c>
      <c r="E5342" t="str">
        <f t="shared" si="1"/>
        <v>$398,762 [minimum]</v>
      </c>
      <c r="F5342">
        <f t="shared" si="2"/>
        <v>9</v>
      </c>
      <c r="G5342" t="str">
        <f t="shared" si="3"/>
        <v>$398,762</v>
      </c>
      <c r="H5342" t="s">
        <v>10491</v>
      </c>
      <c r="J5342" t="s">
        <v>63</v>
      </c>
      <c r="K5342" t="s">
        <v>101</v>
      </c>
      <c r="L5342">
        <v>398762</v>
      </c>
      <c r="M5342" t="s">
        <v>4678</v>
      </c>
    </row>
    <row r="5343" spans="1:13">
      <c r="A5343">
        <v>7628</v>
      </c>
      <c r="B5343" t="s">
        <v>11</v>
      </c>
      <c r="C5343" s="16" t="s">
        <v>10920</v>
      </c>
      <c r="D5343">
        <f t="shared" si="0"/>
        <v>29</v>
      </c>
      <c r="E5343" t="str">
        <f t="shared" si="1"/>
        <v>$16,440,000</v>
      </c>
      <c r="F5343" t="str">
        <f t="shared" si="2"/>
        <v/>
      </c>
      <c r="G5343" t="str">
        <f t="shared" si="3"/>
        <v>$16,440,000</v>
      </c>
      <c r="H5343" t="s">
        <v>9095</v>
      </c>
      <c r="J5343" t="s">
        <v>64</v>
      </c>
      <c r="K5343" t="s">
        <v>101</v>
      </c>
      <c r="L5343">
        <v>16440000</v>
      </c>
      <c r="M5343" t="s">
        <v>4187</v>
      </c>
    </row>
    <row r="5344" spans="1:13">
      <c r="A5344">
        <v>7629</v>
      </c>
      <c r="B5344" t="s">
        <v>11</v>
      </c>
      <c r="C5344" s="16" t="s">
        <v>10921</v>
      </c>
      <c r="D5344">
        <f t="shared" si="0"/>
        <v>29</v>
      </c>
      <c r="E5344" t="str">
        <f t="shared" si="1"/>
        <v>$13,843,156</v>
      </c>
      <c r="F5344" t="str">
        <f t="shared" si="2"/>
        <v/>
      </c>
      <c r="G5344" t="str">
        <f t="shared" si="3"/>
        <v>$13,843,156</v>
      </c>
      <c r="H5344" t="s">
        <v>10495</v>
      </c>
      <c r="J5344" t="s">
        <v>64</v>
      </c>
      <c r="K5344" t="s">
        <v>101</v>
      </c>
      <c r="L5344">
        <v>13843156</v>
      </c>
      <c r="M5344" t="s">
        <v>812</v>
      </c>
    </row>
    <row r="5345" spans="1:13">
      <c r="A5345">
        <v>7630</v>
      </c>
      <c r="B5345" t="s">
        <v>11</v>
      </c>
      <c r="C5345" s="16" t="s">
        <v>10922</v>
      </c>
      <c r="D5345">
        <f t="shared" si="0"/>
        <v>29</v>
      </c>
      <c r="E5345" t="str">
        <f t="shared" si="1"/>
        <v>$10,200,000</v>
      </c>
      <c r="F5345" t="str">
        <f t="shared" si="2"/>
        <v/>
      </c>
      <c r="G5345" t="str">
        <f t="shared" si="3"/>
        <v>$10,200,000</v>
      </c>
      <c r="H5345" t="s">
        <v>10923</v>
      </c>
      <c r="J5345" t="s">
        <v>64</v>
      </c>
      <c r="K5345" t="s">
        <v>101</v>
      </c>
      <c r="L5345">
        <v>10200000</v>
      </c>
      <c r="M5345" t="s">
        <v>371</v>
      </c>
    </row>
    <row r="5346" spans="1:13">
      <c r="A5346">
        <v>7631</v>
      </c>
      <c r="B5346" t="s">
        <v>11</v>
      </c>
      <c r="C5346" s="16" t="s">
        <v>10924</v>
      </c>
      <c r="D5346">
        <f t="shared" si="0"/>
        <v>29</v>
      </c>
      <c r="E5346" t="str">
        <f t="shared" si="1"/>
        <v>$5,500,000</v>
      </c>
      <c r="F5346" t="str">
        <f t="shared" si="2"/>
        <v/>
      </c>
      <c r="G5346" t="str">
        <f t="shared" si="3"/>
        <v>$5,500,000</v>
      </c>
      <c r="H5346" t="s">
        <v>1248</v>
      </c>
      <c r="J5346" t="s">
        <v>64</v>
      </c>
      <c r="K5346" t="s">
        <v>101</v>
      </c>
      <c r="L5346">
        <v>5500000</v>
      </c>
      <c r="M5346" t="s">
        <v>2701</v>
      </c>
    </row>
    <row r="5347" spans="1:13">
      <c r="A5347">
        <v>7632</v>
      </c>
      <c r="B5347" t="s">
        <v>11</v>
      </c>
      <c r="C5347" s="16" t="s">
        <v>10925</v>
      </c>
      <c r="D5347">
        <f t="shared" si="0"/>
        <v>29</v>
      </c>
      <c r="E5347" t="str">
        <f t="shared" si="1"/>
        <v>$4,550,000</v>
      </c>
      <c r="F5347" t="str">
        <f t="shared" si="2"/>
        <v/>
      </c>
      <c r="G5347" t="str">
        <f t="shared" si="3"/>
        <v>$4,550,000</v>
      </c>
      <c r="H5347" t="s">
        <v>8832</v>
      </c>
      <c r="J5347" t="s">
        <v>64</v>
      </c>
      <c r="K5347" t="s">
        <v>101</v>
      </c>
      <c r="L5347">
        <v>4550000</v>
      </c>
      <c r="M5347" t="s">
        <v>5557</v>
      </c>
    </row>
    <row r="5348" spans="1:13">
      <c r="A5348">
        <v>7633</v>
      </c>
      <c r="B5348" t="s">
        <v>11</v>
      </c>
      <c r="C5348" s="16" t="s">
        <v>10926</v>
      </c>
      <c r="D5348">
        <f t="shared" si="0"/>
        <v>29</v>
      </c>
      <c r="E5348" t="str">
        <f t="shared" si="1"/>
        <v>$3,400,000</v>
      </c>
      <c r="F5348" t="str">
        <f t="shared" si="2"/>
        <v/>
      </c>
      <c r="G5348" t="str">
        <f t="shared" si="3"/>
        <v>$3,400,000</v>
      </c>
      <c r="H5348" t="s">
        <v>7242</v>
      </c>
      <c r="J5348" t="s">
        <v>64</v>
      </c>
      <c r="K5348" t="s">
        <v>101</v>
      </c>
      <c r="L5348">
        <v>3400000</v>
      </c>
      <c r="M5348" t="s">
        <v>5267</v>
      </c>
    </row>
    <row r="5349" spans="1:13">
      <c r="A5349">
        <v>7634</v>
      </c>
      <c r="B5349" t="s">
        <v>11</v>
      </c>
      <c r="C5349" s="16" t="s">
        <v>10927</v>
      </c>
      <c r="D5349">
        <f t="shared" si="0"/>
        <v>29</v>
      </c>
      <c r="E5349" t="str">
        <f t="shared" si="1"/>
        <v>$2,500,000</v>
      </c>
      <c r="F5349" t="str">
        <f t="shared" si="2"/>
        <v/>
      </c>
      <c r="G5349" t="str">
        <f t="shared" si="3"/>
        <v>$2,500,000</v>
      </c>
      <c r="H5349" t="s">
        <v>527</v>
      </c>
      <c r="J5349" t="s">
        <v>64</v>
      </c>
      <c r="K5349" t="s">
        <v>101</v>
      </c>
      <c r="L5349">
        <v>2500000</v>
      </c>
      <c r="M5349" t="s">
        <v>4814</v>
      </c>
    </row>
    <row r="5350" spans="1:13">
      <c r="A5350">
        <v>7635</v>
      </c>
      <c r="B5350" t="s">
        <v>11</v>
      </c>
      <c r="C5350" s="16" t="s">
        <v>10928</v>
      </c>
      <c r="D5350">
        <f t="shared" si="0"/>
        <v>29</v>
      </c>
      <c r="E5350" t="str">
        <f t="shared" si="1"/>
        <v>$1,760,000 [released 8/15]</v>
      </c>
      <c r="F5350">
        <f t="shared" si="2"/>
        <v>11</v>
      </c>
      <c r="G5350" t="str">
        <f t="shared" si="3"/>
        <v>$1,760,000</v>
      </c>
      <c r="H5350" t="s">
        <v>10856</v>
      </c>
      <c r="J5350" t="s">
        <v>64</v>
      </c>
      <c r="K5350" t="s">
        <v>101</v>
      </c>
      <c r="L5350">
        <v>1760000</v>
      </c>
      <c r="M5350" t="s">
        <v>5891</v>
      </c>
    </row>
    <row r="5351" spans="1:13">
      <c r="A5351">
        <v>7636</v>
      </c>
      <c r="B5351" t="s">
        <v>11</v>
      </c>
      <c r="C5351" s="16" t="s">
        <v>10929</v>
      </c>
      <c r="D5351">
        <f t="shared" si="0"/>
        <v>29</v>
      </c>
      <c r="E5351" t="str">
        <f t="shared" si="1"/>
        <v>$1,670,000</v>
      </c>
      <c r="F5351" t="str">
        <f t="shared" si="2"/>
        <v/>
      </c>
      <c r="G5351" t="str">
        <f t="shared" si="3"/>
        <v>$1,670,000</v>
      </c>
      <c r="H5351" t="s">
        <v>10568</v>
      </c>
      <c r="J5351" t="s">
        <v>64</v>
      </c>
      <c r="K5351" t="s">
        <v>101</v>
      </c>
      <c r="L5351">
        <v>1670000</v>
      </c>
      <c r="M5351" t="s">
        <v>5940</v>
      </c>
    </row>
    <row r="5352" spans="1:13">
      <c r="A5352">
        <v>7637</v>
      </c>
      <c r="B5352" t="s">
        <v>11</v>
      </c>
      <c r="C5352" s="16" t="s">
        <v>10930</v>
      </c>
      <c r="D5352">
        <f t="shared" si="0"/>
        <v>29</v>
      </c>
      <c r="E5352" t="str">
        <f t="shared" si="1"/>
        <v>$1,461,360</v>
      </c>
      <c r="F5352" t="str">
        <f t="shared" si="2"/>
        <v/>
      </c>
      <c r="G5352" t="str">
        <f t="shared" si="3"/>
        <v>$1,461,360</v>
      </c>
      <c r="H5352" t="s">
        <v>10931</v>
      </c>
      <c r="J5352" t="s">
        <v>64</v>
      </c>
      <c r="K5352" t="s">
        <v>101</v>
      </c>
      <c r="L5352">
        <v>1461360</v>
      </c>
      <c r="M5352" t="s">
        <v>4610</v>
      </c>
    </row>
    <row r="5353" spans="1:13">
      <c r="A5353">
        <v>7638</v>
      </c>
      <c r="B5353" t="s">
        <v>11</v>
      </c>
      <c r="C5353" s="16" t="s">
        <v>10932</v>
      </c>
      <c r="D5353">
        <f t="shared" si="0"/>
        <v>29</v>
      </c>
      <c r="E5353" t="str">
        <f t="shared" si="1"/>
        <v>$1,138,500 [minimum, counts $719,373]</v>
      </c>
      <c r="F5353">
        <f t="shared" si="2"/>
        <v>11</v>
      </c>
      <c r="G5353" t="str">
        <f t="shared" si="3"/>
        <v>$1,138,500</v>
      </c>
      <c r="H5353" t="s">
        <v>10597</v>
      </c>
      <c r="J5353" t="s">
        <v>64</v>
      </c>
      <c r="K5353" t="s">
        <v>101</v>
      </c>
      <c r="L5353">
        <v>1138500</v>
      </c>
      <c r="M5353" t="s">
        <v>5473</v>
      </c>
    </row>
    <row r="5354" spans="1:13">
      <c r="A5354">
        <v>7639</v>
      </c>
      <c r="B5354" t="s">
        <v>11</v>
      </c>
      <c r="C5354" s="16" t="s">
        <v>10933</v>
      </c>
      <c r="D5354">
        <f t="shared" si="0"/>
        <v>29</v>
      </c>
      <c r="E5354" t="str">
        <f t="shared" si="1"/>
        <v>$1,127,280</v>
      </c>
      <c r="F5354" t="str">
        <f t="shared" si="2"/>
        <v/>
      </c>
      <c r="G5354" t="str">
        <f t="shared" si="3"/>
        <v>$1,127,280</v>
      </c>
      <c r="H5354" t="s">
        <v>10934</v>
      </c>
      <c r="J5354" t="s">
        <v>64</v>
      </c>
      <c r="K5354" t="s">
        <v>101</v>
      </c>
      <c r="L5354">
        <v>1127280</v>
      </c>
      <c r="M5354" t="s">
        <v>6209</v>
      </c>
    </row>
    <row r="5355" spans="1:13">
      <c r="A5355">
        <v>7640</v>
      </c>
      <c r="B5355" t="s">
        <v>11</v>
      </c>
      <c r="C5355" s="16" t="s">
        <v>10935</v>
      </c>
      <c r="D5355">
        <f t="shared" si="0"/>
        <v>29</v>
      </c>
      <c r="E5355" t="str">
        <f t="shared" si="1"/>
        <v>$1,094,550</v>
      </c>
      <c r="F5355" t="str">
        <f t="shared" si="2"/>
        <v/>
      </c>
      <c r="G5355" t="str">
        <f t="shared" si="3"/>
        <v>$1,094,550</v>
      </c>
      <c r="H5355" t="s">
        <v>10936</v>
      </c>
      <c r="J5355" t="s">
        <v>64</v>
      </c>
      <c r="K5355" t="s">
        <v>101</v>
      </c>
      <c r="L5355">
        <v>1094550</v>
      </c>
      <c r="M5355" t="s">
        <v>5200</v>
      </c>
    </row>
    <row r="5356" spans="1:13">
      <c r="A5356">
        <v>7641</v>
      </c>
      <c r="B5356" t="s">
        <v>11</v>
      </c>
      <c r="C5356" s="16" t="s">
        <v>10937</v>
      </c>
      <c r="D5356">
        <f t="shared" si="0"/>
        <v>29</v>
      </c>
      <c r="E5356" t="str">
        <f t="shared" si="1"/>
        <v>$1,010,040</v>
      </c>
      <c r="F5356" t="str">
        <f t="shared" si="2"/>
        <v/>
      </c>
      <c r="G5356" t="str">
        <f t="shared" si="3"/>
        <v>$1,010,040</v>
      </c>
      <c r="H5356" t="s">
        <v>10517</v>
      </c>
      <c r="J5356" t="s">
        <v>64</v>
      </c>
      <c r="K5356" t="s">
        <v>101</v>
      </c>
      <c r="L5356">
        <v>1010040</v>
      </c>
      <c r="M5356" t="s">
        <v>5715</v>
      </c>
    </row>
    <row r="5357" spans="1:13">
      <c r="A5357">
        <v>7642</v>
      </c>
      <c r="B5357" t="s">
        <v>11</v>
      </c>
      <c r="C5357" s="16" t="s">
        <v>10938</v>
      </c>
      <c r="D5357">
        <f t="shared" si="0"/>
        <v>29</v>
      </c>
      <c r="E5357" t="str">
        <f t="shared" si="1"/>
        <v>$719,373 [minimum]</v>
      </c>
      <c r="F5357">
        <f t="shared" si="2"/>
        <v>9</v>
      </c>
      <c r="G5357" t="str">
        <f t="shared" si="3"/>
        <v>$719,373</v>
      </c>
      <c r="H5357" t="s">
        <v>10662</v>
      </c>
      <c r="J5357" t="s">
        <v>64</v>
      </c>
      <c r="K5357" t="s">
        <v>101</v>
      </c>
      <c r="L5357">
        <v>719373</v>
      </c>
      <c r="M5357" t="s">
        <v>5512</v>
      </c>
    </row>
    <row r="5358" spans="1:13">
      <c r="A5358">
        <v>7643</v>
      </c>
      <c r="B5358" t="s">
        <v>11</v>
      </c>
      <c r="C5358" s="16" t="s">
        <v>10939</v>
      </c>
      <c r="D5358">
        <f t="shared" si="0"/>
        <v>29</v>
      </c>
      <c r="E5358" t="str">
        <f t="shared" si="1"/>
        <v>$35,091 [minimum, released 11/8]</v>
      </c>
      <c r="F5358">
        <f t="shared" si="2"/>
        <v>8</v>
      </c>
      <c r="G5358" t="str">
        <f t="shared" si="3"/>
        <v>$35,091</v>
      </c>
      <c r="H5358" t="s">
        <v>10940</v>
      </c>
      <c r="J5358" t="s">
        <v>64</v>
      </c>
      <c r="K5358" t="s">
        <v>101</v>
      </c>
      <c r="L5358">
        <v>35091</v>
      </c>
      <c r="M5358" t="s">
        <v>4640</v>
      </c>
    </row>
    <row r="5359" spans="1:13">
      <c r="A5359">
        <v>7645</v>
      </c>
      <c r="B5359" t="s">
        <v>11</v>
      </c>
      <c r="C5359" s="16" t="s">
        <v>10941</v>
      </c>
      <c r="D5359">
        <f t="shared" si="0"/>
        <v>29</v>
      </c>
      <c r="E5359" t="str">
        <f t="shared" si="1"/>
        <v>$8,000,000</v>
      </c>
      <c r="F5359" t="str">
        <f t="shared" si="2"/>
        <v/>
      </c>
      <c r="G5359" t="str">
        <f t="shared" si="3"/>
        <v>$8,000,000</v>
      </c>
      <c r="H5359" t="s">
        <v>110</v>
      </c>
      <c r="J5359" t="s">
        <v>65</v>
      </c>
      <c r="K5359" t="s">
        <v>101</v>
      </c>
      <c r="L5359">
        <v>8000000</v>
      </c>
      <c r="M5359" t="s">
        <v>5744</v>
      </c>
    </row>
    <row r="5360" spans="1:13">
      <c r="A5360">
        <v>7646</v>
      </c>
      <c r="B5360" t="s">
        <v>11</v>
      </c>
      <c r="C5360" s="16" t="s">
        <v>10942</v>
      </c>
      <c r="D5360">
        <f t="shared" si="0"/>
        <v>29</v>
      </c>
      <c r="E5360" t="str">
        <f t="shared" si="1"/>
        <v>$7,333,333</v>
      </c>
      <c r="F5360" t="str">
        <f t="shared" si="2"/>
        <v/>
      </c>
      <c r="G5360" t="str">
        <f t="shared" si="3"/>
        <v>$7,333,333</v>
      </c>
      <c r="H5360" t="s">
        <v>10943</v>
      </c>
      <c r="J5360" t="s">
        <v>65</v>
      </c>
      <c r="K5360" t="s">
        <v>101</v>
      </c>
      <c r="L5360">
        <v>7333333</v>
      </c>
      <c r="M5360" t="s">
        <v>4957</v>
      </c>
    </row>
    <row r="5361" spans="1:13">
      <c r="A5361">
        <v>7647</v>
      </c>
      <c r="B5361" t="s">
        <v>11</v>
      </c>
      <c r="C5361" s="16" t="s">
        <v>10944</v>
      </c>
      <c r="D5361">
        <f t="shared" si="0"/>
        <v>29</v>
      </c>
      <c r="E5361" t="str">
        <f t="shared" si="1"/>
        <v>$3,600,000</v>
      </c>
      <c r="F5361" t="str">
        <f t="shared" si="2"/>
        <v/>
      </c>
      <c r="G5361" t="str">
        <f t="shared" si="3"/>
        <v>$3,600,000</v>
      </c>
      <c r="H5361" t="s">
        <v>4213</v>
      </c>
      <c r="J5361" t="s">
        <v>65</v>
      </c>
      <c r="K5361" t="s">
        <v>101</v>
      </c>
      <c r="L5361">
        <v>3600000</v>
      </c>
      <c r="M5361" t="s">
        <v>5991</v>
      </c>
    </row>
    <row r="5362" spans="1:13">
      <c r="A5362">
        <v>7648</v>
      </c>
      <c r="B5362" t="s">
        <v>11</v>
      </c>
      <c r="C5362" s="16" t="s">
        <v>10945</v>
      </c>
      <c r="D5362">
        <f t="shared" si="0"/>
        <v>29</v>
      </c>
      <c r="E5362" t="str">
        <f t="shared" si="1"/>
        <v>$3,500,000</v>
      </c>
      <c r="F5362" t="str">
        <f t="shared" si="2"/>
        <v/>
      </c>
      <c r="G5362" t="str">
        <f t="shared" si="3"/>
        <v>$3,500,000</v>
      </c>
      <c r="H5362" t="s">
        <v>2383</v>
      </c>
      <c r="J5362" t="s">
        <v>65</v>
      </c>
      <c r="K5362" t="s">
        <v>101</v>
      </c>
      <c r="L5362">
        <v>3500000</v>
      </c>
      <c r="M5362" t="s">
        <v>806</v>
      </c>
    </row>
    <row r="5363" spans="1:13">
      <c r="A5363">
        <v>7649</v>
      </c>
      <c r="B5363" t="s">
        <v>11</v>
      </c>
      <c r="C5363" s="16" t="s">
        <v>10946</v>
      </c>
      <c r="D5363">
        <f t="shared" si="0"/>
        <v>29</v>
      </c>
      <c r="E5363" t="str">
        <f t="shared" si="1"/>
        <v>$3,200,000 [released 10/28]</v>
      </c>
      <c r="F5363">
        <f t="shared" si="2"/>
        <v>11</v>
      </c>
      <c r="G5363" t="str">
        <f t="shared" si="3"/>
        <v>$3,200,000</v>
      </c>
      <c r="H5363" t="s">
        <v>10947</v>
      </c>
      <c r="J5363" t="s">
        <v>65</v>
      </c>
      <c r="K5363" t="s">
        <v>101</v>
      </c>
      <c r="L5363">
        <v>3200000</v>
      </c>
      <c r="M5363" t="s">
        <v>5106</v>
      </c>
    </row>
    <row r="5364" spans="1:13">
      <c r="A5364">
        <v>7650</v>
      </c>
      <c r="B5364" t="s">
        <v>11</v>
      </c>
      <c r="C5364" s="16" t="s">
        <v>10948</v>
      </c>
      <c r="D5364">
        <f t="shared" si="0"/>
        <v>29</v>
      </c>
      <c r="E5364" t="str">
        <f t="shared" si="1"/>
        <v>$3,144,240</v>
      </c>
      <c r="F5364" t="str">
        <f t="shared" si="2"/>
        <v/>
      </c>
      <c r="G5364" t="str">
        <f t="shared" si="3"/>
        <v>$3,144,240</v>
      </c>
      <c r="H5364" t="s">
        <v>10949</v>
      </c>
      <c r="J5364" t="s">
        <v>65</v>
      </c>
      <c r="K5364" t="s">
        <v>101</v>
      </c>
      <c r="L5364">
        <v>3144240</v>
      </c>
      <c r="M5364" t="s">
        <v>698</v>
      </c>
    </row>
    <row r="5365" spans="1:13">
      <c r="A5365">
        <v>7651</v>
      </c>
      <c r="B5365" t="s">
        <v>11</v>
      </c>
      <c r="C5365" s="16" t="s">
        <v>10950</v>
      </c>
      <c r="D5365">
        <f t="shared" si="0"/>
        <v>29</v>
      </c>
      <c r="E5365" t="str">
        <f t="shared" si="1"/>
        <v>$2,500,000</v>
      </c>
      <c r="F5365" t="str">
        <f t="shared" si="2"/>
        <v/>
      </c>
      <c r="G5365" t="str">
        <f t="shared" si="3"/>
        <v>$2,500,000</v>
      </c>
      <c r="H5365" t="s">
        <v>527</v>
      </c>
      <c r="J5365" t="s">
        <v>65</v>
      </c>
      <c r="K5365" t="s">
        <v>101</v>
      </c>
      <c r="L5365">
        <v>2500000</v>
      </c>
      <c r="M5365" t="s">
        <v>4623</v>
      </c>
    </row>
    <row r="5366" spans="1:13">
      <c r="A5366">
        <v>7652</v>
      </c>
      <c r="B5366" t="s">
        <v>11</v>
      </c>
      <c r="C5366" s="16" t="s">
        <v>10951</v>
      </c>
      <c r="D5366">
        <f t="shared" si="0"/>
        <v>29</v>
      </c>
      <c r="E5366" t="str">
        <f t="shared" si="1"/>
        <v>$2,500,000</v>
      </c>
      <c r="F5366" t="str">
        <f t="shared" si="2"/>
        <v/>
      </c>
      <c r="G5366" t="str">
        <f t="shared" si="3"/>
        <v>$2,500,000</v>
      </c>
      <c r="H5366" t="s">
        <v>527</v>
      </c>
      <c r="J5366" t="s">
        <v>65</v>
      </c>
      <c r="K5366" t="s">
        <v>101</v>
      </c>
      <c r="L5366">
        <v>2500000</v>
      </c>
      <c r="M5366" t="s">
        <v>4677</v>
      </c>
    </row>
    <row r="5367" spans="1:13">
      <c r="A5367">
        <v>7653</v>
      </c>
      <c r="B5367" t="s">
        <v>11</v>
      </c>
      <c r="C5367" s="16" t="s">
        <v>10952</v>
      </c>
      <c r="D5367">
        <f t="shared" si="0"/>
        <v>29</v>
      </c>
      <c r="E5367" t="str">
        <f t="shared" si="1"/>
        <v>$1,437,240</v>
      </c>
      <c r="F5367" t="str">
        <f t="shared" si="2"/>
        <v/>
      </c>
      <c r="G5367" t="str">
        <f t="shared" si="3"/>
        <v>$1,437,240</v>
      </c>
      <c r="H5367" t="s">
        <v>10953</v>
      </c>
      <c r="J5367" t="s">
        <v>65</v>
      </c>
      <c r="K5367" t="s">
        <v>101</v>
      </c>
      <c r="L5367">
        <v>1437240</v>
      </c>
      <c r="M5367" t="s">
        <v>5455</v>
      </c>
    </row>
    <row r="5368" spans="1:13">
      <c r="A5368">
        <v>7654</v>
      </c>
      <c r="B5368" t="s">
        <v>11</v>
      </c>
      <c r="C5368" s="16" t="s">
        <v>10954</v>
      </c>
      <c r="D5368">
        <f t="shared" si="0"/>
        <v>29</v>
      </c>
      <c r="E5368" t="str">
        <f t="shared" si="1"/>
        <v>$1,334,160</v>
      </c>
      <c r="F5368" t="str">
        <f t="shared" si="2"/>
        <v/>
      </c>
      <c r="G5368" t="str">
        <f t="shared" si="3"/>
        <v>$1,334,160</v>
      </c>
      <c r="H5368" t="s">
        <v>10955</v>
      </c>
      <c r="J5368" t="s">
        <v>65</v>
      </c>
      <c r="K5368" t="s">
        <v>101</v>
      </c>
      <c r="L5368">
        <v>1334160</v>
      </c>
      <c r="M5368" t="s">
        <v>1403</v>
      </c>
    </row>
    <row r="5369" spans="1:13">
      <c r="A5369">
        <v>7655</v>
      </c>
      <c r="B5369" t="s">
        <v>11</v>
      </c>
      <c r="C5369" s="16" t="s">
        <v>10956</v>
      </c>
      <c r="D5369">
        <f t="shared" si="0"/>
        <v>29</v>
      </c>
      <c r="E5369" t="str">
        <f t="shared" si="1"/>
        <v>$1,300,000</v>
      </c>
      <c r="F5369" t="str">
        <f t="shared" si="2"/>
        <v/>
      </c>
      <c r="G5369" t="str">
        <f t="shared" si="3"/>
        <v>$1,300,000</v>
      </c>
      <c r="H5369" t="s">
        <v>477</v>
      </c>
      <c r="J5369" t="s">
        <v>65</v>
      </c>
      <c r="K5369" t="s">
        <v>101</v>
      </c>
      <c r="L5369">
        <v>1300000</v>
      </c>
      <c r="M5369" t="s">
        <v>1400</v>
      </c>
    </row>
    <row r="5370" spans="1:13">
      <c r="A5370">
        <v>7656</v>
      </c>
      <c r="B5370" t="s">
        <v>11</v>
      </c>
      <c r="C5370" s="16" t="s">
        <v>10957</v>
      </c>
      <c r="D5370">
        <f t="shared" si="0"/>
        <v>29</v>
      </c>
      <c r="E5370" t="str">
        <f t="shared" si="1"/>
        <v>$1,297,080</v>
      </c>
      <c r="F5370" t="str">
        <f t="shared" si="2"/>
        <v/>
      </c>
      <c r="G5370" t="str">
        <f t="shared" si="3"/>
        <v>$1,297,080</v>
      </c>
      <c r="H5370" t="s">
        <v>10958</v>
      </c>
      <c r="J5370" t="s">
        <v>65</v>
      </c>
      <c r="K5370" t="s">
        <v>101</v>
      </c>
      <c r="L5370">
        <v>1297080</v>
      </c>
      <c r="M5370" t="s">
        <v>362</v>
      </c>
    </row>
    <row r="5371" spans="1:13">
      <c r="A5371">
        <v>7657</v>
      </c>
      <c r="B5371" t="s">
        <v>11</v>
      </c>
      <c r="C5371" s="16" t="s">
        <v>10959</v>
      </c>
      <c r="D5371">
        <f t="shared" si="0"/>
        <v>29</v>
      </c>
      <c r="E5371" t="str">
        <f t="shared" si="1"/>
        <v>$900,000</v>
      </c>
      <c r="F5371" t="str">
        <f t="shared" si="2"/>
        <v/>
      </c>
      <c r="G5371" t="str">
        <f t="shared" si="3"/>
        <v>$900,000</v>
      </c>
      <c r="H5371" t="s">
        <v>3081</v>
      </c>
      <c r="J5371" t="s">
        <v>65</v>
      </c>
      <c r="K5371" t="s">
        <v>101</v>
      </c>
      <c r="L5371">
        <v>900000</v>
      </c>
      <c r="M5371" t="s">
        <v>5544</v>
      </c>
    </row>
    <row r="5372" spans="1:13">
      <c r="A5372">
        <v>7658</v>
      </c>
      <c r="B5372" t="s">
        <v>11</v>
      </c>
      <c r="C5372" s="16" t="s">
        <v>10960</v>
      </c>
      <c r="D5372">
        <f t="shared" si="0"/>
        <v>29</v>
      </c>
      <c r="E5372" t="str">
        <f t="shared" si="1"/>
        <v>$682,051</v>
      </c>
      <c r="F5372" t="str">
        <f t="shared" si="2"/>
        <v/>
      </c>
      <c r="G5372" t="str">
        <f t="shared" si="3"/>
        <v>$682,051</v>
      </c>
      <c r="H5372" t="s">
        <v>10961</v>
      </c>
      <c r="J5372" t="s">
        <v>65</v>
      </c>
      <c r="K5372" t="s">
        <v>101</v>
      </c>
      <c r="L5372">
        <v>682051</v>
      </c>
      <c r="M5372" t="s">
        <v>5199</v>
      </c>
    </row>
    <row r="5373" spans="1:13">
      <c r="A5373">
        <v>7659</v>
      </c>
      <c r="B5373" t="s">
        <v>11</v>
      </c>
      <c r="C5373" s="16" t="s">
        <v>10962</v>
      </c>
      <c r="D5373">
        <f t="shared" si="0"/>
        <v>29</v>
      </c>
      <c r="E5373" t="str">
        <f t="shared" si="1"/>
        <v>$398,762 [minimum]</v>
      </c>
      <c r="F5373">
        <f t="shared" si="2"/>
        <v>9</v>
      </c>
      <c r="G5373" t="str">
        <f t="shared" si="3"/>
        <v>$398,762</v>
      </c>
      <c r="H5373" t="s">
        <v>10491</v>
      </c>
      <c r="J5373" t="s">
        <v>65</v>
      </c>
      <c r="K5373" t="s">
        <v>101</v>
      </c>
      <c r="L5373">
        <v>398762</v>
      </c>
      <c r="M5373" t="s">
        <v>760</v>
      </c>
    </row>
    <row r="5374" spans="1:13">
      <c r="A5374">
        <v>7660</v>
      </c>
      <c r="B5374" t="s">
        <v>11</v>
      </c>
      <c r="C5374" s="16" t="s">
        <v>10963</v>
      </c>
      <c r="D5374">
        <f t="shared" si="0"/>
        <v>29</v>
      </c>
      <c r="E5374" t="str">
        <f t="shared" si="1"/>
        <v>$150,751 [released 1/5]</v>
      </c>
      <c r="F5374">
        <f t="shared" si="2"/>
        <v>9</v>
      </c>
      <c r="G5374" t="str">
        <f t="shared" si="3"/>
        <v>$150,751</v>
      </c>
      <c r="H5374" t="s">
        <v>10964</v>
      </c>
      <c r="J5374" t="s">
        <v>65</v>
      </c>
      <c r="K5374" t="s">
        <v>101</v>
      </c>
      <c r="L5374">
        <v>150751</v>
      </c>
      <c r="M5374" t="s">
        <v>5946</v>
      </c>
    </row>
    <row r="5375" spans="1:13">
      <c r="A5375">
        <v>7662</v>
      </c>
      <c r="B5375" t="s">
        <v>11</v>
      </c>
      <c r="C5375" s="16" t="s">
        <v>10965</v>
      </c>
      <c r="D5375">
        <f t="shared" si="0"/>
        <v>29</v>
      </c>
      <c r="E5375" t="str">
        <f t="shared" si="1"/>
        <v>$19,125,000 [retired 10/17]</v>
      </c>
      <c r="F5375">
        <f t="shared" si="2"/>
        <v>12</v>
      </c>
      <c r="G5375" t="str">
        <f t="shared" si="3"/>
        <v>$19,125,000</v>
      </c>
      <c r="H5375" t="s">
        <v>10966</v>
      </c>
      <c r="J5375" t="s">
        <v>67</v>
      </c>
      <c r="K5375" t="s">
        <v>101</v>
      </c>
      <c r="L5375">
        <v>19125000</v>
      </c>
      <c r="M5375" t="s">
        <v>4547</v>
      </c>
    </row>
    <row r="5376" spans="1:13">
      <c r="A5376">
        <v>7663</v>
      </c>
      <c r="B5376" t="s">
        <v>11</v>
      </c>
      <c r="C5376" s="16" t="s">
        <v>10967</v>
      </c>
      <c r="D5376">
        <f t="shared" si="0"/>
        <v>29</v>
      </c>
      <c r="E5376" t="str">
        <f t="shared" si="1"/>
        <v>$16,453,125</v>
      </c>
      <c r="F5376" t="str">
        <f t="shared" si="2"/>
        <v/>
      </c>
      <c r="G5376" t="str">
        <f t="shared" si="3"/>
        <v>$16,453,125</v>
      </c>
      <c r="H5376" t="s">
        <v>10968</v>
      </c>
      <c r="J5376" t="s">
        <v>67</v>
      </c>
      <c r="K5376" t="s">
        <v>101</v>
      </c>
      <c r="L5376">
        <v>16453125</v>
      </c>
      <c r="M5376" t="s">
        <v>6005</v>
      </c>
    </row>
    <row r="5377" spans="1:13">
      <c r="A5377">
        <v>7664</v>
      </c>
      <c r="B5377" t="s">
        <v>11</v>
      </c>
      <c r="C5377" s="16" t="s">
        <v>10969</v>
      </c>
      <c r="D5377">
        <f t="shared" si="0"/>
        <v>29</v>
      </c>
      <c r="E5377" t="str">
        <f t="shared" si="1"/>
        <v>$15,750,000</v>
      </c>
      <c r="F5377" t="str">
        <f t="shared" si="2"/>
        <v/>
      </c>
      <c r="G5377" t="str">
        <f t="shared" si="3"/>
        <v>$15,750,000</v>
      </c>
      <c r="H5377" t="s">
        <v>10970</v>
      </c>
      <c r="J5377" t="s">
        <v>67</v>
      </c>
      <c r="K5377" t="s">
        <v>101</v>
      </c>
      <c r="L5377">
        <v>15750000</v>
      </c>
      <c r="M5377" t="s">
        <v>4585</v>
      </c>
    </row>
    <row r="5378" spans="1:13">
      <c r="A5378">
        <v>7665</v>
      </c>
      <c r="B5378" t="s">
        <v>11</v>
      </c>
      <c r="C5378" s="16" t="s">
        <v>10971</v>
      </c>
      <c r="D5378">
        <f t="shared" si="0"/>
        <v>29</v>
      </c>
      <c r="E5378" t="str">
        <f t="shared" si="1"/>
        <v>$13,925,000</v>
      </c>
      <c r="F5378" t="str">
        <f t="shared" si="2"/>
        <v/>
      </c>
      <c r="G5378" t="str">
        <f t="shared" si="3"/>
        <v>$13,925,000</v>
      </c>
      <c r="H5378" t="s">
        <v>10972</v>
      </c>
      <c r="J5378" t="s">
        <v>67</v>
      </c>
      <c r="K5378" t="s">
        <v>101</v>
      </c>
      <c r="L5378">
        <v>13925000</v>
      </c>
      <c r="M5378" t="s">
        <v>4614</v>
      </c>
    </row>
    <row r="5379" spans="1:13">
      <c r="A5379">
        <v>7666</v>
      </c>
      <c r="B5379" t="s">
        <v>11</v>
      </c>
      <c r="C5379" s="16" t="s">
        <v>10973</v>
      </c>
      <c r="D5379">
        <f t="shared" si="0"/>
        <v>29</v>
      </c>
      <c r="E5379" t="str">
        <f t="shared" si="1"/>
        <v>$9,100,000</v>
      </c>
      <c r="F5379" t="str">
        <f t="shared" si="2"/>
        <v/>
      </c>
      <c r="G5379" t="str">
        <f t="shared" si="3"/>
        <v>$9,100,000</v>
      </c>
      <c r="H5379" t="s">
        <v>10974</v>
      </c>
      <c r="J5379" t="s">
        <v>67</v>
      </c>
      <c r="K5379" t="s">
        <v>101</v>
      </c>
      <c r="L5379">
        <v>9100000</v>
      </c>
      <c r="M5379" t="s">
        <v>5632</v>
      </c>
    </row>
    <row r="5380" spans="1:13">
      <c r="A5380">
        <v>7667</v>
      </c>
      <c r="B5380" t="s">
        <v>11</v>
      </c>
      <c r="C5380" s="16" t="s">
        <v>10975</v>
      </c>
      <c r="D5380">
        <f t="shared" si="0"/>
        <v>29</v>
      </c>
      <c r="E5380" t="str">
        <f t="shared" si="1"/>
        <v>$7,900,000 [released 11/10/04]</v>
      </c>
      <c r="F5380">
        <f t="shared" si="2"/>
        <v>11</v>
      </c>
      <c r="G5380" t="str">
        <f t="shared" si="3"/>
        <v>$7,900,000</v>
      </c>
      <c r="H5380" t="s">
        <v>10976</v>
      </c>
      <c r="J5380" t="s">
        <v>67</v>
      </c>
      <c r="K5380" t="s">
        <v>101</v>
      </c>
      <c r="L5380">
        <v>7900000</v>
      </c>
      <c r="M5380" t="s">
        <v>5963</v>
      </c>
    </row>
    <row r="5381" spans="1:13">
      <c r="A5381">
        <v>7668</v>
      </c>
      <c r="B5381" t="s">
        <v>11</v>
      </c>
      <c r="C5381" s="16" t="s">
        <v>10977</v>
      </c>
      <c r="D5381">
        <f t="shared" si="0"/>
        <v>29</v>
      </c>
      <c r="E5381" t="str">
        <f t="shared" si="1"/>
        <v>$7,390,000</v>
      </c>
      <c r="F5381" t="str">
        <f t="shared" si="2"/>
        <v/>
      </c>
      <c r="G5381" t="str">
        <f t="shared" si="3"/>
        <v>$7,390,000</v>
      </c>
      <c r="H5381" t="s">
        <v>10978</v>
      </c>
      <c r="J5381" t="s">
        <v>67</v>
      </c>
      <c r="K5381" t="s">
        <v>101</v>
      </c>
      <c r="L5381">
        <v>7390000</v>
      </c>
      <c r="M5381" t="s">
        <v>3848</v>
      </c>
    </row>
    <row r="5382" spans="1:13">
      <c r="A5382">
        <v>7669</v>
      </c>
      <c r="B5382" t="s">
        <v>11</v>
      </c>
      <c r="C5382" s="16" t="s">
        <v>10979</v>
      </c>
      <c r="D5382">
        <f t="shared" si="0"/>
        <v>29</v>
      </c>
      <c r="E5382" t="str">
        <f t="shared" si="1"/>
        <v>$6,940,000</v>
      </c>
      <c r="F5382" t="str">
        <f t="shared" si="2"/>
        <v/>
      </c>
      <c r="G5382" t="str">
        <f t="shared" si="3"/>
        <v>$6,940,000</v>
      </c>
      <c r="H5382" t="s">
        <v>10980</v>
      </c>
      <c r="J5382" t="s">
        <v>67</v>
      </c>
      <c r="K5382" t="s">
        <v>101</v>
      </c>
      <c r="L5382">
        <v>6940000</v>
      </c>
      <c r="M5382" t="s">
        <v>3300</v>
      </c>
    </row>
    <row r="5383" spans="1:13">
      <c r="A5383">
        <v>7670</v>
      </c>
      <c r="B5383" t="s">
        <v>11</v>
      </c>
      <c r="C5383" s="16" t="s">
        <v>10981</v>
      </c>
      <c r="D5383">
        <f t="shared" si="0"/>
        <v>29</v>
      </c>
      <c r="E5383" t="str">
        <f t="shared" si="1"/>
        <v>$6,620,063 [released 8/15]</v>
      </c>
      <c r="F5383">
        <f t="shared" si="2"/>
        <v>11</v>
      </c>
      <c r="G5383" t="str">
        <f t="shared" si="3"/>
        <v>$6,620,063</v>
      </c>
      <c r="H5383" t="s">
        <v>10982</v>
      </c>
      <c r="J5383" t="s">
        <v>67</v>
      </c>
      <c r="K5383" t="s">
        <v>101</v>
      </c>
      <c r="L5383">
        <v>6620063</v>
      </c>
      <c r="M5383" t="s">
        <v>5297</v>
      </c>
    </row>
    <row r="5384" spans="1:13">
      <c r="A5384">
        <v>7671</v>
      </c>
      <c r="B5384" t="s">
        <v>11</v>
      </c>
      <c r="C5384" s="16" t="s">
        <v>10983</v>
      </c>
      <c r="D5384">
        <f t="shared" si="0"/>
        <v>29</v>
      </c>
      <c r="E5384" t="str">
        <f t="shared" si="1"/>
        <v>$6,480,000</v>
      </c>
      <c r="F5384" t="str">
        <f t="shared" si="2"/>
        <v/>
      </c>
      <c r="G5384" t="str">
        <f t="shared" si="3"/>
        <v>$6,480,000</v>
      </c>
      <c r="H5384" t="s">
        <v>10984</v>
      </c>
      <c r="J5384" t="s">
        <v>67</v>
      </c>
      <c r="K5384" t="s">
        <v>101</v>
      </c>
      <c r="L5384">
        <v>6480000</v>
      </c>
      <c r="M5384" t="s">
        <v>713</v>
      </c>
    </row>
    <row r="5385" spans="1:13">
      <c r="A5385">
        <v>7672</v>
      </c>
      <c r="B5385" t="s">
        <v>11</v>
      </c>
      <c r="C5385" s="16" t="s">
        <v>10985</v>
      </c>
      <c r="D5385">
        <f t="shared" si="0"/>
        <v>29</v>
      </c>
      <c r="E5385" t="str">
        <f t="shared" si="1"/>
        <v>$6,008,750</v>
      </c>
      <c r="F5385" t="str">
        <f t="shared" si="2"/>
        <v/>
      </c>
      <c r="G5385" t="str">
        <f t="shared" si="3"/>
        <v>$6,008,750</v>
      </c>
      <c r="H5385" t="s">
        <v>10986</v>
      </c>
      <c r="J5385" t="s">
        <v>67</v>
      </c>
      <c r="K5385" t="s">
        <v>101</v>
      </c>
      <c r="L5385">
        <v>6008750</v>
      </c>
      <c r="M5385" t="s">
        <v>5552</v>
      </c>
    </row>
    <row r="5386" spans="1:13">
      <c r="A5386">
        <v>7673</v>
      </c>
      <c r="B5386" t="s">
        <v>11</v>
      </c>
      <c r="C5386" s="16" t="s">
        <v>10987</v>
      </c>
      <c r="D5386">
        <f t="shared" si="0"/>
        <v>29</v>
      </c>
      <c r="E5386" t="str">
        <f t="shared" si="1"/>
        <v>$5,000,000</v>
      </c>
      <c r="F5386" t="str">
        <f t="shared" si="2"/>
        <v/>
      </c>
      <c r="G5386" t="str">
        <f t="shared" si="3"/>
        <v>$5,000,000</v>
      </c>
      <c r="H5386" t="s">
        <v>163</v>
      </c>
      <c r="J5386" t="s">
        <v>67</v>
      </c>
      <c r="K5386" t="s">
        <v>101</v>
      </c>
      <c r="L5386">
        <v>5000000</v>
      </c>
      <c r="M5386" t="s">
        <v>5291</v>
      </c>
    </row>
    <row r="5387" spans="1:13">
      <c r="A5387">
        <v>7674</v>
      </c>
      <c r="B5387" t="s">
        <v>11</v>
      </c>
      <c r="C5387" s="16" t="s">
        <v>10988</v>
      </c>
      <c r="D5387">
        <f t="shared" si="0"/>
        <v>29</v>
      </c>
      <c r="E5387" t="str">
        <f t="shared" si="1"/>
        <v>$2,162,880</v>
      </c>
      <c r="F5387" t="str">
        <f t="shared" si="2"/>
        <v/>
      </c>
      <c r="G5387" t="str">
        <f t="shared" si="3"/>
        <v>$2,162,880</v>
      </c>
      <c r="H5387" t="s">
        <v>10989</v>
      </c>
      <c r="J5387" t="s">
        <v>67</v>
      </c>
      <c r="K5387" t="s">
        <v>101</v>
      </c>
      <c r="L5387">
        <v>2162880</v>
      </c>
      <c r="M5387" t="s">
        <v>360</v>
      </c>
    </row>
    <row r="5388" spans="1:13">
      <c r="A5388">
        <v>7675</v>
      </c>
      <c r="B5388" t="s">
        <v>11</v>
      </c>
      <c r="C5388" s="16" t="s">
        <v>10990</v>
      </c>
      <c r="D5388">
        <f t="shared" si="0"/>
        <v>29</v>
      </c>
      <c r="E5388" t="str">
        <f t="shared" si="1"/>
        <v>$1,102,680</v>
      </c>
      <c r="F5388" t="str">
        <f t="shared" si="2"/>
        <v/>
      </c>
      <c r="G5388" t="str">
        <f t="shared" si="3"/>
        <v>$1,102,680</v>
      </c>
      <c r="H5388" t="s">
        <v>10991</v>
      </c>
      <c r="J5388" t="s">
        <v>67</v>
      </c>
      <c r="K5388" t="s">
        <v>101</v>
      </c>
      <c r="L5388">
        <v>1102680</v>
      </c>
      <c r="M5388" t="s">
        <v>1047</v>
      </c>
    </row>
    <row r="5389" spans="1:13">
      <c r="A5389">
        <v>7676</v>
      </c>
      <c r="B5389" t="s">
        <v>11</v>
      </c>
      <c r="C5389" s="16" t="s">
        <v>10992</v>
      </c>
      <c r="D5389">
        <f t="shared" si="0"/>
        <v>29</v>
      </c>
      <c r="E5389" t="str">
        <f t="shared" si="1"/>
        <v>$861,360</v>
      </c>
      <c r="F5389" t="str">
        <f t="shared" si="2"/>
        <v/>
      </c>
      <c r="G5389" t="str">
        <f t="shared" si="3"/>
        <v>$861,360</v>
      </c>
      <c r="H5389" t="s">
        <v>10993</v>
      </c>
      <c r="J5389" t="s">
        <v>67</v>
      </c>
      <c r="K5389" t="s">
        <v>101</v>
      </c>
      <c r="L5389">
        <v>861360</v>
      </c>
      <c r="M5389" t="s">
        <v>148</v>
      </c>
    </row>
    <row r="5390" spans="1:13">
      <c r="A5390">
        <v>7677</v>
      </c>
      <c r="B5390" t="s">
        <v>11</v>
      </c>
      <c r="C5390" s="16" t="s">
        <v>10994</v>
      </c>
      <c r="D5390">
        <f t="shared" si="0"/>
        <v>29</v>
      </c>
      <c r="E5390" t="str">
        <f t="shared" si="1"/>
        <v>$682,051</v>
      </c>
      <c r="F5390" t="str">
        <f t="shared" si="2"/>
        <v/>
      </c>
      <c r="G5390" t="str">
        <f t="shared" si="3"/>
        <v>$682,051</v>
      </c>
      <c r="H5390" t="s">
        <v>10961</v>
      </c>
      <c r="J5390" t="s">
        <v>67</v>
      </c>
      <c r="K5390" t="s">
        <v>101</v>
      </c>
      <c r="L5390">
        <v>682051</v>
      </c>
      <c r="M5390" t="s">
        <v>614</v>
      </c>
    </row>
    <row r="5391" spans="1:13">
      <c r="A5391">
        <v>7678</v>
      </c>
      <c r="B5391" t="s">
        <v>11</v>
      </c>
      <c r="C5391" s="16" t="s">
        <v>10995</v>
      </c>
      <c r="D5391">
        <f t="shared" si="0"/>
        <v>29</v>
      </c>
      <c r="E5391" t="str">
        <f t="shared" si="1"/>
        <v>$599,834 [min, s 12/6, counts $579,008]</v>
      </c>
      <c r="F5391">
        <f t="shared" si="2"/>
        <v>9</v>
      </c>
      <c r="G5391" t="str">
        <f t="shared" si="3"/>
        <v>$599,834</v>
      </c>
      <c r="H5391" t="s">
        <v>10996</v>
      </c>
      <c r="J5391" t="s">
        <v>67</v>
      </c>
      <c r="K5391" t="s">
        <v>101</v>
      </c>
      <c r="L5391">
        <v>599834</v>
      </c>
      <c r="M5391" t="s">
        <v>5794</v>
      </c>
    </row>
    <row r="5392" spans="1:13">
      <c r="A5392">
        <v>7679</v>
      </c>
      <c r="B5392" t="s">
        <v>11</v>
      </c>
      <c r="C5392" s="16" t="s">
        <v>10997</v>
      </c>
      <c r="D5392">
        <f t="shared" si="0"/>
        <v>29</v>
      </c>
      <c r="E5392" t="str">
        <f t="shared" si="1"/>
        <v>$398,762 [minimum]</v>
      </c>
      <c r="F5392">
        <f t="shared" si="2"/>
        <v>9</v>
      </c>
      <c r="G5392" t="str">
        <f t="shared" si="3"/>
        <v>$398,762</v>
      </c>
      <c r="H5392" t="s">
        <v>10491</v>
      </c>
      <c r="J5392" t="s">
        <v>67</v>
      </c>
      <c r="K5392" t="s">
        <v>101</v>
      </c>
      <c r="L5392">
        <v>398762</v>
      </c>
      <c r="M5392" t="s">
        <v>5198</v>
      </c>
    </row>
    <row r="5393" spans="1:13">
      <c r="A5393">
        <v>7680</v>
      </c>
      <c r="B5393" t="s">
        <v>11</v>
      </c>
      <c r="C5393" s="16" t="s">
        <v>10998</v>
      </c>
      <c r="D5393">
        <f t="shared" si="0"/>
        <v>29</v>
      </c>
      <c r="E5393" t="str">
        <f t="shared" si="1"/>
        <v>$131,593 [minimum, released 12/3]</v>
      </c>
      <c r="F5393">
        <f t="shared" si="2"/>
        <v>9</v>
      </c>
      <c r="G5393" t="str">
        <f t="shared" si="3"/>
        <v>$131,593</v>
      </c>
      <c r="H5393" t="s">
        <v>10896</v>
      </c>
      <c r="J5393" t="s">
        <v>67</v>
      </c>
      <c r="K5393" t="s">
        <v>101</v>
      </c>
      <c r="L5393">
        <v>131593</v>
      </c>
      <c r="M5393" t="s">
        <v>815</v>
      </c>
    </row>
    <row r="5394" spans="1:13">
      <c r="A5394">
        <v>7682</v>
      </c>
      <c r="B5394" t="s">
        <v>11</v>
      </c>
      <c r="C5394" s="16" t="s">
        <v>10999</v>
      </c>
      <c r="D5394">
        <f t="shared" si="0"/>
        <v>29</v>
      </c>
      <c r="E5394" t="str">
        <f t="shared" si="1"/>
        <v>$15,694,250</v>
      </c>
      <c r="F5394" t="str">
        <f t="shared" si="2"/>
        <v/>
      </c>
      <c r="G5394" t="str">
        <f t="shared" si="3"/>
        <v>$15,694,250</v>
      </c>
      <c r="H5394" t="s">
        <v>10609</v>
      </c>
      <c r="J5394" t="s">
        <v>73</v>
      </c>
      <c r="K5394" t="s">
        <v>101</v>
      </c>
      <c r="L5394">
        <v>15694250</v>
      </c>
      <c r="M5394" t="s">
        <v>4002</v>
      </c>
    </row>
    <row r="5395" spans="1:13">
      <c r="A5395">
        <v>7683</v>
      </c>
      <c r="B5395" t="s">
        <v>11</v>
      </c>
      <c r="C5395" s="16" t="s">
        <v>11000</v>
      </c>
      <c r="D5395">
        <f t="shared" si="0"/>
        <v>29</v>
      </c>
      <c r="E5395" t="str">
        <f t="shared" si="1"/>
        <v>$13,700,000</v>
      </c>
      <c r="F5395" t="str">
        <f t="shared" si="2"/>
        <v/>
      </c>
      <c r="G5395" t="str">
        <f t="shared" si="3"/>
        <v>$13,700,000</v>
      </c>
      <c r="H5395" t="s">
        <v>4150</v>
      </c>
      <c r="J5395" t="s">
        <v>73</v>
      </c>
      <c r="K5395" t="s">
        <v>101</v>
      </c>
      <c r="L5395">
        <v>13700000</v>
      </c>
      <c r="M5395" t="s">
        <v>6008</v>
      </c>
    </row>
    <row r="5396" spans="1:13">
      <c r="A5396">
        <v>7684</v>
      </c>
      <c r="B5396" t="s">
        <v>11</v>
      </c>
      <c r="C5396" s="16" t="s">
        <v>11001</v>
      </c>
      <c r="D5396">
        <f t="shared" si="0"/>
        <v>29</v>
      </c>
      <c r="E5396" t="str">
        <f t="shared" si="1"/>
        <v>$8,640,000</v>
      </c>
      <c r="F5396" t="str">
        <f t="shared" si="2"/>
        <v/>
      </c>
      <c r="G5396" t="str">
        <f t="shared" si="3"/>
        <v>$8,640,000</v>
      </c>
      <c r="H5396" t="s">
        <v>8319</v>
      </c>
      <c r="J5396" t="s">
        <v>73</v>
      </c>
      <c r="K5396" t="s">
        <v>101</v>
      </c>
      <c r="L5396">
        <v>8640000</v>
      </c>
      <c r="M5396" t="s">
        <v>5409</v>
      </c>
    </row>
    <row r="5397" spans="1:13">
      <c r="A5397">
        <v>7685</v>
      </c>
      <c r="B5397" t="s">
        <v>11</v>
      </c>
      <c r="C5397" s="16" t="s">
        <v>11002</v>
      </c>
      <c r="D5397">
        <f t="shared" si="0"/>
        <v>29</v>
      </c>
      <c r="E5397" t="str">
        <f t="shared" si="1"/>
        <v>$8,200,000 [released 8/11]</v>
      </c>
      <c r="F5397">
        <f t="shared" si="2"/>
        <v>11</v>
      </c>
      <c r="G5397" t="str">
        <f t="shared" si="3"/>
        <v>$8,200,000</v>
      </c>
      <c r="H5397" t="s">
        <v>11003</v>
      </c>
      <c r="J5397" t="s">
        <v>73</v>
      </c>
      <c r="K5397" t="s">
        <v>101</v>
      </c>
      <c r="L5397">
        <v>8200000</v>
      </c>
      <c r="M5397" t="s">
        <v>4993</v>
      </c>
    </row>
    <row r="5398" spans="1:13">
      <c r="A5398">
        <v>7686</v>
      </c>
      <c r="B5398" t="s">
        <v>11</v>
      </c>
      <c r="C5398" s="16" t="s">
        <v>11004</v>
      </c>
      <c r="D5398">
        <f t="shared" si="0"/>
        <v>29</v>
      </c>
      <c r="E5398" t="str">
        <f t="shared" si="1"/>
        <v>$5,393,300</v>
      </c>
      <c r="F5398" t="str">
        <f t="shared" si="2"/>
        <v/>
      </c>
      <c r="G5398" t="str">
        <f t="shared" si="3"/>
        <v>$5,393,300</v>
      </c>
      <c r="H5398" t="s">
        <v>9934</v>
      </c>
      <c r="J5398" t="s">
        <v>73</v>
      </c>
      <c r="K5398" t="s">
        <v>101</v>
      </c>
      <c r="L5398">
        <v>5393300</v>
      </c>
      <c r="M5398" t="s">
        <v>1978</v>
      </c>
    </row>
    <row r="5399" spans="1:13">
      <c r="A5399">
        <v>7687</v>
      </c>
      <c r="B5399" t="s">
        <v>11</v>
      </c>
      <c r="C5399" s="16" t="s">
        <v>11005</v>
      </c>
      <c r="D5399">
        <f t="shared" si="0"/>
        <v>29</v>
      </c>
      <c r="E5399" t="str">
        <f t="shared" si="1"/>
        <v>$5,200,000</v>
      </c>
      <c r="F5399" t="str">
        <f t="shared" si="2"/>
        <v/>
      </c>
      <c r="G5399" t="str">
        <f t="shared" si="3"/>
        <v>$5,200,000</v>
      </c>
      <c r="H5399" t="s">
        <v>396</v>
      </c>
      <c r="J5399" t="s">
        <v>73</v>
      </c>
      <c r="K5399" t="s">
        <v>101</v>
      </c>
      <c r="L5399">
        <v>5200000</v>
      </c>
      <c r="M5399" t="s">
        <v>6091</v>
      </c>
    </row>
    <row r="5400" spans="1:13">
      <c r="A5400">
        <v>7688</v>
      </c>
      <c r="B5400" t="s">
        <v>11</v>
      </c>
      <c r="C5400" s="16" t="s">
        <v>11006</v>
      </c>
      <c r="D5400">
        <f t="shared" si="0"/>
        <v>29</v>
      </c>
      <c r="E5400" t="str">
        <f t="shared" si="1"/>
        <v>$4,493,160</v>
      </c>
      <c r="F5400" t="str">
        <f t="shared" si="2"/>
        <v/>
      </c>
      <c r="G5400" t="str">
        <f t="shared" si="3"/>
        <v>$4,493,160</v>
      </c>
      <c r="H5400" t="s">
        <v>11007</v>
      </c>
      <c r="J5400" t="s">
        <v>73</v>
      </c>
      <c r="K5400" t="s">
        <v>101</v>
      </c>
      <c r="L5400">
        <v>4493160</v>
      </c>
      <c r="M5400" t="s">
        <v>157</v>
      </c>
    </row>
    <row r="5401" spans="1:13">
      <c r="A5401">
        <v>7689</v>
      </c>
      <c r="B5401" t="s">
        <v>11</v>
      </c>
      <c r="C5401" s="16" t="s">
        <v>11008</v>
      </c>
      <c r="D5401">
        <f t="shared" si="0"/>
        <v>29</v>
      </c>
      <c r="E5401" t="str">
        <f t="shared" si="1"/>
        <v>$3,231,250</v>
      </c>
      <c r="F5401" t="str">
        <f t="shared" si="2"/>
        <v/>
      </c>
      <c r="G5401" t="str">
        <f t="shared" si="3"/>
        <v>$3,231,250</v>
      </c>
      <c r="H5401" t="s">
        <v>11009</v>
      </c>
      <c r="J5401" t="s">
        <v>73</v>
      </c>
      <c r="K5401" t="s">
        <v>101</v>
      </c>
      <c r="L5401">
        <v>3231250</v>
      </c>
      <c r="M5401" t="s">
        <v>5752</v>
      </c>
    </row>
    <row r="5402" spans="1:13">
      <c r="A5402">
        <v>7690</v>
      </c>
      <c r="B5402" t="s">
        <v>11</v>
      </c>
      <c r="C5402" s="16" t="s">
        <v>11010</v>
      </c>
      <c r="D5402">
        <f t="shared" si="0"/>
        <v>29</v>
      </c>
      <c r="E5402" t="str">
        <f t="shared" si="1"/>
        <v>$3,100,000</v>
      </c>
      <c r="F5402" t="str">
        <f t="shared" si="2"/>
        <v/>
      </c>
      <c r="G5402" t="str">
        <f t="shared" si="3"/>
        <v>$3,100,000</v>
      </c>
      <c r="H5402" t="s">
        <v>2431</v>
      </c>
      <c r="J5402" t="s">
        <v>73</v>
      </c>
      <c r="K5402" t="s">
        <v>101</v>
      </c>
      <c r="L5402">
        <v>3100000</v>
      </c>
      <c r="M5402" t="s">
        <v>3653</v>
      </c>
    </row>
    <row r="5403" spans="1:13">
      <c r="A5403">
        <v>7691</v>
      </c>
      <c r="B5403" t="s">
        <v>11</v>
      </c>
      <c r="C5403" s="16" t="s">
        <v>11011</v>
      </c>
      <c r="D5403">
        <f t="shared" si="0"/>
        <v>29</v>
      </c>
      <c r="E5403" t="str">
        <f t="shared" si="1"/>
        <v>$2,750,000</v>
      </c>
      <c r="F5403" t="str">
        <f t="shared" si="2"/>
        <v/>
      </c>
      <c r="G5403" t="str">
        <f t="shared" si="3"/>
        <v>$2,750,000</v>
      </c>
      <c r="H5403" t="s">
        <v>1809</v>
      </c>
      <c r="J5403" t="s">
        <v>73</v>
      </c>
      <c r="K5403" t="s">
        <v>101</v>
      </c>
      <c r="L5403">
        <v>2750000</v>
      </c>
      <c r="M5403" t="s">
        <v>3618</v>
      </c>
    </row>
    <row r="5404" spans="1:13">
      <c r="A5404">
        <v>7692</v>
      </c>
      <c r="B5404" t="s">
        <v>11</v>
      </c>
      <c r="C5404" s="16" t="s">
        <v>11012</v>
      </c>
      <c r="D5404">
        <f t="shared" si="0"/>
        <v>29</v>
      </c>
      <c r="E5404" t="str">
        <f t="shared" si="1"/>
        <v>$1,189,200</v>
      </c>
      <c r="F5404" t="str">
        <f t="shared" si="2"/>
        <v/>
      </c>
      <c r="G5404" t="str">
        <f t="shared" si="3"/>
        <v>$1,189,200</v>
      </c>
      <c r="H5404" t="s">
        <v>11013</v>
      </c>
      <c r="J5404" t="s">
        <v>73</v>
      </c>
      <c r="K5404" t="s">
        <v>101</v>
      </c>
      <c r="L5404">
        <v>1189200</v>
      </c>
      <c r="M5404" t="s">
        <v>447</v>
      </c>
    </row>
    <row r="5405" spans="1:13">
      <c r="A5405">
        <v>7693</v>
      </c>
      <c r="B5405" t="s">
        <v>11</v>
      </c>
      <c r="C5405" s="16" t="s">
        <v>11014</v>
      </c>
      <c r="D5405">
        <f t="shared" si="0"/>
        <v>29</v>
      </c>
      <c r="E5405" t="str">
        <f t="shared" si="1"/>
        <v>$1,138,500 [minimum, 2 year contracts]</v>
      </c>
      <c r="F5405">
        <f t="shared" si="2"/>
        <v>11</v>
      </c>
      <c r="G5405" t="str">
        <f t="shared" si="3"/>
        <v>$1,138,500</v>
      </c>
      <c r="H5405" t="s">
        <v>10597</v>
      </c>
      <c r="J5405" t="s">
        <v>73</v>
      </c>
      <c r="K5405" t="s">
        <v>101</v>
      </c>
      <c r="L5405">
        <v>1138500</v>
      </c>
      <c r="M5405" t="s">
        <v>5993</v>
      </c>
    </row>
    <row r="5406" spans="1:13">
      <c r="A5406">
        <v>7694</v>
      </c>
      <c r="B5406" t="s">
        <v>11</v>
      </c>
      <c r="C5406" s="16" t="s">
        <v>11015</v>
      </c>
      <c r="D5406">
        <f t="shared" si="0"/>
        <v>29</v>
      </c>
      <c r="E5406" t="str">
        <f t="shared" si="1"/>
        <v>$1,138,500 [minimum, counts $719,373]</v>
      </c>
      <c r="F5406">
        <f t="shared" si="2"/>
        <v>11</v>
      </c>
      <c r="G5406" t="str">
        <f t="shared" si="3"/>
        <v>$1,138,500</v>
      </c>
      <c r="H5406" t="s">
        <v>10597</v>
      </c>
      <c r="J5406" t="s">
        <v>73</v>
      </c>
      <c r="K5406" t="s">
        <v>101</v>
      </c>
      <c r="L5406">
        <v>1138500</v>
      </c>
      <c r="M5406" t="s">
        <v>4662</v>
      </c>
    </row>
    <row r="5407" spans="1:13">
      <c r="A5407">
        <v>7695</v>
      </c>
      <c r="B5407" t="s">
        <v>11</v>
      </c>
      <c r="C5407" s="16" t="s">
        <v>11016</v>
      </c>
      <c r="D5407">
        <f t="shared" si="0"/>
        <v>29</v>
      </c>
      <c r="E5407" t="str">
        <f t="shared" si="1"/>
        <v>$835,810 [minimum, counts $719,373]</v>
      </c>
      <c r="F5407">
        <f t="shared" si="2"/>
        <v>9</v>
      </c>
      <c r="G5407" t="str">
        <f t="shared" si="3"/>
        <v>$835,810</v>
      </c>
      <c r="H5407" t="s">
        <v>10660</v>
      </c>
      <c r="J5407" t="s">
        <v>73</v>
      </c>
      <c r="K5407" t="s">
        <v>101</v>
      </c>
      <c r="L5407">
        <v>835810</v>
      </c>
      <c r="M5407" t="s">
        <v>6037</v>
      </c>
    </row>
    <row r="5408" spans="1:13">
      <c r="A5408">
        <v>7696</v>
      </c>
      <c r="B5408" t="s">
        <v>11</v>
      </c>
      <c r="C5408" s="16" t="s">
        <v>11017</v>
      </c>
      <c r="D5408">
        <f t="shared" si="0"/>
        <v>29</v>
      </c>
      <c r="E5408" t="str">
        <f t="shared" si="1"/>
        <v>$682,050</v>
      </c>
      <c r="F5408" t="str">
        <f t="shared" si="2"/>
        <v/>
      </c>
      <c r="G5408" t="str">
        <f t="shared" si="3"/>
        <v>$682,050</v>
      </c>
      <c r="H5408" t="s">
        <v>11018</v>
      </c>
      <c r="J5408" t="s">
        <v>73</v>
      </c>
      <c r="K5408" t="s">
        <v>101</v>
      </c>
      <c r="L5408">
        <v>682050</v>
      </c>
      <c r="M5408" t="s">
        <v>5576</v>
      </c>
    </row>
    <row r="5409" spans="1:13">
      <c r="A5409">
        <v>7697</v>
      </c>
      <c r="B5409" t="s">
        <v>11</v>
      </c>
      <c r="C5409" s="16" t="s">
        <v>11019</v>
      </c>
      <c r="D5409">
        <f t="shared" si="0"/>
        <v>29</v>
      </c>
      <c r="E5409" t="str">
        <f t="shared" si="1"/>
        <v>$398,762 [minimum]</v>
      </c>
      <c r="F5409">
        <f t="shared" si="2"/>
        <v>9</v>
      </c>
      <c r="G5409" t="str">
        <f t="shared" si="3"/>
        <v>$398,762</v>
      </c>
      <c r="H5409" t="s">
        <v>10491</v>
      </c>
      <c r="J5409" t="s">
        <v>73</v>
      </c>
      <c r="K5409" t="s">
        <v>101</v>
      </c>
      <c r="L5409">
        <v>398762</v>
      </c>
      <c r="M5409" t="s">
        <v>6111</v>
      </c>
    </row>
    <row r="5410" spans="1:13">
      <c r="A5410">
        <v>7699</v>
      </c>
      <c r="B5410" t="s">
        <v>11</v>
      </c>
      <c r="C5410" s="16" t="s">
        <v>11020</v>
      </c>
      <c r="D5410">
        <f t="shared" si="0"/>
        <v>29</v>
      </c>
      <c r="E5410" t="str">
        <f t="shared" si="1"/>
        <v>$19,125,000</v>
      </c>
      <c r="F5410" t="str">
        <f t="shared" si="2"/>
        <v/>
      </c>
      <c r="G5410" t="str">
        <f t="shared" si="3"/>
        <v>$19,125,000</v>
      </c>
      <c r="H5410" t="s">
        <v>10966</v>
      </c>
      <c r="J5410" t="s">
        <v>75</v>
      </c>
      <c r="K5410" t="s">
        <v>101</v>
      </c>
      <c r="L5410">
        <v>19125000</v>
      </c>
      <c r="M5410" t="s">
        <v>4803</v>
      </c>
    </row>
    <row r="5411" spans="1:13">
      <c r="A5411">
        <v>7700</v>
      </c>
      <c r="B5411" t="s">
        <v>11</v>
      </c>
      <c r="C5411" s="16" t="s">
        <v>11021</v>
      </c>
      <c r="D5411">
        <f t="shared" si="0"/>
        <v>29</v>
      </c>
      <c r="E5411" t="str">
        <f t="shared" si="1"/>
        <v>$16,453,125</v>
      </c>
      <c r="F5411" t="str">
        <f t="shared" si="2"/>
        <v/>
      </c>
      <c r="G5411" t="str">
        <f t="shared" si="3"/>
        <v>$16,453,125</v>
      </c>
      <c r="H5411" t="s">
        <v>10968</v>
      </c>
      <c r="J5411" t="s">
        <v>75</v>
      </c>
      <c r="K5411" t="s">
        <v>101</v>
      </c>
      <c r="L5411">
        <v>16453125</v>
      </c>
      <c r="M5411" t="s">
        <v>4550</v>
      </c>
    </row>
    <row r="5412" spans="1:13">
      <c r="A5412">
        <v>7701</v>
      </c>
      <c r="B5412" t="s">
        <v>11</v>
      </c>
      <c r="C5412" s="16" t="s">
        <v>11022</v>
      </c>
      <c r="D5412">
        <f t="shared" si="0"/>
        <v>29</v>
      </c>
      <c r="E5412" t="str">
        <f t="shared" si="1"/>
        <v>$10,075,000</v>
      </c>
      <c r="F5412" t="str">
        <f t="shared" si="2"/>
        <v/>
      </c>
      <c r="G5412" t="str">
        <f t="shared" si="3"/>
        <v>$10,075,000</v>
      </c>
      <c r="H5412" t="s">
        <v>11023</v>
      </c>
      <c r="J5412" t="s">
        <v>75</v>
      </c>
      <c r="K5412" t="s">
        <v>101</v>
      </c>
      <c r="L5412">
        <v>10075000</v>
      </c>
      <c r="M5412" t="s">
        <v>5209</v>
      </c>
    </row>
    <row r="5413" spans="1:13">
      <c r="A5413">
        <v>7702</v>
      </c>
      <c r="B5413" t="s">
        <v>11</v>
      </c>
      <c r="C5413" s="16" t="s">
        <v>11024</v>
      </c>
      <c r="D5413">
        <f t="shared" si="0"/>
        <v>29</v>
      </c>
      <c r="E5413" t="str">
        <f t="shared" si="1"/>
        <v>$8,470,000</v>
      </c>
      <c r="F5413" t="str">
        <f t="shared" si="2"/>
        <v/>
      </c>
      <c r="G5413" t="str">
        <f t="shared" si="3"/>
        <v>$8,470,000</v>
      </c>
      <c r="H5413" t="s">
        <v>11025</v>
      </c>
      <c r="J5413" t="s">
        <v>75</v>
      </c>
      <c r="K5413" t="s">
        <v>101</v>
      </c>
      <c r="L5413">
        <v>8470000</v>
      </c>
      <c r="M5413" t="s">
        <v>414</v>
      </c>
    </row>
    <row r="5414" spans="1:13">
      <c r="A5414">
        <v>7703</v>
      </c>
      <c r="B5414" t="s">
        <v>11</v>
      </c>
      <c r="C5414" s="16" t="s">
        <v>11026</v>
      </c>
      <c r="D5414">
        <f t="shared" si="0"/>
        <v>29</v>
      </c>
      <c r="E5414" t="str">
        <f t="shared" si="1"/>
        <v>$6,353,200 [retired 11/22/04]</v>
      </c>
      <c r="F5414">
        <f t="shared" si="2"/>
        <v>11</v>
      </c>
      <c r="G5414" t="str">
        <f t="shared" si="3"/>
        <v>$6,353,200</v>
      </c>
      <c r="H5414" t="s">
        <v>10712</v>
      </c>
      <c r="J5414" t="s">
        <v>75</v>
      </c>
      <c r="K5414" t="s">
        <v>101</v>
      </c>
      <c r="L5414">
        <v>6353200</v>
      </c>
      <c r="M5414" t="s">
        <v>6078</v>
      </c>
    </row>
    <row r="5415" spans="1:13">
      <c r="A5415">
        <v>7704</v>
      </c>
      <c r="B5415" t="s">
        <v>11</v>
      </c>
      <c r="C5415" s="16" t="s">
        <v>11027</v>
      </c>
      <c r="D5415">
        <f t="shared" si="0"/>
        <v>29</v>
      </c>
      <c r="E5415" t="str">
        <f t="shared" si="1"/>
        <v>$6,000,000 [released 8/12]</v>
      </c>
      <c r="F5415">
        <f t="shared" si="2"/>
        <v>11</v>
      </c>
      <c r="G5415" t="str">
        <f t="shared" si="3"/>
        <v>$6,000,000</v>
      </c>
      <c r="H5415" t="s">
        <v>2750</v>
      </c>
      <c r="J5415" t="s">
        <v>75</v>
      </c>
      <c r="K5415" t="s">
        <v>101</v>
      </c>
      <c r="L5415">
        <v>6000000</v>
      </c>
      <c r="M5415" t="s">
        <v>4506</v>
      </c>
    </row>
    <row r="5416" spans="1:13">
      <c r="A5416">
        <v>7705</v>
      </c>
      <c r="B5416" t="s">
        <v>11</v>
      </c>
      <c r="C5416" s="16" t="s">
        <v>11028</v>
      </c>
      <c r="D5416">
        <f t="shared" si="0"/>
        <v>29</v>
      </c>
      <c r="E5416" t="str">
        <f t="shared" si="1"/>
        <v>$3,630,363</v>
      </c>
      <c r="F5416" t="str">
        <f t="shared" si="2"/>
        <v/>
      </c>
      <c r="G5416" t="str">
        <f t="shared" si="3"/>
        <v>$3,630,363</v>
      </c>
      <c r="H5416" t="s">
        <v>11029</v>
      </c>
      <c r="J5416" t="s">
        <v>75</v>
      </c>
      <c r="K5416" t="s">
        <v>101</v>
      </c>
      <c r="L5416">
        <v>3630363</v>
      </c>
      <c r="M5416" t="s">
        <v>114</v>
      </c>
    </row>
    <row r="5417" spans="1:13">
      <c r="A5417">
        <v>7706</v>
      </c>
      <c r="B5417" t="s">
        <v>11</v>
      </c>
      <c r="C5417" s="16" t="s">
        <v>11030</v>
      </c>
      <c r="D5417">
        <f t="shared" si="0"/>
        <v>29</v>
      </c>
      <c r="E5417" t="str">
        <f t="shared" si="1"/>
        <v>$2,950,200</v>
      </c>
      <c r="F5417" t="str">
        <f t="shared" si="2"/>
        <v/>
      </c>
      <c r="G5417" t="str">
        <f t="shared" si="3"/>
        <v>$2,950,200</v>
      </c>
      <c r="H5417" t="s">
        <v>10591</v>
      </c>
      <c r="J5417" t="s">
        <v>75</v>
      </c>
      <c r="K5417" t="s">
        <v>101</v>
      </c>
      <c r="L5417">
        <v>2950200</v>
      </c>
      <c r="M5417" t="s">
        <v>5440</v>
      </c>
    </row>
    <row r="5418" spans="1:13">
      <c r="A5418">
        <v>7707</v>
      </c>
      <c r="B5418" t="s">
        <v>11</v>
      </c>
      <c r="C5418" s="16" t="s">
        <v>11031</v>
      </c>
      <c r="D5418">
        <f t="shared" si="0"/>
        <v>29</v>
      </c>
      <c r="E5418" t="str">
        <f t="shared" si="1"/>
        <v>$2,800,000</v>
      </c>
      <c r="F5418" t="str">
        <f t="shared" si="2"/>
        <v/>
      </c>
      <c r="G5418" t="str">
        <f t="shared" si="3"/>
        <v>$2,800,000</v>
      </c>
      <c r="H5418" t="s">
        <v>7608</v>
      </c>
      <c r="J5418" t="s">
        <v>75</v>
      </c>
      <c r="K5418" t="s">
        <v>101</v>
      </c>
      <c r="L5418">
        <v>2800000</v>
      </c>
      <c r="M5418" t="s">
        <v>6018</v>
      </c>
    </row>
    <row r="5419" spans="1:13">
      <c r="A5419">
        <v>7708</v>
      </c>
      <c r="B5419" t="s">
        <v>11</v>
      </c>
      <c r="C5419" s="16" t="s">
        <v>11032</v>
      </c>
      <c r="D5419">
        <f t="shared" si="0"/>
        <v>29</v>
      </c>
      <c r="E5419" t="str">
        <f t="shared" si="1"/>
        <v>$2,058,000</v>
      </c>
      <c r="F5419" t="str">
        <f t="shared" si="2"/>
        <v/>
      </c>
      <c r="G5419" t="str">
        <f t="shared" si="3"/>
        <v>$2,058,000</v>
      </c>
      <c r="H5419" t="s">
        <v>11033</v>
      </c>
      <c r="J5419" t="s">
        <v>75</v>
      </c>
      <c r="K5419" t="s">
        <v>101</v>
      </c>
      <c r="L5419">
        <v>2058000</v>
      </c>
      <c r="M5419" t="s">
        <v>567</v>
      </c>
    </row>
    <row r="5420" spans="1:13">
      <c r="A5420">
        <v>7709</v>
      </c>
      <c r="B5420" t="s">
        <v>11</v>
      </c>
      <c r="C5420" s="16" t="s">
        <v>11034</v>
      </c>
      <c r="D5420">
        <f t="shared" si="0"/>
        <v>29</v>
      </c>
      <c r="E5420" t="str">
        <f t="shared" si="1"/>
        <v>$1,925,926 [released 8/8/04]</v>
      </c>
      <c r="F5420">
        <f t="shared" si="2"/>
        <v>11</v>
      </c>
      <c r="G5420" t="str">
        <f t="shared" si="3"/>
        <v>$1,925,926</v>
      </c>
      <c r="H5420" t="s">
        <v>11035</v>
      </c>
      <c r="J5420" t="s">
        <v>75</v>
      </c>
      <c r="K5420" t="s">
        <v>101</v>
      </c>
      <c r="L5420">
        <v>1925926</v>
      </c>
      <c r="M5420" t="s">
        <v>5130</v>
      </c>
    </row>
    <row r="5421" spans="1:13">
      <c r="A5421">
        <v>7710</v>
      </c>
      <c r="B5421" t="s">
        <v>11</v>
      </c>
      <c r="C5421" s="16" t="s">
        <v>11036</v>
      </c>
      <c r="D5421">
        <f t="shared" si="0"/>
        <v>29</v>
      </c>
      <c r="E5421" t="str">
        <f t="shared" si="1"/>
        <v>$1,669,001</v>
      </c>
      <c r="F5421" t="str">
        <f t="shared" si="2"/>
        <v/>
      </c>
      <c r="G5421" t="str">
        <f t="shared" si="3"/>
        <v>$1,669,001</v>
      </c>
      <c r="H5421" t="s">
        <v>11037</v>
      </c>
      <c r="J5421" t="s">
        <v>75</v>
      </c>
      <c r="K5421" t="s">
        <v>101</v>
      </c>
      <c r="L5421">
        <v>1669001</v>
      </c>
      <c r="M5421" t="s">
        <v>1578</v>
      </c>
    </row>
    <row r="5422" spans="1:13">
      <c r="A5422">
        <v>7711</v>
      </c>
      <c r="B5422" t="s">
        <v>11</v>
      </c>
      <c r="C5422" s="16" t="s">
        <v>11038</v>
      </c>
      <c r="D5422">
        <f t="shared" si="0"/>
        <v>29</v>
      </c>
      <c r="E5422" t="str">
        <f t="shared" si="1"/>
        <v>$835,810 [minimum, counts $719,373]</v>
      </c>
      <c r="F5422">
        <f t="shared" si="2"/>
        <v>9</v>
      </c>
      <c r="G5422" t="str">
        <f t="shared" si="3"/>
        <v>$835,810</v>
      </c>
      <c r="H5422" t="s">
        <v>10660</v>
      </c>
      <c r="J5422" t="s">
        <v>75</v>
      </c>
      <c r="K5422" t="s">
        <v>101</v>
      </c>
      <c r="L5422">
        <v>835810</v>
      </c>
      <c r="M5422" t="s">
        <v>5504</v>
      </c>
    </row>
    <row r="5423" spans="1:13">
      <c r="A5423">
        <v>7712</v>
      </c>
      <c r="B5423" t="s">
        <v>11</v>
      </c>
      <c r="C5423" s="16" t="s">
        <v>11039</v>
      </c>
      <c r="D5423">
        <f t="shared" si="0"/>
        <v>29</v>
      </c>
      <c r="E5423" t="str">
        <f t="shared" si="1"/>
        <v>$819,550</v>
      </c>
      <c r="F5423" t="str">
        <f t="shared" si="2"/>
        <v/>
      </c>
      <c r="G5423" t="str">
        <f t="shared" si="3"/>
        <v>$819,550</v>
      </c>
      <c r="H5423" t="s">
        <v>11040</v>
      </c>
      <c r="J5423" t="s">
        <v>75</v>
      </c>
      <c r="K5423" t="s">
        <v>101</v>
      </c>
      <c r="L5423">
        <v>819550</v>
      </c>
      <c r="M5423" t="s">
        <v>5641</v>
      </c>
    </row>
    <row r="5424" spans="1:13">
      <c r="A5424">
        <v>7713</v>
      </c>
      <c r="B5424" t="s">
        <v>11</v>
      </c>
      <c r="C5424" s="16" t="s">
        <v>11041</v>
      </c>
      <c r="D5424">
        <f t="shared" si="0"/>
        <v>29</v>
      </c>
      <c r="E5424" t="str">
        <f t="shared" si="1"/>
        <v>$552,269 [minimum, signed 12/9]</v>
      </c>
      <c r="F5424">
        <f t="shared" si="2"/>
        <v>9</v>
      </c>
      <c r="G5424" t="str">
        <f t="shared" si="3"/>
        <v>$552,269</v>
      </c>
      <c r="H5424" t="s">
        <v>11042</v>
      </c>
      <c r="J5424" t="s">
        <v>75</v>
      </c>
      <c r="K5424" t="s">
        <v>101</v>
      </c>
      <c r="L5424">
        <v>552269</v>
      </c>
      <c r="M5424" t="s">
        <v>815</v>
      </c>
    </row>
    <row r="5425" spans="1:13">
      <c r="A5425">
        <v>7714</v>
      </c>
      <c r="B5425" t="s">
        <v>11</v>
      </c>
      <c r="C5425" s="16" t="s">
        <v>11043</v>
      </c>
      <c r="D5425">
        <f t="shared" si="0"/>
        <v>29</v>
      </c>
      <c r="E5425" t="str">
        <f t="shared" si="1"/>
        <v>$450,000</v>
      </c>
      <c r="F5425" t="str">
        <f t="shared" si="2"/>
        <v/>
      </c>
      <c r="G5425" t="str">
        <f t="shared" si="3"/>
        <v>$450,000</v>
      </c>
      <c r="H5425" t="s">
        <v>8235</v>
      </c>
      <c r="J5425" t="s">
        <v>75</v>
      </c>
      <c r="K5425" t="s">
        <v>101</v>
      </c>
      <c r="L5425">
        <v>450000</v>
      </c>
      <c r="M5425" t="s">
        <v>748</v>
      </c>
    </row>
    <row r="5426" spans="1:13">
      <c r="A5426">
        <v>7715</v>
      </c>
      <c r="B5426" t="s">
        <v>11</v>
      </c>
      <c r="C5426" s="16" t="s">
        <v>11044</v>
      </c>
      <c r="D5426">
        <f t="shared" si="0"/>
        <v>29</v>
      </c>
      <c r="E5426" t="str">
        <f t="shared" si="1"/>
        <v>$398,762 [minimum]</v>
      </c>
      <c r="F5426">
        <f t="shared" si="2"/>
        <v>9</v>
      </c>
      <c r="G5426" t="str">
        <f t="shared" si="3"/>
        <v>$398,762</v>
      </c>
      <c r="H5426" t="s">
        <v>10491</v>
      </c>
      <c r="J5426" t="s">
        <v>75</v>
      </c>
      <c r="K5426" t="s">
        <v>101</v>
      </c>
      <c r="L5426">
        <v>398762</v>
      </c>
      <c r="M5426" t="s">
        <v>1622</v>
      </c>
    </row>
    <row r="5427" spans="1:13">
      <c r="A5427">
        <v>7716</v>
      </c>
      <c r="B5427" t="s">
        <v>11</v>
      </c>
      <c r="C5427" s="16" t="s">
        <v>11045</v>
      </c>
      <c r="D5427">
        <f t="shared" si="0"/>
        <v>29</v>
      </c>
      <c r="E5427" t="str">
        <f t="shared" si="1"/>
        <v>$148,698 [minimum, released 12/8]</v>
      </c>
      <c r="F5427">
        <f t="shared" si="2"/>
        <v>9</v>
      </c>
      <c r="G5427" t="str">
        <f t="shared" si="3"/>
        <v>$148,698</v>
      </c>
      <c r="H5427" t="s">
        <v>11046</v>
      </c>
      <c r="J5427" t="s">
        <v>75</v>
      </c>
      <c r="K5427" t="s">
        <v>101</v>
      </c>
      <c r="L5427">
        <v>148698</v>
      </c>
      <c r="M5427" t="s">
        <v>5228</v>
      </c>
    </row>
    <row r="5428" spans="1:13">
      <c r="A5428">
        <v>7717</v>
      </c>
      <c r="B5428" t="s">
        <v>11</v>
      </c>
      <c r="C5428" s="16" t="s">
        <v>11047</v>
      </c>
      <c r="D5428">
        <f t="shared" si="0"/>
        <v>29</v>
      </c>
      <c r="E5428" t="str">
        <f t="shared" si="1"/>
        <v>$92,396 [minimum, released 12/8]</v>
      </c>
      <c r="F5428">
        <f t="shared" si="2"/>
        <v>8</v>
      </c>
      <c r="G5428" t="str">
        <f t="shared" si="3"/>
        <v>$92,396</v>
      </c>
      <c r="H5428" t="s">
        <v>11048</v>
      </c>
      <c r="J5428" t="s">
        <v>75</v>
      </c>
      <c r="K5428" t="s">
        <v>101</v>
      </c>
      <c r="L5428">
        <v>92396</v>
      </c>
      <c r="M5428" t="s">
        <v>4930</v>
      </c>
    </row>
    <row r="5429" spans="1:13">
      <c r="A5429">
        <v>7719</v>
      </c>
      <c r="B5429" t="s">
        <v>11</v>
      </c>
      <c r="C5429" s="16" t="s">
        <v>11049</v>
      </c>
      <c r="D5429">
        <f t="shared" si="0"/>
        <v>29</v>
      </c>
      <c r="E5429" t="str">
        <f t="shared" si="1"/>
        <v>$13,700,000</v>
      </c>
      <c r="F5429" t="str">
        <f t="shared" si="2"/>
        <v/>
      </c>
      <c r="G5429" t="str">
        <f t="shared" si="3"/>
        <v>$13,700,000</v>
      </c>
      <c r="H5429" t="s">
        <v>4150</v>
      </c>
      <c r="J5429" t="s">
        <v>76</v>
      </c>
      <c r="K5429" t="s">
        <v>101</v>
      </c>
      <c r="L5429">
        <v>13700000</v>
      </c>
      <c r="M5429" t="s">
        <v>1752</v>
      </c>
    </row>
    <row r="5430" spans="1:13">
      <c r="A5430">
        <v>7720</v>
      </c>
      <c r="B5430" t="s">
        <v>11</v>
      </c>
      <c r="C5430" s="16" t="s">
        <v>11050</v>
      </c>
      <c r="D5430">
        <f t="shared" si="0"/>
        <v>29</v>
      </c>
      <c r="E5430" t="str">
        <f t="shared" si="1"/>
        <v>$9,625,000</v>
      </c>
      <c r="F5430" t="str">
        <f t="shared" si="2"/>
        <v/>
      </c>
      <c r="G5430" t="str">
        <f t="shared" si="3"/>
        <v>$9,625,000</v>
      </c>
      <c r="H5430" t="s">
        <v>10322</v>
      </c>
      <c r="J5430" t="s">
        <v>76</v>
      </c>
      <c r="K5430" t="s">
        <v>101</v>
      </c>
      <c r="L5430">
        <v>9625000</v>
      </c>
      <c r="M5430" t="s">
        <v>1999</v>
      </c>
    </row>
    <row r="5431" spans="1:13">
      <c r="A5431">
        <v>7721</v>
      </c>
      <c r="B5431" t="s">
        <v>11</v>
      </c>
      <c r="C5431" s="16" t="s">
        <v>11051</v>
      </c>
      <c r="D5431">
        <f t="shared" si="0"/>
        <v>29</v>
      </c>
      <c r="E5431" t="str">
        <f t="shared" si="1"/>
        <v>$6,620,062</v>
      </c>
      <c r="F5431" t="str">
        <f t="shared" si="2"/>
        <v/>
      </c>
      <c r="G5431" t="str">
        <f t="shared" si="3"/>
        <v>$6,620,062</v>
      </c>
      <c r="H5431" t="s">
        <v>11052</v>
      </c>
      <c r="J5431" t="s">
        <v>76</v>
      </c>
      <c r="K5431" t="s">
        <v>101</v>
      </c>
      <c r="L5431">
        <v>6620062</v>
      </c>
      <c r="M5431" t="s">
        <v>4196</v>
      </c>
    </row>
    <row r="5432" spans="1:13">
      <c r="A5432">
        <v>7722</v>
      </c>
      <c r="B5432" t="s">
        <v>11</v>
      </c>
      <c r="C5432" s="16" t="s">
        <v>11053</v>
      </c>
      <c r="D5432">
        <f t="shared" si="0"/>
        <v>29</v>
      </c>
      <c r="E5432" t="str">
        <f t="shared" si="1"/>
        <v>$5,635,417 [released 8/15]</v>
      </c>
      <c r="F5432">
        <f t="shared" si="2"/>
        <v>11</v>
      </c>
      <c r="G5432" t="str">
        <f t="shared" si="3"/>
        <v>$5,635,417</v>
      </c>
      <c r="H5432" t="s">
        <v>11054</v>
      </c>
      <c r="J5432" t="s">
        <v>76</v>
      </c>
      <c r="K5432" t="s">
        <v>101</v>
      </c>
      <c r="L5432">
        <v>5635417</v>
      </c>
      <c r="M5432" t="s">
        <v>5166</v>
      </c>
    </row>
    <row r="5433" spans="1:13">
      <c r="A5433">
        <v>7723</v>
      </c>
      <c r="B5433" t="s">
        <v>11</v>
      </c>
      <c r="C5433" s="16" t="s">
        <v>11055</v>
      </c>
      <c r="D5433">
        <f t="shared" si="0"/>
        <v>29</v>
      </c>
      <c r="E5433" t="str">
        <f t="shared" si="1"/>
        <v>$4,250,000</v>
      </c>
      <c r="F5433" t="str">
        <f t="shared" si="2"/>
        <v/>
      </c>
      <c r="G5433" t="str">
        <f t="shared" si="3"/>
        <v>$4,250,000</v>
      </c>
      <c r="H5433" t="s">
        <v>2103</v>
      </c>
      <c r="J5433" t="s">
        <v>76</v>
      </c>
      <c r="K5433" t="s">
        <v>101</v>
      </c>
      <c r="L5433">
        <v>4250000</v>
      </c>
      <c r="M5433" t="s">
        <v>4442</v>
      </c>
    </row>
    <row r="5434" spans="1:13">
      <c r="A5434">
        <v>7724</v>
      </c>
      <c r="B5434" t="s">
        <v>11</v>
      </c>
      <c r="C5434" s="16" t="s">
        <v>11056</v>
      </c>
      <c r="D5434">
        <f t="shared" si="0"/>
        <v>29</v>
      </c>
      <c r="E5434" t="str">
        <f t="shared" si="1"/>
        <v>$2,640,000</v>
      </c>
      <c r="F5434" t="str">
        <f t="shared" si="2"/>
        <v/>
      </c>
      <c r="G5434" t="str">
        <f t="shared" si="3"/>
        <v>$2,640,000</v>
      </c>
      <c r="H5434" t="s">
        <v>9676</v>
      </c>
      <c r="J5434" t="s">
        <v>76</v>
      </c>
      <c r="K5434" t="s">
        <v>101</v>
      </c>
      <c r="L5434">
        <v>2640000</v>
      </c>
      <c r="M5434" t="s">
        <v>5302</v>
      </c>
    </row>
    <row r="5435" spans="1:13">
      <c r="A5435">
        <v>7725</v>
      </c>
      <c r="B5435" t="s">
        <v>11</v>
      </c>
      <c r="C5435" s="16" t="s">
        <v>11057</v>
      </c>
      <c r="D5435">
        <f t="shared" si="0"/>
        <v>29</v>
      </c>
      <c r="E5435" t="str">
        <f t="shared" si="1"/>
        <v>$2,589,023</v>
      </c>
      <c r="F5435" t="str">
        <f t="shared" si="2"/>
        <v/>
      </c>
      <c r="G5435" t="str">
        <f t="shared" si="3"/>
        <v>$2,589,023</v>
      </c>
      <c r="H5435" t="s">
        <v>11058</v>
      </c>
      <c r="J5435" t="s">
        <v>76</v>
      </c>
      <c r="K5435" t="s">
        <v>101</v>
      </c>
      <c r="L5435">
        <v>2589023</v>
      </c>
      <c r="M5435" t="s">
        <v>878</v>
      </c>
    </row>
    <row r="5436" spans="1:13">
      <c r="A5436">
        <v>7726</v>
      </c>
      <c r="B5436" t="s">
        <v>11</v>
      </c>
      <c r="C5436" s="16" t="s">
        <v>11059</v>
      </c>
      <c r="D5436">
        <f t="shared" si="0"/>
        <v>29</v>
      </c>
      <c r="E5436" t="str">
        <f t="shared" si="1"/>
        <v>$2,400,000</v>
      </c>
      <c r="F5436" t="str">
        <f t="shared" si="2"/>
        <v/>
      </c>
      <c r="G5436" t="str">
        <f t="shared" si="3"/>
        <v>$2,400,000</v>
      </c>
      <c r="H5436" t="s">
        <v>6889</v>
      </c>
      <c r="J5436" t="s">
        <v>76</v>
      </c>
      <c r="K5436" t="s">
        <v>101</v>
      </c>
      <c r="L5436">
        <v>2400000</v>
      </c>
      <c r="M5436" t="s">
        <v>373</v>
      </c>
    </row>
    <row r="5437" spans="1:13">
      <c r="A5437">
        <v>7727</v>
      </c>
      <c r="B5437" t="s">
        <v>11</v>
      </c>
      <c r="C5437" s="16" t="s">
        <v>11060</v>
      </c>
      <c r="D5437">
        <f t="shared" si="0"/>
        <v>29</v>
      </c>
      <c r="E5437" t="str">
        <f t="shared" si="1"/>
        <v>$1,670,000</v>
      </c>
      <c r="F5437" t="str">
        <f t="shared" si="2"/>
        <v/>
      </c>
      <c r="G5437" t="str">
        <f t="shared" si="3"/>
        <v>$1,670,000</v>
      </c>
      <c r="H5437" t="s">
        <v>10568</v>
      </c>
      <c r="J5437" t="s">
        <v>76</v>
      </c>
      <c r="K5437" t="s">
        <v>101</v>
      </c>
      <c r="L5437">
        <v>1670000</v>
      </c>
      <c r="M5437" t="s">
        <v>4702</v>
      </c>
    </row>
    <row r="5438" spans="1:13">
      <c r="A5438">
        <v>7728</v>
      </c>
      <c r="B5438" t="s">
        <v>11</v>
      </c>
      <c r="C5438" s="16" t="s">
        <v>11061</v>
      </c>
      <c r="D5438">
        <f t="shared" si="0"/>
        <v>29</v>
      </c>
      <c r="E5438" t="str">
        <f t="shared" si="1"/>
        <v>$1,174,200</v>
      </c>
      <c r="F5438" t="str">
        <f t="shared" si="2"/>
        <v/>
      </c>
      <c r="G5438" t="str">
        <f t="shared" si="3"/>
        <v>$1,174,200</v>
      </c>
      <c r="H5438" t="s">
        <v>11062</v>
      </c>
      <c r="J5438" t="s">
        <v>76</v>
      </c>
      <c r="K5438" t="s">
        <v>101</v>
      </c>
      <c r="L5438">
        <v>1174200</v>
      </c>
      <c r="M5438" t="s">
        <v>1389</v>
      </c>
    </row>
    <row r="5439" spans="1:13">
      <c r="A5439">
        <v>7729</v>
      </c>
      <c r="B5439" t="s">
        <v>11</v>
      </c>
      <c r="C5439" s="16" t="s">
        <v>11063</v>
      </c>
      <c r="D5439">
        <f t="shared" si="0"/>
        <v>29</v>
      </c>
      <c r="E5439" t="str">
        <f t="shared" si="1"/>
        <v>$930,600</v>
      </c>
      <c r="F5439" t="str">
        <f t="shared" si="2"/>
        <v/>
      </c>
      <c r="G5439" t="str">
        <f t="shared" si="3"/>
        <v>$930,600</v>
      </c>
      <c r="H5439" t="s">
        <v>11064</v>
      </c>
      <c r="J5439" t="s">
        <v>76</v>
      </c>
      <c r="K5439" t="s">
        <v>101</v>
      </c>
      <c r="L5439">
        <v>930600</v>
      </c>
      <c r="M5439" t="s">
        <v>584</v>
      </c>
    </row>
    <row r="5440" spans="1:13">
      <c r="A5440">
        <v>7730</v>
      </c>
      <c r="B5440" t="s">
        <v>11</v>
      </c>
      <c r="C5440" s="16" t="s">
        <v>11065</v>
      </c>
      <c r="D5440">
        <f t="shared" si="0"/>
        <v>29</v>
      </c>
      <c r="E5440" t="str">
        <f t="shared" si="1"/>
        <v>$835,810 [minimum, 2 yr contract]</v>
      </c>
      <c r="F5440">
        <f t="shared" si="2"/>
        <v>9</v>
      </c>
      <c r="G5440" t="str">
        <f t="shared" si="3"/>
        <v>$835,810</v>
      </c>
      <c r="H5440" t="s">
        <v>10660</v>
      </c>
      <c r="J5440" t="s">
        <v>76</v>
      </c>
      <c r="K5440" t="s">
        <v>101</v>
      </c>
      <c r="L5440">
        <v>835810</v>
      </c>
      <c r="M5440" t="s">
        <v>5026</v>
      </c>
    </row>
    <row r="5441" spans="1:13">
      <c r="A5441">
        <v>7731</v>
      </c>
      <c r="B5441" t="s">
        <v>11</v>
      </c>
      <c r="C5441" s="16" t="s">
        <v>11066</v>
      </c>
      <c r="D5441">
        <f t="shared" si="0"/>
        <v>29</v>
      </c>
      <c r="E5441" t="str">
        <f t="shared" si="1"/>
        <v>$750,000</v>
      </c>
      <c r="F5441" t="str">
        <f t="shared" si="2"/>
        <v/>
      </c>
      <c r="G5441" t="str">
        <f t="shared" si="3"/>
        <v>$750,000</v>
      </c>
      <c r="H5441" t="s">
        <v>6875</v>
      </c>
      <c r="J5441" t="s">
        <v>76</v>
      </c>
      <c r="K5441" t="s">
        <v>101</v>
      </c>
      <c r="L5441">
        <v>750000</v>
      </c>
      <c r="M5441" t="s">
        <v>5748</v>
      </c>
    </row>
    <row r="5442" spans="1:13">
      <c r="A5442">
        <v>7732</v>
      </c>
      <c r="B5442" t="s">
        <v>11</v>
      </c>
      <c r="C5442" s="16" t="s">
        <v>11067</v>
      </c>
      <c r="D5442">
        <f t="shared" si="0"/>
        <v>29</v>
      </c>
      <c r="E5442" t="str">
        <f t="shared" si="1"/>
        <v>$398,762 [minimum]</v>
      </c>
      <c r="F5442">
        <f t="shared" si="2"/>
        <v>9</v>
      </c>
      <c r="G5442" t="str">
        <f t="shared" si="3"/>
        <v>$398,762</v>
      </c>
      <c r="H5442" t="s">
        <v>10491</v>
      </c>
      <c r="J5442" t="s">
        <v>76</v>
      </c>
      <c r="K5442" t="s">
        <v>101</v>
      </c>
      <c r="L5442">
        <v>398762</v>
      </c>
      <c r="M5442" t="s">
        <v>4967</v>
      </c>
    </row>
    <row r="5443" spans="1:13">
      <c r="A5443">
        <v>7733</v>
      </c>
      <c r="B5443" t="s">
        <v>11</v>
      </c>
      <c r="C5443" s="16" t="s">
        <v>11068</v>
      </c>
      <c r="D5443">
        <f t="shared" si="0"/>
        <v>29</v>
      </c>
      <c r="E5443" t="str">
        <f t="shared" si="1"/>
        <v>$242,612 [minimum, released 1/5]</v>
      </c>
      <c r="F5443">
        <f t="shared" si="2"/>
        <v>9</v>
      </c>
      <c r="G5443" t="str">
        <f t="shared" si="3"/>
        <v>$242,612</v>
      </c>
      <c r="H5443" t="s">
        <v>11069</v>
      </c>
      <c r="J5443" t="s">
        <v>76</v>
      </c>
      <c r="K5443" t="s">
        <v>101</v>
      </c>
      <c r="L5443">
        <v>242612</v>
      </c>
      <c r="M5443" t="s">
        <v>5237</v>
      </c>
    </row>
    <row r="5444" spans="1:13">
      <c r="A5444">
        <v>7734</v>
      </c>
      <c r="B5444" t="s">
        <v>11</v>
      </c>
      <c r="C5444" s="16" t="s">
        <v>11070</v>
      </c>
      <c r="D5444">
        <f t="shared" si="0"/>
        <v>29</v>
      </c>
      <c r="E5444" t="str">
        <f t="shared" si="1"/>
        <v>$116,711 [min, s 11/2, rel 12/25]</v>
      </c>
      <c r="F5444">
        <f t="shared" si="2"/>
        <v>9</v>
      </c>
      <c r="G5444" t="str">
        <f t="shared" si="3"/>
        <v>$116,711</v>
      </c>
      <c r="H5444" t="s">
        <v>11071</v>
      </c>
      <c r="J5444" t="s">
        <v>76</v>
      </c>
      <c r="K5444" t="s">
        <v>101</v>
      </c>
      <c r="L5444">
        <v>116711</v>
      </c>
      <c r="M5444" t="s">
        <v>5971</v>
      </c>
    </row>
    <row r="5445" spans="1:13">
      <c r="A5445">
        <v>7735</v>
      </c>
      <c r="B5445" t="s">
        <v>11</v>
      </c>
      <c r="C5445" s="16" t="s">
        <v>11072</v>
      </c>
      <c r="D5445">
        <f t="shared" si="0"/>
        <v>29</v>
      </c>
      <c r="E5445" t="str">
        <f t="shared" si="1"/>
        <v>$43,864 [min, s 10-day contract 1/9]</v>
      </c>
      <c r="F5445">
        <f t="shared" si="2"/>
        <v>8</v>
      </c>
      <c r="G5445" t="str">
        <f t="shared" si="3"/>
        <v>$43,864</v>
      </c>
      <c r="H5445" t="s">
        <v>11073</v>
      </c>
      <c r="J5445" t="s">
        <v>76</v>
      </c>
      <c r="K5445" t="s">
        <v>101</v>
      </c>
      <c r="L5445">
        <v>43864</v>
      </c>
      <c r="M5445" t="s">
        <v>5367</v>
      </c>
    </row>
    <row r="5446" spans="1:13">
      <c r="A5446">
        <v>7736</v>
      </c>
      <c r="B5446" t="s">
        <v>11</v>
      </c>
      <c r="C5446" s="16" t="s">
        <v>11074</v>
      </c>
      <c r="D5446">
        <f t="shared" si="0"/>
        <v>29</v>
      </c>
      <c r="E5446" t="str">
        <f t="shared" si="1"/>
        <v>$4,863 [minimum, released 11/2]</v>
      </c>
      <c r="F5446">
        <f t="shared" si="2"/>
        <v>7</v>
      </c>
      <c r="G5446" t="str">
        <f t="shared" si="3"/>
        <v>$4,863</v>
      </c>
      <c r="H5446" t="s">
        <v>11075</v>
      </c>
      <c r="J5446" t="s">
        <v>76</v>
      </c>
      <c r="K5446" t="s">
        <v>101</v>
      </c>
      <c r="L5446">
        <v>4863</v>
      </c>
      <c r="M5446" t="s">
        <v>5531</v>
      </c>
    </row>
    <row r="5447" spans="1:13">
      <c r="A5447">
        <v>7738</v>
      </c>
      <c r="B5447" t="s">
        <v>11</v>
      </c>
      <c r="C5447" s="16" t="s">
        <v>11076</v>
      </c>
      <c r="D5447">
        <f t="shared" si="0"/>
        <v>29</v>
      </c>
      <c r="E5447" t="str">
        <f t="shared" si="1"/>
        <v>$11,666,666</v>
      </c>
      <c r="F5447" t="str">
        <f t="shared" si="2"/>
        <v/>
      </c>
      <c r="G5447" t="str">
        <f t="shared" si="3"/>
        <v>$11,666,666</v>
      </c>
      <c r="H5447" t="s">
        <v>9310</v>
      </c>
      <c r="J5447" t="s">
        <v>79</v>
      </c>
      <c r="K5447" t="s">
        <v>101</v>
      </c>
      <c r="L5447">
        <v>11666666</v>
      </c>
      <c r="M5447" t="s">
        <v>6052</v>
      </c>
    </row>
    <row r="5448" spans="1:13">
      <c r="A5448">
        <v>7739</v>
      </c>
      <c r="B5448" t="s">
        <v>11</v>
      </c>
      <c r="C5448" s="16" t="s">
        <v>11077</v>
      </c>
      <c r="D5448">
        <f t="shared" si="0"/>
        <v>29</v>
      </c>
      <c r="E5448" t="str">
        <f t="shared" si="1"/>
        <v>$10,666,667</v>
      </c>
      <c r="F5448" t="str">
        <f t="shared" si="2"/>
        <v/>
      </c>
      <c r="G5448" t="str">
        <f t="shared" si="3"/>
        <v>$10,666,667</v>
      </c>
      <c r="H5448" t="s">
        <v>11078</v>
      </c>
      <c r="J5448" t="s">
        <v>79</v>
      </c>
      <c r="K5448" t="s">
        <v>101</v>
      </c>
      <c r="L5448">
        <v>10666667</v>
      </c>
      <c r="M5448" t="s">
        <v>790</v>
      </c>
    </row>
    <row r="5449" spans="1:13">
      <c r="A5449">
        <v>7740</v>
      </c>
      <c r="B5449" t="s">
        <v>11</v>
      </c>
      <c r="C5449" s="16" t="s">
        <v>11079</v>
      </c>
      <c r="D5449">
        <f t="shared" si="0"/>
        <v>29</v>
      </c>
      <c r="E5449" t="str">
        <f t="shared" si="1"/>
        <v>$9,093,000 [released 8/3]</v>
      </c>
      <c r="F5449">
        <f t="shared" si="2"/>
        <v>11</v>
      </c>
      <c r="G5449" t="str">
        <f t="shared" si="3"/>
        <v>$9,093,000</v>
      </c>
      <c r="H5449" t="s">
        <v>11080</v>
      </c>
      <c r="J5449" t="s">
        <v>79</v>
      </c>
      <c r="K5449" t="s">
        <v>101</v>
      </c>
      <c r="L5449">
        <v>9093000</v>
      </c>
      <c r="M5449" t="s">
        <v>4935</v>
      </c>
    </row>
    <row r="5450" spans="1:13">
      <c r="A5450">
        <v>7741</v>
      </c>
      <c r="B5450" t="s">
        <v>11</v>
      </c>
      <c r="C5450" s="16" t="s">
        <v>11081</v>
      </c>
      <c r="D5450">
        <f t="shared" si="0"/>
        <v>29</v>
      </c>
      <c r="E5450" t="str">
        <f t="shared" si="1"/>
        <v>$7,250,000</v>
      </c>
      <c r="F5450" t="str">
        <f t="shared" si="2"/>
        <v/>
      </c>
      <c r="G5450" t="str">
        <f t="shared" si="3"/>
        <v>$7,250,000</v>
      </c>
      <c r="H5450" t="s">
        <v>7126</v>
      </c>
      <c r="J5450" t="s">
        <v>79</v>
      </c>
      <c r="K5450" t="s">
        <v>101</v>
      </c>
      <c r="L5450">
        <v>7250000</v>
      </c>
      <c r="M5450" t="s">
        <v>4882</v>
      </c>
    </row>
    <row r="5451" spans="1:13">
      <c r="A5451">
        <v>7742</v>
      </c>
      <c r="B5451" t="s">
        <v>11</v>
      </c>
      <c r="C5451" s="16" t="s">
        <v>11082</v>
      </c>
      <c r="D5451">
        <f t="shared" si="0"/>
        <v>29</v>
      </c>
      <c r="E5451" t="str">
        <f t="shared" si="1"/>
        <v>$6,353,200</v>
      </c>
      <c r="F5451" t="str">
        <f t="shared" si="2"/>
        <v/>
      </c>
      <c r="G5451" t="str">
        <f t="shared" si="3"/>
        <v>$6,353,200</v>
      </c>
      <c r="H5451" t="s">
        <v>10878</v>
      </c>
      <c r="J5451" t="s">
        <v>79</v>
      </c>
      <c r="K5451" t="s">
        <v>101</v>
      </c>
      <c r="L5451">
        <v>6353200</v>
      </c>
      <c r="M5451" t="s">
        <v>5905</v>
      </c>
    </row>
    <row r="5452" spans="1:13">
      <c r="A5452">
        <v>7743</v>
      </c>
      <c r="B5452" t="s">
        <v>11</v>
      </c>
      <c r="C5452" s="16" t="s">
        <v>11083</v>
      </c>
      <c r="D5452">
        <f t="shared" si="0"/>
        <v>29</v>
      </c>
      <c r="E5452" t="str">
        <f t="shared" si="1"/>
        <v>$2,586,120</v>
      </c>
      <c r="F5452" t="str">
        <f t="shared" si="2"/>
        <v/>
      </c>
      <c r="G5452" t="str">
        <f t="shared" si="3"/>
        <v>$2,586,120</v>
      </c>
      <c r="H5452" t="s">
        <v>11084</v>
      </c>
      <c r="J5452" t="s">
        <v>79</v>
      </c>
      <c r="K5452" t="s">
        <v>101</v>
      </c>
      <c r="L5452">
        <v>2586120</v>
      </c>
      <c r="M5452" t="s">
        <v>1525</v>
      </c>
    </row>
    <row r="5453" spans="1:13">
      <c r="A5453">
        <v>7744</v>
      </c>
      <c r="B5453" t="s">
        <v>11</v>
      </c>
      <c r="C5453" s="16" t="s">
        <v>11085</v>
      </c>
      <c r="D5453">
        <f t="shared" si="0"/>
        <v>29</v>
      </c>
      <c r="E5453" t="str">
        <f t="shared" si="1"/>
        <v>$2,500,000</v>
      </c>
      <c r="F5453" t="str">
        <f t="shared" si="2"/>
        <v/>
      </c>
      <c r="G5453" t="str">
        <f t="shared" si="3"/>
        <v>$2,500,000</v>
      </c>
      <c r="H5453" t="s">
        <v>527</v>
      </c>
      <c r="J5453" t="s">
        <v>79</v>
      </c>
      <c r="K5453" t="s">
        <v>101</v>
      </c>
      <c r="L5453">
        <v>2500000</v>
      </c>
      <c r="M5453" t="s">
        <v>5373</v>
      </c>
    </row>
    <row r="5454" spans="1:13">
      <c r="A5454">
        <v>7745</v>
      </c>
      <c r="B5454" t="s">
        <v>11</v>
      </c>
      <c r="C5454" s="16" t="s">
        <v>11086</v>
      </c>
      <c r="D5454">
        <f t="shared" si="0"/>
        <v>29</v>
      </c>
      <c r="E5454" t="str">
        <f t="shared" si="1"/>
        <v>$1,676,280</v>
      </c>
      <c r="F5454" t="str">
        <f t="shared" si="2"/>
        <v/>
      </c>
      <c r="G5454" t="str">
        <f t="shared" si="3"/>
        <v>$1,676,280</v>
      </c>
      <c r="H5454" t="s">
        <v>11087</v>
      </c>
      <c r="J5454" t="s">
        <v>79</v>
      </c>
      <c r="K5454" t="s">
        <v>101</v>
      </c>
      <c r="L5454">
        <v>1676280</v>
      </c>
      <c r="M5454" t="s">
        <v>2271</v>
      </c>
    </row>
    <row r="5455" spans="1:13">
      <c r="A5455">
        <v>7746</v>
      </c>
      <c r="B5455" t="s">
        <v>11</v>
      </c>
      <c r="C5455" s="16" t="s">
        <v>11088</v>
      </c>
      <c r="D5455">
        <f t="shared" si="0"/>
        <v>29</v>
      </c>
      <c r="E5455" t="str">
        <f t="shared" si="1"/>
        <v>$1,560,000</v>
      </c>
      <c r="F5455" t="str">
        <f t="shared" si="2"/>
        <v/>
      </c>
      <c r="G5455" t="str">
        <f t="shared" si="3"/>
        <v>$1,560,000</v>
      </c>
      <c r="H5455" t="s">
        <v>11089</v>
      </c>
      <c r="J5455" t="s">
        <v>79</v>
      </c>
      <c r="K5455" t="s">
        <v>101</v>
      </c>
      <c r="L5455">
        <v>1560000</v>
      </c>
      <c r="M5455" t="s">
        <v>4108</v>
      </c>
    </row>
    <row r="5456" spans="1:13">
      <c r="A5456">
        <v>7747</v>
      </c>
      <c r="B5456" t="s">
        <v>11</v>
      </c>
      <c r="C5456" s="16" t="s">
        <v>11090</v>
      </c>
      <c r="D5456">
        <f t="shared" si="0"/>
        <v>29</v>
      </c>
      <c r="E5456" t="str">
        <f t="shared" si="1"/>
        <v>$1,095,960</v>
      </c>
      <c r="F5456" t="str">
        <f t="shared" si="2"/>
        <v/>
      </c>
      <c r="G5456" t="str">
        <f t="shared" si="3"/>
        <v>$1,095,960</v>
      </c>
      <c r="H5456" t="s">
        <v>11091</v>
      </c>
      <c r="J5456" t="s">
        <v>79</v>
      </c>
      <c r="K5456" t="s">
        <v>101</v>
      </c>
      <c r="L5456">
        <v>1095960</v>
      </c>
      <c r="M5456" t="s">
        <v>6146</v>
      </c>
    </row>
    <row r="5457" spans="1:13">
      <c r="A5457">
        <v>7748</v>
      </c>
      <c r="B5457" t="s">
        <v>11</v>
      </c>
      <c r="C5457" s="16" t="s">
        <v>11092</v>
      </c>
      <c r="D5457">
        <f t="shared" si="0"/>
        <v>29</v>
      </c>
      <c r="E5457" t="str">
        <f t="shared" si="1"/>
        <v>$1,082,160</v>
      </c>
      <c r="F5457" t="str">
        <f t="shared" si="2"/>
        <v/>
      </c>
      <c r="G5457" t="str">
        <f t="shared" si="3"/>
        <v>$1,082,160</v>
      </c>
      <c r="H5457" t="s">
        <v>11093</v>
      </c>
      <c r="J5457" t="s">
        <v>79</v>
      </c>
      <c r="K5457" t="s">
        <v>101</v>
      </c>
      <c r="L5457">
        <v>1082160</v>
      </c>
      <c r="M5457" t="s">
        <v>1646</v>
      </c>
    </row>
    <row r="5458" spans="1:13">
      <c r="A5458">
        <v>7749</v>
      </c>
      <c r="B5458" t="s">
        <v>11</v>
      </c>
      <c r="C5458" s="16" t="s">
        <v>11094</v>
      </c>
      <c r="D5458">
        <f t="shared" si="0"/>
        <v>29</v>
      </c>
      <c r="E5458" t="str">
        <f t="shared" si="1"/>
        <v>$1,058,640</v>
      </c>
      <c r="F5458" t="str">
        <f t="shared" si="2"/>
        <v/>
      </c>
      <c r="G5458" t="str">
        <f t="shared" si="3"/>
        <v>$1,058,640</v>
      </c>
      <c r="H5458" t="s">
        <v>11095</v>
      </c>
      <c r="J5458" t="s">
        <v>79</v>
      </c>
      <c r="K5458" t="s">
        <v>101</v>
      </c>
      <c r="L5458">
        <v>1058640</v>
      </c>
      <c r="M5458" t="s">
        <v>218</v>
      </c>
    </row>
    <row r="5459" spans="1:13">
      <c r="A5459">
        <v>7750</v>
      </c>
      <c r="B5459" t="s">
        <v>11</v>
      </c>
      <c r="C5459" s="16" t="s">
        <v>11096</v>
      </c>
      <c r="D5459">
        <f t="shared" si="0"/>
        <v>29</v>
      </c>
      <c r="E5459" t="str">
        <f t="shared" si="1"/>
        <v>$1,016,400</v>
      </c>
      <c r="F5459" t="str">
        <f t="shared" si="2"/>
        <v/>
      </c>
      <c r="G5459" t="str">
        <f t="shared" si="3"/>
        <v>$1,016,400</v>
      </c>
      <c r="H5459" t="s">
        <v>11097</v>
      </c>
      <c r="J5459" t="s">
        <v>79</v>
      </c>
      <c r="K5459" t="s">
        <v>101</v>
      </c>
      <c r="L5459">
        <v>1016400</v>
      </c>
      <c r="M5459" t="s">
        <v>5960</v>
      </c>
    </row>
    <row r="5460" spans="1:13">
      <c r="A5460">
        <v>7751</v>
      </c>
      <c r="B5460" t="s">
        <v>11</v>
      </c>
      <c r="C5460" s="16" t="s">
        <v>11098</v>
      </c>
      <c r="D5460">
        <f t="shared" si="0"/>
        <v>29</v>
      </c>
      <c r="E5460" t="str">
        <f t="shared" si="1"/>
        <v>$1,000,000</v>
      </c>
      <c r="F5460" t="str">
        <f t="shared" si="2"/>
        <v/>
      </c>
      <c r="G5460" t="str">
        <f t="shared" si="3"/>
        <v>$1,000,000</v>
      </c>
      <c r="H5460" t="s">
        <v>137</v>
      </c>
      <c r="J5460" t="s">
        <v>79</v>
      </c>
      <c r="K5460" t="s">
        <v>101</v>
      </c>
      <c r="L5460">
        <v>1000000</v>
      </c>
      <c r="M5460" t="s">
        <v>531</v>
      </c>
    </row>
    <row r="5461" spans="1:13">
      <c r="A5461">
        <v>7752</v>
      </c>
      <c r="B5461" t="s">
        <v>11</v>
      </c>
      <c r="C5461" s="16" t="s">
        <v>11099</v>
      </c>
      <c r="D5461">
        <f t="shared" si="0"/>
        <v>29</v>
      </c>
      <c r="E5461" t="str">
        <f t="shared" si="1"/>
        <v>$771,123 [minimum, counts $719,373]</v>
      </c>
      <c r="F5461">
        <f t="shared" si="2"/>
        <v>9</v>
      </c>
      <c r="G5461" t="str">
        <f t="shared" si="3"/>
        <v>$771,123</v>
      </c>
      <c r="H5461" t="s">
        <v>10572</v>
      </c>
      <c r="J5461" t="s">
        <v>79</v>
      </c>
      <c r="K5461" t="s">
        <v>101</v>
      </c>
      <c r="L5461">
        <v>771123</v>
      </c>
      <c r="M5461" t="s">
        <v>4760</v>
      </c>
    </row>
    <row r="5462" spans="1:13">
      <c r="A5462">
        <v>7753</v>
      </c>
      <c r="B5462" t="s">
        <v>11</v>
      </c>
      <c r="C5462" s="16" t="s">
        <v>11100</v>
      </c>
      <c r="D5462">
        <f t="shared" si="0"/>
        <v>29</v>
      </c>
      <c r="E5462" t="str">
        <f t="shared" si="1"/>
        <v>$641,748 [minimum]</v>
      </c>
      <c r="F5462">
        <f t="shared" si="2"/>
        <v>9</v>
      </c>
      <c r="G5462" t="str">
        <f t="shared" si="3"/>
        <v>$641,748</v>
      </c>
      <c r="H5462" t="s">
        <v>10488</v>
      </c>
      <c r="J5462" t="s">
        <v>79</v>
      </c>
      <c r="K5462" t="s">
        <v>101</v>
      </c>
      <c r="L5462">
        <v>641748</v>
      </c>
      <c r="M5462" t="s">
        <v>5145</v>
      </c>
    </row>
    <row r="5463" spans="1:13">
      <c r="A5463">
        <v>7755</v>
      </c>
      <c r="B5463" t="s">
        <v>11</v>
      </c>
      <c r="C5463" s="16" t="s">
        <v>11101</v>
      </c>
      <c r="D5463">
        <f t="shared" si="0"/>
        <v>29</v>
      </c>
      <c r="E5463" t="str">
        <f t="shared" si="1"/>
        <v>$11,500,000</v>
      </c>
      <c r="F5463" t="str">
        <f t="shared" si="2"/>
        <v/>
      </c>
      <c r="G5463" t="str">
        <f t="shared" si="3"/>
        <v>$11,500,000</v>
      </c>
      <c r="H5463" t="s">
        <v>2211</v>
      </c>
      <c r="J5463" t="s">
        <v>81</v>
      </c>
      <c r="K5463" t="s">
        <v>101</v>
      </c>
      <c r="L5463">
        <v>11500000</v>
      </c>
      <c r="M5463" t="s">
        <v>5665</v>
      </c>
    </row>
    <row r="5464" spans="1:13">
      <c r="A5464">
        <v>7756</v>
      </c>
      <c r="B5464" t="s">
        <v>11</v>
      </c>
      <c r="C5464" s="16" t="s">
        <v>11102</v>
      </c>
      <c r="D5464">
        <f t="shared" si="0"/>
        <v>29</v>
      </c>
      <c r="E5464" t="str">
        <f t="shared" si="1"/>
        <v>$8,750,000</v>
      </c>
      <c r="F5464" t="str">
        <f t="shared" si="2"/>
        <v/>
      </c>
      <c r="G5464" t="str">
        <f t="shared" si="3"/>
        <v>$8,750,000</v>
      </c>
      <c r="H5464" t="s">
        <v>11103</v>
      </c>
      <c r="J5464" t="s">
        <v>81</v>
      </c>
      <c r="K5464" t="s">
        <v>101</v>
      </c>
      <c r="L5464">
        <v>8750000</v>
      </c>
      <c r="M5464" t="s">
        <v>4319</v>
      </c>
    </row>
    <row r="5465" spans="1:13">
      <c r="A5465">
        <v>7757</v>
      </c>
      <c r="B5465" t="s">
        <v>11</v>
      </c>
      <c r="C5465" s="16" t="s">
        <v>11104</v>
      </c>
      <c r="D5465">
        <f t="shared" si="0"/>
        <v>29</v>
      </c>
      <c r="E5465" t="str">
        <f t="shared" si="1"/>
        <v>$8,000,000</v>
      </c>
      <c r="F5465" t="str">
        <f t="shared" si="2"/>
        <v/>
      </c>
      <c r="G5465" t="str">
        <f t="shared" si="3"/>
        <v>$8,000,000</v>
      </c>
      <c r="H5465" t="s">
        <v>110</v>
      </c>
      <c r="J5465" t="s">
        <v>81</v>
      </c>
      <c r="K5465" t="s">
        <v>101</v>
      </c>
      <c r="L5465">
        <v>8000000</v>
      </c>
      <c r="M5465" t="s">
        <v>4675</v>
      </c>
    </row>
    <row r="5466" spans="1:13">
      <c r="A5466">
        <v>7758</v>
      </c>
      <c r="B5466" t="s">
        <v>11</v>
      </c>
      <c r="C5466" s="16" t="s">
        <v>11105</v>
      </c>
      <c r="D5466">
        <f t="shared" si="0"/>
        <v>29</v>
      </c>
      <c r="E5466" t="str">
        <f t="shared" si="1"/>
        <v>$7,500,000</v>
      </c>
      <c r="F5466" t="str">
        <f t="shared" si="2"/>
        <v/>
      </c>
      <c r="G5466" t="str">
        <f t="shared" si="3"/>
        <v>$7,500,000</v>
      </c>
      <c r="H5466" t="s">
        <v>1388</v>
      </c>
      <c r="J5466" t="s">
        <v>81</v>
      </c>
      <c r="K5466" t="s">
        <v>101</v>
      </c>
      <c r="L5466">
        <v>7500000</v>
      </c>
      <c r="M5466" t="s">
        <v>5769</v>
      </c>
    </row>
    <row r="5467" spans="1:13">
      <c r="A5467">
        <v>7759</v>
      </c>
      <c r="B5467" t="s">
        <v>11</v>
      </c>
      <c r="C5467" s="16" t="s">
        <v>11106</v>
      </c>
      <c r="D5467">
        <f t="shared" si="0"/>
        <v>29</v>
      </c>
      <c r="E5467" t="str">
        <f t="shared" si="1"/>
        <v>$6,500,000</v>
      </c>
      <c r="F5467" t="str">
        <f t="shared" si="2"/>
        <v/>
      </c>
      <c r="G5467" t="str">
        <f t="shared" si="3"/>
        <v>$6,500,000</v>
      </c>
      <c r="H5467" t="s">
        <v>507</v>
      </c>
      <c r="J5467" t="s">
        <v>81</v>
      </c>
      <c r="K5467" t="s">
        <v>101</v>
      </c>
      <c r="L5467">
        <v>6500000</v>
      </c>
      <c r="M5467" t="s">
        <v>5426</v>
      </c>
    </row>
    <row r="5468" spans="1:13">
      <c r="A5468">
        <v>7760</v>
      </c>
      <c r="B5468" t="s">
        <v>11</v>
      </c>
      <c r="C5468" s="16" t="s">
        <v>11107</v>
      </c>
      <c r="D5468">
        <f t="shared" si="0"/>
        <v>29</v>
      </c>
      <c r="E5468" t="str">
        <f t="shared" si="1"/>
        <v>$6,000,000</v>
      </c>
      <c r="F5468" t="str">
        <f t="shared" si="2"/>
        <v/>
      </c>
      <c r="G5468" t="str">
        <f t="shared" si="3"/>
        <v>$6,000,000</v>
      </c>
      <c r="H5468" t="s">
        <v>1303</v>
      </c>
      <c r="J5468" t="s">
        <v>81</v>
      </c>
      <c r="K5468" t="s">
        <v>101</v>
      </c>
      <c r="L5468">
        <v>6000000</v>
      </c>
      <c r="M5468" t="s">
        <v>4829</v>
      </c>
    </row>
    <row r="5469" spans="1:13">
      <c r="A5469">
        <v>7761</v>
      </c>
      <c r="B5469" t="s">
        <v>11</v>
      </c>
      <c r="C5469" s="16" t="s">
        <v>11108</v>
      </c>
      <c r="D5469">
        <f t="shared" si="0"/>
        <v>29</v>
      </c>
      <c r="E5469" t="str">
        <f t="shared" si="1"/>
        <v>$5,000,000</v>
      </c>
      <c r="F5469" t="str">
        <f t="shared" si="2"/>
        <v/>
      </c>
      <c r="G5469" t="str">
        <f t="shared" si="3"/>
        <v>$5,000,000</v>
      </c>
      <c r="H5469" t="s">
        <v>163</v>
      </c>
      <c r="J5469" t="s">
        <v>81</v>
      </c>
      <c r="K5469" t="s">
        <v>101</v>
      </c>
      <c r="L5469">
        <v>5000000</v>
      </c>
      <c r="M5469" t="s">
        <v>5968</v>
      </c>
    </row>
    <row r="5470" spans="1:13">
      <c r="A5470">
        <v>7762</v>
      </c>
      <c r="B5470" t="s">
        <v>11</v>
      </c>
      <c r="C5470" s="16" t="s">
        <v>11109</v>
      </c>
      <c r="D5470">
        <f t="shared" si="0"/>
        <v>29</v>
      </c>
      <c r="E5470" t="str">
        <f t="shared" si="1"/>
        <v>$4,950,000</v>
      </c>
      <c r="F5470" t="str">
        <f t="shared" si="2"/>
        <v/>
      </c>
      <c r="G5470" t="str">
        <f t="shared" si="3"/>
        <v>$4,950,000</v>
      </c>
      <c r="H5470" t="s">
        <v>364</v>
      </c>
      <c r="J5470" t="s">
        <v>81</v>
      </c>
      <c r="K5470" t="s">
        <v>101</v>
      </c>
      <c r="L5470">
        <v>4950000</v>
      </c>
      <c r="M5470" t="s">
        <v>4709</v>
      </c>
    </row>
    <row r="5471" spans="1:13">
      <c r="A5471">
        <v>7763</v>
      </c>
      <c r="B5471" t="s">
        <v>11</v>
      </c>
      <c r="C5471" s="16" t="s">
        <v>11110</v>
      </c>
      <c r="D5471">
        <f t="shared" si="0"/>
        <v>29</v>
      </c>
      <c r="E5471" t="str">
        <f t="shared" si="1"/>
        <v>$1,540,000</v>
      </c>
      <c r="F5471" t="str">
        <f t="shared" si="2"/>
        <v/>
      </c>
      <c r="G5471" t="str">
        <f t="shared" si="3"/>
        <v>$1,540,000</v>
      </c>
      <c r="H5471" t="s">
        <v>10284</v>
      </c>
      <c r="J5471" t="s">
        <v>81</v>
      </c>
      <c r="K5471" t="s">
        <v>101</v>
      </c>
      <c r="L5471">
        <v>1540000</v>
      </c>
      <c r="M5471" t="s">
        <v>5245</v>
      </c>
    </row>
    <row r="5472" spans="1:13">
      <c r="A5472">
        <v>7764</v>
      </c>
      <c r="B5472" t="s">
        <v>11</v>
      </c>
      <c r="C5472" s="16" t="s">
        <v>11111</v>
      </c>
      <c r="D5472">
        <f t="shared" si="0"/>
        <v>29</v>
      </c>
      <c r="E5472" t="str">
        <f t="shared" si="1"/>
        <v>$1,016,400</v>
      </c>
      <c r="F5472" t="str">
        <f t="shared" si="2"/>
        <v/>
      </c>
      <c r="G5472" t="str">
        <f t="shared" si="3"/>
        <v>$1,016,400</v>
      </c>
      <c r="H5472" t="s">
        <v>11097</v>
      </c>
      <c r="J5472" t="s">
        <v>81</v>
      </c>
      <c r="K5472" t="s">
        <v>101</v>
      </c>
      <c r="L5472">
        <v>1016400</v>
      </c>
      <c r="M5472" t="s">
        <v>1914</v>
      </c>
    </row>
    <row r="5473" spans="1:13">
      <c r="A5473">
        <v>7765</v>
      </c>
      <c r="B5473" t="s">
        <v>11</v>
      </c>
      <c r="C5473" s="16" t="s">
        <v>11112</v>
      </c>
      <c r="D5473">
        <f t="shared" si="0"/>
        <v>29</v>
      </c>
      <c r="E5473" t="str">
        <f t="shared" si="1"/>
        <v>$937,440</v>
      </c>
      <c r="F5473" t="str">
        <f t="shared" si="2"/>
        <v/>
      </c>
      <c r="G5473" t="str">
        <f t="shared" si="3"/>
        <v>$937,440</v>
      </c>
      <c r="H5473" t="s">
        <v>11113</v>
      </c>
      <c r="J5473" t="s">
        <v>81</v>
      </c>
      <c r="K5473" t="s">
        <v>101</v>
      </c>
      <c r="L5473">
        <v>937440</v>
      </c>
      <c r="M5473" t="s">
        <v>947</v>
      </c>
    </row>
    <row r="5474" spans="1:13">
      <c r="A5474">
        <v>7766</v>
      </c>
      <c r="B5474" t="s">
        <v>11</v>
      </c>
      <c r="C5474" s="16" t="s">
        <v>11114</v>
      </c>
      <c r="D5474">
        <f t="shared" si="0"/>
        <v>29</v>
      </c>
      <c r="E5474" t="str">
        <f t="shared" si="1"/>
        <v>$719,373 [minimum]</v>
      </c>
      <c r="F5474">
        <f t="shared" si="2"/>
        <v>9</v>
      </c>
      <c r="G5474" t="str">
        <f t="shared" si="3"/>
        <v>$719,373</v>
      </c>
      <c r="H5474" t="s">
        <v>10662</v>
      </c>
      <c r="J5474" t="s">
        <v>81</v>
      </c>
      <c r="K5474" t="s">
        <v>101</v>
      </c>
      <c r="L5474">
        <v>719373</v>
      </c>
      <c r="M5474" t="s">
        <v>5211</v>
      </c>
    </row>
    <row r="5475" spans="1:13">
      <c r="A5475">
        <v>7767</v>
      </c>
      <c r="B5475" t="s">
        <v>11</v>
      </c>
      <c r="C5475" s="16" t="s">
        <v>11115</v>
      </c>
      <c r="D5475">
        <f t="shared" si="0"/>
        <v>29</v>
      </c>
      <c r="E5475" t="str">
        <f t="shared" si="1"/>
        <v>$398,762 [minimum]</v>
      </c>
      <c r="F5475">
        <f t="shared" si="2"/>
        <v>9</v>
      </c>
      <c r="G5475" t="str">
        <f t="shared" si="3"/>
        <v>$398,762</v>
      </c>
      <c r="H5475" t="s">
        <v>10491</v>
      </c>
      <c r="J5475" t="s">
        <v>81</v>
      </c>
      <c r="K5475" t="s">
        <v>101</v>
      </c>
      <c r="L5475">
        <v>398762</v>
      </c>
      <c r="M5475" t="s">
        <v>1267</v>
      </c>
    </row>
    <row r="5476" spans="1:13">
      <c r="A5476">
        <v>7769</v>
      </c>
      <c r="B5476" t="s">
        <v>11</v>
      </c>
      <c r="C5476" s="16" t="s">
        <v>11116</v>
      </c>
      <c r="D5476">
        <f t="shared" si="0"/>
        <v>29</v>
      </c>
      <c r="E5476" t="str">
        <f t="shared" si="1"/>
        <v>$15,845,156</v>
      </c>
      <c r="F5476" t="str">
        <f t="shared" si="2"/>
        <v/>
      </c>
      <c r="G5476" t="str">
        <f t="shared" si="3"/>
        <v>$15,845,156</v>
      </c>
      <c r="H5476" t="s">
        <v>11117</v>
      </c>
      <c r="J5476" t="s">
        <v>82</v>
      </c>
      <c r="K5476" t="s">
        <v>101</v>
      </c>
      <c r="L5476">
        <v>15845156</v>
      </c>
      <c r="M5476" t="s">
        <v>1393</v>
      </c>
    </row>
    <row r="5477" spans="1:13">
      <c r="A5477">
        <v>7770</v>
      </c>
      <c r="B5477" t="s">
        <v>11</v>
      </c>
      <c r="C5477" s="16" t="s">
        <v>11118</v>
      </c>
      <c r="D5477">
        <f t="shared" si="0"/>
        <v>29</v>
      </c>
      <c r="E5477" t="str">
        <f t="shared" si="1"/>
        <v>$8,400,000</v>
      </c>
      <c r="F5477" t="str">
        <f t="shared" si="2"/>
        <v/>
      </c>
      <c r="G5477" t="str">
        <f t="shared" si="3"/>
        <v>$8,400,000</v>
      </c>
      <c r="H5477" t="s">
        <v>7238</v>
      </c>
      <c r="J5477" t="s">
        <v>82</v>
      </c>
      <c r="K5477" t="s">
        <v>101</v>
      </c>
      <c r="L5477">
        <v>8400000</v>
      </c>
      <c r="M5477" t="s">
        <v>1383</v>
      </c>
    </row>
    <row r="5478" spans="1:13">
      <c r="A5478">
        <v>7771</v>
      </c>
      <c r="B5478" t="s">
        <v>11</v>
      </c>
      <c r="C5478" s="16" t="s">
        <v>11119</v>
      </c>
      <c r="D5478">
        <f t="shared" si="0"/>
        <v>29</v>
      </c>
      <c r="E5478" t="str">
        <f t="shared" si="1"/>
        <v>$7,428,937</v>
      </c>
      <c r="F5478" t="str">
        <f t="shared" si="2"/>
        <v/>
      </c>
      <c r="G5478" t="str">
        <f t="shared" si="3"/>
        <v>$7,428,937</v>
      </c>
      <c r="H5478" t="s">
        <v>11120</v>
      </c>
      <c r="J5478" t="s">
        <v>82</v>
      </c>
      <c r="K5478" t="s">
        <v>101</v>
      </c>
      <c r="L5478">
        <v>7428937</v>
      </c>
      <c r="M5478" t="s">
        <v>1398</v>
      </c>
    </row>
    <row r="5479" spans="1:13">
      <c r="A5479">
        <v>7772</v>
      </c>
      <c r="B5479" t="s">
        <v>11</v>
      </c>
      <c r="C5479" s="16" t="s">
        <v>11121</v>
      </c>
      <c r="D5479">
        <f t="shared" si="0"/>
        <v>29</v>
      </c>
      <c r="E5479" t="str">
        <f t="shared" si="1"/>
        <v>$6,720,000</v>
      </c>
      <c r="F5479" t="str">
        <f t="shared" si="2"/>
        <v/>
      </c>
      <c r="G5479" t="str">
        <f t="shared" si="3"/>
        <v>$6,720,000</v>
      </c>
      <c r="H5479" t="s">
        <v>11122</v>
      </c>
      <c r="J5479" t="s">
        <v>82</v>
      </c>
      <c r="K5479" t="s">
        <v>101</v>
      </c>
      <c r="L5479">
        <v>6720000</v>
      </c>
      <c r="M5479" t="s">
        <v>5796</v>
      </c>
    </row>
    <row r="5480" spans="1:13">
      <c r="A5480">
        <v>7773</v>
      </c>
      <c r="B5480" t="s">
        <v>11</v>
      </c>
      <c r="C5480" s="16" t="s">
        <v>11123</v>
      </c>
      <c r="D5480">
        <f t="shared" si="0"/>
        <v>29</v>
      </c>
      <c r="E5480" t="str">
        <f t="shared" si="1"/>
        <v>$5,500,000</v>
      </c>
      <c r="F5480" t="str">
        <f t="shared" si="2"/>
        <v/>
      </c>
      <c r="G5480" t="str">
        <f t="shared" si="3"/>
        <v>$5,500,000</v>
      </c>
      <c r="H5480" t="s">
        <v>1248</v>
      </c>
      <c r="J5480" t="s">
        <v>82</v>
      </c>
      <c r="K5480" t="s">
        <v>101</v>
      </c>
      <c r="L5480">
        <v>5500000</v>
      </c>
      <c r="M5480" t="s">
        <v>1131</v>
      </c>
    </row>
    <row r="5481" spans="1:13">
      <c r="A5481">
        <v>7774</v>
      </c>
      <c r="B5481" t="s">
        <v>11</v>
      </c>
      <c r="C5481" s="16" t="s">
        <v>11124</v>
      </c>
      <c r="D5481">
        <f t="shared" si="0"/>
        <v>29</v>
      </c>
      <c r="E5481" t="str">
        <f t="shared" si="1"/>
        <v>$4,691,390</v>
      </c>
      <c r="F5481" t="str">
        <f t="shared" si="2"/>
        <v/>
      </c>
      <c r="G5481" t="str">
        <f t="shared" si="3"/>
        <v>$4,691,390</v>
      </c>
      <c r="H5481" t="s">
        <v>11125</v>
      </c>
      <c r="J5481" t="s">
        <v>82</v>
      </c>
      <c r="K5481" t="s">
        <v>101</v>
      </c>
      <c r="L5481">
        <v>4691390</v>
      </c>
      <c r="M5481" t="s">
        <v>4689</v>
      </c>
    </row>
    <row r="5482" spans="1:13">
      <c r="A5482">
        <v>7775</v>
      </c>
      <c r="B5482" t="s">
        <v>11</v>
      </c>
      <c r="C5482" s="16" t="s">
        <v>11126</v>
      </c>
      <c r="D5482">
        <f t="shared" si="0"/>
        <v>29</v>
      </c>
      <c r="E5482" t="str">
        <f t="shared" si="1"/>
        <v>$3,375,000</v>
      </c>
      <c r="F5482" t="str">
        <f t="shared" si="2"/>
        <v/>
      </c>
      <c r="G5482" t="str">
        <f t="shared" si="3"/>
        <v>$3,375,000</v>
      </c>
      <c r="H5482" t="s">
        <v>10478</v>
      </c>
      <c r="J5482" t="s">
        <v>82</v>
      </c>
      <c r="K5482" t="s">
        <v>101</v>
      </c>
      <c r="L5482">
        <v>3375000</v>
      </c>
      <c r="M5482" t="s">
        <v>4714</v>
      </c>
    </row>
    <row r="5483" spans="1:13">
      <c r="A5483">
        <v>7776</v>
      </c>
      <c r="B5483" t="s">
        <v>11</v>
      </c>
      <c r="C5483" s="16" t="s">
        <v>11127</v>
      </c>
      <c r="D5483">
        <f t="shared" si="0"/>
        <v>29</v>
      </c>
      <c r="E5483" t="str">
        <f t="shared" si="1"/>
        <v>$3,000,000</v>
      </c>
      <c r="F5483" t="str">
        <f t="shared" si="2"/>
        <v/>
      </c>
      <c r="G5483" t="str">
        <f t="shared" si="3"/>
        <v>$3,000,000</v>
      </c>
      <c r="H5483" t="s">
        <v>459</v>
      </c>
      <c r="J5483" t="s">
        <v>82</v>
      </c>
      <c r="K5483" t="s">
        <v>101</v>
      </c>
      <c r="L5483">
        <v>3000000</v>
      </c>
      <c r="M5483" t="s">
        <v>5861</v>
      </c>
    </row>
    <row r="5484" spans="1:13">
      <c r="A5484">
        <v>7777</v>
      </c>
      <c r="B5484" t="s">
        <v>11</v>
      </c>
      <c r="C5484" s="16" t="s">
        <v>11128</v>
      </c>
      <c r="D5484">
        <f t="shared" si="0"/>
        <v>29</v>
      </c>
      <c r="E5484" t="str">
        <f t="shared" si="1"/>
        <v>$2,675,000</v>
      </c>
      <c r="F5484" t="str">
        <f t="shared" si="2"/>
        <v/>
      </c>
      <c r="G5484" t="str">
        <f t="shared" si="3"/>
        <v>$2,675,000</v>
      </c>
      <c r="H5484" t="s">
        <v>11129</v>
      </c>
      <c r="J5484" t="s">
        <v>82</v>
      </c>
      <c r="K5484" t="s">
        <v>101</v>
      </c>
      <c r="L5484">
        <v>2675000</v>
      </c>
      <c r="M5484" t="s">
        <v>5648</v>
      </c>
    </row>
    <row r="5485" spans="1:13">
      <c r="A5485">
        <v>7778</v>
      </c>
      <c r="B5485" t="s">
        <v>11</v>
      </c>
      <c r="C5485" s="16" t="s">
        <v>11130</v>
      </c>
      <c r="D5485">
        <f t="shared" si="0"/>
        <v>29</v>
      </c>
      <c r="E5485" t="str">
        <f t="shared" si="1"/>
        <v>$2,325,000</v>
      </c>
      <c r="F5485" t="str">
        <f t="shared" si="2"/>
        <v/>
      </c>
      <c r="G5485" t="str">
        <f t="shared" si="3"/>
        <v>$2,325,000</v>
      </c>
      <c r="H5485" t="s">
        <v>10210</v>
      </c>
      <c r="J5485" t="s">
        <v>82</v>
      </c>
      <c r="K5485" t="s">
        <v>101</v>
      </c>
      <c r="L5485">
        <v>2325000</v>
      </c>
      <c r="M5485" t="s">
        <v>5067</v>
      </c>
    </row>
    <row r="5486" spans="1:13">
      <c r="A5486">
        <v>7779</v>
      </c>
      <c r="B5486" t="s">
        <v>11</v>
      </c>
      <c r="C5486" s="16" t="s">
        <v>11131</v>
      </c>
      <c r="D5486">
        <f t="shared" si="0"/>
        <v>29</v>
      </c>
      <c r="E5486" t="str">
        <f t="shared" si="1"/>
        <v>$1,138,500 [minimum, counts $719,373]</v>
      </c>
      <c r="F5486">
        <f t="shared" si="2"/>
        <v>11</v>
      </c>
      <c r="G5486" t="str">
        <f t="shared" si="3"/>
        <v>$1,138,500</v>
      </c>
      <c r="H5486" t="s">
        <v>10597</v>
      </c>
      <c r="J5486" t="s">
        <v>82</v>
      </c>
      <c r="K5486" t="s">
        <v>101</v>
      </c>
      <c r="L5486">
        <v>1138500</v>
      </c>
      <c r="M5486" t="s">
        <v>5719</v>
      </c>
    </row>
    <row r="5487" spans="1:13">
      <c r="A5487">
        <v>7780</v>
      </c>
      <c r="B5487" t="s">
        <v>11</v>
      </c>
      <c r="C5487" s="16" t="s">
        <v>11132</v>
      </c>
      <c r="D5487">
        <f t="shared" si="0"/>
        <v>29</v>
      </c>
      <c r="E5487" t="str">
        <f t="shared" si="1"/>
        <v>$904,800</v>
      </c>
      <c r="F5487" t="str">
        <f t="shared" si="2"/>
        <v/>
      </c>
      <c r="G5487" t="str">
        <f t="shared" si="3"/>
        <v>$904,800</v>
      </c>
      <c r="H5487" t="s">
        <v>11133</v>
      </c>
      <c r="J5487" t="s">
        <v>82</v>
      </c>
      <c r="K5487" t="s">
        <v>101</v>
      </c>
      <c r="L5487">
        <v>904800</v>
      </c>
      <c r="M5487" t="s">
        <v>876</v>
      </c>
    </row>
    <row r="5488" spans="1:13">
      <c r="A5488">
        <v>7781</v>
      </c>
      <c r="B5488" t="s">
        <v>11</v>
      </c>
      <c r="C5488" s="16" t="s">
        <v>11134</v>
      </c>
      <c r="D5488">
        <f t="shared" si="0"/>
        <v>29</v>
      </c>
      <c r="E5488" t="str">
        <f t="shared" si="1"/>
        <v>$835,810 [minimum, counts $719,373]</v>
      </c>
      <c r="F5488">
        <f t="shared" si="2"/>
        <v>9</v>
      </c>
      <c r="G5488" t="str">
        <f t="shared" si="3"/>
        <v>$835,810</v>
      </c>
      <c r="H5488" t="s">
        <v>10660</v>
      </c>
      <c r="J5488" t="s">
        <v>82</v>
      </c>
      <c r="K5488" t="s">
        <v>101</v>
      </c>
      <c r="L5488">
        <v>835810</v>
      </c>
      <c r="M5488" t="s">
        <v>5952</v>
      </c>
    </row>
    <row r="5489" spans="1:13">
      <c r="A5489">
        <v>7782</v>
      </c>
      <c r="B5489" t="s">
        <v>11</v>
      </c>
      <c r="C5489" s="16" t="s">
        <v>11135</v>
      </c>
      <c r="D5489">
        <f t="shared" si="0"/>
        <v>29</v>
      </c>
      <c r="E5489" t="str">
        <f t="shared" si="1"/>
        <v>$682,051 [released 2/24/05]</v>
      </c>
      <c r="F5489">
        <f t="shared" si="2"/>
        <v>9</v>
      </c>
      <c r="G5489" t="str">
        <f t="shared" si="3"/>
        <v>$682,051</v>
      </c>
      <c r="H5489" t="s">
        <v>11136</v>
      </c>
      <c r="J5489" t="s">
        <v>82</v>
      </c>
      <c r="K5489" t="s">
        <v>101</v>
      </c>
      <c r="L5489">
        <v>682051</v>
      </c>
      <c r="M5489" t="s">
        <v>5887</v>
      </c>
    </row>
    <row r="5490" spans="1:13">
      <c r="A5490">
        <v>7783</v>
      </c>
      <c r="B5490" t="s">
        <v>11</v>
      </c>
      <c r="C5490" s="16" t="s">
        <v>11137</v>
      </c>
      <c r="D5490">
        <f t="shared" si="0"/>
        <v>29</v>
      </c>
      <c r="E5490" t="str">
        <f t="shared" si="1"/>
        <v>$24,315 [min, s 11/9, rel 11/19]</v>
      </c>
      <c r="F5490">
        <f t="shared" si="2"/>
        <v>8</v>
      </c>
      <c r="G5490" t="str">
        <f t="shared" si="3"/>
        <v>$24,315</v>
      </c>
      <c r="H5490" t="s">
        <v>11138</v>
      </c>
      <c r="J5490" t="s">
        <v>82</v>
      </c>
      <c r="K5490" t="s">
        <v>101</v>
      </c>
      <c r="L5490">
        <v>24315</v>
      </c>
      <c r="M5490" t="s">
        <v>5635</v>
      </c>
    </row>
    <row r="5491" spans="1:13">
      <c r="A5491">
        <v>7784</v>
      </c>
      <c r="B5491" t="s">
        <v>11</v>
      </c>
      <c r="C5491" s="16" t="s">
        <v>11139</v>
      </c>
      <c r="D5491">
        <f t="shared" si="0"/>
        <v>29</v>
      </c>
      <c r="E5491" t="str">
        <f t="shared" si="1"/>
        <v>$24,315 [min, s 11/17, rel 11/28]</v>
      </c>
      <c r="F5491">
        <f t="shared" si="2"/>
        <v>8</v>
      </c>
      <c r="G5491" t="str">
        <f t="shared" si="3"/>
        <v>$24,315</v>
      </c>
      <c r="H5491" t="s">
        <v>11138</v>
      </c>
      <c r="J5491" t="s">
        <v>82</v>
      </c>
      <c r="K5491" t="s">
        <v>101</v>
      </c>
      <c r="L5491">
        <v>24315</v>
      </c>
      <c r="M5491" t="s">
        <v>4543</v>
      </c>
    </row>
    <row r="5492" spans="1:13">
      <c r="A5492">
        <v>7786</v>
      </c>
      <c r="B5492" t="s">
        <v>11</v>
      </c>
      <c r="C5492" s="16" t="s">
        <v>11140</v>
      </c>
      <c r="D5492">
        <f t="shared" si="0"/>
        <v>29</v>
      </c>
      <c r="E5492" t="str">
        <f t="shared" si="1"/>
        <v>$13,223,140</v>
      </c>
      <c r="F5492" t="str">
        <f t="shared" si="2"/>
        <v/>
      </c>
      <c r="G5492" t="str">
        <f t="shared" si="3"/>
        <v>$13,223,140</v>
      </c>
      <c r="H5492" t="s">
        <v>11141</v>
      </c>
      <c r="J5492" t="s">
        <v>84</v>
      </c>
      <c r="K5492" t="s">
        <v>101</v>
      </c>
      <c r="L5492">
        <v>13223140</v>
      </c>
      <c r="M5492" t="s">
        <v>3107</v>
      </c>
    </row>
    <row r="5493" spans="1:13">
      <c r="A5493">
        <v>7787</v>
      </c>
      <c r="B5493" t="s">
        <v>11</v>
      </c>
      <c r="C5493" s="16" t="s">
        <v>11142</v>
      </c>
      <c r="D5493">
        <f t="shared" si="0"/>
        <v>29</v>
      </c>
      <c r="E5493" t="str">
        <f t="shared" si="1"/>
        <v>$8,571,429</v>
      </c>
      <c r="F5493" t="str">
        <f t="shared" si="2"/>
        <v/>
      </c>
      <c r="G5493" t="str">
        <f t="shared" si="3"/>
        <v>$8,571,429</v>
      </c>
      <c r="H5493" t="s">
        <v>11143</v>
      </c>
      <c r="J5493" t="s">
        <v>84</v>
      </c>
      <c r="K5493" t="s">
        <v>101</v>
      </c>
      <c r="L5493">
        <v>8571429</v>
      </c>
      <c r="M5493" t="s">
        <v>3113</v>
      </c>
    </row>
    <row r="5494" spans="1:13">
      <c r="A5494">
        <v>7788</v>
      </c>
      <c r="B5494" t="s">
        <v>11</v>
      </c>
      <c r="C5494" s="16" t="s">
        <v>11144</v>
      </c>
      <c r="D5494">
        <f t="shared" si="0"/>
        <v>29</v>
      </c>
      <c r="E5494" t="str">
        <f t="shared" si="1"/>
        <v>$6,207,670</v>
      </c>
      <c r="F5494" t="str">
        <f t="shared" si="2"/>
        <v/>
      </c>
      <c r="G5494" t="str">
        <f t="shared" si="3"/>
        <v>$6,207,670</v>
      </c>
      <c r="H5494" t="s">
        <v>11145</v>
      </c>
      <c r="J5494" t="s">
        <v>84</v>
      </c>
      <c r="K5494" t="s">
        <v>101</v>
      </c>
      <c r="L5494">
        <v>6207670</v>
      </c>
      <c r="M5494" t="s">
        <v>4875</v>
      </c>
    </row>
    <row r="5495" spans="1:13">
      <c r="A5495">
        <v>7789</v>
      </c>
      <c r="B5495" t="s">
        <v>11</v>
      </c>
      <c r="C5495" s="16" t="s">
        <v>11146</v>
      </c>
      <c r="D5495">
        <f t="shared" si="0"/>
        <v>29</v>
      </c>
      <c r="E5495" t="str">
        <f t="shared" si="1"/>
        <v>$3,320,000</v>
      </c>
      <c r="F5495" t="str">
        <f t="shared" si="2"/>
        <v/>
      </c>
      <c r="G5495" t="str">
        <f t="shared" si="3"/>
        <v>$3,320,000</v>
      </c>
      <c r="H5495" t="s">
        <v>11147</v>
      </c>
      <c r="J5495" t="s">
        <v>84</v>
      </c>
      <c r="K5495" t="s">
        <v>101</v>
      </c>
      <c r="L5495">
        <v>3320000</v>
      </c>
      <c r="M5495" t="s">
        <v>6157</v>
      </c>
    </row>
    <row r="5496" spans="1:13">
      <c r="A5496">
        <v>7790</v>
      </c>
      <c r="B5496" t="s">
        <v>11</v>
      </c>
      <c r="C5496" s="16" t="s">
        <v>11148</v>
      </c>
      <c r="D5496">
        <f t="shared" si="0"/>
        <v>29</v>
      </c>
      <c r="E5496" t="str">
        <f t="shared" si="1"/>
        <v>$3,166,155</v>
      </c>
      <c r="F5496" t="str">
        <f t="shared" si="2"/>
        <v/>
      </c>
      <c r="G5496" t="str">
        <f t="shared" si="3"/>
        <v>$3,166,155</v>
      </c>
      <c r="H5496" t="s">
        <v>11149</v>
      </c>
      <c r="J5496" t="s">
        <v>84</v>
      </c>
      <c r="K5496" t="s">
        <v>101</v>
      </c>
      <c r="L5496">
        <v>3166155</v>
      </c>
      <c r="M5496" t="s">
        <v>3754</v>
      </c>
    </row>
    <row r="5497" spans="1:13">
      <c r="A5497">
        <v>7791</v>
      </c>
      <c r="B5497" t="s">
        <v>11</v>
      </c>
      <c r="C5497" s="16" t="s">
        <v>11150</v>
      </c>
      <c r="D5497">
        <f t="shared" si="0"/>
        <v>29</v>
      </c>
      <c r="E5497" t="str">
        <f t="shared" si="1"/>
        <v>$2,500,000</v>
      </c>
      <c r="F5497" t="str">
        <f t="shared" si="2"/>
        <v/>
      </c>
      <c r="G5497" t="str">
        <f t="shared" si="3"/>
        <v>$2,500,000</v>
      </c>
      <c r="H5497" t="s">
        <v>527</v>
      </c>
      <c r="J5497" t="s">
        <v>84</v>
      </c>
      <c r="K5497" t="s">
        <v>101</v>
      </c>
      <c r="L5497">
        <v>2500000</v>
      </c>
      <c r="M5497" t="s">
        <v>4285</v>
      </c>
    </row>
    <row r="5498" spans="1:13">
      <c r="A5498">
        <v>7792</v>
      </c>
      <c r="B5498" t="s">
        <v>11</v>
      </c>
      <c r="C5498" s="16" t="s">
        <v>11151</v>
      </c>
      <c r="D5498">
        <f t="shared" si="0"/>
        <v>29</v>
      </c>
      <c r="E5498" t="str">
        <f t="shared" si="1"/>
        <v>$1,815,000</v>
      </c>
      <c r="F5498" t="str">
        <f t="shared" si="2"/>
        <v/>
      </c>
      <c r="G5498" t="str">
        <f t="shared" si="3"/>
        <v>$1,815,000</v>
      </c>
      <c r="H5498" t="s">
        <v>6751</v>
      </c>
      <c r="J5498" t="s">
        <v>84</v>
      </c>
      <c r="K5498" t="s">
        <v>101</v>
      </c>
      <c r="L5498">
        <v>1815000</v>
      </c>
      <c r="M5498" t="s">
        <v>1107</v>
      </c>
    </row>
    <row r="5499" spans="1:13">
      <c r="A5499">
        <v>7793</v>
      </c>
      <c r="B5499" t="s">
        <v>11</v>
      </c>
      <c r="C5499" s="16" t="s">
        <v>11152</v>
      </c>
      <c r="D5499">
        <f t="shared" si="0"/>
        <v>29</v>
      </c>
      <c r="E5499" t="str">
        <f t="shared" si="1"/>
        <v>$1,764,480</v>
      </c>
      <c r="F5499" t="str">
        <f t="shared" si="2"/>
        <v/>
      </c>
      <c r="G5499" t="str">
        <f t="shared" si="3"/>
        <v>$1,764,480</v>
      </c>
      <c r="H5499" t="s">
        <v>11153</v>
      </c>
      <c r="J5499" t="s">
        <v>84</v>
      </c>
      <c r="K5499" t="s">
        <v>101</v>
      </c>
      <c r="L5499">
        <v>1764480</v>
      </c>
      <c r="M5499" t="s">
        <v>5866</v>
      </c>
    </row>
    <row r="5500" spans="1:13">
      <c r="A5500">
        <v>7794</v>
      </c>
      <c r="B5500" t="s">
        <v>11</v>
      </c>
      <c r="C5500" s="16" t="s">
        <v>11154</v>
      </c>
      <c r="D5500">
        <f t="shared" si="0"/>
        <v>29</v>
      </c>
      <c r="E5500" t="str">
        <f t="shared" si="1"/>
        <v>$1,760,000 [released 1/31/05]</v>
      </c>
      <c r="F5500">
        <f t="shared" si="2"/>
        <v>11</v>
      </c>
      <c r="G5500" t="str">
        <f t="shared" si="3"/>
        <v>$1,760,000</v>
      </c>
      <c r="H5500" t="s">
        <v>10856</v>
      </c>
      <c r="J5500" t="s">
        <v>84</v>
      </c>
      <c r="K5500" t="s">
        <v>101</v>
      </c>
      <c r="L5500">
        <v>1760000</v>
      </c>
      <c r="M5500" t="s">
        <v>11155</v>
      </c>
    </row>
    <row r="5501" spans="1:13">
      <c r="A5501">
        <v>7795</v>
      </c>
      <c r="B5501" t="s">
        <v>11</v>
      </c>
      <c r="C5501" s="16" t="s">
        <v>11156</v>
      </c>
      <c r="D5501">
        <f t="shared" si="0"/>
        <v>29</v>
      </c>
      <c r="E5501" t="str">
        <f t="shared" si="1"/>
        <v>$1,638,000</v>
      </c>
      <c r="F5501" t="str">
        <f t="shared" si="2"/>
        <v/>
      </c>
      <c r="G5501" t="str">
        <f t="shared" si="3"/>
        <v>$1,638,000</v>
      </c>
      <c r="H5501" t="s">
        <v>11157</v>
      </c>
      <c r="J5501" t="s">
        <v>84</v>
      </c>
      <c r="K5501" t="s">
        <v>101</v>
      </c>
      <c r="L5501">
        <v>1638000</v>
      </c>
      <c r="M5501" t="s">
        <v>2293</v>
      </c>
    </row>
    <row r="5502" spans="1:13">
      <c r="A5502">
        <v>7796</v>
      </c>
      <c r="B5502" t="s">
        <v>11</v>
      </c>
      <c r="C5502" s="16" t="s">
        <v>11158</v>
      </c>
      <c r="D5502">
        <f t="shared" si="0"/>
        <v>29</v>
      </c>
      <c r="E5502" t="str">
        <f t="shared" si="1"/>
        <v>$1,100,000</v>
      </c>
      <c r="F5502" t="str">
        <f t="shared" si="2"/>
        <v/>
      </c>
      <c r="G5502" t="str">
        <f t="shared" si="3"/>
        <v>$1,100,000</v>
      </c>
      <c r="H5502" t="s">
        <v>682</v>
      </c>
      <c r="J5502" t="s">
        <v>84</v>
      </c>
      <c r="K5502" t="s">
        <v>101</v>
      </c>
      <c r="L5502">
        <v>1100000</v>
      </c>
      <c r="M5502" t="s">
        <v>2462</v>
      </c>
    </row>
    <row r="5503" spans="1:13">
      <c r="A5503">
        <v>7797</v>
      </c>
      <c r="B5503" t="s">
        <v>11</v>
      </c>
      <c r="C5503" s="16" t="s">
        <v>11159</v>
      </c>
      <c r="D5503">
        <f t="shared" si="0"/>
        <v>29</v>
      </c>
      <c r="E5503" t="str">
        <f t="shared" si="1"/>
        <v>$1,029,873 [minimum, counts $719,373]</v>
      </c>
      <c r="F5503">
        <f t="shared" si="2"/>
        <v>11</v>
      </c>
      <c r="G5503" t="str">
        <f t="shared" si="3"/>
        <v>$1,029,873</v>
      </c>
      <c r="H5503" t="s">
        <v>11160</v>
      </c>
      <c r="J5503" t="s">
        <v>84</v>
      </c>
      <c r="K5503" t="s">
        <v>101</v>
      </c>
      <c r="L5503">
        <v>1029873</v>
      </c>
      <c r="M5503" t="s">
        <v>5846</v>
      </c>
    </row>
    <row r="5504" spans="1:13">
      <c r="A5504">
        <v>7798</v>
      </c>
      <c r="B5504" t="s">
        <v>11</v>
      </c>
      <c r="C5504" s="16" t="s">
        <v>11161</v>
      </c>
      <c r="D5504">
        <f t="shared" si="0"/>
        <v>29</v>
      </c>
      <c r="E5504" t="str">
        <f t="shared" si="1"/>
        <v>$1,020,000</v>
      </c>
      <c r="F5504" t="str">
        <f t="shared" si="2"/>
        <v/>
      </c>
      <c r="G5504" t="str">
        <f t="shared" si="3"/>
        <v>$1,020,000</v>
      </c>
      <c r="H5504" t="s">
        <v>11162</v>
      </c>
      <c r="J5504" t="s">
        <v>84</v>
      </c>
      <c r="K5504" t="s">
        <v>101</v>
      </c>
      <c r="L5504">
        <v>1020000</v>
      </c>
      <c r="M5504" t="s">
        <v>5681</v>
      </c>
    </row>
    <row r="5505" spans="1:13">
      <c r="A5505">
        <v>7799</v>
      </c>
      <c r="B5505" t="s">
        <v>11</v>
      </c>
      <c r="C5505" s="16" t="s">
        <v>11163</v>
      </c>
      <c r="D5505">
        <f t="shared" si="0"/>
        <v>29</v>
      </c>
      <c r="E5505" t="str">
        <f t="shared" si="1"/>
        <v>$936,600</v>
      </c>
      <c r="F5505" t="str">
        <f t="shared" si="2"/>
        <v/>
      </c>
      <c r="G5505" t="str">
        <f t="shared" si="3"/>
        <v>$936,600</v>
      </c>
      <c r="H5505" t="s">
        <v>11164</v>
      </c>
      <c r="J5505" t="s">
        <v>84</v>
      </c>
      <c r="K5505" t="s">
        <v>101</v>
      </c>
      <c r="L5505">
        <v>936600</v>
      </c>
      <c r="M5505" t="s">
        <v>3612</v>
      </c>
    </row>
    <row r="5506" spans="1:13">
      <c r="A5506">
        <v>7800</v>
      </c>
      <c r="B5506" t="s">
        <v>11</v>
      </c>
      <c r="C5506" s="16" t="s">
        <v>11165</v>
      </c>
      <c r="D5506">
        <f t="shared" si="0"/>
        <v>29</v>
      </c>
      <c r="E5506" t="str">
        <f t="shared" si="1"/>
        <v>$895,248</v>
      </c>
      <c r="F5506" t="str">
        <f t="shared" si="2"/>
        <v/>
      </c>
      <c r="G5506" t="str">
        <f t="shared" si="3"/>
        <v>$895,248</v>
      </c>
      <c r="H5506" t="s">
        <v>10570</v>
      </c>
      <c r="J5506" t="s">
        <v>84</v>
      </c>
      <c r="K5506" t="s">
        <v>101</v>
      </c>
      <c r="L5506">
        <v>895248</v>
      </c>
      <c r="M5506" t="s">
        <v>5074</v>
      </c>
    </row>
    <row r="5507" spans="1:13">
      <c r="A5507">
        <v>7801</v>
      </c>
      <c r="B5507" t="s">
        <v>11</v>
      </c>
      <c r="C5507" s="16" t="s">
        <v>11166</v>
      </c>
      <c r="D5507">
        <f t="shared" si="0"/>
        <v>29</v>
      </c>
      <c r="E5507" t="str">
        <f t="shared" si="1"/>
        <v>$305,784 [min, rel 1/4, counts $263,185]</v>
      </c>
      <c r="F5507">
        <f t="shared" si="2"/>
        <v>9</v>
      </c>
      <c r="G5507" t="str">
        <f t="shared" si="3"/>
        <v>$305,784</v>
      </c>
      <c r="H5507" t="s">
        <v>11167</v>
      </c>
      <c r="J5507" t="s">
        <v>84</v>
      </c>
      <c r="K5507" t="s">
        <v>101</v>
      </c>
      <c r="L5507">
        <v>305784</v>
      </c>
      <c r="M5507" t="s">
        <v>5613</v>
      </c>
    </row>
    <row r="5508" spans="1:13">
      <c r="A5508">
        <v>7803</v>
      </c>
      <c r="B5508" t="s">
        <v>11</v>
      </c>
      <c r="C5508" s="16" t="s">
        <v>11168</v>
      </c>
      <c r="D5508">
        <f t="shared" si="0"/>
        <v>29</v>
      </c>
      <c r="E5508" t="str">
        <f t="shared" si="1"/>
        <v>$15,694,250</v>
      </c>
      <c r="F5508" t="str">
        <f t="shared" si="2"/>
        <v/>
      </c>
      <c r="G5508" t="str">
        <f t="shared" si="3"/>
        <v>$15,694,250</v>
      </c>
      <c r="H5508" t="s">
        <v>10609</v>
      </c>
      <c r="J5508" t="s">
        <v>87</v>
      </c>
      <c r="K5508" t="s">
        <v>101</v>
      </c>
      <c r="L5508">
        <v>15694250</v>
      </c>
      <c r="M5508" t="s">
        <v>5204</v>
      </c>
    </row>
    <row r="5509" spans="1:13">
      <c r="A5509">
        <v>7804</v>
      </c>
      <c r="B5509" t="s">
        <v>11</v>
      </c>
      <c r="C5509" s="16" t="s">
        <v>11169</v>
      </c>
      <c r="D5509">
        <f t="shared" si="0"/>
        <v>29</v>
      </c>
      <c r="E5509" t="str">
        <f t="shared" si="1"/>
        <v>$6,300,000</v>
      </c>
      <c r="F5509" t="str">
        <f t="shared" si="2"/>
        <v/>
      </c>
      <c r="G5509" t="str">
        <f t="shared" si="3"/>
        <v>$6,300,000</v>
      </c>
      <c r="H5509" t="s">
        <v>217</v>
      </c>
      <c r="J5509" t="s">
        <v>87</v>
      </c>
      <c r="K5509" t="s">
        <v>101</v>
      </c>
      <c r="L5509">
        <v>6300000</v>
      </c>
      <c r="M5509" t="s">
        <v>4558</v>
      </c>
    </row>
    <row r="5510" spans="1:13">
      <c r="A5510">
        <v>7805</v>
      </c>
      <c r="B5510" t="s">
        <v>11</v>
      </c>
      <c r="C5510" s="16" t="s">
        <v>11170</v>
      </c>
      <c r="D5510">
        <f t="shared" si="0"/>
        <v>29</v>
      </c>
      <c r="E5510" t="str">
        <f t="shared" si="1"/>
        <v>$5,250,000 [released 9/2]</v>
      </c>
      <c r="F5510">
        <f t="shared" si="2"/>
        <v>11</v>
      </c>
      <c r="G5510" t="str">
        <f t="shared" si="3"/>
        <v>$5,250,000</v>
      </c>
      <c r="H5510" t="s">
        <v>6505</v>
      </c>
      <c r="J5510" t="s">
        <v>87</v>
      </c>
      <c r="K5510" t="s">
        <v>101</v>
      </c>
      <c r="L5510">
        <v>5250000</v>
      </c>
      <c r="M5510" t="s">
        <v>5473</v>
      </c>
    </row>
    <row r="5511" spans="1:13">
      <c r="A5511">
        <v>7806</v>
      </c>
      <c r="B5511" t="s">
        <v>11</v>
      </c>
      <c r="C5511" s="16" t="s">
        <v>11171</v>
      </c>
      <c r="D5511">
        <f t="shared" si="0"/>
        <v>29</v>
      </c>
      <c r="E5511" t="str">
        <f t="shared" si="1"/>
        <v>$4,550,000</v>
      </c>
      <c r="F5511" t="str">
        <f t="shared" si="2"/>
        <v/>
      </c>
      <c r="G5511" t="str">
        <f t="shared" si="3"/>
        <v>$4,550,000</v>
      </c>
      <c r="H5511" t="s">
        <v>8832</v>
      </c>
      <c r="J5511" t="s">
        <v>87</v>
      </c>
      <c r="K5511" t="s">
        <v>101</v>
      </c>
      <c r="L5511">
        <v>4550000</v>
      </c>
      <c r="M5511" t="s">
        <v>5700</v>
      </c>
    </row>
    <row r="5512" spans="1:13">
      <c r="A5512">
        <v>7807</v>
      </c>
      <c r="B5512" t="s">
        <v>11</v>
      </c>
      <c r="C5512" s="16" t="s">
        <v>11172</v>
      </c>
      <c r="D5512">
        <f t="shared" si="0"/>
        <v>29</v>
      </c>
      <c r="E5512" t="str">
        <f t="shared" si="1"/>
        <v>$4,000,000 [released 2/11/05]</v>
      </c>
      <c r="F5512">
        <f t="shared" si="2"/>
        <v>11</v>
      </c>
      <c r="G5512" t="str">
        <f t="shared" si="3"/>
        <v>$4,000,000</v>
      </c>
      <c r="H5512" t="s">
        <v>1645</v>
      </c>
      <c r="J5512" t="s">
        <v>87</v>
      </c>
      <c r="K5512" t="s">
        <v>101</v>
      </c>
      <c r="L5512">
        <v>4000000</v>
      </c>
      <c r="M5512" t="s">
        <v>4552</v>
      </c>
    </row>
    <row r="5513" spans="1:13">
      <c r="A5513">
        <v>7808</v>
      </c>
      <c r="B5513" t="s">
        <v>11</v>
      </c>
      <c r="C5513" s="16" t="s">
        <v>11173</v>
      </c>
      <c r="D5513">
        <f t="shared" si="0"/>
        <v>29</v>
      </c>
      <c r="E5513" t="str">
        <f t="shared" si="1"/>
        <v>$3,938,000</v>
      </c>
      <c r="F5513" t="str">
        <f t="shared" si="2"/>
        <v/>
      </c>
      <c r="G5513" t="str">
        <f t="shared" si="3"/>
        <v>$3,938,000</v>
      </c>
      <c r="H5513" t="s">
        <v>11174</v>
      </c>
      <c r="J5513" t="s">
        <v>87</v>
      </c>
      <c r="K5513" t="s">
        <v>101</v>
      </c>
      <c r="L5513">
        <v>3938000</v>
      </c>
      <c r="M5513" t="s">
        <v>5055</v>
      </c>
    </row>
    <row r="5514" spans="1:13">
      <c r="A5514">
        <v>7809</v>
      </c>
      <c r="B5514" t="s">
        <v>11</v>
      </c>
      <c r="C5514" s="16" t="s">
        <v>11175</v>
      </c>
      <c r="D5514">
        <f t="shared" si="0"/>
        <v>29</v>
      </c>
      <c r="E5514" t="str">
        <f t="shared" si="1"/>
        <v>$3,410,000</v>
      </c>
      <c r="F5514" t="str">
        <f t="shared" si="2"/>
        <v/>
      </c>
      <c r="G5514" t="str">
        <f t="shared" si="3"/>
        <v>$3,410,000</v>
      </c>
      <c r="H5514" t="s">
        <v>11176</v>
      </c>
      <c r="J5514" t="s">
        <v>87</v>
      </c>
      <c r="K5514" t="s">
        <v>101</v>
      </c>
      <c r="L5514">
        <v>3410000</v>
      </c>
      <c r="M5514" t="s">
        <v>2768</v>
      </c>
    </row>
    <row r="5515" spans="1:13">
      <c r="A5515">
        <v>7810</v>
      </c>
      <c r="B5515" t="s">
        <v>11</v>
      </c>
      <c r="C5515" s="16" t="s">
        <v>11177</v>
      </c>
      <c r="D5515">
        <f t="shared" si="0"/>
        <v>29</v>
      </c>
      <c r="E5515" t="str">
        <f t="shared" si="1"/>
        <v>$3,375,000</v>
      </c>
      <c r="F5515" t="str">
        <f t="shared" si="2"/>
        <v/>
      </c>
      <c r="G5515" t="str">
        <f t="shared" si="3"/>
        <v>$3,375,000</v>
      </c>
      <c r="H5515" t="s">
        <v>10478</v>
      </c>
      <c r="J5515" t="s">
        <v>87</v>
      </c>
      <c r="K5515" t="s">
        <v>101</v>
      </c>
      <c r="L5515">
        <v>3375000</v>
      </c>
      <c r="M5515" t="s">
        <v>4510</v>
      </c>
    </row>
    <row r="5516" spans="1:13">
      <c r="A5516">
        <v>7811</v>
      </c>
      <c r="B5516" t="s">
        <v>11</v>
      </c>
      <c r="C5516" s="16" t="s">
        <v>11178</v>
      </c>
      <c r="D5516">
        <f t="shared" si="0"/>
        <v>29</v>
      </c>
      <c r="E5516" t="str">
        <f t="shared" si="1"/>
        <v>$3,348,000</v>
      </c>
      <c r="F5516" t="str">
        <f t="shared" si="2"/>
        <v/>
      </c>
      <c r="G5516" t="str">
        <f t="shared" si="3"/>
        <v>$3,348,000</v>
      </c>
      <c r="H5516" t="s">
        <v>10231</v>
      </c>
      <c r="J5516" t="s">
        <v>87</v>
      </c>
      <c r="K5516" t="s">
        <v>101</v>
      </c>
      <c r="L5516">
        <v>3348000</v>
      </c>
      <c r="M5516" t="s">
        <v>857</v>
      </c>
    </row>
    <row r="5517" spans="1:13">
      <c r="A5517">
        <v>7812</v>
      </c>
      <c r="B5517" t="s">
        <v>11</v>
      </c>
      <c r="C5517" s="16" t="s">
        <v>11179</v>
      </c>
      <c r="D5517">
        <f t="shared" si="0"/>
        <v>29</v>
      </c>
      <c r="E5517" t="str">
        <f t="shared" si="1"/>
        <v>$2,360,880</v>
      </c>
      <c r="F5517" t="str">
        <f t="shared" si="2"/>
        <v/>
      </c>
      <c r="G5517" t="str">
        <f t="shared" si="3"/>
        <v>$2,360,880</v>
      </c>
      <c r="H5517" t="s">
        <v>11180</v>
      </c>
      <c r="J5517" t="s">
        <v>87</v>
      </c>
      <c r="K5517" t="s">
        <v>101</v>
      </c>
      <c r="L5517">
        <v>2360880</v>
      </c>
      <c r="M5517" t="s">
        <v>416</v>
      </c>
    </row>
    <row r="5518" spans="1:13">
      <c r="A5518">
        <v>7813</v>
      </c>
      <c r="B5518" t="s">
        <v>11</v>
      </c>
      <c r="C5518" s="16" t="s">
        <v>11181</v>
      </c>
      <c r="D5518">
        <f t="shared" si="0"/>
        <v>29</v>
      </c>
      <c r="E5518" t="str">
        <f t="shared" si="1"/>
        <v>$2,238,960</v>
      </c>
      <c r="F5518" t="str">
        <f t="shared" si="2"/>
        <v/>
      </c>
      <c r="G5518" t="str">
        <f t="shared" si="3"/>
        <v>$2,238,960</v>
      </c>
      <c r="H5518" t="s">
        <v>11182</v>
      </c>
      <c r="J5518" t="s">
        <v>87</v>
      </c>
      <c r="K5518" t="s">
        <v>101</v>
      </c>
      <c r="L5518">
        <v>2238960</v>
      </c>
      <c r="M5518" t="s">
        <v>5800</v>
      </c>
    </row>
    <row r="5519" spans="1:13">
      <c r="A5519">
        <v>7814</v>
      </c>
      <c r="B5519" t="s">
        <v>11</v>
      </c>
      <c r="C5519" s="16" t="s">
        <v>11183</v>
      </c>
      <c r="D5519">
        <f t="shared" si="0"/>
        <v>29</v>
      </c>
      <c r="E5519" t="str">
        <f t="shared" si="1"/>
        <v>$2,190,000</v>
      </c>
      <c r="F5519" t="str">
        <f t="shared" si="2"/>
        <v/>
      </c>
      <c r="G5519" t="str">
        <f t="shared" si="3"/>
        <v>$2,190,000</v>
      </c>
      <c r="H5519" t="s">
        <v>11184</v>
      </c>
      <c r="J5519" t="s">
        <v>87</v>
      </c>
      <c r="K5519" t="s">
        <v>101</v>
      </c>
      <c r="L5519">
        <v>2190000</v>
      </c>
      <c r="M5519" t="s">
        <v>1057</v>
      </c>
    </row>
    <row r="5520" spans="1:13">
      <c r="A5520">
        <v>7815</v>
      </c>
      <c r="B5520" t="s">
        <v>11</v>
      </c>
      <c r="C5520" s="16" t="s">
        <v>11185</v>
      </c>
      <c r="D5520">
        <f t="shared" si="0"/>
        <v>29</v>
      </c>
      <c r="E5520" t="str">
        <f t="shared" si="1"/>
        <v>$2,000,000</v>
      </c>
      <c r="F5520" t="str">
        <f t="shared" si="2"/>
        <v/>
      </c>
      <c r="G5520" t="str">
        <f t="shared" si="3"/>
        <v>$2,000,000</v>
      </c>
      <c r="H5520" t="s">
        <v>125</v>
      </c>
      <c r="J5520" t="s">
        <v>87</v>
      </c>
      <c r="K5520" t="s">
        <v>101</v>
      </c>
      <c r="L5520">
        <v>2000000</v>
      </c>
      <c r="M5520" t="s">
        <v>1412</v>
      </c>
    </row>
    <row r="5521" spans="1:13">
      <c r="A5521">
        <v>7816</v>
      </c>
      <c r="B5521" t="s">
        <v>11</v>
      </c>
      <c r="C5521" s="16" t="s">
        <v>11186</v>
      </c>
      <c r="D5521">
        <f t="shared" si="0"/>
        <v>29</v>
      </c>
      <c r="E5521" t="str">
        <f t="shared" si="1"/>
        <v>$1,388,400</v>
      </c>
      <c r="F5521" t="str">
        <f t="shared" si="2"/>
        <v/>
      </c>
      <c r="G5521" t="str">
        <f t="shared" si="3"/>
        <v>$1,388,400</v>
      </c>
      <c r="H5521" t="s">
        <v>11187</v>
      </c>
      <c r="J5521" t="s">
        <v>87</v>
      </c>
      <c r="K5521" t="s">
        <v>101</v>
      </c>
      <c r="L5521">
        <v>1388400</v>
      </c>
      <c r="M5521" t="s">
        <v>5327</v>
      </c>
    </row>
    <row r="5522" spans="1:13">
      <c r="A5522">
        <v>7817</v>
      </c>
      <c r="B5522" t="s">
        <v>11</v>
      </c>
      <c r="C5522" s="16" t="s">
        <v>11188</v>
      </c>
      <c r="D5522">
        <f t="shared" si="0"/>
        <v>29</v>
      </c>
      <c r="E5522" t="str">
        <f t="shared" si="1"/>
        <v>$946,646 [min, s 1/16, counts $657,963]</v>
      </c>
      <c r="F5522">
        <f t="shared" si="2"/>
        <v>9</v>
      </c>
      <c r="G5522" t="str">
        <f t="shared" si="3"/>
        <v>$946,646</v>
      </c>
      <c r="H5522" t="s">
        <v>11189</v>
      </c>
      <c r="J5522" t="s">
        <v>87</v>
      </c>
      <c r="K5522" t="s">
        <v>101</v>
      </c>
      <c r="L5522">
        <v>946646</v>
      </c>
      <c r="M5522" t="s">
        <v>4893</v>
      </c>
    </row>
    <row r="5523" spans="1:13">
      <c r="A5523">
        <v>7818</v>
      </c>
      <c r="B5523" t="s">
        <v>11</v>
      </c>
      <c r="C5523" s="16" t="s">
        <v>11190</v>
      </c>
      <c r="D5523">
        <f t="shared" si="0"/>
        <v>29</v>
      </c>
      <c r="E5523" t="str">
        <f t="shared" si="1"/>
        <v>$780,000</v>
      </c>
      <c r="F5523" t="str">
        <f t="shared" si="2"/>
        <v/>
      </c>
      <c r="G5523" t="str">
        <f t="shared" si="3"/>
        <v>$780,000</v>
      </c>
      <c r="H5523" t="s">
        <v>11191</v>
      </c>
      <c r="J5523" t="s">
        <v>87</v>
      </c>
      <c r="K5523" t="s">
        <v>101</v>
      </c>
      <c r="L5523">
        <v>780000</v>
      </c>
      <c r="M5523" t="s">
        <v>5521</v>
      </c>
    </row>
    <row r="5524" spans="1:13">
      <c r="A5524">
        <v>7819</v>
      </c>
      <c r="B5524" t="s">
        <v>11</v>
      </c>
      <c r="C5524" s="16" t="s">
        <v>11192</v>
      </c>
      <c r="D5524">
        <f t="shared" si="0"/>
        <v>29</v>
      </c>
      <c r="E5524" t="str">
        <f t="shared" si="1"/>
        <v>$641,748 [minimum]</v>
      </c>
      <c r="F5524">
        <f t="shared" si="2"/>
        <v>9</v>
      </c>
      <c r="G5524" t="str">
        <f t="shared" si="3"/>
        <v>$641,748</v>
      </c>
      <c r="H5524" t="s">
        <v>10488</v>
      </c>
      <c r="J5524" t="s">
        <v>87</v>
      </c>
      <c r="K5524" t="s">
        <v>101</v>
      </c>
      <c r="L5524">
        <v>641748</v>
      </c>
      <c r="M5524" t="s">
        <v>5745</v>
      </c>
    </row>
    <row r="5525" spans="1:13">
      <c r="A5525">
        <v>7821</v>
      </c>
      <c r="B5525" t="s">
        <v>11</v>
      </c>
      <c r="C5525" s="16" t="s">
        <v>11193</v>
      </c>
      <c r="D5525">
        <f t="shared" si="0"/>
        <v>29</v>
      </c>
      <c r="E5525" t="str">
        <f t="shared" si="1"/>
        <v>$11,593,816</v>
      </c>
      <c r="F5525" t="str">
        <f t="shared" si="2"/>
        <v/>
      </c>
      <c r="G5525" t="str">
        <f t="shared" si="3"/>
        <v>$11,593,816</v>
      </c>
      <c r="H5525" t="s">
        <v>11194</v>
      </c>
      <c r="J5525" t="s">
        <v>88</v>
      </c>
      <c r="K5525" t="s">
        <v>101</v>
      </c>
      <c r="L5525">
        <v>11593816</v>
      </c>
      <c r="M5525" t="s">
        <v>1710</v>
      </c>
    </row>
    <row r="5526" spans="1:13">
      <c r="A5526">
        <v>7822</v>
      </c>
      <c r="B5526" t="s">
        <v>11</v>
      </c>
      <c r="C5526" s="16" t="s">
        <v>11195</v>
      </c>
      <c r="D5526">
        <f t="shared" si="0"/>
        <v>29</v>
      </c>
      <c r="E5526" t="str">
        <f t="shared" si="1"/>
        <v>$10,983,000</v>
      </c>
      <c r="F5526" t="str">
        <f t="shared" si="2"/>
        <v/>
      </c>
      <c r="G5526" t="str">
        <f t="shared" si="3"/>
        <v>$10,983,000</v>
      </c>
      <c r="H5526" t="s">
        <v>11196</v>
      </c>
      <c r="J5526" t="s">
        <v>88</v>
      </c>
      <c r="K5526" t="s">
        <v>101</v>
      </c>
      <c r="L5526">
        <v>10983000</v>
      </c>
      <c r="M5526" t="s">
        <v>2325</v>
      </c>
    </row>
    <row r="5527" spans="1:13">
      <c r="A5527">
        <v>7823</v>
      </c>
      <c r="B5527" t="s">
        <v>11</v>
      </c>
      <c r="C5527" s="16" t="s">
        <v>11197</v>
      </c>
      <c r="D5527">
        <f t="shared" si="0"/>
        <v>29</v>
      </c>
      <c r="E5527" t="str">
        <f t="shared" si="1"/>
        <v>$8,250,000</v>
      </c>
      <c r="F5527" t="str">
        <f t="shared" si="2"/>
        <v/>
      </c>
      <c r="G5527" t="str">
        <f t="shared" si="3"/>
        <v>$8,250,000</v>
      </c>
      <c r="H5527" t="s">
        <v>9493</v>
      </c>
      <c r="J5527" t="s">
        <v>88</v>
      </c>
      <c r="K5527" t="s">
        <v>101</v>
      </c>
      <c r="L5527">
        <v>8250000</v>
      </c>
      <c r="M5527" t="s">
        <v>5633</v>
      </c>
    </row>
    <row r="5528" spans="1:13">
      <c r="A5528">
        <v>7824</v>
      </c>
      <c r="B5528" t="s">
        <v>11</v>
      </c>
      <c r="C5528" s="16" t="s">
        <v>11198</v>
      </c>
      <c r="D5528">
        <f t="shared" si="0"/>
        <v>29</v>
      </c>
      <c r="E5528" t="str">
        <f t="shared" si="1"/>
        <v>$5,020,000</v>
      </c>
      <c r="F5528" t="str">
        <f t="shared" si="2"/>
        <v/>
      </c>
      <c r="G5528" t="str">
        <f t="shared" si="3"/>
        <v>$5,020,000</v>
      </c>
      <c r="H5528" t="s">
        <v>11199</v>
      </c>
      <c r="J5528" t="s">
        <v>88</v>
      </c>
      <c r="K5528" t="s">
        <v>101</v>
      </c>
      <c r="L5528">
        <v>5020000</v>
      </c>
      <c r="M5528" t="s">
        <v>5621</v>
      </c>
    </row>
    <row r="5529" spans="1:13">
      <c r="A5529">
        <v>7825</v>
      </c>
      <c r="B5529" t="s">
        <v>11</v>
      </c>
      <c r="C5529" s="16" t="s">
        <v>11200</v>
      </c>
      <c r="D5529">
        <f t="shared" si="0"/>
        <v>29</v>
      </c>
      <c r="E5529" t="str">
        <f t="shared" si="1"/>
        <v>$4,400,000</v>
      </c>
      <c r="F5529" t="str">
        <f t="shared" si="2"/>
        <v/>
      </c>
      <c r="G5529" t="str">
        <f t="shared" si="3"/>
        <v>$4,400,000</v>
      </c>
      <c r="H5529" t="s">
        <v>1062</v>
      </c>
      <c r="J5529" t="s">
        <v>88</v>
      </c>
      <c r="K5529" t="s">
        <v>101</v>
      </c>
      <c r="L5529">
        <v>4400000</v>
      </c>
      <c r="M5529" t="s">
        <v>5139</v>
      </c>
    </row>
    <row r="5530" spans="1:13">
      <c r="A5530">
        <v>7826</v>
      </c>
      <c r="B5530" t="s">
        <v>11</v>
      </c>
      <c r="C5530" s="16" t="s">
        <v>11201</v>
      </c>
      <c r="D5530">
        <f t="shared" si="0"/>
        <v>29</v>
      </c>
      <c r="E5530" t="str">
        <f t="shared" si="1"/>
        <v>$4,000,000</v>
      </c>
      <c r="F5530" t="str">
        <f t="shared" si="2"/>
        <v/>
      </c>
      <c r="G5530" t="str">
        <f t="shared" si="3"/>
        <v>$4,000,000</v>
      </c>
      <c r="H5530" t="s">
        <v>116</v>
      </c>
      <c r="J5530" t="s">
        <v>88</v>
      </c>
      <c r="K5530" t="s">
        <v>101</v>
      </c>
      <c r="L5530">
        <v>4000000</v>
      </c>
      <c r="M5530" t="s">
        <v>5123</v>
      </c>
    </row>
    <row r="5531" spans="1:13">
      <c r="A5531">
        <v>7827</v>
      </c>
      <c r="B5531" t="s">
        <v>11</v>
      </c>
      <c r="C5531" s="16" t="s">
        <v>11202</v>
      </c>
      <c r="D5531">
        <f t="shared" si="0"/>
        <v>29</v>
      </c>
      <c r="E5531" t="str">
        <f t="shared" si="1"/>
        <v>$3,487,400</v>
      </c>
      <c r="F5531" t="str">
        <f t="shared" si="2"/>
        <v/>
      </c>
      <c r="G5531" t="str">
        <f t="shared" si="3"/>
        <v>$3,487,400</v>
      </c>
      <c r="H5531" t="s">
        <v>11203</v>
      </c>
      <c r="J5531" t="s">
        <v>88</v>
      </c>
      <c r="K5531" t="s">
        <v>101</v>
      </c>
      <c r="L5531">
        <v>3487400</v>
      </c>
      <c r="M5531" t="s">
        <v>212</v>
      </c>
    </row>
    <row r="5532" spans="1:13">
      <c r="A5532">
        <v>7828</v>
      </c>
      <c r="B5532" t="s">
        <v>11</v>
      </c>
      <c r="C5532" s="16" t="s">
        <v>11204</v>
      </c>
      <c r="D5532">
        <f t="shared" si="0"/>
        <v>29</v>
      </c>
      <c r="E5532" t="str">
        <f t="shared" si="1"/>
        <v>$2,500,000</v>
      </c>
      <c r="F5532" t="str">
        <f t="shared" si="2"/>
        <v/>
      </c>
      <c r="G5532" t="str">
        <f t="shared" si="3"/>
        <v>$2,500,000</v>
      </c>
      <c r="H5532" t="s">
        <v>527</v>
      </c>
      <c r="J5532" t="s">
        <v>88</v>
      </c>
      <c r="K5532" t="s">
        <v>101</v>
      </c>
      <c r="L5532">
        <v>2500000</v>
      </c>
      <c r="M5532" t="s">
        <v>4960</v>
      </c>
    </row>
    <row r="5533" spans="1:13">
      <c r="A5533">
        <v>7829</v>
      </c>
      <c r="B5533" t="s">
        <v>11</v>
      </c>
      <c r="C5533" s="16" t="s">
        <v>11205</v>
      </c>
      <c r="D5533">
        <f t="shared" si="0"/>
        <v>29</v>
      </c>
      <c r="E5533" t="str">
        <f t="shared" si="1"/>
        <v>$1,700,000</v>
      </c>
      <c r="F5533" t="str">
        <f t="shared" si="2"/>
        <v/>
      </c>
      <c r="G5533" t="str">
        <f t="shared" si="3"/>
        <v>$1,700,000</v>
      </c>
      <c r="H5533" t="s">
        <v>7930</v>
      </c>
      <c r="J5533" t="s">
        <v>88</v>
      </c>
      <c r="K5533" t="s">
        <v>101</v>
      </c>
      <c r="L5533">
        <v>1700000</v>
      </c>
      <c r="M5533" t="s">
        <v>5240</v>
      </c>
    </row>
    <row r="5534" spans="1:13">
      <c r="A5534">
        <v>7830</v>
      </c>
      <c r="B5534" t="s">
        <v>11</v>
      </c>
      <c r="C5534" s="16" t="s">
        <v>11206</v>
      </c>
      <c r="D5534">
        <f t="shared" si="0"/>
        <v>29</v>
      </c>
      <c r="E5534" t="str">
        <f t="shared" si="1"/>
        <v>$1,592,400</v>
      </c>
      <c r="F5534" t="str">
        <f t="shared" si="2"/>
        <v/>
      </c>
      <c r="G5534" t="str">
        <f t="shared" si="3"/>
        <v>$1,592,400</v>
      </c>
      <c r="H5534" t="s">
        <v>11207</v>
      </c>
      <c r="J5534" t="s">
        <v>88</v>
      </c>
      <c r="K5534" t="s">
        <v>101</v>
      </c>
      <c r="L5534">
        <v>1592400</v>
      </c>
      <c r="M5534" t="s">
        <v>135</v>
      </c>
    </row>
    <row r="5535" spans="1:13">
      <c r="A5535">
        <v>7831</v>
      </c>
      <c r="B5535" t="s">
        <v>11</v>
      </c>
      <c r="C5535" s="16" t="s">
        <v>11208</v>
      </c>
      <c r="D5535">
        <f t="shared" si="0"/>
        <v>29</v>
      </c>
      <c r="E5535" t="str">
        <f t="shared" si="1"/>
        <v>$1,400,000</v>
      </c>
      <c r="F5535" t="str">
        <f t="shared" si="2"/>
        <v/>
      </c>
      <c r="G5535" t="str">
        <f t="shared" si="3"/>
        <v>$1,400,000</v>
      </c>
      <c r="H5535" t="s">
        <v>4392</v>
      </c>
      <c r="J5535" t="s">
        <v>88</v>
      </c>
      <c r="K5535" t="s">
        <v>101</v>
      </c>
      <c r="L5535">
        <v>1400000</v>
      </c>
      <c r="M5535" t="s">
        <v>5686</v>
      </c>
    </row>
    <row r="5536" spans="1:13">
      <c r="A5536">
        <v>7832</v>
      </c>
      <c r="B5536" t="s">
        <v>11</v>
      </c>
      <c r="C5536" s="16" t="s">
        <v>11209</v>
      </c>
      <c r="D5536">
        <f t="shared" si="0"/>
        <v>29</v>
      </c>
      <c r="E5536" t="str">
        <f t="shared" si="1"/>
        <v>$1,250,000</v>
      </c>
      <c r="F5536" t="str">
        <f t="shared" si="2"/>
        <v/>
      </c>
      <c r="G5536" t="str">
        <f t="shared" si="3"/>
        <v>$1,250,000</v>
      </c>
      <c r="H5536" t="s">
        <v>1575</v>
      </c>
      <c r="J5536" t="s">
        <v>88</v>
      </c>
      <c r="K5536" t="s">
        <v>101</v>
      </c>
      <c r="L5536">
        <v>1250000</v>
      </c>
      <c r="M5536" t="s">
        <v>5403</v>
      </c>
    </row>
    <row r="5537" spans="1:13">
      <c r="A5537">
        <v>7833</v>
      </c>
      <c r="B5537" t="s">
        <v>11</v>
      </c>
      <c r="C5537" s="16" t="s">
        <v>11210</v>
      </c>
      <c r="D5537">
        <f t="shared" si="0"/>
        <v>29</v>
      </c>
      <c r="E5537" t="str">
        <f t="shared" si="1"/>
        <v>$398,762 [minimum]</v>
      </c>
      <c r="F5537">
        <f t="shared" si="2"/>
        <v>9</v>
      </c>
      <c r="G5537" t="str">
        <f t="shared" si="3"/>
        <v>$398,762</v>
      </c>
      <c r="H5537" t="s">
        <v>10491</v>
      </c>
      <c r="J5537" t="s">
        <v>88</v>
      </c>
      <c r="K5537" t="s">
        <v>101</v>
      </c>
      <c r="L5537">
        <v>398762</v>
      </c>
      <c r="M5537" t="s">
        <v>667</v>
      </c>
    </row>
    <row r="5538" spans="1:13">
      <c r="A5538">
        <v>7834</v>
      </c>
      <c r="B5538" t="s">
        <v>11</v>
      </c>
      <c r="C5538" s="16" t="s">
        <v>11211</v>
      </c>
      <c r="D5538">
        <f t="shared" si="0"/>
        <v>29</v>
      </c>
      <c r="E5538" t="str">
        <f t="shared" si="1"/>
        <v>$398,762 [minimum]</v>
      </c>
      <c r="F5538">
        <f t="shared" si="2"/>
        <v>9</v>
      </c>
      <c r="G5538" t="str">
        <f t="shared" si="3"/>
        <v>$398,762</v>
      </c>
      <c r="H5538" t="s">
        <v>10491</v>
      </c>
      <c r="J5538" t="s">
        <v>88</v>
      </c>
      <c r="K5538" t="s">
        <v>101</v>
      </c>
      <c r="L5538">
        <v>398762</v>
      </c>
      <c r="M5538" t="s">
        <v>4568</v>
      </c>
    </row>
    <row r="5539" spans="1:13">
      <c r="A5539">
        <v>7835</v>
      </c>
      <c r="B5539" t="s">
        <v>11</v>
      </c>
      <c r="C5539" s="16" t="s">
        <v>11212</v>
      </c>
      <c r="D5539">
        <f t="shared" si="0"/>
        <v>29</v>
      </c>
      <c r="E5539" t="str">
        <f t="shared" si="1"/>
        <v>$398,762 [minimum]</v>
      </c>
      <c r="F5539">
        <f t="shared" si="2"/>
        <v>9</v>
      </c>
      <c r="G5539" t="str">
        <f t="shared" si="3"/>
        <v>$398,762</v>
      </c>
      <c r="H5539" t="s">
        <v>10491</v>
      </c>
      <c r="J5539" t="s">
        <v>88</v>
      </c>
      <c r="K5539" t="s">
        <v>101</v>
      </c>
      <c r="L5539">
        <v>398762</v>
      </c>
      <c r="M5539" t="s">
        <v>5869</v>
      </c>
    </row>
    <row r="5540" spans="1:13">
      <c r="A5540">
        <v>7837</v>
      </c>
      <c r="B5540" t="s">
        <v>11</v>
      </c>
      <c r="C5540" s="16" t="s">
        <v>11213</v>
      </c>
      <c r="D5540">
        <f t="shared" si="0"/>
        <v>29</v>
      </c>
      <c r="E5540" t="str">
        <f t="shared" si="1"/>
        <v>$13,843,156</v>
      </c>
      <c r="F5540" t="str">
        <f t="shared" si="2"/>
        <v/>
      </c>
      <c r="G5540" t="str">
        <f t="shared" si="3"/>
        <v>$13,843,156</v>
      </c>
      <c r="H5540" t="s">
        <v>10495</v>
      </c>
      <c r="J5540" t="s">
        <v>92</v>
      </c>
      <c r="K5540" t="s">
        <v>101</v>
      </c>
      <c r="L5540">
        <v>13843156</v>
      </c>
      <c r="M5540" t="s">
        <v>2626</v>
      </c>
    </row>
    <row r="5541" spans="1:13">
      <c r="A5541">
        <v>7838</v>
      </c>
      <c r="B5541" t="s">
        <v>11</v>
      </c>
      <c r="C5541" s="16" t="s">
        <v>11214</v>
      </c>
      <c r="D5541">
        <f t="shared" si="0"/>
        <v>29</v>
      </c>
      <c r="E5541" t="str">
        <f t="shared" si="1"/>
        <v>$10,243,200</v>
      </c>
      <c r="F5541" t="str">
        <f t="shared" si="2"/>
        <v/>
      </c>
      <c r="G5541" t="str">
        <f t="shared" si="3"/>
        <v>$10,243,200</v>
      </c>
      <c r="H5541" t="s">
        <v>11215</v>
      </c>
      <c r="J5541" t="s">
        <v>92</v>
      </c>
      <c r="K5541" t="s">
        <v>101</v>
      </c>
      <c r="L5541">
        <v>10243200</v>
      </c>
      <c r="M5541" t="s">
        <v>3287</v>
      </c>
    </row>
    <row r="5542" spans="1:13">
      <c r="A5542">
        <v>7839</v>
      </c>
      <c r="B5542" t="s">
        <v>11</v>
      </c>
      <c r="C5542" s="16" t="s">
        <v>11216</v>
      </c>
      <c r="D5542">
        <f t="shared" si="0"/>
        <v>29</v>
      </c>
      <c r="E5542" t="str">
        <f t="shared" si="1"/>
        <v>$5,393,300</v>
      </c>
      <c r="F5542" t="str">
        <f t="shared" si="2"/>
        <v/>
      </c>
      <c r="G5542" t="str">
        <f t="shared" si="3"/>
        <v>$5,393,300</v>
      </c>
      <c r="H5542" t="s">
        <v>9934</v>
      </c>
      <c r="J5542" t="s">
        <v>92</v>
      </c>
      <c r="K5542" t="s">
        <v>101</v>
      </c>
      <c r="L5542">
        <v>5393300</v>
      </c>
      <c r="M5542" t="s">
        <v>5062</v>
      </c>
    </row>
    <row r="5543" spans="1:13">
      <c r="A5543">
        <v>7840</v>
      </c>
      <c r="B5543" t="s">
        <v>11</v>
      </c>
      <c r="C5543" s="16" t="s">
        <v>11217</v>
      </c>
      <c r="D5543">
        <f t="shared" si="0"/>
        <v>29</v>
      </c>
      <c r="E5543" t="str">
        <f t="shared" si="1"/>
        <v>$5,000,000</v>
      </c>
      <c r="F5543" t="str">
        <f t="shared" si="2"/>
        <v/>
      </c>
      <c r="G5543" t="str">
        <f t="shared" si="3"/>
        <v>$5,000,000</v>
      </c>
      <c r="H5543" t="s">
        <v>163</v>
      </c>
      <c r="J5543" t="s">
        <v>92</v>
      </c>
      <c r="K5543" t="s">
        <v>101</v>
      </c>
      <c r="L5543">
        <v>5000000</v>
      </c>
      <c r="M5543" t="s">
        <v>4587</v>
      </c>
    </row>
    <row r="5544" spans="1:13">
      <c r="A5544">
        <v>7841</v>
      </c>
      <c r="B5544" t="s">
        <v>11</v>
      </c>
      <c r="C5544" s="16" t="s">
        <v>11218</v>
      </c>
      <c r="D5544">
        <f t="shared" si="0"/>
        <v>29</v>
      </c>
      <c r="E5544" t="str">
        <f t="shared" si="1"/>
        <v>$4,500,000</v>
      </c>
      <c r="F5544" t="str">
        <f t="shared" si="2"/>
        <v/>
      </c>
      <c r="G5544" t="str">
        <f t="shared" si="3"/>
        <v>$4,500,000</v>
      </c>
      <c r="H5544" t="s">
        <v>323</v>
      </c>
      <c r="J5544" t="s">
        <v>92</v>
      </c>
      <c r="K5544" t="s">
        <v>101</v>
      </c>
      <c r="L5544">
        <v>4500000</v>
      </c>
      <c r="M5544" t="s">
        <v>4809</v>
      </c>
    </row>
    <row r="5545" spans="1:13">
      <c r="A5545">
        <v>7842</v>
      </c>
      <c r="B5545" t="s">
        <v>11</v>
      </c>
      <c r="C5545" s="16" t="s">
        <v>11219</v>
      </c>
      <c r="D5545">
        <f t="shared" si="0"/>
        <v>29</v>
      </c>
      <c r="E5545" t="str">
        <f t="shared" si="1"/>
        <v>$4,000,000</v>
      </c>
      <c r="F5545" t="str">
        <f t="shared" si="2"/>
        <v/>
      </c>
      <c r="G5545" t="str">
        <f t="shared" si="3"/>
        <v>$4,000,000</v>
      </c>
      <c r="H5545" t="s">
        <v>116</v>
      </c>
      <c r="J5545" t="s">
        <v>92</v>
      </c>
      <c r="K5545" t="s">
        <v>101</v>
      </c>
      <c r="L5545">
        <v>4000000</v>
      </c>
      <c r="M5545" t="s">
        <v>1749</v>
      </c>
    </row>
    <row r="5546" spans="1:13">
      <c r="A5546">
        <v>7843</v>
      </c>
      <c r="B5546" t="s">
        <v>11</v>
      </c>
      <c r="C5546" s="16" t="s">
        <v>11220</v>
      </c>
      <c r="D5546">
        <f t="shared" si="0"/>
        <v>29</v>
      </c>
      <c r="E5546" t="str">
        <f t="shared" si="1"/>
        <v>$2,461,617</v>
      </c>
      <c r="F5546" t="str">
        <f t="shared" si="2"/>
        <v/>
      </c>
      <c r="G5546" t="str">
        <f t="shared" si="3"/>
        <v>$2,461,617</v>
      </c>
      <c r="H5546" t="s">
        <v>11221</v>
      </c>
      <c r="J5546" t="s">
        <v>92</v>
      </c>
      <c r="K5546" t="s">
        <v>101</v>
      </c>
      <c r="L5546">
        <v>2461617</v>
      </c>
      <c r="M5546" t="s">
        <v>1367</v>
      </c>
    </row>
    <row r="5547" spans="1:13">
      <c r="A5547">
        <v>7844</v>
      </c>
      <c r="B5547" t="s">
        <v>11</v>
      </c>
      <c r="C5547" s="16" t="s">
        <v>11222</v>
      </c>
      <c r="D5547">
        <f t="shared" si="0"/>
        <v>29</v>
      </c>
      <c r="E5547" t="str">
        <f t="shared" si="1"/>
        <v>$2,433,824</v>
      </c>
      <c r="F5547" t="str">
        <f t="shared" si="2"/>
        <v/>
      </c>
      <c r="G5547" t="str">
        <f t="shared" si="3"/>
        <v>$2,433,824</v>
      </c>
      <c r="H5547" t="s">
        <v>11223</v>
      </c>
      <c r="J5547" t="s">
        <v>92</v>
      </c>
      <c r="K5547" t="s">
        <v>101</v>
      </c>
      <c r="L5547">
        <v>2433824</v>
      </c>
      <c r="M5547" t="s">
        <v>4344</v>
      </c>
    </row>
    <row r="5548" spans="1:13">
      <c r="A5548">
        <v>7845</v>
      </c>
      <c r="B5548" t="s">
        <v>11</v>
      </c>
      <c r="C5548" s="16" t="s">
        <v>11224</v>
      </c>
      <c r="D5548">
        <f t="shared" si="0"/>
        <v>29</v>
      </c>
      <c r="E5548" t="str">
        <f t="shared" si="1"/>
        <v>$2,011,080</v>
      </c>
      <c r="F5548" t="str">
        <f t="shared" si="2"/>
        <v/>
      </c>
      <c r="G5548" t="str">
        <f t="shared" si="3"/>
        <v>$2,011,080</v>
      </c>
      <c r="H5548" t="s">
        <v>11225</v>
      </c>
      <c r="J5548" t="s">
        <v>92</v>
      </c>
      <c r="K5548" t="s">
        <v>101</v>
      </c>
      <c r="L5548">
        <v>2011080</v>
      </c>
      <c r="M5548" t="s">
        <v>5242</v>
      </c>
    </row>
    <row r="5549" spans="1:13">
      <c r="A5549">
        <v>7846</v>
      </c>
      <c r="B5549" t="s">
        <v>11</v>
      </c>
      <c r="C5549" s="16" t="s">
        <v>11226</v>
      </c>
      <c r="D5549">
        <f t="shared" si="0"/>
        <v>29</v>
      </c>
      <c r="E5549" t="str">
        <f t="shared" si="1"/>
        <v>$1,670,000</v>
      </c>
      <c r="F5549" t="str">
        <f t="shared" si="2"/>
        <v/>
      </c>
      <c r="G5549" t="str">
        <f t="shared" si="3"/>
        <v>$1,670,000</v>
      </c>
      <c r="H5549" t="s">
        <v>10568</v>
      </c>
      <c r="J5549" t="s">
        <v>92</v>
      </c>
      <c r="K5549" t="s">
        <v>101</v>
      </c>
      <c r="L5549">
        <v>1670000</v>
      </c>
      <c r="M5549" t="s">
        <v>5655</v>
      </c>
    </row>
    <row r="5550" spans="1:13">
      <c r="A5550">
        <v>7847</v>
      </c>
      <c r="B5550" t="s">
        <v>11</v>
      </c>
      <c r="C5550" s="16" t="s">
        <v>11227</v>
      </c>
      <c r="D5550">
        <f t="shared" si="0"/>
        <v>29</v>
      </c>
      <c r="E5550" t="str">
        <f t="shared" si="1"/>
        <v>$900,498 [minimum, 2 year contract]</v>
      </c>
      <c r="F5550">
        <f t="shared" si="2"/>
        <v>9</v>
      </c>
      <c r="G5550" t="str">
        <f t="shared" si="3"/>
        <v>$900,498</v>
      </c>
      <c r="H5550" t="s">
        <v>10733</v>
      </c>
      <c r="J5550" t="s">
        <v>92</v>
      </c>
      <c r="K5550" t="s">
        <v>101</v>
      </c>
      <c r="L5550">
        <v>900498</v>
      </c>
      <c r="M5550" t="s">
        <v>4732</v>
      </c>
    </row>
    <row r="5551" spans="1:13">
      <c r="A5551">
        <v>7848</v>
      </c>
      <c r="B5551" t="s">
        <v>11</v>
      </c>
      <c r="C5551" s="16" t="s">
        <v>11228</v>
      </c>
      <c r="D5551">
        <f t="shared" si="0"/>
        <v>29</v>
      </c>
      <c r="E5551" t="str">
        <f t="shared" si="1"/>
        <v>$660,000</v>
      </c>
      <c r="F5551" t="str">
        <f t="shared" si="2"/>
        <v/>
      </c>
      <c r="G5551" t="str">
        <f t="shared" si="3"/>
        <v>$660,000</v>
      </c>
      <c r="H5551" t="s">
        <v>11229</v>
      </c>
      <c r="J5551" t="s">
        <v>92</v>
      </c>
      <c r="K5551" t="s">
        <v>101</v>
      </c>
      <c r="L5551">
        <v>660000</v>
      </c>
      <c r="M5551" t="s">
        <v>5777</v>
      </c>
    </row>
    <row r="5552" spans="1:13">
      <c r="A5552">
        <v>7849</v>
      </c>
      <c r="B5552" t="s">
        <v>11</v>
      </c>
      <c r="C5552" s="16" t="s">
        <v>11230</v>
      </c>
      <c r="D5552">
        <f t="shared" si="0"/>
        <v>29</v>
      </c>
      <c r="E5552" t="str">
        <f t="shared" si="1"/>
        <v>$641,748 [minimum]</v>
      </c>
      <c r="F5552">
        <f t="shared" si="2"/>
        <v>9</v>
      </c>
      <c r="G5552" t="str">
        <f t="shared" si="3"/>
        <v>$641,748</v>
      </c>
      <c r="H5552" t="s">
        <v>10488</v>
      </c>
      <c r="J5552" t="s">
        <v>92</v>
      </c>
      <c r="K5552" t="s">
        <v>101</v>
      </c>
      <c r="L5552">
        <v>641748</v>
      </c>
      <c r="M5552" t="s">
        <v>4631</v>
      </c>
    </row>
    <row r="5553" spans="1:13">
      <c r="A5553">
        <v>7850</v>
      </c>
      <c r="B5553" t="s">
        <v>11</v>
      </c>
      <c r="C5553" s="16" t="s">
        <v>11231</v>
      </c>
      <c r="D5553">
        <f t="shared" si="0"/>
        <v>29</v>
      </c>
      <c r="E5553" t="str">
        <f t="shared" si="1"/>
        <v>$398,762 [minimum]</v>
      </c>
      <c r="F5553">
        <f t="shared" si="2"/>
        <v>9</v>
      </c>
      <c r="G5553" t="str">
        <f t="shared" si="3"/>
        <v>$398,762</v>
      </c>
      <c r="H5553" t="s">
        <v>10491</v>
      </c>
      <c r="J5553" t="s">
        <v>92</v>
      </c>
      <c r="K5553" t="s">
        <v>101</v>
      </c>
      <c r="L5553">
        <v>398762</v>
      </c>
      <c r="M5553" t="s">
        <v>2579</v>
      </c>
    </row>
    <row r="5554" spans="1:13">
      <c r="A5554">
        <v>7851</v>
      </c>
      <c r="B5554" t="s">
        <v>11</v>
      </c>
      <c r="C5554" s="16" t="s">
        <v>11232</v>
      </c>
      <c r="D5554">
        <f t="shared" si="0"/>
        <v>29</v>
      </c>
      <c r="E5554" t="str">
        <f t="shared" si="1"/>
        <v>$398,762 [minimum]</v>
      </c>
      <c r="F5554">
        <f t="shared" si="2"/>
        <v>9</v>
      </c>
      <c r="G5554" t="str">
        <f t="shared" si="3"/>
        <v>$398,762</v>
      </c>
      <c r="H5554" t="s">
        <v>10491</v>
      </c>
      <c r="J5554" t="s">
        <v>92</v>
      </c>
      <c r="K5554" t="s">
        <v>101</v>
      </c>
      <c r="L5554">
        <v>398762</v>
      </c>
      <c r="M5554" t="s">
        <v>4982</v>
      </c>
    </row>
    <row r="5555" spans="1:13">
      <c r="A5555">
        <v>8006</v>
      </c>
      <c r="B5555" t="s">
        <v>12</v>
      </c>
      <c r="C5555" s="16" t="s">
        <v>11233</v>
      </c>
      <c r="D5555">
        <f t="shared" si="0"/>
        <v>29</v>
      </c>
      <c r="E5555" t="str">
        <f t="shared" si="1"/>
        <v>$14,625,000</v>
      </c>
      <c r="F5555" t="str">
        <f t="shared" si="2"/>
        <v/>
      </c>
      <c r="G5555" t="str">
        <f t="shared" si="3"/>
        <v>$14,625,000</v>
      </c>
      <c r="H5555" t="s">
        <v>11234</v>
      </c>
      <c r="J5555" t="s">
        <v>28</v>
      </c>
      <c r="K5555" t="s">
        <v>101</v>
      </c>
      <c r="L5555">
        <v>14625000</v>
      </c>
      <c r="M5555" t="s">
        <v>4609</v>
      </c>
    </row>
    <row r="5556" spans="1:13">
      <c r="A5556">
        <v>8007</v>
      </c>
      <c r="B5556" t="s">
        <v>12</v>
      </c>
      <c r="C5556" s="16" t="s">
        <v>11235</v>
      </c>
      <c r="D5556">
        <f t="shared" si="0"/>
        <v>29</v>
      </c>
      <c r="E5556" t="str">
        <f t="shared" si="1"/>
        <v>$6,325,000</v>
      </c>
      <c r="F5556" t="str">
        <f t="shared" si="2"/>
        <v/>
      </c>
      <c r="G5556" t="str">
        <f t="shared" si="3"/>
        <v>$6,325,000</v>
      </c>
      <c r="H5556" t="s">
        <v>11236</v>
      </c>
      <c r="J5556" t="s">
        <v>28</v>
      </c>
      <c r="K5556" t="s">
        <v>101</v>
      </c>
      <c r="L5556">
        <v>6325000</v>
      </c>
      <c r="M5556" t="s">
        <v>2282</v>
      </c>
    </row>
    <row r="5557" spans="1:13">
      <c r="A5557">
        <v>8008</v>
      </c>
      <c r="B5557" t="s">
        <v>12</v>
      </c>
      <c r="C5557" s="16" t="s">
        <v>11237</v>
      </c>
      <c r="D5557">
        <f t="shared" si="0"/>
        <v>29</v>
      </c>
      <c r="E5557" t="str">
        <f t="shared" si="1"/>
        <v>$3,250,000</v>
      </c>
      <c r="F5557" t="str">
        <f t="shared" si="2"/>
        <v/>
      </c>
      <c r="G5557" t="str">
        <f t="shared" si="3"/>
        <v>$3,250,000</v>
      </c>
      <c r="H5557" t="s">
        <v>2004</v>
      </c>
      <c r="J5557" t="s">
        <v>28</v>
      </c>
      <c r="K5557" t="s">
        <v>101</v>
      </c>
      <c r="L5557">
        <v>3250000</v>
      </c>
      <c r="M5557" t="s">
        <v>4775</v>
      </c>
    </row>
    <row r="5558" spans="1:13">
      <c r="A5558">
        <v>8009</v>
      </c>
      <c r="B5558" t="s">
        <v>12</v>
      </c>
      <c r="C5558" s="16" t="s">
        <v>11238</v>
      </c>
      <c r="D5558">
        <f t="shared" si="0"/>
        <v>29</v>
      </c>
      <c r="E5558" t="str">
        <f t="shared" si="1"/>
        <v>$2,700,000</v>
      </c>
      <c r="F5558" t="str">
        <f t="shared" si="2"/>
        <v/>
      </c>
      <c r="G5558" t="str">
        <f t="shared" si="3"/>
        <v>$2,700,000</v>
      </c>
      <c r="H5558" t="s">
        <v>7012</v>
      </c>
      <c r="J5558" t="s">
        <v>28</v>
      </c>
      <c r="K5558" t="s">
        <v>101</v>
      </c>
      <c r="L5558">
        <v>2700000</v>
      </c>
      <c r="M5558" t="s">
        <v>6096</v>
      </c>
    </row>
    <row r="5559" spans="1:13">
      <c r="A5559">
        <v>8010</v>
      </c>
      <c r="B5559" t="s">
        <v>12</v>
      </c>
      <c r="C5559" s="16" t="s">
        <v>11239</v>
      </c>
      <c r="D5559">
        <f t="shared" si="0"/>
        <v>29</v>
      </c>
      <c r="E5559" t="str">
        <f t="shared" si="1"/>
        <v>$2,550,000</v>
      </c>
      <c r="F5559" t="str">
        <f t="shared" si="2"/>
        <v/>
      </c>
      <c r="G5559" t="str">
        <f t="shared" si="3"/>
        <v>$2,550,000</v>
      </c>
      <c r="H5559" t="s">
        <v>9078</v>
      </c>
      <c r="J5559" t="s">
        <v>28</v>
      </c>
      <c r="K5559" t="s">
        <v>101</v>
      </c>
      <c r="L5559">
        <v>2550000</v>
      </c>
      <c r="M5559" t="s">
        <v>5783</v>
      </c>
    </row>
    <row r="5560" spans="1:13">
      <c r="A5560">
        <v>8011</v>
      </c>
      <c r="B5560" t="s">
        <v>12</v>
      </c>
      <c r="C5560" s="16" t="s">
        <v>11240</v>
      </c>
      <c r="D5560">
        <f t="shared" si="0"/>
        <v>29</v>
      </c>
      <c r="E5560" t="str">
        <f t="shared" si="1"/>
        <v>$2,490,360</v>
      </c>
      <c r="F5560" t="str">
        <f t="shared" si="2"/>
        <v/>
      </c>
      <c r="G5560" t="str">
        <f t="shared" si="3"/>
        <v>$2,490,360</v>
      </c>
      <c r="H5560" t="s">
        <v>11241</v>
      </c>
      <c r="J5560" t="s">
        <v>28</v>
      </c>
      <c r="K5560" t="s">
        <v>101</v>
      </c>
      <c r="L5560">
        <v>2490360</v>
      </c>
      <c r="M5560" t="s">
        <v>2376</v>
      </c>
    </row>
    <row r="5561" spans="1:13">
      <c r="A5561">
        <v>8012</v>
      </c>
      <c r="B5561" t="s">
        <v>12</v>
      </c>
      <c r="C5561" s="16" t="s">
        <v>11242</v>
      </c>
      <c r="D5561">
        <f t="shared" si="0"/>
        <v>29</v>
      </c>
      <c r="E5561" t="str">
        <f t="shared" si="1"/>
        <v>$1,800,000</v>
      </c>
      <c r="F5561" t="str">
        <f t="shared" si="2"/>
        <v/>
      </c>
      <c r="G5561" t="str">
        <f t="shared" si="3"/>
        <v>$1,800,000</v>
      </c>
      <c r="H5561" t="s">
        <v>8255</v>
      </c>
      <c r="J5561" t="s">
        <v>28</v>
      </c>
      <c r="K5561" t="s">
        <v>101</v>
      </c>
      <c r="L5561">
        <v>1800000</v>
      </c>
      <c r="M5561" t="s">
        <v>5353</v>
      </c>
    </row>
    <row r="5562" spans="1:13">
      <c r="A5562">
        <v>8013</v>
      </c>
      <c r="B5562" t="s">
        <v>12</v>
      </c>
      <c r="C5562" s="16" t="s">
        <v>11243</v>
      </c>
      <c r="D5562">
        <f t="shared" si="0"/>
        <v>29</v>
      </c>
      <c r="E5562" t="str">
        <f t="shared" si="1"/>
        <v>$1,500,000</v>
      </c>
      <c r="F5562" t="str">
        <f t="shared" si="2"/>
        <v/>
      </c>
      <c r="G5562" t="str">
        <f t="shared" si="3"/>
        <v>$1,500,000</v>
      </c>
      <c r="H5562" t="s">
        <v>226</v>
      </c>
      <c r="J5562" t="s">
        <v>28</v>
      </c>
      <c r="K5562" t="s">
        <v>101</v>
      </c>
      <c r="L5562">
        <v>1500000</v>
      </c>
      <c r="M5562" t="s">
        <v>5244</v>
      </c>
    </row>
    <row r="5563" spans="1:13">
      <c r="A5563">
        <v>8014</v>
      </c>
      <c r="B5563" t="s">
        <v>12</v>
      </c>
      <c r="C5563" s="16" t="s">
        <v>11244</v>
      </c>
      <c r="D5563">
        <f t="shared" si="0"/>
        <v>29</v>
      </c>
      <c r="E5563" t="str">
        <f t="shared" si="1"/>
        <v>$1,300,000</v>
      </c>
      <c r="F5563" t="str">
        <f t="shared" si="2"/>
        <v/>
      </c>
      <c r="G5563" t="str">
        <f t="shared" si="3"/>
        <v>$1,300,000</v>
      </c>
      <c r="H5563" t="s">
        <v>477</v>
      </c>
      <c r="J5563" t="s">
        <v>28</v>
      </c>
      <c r="K5563" t="s">
        <v>101</v>
      </c>
      <c r="L5563">
        <v>1300000</v>
      </c>
      <c r="M5563" t="s">
        <v>5448</v>
      </c>
    </row>
    <row r="5564" spans="1:13">
      <c r="A5564">
        <v>8015</v>
      </c>
      <c r="B5564" t="s">
        <v>12</v>
      </c>
      <c r="C5564" s="16" t="s">
        <v>11245</v>
      </c>
      <c r="D5564">
        <f t="shared" si="0"/>
        <v>29</v>
      </c>
      <c r="E5564" t="str">
        <f t="shared" si="1"/>
        <v>$1,270,080</v>
      </c>
      <c r="F5564" t="str">
        <f t="shared" si="2"/>
        <v/>
      </c>
      <c r="G5564" t="str">
        <f t="shared" si="3"/>
        <v>$1,270,080</v>
      </c>
      <c r="H5564" t="s">
        <v>11246</v>
      </c>
      <c r="J5564" t="s">
        <v>28</v>
      </c>
      <c r="K5564" t="s">
        <v>101</v>
      </c>
      <c r="L5564">
        <v>1270080</v>
      </c>
      <c r="M5564" t="s">
        <v>502</v>
      </c>
    </row>
    <row r="5565" spans="1:13">
      <c r="A5565">
        <v>8016</v>
      </c>
      <c r="B5565" t="s">
        <v>12</v>
      </c>
      <c r="C5565" s="16" t="s">
        <v>11247</v>
      </c>
      <c r="D5565">
        <f t="shared" si="0"/>
        <v>29</v>
      </c>
      <c r="E5565" t="str">
        <f t="shared" si="1"/>
        <v>$1,100,000 [minimum, counts $745,046]</v>
      </c>
      <c r="F5565">
        <f t="shared" si="2"/>
        <v>11</v>
      </c>
      <c r="G5565" t="str">
        <f t="shared" si="3"/>
        <v>$1,100,000</v>
      </c>
      <c r="H5565" t="s">
        <v>11248</v>
      </c>
      <c r="J5565" t="s">
        <v>28</v>
      </c>
      <c r="K5565" t="s">
        <v>101</v>
      </c>
      <c r="L5565">
        <v>1100000</v>
      </c>
      <c r="M5565" t="s">
        <v>5418</v>
      </c>
    </row>
    <row r="5566" spans="1:13">
      <c r="A5566">
        <v>8017</v>
      </c>
      <c r="B5566" t="s">
        <v>12</v>
      </c>
      <c r="C5566" s="16" t="s">
        <v>11249</v>
      </c>
      <c r="D5566">
        <f t="shared" si="0"/>
        <v>29</v>
      </c>
      <c r="E5566" t="str">
        <f t="shared" si="1"/>
        <v>$1,097,640</v>
      </c>
      <c r="F5566" t="str">
        <f t="shared" si="2"/>
        <v/>
      </c>
      <c r="G5566" t="str">
        <f t="shared" si="3"/>
        <v>$1,097,640</v>
      </c>
      <c r="H5566" t="s">
        <v>11250</v>
      </c>
      <c r="J5566" t="s">
        <v>28</v>
      </c>
      <c r="K5566" t="s">
        <v>101</v>
      </c>
      <c r="L5566">
        <v>1097640</v>
      </c>
      <c r="M5566" t="s">
        <v>1389</v>
      </c>
    </row>
    <row r="5567" spans="1:13">
      <c r="A5567">
        <v>8018</v>
      </c>
      <c r="B5567" t="s">
        <v>12</v>
      </c>
      <c r="C5567" s="16" t="s">
        <v>11251</v>
      </c>
      <c r="D5567">
        <f t="shared" si="0"/>
        <v>29</v>
      </c>
      <c r="E5567" t="str">
        <f t="shared" si="1"/>
        <v>$425,000</v>
      </c>
      <c r="F5567" t="str">
        <f t="shared" si="2"/>
        <v/>
      </c>
      <c r="G5567" t="str">
        <f t="shared" si="3"/>
        <v>$425,000</v>
      </c>
      <c r="H5567" t="s">
        <v>11252</v>
      </c>
      <c r="J5567" t="s">
        <v>28</v>
      </c>
      <c r="K5567" t="s">
        <v>101</v>
      </c>
      <c r="L5567">
        <v>425000</v>
      </c>
      <c r="M5567" t="s">
        <v>3278</v>
      </c>
    </row>
    <row r="5568" spans="1:13">
      <c r="A5568">
        <v>8019</v>
      </c>
      <c r="B5568" t="s">
        <v>12</v>
      </c>
      <c r="C5568" s="16" t="s">
        <v>11253</v>
      </c>
      <c r="D5568">
        <f t="shared" si="0"/>
        <v>29</v>
      </c>
      <c r="E5568" t="str">
        <f t="shared" si="1"/>
        <v>$425,000</v>
      </c>
      <c r="F5568" t="str">
        <f t="shared" si="2"/>
        <v/>
      </c>
      <c r="G5568" t="str">
        <f t="shared" si="3"/>
        <v>$425,000</v>
      </c>
      <c r="H5568" t="s">
        <v>11252</v>
      </c>
      <c r="J5568" t="s">
        <v>28</v>
      </c>
      <c r="K5568" t="s">
        <v>101</v>
      </c>
      <c r="L5568">
        <v>425000</v>
      </c>
      <c r="M5568" t="s">
        <v>4986</v>
      </c>
    </row>
    <row r="5569" spans="1:13">
      <c r="A5569">
        <v>8020</v>
      </c>
      <c r="B5569" t="s">
        <v>12</v>
      </c>
      <c r="C5569" s="16" t="s">
        <v>11254</v>
      </c>
      <c r="D5569">
        <f t="shared" si="0"/>
        <v>29</v>
      </c>
      <c r="E5569" t="str">
        <f t="shared" si="1"/>
        <v>$167,418 [min, c $154,461, s 11/8, r 12/14]</v>
      </c>
      <c r="F5569">
        <f t="shared" si="2"/>
        <v>9</v>
      </c>
      <c r="G5569" t="str">
        <f t="shared" si="3"/>
        <v>$167,418</v>
      </c>
      <c r="H5569" t="s">
        <v>11255</v>
      </c>
      <c r="J5569" t="s">
        <v>28</v>
      </c>
      <c r="K5569" t="s">
        <v>101</v>
      </c>
      <c r="L5569">
        <v>167418</v>
      </c>
      <c r="M5569" t="s">
        <v>5277</v>
      </c>
    </row>
    <row r="5570" spans="1:13">
      <c r="A5570">
        <v>8021</v>
      </c>
      <c r="B5570" t="s">
        <v>12</v>
      </c>
      <c r="C5570" s="16" t="s">
        <v>11256</v>
      </c>
      <c r="D5570">
        <f t="shared" si="0"/>
        <v>29</v>
      </c>
      <c r="E5570" t="str">
        <f t="shared" si="1"/>
        <v>$34,118 [min, counts $27,258, rel 11/8]</v>
      </c>
      <c r="F5570">
        <f t="shared" si="2"/>
        <v>8</v>
      </c>
      <c r="G5570" t="str">
        <f t="shared" si="3"/>
        <v>$34,118</v>
      </c>
      <c r="H5570" t="s">
        <v>11257</v>
      </c>
      <c r="J5570" t="s">
        <v>28</v>
      </c>
      <c r="K5570" t="s">
        <v>101</v>
      </c>
      <c r="L5570">
        <v>34118</v>
      </c>
      <c r="M5570" t="s">
        <v>4600</v>
      </c>
    </row>
    <row r="5571" spans="1:13">
      <c r="A5571">
        <v>8023</v>
      </c>
      <c r="B5571" t="s">
        <v>12</v>
      </c>
      <c r="C5571" s="16" t="s">
        <v>11258</v>
      </c>
      <c r="D5571">
        <f t="shared" si="0"/>
        <v>29</v>
      </c>
      <c r="E5571" t="str">
        <f t="shared" si="1"/>
        <v>$12,584,688</v>
      </c>
      <c r="F5571" t="str">
        <f t="shared" si="2"/>
        <v/>
      </c>
      <c r="G5571" t="str">
        <f t="shared" si="3"/>
        <v>$12,584,688</v>
      </c>
      <c r="H5571" t="s">
        <v>11259</v>
      </c>
      <c r="J5571" t="s">
        <v>32</v>
      </c>
      <c r="K5571" t="s">
        <v>101</v>
      </c>
      <c r="L5571">
        <v>12584688</v>
      </c>
      <c r="M5571" t="s">
        <v>716</v>
      </c>
    </row>
    <row r="5572" spans="1:13">
      <c r="A5572">
        <v>8024</v>
      </c>
      <c r="B5572" t="s">
        <v>12</v>
      </c>
      <c r="C5572" s="16" t="s">
        <v>11260</v>
      </c>
      <c r="D5572">
        <f t="shared" si="0"/>
        <v>29</v>
      </c>
      <c r="E5572" t="str">
        <f t="shared" si="1"/>
        <v>$9,714,538</v>
      </c>
      <c r="F5572" t="str">
        <f t="shared" si="2"/>
        <v/>
      </c>
      <c r="G5572" t="str">
        <f t="shared" si="3"/>
        <v>$9,714,538</v>
      </c>
      <c r="H5572" t="s">
        <v>11261</v>
      </c>
      <c r="J5572" t="s">
        <v>32</v>
      </c>
      <c r="K5572" t="s">
        <v>101</v>
      </c>
      <c r="L5572">
        <v>9714538</v>
      </c>
      <c r="M5572" t="s">
        <v>5798</v>
      </c>
    </row>
    <row r="5573" spans="1:13">
      <c r="A5573">
        <v>8025</v>
      </c>
      <c r="B5573" t="s">
        <v>12</v>
      </c>
      <c r="C5573" s="16" t="s">
        <v>11262</v>
      </c>
      <c r="D5573">
        <f t="shared" si="0"/>
        <v>29</v>
      </c>
      <c r="E5573" t="str">
        <f t="shared" si="1"/>
        <v>$5,455,200</v>
      </c>
      <c r="F5573" t="str">
        <f t="shared" si="2"/>
        <v/>
      </c>
      <c r="G5573" t="str">
        <f t="shared" si="3"/>
        <v>$5,455,200</v>
      </c>
      <c r="H5573" t="s">
        <v>11263</v>
      </c>
      <c r="J5573" t="s">
        <v>32</v>
      </c>
      <c r="K5573" t="s">
        <v>101</v>
      </c>
      <c r="L5573">
        <v>5455200</v>
      </c>
      <c r="M5573" t="s">
        <v>5855</v>
      </c>
    </row>
    <row r="5574" spans="1:13">
      <c r="A5574">
        <v>8026</v>
      </c>
      <c r="B5574" t="s">
        <v>12</v>
      </c>
      <c r="C5574" s="16" t="s">
        <v>11264</v>
      </c>
      <c r="D5574">
        <f t="shared" si="0"/>
        <v>29</v>
      </c>
      <c r="E5574" t="str">
        <f t="shared" si="1"/>
        <v>$5,408,700</v>
      </c>
      <c r="F5574" t="str">
        <f t="shared" si="2"/>
        <v/>
      </c>
      <c r="G5574" t="str">
        <f t="shared" si="3"/>
        <v>$5,408,700</v>
      </c>
      <c r="H5574" t="s">
        <v>11265</v>
      </c>
      <c r="J5574" t="s">
        <v>32</v>
      </c>
      <c r="K5574" t="s">
        <v>101</v>
      </c>
      <c r="L5574">
        <v>5408700</v>
      </c>
      <c r="M5574" t="s">
        <v>5099</v>
      </c>
    </row>
    <row r="5575" spans="1:13">
      <c r="A5575">
        <v>8027</v>
      </c>
      <c r="B5575" t="s">
        <v>12</v>
      </c>
      <c r="C5575" s="16" t="s">
        <v>11266</v>
      </c>
      <c r="D5575">
        <f t="shared" si="0"/>
        <v>29</v>
      </c>
      <c r="E5575" t="str">
        <f t="shared" si="1"/>
        <v>$5,333,333 [released]</v>
      </c>
      <c r="F5575">
        <f t="shared" si="2"/>
        <v>11</v>
      </c>
      <c r="G5575" t="str">
        <f t="shared" si="3"/>
        <v>$5,333,333</v>
      </c>
      <c r="H5575" t="s">
        <v>10503</v>
      </c>
      <c r="J5575" t="s">
        <v>32</v>
      </c>
      <c r="K5575" t="s">
        <v>101</v>
      </c>
      <c r="L5575">
        <v>5333333</v>
      </c>
      <c r="M5575" t="s">
        <v>6148</v>
      </c>
    </row>
    <row r="5576" spans="1:13">
      <c r="A5576">
        <v>8028</v>
      </c>
      <c r="B5576" t="s">
        <v>12</v>
      </c>
      <c r="C5576" s="16" t="s">
        <v>11267</v>
      </c>
      <c r="D5576">
        <f t="shared" si="0"/>
        <v>29</v>
      </c>
      <c r="E5576" t="str">
        <f t="shared" si="1"/>
        <v>$4,903,000</v>
      </c>
      <c r="F5576" t="str">
        <f t="shared" si="2"/>
        <v/>
      </c>
      <c r="G5576" t="str">
        <f t="shared" si="3"/>
        <v>$4,903,000</v>
      </c>
      <c r="H5576" t="s">
        <v>10828</v>
      </c>
      <c r="J5576" t="s">
        <v>32</v>
      </c>
      <c r="K5576" t="s">
        <v>101</v>
      </c>
      <c r="L5576">
        <v>4903000</v>
      </c>
      <c r="M5576" t="s">
        <v>5582</v>
      </c>
    </row>
    <row r="5577" spans="1:13">
      <c r="A5577">
        <v>8029</v>
      </c>
      <c r="B5577" t="s">
        <v>12</v>
      </c>
      <c r="C5577" s="16" t="s">
        <v>11268</v>
      </c>
      <c r="D5577">
        <f t="shared" si="0"/>
        <v>29</v>
      </c>
      <c r="E5577" t="str">
        <f t="shared" si="1"/>
        <v>$4,800,000 [retired]</v>
      </c>
      <c r="F5577">
        <f t="shared" si="2"/>
        <v>11</v>
      </c>
      <c r="G5577" t="str">
        <f t="shared" si="3"/>
        <v>$4,800,000</v>
      </c>
      <c r="H5577" t="s">
        <v>9822</v>
      </c>
      <c r="J5577" t="s">
        <v>32</v>
      </c>
      <c r="K5577" t="s">
        <v>101</v>
      </c>
      <c r="L5577">
        <v>4800000</v>
      </c>
      <c r="M5577" t="s">
        <v>5848</v>
      </c>
    </row>
    <row r="5578" spans="1:13">
      <c r="A5578">
        <v>8030</v>
      </c>
      <c r="B5578" t="s">
        <v>12</v>
      </c>
      <c r="C5578" s="16" t="s">
        <v>11269</v>
      </c>
      <c r="D5578">
        <f t="shared" si="0"/>
        <v>29</v>
      </c>
      <c r="E5578" t="str">
        <f t="shared" si="1"/>
        <v>$4,800,000</v>
      </c>
      <c r="F5578" t="str">
        <f t="shared" si="2"/>
        <v/>
      </c>
      <c r="G5578" t="str">
        <f t="shared" si="3"/>
        <v>$4,800,000</v>
      </c>
      <c r="H5578" t="s">
        <v>2425</v>
      </c>
      <c r="J5578" t="s">
        <v>32</v>
      </c>
      <c r="K5578" t="s">
        <v>101</v>
      </c>
      <c r="L5578">
        <v>4800000</v>
      </c>
      <c r="M5578" t="s">
        <v>5658</v>
      </c>
    </row>
    <row r="5579" spans="1:13">
      <c r="A5579">
        <v>8031</v>
      </c>
      <c r="B5579" t="s">
        <v>12</v>
      </c>
      <c r="C5579" s="16" t="s">
        <v>11270</v>
      </c>
      <c r="D5579">
        <f t="shared" si="0"/>
        <v>29</v>
      </c>
      <c r="E5579" t="str">
        <f t="shared" si="1"/>
        <v>$2,700,000</v>
      </c>
      <c r="F5579" t="str">
        <f t="shared" si="2"/>
        <v/>
      </c>
      <c r="G5579" t="str">
        <f t="shared" si="3"/>
        <v>$2,700,000</v>
      </c>
      <c r="H5579" t="s">
        <v>7012</v>
      </c>
      <c r="J5579" t="s">
        <v>32</v>
      </c>
      <c r="K5579" t="s">
        <v>101</v>
      </c>
      <c r="L5579">
        <v>2700000</v>
      </c>
      <c r="M5579" t="s">
        <v>6084</v>
      </c>
    </row>
    <row r="5580" spans="1:13">
      <c r="A5580">
        <v>8032</v>
      </c>
      <c r="B5580" t="s">
        <v>12</v>
      </c>
      <c r="C5580" s="16" t="s">
        <v>11271</v>
      </c>
      <c r="D5580">
        <f t="shared" si="0"/>
        <v>29</v>
      </c>
      <c r="E5580" t="str">
        <f t="shared" si="1"/>
        <v>$1,611,840</v>
      </c>
      <c r="F5580" t="str">
        <f t="shared" si="2"/>
        <v/>
      </c>
      <c r="G5580" t="str">
        <f t="shared" si="3"/>
        <v>$1,611,840</v>
      </c>
      <c r="H5580" t="s">
        <v>11272</v>
      </c>
      <c r="J5580" t="s">
        <v>32</v>
      </c>
      <c r="K5580" t="s">
        <v>101</v>
      </c>
      <c r="L5580">
        <v>1611840</v>
      </c>
      <c r="M5580" t="s">
        <v>5560</v>
      </c>
    </row>
    <row r="5581" spans="1:13">
      <c r="A5581">
        <v>8033</v>
      </c>
      <c r="B5581" t="s">
        <v>12</v>
      </c>
      <c r="C5581" s="16" t="s">
        <v>11273</v>
      </c>
      <c r="D5581">
        <f t="shared" si="0"/>
        <v>29</v>
      </c>
      <c r="E5581" t="str">
        <f t="shared" si="1"/>
        <v>$1,419,240</v>
      </c>
      <c r="F5581" t="str">
        <f t="shared" si="2"/>
        <v/>
      </c>
      <c r="G5581" t="str">
        <f t="shared" si="3"/>
        <v>$1,419,240</v>
      </c>
      <c r="H5581" t="s">
        <v>11274</v>
      </c>
      <c r="J5581" t="s">
        <v>32</v>
      </c>
      <c r="K5581" t="s">
        <v>101</v>
      </c>
      <c r="L5581">
        <v>1419240</v>
      </c>
      <c r="M5581" t="s">
        <v>5313</v>
      </c>
    </row>
    <row r="5582" spans="1:13">
      <c r="A5582">
        <v>8034</v>
      </c>
      <c r="B5582" t="s">
        <v>12</v>
      </c>
      <c r="C5582" s="16" t="s">
        <v>11275</v>
      </c>
      <c r="D5582">
        <f t="shared" si="0"/>
        <v>29</v>
      </c>
      <c r="E5582" t="str">
        <f t="shared" si="1"/>
        <v>$1,407,240</v>
      </c>
      <c r="F5582" t="str">
        <f t="shared" si="2"/>
        <v/>
      </c>
      <c r="G5582" t="str">
        <f t="shared" si="3"/>
        <v>$1,407,240</v>
      </c>
      <c r="H5582" t="s">
        <v>11276</v>
      </c>
      <c r="J5582" t="s">
        <v>32</v>
      </c>
      <c r="K5582" t="s">
        <v>101</v>
      </c>
      <c r="L5582">
        <v>1407240</v>
      </c>
      <c r="M5582" t="s">
        <v>260</v>
      </c>
    </row>
    <row r="5583" spans="1:13">
      <c r="A5583">
        <v>8035</v>
      </c>
      <c r="B5583" t="s">
        <v>12</v>
      </c>
      <c r="C5583" s="16" t="s">
        <v>11277</v>
      </c>
      <c r="D5583">
        <f t="shared" si="0"/>
        <v>29</v>
      </c>
      <c r="E5583" t="str">
        <f t="shared" si="1"/>
        <v>$1,337,500</v>
      </c>
      <c r="F5583" t="str">
        <f t="shared" si="2"/>
        <v/>
      </c>
      <c r="G5583" t="str">
        <f t="shared" si="3"/>
        <v>$1,337,500</v>
      </c>
      <c r="H5583" t="s">
        <v>11278</v>
      </c>
      <c r="J5583" t="s">
        <v>32</v>
      </c>
      <c r="K5583" t="s">
        <v>101</v>
      </c>
      <c r="L5583">
        <v>1337500</v>
      </c>
      <c r="M5583" t="s">
        <v>6170</v>
      </c>
    </row>
    <row r="5584" spans="1:13">
      <c r="A5584">
        <v>8036</v>
      </c>
      <c r="B5584" t="s">
        <v>12</v>
      </c>
      <c r="C5584" s="16" t="s">
        <v>11279</v>
      </c>
      <c r="D5584">
        <f t="shared" si="0"/>
        <v>29</v>
      </c>
      <c r="E5584" t="str">
        <f t="shared" si="1"/>
        <v>$939,480</v>
      </c>
      <c r="F5584" t="str">
        <f t="shared" si="2"/>
        <v/>
      </c>
      <c r="G5584" t="str">
        <f t="shared" si="3"/>
        <v>$939,480</v>
      </c>
      <c r="H5584" t="s">
        <v>11280</v>
      </c>
      <c r="J5584" t="s">
        <v>32</v>
      </c>
      <c r="K5584" t="s">
        <v>101</v>
      </c>
      <c r="L5584">
        <v>939480</v>
      </c>
      <c r="M5584" t="s">
        <v>3832</v>
      </c>
    </row>
    <row r="5585" spans="1:13">
      <c r="A5585">
        <v>8037</v>
      </c>
      <c r="B5585" t="s">
        <v>12</v>
      </c>
      <c r="C5585" s="16" t="s">
        <v>11281</v>
      </c>
      <c r="D5585">
        <f t="shared" si="0"/>
        <v>29</v>
      </c>
      <c r="E5585" t="str">
        <f t="shared" si="1"/>
        <v>$901,920</v>
      </c>
      <c r="F5585" t="str">
        <f t="shared" si="2"/>
        <v/>
      </c>
      <c r="G5585" t="str">
        <f t="shared" si="3"/>
        <v>$901,920</v>
      </c>
      <c r="H5585" t="s">
        <v>11282</v>
      </c>
      <c r="J5585" t="s">
        <v>32</v>
      </c>
      <c r="K5585" t="s">
        <v>101</v>
      </c>
      <c r="L5585">
        <v>901920</v>
      </c>
      <c r="M5585" t="s">
        <v>803</v>
      </c>
    </row>
    <row r="5586" spans="1:13">
      <c r="A5586">
        <v>8038</v>
      </c>
      <c r="B5586" t="s">
        <v>12</v>
      </c>
      <c r="C5586" s="16" t="s">
        <v>11283</v>
      </c>
      <c r="D5586">
        <f t="shared" si="0"/>
        <v>29</v>
      </c>
      <c r="E5586" t="str">
        <f t="shared" si="1"/>
        <v>$875,400</v>
      </c>
      <c r="F5586" t="str">
        <f t="shared" si="2"/>
        <v/>
      </c>
      <c r="G5586" t="str">
        <f t="shared" si="3"/>
        <v>$875,400</v>
      </c>
      <c r="H5586" t="s">
        <v>11284</v>
      </c>
      <c r="J5586" t="s">
        <v>32</v>
      </c>
      <c r="K5586" t="s">
        <v>101</v>
      </c>
      <c r="L5586">
        <v>875400</v>
      </c>
      <c r="M5586" t="s">
        <v>1016</v>
      </c>
    </row>
    <row r="5587" spans="1:13">
      <c r="A5587">
        <v>8039</v>
      </c>
      <c r="B5587" t="s">
        <v>12</v>
      </c>
      <c r="C5587" s="16" t="s">
        <v>11285</v>
      </c>
      <c r="D5587">
        <f t="shared" si="0"/>
        <v>29</v>
      </c>
      <c r="E5587" t="str">
        <f t="shared" si="1"/>
        <v>$385,277 [minimum]</v>
      </c>
      <c r="F5587">
        <f t="shared" si="2"/>
        <v>9</v>
      </c>
      <c r="G5587" t="str">
        <f t="shared" si="3"/>
        <v>$385,277</v>
      </c>
      <c r="H5587" t="s">
        <v>11286</v>
      </c>
      <c r="J5587" t="s">
        <v>32</v>
      </c>
      <c r="K5587" t="s">
        <v>101</v>
      </c>
      <c r="L5587">
        <v>385277</v>
      </c>
      <c r="M5587" t="s">
        <v>5386</v>
      </c>
    </row>
    <row r="5588" spans="1:13">
      <c r="A5588">
        <v>8041</v>
      </c>
      <c r="B5588" t="s">
        <v>12</v>
      </c>
      <c r="C5588" s="16" t="s">
        <v>11287</v>
      </c>
      <c r="D5588">
        <f t="shared" si="0"/>
        <v>29</v>
      </c>
      <c r="E5588" t="str">
        <f t="shared" si="1"/>
        <v>$6,166,466</v>
      </c>
      <c r="F5588" t="str">
        <f t="shared" si="2"/>
        <v/>
      </c>
      <c r="G5588" t="str">
        <f t="shared" si="3"/>
        <v>$6,166,466</v>
      </c>
      <c r="H5588" t="s">
        <v>11288</v>
      </c>
      <c r="J5588" t="s">
        <v>35</v>
      </c>
      <c r="K5588" t="s">
        <v>101</v>
      </c>
      <c r="L5588">
        <v>6166466</v>
      </c>
      <c r="M5588" t="s">
        <v>5202</v>
      </c>
    </row>
    <row r="5589" spans="1:13">
      <c r="A5589">
        <v>8042</v>
      </c>
      <c r="B5589" t="s">
        <v>12</v>
      </c>
      <c r="C5589" s="16" t="s">
        <v>11289</v>
      </c>
      <c r="D5589">
        <f t="shared" si="0"/>
        <v>29</v>
      </c>
      <c r="E5589" t="str">
        <f t="shared" si="1"/>
        <v>$3,739,680</v>
      </c>
      <c r="F5589" t="str">
        <f t="shared" si="2"/>
        <v/>
      </c>
      <c r="G5589" t="str">
        <f t="shared" si="3"/>
        <v>$3,739,680</v>
      </c>
      <c r="H5589" t="s">
        <v>11290</v>
      </c>
      <c r="J5589" t="s">
        <v>35</v>
      </c>
      <c r="K5589" t="s">
        <v>101</v>
      </c>
      <c r="L5589">
        <v>3739680</v>
      </c>
      <c r="M5589" t="s">
        <v>3378</v>
      </c>
    </row>
    <row r="5590" spans="1:13">
      <c r="A5590">
        <v>8043</v>
      </c>
      <c r="B5590" t="s">
        <v>12</v>
      </c>
      <c r="C5590" s="16" t="s">
        <v>11291</v>
      </c>
      <c r="D5590">
        <f t="shared" si="0"/>
        <v>29</v>
      </c>
      <c r="E5590" t="str">
        <f t="shared" si="1"/>
        <v>$1,742,400</v>
      </c>
      <c r="F5590" t="str">
        <f t="shared" si="2"/>
        <v/>
      </c>
      <c r="G5590" t="str">
        <f t="shared" si="3"/>
        <v>$1,742,400</v>
      </c>
      <c r="H5590" t="s">
        <v>11292</v>
      </c>
      <c r="J5590" t="s">
        <v>35</v>
      </c>
      <c r="K5590" t="s">
        <v>101</v>
      </c>
      <c r="L5590">
        <v>1742400</v>
      </c>
      <c r="M5590" t="s">
        <v>3209</v>
      </c>
    </row>
    <row r="5591" spans="1:13">
      <c r="A5591">
        <v>8044</v>
      </c>
      <c r="B5591" t="s">
        <v>12</v>
      </c>
      <c r="C5591" s="16" t="s">
        <v>11293</v>
      </c>
      <c r="D5591">
        <f t="shared" si="0"/>
        <v>29</v>
      </c>
      <c r="E5591" t="str">
        <f t="shared" si="1"/>
        <v>$1,652,453</v>
      </c>
      <c r="F5591" t="str">
        <f t="shared" si="2"/>
        <v/>
      </c>
      <c r="G5591" t="str">
        <f t="shared" si="3"/>
        <v>$1,652,453</v>
      </c>
      <c r="H5591" t="s">
        <v>11294</v>
      </c>
      <c r="J5591" t="s">
        <v>35</v>
      </c>
      <c r="K5591" t="s">
        <v>101</v>
      </c>
      <c r="L5591">
        <v>1652453</v>
      </c>
      <c r="M5591" t="s">
        <v>1185</v>
      </c>
    </row>
    <row r="5592" spans="1:13">
      <c r="A5592">
        <v>8045</v>
      </c>
      <c r="B5592" t="s">
        <v>12</v>
      </c>
      <c r="C5592" s="16" t="s">
        <v>11295</v>
      </c>
      <c r="D5592">
        <f t="shared" si="0"/>
        <v>29</v>
      </c>
      <c r="E5592" t="str">
        <f t="shared" si="1"/>
        <v>$1,554,326</v>
      </c>
      <c r="F5592" t="str">
        <f t="shared" si="2"/>
        <v/>
      </c>
      <c r="G5592" t="str">
        <f t="shared" si="3"/>
        <v>$1,554,326</v>
      </c>
      <c r="H5592" t="s">
        <v>11296</v>
      </c>
      <c r="J5592" t="s">
        <v>35</v>
      </c>
      <c r="K5592" t="s">
        <v>101</v>
      </c>
      <c r="L5592">
        <v>1554326</v>
      </c>
      <c r="M5592" t="s">
        <v>5787</v>
      </c>
    </row>
    <row r="5593" spans="1:13">
      <c r="A5593">
        <v>8046</v>
      </c>
      <c r="B5593" t="s">
        <v>12</v>
      </c>
      <c r="C5593" s="16" t="s">
        <v>11297</v>
      </c>
      <c r="D5593">
        <f t="shared" si="0"/>
        <v>29</v>
      </c>
      <c r="E5593" t="str">
        <f t="shared" si="1"/>
        <v>$1,400,000</v>
      </c>
      <c r="F5593" t="str">
        <f t="shared" si="2"/>
        <v/>
      </c>
      <c r="G5593" t="str">
        <f t="shared" si="3"/>
        <v>$1,400,000</v>
      </c>
      <c r="H5593" t="s">
        <v>4392</v>
      </c>
      <c r="J5593" t="s">
        <v>35</v>
      </c>
      <c r="K5593" t="s">
        <v>101</v>
      </c>
      <c r="L5593">
        <v>1400000</v>
      </c>
      <c r="M5593" t="s">
        <v>5245</v>
      </c>
    </row>
    <row r="5594" spans="1:13">
      <c r="A5594">
        <v>8047</v>
      </c>
      <c r="B5594" t="s">
        <v>12</v>
      </c>
      <c r="C5594" s="16" t="s">
        <v>11298</v>
      </c>
      <c r="D5594">
        <f t="shared" si="0"/>
        <v>29</v>
      </c>
      <c r="E5594" t="str">
        <f t="shared" si="1"/>
        <v>$1,174,200</v>
      </c>
      <c r="F5594" t="str">
        <f t="shared" si="2"/>
        <v/>
      </c>
      <c r="G5594" t="str">
        <f t="shared" si="3"/>
        <v>$1,174,200</v>
      </c>
      <c r="H5594" t="s">
        <v>11062</v>
      </c>
      <c r="J5594" t="s">
        <v>35</v>
      </c>
      <c r="K5594" t="s">
        <v>101</v>
      </c>
      <c r="L5594">
        <v>1174200</v>
      </c>
      <c r="M5594" t="s">
        <v>5391</v>
      </c>
    </row>
    <row r="5595" spans="1:13">
      <c r="A5595">
        <v>8048</v>
      </c>
      <c r="B5595" t="s">
        <v>12</v>
      </c>
      <c r="C5595" s="16" t="s">
        <v>11299</v>
      </c>
      <c r="D5595">
        <f t="shared" si="0"/>
        <v>29</v>
      </c>
      <c r="E5595" t="str">
        <f t="shared" si="1"/>
        <v>$1,100,000 [minimum, counts $745,046]</v>
      </c>
      <c r="F5595">
        <f t="shared" si="2"/>
        <v>11</v>
      </c>
      <c r="G5595" t="str">
        <f t="shared" si="3"/>
        <v>$1,100,000</v>
      </c>
      <c r="H5595" t="s">
        <v>11248</v>
      </c>
      <c r="J5595" t="s">
        <v>35</v>
      </c>
      <c r="K5595" t="s">
        <v>101</v>
      </c>
      <c r="L5595">
        <v>1100000</v>
      </c>
      <c r="M5595" t="s">
        <v>6016</v>
      </c>
    </row>
    <row r="5596" spans="1:13">
      <c r="A5596">
        <v>8049</v>
      </c>
      <c r="B5596" t="s">
        <v>12</v>
      </c>
      <c r="C5596" s="16" t="s">
        <v>11300</v>
      </c>
      <c r="D5596">
        <f t="shared" si="0"/>
        <v>29</v>
      </c>
      <c r="E5596" t="str">
        <f t="shared" si="1"/>
        <v>$932,546 [minimum, counts $745,046]</v>
      </c>
      <c r="F5596">
        <f t="shared" si="2"/>
        <v>9</v>
      </c>
      <c r="G5596" t="str">
        <f t="shared" si="3"/>
        <v>$932,546</v>
      </c>
      <c r="H5596" t="s">
        <v>11301</v>
      </c>
      <c r="J5596" t="s">
        <v>35</v>
      </c>
      <c r="K5596" t="s">
        <v>101</v>
      </c>
      <c r="L5596">
        <v>932546</v>
      </c>
      <c r="M5596" t="s">
        <v>4695</v>
      </c>
    </row>
    <row r="5597" spans="1:13">
      <c r="A5597">
        <v>8050</v>
      </c>
      <c r="B5597" t="s">
        <v>12</v>
      </c>
      <c r="C5597" s="16" t="s">
        <v>11302</v>
      </c>
      <c r="D5597">
        <f t="shared" si="0"/>
        <v>29</v>
      </c>
      <c r="E5597" t="str">
        <f t="shared" si="1"/>
        <v>$825,000 [released 12/4]</v>
      </c>
      <c r="F5597">
        <f t="shared" si="2"/>
        <v>9</v>
      </c>
      <c r="G5597" t="str">
        <f t="shared" si="3"/>
        <v>$825,000</v>
      </c>
      <c r="H5597" t="s">
        <v>11303</v>
      </c>
      <c r="J5597" t="s">
        <v>35</v>
      </c>
      <c r="K5597" t="s">
        <v>101</v>
      </c>
      <c r="L5597">
        <v>825000</v>
      </c>
      <c r="M5597" t="s">
        <v>5026</v>
      </c>
    </row>
    <row r="5598" spans="1:13">
      <c r="A5598">
        <v>8051</v>
      </c>
      <c r="B5598" t="s">
        <v>12</v>
      </c>
      <c r="C5598" s="16" t="s">
        <v>11304</v>
      </c>
      <c r="D5598">
        <f t="shared" si="0"/>
        <v>29</v>
      </c>
      <c r="E5598" t="str">
        <f t="shared" si="1"/>
        <v>$695,046 [minimum]</v>
      </c>
      <c r="F5598">
        <f t="shared" si="2"/>
        <v>9</v>
      </c>
      <c r="G5598" t="str">
        <f t="shared" si="3"/>
        <v>$695,046</v>
      </c>
      <c r="H5598" t="s">
        <v>11305</v>
      </c>
      <c r="J5598" t="s">
        <v>35</v>
      </c>
      <c r="K5598" t="s">
        <v>101</v>
      </c>
      <c r="L5598">
        <v>695046</v>
      </c>
      <c r="M5598" t="s">
        <v>5211</v>
      </c>
    </row>
    <row r="5599" spans="1:13">
      <c r="A5599">
        <v>8052</v>
      </c>
      <c r="B5599" t="s">
        <v>12</v>
      </c>
      <c r="C5599" s="16" t="s">
        <v>11306</v>
      </c>
      <c r="D5599">
        <f t="shared" si="0"/>
        <v>29</v>
      </c>
      <c r="E5599" t="str">
        <f t="shared" si="1"/>
        <v>$695,046 [minimum]</v>
      </c>
      <c r="F5599">
        <f t="shared" si="2"/>
        <v>9</v>
      </c>
      <c r="G5599" t="str">
        <f t="shared" si="3"/>
        <v>$695,046</v>
      </c>
      <c r="H5599" t="s">
        <v>11305</v>
      </c>
      <c r="J5599" t="s">
        <v>35</v>
      </c>
      <c r="K5599" t="s">
        <v>101</v>
      </c>
      <c r="L5599">
        <v>695046</v>
      </c>
      <c r="M5599" t="s">
        <v>6028</v>
      </c>
    </row>
    <row r="5600" spans="1:13">
      <c r="A5600">
        <v>8053</v>
      </c>
      <c r="B5600" t="s">
        <v>12</v>
      </c>
      <c r="C5600" s="16" t="s">
        <v>11307</v>
      </c>
      <c r="D5600">
        <f t="shared" si="0"/>
        <v>29</v>
      </c>
      <c r="E5600" t="str">
        <f t="shared" si="1"/>
        <v>$620,046 [minimum]</v>
      </c>
      <c r="F5600">
        <f t="shared" si="2"/>
        <v>9</v>
      </c>
      <c r="G5600" t="str">
        <f t="shared" si="3"/>
        <v>$620,046</v>
      </c>
      <c r="H5600" t="s">
        <v>11308</v>
      </c>
      <c r="J5600" t="s">
        <v>35</v>
      </c>
      <c r="K5600" t="s">
        <v>101</v>
      </c>
      <c r="L5600">
        <v>620046</v>
      </c>
      <c r="M5600" t="s">
        <v>2651</v>
      </c>
    </row>
    <row r="5601" spans="1:13">
      <c r="A5601">
        <v>8054</v>
      </c>
      <c r="B5601" t="s">
        <v>12</v>
      </c>
      <c r="C5601" s="16" t="s">
        <v>11309</v>
      </c>
      <c r="D5601">
        <f t="shared" si="0"/>
        <v>29</v>
      </c>
      <c r="E5601" t="str">
        <f t="shared" si="1"/>
        <v>$620,046 [minimum]</v>
      </c>
      <c r="F5601">
        <f t="shared" si="2"/>
        <v>9</v>
      </c>
      <c r="G5601" t="str">
        <f t="shared" si="3"/>
        <v>$620,046</v>
      </c>
      <c r="H5601" t="s">
        <v>11308</v>
      </c>
      <c r="J5601" t="s">
        <v>35</v>
      </c>
      <c r="K5601" t="s">
        <v>101</v>
      </c>
      <c r="L5601">
        <v>620046</v>
      </c>
      <c r="M5601" t="s">
        <v>5246</v>
      </c>
    </row>
    <row r="5602" spans="1:13">
      <c r="A5602">
        <v>8055</v>
      </c>
      <c r="B5602" t="s">
        <v>12</v>
      </c>
      <c r="C5602" s="16" t="s">
        <v>11310</v>
      </c>
      <c r="D5602">
        <f t="shared" si="0"/>
        <v>29</v>
      </c>
      <c r="E5602" t="str">
        <f t="shared" si="1"/>
        <v>$620,046 [minimum]</v>
      </c>
      <c r="F5602">
        <f t="shared" si="2"/>
        <v>9</v>
      </c>
      <c r="G5602" t="str">
        <f t="shared" si="3"/>
        <v>$620,046</v>
      </c>
      <c r="H5602" t="s">
        <v>11308</v>
      </c>
      <c r="J5602" t="s">
        <v>35</v>
      </c>
      <c r="K5602" t="s">
        <v>101</v>
      </c>
      <c r="L5602">
        <v>620046</v>
      </c>
      <c r="M5602" t="s">
        <v>6053</v>
      </c>
    </row>
    <row r="5603" spans="1:13">
      <c r="A5603">
        <v>8056</v>
      </c>
      <c r="B5603" t="s">
        <v>12</v>
      </c>
      <c r="C5603" s="16" t="s">
        <v>11311</v>
      </c>
      <c r="D5603">
        <f t="shared" si="0"/>
        <v>29</v>
      </c>
      <c r="E5603" t="str">
        <f t="shared" si="1"/>
        <v>$385,277 [minimum]</v>
      </c>
      <c r="F5603">
        <f t="shared" si="2"/>
        <v>9</v>
      </c>
      <c r="G5603" t="str">
        <f t="shared" si="3"/>
        <v>$385,277</v>
      </c>
      <c r="H5603" t="s">
        <v>11286</v>
      </c>
      <c r="J5603" t="s">
        <v>35</v>
      </c>
      <c r="K5603" t="s">
        <v>101</v>
      </c>
      <c r="L5603">
        <v>385277</v>
      </c>
      <c r="M5603" t="s">
        <v>4645</v>
      </c>
    </row>
    <row r="5604" spans="1:13">
      <c r="A5604">
        <v>8058</v>
      </c>
      <c r="B5604" t="s">
        <v>12</v>
      </c>
      <c r="C5604" s="16" t="s">
        <v>11312</v>
      </c>
      <c r="D5604">
        <f t="shared" si="0"/>
        <v>29</v>
      </c>
      <c r="E5604" t="str">
        <f t="shared" si="1"/>
        <v>$12,925,000</v>
      </c>
      <c r="F5604" t="str">
        <f t="shared" si="2"/>
        <v/>
      </c>
      <c r="G5604" t="str">
        <f t="shared" si="3"/>
        <v>$12,925,000</v>
      </c>
      <c r="H5604" t="s">
        <v>11313</v>
      </c>
      <c r="J5604" t="s">
        <v>37</v>
      </c>
      <c r="K5604" t="s">
        <v>101</v>
      </c>
      <c r="L5604">
        <v>12925000</v>
      </c>
      <c r="M5604" t="s">
        <v>4614</v>
      </c>
    </row>
    <row r="5605" spans="1:13">
      <c r="A5605">
        <v>8059</v>
      </c>
      <c r="B5605" t="s">
        <v>12</v>
      </c>
      <c r="C5605" s="16" t="s">
        <v>11314</v>
      </c>
      <c r="D5605">
        <f t="shared" si="0"/>
        <v>29</v>
      </c>
      <c r="E5605" t="str">
        <f t="shared" si="1"/>
        <v>$5,408,700 [retired]</v>
      </c>
      <c r="F5605">
        <f t="shared" si="2"/>
        <v>11</v>
      </c>
      <c r="G5605" t="str">
        <f t="shared" si="3"/>
        <v>$5,408,700</v>
      </c>
      <c r="H5605" t="s">
        <v>11315</v>
      </c>
      <c r="J5605" t="s">
        <v>37</v>
      </c>
      <c r="K5605" t="s">
        <v>101</v>
      </c>
      <c r="L5605">
        <v>5408700</v>
      </c>
      <c r="M5605" t="s">
        <v>5945</v>
      </c>
    </row>
    <row r="5606" spans="1:13">
      <c r="A5606">
        <v>8060</v>
      </c>
      <c r="B5606" t="s">
        <v>12</v>
      </c>
      <c r="C5606" s="16" t="s">
        <v>11316</v>
      </c>
      <c r="D5606">
        <f t="shared" si="0"/>
        <v>29</v>
      </c>
      <c r="E5606" t="str">
        <f t="shared" si="1"/>
        <v>$5,055,556 [released]</v>
      </c>
      <c r="F5606">
        <f t="shared" si="2"/>
        <v>11</v>
      </c>
      <c r="G5606" t="str">
        <f t="shared" si="3"/>
        <v>$5,055,556</v>
      </c>
      <c r="H5606" t="s">
        <v>11317</v>
      </c>
      <c r="J5606" t="s">
        <v>37</v>
      </c>
      <c r="K5606" t="s">
        <v>101</v>
      </c>
      <c r="L5606">
        <v>5055556</v>
      </c>
      <c r="M5606" t="s">
        <v>5030</v>
      </c>
    </row>
    <row r="5607" spans="1:13">
      <c r="A5607">
        <v>8061</v>
      </c>
      <c r="B5607" t="s">
        <v>12</v>
      </c>
      <c r="C5607" s="16" t="s">
        <v>11318</v>
      </c>
      <c r="D5607">
        <f t="shared" si="0"/>
        <v>29</v>
      </c>
      <c r="E5607" t="str">
        <f t="shared" si="1"/>
        <v>$4,801,102</v>
      </c>
      <c r="F5607" t="str">
        <f t="shared" si="2"/>
        <v/>
      </c>
      <c r="G5607" t="str">
        <f t="shared" si="3"/>
        <v>$4,801,102</v>
      </c>
      <c r="H5607" t="s">
        <v>11319</v>
      </c>
      <c r="J5607" t="s">
        <v>37</v>
      </c>
      <c r="K5607" t="s">
        <v>101</v>
      </c>
      <c r="L5607">
        <v>4801102</v>
      </c>
      <c r="M5607" t="s">
        <v>1246</v>
      </c>
    </row>
    <row r="5608" spans="1:13">
      <c r="A5608">
        <v>8062</v>
      </c>
      <c r="B5608" t="s">
        <v>12</v>
      </c>
      <c r="C5608" s="16" t="s">
        <v>11320</v>
      </c>
      <c r="D5608">
        <f t="shared" si="0"/>
        <v>29</v>
      </c>
      <c r="E5608" t="str">
        <f t="shared" si="1"/>
        <v>$3,896,402</v>
      </c>
      <c r="F5608" t="str">
        <f t="shared" si="2"/>
        <v/>
      </c>
      <c r="G5608" t="str">
        <f t="shared" si="3"/>
        <v>$3,896,402</v>
      </c>
      <c r="H5608" t="s">
        <v>11321</v>
      </c>
      <c r="J5608" t="s">
        <v>37</v>
      </c>
      <c r="K5608" t="s">
        <v>101</v>
      </c>
      <c r="L5608">
        <v>3896402</v>
      </c>
      <c r="M5608" t="s">
        <v>3848</v>
      </c>
    </row>
    <row r="5609" spans="1:13">
      <c r="A5609">
        <v>8063</v>
      </c>
      <c r="B5609" t="s">
        <v>12</v>
      </c>
      <c r="C5609" s="16" t="s">
        <v>11322</v>
      </c>
      <c r="D5609">
        <f t="shared" si="0"/>
        <v>29</v>
      </c>
      <c r="E5609" t="str">
        <f t="shared" si="1"/>
        <v>$3,358,320</v>
      </c>
      <c r="F5609" t="str">
        <f t="shared" si="2"/>
        <v/>
      </c>
      <c r="G5609" t="str">
        <f t="shared" si="3"/>
        <v>$3,358,320</v>
      </c>
      <c r="H5609" t="s">
        <v>11323</v>
      </c>
      <c r="J5609" t="s">
        <v>37</v>
      </c>
      <c r="K5609" t="s">
        <v>101</v>
      </c>
      <c r="L5609">
        <v>3358320</v>
      </c>
      <c r="M5609" t="s">
        <v>2287</v>
      </c>
    </row>
    <row r="5610" spans="1:13">
      <c r="A5610">
        <v>8064</v>
      </c>
      <c r="B5610" t="s">
        <v>12</v>
      </c>
      <c r="C5610" s="16" t="s">
        <v>11324</v>
      </c>
      <c r="D5610">
        <f t="shared" si="0"/>
        <v>29</v>
      </c>
      <c r="E5610" t="str">
        <f t="shared" si="1"/>
        <v>$3,150,000</v>
      </c>
      <c r="F5610" t="str">
        <f t="shared" si="2"/>
        <v/>
      </c>
      <c r="G5610" t="str">
        <f t="shared" si="3"/>
        <v>$3,150,000</v>
      </c>
      <c r="H5610" t="s">
        <v>2429</v>
      </c>
      <c r="J5610" t="s">
        <v>37</v>
      </c>
      <c r="K5610" t="s">
        <v>101</v>
      </c>
      <c r="L5610">
        <v>3150000</v>
      </c>
      <c r="M5610" t="s">
        <v>5739</v>
      </c>
    </row>
    <row r="5611" spans="1:13">
      <c r="A5611">
        <v>8065</v>
      </c>
      <c r="B5611" t="s">
        <v>12</v>
      </c>
      <c r="C5611" s="16" t="s">
        <v>11325</v>
      </c>
      <c r="D5611">
        <f t="shared" si="0"/>
        <v>29</v>
      </c>
      <c r="E5611" t="str">
        <f t="shared" si="1"/>
        <v>$2,750,000</v>
      </c>
      <c r="F5611" t="str">
        <f t="shared" si="2"/>
        <v/>
      </c>
      <c r="G5611" t="str">
        <f t="shared" si="3"/>
        <v>$2,750,000</v>
      </c>
      <c r="H5611" t="s">
        <v>1809</v>
      </c>
      <c r="J5611" t="s">
        <v>37</v>
      </c>
      <c r="K5611" t="s">
        <v>101</v>
      </c>
      <c r="L5611">
        <v>2750000</v>
      </c>
      <c r="M5611" t="s">
        <v>5050</v>
      </c>
    </row>
    <row r="5612" spans="1:13">
      <c r="A5612">
        <v>8066</v>
      </c>
      <c r="B5612" t="s">
        <v>12</v>
      </c>
      <c r="C5612" s="16" t="s">
        <v>11326</v>
      </c>
      <c r="D5612">
        <f t="shared" si="0"/>
        <v>29</v>
      </c>
      <c r="E5612" t="str">
        <f t="shared" si="1"/>
        <v>$2,525,000</v>
      </c>
      <c r="F5612" t="str">
        <f t="shared" si="2"/>
        <v/>
      </c>
      <c r="G5612" t="str">
        <f t="shared" si="3"/>
        <v>$2,525,000</v>
      </c>
      <c r="H5612" t="s">
        <v>11327</v>
      </c>
      <c r="J5612" t="s">
        <v>37</v>
      </c>
      <c r="K5612" t="s">
        <v>101</v>
      </c>
      <c r="L5612">
        <v>2525000</v>
      </c>
      <c r="M5612" t="s">
        <v>4575</v>
      </c>
    </row>
    <row r="5613" spans="1:13">
      <c r="A5613">
        <v>8067</v>
      </c>
      <c r="B5613" t="s">
        <v>12</v>
      </c>
      <c r="C5613" s="16" t="s">
        <v>11328</v>
      </c>
      <c r="D5613">
        <f t="shared" si="0"/>
        <v>29</v>
      </c>
      <c r="E5613" t="str">
        <f t="shared" si="1"/>
        <v>$2,349,840</v>
      </c>
      <c r="F5613" t="str">
        <f t="shared" si="2"/>
        <v/>
      </c>
      <c r="G5613" t="str">
        <f t="shared" si="3"/>
        <v>$2,349,840</v>
      </c>
      <c r="H5613" t="s">
        <v>11329</v>
      </c>
      <c r="J5613" t="s">
        <v>37</v>
      </c>
      <c r="K5613" t="s">
        <v>101</v>
      </c>
      <c r="L5613">
        <v>2349840</v>
      </c>
      <c r="M5613" t="s">
        <v>123</v>
      </c>
    </row>
    <row r="5614" spans="1:13">
      <c r="A5614">
        <v>8068</v>
      </c>
      <c r="B5614" t="s">
        <v>12</v>
      </c>
      <c r="C5614" s="16" t="s">
        <v>11330</v>
      </c>
      <c r="D5614">
        <f t="shared" si="0"/>
        <v>29</v>
      </c>
      <c r="E5614" t="str">
        <f t="shared" si="1"/>
        <v>$2,273,400</v>
      </c>
      <c r="F5614" t="str">
        <f t="shared" si="2"/>
        <v/>
      </c>
      <c r="G5614" t="str">
        <f t="shared" si="3"/>
        <v>$2,273,400</v>
      </c>
      <c r="H5614" t="s">
        <v>11331</v>
      </c>
      <c r="J5614" t="s">
        <v>37</v>
      </c>
      <c r="K5614" t="s">
        <v>101</v>
      </c>
      <c r="L5614">
        <v>2273400</v>
      </c>
      <c r="M5614" t="s">
        <v>866</v>
      </c>
    </row>
    <row r="5615" spans="1:13">
      <c r="A5615">
        <v>8069</v>
      </c>
      <c r="B5615" t="s">
        <v>12</v>
      </c>
      <c r="C5615" s="16" t="s">
        <v>11332</v>
      </c>
      <c r="D5615">
        <f t="shared" si="0"/>
        <v>29</v>
      </c>
      <c r="E5615" t="str">
        <f t="shared" si="1"/>
        <v>$1,700,000 [released]</v>
      </c>
      <c r="F5615">
        <f t="shared" si="2"/>
        <v>11</v>
      </c>
      <c r="G5615" t="str">
        <f t="shared" si="3"/>
        <v>$1,700,000</v>
      </c>
      <c r="H5615" t="s">
        <v>11333</v>
      </c>
      <c r="J5615" t="s">
        <v>37</v>
      </c>
      <c r="K5615" t="s">
        <v>101</v>
      </c>
      <c r="L5615">
        <v>1700000</v>
      </c>
      <c r="M5615" t="s">
        <v>4752</v>
      </c>
    </row>
    <row r="5616" spans="1:13">
      <c r="A5616">
        <v>8070</v>
      </c>
      <c r="B5616" t="s">
        <v>12</v>
      </c>
      <c r="C5616" s="16" t="s">
        <v>11334</v>
      </c>
      <c r="D5616">
        <f t="shared" si="0"/>
        <v>29</v>
      </c>
      <c r="E5616" t="str">
        <f t="shared" si="1"/>
        <v>$1,550,551 [released]</v>
      </c>
      <c r="F5616">
        <f t="shared" si="2"/>
        <v>11</v>
      </c>
      <c r="G5616" t="str">
        <f t="shared" si="3"/>
        <v>$1,550,551</v>
      </c>
      <c r="H5616" t="s">
        <v>11335</v>
      </c>
      <c r="J5616" t="s">
        <v>37</v>
      </c>
      <c r="K5616" t="s">
        <v>101</v>
      </c>
      <c r="L5616">
        <v>1550551</v>
      </c>
      <c r="M5616" t="s">
        <v>5258</v>
      </c>
    </row>
    <row r="5617" spans="1:13">
      <c r="A5617">
        <v>8071</v>
      </c>
      <c r="B5617" t="s">
        <v>12</v>
      </c>
      <c r="C5617" s="16" t="s">
        <v>11336</v>
      </c>
      <c r="D5617">
        <f t="shared" si="0"/>
        <v>29</v>
      </c>
      <c r="E5617" t="str">
        <f t="shared" si="1"/>
        <v>$957,480</v>
      </c>
      <c r="F5617" t="str">
        <f t="shared" si="2"/>
        <v/>
      </c>
      <c r="G5617" t="str">
        <f t="shared" si="3"/>
        <v>$957,480</v>
      </c>
      <c r="H5617" t="s">
        <v>11337</v>
      </c>
      <c r="J5617" t="s">
        <v>37</v>
      </c>
      <c r="K5617" t="s">
        <v>101</v>
      </c>
      <c r="L5617">
        <v>957480</v>
      </c>
      <c r="M5617" t="s">
        <v>5081</v>
      </c>
    </row>
    <row r="5618" spans="1:13">
      <c r="A5618">
        <v>8072</v>
      </c>
      <c r="B5618" t="s">
        <v>12</v>
      </c>
      <c r="C5618" s="16" t="s">
        <v>11338</v>
      </c>
      <c r="D5618">
        <f t="shared" si="0"/>
        <v>29</v>
      </c>
      <c r="E5618" t="str">
        <f t="shared" si="1"/>
        <v>$899,040 [released]</v>
      </c>
      <c r="F5618">
        <f t="shared" si="2"/>
        <v>9</v>
      </c>
      <c r="G5618" t="str">
        <f t="shared" si="3"/>
        <v>$899,040</v>
      </c>
      <c r="H5618" t="s">
        <v>11339</v>
      </c>
      <c r="J5618" t="s">
        <v>37</v>
      </c>
      <c r="K5618" t="s">
        <v>101</v>
      </c>
      <c r="L5618">
        <v>899040</v>
      </c>
      <c r="M5618" t="s">
        <v>11340</v>
      </c>
    </row>
    <row r="5619" spans="1:13">
      <c r="A5619">
        <v>8073</v>
      </c>
      <c r="B5619" t="s">
        <v>12</v>
      </c>
      <c r="C5619" s="16" t="s">
        <v>11341</v>
      </c>
      <c r="D5619">
        <f t="shared" si="0"/>
        <v>29</v>
      </c>
      <c r="E5619" t="str">
        <f t="shared" si="1"/>
        <v>$870,046 [minimum]</v>
      </c>
      <c r="F5619">
        <f t="shared" si="2"/>
        <v>9</v>
      </c>
      <c r="G5619" t="str">
        <f t="shared" si="3"/>
        <v>$870,046</v>
      </c>
      <c r="H5619" t="s">
        <v>11342</v>
      </c>
      <c r="J5619" t="s">
        <v>37</v>
      </c>
      <c r="K5619" t="s">
        <v>101</v>
      </c>
      <c r="L5619">
        <v>870046</v>
      </c>
      <c r="M5619" t="s">
        <v>4524</v>
      </c>
    </row>
    <row r="5620" spans="1:13">
      <c r="A5620">
        <v>8074</v>
      </c>
      <c r="B5620" t="s">
        <v>12</v>
      </c>
      <c r="C5620" s="16" t="s">
        <v>11343</v>
      </c>
      <c r="D5620">
        <f t="shared" si="0"/>
        <v>29</v>
      </c>
      <c r="E5620" t="str">
        <f t="shared" si="1"/>
        <v>$720,046 [minimum, released]</v>
      </c>
      <c r="F5620">
        <f t="shared" si="2"/>
        <v>9</v>
      </c>
      <c r="G5620" t="str">
        <f t="shared" si="3"/>
        <v>$720,046</v>
      </c>
      <c r="H5620" t="s">
        <v>11344</v>
      </c>
      <c r="J5620" t="s">
        <v>37</v>
      </c>
      <c r="K5620" t="s">
        <v>101</v>
      </c>
      <c r="L5620">
        <v>720046</v>
      </c>
      <c r="M5620" t="s">
        <v>5679</v>
      </c>
    </row>
    <row r="5621" spans="1:13">
      <c r="A5621">
        <v>8075</v>
      </c>
      <c r="B5621" t="s">
        <v>12</v>
      </c>
      <c r="C5621" s="16" t="s">
        <v>11345</v>
      </c>
      <c r="D5621">
        <f t="shared" si="0"/>
        <v>29</v>
      </c>
      <c r="E5621" t="str">
        <f t="shared" si="1"/>
        <v>$695,046 [minimum]</v>
      </c>
      <c r="F5621">
        <f t="shared" si="2"/>
        <v>9</v>
      </c>
      <c r="G5621" t="str">
        <f t="shared" si="3"/>
        <v>$695,046</v>
      </c>
      <c r="H5621" t="s">
        <v>11305</v>
      </c>
      <c r="J5621" t="s">
        <v>37</v>
      </c>
      <c r="K5621" t="s">
        <v>101</v>
      </c>
      <c r="L5621">
        <v>695046</v>
      </c>
      <c r="M5621" t="s">
        <v>1695</v>
      </c>
    </row>
    <row r="5622" spans="1:13">
      <c r="A5622">
        <v>8076</v>
      </c>
      <c r="B5622" t="s">
        <v>12</v>
      </c>
      <c r="C5622" s="16" t="s">
        <v>11346</v>
      </c>
      <c r="D5622">
        <f t="shared" si="0"/>
        <v>29</v>
      </c>
      <c r="E5622" t="str">
        <f t="shared" si="1"/>
        <v>$620,046 [minimum]</v>
      </c>
      <c r="F5622">
        <f t="shared" si="2"/>
        <v>9</v>
      </c>
      <c r="G5622" t="str">
        <f t="shared" si="3"/>
        <v>$620,046</v>
      </c>
      <c r="H5622" t="s">
        <v>11308</v>
      </c>
      <c r="J5622" t="s">
        <v>37</v>
      </c>
      <c r="K5622" t="s">
        <v>101</v>
      </c>
      <c r="L5622">
        <v>620046</v>
      </c>
      <c r="M5622" t="s">
        <v>6088</v>
      </c>
    </row>
    <row r="5623" spans="1:13">
      <c r="A5623">
        <v>8077</v>
      </c>
      <c r="B5623" t="s">
        <v>12</v>
      </c>
      <c r="C5623" s="16" t="s">
        <v>11347</v>
      </c>
      <c r="D5623">
        <f t="shared" si="0"/>
        <v>29</v>
      </c>
      <c r="E5623" t="str">
        <f t="shared" si="1"/>
        <v>$385,277 [minimum]</v>
      </c>
      <c r="F5623">
        <f t="shared" si="2"/>
        <v>9</v>
      </c>
      <c r="G5623" t="str">
        <f t="shared" si="3"/>
        <v>$385,277</v>
      </c>
      <c r="H5623" t="s">
        <v>11286</v>
      </c>
      <c r="J5623" t="s">
        <v>37</v>
      </c>
      <c r="K5623" t="s">
        <v>101</v>
      </c>
      <c r="L5623">
        <v>385277</v>
      </c>
      <c r="M5623" t="s">
        <v>3038</v>
      </c>
    </row>
    <row r="5624" spans="1:13">
      <c r="A5624">
        <v>8078</v>
      </c>
      <c r="B5624" t="s">
        <v>12</v>
      </c>
      <c r="C5624" s="16" t="s">
        <v>11348</v>
      </c>
      <c r="D5624">
        <f t="shared" si="0"/>
        <v>29</v>
      </c>
      <c r="E5624" t="str">
        <f t="shared" si="1"/>
        <v>$385,277 [minimum]</v>
      </c>
      <c r="F5624">
        <f t="shared" si="2"/>
        <v>9</v>
      </c>
      <c r="G5624" t="str">
        <f t="shared" si="3"/>
        <v>$385,277</v>
      </c>
      <c r="H5624" t="s">
        <v>11286</v>
      </c>
      <c r="J5624" t="s">
        <v>37</v>
      </c>
      <c r="K5624" t="s">
        <v>101</v>
      </c>
      <c r="L5624">
        <v>385277</v>
      </c>
      <c r="M5624" t="s">
        <v>5237</v>
      </c>
    </row>
    <row r="5625" spans="1:13">
      <c r="A5625">
        <v>8080</v>
      </c>
      <c r="B5625" t="s">
        <v>12</v>
      </c>
      <c r="C5625" s="16" t="s">
        <v>11349</v>
      </c>
      <c r="D5625">
        <f t="shared" si="0"/>
        <v>29</v>
      </c>
      <c r="E5625" t="str">
        <f t="shared" si="1"/>
        <v>$14,625,000</v>
      </c>
      <c r="F5625" t="str">
        <f t="shared" si="2"/>
        <v/>
      </c>
      <c r="G5625" t="str">
        <f t="shared" si="3"/>
        <v>$14,625,000</v>
      </c>
      <c r="H5625" t="s">
        <v>11234</v>
      </c>
      <c r="J5625" t="s">
        <v>39</v>
      </c>
      <c r="K5625" t="s">
        <v>101</v>
      </c>
      <c r="L5625">
        <v>14625000</v>
      </c>
      <c r="M5625" t="s">
        <v>6210</v>
      </c>
    </row>
    <row r="5626" spans="1:13">
      <c r="A5626">
        <v>8081</v>
      </c>
      <c r="B5626" t="s">
        <v>12</v>
      </c>
      <c r="C5626" s="16" t="s">
        <v>11350</v>
      </c>
      <c r="D5626">
        <f t="shared" si="0"/>
        <v>29</v>
      </c>
      <c r="E5626" t="str">
        <f t="shared" si="1"/>
        <v>$4,875,000</v>
      </c>
      <c r="F5626" t="str">
        <f t="shared" si="2"/>
        <v/>
      </c>
      <c r="G5626" t="str">
        <f t="shared" si="3"/>
        <v>$4,875,000</v>
      </c>
      <c r="H5626" t="s">
        <v>10174</v>
      </c>
      <c r="J5626" t="s">
        <v>39</v>
      </c>
      <c r="K5626" t="s">
        <v>101</v>
      </c>
      <c r="L5626">
        <v>4875000</v>
      </c>
      <c r="M5626" t="s">
        <v>5052</v>
      </c>
    </row>
    <row r="5627" spans="1:13">
      <c r="A5627">
        <v>8082</v>
      </c>
      <c r="B5627" t="s">
        <v>12</v>
      </c>
      <c r="C5627" s="16" t="s">
        <v>11351</v>
      </c>
      <c r="D5627">
        <f t="shared" si="0"/>
        <v>29</v>
      </c>
      <c r="E5627" t="str">
        <f t="shared" si="1"/>
        <v>$4,320,360</v>
      </c>
      <c r="F5627" t="str">
        <f t="shared" si="2"/>
        <v/>
      </c>
      <c r="G5627" t="str">
        <f t="shared" si="3"/>
        <v>$4,320,360</v>
      </c>
      <c r="H5627" t="s">
        <v>11352</v>
      </c>
      <c r="J5627" t="s">
        <v>39</v>
      </c>
      <c r="K5627" t="s">
        <v>101</v>
      </c>
      <c r="L5627">
        <v>4320360</v>
      </c>
      <c r="M5627" t="s">
        <v>347</v>
      </c>
    </row>
    <row r="5628" spans="1:13">
      <c r="A5628">
        <v>8083</v>
      </c>
      <c r="B5628" t="s">
        <v>12</v>
      </c>
      <c r="C5628" s="16" t="s">
        <v>11353</v>
      </c>
      <c r="D5628">
        <f t="shared" si="0"/>
        <v>29</v>
      </c>
      <c r="E5628" t="str">
        <f t="shared" si="1"/>
        <v>$3,600,000</v>
      </c>
      <c r="F5628" t="str">
        <f t="shared" si="2"/>
        <v/>
      </c>
      <c r="G5628" t="str">
        <f t="shared" si="3"/>
        <v>$3,600,000</v>
      </c>
      <c r="H5628" t="s">
        <v>4213</v>
      </c>
      <c r="J5628" t="s">
        <v>39</v>
      </c>
      <c r="K5628" t="s">
        <v>101</v>
      </c>
      <c r="L5628">
        <v>3600000</v>
      </c>
      <c r="M5628" t="s">
        <v>5267</v>
      </c>
    </row>
    <row r="5629" spans="1:13">
      <c r="A5629">
        <v>8084</v>
      </c>
      <c r="B5629" t="s">
        <v>12</v>
      </c>
      <c r="C5629" s="16" t="s">
        <v>11354</v>
      </c>
      <c r="D5629">
        <f t="shared" si="0"/>
        <v>29</v>
      </c>
      <c r="E5629" t="str">
        <f t="shared" si="1"/>
        <v>$3,214,080</v>
      </c>
      <c r="F5629" t="str">
        <f t="shared" si="2"/>
        <v/>
      </c>
      <c r="G5629" t="str">
        <f t="shared" si="3"/>
        <v>$3,214,080</v>
      </c>
      <c r="H5629" t="s">
        <v>11355</v>
      </c>
      <c r="J5629" t="s">
        <v>39</v>
      </c>
      <c r="K5629" t="s">
        <v>101</v>
      </c>
      <c r="L5629">
        <v>3214080</v>
      </c>
      <c r="M5629" t="s">
        <v>1539</v>
      </c>
    </row>
    <row r="5630" spans="1:13">
      <c r="A5630">
        <v>8085</v>
      </c>
      <c r="B5630" t="s">
        <v>12</v>
      </c>
      <c r="C5630" s="16" t="s">
        <v>11356</v>
      </c>
      <c r="D5630">
        <f t="shared" si="0"/>
        <v>29</v>
      </c>
      <c r="E5630" t="str">
        <f t="shared" si="1"/>
        <v>$2,704,350</v>
      </c>
      <c r="F5630" t="str">
        <f t="shared" si="2"/>
        <v/>
      </c>
      <c r="G5630" t="str">
        <f t="shared" si="3"/>
        <v>$2,704,350</v>
      </c>
      <c r="H5630" t="s">
        <v>11357</v>
      </c>
      <c r="J5630" t="s">
        <v>39</v>
      </c>
      <c r="K5630" t="s">
        <v>101</v>
      </c>
      <c r="L5630">
        <v>2704350</v>
      </c>
      <c r="M5630" t="s">
        <v>5180</v>
      </c>
    </row>
    <row r="5631" spans="1:13">
      <c r="A5631">
        <v>8086</v>
      </c>
      <c r="B5631" t="s">
        <v>12</v>
      </c>
      <c r="C5631" s="16" t="s">
        <v>11358</v>
      </c>
      <c r="D5631">
        <f t="shared" si="0"/>
        <v>29</v>
      </c>
      <c r="E5631" t="str">
        <f t="shared" si="1"/>
        <v>$2,695,164</v>
      </c>
      <c r="F5631" t="str">
        <f t="shared" si="2"/>
        <v/>
      </c>
      <c r="G5631" t="str">
        <f t="shared" si="3"/>
        <v>$2,695,164</v>
      </c>
      <c r="H5631" t="s">
        <v>11359</v>
      </c>
      <c r="J5631" t="s">
        <v>39</v>
      </c>
      <c r="K5631" t="s">
        <v>101</v>
      </c>
      <c r="L5631">
        <v>2695164</v>
      </c>
      <c r="M5631" t="s">
        <v>3712</v>
      </c>
    </row>
    <row r="5632" spans="1:13">
      <c r="A5632">
        <v>8087</v>
      </c>
      <c r="B5632" t="s">
        <v>12</v>
      </c>
      <c r="C5632" s="16" t="s">
        <v>11360</v>
      </c>
      <c r="D5632">
        <f t="shared" si="0"/>
        <v>29</v>
      </c>
      <c r="E5632" t="str">
        <f t="shared" si="1"/>
        <v>$2,643,600</v>
      </c>
      <c r="F5632" t="str">
        <f t="shared" si="2"/>
        <v/>
      </c>
      <c r="G5632" t="str">
        <f t="shared" si="3"/>
        <v>$2,643,600</v>
      </c>
      <c r="H5632" t="s">
        <v>11361</v>
      </c>
      <c r="J5632" t="s">
        <v>39</v>
      </c>
      <c r="K5632" t="s">
        <v>101</v>
      </c>
      <c r="L5632">
        <v>2643600</v>
      </c>
      <c r="M5632" t="s">
        <v>4849</v>
      </c>
    </row>
    <row r="5633" spans="1:13">
      <c r="A5633">
        <v>8088</v>
      </c>
      <c r="B5633" t="s">
        <v>12</v>
      </c>
      <c r="C5633" s="16" t="s">
        <v>11362</v>
      </c>
      <c r="D5633">
        <f t="shared" si="0"/>
        <v>29</v>
      </c>
      <c r="E5633" t="str">
        <f t="shared" si="1"/>
        <v>$2,500,000</v>
      </c>
      <c r="F5633" t="str">
        <f t="shared" si="2"/>
        <v/>
      </c>
      <c r="G5633" t="str">
        <f t="shared" si="3"/>
        <v>$2,500,000</v>
      </c>
      <c r="H5633" t="s">
        <v>527</v>
      </c>
      <c r="J5633" t="s">
        <v>39</v>
      </c>
      <c r="K5633" t="s">
        <v>101</v>
      </c>
      <c r="L5633">
        <v>2500000</v>
      </c>
      <c r="M5633" t="s">
        <v>5532</v>
      </c>
    </row>
    <row r="5634" spans="1:13">
      <c r="A5634">
        <v>8089</v>
      </c>
      <c r="B5634" t="s">
        <v>12</v>
      </c>
      <c r="C5634" s="16" t="s">
        <v>11363</v>
      </c>
      <c r="D5634">
        <f t="shared" si="0"/>
        <v>29</v>
      </c>
      <c r="E5634" t="str">
        <f t="shared" si="1"/>
        <v>$1,818,720</v>
      </c>
      <c r="F5634" t="str">
        <f t="shared" si="2"/>
        <v/>
      </c>
      <c r="G5634" t="str">
        <f t="shared" si="3"/>
        <v>$1,818,720</v>
      </c>
      <c r="H5634" t="s">
        <v>11364</v>
      </c>
      <c r="J5634" t="s">
        <v>39</v>
      </c>
      <c r="K5634" t="s">
        <v>101</v>
      </c>
      <c r="L5634">
        <v>1818720</v>
      </c>
      <c r="M5634" t="s">
        <v>5535</v>
      </c>
    </row>
    <row r="5635" spans="1:13">
      <c r="A5635">
        <v>8090</v>
      </c>
      <c r="B5635" t="s">
        <v>12</v>
      </c>
      <c r="C5635" s="16" t="s">
        <v>11365</v>
      </c>
      <c r="D5635">
        <f t="shared" si="0"/>
        <v>29</v>
      </c>
      <c r="E5635" t="str">
        <f t="shared" si="1"/>
        <v>$1,600,000</v>
      </c>
      <c r="F5635" t="str">
        <f t="shared" si="2"/>
        <v/>
      </c>
      <c r="G5635" t="str">
        <f t="shared" si="3"/>
        <v>$1,600,000</v>
      </c>
      <c r="H5635" t="s">
        <v>3109</v>
      </c>
      <c r="J5635" t="s">
        <v>39</v>
      </c>
      <c r="K5635" t="s">
        <v>101</v>
      </c>
      <c r="L5635">
        <v>1600000</v>
      </c>
      <c r="M5635" t="s">
        <v>5867</v>
      </c>
    </row>
    <row r="5636" spans="1:13">
      <c r="A5636">
        <v>8091</v>
      </c>
      <c r="B5636" t="s">
        <v>12</v>
      </c>
      <c r="C5636" s="16" t="s">
        <v>11366</v>
      </c>
      <c r="D5636">
        <f t="shared" si="0"/>
        <v>29</v>
      </c>
      <c r="E5636" t="str">
        <f t="shared" si="1"/>
        <v>$1,600,000</v>
      </c>
      <c r="F5636" t="str">
        <f t="shared" si="2"/>
        <v/>
      </c>
      <c r="G5636" t="str">
        <f t="shared" si="3"/>
        <v>$1,600,000</v>
      </c>
      <c r="H5636" t="s">
        <v>3109</v>
      </c>
      <c r="J5636" t="s">
        <v>39</v>
      </c>
      <c r="K5636" t="s">
        <v>101</v>
      </c>
      <c r="L5636">
        <v>1600000</v>
      </c>
      <c r="M5636" t="s">
        <v>5943</v>
      </c>
    </row>
    <row r="5637" spans="1:13">
      <c r="A5637">
        <v>8092</v>
      </c>
      <c r="B5637" t="s">
        <v>12</v>
      </c>
      <c r="C5637" s="16" t="s">
        <v>11367</v>
      </c>
      <c r="D5637">
        <f t="shared" si="0"/>
        <v>29</v>
      </c>
      <c r="E5637" t="str">
        <f t="shared" si="1"/>
        <v>$1,191,000</v>
      </c>
      <c r="F5637" t="str">
        <f t="shared" si="2"/>
        <v/>
      </c>
      <c r="G5637" t="str">
        <f t="shared" si="3"/>
        <v>$1,191,000</v>
      </c>
      <c r="H5637" t="s">
        <v>11368</v>
      </c>
      <c r="J5637" t="s">
        <v>39</v>
      </c>
      <c r="K5637" t="s">
        <v>101</v>
      </c>
      <c r="L5637">
        <v>1191000</v>
      </c>
      <c r="M5637" t="s">
        <v>4535</v>
      </c>
    </row>
    <row r="5638" spans="1:13">
      <c r="A5638">
        <v>8093</v>
      </c>
      <c r="B5638" t="s">
        <v>12</v>
      </c>
      <c r="C5638" s="16" t="s">
        <v>11369</v>
      </c>
      <c r="D5638">
        <f t="shared" si="0"/>
        <v>29</v>
      </c>
      <c r="E5638" t="str">
        <f t="shared" si="1"/>
        <v>$1,000,000 [released]</v>
      </c>
      <c r="F5638">
        <f t="shared" si="2"/>
        <v>11</v>
      </c>
      <c r="G5638" t="str">
        <f t="shared" si="3"/>
        <v>$1,000,000</v>
      </c>
      <c r="H5638" t="s">
        <v>134</v>
      </c>
      <c r="J5638" t="s">
        <v>39</v>
      </c>
      <c r="K5638" t="s">
        <v>101</v>
      </c>
      <c r="L5638">
        <v>1000000</v>
      </c>
      <c r="M5638" t="s">
        <v>6018</v>
      </c>
    </row>
    <row r="5639" spans="1:13">
      <c r="A5639">
        <v>8094</v>
      </c>
      <c r="B5639" t="s">
        <v>12</v>
      </c>
      <c r="C5639" s="16" t="s">
        <v>11370</v>
      </c>
      <c r="D5639">
        <f t="shared" si="0"/>
        <v>29</v>
      </c>
      <c r="E5639" t="str">
        <f t="shared" si="1"/>
        <v>$788,000</v>
      </c>
      <c r="F5639" t="str">
        <f t="shared" si="2"/>
        <v/>
      </c>
      <c r="G5639" t="str">
        <f t="shared" si="3"/>
        <v>$788,000</v>
      </c>
      <c r="H5639" t="s">
        <v>11371</v>
      </c>
      <c r="J5639" t="s">
        <v>39</v>
      </c>
      <c r="K5639" t="s">
        <v>101</v>
      </c>
      <c r="L5639">
        <v>788000</v>
      </c>
      <c r="M5639" t="s">
        <v>600</v>
      </c>
    </row>
    <row r="5640" spans="1:13">
      <c r="A5640">
        <v>8096</v>
      </c>
      <c r="B5640" t="s">
        <v>12</v>
      </c>
      <c r="C5640" s="16" t="s">
        <v>11372</v>
      </c>
      <c r="D5640">
        <f t="shared" si="0"/>
        <v>29</v>
      </c>
      <c r="E5640" t="str">
        <f t="shared" si="1"/>
        <v>$14,609,375</v>
      </c>
      <c r="F5640" t="str">
        <f t="shared" si="2"/>
        <v/>
      </c>
      <c r="G5640" t="str">
        <f t="shared" si="3"/>
        <v>$14,609,375</v>
      </c>
      <c r="H5640" t="s">
        <v>11373</v>
      </c>
      <c r="J5640" t="s">
        <v>41</v>
      </c>
      <c r="K5640" t="s">
        <v>101</v>
      </c>
      <c r="L5640">
        <v>14609375</v>
      </c>
      <c r="M5640" t="s">
        <v>5648</v>
      </c>
    </row>
    <row r="5641" spans="1:13">
      <c r="A5641">
        <v>8097</v>
      </c>
      <c r="B5641" t="s">
        <v>12</v>
      </c>
      <c r="C5641" s="16" t="s">
        <v>11374</v>
      </c>
      <c r="D5641">
        <f t="shared" si="0"/>
        <v>29</v>
      </c>
      <c r="E5641" t="str">
        <f t="shared" si="1"/>
        <v>$12,584,688</v>
      </c>
      <c r="F5641" t="str">
        <f t="shared" si="2"/>
        <v/>
      </c>
      <c r="G5641" t="str">
        <f t="shared" si="3"/>
        <v>$12,584,688</v>
      </c>
      <c r="H5641" t="s">
        <v>11259</v>
      </c>
      <c r="J5641" t="s">
        <v>41</v>
      </c>
      <c r="K5641" t="s">
        <v>101</v>
      </c>
      <c r="L5641">
        <v>12584688</v>
      </c>
      <c r="M5641" t="s">
        <v>392</v>
      </c>
    </row>
    <row r="5642" spans="1:13">
      <c r="A5642">
        <v>8098</v>
      </c>
      <c r="B5642" t="s">
        <v>12</v>
      </c>
      <c r="C5642" s="16" t="s">
        <v>11375</v>
      </c>
      <c r="D5642">
        <f t="shared" si="0"/>
        <v>29</v>
      </c>
      <c r="E5642" t="str">
        <f t="shared" si="1"/>
        <v>$8,273,125</v>
      </c>
      <c r="F5642" t="str">
        <f t="shared" si="2"/>
        <v/>
      </c>
      <c r="G5642" t="str">
        <f t="shared" si="3"/>
        <v>$8,273,125</v>
      </c>
      <c r="H5642" t="s">
        <v>11376</v>
      </c>
      <c r="J5642" t="s">
        <v>41</v>
      </c>
      <c r="K5642" t="s">
        <v>101</v>
      </c>
      <c r="L5642">
        <v>8273125</v>
      </c>
      <c r="M5642" t="s">
        <v>4529</v>
      </c>
    </row>
    <row r="5643" spans="1:13">
      <c r="A5643">
        <v>8099</v>
      </c>
      <c r="B5643" t="s">
        <v>12</v>
      </c>
      <c r="C5643" s="16" t="s">
        <v>11377</v>
      </c>
      <c r="D5643">
        <f t="shared" si="0"/>
        <v>29</v>
      </c>
      <c r="E5643" t="str">
        <f t="shared" si="1"/>
        <v>$7,700,000</v>
      </c>
      <c r="F5643" t="str">
        <f t="shared" si="2"/>
        <v/>
      </c>
      <c r="G5643" t="str">
        <f t="shared" si="3"/>
        <v>$7,700,000</v>
      </c>
      <c r="H5643" t="s">
        <v>1348</v>
      </c>
      <c r="J5643" t="s">
        <v>41</v>
      </c>
      <c r="K5643" t="s">
        <v>101</v>
      </c>
      <c r="L5643">
        <v>7700000</v>
      </c>
      <c r="M5643" t="s">
        <v>4541</v>
      </c>
    </row>
    <row r="5644" spans="1:13">
      <c r="A5644">
        <v>8100</v>
      </c>
      <c r="B5644" t="s">
        <v>12</v>
      </c>
      <c r="C5644" s="16" t="s">
        <v>11378</v>
      </c>
      <c r="D5644">
        <f t="shared" si="0"/>
        <v>29</v>
      </c>
      <c r="E5644" t="str">
        <f t="shared" si="1"/>
        <v>$7,500,000</v>
      </c>
      <c r="F5644" t="str">
        <f t="shared" si="2"/>
        <v/>
      </c>
      <c r="G5644" t="str">
        <f t="shared" si="3"/>
        <v>$7,500,000</v>
      </c>
      <c r="H5644" t="s">
        <v>1388</v>
      </c>
      <c r="J5644" t="s">
        <v>41</v>
      </c>
      <c r="K5644" t="s">
        <v>101</v>
      </c>
      <c r="L5644">
        <v>7500000</v>
      </c>
      <c r="M5644" t="s">
        <v>634</v>
      </c>
    </row>
    <row r="5645" spans="1:13">
      <c r="A5645">
        <v>8101</v>
      </c>
      <c r="B5645" t="s">
        <v>12</v>
      </c>
      <c r="C5645" s="16" t="s">
        <v>11379</v>
      </c>
      <c r="D5645">
        <f t="shared" si="0"/>
        <v>29</v>
      </c>
      <c r="E5645" t="str">
        <f t="shared" si="1"/>
        <v>$7,437,500</v>
      </c>
      <c r="F5645" t="str">
        <f t="shared" si="2"/>
        <v/>
      </c>
      <c r="G5645" t="str">
        <f t="shared" si="3"/>
        <v>$7,437,500</v>
      </c>
      <c r="H5645" t="s">
        <v>11380</v>
      </c>
      <c r="J5645" t="s">
        <v>41</v>
      </c>
      <c r="K5645" t="s">
        <v>101</v>
      </c>
      <c r="L5645">
        <v>7437500</v>
      </c>
      <c r="M5645" t="s">
        <v>3691</v>
      </c>
    </row>
    <row r="5646" spans="1:13">
      <c r="A5646">
        <v>8102</v>
      </c>
      <c r="B5646" t="s">
        <v>12</v>
      </c>
      <c r="C5646" s="16" t="s">
        <v>11381</v>
      </c>
      <c r="D5646">
        <f t="shared" si="0"/>
        <v>29</v>
      </c>
      <c r="E5646" t="str">
        <f t="shared" si="1"/>
        <v>$6,750,000</v>
      </c>
      <c r="F5646" t="str">
        <f t="shared" si="2"/>
        <v/>
      </c>
      <c r="G5646" t="str">
        <f t="shared" si="3"/>
        <v>$6,750,000</v>
      </c>
      <c r="H5646" t="s">
        <v>2449</v>
      </c>
      <c r="J5646" t="s">
        <v>41</v>
      </c>
      <c r="K5646" t="s">
        <v>101</v>
      </c>
      <c r="L5646">
        <v>6750000</v>
      </c>
      <c r="M5646" t="s">
        <v>5731</v>
      </c>
    </row>
    <row r="5647" spans="1:13">
      <c r="A5647">
        <v>8103</v>
      </c>
      <c r="B5647" t="s">
        <v>12</v>
      </c>
      <c r="C5647" s="16" t="s">
        <v>11382</v>
      </c>
      <c r="D5647">
        <f t="shared" si="0"/>
        <v>29</v>
      </c>
      <c r="E5647" t="str">
        <f t="shared" si="1"/>
        <v>$5,900,700</v>
      </c>
      <c r="F5647" t="str">
        <f t="shared" si="2"/>
        <v/>
      </c>
      <c r="G5647" t="str">
        <f t="shared" si="3"/>
        <v>$5,900,700</v>
      </c>
      <c r="H5647" t="s">
        <v>11383</v>
      </c>
      <c r="J5647" t="s">
        <v>41</v>
      </c>
      <c r="K5647" t="s">
        <v>101</v>
      </c>
      <c r="L5647">
        <v>5900700</v>
      </c>
      <c r="M5647" t="s">
        <v>4732</v>
      </c>
    </row>
    <row r="5648" spans="1:13">
      <c r="A5648">
        <v>8104</v>
      </c>
      <c r="B5648" t="s">
        <v>12</v>
      </c>
      <c r="C5648" s="16" t="s">
        <v>11384</v>
      </c>
      <c r="D5648">
        <f t="shared" si="0"/>
        <v>29</v>
      </c>
      <c r="E5648" t="str">
        <f t="shared" si="1"/>
        <v>$4,903,000</v>
      </c>
      <c r="F5648" t="str">
        <f t="shared" si="2"/>
        <v/>
      </c>
      <c r="G5648" t="str">
        <f t="shared" si="3"/>
        <v>$4,903,000</v>
      </c>
      <c r="H5648" t="s">
        <v>10828</v>
      </c>
      <c r="J5648" t="s">
        <v>41</v>
      </c>
      <c r="K5648" t="s">
        <v>101</v>
      </c>
      <c r="L5648">
        <v>4903000</v>
      </c>
      <c r="M5648" t="s">
        <v>4110</v>
      </c>
    </row>
    <row r="5649" spans="1:13">
      <c r="A5649">
        <v>8105</v>
      </c>
      <c r="B5649" t="s">
        <v>12</v>
      </c>
      <c r="C5649" s="16" t="s">
        <v>11385</v>
      </c>
      <c r="D5649">
        <f t="shared" si="0"/>
        <v>29</v>
      </c>
      <c r="E5649" t="str">
        <f t="shared" si="1"/>
        <v>$4,000,000</v>
      </c>
      <c r="F5649" t="str">
        <f t="shared" si="2"/>
        <v/>
      </c>
      <c r="G5649" t="str">
        <f t="shared" si="3"/>
        <v>$4,000,000</v>
      </c>
      <c r="H5649" t="s">
        <v>116</v>
      </c>
      <c r="J5649" t="s">
        <v>41</v>
      </c>
      <c r="K5649" t="s">
        <v>101</v>
      </c>
      <c r="L5649">
        <v>4000000</v>
      </c>
      <c r="M5649" t="s">
        <v>5972</v>
      </c>
    </row>
    <row r="5650" spans="1:13">
      <c r="A5650">
        <v>8106</v>
      </c>
      <c r="B5650" t="s">
        <v>12</v>
      </c>
      <c r="C5650" s="16" t="s">
        <v>11386</v>
      </c>
      <c r="D5650">
        <f t="shared" si="0"/>
        <v>29</v>
      </c>
      <c r="E5650" t="str">
        <f t="shared" si="1"/>
        <v>$3,407,655 [retired]</v>
      </c>
      <c r="F5650">
        <f t="shared" si="2"/>
        <v>11</v>
      </c>
      <c r="G5650" t="str">
        <f t="shared" si="3"/>
        <v>$3,407,655</v>
      </c>
      <c r="H5650" t="s">
        <v>11387</v>
      </c>
      <c r="J5650" t="s">
        <v>41</v>
      </c>
      <c r="K5650" t="s">
        <v>101</v>
      </c>
      <c r="L5650">
        <v>3407655</v>
      </c>
      <c r="M5650" t="s">
        <v>5065</v>
      </c>
    </row>
    <row r="5651" spans="1:13">
      <c r="A5651">
        <v>8107</v>
      </c>
      <c r="B5651" t="s">
        <v>12</v>
      </c>
      <c r="C5651" s="16" t="s">
        <v>11388</v>
      </c>
      <c r="D5651">
        <f t="shared" si="0"/>
        <v>29</v>
      </c>
      <c r="E5651" t="str">
        <f t="shared" si="1"/>
        <v>$2,741,880</v>
      </c>
      <c r="F5651" t="str">
        <f t="shared" si="2"/>
        <v/>
      </c>
      <c r="G5651" t="str">
        <f t="shared" si="3"/>
        <v>$2,741,880</v>
      </c>
      <c r="H5651" t="s">
        <v>11389</v>
      </c>
      <c r="J5651" t="s">
        <v>41</v>
      </c>
      <c r="K5651" t="s">
        <v>101</v>
      </c>
      <c r="L5651">
        <v>2741880</v>
      </c>
      <c r="M5651" t="s">
        <v>403</v>
      </c>
    </row>
    <row r="5652" spans="1:13">
      <c r="A5652">
        <v>8108</v>
      </c>
      <c r="B5652" t="s">
        <v>12</v>
      </c>
      <c r="C5652" s="16" t="s">
        <v>11390</v>
      </c>
      <c r="D5652">
        <f t="shared" si="0"/>
        <v>29</v>
      </c>
      <c r="E5652" t="str">
        <f t="shared" si="1"/>
        <v>$2,275,000</v>
      </c>
      <c r="F5652" t="str">
        <f t="shared" si="2"/>
        <v/>
      </c>
      <c r="G5652" t="str">
        <f t="shared" si="3"/>
        <v>$2,275,000</v>
      </c>
      <c r="H5652" t="s">
        <v>11391</v>
      </c>
      <c r="J5652" t="s">
        <v>41</v>
      </c>
      <c r="K5652" t="s">
        <v>101</v>
      </c>
      <c r="L5652">
        <v>2275000</v>
      </c>
      <c r="M5652" t="s">
        <v>4889</v>
      </c>
    </row>
    <row r="5653" spans="1:13">
      <c r="A5653">
        <v>8109</v>
      </c>
      <c r="B5653" t="s">
        <v>12</v>
      </c>
      <c r="C5653" s="16" t="s">
        <v>11392</v>
      </c>
      <c r="D5653">
        <f t="shared" si="0"/>
        <v>29</v>
      </c>
      <c r="E5653" t="str">
        <f t="shared" si="1"/>
        <v>$1,100,000 [min, counts $745,046, retired]</v>
      </c>
      <c r="F5653">
        <f t="shared" si="2"/>
        <v>11</v>
      </c>
      <c r="G5653" t="str">
        <f t="shared" si="3"/>
        <v>$1,100,000</v>
      </c>
      <c r="H5653" t="s">
        <v>11248</v>
      </c>
      <c r="J5653" t="s">
        <v>41</v>
      </c>
      <c r="K5653" t="s">
        <v>101</v>
      </c>
      <c r="L5653">
        <v>1100000</v>
      </c>
      <c r="M5653" t="s">
        <v>4630</v>
      </c>
    </row>
    <row r="5654" spans="1:13">
      <c r="A5654">
        <v>8110</v>
      </c>
      <c r="B5654" t="s">
        <v>12</v>
      </c>
      <c r="C5654" s="16" t="s">
        <v>11393</v>
      </c>
      <c r="D5654">
        <f t="shared" si="0"/>
        <v>29</v>
      </c>
      <c r="E5654" t="str">
        <f t="shared" si="1"/>
        <v>$1,061,880</v>
      </c>
      <c r="F5654" t="str">
        <f t="shared" si="2"/>
        <v/>
      </c>
      <c r="G5654" t="str">
        <f t="shared" si="3"/>
        <v>$1,061,880</v>
      </c>
      <c r="H5654" t="s">
        <v>11394</v>
      </c>
      <c r="J5654" t="s">
        <v>41</v>
      </c>
      <c r="K5654" t="s">
        <v>101</v>
      </c>
      <c r="L5654">
        <v>1061880</v>
      </c>
      <c r="M5654" t="s">
        <v>5768</v>
      </c>
    </row>
    <row r="5655" spans="1:13">
      <c r="A5655">
        <v>8111</v>
      </c>
      <c r="B5655" t="s">
        <v>12</v>
      </c>
      <c r="C5655" s="16" t="s">
        <v>11395</v>
      </c>
      <c r="D5655">
        <f t="shared" si="0"/>
        <v>29</v>
      </c>
      <c r="E5655" t="str">
        <f t="shared" si="1"/>
        <v>$863,640</v>
      </c>
      <c r="F5655" t="str">
        <f t="shared" si="2"/>
        <v/>
      </c>
      <c r="G5655" t="str">
        <f t="shared" si="3"/>
        <v>$863,640</v>
      </c>
      <c r="H5655" t="s">
        <v>11396</v>
      </c>
      <c r="J5655" t="s">
        <v>41</v>
      </c>
      <c r="K5655" t="s">
        <v>101</v>
      </c>
      <c r="L5655">
        <v>863640</v>
      </c>
      <c r="M5655" t="s">
        <v>4135</v>
      </c>
    </row>
    <row r="5656" spans="1:13">
      <c r="A5656">
        <v>8112</v>
      </c>
      <c r="B5656" t="s">
        <v>12</v>
      </c>
      <c r="C5656" s="16" t="s">
        <v>11397</v>
      </c>
      <c r="D5656">
        <f t="shared" si="0"/>
        <v>29</v>
      </c>
      <c r="E5656" t="str">
        <f t="shared" si="1"/>
        <v>$800,000</v>
      </c>
      <c r="F5656" t="str">
        <f t="shared" si="2"/>
        <v/>
      </c>
      <c r="G5656" t="str">
        <f t="shared" si="3"/>
        <v>$800,000</v>
      </c>
      <c r="H5656" t="s">
        <v>9199</v>
      </c>
      <c r="J5656" t="s">
        <v>41</v>
      </c>
      <c r="K5656" t="s">
        <v>101</v>
      </c>
      <c r="L5656">
        <v>800000</v>
      </c>
      <c r="M5656" t="s">
        <v>7062</v>
      </c>
    </row>
    <row r="5657" spans="1:13">
      <c r="A5657">
        <v>8114</v>
      </c>
      <c r="B5657" t="s">
        <v>12</v>
      </c>
      <c r="C5657" s="16" t="s">
        <v>11398</v>
      </c>
      <c r="D5657">
        <f t="shared" si="0"/>
        <v>29</v>
      </c>
      <c r="E5657" t="str">
        <f t="shared" si="1"/>
        <v>$9,454,546</v>
      </c>
      <c r="F5657" t="str">
        <f t="shared" si="2"/>
        <v/>
      </c>
      <c r="G5657" t="str">
        <f t="shared" si="3"/>
        <v>$9,454,546</v>
      </c>
      <c r="H5657" t="s">
        <v>11399</v>
      </c>
      <c r="J5657" t="s">
        <v>43</v>
      </c>
      <c r="K5657" t="s">
        <v>101</v>
      </c>
      <c r="L5657">
        <v>9454546</v>
      </c>
      <c r="M5657" t="s">
        <v>2121</v>
      </c>
    </row>
    <row r="5658" spans="1:13">
      <c r="A5658">
        <v>8115</v>
      </c>
      <c r="B5658" t="s">
        <v>12</v>
      </c>
      <c r="C5658" s="16" t="s">
        <v>11400</v>
      </c>
      <c r="D5658">
        <f t="shared" si="0"/>
        <v>29</v>
      </c>
      <c r="E5658" t="str">
        <f t="shared" si="1"/>
        <v>$8,500,000</v>
      </c>
      <c r="F5658" t="str">
        <f t="shared" si="2"/>
        <v/>
      </c>
      <c r="G5658" t="str">
        <f t="shared" si="3"/>
        <v>$8,500,000</v>
      </c>
      <c r="H5658" t="s">
        <v>314</v>
      </c>
      <c r="J5658" t="s">
        <v>43</v>
      </c>
      <c r="K5658" t="s">
        <v>101</v>
      </c>
      <c r="L5658">
        <v>8500000</v>
      </c>
      <c r="M5658" t="s">
        <v>2523</v>
      </c>
    </row>
    <row r="5659" spans="1:13">
      <c r="A5659">
        <v>8116</v>
      </c>
      <c r="B5659" t="s">
        <v>12</v>
      </c>
      <c r="C5659" s="16" t="s">
        <v>11401</v>
      </c>
      <c r="D5659">
        <f t="shared" si="0"/>
        <v>29</v>
      </c>
      <c r="E5659" t="str">
        <f t="shared" si="1"/>
        <v>$7,366,667</v>
      </c>
      <c r="F5659" t="str">
        <f t="shared" si="2"/>
        <v/>
      </c>
      <c r="G5659" t="str">
        <f t="shared" si="3"/>
        <v>$7,366,667</v>
      </c>
      <c r="H5659" t="s">
        <v>11402</v>
      </c>
      <c r="J5659" t="s">
        <v>43</v>
      </c>
      <c r="K5659" t="s">
        <v>101</v>
      </c>
      <c r="L5659">
        <v>7366667</v>
      </c>
      <c r="M5659" t="s">
        <v>970</v>
      </c>
    </row>
    <row r="5660" spans="1:13">
      <c r="A5660">
        <v>8117</v>
      </c>
      <c r="B5660" t="s">
        <v>12</v>
      </c>
      <c r="C5660" s="16" t="s">
        <v>11403</v>
      </c>
      <c r="D5660">
        <f t="shared" si="0"/>
        <v>29</v>
      </c>
      <c r="E5660" t="str">
        <f t="shared" si="1"/>
        <v>$3,471,360</v>
      </c>
      <c r="F5660" t="str">
        <f t="shared" si="2"/>
        <v/>
      </c>
      <c r="G5660" t="str">
        <f t="shared" si="3"/>
        <v>$3,471,360</v>
      </c>
      <c r="H5660" t="s">
        <v>11404</v>
      </c>
      <c r="J5660" t="s">
        <v>43</v>
      </c>
      <c r="K5660" t="s">
        <v>101</v>
      </c>
      <c r="L5660">
        <v>3471360</v>
      </c>
      <c r="M5660" t="s">
        <v>1050</v>
      </c>
    </row>
    <row r="5661" spans="1:13">
      <c r="A5661">
        <v>8118</v>
      </c>
      <c r="B5661" t="s">
        <v>12</v>
      </c>
      <c r="C5661" s="16" t="s">
        <v>11405</v>
      </c>
      <c r="D5661">
        <f t="shared" si="0"/>
        <v>29</v>
      </c>
      <c r="E5661" t="str">
        <f t="shared" si="1"/>
        <v>$3,250,000</v>
      </c>
      <c r="F5661" t="str">
        <f t="shared" si="2"/>
        <v/>
      </c>
      <c r="G5661" t="str">
        <f t="shared" si="3"/>
        <v>$3,250,000</v>
      </c>
      <c r="H5661" t="s">
        <v>2004</v>
      </c>
      <c r="J5661" t="s">
        <v>43</v>
      </c>
      <c r="K5661" t="s">
        <v>101</v>
      </c>
      <c r="L5661">
        <v>3250000</v>
      </c>
      <c r="M5661" t="s">
        <v>6163</v>
      </c>
    </row>
    <row r="5662" spans="1:13">
      <c r="A5662">
        <v>8119</v>
      </c>
      <c r="B5662" t="s">
        <v>12</v>
      </c>
      <c r="C5662" s="16" t="s">
        <v>11406</v>
      </c>
      <c r="D5662">
        <f t="shared" si="0"/>
        <v>29</v>
      </c>
      <c r="E5662" t="str">
        <f t="shared" si="1"/>
        <v>$2,910,600</v>
      </c>
      <c r="F5662" t="str">
        <f t="shared" si="2"/>
        <v/>
      </c>
      <c r="G5662" t="str">
        <f t="shared" si="3"/>
        <v>$2,910,600</v>
      </c>
      <c r="H5662" t="s">
        <v>11407</v>
      </c>
      <c r="J5662" t="s">
        <v>43</v>
      </c>
      <c r="K5662" t="s">
        <v>101</v>
      </c>
      <c r="L5662">
        <v>2910600</v>
      </c>
      <c r="M5662" t="s">
        <v>5724</v>
      </c>
    </row>
    <row r="5663" spans="1:13">
      <c r="A5663">
        <v>8120</v>
      </c>
      <c r="B5663" t="s">
        <v>12</v>
      </c>
      <c r="C5663" s="16" t="s">
        <v>11408</v>
      </c>
      <c r="D5663">
        <f t="shared" si="0"/>
        <v>29</v>
      </c>
      <c r="E5663" t="str">
        <f t="shared" si="1"/>
        <v>$2,500,000</v>
      </c>
      <c r="F5663" t="str">
        <f t="shared" si="2"/>
        <v/>
      </c>
      <c r="G5663" t="str">
        <f t="shared" si="3"/>
        <v>$2,500,000</v>
      </c>
      <c r="H5663" t="s">
        <v>527</v>
      </c>
      <c r="J5663" t="s">
        <v>43</v>
      </c>
      <c r="K5663" t="s">
        <v>101</v>
      </c>
      <c r="L5663">
        <v>2500000</v>
      </c>
      <c r="M5663" t="s">
        <v>5012</v>
      </c>
    </row>
    <row r="5664" spans="1:13">
      <c r="A5664">
        <v>8121</v>
      </c>
      <c r="B5664" t="s">
        <v>12</v>
      </c>
      <c r="C5664" s="16" t="s">
        <v>11409</v>
      </c>
      <c r="D5664">
        <f t="shared" si="0"/>
        <v>29</v>
      </c>
      <c r="E5664" t="str">
        <f t="shared" si="1"/>
        <v>$2,260,280</v>
      </c>
      <c r="F5664" t="str">
        <f t="shared" si="2"/>
        <v/>
      </c>
      <c r="G5664" t="str">
        <f t="shared" si="3"/>
        <v>$2,260,280</v>
      </c>
      <c r="H5664" t="s">
        <v>11410</v>
      </c>
      <c r="J5664" t="s">
        <v>43</v>
      </c>
      <c r="K5664" t="s">
        <v>101</v>
      </c>
      <c r="L5664">
        <v>2260280</v>
      </c>
      <c r="M5664" t="s">
        <v>1517</v>
      </c>
    </row>
    <row r="5665" spans="1:13">
      <c r="A5665">
        <v>8122</v>
      </c>
      <c r="B5665" t="s">
        <v>12</v>
      </c>
      <c r="C5665" s="16" t="s">
        <v>11411</v>
      </c>
      <c r="D5665">
        <f t="shared" si="0"/>
        <v>29</v>
      </c>
      <c r="E5665" t="str">
        <f t="shared" si="1"/>
        <v>$1,797,845</v>
      </c>
      <c r="F5665" t="str">
        <f t="shared" si="2"/>
        <v/>
      </c>
      <c r="G5665" t="str">
        <f t="shared" si="3"/>
        <v>$1,797,845</v>
      </c>
      <c r="H5665" t="s">
        <v>11412</v>
      </c>
      <c r="J5665" t="s">
        <v>43</v>
      </c>
      <c r="K5665" t="s">
        <v>101</v>
      </c>
      <c r="L5665">
        <v>1797845</v>
      </c>
      <c r="M5665" t="s">
        <v>5879</v>
      </c>
    </row>
    <row r="5666" spans="1:13">
      <c r="A5666">
        <v>8123</v>
      </c>
      <c r="B5666" t="s">
        <v>12</v>
      </c>
      <c r="C5666" s="16" t="s">
        <v>11413</v>
      </c>
      <c r="D5666">
        <f t="shared" si="0"/>
        <v>29</v>
      </c>
      <c r="E5666" t="str">
        <f t="shared" si="1"/>
        <v>$1,100,000 [minimum, counts $745,046]</v>
      </c>
      <c r="F5666">
        <f t="shared" si="2"/>
        <v>11</v>
      </c>
      <c r="G5666" t="str">
        <f t="shared" si="3"/>
        <v>$1,100,000</v>
      </c>
      <c r="H5666" t="s">
        <v>11248</v>
      </c>
      <c r="J5666" t="s">
        <v>43</v>
      </c>
      <c r="K5666" t="s">
        <v>101</v>
      </c>
      <c r="L5666">
        <v>1100000</v>
      </c>
      <c r="M5666" t="s">
        <v>4720</v>
      </c>
    </row>
    <row r="5667" spans="1:13">
      <c r="A5667">
        <v>8124</v>
      </c>
      <c r="B5667" t="s">
        <v>12</v>
      </c>
      <c r="C5667" s="16" t="s">
        <v>11414</v>
      </c>
      <c r="D5667">
        <f t="shared" si="0"/>
        <v>29</v>
      </c>
      <c r="E5667" t="str">
        <f t="shared" si="1"/>
        <v>$870,046 [minimum]</v>
      </c>
      <c r="F5667">
        <f t="shared" si="2"/>
        <v>9</v>
      </c>
      <c r="G5667" t="str">
        <f t="shared" si="3"/>
        <v>$870,046</v>
      </c>
      <c r="H5667" t="s">
        <v>11342</v>
      </c>
      <c r="J5667" t="s">
        <v>43</v>
      </c>
      <c r="K5667" t="s">
        <v>101</v>
      </c>
      <c r="L5667">
        <v>870046</v>
      </c>
      <c r="M5667" t="s">
        <v>5130</v>
      </c>
    </row>
    <row r="5668" spans="1:13">
      <c r="A5668">
        <v>8125</v>
      </c>
      <c r="B5668" t="s">
        <v>12</v>
      </c>
      <c r="C5668" s="16" t="s">
        <v>11415</v>
      </c>
      <c r="D5668">
        <f t="shared" si="0"/>
        <v>29</v>
      </c>
      <c r="E5668" t="str">
        <f t="shared" si="1"/>
        <v>$870,046 [minimum, counts $745,046]</v>
      </c>
      <c r="F5668">
        <f t="shared" si="2"/>
        <v>9</v>
      </c>
      <c r="G5668" t="str">
        <f t="shared" si="3"/>
        <v>$870,046</v>
      </c>
      <c r="H5668" t="s">
        <v>11342</v>
      </c>
      <c r="J5668" t="s">
        <v>43</v>
      </c>
      <c r="K5668" t="s">
        <v>101</v>
      </c>
      <c r="L5668">
        <v>870046</v>
      </c>
      <c r="M5668" t="s">
        <v>5596</v>
      </c>
    </row>
    <row r="5669" spans="1:13">
      <c r="A5669">
        <v>8126</v>
      </c>
      <c r="B5669" t="s">
        <v>12</v>
      </c>
      <c r="C5669" s="16" t="s">
        <v>11416</v>
      </c>
      <c r="D5669">
        <f t="shared" si="0"/>
        <v>29</v>
      </c>
      <c r="E5669" t="str">
        <f t="shared" si="1"/>
        <v>$745,046 [minimum]</v>
      </c>
      <c r="F5669">
        <f t="shared" si="2"/>
        <v>9</v>
      </c>
      <c r="G5669" t="str">
        <f t="shared" si="3"/>
        <v>$745,046</v>
      </c>
      <c r="H5669" t="s">
        <v>11417</v>
      </c>
      <c r="J5669" t="s">
        <v>43</v>
      </c>
      <c r="K5669" t="s">
        <v>101</v>
      </c>
      <c r="L5669">
        <v>745046</v>
      </c>
      <c r="M5669" t="s">
        <v>4943</v>
      </c>
    </row>
    <row r="5670" spans="1:13">
      <c r="A5670">
        <v>8127</v>
      </c>
      <c r="B5670" t="s">
        <v>12</v>
      </c>
      <c r="C5670" s="16" t="s">
        <v>11418</v>
      </c>
      <c r="D5670">
        <f t="shared" si="0"/>
        <v>29</v>
      </c>
      <c r="E5670" t="str">
        <f t="shared" si="1"/>
        <v>$620,046 [minimum]</v>
      </c>
      <c r="F5670">
        <f t="shared" si="2"/>
        <v>9</v>
      </c>
      <c r="G5670" t="str">
        <f t="shared" si="3"/>
        <v>$620,046</v>
      </c>
      <c r="H5670" t="s">
        <v>11308</v>
      </c>
      <c r="J5670" t="s">
        <v>43</v>
      </c>
      <c r="K5670" t="s">
        <v>101</v>
      </c>
      <c r="L5670">
        <v>620046</v>
      </c>
      <c r="M5670" t="s">
        <v>5075</v>
      </c>
    </row>
    <row r="5671" spans="1:13">
      <c r="A5671">
        <v>8128</v>
      </c>
      <c r="B5671" t="s">
        <v>12</v>
      </c>
      <c r="C5671" s="16" t="s">
        <v>11419</v>
      </c>
      <c r="D5671">
        <f t="shared" si="0"/>
        <v>29</v>
      </c>
      <c r="E5671" t="str">
        <f t="shared" si="1"/>
        <v>$385,277 [minimum]</v>
      </c>
      <c r="F5671">
        <f t="shared" si="2"/>
        <v>9</v>
      </c>
      <c r="G5671" t="str">
        <f t="shared" si="3"/>
        <v>$385,277</v>
      </c>
      <c r="H5671" t="s">
        <v>11286</v>
      </c>
      <c r="J5671" t="s">
        <v>43</v>
      </c>
      <c r="K5671" t="s">
        <v>101</v>
      </c>
      <c r="L5671">
        <v>385277</v>
      </c>
      <c r="M5671" t="s">
        <v>4622</v>
      </c>
    </row>
    <row r="5672" spans="1:13">
      <c r="A5672">
        <v>8130</v>
      </c>
      <c r="B5672" t="s">
        <v>12</v>
      </c>
      <c r="C5672" s="16" t="s">
        <v>11420</v>
      </c>
      <c r="D5672">
        <f t="shared" si="0"/>
        <v>29</v>
      </c>
      <c r="E5672" t="str">
        <f t="shared" si="1"/>
        <v>$9,720,000</v>
      </c>
      <c r="F5672" t="str">
        <f t="shared" si="2"/>
        <v/>
      </c>
      <c r="G5672" t="str">
        <f t="shared" si="3"/>
        <v>$9,720,000</v>
      </c>
      <c r="H5672" t="s">
        <v>11421</v>
      </c>
      <c r="J5672" t="s">
        <v>45</v>
      </c>
      <c r="K5672" t="s">
        <v>101</v>
      </c>
      <c r="L5672">
        <v>9720000</v>
      </c>
      <c r="M5672" t="s">
        <v>4198</v>
      </c>
    </row>
    <row r="5673" spans="1:13">
      <c r="A5673">
        <v>8131</v>
      </c>
      <c r="B5673" t="s">
        <v>12</v>
      </c>
      <c r="C5673" s="16" t="s">
        <v>11422</v>
      </c>
      <c r="D5673">
        <f t="shared" si="0"/>
        <v>29</v>
      </c>
      <c r="E5673" t="str">
        <f t="shared" si="1"/>
        <v>$7,812,500</v>
      </c>
      <c r="F5673" t="str">
        <f t="shared" si="2"/>
        <v/>
      </c>
      <c r="G5673" t="str">
        <f t="shared" si="3"/>
        <v>$7,812,500</v>
      </c>
      <c r="H5673" t="s">
        <v>11423</v>
      </c>
      <c r="J5673" t="s">
        <v>45</v>
      </c>
      <c r="K5673" t="s">
        <v>101</v>
      </c>
      <c r="L5673">
        <v>7812500</v>
      </c>
      <c r="M5673" t="s">
        <v>3745</v>
      </c>
    </row>
    <row r="5674" spans="1:13">
      <c r="A5674">
        <v>8132</v>
      </c>
      <c r="B5674" t="s">
        <v>12</v>
      </c>
      <c r="C5674" s="16" t="s">
        <v>11424</v>
      </c>
      <c r="D5674">
        <f t="shared" si="0"/>
        <v>29</v>
      </c>
      <c r="E5674" t="str">
        <f t="shared" si="1"/>
        <v>$7,000,000</v>
      </c>
      <c r="F5674" t="str">
        <f t="shared" si="2"/>
        <v/>
      </c>
      <c r="G5674" t="str">
        <f t="shared" si="3"/>
        <v>$7,000,000</v>
      </c>
      <c r="H5674" t="s">
        <v>268</v>
      </c>
      <c r="J5674" t="s">
        <v>45</v>
      </c>
      <c r="K5674" t="s">
        <v>101</v>
      </c>
      <c r="L5674">
        <v>7000000</v>
      </c>
      <c r="M5674" t="s">
        <v>4641</v>
      </c>
    </row>
    <row r="5675" spans="1:13">
      <c r="A5675">
        <v>8133</v>
      </c>
      <c r="B5675" t="s">
        <v>12</v>
      </c>
      <c r="C5675" s="16" t="s">
        <v>11425</v>
      </c>
      <c r="D5675">
        <f t="shared" si="0"/>
        <v>29</v>
      </c>
      <c r="E5675" t="str">
        <f t="shared" si="1"/>
        <v>$5,455,200</v>
      </c>
      <c r="F5675" t="str">
        <f t="shared" si="2"/>
        <v/>
      </c>
      <c r="G5675" t="str">
        <f t="shared" si="3"/>
        <v>$5,455,200</v>
      </c>
      <c r="H5675" t="s">
        <v>11263</v>
      </c>
      <c r="J5675" t="s">
        <v>45</v>
      </c>
      <c r="K5675" t="s">
        <v>101</v>
      </c>
      <c r="L5675">
        <v>5455200</v>
      </c>
      <c r="M5675" t="s">
        <v>2887</v>
      </c>
    </row>
    <row r="5676" spans="1:13">
      <c r="A5676">
        <v>8134</v>
      </c>
      <c r="B5676" t="s">
        <v>12</v>
      </c>
      <c r="C5676" s="16" t="s">
        <v>11426</v>
      </c>
      <c r="D5676">
        <f t="shared" si="0"/>
        <v>29</v>
      </c>
      <c r="E5676" t="str">
        <f t="shared" si="1"/>
        <v>$4,903,000</v>
      </c>
      <c r="F5676" t="str">
        <f t="shared" si="2"/>
        <v/>
      </c>
      <c r="G5676" t="str">
        <f t="shared" si="3"/>
        <v>$4,903,000</v>
      </c>
      <c r="H5676" t="s">
        <v>10828</v>
      </c>
      <c r="J5676" t="s">
        <v>45</v>
      </c>
      <c r="K5676" t="s">
        <v>101</v>
      </c>
      <c r="L5676">
        <v>4903000</v>
      </c>
      <c r="M5676" t="s">
        <v>4616</v>
      </c>
    </row>
    <row r="5677" spans="1:13">
      <c r="A5677">
        <v>8135</v>
      </c>
      <c r="B5677" t="s">
        <v>12</v>
      </c>
      <c r="C5677" s="16" t="s">
        <v>11427</v>
      </c>
      <c r="D5677">
        <f t="shared" si="0"/>
        <v>29</v>
      </c>
      <c r="E5677" t="str">
        <f t="shared" si="1"/>
        <v>$4,500,000</v>
      </c>
      <c r="F5677" t="str">
        <f t="shared" si="2"/>
        <v/>
      </c>
      <c r="G5677" t="str">
        <f t="shared" si="3"/>
        <v>$4,500,000</v>
      </c>
      <c r="H5677" t="s">
        <v>323</v>
      </c>
      <c r="J5677" t="s">
        <v>45</v>
      </c>
      <c r="K5677" t="s">
        <v>101</v>
      </c>
      <c r="L5677">
        <v>4500000</v>
      </c>
      <c r="M5677" t="s">
        <v>4948</v>
      </c>
    </row>
    <row r="5678" spans="1:13">
      <c r="A5678">
        <v>8136</v>
      </c>
      <c r="B5678" t="s">
        <v>12</v>
      </c>
      <c r="C5678" s="16" t="s">
        <v>11428</v>
      </c>
      <c r="D5678">
        <f t="shared" si="0"/>
        <v>29</v>
      </c>
      <c r="E5678" t="str">
        <f t="shared" si="1"/>
        <v>$4,400,000</v>
      </c>
      <c r="F5678" t="str">
        <f t="shared" si="2"/>
        <v/>
      </c>
      <c r="G5678" t="str">
        <f t="shared" si="3"/>
        <v>$4,400,000</v>
      </c>
      <c r="H5678" t="s">
        <v>1062</v>
      </c>
      <c r="J5678" t="s">
        <v>45</v>
      </c>
      <c r="K5678" t="s">
        <v>101</v>
      </c>
      <c r="L5678">
        <v>4400000</v>
      </c>
      <c r="M5678" t="s">
        <v>5033</v>
      </c>
    </row>
    <row r="5679" spans="1:13">
      <c r="A5679">
        <v>8137</v>
      </c>
      <c r="B5679" t="s">
        <v>12</v>
      </c>
      <c r="C5679" s="16" t="s">
        <v>11429</v>
      </c>
      <c r="D5679">
        <f t="shared" si="0"/>
        <v>29</v>
      </c>
      <c r="E5679" t="str">
        <f t="shared" si="1"/>
        <v>$3,865,440</v>
      </c>
      <c r="F5679" t="str">
        <f t="shared" si="2"/>
        <v/>
      </c>
      <c r="G5679" t="str">
        <f t="shared" si="3"/>
        <v>$3,865,440</v>
      </c>
      <c r="H5679" t="s">
        <v>11430</v>
      </c>
      <c r="J5679" t="s">
        <v>45</v>
      </c>
      <c r="K5679" t="s">
        <v>101</v>
      </c>
      <c r="L5679">
        <v>3865440</v>
      </c>
      <c r="M5679" t="s">
        <v>3674</v>
      </c>
    </row>
    <row r="5680" spans="1:13">
      <c r="A5680">
        <v>8138</v>
      </c>
      <c r="B5680" t="s">
        <v>12</v>
      </c>
      <c r="C5680" s="16" t="s">
        <v>11431</v>
      </c>
      <c r="D5680">
        <f t="shared" si="0"/>
        <v>29</v>
      </c>
      <c r="E5680" t="str">
        <f t="shared" si="1"/>
        <v>$1,600,000</v>
      </c>
      <c r="F5680" t="str">
        <f t="shared" si="2"/>
        <v/>
      </c>
      <c r="G5680" t="str">
        <f t="shared" si="3"/>
        <v>$1,600,000</v>
      </c>
      <c r="H5680" t="s">
        <v>3109</v>
      </c>
      <c r="J5680" t="s">
        <v>45</v>
      </c>
      <c r="K5680" t="s">
        <v>101</v>
      </c>
      <c r="L5680">
        <v>1600000</v>
      </c>
      <c r="M5680" t="s">
        <v>5511</v>
      </c>
    </row>
    <row r="5681" spans="1:13">
      <c r="A5681">
        <v>8139</v>
      </c>
      <c r="B5681" t="s">
        <v>12</v>
      </c>
      <c r="C5681" s="16" t="s">
        <v>11432</v>
      </c>
      <c r="D5681">
        <f t="shared" si="0"/>
        <v>29</v>
      </c>
      <c r="E5681" t="str">
        <f t="shared" si="1"/>
        <v>$1,038,960</v>
      </c>
      <c r="F5681" t="str">
        <f t="shared" si="2"/>
        <v/>
      </c>
      <c r="G5681" t="str">
        <f t="shared" si="3"/>
        <v>$1,038,960</v>
      </c>
      <c r="H5681" t="s">
        <v>10813</v>
      </c>
      <c r="J5681" t="s">
        <v>45</v>
      </c>
      <c r="K5681" t="s">
        <v>101</v>
      </c>
      <c r="L5681">
        <v>1038960</v>
      </c>
      <c r="M5681" t="s">
        <v>972</v>
      </c>
    </row>
    <row r="5682" spans="1:13">
      <c r="A5682">
        <v>8140</v>
      </c>
      <c r="B5682" t="s">
        <v>12</v>
      </c>
      <c r="C5682" s="16" t="s">
        <v>11433</v>
      </c>
      <c r="D5682">
        <f t="shared" si="0"/>
        <v>29</v>
      </c>
      <c r="E5682" t="str">
        <f t="shared" si="1"/>
        <v>$901,920</v>
      </c>
      <c r="F5682" t="str">
        <f t="shared" si="2"/>
        <v/>
      </c>
      <c r="G5682" t="str">
        <f t="shared" si="3"/>
        <v>$901,920</v>
      </c>
      <c r="H5682" t="s">
        <v>11282</v>
      </c>
      <c r="J5682" t="s">
        <v>45</v>
      </c>
      <c r="K5682" t="s">
        <v>101</v>
      </c>
      <c r="L5682">
        <v>901920</v>
      </c>
      <c r="M5682" t="s">
        <v>1931</v>
      </c>
    </row>
    <row r="5683" spans="1:13">
      <c r="A5683">
        <v>8141</v>
      </c>
      <c r="B5683" t="s">
        <v>12</v>
      </c>
      <c r="C5683" s="16" t="s">
        <v>11434</v>
      </c>
      <c r="D5683">
        <f t="shared" si="0"/>
        <v>29</v>
      </c>
      <c r="E5683" t="str">
        <f t="shared" si="1"/>
        <v>$932,546 [minimum, counts $745,046]</v>
      </c>
      <c r="F5683">
        <f t="shared" si="2"/>
        <v>9</v>
      </c>
      <c r="G5683" t="str">
        <f t="shared" si="3"/>
        <v>$932,546</v>
      </c>
      <c r="H5683" t="s">
        <v>11301</v>
      </c>
      <c r="J5683" t="s">
        <v>45</v>
      </c>
      <c r="K5683" t="s">
        <v>101</v>
      </c>
      <c r="L5683">
        <v>932546</v>
      </c>
      <c r="M5683" t="s">
        <v>4896</v>
      </c>
    </row>
    <row r="5684" spans="1:13">
      <c r="A5684">
        <v>8142</v>
      </c>
      <c r="B5684" t="s">
        <v>12</v>
      </c>
      <c r="C5684" s="16" t="s">
        <v>11435</v>
      </c>
      <c r="D5684">
        <f t="shared" si="0"/>
        <v>29</v>
      </c>
      <c r="E5684" t="str">
        <f t="shared" si="1"/>
        <v>$932,546 [minimum, released]</v>
      </c>
      <c r="F5684">
        <f t="shared" si="2"/>
        <v>9</v>
      </c>
      <c r="G5684" t="str">
        <f t="shared" si="3"/>
        <v>$932,546</v>
      </c>
      <c r="H5684" t="s">
        <v>11301</v>
      </c>
      <c r="J5684" t="s">
        <v>45</v>
      </c>
      <c r="K5684" t="s">
        <v>101</v>
      </c>
      <c r="L5684">
        <v>932546</v>
      </c>
      <c r="M5684" t="s">
        <v>4559</v>
      </c>
    </row>
    <row r="5685" spans="1:13">
      <c r="A5685">
        <v>8143</v>
      </c>
      <c r="B5685" t="s">
        <v>12</v>
      </c>
      <c r="C5685" s="16" t="s">
        <v>11436</v>
      </c>
      <c r="D5685">
        <f t="shared" si="0"/>
        <v>29</v>
      </c>
      <c r="E5685" t="str">
        <f t="shared" si="1"/>
        <v>$695,046 [minimum]</v>
      </c>
      <c r="F5685">
        <f t="shared" si="2"/>
        <v>9</v>
      </c>
      <c r="G5685" t="str">
        <f t="shared" si="3"/>
        <v>$695,046</v>
      </c>
      <c r="H5685" t="s">
        <v>11305</v>
      </c>
      <c r="J5685" t="s">
        <v>45</v>
      </c>
      <c r="K5685" t="s">
        <v>101</v>
      </c>
      <c r="L5685">
        <v>695046</v>
      </c>
      <c r="M5685" t="s">
        <v>5987</v>
      </c>
    </row>
    <row r="5686" spans="1:13">
      <c r="A5686">
        <v>8144</v>
      </c>
      <c r="B5686" t="s">
        <v>12</v>
      </c>
      <c r="C5686" s="16" t="s">
        <v>11437</v>
      </c>
      <c r="D5686">
        <f t="shared" si="0"/>
        <v>29</v>
      </c>
      <c r="E5686" t="str">
        <f t="shared" si="1"/>
        <v>$620,046 [minimum]</v>
      </c>
      <c r="F5686">
        <f t="shared" si="2"/>
        <v>9</v>
      </c>
      <c r="G5686" t="str">
        <f t="shared" si="3"/>
        <v>$620,046</v>
      </c>
      <c r="H5686" t="s">
        <v>11308</v>
      </c>
      <c r="J5686" t="s">
        <v>45</v>
      </c>
      <c r="K5686" t="s">
        <v>101</v>
      </c>
      <c r="L5686">
        <v>620046</v>
      </c>
      <c r="M5686" t="s">
        <v>5894</v>
      </c>
    </row>
    <row r="5687" spans="1:13">
      <c r="A5687">
        <v>8145</v>
      </c>
      <c r="B5687" t="s">
        <v>12</v>
      </c>
      <c r="C5687" s="16" t="s">
        <v>11438</v>
      </c>
      <c r="D5687">
        <f t="shared" si="0"/>
        <v>29</v>
      </c>
      <c r="E5687" t="str">
        <f t="shared" si="1"/>
        <v>$385,277 [minimum]</v>
      </c>
      <c r="F5687">
        <f t="shared" si="2"/>
        <v>9</v>
      </c>
      <c r="G5687" t="str">
        <f t="shared" si="3"/>
        <v>$385,277</v>
      </c>
      <c r="H5687" t="s">
        <v>11286</v>
      </c>
      <c r="J5687" t="s">
        <v>45</v>
      </c>
      <c r="K5687" t="s">
        <v>101</v>
      </c>
      <c r="L5687">
        <v>385277</v>
      </c>
      <c r="M5687" t="s">
        <v>5163</v>
      </c>
    </row>
    <row r="5688" spans="1:13">
      <c r="A5688">
        <v>8147</v>
      </c>
      <c r="B5688" t="s">
        <v>12</v>
      </c>
      <c r="C5688" s="16" t="s">
        <v>11439</v>
      </c>
      <c r="D5688">
        <f t="shared" si="0"/>
        <v>29</v>
      </c>
      <c r="E5688" t="str">
        <f t="shared" si="1"/>
        <v>$10,068,750</v>
      </c>
      <c r="F5688" t="str">
        <f t="shared" si="2"/>
        <v/>
      </c>
      <c r="G5688" t="str">
        <f t="shared" si="3"/>
        <v>$10,068,750</v>
      </c>
      <c r="H5688" t="s">
        <v>11440</v>
      </c>
      <c r="J5688" t="s">
        <v>46</v>
      </c>
      <c r="K5688" t="s">
        <v>101</v>
      </c>
      <c r="L5688">
        <v>10068750</v>
      </c>
      <c r="M5688" t="s">
        <v>4850</v>
      </c>
    </row>
    <row r="5689" spans="1:13">
      <c r="A5689">
        <v>8148</v>
      </c>
      <c r="B5689" t="s">
        <v>12</v>
      </c>
      <c r="C5689" s="16" t="s">
        <v>11441</v>
      </c>
      <c r="D5689">
        <f t="shared" si="0"/>
        <v>29</v>
      </c>
      <c r="E5689" t="str">
        <f t="shared" si="1"/>
        <v>$6,500,000</v>
      </c>
      <c r="F5689" t="str">
        <f t="shared" si="2"/>
        <v/>
      </c>
      <c r="G5689" t="str">
        <f t="shared" si="3"/>
        <v>$6,500,000</v>
      </c>
      <c r="H5689" t="s">
        <v>507</v>
      </c>
      <c r="J5689" t="s">
        <v>46</v>
      </c>
      <c r="K5689" t="s">
        <v>101</v>
      </c>
      <c r="L5689">
        <v>6500000</v>
      </c>
      <c r="M5689" t="s">
        <v>4520</v>
      </c>
    </row>
    <row r="5690" spans="1:13">
      <c r="A5690">
        <v>8149</v>
      </c>
      <c r="B5690" t="s">
        <v>12</v>
      </c>
      <c r="C5690" s="16" t="s">
        <v>11442</v>
      </c>
      <c r="D5690">
        <f t="shared" si="0"/>
        <v>29</v>
      </c>
      <c r="E5690" t="str">
        <f t="shared" si="1"/>
        <v>$5,500,000 [released]</v>
      </c>
      <c r="F5690">
        <f t="shared" si="2"/>
        <v>11</v>
      </c>
      <c r="G5690" t="str">
        <f t="shared" si="3"/>
        <v>$5,500,000</v>
      </c>
      <c r="H5690" t="s">
        <v>6556</v>
      </c>
      <c r="J5690" t="s">
        <v>46</v>
      </c>
      <c r="K5690" t="s">
        <v>101</v>
      </c>
      <c r="L5690">
        <v>5500000</v>
      </c>
      <c r="M5690" t="s">
        <v>4805</v>
      </c>
    </row>
    <row r="5691" spans="1:13">
      <c r="A5691">
        <v>8150</v>
      </c>
      <c r="B5691" t="s">
        <v>12</v>
      </c>
      <c r="C5691" s="16" t="s">
        <v>11443</v>
      </c>
      <c r="D5691">
        <f t="shared" si="0"/>
        <v>29</v>
      </c>
      <c r="E5691" t="str">
        <f t="shared" si="1"/>
        <v>$5,287,500</v>
      </c>
      <c r="F5691" t="str">
        <f t="shared" si="2"/>
        <v/>
      </c>
      <c r="G5691" t="str">
        <f t="shared" si="3"/>
        <v>$5,287,500</v>
      </c>
      <c r="H5691" t="s">
        <v>11444</v>
      </c>
      <c r="J5691" t="s">
        <v>46</v>
      </c>
      <c r="K5691" t="s">
        <v>101</v>
      </c>
      <c r="L5691">
        <v>5287500</v>
      </c>
      <c r="M5691" t="s">
        <v>4814</v>
      </c>
    </row>
    <row r="5692" spans="1:13">
      <c r="A5692">
        <v>8151</v>
      </c>
      <c r="B5692" t="s">
        <v>12</v>
      </c>
      <c r="C5692" s="16" t="s">
        <v>11445</v>
      </c>
      <c r="D5692">
        <f t="shared" si="0"/>
        <v>29</v>
      </c>
      <c r="E5692" t="str">
        <f t="shared" si="1"/>
        <v>$4,903,000</v>
      </c>
      <c r="F5692" t="str">
        <f t="shared" si="2"/>
        <v/>
      </c>
      <c r="G5692" t="str">
        <f t="shared" si="3"/>
        <v>$4,903,000</v>
      </c>
      <c r="H5692" t="s">
        <v>10828</v>
      </c>
      <c r="J5692" t="s">
        <v>46</v>
      </c>
      <c r="K5692" t="s">
        <v>101</v>
      </c>
      <c r="L5692">
        <v>4903000</v>
      </c>
      <c r="M5692" t="s">
        <v>3265</v>
      </c>
    </row>
    <row r="5693" spans="1:13">
      <c r="A5693">
        <v>8152</v>
      </c>
      <c r="B5693" t="s">
        <v>12</v>
      </c>
      <c r="C5693" s="16" t="s">
        <v>11446</v>
      </c>
      <c r="D5693">
        <f t="shared" si="0"/>
        <v>29</v>
      </c>
      <c r="E5693" t="str">
        <f t="shared" si="1"/>
        <v>$3,809,524</v>
      </c>
      <c r="F5693" t="str">
        <f t="shared" si="2"/>
        <v/>
      </c>
      <c r="G5693" t="str">
        <f t="shared" si="3"/>
        <v>$3,809,524</v>
      </c>
      <c r="H5693" t="s">
        <v>11447</v>
      </c>
      <c r="J5693" t="s">
        <v>46</v>
      </c>
      <c r="K5693" t="s">
        <v>101</v>
      </c>
      <c r="L5693">
        <v>3809524</v>
      </c>
      <c r="M5693" t="s">
        <v>4745</v>
      </c>
    </row>
    <row r="5694" spans="1:13">
      <c r="A5694">
        <v>8153</v>
      </c>
      <c r="B5694" t="s">
        <v>12</v>
      </c>
      <c r="C5694" s="16" t="s">
        <v>11448</v>
      </c>
      <c r="D5694">
        <f t="shared" si="0"/>
        <v>29</v>
      </c>
      <c r="E5694" t="str">
        <f t="shared" si="1"/>
        <v>$3,565,080</v>
      </c>
      <c r="F5694" t="str">
        <f t="shared" si="2"/>
        <v/>
      </c>
      <c r="G5694" t="str">
        <f t="shared" si="3"/>
        <v>$3,565,080</v>
      </c>
      <c r="H5694" t="s">
        <v>11449</v>
      </c>
      <c r="J5694" t="s">
        <v>46</v>
      </c>
      <c r="K5694" t="s">
        <v>101</v>
      </c>
      <c r="L5694">
        <v>3565080</v>
      </c>
      <c r="M5694" t="s">
        <v>324</v>
      </c>
    </row>
    <row r="5695" spans="1:13">
      <c r="A5695">
        <v>8154</v>
      </c>
      <c r="B5695" t="s">
        <v>12</v>
      </c>
      <c r="C5695" s="16" t="s">
        <v>11450</v>
      </c>
      <c r="D5695">
        <f t="shared" si="0"/>
        <v>29</v>
      </c>
      <c r="E5695" t="str">
        <f t="shared" si="1"/>
        <v>$3,534,018</v>
      </c>
      <c r="F5695" t="str">
        <f t="shared" si="2"/>
        <v/>
      </c>
      <c r="G5695" t="str">
        <f t="shared" si="3"/>
        <v>$3,534,018</v>
      </c>
      <c r="H5695" t="s">
        <v>11451</v>
      </c>
      <c r="J5695" t="s">
        <v>46</v>
      </c>
      <c r="K5695" t="s">
        <v>101</v>
      </c>
      <c r="L5695">
        <v>3534018</v>
      </c>
      <c r="M5695" t="s">
        <v>2316</v>
      </c>
    </row>
    <row r="5696" spans="1:13">
      <c r="A5696">
        <v>8155</v>
      </c>
      <c r="B5696" t="s">
        <v>12</v>
      </c>
      <c r="C5696" s="16" t="s">
        <v>11452</v>
      </c>
      <c r="D5696">
        <f t="shared" si="0"/>
        <v>29</v>
      </c>
      <c r="E5696" t="str">
        <f t="shared" si="1"/>
        <v>$3,300,000</v>
      </c>
      <c r="F5696" t="str">
        <f t="shared" si="2"/>
        <v/>
      </c>
      <c r="G5696" t="str">
        <f t="shared" si="3"/>
        <v>$3,300,000</v>
      </c>
      <c r="H5696" t="s">
        <v>1538</v>
      </c>
      <c r="J5696" t="s">
        <v>46</v>
      </c>
      <c r="K5696" t="s">
        <v>101</v>
      </c>
      <c r="L5696">
        <v>3300000</v>
      </c>
      <c r="M5696" t="s">
        <v>5991</v>
      </c>
    </row>
    <row r="5697" spans="1:13">
      <c r="A5697">
        <v>8156</v>
      </c>
      <c r="B5697" t="s">
        <v>12</v>
      </c>
      <c r="C5697" s="16" t="s">
        <v>11453</v>
      </c>
      <c r="D5697">
        <f t="shared" si="0"/>
        <v>29</v>
      </c>
      <c r="E5697" t="str">
        <f t="shared" si="1"/>
        <v>$2,231,808</v>
      </c>
      <c r="F5697" t="str">
        <f t="shared" si="2"/>
        <v/>
      </c>
      <c r="G5697" t="str">
        <f t="shared" si="3"/>
        <v>$2,231,808</v>
      </c>
      <c r="H5697" t="s">
        <v>11454</v>
      </c>
      <c r="J5697" t="s">
        <v>46</v>
      </c>
      <c r="K5697" t="s">
        <v>101</v>
      </c>
      <c r="L5697">
        <v>2231808</v>
      </c>
      <c r="M5697" t="s">
        <v>3841</v>
      </c>
    </row>
    <row r="5698" spans="1:13">
      <c r="A5698">
        <v>8157</v>
      </c>
      <c r="B5698" t="s">
        <v>12</v>
      </c>
      <c r="C5698" s="16" t="s">
        <v>11455</v>
      </c>
      <c r="D5698">
        <f t="shared" si="0"/>
        <v>29</v>
      </c>
      <c r="E5698" t="str">
        <f t="shared" si="1"/>
        <v>$1,785,960</v>
      </c>
      <c r="F5698" t="str">
        <f t="shared" si="2"/>
        <v/>
      </c>
      <c r="G5698" t="str">
        <f t="shared" si="3"/>
        <v>$1,785,960</v>
      </c>
      <c r="H5698" t="s">
        <v>11456</v>
      </c>
      <c r="J5698" t="s">
        <v>46</v>
      </c>
      <c r="K5698" t="s">
        <v>101</v>
      </c>
      <c r="L5698">
        <v>1785960</v>
      </c>
      <c r="M5698" t="s">
        <v>4424</v>
      </c>
    </row>
    <row r="5699" spans="1:13">
      <c r="A5699">
        <v>8158</v>
      </c>
      <c r="B5699" t="s">
        <v>12</v>
      </c>
      <c r="C5699" s="16" t="s">
        <v>11457</v>
      </c>
      <c r="D5699">
        <f t="shared" si="0"/>
        <v>29</v>
      </c>
      <c r="E5699" t="str">
        <f t="shared" si="1"/>
        <v>$1,727,760</v>
      </c>
      <c r="F5699" t="str">
        <f t="shared" si="2"/>
        <v/>
      </c>
      <c r="G5699" t="str">
        <f t="shared" si="3"/>
        <v>$1,727,760</v>
      </c>
      <c r="H5699" t="s">
        <v>11458</v>
      </c>
      <c r="J5699" t="s">
        <v>46</v>
      </c>
      <c r="K5699" t="s">
        <v>101</v>
      </c>
      <c r="L5699">
        <v>1727760</v>
      </c>
      <c r="M5699" t="s">
        <v>3542</v>
      </c>
    </row>
    <row r="5700" spans="1:13">
      <c r="A5700">
        <v>8159</v>
      </c>
      <c r="B5700" t="s">
        <v>12</v>
      </c>
      <c r="C5700" s="16" t="s">
        <v>11459</v>
      </c>
      <c r="D5700">
        <f t="shared" si="0"/>
        <v>29</v>
      </c>
      <c r="E5700" t="str">
        <f t="shared" si="1"/>
        <v>$1,600,000</v>
      </c>
      <c r="F5700" t="str">
        <f t="shared" si="2"/>
        <v/>
      </c>
      <c r="G5700" t="str">
        <f t="shared" si="3"/>
        <v>$1,600,000</v>
      </c>
      <c r="H5700" t="s">
        <v>3109</v>
      </c>
      <c r="J5700" t="s">
        <v>46</v>
      </c>
      <c r="K5700" t="s">
        <v>101</v>
      </c>
      <c r="L5700">
        <v>1600000</v>
      </c>
      <c r="M5700" t="s">
        <v>4731</v>
      </c>
    </row>
    <row r="5701" spans="1:13">
      <c r="A5701">
        <v>8160</v>
      </c>
      <c r="B5701" t="s">
        <v>12</v>
      </c>
      <c r="C5701" s="16" t="s">
        <v>11460</v>
      </c>
      <c r="D5701">
        <f t="shared" si="0"/>
        <v>29</v>
      </c>
      <c r="E5701" t="str">
        <f t="shared" si="1"/>
        <v>$745,046 [minimum]</v>
      </c>
      <c r="F5701">
        <f t="shared" si="2"/>
        <v>9</v>
      </c>
      <c r="G5701" t="str">
        <f t="shared" si="3"/>
        <v>$745,046</v>
      </c>
      <c r="H5701" t="s">
        <v>11417</v>
      </c>
      <c r="J5701" t="s">
        <v>46</v>
      </c>
      <c r="K5701" t="s">
        <v>101</v>
      </c>
      <c r="L5701">
        <v>745046</v>
      </c>
      <c r="M5701" t="s">
        <v>4586</v>
      </c>
    </row>
    <row r="5702" spans="1:13">
      <c r="A5702">
        <v>8161</v>
      </c>
      <c r="B5702" t="s">
        <v>12</v>
      </c>
      <c r="C5702" s="16" t="s">
        <v>11461</v>
      </c>
      <c r="D5702">
        <f t="shared" si="0"/>
        <v>29</v>
      </c>
      <c r="E5702" t="str">
        <f t="shared" si="1"/>
        <v>$385,277 [minimum]</v>
      </c>
      <c r="F5702">
        <f t="shared" si="2"/>
        <v>9</v>
      </c>
      <c r="G5702" t="str">
        <f t="shared" si="3"/>
        <v>$385,277</v>
      </c>
      <c r="H5702" t="s">
        <v>11286</v>
      </c>
      <c r="J5702" t="s">
        <v>46</v>
      </c>
      <c r="K5702" t="s">
        <v>101</v>
      </c>
      <c r="L5702">
        <v>385277</v>
      </c>
      <c r="M5702" t="s">
        <v>5533</v>
      </c>
    </row>
    <row r="5703" spans="1:13">
      <c r="A5703">
        <v>8163</v>
      </c>
      <c r="B5703" t="s">
        <v>12</v>
      </c>
      <c r="C5703" s="16" t="s">
        <v>11462</v>
      </c>
      <c r="D5703">
        <f t="shared" si="0"/>
        <v>29</v>
      </c>
      <c r="E5703" t="str">
        <f t="shared" si="1"/>
        <v>$14,487,000</v>
      </c>
      <c r="F5703" t="str">
        <f t="shared" si="2"/>
        <v/>
      </c>
      <c r="G5703" t="str">
        <f t="shared" si="3"/>
        <v>$14,487,000</v>
      </c>
      <c r="H5703" t="s">
        <v>11463</v>
      </c>
      <c r="J5703" t="s">
        <v>49</v>
      </c>
      <c r="K5703" t="s">
        <v>101</v>
      </c>
      <c r="L5703">
        <v>14487000</v>
      </c>
      <c r="M5703" t="s">
        <v>4499</v>
      </c>
    </row>
    <row r="5704" spans="1:13">
      <c r="A5704">
        <v>8164</v>
      </c>
      <c r="B5704" t="s">
        <v>12</v>
      </c>
      <c r="C5704" s="16" t="s">
        <v>11464</v>
      </c>
      <c r="D5704">
        <f t="shared" si="0"/>
        <v>29</v>
      </c>
      <c r="E5704" t="str">
        <f t="shared" si="1"/>
        <v>$8,450,000</v>
      </c>
      <c r="F5704" t="str">
        <f t="shared" si="2"/>
        <v/>
      </c>
      <c r="G5704" t="str">
        <f t="shared" si="3"/>
        <v>$8,450,000</v>
      </c>
      <c r="H5704" t="s">
        <v>11465</v>
      </c>
      <c r="J5704" t="s">
        <v>49</v>
      </c>
      <c r="K5704" t="s">
        <v>101</v>
      </c>
      <c r="L5704">
        <v>8450000</v>
      </c>
      <c r="M5704" t="s">
        <v>5632</v>
      </c>
    </row>
    <row r="5705" spans="1:13">
      <c r="A5705">
        <v>8165</v>
      </c>
      <c r="B5705" t="s">
        <v>12</v>
      </c>
      <c r="C5705" s="16" t="s">
        <v>11466</v>
      </c>
      <c r="D5705">
        <f t="shared" si="0"/>
        <v>29</v>
      </c>
      <c r="E5705" t="str">
        <f t="shared" si="1"/>
        <v>$5,899,400</v>
      </c>
      <c r="F5705" t="str">
        <f t="shared" si="2"/>
        <v/>
      </c>
      <c r="G5705" t="str">
        <f t="shared" si="3"/>
        <v>$5,899,400</v>
      </c>
      <c r="H5705" t="s">
        <v>11467</v>
      </c>
      <c r="J5705" t="s">
        <v>49</v>
      </c>
      <c r="K5705" t="s">
        <v>101</v>
      </c>
      <c r="L5705">
        <v>5899400</v>
      </c>
      <c r="M5705" t="s">
        <v>4811</v>
      </c>
    </row>
    <row r="5706" spans="1:13">
      <c r="A5706">
        <v>8166</v>
      </c>
      <c r="B5706" t="s">
        <v>12</v>
      </c>
      <c r="C5706" s="16" t="s">
        <v>11468</v>
      </c>
      <c r="D5706">
        <f t="shared" si="0"/>
        <v>29</v>
      </c>
      <c r="E5706" t="str">
        <f t="shared" si="1"/>
        <v>$5,408,700</v>
      </c>
      <c r="F5706" t="str">
        <f t="shared" si="2"/>
        <v/>
      </c>
      <c r="G5706" t="str">
        <f t="shared" si="3"/>
        <v>$5,408,700</v>
      </c>
      <c r="H5706" t="s">
        <v>11265</v>
      </c>
      <c r="J5706" t="s">
        <v>49</v>
      </c>
      <c r="K5706" t="s">
        <v>101</v>
      </c>
      <c r="L5706">
        <v>5408700</v>
      </c>
      <c r="M5706" t="s">
        <v>5388</v>
      </c>
    </row>
    <row r="5707" spans="1:13">
      <c r="A5707">
        <v>8167</v>
      </c>
      <c r="B5707" t="s">
        <v>12</v>
      </c>
      <c r="C5707" s="16" t="s">
        <v>11469</v>
      </c>
      <c r="D5707">
        <f t="shared" si="0"/>
        <v>29</v>
      </c>
      <c r="E5707" t="str">
        <f t="shared" si="1"/>
        <v>$4,496,434</v>
      </c>
      <c r="F5707" t="str">
        <f t="shared" si="2"/>
        <v/>
      </c>
      <c r="G5707" t="str">
        <f t="shared" si="3"/>
        <v>$4,496,434</v>
      </c>
      <c r="H5707" t="s">
        <v>11470</v>
      </c>
      <c r="J5707" t="s">
        <v>49</v>
      </c>
      <c r="K5707" t="s">
        <v>101</v>
      </c>
      <c r="L5707">
        <v>4496434</v>
      </c>
      <c r="M5707" t="s">
        <v>4968</v>
      </c>
    </row>
    <row r="5708" spans="1:13">
      <c r="A5708">
        <v>8168</v>
      </c>
      <c r="B5708" t="s">
        <v>12</v>
      </c>
      <c r="C5708" s="16" t="s">
        <v>11471</v>
      </c>
      <c r="D5708">
        <f t="shared" si="0"/>
        <v>29</v>
      </c>
      <c r="E5708" t="str">
        <f t="shared" si="1"/>
        <v>$4,436,880</v>
      </c>
      <c r="F5708" t="str">
        <f t="shared" si="2"/>
        <v/>
      </c>
      <c r="G5708" t="str">
        <f t="shared" si="3"/>
        <v>$4,436,880</v>
      </c>
      <c r="H5708" t="s">
        <v>11472</v>
      </c>
      <c r="J5708" t="s">
        <v>49</v>
      </c>
      <c r="K5708" t="s">
        <v>101</v>
      </c>
      <c r="L5708">
        <v>4436880</v>
      </c>
      <c r="M5708" t="s">
        <v>6197</v>
      </c>
    </row>
    <row r="5709" spans="1:13">
      <c r="A5709">
        <v>8169</v>
      </c>
      <c r="B5709" t="s">
        <v>12</v>
      </c>
      <c r="C5709" s="16" t="s">
        <v>11473</v>
      </c>
      <c r="D5709">
        <f t="shared" si="0"/>
        <v>29</v>
      </c>
      <c r="E5709" t="str">
        <f t="shared" si="1"/>
        <v>$3,237,500 [released]</v>
      </c>
      <c r="F5709">
        <f t="shared" si="2"/>
        <v>11</v>
      </c>
      <c r="G5709" t="str">
        <f t="shared" si="3"/>
        <v>$3,237,500</v>
      </c>
      <c r="H5709" t="s">
        <v>11474</v>
      </c>
      <c r="J5709" t="s">
        <v>49</v>
      </c>
      <c r="K5709" t="s">
        <v>101</v>
      </c>
      <c r="L5709">
        <v>3237500</v>
      </c>
      <c r="M5709" t="s">
        <v>5623</v>
      </c>
    </row>
    <row r="5710" spans="1:13">
      <c r="A5710">
        <v>8170</v>
      </c>
      <c r="B5710" t="s">
        <v>12</v>
      </c>
      <c r="C5710" s="16" t="s">
        <v>11475</v>
      </c>
      <c r="D5710">
        <f t="shared" si="0"/>
        <v>29</v>
      </c>
      <c r="E5710" t="str">
        <f t="shared" si="1"/>
        <v>$3,200,000</v>
      </c>
      <c r="F5710" t="str">
        <f t="shared" si="2"/>
        <v/>
      </c>
      <c r="G5710" t="str">
        <f t="shared" si="3"/>
        <v>$3,200,000</v>
      </c>
      <c r="H5710" t="s">
        <v>2260</v>
      </c>
      <c r="J5710" t="s">
        <v>49</v>
      </c>
      <c r="K5710" t="s">
        <v>101</v>
      </c>
      <c r="L5710">
        <v>3200000</v>
      </c>
      <c r="M5710" t="s">
        <v>4666</v>
      </c>
    </row>
    <row r="5711" spans="1:13">
      <c r="A5711">
        <v>8171</v>
      </c>
      <c r="B5711" t="s">
        <v>12</v>
      </c>
      <c r="C5711" s="16" t="s">
        <v>11476</v>
      </c>
      <c r="D5711">
        <f t="shared" si="0"/>
        <v>29</v>
      </c>
      <c r="E5711" t="str">
        <f t="shared" si="1"/>
        <v>$2,420,000</v>
      </c>
      <c r="F5711" t="str">
        <f t="shared" si="2"/>
        <v/>
      </c>
      <c r="G5711" t="str">
        <f t="shared" si="3"/>
        <v>$2,420,000</v>
      </c>
      <c r="H5711" t="s">
        <v>9331</v>
      </c>
      <c r="J5711" t="s">
        <v>49</v>
      </c>
      <c r="K5711" t="s">
        <v>101</v>
      </c>
      <c r="L5711">
        <v>2420000</v>
      </c>
      <c r="M5711" t="s">
        <v>5302</v>
      </c>
    </row>
    <row r="5712" spans="1:13">
      <c r="A5712">
        <v>8172</v>
      </c>
      <c r="B5712" t="s">
        <v>12</v>
      </c>
      <c r="C5712" s="16" t="s">
        <v>11477</v>
      </c>
      <c r="D5712">
        <f t="shared" si="0"/>
        <v>29</v>
      </c>
      <c r="E5712" t="str">
        <f t="shared" si="1"/>
        <v>$1,700,000</v>
      </c>
      <c r="F5712" t="str">
        <f t="shared" si="2"/>
        <v/>
      </c>
      <c r="G5712" t="str">
        <f t="shared" si="3"/>
        <v>$1,700,000</v>
      </c>
      <c r="H5712" t="s">
        <v>7930</v>
      </c>
      <c r="J5712" t="s">
        <v>49</v>
      </c>
      <c r="K5712" t="s">
        <v>101</v>
      </c>
      <c r="L5712">
        <v>1700000</v>
      </c>
      <c r="M5712" t="s">
        <v>4764</v>
      </c>
    </row>
    <row r="5713" spans="1:13">
      <c r="A5713">
        <v>8173</v>
      </c>
      <c r="B5713" t="s">
        <v>12</v>
      </c>
      <c r="C5713" s="16" t="s">
        <v>11478</v>
      </c>
      <c r="D5713">
        <f t="shared" si="0"/>
        <v>29</v>
      </c>
      <c r="E5713" t="str">
        <f t="shared" si="1"/>
        <v>$1,600,000</v>
      </c>
      <c r="F5713" t="str">
        <f t="shared" si="2"/>
        <v/>
      </c>
      <c r="G5713" t="str">
        <f t="shared" si="3"/>
        <v>$1,600,000</v>
      </c>
      <c r="H5713" t="s">
        <v>3109</v>
      </c>
      <c r="J5713" t="s">
        <v>49</v>
      </c>
      <c r="K5713" t="s">
        <v>101</v>
      </c>
      <c r="L5713">
        <v>1600000</v>
      </c>
      <c r="M5713" t="s">
        <v>6137</v>
      </c>
    </row>
    <row r="5714" spans="1:13">
      <c r="A5714">
        <v>8174</v>
      </c>
      <c r="B5714" t="s">
        <v>12</v>
      </c>
      <c r="C5714" s="16" t="s">
        <v>11479</v>
      </c>
      <c r="D5714">
        <f t="shared" si="0"/>
        <v>29</v>
      </c>
      <c r="E5714" t="str">
        <f t="shared" si="1"/>
        <v>$1,493,880</v>
      </c>
      <c r="F5714" t="str">
        <f t="shared" si="2"/>
        <v/>
      </c>
      <c r="G5714" t="str">
        <f t="shared" si="3"/>
        <v>$1,493,880</v>
      </c>
      <c r="H5714" t="s">
        <v>11480</v>
      </c>
      <c r="J5714" t="s">
        <v>49</v>
      </c>
      <c r="K5714" t="s">
        <v>101</v>
      </c>
      <c r="L5714">
        <v>1493880</v>
      </c>
      <c r="M5714" t="s">
        <v>4677</v>
      </c>
    </row>
    <row r="5715" spans="1:13">
      <c r="A5715">
        <v>8175</v>
      </c>
      <c r="B5715" t="s">
        <v>12</v>
      </c>
      <c r="C5715" s="16" t="s">
        <v>11481</v>
      </c>
      <c r="D5715">
        <f t="shared" si="0"/>
        <v>29</v>
      </c>
      <c r="E5715" t="str">
        <f t="shared" si="1"/>
        <v>$1,454,640</v>
      </c>
      <c r="F5715" t="str">
        <f t="shared" si="2"/>
        <v/>
      </c>
      <c r="G5715" t="str">
        <f t="shared" si="3"/>
        <v>$1,454,640</v>
      </c>
      <c r="H5715" t="s">
        <v>11482</v>
      </c>
      <c r="J5715" t="s">
        <v>49</v>
      </c>
      <c r="K5715" t="s">
        <v>101</v>
      </c>
      <c r="L5715">
        <v>1454640</v>
      </c>
      <c r="M5715" t="s">
        <v>5823</v>
      </c>
    </row>
    <row r="5716" spans="1:13">
      <c r="A5716">
        <v>8176</v>
      </c>
      <c r="B5716" t="s">
        <v>12</v>
      </c>
      <c r="C5716" s="16" t="s">
        <v>11483</v>
      </c>
      <c r="D5716">
        <f t="shared" si="0"/>
        <v>29</v>
      </c>
      <c r="E5716" t="str">
        <f t="shared" si="1"/>
        <v>$807,046 [minimum, counts $745,046]</v>
      </c>
      <c r="F5716">
        <f t="shared" si="2"/>
        <v>9</v>
      </c>
      <c r="G5716" t="str">
        <f t="shared" si="3"/>
        <v>$807,046</v>
      </c>
      <c r="H5716" t="s">
        <v>11484</v>
      </c>
      <c r="J5716" t="s">
        <v>49</v>
      </c>
      <c r="K5716" t="s">
        <v>101</v>
      </c>
      <c r="L5716">
        <v>807046</v>
      </c>
      <c r="M5716" t="s">
        <v>5910</v>
      </c>
    </row>
    <row r="5717" spans="1:13">
      <c r="A5717">
        <v>8177</v>
      </c>
      <c r="B5717" t="s">
        <v>12</v>
      </c>
      <c r="C5717" s="16" t="s">
        <v>11485</v>
      </c>
      <c r="D5717">
        <f t="shared" si="0"/>
        <v>29</v>
      </c>
      <c r="E5717" t="str">
        <f t="shared" si="1"/>
        <v>$807,546 [minimum]</v>
      </c>
      <c r="F5717">
        <f t="shared" si="2"/>
        <v>9</v>
      </c>
      <c r="G5717" t="str">
        <f t="shared" si="3"/>
        <v>$807,546</v>
      </c>
      <c r="H5717" t="s">
        <v>11486</v>
      </c>
      <c r="J5717" t="s">
        <v>49</v>
      </c>
      <c r="K5717" t="s">
        <v>101</v>
      </c>
      <c r="L5717">
        <v>807546</v>
      </c>
      <c r="M5717" t="s">
        <v>5940</v>
      </c>
    </row>
    <row r="5718" spans="1:13">
      <c r="A5718">
        <v>8178</v>
      </c>
      <c r="B5718" t="s">
        <v>12</v>
      </c>
      <c r="C5718" s="16" t="s">
        <v>11487</v>
      </c>
      <c r="D5718">
        <f t="shared" si="0"/>
        <v>29</v>
      </c>
      <c r="E5718" t="str">
        <f t="shared" si="1"/>
        <v>$385,277 [minimum]</v>
      </c>
      <c r="F5718">
        <f t="shared" si="2"/>
        <v>9</v>
      </c>
      <c r="G5718" t="str">
        <f t="shared" si="3"/>
        <v>$385,277</v>
      </c>
      <c r="H5718" t="s">
        <v>11286</v>
      </c>
      <c r="J5718" t="s">
        <v>49</v>
      </c>
      <c r="K5718" t="s">
        <v>101</v>
      </c>
      <c r="L5718">
        <v>385277</v>
      </c>
      <c r="M5718" t="s">
        <v>4564</v>
      </c>
    </row>
    <row r="5719" spans="1:13">
      <c r="A5719">
        <v>8180</v>
      </c>
      <c r="B5719" t="s">
        <v>12</v>
      </c>
      <c r="C5719" s="16" t="s">
        <v>11488</v>
      </c>
      <c r="D5719">
        <f t="shared" si="0"/>
        <v>29</v>
      </c>
      <c r="E5719" t="str">
        <f t="shared" si="1"/>
        <v>$14,796,000</v>
      </c>
      <c r="F5719" t="str">
        <f t="shared" si="2"/>
        <v/>
      </c>
      <c r="G5719" t="str">
        <f t="shared" si="3"/>
        <v>$14,796,000</v>
      </c>
      <c r="H5719" t="s">
        <v>11489</v>
      </c>
      <c r="J5719" t="s">
        <v>51</v>
      </c>
      <c r="K5719" t="s">
        <v>101</v>
      </c>
      <c r="L5719">
        <v>14796000</v>
      </c>
      <c r="M5719" t="s">
        <v>2916</v>
      </c>
    </row>
    <row r="5720" spans="1:13">
      <c r="A5720">
        <v>8181</v>
      </c>
      <c r="B5720" t="s">
        <v>12</v>
      </c>
      <c r="C5720" s="16" t="s">
        <v>11490</v>
      </c>
      <c r="D5720">
        <f t="shared" si="0"/>
        <v>29</v>
      </c>
      <c r="E5720" t="str">
        <f t="shared" si="1"/>
        <v>$8,260,000</v>
      </c>
      <c r="F5720" t="str">
        <f t="shared" si="2"/>
        <v/>
      </c>
      <c r="G5720" t="str">
        <f t="shared" si="3"/>
        <v>$8,260,000</v>
      </c>
      <c r="H5720" t="s">
        <v>11491</v>
      </c>
      <c r="J5720" t="s">
        <v>51</v>
      </c>
      <c r="K5720" t="s">
        <v>101</v>
      </c>
      <c r="L5720">
        <v>8260000</v>
      </c>
      <c r="M5720" t="s">
        <v>4628</v>
      </c>
    </row>
    <row r="5721" spans="1:13">
      <c r="A5721">
        <v>8182</v>
      </c>
      <c r="B5721" t="s">
        <v>12</v>
      </c>
      <c r="C5721" s="16" t="s">
        <v>11492</v>
      </c>
      <c r="D5721">
        <f t="shared" si="0"/>
        <v>29</v>
      </c>
      <c r="E5721" t="str">
        <f t="shared" si="1"/>
        <v>$6,525,000</v>
      </c>
      <c r="F5721" t="str">
        <f t="shared" si="2"/>
        <v/>
      </c>
      <c r="G5721" t="str">
        <f t="shared" si="3"/>
        <v>$6,525,000</v>
      </c>
      <c r="H5721" t="s">
        <v>11493</v>
      </c>
      <c r="J5721" t="s">
        <v>51</v>
      </c>
      <c r="K5721" t="s">
        <v>101</v>
      </c>
      <c r="L5721">
        <v>6525000</v>
      </c>
      <c r="M5721" t="s">
        <v>5358</v>
      </c>
    </row>
    <row r="5722" spans="1:13">
      <c r="A5722">
        <v>8183</v>
      </c>
      <c r="B5722" t="s">
        <v>12</v>
      </c>
      <c r="C5722" s="16" t="s">
        <v>11494</v>
      </c>
      <c r="D5722">
        <f t="shared" si="0"/>
        <v>29</v>
      </c>
      <c r="E5722" t="str">
        <f t="shared" si="1"/>
        <v>$6,157,895</v>
      </c>
      <c r="F5722" t="str">
        <f t="shared" si="2"/>
        <v/>
      </c>
      <c r="G5722" t="str">
        <f t="shared" si="3"/>
        <v>$6,157,895</v>
      </c>
      <c r="H5722" t="s">
        <v>11495</v>
      </c>
      <c r="J5722" t="s">
        <v>51</v>
      </c>
      <c r="K5722" t="s">
        <v>101</v>
      </c>
      <c r="L5722">
        <v>6157895</v>
      </c>
      <c r="M5722" t="s">
        <v>6908</v>
      </c>
    </row>
    <row r="5723" spans="1:13">
      <c r="A5723">
        <v>8184</v>
      </c>
      <c r="B5723" t="s">
        <v>12</v>
      </c>
      <c r="C5723" s="16" t="s">
        <v>11496</v>
      </c>
      <c r="D5723">
        <f t="shared" si="0"/>
        <v>29</v>
      </c>
      <c r="E5723" t="str">
        <f t="shared" si="1"/>
        <v>$5,792,250</v>
      </c>
      <c r="F5723" t="str">
        <f t="shared" si="2"/>
        <v/>
      </c>
      <c r="G5723" t="str">
        <f t="shared" si="3"/>
        <v>$5,792,250</v>
      </c>
      <c r="H5723" t="s">
        <v>11497</v>
      </c>
      <c r="J5723" t="s">
        <v>51</v>
      </c>
      <c r="K5723" t="s">
        <v>101</v>
      </c>
      <c r="L5723">
        <v>5792250</v>
      </c>
      <c r="M5723" t="s">
        <v>5932</v>
      </c>
    </row>
    <row r="5724" spans="1:13">
      <c r="A5724">
        <v>8185</v>
      </c>
      <c r="B5724" t="s">
        <v>12</v>
      </c>
      <c r="C5724" s="16" t="s">
        <v>11498</v>
      </c>
      <c r="D5724">
        <f t="shared" si="0"/>
        <v>29</v>
      </c>
      <c r="E5724" t="str">
        <f t="shared" si="1"/>
        <v>$5,500,000</v>
      </c>
      <c r="F5724" t="str">
        <f t="shared" si="2"/>
        <v/>
      </c>
      <c r="G5724" t="str">
        <f t="shared" si="3"/>
        <v>$5,500,000</v>
      </c>
      <c r="H5724" t="s">
        <v>1248</v>
      </c>
      <c r="J5724" t="s">
        <v>51</v>
      </c>
      <c r="K5724" t="s">
        <v>101</v>
      </c>
      <c r="L5724">
        <v>5500000</v>
      </c>
      <c r="M5724" t="s">
        <v>5829</v>
      </c>
    </row>
    <row r="5725" spans="1:13">
      <c r="A5725">
        <v>8186</v>
      </c>
      <c r="B5725" t="s">
        <v>12</v>
      </c>
      <c r="C5725" s="16" t="s">
        <v>11499</v>
      </c>
      <c r="D5725">
        <f t="shared" si="0"/>
        <v>29</v>
      </c>
      <c r="E5725" t="str">
        <f t="shared" si="1"/>
        <v>$5,100,000</v>
      </c>
      <c r="F5725" t="str">
        <f t="shared" si="2"/>
        <v/>
      </c>
      <c r="G5725" t="str">
        <f t="shared" si="3"/>
        <v>$5,100,000</v>
      </c>
      <c r="H5725" t="s">
        <v>4118</v>
      </c>
      <c r="J5725" t="s">
        <v>51</v>
      </c>
      <c r="K5725" t="s">
        <v>101</v>
      </c>
      <c r="L5725">
        <v>5100000</v>
      </c>
      <c r="M5725" t="s">
        <v>3020</v>
      </c>
    </row>
    <row r="5726" spans="1:13">
      <c r="A5726">
        <v>8187</v>
      </c>
      <c r="B5726" t="s">
        <v>12</v>
      </c>
      <c r="C5726" s="16" t="s">
        <v>11500</v>
      </c>
      <c r="D5726">
        <f t="shared" si="0"/>
        <v>29</v>
      </c>
      <c r="E5726" t="str">
        <f t="shared" si="1"/>
        <v>$4,500,000</v>
      </c>
      <c r="F5726" t="str">
        <f t="shared" si="2"/>
        <v/>
      </c>
      <c r="G5726" t="str">
        <f t="shared" si="3"/>
        <v>$4,500,000</v>
      </c>
      <c r="H5726" t="s">
        <v>323</v>
      </c>
      <c r="J5726" t="s">
        <v>51</v>
      </c>
      <c r="K5726" t="s">
        <v>101</v>
      </c>
      <c r="L5726">
        <v>4500000</v>
      </c>
      <c r="M5726" t="s">
        <v>5262</v>
      </c>
    </row>
    <row r="5727" spans="1:13">
      <c r="A5727">
        <v>8188</v>
      </c>
      <c r="B5727" t="s">
        <v>12</v>
      </c>
      <c r="C5727" s="16" t="s">
        <v>11501</v>
      </c>
      <c r="D5727">
        <f t="shared" si="0"/>
        <v>29</v>
      </c>
      <c r="E5727" t="str">
        <f t="shared" si="1"/>
        <v>$2,200,000</v>
      </c>
      <c r="F5727" t="str">
        <f t="shared" si="2"/>
        <v/>
      </c>
      <c r="G5727" t="str">
        <f t="shared" si="3"/>
        <v>$2,200,000</v>
      </c>
      <c r="H5727" t="s">
        <v>6914</v>
      </c>
      <c r="J5727" t="s">
        <v>51</v>
      </c>
      <c r="K5727" t="s">
        <v>101</v>
      </c>
      <c r="L5727">
        <v>2200000</v>
      </c>
      <c r="M5727" t="s">
        <v>4597</v>
      </c>
    </row>
    <row r="5728" spans="1:13">
      <c r="A5728">
        <v>8189</v>
      </c>
      <c r="B5728" t="s">
        <v>12</v>
      </c>
      <c r="C5728" s="16" t="s">
        <v>11502</v>
      </c>
      <c r="D5728">
        <f t="shared" si="0"/>
        <v>29</v>
      </c>
      <c r="E5728" t="str">
        <f t="shared" si="1"/>
        <v>$1,572,480</v>
      </c>
      <c r="F5728" t="str">
        <f t="shared" si="2"/>
        <v/>
      </c>
      <c r="G5728" t="str">
        <f t="shared" si="3"/>
        <v>$1,572,480</v>
      </c>
      <c r="H5728" t="s">
        <v>11503</v>
      </c>
      <c r="J5728" t="s">
        <v>51</v>
      </c>
      <c r="K5728" t="s">
        <v>101</v>
      </c>
      <c r="L5728">
        <v>1572480</v>
      </c>
      <c r="M5728" t="s">
        <v>5084</v>
      </c>
    </row>
    <row r="5729" spans="1:13">
      <c r="A5729">
        <v>8190</v>
      </c>
      <c r="B5729" t="s">
        <v>12</v>
      </c>
      <c r="C5729" s="16" t="s">
        <v>11504</v>
      </c>
      <c r="D5729">
        <f t="shared" si="0"/>
        <v>29</v>
      </c>
      <c r="E5729" t="str">
        <f t="shared" si="1"/>
        <v>$1,554,326</v>
      </c>
      <c r="F5729" t="str">
        <f t="shared" si="2"/>
        <v/>
      </c>
      <c r="G5729" t="str">
        <f t="shared" si="3"/>
        <v>$1,554,326</v>
      </c>
      <c r="H5729" t="s">
        <v>11296</v>
      </c>
      <c r="J5729" t="s">
        <v>51</v>
      </c>
      <c r="K5729" t="s">
        <v>101</v>
      </c>
      <c r="L5729">
        <v>1554326</v>
      </c>
      <c r="M5729" t="s">
        <v>3572</v>
      </c>
    </row>
    <row r="5730" spans="1:13">
      <c r="A5730">
        <v>8191</v>
      </c>
      <c r="B5730" t="s">
        <v>12</v>
      </c>
      <c r="C5730" s="16" t="s">
        <v>11505</v>
      </c>
      <c r="D5730">
        <f t="shared" si="0"/>
        <v>29</v>
      </c>
      <c r="E5730" t="str">
        <f t="shared" si="1"/>
        <v>$845,122 [min, counts $572,413, s 12/13]</v>
      </c>
      <c r="F5730">
        <f t="shared" si="2"/>
        <v>9</v>
      </c>
      <c r="G5730" t="str">
        <f t="shared" si="3"/>
        <v>$845,122</v>
      </c>
      <c r="H5730" t="s">
        <v>11506</v>
      </c>
      <c r="J5730" t="s">
        <v>51</v>
      </c>
      <c r="K5730" t="s">
        <v>101</v>
      </c>
      <c r="L5730">
        <v>845122</v>
      </c>
      <c r="M5730" t="s">
        <v>5644</v>
      </c>
    </row>
    <row r="5731" spans="1:13">
      <c r="A5731">
        <v>8192</v>
      </c>
      <c r="B5731" t="s">
        <v>12</v>
      </c>
      <c r="C5731" s="16" t="s">
        <v>11507</v>
      </c>
      <c r="D5731">
        <f t="shared" si="0"/>
        <v>29</v>
      </c>
      <c r="E5731" t="str">
        <f t="shared" si="1"/>
        <v>$835,560</v>
      </c>
      <c r="F5731" t="str">
        <f t="shared" si="2"/>
        <v/>
      </c>
      <c r="G5731" t="str">
        <f t="shared" si="3"/>
        <v>$835,560</v>
      </c>
      <c r="H5731" t="s">
        <v>11508</v>
      </c>
      <c r="J5731" t="s">
        <v>51</v>
      </c>
      <c r="K5731" t="s">
        <v>101</v>
      </c>
      <c r="L5731">
        <v>835560</v>
      </c>
      <c r="M5731" t="s">
        <v>4907</v>
      </c>
    </row>
    <row r="5732" spans="1:13">
      <c r="A5732">
        <v>8193</v>
      </c>
      <c r="B5732" t="s">
        <v>12</v>
      </c>
      <c r="C5732" s="16" t="s">
        <v>11509</v>
      </c>
      <c r="D5732">
        <f t="shared" si="0"/>
        <v>29</v>
      </c>
      <c r="E5732" t="str">
        <f t="shared" si="1"/>
        <v>$720,046 [minimum]</v>
      </c>
      <c r="F5732">
        <f t="shared" si="2"/>
        <v>9</v>
      </c>
      <c r="G5732" t="str">
        <f t="shared" si="3"/>
        <v>$720,046</v>
      </c>
      <c r="H5732" t="s">
        <v>11344</v>
      </c>
      <c r="J5732" t="s">
        <v>51</v>
      </c>
      <c r="K5732" t="s">
        <v>101</v>
      </c>
      <c r="L5732">
        <v>720046</v>
      </c>
      <c r="M5732" t="s">
        <v>5023</v>
      </c>
    </row>
    <row r="5733" spans="1:13">
      <c r="A5733">
        <v>8194</v>
      </c>
      <c r="B5733" t="s">
        <v>12</v>
      </c>
      <c r="C5733" s="16" t="s">
        <v>11510</v>
      </c>
      <c r="D5733">
        <f t="shared" si="0"/>
        <v>29</v>
      </c>
      <c r="E5733" t="str">
        <f t="shared" si="1"/>
        <v>$620,046 [minimum]</v>
      </c>
      <c r="F5733">
        <f t="shared" si="2"/>
        <v>9</v>
      </c>
      <c r="G5733" t="str">
        <f t="shared" si="3"/>
        <v>$620,046</v>
      </c>
      <c r="H5733" t="s">
        <v>11308</v>
      </c>
      <c r="J5733" t="s">
        <v>51</v>
      </c>
      <c r="K5733" t="s">
        <v>101</v>
      </c>
      <c r="L5733">
        <v>620046</v>
      </c>
      <c r="M5733" t="s">
        <v>373</v>
      </c>
    </row>
    <row r="5734" spans="1:13">
      <c r="A5734">
        <v>8195</v>
      </c>
      <c r="B5734" t="s">
        <v>12</v>
      </c>
      <c r="C5734" s="16" t="s">
        <v>11511</v>
      </c>
      <c r="D5734">
        <f t="shared" si="0"/>
        <v>29</v>
      </c>
      <c r="E5734" t="str">
        <f t="shared" si="1"/>
        <v>$576,380 [minimum, signed 12/1]</v>
      </c>
      <c r="F5734">
        <f t="shared" si="2"/>
        <v>9</v>
      </c>
      <c r="G5734" t="str">
        <f t="shared" si="3"/>
        <v>$576,380</v>
      </c>
      <c r="H5734" t="s">
        <v>11512</v>
      </c>
      <c r="J5734" t="s">
        <v>51</v>
      </c>
      <c r="K5734" t="s">
        <v>101</v>
      </c>
      <c r="L5734">
        <v>576380</v>
      </c>
      <c r="M5734" t="s">
        <v>5563</v>
      </c>
    </row>
    <row r="5735" spans="1:13">
      <c r="A5735">
        <v>8196</v>
      </c>
      <c r="B5735" t="s">
        <v>12</v>
      </c>
      <c r="C5735" s="16" t="s">
        <v>11513</v>
      </c>
      <c r="D5735">
        <f t="shared" si="0"/>
        <v>29</v>
      </c>
      <c r="E5735" t="str">
        <f t="shared" si="1"/>
        <v>$385,277 [minimum]</v>
      </c>
      <c r="F5735">
        <f t="shared" si="2"/>
        <v>9</v>
      </c>
      <c r="G5735" t="str">
        <f t="shared" si="3"/>
        <v>$385,277</v>
      </c>
      <c r="H5735" t="s">
        <v>11286</v>
      </c>
      <c r="J5735" t="s">
        <v>51</v>
      </c>
      <c r="K5735" t="s">
        <v>101</v>
      </c>
      <c r="L5735">
        <v>385277</v>
      </c>
      <c r="M5735" t="s">
        <v>5336</v>
      </c>
    </row>
    <row r="5736" spans="1:13">
      <c r="A5736">
        <v>8197</v>
      </c>
      <c r="B5736" t="s">
        <v>12</v>
      </c>
      <c r="C5736" s="16" t="s">
        <v>11514</v>
      </c>
      <c r="D5736">
        <f t="shared" si="0"/>
        <v>29</v>
      </c>
      <c r="E5736" t="str">
        <f t="shared" si="1"/>
        <v>$79,029 [signed 11/25, released 12/13]</v>
      </c>
      <c r="F5736">
        <f t="shared" si="2"/>
        <v>8</v>
      </c>
      <c r="G5736" t="str">
        <f t="shared" si="3"/>
        <v>$79,029</v>
      </c>
      <c r="H5736" t="s">
        <v>11515</v>
      </c>
      <c r="J5736" t="s">
        <v>51</v>
      </c>
      <c r="K5736" t="s">
        <v>101</v>
      </c>
      <c r="L5736">
        <v>79029</v>
      </c>
      <c r="M5736" t="s">
        <v>6118</v>
      </c>
    </row>
    <row r="5737" spans="1:13">
      <c r="A5737">
        <v>8198</v>
      </c>
      <c r="B5737" t="s">
        <v>12</v>
      </c>
      <c r="C5737" s="16" t="s">
        <v>11516</v>
      </c>
      <c r="D5737">
        <f t="shared" si="0"/>
        <v>29</v>
      </c>
      <c r="E5737" t="str">
        <f t="shared" si="1"/>
        <v>$45,369 [signed 11/25, released 12/7]</v>
      </c>
      <c r="F5737">
        <f t="shared" si="2"/>
        <v>8</v>
      </c>
      <c r="G5737" t="str">
        <f t="shared" si="3"/>
        <v>$45,369</v>
      </c>
      <c r="H5737" t="s">
        <v>11517</v>
      </c>
      <c r="J5737" t="s">
        <v>51</v>
      </c>
      <c r="K5737" t="s">
        <v>101</v>
      </c>
      <c r="L5737">
        <v>45369</v>
      </c>
      <c r="M5737" t="s">
        <v>4711</v>
      </c>
    </row>
    <row r="5738" spans="1:13">
      <c r="A5738">
        <v>8200</v>
      </c>
      <c r="B5738" t="s">
        <v>12</v>
      </c>
      <c r="C5738" s="16" t="s">
        <v>11518</v>
      </c>
      <c r="D5738">
        <f t="shared" si="0"/>
        <v>29</v>
      </c>
      <c r="E5738" t="str">
        <f t="shared" si="1"/>
        <v>$12,056,000</v>
      </c>
      <c r="F5738" t="str">
        <f t="shared" si="2"/>
        <v/>
      </c>
      <c r="G5738" t="str">
        <f t="shared" si="3"/>
        <v>$12,056,000</v>
      </c>
      <c r="H5738" t="s">
        <v>11519</v>
      </c>
      <c r="J5738" t="s">
        <v>53</v>
      </c>
      <c r="K5738" t="s">
        <v>101</v>
      </c>
      <c r="L5738">
        <v>12056000</v>
      </c>
      <c r="M5738" t="s">
        <v>1223</v>
      </c>
    </row>
    <row r="5739" spans="1:13">
      <c r="A5739">
        <v>8201</v>
      </c>
      <c r="B5739" t="s">
        <v>12</v>
      </c>
      <c r="C5739" s="16" t="s">
        <v>11520</v>
      </c>
      <c r="D5739">
        <f t="shared" si="0"/>
        <v>29</v>
      </c>
      <c r="E5739" t="str">
        <f t="shared" si="1"/>
        <v>$9,566,667</v>
      </c>
      <c r="F5739" t="str">
        <f t="shared" si="2"/>
        <v/>
      </c>
      <c r="G5739" t="str">
        <f t="shared" si="3"/>
        <v>$9,566,667</v>
      </c>
      <c r="H5739" t="s">
        <v>11521</v>
      </c>
      <c r="J5739" t="s">
        <v>53</v>
      </c>
      <c r="K5739" t="s">
        <v>101</v>
      </c>
      <c r="L5739">
        <v>9566667</v>
      </c>
      <c r="M5739" t="s">
        <v>5430</v>
      </c>
    </row>
    <row r="5740" spans="1:13">
      <c r="A5740">
        <v>8202</v>
      </c>
      <c r="B5740" t="s">
        <v>12</v>
      </c>
      <c r="C5740" s="16" t="s">
        <v>11522</v>
      </c>
      <c r="D5740">
        <f t="shared" si="0"/>
        <v>29</v>
      </c>
      <c r="E5740" t="str">
        <f t="shared" si="1"/>
        <v>$7,000,000</v>
      </c>
      <c r="F5740" t="str">
        <f t="shared" si="2"/>
        <v/>
      </c>
      <c r="G5740" t="str">
        <f t="shared" si="3"/>
        <v>$7,000,000</v>
      </c>
      <c r="H5740" t="s">
        <v>268</v>
      </c>
      <c r="J5740" t="s">
        <v>53</v>
      </c>
      <c r="K5740" t="s">
        <v>101</v>
      </c>
      <c r="L5740">
        <v>7000000</v>
      </c>
      <c r="M5740" t="s">
        <v>3880</v>
      </c>
    </row>
    <row r="5741" spans="1:13">
      <c r="A5741">
        <v>8203</v>
      </c>
      <c r="B5741" t="s">
        <v>12</v>
      </c>
      <c r="C5741" s="16" t="s">
        <v>11523</v>
      </c>
      <c r="D5741">
        <f t="shared" si="0"/>
        <v>29</v>
      </c>
      <c r="E5741" t="str">
        <f t="shared" si="1"/>
        <v>$3,027,840</v>
      </c>
      <c r="F5741" t="str">
        <f t="shared" si="2"/>
        <v/>
      </c>
      <c r="G5741" t="str">
        <f t="shared" si="3"/>
        <v>$3,027,840</v>
      </c>
      <c r="H5741" t="s">
        <v>11524</v>
      </c>
      <c r="J5741" t="s">
        <v>53</v>
      </c>
      <c r="K5741" t="s">
        <v>101</v>
      </c>
      <c r="L5741">
        <v>3027840</v>
      </c>
      <c r="M5741" t="s">
        <v>575</v>
      </c>
    </row>
    <row r="5742" spans="1:13">
      <c r="A5742">
        <v>8204</v>
      </c>
      <c r="B5742" t="s">
        <v>12</v>
      </c>
      <c r="C5742" s="16" t="s">
        <v>11525</v>
      </c>
      <c r="D5742">
        <f t="shared" si="0"/>
        <v>29</v>
      </c>
      <c r="E5742" t="str">
        <f t="shared" si="1"/>
        <v>$2,574,240</v>
      </c>
      <c r="F5742" t="str">
        <f t="shared" si="2"/>
        <v/>
      </c>
      <c r="G5742" t="str">
        <f t="shared" si="3"/>
        <v>$2,574,240</v>
      </c>
      <c r="H5742" t="s">
        <v>11526</v>
      </c>
      <c r="J5742" t="s">
        <v>53</v>
      </c>
      <c r="K5742" t="s">
        <v>101</v>
      </c>
      <c r="L5742">
        <v>2574240</v>
      </c>
      <c r="M5742" t="s">
        <v>1307</v>
      </c>
    </row>
    <row r="5743" spans="1:13">
      <c r="A5743">
        <v>8205</v>
      </c>
      <c r="B5743" t="s">
        <v>12</v>
      </c>
      <c r="C5743" s="16" t="s">
        <v>11527</v>
      </c>
      <c r="D5743">
        <f t="shared" si="0"/>
        <v>29</v>
      </c>
      <c r="E5743" t="str">
        <f t="shared" si="1"/>
        <v>$2,500,000</v>
      </c>
      <c r="F5743" t="str">
        <f t="shared" si="2"/>
        <v/>
      </c>
      <c r="G5743" t="str">
        <f t="shared" si="3"/>
        <v>$2,500,000</v>
      </c>
      <c r="H5743" t="s">
        <v>527</v>
      </c>
      <c r="J5743" t="s">
        <v>53</v>
      </c>
      <c r="K5743" t="s">
        <v>101</v>
      </c>
      <c r="L5743">
        <v>2500000</v>
      </c>
      <c r="M5743" t="s">
        <v>6206</v>
      </c>
    </row>
    <row r="5744" spans="1:13">
      <c r="A5744">
        <v>8206</v>
      </c>
      <c r="B5744" t="s">
        <v>12</v>
      </c>
      <c r="C5744" s="16" t="s">
        <v>11528</v>
      </c>
      <c r="D5744">
        <f t="shared" si="0"/>
        <v>29</v>
      </c>
      <c r="E5744" t="str">
        <f t="shared" si="1"/>
        <v>$2,210,880</v>
      </c>
      <c r="F5744" t="str">
        <f t="shared" si="2"/>
        <v/>
      </c>
      <c r="G5744" t="str">
        <f t="shared" si="3"/>
        <v>$2,210,880</v>
      </c>
      <c r="H5744" t="s">
        <v>11529</v>
      </c>
      <c r="J5744" t="s">
        <v>53</v>
      </c>
      <c r="K5744" t="s">
        <v>101</v>
      </c>
      <c r="L5744">
        <v>2210880</v>
      </c>
      <c r="M5744" t="s">
        <v>3655</v>
      </c>
    </row>
    <row r="5745" spans="1:13">
      <c r="A5745">
        <v>8207</v>
      </c>
      <c r="B5745" t="s">
        <v>12</v>
      </c>
      <c r="C5745" s="16" t="s">
        <v>11530</v>
      </c>
      <c r="D5745">
        <f t="shared" si="0"/>
        <v>29</v>
      </c>
      <c r="E5745" t="str">
        <f t="shared" si="1"/>
        <v>$2,100,000</v>
      </c>
      <c r="F5745" t="str">
        <f t="shared" si="2"/>
        <v/>
      </c>
      <c r="G5745" t="str">
        <f t="shared" si="3"/>
        <v>$2,100,000</v>
      </c>
      <c r="H5745" t="s">
        <v>367</v>
      </c>
      <c r="J5745" t="s">
        <v>53</v>
      </c>
      <c r="K5745" t="s">
        <v>101</v>
      </c>
      <c r="L5745">
        <v>2100000</v>
      </c>
      <c r="M5745" t="s">
        <v>5602</v>
      </c>
    </row>
    <row r="5746" spans="1:13">
      <c r="A5746">
        <v>8208</v>
      </c>
      <c r="B5746" t="s">
        <v>12</v>
      </c>
      <c r="C5746" s="16" t="s">
        <v>11531</v>
      </c>
      <c r="D5746">
        <f t="shared" si="0"/>
        <v>29</v>
      </c>
      <c r="E5746" t="str">
        <f t="shared" si="1"/>
        <v>$932,546 [minimum, counts $745,046]</v>
      </c>
      <c r="F5746">
        <f t="shared" si="2"/>
        <v>9</v>
      </c>
      <c r="G5746" t="str">
        <f t="shared" si="3"/>
        <v>$932,546</v>
      </c>
      <c r="H5746" t="s">
        <v>11301</v>
      </c>
      <c r="J5746" t="s">
        <v>53</v>
      </c>
      <c r="K5746" t="s">
        <v>101</v>
      </c>
      <c r="L5746">
        <v>932546</v>
      </c>
      <c r="M5746" t="s">
        <v>5846</v>
      </c>
    </row>
    <row r="5747" spans="1:13">
      <c r="A5747">
        <v>8209</v>
      </c>
      <c r="B5747" t="s">
        <v>12</v>
      </c>
      <c r="C5747" s="16" t="s">
        <v>11532</v>
      </c>
      <c r="D5747">
        <f t="shared" si="0"/>
        <v>29</v>
      </c>
      <c r="E5747" t="str">
        <f t="shared" si="1"/>
        <v>$870,046 [minimum, counts $745,046]</v>
      </c>
      <c r="F5747">
        <f t="shared" si="2"/>
        <v>9</v>
      </c>
      <c r="G5747" t="str">
        <f t="shared" si="3"/>
        <v>$870,046</v>
      </c>
      <c r="H5747" t="s">
        <v>11342</v>
      </c>
      <c r="J5747" t="s">
        <v>53</v>
      </c>
      <c r="K5747" t="s">
        <v>101</v>
      </c>
      <c r="L5747">
        <v>870046</v>
      </c>
      <c r="M5747" t="s">
        <v>5681</v>
      </c>
    </row>
    <row r="5748" spans="1:13">
      <c r="A5748">
        <v>8210</v>
      </c>
      <c r="B5748" t="s">
        <v>12</v>
      </c>
      <c r="C5748" s="16" t="s">
        <v>11533</v>
      </c>
      <c r="D5748">
        <f t="shared" si="0"/>
        <v>29</v>
      </c>
      <c r="E5748" t="str">
        <f t="shared" si="1"/>
        <v>$825,000</v>
      </c>
      <c r="F5748" t="str">
        <f t="shared" si="2"/>
        <v/>
      </c>
      <c r="G5748" t="str">
        <f t="shared" si="3"/>
        <v>$825,000</v>
      </c>
      <c r="H5748" t="s">
        <v>3434</v>
      </c>
      <c r="J5748" t="s">
        <v>53</v>
      </c>
      <c r="K5748" t="s">
        <v>101</v>
      </c>
      <c r="L5748">
        <v>825000</v>
      </c>
      <c r="M5748" t="s">
        <v>4673</v>
      </c>
    </row>
    <row r="5749" spans="1:13">
      <c r="A5749">
        <v>8211</v>
      </c>
      <c r="B5749" t="s">
        <v>12</v>
      </c>
      <c r="C5749" s="16" t="s">
        <v>11534</v>
      </c>
      <c r="D5749">
        <f t="shared" si="0"/>
        <v>29</v>
      </c>
      <c r="E5749" t="str">
        <f t="shared" si="1"/>
        <v>$750,000</v>
      </c>
      <c r="F5749" t="str">
        <f t="shared" si="2"/>
        <v/>
      </c>
      <c r="G5749" t="str">
        <f t="shared" si="3"/>
        <v>$750,000</v>
      </c>
      <c r="H5749" t="s">
        <v>6875</v>
      </c>
      <c r="J5749" t="s">
        <v>53</v>
      </c>
      <c r="K5749" t="s">
        <v>101</v>
      </c>
      <c r="L5749">
        <v>750000</v>
      </c>
      <c r="M5749" t="s">
        <v>11535</v>
      </c>
    </row>
    <row r="5750" spans="1:13">
      <c r="A5750">
        <v>8212</v>
      </c>
      <c r="B5750" t="s">
        <v>12</v>
      </c>
      <c r="C5750" s="16" t="s">
        <v>11536</v>
      </c>
      <c r="D5750">
        <f t="shared" si="0"/>
        <v>29</v>
      </c>
      <c r="E5750" t="str">
        <f t="shared" si="1"/>
        <v>$620,046 [minimum]</v>
      </c>
      <c r="F5750">
        <f t="shared" si="2"/>
        <v>9</v>
      </c>
      <c r="G5750" t="str">
        <f t="shared" si="3"/>
        <v>$620,046</v>
      </c>
      <c r="H5750" t="s">
        <v>11308</v>
      </c>
      <c r="J5750" t="s">
        <v>53</v>
      </c>
      <c r="K5750" t="s">
        <v>101</v>
      </c>
      <c r="L5750">
        <v>620046</v>
      </c>
      <c r="M5750" t="s">
        <v>5792</v>
      </c>
    </row>
    <row r="5751" spans="1:13">
      <c r="A5751">
        <v>8213</v>
      </c>
      <c r="B5751" t="s">
        <v>12</v>
      </c>
      <c r="C5751" s="16" t="s">
        <v>11537</v>
      </c>
      <c r="D5751">
        <f t="shared" si="0"/>
        <v>29</v>
      </c>
      <c r="E5751" t="str">
        <f t="shared" si="1"/>
        <v>$450,000</v>
      </c>
      <c r="F5751" t="str">
        <f t="shared" si="2"/>
        <v/>
      </c>
      <c r="G5751" t="str">
        <f t="shared" si="3"/>
        <v>$450,000</v>
      </c>
      <c r="H5751" t="s">
        <v>8235</v>
      </c>
      <c r="J5751" t="s">
        <v>53</v>
      </c>
      <c r="K5751" t="s">
        <v>101</v>
      </c>
      <c r="L5751">
        <v>450000</v>
      </c>
      <c r="M5751" t="s">
        <v>5514</v>
      </c>
    </row>
    <row r="5752" spans="1:13">
      <c r="A5752">
        <v>8215</v>
      </c>
      <c r="B5752" t="s">
        <v>12</v>
      </c>
      <c r="C5752" s="16" t="s">
        <v>11538</v>
      </c>
      <c r="D5752">
        <f t="shared" si="0"/>
        <v>29</v>
      </c>
      <c r="E5752" t="str">
        <f t="shared" si="1"/>
        <v>$14,175,000</v>
      </c>
      <c r="F5752" t="str">
        <f t="shared" si="2"/>
        <v/>
      </c>
      <c r="G5752" t="str">
        <f t="shared" si="3"/>
        <v>$14,175,000</v>
      </c>
      <c r="H5752" t="s">
        <v>11539</v>
      </c>
      <c r="J5752" t="s">
        <v>55</v>
      </c>
      <c r="K5752" t="s">
        <v>101</v>
      </c>
      <c r="L5752">
        <v>14175000</v>
      </c>
      <c r="M5752" t="s">
        <v>744</v>
      </c>
    </row>
    <row r="5753" spans="1:13">
      <c r="A5753">
        <v>8216</v>
      </c>
      <c r="B5753" t="s">
        <v>12</v>
      </c>
      <c r="C5753" s="16" t="s">
        <v>11540</v>
      </c>
      <c r="D5753">
        <f t="shared" si="0"/>
        <v>29</v>
      </c>
      <c r="E5753" t="str">
        <f t="shared" si="1"/>
        <v>$13,233,434</v>
      </c>
      <c r="F5753" t="str">
        <f t="shared" si="2"/>
        <v/>
      </c>
      <c r="G5753" t="str">
        <f t="shared" si="3"/>
        <v>$13,233,434</v>
      </c>
      <c r="H5753" t="s">
        <v>11541</v>
      </c>
      <c r="J5753" t="s">
        <v>55</v>
      </c>
      <c r="K5753" t="s">
        <v>101</v>
      </c>
      <c r="L5753">
        <v>13233434</v>
      </c>
      <c r="M5753" t="s">
        <v>4702</v>
      </c>
    </row>
    <row r="5754" spans="1:13">
      <c r="A5754">
        <v>8217</v>
      </c>
      <c r="B5754" t="s">
        <v>12</v>
      </c>
      <c r="C5754" s="16" t="s">
        <v>11542</v>
      </c>
      <c r="D5754">
        <f t="shared" si="0"/>
        <v>29</v>
      </c>
      <c r="E5754" t="str">
        <f t="shared" si="1"/>
        <v>$10,548,596</v>
      </c>
      <c r="F5754" t="str">
        <f t="shared" si="2"/>
        <v/>
      </c>
      <c r="G5754" t="str">
        <f t="shared" si="3"/>
        <v>$10,548,596</v>
      </c>
      <c r="H5754" t="s">
        <v>11543</v>
      </c>
      <c r="J5754" t="s">
        <v>55</v>
      </c>
      <c r="K5754" t="s">
        <v>101</v>
      </c>
      <c r="L5754">
        <v>10548596</v>
      </c>
      <c r="M5754" t="s">
        <v>3249</v>
      </c>
    </row>
    <row r="5755" spans="1:13">
      <c r="A5755">
        <v>8218</v>
      </c>
      <c r="B5755" t="s">
        <v>12</v>
      </c>
      <c r="C5755" s="16" t="s">
        <v>11544</v>
      </c>
      <c r="D5755">
        <f t="shared" si="0"/>
        <v>29</v>
      </c>
      <c r="E5755" t="str">
        <f t="shared" si="1"/>
        <v>$4,903,000</v>
      </c>
      <c r="F5755" t="str">
        <f t="shared" si="2"/>
        <v/>
      </c>
      <c r="G5755" t="str">
        <f t="shared" si="3"/>
        <v>$4,903,000</v>
      </c>
      <c r="H5755" t="s">
        <v>10828</v>
      </c>
      <c r="J5755" t="s">
        <v>55</v>
      </c>
      <c r="K5755" t="s">
        <v>101</v>
      </c>
      <c r="L5755">
        <v>4903000</v>
      </c>
      <c r="M5755" t="s">
        <v>6158</v>
      </c>
    </row>
    <row r="5756" spans="1:13">
      <c r="A5756">
        <v>8219</v>
      </c>
      <c r="B5756" t="s">
        <v>12</v>
      </c>
      <c r="C5756" s="16" t="s">
        <v>11545</v>
      </c>
      <c r="D5756">
        <f t="shared" si="0"/>
        <v>29</v>
      </c>
      <c r="E5756" t="str">
        <f t="shared" si="1"/>
        <v>$4,546,000</v>
      </c>
      <c r="F5756" t="str">
        <f t="shared" si="2"/>
        <v/>
      </c>
      <c r="G5756" t="str">
        <f t="shared" si="3"/>
        <v>$4,546,000</v>
      </c>
      <c r="H5756" t="s">
        <v>11546</v>
      </c>
      <c r="J5756" t="s">
        <v>55</v>
      </c>
      <c r="K5756" t="s">
        <v>101</v>
      </c>
      <c r="L5756">
        <v>4546000</v>
      </c>
      <c r="M5756" t="s">
        <v>4959</v>
      </c>
    </row>
    <row r="5757" spans="1:13">
      <c r="A5757">
        <v>8220</v>
      </c>
      <c r="B5757" t="s">
        <v>12</v>
      </c>
      <c r="C5757" s="16" t="s">
        <v>11547</v>
      </c>
      <c r="D5757">
        <f t="shared" si="0"/>
        <v>29</v>
      </c>
      <c r="E5757" t="str">
        <f t="shared" si="1"/>
        <v>$4,200,000</v>
      </c>
      <c r="F5757" t="str">
        <f t="shared" si="2"/>
        <v/>
      </c>
      <c r="G5757" t="str">
        <f t="shared" si="3"/>
        <v>$4,200,000</v>
      </c>
      <c r="H5757" t="s">
        <v>3777</v>
      </c>
      <c r="J5757" t="s">
        <v>55</v>
      </c>
      <c r="K5757" t="s">
        <v>101</v>
      </c>
      <c r="L5757">
        <v>4200000</v>
      </c>
      <c r="M5757" t="s">
        <v>4809</v>
      </c>
    </row>
    <row r="5758" spans="1:13">
      <c r="A5758">
        <v>8221</v>
      </c>
      <c r="B5758" t="s">
        <v>12</v>
      </c>
      <c r="C5758" s="16" t="s">
        <v>11548</v>
      </c>
      <c r="D5758">
        <f t="shared" si="0"/>
        <v>29</v>
      </c>
      <c r="E5758" t="str">
        <f t="shared" si="1"/>
        <v>$3,371,393</v>
      </c>
      <c r="F5758" t="str">
        <f t="shared" si="2"/>
        <v/>
      </c>
      <c r="G5758" t="str">
        <f t="shared" si="3"/>
        <v>$3,371,393</v>
      </c>
      <c r="H5758" t="s">
        <v>11549</v>
      </c>
      <c r="J5758" t="s">
        <v>55</v>
      </c>
      <c r="K5758" t="s">
        <v>101</v>
      </c>
      <c r="L5758">
        <v>3371393</v>
      </c>
      <c r="M5758" t="s">
        <v>4789</v>
      </c>
    </row>
    <row r="5759" spans="1:13">
      <c r="A5759">
        <v>8222</v>
      </c>
      <c r="B5759" t="s">
        <v>12</v>
      </c>
      <c r="C5759" s="16" t="s">
        <v>11550</v>
      </c>
      <c r="D5759">
        <f t="shared" si="0"/>
        <v>29</v>
      </c>
      <c r="E5759" t="str">
        <f t="shared" si="1"/>
        <v>$3,000,000</v>
      </c>
      <c r="F5759" t="str">
        <f t="shared" si="2"/>
        <v/>
      </c>
      <c r="G5759" t="str">
        <f t="shared" si="3"/>
        <v>$3,000,000</v>
      </c>
      <c r="H5759" t="s">
        <v>459</v>
      </c>
      <c r="J5759" t="s">
        <v>55</v>
      </c>
      <c r="K5759" t="s">
        <v>101</v>
      </c>
      <c r="L5759">
        <v>3000000</v>
      </c>
      <c r="M5759" t="s">
        <v>5996</v>
      </c>
    </row>
    <row r="5760" spans="1:13">
      <c r="A5760">
        <v>8223</v>
      </c>
      <c r="B5760" t="s">
        <v>12</v>
      </c>
      <c r="C5760" s="16" t="s">
        <v>11551</v>
      </c>
      <c r="D5760">
        <f t="shared" si="0"/>
        <v>29</v>
      </c>
      <c r="E5760" t="str">
        <f t="shared" si="1"/>
        <v>$1,930,680</v>
      </c>
      <c r="F5760" t="str">
        <f t="shared" si="2"/>
        <v/>
      </c>
      <c r="G5760" t="str">
        <f t="shared" si="3"/>
        <v>$1,930,680</v>
      </c>
      <c r="H5760" t="s">
        <v>11552</v>
      </c>
      <c r="J5760" t="s">
        <v>55</v>
      </c>
      <c r="K5760" t="s">
        <v>101</v>
      </c>
      <c r="L5760">
        <v>1930680</v>
      </c>
      <c r="M5760" t="s">
        <v>1367</v>
      </c>
    </row>
    <row r="5761" spans="1:13">
      <c r="A5761">
        <v>8224</v>
      </c>
      <c r="B5761" t="s">
        <v>12</v>
      </c>
      <c r="C5761" s="16" t="s">
        <v>11553</v>
      </c>
      <c r="D5761">
        <f t="shared" si="0"/>
        <v>29</v>
      </c>
      <c r="E5761" t="str">
        <f t="shared" si="1"/>
        <v>$1,687,500</v>
      </c>
      <c r="F5761" t="str">
        <f t="shared" si="2"/>
        <v/>
      </c>
      <c r="G5761" t="str">
        <f t="shared" si="3"/>
        <v>$1,687,500</v>
      </c>
      <c r="H5761" t="s">
        <v>11554</v>
      </c>
      <c r="J5761" t="s">
        <v>55</v>
      </c>
      <c r="K5761" t="s">
        <v>101</v>
      </c>
      <c r="L5761">
        <v>1687500</v>
      </c>
      <c r="M5761" t="s">
        <v>5381</v>
      </c>
    </row>
    <row r="5762" spans="1:13">
      <c r="A5762">
        <v>8225</v>
      </c>
      <c r="B5762" t="s">
        <v>12</v>
      </c>
      <c r="C5762" s="16" t="s">
        <v>11555</v>
      </c>
      <c r="D5762">
        <f t="shared" si="0"/>
        <v>29</v>
      </c>
      <c r="E5762" t="str">
        <f t="shared" si="1"/>
        <v>$971,160</v>
      </c>
      <c r="F5762" t="str">
        <f t="shared" si="2"/>
        <v/>
      </c>
      <c r="G5762" t="str">
        <f t="shared" si="3"/>
        <v>$971,160</v>
      </c>
      <c r="H5762" t="s">
        <v>8791</v>
      </c>
      <c r="J5762" t="s">
        <v>55</v>
      </c>
      <c r="K5762" t="s">
        <v>101</v>
      </c>
      <c r="L5762">
        <v>971160</v>
      </c>
      <c r="M5762" t="s">
        <v>4699</v>
      </c>
    </row>
    <row r="5763" spans="1:13">
      <c r="A5763">
        <v>8226</v>
      </c>
      <c r="B5763" t="s">
        <v>12</v>
      </c>
      <c r="C5763" s="16" t="s">
        <v>11556</v>
      </c>
      <c r="D5763">
        <f t="shared" si="0"/>
        <v>29</v>
      </c>
      <c r="E5763" t="str">
        <f t="shared" si="1"/>
        <v>$846,840</v>
      </c>
      <c r="F5763" t="str">
        <f t="shared" si="2"/>
        <v/>
      </c>
      <c r="G5763" t="str">
        <f t="shared" si="3"/>
        <v>$846,840</v>
      </c>
      <c r="H5763" t="s">
        <v>11557</v>
      </c>
      <c r="J5763" t="s">
        <v>55</v>
      </c>
      <c r="K5763" t="s">
        <v>101</v>
      </c>
      <c r="L5763">
        <v>846840</v>
      </c>
      <c r="M5763" t="s">
        <v>1078</v>
      </c>
    </row>
    <row r="5764" spans="1:13">
      <c r="A5764">
        <v>8227</v>
      </c>
      <c r="B5764" t="s">
        <v>12</v>
      </c>
      <c r="C5764" s="16" t="s">
        <v>11558</v>
      </c>
      <c r="D5764">
        <f t="shared" si="0"/>
        <v>29</v>
      </c>
      <c r="E5764" t="str">
        <f t="shared" si="1"/>
        <v>$720,046 [minimum]</v>
      </c>
      <c r="F5764">
        <f t="shared" si="2"/>
        <v>9</v>
      </c>
      <c r="G5764" t="str">
        <f t="shared" si="3"/>
        <v>$720,046</v>
      </c>
      <c r="H5764" t="s">
        <v>11344</v>
      </c>
      <c r="J5764" t="s">
        <v>55</v>
      </c>
      <c r="K5764" t="s">
        <v>101</v>
      </c>
      <c r="L5764">
        <v>720046</v>
      </c>
      <c r="M5764" t="s">
        <v>6057</v>
      </c>
    </row>
    <row r="5765" spans="1:13">
      <c r="A5765">
        <v>8228</v>
      </c>
      <c r="B5765" t="s">
        <v>12</v>
      </c>
      <c r="C5765" s="16" t="s">
        <v>11559</v>
      </c>
      <c r="D5765">
        <f t="shared" si="0"/>
        <v>29</v>
      </c>
      <c r="E5765" t="str">
        <f t="shared" si="1"/>
        <v>$620,046 [minimum]</v>
      </c>
      <c r="F5765">
        <f t="shared" si="2"/>
        <v>9</v>
      </c>
      <c r="G5765" t="str">
        <f t="shared" si="3"/>
        <v>$620,046</v>
      </c>
      <c r="H5765" t="s">
        <v>11308</v>
      </c>
      <c r="J5765" t="s">
        <v>55</v>
      </c>
      <c r="K5765" t="s">
        <v>101</v>
      </c>
      <c r="L5765">
        <v>620046</v>
      </c>
      <c r="M5765" t="s">
        <v>3770</v>
      </c>
    </row>
    <row r="5766" spans="1:13">
      <c r="A5766">
        <v>8229</v>
      </c>
      <c r="B5766" t="s">
        <v>12</v>
      </c>
      <c r="C5766" s="16" t="s">
        <v>11560</v>
      </c>
      <c r="D5766">
        <f t="shared" si="0"/>
        <v>29</v>
      </c>
      <c r="E5766" t="str">
        <f t="shared" si="1"/>
        <v>$305,403 [minimum, signed 12/6]</v>
      </c>
      <c r="F5766">
        <f t="shared" si="2"/>
        <v>9</v>
      </c>
      <c r="G5766" t="str">
        <f t="shared" si="3"/>
        <v>$305,403</v>
      </c>
      <c r="H5766" t="s">
        <v>11561</v>
      </c>
      <c r="J5766" t="s">
        <v>55</v>
      </c>
      <c r="K5766" t="s">
        <v>101</v>
      </c>
      <c r="L5766">
        <v>305403</v>
      </c>
      <c r="M5766" t="s">
        <v>6093</v>
      </c>
    </row>
    <row r="5767" spans="1:13">
      <c r="A5767">
        <v>8231</v>
      </c>
      <c r="B5767" t="s">
        <v>12</v>
      </c>
      <c r="C5767" s="16" t="s">
        <v>11562</v>
      </c>
      <c r="D5767">
        <f t="shared" si="0"/>
        <v>29</v>
      </c>
      <c r="E5767" t="str">
        <f t="shared" si="1"/>
        <v>$7,700,000</v>
      </c>
      <c r="F5767" t="str">
        <f t="shared" si="2"/>
        <v/>
      </c>
      <c r="G5767" t="str">
        <f t="shared" si="3"/>
        <v>$7,700,000</v>
      </c>
      <c r="H5767" t="s">
        <v>1348</v>
      </c>
      <c r="J5767" t="s">
        <v>57</v>
      </c>
      <c r="K5767" t="s">
        <v>101</v>
      </c>
      <c r="L5767">
        <v>7700000</v>
      </c>
      <c r="M5767" t="s">
        <v>4675</v>
      </c>
    </row>
    <row r="5768" spans="1:13">
      <c r="A5768">
        <v>8232</v>
      </c>
      <c r="B5768" t="s">
        <v>12</v>
      </c>
      <c r="C5768" s="16" t="s">
        <v>11563</v>
      </c>
      <c r="D5768">
        <f t="shared" si="0"/>
        <v>29</v>
      </c>
      <c r="E5768" t="str">
        <f t="shared" si="1"/>
        <v>$7,150,000</v>
      </c>
      <c r="F5768" t="str">
        <f t="shared" si="2"/>
        <v/>
      </c>
      <c r="G5768" t="str">
        <f t="shared" si="3"/>
        <v>$7,150,000</v>
      </c>
      <c r="H5768" t="s">
        <v>11564</v>
      </c>
      <c r="J5768" t="s">
        <v>57</v>
      </c>
      <c r="K5768" t="s">
        <v>101</v>
      </c>
      <c r="L5768">
        <v>7150000</v>
      </c>
      <c r="M5768" t="s">
        <v>5522</v>
      </c>
    </row>
    <row r="5769" spans="1:13">
      <c r="A5769">
        <v>8233</v>
      </c>
      <c r="B5769" t="s">
        <v>12</v>
      </c>
      <c r="C5769" s="16" t="s">
        <v>11565</v>
      </c>
      <c r="D5769">
        <f t="shared" si="0"/>
        <v>29</v>
      </c>
      <c r="E5769" t="str">
        <f t="shared" si="1"/>
        <v>$6,875,000</v>
      </c>
      <c r="F5769" t="str">
        <f t="shared" si="2"/>
        <v/>
      </c>
      <c r="G5769" t="str">
        <f t="shared" si="3"/>
        <v>$6,875,000</v>
      </c>
      <c r="H5769" t="s">
        <v>10773</v>
      </c>
      <c r="J5769" t="s">
        <v>57</v>
      </c>
      <c r="K5769" t="s">
        <v>101</v>
      </c>
      <c r="L5769">
        <v>6875000</v>
      </c>
      <c r="M5769" t="s">
        <v>5251</v>
      </c>
    </row>
    <row r="5770" spans="1:13">
      <c r="A5770">
        <v>8234</v>
      </c>
      <c r="B5770" t="s">
        <v>12</v>
      </c>
      <c r="C5770" s="16" t="s">
        <v>11566</v>
      </c>
      <c r="D5770">
        <f t="shared" si="0"/>
        <v>29</v>
      </c>
      <c r="E5770" t="str">
        <f t="shared" si="1"/>
        <v>$6,573,148 [released]</v>
      </c>
      <c r="F5770">
        <f t="shared" si="2"/>
        <v>11</v>
      </c>
      <c r="G5770" t="str">
        <f t="shared" si="3"/>
        <v>$6,573,148</v>
      </c>
      <c r="H5770" t="s">
        <v>11567</v>
      </c>
      <c r="J5770" t="s">
        <v>57</v>
      </c>
      <c r="K5770" t="s">
        <v>101</v>
      </c>
      <c r="L5770">
        <v>6573148</v>
      </c>
      <c r="M5770" t="s">
        <v>4662</v>
      </c>
    </row>
    <row r="5771" spans="1:13">
      <c r="A5771">
        <v>8235</v>
      </c>
      <c r="B5771" t="s">
        <v>12</v>
      </c>
      <c r="C5771" s="16" t="s">
        <v>11568</v>
      </c>
      <c r="D5771">
        <f t="shared" si="0"/>
        <v>29</v>
      </c>
      <c r="E5771" t="str">
        <f t="shared" si="1"/>
        <v>$6,000,000</v>
      </c>
      <c r="F5771" t="str">
        <f t="shared" si="2"/>
        <v/>
      </c>
      <c r="G5771" t="str">
        <f t="shared" si="3"/>
        <v>$6,000,000</v>
      </c>
      <c r="H5771" t="s">
        <v>1303</v>
      </c>
      <c r="J5771" t="s">
        <v>57</v>
      </c>
      <c r="K5771" t="s">
        <v>101</v>
      </c>
      <c r="L5771">
        <v>6000000</v>
      </c>
      <c r="M5771" t="s">
        <v>475</v>
      </c>
    </row>
    <row r="5772" spans="1:13">
      <c r="A5772">
        <v>8236</v>
      </c>
      <c r="B5772" t="s">
        <v>12</v>
      </c>
      <c r="C5772" s="16" t="s">
        <v>11569</v>
      </c>
      <c r="D5772">
        <f t="shared" si="0"/>
        <v>29</v>
      </c>
      <c r="E5772" t="str">
        <f t="shared" si="1"/>
        <v>$5,993,105</v>
      </c>
      <c r="F5772" t="str">
        <f t="shared" si="2"/>
        <v/>
      </c>
      <c r="G5772" t="str">
        <f t="shared" si="3"/>
        <v>$5,993,105</v>
      </c>
      <c r="H5772" t="s">
        <v>11570</v>
      </c>
      <c r="J5772" t="s">
        <v>57</v>
      </c>
      <c r="K5772" t="s">
        <v>101</v>
      </c>
      <c r="L5772">
        <v>5993105</v>
      </c>
      <c r="M5772" t="s">
        <v>6022</v>
      </c>
    </row>
    <row r="5773" spans="1:13">
      <c r="A5773">
        <v>8237</v>
      </c>
      <c r="B5773" t="s">
        <v>12</v>
      </c>
      <c r="C5773" s="16" t="s">
        <v>11571</v>
      </c>
      <c r="D5773">
        <f t="shared" si="0"/>
        <v>29</v>
      </c>
      <c r="E5773" t="str">
        <f t="shared" si="1"/>
        <v>$5,408,700</v>
      </c>
      <c r="F5773" t="str">
        <f t="shared" si="2"/>
        <v/>
      </c>
      <c r="G5773" t="str">
        <f t="shared" si="3"/>
        <v>$5,408,700</v>
      </c>
      <c r="H5773" t="s">
        <v>11265</v>
      </c>
      <c r="J5773" t="s">
        <v>57</v>
      </c>
      <c r="K5773" t="s">
        <v>101</v>
      </c>
      <c r="L5773">
        <v>5408700</v>
      </c>
      <c r="M5773" t="s">
        <v>5224</v>
      </c>
    </row>
    <row r="5774" spans="1:13">
      <c r="A5774">
        <v>8238</v>
      </c>
      <c r="B5774" t="s">
        <v>12</v>
      </c>
      <c r="C5774" s="16" t="s">
        <v>11572</v>
      </c>
      <c r="D5774">
        <f t="shared" si="0"/>
        <v>29</v>
      </c>
      <c r="E5774" t="str">
        <f t="shared" si="1"/>
        <v>$4,903,000</v>
      </c>
      <c r="F5774" t="str">
        <f t="shared" si="2"/>
        <v/>
      </c>
      <c r="G5774" t="str">
        <f t="shared" si="3"/>
        <v>$4,903,000</v>
      </c>
      <c r="H5774" t="s">
        <v>10828</v>
      </c>
      <c r="J5774" t="s">
        <v>57</v>
      </c>
      <c r="K5774" t="s">
        <v>101</v>
      </c>
      <c r="L5774">
        <v>4903000</v>
      </c>
      <c r="M5774" t="s">
        <v>4697</v>
      </c>
    </row>
    <row r="5775" spans="1:13">
      <c r="A5775">
        <v>8239</v>
      </c>
      <c r="B5775" t="s">
        <v>12</v>
      </c>
      <c r="C5775" s="16" t="s">
        <v>11573</v>
      </c>
      <c r="D5775">
        <f t="shared" si="0"/>
        <v>29</v>
      </c>
      <c r="E5775" t="str">
        <f t="shared" si="1"/>
        <v>$4,318,481</v>
      </c>
      <c r="F5775" t="str">
        <f t="shared" si="2"/>
        <v/>
      </c>
      <c r="G5775" t="str">
        <f t="shared" si="3"/>
        <v>$4,318,481</v>
      </c>
      <c r="H5775" t="s">
        <v>11574</v>
      </c>
      <c r="J5775" t="s">
        <v>57</v>
      </c>
      <c r="K5775" t="s">
        <v>101</v>
      </c>
      <c r="L5775">
        <v>4318481</v>
      </c>
      <c r="M5775" t="s">
        <v>318</v>
      </c>
    </row>
    <row r="5776" spans="1:13">
      <c r="A5776">
        <v>8240</v>
      </c>
      <c r="B5776" t="s">
        <v>12</v>
      </c>
      <c r="C5776" s="16" t="s">
        <v>11575</v>
      </c>
      <c r="D5776">
        <f t="shared" si="0"/>
        <v>29</v>
      </c>
      <c r="E5776" t="str">
        <f t="shared" si="1"/>
        <v>$3,212,402</v>
      </c>
      <c r="F5776" t="str">
        <f t="shared" si="2"/>
        <v/>
      </c>
      <c r="G5776" t="str">
        <f t="shared" si="3"/>
        <v>$3,212,402</v>
      </c>
      <c r="H5776" t="s">
        <v>11576</v>
      </c>
      <c r="J5776" t="s">
        <v>57</v>
      </c>
      <c r="K5776" t="s">
        <v>101</v>
      </c>
      <c r="L5776">
        <v>3212402</v>
      </c>
      <c r="M5776" t="s">
        <v>3105</v>
      </c>
    </row>
    <row r="5777" spans="1:13">
      <c r="A5777">
        <v>8241</v>
      </c>
      <c r="B5777" t="s">
        <v>12</v>
      </c>
      <c r="C5777" s="16" t="s">
        <v>11577</v>
      </c>
      <c r="D5777">
        <f t="shared" si="0"/>
        <v>29</v>
      </c>
      <c r="E5777" t="str">
        <f t="shared" si="1"/>
        <v>$2,900,000</v>
      </c>
      <c r="F5777" t="str">
        <f t="shared" si="2"/>
        <v/>
      </c>
      <c r="G5777" t="str">
        <f t="shared" si="3"/>
        <v>$2,900,000</v>
      </c>
      <c r="H5777" t="s">
        <v>1445</v>
      </c>
      <c r="J5777" t="s">
        <v>57</v>
      </c>
      <c r="K5777" t="s">
        <v>101</v>
      </c>
      <c r="L5777">
        <v>2900000</v>
      </c>
      <c r="M5777" t="s">
        <v>5170</v>
      </c>
    </row>
    <row r="5778" spans="1:13">
      <c r="A5778">
        <v>8242</v>
      </c>
      <c r="B5778" t="s">
        <v>12</v>
      </c>
      <c r="C5778" s="16" t="s">
        <v>11578</v>
      </c>
      <c r="D5778">
        <f t="shared" si="0"/>
        <v>29</v>
      </c>
      <c r="E5778" t="str">
        <f t="shared" si="1"/>
        <v>$1,458,000</v>
      </c>
      <c r="F5778" t="str">
        <f t="shared" si="2"/>
        <v/>
      </c>
      <c r="G5778" t="str">
        <f t="shared" si="3"/>
        <v>$1,458,000</v>
      </c>
      <c r="H5778" t="s">
        <v>11579</v>
      </c>
      <c r="J5778" t="s">
        <v>57</v>
      </c>
      <c r="K5778" t="s">
        <v>101</v>
      </c>
      <c r="L5778">
        <v>1458000</v>
      </c>
      <c r="M5778" t="s">
        <v>3429</v>
      </c>
    </row>
    <row r="5779" spans="1:13">
      <c r="A5779">
        <v>8243</v>
      </c>
      <c r="B5779" t="s">
        <v>12</v>
      </c>
      <c r="C5779" s="16" t="s">
        <v>11580</v>
      </c>
      <c r="D5779">
        <f t="shared" si="0"/>
        <v>29</v>
      </c>
      <c r="E5779" t="str">
        <f t="shared" si="1"/>
        <v>$1,381,920 [released]</v>
      </c>
      <c r="F5779">
        <f t="shared" si="2"/>
        <v>11</v>
      </c>
      <c r="G5779" t="str">
        <f t="shared" si="3"/>
        <v>$1,381,920</v>
      </c>
      <c r="H5779" t="s">
        <v>11581</v>
      </c>
      <c r="J5779" t="s">
        <v>57</v>
      </c>
      <c r="K5779" t="s">
        <v>101</v>
      </c>
      <c r="L5779">
        <v>1381920</v>
      </c>
      <c r="M5779" t="s">
        <v>6127</v>
      </c>
    </row>
    <row r="5780" spans="1:13">
      <c r="A5780">
        <v>8244</v>
      </c>
      <c r="B5780" t="s">
        <v>12</v>
      </c>
      <c r="C5780" s="16" t="s">
        <v>11582</v>
      </c>
      <c r="D5780">
        <f t="shared" si="0"/>
        <v>29</v>
      </c>
      <c r="E5780" t="str">
        <f t="shared" si="1"/>
        <v>$1,223,160</v>
      </c>
      <c r="F5780" t="str">
        <f t="shared" si="2"/>
        <v/>
      </c>
      <c r="G5780" t="str">
        <f t="shared" si="3"/>
        <v>$1,223,160</v>
      </c>
      <c r="H5780" t="s">
        <v>10837</v>
      </c>
      <c r="J5780" t="s">
        <v>57</v>
      </c>
      <c r="K5780" t="s">
        <v>101</v>
      </c>
      <c r="L5780">
        <v>1223160</v>
      </c>
      <c r="M5780" t="s">
        <v>5912</v>
      </c>
    </row>
    <row r="5781" spans="1:13">
      <c r="A5781">
        <v>8245</v>
      </c>
      <c r="B5781" t="s">
        <v>12</v>
      </c>
      <c r="C5781" s="16" t="s">
        <v>11583</v>
      </c>
      <c r="D5781">
        <f t="shared" si="0"/>
        <v>29</v>
      </c>
      <c r="E5781" t="str">
        <f t="shared" si="1"/>
        <v>$1,143,360</v>
      </c>
      <c r="F5781" t="str">
        <f t="shared" si="2"/>
        <v/>
      </c>
      <c r="G5781" t="str">
        <f t="shared" si="3"/>
        <v>$1,143,360</v>
      </c>
      <c r="H5781" t="s">
        <v>11584</v>
      </c>
      <c r="J5781" t="s">
        <v>57</v>
      </c>
      <c r="K5781" t="s">
        <v>101</v>
      </c>
      <c r="L5781">
        <v>1143360</v>
      </c>
      <c r="M5781" t="s">
        <v>384</v>
      </c>
    </row>
    <row r="5782" spans="1:13">
      <c r="A5782">
        <v>8246</v>
      </c>
      <c r="B5782" t="s">
        <v>12</v>
      </c>
      <c r="C5782" s="16" t="s">
        <v>11585</v>
      </c>
      <c r="D5782">
        <f t="shared" si="0"/>
        <v>29</v>
      </c>
      <c r="E5782" t="str">
        <f t="shared" si="1"/>
        <v>$385,277 [minimum]</v>
      </c>
      <c r="F5782">
        <f t="shared" si="2"/>
        <v>9</v>
      </c>
      <c r="G5782" t="str">
        <f t="shared" si="3"/>
        <v>$385,277</v>
      </c>
      <c r="H5782" t="s">
        <v>11286</v>
      </c>
      <c r="J5782" t="s">
        <v>57</v>
      </c>
      <c r="K5782" t="s">
        <v>101</v>
      </c>
      <c r="L5782">
        <v>385277</v>
      </c>
      <c r="M5782" t="s">
        <v>4613</v>
      </c>
    </row>
    <row r="5783" spans="1:13">
      <c r="A5783">
        <v>8247</v>
      </c>
      <c r="B5783" t="s">
        <v>12</v>
      </c>
      <c r="C5783" s="16" t="s">
        <v>11586</v>
      </c>
      <c r="D5783">
        <f t="shared" si="0"/>
        <v>29</v>
      </c>
      <c r="E5783" t="str">
        <f t="shared" si="1"/>
        <v>$385,277 [minimum]</v>
      </c>
      <c r="F5783">
        <f t="shared" si="2"/>
        <v>9</v>
      </c>
      <c r="G5783" t="str">
        <f t="shared" si="3"/>
        <v>$385,277</v>
      </c>
      <c r="H5783" t="s">
        <v>11286</v>
      </c>
      <c r="J5783" t="s">
        <v>57</v>
      </c>
      <c r="K5783" t="s">
        <v>101</v>
      </c>
      <c r="L5783">
        <v>385277</v>
      </c>
      <c r="M5783" t="s">
        <v>4566</v>
      </c>
    </row>
    <row r="5784" spans="1:13">
      <c r="A5784">
        <v>8249</v>
      </c>
      <c r="B5784" t="s">
        <v>12</v>
      </c>
      <c r="C5784" s="16" t="s">
        <v>11587</v>
      </c>
      <c r="D5784">
        <f t="shared" si="0"/>
        <v>29</v>
      </c>
      <c r="E5784" t="str">
        <f t="shared" si="1"/>
        <v>$27,696,430</v>
      </c>
      <c r="F5784" t="str">
        <f t="shared" si="2"/>
        <v/>
      </c>
      <c r="G5784" t="str">
        <f t="shared" si="3"/>
        <v>$27,696,430</v>
      </c>
      <c r="H5784" t="s">
        <v>11588</v>
      </c>
      <c r="J5784" t="s">
        <v>59</v>
      </c>
      <c r="K5784" t="s">
        <v>101</v>
      </c>
      <c r="L5784">
        <v>27696430</v>
      </c>
      <c r="M5784" t="s">
        <v>5967</v>
      </c>
    </row>
    <row r="5785" spans="1:13">
      <c r="A5785">
        <v>8250</v>
      </c>
      <c r="B5785" t="s">
        <v>12</v>
      </c>
      <c r="C5785" s="16" t="s">
        <v>11589</v>
      </c>
      <c r="D5785">
        <f t="shared" si="0"/>
        <v>29</v>
      </c>
      <c r="E5785" t="str">
        <f t="shared" si="1"/>
        <v>$13,455,000</v>
      </c>
      <c r="F5785" t="str">
        <f t="shared" si="2"/>
        <v/>
      </c>
      <c r="G5785" t="str">
        <f t="shared" si="3"/>
        <v>$13,455,000</v>
      </c>
      <c r="H5785" t="s">
        <v>11590</v>
      </c>
      <c r="J5785" t="s">
        <v>59</v>
      </c>
      <c r="K5785" t="s">
        <v>101</v>
      </c>
      <c r="L5785">
        <v>13455000</v>
      </c>
      <c r="M5785" t="s">
        <v>5028</v>
      </c>
    </row>
    <row r="5786" spans="1:13">
      <c r="A5786">
        <v>8251</v>
      </c>
      <c r="B5786" t="s">
        <v>12</v>
      </c>
      <c r="C5786" s="16" t="s">
        <v>11591</v>
      </c>
      <c r="D5786">
        <f t="shared" si="0"/>
        <v>29</v>
      </c>
      <c r="E5786" t="str">
        <f t="shared" si="1"/>
        <v>$2,834,160</v>
      </c>
      <c r="F5786" t="str">
        <f t="shared" si="2"/>
        <v/>
      </c>
      <c r="G5786" t="str">
        <f t="shared" si="3"/>
        <v>$2,834,160</v>
      </c>
      <c r="H5786" t="s">
        <v>11592</v>
      </c>
      <c r="J5786" t="s">
        <v>59</v>
      </c>
      <c r="K5786" t="s">
        <v>101</v>
      </c>
      <c r="L5786">
        <v>2834160</v>
      </c>
      <c r="M5786" t="s">
        <v>779</v>
      </c>
    </row>
    <row r="5787" spans="1:13">
      <c r="A5787">
        <v>8252</v>
      </c>
      <c r="B5787" t="s">
        <v>12</v>
      </c>
      <c r="C5787" s="16" t="s">
        <v>11593</v>
      </c>
      <c r="D5787">
        <f t="shared" si="0"/>
        <v>29</v>
      </c>
      <c r="E5787" t="str">
        <f t="shared" si="1"/>
        <v>$2,503,000</v>
      </c>
      <c r="F5787" t="str">
        <f t="shared" si="2"/>
        <v/>
      </c>
      <c r="G5787" t="str">
        <f t="shared" si="3"/>
        <v>$2,503,000</v>
      </c>
      <c r="H5787" t="s">
        <v>11594</v>
      </c>
      <c r="J5787" t="s">
        <v>59</v>
      </c>
      <c r="K5787" t="s">
        <v>101</v>
      </c>
      <c r="L5787">
        <v>2503000</v>
      </c>
      <c r="M5787" t="s">
        <v>4856</v>
      </c>
    </row>
    <row r="5788" spans="1:13">
      <c r="A5788">
        <v>8253</v>
      </c>
      <c r="B5788" t="s">
        <v>12</v>
      </c>
      <c r="C5788" s="16" t="s">
        <v>11595</v>
      </c>
      <c r="D5788">
        <f t="shared" si="0"/>
        <v>29</v>
      </c>
      <c r="E5788" t="str">
        <f t="shared" si="1"/>
        <v>$2,400,000</v>
      </c>
      <c r="F5788" t="str">
        <f t="shared" si="2"/>
        <v/>
      </c>
      <c r="G5788" t="str">
        <f t="shared" si="3"/>
        <v>$2,400,000</v>
      </c>
      <c r="H5788" t="s">
        <v>6889</v>
      </c>
      <c r="J5788" t="s">
        <v>59</v>
      </c>
      <c r="K5788" t="s">
        <v>101</v>
      </c>
      <c r="L5788">
        <v>2400000</v>
      </c>
      <c r="M5788" t="s">
        <v>5647</v>
      </c>
    </row>
    <row r="5789" spans="1:13">
      <c r="A5789">
        <v>8254</v>
      </c>
      <c r="B5789" t="s">
        <v>12</v>
      </c>
      <c r="C5789" s="16" t="s">
        <v>11596</v>
      </c>
      <c r="D5789">
        <f t="shared" si="0"/>
        <v>29</v>
      </c>
      <c r="E5789" t="str">
        <f t="shared" si="1"/>
        <v>$1,950,625</v>
      </c>
      <c r="F5789" t="str">
        <f t="shared" si="2"/>
        <v/>
      </c>
      <c r="G5789" t="str">
        <f t="shared" si="3"/>
        <v>$1,950,625</v>
      </c>
      <c r="H5789" t="s">
        <v>11597</v>
      </c>
      <c r="J5789" t="s">
        <v>59</v>
      </c>
      <c r="K5789" t="s">
        <v>101</v>
      </c>
      <c r="L5789">
        <v>1950625</v>
      </c>
      <c r="M5789" t="s">
        <v>5549</v>
      </c>
    </row>
    <row r="5790" spans="1:13">
      <c r="A5790">
        <v>8255</v>
      </c>
      <c r="B5790" t="s">
        <v>12</v>
      </c>
      <c r="C5790" s="16" t="s">
        <v>11598</v>
      </c>
      <c r="D5790">
        <f t="shared" si="0"/>
        <v>29</v>
      </c>
      <c r="E5790" t="str">
        <f t="shared" si="1"/>
        <v>$1,600,000</v>
      </c>
      <c r="F5790" t="str">
        <f t="shared" si="2"/>
        <v/>
      </c>
      <c r="G5790" t="str">
        <f t="shared" si="3"/>
        <v>$1,600,000</v>
      </c>
      <c r="H5790" t="s">
        <v>3109</v>
      </c>
      <c r="J5790" t="s">
        <v>59</v>
      </c>
      <c r="K5790" t="s">
        <v>101</v>
      </c>
      <c r="L5790">
        <v>1600000</v>
      </c>
      <c r="M5790" t="s">
        <v>6179</v>
      </c>
    </row>
    <row r="5791" spans="1:13">
      <c r="A5791">
        <v>8256</v>
      </c>
      <c r="B5791" t="s">
        <v>12</v>
      </c>
      <c r="C5791" s="16" t="s">
        <v>11599</v>
      </c>
      <c r="D5791">
        <f t="shared" si="0"/>
        <v>29</v>
      </c>
      <c r="E5791" t="str">
        <f t="shared" si="1"/>
        <v>$1,200,000</v>
      </c>
      <c r="F5791" t="str">
        <f t="shared" si="2"/>
        <v/>
      </c>
      <c r="G5791" t="str">
        <f t="shared" si="3"/>
        <v>$1,200,000</v>
      </c>
      <c r="H5791" t="s">
        <v>1405</v>
      </c>
      <c r="J5791" t="s">
        <v>59</v>
      </c>
      <c r="K5791" t="s">
        <v>101</v>
      </c>
      <c r="L5791">
        <v>1200000</v>
      </c>
      <c r="M5791" t="s">
        <v>1400</v>
      </c>
    </row>
    <row r="5792" spans="1:13">
      <c r="A5792">
        <v>8257</v>
      </c>
      <c r="B5792" t="s">
        <v>12</v>
      </c>
      <c r="C5792" s="16" t="s">
        <v>11600</v>
      </c>
      <c r="D5792">
        <f t="shared" si="0"/>
        <v>29</v>
      </c>
      <c r="E5792" t="str">
        <f t="shared" si="1"/>
        <v>$1,152,240</v>
      </c>
      <c r="F5792" t="str">
        <f t="shared" si="2"/>
        <v/>
      </c>
      <c r="G5792" t="str">
        <f t="shared" si="3"/>
        <v>$1,152,240</v>
      </c>
      <c r="H5792" t="s">
        <v>11601</v>
      </c>
      <c r="J5792" t="s">
        <v>59</v>
      </c>
      <c r="K5792" t="s">
        <v>101</v>
      </c>
      <c r="L5792">
        <v>1152240</v>
      </c>
      <c r="M5792" t="s">
        <v>11602</v>
      </c>
    </row>
    <row r="5793" spans="1:13">
      <c r="A5793">
        <v>8258</v>
      </c>
      <c r="B5793" t="s">
        <v>12</v>
      </c>
      <c r="C5793" s="16" t="s">
        <v>11603</v>
      </c>
      <c r="D5793">
        <f t="shared" si="0"/>
        <v>29</v>
      </c>
      <c r="E5793" t="str">
        <f t="shared" si="1"/>
        <v>$1,100,000 [minimum, counts $745,046]</v>
      </c>
      <c r="F5793">
        <f t="shared" si="2"/>
        <v>11</v>
      </c>
      <c r="G5793" t="str">
        <f t="shared" si="3"/>
        <v>$1,100,000</v>
      </c>
      <c r="H5793" t="s">
        <v>11248</v>
      </c>
      <c r="J5793" t="s">
        <v>59</v>
      </c>
      <c r="K5793" t="s">
        <v>101</v>
      </c>
      <c r="L5793">
        <v>1100000</v>
      </c>
      <c r="M5793" t="s">
        <v>4805</v>
      </c>
    </row>
    <row r="5794" spans="1:13">
      <c r="A5794">
        <v>8259</v>
      </c>
      <c r="B5794" t="s">
        <v>12</v>
      </c>
      <c r="C5794" s="16" t="s">
        <v>11604</v>
      </c>
      <c r="D5794">
        <f t="shared" si="0"/>
        <v>29</v>
      </c>
      <c r="E5794" t="str">
        <f t="shared" si="1"/>
        <v>$873,699 [min, counts $654,187, s 11/14]</v>
      </c>
      <c r="F5794">
        <f t="shared" si="2"/>
        <v>9</v>
      </c>
      <c r="G5794" t="str">
        <f t="shared" si="3"/>
        <v>$873,699</v>
      </c>
      <c r="H5794" t="s">
        <v>11605</v>
      </c>
      <c r="J5794" t="s">
        <v>59</v>
      </c>
      <c r="K5794" t="s">
        <v>101</v>
      </c>
      <c r="L5794">
        <v>873699</v>
      </c>
      <c r="M5794" t="s">
        <v>5963</v>
      </c>
    </row>
    <row r="5795" spans="1:13">
      <c r="A5795">
        <v>8260</v>
      </c>
      <c r="B5795" t="s">
        <v>12</v>
      </c>
      <c r="C5795" s="16" t="s">
        <v>11606</v>
      </c>
      <c r="D5795">
        <f t="shared" si="0"/>
        <v>29</v>
      </c>
      <c r="E5795" t="str">
        <f t="shared" si="1"/>
        <v>$745,046 [minimum]</v>
      </c>
      <c r="F5795">
        <f t="shared" si="2"/>
        <v>9</v>
      </c>
      <c r="G5795" t="str">
        <f t="shared" si="3"/>
        <v>$745,046</v>
      </c>
      <c r="H5795" t="s">
        <v>11417</v>
      </c>
      <c r="J5795" t="s">
        <v>59</v>
      </c>
      <c r="K5795" t="s">
        <v>101</v>
      </c>
      <c r="L5795">
        <v>745046</v>
      </c>
      <c r="M5795" t="s">
        <v>3653</v>
      </c>
    </row>
    <row r="5796" spans="1:13">
      <c r="A5796">
        <v>8261</v>
      </c>
      <c r="B5796" t="s">
        <v>12</v>
      </c>
      <c r="C5796" s="16" t="s">
        <v>11607</v>
      </c>
      <c r="D5796">
        <f t="shared" si="0"/>
        <v>29</v>
      </c>
      <c r="E5796" t="str">
        <f t="shared" si="1"/>
        <v>$745,046 [minimum]</v>
      </c>
      <c r="F5796">
        <f t="shared" si="2"/>
        <v>9</v>
      </c>
      <c r="G5796" t="str">
        <f t="shared" si="3"/>
        <v>$745,046</v>
      </c>
      <c r="H5796" t="s">
        <v>11417</v>
      </c>
      <c r="J5796" t="s">
        <v>59</v>
      </c>
      <c r="K5796" t="s">
        <v>101</v>
      </c>
      <c r="L5796">
        <v>745046</v>
      </c>
      <c r="M5796" t="s">
        <v>6173</v>
      </c>
    </row>
    <row r="5797" spans="1:13">
      <c r="A5797">
        <v>8262</v>
      </c>
      <c r="B5797" t="s">
        <v>12</v>
      </c>
      <c r="C5797" s="16" t="s">
        <v>11608</v>
      </c>
      <c r="D5797">
        <f t="shared" si="0"/>
        <v>29</v>
      </c>
      <c r="E5797" t="str">
        <f t="shared" si="1"/>
        <v>$620,046 [minimum]</v>
      </c>
      <c r="F5797">
        <f t="shared" si="2"/>
        <v>9</v>
      </c>
      <c r="G5797" t="str">
        <f t="shared" si="3"/>
        <v>$620,046</v>
      </c>
      <c r="H5797" t="s">
        <v>11308</v>
      </c>
      <c r="J5797" t="s">
        <v>59</v>
      </c>
      <c r="K5797" t="s">
        <v>101</v>
      </c>
      <c r="L5797">
        <v>620046</v>
      </c>
      <c r="M5797" t="s">
        <v>5290</v>
      </c>
    </row>
    <row r="5798" spans="1:13">
      <c r="A5798">
        <v>8263</v>
      </c>
      <c r="B5798" t="s">
        <v>12</v>
      </c>
      <c r="C5798" s="16" t="s">
        <v>11609</v>
      </c>
      <c r="D5798">
        <f t="shared" si="0"/>
        <v>29</v>
      </c>
      <c r="E5798" t="str">
        <f t="shared" si="1"/>
        <v>$620,046 [minimum]</v>
      </c>
      <c r="F5798">
        <f t="shared" si="2"/>
        <v>9</v>
      </c>
      <c r="G5798" t="str">
        <f t="shared" si="3"/>
        <v>$620,046</v>
      </c>
      <c r="H5798" t="s">
        <v>11308</v>
      </c>
      <c r="J5798" t="s">
        <v>59</v>
      </c>
      <c r="K5798" t="s">
        <v>101</v>
      </c>
      <c r="L5798">
        <v>620046</v>
      </c>
      <c r="M5798" t="s">
        <v>870</v>
      </c>
    </row>
    <row r="5799" spans="1:13">
      <c r="A5799">
        <v>8264</v>
      </c>
      <c r="B5799" t="s">
        <v>12</v>
      </c>
      <c r="C5799" s="16" t="s">
        <v>11610</v>
      </c>
      <c r="D5799">
        <f t="shared" si="0"/>
        <v>29</v>
      </c>
      <c r="E5799" t="str">
        <f t="shared" si="1"/>
        <v>$28,191 [released 11/14]</v>
      </c>
      <c r="F5799">
        <f t="shared" si="2"/>
        <v>8</v>
      </c>
      <c r="G5799" t="str">
        <f t="shared" si="3"/>
        <v>$28,191</v>
      </c>
      <c r="H5799" t="s">
        <v>11611</v>
      </c>
      <c r="J5799" t="s">
        <v>59</v>
      </c>
      <c r="K5799" t="s">
        <v>101</v>
      </c>
      <c r="L5799">
        <v>28191</v>
      </c>
      <c r="M5799" t="s">
        <v>5618</v>
      </c>
    </row>
    <row r="5800" spans="1:13">
      <c r="A5800">
        <v>8266</v>
      </c>
      <c r="B5800" t="s">
        <v>12</v>
      </c>
      <c r="C5800" s="16" t="s">
        <v>11612</v>
      </c>
      <c r="D5800">
        <f t="shared" si="0"/>
        <v>29</v>
      </c>
      <c r="E5800" t="str">
        <f t="shared" si="1"/>
        <v>$14,487,000</v>
      </c>
      <c r="F5800" t="str">
        <f t="shared" si="2"/>
        <v/>
      </c>
      <c r="G5800" t="str">
        <f t="shared" si="3"/>
        <v>$14,487,000</v>
      </c>
      <c r="H5800" t="s">
        <v>11463</v>
      </c>
      <c r="J5800" t="s">
        <v>61</v>
      </c>
      <c r="K5800" t="s">
        <v>101</v>
      </c>
      <c r="L5800">
        <v>14487000</v>
      </c>
      <c r="M5800" t="s">
        <v>5406</v>
      </c>
    </row>
    <row r="5801" spans="1:13">
      <c r="A5801">
        <v>8267</v>
      </c>
      <c r="B5801" t="s">
        <v>12</v>
      </c>
      <c r="C5801" s="16" t="s">
        <v>11613</v>
      </c>
      <c r="D5801">
        <f t="shared" si="0"/>
        <v>29</v>
      </c>
      <c r="E5801" t="str">
        <f t="shared" si="1"/>
        <v>$6,529,630</v>
      </c>
      <c r="F5801" t="str">
        <f t="shared" si="2"/>
        <v/>
      </c>
      <c r="G5801" t="str">
        <f t="shared" si="3"/>
        <v>$6,529,630</v>
      </c>
      <c r="H5801" t="s">
        <v>11614</v>
      </c>
      <c r="J5801" t="s">
        <v>61</v>
      </c>
      <c r="K5801" t="s">
        <v>101</v>
      </c>
      <c r="L5801">
        <v>6529630</v>
      </c>
      <c r="M5801" t="s">
        <v>4957</v>
      </c>
    </row>
    <row r="5802" spans="1:13">
      <c r="A5802">
        <v>8268</v>
      </c>
      <c r="B5802" t="s">
        <v>12</v>
      </c>
      <c r="C5802" s="16" t="s">
        <v>11615</v>
      </c>
      <c r="D5802">
        <f t="shared" si="0"/>
        <v>29</v>
      </c>
      <c r="E5802" t="str">
        <f t="shared" si="1"/>
        <v>$5,899,400</v>
      </c>
      <c r="F5802" t="str">
        <f t="shared" si="2"/>
        <v/>
      </c>
      <c r="G5802" t="str">
        <f t="shared" si="3"/>
        <v>$5,899,400</v>
      </c>
      <c r="H5802" t="s">
        <v>11467</v>
      </c>
      <c r="J5802" t="s">
        <v>61</v>
      </c>
      <c r="K5802" t="s">
        <v>101</v>
      </c>
      <c r="L5802">
        <v>5899400</v>
      </c>
      <c r="M5802" t="s">
        <v>5323</v>
      </c>
    </row>
    <row r="5803" spans="1:13">
      <c r="A5803">
        <v>8269</v>
      </c>
      <c r="B5803" t="s">
        <v>12</v>
      </c>
      <c r="C5803" s="16" t="s">
        <v>11616</v>
      </c>
      <c r="D5803">
        <f t="shared" si="0"/>
        <v>29</v>
      </c>
      <c r="E5803" t="str">
        <f t="shared" si="1"/>
        <v>$4,710,435 [released]</v>
      </c>
      <c r="F5803">
        <f t="shared" si="2"/>
        <v>11</v>
      </c>
      <c r="G5803" t="str">
        <f t="shared" si="3"/>
        <v>$4,710,435</v>
      </c>
      <c r="H5803" t="s">
        <v>11617</v>
      </c>
      <c r="J5803" t="s">
        <v>61</v>
      </c>
      <c r="K5803" t="s">
        <v>101</v>
      </c>
      <c r="L5803">
        <v>4710435</v>
      </c>
      <c r="M5803" t="s">
        <v>4598</v>
      </c>
    </row>
    <row r="5804" spans="1:13">
      <c r="A5804">
        <v>8270</v>
      </c>
      <c r="B5804" t="s">
        <v>12</v>
      </c>
      <c r="C5804" s="16" t="s">
        <v>11618</v>
      </c>
      <c r="D5804">
        <f t="shared" si="0"/>
        <v>29</v>
      </c>
      <c r="E5804" t="str">
        <f t="shared" si="1"/>
        <v>$4,148,148 [released]</v>
      </c>
      <c r="F5804">
        <f t="shared" si="2"/>
        <v>11</v>
      </c>
      <c r="G5804" t="str">
        <f t="shared" si="3"/>
        <v>$4,148,148</v>
      </c>
      <c r="H5804" t="s">
        <v>11619</v>
      </c>
      <c r="J5804" t="s">
        <v>61</v>
      </c>
      <c r="K5804" t="s">
        <v>101</v>
      </c>
      <c r="L5804">
        <v>4148148</v>
      </c>
      <c r="M5804" t="s">
        <v>5243</v>
      </c>
    </row>
    <row r="5805" spans="1:13">
      <c r="A5805">
        <v>8271</v>
      </c>
      <c r="B5805" t="s">
        <v>12</v>
      </c>
      <c r="C5805" s="16" t="s">
        <v>11620</v>
      </c>
      <c r="D5805">
        <f t="shared" si="0"/>
        <v>29</v>
      </c>
      <c r="E5805" t="str">
        <f t="shared" si="1"/>
        <v>$3,100,000</v>
      </c>
      <c r="F5805" t="str">
        <f t="shared" si="2"/>
        <v/>
      </c>
      <c r="G5805" t="str">
        <f t="shared" si="3"/>
        <v>$3,100,000</v>
      </c>
      <c r="H5805" t="s">
        <v>2431</v>
      </c>
      <c r="J5805" t="s">
        <v>61</v>
      </c>
      <c r="K5805" t="s">
        <v>101</v>
      </c>
      <c r="L5805">
        <v>3100000</v>
      </c>
      <c r="M5805" t="s">
        <v>2768</v>
      </c>
    </row>
    <row r="5806" spans="1:13">
      <c r="A5806">
        <v>8272</v>
      </c>
      <c r="B5806" t="s">
        <v>12</v>
      </c>
      <c r="C5806" s="16" t="s">
        <v>11621</v>
      </c>
      <c r="D5806">
        <f t="shared" si="0"/>
        <v>29</v>
      </c>
      <c r="E5806" t="str">
        <f t="shared" si="1"/>
        <v>$3,000,000</v>
      </c>
      <c r="F5806" t="str">
        <f t="shared" si="2"/>
        <v/>
      </c>
      <c r="G5806" t="str">
        <f t="shared" si="3"/>
        <v>$3,000,000</v>
      </c>
      <c r="H5806" t="s">
        <v>459</v>
      </c>
      <c r="J5806" t="s">
        <v>61</v>
      </c>
      <c r="K5806" t="s">
        <v>101</v>
      </c>
      <c r="L5806">
        <v>3000000</v>
      </c>
      <c r="M5806" t="s">
        <v>6089</v>
      </c>
    </row>
    <row r="5807" spans="1:13">
      <c r="A5807">
        <v>8273</v>
      </c>
      <c r="B5807" t="s">
        <v>12</v>
      </c>
      <c r="C5807" s="16" t="s">
        <v>11622</v>
      </c>
      <c r="D5807">
        <f t="shared" si="0"/>
        <v>29</v>
      </c>
      <c r="E5807" t="str">
        <f t="shared" si="1"/>
        <v>$3,000,000</v>
      </c>
      <c r="F5807" t="str">
        <f t="shared" si="2"/>
        <v/>
      </c>
      <c r="G5807" t="str">
        <f t="shared" si="3"/>
        <v>$3,000,000</v>
      </c>
      <c r="H5807" t="s">
        <v>459</v>
      </c>
      <c r="J5807" t="s">
        <v>61</v>
      </c>
      <c r="K5807" t="s">
        <v>101</v>
      </c>
      <c r="L5807">
        <v>3000000</v>
      </c>
      <c r="M5807" t="s">
        <v>5654</v>
      </c>
    </row>
    <row r="5808" spans="1:13">
      <c r="A5808">
        <v>8274</v>
      </c>
      <c r="B5808" t="s">
        <v>12</v>
      </c>
      <c r="C5808" s="16" t="s">
        <v>11623</v>
      </c>
      <c r="D5808">
        <f t="shared" si="0"/>
        <v>29</v>
      </c>
      <c r="E5808" t="str">
        <f t="shared" si="1"/>
        <v>$2,152,800</v>
      </c>
      <c r="F5808" t="str">
        <f t="shared" si="2"/>
        <v/>
      </c>
      <c r="G5808" t="str">
        <f t="shared" si="3"/>
        <v>$2,152,800</v>
      </c>
      <c r="H5808" t="s">
        <v>11624</v>
      </c>
      <c r="J5808" t="s">
        <v>61</v>
      </c>
      <c r="K5808" t="s">
        <v>101</v>
      </c>
      <c r="L5808">
        <v>2152800</v>
      </c>
      <c r="M5808" t="s">
        <v>6027</v>
      </c>
    </row>
    <row r="5809" spans="1:13">
      <c r="A5809">
        <v>8275</v>
      </c>
      <c r="B5809" t="s">
        <v>12</v>
      </c>
      <c r="C5809" s="16" t="s">
        <v>11625</v>
      </c>
      <c r="D5809">
        <f t="shared" si="0"/>
        <v>29</v>
      </c>
      <c r="E5809" t="str">
        <f t="shared" si="1"/>
        <v>$1,650,000</v>
      </c>
      <c r="F5809" t="str">
        <f t="shared" si="2"/>
        <v/>
      </c>
      <c r="G5809" t="str">
        <f t="shared" si="3"/>
        <v>$1,650,000</v>
      </c>
      <c r="H5809" t="s">
        <v>2008</v>
      </c>
      <c r="J5809" t="s">
        <v>61</v>
      </c>
      <c r="K5809" t="s">
        <v>101</v>
      </c>
      <c r="L5809">
        <v>1650000</v>
      </c>
      <c r="M5809" t="s">
        <v>5057</v>
      </c>
    </row>
    <row r="5810" spans="1:13">
      <c r="A5810">
        <v>8276</v>
      </c>
      <c r="B5810" t="s">
        <v>12</v>
      </c>
      <c r="C5810" s="16" t="s">
        <v>11626</v>
      </c>
      <c r="D5810">
        <f t="shared" si="0"/>
        <v>29</v>
      </c>
      <c r="E5810" t="str">
        <f t="shared" si="1"/>
        <v>$1,600,000</v>
      </c>
      <c r="F5810" t="str">
        <f t="shared" si="2"/>
        <v/>
      </c>
      <c r="G5810" t="str">
        <f t="shared" si="3"/>
        <v>$1,600,000</v>
      </c>
      <c r="H5810" t="s">
        <v>3109</v>
      </c>
      <c r="J5810" t="s">
        <v>61</v>
      </c>
      <c r="K5810" t="s">
        <v>101</v>
      </c>
      <c r="L5810">
        <v>1600000</v>
      </c>
      <c r="M5810" t="s">
        <v>368</v>
      </c>
    </row>
    <row r="5811" spans="1:13">
      <c r="A5811">
        <v>8277</v>
      </c>
      <c r="B5811" t="s">
        <v>12</v>
      </c>
      <c r="C5811" s="16" t="s">
        <v>11627</v>
      </c>
      <c r="D5811">
        <f t="shared" si="0"/>
        <v>29</v>
      </c>
      <c r="E5811" t="str">
        <f t="shared" si="1"/>
        <v>$1,400,000 [released 11/4]</v>
      </c>
      <c r="F5811">
        <f t="shared" si="2"/>
        <v>11</v>
      </c>
      <c r="G5811" t="str">
        <f t="shared" si="3"/>
        <v>$1,400,000</v>
      </c>
      <c r="H5811" t="s">
        <v>11628</v>
      </c>
      <c r="J5811" t="s">
        <v>61</v>
      </c>
      <c r="K5811" t="s">
        <v>101</v>
      </c>
      <c r="L5811">
        <v>1400000</v>
      </c>
      <c r="M5811" t="s">
        <v>5563</v>
      </c>
    </row>
    <row r="5812" spans="1:13">
      <c r="A5812">
        <v>8278</v>
      </c>
      <c r="B5812" t="s">
        <v>12</v>
      </c>
      <c r="C5812" s="16" t="s">
        <v>11629</v>
      </c>
      <c r="D5812">
        <f t="shared" si="0"/>
        <v>29</v>
      </c>
      <c r="E5812" t="str">
        <f t="shared" si="1"/>
        <v>$1,320,000</v>
      </c>
      <c r="F5812" t="str">
        <f t="shared" si="2"/>
        <v/>
      </c>
      <c r="G5812" t="str">
        <f t="shared" si="3"/>
        <v>$1,320,000</v>
      </c>
      <c r="H5812" t="s">
        <v>1018</v>
      </c>
      <c r="J5812" t="s">
        <v>61</v>
      </c>
      <c r="K5812" t="s">
        <v>101</v>
      </c>
      <c r="L5812">
        <v>1320000</v>
      </c>
      <c r="M5812" t="s">
        <v>4872</v>
      </c>
    </row>
    <row r="5813" spans="1:13">
      <c r="A5813">
        <v>8279</v>
      </c>
      <c r="B5813" t="s">
        <v>12</v>
      </c>
      <c r="C5813" s="16" t="s">
        <v>11630</v>
      </c>
      <c r="D5813">
        <f t="shared" si="0"/>
        <v>29</v>
      </c>
      <c r="E5813" t="str">
        <f t="shared" si="1"/>
        <v>$912,195 [min, counts $617,843, s 12/6]</v>
      </c>
      <c r="F5813">
        <f t="shared" si="2"/>
        <v>9</v>
      </c>
      <c r="G5813" t="str">
        <f t="shared" si="3"/>
        <v>$912,195</v>
      </c>
      <c r="H5813" t="s">
        <v>11631</v>
      </c>
      <c r="J5813" t="s">
        <v>61</v>
      </c>
      <c r="K5813" t="s">
        <v>101</v>
      </c>
      <c r="L5813">
        <v>912195</v>
      </c>
      <c r="M5813" t="s">
        <v>5416</v>
      </c>
    </row>
    <row r="5814" spans="1:13">
      <c r="A5814">
        <v>8280</v>
      </c>
      <c r="B5814" t="s">
        <v>12</v>
      </c>
      <c r="C5814" s="16" t="s">
        <v>11632</v>
      </c>
      <c r="D5814">
        <f t="shared" si="0"/>
        <v>29</v>
      </c>
      <c r="E5814" t="str">
        <f t="shared" si="1"/>
        <v>$807,546 [minimum]</v>
      </c>
      <c r="F5814">
        <f t="shared" si="2"/>
        <v>9</v>
      </c>
      <c r="G5814" t="str">
        <f t="shared" si="3"/>
        <v>$807,546</v>
      </c>
      <c r="H5814" t="s">
        <v>11486</v>
      </c>
      <c r="J5814" t="s">
        <v>61</v>
      </c>
      <c r="K5814" t="s">
        <v>101</v>
      </c>
      <c r="L5814">
        <v>807546</v>
      </c>
      <c r="M5814" t="s">
        <v>6208</v>
      </c>
    </row>
    <row r="5815" spans="1:13">
      <c r="A5815">
        <v>8281</v>
      </c>
      <c r="B5815" t="s">
        <v>12</v>
      </c>
      <c r="C5815" s="16" t="s">
        <v>11633</v>
      </c>
      <c r="D5815">
        <f t="shared" si="0"/>
        <v>29</v>
      </c>
      <c r="E5815" t="str">
        <f t="shared" si="1"/>
        <v>$735,960 [minimum, signed 11/4]</v>
      </c>
      <c r="F5815">
        <f t="shared" si="2"/>
        <v>9</v>
      </c>
      <c r="G5815" t="str">
        <f t="shared" si="3"/>
        <v>$735,960</v>
      </c>
      <c r="H5815" t="s">
        <v>11634</v>
      </c>
      <c r="J5815" t="s">
        <v>61</v>
      </c>
      <c r="K5815" t="s">
        <v>101</v>
      </c>
      <c r="L5815">
        <v>735960</v>
      </c>
      <c r="M5815" t="s">
        <v>5562</v>
      </c>
    </row>
    <row r="5816" spans="1:13">
      <c r="A5816">
        <v>8282</v>
      </c>
      <c r="B5816" t="s">
        <v>12</v>
      </c>
      <c r="C5816" s="16" t="s">
        <v>11635</v>
      </c>
      <c r="D5816">
        <f t="shared" si="0"/>
        <v>29</v>
      </c>
      <c r="E5816" t="str">
        <f t="shared" si="1"/>
        <v>$563,327 [minimum, signed 12/18]</v>
      </c>
      <c r="F5816">
        <f t="shared" si="2"/>
        <v>9</v>
      </c>
      <c r="G5816" t="str">
        <f t="shared" si="3"/>
        <v>$563,327</v>
      </c>
      <c r="H5816" t="s">
        <v>11636</v>
      </c>
      <c r="J5816" t="s">
        <v>61</v>
      </c>
      <c r="K5816" t="s">
        <v>101</v>
      </c>
      <c r="L5816">
        <v>563327</v>
      </c>
      <c r="M5816" t="s">
        <v>5026</v>
      </c>
    </row>
    <row r="5817" spans="1:13">
      <c r="A5817">
        <v>8283</v>
      </c>
      <c r="B5817" t="s">
        <v>12</v>
      </c>
      <c r="C5817" s="16" t="s">
        <v>11637</v>
      </c>
      <c r="D5817">
        <f t="shared" si="0"/>
        <v>29</v>
      </c>
      <c r="E5817" t="str">
        <f t="shared" si="1"/>
        <v>$695,046 [minimum]</v>
      </c>
      <c r="F5817">
        <f t="shared" si="2"/>
        <v>9</v>
      </c>
      <c r="G5817" t="str">
        <f t="shared" si="3"/>
        <v>$695,046</v>
      </c>
      <c r="H5817" t="s">
        <v>11305</v>
      </c>
      <c r="J5817" t="s">
        <v>61</v>
      </c>
      <c r="K5817" t="s">
        <v>101</v>
      </c>
      <c r="L5817">
        <v>695046</v>
      </c>
      <c r="M5817" t="s">
        <v>4860</v>
      </c>
    </row>
    <row r="5818" spans="1:13">
      <c r="A5818">
        <v>8284</v>
      </c>
      <c r="B5818" t="s">
        <v>12</v>
      </c>
      <c r="C5818" s="16" t="s">
        <v>11638</v>
      </c>
      <c r="D5818">
        <f t="shared" si="0"/>
        <v>29</v>
      </c>
      <c r="E5818" t="str">
        <f t="shared" si="1"/>
        <v>$620,046 [minimum]</v>
      </c>
      <c r="F5818">
        <f t="shared" si="2"/>
        <v>9</v>
      </c>
      <c r="G5818" t="str">
        <f t="shared" si="3"/>
        <v>$620,046</v>
      </c>
      <c r="H5818" t="s">
        <v>11308</v>
      </c>
      <c r="J5818" t="s">
        <v>61</v>
      </c>
      <c r="K5818" t="s">
        <v>101</v>
      </c>
      <c r="L5818">
        <v>620046</v>
      </c>
      <c r="M5818" t="s">
        <v>397</v>
      </c>
    </row>
    <row r="5819" spans="1:13">
      <c r="A5819">
        <v>8285</v>
      </c>
      <c r="B5819" t="s">
        <v>12</v>
      </c>
      <c r="C5819" s="16" t="s">
        <v>11639</v>
      </c>
      <c r="D5819">
        <f t="shared" si="0"/>
        <v>29</v>
      </c>
      <c r="E5819" t="str">
        <f t="shared" si="1"/>
        <v>$116,713 [min, c $99,945, s 11/3, r 11/29]</v>
      </c>
      <c r="F5819">
        <f t="shared" si="2"/>
        <v>9</v>
      </c>
      <c r="G5819" t="str">
        <f t="shared" si="3"/>
        <v>$116,713</v>
      </c>
      <c r="H5819" t="s">
        <v>11640</v>
      </c>
      <c r="J5819" t="s">
        <v>61</v>
      </c>
      <c r="K5819" t="s">
        <v>101</v>
      </c>
      <c r="L5819">
        <v>116713</v>
      </c>
      <c r="M5819" t="s">
        <v>4595</v>
      </c>
    </row>
    <row r="5820" spans="1:13">
      <c r="A5820">
        <v>8287</v>
      </c>
      <c r="B5820" t="s">
        <v>12</v>
      </c>
      <c r="C5820" s="16" t="s">
        <v>11641</v>
      </c>
      <c r="D5820">
        <f t="shared" si="0"/>
        <v>29</v>
      </c>
      <c r="E5820" t="str">
        <f t="shared" si="1"/>
        <v>$16,000,000</v>
      </c>
      <c r="F5820" t="str">
        <f t="shared" si="2"/>
        <v/>
      </c>
      <c r="G5820" t="str">
        <f t="shared" si="3"/>
        <v>$16,000,000</v>
      </c>
      <c r="H5820" t="s">
        <v>499</v>
      </c>
      <c r="J5820" t="s">
        <v>63</v>
      </c>
      <c r="K5820" t="s">
        <v>101</v>
      </c>
      <c r="L5820">
        <v>16000000</v>
      </c>
      <c r="M5820" t="s">
        <v>944</v>
      </c>
    </row>
    <row r="5821" spans="1:13">
      <c r="A5821">
        <v>8288</v>
      </c>
      <c r="B5821" t="s">
        <v>12</v>
      </c>
      <c r="C5821" s="16" t="s">
        <v>11642</v>
      </c>
      <c r="D5821">
        <f t="shared" si="0"/>
        <v>29</v>
      </c>
      <c r="E5821" t="str">
        <f t="shared" si="1"/>
        <v>$14,625,000</v>
      </c>
      <c r="F5821" t="str">
        <f t="shared" si="2"/>
        <v/>
      </c>
      <c r="G5821" t="str">
        <f t="shared" si="3"/>
        <v>$14,625,000</v>
      </c>
      <c r="H5821" t="s">
        <v>11234</v>
      </c>
      <c r="J5821" t="s">
        <v>63</v>
      </c>
      <c r="K5821" t="s">
        <v>101</v>
      </c>
      <c r="L5821">
        <v>14625000</v>
      </c>
      <c r="M5821" t="s">
        <v>5493</v>
      </c>
    </row>
    <row r="5822" spans="1:13">
      <c r="A5822">
        <v>8289</v>
      </c>
      <c r="B5822" t="s">
        <v>12</v>
      </c>
      <c r="C5822" s="16" t="s">
        <v>11643</v>
      </c>
      <c r="D5822">
        <f t="shared" si="0"/>
        <v>29</v>
      </c>
      <c r="E5822" t="str">
        <f t="shared" si="1"/>
        <v>$9,000,000</v>
      </c>
      <c r="F5822" t="str">
        <f t="shared" si="2"/>
        <v/>
      </c>
      <c r="G5822" t="str">
        <f t="shared" si="3"/>
        <v>$9,000,000</v>
      </c>
      <c r="H5822" t="s">
        <v>795</v>
      </c>
      <c r="J5822" t="s">
        <v>63</v>
      </c>
      <c r="K5822" t="s">
        <v>101</v>
      </c>
      <c r="L5822">
        <v>9000000</v>
      </c>
      <c r="M5822" t="s">
        <v>6164</v>
      </c>
    </row>
    <row r="5823" spans="1:13">
      <c r="A5823">
        <v>8290</v>
      </c>
      <c r="B5823" t="s">
        <v>12</v>
      </c>
      <c r="C5823" s="16" t="s">
        <v>11644</v>
      </c>
      <c r="D5823">
        <f t="shared" si="0"/>
        <v>29</v>
      </c>
      <c r="E5823" t="str">
        <f t="shared" si="1"/>
        <v>$6,250,000</v>
      </c>
      <c r="F5823" t="str">
        <f t="shared" si="2"/>
        <v/>
      </c>
      <c r="G5823" t="str">
        <f t="shared" si="3"/>
        <v>$6,250,000</v>
      </c>
      <c r="H5823" t="s">
        <v>2512</v>
      </c>
      <c r="J5823" t="s">
        <v>63</v>
      </c>
      <c r="K5823" t="s">
        <v>101</v>
      </c>
      <c r="L5823">
        <v>6250000</v>
      </c>
      <c r="M5823" t="s">
        <v>5920</v>
      </c>
    </row>
    <row r="5824" spans="1:13">
      <c r="A5824">
        <v>8291</v>
      </c>
      <c r="B5824" t="s">
        <v>12</v>
      </c>
      <c r="C5824" s="16" t="s">
        <v>11645</v>
      </c>
      <c r="D5824">
        <f t="shared" si="0"/>
        <v>29</v>
      </c>
      <c r="E5824" t="str">
        <f t="shared" si="1"/>
        <v>$5,408,700</v>
      </c>
      <c r="F5824" t="str">
        <f t="shared" si="2"/>
        <v/>
      </c>
      <c r="G5824" t="str">
        <f t="shared" si="3"/>
        <v>$5,408,700</v>
      </c>
      <c r="H5824" t="s">
        <v>11265</v>
      </c>
      <c r="J5824" t="s">
        <v>63</v>
      </c>
      <c r="K5824" t="s">
        <v>101</v>
      </c>
      <c r="L5824">
        <v>5408700</v>
      </c>
      <c r="M5824" t="s">
        <v>5653</v>
      </c>
    </row>
    <row r="5825" spans="1:13">
      <c r="A5825">
        <v>8292</v>
      </c>
      <c r="B5825" t="s">
        <v>12</v>
      </c>
      <c r="C5825" s="16" t="s">
        <v>11646</v>
      </c>
      <c r="D5825">
        <f t="shared" si="0"/>
        <v>29</v>
      </c>
      <c r="E5825" t="str">
        <f t="shared" si="1"/>
        <v>$4,903,000</v>
      </c>
      <c r="F5825" t="str">
        <f t="shared" si="2"/>
        <v/>
      </c>
      <c r="G5825" t="str">
        <f t="shared" si="3"/>
        <v>$4,903,000</v>
      </c>
      <c r="H5825" t="s">
        <v>10828</v>
      </c>
      <c r="J5825" t="s">
        <v>63</v>
      </c>
      <c r="K5825" t="s">
        <v>101</v>
      </c>
      <c r="L5825">
        <v>4903000</v>
      </c>
      <c r="M5825" t="s">
        <v>6129</v>
      </c>
    </row>
    <row r="5826" spans="1:13">
      <c r="A5826">
        <v>8293</v>
      </c>
      <c r="B5826" t="s">
        <v>12</v>
      </c>
      <c r="C5826" s="16" t="s">
        <v>11647</v>
      </c>
      <c r="D5826">
        <f t="shared" si="0"/>
        <v>29</v>
      </c>
      <c r="E5826" t="str">
        <f t="shared" si="1"/>
        <v>$4,837,633</v>
      </c>
      <c r="F5826" t="str">
        <f t="shared" si="2"/>
        <v/>
      </c>
      <c r="G5826" t="str">
        <f t="shared" si="3"/>
        <v>$4,837,633</v>
      </c>
      <c r="H5826" t="s">
        <v>11648</v>
      </c>
      <c r="J5826" t="s">
        <v>63</v>
      </c>
      <c r="K5826" t="s">
        <v>101</v>
      </c>
      <c r="L5826">
        <v>4837633</v>
      </c>
      <c r="M5826" t="s">
        <v>5060</v>
      </c>
    </row>
    <row r="5827" spans="1:13">
      <c r="A5827">
        <v>8294</v>
      </c>
      <c r="B5827" t="s">
        <v>12</v>
      </c>
      <c r="C5827" s="16" t="s">
        <v>7790</v>
      </c>
      <c r="D5827">
        <f t="shared" si="0"/>
        <v>29</v>
      </c>
      <c r="E5827" t="str">
        <f t="shared" si="1"/>
        <v>$4,350,000</v>
      </c>
      <c r="F5827" t="str">
        <f t="shared" si="2"/>
        <v/>
      </c>
      <c r="G5827" t="str">
        <f t="shared" si="3"/>
        <v>$4,350,000</v>
      </c>
      <c r="H5827" t="s">
        <v>7791</v>
      </c>
      <c r="J5827" t="s">
        <v>63</v>
      </c>
      <c r="K5827" t="s">
        <v>101</v>
      </c>
      <c r="L5827">
        <v>4350000</v>
      </c>
      <c r="M5827" t="s">
        <v>6120</v>
      </c>
    </row>
    <row r="5828" spans="1:13">
      <c r="A5828">
        <v>8295</v>
      </c>
      <c r="B5828" t="s">
        <v>12</v>
      </c>
      <c r="C5828" s="16" t="s">
        <v>11649</v>
      </c>
      <c r="D5828">
        <f t="shared" si="0"/>
        <v>29</v>
      </c>
      <c r="E5828" t="str">
        <f t="shared" si="1"/>
        <v>$1,600,000</v>
      </c>
      <c r="F5828" t="str">
        <f t="shared" si="2"/>
        <v/>
      </c>
      <c r="G5828" t="str">
        <f t="shared" si="3"/>
        <v>$1,600,000</v>
      </c>
      <c r="H5828" t="s">
        <v>3109</v>
      </c>
      <c r="J5828" t="s">
        <v>63</v>
      </c>
      <c r="K5828" t="s">
        <v>101</v>
      </c>
      <c r="L5828">
        <v>1600000</v>
      </c>
      <c r="M5828" t="s">
        <v>5083</v>
      </c>
    </row>
    <row r="5829" spans="1:13">
      <c r="A5829">
        <v>8296</v>
      </c>
      <c r="B5829" t="s">
        <v>12</v>
      </c>
      <c r="C5829" s="16" t="s">
        <v>11650</v>
      </c>
      <c r="D5829">
        <f t="shared" si="0"/>
        <v>29</v>
      </c>
      <c r="E5829" t="str">
        <f t="shared" si="1"/>
        <v>$901,440</v>
      </c>
      <c r="F5829" t="str">
        <f t="shared" si="2"/>
        <v/>
      </c>
      <c r="G5829" t="str">
        <f t="shared" si="3"/>
        <v>$901,440</v>
      </c>
      <c r="H5829" t="s">
        <v>11651</v>
      </c>
      <c r="J5829" t="s">
        <v>63</v>
      </c>
      <c r="K5829" t="s">
        <v>101</v>
      </c>
      <c r="L5829">
        <v>901440</v>
      </c>
      <c r="M5829" t="s">
        <v>5712</v>
      </c>
    </row>
    <row r="5830" spans="1:13">
      <c r="A5830">
        <v>8297</v>
      </c>
      <c r="B5830" t="s">
        <v>12</v>
      </c>
      <c r="C5830" s="16" t="s">
        <v>11652</v>
      </c>
      <c r="D5830">
        <f t="shared" si="0"/>
        <v>29</v>
      </c>
      <c r="E5830" t="str">
        <f t="shared" si="1"/>
        <v>$807,546 [minimum, counts $745,046]</v>
      </c>
      <c r="F5830">
        <f t="shared" si="2"/>
        <v>9</v>
      </c>
      <c r="G5830" t="str">
        <f t="shared" si="3"/>
        <v>$807,546</v>
      </c>
      <c r="H5830" t="s">
        <v>11486</v>
      </c>
      <c r="J5830" t="s">
        <v>63</v>
      </c>
      <c r="K5830" t="s">
        <v>101</v>
      </c>
      <c r="L5830">
        <v>807546</v>
      </c>
      <c r="M5830" t="s">
        <v>4592</v>
      </c>
    </row>
    <row r="5831" spans="1:13">
      <c r="A5831">
        <v>8298</v>
      </c>
      <c r="B5831" t="s">
        <v>12</v>
      </c>
      <c r="C5831" s="16" t="s">
        <v>11653</v>
      </c>
      <c r="D5831">
        <f t="shared" si="0"/>
        <v>29</v>
      </c>
      <c r="E5831" t="str">
        <f t="shared" si="1"/>
        <v>$745,046 [minimum]</v>
      </c>
      <c r="F5831">
        <f t="shared" si="2"/>
        <v>9</v>
      </c>
      <c r="G5831" t="str">
        <f t="shared" si="3"/>
        <v>$745,046</v>
      </c>
      <c r="H5831" t="s">
        <v>11417</v>
      </c>
      <c r="J5831" t="s">
        <v>63</v>
      </c>
      <c r="K5831" t="s">
        <v>101</v>
      </c>
      <c r="L5831">
        <v>745046</v>
      </c>
      <c r="M5831" t="s">
        <v>5595</v>
      </c>
    </row>
    <row r="5832" spans="1:13">
      <c r="A5832">
        <v>8299</v>
      </c>
      <c r="B5832" t="s">
        <v>12</v>
      </c>
      <c r="C5832" s="16" t="s">
        <v>11654</v>
      </c>
      <c r="D5832">
        <f t="shared" si="0"/>
        <v>29</v>
      </c>
      <c r="E5832" t="str">
        <f t="shared" si="1"/>
        <v>$695,046 [minimum]</v>
      </c>
      <c r="F5832">
        <f t="shared" si="2"/>
        <v>9</v>
      </c>
      <c r="G5832" t="str">
        <f t="shared" si="3"/>
        <v>$695,046</v>
      </c>
      <c r="H5832" t="s">
        <v>11305</v>
      </c>
      <c r="J5832" t="s">
        <v>63</v>
      </c>
      <c r="K5832" t="s">
        <v>101</v>
      </c>
      <c r="L5832">
        <v>695046</v>
      </c>
      <c r="M5832" t="s">
        <v>5025</v>
      </c>
    </row>
    <row r="5833" spans="1:13">
      <c r="A5833">
        <v>8301</v>
      </c>
      <c r="B5833" t="s">
        <v>12</v>
      </c>
      <c r="C5833" s="16" t="s">
        <v>11655</v>
      </c>
      <c r="D5833">
        <f t="shared" si="0"/>
        <v>29</v>
      </c>
      <c r="E5833" t="str">
        <f t="shared" si="1"/>
        <v>$14,989,285 [released]</v>
      </c>
      <c r="F5833">
        <f t="shared" si="2"/>
        <v>12</v>
      </c>
      <c r="G5833" t="str">
        <f t="shared" si="3"/>
        <v>$14,989,285</v>
      </c>
      <c r="H5833" t="s">
        <v>11656</v>
      </c>
      <c r="J5833" t="s">
        <v>64</v>
      </c>
      <c r="K5833" t="s">
        <v>101</v>
      </c>
      <c r="L5833">
        <v>14989285</v>
      </c>
      <c r="M5833" t="s">
        <v>4968</v>
      </c>
    </row>
    <row r="5834" spans="1:13">
      <c r="A5834">
        <v>8302</v>
      </c>
      <c r="B5834" t="s">
        <v>12</v>
      </c>
      <c r="C5834" s="16" t="s">
        <v>11657</v>
      </c>
      <c r="D5834">
        <f t="shared" si="0"/>
        <v>29</v>
      </c>
      <c r="E5834" t="str">
        <f t="shared" si="1"/>
        <v>$14,796,000</v>
      </c>
      <c r="F5834" t="str">
        <f t="shared" si="2"/>
        <v/>
      </c>
      <c r="G5834" t="str">
        <f t="shared" si="3"/>
        <v>$14,796,000</v>
      </c>
      <c r="H5834" t="s">
        <v>11489</v>
      </c>
      <c r="J5834" t="s">
        <v>64</v>
      </c>
      <c r="K5834" t="s">
        <v>101</v>
      </c>
      <c r="L5834">
        <v>14796000</v>
      </c>
      <c r="M5834" t="s">
        <v>4187</v>
      </c>
    </row>
    <row r="5835" spans="1:13">
      <c r="A5835">
        <v>8303</v>
      </c>
      <c r="B5835" t="s">
        <v>12</v>
      </c>
      <c r="C5835" s="16" t="s">
        <v>11658</v>
      </c>
      <c r="D5835">
        <f t="shared" si="0"/>
        <v>29</v>
      </c>
      <c r="E5835" t="str">
        <f t="shared" si="1"/>
        <v>$12,584,688</v>
      </c>
      <c r="F5835" t="str">
        <f t="shared" si="2"/>
        <v/>
      </c>
      <c r="G5835" t="str">
        <f t="shared" si="3"/>
        <v>$12,584,688</v>
      </c>
      <c r="H5835" t="s">
        <v>11259</v>
      </c>
      <c r="J5835" t="s">
        <v>64</v>
      </c>
      <c r="K5835" t="s">
        <v>101</v>
      </c>
      <c r="L5835">
        <v>12584688</v>
      </c>
      <c r="M5835" t="s">
        <v>812</v>
      </c>
    </row>
    <row r="5836" spans="1:13">
      <c r="A5836">
        <v>8304</v>
      </c>
      <c r="B5836" t="s">
        <v>12</v>
      </c>
      <c r="C5836" s="16" t="s">
        <v>11659</v>
      </c>
      <c r="D5836">
        <f t="shared" si="0"/>
        <v>29</v>
      </c>
      <c r="E5836" t="str">
        <f t="shared" si="1"/>
        <v>$2,266,794</v>
      </c>
      <c r="F5836" t="str">
        <f t="shared" si="2"/>
        <v/>
      </c>
      <c r="G5836" t="str">
        <f t="shared" si="3"/>
        <v>$2,266,794</v>
      </c>
      <c r="H5836" t="s">
        <v>11660</v>
      </c>
      <c r="J5836" t="s">
        <v>64</v>
      </c>
      <c r="K5836" t="s">
        <v>101</v>
      </c>
      <c r="L5836">
        <v>2266794</v>
      </c>
      <c r="M5836" t="s">
        <v>371</v>
      </c>
    </row>
    <row r="5837" spans="1:13">
      <c r="A5837">
        <v>8305</v>
      </c>
      <c r="B5837" t="s">
        <v>12</v>
      </c>
      <c r="C5837" s="16" t="s">
        <v>11661</v>
      </c>
      <c r="D5837">
        <f t="shared" si="0"/>
        <v>29</v>
      </c>
      <c r="E5837" t="str">
        <f t="shared" si="1"/>
        <v>$1,887,864</v>
      </c>
      <c r="F5837" t="str">
        <f t="shared" si="2"/>
        <v/>
      </c>
      <c r="G5837" t="str">
        <f t="shared" si="3"/>
        <v>$1,887,864</v>
      </c>
      <c r="H5837" t="s">
        <v>11662</v>
      </c>
      <c r="J5837" t="s">
        <v>64</v>
      </c>
      <c r="K5837" t="s">
        <v>101</v>
      </c>
      <c r="L5837">
        <v>1887864</v>
      </c>
      <c r="M5837" t="s">
        <v>2701</v>
      </c>
    </row>
    <row r="5838" spans="1:13">
      <c r="A5838">
        <v>8306</v>
      </c>
      <c r="B5838" t="s">
        <v>12</v>
      </c>
      <c r="C5838" s="16" t="s">
        <v>11663</v>
      </c>
      <c r="D5838">
        <f t="shared" si="0"/>
        <v>29</v>
      </c>
      <c r="E5838" t="str">
        <f t="shared" si="1"/>
        <v>$1,600,000</v>
      </c>
      <c r="F5838" t="str">
        <f t="shared" si="2"/>
        <v/>
      </c>
      <c r="G5838" t="str">
        <f t="shared" si="3"/>
        <v>$1,600,000</v>
      </c>
      <c r="H5838" t="s">
        <v>3109</v>
      </c>
      <c r="J5838" t="s">
        <v>64</v>
      </c>
      <c r="K5838" t="s">
        <v>101</v>
      </c>
      <c r="L5838">
        <v>1600000</v>
      </c>
      <c r="M5838" t="s">
        <v>5891</v>
      </c>
    </row>
    <row r="5839" spans="1:13">
      <c r="A5839">
        <v>8307</v>
      </c>
      <c r="B5839" t="s">
        <v>12</v>
      </c>
      <c r="C5839" s="16" t="s">
        <v>11664</v>
      </c>
      <c r="D5839">
        <f t="shared" si="0"/>
        <v>29</v>
      </c>
      <c r="E5839" t="str">
        <f t="shared" si="1"/>
        <v>$1,053,720</v>
      </c>
      <c r="F5839" t="str">
        <f t="shared" si="2"/>
        <v/>
      </c>
      <c r="G5839" t="str">
        <f t="shared" si="3"/>
        <v>$1,053,720</v>
      </c>
      <c r="H5839" t="s">
        <v>11665</v>
      </c>
      <c r="J5839" t="s">
        <v>64</v>
      </c>
      <c r="K5839" t="s">
        <v>101</v>
      </c>
      <c r="L5839">
        <v>1053720</v>
      </c>
      <c r="M5839" t="s">
        <v>6209</v>
      </c>
    </row>
    <row r="5840" spans="1:13">
      <c r="A5840">
        <v>8308</v>
      </c>
      <c r="B5840" t="s">
        <v>12</v>
      </c>
      <c r="C5840" s="16" t="s">
        <v>11666</v>
      </c>
      <c r="D5840">
        <f t="shared" si="0"/>
        <v>29</v>
      </c>
      <c r="E5840" t="str">
        <f t="shared" si="1"/>
        <v>$1,000,000 [minimum, counts $745,046]</v>
      </c>
      <c r="F5840">
        <f t="shared" si="2"/>
        <v>11</v>
      </c>
      <c r="G5840" t="str">
        <f t="shared" si="3"/>
        <v>$1,000,000</v>
      </c>
      <c r="H5840" t="s">
        <v>134</v>
      </c>
      <c r="J5840" t="s">
        <v>64</v>
      </c>
      <c r="K5840" t="s">
        <v>101</v>
      </c>
      <c r="L5840">
        <v>1000000</v>
      </c>
      <c r="M5840" t="s">
        <v>6110</v>
      </c>
    </row>
    <row r="5841" spans="1:13">
      <c r="A5841">
        <v>8309</v>
      </c>
      <c r="B5841" t="s">
        <v>12</v>
      </c>
      <c r="C5841" s="16" t="s">
        <v>11667</v>
      </c>
      <c r="D5841">
        <f t="shared" si="0"/>
        <v>29</v>
      </c>
      <c r="E5841" t="str">
        <f t="shared" si="1"/>
        <v>$939,480</v>
      </c>
      <c r="F5841" t="str">
        <f t="shared" si="2"/>
        <v/>
      </c>
      <c r="G5841" t="str">
        <f t="shared" si="3"/>
        <v>$939,480</v>
      </c>
      <c r="H5841" t="s">
        <v>11280</v>
      </c>
      <c r="J5841" t="s">
        <v>64</v>
      </c>
      <c r="K5841" t="s">
        <v>101</v>
      </c>
      <c r="L5841">
        <v>939480</v>
      </c>
      <c r="M5841" t="s">
        <v>5715</v>
      </c>
    </row>
    <row r="5842" spans="1:13">
      <c r="A5842">
        <v>8310</v>
      </c>
      <c r="B5842" t="s">
        <v>12</v>
      </c>
      <c r="C5842" s="16" t="s">
        <v>11668</v>
      </c>
      <c r="D5842">
        <f t="shared" si="0"/>
        <v>29</v>
      </c>
      <c r="E5842" t="str">
        <f t="shared" si="1"/>
        <v>$932,546</v>
      </c>
      <c r="F5842" t="str">
        <f t="shared" si="2"/>
        <v/>
      </c>
      <c r="G5842" t="str">
        <f t="shared" si="3"/>
        <v>$932,546</v>
      </c>
      <c r="H5842" t="s">
        <v>11669</v>
      </c>
      <c r="J5842" t="s">
        <v>64</v>
      </c>
      <c r="K5842" t="s">
        <v>101</v>
      </c>
      <c r="L5842">
        <v>932546</v>
      </c>
      <c r="M5842" t="s">
        <v>5200</v>
      </c>
    </row>
    <row r="5843" spans="1:13">
      <c r="A5843">
        <v>8311</v>
      </c>
      <c r="B5843" t="s">
        <v>12</v>
      </c>
      <c r="C5843" s="16" t="s">
        <v>11670</v>
      </c>
      <c r="D5843">
        <f t="shared" si="0"/>
        <v>29</v>
      </c>
      <c r="E5843" t="str">
        <f t="shared" si="1"/>
        <v>$900,000</v>
      </c>
      <c r="F5843" t="str">
        <f t="shared" si="2"/>
        <v/>
      </c>
      <c r="G5843" t="str">
        <f t="shared" si="3"/>
        <v>$900,000</v>
      </c>
      <c r="H5843" t="s">
        <v>3081</v>
      </c>
      <c r="J5843" t="s">
        <v>64</v>
      </c>
      <c r="K5843" t="s">
        <v>101</v>
      </c>
      <c r="L5843">
        <v>900000</v>
      </c>
      <c r="M5843" t="s">
        <v>4707</v>
      </c>
    </row>
    <row r="5844" spans="1:13">
      <c r="A5844">
        <v>8312</v>
      </c>
      <c r="B5844" t="s">
        <v>12</v>
      </c>
      <c r="C5844" s="16" t="s">
        <v>11671</v>
      </c>
      <c r="D5844">
        <f t="shared" si="0"/>
        <v>29</v>
      </c>
      <c r="E5844" t="str">
        <f t="shared" si="1"/>
        <v>$745,046 [minimum]</v>
      </c>
      <c r="F5844">
        <f t="shared" si="2"/>
        <v>9</v>
      </c>
      <c r="G5844" t="str">
        <f t="shared" si="3"/>
        <v>$745,046</v>
      </c>
      <c r="H5844" t="s">
        <v>11417</v>
      </c>
      <c r="J5844" t="s">
        <v>64</v>
      </c>
      <c r="K5844" t="s">
        <v>101</v>
      </c>
      <c r="L5844">
        <v>745046</v>
      </c>
      <c r="M5844" t="s">
        <v>5872</v>
      </c>
    </row>
    <row r="5845" spans="1:13">
      <c r="A5845">
        <v>8313</v>
      </c>
      <c r="B5845" t="s">
        <v>12</v>
      </c>
      <c r="C5845" s="16" t="s">
        <v>11672</v>
      </c>
      <c r="D5845">
        <f t="shared" si="0"/>
        <v>29</v>
      </c>
      <c r="E5845" t="str">
        <f t="shared" si="1"/>
        <v>$720,046 [minimum]</v>
      </c>
      <c r="F5845">
        <f t="shared" si="2"/>
        <v>9</v>
      </c>
      <c r="G5845" t="str">
        <f t="shared" si="3"/>
        <v>$720,046</v>
      </c>
      <c r="H5845" t="s">
        <v>11344</v>
      </c>
      <c r="J5845" t="s">
        <v>64</v>
      </c>
      <c r="K5845" t="s">
        <v>101</v>
      </c>
      <c r="L5845">
        <v>720046</v>
      </c>
      <c r="M5845" t="s">
        <v>5195</v>
      </c>
    </row>
    <row r="5846" spans="1:13">
      <c r="A5846">
        <v>8314</v>
      </c>
      <c r="B5846" t="s">
        <v>12</v>
      </c>
      <c r="C5846" s="16" t="s">
        <v>11673</v>
      </c>
      <c r="D5846">
        <f t="shared" si="0"/>
        <v>29</v>
      </c>
      <c r="E5846" t="str">
        <f t="shared" si="1"/>
        <v>$483,938 [minimum, signed 12/8]</v>
      </c>
      <c r="F5846">
        <f t="shared" si="2"/>
        <v>9</v>
      </c>
      <c r="G5846" t="str">
        <f t="shared" si="3"/>
        <v>$483,938</v>
      </c>
      <c r="H5846" t="s">
        <v>11674</v>
      </c>
      <c r="J5846" t="s">
        <v>64</v>
      </c>
      <c r="K5846" t="s">
        <v>101</v>
      </c>
      <c r="L5846">
        <v>483938</v>
      </c>
      <c r="M5846" t="s">
        <v>5389</v>
      </c>
    </row>
    <row r="5847" spans="1:13">
      <c r="A5847">
        <v>8315</v>
      </c>
      <c r="B5847" t="s">
        <v>12</v>
      </c>
      <c r="C5847" s="16" t="s">
        <v>11675</v>
      </c>
      <c r="D5847">
        <f t="shared" si="0"/>
        <v>29</v>
      </c>
      <c r="E5847" t="str">
        <f t="shared" si="1"/>
        <v>$84,573 [released 12/8]</v>
      </c>
      <c r="F5847">
        <f t="shared" si="2"/>
        <v>8</v>
      </c>
      <c r="G5847" t="str">
        <f t="shared" si="3"/>
        <v>$84,573</v>
      </c>
      <c r="H5847" t="s">
        <v>11676</v>
      </c>
      <c r="J5847" t="s">
        <v>64</v>
      </c>
      <c r="K5847" t="s">
        <v>101</v>
      </c>
      <c r="L5847">
        <v>84573</v>
      </c>
      <c r="M5847" t="s">
        <v>4631</v>
      </c>
    </row>
    <row r="5848" spans="1:13">
      <c r="A5848">
        <v>8317</v>
      </c>
      <c r="B5848" t="s">
        <v>12</v>
      </c>
      <c r="C5848" s="16" t="s">
        <v>11677</v>
      </c>
      <c r="D5848">
        <f t="shared" si="0"/>
        <v>29</v>
      </c>
      <c r="E5848" t="str">
        <f t="shared" si="1"/>
        <v>$12,330,000</v>
      </c>
      <c r="F5848" t="str">
        <f t="shared" si="2"/>
        <v/>
      </c>
      <c r="G5848" t="str">
        <f t="shared" si="3"/>
        <v>$12,330,000</v>
      </c>
      <c r="H5848" t="s">
        <v>11678</v>
      </c>
      <c r="J5848" t="s">
        <v>65</v>
      </c>
      <c r="K5848" t="s">
        <v>101</v>
      </c>
      <c r="L5848">
        <v>12330000</v>
      </c>
      <c r="M5848" t="s">
        <v>3765</v>
      </c>
    </row>
    <row r="5849" spans="1:13">
      <c r="A5849">
        <v>8318</v>
      </c>
      <c r="B5849" t="s">
        <v>12</v>
      </c>
      <c r="C5849" s="16" t="s">
        <v>11679</v>
      </c>
      <c r="D5849">
        <f t="shared" si="0"/>
        <v>29</v>
      </c>
      <c r="E5849" t="str">
        <f t="shared" si="1"/>
        <v>$9,300,000</v>
      </c>
      <c r="F5849" t="str">
        <f t="shared" si="2"/>
        <v/>
      </c>
      <c r="G5849" t="str">
        <f t="shared" si="3"/>
        <v>$9,300,000</v>
      </c>
      <c r="H5849" t="s">
        <v>6879</v>
      </c>
      <c r="J5849" t="s">
        <v>65</v>
      </c>
      <c r="K5849" t="s">
        <v>101</v>
      </c>
      <c r="L5849">
        <v>9300000</v>
      </c>
      <c r="M5849" t="s">
        <v>5209</v>
      </c>
    </row>
    <row r="5850" spans="1:13">
      <c r="A5850">
        <v>8319</v>
      </c>
      <c r="B5850" t="s">
        <v>12</v>
      </c>
      <c r="C5850" s="16" t="s">
        <v>11680</v>
      </c>
      <c r="D5850">
        <f t="shared" si="0"/>
        <v>29</v>
      </c>
      <c r="E5850" t="str">
        <f t="shared" si="1"/>
        <v>$8,533,333</v>
      </c>
      <c r="F5850" t="str">
        <f t="shared" si="2"/>
        <v/>
      </c>
      <c r="G5850" t="str">
        <f t="shared" si="3"/>
        <v>$8,533,333</v>
      </c>
      <c r="H5850" t="s">
        <v>10873</v>
      </c>
      <c r="J5850" t="s">
        <v>65</v>
      </c>
      <c r="K5850" t="s">
        <v>101</v>
      </c>
      <c r="L5850">
        <v>8533333</v>
      </c>
      <c r="M5850" t="s">
        <v>5206</v>
      </c>
    </row>
    <row r="5851" spans="1:13">
      <c r="A5851">
        <v>8320</v>
      </c>
      <c r="B5851" t="s">
        <v>12</v>
      </c>
      <c r="C5851" s="16" t="s">
        <v>11681</v>
      </c>
      <c r="D5851">
        <f t="shared" si="0"/>
        <v>29</v>
      </c>
      <c r="E5851" t="str">
        <f t="shared" si="1"/>
        <v>$8,000,000</v>
      </c>
      <c r="F5851" t="str">
        <f t="shared" si="2"/>
        <v/>
      </c>
      <c r="G5851" t="str">
        <f t="shared" si="3"/>
        <v>$8,000,000</v>
      </c>
      <c r="H5851" t="s">
        <v>110</v>
      </c>
      <c r="J5851" t="s">
        <v>65</v>
      </c>
      <c r="K5851" t="s">
        <v>101</v>
      </c>
      <c r="L5851">
        <v>8000000</v>
      </c>
      <c r="M5851" t="s">
        <v>5744</v>
      </c>
    </row>
    <row r="5852" spans="1:13">
      <c r="A5852">
        <v>8321</v>
      </c>
      <c r="B5852" t="s">
        <v>12</v>
      </c>
      <c r="C5852" s="16" t="s">
        <v>11682</v>
      </c>
      <c r="D5852">
        <f t="shared" si="0"/>
        <v>29</v>
      </c>
      <c r="E5852" t="str">
        <f t="shared" si="1"/>
        <v>$4,455,000</v>
      </c>
      <c r="F5852" t="str">
        <f t="shared" si="2"/>
        <v/>
      </c>
      <c r="G5852" t="str">
        <f t="shared" si="3"/>
        <v>$4,455,000</v>
      </c>
      <c r="H5852" t="s">
        <v>11683</v>
      </c>
      <c r="J5852" t="s">
        <v>65</v>
      </c>
      <c r="K5852" t="s">
        <v>101</v>
      </c>
      <c r="L5852">
        <v>4455000</v>
      </c>
      <c r="M5852" t="s">
        <v>4912</v>
      </c>
    </row>
    <row r="5853" spans="1:13">
      <c r="A5853">
        <v>8322</v>
      </c>
      <c r="B5853" t="s">
        <v>12</v>
      </c>
      <c r="C5853" s="16" t="s">
        <v>11684</v>
      </c>
      <c r="D5853">
        <f t="shared" si="0"/>
        <v>29</v>
      </c>
      <c r="E5853" t="str">
        <f t="shared" si="1"/>
        <v>$3,000,000</v>
      </c>
      <c r="F5853" t="str">
        <f t="shared" si="2"/>
        <v/>
      </c>
      <c r="G5853" t="str">
        <f t="shared" si="3"/>
        <v>$3,000,000</v>
      </c>
      <c r="H5853" t="s">
        <v>459</v>
      </c>
      <c r="J5853" t="s">
        <v>65</v>
      </c>
      <c r="K5853" t="s">
        <v>101</v>
      </c>
      <c r="L5853">
        <v>3000000</v>
      </c>
      <c r="M5853" t="s">
        <v>5106</v>
      </c>
    </row>
    <row r="5854" spans="1:13">
      <c r="A5854">
        <v>8323</v>
      </c>
      <c r="B5854" t="s">
        <v>12</v>
      </c>
      <c r="C5854" s="16" t="s">
        <v>11685</v>
      </c>
      <c r="D5854">
        <f t="shared" si="0"/>
        <v>29</v>
      </c>
      <c r="E5854" t="str">
        <f t="shared" si="1"/>
        <v>$2,700,000</v>
      </c>
      <c r="F5854" t="str">
        <f t="shared" si="2"/>
        <v/>
      </c>
      <c r="G5854" t="str">
        <f t="shared" si="3"/>
        <v>$2,700,000</v>
      </c>
      <c r="H5854" t="s">
        <v>7012</v>
      </c>
      <c r="J5854" t="s">
        <v>65</v>
      </c>
      <c r="K5854" t="s">
        <v>101</v>
      </c>
      <c r="L5854">
        <v>2700000</v>
      </c>
      <c r="M5854" t="s">
        <v>5878</v>
      </c>
    </row>
    <row r="5855" spans="1:13">
      <c r="A5855">
        <v>8324</v>
      </c>
      <c r="B5855" t="s">
        <v>12</v>
      </c>
      <c r="C5855" s="16" t="s">
        <v>11686</v>
      </c>
      <c r="D5855">
        <f t="shared" si="0"/>
        <v>29</v>
      </c>
      <c r="E5855" t="str">
        <f t="shared" si="1"/>
        <v>$1,600,000</v>
      </c>
      <c r="F5855" t="str">
        <f t="shared" si="2"/>
        <v/>
      </c>
      <c r="G5855" t="str">
        <f t="shared" si="3"/>
        <v>$1,600,000</v>
      </c>
      <c r="H5855" t="s">
        <v>3109</v>
      </c>
      <c r="J5855" t="s">
        <v>65</v>
      </c>
      <c r="K5855" t="s">
        <v>101</v>
      </c>
      <c r="L5855">
        <v>1600000</v>
      </c>
      <c r="M5855" t="s">
        <v>806</v>
      </c>
    </row>
    <row r="5856" spans="1:13">
      <c r="A5856">
        <v>8325</v>
      </c>
      <c r="B5856" t="s">
        <v>12</v>
      </c>
      <c r="C5856" s="16" t="s">
        <v>11687</v>
      </c>
      <c r="D5856">
        <f t="shared" si="0"/>
        <v>29</v>
      </c>
      <c r="E5856" t="str">
        <f t="shared" si="1"/>
        <v>$1,247,160</v>
      </c>
      <c r="F5856" t="str">
        <f t="shared" si="2"/>
        <v/>
      </c>
      <c r="G5856" t="str">
        <f t="shared" si="3"/>
        <v>$1,247,160</v>
      </c>
      <c r="H5856" t="s">
        <v>11688</v>
      </c>
      <c r="J5856" t="s">
        <v>65</v>
      </c>
      <c r="K5856" t="s">
        <v>101</v>
      </c>
      <c r="L5856">
        <v>1247160</v>
      </c>
      <c r="M5856" t="s">
        <v>1403</v>
      </c>
    </row>
    <row r="5857" spans="1:13">
      <c r="A5857">
        <v>8326</v>
      </c>
      <c r="B5857" t="s">
        <v>12</v>
      </c>
      <c r="C5857" s="16" t="s">
        <v>11689</v>
      </c>
      <c r="D5857">
        <f t="shared" si="0"/>
        <v>29</v>
      </c>
      <c r="E5857" t="str">
        <f t="shared" si="1"/>
        <v>$1,206,600</v>
      </c>
      <c r="F5857" t="str">
        <f t="shared" si="2"/>
        <v/>
      </c>
      <c r="G5857" t="str">
        <f t="shared" si="3"/>
        <v>$1,206,600</v>
      </c>
      <c r="H5857" t="s">
        <v>11690</v>
      </c>
      <c r="J5857" t="s">
        <v>65</v>
      </c>
      <c r="K5857" t="s">
        <v>101</v>
      </c>
      <c r="L5857">
        <v>1206600</v>
      </c>
      <c r="M5857" t="s">
        <v>362</v>
      </c>
    </row>
    <row r="5858" spans="1:13">
      <c r="A5858">
        <v>8327</v>
      </c>
      <c r="B5858" t="s">
        <v>12</v>
      </c>
      <c r="C5858" s="16" t="s">
        <v>11691</v>
      </c>
      <c r="D5858">
        <f t="shared" si="0"/>
        <v>29</v>
      </c>
      <c r="E5858" t="str">
        <f t="shared" si="1"/>
        <v>$893,400</v>
      </c>
      <c r="F5858" t="str">
        <f t="shared" si="2"/>
        <v/>
      </c>
      <c r="G5858" t="str">
        <f t="shared" si="3"/>
        <v>$893,400</v>
      </c>
      <c r="H5858" t="s">
        <v>11692</v>
      </c>
      <c r="J5858" t="s">
        <v>65</v>
      </c>
      <c r="K5858" t="s">
        <v>101</v>
      </c>
      <c r="L5858">
        <v>893400</v>
      </c>
      <c r="M5858" t="s">
        <v>4859</v>
      </c>
    </row>
    <row r="5859" spans="1:13">
      <c r="A5859">
        <v>8328</v>
      </c>
      <c r="B5859" t="s">
        <v>12</v>
      </c>
      <c r="C5859" s="16" t="s">
        <v>11693</v>
      </c>
      <c r="D5859">
        <f t="shared" si="0"/>
        <v>29</v>
      </c>
      <c r="E5859" t="str">
        <f t="shared" si="1"/>
        <v>$745,046 [minimum]</v>
      </c>
      <c r="F5859">
        <f t="shared" si="2"/>
        <v>9</v>
      </c>
      <c r="G5859" t="str">
        <f t="shared" si="3"/>
        <v>$745,046</v>
      </c>
      <c r="H5859" t="s">
        <v>11417</v>
      </c>
      <c r="J5859" t="s">
        <v>65</v>
      </c>
      <c r="K5859" t="s">
        <v>101</v>
      </c>
      <c r="L5859">
        <v>745046</v>
      </c>
      <c r="M5859" t="s">
        <v>5504</v>
      </c>
    </row>
    <row r="5860" spans="1:13">
      <c r="A5860">
        <v>8329</v>
      </c>
      <c r="B5860" t="s">
        <v>12</v>
      </c>
      <c r="C5860" s="16" t="s">
        <v>11694</v>
      </c>
      <c r="D5860">
        <f t="shared" si="0"/>
        <v>29</v>
      </c>
      <c r="E5860" t="str">
        <f t="shared" si="1"/>
        <v>$695,046 [minimum]</v>
      </c>
      <c r="F5860">
        <f t="shared" si="2"/>
        <v>9</v>
      </c>
      <c r="G5860" t="str">
        <f t="shared" si="3"/>
        <v>$695,046</v>
      </c>
      <c r="H5860" t="s">
        <v>11305</v>
      </c>
      <c r="J5860" t="s">
        <v>65</v>
      </c>
      <c r="K5860" t="s">
        <v>101</v>
      </c>
      <c r="L5860">
        <v>695046</v>
      </c>
      <c r="M5860" t="s">
        <v>5383</v>
      </c>
    </row>
    <row r="5861" spans="1:13">
      <c r="A5861">
        <v>8330</v>
      </c>
      <c r="B5861" t="s">
        <v>12</v>
      </c>
      <c r="C5861" s="16" t="s">
        <v>11695</v>
      </c>
      <c r="D5861">
        <f t="shared" si="0"/>
        <v>29</v>
      </c>
      <c r="E5861" t="str">
        <f t="shared" si="1"/>
        <v>$620,046 [minimum]</v>
      </c>
      <c r="F5861">
        <f t="shared" si="2"/>
        <v>9</v>
      </c>
      <c r="G5861" t="str">
        <f t="shared" si="3"/>
        <v>$620,046</v>
      </c>
      <c r="H5861" t="s">
        <v>11308</v>
      </c>
      <c r="J5861" t="s">
        <v>65</v>
      </c>
      <c r="K5861" t="s">
        <v>101</v>
      </c>
      <c r="L5861">
        <v>620046</v>
      </c>
      <c r="M5861" t="s">
        <v>4540</v>
      </c>
    </row>
    <row r="5862" spans="1:13">
      <c r="A5862">
        <v>8331</v>
      </c>
      <c r="B5862" t="s">
        <v>12</v>
      </c>
      <c r="C5862" s="16" t="s">
        <v>11696</v>
      </c>
      <c r="D5862">
        <f t="shared" si="0"/>
        <v>29</v>
      </c>
      <c r="E5862" t="str">
        <f t="shared" si="1"/>
        <v>$542,475 [signed 12/12]</v>
      </c>
      <c r="F5862">
        <f t="shared" si="2"/>
        <v>9</v>
      </c>
      <c r="G5862" t="str">
        <f t="shared" si="3"/>
        <v>$542,475</v>
      </c>
      <c r="H5862" t="s">
        <v>11697</v>
      </c>
      <c r="J5862" t="s">
        <v>65</v>
      </c>
      <c r="K5862" t="s">
        <v>101</v>
      </c>
      <c r="L5862">
        <v>542475</v>
      </c>
      <c r="M5862" t="s">
        <v>5519</v>
      </c>
    </row>
    <row r="5863" spans="1:13">
      <c r="A5863">
        <v>8332</v>
      </c>
      <c r="B5863" t="s">
        <v>12</v>
      </c>
      <c r="C5863" s="16" t="s">
        <v>11698</v>
      </c>
      <c r="D5863">
        <f t="shared" si="0"/>
        <v>29</v>
      </c>
      <c r="E5863" t="str">
        <f t="shared" si="1"/>
        <v>$352,388 [signed 11/19]</v>
      </c>
      <c r="F5863">
        <f t="shared" si="2"/>
        <v>9</v>
      </c>
      <c r="G5863" t="str">
        <f t="shared" si="3"/>
        <v>$352,388</v>
      </c>
      <c r="H5863" t="s">
        <v>11699</v>
      </c>
      <c r="J5863" t="s">
        <v>65</v>
      </c>
      <c r="K5863" t="s">
        <v>101</v>
      </c>
      <c r="L5863">
        <v>352388</v>
      </c>
      <c r="M5863" t="s">
        <v>5618</v>
      </c>
    </row>
    <row r="5864" spans="1:13">
      <c r="A5864">
        <v>8333</v>
      </c>
      <c r="B5864" t="s">
        <v>12</v>
      </c>
      <c r="C5864" s="16" t="s">
        <v>11700</v>
      </c>
      <c r="D5864">
        <f t="shared" si="0"/>
        <v>29</v>
      </c>
      <c r="E5864" t="str">
        <f t="shared" si="1"/>
        <v>$319,498 [signed 12/4]</v>
      </c>
      <c r="F5864">
        <f t="shared" si="2"/>
        <v>9</v>
      </c>
      <c r="G5864" t="str">
        <f t="shared" si="3"/>
        <v>$319,498</v>
      </c>
      <c r="H5864" t="s">
        <v>11701</v>
      </c>
      <c r="J5864" t="s">
        <v>65</v>
      </c>
      <c r="K5864" t="s">
        <v>101</v>
      </c>
      <c r="L5864">
        <v>319498</v>
      </c>
      <c r="M5864" t="s">
        <v>4831</v>
      </c>
    </row>
    <row r="5865" spans="1:13">
      <c r="A5865">
        <v>8334</v>
      </c>
      <c r="B5865" t="s">
        <v>12</v>
      </c>
      <c r="C5865" s="16" t="s">
        <v>11702</v>
      </c>
      <c r="D5865">
        <f t="shared" si="0"/>
        <v>29</v>
      </c>
      <c r="E5865" t="str">
        <f t="shared" si="1"/>
        <v>$32,890 [released 11/19]</v>
      </c>
      <c r="F5865">
        <f t="shared" si="2"/>
        <v>8</v>
      </c>
      <c r="G5865" t="str">
        <f t="shared" si="3"/>
        <v>$32,890</v>
      </c>
      <c r="H5865" t="s">
        <v>11703</v>
      </c>
      <c r="J5865" t="s">
        <v>65</v>
      </c>
      <c r="K5865" t="s">
        <v>101</v>
      </c>
      <c r="L5865">
        <v>32890</v>
      </c>
      <c r="M5865" t="s">
        <v>6066</v>
      </c>
    </row>
    <row r="5866" spans="1:13">
      <c r="A5866">
        <v>8336</v>
      </c>
      <c r="B5866" t="s">
        <v>12</v>
      </c>
      <c r="C5866" s="16" t="s">
        <v>11704</v>
      </c>
      <c r="D5866">
        <f t="shared" si="0"/>
        <v>29</v>
      </c>
      <c r="E5866" t="str">
        <f t="shared" si="1"/>
        <v>$17,531,250</v>
      </c>
      <c r="F5866" t="str">
        <f t="shared" si="2"/>
        <v/>
      </c>
      <c r="G5866" t="str">
        <f t="shared" si="3"/>
        <v>$17,531,250</v>
      </c>
      <c r="H5866" t="s">
        <v>11705</v>
      </c>
      <c r="J5866" t="s">
        <v>67</v>
      </c>
      <c r="K5866" t="s">
        <v>101</v>
      </c>
      <c r="L5866">
        <v>17531250</v>
      </c>
      <c r="M5866" t="s">
        <v>4547</v>
      </c>
    </row>
    <row r="5867" spans="1:13">
      <c r="A5867">
        <v>8337</v>
      </c>
      <c r="B5867" t="s">
        <v>12</v>
      </c>
      <c r="C5867" s="16" t="s">
        <v>11706</v>
      </c>
      <c r="D5867">
        <f t="shared" si="0"/>
        <v>29</v>
      </c>
      <c r="E5867" t="str">
        <f t="shared" si="1"/>
        <v>$14,625,000</v>
      </c>
      <c r="F5867" t="str">
        <f t="shared" si="2"/>
        <v/>
      </c>
      <c r="G5867" t="str">
        <f t="shared" si="3"/>
        <v>$14,625,000</v>
      </c>
      <c r="H5867" t="s">
        <v>11234</v>
      </c>
      <c r="J5867" t="s">
        <v>67</v>
      </c>
      <c r="K5867" t="s">
        <v>101</v>
      </c>
      <c r="L5867">
        <v>14625000</v>
      </c>
      <c r="M5867" t="s">
        <v>4585</v>
      </c>
    </row>
    <row r="5868" spans="1:13">
      <c r="A5868">
        <v>8338</v>
      </c>
      <c r="B5868" t="s">
        <v>12</v>
      </c>
      <c r="C5868" s="16" t="s">
        <v>11707</v>
      </c>
      <c r="D5868">
        <f t="shared" si="0"/>
        <v>29</v>
      </c>
      <c r="E5868" t="str">
        <f t="shared" si="1"/>
        <v>$14,625,000</v>
      </c>
      <c r="F5868" t="str">
        <f t="shared" si="2"/>
        <v/>
      </c>
      <c r="G5868" t="str">
        <f t="shared" si="3"/>
        <v>$14,625,000</v>
      </c>
      <c r="H5868" t="s">
        <v>11234</v>
      </c>
      <c r="J5868" t="s">
        <v>67</v>
      </c>
      <c r="K5868" t="s">
        <v>101</v>
      </c>
      <c r="L5868">
        <v>14625000</v>
      </c>
      <c r="M5868" t="s">
        <v>6005</v>
      </c>
    </row>
    <row r="5869" spans="1:13">
      <c r="A5869">
        <v>8339</v>
      </c>
      <c r="B5869" t="s">
        <v>12</v>
      </c>
      <c r="C5869" s="16" t="s">
        <v>11708</v>
      </c>
      <c r="D5869">
        <f t="shared" si="0"/>
        <v>29</v>
      </c>
      <c r="E5869" t="str">
        <f t="shared" si="1"/>
        <v>$12,900,000</v>
      </c>
      <c r="F5869" t="str">
        <f t="shared" si="2"/>
        <v/>
      </c>
      <c r="G5869" t="str">
        <f t="shared" si="3"/>
        <v>$12,900,000</v>
      </c>
      <c r="H5869" t="s">
        <v>11709</v>
      </c>
      <c r="J5869" t="s">
        <v>67</v>
      </c>
      <c r="K5869" t="s">
        <v>101</v>
      </c>
      <c r="L5869">
        <v>12900000</v>
      </c>
      <c r="M5869" t="s">
        <v>6067</v>
      </c>
    </row>
    <row r="5870" spans="1:13">
      <c r="A5870">
        <v>8340</v>
      </c>
      <c r="B5870" t="s">
        <v>12</v>
      </c>
      <c r="C5870" s="16" t="s">
        <v>11710</v>
      </c>
      <c r="D5870">
        <f t="shared" si="0"/>
        <v>29</v>
      </c>
      <c r="E5870" t="str">
        <f t="shared" si="1"/>
        <v>$7,300,000 [released 11/10]</v>
      </c>
      <c r="F5870">
        <f t="shared" si="2"/>
        <v>11</v>
      </c>
      <c r="G5870" t="str">
        <f t="shared" si="3"/>
        <v>$7,300,000</v>
      </c>
      <c r="H5870" t="s">
        <v>11711</v>
      </c>
      <c r="J5870" t="s">
        <v>67</v>
      </c>
      <c r="K5870" t="s">
        <v>101</v>
      </c>
      <c r="L5870">
        <v>7300000</v>
      </c>
      <c r="M5870" t="s">
        <v>5963</v>
      </c>
    </row>
    <row r="5871" spans="1:13">
      <c r="A5871">
        <v>8341</v>
      </c>
      <c r="B5871" t="s">
        <v>12</v>
      </c>
      <c r="C5871" s="16" t="s">
        <v>11712</v>
      </c>
      <c r="D5871">
        <f t="shared" si="0"/>
        <v>29</v>
      </c>
      <c r="E5871" t="str">
        <f t="shared" si="1"/>
        <v>$6,187,500</v>
      </c>
      <c r="F5871" t="str">
        <f t="shared" si="2"/>
        <v/>
      </c>
      <c r="G5871" t="str">
        <f t="shared" si="3"/>
        <v>$6,187,500</v>
      </c>
      <c r="H5871" t="s">
        <v>11713</v>
      </c>
      <c r="J5871" t="s">
        <v>67</v>
      </c>
      <c r="K5871" t="s">
        <v>101</v>
      </c>
      <c r="L5871">
        <v>6187500</v>
      </c>
      <c r="M5871" t="s">
        <v>5297</v>
      </c>
    </row>
    <row r="5872" spans="1:13">
      <c r="A5872">
        <v>8342</v>
      </c>
      <c r="B5872" t="s">
        <v>12</v>
      </c>
      <c r="C5872" s="16" t="s">
        <v>11714</v>
      </c>
      <c r="D5872">
        <f t="shared" si="0"/>
        <v>29</v>
      </c>
      <c r="E5872" t="str">
        <f t="shared" si="1"/>
        <v>$5,884,500</v>
      </c>
      <c r="F5872" t="str">
        <f t="shared" si="2"/>
        <v/>
      </c>
      <c r="G5872" t="str">
        <f t="shared" si="3"/>
        <v>$5,884,500</v>
      </c>
      <c r="H5872" t="s">
        <v>11715</v>
      </c>
      <c r="J5872" t="s">
        <v>67</v>
      </c>
      <c r="K5872" t="s">
        <v>101</v>
      </c>
      <c r="L5872">
        <v>5884500</v>
      </c>
      <c r="M5872" t="s">
        <v>4196</v>
      </c>
    </row>
    <row r="5873" spans="1:13">
      <c r="A5873">
        <v>8343</v>
      </c>
      <c r="B5873" t="s">
        <v>12</v>
      </c>
      <c r="C5873" s="16" t="s">
        <v>11716</v>
      </c>
      <c r="D5873">
        <f t="shared" si="0"/>
        <v>29</v>
      </c>
      <c r="E5873" t="str">
        <f t="shared" si="1"/>
        <v>$5,760,000</v>
      </c>
      <c r="F5873" t="str">
        <f t="shared" si="2"/>
        <v/>
      </c>
      <c r="G5873" t="str">
        <f t="shared" si="3"/>
        <v>$5,760,000</v>
      </c>
      <c r="H5873" t="s">
        <v>6980</v>
      </c>
      <c r="J5873" t="s">
        <v>67</v>
      </c>
      <c r="K5873" t="s">
        <v>101</v>
      </c>
      <c r="L5873">
        <v>5760000</v>
      </c>
      <c r="M5873" t="s">
        <v>713</v>
      </c>
    </row>
    <row r="5874" spans="1:13">
      <c r="A5874">
        <v>8344</v>
      </c>
      <c r="B5874" t="s">
        <v>12</v>
      </c>
      <c r="C5874" s="16" t="s">
        <v>11717</v>
      </c>
      <c r="D5874">
        <f t="shared" si="0"/>
        <v>29</v>
      </c>
      <c r="E5874" t="str">
        <f t="shared" si="1"/>
        <v>$5,250,000</v>
      </c>
      <c r="F5874" t="str">
        <f t="shared" si="2"/>
        <v/>
      </c>
      <c r="G5874" t="str">
        <f t="shared" si="3"/>
        <v>$5,250,000</v>
      </c>
      <c r="H5874" t="s">
        <v>1392</v>
      </c>
      <c r="J5874" t="s">
        <v>67</v>
      </c>
      <c r="K5874" t="s">
        <v>101</v>
      </c>
      <c r="L5874">
        <v>5250000</v>
      </c>
      <c r="M5874" t="s">
        <v>1131</v>
      </c>
    </row>
    <row r="5875" spans="1:13">
      <c r="A5875">
        <v>8345</v>
      </c>
      <c r="B5875" t="s">
        <v>12</v>
      </c>
      <c r="C5875" s="16" t="s">
        <v>11718</v>
      </c>
      <c r="D5875">
        <f t="shared" si="0"/>
        <v>29</v>
      </c>
      <c r="E5875" t="str">
        <f t="shared" si="1"/>
        <v>$3,850,000</v>
      </c>
      <c r="F5875" t="str">
        <f t="shared" si="2"/>
        <v/>
      </c>
      <c r="G5875" t="str">
        <f t="shared" si="3"/>
        <v>$3,850,000</v>
      </c>
      <c r="H5875" t="s">
        <v>8227</v>
      </c>
      <c r="J5875" t="s">
        <v>67</v>
      </c>
      <c r="K5875" t="s">
        <v>101</v>
      </c>
      <c r="L5875">
        <v>3850000</v>
      </c>
      <c r="M5875" t="s">
        <v>5696</v>
      </c>
    </row>
    <row r="5876" spans="1:13">
      <c r="A5876">
        <v>8346</v>
      </c>
      <c r="B5876" t="s">
        <v>12</v>
      </c>
      <c r="C5876" s="16" t="s">
        <v>11719</v>
      </c>
      <c r="D5876">
        <f t="shared" si="0"/>
        <v>29</v>
      </c>
      <c r="E5876" t="str">
        <f t="shared" si="1"/>
        <v>$3,500,000</v>
      </c>
      <c r="F5876" t="str">
        <f t="shared" si="2"/>
        <v/>
      </c>
      <c r="G5876" t="str">
        <f t="shared" si="3"/>
        <v>$3,500,000</v>
      </c>
      <c r="H5876" t="s">
        <v>2383</v>
      </c>
      <c r="J5876" t="s">
        <v>67</v>
      </c>
      <c r="K5876" t="s">
        <v>101</v>
      </c>
      <c r="L5876">
        <v>3500000</v>
      </c>
      <c r="M5876" t="s">
        <v>6148</v>
      </c>
    </row>
    <row r="5877" spans="1:13">
      <c r="A5877">
        <v>8347</v>
      </c>
      <c r="B5877" t="s">
        <v>12</v>
      </c>
      <c r="C5877" s="16" t="s">
        <v>11720</v>
      </c>
      <c r="D5877">
        <f t="shared" si="0"/>
        <v>29</v>
      </c>
      <c r="E5877" t="str">
        <f t="shared" si="1"/>
        <v>$1,978,920</v>
      </c>
      <c r="F5877" t="str">
        <f t="shared" si="2"/>
        <v/>
      </c>
      <c r="G5877" t="str">
        <f t="shared" si="3"/>
        <v>$1,978,920</v>
      </c>
      <c r="H5877" t="s">
        <v>11721</v>
      </c>
      <c r="J5877" t="s">
        <v>67</v>
      </c>
      <c r="K5877" t="s">
        <v>101</v>
      </c>
      <c r="L5877">
        <v>1978920</v>
      </c>
      <c r="M5877" t="s">
        <v>5659</v>
      </c>
    </row>
    <row r="5878" spans="1:13">
      <c r="A5878">
        <v>8348</v>
      </c>
      <c r="B5878" t="s">
        <v>12</v>
      </c>
      <c r="C5878" s="16" t="s">
        <v>11722</v>
      </c>
      <c r="D5878">
        <f t="shared" si="0"/>
        <v>29</v>
      </c>
      <c r="E5878" t="str">
        <f t="shared" si="1"/>
        <v>$1,200,000 [released]</v>
      </c>
      <c r="F5878">
        <f t="shared" si="2"/>
        <v>11</v>
      </c>
      <c r="G5878" t="str">
        <f t="shared" si="3"/>
        <v>$1,200,000</v>
      </c>
      <c r="H5878" t="s">
        <v>6394</v>
      </c>
      <c r="J5878" t="s">
        <v>67</v>
      </c>
      <c r="K5878" t="s">
        <v>101</v>
      </c>
      <c r="L5878">
        <v>1200000</v>
      </c>
      <c r="M5878" t="s">
        <v>5328</v>
      </c>
    </row>
    <row r="5879" spans="1:13">
      <c r="A5879">
        <v>8349</v>
      </c>
      <c r="B5879" t="s">
        <v>12</v>
      </c>
      <c r="C5879" s="16" t="s">
        <v>11723</v>
      </c>
      <c r="D5879">
        <f t="shared" si="0"/>
        <v>29</v>
      </c>
      <c r="E5879" t="str">
        <f t="shared" si="1"/>
        <v>$870,046 [minimum, counts $745,046]</v>
      </c>
      <c r="F5879">
        <f t="shared" si="2"/>
        <v>9</v>
      </c>
      <c r="G5879" t="str">
        <f t="shared" si="3"/>
        <v>$870,046</v>
      </c>
      <c r="H5879" t="s">
        <v>11342</v>
      </c>
      <c r="J5879" t="s">
        <v>67</v>
      </c>
      <c r="K5879" t="s">
        <v>101</v>
      </c>
      <c r="L5879">
        <v>870046</v>
      </c>
      <c r="M5879" t="s">
        <v>4716</v>
      </c>
    </row>
    <row r="5880" spans="1:13">
      <c r="A5880">
        <v>8350</v>
      </c>
      <c r="B5880" t="s">
        <v>12</v>
      </c>
      <c r="C5880" s="16" t="s">
        <v>11724</v>
      </c>
      <c r="D5880">
        <f t="shared" si="0"/>
        <v>29</v>
      </c>
      <c r="E5880" t="str">
        <f t="shared" si="1"/>
        <v>$720,046 [minimum]</v>
      </c>
      <c r="F5880">
        <f t="shared" si="2"/>
        <v>9</v>
      </c>
      <c r="G5880" t="str">
        <f t="shared" si="3"/>
        <v>$720,046</v>
      </c>
      <c r="H5880" t="s">
        <v>11344</v>
      </c>
      <c r="J5880" t="s">
        <v>67</v>
      </c>
      <c r="K5880" t="s">
        <v>101</v>
      </c>
      <c r="L5880">
        <v>720046</v>
      </c>
      <c r="M5880" t="s">
        <v>5234</v>
      </c>
    </row>
    <row r="5881" spans="1:13">
      <c r="A5881">
        <v>8351</v>
      </c>
      <c r="B5881" t="s">
        <v>12</v>
      </c>
      <c r="C5881" s="16" t="s">
        <v>11725</v>
      </c>
      <c r="D5881">
        <f t="shared" si="0"/>
        <v>29</v>
      </c>
      <c r="E5881" t="str">
        <f t="shared" si="1"/>
        <v>$385,277 [minimum]</v>
      </c>
      <c r="F5881">
        <f t="shared" si="2"/>
        <v>9</v>
      </c>
      <c r="G5881" t="str">
        <f t="shared" si="3"/>
        <v>$385,277</v>
      </c>
      <c r="H5881" t="s">
        <v>11286</v>
      </c>
      <c r="J5881" t="s">
        <v>67</v>
      </c>
      <c r="K5881" t="s">
        <v>101</v>
      </c>
      <c r="L5881">
        <v>385277</v>
      </c>
      <c r="M5881" t="s">
        <v>614</v>
      </c>
    </row>
    <row r="5882" spans="1:13">
      <c r="A5882">
        <v>8353</v>
      </c>
      <c r="B5882" t="s">
        <v>12</v>
      </c>
      <c r="C5882" s="16" t="s">
        <v>11726</v>
      </c>
      <c r="D5882">
        <f t="shared" si="0"/>
        <v>29</v>
      </c>
      <c r="E5882" t="str">
        <f t="shared" si="1"/>
        <v>$14,487,000</v>
      </c>
      <c r="F5882" t="str">
        <f t="shared" si="2"/>
        <v/>
      </c>
      <c r="G5882" t="str">
        <f t="shared" si="3"/>
        <v>$14,487,000</v>
      </c>
      <c r="H5882" t="s">
        <v>11463</v>
      </c>
      <c r="J5882" t="s">
        <v>73</v>
      </c>
      <c r="K5882" t="s">
        <v>101</v>
      </c>
      <c r="L5882">
        <v>14487000</v>
      </c>
      <c r="M5882" t="s">
        <v>4002</v>
      </c>
    </row>
    <row r="5883" spans="1:13">
      <c r="A5883">
        <v>8354</v>
      </c>
      <c r="B5883" t="s">
        <v>12</v>
      </c>
      <c r="C5883" s="16" t="s">
        <v>11727</v>
      </c>
      <c r="D5883">
        <f t="shared" si="0"/>
        <v>29</v>
      </c>
      <c r="E5883" t="str">
        <f t="shared" si="1"/>
        <v>$12,330,000</v>
      </c>
      <c r="F5883" t="str">
        <f t="shared" si="2"/>
        <v/>
      </c>
      <c r="G5883" t="str">
        <f t="shared" si="3"/>
        <v>$12,330,000</v>
      </c>
      <c r="H5883" t="s">
        <v>11678</v>
      </c>
      <c r="J5883" t="s">
        <v>73</v>
      </c>
      <c r="K5883" t="s">
        <v>101</v>
      </c>
      <c r="L5883">
        <v>12330000</v>
      </c>
      <c r="M5883" t="s">
        <v>6008</v>
      </c>
    </row>
    <row r="5884" spans="1:13">
      <c r="A5884">
        <v>8355</v>
      </c>
      <c r="B5884" t="s">
        <v>12</v>
      </c>
      <c r="C5884" s="16" t="s">
        <v>11728</v>
      </c>
      <c r="D5884">
        <f t="shared" si="0"/>
        <v>29</v>
      </c>
      <c r="E5884" t="str">
        <f t="shared" si="1"/>
        <v>$7,992,000</v>
      </c>
      <c r="F5884" t="str">
        <f t="shared" si="2"/>
        <v/>
      </c>
      <c r="G5884" t="str">
        <f t="shared" si="3"/>
        <v>$7,992,000</v>
      </c>
      <c r="H5884" t="s">
        <v>11729</v>
      </c>
      <c r="J5884" t="s">
        <v>73</v>
      </c>
      <c r="K5884" t="s">
        <v>101</v>
      </c>
      <c r="L5884">
        <v>7992000</v>
      </c>
      <c r="M5884" t="s">
        <v>5409</v>
      </c>
    </row>
    <row r="5885" spans="1:13">
      <c r="A5885">
        <v>8356</v>
      </c>
      <c r="B5885" t="s">
        <v>12</v>
      </c>
      <c r="C5885" s="16" t="s">
        <v>11730</v>
      </c>
      <c r="D5885">
        <f t="shared" si="0"/>
        <v>29</v>
      </c>
      <c r="E5885" t="str">
        <f t="shared" si="1"/>
        <v>$5,884,500</v>
      </c>
      <c r="F5885" t="str">
        <f t="shared" si="2"/>
        <v/>
      </c>
      <c r="G5885" t="str">
        <f t="shared" si="3"/>
        <v>$5,884,500</v>
      </c>
      <c r="H5885" t="s">
        <v>11715</v>
      </c>
      <c r="J5885" t="s">
        <v>73</v>
      </c>
      <c r="K5885" t="s">
        <v>101</v>
      </c>
      <c r="L5885">
        <v>5884500</v>
      </c>
      <c r="M5885" t="s">
        <v>4843</v>
      </c>
    </row>
    <row r="5886" spans="1:13">
      <c r="A5886">
        <v>8357</v>
      </c>
      <c r="B5886" t="s">
        <v>12</v>
      </c>
      <c r="C5886" s="16" t="s">
        <v>11731</v>
      </c>
      <c r="D5886">
        <f t="shared" si="0"/>
        <v>29</v>
      </c>
      <c r="E5886" t="str">
        <f t="shared" si="1"/>
        <v>$4,903,000</v>
      </c>
      <c r="F5886" t="str">
        <f t="shared" si="2"/>
        <v/>
      </c>
      <c r="G5886" t="str">
        <f t="shared" si="3"/>
        <v>$4,903,000</v>
      </c>
      <c r="H5886" t="s">
        <v>10828</v>
      </c>
      <c r="J5886" t="s">
        <v>73</v>
      </c>
      <c r="K5886" t="s">
        <v>101</v>
      </c>
      <c r="L5886">
        <v>4903000</v>
      </c>
      <c r="M5886" t="s">
        <v>1978</v>
      </c>
    </row>
    <row r="5887" spans="1:13">
      <c r="A5887">
        <v>8358</v>
      </c>
      <c r="B5887" t="s">
        <v>12</v>
      </c>
      <c r="C5887" s="16" t="s">
        <v>11732</v>
      </c>
      <c r="D5887">
        <f t="shared" si="0"/>
        <v>29</v>
      </c>
      <c r="E5887" t="str">
        <f t="shared" si="1"/>
        <v>$4,800,000</v>
      </c>
      <c r="F5887" t="str">
        <f t="shared" si="2"/>
        <v/>
      </c>
      <c r="G5887" t="str">
        <f t="shared" si="3"/>
        <v>$4,800,000</v>
      </c>
      <c r="H5887" t="s">
        <v>2425</v>
      </c>
      <c r="J5887" t="s">
        <v>73</v>
      </c>
      <c r="K5887" t="s">
        <v>101</v>
      </c>
      <c r="L5887">
        <v>4800000</v>
      </c>
      <c r="M5887" t="s">
        <v>6091</v>
      </c>
    </row>
    <row r="5888" spans="1:13">
      <c r="A5888">
        <v>8359</v>
      </c>
      <c r="B5888" t="s">
        <v>12</v>
      </c>
      <c r="C5888" s="16" t="s">
        <v>11733</v>
      </c>
      <c r="D5888">
        <f t="shared" si="0"/>
        <v>29</v>
      </c>
      <c r="E5888" t="str">
        <f t="shared" si="1"/>
        <v>$4,179,720</v>
      </c>
      <c r="F5888" t="str">
        <f t="shared" si="2"/>
        <v/>
      </c>
      <c r="G5888" t="str">
        <f t="shared" si="3"/>
        <v>$4,179,720</v>
      </c>
      <c r="H5888" t="s">
        <v>11734</v>
      </c>
      <c r="J5888" t="s">
        <v>73</v>
      </c>
      <c r="K5888" t="s">
        <v>101</v>
      </c>
      <c r="L5888">
        <v>4179720</v>
      </c>
      <c r="M5888" t="s">
        <v>157</v>
      </c>
    </row>
    <row r="5889" spans="1:13">
      <c r="A5889">
        <v>8360</v>
      </c>
      <c r="B5889" t="s">
        <v>12</v>
      </c>
      <c r="C5889" s="16" t="s">
        <v>11735</v>
      </c>
      <c r="D5889">
        <f t="shared" si="0"/>
        <v>29</v>
      </c>
      <c r="E5889" t="str">
        <f t="shared" si="1"/>
        <v>$2,937,500</v>
      </c>
      <c r="F5889" t="str">
        <f t="shared" si="2"/>
        <v/>
      </c>
      <c r="G5889" t="str">
        <f t="shared" si="3"/>
        <v>$2,937,500</v>
      </c>
      <c r="H5889" t="s">
        <v>11736</v>
      </c>
      <c r="J5889" t="s">
        <v>73</v>
      </c>
      <c r="K5889" t="s">
        <v>101</v>
      </c>
      <c r="L5889">
        <v>2937500</v>
      </c>
      <c r="M5889" t="s">
        <v>5752</v>
      </c>
    </row>
    <row r="5890" spans="1:13">
      <c r="A5890">
        <v>8361</v>
      </c>
      <c r="B5890" t="s">
        <v>12</v>
      </c>
      <c r="C5890" s="16" t="s">
        <v>11737</v>
      </c>
      <c r="D5890">
        <f t="shared" si="0"/>
        <v>29</v>
      </c>
      <c r="E5890" t="str">
        <f t="shared" si="1"/>
        <v>$2,500,000</v>
      </c>
      <c r="F5890" t="str">
        <f t="shared" si="2"/>
        <v/>
      </c>
      <c r="G5890" t="str">
        <f t="shared" si="3"/>
        <v>$2,500,000</v>
      </c>
      <c r="H5890" t="s">
        <v>527</v>
      </c>
      <c r="J5890" t="s">
        <v>73</v>
      </c>
      <c r="K5890" t="s">
        <v>101</v>
      </c>
      <c r="L5890">
        <v>2500000</v>
      </c>
      <c r="M5890" t="s">
        <v>4576</v>
      </c>
    </row>
    <row r="5891" spans="1:13">
      <c r="A5891">
        <v>8362</v>
      </c>
      <c r="B5891" t="s">
        <v>12</v>
      </c>
      <c r="C5891" s="16" t="s">
        <v>11738</v>
      </c>
      <c r="D5891">
        <f t="shared" si="0"/>
        <v>29</v>
      </c>
      <c r="E5891" t="str">
        <f t="shared" si="1"/>
        <v>$2,500,000</v>
      </c>
      <c r="F5891" t="str">
        <f t="shared" si="2"/>
        <v/>
      </c>
      <c r="G5891" t="str">
        <f t="shared" si="3"/>
        <v>$2,500,000</v>
      </c>
      <c r="H5891" t="s">
        <v>527</v>
      </c>
      <c r="J5891" t="s">
        <v>73</v>
      </c>
      <c r="K5891" t="s">
        <v>101</v>
      </c>
      <c r="L5891">
        <v>2500000</v>
      </c>
      <c r="M5891" t="s">
        <v>3618</v>
      </c>
    </row>
    <row r="5892" spans="1:13">
      <c r="A5892">
        <v>8363</v>
      </c>
      <c r="B5892" t="s">
        <v>12</v>
      </c>
      <c r="C5892" s="16" t="s">
        <v>11739</v>
      </c>
      <c r="D5892">
        <f t="shared" si="0"/>
        <v>29</v>
      </c>
      <c r="E5892" t="str">
        <f t="shared" si="1"/>
        <v>$1,106,160</v>
      </c>
      <c r="F5892" t="str">
        <f t="shared" si="2"/>
        <v/>
      </c>
      <c r="G5892" t="str">
        <f t="shared" si="3"/>
        <v>$1,106,160</v>
      </c>
      <c r="H5892" t="s">
        <v>11740</v>
      </c>
      <c r="J5892" t="s">
        <v>73</v>
      </c>
      <c r="K5892" t="s">
        <v>101</v>
      </c>
      <c r="L5892">
        <v>1106160</v>
      </c>
      <c r="M5892" t="s">
        <v>447</v>
      </c>
    </row>
    <row r="5893" spans="1:13">
      <c r="A5893">
        <v>8364</v>
      </c>
      <c r="B5893" t="s">
        <v>12</v>
      </c>
      <c r="C5893" s="16" t="s">
        <v>11741</v>
      </c>
      <c r="D5893">
        <f t="shared" si="0"/>
        <v>29</v>
      </c>
      <c r="E5893" t="str">
        <f t="shared" si="1"/>
        <v>$1,100,000</v>
      </c>
      <c r="F5893" t="str">
        <f t="shared" si="2"/>
        <v/>
      </c>
      <c r="G5893" t="str">
        <f t="shared" si="3"/>
        <v>$1,100,000</v>
      </c>
      <c r="H5893" t="s">
        <v>682</v>
      </c>
      <c r="J5893" t="s">
        <v>73</v>
      </c>
      <c r="K5893" t="s">
        <v>101</v>
      </c>
      <c r="L5893">
        <v>1100000</v>
      </c>
      <c r="M5893" t="s">
        <v>5993</v>
      </c>
    </row>
    <row r="5894" spans="1:13">
      <c r="A5894">
        <v>8365</v>
      </c>
      <c r="B5894" t="s">
        <v>12</v>
      </c>
      <c r="C5894" s="16" t="s">
        <v>11742</v>
      </c>
      <c r="D5894">
        <f t="shared" si="0"/>
        <v>29</v>
      </c>
      <c r="E5894" t="str">
        <f t="shared" si="1"/>
        <v>$720,046 [minimum]</v>
      </c>
      <c r="F5894">
        <f t="shared" si="2"/>
        <v>9</v>
      </c>
      <c r="G5894" t="str">
        <f t="shared" si="3"/>
        <v>$720,046</v>
      </c>
      <c r="H5894" t="s">
        <v>11344</v>
      </c>
      <c r="J5894" t="s">
        <v>73</v>
      </c>
      <c r="K5894" t="s">
        <v>101</v>
      </c>
      <c r="L5894">
        <v>720046</v>
      </c>
      <c r="M5894" t="s">
        <v>5641</v>
      </c>
    </row>
    <row r="5895" spans="1:13">
      <c r="A5895">
        <v>8366</v>
      </c>
      <c r="B5895" t="s">
        <v>12</v>
      </c>
      <c r="C5895" s="16" t="s">
        <v>11743</v>
      </c>
      <c r="D5895">
        <f t="shared" si="0"/>
        <v>29</v>
      </c>
      <c r="E5895" t="str">
        <f t="shared" si="1"/>
        <v>$620,046 [minimum]</v>
      </c>
      <c r="F5895">
        <f t="shared" si="2"/>
        <v>9</v>
      </c>
      <c r="G5895" t="str">
        <f t="shared" si="3"/>
        <v>$620,046</v>
      </c>
      <c r="H5895" t="s">
        <v>11308</v>
      </c>
      <c r="J5895" t="s">
        <v>73</v>
      </c>
      <c r="K5895" t="s">
        <v>101</v>
      </c>
      <c r="L5895">
        <v>620046</v>
      </c>
      <c r="M5895" t="s">
        <v>4685</v>
      </c>
    </row>
    <row r="5896" spans="1:13">
      <c r="A5896">
        <v>8367</v>
      </c>
      <c r="B5896" t="s">
        <v>12</v>
      </c>
      <c r="C5896" s="16" t="s">
        <v>11744</v>
      </c>
      <c r="D5896">
        <f t="shared" si="0"/>
        <v>29</v>
      </c>
      <c r="E5896" t="str">
        <f t="shared" si="1"/>
        <v>$385,277 [minimum]</v>
      </c>
      <c r="F5896">
        <f t="shared" si="2"/>
        <v>9</v>
      </c>
      <c r="G5896" t="str">
        <f t="shared" si="3"/>
        <v>$385,277</v>
      </c>
      <c r="H5896" t="s">
        <v>11286</v>
      </c>
      <c r="J5896" t="s">
        <v>73</v>
      </c>
      <c r="K5896" t="s">
        <v>101</v>
      </c>
      <c r="L5896">
        <v>385277</v>
      </c>
      <c r="M5896" t="s">
        <v>5576</v>
      </c>
    </row>
    <row r="5897" spans="1:13">
      <c r="A5897">
        <v>8369</v>
      </c>
      <c r="B5897" t="s">
        <v>12</v>
      </c>
      <c r="C5897" s="16" t="s">
        <v>11745</v>
      </c>
      <c r="D5897">
        <f t="shared" si="0"/>
        <v>29</v>
      </c>
      <c r="E5897" t="str">
        <f t="shared" si="1"/>
        <v>$14,625,000</v>
      </c>
      <c r="F5897" t="str">
        <f t="shared" si="2"/>
        <v/>
      </c>
      <c r="G5897" t="str">
        <f t="shared" si="3"/>
        <v>$14,625,000</v>
      </c>
      <c r="H5897" t="s">
        <v>11234</v>
      </c>
      <c r="J5897" t="s">
        <v>75</v>
      </c>
      <c r="K5897" t="s">
        <v>101</v>
      </c>
      <c r="L5897">
        <v>14625000</v>
      </c>
      <c r="M5897" t="s">
        <v>4550</v>
      </c>
    </row>
    <row r="5898" spans="1:13">
      <c r="A5898">
        <v>8370</v>
      </c>
      <c r="B5898" t="s">
        <v>12</v>
      </c>
      <c r="C5898" s="16" t="s">
        <v>11746</v>
      </c>
      <c r="D5898">
        <f t="shared" si="0"/>
        <v>29</v>
      </c>
      <c r="E5898" t="str">
        <f t="shared" si="1"/>
        <v>$12,071,250</v>
      </c>
      <c r="F5898" t="str">
        <f t="shared" si="2"/>
        <v/>
      </c>
      <c r="G5898" t="str">
        <f t="shared" si="3"/>
        <v>$12,071,250</v>
      </c>
      <c r="H5898" t="s">
        <v>11747</v>
      </c>
      <c r="J5898" t="s">
        <v>75</v>
      </c>
      <c r="K5898" t="s">
        <v>101</v>
      </c>
      <c r="L5898">
        <v>12071250</v>
      </c>
      <c r="M5898" t="s">
        <v>683</v>
      </c>
    </row>
    <row r="5899" spans="1:13">
      <c r="A5899">
        <v>8371</v>
      </c>
      <c r="B5899" t="s">
        <v>12</v>
      </c>
      <c r="C5899" s="16" t="s">
        <v>11748</v>
      </c>
      <c r="D5899">
        <f t="shared" si="0"/>
        <v>29</v>
      </c>
      <c r="E5899" t="str">
        <f t="shared" si="1"/>
        <v>$6,000,000</v>
      </c>
      <c r="F5899" t="str">
        <f t="shared" si="2"/>
        <v/>
      </c>
      <c r="G5899" t="str">
        <f t="shared" si="3"/>
        <v>$6,000,000</v>
      </c>
      <c r="H5899" t="s">
        <v>1303</v>
      </c>
      <c r="J5899" t="s">
        <v>75</v>
      </c>
      <c r="K5899" t="s">
        <v>101</v>
      </c>
      <c r="L5899">
        <v>6000000</v>
      </c>
      <c r="M5899" t="s">
        <v>5426</v>
      </c>
    </row>
    <row r="5900" spans="1:13">
      <c r="A5900">
        <v>8372</v>
      </c>
      <c r="B5900" t="s">
        <v>12</v>
      </c>
      <c r="C5900" s="16" t="s">
        <v>11749</v>
      </c>
      <c r="D5900">
        <f t="shared" si="0"/>
        <v>29</v>
      </c>
      <c r="E5900" t="str">
        <f t="shared" si="1"/>
        <v>$5,899,400 [retired]</v>
      </c>
      <c r="F5900">
        <f t="shared" si="2"/>
        <v>11</v>
      </c>
      <c r="G5900" t="str">
        <f t="shared" si="3"/>
        <v>$5,899,400</v>
      </c>
      <c r="H5900" t="s">
        <v>11750</v>
      </c>
      <c r="J5900" t="s">
        <v>75</v>
      </c>
      <c r="K5900" t="s">
        <v>101</v>
      </c>
      <c r="L5900">
        <v>5899400</v>
      </c>
      <c r="M5900" t="s">
        <v>6078</v>
      </c>
    </row>
    <row r="5901" spans="1:13">
      <c r="A5901">
        <v>8373</v>
      </c>
      <c r="B5901" t="s">
        <v>12</v>
      </c>
      <c r="C5901" s="16" t="s">
        <v>11751</v>
      </c>
      <c r="D5901">
        <f t="shared" si="0"/>
        <v>29</v>
      </c>
      <c r="E5901" t="str">
        <f t="shared" si="1"/>
        <v>$5,500,000</v>
      </c>
      <c r="F5901" t="str">
        <f t="shared" si="2"/>
        <v/>
      </c>
      <c r="G5901" t="str">
        <f t="shared" si="3"/>
        <v>$5,500,000</v>
      </c>
      <c r="H5901" t="s">
        <v>1248</v>
      </c>
      <c r="J5901" t="s">
        <v>75</v>
      </c>
      <c r="K5901" t="s">
        <v>101</v>
      </c>
      <c r="L5901">
        <v>5500000</v>
      </c>
      <c r="M5901" t="s">
        <v>4506</v>
      </c>
    </row>
    <row r="5902" spans="1:13">
      <c r="A5902">
        <v>8374</v>
      </c>
      <c r="B5902" t="s">
        <v>12</v>
      </c>
      <c r="C5902" s="16" t="s">
        <v>11752</v>
      </c>
      <c r="D5902">
        <f t="shared" si="0"/>
        <v>29</v>
      </c>
      <c r="E5902" t="str">
        <f t="shared" si="1"/>
        <v>$5,500,000</v>
      </c>
      <c r="F5902" t="str">
        <f t="shared" si="2"/>
        <v/>
      </c>
      <c r="G5902" t="str">
        <f t="shared" si="3"/>
        <v>$5,500,000</v>
      </c>
      <c r="H5902" t="s">
        <v>1248</v>
      </c>
      <c r="J5902" t="s">
        <v>75</v>
      </c>
      <c r="K5902" t="s">
        <v>101</v>
      </c>
      <c r="L5902">
        <v>5500000</v>
      </c>
      <c r="M5902" t="s">
        <v>4829</v>
      </c>
    </row>
    <row r="5903" spans="1:13">
      <c r="A5903">
        <v>8375</v>
      </c>
      <c r="B5903" t="s">
        <v>12</v>
      </c>
      <c r="C5903" s="16" t="s">
        <v>11753</v>
      </c>
      <c r="D5903">
        <f t="shared" si="0"/>
        <v>29</v>
      </c>
      <c r="E5903" t="str">
        <f t="shared" si="1"/>
        <v>$4,500,000</v>
      </c>
      <c r="F5903" t="str">
        <f t="shared" si="2"/>
        <v/>
      </c>
      <c r="G5903" t="str">
        <f t="shared" si="3"/>
        <v>$4,500,000</v>
      </c>
      <c r="H5903" t="s">
        <v>323</v>
      </c>
      <c r="J5903" t="s">
        <v>75</v>
      </c>
      <c r="K5903" t="s">
        <v>101</v>
      </c>
      <c r="L5903">
        <v>4500000</v>
      </c>
      <c r="M5903" t="s">
        <v>4709</v>
      </c>
    </row>
    <row r="5904" spans="1:13">
      <c r="A5904">
        <v>8376</v>
      </c>
      <c r="B5904" t="s">
        <v>12</v>
      </c>
      <c r="C5904" s="16" t="s">
        <v>11754</v>
      </c>
      <c r="D5904">
        <f t="shared" si="0"/>
        <v>29</v>
      </c>
      <c r="E5904" t="str">
        <f t="shared" si="1"/>
        <v>$4,225,000</v>
      </c>
      <c r="F5904" t="str">
        <f t="shared" si="2"/>
        <v/>
      </c>
      <c r="G5904" t="str">
        <f t="shared" si="3"/>
        <v>$4,225,000</v>
      </c>
      <c r="H5904" t="s">
        <v>11755</v>
      </c>
      <c r="J5904" t="s">
        <v>75</v>
      </c>
      <c r="K5904" t="s">
        <v>101</v>
      </c>
      <c r="L5904">
        <v>4225000</v>
      </c>
      <c r="M5904" t="s">
        <v>5557</v>
      </c>
    </row>
    <row r="5905" spans="1:13">
      <c r="A5905">
        <v>8377</v>
      </c>
      <c r="B5905" t="s">
        <v>12</v>
      </c>
      <c r="C5905" s="16" t="s">
        <v>11756</v>
      </c>
      <c r="D5905">
        <f t="shared" si="0"/>
        <v>29</v>
      </c>
      <c r="E5905" t="str">
        <f t="shared" si="1"/>
        <v>$2,704,350</v>
      </c>
      <c r="F5905" t="str">
        <f t="shared" si="2"/>
        <v/>
      </c>
      <c r="G5905" t="str">
        <f t="shared" si="3"/>
        <v>$2,704,350</v>
      </c>
      <c r="H5905" t="s">
        <v>11357</v>
      </c>
      <c r="J5905" t="s">
        <v>75</v>
      </c>
      <c r="K5905" t="s">
        <v>101</v>
      </c>
      <c r="L5905">
        <v>2704350</v>
      </c>
      <c r="M5905" t="s">
        <v>5440</v>
      </c>
    </row>
    <row r="5906" spans="1:13">
      <c r="A5906">
        <v>8378</v>
      </c>
      <c r="B5906" t="s">
        <v>12</v>
      </c>
      <c r="C5906" s="16" t="s">
        <v>11757</v>
      </c>
      <c r="D5906">
        <f t="shared" si="0"/>
        <v>29</v>
      </c>
      <c r="E5906" t="str">
        <f t="shared" si="1"/>
        <v>$2,332,388</v>
      </c>
      <c r="F5906" t="str">
        <f t="shared" si="2"/>
        <v/>
      </c>
      <c r="G5906" t="str">
        <f t="shared" si="3"/>
        <v>$2,332,388</v>
      </c>
      <c r="H5906" t="s">
        <v>11758</v>
      </c>
      <c r="J5906" t="s">
        <v>75</v>
      </c>
      <c r="K5906" t="s">
        <v>101</v>
      </c>
      <c r="L5906">
        <v>2332388</v>
      </c>
      <c r="M5906" t="s">
        <v>5396</v>
      </c>
    </row>
    <row r="5907" spans="1:13">
      <c r="A5907">
        <v>8379</v>
      </c>
      <c r="B5907" t="s">
        <v>12</v>
      </c>
      <c r="C5907" s="16" t="s">
        <v>11759</v>
      </c>
      <c r="D5907">
        <f t="shared" si="0"/>
        <v>29</v>
      </c>
      <c r="E5907" t="str">
        <f t="shared" si="1"/>
        <v>$1,914,480</v>
      </c>
      <c r="F5907" t="str">
        <f t="shared" si="2"/>
        <v/>
      </c>
      <c r="G5907" t="str">
        <f t="shared" si="3"/>
        <v>$1,914,480</v>
      </c>
      <c r="H5907" t="s">
        <v>11760</v>
      </c>
      <c r="J5907" t="s">
        <v>75</v>
      </c>
      <c r="K5907" t="s">
        <v>101</v>
      </c>
      <c r="L5907">
        <v>1914480</v>
      </c>
      <c r="M5907" t="s">
        <v>567</v>
      </c>
    </row>
    <row r="5908" spans="1:13">
      <c r="A5908">
        <v>8380</v>
      </c>
      <c r="B5908" t="s">
        <v>12</v>
      </c>
      <c r="C5908" s="16" t="s">
        <v>11761</v>
      </c>
      <c r="D5908">
        <f t="shared" si="0"/>
        <v>29</v>
      </c>
      <c r="E5908" t="str">
        <f t="shared" si="1"/>
        <v>$1,777,778 [released]</v>
      </c>
      <c r="F5908">
        <f t="shared" si="2"/>
        <v>11</v>
      </c>
      <c r="G5908" t="str">
        <f t="shared" si="3"/>
        <v>$1,777,778</v>
      </c>
      <c r="H5908" t="s">
        <v>11762</v>
      </c>
      <c r="J5908" t="s">
        <v>75</v>
      </c>
      <c r="K5908" t="s">
        <v>101</v>
      </c>
      <c r="L5908">
        <v>1777778</v>
      </c>
      <c r="M5908" t="s">
        <v>5130</v>
      </c>
    </row>
    <row r="5909" spans="1:13">
      <c r="A5909">
        <v>8381</v>
      </c>
      <c r="B5909" t="s">
        <v>12</v>
      </c>
      <c r="C5909" s="16" t="s">
        <v>11763</v>
      </c>
      <c r="D5909">
        <f t="shared" si="0"/>
        <v>29</v>
      </c>
      <c r="E5909" t="str">
        <f t="shared" si="1"/>
        <v>$1,599,549</v>
      </c>
      <c r="F5909" t="str">
        <f t="shared" si="2"/>
        <v/>
      </c>
      <c r="G5909" t="str">
        <f t="shared" si="3"/>
        <v>$1,599,549</v>
      </c>
      <c r="H5909" t="s">
        <v>11764</v>
      </c>
      <c r="J5909" t="s">
        <v>75</v>
      </c>
      <c r="K5909" t="s">
        <v>101</v>
      </c>
      <c r="L5909">
        <v>1599549</v>
      </c>
      <c r="M5909" t="s">
        <v>414</v>
      </c>
    </row>
    <row r="5910" spans="1:13">
      <c r="A5910">
        <v>8382</v>
      </c>
      <c r="B5910" t="s">
        <v>12</v>
      </c>
      <c r="C5910" s="16" t="s">
        <v>11765</v>
      </c>
      <c r="D5910">
        <f t="shared" si="0"/>
        <v>29</v>
      </c>
      <c r="E5910" t="str">
        <f t="shared" si="1"/>
        <v>$925,680</v>
      </c>
      <c r="F5910" t="str">
        <f t="shared" si="2"/>
        <v/>
      </c>
      <c r="G5910" t="str">
        <f t="shared" si="3"/>
        <v>$925,680</v>
      </c>
      <c r="H5910" t="s">
        <v>11766</v>
      </c>
      <c r="J5910" t="s">
        <v>75</v>
      </c>
      <c r="K5910" t="s">
        <v>101</v>
      </c>
      <c r="L5910">
        <v>925680</v>
      </c>
      <c r="M5910" t="s">
        <v>1578</v>
      </c>
    </row>
    <row r="5911" spans="1:13">
      <c r="A5911">
        <v>8383</v>
      </c>
      <c r="B5911" t="s">
        <v>12</v>
      </c>
      <c r="C5911" s="16" t="s">
        <v>11767</v>
      </c>
      <c r="D5911">
        <f t="shared" si="0"/>
        <v>29</v>
      </c>
      <c r="E5911" t="str">
        <f t="shared" si="1"/>
        <v>$620,046 [minimum]</v>
      </c>
      <c r="F5911">
        <f t="shared" si="2"/>
        <v>9</v>
      </c>
      <c r="G5911" t="str">
        <f t="shared" si="3"/>
        <v>$620,046</v>
      </c>
      <c r="H5911" t="s">
        <v>11308</v>
      </c>
      <c r="J5911" t="s">
        <v>75</v>
      </c>
      <c r="K5911" t="s">
        <v>101</v>
      </c>
      <c r="L5911">
        <v>620046</v>
      </c>
      <c r="M5911" t="s">
        <v>5367</v>
      </c>
    </row>
    <row r="5912" spans="1:13">
      <c r="A5912">
        <v>8384</v>
      </c>
      <c r="B5912" t="s">
        <v>12</v>
      </c>
      <c r="C5912" s="16" t="s">
        <v>11768</v>
      </c>
      <c r="D5912">
        <f t="shared" si="0"/>
        <v>29</v>
      </c>
      <c r="E5912" t="str">
        <f t="shared" si="1"/>
        <v>$620,046 [minimum]</v>
      </c>
      <c r="F5912">
        <f t="shared" si="2"/>
        <v>9</v>
      </c>
      <c r="G5912" t="str">
        <f t="shared" si="3"/>
        <v>$620,046</v>
      </c>
      <c r="H5912" t="s">
        <v>11308</v>
      </c>
      <c r="J5912" t="s">
        <v>75</v>
      </c>
      <c r="K5912" t="s">
        <v>101</v>
      </c>
      <c r="L5912">
        <v>620046</v>
      </c>
      <c r="M5912" t="s">
        <v>2309</v>
      </c>
    </row>
    <row r="5913" spans="1:13">
      <c r="A5913">
        <v>8385</v>
      </c>
      <c r="B5913" t="s">
        <v>12</v>
      </c>
      <c r="C5913" s="16" t="s">
        <v>11769</v>
      </c>
      <c r="D5913">
        <f t="shared" si="0"/>
        <v>29</v>
      </c>
      <c r="E5913" t="str">
        <f t="shared" si="1"/>
        <v>$620,046 [minimum]</v>
      </c>
      <c r="F5913">
        <f t="shared" si="2"/>
        <v>9</v>
      </c>
      <c r="G5913" t="str">
        <f t="shared" si="3"/>
        <v>$620,046</v>
      </c>
      <c r="H5913" t="s">
        <v>11308</v>
      </c>
      <c r="J5913" t="s">
        <v>75</v>
      </c>
      <c r="K5913" t="s">
        <v>101</v>
      </c>
      <c r="L5913">
        <v>620046</v>
      </c>
      <c r="M5913" t="s">
        <v>114</v>
      </c>
    </row>
    <row r="5914" spans="1:13">
      <c r="A5914">
        <v>8386</v>
      </c>
      <c r="B5914" t="s">
        <v>12</v>
      </c>
      <c r="C5914" s="16" t="s">
        <v>11770</v>
      </c>
      <c r="D5914">
        <f t="shared" si="0"/>
        <v>29</v>
      </c>
      <c r="E5914" t="str">
        <f t="shared" si="1"/>
        <v>$516,865 [released]</v>
      </c>
      <c r="F5914">
        <f t="shared" si="2"/>
        <v>9</v>
      </c>
      <c r="G5914" t="str">
        <f t="shared" si="3"/>
        <v>$516,865</v>
      </c>
      <c r="H5914" t="s">
        <v>11771</v>
      </c>
      <c r="J5914" t="s">
        <v>75</v>
      </c>
      <c r="K5914" t="s">
        <v>101</v>
      </c>
      <c r="L5914">
        <v>516865</v>
      </c>
      <c r="M5914" t="s">
        <v>11772</v>
      </c>
    </row>
    <row r="5915" spans="1:13">
      <c r="A5915">
        <v>8388</v>
      </c>
      <c r="B5915" t="s">
        <v>12</v>
      </c>
      <c r="C5915" s="16" t="s">
        <v>11773</v>
      </c>
      <c r="D5915">
        <f t="shared" si="0"/>
        <v>29</v>
      </c>
      <c r="E5915" t="str">
        <f t="shared" si="1"/>
        <v>$12,330,000</v>
      </c>
      <c r="F5915" t="str">
        <f t="shared" si="2"/>
        <v/>
      </c>
      <c r="G5915" t="str">
        <f t="shared" si="3"/>
        <v>$12,330,000</v>
      </c>
      <c r="H5915" t="s">
        <v>11678</v>
      </c>
      <c r="J5915" t="s">
        <v>76</v>
      </c>
      <c r="K5915" t="s">
        <v>101</v>
      </c>
      <c r="L5915">
        <v>12330000</v>
      </c>
      <c r="M5915" t="s">
        <v>1752</v>
      </c>
    </row>
    <row r="5916" spans="1:13">
      <c r="A5916">
        <v>8389</v>
      </c>
      <c r="B5916" t="s">
        <v>12</v>
      </c>
      <c r="C5916" s="16" t="s">
        <v>11774</v>
      </c>
      <c r="D5916">
        <f t="shared" si="0"/>
        <v>29</v>
      </c>
      <c r="E5916" t="str">
        <f t="shared" si="1"/>
        <v>$8,750,000</v>
      </c>
      <c r="F5916" t="str">
        <f t="shared" si="2"/>
        <v/>
      </c>
      <c r="G5916" t="str">
        <f t="shared" si="3"/>
        <v>$8,750,000</v>
      </c>
      <c r="H5916" t="s">
        <v>11103</v>
      </c>
      <c r="J5916" t="s">
        <v>76</v>
      </c>
      <c r="K5916" t="s">
        <v>101</v>
      </c>
      <c r="L5916">
        <v>8750000</v>
      </c>
      <c r="M5916" t="s">
        <v>1999</v>
      </c>
    </row>
    <row r="5917" spans="1:13">
      <c r="A5917">
        <v>8390</v>
      </c>
      <c r="B5917" t="s">
        <v>12</v>
      </c>
      <c r="C5917" s="16" t="s">
        <v>11775</v>
      </c>
      <c r="D5917">
        <f t="shared" si="0"/>
        <v>29</v>
      </c>
      <c r="E5917" t="str">
        <f t="shared" si="1"/>
        <v>$5,800,000</v>
      </c>
      <c r="F5917" t="str">
        <f t="shared" si="2"/>
        <v/>
      </c>
      <c r="G5917" t="str">
        <f t="shared" si="3"/>
        <v>$5,800,000</v>
      </c>
      <c r="H5917" t="s">
        <v>4067</v>
      </c>
      <c r="J5917" t="s">
        <v>76</v>
      </c>
      <c r="K5917" t="s">
        <v>101</v>
      </c>
      <c r="L5917">
        <v>5800000</v>
      </c>
      <c r="M5917" t="s">
        <v>3300</v>
      </c>
    </row>
    <row r="5918" spans="1:13">
      <c r="A5918">
        <v>8391</v>
      </c>
      <c r="B5918" t="s">
        <v>12</v>
      </c>
      <c r="C5918" s="16" t="s">
        <v>11776</v>
      </c>
      <c r="D5918">
        <f t="shared" si="0"/>
        <v>29</v>
      </c>
      <c r="E5918" t="str">
        <f t="shared" si="1"/>
        <v>$5,201,923 [released]</v>
      </c>
      <c r="F5918">
        <f t="shared" si="2"/>
        <v>11</v>
      </c>
      <c r="G5918" t="str">
        <f t="shared" si="3"/>
        <v>$5,201,923</v>
      </c>
      <c r="H5918" t="s">
        <v>11777</v>
      </c>
      <c r="J5918" t="s">
        <v>76</v>
      </c>
      <c r="K5918" t="s">
        <v>101</v>
      </c>
      <c r="L5918">
        <v>5201923</v>
      </c>
      <c r="M5918" t="s">
        <v>5166</v>
      </c>
    </row>
    <row r="5919" spans="1:13">
      <c r="A5919">
        <v>8392</v>
      </c>
      <c r="B5919" t="s">
        <v>12</v>
      </c>
      <c r="C5919" s="16" t="s">
        <v>11778</v>
      </c>
      <c r="D5919">
        <f t="shared" si="0"/>
        <v>29</v>
      </c>
      <c r="E5919" t="str">
        <f t="shared" si="1"/>
        <v>$2,358,954</v>
      </c>
      <c r="F5919" t="str">
        <f t="shared" si="2"/>
        <v/>
      </c>
      <c r="G5919" t="str">
        <f t="shared" si="3"/>
        <v>$2,358,954</v>
      </c>
      <c r="H5919" t="s">
        <v>11779</v>
      </c>
      <c r="J5919" t="s">
        <v>76</v>
      </c>
      <c r="K5919" t="s">
        <v>101</v>
      </c>
      <c r="L5919">
        <v>2358954</v>
      </c>
      <c r="M5919" t="s">
        <v>206</v>
      </c>
    </row>
    <row r="5920" spans="1:13">
      <c r="A5920">
        <v>8393</v>
      </c>
      <c r="B5920" t="s">
        <v>12</v>
      </c>
      <c r="C5920" s="16" t="s">
        <v>11780</v>
      </c>
      <c r="D5920">
        <f t="shared" si="0"/>
        <v>29</v>
      </c>
      <c r="E5920" t="str">
        <f t="shared" si="1"/>
        <v>$2,032,200</v>
      </c>
      <c r="F5920" t="str">
        <f t="shared" si="2"/>
        <v/>
      </c>
      <c r="G5920" t="str">
        <f t="shared" si="3"/>
        <v>$2,032,200</v>
      </c>
      <c r="H5920" t="s">
        <v>11781</v>
      </c>
      <c r="J5920" t="s">
        <v>76</v>
      </c>
      <c r="K5920" t="s">
        <v>101</v>
      </c>
      <c r="L5920">
        <v>2032200</v>
      </c>
      <c r="M5920" t="s">
        <v>878</v>
      </c>
    </row>
    <row r="5921" spans="1:13">
      <c r="A5921">
        <v>8394</v>
      </c>
      <c r="B5921" t="s">
        <v>12</v>
      </c>
      <c r="C5921" s="16" t="s">
        <v>11782</v>
      </c>
      <c r="D5921">
        <f t="shared" si="0"/>
        <v>29</v>
      </c>
      <c r="E5921" t="str">
        <f t="shared" si="1"/>
        <v>$1,687,500</v>
      </c>
      <c r="F5921" t="str">
        <f t="shared" si="2"/>
        <v/>
      </c>
      <c r="G5921" t="str">
        <f t="shared" si="3"/>
        <v>$1,687,500</v>
      </c>
      <c r="H5921" t="s">
        <v>11554</v>
      </c>
      <c r="J5921" t="s">
        <v>76</v>
      </c>
      <c r="K5921" t="s">
        <v>101</v>
      </c>
      <c r="L5921">
        <v>1687500</v>
      </c>
      <c r="M5921" t="s">
        <v>5203</v>
      </c>
    </row>
    <row r="5922" spans="1:13">
      <c r="A5922">
        <v>8395</v>
      </c>
      <c r="B5922" t="s">
        <v>12</v>
      </c>
      <c r="C5922" s="16" t="s">
        <v>11783</v>
      </c>
      <c r="D5922">
        <f t="shared" si="0"/>
        <v>29</v>
      </c>
      <c r="E5922" t="str">
        <f t="shared" si="1"/>
        <v>$1,312,800</v>
      </c>
      <c r="F5922" t="str">
        <f t="shared" si="2"/>
        <v/>
      </c>
      <c r="G5922" t="str">
        <f t="shared" si="3"/>
        <v>$1,312,800</v>
      </c>
      <c r="H5922" t="s">
        <v>11784</v>
      </c>
      <c r="J5922" t="s">
        <v>76</v>
      </c>
      <c r="K5922" t="s">
        <v>101</v>
      </c>
      <c r="L5922">
        <v>1312800</v>
      </c>
      <c r="M5922" t="s">
        <v>6205</v>
      </c>
    </row>
    <row r="5923" spans="1:13">
      <c r="A5923">
        <v>8396</v>
      </c>
      <c r="B5923" t="s">
        <v>12</v>
      </c>
      <c r="C5923" s="16" t="s">
        <v>11785</v>
      </c>
      <c r="D5923">
        <f t="shared" si="0"/>
        <v>29</v>
      </c>
      <c r="E5923" t="str">
        <f t="shared" si="1"/>
        <v>$1,059,756 [min, counts $717,788, s 11/8]</v>
      </c>
      <c r="F5923">
        <f t="shared" si="2"/>
        <v>11</v>
      </c>
      <c r="G5923" t="str">
        <f t="shared" si="3"/>
        <v>$1,059,756</v>
      </c>
      <c r="H5923" t="s">
        <v>11786</v>
      </c>
      <c r="J5923" t="s">
        <v>76</v>
      </c>
      <c r="K5923" t="s">
        <v>101</v>
      </c>
      <c r="L5923">
        <v>1059756</v>
      </c>
      <c r="M5923" t="s">
        <v>4662</v>
      </c>
    </row>
    <row r="5924" spans="1:13">
      <c r="A5924">
        <v>8397</v>
      </c>
      <c r="B5924" t="s">
        <v>12</v>
      </c>
      <c r="C5924" s="16" t="s">
        <v>11787</v>
      </c>
      <c r="D5924">
        <f t="shared" si="0"/>
        <v>29</v>
      </c>
      <c r="E5924" t="str">
        <f t="shared" si="1"/>
        <v>$1,082,160</v>
      </c>
      <c r="F5924" t="str">
        <f t="shared" si="2"/>
        <v/>
      </c>
      <c r="G5924" t="str">
        <f t="shared" si="3"/>
        <v>$1,082,160</v>
      </c>
      <c r="H5924" t="s">
        <v>11093</v>
      </c>
      <c r="J5924" t="s">
        <v>76</v>
      </c>
      <c r="K5924" t="s">
        <v>101</v>
      </c>
      <c r="L5924">
        <v>1082160</v>
      </c>
      <c r="M5924" t="s">
        <v>4742</v>
      </c>
    </row>
    <row r="5925" spans="1:13">
      <c r="A5925">
        <v>8398</v>
      </c>
      <c r="B5925" t="s">
        <v>12</v>
      </c>
      <c r="C5925" s="16" t="s">
        <v>11788</v>
      </c>
      <c r="D5925">
        <f t="shared" si="0"/>
        <v>29</v>
      </c>
      <c r="E5925" t="str">
        <f t="shared" si="1"/>
        <v>$900,000</v>
      </c>
      <c r="F5925" t="str">
        <f t="shared" si="2"/>
        <v/>
      </c>
      <c r="G5925" t="str">
        <f t="shared" si="3"/>
        <v>$900,000</v>
      </c>
      <c r="H5925" t="s">
        <v>3081</v>
      </c>
      <c r="J5925" t="s">
        <v>76</v>
      </c>
      <c r="K5925" t="s">
        <v>101</v>
      </c>
      <c r="L5925">
        <v>900000</v>
      </c>
      <c r="M5925" t="s">
        <v>5544</v>
      </c>
    </row>
    <row r="5926" spans="1:13">
      <c r="A5926">
        <v>8399</v>
      </c>
      <c r="B5926" t="s">
        <v>12</v>
      </c>
      <c r="C5926" s="16" t="s">
        <v>11789</v>
      </c>
      <c r="D5926">
        <f t="shared" si="0"/>
        <v>29</v>
      </c>
      <c r="E5926" t="str">
        <f t="shared" si="1"/>
        <v>$870,000</v>
      </c>
      <c r="F5926" t="str">
        <f t="shared" si="2"/>
        <v/>
      </c>
      <c r="G5926" t="str">
        <f t="shared" si="3"/>
        <v>$870,000</v>
      </c>
      <c r="H5926" t="s">
        <v>3979</v>
      </c>
      <c r="J5926" t="s">
        <v>76</v>
      </c>
      <c r="K5926" t="s">
        <v>101</v>
      </c>
      <c r="L5926">
        <v>870000</v>
      </c>
      <c r="M5926" t="s">
        <v>584</v>
      </c>
    </row>
    <row r="5927" spans="1:13">
      <c r="A5927">
        <v>8400</v>
      </c>
      <c r="B5927" t="s">
        <v>12</v>
      </c>
      <c r="C5927" s="16" t="s">
        <v>11790</v>
      </c>
      <c r="D5927">
        <f t="shared" si="0"/>
        <v>29</v>
      </c>
      <c r="E5927" t="str">
        <f t="shared" si="1"/>
        <v>$720,046 [minimum]</v>
      </c>
      <c r="F5927">
        <f t="shared" si="2"/>
        <v>9</v>
      </c>
      <c r="G5927" t="str">
        <f t="shared" si="3"/>
        <v>$720,046</v>
      </c>
      <c r="H5927" t="s">
        <v>11344</v>
      </c>
      <c r="J5927" t="s">
        <v>76</v>
      </c>
      <c r="K5927" t="s">
        <v>101</v>
      </c>
      <c r="L5927">
        <v>720046</v>
      </c>
      <c r="M5927" t="s">
        <v>6018</v>
      </c>
    </row>
    <row r="5928" spans="1:13">
      <c r="A5928">
        <v>8401</v>
      </c>
      <c r="B5928" t="s">
        <v>12</v>
      </c>
      <c r="C5928" s="16" t="s">
        <v>11791</v>
      </c>
      <c r="D5928">
        <f t="shared" si="0"/>
        <v>29</v>
      </c>
      <c r="E5928" t="str">
        <f t="shared" si="1"/>
        <v>$385,277 [minimum]</v>
      </c>
      <c r="F5928">
        <f t="shared" si="2"/>
        <v>9</v>
      </c>
      <c r="G5928" t="str">
        <f t="shared" si="3"/>
        <v>$385,277</v>
      </c>
      <c r="H5928" t="s">
        <v>11286</v>
      </c>
      <c r="J5928" t="s">
        <v>76</v>
      </c>
      <c r="K5928" t="s">
        <v>101</v>
      </c>
      <c r="L5928">
        <v>385277</v>
      </c>
      <c r="M5928" t="s">
        <v>5199</v>
      </c>
    </row>
    <row r="5929" spans="1:13">
      <c r="A5929">
        <v>8402</v>
      </c>
      <c r="B5929" t="s">
        <v>12</v>
      </c>
      <c r="C5929" s="16" t="s">
        <v>11792</v>
      </c>
      <c r="D5929">
        <f t="shared" si="0"/>
        <v>29</v>
      </c>
      <c r="E5929" t="str">
        <f t="shared" si="1"/>
        <v>$108,066 [released 12/18]</v>
      </c>
      <c r="F5929">
        <f t="shared" si="2"/>
        <v>9</v>
      </c>
      <c r="G5929" t="str">
        <f t="shared" si="3"/>
        <v>$108,066</v>
      </c>
      <c r="H5929" t="s">
        <v>11793</v>
      </c>
      <c r="J5929" t="s">
        <v>76</v>
      </c>
      <c r="K5929" t="s">
        <v>101</v>
      </c>
      <c r="L5929">
        <v>108066</v>
      </c>
      <c r="M5929" t="s">
        <v>6201</v>
      </c>
    </row>
    <row r="5930" spans="1:13">
      <c r="A5930">
        <v>8404</v>
      </c>
      <c r="B5930" t="s">
        <v>12</v>
      </c>
      <c r="C5930" s="16" t="s">
        <v>11794</v>
      </c>
      <c r="D5930">
        <f t="shared" si="0"/>
        <v>29</v>
      </c>
      <c r="E5930" t="str">
        <f t="shared" si="1"/>
        <v>$14,625,000</v>
      </c>
      <c r="F5930" t="str">
        <f t="shared" si="2"/>
        <v/>
      </c>
      <c r="G5930" t="str">
        <f t="shared" si="3"/>
        <v>$14,625,000</v>
      </c>
      <c r="H5930" t="s">
        <v>11234</v>
      </c>
      <c r="J5930" t="s">
        <v>79</v>
      </c>
      <c r="K5930" t="s">
        <v>101</v>
      </c>
      <c r="L5930">
        <v>14625000</v>
      </c>
      <c r="M5930" t="s">
        <v>5968</v>
      </c>
    </row>
    <row r="5931" spans="1:13">
      <c r="A5931">
        <v>8405</v>
      </c>
      <c r="B5931" t="s">
        <v>12</v>
      </c>
      <c r="C5931" s="16" t="s">
        <v>11795</v>
      </c>
      <c r="D5931">
        <f t="shared" si="0"/>
        <v>29</v>
      </c>
      <c r="E5931" t="str">
        <f t="shared" si="1"/>
        <v>$12,500,000</v>
      </c>
      <c r="F5931" t="str">
        <f t="shared" si="2"/>
        <v/>
      </c>
      <c r="G5931" t="str">
        <f t="shared" si="3"/>
        <v>$12,500,000</v>
      </c>
      <c r="H5931" t="s">
        <v>2479</v>
      </c>
      <c r="J5931" t="s">
        <v>79</v>
      </c>
      <c r="K5931" t="s">
        <v>101</v>
      </c>
      <c r="L5931">
        <v>12500000</v>
      </c>
      <c r="M5931" t="s">
        <v>4857</v>
      </c>
    </row>
    <row r="5932" spans="1:13">
      <c r="A5932">
        <v>8406</v>
      </c>
      <c r="B5932" t="s">
        <v>12</v>
      </c>
      <c r="C5932" s="16" t="s">
        <v>11796</v>
      </c>
      <c r="D5932">
        <f t="shared" si="0"/>
        <v>29</v>
      </c>
      <c r="E5932" t="str">
        <f t="shared" si="1"/>
        <v>$11,933,252</v>
      </c>
      <c r="F5932" t="str">
        <f t="shared" si="2"/>
        <v/>
      </c>
      <c r="G5932" t="str">
        <f t="shared" si="3"/>
        <v>$11,933,252</v>
      </c>
      <c r="H5932" t="s">
        <v>11797</v>
      </c>
      <c r="J5932" t="s">
        <v>79</v>
      </c>
      <c r="K5932" t="s">
        <v>101</v>
      </c>
      <c r="L5932">
        <v>11933252</v>
      </c>
      <c r="M5932" t="s">
        <v>5719</v>
      </c>
    </row>
    <row r="5933" spans="1:13">
      <c r="A5933">
        <v>8407</v>
      </c>
      <c r="B5933" t="s">
        <v>12</v>
      </c>
      <c r="C5933" s="16" t="s">
        <v>11798</v>
      </c>
      <c r="D5933">
        <f t="shared" si="0"/>
        <v>29</v>
      </c>
      <c r="E5933" t="str">
        <f t="shared" si="1"/>
        <v>$10,937,500</v>
      </c>
      <c r="F5933" t="str">
        <f t="shared" si="2"/>
        <v/>
      </c>
      <c r="G5933" t="str">
        <f t="shared" si="3"/>
        <v>$10,937,500</v>
      </c>
      <c r="H5933" t="s">
        <v>11799</v>
      </c>
      <c r="J5933" t="s">
        <v>79</v>
      </c>
      <c r="K5933" t="s">
        <v>101</v>
      </c>
      <c r="L5933">
        <v>10937500</v>
      </c>
      <c r="M5933" t="s">
        <v>6052</v>
      </c>
    </row>
    <row r="5934" spans="1:13">
      <c r="A5934">
        <v>8408</v>
      </c>
      <c r="B5934" t="s">
        <v>12</v>
      </c>
      <c r="C5934" s="16" t="s">
        <v>11800</v>
      </c>
      <c r="D5934">
        <f t="shared" si="0"/>
        <v>29</v>
      </c>
      <c r="E5934" t="str">
        <f t="shared" si="1"/>
        <v>$8,443,500</v>
      </c>
      <c r="F5934" t="str">
        <f t="shared" si="2"/>
        <v/>
      </c>
      <c r="G5934" t="str">
        <f t="shared" si="3"/>
        <v>$8,443,500</v>
      </c>
      <c r="H5934" t="s">
        <v>11801</v>
      </c>
      <c r="J5934" t="s">
        <v>79</v>
      </c>
      <c r="K5934" t="s">
        <v>101</v>
      </c>
      <c r="L5934">
        <v>8443500</v>
      </c>
      <c r="M5934" t="s">
        <v>4935</v>
      </c>
    </row>
    <row r="5935" spans="1:13">
      <c r="A5935">
        <v>8409</v>
      </c>
      <c r="B5935" t="s">
        <v>12</v>
      </c>
      <c r="C5935" s="16" t="s">
        <v>11802</v>
      </c>
      <c r="D5935">
        <f t="shared" si="0"/>
        <v>29</v>
      </c>
      <c r="E5935" t="str">
        <f t="shared" si="1"/>
        <v>$6,750,000</v>
      </c>
      <c r="F5935" t="str">
        <f t="shared" si="2"/>
        <v/>
      </c>
      <c r="G5935" t="str">
        <f t="shared" si="3"/>
        <v>$6,750,000</v>
      </c>
      <c r="H5935" t="s">
        <v>2449</v>
      </c>
      <c r="J5935" t="s">
        <v>79</v>
      </c>
      <c r="K5935" t="s">
        <v>101</v>
      </c>
      <c r="L5935">
        <v>6750000</v>
      </c>
      <c r="M5935" t="s">
        <v>4882</v>
      </c>
    </row>
    <row r="5936" spans="1:13">
      <c r="A5936">
        <v>8410</v>
      </c>
      <c r="B5936" t="s">
        <v>12</v>
      </c>
      <c r="C5936" s="16" t="s">
        <v>11803</v>
      </c>
      <c r="D5936">
        <f t="shared" si="0"/>
        <v>29</v>
      </c>
      <c r="E5936" t="str">
        <f t="shared" si="1"/>
        <v>$5,899,400</v>
      </c>
      <c r="F5936" t="str">
        <f t="shared" si="2"/>
        <v/>
      </c>
      <c r="G5936" t="str">
        <f t="shared" si="3"/>
        <v>$5,899,400</v>
      </c>
      <c r="H5936" t="s">
        <v>11467</v>
      </c>
      <c r="J5936" t="s">
        <v>79</v>
      </c>
      <c r="K5936" t="s">
        <v>101</v>
      </c>
      <c r="L5936">
        <v>5899400</v>
      </c>
      <c r="M5936" t="s">
        <v>5905</v>
      </c>
    </row>
    <row r="5937" spans="1:13">
      <c r="A5937">
        <v>8411</v>
      </c>
      <c r="B5937" t="s">
        <v>12</v>
      </c>
      <c r="C5937" s="16" t="s">
        <v>11804</v>
      </c>
      <c r="D5937">
        <f t="shared" si="0"/>
        <v>29</v>
      </c>
      <c r="E5937" t="str">
        <f t="shared" si="1"/>
        <v>$3,000,000 [released]</v>
      </c>
      <c r="F5937">
        <f t="shared" si="2"/>
        <v>11</v>
      </c>
      <c r="G5937" t="str">
        <f t="shared" si="3"/>
        <v>$3,000,000</v>
      </c>
      <c r="H5937" t="s">
        <v>2329</v>
      </c>
      <c r="J5937" t="s">
        <v>79</v>
      </c>
      <c r="K5937" t="s">
        <v>101</v>
      </c>
      <c r="L5937">
        <v>3000000</v>
      </c>
      <c r="M5937" t="s">
        <v>4624</v>
      </c>
    </row>
    <row r="5938" spans="1:13">
      <c r="A5938">
        <v>8412</v>
      </c>
      <c r="B5938" t="s">
        <v>12</v>
      </c>
      <c r="C5938" s="16" t="s">
        <v>11805</v>
      </c>
      <c r="D5938">
        <f t="shared" si="0"/>
        <v>29</v>
      </c>
      <c r="E5938" t="str">
        <f t="shared" si="1"/>
        <v>$1,559,280</v>
      </c>
      <c r="F5938" t="str">
        <f t="shared" si="2"/>
        <v/>
      </c>
      <c r="G5938" t="str">
        <f t="shared" si="3"/>
        <v>$1,559,280</v>
      </c>
      <c r="H5938" t="s">
        <v>11806</v>
      </c>
      <c r="J5938" t="s">
        <v>79</v>
      </c>
      <c r="K5938" t="s">
        <v>101</v>
      </c>
      <c r="L5938">
        <v>1559280</v>
      </c>
      <c r="M5938" t="s">
        <v>2271</v>
      </c>
    </row>
    <row r="5939" spans="1:13">
      <c r="A5939">
        <v>8413</v>
      </c>
      <c r="B5939" t="s">
        <v>12</v>
      </c>
      <c r="C5939" s="16" t="s">
        <v>11807</v>
      </c>
      <c r="D5939">
        <f t="shared" si="0"/>
        <v>29</v>
      </c>
      <c r="E5939" t="str">
        <f t="shared" si="1"/>
        <v>$1,504,272</v>
      </c>
      <c r="F5939" t="str">
        <f t="shared" si="2"/>
        <v/>
      </c>
      <c r="G5939" t="str">
        <f t="shared" si="3"/>
        <v>$1,504,272</v>
      </c>
      <c r="H5939" t="s">
        <v>11808</v>
      </c>
      <c r="J5939" t="s">
        <v>79</v>
      </c>
      <c r="K5939" t="s">
        <v>101</v>
      </c>
      <c r="L5939">
        <v>1504272</v>
      </c>
      <c r="M5939" t="s">
        <v>790</v>
      </c>
    </row>
    <row r="5940" spans="1:13">
      <c r="A5940">
        <v>8414</v>
      </c>
      <c r="B5940" t="s">
        <v>12</v>
      </c>
      <c r="C5940" s="16" t="s">
        <v>11809</v>
      </c>
      <c r="D5940">
        <f t="shared" si="0"/>
        <v>29</v>
      </c>
      <c r="E5940" t="str">
        <f t="shared" si="1"/>
        <v>$1,500,000</v>
      </c>
      <c r="F5940" t="str">
        <f t="shared" si="2"/>
        <v/>
      </c>
      <c r="G5940" t="str">
        <f t="shared" si="3"/>
        <v>$1,500,000</v>
      </c>
      <c r="H5940" t="s">
        <v>226</v>
      </c>
      <c r="J5940" t="s">
        <v>79</v>
      </c>
      <c r="K5940" t="s">
        <v>101</v>
      </c>
      <c r="L5940">
        <v>1500000</v>
      </c>
      <c r="M5940" t="s">
        <v>4108</v>
      </c>
    </row>
    <row r="5941" spans="1:13">
      <c r="A5941">
        <v>8415</v>
      </c>
      <c r="B5941" t="s">
        <v>12</v>
      </c>
      <c r="C5941" s="16" t="s">
        <v>11810</v>
      </c>
      <c r="D5941">
        <f t="shared" si="0"/>
        <v>29</v>
      </c>
      <c r="E5941" t="str">
        <f t="shared" si="1"/>
        <v>$1,127,280</v>
      </c>
      <c r="F5941" t="str">
        <f t="shared" si="2"/>
        <v/>
      </c>
      <c r="G5941" t="str">
        <f t="shared" si="3"/>
        <v>$1,127,280</v>
      </c>
      <c r="H5941" t="s">
        <v>10934</v>
      </c>
      <c r="J5941" t="s">
        <v>79</v>
      </c>
      <c r="K5941" t="s">
        <v>101</v>
      </c>
      <c r="L5941">
        <v>1127280</v>
      </c>
      <c r="M5941" t="s">
        <v>5794</v>
      </c>
    </row>
    <row r="5942" spans="1:13">
      <c r="A5942">
        <v>8416</v>
      </c>
      <c r="B5942" t="s">
        <v>12</v>
      </c>
      <c r="C5942" s="16" t="s">
        <v>11811</v>
      </c>
      <c r="D5942">
        <f t="shared" si="0"/>
        <v>29</v>
      </c>
      <c r="E5942" t="str">
        <f t="shared" si="1"/>
        <v>$1,100,000</v>
      </c>
      <c r="F5942" t="str">
        <f t="shared" si="2"/>
        <v/>
      </c>
      <c r="G5942" t="str">
        <f t="shared" si="3"/>
        <v>$1,100,000</v>
      </c>
      <c r="H5942" t="s">
        <v>682</v>
      </c>
      <c r="J5942" t="s">
        <v>79</v>
      </c>
      <c r="K5942" t="s">
        <v>101</v>
      </c>
      <c r="L5942">
        <v>1100000</v>
      </c>
      <c r="M5942" t="s">
        <v>6159</v>
      </c>
    </row>
    <row r="5943" spans="1:13">
      <c r="A5943">
        <v>8417</v>
      </c>
      <c r="B5943" t="s">
        <v>12</v>
      </c>
      <c r="C5943" s="16" t="s">
        <v>11812</v>
      </c>
      <c r="D5943">
        <f t="shared" si="0"/>
        <v>29</v>
      </c>
      <c r="E5943" t="str">
        <f t="shared" si="1"/>
        <v>$1,019,400</v>
      </c>
      <c r="F5943" t="str">
        <f t="shared" si="2"/>
        <v/>
      </c>
      <c r="G5943" t="str">
        <f t="shared" si="3"/>
        <v>$1,019,400</v>
      </c>
      <c r="H5943" t="s">
        <v>11813</v>
      </c>
      <c r="J5943" t="s">
        <v>79</v>
      </c>
      <c r="K5943" t="s">
        <v>101</v>
      </c>
      <c r="L5943">
        <v>1019400</v>
      </c>
      <c r="M5943" t="s">
        <v>6146</v>
      </c>
    </row>
    <row r="5944" spans="1:13">
      <c r="A5944">
        <v>8418</v>
      </c>
      <c r="B5944" t="s">
        <v>12</v>
      </c>
      <c r="C5944" s="16" t="s">
        <v>11814</v>
      </c>
      <c r="D5944">
        <f t="shared" si="0"/>
        <v>29</v>
      </c>
      <c r="E5944" t="str">
        <f t="shared" si="1"/>
        <v>$1,011,600</v>
      </c>
      <c r="F5944" t="str">
        <f t="shared" si="2"/>
        <v/>
      </c>
      <c r="G5944" t="str">
        <f t="shared" si="3"/>
        <v>$1,011,600</v>
      </c>
      <c r="H5944" t="s">
        <v>11815</v>
      </c>
      <c r="J5944" t="s">
        <v>79</v>
      </c>
      <c r="K5944" t="s">
        <v>101</v>
      </c>
      <c r="L5944">
        <v>1011600</v>
      </c>
      <c r="M5944" t="s">
        <v>1646</v>
      </c>
    </row>
    <row r="5945" spans="1:13">
      <c r="A5945">
        <v>8419</v>
      </c>
      <c r="B5945" t="s">
        <v>12</v>
      </c>
      <c r="C5945" s="16" t="s">
        <v>11816</v>
      </c>
      <c r="D5945">
        <f t="shared" si="0"/>
        <v>29</v>
      </c>
      <c r="E5945" t="str">
        <f t="shared" si="1"/>
        <v>$695,046 [minimum]</v>
      </c>
      <c r="F5945">
        <f t="shared" si="2"/>
        <v>9</v>
      </c>
      <c r="G5945" t="str">
        <f t="shared" si="3"/>
        <v>$695,046</v>
      </c>
      <c r="H5945" t="s">
        <v>11305</v>
      </c>
      <c r="J5945" t="s">
        <v>79</v>
      </c>
      <c r="K5945" t="s">
        <v>101</v>
      </c>
      <c r="L5945">
        <v>695046</v>
      </c>
      <c r="M5945" t="s">
        <v>5844</v>
      </c>
    </row>
    <row r="5946" spans="1:13">
      <c r="A5946">
        <v>8420</v>
      </c>
      <c r="B5946" t="s">
        <v>12</v>
      </c>
      <c r="C5946" s="16" t="s">
        <v>11817</v>
      </c>
      <c r="D5946">
        <f t="shared" si="0"/>
        <v>29</v>
      </c>
      <c r="E5946" t="str">
        <f t="shared" si="1"/>
        <v>$65,779 [min, signed 11/13, rel 12/14]</v>
      </c>
      <c r="F5946">
        <f t="shared" si="2"/>
        <v>8</v>
      </c>
      <c r="G5946" t="str">
        <f t="shared" si="3"/>
        <v>$65,779</v>
      </c>
      <c r="H5946" t="s">
        <v>11818</v>
      </c>
      <c r="J5946" t="s">
        <v>79</v>
      </c>
      <c r="K5946" t="s">
        <v>101</v>
      </c>
      <c r="L5946">
        <v>65779</v>
      </c>
      <c r="M5946" t="s">
        <v>5105</v>
      </c>
    </row>
    <row r="5947" spans="1:13">
      <c r="A5947">
        <v>8422</v>
      </c>
      <c r="B5947" t="s">
        <v>12</v>
      </c>
      <c r="C5947" s="16" t="s">
        <v>11819</v>
      </c>
      <c r="D5947">
        <f t="shared" si="0"/>
        <v>29</v>
      </c>
      <c r="E5947" t="str">
        <f t="shared" si="1"/>
        <v>$17,531,250</v>
      </c>
      <c r="F5947" t="str">
        <f t="shared" si="2"/>
        <v/>
      </c>
      <c r="G5947" t="str">
        <f t="shared" si="3"/>
        <v>$17,531,250</v>
      </c>
      <c r="H5947" t="s">
        <v>11705</v>
      </c>
      <c r="J5947" t="s">
        <v>81</v>
      </c>
      <c r="K5947" t="s">
        <v>101</v>
      </c>
      <c r="L5947">
        <v>17531250</v>
      </c>
      <c r="M5947" t="s">
        <v>4803</v>
      </c>
    </row>
    <row r="5948" spans="1:13">
      <c r="A5948">
        <v>8423</v>
      </c>
      <c r="B5948" t="s">
        <v>12</v>
      </c>
      <c r="C5948" s="16" t="s">
        <v>11820</v>
      </c>
      <c r="D5948">
        <f t="shared" si="0"/>
        <v>29</v>
      </c>
      <c r="E5948" t="str">
        <f t="shared" si="1"/>
        <v>$10,500,000</v>
      </c>
      <c r="F5948" t="str">
        <f t="shared" si="2"/>
        <v/>
      </c>
      <c r="G5948" t="str">
        <f t="shared" si="3"/>
        <v>$10,500,000</v>
      </c>
      <c r="H5948" t="s">
        <v>7192</v>
      </c>
      <c r="J5948" t="s">
        <v>81</v>
      </c>
      <c r="K5948" t="s">
        <v>101</v>
      </c>
      <c r="L5948">
        <v>10500000</v>
      </c>
      <c r="M5948" t="s">
        <v>5665</v>
      </c>
    </row>
    <row r="5949" spans="1:13">
      <c r="A5949">
        <v>8424</v>
      </c>
      <c r="B5949" t="s">
        <v>12</v>
      </c>
      <c r="C5949" s="16" t="s">
        <v>11821</v>
      </c>
      <c r="D5949">
        <f t="shared" si="0"/>
        <v>29</v>
      </c>
      <c r="E5949" t="str">
        <f t="shared" si="1"/>
        <v>$7,875,000</v>
      </c>
      <c r="F5949" t="str">
        <f t="shared" si="2"/>
        <v/>
      </c>
      <c r="G5949" t="str">
        <f t="shared" si="3"/>
        <v>$7,875,000</v>
      </c>
      <c r="H5949" t="s">
        <v>9515</v>
      </c>
      <c r="J5949" t="s">
        <v>81</v>
      </c>
      <c r="K5949" t="s">
        <v>101</v>
      </c>
      <c r="L5949">
        <v>7875000</v>
      </c>
      <c r="M5949" t="s">
        <v>4319</v>
      </c>
    </row>
    <row r="5950" spans="1:13">
      <c r="A5950">
        <v>8425</v>
      </c>
      <c r="B5950" t="s">
        <v>12</v>
      </c>
      <c r="C5950" s="16" t="s">
        <v>11822</v>
      </c>
      <c r="D5950">
        <f t="shared" si="0"/>
        <v>29</v>
      </c>
      <c r="E5950" t="str">
        <f t="shared" si="1"/>
        <v>$7,550,000</v>
      </c>
      <c r="F5950" t="str">
        <f t="shared" si="2"/>
        <v/>
      </c>
      <c r="G5950" t="str">
        <f t="shared" si="3"/>
        <v>$7,550,000</v>
      </c>
      <c r="H5950" t="s">
        <v>2748</v>
      </c>
      <c r="J5950" t="s">
        <v>81</v>
      </c>
      <c r="K5950" t="s">
        <v>101</v>
      </c>
      <c r="L5950">
        <v>7550000</v>
      </c>
      <c r="M5950" t="s">
        <v>4993</v>
      </c>
    </row>
    <row r="5951" spans="1:13">
      <c r="A5951">
        <v>8426</v>
      </c>
      <c r="B5951" t="s">
        <v>12</v>
      </c>
      <c r="C5951" s="16" t="s">
        <v>11823</v>
      </c>
      <c r="D5951">
        <f t="shared" si="0"/>
        <v>29</v>
      </c>
      <c r="E5951" t="str">
        <f t="shared" si="1"/>
        <v>$6,875,000</v>
      </c>
      <c r="F5951" t="str">
        <f t="shared" si="2"/>
        <v/>
      </c>
      <c r="G5951" t="str">
        <f t="shared" si="3"/>
        <v>$6,875,000</v>
      </c>
      <c r="H5951" t="s">
        <v>10773</v>
      </c>
      <c r="J5951" t="s">
        <v>81</v>
      </c>
      <c r="K5951" t="s">
        <v>101</v>
      </c>
      <c r="L5951">
        <v>6875000</v>
      </c>
      <c r="M5951" t="s">
        <v>5769</v>
      </c>
    </row>
    <row r="5952" spans="1:13">
      <c r="A5952">
        <v>8427</v>
      </c>
      <c r="B5952" t="s">
        <v>12</v>
      </c>
      <c r="C5952" s="16" t="s">
        <v>11824</v>
      </c>
      <c r="D5952">
        <f t="shared" si="0"/>
        <v>29</v>
      </c>
      <c r="E5952" t="str">
        <f t="shared" si="1"/>
        <v>$4,000,000</v>
      </c>
      <c r="F5952" t="str">
        <f t="shared" si="2"/>
        <v/>
      </c>
      <c r="G5952" t="str">
        <f t="shared" si="3"/>
        <v>$4,000,000</v>
      </c>
      <c r="H5952" t="s">
        <v>116</v>
      </c>
      <c r="J5952" t="s">
        <v>81</v>
      </c>
      <c r="K5952" t="s">
        <v>101</v>
      </c>
      <c r="L5952">
        <v>4000000</v>
      </c>
      <c r="M5952" t="s">
        <v>5139</v>
      </c>
    </row>
    <row r="5953" spans="1:13">
      <c r="A5953">
        <v>8428</v>
      </c>
      <c r="B5953" t="s">
        <v>12</v>
      </c>
      <c r="C5953" s="16" t="s">
        <v>11825</v>
      </c>
      <c r="D5953">
        <f t="shared" si="0"/>
        <v>29</v>
      </c>
      <c r="E5953" t="str">
        <f t="shared" si="1"/>
        <v>$3,150,000</v>
      </c>
      <c r="F5953" t="str">
        <f t="shared" si="2"/>
        <v/>
      </c>
      <c r="G5953" t="str">
        <f t="shared" si="3"/>
        <v>$3,150,000</v>
      </c>
      <c r="H5953" t="s">
        <v>2429</v>
      </c>
      <c r="J5953" t="s">
        <v>81</v>
      </c>
      <c r="K5953" t="s">
        <v>101</v>
      </c>
      <c r="L5953">
        <v>3150000</v>
      </c>
      <c r="M5953" t="s">
        <v>4669</v>
      </c>
    </row>
    <row r="5954" spans="1:13">
      <c r="A5954">
        <v>8429</v>
      </c>
      <c r="B5954" t="s">
        <v>12</v>
      </c>
      <c r="C5954" s="16" t="s">
        <v>11826</v>
      </c>
      <c r="D5954">
        <f t="shared" si="0"/>
        <v>29</v>
      </c>
      <c r="E5954" t="str">
        <f t="shared" si="1"/>
        <v>$1,600,000</v>
      </c>
      <c r="F5954" t="str">
        <f t="shared" si="2"/>
        <v/>
      </c>
      <c r="G5954" t="str">
        <f t="shared" si="3"/>
        <v>$1,600,000</v>
      </c>
      <c r="H5954" t="s">
        <v>3109</v>
      </c>
      <c r="J5954" t="s">
        <v>81</v>
      </c>
      <c r="K5954" t="s">
        <v>101</v>
      </c>
      <c r="L5954">
        <v>1600000</v>
      </c>
      <c r="M5954" t="s">
        <v>4884</v>
      </c>
    </row>
    <row r="5955" spans="1:13">
      <c r="A5955">
        <v>8430</v>
      </c>
      <c r="B5955" t="s">
        <v>12</v>
      </c>
      <c r="C5955" s="16" t="s">
        <v>11827</v>
      </c>
      <c r="D5955">
        <f t="shared" si="0"/>
        <v>29</v>
      </c>
      <c r="E5955" t="str">
        <f t="shared" si="1"/>
        <v>$872,040</v>
      </c>
      <c r="F5955" t="str">
        <f t="shared" si="2"/>
        <v/>
      </c>
      <c r="G5955" t="str">
        <f t="shared" si="3"/>
        <v>$872,040</v>
      </c>
      <c r="H5955" t="s">
        <v>11828</v>
      </c>
      <c r="J5955" t="s">
        <v>81</v>
      </c>
      <c r="K5955" t="s">
        <v>101</v>
      </c>
      <c r="L5955">
        <v>872040</v>
      </c>
      <c r="M5955" t="s">
        <v>947</v>
      </c>
    </row>
    <row r="5956" spans="1:13">
      <c r="A5956">
        <v>8431</v>
      </c>
      <c r="B5956" t="s">
        <v>12</v>
      </c>
      <c r="C5956" s="16" t="s">
        <v>11829</v>
      </c>
      <c r="D5956">
        <f t="shared" si="0"/>
        <v>29</v>
      </c>
      <c r="E5956" t="str">
        <f t="shared" si="1"/>
        <v>$695,046 [minimum]</v>
      </c>
      <c r="F5956">
        <f t="shared" si="2"/>
        <v>9</v>
      </c>
      <c r="G5956" t="str">
        <f t="shared" si="3"/>
        <v>$695,046</v>
      </c>
      <c r="H5956" t="s">
        <v>11305</v>
      </c>
      <c r="J5956" t="s">
        <v>81</v>
      </c>
      <c r="K5956" t="s">
        <v>101</v>
      </c>
      <c r="L5956">
        <v>695046</v>
      </c>
      <c r="M5956" t="s">
        <v>815</v>
      </c>
    </row>
    <row r="5957" spans="1:13">
      <c r="A5957">
        <v>8432</v>
      </c>
      <c r="B5957" t="s">
        <v>12</v>
      </c>
      <c r="C5957" s="16" t="s">
        <v>11830</v>
      </c>
      <c r="D5957">
        <f t="shared" si="0"/>
        <v>29</v>
      </c>
      <c r="E5957" t="str">
        <f t="shared" si="1"/>
        <v>$695,046 [minimum]</v>
      </c>
      <c r="F5957">
        <f t="shared" si="2"/>
        <v>9</v>
      </c>
      <c r="G5957" t="str">
        <f t="shared" si="3"/>
        <v>$695,046</v>
      </c>
      <c r="H5957" t="s">
        <v>11305</v>
      </c>
      <c r="J5957" t="s">
        <v>81</v>
      </c>
      <c r="K5957" t="s">
        <v>101</v>
      </c>
      <c r="L5957">
        <v>695046</v>
      </c>
      <c r="M5957" t="s">
        <v>5630</v>
      </c>
    </row>
    <row r="5958" spans="1:13">
      <c r="A5958">
        <v>8433</v>
      </c>
      <c r="B5958" t="s">
        <v>12</v>
      </c>
      <c r="C5958" s="16" t="s">
        <v>11831</v>
      </c>
      <c r="D5958">
        <f t="shared" si="0"/>
        <v>29</v>
      </c>
      <c r="E5958" t="str">
        <f t="shared" si="1"/>
        <v>$385,277 [minimum]</v>
      </c>
      <c r="F5958">
        <f t="shared" si="2"/>
        <v>9</v>
      </c>
      <c r="G5958" t="str">
        <f t="shared" si="3"/>
        <v>$385,277</v>
      </c>
      <c r="H5958" t="s">
        <v>11286</v>
      </c>
      <c r="J5958" t="s">
        <v>81</v>
      </c>
      <c r="K5958" t="s">
        <v>101</v>
      </c>
      <c r="L5958">
        <v>385277</v>
      </c>
      <c r="M5958" t="s">
        <v>5058</v>
      </c>
    </row>
    <row r="5959" spans="1:13">
      <c r="A5959">
        <v>8434</v>
      </c>
      <c r="B5959" t="s">
        <v>12</v>
      </c>
      <c r="C5959" s="16" t="s">
        <v>11832</v>
      </c>
      <c r="D5959">
        <f t="shared" si="0"/>
        <v>29</v>
      </c>
      <c r="E5959" t="str">
        <f t="shared" si="1"/>
        <v>$79,029 [released 11/20]</v>
      </c>
      <c r="F5959">
        <f t="shared" si="2"/>
        <v>8</v>
      </c>
      <c r="G5959" t="str">
        <f t="shared" si="3"/>
        <v>$79,029</v>
      </c>
      <c r="H5959" t="s">
        <v>11833</v>
      </c>
      <c r="J5959" t="s">
        <v>81</v>
      </c>
      <c r="K5959" t="s">
        <v>101</v>
      </c>
      <c r="L5959">
        <v>79029</v>
      </c>
      <c r="M5959" t="s">
        <v>4833</v>
      </c>
    </row>
    <row r="5960" spans="1:13">
      <c r="A5960">
        <v>8436</v>
      </c>
      <c r="B5960" t="s">
        <v>12</v>
      </c>
      <c r="C5960" s="16" t="s">
        <v>11834</v>
      </c>
      <c r="D5960">
        <f t="shared" si="0"/>
        <v>29</v>
      </c>
      <c r="E5960" t="str">
        <f t="shared" si="1"/>
        <v>$14,260,641</v>
      </c>
      <c r="F5960" t="str">
        <f t="shared" si="2"/>
        <v/>
      </c>
      <c r="G5960" t="str">
        <f t="shared" si="3"/>
        <v>$14,260,641</v>
      </c>
      <c r="H5960" t="s">
        <v>11835</v>
      </c>
      <c r="J5960" t="s">
        <v>82</v>
      </c>
      <c r="K5960" t="s">
        <v>101</v>
      </c>
      <c r="L5960">
        <v>14260641</v>
      </c>
      <c r="M5960" t="s">
        <v>1393</v>
      </c>
    </row>
    <row r="5961" spans="1:13">
      <c r="A5961">
        <v>8437</v>
      </c>
      <c r="B5961" t="s">
        <v>12</v>
      </c>
      <c r="C5961" s="16" t="s">
        <v>11836</v>
      </c>
      <c r="D5961">
        <f t="shared" si="0"/>
        <v>29</v>
      </c>
      <c r="E5961" t="str">
        <f t="shared" si="1"/>
        <v>$6,603,500</v>
      </c>
      <c r="F5961" t="str">
        <f t="shared" si="2"/>
        <v/>
      </c>
      <c r="G5961" t="str">
        <f t="shared" si="3"/>
        <v>$6,603,500</v>
      </c>
      <c r="H5961" t="s">
        <v>11837</v>
      </c>
      <c r="J5961" t="s">
        <v>82</v>
      </c>
      <c r="K5961" t="s">
        <v>101</v>
      </c>
      <c r="L5961">
        <v>6603500</v>
      </c>
      <c r="M5961" t="s">
        <v>1398</v>
      </c>
    </row>
    <row r="5962" spans="1:13">
      <c r="A5962">
        <v>8438</v>
      </c>
      <c r="B5962" t="s">
        <v>12</v>
      </c>
      <c r="C5962" s="16" t="s">
        <v>11838</v>
      </c>
      <c r="D5962">
        <f t="shared" si="0"/>
        <v>29</v>
      </c>
      <c r="E5962" t="str">
        <f t="shared" si="1"/>
        <v>$6,160,000</v>
      </c>
      <c r="F5962" t="str">
        <f t="shared" si="2"/>
        <v/>
      </c>
      <c r="G5962" t="str">
        <f t="shared" si="3"/>
        <v>$6,160,000</v>
      </c>
      <c r="H5962" t="s">
        <v>11839</v>
      </c>
      <c r="J5962" t="s">
        <v>82</v>
      </c>
      <c r="K5962" t="s">
        <v>101</v>
      </c>
      <c r="L5962">
        <v>6160000</v>
      </c>
      <c r="M5962" t="s">
        <v>5796</v>
      </c>
    </row>
    <row r="5963" spans="1:13">
      <c r="A5963">
        <v>8439</v>
      </c>
      <c r="B5963" t="s">
        <v>12</v>
      </c>
      <c r="C5963" s="16" t="s">
        <v>11840</v>
      </c>
      <c r="D5963">
        <f t="shared" si="0"/>
        <v>29</v>
      </c>
      <c r="E5963" t="str">
        <f t="shared" si="1"/>
        <v>$5,462,500</v>
      </c>
      <c r="F5963" t="str">
        <f t="shared" si="2"/>
        <v/>
      </c>
      <c r="G5963" t="str">
        <f t="shared" si="3"/>
        <v>$5,462,500</v>
      </c>
      <c r="H5963" t="s">
        <v>11841</v>
      </c>
      <c r="J5963" t="s">
        <v>82</v>
      </c>
      <c r="K5963" t="s">
        <v>101</v>
      </c>
      <c r="L5963">
        <v>5462500</v>
      </c>
      <c r="M5963" t="s">
        <v>5552</v>
      </c>
    </row>
    <row r="5964" spans="1:13">
      <c r="A5964">
        <v>8440</v>
      </c>
      <c r="B5964" t="s">
        <v>12</v>
      </c>
      <c r="C5964" s="16" t="s">
        <v>11842</v>
      </c>
      <c r="D5964">
        <f t="shared" si="0"/>
        <v>29</v>
      </c>
      <c r="E5964" t="str">
        <f t="shared" si="1"/>
        <v>$4,264,900</v>
      </c>
      <c r="F5964" t="str">
        <f t="shared" si="2"/>
        <v/>
      </c>
      <c r="G5964" t="str">
        <f t="shared" si="3"/>
        <v>$4,264,900</v>
      </c>
      <c r="H5964" t="s">
        <v>11843</v>
      </c>
      <c r="J5964" t="s">
        <v>82</v>
      </c>
      <c r="K5964" t="s">
        <v>101</v>
      </c>
      <c r="L5964">
        <v>4264900</v>
      </c>
      <c r="M5964" t="s">
        <v>4689</v>
      </c>
    </row>
    <row r="5965" spans="1:13">
      <c r="A5965">
        <v>8441</v>
      </c>
      <c r="B5965" t="s">
        <v>12</v>
      </c>
      <c r="C5965" s="16" t="s">
        <v>11844</v>
      </c>
      <c r="D5965">
        <f t="shared" si="0"/>
        <v>29</v>
      </c>
      <c r="E5965" t="str">
        <f t="shared" si="1"/>
        <v>$3,000,000</v>
      </c>
      <c r="F5965" t="str">
        <f t="shared" si="2"/>
        <v/>
      </c>
      <c r="G5965" t="str">
        <f t="shared" si="3"/>
        <v>$3,000,000</v>
      </c>
      <c r="H5965" t="s">
        <v>459</v>
      </c>
      <c r="J5965" t="s">
        <v>82</v>
      </c>
      <c r="K5965" t="s">
        <v>101</v>
      </c>
      <c r="L5965">
        <v>3000000</v>
      </c>
      <c r="M5965" t="s">
        <v>4714</v>
      </c>
    </row>
    <row r="5966" spans="1:13">
      <c r="A5966">
        <v>8442</v>
      </c>
      <c r="B5966" t="s">
        <v>12</v>
      </c>
      <c r="C5966" s="16" t="s">
        <v>11845</v>
      </c>
      <c r="D5966">
        <f t="shared" si="0"/>
        <v>29</v>
      </c>
      <c r="E5966" t="str">
        <f t="shared" si="1"/>
        <v>$1,545,441</v>
      </c>
      <c r="F5966" t="str">
        <f t="shared" si="2"/>
        <v/>
      </c>
      <c r="G5966" t="str">
        <f t="shared" si="3"/>
        <v>$1,545,441</v>
      </c>
      <c r="H5966" t="s">
        <v>11846</v>
      </c>
      <c r="J5966" t="s">
        <v>82</v>
      </c>
      <c r="K5966" t="s">
        <v>101</v>
      </c>
      <c r="L5966">
        <v>1545441</v>
      </c>
      <c r="M5966" t="s">
        <v>1383</v>
      </c>
    </row>
    <row r="5967" spans="1:13">
      <c r="A5967">
        <v>8443</v>
      </c>
      <c r="B5967" t="s">
        <v>12</v>
      </c>
      <c r="C5967" s="16" t="s">
        <v>11847</v>
      </c>
      <c r="D5967">
        <f t="shared" si="0"/>
        <v>29</v>
      </c>
      <c r="E5967" t="str">
        <f t="shared" si="1"/>
        <v>$1,100,000 [minimum]</v>
      </c>
      <c r="F5967">
        <f t="shared" si="2"/>
        <v>11</v>
      </c>
      <c r="G5967" t="str">
        <f t="shared" si="3"/>
        <v>$1,100,000</v>
      </c>
      <c r="H5967" t="s">
        <v>11248</v>
      </c>
      <c r="J5967" t="s">
        <v>82</v>
      </c>
      <c r="K5967" t="s">
        <v>101</v>
      </c>
      <c r="L5967">
        <v>1100000</v>
      </c>
      <c r="M5967" t="s">
        <v>5861</v>
      </c>
    </row>
    <row r="5968" spans="1:13">
      <c r="A5968">
        <v>8444</v>
      </c>
      <c r="B5968" t="s">
        <v>12</v>
      </c>
      <c r="C5968" s="16" t="s">
        <v>11848</v>
      </c>
      <c r="D5968">
        <f t="shared" si="0"/>
        <v>29</v>
      </c>
      <c r="E5968" t="str">
        <f t="shared" si="1"/>
        <v>$1,100,000 [minimum, counts $745,046]</v>
      </c>
      <c r="F5968">
        <f t="shared" si="2"/>
        <v>11</v>
      </c>
      <c r="G5968" t="str">
        <f t="shared" si="3"/>
        <v>$1,100,000</v>
      </c>
      <c r="H5968" t="s">
        <v>11248</v>
      </c>
      <c r="J5968" t="s">
        <v>82</v>
      </c>
      <c r="K5968" t="s">
        <v>101</v>
      </c>
      <c r="L5968">
        <v>1100000</v>
      </c>
      <c r="M5968" t="s">
        <v>6101</v>
      </c>
    </row>
    <row r="5969" spans="1:13">
      <c r="A5969">
        <v>8445</v>
      </c>
      <c r="B5969" t="s">
        <v>12</v>
      </c>
      <c r="C5969" s="16" t="s">
        <v>11849</v>
      </c>
      <c r="D5969">
        <f t="shared" si="0"/>
        <v>29</v>
      </c>
      <c r="E5969" t="str">
        <f t="shared" si="1"/>
        <v>$841,680</v>
      </c>
      <c r="F5969" t="str">
        <f t="shared" si="2"/>
        <v/>
      </c>
      <c r="G5969" t="str">
        <f t="shared" si="3"/>
        <v>$841,680</v>
      </c>
      <c r="H5969" t="s">
        <v>11850</v>
      </c>
      <c r="J5969" t="s">
        <v>82</v>
      </c>
      <c r="K5969" t="s">
        <v>101</v>
      </c>
      <c r="L5969">
        <v>841680</v>
      </c>
      <c r="M5969" t="s">
        <v>876</v>
      </c>
    </row>
    <row r="5970" spans="1:13">
      <c r="A5970">
        <v>8446</v>
      </c>
      <c r="B5970" t="s">
        <v>12</v>
      </c>
      <c r="C5970" s="16" t="s">
        <v>11851</v>
      </c>
      <c r="D5970">
        <f t="shared" si="0"/>
        <v>29</v>
      </c>
      <c r="E5970" t="str">
        <f t="shared" si="1"/>
        <v>$745,046 [minimum]</v>
      </c>
      <c r="F5970">
        <f t="shared" si="2"/>
        <v>9</v>
      </c>
      <c r="G5970" t="str">
        <f t="shared" si="3"/>
        <v>$745,046</v>
      </c>
      <c r="H5970" t="s">
        <v>11417</v>
      </c>
      <c r="J5970" t="s">
        <v>82</v>
      </c>
      <c r="K5970" t="s">
        <v>101</v>
      </c>
      <c r="L5970">
        <v>745046</v>
      </c>
      <c r="M5970" t="s">
        <v>5952</v>
      </c>
    </row>
    <row r="5971" spans="1:13">
      <c r="A5971">
        <v>8447</v>
      </c>
      <c r="B5971" t="s">
        <v>12</v>
      </c>
      <c r="C5971" s="16" t="s">
        <v>11852</v>
      </c>
      <c r="D5971">
        <f t="shared" si="0"/>
        <v>29</v>
      </c>
      <c r="E5971" t="str">
        <f t="shared" si="1"/>
        <v>$720,046 [minimum]</v>
      </c>
      <c r="F5971">
        <f t="shared" si="2"/>
        <v>9</v>
      </c>
      <c r="G5971" t="str">
        <f t="shared" si="3"/>
        <v>$720,046</v>
      </c>
      <c r="H5971" t="s">
        <v>11344</v>
      </c>
      <c r="J5971" t="s">
        <v>82</v>
      </c>
      <c r="K5971" t="s">
        <v>101</v>
      </c>
      <c r="L5971">
        <v>720046</v>
      </c>
      <c r="M5971" t="s">
        <v>5679</v>
      </c>
    </row>
    <row r="5972" spans="1:13">
      <c r="A5972">
        <v>8448</v>
      </c>
      <c r="B5972" t="s">
        <v>12</v>
      </c>
      <c r="C5972" s="16" t="s">
        <v>11853</v>
      </c>
      <c r="D5972">
        <f t="shared" si="0"/>
        <v>29</v>
      </c>
      <c r="E5972" t="str">
        <f t="shared" si="1"/>
        <v>$695,046 [minimum]</v>
      </c>
      <c r="F5972">
        <f t="shared" si="2"/>
        <v>9</v>
      </c>
      <c r="G5972" t="str">
        <f t="shared" si="3"/>
        <v>$695,046</v>
      </c>
      <c r="H5972" t="s">
        <v>11305</v>
      </c>
      <c r="J5972" t="s">
        <v>82</v>
      </c>
      <c r="K5972" t="s">
        <v>101</v>
      </c>
      <c r="L5972">
        <v>695046</v>
      </c>
      <c r="M5972" t="s">
        <v>4960</v>
      </c>
    </row>
    <row r="5973" spans="1:13">
      <c r="A5973">
        <v>8449</v>
      </c>
      <c r="B5973" t="s">
        <v>12</v>
      </c>
      <c r="C5973" s="16" t="s">
        <v>11854</v>
      </c>
      <c r="D5973">
        <f t="shared" si="0"/>
        <v>29</v>
      </c>
      <c r="E5973" t="str">
        <f t="shared" si="1"/>
        <v>$620,046 [minimum]</v>
      </c>
      <c r="F5973">
        <f t="shared" si="2"/>
        <v>9</v>
      </c>
      <c r="G5973" t="str">
        <f t="shared" si="3"/>
        <v>$620,046</v>
      </c>
      <c r="H5973" t="s">
        <v>11308</v>
      </c>
      <c r="J5973" t="s">
        <v>82</v>
      </c>
      <c r="K5973" t="s">
        <v>101</v>
      </c>
      <c r="L5973">
        <v>620046</v>
      </c>
      <c r="M5973" t="s">
        <v>5512</v>
      </c>
    </row>
    <row r="5974" spans="1:13">
      <c r="A5974">
        <v>8450</v>
      </c>
      <c r="B5974" t="s">
        <v>12</v>
      </c>
      <c r="C5974" s="16" t="s">
        <v>11855</v>
      </c>
      <c r="D5974">
        <f t="shared" si="0"/>
        <v>29</v>
      </c>
      <c r="E5974" t="str">
        <f t="shared" si="1"/>
        <v>$385,277 [minimum]</v>
      </c>
      <c r="F5974">
        <f t="shared" si="2"/>
        <v>9</v>
      </c>
      <c r="G5974" t="str">
        <f t="shared" si="3"/>
        <v>$385,277</v>
      </c>
      <c r="H5974" t="s">
        <v>11286</v>
      </c>
      <c r="J5974" t="s">
        <v>82</v>
      </c>
      <c r="K5974" t="s">
        <v>101</v>
      </c>
      <c r="L5974">
        <v>385277</v>
      </c>
      <c r="M5974" t="s">
        <v>5887</v>
      </c>
    </row>
    <row r="5975" spans="1:13">
      <c r="A5975">
        <v>8452</v>
      </c>
      <c r="B5975" t="s">
        <v>12</v>
      </c>
      <c r="C5975" s="16" t="s">
        <v>11856</v>
      </c>
      <c r="D5975">
        <f t="shared" si="0"/>
        <v>29</v>
      </c>
      <c r="E5975" t="str">
        <f t="shared" si="1"/>
        <v>$14,625,000</v>
      </c>
      <c r="F5975" t="str">
        <f t="shared" si="2"/>
        <v/>
      </c>
      <c r="G5975" t="str">
        <f t="shared" si="3"/>
        <v>$14,625,000</v>
      </c>
      <c r="H5975" t="s">
        <v>11234</v>
      </c>
      <c r="J5975" t="s">
        <v>84</v>
      </c>
      <c r="K5975" t="s">
        <v>101</v>
      </c>
      <c r="L5975">
        <v>14625000</v>
      </c>
      <c r="M5975" t="s">
        <v>3107</v>
      </c>
    </row>
    <row r="5976" spans="1:13">
      <c r="A5976">
        <v>8453</v>
      </c>
      <c r="B5976" t="s">
        <v>12</v>
      </c>
      <c r="C5976" s="16" t="s">
        <v>11857</v>
      </c>
      <c r="D5976">
        <f t="shared" si="0"/>
        <v>29</v>
      </c>
      <c r="E5976" t="str">
        <f t="shared" si="1"/>
        <v>$7,792,208</v>
      </c>
      <c r="F5976" t="str">
        <f t="shared" si="2"/>
        <v/>
      </c>
      <c r="G5976" t="str">
        <f t="shared" si="3"/>
        <v>$7,792,208</v>
      </c>
      <c r="H5976" t="s">
        <v>11858</v>
      </c>
      <c r="J5976" t="s">
        <v>84</v>
      </c>
      <c r="K5976" t="s">
        <v>101</v>
      </c>
      <c r="L5976">
        <v>7792208</v>
      </c>
      <c r="M5976" t="s">
        <v>3113</v>
      </c>
    </row>
    <row r="5977" spans="1:13">
      <c r="A5977">
        <v>8454</v>
      </c>
      <c r="B5977" t="s">
        <v>12</v>
      </c>
      <c r="C5977" s="16" t="s">
        <v>11859</v>
      </c>
      <c r="D5977">
        <f t="shared" si="0"/>
        <v>29</v>
      </c>
      <c r="E5977" t="str">
        <f t="shared" si="1"/>
        <v>$6,191,250</v>
      </c>
      <c r="F5977" t="str">
        <f t="shared" si="2"/>
        <v/>
      </c>
      <c r="G5977" t="str">
        <f t="shared" si="3"/>
        <v>$6,191,250</v>
      </c>
      <c r="H5977" t="s">
        <v>11860</v>
      </c>
      <c r="J5977" t="s">
        <v>84</v>
      </c>
      <c r="K5977" t="s">
        <v>101</v>
      </c>
      <c r="L5977">
        <v>6191250</v>
      </c>
      <c r="M5977" t="s">
        <v>6157</v>
      </c>
    </row>
    <row r="5978" spans="1:13">
      <c r="A5978">
        <v>8455</v>
      </c>
      <c r="B5978" t="s">
        <v>12</v>
      </c>
      <c r="C5978" s="16" t="s">
        <v>11861</v>
      </c>
      <c r="D5978">
        <f t="shared" si="0"/>
        <v>29</v>
      </c>
      <c r="E5978" t="str">
        <f t="shared" si="1"/>
        <v>$5,818,136</v>
      </c>
      <c r="F5978" t="str">
        <f t="shared" si="2"/>
        <v/>
      </c>
      <c r="G5978" t="str">
        <f t="shared" si="3"/>
        <v>$5,818,136</v>
      </c>
      <c r="H5978" t="s">
        <v>11862</v>
      </c>
      <c r="J5978" t="s">
        <v>84</v>
      </c>
      <c r="K5978" t="s">
        <v>101</v>
      </c>
      <c r="L5978">
        <v>5818136</v>
      </c>
      <c r="M5978" t="s">
        <v>4875</v>
      </c>
    </row>
    <row r="5979" spans="1:13">
      <c r="A5979">
        <v>8456</v>
      </c>
      <c r="B5979" t="s">
        <v>12</v>
      </c>
      <c r="C5979" s="16" t="s">
        <v>11863</v>
      </c>
      <c r="D5979">
        <f t="shared" si="0"/>
        <v>29</v>
      </c>
      <c r="E5979" t="str">
        <f t="shared" si="1"/>
        <v>$5,455,200</v>
      </c>
      <c r="F5979" t="str">
        <f t="shared" si="2"/>
        <v/>
      </c>
      <c r="G5979" t="str">
        <f t="shared" si="3"/>
        <v>$5,455,200</v>
      </c>
      <c r="H5979" t="s">
        <v>11263</v>
      </c>
      <c r="J5979" t="s">
        <v>84</v>
      </c>
      <c r="K5979" t="s">
        <v>101</v>
      </c>
      <c r="L5979">
        <v>5455200</v>
      </c>
      <c r="M5979" t="s">
        <v>5291</v>
      </c>
    </row>
    <row r="5980" spans="1:13">
      <c r="A5980">
        <v>8457</v>
      </c>
      <c r="B5980" t="s">
        <v>12</v>
      </c>
      <c r="C5980" s="16" t="s">
        <v>11864</v>
      </c>
      <c r="D5980">
        <f t="shared" si="0"/>
        <v>29</v>
      </c>
      <c r="E5980" t="str">
        <f t="shared" si="1"/>
        <v>$2,300,984</v>
      </c>
      <c r="F5980" t="str">
        <f t="shared" si="2"/>
        <v/>
      </c>
      <c r="G5980" t="str">
        <f t="shared" si="3"/>
        <v>$2,300,984</v>
      </c>
      <c r="H5980" t="s">
        <v>11865</v>
      </c>
      <c r="J5980" t="s">
        <v>84</v>
      </c>
      <c r="K5980" t="s">
        <v>101</v>
      </c>
      <c r="L5980">
        <v>2300984</v>
      </c>
      <c r="M5980" t="s">
        <v>3754</v>
      </c>
    </row>
    <row r="5981" spans="1:13">
      <c r="A5981">
        <v>8458</v>
      </c>
      <c r="B5981" t="s">
        <v>12</v>
      </c>
      <c r="C5981" s="16" t="s">
        <v>11866</v>
      </c>
      <c r="D5981">
        <f t="shared" si="0"/>
        <v>29</v>
      </c>
      <c r="E5981" t="str">
        <f t="shared" si="1"/>
        <v>$2,200,000</v>
      </c>
      <c r="F5981" t="str">
        <f t="shared" si="2"/>
        <v/>
      </c>
      <c r="G5981" t="str">
        <f t="shared" si="3"/>
        <v>$2,200,000</v>
      </c>
      <c r="H5981" t="s">
        <v>6914</v>
      </c>
      <c r="J5981" t="s">
        <v>84</v>
      </c>
      <c r="K5981" t="s">
        <v>101</v>
      </c>
      <c r="L5981">
        <v>2200000</v>
      </c>
      <c r="M5981" t="s">
        <v>4587</v>
      </c>
    </row>
    <row r="5982" spans="1:13">
      <c r="A5982">
        <v>8459</v>
      </c>
      <c r="B5982" t="s">
        <v>12</v>
      </c>
      <c r="C5982" s="16" t="s">
        <v>11867</v>
      </c>
      <c r="D5982">
        <f t="shared" si="0"/>
        <v>29</v>
      </c>
      <c r="E5982" t="str">
        <f t="shared" si="1"/>
        <v>$1,969,680</v>
      </c>
      <c r="F5982" t="str">
        <f t="shared" si="2"/>
        <v/>
      </c>
      <c r="G5982" t="str">
        <f t="shared" si="3"/>
        <v>$1,969,680</v>
      </c>
      <c r="H5982" t="s">
        <v>11868</v>
      </c>
      <c r="J5982" t="s">
        <v>84</v>
      </c>
      <c r="K5982" t="s">
        <v>101</v>
      </c>
      <c r="L5982">
        <v>1969680</v>
      </c>
      <c r="M5982" t="s">
        <v>1107</v>
      </c>
    </row>
    <row r="5983" spans="1:13">
      <c r="A5983">
        <v>8460</v>
      </c>
      <c r="B5983" t="s">
        <v>12</v>
      </c>
      <c r="C5983" s="16" t="s">
        <v>11869</v>
      </c>
      <c r="D5983">
        <f t="shared" si="0"/>
        <v>29</v>
      </c>
      <c r="E5983" t="str">
        <f t="shared" si="1"/>
        <v>$1,641,360</v>
      </c>
      <c r="F5983" t="str">
        <f t="shared" si="2"/>
        <v/>
      </c>
      <c r="G5983" t="str">
        <f t="shared" si="3"/>
        <v>$1,641,360</v>
      </c>
      <c r="H5983" t="s">
        <v>11870</v>
      </c>
      <c r="J5983" t="s">
        <v>84</v>
      </c>
      <c r="K5983" t="s">
        <v>101</v>
      </c>
      <c r="L5983">
        <v>1641360</v>
      </c>
      <c r="M5983" t="s">
        <v>5866</v>
      </c>
    </row>
    <row r="5984" spans="1:13">
      <c r="A5984">
        <v>8461</v>
      </c>
      <c r="B5984" t="s">
        <v>12</v>
      </c>
      <c r="C5984" s="16" t="s">
        <v>11871</v>
      </c>
      <c r="D5984">
        <f t="shared" si="0"/>
        <v>29</v>
      </c>
      <c r="E5984" t="str">
        <f t="shared" si="1"/>
        <v>$1,600,000</v>
      </c>
      <c r="F5984" t="str">
        <f t="shared" si="2"/>
        <v/>
      </c>
      <c r="G5984" t="str">
        <f t="shared" si="3"/>
        <v>$1,600,000</v>
      </c>
      <c r="H5984" t="s">
        <v>3109</v>
      </c>
      <c r="J5984" t="s">
        <v>84</v>
      </c>
      <c r="K5984" t="s">
        <v>101</v>
      </c>
      <c r="L5984">
        <v>1600000</v>
      </c>
      <c r="M5984" t="s">
        <v>11155</v>
      </c>
    </row>
    <row r="5985" spans="1:13">
      <c r="A5985">
        <v>8462</v>
      </c>
      <c r="B5985" t="s">
        <v>12</v>
      </c>
      <c r="C5985" s="16" t="s">
        <v>11872</v>
      </c>
      <c r="D5985">
        <f t="shared" si="0"/>
        <v>29</v>
      </c>
      <c r="E5985" t="str">
        <f t="shared" si="1"/>
        <v>$1,531,200</v>
      </c>
      <c r="F5985" t="str">
        <f t="shared" si="2"/>
        <v/>
      </c>
      <c r="G5985" t="str">
        <f t="shared" si="3"/>
        <v>$1,531,200</v>
      </c>
      <c r="H5985" t="s">
        <v>11873</v>
      </c>
      <c r="J5985" t="s">
        <v>84</v>
      </c>
      <c r="K5985" t="s">
        <v>101</v>
      </c>
      <c r="L5985">
        <v>1531200</v>
      </c>
      <c r="M5985" t="s">
        <v>2293</v>
      </c>
    </row>
    <row r="5986" spans="1:13">
      <c r="A5986">
        <v>8463</v>
      </c>
      <c r="B5986" t="s">
        <v>12</v>
      </c>
      <c r="C5986" s="16" t="s">
        <v>11874</v>
      </c>
      <c r="D5986">
        <f t="shared" si="0"/>
        <v>29</v>
      </c>
      <c r="E5986" t="str">
        <f t="shared" si="1"/>
        <v>$880,000</v>
      </c>
      <c r="F5986" t="str">
        <f t="shared" si="2"/>
        <v/>
      </c>
      <c r="G5986" t="str">
        <f t="shared" si="3"/>
        <v>$880,000</v>
      </c>
      <c r="H5986" t="s">
        <v>2155</v>
      </c>
      <c r="J5986" t="s">
        <v>84</v>
      </c>
      <c r="K5986" t="s">
        <v>101</v>
      </c>
      <c r="L5986">
        <v>880000</v>
      </c>
      <c r="M5986" t="s">
        <v>2462</v>
      </c>
    </row>
    <row r="5987" spans="1:13">
      <c r="A5987">
        <v>8464</v>
      </c>
      <c r="B5987" t="s">
        <v>12</v>
      </c>
      <c r="C5987" s="16" t="s">
        <v>11875</v>
      </c>
      <c r="D5987">
        <f t="shared" si="0"/>
        <v>29</v>
      </c>
      <c r="E5987" t="str">
        <f t="shared" si="1"/>
        <v>$735,960 [signed 11/5]</v>
      </c>
      <c r="F5987">
        <f t="shared" si="2"/>
        <v>9</v>
      </c>
      <c r="G5987" t="str">
        <f t="shared" si="3"/>
        <v>$735,960</v>
      </c>
      <c r="H5987" t="s">
        <v>11634</v>
      </c>
      <c r="J5987" t="s">
        <v>84</v>
      </c>
      <c r="K5987" t="s">
        <v>101</v>
      </c>
      <c r="L5987">
        <v>735960</v>
      </c>
      <c r="M5987" t="s">
        <v>5613</v>
      </c>
    </row>
    <row r="5988" spans="1:13">
      <c r="A5988">
        <v>8465</v>
      </c>
      <c r="B5988" t="s">
        <v>12</v>
      </c>
      <c r="C5988" s="16" t="s">
        <v>11876</v>
      </c>
      <c r="D5988">
        <f t="shared" si="0"/>
        <v>29</v>
      </c>
      <c r="E5988" t="str">
        <f t="shared" si="1"/>
        <v>$695,046 [minimum]</v>
      </c>
      <c r="F5988">
        <f t="shared" si="2"/>
        <v>9</v>
      </c>
      <c r="G5988" t="str">
        <f t="shared" si="3"/>
        <v>$695,046</v>
      </c>
      <c r="H5988" t="s">
        <v>11305</v>
      </c>
      <c r="J5988" t="s">
        <v>84</v>
      </c>
      <c r="K5988" t="s">
        <v>101</v>
      </c>
      <c r="L5988">
        <v>695046</v>
      </c>
      <c r="M5988" t="s">
        <v>5074</v>
      </c>
    </row>
    <row r="5989" spans="1:13">
      <c r="A5989">
        <v>8466</v>
      </c>
      <c r="B5989" t="s">
        <v>12</v>
      </c>
      <c r="C5989" s="16" t="s">
        <v>11877</v>
      </c>
      <c r="D5989">
        <f t="shared" si="0"/>
        <v>29</v>
      </c>
      <c r="E5989" t="str">
        <f t="shared" si="1"/>
        <v>$385,277 [minimum]</v>
      </c>
      <c r="F5989">
        <f t="shared" si="2"/>
        <v>9</v>
      </c>
      <c r="G5989" t="str">
        <f t="shared" si="3"/>
        <v>$385,277</v>
      </c>
      <c r="H5989" t="s">
        <v>11286</v>
      </c>
      <c r="J5989" t="s">
        <v>84</v>
      </c>
      <c r="K5989" t="s">
        <v>101</v>
      </c>
      <c r="L5989">
        <v>385277</v>
      </c>
      <c r="M5989" t="s">
        <v>4285</v>
      </c>
    </row>
    <row r="5990" spans="1:13">
      <c r="A5990">
        <v>8468</v>
      </c>
      <c r="B5990" t="s">
        <v>12</v>
      </c>
      <c r="C5990" s="16" t="s">
        <v>11878</v>
      </c>
      <c r="D5990">
        <f t="shared" si="0"/>
        <v>29</v>
      </c>
      <c r="E5990" t="str">
        <f t="shared" si="1"/>
        <v>$14,487,000</v>
      </c>
      <c r="F5990" t="str">
        <f t="shared" si="2"/>
        <v/>
      </c>
      <c r="G5990" t="str">
        <f t="shared" si="3"/>
        <v>$14,487,000</v>
      </c>
      <c r="H5990" t="s">
        <v>11463</v>
      </c>
      <c r="J5990" t="s">
        <v>87</v>
      </c>
      <c r="K5990" t="s">
        <v>101</v>
      </c>
      <c r="L5990">
        <v>14487000</v>
      </c>
      <c r="M5990" t="s">
        <v>5204</v>
      </c>
    </row>
    <row r="5991" spans="1:13">
      <c r="A5991">
        <v>8469</v>
      </c>
      <c r="B5991" t="s">
        <v>12</v>
      </c>
      <c r="C5991" s="16" t="s">
        <v>11879</v>
      </c>
      <c r="D5991">
        <f t="shared" si="0"/>
        <v>29</v>
      </c>
      <c r="E5991" t="str">
        <f t="shared" si="1"/>
        <v>$5,850,000</v>
      </c>
      <c r="F5991" t="str">
        <f t="shared" si="2"/>
        <v/>
      </c>
      <c r="G5991" t="str">
        <f t="shared" si="3"/>
        <v>$5,850,000</v>
      </c>
      <c r="H5991" t="s">
        <v>9232</v>
      </c>
      <c r="J5991" t="s">
        <v>87</v>
      </c>
      <c r="K5991" t="s">
        <v>101</v>
      </c>
      <c r="L5991">
        <v>5850000</v>
      </c>
      <c r="M5991" t="s">
        <v>4558</v>
      </c>
    </row>
    <row r="5992" spans="1:13">
      <c r="A5992">
        <v>8470</v>
      </c>
      <c r="B5992" t="s">
        <v>12</v>
      </c>
      <c r="C5992" s="16" t="s">
        <v>11880</v>
      </c>
      <c r="D5992">
        <f t="shared" si="0"/>
        <v>29</v>
      </c>
      <c r="E5992" t="str">
        <f t="shared" si="1"/>
        <v>$5,408,700</v>
      </c>
      <c r="F5992" t="str">
        <f t="shared" si="2"/>
        <v/>
      </c>
      <c r="G5992" t="str">
        <f t="shared" si="3"/>
        <v>$5,408,700</v>
      </c>
      <c r="H5992" t="s">
        <v>11265</v>
      </c>
      <c r="J5992" t="s">
        <v>87</v>
      </c>
      <c r="K5992" t="s">
        <v>101</v>
      </c>
      <c r="L5992">
        <v>5408700</v>
      </c>
      <c r="M5992" t="s">
        <v>4552</v>
      </c>
    </row>
    <row r="5993" spans="1:13">
      <c r="A5993">
        <v>8471</v>
      </c>
      <c r="B5993" t="s">
        <v>12</v>
      </c>
      <c r="C5993" s="16" t="s">
        <v>11881</v>
      </c>
      <c r="D5993">
        <f t="shared" si="0"/>
        <v>29</v>
      </c>
      <c r="E5993" t="str">
        <f t="shared" si="1"/>
        <v>$5,023,850</v>
      </c>
      <c r="F5993" t="str">
        <f t="shared" si="2"/>
        <v/>
      </c>
      <c r="G5993" t="str">
        <f t="shared" si="3"/>
        <v>$5,023,850</v>
      </c>
      <c r="H5993" t="s">
        <v>11882</v>
      </c>
      <c r="J5993" t="s">
        <v>87</v>
      </c>
      <c r="K5993" t="s">
        <v>101</v>
      </c>
      <c r="L5993">
        <v>5023850</v>
      </c>
      <c r="M5993" t="s">
        <v>4992</v>
      </c>
    </row>
    <row r="5994" spans="1:13">
      <c r="A5994">
        <v>8472</v>
      </c>
      <c r="B5994" t="s">
        <v>12</v>
      </c>
      <c r="C5994" s="16" t="s">
        <v>11883</v>
      </c>
      <c r="D5994">
        <f t="shared" si="0"/>
        <v>29</v>
      </c>
      <c r="E5994" t="str">
        <f t="shared" si="1"/>
        <v>$4,875,000</v>
      </c>
      <c r="F5994" t="str">
        <f t="shared" si="2"/>
        <v/>
      </c>
      <c r="G5994" t="str">
        <f t="shared" si="3"/>
        <v>$4,875,000</v>
      </c>
      <c r="H5994" t="s">
        <v>10174</v>
      </c>
      <c r="J5994" t="s">
        <v>87</v>
      </c>
      <c r="K5994" t="s">
        <v>101</v>
      </c>
      <c r="L5994">
        <v>4875000</v>
      </c>
      <c r="M5994" t="s">
        <v>5473</v>
      </c>
    </row>
    <row r="5995" spans="1:13">
      <c r="A5995">
        <v>8473</v>
      </c>
      <c r="B5995" t="s">
        <v>12</v>
      </c>
      <c r="C5995" s="16" t="s">
        <v>11884</v>
      </c>
      <c r="D5995">
        <f t="shared" si="0"/>
        <v>29</v>
      </c>
      <c r="E5995" t="str">
        <f t="shared" si="1"/>
        <v>$4,400,000</v>
      </c>
      <c r="F5995" t="str">
        <f t="shared" si="2"/>
        <v/>
      </c>
      <c r="G5995" t="str">
        <f t="shared" si="3"/>
        <v>$4,400,000</v>
      </c>
      <c r="H5995" t="s">
        <v>1062</v>
      </c>
      <c r="J5995" t="s">
        <v>87</v>
      </c>
      <c r="K5995" t="s">
        <v>101</v>
      </c>
      <c r="L5995">
        <v>4400000</v>
      </c>
      <c r="M5995" t="s">
        <v>5700</v>
      </c>
    </row>
    <row r="5996" spans="1:13">
      <c r="A5996">
        <v>8474</v>
      </c>
      <c r="B5996" t="s">
        <v>12</v>
      </c>
      <c r="C5996" s="16" t="s">
        <v>11885</v>
      </c>
      <c r="D5996">
        <f t="shared" si="0"/>
        <v>29</v>
      </c>
      <c r="E5996" t="str">
        <f t="shared" si="1"/>
        <v>$3,790,257</v>
      </c>
      <c r="F5996" t="str">
        <f t="shared" si="2"/>
        <v/>
      </c>
      <c r="G5996" t="str">
        <f t="shared" si="3"/>
        <v>$3,790,257</v>
      </c>
      <c r="H5996" t="s">
        <v>11886</v>
      </c>
      <c r="J5996" t="s">
        <v>87</v>
      </c>
      <c r="K5996" t="s">
        <v>101</v>
      </c>
      <c r="L5996">
        <v>3790257</v>
      </c>
      <c r="M5996" t="s">
        <v>4510</v>
      </c>
    </row>
    <row r="5997" spans="1:13">
      <c r="A5997">
        <v>8475</v>
      </c>
      <c r="B5997" t="s">
        <v>12</v>
      </c>
      <c r="C5997" s="16" t="s">
        <v>11887</v>
      </c>
      <c r="D5997">
        <f t="shared" si="0"/>
        <v>29</v>
      </c>
      <c r="E5997" t="str">
        <f t="shared" si="1"/>
        <v>$3,580,000</v>
      </c>
      <c r="F5997" t="str">
        <f t="shared" si="2"/>
        <v/>
      </c>
      <c r="G5997" t="str">
        <f t="shared" si="3"/>
        <v>$3,580,000</v>
      </c>
      <c r="H5997" t="s">
        <v>11888</v>
      </c>
      <c r="J5997" t="s">
        <v>87</v>
      </c>
      <c r="K5997" t="s">
        <v>101</v>
      </c>
      <c r="L5997">
        <v>3580000</v>
      </c>
      <c r="M5997" t="s">
        <v>5055</v>
      </c>
    </row>
    <row r="5998" spans="1:13">
      <c r="A5998">
        <v>8476</v>
      </c>
      <c r="B5998" t="s">
        <v>12</v>
      </c>
      <c r="C5998" s="16" t="s">
        <v>11889</v>
      </c>
      <c r="D5998">
        <f t="shared" si="0"/>
        <v>29</v>
      </c>
      <c r="E5998" t="str">
        <f t="shared" si="1"/>
        <v>$3,500,000</v>
      </c>
      <c r="F5998" t="str">
        <f t="shared" si="2"/>
        <v/>
      </c>
      <c r="G5998" t="str">
        <f t="shared" si="3"/>
        <v>$3,500,000</v>
      </c>
      <c r="H5998" t="s">
        <v>2383</v>
      </c>
      <c r="J5998" t="s">
        <v>87</v>
      </c>
      <c r="K5998" t="s">
        <v>101</v>
      </c>
      <c r="L5998">
        <v>3500000</v>
      </c>
      <c r="M5998" t="s">
        <v>5801</v>
      </c>
    </row>
    <row r="5999" spans="1:13">
      <c r="A5999">
        <v>8477</v>
      </c>
      <c r="B5999" t="s">
        <v>12</v>
      </c>
      <c r="C5999" s="16" t="s">
        <v>11890</v>
      </c>
      <c r="D5999">
        <f t="shared" si="0"/>
        <v>29</v>
      </c>
      <c r="E5999" t="str">
        <f t="shared" si="1"/>
        <v>$3,129,720</v>
      </c>
      <c r="F5999" t="str">
        <f t="shared" si="2"/>
        <v/>
      </c>
      <c r="G5999" t="str">
        <f t="shared" si="3"/>
        <v>$3,129,720</v>
      </c>
      <c r="H5999" t="s">
        <v>11891</v>
      </c>
      <c r="J5999" t="s">
        <v>87</v>
      </c>
      <c r="K5999" t="s">
        <v>101</v>
      </c>
      <c r="L5999">
        <v>3129720</v>
      </c>
      <c r="M5999" t="s">
        <v>857</v>
      </c>
    </row>
    <row r="6000" spans="1:13">
      <c r="A6000">
        <v>8478</v>
      </c>
      <c r="B6000" t="s">
        <v>12</v>
      </c>
      <c r="C6000" s="16" t="s">
        <v>11892</v>
      </c>
      <c r="D6000">
        <f t="shared" si="0"/>
        <v>29</v>
      </c>
      <c r="E6000" t="str">
        <f t="shared" si="1"/>
        <v>$2,082,720</v>
      </c>
      <c r="F6000" t="str">
        <f t="shared" si="2"/>
        <v/>
      </c>
      <c r="G6000" t="str">
        <f t="shared" si="3"/>
        <v>$2,082,720</v>
      </c>
      <c r="H6000" t="s">
        <v>11893</v>
      </c>
      <c r="J6000" t="s">
        <v>87</v>
      </c>
      <c r="K6000" t="s">
        <v>101</v>
      </c>
      <c r="L6000">
        <v>2082720</v>
      </c>
      <c r="M6000" t="s">
        <v>5800</v>
      </c>
    </row>
    <row r="6001" spans="1:13">
      <c r="A6001">
        <v>8479</v>
      </c>
      <c r="B6001" t="s">
        <v>12</v>
      </c>
      <c r="C6001" s="16" t="s">
        <v>11894</v>
      </c>
      <c r="D6001">
        <f t="shared" si="0"/>
        <v>29</v>
      </c>
      <c r="E6001" t="str">
        <f t="shared" si="1"/>
        <v>$1,760,000 [released 12/17]</v>
      </c>
      <c r="F6001">
        <f t="shared" si="2"/>
        <v>11</v>
      </c>
      <c r="G6001" t="str">
        <f t="shared" si="3"/>
        <v>$1,760,000</v>
      </c>
      <c r="H6001" t="s">
        <v>10856</v>
      </c>
      <c r="J6001" t="s">
        <v>87</v>
      </c>
      <c r="K6001" t="s">
        <v>101</v>
      </c>
      <c r="L6001">
        <v>1760000</v>
      </c>
      <c r="M6001" t="s">
        <v>5294</v>
      </c>
    </row>
    <row r="6002" spans="1:13">
      <c r="A6002">
        <v>8480</v>
      </c>
      <c r="B6002" t="s">
        <v>12</v>
      </c>
      <c r="C6002" s="16" t="s">
        <v>11895</v>
      </c>
      <c r="D6002">
        <f t="shared" si="0"/>
        <v>29</v>
      </c>
      <c r="E6002" t="str">
        <f t="shared" si="1"/>
        <v>$1,280,000 [released]</v>
      </c>
      <c r="F6002">
        <f t="shared" si="2"/>
        <v>11</v>
      </c>
      <c r="G6002" t="str">
        <f t="shared" si="3"/>
        <v>$1,280,000</v>
      </c>
      <c r="H6002" t="s">
        <v>11896</v>
      </c>
      <c r="J6002" t="s">
        <v>87</v>
      </c>
      <c r="K6002" t="s">
        <v>101</v>
      </c>
      <c r="L6002">
        <v>1280000</v>
      </c>
      <c r="M6002" t="s">
        <v>5708</v>
      </c>
    </row>
    <row r="6003" spans="1:13">
      <c r="A6003">
        <v>8481</v>
      </c>
      <c r="B6003" t="s">
        <v>12</v>
      </c>
      <c r="C6003" s="16" t="s">
        <v>11897</v>
      </c>
      <c r="D6003">
        <f t="shared" si="0"/>
        <v>29</v>
      </c>
      <c r="E6003" t="str">
        <f t="shared" si="1"/>
        <v>$807,546 [minimum]</v>
      </c>
      <c r="F6003">
        <f t="shared" si="2"/>
        <v>9</v>
      </c>
      <c r="G6003" t="str">
        <f t="shared" si="3"/>
        <v>$807,546</v>
      </c>
      <c r="H6003" t="s">
        <v>11486</v>
      </c>
      <c r="J6003" t="s">
        <v>87</v>
      </c>
      <c r="K6003" t="s">
        <v>101</v>
      </c>
      <c r="L6003">
        <v>807546</v>
      </c>
      <c r="M6003" t="s">
        <v>5686</v>
      </c>
    </row>
    <row r="6004" spans="1:13">
      <c r="A6004">
        <v>8482</v>
      </c>
      <c r="B6004" t="s">
        <v>12</v>
      </c>
      <c r="C6004" s="16" t="s">
        <v>11898</v>
      </c>
      <c r="D6004">
        <f t="shared" si="0"/>
        <v>29</v>
      </c>
      <c r="E6004" t="str">
        <f t="shared" si="1"/>
        <v>$755,000</v>
      </c>
      <c r="F6004" t="str">
        <f t="shared" si="2"/>
        <v/>
      </c>
      <c r="G6004" t="str">
        <f t="shared" si="3"/>
        <v>$755,000</v>
      </c>
      <c r="H6004" t="s">
        <v>11899</v>
      </c>
      <c r="J6004" t="s">
        <v>87</v>
      </c>
      <c r="K6004" t="s">
        <v>101</v>
      </c>
      <c r="L6004">
        <v>755000</v>
      </c>
      <c r="M6004" t="s">
        <v>5521</v>
      </c>
    </row>
    <row r="6005" spans="1:13">
      <c r="A6005">
        <v>8483</v>
      </c>
      <c r="B6005" t="s">
        <v>12</v>
      </c>
      <c r="C6005" s="16" t="s">
        <v>11900</v>
      </c>
      <c r="D6005">
        <f t="shared" si="0"/>
        <v>29</v>
      </c>
      <c r="E6005" t="str">
        <f t="shared" si="1"/>
        <v>$385,277 [minimum]</v>
      </c>
      <c r="F6005">
        <f t="shared" si="2"/>
        <v>9</v>
      </c>
      <c r="G6005" t="str">
        <f t="shared" si="3"/>
        <v>$385,277</v>
      </c>
      <c r="H6005" t="s">
        <v>11286</v>
      </c>
      <c r="J6005" t="s">
        <v>87</v>
      </c>
      <c r="K6005" t="s">
        <v>101</v>
      </c>
      <c r="L6005">
        <v>385277</v>
      </c>
      <c r="M6005" t="s">
        <v>1412</v>
      </c>
    </row>
    <row r="6006" spans="1:13">
      <c r="A6006">
        <v>8484</v>
      </c>
      <c r="B6006" t="s">
        <v>12</v>
      </c>
      <c r="C6006" s="16" t="s">
        <v>11901</v>
      </c>
      <c r="D6006">
        <f t="shared" si="0"/>
        <v>29</v>
      </c>
      <c r="E6006" t="str">
        <f t="shared" si="1"/>
        <v>$385,277 [minimum]</v>
      </c>
      <c r="F6006">
        <f t="shared" si="2"/>
        <v>9</v>
      </c>
      <c r="G6006" t="str">
        <f t="shared" si="3"/>
        <v>$385,277</v>
      </c>
      <c r="H6006" t="s">
        <v>11286</v>
      </c>
      <c r="J6006" t="s">
        <v>87</v>
      </c>
      <c r="K6006" t="s">
        <v>101</v>
      </c>
      <c r="L6006">
        <v>385277</v>
      </c>
      <c r="M6006" t="s">
        <v>5745</v>
      </c>
    </row>
    <row r="6007" spans="1:13">
      <c r="A6007">
        <v>8485</v>
      </c>
      <c r="B6007" t="s">
        <v>12</v>
      </c>
      <c r="C6007" s="16" t="s">
        <v>11902</v>
      </c>
      <c r="D6007">
        <f t="shared" si="0"/>
        <v>29</v>
      </c>
      <c r="E6007" t="str">
        <f t="shared" si="1"/>
        <v>$203,428 [released 12/16]</v>
      </c>
      <c r="F6007">
        <f t="shared" si="2"/>
        <v>9</v>
      </c>
      <c r="G6007" t="str">
        <f t="shared" si="3"/>
        <v>$203,428</v>
      </c>
      <c r="H6007" t="s">
        <v>11903</v>
      </c>
      <c r="J6007" t="s">
        <v>87</v>
      </c>
      <c r="K6007" t="s">
        <v>101</v>
      </c>
      <c r="L6007">
        <v>203428</v>
      </c>
      <c r="M6007" t="s">
        <v>3460</v>
      </c>
    </row>
    <row r="6008" spans="1:13">
      <c r="A6008">
        <v>8487</v>
      </c>
      <c r="B6008" t="s">
        <v>12</v>
      </c>
      <c r="C6008" s="16" t="s">
        <v>11904</v>
      </c>
      <c r="D6008">
        <f t="shared" si="0"/>
        <v>29</v>
      </c>
      <c r="E6008" t="str">
        <f t="shared" si="1"/>
        <v>$10,967,500</v>
      </c>
      <c r="F6008" t="str">
        <f t="shared" si="2"/>
        <v/>
      </c>
      <c r="G6008" t="str">
        <f t="shared" si="3"/>
        <v>$10,967,500</v>
      </c>
      <c r="H6008" t="s">
        <v>11905</v>
      </c>
      <c r="J6008" t="s">
        <v>88</v>
      </c>
      <c r="K6008" t="s">
        <v>101</v>
      </c>
      <c r="L6008">
        <v>10967500</v>
      </c>
      <c r="M6008" t="s">
        <v>1710</v>
      </c>
    </row>
    <row r="6009" spans="1:13">
      <c r="A6009">
        <v>8488</v>
      </c>
      <c r="B6009" t="s">
        <v>12</v>
      </c>
      <c r="C6009" s="16" t="s">
        <v>11906</v>
      </c>
      <c r="D6009">
        <f t="shared" si="0"/>
        <v>29</v>
      </c>
      <c r="E6009" t="str">
        <f t="shared" si="1"/>
        <v>$7,500,000</v>
      </c>
      <c r="F6009" t="str">
        <f t="shared" si="2"/>
        <v/>
      </c>
      <c r="G6009" t="str">
        <f t="shared" si="3"/>
        <v>$7,500,000</v>
      </c>
      <c r="H6009" t="s">
        <v>1388</v>
      </c>
      <c r="J6009" t="s">
        <v>88</v>
      </c>
      <c r="K6009" t="s">
        <v>101</v>
      </c>
      <c r="L6009">
        <v>7500000</v>
      </c>
      <c r="M6009" t="s">
        <v>5633</v>
      </c>
    </row>
    <row r="6010" spans="1:13">
      <c r="A6010">
        <v>8489</v>
      </c>
      <c r="B6010" t="s">
        <v>12</v>
      </c>
      <c r="C6010" s="16" t="s">
        <v>11907</v>
      </c>
      <c r="D6010">
        <f t="shared" si="0"/>
        <v>29</v>
      </c>
      <c r="E6010" t="str">
        <f t="shared" si="1"/>
        <v>$4,690,000</v>
      </c>
      <c r="F6010" t="str">
        <f t="shared" si="2"/>
        <v/>
      </c>
      <c r="G6010" t="str">
        <f t="shared" si="3"/>
        <v>$4,690,000</v>
      </c>
      <c r="H6010" t="s">
        <v>11908</v>
      </c>
      <c r="J6010" t="s">
        <v>88</v>
      </c>
      <c r="K6010" t="s">
        <v>101</v>
      </c>
      <c r="L6010">
        <v>4690000</v>
      </c>
      <c r="M6010" t="s">
        <v>5621</v>
      </c>
    </row>
    <row r="6011" spans="1:13">
      <c r="A6011">
        <v>8490</v>
      </c>
      <c r="B6011" t="s">
        <v>12</v>
      </c>
      <c r="C6011" s="16" t="s">
        <v>11909</v>
      </c>
      <c r="D6011">
        <f t="shared" si="0"/>
        <v>29</v>
      </c>
      <c r="E6011" t="str">
        <f t="shared" si="1"/>
        <v>$4,000,000</v>
      </c>
      <c r="F6011" t="str">
        <f t="shared" si="2"/>
        <v/>
      </c>
      <c r="G6011" t="str">
        <f t="shared" si="3"/>
        <v>$4,000,000</v>
      </c>
      <c r="H6011" t="s">
        <v>116</v>
      </c>
      <c r="J6011" t="s">
        <v>88</v>
      </c>
      <c r="K6011" t="s">
        <v>101</v>
      </c>
      <c r="L6011">
        <v>4000000</v>
      </c>
      <c r="M6011" t="s">
        <v>4738</v>
      </c>
    </row>
    <row r="6012" spans="1:13">
      <c r="A6012">
        <v>8491</v>
      </c>
      <c r="B6012" t="s">
        <v>12</v>
      </c>
      <c r="C6012" s="16" t="s">
        <v>11910</v>
      </c>
      <c r="D6012">
        <f t="shared" si="0"/>
        <v>29</v>
      </c>
      <c r="E6012" t="str">
        <f t="shared" si="1"/>
        <v>$4,000,000</v>
      </c>
      <c r="F6012" t="str">
        <f t="shared" si="2"/>
        <v/>
      </c>
      <c r="G6012" t="str">
        <f t="shared" si="3"/>
        <v>$4,000,000</v>
      </c>
      <c r="H6012" t="s">
        <v>116</v>
      </c>
      <c r="J6012" t="s">
        <v>88</v>
      </c>
      <c r="K6012" t="s">
        <v>101</v>
      </c>
      <c r="L6012">
        <v>4000000</v>
      </c>
      <c r="M6012" t="s">
        <v>5123</v>
      </c>
    </row>
    <row r="6013" spans="1:13">
      <c r="A6013">
        <v>8492</v>
      </c>
      <c r="B6013" t="s">
        <v>12</v>
      </c>
      <c r="C6013" s="16" t="s">
        <v>11911</v>
      </c>
      <c r="D6013">
        <f t="shared" si="0"/>
        <v>29</v>
      </c>
      <c r="E6013" t="str">
        <f t="shared" si="1"/>
        <v>$1,700,000</v>
      </c>
      <c r="F6013" t="str">
        <f t="shared" si="2"/>
        <v/>
      </c>
      <c r="G6013" t="str">
        <f t="shared" si="3"/>
        <v>$1,700,000</v>
      </c>
      <c r="H6013" t="s">
        <v>7930</v>
      </c>
      <c r="J6013" t="s">
        <v>88</v>
      </c>
      <c r="K6013" t="s">
        <v>101</v>
      </c>
      <c r="L6013">
        <v>1700000</v>
      </c>
      <c r="M6013" t="s">
        <v>5240</v>
      </c>
    </row>
    <row r="6014" spans="1:13">
      <c r="A6014">
        <v>8493</v>
      </c>
      <c r="B6014" t="s">
        <v>12</v>
      </c>
      <c r="C6014" s="16" t="s">
        <v>11912</v>
      </c>
      <c r="D6014">
        <f t="shared" si="0"/>
        <v>29</v>
      </c>
      <c r="E6014" t="str">
        <f t="shared" si="1"/>
        <v>$1,671,694</v>
      </c>
      <c r="F6014" t="str">
        <f t="shared" si="2"/>
        <v/>
      </c>
      <c r="G6014" t="str">
        <f t="shared" si="3"/>
        <v>$1,671,694</v>
      </c>
      <c r="H6014" t="s">
        <v>11913</v>
      </c>
      <c r="J6014" t="s">
        <v>88</v>
      </c>
      <c r="K6014" t="s">
        <v>101</v>
      </c>
      <c r="L6014">
        <v>1671694</v>
      </c>
      <c r="M6014" t="s">
        <v>2325</v>
      </c>
    </row>
    <row r="6015" spans="1:13">
      <c r="A6015">
        <v>8494</v>
      </c>
      <c r="B6015" t="s">
        <v>12</v>
      </c>
      <c r="C6015" s="16" t="s">
        <v>11914</v>
      </c>
      <c r="D6015">
        <f t="shared" si="0"/>
        <v>29</v>
      </c>
      <c r="E6015" t="str">
        <f t="shared" si="1"/>
        <v>$1,481,400</v>
      </c>
      <c r="F6015" t="str">
        <f t="shared" si="2"/>
        <v/>
      </c>
      <c r="G6015" t="str">
        <f t="shared" si="3"/>
        <v>$1,481,400</v>
      </c>
      <c r="H6015" t="s">
        <v>11915</v>
      </c>
      <c r="J6015" t="s">
        <v>88</v>
      </c>
      <c r="K6015" t="s">
        <v>101</v>
      </c>
      <c r="L6015">
        <v>1481400</v>
      </c>
      <c r="M6015" t="s">
        <v>135</v>
      </c>
    </row>
    <row r="6016" spans="1:13">
      <c r="A6016">
        <v>8495</v>
      </c>
      <c r="B6016" t="s">
        <v>12</v>
      </c>
      <c r="C6016" s="16" t="s">
        <v>11916</v>
      </c>
      <c r="D6016">
        <f t="shared" si="0"/>
        <v>29</v>
      </c>
      <c r="E6016" t="str">
        <f t="shared" si="1"/>
        <v>$1,336,920</v>
      </c>
      <c r="F6016" t="str">
        <f t="shared" si="2"/>
        <v/>
      </c>
      <c r="G6016" t="str">
        <f t="shared" si="3"/>
        <v>$1,336,920</v>
      </c>
      <c r="H6016" t="s">
        <v>11917</v>
      </c>
      <c r="J6016" t="s">
        <v>88</v>
      </c>
      <c r="K6016" t="s">
        <v>101</v>
      </c>
      <c r="L6016">
        <v>1336920</v>
      </c>
      <c r="M6016" t="s">
        <v>5455</v>
      </c>
    </row>
    <row r="6017" spans="1:13">
      <c r="A6017">
        <v>8496</v>
      </c>
      <c r="B6017" t="s">
        <v>12</v>
      </c>
      <c r="C6017" s="16" t="s">
        <v>11918</v>
      </c>
      <c r="D6017">
        <f t="shared" si="0"/>
        <v>29</v>
      </c>
      <c r="E6017" t="str">
        <f t="shared" si="1"/>
        <v>$1,320,000</v>
      </c>
      <c r="F6017" t="str">
        <f t="shared" si="2"/>
        <v/>
      </c>
      <c r="G6017" t="str">
        <f t="shared" si="3"/>
        <v>$1,320,000</v>
      </c>
      <c r="H6017" t="s">
        <v>1018</v>
      </c>
      <c r="J6017" t="s">
        <v>88</v>
      </c>
      <c r="K6017" t="s">
        <v>101</v>
      </c>
      <c r="L6017">
        <v>1320000</v>
      </c>
      <c r="M6017" t="s">
        <v>4442</v>
      </c>
    </row>
    <row r="6018" spans="1:13">
      <c r="A6018">
        <v>8497</v>
      </c>
      <c r="B6018" t="s">
        <v>12</v>
      </c>
      <c r="C6018" s="16" t="s">
        <v>11919</v>
      </c>
      <c r="D6018">
        <f t="shared" si="0"/>
        <v>29</v>
      </c>
      <c r="E6018" t="str">
        <f t="shared" si="1"/>
        <v>$1,280,880</v>
      </c>
      <c r="F6018" t="str">
        <f t="shared" si="2"/>
        <v/>
      </c>
      <c r="G6018" t="str">
        <f t="shared" si="3"/>
        <v>$1,280,880</v>
      </c>
      <c r="H6018" t="s">
        <v>11920</v>
      </c>
      <c r="J6018" t="s">
        <v>88</v>
      </c>
      <c r="K6018" t="s">
        <v>101</v>
      </c>
      <c r="L6018">
        <v>1280880</v>
      </c>
      <c r="M6018" t="s">
        <v>4842</v>
      </c>
    </row>
    <row r="6019" spans="1:13">
      <c r="A6019">
        <v>8498</v>
      </c>
      <c r="B6019" t="s">
        <v>12</v>
      </c>
      <c r="C6019" s="16" t="s">
        <v>11921</v>
      </c>
      <c r="D6019">
        <f t="shared" si="0"/>
        <v>29</v>
      </c>
      <c r="E6019" t="str">
        <f t="shared" si="1"/>
        <v>$1,100,000 [minimum, counts $745,046]</v>
      </c>
      <c r="F6019">
        <f t="shared" si="2"/>
        <v>11</v>
      </c>
      <c r="G6019" t="str">
        <f t="shared" si="3"/>
        <v>$1,100,000</v>
      </c>
      <c r="H6019" t="s">
        <v>11248</v>
      </c>
      <c r="J6019" t="s">
        <v>88</v>
      </c>
      <c r="K6019" t="s">
        <v>101</v>
      </c>
      <c r="L6019">
        <v>1100000</v>
      </c>
      <c r="M6019" t="s">
        <v>5166</v>
      </c>
    </row>
    <row r="6020" spans="1:13">
      <c r="A6020">
        <v>8499</v>
      </c>
      <c r="B6020" t="s">
        <v>12</v>
      </c>
      <c r="C6020" s="16" t="s">
        <v>11922</v>
      </c>
      <c r="D6020">
        <f t="shared" si="0"/>
        <v>29</v>
      </c>
      <c r="E6020" t="str">
        <f t="shared" si="1"/>
        <v>$997,320</v>
      </c>
      <c r="F6020" t="str">
        <f t="shared" si="2"/>
        <v/>
      </c>
      <c r="G6020" t="str">
        <f t="shared" si="3"/>
        <v>$997,320</v>
      </c>
      <c r="H6020" t="s">
        <v>11923</v>
      </c>
      <c r="J6020" t="s">
        <v>88</v>
      </c>
      <c r="K6020" t="s">
        <v>101</v>
      </c>
      <c r="L6020">
        <v>997320</v>
      </c>
      <c r="M6020" t="s">
        <v>5819</v>
      </c>
    </row>
    <row r="6021" spans="1:13">
      <c r="A6021">
        <v>8500</v>
      </c>
      <c r="B6021" t="s">
        <v>12</v>
      </c>
      <c r="C6021" s="16" t="s">
        <v>11924</v>
      </c>
      <c r="D6021">
        <f t="shared" si="0"/>
        <v>29</v>
      </c>
      <c r="E6021" t="str">
        <f t="shared" si="1"/>
        <v>$750,000</v>
      </c>
      <c r="F6021" t="str">
        <f t="shared" si="2"/>
        <v/>
      </c>
      <c r="G6021" t="str">
        <f t="shared" si="3"/>
        <v>$750,000</v>
      </c>
      <c r="H6021" t="s">
        <v>6875</v>
      </c>
      <c r="J6021" t="s">
        <v>88</v>
      </c>
      <c r="K6021" t="s">
        <v>101</v>
      </c>
      <c r="L6021">
        <v>750000</v>
      </c>
      <c r="M6021" t="s">
        <v>5403</v>
      </c>
    </row>
    <row r="6022" spans="1:13">
      <c r="A6022">
        <v>8501</v>
      </c>
      <c r="B6022" t="s">
        <v>12</v>
      </c>
      <c r="C6022" s="16" t="s">
        <v>11925</v>
      </c>
      <c r="D6022">
        <f t="shared" si="0"/>
        <v>29</v>
      </c>
      <c r="E6022" t="str">
        <f t="shared" si="1"/>
        <v>$720,046 [minimum]</v>
      </c>
      <c r="F6022">
        <f t="shared" si="2"/>
        <v>9</v>
      </c>
      <c r="G6022" t="str">
        <f t="shared" si="3"/>
        <v>$720,046</v>
      </c>
      <c r="H6022" t="s">
        <v>11344</v>
      </c>
      <c r="J6022" t="s">
        <v>88</v>
      </c>
      <c r="K6022" t="s">
        <v>101</v>
      </c>
      <c r="L6022">
        <v>720046</v>
      </c>
      <c r="M6022" t="s">
        <v>4534</v>
      </c>
    </row>
    <row r="6023" spans="1:13">
      <c r="A6023">
        <v>8503</v>
      </c>
      <c r="B6023" t="s">
        <v>12</v>
      </c>
      <c r="C6023" s="16" t="s">
        <v>11926</v>
      </c>
      <c r="D6023">
        <f t="shared" si="0"/>
        <v>29</v>
      </c>
      <c r="E6023" t="str">
        <f t="shared" si="1"/>
        <v>$12,584,688</v>
      </c>
      <c r="F6023" t="str">
        <f t="shared" si="2"/>
        <v/>
      </c>
      <c r="G6023" t="str">
        <f t="shared" si="3"/>
        <v>$12,584,688</v>
      </c>
      <c r="H6023" t="s">
        <v>11259</v>
      </c>
      <c r="J6023" t="s">
        <v>92</v>
      </c>
      <c r="K6023" t="s">
        <v>101</v>
      </c>
      <c r="L6023">
        <v>12584688</v>
      </c>
      <c r="M6023" t="s">
        <v>2626</v>
      </c>
    </row>
    <row r="6024" spans="1:13">
      <c r="A6024">
        <v>8504</v>
      </c>
      <c r="B6024" t="s">
        <v>12</v>
      </c>
      <c r="C6024" s="16" t="s">
        <v>11927</v>
      </c>
      <c r="D6024">
        <f t="shared" si="0"/>
        <v>29</v>
      </c>
      <c r="E6024" t="str">
        <f t="shared" si="1"/>
        <v>$9,389,600</v>
      </c>
      <c r="F6024" t="str">
        <f t="shared" si="2"/>
        <v/>
      </c>
      <c r="G6024" t="str">
        <f t="shared" si="3"/>
        <v>$9,389,600</v>
      </c>
      <c r="H6024" t="s">
        <v>11928</v>
      </c>
      <c r="J6024" t="s">
        <v>92</v>
      </c>
      <c r="K6024" t="s">
        <v>101</v>
      </c>
      <c r="L6024">
        <v>9389600</v>
      </c>
      <c r="M6024" t="s">
        <v>3287</v>
      </c>
    </row>
    <row r="6025" spans="1:13">
      <c r="A6025">
        <v>8505</v>
      </c>
      <c r="B6025" t="s">
        <v>12</v>
      </c>
      <c r="C6025" s="16" t="s">
        <v>11929</v>
      </c>
      <c r="D6025">
        <f t="shared" si="0"/>
        <v>29</v>
      </c>
      <c r="E6025" t="str">
        <f t="shared" si="1"/>
        <v>$5,455,200</v>
      </c>
      <c r="F6025" t="str">
        <f t="shared" si="2"/>
        <v/>
      </c>
      <c r="G6025" t="str">
        <f t="shared" si="3"/>
        <v>$5,455,200</v>
      </c>
      <c r="H6025" t="s">
        <v>11263</v>
      </c>
      <c r="J6025" t="s">
        <v>92</v>
      </c>
      <c r="K6025" t="s">
        <v>101</v>
      </c>
      <c r="L6025">
        <v>5455200</v>
      </c>
      <c r="M6025" t="s">
        <v>5482</v>
      </c>
    </row>
    <row r="6026" spans="1:13">
      <c r="A6026">
        <v>8506</v>
      </c>
      <c r="B6026" t="s">
        <v>12</v>
      </c>
      <c r="C6026" s="16" t="s">
        <v>11930</v>
      </c>
      <c r="D6026">
        <f t="shared" si="0"/>
        <v>29</v>
      </c>
      <c r="E6026" t="str">
        <f t="shared" si="1"/>
        <v>$5,361,873</v>
      </c>
      <c r="F6026" t="str">
        <f t="shared" si="2"/>
        <v/>
      </c>
      <c r="G6026" t="str">
        <f t="shared" si="3"/>
        <v>$5,361,873</v>
      </c>
      <c r="H6026" t="s">
        <v>11931</v>
      </c>
      <c r="J6026" t="s">
        <v>92</v>
      </c>
      <c r="K6026" t="s">
        <v>101</v>
      </c>
      <c r="L6026">
        <v>5361873</v>
      </c>
      <c r="M6026" t="s">
        <v>3334</v>
      </c>
    </row>
    <row r="6027" spans="1:13">
      <c r="A6027">
        <v>8507</v>
      </c>
      <c r="B6027" t="s">
        <v>12</v>
      </c>
      <c r="C6027" s="16" t="s">
        <v>11932</v>
      </c>
      <c r="D6027">
        <f t="shared" si="0"/>
        <v>29</v>
      </c>
      <c r="E6027" t="str">
        <f t="shared" si="1"/>
        <v>$4,903,000</v>
      </c>
      <c r="F6027" t="str">
        <f t="shared" si="2"/>
        <v/>
      </c>
      <c r="G6027" t="str">
        <f t="shared" si="3"/>
        <v>$4,903,000</v>
      </c>
      <c r="H6027" t="s">
        <v>10828</v>
      </c>
      <c r="J6027" t="s">
        <v>92</v>
      </c>
      <c r="K6027" t="s">
        <v>101</v>
      </c>
      <c r="L6027">
        <v>4903000</v>
      </c>
      <c r="M6027" t="s">
        <v>5062</v>
      </c>
    </row>
    <row r="6028" spans="1:13">
      <c r="A6028">
        <v>8508</v>
      </c>
      <c r="B6028" t="s">
        <v>12</v>
      </c>
      <c r="C6028" s="16" t="s">
        <v>11933</v>
      </c>
      <c r="D6028">
        <f t="shared" si="0"/>
        <v>29</v>
      </c>
      <c r="E6028" t="str">
        <f t="shared" si="1"/>
        <v>$1,879,920</v>
      </c>
      <c r="F6028" t="str">
        <f t="shared" si="2"/>
        <v/>
      </c>
      <c r="G6028" t="str">
        <f t="shared" si="3"/>
        <v>$1,879,920</v>
      </c>
      <c r="H6028" t="s">
        <v>11934</v>
      </c>
      <c r="J6028" t="s">
        <v>92</v>
      </c>
      <c r="K6028" t="s">
        <v>101</v>
      </c>
      <c r="L6028">
        <v>1879920</v>
      </c>
      <c r="M6028" t="s">
        <v>5242</v>
      </c>
    </row>
    <row r="6029" spans="1:13">
      <c r="A6029">
        <v>8509</v>
      </c>
      <c r="B6029" t="s">
        <v>12</v>
      </c>
      <c r="C6029" s="16" t="s">
        <v>11935</v>
      </c>
      <c r="D6029">
        <f t="shared" si="0"/>
        <v>29</v>
      </c>
      <c r="E6029" t="str">
        <f t="shared" si="1"/>
        <v>$1,834,080</v>
      </c>
      <c r="F6029" t="str">
        <f t="shared" si="2"/>
        <v/>
      </c>
      <c r="G6029" t="str">
        <f t="shared" si="3"/>
        <v>$1,834,080</v>
      </c>
      <c r="H6029" t="s">
        <v>11936</v>
      </c>
      <c r="J6029" t="s">
        <v>92</v>
      </c>
      <c r="K6029" t="s">
        <v>101</v>
      </c>
      <c r="L6029">
        <v>1834080</v>
      </c>
      <c r="M6029" t="s">
        <v>4344</v>
      </c>
    </row>
    <row r="6030" spans="1:13">
      <c r="A6030">
        <v>8510</v>
      </c>
      <c r="B6030" t="s">
        <v>12</v>
      </c>
      <c r="C6030" s="16" t="s">
        <v>11937</v>
      </c>
      <c r="D6030">
        <f t="shared" si="0"/>
        <v>29</v>
      </c>
      <c r="E6030" t="str">
        <f t="shared" si="1"/>
        <v>$1,735,305</v>
      </c>
      <c r="F6030" t="str">
        <f t="shared" si="2"/>
        <v/>
      </c>
      <c r="G6030" t="str">
        <f t="shared" si="3"/>
        <v>$1,735,305</v>
      </c>
      <c r="H6030" t="s">
        <v>11938</v>
      </c>
      <c r="J6030" t="s">
        <v>92</v>
      </c>
      <c r="K6030" t="s">
        <v>101</v>
      </c>
      <c r="L6030">
        <v>1735305</v>
      </c>
      <c r="M6030" t="s">
        <v>1749</v>
      </c>
    </row>
    <row r="6031" spans="1:13">
      <c r="A6031">
        <v>8511</v>
      </c>
      <c r="B6031" t="s">
        <v>12</v>
      </c>
      <c r="C6031" s="16" t="s">
        <v>11939</v>
      </c>
      <c r="D6031">
        <f t="shared" si="0"/>
        <v>29</v>
      </c>
      <c r="E6031" t="str">
        <f t="shared" si="1"/>
        <v>$1,600,000</v>
      </c>
      <c r="F6031" t="str">
        <f t="shared" si="2"/>
        <v/>
      </c>
      <c r="G6031" t="str">
        <f t="shared" si="3"/>
        <v>$1,600,000</v>
      </c>
      <c r="H6031" t="s">
        <v>3109</v>
      </c>
      <c r="J6031" t="s">
        <v>92</v>
      </c>
      <c r="K6031" t="s">
        <v>101</v>
      </c>
      <c r="L6031">
        <v>1600000</v>
      </c>
      <c r="M6031" t="s">
        <v>4603</v>
      </c>
    </row>
    <row r="6032" spans="1:13">
      <c r="A6032">
        <v>8512</v>
      </c>
      <c r="B6032" t="s">
        <v>12</v>
      </c>
      <c r="C6032" s="16" t="s">
        <v>11940</v>
      </c>
      <c r="D6032">
        <f t="shared" si="0"/>
        <v>29</v>
      </c>
      <c r="E6032" t="str">
        <f t="shared" si="1"/>
        <v>$1,348,200</v>
      </c>
      <c r="F6032" t="str">
        <f t="shared" si="2"/>
        <v/>
      </c>
      <c r="G6032" t="str">
        <f t="shared" si="3"/>
        <v>$1,348,200</v>
      </c>
      <c r="H6032" t="s">
        <v>11941</v>
      </c>
      <c r="J6032" t="s">
        <v>92</v>
      </c>
      <c r="K6032" t="s">
        <v>101</v>
      </c>
      <c r="L6032">
        <v>1348200</v>
      </c>
      <c r="M6032" t="s">
        <v>5373</v>
      </c>
    </row>
    <row r="6033" spans="1:13">
      <c r="A6033">
        <v>8513</v>
      </c>
      <c r="B6033" t="s">
        <v>12</v>
      </c>
      <c r="C6033" s="16" t="s">
        <v>11942</v>
      </c>
      <c r="D6033">
        <f t="shared" si="0"/>
        <v>29</v>
      </c>
      <c r="E6033" t="str">
        <f t="shared" si="1"/>
        <v>$995,046 [minimum, counts $745,046]</v>
      </c>
      <c r="F6033">
        <f t="shared" si="2"/>
        <v>9</v>
      </c>
      <c r="G6033" t="str">
        <f t="shared" si="3"/>
        <v>$995,046</v>
      </c>
      <c r="H6033" t="s">
        <v>11943</v>
      </c>
      <c r="J6033" t="s">
        <v>92</v>
      </c>
      <c r="K6033" t="s">
        <v>101</v>
      </c>
      <c r="L6033">
        <v>995046</v>
      </c>
      <c r="M6033" t="s">
        <v>5928</v>
      </c>
    </row>
    <row r="6034" spans="1:13">
      <c r="A6034">
        <v>8514</v>
      </c>
      <c r="B6034" t="s">
        <v>12</v>
      </c>
      <c r="C6034" s="16" t="s">
        <v>11944</v>
      </c>
      <c r="D6034">
        <f t="shared" si="0"/>
        <v>29</v>
      </c>
      <c r="E6034" t="str">
        <f t="shared" si="1"/>
        <v>$745,046 [minimum]</v>
      </c>
      <c r="F6034">
        <f t="shared" si="2"/>
        <v>9</v>
      </c>
      <c r="G6034" t="str">
        <f t="shared" si="3"/>
        <v>$745,046</v>
      </c>
      <c r="H6034" t="s">
        <v>11417</v>
      </c>
      <c r="J6034" t="s">
        <v>92</v>
      </c>
      <c r="K6034" t="s">
        <v>101</v>
      </c>
      <c r="L6034">
        <v>745046</v>
      </c>
      <c r="M6034" t="s">
        <v>5480</v>
      </c>
    </row>
    <row r="6035" spans="1:13">
      <c r="A6035">
        <v>8515</v>
      </c>
      <c r="B6035" t="s">
        <v>12</v>
      </c>
      <c r="C6035" s="16" t="s">
        <v>11945</v>
      </c>
      <c r="D6035">
        <f t="shared" si="0"/>
        <v>29</v>
      </c>
      <c r="E6035" t="str">
        <f t="shared" si="1"/>
        <v>$745,046 [minimum]</v>
      </c>
      <c r="F6035">
        <f t="shared" si="2"/>
        <v>9</v>
      </c>
      <c r="G6035" t="str">
        <f t="shared" si="3"/>
        <v>$745,046</v>
      </c>
      <c r="H6035" t="s">
        <v>11417</v>
      </c>
      <c r="J6035" t="s">
        <v>92</v>
      </c>
      <c r="K6035" t="s">
        <v>101</v>
      </c>
      <c r="L6035">
        <v>745046</v>
      </c>
      <c r="M6035" t="s">
        <v>5655</v>
      </c>
    </row>
    <row r="6036" spans="1:13">
      <c r="A6036">
        <v>8516</v>
      </c>
      <c r="B6036" t="s">
        <v>12</v>
      </c>
      <c r="C6036" s="16" t="s">
        <v>11946</v>
      </c>
      <c r="D6036">
        <f t="shared" si="0"/>
        <v>29</v>
      </c>
      <c r="E6036" t="str">
        <f t="shared" si="1"/>
        <v>$620,046 [minimum]</v>
      </c>
      <c r="F6036">
        <f t="shared" si="2"/>
        <v>9</v>
      </c>
      <c r="G6036" t="str">
        <f t="shared" si="3"/>
        <v>$620,046</v>
      </c>
      <c r="H6036" t="s">
        <v>11308</v>
      </c>
      <c r="J6036" t="s">
        <v>92</v>
      </c>
      <c r="K6036" t="s">
        <v>101</v>
      </c>
      <c r="L6036">
        <v>620046</v>
      </c>
      <c r="M6036" t="s">
        <v>531</v>
      </c>
    </row>
    <row r="6037" spans="1:13">
      <c r="A6037">
        <v>8517</v>
      </c>
      <c r="B6037" t="s">
        <v>12</v>
      </c>
      <c r="C6037" s="16" t="s">
        <v>11947</v>
      </c>
      <c r="D6037">
        <f t="shared" si="0"/>
        <v>29</v>
      </c>
      <c r="E6037" t="str">
        <f t="shared" si="1"/>
        <v>$600,000</v>
      </c>
      <c r="F6037" t="str">
        <f t="shared" si="2"/>
        <v/>
      </c>
      <c r="G6037" t="str">
        <f t="shared" si="3"/>
        <v>$600,000</v>
      </c>
      <c r="H6037" t="s">
        <v>547</v>
      </c>
      <c r="J6037" t="s">
        <v>92</v>
      </c>
      <c r="K6037" t="s">
        <v>101</v>
      </c>
      <c r="L6037">
        <v>600000</v>
      </c>
      <c r="M6037" t="s">
        <v>5777</v>
      </c>
    </row>
    <row r="6038" spans="1:13">
      <c r="A6038">
        <v>8672</v>
      </c>
      <c r="B6038" t="s">
        <v>13</v>
      </c>
      <c r="C6038" s="16" t="s">
        <v>11948</v>
      </c>
      <c r="D6038">
        <f t="shared" si="0"/>
        <v>29</v>
      </c>
      <c r="E6038" t="str">
        <f t="shared" si="1"/>
        <v>$13,500,000</v>
      </c>
      <c r="F6038" t="str">
        <f t="shared" si="2"/>
        <v/>
      </c>
      <c r="G6038" t="str">
        <f t="shared" si="3"/>
        <v>$13,500,000</v>
      </c>
      <c r="H6038" t="s">
        <v>259</v>
      </c>
      <c r="J6038" t="s">
        <v>28</v>
      </c>
      <c r="K6038" t="s">
        <v>101</v>
      </c>
      <c r="L6038">
        <v>13500000</v>
      </c>
      <c r="M6038" t="s">
        <v>5968</v>
      </c>
    </row>
    <row r="6039" spans="1:13">
      <c r="A6039">
        <v>8673</v>
      </c>
      <c r="B6039" t="s">
        <v>13</v>
      </c>
      <c r="C6039" s="16" t="s">
        <v>11949</v>
      </c>
      <c r="D6039">
        <f t="shared" si="0"/>
        <v>29</v>
      </c>
      <c r="E6039" t="str">
        <f t="shared" si="1"/>
        <v>$11,100,000</v>
      </c>
      <c r="F6039" t="str">
        <f t="shared" si="2"/>
        <v/>
      </c>
      <c r="G6039" t="str">
        <f t="shared" si="3"/>
        <v>$11,100,000</v>
      </c>
      <c r="H6039" t="s">
        <v>2746</v>
      </c>
      <c r="J6039" t="s">
        <v>28</v>
      </c>
      <c r="K6039" t="s">
        <v>101</v>
      </c>
      <c r="L6039">
        <v>11100000</v>
      </c>
      <c r="M6039" t="s">
        <v>6039</v>
      </c>
    </row>
    <row r="6040" spans="1:13">
      <c r="A6040">
        <v>8674</v>
      </c>
      <c r="B6040" t="s">
        <v>13</v>
      </c>
      <c r="C6040" s="16" t="s">
        <v>11950</v>
      </c>
      <c r="D6040">
        <f t="shared" si="0"/>
        <v>29</v>
      </c>
      <c r="E6040" t="str">
        <f t="shared" si="1"/>
        <v>$10,156,250</v>
      </c>
      <c r="F6040" t="str">
        <f t="shared" si="2"/>
        <v/>
      </c>
      <c r="G6040" t="str">
        <f t="shared" si="3"/>
        <v>$10,156,250</v>
      </c>
      <c r="H6040" t="s">
        <v>11951</v>
      </c>
      <c r="J6040" t="s">
        <v>28</v>
      </c>
      <c r="K6040" t="s">
        <v>101</v>
      </c>
      <c r="L6040">
        <v>10156250</v>
      </c>
      <c r="M6040" t="s">
        <v>6052</v>
      </c>
    </row>
    <row r="6041" spans="1:13">
      <c r="A6041">
        <v>8675</v>
      </c>
      <c r="B6041" t="s">
        <v>13</v>
      </c>
      <c r="C6041" s="16" t="s">
        <v>11952</v>
      </c>
      <c r="D6041">
        <f t="shared" si="0"/>
        <v>29</v>
      </c>
      <c r="E6041" t="str">
        <f t="shared" si="1"/>
        <v>$8,333,333</v>
      </c>
      <c r="F6041" t="str">
        <f t="shared" si="2"/>
        <v/>
      </c>
      <c r="G6041" t="str">
        <f t="shared" si="3"/>
        <v>$8,333,333</v>
      </c>
      <c r="H6041" t="s">
        <v>11953</v>
      </c>
      <c r="J6041" t="s">
        <v>28</v>
      </c>
      <c r="K6041" t="s">
        <v>101</v>
      </c>
      <c r="L6041">
        <v>8333333</v>
      </c>
      <c r="M6041" t="s">
        <v>634</v>
      </c>
    </row>
    <row r="6042" spans="1:13">
      <c r="A6042">
        <v>8676</v>
      </c>
      <c r="B6042" t="s">
        <v>13</v>
      </c>
      <c r="C6042" s="16" t="s">
        <v>11954</v>
      </c>
      <c r="D6042">
        <f t="shared" si="0"/>
        <v>29</v>
      </c>
      <c r="E6042" t="str">
        <f t="shared" si="1"/>
        <v>$7,682,188</v>
      </c>
      <c r="F6042" t="str">
        <f t="shared" si="2"/>
        <v/>
      </c>
      <c r="G6042" t="str">
        <f t="shared" si="3"/>
        <v>$7,682,188</v>
      </c>
      <c r="H6042" t="s">
        <v>11955</v>
      </c>
      <c r="J6042" t="s">
        <v>28</v>
      </c>
      <c r="K6042" t="s">
        <v>101</v>
      </c>
      <c r="L6042">
        <v>7682188</v>
      </c>
      <c r="M6042" t="s">
        <v>4529</v>
      </c>
    </row>
    <row r="6043" spans="1:13">
      <c r="A6043">
        <v>8677</v>
      </c>
      <c r="B6043" t="s">
        <v>13</v>
      </c>
      <c r="C6043" s="16" t="s">
        <v>11956</v>
      </c>
      <c r="D6043">
        <f t="shared" si="0"/>
        <v>29</v>
      </c>
      <c r="E6043" t="str">
        <f t="shared" si="1"/>
        <v>$5,000,000</v>
      </c>
      <c r="F6043" t="str">
        <f t="shared" si="2"/>
        <v/>
      </c>
      <c r="G6043" t="str">
        <f t="shared" si="3"/>
        <v>$5,000,000</v>
      </c>
      <c r="H6043" t="s">
        <v>163</v>
      </c>
      <c r="J6043" t="s">
        <v>28</v>
      </c>
      <c r="K6043" t="s">
        <v>101</v>
      </c>
      <c r="L6043">
        <v>5000000</v>
      </c>
      <c r="M6043" t="s">
        <v>1131</v>
      </c>
    </row>
    <row r="6044" spans="1:13">
      <c r="A6044">
        <v>8678</v>
      </c>
      <c r="B6044" t="s">
        <v>13</v>
      </c>
      <c r="C6044" s="16" t="s">
        <v>11957</v>
      </c>
      <c r="D6044">
        <f t="shared" si="0"/>
        <v>29</v>
      </c>
      <c r="E6044" t="str">
        <f t="shared" si="1"/>
        <v>$3,000,000</v>
      </c>
      <c r="F6044" t="str">
        <f t="shared" si="2"/>
        <v/>
      </c>
      <c r="G6044" t="str">
        <f t="shared" si="3"/>
        <v>$3,000,000</v>
      </c>
      <c r="H6044" t="s">
        <v>459</v>
      </c>
      <c r="J6044" t="s">
        <v>28</v>
      </c>
      <c r="K6044" t="s">
        <v>101</v>
      </c>
      <c r="L6044">
        <v>3000000</v>
      </c>
      <c r="M6044" t="s">
        <v>4775</v>
      </c>
    </row>
    <row r="6045" spans="1:13">
      <c r="A6045">
        <v>8679</v>
      </c>
      <c r="B6045" t="s">
        <v>13</v>
      </c>
      <c r="C6045" s="16" t="s">
        <v>11958</v>
      </c>
      <c r="D6045">
        <f t="shared" si="0"/>
        <v>29</v>
      </c>
      <c r="E6045" t="str">
        <f t="shared" si="1"/>
        <v>$1,021,080</v>
      </c>
      <c r="F6045" t="str">
        <f t="shared" si="2"/>
        <v/>
      </c>
      <c r="G6045" t="str">
        <f t="shared" si="3"/>
        <v>$1,021,080</v>
      </c>
      <c r="H6045" t="s">
        <v>11959</v>
      </c>
      <c r="J6045" t="s">
        <v>28</v>
      </c>
      <c r="K6045" t="s">
        <v>101</v>
      </c>
      <c r="L6045">
        <v>1021080</v>
      </c>
      <c r="M6045" t="s">
        <v>1389</v>
      </c>
    </row>
    <row r="6046" spans="1:13">
      <c r="A6046">
        <v>8680</v>
      </c>
      <c r="B6046" t="s">
        <v>13</v>
      </c>
      <c r="C6046" s="16" t="s">
        <v>11960</v>
      </c>
      <c r="D6046">
        <f t="shared" si="0"/>
        <v>29</v>
      </c>
      <c r="E6046" t="str">
        <f t="shared" si="1"/>
        <v>$1,000,000</v>
      </c>
      <c r="F6046" t="str">
        <f t="shared" si="2"/>
        <v/>
      </c>
      <c r="G6046" t="str">
        <f t="shared" si="3"/>
        <v>$1,000,000</v>
      </c>
      <c r="H6046" t="s">
        <v>137</v>
      </c>
      <c r="J6046" t="s">
        <v>28</v>
      </c>
      <c r="K6046" t="s">
        <v>101</v>
      </c>
      <c r="L6046">
        <v>1000000</v>
      </c>
      <c r="M6046" t="s">
        <v>4970</v>
      </c>
    </row>
    <row r="6047" spans="1:13">
      <c r="A6047">
        <v>8681</v>
      </c>
      <c r="B6047" t="s">
        <v>13</v>
      </c>
      <c r="C6047" s="16" t="s">
        <v>11961</v>
      </c>
      <c r="D6047">
        <f t="shared" si="0"/>
        <v>29</v>
      </c>
      <c r="E6047" t="str">
        <f t="shared" si="1"/>
        <v>$1,000,000</v>
      </c>
      <c r="F6047" t="str">
        <f t="shared" si="2"/>
        <v/>
      </c>
      <c r="G6047" t="str">
        <f t="shared" si="3"/>
        <v>$1,000,000</v>
      </c>
      <c r="H6047" t="s">
        <v>137</v>
      </c>
      <c r="J6047" t="s">
        <v>28</v>
      </c>
      <c r="K6047" t="s">
        <v>101</v>
      </c>
      <c r="L6047">
        <v>1000000</v>
      </c>
      <c r="M6047" t="s">
        <v>3020</v>
      </c>
    </row>
    <row r="6048" spans="1:13">
      <c r="A6048">
        <v>8682</v>
      </c>
      <c r="B6048" t="s">
        <v>13</v>
      </c>
      <c r="C6048" s="16" t="s">
        <v>11962</v>
      </c>
      <c r="D6048">
        <f t="shared" si="0"/>
        <v>29</v>
      </c>
      <c r="E6048" t="str">
        <f t="shared" si="1"/>
        <v>$835,200</v>
      </c>
      <c r="F6048" t="str">
        <f t="shared" si="2"/>
        <v/>
      </c>
      <c r="G6048" t="str">
        <f t="shared" si="3"/>
        <v>$835,200</v>
      </c>
      <c r="H6048" t="s">
        <v>11963</v>
      </c>
      <c r="J6048" t="s">
        <v>28</v>
      </c>
      <c r="K6048" t="s">
        <v>101</v>
      </c>
      <c r="L6048">
        <v>835200</v>
      </c>
      <c r="M6048" t="s">
        <v>4859</v>
      </c>
    </row>
    <row r="6049" spans="1:13">
      <c r="A6049">
        <v>8683</v>
      </c>
      <c r="B6049" t="s">
        <v>13</v>
      </c>
      <c r="C6049" s="16" t="s">
        <v>11964</v>
      </c>
      <c r="D6049">
        <f t="shared" si="0"/>
        <v>29</v>
      </c>
      <c r="E6049" t="str">
        <f t="shared" si="1"/>
        <v>$813,679 [minimum, counts $688,679]</v>
      </c>
      <c r="F6049">
        <f t="shared" si="2"/>
        <v>9</v>
      </c>
      <c r="G6049" t="str">
        <f t="shared" si="3"/>
        <v>$813,679</v>
      </c>
      <c r="H6049" t="s">
        <v>11965</v>
      </c>
      <c r="J6049" t="s">
        <v>28</v>
      </c>
      <c r="K6049" t="s">
        <v>101</v>
      </c>
      <c r="L6049">
        <v>813679</v>
      </c>
      <c r="M6049" t="s">
        <v>5200</v>
      </c>
    </row>
    <row r="6050" spans="1:13">
      <c r="A6050">
        <v>8684</v>
      </c>
      <c r="B6050" t="s">
        <v>13</v>
      </c>
      <c r="C6050" s="16" t="s">
        <v>11966</v>
      </c>
      <c r="D6050">
        <f t="shared" si="0"/>
        <v>29</v>
      </c>
      <c r="E6050" t="str">
        <f t="shared" si="1"/>
        <v>$688,679 [minimum]</v>
      </c>
      <c r="F6050">
        <f t="shared" si="2"/>
        <v>9</v>
      </c>
      <c r="G6050" t="str">
        <f t="shared" si="3"/>
        <v>$688,679</v>
      </c>
      <c r="H6050" t="s">
        <v>11967</v>
      </c>
      <c r="J6050" t="s">
        <v>28</v>
      </c>
      <c r="K6050" t="s">
        <v>101</v>
      </c>
      <c r="L6050">
        <v>688679</v>
      </c>
      <c r="M6050" t="s">
        <v>5726</v>
      </c>
    </row>
    <row r="6051" spans="1:13">
      <c r="A6051">
        <v>8685</v>
      </c>
      <c r="B6051" t="s">
        <v>13</v>
      </c>
      <c r="C6051" s="16" t="s">
        <v>11968</v>
      </c>
      <c r="D6051">
        <f t="shared" si="0"/>
        <v>29</v>
      </c>
      <c r="E6051" t="str">
        <f t="shared" si="1"/>
        <v>$366,931 [minimum]</v>
      </c>
      <c r="F6051">
        <f t="shared" si="2"/>
        <v>9</v>
      </c>
      <c r="G6051" t="str">
        <f t="shared" si="3"/>
        <v>$366,931</v>
      </c>
      <c r="H6051" t="s">
        <v>11969</v>
      </c>
      <c r="J6051" t="s">
        <v>28</v>
      </c>
      <c r="K6051" t="s">
        <v>101</v>
      </c>
      <c r="L6051">
        <v>366931</v>
      </c>
      <c r="M6051" t="s">
        <v>6112</v>
      </c>
    </row>
    <row r="6052" spans="1:13">
      <c r="A6052">
        <v>8687</v>
      </c>
      <c r="B6052" t="s">
        <v>13</v>
      </c>
      <c r="C6052" s="16" t="s">
        <v>11970</v>
      </c>
      <c r="D6052">
        <f t="shared" si="0"/>
        <v>29</v>
      </c>
      <c r="E6052" t="str">
        <f t="shared" si="1"/>
        <v>$13,500,000</v>
      </c>
      <c r="F6052" t="str">
        <f t="shared" si="2"/>
        <v/>
      </c>
      <c r="G6052" t="str">
        <f t="shared" si="3"/>
        <v>$13,500,000</v>
      </c>
      <c r="H6052" t="s">
        <v>259</v>
      </c>
      <c r="J6052" t="s">
        <v>32</v>
      </c>
      <c r="K6052" t="s">
        <v>101</v>
      </c>
      <c r="L6052">
        <v>13500000</v>
      </c>
      <c r="M6052" t="s">
        <v>6148</v>
      </c>
    </row>
    <row r="6053" spans="1:13">
      <c r="A6053">
        <v>8688</v>
      </c>
      <c r="B6053" t="s">
        <v>13</v>
      </c>
      <c r="C6053" s="16" t="s">
        <v>11971</v>
      </c>
      <c r="D6053">
        <f t="shared" si="0"/>
        <v>29</v>
      </c>
      <c r="E6053" t="str">
        <f t="shared" si="1"/>
        <v>$11,326,219</v>
      </c>
      <c r="F6053" t="str">
        <f t="shared" si="2"/>
        <v/>
      </c>
      <c r="G6053" t="str">
        <f t="shared" si="3"/>
        <v>$11,326,219</v>
      </c>
      <c r="H6053" t="s">
        <v>11972</v>
      </c>
      <c r="J6053" t="s">
        <v>32</v>
      </c>
      <c r="K6053" t="s">
        <v>101</v>
      </c>
      <c r="L6053">
        <v>11326219</v>
      </c>
      <c r="M6053" t="s">
        <v>716</v>
      </c>
    </row>
    <row r="6054" spans="1:13">
      <c r="A6054">
        <v>8689</v>
      </c>
      <c r="B6054" t="s">
        <v>13</v>
      </c>
      <c r="C6054" s="16" t="s">
        <v>11973</v>
      </c>
      <c r="D6054">
        <f t="shared" si="0"/>
        <v>29</v>
      </c>
      <c r="E6054" t="str">
        <f t="shared" si="1"/>
        <v>$8,178,750</v>
      </c>
      <c r="F6054" t="str">
        <f t="shared" si="2"/>
        <v/>
      </c>
      <c r="G6054" t="str">
        <f t="shared" si="3"/>
        <v>$8,178,750</v>
      </c>
      <c r="H6054" t="s">
        <v>11974</v>
      </c>
      <c r="J6054" t="s">
        <v>32</v>
      </c>
      <c r="K6054" t="s">
        <v>101</v>
      </c>
      <c r="L6054">
        <v>8178750</v>
      </c>
      <c r="M6054" t="s">
        <v>5798</v>
      </c>
    </row>
    <row r="6055" spans="1:13">
      <c r="A6055">
        <v>8690</v>
      </c>
      <c r="B6055" t="s">
        <v>13</v>
      </c>
      <c r="C6055" s="16" t="s">
        <v>11975</v>
      </c>
      <c r="D6055">
        <f t="shared" si="0"/>
        <v>29</v>
      </c>
      <c r="E6055" t="str">
        <f t="shared" si="1"/>
        <v>$6,600,000</v>
      </c>
      <c r="F6055" t="str">
        <f t="shared" si="2"/>
        <v/>
      </c>
      <c r="G6055" t="str">
        <f t="shared" si="3"/>
        <v>$6,600,000</v>
      </c>
      <c r="H6055" t="s">
        <v>901</v>
      </c>
      <c r="J6055" t="s">
        <v>32</v>
      </c>
      <c r="K6055" t="s">
        <v>101</v>
      </c>
      <c r="L6055">
        <v>6600000</v>
      </c>
      <c r="M6055" t="s">
        <v>4791</v>
      </c>
    </row>
    <row r="6056" spans="1:13">
      <c r="A6056">
        <v>8691</v>
      </c>
      <c r="B6056" t="s">
        <v>13</v>
      </c>
      <c r="C6056" s="16" t="s">
        <v>11976</v>
      </c>
      <c r="D6056">
        <f t="shared" si="0"/>
        <v>29</v>
      </c>
      <c r="E6056" t="str">
        <f t="shared" si="1"/>
        <v>$5,000,600</v>
      </c>
      <c r="F6056" t="str">
        <f t="shared" si="2"/>
        <v/>
      </c>
      <c r="G6056" t="str">
        <f t="shared" si="3"/>
        <v>$5,000,600</v>
      </c>
      <c r="H6056" t="s">
        <v>10803</v>
      </c>
      <c r="J6056" t="s">
        <v>32</v>
      </c>
      <c r="K6056" t="s">
        <v>101</v>
      </c>
      <c r="L6056">
        <v>5000600</v>
      </c>
      <c r="M6056" t="s">
        <v>5855</v>
      </c>
    </row>
    <row r="6057" spans="1:13">
      <c r="A6057">
        <v>8692</v>
      </c>
      <c r="B6057" t="s">
        <v>13</v>
      </c>
      <c r="C6057" s="16" t="s">
        <v>11977</v>
      </c>
      <c r="D6057">
        <f t="shared" si="0"/>
        <v>29</v>
      </c>
      <c r="E6057" t="str">
        <f t="shared" si="1"/>
        <v>$4,480,000</v>
      </c>
      <c r="F6057" t="str">
        <f t="shared" si="2"/>
        <v/>
      </c>
      <c r="G6057" t="str">
        <f t="shared" si="3"/>
        <v>$4,480,000</v>
      </c>
      <c r="H6057" t="s">
        <v>11978</v>
      </c>
      <c r="J6057" t="s">
        <v>32</v>
      </c>
      <c r="K6057" t="s">
        <v>101</v>
      </c>
      <c r="L6057">
        <v>4480000</v>
      </c>
      <c r="M6057" t="s">
        <v>5658</v>
      </c>
    </row>
    <row r="6058" spans="1:13">
      <c r="A6058">
        <v>8693</v>
      </c>
      <c r="B6058" t="s">
        <v>13</v>
      </c>
      <c r="C6058" s="16" t="s">
        <v>11979</v>
      </c>
      <c r="D6058">
        <f t="shared" si="0"/>
        <v>29</v>
      </c>
      <c r="E6058" t="str">
        <f t="shared" si="1"/>
        <v>$2,809,494</v>
      </c>
      <c r="F6058" t="str">
        <f t="shared" si="2"/>
        <v/>
      </c>
      <c r="G6058" t="str">
        <f t="shared" si="3"/>
        <v>$2,809,494</v>
      </c>
      <c r="H6058" t="s">
        <v>11980</v>
      </c>
      <c r="J6058" t="s">
        <v>32</v>
      </c>
      <c r="K6058" t="s">
        <v>101</v>
      </c>
      <c r="L6058">
        <v>2809494</v>
      </c>
      <c r="M6058" t="s">
        <v>4789</v>
      </c>
    </row>
    <row r="6059" spans="1:13">
      <c r="A6059">
        <v>8694</v>
      </c>
      <c r="B6059" t="s">
        <v>13</v>
      </c>
      <c r="C6059" s="16" t="s">
        <v>11981</v>
      </c>
      <c r="D6059">
        <f t="shared" si="0"/>
        <v>29</v>
      </c>
      <c r="E6059" t="str">
        <f t="shared" si="1"/>
        <v>$1,500,000</v>
      </c>
      <c r="F6059" t="str">
        <f t="shared" si="2"/>
        <v/>
      </c>
      <c r="G6059" t="str">
        <f t="shared" si="3"/>
        <v>$1,500,000</v>
      </c>
      <c r="H6059" t="s">
        <v>226</v>
      </c>
      <c r="J6059" t="s">
        <v>32</v>
      </c>
      <c r="K6059" t="s">
        <v>101</v>
      </c>
      <c r="L6059">
        <v>1500000</v>
      </c>
      <c r="M6059" t="s">
        <v>5381</v>
      </c>
    </row>
    <row r="6060" spans="1:13">
      <c r="A6060">
        <v>8695</v>
      </c>
      <c r="B6060" t="s">
        <v>13</v>
      </c>
      <c r="C6060" s="16" t="s">
        <v>11982</v>
      </c>
      <c r="D6060">
        <f t="shared" si="0"/>
        <v>29</v>
      </c>
      <c r="E6060" t="str">
        <f t="shared" si="1"/>
        <v>$1,499,400</v>
      </c>
      <c r="F6060" t="str">
        <f t="shared" si="2"/>
        <v/>
      </c>
      <c r="G6060" t="str">
        <f t="shared" si="3"/>
        <v>$1,499,400</v>
      </c>
      <c r="H6060" t="s">
        <v>11983</v>
      </c>
      <c r="J6060" t="s">
        <v>32</v>
      </c>
      <c r="K6060" t="s">
        <v>101</v>
      </c>
      <c r="L6060">
        <v>1499400</v>
      </c>
      <c r="M6060" t="s">
        <v>5560</v>
      </c>
    </row>
    <row r="6061" spans="1:13">
      <c r="A6061">
        <v>8696</v>
      </c>
      <c r="B6061" t="s">
        <v>13</v>
      </c>
      <c r="C6061" s="16" t="s">
        <v>11984</v>
      </c>
      <c r="D6061">
        <f t="shared" si="0"/>
        <v>29</v>
      </c>
      <c r="E6061" t="str">
        <f t="shared" si="1"/>
        <v>$1,326,600</v>
      </c>
      <c r="F6061" t="str">
        <f t="shared" si="2"/>
        <v/>
      </c>
      <c r="G6061" t="str">
        <f t="shared" si="3"/>
        <v>$1,326,600</v>
      </c>
      <c r="H6061" t="s">
        <v>11985</v>
      </c>
      <c r="J6061" t="s">
        <v>32</v>
      </c>
      <c r="K6061" t="s">
        <v>101</v>
      </c>
      <c r="L6061">
        <v>1326600</v>
      </c>
      <c r="M6061" t="s">
        <v>5313</v>
      </c>
    </row>
    <row r="6062" spans="1:13">
      <c r="A6062">
        <v>8697</v>
      </c>
      <c r="B6062" t="s">
        <v>13</v>
      </c>
      <c r="C6062" s="16" t="s">
        <v>11986</v>
      </c>
      <c r="D6062">
        <f t="shared" si="0"/>
        <v>29</v>
      </c>
      <c r="E6062" t="str">
        <f t="shared" si="1"/>
        <v>$1,200,000</v>
      </c>
      <c r="F6062" t="str">
        <f t="shared" si="2"/>
        <v/>
      </c>
      <c r="G6062" t="str">
        <f t="shared" si="3"/>
        <v>$1,200,000</v>
      </c>
      <c r="H6062" t="s">
        <v>1405</v>
      </c>
      <c r="J6062" t="s">
        <v>32</v>
      </c>
      <c r="K6062" t="s">
        <v>101</v>
      </c>
      <c r="L6062">
        <v>1200000</v>
      </c>
      <c r="M6062" t="s">
        <v>6170</v>
      </c>
    </row>
    <row r="6063" spans="1:13">
      <c r="A6063">
        <v>8698</v>
      </c>
      <c r="B6063" t="s">
        <v>13</v>
      </c>
      <c r="C6063" s="16" t="s">
        <v>11987</v>
      </c>
      <c r="D6063">
        <f t="shared" si="0"/>
        <v>29</v>
      </c>
      <c r="E6063" t="str">
        <f t="shared" si="1"/>
        <v>$944,922</v>
      </c>
      <c r="F6063" t="str">
        <f t="shared" si="2"/>
        <v/>
      </c>
      <c r="G6063" t="str">
        <f t="shared" si="3"/>
        <v>$944,922</v>
      </c>
      <c r="H6063" t="s">
        <v>11988</v>
      </c>
      <c r="J6063" t="s">
        <v>32</v>
      </c>
      <c r="K6063" t="s">
        <v>101</v>
      </c>
      <c r="L6063">
        <v>944922</v>
      </c>
      <c r="M6063" t="s">
        <v>5582</v>
      </c>
    </row>
    <row r="6064" spans="1:13">
      <c r="A6064">
        <v>8699</v>
      </c>
      <c r="B6064" t="s">
        <v>13</v>
      </c>
      <c r="C6064" s="16" t="s">
        <v>11989</v>
      </c>
      <c r="D6064">
        <f t="shared" si="0"/>
        <v>29</v>
      </c>
      <c r="E6064" t="str">
        <f t="shared" si="1"/>
        <v>$814,320</v>
      </c>
      <c r="F6064" t="str">
        <f t="shared" si="2"/>
        <v/>
      </c>
      <c r="G6064" t="str">
        <f t="shared" si="3"/>
        <v>$814,320</v>
      </c>
      <c r="H6064" t="s">
        <v>11990</v>
      </c>
      <c r="J6064" t="s">
        <v>32</v>
      </c>
      <c r="K6064" t="s">
        <v>101</v>
      </c>
      <c r="L6064">
        <v>814320</v>
      </c>
      <c r="M6064" t="s">
        <v>1016</v>
      </c>
    </row>
    <row r="6065" spans="1:13">
      <c r="A6065">
        <v>8700</v>
      </c>
      <c r="B6065" t="s">
        <v>13</v>
      </c>
      <c r="C6065" s="16" t="s">
        <v>11991</v>
      </c>
      <c r="D6065">
        <f t="shared" si="0"/>
        <v>29</v>
      </c>
      <c r="E6065" t="str">
        <f t="shared" si="1"/>
        <v>$638,679 [minimum]</v>
      </c>
      <c r="F6065">
        <f t="shared" si="2"/>
        <v>9</v>
      </c>
      <c r="G6065" t="str">
        <f t="shared" si="3"/>
        <v>$638,679</v>
      </c>
      <c r="H6065" t="s">
        <v>11992</v>
      </c>
      <c r="J6065" t="s">
        <v>32</v>
      </c>
      <c r="K6065" t="s">
        <v>101</v>
      </c>
      <c r="L6065">
        <v>638679</v>
      </c>
      <c r="M6065" t="s">
        <v>2768</v>
      </c>
    </row>
    <row r="6066" spans="1:13">
      <c r="A6066">
        <v>8701</v>
      </c>
      <c r="B6066" t="s">
        <v>13</v>
      </c>
      <c r="C6066" s="16" t="s">
        <v>11993</v>
      </c>
      <c r="D6066">
        <f t="shared" si="0"/>
        <v>29</v>
      </c>
      <c r="E6066" t="str">
        <f t="shared" si="1"/>
        <v>$366,931 [minimum]</v>
      </c>
      <c r="F6066">
        <f t="shared" si="2"/>
        <v>9</v>
      </c>
      <c r="G6066" t="str">
        <f t="shared" si="3"/>
        <v>$366,931</v>
      </c>
      <c r="H6066" t="s">
        <v>11969</v>
      </c>
      <c r="J6066" t="s">
        <v>32</v>
      </c>
      <c r="K6066" t="s">
        <v>101</v>
      </c>
      <c r="L6066">
        <v>366931</v>
      </c>
      <c r="M6066" t="s">
        <v>4685</v>
      </c>
    </row>
    <row r="6067" spans="1:13">
      <c r="A6067">
        <v>8703</v>
      </c>
      <c r="B6067" t="s">
        <v>13</v>
      </c>
      <c r="C6067" s="16" t="s">
        <v>11312</v>
      </c>
      <c r="D6067">
        <f t="shared" si="0"/>
        <v>29</v>
      </c>
      <c r="E6067" t="str">
        <f t="shared" si="1"/>
        <v>$12,925,000</v>
      </c>
      <c r="F6067" t="str">
        <f t="shared" si="2"/>
        <v/>
      </c>
      <c r="G6067" t="str">
        <f t="shared" si="3"/>
        <v>$12,925,000</v>
      </c>
      <c r="H6067" t="s">
        <v>11313</v>
      </c>
      <c r="J6067" t="s">
        <v>37</v>
      </c>
      <c r="K6067" t="s">
        <v>101</v>
      </c>
      <c r="L6067">
        <v>12925000</v>
      </c>
      <c r="M6067" t="s">
        <v>4614</v>
      </c>
    </row>
    <row r="6068" spans="1:13">
      <c r="A6068">
        <v>8704</v>
      </c>
      <c r="B6068" t="s">
        <v>13</v>
      </c>
      <c r="C6068" s="16" t="s">
        <v>11994</v>
      </c>
      <c r="D6068">
        <f t="shared" si="0"/>
        <v>29</v>
      </c>
      <c r="E6068" t="str">
        <f t="shared" si="1"/>
        <v>$6,204,000</v>
      </c>
      <c r="F6068" t="str">
        <f t="shared" si="2"/>
        <v/>
      </c>
      <c r="G6068" t="str">
        <f t="shared" si="3"/>
        <v>$6,204,000</v>
      </c>
      <c r="H6068" t="s">
        <v>11995</v>
      </c>
      <c r="J6068" t="s">
        <v>37</v>
      </c>
      <c r="K6068" t="s">
        <v>101</v>
      </c>
      <c r="L6068">
        <v>6204000</v>
      </c>
      <c r="M6068" t="s">
        <v>5030</v>
      </c>
    </row>
    <row r="6069" spans="1:13">
      <c r="A6069">
        <v>8705</v>
      </c>
      <c r="B6069" t="s">
        <v>13</v>
      </c>
      <c r="C6069" s="16" t="s">
        <v>11996</v>
      </c>
      <c r="D6069">
        <f t="shared" si="0"/>
        <v>29</v>
      </c>
      <c r="E6069" t="str">
        <f t="shared" si="1"/>
        <v>$5,987,500</v>
      </c>
      <c r="F6069" t="str">
        <f t="shared" si="2"/>
        <v/>
      </c>
      <c r="G6069" t="str">
        <f t="shared" si="3"/>
        <v>$5,987,500</v>
      </c>
      <c r="H6069" t="s">
        <v>11997</v>
      </c>
      <c r="J6069" t="s">
        <v>37</v>
      </c>
      <c r="K6069" t="s">
        <v>101</v>
      </c>
      <c r="L6069">
        <v>5987500</v>
      </c>
      <c r="M6069" t="s">
        <v>5297</v>
      </c>
    </row>
    <row r="6070" spans="1:13">
      <c r="A6070">
        <v>8706</v>
      </c>
      <c r="B6070" t="s">
        <v>13</v>
      </c>
      <c r="C6070" s="16" t="s">
        <v>11998</v>
      </c>
      <c r="D6070">
        <f t="shared" si="0"/>
        <v>29</v>
      </c>
      <c r="E6070" t="str">
        <f t="shared" si="1"/>
        <v>$4,917,000</v>
      </c>
      <c r="F6070" t="str">
        <f t="shared" si="2"/>
        <v/>
      </c>
      <c r="G6070" t="str">
        <f t="shared" si="3"/>
        <v>$4,917,000</v>
      </c>
      <c r="H6070" t="s">
        <v>11999</v>
      </c>
      <c r="J6070" t="s">
        <v>37</v>
      </c>
      <c r="K6070" t="s">
        <v>101</v>
      </c>
      <c r="L6070">
        <v>4917000</v>
      </c>
      <c r="M6070" t="s">
        <v>5945</v>
      </c>
    </row>
    <row r="6071" spans="1:13">
      <c r="A6071">
        <v>8707</v>
      </c>
      <c r="B6071" t="s">
        <v>13</v>
      </c>
      <c r="C6071" s="16" t="s">
        <v>12000</v>
      </c>
      <c r="D6071">
        <f t="shared" si="0"/>
        <v>29</v>
      </c>
      <c r="E6071" t="str">
        <f t="shared" si="1"/>
        <v>$3,804,360</v>
      </c>
      <c r="F6071" t="str">
        <f t="shared" si="2"/>
        <v/>
      </c>
      <c r="G6071" t="str">
        <f t="shared" si="3"/>
        <v>$3,804,360</v>
      </c>
      <c r="H6071" t="s">
        <v>12001</v>
      </c>
      <c r="J6071" t="s">
        <v>37</v>
      </c>
      <c r="K6071" t="s">
        <v>101</v>
      </c>
      <c r="L6071">
        <v>3804360</v>
      </c>
      <c r="M6071" t="s">
        <v>1246</v>
      </c>
    </row>
    <row r="6072" spans="1:13">
      <c r="A6072">
        <v>8708</v>
      </c>
      <c r="B6072" t="s">
        <v>13</v>
      </c>
      <c r="C6072" s="16" t="s">
        <v>12002</v>
      </c>
      <c r="D6072">
        <f t="shared" si="0"/>
        <v>29</v>
      </c>
      <c r="E6072" t="str">
        <f t="shared" si="1"/>
        <v>$3,726,994</v>
      </c>
      <c r="F6072" t="str">
        <f t="shared" si="2"/>
        <v/>
      </c>
      <c r="G6072" t="str">
        <f t="shared" si="3"/>
        <v>$3,726,994</v>
      </c>
      <c r="H6072" t="s">
        <v>12003</v>
      </c>
      <c r="J6072" t="s">
        <v>37</v>
      </c>
      <c r="K6072" t="s">
        <v>101</v>
      </c>
      <c r="L6072">
        <v>3726994</v>
      </c>
      <c r="M6072" t="s">
        <v>5562</v>
      </c>
    </row>
    <row r="6073" spans="1:13">
      <c r="A6073">
        <v>8709</v>
      </c>
      <c r="B6073" t="s">
        <v>13</v>
      </c>
      <c r="C6073" s="16" t="s">
        <v>12004</v>
      </c>
      <c r="D6073">
        <f t="shared" si="0"/>
        <v>29</v>
      </c>
      <c r="E6073" t="str">
        <f t="shared" si="1"/>
        <v>$3,710,880</v>
      </c>
      <c r="F6073" t="str">
        <f t="shared" si="2"/>
        <v/>
      </c>
      <c r="G6073" t="str">
        <f t="shared" si="3"/>
        <v>$3,710,880</v>
      </c>
      <c r="H6073" t="s">
        <v>12005</v>
      </c>
      <c r="J6073" t="s">
        <v>37</v>
      </c>
      <c r="K6073" t="s">
        <v>101</v>
      </c>
      <c r="L6073">
        <v>3710880</v>
      </c>
      <c r="M6073" t="s">
        <v>5258</v>
      </c>
    </row>
    <row r="6074" spans="1:13">
      <c r="A6074">
        <v>8710</v>
      </c>
      <c r="B6074" t="s">
        <v>13</v>
      </c>
      <c r="C6074" s="16" t="s">
        <v>12006</v>
      </c>
      <c r="D6074">
        <f t="shared" si="0"/>
        <v>29</v>
      </c>
      <c r="E6074" t="str">
        <f t="shared" si="1"/>
        <v>$3,080,160</v>
      </c>
      <c r="F6074" t="str">
        <f t="shared" si="2"/>
        <v/>
      </c>
      <c r="G6074" t="str">
        <f t="shared" si="3"/>
        <v>$3,080,160</v>
      </c>
      <c r="H6074" t="s">
        <v>12007</v>
      </c>
      <c r="J6074" t="s">
        <v>37</v>
      </c>
      <c r="K6074" t="s">
        <v>101</v>
      </c>
      <c r="L6074">
        <v>3080160</v>
      </c>
      <c r="M6074" t="s">
        <v>3848</v>
      </c>
    </row>
    <row r="6075" spans="1:13">
      <c r="A6075">
        <v>8711</v>
      </c>
      <c r="B6075" t="s">
        <v>13</v>
      </c>
      <c r="C6075" s="16" t="s">
        <v>12008</v>
      </c>
      <c r="D6075">
        <f t="shared" si="0"/>
        <v>29</v>
      </c>
      <c r="E6075" t="str">
        <f t="shared" si="1"/>
        <v>$2,577,937</v>
      </c>
      <c r="F6075" t="str">
        <f t="shared" si="2"/>
        <v/>
      </c>
      <c r="G6075" t="str">
        <f t="shared" si="3"/>
        <v>$2,577,937</v>
      </c>
      <c r="H6075" t="s">
        <v>12009</v>
      </c>
      <c r="J6075" t="s">
        <v>37</v>
      </c>
      <c r="K6075" t="s">
        <v>101</v>
      </c>
      <c r="L6075">
        <v>2577937</v>
      </c>
      <c r="M6075" t="s">
        <v>713</v>
      </c>
    </row>
    <row r="6076" spans="1:13">
      <c r="A6076">
        <v>8712</v>
      </c>
      <c r="B6076" t="s">
        <v>13</v>
      </c>
      <c r="C6076" s="16" t="s">
        <v>12010</v>
      </c>
      <c r="D6076">
        <f t="shared" si="0"/>
        <v>29</v>
      </c>
      <c r="E6076" t="str">
        <f t="shared" si="1"/>
        <v>$2,185,920</v>
      </c>
      <c r="F6076" t="str">
        <f t="shared" si="2"/>
        <v/>
      </c>
      <c r="G6076" t="str">
        <f t="shared" si="3"/>
        <v>$2,185,920</v>
      </c>
      <c r="H6076" t="s">
        <v>12011</v>
      </c>
      <c r="J6076" t="s">
        <v>37</v>
      </c>
      <c r="K6076" t="s">
        <v>101</v>
      </c>
      <c r="L6076">
        <v>2185920</v>
      </c>
      <c r="M6076" t="s">
        <v>123</v>
      </c>
    </row>
    <row r="6077" spans="1:13">
      <c r="A6077">
        <v>8713</v>
      </c>
      <c r="B6077" t="s">
        <v>13</v>
      </c>
      <c r="C6077" s="16" t="s">
        <v>12012</v>
      </c>
      <c r="D6077">
        <f t="shared" si="0"/>
        <v>29</v>
      </c>
      <c r="E6077" t="str">
        <f t="shared" si="1"/>
        <v>$1,680,000</v>
      </c>
      <c r="F6077" t="str">
        <f t="shared" si="2"/>
        <v/>
      </c>
      <c r="G6077" t="str">
        <f t="shared" si="3"/>
        <v>$1,680,000</v>
      </c>
      <c r="H6077" t="s">
        <v>12013</v>
      </c>
      <c r="J6077" t="s">
        <v>37</v>
      </c>
      <c r="K6077" t="s">
        <v>101</v>
      </c>
      <c r="L6077">
        <v>1680000</v>
      </c>
      <c r="M6077" t="s">
        <v>4828</v>
      </c>
    </row>
    <row r="6078" spans="1:13">
      <c r="A6078">
        <v>8714</v>
      </c>
      <c r="B6078" t="s">
        <v>13</v>
      </c>
      <c r="C6078" s="16" t="s">
        <v>12014</v>
      </c>
      <c r="D6078">
        <f t="shared" si="0"/>
        <v>29</v>
      </c>
      <c r="E6078" t="str">
        <f t="shared" si="1"/>
        <v>$1,599,076 [released 9/4/03]</v>
      </c>
      <c r="F6078">
        <f t="shared" si="2"/>
        <v>11</v>
      </c>
      <c r="G6078" t="str">
        <f t="shared" si="3"/>
        <v>$1,599,076</v>
      </c>
      <c r="H6078" t="s">
        <v>12015</v>
      </c>
      <c r="J6078" t="s">
        <v>37</v>
      </c>
      <c r="K6078" t="s">
        <v>101</v>
      </c>
      <c r="L6078">
        <v>1599076</v>
      </c>
      <c r="M6078" t="s">
        <v>4852</v>
      </c>
    </row>
    <row r="6079" spans="1:13">
      <c r="A6079">
        <v>8715</v>
      </c>
      <c r="B6079" t="s">
        <v>13</v>
      </c>
      <c r="C6079" s="16" t="s">
        <v>12016</v>
      </c>
      <c r="D6079">
        <f t="shared" si="0"/>
        <v>29</v>
      </c>
      <c r="E6079" t="str">
        <f t="shared" si="1"/>
        <v>$1,070,000 [minimum, counts $688,679]</v>
      </c>
      <c r="F6079">
        <f t="shared" si="2"/>
        <v>11</v>
      </c>
      <c r="G6079" t="str">
        <f t="shared" si="3"/>
        <v>$1,070,000</v>
      </c>
      <c r="H6079" t="s">
        <v>12017</v>
      </c>
      <c r="J6079" t="s">
        <v>37</v>
      </c>
      <c r="K6079" t="s">
        <v>101</v>
      </c>
      <c r="L6079">
        <v>1070000</v>
      </c>
      <c r="M6079" t="s">
        <v>5416</v>
      </c>
    </row>
    <row r="6080" spans="1:13">
      <c r="A6080">
        <v>8716</v>
      </c>
      <c r="B6080" t="s">
        <v>13</v>
      </c>
      <c r="C6080" s="16" t="s">
        <v>12018</v>
      </c>
      <c r="D6080">
        <f t="shared" si="0"/>
        <v>29</v>
      </c>
      <c r="E6080" t="str">
        <f t="shared" si="1"/>
        <v>$840,360</v>
      </c>
      <c r="F6080" t="str">
        <f t="shared" si="2"/>
        <v/>
      </c>
      <c r="G6080" t="str">
        <f t="shared" si="3"/>
        <v>$840,360</v>
      </c>
      <c r="H6080" t="s">
        <v>12019</v>
      </c>
      <c r="J6080" t="s">
        <v>37</v>
      </c>
      <c r="K6080" t="s">
        <v>101</v>
      </c>
      <c r="L6080">
        <v>840360</v>
      </c>
      <c r="M6080" t="s">
        <v>4784</v>
      </c>
    </row>
    <row r="6081" spans="1:13">
      <c r="A6081">
        <v>8717</v>
      </c>
      <c r="B6081" t="s">
        <v>13</v>
      </c>
      <c r="C6081" s="16" t="s">
        <v>12020</v>
      </c>
      <c r="D6081">
        <f t="shared" si="0"/>
        <v>29</v>
      </c>
      <c r="E6081" t="str">
        <f t="shared" si="1"/>
        <v>$813,679 [minimum, counts $688,679]</v>
      </c>
      <c r="F6081">
        <f t="shared" si="2"/>
        <v>9</v>
      </c>
      <c r="G6081" t="str">
        <f t="shared" si="3"/>
        <v>$813,679</v>
      </c>
      <c r="H6081" t="s">
        <v>11965</v>
      </c>
      <c r="J6081" t="s">
        <v>37</v>
      </c>
      <c r="K6081" t="s">
        <v>101</v>
      </c>
      <c r="L6081">
        <v>813679</v>
      </c>
      <c r="M6081" t="s">
        <v>5846</v>
      </c>
    </row>
    <row r="6082" spans="1:13">
      <c r="A6082">
        <v>8718</v>
      </c>
      <c r="B6082" t="s">
        <v>13</v>
      </c>
      <c r="C6082" s="16" t="s">
        <v>12021</v>
      </c>
      <c r="D6082">
        <f t="shared" si="0"/>
        <v>29</v>
      </c>
      <c r="E6082" t="str">
        <f t="shared" si="1"/>
        <v>$366,931</v>
      </c>
      <c r="F6082" t="str">
        <f t="shared" si="2"/>
        <v/>
      </c>
      <c r="G6082" t="str">
        <f t="shared" si="3"/>
        <v>$366,931</v>
      </c>
      <c r="H6082" t="s">
        <v>12022</v>
      </c>
      <c r="J6082" t="s">
        <v>37</v>
      </c>
      <c r="K6082" t="s">
        <v>101</v>
      </c>
      <c r="L6082">
        <v>366931</v>
      </c>
      <c r="M6082" t="s">
        <v>5512</v>
      </c>
    </row>
    <row r="6083" spans="1:13">
      <c r="A6083">
        <v>8720</v>
      </c>
      <c r="B6083" t="s">
        <v>13</v>
      </c>
      <c r="C6083" s="16" t="s">
        <v>12023</v>
      </c>
      <c r="D6083">
        <f t="shared" si="0"/>
        <v>29</v>
      </c>
      <c r="E6083" t="str">
        <f t="shared" si="1"/>
        <v>$13,500,000</v>
      </c>
      <c r="F6083" t="str">
        <f t="shared" si="2"/>
        <v/>
      </c>
      <c r="G6083" t="str">
        <f t="shared" si="3"/>
        <v>$13,500,000</v>
      </c>
      <c r="H6083" t="s">
        <v>259</v>
      </c>
      <c r="J6083" t="s">
        <v>39</v>
      </c>
      <c r="K6083" t="s">
        <v>101</v>
      </c>
      <c r="L6083">
        <v>13500000</v>
      </c>
      <c r="M6083" t="s">
        <v>6210</v>
      </c>
    </row>
    <row r="6084" spans="1:13">
      <c r="A6084">
        <v>8721</v>
      </c>
      <c r="B6084" t="s">
        <v>13</v>
      </c>
      <c r="C6084" s="16" t="s">
        <v>12024</v>
      </c>
      <c r="D6084">
        <f t="shared" si="0"/>
        <v>29</v>
      </c>
      <c r="E6084" t="str">
        <f t="shared" si="1"/>
        <v>$5,540,000</v>
      </c>
      <c r="F6084" t="str">
        <f t="shared" si="2"/>
        <v/>
      </c>
      <c r="G6084" t="str">
        <f t="shared" si="3"/>
        <v>$5,540,000</v>
      </c>
      <c r="H6084" t="s">
        <v>12025</v>
      </c>
      <c r="J6084" t="s">
        <v>39</v>
      </c>
      <c r="K6084" t="s">
        <v>101</v>
      </c>
      <c r="L6084">
        <v>5540000</v>
      </c>
      <c r="M6084" t="s">
        <v>5055</v>
      </c>
    </row>
    <row r="6085" spans="1:13">
      <c r="A6085">
        <v>8722</v>
      </c>
      <c r="B6085" t="s">
        <v>13</v>
      </c>
      <c r="C6085" s="16" t="s">
        <v>12026</v>
      </c>
      <c r="D6085">
        <f t="shared" si="0"/>
        <v>29</v>
      </c>
      <c r="E6085" t="str">
        <f t="shared" si="1"/>
        <v>$4,400,000</v>
      </c>
      <c r="F6085" t="str">
        <f t="shared" si="2"/>
        <v/>
      </c>
      <c r="G6085" t="str">
        <f t="shared" si="3"/>
        <v>$4,400,000</v>
      </c>
      <c r="H6085" t="s">
        <v>1062</v>
      </c>
      <c r="J6085" t="s">
        <v>39</v>
      </c>
      <c r="K6085" t="s">
        <v>101</v>
      </c>
      <c r="L6085">
        <v>4400000</v>
      </c>
      <c r="M6085" t="s">
        <v>6091</v>
      </c>
    </row>
    <row r="6086" spans="1:13">
      <c r="A6086">
        <v>8723</v>
      </c>
      <c r="B6086" t="s">
        <v>13</v>
      </c>
      <c r="C6086" s="16" t="s">
        <v>12027</v>
      </c>
      <c r="D6086">
        <f t="shared" si="0"/>
        <v>29</v>
      </c>
      <c r="E6086" t="str">
        <f t="shared" si="1"/>
        <v>$4,130,701</v>
      </c>
      <c r="F6086" t="str">
        <f t="shared" si="2"/>
        <v/>
      </c>
      <c r="G6086" t="str">
        <f t="shared" si="3"/>
        <v>$4,130,701</v>
      </c>
      <c r="H6086" t="s">
        <v>12028</v>
      </c>
      <c r="J6086" t="s">
        <v>39</v>
      </c>
      <c r="K6086" t="s">
        <v>101</v>
      </c>
      <c r="L6086">
        <v>4130701</v>
      </c>
      <c r="M6086" t="s">
        <v>4882</v>
      </c>
    </row>
    <row r="6087" spans="1:13">
      <c r="A6087">
        <v>8724</v>
      </c>
      <c r="B6087" t="s">
        <v>13</v>
      </c>
      <c r="C6087" s="16" t="s">
        <v>12029</v>
      </c>
      <c r="D6087">
        <f t="shared" si="0"/>
        <v>29</v>
      </c>
      <c r="E6087" t="str">
        <f t="shared" si="1"/>
        <v>$4,018,920</v>
      </c>
      <c r="F6087" t="str">
        <f t="shared" si="2"/>
        <v/>
      </c>
      <c r="G6087" t="str">
        <f t="shared" si="3"/>
        <v>$4,018,920</v>
      </c>
      <c r="H6087" t="s">
        <v>12030</v>
      </c>
      <c r="J6087" t="s">
        <v>39</v>
      </c>
      <c r="K6087" t="s">
        <v>101</v>
      </c>
      <c r="L6087">
        <v>4018920</v>
      </c>
      <c r="M6087" t="s">
        <v>347</v>
      </c>
    </row>
    <row r="6088" spans="1:13">
      <c r="A6088">
        <v>8725</v>
      </c>
      <c r="B6088" t="s">
        <v>13</v>
      </c>
      <c r="C6088" s="16" t="s">
        <v>12031</v>
      </c>
      <c r="D6088">
        <f t="shared" si="0"/>
        <v>29</v>
      </c>
      <c r="E6088" t="str">
        <f t="shared" si="1"/>
        <v>$2,471,280</v>
      </c>
      <c r="F6088" t="str">
        <f t="shared" si="2"/>
        <v/>
      </c>
      <c r="G6088" t="str">
        <f t="shared" si="3"/>
        <v>$2,471,280</v>
      </c>
      <c r="H6088" t="s">
        <v>12032</v>
      </c>
      <c r="J6088" t="s">
        <v>39</v>
      </c>
      <c r="K6088" t="s">
        <v>101</v>
      </c>
      <c r="L6088">
        <v>2471280</v>
      </c>
      <c r="M6088" t="s">
        <v>4849</v>
      </c>
    </row>
    <row r="6089" spans="1:13">
      <c r="A6089">
        <v>8726</v>
      </c>
      <c r="B6089" t="s">
        <v>13</v>
      </c>
      <c r="C6089" s="16" t="s">
        <v>12033</v>
      </c>
      <c r="D6089">
        <f t="shared" si="0"/>
        <v>29</v>
      </c>
      <c r="E6089" t="str">
        <f t="shared" si="1"/>
        <v>$2,458,500</v>
      </c>
      <c r="F6089" t="str">
        <f t="shared" si="2"/>
        <v/>
      </c>
      <c r="G6089" t="str">
        <f t="shared" si="3"/>
        <v>$2,458,500</v>
      </c>
      <c r="H6089" t="s">
        <v>12034</v>
      </c>
      <c r="J6089" t="s">
        <v>39</v>
      </c>
      <c r="K6089" t="s">
        <v>101</v>
      </c>
      <c r="L6089">
        <v>2458500</v>
      </c>
      <c r="M6089" t="s">
        <v>5180</v>
      </c>
    </row>
    <row r="6090" spans="1:13">
      <c r="A6090">
        <v>8727</v>
      </c>
      <c r="B6090" t="s">
        <v>13</v>
      </c>
      <c r="C6090" s="16" t="s">
        <v>12035</v>
      </c>
      <c r="D6090">
        <f t="shared" si="0"/>
        <v>29</v>
      </c>
      <c r="E6090" t="str">
        <f t="shared" si="1"/>
        <v>$2,458,500</v>
      </c>
      <c r="F6090" t="str">
        <f t="shared" si="2"/>
        <v/>
      </c>
      <c r="G6090" t="str">
        <f t="shared" si="3"/>
        <v>$2,458,500</v>
      </c>
      <c r="H6090" t="s">
        <v>12034</v>
      </c>
      <c r="J6090" t="s">
        <v>39</v>
      </c>
      <c r="K6090" t="s">
        <v>101</v>
      </c>
      <c r="L6090">
        <v>2458500</v>
      </c>
      <c r="M6090" t="s">
        <v>5440</v>
      </c>
    </row>
    <row r="6091" spans="1:13">
      <c r="A6091">
        <v>8728</v>
      </c>
      <c r="B6091" t="s">
        <v>13</v>
      </c>
      <c r="C6091" s="16" t="s">
        <v>12036</v>
      </c>
      <c r="D6091">
        <f t="shared" si="0"/>
        <v>29</v>
      </c>
      <c r="E6091" t="str">
        <f t="shared" si="1"/>
        <v>$2,118,840</v>
      </c>
      <c r="F6091" t="str">
        <f t="shared" si="2"/>
        <v/>
      </c>
      <c r="G6091" t="str">
        <f t="shared" si="3"/>
        <v>$2,118,840</v>
      </c>
      <c r="H6091" t="s">
        <v>12037</v>
      </c>
      <c r="J6091" t="s">
        <v>39</v>
      </c>
      <c r="K6091" t="s">
        <v>101</v>
      </c>
      <c r="L6091">
        <v>2118840</v>
      </c>
      <c r="M6091" t="s">
        <v>3712</v>
      </c>
    </row>
    <row r="6092" spans="1:13">
      <c r="A6092">
        <v>8729</v>
      </c>
      <c r="B6092" t="s">
        <v>13</v>
      </c>
      <c r="C6092" s="16" t="s">
        <v>12038</v>
      </c>
      <c r="D6092">
        <f t="shared" si="0"/>
        <v>29</v>
      </c>
      <c r="E6092" t="str">
        <f t="shared" si="1"/>
        <v>$1,757,640</v>
      </c>
      <c r="F6092" t="str">
        <f t="shared" si="2"/>
        <v/>
      </c>
      <c r="G6092" t="str">
        <f t="shared" si="3"/>
        <v>$1,757,640</v>
      </c>
      <c r="H6092" t="s">
        <v>12039</v>
      </c>
      <c r="J6092" t="s">
        <v>39</v>
      </c>
      <c r="K6092" t="s">
        <v>101</v>
      </c>
      <c r="L6092">
        <v>1757640</v>
      </c>
      <c r="M6092" t="s">
        <v>5396</v>
      </c>
    </row>
    <row r="6093" spans="1:13">
      <c r="A6093">
        <v>8730</v>
      </c>
      <c r="B6093" t="s">
        <v>13</v>
      </c>
      <c r="C6093" s="16" t="s">
        <v>12040</v>
      </c>
      <c r="D6093">
        <f t="shared" si="0"/>
        <v>29</v>
      </c>
      <c r="E6093" t="str">
        <f t="shared" si="1"/>
        <v>$1,050,000 [released 2/28/03]</v>
      </c>
      <c r="F6093">
        <f t="shared" si="2"/>
        <v>11</v>
      </c>
      <c r="G6093" t="str">
        <f t="shared" si="3"/>
        <v>$1,050,000</v>
      </c>
      <c r="H6093" t="s">
        <v>12041</v>
      </c>
      <c r="J6093" t="s">
        <v>39</v>
      </c>
      <c r="K6093" t="s">
        <v>101</v>
      </c>
      <c r="L6093">
        <v>1050000</v>
      </c>
      <c r="M6093" t="s">
        <v>4655</v>
      </c>
    </row>
    <row r="6094" spans="1:13">
      <c r="A6094">
        <v>8731</v>
      </c>
      <c r="B6094" t="s">
        <v>13</v>
      </c>
      <c r="C6094" s="16" t="s">
        <v>12042</v>
      </c>
      <c r="D6094">
        <f t="shared" si="0"/>
        <v>29</v>
      </c>
      <c r="E6094" t="str">
        <f t="shared" si="1"/>
        <v>$751,159 [minimum, 2 year contract]</v>
      </c>
      <c r="F6094">
        <f t="shared" si="2"/>
        <v>9</v>
      </c>
      <c r="G6094" t="str">
        <f t="shared" si="3"/>
        <v>$751,159</v>
      </c>
      <c r="H6094" t="s">
        <v>12043</v>
      </c>
      <c r="J6094" t="s">
        <v>39</v>
      </c>
      <c r="K6094" t="s">
        <v>101</v>
      </c>
      <c r="L6094">
        <v>751159</v>
      </c>
      <c r="M6094" t="s">
        <v>4716</v>
      </c>
    </row>
    <row r="6095" spans="1:13">
      <c r="A6095">
        <v>8732</v>
      </c>
      <c r="B6095" t="s">
        <v>13</v>
      </c>
      <c r="C6095" s="16" t="s">
        <v>12044</v>
      </c>
      <c r="D6095">
        <f t="shared" si="0"/>
        <v>29</v>
      </c>
      <c r="E6095" t="str">
        <f t="shared" si="1"/>
        <v>$563,679 [minimum]</v>
      </c>
      <c r="F6095">
        <f t="shared" si="2"/>
        <v>9</v>
      </c>
      <c r="G6095" t="str">
        <f t="shared" si="3"/>
        <v>$563,679</v>
      </c>
      <c r="H6095" t="s">
        <v>12045</v>
      </c>
      <c r="J6095" t="s">
        <v>39</v>
      </c>
      <c r="K6095" t="s">
        <v>101</v>
      </c>
      <c r="L6095">
        <v>563679</v>
      </c>
      <c r="M6095" t="s">
        <v>1710</v>
      </c>
    </row>
    <row r="6096" spans="1:13">
      <c r="A6096">
        <v>8733</v>
      </c>
      <c r="B6096" t="s">
        <v>13</v>
      </c>
      <c r="C6096" s="16" t="s">
        <v>12046</v>
      </c>
      <c r="D6096">
        <f t="shared" si="0"/>
        <v>29</v>
      </c>
      <c r="E6096" t="str">
        <f t="shared" si="1"/>
        <v>$563,679 [minimum]</v>
      </c>
      <c r="F6096">
        <f t="shared" si="2"/>
        <v>9</v>
      </c>
      <c r="G6096" t="str">
        <f t="shared" si="3"/>
        <v>$563,679</v>
      </c>
      <c r="H6096" t="s">
        <v>12045</v>
      </c>
      <c r="J6096" t="s">
        <v>39</v>
      </c>
      <c r="K6096" t="s">
        <v>101</v>
      </c>
      <c r="L6096">
        <v>563679</v>
      </c>
      <c r="M6096" t="s">
        <v>5190</v>
      </c>
    </row>
    <row r="6097" spans="1:13">
      <c r="A6097">
        <v>8734</v>
      </c>
      <c r="B6097" t="s">
        <v>13</v>
      </c>
      <c r="C6097" s="16" t="s">
        <v>12047</v>
      </c>
      <c r="D6097">
        <f t="shared" si="0"/>
        <v>29</v>
      </c>
      <c r="E6097" t="str">
        <f t="shared" si="1"/>
        <v>$366,931 [minimum]</v>
      </c>
      <c r="F6097">
        <f t="shared" si="2"/>
        <v>9</v>
      </c>
      <c r="G6097" t="str">
        <f t="shared" si="3"/>
        <v>$366,931</v>
      </c>
      <c r="H6097" t="s">
        <v>11969</v>
      </c>
      <c r="J6097" t="s">
        <v>39</v>
      </c>
      <c r="K6097" t="s">
        <v>101</v>
      </c>
      <c r="L6097">
        <v>366931</v>
      </c>
      <c r="M6097" t="s">
        <v>5246</v>
      </c>
    </row>
    <row r="6098" spans="1:13">
      <c r="A6098">
        <v>8735</v>
      </c>
      <c r="B6098" t="s">
        <v>13</v>
      </c>
      <c r="C6098" s="16" t="s">
        <v>12048</v>
      </c>
      <c r="D6098">
        <f t="shared" si="0"/>
        <v>29</v>
      </c>
      <c r="E6098" t="str">
        <f t="shared" si="1"/>
        <v>$36,643 [rel 11/6/03, min counts $33,594]</v>
      </c>
      <c r="F6098">
        <f t="shared" si="2"/>
        <v>8</v>
      </c>
      <c r="G6098" t="str">
        <f t="shared" si="3"/>
        <v>$36,643</v>
      </c>
      <c r="H6098" t="s">
        <v>12049</v>
      </c>
      <c r="J6098" t="s">
        <v>39</v>
      </c>
      <c r="K6098" t="s">
        <v>101</v>
      </c>
      <c r="L6098">
        <v>36643</v>
      </c>
      <c r="M6098" t="s">
        <v>5277</v>
      </c>
    </row>
    <row r="6099" spans="1:13">
      <c r="A6099">
        <v>8737</v>
      </c>
      <c r="B6099" t="s">
        <v>13</v>
      </c>
      <c r="C6099" s="16" t="s">
        <v>12050</v>
      </c>
      <c r="D6099">
        <f t="shared" si="0"/>
        <v>29</v>
      </c>
      <c r="E6099" t="str">
        <f t="shared" si="1"/>
        <v>$13,500,000</v>
      </c>
      <c r="F6099" t="str">
        <f t="shared" si="2"/>
        <v/>
      </c>
      <c r="G6099" t="str">
        <f t="shared" si="3"/>
        <v>$13,500,000</v>
      </c>
      <c r="H6099" t="s">
        <v>259</v>
      </c>
      <c r="J6099" t="s">
        <v>41</v>
      </c>
      <c r="K6099" t="s">
        <v>101</v>
      </c>
      <c r="L6099">
        <v>13500000</v>
      </c>
      <c r="M6099" t="s">
        <v>4609</v>
      </c>
    </row>
    <row r="6100" spans="1:13">
      <c r="A6100">
        <v>8738</v>
      </c>
      <c r="B6100" t="s">
        <v>13</v>
      </c>
      <c r="C6100" s="16" t="s">
        <v>12051</v>
      </c>
      <c r="D6100">
        <f t="shared" si="0"/>
        <v>29</v>
      </c>
      <c r="E6100" t="str">
        <f t="shared" si="1"/>
        <v>$13,281,250</v>
      </c>
      <c r="F6100" t="str">
        <f t="shared" si="2"/>
        <v/>
      </c>
      <c r="G6100" t="str">
        <f t="shared" si="3"/>
        <v>$13,281,250</v>
      </c>
      <c r="H6100" t="s">
        <v>12052</v>
      </c>
      <c r="J6100" t="s">
        <v>41</v>
      </c>
      <c r="K6100" t="s">
        <v>101</v>
      </c>
      <c r="L6100">
        <v>13281250</v>
      </c>
      <c r="M6100" t="s">
        <v>5648</v>
      </c>
    </row>
    <row r="6101" spans="1:13">
      <c r="A6101">
        <v>8739</v>
      </c>
      <c r="B6101" t="s">
        <v>13</v>
      </c>
      <c r="C6101" s="16" t="s">
        <v>12053</v>
      </c>
      <c r="D6101">
        <f t="shared" si="0"/>
        <v>29</v>
      </c>
      <c r="E6101" t="str">
        <f t="shared" si="1"/>
        <v>$11,326,219</v>
      </c>
      <c r="F6101" t="str">
        <f t="shared" si="2"/>
        <v/>
      </c>
      <c r="G6101" t="str">
        <f t="shared" si="3"/>
        <v>$11,326,219</v>
      </c>
      <c r="H6101" t="s">
        <v>11972</v>
      </c>
      <c r="J6101" t="s">
        <v>41</v>
      </c>
      <c r="K6101" t="s">
        <v>101</v>
      </c>
      <c r="L6101">
        <v>11326219</v>
      </c>
      <c r="M6101" t="s">
        <v>2626</v>
      </c>
    </row>
    <row r="6102" spans="1:13">
      <c r="A6102">
        <v>8740</v>
      </c>
      <c r="B6102" t="s">
        <v>13</v>
      </c>
      <c r="C6102" s="16" t="s">
        <v>12054</v>
      </c>
      <c r="D6102">
        <f t="shared" si="0"/>
        <v>29</v>
      </c>
      <c r="E6102" t="str">
        <f t="shared" si="1"/>
        <v>$11,326,219</v>
      </c>
      <c r="F6102" t="str">
        <f t="shared" si="2"/>
        <v/>
      </c>
      <c r="G6102" t="str">
        <f t="shared" si="3"/>
        <v>$11,326,219</v>
      </c>
      <c r="H6102" t="s">
        <v>11972</v>
      </c>
      <c r="J6102" t="s">
        <v>41</v>
      </c>
      <c r="K6102" t="s">
        <v>101</v>
      </c>
      <c r="L6102">
        <v>11326219</v>
      </c>
      <c r="M6102" t="s">
        <v>392</v>
      </c>
    </row>
    <row r="6103" spans="1:13">
      <c r="A6103">
        <v>8741</v>
      </c>
      <c r="B6103" t="s">
        <v>13</v>
      </c>
      <c r="C6103" s="16" t="s">
        <v>12055</v>
      </c>
      <c r="D6103">
        <f t="shared" si="0"/>
        <v>29</v>
      </c>
      <c r="E6103" t="str">
        <f t="shared" si="1"/>
        <v>$6,187,500</v>
      </c>
      <c r="F6103" t="str">
        <f t="shared" si="2"/>
        <v/>
      </c>
      <c r="G6103" t="str">
        <f t="shared" si="3"/>
        <v>$6,187,500</v>
      </c>
      <c r="H6103" t="s">
        <v>11713</v>
      </c>
      <c r="J6103" t="s">
        <v>41</v>
      </c>
      <c r="K6103" t="s">
        <v>101</v>
      </c>
      <c r="L6103">
        <v>6187500</v>
      </c>
      <c r="M6103" t="s">
        <v>5731</v>
      </c>
    </row>
    <row r="6104" spans="1:13">
      <c r="A6104">
        <v>8742</v>
      </c>
      <c r="B6104" t="s">
        <v>13</v>
      </c>
      <c r="C6104" s="16" t="s">
        <v>12056</v>
      </c>
      <c r="D6104">
        <f t="shared" si="0"/>
        <v>29</v>
      </c>
      <c r="E6104" t="str">
        <f t="shared" si="1"/>
        <v>$5,750,000</v>
      </c>
      <c r="F6104" t="str">
        <f t="shared" si="2"/>
        <v/>
      </c>
      <c r="G6104" t="str">
        <f t="shared" si="3"/>
        <v>$5,750,000</v>
      </c>
      <c r="H6104" t="s">
        <v>4302</v>
      </c>
      <c r="J6104" t="s">
        <v>41</v>
      </c>
      <c r="K6104" t="s">
        <v>101</v>
      </c>
      <c r="L6104">
        <v>5750000</v>
      </c>
      <c r="M6104" t="s">
        <v>1999</v>
      </c>
    </row>
    <row r="6105" spans="1:13">
      <c r="A6105">
        <v>8743</v>
      </c>
      <c r="B6105" t="s">
        <v>13</v>
      </c>
      <c r="C6105" s="16" t="s">
        <v>12057</v>
      </c>
      <c r="D6105">
        <f t="shared" si="0"/>
        <v>29</v>
      </c>
      <c r="E6105" t="str">
        <f t="shared" si="1"/>
        <v>$5,428,602</v>
      </c>
      <c r="F6105" t="str">
        <f t="shared" si="2"/>
        <v/>
      </c>
      <c r="G6105" t="str">
        <f t="shared" si="3"/>
        <v>$5,428,602</v>
      </c>
      <c r="H6105" t="s">
        <v>12058</v>
      </c>
      <c r="J6105" t="s">
        <v>41</v>
      </c>
      <c r="K6105" t="s">
        <v>101</v>
      </c>
      <c r="L6105">
        <v>5428602</v>
      </c>
      <c r="M6105" t="s">
        <v>4875</v>
      </c>
    </row>
    <row r="6106" spans="1:13">
      <c r="A6106">
        <v>8744</v>
      </c>
      <c r="B6106" t="s">
        <v>13</v>
      </c>
      <c r="C6106" s="16" t="s">
        <v>12059</v>
      </c>
      <c r="D6106">
        <f t="shared" si="0"/>
        <v>29</v>
      </c>
      <c r="E6106" t="str">
        <f t="shared" si="1"/>
        <v>$3,500,000</v>
      </c>
      <c r="F6106" t="str">
        <f t="shared" si="2"/>
        <v/>
      </c>
      <c r="G6106" t="str">
        <f t="shared" si="3"/>
        <v>$3,500,000</v>
      </c>
      <c r="H6106" t="s">
        <v>2383</v>
      </c>
      <c r="J6106" t="s">
        <v>41</v>
      </c>
      <c r="K6106" t="s">
        <v>101</v>
      </c>
      <c r="L6106">
        <v>3500000</v>
      </c>
      <c r="M6106" t="s">
        <v>5972</v>
      </c>
    </row>
    <row r="6107" spans="1:13">
      <c r="A6107">
        <v>8745</v>
      </c>
      <c r="B6107" t="s">
        <v>13</v>
      </c>
      <c r="C6107" s="16" t="s">
        <v>12060</v>
      </c>
      <c r="D6107">
        <f t="shared" si="0"/>
        <v>29</v>
      </c>
      <c r="E6107" t="str">
        <f t="shared" si="1"/>
        <v>$3,428,572</v>
      </c>
      <c r="F6107" t="str">
        <f t="shared" si="2"/>
        <v/>
      </c>
      <c r="G6107" t="str">
        <f t="shared" si="3"/>
        <v>$3,428,572</v>
      </c>
      <c r="H6107" t="s">
        <v>12061</v>
      </c>
      <c r="J6107" t="s">
        <v>41</v>
      </c>
      <c r="K6107" t="s">
        <v>101</v>
      </c>
      <c r="L6107">
        <v>3428572</v>
      </c>
      <c r="M6107" t="s">
        <v>4745</v>
      </c>
    </row>
    <row r="6108" spans="1:13">
      <c r="A6108">
        <v>8746</v>
      </c>
      <c r="B6108" t="s">
        <v>13</v>
      </c>
      <c r="C6108" s="16" t="s">
        <v>12062</v>
      </c>
      <c r="D6108">
        <f t="shared" si="0"/>
        <v>29</v>
      </c>
      <c r="E6108" t="str">
        <f t="shared" si="1"/>
        <v>$2,925,000</v>
      </c>
      <c r="F6108" t="str">
        <f t="shared" si="2"/>
        <v/>
      </c>
      <c r="G6108" t="str">
        <f t="shared" si="3"/>
        <v>$2,925,000</v>
      </c>
      <c r="H6108" t="s">
        <v>12063</v>
      </c>
      <c r="J6108" t="s">
        <v>41</v>
      </c>
      <c r="K6108" t="s">
        <v>101</v>
      </c>
      <c r="L6108">
        <v>2925000</v>
      </c>
      <c r="M6108" t="s">
        <v>6096</v>
      </c>
    </row>
    <row r="6109" spans="1:13">
      <c r="A6109">
        <v>8747</v>
      </c>
      <c r="B6109" t="s">
        <v>13</v>
      </c>
      <c r="C6109" s="16" t="s">
        <v>12064</v>
      </c>
      <c r="D6109">
        <f t="shared" si="0"/>
        <v>29</v>
      </c>
      <c r="E6109" t="str">
        <f t="shared" si="1"/>
        <v>$938,679 [minimum, counts $688,679]</v>
      </c>
      <c r="F6109">
        <f t="shared" si="2"/>
        <v>9</v>
      </c>
      <c r="G6109" t="str">
        <f t="shared" si="3"/>
        <v>$938,679</v>
      </c>
      <c r="H6109" t="s">
        <v>12065</v>
      </c>
      <c r="J6109" t="s">
        <v>41</v>
      </c>
      <c r="K6109" t="s">
        <v>101</v>
      </c>
      <c r="L6109">
        <v>938679</v>
      </c>
      <c r="M6109" t="s">
        <v>6110</v>
      </c>
    </row>
    <row r="6110" spans="1:13">
      <c r="A6110">
        <v>8748</v>
      </c>
      <c r="B6110" t="s">
        <v>13</v>
      </c>
      <c r="C6110" s="16" t="s">
        <v>12066</v>
      </c>
      <c r="D6110">
        <f t="shared" si="0"/>
        <v>29</v>
      </c>
      <c r="E6110" t="str">
        <f t="shared" si="1"/>
        <v>$773,400</v>
      </c>
      <c r="F6110" t="str">
        <f t="shared" si="2"/>
        <v/>
      </c>
      <c r="G6110" t="str">
        <f t="shared" si="3"/>
        <v>$773,400</v>
      </c>
      <c r="H6110" t="s">
        <v>12067</v>
      </c>
      <c r="J6110" t="s">
        <v>41</v>
      </c>
      <c r="K6110" t="s">
        <v>101</v>
      </c>
      <c r="L6110">
        <v>773400</v>
      </c>
      <c r="M6110" t="s">
        <v>4135</v>
      </c>
    </row>
    <row r="6111" spans="1:13">
      <c r="A6111">
        <v>8749</v>
      </c>
      <c r="B6111" t="s">
        <v>13</v>
      </c>
      <c r="C6111" s="16" t="s">
        <v>12068</v>
      </c>
      <c r="D6111">
        <f t="shared" si="0"/>
        <v>29</v>
      </c>
      <c r="E6111" t="str">
        <f t="shared" si="1"/>
        <v>$437,420 [released 10/29/01]</v>
      </c>
      <c r="F6111">
        <f t="shared" si="2"/>
        <v>9</v>
      </c>
      <c r="G6111" t="str">
        <f t="shared" si="3"/>
        <v>$437,420</v>
      </c>
      <c r="H6111" t="s">
        <v>12069</v>
      </c>
      <c r="J6111" t="s">
        <v>41</v>
      </c>
      <c r="K6111" t="s">
        <v>101</v>
      </c>
      <c r="L6111">
        <v>437420</v>
      </c>
      <c r="M6111" t="s">
        <v>5702</v>
      </c>
    </row>
    <row r="6112" spans="1:13">
      <c r="A6112">
        <v>8750</v>
      </c>
      <c r="B6112" t="s">
        <v>13</v>
      </c>
      <c r="C6112" s="16" t="s">
        <v>12070</v>
      </c>
      <c r="D6112">
        <f t="shared" si="0"/>
        <v>29</v>
      </c>
      <c r="E6112" t="str">
        <f t="shared" si="1"/>
        <v>$366,931 [minimum]</v>
      </c>
      <c r="F6112">
        <f t="shared" si="2"/>
        <v>9</v>
      </c>
      <c r="G6112" t="str">
        <f t="shared" si="3"/>
        <v>$366,931</v>
      </c>
      <c r="H6112" t="s">
        <v>11969</v>
      </c>
      <c r="J6112" t="s">
        <v>41</v>
      </c>
      <c r="K6112" t="s">
        <v>101</v>
      </c>
      <c r="L6112">
        <v>366931</v>
      </c>
      <c r="M6112" t="s">
        <v>4110</v>
      </c>
    </row>
    <row r="6113" spans="1:13">
      <c r="A6113">
        <v>8751</v>
      </c>
      <c r="B6113" t="s">
        <v>13</v>
      </c>
      <c r="C6113" s="16" t="s">
        <v>12071</v>
      </c>
      <c r="D6113">
        <f t="shared" si="0"/>
        <v>29</v>
      </c>
      <c r="E6113" t="str">
        <f t="shared" si="1"/>
        <v>$366,931 [minimum]</v>
      </c>
      <c r="F6113">
        <f t="shared" si="2"/>
        <v>9</v>
      </c>
      <c r="G6113" t="str">
        <f t="shared" si="3"/>
        <v>$366,931</v>
      </c>
      <c r="H6113" t="s">
        <v>11969</v>
      </c>
      <c r="J6113" t="s">
        <v>41</v>
      </c>
      <c r="K6113" t="s">
        <v>101</v>
      </c>
      <c r="L6113">
        <v>366931</v>
      </c>
      <c r="M6113" t="s">
        <v>5356</v>
      </c>
    </row>
    <row r="6114" spans="1:13">
      <c r="A6114">
        <v>8753</v>
      </c>
      <c r="B6114" t="s">
        <v>13</v>
      </c>
      <c r="C6114" s="16" t="s">
        <v>12072</v>
      </c>
      <c r="D6114">
        <f t="shared" si="0"/>
        <v>29</v>
      </c>
      <c r="E6114" t="str">
        <f t="shared" si="1"/>
        <v>$8,000,000</v>
      </c>
      <c r="F6114" t="str">
        <f t="shared" si="2"/>
        <v/>
      </c>
      <c r="G6114" t="str">
        <f t="shared" si="3"/>
        <v>$8,000,000</v>
      </c>
      <c r="H6114" t="s">
        <v>110</v>
      </c>
      <c r="J6114" t="s">
        <v>43</v>
      </c>
      <c r="K6114" t="s">
        <v>101</v>
      </c>
      <c r="L6114">
        <v>8000000</v>
      </c>
      <c r="M6114" t="s">
        <v>970</v>
      </c>
    </row>
    <row r="6115" spans="1:13">
      <c r="A6115">
        <v>8754</v>
      </c>
      <c r="B6115" t="s">
        <v>13</v>
      </c>
      <c r="C6115" s="16" t="s">
        <v>12073</v>
      </c>
      <c r="D6115">
        <f t="shared" si="0"/>
        <v>29</v>
      </c>
      <c r="E6115" t="str">
        <f t="shared" si="1"/>
        <v>$7,250,000</v>
      </c>
      <c r="F6115" t="str">
        <f t="shared" si="2"/>
        <v/>
      </c>
      <c r="G6115" t="str">
        <f t="shared" si="3"/>
        <v>$7,250,000</v>
      </c>
      <c r="H6115" t="s">
        <v>7126</v>
      </c>
      <c r="J6115" t="s">
        <v>43</v>
      </c>
      <c r="K6115" t="s">
        <v>101</v>
      </c>
      <c r="L6115">
        <v>7250000</v>
      </c>
      <c r="M6115" t="s">
        <v>2523</v>
      </c>
    </row>
    <row r="6116" spans="1:13">
      <c r="A6116">
        <v>8755</v>
      </c>
      <c r="B6116" t="s">
        <v>13</v>
      </c>
      <c r="C6116" s="16" t="s">
        <v>12074</v>
      </c>
      <c r="D6116">
        <f t="shared" si="0"/>
        <v>29</v>
      </c>
      <c r="E6116" t="str">
        <f t="shared" si="1"/>
        <v>$3,229,200</v>
      </c>
      <c r="F6116" t="str">
        <f t="shared" si="2"/>
        <v/>
      </c>
      <c r="G6116" t="str">
        <f t="shared" si="3"/>
        <v>$3,229,200</v>
      </c>
      <c r="H6116" t="s">
        <v>12075</v>
      </c>
      <c r="J6116" t="s">
        <v>43</v>
      </c>
      <c r="K6116" t="s">
        <v>101</v>
      </c>
      <c r="L6116">
        <v>3229200</v>
      </c>
      <c r="M6116" t="s">
        <v>1050</v>
      </c>
    </row>
    <row r="6117" spans="1:13">
      <c r="A6117">
        <v>8756</v>
      </c>
      <c r="B6117" t="s">
        <v>13</v>
      </c>
      <c r="C6117" s="16" t="s">
        <v>12076</v>
      </c>
      <c r="D6117">
        <f t="shared" si="0"/>
        <v>29</v>
      </c>
      <c r="E6117" t="str">
        <f t="shared" si="1"/>
        <v>$3,000,000</v>
      </c>
      <c r="F6117" t="str">
        <f t="shared" si="2"/>
        <v/>
      </c>
      <c r="G6117" t="str">
        <f t="shared" si="3"/>
        <v>$3,000,000</v>
      </c>
      <c r="H6117" t="s">
        <v>459</v>
      </c>
      <c r="J6117" t="s">
        <v>43</v>
      </c>
      <c r="K6117" t="s">
        <v>101</v>
      </c>
      <c r="L6117">
        <v>3000000</v>
      </c>
      <c r="M6117" t="s">
        <v>5353</v>
      </c>
    </row>
    <row r="6118" spans="1:13">
      <c r="A6118">
        <v>8757</v>
      </c>
      <c r="B6118" t="s">
        <v>13</v>
      </c>
      <c r="C6118" s="16" t="s">
        <v>12077</v>
      </c>
      <c r="D6118">
        <f t="shared" si="0"/>
        <v>29</v>
      </c>
      <c r="E6118" t="str">
        <f t="shared" si="1"/>
        <v>$2,720,760</v>
      </c>
      <c r="F6118" t="str">
        <f t="shared" si="2"/>
        <v/>
      </c>
      <c r="G6118" t="str">
        <f t="shared" si="3"/>
        <v>$2,720,760</v>
      </c>
      <c r="H6118" t="s">
        <v>12078</v>
      </c>
      <c r="J6118" t="s">
        <v>43</v>
      </c>
      <c r="K6118" t="s">
        <v>101</v>
      </c>
      <c r="L6118">
        <v>2720760</v>
      </c>
      <c r="M6118" t="s">
        <v>5724</v>
      </c>
    </row>
    <row r="6119" spans="1:13">
      <c r="A6119">
        <v>8758</v>
      </c>
      <c r="B6119" t="s">
        <v>13</v>
      </c>
      <c r="C6119" s="16" t="s">
        <v>11408</v>
      </c>
      <c r="D6119">
        <f t="shared" si="0"/>
        <v>29</v>
      </c>
      <c r="E6119" t="str">
        <f t="shared" si="1"/>
        <v>$2,500,000</v>
      </c>
      <c r="F6119" t="str">
        <f t="shared" si="2"/>
        <v/>
      </c>
      <c r="G6119" t="str">
        <f t="shared" si="3"/>
        <v>$2,500,000</v>
      </c>
      <c r="H6119" t="s">
        <v>527</v>
      </c>
      <c r="J6119" t="s">
        <v>43</v>
      </c>
      <c r="K6119" t="s">
        <v>101</v>
      </c>
      <c r="L6119">
        <v>2500000</v>
      </c>
      <c r="M6119" t="s">
        <v>5012</v>
      </c>
    </row>
    <row r="6120" spans="1:13">
      <c r="A6120">
        <v>8759</v>
      </c>
      <c r="B6120" t="s">
        <v>13</v>
      </c>
      <c r="C6120" s="16" t="s">
        <v>12079</v>
      </c>
      <c r="D6120">
        <f t="shared" si="0"/>
        <v>29</v>
      </c>
      <c r="E6120" t="str">
        <f t="shared" si="1"/>
        <v>$2,302,778 [released 10/30/00]</v>
      </c>
      <c r="F6120">
        <f t="shared" si="2"/>
        <v>11</v>
      </c>
      <c r="G6120" t="str">
        <f t="shared" si="3"/>
        <v>$2,302,778</v>
      </c>
      <c r="H6120" t="s">
        <v>12080</v>
      </c>
      <c r="J6120" t="s">
        <v>43</v>
      </c>
      <c r="K6120" t="s">
        <v>101</v>
      </c>
      <c r="L6120">
        <v>2302778</v>
      </c>
      <c r="M6120" t="s">
        <v>4821</v>
      </c>
    </row>
    <row r="6121" spans="1:13">
      <c r="A6121">
        <v>8760</v>
      </c>
      <c r="B6121" t="s">
        <v>13</v>
      </c>
      <c r="C6121" s="16" t="s">
        <v>12081</v>
      </c>
      <c r="D6121">
        <f t="shared" si="0"/>
        <v>29</v>
      </c>
      <c r="E6121" t="str">
        <f t="shared" si="1"/>
        <v>$2,102,840</v>
      </c>
      <c r="F6121" t="str">
        <f t="shared" si="2"/>
        <v/>
      </c>
      <c r="G6121" t="str">
        <f t="shared" si="3"/>
        <v>$2,102,840</v>
      </c>
      <c r="H6121" t="s">
        <v>12082</v>
      </c>
      <c r="J6121" t="s">
        <v>43</v>
      </c>
      <c r="K6121" t="s">
        <v>101</v>
      </c>
      <c r="L6121">
        <v>2102840</v>
      </c>
      <c r="M6121" t="s">
        <v>1517</v>
      </c>
    </row>
    <row r="6122" spans="1:13">
      <c r="A6122">
        <v>8761</v>
      </c>
      <c r="B6122" t="s">
        <v>13</v>
      </c>
      <c r="C6122" s="16" t="s">
        <v>12083</v>
      </c>
      <c r="D6122">
        <f t="shared" si="0"/>
        <v>29</v>
      </c>
      <c r="E6122" t="str">
        <f t="shared" si="1"/>
        <v>$1,947,600</v>
      </c>
      <c r="F6122" t="str">
        <f t="shared" si="2"/>
        <v/>
      </c>
      <c r="G6122" t="str">
        <f t="shared" si="3"/>
        <v>$1,947,600</v>
      </c>
      <c r="H6122" t="s">
        <v>12084</v>
      </c>
      <c r="J6122" t="s">
        <v>43</v>
      </c>
      <c r="K6122" t="s">
        <v>101</v>
      </c>
      <c r="L6122">
        <v>1947600</v>
      </c>
      <c r="M6122" t="s">
        <v>5879</v>
      </c>
    </row>
    <row r="6123" spans="1:13">
      <c r="A6123">
        <v>8762</v>
      </c>
      <c r="B6123" t="s">
        <v>13</v>
      </c>
      <c r="C6123" s="16" t="s">
        <v>12085</v>
      </c>
      <c r="D6123">
        <f t="shared" si="0"/>
        <v>29</v>
      </c>
      <c r="E6123" t="str">
        <f t="shared" si="1"/>
        <v>$1,500,000 [released 9/27/02]</v>
      </c>
      <c r="F6123">
        <f t="shared" si="2"/>
        <v>11</v>
      </c>
      <c r="G6123" t="str">
        <f t="shared" si="3"/>
        <v>$1,500,000</v>
      </c>
      <c r="H6123" t="s">
        <v>1974</v>
      </c>
      <c r="J6123" t="s">
        <v>43</v>
      </c>
      <c r="K6123" t="s">
        <v>101</v>
      </c>
      <c r="L6123">
        <v>1500000</v>
      </c>
      <c r="M6123" t="s">
        <v>5591</v>
      </c>
    </row>
    <row r="6124" spans="1:13">
      <c r="A6124">
        <v>8763</v>
      </c>
      <c r="B6124" t="s">
        <v>13</v>
      </c>
      <c r="C6124" s="16" t="s">
        <v>12086</v>
      </c>
      <c r="D6124">
        <f t="shared" si="0"/>
        <v>29</v>
      </c>
      <c r="E6124" t="str">
        <f t="shared" si="1"/>
        <v>$1,250,000</v>
      </c>
      <c r="F6124" t="str">
        <f t="shared" si="2"/>
        <v/>
      </c>
      <c r="G6124" t="str">
        <f t="shared" si="3"/>
        <v>$1,250,000</v>
      </c>
      <c r="H6124" t="s">
        <v>1575</v>
      </c>
      <c r="J6124" t="s">
        <v>43</v>
      </c>
      <c r="K6124" t="s">
        <v>101</v>
      </c>
      <c r="L6124">
        <v>1250000</v>
      </c>
      <c r="M6124" t="s">
        <v>5910</v>
      </c>
    </row>
    <row r="6125" spans="1:13">
      <c r="A6125">
        <v>8764</v>
      </c>
      <c r="B6125" t="s">
        <v>13</v>
      </c>
      <c r="C6125" s="16" t="s">
        <v>12087</v>
      </c>
      <c r="D6125">
        <f t="shared" si="0"/>
        <v>29</v>
      </c>
      <c r="E6125" t="str">
        <f t="shared" si="1"/>
        <v>$1,200,000</v>
      </c>
      <c r="F6125" t="str">
        <f t="shared" si="2"/>
        <v/>
      </c>
      <c r="G6125" t="str">
        <f t="shared" si="3"/>
        <v>$1,200,000</v>
      </c>
      <c r="H6125" t="s">
        <v>1405</v>
      </c>
      <c r="J6125" t="s">
        <v>43</v>
      </c>
      <c r="K6125" t="s">
        <v>101</v>
      </c>
      <c r="L6125">
        <v>1200000</v>
      </c>
      <c r="M6125" t="s">
        <v>6163</v>
      </c>
    </row>
    <row r="6126" spans="1:13">
      <c r="A6126">
        <v>8765</v>
      </c>
      <c r="B6126" t="s">
        <v>13</v>
      </c>
      <c r="C6126" s="16" t="s">
        <v>12088</v>
      </c>
      <c r="D6126">
        <f t="shared" si="0"/>
        <v>29</v>
      </c>
      <c r="E6126" t="str">
        <f t="shared" si="1"/>
        <v>$751,179 [minimum, counts $688,679]</v>
      </c>
      <c r="F6126">
        <f t="shared" si="2"/>
        <v>9</v>
      </c>
      <c r="G6126" t="str">
        <f t="shared" si="3"/>
        <v>$751,179</v>
      </c>
      <c r="H6126" t="s">
        <v>12089</v>
      </c>
      <c r="J6126" t="s">
        <v>43</v>
      </c>
      <c r="K6126" t="s">
        <v>101</v>
      </c>
      <c r="L6126">
        <v>751179</v>
      </c>
      <c r="M6126" t="s">
        <v>5596</v>
      </c>
    </row>
    <row r="6127" spans="1:13">
      <c r="A6127">
        <v>8766</v>
      </c>
      <c r="B6127" t="s">
        <v>13</v>
      </c>
      <c r="C6127" s="16" t="s">
        <v>12090</v>
      </c>
      <c r="D6127">
        <f t="shared" si="0"/>
        <v>29</v>
      </c>
      <c r="E6127" t="str">
        <f t="shared" si="1"/>
        <v>$638,679 [minimum]</v>
      </c>
      <c r="F6127">
        <f t="shared" si="2"/>
        <v>9</v>
      </c>
      <c r="G6127" t="str">
        <f t="shared" si="3"/>
        <v>$638,679</v>
      </c>
      <c r="H6127" t="s">
        <v>11992</v>
      </c>
      <c r="J6127" t="s">
        <v>43</v>
      </c>
      <c r="K6127" t="s">
        <v>101</v>
      </c>
      <c r="L6127">
        <v>638679</v>
      </c>
      <c r="M6127" t="s">
        <v>806</v>
      </c>
    </row>
    <row r="6128" spans="1:13">
      <c r="A6128">
        <v>8767</v>
      </c>
      <c r="B6128" t="s">
        <v>13</v>
      </c>
      <c r="C6128" s="16" t="s">
        <v>12091</v>
      </c>
      <c r="D6128">
        <f t="shared" si="0"/>
        <v>29</v>
      </c>
      <c r="E6128" t="str">
        <f t="shared" si="1"/>
        <v>$638,679 [minimum]</v>
      </c>
      <c r="F6128">
        <f t="shared" si="2"/>
        <v>9</v>
      </c>
      <c r="G6128" t="str">
        <f t="shared" si="3"/>
        <v>$638,679</v>
      </c>
      <c r="H6128" t="s">
        <v>11992</v>
      </c>
      <c r="J6128" t="s">
        <v>43</v>
      </c>
      <c r="K6128" t="s">
        <v>101</v>
      </c>
      <c r="L6128">
        <v>638679</v>
      </c>
      <c r="M6128" t="s">
        <v>5273</v>
      </c>
    </row>
    <row r="6129" spans="1:13">
      <c r="A6129">
        <v>8768</v>
      </c>
      <c r="B6129" t="s">
        <v>13</v>
      </c>
      <c r="C6129" s="16" t="s">
        <v>12092</v>
      </c>
      <c r="D6129">
        <f t="shared" si="0"/>
        <v>29</v>
      </c>
      <c r="E6129" t="str">
        <f t="shared" si="1"/>
        <v>$366,931 [minimum]</v>
      </c>
      <c r="F6129">
        <f t="shared" si="2"/>
        <v>9</v>
      </c>
      <c r="G6129" t="str">
        <f t="shared" si="3"/>
        <v>$366,931</v>
      </c>
      <c r="H6129" t="s">
        <v>11969</v>
      </c>
      <c r="J6129" t="s">
        <v>43</v>
      </c>
      <c r="K6129" t="s">
        <v>101</v>
      </c>
      <c r="L6129">
        <v>366931</v>
      </c>
      <c r="M6129" t="s">
        <v>5075</v>
      </c>
    </row>
    <row r="6130" spans="1:13">
      <c r="A6130">
        <v>8770</v>
      </c>
      <c r="B6130" t="s">
        <v>13</v>
      </c>
      <c r="C6130" s="16" t="s">
        <v>12093</v>
      </c>
      <c r="D6130">
        <f t="shared" si="0"/>
        <v>29</v>
      </c>
      <c r="E6130" t="str">
        <f t="shared" si="1"/>
        <v>$6,500,000</v>
      </c>
      <c r="F6130" t="str">
        <f t="shared" si="2"/>
        <v/>
      </c>
      <c r="G6130" t="str">
        <f t="shared" si="3"/>
        <v>$6,500,000</v>
      </c>
      <c r="H6130" t="s">
        <v>507</v>
      </c>
      <c r="J6130" t="s">
        <v>45</v>
      </c>
      <c r="K6130" t="s">
        <v>101</v>
      </c>
      <c r="L6130">
        <v>6500000</v>
      </c>
      <c r="M6130" t="s">
        <v>3745</v>
      </c>
    </row>
    <row r="6131" spans="1:13">
      <c r="A6131">
        <v>8771</v>
      </c>
      <c r="B6131" t="s">
        <v>13</v>
      </c>
      <c r="C6131" s="16" t="s">
        <v>12094</v>
      </c>
      <c r="D6131">
        <f t="shared" si="0"/>
        <v>29</v>
      </c>
      <c r="E6131" t="str">
        <f t="shared" si="1"/>
        <v>$6,266,666</v>
      </c>
      <c r="F6131" t="str">
        <f t="shared" si="2"/>
        <v/>
      </c>
      <c r="G6131" t="str">
        <f t="shared" si="3"/>
        <v>$6,266,666</v>
      </c>
      <c r="H6131" t="s">
        <v>12095</v>
      </c>
      <c r="J6131" t="s">
        <v>45</v>
      </c>
      <c r="K6131" t="s">
        <v>101</v>
      </c>
      <c r="L6131">
        <v>6266666</v>
      </c>
      <c r="M6131" t="s">
        <v>4666</v>
      </c>
    </row>
    <row r="6132" spans="1:13">
      <c r="A6132">
        <v>8772</v>
      </c>
      <c r="B6132" t="s">
        <v>13</v>
      </c>
      <c r="C6132" s="16" t="s">
        <v>12096</v>
      </c>
      <c r="D6132">
        <f t="shared" si="0"/>
        <v>29</v>
      </c>
      <c r="E6132" t="str">
        <f t="shared" si="1"/>
        <v>$5,500,000</v>
      </c>
      <c r="F6132" t="str">
        <f t="shared" si="2"/>
        <v/>
      </c>
      <c r="G6132" t="str">
        <f t="shared" si="3"/>
        <v>$5,500,000</v>
      </c>
      <c r="H6132" t="s">
        <v>1248</v>
      </c>
      <c r="J6132" t="s">
        <v>45</v>
      </c>
      <c r="K6132" t="s">
        <v>101</v>
      </c>
      <c r="L6132">
        <v>5500000</v>
      </c>
      <c r="M6132" t="s">
        <v>4641</v>
      </c>
    </row>
    <row r="6133" spans="1:13">
      <c r="A6133">
        <v>8773</v>
      </c>
      <c r="B6133" t="s">
        <v>13</v>
      </c>
      <c r="C6133" s="16" t="s">
        <v>12097</v>
      </c>
      <c r="D6133">
        <f t="shared" si="0"/>
        <v>29</v>
      </c>
      <c r="E6133" t="str">
        <f t="shared" si="1"/>
        <v>$5,000,600</v>
      </c>
      <c r="F6133" t="str">
        <f t="shared" si="2"/>
        <v/>
      </c>
      <c r="G6133" t="str">
        <f t="shared" si="3"/>
        <v>$5,000,600</v>
      </c>
      <c r="H6133" t="s">
        <v>10803</v>
      </c>
      <c r="J6133" t="s">
        <v>45</v>
      </c>
      <c r="K6133" t="s">
        <v>101</v>
      </c>
      <c r="L6133">
        <v>5000600</v>
      </c>
      <c r="M6133" t="s">
        <v>2887</v>
      </c>
    </row>
    <row r="6134" spans="1:13">
      <c r="A6134">
        <v>8774</v>
      </c>
      <c r="B6134" t="s">
        <v>13</v>
      </c>
      <c r="C6134" s="16" t="s">
        <v>12098</v>
      </c>
      <c r="D6134">
        <f t="shared" si="0"/>
        <v>29</v>
      </c>
      <c r="E6134" t="str">
        <f t="shared" si="1"/>
        <v>$5,000,000</v>
      </c>
      <c r="F6134" t="str">
        <f t="shared" si="2"/>
        <v/>
      </c>
      <c r="G6134" t="str">
        <f t="shared" si="3"/>
        <v>$5,000,000</v>
      </c>
      <c r="H6134" t="s">
        <v>163</v>
      </c>
      <c r="J6134" t="s">
        <v>45</v>
      </c>
      <c r="K6134" t="s">
        <v>101</v>
      </c>
      <c r="L6134">
        <v>5000000</v>
      </c>
      <c r="M6134" t="s">
        <v>4829</v>
      </c>
    </row>
    <row r="6135" spans="1:13">
      <c r="A6135">
        <v>8775</v>
      </c>
      <c r="B6135" t="s">
        <v>13</v>
      </c>
      <c r="C6135" s="16" t="s">
        <v>12099</v>
      </c>
      <c r="D6135">
        <f t="shared" si="0"/>
        <v>29</v>
      </c>
      <c r="E6135" t="str">
        <f t="shared" si="1"/>
        <v>$4,200,000</v>
      </c>
      <c r="F6135" t="str">
        <f t="shared" si="2"/>
        <v/>
      </c>
      <c r="G6135" t="str">
        <f t="shared" si="3"/>
        <v>$4,200,000</v>
      </c>
      <c r="H6135" t="s">
        <v>3777</v>
      </c>
      <c r="J6135" t="s">
        <v>45</v>
      </c>
      <c r="K6135" t="s">
        <v>101</v>
      </c>
      <c r="L6135">
        <v>4200000</v>
      </c>
      <c r="M6135" t="s">
        <v>6206</v>
      </c>
    </row>
    <row r="6136" spans="1:13">
      <c r="A6136">
        <v>8776</v>
      </c>
      <c r="B6136" t="s">
        <v>13</v>
      </c>
      <c r="C6136" s="16" t="s">
        <v>12100</v>
      </c>
      <c r="D6136">
        <f t="shared" si="0"/>
        <v>29</v>
      </c>
      <c r="E6136" t="str">
        <f t="shared" si="1"/>
        <v>$4,000,000</v>
      </c>
      <c r="F6136" t="str">
        <f t="shared" si="2"/>
        <v/>
      </c>
      <c r="G6136" t="str">
        <f t="shared" si="3"/>
        <v>$4,000,000</v>
      </c>
      <c r="H6136" t="s">
        <v>116</v>
      </c>
      <c r="J6136" t="s">
        <v>45</v>
      </c>
      <c r="K6136" t="s">
        <v>101</v>
      </c>
      <c r="L6136">
        <v>4000000</v>
      </c>
      <c r="M6136" t="s">
        <v>5033</v>
      </c>
    </row>
    <row r="6137" spans="1:13">
      <c r="A6137">
        <v>8777</v>
      </c>
      <c r="B6137" t="s">
        <v>13</v>
      </c>
      <c r="C6137" s="16" t="s">
        <v>12101</v>
      </c>
      <c r="D6137">
        <f t="shared" si="0"/>
        <v>29</v>
      </c>
      <c r="E6137" t="str">
        <f t="shared" si="1"/>
        <v>$3,900,000</v>
      </c>
      <c r="F6137" t="str">
        <f t="shared" si="2"/>
        <v/>
      </c>
      <c r="G6137" t="str">
        <f t="shared" si="3"/>
        <v>$3,900,000</v>
      </c>
      <c r="H6137" t="s">
        <v>3257</v>
      </c>
      <c r="J6137" t="s">
        <v>45</v>
      </c>
      <c r="K6137" t="s">
        <v>101</v>
      </c>
      <c r="L6137">
        <v>3900000</v>
      </c>
      <c r="M6137" t="s">
        <v>4809</v>
      </c>
    </row>
    <row r="6138" spans="1:13">
      <c r="A6138">
        <v>8778</v>
      </c>
      <c r="B6138" t="s">
        <v>13</v>
      </c>
      <c r="C6138" s="16" t="s">
        <v>12102</v>
      </c>
      <c r="D6138">
        <f t="shared" si="0"/>
        <v>29</v>
      </c>
      <c r="E6138" t="str">
        <f t="shared" si="1"/>
        <v>$3,595,800</v>
      </c>
      <c r="F6138" t="str">
        <f t="shared" si="2"/>
        <v/>
      </c>
      <c r="G6138" t="str">
        <f t="shared" si="3"/>
        <v>$3,595,800</v>
      </c>
      <c r="H6138" t="s">
        <v>12103</v>
      </c>
      <c r="J6138" t="s">
        <v>45</v>
      </c>
      <c r="K6138" t="s">
        <v>101</v>
      </c>
      <c r="L6138">
        <v>3595800</v>
      </c>
      <c r="M6138" t="s">
        <v>3674</v>
      </c>
    </row>
    <row r="6139" spans="1:13">
      <c r="A6139">
        <v>8779</v>
      </c>
      <c r="B6139" t="s">
        <v>13</v>
      </c>
      <c r="C6139" s="16" t="s">
        <v>12104</v>
      </c>
      <c r="D6139">
        <f t="shared" si="0"/>
        <v>29</v>
      </c>
      <c r="E6139" t="str">
        <f t="shared" si="1"/>
        <v>$3,000,000</v>
      </c>
      <c r="F6139" t="str">
        <f t="shared" si="2"/>
        <v/>
      </c>
      <c r="G6139" t="str">
        <f t="shared" si="3"/>
        <v>$3,000,000</v>
      </c>
      <c r="H6139" t="s">
        <v>459</v>
      </c>
      <c r="J6139" t="s">
        <v>45</v>
      </c>
      <c r="K6139" t="s">
        <v>101</v>
      </c>
      <c r="L6139">
        <v>3000000</v>
      </c>
      <c r="M6139" t="s">
        <v>5511</v>
      </c>
    </row>
    <row r="6140" spans="1:13">
      <c r="A6140">
        <v>8780</v>
      </c>
      <c r="B6140" t="s">
        <v>13</v>
      </c>
      <c r="C6140" s="16" t="s">
        <v>12105</v>
      </c>
      <c r="D6140">
        <f t="shared" si="0"/>
        <v>29</v>
      </c>
      <c r="E6140" t="str">
        <f t="shared" si="1"/>
        <v>$2,956,250</v>
      </c>
      <c r="F6140" t="str">
        <f t="shared" si="2"/>
        <v/>
      </c>
      <c r="G6140" t="str">
        <f t="shared" si="3"/>
        <v>$2,956,250</v>
      </c>
      <c r="H6140" t="s">
        <v>12106</v>
      </c>
      <c r="J6140" t="s">
        <v>45</v>
      </c>
      <c r="K6140" t="s">
        <v>101</v>
      </c>
      <c r="L6140">
        <v>2956250</v>
      </c>
      <c r="M6140" t="s">
        <v>5169</v>
      </c>
    </row>
    <row r="6141" spans="1:13">
      <c r="A6141">
        <v>8781</v>
      </c>
      <c r="B6141" t="s">
        <v>13</v>
      </c>
      <c r="C6141" s="16" t="s">
        <v>12107</v>
      </c>
      <c r="D6141">
        <f t="shared" si="0"/>
        <v>29</v>
      </c>
      <c r="E6141" t="str">
        <f t="shared" si="1"/>
        <v>$1,100,000</v>
      </c>
      <c r="F6141" t="str">
        <f t="shared" si="2"/>
        <v/>
      </c>
      <c r="G6141" t="str">
        <f t="shared" si="3"/>
        <v>$1,100,000</v>
      </c>
      <c r="H6141" t="s">
        <v>682</v>
      </c>
      <c r="J6141" t="s">
        <v>45</v>
      </c>
      <c r="K6141" t="s">
        <v>101</v>
      </c>
      <c r="L6141">
        <v>1100000</v>
      </c>
      <c r="M6141" t="s">
        <v>5633</v>
      </c>
    </row>
    <row r="6142" spans="1:13">
      <c r="A6142">
        <v>8782</v>
      </c>
      <c r="B6142" t="s">
        <v>13</v>
      </c>
      <c r="C6142" s="16" t="s">
        <v>12108</v>
      </c>
      <c r="D6142">
        <f t="shared" si="0"/>
        <v>29</v>
      </c>
      <c r="E6142" t="str">
        <f t="shared" si="1"/>
        <v>$971,160</v>
      </c>
      <c r="F6142" t="str">
        <f t="shared" si="2"/>
        <v/>
      </c>
      <c r="G6142" t="str">
        <f t="shared" si="3"/>
        <v>$971,160</v>
      </c>
      <c r="H6142" t="s">
        <v>8791</v>
      </c>
      <c r="J6142" t="s">
        <v>45</v>
      </c>
      <c r="K6142" t="s">
        <v>101</v>
      </c>
      <c r="L6142">
        <v>971160</v>
      </c>
      <c r="M6142" t="s">
        <v>972</v>
      </c>
    </row>
    <row r="6143" spans="1:13">
      <c r="A6143">
        <v>8783</v>
      </c>
      <c r="B6143" t="s">
        <v>13</v>
      </c>
      <c r="C6143" s="16" t="s">
        <v>12109</v>
      </c>
      <c r="D6143">
        <f t="shared" si="0"/>
        <v>29</v>
      </c>
      <c r="E6143" t="str">
        <f t="shared" si="1"/>
        <v>$813,679 [minimum, counts $688,679]</v>
      </c>
      <c r="F6143">
        <f t="shared" si="2"/>
        <v>9</v>
      </c>
      <c r="G6143" t="str">
        <f t="shared" si="3"/>
        <v>$813,679</v>
      </c>
      <c r="H6143" t="s">
        <v>11965</v>
      </c>
      <c r="J6143" t="s">
        <v>45</v>
      </c>
      <c r="K6143" t="s">
        <v>101</v>
      </c>
      <c r="L6143">
        <v>813679</v>
      </c>
      <c r="M6143" t="s">
        <v>4896</v>
      </c>
    </row>
    <row r="6144" spans="1:13">
      <c r="A6144">
        <v>8784</v>
      </c>
      <c r="B6144" t="s">
        <v>13</v>
      </c>
      <c r="C6144" s="16" t="s">
        <v>12110</v>
      </c>
      <c r="D6144">
        <f t="shared" si="0"/>
        <v>29</v>
      </c>
      <c r="E6144" t="str">
        <f t="shared" si="1"/>
        <v>$638,679 [minimum]</v>
      </c>
      <c r="F6144">
        <f t="shared" si="2"/>
        <v>9</v>
      </c>
      <c r="G6144" t="str">
        <f t="shared" si="3"/>
        <v>$638,679</v>
      </c>
      <c r="H6144" t="s">
        <v>11992</v>
      </c>
      <c r="J6144" t="s">
        <v>45</v>
      </c>
      <c r="K6144" t="s">
        <v>101</v>
      </c>
      <c r="L6144">
        <v>638679</v>
      </c>
      <c r="M6144" t="s">
        <v>6118</v>
      </c>
    </row>
    <row r="6145" spans="1:13">
      <c r="A6145">
        <v>8786</v>
      </c>
      <c r="B6145" t="s">
        <v>13</v>
      </c>
      <c r="C6145" s="16" t="s">
        <v>12111</v>
      </c>
      <c r="D6145">
        <f t="shared" si="0"/>
        <v>29</v>
      </c>
      <c r="E6145" t="str">
        <f t="shared" si="1"/>
        <v>$11,956,625</v>
      </c>
      <c r="F6145" t="str">
        <f t="shared" si="2"/>
        <v/>
      </c>
      <c r="G6145" t="str">
        <f t="shared" si="3"/>
        <v>$11,956,625</v>
      </c>
      <c r="H6145" t="s">
        <v>12112</v>
      </c>
      <c r="J6145" t="s">
        <v>46</v>
      </c>
      <c r="K6145" t="s">
        <v>101</v>
      </c>
      <c r="L6145">
        <v>11956625</v>
      </c>
      <c r="M6145" t="s">
        <v>5719</v>
      </c>
    </row>
    <row r="6146" spans="1:13">
      <c r="A6146">
        <v>8787</v>
      </c>
      <c r="B6146" t="s">
        <v>13</v>
      </c>
      <c r="C6146" s="16" t="s">
        <v>12113</v>
      </c>
      <c r="D6146">
        <f t="shared" si="0"/>
        <v>29</v>
      </c>
      <c r="E6146" t="str">
        <f t="shared" si="1"/>
        <v>$7,842,000</v>
      </c>
      <c r="F6146" t="str">
        <f t="shared" si="2"/>
        <v/>
      </c>
      <c r="G6146" t="str">
        <f t="shared" si="3"/>
        <v>$7,842,000</v>
      </c>
      <c r="H6146" t="s">
        <v>12114</v>
      </c>
      <c r="J6146" t="s">
        <v>46</v>
      </c>
      <c r="K6146" t="s">
        <v>101</v>
      </c>
      <c r="L6146">
        <v>7842000</v>
      </c>
      <c r="M6146" t="s">
        <v>4541</v>
      </c>
    </row>
    <row r="6147" spans="1:13">
      <c r="A6147">
        <v>8788</v>
      </c>
      <c r="B6147" t="s">
        <v>13</v>
      </c>
      <c r="C6147" s="16" t="s">
        <v>12115</v>
      </c>
      <c r="D6147">
        <f t="shared" si="0"/>
        <v>29</v>
      </c>
      <c r="E6147" t="str">
        <f t="shared" si="1"/>
        <v>$5,445,600</v>
      </c>
      <c r="F6147" t="str">
        <f t="shared" si="2"/>
        <v/>
      </c>
      <c r="G6147" t="str">
        <f t="shared" si="3"/>
        <v>$5,445,600</v>
      </c>
      <c r="H6147" t="s">
        <v>12116</v>
      </c>
      <c r="J6147" t="s">
        <v>46</v>
      </c>
      <c r="K6147" t="s">
        <v>101</v>
      </c>
      <c r="L6147">
        <v>5445600</v>
      </c>
      <c r="M6147" t="s">
        <v>4630</v>
      </c>
    </row>
    <row r="6148" spans="1:13">
      <c r="A6148">
        <v>8789</v>
      </c>
      <c r="B6148" t="s">
        <v>13</v>
      </c>
      <c r="C6148" s="16" t="s">
        <v>12117</v>
      </c>
      <c r="D6148">
        <f t="shared" si="0"/>
        <v>29</v>
      </c>
      <c r="E6148" t="str">
        <f t="shared" si="1"/>
        <v>$4,700,000</v>
      </c>
      <c r="F6148" t="str">
        <f t="shared" si="2"/>
        <v/>
      </c>
      <c r="G6148" t="str">
        <f t="shared" si="3"/>
        <v>$4,700,000</v>
      </c>
      <c r="H6148" t="s">
        <v>7480</v>
      </c>
      <c r="J6148" t="s">
        <v>46</v>
      </c>
      <c r="K6148" t="s">
        <v>101</v>
      </c>
      <c r="L6148">
        <v>4700000</v>
      </c>
      <c r="M6148" t="s">
        <v>4814</v>
      </c>
    </row>
    <row r="6149" spans="1:13">
      <c r="A6149">
        <v>8790</v>
      </c>
      <c r="B6149" t="s">
        <v>13</v>
      </c>
      <c r="C6149" s="16" t="s">
        <v>12118</v>
      </c>
      <c r="D6149">
        <f t="shared" si="0"/>
        <v>29</v>
      </c>
      <c r="E6149" t="str">
        <f t="shared" si="1"/>
        <v>$4,400,000</v>
      </c>
      <c r="F6149" t="str">
        <f t="shared" si="2"/>
        <v/>
      </c>
      <c r="G6149" t="str">
        <f t="shared" si="3"/>
        <v>$4,400,000</v>
      </c>
      <c r="H6149" t="s">
        <v>1062</v>
      </c>
      <c r="J6149" t="s">
        <v>46</v>
      </c>
      <c r="K6149" t="s">
        <v>101</v>
      </c>
      <c r="L6149">
        <v>4400000</v>
      </c>
      <c r="M6149" t="s">
        <v>4520</v>
      </c>
    </row>
    <row r="6150" spans="1:13">
      <c r="A6150">
        <v>8791</v>
      </c>
      <c r="B6150" t="s">
        <v>13</v>
      </c>
      <c r="C6150" s="16" t="s">
        <v>12119</v>
      </c>
      <c r="D6150">
        <f t="shared" si="0"/>
        <v>29</v>
      </c>
      <c r="E6150" t="str">
        <f t="shared" si="1"/>
        <v>$3,332,520</v>
      </c>
      <c r="F6150" t="str">
        <f t="shared" si="2"/>
        <v/>
      </c>
      <c r="G6150" t="str">
        <f t="shared" si="3"/>
        <v>$3,332,520</v>
      </c>
      <c r="H6150" t="s">
        <v>12120</v>
      </c>
      <c r="J6150" t="s">
        <v>46</v>
      </c>
      <c r="K6150" t="s">
        <v>101</v>
      </c>
      <c r="L6150">
        <v>3332520</v>
      </c>
      <c r="M6150" t="s">
        <v>324</v>
      </c>
    </row>
    <row r="6151" spans="1:13">
      <c r="A6151">
        <v>8792</v>
      </c>
      <c r="B6151" t="s">
        <v>13</v>
      </c>
      <c r="C6151" s="16" t="s">
        <v>12121</v>
      </c>
      <c r="D6151">
        <f t="shared" si="0"/>
        <v>29</v>
      </c>
      <c r="E6151" t="str">
        <f t="shared" si="1"/>
        <v>$3,017,266</v>
      </c>
      <c r="F6151" t="str">
        <f t="shared" si="2"/>
        <v/>
      </c>
      <c r="G6151" t="str">
        <f t="shared" si="3"/>
        <v>$3,017,266</v>
      </c>
      <c r="H6151" t="s">
        <v>12122</v>
      </c>
      <c r="J6151" t="s">
        <v>46</v>
      </c>
      <c r="K6151" t="s">
        <v>101</v>
      </c>
      <c r="L6151">
        <v>3017266</v>
      </c>
      <c r="M6151" t="s">
        <v>5065</v>
      </c>
    </row>
    <row r="6152" spans="1:13">
      <c r="A6152">
        <v>8793</v>
      </c>
      <c r="B6152" t="s">
        <v>13</v>
      </c>
      <c r="C6152" s="16" t="s">
        <v>12123</v>
      </c>
      <c r="D6152">
        <f t="shared" si="0"/>
        <v>29</v>
      </c>
      <c r="E6152" t="str">
        <f t="shared" si="1"/>
        <v>$3,000,000</v>
      </c>
      <c r="F6152" t="str">
        <f t="shared" si="2"/>
        <v/>
      </c>
      <c r="G6152" t="str">
        <f t="shared" si="3"/>
        <v>$3,000,000</v>
      </c>
      <c r="H6152" t="s">
        <v>459</v>
      </c>
      <c r="J6152" t="s">
        <v>46</v>
      </c>
      <c r="K6152" t="s">
        <v>101</v>
      </c>
      <c r="L6152">
        <v>3000000</v>
      </c>
      <c r="M6152" t="s">
        <v>5991</v>
      </c>
    </row>
    <row r="6153" spans="1:13">
      <c r="A6153">
        <v>8794</v>
      </c>
      <c r="B6153" t="s">
        <v>13</v>
      </c>
      <c r="C6153" s="16" t="s">
        <v>12124</v>
      </c>
      <c r="D6153">
        <f t="shared" si="0"/>
        <v>29</v>
      </c>
      <c r="E6153" t="str">
        <f t="shared" si="1"/>
        <v>$2,789,280</v>
      </c>
      <c r="F6153" t="str">
        <f t="shared" si="2"/>
        <v/>
      </c>
      <c r="G6153" t="str">
        <f t="shared" si="3"/>
        <v>$2,789,280</v>
      </c>
      <c r="H6153" t="s">
        <v>12125</v>
      </c>
      <c r="J6153" t="s">
        <v>46</v>
      </c>
      <c r="K6153" t="s">
        <v>101</v>
      </c>
      <c r="L6153">
        <v>2789280</v>
      </c>
      <c r="M6153" t="s">
        <v>2316</v>
      </c>
    </row>
    <row r="6154" spans="1:13">
      <c r="A6154">
        <v>8795</v>
      </c>
      <c r="B6154" t="s">
        <v>13</v>
      </c>
      <c r="C6154" s="16" t="s">
        <v>12126</v>
      </c>
      <c r="D6154">
        <f t="shared" si="0"/>
        <v>29</v>
      </c>
      <c r="E6154" t="str">
        <f t="shared" si="1"/>
        <v>$1,527,946</v>
      </c>
      <c r="F6154" t="str">
        <f t="shared" si="2"/>
        <v/>
      </c>
      <c r="G6154" t="str">
        <f t="shared" si="3"/>
        <v>$1,527,946</v>
      </c>
      <c r="H6154" t="s">
        <v>12127</v>
      </c>
      <c r="J6154" t="s">
        <v>46</v>
      </c>
      <c r="K6154" t="s">
        <v>101</v>
      </c>
      <c r="L6154">
        <v>1527946</v>
      </c>
      <c r="M6154" t="s">
        <v>4424</v>
      </c>
    </row>
    <row r="6155" spans="1:13">
      <c r="A6155">
        <v>8796</v>
      </c>
      <c r="B6155" t="s">
        <v>13</v>
      </c>
      <c r="C6155" s="16" t="s">
        <v>12128</v>
      </c>
      <c r="D6155">
        <f t="shared" si="0"/>
        <v>29</v>
      </c>
      <c r="E6155" t="str">
        <f t="shared" si="1"/>
        <v>$1,506,960</v>
      </c>
      <c r="F6155" t="str">
        <f t="shared" si="2"/>
        <v/>
      </c>
      <c r="G6155" t="str">
        <f t="shared" si="3"/>
        <v>$1,506,960</v>
      </c>
      <c r="H6155" t="s">
        <v>12129</v>
      </c>
      <c r="J6155" t="s">
        <v>46</v>
      </c>
      <c r="K6155" t="s">
        <v>101</v>
      </c>
      <c r="L6155">
        <v>1506960</v>
      </c>
      <c r="M6155" t="s">
        <v>3841</v>
      </c>
    </row>
    <row r="6156" spans="1:13">
      <c r="A6156">
        <v>8797</v>
      </c>
      <c r="B6156" t="s">
        <v>13</v>
      </c>
      <c r="C6156" s="16" t="s">
        <v>12130</v>
      </c>
      <c r="D6156">
        <f t="shared" si="0"/>
        <v>29</v>
      </c>
      <c r="E6156" t="str">
        <f t="shared" si="1"/>
        <v>$1,070,000 [minimum, 3 year contract]</v>
      </c>
      <c r="F6156">
        <f t="shared" si="2"/>
        <v>11</v>
      </c>
      <c r="G6156" t="str">
        <f t="shared" si="3"/>
        <v>$1,070,000</v>
      </c>
      <c r="H6156" t="s">
        <v>12017</v>
      </c>
      <c r="J6156" t="s">
        <v>46</v>
      </c>
      <c r="K6156" t="s">
        <v>101</v>
      </c>
      <c r="L6156">
        <v>1070000</v>
      </c>
      <c r="M6156" t="s">
        <v>5780</v>
      </c>
    </row>
    <row r="6157" spans="1:13">
      <c r="A6157">
        <v>8798</v>
      </c>
      <c r="B6157" t="s">
        <v>13</v>
      </c>
      <c r="C6157" s="16" t="s">
        <v>12131</v>
      </c>
      <c r="D6157">
        <f t="shared" si="0"/>
        <v>29</v>
      </c>
      <c r="E6157" t="str">
        <f t="shared" si="1"/>
        <v>$1,070,000 [minimum, counts $688,679]</v>
      </c>
      <c r="F6157">
        <f t="shared" si="2"/>
        <v>11</v>
      </c>
      <c r="G6157" t="str">
        <f t="shared" si="3"/>
        <v>$1,070,000</v>
      </c>
      <c r="H6157" t="s">
        <v>12017</v>
      </c>
      <c r="J6157" t="s">
        <v>46</v>
      </c>
      <c r="K6157" t="s">
        <v>101</v>
      </c>
      <c r="L6157">
        <v>1070000</v>
      </c>
      <c r="M6157" t="s">
        <v>4731</v>
      </c>
    </row>
    <row r="6158" spans="1:13">
      <c r="A6158">
        <v>8799</v>
      </c>
      <c r="B6158" t="s">
        <v>13</v>
      </c>
      <c r="C6158" s="16" t="s">
        <v>12132</v>
      </c>
      <c r="D6158">
        <f t="shared" si="0"/>
        <v>29</v>
      </c>
      <c r="E6158" t="str">
        <f t="shared" si="1"/>
        <v>$663,679</v>
      </c>
      <c r="F6158" t="str">
        <f t="shared" si="2"/>
        <v/>
      </c>
      <c r="G6158" t="str">
        <f t="shared" si="3"/>
        <v>$663,679</v>
      </c>
      <c r="H6158" t="s">
        <v>12133</v>
      </c>
      <c r="J6158" t="s">
        <v>46</v>
      </c>
      <c r="K6158" t="s">
        <v>101</v>
      </c>
      <c r="L6158">
        <v>663679</v>
      </c>
      <c r="M6158" t="s">
        <v>4697</v>
      </c>
    </row>
    <row r="6159" spans="1:13">
      <c r="A6159">
        <v>8800</v>
      </c>
      <c r="B6159" t="s">
        <v>13</v>
      </c>
      <c r="C6159" s="16" t="s">
        <v>12134</v>
      </c>
      <c r="D6159">
        <f t="shared" si="0"/>
        <v>29</v>
      </c>
      <c r="E6159" t="str">
        <f t="shared" si="1"/>
        <v>$663,679 [released 10/31/03, minimum]</v>
      </c>
      <c r="F6159">
        <f t="shared" si="2"/>
        <v>9</v>
      </c>
      <c r="G6159" t="str">
        <f t="shared" si="3"/>
        <v>$663,679</v>
      </c>
      <c r="H6159" t="s">
        <v>12135</v>
      </c>
      <c r="J6159" t="s">
        <v>46</v>
      </c>
      <c r="K6159" t="s">
        <v>101</v>
      </c>
      <c r="L6159">
        <v>663679</v>
      </c>
      <c r="M6159" t="s">
        <v>5770</v>
      </c>
    </row>
    <row r="6160" spans="1:13">
      <c r="A6160">
        <v>8801</v>
      </c>
      <c r="B6160" t="s">
        <v>13</v>
      </c>
      <c r="C6160" s="16" t="s">
        <v>12136</v>
      </c>
      <c r="D6160">
        <f t="shared" si="0"/>
        <v>29</v>
      </c>
      <c r="E6160" t="str">
        <f t="shared" si="1"/>
        <v>$228,946 [rel 12/22/03, min counts $167,970]</v>
      </c>
      <c r="F6160">
        <f t="shared" si="2"/>
        <v>9</v>
      </c>
      <c r="G6160" t="str">
        <f t="shared" si="3"/>
        <v>$228,946</v>
      </c>
      <c r="H6160" t="s">
        <v>12137</v>
      </c>
      <c r="J6160" t="s">
        <v>46</v>
      </c>
      <c r="K6160" t="s">
        <v>101</v>
      </c>
      <c r="L6160">
        <v>228946</v>
      </c>
      <c r="M6160" t="s">
        <v>4767</v>
      </c>
    </row>
    <row r="6161" spans="1:13">
      <c r="A6161">
        <v>8802</v>
      </c>
      <c r="B6161" t="s">
        <v>13</v>
      </c>
      <c r="C6161" s="16" t="s">
        <v>12138</v>
      </c>
      <c r="D6161">
        <f t="shared" si="0"/>
        <v>29</v>
      </c>
      <c r="E6161" t="str">
        <f t="shared" si="1"/>
        <v>$89,364 [rel 12/14/03, minimum]</v>
      </c>
      <c r="F6161">
        <f t="shared" si="2"/>
        <v>8</v>
      </c>
      <c r="G6161" t="str">
        <f t="shared" si="3"/>
        <v>$89,364</v>
      </c>
      <c r="H6161" t="s">
        <v>12139</v>
      </c>
      <c r="J6161" t="s">
        <v>46</v>
      </c>
      <c r="K6161" t="s">
        <v>101</v>
      </c>
      <c r="L6161">
        <v>89364</v>
      </c>
      <c r="M6161" t="s">
        <v>5951</v>
      </c>
    </row>
    <row r="6162" spans="1:13">
      <c r="A6162">
        <v>8803</v>
      </c>
      <c r="B6162" t="s">
        <v>13</v>
      </c>
      <c r="C6162" s="16" t="s">
        <v>12140</v>
      </c>
      <c r="D6162">
        <f t="shared" si="0"/>
        <v>29</v>
      </c>
      <c r="E6162" t="str">
        <f t="shared" si="1"/>
        <v>$72,843 [rel 11/21/03, minimum]</v>
      </c>
      <c r="F6162">
        <f t="shared" si="2"/>
        <v>8</v>
      </c>
      <c r="G6162" t="str">
        <f t="shared" si="3"/>
        <v>$72,843</v>
      </c>
      <c r="H6162" t="s">
        <v>12141</v>
      </c>
      <c r="J6162" t="s">
        <v>46</v>
      </c>
      <c r="K6162" t="s">
        <v>101</v>
      </c>
      <c r="L6162">
        <v>72843</v>
      </c>
      <c r="M6162" t="s">
        <v>4863</v>
      </c>
    </row>
    <row r="6163" spans="1:13">
      <c r="A6163">
        <v>8805</v>
      </c>
      <c r="B6163" t="s">
        <v>13</v>
      </c>
      <c r="C6163" s="16" t="s">
        <v>12142</v>
      </c>
      <c r="D6163">
        <f t="shared" si="0"/>
        <v>29</v>
      </c>
      <c r="E6163" t="str">
        <f t="shared" si="1"/>
        <v>$10,960,000</v>
      </c>
      <c r="F6163" t="str">
        <f t="shared" si="2"/>
        <v/>
      </c>
      <c r="G6163" t="str">
        <f t="shared" si="3"/>
        <v>$10,960,000</v>
      </c>
      <c r="H6163" t="s">
        <v>12143</v>
      </c>
      <c r="J6163" t="s">
        <v>49</v>
      </c>
      <c r="K6163" t="s">
        <v>101</v>
      </c>
      <c r="L6163">
        <v>10960000</v>
      </c>
      <c r="M6163" t="s">
        <v>6008</v>
      </c>
    </row>
    <row r="6164" spans="1:13">
      <c r="A6164">
        <v>8806</v>
      </c>
      <c r="B6164" t="s">
        <v>13</v>
      </c>
      <c r="C6164" s="16" t="s">
        <v>12144</v>
      </c>
      <c r="D6164">
        <f t="shared" si="0"/>
        <v>29</v>
      </c>
      <c r="E6164" t="str">
        <f t="shared" si="1"/>
        <v>$7,800,000</v>
      </c>
      <c r="F6164" t="str">
        <f t="shared" si="2"/>
        <v/>
      </c>
      <c r="G6164" t="str">
        <f t="shared" si="3"/>
        <v>$7,800,000</v>
      </c>
      <c r="H6164" t="s">
        <v>7124</v>
      </c>
      <c r="J6164" t="s">
        <v>49</v>
      </c>
      <c r="K6164" t="s">
        <v>101</v>
      </c>
      <c r="L6164">
        <v>7800000</v>
      </c>
      <c r="M6164" t="s">
        <v>5632</v>
      </c>
    </row>
    <row r="6165" spans="1:13">
      <c r="A6165">
        <v>8807</v>
      </c>
      <c r="B6165" t="s">
        <v>13</v>
      </c>
      <c r="C6165" s="16" t="s">
        <v>12145</v>
      </c>
      <c r="D6165">
        <f t="shared" si="0"/>
        <v>29</v>
      </c>
      <c r="E6165" t="str">
        <f t="shared" si="1"/>
        <v>$7,344,000</v>
      </c>
      <c r="F6165" t="str">
        <f t="shared" si="2"/>
        <v/>
      </c>
      <c r="G6165" t="str">
        <f t="shared" si="3"/>
        <v>$7,344,000</v>
      </c>
      <c r="H6165" t="s">
        <v>12146</v>
      </c>
      <c r="J6165" t="s">
        <v>49</v>
      </c>
      <c r="K6165" t="s">
        <v>101</v>
      </c>
      <c r="L6165">
        <v>7344000</v>
      </c>
      <c r="M6165" t="s">
        <v>5409</v>
      </c>
    </row>
    <row r="6166" spans="1:13">
      <c r="A6166">
        <v>8808</v>
      </c>
      <c r="B6166" t="s">
        <v>13</v>
      </c>
      <c r="C6166" s="16" t="s">
        <v>12147</v>
      </c>
      <c r="D6166">
        <f t="shared" si="0"/>
        <v>29</v>
      </c>
      <c r="E6166" t="str">
        <f t="shared" si="1"/>
        <v>$5,445,600</v>
      </c>
      <c r="F6166" t="str">
        <f t="shared" si="2"/>
        <v/>
      </c>
      <c r="G6166" t="str">
        <f t="shared" si="3"/>
        <v>$5,445,600</v>
      </c>
      <c r="H6166" t="s">
        <v>12116</v>
      </c>
      <c r="J6166" t="s">
        <v>49</v>
      </c>
      <c r="K6166" t="s">
        <v>101</v>
      </c>
      <c r="L6166">
        <v>5445600</v>
      </c>
      <c r="M6166" t="s">
        <v>4811</v>
      </c>
    </row>
    <row r="6167" spans="1:13">
      <c r="A6167">
        <v>8809</v>
      </c>
      <c r="B6167" t="s">
        <v>13</v>
      </c>
      <c r="C6167" s="16" t="s">
        <v>12148</v>
      </c>
      <c r="D6167">
        <f t="shared" si="0"/>
        <v>29</v>
      </c>
      <c r="E6167" t="str">
        <f t="shared" si="1"/>
        <v>$5,394,125</v>
      </c>
      <c r="F6167" t="str">
        <f t="shared" si="2"/>
        <v/>
      </c>
      <c r="G6167" t="str">
        <f t="shared" si="3"/>
        <v>$5,394,125</v>
      </c>
      <c r="H6167" t="s">
        <v>12149</v>
      </c>
      <c r="J6167" t="s">
        <v>49</v>
      </c>
      <c r="K6167" t="s">
        <v>101</v>
      </c>
      <c r="L6167">
        <v>5394125</v>
      </c>
      <c r="M6167" t="s">
        <v>4843</v>
      </c>
    </row>
    <row r="6168" spans="1:13">
      <c r="A6168">
        <v>8810</v>
      </c>
      <c r="B6168" t="s">
        <v>13</v>
      </c>
      <c r="C6168" s="16" t="s">
        <v>12150</v>
      </c>
      <c r="D6168">
        <f t="shared" si="0"/>
        <v>29</v>
      </c>
      <c r="E6168" t="str">
        <f t="shared" si="1"/>
        <v>$4,147,560</v>
      </c>
      <c r="F6168" t="str">
        <f t="shared" si="2"/>
        <v/>
      </c>
      <c r="G6168" t="str">
        <f t="shared" si="3"/>
        <v>$4,147,560</v>
      </c>
      <c r="H6168" t="s">
        <v>12151</v>
      </c>
      <c r="J6168" t="s">
        <v>49</v>
      </c>
      <c r="K6168" t="s">
        <v>101</v>
      </c>
      <c r="L6168">
        <v>4147560</v>
      </c>
      <c r="M6168" t="s">
        <v>6197</v>
      </c>
    </row>
    <row r="6169" spans="1:13">
      <c r="A6169">
        <v>8811</v>
      </c>
      <c r="B6169" t="s">
        <v>13</v>
      </c>
      <c r="C6169" s="16" t="s">
        <v>12152</v>
      </c>
      <c r="D6169">
        <f t="shared" si="0"/>
        <v>29</v>
      </c>
      <c r="E6169" t="str">
        <f t="shared" si="1"/>
        <v>$3,006,260 [released 10/99]</v>
      </c>
      <c r="F6169">
        <f t="shared" si="2"/>
        <v>11</v>
      </c>
      <c r="G6169" t="str">
        <f t="shared" si="3"/>
        <v>$3,006,260</v>
      </c>
      <c r="H6169" t="s">
        <v>12153</v>
      </c>
      <c r="J6169" t="s">
        <v>49</v>
      </c>
      <c r="K6169" t="s">
        <v>101</v>
      </c>
      <c r="L6169">
        <v>3006260</v>
      </c>
      <c r="M6169" t="s">
        <v>5623</v>
      </c>
    </row>
    <row r="6170" spans="1:13">
      <c r="A6170">
        <v>8812</v>
      </c>
      <c r="B6170" t="s">
        <v>13</v>
      </c>
      <c r="C6170" s="16" t="s">
        <v>12154</v>
      </c>
      <c r="D6170">
        <f t="shared" si="0"/>
        <v>29</v>
      </c>
      <c r="E6170" t="str">
        <f t="shared" si="1"/>
        <v>$2,500,000</v>
      </c>
      <c r="F6170" t="str">
        <f t="shared" si="2"/>
        <v/>
      </c>
      <c r="G6170" t="str">
        <f t="shared" si="3"/>
        <v>$2,500,000</v>
      </c>
      <c r="H6170" t="s">
        <v>527</v>
      </c>
      <c r="J6170" t="s">
        <v>49</v>
      </c>
      <c r="K6170" t="s">
        <v>101</v>
      </c>
      <c r="L6170">
        <v>2500000</v>
      </c>
      <c r="M6170" t="s">
        <v>5050</v>
      </c>
    </row>
    <row r="6171" spans="1:13">
      <c r="A6171">
        <v>8813</v>
      </c>
      <c r="B6171" t="s">
        <v>13</v>
      </c>
      <c r="C6171" s="16" t="s">
        <v>12155</v>
      </c>
      <c r="D6171">
        <f t="shared" si="0"/>
        <v>29</v>
      </c>
      <c r="E6171" t="str">
        <f t="shared" si="1"/>
        <v>$2,312,760 [released 12/12/03]</v>
      </c>
      <c r="F6171">
        <f t="shared" si="2"/>
        <v>11</v>
      </c>
      <c r="G6171" t="str">
        <f t="shared" si="3"/>
        <v>$2,312,760</v>
      </c>
      <c r="H6171" t="s">
        <v>12156</v>
      </c>
      <c r="J6171" t="s">
        <v>49</v>
      </c>
      <c r="K6171" t="s">
        <v>101</v>
      </c>
      <c r="L6171">
        <v>2312760</v>
      </c>
      <c r="M6171" t="s">
        <v>5025</v>
      </c>
    </row>
    <row r="6172" spans="1:13">
      <c r="A6172">
        <v>8814</v>
      </c>
      <c r="B6172" t="s">
        <v>13</v>
      </c>
      <c r="C6172" s="16" t="s">
        <v>12157</v>
      </c>
      <c r="D6172">
        <f t="shared" si="0"/>
        <v>29</v>
      </c>
      <c r="E6172" t="str">
        <f t="shared" si="1"/>
        <v>$2,200,000</v>
      </c>
      <c r="F6172" t="str">
        <f t="shared" si="2"/>
        <v/>
      </c>
      <c r="G6172" t="str">
        <f t="shared" si="3"/>
        <v>$2,200,000</v>
      </c>
      <c r="H6172" t="s">
        <v>6914</v>
      </c>
      <c r="J6172" t="s">
        <v>49</v>
      </c>
      <c r="K6172" t="s">
        <v>101</v>
      </c>
      <c r="L6172">
        <v>2200000</v>
      </c>
      <c r="M6172" t="s">
        <v>5302</v>
      </c>
    </row>
    <row r="6173" spans="1:13">
      <c r="A6173">
        <v>8815</v>
      </c>
      <c r="B6173" t="s">
        <v>13</v>
      </c>
      <c r="C6173" s="16" t="s">
        <v>12158</v>
      </c>
      <c r="D6173">
        <f t="shared" si="0"/>
        <v>29</v>
      </c>
      <c r="E6173" t="str">
        <f t="shared" si="1"/>
        <v>$1,396,440</v>
      </c>
      <c r="F6173" t="str">
        <f t="shared" si="2"/>
        <v/>
      </c>
      <c r="G6173" t="str">
        <f t="shared" si="3"/>
        <v>$1,396,440</v>
      </c>
      <c r="H6173" t="s">
        <v>12159</v>
      </c>
      <c r="J6173" t="s">
        <v>49</v>
      </c>
      <c r="K6173" t="s">
        <v>101</v>
      </c>
      <c r="L6173">
        <v>1396440</v>
      </c>
      <c r="M6173" t="s">
        <v>4677</v>
      </c>
    </row>
    <row r="6174" spans="1:13">
      <c r="A6174">
        <v>8816</v>
      </c>
      <c r="B6174" t="s">
        <v>13</v>
      </c>
      <c r="C6174" s="16" t="s">
        <v>12160</v>
      </c>
      <c r="D6174">
        <f t="shared" si="0"/>
        <v>29</v>
      </c>
      <c r="E6174" t="str">
        <f t="shared" si="1"/>
        <v>$751,179 [minimum, 2 year contract]</v>
      </c>
      <c r="F6174">
        <f t="shared" si="2"/>
        <v>9</v>
      </c>
      <c r="G6174" t="str">
        <f t="shared" si="3"/>
        <v>$751,179</v>
      </c>
      <c r="H6174" t="s">
        <v>12089</v>
      </c>
      <c r="J6174" t="s">
        <v>49</v>
      </c>
      <c r="K6174" t="s">
        <v>101</v>
      </c>
      <c r="L6174">
        <v>751179</v>
      </c>
      <c r="M6174" t="s">
        <v>4524</v>
      </c>
    </row>
    <row r="6175" spans="1:13">
      <c r="A6175">
        <v>8817</v>
      </c>
      <c r="B6175" t="s">
        <v>13</v>
      </c>
      <c r="C6175" s="16" t="s">
        <v>12161</v>
      </c>
      <c r="D6175">
        <f t="shared" si="0"/>
        <v>29</v>
      </c>
      <c r="E6175" t="str">
        <f t="shared" si="1"/>
        <v>$688,679 [minimum]</v>
      </c>
      <c r="F6175">
        <f t="shared" si="2"/>
        <v>9</v>
      </c>
      <c r="G6175" t="str">
        <f t="shared" si="3"/>
        <v>$688,679</v>
      </c>
      <c r="H6175" t="s">
        <v>11967</v>
      </c>
      <c r="J6175" t="s">
        <v>49</v>
      </c>
      <c r="K6175" t="s">
        <v>101</v>
      </c>
      <c r="L6175">
        <v>688679</v>
      </c>
      <c r="M6175" t="s">
        <v>5940</v>
      </c>
    </row>
    <row r="6176" spans="1:13">
      <c r="A6176">
        <v>8818</v>
      </c>
      <c r="B6176" t="s">
        <v>13</v>
      </c>
      <c r="C6176" s="16" t="s">
        <v>12162</v>
      </c>
      <c r="D6176">
        <f t="shared" si="0"/>
        <v>29</v>
      </c>
      <c r="E6176" t="str">
        <f t="shared" si="1"/>
        <v>$638,679 [minimum]</v>
      </c>
      <c r="F6176">
        <f t="shared" si="2"/>
        <v>9</v>
      </c>
      <c r="G6176" t="str">
        <f t="shared" si="3"/>
        <v>$638,679</v>
      </c>
      <c r="H6176" t="s">
        <v>11992</v>
      </c>
      <c r="J6176" t="s">
        <v>49</v>
      </c>
      <c r="K6176" t="s">
        <v>101</v>
      </c>
      <c r="L6176">
        <v>638679</v>
      </c>
      <c r="M6176" t="s">
        <v>5679</v>
      </c>
    </row>
    <row r="6177" spans="1:13">
      <c r="A6177">
        <v>8819</v>
      </c>
      <c r="B6177" t="s">
        <v>13</v>
      </c>
      <c r="C6177" s="16" t="s">
        <v>12163</v>
      </c>
      <c r="D6177">
        <f t="shared" si="0"/>
        <v>29</v>
      </c>
      <c r="E6177" t="str">
        <f t="shared" si="1"/>
        <v>$586,082 [minimum]</v>
      </c>
      <c r="F6177">
        <f t="shared" si="2"/>
        <v>9</v>
      </c>
      <c r="G6177" t="str">
        <f t="shared" si="3"/>
        <v>$586,082</v>
      </c>
      <c r="H6177" t="s">
        <v>12164</v>
      </c>
      <c r="J6177" t="s">
        <v>49</v>
      </c>
      <c r="K6177" t="s">
        <v>101</v>
      </c>
      <c r="L6177">
        <v>586082</v>
      </c>
      <c r="M6177" t="s">
        <v>4553</v>
      </c>
    </row>
    <row r="6178" spans="1:13">
      <c r="A6178">
        <v>8820</v>
      </c>
      <c r="B6178" t="s">
        <v>13</v>
      </c>
      <c r="C6178" s="16" t="s">
        <v>12165</v>
      </c>
      <c r="D6178">
        <f t="shared" si="0"/>
        <v>29</v>
      </c>
      <c r="E6178" t="str">
        <f t="shared" si="1"/>
        <v>$176,369 [released 12/12/03, minimum]</v>
      </c>
      <c r="F6178">
        <f t="shared" si="2"/>
        <v>9</v>
      </c>
      <c r="G6178" t="str">
        <f t="shared" si="3"/>
        <v>$176,369</v>
      </c>
      <c r="H6178" t="s">
        <v>12166</v>
      </c>
      <c r="J6178" t="s">
        <v>49</v>
      </c>
      <c r="K6178" t="s">
        <v>101</v>
      </c>
      <c r="L6178">
        <v>176369</v>
      </c>
      <c r="M6178" t="s">
        <v>4639</v>
      </c>
    </row>
    <row r="6179" spans="1:13">
      <c r="A6179">
        <v>8821</v>
      </c>
      <c r="B6179" t="s">
        <v>13</v>
      </c>
      <c r="C6179" s="16" t="s">
        <v>12167</v>
      </c>
      <c r="D6179">
        <f t="shared" si="0"/>
        <v>29</v>
      </c>
      <c r="E6179" t="str">
        <f t="shared" si="1"/>
        <v>$53,697 [released 11/23/03, minimum]</v>
      </c>
      <c r="F6179">
        <f t="shared" si="2"/>
        <v>8</v>
      </c>
      <c r="G6179" t="str">
        <f t="shared" si="3"/>
        <v>$53,697</v>
      </c>
      <c r="H6179" t="s">
        <v>12168</v>
      </c>
      <c r="J6179" t="s">
        <v>49</v>
      </c>
      <c r="K6179" t="s">
        <v>101</v>
      </c>
      <c r="L6179">
        <v>53697</v>
      </c>
      <c r="M6179" t="s">
        <v>6104</v>
      </c>
    </row>
    <row r="6180" spans="1:13">
      <c r="A6180">
        <v>8823</v>
      </c>
      <c r="B6180" t="s">
        <v>13</v>
      </c>
      <c r="C6180" s="16" t="s">
        <v>12169</v>
      </c>
      <c r="D6180">
        <f t="shared" si="0"/>
        <v>29</v>
      </c>
      <c r="E6180" t="str">
        <f t="shared" si="1"/>
        <v>$13,152,000</v>
      </c>
      <c r="F6180" t="str">
        <f t="shared" si="2"/>
        <v/>
      </c>
      <c r="G6180" t="str">
        <f t="shared" si="3"/>
        <v>$13,152,000</v>
      </c>
      <c r="H6180" t="s">
        <v>10769</v>
      </c>
      <c r="J6180" t="s">
        <v>51</v>
      </c>
      <c r="K6180" t="s">
        <v>101</v>
      </c>
      <c r="L6180">
        <v>13152000</v>
      </c>
      <c r="M6180" t="s">
        <v>2916</v>
      </c>
    </row>
    <row r="6181" spans="1:13">
      <c r="A6181">
        <v>8824</v>
      </c>
      <c r="B6181" t="s">
        <v>13</v>
      </c>
      <c r="C6181" s="16" t="s">
        <v>12170</v>
      </c>
      <c r="D6181">
        <f t="shared" si="0"/>
        <v>29</v>
      </c>
      <c r="E6181" t="str">
        <f t="shared" si="1"/>
        <v>$7,610,000</v>
      </c>
      <c r="F6181" t="str">
        <f t="shared" si="2"/>
        <v/>
      </c>
      <c r="G6181" t="str">
        <f t="shared" si="3"/>
        <v>$7,610,000</v>
      </c>
      <c r="H6181" t="s">
        <v>12171</v>
      </c>
      <c r="J6181" t="s">
        <v>51</v>
      </c>
      <c r="K6181" t="s">
        <v>101</v>
      </c>
      <c r="L6181">
        <v>7610000</v>
      </c>
      <c r="M6181" t="s">
        <v>4628</v>
      </c>
    </row>
    <row r="6182" spans="1:13">
      <c r="A6182">
        <v>8825</v>
      </c>
      <c r="B6182" t="s">
        <v>13</v>
      </c>
      <c r="C6182" s="16" t="s">
        <v>12172</v>
      </c>
      <c r="D6182">
        <f t="shared" si="0"/>
        <v>29</v>
      </c>
      <c r="E6182" t="str">
        <f t="shared" si="1"/>
        <v>$5,800,000</v>
      </c>
      <c r="F6182" t="str">
        <f t="shared" si="2"/>
        <v/>
      </c>
      <c r="G6182" t="str">
        <f t="shared" si="3"/>
        <v>$5,800,000</v>
      </c>
      <c r="H6182" t="s">
        <v>4067</v>
      </c>
      <c r="J6182" t="s">
        <v>51</v>
      </c>
      <c r="K6182" t="s">
        <v>101</v>
      </c>
      <c r="L6182">
        <v>5800000</v>
      </c>
      <c r="M6182" t="s">
        <v>5358</v>
      </c>
    </row>
    <row r="6183" spans="1:13">
      <c r="A6183">
        <v>8826</v>
      </c>
      <c r="B6183" t="s">
        <v>13</v>
      </c>
      <c r="C6183" s="16" t="s">
        <v>12173</v>
      </c>
      <c r="D6183">
        <f t="shared" si="0"/>
        <v>29</v>
      </c>
      <c r="E6183" t="str">
        <f t="shared" si="1"/>
        <v>$5,692,500</v>
      </c>
      <c r="F6183" t="str">
        <f t="shared" si="2"/>
        <v/>
      </c>
      <c r="G6183" t="str">
        <f t="shared" si="3"/>
        <v>$5,692,500</v>
      </c>
      <c r="H6183" t="s">
        <v>12174</v>
      </c>
      <c r="J6183" t="s">
        <v>51</v>
      </c>
      <c r="K6183" t="s">
        <v>101</v>
      </c>
      <c r="L6183">
        <v>5692500</v>
      </c>
      <c r="M6183" t="s">
        <v>2282</v>
      </c>
    </row>
    <row r="6184" spans="1:13">
      <c r="A6184">
        <v>8827</v>
      </c>
      <c r="B6184" t="s">
        <v>13</v>
      </c>
      <c r="C6184" s="16" t="s">
        <v>12175</v>
      </c>
      <c r="D6184">
        <f t="shared" si="0"/>
        <v>29</v>
      </c>
      <c r="E6184" t="str">
        <f t="shared" si="1"/>
        <v>$5,473,684</v>
      </c>
      <c r="F6184" t="str">
        <f t="shared" si="2"/>
        <v/>
      </c>
      <c r="G6184" t="str">
        <f t="shared" si="3"/>
        <v>$5,473,684</v>
      </c>
      <c r="H6184" t="s">
        <v>12176</v>
      </c>
      <c r="J6184" t="s">
        <v>51</v>
      </c>
      <c r="K6184" t="s">
        <v>101</v>
      </c>
      <c r="L6184">
        <v>5473684</v>
      </c>
      <c r="M6184" t="s">
        <v>6908</v>
      </c>
    </row>
    <row r="6185" spans="1:13">
      <c r="A6185">
        <v>8828</v>
      </c>
      <c r="B6185" t="s">
        <v>13</v>
      </c>
      <c r="C6185" s="16" t="s">
        <v>12177</v>
      </c>
      <c r="D6185">
        <f t="shared" si="0"/>
        <v>29</v>
      </c>
      <c r="E6185" t="str">
        <f t="shared" si="1"/>
        <v>$5,309,563</v>
      </c>
      <c r="F6185" t="str">
        <f t="shared" si="2"/>
        <v/>
      </c>
      <c r="G6185" t="str">
        <f t="shared" si="3"/>
        <v>$5,309,563</v>
      </c>
      <c r="H6185" t="s">
        <v>12178</v>
      </c>
      <c r="J6185" t="s">
        <v>51</v>
      </c>
      <c r="K6185" t="s">
        <v>101</v>
      </c>
      <c r="L6185">
        <v>5309563</v>
      </c>
      <c r="M6185" t="s">
        <v>5932</v>
      </c>
    </row>
    <row r="6186" spans="1:13">
      <c r="A6186">
        <v>8829</v>
      </c>
      <c r="B6186" t="s">
        <v>13</v>
      </c>
      <c r="C6186" s="16" t="s">
        <v>12179</v>
      </c>
      <c r="D6186">
        <f t="shared" si="0"/>
        <v>29</v>
      </c>
      <c r="E6186" t="str">
        <f t="shared" si="1"/>
        <v>$5,000,000</v>
      </c>
      <c r="F6186" t="str">
        <f t="shared" si="2"/>
        <v/>
      </c>
      <c r="G6186" t="str">
        <f t="shared" si="3"/>
        <v>$5,000,000</v>
      </c>
      <c r="H6186" t="s">
        <v>163</v>
      </c>
      <c r="J6186" t="s">
        <v>51</v>
      </c>
      <c r="K6186" t="s">
        <v>101</v>
      </c>
      <c r="L6186">
        <v>5000000</v>
      </c>
      <c r="M6186" t="s">
        <v>5829</v>
      </c>
    </row>
    <row r="6187" spans="1:13">
      <c r="A6187">
        <v>8830</v>
      </c>
      <c r="B6187" t="s">
        <v>13</v>
      </c>
      <c r="C6187" s="16" t="s">
        <v>12180</v>
      </c>
      <c r="D6187">
        <f t="shared" si="0"/>
        <v>29</v>
      </c>
      <c r="E6187" t="str">
        <f t="shared" si="1"/>
        <v>$4,000,000</v>
      </c>
      <c r="F6187" t="str">
        <f t="shared" si="2"/>
        <v/>
      </c>
      <c r="G6187" t="str">
        <f t="shared" si="3"/>
        <v>$4,000,000</v>
      </c>
      <c r="H6187" t="s">
        <v>116</v>
      </c>
      <c r="J6187" t="s">
        <v>51</v>
      </c>
      <c r="K6187" t="s">
        <v>101</v>
      </c>
      <c r="L6187">
        <v>4000000</v>
      </c>
      <c r="M6187" t="s">
        <v>5262</v>
      </c>
    </row>
    <row r="6188" spans="1:13">
      <c r="A6188">
        <v>8831</v>
      </c>
      <c r="B6188" t="s">
        <v>13</v>
      </c>
      <c r="C6188" s="16" t="s">
        <v>12181</v>
      </c>
      <c r="D6188">
        <f t="shared" si="0"/>
        <v>29</v>
      </c>
      <c r="E6188" t="str">
        <f t="shared" si="1"/>
        <v>$1,506,000</v>
      </c>
      <c r="F6188" t="str">
        <f t="shared" si="2"/>
        <v/>
      </c>
      <c r="G6188" t="str">
        <f t="shared" si="3"/>
        <v>$1,506,000</v>
      </c>
      <c r="H6188" t="s">
        <v>12182</v>
      </c>
      <c r="J6188" t="s">
        <v>51</v>
      </c>
      <c r="K6188" t="s">
        <v>101</v>
      </c>
      <c r="L6188">
        <v>1506000</v>
      </c>
      <c r="M6188" t="s">
        <v>5084</v>
      </c>
    </row>
    <row r="6189" spans="1:13">
      <c r="A6189">
        <v>8832</v>
      </c>
      <c r="B6189" t="s">
        <v>13</v>
      </c>
      <c r="C6189" s="16" t="s">
        <v>12183</v>
      </c>
      <c r="D6189">
        <f t="shared" si="0"/>
        <v>29</v>
      </c>
      <c r="E6189" t="str">
        <f t="shared" si="1"/>
        <v>$1,070,000 [minimum, counts $688,679]</v>
      </c>
      <c r="F6189">
        <f t="shared" si="2"/>
        <v>11</v>
      </c>
      <c r="G6189" t="str">
        <f t="shared" si="3"/>
        <v>$1,070,000</v>
      </c>
      <c r="H6189" t="s">
        <v>12017</v>
      </c>
      <c r="J6189" t="s">
        <v>51</v>
      </c>
      <c r="K6189" t="s">
        <v>101</v>
      </c>
      <c r="L6189">
        <v>1070000</v>
      </c>
      <c r="M6189" t="s">
        <v>5418</v>
      </c>
    </row>
    <row r="6190" spans="1:13">
      <c r="A6190">
        <v>8833</v>
      </c>
      <c r="B6190" t="s">
        <v>13</v>
      </c>
      <c r="C6190" s="16" t="s">
        <v>12184</v>
      </c>
      <c r="D6190">
        <f t="shared" si="0"/>
        <v>29</v>
      </c>
      <c r="E6190" t="str">
        <f t="shared" si="1"/>
        <v>$861,600</v>
      </c>
      <c r="F6190" t="str">
        <f t="shared" si="2"/>
        <v/>
      </c>
      <c r="G6190" t="str">
        <f t="shared" si="3"/>
        <v>$861,600</v>
      </c>
      <c r="H6190" t="s">
        <v>12185</v>
      </c>
      <c r="J6190" t="s">
        <v>51</v>
      </c>
      <c r="K6190" t="s">
        <v>101</v>
      </c>
      <c r="L6190">
        <v>861600</v>
      </c>
      <c r="M6190" t="s">
        <v>5787</v>
      </c>
    </row>
    <row r="6191" spans="1:13">
      <c r="A6191">
        <v>8834</v>
      </c>
      <c r="B6191" t="s">
        <v>13</v>
      </c>
      <c r="C6191" s="16" t="s">
        <v>12186</v>
      </c>
      <c r="D6191">
        <f t="shared" si="0"/>
        <v>29</v>
      </c>
      <c r="E6191" t="str">
        <f t="shared" si="1"/>
        <v>$861,600</v>
      </c>
      <c r="F6191" t="str">
        <f t="shared" si="2"/>
        <v/>
      </c>
      <c r="G6191" t="str">
        <f t="shared" si="3"/>
        <v>$861,600</v>
      </c>
      <c r="H6191" t="s">
        <v>12185</v>
      </c>
      <c r="J6191" t="s">
        <v>51</v>
      </c>
      <c r="K6191" t="s">
        <v>101</v>
      </c>
      <c r="L6191">
        <v>861600</v>
      </c>
      <c r="M6191" t="s">
        <v>3572</v>
      </c>
    </row>
    <row r="6192" spans="1:13">
      <c r="A6192">
        <v>8835</v>
      </c>
      <c r="B6192" t="s">
        <v>13</v>
      </c>
      <c r="C6192" s="16" t="s">
        <v>12187</v>
      </c>
      <c r="D6192">
        <f t="shared" si="0"/>
        <v>29</v>
      </c>
      <c r="E6192" t="str">
        <f t="shared" si="1"/>
        <v>$813,679 [minimum, 2 yeasr contract]</v>
      </c>
      <c r="F6192">
        <f t="shared" si="2"/>
        <v>9</v>
      </c>
      <c r="G6192" t="str">
        <f t="shared" si="3"/>
        <v>$813,679</v>
      </c>
      <c r="H6192" t="s">
        <v>11965</v>
      </c>
      <c r="J6192" t="s">
        <v>51</v>
      </c>
      <c r="K6192" t="s">
        <v>101</v>
      </c>
      <c r="L6192">
        <v>813679</v>
      </c>
      <c r="M6192" t="s">
        <v>4597</v>
      </c>
    </row>
    <row r="6193" spans="1:13">
      <c r="A6193">
        <v>8836</v>
      </c>
      <c r="B6193" t="s">
        <v>13</v>
      </c>
      <c r="C6193" s="16" t="s">
        <v>12188</v>
      </c>
      <c r="D6193">
        <f t="shared" si="0"/>
        <v>29</v>
      </c>
      <c r="E6193" t="str">
        <f t="shared" si="1"/>
        <v>$638,679 [minimum]</v>
      </c>
      <c r="F6193">
        <f t="shared" si="2"/>
        <v>9</v>
      </c>
      <c r="G6193" t="str">
        <f t="shared" si="3"/>
        <v>$638,679</v>
      </c>
      <c r="H6193" t="s">
        <v>11992</v>
      </c>
      <c r="J6193" t="s">
        <v>51</v>
      </c>
      <c r="K6193" t="s">
        <v>101</v>
      </c>
      <c r="L6193">
        <v>638679</v>
      </c>
      <c r="M6193" t="s">
        <v>5234</v>
      </c>
    </row>
    <row r="6194" spans="1:13">
      <c r="A6194">
        <v>8837</v>
      </c>
      <c r="B6194" t="s">
        <v>13</v>
      </c>
      <c r="C6194" s="16" t="s">
        <v>12189</v>
      </c>
      <c r="D6194">
        <f t="shared" si="0"/>
        <v>29</v>
      </c>
      <c r="E6194" t="str">
        <f t="shared" si="1"/>
        <v>$366,931 [minimum]</v>
      </c>
      <c r="F6194">
        <f t="shared" si="2"/>
        <v>9</v>
      </c>
      <c r="G6194" t="str">
        <f t="shared" si="3"/>
        <v>$366,931</v>
      </c>
      <c r="H6194" t="s">
        <v>11969</v>
      </c>
      <c r="J6194" t="s">
        <v>51</v>
      </c>
      <c r="K6194" t="s">
        <v>101</v>
      </c>
      <c r="L6194">
        <v>366931</v>
      </c>
      <c r="M6194" t="s">
        <v>373</v>
      </c>
    </row>
    <row r="6195" spans="1:13">
      <c r="A6195">
        <v>8839</v>
      </c>
      <c r="B6195" t="s">
        <v>13</v>
      </c>
      <c r="C6195" s="16" t="s">
        <v>12190</v>
      </c>
      <c r="D6195">
        <f t="shared" si="0"/>
        <v>29</v>
      </c>
      <c r="E6195" t="str">
        <f t="shared" si="1"/>
        <v>$10,960,000</v>
      </c>
      <c r="F6195" t="str">
        <f t="shared" si="2"/>
        <v/>
      </c>
      <c r="G6195" t="str">
        <f t="shared" si="3"/>
        <v>$10,960,000</v>
      </c>
      <c r="H6195" t="s">
        <v>12143</v>
      </c>
      <c r="J6195" t="s">
        <v>53</v>
      </c>
      <c r="K6195" t="s">
        <v>101</v>
      </c>
      <c r="L6195">
        <v>10960000</v>
      </c>
      <c r="M6195" t="s">
        <v>1223</v>
      </c>
    </row>
    <row r="6196" spans="1:13">
      <c r="A6196">
        <v>8840</v>
      </c>
      <c r="B6196" t="s">
        <v>13</v>
      </c>
      <c r="C6196" s="16" t="s">
        <v>11522</v>
      </c>
      <c r="D6196">
        <f t="shared" si="0"/>
        <v>29</v>
      </c>
      <c r="E6196" t="str">
        <f t="shared" si="1"/>
        <v>$7,000,000</v>
      </c>
      <c r="F6196" t="str">
        <f t="shared" si="2"/>
        <v/>
      </c>
      <c r="G6196" t="str">
        <f t="shared" si="3"/>
        <v>$7,000,000</v>
      </c>
      <c r="H6196" t="s">
        <v>268</v>
      </c>
      <c r="J6196" t="s">
        <v>53</v>
      </c>
      <c r="K6196" t="s">
        <v>101</v>
      </c>
      <c r="L6196">
        <v>7000000</v>
      </c>
      <c r="M6196" t="s">
        <v>3880</v>
      </c>
    </row>
    <row r="6197" spans="1:13">
      <c r="A6197">
        <v>8841</v>
      </c>
      <c r="B6197" t="s">
        <v>13</v>
      </c>
      <c r="C6197" s="16" t="s">
        <v>12191</v>
      </c>
      <c r="D6197">
        <f t="shared" si="0"/>
        <v>29</v>
      </c>
      <c r="E6197" t="str">
        <f t="shared" si="1"/>
        <v>$2,500,000</v>
      </c>
      <c r="F6197" t="str">
        <f t="shared" si="2"/>
        <v/>
      </c>
      <c r="G6197" t="str">
        <f t="shared" si="3"/>
        <v>$2,500,000</v>
      </c>
      <c r="H6197" t="s">
        <v>527</v>
      </c>
      <c r="J6197" t="s">
        <v>53</v>
      </c>
      <c r="K6197" t="s">
        <v>101</v>
      </c>
      <c r="L6197">
        <v>2500000</v>
      </c>
      <c r="M6197" t="s">
        <v>5783</v>
      </c>
    </row>
    <row r="6198" spans="1:13">
      <c r="A6198">
        <v>8842</v>
      </c>
      <c r="B6198" t="s">
        <v>13</v>
      </c>
      <c r="C6198" s="16" t="s">
        <v>12192</v>
      </c>
      <c r="D6198">
        <f t="shared" si="0"/>
        <v>29</v>
      </c>
      <c r="E6198" t="str">
        <f t="shared" si="1"/>
        <v>$2,394,600</v>
      </c>
      <c r="F6198" t="str">
        <f t="shared" si="2"/>
        <v/>
      </c>
      <c r="G6198" t="str">
        <f t="shared" si="3"/>
        <v>$2,394,600</v>
      </c>
      <c r="H6198" t="s">
        <v>12193</v>
      </c>
      <c r="J6198" t="s">
        <v>53</v>
      </c>
      <c r="K6198" t="s">
        <v>101</v>
      </c>
      <c r="L6198">
        <v>2394600</v>
      </c>
      <c r="M6198" t="s">
        <v>1307</v>
      </c>
    </row>
    <row r="6199" spans="1:13">
      <c r="A6199">
        <v>8843</v>
      </c>
      <c r="B6199" t="s">
        <v>13</v>
      </c>
      <c r="C6199" s="16" t="s">
        <v>12194</v>
      </c>
      <c r="D6199">
        <f t="shared" si="0"/>
        <v>29</v>
      </c>
      <c r="E6199" t="str">
        <f t="shared" si="1"/>
        <v>$2,256,444</v>
      </c>
      <c r="F6199" t="str">
        <f t="shared" si="2"/>
        <v/>
      </c>
      <c r="G6199" t="str">
        <f t="shared" si="3"/>
        <v>$2,256,444</v>
      </c>
      <c r="H6199" t="s">
        <v>12195</v>
      </c>
      <c r="J6199" t="s">
        <v>53</v>
      </c>
      <c r="K6199" t="s">
        <v>101</v>
      </c>
      <c r="L6199">
        <v>2256444</v>
      </c>
      <c r="M6199" t="s">
        <v>3653</v>
      </c>
    </row>
    <row r="6200" spans="1:13">
      <c r="A6200">
        <v>8844</v>
      </c>
      <c r="B6200" t="s">
        <v>13</v>
      </c>
      <c r="C6200" s="16" t="s">
        <v>12196</v>
      </c>
      <c r="D6200">
        <f t="shared" si="0"/>
        <v>29</v>
      </c>
      <c r="E6200" t="str">
        <f t="shared" si="1"/>
        <v>$2,090,000 [released 11/21/03]</v>
      </c>
      <c r="F6200">
        <f t="shared" si="2"/>
        <v>11</v>
      </c>
      <c r="G6200" t="str">
        <f t="shared" si="3"/>
        <v>$2,090,000</v>
      </c>
      <c r="H6200" t="s">
        <v>1607</v>
      </c>
      <c r="J6200" t="s">
        <v>53</v>
      </c>
      <c r="K6200" t="s">
        <v>101</v>
      </c>
      <c r="L6200">
        <v>2090000</v>
      </c>
      <c r="M6200" t="s">
        <v>6173</v>
      </c>
    </row>
    <row r="6201" spans="1:13">
      <c r="A6201">
        <v>8845</v>
      </c>
      <c r="B6201" t="s">
        <v>13</v>
      </c>
      <c r="C6201" s="16" t="s">
        <v>12197</v>
      </c>
      <c r="D6201">
        <f t="shared" si="0"/>
        <v>29</v>
      </c>
      <c r="E6201" t="str">
        <f t="shared" si="1"/>
        <v>$2,066,760</v>
      </c>
      <c r="F6201" t="str">
        <f t="shared" si="2"/>
        <v/>
      </c>
      <c r="G6201" t="str">
        <f t="shared" si="3"/>
        <v>$2,066,760</v>
      </c>
      <c r="H6201" t="s">
        <v>12198</v>
      </c>
      <c r="J6201" t="s">
        <v>53</v>
      </c>
      <c r="K6201" t="s">
        <v>101</v>
      </c>
      <c r="L6201">
        <v>2066760</v>
      </c>
      <c r="M6201" t="s">
        <v>3655</v>
      </c>
    </row>
    <row r="6202" spans="1:13">
      <c r="A6202">
        <v>8846</v>
      </c>
      <c r="B6202" t="s">
        <v>13</v>
      </c>
      <c r="C6202" s="16" t="s">
        <v>12199</v>
      </c>
      <c r="D6202">
        <f t="shared" si="0"/>
        <v>29</v>
      </c>
      <c r="E6202" t="str">
        <f t="shared" si="1"/>
        <v>$1,925,000</v>
      </c>
      <c r="F6202" t="str">
        <f t="shared" si="2"/>
        <v/>
      </c>
      <c r="G6202" t="str">
        <f t="shared" si="3"/>
        <v>$1,925,000</v>
      </c>
      <c r="H6202" t="s">
        <v>12200</v>
      </c>
      <c r="J6202" t="s">
        <v>53</v>
      </c>
      <c r="K6202" t="s">
        <v>101</v>
      </c>
      <c r="L6202">
        <v>1925000</v>
      </c>
      <c r="M6202" t="s">
        <v>5602</v>
      </c>
    </row>
    <row r="6203" spans="1:13">
      <c r="A6203">
        <v>8847</v>
      </c>
      <c r="B6203" t="s">
        <v>13</v>
      </c>
      <c r="C6203" s="16" t="s">
        <v>12201</v>
      </c>
      <c r="D6203">
        <f t="shared" si="0"/>
        <v>29</v>
      </c>
      <c r="E6203" t="str">
        <f t="shared" si="1"/>
        <v>$1,805,735</v>
      </c>
      <c r="F6203" t="str">
        <f t="shared" si="2"/>
        <v/>
      </c>
      <c r="G6203" t="str">
        <f t="shared" si="3"/>
        <v>$1,805,735</v>
      </c>
      <c r="H6203" t="s">
        <v>12202</v>
      </c>
      <c r="J6203" t="s">
        <v>53</v>
      </c>
      <c r="K6203" t="s">
        <v>101</v>
      </c>
      <c r="L6203">
        <v>1805735</v>
      </c>
      <c r="M6203" t="s">
        <v>3300</v>
      </c>
    </row>
    <row r="6204" spans="1:13">
      <c r="A6204">
        <v>8848</v>
      </c>
      <c r="B6204" t="s">
        <v>13</v>
      </c>
      <c r="C6204" s="16" t="s">
        <v>12203</v>
      </c>
      <c r="D6204">
        <f t="shared" si="0"/>
        <v>29</v>
      </c>
      <c r="E6204" t="str">
        <f t="shared" si="1"/>
        <v>$1,628,760</v>
      </c>
      <c r="F6204" t="str">
        <f t="shared" si="2"/>
        <v/>
      </c>
      <c r="G6204" t="str">
        <f t="shared" si="3"/>
        <v>$1,628,760</v>
      </c>
      <c r="H6204" t="s">
        <v>12204</v>
      </c>
      <c r="J6204" t="s">
        <v>53</v>
      </c>
      <c r="K6204" t="s">
        <v>101</v>
      </c>
      <c r="L6204">
        <v>1628760</v>
      </c>
      <c r="M6204" t="s">
        <v>3209</v>
      </c>
    </row>
    <row r="6205" spans="1:13">
      <c r="A6205">
        <v>8849</v>
      </c>
      <c r="B6205" t="s">
        <v>13</v>
      </c>
      <c r="C6205" s="16" t="s">
        <v>12205</v>
      </c>
      <c r="D6205">
        <f t="shared" si="0"/>
        <v>29</v>
      </c>
      <c r="E6205" t="str">
        <f t="shared" si="1"/>
        <v>$1,070,000 [minimum, counts $688,679]</v>
      </c>
      <c r="F6205">
        <f t="shared" si="2"/>
        <v>11</v>
      </c>
      <c r="G6205" t="str">
        <f t="shared" si="3"/>
        <v>$1,070,000</v>
      </c>
      <c r="H6205" t="s">
        <v>12017</v>
      </c>
      <c r="J6205" t="s">
        <v>53</v>
      </c>
      <c r="K6205" t="s">
        <v>101</v>
      </c>
      <c r="L6205">
        <v>1070000</v>
      </c>
      <c r="M6205" t="s">
        <v>5727</v>
      </c>
    </row>
    <row r="6206" spans="1:13">
      <c r="A6206">
        <v>8850</v>
      </c>
      <c r="B6206" t="s">
        <v>13</v>
      </c>
      <c r="C6206" s="16" t="s">
        <v>12206</v>
      </c>
      <c r="D6206">
        <f t="shared" si="0"/>
        <v>29</v>
      </c>
      <c r="E6206" t="str">
        <f t="shared" si="1"/>
        <v>$1,070,000 [minimum, counts $688,679]</v>
      </c>
      <c r="F6206">
        <f t="shared" si="2"/>
        <v>11</v>
      </c>
      <c r="G6206" t="str">
        <f t="shared" si="3"/>
        <v>$1,070,000</v>
      </c>
      <c r="H6206" t="s">
        <v>12017</v>
      </c>
      <c r="J6206" t="s">
        <v>53</v>
      </c>
      <c r="K6206" t="s">
        <v>101</v>
      </c>
      <c r="L6206">
        <v>1070000</v>
      </c>
      <c r="M6206" t="s">
        <v>2598</v>
      </c>
    </row>
    <row r="6207" spans="1:13">
      <c r="A6207">
        <v>8851</v>
      </c>
      <c r="B6207" t="s">
        <v>13</v>
      </c>
      <c r="C6207" s="16" t="s">
        <v>12207</v>
      </c>
      <c r="D6207">
        <f t="shared" si="0"/>
        <v>29</v>
      </c>
      <c r="E6207" t="str">
        <f t="shared" si="1"/>
        <v>$750,000</v>
      </c>
      <c r="F6207" t="str">
        <f t="shared" si="2"/>
        <v/>
      </c>
      <c r="G6207" t="str">
        <f t="shared" si="3"/>
        <v>$750,000</v>
      </c>
      <c r="H6207" t="s">
        <v>6875</v>
      </c>
      <c r="J6207" t="s">
        <v>53</v>
      </c>
      <c r="K6207" t="s">
        <v>101</v>
      </c>
      <c r="L6207">
        <v>750000</v>
      </c>
      <c r="M6207" t="s">
        <v>5026</v>
      </c>
    </row>
    <row r="6208" spans="1:13">
      <c r="A6208">
        <v>8852</v>
      </c>
      <c r="B6208" t="s">
        <v>13</v>
      </c>
      <c r="C6208" s="16" t="s">
        <v>12208</v>
      </c>
      <c r="D6208">
        <f t="shared" si="0"/>
        <v>29</v>
      </c>
      <c r="E6208" t="str">
        <f t="shared" si="1"/>
        <v>$638,679 [minimum]</v>
      </c>
      <c r="F6208">
        <f t="shared" si="2"/>
        <v>9</v>
      </c>
      <c r="G6208" t="str">
        <f t="shared" si="3"/>
        <v>$638,679</v>
      </c>
      <c r="H6208" t="s">
        <v>11992</v>
      </c>
      <c r="J6208" t="s">
        <v>53</v>
      </c>
      <c r="K6208" t="s">
        <v>101</v>
      </c>
      <c r="L6208">
        <v>638679</v>
      </c>
      <c r="M6208" t="s">
        <v>4673</v>
      </c>
    </row>
    <row r="6209" spans="1:13">
      <c r="A6209">
        <v>8853</v>
      </c>
      <c r="B6209" t="s">
        <v>13</v>
      </c>
      <c r="C6209" s="16" t="s">
        <v>12209</v>
      </c>
      <c r="D6209">
        <f t="shared" si="0"/>
        <v>29</v>
      </c>
      <c r="E6209" t="str">
        <f t="shared" si="1"/>
        <v>$591,454 [minimum]</v>
      </c>
      <c r="F6209">
        <f t="shared" si="2"/>
        <v>9</v>
      </c>
      <c r="G6209" t="str">
        <f t="shared" si="3"/>
        <v>$591,454</v>
      </c>
      <c r="H6209" t="s">
        <v>12210</v>
      </c>
      <c r="J6209" t="s">
        <v>53</v>
      </c>
      <c r="K6209" t="s">
        <v>101</v>
      </c>
      <c r="L6209">
        <v>591454</v>
      </c>
      <c r="M6209" t="s">
        <v>4996</v>
      </c>
    </row>
    <row r="6210" spans="1:13">
      <c r="A6210">
        <v>8854</v>
      </c>
      <c r="B6210" t="s">
        <v>13</v>
      </c>
      <c r="C6210" s="16" t="s">
        <v>12211</v>
      </c>
      <c r="D6210">
        <f t="shared" si="0"/>
        <v>29</v>
      </c>
      <c r="E6210" t="str">
        <f t="shared" si="1"/>
        <v>$366,931 [minimum]</v>
      </c>
      <c r="F6210">
        <f t="shared" si="2"/>
        <v>9</v>
      </c>
      <c r="G6210" t="str">
        <f t="shared" si="3"/>
        <v>$366,931</v>
      </c>
      <c r="H6210" t="s">
        <v>11969</v>
      </c>
      <c r="J6210" t="s">
        <v>53</v>
      </c>
      <c r="K6210" t="s">
        <v>101</v>
      </c>
      <c r="L6210">
        <v>366931</v>
      </c>
      <c r="M6210" t="s">
        <v>5370</v>
      </c>
    </row>
    <row r="6211" spans="1:13">
      <c r="A6211">
        <v>8856</v>
      </c>
      <c r="B6211" t="s">
        <v>13</v>
      </c>
      <c r="C6211" s="16" t="s">
        <v>12212</v>
      </c>
      <c r="D6211">
        <f t="shared" si="0"/>
        <v>29</v>
      </c>
      <c r="E6211" t="str">
        <f t="shared" si="1"/>
        <v>$24,749,999</v>
      </c>
      <c r="F6211" t="str">
        <f t="shared" si="2"/>
        <v/>
      </c>
      <c r="G6211" t="str">
        <f t="shared" si="3"/>
        <v>$24,749,999</v>
      </c>
      <c r="H6211" t="s">
        <v>12213</v>
      </c>
      <c r="J6211" t="s">
        <v>55</v>
      </c>
      <c r="K6211" t="s">
        <v>101</v>
      </c>
      <c r="L6211">
        <v>24749999</v>
      </c>
      <c r="M6211" t="s">
        <v>5967</v>
      </c>
    </row>
    <row r="6212" spans="1:13">
      <c r="A6212">
        <v>8857</v>
      </c>
      <c r="B6212" t="s">
        <v>13</v>
      </c>
      <c r="C6212" s="16" t="s">
        <v>12214</v>
      </c>
      <c r="D6212">
        <f t="shared" si="0"/>
        <v>29</v>
      </c>
      <c r="E6212" t="str">
        <f t="shared" si="1"/>
        <v>$13,500,000</v>
      </c>
      <c r="F6212" t="str">
        <f t="shared" si="2"/>
        <v/>
      </c>
      <c r="G6212" t="str">
        <f t="shared" si="3"/>
        <v>$13,500,000</v>
      </c>
      <c r="H6212" t="s">
        <v>259</v>
      </c>
      <c r="J6212" t="s">
        <v>55</v>
      </c>
      <c r="K6212" t="s">
        <v>101</v>
      </c>
      <c r="L6212">
        <v>13500000</v>
      </c>
      <c r="M6212" t="s">
        <v>744</v>
      </c>
    </row>
    <row r="6213" spans="1:13">
      <c r="A6213">
        <v>8858</v>
      </c>
      <c r="B6213" t="s">
        <v>13</v>
      </c>
      <c r="C6213" s="16" t="s">
        <v>12215</v>
      </c>
      <c r="D6213">
        <f t="shared" si="0"/>
        <v>29</v>
      </c>
      <c r="E6213" t="str">
        <f t="shared" si="1"/>
        <v>$4,917,000</v>
      </c>
      <c r="F6213" t="str">
        <f t="shared" si="2"/>
        <v/>
      </c>
      <c r="G6213" t="str">
        <f t="shared" si="3"/>
        <v>$4,917,000</v>
      </c>
      <c r="H6213" t="s">
        <v>11999</v>
      </c>
      <c r="J6213" t="s">
        <v>55</v>
      </c>
      <c r="K6213" t="s">
        <v>101</v>
      </c>
      <c r="L6213">
        <v>4917000</v>
      </c>
      <c r="M6213" t="s">
        <v>5099</v>
      </c>
    </row>
    <row r="6214" spans="1:13">
      <c r="A6214">
        <v>8859</v>
      </c>
      <c r="B6214" t="s">
        <v>13</v>
      </c>
      <c r="C6214" s="16" t="s">
        <v>12216</v>
      </c>
      <c r="D6214">
        <f t="shared" si="0"/>
        <v>29</v>
      </c>
      <c r="E6214" t="str">
        <f t="shared" si="1"/>
        <v>$4,734,797</v>
      </c>
      <c r="F6214" t="str">
        <f t="shared" si="2"/>
        <v/>
      </c>
      <c r="G6214" t="str">
        <f t="shared" si="3"/>
        <v>$4,734,797</v>
      </c>
      <c r="H6214" t="s">
        <v>12217</v>
      </c>
      <c r="J6214" t="s">
        <v>55</v>
      </c>
      <c r="K6214" t="s">
        <v>101</v>
      </c>
      <c r="L6214">
        <v>4734797</v>
      </c>
      <c r="M6214" t="s">
        <v>5848</v>
      </c>
    </row>
    <row r="6215" spans="1:13">
      <c r="A6215">
        <v>8860</v>
      </c>
      <c r="B6215" t="s">
        <v>13</v>
      </c>
      <c r="C6215" s="16" t="s">
        <v>11545</v>
      </c>
      <c r="D6215">
        <f t="shared" si="0"/>
        <v>29</v>
      </c>
      <c r="E6215" t="str">
        <f t="shared" si="1"/>
        <v>$4,546,000</v>
      </c>
      <c r="F6215" t="str">
        <f t="shared" si="2"/>
        <v/>
      </c>
      <c r="G6215" t="str">
        <f t="shared" si="3"/>
        <v>$4,546,000</v>
      </c>
      <c r="H6215" t="s">
        <v>11546</v>
      </c>
      <c r="J6215" t="s">
        <v>55</v>
      </c>
      <c r="K6215" t="s">
        <v>101</v>
      </c>
      <c r="L6215">
        <v>4546000</v>
      </c>
      <c r="M6215" t="s">
        <v>4959</v>
      </c>
    </row>
    <row r="6216" spans="1:13">
      <c r="A6216">
        <v>8861</v>
      </c>
      <c r="B6216" t="s">
        <v>13</v>
      </c>
      <c r="C6216" s="16" t="s">
        <v>12218</v>
      </c>
      <c r="D6216">
        <f t="shared" si="0"/>
        <v>29</v>
      </c>
      <c r="E6216" t="str">
        <f t="shared" si="1"/>
        <v>$3,000,000</v>
      </c>
      <c r="F6216" t="str">
        <f t="shared" si="2"/>
        <v/>
      </c>
      <c r="G6216" t="str">
        <f t="shared" si="3"/>
        <v>$3,000,000</v>
      </c>
      <c r="H6216" t="s">
        <v>459</v>
      </c>
      <c r="J6216" t="s">
        <v>55</v>
      </c>
      <c r="K6216" t="s">
        <v>101</v>
      </c>
      <c r="L6216">
        <v>3000000</v>
      </c>
      <c r="M6216" t="s">
        <v>3265</v>
      </c>
    </row>
    <row r="6217" spans="1:13">
      <c r="A6217">
        <v>8862</v>
      </c>
      <c r="B6217" t="s">
        <v>13</v>
      </c>
      <c r="C6217" s="16" t="s">
        <v>12219</v>
      </c>
      <c r="D6217">
        <f t="shared" si="0"/>
        <v>29</v>
      </c>
      <c r="E6217" t="str">
        <f t="shared" si="1"/>
        <v>$1,540,000</v>
      </c>
      <c r="F6217" t="str">
        <f t="shared" si="2"/>
        <v/>
      </c>
      <c r="G6217" t="str">
        <f t="shared" si="3"/>
        <v>$1,540,000</v>
      </c>
      <c r="H6217" t="s">
        <v>10284</v>
      </c>
      <c r="J6217" t="s">
        <v>55</v>
      </c>
      <c r="K6217" t="s">
        <v>101</v>
      </c>
      <c r="L6217">
        <v>1540000</v>
      </c>
      <c r="M6217" t="s">
        <v>5996</v>
      </c>
    </row>
    <row r="6218" spans="1:13">
      <c r="A6218">
        <v>8863</v>
      </c>
      <c r="B6218" t="s">
        <v>13</v>
      </c>
      <c r="C6218" s="16" t="s">
        <v>12220</v>
      </c>
      <c r="D6218">
        <f t="shared" si="0"/>
        <v>29</v>
      </c>
      <c r="E6218" t="str">
        <f t="shared" si="1"/>
        <v>$1,500,000</v>
      </c>
      <c r="F6218" t="str">
        <f t="shared" si="2"/>
        <v/>
      </c>
      <c r="G6218" t="str">
        <f t="shared" si="3"/>
        <v>$1,500,000</v>
      </c>
      <c r="H6218" t="s">
        <v>226</v>
      </c>
      <c r="J6218" t="s">
        <v>55</v>
      </c>
      <c r="K6218" t="s">
        <v>101</v>
      </c>
      <c r="L6218">
        <v>1500000</v>
      </c>
      <c r="M6218" t="s">
        <v>5393</v>
      </c>
    </row>
    <row r="6219" spans="1:13">
      <c r="A6219">
        <v>8864</v>
      </c>
      <c r="B6219" t="s">
        <v>13</v>
      </c>
      <c r="C6219" s="16" t="s">
        <v>12221</v>
      </c>
      <c r="D6219">
        <f t="shared" si="0"/>
        <v>29</v>
      </c>
      <c r="E6219" t="str">
        <f t="shared" si="1"/>
        <v>$1,097,640</v>
      </c>
      <c r="F6219" t="str">
        <f t="shared" si="2"/>
        <v/>
      </c>
      <c r="G6219" t="str">
        <f t="shared" si="3"/>
        <v>$1,097,640</v>
      </c>
      <c r="H6219" t="s">
        <v>11250</v>
      </c>
      <c r="J6219" t="s">
        <v>55</v>
      </c>
      <c r="K6219" t="s">
        <v>101</v>
      </c>
      <c r="L6219">
        <v>1097640</v>
      </c>
      <c r="M6219" t="s">
        <v>5391</v>
      </c>
    </row>
    <row r="6220" spans="1:13">
      <c r="A6220">
        <v>8865</v>
      </c>
      <c r="B6220" t="s">
        <v>13</v>
      </c>
      <c r="C6220" s="16" t="s">
        <v>12222</v>
      </c>
      <c r="D6220">
        <f t="shared" si="0"/>
        <v>29</v>
      </c>
      <c r="E6220" t="str">
        <f t="shared" si="1"/>
        <v>$1,070,000 [minimum, counts $688,679]</v>
      </c>
      <c r="F6220">
        <f t="shared" si="2"/>
        <v>11</v>
      </c>
      <c r="G6220" t="str">
        <f t="shared" si="3"/>
        <v>$1,070,000</v>
      </c>
      <c r="H6220" t="s">
        <v>12017</v>
      </c>
      <c r="J6220" t="s">
        <v>55</v>
      </c>
      <c r="K6220" t="s">
        <v>101</v>
      </c>
      <c r="L6220">
        <v>1070000</v>
      </c>
      <c r="M6220" t="s">
        <v>5161</v>
      </c>
    </row>
    <row r="6221" spans="1:13">
      <c r="A6221">
        <v>8866</v>
      </c>
      <c r="B6221" t="s">
        <v>13</v>
      </c>
      <c r="C6221" s="16" t="s">
        <v>12223</v>
      </c>
      <c r="D6221">
        <f t="shared" si="0"/>
        <v>29</v>
      </c>
      <c r="E6221" t="str">
        <f t="shared" si="1"/>
        <v>$1,070,000 [minimum, counts $688,679]</v>
      </c>
      <c r="F6221">
        <f t="shared" si="2"/>
        <v>11</v>
      </c>
      <c r="G6221" t="str">
        <f t="shared" si="3"/>
        <v>$1,070,000</v>
      </c>
      <c r="H6221" t="s">
        <v>12017</v>
      </c>
      <c r="J6221" t="s">
        <v>55</v>
      </c>
      <c r="K6221" t="s">
        <v>101</v>
      </c>
      <c r="L6221">
        <v>1070000</v>
      </c>
      <c r="M6221" t="s">
        <v>4720</v>
      </c>
    </row>
    <row r="6222" spans="1:13">
      <c r="A6222">
        <v>8867</v>
      </c>
      <c r="B6222" t="s">
        <v>13</v>
      </c>
      <c r="C6222" s="16" t="s">
        <v>12224</v>
      </c>
      <c r="D6222">
        <f t="shared" si="0"/>
        <v>29</v>
      </c>
      <c r="E6222" t="str">
        <f t="shared" si="1"/>
        <v>$903,360</v>
      </c>
      <c r="F6222" t="str">
        <f t="shared" si="2"/>
        <v/>
      </c>
      <c r="G6222" t="str">
        <f t="shared" si="3"/>
        <v>$903,360</v>
      </c>
      <c r="H6222" t="s">
        <v>12225</v>
      </c>
      <c r="J6222" t="s">
        <v>55</v>
      </c>
      <c r="K6222" t="s">
        <v>101</v>
      </c>
      <c r="L6222">
        <v>903360</v>
      </c>
      <c r="M6222" t="s">
        <v>4699</v>
      </c>
    </row>
    <row r="6223" spans="1:13">
      <c r="A6223">
        <v>8868</v>
      </c>
      <c r="B6223" t="s">
        <v>13</v>
      </c>
      <c r="C6223" s="16" t="s">
        <v>12226</v>
      </c>
      <c r="D6223">
        <f t="shared" si="0"/>
        <v>29</v>
      </c>
      <c r="E6223" t="str">
        <f t="shared" si="1"/>
        <v>$563,679 [minimum]</v>
      </c>
      <c r="F6223">
        <f t="shared" si="2"/>
        <v>9</v>
      </c>
      <c r="G6223" t="str">
        <f t="shared" si="3"/>
        <v>$563,679</v>
      </c>
      <c r="H6223" t="s">
        <v>12045</v>
      </c>
      <c r="J6223" t="s">
        <v>55</v>
      </c>
      <c r="K6223" t="s">
        <v>101</v>
      </c>
      <c r="L6223">
        <v>563679</v>
      </c>
      <c r="M6223" t="s">
        <v>1695</v>
      </c>
    </row>
    <row r="6224" spans="1:13">
      <c r="A6224">
        <v>8869</v>
      </c>
      <c r="B6224" t="s">
        <v>13</v>
      </c>
      <c r="C6224" s="16" t="s">
        <v>12227</v>
      </c>
      <c r="D6224">
        <f t="shared" si="0"/>
        <v>29</v>
      </c>
      <c r="E6224" t="str">
        <f t="shared" si="1"/>
        <v>$563,679 [minimum]</v>
      </c>
      <c r="F6224">
        <f t="shared" si="2"/>
        <v>9</v>
      </c>
      <c r="G6224" t="str">
        <f t="shared" si="3"/>
        <v>$563,679</v>
      </c>
      <c r="H6224" t="s">
        <v>12045</v>
      </c>
      <c r="J6224" t="s">
        <v>55</v>
      </c>
      <c r="K6224" t="s">
        <v>101</v>
      </c>
      <c r="L6224">
        <v>563679</v>
      </c>
      <c r="M6224" t="s">
        <v>5211</v>
      </c>
    </row>
    <row r="6225" spans="1:13">
      <c r="A6225">
        <v>8870</v>
      </c>
      <c r="B6225" t="s">
        <v>13</v>
      </c>
      <c r="C6225" s="16" t="s">
        <v>12228</v>
      </c>
      <c r="D6225">
        <f t="shared" si="0"/>
        <v>29</v>
      </c>
      <c r="E6225" t="str">
        <f t="shared" si="1"/>
        <v>$366,931 [minimum]</v>
      </c>
      <c r="F6225">
        <f t="shared" si="2"/>
        <v>9</v>
      </c>
      <c r="G6225" t="str">
        <f t="shared" si="3"/>
        <v>$366,931</v>
      </c>
      <c r="H6225" t="s">
        <v>11969</v>
      </c>
      <c r="J6225" t="s">
        <v>55</v>
      </c>
      <c r="K6225" t="s">
        <v>101</v>
      </c>
      <c r="L6225">
        <v>366931</v>
      </c>
      <c r="M6225" t="s">
        <v>3770</v>
      </c>
    </row>
    <row r="6226" spans="1:13">
      <c r="A6226">
        <v>8872</v>
      </c>
      <c r="B6226" t="s">
        <v>13</v>
      </c>
      <c r="C6226" s="16" t="s">
        <v>12229</v>
      </c>
      <c r="D6226">
        <f t="shared" si="0"/>
        <v>29</v>
      </c>
      <c r="E6226" t="str">
        <f t="shared" si="1"/>
        <v>$7,000,000</v>
      </c>
      <c r="F6226" t="str">
        <f t="shared" si="2"/>
        <v/>
      </c>
      <c r="G6226" t="str">
        <f t="shared" si="3"/>
        <v>$7,000,000</v>
      </c>
      <c r="H6226" t="s">
        <v>268</v>
      </c>
      <c r="J6226" t="s">
        <v>57</v>
      </c>
      <c r="K6226" t="s">
        <v>101</v>
      </c>
      <c r="L6226">
        <v>7000000</v>
      </c>
      <c r="M6226" t="s">
        <v>4675</v>
      </c>
    </row>
    <row r="6227" spans="1:13">
      <c r="A6227">
        <v>8873</v>
      </c>
      <c r="B6227" t="s">
        <v>13</v>
      </c>
      <c r="C6227" s="16" t="s">
        <v>12230</v>
      </c>
      <c r="D6227">
        <f t="shared" si="0"/>
        <v>29</v>
      </c>
      <c r="E6227" t="str">
        <f t="shared" si="1"/>
        <v>$6,600,000</v>
      </c>
      <c r="F6227" t="str">
        <f t="shared" si="2"/>
        <v/>
      </c>
      <c r="G6227" t="str">
        <f t="shared" si="3"/>
        <v>$6,600,000</v>
      </c>
      <c r="H6227" t="s">
        <v>901</v>
      </c>
      <c r="J6227" t="s">
        <v>57</v>
      </c>
      <c r="K6227" t="s">
        <v>101</v>
      </c>
      <c r="L6227">
        <v>6600000</v>
      </c>
      <c r="M6227" t="s">
        <v>5522</v>
      </c>
    </row>
    <row r="6228" spans="1:13">
      <c r="A6228">
        <v>8874</v>
      </c>
      <c r="B6228" t="s">
        <v>13</v>
      </c>
      <c r="C6228" s="16" t="s">
        <v>12231</v>
      </c>
      <c r="D6228">
        <f t="shared" si="0"/>
        <v>29</v>
      </c>
      <c r="E6228" t="str">
        <f t="shared" si="1"/>
        <v>$6,585,000</v>
      </c>
      <c r="F6228" t="str">
        <f t="shared" si="2"/>
        <v/>
      </c>
      <c r="G6228" t="str">
        <f t="shared" si="3"/>
        <v>$6,585,000</v>
      </c>
      <c r="H6228" t="s">
        <v>12232</v>
      </c>
      <c r="J6228" t="s">
        <v>57</v>
      </c>
      <c r="K6228" t="s">
        <v>101</v>
      </c>
      <c r="L6228">
        <v>6585000</v>
      </c>
      <c r="M6228" t="s">
        <v>4662</v>
      </c>
    </row>
    <row r="6229" spans="1:13">
      <c r="A6229">
        <v>8875</v>
      </c>
      <c r="B6229" t="s">
        <v>13</v>
      </c>
      <c r="C6229" s="16" t="s">
        <v>12233</v>
      </c>
      <c r="D6229">
        <f t="shared" si="0"/>
        <v>29</v>
      </c>
      <c r="E6229" t="str">
        <f t="shared" si="1"/>
        <v>$6,187,500 [released 10/27/03]</v>
      </c>
      <c r="F6229">
        <f t="shared" si="2"/>
        <v>11</v>
      </c>
      <c r="G6229" t="str">
        <f t="shared" si="3"/>
        <v>$6,187,500</v>
      </c>
      <c r="H6229" t="s">
        <v>12234</v>
      </c>
      <c r="J6229" t="s">
        <v>57</v>
      </c>
      <c r="K6229" t="s">
        <v>101</v>
      </c>
      <c r="L6229">
        <v>6187500</v>
      </c>
      <c r="M6229" t="s">
        <v>5645</v>
      </c>
    </row>
    <row r="6230" spans="1:13">
      <c r="A6230">
        <v>8876</v>
      </c>
      <c r="B6230" t="s">
        <v>13</v>
      </c>
      <c r="C6230" s="16" t="s">
        <v>12235</v>
      </c>
      <c r="D6230">
        <f t="shared" si="0"/>
        <v>29</v>
      </c>
      <c r="E6230" t="str">
        <f t="shared" si="1"/>
        <v>$6,187,500</v>
      </c>
      <c r="F6230" t="str">
        <f t="shared" si="2"/>
        <v/>
      </c>
      <c r="G6230" t="str">
        <f t="shared" si="3"/>
        <v>$6,187,500</v>
      </c>
      <c r="H6230" t="s">
        <v>11713</v>
      </c>
      <c r="J6230" t="s">
        <v>57</v>
      </c>
      <c r="K6230" t="s">
        <v>101</v>
      </c>
      <c r="L6230">
        <v>6187500</v>
      </c>
      <c r="M6230" t="s">
        <v>5251</v>
      </c>
    </row>
    <row r="6231" spans="1:13">
      <c r="A6231">
        <v>8877</v>
      </c>
      <c r="B6231" t="s">
        <v>13</v>
      </c>
      <c r="C6231" s="16" t="s">
        <v>12236</v>
      </c>
      <c r="D6231">
        <f t="shared" si="0"/>
        <v>29</v>
      </c>
      <c r="E6231" t="str">
        <f t="shared" si="1"/>
        <v>$4,917,000</v>
      </c>
      <c r="F6231" t="str">
        <f t="shared" si="2"/>
        <v/>
      </c>
      <c r="G6231" t="str">
        <f t="shared" si="3"/>
        <v>$4,917,000</v>
      </c>
      <c r="H6231" t="s">
        <v>11999</v>
      </c>
      <c r="J6231" t="s">
        <v>57</v>
      </c>
      <c r="K6231" t="s">
        <v>101</v>
      </c>
      <c r="L6231">
        <v>4917000</v>
      </c>
      <c r="M6231" t="s">
        <v>5224</v>
      </c>
    </row>
    <row r="6232" spans="1:13">
      <c r="A6232">
        <v>8878</v>
      </c>
      <c r="B6232" t="s">
        <v>13</v>
      </c>
      <c r="C6232" s="16" t="s">
        <v>12237</v>
      </c>
      <c r="D6232">
        <f t="shared" si="0"/>
        <v>29</v>
      </c>
      <c r="E6232" t="str">
        <f t="shared" si="1"/>
        <v>$4,592,418</v>
      </c>
      <c r="F6232" t="str">
        <f t="shared" si="2"/>
        <v/>
      </c>
      <c r="G6232" t="str">
        <f t="shared" si="3"/>
        <v>$4,592,418</v>
      </c>
      <c r="H6232" t="s">
        <v>12238</v>
      </c>
      <c r="J6232" t="s">
        <v>57</v>
      </c>
      <c r="K6232" t="s">
        <v>101</v>
      </c>
      <c r="L6232">
        <v>4592418</v>
      </c>
      <c r="M6232" t="s">
        <v>6022</v>
      </c>
    </row>
    <row r="6233" spans="1:13">
      <c r="A6233">
        <v>8879</v>
      </c>
      <c r="B6233" t="s">
        <v>13</v>
      </c>
      <c r="C6233" s="16" t="s">
        <v>12239</v>
      </c>
      <c r="D6233">
        <f t="shared" si="0"/>
        <v>29</v>
      </c>
      <c r="E6233" t="str">
        <f t="shared" si="1"/>
        <v>$3,380,457</v>
      </c>
      <c r="F6233" t="str">
        <f t="shared" si="2"/>
        <v/>
      </c>
      <c r="G6233" t="str">
        <f t="shared" si="3"/>
        <v>$3,380,457</v>
      </c>
      <c r="H6233" t="s">
        <v>12240</v>
      </c>
      <c r="J6233" t="s">
        <v>57</v>
      </c>
      <c r="K6233" t="s">
        <v>101</v>
      </c>
      <c r="L6233">
        <v>3380457</v>
      </c>
      <c r="M6233" t="s">
        <v>475</v>
      </c>
    </row>
    <row r="6234" spans="1:13">
      <c r="A6234">
        <v>8880</v>
      </c>
      <c r="B6234" t="s">
        <v>13</v>
      </c>
      <c r="C6234" s="16" t="s">
        <v>12241</v>
      </c>
      <c r="D6234">
        <f t="shared" si="0"/>
        <v>29</v>
      </c>
      <c r="E6234" t="str">
        <f t="shared" si="1"/>
        <v>$2,618,395</v>
      </c>
      <c r="F6234" t="str">
        <f t="shared" si="2"/>
        <v/>
      </c>
      <c r="G6234" t="str">
        <f t="shared" si="3"/>
        <v>$2,618,395</v>
      </c>
      <c r="H6234" t="s">
        <v>12242</v>
      </c>
      <c r="J6234" t="s">
        <v>57</v>
      </c>
      <c r="K6234" t="s">
        <v>101</v>
      </c>
      <c r="L6234">
        <v>2618395</v>
      </c>
      <c r="M6234" t="s">
        <v>318</v>
      </c>
    </row>
    <row r="6235" spans="1:13">
      <c r="A6235">
        <v>8881</v>
      </c>
      <c r="B6235" t="s">
        <v>13</v>
      </c>
      <c r="C6235" s="16" t="s">
        <v>12243</v>
      </c>
      <c r="D6235">
        <f t="shared" si="0"/>
        <v>29</v>
      </c>
      <c r="E6235" t="str">
        <f t="shared" si="1"/>
        <v>$2,533,440</v>
      </c>
      <c r="F6235" t="str">
        <f t="shared" si="2"/>
        <v/>
      </c>
      <c r="G6235" t="str">
        <f t="shared" si="3"/>
        <v>$2,533,440</v>
      </c>
      <c r="H6235" t="s">
        <v>12244</v>
      </c>
      <c r="J6235" t="s">
        <v>57</v>
      </c>
      <c r="K6235" t="s">
        <v>101</v>
      </c>
      <c r="L6235">
        <v>2533440</v>
      </c>
      <c r="M6235" t="s">
        <v>3105</v>
      </c>
    </row>
    <row r="6236" spans="1:13">
      <c r="A6236">
        <v>8882</v>
      </c>
      <c r="B6236" t="s">
        <v>13</v>
      </c>
      <c r="C6236" s="16" t="s">
        <v>12245</v>
      </c>
      <c r="D6236">
        <f t="shared" si="0"/>
        <v>29</v>
      </c>
      <c r="E6236" t="str">
        <f t="shared" si="1"/>
        <v>$1,580,702</v>
      </c>
      <c r="F6236" t="str">
        <f t="shared" si="2"/>
        <v/>
      </c>
      <c r="G6236" t="str">
        <f t="shared" si="3"/>
        <v>$1,580,702</v>
      </c>
      <c r="H6236" t="s">
        <v>12246</v>
      </c>
      <c r="J6236" t="s">
        <v>57</v>
      </c>
      <c r="K6236" t="s">
        <v>101</v>
      </c>
      <c r="L6236">
        <v>1580702</v>
      </c>
      <c r="M6236" t="s">
        <v>5170</v>
      </c>
    </row>
    <row r="6237" spans="1:13">
      <c r="A6237">
        <v>8883</v>
      </c>
      <c r="B6237" t="s">
        <v>13</v>
      </c>
      <c r="C6237" s="16" t="s">
        <v>12247</v>
      </c>
      <c r="D6237">
        <f t="shared" si="0"/>
        <v>29</v>
      </c>
      <c r="E6237" t="str">
        <f t="shared" si="1"/>
        <v>$1,336,500</v>
      </c>
      <c r="F6237" t="str">
        <f t="shared" si="2"/>
        <v/>
      </c>
      <c r="G6237" t="str">
        <f t="shared" si="3"/>
        <v>$1,336,500</v>
      </c>
      <c r="H6237" t="s">
        <v>12248</v>
      </c>
      <c r="J6237" t="s">
        <v>57</v>
      </c>
      <c r="K6237" t="s">
        <v>101</v>
      </c>
      <c r="L6237">
        <v>1336500</v>
      </c>
      <c r="M6237" t="s">
        <v>3429</v>
      </c>
    </row>
    <row r="6238" spans="1:13">
      <c r="A6238">
        <v>8884</v>
      </c>
      <c r="B6238" t="s">
        <v>13</v>
      </c>
      <c r="C6238" s="16" t="s">
        <v>12249</v>
      </c>
      <c r="D6238">
        <f t="shared" si="0"/>
        <v>29</v>
      </c>
      <c r="E6238" t="str">
        <f t="shared" si="1"/>
        <v>$1,285,440</v>
      </c>
      <c r="F6238" t="str">
        <f t="shared" si="2"/>
        <v/>
      </c>
      <c r="G6238" t="str">
        <f t="shared" si="3"/>
        <v>$1,285,440</v>
      </c>
      <c r="H6238" t="s">
        <v>12250</v>
      </c>
      <c r="J6238" t="s">
        <v>57</v>
      </c>
      <c r="K6238" t="s">
        <v>101</v>
      </c>
      <c r="L6238">
        <v>1285440</v>
      </c>
      <c r="M6238" t="s">
        <v>6127</v>
      </c>
    </row>
    <row r="6239" spans="1:13">
      <c r="A6239">
        <v>8885</v>
      </c>
      <c r="B6239" t="s">
        <v>13</v>
      </c>
      <c r="C6239" s="16" t="s">
        <v>12251</v>
      </c>
      <c r="D6239">
        <f t="shared" si="0"/>
        <v>29</v>
      </c>
      <c r="E6239" t="str">
        <f t="shared" si="1"/>
        <v>$1,143,360</v>
      </c>
      <c r="F6239" t="str">
        <f t="shared" si="2"/>
        <v/>
      </c>
      <c r="G6239" t="str">
        <f t="shared" si="3"/>
        <v>$1,143,360</v>
      </c>
      <c r="H6239" t="s">
        <v>11584</v>
      </c>
      <c r="J6239" t="s">
        <v>57</v>
      </c>
      <c r="K6239" t="s">
        <v>101</v>
      </c>
      <c r="L6239">
        <v>1143360</v>
      </c>
      <c r="M6239" t="s">
        <v>5912</v>
      </c>
    </row>
    <row r="6240" spans="1:13">
      <c r="A6240">
        <v>8886</v>
      </c>
      <c r="B6240" t="s">
        <v>13</v>
      </c>
      <c r="C6240" s="16" t="s">
        <v>12252</v>
      </c>
      <c r="D6240">
        <f t="shared" si="0"/>
        <v>29</v>
      </c>
      <c r="E6240" t="str">
        <f t="shared" si="1"/>
        <v>$1,063,680</v>
      </c>
      <c r="F6240" t="str">
        <f t="shared" si="2"/>
        <v/>
      </c>
      <c r="G6240" t="str">
        <f t="shared" si="3"/>
        <v>$1,063,680</v>
      </c>
      <c r="H6240" t="s">
        <v>12253</v>
      </c>
      <c r="J6240" t="s">
        <v>57</v>
      </c>
      <c r="K6240" t="s">
        <v>101</v>
      </c>
      <c r="L6240">
        <v>1063680</v>
      </c>
      <c r="M6240" t="s">
        <v>384</v>
      </c>
    </row>
    <row r="6241" spans="1:13">
      <c r="A6241">
        <v>8887</v>
      </c>
      <c r="B6241" t="s">
        <v>13</v>
      </c>
      <c r="C6241" s="16" t="s">
        <v>12254</v>
      </c>
      <c r="D6241">
        <f t="shared" si="0"/>
        <v>29</v>
      </c>
      <c r="E6241" t="str">
        <f t="shared" si="1"/>
        <v>$366,931 [minimum]</v>
      </c>
      <c r="F6241">
        <f t="shared" si="2"/>
        <v>9</v>
      </c>
      <c r="G6241" t="str">
        <f t="shared" si="3"/>
        <v>$366,931</v>
      </c>
      <c r="H6241" t="s">
        <v>11969</v>
      </c>
      <c r="J6241" t="s">
        <v>57</v>
      </c>
      <c r="K6241" t="s">
        <v>101</v>
      </c>
      <c r="L6241">
        <v>366931</v>
      </c>
      <c r="M6241" t="s">
        <v>6053</v>
      </c>
    </row>
    <row r="6242" spans="1:13">
      <c r="A6242">
        <v>8889</v>
      </c>
      <c r="B6242" t="s">
        <v>13</v>
      </c>
      <c r="C6242" s="16" t="s">
        <v>12255</v>
      </c>
      <c r="D6242">
        <f t="shared" si="0"/>
        <v>29</v>
      </c>
      <c r="E6242" t="str">
        <f t="shared" si="1"/>
        <v>$12,333,750</v>
      </c>
      <c r="F6242" t="str">
        <f t="shared" si="2"/>
        <v/>
      </c>
      <c r="G6242" t="str">
        <f t="shared" si="3"/>
        <v>$12,333,750</v>
      </c>
      <c r="H6242" t="s">
        <v>12256</v>
      </c>
      <c r="J6242" t="s">
        <v>59</v>
      </c>
      <c r="K6242" t="s">
        <v>101</v>
      </c>
      <c r="L6242">
        <v>12333750</v>
      </c>
      <c r="M6242" t="s">
        <v>5028</v>
      </c>
    </row>
    <row r="6243" spans="1:13">
      <c r="A6243">
        <v>8890</v>
      </c>
      <c r="B6243" t="s">
        <v>13</v>
      </c>
      <c r="C6243" s="16" t="s">
        <v>12257</v>
      </c>
      <c r="D6243">
        <f t="shared" si="0"/>
        <v>29</v>
      </c>
      <c r="E6243" t="str">
        <f t="shared" si="1"/>
        <v>$12,130,648</v>
      </c>
      <c r="F6243" t="str">
        <f t="shared" si="2"/>
        <v/>
      </c>
      <c r="G6243" t="str">
        <f t="shared" si="3"/>
        <v>$12,130,648</v>
      </c>
      <c r="H6243" t="s">
        <v>12258</v>
      </c>
      <c r="J6243" t="s">
        <v>59</v>
      </c>
      <c r="K6243" t="s">
        <v>101</v>
      </c>
      <c r="L6243">
        <v>12130648</v>
      </c>
      <c r="M6243" t="s">
        <v>4702</v>
      </c>
    </row>
    <row r="6244" spans="1:13">
      <c r="A6244">
        <v>8891</v>
      </c>
      <c r="B6244" t="s">
        <v>13</v>
      </c>
      <c r="C6244" s="16" t="s">
        <v>12259</v>
      </c>
      <c r="D6244">
        <f t="shared" si="0"/>
        <v>29</v>
      </c>
      <c r="E6244" t="str">
        <f t="shared" si="1"/>
        <v>$9,963,596</v>
      </c>
      <c r="F6244" t="str">
        <f t="shared" si="2"/>
        <v/>
      </c>
      <c r="G6244" t="str">
        <f t="shared" si="3"/>
        <v>$9,963,596</v>
      </c>
      <c r="H6244" t="s">
        <v>12260</v>
      </c>
      <c r="J6244" t="s">
        <v>59</v>
      </c>
      <c r="K6244" t="s">
        <v>101</v>
      </c>
      <c r="L6244">
        <v>9963596</v>
      </c>
      <c r="M6244" t="s">
        <v>3249</v>
      </c>
    </row>
    <row r="6245" spans="1:13">
      <c r="A6245">
        <v>8892</v>
      </c>
      <c r="B6245" t="s">
        <v>13</v>
      </c>
      <c r="C6245" s="16" t="s">
        <v>12261</v>
      </c>
      <c r="D6245">
        <f t="shared" si="0"/>
        <v>29</v>
      </c>
      <c r="E6245" t="str">
        <f t="shared" si="1"/>
        <v>$2,636,400</v>
      </c>
      <c r="F6245" t="str">
        <f t="shared" si="2"/>
        <v/>
      </c>
      <c r="G6245" t="str">
        <f t="shared" si="3"/>
        <v>$2,636,400</v>
      </c>
      <c r="H6245" t="s">
        <v>12262</v>
      </c>
      <c r="J6245" t="s">
        <v>59</v>
      </c>
      <c r="K6245" t="s">
        <v>101</v>
      </c>
      <c r="L6245">
        <v>2636400</v>
      </c>
      <c r="M6245" t="s">
        <v>779</v>
      </c>
    </row>
    <row r="6246" spans="1:13">
      <c r="A6246">
        <v>8893</v>
      </c>
      <c r="B6246" t="s">
        <v>13</v>
      </c>
      <c r="C6246" s="16" t="s">
        <v>12263</v>
      </c>
      <c r="D6246">
        <f t="shared" si="0"/>
        <v>29</v>
      </c>
      <c r="E6246" t="str">
        <f t="shared" si="1"/>
        <v>$1,804,680</v>
      </c>
      <c r="F6246" t="str">
        <f t="shared" si="2"/>
        <v/>
      </c>
      <c r="G6246" t="str">
        <f t="shared" si="3"/>
        <v>$1,804,680</v>
      </c>
      <c r="H6246" t="s">
        <v>12264</v>
      </c>
      <c r="J6246" t="s">
        <v>59</v>
      </c>
      <c r="K6246" t="s">
        <v>101</v>
      </c>
      <c r="L6246">
        <v>1804680</v>
      </c>
      <c r="M6246" t="s">
        <v>1367</v>
      </c>
    </row>
    <row r="6247" spans="1:13">
      <c r="A6247">
        <v>8894</v>
      </c>
      <c r="B6247" t="s">
        <v>13</v>
      </c>
      <c r="C6247" s="16" t="s">
        <v>12265</v>
      </c>
      <c r="D6247">
        <f t="shared" si="0"/>
        <v>29</v>
      </c>
      <c r="E6247" t="str">
        <f t="shared" si="1"/>
        <v>$1,700,000</v>
      </c>
      <c r="F6247" t="str">
        <f t="shared" si="2"/>
        <v/>
      </c>
      <c r="G6247" t="str">
        <f t="shared" si="3"/>
        <v>$1,700,000</v>
      </c>
      <c r="H6247" t="s">
        <v>7930</v>
      </c>
      <c r="J6247" t="s">
        <v>59</v>
      </c>
      <c r="K6247" t="s">
        <v>101</v>
      </c>
      <c r="L6247">
        <v>1700000</v>
      </c>
      <c r="M6247" t="s">
        <v>5928</v>
      </c>
    </row>
    <row r="6248" spans="1:13">
      <c r="A6248">
        <v>8895</v>
      </c>
      <c r="B6248" t="s">
        <v>13</v>
      </c>
      <c r="C6248" s="16" t="s">
        <v>12266</v>
      </c>
      <c r="D6248">
        <f t="shared" si="0"/>
        <v>29</v>
      </c>
      <c r="E6248" t="str">
        <f t="shared" si="1"/>
        <v>$1,510,000</v>
      </c>
      <c r="F6248" t="str">
        <f t="shared" si="2"/>
        <v/>
      </c>
      <c r="G6248" t="str">
        <f t="shared" si="3"/>
        <v>$1,510,000</v>
      </c>
      <c r="H6248" t="s">
        <v>12267</v>
      </c>
      <c r="J6248" t="s">
        <v>59</v>
      </c>
      <c r="K6248" t="s">
        <v>101</v>
      </c>
      <c r="L6248">
        <v>1510000</v>
      </c>
      <c r="M6248" t="s">
        <v>5549</v>
      </c>
    </row>
    <row r="6249" spans="1:13">
      <c r="A6249">
        <v>8896</v>
      </c>
      <c r="B6249" t="s">
        <v>13</v>
      </c>
      <c r="C6249" s="16" t="s">
        <v>12268</v>
      </c>
      <c r="D6249">
        <f t="shared" si="0"/>
        <v>29</v>
      </c>
      <c r="E6249" t="str">
        <f t="shared" si="1"/>
        <v>$1,070,000 [minimum, counts $688,679]</v>
      </c>
      <c r="F6249">
        <f t="shared" si="2"/>
        <v>11</v>
      </c>
      <c r="G6249" t="str">
        <f t="shared" si="3"/>
        <v>$1,070,000</v>
      </c>
      <c r="H6249" t="s">
        <v>12017</v>
      </c>
      <c r="J6249" t="s">
        <v>59</v>
      </c>
      <c r="K6249" t="s">
        <v>101</v>
      </c>
      <c r="L6249">
        <v>1070000</v>
      </c>
      <c r="M6249" t="s">
        <v>4655</v>
      </c>
    </row>
    <row r="6250" spans="1:13">
      <c r="A6250">
        <v>8897</v>
      </c>
      <c r="B6250" t="s">
        <v>13</v>
      </c>
      <c r="C6250" s="16" t="s">
        <v>12269</v>
      </c>
      <c r="D6250">
        <f t="shared" si="0"/>
        <v>29</v>
      </c>
      <c r="E6250" t="str">
        <f t="shared" si="1"/>
        <v>$813,679 [minimum, counts $688,679]</v>
      </c>
      <c r="F6250">
        <f t="shared" si="2"/>
        <v>9</v>
      </c>
      <c r="G6250" t="str">
        <f t="shared" si="3"/>
        <v>$813,679</v>
      </c>
      <c r="H6250" t="s">
        <v>11965</v>
      </c>
      <c r="J6250" t="s">
        <v>59</v>
      </c>
      <c r="K6250" t="s">
        <v>101</v>
      </c>
      <c r="L6250">
        <v>813679</v>
      </c>
      <c r="M6250" t="s">
        <v>5347</v>
      </c>
    </row>
    <row r="6251" spans="1:13">
      <c r="A6251">
        <v>8898</v>
      </c>
      <c r="B6251" t="s">
        <v>13</v>
      </c>
      <c r="C6251" s="16" t="s">
        <v>12270</v>
      </c>
      <c r="D6251">
        <f t="shared" si="0"/>
        <v>29</v>
      </c>
      <c r="E6251" t="str">
        <f t="shared" si="1"/>
        <v>$688,679 [minimum]</v>
      </c>
      <c r="F6251">
        <f t="shared" si="2"/>
        <v>9</v>
      </c>
      <c r="G6251" t="str">
        <f t="shared" si="3"/>
        <v>$688,679</v>
      </c>
      <c r="H6251" t="s">
        <v>11967</v>
      </c>
      <c r="J6251" t="s">
        <v>59</v>
      </c>
      <c r="K6251" t="s">
        <v>101</v>
      </c>
      <c r="L6251">
        <v>688679</v>
      </c>
      <c r="M6251" t="s">
        <v>5801</v>
      </c>
    </row>
    <row r="6252" spans="1:13">
      <c r="A6252">
        <v>8899</v>
      </c>
      <c r="B6252" t="s">
        <v>13</v>
      </c>
      <c r="C6252" s="16" t="s">
        <v>12271</v>
      </c>
      <c r="D6252">
        <f t="shared" si="0"/>
        <v>29</v>
      </c>
      <c r="E6252" t="str">
        <f t="shared" si="1"/>
        <v>$638,679 [minimum]</v>
      </c>
      <c r="F6252">
        <f t="shared" si="2"/>
        <v>9</v>
      </c>
      <c r="G6252" t="str">
        <f t="shared" si="3"/>
        <v>$638,679</v>
      </c>
      <c r="H6252" t="s">
        <v>11992</v>
      </c>
      <c r="J6252" t="s">
        <v>59</v>
      </c>
      <c r="K6252" t="s">
        <v>101</v>
      </c>
      <c r="L6252">
        <v>638679</v>
      </c>
      <c r="M6252" t="s">
        <v>5521</v>
      </c>
    </row>
    <row r="6253" spans="1:13">
      <c r="A6253">
        <v>8900</v>
      </c>
      <c r="B6253" t="s">
        <v>13</v>
      </c>
      <c r="C6253" s="16" t="s">
        <v>12272</v>
      </c>
      <c r="D6253">
        <f t="shared" si="0"/>
        <v>29</v>
      </c>
      <c r="E6253" t="str">
        <f t="shared" si="1"/>
        <v>$563,679 [minimum]</v>
      </c>
      <c r="F6253">
        <f t="shared" si="2"/>
        <v>9</v>
      </c>
      <c r="G6253" t="str">
        <f t="shared" si="3"/>
        <v>$563,679</v>
      </c>
      <c r="H6253" t="s">
        <v>12045</v>
      </c>
      <c r="J6253" t="s">
        <v>59</v>
      </c>
      <c r="K6253" t="s">
        <v>101</v>
      </c>
      <c r="L6253">
        <v>563679</v>
      </c>
      <c r="M6253" t="s">
        <v>1400</v>
      </c>
    </row>
    <row r="6254" spans="1:13">
      <c r="A6254">
        <v>8901</v>
      </c>
      <c r="B6254" t="s">
        <v>13</v>
      </c>
      <c r="C6254" s="16" t="s">
        <v>12273</v>
      </c>
      <c r="D6254">
        <f t="shared" si="0"/>
        <v>29</v>
      </c>
      <c r="E6254" t="str">
        <f t="shared" si="1"/>
        <v>$530,943</v>
      </c>
      <c r="F6254" t="str">
        <f t="shared" si="2"/>
        <v/>
      </c>
      <c r="G6254" t="str">
        <f t="shared" si="3"/>
        <v>$530,943</v>
      </c>
      <c r="H6254" t="s">
        <v>12274</v>
      </c>
      <c r="J6254" t="s">
        <v>59</v>
      </c>
      <c r="K6254" t="s">
        <v>101</v>
      </c>
      <c r="L6254">
        <v>530943</v>
      </c>
      <c r="M6254" t="s">
        <v>6173</v>
      </c>
    </row>
    <row r="6255" spans="1:13">
      <c r="A6255">
        <v>8902</v>
      </c>
      <c r="B6255" t="s">
        <v>13</v>
      </c>
      <c r="C6255" s="16" t="s">
        <v>12275</v>
      </c>
      <c r="D6255">
        <f t="shared" si="0"/>
        <v>29</v>
      </c>
      <c r="E6255" t="str">
        <f t="shared" si="1"/>
        <v>$366,931 [minimum]</v>
      </c>
      <c r="F6255">
        <f t="shared" si="2"/>
        <v>9</v>
      </c>
      <c r="G6255" t="str">
        <f t="shared" si="3"/>
        <v>$366,931</v>
      </c>
      <c r="H6255" t="s">
        <v>11969</v>
      </c>
      <c r="J6255" t="s">
        <v>59</v>
      </c>
      <c r="K6255" t="s">
        <v>101</v>
      </c>
      <c r="L6255">
        <v>366931</v>
      </c>
      <c r="M6255" t="s">
        <v>5290</v>
      </c>
    </row>
    <row r="6256" spans="1:13">
      <c r="A6256">
        <v>8903</v>
      </c>
      <c r="B6256" t="s">
        <v>13</v>
      </c>
      <c r="C6256" s="16" t="s">
        <v>12276</v>
      </c>
      <c r="D6256">
        <f t="shared" si="0"/>
        <v>29</v>
      </c>
      <c r="E6256" t="str">
        <f t="shared" si="1"/>
        <v>$366,931 [minimum]</v>
      </c>
      <c r="F6256">
        <f t="shared" si="2"/>
        <v>9</v>
      </c>
      <c r="G6256" t="str">
        <f t="shared" si="3"/>
        <v>$366,931</v>
      </c>
      <c r="H6256" t="s">
        <v>11969</v>
      </c>
      <c r="J6256" t="s">
        <v>59</v>
      </c>
      <c r="K6256" t="s">
        <v>101</v>
      </c>
      <c r="L6256">
        <v>366931</v>
      </c>
      <c r="M6256" t="s">
        <v>870</v>
      </c>
    </row>
    <row r="6257" spans="1:13">
      <c r="A6257">
        <v>8904</v>
      </c>
      <c r="B6257" t="s">
        <v>13</v>
      </c>
      <c r="C6257" s="16" t="s">
        <v>12277</v>
      </c>
      <c r="D6257">
        <f t="shared" si="0"/>
        <v>29</v>
      </c>
      <c r="E6257" t="str">
        <f t="shared" si="1"/>
        <v>$221,829 [rel 12/1/03, min counts $142,775]</v>
      </c>
      <c r="F6257">
        <f t="shared" si="2"/>
        <v>9</v>
      </c>
      <c r="G6257" t="str">
        <f t="shared" si="3"/>
        <v>$221,829</v>
      </c>
      <c r="H6257" t="s">
        <v>12278</v>
      </c>
      <c r="J6257" t="s">
        <v>59</v>
      </c>
      <c r="K6257" t="s">
        <v>101</v>
      </c>
      <c r="L6257">
        <v>221829</v>
      </c>
      <c r="M6257" t="s">
        <v>6134</v>
      </c>
    </row>
    <row r="6258" spans="1:13">
      <c r="A6258">
        <v>8905</v>
      </c>
      <c r="B6258" t="s">
        <v>13</v>
      </c>
      <c r="C6258" s="16" t="s">
        <v>12279</v>
      </c>
      <c r="D6258">
        <f t="shared" si="0"/>
        <v>29</v>
      </c>
      <c r="E6258" t="str">
        <f t="shared" si="1"/>
        <v>$8,950 [released 11/7/03, minimum]</v>
      </c>
      <c r="F6258">
        <f t="shared" si="2"/>
        <v>7</v>
      </c>
      <c r="G6258" t="str">
        <f t="shared" si="3"/>
        <v>$8,950</v>
      </c>
      <c r="H6258" t="s">
        <v>12280</v>
      </c>
      <c r="J6258" t="s">
        <v>59</v>
      </c>
      <c r="K6258" t="s">
        <v>101</v>
      </c>
      <c r="L6258">
        <v>8950</v>
      </c>
      <c r="M6258" t="s">
        <v>5454</v>
      </c>
    </row>
    <row r="6259" spans="1:13">
      <c r="A6259">
        <v>8907</v>
      </c>
      <c r="B6259" t="s">
        <v>13</v>
      </c>
      <c r="C6259" s="16" t="s">
        <v>12281</v>
      </c>
      <c r="D6259">
        <f t="shared" si="0"/>
        <v>29</v>
      </c>
      <c r="E6259" t="str">
        <f t="shared" si="1"/>
        <v>$11,825,000</v>
      </c>
      <c r="F6259" t="str">
        <f t="shared" si="2"/>
        <v/>
      </c>
      <c r="G6259" t="str">
        <f t="shared" si="3"/>
        <v>$11,825,000</v>
      </c>
      <c r="H6259" t="s">
        <v>12282</v>
      </c>
      <c r="J6259" t="s">
        <v>61</v>
      </c>
      <c r="K6259" t="s">
        <v>101</v>
      </c>
      <c r="L6259">
        <v>11825000</v>
      </c>
      <c r="M6259" t="s">
        <v>6067</v>
      </c>
    </row>
    <row r="6260" spans="1:13">
      <c r="A6260">
        <v>8908</v>
      </c>
      <c r="B6260" t="s">
        <v>13</v>
      </c>
      <c r="C6260" s="16" t="s">
        <v>12283</v>
      </c>
      <c r="D6260">
        <f t="shared" si="0"/>
        <v>29</v>
      </c>
      <c r="E6260" t="str">
        <f t="shared" si="1"/>
        <v>$9,056,250</v>
      </c>
      <c r="F6260" t="str">
        <f t="shared" si="2"/>
        <v/>
      </c>
      <c r="G6260" t="str">
        <f t="shared" si="3"/>
        <v>$9,056,250</v>
      </c>
      <c r="H6260" t="s">
        <v>12284</v>
      </c>
      <c r="J6260" t="s">
        <v>61</v>
      </c>
      <c r="K6260" t="s">
        <v>101</v>
      </c>
      <c r="L6260">
        <v>9056250</v>
      </c>
      <c r="M6260" t="s">
        <v>6089</v>
      </c>
    </row>
    <row r="6261" spans="1:13">
      <c r="A6261">
        <v>8909</v>
      </c>
      <c r="B6261" t="s">
        <v>13</v>
      </c>
      <c r="C6261" s="16" t="s">
        <v>12285</v>
      </c>
      <c r="D6261">
        <f t="shared" si="0"/>
        <v>29</v>
      </c>
      <c r="E6261" t="str">
        <f t="shared" si="1"/>
        <v>$5,687,500 [released 10/16/03]</v>
      </c>
      <c r="F6261">
        <f t="shared" si="2"/>
        <v>11</v>
      </c>
      <c r="G6261" t="str">
        <f t="shared" si="3"/>
        <v>$5,687,500</v>
      </c>
      <c r="H6261" t="s">
        <v>12286</v>
      </c>
      <c r="J6261" t="s">
        <v>61</v>
      </c>
      <c r="K6261" t="s">
        <v>101</v>
      </c>
      <c r="L6261">
        <v>5687500</v>
      </c>
      <c r="M6261" t="s">
        <v>5243</v>
      </c>
    </row>
    <row r="6262" spans="1:13">
      <c r="A6262">
        <v>8910</v>
      </c>
      <c r="B6262" t="s">
        <v>13</v>
      </c>
      <c r="C6262" s="16" t="s">
        <v>12287</v>
      </c>
      <c r="D6262">
        <f t="shared" si="0"/>
        <v>29</v>
      </c>
      <c r="E6262" t="str">
        <f t="shared" si="1"/>
        <v>$5,445,600</v>
      </c>
      <c r="F6262" t="str">
        <f t="shared" si="2"/>
        <v/>
      </c>
      <c r="G6262" t="str">
        <f t="shared" si="3"/>
        <v>$5,445,600</v>
      </c>
      <c r="H6262" t="s">
        <v>12116</v>
      </c>
      <c r="J6262" t="s">
        <v>61</v>
      </c>
      <c r="K6262" t="s">
        <v>101</v>
      </c>
      <c r="L6262">
        <v>5445600</v>
      </c>
      <c r="M6262" t="s">
        <v>5323</v>
      </c>
    </row>
    <row r="6263" spans="1:13">
      <c r="A6263">
        <v>8911</v>
      </c>
      <c r="B6263" t="s">
        <v>13</v>
      </c>
      <c r="C6263" s="16" t="s">
        <v>12288</v>
      </c>
      <c r="D6263">
        <f t="shared" si="0"/>
        <v>29</v>
      </c>
      <c r="E6263" t="str">
        <f t="shared" si="1"/>
        <v>$4,348,094 [released 10/10/03]</v>
      </c>
      <c r="F6263">
        <f t="shared" si="2"/>
        <v>11</v>
      </c>
      <c r="G6263" t="str">
        <f t="shared" si="3"/>
        <v>$4,348,094</v>
      </c>
      <c r="H6263" t="s">
        <v>12289</v>
      </c>
      <c r="J6263" t="s">
        <v>61</v>
      </c>
      <c r="K6263" t="s">
        <v>101</v>
      </c>
      <c r="L6263">
        <v>4348094</v>
      </c>
      <c r="M6263" t="s">
        <v>4598</v>
      </c>
    </row>
    <row r="6264" spans="1:13">
      <c r="A6264">
        <v>8912</v>
      </c>
      <c r="B6264" t="s">
        <v>13</v>
      </c>
      <c r="C6264" s="16" t="s">
        <v>11622</v>
      </c>
      <c r="D6264">
        <f t="shared" si="0"/>
        <v>29</v>
      </c>
      <c r="E6264" t="str">
        <f t="shared" si="1"/>
        <v>$3,000,000</v>
      </c>
      <c r="F6264" t="str">
        <f t="shared" si="2"/>
        <v/>
      </c>
      <c r="G6264" t="str">
        <f t="shared" si="3"/>
        <v>$3,000,000</v>
      </c>
      <c r="H6264" t="s">
        <v>459</v>
      </c>
      <c r="J6264" t="s">
        <v>61</v>
      </c>
      <c r="K6264" t="s">
        <v>101</v>
      </c>
      <c r="L6264">
        <v>3000000</v>
      </c>
      <c r="M6264" t="s">
        <v>5654</v>
      </c>
    </row>
    <row r="6265" spans="1:13">
      <c r="A6265">
        <v>8913</v>
      </c>
      <c r="B6265" t="s">
        <v>13</v>
      </c>
      <c r="C6265" s="16" t="s">
        <v>12290</v>
      </c>
      <c r="D6265">
        <f t="shared" si="0"/>
        <v>29</v>
      </c>
      <c r="E6265" t="str">
        <f t="shared" si="1"/>
        <v>$2,373,309</v>
      </c>
      <c r="F6265" t="str">
        <f t="shared" si="2"/>
        <v/>
      </c>
      <c r="G6265" t="str">
        <f t="shared" si="3"/>
        <v>$2,373,309</v>
      </c>
      <c r="H6265" t="s">
        <v>12291</v>
      </c>
      <c r="J6265" t="s">
        <v>61</v>
      </c>
      <c r="K6265" t="s">
        <v>101</v>
      </c>
      <c r="L6265">
        <v>2373309</v>
      </c>
      <c r="M6265" t="s">
        <v>4108</v>
      </c>
    </row>
    <row r="6266" spans="1:13">
      <c r="A6266">
        <v>8914</v>
      </c>
      <c r="B6266" t="s">
        <v>13</v>
      </c>
      <c r="C6266" s="16" t="s">
        <v>12292</v>
      </c>
      <c r="D6266">
        <f t="shared" si="0"/>
        <v>29</v>
      </c>
      <c r="E6266" t="str">
        <f t="shared" si="1"/>
        <v>$2,002,680</v>
      </c>
      <c r="F6266" t="str">
        <f t="shared" si="2"/>
        <v/>
      </c>
      <c r="G6266" t="str">
        <f t="shared" si="3"/>
        <v>$2,002,680</v>
      </c>
      <c r="H6266" t="s">
        <v>12293</v>
      </c>
      <c r="J6266" t="s">
        <v>61</v>
      </c>
      <c r="K6266" t="s">
        <v>101</v>
      </c>
      <c r="L6266">
        <v>2002680</v>
      </c>
      <c r="M6266" t="s">
        <v>6027</v>
      </c>
    </row>
    <row r="6267" spans="1:13">
      <c r="A6267">
        <v>8915</v>
      </c>
      <c r="B6267" t="s">
        <v>13</v>
      </c>
      <c r="C6267" s="16" t="s">
        <v>12294</v>
      </c>
      <c r="D6267">
        <f t="shared" si="0"/>
        <v>29</v>
      </c>
      <c r="E6267" t="str">
        <f t="shared" si="1"/>
        <v>$1,898,312</v>
      </c>
      <c r="F6267" t="str">
        <f t="shared" si="2"/>
        <v/>
      </c>
      <c r="G6267" t="str">
        <f t="shared" si="3"/>
        <v>$1,898,312</v>
      </c>
      <c r="H6267" t="s">
        <v>12295</v>
      </c>
      <c r="J6267" t="s">
        <v>61</v>
      </c>
      <c r="K6267" t="s">
        <v>101</v>
      </c>
      <c r="L6267">
        <v>1898312</v>
      </c>
      <c r="M6267" t="s">
        <v>4957</v>
      </c>
    </row>
    <row r="6268" spans="1:13">
      <c r="A6268">
        <v>8916</v>
      </c>
      <c r="B6268" t="s">
        <v>13</v>
      </c>
      <c r="C6268" s="16" t="s">
        <v>12296</v>
      </c>
      <c r="D6268">
        <f t="shared" si="0"/>
        <v>29</v>
      </c>
      <c r="E6268" t="str">
        <f t="shared" si="1"/>
        <v>$1,547,280</v>
      </c>
      <c r="F6268" t="str">
        <f t="shared" si="2"/>
        <v/>
      </c>
      <c r="G6268" t="str">
        <f t="shared" si="3"/>
        <v>$1,547,280</v>
      </c>
      <c r="H6268" t="s">
        <v>12297</v>
      </c>
      <c r="J6268" t="s">
        <v>61</v>
      </c>
      <c r="K6268" t="s">
        <v>101</v>
      </c>
      <c r="L6268">
        <v>1547280</v>
      </c>
      <c r="M6268" t="s">
        <v>5563</v>
      </c>
    </row>
    <row r="6269" spans="1:13">
      <c r="A6269">
        <v>8917</v>
      </c>
      <c r="B6269" t="s">
        <v>13</v>
      </c>
      <c r="C6269" s="16" t="s">
        <v>12298</v>
      </c>
      <c r="D6269">
        <f t="shared" si="0"/>
        <v>29</v>
      </c>
      <c r="E6269" t="str">
        <f t="shared" si="1"/>
        <v>$1,500,000</v>
      </c>
      <c r="F6269" t="str">
        <f t="shared" si="2"/>
        <v/>
      </c>
      <c r="G6269" t="str">
        <f t="shared" si="3"/>
        <v>$1,500,000</v>
      </c>
      <c r="H6269" t="s">
        <v>226</v>
      </c>
      <c r="J6269" t="s">
        <v>61</v>
      </c>
      <c r="K6269" t="s">
        <v>101</v>
      </c>
      <c r="L6269">
        <v>1500000</v>
      </c>
      <c r="M6269" t="s">
        <v>4709</v>
      </c>
    </row>
    <row r="6270" spans="1:13">
      <c r="A6270">
        <v>8918</v>
      </c>
      <c r="B6270" t="s">
        <v>13</v>
      </c>
      <c r="C6270" s="16" t="s">
        <v>12299</v>
      </c>
      <c r="D6270">
        <f t="shared" si="0"/>
        <v>29</v>
      </c>
      <c r="E6270" t="str">
        <f t="shared" si="1"/>
        <v>$1,500,000</v>
      </c>
      <c r="F6270" t="str">
        <f t="shared" si="2"/>
        <v/>
      </c>
      <c r="G6270" t="str">
        <f t="shared" si="3"/>
        <v>$1,500,000</v>
      </c>
      <c r="H6270" t="s">
        <v>226</v>
      </c>
      <c r="J6270" t="s">
        <v>61</v>
      </c>
      <c r="K6270" t="s">
        <v>101</v>
      </c>
      <c r="L6270">
        <v>1500000</v>
      </c>
      <c r="M6270" t="s">
        <v>5057</v>
      </c>
    </row>
    <row r="6271" spans="1:13">
      <c r="A6271">
        <v>8919</v>
      </c>
      <c r="B6271" t="s">
        <v>13</v>
      </c>
      <c r="C6271" s="16" t="s">
        <v>12300</v>
      </c>
      <c r="D6271">
        <f t="shared" si="0"/>
        <v>29</v>
      </c>
      <c r="E6271" t="str">
        <f t="shared" si="1"/>
        <v>$1,200,000</v>
      </c>
      <c r="F6271" t="str">
        <f t="shared" si="2"/>
        <v/>
      </c>
      <c r="G6271" t="str">
        <f t="shared" si="3"/>
        <v>$1,200,000</v>
      </c>
      <c r="H6271" t="s">
        <v>1405</v>
      </c>
      <c r="J6271" t="s">
        <v>61</v>
      </c>
      <c r="K6271" t="s">
        <v>101</v>
      </c>
      <c r="L6271">
        <v>1200000</v>
      </c>
      <c r="M6271" t="s">
        <v>4872</v>
      </c>
    </row>
    <row r="6272" spans="1:13">
      <c r="A6272">
        <v>8920</v>
      </c>
      <c r="B6272" t="s">
        <v>13</v>
      </c>
      <c r="C6272" s="16" t="s">
        <v>12301</v>
      </c>
      <c r="D6272">
        <f t="shared" si="0"/>
        <v>29</v>
      </c>
      <c r="E6272" t="str">
        <f t="shared" si="1"/>
        <v>$751,179 [minimum, counts $688,679]</v>
      </c>
      <c r="F6272">
        <f t="shared" si="2"/>
        <v>9</v>
      </c>
      <c r="G6272" t="str">
        <f t="shared" si="3"/>
        <v>$751,179</v>
      </c>
      <c r="H6272" t="s">
        <v>12089</v>
      </c>
      <c r="J6272" t="s">
        <v>61</v>
      </c>
      <c r="K6272" t="s">
        <v>101</v>
      </c>
      <c r="L6272">
        <v>751179</v>
      </c>
      <c r="M6272" t="s">
        <v>4856</v>
      </c>
    </row>
    <row r="6273" spans="1:13">
      <c r="A6273">
        <v>8921</v>
      </c>
      <c r="B6273" t="s">
        <v>13</v>
      </c>
      <c r="C6273" s="16" t="s">
        <v>12302</v>
      </c>
      <c r="D6273">
        <f t="shared" si="0"/>
        <v>29</v>
      </c>
      <c r="E6273" t="str">
        <f t="shared" si="1"/>
        <v>$563,679 [minimum]</v>
      </c>
      <c r="F6273">
        <f t="shared" si="2"/>
        <v>9</v>
      </c>
      <c r="G6273" t="str">
        <f t="shared" si="3"/>
        <v>$563,679</v>
      </c>
      <c r="H6273" t="s">
        <v>12045</v>
      </c>
      <c r="J6273" t="s">
        <v>61</v>
      </c>
      <c r="K6273" t="s">
        <v>101</v>
      </c>
      <c r="L6273">
        <v>563679</v>
      </c>
      <c r="M6273" t="s">
        <v>4860</v>
      </c>
    </row>
    <row r="6274" spans="1:13">
      <c r="A6274">
        <v>8922</v>
      </c>
      <c r="B6274" t="s">
        <v>13</v>
      </c>
      <c r="C6274" s="16" t="s">
        <v>12303</v>
      </c>
      <c r="D6274">
        <f t="shared" si="0"/>
        <v>29</v>
      </c>
      <c r="E6274" t="str">
        <f t="shared" si="1"/>
        <v>$530,943 [minimum]</v>
      </c>
      <c r="F6274">
        <f t="shared" si="2"/>
        <v>9</v>
      </c>
      <c r="G6274" t="str">
        <f t="shared" si="3"/>
        <v>$530,943</v>
      </c>
      <c r="H6274" t="s">
        <v>12304</v>
      </c>
      <c r="J6274" t="s">
        <v>61</v>
      </c>
      <c r="K6274" t="s">
        <v>101</v>
      </c>
      <c r="L6274">
        <v>530943</v>
      </c>
      <c r="M6274" t="s">
        <v>4863</v>
      </c>
    </row>
    <row r="6275" spans="1:13">
      <c r="A6275">
        <v>8924</v>
      </c>
      <c r="B6275" t="s">
        <v>13</v>
      </c>
      <c r="C6275" s="16" t="s">
        <v>12305</v>
      </c>
      <c r="D6275">
        <f t="shared" si="0"/>
        <v>29</v>
      </c>
      <c r="E6275" t="str">
        <f t="shared" si="1"/>
        <v>$28,000,000</v>
      </c>
      <c r="F6275" t="str">
        <f t="shared" si="2"/>
        <v/>
      </c>
      <c r="G6275" t="str">
        <f t="shared" si="3"/>
        <v>$28,000,000</v>
      </c>
      <c r="H6275" t="s">
        <v>12306</v>
      </c>
      <c r="J6275" t="s">
        <v>63</v>
      </c>
      <c r="K6275" t="s">
        <v>101</v>
      </c>
      <c r="L6275">
        <v>28000000</v>
      </c>
      <c r="M6275" t="s">
        <v>944</v>
      </c>
    </row>
    <row r="6276" spans="1:13">
      <c r="A6276">
        <v>8925</v>
      </c>
      <c r="B6276" t="s">
        <v>13</v>
      </c>
      <c r="C6276" s="16" t="s">
        <v>12307</v>
      </c>
      <c r="D6276">
        <f t="shared" si="0"/>
        <v>29</v>
      </c>
      <c r="E6276" t="str">
        <f t="shared" si="1"/>
        <v>$13,500,000</v>
      </c>
      <c r="F6276" t="str">
        <f t="shared" si="2"/>
        <v/>
      </c>
      <c r="G6276" t="str">
        <f t="shared" si="3"/>
        <v>$13,500,000</v>
      </c>
      <c r="H6276" t="s">
        <v>259</v>
      </c>
      <c r="J6276" t="s">
        <v>63</v>
      </c>
      <c r="K6276" t="s">
        <v>101</v>
      </c>
      <c r="L6276">
        <v>13500000</v>
      </c>
      <c r="M6276" t="s">
        <v>5493</v>
      </c>
    </row>
    <row r="6277" spans="1:13">
      <c r="A6277">
        <v>8926</v>
      </c>
      <c r="B6277" t="s">
        <v>13</v>
      </c>
      <c r="C6277" s="16" t="s">
        <v>12308</v>
      </c>
      <c r="D6277">
        <f t="shared" si="0"/>
        <v>29</v>
      </c>
      <c r="E6277" t="str">
        <f t="shared" si="1"/>
        <v>$8,000,000</v>
      </c>
      <c r="F6277" t="str">
        <f t="shared" si="2"/>
        <v/>
      </c>
      <c r="G6277" t="str">
        <f t="shared" si="3"/>
        <v>$8,000,000</v>
      </c>
      <c r="H6277" t="s">
        <v>110</v>
      </c>
      <c r="J6277" t="s">
        <v>63</v>
      </c>
      <c r="K6277" t="s">
        <v>101</v>
      </c>
      <c r="L6277">
        <v>8000000</v>
      </c>
      <c r="M6277" t="s">
        <v>6164</v>
      </c>
    </row>
    <row r="6278" spans="1:13">
      <c r="A6278">
        <v>8927</v>
      </c>
      <c r="B6278" t="s">
        <v>13</v>
      </c>
      <c r="C6278" s="16" t="s">
        <v>12309</v>
      </c>
      <c r="D6278">
        <f t="shared" si="0"/>
        <v>29</v>
      </c>
      <c r="E6278" t="str">
        <f t="shared" si="1"/>
        <v>$5,062,500</v>
      </c>
      <c r="F6278" t="str">
        <f t="shared" si="2"/>
        <v/>
      </c>
      <c r="G6278" t="str">
        <f t="shared" si="3"/>
        <v>$5,062,500</v>
      </c>
      <c r="H6278" t="s">
        <v>12310</v>
      </c>
      <c r="J6278" t="s">
        <v>63</v>
      </c>
      <c r="K6278" t="s">
        <v>101</v>
      </c>
      <c r="L6278">
        <v>5062500</v>
      </c>
      <c r="M6278" t="s">
        <v>5920</v>
      </c>
    </row>
    <row r="6279" spans="1:13">
      <c r="A6279">
        <v>8928</v>
      </c>
      <c r="B6279" t="s">
        <v>13</v>
      </c>
      <c r="C6279" s="16" t="s">
        <v>12311</v>
      </c>
      <c r="D6279">
        <f t="shared" si="0"/>
        <v>29</v>
      </c>
      <c r="E6279" t="str">
        <f t="shared" si="1"/>
        <v>$4,917,000</v>
      </c>
      <c r="F6279" t="str">
        <f t="shared" si="2"/>
        <v/>
      </c>
      <c r="G6279" t="str">
        <f t="shared" si="3"/>
        <v>$4,917,000</v>
      </c>
      <c r="H6279" t="s">
        <v>11999</v>
      </c>
      <c r="J6279" t="s">
        <v>63</v>
      </c>
      <c r="K6279" t="s">
        <v>101</v>
      </c>
      <c r="L6279">
        <v>4917000</v>
      </c>
      <c r="M6279" t="s">
        <v>5653</v>
      </c>
    </row>
    <row r="6280" spans="1:13">
      <c r="A6280">
        <v>8929</v>
      </c>
      <c r="B6280" t="s">
        <v>13</v>
      </c>
      <c r="C6280" s="16" t="s">
        <v>12312</v>
      </c>
      <c r="D6280">
        <f t="shared" si="0"/>
        <v>29</v>
      </c>
      <c r="E6280" t="str">
        <f t="shared" si="1"/>
        <v>$4,418,156</v>
      </c>
      <c r="F6280" t="str">
        <f t="shared" si="2"/>
        <v/>
      </c>
      <c r="G6280" t="str">
        <f t="shared" si="3"/>
        <v>$4,418,156</v>
      </c>
      <c r="H6280" t="s">
        <v>12313</v>
      </c>
      <c r="J6280" t="s">
        <v>63</v>
      </c>
      <c r="K6280" t="s">
        <v>101</v>
      </c>
      <c r="L6280">
        <v>4418156</v>
      </c>
      <c r="M6280" t="s">
        <v>5060</v>
      </c>
    </row>
    <row r="6281" spans="1:13">
      <c r="A6281">
        <v>8930</v>
      </c>
      <c r="B6281" t="s">
        <v>13</v>
      </c>
      <c r="C6281" s="16" t="s">
        <v>12314</v>
      </c>
      <c r="D6281">
        <f t="shared" si="0"/>
        <v>29</v>
      </c>
      <c r="E6281" t="str">
        <f t="shared" si="1"/>
        <v>$2,100,000</v>
      </c>
      <c r="F6281" t="str">
        <f t="shared" si="2"/>
        <v/>
      </c>
      <c r="G6281" t="str">
        <f t="shared" si="3"/>
        <v>$2,100,000</v>
      </c>
      <c r="H6281" t="s">
        <v>367</v>
      </c>
      <c r="J6281" t="s">
        <v>63</v>
      </c>
      <c r="K6281" t="s">
        <v>101</v>
      </c>
      <c r="L6281">
        <v>2100000</v>
      </c>
      <c r="M6281" t="s">
        <v>6129</v>
      </c>
    </row>
    <row r="6282" spans="1:13">
      <c r="A6282">
        <v>8931</v>
      </c>
      <c r="B6282" t="s">
        <v>13</v>
      </c>
      <c r="C6282" s="16" t="s">
        <v>12315</v>
      </c>
      <c r="D6282">
        <f t="shared" si="0"/>
        <v>29</v>
      </c>
      <c r="E6282" t="str">
        <f t="shared" si="1"/>
        <v>$838,560</v>
      </c>
      <c r="F6282" t="str">
        <f t="shared" si="2"/>
        <v/>
      </c>
      <c r="G6282" t="str">
        <f t="shared" si="3"/>
        <v>$838,560</v>
      </c>
      <c r="H6282" t="s">
        <v>12316</v>
      </c>
      <c r="J6282" t="s">
        <v>63</v>
      </c>
      <c r="K6282" t="s">
        <v>101</v>
      </c>
      <c r="L6282">
        <v>838560</v>
      </c>
      <c r="M6282" t="s">
        <v>5712</v>
      </c>
    </row>
    <row r="6283" spans="1:13">
      <c r="A6283">
        <v>8932</v>
      </c>
      <c r="B6283" t="s">
        <v>13</v>
      </c>
      <c r="C6283" s="16" t="s">
        <v>12317</v>
      </c>
      <c r="D6283">
        <f t="shared" si="0"/>
        <v>29</v>
      </c>
      <c r="E6283" t="str">
        <f t="shared" si="1"/>
        <v>$938,679 [minimum, counts $688,679]</v>
      </c>
      <c r="F6283">
        <f t="shared" si="2"/>
        <v>9</v>
      </c>
      <c r="G6283" t="str">
        <f t="shared" si="3"/>
        <v>$938,679</v>
      </c>
      <c r="H6283" t="s">
        <v>12065</v>
      </c>
      <c r="J6283" t="s">
        <v>63</v>
      </c>
      <c r="K6283" t="s">
        <v>101</v>
      </c>
      <c r="L6283">
        <v>938679</v>
      </c>
      <c r="M6283" t="s">
        <v>5083</v>
      </c>
    </row>
    <row r="6284" spans="1:13">
      <c r="A6284">
        <v>8933</v>
      </c>
      <c r="B6284" t="s">
        <v>13</v>
      </c>
      <c r="C6284" s="16" t="s">
        <v>12318</v>
      </c>
      <c r="D6284">
        <f t="shared" si="0"/>
        <v>29</v>
      </c>
      <c r="E6284" t="str">
        <f t="shared" si="1"/>
        <v>$938,679 [minimum, counts $688,679]</v>
      </c>
      <c r="F6284">
        <f t="shared" si="2"/>
        <v>9</v>
      </c>
      <c r="G6284" t="str">
        <f t="shared" si="3"/>
        <v>$938,679</v>
      </c>
      <c r="H6284" t="s">
        <v>12065</v>
      </c>
      <c r="J6284" t="s">
        <v>63</v>
      </c>
      <c r="K6284" t="s">
        <v>101</v>
      </c>
      <c r="L6284">
        <v>938679</v>
      </c>
      <c r="M6284" t="s">
        <v>5102</v>
      </c>
    </row>
    <row r="6285" spans="1:13">
      <c r="A6285">
        <v>8934</v>
      </c>
      <c r="B6285" t="s">
        <v>13</v>
      </c>
      <c r="C6285" s="16" t="s">
        <v>12319</v>
      </c>
      <c r="D6285">
        <f t="shared" si="0"/>
        <v>29</v>
      </c>
      <c r="E6285" t="str">
        <f t="shared" si="1"/>
        <v>$686,838 [minimum, counts $503,911]</v>
      </c>
      <c r="F6285">
        <f t="shared" si="2"/>
        <v>9</v>
      </c>
      <c r="G6285" t="str">
        <f t="shared" si="3"/>
        <v>$686,838</v>
      </c>
      <c r="H6285" t="s">
        <v>12320</v>
      </c>
      <c r="J6285" t="s">
        <v>63</v>
      </c>
      <c r="K6285" t="s">
        <v>101</v>
      </c>
      <c r="L6285">
        <v>686838</v>
      </c>
      <c r="M6285" t="s">
        <v>5730</v>
      </c>
    </row>
    <row r="6286" spans="1:13">
      <c r="A6286">
        <v>8935</v>
      </c>
      <c r="B6286" t="s">
        <v>13</v>
      </c>
      <c r="C6286" s="16" t="s">
        <v>12321</v>
      </c>
      <c r="D6286">
        <f t="shared" si="0"/>
        <v>29</v>
      </c>
      <c r="E6286" t="str">
        <f t="shared" si="1"/>
        <v>$663,679 [minimum]</v>
      </c>
      <c r="F6286">
        <f t="shared" si="2"/>
        <v>9</v>
      </c>
      <c r="G6286" t="str">
        <f t="shared" si="3"/>
        <v>$663,679</v>
      </c>
      <c r="H6286" t="s">
        <v>12135</v>
      </c>
      <c r="J6286" t="s">
        <v>63</v>
      </c>
      <c r="K6286" t="s">
        <v>101</v>
      </c>
      <c r="L6286">
        <v>663679</v>
      </c>
      <c r="M6286" t="s">
        <v>5595</v>
      </c>
    </row>
    <row r="6287" spans="1:13">
      <c r="A6287">
        <v>8936</v>
      </c>
      <c r="B6287" t="s">
        <v>13</v>
      </c>
      <c r="C6287" s="16" t="s">
        <v>12322</v>
      </c>
      <c r="D6287">
        <f t="shared" si="0"/>
        <v>29</v>
      </c>
      <c r="E6287" t="str">
        <f t="shared" si="1"/>
        <v>$638,679 [minimum]</v>
      </c>
      <c r="F6287">
        <f t="shared" si="2"/>
        <v>9</v>
      </c>
      <c r="G6287" t="str">
        <f t="shared" si="3"/>
        <v>$638,679</v>
      </c>
      <c r="H6287" t="s">
        <v>11992</v>
      </c>
      <c r="J6287" t="s">
        <v>63</v>
      </c>
      <c r="K6287" t="s">
        <v>101</v>
      </c>
      <c r="L6287">
        <v>638679</v>
      </c>
      <c r="M6287" t="s">
        <v>6120</v>
      </c>
    </row>
    <row r="6288" spans="1:13">
      <c r="A6288">
        <v>8937</v>
      </c>
      <c r="B6288" t="s">
        <v>13</v>
      </c>
      <c r="C6288" s="16" t="s">
        <v>12323</v>
      </c>
      <c r="D6288">
        <f t="shared" si="0"/>
        <v>29</v>
      </c>
      <c r="E6288" t="str">
        <f t="shared" si="1"/>
        <v>$366,931 [minimum]</v>
      </c>
      <c r="F6288">
        <f t="shared" si="2"/>
        <v>9</v>
      </c>
      <c r="G6288" t="str">
        <f t="shared" si="3"/>
        <v>$366,931</v>
      </c>
      <c r="H6288" t="s">
        <v>11969</v>
      </c>
      <c r="J6288" t="s">
        <v>63</v>
      </c>
      <c r="K6288" t="s">
        <v>101</v>
      </c>
      <c r="L6288">
        <v>366931</v>
      </c>
      <c r="M6288" t="s">
        <v>5403</v>
      </c>
    </row>
    <row r="6289" spans="1:13">
      <c r="A6289">
        <v>8938</v>
      </c>
      <c r="B6289" t="s">
        <v>13</v>
      </c>
      <c r="C6289" s="16" t="s">
        <v>12324</v>
      </c>
      <c r="D6289">
        <f t="shared" si="0"/>
        <v>29</v>
      </c>
      <c r="E6289" t="str">
        <f t="shared" si="1"/>
        <v>$202,341 [released 12/20/03, minimum]</v>
      </c>
      <c r="F6289">
        <f t="shared" si="2"/>
        <v>9</v>
      </c>
      <c r="G6289" t="str">
        <f t="shared" si="3"/>
        <v>$202,341</v>
      </c>
      <c r="H6289" t="s">
        <v>12325</v>
      </c>
      <c r="J6289" t="s">
        <v>63</v>
      </c>
      <c r="K6289" t="s">
        <v>101</v>
      </c>
      <c r="L6289">
        <v>202341</v>
      </c>
      <c r="M6289" t="s">
        <v>5790</v>
      </c>
    </row>
    <row r="6290" spans="1:13">
      <c r="A6290">
        <v>8940</v>
      </c>
      <c r="B6290" t="s">
        <v>13</v>
      </c>
      <c r="C6290" s="16" t="s">
        <v>12326</v>
      </c>
      <c r="D6290">
        <f t="shared" si="0"/>
        <v>29</v>
      </c>
      <c r="E6290" t="str">
        <f t="shared" si="1"/>
        <v>$13,626,624 [released 10/4/03]</v>
      </c>
      <c r="F6290">
        <f t="shared" si="2"/>
        <v>12</v>
      </c>
      <c r="G6290" t="str">
        <f t="shared" si="3"/>
        <v>$13,626,624</v>
      </c>
      <c r="H6290" t="s">
        <v>12327</v>
      </c>
      <c r="J6290" t="s">
        <v>64</v>
      </c>
      <c r="K6290" t="s">
        <v>101</v>
      </c>
      <c r="L6290">
        <v>13626624</v>
      </c>
      <c r="M6290" t="s">
        <v>4968</v>
      </c>
    </row>
    <row r="6291" spans="1:13">
      <c r="A6291">
        <v>8941</v>
      </c>
      <c r="B6291" t="s">
        <v>13</v>
      </c>
      <c r="C6291" s="16" t="s">
        <v>12328</v>
      </c>
      <c r="D6291">
        <f t="shared" si="0"/>
        <v>29</v>
      </c>
      <c r="E6291" t="str">
        <f t="shared" si="1"/>
        <v>$13,152,000</v>
      </c>
      <c r="F6291" t="str">
        <f t="shared" si="2"/>
        <v/>
      </c>
      <c r="G6291" t="str">
        <f t="shared" si="3"/>
        <v>$13,152,000</v>
      </c>
      <c r="H6291" t="s">
        <v>10769</v>
      </c>
      <c r="J6291" t="s">
        <v>64</v>
      </c>
      <c r="K6291" t="s">
        <v>101</v>
      </c>
      <c r="L6291">
        <v>13152000</v>
      </c>
      <c r="M6291" t="s">
        <v>4187</v>
      </c>
    </row>
    <row r="6292" spans="1:13">
      <c r="A6292">
        <v>8942</v>
      </c>
      <c r="B6292" t="s">
        <v>13</v>
      </c>
      <c r="C6292" s="16" t="s">
        <v>12329</v>
      </c>
      <c r="D6292">
        <f t="shared" si="0"/>
        <v>29</v>
      </c>
      <c r="E6292" t="str">
        <f t="shared" si="1"/>
        <v>$9,266,666</v>
      </c>
      <c r="F6292" t="str">
        <f t="shared" si="2"/>
        <v/>
      </c>
      <c r="G6292" t="str">
        <f t="shared" si="3"/>
        <v>$9,266,666</v>
      </c>
      <c r="H6292" t="s">
        <v>12330</v>
      </c>
      <c r="J6292" t="s">
        <v>64</v>
      </c>
      <c r="K6292" t="s">
        <v>101</v>
      </c>
      <c r="L6292">
        <v>9266666</v>
      </c>
      <c r="M6292" t="s">
        <v>5430</v>
      </c>
    </row>
    <row r="6293" spans="1:13">
      <c r="A6293">
        <v>8943</v>
      </c>
      <c r="B6293" t="s">
        <v>13</v>
      </c>
      <c r="C6293" s="16" t="s">
        <v>12331</v>
      </c>
      <c r="D6293">
        <f t="shared" si="0"/>
        <v>29</v>
      </c>
      <c r="E6293" t="str">
        <f t="shared" si="1"/>
        <v>$5,128,689</v>
      </c>
      <c r="F6293" t="str">
        <f t="shared" si="2"/>
        <v/>
      </c>
      <c r="G6293" t="str">
        <f t="shared" si="3"/>
        <v>$5,128,689</v>
      </c>
      <c r="H6293" t="s">
        <v>12332</v>
      </c>
      <c r="J6293" t="s">
        <v>64</v>
      </c>
      <c r="K6293" t="s">
        <v>101</v>
      </c>
      <c r="L6293">
        <v>5128689</v>
      </c>
      <c r="M6293" t="s">
        <v>2121</v>
      </c>
    </row>
    <row r="6294" spans="1:13">
      <c r="A6294">
        <v>8944</v>
      </c>
      <c r="B6294" t="s">
        <v>13</v>
      </c>
      <c r="C6294" s="16" t="s">
        <v>12333</v>
      </c>
      <c r="D6294">
        <f t="shared" si="0"/>
        <v>29</v>
      </c>
      <c r="E6294" t="str">
        <f t="shared" si="1"/>
        <v>$4,917,000</v>
      </c>
      <c r="F6294" t="str">
        <f t="shared" si="2"/>
        <v/>
      </c>
      <c r="G6294" t="str">
        <f t="shared" si="3"/>
        <v>$4,917,000</v>
      </c>
      <c r="H6294" t="s">
        <v>11999</v>
      </c>
      <c r="J6294" t="s">
        <v>64</v>
      </c>
      <c r="K6294" t="s">
        <v>101</v>
      </c>
      <c r="L6294">
        <v>4917000</v>
      </c>
      <c r="M6294" t="s">
        <v>4552</v>
      </c>
    </row>
    <row r="6295" spans="1:13">
      <c r="A6295">
        <v>8945</v>
      </c>
      <c r="B6295" t="s">
        <v>13</v>
      </c>
      <c r="C6295" s="16" t="s">
        <v>12334</v>
      </c>
      <c r="D6295">
        <f t="shared" si="0"/>
        <v>29</v>
      </c>
      <c r="E6295" t="str">
        <f t="shared" si="1"/>
        <v>$3,075,600</v>
      </c>
      <c r="F6295" t="str">
        <f t="shared" si="2"/>
        <v/>
      </c>
      <c r="G6295" t="str">
        <f t="shared" si="3"/>
        <v>$3,075,600</v>
      </c>
      <c r="H6295" t="s">
        <v>12335</v>
      </c>
      <c r="J6295" t="s">
        <v>64</v>
      </c>
      <c r="K6295" t="s">
        <v>101</v>
      </c>
      <c r="L6295">
        <v>3075600</v>
      </c>
      <c r="M6295" t="s">
        <v>5878</v>
      </c>
    </row>
    <row r="6296" spans="1:13">
      <c r="A6296">
        <v>8946</v>
      </c>
      <c r="B6296" t="s">
        <v>13</v>
      </c>
      <c r="C6296" s="16" t="s">
        <v>12336</v>
      </c>
      <c r="D6296">
        <f t="shared" si="0"/>
        <v>29</v>
      </c>
      <c r="E6296" t="str">
        <f t="shared" si="1"/>
        <v>$2,925,000</v>
      </c>
      <c r="F6296" t="str">
        <f t="shared" si="2"/>
        <v/>
      </c>
      <c r="G6296" t="str">
        <f t="shared" si="3"/>
        <v>$2,925,000</v>
      </c>
      <c r="H6296" t="s">
        <v>12063</v>
      </c>
      <c r="J6296" t="s">
        <v>64</v>
      </c>
      <c r="K6296" t="s">
        <v>101</v>
      </c>
      <c r="L6296">
        <v>2925000</v>
      </c>
      <c r="M6296" t="s">
        <v>4510</v>
      </c>
    </row>
    <row r="6297" spans="1:13">
      <c r="A6297">
        <v>8947</v>
      </c>
      <c r="B6297" t="s">
        <v>13</v>
      </c>
      <c r="C6297" s="16" t="s">
        <v>11362</v>
      </c>
      <c r="D6297">
        <f t="shared" si="0"/>
        <v>29</v>
      </c>
      <c r="E6297" t="str">
        <f t="shared" si="1"/>
        <v>$2,500,000</v>
      </c>
      <c r="F6297" t="str">
        <f t="shared" si="2"/>
        <v/>
      </c>
      <c r="G6297" t="str">
        <f t="shared" si="3"/>
        <v>$2,500,000</v>
      </c>
      <c r="H6297" t="s">
        <v>527</v>
      </c>
      <c r="J6297" t="s">
        <v>64</v>
      </c>
      <c r="K6297" t="s">
        <v>101</v>
      </c>
      <c r="L6297">
        <v>2500000</v>
      </c>
      <c r="M6297" t="s">
        <v>5532</v>
      </c>
    </row>
    <row r="6298" spans="1:13">
      <c r="A6298">
        <v>8948</v>
      </c>
      <c r="B6298" t="s">
        <v>13</v>
      </c>
      <c r="C6298" s="16" t="s">
        <v>12337</v>
      </c>
      <c r="D6298">
        <f t="shared" si="0"/>
        <v>29</v>
      </c>
      <c r="E6298" t="str">
        <f t="shared" si="1"/>
        <v>$1,586,280</v>
      </c>
      <c r="F6298" t="str">
        <f t="shared" si="2"/>
        <v/>
      </c>
      <c r="G6298" t="str">
        <f t="shared" si="3"/>
        <v>$1,586,280</v>
      </c>
      <c r="H6298" t="s">
        <v>12338</v>
      </c>
      <c r="J6298" t="s">
        <v>64</v>
      </c>
      <c r="K6298" t="s">
        <v>101</v>
      </c>
      <c r="L6298">
        <v>1586280</v>
      </c>
      <c r="M6298" t="s">
        <v>371</v>
      </c>
    </row>
    <row r="6299" spans="1:13">
      <c r="A6299">
        <v>8949</v>
      </c>
      <c r="B6299" t="s">
        <v>13</v>
      </c>
      <c r="C6299" s="16" t="s">
        <v>12339</v>
      </c>
      <c r="D6299">
        <f t="shared" si="0"/>
        <v>29</v>
      </c>
      <c r="E6299" t="str">
        <f t="shared" si="1"/>
        <v>$1,227,480</v>
      </c>
      <c r="F6299" t="str">
        <f t="shared" si="2"/>
        <v/>
      </c>
      <c r="G6299" t="str">
        <f t="shared" si="3"/>
        <v>$1,227,480</v>
      </c>
      <c r="H6299" t="s">
        <v>12340</v>
      </c>
      <c r="J6299" t="s">
        <v>64</v>
      </c>
      <c r="K6299" t="s">
        <v>101</v>
      </c>
      <c r="L6299">
        <v>1227480</v>
      </c>
      <c r="M6299" t="s">
        <v>2701</v>
      </c>
    </row>
    <row r="6300" spans="1:13">
      <c r="A6300">
        <v>8950</v>
      </c>
      <c r="B6300" t="s">
        <v>13</v>
      </c>
      <c r="C6300" s="16" t="s">
        <v>12341</v>
      </c>
      <c r="D6300">
        <f t="shared" si="0"/>
        <v>29</v>
      </c>
      <c r="E6300" t="str">
        <f t="shared" si="1"/>
        <v>$1,166,667 [released 3/7/03]</v>
      </c>
      <c r="F6300">
        <f t="shared" si="2"/>
        <v>11</v>
      </c>
      <c r="G6300" t="str">
        <f t="shared" si="3"/>
        <v>$1,166,667</v>
      </c>
      <c r="H6300" t="s">
        <v>12342</v>
      </c>
      <c r="J6300" t="s">
        <v>64</v>
      </c>
      <c r="K6300" t="s">
        <v>101</v>
      </c>
      <c r="L6300">
        <v>1166667</v>
      </c>
      <c r="M6300" t="s">
        <v>4772</v>
      </c>
    </row>
    <row r="6301" spans="1:13">
      <c r="A6301">
        <v>8951</v>
      </c>
      <c r="B6301" t="s">
        <v>13</v>
      </c>
      <c r="C6301" s="16" t="s">
        <v>12343</v>
      </c>
      <c r="D6301">
        <f t="shared" si="0"/>
        <v>29</v>
      </c>
      <c r="E6301" t="str">
        <f t="shared" si="1"/>
        <v>$995,650</v>
      </c>
      <c r="F6301" t="str">
        <f t="shared" si="2"/>
        <v/>
      </c>
      <c r="G6301" t="str">
        <f t="shared" si="3"/>
        <v>$995,650</v>
      </c>
      <c r="H6301" t="s">
        <v>12344</v>
      </c>
      <c r="J6301" t="s">
        <v>64</v>
      </c>
      <c r="K6301" t="s">
        <v>101</v>
      </c>
      <c r="L6301">
        <v>995650</v>
      </c>
      <c r="M6301" t="s">
        <v>4684</v>
      </c>
    </row>
    <row r="6302" spans="1:13">
      <c r="A6302">
        <v>8952</v>
      </c>
      <c r="B6302" t="s">
        <v>13</v>
      </c>
      <c r="C6302" s="16" t="s">
        <v>12345</v>
      </c>
      <c r="D6302">
        <f t="shared" si="0"/>
        <v>29</v>
      </c>
      <c r="E6302" t="str">
        <f t="shared" si="1"/>
        <v>$980,280</v>
      </c>
      <c r="F6302" t="str">
        <f t="shared" si="2"/>
        <v/>
      </c>
      <c r="G6302" t="str">
        <f t="shared" si="3"/>
        <v>$980,280</v>
      </c>
      <c r="H6302" t="s">
        <v>12346</v>
      </c>
      <c r="J6302" t="s">
        <v>64</v>
      </c>
      <c r="K6302" t="s">
        <v>101</v>
      </c>
      <c r="L6302">
        <v>980280</v>
      </c>
      <c r="M6302" t="s">
        <v>6209</v>
      </c>
    </row>
    <row r="6303" spans="1:13">
      <c r="A6303">
        <v>8953</v>
      </c>
      <c r="B6303" t="s">
        <v>13</v>
      </c>
      <c r="C6303" s="16" t="s">
        <v>12347</v>
      </c>
      <c r="D6303">
        <f t="shared" si="0"/>
        <v>29</v>
      </c>
      <c r="E6303" t="str">
        <f t="shared" si="1"/>
        <v>$965,610 [minimum, counts $621,491]</v>
      </c>
      <c r="F6303">
        <f t="shared" si="2"/>
        <v>9</v>
      </c>
      <c r="G6303" t="str">
        <f t="shared" si="3"/>
        <v>$965,610</v>
      </c>
      <c r="H6303" t="s">
        <v>12348</v>
      </c>
      <c r="J6303" t="s">
        <v>64</v>
      </c>
      <c r="K6303" t="s">
        <v>101</v>
      </c>
      <c r="L6303">
        <v>965610</v>
      </c>
      <c r="M6303" t="s">
        <v>5862</v>
      </c>
    </row>
    <row r="6304" spans="1:13">
      <c r="A6304">
        <v>8954</v>
      </c>
      <c r="B6304" t="s">
        <v>13</v>
      </c>
      <c r="C6304" s="16" t="s">
        <v>12349</v>
      </c>
      <c r="D6304">
        <f t="shared" si="0"/>
        <v>29</v>
      </c>
      <c r="E6304" t="str">
        <f t="shared" si="1"/>
        <v>$800,000</v>
      </c>
      <c r="F6304" t="str">
        <f t="shared" si="2"/>
        <v/>
      </c>
      <c r="G6304" t="str">
        <f t="shared" si="3"/>
        <v>$800,000</v>
      </c>
      <c r="H6304" t="s">
        <v>9199</v>
      </c>
      <c r="J6304" t="s">
        <v>64</v>
      </c>
      <c r="K6304" t="s">
        <v>101</v>
      </c>
      <c r="L6304">
        <v>800000</v>
      </c>
      <c r="M6304" t="s">
        <v>4707</v>
      </c>
    </row>
    <row r="6305" spans="1:13">
      <c r="A6305">
        <v>8955</v>
      </c>
      <c r="B6305" t="s">
        <v>13</v>
      </c>
      <c r="C6305" s="16" t="s">
        <v>12350</v>
      </c>
      <c r="D6305">
        <f t="shared" si="0"/>
        <v>29</v>
      </c>
      <c r="E6305" t="str">
        <f t="shared" si="1"/>
        <v>$563,679 [minimum]</v>
      </c>
      <c r="F6305">
        <f t="shared" si="2"/>
        <v>9</v>
      </c>
      <c r="G6305" t="str">
        <f t="shared" si="3"/>
        <v>$563,679</v>
      </c>
      <c r="H6305" t="s">
        <v>12045</v>
      </c>
      <c r="J6305" t="s">
        <v>64</v>
      </c>
      <c r="K6305" t="s">
        <v>101</v>
      </c>
      <c r="L6305">
        <v>563679</v>
      </c>
      <c r="M6305" t="s">
        <v>6028</v>
      </c>
    </row>
    <row r="6306" spans="1:13">
      <c r="A6306">
        <v>8956</v>
      </c>
      <c r="B6306" t="s">
        <v>13</v>
      </c>
      <c r="C6306" s="16" t="s">
        <v>12351</v>
      </c>
      <c r="D6306">
        <f t="shared" si="0"/>
        <v>29</v>
      </c>
      <c r="E6306" t="str">
        <f t="shared" si="1"/>
        <v>$513,000 [minimum, counts $470,317]</v>
      </c>
      <c r="F6306">
        <f t="shared" si="2"/>
        <v>9</v>
      </c>
      <c r="G6306" t="str">
        <f t="shared" si="3"/>
        <v>$513,000</v>
      </c>
      <c r="H6306" t="s">
        <v>12352</v>
      </c>
      <c r="J6306" t="s">
        <v>64</v>
      </c>
      <c r="K6306" t="s">
        <v>101</v>
      </c>
      <c r="L6306">
        <v>513000</v>
      </c>
      <c r="M6306" t="s">
        <v>5681</v>
      </c>
    </row>
    <row r="6307" spans="1:13">
      <c r="A6307">
        <v>8957</v>
      </c>
      <c r="B6307" t="s">
        <v>13</v>
      </c>
      <c r="C6307" s="16" t="s">
        <v>12353</v>
      </c>
      <c r="D6307">
        <f t="shared" si="0"/>
        <v>29</v>
      </c>
      <c r="E6307" t="str">
        <f t="shared" si="1"/>
        <v>$202,508 [released 12/22/03, minimum]</v>
      </c>
      <c r="F6307">
        <f t="shared" si="2"/>
        <v>9</v>
      </c>
      <c r="G6307" t="str">
        <f t="shared" si="3"/>
        <v>$202,508</v>
      </c>
      <c r="H6307" t="s">
        <v>12354</v>
      </c>
      <c r="J6307" t="s">
        <v>64</v>
      </c>
      <c r="K6307" t="s">
        <v>101</v>
      </c>
      <c r="L6307">
        <v>202508</v>
      </c>
      <c r="M6307" t="s">
        <v>4858</v>
      </c>
    </row>
    <row r="6308" spans="1:13">
      <c r="A6308">
        <v>8958</v>
      </c>
      <c r="B6308" t="s">
        <v>13</v>
      </c>
      <c r="C6308" s="16" t="s">
        <v>12355</v>
      </c>
      <c r="D6308">
        <f t="shared" si="0"/>
        <v>29</v>
      </c>
      <c r="E6308" t="str">
        <f t="shared" si="1"/>
        <v>$104,390 [rel 11/13/03, min counts $67,188]</v>
      </c>
      <c r="F6308">
        <f t="shared" si="2"/>
        <v>9</v>
      </c>
      <c r="G6308" t="str">
        <f t="shared" si="3"/>
        <v>$104,390</v>
      </c>
      <c r="H6308" t="s">
        <v>12356</v>
      </c>
      <c r="J6308" t="s">
        <v>64</v>
      </c>
      <c r="K6308" t="s">
        <v>101</v>
      </c>
      <c r="L6308">
        <v>104390</v>
      </c>
      <c r="M6308" t="s">
        <v>4996</v>
      </c>
    </row>
    <row r="6309" spans="1:13">
      <c r="A6309">
        <v>8960</v>
      </c>
      <c r="B6309" t="s">
        <v>13</v>
      </c>
      <c r="C6309" s="16" t="s">
        <v>12357</v>
      </c>
      <c r="D6309">
        <f t="shared" si="0"/>
        <v>29</v>
      </c>
      <c r="E6309" t="str">
        <f t="shared" si="1"/>
        <v>$10,960,000</v>
      </c>
      <c r="F6309" t="str">
        <f t="shared" si="2"/>
        <v/>
      </c>
      <c r="G6309" t="str">
        <f t="shared" si="3"/>
        <v>$10,960,000</v>
      </c>
      <c r="H6309" t="s">
        <v>12143</v>
      </c>
      <c r="J6309" t="s">
        <v>65</v>
      </c>
      <c r="K6309" t="s">
        <v>101</v>
      </c>
      <c r="L6309">
        <v>10960000</v>
      </c>
      <c r="M6309" t="s">
        <v>3765</v>
      </c>
    </row>
    <row r="6310" spans="1:13">
      <c r="A6310">
        <v>8961</v>
      </c>
      <c r="B6310" t="s">
        <v>13</v>
      </c>
      <c r="C6310" s="16" t="s">
        <v>12358</v>
      </c>
      <c r="D6310">
        <f t="shared" si="0"/>
        <v>29</v>
      </c>
      <c r="E6310" t="str">
        <f t="shared" si="1"/>
        <v>$8,525,000</v>
      </c>
      <c r="F6310" t="str">
        <f t="shared" si="2"/>
        <v/>
      </c>
      <c r="G6310" t="str">
        <f t="shared" si="3"/>
        <v>$8,525,000</v>
      </c>
      <c r="H6310" t="s">
        <v>12359</v>
      </c>
      <c r="J6310" t="s">
        <v>65</v>
      </c>
      <c r="K6310" t="s">
        <v>101</v>
      </c>
      <c r="L6310">
        <v>8525000</v>
      </c>
      <c r="M6310" t="s">
        <v>5209</v>
      </c>
    </row>
    <row r="6311" spans="1:13">
      <c r="A6311">
        <v>8962</v>
      </c>
      <c r="B6311" t="s">
        <v>13</v>
      </c>
      <c r="C6311" s="16" t="s">
        <v>11681</v>
      </c>
      <c r="D6311">
        <f t="shared" si="0"/>
        <v>29</v>
      </c>
      <c r="E6311" t="str">
        <f t="shared" si="1"/>
        <v>$8,000,000</v>
      </c>
      <c r="F6311" t="str">
        <f t="shared" si="2"/>
        <v/>
      </c>
      <c r="G6311" t="str">
        <f t="shared" si="3"/>
        <v>$8,000,000</v>
      </c>
      <c r="H6311" t="s">
        <v>110</v>
      </c>
      <c r="J6311" t="s">
        <v>65</v>
      </c>
      <c r="K6311" t="s">
        <v>101</v>
      </c>
      <c r="L6311">
        <v>8000000</v>
      </c>
      <c r="M6311" t="s">
        <v>5744</v>
      </c>
    </row>
    <row r="6312" spans="1:13">
      <c r="A6312">
        <v>8963</v>
      </c>
      <c r="B6312" t="s">
        <v>13</v>
      </c>
      <c r="C6312" s="16" t="s">
        <v>12360</v>
      </c>
      <c r="D6312">
        <f t="shared" si="0"/>
        <v>29</v>
      </c>
      <c r="E6312" t="str">
        <f t="shared" si="1"/>
        <v>$3,960,000</v>
      </c>
      <c r="F6312" t="str">
        <f t="shared" si="2"/>
        <v/>
      </c>
      <c r="G6312" t="str">
        <f t="shared" si="3"/>
        <v>$3,960,000</v>
      </c>
      <c r="H6312" t="s">
        <v>12361</v>
      </c>
      <c r="J6312" t="s">
        <v>65</v>
      </c>
      <c r="K6312" t="s">
        <v>101</v>
      </c>
      <c r="L6312">
        <v>3960000</v>
      </c>
      <c r="M6312" t="s">
        <v>4912</v>
      </c>
    </row>
    <row r="6313" spans="1:13">
      <c r="A6313">
        <v>8964</v>
      </c>
      <c r="B6313" t="s">
        <v>13</v>
      </c>
      <c r="C6313" s="16" t="s">
        <v>12362</v>
      </c>
      <c r="D6313">
        <f t="shared" si="0"/>
        <v>29</v>
      </c>
      <c r="E6313" t="str">
        <f t="shared" si="1"/>
        <v>$2,800,000</v>
      </c>
      <c r="F6313" t="str">
        <f t="shared" si="2"/>
        <v/>
      </c>
      <c r="G6313" t="str">
        <f t="shared" si="3"/>
        <v>$2,800,000</v>
      </c>
      <c r="H6313" t="s">
        <v>7608</v>
      </c>
      <c r="J6313" t="s">
        <v>65</v>
      </c>
      <c r="K6313" t="s">
        <v>101</v>
      </c>
      <c r="L6313">
        <v>2800000</v>
      </c>
      <c r="M6313" t="s">
        <v>5106</v>
      </c>
    </row>
    <row r="6314" spans="1:13">
      <c r="A6314">
        <v>8965</v>
      </c>
      <c r="B6314" t="s">
        <v>13</v>
      </c>
      <c r="C6314" s="16" t="s">
        <v>12363</v>
      </c>
      <c r="D6314">
        <f t="shared" si="0"/>
        <v>29</v>
      </c>
      <c r="E6314" t="str">
        <f t="shared" si="1"/>
        <v>$2,475,000</v>
      </c>
      <c r="F6314" t="str">
        <f t="shared" si="2"/>
        <v/>
      </c>
      <c r="G6314" t="str">
        <f t="shared" si="3"/>
        <v>$2,475,000</v>
      </c>
      <c r="H6314" t="s">
        <v>12364</v>
      </c>
      <c r="J6314" t="s">
        <v>65</v>
      </c>
      <c r="K6314" t="s">
        <v>101</v>
      </c>
      <c r="L6314">
        <v>2475000</v>
      </c>
      <c r="M6314" t="s">
        <v>4889</v>
      </c>
    </row>
    <row r="6315" spans="1:13">
      <c r="A6315">
        <v>8966</v>
      </c>
      <c r="B6315" t="s">
        <v>13</v>
      </c>
      <c r="C6315" s="16" t="s">
        <v>12365</v>
      </c>
      <c r="D6315">
        <f t="shared" si="0"/>
        <v>29</v>
      </c>
      <c r="E6315" t="str">
        <f t="shared" si="1"/>
        <v>$2,400,000</v>
      </c>
      <c r="F6315" t="str">
        <f t="shared" si="2"/>
        <v/>
      </c>
      <c r="G6315" t="str">
        <f t="shared" si="3"/>
        <v>$2,400,000</v>
      </c>
      <c r="H6315" t="s">
        <v>6889</v>
      </c>
      <c r="J6315" t="s">
        <v>65</v>
      </c>
      <c r="K6315" t="s">
        <v>101</v>
      </c>
      <c r="L6315">
        <v>2400000</v>
      </c>
      <c r="M6315" t="s">
        <v>5993</v>
      </c>
    </row>
    <row r="6316" spans="1:13">
      <c r="A6316">
        <v>8967</v>
      </c>
      <c r="B6316" t="s">
        <v>13</v>
      </c>
      <c r="C6316" s="16" t="s">
        <v>12366</v>
      </c>
      <c r="D6316">
        <f t="shared" si="0"/>
        <v>29</v>
      </c>
      <c r="E6316" t="str">
        <f t="shared" si="1"/>
        <v>$2,168,193</v>
      </c>
      <c r="F6316" t="str">
        <f t="shared" si="2"/>
        <v/>
      </c>
      <c r="G6316" t="str">
        <f t="shared" si="3"/>
        <v>$2,168,193</v>
      </c>
      <c r="H6316" t="s">
        <v>12367</v>
      </c>
      <c r="J6316" t="s">
        <v>65</v>
      </c>
      <c r="K6316" t="s">
        <v>101</v>
      </c>
      <c r="L6316">
        <v>2168193</v>
      </c>
      <c r="M6316" t="s">
        <v>4833</v>
      </c>
    </row>
    <row r="6317" spans="1:13">
      <c r="A6317">
        <v>8968</v>
      </c>
      <c r="B6317" t="s">
        <v>13</v>
      </c>
      <c r="C6317" s="16" t="s">
        <v>12368</v>
      </c>
      <c r="D6317">
        <f t="shared" si="0"/>
        <v>29</v>
      </c>
      <c r="E6317" t="str">
        <f t="shared" si="1"/>
        <v>$1,726,771</v>
      </c>
      <c r="F6317" t="str">
        <f t="shared" si="2"/>
        <v/>
      </c>
      <c r="G6317" t="str">
        <f t="shared" si="3"/>
        <v>$1,726,771</v>
      </c>
      <c r="H6317" t="s">
        <v>12369</v>
      </c>
      <c r="J6317" t="s">
        <v>65</v>
      </c>
      <c r="K6317" t="s">
        <v>101</v>
      </c>
      <c r="L6317">
        <v>1726771</v>
      </c>
      <c r="M6317" t="s">
        <v>5206</v>
      </c>
    </row>
    <row r="6318" spans="1:13">
      <c r="A6318">
        <v>8969</v>
      </c>
      <c r="B6318" t="s">
        <v>13</v>
      </c>
      <c r="C6318" s="16" t="s">
        <v>12370</v>
      </c>
      <c r="D6318">
        <f t="shared" si="0"/>
        <v>29</v>
      </c>
      <c r="E6318" t="str">
        <f t="shared" si="1"/>
        <v>$1,360,080 [released 10/29/03]</v>
      </c>
      <c r="F6318">
        <f t="shared" si="2"/>
        <v>11</v>
      </c>
      <c r="G6318" t="str">
        <f t="shared" si="3"/>
        <v>$1,360,080</v>
      </c>
      <c r="H6318" t="s">
        <v>12371</v>
      </c>
      <c r="J6318" t="s">
        <v>65</v>
      </c>
      <c r="K6318" t="s">
        <v>101</v>
      </c>
      <c r="L6318">
        <v>1360080</v>
      </c>
      <c r="M6318" t="s">
        <v>5452</v>
      </c>
    </row>
    <row r="6319" spans="1:13">
      <c r="A6319">
        <v>8970</v>
      </c>
      <c r="B6319" t="s">
        <v>13</v>
      </c>
      <c r="C6319" s="16" t="s">
        <v>12372</v>
      </c>
      <c r="D6319">
        <f t="shared" si="0"/>
        <v>29</v>
      </c>
      <c r="E6319" t="str">
        <f t="shared" si="1"/>
        <v>$1,300,000</v>
      </c>
      <c r="F6319" t="str">
        <f t="shared" si="2"/>
        <v/>
      </c>
      <c r="G6319" t="str">
        <f t="shared" si="3"/>
        <v>$1,300,000</v>
      </c>
      <c r="H6319" t="s">
        <v>477</v>
      </c>
      <c r="J6319" t="s">
        <v>65</v>
      </c>
      <c r="K6319" t="s">
        <v>101</v>
      </c>
      <c r="L6319">
        <v>1300000</v>
      </c>
      <c r="M6319" t="s">
        <v>4718</v>
      </c>
    </row>
    <row r="6320" spans="1:13">
      <c r="A6320">
        <v>8971</v>
      </c>
      <c r="B6320" t="s">
        <v>13</v>
      </c>
      <c r="C6320" s="16" t="s">
        <v>12373</v>
      </c>
      <c r="D6320">
        <f t="shared" si="0"/>
        <v>29</v>
      </c>
      <c r="E6320" t="str">
        <f t="shared" si="1"/>
        <v>$1,160,160</v>
      </c>
      <c r="F6320" t="str">
        <f t="shared" si="2"/>
        <v/>
      </c>
      <c r="G6320" t="str">
        <f t="shared" si="3"/>
        <v>$1,160,160</v>
      </c>
      <c r="H6320" t="s">
        <v>12374</v>
      </c>
      <c r="J6320" t="s">
        <v>65</v>
      </c>
      <c r="K6320" t="s">
        <v>101</v>
      </c>
      <c r="L6320">
        <v>1160160</v>
      </c>
      <c r="M6320" t="s">
        <v>1403</v>
      </c>
    </row>
    <row r="6321" spans="1:13">
      <c r="A6321">
        <v>8972</v>
      </c>
      <c r="B6321" t="s">
        <v>13</v>
      </c>
      <c r="C6321" s="16" t="s">
        <v>12375</v>
      </c>
      <c r="D6321">
        <f t="shared" si="0"/>
        <v>29</v>
      </c>
      <c r="E6321" t="str">
        <f t="shared" si="1"/>
        <v>$1,070,000 [minimum, counts $688,679]</v>
      </c>
      <c r="F6321">
        <f t="shared" si="2"/>
        <v>11</v>
      </c>
      <c r="G6321" t="str">
        <f t="shared" si="3"/>
        <v>$1,070,000</v>
      </c>
      <c r="H6321" t="s">
        <v>12017</v>
      </c>
      <c r="J6321" t="s">
        <v>65</v>
      </c>
      <c r="K6321" t="s">
        <v>101</v>
      </c>
      <c r="L6321">
        <v>1070000</v>
      </c>
      <c r="M6321" t="s">
        <v>5954</v>
      </c>
    </row>
    <row r="6322" spans="1:13">
      <c r="A6322">
        <v>8973</v>
      </c>
      <c r="B6322" t="s">
        <v>13</v>
      </c>
      <c r="C6322" s="16" t="s">
        <v>12376</v>
      </c>
      <c r="D6322">
        <f t="shared" si="0"/>
        <v>29</v>
      </c>
      <c r="E6322" t="str">
        <f t="shared" si="1"/>
        <v>$1,070,000 [minimum, counts $688,679]</v>
      </c>
      <c r="F6322">
        <f t="shared" si="2"/>
        <v>11</v>
      </c>
      <c r="G6322" t="str">
        <f t="shared" si="3"/>
        <v>$1,070,000</v>
      </c>
      <c r="H6322" t="s">
        <v>12017</v>
      </c>
      <c r="J6322" t="s">
        <v>65</v>
      </c>
      <c r="K6322" t="s">
        <v>101</v>
      </c>
      <c r="L6322">
        <v>1070000</v>
      </c>
      <c r="M6322" t="s">
        <v>6016</v>
      </c>
    </row>
    <row r="6323" spans="1:13">
      <c r="A6323">
        <v>8974</v>
      </c>
      <c r="B6323" t="s">
        <v>13</v>
      </c>
      <c r="C6323" s="16" t="s">
        <v>12377</v>
      </c>
      <c r="D6323">
        <f t="shared" si="0"/>
        <v>29</v>
      </c>
      <c r="E6323" t="str">
        <f t="shared" si="1"/>
        <v>$825,000</v>
      </c>
      <c r="F6323" t="str">
        <f t="shared" si="2"/>
        <v/>
      </c>
      <c r="G6323" t="str">
        <f t="shared" si="3"/>
        <v>$825,000</v>
      </c>
      <c r="H6323" t="s">
        <v>3434</v>
      </c>
      <c r="J6323" t="s">
        <v>65</v>
      </c>
      <c r="K6323" t="s">
        <v>101</v>
      </c>
      <c r="L6323">
        <v>825000</v>
      </c>
      <c r="M6323" t="s">
        <v>5867</v>
      </c>
    </row>
    <row r="6324" spans="1:13">
      <c r="A6324">
        <v>8976</v>
      </c>
      <c r="B6324" t="s">
        <v>13</v>
      </c>
      <c r="C6324" s="16" t="s">
        <v>12378</v>
      </c>
      <c r="D6324">
        <f t="shared" si="0"/>
        <v>29</v>
      </c>
      <c r="E6324" t="str">
        <f t="shared" si="1"/>
        <v>$15,937,500</v>
      </c>
      <c r="F6324" t="str">
        <f t="shared" si="2"/>
        <v/>
      </c>
      <c r="G6324" t="str">
        <f t="shared" si="3"/>
        <v>$15,937,500</v>
      </c>
      <c r="H6324" t="s">
        <v>10607</v>
      </c>
      <c r="J6324" t="s">
        <v>67</v>
      </c>
      <c r="K6324" t="s">
        <v>101</v>
      </c>
      <c r="L6324">
        <v>15937500</v>
      </c>
      <c r="M6324" t="s">
        <v>4547</v>
      </c>
    </row>
    <row r="6325" spans="1:13">
      <c r="A6325">
        <v>8977</v>
      </c>
      <c r="B6325" t="s">
        <v>13</v>
      </c>
      <c r="C6325" s="16" t="s">
        <v>12379</v>
      </c>
      <c r="D6325">
        <f t="shared" si="0"/>
        <v>29</v>
      </c>
      <c r="E6325" t="str">
        <f t="shared" si="1"/>
        <v>$13,500,000</v>
      </c>
      <c r="F6325" t="str">
        <f t="shared" si="2"/>
        <v/>
      </c>
      <c r="G6325" t="str">
        <f t="shared" si="3"/>
        <v>$13,500,000</v>
      </c>
      <c r="H6325" t="s">
        <v>259</v>
      </c>
      <c r="J6325" t="s">
        <v>67</v>
      </c>
      <c r="K6325" t="s">
        <v>101</v>
      </c>
      <c r="L6325">
        <v>13500000</v>
      </c>
      <c r="M6325" t="s">
        <v>4616</v>
      </c>
    </row>
    <row r="6326" spans="1:13">
      <c r="A6326">
        <v>8978</v>
      </c>
      <c r="B6326" t="s">
        <v>13</v>
      </c>
      <c r="C6326" s="16" t="s">
        <v>12380</v>
      </c>
      <c r="D6326">
        <f t="shared" si="0"/>
        <v>29</v>
      </c>
      <c r="E6326" t="str">
        <f t="shared" si="1"/>
        <v>$13,279,750</v>
      </c>
      <c r="F6326" t="str">
        <f t="shared" si="2"/>
        <v/>
      </c>
      <c r="G6326" t="str">
        <f t="shared" si="3"/>
        <v>$13,279,750</v>
      </c>
      <c r="H6326" t="s">
        <v>12381</v>
      </c>
      <c r="J6326" t="s">
        <v>67</v>
      </c>
      <c r="K6326" t="s">
        <v>101</v>
      </c>
      <c r="L6326">
        <v>13279750</v>
      </c>
      <c r="M6326" t="s">
        <v>5406</v>
      </c>
    </row>
    <row r="6327" spans="1:13">
      <c r="A6327">
        <v>8979</v>
      </c>
      <c r="B6327" t="s">
        <v>13</v>
      </c>
      <c r="C6327" s="16" t="s">
        <v>12382</v>
      </c>
      <c r="D6327">
        <f t="shared" si="0"/>
        <v>29</v>
      </c>
      <c r="E6327" t="str">
        <f t="shared" si="1"/>
        <v>$6,700,000</v>
      </c>
      <c r="F6327" t="str">
        <f t="shared" si="2"/>
        <v/>
      </c>
      <c r="G6327" t="str">
        <f t="shared" si="3"/>
        <v>$6,700,000</v>
      </c>
      <c r="H6327" t="s">
        <v>12383</v>
      </c>
      <c r="J6327" t="s">
        <v>67</v>
      </c>
      <c r="K6327" t="s">
        <v>101</v>
      </c>
      <c r="L6327">
        <v>6700000</v>
      </c>
      <c r="M6327" t="s">
        <v>5963</v>
      </c>
    </row>
    <row r="6328" spans="1:13">
      <c r="A6328">
        <v>8980</v>
      </c>
      <c r="B6328" t="s">
        <v>13</v>
      </c>
      <c r="C6328" s="16" t="s">
        <v>12384</v>
      </c>
      <c r="D6328">
        <f t="shared" si="0"/>
        <v>29</v>
      </c>
      <c r="E6328" t="str">
        <f t="shared" si="1"/>
        <v>$6,030,000</v>
      </c>
      <c r="F6328" t="str">
        <f t="shared" si="2"/>
        <v/>
      </c>
      <c r="G6328" t="str">
        <f t="shared" si="3"/>
        <v>$6,030,000</v>
      </c>
      <c r="H6328" t="s">
        <v>12385</v>
      </c>
      <c r="J6328" t="s">
        <v>67</v>
      </c>
      <c r="K6328" t="s">
        <v>101</v>
      </c>
      <c r="L6328">
        <v>6030000</v>
      </c>
      <c r="M6328" t="s">
        <v>4764</v>
      </c>
    </row>
    <row r="6329" spans="1:13">
      <c r="A6329">
        <v>8981</v>
      </c>
      <c r="B6329" t="s">
        <v>13</v>
      </c>
      <c r="C6329" s="16" t="s">
        <v>12386</v>
      </c>
      <c r="D6329">
        <f t="shared" si="0"/>
        <v>29</v>
      </c>
      <c r="E6329" t="str">
        <f t="shared" si="1"/>
        <v>$5,843,750</v>
      </c>
      <c r="F6329" t="str">
        <f t="shared" si="2"/>
        <v/>
      </c>
      <c r="G6329" t="str">
        <f t="shared" si="3"/>
        <v>$5,843,750</v>
      </c>
      <c r="H6329" t="s">
        <v>12387</v>
      </c>
      <c r="J6329" t="s">
        <v>67</v>
      </c>
      <c r="K6329" t="s">
        <v>101</v>
      </c>
      <c r="L6329">
        <v>5843750</v>
      </c>
      <c r="M6329" t="s">
        <v>5166</v>
      </c>
    </row>
    <row r="6330" spans="1:13">
      <c r="A6330">
        <v>8982</v>
      </c>
      <c r="B6330" t="s">
        <v>13</v>
      </c>
      <c r="C6330" s="16" t="s">
        <v>12388</v>
      </c>
      <c r="D6330">
        <f t="shared" si="0"/>
        <v>29</v>
      </c>
      <c r="E6330" t="str">
        <f t="shared" si="1"/>
        <v>$5,394,125</v>
      </c>
      <c r="F6330" t="str">
        <f t="shared" si="2"/>
        <v/>
      </c>
      <c r="G6330" t="str">
        <f t="shared" si="3"/>
        <v>$5,394,125</v>
      </c>
      <c r="H6330" t="s">
        <v>12149</v>
      </c>
      <c r="J6330" t="s">
        <v>67</v>
      </c>
      <c r="K6330" t="s">
        <v>101</v>
      </c>
      <c r="L6330">
        <v>5394125</v>
      </c>
      <c r="M6330" t="s">
        <v>4196</v>
      </c>
    </row>
    <row r="6331" spans="1:13">
      <c r="A6331">
        <v>8983</v>
      </c>
      <c r="B6331" t="s">
        <v>13</v>
      </c>
      <c r="C6331" s="16" t="s">
        <v>12389</v>
      </c>
      <c r="D6331">
        <f t="shared" si="0"/>
        <v>29</v>
      </c>
      <c r="E6331" t="str">
        <f t="shared" si="1"/>
        <v>$4,402,500 [released 10/27/03]</v>
      </c>
      <c r="F6331">
        <f t="shared" si="2"/>
        <v>11</v>
      </c>
      <c r="G6331" t="str">
        <f t="shared" si="3"/>
        <v>$4,402,500</v>
      </c>
      <c r="H6331" t="s">
        <v>12390</v>
      </c>
      <c r="J6331" t="s">
        <v>67</v>
      </c>
      <c r="K6331" t="s">
        <v>101</v>
      </c>
      <c r="L6331">
        <v>4402500</v>
      </c>
      <c r="M6331" t="s">
        <v>6113</v>
      </c>
    </row>
    <row r="6332" spans="1:13">
      <c r="A6332">
        <v>8984</v>
      </c>
      <c r="B6332" t="s">
        <v>13</v>
      </c>
      <c r="C6332" s="16" t="s">
        <v>12391</v>
      </c>
      <c r="D6332">
        <f t="shared" si="0"/>
        <v>29</v>
      </c>
      <c r="E6332" t="str">
        <f t="shared" si="1"/>
        <v>$4,087,667</v>
      </c>
      <c r="F6332" t="str">
        <f t="shared" si="2"/>
        <v/>
      </c>
      <c r="G6332" t="str">
        <f t="shared" si="3"/>
        <v>$4,087,667</v>
      </c>
      <c r="H6332" t="s">
        <v>12392</v>
      </c>
      <c r="J6332" t="s">
        <v>67</v>
      </c>
      <c r="K6332" t="s">
        <v>101</v>
      </c>
      <c r="L6332">
        <v>4087667</v>
      </c>
      <c r="M6332" t="s">
        <v>4968</v>
      </c>
    </row>
    <row r="6333" spans="1:13">
      <c r="A6333">
        <v>8985</v>
      </c>
      <c r="B6333" t="s">
        <v>13</v>
      </c>
      <c r="C6333" s="16" t="s">
        <v>12393</v>
      </c>
      <c r="D6333">
        <f t="shared" si="0"/>
        <v>29</v>
      </c>
      <c r="E6333" t="str">
        <f t="shared" si="1"/>
        <v>$3,500,000</v>
      </c>
      <c r="F6333" t="str">
        <f t="shared" si="2"/>
        <v/>
      </c>
      <c r="G6333" t="str">
        <f t="shared" si="3"/>
        <v>$3,500,000</v>
      </c>
      <c r="H6333" t="s">
        <v>2383</v>
      </c>
      <c r="J6333" t="s">
        <v>67</v>
      </c>
      <c r="K6333" t="s">
        <v>101</v>
      </c>
      <c r="L6333">
        <v>3500000</v>
      </c>
      <c r="M6333" t="s">
        <v>5696</v>
      </c>
    </row>
    <row r="6334" spans="1:13">
      <c r="A6334">
        <v>8986</v>
      </c>
      <c r="B6334" t="s">
        <v>13</v>
      </c>
      <c r="C6334" s="16" t="s">
        <v>12394</v>
      </c>
      <c r="D6334">
        <f t="shared" si="0"/>
        <v>29</v>
      </c>
      <c r="E6334" t="str">
        <f t="shared" si="1"/>
        <v>$2,925,000</v>
      </c>
      <c r="F6334" t="str">
        <f t="shared" si="2"/>
        <v/>
      </c>
      <c r="G6334" t="str">
        <f t="shared" si="3"/>
        <v>$2,925,000</v>
      </c>
      <c r="H6334" t="s">
        <v>12063</v>
      </c>
      <c r="J6334" t="s">
        <v>67</v>
      </c>
      <c r="K6334" t="s">
        <v>101</v>
      </c>
      <c r="L6334">
        <v>2925000</v>
      </c>
      <c r="M6334" t="s">
        <v>5739</v>
      </c>
    </row>
    <row r="6335" spans="1:13">
      <c r="A6335">
        <v>8987</v>
      </c>
      <c r="B6335" t="s">
        <v>13</v>
      </c>
      <c r="C6335" s="16" t="s">
        <v>12395</v>
      </c>
      <c r="D6335">
        <f t="shared" si="0"/>
        <v>29</v>
      </c>
      <c r="E6335" t="str">
        <f t="shared" si="1"/>
        <v>$2,610,000</v>
      </c>
      <c r="F6335" t="str">
        <f t="shared" si="2"/>
        <v/>
      </c>
      <c r="G6335" t="str">
        <f t="shared" si="3"/>
        <v>$2,610,000</v>
      </c>
      <c r="H6335" t="s">
        <v>12396</v>
      </c>
      <c r="J6335" t="s">
        <v>67</v>
      </c>
      <c r="K6335" t="s">
        <v>101</v>
      </c>
      <c r="L6335">
        <v>2610000</v>
      </c>
      <c r="M6335" t="s">
        <v>5328</v>
      </c>
    </row>
    <row r="6336" spans="1:13">
      <c r="A6336">
        <v>8988</v>
      </c>
      <c r="B6336" t="s">
        <v>13</v>
      </c>
      <c r="C6336" s="16" t="s">
        <v>12397</v>
      </c>
      <c r="D6336">
        <f t="shared" si="0"/>
        <v>29</v>
      </c>
      <c r="E6336" t="str">
        <f t="shared" si="1"/>
        <v>$1,840,800</v>
      </c>
      <c r="F6336" t="str">
        <f t="shared" si="2"/>
        <v/>
      </c>
      <c r="G6336" t="str">
        <f t="shared" si="3"/>
        <v>$1,840,800</v>
      </c>
      <c r="H6336" t="s">
        <v>12398</v>
      </c>
      <c r="J6336" t="s">
        <v>67</v>
      </c>
      <c r="K6336" t="s">
        <v>101</v>
      </c>
      <c r="L6336">
        <v>1840800</v>
      </c>
      <c r="M6336" t="s">
        <v>5659</v>
      </c>
    </row>
    <row r="6337" spans="1:13">
      <c r="A6337">
        <v>8989</v>
      </c>
      <c r="B6337" t="s">
        <v>13</v>
      </c>
      <c r="C6337" s="16" t="s">
        <v>12399</v>
      </c>
      <c r="D6337">
        <f t="shared" si="0"/>
        <v>29</v>
      </c>
      <c r="E6337" t="str">
        <f t="shared" si="1"/>
        <v>$1,540,000</v>
      </c>
      <c r="F6337" t="str">
        <f t="shared" si="2"/>
        <v/>
      </c>
      <c r="G6337" t="str">
        <f t="shared" si="3"/>
        <v>$1,540,000</v>
      </c>
      <c r="H6337" t="s">
        <v>10284</v>
      </c>
      <c r="J6337" t="s">
        <v>67</v>
      </c>
      <c r="K6337" t="s">
        <v>101</v>
      </c>
      <c r="L6337">
        <v>1540000</v>
      </c>
      <c r="M6337" t="s">
        <v>5647</v>
      </c>
    </row>
    <row r="6338" spans="1:13">
      <c r="A6338">
        <v>8990</v>
      </c>
      <c r="B6338" t="s">
        <v>13</v>
      </c>
      <c r="C6338" s="16" t="s">
        <v>12400</v>
      </c>
      <c r="D6338">
        <f t="shared" si="0"/>
        <v>29</v>
      </c>
      <c r="E6338" t="str">
        <f t="shared" si="1"/>
        <v>$894,960</v>
      </c>
      <c r="F6338" t="str">
        <f t="shared" si="2"/>
        <v/>
      </c>
      <c r="G6338" t="str">
        <f t="shared" si="3"/>
        <v>$894,960</v>
      </c>
      <c r="H6338" t="s">
        <v>12401</v>
      </c>
      <c r="J6338" t="s">
        <v>67</v>
      </c>
      <c r="K6338" t="s">
        <v>101</v>
      </c>
      <c r="L6338">
        <v>894960</v>
      </c>
      <c r="M6338" t="s">
        <v>5081</v>
      </c>
    </row>
    <row r="6339" spans="1:13">
      <c r="A6339">
        <v>8991</v>
      </c>
      <c r="B6339" t="s">
        <v>13</v>
      </c>
      <c r="C6339" s="16" t="s">
        <v>12402</v>
      </c>
      <c r="D6339">
        <f t="shared" si="0"/>
        <v>29</v>
      </c>
      <c r="E6339" t="str">
        <f t="shared" si="1"/>
        <v>$829,000</v>
      </c>
      <c r="F6339" t="str">
        <f t="shared" si="2"/>
        <v/>
      </c>
      <c r="G6339" t="str">
        <f t="shared" si="3"/>
        <v>$829,000</v>
      </c>
      <c r="H6339" t="s">
        <v>12403</v>
      </c>
      <c r="J6339" t="s">
        <v>67</v>
      </c>
      <c r="K6339" t="s">
        <v>101</v>
      </c>
      <c r="L6339">
        <v>829000</v>
      </c>
      <c r="M6339" t="s">
        <v>5544</v>
      </c>
    </row>
    <row r="6340" spans="1:13">
      <c r="A6340">
        <v>8992</v>
      </c>
      <c r="B6340" t="s">
        <v>13</v>
      </c>
      <c r="C6340" s="16" t="s">
        <v>12404</v>
      </c>
      <c r="D6340">
        <f t="shared" si="0"/>
        <v>29</v>
      </c>
      <c r="E6340" t="str">
        <f t="shared" si="1"/>
        <v>$129,768 [released 12/26/03]</v>
      </c>
      <c r="F6340">
        <f t="shared" si="2"/>
        <v>9</v>
      </c>
      <c r="G6340" t="str">
        <f t="shared" si="3"/>
        <v>$129,768</v>
      </c>
      <c r="H6340" t="s">
        <v>12405</v>
      </c>
      <c r="J6340" t="s">
        <v>67</v>
      </c>
      <c r="K6340" t="s">
        <v>101</v>
      </c>
      <c r="L6340">
        <v>129768</v>
      </c>
      <c r="M6340" t="s">
        <v>5986</v>
      </c>
    </row>
    <row r="6341" spans="1:13">
      <c r="A6341">
        <v>8994</v>
      </c>
      <c r="B6341" t="s">
        <v>13</v>
      </c>
      <c r="C6341" s="16" t="s">
        <v>12406</v>
      </c>
      <c r="D6341">
        <f t="shared" si="0"/>
        <v>29</v>
      </c>
      <c r="E6341" t="str">
        <f t="shared" si="1"/>
        <v>$13,279,750</v>
      </c>
      <c r="F6341" t="str">
        <f t="shared" si="2"/>
        <v/>
      </c>
      <c r="G6341" t="str">
        <f t="shared" si="3"/>
        <v>$13,279,750</v>
      </c>
      <c r="H6341" t="s">
        <v>12381</v>
      </c>
      <c r="J6341" t="s">
        <v>73</v>
      </c>
      <c r="K6341" t="s">
        <v>101</v>
      </c>
      <c r="L6341">
        <v>13279750</v>
      </c>
      <c r="M6341" t="s">
        <v>4002</v>
      </c>
    </row>
    <row r="6342" spans="1:13">
      <c r="A6342">
        <v>8995</v>
      </c>
      <c r="B6342" t="s">
        <v>13</v>
      </c>
      <c r="C6342" s="16" t="s">
        <v>12407</v>
      </c>
      <c r="D6342">
        <f t="shared" si="0"/>
        <v>29</v>
      </c>
      <c r="E6342" t="str">
        <f t="shared" si="1"/>
        <v>$13,279,750</v>
      </c>
      <c r="F6342" t="str">
        <f t="shared" si="2"/>
        <v/>
      </c>
      <c r="G6342" t="str">
        <f t="shared" si="3"/>
        <v>$13,279,750</v>
      </c>
      <c r="H6342" t="s">
        <v>12381</v>
      </c>
      <c r="J6342" t="s">
        <v>73</v>
      </c>
      <c r="K6342" t="s">
        <v>101</v>
      </c>
      <c r="L6342">
        <v>13279750</v>
      </c>
      <c r="M6342" t="s">
        <v>4499</v>
      </c>
    </row>
    <row r="6343" spans="1:13">
      <c r="A6343">
        <v>8996</v>
      </c>
      <c r="B6343" t="s">
        <v>13</v>
      </c>
      <c r="C6343" s="16" t="s">
        <v>12408</v>
      </c>
      <c r="D6343">
        <f t="shared" si="0"/>
        <v>29</v>
      </c>
      <c r="E6343" t="str">
        <f t="shared" si="1"/>
        <v>$4,917,000</v>
      </c>
      <c r="F6343" t="str">
        <f t="shared" si="2"/>
        <v/>
      </c>
      <c r="G6343" t="str">
        <f t="shared" si="3"/>
        <v>$4,917,000</v>
      </c>
      <c r="H6343" t="s">
        <v>11999</v>
      </c>
      <c r="J6343" t="s">
        <v>73</v>
      </c>
      <c r="K6343" t="s">
        <v>101</v>
      </c>
      <c r="L6343">
        <v>4917000</v>
      </c>
      <c r="M6343" t="s">
        <v>5388</v>
      </c>
    </row>
    <row r="6344" spans="1:13">
      <c r="A6344">
        <v>8997</v>
      </c>
      <c r="B6344" t="s">
        <v>13</v>
      </c>
      <c r="C6344" s="16" t="s">
        <v>12409</v>
      </c>
      <c r="D6344">
        <f t="shared" si="0"/>
        <v>29</v>
      </c>
      <c r="E6344" t="str">
        <f t="shared" si="1"/>
        <v>$3,004,560</v>
      </c>
      <c r="F6344" t="str">
        <f t="shared" si="2"/>
        <v/>
      </c>
      <c r="G6344" t="str">
        <f t="shared" si="3"/>
        <v>$3,004,560</v>
      </c>
      <c r="H6344" t="s">
        <v>12410</v>
      </c>
      <c r="J6344" t="s">
        <v>73</v>
      </c>
      <c r="K6344" t="s">
        <v>101</v>
      </c>
      <c r="L6344">
        <v>3004560</v>
      </c>
      <c r="M6344" t="s">
        <v>1539</v>
      </c>
    </row>
    <row r="6345" spans="1:13">
      <c r="A6345">
        <v>8998</v>
      </c>
      <c r="B6345" t="s">
        <v>13</v>
      </c>
      <c r="C6345" s="16" t="s">
        <v>12411</v>
      </c>
      <c r="D6345">
        <f t="shared" si="0"/>
        <v>29</v>
      </c>
      <c r="E6345" t="str">
        <f t="shared" si="1"/>
        <v>$2,643,750</v>
      </c>
      <c r="F6345" t="str">
        <f t="shared" si="2"/>
        <v/>
      </c>
      <c r="G6345" t="str">
        <f t="shared" si="3"/>
        <v>$2,643,750</v>
      </c>
      <c r="H6345" t="s">
        <v>12412</v>
      </c>
      <c r="J6345" t="s">
        <v>73</v>
      </c>
      <c r="K6345" t="s">
        <v>101</v>
      </c>
      <c r="L6345">
        <v>2643750</v>
      </c>
      <c r="M6345" t="s">
        <v>5752</v>
      </c>
    </row>
    <row r="6346" spans="1:13">
      <c r="A6346">
        <v>8999</v>
      </c>
      <c r="B6346" t="s">
        <v>13</v>
      </c>
      <c r="C6346" s="16" t="s">
        <v>11737</v>
      </c>
      <c r="D6346">
        <f t="shared" si="0"/>
        <v>29</v>
      </c>
      <c r="E6346" t="str">
        <f t="shared" si="1"/>
        <v>$2,500,000</v>
      </c>
      <c r="F6346" t="str">
        <f t="shared" si="2"/>
        <v/>
      </c>
      <c r="G6346" t="str">
        <f t="shared" si="3"/>
        <v>$2,500,000</v>
      </c>
      <c r="H6346" t="s">
        <v>527</v>
      </c>
      <c r="J6346" t="s">
        <v>73</v>
      </c>
      <c r="K6346" t="s">
        <v>101</v>
      </c>
      <c r="L6346">
        <v>2500000</v>
      </c>
      <c r="M6346" t="s">
        <v>4576</v>
      </c>
    </row>
    <row r="6347" spans="1:13">
      <c r="A6347">
        <v>9000</v>
      </c>
      <c r="B6347" t="s">
        <v>13</v>
      </c>
      <c r="C6347" s="16" t="s">
        <v>12413</v>
      </c>
      <c r="D6347">
        <f t="shared" si="0"/>
        <v>29</v>
      </c>
      <c r="E6347" t="str">
        <f t="shared" si="1"/>
        <v>$1,540,000</v>
      </c>
      <c r="F6347" t="str">
        <f t="shared" si="2"/>
        <v/>
      </c>
      <c r="G6347" t="str">
        <f t="shared" si="3"/>
        <v>$1,540,000</v>
      </c>
      <c r="H6347" t="s">
        <v>10284</v>
      </c>
      <c r="J6347" t="s">
        <v>73</v>
      </c>
      <c r="K6347" t="s">
        <v>101</v>
      </c>
      <c r="L6347">
        <v>1540000</v>
      </c>
      <c r="M6347" t="s">
        <v>5123</v>
      </c>
    </row>
    <row r="6348" spans="1:13">
      <c r="A6348">
        <v>9001</v>
      </c>
      <c r="B6348" t="s">
        <v>13</v>
      </c>
      <c r="C6348" s="16" t="s">
        <v>12414</v>
      </c>
      <c r="D6348">
        <f t="shared" si="0"/>
        <v>29</v>
      </c>
      <c r="E6348" t="str">
        <f t="shared" si="1"/>
        <v>$1,500,000</v>
      </c>
      <c r="F6348" t="str">
        <f t="shared" si="2"/>
        <v/>
      </c>
      <c r="G6348" t="str">
        <f t="shared" si="3"/>
        <v>$1,500,000</v>
      </c>
      <c r="H6348" t="s">
        <v>226</v>
      </c>
      <c r="J6348" t="s">
        <v>73</v>
      </c>
      <c r="K6348" t="s">
        <v>101</v>
      </c>
      <c r="L6348">
        <v>1500000</v>
      </c>
      <c r="M6348" t="s">
        <v>6137</v>
      </c>
    </row>
    <row r="6349" spans="1:13">
      <c r="A6349">
        <v>9002</v>
      </c>
      <c r="B6349" t="s">
        <v>13</v>
      </c>
      <c r="C6349" s="16" t="s">
        <v>12415</v>
      </c>
      <c r="D6349">
        <f t="shared" si="0"/>
        <v>29</v>
      </c>
      <c r="E6349" t="str">
        <f t="shared" si="1"/>
        <v>$1,431,600</v>
      </c>
      <c r="F6349" t="str">
        <f t="shared" si="2"/>
        <v/>
      </c>
      <c r="G6349" t="str">
        <f t="shared" si="3"/>
        <v>$1,431,600</v>
      </c>
      <c r="H6349" t="s">
        <v>12416</v>
      </c>
      <c r="J6349" t="s">
        <v>73</v>
      </c>
      <c r="K6349" t="s">
        <v>101</v>
      </c>
      <c r="L6349">
        <v>1431600</v>
      </c>
      <c r="M6349" t="s">
        <v>6018</v>
      </c>
    </row>
    <row r="6350" spans="1:13">
      <c r="A6350">
        <v>9003</v>
      </c>
      <c r="B6350" t="s">
        <v>13</v>
      </c>
      <c r="C6350" s="16" t="s">
        <v>12417</v>
      </c>
      <c r="D6350">
        <f t="shared" si="0"/>
        <v>29</v>
      </c>
      <c r="E6350" t="str">
        <f t="shared" si="1"/>
        <v>$1,353,120</v>
      </c>
      <c r="F6350" t="str">
        <f t="shared" si="2"/>
        <v/>
      </c>
      <c r="G6350" t="str">
        <f t="shared" si="3"/>
        <v>$1,353,120</v>
      </c>
      <c r="H6350" t="s">
        <v>12418</v>
      </c>
      <c r="J6350" t="s">
        <v>73</v>
      </c>
      <c r="K6350" t="s">
        <v>101</v>
      </c>
      <c r="L6350">
        <v>1353120</v>
      </c>
      <c r="M6350" t="s">
        <v>5823</v>
      </c>
    </row>
    <row r="6351" spans="1:13">
      <c r="A6351">
        <v>9004</v>
      </c>
      <c r="B6351" t="s">
        <v>13</v>
      </c>
      <c r="C6351" s="16" t="s">
        <v>12419</v>
      </c>
      <c r="D6351">
        <f t="shared" si="0"/>
        <v>29</v>
      </c>
      <c r="E6351" t="str">
        <f t="shared" si="1"/>
        <v>$1,125,729 [released 10/22/03]</v>
      </c>
      <c r="F6351">
        <f t="shared" si="2"/>
        <v>11</v>
      </c>
      <c r="G6351" t="str">
        <f t="shared" si="3"/>
        <v>$1,125,729</v>
      </c>
      <c r="H6351" t="s">
        <v>12420</v>
      </c>
      <c r="J6351" t="s">
        <v>73</v>
      </c>
      <c r="K6351" t="s">
        <v>101</v>
      </c>
      <c r="L6351">
        <v>1125729</v>
      </c>
      <c r="M6351" t="s">
        <v>5300</v>
      </c>
    </row>
    <row r="6352" spans="1:13">
      <c r="A6352">
        <v>9005</v>
      </c>
      <c r="B6352" t="s">
        <v>13</v>
      </c>
      <c r="C6352" s="16" t="s">
        <v>12421</v>
      </c>
      <c r="D6352">
        <f t="shared" si="0"/>
        <v>29</v>
      </c>
      <c r="E6352" t="str">
        <f t="shared" si="1"/>
        <v>$1,000,000 [released 12/26/03]</v>
      </c>
      <c r="F6352">
        <f t="shared" si="2"/>
        <v>11</v>
      </c>
      <c r="G6352" t="str">
        <f t="shared" si="3"/>
        <v>$1,000,000</v>
      </c>
      <c r="H6352" t="s">
        <v>134</v>
      </c>
      <c r="J6352" t="s">
        <v>73</v>
      </c>
      <c r="K6352" t="s">
        <v>101</v>
      </c>
      <c r="L6352">
        <v>1000000</v>
      </c>
      <c r="M6352" t="s">
        <v>5694</v>
      </c>
    </row>
    <row r="6353" spans="1:13">
      <c r="A6353">
        <v>9006</v>
      </c>
      <c r="B6353" t="s">
        <v>13</v>
      </c>
      <c r="C6353" s="16" t="s">
        <v>12422</v>
      </c>
      <c r="D6353">
        <f t="shared" si="0"/>
        <v>29</v>
      </c>
      <c r="E6353" t="str">
        <f t="shared" si="1"/>
        <v>$887,317 [minimum, counts $571,100]</v>
      </c>
      <c r="F6353">
        <f t="shared" si="2"/>
        <v>9</v>
      </c>
      <c r="G6353" t="str">
        <f t="shared" si="3"/>
        <v>$887,317</v>
      </c>
      <c r="H6353" t="s">
        <v>12423</v>
      </c>
      <c r="J6353" t="s">
        <v>73</v>
      </c>
      <c r="K6353" t="s">
        <v>101</v>
      </c>
      <c r="L6353">
        <v>887317</v>
      </c>
      <c r="M6353" t="s">
        <v>5871</v>
      </c>
    </row>
    <row r="6354" spans="1:13">
      <c r="A6354">
        <v>9007</v>
      </c>
      <c r="B6354" t="s">
        <v>13</v>
      </c>
      <c r="C6354" s="16" t="s">
        <v>12424</v>
      </c>
      <c r="D6354">
        <f t="shared" si="0"/>
        <v>29</v>
      </c>
      <c r="E6354" t="str">
        <f t="shared" si="1"/>
        <v>$751,179 [minimum, counts $688,679]</v>
      </c>
      <c r="F6354">
        <f t="shared" si="2"/>
        <v>9</v>
      </c>
      <c r="G6354" t="str">
        <f t="shared" si="3"/>
        <v>$751,179</v>
      </c>
      <c r="H6354" t="s">
        <v>12089</v>
      </c>
      <c r="J6354" t="s">
        <v>73</v>
      </c>
      <c r="K6354" t="s">
        <v>101</v>
      </c>
      <c r="L6354">
        <v>751179</v>
      </c>
      <c r="M6354" t="s">
        <v>5962</v>
      </c>
    </row>
    <row r="6355" spans="1:13">
      <c r="A6355">
        <v>9008</v>
      </c>
      <c r="B6355" t="s">
        <v>13</v>
      </c>
      <c r="C6355" s="16" t="s">
        <v>12425</v>
      </c>
      <c r="D6355">
        <f t="shared" si="0"/>
        <v>29</v>
      </c>
      <c r="E6355" t="str">
        <f t="shared" si="1"/>
        <v>$563,679 [minimum]</v>
      </c>
      <c r="F6355">
        <f t="shared" si="2"/>
        <v>9</v>
      </c>
      <c r="G6355" t="str">
        <f t="shared" si="3"/>
        <v>$563,679</v>
      </c>
      <c r="H6355" t="s">
        <v>12045</v>
      </c>
      <c r="J6355" t="s">
        <v>73</v>
      </c>
      <c r="K6355" t="s">
        <v>101</v>
      </c>
      <c r="L6355">
        <v>563679</v>
      </c>
      <c r="M6355" t="s">
        <v>5859</v>
      </c>
    </row>
    <row r="6356" spans="1:13">
      <c r="A6356">
        <v>9009</v>
      </c>
      <c r="B6356" t="s">
        <v>13</v>
      </c>
      <c r="C6356" s="16" t="s">
        <v>12426</v>
      </c>
      <c r="D6356">
        <f t="shared" si="0"/>
        <v>29</v>
      </c>
      <c r="E6356" t="str">
        <f t="shared" si="1"/>
        <v>$366,931 [minimum]</v>
      </c>
      <c r="F6356">
        <f t="shared" si="2"/>
        <v>9</v>
      </c>
      <c r="G6356" t="str">
        <f t="shared" si="3"/>
        <v>$366,931</v>
      </c>
      <c r="H6356" t="s">
        <v>11969</v>
      </c>
      <c r="J6356" t="s">
        <v>73</v>
      </c>
      <c r="K6356" t="s">
        <v>101</v>
      </c>
      <c r="L6356">
        <v>366931</v>
      </c>
      <c r="M6356" t="s">
        <v>2651</v>
      </c>
    </row>
    <row r="6357" spans="1:13">
      <c r="A6357">
        <v>9010</v>
      </c>
      <c r="B6357" t="s">
        <v>13</v>
      </c>
      <c r="C6357" s="16" t="s">
        <v>12427</v>
      </c>
      <c r="D6357">
        <f t="shared" si="0"/>
        <v>29</v>
      </c>
      <c r="E6357" t="str">
        <f t="shared" si="1"/>
        <v>$366,931 [minimum]</v>
      </c>
      <c r="F6357">
        <f t="shared" si="2"/>
        <v>9</v>
      </c>
      <c r="G6357" t="str">
        <f t="shared" si="3"/>
        <v>$366,931</v>
      </c>
      <c r="H6357" t="s">
        <v>11969</v>
      </c>
      <c r="J6357" t="s">
        <v>73</v>
      </c>
      <c r="K6357" t="s">
        <v>101</v>
      </c>
      <c r="L6357">
        <v>366931</v>
      </c>
      <c r="M6357" t="s">
        <v>397</v>
      </c>
    </row>
    <row r="6358" spans="1:13">
      <c r="A6358">
        <v>9011</v>
      </c>
      <c r="B6358" t="s">
        <v>13</v>
      </c>
      <c r="C6358" s="16" t="s">
        <v>12428</v>
      </c>
      <c r="D6358">
        <f t="shared" si="0"/>
        <v>29</v>
      </c>
      <c r="E6358" t="str">
        <f t="shared" si="1"/>
        <v>$44,748 [released 11/17/03, minimum]</v>
      </c>
      <c r="F6358">
        <f t="shared" si="2"/>
        <v>8</v>
      </c>
      <c r="G6358" t="str">
        <f t="shared" si="3"/>
        <v>$44,748</v>
      </c>
      <c r="H6358" t="s">
        <v>12429</v>
      </c>
      <c r="J6358" t="s">
        <v>73</v>
      </c>
      <c r="K6358" t="s">
        <v>101</v>
      </c>
      <c r="L6358">
        <v>44748</v>
      </c>
      <c r="M6358" t="s">
        <v>4711</v>
      </c>
    </row>
    <row r="6359" spans="1:13">
      <c r="A6359">
        <v>9012</v>
      </c>
      <c r="B6359" t="s">
        <v>13</v>
      </c>
      <c r="C6359" s="16" t="s">
        <v>12430</v>
      </c>
      <c r="D6359">
        <f t="shared" si="0"/>
        <v>29</v>
      </c>
      <c r="E6359" t="str">
        <f t="shared" si="1"/>
        <v>$32,375 [released 11/25/03, minimum]</v>
      </c>
      <c r="F6359">
        <f t="shared" si="2"/>
        <v>8</v>
      </c>
      <c r="G6359" t="str">
        <f t="shared" si="3"/>
        <v>$32,375</v>
      </c>
      <c r="H6359" t="s">
        <v>12431</v>
      </c>
      <c r="J6359" t="s">
        <v>73</v>
      </c>
      <c r="K6359" t="s">
        <v>101</v>
      </c>
      <c r="L6359">
        <v>32375</v>
      </c>
      <c r="M6359" t="s">
        <v>4949</v>
      </c>
    </row>
    <row r="6360" spans="1:13">
      <c r="A6360">
        <v>9014</v>
      </c>
      <c r="B6360" t="s">
        <v>13</v>
      </c>
      <c r="C6360" s="16" t="s">
        <v>12432</v>
      </c>
      <c r="D6360">
        <f t="shared" si="0"/>
        <v>29</v>
      </c>
      <c r="E6360" t="str">
        <f t="shared" si="1"/>
        <v>$13,500,000</v>
      </c>
      <c r="F6360" t="str">
        <f t="shared" si="2"/>
        <v/>
      </c>
      <c r="G6360" t="str">
        <f t="shared" si="3"/>
        <v>$13,500,000</v>
      </c>
      <c r="H6360" t="s">
        <v>259</v>
      </c>
      <c r="J6360" t="s">
        <v>75</v>
      </c>
      <c r="K6360" t="s">
        <v>101</v>
      </c>
      <c r="L6360">
        <v>13500000</v>
      </c>
      <c r="M6360" t="s">
        <v>4550</v>
      </c>
    </row>
    <row r="6361" spans="1:13">
      <c r="A6361">
        <v>9015</v>
      </c>
      <c r="B6361" t="s">
        <v>13</v>
      </c>
      <c r="C6361" s="16" t="s">
        <v>12433</v>
      </c>
      <c r="D6361">
        <f t="shared" si="0"/>
        <v>29</v>
      </c>
      <c r="E6361" t="str">
        <f t="shared" si="1"/>
        <v>$10,730,000</v>
      </c>
      <c r="F6361" t="str">
        <f t="shared" si="2"/>
        <v/>
      </c>
      <c r="G6361" t="str">
        <f t="shared" si="3"/>
        <v>$10,730,000</v>
      </c>
      <c r="H6361" t="s">
        <v>12434</v>
      </c>
      <c r="J6361" t="s">
        <v>75</v>
      </c>
      <c r="K6361" t="s">
        <v>101</v>
      </c>
      <c r="L6361">
        <v>10730000</v>
      </c>
      <c r="M6361" t="s">
        <v>683</v>
      </c>
    </row>
    <row r="6362" spans="1:13">
      <c r="A6362">
        <v>9016</v>
      </c>
      <c r="B6362" t="s">
        <v>13</v>
      </c>
      <c r="C6362" s="16" t="s">
        <v>12435</v>
      </c>
      <c r="D6362">
        <f t="shared" si="0"/>
        <v>29</v>
      </c>
      <c r="E6362" t="str">
        <f t="shared" si="1"/>
        <v>$5,500,000</v>
      </c>
      <c r="F6362" t="str">
        <f t="shared" si="2"/>
        <v/>
      </c>
      <c r="G6362" t="str">
        <f t="shared" si="3"/>
        <v>$5,500,000</v>
      </c>
      <c r="H6362" t="s">
        <v>1248</v>
      </c>
      <c r="J6362" t="s">
        <v>75</v>
      </c>
      <c r="K6362" t="s">
        <v>101</v>
      </c>
      <c r="L6362">
        <v>5500000</v>
      </c>
      <c r="M6362" t="s">
        <v>5426</v>
      </c>
    </row>
    <row r="6363" spans="1:13">
      <c r="A6363">
        <v>9017</v>
      </c>
      <c r="B6363" t="s">
        <v>13</v>
      </c>
      <c r="C6363" s="16" t="s">
        <v>12436</v>
      </c>
      <c r="D6363">
        <f t="shared" si="0"/>
        <v>29</v>
      </c>
      <c r="E6363" t="str">
        <f t="shared" si="1"/>
        <v>$5,445,600</v>
      </c>
      <c r="F6363" t="str">
        <f t="shared" si="2"/>
        <v/>
      </c>
      <c r="G6363" t="str">
        <f t="shared" si="3"/>
        <v>$5,445,600</v>
      </c>
      <c r="H6363" t="s">
        <v>12116</v>
      </c>
      <c r="J6363" t="s">
        <v>75</v>
      </c>
      <c r="K6363" t="s">
        <v>101</v>
      </c>
      <c r="L6363">
        <v>5445600</v>
      </c>
      <c r="M6363" t="s">
        <v>6078</v>
      </c>
    </row>
    <row r="6364" spans="1:13">
      <c r="A6364">
        <v>9018</v>
      </c>
      <c r="B6364" t="s">
        <v>13</v>
      </c>
      <c r="C6364" s="16" t="s">
        <v>12437</v>
      </c>
      <c r="D6364">
        <f t="shared" si="0"/>
        <v>29</v>
      </c>
      <c r="E6364" t="str">
        <f t="shared" si="1"/>
        <v>$5,000,000</v>
      </c>
      <c r="F6364" t="str">
        <f t="shared" si="2"/>
        <v/>
      </c>
      <c r="G6364" t="str">
        <f t="shared" si="3"/>
        <v>$5,000,000</v>
      </c>
      <c r="H6364" t="s">
        <v>163</v>
      </c>
      <c r="J6364" t="s">
        <v>75</v>
      </c>
      <c r="K6364" t="s">
        <v>101</v>
      </c>
      <c r="L6364">
        <v>5000000</v>
      </c>
      <c r="M6364" t="s">
        <v>4506</v>
      </c>
    </row>
    <row r="6365" spans="1:13">
      <c r="A6365">
        <v>9019</v>
      </c>
      <c r="B6365" t="s">
        <v>13</v>
      </c>
      <c r="C6365" s="16" t="s">
        <v>12438</v>
      </c>
      <c r="D6365">
        <f t="shared" si="0"/>
        <v>29</v>
      </c>
      <c r="E6365" t="str">
        <f t="shared" si="1"/>
        <v>$4,500,000</v>
      </c>
      <c r="F6365" t="str">
        <f t="shared" si="2"/>
        <v/>
      </c>
      <c r="G6365" t="str">
        <f t="shared" si="3"/>
        <v>$4,500,000</v>
      </c>
      <c r="H6365" t="s">
        <v>323</v>
      </c>
      <c r="J6365" t="s">
        <v>75</v>
      </c>
      <c r="K6365" t="s">
        <v>101</v>
      </c>
      <c r="L6365">
        <v>4500000</v>
      </c>
      <c r="M6365" t="s">
        <v>5052</v>
      </c>
    </row>
    <row r="6366" spans="1:13">
      <c r="A6366">
        <v>9020</v>
      </c>
      <c r="B6366" t="s">
        <v>13</v>
      </c>
      <c r="C6366" s="16" t="s">
        <v>12439</v>
      </c>
      <c r="D6366">
        <f t="shared" si="0"/>
        <v>29</v>
      </c>
      <c r="E6366" t="str">
        <f t="shared" si="1"/>
        <v>$4,000,000</v>
      </c>
      <c r="F6366" t="str">
        <f t="shared" si="2"/>
        <v/>
      </c>
      <c r="G6366" t="str">
        <f t="shared" si="3"/>
        <v>$4,000,000</v>
      </c>
      <c r="H6366" t="s">
        <v>116</v>
      </c>
      <c r="J6366" t="s">
        <v>75</v>
      </c>
      <c r="K6366" t="s">
        <v>101</v>
      </c>
      <c r="L6366">
        <v>4000000</v>
      </c>
      <c r="M6366" t="s">
        <v>4948</v>
      </c>
    </row>
    <row r="6367" spans="1:13">
      <c r="A6367">
        <v>9021</v>
      </c>
      <c r="B6367" t="s">
        <v>13</v>
      </c>
      <c r="C6367" s="16" t="s">
        <v>12440</v>
      </c>
      <c r="D6367">
        <f t="shared" si="0"/>
        <v>29</v>
      </c>
      <c r="E6367" t="str">
        <f t="shared" si="1"/>
        <v>$3,900,000</v>
      </c>
      <c r="F6367" t="str">
        <f t="shared" si="2"/>
        <v/>
      </c>
      <c r="G6367" t="str">
        <f t="shared" si="3"/>
        <v>$3,900,000</v>
      </c>
      <c r="H6367" t="s">
        <v>3257</v>
      </c>
      <c r="J6367" t="s">
        <v>75</v>
      </c>
      <c r="K6367" t="s">
        <v>101</v>
      </c>
      <c r="L6367">
        <v>3900000</v>
      </c>
      <c r="M6367" t="s">
        <v>5557</v>
      </c>
    </row>
    <row r="6368" spans="1:13">
      <c r="A6368">
        <v>9022</v>
      </c>
      <c r="B6368" t="s">
        <v>13</v>
      </c>
      <c r="C6368" s="16" t="s">
        <v>12441</v>
      </c>
      <c r="D6368">
        <f t="shared" si="0"/>
        <v>29</v>
      </c>
      <c r="E6368" t="str">
        <f t="shared" si="1"/>
        <v>$2,640,000</v>
      </c>
      <c r="F6368" t="str">
        <f t="shared" si="2"/>
        <v/>
      </c>
      <c r="G6368" t="str">
        <f t="shared" si="3"/>
        <v>$2,640,000</v>
      </c>
      <c r="H6368" t="s">
        <v>9676</v>
      </c>
      <c r="J6368" t="s">
        <v>75</v>
      </c>
      <c r="K6368" t="s">
        <v>101</v>
      </c>
      <c r="L6368">
        <v>2640000</v>
      </c>
      <c r="M6368" t="s">
        <v>5130</v>
      </c>
    </row>
    <row r="6369" spans="1:13">
      <c r="A6369">
        <v>9023</v>
      </c>
      <c r="B6369" t="s">
        <v>13</v>
      </c>
      <c r="C6369" s="16" t="s">
        <v>12442</v>
      </c>
      <c r="D6369">
        <f t="shared" si="0"/>
        <v>29</v>
      </c>
      <c r="E6369" t="str">
        <f t="shared" si="1"/>
        <v>$971,160 [released 8/8/03]</v>
      </c>
      <c r="F6369">
        <f t="shared" si="2"/>
        <v>9</v>
      </c>
      <c r="G6369" t="str">
        <f t="shared" si="3"/>
        <v>$971,160</v>
      </c>
      <c r="H6369" t="s">
        <v>12443</v>
      </c>
      <c r="J6369" t="s">
        <v>75</v>
      </c>
      <c r="K6369" t="s">
        <v>101</v>
      </c>
      <c r="L6369">
        <v>971160</v>
      </c>
      <c r="M6369" t="s">
        <v>11772</v>
      </c>
    </row>
    <row r="6370" spans="1:13">
      <c r="A6370">
        <v>9024</v>
      </c>
      <c r="B6370" t="s">
        <v>13</v>
      </c>
      <c r="C6370" s="16" t="s">
        <v>12444</v>
      </c>
      <c r="D6370">
        <f t="shared" si="0"/>
        <v>29</v>
      </c>
      <c r="E6370" t="str">
        <f t="shared" si="1"/>
        <v>$887,160</v>
      </c>
      <c r="F6370" t="str">
        <f t="shared" si="2"/>
        <v/>
      </c>
      <c r="G6370" t="str">
        <f t="shared" si="3"/>
        <v>$887,160</v>
      </c>
      <c r="H6370" t="s">
        <v>12445</v>
      </c>
      <c r="J6370" t="s">
        <v>75</v>
      </c>
      <c r="K6370" t="s">
        <v>101</v>
      </c>
      <c r="L6370">
        <v>887160</v>
      </c>
      <c r="M6370" t="s">
        <v>414</v>
      </c>
    </row>
    <row r="6371" spans="1:13">
      <c r="A6371">
        <v>9025</v>
      </c>
      <c r="B6371" t="s">
        <v>13</v>
      </c>
      <c r="C6371" s="16" t="s">
        <v>12446</v>
      </c>
      <c r="D6371">
        <f t="shared" si="0"/>
        <v>29</v>
      </c>
      <c r="E6371" t="str">
        <f t="shared" si="1"/>
        <v>$865,320</v>
      </c>
      <c r="F6371" t="str">
        <f t="shared" si="2"/>
        <v/>
      </c>
      <c r="G6371" t="str">
        <f t="shared" si="3"/>
        <v>$865,320</v>
      </c>
      <c r="H6371" t="s">
        <v>12447</v>
      </c>
      <c r="J6371" t="s">
        <v>75</v>
      </c>
      <c r="K6371" t="s">
        <v>101</v>
      </c>
      <c r="L6371">
        <v>865320</v>
      </c>
      <c r="M6371" t="s">
        <v>1578</v>
      </c>
    </row>
    <row r="6372" spans="1:13">
      <c r="A6372">
        <v>9026</v>
      </c>
      <c r="B6372" t="s">
        <v>13</v>
      </c>
      <c r="C6372" s="16" t="s">
        <v>12448</v>
      </c>
      <c r="D6372">
        <f t="shared" si="0"/>
        <v>29</v>
      </c>
      <c r="E6372" t="str">
        <f t="shared" si="1"/>
        <v>$688,679 [minimum]</v>
      </c>
      <c r="F6372">
        <f t="shared" si="2"/>
        <v>9</v>
      </c>
      <c r="G6372" t="str">
        <f t="shared" si="3"/>
        <v>$688,679</v>
      </c>
      <c r="H6372" t="s">
        <v>11967</v>
      </c>
      <c r="J6372" t="s">
        <v>75</v>
      </c>
      <c r="K6372" t="s">
        <v>101</v>
      </c>
      <c r="L6372">
        <v>688679</v>
      </c>
      <c r="M6372" t="s">
        <v>4559</v>
      </c>
    </row>
    <row r="6373" spans="1:13">
      <c r="A6373">
        <v>9027</v>
      </c>
      <c r="B6373" t="s">
        <v>13</v>
      </c>
      <c r="C6373" s="16" t="s">
        <v>12449</v>
      </c>
      <c r="D6373">
        <f t="shared" si="0"/>
        <v>29</v>
      </c>
      <c r="E6373" t="str">
        <f t="shared" si="1"/>
        <v>$563,679 [released 10/22/03, minimum]</v>
      </c>
      <c r="F6373">
        <f t="shared" si="2"/>
        <v>9</v>
      </c>
      <c r="G6373" t="str">
        <f t="shared" si="3"/>
        <v>$563,679</v>
      </c>
      <c r="H6373" t="s">
        <v>12045</v>
      </c>
      <c r="J6373" t="s">
        <v>75</v>
      </c>
      <c r="K6373" t="s">
        <v>101</v>
      </c>
      <c r="L6373">
        <v>563679</v>
      </c>
      <c r="M6373" t="s">
        <v>5921</v>
      </c>
    </row>
    <row r="6374" spans="1:13">
      <c r="A6374">
        <v>9028</v>
      </c>
      <c r="B6374" t="s">
        <v>13</v>
      </c>
      <c r="C6374" s="16" t="s">
        <v>12450</v>
      </c>
      <c r="D6374">
        <f t="shared" si="0"/>
        <v>29</v>
      </c>
      <c r="E6374" t="str">
        <f t="shared" si="1"/>
        <v>$485,619 [minimum]</v>
      </c>
      <c r="F6374">
        <f t="shared" si="2"/>
        <v>9</v>
      </c>
      <c r="G6374" t="str">
        <f t="shared" si="3"/>
        <v>$485,619</v>
      </c>
      <c r="H6374" t="s">
        <v>12451</v>
      </c>
      <c r="J6374" t="s">
        <v>75</v>
      </c>
      <c r="K6374" t="s">
        <v>101</v>
      </c>
      <c r="L6374">
        <v>485619</v>
      </c>
      <c r="M6374" t="s">
        <v>6208</v>
      </c>
    </row>
    <row r="6375" spans="1:13">
      <c r="A6375">
        <v>9029</v>
      </c>
      <c r="B6375" t="s">
        <v>13</v>
      </c>
      <c r="C6375" s="16" t="s">
        <v>12452</v>
      </c>
      <c r="D6375">
        <f t="shared" si="0"/>
        <v>29</v>
      </c>
      <c r="E6375" t="str">
        <f t="shared" si="1"/>
        <v>$366,931 [minimum]</v>
      </c>
      <c r="F6375">
        <f t="shared" si="2"/>
        <v>9</v>
      </c>
      <c r="G6375" t="str">
        <f t="shared" si="3"/>
        <v>$366,931</v>
      </c>
      <c r="H6375" t="s">
        <v>11969</v>
      </c>
      <c r="J6375" t="s">
        <v>75</v>
      </c>
      <c r="K6375" t="s">
        <v>101</v>
      </c>
      <c r="L6375">
        <v>366931</v>
      </c>
      <c r="M6375" t="s">
        <v>2309</v>
      </c>
    </row>
    <row r="6376" spans="1:13">
      <c r="A6376">
        <v>9030</v>
      </c>
      <c r="B6376" t="s">
        <v>13</v>
      </c>
      <c r="C6376" s="16" t="s">
        <v>12453</v>
      </c>
      <c r="D6376">
        <f t="shared" si="0"/>
        <v>29</v>
      </c>
      <c r="E6376" t="str">
        <f t="shared" si="1"/>
        <v>$366,931 [minimum]</v>
      </c>
      <c r="F6376">
        <f t="shared" si="2"/>
        <v>9</v>
      </c>
      <c r="G6376" t="str">
        <f t="shared" si="3"/>
        <v>$366,931</v>
      </c>
      <c r="H6376" t="s">
        <v>11969</v>
      </c>
      <c r="J6376" t="s">
        <v>75</v>
      </c>
      <c r="K6376" t="s">
        <v>101</v>
      </c>
      <c r="L6376">
        <v>366931</v>
      </c>
      <c r="M6376" t="s">
        <v>114</v>
      </c>
    </row>
    <row r="6377" spans="1:13">
      <c r="A6377">
        <v>9032</v>
      </c>
      <c r="B6377" t="s">
        <v>13</v>
      </c>
      <c r="C6377" s="16" t="s">
        <v>12454</v>
      </c>
      <c r="D6377">
        <f t="shared" si="0"/>
        <v>29</v>
      </c>
      <c r="E6377" t="str">
        <f t="shared" si="1"/>
        <v>$13,500,000</v>
      </c>
      <c r="F6377" t="str">
        <f t="shared" si="2"/>
        <v/>
      </c>
      <c r="G6377" t="str">
        <f t="shared" si="3"/>
        <v>$13,500,000</v>
      </c>
      <c r="H6377" t="s">
        <v>259</v>
      </c>
      <c r="J6377" t="s">
        <v>76</v>
      </c>
      <c r="K6377" t="s">
        <v>101</v>
      </c>
      <c r="L6377">
        <v>13500000</v>
      </c>
      <c r="M6377" t="s">
        <v>4585</v>
      </c>
    </row>
    <row r="6378" spans="1:13">
      <c r="A6378">
        <v>9033</v>
      </c>
      <c r="B6378" t="s">
        <v>13</v>
      </c>
      <c r="C6378" s="16" t="s">
        <v>12455</v>
      </c>
      <c r="D6378">
        <f t="shared" si="0"/>
        <v>29</v>
      </c>
      <c r="E6378" t="str">
        <f t="shared" si="1"/>
        <v>$13,500,000</v>
      </c>
      <c r="F6378" t="str">
        <f t="shared" si="2"/>
        <v/>
      </c>
      <c r="G6378" t="str">
        <f t="shared" si="3"/>
        <v>$13,500,000</v>
      </c>
      <c r="H6378" t="s">
        <v>259</v>
      </c>
      <c r="J6378" t="s">
        <v>76</v>
      </c>
      <c r="K6378" t="s">
        <v>101</v>
      </c>
      <c r="L6378">
        <v>13500000</v>
      </c>
      <c r="M6378" t="s">
        <v>6005</v>
      </c>
    </row>
    <row r="6379" spans="1:13">
      <c r="A6379">
        <v>9034</v>
      </c>
      <c r="B6379" t="s">
        <v>13</v>
      </c>
      <c r="C6379" s="16" t="s">
        <v>12456</v>
      </c>
      <c r="D6379">
        <f t="shared" si="0"/>
        <v>29</v>
      </c>
      <c r="E6379" t="str">
        <f t="shared" si="1"/>
        <v>$11,670,000</v>
      </c>
      <c r="F6379" t="str">
        <f t="shared" si="2"/>
        <v/>
      </c>
      <c r="G6379" t="str">
        <f t="shared" si="3"/>
        <v>$11,670,000</v>
      </c>
      <c r="H6379" t="s">
        <v>12457</v>
      </c>
      <c r="J6379" t="s">
        <v>76</v>
      </c>
      <c r="K6379" t="s">
        <v>101</v>
      </c>
      <c r="L6379">
        <v>11670000</v>
      </c>
      <c r="M6379" t="s">
        <v>6084</v>
      </c>
    </row>
    <row r="6380" spans="1:13">
      <c r="A6380">
        <v>9035</v>
      </c>
      <c r="B6380" t="s">
        <v>13</v>
      </c>
      <c r="C6380" s="16" t="s">
        <v>12458</v>
      </c>
      <c r="D6380">
        <f t="shared" si="0"/>
        <v>29</v>
      </c>
      <c r="E6380" t="str">
        <f t="shared" si="1"/>
        <v>$10,960,000</v>
      </c>
      <c r="F6380" t="str">
        <f t="shared" si="2"/>
        <v/>
      </c>
      <c r="G6380" t="str">
        <f t="shared" si="3"/>
        <v>$10,960,000</v>
      </c>
      <c r="H6380" t="s">
        <v>12143</v>
      </c>
      <c r="J6380" t="s">
        <v>76</v>
      </c>
      <c r="K6380" t="s">
        <v>101</v>
      </c>
      <c r="L6380">
        <v>10960000</v>
      </c>
      <c r="M6380" t="s">
        <v>1752</v>
      </c>
    </row>
    <row r="6381" spans="1:13">
      <c r="A6381">
        <v>9036</v>
      </c>
      <c r="B6381" t="s">
        <v>13</v>
      </c>
      <c r="C6381" s="16" t="s">
        <v>12459</v>
      </c>
      <c r="D6381">
        <f t="shared" si="0"/>
        <v>29</v>
      </c>
      <c r="E6381" t="str">
        <f t="shared" si="1"/>
        <v>$5,676,091</v>
      </c>
      <c r="F6381" t="str">
        <f t="shared" si="2"/>
        <v/>
      </c>
      <c r="G6381" t="str">
        <f t="shared" si="3"/>
        <v>$5,676,091</v>
      </c>
      <c r="H6381" t="s">
        <v>12460</v>
      </c>
      <c r="J6381" t="s">
        <v>76</v>
      </c>
      <c r="K6381" t="s">
        <v>101</v>
      </c>
      <c r="L6381">
        <v>5676091</v>
      </c>
      <c r="M6381" t="s">
        <v>5202</v>
      </c>
    </row>
    <row r="6382" spans="1:13">
      <c r="A6382">
        <v>9037</v>
      </c>
      <c r="B6382" t="s">
        <v>13</v>
      </c>
      <c r="C6382" s="16" t="s">
        <v>12461</v>
      </c>
      <c r="D6382">
        <f t="shared" si="0"/>
        <v>29</v>
      </c>
      <c r="E6382" t="str">
        <f t="shared" si="1"/>
        <v>$1,899,720</v>
      </c>
      <c r="F6382" t="str">
        <f t="shared" si="2"/>
        <v/>
      </c>
      <c r="G6382" t="str">
        <f t="shared" si="3"/>
        <v>$1,899,720</v>
      </c>
      <c r="H6382" t="s">
        <v>12462</v>
      </c>
      <c r="J6382" t="s">
        <v>76</v>
      </c>
      <c r="K6382" t="s">
        <v>101</v>
      </c>
      <c r="L6382">
        <v>1899720</v>
      </c>
      <c r="M6382" t="s">
        <v>878</v>
      </c>
    </row>
    <row r="6383" spans="1:13">
      <c r="A6383">
        <v>9038</v>
      </c>
      <c r="B6383" t="s">
        <v>13</v>
      </c>
      <c r="C6383" s="16" t="s">
        <v>12463</v>
      </c>
      <c r="D6383">
        <f t="shared" si="0"/>
        <v>29</v>
      </c>
      <c r="E6383" t="str">
        <f t="shared" si="1"/>
        <v>$1,850,160</v>
      </c>
      <c r="F6383" t="str">
        <f t="shared" si="2"/>
        <v/>
      </c>
      <c r="G6383" t="str">
        <f t="shared" si="3"/>
        <v>$1,850,160</v>
      </c>
      <c r="H6383" t="s">
        <v>12464</v>
      </c>
      <c r="J6383" t="s">
        <v>76</v>
      </c>
      <c r="K6383" t="s">
        <v>101</v>
      </c>
      <c r="L6383">
        <v>1850160</v>
      </c>
      <c r="M6383" t="s">
        <v>206</v>
      </c>
    </row>
    <row r="6384" spans="1:13">
      <c r="A6384">
        <v>9039</v>
      </c>
      <c r="B6384" t="s">
        <v>13</v>
      </c>
      <c r="C6384" s="16" t="s">
        <v>12465</v>
      </c>
      <c r="D6384">
        <f t="shared" si="0"/>
        <v>29</v>
      </c>
      <c r="E6384" t="str">
        <f t="shared" si="1"/>
        <v>$1,600,000</v>
      </c>
      <c r="F6384" t="str">
        <f t="shared" si="2"/>
        <v/>
      </c>
      <c r="G6384" t="str">
        <f t="shared" si="3"/>
        <v>$1,600,000</v>
      </c>
      <c r="H6384" t="s">
        <v>3109</v>
      </c>
      <c r="J6384" t="s">
        <v>76</v>
      </c>
      <c r="K6384" t="s">
        <v>101</v>
      </c>
      <c r="L6384">
        <v>1600000</v>
      </c>
      <c r="M6384" t="s">
        <v>4752</v>
      </c>
    </row>
    <row r="6385" spans="1:13">
      <c r="A6385">
        <v>9040</v>
      </c>
      <c r="B6385" t="s">
        <v>13</v>
      </c>
      <c r="C6385" s="16" t="s">
        <v>12466</v>
      </c>
      <c r="D6385">
        <f t="shared" si="0"/>
        <v>29</v>
      </c>
      <c r="E6385" t="str">
        <f t="shared" si="1"/>
        <v>$1,500,000</v>
      </c>
      <c r="F6385" t="str">
        <f t="shared" si="2"/>
        <v/>
      </c>
      <c r="G6385" t="str">
        <f t="shared" si="3"/>
        <v>$1,500,000</v>
      </c>
      <c r="H6385" t="s">
        <v>226</v>
      </c>
      <c r="J6385" t="s">
        <v>76</v>
      </c>
      <c r="K6385" t="s">
        <v>101</v>
      </c>
      <c r="L6385">
        <v>1500000</v>
      </c>
      <c r="M6385" t="s">
        <v>5203</v>
      </c>
    </row>
    <row r="6386" spans="1:13">
      <c r="A6386">
        <v>9041</v>
      </c>
      <c r="B6386" t="s">
        <v>13</v>
      </c>
      <c r="C6386" s="16" t="s">
        <v>12467</v>
      </c>
      <c r="D6386">
        <f t="shared" si="0"/>
        <v>29</v>
      </c>
      <c r="E6386" t="str">
        <f t="shared" si="1"/>
        <v>$1,221,240</v>
      </c>
      <c r="F6386" t="str">
        <f t="shared" si="2"/>
        <v/>
      </c>
      <c r="G6386" t="str">
        <f t="shared" si="3"/>
        <v>$1,221,240</v>
      </c>
      <c r="H6386" t="s">
        <v>12468</v>
      </c>
      <c r="J6386" t="s">
        <v>76</v>
      </c>
      <c r="K6386" t="s">
        <v>101</v>
      </c>
      <c r="L6386">
        <v>1221240</v>
      </c>
      <c r="M6386" t="s">
        <v>6205</v>
      </c>
    </row>
    <row r="6387" spans="1:13">
      <c r="A6387">
        <v>9042</v>
      </c>
      <c r="B6387" t="s">
        <v>13</v>
      </c>
      <c r="C6387" s="16" t="s">
        <v>12469</v>
      </c>
      <c r="D6387">
        <f t="shared" si="0"/>
        <v>29</v>
      </c>
      <c r="E6387" t="str">
        <f t="shared" si="1"/>
        <v>$1,011,600</v>
      </c>
      <c r="F6387" t="str">
        <f t="shared" si="2"/>
        <v/>
      </c>
      <c r="G6387" t="str">
        <f t="shared" si="3"/>
        <v>$1,011,600</v>
      </c>
      <c r="H6387" t="s">
        <v>11815</v>
      </c>
      <c r="J6387" t="s">
        <v>76</v>
      </c>
      <c r="K6387" t="s">
        <v>101</v>
      </c>
      <c r="L6387">
        <v>1011600</v>
      </c>
      <c r="M6387" t="s">
        <v>4742</v>
      </c>
    </row>
    <row r="6388" spans="1:13">
      <c r="A6388">
        <v>9043</v>
      </c>
      <c r="B6388" t="s">
        <v>13</v>
      </c>
      <c r="C6388" s="16" t="s">
        <v>12470</v>
      </c>
      <c r="D6388">
        <f t="shared" si="0"/>
        <v>29</v>
      </c>
      <c r="E6388" t="str">
        <f t="shared" si="1"/>
        <v>$1,070,000 [minimum, counts $688,679]</v>
      </c>
      <c r="F6388">
        <f t="shared" si="2"/>
        <v>11</v>
      </c>
      <c r="G6388" t="str">
        <f t="shared" si="3"/>
        <v>$1,070,000</v>
      </c>
      <c r="H6388" t="s">
        <v>12017</v>
      </c>
      <c r="J6388" t="s">
        <v>76</v>
      </c>
      <c r="K6388" t="s">
        <v>101</v>
      </c>
      <c r="L6388">
        <v>1070000</v>
      </c>
      <c r="M6388" t="s">
        <v>5943</v>
      </c>
    </row>
    <row r="6389" spans="1:13">
      <c r="A6389">
        <v>9044</v>
      </c>
      <c r="B6389" t="s">
        <v>13</v>
      </c>
      <c r="C6389" s="16" t="s">
        <v>12471</v>
      </c>
      <c r="D6389">
        <f t="shared" si="0"/>
        <v>29</v>
      </c>
      <c r="E6389" t="str">
        <f t="shared" si="1"/>
        <v>$809,280</v>
      </c>
      <c r="F6389" t="str">
        <f t="shared" si="2"/>
        <v/>
      </c>
      <c r="G6389" t="str">
        <f t="shared" si="3"/>
        <v>$809,280</v>
      </c>
      <c r="H6389" t="s">
        <v>12472</v>
      </c>
      <c r="J6389" t="s">
        <v>76</v>
      </c>
      <c r="K6389" t="s">
        <v>101</v>
      </c>
      <c r="L6389">
        <v>809280</v>
      </c>
      <c r="M6389" t="s">
        <v>584</v>
      </c>
    </row>
    <row r="6390" spans="1:13">
      <c r="A6390">
        <v>9045</v>
      </c>
      <c r="B6390" t="s">
        <v>13</v>
      </c>
      <c r="C6390" s="16" t="s">
        <v>12473</v>
      </c>
      <c r="D6390">
        <f t="shared" si="0"/>
        <v>29</v>
      </c>
      <c r="E6390" t="str">
        <f t="shared" si="1"/>
        <v>$663,679 [minimum]</v>
      </c>
      <c r="F6390">
        <f t="shared" si="2"/>
        <v>9</v>
      </c>
      <c r="G6390" t="str">
        <f t="shared" si="3"/>
        <v>$663,679</v>
      </c>
      <c r="H6390" t="s">
        <v>12135</v>
      </c>
      <c r="J6390" t="s">
        <v>76</v>
      </c>
      <c r="K6390" t="s">
        <v>101</v>
      </c>
      <c r="L6390">
        <v>663679</v>
      </c>
      <c r="M6390" t="s">
        <v>4983</v>
      </c>
    </row>
    <row r="6391" spans="1:13">
      <c r="A6391">
        <v>9047</v>
      </c>
      <c r="B6391" t="s">
        <v>13</v>
      </c>
      <c r="C6391" s="16" t="s">
        <v>12474</v>
      </c>
      <c r="D6391">
        <f t="shared" si="0"/>
        <v>29</v>
      </c>
      <c r="E6391" t="str">
        <f t="shared" si="1"/>
        <v>$17,000,000</v>
      </c>
      <c r="F6391" t="str">
        <f t="shared" si="2"/>
        <v/>
      </c>
      <c r="G6391" t="str">
        <f t="shared" si="3"/>
        <v>$17,000,000</v>
      </c>
      <c r="H6391" t="s">
        <v>12475</v>
      </c>
      <c r="J6391" t="s">
        <v>79</v>
      </c>
      <c r="K6391" t="s">
        <v>101</v>
      </c>
      <c r="L6391">
        <v>17000000</v>
      </c>
      <c r="M6391" t="s">
        <v>4198</v>
      </c>
    </row>
    <row r="6392" spans="1:13">
      <c r="A6392">
        <v>9048</v>
      </c>
      <c r="B6392" t="s">
        <v>13</v>
      </c>
      <c r="C6392" s="16" t="s">
        <v>12476</v>
      </c>
      <c r="D6392">
        <f t="shared" si="0"/>
        <v>29</v>
      </c>
      <c r="E6392" t="str">
        <f t="shared" si="1"/>
        <v>$14,941,935 [released 8/20/02]</v>
      </c>
      <c r="F6392">
        <f t="shared" si="2"/>
        <v>12</v>
      </c>
      <c r="G6392" t="str">
        <f t="shared" si="3"/>
        <v>$14,941,935</v>
      </c>
      <c r="H6392" t="s">
        <v>12477</v>
      </c>
      <c r="J6392" t="s">
        <v>79</v>
      </c>
      <c r="K6392" t="s">
        <v>101</v>
      </c>
      <c r="L6392">
        <v>14941935</v>
      </c>
      <c r="M6392" t="s">
        <v>5973</v>
      </c>
    </row>
    <row r="6393" spans="1:13">
      <c r="A6393">
        <v>9049</v>
      </c>
      <c r="B6393" t="s">
        <v>13</v>
      </c>
      <c r="C6393" s="16" t="s">
        <v>12478</v>
      </c>
      <c r="D6393">
        <f t="shared" si="0"/>
        <v>29</v>
      </c>
      <c r="E6393" t="str">
        <f t="shared" si="1"/>
        <v>$12,375,000</v>
      </c>
      <c r="F6393" t="str">
        <f t="shared" si="2"/>
        <v/>
      </c>
      <c r="G6393" t="str">
        <f t="shared" si="3"/>
        <v>$12,375,000</v>
      </c>
      <c r="H6393" t="s">
        <v>12479</v>
      </c>
      <c r="J6393" t="s">
        <v>79</v>
      </c>
      <c r="K6393" t="s">
        <v>101</v>
      </c>
      <c r="L6393">
        <v>12375000</v>
      </c>
      <c r="M6393" t="s">
        <v>4857</v>
      </c>
    </row>
    <row r="6394" spans="1:13">
      <c r="A6394">
        <v>9050</v>
      </c>
      <c r="B6394" t="s">
        <v>13</v>
      </c>
      <c r="C6394" s="16" t="s">
        <v>12480</v>
      </c>
      <c r="D6394">
        <f t="shared" si="0"/>
        <v>29</v>
      </c>
      <c r="E6394" t="str">
        <f t="shared" si="1"/>
        <v>$9,061,875</v>
      </c>
      <c r="F6394" t="str">
        <f t="shared" si="2"/>
        <v/>
      </c>
      <c r="G6394" t="str">
        <f t="shared" si="3"/>
        <v>$9,061,875</v>
      </c>
      <c r="H6394" t="s">
        <v>12481</v>
      </c>
      <c r="J6394" t="s">
        <v>79</v>
      </c>
      <c r="K6394" t="s">
        <v>101</v>
      </c>
      <c r="L6394">
        <v>9061875</v>
      </c>
      <c r="M6394" t="s">
        <v>4850</v>
      </c>
    </row>
    <row r="6395" spans="1:13">
      <c r="A6395">
        <v>9051</v>
      </c>
      <c r="B6395" t="s">
        <v>13</v>
      </c>
      <c r="C6395" s="16" t="s">
        <v>12482</v>
      </c>
      <c r="D6395">
        <f t="shared" si="0"/>
        <v>29</v>
      </c>
      <c r="E6395" t="str">
        <f t="shared" si="1"/>
        <v>$7,794,000</v>
      </c>
      <c r="F6395" t="str">
        <f t="shared" si="2"/>
        <v/>
      </c>
      <c r="G6395" t="str">
        <f t="shared" si="3"/>
        <v>$7,794,000</v>
      </c>
      <c r="H6395" t="s">
        <v>12483</v>
      </c>
      <c r="J6395" t="s">
        <v>79</v>
      </c>
      <c r="K6395" t="s">
        <v>101</v>
      </c>
      <c r="L6395">
        <v>7794000</v>
      </c>
      <c r="M6395" t="s">
        <v>4935</v>
      </c>
    </row>
    <row r="6396" spans="1:13">
      <c r="A6396">
        <v>9052</v>
      </c>
      <c r="B6396" t="s">
        <v>13</v>
      </c>
      <c r="C6396" s="16" t="s">
        <v>12484</v>
      </c>
      <c r="D6396">
        <f t="shared" si="0"/>
        <v>29</v>
      </c>
      <c r="E6396" t="str">
        <f t="shared" si="1"/>
        <v>$7,700,000</v>
      </c>
      <c r="F6396" t="str">
        <f t="shared" si="2"/>
        <v/>
      </c>
      <c r="G6396" t="str">
        <f t="shared" si="3"/>
        <v>$7,700,000</v>
      </c>
      <c r="H6396" t="s">
        <v>1348</v>
      </c>
      <c r="J6396" t="s">
        <v>79</v>
      </c>
      <c r="K6396" t="s">
        <v>101</v>
      </c>
      <c r="L6396">
        <v>7700000</v>
      </c>
      <c r="M6396" t="s">
        <v>6179</v>
      </c>
    </row>
    <row r="6397" spans="1:13">
      <c r="A6397">
        <v>9053</v>
      </c>
      <c r="B6397" t="s">
        <v>13</v>
      </c>
      <c r="C6397" s="16" t="s">
        <v>12485</v>
      </c>
      <c r="D6397">
        <f t="shared" si="0"/>
        <v>29</v>
      </c>
      <c r="E6397" t="str">
        <f t="shared" si="1"/>
        <v>$5,445,600</v>
      </c>
      <c r="F6397" t="str">
        <f t="shared" si="2"/>
        <v/>
      </c>
      <c r="G6397" t="str">
        <f t="shared" si="3"/>
        <v>$5,445,600</v>
      </c>
      <c r="H6397" t="s">
        <v>12116</v>
      </c>
      <c r="J6397" t="s">
        <v>79</v>
      </c>
      <c r="K6397" t="s">
        <v>101</v>
      </c>
      <c r="L6397">
        <v>5445600</v>
      </c>
      <c r="M6397" t="s">
        <v>5905</v>
      </c>
    </row>
    <row r="6398" spans="1:13">
      <c r="A6398">
        <v>9054</v>
      </c>
      <c r="B6398" t="s">
        <v>13</v>
      </c>
      <c r="C6398" s="16" t="s">
        <v>12486</v>
      </c>
      <c r="D6398">
        <f t="shared" si="0"/>
        <v>29</v>
      </c>
      <c r="E6398" t="str">
        <f t="shared" si="1"/>
        <v>$3,300,000</v>
      </c>
      <c r="F6398" t="str">
        <f t="shared" si="2"/>
        <v/>
      </c>
      <c r="G6398" t="str">
        <f t="shared" si="3"/>
        <v>$3,300,000</v>
      </c>
      <c r="H6398" t="s">
        <v>1538</v>
      </c>
      <c r="J6398" t="s">
        <v>79</v>
      </c>
      <c r="K6398" t="s">
        <v>101</v>
      </c>
      <c r="L6398">
        <v>3300000</v>
      </c>
      <c r="M6398" t="s">
        <v>5267</v>
      </c>
    </row>
    <row r="6399" spans="1:13">
      <c r="A6399">
        <v>9055</v>
      </c>
      <c r="B6399" t="s">
        <v>13</v>
      </c>
      <c r="C6399" s="16" t="s">
        <v>12487</v>
      </c>
      <c r="D6399">
        <f t="shared" si="0"/>
        <v>29</v>
      </c>
      <c r="E6399" t="str">
        <f t="shared" si="1"/>
        <v>$1,172,160</v>
      </c>
      <c r="F6399" t="str">
        <f t="shared" si="2"/>
        <v/>
      </c>
      <c r="G6399" t="str">
        <f t="shared" si="3"/>
        <v>$1,172,160</v>
      </c>
      <c r="H6399" t="s">
        <v>12488</v>
      </c>
      <c r="J6399" t="s">
        <v>79</v>
      </c>
      <c r="K6399" t="s">
        <v>101</v>
      </c>
      <c r="L6399">
        <v>1172160</v>
      </c>
      <c r="M6399" t="s">
        <v>790</v>
      </c>
    </row>
    <row r="6400" spans="1:13">
      <c r="A6400">
        <v>9056</v>
      </c>
      <c r="B6400" t="s">
        <v>13</v>
      </c>
      <c r="C6400" s="16" t="s">
        <v>12489</v>
      </c>
      <c r="D6400">
        <f t="shared" si="0"/>
        <v>29</v>
      </c>
      <c r="E6400" t="str">
        <f t="shared" si="1"/>
        <v>$1,053,720</v>
      </c>
      <c r="F6400" t="str">
        <f t="shared" si="2"/>
        <v/>
      </c>
      <c r="G6400" t="str">
        <f t="shared" si="3"/>
        <v>$1,053,720</v>
      </c>
      <c r="H6400" t="s">
        <v>11665</v>
      </c>
      <c r="J6400" t="s">
        <v>79</v>
      </c>
      <c r="K6400" t="s">
        <v>101</v>
      </c>
      <c r="L6400">
        <v>1053720</v>
      </c>
      <c r="M6400" t="s">
        <v>5794</v>
      </c>
    </row>
    <row r="6401" spans="1:13">
      <c r="A6401">
        <v>9057</v>
      </c>
      <c r="B6401" t="s">
        <v>13</v>
      </c>
      <c r="C6401" s="16" t="s">
        <v>12490</v>
      </c>
      <c r="D6401">
        <f t="shared" si="0"/>
        <v>29</v>
      </c>
      <c r="E6401" t="str">
        <f t="shared" si="1"/>
        <v>$941,040</v>
      </c>
      <c r="F6401" t="str">
        <f t="shared" si="2"/>
        <v/>
      </c>
      <c r="G6401" t="str">
        <f t="shared" si="3"/>
        <v>$941,040</v>
      </c>
      <c r="H6401" t="s">
        <v>12491</v>
      </c>
      <c r="J6401" t="s">
        <v>79</v>
      </c>
      <c r="K6401" t="s">
        <v>101</v>
      </c>
      <c r="L6401">
        <v>941040</v>
      </c>
      <c r="M6401" t="s">
        <v>1646</v>
      </c>
    </row>
    <row r="6402" spans="1:13">
      <c r="A6402">
        <v>9058</v>
      </c>
      <c r="B6402" t="s">
        <v>13</v>
      </c>
      <c r="C6402" s="16" t="s">
        <v>12492</v>
      </c>
      <c r="D6402">
        <f t="shared" si="0"/>
        <v>29</v>
      </c>
      <c r="E6402" t="str">
        <f t="shared" si="1"/>
        <v>$751,179 [minimum, 2 year contract]</v>
      </c>
      <c r="F6402">
        <f t="shared" si="2"/>
        <v>9</v>
      </c>
      <c r="G6402" t="str">
        <f t="shared" si="3"/>
        <v>$751,179</v>
      </c>
      <c r="H6402" t="s">
        <v>12089</v>
      </c>
      <c r="J6402" t="s">
        <v>79</v>
      </c>
      <c r="K6402" t="s">
        <v>101</v>
      </c>
      <c r="L6402">
        <v>751179</v>
      </c>
      <c r="M6402" t="s">
        <v>6159</v>
      </c>
    </row>
    <row r="6403" spans="1:13">
      <c r="A6403">
        <v>9059</v>
      </c>
      <c r="B6403" t="s">
        <v>13</v>
      </c>
      <c r="C6403" s="16" t="s">
        <v>12493</v>
      </c>
      <c r="D6403">
        <f t="shared" si="0"/>
        <v>29</v>
      </c>
      <c r="E6403" t="str">
        <f t="shared" si="1"/>
        <v>$663,679 [minimum]</v>
      </c>
      <c r="F6403">
        <f t="shared" si="2"/>
        <v>9</v>
      </c>
      <c r="G6403" t="str">
        <f t="shared" si="3"/>
        <v>$663,679</v>
      </c>
      <c r="H6403" t="s">
        <v>12135</v>
      </c>
      <c r="J6403" t="s">
        <v>79</v>
      </c>
      <c r="K6403" t="s">
        <v>101</v>
      </c>
      <c r="L6403">
        <v>663679</v>
      </c>
      <c r="M6403" t="s">
        <v>5902</v>
      </c>
    </row>
    <row r="6404" spans="1:13">
      <c r="A6404">
        <v>9060</v>
      </c>
      <c r="B6404" t="s">
        <v>13</v>
      </c>
      <c r="C6404" s="16" t="s">
        <v>12494</v>
      </c>
      <c r="D6404">
        <f t="shared" si="0"/>
        <v>29</v>
      </c>
      <c r="E6404" t="str">
        <f t="shared" si="1"/>
        <v>$349,032 [minimum]</v>
      </c>
      <c r="F6404">
        <f t="shared" si="2"/>
        <v>9</v>
      </c>
      <c r="G6404" t="str">
        <f t="shared" si="3"/>
        <v>$349,032</v>
      </c>
      <c r="H6404" t="s">
        <v>12495</v>
      </c>
      <c r="J6404" t="s">
        <v>79</v>
      </c>
      <c r="K6404" t="s">
        <v>101</v>
      </c>
      <c r="L6404">
        <v>349032</v>
      </c>
      <c r="M6404" t="s">
        <v>4158</v>
      </c>
    </row>
    <row r="6405" spans="1:13">
      <c r="A6405">
        <v>9061</v>
      </c>
      <c r="B6405" t="s">
        <v>13</v>
      </c>
      <c r="C6405" s="16" t="s">
        <v>12496</v>
      </c>
      <c r="D6405">
        <f t="shared" si="0"/>
        <v>29</v>
      </c>
      <c r="E6405" t="str">
        <f t="shared" si="1"/>
        <v>$264,011 [minimum]</v>
      </c>
      <c r="F6405">
        <f t="shared" si="2"/>
        <v>9</v>
      </c>
      <c r="G6405" t="str">
        <f t="shared" si="3"/>
        <v>$264,011</v>
      </c>
      <c r="H6405" t="s">
        <v>12497</v>
      </c>
      <c r="J6405" t="s">
        <v>79</v>
      </c>
      <c r="K6405" t="s">
        <v>101</v>
      </c>
      <c r="L6405">
        <v>264011</v>
      </c>
      <c r="M6405" t="s">
        <v>5389</v>
      </c>
    </row>
    <row r="6406" spans="1:13">
      <c r="A6406">
        <v>9062</v>
      </c>
      <c r="B6406" t="s">
        <v>13</v>
      </c>
      <c r="C6406" s="16" t="s">
        <v>12498</v>
      </c>
      <c r="D6406">
        <f t="shared" si="0"/>
        <v>29</v>
      </c>
      <c r="E6406" t="str">
        <f t="shared" si="1"/>
        <v>$143,537 [rel 11/21/03, min counts $92,384]</v>
      </c>
      <c r="F6406">
        <f t="shared" si="2"/>
        <v>9</v>
      </c>
      <c r="G6406" t="str">
        <f t="shared" si="3"/>
        <v>$143,537</v>
      </c>
      <c r="H6406" t="s">
        <v>12499</v>
      </c>
      <c r="J6406" t="s">
        <v>79</v>
      </c>
      <c r="K6406" t="s">
        <v>101</v>
      </c>
      <c r="L6406">
        <v>143537</v>
      </c>
      <c r="M6406" t="s">
        <v>6108</v>
      </c>
    </row>
    <row r="6407" spans="1:13">
      <c r="A6407">
        <v>9064</v>
      </c>
      <c r="B6407" t="s">
        <v>13</v>
      </c>
      <c r="C6407" s="16" t="s">
        <v>12500</v>
      </c>
      <c r="D6407">
        <f t="shared" si="0"/>
        <v>29</v>
      </c>
      <c r="E6407" t="str">
        <f t="shared" si="1"/>
        <v>$15,937,500</v>
      </c>
      <c r="F6407" t="str">
        <f t="shared" si="2"/>
        <v/>
      </c>
      <c r="G6407" t="str">
        <f t="shared" si="3"/>
        <v>$15,937,500</v>
      </c>
      <c r="H6407" t="s">
        <v>10607</v>
      </c>
      <c r="J6407" t="s">
        <v>81</v>
      </c>
      <c r="K6407" t="s">
        <v>101</v>
      </c>
      <c r="L6407">
        <v>15937500</v>
      </c>
      <c r="M6407" t="s">
        <v>4803</v>
      </c>
    </row>
    <row r="6408" spans="1:13">
      <c r="A6408">
        <v>9065</v>
      </c>
      <c r="B6408" t="s">
        <v>13</v>
      </c>
      <c r="C6408" s="16" t="s">
        <v>12501</v>
      </c>
      <c r="D6408">
        <f t="shared" si="0"/>
        <v>29</v>
      </c>
      <c r="E6408" t="str">
        <f t="shared" si="1"/>
        <v>$12,051,510</v>
      </c>
      <c r="F6408" t="str">
        <f t="shared" si="2"/>
        <v/>
      </c>
      <c r="G6408" t="str">
        <f t="shared" si="3"/>
        <v>$12,051,510</v>
      </c>
      <c r="H6408" t="s">
        <v>12502</v>
      </c>
      <c r="J6408" t="s">
        <v>81</v>
      </c>
      <c r="K6408" t="s">
        <v>101</v>
      </c>
      <c r="L6408">
        <v>12051510</v>
      </c>
      <c r="M6408" t="s">
        <v>6158</v>
      </c>
    </row>
    <row r="6409" spans="1:13">
      <c r="A6409">
        <v>9066</v>
      </c>
      <c r="B6409" t="s">
        <v>13</v>
      </c>
      <c r="C6409" s="16" t="s">
        <v>12503</v>
      </c>
      <c r="D6409">
        <f t="shared" si="0"/>
        <v>29</v>
      </c>
      <c r="E6409" t="str">
        <f t="shared" si="1"/>
        <v>$9,500,000</v>
      </c>
      <c r="F6409" t="str">
        <f t="shared" si="2"/>
        <v/>
      </c>
      <c r="G6409" t="str">
        <f t="shared" si="3"/>
        <v>$9,500,000</v>
      </c>
      <c r="H6409" t="s">
        <v>1346</v>
      </c>
      <c r="J6409" t="s">
        <v>81</v>
      </c>
      <c r="K6409" t="s">
        <v>101</v>
      </c>
      <c r="L6409">
        <v>9500000</v>
      </c>
      <c r="M6409" t="s">
        <v>5665</v>
      </c>
    </row>
    <row r="6410" spans="1:13">
      <c r="A6410">
        <v>9067</v>
      </c>
      <c r="B6410" t="s">
        <v>13</v>
      </c>
      <c r="C6410" s="16" t="s">
        <v>12504</v>
      </c>
      <c r="D6410">
        <f t="shared" si="0"/>
        <v>29</v>
      </c>
      <c r="E6410" t="str">
        <f t="shared" si="1"/>
        <v>$7,000,000</v>
      </c>
      <c r="F6410" t="str">
        <f t="shared" si="2"/>
        <v/>
      </c>
      <c r="G6410" t="str">
        <f t="shared" si="3"/>
        <v>$7,000,000</v>
      </c>
      <c r="H6410" t="s">
        <v>268</v>
      </c>
      <c r="J6410" t="s">
        <v>81</v>
      </c>
      <c r="K6410" t="s">
        <v>101</v>
      </c>
      <c r="L6410">
        <v>7000000</v>
      </c>
      <c r="M6410" t="s">
        <v>4319</v>
      </c>
    </row>
    <row r="6411" spans="1:13">
      <c r="A6411">
        <v>9068</v>
      </c>
      <c r="B6411" t="s">
        <v>13</v>
      </c>
      <c r="C6411" s="16" t="s">
        <v>12505</v>
      </c>
      <c r="D6411">
        <f t="shared" si="0"/>
        <v>29</v>
      </c>
      <c r="E6411" t="str">
        <f t="shared" si="1"/>
        <v>$6,900,000</v>
      </c>
      <c r="F6411" t="str">
        <f t="shared" si="2"/>
        <v/>
      </c>
      <c r="G6411" t="str">
        <f t="shared" si="3"/>
        <v>$6,900,000</v>
      </c>
      <c r="H6411" t="s">
        <v>6747</v>
      </c>
      <c r="J6411" t="s">
        <v>81</v>
      </c>
      <c r="K6411" t="s">
        <v>101</v>
      </c>
      <c r="L6411">
        <v>6900000</v>
      </c>
      <c r="M6411" t="s">
        <v>4993</v>
      </c>
    </row>
    <row r="6412" spans="1:13">
      <c r="A6412">
        <v>9069</v>
      </c>
      <c r="B6412" t="s">
        <v>13</v>
      </c>
      <c r="C6412" s="16" t="s">
        <v>12506</v>
      </c>
      <c r="D6412">
        <f t="shared" si="0"/>
        <v>29</v>
      </c>
      <c r="E6412" t="str">
        <f t="shared" si="1"/>
        <v>$6,250,000</v>
      </c>
      <c r="F6412" t="str">
        <f t="shared" si="2"/>
        <v/>
      </c>
      <c r="G6412" t="str">
        <f t="shared" si="3"/>
        <v>$6,250,000</v>
      </c>
      <c r="H6412" t="s">
        <v>2512</v>
      </c>
      <c r="J6412" t="s">
        <v>81</v>
      </c>
      <c r="K6412" t="s">
        <v>101</v>
      </c>
      <c r="L6412">
        <v>6250000</v>
      </c>
      <c r="M6412" t="s">
        <v>12507</v>
      </c>
    </row>
    <row r="6413" spans="1:13">
      <c r="A6413">
        <v>9070</v>
      </c>
      <c r="B6413" t="s">
        <v>13</v>
      </c>
      <c r="C6413" s="16" t="s">
        <v>12508</v>
      </c>
      <c r="D6413">
        <f t="shared" si="0"/>
        <v>29</v>
      </c>
      <c r="E6413" t="str">
        <f t="shared" si="1"/>
        <v>$3,600,000</v>
      </c>
      <c r="F6413" t="str">
        <f t="shared" si="2"/>
        <v/>
      </c>
      <c r="G6413" t="str">
        <f t="shared" si="3"/>
        <v>$3,600,000</v>
      </c>
      <c r="H6413" t="s">
        <v>4213</v>
      </c>
      <c r="J6413" t="s">
        <v>81</v>
      </c>
      <c r="K6413" t="s">
        <v>101</v>
      </c>
      <c r="L6413">
        <v>3600000</v>
      </c>
      <c r="M6413" t="s">
        <v>5496</v>
      </c>
    </row>
    <row r="6414" spans="1:13">
      <c r="A6414">
        <v>9071</v>
      </c>
      <c r="B6414" t="s">
        <v>13</v>
      </c>
      <c r="C6414" s="16" t="s">
        <v>12509</v>
      </c>
      <c r="D6414">
        <f t="shared" si="0"/>
        <v>29</v>
      </c>
      <c r="E6414" t="str">
        <f t="shared" si="1"/>
        <v>$2,925,000</v>
      </c>
      <c r="F6414" t="str">
        <f t="shared" si="2"/>
        <v/>
      </c>
      <c r="G6414" t="str">
        <f t="shared" si="3"/>
        <v>$2,925,000</v>
      </c>
      <c r="H6414" t="s">
        <v>12063</v>
      </c>
      <c r="J6414" t="s">
        <v>81</v>
      </c>
      <c r="K6414" t="s">
        <v>101</v>
      </c>
      <c r="L6414">
        <v>2925000</v>
      </c>
      <c r="M6414" t="s">
        <v>4669</v>
      </c>
    </row>
    <row r="6415" spans="1:13">
      <c r="A6415">
        <v>9072</v>
      </c>
      <c r="B6415" t="s">
        <v>13</v>
      </c>
      <c r="C6415" s="16" t="s">
        <v>12510</v>
      </c>
      <c r="D6415">
        <f t="shared" si="0"/>
        <v>29</v>
      </c>
      <c r="E6415" t="str">
        <f t="shared" si="1"/>
        <v>$1,070,000 [minimum, counts $688,679]</v>
      </c>
      <c r="F6415">
        <f t="shared" si="2"/>
        <v>11</v>
      </c>
      <c r="G6415" t="str">
        <f t="shared" si="3"/>
        <v>$1,070,000</v>
      </c>
      <c r="H6415" t="s">
        <v>12017</v>
      </c>
      <c r="J6415" t="s">
        <v>81</v>
      </c>
      <c r="K6415" t="s">
        <v>101</v>
      </c>
      <c r="L6415">
        <v>1070000</v>
      </c>
      <c r="M6415" t="s">
        <v>6101</v>
      </c>
    </row>
    <row r="6416" spans="1:13">
      <c r="A6416">
        <v>9073</v>
      </c>
      <c r="B6416" t="s">
        <v>13</v>
      </c>
      <c r="C6416" s="16" t="s">
        <v>12511</v>
      </c>
      <c r="D6416">
        <f t="shared" si="0"/>
        <v>29</v>
      </c>
      <c r="E6416" t="str">
        <f t="shared" si="1"/>
        <v>$1,070,000 [minimum, 2 year contract]</v>
      </c>
      <c r="F6416">
        <f t="shared" si="2"/>
        <v>11</v>
      </c>
      <c r="G6416" t="str">
        <f t="shared" si="3"/>
        <v>$1,070,000</v>
      </c>
      <c r="H6416" t="s">
        <v>12017</v>
      </c>
      <c r="J6416" t="s">
        <v>81</v>
      </c>
      <c r="K6416" t="s">
        <v>101</v>
      </c>
      <c r="L6416">
        <v>1070000</v>
      </c>
      <c r="M6416" t="s">
        <v>4603</v>
      </c>
    </row>
    <row r="6417" spans="1:13">
      <c r="A6417">
        <v>9074</v>
      </c>
      <c r="B6417" t="s">
        <v>13</v>
      </c>
      <c r="C6417" s="16" t="s">
        <v>12512</v>
      </c>
      <c r="D6417">
        <f t="shared" si="0"/>
        <v>29</v>
      </c>
      <c r="E6417" t="str">
        <f t="shared" si="1"/>
        <v>$917,520</v>
      </c>
      <c r="F6417" t="str">
        <f t="shared" si="2"/>
        <v/>
      </c>
      <c r="G6417" t="str">
        <f t="shared" si="3"/>
        <v>$917,520</v>
      </c>
      <c r="H6417" t="s">
        <v>12513</v>
      </c>
      <c r="J6417" t="s">
        <v>81</v>
      </c>
      <c r="K6417" t="s">
        <v>101</v>
      </c>
      <c r="L6417">
        <v>917520</v>
      </c>
      <c r="M6417" t="s">
        <v>1185</v>
      </c>
    </row>
    <row r="6418" spans="1:13">
      <c r="A6418">
        <v>9075</v>
      </c>
      <c r="B6418" t="s">
        <v>13</v>
      </c>
      <c r="C6418" s="16" t="s">
        <v>12514</v>
      </c>
      <c r="D6418">
        <f t="shared" si="0"/>
        <v>29</v>
      </c>
      <c r="E6418" t="str">
        <f t="shared" si="1"/>
        <v>$638,679 [minimum]</v>
      </c>
      <c r="F6418">
        <f t="shared" si="2"/>
        <v>9</v>
      </c>
      <c r="G6418" t="str">
        <f t="shared" si="3"/>
        <v>$638,679</v>
      </c>
      <c r="H6418" t="s">
        <v>11992</v>
      </c>
      <c r="J6418" t="s">
        <v>81</v>
      </c>
      <c r="K6418" t="s">
        <v>101</v>
      </c>
      <c r="L6418">
        <v>638679</v>
      </c>
      <c r="M6418" t="s">
        <v>5195</v>
      </c>
    </row>
    <row r="6419" spans="1:13">
      <c r="A6419">
        <v>9076</v>
      </c>
      <c r="B6419" t="s">
        <v>13</v>
      </c>
      <c r="C6419" s="16" t="s">
        <v>12515</v>
      </c>
      <c r="D6419">
        <f t="shared" si="0"/>
        <v>29</v>
      </c>
      <c r="E6419" t="str">
        <f t="shared" si="1"/>
        <v>$366,931 [minimum]</v>
      </c>
      <c r="F6419">
        <f t="shared" si="2"/>
        <v>9</v>
      </c>
      <c r="G6419" t="str">
        <f t="shared" si="3"/>
        <v>$366,931</v>
      </c>
      <c r="H6419" t="s">
        <v>11969</v>
      </c>
      <c r="J6419" t="s">
        <v>81</v>
      </c>
      <c r="K6419" t="s">
        <v>101</v>
      </c>
      <c r="L6419">
        <v>366931</v>
      </c>
      <c r="M6419" t="s">
        <v>4884</v>
      </c>
    </row>
    <row r="6420" spans="1:13">
      <c r="A6420">
        <v>9077</v>
      </c>
      <c r="B6420" t="s">
        <v>13</v>
      </c>
      <c r="C6420" s="16" t="s">
        <v>12516</v>
      </c>
      <c r="D6420">
        <f t="shared" si="0"/>
        <v>29</v>
      </c>
      <c r="E6420" t="str">
        <f t="shared" si="1"/>
        <v>$145,686 [released 12/8/03, minimum]</v>
      </c>
      <c r="F6420">
        <f t="shared" si="2"/>
        <v>9</v>
      </c>
      <c r="G6420" t="str">
        <f t="shared" si="3"/>
        <v>$145,686</v>
      </c>
      <c r="H6420" t="s">
        <v>12517</v>
      </c>
      <c r="J6420" t="s">
        <v>81</v>
      </c>
      <c r="K6420" t="s">
        <v>101</v>
      </c>
      <c r="L6420">
        <v>145686</v>
      </c>
      <c r="M6420" t="s">
        <v>5872</v>
      </c>
    </row>
    <row r="6421" spans="1:13">
      <c r="A6421">
        <v>9079</v>
      </c>
      <c r="B6421" t="s">
        <v>13</v>
      </c>
      <c r="C6421" s="16" t="s">
        <v>12518</v>
      </c>
      <c r="D6421">
        <f t="shared" si="0"/>
        <v>29</v>
      </c>
      <c r="E6421" t="str">
        <f t="shared" si="1"/>
        <v>$12,676,125</v>
      </c>
      <c r="F6421" t="str">
        <f t="shared" si="2"/>
        <v/>
      </c>
      <c r="G6421" t="str">
        <f t="shared" si="3"/>
        <v>$12,676,125</v>
      </c>
      <c r="H6421" t="s">
        <v>12519</v>
      </c>
      <c r="J6421" t="s">
        <v>82</v>
      </c>
      <c r="K6421" t="s">
        <v>101</v>
      </c>
      <c r="L6421">
        <v>12676125</v>
      </c>
      <c r="M6421" t="s">
        <v>1393</v>
      </c>
    </row>
    <row r="6422" spans="1:13">
      <c r="A6422">
        <v>9080</v>
      </c>
      <c r="B6422" t="s">
        <v>13</v>
      </c>
      <c r="C6422" s="16" t="s">
        <v>12520</v>
      </c>
      <c r="D6422">
        <f t="shared" si="0"/>
        <v>29</v>
      </c>
      <c r="E6422" t="str">
        <f t="shared" si="1"/>
        <v>$6,750,000</v>
      </c>
      <c r="F6422" t="str">
        <f t="shared" si="2"/>
        <v/>
      </c>
      <c r="G6422" t="str">
        <f t="shared" si="3"/>
        <v>$6,750,000</v>
      </c>
      <c r="H6422" t="s">
        <v>2449</v>
      </c>
      <c r="J6422" t="s">
        <v>82</v>
      </c>
      <c r="K6422" t="s">
        <v>101</v>
      </c>
      <c r="L6422">
        <v>6750000</v>
      </c>
      <c r="M6422" t="s">
        <v>5891</v>
      </c>
    </row>
    <row r="6423" spans="1:13">
      <c r="A6423">
        <v>9081</v>
      </c>
      <c r="B6423" t="s">
        <v>13</v>
      </c>
      <c r="C6423" s="16" t="s">
        <v>12521</v>
      </c>
      <c r="D6423">
        <f t="shared" si="0"/>
        <v>29</v>
      </c>
      <c r="E6423" t="str">
        <f t="shared" si="1"/>
        <v>$5,600,000</v>
      </c>
      <c r="F6423" t="str">
        <f t="shared" si="2"/>
        <v/>
      </c>
      <c r="G6423" t="str">
        <f t="shared" si="3"/>
        <v>$5,600,000</v>
      </c>
      <c r="H6423" t="s">
        <v>4273</v>
      </c>
      <c r="J6423" t="s">
        <v>82</v>
      </c>
      <c r="K6423" t="s">
        <v>101</v>
      </c>
      <c r="L6423">
        <v>5600000</v>
      </c>
      <c r="M6423" t="s">
        <v>5796</v>
      </c>
    </row>
    <row r="6424" spans="1:13">
      <c r="A6424">
        <v>9082</v>
      </c>
      <c r="B6424" t="s">
        <v>13</v>
      </c>
      <c r="C6424" s="16" t="s">
        <v>12522</v>
      </c>
      <c r="D6424">
        <f t="shared" si="0"/>
        <v>29</v>
      </c>
      <c r="E6424" t="str">
        <f t="shared" si="1"/>
        <v>$4,916,250</v>
      </c>
      <c r="F6424" t="str">
        <f t="shared" si="2"/>
        <v/>
      </c>
      <c r="G6424" t="str">
        <f t="shared" si="3"/>
        <v>$4,916,250</v>
      </c>
      <c r="H6424" t="s">
        <v>12523</v>
      </c>
      <c r="J6424" t="s">
        <v>82</v>
      </c>
      <c r="K6424" t="s">
        <v>101</v>
      </c>
      <c r="L6424">
        <v>4916250</v>
      </c>
      <c r="M6424" t="s">
        <v>5552</v>
      </c>
    </row>
    <row r="6425" spans="1:13">
      <c r="A6425">
        <v>9083</v>
      </c>
      <c r="B6425" t="s">
        <v>13</v>
      </c>
      <c r="C6425" s="16" t="s">
        <v>12524</v>
      </c>
      <c r="D6425">
        <f t="shared" si="0"/>
        <v>29</v>
      </c>
      <c r="E6425" t="str">
        <f t="shared" si="1"/>
        <v>$4,500,000</v>
      </c>
      <c r="F6425" t="str">
        <f t="shared" si="2"/>
        <v/>
      </c>
      <c r="G6425" t="str">
        <f t="shared" si="3"/>
        <v>$4,500,000</v>
      </c>
      <c r="H6425" t="s">
        <v>323</v>
      </c>
      <c r="J6425" t="s">
        <v>82</v>
      </c>
      <c r="K6425" t="s">
        <v>101</v>
      </c>
      <c r="L6425">
        <v>4500000</v>
      </c>
      <c r="M6425" t="s">
        <v>5861</v>
      </c>
    </row>
    <row r="6426" spans="1:13">
      <c r="A6426">
        <v>9084</v>
      </c>
      <c r="B6426" t="s">
        <v>13</v>
      </c>
      <c r="C6426" s="16" t="s">
        <v>12525</v>
      </c>
      <c r="D6426">
        <f t="shared" si="0"/>
        <v>29</v>
      </c>
      <c r="E6426" t="str">
        <f t="shared" si="1"/>
        <v>$3,650,000</v>
      </c>
      <c r="F6426" t="str">
        <f t="shared" si="2"/>
        <v/>
      </c>
      <c r="G6426" t="str">
        <f t="shared" si="3"/>
        <v>$3,650,000</v>
      </c>
      <c r="H6426" t="s">
        <v>7499</v>
      </c>
      <c r="J6426" t="s">
        <v>82</v>
      </c>
      <c r="K6426" t="s">
        <v>101</v>
      </c>
      <c r="L6426">
        <v>3650000</v>
      </c>
      <c r="M6426" t="s">
        <v>4714</v>
      </c>
    </row>
    <row r="6427" spans="1:13">
      <c r="A6427">
        <v>9085</v>
      </c>
      <c r="B6427" t="s">
        <v>13</v>
      </c>
      <c r="C6427" s="16" t="s">
        <v>12526</v>
      </c>
      <c r="D6427">
        <f t="shared" si="0"/>
        <v>29</v>
      </c>
      <c r="E6427" t="str">
        <f t="shared" si="1"/>
        <v>$1,995,611</v>
      </c>
      <c r="F6427" t="str">
        <f t="shared" si="2"/>
        <v/>
      </c>
      <c r="G6427" t="str">
        <f t="shared" si="3"/>
        <v>$1,995,611</v>
      </c>
      <c r="H6427" t="s">
        <v>12527</v>
      </c>
      <c r="J6427" t="s">
        <v>82</v>
      </c>
      <c r="K6427" t="s">
        <v>101</v>
      </c>
      <c r="L6427">
        <v>1995611</v>
      </c>
      <c r="M6427" t="s">
        <v>1978</v>
      </c>
    </row>
    <row r="6428" spans="1:13">
      <c r="A6428">
        <v>9086</v>
      </c>
      <c r="B6428" t="s">
        <v>13</v>
      </c>
      <c r="C6428" s="16" t="s">
        <v>12528</v>
      </c>
      <c r="D6428">
        <f t="shared" si="0"/>
        <v>29</v>
      </c>
      <c r="E6428" t="str">
        <f t="shared" si="1"/>
        <v>$1,457,500</v>
      </c>
      <c r="F6428" t="str">
        <f t="shared" si="2"/>
        <v/>
      </c>
      <c r="G6428" t="str">
        <f t="shared" si="3"/>
        <v>$1,457,500</v>
      </c>
      <c r="H6428" t="s">
        <v>12529</v>
      </c>
      <c r="J6428" t="s">
        <v>82</v>
      </c>
      <c r="K6428" t="s">
        <v>101</v>
      </c>
      <c r="L6428">
        <v>1457500</v>
      </c>
      <c r="M6428" t="s">
        <v>1398</v>
      </c>
    </row>
    <row r="6429" spans="1:13">
      <c r="A6429">
        <v>9087</v>
      </c>
      <c r="B6429" t="s">
        <v>13</v>
      </c>
      <c r="C6429" s="16" t="s">
        <v>12530</v>
      </c>
      <c r="D6429">
        <f t="shared" si="0"/>
        <v>29</v>
      </c>
      <c r="E6429" t="str">
        <f t="shared" si="1"/>
        <v>$1,070,000 [minimum, counts $688,679]</v>
      </c>
      <c r="F6429">
        <f t="shared" si="2"/>
        <v>11</v>
      </c>
      <c r="G6429" t="str">
        <f t="shared" si="3"/>
        <v>$1,070,000</v>
      </c>
      <c r="H6429" t="s">
        <v>12017</v>
      </c>
      <c r="J6429" t="s">
        <v>82</v>
      </c>
      <c r="K6429" t="s">
        <v>101</v>
      </c>
      <c r="L6429">
        <v>1070000</v>
      </c>
      <c r="M6429" t="s">
        <v>5448</v>
      </c>
    </row>
    <row r="6430" spans="1:13">
      <c r="A6430">
        <v>9088</v>
      </c>
      <c r="B6430" t="s">
        <v>13</v>
      </c>
      <c r="C6430" s="16" t="s">
        <v>12531</v>
      </c>
      <c r="D6430">
        <f t="shared" si="0"/>
        <v>29</v>
      </c>
      <c r="E6430" t="str">
        <f t="shared" si="1"/>
        <v>$856,200</v>
      </c>
      <c r="F6430" t="str">
        <f t="shared" si="2"/>
        <v/>
      </c>
      <c r="G6430" t="str">
        <f t="shared" si="3"/>
        <v>$856,200</v>
      </c>
      <c r="H6430" t="s">
        <v>12532</v>
      </c>
      <c r="J6430" t="s">
        <v>82</v>
      </c>
      <c r="K6430" t="s">
        <v>101</v>
      </c>
      <c r="L6430">
        <v>856200</v>
      </c>
      <c r="M6430" t="s">
        <v>1383</v>
      </c>
    </row>
    <row r="6431" spans="1:13">
      <c r="A6431">
        <v>9089</v>
      </c>
      <c r="B6431" t="s">
        <v>13</v>
      </c>
      <c r="C6431" s="16" t="s">
        <v>12533</v>
      </c>
      <c r="D6431">
        <f t="shared" si="0"/>
        <v>29</v>
      </c>
      <c r="E6431" t="str">
        <f t="shared" si="1"/>
        <v>$751,179 [rel 12/5/03, min, 2 yr contract]</v>
      </c>
      <c r="F6431">
        <f t="shared" si="2"/>
        <v>9</v>
      </c>
      <c r="G6431" t="str">
        <f t="shared" si="3"/>
        <v>$751,179</v>
      </c>
      <c r="H6431" t="s">
        <v>12089</v>
      </c>
      <c r="J6431" t="s">
        <v>82</v>
      </c>
      <c r="K6431" t="s">
        <v>101</v>
      </c>
      <c r="L6431">
        <v>751179</v>
      </c>
      <c r="M6431" t="s">
        <v>4592</v>
      </c>
    </row>
    <row r="6432" spans="1:13">
      <c r="A6432">
        <v>9090</v>
      </c>
      <c r="B6432" t="s">
        <v>13</v>
      </c>
      <c r="C6432" s="16" t="s">
        <v>12534</v>
      </c>
      <c r="D6432">
        <f t="shared" si="0"/>
        <v>29</v>
      </c>
      <c r="E6432" t="str">
        <f t="shared" si="1"/>
        <v>$638,679 [minimum]</v>
      </c>
      <c r="F6432">
        <f t="shared" si="2"/>
        <v>9</v>
      </c>
      <c r="G6432" t="str">
        <f t="shared" si="3"/>
        <v>$638,679</v>
      </c>
      <c r="H6432" t="s">
        <v>11992</v>
      </c>
      <c r="J6432" t="s">
        <v>82</v>
      </c>
      <c r="K6432" t="s">
        <v>101</v>
      </c>
      <c r="L6432">
        <v>638679</v>
      </c>
      <c r="M6432" t="s">
        <v>5245</v>
      </c>
    </row>
    <row r="6433" spans="1:13">
      <c r="A6433">
        <v>9091</v>
      </c>
      <c r="B6433" t="s">
        <v>13</v>
      </c>
      <c r="C6433" s="16" t="s">
        <v>12535</v>
      </c>
      <c r="D6433">
        <f t="shared" si="0"/>
        <v>29</v>
      </c>
      <c r="E6433" t="str">
        <f t="shared" si="1"/>
        <v>$596,295 [minimum]</v>
      </c>
      <c r="F6433">
        <f t="shared" si="2"/>
        <v>9</v>
      </c>
      <c r="G6433" t="str">
        <f t="shared" si="3"/>
        <v>$596,295</v>
      </c>
      <c r="H6433" t="s">
        <v>12536</v>
      </c>
      <c r="J6433" t="s">
        <v>82</v>
      </c>
      <c r="K6433" t="s">
        <v>101</v>
      </c>
      <c r="L6433">
        <v>596295</v>
      </c>
      <c r="M6433" t="s">
        <v>5952</v>
      </c>
    </row>
    <row r="6434" spans="1:13">
      <c r="A6434">
        <v>9092</v>
      </c>
      <c r="B6434" t="s">
        <v>13</v>
      </c>
      <c r="C6434" s="16" t="s">
        <v>12537</v>
      </c>
      <c r="D6434">
        <f t="shared" si="0"/>
        <v>29</v>
      </c>
      <c r="E6434" t="str">
        <f t="shared" si="1"/>
        <v>$563,679 [minimum]</v>
      </c>
      <c r="F6434">
        <f t="shared" si="2"/>
        <v>9</v>
      </c>
      <c r="G6434" t="str">
        <f t="shared" si="3"/>
        <v>$563,679</v>
      </c>
      <c r="H6434" t="s">
        <v>12045</v>
      </c>
      <c r="J6434" t="s">
        <v>82</v>
      </c>
      <c r="K6434" t="s">
        <v>101</v>
      </c>
      <c r="L6434">
        <v>563679</v>
      </c>
      <c r="M6434" t="s">
        <v>4960</v>
      </c>
    </row>
    <row r="6435" spans="1:13">
      <c r="A6435">
        <v>9093</v>
      </c>
      <c r="B6435" t="s">
        <v>13</v>
      </c>
      <c r="C6435" s="16" t="s">
        <v>12538</v>
      </c>
      <c r="D6435">
        <f t="shared" si="0"/>
        <v>29</v>
      </c>
      <c r="E6435" t="str">
        <f t="shared" si="1"/>
        <v>$366,931 [minimum]</v>
      </c>
      <c r="F6435">
        <f t="shared" si="2"/>
        <v>9</v>
      </c>
      <c r="G6435" t="str">
        <f t="shared" si="3"/>
        <v>$366,931</v>
      </c>
      <c r="H6435" t="s">
        <v>11969</v>
      </c>
      <c r="J6435" t="s">
        <v>82</v>
      </c>
      <c r="K6435" t="s">
        <v>101</v>
      </c>
      <c r="L6435">
        <v>366931</v>
      </c>
      <c r="M6435" t="s">
        <v>4540</v>
      </c>
    </row>
    <row r="6436" spans="1:13">
      <c r="A6436">
        <v>9094</v>
      </c>
      <c r="B6436" t="s">
        <v>13</v>
      </c>
      <c r="C6436" s="16" t="s">
        <v>12539</v>
      </c>
      <c r="D6436">
        <f t="shared" si="0"/>
        <v>29</v>
      </c>
      <c r="E6436" t="str">
        <f t="shared" si="1"/>
        <v>$75,615 [released 11/17/03, minimum]</v>
      </c>
      <c r="F6436">
        <f t="shared" si="2"/>
        <v>8</v>
      </c>
      <c r="G6436" t="str">
        <f t="shared" si="3"/>
        <v>$75,615</v>
      </c>
      <c r="H6436" t="s">
        <v>12540</v>
      </c>
      <c r="J6436" t="s">
        <v>82</v>
      </c>
      <c r="K6436" t="s">
        <v>101</v>
      </c>
      <c r="L6436">
        <v>75615</v>
      </c>
      <c r="M6436" t="s">
        <v>5964</v>
      </c>
    </row>
    <row r="6437" spans="1:13">
      <c r="A6437">
        <v>9096</v>
      </c>
      <c r="B6437" t="s">
        <v>13</v>
      </c>
      <c r="C6437" s="16" t="s">
        <v>12541</v>
      </c>
      <c r="D6437">
        <f t="shared" si="0"/>
        <v>29</v>
      </c>
      <c r="E6437" t="str">
        <f t="shared" si="1"/>
        <v>$13,500,000</v>
      </c>
      <c r="F6437" t="str">
        <f t="shared" si="2"/>
        <v/>
      </c>
      <c r="G6437" t="str">
        <f t="shared" si="3"/>
        <v>$13,500,000</v>
      </c>
      <c r="H6437" t="s">
        <v>259</v>
      </c>
      <c r="J6437" t="s">
        <v>84</v>
      </c>
      <c r="K6437" t="s">
        <v>101</v>
      </c>
      <c r="L6437">
        <v>13500000</v>
      </c>
      <c r="M6437" t="s">
        <v>3107</v>
      </c>
    </row>
    <row r="6438" spans="1:13">
      <c r="A6438">
        <v>9097</v>
      </c>
      <c r="B6438" t="s">
        <v>13</v>
      </c>
      <c r="C6438" s="16" t="s">
        <v>12542</v>
      </c>
      <c r="D6438">
        <f t="shared" si="0"/>
        <v>29</v>
      </c>
      <c r="E6438" t="str">
        <f t="shared" si="1"/>
        <v>$7,012,987</v>
      </c>
      <c r="F6438" t="str">
        <f t="shared" si="2"/>
        <v/>
      </c>
      <c r="G6438" t="str">
        <f t="shared" si="3"/>
        <v>$7,012,987</v>
      </c>
      <c r="H6438" t="s">
        <v>12543</v>
      </c>
      <c r="J6438" t="s">
        <v>84</v>
      </c>
      <c r="K6438" t="s">
        <v>101</v>
      </c>
      <c r="L6438">
        <v>7012987</v>
      </c>
      <c r="M6438" t="s">
        <v>3113</v>
      </c>
    </row>
    <row r="6439" spans="1:13">
      <c r="A6439">
        <v>9098</v>
      </c>
      <c r="B6439" t="s">
        <v>13</v>
      </c>
      <c r="C6439" s="16" t="s">
        <v>12544</v>
      </c>
      <c r="D6439">
        <f t="shared" si="0"/>
        <v>29</v>
      </c>
      <c r="E6439" t="str">
        <f t="shared" si="1"/>
        <v>$5,715,000</v>
      </c>
      <c r="F6439" t="str">
        <f t="shared" si="2"/>
        <v/>
      </c>
      <c r="G6439" t="str">
        <f t="shared" si="3"/>
        <v>$5,715,000</v>
      </c>
      <c r="H6439" t="s">
        <v>12545</v>
      </c>
      <c r="J6439" t="s">
        <v>84</v>
      </c>
      <c r="K6439" t="s">
        <v>101</v>
      </c>
      <c r="L6439">
        <v>5715000</v>
      </c>
      <c r="M6439" t="s">
        <v>6157</v>
      </c>
    </row>
    <row r="6440" spans="1:13">
      <c r="A6440">
        <v>9099</v>
      </c>
      <c r="B6440" t="s">
        <v>13</v>
      </c>
      <c r="C6440" s="16" t="s">
        <v>12546</v>
      </c>
      <c r="D6440">
        <f t="shared" si="0"/>
        <v>29</v>
      </c>
      <c r="E6440" t="str">
        <f t="shared" si="1"/>
        <v>$5,446,800</v>
      </c>
      <c r="F6440" t="str">
        <f t="shared" si="2"/>
        <v/>
      </c>
      <c r="G6440" t="str">
        <f t="shared" si="3"/>
        <v>$5,446,800</v>
      </c>
      <c r="H6440" t="s">
        <v>12547</v>
      </c>
      <c r="J6440" t="s">
        <v>84</v>
      </c>
      <c r="K6440" t="s">
        <v>101</v>
      </c>
      <c r="L6440">
        <v>5446800</v>
      </c>
      <c r="M6440" t="s">
        <v>4732</v>
      </c>
    </row>
    <row r="6441" spans="1:13">
      <c r="A6441">
        <v>9100</v>
      </c>
      <c r="B6441" t="s">
        <v>13</v>
      </c>
      <c r="C6441" s="16" t="s">
        <v>12548</v>
      </c>
      <c r="D6441">
        <f t="shared" si="0"/>
        <v>29</v>
      </c>
      <c r="E6441" t="str">
        <f t="shared" si="1"/>
        <v>$5,400,000</v>
      </c>
      <c r="F6441" t="str">
        <f t="shared" si="2"/>
        <v/>
      </c>
      <c r="G6441" t="str">
        <f t="shared" si="3"/>
        <v>$5,400,000</v>
      </c>
      <c r="H6441" t="s">
        <v>3905</v>
      </c>
      <c r="J6441" t="s">
        <v>84</v>
      </c>
      <c r="K6441" t="s">
        <v>101</v>
      </c>
      <c r="L6441">
        <v>5400000</v>
      </c>
      <c r="M6441" t="s">
        <v>4689</v>
      </c>
    </row>
    <row r="6442" spans="1:13">
      <c r="A6442">
        <v>9101</v>
      </c>
      <c r="B6442" t="s">
        <v>13</v>
      </c>
      <c r="C6442" s="16" t="s">
        <v>12549</v>
      </c>
      <c r="D6442">
        <f t="shared" si="0"/>
        <v>29</v>
      </c>
      <c r="E6442" t="str">
        <f t="shared" si="1"/>
        <v>$5,000,600</v>
      </c>
      <c r="F6442" t="str">
        <f t="shared" si="2"/>
        <v/>
      </c>
      <c r="G6442" t="str">
        <f t="shared" si="3"/>
        <v>$5,000,600</v>
      </c>
      <c r="H6442" t="s">
        <v>10803</v>
      </c>
      <c r="J6442" t="s">
        <v>84</v>
      </c>
      <c r="K6442" t="s">
        <v>101</v>
      </c>
      <c r="L6442">
        <v>5000600</v>
      </c>
      <c r="M6442" t="s">
        <v>5291</v>
      </c>
    </row>
    <row r="6443" spans="1:13">
      <c r="A6443">
        <v>9102</v>
      </c>
      <c r="B6443" t="s">
        <v>13</v>
      </c>
      <c r="C6443" s="16" t="s">
        <v>11866</v>
      </c>
      <c r="D6443">
        <f t="shared" si="0"/>
        <v>29</v>
      </c>
      <c r="E6443" t="str">
        <f t="shared" si="1"/>
        <v>$2,200,000</v>
      </c>
      <c r="F6443" t="str">
        <f t="shared" si="2"/>
        <v/>
      </c>
      <c r="G6443" t="str">
        <f t="shared" si="3"/>
        <v>$2,200,000</v>
      </c>
      <c r="H6443" t="s">
        <v>6914</v>
      </c>
      <c r="J6443" t="s">
        <v>84</v>
      </c>
      <c r="K6443" t="s">
        <v>101</v>
      </c>
      <c r="L6443">
        <v>2200000</v>
      </c>
      <c r="M6443" t="s">
        <v>4587</v>
      </c>
    </row>
    <row r="6444" spans="1:13">
      <c r="A6444">
        <v>9103</v>
      </c>
      <c r="B6444" t="s">
        <v>13</v>
      </c>
      <c r="C6444" s="16" t="s">
        <v>12550</v>
      </c>
      <c r="D6444">
        <f t="shared" si="0"/>
        <v>29</v>
      </c>
      <c r="E6444" t="str">
        <f t="shared" si="1"/>
        <v>$1,669,800</v>
      </c>
      <c r="F6444" t="str">
        <f t="shared" si="2"/>
        <v/>
      </c>
      <c r="G6444" t="str">
        <f t="shared" si="3"/>
        <v>$1,669,800</v>
      </c>
      <c r="H6444" t="s">
        <v>12551</v>
      </c>
      <c r="J6444" t="s">
        <v>84</v>
      </c>
      <c r="K6444" t="s">
        <v>101</v>
      </c>
      <c r="L6444">
        <v>1669800</v>
      </c>
      <c r="M6444" t="s">
        <v>3754</v>
      </c>
    </row>
    <row r="6445" spans="1:13">
      <c r="A6445">
        <v>9104</v>
      </c>
      <c r="B6445" t="s">
        <v>13</v>
      </c>
      <c r="C6445" s="16" t="s">
        <v>12552</v>
      </c>
      <c r="D6445">
        <f t="shared" si="0"/>
        <v>29</v>
      </c>
      <c r="E6445" t="str">
        <f t="shared" si="1"/>
        <v>$1,578,240</v>
      </c>
      <c r="F6445" t="str">
        <f t="shared" si="2"/>
        <v/>
      </c>
      <c r="G6445" t="str">
        <f t="shared" si="3"/>
        <v>$1,578,240</v>
      </c>
      <c r="H6445" t="s">
        <v>12553</v>
      </c>
      <c r="J6445" t="s">
        <v>84</v>
      </c>
      <c r="K6445" t="s">
        <v>101</v>
      </c>
      <c r="L6445">
        <v>1578240</v>
      </c>
      <c r="M6445" t="s">
        <v>1107</v>
      </c>
    </row>
    <row r="6446" spans="1:13">
      <c r="A6446">
        <v>9105</v>
      </c>
      <c r="B6446" t="s">
        <v>13</v>
      </c>
      <c r="C6446" s="16" t="s">
        <v>12554</v>
      </c>
      <c r="D6446">
        <f t="shared" si="0"/>
        <v>29</v>
      </c>
      <c r="E6446" t="str">
        <f t="shared" si="1"/>
        <v>$1,424,400</v>
      </c>
      <c r="F6446" t="str">
        <f t="shared" si="2"/>
        <v/>
      </c>
      <c r="G6446" t="str">
        <f t="shared" si="3"/>
        <v>$1,424,400</v>
      </c>
      <c r="H6446" t="s">
        <v>12555</v>
      </c>
      <c r="J6446" t="s">
        <v>84</v>
      </c>
      <c r="K6446" t="s">
        <v>101</v>
      </c>
      <c r="L6446">
        <v>1424400</v>
      </c>
      <c r="M6446" t="s">
        <v>2293</v>
      </c>
    </row>
    <row r="6447" spans="1:13">
      <c r="A6447">
        <v>9106</v>
      </c>
      <c r="B6447" t="s">
        <v>13</v>
      </c>
      <c r="C6447" s="16" t="s">
        <v>12556</v>
      </c>
      <c r="D6447">
        <f t="shared" si="0"/>
        <v>29</v>
      </c>
      <c r="E6447" t="str">
        <f t="shared" si="1"/>
        <v>$1,080,360</v>
      </c>
      <c r="F6447" t="str">
        <f t="shared" si="2"/>
        <v/>
      </c>
      <c r="G6447" t="str">
        <f t="shared" si="3"/>
        <v>$1,080,360</v>
      </c>
      <c r="H6447" t="s">
        <v>12557</v>
      </c>
      <c r="J6447" t="s">
        <v>84</v>
      </c>
      <c r="K6447" t="s">
        <v>101</v>
      </c>
      <c r="L6447">
        <v>1080360</v>
      </c>
      <c r="M6447" t="s">
        <v>5364</v>
      </c>
    </row>
    <row r="6448" spans="1:13">
      <c r="A6448">
        <v>9107</v>
      </c>
      <c r="B6448" t="s">
        <v>13</v>
      </c>
      <c r="C6448" s="16" t="s">
        <v>12558</v>
      </c>
      <c r="D6448">
        <f t="shared" si="0"/>
        <v>29</v>
      </c>
      <c r="E6448" t="str">
        <f t="shared" si="1"/>
        <v>$700,000</v>
      </c>
      <c r="F6448" t="str">
        <f t="shared" si="2"/>
        <v/>
      </c>
      <c r="G6448" t="str">
        <f t="shared" si="3"/>
        <v>$700,000</v>
      </c>
      <c r="H6448" t="s">
        <v>777</v>
      </c>
      <c r="J6448" t="s">
        <v>84</v>
      </c>
      <c r="K6448" t="s">
        <v>101</v>
      </c>
      <c r="L6448">
        <v>700000</v>
      </c>
      <c r="M6448" t="s">
        <v>2462</v>
      </c>
    </row>
    <row r="6449" spans="1:13">
      <c r="A6449">
        <v>9108</v>
      </c>
      <c r="B6449" t="s">
        <v>13</v>
      </c>
      <c r="C6449" s="16" t="s">
        <v>12559</v>
      </c>
      <c r="D6449">
        <f t="shared" si="0"/>
        <v>29</v>
      </c>
      <c r="E6449" t="str">
        <f t="shared" si="1"/>
        <v>$688,679 [minimum]</v>
      </c>
      <c r="F6449">
        <f t="shared" si="2"/>
        <v>9</v>
      </c>
      <c r="G6449" t="str">
        <f t="shared" si="3"/>
        <v>$688,679</v>
      </c>
      <c r="H6449" t="s">
        <v>11967</v>
      </c>
      <c r="J6449" t="s">
        <v>84</v>
      </c>
      <c r="K6449" t="s">
        <v>101</v>
      </c>
      <c r="L6449">
        <v>688679</v>
      </c>
      <c r="M6449" t="s">
        <v>4586</v>
      </c>
    </row>
    <row r="6450" spans="1:13">
      <c r="A6450">
        <v>9109</v>
      </c>
      <c r="B6450" t="s">
        <v>13</v>
      </c>
      <c r="C6450" s="16" t="s">
        <v>12560</v>
      </c>
      <c r="D6450">
        <f t="shared" si="0"/>
        <v>29</v>
      </c>
      <c r="E6450" t="str">
        <f t="shared" si="1"/>
        <v>$563,679 [minimum]</v>
      </c>
      <c r="F6450">
        <f t="shared" si="2"/>
        <v>9</v>
      </c>
      <c r="G6450" t="str">
        <f t="shared" si="3"/>
        <v>$563,679</v>
      </c>
      <c r="H6450" t="s">
        <v>12045</v>
      </c>
      <c r="J6450" t="s">
        <v>84</v>
      </c>
      <c r="K6450" t="s">
        <v>101</v>
      </c>
      <c r="L6450">
        <v>563679</v>
      </c>
      <c r="M6450" t="s">
        <v>5074</v>
      </c>
    </row>
    <row r="6451" spans="1:13">
      <c r="A6451">
        <v>9110</v>
      </c>
      <c r="B6451" t="s">
        <v>13</v>
      </c>
      <c r="C6451" s="16" t="s">
        <v>12561</v>
      </c>
      <c r="D6451">
        <f t="shared" si="0"/>
        <v>29</v>
      </c>
      <c r="E6451" t="str">
        <f t="shared" si="1"/>
        <v>$366,931 [minimum]</v>
      </c>
      <c r="F6451">
        <f t="shared" si="2"/>
        <v>9</v>
      </c>
      <c r="G6451" t="str">
        <f t="shared" si="3"/>
        <v>$366,931</v>
      </c>
      <c r="H6451" t="s">
        <v>11969</v>
      </c>
      <c r="J6451" t="s">
        <v>84</v>
      </c>
      <c r="K6451" t="s">
        <v>101</v>
      </c>
      <c r="L6451">
        <v>366931</v>
      </c>
      <c r="M6451" t="s">
        <v>5844</v>
      </c>
    </row>
    <row r="6452" spans="1:13">
      <c r="A6452">
        <v>9112</v>
      </c>
      <c r="B6452" t="s">
        <v>13</v>
      </c>
      <c r="C6452" s="16" t="s">
        <v>12562</v>
      </c>
      <c r="D6452">
        <f t="shared" si="0"/>
        <v>29</v>
      </c>
      <c r="E6452" t="str">
        <f t="shared" si="1"/>
        <v>$13,279,750</v>
      </c>
      <c r="F6452" t="str">
        <f t="shared" si="2"/>
        <v/>
      </c>
      <c r="G6452" t="str">
        <f t="shared" si="3"/>
        <v>$13,279,750</v>
      </c>
      <c r="H6452" t="s">
        <v>12381</v>
      </c>
      <c r="J6452" t="s">
        <v>87</v>
      </c>
      <c r="K6452" t="s">
        <v>101</v>
      </c>
      <c r="L6452">
        <v>13279750</v>
      </c>
      <c r="M6452" t="s">
        <v>5204</v>
      </c>
    </row>
    <row r="6453" spans="1:13">
      <c r="A6453">
        <v>9113</v>
      </c>
      <c r="B6453" t="s">
        <v>13</v>
      </c>
      <c r="C6453" s="16" t="s">
        <v>12563</v>
      </c>
      <c r="D6453">
        <f t="shared" si="0"/>
        <v>29</v>
      </c>
      <c r="E6453" t="str">
        <f t="shared" si="1"/>
        <v>$11,326,219</v>
      </c>
      <c r="F6453" t="str">
        <f t="shared" si="2"/>
        <v/>
      </c>
      <c r="G6453" t="str">
        <f t="shared" si="3"/>
        <v>$11,326,219</v>
      </c>
      <c r="H6453" t="s">
        <v>11972</v>
      </c>
      <c r="J6453" t="s">
        <v>87</v>
      </c>
      <c r="K6453" t="s">
        <v>101</v>
      </c>
      <c r="L6453">
        <v>11326219</v>
      </c>
      <c r="M6453" t="s">
        <v>812</v>
      </c>
    </row>
    <row r="6454" spans="1:13">
      <c r="A6454">
        <v>9114</v>
      </c>
      <c r="B6454" t="s">
        <v>13</v>
      </c>
      <c r="C6454" s="16" t="s">
        <v>12564</v>
      </c>
      <c r="D6454">
        <f t="shared" si="0"/>
        <v>29</v>
      </c>
      <c r="E6454" t="str">
        <f t="shared" si="1"/>
        <v>$6,326,923 [released 10/27/03]</v>
      </c>
      <c r="F6454">
        <f t="shared" si="2"/>
        <v>11</v>
      </c>
      <c r="G6454" t="str">
        <f t="shared" si="3"/>
        <v>$6,326,923</v>
      </c>
      <c r="H6454" t="s">
        <v>12565</v>
      </c>
      <c r="J6454" t="s">
        <v>87</v>
      </c>
      <c r="K6454" t="s">
        <v>101</v>
      </c>
      <c r="L6454">
        <v>6326923</v>
      </c>
      <c r="M6454" t="s">
        <v>5146</v>
      </c>
    </row>
    <row r="6455" spans="1:13">
      <c r="A6455">
        <v>9115</v>
      </c>
      <c r="B6455" t="s">
        <v>13</v>
      </c>
      <c r="C6455" s="16" t="s">
        <v>12566</v>
      </c>
      <c r="D6455">
        <f t="shared" si="0"/>
        <v>29</v>
      </c>
      <c r="E6455" t="str">
        <f t="shared" si="1"/>
        <v>$5,500,000</v>
      </c>
      <c r="F6455" t="str">
        <f t="shared" si="2"/>
        <v/>
      </c>
      <c r="G6455" t="str">
        <f t="shared" si="3"/>
        <v>$5,500,000</v>
      </c>
      <c r="H6455" t="s">
        <v>1248</v>
      </c>
      <c r="J6455" t="s">
        <v>87</v>
      </c>
      <c r="K6455" t="s">
        <v>101</v>
      </c>
      <c r="L6455">
        <v>5500000</v>
      </c>
      <c r="M6455" t="s">
        <v>4558</v>
      </c>
    </row>
    <row r="6456" spans="1:13">
      <c r="A6456">
        <v>9116</v>
      </c>
      <c r="B6456" t="s">
        <v>13</v>
      </c>
      <c r="C6456" s="16" t="s">
        <v>12567</v>
      </c>
      <c r="D6456">
        <f t="shared" si="0"/>
        <v>29</v>
      </c>
      <c r="E6456" t="str">
        <f t="shared" si="1"/>
        <v>$4,605,196</v>
      </c>
      <c r="F6456" t="str">
        <f t="shared" si="2"/>
        <v/>
      </c>
      <c r="G6456" t="str">
        <f t="shared" si="3"/>
        <v>$4,605,196</v>
      </c>
      <c r="H6456" t="s">
        <v>12568</v>
      </c>
      <c r="J6456" t="s">
        <v>87</v>
      </c>
      <c r="K6456" t="s">
        <v>101</v>
      </c>
      <c r="L6456">
        <v>4605196</v>
      </c>
      <c r="M6456" t="s">
        <v>4992</v>
      </c>
    </row>
    <row r="6457" spans="1:13">
      <c r="A6457">
        <v>9117</v>
      </c>
      <c r="B6457" t="s">
        <v>13</v>
      </c>
      <c r="C6457" s="16" t="s">
        <v>12569</v>
      </c>
      <c r="D6457">
        <f t="shared" si="0"/>
        <v>29</v>
      </c>
      <c r="E6457" t="str">
        <f t="shared" si="1"/>
        <v>$4,500,000</v>
      </c>
      <c r="F6457" t="str">
        <f t="shared" si="2"/>
        <v/>
      </c>
      <c r="G6457" t="str">
        <f t="shared" si="3"/>
        <v>$4,500,000</v>
      </c>
      <c r="H6457" t="s">
        <v>323</v>
      </c>
      <c r="J6457" t="s">
        <v>87</v>
      </c>
      <c r="K6457" t="s">
        <v>101</v>
      </c>
      <c r="L6457">
        <v>4500000</v>
      </c>
      <c r="M6457" t="s">
        <v>5473</v>
      </c>
    </row>
    <row r="6458" spans="1:13">
      <c r="A6458">
        <v>9118</v>
      </c>
      <c r="B6458" t="s">
        <v>13</v>
      </c>
      <c r="C6458" s="16" t="s">
        <v>12570</v>
      </c>
      <c r="D6458">
        <f t="shared" si="0"/>
        <v>29</v>
      </c>
      <c r="E6458" t="str">
        <f t="shared" si="1"/>
        <v>$2,960,000 [released 8/26/03]</v>
      </c>
      <c r="F6458">
        <f t="shared" si="2"/>
        <v>11</v>
      </c>
      <c r="G6458" t="str">
        <f t="shared" si="3"/>
        <v>$2,960,000</v>
      </c>
      <c r="H6458" t="s">
        <v>12571</v>
      </c>
      <c r="J6458" t="s">
        <v>87</v>
      </c>
      <c r="K6458" t="s">
        <v>101</v>
      </c>
      <c r="L6458">
        <v>2960000</v>
      </c>
      <c r="M6458" t="s">
        <v>5048</v>
      </c>
    </row>
    <row r="6459" spans="1:13">
      <c r="A6459">
        <v>9119</v>
      </c>
      <c r="B6459" t="s">
        <v>13</v>
      </c>
      <c r="C6459" s="16" t="s">
        <v>12572</v>
      </c>
      <c r="D6459">
        <f t="shared" si="0"/>
        <v>29</v>
      </c>
      <c r="E6459" t="str">
        <f t="shared" si="1"/>
        <v>$2,911,320</v>
      </c>
      <c r="F6459" t="str">
        <f t="shared" si="2"/>
        <v/>
      </c>
      <c r="G6459" t="str">
        <f t="shared" si="3"/>
        <v>$2,911,320</v>
      </c>
      <c r="H6459" t="s">
        <v>12573</v>
      </c>
      <c r="J6459" t="s">
        <v>87</v>
      </c>
      <c r="K6459" t="s">
        <v>101</v>
      </c>
      <c r="L6459">
        <v>2911320</v>
      </c>
      <c r="M6459" t="s">
        <v>857</v>
      </c>
    </row>
    <row r="6460" spans="1:13">
      <c r="A6460">
        <v>9120</v>
      </c>
      <c r="B6460" t="s">
        <v>13</v>
      </c>
      <c r="C6460" s="16" t="s">
        <v>12574</v>
      </c>
      <c r="D6460">
        <f t="shared" si="0"/>
        <v>29</v>
      </c>
      <c r="E6460" t="str">
        <f t="shared" si="1"/>
        <v>$2,800,000</v>
      </c>
      <c r="F6460" t="str">
        <f t="shared" si="2"/>
        <v/>
      </c>
      <c r="G6460" t="str">
        <f t="shared" si="3"/>
        <v>$2,800,000</v>
      </c>
      <c r="H6460" t="s">
        <v>7608</v>
      </c>
      <c r="J6460" t="s">
        <v>87</v>
      </c>
      <c r="K6460" t="s">
        <v>101</v>
      </c>
      <c r="L6460">
        <v>2800000</v>
      </c>
      <c r="M6460" t="s">
        <v>5644</v>
      </c>
    </row>
    <row r="6461" spans="1:13">
      <c r="A6461">
        <v>9121</v>
      </c>
      <c r="B6461" t="s">
        <v>13</v>
      </c>
      <c r="C6461" s="16" t="s">
        <v>12575</v>
      </c>
      <c r="D6461">
        <f t="shared" si="0"/>
        <v>29</v>
      </c>
      <c r="E6461" t="str">
        <f t="shared" si="1"/>
        <v>$1,760,000 [released 1/16/03]</v>
      </c>
      <c r="F6461">
        <f t="shared" si="2"/>
        <v>11</v>
      </c>
      <c r="G6461" t="str">
        <f t="shared" si="3"/>
        <v>$1,760,000</v>
      </c>
      <c r="H6461" t="s">
        <v>10856</v>
      </c>
      <c r="J6461" t="s">
        <v>87</v>
      </c>
      <c r="K6461" t="s">
        <v>101</v>
      </c>
      <c r="L6461">
        <v>1760000</v>
      </c>
      <c r="M6461" t="s">
        <v>5708</v>
      </c>
    </row>
    <row r="6462" spans="1:13">
      <c r="A6462">
        <v>9122</v>
      </c>
      <c r="B6462" t="s">
        <v>13</v>
      </c>
      <c r="C6462" s="16" t="s">
        <v>12576</v>
      </c>
      <c r="D6462">
        <f t="shared" si="0"/>
        <v>29</v>
      </c>
      <c r="E6462" t="str">
        <f t="shared" si="1"/>
        <v>$1,646,079</v>
      </c>
      <c r="F6462" t="str">
        <f t="shared" si="2"/>
        <v/>
      </c>
      <c r="G6462" t="str">
        <f t="shared" si="3"/>
        <v>$1,646,079</v>
      </c>
      <c r="H6462" t="s">
        <v>12577</v>
      </c>
      <c r="J6462" t="s">
        <v>87</v>
      </c>
      <c r="K6462" t="s">
        <v>101</v>
      </c>
      <c r="L6462">
        <v>1646079</v>
      </c>
      <c r="M6462" t="s">
        <v>5700</v>
      </c>
    </row>
    <row r="6463" spans="1:13">
      <c r="A6463">
        <v>9123</v>
      </c>
      <c r="B6463" t="s">
        <v>13</v>
      </c>
      <c r="C6463" s="16" t="s">
        <v>12578</v>
      </c>
      <c r="D6463">
        <f t="shared" si="0"/>
        <v>29</v>
      </c>
      <c r="E6463" t="str">
        <f t="shared" si="1"/>
        <v>$1,600,000</v>
      </c>
      <c r="F6463" t="str">
        <f t="shared" si="2"/>
        <v/>
      </c>
      <c r="G6463" t="str">
        <f t="shared" si="3"/>
        <v>$1,600,000</v>
      </c>
      <c r="H6463" t="s">
        <v>3109</v>
      </c>
      <c r="J6463" t="s">
        <v>87</v>
      </c>
      <c r="K6463" t="s">
        <v>101</v>
      </c>
      <c r="L6463">
        <v>1600000</v>
      </c>
      <c r="M6463" t="s">
        <v>5294</v>
      </c>
    </row>
    <row r="6464" spans="1:13">
      <c r="A6464">
        <v>9124</v>
      </c>
      <c r="B6464" t="s">
        <v>13</v>
      </c>
      <c r="C6464" s="16" t="s">
        <v>12579</v>
      </c>
      <c r="D6464">
        <f t="shared" si="0"/>
        <v>29</v>
      </c>
      <c r="E6464" t="str">
        <f t="shared" si="1"/>
        <v>$1,292,040</v>
      </c>
      <c r="F6464" t="str">
        <f t="shared" si="2"/>
        <v/>
      </c>
      <c r="G6464" t="str">
        <f t="shared" si="3"/>
        <v>$1,292,040</v>
      </c>
      <c r="H6464" t="s">
        <v>12580</v>
      </c>
      <c r="J6464" t="s">
        <v>87</v>
      </c>
      <c r="K6464" t="s">
        <v>101</v>
      </c>
      <c r="L6464">
        <v>1292040</v>
      </c>
      <c r="M6464" t="s">
        <v>5641</v>
      </c>
    </row>
    <row r="6465" spans="1:13">
      <c r="A6465">
        <v>9125</v>
      </c>
      <c r="B6465" t="s">
        <v>13</v>
      </c>
      <c r="C6465" s="16" t="s">
        <v>12581</v>
      </c>
      <c r="D6465">
        <f t="shared" si="0"/>
        <v>29</v>
      </c>
      <c r="E6465" t="str">
        <f t="shared" si="1"/>
        <v>$688,679 [minimum]</v>
      </c>
      <c r="F6465">
        <f t="shared" si="2"/>
        <v>9</v>
      </c>
      <c r="G6465" t="str">
        <f t="shared" si="3"/>
        <v>$688,679</v>
      </c>
      <c r="H6465" t="s">
        <v>11967</v>
      </c>
      <c r="J6465" t="s">
        <v>87</v>
      </c>
      <c r="K6465" t="s">
        <v>101</v>
      </c>
      <c r="L6465">
        <v>688679</v>
      </c>
      <c r="M6465" t="s">
        <v>5686</v>
      </c>
    </row>
    <row r="6466" spans="1:13">
      <c r="A6466">
        <v>9126</v>
      </c>
      <c r="B6466" t="s">
        <v>13</v>
      </c>
      <c r="C6466" s="16" t="s">
        <v>12582</v>
      </c>
      <c r="D6466">
        <f t="shared" si="0"/>
        <v>29</v>
      </c>
      <c r="E6466" t="str">
        <f t="shared" si="1"/>
        <v>$636,679 [minimum]</v>
      </c>
      <c r="F6466">
        <f t="shared" si="2"/>
        <v>9</v>
      </c>
      <c r="G6466" t="str">
        <f t="shared" si="3"/>
        <v>$636,679</v>
      </c>
      <c r="H6466" t="s">
        <v>12583</v>
      </c>
      <c r="J6466" t="s">
        <v>87</v>
      </c>
      <c r="K6466" t="s">
        <v>101</v>
      </c>
      <c r="L6466">
        <v>636679</v>
      </c>
      <c r="M6466" t="s">
        <v>5637</v>
      </c>
    </row>
    <row r="6467" spans="1:13">
      <c r="A6467">
        <v>9127</v>
      </c>
      <c r="B6467" t="s">
        <v>13</v>
      </c>
      <c r="C6467" s="16" t="s">
        <v>12584</v>
      </c>
      <c r="D6467">
        <f t="shared" si="0"/>
        <v>29</v>
      </c>
      <c r="E6467" t="str">
        <f t="shared" si="1"/>
        <v>$636,679 [minimum]</v>
      </c>
      <c r="F6467">
        <f t="shared" si="2"/>
        <v>9</v>
      </c>
      <c r="G6467" t="str">
        <f t="shared" si="3"/>
        <v>$636,679</v>
      </c>
      <c r="H6467" t="s">
        <v>12583</v>
      </c>
      <c r="J6467" t="s">
        <v>87</v>
      </c>
      <c r="K6467" t="s">
        <v>101</v>
      </c>
      <c r="L6467">
        <v>636679</v>
      </c>
      <c r="M6467" t="s">
        <v>5519</v>
      </c>
    </row>
    <row r="6468" spans="1:13">
      <c r="A6468">
        <v>9128</v>
      </c>
      <c r="B6468" t="s">
        <v>13</v>
      </c>
      <c r="C6468" s="16" t="s">
        <v>12585</v>
      </c>
      <c r="D6468">
        <f t="shared" si="0"/>
        <v>29</v>
      </c>
      <c r="E6468" t="str">
        <f t="shared" si="1"/>
        <v>$563,679 [minimum]</v>
      </c>
      <c r="F6468">
        <f t="shared" si="2"/>
        <v>9</v>
      </c>
      <c r="G6468" t="str">
        <f t="shared" si="3"/>
        <v>$563,679</v>
      </c>
      <c r="H6468" t="s">
        <v>12045</v>
      </c>
      <c r="J6468" t="s">
        <v>87</v>
      </c>
      <c r="K6468" t="s">
        <v>101</v>
      </c>
      <c r="L6468">
        <v>563679</v>
      </c>
      <c r="M6468" t="s">
        <v>4166</v>
      </c>
    </row>
    <row r="6469" spans="1:13">
      <c r="A6469">
        <v>9130</v>
      </c>
      <c r="B6469" t="s">
        <v>13</v>
      </c>
      <c r="C6469" s="16" t="s">
        <v>12586</v>
      </c>
      <c r="D6469">
        <f t="shared" si="0"/>
        <v>29</v>
      </c>
      <c r="E6469" t="str">
        <f t="shared" si="1"/>
        <v>$8,666,666</v>
      </c>
      <c r="F6469" t="str">
        <f t="shared" si="2"/>
        <v/>
      </c>
      <c r="G6469" t="str">
        <f t="shared" si="3"/>
        <v>$8,666,666</v>
      </c>
      <c r="H6469" t="s">
        <v>12587</v>
      </c>
      <c r="J6469" t="s">
        <v>88</v>
      </c>
      <c r="K6469" t="s">
        <v>101</v>
      </c>
      <c r="L6469">
        <v>8666666</v>
      </c>
      <c r="M6469" t="s">
        <v>5139</v>
      </c>
    </row>
    <row r="6470" spans="1:13">
      <c r="A6470">
        <v>9131</v>
      </c>
      <c r="B6470" t="s">
        <v>13</v>
      </c>
      <c r="C6470" s="16" t="s">
        <v>12588</v>
      </c>
      <c r="D6470">
        <f t="shared" si="0"/>
        <v>29</v>
      </c>
      <c r="E6470" t="str">
        <f t="shared" si="1"/>
        <v>$6,815,000 [released 10/3/03]</v>
      </c>
      <c r="F6470">
        <f t="shared" si="2"/>
        <v>11</v>
      </c>
      <c r="G6470" t="str">
        <f t="shared" si="3"/>
        <v>$6,815,000</v>
      </c>
      <c r="H6470" t="s">
        <v>12589</v>
      </c>
      <c r="J6470" t="s">
        <v>88</v>
      </c>
      <c r="K6470" t="s">
        <v>101</v>
      </c>
      <c r="L6470">
        <v>6815000</v>
      </c>
      <c r="M6470" t="s">
        <v>2598</v>
      </c>
    </row>
    <row r="6471" spans="1:13">
      <c r="A6471">
        <v>9132</v>
      </c>
      <c r="B6471" t="s">
        <v>13</v>
      </c>
      <c r="C6471" s="16" t="s">
        <v>12590</v>
      </c>
      <c r="D6471">
        <f t="shared" si="0"/>
        <v>29</v>
      </c>
      <c r="E6471" t="str">
        <f t="shared" si="1"/>
        <v>$5,000,600</v>
      </c>
      <c r="F6471" t="str">
        <f t="shared" si="2"/>
        <v/>
      </c>
      <c r="G6471" t="str">
        <f t="shared" si="3"/>
        <v>$5,000,600</v>
      </c>
      <c r="H6471" t="s">
        <v>10803</v>
      </c>
      <c r="J6471" t="s">
        <v>88</v>
      </c>
      <c r="K6471" t="s">
        <v>101</v>
      </c>
      <c r="L6471">
        <v>5000600</v>
      </c>
      <c r="M6471" t="s">
        <v>5428</v>
      </c>
    </row>
    <row r="6472" spans="1:13">
      <c r="A6472">
        <v>9133</v>
      </c>
      <c r="B6472" t="s">
        <v>13</v>
      </c>
      <c r="C6472" s="16" t="s">
        <v>12591</v>
      </c>
      <c r="D6472">
        <f t="shared" si="0"/>
        <v>29</v>
      </c>
      <c r="E6472" t="str">
        <f t="shared" si="1"/>
        <v>$4,290,000</v>
      </c>
      <c r="F6472" t="str">
        <f t="shared" si="2"/>
        <v/>
      </c>
      <c r="G6472" t="str">
        <f t="shared" si="3"/>
        <v>$4,290,000</v>
      </c>
      <c r="H6472" t="s">
        <v>399</v>
      </c>
      <c r="J6472" t="s">
        <v>88</v>
      </c>
      <c r="K6472" t="s">
        <v>101</v>
      </c>
      <c r="L6472">
        <v>4290000</v>
      </c>
      <c r="M6472" t="s">
        <v>5621</v>
      </c>
    </row>
    <row r="6473" spans="1:13">
      <c r="A6473">
        <v>9134</v>
      </c>
      <c r="B6473" t="s">
        <v>13</v>
      </c>
      <c r="C6473" s="16" t="s">
        <v>12592</v>
      </c>
      <c r="D6473">
        <f t="shared" si="0"/>
        <v>29</v>
      </c>
      <c r="E6473" t="str">
        <f t="shared" si="1"/>
        <v>$1,616,087</v>
      </c>
      <c r="F6473" t="str">
        <f t="shared" si="2"/>
        <v/>
      </c>
      <c r="G6473" t="str">
        <f t="shared" si="3"/>
        <v>$1,616,087</v>
      </c>
      <c r="H6473" t="s">
        <v>12593</v>
      </c>
      <c r="J6473" t="s">
        <v>88</v>
      </c>
      <c r="K6473" t="s">
        <v>101</v>
      </c>
      <c r="L6473">
        <v>1616087</v>
      </c>
      <c r="M6473" t="s">
        <v>3618</v>
      </c>
    </row>
    <row r="6474" spans="1:13">
      <c r="A6474">
        <v>9135</v>
      </c>
      <c r="B6474" t="s">
        <v>13</v>
      </c>
      <c r="C6474" s="16" t="s">
        <v>12594</v>
      </c>
      <c r="D6474">
        <f t="shared" si="0"/>
        <v>29</v>
      </c>
      <c r="E6474" t="str">
        <f t="shared" si="1"/>
        <v>$1,250,000</v>
      </c>
      <c r="F6474" t="str">
        <f t="shared" si="2"/>
        <v/>
      </c>
      <c r="G6474" t="str">
        <f t="shared" si="3"/>
        <v>$1,250,000</v>
      </c>
      <c r="H6474" t="s">
        <v>1575</v>
      </c>
      <c r="J6474" t="s">
        <v>88</v>
      </c>
      <c r="K6474" t="s">
        <v>101</v>
      </c>
      <c r="L6474">
        <v>1250000</v>
      </c>
      <c r="M6474" t="s">
        <v>5240</v>
      </c>
    </row>
    <row r="6475" spans="1:13">
      <c r="A6475">
        <v>9136</v>
      </c>
      <c r="B6475" t="s">
        <v>13</v>
      </c>
      <c r="C6475" s="16" t="s">
        <v>12595</v>
      </c>
      <c r="D6475">
        <f t="shared" si="0"/>
        <v>29</v>
      </c>
      <c r="E6475" t="str">
        <f t="shared" si="1"/>
        <v>$1,187,240</v>
      </c>
      <c r="F6475" t="str">
        <f t="shared" si="2"/>
        <v/>
      </c>
      <c r="G6475" t="str">
        <f t="shared" si="3"/>
        <v>$1,187,240</v>
      </c>
      <c r="H6475" t="s">
        <v>12596</v>
      </c>
      <c r="J6475" t="s">
        <v>88</v>
      </c>
      <c r="K6475" t="s">
        <v>101</v>
      </c>
      <c r="L6475">
        <v>1187240</v>
      </c>
      <c r="M6475" t="s">
        <v>4842</v>
      </c>
    </row>
    <row r="6476" spans="1:13">
      <c r="A6476">
        <v>9137</v>
      </c>
      <c r="B6476" t="s">
        <v>13</v>
      </c>
      <c r="C6476" s="16" t="s">
        <v>12597</v>
      </c>
      <c r="D6476">
        <f t="shared" si="0"/>
        <v>29</v>
      </c>
      <c r="E6476" t="str">
        <f t="shared" si="1"/>
        <v>$1,107,960</v>
      </c>
      <c r="F6476" t="str">
        <f t="shared" si="2"/>
        <v/>
      </c>
      <c r="G6476" t="str">
        <f t="shared" si="3"/>
        <v>$1,107,960</v>
      </c>
      <c r="H6476" t="s">
        <v>12598</v>
      </c>
      <c r="J6476" t="s">
        <v>88</v>
      </c>
      <c r="K6476" t="s">
        <v>101</v>
      </c>
      <c r="L6476">
        <v>1107960</v>
      </c>
      <c r="M6476" t="s">
        <v>4535</v>
      </c>
    </row>
    <row r="6477" spans="1:13">
      <c r="A6477">
        <v>9138</v>
      </c>
      <c r="B6477" t="s">
        <v>13</v>
      </c>
      <c r="C6477" s="16" t="s">
        <v>12599</v>
      </c>
      <c r="D6477">
        <f t="shared" si="0"/>
        <v>29</v>
      </c>
      <c r="E6477" t="str">
        <f t="shared" si="1"/>
        <v>$955,800</v>
      </c>
      <c r="F6477" t="str">
        <f t="shared" si="2"/>
        <v/>
      </c>
      <c r="G6477" t="str">
        <f t="shared" si="3"/>
        <v>$955,800</v>
      </c>
      <c r="H6477" t="s">
        <v>12600</v>
      </c>
      <c r="J6477" t="s">
        <v>88</v>
      </c>
      <c r="K6477" t="s">
        <v>101</v>
      </c>
      <c r="L6477">
        <v>955800</v>
      </c>
      <c r="M6477" t="s">
        <v>2325</v>
      </c>
    </row>
    <row r="6478" spans="1:13">
      <c r="A6478">
        <v>9139</v>
      </c>
      <c r="B6478" t="s">
        <v>13</v>
      </c>
      <c r="C6478" s="16" t="s">
        <v>12601</v>
      </c>
      <c r="D6478">
        <f t="shared" si="0"/>
        <v>29</v>
      </c>
      <c r="E6478" t="str">
        <f t="shared" si="1"/>
        <v>$800,000</v>
      </c>
      <c r="F6478" t="str">
        <f t="shared" si="2"/>
        <v/>
      </c>
      <c r="G6478" t="str">
        <f t="shared" si="3"/>
        <v>$800,000</v>
      </c>
      <c r="H6478" t="s">
        <v>9199</v>
      </c>
      <c r="J6478" t="s">
        <v>88</v>
      </c>
      <c r="K6478" t="s">
        <v>101</v>
      </c>
      <c r="L6478">
        <v>800000</v>
      </c>
      <c r="M6478" t="s">
        <v>4738</v>
      </c>
    </row>
    <row r="6479" spans="1:13">
      <c r="A6479">
        <v>9140</v>
      </c>
      <c r="B6479" t="s">
        <v>13</v>
      </c>
      <c r="C6479" s="16" t="s">
        <v>12602</v>
      </c>
      <c r="D6479">
        <f t="shared" si="0"/>
        <v>29</v>
      </c>
      <c r="E6479" t="str">
        <f t="shared" si="1"/>
        <v>$688,679 [minimum]</v>
      </c>
      <c r="F6479">
        <f t="shared" si="2"/>
        <v>9</v>
      </c>
      <c r="G6479" t="str">
        <f t="shared" si="3"/>
        <v>$688,679</v>
      </c>
      <c r="H6479" t="s">
        <v>11967</v>
      </c>
      <c r="J6479" t="s">
        <v>88</v>
      </c>
      <c r="K6479" t="s">
        <v>101</v>
      </c>
      <c r="L6479">
        <v>688679</v>
      </c>
      <c r="M6479" t="s">
        <v>4442</v>
      </c>
    </row>
    <row r="6480" spans="1:13">
      <c r="A6480">
        <v>9141</v>
      </c>
      <c r="B6480" t="s">
        <v>13</v>
      </c>
      <c r="C6480" s="16" t="s">
        <v>12603</v>
      </c>
      <c r="D6480">
        <f t="shared" si="0"/>
        <v>29</v>
      </c>
      <c r="E6480" t="str">
        <f t="shared" si="1"/>
        <v>$663,679 [minimum]</v>
      </c>
      <c r="F6480">
        <f t="shared" si="2"/>
        <v>9</v>
      </c>
      <c r="G6480" t="str">
        <f t="shared" si="3"/>
        <v>$663,679</v>
      </c>
      <c r="H6480" t="s">
        <v>12135</v>
      </c>
      <c r="J6480" t="s">
        <v>88</v>
      </c>
      <c r="K6480" t="s">
        <v>101</v>
      </c>
      <c r="L6480">
        <v>663679</v>
      </c>
      <c r="M6480" t="s">
        <v>5655</v>
      </c>
    </row>
    <row r="6481" spans="1:13">
      <c r="A6481">
        <v>9142</v>
      </c>
      <c r="B6481" t="s">
        <v>13</v>
      </c>
      <c r="C6481" s="16" t="s">
        <v>12604</v>
      </c>
      <c r="D6481">
        <f t="shared" si="0"/>
        <v>29</v>
      </c>
      <c r="E6481" t="str">
        <f t="shared" si="1"/>
        <v>$621,520</v>
      </c>
      <c r="F6481" t="str">
        <f t="shared" si="2"/>
        <v/>
      </c>
      <c r="G6481" t="str">
        <f t="shared" si="3"/>
        <v>$621,520</v>
      </c>
      <c r="H6481" t="s">
        <v>12605</v>
      </c>
      <c r="J6481" t="s">
        <v>88</v>
      </c>
      <c r="K6481" t="s">
        <v>101</v>
      </c>
      <c r="L6481">
        <v>621520</v>
      </c>
      <c r="M6481" t="s">
        <v>5819</v>
      </c>
    </row>
    <row r="6482" spans="1:13">
      <c r="A6482">
        <v>9143</v>
      </c>
      <c r="B6482" t="s">
        <v>13</v>
      </c>
      <c r="C6482" s="16" t="s">
        <v>12606</v>
      </c>
      <c r="D6482">
        <f t="shared" si="0"/>
        <v>29</v>
      </c>
      <c r="E6482" t="str">
        <f t="shared" si="1"/>
        <v>$366,931 [minimum]</v>
      </c>
      <c r="F6482">
        <f t="shared" si="2"/>
        <v>9</v>
      </c>
      <c r="G6482" t="str">
        <f t="shared" si="3"/>
        <v>$366,931</v>
      </c>
      <c r="H6482" t="s">
        <v>11969</v>
      </c>
      <c r="J6482" t="s">
        <v>88</v>
      </c>
      <c r="K6482" t="s">
        <v>101</v>
      </c>
      <c r="L6482">
        <v>366931</v>
      </c>
      <c r="M6482" t="s">
        <v>4640</v>
      </c>
    </row>
    <row r="6483" spans="1:13">
      <c r="A6483">
        <v>9144</v>
      </c>
      <c r="B6483" t="s">
        <v>13</v>
      </c>
      <c r="C6483" s="16" t="s">
        <v>12607</v>
      </c>
      <c r="D6483">
        <f t="shared" si="0"/>
        <v>29</v>
      </c>
      <c r="E6483" t="str">
        <f t="shared" si="1"/>
        <v>$366,931 [minimum]</v>
      </c>
      <c r="F6483">
        <f t="shared" si="2"/>
        <v>9</v>
      </c>
      <c r="G6483" t="str">
        <f t="shared" si="3"/>
        <v>$366,931</v>
      </c>
      <c r="H6483" t="s">
        <v>11969</v>
      </c>
      <c r="J6483" t="s">
        <v>88</v>
      </c>
      <c r="K6483" t="s">
        <v>101</v>
      </c>
      <c r="L6483">
        <v>366931</v>
      </c>
      <c r="M6483" t="s">
        <v>368</v>
      </c>
    </row>
    <row r="6484" spans="1:13">
      <c r="A6484">
        <v>9145</v>
      </c>
      <c r="B6484" t="s">
        <v>13</v>
      </c>
      <c r="C6484" s="16" t="s">
        <v>12608</v>
      </c>
      <c r="D6484">
        <f t="shared" si="0"/>
        <v>29</v>
      </c>
      <c r="E6484" t="str">
        <f t="shared" si="1"/>
        <v>$350,581 [minimum]</v>
      </c>
      <c r="F6484">
        <f t="shared" si="2"/>
        <v>9</v>
      </c>
      <c r="G6484" t="str">
        <f t="shared" si="3"/>
        <v>$350,581</v>
      </c>
      <c r="H6484" t="s">
        <v>12609</v>
      </c>
      <c r="J6484" t="s">
        <v>88</v>
      </c>
      <c r="K6484" t="s">
        <v>101</v>
      </c>
      <c r="L6484">
        <v>350581</v>
      </c>
      <c r="M6484" t="s">
        <v>5760</v>
      </c>
    </row>
    <row r="6485" spans="1:13">
      <c r="A6485">
        <v>9147</v>
      </c>
      <c r="B6485" t="s">
        <v>13</v>
      </c>
      <c r="C6485" s="16" t="s">
        <v>12610</v>
      </c>
      <c r="D6485">
        <f t="shared" si="0"/>
        <v>29</v>
      </c>
      <c r="E6485" t="str">
        <f t="shared" si="1"/>
        <v>$8,536,000</v>
      </c>
      <c r="F6485" t="str">
        <f t="shared" si="2"/>
        <v/>
      </c>
      <c r="G6485" t="str">
        <f t="shared" si="3"/>
        <v>$8,536,000</v>
      </c>
      <c r="H6485" t="s">
        <v>12611</v>
      </c>
      <c r="J6485" t="s">
        <v>92</v>
      </c>
      <c r="K6485" t="s">
        <v>101</v>
      </c>
      <c r="L6485">
        <v>8536000</v>
      </c>
      <c r="M6485" t="s">
        <v>3287</v>
      </c>
    </row>
    <row r="6486" spans="1:13">
      <c r="A6486">
        <v>9148</v>
      </c>
      <c r="B6486" t="s">
        <v>13</v>
      </c>
      <c r="C6486" s="16" t="s">
        <v>12612</v>
      </c>
      <c r="D6486">
        <f t="shared" si="0"/>
        <v>29</v>
      </c>
      <c r="E6486" t="str">
        <f t="shared" si="1"/>
        <v>$6,906,250</v>
      </c>
      <c r="F6486" t="str">
        <f t="shared" si="2"/>
        <v/>
      </c>
      <c r="G6486" t="str">
        <f t="shared" si="3"/>
        <v>$6,906,250</v>
      </c>
      <c r="H6486" t="s">
        <v>12613</v>
      </c>
      <c r="J6486" t="s">
        <v>92</v>
      </c>
      <c r="K6486" t="s">
        <v>101</v>
      </c>
      <c r="L6486">
        <v>6906250</v>
      </c>
      <c r="M6486" t="s">
        <v>3691</v>
      </c>
    </row>
    <row r="6487" spans="1:13">
      <c r="A6487">
        <v>9149</v>
      </c>
      <c r="B6487" t="s">
        <v>13</v>
      </c>
      <c r="C6487" s="16" t="s">
        <v>12614</v>
      </c>
      <c r="D6487">
        <f t="shared" si="0"/>
        <v>29</v>
      </c>
      <c r="E6487" t="str">
        <f t="shared" si="1"/>
        <v>$5,625,000</v>
      </c>
      <c r="F6487" t="str">
        <f t="shared" si="2"/>
        <v/>
      </c>
      <c r="G6487" t="str">
        <f t="shared" si="3"/>
        <v>$5,625,000</v>
      </c>
      <c r="H6487" t="s">
        <v>12615</v>
      </c>
      <c r="J6487" t="s">
        <v>92</v>
      </c>
      <c r="K6487" t="s">
        <v>101</v>
      </c>
      <c r="L6487">
        <v>5625000</v>
      </c>
      <c r="M6487" t="s">
        <v>4805</v>
      </c>
    </row>
    <row r="6488" spans="1:13">
      <c r="A6488">
        <v>9150</v>
      </c>
      <c r="B6488" t="s">
        <v>13</v>
      </c>
      <c r="C6488" s="16" t="s">
        <v>12616</v>
      </c>
      <c r="D6488">
        <f t="shared" si="0"/>
        <v>29</v>
      </c>
      <c r="E6488" t="str">
        <f t="shared" si="1"/>
        <v>$5,000,600</v>
      </c>
      <c r="F6488" t="str">
        <f t="shared" si="2"/>
        <v/>
      </c>
      <c r="G6488" t="str">
        <f t="shared" si="3"/>
        <v>$5,000,600</v>
      </c>
      <c r="H6488" t="s">
        <v>10803</v>
      </c>
      <c r="J6488" t="s">
        <v>92</v>
      </c>
      <c r="K6488" t="s">
        <v>101</v>
      </c>
      <c r="L6488">
        <v>5000600</v>
      </c>
      <c r="M6488" t="s">
        <v>5482</v>
      </c>
    </row>
    <row r="6489" spans="1:13">
      <c r="A6489">
        <v>9151</v>
      </c>
      <c r="B6489" t="s">
        <v>13</v>
      </c>
      <c r="C6489" s="16" t="s">
        <v>12617</v>
      </c>
      <c r="D6489">
        <f t="shared" si="0"/>
        <v>29</v>
      </c>
      <c r="E6489" t="str">
        <f t="shared" si="1"/>
        <v>$5,000,000</v>
      </c>
      <c r="F6489" t="str">
        <f t="shared" si="2"/>
        <v/>
      </c>
      <c r="G6489" t="str">
        <f t="shared" si="3"/>
        <v>$5,000,000</v>
      </c>
      <c r="H6489" t="s">
        <v>163</v>
      </c>
      <c r="J6489" t="s">
        <v>92</v>
      </c>
      <c r="K6489" t="s">
        <v>101</v>
      </c>
      <c r="L6489">
        <v>5000000</v>
      </c>
      <c r="M6489" t="s">
        <v>4695</v>
      </c>
    </row>
    <row r="6490" spans="1:13">
      <c r="A6490">
        <v>9152</v>
      </c>
      <c r="B6490" t="s">
        <v>13</v>
      </c>
      <c r="C6490" s="16" t="s">
        <v>12618</v>
      </c>
      <c r="D6490">
        <f t="shared" si="0"/>
        <v>29</v>
      </c>
      <c r="E6490" t="str">
        <f t="shared" si="1"/>
        <v>$4,252,080</v>
      </c>
      <c r="F6490" t="str">
        <f t="shared" si="2"/>
        <v/>
      </c>
      <c r="G6490" t="str">
        <f t="shared" si="3"/>
        <v>$4,252,080</v>
      </c>
      <c r="H6490" t="s">
        <v>12619</v>
      </c>
      <c r="J6490" t="s">
        <v>92</v>
      </c>
      <c r="K6490" t="s">
        <v>101</v>
      </c>
      <c r="L6490">
        <v>4252080</v>
      </c>
      <c r="M6490" t="s">
        <v>3334</v>
      </c>
    </row>
    <row r="6491" spans="1:13">
      <c r="A6491">
        <v>9153</v>
      </c>
      <c r="B6491" t="s">
        <v>13</v>
      </c>
      <c r="C6491" s="16" t="s">
        <v>12620</v>
      </c>
      <c r="D6491">
        <f t="shared" si="0"/>
        <v>29</v>
      </c>
      <c r="E6491" t="str">
        <f t="shared" si="1"/>
        <v>$2,200,942</v>
      </c>
      <c r="F6491" t="str">
        <f t="shared" si="2"/>
        <v/>
      </c>
      <c r="G6491" t="str">
        <f t="shared" si="3"/>
        <v>$2,200,942</v>
      </c>
      <c r="H6491" t="s">
        <v>12621</v>
      </c>
      <c r="J6491" t="s">
        <v>92</v>
      </c>
      <c r="K6491" t="s">
        <v>101</v>
      </c>
      <c r="L6491">
        <v>2200942</v>
      </c>
      <c r="M6491" t="s">
        <v>5062</v>
      </c>
    </row>
    <row r="6492" spans="1:13">
      <c r="A6492">
        <v>9154</v>
      </c>
      <c r="B6492" t="s">
        <v>13</v>
      </c>
      <c r="C6492" s="16" t="s">
        <v>12622</v>
      </c>
      <c r="D6492">
        <f t="shared" si="0"/>
        <v>29</v>
      </c>
      <c r="E6492" t="str">
        <f t="shared" si="1"/>
        <v>$1,748,760</v>
      </c>
      <c r="F6492" t="str">
        <f t="shared" si="2"/>
        <v/>
      </c>
      <c r="G6492" t="str">
        <f t="shared" si="3"/>
        <v>$1,748,760</v>
      </c>
      <c r="H6492" t="s">
        <v>12623</v>
      </c>
      <c r="J6492" t="s">
        <v>92</v>
      </c>
      <c r="K6492" t="s">
        <v>101</v>
      </c>
      <c r="L6492">
        <v>1748760</v>
      </c>
      <c r="M6492" t="s">
        <v>5242</v>
      </c>
    </row>
    <row r="6493" spans="1:13">
      <c r="A6493">
        <v>9155</v>
      </c>
      <c r="B6493" t="s">
        <v>13</v>
      </c>
      <c r="C6493" s="16" t="s">
        <v>12624</v>
      </c>
      <c r="D6493">
        <f t="shared" si="0"/>
        <v>29</v>
      </c>
      <c r="E6493" t="str">
        <f t="shared" si="1"/>
        <v>$1,714,440</v>
      </c>
      <c r="F6493" t="str">
        <f t="shared" si="2"/>
        <v/>
      </c>
      <c r="G6493" t="str">
        <f t="shared" si="3"/>
        <v>$1,714,440</v>
      </c>
      <c r="H6493" t="s">
        <v>12625</v>
      </c>
      <c r="J6493" t="s">
        <v>92</v>
      </c>
      <c r="K6493" t="s">
        <v>101</v>
      </c>
      <c r="L6493">
        <v>1714440</v>
      </c>
      <c r="M6493" t="s">
        <v>4344</v>
      </c>
    </row>
    <row r="6494" spans="1:13">
      <c r="A6494">
        <v>9156</v>
      </c>
      <c r="B6494" t="s">
        <v>13</v>
      </c>
      <c r="C6494" s="16" t="s">
        <v>12626</v>
      </c>
      <c r="D6494">
        <f t="shared" si="0"/>
        <v>29</v>
      </c>
      <c r="E6494" t="str">
        <f t="shared" si="1"/>
        <v>$1,260,360</v>
      </c>
      <c r="F6494" t="str">
        <f t="shared" si="2"/>
        <v/>
      </c>
      <c r="G6494" t="str">
        <f t="shared" si="3"/>
        <v>$1,260,360</v>
      </c>
      <c r="H6494" t="s">
        <v>12627</v>
      </c>
      <c r="J6494" t="s">
        <v>92</v>
      </c>
      <c r="K6494" t="s">
        <v>101</v>
      </c>
      <c r="L6494">
        <v>1260360</v>
      </c>
      <c r="M6494" t="s">
        <v>5373</v>
      </c>
    </row>
    <row r="6495" spans="1:13">
      <c r="A6495">
        <v>9157</v>
      </c>
      <c r="B6495" t="s">
        <v>13</v>
      </c>
      <c r="C6495" s="16" t="s">
        <v>12628</v>
      </c>
      <c r="D6495">
        <f t="shared" si="0"/>
        <v>29</v>
      </c>
      <c r="E6495" t="str">
        <f t="shared" si="1"/>
        <v>$1,125,360</v>
      </c>
      <c r="F6495" t="str">
        <f t="shared" si="2"/>
        <v/>
      </c>
      <c r="G6495" t="str">
        <f t="shared" si="3"/>
        <v>$1,125,360</v>
      </c>
      <c r="H6495" t="s">
        <v>12629</v>
      </c>
      <c r="J6495" t="s">
        <v>92</v>
      </c>
      <c r="K6495" t="s">
        <v>101</v>
      </c>
      <c r="L6495">
        <v>1125360</v>
      </c>
      <c r="M6495" t="s">
        <v>1749</v>
      </c>
    </row>
    <row r="6496" spans="1:13">
      <c r="A6496">
        <v>9158</v>
      </c>
      <c r="B6496" t="s">
        <v>13</v>
      </c>
      <c r="C6496" s="16" t="s">
        <v>12630</v>
      </c>
      <c r="D6496">
        <f t="shared" si="0"/>
        <v>29</v>
      </c>
      <c r="E6496" t="str">
        <f t="shared" si="1"/>
        <v>$1,070,000 [minimum, counts $688,679]</v>
      </c>
      <c r="F6496">
        <f t="shared" si="2"/>
        <v>11</v>
      </c>
      <c r="G6496" t="str">
        <f t="shared" si="3"/>
        <v>$1,070,000</v>
      </c>
      <c r="H6496" t="s">
        <v>12017</v>
      </c>
      <c r="J6496" t="s">
        <v>92</v>
      </c>
      <c r="K6496" t="s">
        <v>101</v>
      </c>
      <c r="L6496">
        <v>1070000</v>
      </c>
      <c r="M6496" t="s">
        <v>4804</v>
      </c>
    </row>
    <row r="6497" spans="1:13">
      <c r="A6497">
        <v>9159</v>
      </c>
      <c r="B6497" t="s">
        <v>13</v>
      </c>
      <c r="C6497" s="16" t="s">
        <v>12631</v>
      </c>
      <c r="D6497">
        <f t="shared" si="0"/>
        <v>29</v>
      </c>
      <c r="E6497" t="str">
        <f t="shared" si="1"/>
        <v>$876,179 [minimum, counts $688,679]</v>
      </c>
      <c r="F6497">
        <f t="shared" si="2"/>
        <v>9</v>
      </c>
      <c r="G6497" t="str">
        <f t="shared" si="3"/>
        <v>$876,179</v>
      </c>
      <c r="H6497" t="s">
        <v>12632</v>
      </c>
      <c r="J6497" t="s">
        <v>92</v>
      </c>
      <c r="K6497" t="s">
        <v>101</v>
      </c>
      <c r="L6497">
        <v>876179</v>
      </c>
      <c r="M6497" t="s">
        <v>5690</v>
      </c>
    </row>
    <row r="6498" spans="1:13">
      <c r="A6498">
        <v>9160</v>
      </c>
      <c r="B6498" t="s">
        <v>13</v>
      </c>
      <c r="C6498" s="16" t="s">
        <v>12633</v>
      </c>
      <c r="D6498">
        <f t="shared" si="0"/>
        <v>29</v>
      </c>
      <c r="E6498" t="str">
        <f t="shared" si="1"/>
        <v>$366,931 [minimum]</v>
      </c>
      <c r="F6498">
        <f t="shared" si="2"/>
        <v>9</v>
      </c>
      <c r="G6498" t="str">
        <f t="shared" si="3"/>
        <v>$366,931</v>
      </c>
      <c r="H6498" t="s">
        <v>11969</v>
      </c>
      <c r="J6498" t="s">
        <v>92</v>
      </c>
      <c r="K6498" t="s">
        <v>101</v>
      </c>
      <c r="L6498">
        <v>366931</v>
      </c>
      <c r="M6498" t="s">
        <v>531</v>
      </c>
    </row>
    <row r="6499" spans="1:13">
      <c r="A6499">
        <v>9319</v>
      </c>
      <c r="B6499" t="s">
        <v>14</v>
      </c>
      <c r="C6499" s="16" t="s">
        <v>12634</v>
      </c>
      <c r="D6499">
        <f t="shared" si="0"/>
        <v>29</v>
      </c>
      <c r="E6499" t="str">
        <f t="shared" si="1"/>
        <v>$12,375,000</v>
      </c>
      <c r="F6499" t="str">
        <f t="shared" si="2"/>
        <v/>
      </c>
      <c r="G6499" t="str">
        <f t="shared" si="3"/>
        <v>$12,375,000</v>
      </c>
      <c r="H6499" t="s">
        <v>12479</v>
      </c>
      <c r="J6499" t="s">
        <v>28</v>
      </c>
      <c r="K6499" t="s">
        <v>101</v>
      </c>
      <c r="L6499">
        <v>12375000</v>
      </c>
      <c r="M6499" t="s">
        <v>5968</v>
      </c>
    </row>
    <row r="6500" spans="1:13">
      <c r="A6500">
        <v>9320</v>
      </c>
      <c r="B6500" t="s">
        <v>14</v>
      </c>
      <c r="C6500" s="16" t="s">
        <v>12635</v>
      </c>
      <c r="D6500">
        <f t="shared" si="0"/>
        <v>29</v>
      </c>
      <c r="E6500" t="str">
        <f t="shared" si="1"/>
        <v>$9,860,000</v>
      </c>
      <c r="F6500" t="str">
        <f t="shared" si="2"/>
        <v/>
      </c>
      <c r="G6500" t="str">
        <f t="shared" si="3"/>
        <v>$9,860,000</v>
      </c>
      <c r="H6500" t="s">
        <v>12636</v>
      </c>
      <c r="J6500" t="s">
        <v>28</v>
      </c>
      <c r="K6500" t="s">
        <v>101</v>
      </c>
      <c r="L6500">
        <v>9860000</v>
      </c>
      <c r="M6500" t="s">
        <v>683</v>
      </c>
    </row>
    <row r="6501" spans="1:13">
      <c r="A6501">
        <v>9321</v>
      </c>
      <c r="B6501" t="s">
        <v>14</v>
      </c>
      <c r="C6501" s="16" t="s">
        <v>12637</v>
      </c>
      <c r="D6501">
        <f t="shared" si="0"/>
        <v>29</v>
      </c>
      <c r="E6501" t="str">
        <f t="shared" si="1"/>
        <v>$9,375,000</v>
      </c>
      <c r="F6501" t="str">
        <f t="shared" si="2"/>
        <v/>
      </c>
      <c r="G6501" t="str">
        <f t="shared" si="3"/>
        <v>$9,375,000</v>
      </c>
      <c r="H6501" t="s">
        <v>12638</v>
      </c>
      <c r="J6501" t="s">
        <v>28</v>
      </c>
      <c r="K6501" t="s">
        <v>101</v>
      </c>
      <c r="L6501">
        <v>9375000</v>
      </c>
      <c r="M6501" t="s">
        <v>6052</v>
      </c>
    </row>
    <row r="6502" spans="1:13">
      <c r="A6502">
        <v>9322</v>
      </c>
      <c r="B6502" t="s">
        <v>14</v>
      </c>
      <c r="C6502" s="16" t="s">
        <v>12639</v>
      </c>
      <c r="D6502">
        <f t="shared" si="0"/>
        <v>29</v>
      </c>
      <c r="E6502" t="str">
        <f t="shared" si="1"/>
        <v>$7,091,250</v>
      </c>
      <c r="F6502" t="str">
        <f t="shared" si="2"/>
        <v/>
      </c>
      <c r="G6502" t="str">
        <f t="shared" si="3"/>
        <v>$7,091,250</v>
      </c>
      <c r="H6502" t="s">
        <v>12640</v>
      </c>
      <c r="J6502" t="s">
        <v>28</v>
      </c>
      <c r="K6502" t="s">
        <v>101</v>
      </c>
      <c r="L6502">
        <v>7091250</v>
      </c>
      <c r="M6502" t="s">
        <v>4529</v>
      </c>
    </row>
    <row r="6503" spans="1:13">
      <c r="A6503">
        <v>9323</v>
      </c>
      <c r="B6503" t="s">
        <v>14</v>
      </c>
      <c r="C6503" s="16" t="s">
        <v>12641</v>
      </c>
      <c r="D6503">
        <f t="shared" si="0"/>
        <v>29</v>
      </c>
      <c r="E6503" t="str">
        <f t="shared" si="1"/>
        <v>$4,750,000</v>
      </c>
      <c r="F6503" t="str">
        <f t="shared" si="2"/>
        <v/>
      </c>
      <c r="G6503" t="str">
        <f t="shared" si="3"/>
        <v>$4,750,000</v>
      </c>
      <c r="H6503" t="s">
        <v>7351</v>
      </c>
      <c r="J6503" t="s">
        <v>28</v>
      </c>
      <c r="K6503" t="s">
        <v>101</v>
      </c>
      <c r="L6503">
        <v>4750000</v>
      </c>
      <c r="M6503" t="s">
        <v>1131</v>
      </c>
    </row>
    <row r="6504" spans="1:13">
      <c r="A6504">
        <v>9324</v>
      </c>
      <c r="B6504" t="s">
        <v>14</v>
      </c>
      <c r="C6504" s="16" t="s">
        <v>12642</v>
      </c>
      <c r="D6504">
        <f t="shared" si="0"/>
        <v>29</v>
      </c>
      <c r="E6504" t="str">
        <f t="shared" si="1"/>
        <v>$2,750,000</v>
      </c>
      <c r="F6504" t="str">
        <f t="shared" si="2"/>
        <v/>
      </c>
      <c r="G6504" t="str">
        <f t="shared" si="3"/>
        <v>$2,750,000</v>
      </c>
      <c r="H6504" t="s">
        <v>1809</v>
      </c>
      <c r="J6504" t="s">
        <v>28</v>
      </c>
      <c r="K6504" t="s">
        <v>101</v>
      </c>
      <c r="L6504">
        <v>2750000</v>
      </c>
      <c r="M6504" t="s">
        <v>4775</v>
      </c>
    </row>
    <row r="6505" spans="1:13">
      <c r="A6505">
        <v>9325</v>
      </c>
      <c r="B6505" t="s">
        <v>14</v>
      </c>
      <c r="C6505" s="16" t="s">
        <v>12643</v>
      </c>
      <c r="D6505">
        <f t="shared" si="0"/>
        <v>29</v>
      </c>
      <c r="E6505" t="str">
        <f t="shared" si="1"/>
        <v>$2,423,280</v>
      </c>
      <c r="F6505" t="str">
        <f t="shared" si="2"/>
        <v/>
      </c>
      <c r="G6505" t="str">
        <f t="shared" si="3"/>
        <v>$2,423,280</v>
      </c>
      <c r="H6505" t="s">
        <v>12644</v>
      </c>
      <c r="J6505" t="s">
        <v>28</v>
      </c>
      <c r="K6505" t="s">
        <v>101</v>
      </c>
      <c r="L6505">
        <v>2423280</v>
      </c>
      <c r="M6505" t="s">
        <v>4943</v>
      </c>
    </row>
    <row r="6506" spans="1:13">
      <c r="A6506">
        <v>9326</v>
      </c>
      <c r="B6506" t="s">
        <v>14</v>
      </c>
      <c r="C6506" s="16" t="s">
        <v>12645</v>
      </c>
      <c r="D6506">
        <f t="shared" si="0"/>
        <v>29</v>
      </c>
      <c r="E6506" t="str">
        <f t="shared" si="1"/>
        <v>$2,153,934</v>
      </c>
      <c r="F6506" t="str">
        <f t="shared" si="2"/>
        <v/>
      </c>
      <c r="G6506" t="str">
        <f t="shared" si="3"/>
        <v>$2,153,934</v>
      </c>
      <c r="H6506" t="s">
        <v>12646</v>
      </c>
      <c r="J6506" t="s">
        <v>28</v>
      </c>
      <c r="K6506" t="s">
        <v>101</v>
      </c>
      <c r="L6506">
        <v>2153934</v>
      </c>
      <c r="M6506" t="s">
        <v>634</v>
      </c>
    </row>
    <row r="6507" spans="1:13">
      <c r="A6507">
        <v>9327</v>
      </c>
      <c r="B6507" t="s">
        <v>14</v>
      </c>
      <c r="C6507" s="16" t="s">
        <v>12647</v>
      </c>
      <c r="D6507">
        <f t="shared" si="0"/>
        <v>29</v>
      </c>
      <c r="E6507" t="str">
        <f t="shared" si="1"/>
        <v>$1,584,312</v>
      </c>
      <c r="F6507" t="str">
        <f t="shared" si="2"/>
        <v/>
      </c>
      <c r="G6507" t="str">
        <f t="shared" si="3"/>
        <v>$1,584,312</v>
      </c>
      <c r="H6507" t="s">
        <v>12648</v>
      </c>
      <c r="J6507" t="s">
        <v>28</v>
      </c>
      <c r="K6507" t="s">
        <v>101</v>
      </c>
      <c r="L6507">
        <v>1584312</v>
      </c>
      <c r="M6507" t="s">
        <v>4970</v>
      </c>
    </row>
    <row r="6508" spans="1:13">
      <c r="A6508">
        <v>9328</v>
      </c>
      <c r="B6508" t="s">
        <v>14</v>
      </c>
      <c r="C6508" s="16" t="s">
        <v>12649</v>
      </c>
      <c r="D6508">
        <f t="shared" si="0"/>
        <v>29</v>
      </c>
      <c r="E6508" t="str">
        <f t="shared" si="1"/>
        <v>$824,935 [minimum (2-year contract)]</v>
      </c>
      <c r="F6508">
        <f t="shared" si="2"/>
        <v>9</v>
      </c>
      <c r="G6508" t="str">
        <f t="shared" si="3"/>
        <v>$824,935</v>
      </c>
      <c r="H6508" t="s">
        <v>12650</v>
      </c>
      <c r="J6508" t="s">
        <v>28</v>
      </c>
      <c r="K6508" t="s">
        <v>101</v>
      </c>
      <c r="L6508">
        <v>824935</v>
      </c>
      <c r="M6508" t="s">
        <v>5039</v>
      </c>
    </row>
    <row r="6509" spans="1:13">
      <c r="A6509">
        <v>9329</v>
      </c>
      <c r="B6509" t="s">
        <v>14</v>
      </c>
      <c r="C6509" s="16" t="s">
        <v>12651</v>
      </c>
      <c r="D6509">
        <f t="shared" si="0"/>
        <v>29</v>
      </c>
      <c r="E6509" t="str">
        <f t="shared" si="1"/>
        <v>$776,880</v>
      </c>
      <c r="F6509" t="str">
        <f t="shared" si="2"/>
        <v/>
      </c>
      <c r="G6509" t="str">
        <f t="shared" si="3"/>
        <v>$776,880</v>
      </c>
      <c r="H6509" t="s">
        <v>12652</v>
      </c>
      <c r="J6509" t="s">
        <v>28</v>
      </c>
      <c r="K6509" t="s">
        <v>101</v>
      </c>
      <c r="L6509">
        <v>776880</v>
      </c>
      <c r="M6509" t="s">
        <v>4859</v>
      </c>
    </row>
    <row r="6510" spans="1:13">
      <c r="A6510">
        <v>9330</v>
      </c>
      <c r="B6510" t="s">
        <v>14</v>
      </c>
      <c r="C6510" s="16" t="s">
        <v>12653</v>
      </c>
      <c r="D6510">
        <f t="shared" si="0"/>
        <v>29</v>
      </c>
      <c r="E6510" t="str">
        <f t="shared" si="1"/>
        <v>$699,935 [minimum, counts $637,435]</v>
      </c>
      <c r="F6510">
        <f t="shared" si="2"/>
        <v>9</v>
      </c>
      <c r="G6510" t="str">
        <f t="shared" si="3"/>
        <v>$699,935</v>
      </c>
      <c r="H6510" t="s">
        <v>12654</v>
      </c>
      <c r="J6510" t="s">
        <v>28</v>
      </c>
      <c r="K6510" t="s">
        <v>101</v>
      </c>
      <c r="L6510">
        <v>699935</v>
      </c>
      <c r="M6510" t="s">
        <v>4896</v>
      </c>
    </row>
    <row r="6511" spans="1:13">
      <c r="A6511">
        <v>9331</v>
      </c>
      <c r="B6511" t="s">
        <v>14</v>
      </c>
      <c r="C6511" s="16" t="s">
        <v>12655</v>
      </c>
      <c r="D6511">
        <f t="shared" si="0"/>
        <v>29</v>
      </c>
      <c r="E6511" t="str">
        <f t="shared" si="1"/>
        <v>$587,435 [minimum]</v>
      </c>
      <c r="F6511">
        <f t="shared" si="2"/>
        <v>9</v>
      </c>
      <c r="G6511" t="str">
        <f t="shared" si="3"/>
        <v>$587,435</v>
      </c>
      <c r="H6511" t="s">
        <v>12656</v>
      </c>
      <c r="J6511" t="s">
        <v>28</v>
      </c>
      <c r="K6511" t="s">
        <v>101</v>
      </c>
      <c r="L6511">
        <v>587435</v>
      </c>
      <c r="M6511" t="s">
        <v>5180</v>
      </c>
    </row>
    <row r="6512" spans="1:13">
      <c r="A6512">
        <v>9332</v>
      </c>
      <c r="B6512" t="s">
        <v>14</v>
      </c>
      <c r="C6512" s="16" t="s">
        <v>12657</v>
      </c>
      <c r="D6512">
        <f t="shared" si="0"/>
        <v>29</v>
      </c>
      <c r="E6512" t="str">
        <f t="shared" si="1"/>
        <v>$170,716 [s. 11/21, rel. 1/3, c. $155,472]</v>
      </c>
      <c r="F6512">
        <f t="shared" si="2"/>
        <v>9</v>
      </c>
      <c r="G6512" t="str">
        <f t="shared" si="3"/>
        <v>$170,716</v>
      </c>
      <c r="H6512" t="s">
        <v>12658</v>
      </c>
      <c r="J6512" t="s">
        <v>28</v>
      </c>
      <c r="K6512" t="s">
        <v>101</v>
      </c>
      <c r="L6512">
        <v>170716</v>
      </c>
      <c r="M6512" t="s">
        <v>5623</v>
      </c>
    </row>
    <row r="6513" spans="1:13">
      <c r="A6513">
        <v>9333</v>
      </c>
      <c r="B6513" t="s">
        <v>14</v>
      </c>
      <c r="C6513" s="16" t="s">
        <v>12659</v>
      </c>
      <c r="D6513">
        <f t="shared" si="0"/>
        <v>29</v>
      </c>
      <c r="E6513" t="str">
        <f t="shared" si="1"/>
        <v>$143,277 [released 12/10/02]</v>
      </c>
      <c r="F6513">
        <f t="shared" si="2"/>
        <v>9</v>
      </c>
      <c r="G6513" t="str">
        <f t="shared" si="3"/>
        <v>$143,277</v>
      </c>
      <c r="H6513" t="s">
        <v>12660</v>
      </c>
      <c r="J6513" t="s">
        <v>28</v>
      </c>
      <c r="K6513" t="s">
        <v>101</v>
      </c>
      <c r="L6513">
        <v>143277</v>
      </c>
      <c r="M6513" t="s">
        <v>4559</v>
      </c>
    </row>
    <row r="6514" spans="1:13">
      <c r="A6514">
        <v>9334</v>
      </c>
      <c r="B6514" t="s">
        <v>14</v>
      </c>
      <c r="C6514" s="16" t="s">
        <v>12661</v>
      </c>
      <c r="D6514">
        <f t="shared" si="0"/>
        <v>29</v>
      </c>
      <c r="E6514" t="str">
        <f t="shared" si="1"/>
        <v>$60,361 [released 11/9/02, counts $46,642]</v>
      </c>
      <c r="F6514">
        <f t="shared" si="2"/>
        <v>8</v>
      </c>
      <c r="G6514" t="str">
        <f t="shared" si="3"/>
        <v>$60,361</v>
      </c>
      <c r="H6514" t="s">
        <v>12662</v>
      </c>
      <c r="J6514" t="s">
        <v>28</v>
      </c>
      <c r="K6514" t="s">
        <v>101</v>
      </c>
      <c r="L6514">
        <v>60361</v>
      </c>
      <c r="M6514" t="s">
        <v>4596</v>
      </c>
    </row>
    <row r="6515" spans="1:13">
      <c r="A6515">
        <v>9335</v>
      </c>
      <c r="B6515" t="s">
        <v>14</v>
      </c>
      <c r="C6515" s="16" t="s">
        <v>12663</v>
      </c>
      <c r="D6515">
        <f t="shared" si="0"/>
        <v>29</v>
      </c>
      <c r="E6515" t="str">
        <f t="shared" si="1"/>
        <v>$29,832 [signed 10-day 1/8]</v>
      </c>
      <c r="F6515">
        <f t="shared" si="2"/>
        <v>8</v>
      </c>
      <c r="G6515" t="str">
        <f t="shared" si="3"/>
        <v>$29,832</v>
      </c>
      <c r="H6515" t="s">
        <v>12664</v>
      </c>
      <c r="J6515" t="s">
        <v>28</v>
      </c>
      <c r="K6515" t="s">
        <v>101</v>
      </c>
      <c r="L6515">
        <v>29832</v>
      </c>
      <c r="M6515" t="s">
        <v>5767</v>
      </c>
    </row>
    <row r="6516" spans="1:13">
      <c r="A6516">
        <v>9336</v>
      </c>
      <c r="B6516" t="s">
        <v>14</v>
      </c>
      <c r="C6516" s="16" t="s">
        <v>12665</v>
      </c>
      <c r="D6516">
        <f t="shared" si="0"/>
        <v>29</v>
      </c>
      <c r="E6516" t="str">
        <f t="shared" si="1"/>
        <v>$29,832 [signed 10-day 1/9]</v>
      </c>
      <c r="F6516">
        <f t="shared" si="2"/>
        <v>8</v>
      </c>
      <c r="G6516" t="str">
        <f t="shared" si="3"/>
        <v>$29,832</v>
      </c>
      <c r="H6516" t="s">
        <v>12664</v>
      </c>
      <c r="J6516" t="s">
        <v>28</v>
      </c>
      <c r="K6516" t="s">
        <v>101</v>
      </c>
      <c r="L6516">
        <v>29832</v>
      </c>
      <c r="M6516" t="s">
        <v>5679</v>
      </c>
    </row>
    <row r="6517" spans="1:13">
      <c r="A6517">
        <v>9337</v>
      </c>
      <c r="B6517" t="s">
        <v>14</v>
      </c>
      <c r="C6517" s="16" t="s">
        <v>12666</v>
      </c>
      <c r="D6517">
        <f t="shared" si="0"/>
        <v>29</v>
      </c>
      <c r="E6517" t="str">
        <f t="shared" si="1"/>
        <v>$25,570 [signed 12/25, released 1/7]</v>
      </c>
      <c r="F6517">
        <f t="shared" si="2"/>
        <v>8</v>
      </c>
      <c r="G6517" t="str">
        <f t="shared" si="3"/>
        <v>$25,570</v>
      </c>
      <c r="H6517" t="s">
        <v>12667</v>
      </c>
      <c r="J6517" t="s">
        <v>28</v>
      </c>
      <c r="K6517" t="s">
        <v>101</v>
      </c>
      <c r="L6517">
        <v>25570</v>
      </c>
      <c r="M6517" t="s">
        <v>5679</v>
      </c>
    </row>
    <row r="6518" spans="1:13">
      <c r="A6518">
        <v>9339</v>
      </c>
      <c r="B6518" t="s">
        <v>14</v>
      </c>
      <c r="C6518" s="16" t="s">
        <v>12668</v>
      </c>
      <c r="D6518">
        <f t="shared" si="0"/>
        <v>29</v>
      </c>
      <c r="E6518" t="str">
        <f t="shared" si="1"/>
        <v>$12,375,000</v>
      </c>
      <c r="F6518" t="str">
        <f t="shared" si="2"/>
        <v/>
      </c>
      <c r="G6518" t="str">
        <f t="shared" si="3"/>
        <v>$12,375,000</v>
      </c>
      <c r="H6518" t="s">
        <v>12479</v>
      </c>
      <c r="J6518" t="s">
        <v>32</v>
      </c>
      <c r="K6518" t="s">
        <v>101</v>
      </c>
      <c r="L6518">
        <v>12375000</v>
      </c>
      <c r="M6518" t="s">
        <v>6148</v>
      </c>
    </row>
    <row r="6519" spans="1:13">
      <c r="A6519">
        <v>9340</v>
      </c>
      <c r="B6519" t="s">
        <v>14</v>
      </c>
      <c r="C6519" s="16" t="s">
        <v>12669</v>
      </c>
      <c r="D6519">
        <f t="shared" si="0"/>
        <v>29</v>
      </c>
      <c r="E6519" t="str">
        <f t="shared" si="1"/>
        <v>$12,375,000</v>
      </c>
      <c r="F6519" t="str">
        <f t="shared" si="2"/>
        <v/>
      </c>
      <c r="G6519" t="str">
        <f t="shared" si="3"/>
        <v>$12,375,000</v>
      </c>
      <c r="H6519" t="s">
        <v>12479</v>
      </c>
      <c r="J6519" t="s">
        <v>32</v>
      </c>
      <c r="K6519" t="s">
        <v>101</v>
      </c>
      <c r="L6519">
        <v>12375000</v>
      </c>
      <c r="M6519" t="s">
        <v>4609</v>
      </c>
    </row>
    <row r="6520" spans="1:13">
      <c r="A6520">
        <v>9341</v>
      </c>
      <c r="B6520" t="s">
        <v>14</v>
      </c>
      <c r="C6520" s="16" t="s">
        <v>12670</v>
      </c>
      <c r="D6520">
        <f t="shared" si="0"/>
        <v>29</v>
      </c>
      <c r="E6520" t="str">
        <f t="shared" si="1"/>
        <v>$10,067,750</v>
      </c>
      <c r="F6520" t="str">
        <f t="shared" si="2"/>
        <v/>
      </c>
      <c r="G6520" t="str">
        <f t="shared" si="3"/>
        <v>$10,067,750</v>
      </c>
      <c r="H6520" t="s">
        <v>12671</v>
      </c>
      <c r="J6520" t="s">
        <v>32</v>
      </c>
      <c r="K6520" t="s">
        <v>101</v>
      </c>
      <c r="L6520">
        <v>10067750</v>
      </c>
      <c r="M6520" t="s">
        <v>716</v>
      </c>
    </row>
    <row r="6521" spans="1:13">
      <c r="A6521">
        <v>9342</v>
      </c>
      <c r="B6521" t="s">
        <v>14</v>
      </c>
      <c r="C6521" s="16" t="s">
        <v>12672</v>
      </c>
      <c r="D6521">
        <f t="shared" si="0"/>
        <v>29</v>
      </c>
      <c r="E6521" t="str">
        <f t="shared" si="1"/>
        <v>$5,004,000</v>
      </c>
      <c r="F6521" t="str">
        <f t="shared" si="2"/>
        <v/>
      </c>
      <c r="G6521" t="str">
        <f t="shared" si="3"/>
        <v>$5,004,000</v>
      </c>
      <c r="H6521" t="s">
        <v>12673</v>
      </c>
      <c r="J6521" t="s">
        <v>32</v>
      </c>
      <c r="K6521" t="s">
        <v>101</v>
      </c>
      <c r="L6521">
        <v>5004000</v>
      </c>
      <c r="M6521" t="s">
        <v>5055</v>
      </c>
    </row>
    <row r="6522" spans="1:13">
      <c r="A6522">
        <v>9343</v>
      </c>
      <c r="B6522" t="s">
        <v>14</v>
      </c>
      <c r="C6522" s="16" t="s">
        <v>12674</v>
      </c>
      <c r="D6522">
        <f t="shared" si="0"/>
        <v>29</v>
      </c>
      <c r="E6522" t="str">
        <f t="shared" si="1"/>
        <v>$4,000,000</v>
      </c>
      <c r="F6522" t="str">
        <f t="shared" si="2"/>
        <v/>
      </c>
      <c r="G6522" t="str">
        <f t="shared" si="3"/>
        <v>$4,000,000</v>
      </c>
      <c r="H6522" t="s">
        <v>116</v>
      </c>
      <c r="J6522" t="s">
        <v>32</v>
      </c>
      <c r="K6522" t="s">
        <v>101</v>
      </c>
      <c r="L6522">
        <v>4000000</v>
      </c>
      <c r="M6522" t="s">
        <v>6091</v>
      </c>
    </row>
    <row r="6523" spans="1:13">
      <c r="A6523">
        <v>9344</v>
      </c>
      <c r="B6523" t="s">
        <v>14</v>
      </c>
      <c r="C6523" s="16" t="s">
        <v>11238</v>
      </c>
      <c r="D6523">
        <f t="shared" si="0"/>
        <v>29</v>
      </c>
      <c r="E6523" t="str">
        <f t="shared" si="1"/>
        <v>$2,700,000</v>
      </c>
      <c r="F6523" t="str">
        <f t="shared" si="2"/>
        <v/>
      </c>
      <c r="G6523" t="str">
        <f t="shared" si="3"/>
        <v>$2,700,000</v>
      </c>
      <c r="H6523" t="s">
        <v>7012</v>
      </c>
      <c r="J6523" t="s">
        <v>32</v>
      </c>
      <c r="K6523" t="s">
        <v>101</v>
      </c>
      <c r="L6523">
        <v>2700000</v>
      </c>
      <c r="M6523" t="s">
        <v>6096</v>
      </c>
    </row>
    <row r="6524" spans="1:13">
      <c r="A6524">
        <v>9345</v>
      </c>
      <c r="B6524" t="s">
        <v>14</v>
      </c>
      <c r="C6524" s="16" t="s">
        <v>12675</v>
      </c>
      <c r="D6524">
        <f t="shared" si="0"/>
        <v>29</v>
      </c>
      <c r="E6524" t="str">
        <f t="shared" si="1"/>
        <v>$2,000,000</v>
      </c>
      <c r="F6524" t="str">
        <f t="shared" si="2"/>
        <v/>
      </c>
      <c r="G6524" t="str">
        <f t="shared" si="3"/>
        <v>$2,000,000</v>
      </c>
      <c r="H6524" t="s">
        <v>125</v>
      </c>
      <c r="J6524" t="s">
        <v>32</v>
      </c>
      <c r="K6524" t="s">
        <v>101</v>
      </c>
      <c r="L6524">
        <v>2000000</v>
      </c>
      <c r="M6524" t="s">
        <v>5962</v>
      </c>
    </row>
    <row r="6525" spans="1:13">
      <c r="A6525">
        <v>9346</v>
      </c>
      <c r="B6525" t="s">
        <v>14</v>
      </c>
      <c r="C6525" s="16" t="s">
        <v>12676</v>
      </c>
      <c r="D6525">
        <f t="shared" si="0"/>
        <v>29</v>
      </c>
      <c r="E6525" t="str">
        <f t="shared" si="1"/>
        <v>$1,643,040</v>
      </c>
      <c r="F6525" t="str">
        <f t="shared" si="2"/>
        <v/>
      </c>
      <c r="G6525" t="str">
        <f t="shared" si="3"/>
        <v>$1,643,040</v>
      </c>
      <c r="H6525" t="s">
        <v>12677</v>
      </c>
      <c r="J6525" t="s">
        <v>32</v>
      </c>
      <c r="K6525" t="s">
        <v>101</v>
      </c>
      <c r="L6525">
        <v>1643040</v>
      </c>
      <c r="M6525" t="s">
        <v>5396</v>
      </c>
    </row>
    <row r="6526" spans="1:13">
      <c r="A6526">
        <v>9347</v>
      </c>
      <c r="B6526" t="s">
        <v>14</v>
      </c>
      <c r="C6526" s="16" t="s">
        <v>12678</v>
      </c>
      <c r="D6526">
        <f t="shared" si="0"/>
        <v>29</v>
      </c>
      <c r="E6526" t="str">
        <f t="shared" si="1"/>
        <v>$762,435 [minimum, counts $637,435]</v>
      </c>
      <c r="F6526">
        <f t="shared" si="2"/>
        <v>9</v>
      </c>
      <c r="G6526" t="str">
        <f t="shared" si="3"/>
        <v>$762,435</v>
      </c>
      <c r="H6526" t="s">
        <v>12679</v>
      </c>
      <c r="J6526" t="s">
        <v>32</v>
      </c>
      <c r="K6526" t="s">
        <v>101</v>
      </c>
      <c r="L6526">
        <v>762435</v>
      </c>
      <c r="M6526" t="s">
        <v>6170</v>
      </c>
    </row>
    <row r="6527" spans="1:13">
      <c r="A6527">
        <v>9348</v>
      </c>
      <c r="B6527" t="s">
        <v>14</v>
      </c>
      <c r="C6527" s="16" t="s">
        <v>12680</v>
      </c>
      <c r="D6527">
        <f t="shared" si="0"/>
        <v>29</v>
      </c>
      <c r="E6527" t="str">
        <f t="shared" si="1"/>
        <v>$637,435 [minimum]</v>
      </c>
      <c r="F6527">
        <f t="shared" si="2"/>
        <v>9</v>
      </c>
      <c r="G6527" t="str">
        <f t="shared" si="3"/>
        <v>$637,435</v>
      </c>
      <c r="H6527" t="s">
        <v>12681</v>
      </c>
      <c r="J6527" t="s">
        <v>32</v>
      </c>
      <c r="K6527" t="s">
        <v>101</v>
      </c>
      <c r="L6527">
        <v>637435</v>
      </c>
      <c r="M6527" t="s">
        <v>4716</v>
      </c>
    </row>
    <row r="6528" spans="1:13">
      <c r="A6528">
        <v>9349</v>
      </c>
      <c r="B6528" t="s">
        <v>14</v>
      </c>
      <c r="C6528" s="16" t="s">
        <v>12682</v>
      </c>
      <c r="D6528">
        <f t="shared" si="0"/>
        <v>29</v>
      </c>
      <c r="E6528" t="str">
        <f t="shared" si="1"/>
        <v>$587,435 [minimum]</v>
      </c>
      <c r="F6528">
        <f t="shared" si="2"/>
        <v>9</v>
      </c>
      <c r="G6528" t="str">
        <f t="shared" si="3"/>
        <v>$587,435</v>
      </c>
      <c r="H6528" t="s">
        <v>12656</v>
      </c>
      <c r="J6528" t="s">
        <v>32</v>
      </c>
      <c r="K6528" t="s">
        <v>101</v>
      </c>
      <c r="L6528">
        <v>587435</v>
      </c>
      <c r="M6528" t="s">
        <v>5906</v>
      </c>
    </row>
    <row r="6529" spans="1:13">
      <c r="A6529">
        <v>9350</v>
      </c>
      <c r="B6529" t="s">
        <v>14</v>
      </c>
      <c r="C6529" s="16" t="s">
        <v>12683</v>
      </c>
      <c r="D6529">
        <f t="shared" si="0"/>
        <v>29</v>
      </c>
      <c r="E6529" t="str">
        <f t="shared" si="1"/>
        <v>$349,458 [minimum]</v>
      </c>
      <c r="F6529">
        <f t="shared" si="2"/>
        <v>9</v>
      </c>
      <c r="G6529" t="str">
        <f t="shared" si="3"/>
        <v>$349,458</v>
      </c>
      <c r="H6529" t="s">
        <v>12684</v>
      </c>
      <c r="J6529" t="s">
        <v>32</v>
      </c>
      <c r="K6529" t="s">
        <v>101</v>
      </c>
      <c r="L6529">
        <v>349458</v>
      </c>
      <c r="M6529" t="s">
        <v>5190</v>
      </c>
    </row>
    <row r="6530" spans="1:13">
      <c r="A6530">
        <v>9351</v>
      </c>
      <c r="B6530" t="s">
        <v>14</v>
      </c>
      <c r="C6530" s="16" t="s">
        <v>12685</v>
      </c>
      <c r="D6530">
        <f t="shared" si="0"/>
        <v>29</v>
      </c>
      <c r="E6530" t="str">
        <f t="shared" si="1"/>
        <v>$46,642 [signed 10-day 1/6]</v>
      </c>
      <c r="F6530">
        <f t="shared" si="2"/>
        <v>8</v>
      </c>
      <c r="G6530" t="str">
        <f t="shared" si="3"/>
        <v>$46,642</v>
      </c>
      <c r="H6530" t="s">
        <v>12686</v>
      </c>
      <c r="J6530" t="s">
        <v>32</v>
      </c>
      <c r="K6530" t="s">
        <v>101</v>
      </c>
      <c r="L6530">
        <v>46642</v>
      </c>
      <c r="M6530" t="s">
        <v>5681</v>
      </c>
    </row>
    <row r="6531" spans="1:13">
      <c r="A6531">
        <v>9353</v>
      </c>
      <c r="B6531" t="s">
        <v>14</v>
      </c>
      <c r="C6531" s="16" t="s">
        <v>12687</v>
      </c>
      <c r="D6531">
        <f t="shared" si="0"/>
        <v>29</v>
      </c>
      <c r="E6531" t="str">
        <f t="shared" si="1"/>
        <v>$12,072,500</v>
      </c>
      <c r="F6531" t="str">
        <f t="shared" si="2"/>
        <v/>
      </c>
      <c r="G6531" t="str">
        <f t="shared" si="3"/>
        <v>$12,072,500</v>
      </c>
      <c r="H6531" t="s">
        <v>12688</v>
      </c>
      <c r="J6531" t="s">
        <v>37</v>
      </c>
      <c r="K6531" t="s">
        <v>101</v>
      </c>
      <c r="L6531">
        <v>12072500</v>
      </c>
      <c r="M6531" t="s">
        <v>5204</v>
      </c>
    </row>
    <row r="6532" spans="1:13">
      <c r="A6532">
        <v>9354</v>
      </c>
      <c r="B6532" t="s">
        <v>14</v>
      </c>
      <c r="C6532" s="16" t="s">
        <v>12689</v>
      </c>
      <c r="D6532">
        <f t="shared" si="0"/>
        <v>29</v>
      </c>
      <c r="E6532" t="str">
        <f t="shared" si="1"/>
        <v>$5,687,000</v>
      </c>
      <c r="F6532" t="str">
        <f t="shared" si="2"/>
        <v/>
      </c>
      <c r="G6532" t="str">
        <f t="shared" si="3"/>
        <v>$5,687,000</v>
      </c>
      <c r="H6532" t="s">
        <v>12690</v>
      </c>
      <c r="J6532" t="s">
        <v>37</v>
      </c>
      <c r="K6532" t="s">
        <v>101</v>
      </c>
      <c r="L6532">
        <v>5687000</v>
      </c>
      <c r="M6532" t="s">
        <v>5030</v>
      </c>
    </row>
    <row r="6533" spans="1:13">
      <c r="A6533">
        <v>9355</v>
      </c>
      <c r="B6533" t="s">
        <v>14</v>
      </c>
      <c r="C6533" s="16" t="s">
        <v>12691</v>
      </c>
      <c r="D6533">
        <f t="shared" si="0"/>
        <v>29</v>
      </c>
      <c r="E6533" t="str">
        <f t="shared" si="1"/>
        <v>$4,186,542</v>
      </c>
      <c r="F6533" t="str">
        <f t="shared" si="2"/>
        <v/>
      </c>
      <c r="G6533" t="str">
        <f t="shared" si="3"/>
        <v>$4,186,542</v>
      </c>
      <c r="H6533" t="s">
        <v>12692</v>
      </c>
      <c r="J6533" t="s">
        <v>37</v>
      </c>
      <c r="K6533" t="s">
        <v>101</v>
      </c>
      <c r="L6533">
        <v>4186542</v>
      </c>
      <c r="M6533" t="s">
        <v>4992</v>
      </c>
    </row>
    <row r="6534" spans="1:13">
      <c r="A6534">
        <v>9356</v>
      </c>
      <c r="B6534" t="s">
        <v>14</v>
      </c>
      <c r="C6534" s="16" t="s">
        <v>12693</v>
      </c>
      <c r="D6534">
        <f t="shared" si="0"/>
        <v>29</v>
      </c>
      <c r="E6534" t="str">
        <f t="shared" si="1"/>
        <v>$3,556,200</v>
      </c>
      <c r="F6534" t="str">
        <f t="shared" si="2"/>
        <v/>
      </c>
      <c r="G6534" t="str">
        <f t="shared" si="3"/>
        <v>$3,556,200</v>
      </c>
      <c r="H6534" t="s">
        <v>12694</v>
      </c>
      <c r="J6534" t="s">
        <v>37</v>
      </c>
      <c r="K6534" t="s">
        <v>101</v>
      </c>
      <c r="L6534">
        <v>3556200</v>
      </c>
      <c r="M6534" t="s">
        <v>1246</v>
      </c>
    </row>
    <row r="6535" spans="1:13">
      <c r="A6535">
        <v>9357</v>
      </c>
      <c r="B6535" t="s">
        <v>14</v>
      </c>
      <c r="C6535" s="16" t="s">
        <v>12695</v>
      </c>
      <c r="D6535">
        <f t="shared" si="0"/>
        <v>29</v>
      </c>
      <c r="E6535" t="str">
        <f t="shared" si="1"/>
        <v>$3,451,920</v>
      </c>
      <c r="F6535" t="str">
        <f t="shared" si="2"/>
        <v/>
      </c>
      <c r="G6535" t="str">
        <f t="shared" si="3"/>
        <v>$3,451,920</v>
      </c>
      <c r="H6535" t="s">
        <v>12696</v>
      </c>
      <c r="J6535" t="s">
        <v>37</v>
      </c>
      <c r="K6535" t="s">
        <v>101</v>
      </c>
      <c r="L6535">
        <v>3451920</v>
      </c>
      <c r="M6535" t="s">
        <v>5258</v>
      </c>
    </row>
    <row r="6536" spans="1:13">
      <c r="A6536">
        <v>9358</v>
      </c>
      <c r="B6536" t="s">
        <v>14</v>
      </c>
      <c r="C6536" s="16" t="s">
        <v>12697</v>
      </c>
      <c r="D6536">
        <f t="shared" si="0"/>
        <v>29</v>
      </c>
      <c r="E6536" t="str">
        <f t="shared" si="1"/>
        <v>$2,946,240</v>
      </c>
      <c r="F6536" t="str">
        <f t="shared" si="2"/>
        <v/>
      </c>
      <c r="G6536" t="str">
        <f t="shared" si="3"/>
        <v>$2,946,240</v>
      </c>
      <c r="H6536" t="s">
        <v>12698</v>
      </c>
      <c r="J6536" t="s">
        <v>37</v>
      </c>
      <c r="K6536" t="s">
        <v>101</v>
      </c>
      <c r="L6536">
        <v>2946240</v>
      </c>
      <c r="M6536" t="s">
        <v>5562</v>
      </c>
    </row>
    <row r="6537" spans="1:13">
      <c r="A6537">
        <v>9359</v>
      </c>
      <c r="B6537" t="s">
        <v>14</v>
      </c>
      <c r="C6537" s="16" t="s">
        <v>12699</v>
      </c>
      <c r="D6537">
        <f t="shared" si="0"/>
        <v>29</v>
      </c>
      <c r="E6537" t="str">
        <f t="shared" si="1"/>
        <v>$2,879,280</v>
      </c>
      <c r="F6537" t="str">
        <f t="shared" si="2"/>
        <v/>
      </c>
      <c r="G6537" t="str">
        <f t="shared" si="3"/>
        <v>$2,879,280</v>
      </c>
      <c r="H6537" t="s">
        <v>12700</v>
      </c>
      <c r="J6537" t="s">
        <v>37</v>
      </c>
      <c r="K6537" t="s">
        <v>101</v>
      </c>
      <c r="L6537">
        <v>2879280</v>
      </c>
      <c r="M6537" t="s">
        <v>3848</v>
      </c>
    </row>
    <row r="6538" spans="1:13">
      <c r="A6538">
        <v>9360</v>
      </c>
      <c r="B6538" t="s">
        <v>14</v>
      </c>
      <c r="C6538" s="16" t="s">
        <v>12701</v>
      </c>
      <c r="D6538">
        <f t="shared" si="0"/>
        <v>29</v>
      </c>
      <c r="E6538" t="str">
        <f t="shared" si="1"/>
        <v>$2,026,680</v>
      </c>
      <c r="F6538" t="str">
        <f t="shared" si="2"/>
        <v/>
      </c>
      <c r="G6538" t="str">
        <f t="shared" si="3"/>
        <v>$2,026,680</v>
      </c>
      <c r="H6538" t="s">
        <v>12702</v>
      </c>
      <c r="J6538" t="s">
        <v>37</v>
      </c>
      <c r="K6538" t="s">
        <v>101</v>
      </c>
      <c r="L6538">
        <v>2026680</v>
      </c>
      <c r="M6538" t="s">
        <v>713</v>
      </c>
    </row>
    <row r="6539" spans="1:13">
      <c r="A6539">
        <v>9361</v>
      </c>
      <c r="B6539" t="s">
        <v>14</v>
      </c>
      <c r="C6539" s="16" t="s">
        <v>12703</v>
      </c>
      <c r="D6539">
        <f t="shared" si="0"/>
        <v>29</v>
      </c>
      <c r="E6539" t="str">
        <f t="shared" si="1"/>
        <v>$1,500,000 [released]</v>
      </c>
      <c r="F6539">
        <f t="shared" si="2"/>
        <v>11</v>
      </c>
      <c r="G6539" t="str">
        <f t="shared" si="3"/>
        <v>$1,500,000</v>
      </c>
      <c r="H6539" t="s">
        <v>1974</v>
      </c>
      <c r="J6539" t="s">
        <v>37</v>
      </c>
      <c r="K6539" t="s">
        <v>101</v>
      </c>
      <c r="L6539">
        <v>1500000</v>
      </c>
      <c r="M6539" t="s">
        <v>5129</v>
      </c>
    </row>
    <row r="6540" spans="1:13">
      <c r="A6540">
        <v>9362</v>
      </c>
      <c r="B6540" t="s">
        <v>14</v>
      </c>
      <c r="C6540" s="16" t="s">
        <v>12704</v>
      </c>
      <c r="D6540">
        <f t="shared" si="0"/>
        <v>29</v>
      </c>
      <c r="E6540" t="str">
        <f t="shared" si="1"/>
        <v>$1,400,000</v>
      </c>
      <c r="F6540" t="str">
        <f t="shared" si="2"/>
        <v/>
      </c>
      <c r="G6540" t="str">
        <f t="shared" si="3"/>
        <v>$1,400,000</v>
      </c>
      <c r="H6540" t="s">
        <v>4392</v>
      </c>
      <c r="J6540" t="s">
        <v>37</v>
      </c>
      <c r="K6540" t="s">
        <v>101</v>
      </c>
      <c r="L6540">
        <v>1400000</v>
      </c>
      <c r="M6540" t="s">
        <v>4828</v>
      </c>
    </row>
    <row r="6541" spans="1:13">
      <c r="A6541">
        <v>9363</v>
      </c>
      <c r="B6541" t="s">
        <v>14</v>
      </c>
      <c r="C6541" s="16" t="s">
        <v>12705</v>
      </c>
      <c r="D6541">
        <f t="shared" si="0"/>
        <v>29</v>
      </c>
      <c r="E6541" t="str">
        <f t="shared" si="1"/>
        <v>$1,400,000</v>
      </c>
      <c r="F6541" t="str">
        <f t="shared" si="2"/>
        <v/>
      </c>
      <c r="G6541" t="str">
        <f t="shared" si="3"/>
        <v>$1,400,000</v>
      </c>
      <c r="H6541" t="s">
        <v>4392</v>
      </c>
      <c r="J6541" t="s">
        <v>37</v>
      </c>
      <c r="K6541" t="s">
        <v>101</v>
      </c>
      <c r="L6541">
        <v>1400000</v>
      </c>
      <c r="M6541" t="s">
        <v>5083</v>
      </c>
    </row>
    <row r="6542" spans="1:13">
      <c r="A6542">
        <v>9364</v>
      </c>
      <c r="B6542" t="s">
        <v>14</v>
      </c>
      <c r="C6542" s="16" t="s">
        <v>12706</v>
      </c>
      <c r="D6542">
        <f t="shared" si="0"/>
        <v>29</v>
      </c>
      <c r="E6542" t="str">
        <f t="shared" si="1"/>
        <v>$830,947</v>
      </c>
      <c r="F6542" t="str">
        <f t="shared" si="2"/>
        <v/>
      </c>
      <c r="G6542" t="str">
        <f t="shared" si="3"/>
        <v>$830,947</v>
      </c>
      <c r="H6542" t="s">
        <v>12707</v>
      </c>
      <c r="J6542" t="s">
        <v>37</v>
      </c>
      <c r="K6542" t="s">
        <v>101</v>
      </c>
      <c r="L6542">
        <v>830947</v>
      </c>
      <c r="M6542" t="s">
        <v>4852</v>
      </c>
    </row>
    <row r="6543" spans="1:13">
      <c r="A6543">
        <v>9365</v>
      </c>
      <c r="B6543" t="s">
        <v>14</v>
      </c>
      <c r="C6543" s="16" t="s">
        <v>12708</v>
      </c>
      <c r="D6543">
        <f t="shared" si="0"/>
        <v>29</v>
      </c>
      <c r="E6543" t="str">
        <f t="shared" si="1"/>
        <v>$699,935 [minimum, counts $637,435]</v>
      </c>
      <c r="F6543">
        <f t="shared" si="2"/>
        <v>9</v>
      </c>
      <c r="G6543" t="str">
        <f t="shared" si="3"/>
        <v>$699,935</v>
      </c>
      <c r="H6543" t="s">
        <v>12654</v>
      </c>
      <c r="J6543" t="s">
        <v>37</v>
      </c>
      <c r="K6543" t="s">
        <v>101</v>
      </c>
      <c r="L6543">
        <v>699935</v>
      </c>
      <c r="M6543" t="s">
        <v>5846</v>
      </c>
    </row>
    <row r="6544" spans="1:13">
      <c r="A6544">
        <v>9366</v>
      </c>
      <c r="B6544" t="s">
        <v>14</v>
      </c>
      <c r="C6544" s="16" t="s">
        <v>12709</v>
      </c>
      <c r="D6544">
        <f t="shared" si="0"/>
        <v>29</v>
      </c>
      <c r="E6544" t="str">
        <f t="shared" si="1"/>
        <v>$682,500 [released]</v>
      </c>
      <c r="F6544">
        <f t="shared" si="2"/>
        <v>9</v>
      </c>
      <c r="G6544" t="str">
        <f t="shared" si="3"/>
        <v>$682,500</v>
      </c>
      <c r="H6544" t="s">
        <v>12710</v>
      </c>
      <c r="J6544" t="s">
        <v>37</v>
      </c>
      <c r="K6544" t="s">
        <v>101</v>
      </c>
      <c r="L6544">
        <v>682500</v>
      </c>
      <c r="M6544" t="s">
        <v>5056</v>
      </c>
    </row>
    <row r="6545" spans="1:13">
      <c r="A6545">
        <v>9367</v>
      </c>
      <c r="B6545" t="s">
        <v>14</v>
      </c>
      <c r="C6545" s="16" t="s">
        <v>12711</v>
      </c>
      <c r="D6545">
        <f t="shared" si="0"/>
        <v>29</v>
      </c>
      <c r="E6545" t="str">
        <f t="shared" si="1"/>
        <v>$512,435 [minimum]</v>
      </c>
      <c r="F6545">
        <f t="shared" si="2"/>
        <v>9</v>
      </c>
      <c r="G6545" t="str">
        <f t="shared" si="3"/>
        <v>$512,435</v>
      </c>
      <c r="H6545" t="s">
        <v>12712</v>
      </c>
      <c r="J6545" t="s">
        <v>37</v>
      </c>
      <c r="K6545" t="s">
        <v>101</v>
      </c>
      <c r="L6545">
        <v>512435</v>
      </c>
      <c r="M6545" t="s">
        <v>6120</v>
      </c>
    </row>
    <row r="6546" spans="1:13">
      <c r="A6546">
        <v>9368</v>
      </c>
      <c r="B6546" t="s">
        <v>14</v>
      </c>
      <c r="C6546" s="16" t="s">
        <v>12713</v>
      </c>
      <c r="D6546">
        <f t="shared" si="0"/>
        <v>29</v>
      </c>
      <c r="E6546" t="str">
        <f t="shared" si="1"/>
        <v>$349,458 [minimum]</v>
      </c>
      <c r="F6546">
        <f t="shared" si="2"/>
        <v>9</v>
      </c>
      <c r="G6546" t="str">
        <f t="shared" si="3"/>
        <v>$349,458</v>
      </c>
      <c r="H6546" t="s">
        <v>12684</v>
      </c>
      <c r="J6546" t="s">
        <v>37</v>
      </c>
      <c r="K6546" t="s">
        <v>101</v>
      </c>
      <c r="L6546">
        <v>349458</v>
      </c>
      <c r="M6546" t="s">
        <v>5519</v>
      </c>
    </row>
    <row r="6547" spans="1:13">
      <c r="A6547">
        <v>9369</v>
      </c>
      <c r="B6547" t="s">
        <v>14</v>
      </c>
      <c r="C6547" s="16" t="s">
        <v>12714</v>
      </c>
      <c r="D6547">
        <f t="shared" si="0"/>
        <v>29</v>
      </c>
      <c r="E6547" t="str">
        <f t="shared" si="1"/>
        <v>$349,458 [minimum]</v>
      </c>
      <c r="F6547">
        <f t="shared" si="2"/>
        <v>9</v>
      </c>
      <c r="G6547" t="str">
        <f t="shared" si="3"/>
        <v>$349,458</v>
      </c>
      <c r="H6547" t="s">
        <v>12684</v>
      </c>
      <c r="J6547" t="s">
        <v>37</v>
      </c>
      <c r="K6547" t="s">
        <v>101</v>
      </c>
      <c r="L6547">
        <v>349458</v>
      </c>
      <c r="M6547" t="s">
        <v>4166</v>
      </c>
    </row>
    <row r="6548" spans="1:13">
      <c r="A6548">
        <v>9371</v>
      </c>
      <c r="B6548" t="s">
        <v>14</v>
      </c>
      <c r="C6548" s="16" t="s">
        <v>12715</v>
      </c>
      <c r="D6548">
        <f t="shared" si="0"/>
        <v>29</v>
      </c>
      <c r="E6548" t="str">
        <f t="shared" si="1"/>
        <v>$12,375,000</v>
      </c>
      <c r="F6548" t="str">
        <f t="shared" si="2"/>
        <v/>
      </c>
      <c r="G6548" t="str">
        <f t="shared" si="3"/>
        <v>$12,375,000</v>
      </c>
      <c r="H6548" t="s">
        <v>12479</v>
      </c>
      <c r="J6548" t="s">
        <v>39</v>
      </c>
      <c r="K6548" t="s">
        <v>101</v>
      </c>
      <c r="L6548">
        <v>12375000</v>
      </c>
      <c r="M6548" t="s">
        <v>6210</v>
      </c>
    </row>
    <row r="6549" spans="1:13">
      <c r="A6549">
        <v>9372</v>
      </c>
      <c r="B6549" t="s">
        <v>14</v>
      </c>
      <c r="C6549" s="16" t="s">
        <v>12716</v>
      </c>
      <c r="D6549">
        <f t="shared" si="0"/>
        <v>29</v>
      </c>
      <c r="E6549" t="str">
        <f t="shared" si="1"/>
        <v>$6,600,000</v>
      </c>
      <c r="F6549" t="str">
        <f t="shared" si="2"/>
        <v/>
      </c>
      <c r="G6549" t="str">
        <f t="shared" si="3"/>
        <v>$6,600,000</v>
      </c>
      <c r="H6549" t="s">
        <v>901</v>
      </c>
      <c r="J6549" t="s">
        <v>39</v>
      </c>
      <c r="K6549" t="s">
        <v>101</v>
      </c>
      <c r="L6549">
        <v>6600000</v>
      </c>
      <c r="M6549" t="s">
        <v>6134</v>
      </c>
    </row>
    <row r="6550" spans="1:13">
      <c r="A6550">
        <v>9373</v>
      </c>
      <c r="B6550" t="s">
        <v>14</v>
      </c>
      <c r="C6550" s="16" t="s">
        <v>12717</v>
      </c>
      <c r="D6550">
        <f t="shared" si="0"/>
        <v>29</v>
      </c>
      <c r="E6550" t="str">
        <f t="shared" si="1"/>
        <v>$6,101,906 [released]</v>
      </c>
      <c r="F6550">
        <f t="shared" si="2"/>
        <v>11</v>
      </c>
      <c r="G6550" t="str">
        <f t="shared" si="3"/>
        <v>$6,101,906</v>
      </c>
      <c r="H6550" t="s">
        <v>12718</v>
      </c>
      <c r="J6550" t="s">
        <v>39</v>
      </c>
      <c r="K6550" t="s">
        <v>101</v>
      </c>
      <c r="L6550">
        <v>6101906</v>
      </c>
      <c r="M6550" t="s">
        <v>5716</v>
      </c>
    </row>
    <row r="6551" spans="1:13">
      <c r="A6551">
        <v>9374</v>
      </c>
      <c r="B6551" t="s">
        <v>14</v>
      </c>
      <c r="C6551" s="16" t="s">
        <v>12719</v>
      </c>
      <c r="D6551">
        <f t="shared" si="0"/>
        <v>29</v>
      </c>
      <c r="E6551" t="str">
        <f t="shared" si="1"/>
        <v>$4,546,000</v>
      </c>
      <c r="F6551" t="str">
        <f t="shared" si="2"/>
        <v/>
      </c>
      <c r="G6551" t="str">
        <f t="shared" si="3"/>
        <v>$4,546,000</v>
      </c>
      <c r="H6551" t="s">
        <v>11546</v>
      </c>
      <c r="J6551" t="s">
        <v>39</v>
      </c>
      <c r="K6551" t="s">
        <v>101</v>
      </c>
      <c r="L6551">
        <v>4546000</v>
      </c>
      <c r="M6551" t="s">
        <v>5855</v>
      </c>
    </row>
    <row r="6552" spans="1:13">
      <c r="A6552">
        <v>9375</v>
      </c>
      <c r="B6552" t="s">
        <v>14</v>
      </c>
      <c r="C6552" s="16" t="s">
        <v>12720</v>
      </c>
      <c r="D6552">
        <f t="shared" si="0"/>
        <v>29</v>
      </c>
      <c r="E6552" t="str">
        <f t="shared" si="1"/>
        <v>$4,160,000</v>
      </c>
      <c r="F6552" t="str">
        <f t="shared" si="2"/>
        <v/>
      </c>
      <c r="G6552" t="str">
        <f t="shared" si="3"/>
        <v>$4,160,000</v>
      </c>
      <c r="H6552" t="s">
        <v>12721</v>
      </c>
      <c r="J6552" t="s">
        <v>39</v>
      </c>
      <c r="K6552" t="s">
        <v>101</v>
      </c>
      <c r="L6552">
        <v>4160000</v>
      </c>
      <c r="M6552" t="s">
        <v>5658</v>
      </c>
    </row>
    <row r="6553" spans="1:13">
      <c r="A6553">
        <v>9376</v>
      </c>
      <c r="B6553" t="s">
        <v>14</v>
      </c>
      <c r="C6553" s="16" t="s">
        <v>12722</v>
      </c>
      <c r="D6553">
        <f t="shared" si="0"/>
        <v>29</v>
      </c>
      <c r="E6553" t="str">
        <f t="shared" si="1"/>
        <v>$3,267,960</v>
      </c>
      <c r="F6553" t="str">
        <f t="shared" si="2"/>
        <v/>
      </c>
      <c r="G6553" t="str">
        <f t="shared" si="3"/>
        <v>$3,267,960</v>
      </c>
      <c r="H6553" t="s">
        <v>12723</v>
      </c>
      <c r="J6553" t="s">
        <v>39</v>
      </c>
      <c r="K6553" t="s">
        <v>101</v>
      </c>
      <c r="L6553">
        <v>3267960</v>
      </c>
      <c r="M6553" t="s">
        <v>4882</v>
      </c>
    </row>
    <row r="6554" spans="1:13">
      <c r="A6554">
        <v>9377</v>
      </c>
      <c r="B6554" t="s">
        <v>14</v>
      </c>
      <c r="C6554" s="16" t="s">
        <v>12724</v>
      </c>
      <c r="D6554">
        <f t="shared" si="0"/>
        <v>29</v>
      </c>
      <c r="E6554" t="str">
        <f t="shared" si="1"/>
        <v>$2,400,000</v>
      </c>
      <c r="F6554" t="str">
        <f t="shared" si="2"/>
        <v/>
      </c>
      <c r="G6554" t="str">
        <f t="shared" si="3"/>
        <v>$2,400,000</v>
      </c>
      <c r="H6554" t="s">
        <v>6889</v>
      </c>
      <c r="J6554" t="s">
        <v>39</v>
      </c>
      <c r="K6554" t="s">
        <v>101</v>
      </c>
      <c r="L6554">
        <v>2400000</v>
      </c>
      <c r="M6554" t="s">
        <v>4655</v>
      </c>
    </row>
    <row r="6555" spans="1:13">
      <c r="A6555">
        <v>9378</v>
      </c>
      <c r="B6555" t="s">
        <v>14</v>
      </c>
      <c r="C6555" s="16" t="s">
        <v>12725</v>
      </c>
      <c r="D6555">
        <f t="shared" si="0"/>
        <v>29</v>
      </c>
      <c r="E6555" t="str">
        <f t="shared" si="1"/>
        <v>$2,298,840</v>
      </c>
      <c r="F6555" t="str">
        <f t="shared" si="2"/>
        <v/>
      </c>
      <c r="G6555" t="str">
        <f t="shared" si="3"/>
        <v>$2,298,840</v>
      </c>
      <c r="H6555" t="s">
        <v>12726</v>
      </c>
      <c r="J6555" t="s">
        <v>39</v>
      </c>
      <c r="K6555" t="s">
        <v>101</v>
      </c>
      <c r="L6555">
        <v>2298840</v>
      </c>
      <c r="M6555" t="s">
        <v>4849</v>
      </c>
    </row>
    <row r="6556" spans="1:13">
      <c r="A6556">
        <v>9379</v>
      </c>
      <c r="B6556" t="s">
        <v>14</v>
      </c>
      <c r="C6556" s="16" t="s">
        <v>12727</v>
      </c>
      <c r="D6556">
        <f t="shared" si="0"/>
        <v>29</v>
      </c>
      <c r="E6556" t="str">
        <f t="shared" si="1"/>
        <v>$2,212,200</v>
      </c>
      <c r="F6556" t="str">
        <f t="shared" si="2"/>
        <v/>
      </c>
      <c r="G6556" t="str">
        <f t="shared" si="3"/>
        <v>$2,212,200</v>
      </c>
      <c r="H6556" t="s">
        <v>12728</v>
      </c>
      <c r="J6556" t="s">
        <v>39</v>
      </c>
      <c r="K6556" t="s">
        <v>101</v>
      </c>
      <c r="L6556">
        <v>2212200</v>
      </c>
      <c r="M6556" t="s">
        <v>4789</v>
      </c>
    </row>
    <row r="6557" spans="1:13">
      <c r="A6557">
        <v>9380</v>
      </c>
      <c r="B6557" t="s">
        <v>14</v>
      </c>
      <c r="C6557" s="16" t="s">
        <v>12729</v>
      </c>
      <c r="D6557">
        <f t="shared" si="0"/>
        <v>29</v>
      </c>
      <c r="E6557" t="str">
        <f t="shared" si="1"/>
        <v>$1,980,600</v>
      </c>
      <c r="F6557" t="str">
        <f t="shared" si="2"/>
        <v/>
      </c>
      <c r="G6557" t="str">
        <f t="shared" si="3"/>
        <v>$1,980,600</v>
      </c>
      <c r="H6557" t="s">
        <v>12730</v>
      </c>
      <c r="J6557" t="s">
        <v>39</v>
      </c>
      <c r="K6557" t="s">
        <v>101</v>
      </c>
      <c r="L6557">
        <v>1980600</v>
      </c>
      <c r="M6557" t="s">
        <v>3712</v>
      </c>
    </row>
    <row r="6558" spans="1:13">
      <c r="A6558">
        <v>9381</v>
      </c>
      <c r="B6558" t="s">
        <v>14</v>
      </c>
      <c r="C6558" s="16" t="s">
        <v>12731</v>
      </c>
      <c r="D6558">
        <f t="shared" si="0"/>
        <v>29</v>
      </c>
      <c r="E6558" t="str">
        <f t="shared" si="1"/>
        <v>$1,419,026</v>
      </c>
      <c r="F6558" t="str">
        <f t="shared" si="2"/>
        <v/>
      </c>
      <c r="G6558" t="str">
        <f t="shared" si="3"/>
        <v>$1,419,026</v>
      </c>
      <c r="H6558" t="s">
        <v>12732</v>
      </c>
      <c r="J6558" t="s">
        <v>39</v>
      </c>
      <c r="K6558" t="s">
        <v>101</v>
      </c>
      <c r="L6558">
        <v>1419026</v>
      </c>
      <c r="M6558" t="s">
        <v>5381</v>
      </c>
    </row>
    <row r="6559" spans="1:13">
      <c r="A6559">
        <v>9382</v>
      </c>
      <c r="B6559" t="s">
        <v>14</v>
      </c>
      <c r="C6559" s="16" t="s">
        <v>12733</v>
      </c>
      <c r="D6559">
        <f t="shared" si="0"/>
        <v>29</v>
      </c>
      <c r="E6559" t="str">
        <f t="shared" si="1"/>
        <v>$800,000 [released]</v>
      </c>
      <c r="F6559">
        <f t="shared" si="2"/>
        <v>9</v>
      </c>
      <c r="G6559" t="str">
        <f t="shared" si="3"/>
        <v>$800,000</v>
      </c>
      <c r="H6559" t="s">
        <v>12734</v>
      </c>
      <c r="J6559" t="s">
        <v>39</v>
      </c>
      <c r="K6559" t="s">
        <v>101</v>
      </c>
      <c r="L6559">
        <v>800000</v>
      </c>
      <c r="M6559" t="s">
        <v>5193</v>
      </c>
    </row>
    <row r="6560" spans="1:13">
      <c r="A6560">
        <v>9383</v>
      </c>
      <c r="B6560" t="s">
        <v>14</v>
      </c>
      <c r="C6560" s="16" t="s">
        <v>12735</v>
      </c>
      <c r="D6560">
        <f t="shared" si="0"/>
        <v>29</v>
      </c>
      <c r="E6560" t="str">
        <f t="shared" si="1"/>
        <v>$750,000</v>
      </c>
      <c r="F6560" t="str">
        <f t="shared" si="2"/>
        <v/>
      </c>
      <c r="G6560" t="str">
        <f t="shared" si="3"/>
        <v>$750,000</v>
      </c>
      <c r="H6560" t="s">
        <v>6875</v>
      </c>
      <c r="J6560" t="s">
        <v>39</v>
      </c>
      <c r="K6560" t="s">
        <v>101</v>
      </c>
      <c r="L6560">
        <v>750000</v>
      </c>
      <c r="M6560" t="s">
        <v>5686</v>
      </c>
    </row>
    <row r="6561" spans="1:13">
      <c r="A6561">
        <v>9384</v>
      </c>
      <c r="B6561" t="s">
        <v>14</v>
      </c>
      <c r="C6561" s="16" t="s">
        <v>12736</v>
      </c>
      <c r="D6561">
        <f t="shared" si="0"/>
        <v>29</v>
      </c>
      <c r="E6561" t="str">
        <f t="shared" si="1"/>
        <v>$349,458 [minimum]</v>
      </c>
      <c r="F6561">
        <f t="shared" si="2"/>
        <v>9</v>
      </c>
      <c r="G6561" t="str">
        <f t="shared" si="3"/>
        <v>$349,458</v>
      </c>
      <c r="H6561" t="s">
        <v>12684</v>
      </c>
      <c r="J6561" t="s">
        <v>39</v>
      </c>
      <c r="K6561" t="s">
        <v>101</v>
      </c>
      <c r="L6561">
        <v>349458</v>
      </c>
      <c r="M6561" t="s">
        <v>1710</v>
      </c>
    </row>
    <row r="6562" spans="1:13">
      <c r="A6562">
        <v>9385</v>
      </c>
      <c r="B6562" t="s">
        <v>14</v>
      </c>
      <c r="C6562" s="16" t="s">
        <v>12737</v>
      </c>
      <c r="D6562">
        <f t="shared" si="0"/>
        <v>29</v>
      </c>
      <c r="E6562" t="str">
        <f t="shared" si="1"/>
        <v>$349,458 [minimum]</v>
      </c>
      <c r="F6562">
        <f t="shared" si="2"/>
        <v>9</v>
      </c>
      <c r="G6562" t="str">
        <f t="shared" si="3"/>
        <v>$349,458</v>
      </c>
      <c r="H6562" t="s">
        <v>12684</v>
      </c>
      <c r="J6562" t="s">
        <v>39</v>
      </c>
      <c r="K6562" t="s">
        <v>101</v>
      </c>
      <c r="L6562">
        <v>349458</v>
      </c>
      <c r="M6562" t="s">
        <v>5987</v>
      </c>
    </row>
    <row r="6563" spans="1:13">
      <c r="A6563">
        <v>9387</v>
      </c>
      <c r="B6563" t="s">
        <v>14</v>
      </c>
      <c r="C6563" s="16" t="s">
        <v>12738</v>
      </c>
      <c r="D6563">
        <f t="shared" si="0"/>
        <v>29</v>
      </c>
      <c r="E6563" t="str">
        <f t="shared" si="1"/>
        <v>$11,953,125</v>
      </c>
      <c r="F6563" t="str">
        <f t="shared" si="2"/>
        <v/>
      </c>
      <c r="G6563" t="str">
        <f t="shared" si="3"/>
        <v>$11,953,125</v>
      </c>
      <c r="H6563" t="s">
        <v>12739</v>
      </c>
      <c r="J6563" t="s">
        <v>41</v>
      </c>
      <c r="K6563" t="s">
        <v>101</v>
      </c>
      <c r="L6563">
        <v>11953125</v>
      </c>
      <c r="M6563" t="s">
        <v>5648</v>
      </c>
    </row>
    <row r="6564" spans="1:13">
      <c r="A6564">
        <v>9388</v>
      </c>
      <c r="B6564" t="s">
        <v>14</v>
      </c>
      <c r="C6564" s="16" t="s">
        <v>12740</v>
      </c>
      <c r="D6564">
        <f t="shared" si="0"/>
        <v>29</v>
      </c>
      <c r="E6564" t="str">
        <f t="shared" si="1"/>
        <v>$11,061,234</v>
      </c>
      <c r="F6564" t="str">
        <f t="shared" si="2"/>
        <v/>
      </c>
      <c r="G6564" t="str">
        <f t="shared" si="3"/>
        <v>$11,061,234</v>
      </c>
      <c r="H6564" t="s">
        <v>12741</v>
      </c>
      <c r="J6564" t="s">
        <v>41</v>
      </c>
      <c r="K6564" t="s">
        <v>101</v>
      </c>
      <c r="L6564">
        <v>11061234</v>
      </c>
      <c r="M6564" t="s">
        <v>5719</v>
      </c>
    </row>
    <row r="6565" spans="1:13">
      <c r="A6565">
        <v>9389</v>
      </c>
      <c r="B6565" t="s">
        <v>14</v>
      </c>
      <c r="C6565" s="16" t="s">
        <v>12742</v>
      </c>
      <c r="D6565">
        <f t="shared" si="0"/>
        <v>29</v>
      </c>
      <c r="E6565" t="str">
        <f t="shared" si="1"/>
        <v>$10,067,750</v>
      </c>
      <c r="F6565" t="str">
        <f t="shared" si="2"/>
        <v/>
      </c>
      <c r="G6565" t="str">
        <f t="shared" si="3"/>
        <v>$10,067,750</v>
      </c>
      <c r="H6565" t="s">
        <v>12671</v>
      </c>
      <c r="J6565" t="s">
        <v>41</v>
      </c>
      <c r="K6565" t="s">
        <v>101</v>
      </c>
      <c r="L6565">
        <v>10067750</v>
      </c>
      <c r="M6565" t="s">
        <v>392</v>
      </c>
    </row>
    <row r="6566" spans="1:13">
      <c r="A6566">
        <v>9390</v>
      </c>
      <c r="B6566" t="s">
        <v>14</v>
      </c>
      <c r="C6566" s="16" t="s">
        <v>12743</v>
      </c>
      <c r="D6566">
        <f t="shared" si="0"/>
        <v>29</v>
      </c>
      <c r="E6566" t="str">
        <f t="shared" si="1"/>
        <v>$7,270,000</v>
      </c>
      <c r="F6566" t="str">
        <f t="shared" si="2"/>
        <v/>
      </c>
      <c r="G6566" t="str">
        <f t="shared" si="3"/>
        <v>$7,270,000</v>
      </c>
      <c r="H6566" t="s">
        <v>12744</v>
      </c>
      <c r="J6566" t="s">
        <v>41</v>
      </c>
      <c r="K6566" t="s">
        <v>101</v>
      </c>
      <c r="L6566">
        <v>7270000</v>
      </c>
      <c r="M6566" t="s">
        <v>5798</v>
      </c>
    </row>
    <row r="6567" spans="1:13">
      <c r="A6567">
        <v>9391</v>
      </c>
      <c r="B6567" t="s">
        <v>14</v>
      </c>
      <c r="C6567" s="16" t="s">
        <v>12056</v>
      </c>
      <c r="D6567">
        <f t="shared" si="0"/>
        <v>29</v>
      </c>
      <c r="E6567" t="str">
        <f t="shared" si="1"/>
        <v>$5,750,000</v>
      </c>
      <c r="F6567" t="str">
        <f t="shared" si="2"/>
        <v/>
      </c>
      <c r="G6567" t="str">
        <f t="shared" si="3"/>
        <v>$5,750,000</v>
      </c>
      <c r="H6567" t="s">
        <v>4302</v>
      </c>
      <c r="J6567" t="s">
        <v>41</v>
      </c>
      <c r="K6567" t="s">
        <v>101</v>
      </c>
      <c r="L6567">
        <v>5750000</v>
      </c>
      <c r="M6567" t="s">
        <v>1999</v>
      </c>
    </row>
    <row r="6568" spans="1:13">
      <c r="A6568">
        <v>9392</v>
      </c>
      <c r="B6568" t="s">
        <v>14</v>
      </c>
      <c r="C6568" s="16" t="s">
        <v>12745</v>
      </c>
      <c r="D6568">
        <f t="shared" si="0"/>
        <v>29</v>
      </c>
      <c r="E6568" t="str">
        <f t="shared" si="1"/>
        <v>$5,625,000</v>
      </c>
      <c r="F6568" t="str">
        <f t="shared" si="2"/>
        <v/>
      </c>
      <c r="G6568" t="str">
        <f t="shared" si="3"/>
        <v>$5,625,000</v>
      </c>
      <c r="H6568" t="s">
        <v>12615</v>
      </c>
      <c r="J6568" t="s">
        <v>41</v>
      </c>
      <c r="K6568" t="s">
        <v>101</v>
      </c>
      <c r="L6568">
        <v>5625000</v>
      </c>
      <c r="M6568" t="s">
        <v>5731</v>
      </c>
    </row>
    <row r="6569" spans="1:13">
      <c r="A6569">
        <v>9393</v>
      </c>
      <c r="B6569" t="s">
        <v>14</v>
      </c>
      <c r="C6569" s="16" t="s">
        <v>12746</v>
      </c>
      <c r="D6569">
        <f t="shared" si="0"/>
        <v>29</v>
      </c>
      <c r="E6569" t="str">
        <f t="shared" si="1"/>
        <v>$4,991,800</v>
      </c>
      <c r="F6569" t="str">
        <f t="shared" si="2"/>
        <v/>
      </c>
      <c r="G6569" t="str">
        <f t="shared" si="3"/>
        <v>$4,991,800</v>
      </c>
      <c r="H6569" t="s">
        <v>12747</v>
      </c>
      <c r="J6569" t="s">
        <v>41</v>
      </c>
      <c r="K6569" t="s">
        <v>101</v>
      </c>
      <c r="L6569">
        <v>4991800</v>
      </c>
      <c r="M6569" t="s">
        <v>4630</v>
      </c>
    </row>
    <row r="6570" spans="1:13">
      <c r="A6570">
        <v>9394</v>
      </c>
      <c r="B6570" t="s">
        <v>14</v>
      </c>
      <c r="C6570" s="16" t="s">
        <v>11385</v>
      </c>
      <c r="D6570">
        <f t="shared" si="0"/>
        <v>29</v>
      </c>
      <c r="E6570" t="str">
        <f t="shared" si="1"/>
        <v>$4,000,000</v>
      </c>
      <c r="F6570" t="str">
        <f t="shared" si="2"/>
        <v/>
      </c>
      <c r="G6570" t="str">
        <f t="shared" si="3"/>
        <v>$4,000,000</v>
      </c>
      <c r="H6570" t="s">
        <v>116</v>
      </c>
      <c r="J6570" t="s">
        <v>41</v>
      </c>
      <c r="K6570" t="s">
        <v>101</v>
      </c>
      <c r="L6570">
        <v>4000000</v>
      </c>
      <c r="M6570" t="s">
        <v>5972</v>
      </c>
    </row>
    <row r="6571" spans="1:13">
      <c r="A6571">
        <v>9395</v>
      </c>
      <c r="B6571" t="s">
        <v>14</v>
      </c>
      <c r="C6571" s="16" t="s">
        <v>12748</v>
      </c>
      <c r="D6571">
        <f t="shared" si="0"/>
        <v>29</v>
      </c>
      <c r="E6571" t="str">
        <f t="shared" si="1"/>
        <v>$3,103,800</v>
      </c>
      <c r="F6571" t="str">
        <f t="shared" si="2"/>
        <v/>
      </c>
      <c r="G6571" t="str">
        <f t="shared" si="3"/>
        <v>$3,103,800</v>
      </c>
      <c r="H6571" t="s">
        <v>12749</v>
      </c>
      <c r="J6571" t="s">
        <v>41</v>
      </c>
      <c r="K6571" t="s">
        <v>101</v>
      </c>
      <c r="L6571">
        <v>3103800</v>
      </c>
      <c r="M6571" t="s">
        <v>5065</v>
      </c>
    </row>
    <row r="6572" spans="1:13">
      <c r="A6572">
        <v>9396</v>
      </c>
      <c r="B6572" t="s">
        <v>14</v>
      </c>
      <c r="C6572" s="16" t="s">
        <v>12750</v>
      </c>
      <c r="D6572">
        <f t="shared" si="0"/>
        <v>29</v>
      </c>
      <c r="E6572" t="str">
        <f t="shared" si="1"/>
        <v>$3,047,620</v>
      </c>
      <c r="F6572" t="str">
        <f t="shared" si="2"/>
        <v/>
      </c>
      <c r="G6572" t="str">
        <f t="shared" si="3"/>
        <v>$3,047,620</v>
      </c>
      <c r="H6572" t="s">
        <v>12751</v>
      </c>
      <c r="J6572" t="s">
        <v>41</v>
      </c>
      <c r="K6572" t="s">
        <v>101</v>
      </c>
      <c r="L6572">
        <v>3047620</v>
      </c>
      <c r="M6572" t="s">
        <v>4745</v>
      </c>
    </row>
    <row r="6573" spans="1:13">
      <c r="A6573">
        <v>9397</v>
      </c>
      <c r="B6573" t="s">
        <v>14</v>
      </c>
      <c r="C6573" s="16" t="s">
        <v>12752</v>
      </c>
      <c r="D6573">
        <f t="shared" si="0"/>
        <v>29</v>
      </c>
      <c r="E6573" t="str">
        <f t="shared" si="1"/>
        <v>$1,659,120 [released]</v>
      </c>
      <c r="F6573">
        <f t="shared" si="2"/>
        <v>11</v>
      </c>
      <c r="G6573" t="str">
        <f t="shared" si="3"/>
        <v>$1,659,120</v>
      </c>
      <c r="H6573" t="s">
        <v>12753</v>
      </c>
      <c r="J6573" t="s">
        <v>41</v>
      </c>
      <c r="K6573" t="s">
        <v>101</v>
      </c>
      <c r="L6573">
        <v>1659120</v>
      </c>
      <c r="M6573" t="s">
        <v>5702</v>
      </c>
    </row>
    <row r="6574" spans="1:13">
      <c r="A6574">
        <v>9398</v>
      </c>
      <c r="B6574" t="s">
        <v>14</v>
      </c>
      <c r="C6574" s="16" t="s">
        <v>12754</v>
      </c>
      <c r="D6574">
        <f t="shared" si="0"/>
        <v>29</v>
      </c>
      <c r="E6574" t="str">
        <f t="shared" si="1"/>
        <v>$1,030,000 [minimum, counts $637,435]</v>
      </c>
      <c r="F6574">
        <f t="shared" si="2"/>
        <v>11</v>
      </c>
      <c r="G6574" t="str">
        <f t="shared" si="3"/>
        <v>$1,030,000</v>
      </c>
      <c r="H6574" t="s">
        <v>12755</v>
      </c>
      <c r="J6574" t="s">
        <v>41</v>
      </c>
      <c r="K6574" t="s">
        <v>101</v>
      </c>
      <c r="L6574">
        <v>1030000</v>
      </c>
      <c r="M6574" t="s">
        <v>5780</v>
      </c>
    </row>
    <row r="6575" spans="1:13">
      <c r="A6575">
        <v>9399</v>
      </c>
      <c r="B6575" t="s">
        <v>14</v>
      </c>
      <c r="C6575" s="16" t="s">
        <v>12756</v>
      </c>
      <c r="D6575">
        <f t="shared" si="0"/>
        <v>29</v>
      </c>
      <c r="E6575" t="str">
        <f t="shared" si="1"/>
        <v>$1,030,000 [minimum, counts $637,435]</v>
      </c>
      <c r="F6575">
        <f t="shared" si="2"/>
        <v>11</v>
      </c>
      <c r="G6575" t="str">
        <f t="shared" si="3"/>
        <v>$1,030,000</v>
      </c>
      <c r="H6575" t="s">
        <v>12755</v>
      </c>
      <c r="J6575" t="s">
        <v>41</v>
      </c>
      <c r="K6575" t="s">
        <v>101</v>
      </c>
      <c r="L6575">
        <v>1030000</v>
      </c>
      <c r="M6575" t="s">
        <v>6165</v>
      </c>
    </row>
    <row r="6576" spans="1:13">
      <c r="A6576">
        <v>9400</v>
      </c>
      <c r="B6576" t="s">
        <v>14</v>
      </c>
      <c r="C6576" s="16" t="s">
        <v>12757</v>
      </c>
      <c r="D6576">
        <f t="shared" si="0"/>
        <v>29</v>
      </c>
      <c r="E6576" t="str">
        <f t="shared" si="1"/>
        <v>$900,000 [released]</v>
      </c>
      <c r="F6576">
        <f t="shared" si="2"/>
        <v>9</v>
      </c>
      <c r="G6576" t="str">
        <f t="shared" si="3"/>
        <v>$900,000</v>
      </c>
      <c r="H6576" t="s">
        <v>12758</v>
      </c>
      <c r="J6576" t="s">
        <v>41</v>
      </c>
      <c r="K6576" t="s">
        <v>101</v>
      </c>
      <c r="L6576">
        <v>900000</v>
      </c>
      <c r="M6576" t="s">
        <v>4877</v>
      </c>
    </row>
    <row r="6577" spans="1:13">
      <c r="A6577">
        <v>9401</v>
      </c>
      <c r="B6577" t="s">
        <v>14</v>
      </c>
      <c r="C6577" s="16" t="s">
        <v>12759</v>
      </c>
      <c r="D6577">
        <f t="shared" si="0"/>
        <v>29</v>
      </c>
      <c r="E6577" t="str">
        <f t="shared" si="1"/>
        <v>$637,435 [minimum]</v>
      </c>
      <c r="F6577">
        <f t="shared" si="2"/>
        <v>9</v>
      </c>
      <c r="G6577" t="str">
        <f t="shared" si="3"/>
        <v>$637,435</v>
      </c>
      <c r="H6577" t="s">
        <v>12681</v>
      </c>
      <c r="J6577" t="s">
        <v>41</v>
      </c>
      <c r="K6577" t="s">
        <v>101</v>
      </c>
      <c r="L6577">
        <v>637435</v>
      </c>
      <c r="M6577" t="s">
        <v>4524</v>
      </c>
    </row>
    <row r="6578" spans="1:13">
      <c r="A6578">
        <v>9402</v>
      </c>
      <c r="B6578" t="s">
        <v>14</v>
      </c>
      <c r="C6578" s="16" t="s">
        <v>12760</v>
      </c>
      <c r="D6578">
        <f t="shared" si="0"/>
        <v>29</v>
      </c>
      <c r="E6578" t="str">
        <f t="shared" si="1"/>
        <v>$612,435 [minimum]</v>
      </c>
      <c r="F6578">
        <f t="shared" si="2"/>
        <v>9</v>
      </c>
      <c r="G6578" t="str">
        <f t="shared" si="3"/>
        <v>$612,435</v>
      </c>
      <c r="H6578" t="s">
        <v>12761</v>
      </c>
      <c r="J6578" t="s">
        <v>41</v>
      </c>
      <c r="K6578" t="s">
        <v>101</v>
      </c>
      <c r="L6578">
        <v>612435</v>
      </c>
      <c r="M6578" t="s">
        <v>4442</v>
      </c>
    </row>
    <row r="6579" spans="1:13">
      <c r="A6579">
        <v>9403</v>
      </c>
      <c r="B6579" t="s">
        <v>14</v>
      </c>
      <c r="C6579" s="16" t="s">
        <v>12762</v>
      </c>
      <c r="D6579">
        <f t="shared" si="0"/>
        <v>29</v>
      </c>
      <c r="E6579" t="str">
        <f t="shared" si="1"/>
        <v>$140,636 [released 1/7]</v>
      </c>
      <c r="F6579">
        <f t="shared" si="2"/>
        <v>9</v>
      </c>
      <c r="G6579" t="str">
        <f t="shared" si="3"/>
        <v>$140,636</v>
      </c>
      <c r="H6579" t="s">
        <v>12763</v>
      </c>
      <c r="J6579" t="s">
        <v>41</v>
      </c>
      <c r="K6579" t="s">
        <v>101</v>
      </c>
      <c r="L6579">
        <v>140636</v>
      </c>
      <c r="M6579" t="s">
        <v>4515</v>
      </c>
    </row>
    <row r="6580" spans="1:13">
      <c r="A6580">
        <v>9404</v>
      </c>
      <c r="B6580" t="s">
        <v>14</v>
      </c>
      <c r="C6580" s="16" t="s">
        <v>12764</v>
      </c>
      <c r="D6580">
        <f t="shared" si="0"/>
        <v>30</v>
      </c>
      <c r="E6580" t="str">
        <f t="shared" si="1"/>
        <v>$60,361 [signed 11/16, released 11/29]</v>
      </c>
      <c r="F6580">
        <f t="shared" si="2"/>
        <v>8</v>
      </c>
      <c r="G6580" t="str">
        <f t="shared" si="3"/>
        <v>$60,361</v>
      </c>
      <c r="H6580" t="s">
        <v>12765</v>
      </c>
      <c r="J6580" t="s">
        <v>41</v>
      </c>
      <c r="K6580" t="s">
        <v>101</v>
      </c>
      <c r="L6580">
        <v>60361</v>
      </c>
      <c r="M6580" t="s">
        <v>5600</v>
      </c>
    </row>
    <row r="6581" spans="1:13">
      <c r="A6581">
        <v>9406</v>
      </c>
      <c r="B6581" t="s">
        <v>14</v>
      </c>
      <c r="C6581" s="16" t="s">
        <v>12766</v>
      </c>
      <c r="D6581">
        <f t="shared" si="0"/>
        <v>29</v>
      </c>
      <c r="E6581" t="str">
        <f t="shared" si="1"/>
        <v>$20,625,000</v>
      </c>
      <c r="F6581" t="str">
        <f t="shared" si="2"/>
        <v/>
      </c>
      <c r="G6581" t="str">
        <f t="shared" si="3"/>
        <v>$20,625,000</v>
      </c>
      <c r="H6581" t="s">
        <v>12767</v>
      </c>
      <c r="J6581" t="s">
        <v>43</v>
      </c>
      <c r="K6581" t="s">
        <v>101</v>
      </c>
      <c r="L6581">
        <v>20625000</v>
      </c>
      <c r="M6581" t="s">
        <v>5388</v>
      </c>
    </row>
    <row r="6582" spans="1:13">
      <c r="A6582">
        <v>9407</v>
      </c>
      <c r="B6582" t="s">
        <v>14</v>
      </c>
      <c r="C6582" s="16" t="s">
        <v>12768</v>
      </c>
      <c r="D6582">
        <f t="shared" si="0"/>
        <v>29</v>
      </c>
      <c r="E6582" t="str">
        <f t="shared" si="1"/>
        <v>$6,750,000</v>
      </c>
      <c r="F6582" t="str">
        <f t="shared" si="2"/>
        <v/>
      </c>
      <c r="G6582" t="str">
        <f t="shared" si="3"/>
        <v>$6,750,000</v>
      </c>
      <c r="H6582" t="s">
        <v>2449</v>
      </c>
      <c r="J6582" t="s">
        <v>43</v>
      </c>
      <c r="K6582" t="s">
        <v>101</v>
      </c>
      <c r="L6582">
        <v>6750000</v>
      </c>
      <c r="M6582" t="s">
        <v>2523</v>
      </c>
    </row>
    <row r="6583" spans="1:13">
      <c r="A6583">
        <v>9408</v>
      </c>
      <c r="B6583" t="s">
        <v>14</v>
      </c>
      <c r="C6583" s="16" t="s">
        <v>12769</v>
      </c>
      <c r="D6583">
        <f t="shared" si="0"/>
        <v>29</v>
      </c>
      <c r="E6583" t="str">
        <f t="shared" si="1"/>
        <v>$3,500,000 [released]</v>
      </c>
      <c r="F6583">
        <f t="shared" si="2"/>
        <v>11</v>
      </c>
      <c r="G6583" t="str">
        <f t="shared" si="3"/>
        <v>$3,500,000</v>
      </c>
      <c r="H6583" t="s">
        <v>3589</v>
      </c>
      <c r="J6583" t="s">
        <v>43</v>
      </c>
      <c r="K6583" t="s">
        <v>101</v>
      </c>
      <c r="L6583">
        <v>3500000</v>
      </c>
      <c r="M6583" t="s">
        <v>5591</v>
      </c>
    </row>
    <row r="6584" spans="1:13">
      <c r="A6584">
        <v>9409</v>
      </c>
      <c r="B6584" t="s">
        <v>14</v>
      </c>
      <c r="C6584" s="16" t="s">
        <v>12770</v>
      </c>
      <c r="D6584">
        <f t="shared" si="0"/>
        <v>29</v>
      </c>
      <c r="E6584" t="str">
        <f t="shared" si="1"/>
        <v>$3,000,000</v>
      </c>
      <c r="F6584" t="str">
        <f t="shared" si="2"/>
        <v/>
      </c>
      <c r="G6584" t="str">
        <f t="shared" si="3"/>
        <v>$3,000,000</v>
      </c>
      <c r="H6584" t="s">
        <v>459</v>
      </c>
      <c r="J6584" t="s">
        <v>43</v>
      </c>
      <c r="K6584" t="s">
        <v>101</v>
      </c>
      <c r="L6584">
        <v>3000000</v>
      </c>
      <c r="M6584" t="s">
        <v>4804</v>
      </c>
    </row>
    <row r="6585" spans="1:13">
      <c r="A6585">
        <v>9410</v>
      </c>
      <c r="B6585" t="s">
        <v>14</v>
      </c>
      <c r="C6585" s="16" t="s">
        <v>12771</v>
      </c>
      <c r="D6585">
        <f t="shared" si="0"/>
        <v>29</v>
      </c>
      <c r="E6585" t="str">
        <f t="shared" si="1"/>
        <v>$2,530,920</v>
      </c>
      <c r="F6585" t="str">
        <f t="shared" si="2"/>
        <v/>
      </c>
      <c r="G6585" t="str">
        <f t="shared" si="3"/>
        <v>$2,530,920</v>
      </c>
      <c r="H6585" t="s">
        <v>12772</v>
      </c>
      <c r="J6585" t="s">
        <v>43</v>
      </c>
      <c r="K6585" t="s">
        <v>101</v>
      </c>
      <c r="L6585">
        <v>2530920</v>
      </c>
      <c r="M6585" t="s">
        <v>5724</v>
      </c>
    </row>
    <row r="6586" spans="1:13">
      <c r="A6586">
        <v>9411</v>
      </c>
      <c r="B6586" t="s">
        <v>14</v>
      </c>
      <c r="C6586" s="16" t="s">
        <v>12773</v>
      </c>
      <c r="D6586">
        <f t="shared" si="0"/>
        <v>29</v>
      </c>
      <c r="E6586" t="str">
        <f t="shared" si="1"/>
        <v>$2,149,259 [released]</v>
      </c>
      <c r="F6586">
        <f t="shared" si="2"/>
        <v>11</v>
      </c>
      <c r="G6586" t="str">
        <f t="shared" si="3"/>
        <v>$2,149,259</v>
      </c>
      <c r="H6586" t="s">
        <v>12774</v>
      </c>
      <c r="J6586" t="s">
        <v>43</v>
      </c>
      <c r="K6586" t="s">
        <v>101</v>
      </c>
      <c r="L6586">
        <v>2149259</v>
      </c>
      <c r="M6586" t="s">
        <v>4821</v>
      </c>
    </row>
    <row r="6587" spans="1:13">
      <c r="A6587">
        <v>9412</v>
      </c>
      <c r="B6587" t="s">
        <v>14</v>
      </c>
      <c r="C6587" s="16" t="s">
        <v>12775</v>
      </c>
      <c r="D6587">
        <f t="shared" si="0"/>
        <v>29</v>
      </c>
      <c r="E6587" t="str">
        <f t="shared" si="1"/>
        <v>$1,945,520</v>
      </c>
      <c r="F6587" t="str">
        <f t="shared" si="2"/>
        <v/>
      </c>
      <c r="G6587" t="str">
        <f t="shared" si="3"/>
        <v>$1,945,520</v>
      </c>
      <c r="H6587" t="s">
        <v>12776</v>
      </c>
      <c r="J6587" t="s">
        <v>43</v>
      </c>
      <c r="K6587" t="s">
        <v>101</v>
      </c>
      <c r="L6587">
        <v>1945520</v>
      </c>
      <c r="M6587" t="s">
        <v>1662</v>
      </c>
    </row>
    <row r="6588" spans="1:13">
      <c r="A6588">
        <v>9413</v>
      </c>
      <c r="B6588" t="s">
        <v>14</v>
      </c>
      <c r="C6588" s="16" t="s">
        <v>12777</v>
      </c>
      <c r="D6588">
        <f t="shared" si="0"/>
        <v>29</v>
      </c>
      <c r="E6588" t="str">
        <f t="shared" si="1"/>
        <v>$1,820,520</v>
      </c>
      <c r="F6588" t="str">
        <f t="shared" si="2"/>
        <v/>
      </c>
      <c r="G6588" t="str">
        <f t="shared" si="3"/>
        <v>$1,820,520</v>
      </c>
      <c r="H6588" t="s">
        <v>12778</v>
      </c>
      <c r="J6588" t="s">
        <v>43</v>
      </c>
      <c r="K6588" t="s">
        <v>101</v>
      </c>
      <c r="L6588">
        <v>1820520</v>
      </c>
      <c r="M6588" t="s">
        <v>5879</v>
      </c>
    </row>
    <row r="6589" spans="1:13">
      <c r="A6589">
        <v>9414</v>
      </c>
      <c r="B6589" t="s">
        <v>14</v>
      </c>
      <c r="C6589" s="16" t="s">
        <v>12779</v>
      </c>
      <c r="D6589">
        <f t="shared" si="0"/>
        <v>29</v>
      </c>
      <c r="E6589" t="str">
        <f t="shared" si="1"/>
        <v>$1,111,111</v>
      </c>
      <c r="F6589" t="str">
        <f t="shared" si="2"/>
        <v/>
      </c>
      <c r="G6589" t="str">
        <f t="shared" si="3"/>
        <v>$1,111,111</v>
      </c>
      <c r="H6589" t="s">
        <v>12780</v>
      </c>
      <c r="J6589" t="s">
        <v>43</v>
      </c>
      <c r="K6589" t="s">
        <v>101</v>
      </c>
      <c r="L6589">
        <v>1111111</v>
      </c>
      <c r="M6589" t="s">
        <v>5910</v>
      </c>
    </row>
    <row r="6590" spans="1:13">
      <c r="A6590">
        <v>9415</v>
      </c>
      <c r="B6590" t="s">
        <v>14</v>
      </c>
      <c r="C6590" s="16" t="s">
        <v>12781</v>
      </c>
      <c r="D6590">
        <f t="shared" si="0"/>
        <v>29</v>
      </c>
      <c r="E6590" t="str">
        <f t="shared" si="1"/>
        <v>$1,030,000</v>
      </c>
      <c r="F6590" t="str">
        <f t="shared" si="2"/>
        <v/>
      </c>
      <c r="G6590" t="str">
        <f t="shared" si="3"/>
        <v>$1,030,000</v>
      </c>
      <c r="H6590" t="s">
        <v>12782</v>
      </c>
      <c r="J6590" t="s">
        <v>43</v>
      </c>
      <c r="K6590" t="s">
        <v>101</v>
      </c>
      <c r="L6590">
        <v>1030000</v>
      </c>
      <c r="M6590" t="s">
        <v>5585</v>
      </c>
    </row>
    <row r="6591" spans="1:13">
      <c r="A6591">
        <v>9416</v>
      </c>
      <c r="B6591" t="s">
        <v>14</v>
      </c>
      <c r="C6591" s="16" t="s">
        <v>12783</v>
      </c>
      <c r="D6591">
        <f t="shared" si="0"/>
        <v>29</v>
      </c>
      <c r="E6591" t="str">
        <f t="shared" si="1"/>
        <v>$1,000,000 [released, buyout]</v>
      </c>
      <c r="F6591">
        <f t="shared" si="2"/>
        <v>11</v>
      </c>
      <c r="G6591" t="str">
        <f t="shared" si="3"/>
        <v>$1,000,000</v>
      </c>
      <c r="H6591" t="s">
        <v>134</v>
      </c>
      <c r="J6591" t="s">
        <v>43</v>
      </c>
      <c r="K6591" t="s">
        <v>101</v>
      </c>
      <c r="L6591">
        <v>1000000</v>
      </c>
      <c r="M6591" t="s">
        <v>132</v>
      </c>
    </row>
    <row r="6592" spans="1:13">
      <c r="A6592">
        <v>9417</v>
      </c>
      <c r="B6592" t="s">
        <v>14</v>
      </c>
      <c r="C6592" s="16" t="s">
        <v>12784</v>
      </c>
      <c r="D6592">
        <f t="shared" si="0"/>
        <v>29</v>
      </c>
      <c r="E6592" t="str">
        <f t="shared" si="1"/>
        <v>$992,040</v>
      </c>
      <c r="F6592" t="str">
        <f t="shared" si="2"/>
        <v/>
      </c>
      <c r="G6592" t="str">
        <f t="shared" si="3"/>
        <v>$992,040</v>
      </c>
      <c r="H6592" t="s">
        <v>12785</v>
      </c>
      <c r="J6592" t="s">
        <v>43</v>
      </c>
      <c r="K6592" t="s">
        <v>101</v>
      </c>
      <c r="L6592">
        <v>992040</v>
      </c>
      <c r="M6592" t="s">
        <v>4983</v>
      </c>
    </row>
    <row r="6593" spans="1:13">
      <c r="A6593">
        <v>9418</v>
      </c>
      <c r="B6593" t="s">
        <v>14</v>
      </c>
      <c r="C6593" s="16" t="s">
        <v>12786</v>
      </c>
      <c r="D6593">
        <f t="shared" si="0"/>
        <v>29</v>
      </c>
      <c r="E6593" t="str">
        <f t="shared" si="1"/>
        <v>$762,435</v>
      </c>
      <c r="F6593" t="str">
        <f t="shared" si="2"/>
        <v/>
      </c>
      <c r="G6593" t="str">
        <f t="shared" si="3"/>
        <v>$762,435</v>
      </c>
      <c r="H6593" t="s">
        <v>12787</v>
      </c>
      <c r="J6593" t="s">
        <v>43</v>
      </c>
      <c r="K6593" t="s">
        <v>101</v>
      </c>
      <c r="L6593">
        <v>762435</v>
      </c>
      <c r="M6593" t="s">
        <v>5582</v>
      </c>
    </row>
    <row r="6594" spans="1:13">
      <c r="A6594">
        <v>9419</v>
      </c>
      <c r="B6594" t="s">
        <v>14</v>
      </c>
      <c r="C6594" s="16" t="s">
        <v>12788</v>
      </c>
      <c r="D6594">
        <f t="shared" si="0"/>
        <v>29</v>
      </c>
      <c r="E6594" t="str">
        <f t="shared" si="1"/>
        <v>$512,435 [minimum]</v>
      </c>
      <c r="F6594">
        <f t="shared" si="2"/>
        <v>9</v>
      </c>
      <c r="G6594" t="str">
        <f t="shared" si="3"/>
        <v>$512,435</v>
      </c>
      <c r="H6594" t="s">
        <v>12712</v>
      </c>
      <c r="J6594" t="s">
        <v>43</v>
      </c>
      <c r="K6594" t="s">
        <v>101</v>
      </c>
      <c r="L6594">
        <v>512435</v>
      </c>
      <c r="M6594" t="s">
        <v>806</v>
      </c>
    </row>
    <row r="6595" spans="1:13">
      <c r="A6595">
        <v>9420</v>
      </c>
      <c r="B6595" t="s">
        <v>14</v>
      </c>
      <c r="C6595" s="16" t="s">
        <v>12789</v>
      </c>
      <c r="D6595">
        <f t="shared" si="0"/>
        <v>29</v>
      </c>
      <c r="E6595" t="str">
        <f t="shared" si="1"/>
        <v>$349,458 [minimum]</v>
      </c>
      <c r="F6595">
        <f t="shared" si="2"/>
        <v>9</v>
      </c>
      <c r="G6595" t="str">
        <f t="shared" si="3"/>
        <v>$349,458</v>
      </c>
      <c r="H6595" t="s">
        <v>12684</v>
      </c>
      <c r="J6595" t="s">
        <v>43</v>
      </c>
      <c r="K6595" t="s">
        <v>101</v>
      </c>
      <c r="L6595">
        <v>349458</v>
      </c>
      <c r="M6595" t="s">
        <v>5383</v>
      </c>
    </row>
    <row r="6596" spans="1:13">
      <c r="A6596">
        <v>9421</v>
      </c>
      <c r="B6596" t="s">
        <v>14</v>
      </c>
      <c r="C6596" s="16" t="s">
        <v>12790</v>
      </c>
      <c r="D6596">
        <f t="shared" si="0"/>
        <v>29</v>
      </c>
      <c r="E6596" t="str">
        <f t="shared" si="1"/>
        <v>$349,458 [minimum]</v>
      </c>
      <c r="F6596">
        <f t="shared" si="2"/>
        <v>9</v>
      </c>
      <c r="G6596" t="str">
        <f t="shared" si="3"/>
        <v>$349,458</v>
      </c>
      <c r="H6596" t="s">
        <v>12684</v>
      </c>
      <c r="J6596" t="s">
        <v>43</v>
      </c>
      <c r="K6596" t="s">
        <v>101</v>
      </c>
      <c r="L6596">
        <v>349458</v>
      </c>
      <c r="M6596" t="s">
        <v>5785</v>
      </c>
    </row>
    <row r="6597" spans="1:13">
      <c r="A6597">
        <v>9422</v>
      </c>
      <c r="B6597" t="s">
        <v>14</v>
      </c>
      <c r="C6597" s="16" t="s">
        <v>12791</v>
      </c>
      <c r="D6597">
        <f t="shared" si="0"/>
        <v>29</v>
      </c>
      <c r="E6597" t="str">
        <f t="shared" si="1"/>
        <v>$349,458 [minimum]</v>
      </c>
      <c r="F6597">
        <f t="shared" si="2"/>
        <v>9</v>
      </c>
      <c r="G6597" t="str">
        <f t="shared" si="3"/>
        <v>$349,458</v>
      </c>
      <c r="H6597" t="s">
        <v>12684</v>
      </c>
      <c r="J6597" t="s">
        <v>43</v>
      </c>
      <c r="K6597" t="s">
        <v>101</v>
      </c>
      <c r="L6597">
        <v>349458</v>
      </c>
      <c r="M6597" t="s">
        <v>6151</v>
      </c>
    </row>
    <row r="6598" spans="1:13">
      <c r="A6598">
        <v>9423</v>
      </c>
      <c r="B6598" t="s">
        <v>14</v>
      </c>
      <c r="C6598" s="16" t="s">
        <v>12792</v>
      </c>
      <c r="D6598">
        <f t="shared" si="0"/>
        <v>29</v>
      </c>
      <c r="E6598" t="str">
        <f t="shared" si="1"/>
        <v>$193,424 [released 12/20/02]</v>
      </c>
      <c r="F6598">
        <f t="shared" si="2"/>
        <v>9</v>
      </c>
      <c r="G6598" t="str">
        <f t="shared" si="3"/>
        <v>$193,424</v>
      </c>
      <c r="H6598" t="s">
        <v>12793</v>
      </c>
      <c r="J6598" t="s">
        <v>43</v>
      </c>
      <c r="K6598" t="s">
        <v>101</v>
      </c>
      <c r="L6598">
        <v>193424</v>
      </c>
      <c r="M6598" t="s">
        <v>4621</v>
      </c>
    </row>
    <row r="6599" spans="1:13">
      <c r="A6599">
        <v>9424</v>
      </c>
      <c r="B6599" t="s">
        <v>14</v>
      </c>
      <c r="C6599" s="16" t="s">
        <v>12794</v>
      </c>
      <c r="D6599">
        <f t="shared" si="0"/>
        <v>29</v>
      </c>
      <c r="E6599" t="str">
        <f t="shared" si="1"/>
        <v>$75,366 [s. 10-day 1/8, counts $46,642]</v>
      </c>
      <c r="F6599">
        <f t="shared" si="2"/>
        <v>8</v>
      </c>
      <c r="G6599" t="str">
        <f t="shared" si="3"/>
        <v>$75,366</v>
      </c>
      <c r="H6599" t="s">
        <v>12795</v>
      </c>
      <c r="J6599" t="s">
        <v>43</v>
      </c>
      <c r="K6599" t="s">
        <v>101</v>
      </c>
      <c r="L6599">
        <v>75366</v>
      </c>
      <c r="M6599" t="s">
        <v>5334</v>
      </c>
    </row>
    <row r="6600" spans="1:13">
      <c r="A6600">
        <v>9425</v>
      </c>
      <c r="B6600" t="s">
        <v>14</v>
      </c>
      <c r="C6600" s="16" t="s">
        <v>12796</v>
      </c>
      <c r="D6600">
        <f t="shared" si="0"/>
        <v>29</v>
      </c>
      <c r="E6600" t="str">
        <f t="shared" si="1"/>
        <v>$62,805 [s. 12/22, rel. 1/6, c. $38,868]</v>
      </c>
      <c r="F6600">
        <f t="shared" si="2"/>
        <v>8</v>
      </c>
      <c r="G6600" t="str">
        <f t="shared" si="3"/>
        <v>$62,805</v>
      </c>
      <c r="H6600" t="s">
        <v>12797</v>
      </c>
      <c r="J6600" t="s">
        <v>43</v>
      </c>
      <c r="K6600" t="s">
        <v>101</v>
      </c>
      <c r="L6600">
        <v>62805</v>
      </c>
      <c r="M6600" t="s">
        <v>5334</v>
      </c>
    </row>
    <row r="6601" spans="1:13">
      <c r="A6601">
        <v>9427</v>
      </c>
      <c r="B6601" t="s">
        <v>14</v>
      </c>
      <c r="C6601" s="16" t="s">
        <v>12798</v>
      </c>
      <c r="D6601">
        <f t="shared" si="0"/>
        <v>29</v>
      </c>
      <c r="E6601" t="str">
        <f t="shared" si="1"/>
        <v>$8,421,875</v>
      </c>
      <c r="F6601" t="str">
        <f t="shared" si="2"/>
        <v/>
      </c>
      <c r="G6601" t="str">
        <f t="shared" si="3"/>
        <v>$8,421,875</v>
      </c>
      <c r="H6601" t="s">
        <v>12799</v>
      </c>
      <c r="J6601" t="s">
        <v>45</v>
      </c>
      <c r="K6601" t="s">
        <v>101</v>
      </c>
      <c r="L6601">
        <v>8421875</v>
      </c>
      <c r="M6601" t="s">
        <v>4814</v>
      </c>
    </row>
    <row r="6602" spans="1:13">
      <c r="A6602">
        <v>9428</v>
      </c>
      <c r="B6602" t="s">
        <v>14</v>
      </c>
      <c r="C6602" s="16" t="s">
        <v>12800</v>
      </c>
      <c r="D6602">
        <f t="shared" si="0"/>
        <v>29</v>
      </c>
      <c r="E6602" t="str">
        <f t="shared" si="1"/>
        <v>$5,200,000</v>
      </c>
      <c r="F6602" t="str">
        <f t="shared" si="2"/>
        <v/>
      </c>
      <c r="G6602" t="str">
        <f t="shared" si="3"/>
        <v>$5,200,000</v>
      </c>
      <c r="H6602" t="s">
        <v>396</v>
      </c>
      <c r="J6602" t="s">
        <v>45</v>
      </c>
      <c r="K6602" t="s">
        <v>101</v>
      </c>
      <c r="L6602">
        <v>5200000</v>
      </c>
      <c r="M6602" t="s">
        <v>4641</v>
      </c>
    </row>
    <row r="6603" spans="1:13">
      <c r="A6603">
        <v>9429</v>
      </c>
      <c r="B6603" t="s">
        <v>14</v>
      </c>
      <c r="C6603" s="16" t="s">
        <v>12801</v>
      </c>
      <c r="D6603">
        <f t="shared" si="0"/>
        <v>29</v>
      </c>
      <c r="E6603" t="str">
        <f t="shared" si="1"/>
        <v>$4,546,000</v>
      </c>
      <c r="F6603" t="str">
        <f t="shared" si="2"/>
        <v/>
      </c>
      <c r="G6603" t="str">
        <f t="shared" si="3"/>
        <v>$4,546,000</v>
      </c>
      <c r="H6603" t="s">
        <v>11546</v>
      </c>
      <c r="J6603" t="s">
        <v>45</v>
      </c>
      <c r="K6603" t="s">
        <v>101</v>
      </c>
      <c r="L6603">
        <v>4546000</v>
      </c>
      <c r="M6603" t="s">
        <v>2887</v>
      </c>
    </row>
    <row r="6604" spans="1:13">
      <c r="A6604">
        <v>9430</v>
      </c>
      <c r="B6604" t="s">
        <v>14</v>
      </c>
      <c r="C6604" s="16" t="s">
        <v>12802</v>
      </c>
      <c r="D6604">
        <f t="shared" si="0"/>
        <v>29</v>
      </c>
      <c r="E6604" t="str">
        <f t="shared" si="1"/>
        <v>$4,500,000</v>
      </c>
      <c r="F6604" t="str">
        <f t="shared" si="2"/>
        <v/>
      </c>
      <c r="G6604" t="str">
        <f t="shared" si="3"/>
        <v>$4,500,000</v>
      </c>
      <c r="H6604" t="s">
        <v>323</v>
      </c>
      <c r="J6604" t="s">
        <v>45</v>
      </c>
      <c r="K6604" t="s">
        <v>101</v>
      </c>
      <c r="L6604">
        <v>4500000</v>
      </c>
      <c r="M6604" t="s">
        <v>4829</v>
      </c>
    </row>
    <row r="6605" spans="1:13">
      <c r="A6605">
        <v>9431</v>
      </c>
      <c r="B6605" t="s">
        <v>14</v>
      </c>
      <c r="C6605" s="16" t="s">
        <v>12803</v>
      </c>
      <c r="D6605">
        <f t="shared" si="0"/>
        <v>29</v>
      </c>
      <c r="E6605" t="str">
        <f t="shared" si="1"/>
        <v>$3,850,000</v>
      </c>
      <c r="F6605" t="str">
        <f t="shared" si="2"/>
        <v/>
      </c>
      <c r="G6605" t="str">
        <f t="shared" si="3"/>
        <v>$3,850,000</v>
      </c>
      <c r="H6605" t="s">
        <v>8227</v>
      </c>
      <c r="J6605" t="s">
        <v>45</v>
      </c>
      <c r="K6605" t="s">
        <v>101</v>
      </c>
      <c r="L6605">
        <v>3850000</v>
      </c>
      <c r="M6605" t="s">
        <v>6206</v>
      </c>
    </row>
    <row r="6606" spans="1:13">
      <c r="A6606">
        <v>9432</v>
      </c>
      <c r="B6606" t="s">
        <v>14</v>
      </c>
      <c r="C6606" s="16" t="s">
        <v>12804</v>
      </c>
      <c r="D6606">
        <f t="shared" si="0"/>
        <v>29</v>
      </c>
      <c r="E6606" t="str">
        <f t="shared" si="1"/>
        <v>$3,600,000</v>
      </c>
      <c r="F6606" t="str">
        <f t="shared" si="2"/>
        <v/>
      </c>
      <c r="G6606" t="str">
        <f t="shared" si="3"/>
        <v>$3,600,000</v>
      </c>
      <c r="H6606" t="s">
        <v>4213</v>
      </c>
      <c r="J6606" t="s">
        <v>45</v>
      </c>
      <c r="K6606" t="s">
        <v>101</v>
      </c>
      <c r="L6606">
        <v>3600000</v>
      </c>
      <c r="M6606" t="s">
        <v>4809</v>
      </c>
    </row>
    <row r="6607" spans="1:13">
      <c r="A6607">
        <v>9433</v>
      </c>
      <c r="B6607" t="s">
        <v>14</v>
      </c>
      <c r="C6607" s="16" t="s">
        <v>12805</v>
      </c>
      <c r="D6607">
        <f t="shared" si="0"/>
        <v>29</v>
      </c>
      <c r="E6607" t="str">
        <f t="shared" si="1"/>
        <v>$3,175,000</v>
      </c>
      <c r="F6607" t="str">
        <f t="shared" si="2"/>
        <v/>
      </c>
      <c r="G6607" t="str">
        <f t="shared" si="3"/>
        <v>$3,175,000</v>
      </c>
      <c r="H6607" t="s">
        <v>12806</v>
      </c>
      <c r="J6607" t="s">
        <v>45</v>
      </c>
      <c r="K6607" t="s">
        <v>101</v>
      </c>
      <c r="L6607">
        <v>3175000</v>
      </c>
      <c r="M6607" t="s">
        <v>5353</v>
      </c>
    </row>
    <row r="6608" spans="1:13">
      <c r="A6608">
        <v>9434</v>
      </c>
      <c r="B6608" t="s">
        <v>14</v>
      </c>
      <c r="C6608" s="16" t="s">
        <v>12807</v>
      </c>
      <c r="D6608">
        <f t="shared" si="0"/>
        <v>29</v>
      </c>
      <c r="E6608" t="str">
        <f t="shared" si="1"/>
        <v>$2,687,500</v>
      </c>
      <c r="F6608" t="str">
        <f t="shared" si="2"/>
        <v/>
      </c>
      <c r="G6608" t="str">
        <f t="shared" si="3"/>
        <v>$2,687,500</v>
      </c>
      <c r="H6608" t="s">
        <v>12808</v>
      </c>
      <c r="J6608" t="s">
        <v>45</v>
      </c>
      <c r="K6608" t="s">
        <v>101</v>
      </c>
      <c r="L6608">
        <v>2687500</v>
      </c>
      <c r="M6608" t="s">
        <v>5169</v>
      </c>
    </row>
    <row r="6609" spans="1:13">
      <c r="A6609">
        <v>9435</v>
      </c>
      <c r="B6609" t="s">
        <v>14</v>
      </c>
      <c r="C6609" s="16" t="s">
        <v>12809</v>
      </c>
      <c r="D6609">
        <f t="shared" si="0"/>
        <v>29</v>
      </c>
      <c r="E6609" t="str">
        <f t="shared" si="1"/>
        <v>$2,681,783</v>
      </c>
      <c r="F6609" t="str">
        <f t="shared" si="2"/>
        <v/>
      </c>
      <c r="G6609" t="str">
        <f t="shared" si="3"/>
        <v>$2,681,783</v>
      </c>
      <c r="H6609" t="s">
        <v>12810</v>
      </c>
      <c r="J6609" t="s">
        <v>45</v>
      </c>
      <c r="K6609" t="s">
        <v>101</v>
      </c>
      <c r="L6609">
        <v>2681783</v>
      </c>
      <c r="M6609" t="s">
        <v>3745</v>
      </c>
    </row>
    <row r="6610" spans="1:13">
      <c r="A6610">
        <v>9436</v>
      </c>
      <c r="B6610" t="s">
        <v>14</v>
      </c>
      <c r="C6610" s="16" t="s">
        <v>12811</v>
      </c>
      <c r="D6610">
        <f t="shared" si="0"/>
        <v>29</v>
      </c>
      <c r="E6610" t="str">
        <f t="shared" si="1"/>
        <v>$2,600,000</v>
      </c>
      <c r="F6610" t="str">
        <f t="shared" si="2"/>
        <v/>
      </c>
      <c r="G6610" t="str">
        <f t="shared" si="3"/>
        <v>$2,600,000</v>
      </c>
      <c r="H6610" t="s">
        <v>12812</v>
      </c>
      <c r="J6610" t="s">
        <v>45</v>
      </c>
      <c r="K6610" t="s">
        <v>101</v>
      </c>
      <c r="L6610">
        <v>2600000</v>
      </c>
      <c r="M6610" t="s">
        <v>5644</v>
      </c>
    </row>
    <row r="6611" spans="1:13">
      <c r="A6611">
        <v>9437</v>
      </c>
      <c r="B6611" t="s">
        <v>14</v>
      </c>
      <c r="C6611" s="16" t="s">
        <v>12813</v>
      </c>
      <c r="D6611">
        <f t="shared" si="0"/>
        <v>29</v>
      </c>
      <c r="E6611" t="str">
        <f t="shared" si="1"/>
        <v>$2,412,500 [released]</v>
      </c>
      <c r="F6611">
        <f t="shared" si="2"/>
        <v>11</v>
      </c>
      <c r="G6611" t="str">
        <f t="shared" si="3"/>
        <v>$2,412,500</v>
      </c>
      <c r="H6611" t="s">
        <v>12814</v>
      </c>
      <c r="J6611" t="s">
        <v>45</v>
      </c>
      <c r="K6611" t="s">
        <v>101</v>
      </c>
      <c r="L6611">
        <v>2412500</v>
      </c>
      <c r="M6611" t="s">
        <v>5681</v>
      </c>
    </row>
    <row r="6612" spans="1:13">
      <c r="A6612">
        <v>9438</v>
      </c>
      <c r="B6612" t="s">
        <v>14</v>
      </c>
      <c r="C6612" s="16" t="s">
        <v>12815</v>
      </c>
      <c r="D6612">
        <f t="shared" si="0"/>
        <v>29</v>
      </c>
      <c r="E6612" t="str">
        <f t="shared" si="1"/>
        <v>$1,100,000</v>
      </c>
      <c r="F6612" t="str">
        <f t="shared" si="2"/>
        <v/>
      </c>
      <c r="G6612" t="str">
        <f t="shared" si="3"/>
        <v>$1,100,000</v>
      </c>
      <c r="H6612" t="s">
        <v>682</v>
      </c>
      <c r="J6612" t="s">
        <v>45</v>
      </c>
      <c r="K6612" t="s">
        <v>101</v>
      </c>
      <c r="L6612">
        <v>1100000</v>
      </c>
      <c r="M6612" t="s">
        <v>4977</v>
      </c>
    </row>
    <row r="6613" spans="1:13">
      <c r="A6613">
        <v>9439</v>
      </c>
      <c r="B6613" t="s">
        <v>14</v>
      </c>
      <c r="C6613" s="16" t="s">
        <v>12816</v>
      </c>
      <c r="D6613">
        <f t="shared" si="0"/>
        <v>29</v>
      </c>
      <c r="E6613" t="str">
        <f t="shared" si="1"/>
        <v>$1,000,000</v>
      </c>
      <c r="F6613" t="str">
        <f t="shared" si="2"/>
        <v/>
      </c>
      <c r="G6613" t="str">
        <f t="shared" si="3"/>
        <v>$1,000,000</v>
      </c>
      <c r="H6613" t="s">
        <v>137</v>
      </c>
      <c r="J6613" t="s">
        <v>45</v>
      </c>
      <c r="K6613" t="s">
        <v>101</v>
      </c>
      <c r="L6613">
        <v>1000000</v>
      </c>
      <c r="M6613" t="s">
        <v>5633</v>
      </c>
    </row>
    <row r="6614" spans="1:13">
      <c r="A6614">
        <v>9440</v>
      </c>
      <c r="B6614" t="s">
        <v>14</v>
      </c>
      <c r="C6614" s="16" t="s">
        <v>12817</v>
      </c>
      <c r="D6614">
        <f t="shared" si="0"/>
        <v>29</v>
      </c>
      <c r="E6614" t="str">
        <f t="shared" si="1"/>
        <v>$903,360</v>
      </c>
      <c r="F6614" t="str">
        <f t="shared" si="2"/>
        <v/>
      </c>
      <c r="G6614" t="str">
        <f t="shared" si="3"/>
        <v>$903,360</v>
      </c>
      <c r="H6614" t="s">
        <v>12225</v>
      </c>
      <c r="J6614" t="s">
        <v>45</v>
      </c>
      <c r="K6614" t="s">
        <v>101</v>
      </c>
      <c r="L6614">
        <v>903360</v>
      </c>
      <c r="M6614" t="s">
        <v>972</v>
      </c>
    </row>
    <row r="6615" spans="1:13">
      <c r="A6615">
        <v>9441</v>
      </c>
      <c r="B6615" t="s">
        <v>14</v>
      </c>
      <c r="C6615" s="16" t="s">
        <v>12818</v>
      </c>
      <c r="D6615">
        <f t="shared" si="0"/>
        <v>29</v>
      </c>
      <c r="E6615" t="str">
        <f t="shared" si="1"/>
        <v>$587,435 [minimum]</v>
      </c>
      <c r="F6615">
        <f t="shared" si="2"/>
        <v>9</v>
      </c>
      <c r="G6615" t="str">
        <f t="shared" si="3"/>
        <v>$587,435</v>
      </c>
      <c r="H6615" t="s">
        <v>12656</v>
      </c>
      <c r="J6615" t="s">
        <v>45</v>
      </c>
      <c r="K6615" t="s">
        <v>101</v>
      </c>
      <c r="L6615">
        <v>587435</v>
      </c>
      <c r="M6615" t="s">
        <v>5770</v>
      </c>
    </row>
    <row r="6616" spans="1:13">
      <c r="A6616">
        <v>9442</v>
      </c>
      <c r="B6616" t="s">
        <v>14</v>
      </c>
      <c r="C6616" s="16" t="s">
        <v>12819</v>
      </c>
      <c r="D6616">
        <f t="shared" si="0"/>
        <v>29</v>
      </c>
      <c r="E6616" t="str">
        <f t="shared" si="1"/>
        <v>$512,435 [released]</v>
      </c>
      <c r="F6616">
        <f t="shared" si="2"/>
        <v>9</v>
      </c>
      <c r="G6616" t="str">
        <f t="shared" si="3"/>
        <v>$512,435</v>
      </c>
      <c r="H6616" t="s">
        <v>12712</v>
      </c>
      <c r="J6616" t="s">
        <v>45</v>
      </c>
      <c r="K6616" t="s">
        <v>101</v>
      </c>
      <c r="L6616">
        <v>512435</v>
      </c>
      <c r="M6616" t="s">
        <v>4673</v>
      </c>
    </row>
    <row r="6617" spans="1:13">
      <c r="A6617">
        <v>9444</v>
      </c>
      <c r="B6617" t="s">
        <v>14</v>
      </c>
      <c r="C6617" s="16" t="s">
        <v>12820</v>
      </c>
      <c r="D6617">
        <f t="shared" si="0"/>
        <v>29</v>
      </c>
      <c r="E6617" t="str">
        <f t="shared" si="1"/>
        <v>$10,067,750</v>
      </c>
      <c r="F6617" t="str">
        <f t="shared" si="2"/>
        <v/>
      </c>
      <c r="G6617" t="str">
        <f t="shared" si="3"/>
        <v>$10,067,750</v>
      </c>
      <c r="H6617" t="s">
        <v>12671</v>
      </c>
      <c r="J6617" t="s">
        <v>46</v>
      </c>
      <c r="K6617" t="s">
        <v>101</v>
      </c>
      <c r="L6617">
        <v>10067750</v>
      </c>
      <c r="M6617" t="s">
        <v>2626</v>
      </c>
    </row>
    <row r="6618" spans="1:13">
      <c r="A6618">
        <v>9445</v>
      </c>
      <c r="B6618" t="s">
        <v>14</v>
      </c>
      <c r="C6618" s="16" t="s">
        <v>12821</v>
      </c>
      <c r="D6618">
        <f t="shared" si="0"/>
        <v>29</v>
      </c>
      <c r="E6618" t="str">
        <f t="shared" si="1"/>
        <v>$6,858,500</v>
      </c>
      <c r="F6618" t="str">
        <f t="shared" si="2"/>
        <v/>
      </c>
      <c r="G6618" t="str">
        <f t="shared" si="3"/>
        <v>$6,858,500</v>
      </c>
      <c r="H6618" t="s">
        <v>12822</v>
      </c>
      <c r="J6618" t="s">
        <v>46</v>
      </c>
      <c r="K6618" t="s">
        <v>101</v>
      </c>
      <c r="L6618">
        <v>6858500</v>
      </c>
      <c r="M6618" t="s">
        <v>4541</v>
      </c>
    </row>
    <row r="6619" spans="1:13">
      <c r="A6619">
        <v>9446</v>
      </c>
      <c r="B6619" t="s">
        <v>14</v>
      </c>
      <c r="C6619" s="16" t="s">
        <v>12823</v>
      </c>
      <c r="D6619">
        <f t="shared" si="0"/>
        <v>29</v>
      </c>
      <c r="E6619" t="str">
        <f t="shared" si="1"/>
        <v>$6,000,000</v>
      </c>
      <c r="F6619" t="str">
        <f t="shared" si="2"/>
        <v/>
      </c>
      <c r="G6619" t="str">
        <f t="shared" si="3"/>
        <v>$6,000,000</v>
      </c>
      <c r="H6619" t="s">
        <v>1303</v>
      </c>
      <c r="J6619" t="s">
        <v>46</v>
      </c>
      <c r="K6619" t="s">
        <v>101</v>
      </c>
      <c r="L6619">
        <v>6000000</v>
      </c>
      <c r="M6619" t="s">
        <v>4791</v>
      </c>
    </row>
    <row r="6620" spans="1:13">
      <c r="A6620">
        <v>9447</v>
      </c>
      <c r="B6620" t="s">
        <v>14</v>
      </c>
      <c r="C6620" s="16" t="s">
        <v>12824</v>
      </c>
      <c r="D6620">
        <f t="shared" si="0"/>
        <v>29</v>
      </c>
      <c r="E6620" t="str">
        <f t="shared" si="1"/>
        <v>$5,639,999</v>
      </c>
      <c r="F6620" t="str">
        <f t="shared" si="2"/>
        <v/>
      </c>
      <c r="G6620" t="str">
        <f t="shared" si="3"/>
        <v>$5,639,999</v>
      </c>
      <c r="H6620" t="s">
        <v>12825</v>
      </c>
      <c r="J6620" t="s">
        <v>46</v>
      </c>
      <c r="K6620" t="s">
        <v>101</v>
      </c>
      <c r="L6620">
        <v>5639999</v>
      </c>
      <c r="M6620" t="s">
        <v>4666</v>
      </c>
    </row>
    <row r="6621" spans="1:13">
      <c r="A6621">
        <v>9448</v>
      </c>
      <c r="B6621" t="s">
        <v>14</v>
      </c>
      <c r="C6621" s="16" t="s">
        <v>12826</v>
      </c>
      <c r="D6621">
        <f t="shared" si="0"/>
        <v>29</v>
      </c>
      <c r="E6621" t="str">
        <f t="shared" si="1"/>
        <v>$5,039,068</v>
      </c>
      <c r="F6621" t="str">
        <f t="shared" si="2"/>
        <v/>
      </c>
      <c r="G6621" t="str">
        <f t="shared" si="3"/>
        <v>$5,039,068</v>
      </c>
      <c r="H6621" t="s">
        <v>12827</v>
      </c>
      <c r="J6621" t="s">
        <v>46</v>
      </c>
      <c r="K6621" t="s">
        <v>101</v>
      </c>
      <c r="L6621">
        <v>5039068</v>
      </c>
      <c r="M6621" t="s">
        <v>4875</v>
      </c>
    </row>
    <row r="6622" spans="1:13">
      <c r="A6622">
        <v>9449</v>
      </c>
      <c r="B6622" t="s">
        <v>14</v>
      </c>
      <c r="C6622" s="16" t="s">
        <v>12118</v>
      </c>
      <c r="D6622">
        <f t="shared" si="0"/>
        <v>29</v>
      </c>
      <c r="E6622" t="str">
        <f t="shared" si="1"/>
        <v>$4,400,000</v>
      </c>
      <c r="F6622" t="str">
        <f t="shared" si="2"/>
        <v/>
      </c>
      <c r="G6622" t="str">
        <f t="shared" si="3"/>
        <v>$4,400,000</v>
      </c>
      <c r="H6622" t="s">
        <v>1062</v>
      </c>
      <c r="J6622" t="s">
        <v>46</v>
      </c>
      <c r="K6622" t="s">
        <v>101</v>
      </c>
      <c r="L6622">
        <v>4400000</v>
      </c>
      <c r="M6622" t="s">
        <v>4520</v>
      </c>
    </row>
    <row r="6623" spans="1:13">
      <c r="A6623">
        <v>9450</v>
      </c>
      <c r="B6623" t="s">
        <v>14</v>
      </c>
      <c r="C6623" s="16" t="s">
        <v>12828</v>
      </c>
      <c r="D6623">
        <f t="shared" si="0"/>
        <v>29</v>
      </c>
      <c r="E6623" t="str">
        <f t="shared" si="1"/>
        <v>$3,100,080</v>
      </c>
      <c r="F6623" t="str">
        <f t="shared" si="2"/>
        <v/>
      </c>
      <c r="G6623" t="str">
        <f t="shared" si="3"/>
        <v>$3,100,080</v>
      </c>
      <c r="H6623" t="s">
        <v>12829</v>
      </c>
      <c r="J6623" t="s">
        <v>46</v>
      </c>
      <c r="K6623" t="s">
        <v>101</v>
      </c>
      <c r="L6623">
        <v>3100080</v>
      </c>
      <c r="M6623" t="s">
        <v>324</v>
      </c>
    </row>
    <row r="6624" spans="1:13">
      <c r="A6624">
        <v>9451</v>
      </c>
      <c r="B6624" t="s">
        <v>14</v>
      </c>
      <c r="C6624" s="16" t="s">
        <v>12830</v>
      </c>
      <c r="D6624">
        <f t="shared" si="0"/>
        <v>29</v>
      </c>
      <c r="E6624" t="str">
        <f t="shared" si="1"/>
        <v>$2,607,360</v>
      </c>
      <c r="F6624" t="str">
        <f t="shared" si="2"/>
        <v/>
      </c>
      <c r="G6624" t="str">
        <f t="shared" si="3"/>
        <v>$2,607,360</v>
      </c>
      <c r="H6624" t="s">
        <v>12831</v>
      </c>
      <c r="J6624" t="s">
        <v>46</v>
      </c>
      <c r="K6624" t="s">
        <v>101</v>
      </c>
      <c r="L6624">
        <v>2607360</v>
      </c>
      <c r="M6624" t="s">
        <v>2316</v>
      </c>
    </row>
    <row r="6625" spans="1:13">
      <c r="A6625">
        <v>9452</v>
      </c>
      <c r="B6625" t="s">
        <v>14</v>
      </c>
      <c r="C6625" s="16" t="s">
        <v>12832</v>
      </c>
      <c r="D6625">
        <f t="shared" si="0"/>
        <v>29</v>
      </c>
      <c r="E6625" t="str">
        <f t="shared" si="1"/>
        <v>$1,408,680</v>
      </c>
      <c r="F6625" t="str">
        <f t="shared" si="2"/>
        <v/>
      </c>
      <c r="G6625" t="str">
        <f t="shared" si="3"/>
        <v>$1,408,680</v>
      </c>
      <c r="H6625" t="s">
        <v>12833</v>
      </c>
      <c r="J6625" t="s">
        <v>46</v>
      </c>
      <c r="K6625" t="s">
        <v>101</v>
      </c>
      <c r="L6625">
        <v>1408680</v>
      </c>
      <c r="M6625" t="s">
        <v>3841</v>
      </c>
    </row>
    <row r="6626" spans="1:13">
      <c r="A6626">
        <v>9453</v>
      </c>
      <c r="B6626" t="s">
        <v>14</v>
      </c>
      <c r="C6626" s="16" t="s">
        <v>12834</v>
      </c>
      <c r="D6626">
        <f t="shared" si="0"/>
        <v>29</v>
      </c>
      <c r="E6626" t="str">
        <f t="shared" si="1"/>
        <v>$1,234,080</v>
      </c>
      <c r="F6626" t="str">
        <f t="shared" si="2"/>
        <v/>
      </c>
      <c r="G6626" t="str">
        <f t="shared" si="3"/>
        <v>$1,234,080</v>
      </c>
      <c r="H6626" t="s">
        <v>12835</v>
      </c>
      <c r="J6626" t="s">
        <v>46</v>
      </c>
      <c r="K6626" t="s">
        <v>101</v>
      </c>
      <c r="L6626">
        <v>1234080</v>
      </c>
      <c r="M6626" t="s">
        <v>5313</v>
      </c>
    </row>
    <row r="6627" spans="1:13">
      <c r="A6627">
        <v>9454</v>
      </c>
      <c r="B6627" t="s">
        <v>14</v>
      </c>
      <c r="C6627" s="16" t="s">
        <v>12836</v>
      </c>
      <c r="D6627">
        <f t="shared" si="0"/>
        <v>29</v>
      </c>
      <c r="E6627" t="str">
        <f t="shared" si="1"/>
        <v>$528,605 [signed 11/27/02]</v>
      </c>
      <c r="F6627">
        <f t="shared" si="2"/>
        <v>9</v>
      </c>
      <c r="G6627" t="str">
        <f t="shared" si="3"/>
        <v>$528,605</v>
      </c>
      <c r="H6627" t="s">
        <v>12837</v>
      </c>
      <c r="J6627" t="s">
        <v>46</v>
      </c>
      <c r="K6627" t="s">
        <v>101</v>
      </c>
      <c r="L6627">
        <v>528605</v>
      </c>
      <c r="M6627" t="s">
        <v>5012</v>
      </c>
    </row>
    <row r="6628" spans="1:13">
      <c r="A6628">
        <v>9455</v>
      </c>
      <c r="B6628" t="s">
        <v>14</v>
      </c>
      <c r="C6628" s="16" t="s">
        <v>12838</v>
      </c>
      <c r="D6628">
        <f t="shared" si="0"/>
        <v>29</v>
      </c>
      <c r="E6628" t="str">
        <f t="shared" si="1"/>
        <v>$512,435 [minimum]</v>
      </c>
      <c r="F6628">
        <f t="shared" si="2"/>
        <v>9</v>
      </c>
      <c r="G6628" t="str">
        <f t="shared" si="3"/>
        <v>$512,435</v>
      </c>
      <c r="H6628" t="s">
        <v>12712</v>
      </c>
      <c r="J6628" t="s">
        <v>46</v>
      </c>
      <c r="K6628" t="s">
        <v>101</v>
      </c>
      <c r="L6628">
        <v>512435</v>
      </c>
      <c r="M6628" t="s">
        <v>3287</v>
      </c>
    </row>
    <row r="6629" spans="1:13">
      <c r="A6629">
        <v>9456</v>
      </c>
      <c r="B6629" t="s">
        <v>14</v>
      </c>
      <c r="C6629" s="16" t="s">
        <v>12839</v>
      </c>
      <c r="D6629">
        <f t="shared" si="0"/>
        <v>29</v>
      </c>
      <c r="E6629" t="str">
        <f t="shared" si="1"/>
        <v>$168,729 [released 12/26/02]</v>
      </c>
      <c r="F6629">
        <f t="shared" si="2"/>
        <v>9</v>
      </c>
      <c r="G6629" t="str">
        <f t="shared" si="3"/>
        <v>$168,729</v>
      </c>
      <c r="H6629" t="s">
        <v>12840</v>
      </c>
      <c r="J6629" t="s">
        <v>46</v>
      </c>
      <c r="K6629" t="s">
        <v>101</v>
      </c>
      <c r="L6629">
        <v>168729</v>
      </c>
      <c r="M6629" t="s">
        <v>5738</v>
      </c>
    </row>
    <row r="6630" spans="1:13">
      <c r="A6630">
        <v>9457</v>
      </c>
      <c r="B6630" t="s">
        <v>14</v>
      </c>
      <c r="C6630" s="16" t="s">
        <v>12841</v>
      </c>
      <c r="D6630">
        <f t="shared" si="0"/>
        <v>29</v>
      </c>
      <c r="E6630" t="str">
        <f t="shared" si="1"/>
        <v>$118,735 [released 12/5/02]</v>
      </c>
      <c r="F6630">
        <f t="shared" si="2"/>
        <v>9</v>
      </c>
      <c r="G6630" t="str">
        <f t="shared" si="3"/>
        <v>$118,735</v>
      </c>
      <c r="H6630" t="s">
        <v>12842</v>
      </c>
      <c r="J6630" t="s">
        <v>46</v>
      </c>
      <c r="K6630" t="s">
        <v>101</v>
      </c>
      <c r="L6630">
        <v>118735</v>
      </c>
      <c r="M6630" t="s">
        <v>4917</v>
      </c>
    </row>
    <row r="6631" spans="1:13">
      <c r="A6631">
        <v>9458</v>
      </c>
      <c r="B6631" t="s">
        <v>14</v>
      </c>
      <c r="C6631" s="16" t="s">
        <v>12843</v>
      </c>
      <c r="D6631">
        <f t="shared" si="0"/>
        <v>29</v>
      </c>
      <c r="E6631" t="str">
        <f t="shared" si="1"/>
        <v>$34,946 [released 11/16/02]</v>
      </c>
      <c r="F6631">
        <f t="shared" si="2"/>
        <v>8</v>
      </c>
      <c r="G6631" t="str">
        <f t="shared" si="3"/>
        <v>$34,946</v>
      </c>
      <c r="H6631" t="s">
        <v>12844</v>
      </c>
      <c r="J6631" t="s">
        <v>46</v>
      </c>
      <c r="K6631" t="s">
        <v>101</v>
      </c>
      <c r="L6631">
        <v>34946</v>
      </c>
      <c r="M6631" t="s">
        <v>5144</v>
      </c>
    </row>
    <row r="6632" spans="1:13">
      <c r="A6632">
        <v>9459</v>
      </c>
      <c r="B6632" t="s">
        <v>14</v>
      </c>
      <c r="C6632" s="16" t="s">
        <v>12845</v>
      </c>
      <c r="D6632">
        <f t="shared" si="0"/>
        <v>29</v>
      </c>
      <c r="E6632" t="str">
        <f t="shared" si="1"/>
        <v>$18,748 [signed 11/18, released 11/26/02]</v>
      </c>
      <c r="F6632">
        <f t="shared" si="2"/>
        <v>8</v>
      </c>
      <c r="G6632" t="str">
        <f t="shared" si="3"/>
        <v>$18,748</v>
      </c>
      <c r="H6632" t="s">
        <v>12846</v>
      </c>
      <c r="J6632" t="s">
        <v>46</v>
      </c>
      <c r="K6632" t="s">
        <v>101</v>
      </c>
      <c r="L6632">
        <v>18748</v>
      </c>
      <c r="M6632" t="s">
        <v>4504</v>
      </c>
    </row>
    <row r="6633" spans="1:13">
      <c r="A6633">
        <v>9461</v>
      </c>
      <c r="B6633" t="s">
        <v>14</v>
      </c>
      <c r="C6633" s="16" t="s">
        <v>12847</v>
      </c>
      <c r="D6633">
        <f t="shared" si="0"/>
        <v>29</v>
      </c>
      <c r="E6633" t="str">
        <f t="shared" si="1"/>
        <v>$9,200,000</v>
      </c>
      <c r="F6633" t="str">
        <f t="shared" si="2"/>
        <v/>
      </c>
      <c r="G6633" t="str">
        <f t="shared" si="3"/>
        <v>$9,200,000</v>
      </c>
      <c r="H6633" t="s">
        <v>706</v>
      </c>
      <c r="J6633" t="s">
        <v>49</v>
      </c>
      <c r="K6633" t="s">
        <v>101</v>
      </c>
      <c r="L6633">
        <v>9200000</v>
      </c>
      <c r="M6633" t="s">
        <v>2598</v>
      </c>
    </row>
    <row r="6634" spans="1:13">
      <c r="A6634">
        <v>9462</v>
      </c>
      <c r="B6634" t="s">
        <v>14</v>
      </c>
      <c r="C6634" s="16" t="s">
        <v>12848</v>
      </c>
      <c r="D6634">
        <f t="shared" si="0"/>
        <v>29</v>
      </c>
      <c r="E6634" t="str">
        <f t="shared" si="1"/>
        <v>$7,150,000</v>
      </c>
      <c r="F6634" t="str">
        <f t="shared" si="2"/>
        <v/>
      </c>
      <c r="G6634" t="str">
        <f t="shared" si="3"/>
        <v>$7,150,000</v>
      </c>
      <c r="H6634" t="s">
        <v>11564</v>
      </c>
      <c r="J6634" t="s">
        <v>49</v>
      </c>
      <c r="K6634" t="s">
        <v>101</v>
      </c>
      <c r="L6634">
        <v>7150000</v>
      </c>
      <c r="M6634" t="s">
        <v>5632</v>
      </c>
    </row>
    <row r="6635" spans="1:13">
      <c r="A6635">
        <v>9463</v>
      </c>
      <c r="B6635" t="s">
        <v>14</v>
      </c>
      <c r="C6635" s="16" t="s">
        <v>12849</v>
      </c>
      <c r="D6635">
        <f t="shared" si="0"/>
        <v>29</v>
      </c>
      <c r="E6635" t="str">
        <f t="shared" si="1"/>
        <v>$6,696,000</v>
      </c>
      <c r="F6635" t="str">
        <f t="shared" si="2"/>
        <v/>
      </c>
      <c r="G6635" t="str">
        <f t="shared" si="3"/>
        <v>$6,696,000</v>
      </c>
      <c r="H6635" t="s">
        <v>12850</v>
      </c>
      <c r="J6635" t="s">
        <v>49</v>
      </c>
      <c r="K6635" t="s">
        <v>101</v>
      </c>
      <c r="L6635">
        <v>6696000</v>
      </c>
      <c r="M6635" t="s">
        <v>5409</v>
      </c>
    </row>
    <row r="6636" spans="1:13">
      <c r="A6636">
        <v>9464</v>
      </c>
      <c r="B6636" t="s">
        <v>14</v>
      </c>
      <c r="C6636" s="16" t="s">
        <v>12851</v>
      </c>
      <c r="D6636">
        <f t="shared" si="0"/>
        <v>29</v>
      </c>
      <c r="E6636" t="str">
        <f t="shared" si="1"/>
        <v>$4,903,750</v>
      </c>
      <c r="F6636" t="str">
        <f t="shared" si="2"/>
        <v/>
      </c>
      <c r="G6636" t="str">
        <f t="shared" si="3"/>
        <v>$4,903,750</v>
      </c>
      <c r="H6636" t="s">
        <v>12852</v>
      </c>
      <c r="J6636" t="s">
        <v>49</v>
      </c>
      <c r="K6636" t="s">
        <v>101</v>
      </c>
      <c r="L6636">
        <v>4903750</v>
      </c>
      <c r="M6636" t="s">
        <v>4843</v>
      </c>
    </row>
    <row r="6637" spans="1:13">
      <c r="A6637">
        <v>9465</v>
      </c>
      <c r="B6637" t="s">
        <v>14</v>
      </c>
      <c r="C6637" s="16" t="s">
        <v>12853</v>
      </c>
      <c r="D6637">
        <f t="shared" si="0"/>
        <v>29</v>
      </c>
      <c r="E6637" t="str">
        <f t="shared" si="1"/>
        <v>$4,383,581</v>
      </c>
      <c r="F6637" t="str">
        <f t="shared" si="2"/>
        <v/>
      </c>
      <c r="G6637" t="str">
        <f t="shared" si="3"/>
        <v>$4,383,581</v>
      </c>
      <c r="H6637" t="s">
        <v>12854</v>
      </c>
      <c r="J6637" t="s">
        <v>49</v>
      </c>
      <c r="K6637" t="s">
        <v>101</v>
      </c>
      <c r="L6637">
        <v>4383581</v>
      </c>
      <c r="M6637" t="s">
        <v>6008</v>
      </c>
    </row>
    <row r="6638" spans="1:13">
      <c r="A6638">
        <v>9466</v>
      </c>
      <c r="B6638" t="s">
        <v>14</v>
      </c>
      <c r="C6638" s="16" t="s">
        <v>12855</v>
      </c>
      <c r="D6638">
        <f t="shared" si="0"/>
        <v>29</v>
      </c>
      <c r="E6638" t="str">
        <f t="shared" si="1"/>
        <v>$3,858,240</v>
      </c>
      <c r="F6638" t="str">
        <f t="shared" si="2"/>
        <v/>
      </c>
      <c r="G6638" t="str">
        <f t="shared" si="3"/>
        <v>$3,858,240</v>
      </c>
      <c r="H6638" t="s">
        <v>12856</v>
      </c>
      <c r="J6638" t="s">
        <v>49</v>
      </c>
      <c r="K6638" t="s">
        <v>101</v>
      </c>
      <c r="L6638">
        <v>3858240</v>
      </c>
      <c r="M6638" t="s">
        <v>6197</v>
      </c>
    </row>
    <row r="6639" spans="1:13">
      <c r="A6639">
        <v>9467</v>
      </c>
      <c r="B6639" t="s">
        <v>14</v>
      </c>
      <c r="C6639" s="16" t="s">
        <v>12857</v>
      </c>
      <c r="D6639">
        <f t="shared" si="0"/>
        <v>29</v>
      </c>
      <c r="E6639" t="str">
        <f t="shared" si="1"/>
        <v>$3,150,000</v>
      </c>
      <c r="F6639" t="str">
        <f t="shared" si="2"/>
        <v/>
      </c>
      <c r="G6639" t="str">
        <f t="shared" si="3"/>
        <v>$3,150,000</v>
      </c>
      <c r="H6639" t="s">
        <v>2429</v>
      </c>
      <c r="J6639" t="s">
        <v>49</v>
      </c>
      <c r="K6639" t="s">
        <v>101</v>
      </c>
      <c r="L6639">
        <v>3150000</v>
      </c>
      <c r="M6639" t="s">
        <v>5696</v>
      </c>
    </row>
    <row r="6640" spans="1:13">
      <c r="A6640">
        <v>9468</v>
      </c>
      <c r="B6640" t="s">
        <v>14</v>
      </c>
      <c r="C6640" s="16" t="s">
        <v>12858</v>
      </c>
      <c r="D6640">
        <f t="shared" si="0"/>
        <v>29</v>
      </c>
      <c r="E6640" t="str">
        <f t="shared" si="1"/>
        <v>$2,775,000 [released]</v>
      </c>
      <c r="F6640">
        <f t="shared" si="2"/>
        <v>11</v>
      </c>
      <c r="G6640" t="str">
        <f t="shared" si="3"/>
        <v>$2,775,000</v>
      </c>
      <c r="H6640" t="s">
        <v>12859</v>
      </c>
      <c r="J6640" t="s">
        <v>49</v>
      </c>
      <c r="K6640" t="s">
        <v>101</v>
      </c>
      <c r="L6640">
        <v>2775000</v>
      </c>
      <c r="M6640" t="s">
        <v>5623</v>
      </c>
    </row>
    <row r="6641" spans="1:13">
      <c r="A6641">
        <v>9469</v>
      </c>
      <c r="B6641" t="s">
        <v>14</v>
      </c>
      <c r="C6641" s="16" t="s">
        <v>12860</v>
      </c>
      <c r="D6641">
        <f t="shared" si="0"/>
        <v>29</v>
      </c>
      <c r="E6641" t="str">
        <f t="shared" si="1"/>
        <v>$2,161,920</v>
      </c>
      <c r="F6641" t="str">
        <f t="shared" si="2"/>
        <v/>
      </c>
      <c r="G6641" t="str">
        <f t="shared" si="3"/>
        <v>$2,161,920</v>
      </c>
      <c r="H6641" t="s">
        <v>12861</v>
      </c>
      <c r="J6641" t="s">
        <v>49</v>
      </c>
      <c r="K6641" t="s">
        <v>101</v>
      </c>
      <c r="L6641">
        <v>2161920</v>
      </c>
      <c r="M6641" t="s">
        <v>5025</v>
      </c>
    </row>
    <row r="6642" spans="1:13">
      <c r="A6642">
        <v>9470</v>
      </c>
      <c r="B6642" t="s">
        <v>14</v>
      </c>
      <c r="C6642" s="16" t="s">
        <v>12862</v>
      </c>
      <c r="D6642">
        <f t="shared" si="0"/>
        <v>29</v>
      </c>
      <c r="E6642" t="str">
        <f t="shared" si="1"/>
        <v>$1,723,606</v>
      </c>
      <c r="F6642" t="str">
        <f t="shared" si="2"/>
        <v/>
      </c>
      <c r="G6642" t="str">
        <f t="shared" si="3"/>
        <v>$1,723,606</v>
      </c>
      <c r="H6642" t="s">
        <v>12863</v>
      </c>
      <c r="J6642" t="s">
        <v>49</v>
      </c>
      <c r="K6642" t="s">
        <v>101</v>
      </c>
      <c r="L6642">
        <v>1723606</v>
      </c>
      <c r="M6642" t="s">
        <v>5224</v>
      </c>
    </row>
    <row r="6643" spans="1:13">
      <c r="A6643">
        <v>9471</v>
      </c>
      <c r="B6643" t="s">
        <v>14</v>
      </c>
      <c r="C6643" s="16" t="s">
        <v>12864</v>
      </c>
      <c r="D6643">
        <f t="shared" si="0"/>
        <v>29</v>
      </c>
      <c r="E6643" t="str">
        <f t="shared" si="1"/>
        <v>$1,369,440</v>
      </c>
      <c r="F6643" t="str">
        <f t="shared" si="2"/>
        <v/>
      </c>
      <c r="G6643" t="str">
        <f t="shared" si="3"/>
        <v>$1,369,440</v>
      </c>
      <c r="H6643" t="s">
        <v>12865</v>
      </c>
      <c r="J6643" t="s">
        <v>49</v>
      </c>
      <c r="K6643" t="s">
        <v>101</v>
      </c>
      <c r="L6643">
        <v>1369440</v>
      </c>
      <c r="M6643" t="s">
        <v>5244</v>
      </c>
    </row>
    <row r="6644" spans="1:13">
      <c r="A6644">
        <v>9472</v>
      </c>
      <c r="B6644" t="s">
        <v>14</v>
      </c>
      <c r="C6644" s="16" t="s">
        <v>12866</v>
      </c>
      <c r="D6644">
        <f t="shared" si="0"/>
        <v>29</v>
      </c>
      <c r="E6644" t="str">
        <f t="shared" si="1"/>
        <v>$1,224,000</v>
      </c>
      <c r="F6644" t="str">
        <f t="shared" si="2"/>
        <v/>
      </c>
      <c r="G6644" t="str">
        <f t="shared" si="3"/>
        <v>$1,224,000</v>
      </c>
      <c r="H6644" t="s">
        <v>12867</v>
      </c>
      <c r="J6644" t="s">
        <v>49</v>
      </c>
      <c r="K6644" t="s">
        <v>101</v>
      </c>
      <c r="L6644">
        <v>1224000</v>
      </c>
      <c r="M6644" t="s">
        <v>4677</v>
      </c>
    </row>
    <row r="6645" spans="1:13">
      <c r="A6645">
        <v>9473</v>
      </c>
      <c r="B6645" t="s">
        <v>14</v>
      </c>
      <c r="C6645" s="16" t="s">
        <v>12868</v>
      </c>
      <c r="D6645">
        <f t="shared" si="0"/>
        <v>29</v>
      </c>
      <c r="E6645" t="str">
        <f t="shared" si="1"/>
        <v>$587,435 [minimum]</v>
      </c>
      <c r="F6645">
        <f t="shared" si="2"/>
        <v>9</v>
      </c>
      <c r="G6645" t="str">
        <f t="shared" si="3"/>
        <v>$587,435</v>
      </c>
      <c r="H6645" t="s">
        <v>12656</v>
      </c>
      <c r="J6645" t="s">
        <v>49</v>
      </c>
      <c r="K6645" t="s">
        <v>101</v>
      </c>
      <c r="L6645">
        <v>587435</v>
      </c>
      <c r="M6645" t="s">
        <v>5375</v>
      </c>
    </row>
    <row r="6646" spans="1:13">
      <c r="A6646">
        <v>9474</v>
      </c>
      <c r="B6646" t="s">
        <v>14</v>
      </c>
      <c r="C6646" s="16" t="s">
        <v>12869</v>
      </c>
      <c r="D6646">
        <f t="shared" si="0"/>
        <v>29</v>
      </c>
      <c r="E6646" t="str">
        <f t="shared" si="1"/>
        <v>$512,435 [minimum]</v>
      </c>
      <c r="F6646">
        <f t="shared" si="2"/>
        <v>9</v>
      </c>
      <c r="G6646" t="str">
        <f t="shared" si="3"/>
        <v>$512,435</v>
      </c>
      <c r="H6646" t="s">
        <v>12712</v>
      </c>
      <c r="J6646" t="s">
        <v>49</v>
      </c>
      <c r="K6646" t="s">
        <v>101</v>
      </c>
      <c r="L6646">
        <v>512435</v>
      </c>
      <c r="M6646" t="s">
        <v>6037</v>
      </c>
    </row>
    <row r="6647" spans="1:13">
      <c r="A6647">
        <v>9475</v>
      </c>
      <c r="B6647" t="s">
        <v>14</v>
      </c>
      <c r="C6647" s="16" t="s">
        <v>12870</v>
      </c>
      <c r="D6647">
        <f t="shared" si="0"/>
        <v>29</v>
      </c>
      <c r="E6647" t="str">
        <f t="shared" si="1"/>
        <v>$349,458 [minimum]</v>
      </c>
      <c r="F6647">
        <f t="shared" si="2"/>
        <v>9</v>
      </c>
      <c r="G6647" t="str">
        <f t="shared" si="3"/>
        <v>$349,458</v>
      </c>
      <c r="H6647" t="s">
        <v>12684</v>
      </c>
      <c r="J6647" t="s">
        <v>49</v>
      </c>
      <c r="K6647" t="s">
        <v>101</v>
      </c>
      <c r="L6647">
        <v>349458</v>
      </c>
      <c r="M6647" t="s">
        <v>6071</v>
      </c>
    </row>
    <row r="6648" spans="1:13">
      <c r="A6648">
        <v>9476</v>
      </c>
      <c r="B6648" t="s">
        <v>14</v>
      </c>
      <c r="C6648" s="16" t="s">
        <v>12871</v>
      </c>
      <c r="D6648">
        <f t="shared" si="0"/>
        <v>29</v>
      </c>
      <c r="E6648" t="str">
        <f t="shared" si="1"/>
        <v>$136,374 [released 1/8]</v>
      </c>
      <c r="F6648">
        <f t="shared" si="2"/>
        <v>9</v>
      </c>
      <c r="G6648" t="str">
        <f t="shared" si="3"/>
        <v>$136,374</v>
      </c>
      <c r="H6648" t="s">
        <v>12872</v>
      </c>
      <c r="J6648" t="s">
        <v>49</v>
      </c>
      <c r="K6648" t="s">
        <v>101</v>
      </c>
      <c r="L6648">
        <v>136374</v>
      </c>
      <c r="M6648" t="s">
        <v>5774</v>
      </c>
    </row>
    <row r="6649" spans="1:13">
      <c r="A6649">
        <v>9478</v>
      </c>
      <c r="B6649" t="s">
        <v>14</v>
      </c>
      <c r="C6649" s="16" t="s">
        <v>12873</v>
      </c>
      <c r="D6649">
        <f t="shared" si="0"/>
        <v>29</v>
      </c>
      <c r="E6649" t="str">
        <f t="shared" si="1"/>
        <v>$12,046,473</v>
      </c>
      <c r="F6649" t="str">
        <f t="shared" si="2"/>
        <v/>
      </c>
      <c r="G6649" t="str">
        <f t="shared" si="3"/>
        <v>$12,046,473</v>
      </c>
      <c r="H6649" t="s">
        <v>12874</v>
      </c>
      <c r="J6649" t="s">
        <v>51</v>
      </c>
      <c r="K6649" t="s">
        <v>101</v>
      </c>
      <c r="L6649">
        <v>12046473</v>
      </c>
      <c r="M6649" t="s">
        <v>5829</v>
      </c>
    </row>
    <row r="6650" spans="1:13">
      <c r="A6650">
        <v>9479</v>
      </c>
      <c r="B6650" t="s">
        <v>14</v>
      </c>
      <c r="C6650" s="16" t="s">
        <v>12875</v>
      </c>
      <c r="D6650">
        <f t="shared" si="0"/>
        <v>29</v>
      </c>
      <c r="E6650" t="str">
        <f t="shared" si="1"/>
        <v>$6,960,000</v>
      </c>
      <c r="F6650" t="str">
        <f t="shared" si="2"/>
        <v/>
      </c>
      <c r="G6650" t="str">
        <f t="shared" si="3"/>
        <v>$6,960,000</v>
      </c>
      <c r="H6650" t="s">
        <v>12876</v>
      </c>
      <c r="J6650" t="s">
        <v>51</v>
      </c>
      <c r="K6650" t="s">
        <v>101</v>
      </c>
      <c r="L6650">
        <v>6960000</v>
      </c>
      <c r="M6650" t="s">
        <v>4628</v>
      </c>
    </row>
    <row r="6651" spans="1:13">
      <c r="A6651">
        <v>9480</v>
      </c>
      <c r="B6651" t="s">
        <v>14</v>
      </c>
      <c r="C6651" s="16" t="s">
        <v>12877</v>
      </c>
      <c r="D6651">
        <f t="shared" si="0"/>
        <v>29</v>
      </c>
      <c r="E6651" t="str">
        <f t="shared" si="1"/>
        <v>$6,900,000</v>
      </c>
      <c r="F6651" t="str">
        <f t="shared" si="2"/>
        <v/>
      </c>
      <c r="G6651" t="str">
        <f t="shared" si="3"/>
        <v>$6,900,000</v>
      </c>
      <c r="H6651" t="s">
        <v>6747</v>
      </c>
      <c r="J6651" t="s">
        <v>51</v>
      </c>
      <c r="K6651" t="s">
        <v>101</v>
      </c>
      <c r="L6651">
        <v>6900000</v>
      </c>
      <c r="M6651" t="s">
        <v>2916</v>
      </c>
    </row>
    <row r="6652" spans="1:13">
      <c r="A6652">
        <v>9481</v>
      </c>
      <c r="B6652" t="s">
        <v>14</v>
      </c>
      <c r="C6652" s="16" t="s">
        <v>12520</v>
      </c>
      <c r="D6652">
        <f t="shared" si="0"/>
        <v>29</v>
      </c>
      <c r="E6652" t="str">
        <f t="shared" si="1"/>
        <v>$6,750,000</v>
      </c>
      <c r="F6652" t="str">
        <f t="shared" si="2"/>
        <v/>
      </c>
      <c r="G6652" t="str">
        <f t="shared" si="3"/>
        <v>$6,750,000</v>
      </c>
      <c r="H6652" t="s">
        <v>2449</v>
      </c>
      <c r="J6652" t="s">
        <v>51</v>
      </c>
      <c r="K6652" t="s">
        <v>101</v>
      </c>
      <c r="L6652">
        <v>6750000</v>
      </c>
      <c r="M6652" t="s">
        <v>5891</v>
      </c>
    </row>
    <row r="6653" spans="1:13">
      <c r="A6653">
        <v>9482</v>
      </c>
      <c r="B6653" t="s">
        <v>14</v>
      </c>
      <c r="C6653" s="16" t="s">
        <v>12878</v>
      </c>
      <c r="D6653">
        <f t="shared" si="0"/>
        <v>29</v>
      </c>
      <c r="E6653" t="str">
        <f t="shared" si="1"/>
        <v>$5,060,000</v>
      </c>
      <c r="F6653" t="str">
        <f t="shared" si="2"/>
        <v/>
      </c>
      <c r="G6653" t="str">
        <f t="shared" si="3"/>
        <v>$5,060,000</v>
      </c>
      <c r="H6653" t="s">
        <v>12879</v>
      </c>
      <c r="J6653" t="s">
        <v>51</v>
      </c>
      <c r="K6653" t="s">
        <v>101</v>
      </c>
      <c r="L6653">
        <v>5060000</v>
      </c>
      <c r="M6653" t="s">
        <v>2282</v>
      </c>
    </row>
    <row r="6654" spans="1:13">
      <c r="A6654">
        <v>9483</v>
      </c>
      <c r="B6654" t="s">
        <v>14</v>
      </c>
      <c r="C6654" s="16" t="s">
        <v>12880</v>
      </c>
      <c r="D6654">
        <f t="shared" si="0"/>
        <v>29</v>
      </c>
      <c r="E6654" t="str">
        <f t="shared" si="1"/>
        <v>$4,800,000</v>
      </c>
      <c r="F6654" t="str">
        <f t="shared" si="2"/>
        <v/>
      </c>
      <c r="G6654" t="str">
        <f t="shared" si="3"/>
        <v>$4,800,000</v>
      </c>
      <c r="H6654" t="s">
        <v>2425</v>
      </c>
      <c r="J6654" t="s">
        <v>51</v>
      </c>
      <c r="K6654" t="s">
        <v>101</v>
      </c>
      <c r="L6654">
        <v>4800000</v>
      </c>
      <c r="M6654" t="s">
        <v>4319</v>
      </c>
    </row>
    <row r="6655" spans="1:13">
      <c r="A6655">
        <v>9484</v>
      </c>
      <c r="B6655" t="s">
        <v>14</v>
      </c>
      <c r="C6655" s="16" t="s">
        <v>12881</v>
      </c>
      <c r="D6655">
        <f t="shared" si="0"/>
        <v>29</v>
      </c>
      <c r="E6655" t="str">
        <f t="shared" si="1"/>
        <v>$3,226,745</v>
      </c>
      <c r="F6655" t="str">
        <f t="shared" si="2"/>
        <v/>
      </c>
      <c r="G6655" t="str">
        <f t="shared" si="3"/>
        <v>$3,226,745</v>
      </c>
      <c r="H6655" t="s">
        <v>12882</v>
      </c>
      <c r="J6655" t="s">
        <v>51</v>
      </c>
      <c r="K6655" t="s">
        <v>101</v>
      </c>
      <c r="L6655">
        <v>3226745</v>
      </c>
      <c r="M6655" t="s">
        <v>5358</v>
      </c>
    </row>
    <row r="6656" spans="1:13">
      <c r="A6656">
        <v>9485</v>
      </c>
      <c r="B6656" t="s">
        <v>14</v>
      </c>
      <c r="C6656" s="16" t="s">
        <v>12883</v>
      </c>
      <c r="D6656">
        <f t="shared" si="0"/>
        <v>29</v>
      </c>
      <c r="E6656" t="str">
        <f t="shared" si="1"/>
        <v>$1,904,860</v>
      </c>
      <c r="F6656" t="str">
        <f t="shared" si="2"/>
        <v/>
      </c>
      <c r="G6656" t="str">
        <f t="shared" si="3"/>
        <v>$1,904,860</v>
      </c>
      <c r="H6656" t="s">
        <v>12884</v>
      </c>
      <c r="J6656" t="s">
        <v>51</v>
      </c>
      <c r="K6656" t="s">
        <v>101</v>
      </c>
      <c r="L6656">
        <v>1904860</v>
      </c>
      <c r="M6656" t="s">
        <v>6908</v>
      </c>
    </row>
    <row r="6657" spans="1:13">
      <c r="A6657">
        <v>9486</v>
      </c>
      <c r="B6657" t="s">
        <v>14</v>
      </c>
      <c r="C6657" s="16" t="s">
        <v>12885</v>
      </c>
      <c r="D6657">
        <f t="shared" si="0"/>
        <v>29</v>
      </c>
      <c r="E6657" t="str">
        <f t="shared" si="1"/>
        <v>$1,571,335</v>
      </c>
      <c r="F6657" t="str">
        <f t="shared" si="2"/>
        <v/>
      </c>
      <c r="G6657" t="str">
        <f t="shared" si="3"/>
        <v>$1,571,335</v>
      </c>
      <c r="H6657" t="s">
        <v>12886</v>
      </c>
      <c r="J6657" t="s">
        <v>51</v>
      </c>
      <c r="K6657" t="s">
        <v>101</v>
      </c>
      <c r="L6657">
        <v>1571335</v>
      </c>
      <c r="M6657" t="s">
        <v>5262</v>
      </c>
    </row>
    <row r="6658" spans="1:13">
      <c r="A6658">
        <v>9487</v>
      </c>
      <c r="B6658" t="s">
        <v>14</v>
      </c>
      <c r="C6658" s="16" t="s">
        <v>12887</v>
      </c>
      <c r="D6658">
        <f t="shared" si="0"/>
        <v>29</v>
      </c>
      <c r="E6658" t="str">
        <f t="shared" si="1"/>
        <v>$1,367,400</v>
      </c>
      <c r="F6658" t="str">
        <f t="shared" si="2"/>
        <v/>
      </c>
      <c r="G6658" t="str">
        <f t="shared" si="3"/>
        <v>$1,367,400</v>
      </c>
      <c r="H6658" t="s">
        <v>12888</v>
      </c>
      <c r="J6658" t="s">
        <v>51</v>
      </c>
      <c r="K6658" t="s">
        <v>101</v>
      </c>
      <c r="L6658">
        <v>1367400</v>
      </c>
      <c r="M6658" t="s">
        <v>5084</v>
      </c>
    </row>
    <row r="6659" spans="1:13">
      <c r="A6659">
        <v>9488</v>
      </c>
      <c r="B6659" t="s">
        <v>14</v>
      </c>
      <c r="C6659" s="16" t="s">
        <v>12889</v>
      </c>
      <c r="D6659">
        <f t="shared" si="0"/>
        <v>29</v>
      </c>
      <c r="E6659" t="str">
        <f t="shared" si="1"/>
        <v>$805,320</v>
      </c>
      <c r="F6659" t="str">
        <f t="shared" si="2"/>
        <v/>
      </c>
      <c r="G6659" t="str">
        <f t="shared" si="3"/>
        <v>$805,320</v>
      </c>
      <c r="H6659" t="s">
        <v>12890</v>
      </c>
      <c r="J6659" t="s">
        <v>51</v>
      </c>
      <c r="K6659" t="s">
        <v>101</v>
      </c>
      <c r="L6659">
        <v>805320</v>
      </c>
      <c r="M6659" t="s">
        <v>5787</v>
      </c>
    </row>
    <row r="6660" spans="1:13">
      <c r="A6660">
        <v>9489</v>
      </c>
      <c r="B6660" t="s">
        <v>14</v>
      </c>
      <c r="C6660" s="16" t="s">
        <v>12891</v>
      </c>
      <c r="D6660">
        <f t="shared" si="0"/>
        <v>29</v>
      </c>
      <c r="E6660" t="str">
        <f t="shared" si="1"/>
        <v>$805,320</v>
      </c>
      <c r="F6660" t="str">
        <f t="shared" si="2"/>
        <v/>
      </c>
      <c r="G6660" t="str">
        <f t="shared" si="3"/>
        <v>$805,320</v>
      </c>
      <c r="H6660" t="s">
        <v>12890</v>
      </c>
      <c r="J6660" t="s">
        <v>51</v>
      </c>
      <c r="K6660" t="s">
        <v>101</v>
      </c>
      <c r="L6660">
        <v>805320</v>
      </c>
      <c r="M6660" t="s">
        <v>3572</v>
      </c>
    </row>
    <row r="6661" spans="1:13">
      <c r="A6661">
        <v>9490</v>
      </c>
      <c r="B6661" t="s">
        <v>14</v>
      </c>
      <c r="C6661" s="16" t="s">
        <v>12892</v>
      </c>
      <c r="D6661">
        <f t="shared" si="0"/>
        <v>29</v>
      </c>
      <c r="E6661" t="str">
        <f t="shared" si="1"/>
        <v>$762,435 [minimum, counts $637,435]</v>
      </c>
      <c r="F6661">
        <f t="shared" si="2"/>
        <v>9</v>
      </c>
      <c r="G6661" t="str">
        <f t="shared" si="3"/>
        <v>$762,435</v>
      </c>
      <c r="H6661" t="s">
        <v>12679</v>
      </c>
      <c r="J6661" t="s">
        <v>51</v>
      </c>
      <c r="K6661" t="s">
        <v>101</v>
      </c>
      <c r="L6661">
        <v>762435</v>
      </c>
      <c r="M6661" t="s">
        <v>5057</v>
      </c>
    </row>
    <row r="6662" spans="1:13">
      <c r="A6662">
        <v>9491</v>
      </c>
      <c r="B6662" t="s">
        <v>14</v>
      </c>
      <c r="C6662" s="16" t="s">
        <v>12893</v>
      </c>
      <c r="D6662">
        <f t="shared" si="0"/>
        <v>29</v>
      </c>
      <c r="E6662" t="str">
        <f t="shared" si="1"/>
        <v>$512,435 [minimum]</v>
      </c>
      <c r="F6662">
        <f t="shared" si="2"/>
        <v>9</v>
      </c>
      <c r="G6662" t="str">
        <f t="shared" si="3"/>
        <v>$512,435</v>
      </c>
      <c r="H6662" t="s">
        <v>12712</v>
      </c>
      <c r="J6662" t="s">
        <v>51</v>
      </c>
      <c r="K6662" t="s">
        <v>101</v>
      </c>
      <c r="L6662">
        <v>512435</v>
      </c>
      <c r="M6662" t="s">
        <v>5234</v>
      </c>
    </row>
    <row r="6663" spans="1:13">
      <c r="A6663">
        <v>9493</v>
      </c>
      <c r="B6663" t="s">
        <v>14</v>
      </c>
      <c r="C6663" s="16" t="s">
        <v>12894</v>
      </c>
      <c r="D6663">
        <f t="shared" si="0"/>
        <v>29</v>
      </c>
      <c r="E6663" t="str">
        <f t="shared" si="1"/>
        <v>$6,061,213</v>
      </c>
      <c r="F6663" t="str">
        <f t="shared" si="2"/>
        <v/>
      </c>
      <c r="G6663" t="str">
        <f t="shared" si="3"/>
        <v>$6,061,213</v>
      </c>
      <c r="H6663" t="s">
        <v>12895</v>
      </c>
      <c r="J6663" t="s">
        <v>53</v>
      </c>
      <c r="K6663" t="s">
        <v>101</v>
      </c>
      <c r="L6663">
        <v>6061213</v>
      </c>
      <c r="M6663" t="s">
        <v>5653</v>
      </c>
    </row>
    <row r="6664" spans="1:13">
      <c r="A6664">
        <v>9494</v>
      </c>
      <c r="B6664" t="s">
        <v>14</v>
      </c>
      <c r="C6664" s="16" t="s">
        <v>12896</v>
      </c>
      <c r="D6664">
        <f t="shared" si="0"/>
        <v>29</v>
      </c>
      <c r="E6664" t="str">
        <f t="shared" si="1"/>
        <v>$4,895,656</v>
      </c>
      <c r="F6664" t="str">
        <f t="shared" si="2"/>
        <v/>
      </c>
      <c r="G6664" t="str">
        <f t="shared" si="3"/>
        <v>$4,895,656</v>
      </c>
      <c r="H6664" t="s">
        <v>12897</v>
      </c>
      <c r="J6664" t="s">
        <v>53</v>
      </c>
      <c r="K6664" t="s">
        <v>101</v>
      </c>
      <c r="L6664">
        <v>4895656</v>
      </c>
      <c r="M6664" t="s">
        <v>1223</v>
      </c>
    </row>
    <row r="6665" spans="1:13">
      <c r="A6665">
        <v>9495</v>
      </c>
      <c r="B6665" t="s">
        <v>14</v>
      </c>
      <c r="C6665" s="16" t="s">
        <v>12898</v>
      </c>
      <c r="D6665">
        <f t="shared" si="0"/>
        <v>29</v>
      </c>
      <c r="E6665" t="str">
        <f t="shared" si="1"/>
        <v>$4,212,000 [released]</v>
      </c>
      <c r="F6665">
        <f t="shared" si="2"/>
        <v>11</v>
      </c>
      <c r="G6665" t="str">
        <f t="shared" si="3"/>
        <v>$4,212,000</v>
      </c>
      <c r="H6665" t="s">
        <v>12899</v>
      </c>
      <c r="J6665" t="s">
        <v>53</v>
      </c>
      <c r="K6665" t="s">
        <v>101</v>
      </c>
      <c r="L6665">
        <v>4212000</v>
      </c>
      <c r="M6665" t="s">
        <v>4942</v>
      </c>
    </row>
    <row r="6666" spans="1:13">
      <c r="A6666">
        <v>9496</v>
      </c>
      <c r="B6666" t="s">
        <v>14</v>
      </c>
      <c r="C6666" s="16" t="s">
        <v>12900</v>
      </c>
      <c r="D6666">
        <f t="shared" si="0"/>
        <v>29</v>
      </c>
      <c r="E6666" t="str">
        <f t="shared" si="1"/>
        <v>$3,557,585</v>
      </c>
      <c r="F6666" t="str">
        <f t="shared" si="2"/>
        <v/>
      </c>
      <c r="G6666" t="str">
        <f t="shared" si="3"/>
        <v>$3,557,585</v>
      </c>
      <c r="H6666" t="s">
        <v>12901</v>
      </c>
      <c r="J6666" t="s">
        <v>53</v>
      </c>
      <c r="K6666" t="s">
        <v>101</v>
      </c>
      <c r="L6666">
        <v>3557585</v>
      </c>
      <c r="M6666" t="s">
        <v>3249</v>
      </c>
    </row>
    <row r="6667" spans="1:13">
      <c r="A6667">
        <v>9497</v>
      </c>
      <c r="B6667" t="s">
        <v>14</v>
      </c>
      <c r="C6667" s="16" t="s">
        <v>12902</v>
      </c>
      <c r="D6667">
        <f t="shared" si="0"/>
        <v>29</v>
      </c>
      <c r="E6667" t="str">
        <f t="shared" si="1"/>
        <v>$3,000,000</v>
      </c>
      <c r="F6667" t="str">
        <f t="shared" si="2"/>
        <v/>
      </c>
      <c r="G6667" t="str">
        <f t="shared" si="3"/>
        <v>$3,000,000</v>
      </c>
      <c r="H6667" t="s">
        <v>459</v>
      </c>
      <c r="J6667" t="s">
        <v>53</v>
      </c>
      <c r="K6667" t="s">
        <v>101</v>
      </c>
      <c r="L6667">
        <v>3000000</v>
      </c>
      <c r="M6667" t="s">
        <v>5050</v>
      </c>
    </row>
    <row r="6668" spans="1:13">
      <c r="A6668">
        <v>9498</v>
      </c>
      <c r="B6668" t="s">
        <v>14</v>
      </c>
      <c r="C6668" s="16" t="s">
        <v>12903</v>
      </c>
      <c r="D6668">
        <f t="shared" si="0"/>
        <v>29</v>
      </c>
      <c r="E6668" t="str">
        <f t="shared" si="1"/>
        <v>$2,640,000</v>
      </c>
      <c r="F6668" t="str">
        <f t="shared" si="2"/>
        <v/>
      </c>
      <c r="G6668" t="str">
        <f t="shared" si="3"/>
        <v>$2,640,000</v>
      </c>
      <c r="H6668" t="s">
        <v>9676</v>
      </c>
      <c r="J6668" t="s">
        <v>53</v>
      </c>
      <c r="K6668" t="s">
        <v>101</v>
      </c>
      <c r="L6668">
        <v>2640000</v>
      </c>
      <c r="M6668" t="s">
        <v>5954</v>
      </c>
    </row>
    <row r="6669" spans="1:13">
      <c r="A6669">
        <v>9499</v>
      </c>
      <c r="B6669" t="s">
        <v>14</v>
      </c>
      <c r="C6669" s="16" t="s">
        <v>12904</v>
      </c>
      <c r="D6669">
        <f t="shared" si="0"/>
        <v>29</v>
      </c>
      <c r="E6669" t="str">
        <f t="shared" si="1"/>
        <v>$2,460,709</v>
      </c>
      <c r="F6669" t="str">
        <f t="shared" si="2"/>
        <v/>
      </c>
      <c r="G6669" t="str">
        <f t="shared" si="3"/>
        <v>$2,460,709</v>
      </c>
      <c r="H6669" t="s">
        <v>12905</v>
      </c>
      <c r="J6669" t="s">
        <v>53</v>
      </c>
      <c r="K6669" t="s">
        <v>101</v>
      </c>
      <c r="L6669">
        <v>2460709</v>
      </c>
      <c r="M6669" t="s">
        <v>970</v>
      </c>
    </row>
    <row r="6670" spans="1:13">
      <c r="A6670">
        <v>9500</v>
      </c>
      <c r="B6670" t="s">
        <v>14</v>
      </c>
      <c r="C6670" s="16" t="s">
        <v>12906</v>
      </c>
      <c r="D6670">
        <f t="shared" si="0"/>
        <v>29</v>
      </c>
      <c r="E6670" t="str">
        <f t="shared" si="1"/>
        <v>$2,069,764</v>
      </c>
      <c r="F6670" t="str">
        <f t="shared" si="2"/>
        <v/>
      </c>
      <c r="G6670" t="str">
        <f t="shared" si="3"/>
        <v>$2,069,764</v>
      </c>
      <c r="H6670" t="s">
        <v>12907</v>
      </c>
      <c r="J6670" t="s">
        <v>53</v>
      </c>
      <c r="K6670" t="s">
        <v>101</v>
      </c>
      <c r="L6670">
        <v>2069764</v>
      </c>
      <c r="M6670" t="s">
        <v>3880</v>
      </c>
    </row>
    <row r="6671" spans="1:13">
      <c r="A6671">
        <v>9501</v>
      </c>
      <c r="B6671" t="s">
        <v>14</v>
      </c>
      <c r="C6671" s="16" t="s">
        <v>12908</v>
      </c>
      <c r="D6671">
        <f t="shared" si="0"/>
        <v>29</v>
      </c>
      <c r="E6671" t="str">
        <f t="shared" si="1"/>
        <v>$2,000,000 [released]</v>
      </c>
      <c r="F6671">
        <f t="shared" si="2"/>
        <v>11</v>
      </c>
      <c r="G6671" t="str">
        <f t="shared" si="3"/>
        <v>$2,000,000</v>
      </c>
      <c r="H6671" t="s">
        <v>1264</v>
      </c>
      <c r="J6671" t="s">
        <v>53</v>
      </c>
      <c r="K6671" t="s">
        <v>101</v>
      </c>
      <c r="L6671">
        <v>2000000</v>
      </c>
      <c r="M6671" t="s">
        <v>4710</v>
      </c>
    </row>
    <row r="6672" spans="1:13">
      <c r="A6672">
        <v>9502</v>
      </c>
      <c r="B6672" t="s">
        <v>14</v>
      </c>
      <c r="C6672" s="16" t="s">
        <v>12909</v>
      </c>
      <c r="D6672">
        <f t="shared" si="0"/>
        <v>29</v>
      </c>
      <c r="E6672" t="str">
        <f t="shared" si="1"/>
        <v>$1,922,520</v>
      </c>
      <c r="F6672" t="str">
        <f t="shared" si="2"/>
        <v/>
      </c>
      <c r="G6672" t="str">
        <f t="shared" si="3"/>
        <v>$1,922,520</v>
      </c>
      <c r="H6672" t="s">
        <v>12910</v>
      </c>
      <c r="J6672" t="s">
        <v>53</v>
      </c>
      <c r="K6672" t="s">
        <v>101</v>
      </c>
      <c r="L6672">
        <v>1922520</v>
      </c>
      <c r="M6672" t="s">
        <v>3655</v>
      </c>
    </row>
    <row r="6673" spans="1:13">
      <c r="A6673">
        <v>9503</v>
      </c>
      <c r="B6673" t="s">
        <v>14</v>
      </c>
      <c r="C6673" s="16" t="s">
        <v>12911</v>
      </c>
      <c r="D6673">
        <f t="shared" si="0"/>
        <v>29</v>
      </c>
      <c r="E6673" t="str">
        <f t="shared" si="1"/>
        <v>$1,900,000</v>
      </c>
      <c r="F6673" t="str">
        <f t="shared" si="2"/>
        <v/>
      </c>
      <c r="G6673" t="str">
        <f t="shared" si="3"/>
        <v>$1,900,000</v>
      </c>
      <c r="H6673" t="s">
        <v>3003</v>
      </c>
      <c r="J6673" t="s">
        <v>53</v>
      </c>
      <c r="K6673" t="s">
        <v>101</v>
      </c>
      <c r="L6673">
        <v>1900000</v>
      </c>
      <c r="M6673" t="s">
        <v>6173</v>
      </c>
    </row>
    <row r="6674" spans="1:13">
      <c r="A6674">
        <v>9504</v>
      </c>
      <c r="B6674" t="s">
        <v>14</v>
      </c>
      <c r="C6674" s="16" t="s">
        <v>12912</v>
      </c>
      <c r="D6674">
        <f t="shared" si="0"/>
        <v>29</v>
      </c>
      <c r="E6674" t="str">
        <f t="shared" si="1"/>
        <v>$1,769,760</v>
      </c>
      <c r="F6674" t="str">
        <f t="shared" si="2"/>
        <v/>
      </c>
      <c r="G6674" t="str">
        <f t="shared" si="3"/>
        <v>$1,769,760</v>
      </c>
      <c r="H6674" t="s">
        <v>12913</v>
      </c>
      <c r="J6674" t="s">
        <v>53</v>
      </c>
      <c r="K6674" t="s">
        <v>101</v>
      </c>
      <c r="L6674">
        <v>1769760</v>
      </c>
      <c r="M6674" t="s">
        <v>3653</v>
      </c>
    </row>
    <row r="6675" spans="1:13">
      <c r="A6675">
        <v>9505</v>
      </c>
      <c r="B6675" t="s">
        <v>14</v>
      </c>
      <c r="C6675" s="16" t="s">
        <v>12914</v>
      </c>
      <c r="D6675">
        <f t="shared" si="0"/>
        <v>29</v>
      </c>
      <c r="E6675" t="str">
        <f t="shared" si="1"/>
        <v>$1,750,000</v>
      </c>
      <c r="F6675" t="str">
        <f t="shared" si="2"/>
        <v/>
      </c>
      <c r="G6675" t="str">
        <f t="shared" si="3"/>
        <v>$1,750,000</v>
      </c>
      <c r="H6675" t="s">
        <v>1612</v>
      </c>
      <c r="J6675" t="s">
        <v>53</v>
      </c>
      <c r="K6675" t="s">
        <v>101</v>
      </c>
      <c r="L6675">
        <v>1750000</v>
      </c>
      <c r="M6675" t="s">
        <v>5602</v>
      </c>
    </row>
    <row r="6676" spans="1:13">
      <c r="A6676">
        <v>9506</v>
      </c>
      <c r="B6676" t="s">
        <v>14</v>
      </c>
      <c r="C6676" s="16" t="s">
        <v>12915</v>
      </c>
      <c r="D6676">
        <f t="shared" si="0"/>
        <v>29</v>
      </c>
      <c r="E6676" t="str">
        <f t="shared" si="1"/>
        <v>$1,490,120</v>
      </c>
      <c r="F6676" t="str">
        <f t="shared" si="2"/>
        <v/>
      </c>
      <c r="G6676" t="str">
        <f t="shared" si="3"/>
        <v>$1,490,120</v>
      </c>
      <c r="H6676" t="s">
        <v>12916</v>
      </c>
      <c r="J6676" t="s">
        <v>53</v>
      </c>
      <c r="K6676" t="s">
        <v>101</v>
      </c>
      <c r="L6676">
        <v>1490120</v>
      </c>
      <c r="M6676" t="s">
        <v>3209</v>
      </c>
    </row>
    <row r="6677" spans="1:13">
      <c r="A6677">
        <v>9507</v>
      </c>
      <c r="B6677" t="s">
        <v>14</v>
      </c>
      <c r="C6677" s="16" t="s">
        <v>12917</v>
      </c>
      <c r="D6677">
        <f t="shared" si="0"/>
        <v>29</v>
      </c>
      <c r="E6677" t="str">
        <f t="shared" si="1"/>
        <v>$1,174,080</v>
      </c>
      <c r="F6677" t="str">
        <f t="shared" si="2"/>
        <v/>
      </c>
      <c r="G6677" t="str">
        <f t="shared" si="3"/>
        <v>$1,174,080</v>
      </c>
      <c r="H6677" t="s">
        <v>12918</v>
      </c>
      <c r="J6677" t="s">
        <v>53</v>
      </c>
      <c r="K6677" t="s">
        <v>101</v>
      </c>
      <c r="L6677">
        <v>1174080</v>
      </c>
      <c r="M6677" t="s">
        <v>3300</v>
      </c>
    </row>
    <row r="6678" spans="1:13">
      <c r="A6678">
        <v>9508</v>
      </c>
      <c r="B6678" t="s">
        <v>14</v>
      </c>
      <c r="C6678" s="16" t="s">
        <v>12919</v>
      </c>
      <c r="D6678">
        <f t="shared" si="0"/>
        <v>29</v>
      </c>
      <c r="E6678" t="str">
        <f t="shared" si="1"/>
        <v>$824,935 [minimum, counts $637,435]</v>
      </c>
      <c r="F6678">
        <f t="shared" si="2"/>
        <v>9</v>
      </c>
      <c r="G6678" t="str">
        <f t="shared" si="3"/>
        <v>$824,935</v>
      </c>
      <c r="H6678" t="s">
        <v>12650</v>
      </c>
      <c r="J6678" t="s">
        <v>53</v>
      </c>
      <c r="K6678" t="s">
        <v>101</v>
      </c>
      <c r="L6678">
        <v>824935</v>
      </c>
      <c r="M6678" t="s">
        <v>4767</v>
      </c>
    </row>
    <row r="6679" spans="1:13">
      <c r="A6679">
        <v>9509</v>
      </c>
      <c r="B6679" t="s">
        <v>14</v>
      </c>
      <c r="C6679" s="16" t="s">
        <v>12920</v>
      </c>
      <c r="D6679">
        <f t="shared" si="0"/>
        <v>29</v>
      </c>
      <c r="E6679" t="str">
        <f t="shared" si="1"/>
        <v>$715,000 [released]</v>
      </c>
      <c r="F6679">
        <f t="shared" si="2"/>
        <v>9</v>
      </c>
      <c r="G6679" t="str">
        <f t="shared" si="3"/>
        <v>$715,000</v>
      </c>
      <c r="H6679" t="s">
        <v>12921</v>
      </c>
      <c r="J6679" t="s">
        <v>53</v>
      </c>
      <c r="K6679" t="s">
        <v>101</v>
      </c>
      <c r="L6679">
        <v>715000</v>
      </c>
      <c r="M6679" t="s">
        <v>5012</v>
      </c>
    </row>
    <row r="6680" spans="1:13">
      <c r="A6680">
        <v>9510</v>
      </c>
      <c r="B6680" t="s">
        <v>14</v>
      </c>
      <c r="C6680" s="16" t="s">
        <v>12922</v>
      </c>
      <c r="D6680">
        <f t="shared" si="0"/>
        <v>29</v>
      </c>
      <c r="E6680" t="str">
        <f t="shared" si="1"/>
        <v>$512,435</v>
      </c>
      <c r="F6680" t="str">
        <f t="shared" si="2"/>
        <v/>
      </c>
      <c r="G6680" t="str">
        <f t="shared" si="3"/>
        <v>$512,435</v>
      </c>
      <c r="H6680" t="s">
        <v>12923</v>
      </c>
      <c r="J6680" t="s">
        <v>53</v>
      </c>
      <c r="K6680" t="s">
        <v>101</v>
      </c>
      <c r="L6680">
        <v>512435</v>
      </c>
      <c r="M6680" t="s">
        <v>6118</v>
      </c>
    </row>
    <row r="6681" spans="1:13">
      <c r="A6681">
        <v>9512</v>
      </c>
      <c r="B6681" t="s">
        <v>14</v>
      </c>
      <c r="C6681" s="16" t="s">
        <v>12924</v>
      </c>
      <c r="D6681">
        <f t="shared" si="0"/>
        <v>29</v>
      </c>
      <c r="E6681" t="str">
        <f t="shared" si="1"/>
        <v>$23,571,429</v>
      </c>
      <c r="F6681" t="str">
        <f t="shared" si="2"/>
        <v/>
      </c>
      <c r="G6681" t="str">
        <f t="shared" si="3"/>
        <v>$23,571,429</v>
      </c>
      <c r="H6681" t="s">
        <v>12925</v>
      </c>
      <c r="J6681" t="s">
        <v>55</v>
      </c>
      <c r="K6681" t="s">
        <v>101</v>
      </c>
      <c r="L6681">
        <v>23571429</v>
      </c>
      <c r="M6681" t="s">
        <v>5967</v>
      </c>
    </row>
    <row r="6682" spans="1:13">
      <c r="A6682">
        <v>9513</v>
      </c>
      <c r="B6682" t="s">
        <v>14</v>
      </c>
      <c r="C6682" s="16" t="s">
        <v>12926</v>
      </c>
      <c r="D6682">
        <f t="shared" si="0"/>
        <v>29</v>
      </c>
      <c r="E6682" t="str">
        <f t="shared" si="1"/>
        <v>$12,375,000</v>
      </c>
      <c r="F6682" t="str">
        <f t="shared" si="2"/>
        <v/>
      </c>
      <c r="G6682" t="str">
        <f t="shared" si="3"/>
        <v>$12,375,000</v>
      </c>
      <c r="H6682" t="s">
        <v>12479</v>
      </c>
      <c r="J6682" t="s">
        <v>55</v>
      </c>
      <c r="K6682" t="s">
        <v>101</v>
      </c>
      <c r="L6682">
        <v>12375000</v>
      </c>
      <c r="M6682" t="s">
        <v>744</v>
      </c>
    </row>
    <row r="6683" spans="1:13">
      <c r="A6683">
        <v>9514</v>
      </c>
      <c r="B6683" t="s">
        <v>14</v>
      </c>
      <c r="C6683" s="16" t="s">
        <v>12927</v>
      </c>
      <c r="D6683">
        <f t="shared" si="0"/>
        <v>29</v>
      </c>
      <c r="E6683" t="str">
        <f t="shared" si="1"/>
        <v>$5,300,000</v>
      </c>
      <c r="F6683" t="str">
        <f t="shared" si="2"/>
        <v/>
      </c>
      <c r="G6683" t="str">
        <f t="shared" si="3"/>
        <v>$5,300,000</v>
      </c>
      <c r="H6683" t="s">
        <v>7165</v>
      </c>
      <c r="J6683" t="s">
        <v>55</v>
      </c>
      <c r="K6683" t="s">
        <v>101</v>
      </c>
      <c r="L6683">
        <v>5300000</v>
      </c>
      <c r="M6683" t="s">
        <v>5861</v>
      </c>
    </row>
    <row r="6684" spans="1:13">
      <c r="A6684">
        <v>9515</v>
      </c>
      <c r="B6684" t="s">
        <v>14</v>
      </c>
      <c r="C6684" s="16" t="s">
        <v>11545</v>
      </c>
      <c r="D6684">
        <f t="shared" si="0"/>
        <v>29</v>
      </c>
      <c r="E6684" t="str">
        <f t="shared" si="1"/>
        <v>$4,546,000</v>
      </c>
      <c r="F6684" t="str">
        <f t="shared" si="2"/>
        <v/>
      </c>
      <c r="G6684" t="str">
        <f t="shared" si="3"/>
        <v>$4,546,000</v>
      </c>
      <c r="H6684" t="s">
        <v>11546</v>
      </c>
      <c r="J6684" t="s">
        <v>55</v>
      </c>
      <c r="K6684" t="s">
        <v>101</v>
      </c>
      <c r="L6684">
        <v>4546000</v>
      </c>
      <c r="M6684" t="s">
        <v>4959</v>
      </c>
    </row>
    <row r="6685" spans="1:13">
      <c r="A6685">
        <v>9516</v>
      </c>
      <c r="B6685" t="s">
        <v>14</v>
      </c>
      <c r="C6685" s="16" t="s">
        <v>12928</v>
      </c>
      <c r="D6685">
        <f t="shared" si="0"/>
        <v>29</v>
      </c>
      <c r="E6685" t="str">
        <f t="shared" si="1"/>
        <v>$4,340,231</v>
      </c>
      <c r="F6685" t="str">
        <f t="shared" si="2"/>
        <v/>
      </c>
      <c r="G6685" t="str">
        <f t="shared" si="3"/>
        <v>$4,340,231</v>
      </c>
      <c r="H6685" t="s">
        <v>12929</v>
      </c>
      <c r="J6685" t="s">
        <v>55</v>
      </c>
      <c r="K6685" t="s">
        <v>101</v>
      </c>
      <c r="L6685">
        <v>4340231</v>
      </c>
      <c r="M6685" t="s">
        <v>5848</v>
      </c>
    </row>
    <row r="6686" spans="1:13">
      <c r="A6686">
        <v>9517</v>
      </c>
      <c r="B6686" t="s">
        <v>14</v>
      </c>
      <c r="C6686" s="16" t="s">
        <v>12930</v>
      </c>
      <c r="D6686">
        <f t="shared" si="0"/>
        <v>29</v>
      </c>
      <c r="E6686" t="str">
        <f t="shared" si="1"/>
        <v>$3,740,000</v>
      </c>
      <c r="F6686" t="str">
        <f t="shared" si="2"/>
        <v/>
      </c>
      <c r="G6686" t="str">
        <f t="shared" si="3"/>
        <v>$3,740,000</v>
      </c>
      <c r="H6686" t="s">
        <v>12931</v>
      </c>
      <c r="J6686" t="s">
        <v>55</v>
      </c>
      <c r="K6686" t="s">
        <v>101</v>
      </c>
      <c r="L6686">
        <v>3740000</v>
      </c>
      <c r="M6686" t="s">
        <v>6108</v>
      </c>
    </row>
    <row r="6687" spans="1:13">
      <c r="A6687">
        <v>9518</v>
      </c>
      <c r="B6687" t="s">
        <v>14</v>
      </c>
      <c r="C6687" s="16" t="s">
        <v>12218</v>
      </c>
      <c r="D6687">
        <f t="shared" si="0"/>
        <v>29</v>
      </c>
      <c r="E6687" t="str">
        <f t="shared" si="1"/>
        <v>$3,000,000</v>
      </c>
      <c r="F6687" t="str">
        <f t="shared" si="2"/>
        <v/>
      </c>
      <c r="G6687" t="str">
        <f t="shared" si="3"/>
        <v>$3,000,000</v>
      </c>
      <c r="H6687" t="s">
        <v>459</v>
      </c>
      <c r="J6687" t="s">
        <v>55</v>
      </c>
      <c r="K6687" t="s">
        <v>101</v>
      </c>
      <c r="L6687">
        <v>3000000</v>
      </c>
      <c r="M6687" t="s">
        <v>3265</v>
      </c>
    </row>
    <row r="6688" spans="1:13">
      <c r="A6688">
        <v>9519</v>
      </c>
      <c r="B6688" t="s">
        <v>14</v>
      </c>
      <c r="C6688" s="16" t="s">
        <v>12932</v>
      </c>
      <c r="D6688">
        <f t="shared" si="0"/>
        <v>29</v>
      </c>
      <c r="E6688" t="str">
        <f t="shared" si="1"/>
        <v>$1,540,000</v>
      </c>
      <c r="F6688" t="str">
        <f t="shared" si="2"/>
        <v/>
      </c>
      <c r="G6688" t="str">
        <f t="shared" si="3"/>
        <v>$1,540,000</v>
      </c>
      <c r="H6688" t="s">
        <v>10284</v>
      </c>
      <c r="J6688" t="s">
        <v>55</v>
      </c>
      <c r="K6688" t="s">
        <v>101</v>
      </c>
      <c r="L6688">
        <v>1540000</v>
      </c>
      <c r="M6688" t="s">
        <v>5928</v>
      </c>
    </row>
    <row r="6689" spans="1:13">
      <c r="A6689">
        <v>9520</v>
      </c>
      <c r="B6689" t="s">
        <v>14</v>
      </c>
      <c r="C6689" s="16" t="s">
        <v>12933</v>
      </c>
      <c r="D6689">
        <f t="shared" si="0"/>
        <v>29</v>
      </c>
      <c r="E6689" t="str">
        <f t="shared" si="1"/>
        <v>$1,400,000</v>
      </c>
      <c r="F6689" t="str">
        <f t="shared" si="2"/>
        <v/>
      </c>
      <c r="G6689" t="str">
        <f t="shared" si="3"/>
        <v>$1,400,000</v>
      </c>
      <c r="H6689" t="s">
        <v>4392</v>
      </c>
      <c r="J6689" t="s">
        <v>55</v>
      </c>
      <c r="K6689" t="s">
        <v>101</v>
      </c>
      <c r="L6689">
        <v>1400000</v>
      </c>
      <c r="M6689" t="s">
        <v>5996</v>
      </c>
    </row>
    <row r="6690" spans="1:13">
      <c r="A6690">
        <v>9521</v>
      </c>
      <c r="B6690" t="s">
        <v>14</v>
      </c>
      <c r="C6690" s="16" t="s">
        <v>12934</v>
      </c>
      <c r="D6690">
        <f t="shared" si="0"/>
        <v>29</v>
      </c>
      <c r="E6690" t="str">
        <f t="shared" si="1"/>
        <v>$1,030,000 [minimum, counts $637,435]</v>
      </c>
      <c r="F6690">
        <f t="shared" si="2"/>
        <v>11</v>
      </c>
      <c r="G6690" t="str">
        <f t="shared" si="3"/>
        <v>$1,030,000</v>
      </c>
      <c r="H6690" t="s">
        <v>12755</v>
      </c>
      <c r="J6690" t="s">
        <v>55</v>
      </c>
      <c r="K6690" t="s">
        <v>101</v>
      </c>
      <c r="L6690">
        <v>1030000</v>
      </c>
      <c r="M6690" t="s">
        <v>4708</v>
      </c>
    </row>
    <row r="6691" spans="1:13">
      <c r="A6691">
        <v>9522</v>
      </c>
      <c r="B6691" t="s">
        <v>14</v>
      </c>
      <c r="C6691" s="16" t="s">
        <v>12935</v>
      </c>
      <c r="D6691">
        <f t="shared" si="0"/>
        <v>29</v>
      </c>
      <c r="E6691" t="str">
        <f t="shared" si="1"/>
        <v>$1,021,080</v>
      </c>
      <c r="F6691" t="str">
        <f t="shared" si="2"/>
        <v/>
      </c>
      <c r="G6691" t="str">
        <f t="shared" si="3"/>
        <v>$1,021,080</v>
      </c>
      <c r="H6691" t="s">
        <v>11959</v>
      </c>
      <c r="J6691" t="s">
        <v>55</v>
      </c>
      <c r="K6691" t="s">
        <v>101</v>
      </c>
      <c r="L6691">
        <v>1021080</v>
      </c>
      <c r="M6691" t="s">
        <v>5391</v>
      </c>
    </row>
    <row r="6692" spans="1:13">
      <c r="A6692">
        <v>9523</v>
      </c>
      <c r="B6692" t="s">
        <v>14</v>
      </c>
      <c r="C6692" s="16" t="s">
        <v>12936</v>
      </c>
      <c r="D6692">
        <f t="shared" si="0"/>
        <v>29</v>
      </c>
      <c r="E6692" t="str">
        <f t="shared" si="1"/>
        <v>$813,000</v>
      </c>
      <c r="F6692" t="str">
        <f t="shared" si="2"/>
        <v/>
      </c>
      <c r="G6692" t="str">
        <f t="shared" si="3"/>
        <v>$813,000</v>
      </c>
      <c r="H6692" t="s">
        <v>12937</v>
      </c>
      <c r="J6692" t="s">
        <v>55</v>
      </c>
      <c r="K6692" t="s">
        <v>101</v>
      </c>
      <c r="L6692">
        <v>813000</v>
      </c>
      <c r="M6692" t="s">
        <v>5595</v>
      </c>
    </row>
    <row r="6693" spans="1:13">
      <c r="A6693">
        <v>9524</v>
      </c>
      <c r="B6693" t="s">
        <v>14</v>
      </c>
      <c r="C6693" s="16" t="s">
        <v>12938</v>
      </c>
      <c r="D6693">
        <f t="shared" si="0"/>
        <v>29</v>
      </c>
      <c r="E6693" t="str">
        <f t="shared" si="1"/>
        <v>$349,458 [minimum]</v>
      </c>
      <c r="F6693">
        <f t="shared" si="2"/>
        <v>9</v>
      </c>
      <c r="G6693" t="str">
        <f t="shared" si="3"/>
        <v>$349,458</v>
      </c>
      <c r="H6693" t="s">
        <v>12684</v>
      </c>
      <c r="J6693" t="s">
        <v>55</v>
      </c>
      <c r="K6693" t="s">
        <v>101</v>
      </c>
      <c r="L6693">
        <v>349458</v>
      </c>
      <c r="M6693" t="s">
        <v>1695</v>
      </c>
    </row>
    <row r="6694" spans="1:13">
      <c r="A6694">
        <v>9525</v>
      </c>
      <c r="B6694" t="s">
        <v>14</v>
      </c>
      <c r="C6694" s="16" t="s">
        <v>12939</v>
      </c>
      <c r="D6694">
        <f t="shared" si="0"/>
        <v>29</v>
      </c>
      <c r="E6694" t="str">
        <f t="shared" si="1"/>
        <v>$124,984 [released 12/6/02]</v>
      </c>
      <c r="F6694">
        <f t="shared" si="2"/>
        <v>9</v>
      </c>
      <c r="G6694" t="str">
        <f t="shared" si="3"/>
        <v>$124,984</v>
      </c>
      <c r="H6694" t="s">
        <v>12940</v>
      </c>
      <c r="J6694" t="s">
        <v>55</v>
      </c>
      <c r="K6694" t="s">
        <v>101</v>
      </c>
      <c r="L6694">
        <v>124984</v>
      </c>
      <c r="M6694" t="s">
        <v>12941</v>
      </c>
    </row>
    <row r="6695" spans="1:13">
      <c r="A6695">
        <v>9527</v>
      </c>
      <c r="B6695" t="s">
        <v>14</v>
      </c>
      <c r="C6695" s="16" t="s">
        <v>12942</v>
      </c>
      <c r="D6695">
        <f t="shared" si="0"/>
        <v>29</v>
      </c>
      <c r="E6695" t="str">
        <f t="shared" si="1"/>
        <v>$12,999,998 [retired]</v>
      </c>
      <c r="F6695">
        <f t="shared" si="2"/>
        <v>12</v>
      </c>
      <c r="G6695" t="str">
        <f t="shared" si="3"/>
        <v>$12,999,998</v>
      </c>
      <c r="H6695" t="s">
        <v>12943</v>
      </c>
      <c r="J6695" t="s">
        <v>57</v>
      </c>
      <c r="K6695" t="s">
        <v>101</v>
      </c>
      <c r="L6695">
        <v>12999998</v>
      </c>
      <c r="M6695" t="s">
        <v>4717</v>
      </c>
    </row>
    <row r="6696" spans="1:13">
      <c r="A6696">
        <v>9528</v>
      </c>
      <c r="B6696" t="s">
        <v>14</v>
      </c>
      <c r="C6696" s="16" t="s">
        <v>12944</v>
      </c>
      <c r="D6696">
        <f t="shared" si="0"/>
        <v>29</v>
      </c>
      <c r="E6696" t="str">
        <f t="shared" si="1"/>
        <v>$7,000,000</v>
      </c>
      <c r="F6696" t="str">
        <f t="shared" si="2"/>
        <v/>
      </c>
      <c r="G6696" t="str">
        <f t="shared" si="3"/>
        <v>$7,000,000</v>
      </c>
      <c r="H6696" t="s">
        <v>268</v>
      </c>
      <c r="J6696" t="s">
        <v>57</v>
      </c>
      <c r="K6696" t="s">
        <v>101</v>
      </c>
      <c r="L6696">
        <v>7000000</v>
      </c>
      <c r="M6696" t="s">
        <v>6179</v>
      </c>
    </row>
    <row r="6697" spans="1:13">
      <c r="A6697">
        <v>9529</v>
      </c>
      <c r="B6697" t="s">
        <v>14</v>
      </c>
      <c r="C6697" s="16" t="s">
        <v>12945</v>
      </c>
      <c r="D6697">
        <f t="shared" si="0"/>
        <v>29</v>
      </c>
      <c r="E6697" t="str">
        <f t="shared" si="1"/>
        <v>$6,050,000</v>
      </c>
      <c r="F6697" t="str">
        <f t="shared" si="2"/>
        <v/>
      </c>
      <c r="G6697" t="str">
        <f t="shared" si="3"/>
        <v>$6,050,000</v>
      </c>
      <c r="H6697" t="s">
        <v>9268</v>
      </c>
      <c r="J6697" t="s">
        <v>57</v>
      </c>
      <c r="K6697" t="s">
        <v>101</v>
      </c>
      <c r="L6697">
        <v>6050000</v>
      </c>
      <c r="M6697" t="s">
        <v>5522</v>
      </c>
    </row>
    <row r="6698" spans="1:13">
      <c r="A6698">
        <v>9530</v>
      </c>
      <c r="B6698" t="s">
        <v>14</v>
      </c>
      <c r="C6698" s="16" t="s">
        <v>12946</v>
      </c>
      <c r="D6698">
        <f t="shared" si="0"/>
        <v>29</v>
      </c>
      <c r="E6698" t="str">
        <f t="shared" si="1"/>
        <v>$5,500,000</v>
      </c>
      <c r="F6698" t="str">
        <f t="shared" si="2"/>
        <v/>
      </c>
      <c r="G6698" t="str">
        <f t="shared" si="3"/>
        <v>$5,500,000</v>
      </c>
      <c r="H6698" t="s">
        <v>1248</v>
      </c>
      <c r="J6698" t="s">
        <v>57</v>
      </c>
      <c r="K6698" t="s">
        <v>101</v>
      </c>
      <c r="L6698">
        <v>5500000</v>
      </c>
      <c r="M6698" t="s">
        <v>5645</v>
      </c>
    </row>
    <row r="6699" spans="1:13">
      <c r="A6699">
        <v>9531</v>
      </c>
      <c r="B6699" t="s">
        <v>14</v>
      </c>
      <c r="C6699" s="16" t="s">
        <v>12947</v>
      </c>
      <c r="D6699">
        <f t="shared" si="0"/>
        <v>29</v>
      </c>
      <c r="E6699" t="str">
        <f t="shared" si="1"/>
        <v>$5,500,000</v>
      </c>
      <c r="F6699" t="str">
        <f t="shared" si="2"/>
        <v/>
      </c>
      <c r="G6699" t="str">
        <f t="shared" si="3"/>
        <v>$5,500,000</v>
      </c>
      <c r="H6699" t="s">
        <v>1248</v>
      </c>
      <c r="J6699" t="s">
        <v>57</v>
      </c>
      <c r="K6699" t="s">
        <v>101</v>
      </c>
      <c r="L6699">
        <v>5500000</v>
      </c>
      <c r="M6699" t="s">
        <v>5251</v>
      </c>
    </row>
    <row r="6700" spans="1:13">
      <c r="A6700">
        <v>9532</v>
      </c>
      <c r="B6700" t="s">
        <v>14</v>
      </c>
      <c r="C6700" s="16" t="s">
        <v>12617</v>
      </c>
      <c r="D6700">
        <f t="shared" si="0"/>
        <v>29</v>
      </c>
      <c r="E6700" t="str">
        <f t="shared" si="1"/>
        <v>$5,000,000</v>
      </c>
      <c r="F6700" t="str">
        <f t="shared" si="2"/>
        <v/>
      </c>
      <c r="G6700" t="str">
        <f t="shared" si="3"/>
        <v>$5,000,000</v>
      </c>
      <c r="H6700" t="s">
        <v>163</v>
      </c>
      <c r="J6700" t="s">
        <v>57</v>
      </c>
      <c r="K6700" t="s">
        <v>101</v>
      </c>
      <c r="L6700">
        <v>5000000</v>
      </c>
      <c r="M6700" t="s">
        <v>4695</v>
      </c>
    </row>
    <row r="6701" spans="1:13">
      <c r="A6701">
        <v>9533</v>
      </c>
      <c r="B6701" t="s">
        <v>14</v>
      </c>
      <c r="C6701" s="16" t="s">
        <v>12948</v>
      </c>
      <c r="D6701">
        <f t="shared" si="0"/>
        <v>29</v>
      </c>
      <c r="E6701" t="str">
        <f t="shared" si="1"/>
        <v>$3,639,000</v>
      </c>
      <c r="F6701" t="str">
        <f t="shared" si="2"/>
        <v/>
      </c>
      <c r="G6701" t="str">
        <f t="shared" si="3"/>
        <v>$3,639,000</v>
      </c>
      <c r="H6701" t="s">
        <v>12949</v>
      </c>
      <c r="J6701" t="s">
        <v>57</v>
      </c>
      <c r="K6701" t="s">
        <v>101</v>
      </c>
      <c r="L6701">
        <v>3639000</v>
      </c>
      <c r="M6701" t="s">
        <v>6022</v>
      </c>
    </row>
    <row r="6702" spans="1:13">
      <c r="A6702">
        <v>9534</v>
      </c>
      <c r="B6702" t="s">
        <v>14</v>
      </c>
      <c r="C6702" s="16" t="s">
        <v>12950</v>
      </c>
      <c r="D6702">
        <f t="shared" si="0"/>
        <v>29</v>
      </c>
      <c r="E6702" t="str">
        <f t="shared" si="1"/>
        <v>$3,193,680</v>
      </c>
      <c r="F6702" t="str">
        <f t="shared" si="2"/>
        <v/>
      </c>
      <c r="G6702" t="str">
        <f t="shared" si="3"/>
        <v>$3,193,680</v>
      </c>
      <c r="H6702" t="s">
        <v>12951</v>
      </c>
      <c r="J6702" t="s">
        <v>57</v>
      </c>
      <c r="K6702" t="s">
        <v>101</v>
      </c>
      <c r="L6702">
        <v>3193680</v>
      </c>
      <c r="M6702" t="s">
        <v>318</v>
      </c>
    </row>
    <row r="6703" spans="1:13">
      <c r="A6703">
        <v>9535</v>
      </c>
      <c r="B6703" t="s">
        <v>14</v>
      </c>
      <c r="C6703" s="16" t="s">
        <v>12952</v>
      </c>
      <c r="D6703">
        <f t="shared" si="0"/>
        <v>29</v>
      </c>
      <c r="E6703" t="str">
        <f t="shared" si="1"/>
        <v>$2,794,920</v>
      </c>
      <c r="F6703" t="str">
        <f t="shared" si="2"/>
        <v/>
      </c>
      <c r="G6703" t="str">
        <f t="shared" si="3"/>
        <v>$2,794,920</v>
      </c>
      <c r="H6703" t="s">
        <v>12953</v>
      </c>
      <c r="J6703" t="s">
        <v>57</v>
      </c>
      <c r="K6703" t="s">
        <v>101</v>
      </c>
      <c r="L6703">
        <v>2794920</v>
      </c>
      <c r="M6703" t="s">
        <v>1539</v>
      </c>
    </row>
    <row r="6704" spans="1:13">
      <c r="A6704">
        <v>9536</v>
      </c>
      <c r="B6704" t="s">
        <v>14</v>
      </c>
      <c r="C6704" s="16" t="s">
        <v>12954</v>
      </c>
      <c r="D6704">
        <f t="shared" si="0"/>
        <v>29</v>
      </c>
      <c r="E6704" t="str">
        <f t="shared" si="1"/>
        <v>$2,368,200</v>
      </c>
      <c r="F6704" t="str">
        <f t="shared" si="2"/>
        <v/>
      </c>
      <c r="G6704" t="str">
        <f t="shared" si="3"/>
        <v>$2,368,200</v>
      </c>
      <c r="H6704" t="s">
        <v>12955</v>
      </c>
      <c r="J6704" t="s">
        <v>57</v>
      </c>
      <c r="K6704" t="s">
        <v>101</v>
      </c>
      <c r="L6704">
        <v>2368200</v>
      </c>
      <c r="M6704" t="s">
        <v>3105</v>
      </c>
    </row>
    <row r="6705" spans="1:13">
      <c r="A6705">
        <v>9537</v>
      </c>
      <c r="B6705" t="s">
        <v>14</v>
      </c>
      <c r="C6705" s="16" t="s">
        <v>12956</v>
      </c>
      <c r="D6705">
        <f t="shared" si="0"/>
        <v>29</v>
      </c>
      <c r="E6705" t="str">
        <f t="shared" si="1"/>
        <v>$1,800,000 [released]</v>
      </c>
      <c r="F6705">
        <f t="shared" si="2"/>
        <v>11</v>
      </c>
      <c r="G6705" t="str">
        <f t="shared" si="3"/>
        <v>$1,800,000</v>
      </c>
      <c r="H6705" t="s">
        <v>7522</v>
      </c>
      <c r="J6705" t="s">
        <v>57</v>
      </c>
      <c r="K6705" t="s">
        <v>101</v>
      </c>
      <c r="L6705">
        <v>1800000</v>
      </c>
      <c r="M6705" t="s">
        <v>6101</v>
      </c>
    </row>
    <row r="6706" spans="1:13">
      <c r="A6706">
        <v>9538</v>
      </c>
      <c r="B6706" t="s">
        <v>14</v>
      </c>
      <c r="C6706" s="16" t="s">
        <v>12957</v>
      </c>
      <c r="D6706">
        <f t="shared" si="0"/>
        <v>29</v>
      </c>
      <c r="E6706" t="str">
        <f t="shared" si="1"/>
        <v>$1,500,000</v>
      </c>
      <c r="F6706" t="str">
        <f t="shared" si="2"/>
        <v/>
      </c>
      <c r="G6706" t="str">
        <f t="shared" si="3"/>
        <v>$1,500,000</v>
      </c>
      <c r="H6706" t="s">
        <v>226</v>
      </c>
      <c r="J6706" t="s">
        <v>57</v>
      </c>
      <c r="K6706" t="s">
        <v>101</v>
      </c>
      <c r="L6706">
        <v>1500000</v>
      </c>
      <c r="M6706" t="s">
        <v>4752</v>
      </c>
    </row>
    <row r="6707" spans="1:13">
      <c r="A6707">
        <v>9539</v>
      </c>
      <c r="B6707" t="s">
        <v>14</v>
      </c>
      <c r="C6707" s="16" t="s">
        <v>12958</v>
      </c>
      <c r="D6707">
        <f t="shared" si="0"/>
        <v>29</v>
      </c>
      <c r="E6707" t="str">
        <f t="shared" si="1"/>
        <v>$1,400,000</v>
      </c>
      <c r="F6707" t="str">
        <f t="shared" si="2"/>
        <v/>
      </c>
      <c r="G6707" t="str">
        <f t="shared" si="3"/>
        <v>$1,400,000</v>
      </c>
      <c r="H6707" t="s">
        <v>4392</v>
      </c>
      <c r="J6707" t="s">
        <v>57</v>
      </c>
      <c r="K6707" t="s">
        <v>101</v>
      </c>
      <c r="L6707">
        <v>1400000</v>
      </c>
      <c r="M6707" t="s">
        <v>5123</v>
      </c>
    </row>
    <row r="6708" spans="1:13">
      <c r="A6708">
        <v>9540</v>
      </c>
      <c r="B6708" t="s">
        <v>14</v>
      </c>
      <c r="C6708" s="16" t="s">
        <v>12959</v>
      </c>
      <c r="D6708">
        <f t="shared" si="0"/>
        <v>29</v>
      </c>
      <c r="E6708" t="str">
        <f t="shared" si="1"/>
        <v>$1,215,000</v>
      </c>
      <c r="F6708" t="str">
        <f t="shared" si="2"/>
        <v/>
      </c>
      <c r="G6708" t="str">
        <f t="shared" si="3"/>
        <v>$1,215,000</v>
      </c>
      <c r="H6708" t="s">
        <v>12960</v>
      </c>
      <c r="J6708" t="s">
        <v>57</v>
      </c>
      <c r="K6708" t="s">
        <v>101</v>
      </c>
      <c r="L6708">
        <v>1215000</v>
      </c>
      <c r="M6708" t="s">
        <v>3429</v>
      </c>
    </row>
    <row r="6709" spans="1:13">
      <c r="A6709">
        <v>9541</v>
      </c>
      <c r="B6709" t="s">
        <v>14</v>
      </c>
      <c r="C6709" s="16" t="s">
        <v>12961</v>
      </c>
      <c r="D6709">
        <f t="shared" si="0"/>
        <v>29</v>
      </c>
      <c r="E6709" t="str">
        <f t="shared" si="1"/>
        <v>$349,458 [minimum]</v>
      </c>
      <c r="F6709">
        <f t="shared" si="2"/>
        <v>9</v>
      </c>
      <c r="G6709" t="str">
        <f t="shared" si="3"/>
        <v>$349,458</v>
      </c>
      <c r="H6709" t="s">
        <v>12684</v>
      </c>
      <c r="J6709" t="s">
        <v>57</v>
      </c>
      <c r="K6709" t="s">
        <v>101</v>
      </c>
      <c r="L6709">
        <v>349458</v>
      </c>
      <c r="M6709" t="s">
        <v>5859</v>
      </c>
    </row>
    <row r="6710" spans="1:13">
      <c r="A6710">
        <v>9542</v>
      </c>
      <c r="B6710" t="s">
        <v>14</v>
      </c>
      <c r="C6710" s="16" t="s">
        <v>12962</v>
      </c>
      <c r="D6710">
        <f t="shared" si="0"/>
        <v>29</v>
      </c>
      <c r="E6710" t="str">
        <f t="shared" si="1"/>
        <v>$349,458 [minimum]</v>
      </c>
      <c r="F6710">
        <f t="shared" si="2"/>
        <v>9</v>
      </c>
      <c r="G6710" t="str">
        <f t="shared" si="3"/>
        <v>$349,458</v>
      </c>
      <c r="H6710" t="s">
        <v>12684</v>
      </c>
      <c r="J6710" t="s">
        <v>57</v>
      </c>
      <c r="K6710" t="s">
        <v>101</v>
      </c>
      <c r="L6710">
        <v>349458</v>
      </c>
      <c r="M6710" t="s">
        <v>5663</v>
      </c>
    </row>
    <row r="6711" spans="1:13">
      <c r="A6711">
        <v>9543</v>
      </c>
      <c r="B6711" t="s">
        <v>14</v>
      </c>
      <c r="C6711" s="16" t="s">
        <v>12963</v>
      </c>
      <c r="D6711">
        <f t="shared" si="0"/>
        <v>29</v>
      </c>
      <c r="E6711" t="str">
        <f t="shared" si="1"/>
        <v>$349,458 [minimum]</v>
      </c>
      <c r="F6711">
        <f t="shared" si="2"/>
        <v>9</v>
      </c>
      <c r="G6711" t="str">
        <f t="shared" si="3"/>
        <v>$349,458</v>
      </c>
      <c r="H6711" t="s">
        <v>12684</v>
      </c>
      <c r="J6711" t="s">
        <v>57</v>
      </c>
      <c r="K6711" t="s">
        <v>101</v>
      </c>
      <c r="L6711">
        <v>349458</v>
      </c>
      <c r="M6711" t="s">
        <v>4794</v>
      </c>
    </row>
    <row r="6712" spans="1:13">
      <c r="A6712">
        <v>9545</v>
      </c>
      <c r="B6712" t="s">
        <v>14</v>
      </c>
      <c r="C6712" s="16" t="s">
        <v>12964</v>
      </c>
      <c r="D6712">
        <f t="shared" si="0"/>
        <v>29</v>
      </c>
      <c r="E6712" t="str">
        <f t="shared" si="1"/>
        <v>$20,629,800</v>
      </c>
      <c r="F6712" t="str">
        <f t="shared" si="2"/>
        <v/>
      </c>
      <c r="G6712" t="str">
        <f t="shared" si="3"/>
        <v>$20,629,800</v>
      </c>
      <c r="H6712" t="s">
        <v>12965</v>
      </c>
      <c r="J6712" t="s">
        <v>59</v>
      </c>
      <c r="K6712" t="s">
        <v>101</v>
      </c>
      <c r="L6712">
        <v>20629800</v>
      </c>
      <c r="M6712" t="s">
        <v>4552</v>
      </c>
    </row>
    <row r="6713" spans="1:13">
      <c r="A6713">
        <v>9546</v>
      </c>
      <c r="B6713" t="s">
        <v>14</v>
      </c>
      <c r="C6713" s="16" t="s">
        <v>12966</v>
      </c>
      <c r="D6713">
        <f t="shared" si="0"/>
        <v>29</v>
      </c>
      <c r="E6713" t="str">
        <f t="shared" si="1"/>
        <v>$11,212,500</v>
      </c>
      <c r="F6713" t="str">
        <f t="shared" si="2"/>
        <v/>
      </c>
      <c r="G6713" t="str">
        <f t="shared" si="3"/>
        <v>$11,212,500</v>
      </c>
      <c r="H6713" t="s">
        <v>12967</v>
      </c>
      <c r="J6713" t="s">
        <v>59</v>
      </c>
      <c r="K6713" t="s">
        <v>101</v>
      </c>
      <c r="L6713">
        <v>11212500</v>
      </c>
      <c r="M6713" t="s">
        <v>5028</v>
      </c>
    </row>
    <row r="6714" spans="1:13">
      <c r="A6714">
        <v>9547</v>
      </c>
      <c r="B6714" t="s">
        <v>14</v>
      </c>
      <c r="C6714" s="16" t="s">
        <v>12968</v>
      </c>
      <c r="D6714">
        <f t="shared" si="0"/>
        <v>29</v>
      </c>
      <c r="E6714" t="str">
        <f t="shared" si="1"/>
        <v>$11,027,862</v>
      </c>
      <c r="F6714" t="str">
        <f t="shared" si="2"/>
        <v/>
      </c>
      <c r="G6714" t="str">
        <f t="shared" si="3"/>
        <v>$11,027,862</v>
      </c>
      <c r="H6714" t="s">
        <v>12969</v>
      </c>
      <c r="J6714" t="s">
        <v>59</v>
      </c>
      <c r="K6714" t="s">
        <v>101</v>
      </c>
      <c r="L6714">
        <v>11027862</v>
      </c>
      <c r="M6714" t="s">
        <v>4702</v>
      </c>
    </row>
    <row r="6715" spans="1:13">
      <c r="A6715">
        <v>9548</v>
      </c>
      <c r="B6715" t="s">
        <v>14</v>
      </c>
      <c r="C6715" s="16" t="s">
        <v>12970</v>
      </c>
      <c r="D6715">
        <f t="shared" si="0"/>
        <v>29</v>
      </c>
      <c r="E6715" t="str">
        <f t="shared" si="1"/>
        <v>$3,656,250</v>
      </c>
      <c r="F6715" t="str">
        <f t="shared" si="2"/>
        <v/>
      </c>
      <c r="G6715" t="str">
        <f t="shared" si="3"/>
        <v>$3,656,250</v>
      </c>
      <c r="H6715" t="s">
        <v>12971</v>
      </c>
      <c r="J6715" t="s">
        <v>59</v>
      </c>
      <c r="K6715" t="s">
        <v>101</v>
      </c>
      <c r="L6715">
        <v>3656250</v>
      </c>
      <c r="M6715" t="s">
        <v>4592</v>
      </c>
    </row>
    <row r="6716" spans="1:13">
      <c r="A6716">
        <v>9549</v>
      </c>
      <c r="B6716" t="s">
        <v>14</v>
      </c>
      <c r="C6716" s="16" t="s">
        <v>12972</v>
      </c>
      <c r="D6716">
        <f t="shared" si="0"/>
        <v>29</v>
      </c>
      <c r="E6716" t="str">
        <f t="shared" si="1"/>
        <v>$3,100,000</v>
      </c>
      <c r="F6716" t="str">
        <f t="shared" si="2"/>
        <v/>
      </c>
      <c r="G6716" t="str">
        <f t="shared" si="3"/>
        <v>$3,100,000</v>
      </c>
      <c r="H6716" t="s">
        <v>2431</v>
      </c>
      <c r="J6716" t="s">
        <v>59</v>
      </c>
      <c r="K6716" t="s">
        <v>101</v>
      </c>
      <c r="L6716">
        <v>3100000</v>
      </c>
      <c r="M6716" t="s">
        <v>5478</v>
      </c>
    </row>
    <row r="6717" spans="1:13">
      <c r="A6717">
        <v>9550</v>
      </c>
      <c r="B6717" t="s">
        <v>14</v>
      </c>
      <c r="C6717" s="16" t="s">
        <v>12973</v>
      </c>
      <c r="D6717">
        <f t="shared" si="0"/>
        <v>29</v>
      </c>
      <c r="E6717" t="str">
        <f t="shared" si="1"/>
        <v>$1,678,800</v>
      </c>
      <c r="F6717" t="str">
        <f t="shared" si="2"/>
        <v/>
      </c>
      <c r="G6717" t="str">
        <f t="shared" si="3"/>
        <v>$1,678,800</v>
      </c>
      <c r="H6717" t="s">
        <v>12974</v>
      </c>
      <c r="J6717" t="s">
        <v>59</v>
      </c>
      <c r="K6717" t="s">
        <v>101</v>
      </c>
      <c r="L6717">
        <v>1678800</v>
      </c>
      <c r="M6717" t="s">
        <v>1367</v>
      </c>
    </row>
    <row r="6718" spans="1:13">
      <c r="A6718">
        <v>9551</v>
      </c>
      <c r="B6718" t="s">
        <v>14</v>
      </c>
      <c r="C6718" s="16" t="s">
        <v>12975</v>
      </c>
      <c r="D6718">
        <f t="shared" si="0"/>
        <v>29</v>
      </c>
      <c r="E6718" t="str">
        <f t="shared" si="1"/>
        <v>$1,400,000</v>
      </c>
      <c r="F6718" t="str">
        <f t="shared" si="2"/>
        <v/>
      </c>
      <c r="G6718" t="str">
        <f t="shared" si="3"/>
        <v>$1,400,000</v>
      </c>
      <c r="H6718" t="s">
        <v>4392</v>
      </c>
      <c r="J6718" t="s">
        <v>59</v>
      </c>
      <c r="K6718" t="s">
        <v>101</v>
      </c>
      <c r="L6718">
        <v>1400000</v>
      </c>
      <c r="M6718" t="s">
        <v>6110</v>
      </c>
    </row>
    <row r="6719" spans="1:13">
      <c r="A6719">
        <v>9552</v>
      </c>
      <c r="B6719" t="s">
        <v>14</v>
      </c>
      <c r="C6719" s="16" t="s">
        <v>12976</v>
      </c>
      <c r="D6719">
        <f t="shared" si="0"/>
        <v>29</v>
      </c>
      <c r="E6719" t="str">
        <f t="shared" si="1"/>
        <v>$1,350,000</v>
      </c>
      <c r="F6719" t="str">
        <f t="shared" si="2"/>
        <v/>
      </c>
      <c r="G6719" t="str">
        <f t="shared" si="3"/>
        <v>$1,350,000</v>
      </c>
      <c r="H6719" t="s">
        <v>9970</v>
      </c>
      <c r="J6719" t="s">
        <v>59</v>
      </c>
      <c r="K6719" t="s">
        <v>101</v>
      </c>
      <c r="L6719">
        <v>1350000</v>
      </c>
      <c r="M6719" t="s">
        <v>6159</v>
      </c>
    </row>
    <row r="6720" spans="1:13">
      <c r="A6720">
        <v>9553</v>
      </c>
      <c r="B6720" t="s">
        <v>14</v>
      </c>
      <c r="C6720" s="16" t="s">
        <v>12977</v>
      </c>
      <c r="D6720">
        <f t="shared" si="0"/>
        <v>29</v>
      </c>
      <c r="E6720" t="str">
        <f t="shared" si="1"/>
        <v>$637,435</v>
      </c>
      <c r="F6720" t="str">
        <f t="shared" si="2"/>
        <v/>
      </c>
      <c r="G6720" t="str">
        <f t="shared" si="3"/>
        <v>$637,435</v>
      </c>
      <c r="H6720" t="s">
        <v>12978</v>
      </c>
      <c r="J6720" t="s">
        <v>59</v>
      </c>
      <c r="K6720" t="s">
        <v>101</v>
      </c>
      <c r="L6720">
        <v>637435</v>
      </c>
      <c r="M6720" t="s">
        <v>5026</v>
      </c>
    </row>
    <row r="6721" spans="1:13">
      <c r="A6721">
        <v>9554</v>
      </c>
      <c r="B6721" t="s">
        <v>14</v>
      </c>
      <c r="C6721" s="16" t="s">
        <v>12979</v>
      </c>
      <c r="D6721">
        <f t="shared" si="0"/>
        <v>29</v>
      </c>
      <c r="E6721" t="str">
        <f t="shared" si="1"/>
        <v>$612,435 [minimum]</v>
      </c>
      <c r="F6721">
        <f t="shared" si="2"/>
        <v>9</v>
      </c>
      <c r="G6721" t="str">
        <f t="shared" si="3"/>
        <v>$612,435</v>
      </c>
      <c r="H6721" t="s">
        <v>12761</v>
      </c>
      <c r="J6721" t="s">
        <v>59</v>
      </c>
      <c r="K6721" t="s">
        <v>101</v>
      </c>
      <c r="L6721">
        <v>612435</v>
      </c>
      <c r="M6721" t="s">
        <v>5952</v>
      </c>
    </row>
    <row r="6722" spans="1:13">
      <c r="A6722">
        <v>9555</v>
      </c>
      <c r="B6722" t="s">
        <v>14</v>
      </c>
      <c r="C6722" s="16" t="s">
        <v>12980</v>
      </c>
      <c r="D6722">
        <f t="shared" si="0"/>
        <v>29</v>
      </c>
      <c r="E6722" t="str">
        <f t="shared" si="1"/>
        <v>$512,435 [minimum]</v>
      </c>
      <c r="F6722">
        <f t="shared" si="2"/>
        <v>9</v>
      </c>
      <c r="G6722" t="str">
        <f t="shared" si="3"/>
        <v>$512,435</v>
      </c>
      <c r="H6722" t="s">
        <v>12712</v>
      </c>
      <c r="J6722" t="s">
        <v>59</v>
      </c>
      <c r="K6722" t="s">
        <v>101</v>
      </c>
      <c r="L6722">
        <v>512435</v>
      </c>
      <c r="M6722" t="s">
        <v>5549</v>
      </c>
    </row>
    <row r="6723" spans="1:13">
      <c r="A6723">
        <v>9556</v>
      </c>
      <c r="B6723" t="s">
        <v>14</v>
      </c>
      <c r="C6723" s="16" t="s">
        <v>12981</v>
      </c>
      <c r="D6723">
        <f t="shared" si="0"/>
        <v>29</v>
      </c>
      <c r="E6723" t="str">
        <f t="shared" si="1"/>
        <v>$512,435 [minimum]</v>
      </c>
      <c r="F6723">
        <f t="shared" si="2"/>
        <v>9</v>
      </c>
      <c r="G6723" t="str">
        <f t="shared" si="3"/>
        <v>$512,435</v>
      </c>
      <c r="H6723" t="s">
        <v>12712</v>
      </c>
      <c r="J6723" t="s">
        <v>59</v>
      </c>
      <c r="K6723" t="s">
        <v>101</v>
      </c>
      <c r="L6723">
        <v>512435</v>
      </c>
      <c r="M6723" t="s">
        <v>2768</v>
      </c>
    </row>
    <row r="6724" spans="1:13">
      <c r="A6724">
        <v>9557</v>
      </c>
      <c r="B6724" t="s">
        <v>14</v>
      </c>
      <c r="C6724" s="16" t="s">
        <v>12982</v>
      </c>
      <c r="D6724">
        <f t="shared" si="0"/>
        <v>29</v>
      </c>
      <c r="E6724" t="str">
        <f t="shared" si="1"/>
        <v>$349,458 [minimum]</v>
      </c>
      <c r="F6724">
        <f t="shared" si="2"/>
        <v>9</v>
      </c>
      <c r="G6724" t="str">
        <f t="shared" si="3"/>
        <v>$349,458</v>
      </c>
      <c r="H6724" t="s">
        <v>12684</v>
      </c>
      <c r="J6724" t="s">
        <v>59</v>
      </c>
      <c r="K6724" t="s">
        <v>101</v>
      </c>
      <c r="L6724">
        <v>349458</v>
      </c>
      <c r="M6724" t="s">
        <v>1400</v>
      </c>
    </row>
    <row r="6725" spans="1:13">
      <c r="A6725">
        <v>9558</v>
      </c>
      <c r="B6725" t="s">
        <v>14</v>
      </c>
      <c r="C6725" s="16" t="s">
        <v>12983</v>
      </c>
      <c r="D6725">
        <f t="shared" si="0"/>
        <v>29</v>
      </c>
      <c r="E6725" t="str">
        <f t="shared" si="1"/>
        <v>$349,458 [minimum]</v>
      </c>
      <c r="F6725">
        <f t="shared" si="2"/>
        <v>9</v>
      </c>
      <c r="G6725" t="str">
        <f t="shared" si="3"/>
        <v>$349,458</v>
      </c>
      <c r="H6725" t="s">
        <v>12684</v>
      </c>
      <c r="J6725" t="s">
        <v>59</v>
      </c>
      <c r="K6725" t="s">
        <v>101</v>
      </c>
      <c r="L6725">
        <v>349458</v>
      </c>
      <c r="M6725" t="s">
        <v>5413</v>
      </c>
    </row>
    <row r="6726" spans="1:13">
      <c r="A6726">
        <v>9559</v>
      </c>
      <c r="B6726" t="s">
        <v>14</v>
      </c>
      <c r="C6726" s="16" t="s">
        <v>12984</v>
      </c>
      <c r="D6726">
        <f t="shared" si="0"/>
        <v>29</v>
      </c>
      <c r="E6726" t="str">
        <f t="shared" si="1"/>
        <v>$349,458 [minimum]</v>
      </c>
      <c r="F6726">
        <f t="shared" si="2"/>
        <v>9</v>
      </c>
      <c r="G6726" t="str">
        <f t="shared" si="3"/>
        <v>$349,458</v>
      </c>
      <c r="H6726" t="s">
        <v>12684</v>
      </c>
      <c r="J6726" t="s">
        <v>59</v>
      </c>
      <c r="K6726" t="s">
        <v>101</v>
      </c>
      <c r="L6726">
        <v>349458</v>
      </c>
      <c r="M6726" t="s">
        <v>5951</v>
      </c>
    </row>
    <row r="6727" spans="1:13">
      <c r="A6727">
        <v>9561</v>
      </c>
      <c r="B6727" t="s">
        <v>14</v>
      </c>
      <c r="C6727" s="16" t="s">
        <v>12985</v>
      </c>
      <c r="D6727">
        <f t="shared" si="0"/>
        <v>29</v>
      </c>
      <c r="E6727" t="str">
        <f t="shared" si="1"/>
        <v>$12,375,000</v>
      </c>
      <c r="F6727" t="str">
        <f t="shared" si="2"/>
        <v/>
      </c>
      <c r="G6727" t="str">
        <f t="shared" si="3"/>
        <v>$12,375,000</v>
      </c>
      <c r="H6727" t="s">
        <v>12479</v>
      </c>
      <c r="J6727" t="s">
        <v>61</v>
      </c>
      <c r="K6727" t="s">
        <v>101</v>
      </c>
      <c r="L6727">
        <v>12375000</v>
      </c>
      <c r="M6727" t="s">
        <v>3107</v>
      </c>
    </row>
    <row r="6728" spans="1:13">
      <c r="A6728">
        <v>9562</v>
      </c>
      <c r="B6728" t="s">
        <v>14</v>
      </c>
      <c r="C6728" s="16" t="s">
        <v>12986</v>
      </c>
      <c r="D6728">
        <f t="shared" si="0"/>
        <v>29</v>
      </c>
      <c r="E6728" t="str">
        <f t="shared" si="1"/>
        <v>$10,750,000</v>
      </c>
      <c r="F6728" t="str">
        <f t="shared" si="2"/>
        <v/>
      </c>
      <c r="G6728" t="str">
        <f t="shared" si="3"/>
        <v>$10,750,000</v>
      </c>
      <c r="H6728" t="s">
        <v>2847</v>
      </c>
      <c r="J6728" t="s">
        <v>61</v>
      </c>
      <c r="K6728" t="s">
        <v>101</v>
      </c>
      <c r="L6728">
        <v>10750000</v>
      </c>
      <c r="M6728" t="s">
        <v>6067</v>
      </c>
    </row>
    <row r="6729" spans="1:13">
      <c r="A6729">
        <v>9563</v>
      </c>
      <c r="B6729" t="s">
        <v>14</v>
      </c>
      <c r="C6729" s="16" t="s">
        <v>12987</v>
      </c>
      <c r="D6729">
        <f t="shared" si="0"/>
        <v>29</v>
      </c>
      <c r="E6729" t="str">
        <f t="shared" si="1"/>
        <v>$8,050,000</v>
      </c>
      <c r="F6729" t="str">
        <f t="shared" si="2"/>
        <v/>
      </c>
      <c r="G6729" t="str">
        <f t="shared" si="3"/>
        <v>$8,050,000</v>
      </c>
      <c r="H6729" t="s">
        <v>2683</v>
      </c>
      <c r="J6729" t="s">
        <v>61</v>
      </c>
      <c r="K6729" t="s">
        <v>101</v>
      </c>
      <c r="L6729">
        <v>8050000</v>
      </c>
      <c r="M6729" t="s">
        <v>6089</v>
      </c>
    </row>
    <row r="6730" spans="1:13">
      <c r="A6730">
        <v>9564</v>
      </c>
      <c r="B6730" t="s">
        <v>14</v>
      </c>
      <c r="C6730" s="16" t="s">
        <v>12988</v>
      </c>
      <c r="D6730">
        <f t="shared" si="0"/>
        <v>29</v>
      </c>
      <c r="E6730" t="str">
        <f t="shared" si="1"/>
        <v>$5,250,000</v>
      </c>
      <c r="F6730" t="str">
        <f t="shared" si="2"/>
        <v/>
      </c>
      <c r="G6730" t="str">
        <f t="shared" si="3"/>
        <v>$5,250,000</v>
      </c>
      <c r="H6730" t="s">
        <v>1392</v>
      </c>
      <c r="J6730" t="s">
        <v>61</v>
      </c>
      <c r="K6730" t="s">
        <v>101</v>
      </c>
      <c r="L6730">
        <v>5250000</v>
      </c>
      <c r="M6730" t="s">
        <v>5243</v>
      </c>
    </row>
    <row r="6731" spans="1:13">
      <c r="A6731">
        <v>9565</v>
      </c>
      <c r="B6731" t="s">
        <v>14</v>
      </c>
      <c r="C6731" s="16" t="s">
        <v>12989</v>
      </c>
      <c r="D6731">
        <f t="shared" si="0"/>
        <v>29</v>
      </c>
      <c r="E6731" t="str">
        <f t="shared" si="1"/>
        <v>$4,850,000</v>
      </c>
      <c r="F6731" t="str">
        <f t="shared" si="2"/>
        <v/>
      </c>
      <c r="G6731" t="str">
        <f t="shared" si="3"/>
        <v>$4,850,000</v>
      </c>
      <c r="H6731" t="s">
        <v>12990</v>
      </c>
      <c r="J6731" t="s">
        <v>61</v>
      </c>
      <c r="K6731" t="s">
        <v>101</v>
      </c>
      <c r="L6731">
        <v>4850000</v>
      </c>
      <c r="M6731" t="s">
        <v>5920</v>
      </c>
    </row>
    <row r="6732" spans="1:13">
      <c r="A6732">
        <v>9566</v>
      </c>
      <c r="B6732" t="s">
        <v>14</v>
      </c>
      <c r="C6732" s="16" t="s">
        <v>12991</v>
      </c>
      <c r="D6732">
        <f t="shared" si="0"/>
        <v>29</v>
      </c>
      <c r="E6732" t="str">
        <f t="shared" si="1"/>
        <v>$4,370,819</v>
      </c>
      <c r="F6732" t="str">
        <f t="shared" si="2"/>
        <v/>
      </c>
      <c r="G6732" t="str">
        <f t="shared" si="3"/>
        <v>$4,370,819</v>
      </c>
      <c r="H6732" t="s">
        <v>12992</v>
      </c>
      <c r="J6732" t="s">
        <v>61</v>
      </c>
      <c r="K6732" t="s">
        <v>101</v>
      </c>
      <c r="L6732">
        <v>4370819</v>
      </c>
      <c r="M6732" t="s">
        <v>4598</v>
      </c>
    </row>
    <row r="6733" spans="1:13">
      <c r="A6733">
        <v>9567</v>
      </c>
      <c r="B6733" t="s">
        <v>14</v>
      </c>
      <c r="C6733" s="16" t="s">
        <v>12993</v>
      </c>
      <c r="D6733">
        <f t="shared" si="0"/>
        <v>29</v>
      </c>
      <c r="E6733" t="str">
        <f t="shared" si="1"/>
        <v>$3,998,679</v>
      </c>
      <c r="F6733" t="str">
        <f t="shared" si="2"/>
        <v/>
      </c>
      <c r="G6733" t="str">
        <f t="shared" si="3"/>
        <v>$3,998,679</v>
      </c>
      <c r="H6733" t="s">
        <v>12994</v>
      </c>
      <c r="J6733" t="s">
        <v>61</v>
      </c>
      <c r="K6733" t="s">
        <v>101</v>
      </c>
      <c r="L6733">
        <v>3998679</v>
      </c>
      <c r="M6733" t="s">
        <v>5060</v>
      </c>
    </row>
    <row r="6734" spans="1:13">
      <c r="A6734">
        <v>9568</v>
      </c>
      <c r="B6734" t="s">
        <v>14</v>
      </c>
      <c r="C6734" s="16" t="s">
        <v>11622</v>
      </c>
      <c r="D6734">
        <f t="shared" si="0"/>
        <v>29</v>
      </c>
      <c r="E6734" t="str">
        <f t="shared" si="1"/>
        <v>$3,000,000</v>
      </c>
      <c r="F6734" t="str">
        <f t="shared" si="2"/>
        <v/>
      </c>
      <c r="G6734" t="str">
        <f t="shared" si="3"/>
        <v>$3,000,000</v>
      </c>
      <c r="H6734" t="s">
        <v>459</v>
      </c>
      <c r="J6734" t="s">
        <v>61</v>
      </c>
      <c r="K6734" t="s">
        <v>101</v>
      </c>
      <c r="L6734">
        <v>3000000</v>
      </c>
      <c r="M6734" t="s">
        <v>5654</v>
      </c>
    </row>
    <row r="6735" spans="1:13">
      <c r="A6735">
        <v>9569</v>
      </c>
      <c r="B6735" t="s">
        <v>14</v>
      </c>
      <c r="C6735" s="16" t="s">
        <v>12995</v>
      </c>
      <c r="D6735">
        <f t="shared" si="0"/>
        <v>29</v>
      </c>
      <c r="E6735" t="str">
        <f t="shared" si="1"/>
        <v>$1,862,880</v>
      </c>
      <c r="F6735" t="str">
        <f t="shared" si="2"/>
        <v/>
      </c>
      <c r="G6735" t="str">
        <f t="shared" si="3"/>
        <v>$1,862,880</v>
      </c>
      <c r="H6735" t="s">
        <v>12996</v>
      </c>
      <c r="J6735" t="s">
        <v>61</v>
      </c>
      <c r="K6735" t="s">
        <v>101</v>
      </c>
      <c r="L6735">
        <v>1862880</v>
      </c>
      <c r="M6735" t="s">
        <v>4108</v>
      </c>
    </row>
    <row r="6736" spans="1:13">
      <c r="A6736">
        <v>9570</v>
      </c>
      <c r="B6736" t="s">
        <v>14</v>
      </c>
      <c r="C6736" s="16" t="s">
        <v>12997</v>
      </c>
      <c r="D6736">
        <f t="shared" si="0"/>
        <v>29</v>
      </c>
      <c r="E6736" t="str">
        <f t="shared" si="1"/>
        <v>$1,439,400</v>
      </c>
      <c r="F6736" t="str">
        <f t="shared" si="2"/>
        <v/>
      </c>
      <c r="G6736" t="str">
        <f t="shared" si="3"/>
        <v>$1,439,400</v>
      </c>
      <c r="H6736" t="s">
        <v>12998</v>
      </c>
      <c r="J6736" t="s">
        <v>61</v>
      </c>
      <c r="K6736" t="s">
        <v>101</v>
      </c>
      <c r="L6736">
        <v>1439400</v>
      </c>
      <c r="M6736" t="s">
        <v>5563</v>
      </c>
    </row>
    <row r="6737" spans="1:13">
      <c r="A6737">
        <v>9571</v>
      </c>
      <c r="B6737" t="s">
        <v>14</v>
      </c>
      <c r="C6737" s="16" t="s">
        <v>12999</v>
      </c>
      <c r="D6737">
        <f t="shared" si="0"/>
        <v>29</v>
      </c>
      <c r="E6737" t="str">
        <f t="shared" si="1"/>
        <v>$1,000,000</v>
      </c>
      <c r="F6737" t="str">
        <f t="shared" si="2"/>
        <v/>
      </c>
      <c r="G6737" t="str">
        <f t="shared" si="3"/>
        <v>$1,000,000</v>
      </c>
      <c r="H6737" t="s">
        <v>137</v>
      </c>
      <c r="J6737" t="s">
        <v>61</v>
      </c>
      <c r="K6737" t="s">
        <v>101</v>
      </c>
      <c r="L6737">
        <v>1000000</v>
      </c>
      <c r="M6737" t="s">
        <v>5440</v>
      </c>
    </row>
    <row r="6738" spans="1:13">
      <c r="A6738">
        <v>9572</v>
      </c>
      <c r="B6738" t="s">
        <v>14</v>
      </c>
      <c r="C6738" s="16" t="s">
        <v>13000</v>
      </c>
      <c r="D6738">
        <f t="shared" si="0"/>
        <v>29</v>
      </c>
      <c r="E6738" t="str">
        <f t="shared" si="1"/>
        <v>$349,458 [minimum]</v>
      </c>
      <c r="F6738">
        <f t="shared" si="2"/>
        <v>9</v>
      </c>
      <c r="G6738" t="str">
        <f t="shared" si="3"/>
        <v>$349,458</v>
      </c>
      <c r="H6738" t="s">
        <v>12684</v>
      </c>
      <c r="J6738" t="s">
        <v>61</v>
      </c>
      <c r="K6738" t="s">
        <v>101</v>
      </c>
      <c r="L6738">
        <v>349458</v>
      </c>
      <c r="M6738" t="s">
        <v>4860</v>
      </c>
    </row>
    <row r="6739" spans="1:13">
      <c r="A6739">
        <v>9573</v>
      </c>
      <c r="B6739" t="s">
        <v>14</v>
      </c>
      <c r="C6739" s="16" t="s">
        <v>13001</v>
      </c>
      <c r="D6739">
        <f t="shared" si="0"/>
        <v>29</v>
      </c>
      <c r="E6739" t="str">
        <f t="shared" si="1"/>
        <v>$349,458 [minimum]</v>
      </c>
      <c r="F6739">
        <f t="shared" si="2"/>
        <v>9</v>
      </c>
      <c r="G6739" t="str">
        <f t="shared" si="3"/>
        <v>$349,458</v>
      </c>
      <c r="H6739" t="s">
        <v>12684</v>
      </c>
      <c r="J6739" t="s">
        <v>61</v>
      </c>
      <c r="K6739" t="s">
        <v>101</v>
      </c>
      <c r="L6739">
        <v>349458</v>
      </c>
      <c r="M6739" t="s">
        <v>5074</v>
      </c>
    </row>
    <row r="6740" spans="1:13">
      <c r="A6740">
        <v>9574</v>
      </c>
      <c r="B6740" t="s">
        <v>14</v>
      </c>
      <c r="C6740" s="16" t="s">
        <v>13002</v>
      </c>
      <c r="D6740">
        <f t="shared" si="0"/>
        <v>29</v>
      </c>
      <c r="E6740" t="str">
        <f t="shared" si="1"/>
        <v>$349,458 [minimum]</v>
      </c>
      <c r="F6740">
        <f t="shared" si="2"/>
        <v>9</v>
      </c>
      <c r="G6740" t="str">
        <f t="shared" si="3"/>
        <v>$349,458</v>
      </c>
      <c r="H6740" t="s">
        <v>12684</v>
      </c>
      <c r="J6740" t="s">
        <v>61</v>
      </c>
      <c r="K6740" t="s">
        <v>101</v>
      </c>
      <c r="L6740">
        <v>349458</v>
      </c>
      <c r="M6740" t="s">
        <v>5211</v>
      </c>
    </row>
    <row r="6741" spans="1:13">
      <c r="A6741">
        <v>9576</v>
      </c>
      <c r="B6741" t="s">
        <v>14</v>
      </c>
      <c r="C6741" s="16" t="s">
        <v>13003</v>
      </c>
      <c r="D6741">
        <f t="shared" si="0"/>
        <v>29</v>
      </c>
      <c r="E6741" t="str">
        <f t="shared" si="1"/>
        <v>$25,200,000</v>
      </c>
      <c r="F6741" t="str">
        <f t="shared" si="2"/>
        <v/>
      </c>
      <c r="G6741" t="str">
        <f t="shared" si="3"/>
        <v>$25,200,000</v>
      </c>
      <c r="H6741" t="s">
        <v>13004</v>
      </c>
      <c r="J6741" t="s">
        <v>63</v>
      </c>
      <c r="K6741" t="s">
        <v>101</v>
      </c>
      <c r="L6741">
        <v>25200000</v>
      </c>
      <c r="M6741" t="s">
        <v>944</v>
      </c>
    </row>
    <row r="6742" spans="1:13">
      <c r="A6742">
        <v>9577</v>
      </c>
      <c r="B6742" t="s">
        <v>14</v>
      </c>
      <c r="C6742" s="16" t="s">
        <v>13005</v>
      </c>
      <c r="D6742">
        <f t="shared" si="0"/>
        <v>29</v>
      </c>
      <c r="E6742" t="str">
        <f t="shared" si="1"/>
        <v>$10,175,000</v>
      </c>
      <c r="F6742" t="str">
        <f t="shared" si="2"/>
        <v/>
      </c>
      <c r="G6742" t="str">
        <f t="shared" si="3"/>
        <v>$10,175,000</v>
      </c>
      <c r="H6742" t="s">
        <v>13006</v>
      </c>
      <c r="J6742" t="s">
        <v>63</v>
      </c>
      <c r="K6742" t="s">
        <v>101</v>
      </c>
      <c r="L6742">
        <v>10175000</v>
      </c>
      <c r="M6742" t="s">
        <v>6039</v>
      </c>
    </row>
    <row r="6743" spans="1:13">
      <c r="A6743">
        <v>9578</v>
      </c>
      <c r="B6743" t="s">
        <v>14</v>
      </c>
      <c r="C6743" s="16" t="s">
        <v>13007</v>
      </c>
      <c r="D6743">
        <f t="shared" si="0"/>
        <v>29</v>
      </c>
      <c r="E6743" t="str">
        <f t="shared" si="1"/>
        <v>$4,991,800</v>
      </c>
      <c r="F6743" t="str">
        <f t="shared" si="2"/>
        <v/>
      </c>
      <c r="G6743" t="str">
        <f t="shared" si="3"/>
        <v>$4,991,800</v>
      </c>
      <c r="H6743" t="s">
        <v>12747</v>
      </c>
      <c r="J6743" t="s">
        <v>63</v>
      </c>
      <c r="K6743" t="s">
        <v>101</v>
      </c>
      <c r="L6743">
        <v>4991800</v>
      </c>
      <c r="M6743" t="s">
        <v>5323</v>
      </c>
    </row>
    <row r="6744" spans="1:13">
      <c r="A6744">
        <v>9579</v>
      </c>
      <c r="B6744" t="s">
        <v>14</v>
      </c>
      <c r="C6744" s="16" t="s">
        <v>13008</v>
      </c>
      <c r="D6744">
        <f t="shared" si="0"/>
        <v>29</v>
      </c>
      <c r="E6744" t="str">
        <f t="shared" si="1"/>
        <v>$3,575,000</v>
      </c>
      <c r="F6744" t="str">
        <f t="shared" si="2"/>
        <v/>
      </c>
      <c r="G6744" t="str">
        <f t="shared" si="3"/>
        <v>$3,575,000</v>
      </c>
      <c r="H6744" t="s">
        <v>13009</v>
      </c>
      <c r="J6744" t="s">
        <v>63</v>
      </c>
      <c r="K6744" t="s">
        <v>101</v>
      </c>
      <c r="L6744">
        <v>3575000</v>
      </c>
      <c r="M6744" t="s">
        <v>5557</v>
      </c>
    </row>
    <row r="6745" spans="1:13">
      <c r="A6745">
        <v>9580</v>
      </c>
      <c r="B6745" t="s">
        <v>14</v>
      </c>
      <c r="C6745" s="16" t="s">
        <v>13010</v>
      </c>
      <c r="D6745">
        <f t="shared" si="0"/>
        <v>29</v>
      </c>
      <c r="E6745" t="str">
        <f t="shared" si="1"/>
        <v>$3,350,812</v>
      </c>
      <c r="F6745" t="str">
        <f t="shared" si="2"/>
        <v/>
      </c>
      <c r="G6745" t="str">
        <f t="shared" si="3"/>
        <v>$3,350,812</v>
      </c>
      <c r="H6745" t="s">
        <v>13011</v>
      </c>
      <c r="J6745" t="s">
        <v>63</v>
      </c>
      <c r="K6745" t="s">
        <v>101</v>
      </c>
      <c r="L6745">
        <v>3350812</v>
      </c>
      <c r="M6745" t="s">
        <v>4603</v>
      </c>
    </row>
    <row r="6746" spans="1:13">
      <c r="A6746">
        <v>9581</v>
      </c>
      <c r="B6746" t="s">
        <v>14</v>
      </c>
      <c r="C6746" s="16" t="s">
        <v>13012</v>
      </c>
      <c r="D6746">
        <f t="shared" si="0"/>
        <v>29</v>
      </c>
      <c r="E6746" t="str">
        <f t="shared" si="1"/>
        <v>$2,933,187</v>
      </c>
      <c r="F6746" t="str">
        <f t="shared" si="2"/>
        <v/>
      </c>
      <c r="G6746" t="str">
        <f t="shared" si="3"/>
        <v>$2,933,187</v>
      </c>
      <c r="H6746" t="s">
        <v>13013</v>
      </c>
      <c r="J6746" t="s">
        <v>63</v>
      </c>
      <c r="K6746" t="s">
        <v>101</v>
      </c>
      <c r="L6746">
        <v>2933187</v>
      </c>
      <c r="M6746" t="s">
        <v>6164</v>
      </c>
    </row>
    <row r="6747" spans="1:13">
      <c r="A6747">
        <v>9582</v>
      </c>
      <c r="B6747" t="s">
        <v>14</v>
      </c>
      <c r="C6747" s="16" t="s">
        <v>13014</v>
      </c>
      <c r="D6747">
        <f t="shared" si="0"/>
        <v>29</v>
      </c>
      <c r="E6747" t="str">
        <f t="shared" si="1"/>
        <v>$2,436,813</v>
      </c>
      <c r="F6747" t="str">
        <f t="shared" si="2"/>
        <v/>
      </c>
      <c r="G6747" t="str">
        <f t="shared" si="3"/>
        <v>$2,436,813</v>
      </c>
      <c r="H6747" t="s">
        <v>13015</v>
      </c>
      <c r="J6747" t="s">
        <v>63</v>
      </c>
      <c r="K6747" t="s">
        <v>101</v>
      </c>
      <c r="L6747">
        <v>2436813</v>
      </c>
      <c r="M6747" t="s">
        <v>13016</v>
      </c>
    </row>
    <row r="6748" spans="1:13">
      <c r="A6748">
        <v>9583</v>
      </c>
      <c r="B6748" t="s">
        <v>14</v>
      </c>
      <c r="C6748" s="16" t="s">
        <v>13017</v>
      </c>
      <c r="D6748">
        <f t="shared" si="0"/>
        <v>29</v>
      </c>
      <c r="E6748" t="str">
        <f t="shared" si="1"/>
        <v>$2,000,000</v>
      </c>
      <c r="F6748" t="str">
        <f t="shared" si="2"/>
        <v/>
      </c>
      <c r="G6748" t="str">
        <f t="shared" si="3"/>
        <v>$2,000,000</v>
      </c>
      <c r="H6748" t="s">
        <v>125</v>
      </c>
      <c r="J6748" t="s">
        <v>63</v>
      </c>
      <c r="K6748" t="s">
        <v>101</v>
      </c>
      <c r="L6748">
        <v>2000000</v>
      </c>
      <c r="M6748" t="s">
        <v>6129</v>
      </c>
    </row>
    <row r="6749" spans="1:13">
      <c r="A6749">
        <v>9584</v>
      </c>
      <c r="B6749" t="s">
        <v>14</v>
      </c>
      <c r="C6749" s="16" t="s">
        <v>13018</v>
      </c>
      <c r="D6749">
        <f t="shared" si="0"/>
        <v>29</v>
      </c>
      <c r="E6749" t="str">
        <f t="shared" si="1"/>
        <v>$1,030,000 [minimum, counts $637,435]</v>
      </c>
      <c r="F6749">
        <f t="shared" si="2"/>
        <v>11</v>
      </c>
      <c r="G6749" t="str">
        <f t="shared" si="3"/>
        <v>$1,030,000</v>
      </c>
      <c r="H6749" t="s">
        <v>12755</v>
      </c>
      <c r="J6749" t="s">
        <v>63</v>
      </c>
      <c r="K6749" t="s">
        <v>101</v>
      </c>
      <c r="L6749">
        <v>1030000</v>
      </c>
      <c r="M6749" t="s">
        <v>5416</v>
      </c>
    </row>
    <row r="6750" spans="1:13">
      <c r="A6750">
        <v>9585</v>
      </c>
      <c r="B6750" t="s">
        <v>14</v>
      </c>
      <c r="C6750" s="16" t="s">
        <v>13019</v>
      </c>
      <c r="D6750">
        <f t="shared" si="0"/>
        <v>29</v>
      </c>
      <c r="E6750" t="str">
        <f t="shared" si="1"/>
        <v>$1,030,000 [minimum, counts $637,435]</v>
      </c>
      <c r="F6750">
        <f t="shared" si="2"/>
        <v>11</v>
      </c>
      <c r="G6750" t="str">
        <f t="shared" si="3"/>
        <v>$1,030,000</v>
      </c>
      <c r="H6750" t="s">
        <v>12755</v>
      </c>
      <c r="J6750" t="s">
        <v>63</v>
      </c>
      <c r="K6750" t="s">
        <v>101</v>
      </c>
      <c r="L6750">
        <v>1030000</v>
      </c>
      <c r="M6750" t="s">
        <v>5871</v>
      </c>
    </row>
    <row r="6751" spans="1:13">
      <c r="A6751">
        <v>9586</v>
      </c>
      <c r="B6751" t="s">
        <v>14</v>
      </c>
      <c r="C6751" s="16" t="s">
        <v>13020</v>
      </c>
      <c r="D6751">
        <f t="shared" si="0"/>
        <v>29</v>
      </c>
      <c r="E6751" t="str">
        <f t="shared" si="1"/>
        <v>$824,935 [minimum, counts $637,435]</v>
      </c>
      <c r="F6751">
        <f t="shared" si="2"/>
        <v>9</v>
      </c>
      <c r="G6751" t="str">
        <f t="shared" si="3"/>
        <v>$824,935</v>
      </c>
      <c r="H6751" t="s">
        <v>12650</v>
      </c>
      <c r="J6751" t="s">
        <v>63</v>
      </c>
      <c r="K6751" t="s">
        <v>101</v>
      </c>
      <c r="L6751">
        <v>824935</v>
      </c>
      <c r="M6751" t="s">
        <v>5102</v>
      </c>
    </row>
    <row r="6752" spans="1:13">
      <c r="A6752">
        <v>9587</v>
      </c>
      <c r="B6752" t="s">
        <v>14</v>
      </c>
      <c r="C6752" s="16" t="s">
        <v>13021</v>
      </c>
      <c r="D6752">
        <f t="shared" si="0"/>
        <v>29</v>
      </c>
      <c r="E6752" t="str">
        <f t="shared" si="1"/>
        <v>$662,435</v>
      </c>
      <c r="F6752" t="str">
        <f t="shared" si="2"/>
        <v/>
      </c>
      <c r="G6752" t="str">
        <f t="shared" si="3"/>
        <v>$662,435</v>
      </c>
      <c r="H6752" t="s">
        <v>13022</v>
      </c>
      <c r="J6752" t="s">
        <v>63</v>
      </c>
      <c r="K6752" t="s">
        <v>101</v>
      </c>
      <c r="L6752">
        <v>662435</v>
      </c>
      <c r="M6752" t="s">
        <v>5521</v>
      </c>
    </row>
    <row r="6753" spans="1:13">
      <c r="A6753">
        <v>9588</v>
      </c>
      <c r="B6753" t="s">
        <v>14</v>
      </c>
      <c r="C6753" s="16" t="s">
        <v>13023</v>
      </c>
      <c r="D6753">
        <f t="shared" si="0"/>
        <v>29</v>
      </c>
      <c r="E6753" t="str">
        <f t="shared" si="1"/>
        <v>$637,435</v>
      </c>
      <c r="F6753" t="str">
        <f t="shared" si="2"/>
        <v/>
      </c>
      <c r="G6753" t="str">
        <f t="shared" si="3"/>
        <v>$637,435</v>
      </c>
      <c r="H6753" t="s">
        <v>12978</v>
      </c>
      <c r="J6753" t="s">
        <v>63</v>
      </c>
      <c r="K6753" t="s">
        <v>101</v>
      </c>
      <c r="L6753">
        <v>637435</v>
      </c>
      <c r="M6753" t="s">
        <v>5070</v>
      </c>
    </row>
    <row r="6754" spans="1:13">
      <c r="A6754">
        <v>9589</v>
      </c>
      <c r="B6754" t="s">
        <v>14</v>
      </c>
      <c r="C6754" s="16" t="s">
        <v>13024</v>
      </c>
      <c r="D6754">
        <f t="shared" si="0"/>
        <v>29</v>
      </c>
      <c r="E6754" t="str">
        <f t="shared" si="1"/>
        <v>$349,458 [minimum]</v>
      </c>
      <c r="F6754">
        <f t="shared" si="2"/>
        <v>9</v>
      </c>
      <c r="G6754" t="str">
        <f t="shared" si="3"/>
        <v>$349,458</v>
      </c>
      <c r="H6754" t="s">
        <v>12684</v>
      </c>
      <c r="J6754" t="s">
        <v>63</v>
      </c>
      <c r="K6754" t="s">
        <v>101</v>
      </c>
      <c r="L6754">
        <v>349458</v>
      </c>
      <c r="M6754" t="s">
        <v>5176</v>
      </c>
    </row>
    <row r="6755" spans="1:13">
      <c r="A6755">
        <v>9590</v>
      </c>
      <c r="B6755" t="s">
        <v>14</v>
      </c>
      <c r="C6755" s="16" t="s">
        <v>13025</v>
      </c>
      <c r="D6755">
        <f t="shared" si="0"/>
        <v>29</v>
      </c>
      <c r="E6755" t="str">
        <f t="shared" si="1"/>
        <v>$321,926 [released 1/6, counts $248,755]</v>
      </c>
      <c r="F6755">
        <f t="shared" si="2"/>
        <v>9</v>
      </c>
      <c r="G6755" t="str">
        <f t="shared" si="3"/>
        <v>$321,926</v>
      </c>
      <c r="H6755" t="s">
        <v>13026</v>
      </c>
      <c r="J6755" t="s">
        <v>63</v>
      </c>
      <c r="K6755" t="s">
        <v>101</v>
      </c>
      <c r="L6755">
        <v>321926</v>
      </c>
      <c r="M6755" t="s">
        <v>5830</v>
      </c>
    </row>
    <row r="6756" spans="1:13">
      <c r="A6756">
        <v>9592</v>
      </c>
      <c r="B6756" t="s">
        <v>14</v>
      </c>
      <c r="C6756" s="16" t="s">
        <v>13027</v>
      </c>
      <c r="D6756">
        <f t="shared" si="0"/>
        <v>29</v>
      </c>
      <c r="E6756" t="str">
        <f t="shared" si="1"/>
        <v>$16,105,264</v>
      </c>
      <c r="F6756" t="str">
        <f t="shared" si="2"/>
        <v/>
      </c>
      <c r="G6756" t="str">
        <f t="shared" si="3"/>
        <v>$16,105,264</v>
      </c>
      <c r="H6756" t="s">
        <v>13028</v>
      </c>
      <c r="J6756" t="s">
        <v>64</v>
      </c>
      <c r="K6756" t="s">
        <v>101</v>
      </c>
      <c r="L6756">
        <v>16105264</v>
      </c>
      <c r="M6756" t="s">
        <v>4968</v>
      </c>
    </row>
    <row r="6757" spans="1:13">
      <c r="A6757">
        <v>9593</v>
      </c>
      <c r="B6757" t="s">
        <v>14</v>
      </c>
      <c r="C6757" s="16" t="s">
        <v>13029</v>
      </c>
      <c r="D6757">
        <f t="shared" si="0"/>
        <v>29</v>
      </c>
      <c r="E6757" t="str">
        <f t="shared" si="1"/>
        <v>$9,265,000</v>
      </c>
      <c r="F6757" t="str">
        <f t="shared" si="2"/>
        <v/>
      </c>
      <c r="G6757" t="str">
        <f t="shared" si="3"/>
        <v>$9,265,000</v>
      </c>
      <c r="H6757" t="s">
        <v>13030</v>
      </c>
      <c r="J6757" t="s">
        <v>64</v>
      </c>
      <c r="K6757" t="s">
        <v>101</v>
      </c>
      <c r="L6757">
        <v>9265000</v>
      </c>
      <c r="M6757" t="s">
        <v>4187</v>
      </c>
    </row>
    <row r="6758" spans="1:13">
      <c r="A6758">
        <v>9594</v>
      </c>
      <c r="B6758" t="s">
        <v>14</v>
      </c>
      <c r="C6758" s="16" t="s">
        <v>13031</v>
      </c>
      <c r="D6758">
        <f t="shared" si="0"/>
        <v>29</v>
      </c>
      <c r="E6758" t="str">
        <f t="shared" si="1"/>
        <v>$8,966,667</v>
      </c>
      <c r="F6758" t="str">
        <f t="shared" si="2"/>
        <v/>
      </c>
      <c r="G6758" t="str">
        <f t="shared" si="3"/>
        <v>$8,966,667</v>
      </c>
      <c r="H6758" t="s">
        <v>13032</v>
      </c>
      <c r="J6758" t="s">
        <v>64</v>
      </c>
      <c r="K6758" t="s">
        <v>101</v>
      </c>
      <c r="L6758">
        <v>8966667</v>
      </c>
      <c r="M6758" t="s">
        <v>5430</v>
      </c>
    </row>
    <row r="6759" spans="1:13">
      <c r="A6759">
        <v>9595</v>
      </c>
      <c r="B6759" t="s">
        <v>14</v>
      </c>
      <c r="C6759" s="16" t="s">
        <v>13033</v>
      </c>
      <c r="D6759">
        <f t="shared" si="0"/>
        <v>29</v>
      </c>
      <c r="E6759" t="str">
        <f t="shared" si="1"/>
        <v>$4,400,000 [released, buyout]</v>
      </c>
      <c r="F6759">
        <f t="shared" si="2"/>
        <v>11</v>
      </c>
      <c r="G6759" t="str">
        <f t="shared" si="3"/>
        <v>$4,400,000</v>
      </c>
      <c r="H6759" t="s">
        <v>13034</v>
      </c>
      <c r="J6759" t="s">
        <v>64</v>
      </c>
      <c r="K6759" t="s">
        <v>101</v>
      </c>
      <c r="L6759">
        <v>4400000</v>
      </c>
      <c r="M6759" t="s">
        <v>5304</v>
      </c>
    </row>
    <row r="6760" spans="1:13">
      <c r="A6760">
        <v>9596</v>
      </c>
      <c r="B6760" t="s">
        <v>14</v>
      </c>
      <c r="C6760" s="16" t="s">
        <v>13035</v>
      </c>
      <c r="D6760">
        <f t="shared" si="0"/>
        <v>29</v>
      </c>
      <c r="E6760" t="str">
        <f t="shared" si="1"/>
        <v>$4,067,160</v>
      </c>
      <c r="F6760" t="str">
        <f t="shared" si="2"/>
        <v/>
      </c>
      <c r="G6760" t="str">
        <f t="shared" si="3"/>
        <v>$4,067,160</v>
      </c>
      <c r="H6760" t="s">
        <v>13036</v>
      </c>
      <c r="J6760" t="s">
        <v>64</v>
      </c>
      <c r="K6760" t="s">
        <v>101</v>
      </c>
      <c r="L6760">
        <v>4067160</v>
      </c>
      <c r="M6760" t="s">
        <v>2121</v>
      </c>
    </row>
    <row r="6761" spans="1:13">
      <c r="A6761">
        <v>9597</v>
      </c>
      <c r="B6761" t="s">
        <v>14</v>
      </c>
      <c r="C6761" s="16" t="s">
        <v>13037</v>
      </c>
      <c r="D6761">
        <f t="shared" si="0"/>
        <v>29</v>
      </c>
      <c r="E6761" t="str">
        <f t="shared" si="1"/>
        <v>$2,796,000</v>
      </c>
      <c r="F6761" t="str">
        <f t="shared" si="2"/>
        <v/>
      </c>
      <c r="G6761" t="str">
        <f t="shared" si="3"/>
        <v>$2,796,000</v>
      </c>
      <c r="H6761" t="s">
        <v>13038</v>
      </c>
      <c r="J6761" t="s">
        <v>64</v>
      </c>
      <c r="K6761" t="s">
        <v>101</v>
      </c>
      <c r="L6761">
        <v>2796000</v>
      </c>
      <c r="M6761" t="s">
        <v>5878</v>
      </c>
    </row>
    <row r="6762" spans="1:13">
      <c r="A6762">
        <v>9598</v>
      </c>
      <c r="B6762" t="s">
        <v>14</v>
      </c>
      <c r="C6762" s="16" t="s">
        <v>13039</v>
      </c>
      <c r="D6762">
        <f t="shared" si="0"/>
        <v>29</v>
      </c>
      <c r="E6762" t="str">
        <f t="shared" si="1"/>
        <v>$2,700,000</v>
      </c>
      <c r="F6762" t="str">
        <f t="shared" si="2"/>
        <v/>
      </c>
      <c r="G6762" t="str">
        <f t="shared" si="3"/>
        <v>$2,700,000</v>
      </c>
      <c r="H6762" t="s">
        <v>7012</v>
      </c>
      <c r="J6762" t="s">
        <v>64</v>
      </c>
      <c r="K6762" t="s">
        <v>101</v>
      </c>
      <c r="L6762">
        <v>2700000</v>
      </c>
      <c r="M6762" t="s">
        <v>4510</v>
      </c>
    </row>
    <row r="6763" spans="1:13">
      <c r="A6763">
        <v>9599</v>
      </c>
      <c r="B6763" t="s">
        <v>14</v>
      </c>
      <c r="C6763" s="16" t="s">
        <v>13040</v>
      </c>
      <c r="D6763">
        <f t="shared" si="0"/>
        <v>29</v>
      </c>
      <c r="E6763" t="str">
        <f t="shared" si="1"/>
        <v>$2,640,000</v>
      </c>
      <c r="F6763" t="str">
        <f t="shared" si="2"/>
        <v/>
      </c>
      <c r="G6763" t="str">
        <f t="shared" si="3"/>
        <v>$2,640,000</v>
      </c>
      <c r="H6763" t="s">
        <v>9676</v>
      </c>
      <c r="J6763" t="s">
        <v>64</v>
      </c>
      <c r="K6763" t="s">
        <v>101</v>
      </c>
      <c r="L6763">
        <v>2640000</v>
      </c>
      <c r="M6763" t="s">
        <v>5532</v>
      </c>
    </row>
    <row r="6764" spans="1:13">
      <c r="A6764">
        <v>9600</v>
      </c>
      <c r="B6764" t="s">
        <v>14</v>
      </c>
      <c r="C6764" s="16" t="s">
        <v>13041</v>
      </c>
      <c r="D6764">
        <f t="shared" si="0"/>
        <v>29</v>
      </c>
      <c r="E6764" t="str">
        <f t="shared" si="1"/>
        <v>$2,600,000</v>
      </c>
      <c r="F6764" t="str">
        <f t="shared" si="2"/>
        <v/>
      </c>
      <c r="G6764" t="str">
        <f t="shared" si="3"/>
        <v>$2,600,000</v>
      </c>
      <c r="H6764" t="s">
        <v>12812</v>
      </c>
      <c r="J6764" t="s">
        <v>64</v>
      </c>
      <c r="K6764" t="s">
        <v>101</v>
      </c>
      <c r="L6764">
        <v>2600000</v>
      </c>
      <c r="M6764" t="s">
        <v>5232</v>
      </c>
    </row>
    <row r="6765" spans="1:13">
      <c r="A6765">
        <v>9601</v>
      </c>
      <c r="B6765" t="s">
        <v>14</v>
      </c>
      <c r="C6765" s="16" t="s">
        <v>13042</v>
      </c>
      <c r="D6765">
        <f t="shared" si="0"/>
        <v>29</v>
      </c>
      <c r="E6765" t="str">
        <f t="shared" si="1"/>
        <v>$1,750,000</v>
      </c>
      <c r="F6765" t="str">
        <f t="shared" si="2"/>
        <v/>
      </c>
      <c r="G6765" t="str">
        <f t="shared" si="3"/>
        <v>$1,750,000</v>
      </c>
      <c r="H6765" t="s">
        <v>1612</v>
      </c>
      <c r="J6765" t="s">
        <v>64</v>
      </c>
      <c r="K6765" t="s">
        <v>101</v>
      </c>
      <c r="L6765">
        <v>1750000</v>
      </c>
      <c r="M6765" t="s">
        <v>4772</v>
      </c>
    </row>
    <row r="6766" spans="1:13">
      <c r="A6766">
        <v>9602</v>
      </c>
      <c r="B6766" t="s">
        <v>14</v>
      </c>
      <c r="C6766" s="16" t="s">
        <v>13043</v>
      </c>
      <c r="D6766">
        <f t="shared" si="0"/>
        <v>29</v>
      </c>
      <c r="E6766" t="str">
        <f t="shared" si="1"/>
        <v>$1,482,840</v>
      </c>
      <c r="F6766" t="str">
        <f t="shared" si="2"/>
        <v/>
      </c>
      <c r="G6766" t="str">
        <f t="shared" si="3"/>
        <v>$1,482,840</v>
      </c>
      <c r="H6766" t="s">
        <v>13044</v>
      </c>
      <c r="J6766" t="s">
        <v>64</v>
      </c>
      <c r="K6766" t="s">
        <v>101</v>
      </c>
      <c r="L6766">
        <v>1482840</v>
      </c>
      <c r="M6766" t="s">
        <v>371</v>
      </c>
    </row>
    <row r="6767" spans="1:13">
      <c r="A6767">
        <v>9603</v>
      </c>
      <c r="B6767" t="s">
        <v>14</v>
      </c>
      <c r="C6767" s="16" t="s">
        <v>13045</v>
      </c>
      <c r="D6767">
        <f t="shared" si="0"/>
        <v>29</v>
      </c>
      <c r="E6767" t="str">
        <f t="shared" si="1"/>
        <v>$1,147,440</v>
      </c>
      <c r="F6767" t="str">
        <f t="shared" si="2"/>
        <v/>
      </c>
      <c r="G6767" t="str">
        <f t="shared" si="3"/>
        <v>$1,147,440</v>
      </c>
      <c r="H6767" t="s">
        <v>13046</v>
      </c>
      <c r="J6767" t="s">
        <v>64</v>
      </c>
      <c r="K6767" t="s">
        <v>101</v>
      </c>
      <c r="L6767">
        <v>1147440</v>
      </c>
      <c r="M6767" t="s">
        <v>2701</v>
      </c>
    </row>
    <row r="6768" spans="1:13">
      <c r="A6768">
        <v>9604</v>
      </c>
      <c r="B6768" t="s">
        <v>14</v>
      </c>
      <c r="C6768" s="16" t="s">
        <v>13047</v>
      </c>
      <c r="D6768">
        <f t="shared" si="0"/>
        <v>29</v>
      </c>
      <c r="E6768" t="str">
        <f t="shared" si="1"/>
        <v>$930,720</v>
      </c>
      <c r="F6768" t="str">
        <f t="shared" si="2"/>
        <v/>
      </c>
      <c r="G6768" t="str">
        <f t="shared" si="3"/>
        <v>$930,720</v>
      </c>
      <c r="H6768" t="s">
        <v>13048</v>
      </c>
      <c r="J6768" t="s">
        <v>64</v>
      </c>
      <c r="K6768" t="s">
        <v>101</v>
      </c>
      <c r="L6768">
        <v>930720</v>
      </c>
      <c r="M6768" t="s">
        <v>4684</v>
      </c>
    </row>
    <row r="6769" spans="1:13">
      <c r="A6769">
        <v>9605</v>
      </c>
      <c r="B6769" t="s">
        <v>14</v>
      </c>
      <c r="C6769" s="16" t="s">
        <v>13049</v>
      </c>
      <c r="D6769">
        <f t="shared" si="0"/>
        <v>29</v>
      </c>
      <c r="E6769" t="str">
        <f t="shared" si="1"/>
        <v>$699,935 [minimum, counts $637,435]</v>
      </c>
      <c r="F6769">
        <f t="shared" si="2"/>
        <v>9</v>
      </c>
      <c r="G6769" t="str">
        <f t="shared" si="3"/>
        <v>$699,935</v>
      </c>
      <c r="H6769" t="s">
        <v>12654</v>
      </c>
      <c r="J6769" t="s">
        <v>64</v>
      </c>
      <c r="K6769" t="s">
        <v>101</v>
      </c>
      <c r="L6769">
        <v>699935</v>
      </c>
      <c r="M6769" t="s">
        <v>4597</v>
      </c>
    </row>
    <row r="6770" spans="1:13">
      <c r="A6770">
        <v>9606</v>
      </c>
      <c r="B6770" t="s">
        <v>14</v>
      </c>
      <c r="C6770" s="16" t="s">
        <v>13050</v>
      </c>
      <c r="D6770">
        <f t="shared" si="0"/>
        <v>29</v>
      </c>
      <c r="E6770" t="str">
        <f t="shared" si="1"/>
        <v>$512,435 [minimum]</v>
      </c>
      <c r="F6770">
        <f t="shared" si="2"/>
        <v>9</v>
      </c>
      <c r="G6770" t="str">
        <f t="shared" si="3"/>
        <v>$512,435</v>
      </c>
      <c r="H6770" t="s">
        <v>12712</v>
      </c>
      <c r="J6770" t="s">
        <v>64</v>
      </c>
      <c r="K6770" t="s">
        <v>101</v>
      </c>
      <c r="L6770">
        <v>512435</v>
      </c>
      <c r="M6770" t="s">
        <v>4707</v>
      </c>
    </row>
    <row r="6771" spans="1:13">
      <c r="A6771">
        <v>9607</v>
      </c>
      <c r="B6771" t="s">
        <v>14</v>
      </c>
      <c r="C6771" s="16" t="s">
        <v>13051</v>
      </c>
      <c r="D6771">
        <f t="shared" si="0"/>
        <v>29</v>
      </c>
      <c r="E6771" t="str">
        <f t="shared" si="1"/>
        <v>$349,458 [minimum]</v>
      </c>
      <c r="F6771">
        <f t="shared" si="2"/>
        <v>9</v>
      </c>
      <c r="G6771" t="str">
        <f t="shared" si="3"/>
        <v>$349,458</v>
      </c>
      <c r="H6771" t="s">
        <v>12684</v>
      </c>
      <c r="J6771" t="s">
        <v>64</v>
      </c>
      <c r="K6771" t="s">
        <v>101</v>
      </c>
      <c r="L6771">
        <v>349458</v>
      </c>
      <c r="M6771" t="s">
        <v>6028</v>
      </c>
    </row>
    <row r="6772" spans="1:13">
      <c r="A6772">
        <v>9609</v>
      </c>
      <c r="B6772" t="s">
        <v>14</v>
      </c>
      <c r="C6772" s="16" t="s">
        <v>13052</v>
      </c>
      <c r="D6772">
        <f t="shared" si="0"/>
        <v>29</v>
      </c>
      <c r="E6772" t="str">
        <f t="shared" si="1"/>
        <v>$8,050,000</v>
      </c>
      <c r="F6772" t="str">
        <f t="shared" si="2"/>
        <v/>
      </c>
      <c r="G6772" t="str">
        <f t="shared" si="3"/>
        <v>$8,050,000</v>
      </c>
      <c r="H6772" t="s">
        <v>2683</v>
      </c>
      <c r="J6772" t="s">
        <v>65</v>
      </c>
      <c r="K6772" t="s">
        <v>101</v>
      </c>
      <c r="L6772">
        <v>8050000</v>
      </c>
      <c r="M6772" t="s">
        <v>5033</v>
      </c>
    </row>
    <row r="6773" spans="1:13">
      <c r="A6773">
        <v>9610</v>
      </c>
      <c r="B6773" t="s">
        <v>14</v>
      </c>
      <c r="C6773" s="16" t="s">
        <v>13053</v>
      </c>
      <c r="D6773">
        <f t="shared" si="0"/>
        <v>29</v>
      </c>
      <c r="E6773" t="str">
        <f t="shared" si="1"/>
        <v>$7,750,000</v>
      </c>
      <c r="F6773" t="str">
        <f t="shared" si="2"/>
        <v/>
      </c>
      <c r="G6773" t="str">
        <f t="shared" si="3"/>
        <v>$7,750,000</v>
      </c>
      <c r="H6773" t="s">
        <v>4236</v>
      </c>
      <c r="J6773" t="s">
        <v>65</v>
      </c>
      <c r="K6773" t="s">
        <v>101</v>
      </c>
      <c r="L6773">
        <v>7750000</v>
      </c>
      <c r="M6773" t="s">
        <v>5209</v>
      </c>
    </row>
    <row r="6774" spans="1:13">
      <c r="A6774">
        <v>9611</v>
      </c>
      <c r="B6774" t="s">
        <v>14</v>
      </c>
      <c r="C6774" s="16" t="s">
        <v>13054</v>
      </c>
      <c r="D6774">
        <f t="shared" si="0"/>
        <v>29</v>
      </c>
      <c r="E6774" t="str">
        <f t="shared" si="1"/>
        <v>$7,044,800</v>
      </c>
      <c r="F6774" t="str">
        <f t="shared" si="2"/>
        <v/>
      </c>
      <c r="G6774" t="str">
        <f t="shared" si="3"/>
        <v>$7,044,800</v>
      </c>
      <c r="H6774" t="s">
        <v>13055</v>
      </c>
      <c r="J6774" t="s">
        <v>65</v>
      </c>
      <c r="K6774" t="s">
        <v>101</v>
      </c>
      <c r="L6774">
        <v>7044800</v>
      </c>
      <c r="M6774" t="s">
        <v>5744</v>
      </c>
    </row>
    <row r="6775" spans="1:13">
      <c r="A6775">
        <v>9612</v>
      </c>
      <c r="B6775" t="s">
        <v>14</v>
      </c>
      <c r="C6775" s="16" t="s">
        <v>13056</v>
      </c>
      <c r="D6775">
        <f t="shared" si="0"/>
        <v>29</v>
      </c>
      <c r="E6775" t="str">
        <f t="shared" si="1"/>
        <v>$3,942,922</v>
      </c>
      <c r="F6775" t="str">
        <f t="shared" si="2"/>
        <v/>
      </c>
      <c r="G6775" t="str">
        <f t="shared" si="3"/>
        <v>$3,942,922</v>
      </c>
      <c r="H6775" t="s">
        <v>13057</v>
      </c>
      <c r="J6775" t="s">
        <v>65</v>
      </c>
      <c r="K6775" t="s">
        <v>101</v>
      </c>
      <c r="L6775">
        <v>3942922</v>
      </c>
      <c r="M6775" t="s">
        <v>3765</v>
      </c>
    </row>
    <row r="6776" spans="1:13">
      <c r="A6776">
        <v>9613</v>
      </c>
      <c r="B6776" t="s">
        <v>14</v>
      </c>
      <c r="C6776" s="16" t="s">
        <v>13058</v>
      </c>
      <c r="D6776">
        <f t="shared" si="0"/>
        <v>29</v>
      </c>
      <c r="E6776" t="str">
        <f t="shared" si="1"/>
        <v>$3,600,000</v>
      </c>
      <c r="F6776" t="str">
        <f t="shared" si="2"/>
        <v/>
      </c>
      <c r="G6776" t="str">
        <f t="shared" si="3"/>
        <v>$3,600,000</v>
      </c>
      <c r="H6776" t="s">
        <v>4213</v>
      </c>
      <c r="J6776" t="s">
        <v>65</v>
      </c>
      <c r="K6776" t="s">
        <v>101</v>
      </c>
      <c r="L6776">
        <v>3600000</v>
      </c>
      <c r="M6776" t="s">
        <v>4912</v>
      </c>
    </row>
    <row r="6777" spans="1:13">
      <c r="A6777">
        <v>9614</v>
      </c>
      <c r="B6777" t="s">
        <v>14</v>
      </c>
      <c r="C6777" s="16" t="s">
        <v>13059</v>
      </c>
      <c r="D6777">
        <f t="shared" si="0"/>
        <v>29</v>
      </c>
      <c r="E6777" t="str">
        <f t="shared" si="1"/>
        <v>$2,600,000</v>
      </c>
      <c r="F6777" t="str">
        <f t="shared" si="2"/>
        <v/>
      </c>
      <c r="G6777" t="str">
        <f t="shared" si="3"/>
        <v>$2,600,000</v>
      </c>
      <c r="H6777" t="s">
        <v>12812</v>
      </c>
      <c r="J6777" t="s">
        <v>65</v>
      </c>
      <c r="K6777" t="s">
        <v>101</v>
      </c>
      <c r="L6777">
        <v>2600000</v>
      </c>
      <c r="M6777" t="s">
        <v>5106</v>
      </c>
    </row>
    <row r="6778" spans="1:13">
      <c r="A6778">
        <v>9615</v>
      </c>
      <c r="B6778" t="s">
        <v>14</v>
      </c>
      <c r="C6778" s="16" t="s">
        <v>12365</v>
      </c>
      <c r="D6778">
        <f t="shared" si="0"/>
        <v>29</v>
      </c>
      <c r="E6778" t="str">
        <f t="shared" si="1"/>
        <v>$2,400,000</v>
      </c>
      <c r="F6778" t="str">
        <f t="shared" si="2"/>
        <v/>
      </c>
      <c r="G6778" t="str">
        <f t="shared" si="3"/>
        <v>$2,400,000</v>
      </c>
      <c r="H6778" t="s">
        <v>6889</v>
      </c>
      <c r="J6778" t="s">
        <v>65</v>
      </c>
      <c r="K6778" t="s">
        <v>101</v>
      </c>
      <c r="L6778">
        <v>2400000</v>
      </c>
      <c r="M6778" t="s">
        <v>5993</v>
      </c>
    </row>
    <row r="6779" spans="1:13">
      <c r="A6779">
        <v>9616</v>
      </c>
      <c r="B6779" t="s">
        <v>14</v>
      </c>
      <c r="C6779" s="16" t="s">
        <v>13060</v>
      </c>
      <c r="D6779">
        <f t="shared" si="0"/>
        <v>29</v>
      </c>
      <c r="E6779" t="str">
        <f t="shared" si="1"/>
        <v>$1,681,200</v>
      </c>
      <c r="F6779" t="str">
        <f t="shared" si="2"/>
        <v/>
      </c>
      <c r="G6779" t="str">
        <f t="shared" si="3"/>
        <v>$1,681,200</v>
      </c>
      <c r="H6779" t="s">
        <v>13061</v>
      </c>
      <c r="J6779" t="s">
        <v>65</v>
      </c>
      <c r="K6779" t="s">
        <v>101</v>
      </c>
      <c r="L6779">
        <v>1681200</v>
      </c>
      <c r="M6779" t="s">
        <v>5294</v>
      </c>
    </row>
    <row r="6780" spans="1:13">
      <c r="A6780">
        <v>9617</v>
      </c>
      <c r="B6780" t="s">
        <v>14</v>
      </c>
      <c r="C6780" s="16" t="s">
        <v>13062</v>
      </c>
      <c r="D6780">
        <f t="shared" si="0"/>
        <v>29</v>
      </c>
      <c r="E6780" t="str">
        <f t="shared" si="1"/>
        <v>$1,517,280</v>
      </c>
      <c r="F6780" t="str">
        <f t="shared" si="2"/>
        <v/>
      </c>
      <c r="G6780" t="str">
        <f t="shared" si="3"/>
        <v>$1,517,280</v>
      </c>
      <c r="H6780" t="s">
        <v>13063</v>
      </c>
      <c r="J6780" t="s">
        <v>65</v>
      </c>
      <c r="K6780" t="s">
        <v>101</v>
      </c>
      <c r="L6780">
        <v>1517280</v>
      </c>
      <c r="M6780" t="s">
        <v>4833</v>
      </c>
    </row>
    <row r="6781" spans="1:13">
      <c r="A6781">
        <v>9618</v>
      </c>
      <c r="B6781" t="s">
        <v>14</v>
      </c>
      <c r="C6781" s="16" t="s">
        <v>13064</v>
      </c>
      <c r="D6781">
        <f t="shared" si="0"/>
        <v>29</v>
      </c>
      <c r="E6781" t="str">
        <f t="shared" si="1"/>
        <v>$1,430,000</v>
      </c>
      <c r="F6781" t="str">
        <f t="shared" si="2"/>
        <v/>
      </c>
      <c r="G6781" t="str">
        <f t="shared" si="3"/>
        <v>$1,430,000</v>
      </c>
      <c r="H6781" t="s">
        <v>13065</v>
      </c>
      <c r="J6781" t="s">
        <v>65</v>
      </c>
      <c r="K6781" t="s">
        <v>101</v>
      </c>
      <c r="L6781">
        <v>1430000</v>
      </c>
      <c r="M6781" t="s">
        <v>5615</v>
      </c>
    </row>
    <row r="6782" spans="1:13">
      <c r="A6782">
        <v>9619</v>
      </c>
      <c r="B6782" t="s">
        <v>14</v>
      </c>
      <c r="C6782" s="16" t="s">
        <v>12372</v>
      </c>
      <c r="D6782">
        <f t="shared" si="0"/>
        <v>29</v>
      </c>
      <c r="E6782" t="str">
        <f t="shared" si="1"/>
        <v>$1,300,000</v>
      </c>
      <c r="F6782" t="str">
        <f t="shared" si="2"/>
        <v/>
      </c>
      <c r="G6782" t="str">
        <f t="shared" si="3"/>
        <v>$1,300,000</v>
      </c>
      <c r="H6782" t="s">
        <v>477</v>
      </c>
      <c r="J6782" t="s">
        <v>65</v>
      </c>
      <c r="K6782" t="s">
        <v>101</v>
      </c>
      <c r="L6782">
        <v>1300000</v>
      </c>
      <c r="M6782" t="s">
        <v>4718</v>
      </c>
    </row>
    <row r="6783" spans="1:13">
      <c r="A6783">
        <v>9620</v>
      </c>
      <c r="B6783" t="s">
        <v>14</v>
      </c>
      <c r="C6783" s="16" t="s">
        <v>13066</v>
      </c>
      <c r="D6783">
        <f t="shared" si="0"/>
        <v>29</v>
      </c>
      <c r="E6783" t="str">
        <f t="shared" si="1"/>
        <v>$1,271,400</v>
      </c>
      <c r="F6783" t="str">
        <f t="shared" si="2"/>
        <v/>
      </c>
      <c r="G6783" t="str">
        <f t="shared" si="3"/>
        <v>$1,271,400</v>
      </c>
      <c r="H6783" t="s">
        <v>13067</v>
      </c>
      <c r="J6783" t="s">
        <v>65</v>
      </c>
      <c r="K6783" t="s">
        <v>101</v>
      </c>
      <c r="L6783">
        <v>1271400</v>
      </c>
      <c r="M6783" t="s">
        <v>5452</v>
      </c>
    </row>
    <row r="6784" spans="1:13">
      <c r="A6784">
        <v>9621</v>
      </c>
      <c r="B6784" t="s">
        <v>14</v>
      </c>
      <c r="C6784" s="16" t="s">
        <v>13068</v>
      </c>
      <c r="D6784">
        <f t="shared" si="0"/>
        <v>29</v>
      </c>
      <c r="E6784" t="str">
        <f t="shared" si="1"/>
        <v>$1,121,280</v>
      </c>
      <c r="F6784" t="str">
        <f t="shared" si="2"/>
        <v/>
      </c>
      <c r="G6784" t="str">
        <f t="shared" si="3"/>
        <v>$1,121,280</v>
      </c>
      <c r="H6784" t="s">
        <v>13069</v>
      </c>
      <c r="J6784" t="s">
        <v>65</v>
      </c>
      <c r="K6784" t="s">
        <v>101</v>
      </c>
      <c r="L6784">
        <v>1121280</v>
      </c>
      <c r="M6784" t="s">
        <v>5206</v>
      </c>
    </row>
    <row r="6785" spans="1:13">
      <c r="A6785">
        <v>9622</v>
      </c>
      <c r="B6785" t="s">
        <v>14</v>
      </c>
      <c r="C6785" s="16" t="s">
        <v>13070</v>
      </c>
      <c r="D6785">
        <f t="shared" si="0"/>
        <v>29</v>
      </c>
      <c r="E6785" t="str">
        <f t="shared" si="1"/>
        <v>$750,000</v>
      </c>
      <c r="F6785" t="str">
        <f t="shared" si="2"/>
        <v/>
      </c>
      <c r="G6785" t="str">
        <f t="shared" si="3"/>
        <v>$750,000</v>
      </c>
      <c r="H6785" t="s">
        <v>6875</v>
      </c>
      <c r="J6785" t="s">
        <v>65</v>
      </c>
      <c r="K6785" t="s">
        <v>101</v>
      </c>
      <c r="L6785">
        <v>750000</v>
      </c>
      <c r="M6785" t="s">
        <v>5867</v>
      </c>
    </row>
    <row r="6786" spans="1:13">
      <c r="A6786">
        <v>9624</v>
      </c>
      <c r="B6786" t="s">
        <v>14</v>
      </c>
      <c r="C6786" s="16" t="s">
        <v>13071</v>
      </c>
      <c r="D6786">
        <f t="shared" si="0"/>
        <v>29</v>
      </c>
      <c r="E6786" t="str">
        <f t="shared" si="1"/>
        <v>$14,343,750</v>
      </c>
      <c r="F6786" t="str">
        <f t="shared" si="2"/>
        <v/>
      </c>
      <c r="G6786" t="str">
        <f t="shared" si="3"/>
        <v>$14,343,750</v>
      </c>
      <c r="H6786" t="s">
        <v>13072</v>
      </c>
      <c r="J6786" t="s">
        <v>67</v>
      </c>
      <c r="K6786" t="s">
        <v>101</v>
      </c>
      <c r="L6786">
        <v>14343750</v>
      </c>
      <c r="M6786" t="s">
        <v>4547</v>
      </c>
    </row>
    <row r="6787" spans="1:13">
      <c r="A6787">
        <v>9625</v>
      </c>
      <c r="B6787" t="s">
        <v>14</v>
      </c>
      <c r="C6787" s="16" t="s">
        <v>13073</v>
      </c>
      <c r="D6787">
        <f t="shared" si="0"/>
        <v>29</v>
      </c>
      <c r="E6787" t="str">
        <f t="shared" si="1"/>
        <v>$12,600,000</v>
      </c>
      <c r="F6787" t="str">
        <f t="shared" si="2"/>
        <v/>
      </c>
      <c r="G6787" t="str">
        <f t="shared" si="3"/>
        <v>$12,600,000</v>
      </c>
      <c r="H6787" t="s">
        <v>6737</v>
      </c>
      <c r="J6787" t="s">
        <v>67</v>
      </c>
      <c r="K6787" t="s">
        <v>101</v>
      </c>
      <c r="L6787">
        <v>12600000</v>
      </c>
      <c r="M6787" t="s">
        <v>4616</v>
      </c>
    </row>
    <row r="6788" spans="1:13">
      <c r="A6788">
        <v>9626</v>
      </c>
      <c r="B6788" t="s">
        <v>14</v>
      </c>
      <c r="C6788" s="16" t="s">
        <v>13074</v>
      </c>
      <c r="D6788">
        <f t="shared" si="0"/>
        <v>29</v>
      </c>
      <c r="E6788" t="str">
        <f t="shared" si="1"/>
        <v>$12,375,000</v>
      </c>
      <c r="F6788" t="str">
        <f t="shared" si="2"/>
        <v/>
      </c>
      <c r="G6788" t="str">
        <f t="shared" si="3"/>
        <v>$12,375,000</v>
      </c>
      <c r="H6788" t="s">
        <v>12479</v>
      </c>
      <c r="J6788" t="s">
        <v>67</v>
      </c>
      <c r="K6788" t="s">
        <v>101</v>
      </c>
      <c r="L6788">
        <v>12375000</v>
      </c>
      <c r="M6788" t="s">
        <v>5493</v>
      </c>
    </row>
    <row r="6789" spans="1:13">
      <c r="A6789">
        <v>9627</v>
      </c>
      <c r="B6789" t="s">
        <v>14</v>
      </c>
      <c r="C6789" s="16" t="s">
        <v>13075</v>
      </c>
      <c r="D6789">
        <f t="shared" si="0"/>
        <v>29</v>
      </c>
      <c r="E6789" t="str">
        <f t="shared" si="1"/>
        <v>$9,610,714 [released]</v>
      </c>
      <c r="F6789">
        <f t="shared" si="2"/>
        <v>11</v>
      </c>
      <c r="G6789" t="str">
        <f t="shared" si="3"/>
        <v>$9,610,714</v>
      </c>
      <c r="H6789" t="s">
        <v>13076</v>
      </c>
      <c r="J6789" t="s">
        <v>67</v>
      </c>
      <c r="K6789" t="s">
        <v>101</v>
      </c>
      <c r="L6789">
        <v>9610714</v>
      </c>
      <c r="M6789" t="s">
        <v>5483</v>
      </c>
    </row>
    <row r="6790" spans="1:13">
      <c r="A6790">
        <v>9628</v>
      </c>
      <c r="B6790" t="s">
        <v>14</v>
      </c>
      <c r="C6790" s="16" t="s">
        <v>13077</v>
      </c>
      <c r="D6790">
        <f t="shared" si="0"/>
        <v>29</v>
      </c>
      <c r="E6790" t="str">
        <f t="shared" si="1"/>
        <v>$6,900,000 [released]</v>
      </c>
      <c r="F6790">
        <f t="shared" si="2"/>
        <v>11</v>
      </c>
      <c r="G6790" t="str">
        <f t="shared" si="3"/>
        <v>$6,900,000</v>
      </c>
      <c r="H6790" t="s">
        <v>13078</v>
      </c>
      <c r="J6790" t="s">
        <v>67</v>
      </c>
      <c r="K6790" t="s">
        <v>101</v>
      </c>
      <c r="L6790">
        <v>6900000</v>
      </c>
      <c r="M6790" t="s">
        <v>5529</v>
      </c>
    </row>
    <row r="6791" spans="1:13">
      <c r="A6791">
        <v>9629</v>
      </c>
      <c r="B6791" t="s">
        <v>14</v>
      </c>
      <c r="C6791" s="16" t="s">
        <v>13079</v>
      </c>
      <c r="D6791">
        <f t="shared" si="0"/>
        <v>29</v>
      </c>
      <c r="E6791" t="str">
        <f t="shared" si="1"/>
        <v>$6,100,000</v>
      </c>
      <c r="F6791" t="str">
        <f t="shared" si="2"/>
        <v/>
      </c>
      <c r="G6791" t="str">
        <f t="shared" si="3"/>
        <v>$6,100,000</v>
      </c>
      <c r="H6791" t="s">
        <v>3922</v>
      </c>
      <c r="J6791" t="s">
        <v>67</v>
      </c>
      <c r="K6791" t="s">
        <v>101</v>
      </c>
      <c r="L6791">
        <v>6100000</v>
      </c>
      <c r="M6791" t="s">
        <v>5963</v>
      </c>
    </row>
    <row r="6792" spans="1:13">
      <c r="A6792">
        <v>9630</v>
      </c>
      <c r="B6792" t="s">
        <v>14</v>
      </c>
      <c r="C6792" s="16" t="s">
        <v>13080</v>
      </c>
      <c r="D6792">
        <f t="shared" si="0"/>
        <v>29</v>
      </c>
      <c r="E6792" t="str">
        <f t="shared" si="1"/>
        <v>$5,570,000</v>
      </c>
      <c r="F6792" t="str">
        <f t="shared" si="2"/>
        <v/>
      </c>
      <c r="G6792" t="str">
        <f t="shared" si="3"/>
        <v>$5,570,000</v>
      </c>
      <c r="H6792" t="s">
        <v>13081</v>
      </c>
      <c r="J6792" t="s">
        <v>67</v>
      </c>
      <c r="K6792" t="s">
        <v>101</v>
      </c>
      <c r="L6792">
        <v>5570000</v>
      </c>
      <c r="M6792" t="s">
        <v>4764</v>
      </c>
    </row>
    <row r="6793" spans="1:13">
      <c r="A6793">
        <v>9631</v>
      </c>
      <c r="B6793" t="s">
        <v>14</v>
      </c>
      <c r="C6793" s="16" t="s">
        <v>13082</v>
      </c>
      <c r="D6793">
        <f t="shared" si="0"/>
        <v>29</v>
      </c>
      <c r="E6793" t="str">
        <f t="shared" si="1"/>
        <v>$5,312,500</v>
      </c>
      <c r="F6793" t="str">
        <f t="shared" si="2"/>
        <v/>
      </c>
      <c r="G6793" t="str">
        <f t="shared" si="3"/>
        <v>$5,312,500</v>
      </c>
      <c r="H6793" t="s">
        <v>13083</v>
      </c>
      <c r="J6793" t="s">
        <v>67</v>
      </c>
      <c r="K6793" t="s">
        <v>101</v>
      </c>
      <c r="L6793">
        <v>5312500</v>
      </c>
      <c r="M6793" t="s">
        <v>5166</v>
      </c>
    </row>
    <row r="6794" spans="1:13">
      <c r="A6794">
        <v>9632</v>
      </c>
      <c r="B6794" t="s">
        <v>14</v>
      </c>
      <c r="C6794" s="16" t="s">
        <v>13084</v>
      </c>
      <c r="D6794">
        <f t="shared" si="0"/>
        <v>29</v>
      </c>
      <c r="E6794" t="str">
        <f t="shared" si="1"/>
        <v>$4,991,800</v>
      </c>
      <c r="F6794" t="str">
        <f t="shared" si="2"/>
        <v/>
      </c>
      <c r="G6794" t="str">
        <f t="shared" si="3"/>
        <v>$4,991,800</v>
      </c>
      <c r="H6794" t="s">
        <v>12747</v>
      </c>
      <c r="J6794" t="s">
        <v>67</v>
      </c>
      <c r="K6794" t="s">
        <v>101</v>
      </c>
      <c r="L6794">
        <v>4991800</v>
      </c>
      <c r="M6794" t="s">
        <v>4811</v>
      </c>
    </row>
    <row r="6795" spans="1:13">
      <c r="A6795">
        <v>9633</v>
      </c>
      <c r="B6795" t="s">
        <v>14</v>
      </c>
      <c r="C6795" s="16" t="s">
        <v>13085</v>
      </c>
      <c r="D6795">
        <f t="shared" si="0"/>
        <v>29</v>
      </c>
      <c r="E6795" t="str">
        <f t="shared" si="1"/>
        <v>$4,903,750</v>
      </c>
      <c r="F6795" t="str">
        <f t="shared" si="2"/>
        <v/>
      </c>
      <c r="G6795" t="str">
        <f t="shared" si="3"/>
        <v>$4,903,750</v>
      </c>
      <c r="H6795" t="s">
        <v>12852</v>
      </c>
      <c r="J6795" t="s">
        <v>67</v>
      </c>
      <c r="K6795" t="s">
        <v>101</v>
      </c>
      <c r="L6795">
        <v>4903750</v>
      </c>
      <c r="M6795" t="s">
        <v>4196</v>
      </c>
    </row>
    <row r="6796" spans="1:13">
      <c r="A6796">
        <v>9634</v>
      </c>
      <c r="B6796" t="s">
        <v>14</v>
      </c>
      <c r="C6796" s="16" t="s">
        <v>13086</v>
      </c>
      <c r="D6796">
        <f t="shared" si="0"/>
        <v>29</v>
      </c>
      <c r="E6796" t="str">
        <f t="shared" si="1"/>
        <v>$4,000,000</v>
      </c>
      <c r="F6796" t="str">
        <f t="shared" si="2"/>
        <v/>
      </c>
      <c r="G6796" t="str">
        <f t="shared" si="3"/>
        <v>$4,000,000</v>
      </c>
      <c r="H6796" t="s">
        <v>116</v>
      </c>
      <c r="J6796" t="s">
        <v>67</v>
      </c>
      <c r="K6796" t="s">
        <v>101</v>
      </c>
      <c r="L6796">
        <v>4000000</v>
      </c>
      <c r="M6796" t="s">
        <v>6113</v>
      </c>
    </row>
    <row r="6797" spans="1:13">
      <c r="A6797">
        <v>9635</v>
      </c>
      <c r="B6797" t="s">
        <v>14</v>
      </c>
      <c r="C6797" s="16" t="s">
        <v>13087</v>
      </c>
      <c r="D6797">
        <f t="shared" si="0"/>
        <v>29</v>
      </c>
      <c r="E6797" t="str">
        <f t="shared" si="1"/>
        <v>$2,700,000</v>
      </c>
      <c r="F6797" t="str">
        <f t="shared" si="2"/>
        <v/>
      </c>
      <c r="G6797" t="str">
        <f t="shared" si="3"/>
        <v>$2,700,000</v>
      </c>
      <c r="H6797" t="s">
        <v>7012</v>
      </c>
      <c r="J6797" t="s">
        <v>67</v>
      </c>
      <c r="K6797" t="s">
        <v>101</v>
      </c>
      <c r="L6797">
        <v>2700000</v>
      </c>
      <c r="M6797" t="s">
        <v>5739</v>
      </c>
    </row>
    <row r="6798" spans="1:13">
      <c r="A6798">
        <v>9636</v>
      </c>
      <c r="B6798" t="s">
        <v>14</v>
      </c>
      <c r="C6798" s="16" t="s">
        <v>13088</v>
      </c>
      <c r="D6798">
        <f t="shared" si="0"/>
        <v>29</v>
      </c>
      <c r="E6798" t="str">
        <f t="shared" si="1"/>
        <v>$1,400,000</v>
      </c>
      <c r="F6798" t="str">
        <f t="shared" si="2"/>
        <v/>
      </c>
      <c r="G6798" t="str">
        <f t="shared" si="3"/>
        <v>$1,400,000</v>
      </c>
      <c r="H6798" t="s">
        <v>4392</v>
      </c>
      <c r="J6798" t="s">
        <v>67</v>
      </c>
      <c r="K6798" t="s">
        <v>101</v>
      </c>
      <c r="L6798">
        <v>1400000</v>
      </c>
      <c r="M6798" t="s">
        <v>5647</v>
      </c>
    </row>
    <row r="6799" spans="1:13">
      <c r="A6799">
        <v>9637</v>
      </c>
      <c r="B6799" t="s">
        <v>14</v>
      </c>
      <c r="C6799" s="16" t="s">
        <v>13089</v>
      </c>
      <c r="D6799">
        <f t="shared" si="0"/>
        <v>29</v>
      </c>
      <c r="E6799" t="str">
        <f t="shared" si="1"/>
        <v>$832,560</v>
      </c>
      <c r="F6799" t="str">
        <f t="shared" si="2"/>
        <v/>
      </c>
      <c r="G6799" t="str">
        <f t="shared" si="3"/>
        <v>$832,560</v>
      </c>
      <c r="H6799" t="s">
        <v>13090</v>
      </c>
      <c r="J6799" t="s">
        <v>67</v>
      </c>
      <c r="K6799" t="s">
        <v>101</v>
      </c>
      <c r="L6799">
        <v>832560</v>
      </c>
      <c r="M6799" t="s">
        <v>5081</v>
      </c>
    </row>
    <row r="6800" spans="1:13">
      <c r="A6800">
        <v>9638</v>
      </c>
      <c r="B6800" t="s">
        <v>14</v>
      </c>
      <c r="C6800" s="16" t="s">
        <v>13091</v>
      </c>
      <c r="D6800">
        <f t="shared" si="0"/>
        <v>29</v>
      </c>
      <c r="E6800" t="str">
        <f t="shared" si="1"/>
        <v>$637,435 [minimum]</v>
      </c>
      <c r="F6800">
        <f t="shared" si="2"/>
        <v>9</v>
      </c>
      <c r="G6800" t="str">
        <f t="shared" si="3"/>
        <v>$637,435</v>
      </c>
      <c r="H6800" t="s">
        <v>12681</v>
      </c>
      <c r="J6800" t="s">
        <v>67</v>
      </c>
      <c r="K6800" t="s">
        <v>101</v>
      </c>
      <c r="L6800">
        <v>637435</v>
      </c>
      <c r="M6800" t="s">
        <v>5596</v>
      </c>
    </row>
    <row r="6801" spans="1:13">
      <c r="A6801">
        <v>9639</v>
      </c>
      <c r="B6801" t="s">
        <v>14</v>
      </c>
      <c r="C6801" s="16" t="s">
        <v>13092</v>
      </c>
      <c r="D6801">
        <f t="shared" si="0"/>
        <v>29</v>
      </c>
      <c r="E6801" t="str">
        <f t="shared" si="1"/>
        <v>$587,435</v>
      </c>
      <c r="F6801" t="str">
        <f t="shared" si="2"/>
        <v/>
      </c>
      <c r="G6801" t="str">
        <f t="shared" si="3"/>
        <v>$587,435</v>
      </c>
      <c r="H6801" t="s">
        <v>13093</v>
      </c>
      <c r="J6801" t="s">
        <v>67</v>
      </c>
      <c r="K6801" t="s">
        <v>101</v>
      </c>
      <c r="L6801">
        <v>587435</v>
      </c>
      <c r="M6801" t="s">
        <v>5504</v>
      </c>
    </row>
    <row r="6802" spans="1:13">
      <c r="A6802">
        <v>9640</v>
      </c>
      <c r="B6802" t="s">
        <v>14</v>
      </c>
      <c r="C6802" s="16" t="s">
        <v>13094</v>
      </c>
      <c r="D6802">
        <f t="shared" si="0"/>
        <v>29</v>
      </c>
      <c r="E6802" t="str">
        <f t="shared" si="1"/>
        <v>$587,435 [minimum]</v>
      </c>
      <c r="F6802">
        <f t="shared" si="2"/>
        <v>9</v>
      </c>
      <c r="G6802" t="str">
        <f t="shared" si="3"/>
        <v>$587,435</v>
      </c>
      <c r="H6802" t="s">
        <v>12656</v>
      </c>
      <c r="J6802" t="s">
        <v>67</v>
      </c>
      <c r="K6802" t="s">
        <v>101</v>
      </c>
      <c r="L6802">
        <v>587435</v>
      </c>
      <c r="M6802" t="s">
        <v>5494</v>
      </c>
    </row>
    <row r="6803" spans="1:13">
      <c r="A6803">
        <v>9642</v>
      </c>
      <c r="B6803" t="s">
        <v>14</v>
      </c>
      <c r="C6803" s="16" t="s">
        <v>13095</v>
      </c>
      <c r="D6803">
        <f t="shared" si="0"/>
        <v>29</v>
      </c>
      <c r="E6803" t="str">
        <f t="shared" si="1"/>
        <v>$12,072,500</v>
      </c>
      <c r="F6803" t="str">
        <f t="shared" si="2"/>
        <v/>
      </c>
      <c r="G6803" t="str">
        <f t="shared" si="3"/>
        <v>$12,072,500</v>
      </c>
      <c r="H6803" t="s">
        <v>12688</v>
      </c>
      <c r="J6803" t="s">
        <v>73</v>
      </c>
      <c r="K6803" t="s">
        <v>101</v>
      </c>
      <c r="L6803">
        <v>12072500</v>
      </c>
      <c r="M6803" t="s">
        <v>4002</v>
      </c>
    </row>
    <row r="6804" spans="1:13">
      <c r="A6804">
        <v>9643</v>
      </c>
      <c r="B6804" t="s">
        <v>14</v>
      </c>
      <c r="C6804" s="16" t="s">
        <v>13096</v>
      </c>
      <c r="D6804">
        <f t="shared" si="0"/>
        <v>29</v>
      </c>
      <c r="E6804" t="str">
        <f t="shared" si="1"/>
        <v>$12,072,500</v>
      </c>
      <c r="F6804" t="str">
        <f t="shared" si="2"/>
        <v/>
      </c>
      <c r="G6804" t="str">
        <f t="shared" si="3"/>
        <v>$12,072,500</v>
      </c>
      <c r="H6804" t="s">
        <v>12688</v>
      </c>
      <c r="J6804" t="s">
        <v>73</v>
      </c>
      <c r="K6804" t="s">
        <v>101</v>
      </c>
      <c r="L6804">
        <v>12072500</v>
      </c>
      <c r="M6804" t="s">
        <v>4499</v>
      </c>
    </row>
    <row r="6805" spans="1:13">
      <c r="A6805">
        <v>9644</v>
      </c>
      <c r="B6805" t="s">
        <v>14</v>
      </c>
      <c r="C6805" s="16" t="s">
        <v>13097</v>
      </c>
      <c r="D6805">
        <f t="shared" si="0"/>
        <v>29</v>
      </c>
      <c r="E6805" t="str">
        <f t="shared" si="1"/>
        <v>$4,010,000</v>
      </c>
      <c r="F6805" t="str">
        <f t="shared" si="2"/>
        <v/>
      </c>
      <c r="G6805" t="str">
        <f t="shared" si="3"/>
        <v>$4,010,000</v>
      </c>
      <c r="H6805" t="s">
        <v>8493</v>
      </c>
      <c r="J6805" t="s">
        <v>73</v>
      </c>
      <c r="K6805" t="s">
        <v>101</v>
      </c>
      <c r="L6805">
        <v>4010000</v>
      </c>
      <c r="M6805" t="s">
        <v>4889</v>
      </c>
    </row>
    <row r="6806" spans="1:13">
      <c r="A6806">
        <v>9645</v>
      </c>
      <c r="B6806" t="s">
        <v>14</v>
      </c>
      <c r="C6806" s="16" t="s">
        <v>13098</v>
      </c>
      <c r="D6806">
        <f t="shared" si="0"/>
        <v>29</v>
      </c>
      <c r="E6806" t="str">
        <f t="shared" si="1"/>
        <v>$3,450,000 [released]</v>
      </c>
      <c r="F6806">
        <f t="shared" si="2"/>
        <v>11</v>
      </c>
      <c r="G6806" t="str">
        <f t="shared" si="3"/>
        <v>$3,450,000</v>
      </c>
      <c r="H6806" t="s">
        <v>13099</v>
      </c>
      <c r="J6806" t="s">
        <v>73</v>
      </c>
      <c r="K6806" t="s">
        <v>101</v>
      </c>
      <c r="L6806">
        <v>3450000</v>
      </c>
      <c r="M6806" t="s">
        <v>5376</v>
      </c>
    </row>
    <row r="6807" spans="1:13">
      <c r="A6807">
        <v>9646</v>
      </c>
      <c r="B6807" t="s">
        <v>14</v>
      </c>
      <c r="C6807" s="16" t="s">
        <v>13100</v>
      </c>
      <c r="D6807">
        <f t="shared" si="0"/>
        <v>29</v>
      </c>
      <c r="E6807" t="str">
        <f t="shared" si="1"/>
        <v>$3,262,500</v>
      </c>
      <c r="F6807" t="str">
        <f t="shared" si="2"/>
        <v/>
      </c>
      <c r="G6807" t="str">
        <f t="shared" si="3"/>
        <v>$3,262,500</v>
      </c>
      <c r="H6807" t="s">
        <v>13101</v>
      </c>
      <c r="J6807" t="s">
        <v>73</v>
      </c>
      <c r="K6807" t="s">
        <v>101</v>
      </c>
      <c r="L6807">
        <v>3262500</v>
      </c>
      <c r="M6807" t="s">
        <v>4576</v>
      </c>
    </row>
    <row r="6808" spans="1:13">
      <c r="A6808">
        <v>9647</v>
      </c>
      <c r="B6808" t="s">
        <v>14</v>
      </c>
      <c r="C6808" s="16" t="s">
        <v>13102</v>
      </c>
      <c r="D6808">
        <f t="shared" si="0"/>
        <v>29</v>
      </c>
      <c r="E6808" t="str">
        <f t="shared" si="1"/>
        <v>$2,668,080</v>
      </c>
      <c r="F6808" t="str">
        <f t="shared" si="2"/>
        <v/>
      </c>
      <c r="G6808" t="str">
        <f t="shared" si="3"/>
        <v>$2,668,080</v>
      </c>
      <c r="H6808" t="s">
        <v>13103</v>
      </c>
      <c r="J6808" t="s">
        <v>73</v>
      </c>
      <c r="K6808" t="s">
        <v>101</v>
      </c>
      <c r="L6808">
        <v>2668080</v>
      </c>
      <c r="M6808" t="s">
        <v>475</v>
      </c>
    </row>
    <row r="6809" spans="1:13">
      <c r="A6809">
        <v>9648</v>
      </c>
      <c r="B6809" t="s">
        <v>14</v>
      </c>
      <c r="C6809" s="16" t="s">
        <v>13104</v>
      </c>
      <c r="D6809">
        <f t="shared" si="0"/>
        <v>29</v>
      </c>
      <c r="E6809" t="str">
        <f t="shared" si="1"/>
        <v>$2,661,538 [released]</v>
      </c>
      <c r="F6809">
        <f t="shared" si="2"/>
        <v>11</v>
      </c>
      <c r="G6809" t="str">
        <f t="shared" si="3"/>
        <v>$2,661,538</v>
      </c>
      <c r="H6809" t="s">
        <v>13105</v>
      </c>
      <c r="J6809" t="s">
        <v>73</v>
      </c>
      <c r="K6809" t="s">
        <v>101</v>
      </c>
      <c r="L6809">
        <v>2661538</v>
      </c>
      <c r="M6809" t="s">
        <v>5161</v>
      </c>
    </row>
    <row r="6810" spans="1:13">
      <c r="A6810">
        <v>9649</v>
      </c>
      <c r="B6810" t="s">
        <v>14</v>
      </c>
      <c r="C6810" s="16" t="s">
        <v>13106</v>
      </c>
      <c r="D6810">
        <f t="shared" si="0"/>
        <v>29</v>
      </c>
      <c r="E6810" t="str">
        <f t="shared" si="1"/>
        <v>$2,350,000</v>
      </c>
      <c r="F6810" t="str">
        <f t="shared" si="2"/>
        <v/>
      </c>
      <c r="G6810" t="str">
        <f t="shared" si="3"/>
        <v>$2,350,000</v>
      </c>
      <c r="H6810" t="s">
        <v>9634</v>
      </c>
      <c r="J6810" t="s">
        <v>73</v>
      </c>
      <c r="K6810" t="s">
        <v>101</v>
      </c>
      <c r="L6810">
        <v>2350000</v>
      </c>
      <c r="M6810" t="s">
        <v>5752</v>
      </c>
    </row>
    <row r="6811" spans="1:13">
      <c r="A6811">
        <v>9650</v>
      </c>
      <c r="B6811" t="s">
        <v>14</v>
      </c>
      <c r="C6811" s="16" t="s">
        <v>13107</v>
      </c>
      <c r="D6811">
        <f t="shared" si="0"/>
        <v>29</v>
      </c>
      <c r="E6811" t="str">
        <f t="shared" si="1"/>
        <v>$1,850,000 [released, buyout]</v>
      </c>
      <c r="F6811">
        <f t="shared" si="2"/>
        <v>11</v>
      </c>
      <c r="G6811" t="str">
        <f t="shared" si="3"/>
        <v>$1,850,000</v>
      </c>
      <c r="H6811" t="s">
        <v>13108</v>
      </c>
      <c r="J6811" t="s">
        <v>73</v>
      </c>
      <c r="K6811" t="s">
        <v>101</v>
      </c>
      <c r="L6811">
        <v>1850000</v>
      </c>
      <c r="M6811" t="s">
        <v>5754</v>
      </c>
    </row>
    <row r="6812" spans="1:13">
      <c r="A6812">
        <v>9651</v>
      </c>
      <c r="B6812" t="s">
        <v>14</v>
      </c>
      <c r="C6812" s="16" t="s">
        <v>13109</v>
      </c>
      <c r="D6812">
        <f t="shared" si="0"/>
        <v>29</v>
      </c>
      <c r="E6812" t="str">
        <f t="shared" si="1"/>
        <v>$1,338,240</v>
      </c>
      <c r="F6812" t="str">
        <f t="shared" si="2"/>
        <v/>
      </c>
      <c r="G6812" t="str">
        <f t="shared" si="3"/>
        <v>$1,338,240</v>
      </c>
      <c r="H6812" t="s">
        <v>13110</v>
      </c>
      <c r="J6812" t="s">
        <v>73</v>
      </c>
      <c r="K6812" t="s">
        <v>101</v>
      </c>
      <c r="L6812">
        <v>1338240</v>
      </c>
      <c r="M6812" t="s">
        <v>6018</v>
      </c>
    </row>
    <row r="6813" spans="1:13">
      <c r="A6813">
        <v>9652</v>
      </c>
      <c r="B6813" t="s">
        <v>14</v>
      </c>
      <c r="C6813" s="16" t="s">
        <v>13111</v>
      </c>
      <c r="D6813">
        <f t="shared" si="0"/>
        <v>29</v>
      </c>
      <c r="E6813" t="str">
        <f t="shared" si="1"/>
        <v>$1,063,680</v>
      </c>
      <c r="F6813" t="str">
        <f t="shared" si="2"/>
        <v/>
      </c>
      <c r="G6813" t="str">
        <f t="shared" si="3"/>
        <v>$1,063,680</v>
      </c>
      <c r="H6813" t="s">
        <v>12253</v>
      </c>
      <c r="J6813" t="s">
        <v>73</v>
      </c>
      <c r="K6813" t="s">
        <v>101</v>
      </c>
      <c r="L6813">
        <v>1063680</v>
      </c>
      <c r="M6813" t="s">
        <v>5912</v>
      </c>
    </row>
    <row r="6814" spans="1:13">
      <c r="A6814">
        <v>9653</v>
      </c>
      <c r="B6814" t="s">
        <v>14</v>
      </c>
      <c r="C6814" s="16" t="s">
        <v>13112</v>
      </c>
      <c r="D6814">
        <f t="shared" si="0"/>
        <v>29</v>
      </c>
      <c r="E6814" t="str">
        <f t="shared" si="1"/>
        <v>$1,030,000 [minimum, counts $637,435]</v>
      </c>
      <c r="F6814">
        <f t="shared" si="2"/>
        <v>11</v>
      </c>
      <c r="G6814" t="str">
        <f t="shared" si="3"/>
        <v>$1,030,000</v>
      </c>
      <c r="H6814" t="s">
        <v>12755</v>
      </c>
      <c r="J6814" t="s">
        <v>73</v>
      </c>
      <c r="K6814" t="s">
        <v>101</v>
      </c>
      <c r="L6814">
        <v>1030000</v>
      </c>
      <c r="M6814" t="s">
        <v>5973</v>
      </c>
    </row>
    <row r="6815" spans="1:13">
      <c r="A6815">
        <v>9654</v>
      </c>
      <c r="B6815" t="s">
        <v>14</v>
      </c>
      <c r="C6815" s="16" t="s">
        <v>13113</v>
      </c>
      <c r="D6815">
        <f t="shared" si="0"/>
        <v>29</v>
      </c>
      <c r="E6815" t="str">
        <f t="shared" si="1"/>
        <v>$969,480</v>
      </c>
      <c r="F6815" t="str">
        <f t="shared" si="2"/>
        <v/>
      </c>
      <c r="G6815" t="str">
        <f t="shared" si="3"/>
        <v>$969,480</v>
      </c>
      <c r="H6815" t="s">
        <v>13114</v>
      </c>
      <c r="J6815" t="s">
        <v>73</v>
      </c>
      <c r="K6815" t="s">
        <v>101</v>
      </c>
      <c r="L6815">
        <v>969480</v>
      </c>
      <c r="M6815" t="s">
        <v>5300</v>
      </c>
    </row>
    <row r="6816" spans="1:13">
      <c r="A6816">
        <v>9655</v>
      </c>
      <c r="B6816" t="s">
        <v>14</v>
      </c>
      <c r="C6816" s="16" t="s">
        <v>13115</v>
      </c>
      <c r="D6816">
        <f t="shared" si="0"/>
        <v>29</v>
      </c>
      <c r="E6816" t="str">
        <f t="shared" si="1"/>
        <v>$699,935 [minimum]</v>
      </c>
      <c r="F6816">
        <f t="shared" si="2"/>
        <v>9</v>
      </c>
      <c r="G6816" t="str">
        <f t="shared" si="3"/>
        <v>$699,935</v>
      </c>
      <c r="H6816" t="s">
        <v>12654</v>
      </c>
      <c r="J6816" t="s">
        <v>73</v>
      </c>
      <c r="K6816" t="s">
        <v>101</v>
      </c>
      <c r="L6816">
        <v>699935</v>
      </c>
      <c r="M6816" t="s">
        <v>5200</v>
      </c>
    </row>
    <row r="6817" spans="1:13">
      <c r="A6817">
        <v>9656</v>
      </c>
      <c r="B6817" t="s">
        <v>14</v>
      </c>
      <c r="C6817" s="16" t="s">
        <v>13116</v>
      </c>
      <c r="D6817">
        <f t="shared" si="0"/>
        <v>29</v>
      </c>
      <c r="E6817" t="str">
        <f t="shared" si="1"/>
        <v>$587,435 [minimum]</v>
      </c>
      <c r="F6817">
        <f t="shared" si="2"/>
        <v>9</v>
      </c>
      <c r="G6817" t="str">
        <f t="shared" si="3"/>
        <v>$587,435</v>
      </c>
      <c r="H6817" t="s">
        <v>12656</v>
      </c>
      <c r="J6817" t="s">
        <v>73</v>
      </c>
      <c r="K6817" t="s">
        <v>101</v>
      </c>
      <c r="L6817">
        <v>587435</v>
      </c>
      <c r="M6817" t="s">
        <v>5732</v>
      </c>
    </row>
    <row r="6818" spans="1:13">
      <c r="A6818">
        <v>9657</v>
      </c>
      <c r="B6818" t="s">
        <v>14</v>
      </c>
      <c r="C6818" s="16" t="s">
        <v>13117</v>
      </c>
      <c r="D6818">
        <f t="shared" si="0"/>
        <v>29</v>
      </c>
      <c r="E6818" t="str">
        <f t="shared" si="1"/>
        <v>$349,458 [minimum]</v>
      </c>
      <c r="F6818">
        <f t="shared" si="2"/>
        <v>9</v>
      </c>
      <c r="G6818" t="str">
        <f t="shared" si="3"/>
        <v>$349,458</v>
      </c>
      <c r="H6818" t="s">
        <v>12684</v>
      </c>
      <c r="J6818" t="s">
        <v>73</v>
      </c>
      <c r="K6818" t="s">
        <v>101</v>
      </c>
      <c r="L6818">
        <v>349458</v>
      </c>
      <c r="M6818" t="s">
        <v>5748</v>
      </c>
    </row>
    <row r="6819" spans="1:13">
      <c r="A6819">
        <v>9659</v>
      </c>
      <c r="B6819" t="s">
        <v>14</v>
      </c>
      <c r="C6819" s="16" t="s">
        <v>13118</v>
      </c>
      <c r="D6819">
        <f t="shared" si="0"/>
        <v>29</v>
      </c>
      <c r="E6819" t="str">
        <f t="shared" si="1"/>
        <v>$12,375,000</v>
      </c>
      <c r="F6819" t="str">
        <f t="shared" si="2"/>
        <v/>
      </c>
      <c r="G6819" t="str">
        <f t="shared" si="3"/>
        <v>$12,375,000</v>
      </c>
      <c r="H6819" t="s">
        <v>12479</v>
      </c>
      <c r="J6819" t="s">
        <v>75</v>
      </c>
      <c r="K6819" t="s">
        <v>101</v>
      </c>
      <c r="L6819">
        <v>12375000</v>
      </c>
      <c r="M6819" t="s">
        <v>4550</v>
      </c>
    </row>
    <row r="6820" spans="1:13">
      <c r="A6820">
        <v>9660</v>
      </c>
      <c r="B6820" t="s">
        <v>14</v>
      </c>
      <c r="C6820" s="16" t="s">
        <v>13119</v>
      </c>
      <c r="D6820">
        <f t="shared" si="0"/>
        <v>29</v>
      </c>
      <c r="E6820" t="str">
        <f t="shared" si="1"/>
        <v>$12,072,500</v>
      </c>
      <c r="F6820" t="str">
        <f t="shared" si="2"/>
        <v/>
      </c>
      <c r="G6820" t="str">
        <f t="shared" si="3"/>
        <v>$12,072,500</v>
      </c>
      <c r="H6820" t="s">
        <v>12688</v>
      </c>
      <c r="J6820" t="s">
        <v>75</v>
      </c>
      <c r="K6820" t="s">
        <v>101</v>
      </c>
      <c r="L6820">
        <v>12072500</v>
      </c>
      <c r="M6820" t="s">
        <v>5406</v>
      </c>
    </row>
    <row r="6821" spans="1:13">
      <c r="A6821">
        <v>9661</v>
      </c>
      <c r="B6821" t="s">
        <v>14</v>
      </c>
      <c r="C6821" s="16" t="s">
        <v>13120</v>
      </c>
      <c r="D6821">
        <f t="shared" si="0"/>
        <v>29</v>
      </c>
      <c r="E6821" t="str">
        <f t="shared" si="1"/>
        <v>$9,380,000</v>
      </c>
      <c r="F6821" t="str">
        <f t="shared" si="2"/>
        <v/>
      </c>
      <c r="G6821" t="str">
        <f t="shared" si="3"/>
        <v>$9,380,000</v>
      </c>
      <c r="H6821" t="s">
        <v>13121</v>
      </c>
      <c r="J6821" t="s">
        <v>75</v>
      </c>
      <c r="K6821" t="s">
        <v>101</v>
      </c>
      <c r="L6821">
        <v>9380000</v>
      </c>
      <c r="M6821" t="s">
        <v>4948</v>
      </c>
    </row>
    <row r="6822" spans="1:13">
      <c r="A6822">
        <v>9662</v>
      </c>
      <c r="B6822" t="s">
        <v>14</v>
      </c>
      <c r="C6822" s="16" t="s">
        <v>13122</v>
      </c>
      <c r="D6822">
        <f t="shared" si="0"/>
        <v>29</v>
      </c>
      <c r="E6822" t="str">
        <f t="shared" si="1"/>
        <v>$8,768,480 [retired]</v>
      </c>
      <c r="F6822">
        <f t="shared" si="2"/>
        <v>11</v>
      </c>
      <c r="G6822" t="str">
        <f t="shared" si="3"/>
        <v>$8,768,480</v>
      </c>
      <c r="H6822" t="s">
        <v>13123</v>
      </c>
      <c r="J6822" t="s">
        <v>75</v>
      </c>
      <c r="K6822" t="s">
        <v>101</v>
      </c>
      <c r="L6822">
        <v>8768480</v>
      </c>
      <c r="M6822" t="s">
        <v>5620</v>
      </c>
    </row>
    <row r="6823" spans="1:13">
      <c r="A6823">
        <v>9663</v>
      </c>
      <c r="B6823" t="s">
        <v>14</v>
      </c>
      <c r="C6823" s="16" t="s">
        <v>13124</v>
      </c>
      <c r="D6823">
        <f t="shared" si="0"/>
        <v>29</v>
      </c>
      <c r="E6823" t="str">
        <f t="shared" si="1"/>
        <v>$4,991,800</v>
      </c>
      <c r="F6823" t="str">
        <f t="shared" si="2"/>
        <v/>
      </c>
      <c r="G6823" t="str">
        <f t="shared" si="3"/>
        <v>$4,991,800</v>
      </c>
      <c r="H6823" t="s">
        <v>12747</v>
      </c>
      <c r="J6823" t="s">
        <v>75</v>
      </c>
      <c r="K6823" t="s">
        <v>101</v>
      </c>
      <c r="L6823">
        <v>4991800</v>
      </c>
      <c r="M6823" t="s">
        <v>6078</v>
      </c>
    </row>
    <row r="6824" spans="1:13">
      <c r="A6824">
        <v>9664</v>
      </c>
      <c r="B6824" t="s">
        <v>14</v>
      </c>
      <c r="C6824" s="16" t="s">
        <v>13125</v>
      </c>
      <c r="D6824">
        <f t="shared" si="0"/>
        <v>29</v>
      </c>
      <c r="E6824" t="str">
        <f t="shared" si="1"/>
        <v>$4,500,000</v>
      </c>
      <c r="F6824" t="str">
        <f t="shared" si="2"/>
        <v/>
      </c>
      <c r="G6824" t="str">
        <f t="shared" si="3"/>
        <v>$4,500,000</v>
      </c>
      <c r="H6824" t="s">
        <v>323</v>
      </c>
      <c r="J6824" t="s">
        <v>75</v>
      </c>
      <c r="K6824" t="s">
        <v>101</v>
      </c>
      <c r="L6824">
        <v>4500000</v>
      </c>
      <c r="M6824" t="s">
        <v>4506</v>
      </c>
    </row>
    <row r="6825" spans="1:13">
      <c r="A6825">
        <v>9665</v>
      </c>
      <c r="B6825" t="s">
        <v>14</v>
      </c>
      <c r="C6825" s="16" t="s">
        <v>13126</v>
      </c>
      <c r="D6825">
        <f t="shared" si="0"/>
        <v>29</v>
      </c>
      <c r="E6825" t="str">
        <f t="shared" si="1"/>
        <v>$4,125,000</v>
      </c>
      <c r="F6825" t="str">
        <f t="shared" si="2"/>
        <v/>
      </c>
      <c r="G6825" t="str">
        <f t="shared" si="3"/>
        <v>$4,125,000</v>
      </c>
      <c r="H6825" t="s">
        <v>9554</v>
      </c>
      <c r="J6825" t="s">
        <v>75</v>
      </c>
      <c r="K6825" t="s">
        <v>101</v>
      </c>
      <c r="L6825">
        <v>4125000</v>
      </c>
      <c r="M6825" t="s">
        <v>5052</v>
      </c>
    </row>
    <row r="6826" spans="1:13">
      <c r="A6826">
        <v>9666</v>
      </c>
      <c r="B6826" t="s">
        <v>14</v>
      </c>
      <c r="C6826" s="16" t="s">
        <v>13127</v>
      </c>
      <c r="D6826">
        <f t="shared" si="0"/>
        <v>29</v>
      </c>
      <c r="E6826" t="str">
        <f t="shared" si="1"/>
        <v>$2,400,000</v>
      </c>
      <c r="F6826" t="str">
        <f t="shared" si="2"/>
        <v/>
      </c>
      <c r="G6826" t="str">
        <f t="shared" si="3"/>
        <v>$2,400,000</v>
      </c>
      <c r="H6826" t="s">
        <v>6889</v>
      </c>
      <c r="J6826" t="s">
        <v>75</v>
      </c>
      <c r="K6826" t="s">
        <v>101</v>
      </c>
      <c r="L6826">
        <v>2400000</v>
      </c>
      <c r="M6826" t="s">
        <v>5130</v>
      </c>
    </row>
    <row r="6827" spans="1:13">
      <c r="A6827">
        <v>9667</v>
      </c>
      <c r="B6827" t="s">
        <v>14</v>
      </c>
      <c r="C6827" s="16" t="s">
        <v>13128</v>
      </c>
      <c r="D6827">
        <f t="shared" si="0"/>
        <v>29</v>
      </c>
      <c r="E6827" t="str">
        <f t="shared" si="1"/>
        <v>$1,557,684</v>
      </c>
      <c r="F6827" t="str">
        <f t="shared" si="2"/>
        <v/>
      </c>
      <c r="G6827" t="str">
        <f t="shared" si="3"/>
        <v>$1,557,684</v>
      </c>
      <c r="H6827" t="s">
        <v>13129</v>
      </c>
      <c r="J6827" t="s">
        <v>75</v>
      </c>
      <c r="K6827" t="s">
        <v>101</v>
      </c>
      <c r="L6827">
        <v>1557684</v>
      </c>
      <c r="M6827" t="s">
        <v>5426</v>
      </c>
    </row>
    <row r="6828" spans="1:13">
      <c r="A6828">
        <v>9668</v>
      </c>
      <c r="B6828" t="s">
        <v>14</v>
      </c>
      <c r="C6828" s="16" t="s">
        <v>13130</v>
      </c>
      <c r="D6828">
        <f t="shared" si="0"/>
        <v>29</v>
      </c>
      <c r="E6828" t="str">
        <f t="shared" si="1"/>
        <v>$903,360</v>
      </c>
      <c r="F6828" t="str">
        <f t="shared" si="2"/>
        <v/>
      </c>
      <c r="G6828" t="str">
        <f t="shared" si="3"/>
        <v>$903,360</v>
      </c>
      <c r="H6828" t="s">
        <v>12225</v>
      </c>
      <c r="J6828" t="s">
        <v>75</v>
      </c>
      <c r="K6828" t="s">
        <v>101</v>
      </c>
      <c r="L6828">
        <v>903360</v>
      </c>
      <c r="M6828" t="s">
        <v>11772</v>
      </c>
    </row>
    <row r="6829" spans="1:13">
      <c r="A6829">
        <v>9669</v>
      </c>
      <c r="B6829" t="s">
        <v>14</v>
      </c>
      <c r="C6829" s="16" t="s">
        <v>13131</v>
      </c>
      <c r="D6829">
        <f t="shared" si="0"/>
        <v>29</v>
      </c>
      <c r="E6829" t="str">
        <f t="shared" si="1"/>
        <v>$887,435 [minimum (2-year contract)]</v>
      </c>
      <c r="F6829">
        <f t="shared" si="2"/>
        <v>9</v>
      </c>
      <c r="G6829" t="str">
        <f t="shared" si="3"/>
        <v>$887,435</v>
      </c>
      <c r="H6829" t="s">
        <v>13132</v>
      </c>
      <c r="J6829" t="s">
        <v>75</v>
      </c>
      <c r="K6829" t="s">
        <v>101</v>
      </c>
      <c r="L6829">
        <v>887435</v>
      </c>
      <c r="M6829" t="s">
        <v>5694</v>
      </c>
    </row>
    <row r="6830" spans="1:13">
      <c r="A6830">
        <v>9670</v>
      </c>
      <c r="B6830" t="s">
        <v>14</v>
      </c>
      <c r="C6830" s="16" t="s">
        <v>13133</v>
      </c>
      <c r="D6830">
        <f t="shared" si="0"/>
        <v>29</v>
      </c>
      <c r="E6830" t="str">
        <f t="shared" si="1"/>
        <v>$691,100</v>
      </c>
      <c r="F6830" t="str">
        <f t="shared" si="2"/>
        <v/>
      </c>
      <c r="G6830" t="str">
        <f t="shared" si="3"/>
        <v>$691,100</v>
      </c>
      <c r="H6830" t="s">
        <v>13134</v>
      </c>
      <c r="J6830" t="s">
        <v>75</v>
      </c>
      <c r="K6830" t="s">
        <v>101</v>
      </c>
      <c r="L6830">
        <v>691100</v>
      </c>
      <c r="M6830" t="s">
        <v>414</v>
      </c>
    </row>
    <row r="6831" spans="1:13">
      <c r="A6831">
        <v>9671</v>
      </c>
      <c r="B6831" t="s">
        <v>14</v>
      </c>
      <c r="C6831" s="16" t="s">
        <v>13135</v>
      </c>
      <c r="D6831">
        <f t="shared" si="0"/>
        <v>29</v>
      </c>
      <c r="E6831" t="str">
        <f t="shared" si="1"/>
        <v>$670,800</v>
      </c>
      <c r="F6831" t="str">
        <f t="shared" si="2"/>
        <v/>
      </c>
      <c r="G6831" t="str">
        <f t="shared" si="3"/>
        <v>$670,800</v>
      </c>
      <c r="H6831" t="s">
        <v>13136</v>
      </c>
      <c r="J6831" t="s">
        <v>75</v>
      </c>
      <c r="K6831" t="s">
        <v>101</v>
      </c>
      <c r="L6831">
        <v>670800</v>
      </c>
      <c r="M6831" t="s">
        <v>1578</v>
      </c>
    </row>
    <row r="6832" spans="1:13">
      <c r="A6832">
        <v>9672</v>
      </c>
      <c r="B6832" t="s">
        <v>14</v>
      </c>
      <c r="C6832" s="16" t="s">
        <v>13137</v>
      </c>
      <c r="D6832">
        <f t="shared" si="0"/>
        <v>29</v>
      </c>
      <c r="E6832" t="str">
        <f t="shared" si="1"/>
        <v>$637,435 [minimum]</v>
      </c>
      <c r="F6832">
        <f t="shared" si="2"/>
        <v>9</v>
      </c>
      <c r="G6832" t="str">
        <f t="shared" si="3"/>
        <v>$637,435</v>
      </c>
      <c r="H6832" t="s">
        <v>12681</v>
      </c>
      <c r="J6832" t="s">
        <v>75</v>
      </c>
      <c r="K6832" t="s">
        <v>101</v>
      </c>
      <c r="L6832">
        <v>637435</v>
      </c>
      <c r="M6832" t="s">
        <v>4709</v>
      </c>
    </row>
    <row r="6833" spans="1:13">
      <c r="A6833">
        <v>9673</v>
      </c>
      <c r="B6833" t="s">
        <v>14</v>
      </c>
      <c r="C6833" s="16" t="s">
        <v>13138</v>
      </c>
      <c r="D6833">
        <f t="shared" si="0"/>
        <v>29</v>
      </c>
      <c r="E6833" t="str">
        <f t="shared" si="1"/>
        <v>$512,435 [minimum (picked up from waivers)]</v>
      </c>
      <c r="F6833">
        <f t="shared" si="2"/>
        <v>9</v>
      </c>
      <c r="G6833" t="str">
        <f t="shared" si="3"/>
        <v>$512,435</v>
      </c>
      <c r="H6833" t="s">
        <v>12712</v>
      </c>
      <c r="J6833" t="s">
        <v>75</v>
      </c>
      <c r="K6833" t="s">
        <v>101</v>
      </c>
      <c r="L6833">
        <v>512435</v>
      </c>
      <c r="M6833" t="s">
        <v>5424</v>
      </c>
    </row>
    <row r="6834" spans="1:13">
      <c r="A6834">
        <v>9674</v>
      </c>
      <c r="B6834" t="s">
        <v>14</v>
      </c>
      <c r="C6834" s="16" t="s">
        <v>13139</v>
      </c>
      <c r="D6834">
        <f t="shared" si="0"/>
        <v>29</v>
      </c>
      <c r="E6834" t="str">
        <f t="shared" si="1"/>
        <v>$349,458 [minimum]</v>
      </c>
      <c r="F6834">
        <f t="shared" si="2"/>
        <v>9</v>
      </c>
      <c r="G6834" t="str">
        <f t="shared" si="3"/>
        <v>$349,458</v>
      </c>
      <c r="H6834" t="s">
        <v>12684</v>
      </c>
      <c r="J6834" t="s">
        <v>75</v>
      </c>
      <c r="K6834" t="s">
        <v>101</v>
      </c>
      <c r="L6834">
        <v>349458</v>
      </c>
      <c r="M6834" t="s">
        <v>5921</v>
      </c>
    </row>
    <row r="6835" spans="1:13">
      <c r="A6835">
        <v>9676</v>
      </c>
      <c r="B6835" t="s">
        <v>14</v>
      </c>
      <c r="C6835" s="16" t="s">
        <v>13140</v>
      </c>
      <c r="D6835">
        <f t="shared" si="0"/>
        <v>29</v>
      </c>
      <c r="E6835" t="str">
        <f t="shared" si="1"/>
        <v>$12,375,000</v>
      </c>
      <c r="F6835" t="str">
        <f t="shared" si="2"/>
        <v/>
      </c>
      <c r="G6835" t="str">
        <f t="shared" si="3"/>
        <v>$12,375,000</v>
      </c>
      <c r="H6835" t="s">
        <v>12479</v>
      </c>
      <c r="J6835" t="s">
        <v>76</v>
      </c>
      <c r="K6835" t="s">
        <v>101</v>
      </c>
      <c r="L6835">
        <v>12375000</v>
      </c>
      <c r="M6835" t="s">
        <v>4585</v>
      </c>
    </row>
    <row r="6836" spans="1:13">
      <c r="A6836">
        <v>9677</v>
      </c>
      <c r="B6836" t="s">
        <v>14</v>
      </c>
      <c r="C6836" s="16" t="s">
        <v>13141</v>
      </c>
      <c r="D6836">
        <f t="shared" si="0"/>
        <v>29</v>
      </c>
      <c r="E6836" t="str">
        <f t="shared" si="1"/>
        <v>$12,375,000</v>
      </c>
      <c r="F6836" t="str">
        <f t="shared" si="2"/>
        <v/>
      </c>
      <c r="G6836" t="str">
        <f t="shared" si="3"/>
        <v>$12,375,000</v>
      </c>
      <c r="H6836" t="s">
        <v>12479</v>
      </c>
      <c r="J6836" t="s">
        <v>76</v>
      </c>
      <c r="K6836" t="s">
        <v>101</v>
      </c>
      <c r="L6836">
        <v>12375000</v>
      </c>
      <c r="M6836" t="s">
        <v>6005</v>
      </c>
    </row>
    <row r="6837" spans="1:13">
      <c r="A6837">
        <v>9678</v>
      </c>
      <c r="B6837" t="s">
        <v>14</v>
      </c>
      <c r="C6837" s="16" t="s">
        <v>13142</v>
      </c>
      <c r="D6837">
        <f t="shared" si="0"/>
        <v>29</v>
      </c>
      <c r="E6837" t="str">
        <f t="shared" si="1"/>
        <v>$10,892,000</v>
      </c>
      <c r="F6837" t="str">
        <f t="shared" si="2"/>
        <v/>
      </c>
      <c r="G6837" t="str">
        <f t="shared" si="3"/>
        <v>$10,892,000</v>
      </c>
      <c r="H6837" t="s">
        <v>13143</v>
      </c>
      <c r="J6837" t="s">
        <v>76</v>
      </c>
      <c r="K6837" t="s">
        <v>101</v>
      </c>
      <c r="L6837">
        <v>10892000</v>
      </c>
      <c r="M6837" t="s">
        <v>6084</v>
      </c>
    </row>
    <row r="6838" spans="1:13">
      <c r="A6838">
        <v>9679</v>
      </c>
      <c r="B6838" t="s">
        <v>14</v>
      </c>
      <c r="C6838" s="16" t="s">
        <v>12231</v>
      </c>
      <c r="D6838">
        <f t="shared" si="0"/>
        <v>29</v>
      </c>
      <c r="E6838" t="str">
        <f t="shared" si="1"/>
        <v>$6,585,000</v>
      </c>
      <c r="F6838" t="str">
        <f t="shared" si="2"/>
        <v/>
      </c>
      <c r="G6838" t="str">
        <f t="shared" si="3"/>
        <v>$6,585,000</v>
      </c>
      <c r="H6838" t="s">
        <v>12232</v>
      </c>
      <c r="J6838" t="s">
        <v>76</v>
      </c>
      <c r="K6838" t="s">
        <v>101</v>
      </c>
      <c r="L6838">
        <v>6585000</v>
      </c>
      <c r="M6838" t="s">
        <v>4662</v>
      </c>
    </row>
    <row r="6839" spans="1:13">
      <c r="A6839">
        <v>9680</v>
      </c>
      <c r="B6839" t="s">
        <v>14</v>
      </c>
      <c r="C6839" s="16" t="s">
        <v>13144</v>
      </c>
      <c r="D6839">
        <f t="shared" si="0"/>
        <v>29</v>
      </c>
      <c r="E6839" t="str">
        <f t="shared" si="1"/>
        <v>$2,700,000</v>
      </c>
      <c r="F6839" t="str">
        <f t="shared" si="2"/>
        <v/>
      </c>
      <c r="G6839" t="str">
        <f t="shared" si="3"/>
        <v>$2,700,000</v>
      </c>
      <c r="H6839" t="s">
        <v>7012</v>
      </c>
      <c r="J6839" t="s">
        <v>76</v>
      </c>
      <c r="K6839" t="s">
        <v>101</v>
      </c>
      <c r="L6839">
        <v>2700000</v>
      </c>
      <c r="M6839" t="s">
        <v>5809</v>
      </c>
    </row>
    <row r="6840" spans="1:13">
      <c r="A6840">
        <v>9681</v>
      </c>
      <c r="B6840" t="s">
        <v>14</v>
      </c>
      <c r="C6840" s="16" t="s">
        <v>13145</v>
      </c>
      <c r="D6840">
        <f t="shared" si="0"/>
        <v>29</v>
      </c>
      <c r="E6840" t="str">
        <f t="shared" si="1"/>
        <v>$2,265,375</v>
      </c>
      <c r="F6840" t="str">
        <f t="shared" si="2"/>
        <v/>
      </c>
      <c r="G6840" t="str">
        <f t="shared" si="3"/>
        <v>$2,265,375</v>
      </c>
      <c r="H6840" t="s">
        <v>13146</v>
      </c>
      <c r="J6840" t="s">
        <v>76</v>
      </c>
      <c r="K6840" t="s">
        <v>101</v>
      </c>
      <c r="L6840">
        <v>2265375</v>
      </c>
      <c r="M6840" t="s">
        <v>1752</v>
      </c>
    </row>
    <row r="6841" spans="1:13">
      <c r="A6841">
        <v>9682</v>
      </c>
      <c r="B6841" t="s">
        <v>14</v>
      </c>
      <c r="C6841" s="16" t="s">
        <v>13147</v>
      </c>
      <c r="D6841">
        <f t="shared" si="0"/>
        <v>29</v>
      </c>
      <c r="E6841" t="str">
        <f t="shared" si="1"/>
        <v>$1,767,120</v>
      </c>
      <c r="F6841" t="str">
        <f t="shared" si="2"/>
        <v/>
      </c>
      <c r="G6841" t="str">
        <f t="shared" si="3"/>
        <v>$1,767,120</v>
      </c>
      <c r="H6841" t="s">
        <v>13148</v>
      </c>
      <c r="J6841" t="s">
        <v>76</v>
      </c>
      <c r="K6841" t="s">
        <v>101</v>
      </c>
      <c r="L6841">
        <v>1767120</v>
      </c>
      <c r="M6841" t="s">
        <v>878</v>
      </c>
    </row>
    <row r="6842" spans="1:13">
      <c r="A6842">
        <v>9683</v>
      </c>
      <c r="B6842" t="s">
        <v>14</v>
      </c>
      <c r="C6842" s="16" t="s">
        <v>13149</v>
      </c>
      <c r="D6842">
        <f t="shared" si="0"/>
        <v>29</v>
      </c>
      <c r="E6842" t="str">
        <f t="shared" si="1"/>
        <v>$1,729,560</v>
      </c>
      <c r="F6842" t="str">
        <f t="shared" si="2"/>
        <v/>
      </c>
      <c r="G6842" t="str">
        <f t="shared" si="3"/>
        <v>$1,729,560</v>
      </c>
      <c r="H6842" t="s">
        <v>13150</v>
      </c>
      <c r="J6842" t="s">
        <v>76</v>
      </c>
      <c r="K6842" t="s">
        <v>101</v>
      </c>
      <c r="L6842">
        <v>1729560</v>
      </c>
      <c r="M6842" t="s">
        <v>206</v>
      </c>
    </row>
    <row r="6843" spans="1:13">
      <c r="A6843">
        <v>9684</v>
      </c>
      <c r="B6843" t="s">
        <v>14</v>
      </c>
      <c r="C6843" s="16" t="s">
        <v>13151</v>
      </c>
      <c r="D6843">
        <f t="shared" si="0"/>
        <v>29</v>
      </c>
      <c r="E6843" t="str">
        <f t="shared" si="1"/>
        <v>$1,030,000 [minimum, counts $349,458]</v>
      </c>
      <c r="F6843">
        <f t="shared" si="2"/>
        <v>11</v>
      </c>
      <c r="G6843" t="str">
        <f t="shared" si="3"/>
        <v>$1,030,000</v>
      </c>
      <c r="H6843" t="s">
        <v>12755</v>
      </c>
      <c r="J6843" t="s">
        <v>76</v>
      </c>
      <c r="K6843" t="s">
        <v>101</v>
      </c>
      <c r="L6843">
        <v>1030000</v>
      </c>
      <c r="M6843" t="s">
        <v>5943</v>
      </c>
    </row>
    <row r="6844" spans="1:13">
      <c r="A6844">
        <v>9685</v>
      </c>
      <c r="B6844" t="s">
        <v>14</v>
      </c>
      <c r="C6844" s="16" t="s">
        <v>13152</v>
      </c>
      <c r="D6844">
        <f t="shared" si="0"/>
        <v>29</v>
      </c>
      <c r="E6844" t="str">
        <f t="shared" si="1"/>
        <v>$941,040</v>
      </c>
      <c r="F6844" t="str">
        <f t="shared" si="2"/>
        <v/>
      </c>
      <c r="G6844" t="str">
        <f t="shared" si="3"/>
        <v>$941,040</v>
      </c>
      <c r="H6844" t="s">
        <v>12491</v>
      </c>
      <c r="J6844" t="s">
        <v>76</v>
      </c>
      <c r="K6844" t="s">
        <v>101</v>
      </c>
      <c r="L6844">
        <v>941040</v>
      </c>
      <c r="M6844" t="s">
        <v>4742</v>
      </c>
    </row>
    <row r="6845" spans="1:13">
      <c r="A6845">
        <v>9686</v>
      </c>
      <c r="B6845" t="s">
        <v>14</v>
      </c>
      <c r="C6845" s="16" t="s">
        <v>13153</v>
      </c>
      <c r="D6845">
        <f t="shared" si="0"/>
        <v>29</v>
      </c>
      <c r="E6845" t="str">
        <f t="shared" si="1"/>
        <v>$877,680</v>
      </c>
      <c r="F6845" t="str">
        <f t="shared" si="2"/>
        <v/>
      </c>
      <c r="G6845" t="str">
        <f t="shared" si="3"/>
        <v>$877,680</v>
      </c>
      <c r="H6845" t="s">
        <v>13154</v>
      </c>
      <c r="J6845" t="s">
        <v>76</v>
      </c>
      <c r="K6845" t="s">
        <v>101</v>
      </c>
      <c r="L6845">
        <v>877680</v>
      </c>
      <c r="M6845" t="s">
        <v>5170</v>
      </c>
    </row>
    <row r="6846" spans="1:13">
      <c r="A6846">
        <v>9687</v>
      </c>
      <c r="B6846" t="s">
        <v>14</v>
      </c>
      <c r="C6846" s="16" t="s">
        <v>13155</v>
      </c>
      <c r="D6846">
        <f t="shared" si="0"/>
        <v>29</v>
      </c>
      <c r="E6846" t="str">
        <f t="shared" si="1"/>
        <v>$587,435 [minimum]</v>
      </c>
      <c r="F6846">
        <f t="shared" si="2"/>
        <v>9</v>
      </c>
      <c r="G6846" t="str">
        <f t="shared" si="3"/>
        <v>$587,435</v>
      </c>
      <c r="H6846" t="s">
        <v>12656</v>
      </c>
      <c r="J6846" t="s">
        <v>76</v>
      </c>
      <c r="K6846" t="s">
        <v>101</v>
      </c>
      <c r="L6846">
        <v>587435</v>
      </c>
      <c r="M6846" t="s">
        <v>4863</v>
      </c>
    </row>
    <row r="6847" spans="1:13">
      <c r="A6847">
        <v>9688</v>
      </c>
      <c r="B6847" t="s">
        <v>14</v>
      </c>
      <c r="C6847" s="16" t="s">
        <v>13156</v>
      </c>
      <c r="D6847">
        <f t="shared" si="0"/>
        <v>29</v>
      </c>
      <c r="E6847" t="str">
        <f t="shared" si="1"/>
        <v>$587,435 [minimum]</v>
      </c>
      <c r="F6847">
        <f t="shared" si="2"/>
        <v>9</v>
      </c>
      <c r="G6847" t="str">
        <f t="shared" si="3"/>
        <v>$587,435</v>
      </c>
      <c r="H6847" t="s">
        <v>12656</v>
      </c>
      <c r="J6847" t="s">
        <v>76</v>
      </c>
      <c r="K6847" t="s">
        <v>101</v>
      </c>
      <c r="L6847">
        <v>587435</v>
      </c>
      <c r="M6847" t="s">
        <v>5203</v>
      </c>
    </row>
    <row r="6848" spans="1:13">
      <c r="A6848">
        <v>9689</v>
      </c>
      <c r="B6848" t="s">
        <v>14</v>
      </c>
      <c r="C6848" s="16" t="s">
        <v>13157</v>
      </c>
      <c r="D6848">
        <f t="shared" si="0"/>
        <v>29</v>
      </c>
      <c r="E6848" t="str">
        <f t="shared" si="1"/>
        <v>$512,435 [minimum]</v>
      </c>
      <c r="F6848">
        <f t="shared" si="2"/>
        <v>9</v>
      </c>
      <c r="G6848" t="str">
        <f t="shared" si="3"/>
        <v>$512,435</v>
      </c>
      <c r="H6848" t="s">
        <v>12712</v>
      </c>
      <c r="J6848" t="s">
        <v>76</v>
      </c>
      <c r="K6848" t="s">
        <v>101</v>
      </c>
      <c r="L6848">
        <v>512435</v>
      </c>
      <c r="M6848" t="s">
        <v>4553</v>
      </c>
    </row>
    <row r="6849" spans="1:13">
      <c r="A6849">
        <v>9691</v>
      </c>
      <c r="B6849" t="s">
        <v>14</v>
      </c>
      <c r="C6849" s="16" t="s">
        <v>13158</v>
      </c>
      <c r="D6849">
        <f t="shared" si="0"/>
        <v>29</v>
      </c>
      <c r="E6849" t="str">
        <f t="shared" si="1"/>
        <v>$19,727,524</v>
      </c>
      <c r="F6849" t="str">
        <f t="shared" si="2"/>
        <v/>
      </c>
      <c r="G6849" t="str">
        <f t="shared" si="3"/>
        <v>$19,727,524</v>
      </c>
      <c r="H6849" t="s">
        <v>13159</v>
      </c>
      <c r="J6849" t="s">
        <v>79</v>
      </c>
      <c r="K6849" t="s">
        <v>101</v>
      </c>
      <c r="L6849">
        <v>19727524</v>
      </c>
      <c r="M6849" t="s">
        <v>5945</v>
      </c>
    </row>
    <row r="6850" spans="1:13">
      <c r="A6850">
        <v>9692</v>
      </c>
      <c r="B6850" t="s">
        <v>14</v>
      </c>
      <c r="C6850" s="16" t="s">
        <v>13160</v>
      </c>
      <c r="D6850">
        <f t="shared" si="0"/>
        <v>29</v>
      </c>
      <c r="E6850" t="str">
        <f t="shared" si="1"/>
        <v>$16,200,000</v>
      </c>
      <c r="F6850" t="str">
        <f t="shared" si="2"/>
        <v/>
      </c>
      <c r="G6850" t="str">
        <f t="shared" si="3"/>
        <v>$16,200,000</v>
      </c>
      <c r="H6850" t="s">
        <v>13161</v>
      </c>
      <c r="J6850" t="s">
        <v>79</v>
      </c>
      <c r="K6850" t="s">
        <v>101</v>
      </c>
      <c r="L6850">
        <v>16200000</v>
      </c>
      <c r="M6850" t="s">
        <v>4198</v>
      </c>
    </row>
    <row r="6851" spans="1:13">
      <c r="A6851">
        <v>9693</v>
      </c>
      <c r="B6851" t="s">
        <v>14</v>
      </c>
      <c r="C6851" s="16" t="s">
        <v>13162</v>
      </c>
      <c r="D6851">
        <f t="shared" si="0"/>
        <v>29</v>
      </c>
      <c r="E6851" t="str">
        <f t="shared" si="1"/>
        <v>$12,621,028 [buyout]</v>
      </c>
      <c r="F6851">
        <f t="shared" si="2"/>
        <v>12</v>
      </c>
      <c r="G6851" t="str">
        <f t="shared" si="3"/>
        <v>$12,621,028</v>
      </c>
      <c r="H6851" t="s">
        <v>13163</v>
      </c>
      <c r="J6851" t="s">
        <v>79</v>
      </c>
      <c r="K6851" t="s">
        <v>101</v>
      </c>
      <c r="L6851">
        <v>12621028</v>
      </c>
      <c r="M6851" t="s">
        <v>5973</v>
      </c>
    </row>
    <row r="6852" spans="1:13">
      <c r="A6852">
        <v>9694</v>
      </c>
      <c r="B6852" t="s">
        <v>14</v>
      </c>
      <c r="C6852" s="16" t="s">
        <v>12478</v>
      </c>
      <c r="D6852">
        <f t="shared" si="0"/>
        <v>29</v>
      </c>
      <c r="E6852" t="str">
        <f t="shared" si="1"/>
        <v>$12,375,000</v>
      </c>
      <c r="F6852" t="str">
        <f t="shared" si="2"/>
        <v/>
      </c>
      <c r="G6852" t="str">
        <f t="shared" si="3"/>
        <v>$12,375,000</v>
      </c>
      <c r="H6852" t="s">
        <v>12479</v>
      </c>
      <c r="J6852" t="s">
        <v>79</v>
      </c>
      <c r="K6852" t="s">
        <v>101</v>
      </c>
      <c r="L6852">
        <v>12375000</v>
      </c>
      <c r="M6852" t="s">
        <v>4857</v>
      </c>
    </row>
    <row r="6853" spans="1:13">
      <c r="A6853">
        <v>9695</v>
      </c>
      <c r="B6853" t="s">
        <v>14</v>
      </c>
      <c r="C6853" s="16" t="s">
        <v>13164</v>
      </c>
      <c r="D6853">
        <f t="shared" si="0"/>
        <v>29</v>
      </c>
      <c r="E6853" t="str">
        <f t="shared" si="1"/>
        <v>$8,055,000</v>
      </c>
      <c r="F6853" t="str">
        <f t="shared" si="2"/>
        <v/>
      </c>
      <c r="G6853" t="str">
        <f t="shared" si="3"/>
        <v>$8,055,000</v>
      </c>
      <c r="H6853" t="s">
        <v>13165</v>
      </c>
      <c r="J6853" t="s">
        <v>79</v>
      </c>
      <c r="K6853" t="s">
        <v>101</v>
      </c>
      <c r="L6853">
        <v>8055000</v>
      </c>
      <c r="M6853" t="s">
        <v>4850</v>
      </c>
    </row>
    <row r="6854" spans="1:13">
      <c r="A6854">
        <v>9696</v>
      </c>
      <c r="B6854" t="s">
        <v>14</v>
      </c>
      <c r="C6854" s="16" t="s">
        <v>13166</v>
      </c>
      <c r="D6854">
        <f t="shared" si="0"/>
        <v>29</v>
      </c>
      <c r="E6854" t="str">
        <f t="shared" si="1"/>
        <v>$7,144,500</v>
      </c>
      <c r="F6854" t="str">
        <f t="shared" si="2"/>
        <v/>
      </c>
      <c r="G6854" t="str">
        <f t="shared" si="3"/>
        <v>$7,144,500</v>
      </c>
      <c r="H6854" t="s">
        <v>13167</v>
      </c>
      <c r="J6854" t="s">
        <v>79</v>
      </c>
      <c r="K6854" t="s">
        <v>101</v>
      </c>
      <c r="L6854">
        <v>7144500</v>
      </c>
      <c r="M6854" t="s">
        <v>4935</v>
      </c>
    </row>
    <row r="6855" spans="1:13">
      <c r="A6855">
        <v>9697</v>
      </c>
      <c r="B6855" t="s">
        <v>14</v>
      </c>
      <c r="C6855" s="16" t="s">
        <v>13168</v>
      </c>
      <c r="D6855">
        <f t="shared" si="0"/>
        <v>29</v>
      </c>
      <c r="E6855" t="str">
        <f t="shared" si="1"/>
        <v>$6,850,000</v>
      </c>
      <c r="F6855" t="str">
        <f t="shared" si="2"/>
        <v/>
      </c>
      <c r="G6855" t="str">
        <f t="shared" si="3"/>
        <v>$6,850,000</v>
      </c>
      <c r="H6855" t="s">
        <v>7141</v>
      </c>
      <c r="J6855" t="s">
        <v>79</v>
      </c>
      <c r="K6855" t="s">
        <v>101</v>
      </c>
      <c r="L6855">
        <v>6850000</v>
      </c>
      <c r="M6855" t="s">
        <v>4624</v>
      </c>
    </row>
    <row r="6856" spans="1:13">
      <c r="A6856">
        <v>9698</v>
      </c>
      <c r="B6856" t="s">
        <v>14</v>
      </c>
      <c r="C6856" s="16" t="s">
        <v>13169</v>
      </c>
      <c r="D6856">
        <f t="shared" si="0"/>
        <v>29</v>
      </c>
      <c r="E6856" t="str">
        <f t="shared" si="1"/>
        <v>$6,300,000</v>
      </c>
      <c r="F6856" t="str">
        <f t="shared" si="2"/>
        <v/>
      </c>
      <c r="G6856" t="str">
        <f t="shared" si="3"/>
        <v>$6,300,000</v>
      </c>
      <c r="H6856" t="s">
        <v>217</v>
      </c>
      <c r="J6856" t="s">
        <v>79</v>
      </c>
      <c r="K6856" t="s">
        <v>101</v>
      </c>
      <c r="L6856">
        <v>6300000</v>
      </c>
      <c r="M6856" t="s">
        <v>4675</v>
      </c>
    </row>
    <row r="6857" spans="1:13">
      <c r="A6857">
        <v>9699</v>
      </c>
      <c r="B6857" t="s">
        <v>14</v>
      </c>
      <c r="C6857" s="16" t="s">
        <v>13170</v>
      </c>
      <c r="D6857">
        <f t="shared" si="0"/>
        <v>29</v>
      </c>
      <c r="E6857" t="str">
        <f t="shared" si="1"/>
        <v>$4,991,800</v>
      </c>
      <c r="F6857" t="str">
        <f t="shared" si="2"/>
        <v/>
      </c>
      <c r="G6857" t="str">
        <f t="shared" si="3"/>
        <v>$4,991,800</v>
      </c>
      <c r="H6857" t="s">
        <v>12747</v>
      </c>
      <c r="J6857" t="s">
        <v>79</v>
      </c>
      <c r="K6857" t="s">
        <v>101</v>
      </c>
      <c r="L6857">
        <v>4991800</v>
      </c>
      <c r="M6857" t="s">
        <v>5905</v>
      </c>
    </row>
    <row r="6858" spans="1:13">
      <c r="A6858">
        <v>9700</v>
      </c>
      <c r="B6858" t="s">
        <v>14</v>
      </c>
      <c r="C6858" s="16" t="s">
        <v>13171</v>
      </c>
      <c r="D6858">
        <f t="shared" si="0"/>
        <v>29</v>
      </c>
      <c r="E6858" t="str">
        <f t="shared" si="1"/>
        <v>$3,375,000</v>
      </c>
      <c r="F6858" t="str">
        <f t="shared" si="2"/>
        <v/>
      </c>
      <c r="G6858" t="str">
        <f t="shared" si="3"/>
        <v>$3,375,000</v>
      </c>
      <c r="H6858" t="s">
        <v>10478</v>
      </c>
      <c r="J6858" t="s">
        <v>79</v>
      </c>
      <c r="K6858" t="s">
        <v>101</v>
      </c>
      <c r="L6858">
        <v>3375000</v>
      </c>
      <c r="M6858" t="s">
        <v>4587</v>
      </c>
    </row>
    <row r="6859" spans="1:13">
      <c r="A6859">
        <v>9701</v>
      </c>
      <c r="B6859" t="s">
        <v>14</v>
      </c>
      <c r="C6859" s="16" t="s">
        <v>13172</v>
      </c>
      <c r="D6859">
        <f t="shared" si="0"/>
        <v>29</v>
      </c>
      <c r="E6859" t="str">
        <f t="shared" si="1"/>
        <v>$3,000,000</v>
      </c>
      <c r="F6859" t="str">
        <f t="shared" si="2"/>
        <v/>
      </c>
      <c r="G6859" t="str">
        <f t="shared" si="3"/>
        <v>$3,000,000</v>
      </c>
      <c r="H6859" t="s">
        <v>459</v>
      </c>
      <c r="J6859" t="s">
        <v>79</v>
      </c>
      <c r="K6859" t="s">
        <v>101</v>
      </c>
      <c r="L6859">
        <v>3000000</v>
      </c>
      <c r="M6859" t="s">
        <v>5267</v>
      </c>
    </row>
    <row r="6860" spans="1:13">
      <c r="A6860">
        <v>9702</v>
      </c>
      <c r="B6860" t="s">
        <v>14</v>
      </c>
      <c r="C6860" s="16" t="s">
        <v>13173</v>
      </c>
      <c r="D6860">
        <f t="shared" si="0"/>
        <v>29</v>
      </c>
      <c r="E6860" t="str">
        <f t="shared" si="1"/>
        <v>$1,095,720</v>
      </c>
      <c r="F6860" t="str">
        <f t="shared" si="2"/>
        <v/>
      </c>
      <c r="G6860" t="str">
        <f t="shared" si="3"/>
        <v>$1,095,720</v>
      </c>
      <c r="H6860" t="s">
        <v>13174</v>
      </c>
      <c r="J6860" t="s">
        <v>79</v>
      </c>
      <c r="K6860" t="s">
        <v>101</v>
      </c>
      <c r="L6860">
        <v>1095720</v>
      </c>
      <c r="M6860" t="s">
        <v>790</v>
      </c>
    </row>
    <row r="6861" spans="1:13">
      <c r="A6861">
        <v>9703</v>
      </c>
      <c r="B6861" t="s">
        <v>14</v>
      </c>
      <c r="C6861" s="16" t="s">
        <v>13175</v>
      </c>
      <c r="D6861">
        <f t="shared" si="0"/>
        <v>29</v>
      </c>
      <c r="E6861" t="str">
        <f t="shared" si="1"/>
        <v>$1,030,000 [minimum, counts $637,435]</v>
      </c>
      <c r="F6861">
        <f t="shared" si="2"/>
        <v>11</v>
      </c>
      <c r="G6861" t="str">
        <f t="shared" si="3"/>
        <v>$1,030,000</v>
      </c>
      <c r="H6861" t="s">
        <v>12755</v>
      </c>
      <c r="J6861" t="s">
        <v>79</v>
      </c>
      <c r="K6861" t="s">
        <v>101</v>
      </c>
      <c r="L6861">
        <v>1030000</v>
      </c>
      <c r="M6861" t="s">
        <v>4776</v>
      </c>
    </row>
    <row r="6862" spans="1:13">
      <c r="A6862">
        <v>9704</v>
      </c>
      <c r="B6862" t="s">
        <v>14</v>
      </c>
      <c r="C6862" s="16" t="s">
        <v>13176</v>
      </c>
      <c r="D6862">
        <f t="shared" si="0"/>
        <v>29</v>
      </c>
      <c r="E6862" t="str">
        <f t="shared" si="1"/>
        <v>$980,280</v>
      </c>
      <c r="F6862" t="str">
        <f t="shared" si="2"/>
        <v/>
      </c>
      <c r="G6862" t="str">
        <f t="shared" si="3"/>
        <v>$980,280</v>
      </c>
      <c r="H6862" t="s">
        <v>12346</v>
      </c>
      <c r="J6862" t="s">
        <v>79</v>
      </c>
      <c r="K6862" t="s">
        <v>101</v>
      </c>
      <c r="L6862">
        <v>980280</v>
      </c>
      <c r="M6862" t="s">
        <v>5794</v>
      </c>
    </row>
    <row r="6863" spans="1:13">
      <c r="A6863">
        <v>9705</v>
      </c>
      <c r="B6863" t="s">
        <v>14</v>
      </c>
      <c r="C6863" s="16" t="s">
        <v>13177</v>
      </c>
      <c r="D6863">
        <f t="shared" si="0"/>
        <v>29</v>
      </c>
      <c r="E6863" t="str">
        <f t="shared" si="1"/>
        <v>$699,935 [released]</v>
      </c>
      <c r="F6863">
        <f t="shared" si="2"/>
        <v>9</v>
      </c>
      <c r="G6863" t="str">
        <f t="shared" si="3"/>
        <v>$699,935</v>
      </c>
      <c r="H6863" t="s">
        <v>12654</v>
      </c>
      <c r="J6863" t="s">
        <v>79</v>
      </c>
      <c r="K6863" t="s">
        <v>101</v>
      </c>
      <c r="L6863">
        <v>699935</v>
      </c>
      <c r="M6863" t="s">
        <v>4559</v>
      </c>
    </row>
    <row r="6864" spans="1:13">
      <c r="A6864">
        <v>9706</v>
      </c>
      <c r="B6864" t="s">
        <v>14</v>
      </c>
      <c r="C6864" s="16" t="s">
        <v>13178</v>
      </c>
      <c r="D6864">
        <f t="shared" si="0"/>
        <v>29</v>
      </c>
      <c r="E6864" t="str">
        <f t="shared" si="1"/>
        <v>$637,435 [minimum]</v>
      </c>
      <c r="F6864">
        <f t="shared" si="2"/>
        <v>9</v>
      </c>
      <c r="G6864" t="str">
        <f t="shared" si="3"/>
        <v>$637,435</v>
      </c>
      <c r="H6864" t="s">
        <v>12681</v>
      </c>
      <c r="J6864" t="s">
        <v>79</v>
      </c>
      <c r="K6864" t="s">
        <v>101</v>
      </c>
      <c r="L6864">
        <v>637435</v>
      </c>
      <c r="M6864" t="s">
        <v>13179</v>
      </c>
    </row>
    <row r="6865" spans="1:13">
      <c r="A6865">
        <v>9707</v>
      </c>
      <c r="B6865" t="s">
        <v>14</v>
      </c>
      <c r="C6865" s="16" t="s">
        <v>13180</v>
      </c>
      <c r="D6865">
        <f t="shared" si="0"/>
        <v>29</v>
      </c>
      <c r="E6865" t="str">
        <f t="shared" si="1"/>
        <v>$512,435</v>
      </c>
      <c r="F6865" t="str">
        <f t="shared" si="2"/>
        <v/>
      </c>
      <c r="G6865" t="str">
        <f t="shared" si="3"/>
        <v>$512,435</v>
      </c>
      <c r="H6865" t="s">
        <v>12923</v>
      </c>
      <c r="J6865" t="s">
        <v>79</v>
      </c>
      <c r="K6865" t="s">
        <v>101</v>
      </c>
      <c r="L6865">
        <v>512435</v>
      </c>
      <c r="M6865" t="s">
        <v>5902</v>
      </c>
    </row>
    <row r="6866" spans="1:13">
      <c r="A6866">
        <v>9709</v>
      </c>
      <c r="B6866" t="s">
        <v>14</v>
      </c>
      <c r="C6866" s="16" t="s">
        <v>13181</v>
      </c>
      <c r="D6866">
        <f t="shared" si="0"/>
        <v>29</v>
      </c>
      <c r="E6866" t="str">
        <f t="shared" si="1"/>
        <v>$14,343,750</v>
      </c>
      <c r="F6866" t="str">
        <f t="shared" si="2"/>
        <v/>
      </c>
      <c r="G6866" t="str">
        <f t="shared" si="3"/>
        <v>$14,343,750</v>
      </c>
      <c r="H6866" t="s">
        <v>13072</v>
      </c>
      <c r="J6866" t="s">
        <v>81</v>
      </c>
      <c r="K6866" t="s">
        <v>101</v>
      </c>
      <c r="L6866">
        <v>14343750</v>
      </c>
      <c r="M6866" t="s">
        <v>4803</v>
      </c>
    </row>
    <row r="6867" spans="1:13">
      <c r="A6867">
        <v>9710</v>
      </c>
      <c r="B6867" t="s">
        <v>14</v>
      </c>
      <c r="C6867" s="16" t="s">
        <v>13182</v>
      </c>
      <c r="D6867">
        <f t="shared" si="0"/>
        <v>29</v>
      </c>
      <c r="E6867" t="str">
        <f t="shared" si="1"/>
        <v>$11,248,076</v>
      </c>
      <c r="F6867" t="str">
        <f t="shared" si="2"/>
        <v/>
      </c>
      <c r="G6867" t="str">
        <f t="shared" si="3"/>
        <v>$11,248,076</v>
      </c>
      <c r="H6867" t="s">
        <v>13183</v>
      </c>
      <c r="J6867" t="s">
        <v>81</v>
      </c>
      <c r="K6867" t="s">
        <v>101</v>
      </c>
      <c r="L6867">
        <v>11248076</v>
      </c>
      <c r="M6867" t="s">
        <v>6158</v>
      </c>
    </row>
    <row r="6868" spans="1:13">
      <c r="A6868">
        <v>9711</v>
      </c>
      <c r="B6868" t="s">
        <v>14</v>
      </c>
      <c r="C6868" s="16" t="s">
        <v>13184</v>
      </c>
      <c r="D6868">
        <f t="shared" si="0"/>
        <v>29</v>
      </c>
      <c r="E6868" t="str">
        <f t="shared" si="1"/>
        <v>$8,500,000</v>
      </c>
      <c r="F6868" t="str">
        <f t="shared" si="2"/>
        <v/>
      </c>
      <c r="G6868" t="str">
        <f t="shared" si="3"/>
        <v>$8,500,000</v>
      </c>
      <c r="H6868" t="s">
        <v>314</v>
      </c>
      <c r="J6868" t="s">
        <v>81</v>
      </c>
      <c r="K6868" t="s">
        <v>101</v>
      </c>
      <c r="L6868">
        <v>8500000</v>
      </c>
      <c r="M6868" t="s">
        <v>5665</v>
      </c>
    </row>
    <row r="6869" spans="1:13">
      <c r="A6869">
        <v>9712</v>
      </c>
      <c r="B6869" t="s">
        <v>14</v>
      </c>
      <c r="C6869" s="16" t="s">
        <v>13185</v>
      </c>
      <c r="D6869">
        <f t="shared" si="0"/>
        <v>29</v>
      </c>
      <c r="E6869" t="str">
        <f t="shared" si="1"/>
        <v>$6,250,000</v>
      </c>
      <c r="F6869" t="str">
        <f t="shared" si="2"/>
        <v/>
      </c>
      <c r="G6869" t="str">
        <f t="shared" si="3"/>
        <v>$6,250,000</v>
      </c>
      <c r="H6869" t="s">
        <v>2512</v>
      </c>
      <c r="J6869" t="s">
        <v>81</v>
      </c>
      <c r="K6869" t="s">
        <v>101</v>
      </c>
      <c r="L6869">
        <v>6250000</v>
      </c>
      <c r="M6869" t="s">
        <v>4993</v>
      </c>
    </row>
    <row r="6870" spans="1:13">
      <c r="A6870">
        <v>9713</v>
      </c>
      <c r="B6870" t="s">
        <v>14</v>
      </c>
      <c r="C6870" s="16" t="s">
        <v>13186</v>
      </c>
      <c r="D6870">
        <f t="shared" si="0"/>
        <v>29</v>
      </c>
      <c r="E6870" t="str">
        <f t="shared" si="1"/>
        <v>$5,625,000</v>
      </c>
      <c r="F6870" t="str">
        <f t="shared" si="2"/>
        <v/>
      </c>
      <c r="G6870" t="str">
        <f t="shared" si="3"/>
        <v>$5,625,000</v>
      </c>
      <c r="H6870" t="s">
        <v>12615</v>
      </c>
      <c r="J6870" t="s">
        <v>81</v>
      </c>
      <c r="K6870" t="s">
        <v>101</v>
      </c>
      <c r="L6870">
        <v>5625000</v>
      </c>
      <c r="M6870" t="s">
        <v>12507</v>
      </c>
    </row>
    <row r="6871" spans="1:13">
      <c r="A6871">
        <v>9714</v>
      </c>
      <c r="B6871" t="s">
        <v>14</v>
      </c>
      <c r="C6871" s="16" t="s">
        <v>13187</v>
      </c>
      <c r="D6871">
        <f t="shared" si="0"/>
        <v>29</v>
      </c>
      <c r="E6871" t="str">
        <f t="shared" si="1"/>
        <v>$4,826,874</v>
      </c>
      <c r="F6871" t="str">
        <f t="shared" si="2"/>
        <v/>
      </c>
      <c r="G6871" t="str">
        <f t="shared" si="3"/>
        <v>$4,826,874</v>
      </c>
      <c r="H6871" t="s">
        <v>13188</v>
      </c>
      <c r="J6871" t="s">
        <v>81</v>
      </c>
      <c r="K6871" t="s">
        <v>101</v>
      </c>
      <c r="L6871">
        <v>4826874</v>
      </c>
      <c r="M6871" t="s">
        <v>5932</v>
      </c>
    </row>
    <row r="6872" spans="1:13">
      <c r="A6872">
        <v>9715</v>
      </c>
      <c r="B6872" t="s">
        <v>14</v>
      </c>
      <c r="C6872" s="16" t="s">
        <v>13189</v>
      </c>
      <c r="D6872">
        <f t="shared" si="0"/>
        <v>29</v>
      </c>
      <c r="E6872" t="str">
        <f t="shared" si="1"/>
        <v>$4,546,000</v>
      </c>
      <c r="F6872" t="str">
        <f t="shared" si="2"/>
        <v/>
      </c>
      <c r="G6872" t="str">
        <f t="shared" si="3"/>
        <v>$4,546,000</v>
      </c>
      <c r="H6872" t="s">
        <v>11546</v>
      </c>
      <c r="J6872" t="s">
        <v>81</v>
      </c>
      <c r="K6872" t="s">
        <v>101</v>
      </c>
      <c r="L6872">
        <v>4546000</v>
      </c>
      <c r="M6872" t="s">
        <v>5428</v>
      </c>
    </row>
    <row r="6873" spans="1:13">
      <c r="A6873">
        <v>9716</v>
      </c>
      <c r="B6873" t="s">
        <v>14</v>
      </c>
      <c r="C6873" s="16" t="s">
        <v>13190</v>
      </c>
      <c r="D6873">
        <f t="shared" si="0"/>
        <v>29</v>
      </c>
      <c r="E6873" t="str">
        <f t="shared" si="1"/>
        <v>$4,048,000</v>
      </c>
      <c r="F6873" t="str">
        <f t="shared" si="2"/>
        <v/>
      </c>
      <c r="G6873" t="str">
        <f t="shared" si="3"/>
        <v>$4,048,000</v>
      </c>
      <c r="H6873" t="s">
        <v>13191</v>
      </c>
      <c r="J6873" t="s">
        <v>81</v>
      </c>
      <c r="K6873" t="s">
        <v>101</v>
      </c>
      <c r="L6873">
        <v>4048000</v>
      </c>
      <c r="M6873" t="s">
        <v>4690</v>
      </c>
    </row>
    <row r="6874" spans="1:13">
      <c r="A6874">
        <v>9717</v>
      </c>
      <c r="B6874" t="s">
        <v>14</v>
      </c>
      <c r="C6874" s="16" t="s">
        <v>13192</v>
      </c>
      <c r="D6874">
        <f t="shared" si="0"/>
        <v>29</v>
      </c>
      <c r="E6874" t="str">
        <f t="shared" si="1"/>
        <v>$3,300,000</v>
      </c>
      <c r="F6874" t="str">
        <f t="shared" si="2"/>
        <v/>
      </c>
      <c r="G6874" t="str">
        <f t="shared" si="3"/>
        <v>$3,300,000</v>
      </c>
      <c r="H6874" t="s">
        <v>1538</v>
      </c>
      <c r="J6874" t="s">
        <v>81</v>
      </c>
      <c r="K6874" t="s">
        <v>101</v>
      </c>
      <c r="L6874">
        <v>3300000</v>
      </c>
      <c r="M6874" t="s">
        <v>5496</v>
      </c>
    </row>
    <row r="6875" spans="1:13">
      <c r="A6875">
        <v>9718</v>
      </c>
      <c r="B6875" t="s">
        <v>14</v>
      </c>
      <c r="C6875" s="16" t="s">
        <v>13193</v>
      </c>
      <c r="D6875">
        <f t="shared" si="0"/>
        <v>29</v>
      </c>
      <c r="E6875" t="str">
        <f t="shared" si="1"/>
        <v>$2,700,000</v>
      </c>
      <c r="F6875" t="str">
        <f t="shared" si="2"/>
        <v/>
      </c>
      <c r="G6875" t="str">
        <f t="shared" si="3"/>
        <v>$2,700,000</v>
      </c>
      <c r="H6875" t="s">
        <v>7012</v>
      </c>
      <c r="J6875" t="s">
        <v>81</v>
      </c>
      <c r="K6875" t="s">
        <v>101</v>
      </c>
      <c r="L6875">
        <v>2700000</v>
      </c>
      <c r="M6875" t="s">
        <v>4669</v>
      </c>
    </row>
    <row r="6876" spans="1:13">
      <c r="A6876">
        <v>9719</v>
      </c>
      <c r="B6876" t="s">
        <v>14</v>
      </c>
      <c r="C6876" s="16" t="s">
        <v>13194</v>
      </c>
      <c r="D6876">
        <f t="shared" si="0"/>
        <v>29</v>
      </c>
      <c r="E6876" t="str">
        <f t="shared" si="1"/>
        <v>$1,441,440</v>
      </c>
      <c r="F6876" t="str">
        <f t="shared" si="2"/>
        <v/>
      </c>
      <c r="G6876" t="str">
        <f t="shared" si="3"/>
        <v>$1,441,440</v>
      </c>
      <c r="H6876" t="s">
        <v>13195</v>
      </c>
      <c r="J6876" t="s">
        <v>81</v>
      </c>
      <c r="K6876" t="s">
        <v>101</v>
      </c>
      <c r="L6876">
        <v>1441440</v>
      </c>
      <c r="M6876" t="s">
        <v>5613</v>
      </c>
    </row>
    <row r="6877" spans="1:13">
      <c r="A6877">
        <v>9720</v>
      </c>
      <c r="B6877" t="s">
        <v>14</v>
      </c>
      <c r="C6877" s="16" t="s">
        <v>13196</v>
      </c>
      <c r="D6877">
        <f t="shared" si="0"/>
        <v>29</v>
      </c>
      <c r="E6877" t="str">
        <f t="shared" si="1"/>
        <v>$1,300,920</v>
      </c>
      <c r="F6877" t="str">
        <f t="shared" si="2"/>
        <v/>
      </c>
      <c r="G6877" t="str">
        <f t="shared" si="3"/>
        <v>$1,300,920</v>
      </c>
      <c r="H6877" t="s">
        <v>13197</v>
      </c>
      <c r="J6877" t="s">
        <v>81</v>
      </c>
      <c r="K6877" t="s">
        <v>101</v>
      </c>
      <c r="L6877">
        <v>1300920</v>
      </c>
      <c r="M6877" t="s">
        <v>13198</v>
      </c>
    </row>
    <row r="6878" spans="1:13">
      <c r="A6878">
        <v>9721</v>
      </c>
      <c r="B6878" t="s">
        <v>14</v>
      </c>
      <c r="C6878" s="16" t="s">
        <v>13199</v>
      </c>
      <c r="D6878">
        <f t="shared" si="0"/>
        <v>29</v>
      </c>
      <c r="E6878" t="str">
        <f t="shared" si="1"/>
        <v>$857,760</v>
      </c>
      <c r="F6878" t="str">
        <f t="shared" si="2"/>
        <v/>
      </c>
      <c r="G6878" t="str">
        <f t="shared" si="3"/>
        <v>$857,760</v>
      </c>
      <c r="H6878" t="s">
        <v>13200</v>
      </c>
      <c r="J6878" t="s">
        <v>81</v>
      </c>
      <c r="K6878" t="s">
        <v>101</v>
      </c>
      <c r="L6878">
        <v>857760</v>
      </c>
      <c r="M6878" t="s">
        <v>1185</v>
      </c>
    </row>
    <row r="6879" spans="1:13">
      <c r="A6879">
        <v>9722</v>
      </c>
      <c r="B6879" t="s">
        <v>14</v>
      </c>
      <c r="C6879" s="16" t="s">
        <v>13201</v>
      </c>
      <c r="D6879">
        <f t="shared" si="0"/>
        <v>29</v>
      </c>
      <c r="E6879" t="str">
        <f t="shared" si="1"/>
        <v>$791,341 [signed 12/1/02, counts $489,737]</v>
      </c>
      <c r="F6879">
        <f t="shared" si="2"/>
        <v>9</v>
      </c>
      <c r="G6879" t="str">
        <f t="shared" si="3"/>
        <v>$791,341</v>
      </c>
      <c r="H6879" t="s">
        <v>13202</v>
      </c>
      <c r="J6879" t="s">
        <v>81</v>
      </c>
      <c r="K6879" t="s">
        <v>101</v>
      </c>
      <c r="L6879">
        <v>791341</v>
      </c>
      <c r="M6879" t="s">
        <v>5302</v>
      </c>
    </row>
    <row r="6880" spans="1:13">
      <c r="A6880">
        <v>9723</v>
      </c>
      <c r="B6880" t="s">
        <v>14</v>
      </c>
      <c r="C6880" s="16" t="s">
        <v>13203</v>
      </c>
      <c r="D6880">
        <f t="shared" si="0"/>
        <v>29</v>
      </c>
      <c r="E6880" t="str">
        <f t="shared" si="1"/>
        <v>$637,435 [minimum]</v>
      </c>
      <c r="F6880">
        <f t="shared" si="2"/>
        <v>9</v>
      </c>
      <c r="G6880" t="str">
        <f t="shared" si="3"/>
        <v>$637,435</v>
      </c>
      <c r="H6880" t="s">
        <v>12681</v>
      </c>
      <c r="J6880" t="s">
        <v>81</v>
      </c>
      <c r="K6880" t="s">
        <v>101</v>
      </c>
      <c r="L6880">
        <v>637435</v>
      </c>
      <c r="M6880" t="s">
        <v>4856</v>
      </c>
    </row>
    <row r="6881" spans="1:13">
      <c r="A6881">
        <v>9725</v>
      </c>
      <c r="B6881" t="s">
        <v>14</v>
      </c>
      <c r="C6881" s="16" t="s">
        <v>13204</v>
      </c>
      <c r="D6881">
        <f t="shared" si="0"/>
        <v>29</v>
      </c>
      <c r="E6881" t="str">
        <f t="shared" si="1"/>
        <v>$12,072,500</v>
      </c>
      <c r="F6881" t="str">
        <f t="shared" si="2"/>
        <v/>
      </c>
      <c r="G6881" t="str">
        <f t="shared" si="3"/>
        <v>$12,072,500</v>
      </c>
      <c r="H6881" t="s">
        <v>12688</v>
      </c>
      <c r="J6881" t="s">
        <v>82</v>
      </c>
      <c r="K6881" t="s">
        <v>101</v>
      </c>
      <c r="L6881">
        <v>12072500</v>
      </c>
      <c r="M6881" t="s">
        <v>1393</v>
      </c>
    </row>
    <row r="6882" spans="1:13">
      <c r="A6882">
        <v>9726</v>
      </c>
      <c r="B6882" t="s">
        <v>14</v>
      </c>
      <c r="C6882" s="16" t="s">
        <v>13205</v>
      </c>
      <c r="D6882">
        <f t="shared" si="0"/>
        <v>29</v>
      </c>
      <c r="E6882" t="str">
        <f t="shared" si="1"/>
        <v>$10,500,000</v>
      </c>
      <c r="F6882" t="str">
        <f t="shared" si="2"/>
        <v/>
      </c>
      <c r="G6882" t="str">
        <f t="shared" si="3"/>
        <v>$10,500,000</v>
      </c>
      <c r="H6882" t="s">
        <v>7192</v>
      </c>
      <c r="J6882" t="s">
        <v>82</v>
      </c>
      <c r="K6882" t="s">
        <v>101</v>
      </c>
      <c r="L6882">
        <v>10500000</v>
      </c>
      <c r="M6882" t="s">
        <v>4909</v>
      </c>
    </row>
    <row r="6883" spans="1:13">
      <c r="A6883">
        <v>9727</v>
      </c>
      <c r="B6883" t="s">
        <v>14</v>
      </c>
      <c r="C6883" s="16" t="s">
        <v>13206</v>
      </c>
      <c r="D6883">
        <f t="shared" si="0"/>
        <v>29</v>
      </c>
      <c r="E6883" t="str">
        <f t="shared" si="1"/>
        <v>$9,900,000</v>
      </c>
      <c r="F6883" t="str">
        <f t="shared" si="2"/>
        <v/>
      </c>
      <c r="G6883" t="str">
        <f t="shared" si="3"/>
        <v>$9,900,000</v>
      </c>
      <c r="H6883" t="s">
        <v>13207</v>
      </c>
      <c r="J6883" t="s">
        <v>82</v>
      </c>
      <c r="K6883" t="s">
        <v>101</v>
      </c>
      <c r="L6883">
        <v>9900000</v>
      </c>
      <c r="M6883" t="s">
        <v>6016</v>
      </c>
    </row>
    <row r="6884" spans="1:13">
      <c r="A6884">
        <v>9728</v>
      </c>
      <c r="B6884" t="s">
        <v>14</v>
      </c>
      <c r="C6884" s="16" t="s">
        <v>13208</v>
      </c>
      <c r="D6884">
        <f t="shared" si="0"/>
        <v>29</v>
      </c>
      <c r="E6884" t="str">
        <f t="shared" si="1"/>
        <v>$4,546,000</v>
      </c>
      <c r="F6884" t="str">
        <f t="shared" si="2"/>
        <v/>
      </c>
      <c r="G6884" t="str">
        <f t="shared" si="3"/>
        <v>$4,546,000</v>
      </c>
      <c r="H6884" t="s">
        <v>11546</v>
      </c>
      <c r="J6884" t="s">
        <v>82</v>
      </c>
      <c r="K6884" t="s">
        <v>101</v>
      </c>
      <c r="L6884">
        <v>4546000</v>
      </c>
      <c r="M6884" t="s">
        <v>4874</v>
      </c>
    </row>
    <row r="6885" spans="1:13">
      <c r="A6885">
        <v>9729</v>
      </c>
      <c r="B6885" t="s">
        <v>14</v>
      </c>
      <c r="C6885" s="16" t="s">
        <v>13209</v>
      </c>
      <c r="D6885">
        <f t="shared" si="0"/>
        <v>29</v>
      </c>
      <c r="E6885" t="str">
        <f t="shared" si="1"/>
        <v>$4,370,000</v>
      </c>
      <c r="F6885" t="str">
        <f t="shared" si="2"/>
        <v/>
      </c>
      <c r="G6885" t="str">
        <f t="shared" si="3"/>
        <v>$4,370,000</v>
      </c>
      <c r="H6885" t="s">
        <v>13210</v>
      </c>
      <c r="J6885" t="s">
        <v>82</v>
      </c>
      <c r="K6885" t="s">
        <v>101</v>
      </c>
      <c r="L6885">
        <v>4370000</v>
      </c>
      <c r="M6885" t="s">
        <v>5552</v>
      </c>
    </row>
    <row r="6886" spans="1:13">
      <c r="A6886">
        <v>9730</v>
      </c>
      <c r="B6886" t="s">
        <v>14</v>
      </c>
      <c r="C6886" s="16" t="s">
        <v>13211</v>
      </c>
      <c r="D6886">
        <f t="shared" si="0"/>
        <v>29</v>
      </c>
      <c r="E6886" t="str">
        <f t="shared" si="1"/>
        <v>$3,550,000</v>
      </c>
      <c r="F6886" t="str">
        <f t="shared" si="2"/>
        <v/>
      </c>
      <c r="G6886" t="str">
        <f t="shared" si="3"/>
        <v>$3,550,000</v>
      </c>
      <c r="H6886" t="s">
        <v>13212</v>
      </c>
      <c r="J6886" t="s">
        <v>82</v>
      </c>
      <c r="K6886" t="s">
        <v>101</v>
      </c>
      <c r="L6886">
        <v>3550000</v>
      </c>
      <c r="M6886" t="s">
        <v>4714</v>
      </c>
    </row>
    <row r="6887" spans="1:13">
      <c r="A6887">
        <v>9731</v>
      </c>
      <c r="B6887" t="s">
        <v>14</v>
      </c>
      <c r="C6887" s="16" t="s">
        <v>13213</v>
      </c>
      <c r="D6887">
        <f t="shared" si="0"/>
        <v>29</v>
      </c>
      <c r="E6887" t="str">
        <f t="shared" si="1"/>
        <v>$2,625,000</v>
      </c>
      <c r="F6887" t="str">
        <f t="shared" si="2"/>
        <v/>
      </c>
      <c r="G6887" t="str">
        <f t="shared" si="3"/>
        <v>$2,625,000</v>
      </c>
      <c r="H6887" t="s">
        <v>13214</v>
      </c>
      <c r="J6887" t="s">
        <v>82</v>
      </c>
      <c r="K6887" t="s">
        <v>101</v>
      </c>
      <c r="L6887">
        <v>2625000</v>
      </c>
      <c r="M6887" t="s">
        <v>6013</v>
      </c>
    </row>
    <row r="6888" spans="1:13">
      <c r="A6888">
        <v>9732</v>
      </c>
      <c r="B6888" t="s">
        <v>14</v>
      </c>
      <c r="C6888" s="16" t="s">
        <v>13215</v>
      </c>
      <c r="D6888">
        <f t="shared" si="0"/>
        <v>29</v>
      </c>
      <c r="E6888" t="str">
        <f t="shared" si="1"/>
        <v>$1,325,000</v>
      </c>
      <c r="F6888" t="str">
        <f t="shared" si="2"/>
        <v/>
      </c>
      <c r="G6888" t="str">
        <f t="shared" si="3"/>
        <v>$1,325,000</v>
      </c>
      <c r="H6888" t="s">
        <v>13216</v>
      </c>
      <c r="J6888" t="s">
        <v>82</v>
      </c>
      <c r="K6888" t="s">
        <v>101</v>
      </c>
      <c r="L6888">
        <v>1325000</v>
      </c>
      <c r="M6888" t="s">
        <v>13217</v>
      </c>
    </row>
    <row r="6889" spans="1:13">
      <c r="A6889">
        <v>9733</v>
      </c>
      <c r="B6889" t="s">
        <v>14</v>
      </c>
      <c r="C6889" s="16" t="s">
        <v>13218</v>
      </c>
      <c r="D6889">
        <f t="shared" si="0"/>
        <v>29</v>
      </c>
      <c r="E6889" t="str">
        <f t="shared" si="1"/>
        <v>$1,076,400</v>
      </c>
      <c r="F6889" t="str">
        <f t="shared" si="2"/>
        <v/>
      </c>
      <c r="G6889" t="str">
        <f t="shared" si="3"/>
        <v>$1,076,400</v>
      </c>
      <c r="H6889" t="s">
        <v>13219</v>
      </c>
      <c r="J6889" t="s">
        <v>82</v>
      </c>
      <c r="K6889" t="s">
        <v>101</v>
      </c>
      <c r="L6889">
        <v>1076400</v>
      </c>
      <c r="M6889" t="s">
        <v>5991</v>
      </c>
    </row>
    <row r="6890" spans="1:13">
      <c r="A6890">
        <v>9734</v>
      </c>
      <c r="B6890" t="s">
        <v>14</v>
      </c>
      <c r="C6890" s="16" t="s">
        <v>13220</v>
      </c>
      <c r="D6890">
        <f t="shared" si="0"/>
        <v>29</v>
      </c>
      <c r="E6890" t="str">
        <f t="shared" si="1"/>
        <v>$1,030,000 [minimum, counts $637,435]</v>
      </c>
      <c r="F6890">
        <f t="shared" si="2"/>
        <v>11</v>
      </c>
      <c r="G6890" t="str">
        <f t="shared" si="3"/>
        <v>$1,030,000</v>
      </c>
      <c r="H6890" t="s">
        <v>12755</v>
      </c>
      <c r="J6890" t="s">
        <v>82</v>
      </c>
      <c r="K6890" t="s">
        <v>101</v>
      </c>
      <c r="L6890">
        <v>1030000</v>
      </c>
      <c r="M6890" t="s">
        <v>5448</v>
      </c>
    </row>
    <row r="6891" spans="1:13">
      <c r="A6891">
        <v>9735</v>
      </c>
      <c r="B6891" t="s">
        <v>14</v>
      </c>
      <c r="C6891" s="16" t="s">
        <v>13221</v>
      </c>
      <c r="D6891">
        <f t="shared" si="0"/>
        <v>29</v>
      </c>
      <c r="E6891" t="str">
        <f t="shared" si="1"/>
        <v>$800,400</v>
      </c>
      <c r="F6891" t="str">
        <f t="shared" si="2"/>
        <v/>
      </c>
      <c r="G6891" t="str">
        <f t="shared" si="3"/>
        <v>$800,400</v>
      </c>
      <c r="H6891" t="s">
        <v>13222</v>
      </c>
      <c r="J6891" t="s">
        <v>82</v>
      </c>
      <c r="K6891" t="s">
        <v>101</v>
      </c>
      <c r="L6891">
        <v>800400</v>
      </c>
      <c r="M6891" t="s">
        <v>1383</v>
      </c>
    </row>
    <row r="6892" spans="1:13">
      <c r="A6892">
        <v>9736</v>
      </c>
      <c r="B6892" t="s">
        <v>14</v>
      </c>
      <c r="C6892" s="16" t="s">
        <v>13223</v>
      </c>
      <c r="D6892">
        <f t="shared" si="0"/>
        <v>29</v>
      </c>
      <c r="E6892" t="str">
        <f t="shared" si="1"/>
        <v>$699,935</v>
      </c>
      <c r="F6892" t="str">
        <f t="shared" si="2"/>
        <v/>
      </c>
      <c r="G6892" t="str">
        <f t="shared" si="3"/>
        <v>$699,935</v>
      </c>
      <c r="H6892" t="s">
        <v>13224</v>
      </c>
      <c r="J6892" t="s">
        <v>82</v>
      </c>
      <c r="K6892" t="s">
        <v>101</v>
      </c>
      <c r="L6892">
        <v>699935</v>
      </c>
      <c r="M6892" t="s">
        <v>3020</v>
      </c>
    </row>
    <row r="6893" spans="1:13">
      <c r="A6893">
        <v>9737</v>
      </c>
      <c r="B6893" t="s">
        <v>14</v>
      </c>
      <c r="C6893" s="16" t="s">
        <v>13225</v>
      </c>
      <c r="D6893">
        <f t="shared" si="0"/>
        <v>29</v>
      </c>
      <c r="E6893" t="str">
        <f t="shared" si="1"/>
        <v>$512,453 [minimum]</v>
      </c>
      <c r="F6893">
        <f t="shared" si="2"/>
        <v>9</v>
      </c>
      <c r="G6893" t="str">
        <f t="shared" si="3"/>
        <v>$512,453</v>
      </c>
      <c r="H6893" t="s">
        <v>13226</v>
      </c>
      <c r="J6893" t="s">
        <v>82</v>
      </c>
      <c r="K6893" t="s">
        <v>101</v>
      </c>
      <c r="L6893">
        <v>512453</v>
      </c>
      <c r="M6893" t="s">
        <v>5637</v>
      </c>
    </row>
    <row r="6894" spans="1:13">
      <c r="A6894">
        <v>9738</v>
      </c>
      <c r="B6894" t="s">
        <v>14</v>
      </c>
      <c r="C6894" s="16" t="s">
        <v>13227</v>
      </c>
      <c r="D6894">
        <f t="shared" si="0"/>
        <v>29</v>
      </c>
      <c r="E6894" t="str">
        <f t="shared" si="1"/>
        <v>$139,925 [signed 11/20, released 12/29/02]</v>
      </c>
      <c r="F6894">
        <f t="shared" si="2"/>
        <v>9</v>
      </c>
      <c r="G6894" t="str">
        <f t="shared" si="3"/>
        <v>$139,925</v>
      </c>
      <c r="H6894" t="s">
        <v>13228</v>
      </c>
      <c r="J6894" t="s">
        <v>82</v>
      </c>
      <c r="K6894" t="s">
        <v>101</v>
      </c>
      <c r="L6894">
        <v>139925</v>
      </c>
      <c r="M6894" t="s">
        <v>4595</v>
      </c>
    </row>
    <row r="6895" spans="1:13">
      <c r="A6895">
        <v>9739</v>
      </c>
      <c r="B6895" t="s">
        <v>14</v>
      </c>
      <c r="C6895" s="16" t="s">
        <v>13229</v>
      </c>
      <c r="D6895">
        <f t="shared" si="0"/>
        <v>29</v>
      </c>
      <c r="E6895" t="str">
        <f t="shared" si="1"/>
        <v>$34,946 [signed 11/4, released 11/27/02]</v>
      </c>
      <c r="F6895">
        <f t="shared" si="2"/>
        <v>8</v>
      </c>
      <c r="G6895" t="str">
        <f t="shared" si="3"/>
        <v>$34,946</v>
      </c>
      <c r="H6895" t="s">
        <v>13230</v>
      </c>
      <c r="J6895" t="s">
        <v>82</v>
      </c>
      <c r="K6895" t="s">
        <v>101</v>
      </c>
      <c r="L6895">
        <v>34946</v>
      </c>
      <c r="M6895" t="s">
        <v>4960</v>
      </c>
    </row>
    <row r="6896" spans="1:13">
      <c r="A6896">
        <v>9741</v>
      </c>
      <c r="B6896" t="s">
        <v>14</v>
      </c>
      <c r="C6896" s="16" t="s">
        <v>13231</v>
      </c>
      <c r="D6896">
        <f t="shared" si="0"/>
        <v>29</v>
      </c>
      <c r="E6896" t="str">
        <f t="shared" si="1"/>
        <v>$12,636,117</v>
      </c>
      <c r="F6896" t="str">
        <f t="shared" si="2"/>
        <v/>
      </c>
      <c r="G6896" t="str">
        <f t="shared" si="3"/>
        <v>$12,636,117</v>
      </c>
      <c r="H6896" t="s">
        <v>13232</v>
      </c>
      <c r="J6896" t="s">
        <v>84</v>
      </c>
      <c r="K6896" t="s">
        <v>101</v>
      </c>
      <c r="L6896">
        <v>12636117</v>
      </c>
      <c r="M6896" t="s">
        <v>5099</v>
      </c>
    </row>
    <row r="6897" spans="1:13">
      <c r="A6897">
        <v>9742</v>
      </c>
      <c r="B6897" t="s">
        <v>14</v>
      </c>
      <c r="C6897" s="16" t="s">
        <v>13233</v>
      </c>
      <c r="D6897">
        <f t="shared" si="0"/>
        <v>29</v>
      </c>
      <c r="E6897" t="str">
        <f t="shared" si="1"/>
        <v>$9,185,000</v>
      </c>
      <c r="F6897" t="str">
        <f t="shared" si="2"/>
        <v/>
      </c>
      <c r="G6897" t="str">
        <f t="shared" si="3"/>
        <v>$9,185,000</v>
      </c>
      <c r="H6897" t="s">
        <v>13234</v>
      </c>
      <c r="J6897" t="s">
        <v>84</v>
      </c>
      <c r="K6897" t="s">
        <v>101</v>
      </c>
      <c r="L6897">
        <v>9185000</v>
      </c>
      <c r="M6897" t="s">
        <v>5418</v>
      </c>
    </row>
    <row r="6898" spans="1:13">
      <c r="A6898">
        <v>9743</v>
      </c>
      <c r="B6898" t="s">
        <v>14</v>
      </c>
      <c r="C6898" s="16" t="s">
        <v>13235</v>
      </c>
      <c r="D6898">
        <f t="shared" si="0"/>
        <v>29</v>
      </c>
      <c r="E6898" t="str">
        <f t="shared" si="1"/>
        <v>$6,233,766</v>
      </c>
      <c r="F6898" t="str">
        <f t="shared" si="2"/>
        <v/>
      </c>
      <c r="G6898" t="str">
        <f t="shared" si="3"/>
        <v>$6,233,766</v>
      </c>
      <c r="H6898" t="s">
        <v>13236</v>
      </c>
      <c r="J6898" t="s">
        <v>84</v>
      </c>
      <c r="K6898" t="s">
        <v>101</v>
      </c>
      <c r="L6898">
        <v>6233766</v>
      </c>
      <c r="M6898" t="s">
        <v>3113</v>
      </c>
    </row>
    <row r="6899" spans="1:13">
      <c r="A6899">
        <v>9744</v>
      </c>
      <c r="B6899" t="s">
        <v>14</v>
      </c>
      <c r="C6899" s="16" t="s">
        <v>13237</v>
      </c>
      <c r="D6899">
        <f t="shared" si="0"/>
        <v>29</v>
      </c>
      <c r="E6899" t="str">
        <f t="shared" si="1"/>
        <v>$5,238,750</v>
      </c>
      <c r="F6899" t="str">
        <f t="shared" si="2"/>
        <v/>
      </c>
      <c r="G6899" t="str">
        <f t="shared" si="3"/>
        <v>$5,238,750</v>
      </c>
      <c r="H6899" t="s">
        <v>13238</v>
      </c>
      <c r="J6899" t="s">
        <v>84</v>
      </c>
      <c r="K6899" t="s">
        <v>101</v>
      </c>
      <c r="L6899">
        <v>5238750</v>
      </c>
      <c r="M6899" t="s">
        <v>6157</v>
      </c>
    </row>
    <row r="6900" spans="1:13">
      <c r="A6900">
        <v>9745</v>
      </c>
      <c r="B6900" t="s">
        <v>14</v>
      </c>
      <c r="C6900" s="16" t="s">
        <v>13239</v>
      </c>
      <c r="D6900">
        <f t="shared" si="0"/>
        <v>29</v>
      </c>
      <c r="E6900" t="str">
        <f t="shared" si="1"/>
        <v>$5,040,000</v>
      </c>
      <c r="F6900" t="str">
        <f t="shared" si="2"/>
        <v/>
      </c>
      <c r="G6900" t="str">
        <f t="shared" si="3"/>
        <v>$5,040,000</v>
      </c>
      <c r="H6900" t="s">
        <v>13240</v>
      </c>
      <c r="J6900" t="s">
        <v>84</v>
      </c>
      <c r="K6900" t="s">
        <v>101</v>
      </c>
      <c r="L6900">
        <v>5040000</v>
      </c>
      <c r="M6900" t="s">
        <v>4689</v>
      </c>
    </row>
    <row r="6901" spans="1:13">
      <c r="A6901">
        <v>9746</v>
      </c>
      <c r="B6901" t="s">
        <v>14</v>
      </c>
      <c r="C6901" s="16" t="s">
        <v>13241</v>
      </c>
      <c r="D6901">
        <f t="shared" si="0"/>
        <v>29</v>
      </c>
      <c r="E6901" t="str">
        <f t="shared" si="1"/>
        <v>$4,992,900</v>
      </c>
      <c r="F6901" t="str">
        <f t="shared" si="2"/>
        <v/>
      </c>
      <c r="G6901" t="str">
        <f t="shared" si="3"/>
        <v>$4,992,900</v>
      </c>
      <c r="H6901" t="s">
        <v>13242</v>
      </c>
      <c r="J6901" t="s">
        <v>84</v>
      </c>
      <c r="K6901" t="s">
        <v>101</v>
      </c>
      <c r="L6901">
        <v>4992900</v>
      </c>
      <c r="M6901" t="s">
        <v>4732</v>
      </c>
    </row>
    <row r="6902" spans="1:13">
      <c r="A6902">
        <v>9747</v>
      </c>
      <c r="B6902" t="s">
        <v>14</v>
      </c>
      <c r="C6902" s="16" t="s">
        <v>13243</v>
      </c>
      <c r="D6902">
        <f t="shared" si="0"/>
        <v>29</v>
      </c>
      <c r="E6902" t="str">
        <f t="shared" si="1"/>
        <v>$4,546,000</v>
      </c>
      <c r="F6902" t="str">
        <f t="shared" si="2"/>
        <v/>
      </c>
      <c r="G6902" t="str">
        <f t="shared" si="3"/>
        <v>$4,546,000</v>
      </c>
      <c r="H6902" t="s">
        <v>11546</v>
      </c>
      <c r="J6902" t="s">
        <v>84</v>
      </c>
      <c r="K6902" t="s">
        <v>101</v>
      </c>
      <c r="L6902">
        <v>4546000</v>
      </c>
      <c r="M6902" t="s">
        <v>5291</v>
      </c>
    </row>
    <row r="6903" spans="1:13">
      <c r="A6903">
        <v>9748</v>
      </c>
      <c r="B6903" t="s">
        <v>14</v>
      </c>
      <c r="C6903" s="16" t="s">
        <v>13244</v>
      </c>
      <c r="D6903">
        <f t="shared" si="0"/>
        <v>29</v>
      </c>
      <c r="E6903" t="str">
        <f t="shared" si="1"/>
        <v>$1,560,840</v>
      </c>
      <c r="F6903" t="str">
        <f t="shared" si="2"/>
        <v/>
      </c>
      <c r="G6903" t="str">
        <f t="shared" si="3"/>
        <v>$1,560,840</v>
      </c>
      <c r="H6903" t="s">
        <v>13245</v>
      </c>
      <c r="J6903" t="s">
        <v>84</v>
      </c>
      <c r="K6903" t="s">
        <v>101</v>
      </c>
      <c r="L6903">
        <v>1560840</v>
      </c>
      <c r="M6903" t="s">
        <v>3754</v>
      </c>
    </row>
    <row r="6904" spans="1:13">
      <c r="A6904">
        <v>9749</v>
      </c>
      <c r="B6904" t="s">
        <v>14</v>
      </c>
      <c r="C6904" s="16" t="s">
        <v>13246</v>
      </c>
      <c r="D6904">
        <f t="shared" si="0"/>
        <v>29</v>
      </c>
      <c r="E6904" t="str">
        <f t="shared" si="1"/>
        <v>$1,235,880</v>
      </c>
      <c r="F6904" t="str">
        <f t="shared" si="2"/>
        <v/>
      </c>
      <c r="G6904" t="str">
        <f t="shared" si="3"/>
        <v>$1,235,880</v>
      </c>
      <c r="H6904" t="s">
        <v>13247</v>
      </c>
      <c r="J6904" t="s">
        <v>84</v>
      </c>
      <c r="K6904" t="s">
        <v>101</v>
      </c>
      <c r="L6904">
        <v>1235880</v>
      </c>
      <c r="M6904" t="s">
        <v>4957</v>
      </c>
    </row>
    <row r="6905" spans="1:13">
      <c r="A6905">
        <v>9750</v>
      </c>
      <c r="B6905" t="s">
        <v>14</v>
      </c>
      <c r="C6905" s="16" t="s">
        <v>13248</v>
      </c>
      <c r="D6905">
        <f t="shared" si="0"/>
        <v>29</v>
      </c>
      <c r="E6905" t="str">
        <f t="shared" si="1"/>
        <v>$1,009,920</v>
      </c>
      <c r="F6905" t="str">
        <f t="shared" si="2"/>
        <v/>
      </c>
      <c r="G6905" t="str">
        <f t="shared" si="3"/>
        <v>$1,009,920</v>
      </c>
      <c r="H6905" t="s">
        <v>13249</v>
      </c>
      <c r="J6905" t="s">
        <v>84</v>
      </c>
      <c r="K6905" t="s">
        <v>101</v>
      </c>
      <c r="L6905">
        <v>1009920</v>
      </c>
      <c r="M6905" t="s">
        <v>5364</v>
      </c>
    </row>
    <row r="6906" spans="1:13">
      <c r="A6906">
        <v>9751</v>
      </c>
      <c r="B6906" t="s">
        <v>14</v>
      </c>
      <c r="C6906" s="16" t="s">
        <v>13250</v>
      </c>
      <c r="D6906">
        <f t="shared" si="0"/>
        <v>29</v>
      </c>
      <c r="E6906" t="str">
        <f t="shared" si="1"/>
        <v>$612,435 [minimum (2-year contract)]</v>
      </c>
      <c r="F6906">
        <f t="shared" si="2"/>
        <v>9</v>
      </c>
      <c r="G6906" t="str">
        <f t="shared" si="3"/>
        <v>$612,435</v>
      </c>
      <c r="H6906" t="s">
        <v>12761</v>
      </c>
      <c r="J6906" t="s">
        <v>84</v>
      </c>
      <c r="K6906" t="s">
        <v>101</v>
      </c>
      <c r="L6906">
        <v>612435</v>
      </c>
      <c r="M6906" t="s">
        <v>4586</v>
      </c>
    </row>
    <row r="6907" spans="1:13">
      <c r="A6907">
        <v>9752</v>
      </c>
      <c r="B6907" t="s">
        <v>14</v>
      </c>
      <c r="C6907" s="16" t="s">
        <v>13251</v>
      </c>
      <c r="D6907">
        <f t="shared" si="0"/>
        <v>29</v>
      </c>
      <c r="E6907" t="str">
        <f t="shared" si="1"/>
        <v>$526,413</v>
      </c>
      <c r="F6907" t="str">
        <f t="shared" si="2"/>
        <v/>
      </c>
      <c r="G6907" t="str">
        <f t="shared" si="3"/>
        <v>$526,413</v>
      </c>
      <c r="H6907" t="s">
        <v>13252</v>
      </c>
      <c r="J6907" t="s">
        <v>84</v>
      </c>
      <c r="K6907" t="s">
        <v>101</v>
      </c>
      <c r="L6907">
        <v>526413</v>
      </c>
      <c r="M6907" t="s">
        <v>5783</v>
      </c>
    </row>
    <row r="6908" spans="1:13">
      <c r="A6908">
        <v>9753</v>
      </c>
      <c r="B6908" t="s">
        <v>14</v>
      </c>
      <c r="C6908" s="16" t="s">
        <v>13253</v>
      </c>
      <c r="D6908">
        <f t="shared" si="0"/>
        <v>29</v>
      </c>
      <c r="E6908" t="str">
        <f t="shared" si="1"/>
        <v>$349,458 [minimum]</v>
      </c>
      <c r="F6908">
        <f t="shared" si="2"/>
        <v>9</v>
      </c>
      <c r="G6908" t="str">
        <f t="shared" si="3"/>
        <v>$349,458</v>
      </c>
      <c r="H6908" t="s">
        <v>12684</v>
      </c>
      <c r="J6908" t="s">
        <v>84</v>
      </c>
      <c r="K6908" t="s">
        <v>101</v>
      </c>
      <c r="L6908">
        <v>349458</v>
      </c>
      <c r="M6908" t="s">
        <v>2462</v>
      </c>
    </row>
    <row r="6909" spans="1:13">
      <c r="A6909">
        <v>9755</v>
      </c>
      <c r="B6909" t="s">
        <v>14</v>
      </c>
      <c r="C6909" s="16" t="s">
        <v>13254</v>
      </c>
      <c r="D6909">
        <f t="shared" si="0"/>
        <v>29</v>
      </c>
      <c r="E6909" t="str">
        <f t="shared" si="1"/>
        <v>$12,000,000</v>
      </c>
      <c r="F6909" t="str">
        <f t="shared" si="2"/>
        <v/>
      </c>
      <c r="G6909" t="str">
        <f t="shared" si="3"/>
        <v>$12,000,000</v>
      </c>
      <c r="H6909" t="s">
        <v>104</v>
      </c>
      <c r="J6909" t="s">
        <v>87</v>
      </c>
      <c r="K6909" t="s">
        <v>101</v>
      </c>
      <c r="L6909">
        <v>12000000</v>
      </c>
      <c r="M6909" t="s">
        <v>4614</v>
      </c>
    </row>
    <row r="6910" spans="1:13">
      <c r="A6910">
        <v>9756</v>
      </c>
      <c r="B6910" t="s">
        <v>14</v>
      </c>
      <c r="C6910" s="16" t="s">
        <v>13255</v>
      </c>
      <c r="D6910">
        <f t="shared" si="0"/>
        <v>29</v>
      </c>
      <c r="E6910" t="str">
        <f t="shared" si="1"/>
        <v>$10,067,750</v>
      </c>
      <c r="F6910" t="str">
        <f t="shared" si="2"/>
        <v/>
      </c>
      <c r="G6910" t="str">
        <f t="shared" si="3"/>
        <v>$10,067,750</v>
      </c>
      <c r="H6910" t="s">
        <v>12671</v>
      </c>
      <c r="J6910" t="s">
        <v>87</v>
      </c>
      <c r="K6910" t="s">
        <v>101</v>
      </c>
      <c r="L6910">
        <v>10067750</v>
      </c>
      <c r="M6910" t="s">
        <v>812</v>
      </c>
    </row>
    <row r="6911" spans="1:13">
      <c r="A6911">
        <v>9757</v>
      </c>
      <c r="B6911" t="s">
        <v>14</v>
      </c>
      <c r="C6911" s="16" t="s">
        <v>13256</v>
      </c>
      <c r="D6911">
        <f t="shared" si="0"/>
        <v>29</v>
      </c>
      <c r="E6911" t="str">
        <f t="shared" si="1"/>
        <v>$5,694,231 [retired]</v>
      </c>
      <c r="F6911">
        <f t="shared" si="2"/>
        <v>11</v>
      </c>
      <c r="G6911" t="str">
        <f t="shared" si="3"/>
        <v>$5,694,231</v>
      </c>
      <c r="H6911" t="s">
        <v>13257</v>
      </c>
      <c r="J6911" t="s">
        <v>87</v>
      </c>
      <c r="K6911" t="s">
        <v>101</v>
      </c>
      <c r="L6911">
        <v>5694231</v>
      </c>
      <c r="M6911" t="s">
        <v>5146</v>
      </c>
    </row>
    <row r="6912" spans="1:13">
      <c r="A6912">
        <v>9758</v>
      </c>
      <c r="B6912" t="s">
        <v>14</v>
      </c>
      <c r="C6912" s="16" t="s">
        <v>13258</v>
      </c>
      <c r="D6912">
        <f t="shared" si="0"/>
        <v>29</v>
      </c>
      <c r="E6912" t="str">
        <f t="shared" si="1"/>
        <v>$5,350,000</v>
      </c>
      <c r="F6912" t="str">
        <f t="shared" si="2"/>
        <v/>
      </c>
      <c r="G6912" t="str">
        <f t="shared" si="3"/>
        <v>$5,350,000</v>
      </c>
      <c r="H6912" t="s">
        <v>13259</v>
      </c>
      <c r="J6912" t="s">
        <v>87</v>
      </c>
      <c r="K6912" t="s">
        <v>101</v>
      </c>
      <c r="L6912">
        <v>5350000</v>
      </c>
      <c r="M6912" t="s">
        <v>4558</v>
      </c>
    </row>
    <row r="6913" spans="1:13">
      <c r="A6913">
        <v>9759</v>
      </c>
      <c r="B6913" t="s">
        <v>14</v>
      </c>
      <c r="C6913" s="16" t="s">
        <v>13260</v>
      </c>
      <c r="D6913">
        <f t="shared" si="0"/>
        <v>29</v>
      </c>
      <c r="E6913" t="str">
        <f t="shared" si="1"/>
        <v>$5,250,000</v>
      </c>
      <c r="F6913" t="str">
        <f t="shared" si="2"/>
        <v/>
      </c>
      <c r="G6913" t="str">
        <f t="shared" si="3"/>
        <v>$5,250,000</v>
      </c>
      <c r="H6913" t="s">
        <v>1392</v>
      </c>
      <c r="J6913" t="s">
        <v>87</v>
      </c>
      <c r="K6913" t="s">
        <v>101</v>
      </c>
      <c r="L6913">
        <v>5250000</v>
      </c>
      <c r="M6913" t="s">
        <v>5297</v>
      </c>
    </row>
    <row r="6914" spans="1:13">
      <c r="A6914">
        <v>9760</v>
      </c>
      <c r="B6914" t="s">
        <v>14</v>
      </c>
      <c r="C6914" s="16" t="s">
        <v>13261</v>
      </c>
      <c r="D6914">
        <f t="shared" si="0"/>
        <v>29</v>
      </c>
      <c r="E6914" t="str">
        <f t="shared" si="1"/>
        <v>$4,125,000</v>
      </c>
      <c r="F6914" t="str">
        <f t="shared" si="2"/>
        <v/>
      </c>
      <c r="G6914" t="str">
        <f t="shared" si="3"/>
        <v>$4,125,000</v>
      </c>
      <c r="H6914" t="s">
        <v>9554</v>
      </c>
      <c r="J6914" t="s">
        <v>87</v>
      </c>
      <c r="K6914" t="s">
        <v>101</v>
      </c>
      <c r="L6914">
        <v>4125000</v>
      </c>
      <c r="M6914" t="s">
        <v>5473</v>
      </c>
    </row>
    <row r="6915" spans="1:13">
      <c r="A6915">
        <v>9761</v>
      </c>
      <c r="B6915" t="s">
        <v>14</v>
      </c>
      <c r="C6915" s="16" t="s">
        <v>13262</v>
      </c>
      <c r="D6915">
        <f t="shared" si="0"/>
        <v>29</v>
      </c>
      <c r="E6915" t="str">
        <f t="shared" si="1"/>
        <v>$3,870,912</v>
      </c>
      <c r="F6915" t="str">
        <f t="shared" si="2"/>
        <v/>
      </c>
      <c r="G6915" t="str">
        <f t="shared" si="3"/>
        <v>$3,870,912</v>
      </c>
      <c r="H6915" t="s">
        <v>13263</v>
      </c>
      <c r="J6915" t="s">
        <v>87</v>
      </c>
      <c r="K6915" t="s">
        <v>101</v>
      </c>
      <c r="L6915">
        <v>3870912</v>
      </c>
      <c r="M6915" t="s">
        <v>5511</v>
      </c>
    </row>
    <row r="6916" spans="1:13">
      <c r="A6916">
        <v>9762</v>
      </c>
      <c r="B6916" t="s">
        <v>14</v>
      </c>
      <c r="C6916" s="16" t="s">
        <v>13264</v>
      </c>
      <c r="D6916">
        <f t="shared" si="0"/>
        <v>29</v>
      </c>
      <c r="E6916" t="str">
        <f t="shared" si="1"/>
        <v>$2,720,000</v>
      </c>
      <c r="F6916" t="str">
        <f t="shared" si="2"/>
        <v/>
      </c>
      <c r="G6916" t="str">
        <f t="shared" si="3"/>
        <v>$2,720,000</v>
      </c>
      <c r="H6916" t="s">
        <v>13265</v>
      </c>
      <c r="J6916" t="s">
        <v>87</v>
      </c>
      <c r="K6916" t="s">
        <v>101</v>
      </c>
      <c r="L6916">
        <v>2720000</v>
      </c>
      <c r="M6916" t="s">
        <v>5048</v>
      </c>
    </row>
    <row r="6917" spans="1:13">
      <c r="A6917">
        <v>9763</v>
      </c>
      <c r="B6917" t="s">
        <v>14</v>
      </c>
      <c r="C6917" s="16" t="s">
        <v>13266</v>
      </c>
      <c r="D6917">
        <f t="shared" si="0"/>
        <v>29</v>
      </c>
      <c r="E6917" t="str">
        <f t="shared" si="1"/>
        <v>$1,207,800</v>
      </c>
      <c r="F6917" t="str">
        <f t="shared" si="2"/>
        <v/>
      </c>
      <c r="G6917" t="str">
        <f t="shared" si="3"/>
        <v>$1,207,800</v>
      </c>
      <c r="H6917" t="s">
        <v>13267</v>
      </c>
      <c r="J6917" t="s">
        <v>87</v>
      </c>
      <c r="K6917" t="s">
        <v>101</v>
      </c>
      <c r="L6917">
        <v>1207800</v>
      </c>
      <c r="M6917" t="s">
        <v>5641</v>
      </c>
    </row>
    <row r="6918" spans="1:13">
      <c r="A6918">
        <v>9764</v>
      </c>
      <c r="B6918" t="s">
        <v>14</v>
      </c>
      <c r="C6918" s="16" t="s">
        <v>13268</v>
      </c>
      <c r="D6918">
        <f t="shared" si="0"/>
        <v>29</v>
      </c>
      <c r="E6918" t="str">
        <f t="shared" si="1"/>
        <v>$1,033,320</v>
      </c>
      <c r="F6918" t="str">
        <f t="shared" si="2"/>
        <v/>
      </c>
      <c r="G6918" t="str">
        <f t="shared" si="3"/>
        <v>$1,033,320</v>
      </c>
      <c r="H6918" t="s">
        <v>13269</v>
      </c>
      <c r="J6918" t="s">
        <v>87</v>
      </c>
      <c r="K6918" t="s">
        <v>101</v>
      </c>
      <c r="L6918">
        <v>1033320</v>
      </c>
      <c r="M6918" t="s">
        <v>5700</v>
      </c>
    </row>
    <row r="6919" spans="1:13">
      <c r="A6919">
        <v>9765</v>
      </c>
      <c r="B6919" t="s">
        <v>14</v>
      </c>
      <c r="C6919" s="16" t="s">
        <v>13270</v>
      </c>
      <c r="D6919">
        <f t="shared" si="0"/>
        <v>29</v>
      </c>
      <c r="E6919" t="str">
        <f t="shared" si="1"/>
        <v>$848,520</v>
      </c>
      <c r="F6919" t="str">
        <f t="shared" si="2"/>
        <v/>
      </c>
      <c r="G6919" t="str">
        <f t="shared" si="3"/>
        <v>$848,520</v>
      </c>
      <c r="H6919" t="s">
        <v>13271</v>
      </c>
      <c r="J6919" t="s">
        <v>87</v>
      </c>
      <c r="K6919" t="s">
        <v>101</v>
      </c>
      <c r="L6919">
        <v>848520</v>
      </c>
      <c r="M6919" t="s">
        <v>11535</v>
      </c>
    </row>
    <row r="6920" spans="1:13">
      <c r="A6920">
        <v>9766</v>
      </c>
      <c r="B6920" t="s">
        <v>14</v>
      </c>
      <c r="C6920" s="16" t="s">
        <v>13272</v>
      </c>
      <c r="D6920">
        <f t="shared" si="0"/>
        <v>29</v>
      </c>
      <c r="E6920" t="str">
        <f t="shared" si="1"/>
        <v>$824,935 [minimum, counts $637,435]</v>
      </c>
      <c r="F6920">
        <f t="shared" si="2"/>
        <v>9</v>
      </c>
      <c r="G6920" t="str">
        <f t="shared" si="3"/>
        <v>$824,935</v>
      </c>
      <c r="H6920" t="s">
        <v>12650</v>
      </c>
      <c r="J6920" t="s">
        <v>87</v>
      </c>
      <c r="K6920" t="s">
        <v>101</v>
      </c>
      <c r="L6920">
        <v>824935</v>
      </c>
      <c r="M6920" t="s">
        <v>6163</v>
      </c>
    </row>
    <row r="6921" spans="1:13">
      <c r="A6921">
        <v>9767</v>
      </c>
      <c r="B6921" t="s">
        <v>14</v>
      </c>
      <c r="C6921" s="16" t="s">
        <v>13273</v>
      </c>
      <c r="D6921">
        <f t="shared" si="0"/>
        <v>29</v>
      </c>
      <c r="E6921" t="str">
        <f t="shared" si="1"/>
        <v>$781,800</v>
      </c>
      <c r="F6921" t="str">
        <f t="shared" si="2"/>
        <v/>
      </c>
      <c r="G6921" t="str">
        <f t="shared" si="3"/>
        <v>$781,800</v>
      </c>
      <c r="H6921" t="s">
        <v>13274</v>
      </c>
      <c r="J6921" t="s">
        <v>87</v>
      </c>
      <c r="K6921" t="s">
        <v>101</v>
      </c>
      <c r="L6921">
        <v>781800</v>
      </c>
      <c r="M6921" t="s">
        <v>4784</v>
      </c>
    </row>
    <row r="6922" spans="1:13">
      <c r="A6922">
        <v>9768</v>
      </c>
      <c r="B6922" t="s">
        <v>14</v>
      </c>
      <c r="C6922" s="16" t="s">
        <v>13275</v>
      </c>
      <c r="D6922">
        <f t="shared" si="0"/>
        <v>29</v>
      </c>
      <c r="E6922" t="str">
        <f t="shared" si="1"/>
        <v>$637,435 [minimum]</v>
      </c>
      <c r="F6922">
        <f t="shared" si="2"/>
        <v>9</v>
      </c>
      <c r="G6922" t="str">
        <f t="shared" si="3"/>
        <v>$637,435</v>
      </c>
      <c r="H6922" t="s">
        <v>12681</v>
      </c>
      <c r="J6922" t="s">
        <v>87</v>
      </c>
      <c r="K6922" t="s">
        <v>101</v>
      </c>
      <c r="L6922">
        <v>637435</v>
      </c>
      <c r="M6922" t="s">
        <v>5277</v>
      </c>
    </row>
    <row r="6923" spans="1:13">
      <c r="A6923">
        <v>9769</v>
      </c>
      <c r="B6923" t="s">
        <v>14</v>
      </c>
      <c r="C6923" s="16" t="s">
        <v>13276</v>
      </c>
      <c r="D6923">
        <f t="shared" si="0"/>
        <v>29</v>
      </c>
      <c r="E6923" t="str">
        <f t="shared" si="1"/>
        <v>$401,951 [s. 11/6, rel. 1/7, c. $248,755]</v>
      </c>
      <c r="F6923">
        <f t="shared" si="2"/>
        <v>9</v>
      </c>
      <c r="G6923" t="str">
        <f t="shared" si="3"/>
        <v>$401,951</v>
      </c>
      <c r="H6923" t="s">
        <v>13277</v>
      </c>
      <c r="J6923" t="s">
        <v>87</v>
      </c>
      <c r="K6923" t="s">
        <v>101</v>
      </c>
      <c r="L6923">
        <v>401951</v>
      </c>
      <c r="M6923" t="s">
        <v>5132</v>
      </c>
    </row>
    <row r="6924" spans="1:13">
      <c r="A6924">
        <v>9770</v>
      </c>
      <c r="B6924" t="s">
        <v>14</v>
      </c>
      <c r="C6924" s="16" t="s">
        <v>13278</v>
      </c>
      <c r="D6924">
        <f t="shared" si="0"/>
        <v>29</v>
      </c>
      <c r="E6924" t="str">
        <f t="shared" si="1"/>
        <v>$349,458 [minimum]</v>
      </c>
      <c r="F6924">
        <f t="shared" si="2"/>
        <v>9</v>
      </c>
      <c r="G6924" t="str">
        <f t="shared" si="3"/>
        <v>$349,458</v>
      </c>
      <c r="H6924" t="s">
        <v>12684</v>
      </c>
      <c r="J6924" t="s">
        <v>87</v>
      </c>
      <c r="K6924" t="s">
        <v>101</v>
      </c>
      <c r="L6924">
        <v>349458</v>
      </c>
      <c r="M6924" t="s">
        <v>5708</v>
      </c>
    </row>
    <row r="6925" spans="1:13">
      <c r="A6925">
        <v>9771</v>
      </c>
      <c r="B6925" t="s">
        <v>14</v>
      </c>
      <c r="C6925" s="16" t="s">
        <v>13279</v>
      </c>
      <c r="D6925">
        <f t="shared" si="0"/>
        <v>29</v>
      </c>
      <c r="E6925" t="str">
        <f t="shared" si="1"/>
        <v>$171,932 [signed 11/20, released 1/7]</v>
      </c>
      <c r="F6925">
        <f t="shared" si="2"/>
        <v>9</v>
      </c>
      <c r="G6925" t="str">
        <f t="shared" si="3"/>
        <v>$171,932</v>
      </c>
      <c r="H6925" t="s">
        <v>13280</v>
      </c>
      <c r="J6925" t="s">
        <v>87</v>
      </c>
      <c r="K6925" t="s">
        <v>101</v>
      </c>
      <c r="L6925">
        <v>171932</v>
      </c>
      <c r="M6925" t="s">
        <v>5282</v>
      </c>
    </row>
    <row r="6926" spans="1:13">
      <c r="A6926">
        <v>9772</v>
      </c>
      <c r="B6926" t="s">
        <v>14</v>
      </c>
      <c r="C6926" s="16" t="s">
        <v>13281</v>
      </c>
      <c r="D6926">
        <f t="shared" si="0"/>
        <v>29</v>
      </c>
      <c r="E6926" t="str">
        <f t="shared" si="1"/>
        <v>$37,344 [signed 10-day 1/7]</v>
      </c>
      <c r="F6926">
        <f t="shared" si="2"/>
        <v>8</v>
      </c>
      <c r="G6926" t="str">
        <f t="shared" si="3"/>
        <v>$37,344</v>
      </c>
      <c r="H6926" t="s">
        <v>13282</v>
      </c>
      <c r="J6926" t="s">
        <v>87</v>
      </c>
      <c r="K6926" t="s">
        <v>101</v>
      </c>
      <c r="L6926">
        <v>37344</v>
      </c>
      <c r="M6926" t="s">
        <v>5801</v>
      </c>
    </row>
    <row r="6927" spans="1:13">
      <c r="A6927">
        <v>9773</v>
      </c>
      <c r="B6927" t="s">
        <v>14</v>
      </c>
      <c r="C6927" s="16" t="s">
        <v>13283</v>
      </c>
      <c r="D6927">
        <f t="shared" si="0"/>
        <v>29</v>
      </c>
      <c r="E6927" t="str">
        <f t="shared" si="1"/>
        <v>$35,819 [signed 10-day 1/7]</v>
      </c>
      <c r="F6927">
        <f t="shared" si="2"/>
        <v>8</v>
      </c>
      <c r="G6927" t="str">
        <f t="shared" si="3"/>
        <v>$35,819</v>
      </c>
      <c r="H6927" t="s">
        <v>13284</v>
      </c>
      <c r="J6927" t="s">
        <v>87</v>
      </c>
      <c r="K6927" t="s">
        <v>101</v>
      </c>
      <c r="L6927">
        <v>35819</v>
      </c>
      <c r="M6927" t="s">
        <v>4621</v>
      </c>
    </row>
    <row r="6928" spans="1:13">
      <c r="A6928">
        <v>9775</v>
      </c>
      <c r="B6928" t="s">
        <v>14</v>
      </c>
      <c r="C6928" s="16" t="s">
        <v>13285</v>
      </c>
      <c r="D6928">
        <f t="shared" si="0"/>
        <v>29</v>
      </c>
      <c r="E6928" t="str">
        <f t="shared" si="1"/>
        <v>$19,250,000</v>
      </c>
      <c r="F6928" t="str">
        <f t="shared" si="2"/>
        <v/>
      </c>
      <c r="G6928" t="str">
        <f t="shared" si="3"/>
        <v>$19,250,000</v>
      </c>
      <c r="H6928" t="s">
        <v>13286</v>
      </c>
      <c r="J6928" t="s">
        <v>88</v>
      </c>
      <c r="K6928" t="s">
        <v>101</v>
      </c>
      <c r="L6928">
        <v>19250000</v>
      </c>
      <c r="M6928" t="s">
        <v>5393</v>
      </c>
    </row>
    <row r="6929" spans="1:13">
      <c r="A6929">
        <v>9776</v>
      </c>
      <c r="B6929" t="s">
        <v>14</v>
      </c>
      <c r="C6929" s="16" t="s">
        <v>13287</v>
      </c>
      <c r="D6929">
        <f t="shared" si="0"/>
        <v>29</v>
      </c>
      <c r="E6929" t="str">
        <f t="shared" si="1"/>
        <v>$7,875,000</v>
      </c>
      <c r="F6929" t="str">
        <f t="shared" si="2"/>
        <v/>
      </c>
      <c r="G6929" t="str">
        <f t="shared" si="3"/>
        <v>$7,875,000</v>
      </c>
      <c r="H6929" t="s">
        <v>9515</v>
      </c>
      <c r="J6929" t="s">
        <v>88</v>
      </c>
      <c r="K6929" t="s">
        <v>101</v>
      </c>
      <c r="L6929">
        <v>7875000</v>
      </c>
      <c r="M6929" t="s">
        <v>5344</v>
      </c>
    </row>
    <row r="6930" spans="1:13">
      <c r="A6930">
        <v>9777</v>
      </c>
      <c r="B6930" t="s">
        <v>14</v>
      </c>
      <c r="C6930" s="16" t="s">
        <v>13288</v>
      </c>
      <c r="D6930">
        <f t="shared" si="0"/>
        <v>29</v>
      </c>
      <c r="E6930" t="str">
        <f t="shared" si="1"/>
        <v>$7,799,996</v>
      </c>
      <c r="F6930" t="str">
        <f t="shared" si="2"/>
        <v/>
      </c>
      <c r="G6930" t="str">
        <f t="shared" si="3"/>
        <v>$7,799,996</v>
      </c>
      <c r="H6930" t="s">
        <v>13289</v>
      </c>
      <c r="J6930" t="s">
        <v>88</v>
      </c>
      <c r="K6930" t="s">
        <v>101</v>
      </c>
      <c r="L6930">
        <v>7799996</v>
      </c>
      <c r="M6930" t="s">
        <v>5139</v>
      </c>
    </row>
    <row r="6931" spans="1:13">
      <c r="A6931">
        <v>9778</v>
      </c>
      <c r="B6931" t="s">
        <v>14</v>
      </c>
      <c r="C6931" s="16" t="s">
        <v>13290</v>
      </c>
      <c r="D6931">
        <f t="shared" si="0"/>
        <v>29</v>
      </c>
      <c r="E6931" t="str">
        <f t="shared" si="1"/>
        <v>$4,000,000</v>
      </c>
      <c r="F6931" t="str">
        <f t="shared" si="2"/>
        <v/>
      </c>
      <c r="G6931" t="str">
        <f t="shared" si="3"/>
        <v>$4,000,000</v>
      </c>
      <c r="H6931" t="s">
        <v>116</v>
      </c>
      <c r="J6931" t="s">
        <v>88</v>
      </c>
      <c r="K6931" t="s">
        <v>101</v>
      </c>
      <c r="L6931">
        <v>4000000</v>
      </c>
      <c r="M6931" t="s">
        <v>5621</v>
      </c>
    </row>
    <row r="6932" spans="1:13">
      <c r="A6932">
        <v>9779</v>
      </c>
      <c r="B6932" t="s">
        <v>14</v>
      </c>
      <c r="C6932" s="16" t="s">
        <v>13291</v>
      </c>
      <c r="D6932">
        <f t="shared" si="0"/>
        <v>29</v>
      </c>
      <c r="E6932" t="str">
        <f t="shared" si="1"/>
        <v>$2,392,500</v>
      </c>
      <c r="F6932" t="str">
        <f t="shared" si="2"/>
        <v/>
      </c>
      <c r="G6932" t="str">
        <f t="shared" si="3"/>
        <v>$2,392,500</v>
      </c>
      <c r="H6932" t="s">
        <v>13292</v>
      </c>
      <c r="J6932" t="s">
        <v>88</v>
      </c>
      <c r="K6932" t="s">
        <v>101</v>
      </c>
      <c r="L6932">
        <v>2392500</v>
      </c>
      <c r="M6932" t="s">
        <v>5328</v>
      </c>
    </row>
    <row r="6933" spans="1:13">
      <c r="A6933">
        <v>9780</v>
      </c>
      <c r="B6933" t="s">
        <v>14</v>
      </c>
      <c r="C6933" s="16" t="s">
        <v>13293</v>
      </c>
      <c r="D6933">
        <f t="shared" si="0"/>
        <v>29</v>
      </c>
      <c r="E6933" t="str">
        <f t="shared" si="1"/>
        <v>$1,150,000</v>
      </c>
      <c r="F6933" t="str">
        <f t="shared" si="2"/>
        <v/>
      </c>
      <c r="G6933" t="str">
        <f t="shared" si="3"/>
        <v>$1,150,000</v>
      </c>
      <c r="H6933" t="s">
        <v>13294</v>
      </c>
      <c r="J6933" t="s">
        <v>88</v>
      </c>
      <c r="K6933" t="s">
        <v>101</v>
      </c>
      <c r="L6933">
        <v>1150000</v>
      </c>
      <c r="M6933" t="s">
        <v>5240</v>
      </c>
    </row>
    <row r="6934" spans="1:13">
      <c r="A6934">
        <v>9781</v>
      </c>
      <c r="B6934" t="s">
        <v>14</v>
      </c>
      <c r="C6934" s="16" t="s">
        <v>13295</v>
      </c>
      <c r="D6934">
        <f t="shared" si="0"/>
        <v>29</v>
      </c>
      <c r="E6934" t="str">
        <f t="shared" si="1"/>
        <v>$1,113,720</v>
      </c>
      <c r="F6934" t="str">
        <f t="shared" si="2"/>
        <v/>
      </c>
      <c r="G6934" t="str">
        <f t="shared" si="3"/>
        <v>$1,113,720</v>
      </c>
      <c r="H6934" t="s">
        <v>13296</v>
      </c>
      <c r="J6934" t="s">
        <v>88</v>
      </c>
      <c r="K6934" t="s">
        <v>101</v>
      </c>
      <c r="L6934">
        <v>1113720</v>
      </c>
      <c r="M6934" t="s">
        <v>4842</v>
      </c>
    </row>
    <row r="6935" spans="1:13">
      <c r="A6935">
        <v>9782</v>
      </c>
      <c r="B6935" t="s">
        <v>14</v>
      </c>
      <c r="C6935" s="16" t="s">
        <v>13297</v>
      </c>
      <c r="D6935">
        <f t="shared" si="0"/>
        <v>29</v>
      </c>
      <c r="E6935" t="str">
        <f t="shared" si="1"/>
        <v>$1,030,000 [minimum, counts $637,435]</v>
      </c>
      <c r="F6935">
        <f t="shared" si="2"/>
        <v>11</v>
      </c>
      <c r="G6935" t="str">
        <f t="shared" si="3"/>
        <v>$1,030,000</v>
      </c>
      <c r="H6935" t="s">
        <v>12755</v>
      </c>
      <c r="J6935" t="s">
        <v>88</v>
      </c>
      <c r="K6935" t="s">
        <v>101</v>
      </c>
      <c r="L6935">
        <v>1030000</v>
      </c>
      <c r="M6935" t="s">
        <v>5591</v>
      </c>
    </row>
    <row r="6936" spans="1:13">
      <c r="A6936">
        <v>9783</v>
      </c>
      <c r="B6936" t="s">
        <v>14</v>
      </c>
      <c r="C6936" s="16" t="s">
        <v>13298</v>
      </c>
      <c r="D6936">
        <f t="shared" si="0"/>
        <v>29</v>
      </c>
      <c r="E6936" t="str">
        <f t="shared" si="1"/>
        <v>$1,000,000 [minimum, counts $637,435]</v>
      </c>
      <c r="F6936">
        <f t="shared" si="2"/>
        <v>11</v>
      </c>
      <c r="G6936" t="str">
        <f t="shared" si="3"/>
        <v>$1,000,000</v>
      </c>
      <c r="H6936" t="s">
        <v>134</v>
      </c>
      <c r="J6936" t="s">
        <v>88</v>
      </c>
      <c r="K6936" t="s">
        <v>101</v>
      </c>
      <c r="L6936">
        <v>1000000</v>
      </c>
      <c r="M6936" t="s">
        <v>4731</v>
      </c>
    </row>
    <row r="6937" spans="1:13">
      <c r="A6937">
        <v>9784</v>
      </c>
      <c r="B6937" t="s">
        <v>14</v>
      </c>
      <c r="C6937" s="16" t="s">
        <v>13299</v>
      </c>
      <c r="D6937">
        <f t="shared" si="0"/>
        <v>29</v>
      </c>
      <c r="E6937" t="str">
        <f t="shared" si="1"/>
        <v>$1,000,000 [released]</v>
      </c>
      <c r="F6937">
        <f t="shared" si="2"/>
        <v>11</v>
      </c>
      <c r="G6937" t="str">
        <f t="shared" si="3"/>
        <v>$1,000,000</v>
      </c>
      <c r="H6937" t="s">
        <v>134</v>
      </c>
      <c r="J6937" t="s">
        <v>88</v>
      </c>
      <c r="K6937" t="s">
        <v>101</v>
      </c>
      <c r="L6937">
        <v>1000000</v>
      </c>
      <c r="M6937" t="s">
        <v>4992</v>
      </c>
    </row>
    <row r="6938" spans="1:13">
      <c r="A6938">
        <v>9785</v>
      </c>
      <c r="B6938" t="s">
        <v>14</v>
      </c>
      <c r="C6938" s="16" t="s">
        <v>13300</v>
      </c>
      <c r="D6938">
        <f t="shared" si="0"/>
        <v>29</v>
      </c>
      <c r="E6938" t="str">
        <f t="shared" si="1"/>
        <v>$952,320</v>
      </c>
      <c r="F6938" t="str">
        <f t="shared" si="2"/>
        <v/>
      </c>
      <c r="G6938" t="str">
        <f t="shared" si="3"/>
        <v>$952,320</v>
      </c>
      <c r="H6938" t="s">
        <v>13301</v>
      </c>
      <c r="J6938" t="s">
        <v>88</v>
      </c>
      <c r="K6938" t="s">
        <v>101</v>
      </c>
      <c r="L6938">
        <v>952320</v>
      </c>
      <c r="M6938" t="s">
        <v>3618</v>
      </c>
    </row>
    <row r="6939" spans="1:13">
      <c r="A6939">
        <v>9786</v>
      </c>
      <c r="B6939" t="s">
        <v>14</v>
      </c>
      <c r="C6939" s="16" t="s">
        <v>13302</v>
      </c>
      <c r="D6939">
        <f t="shared" si="0"/>
        <v>29</v>
      </c>
      <c r="E6939" t="str">
        <f t="shared" si="1"/>
        <v>$893,400</v>
      </c>
      <c r="F6939" t="str">
        <f t="shared" si="2"/>
        <v/>
      </c>
      <c r="G6939" t="str">
        <f t="shared" si="3"/>
        <v>$893,400</v>
      </c>
      <c r="H6939" t="s">
        <v>11692</v>
      </c>
      <c r="J6939" t="s">
        <v>88</v>
      </c>
      <c r="K6939" t="s">
        <v>101</v>
      </c>
      <c r="L6939">
        <v>893400</v>
      </c>
      <c r="M6939" t="s">
        <v>2325</v>
      </c>
    </row>
    <row r="6940" spans="1:13">
      <c r="A6940">
        <v>9787</v>
      </c>
      <c r="B6940" t="s">
        <v>14</v>
      </c>
      <c r="C6940" s="16" t="s">
        <v>13303</v>
      </c>
      <c r="D6940">
        <f t="shared" si="0"/>
        <v>29</v>
      </c>
      <c r="E6940" t="str">
        <f t="shared" si="1"/>
        <v>$741,098 [signed 12/16/02, counts $458,642]</v>
      </c>
      <c r="F6940">
        <f t="shared" si="2"/>
        <v>9</v>
      </c>
      <c r="G6940" t="str">
        <f t="shared" si="3"/>
        <v>$741,098</v>
      </c>
      <c r="H6940" t="s">
        <v>13304</v>
      </c>
      <c r="J6940" t="s">
        <v>88</v>
      </c>
      <c r="K6940" t="s">
        <v>101</v>
      </c>
      <c r="L6940">
        <v>741098</v>
      </c>
      <c r="M6940" t="s">
        <v>6101</v>
      </c>
    </row>
    <row r="6941" spans="1:13">
      <c r="A6941">
        <v>9788</v>
      </c>
      <c r="B6941" t="s">
        <v>14</v>
      </c>
      <c r="C6941" s="16" t="s">
        <v>13305</v>
      </c>
      <c r="D6941">
        <f t="shared" si="0"/>
        <v>29</v>
      </c>
      <c r="E6941" t="str">
        <f t="shared" si="1"/>
        <v>$612,435 [minimum]</v>
      </c>
      <c r="F6941">
        <f t="shared" si="2"/>
        <v>9</v>
      </c>
      <c r="G6941" t="str">
        <f t="shared" si="3"/>
        <v>$612,435</v>
      </c>
      <c r="H6941" t="s">
        <v>12761</v>
      </c>
      <c r="J6941" t="s">
        <v>88</v>
      </c>
      <c r="K6941" t="s">
        <v>101</v>
      </c>
      <c r="L6941">
        <v>612435</v>
      </c>
      <c r="M6941" t="s">
        <v>5940</v>
      </c>
    </row>
    <row r="6942" spans="1:13">
      <c r="A6942">
        <v>9789</v>
      </c>
      <c r="B6942" t="s">
        <v>14</v>
      </c>
      <c r="C6942" s="16" t="s">
        <v>13306</v>
      </c>
      <c r="D6942">
        <f t="shared" si="0"/>
        <v>29</v>
      </c>
      <c r="E6942" t="str">
        <f t="shared" si="1"/>
        <v>$578,160</v>
      </c>
      <c r="F6942" t="str">
        <f t="shared" si="2"/>
        <v/>
      </c>
      <c r="G6942" t="str">
        <f t="shared" si="3"/>
        <v>$578,160</v>
      </c>
      <c r="H6942" t="s">
        <v>13307</v>
      </c>
      <c r="J6942" t="s">
        <v>88</v>
      </c>
      <c r="K6942" t="s">
        <v>101</v>
      </c>
      <c r="L6942">
        <v>578160</v>
      </c>
      <c r="M6942" t="s">
        <v>5819</v>
      </c>
    </row>
    <row r="6943" spans="1:13">
      <c r="A6943">
        <v>9790</v>
      </c>
      <c r="B6943" t="s">
        <v>14</v>
      </c>
      <c r="C6943" s="16" t="s">
        <v>13308</v>
      </c>
      <c r="D6943">
        <f t="shared" si="0"/>
        <v>29</v>
      </c>
      <c r="E6943" t="str">
        <f t="shared" si="1"/>
        <v>$546,000</v>
      </c>
      <c r="F6943" t="str">
        <f t="shared" si="2"/>
        <v/>
      </c>
      <c r="G6943" t="str">
        <f t="shared" si="3"/>
        <v>$546,000</v>
      </c>
      <c r="H6943" t="s">
        <v>13309</v>
      </c>
      <c r="J6943" t="s">
        <v>88</v>
      </c>
      <c r="K6943" t="s">
        <v>101</v>
      </c>
      <c r="L6943">
        <v>546000</v>
      </c>
      <c r="M6943" t="s">
        <v>4738</v>
      </c>
    </row>
    <row r="6944" spans="1:13">
      <c r="A6944">
        <v>9792</v>
      </c>
      <c r="B6944" t="s">
        <v>14</v>
      </c>
      <c r="C6944" s="16" t="s">
        <v>13310</v>
      </c>
      <c r="D6944">
        <f t="shared" si="0"/>
        <v>29</v>
      </c>
      <c r="E6944" t="str">
        <f t="shared" si="1"/>
        <v>$6,375,000</v>
      </c>
      <c r="F6944" t="str">
        <f t="shared" si="2"/>
        <v/>
      </c>
      <c r="G6944" t="str">
        <f t="shared" si="3"/>
        <v>$6,375,000</v>
      </c>
      <c r="H6944" t="s">
        <v>13311</v>
      </c>
      <c r="J6944" t="s">
        <v>92</v>
      </c>
      <c r="K6944" t="s">
        <v>101</v>
      </c>
      <c r="L6944">
        <v>6375000</v>
      </c>
      <c r="M6944" t="s">
        <v>3691</v>
      </c>
    </row>
    <row r="6945" spans="1:13">
      <c r="A6945">
        <v>9793</v>
      </c>
      <c r="B6945" t="s">
        <v>14</v>
      </c>
      <c r="C6945" s="16" t="s">
        <v>13312</v>
      </c>
      <c r="D6945">
        <f t="shared" si="0"/>
        <v>29</v>
      </c>
      <c r="E6945" t="str">
        <f t="shared" si="1"/>
        <v>$5,364,964 [released]</v>
      </c>
      <c r="F6945">
        <f t="shared" si="2"/>
        <v>11</v>
      </c>
      <c r="G6945" t="str">
        <f t="shared" si="3"/>
        <v>$5,364,964</v>
      </c>
      <c r="H6945" t="s">
        <v>13313</v>
      </c>
      <c r="J6945" t="s">
        <v>92</v>
      </c>
      <c r="K6945" t="s">
        <v>101</v>
      </c>
      <c r="L6945">
        <v>5364964</v>
      </c>
      <c r="M6945" t="s">
        <v>5527</v>
      </c>
    </row>
    <row r="6946" spans="1:13">
      <c r="A6946">
        <v>9794</v>
      </c>
      <c r="B6946" t="s">
        <v>14</v>
      </c>
      <c r="C6946" s="16" t="s">
        <v>13314</v>
      </c>
      <c r="D6946">
        <f t="shared" si="0"/>
        <v>29</v>
      </c>
      <c r="E6946" t="str">
        <f t="shared" si="1"/>
        <v>$5,062,500</v>
      </c>
      <c r="F6946" t="str">
        <f t="shared" si="2"/>
        <v/>
      </c>
      <c r="G6946" t="str">
        <f t="shared" si="3"/>
        <v>$5,062,500</v>
      </c>
      <c r="H6946" t="s">
        <v>12310</v>
      </c>
      <c r="J6946" t="s">
        <v>92</v>
      </c>
      <c r="K6946" t="s">
        <v>101</v>
      </c>
      <c r="L6946">
        <v>5062500</v>
      </c>
      <c r="M6946" t="s">
        <v>4805</v>
      </c>
    </row>
    <row r="6947" spans="1:13">
      <c r="A6947">
        <v>9795</v>
      </c>
      <c r="B6947" t="s">
        <v>14</v>
      </c>
      <c r="C6947" s="16" t="s">
        <v>13315</v>
      </c>
      <c r="D6947">
        <f t="shared" si="0"/>
        <v>29</v>
      </c>
      <c r="E6947" t="str">
        <f t="shared" si="1"/>
        <v>$4,903,750</v>
      </c>
      <c r="F6947" t="str">
        <f t="shared" si="2"/>
        <v/>
      </c>
      <c r="G6947" t="str">
        <f t="shared" si="3"/>
        <v>$4,903,750</v>
      </c>
      <c r="H6947" t="s">
        <v>12852</v>
      </c>
      <c r="J6947" t="s">
        <v>92</v>
      </c>
      <c r="K6947" t="s">
        <v>101</v>
      </c>
      <c r="L6947">
        <v>4903750</v>
      </c>
      <c r="M6947" t="s">
        <v>5202</v>
      </c>
    </row>
    <row r="6948" spans="1:13">
      <c r="A6948">
        <v>9796</v>
      </c>
      <c r="B6948" t="s">
        <v>14</v>
      </c>
      <c r="C6948" s="16" t="s">
        <v>13316</v>
      </c>
      <c r="D6948">
        <f t="shared" si="0"/>
        <v>29</v>
      </c>
      <c r="E6948" t="str">
        <f t="shared" si="1"/>
        <v>$4,546,000</v>
      </c>
      <c r="F6948" t="str">
        <f t="shared" si="2"/>
        <v/>
      </c>
      <c r="G6948" t="str">
        <f t="shared" si="3"/>
        <v>$4,546,000</v>
      </c>
      <c r="H6948" t="s">
        <v>11546</v>
      </c>
      <c r="J6948" t="s">
        <v>92</v>
      </c>
      <c r="K6948" t="s">
        <v>101</v>
      </c>
      <c r="L6948">
        <v>4546000</v>
      </c>
      <c r="M6948" t="s">
        <v>5482</v>
      </c>
    </row>
    <row r="6949" spans="1:13">
      <c r="A6949">
        <v>9797</v>
      </c>
      <c r="B6949" t="s">
        <v>14</v>
      </c>
      <c r="C6949" s="16" t="s">
        <v>13317</v>
      </c>
      <c r="D6949">
        <f t="shared" si="0"/>
        <v>29</v>
      </c>
      <c r="E6949" t="str">
        <f t="shared" si="1"/>
        <v>$3,974,760</v>
      </c>
      <c r="F6949" t="str">
        <f t="shared" si="2"/>
        <v/>
      </c>
      <c r="G6949" t="str">
        <f t="shared" si="3"/>
        <v>$3,974,760</v>
      </c>
      <c r="H6949" t="s">
        <v>13318</v>
      </c>
      <c r="J6949" t="s">
        <v>92</v>
      </c>
      <c r="K6949" t="s">
        <v>101</v>
      </c>
      <c r="L6949">
        <v>3974760</v>
      </c>
      <c r="M6949" t="s">
        <v>3334</v>
      </c>
    </row>
    <row r="6950" spans="1:13">
      <c r="A6950">
        <v>9798</v>
      </c>
      <c r="B6950" t="s">
        <v>14</v>
      </c>
      <c r="C6950" s="16" t="s">
        <v>13319</v>
      </c>
      <c r="D6950">
        <f t="shared" si="0"/>
        <v>29</v>
      </c>
      <c r="E6950" t="str">
        <f t="shared" si="1"/>
        <v>$2,599,900 [released]</v>
      </c>
      <c r="F6950">
        <f t="shared" si="2"/>
        <v>11</v>
      </c>
      <c r="G6950" t="str">
        <f t="shared" si="3"/>
        <v>$2,599,900</v>
      </c>
      <c r="H6950" t="s">
        <v>13320</v>
      </c>
      <c r="J6950" t="s">
        <v>92</v>
      </c>
      <c r="K6950" t="s">
        <v>101</v>
      </c>
      <c r="L6950">
        <v>2599900</v>
      </c>
      <c r="M6950" t="s">
        <v>5107</v>
      </c>
    </row>
    <row r="6951" spans="1:13">
      <c r="A6951">
        <v>9799</v>
      </c>
      <c r="B6951" t="s">
        <v>14</v>
      </c>
      <c r="C6951" s="16" t="s">
        <v>13321</v>
      </c>
      <c r="D6951">
        <f t="shared" si="0"/>
        <v>29</v>
      </c>
      <c r="E6951" t="str">
        <f t="shared" si="1"/>
        <v>$2,068,000 [released]</v>
      </c>
      <c r="F6951">
        <f t="shared" si="2"/>
        <v>11</v>
      </c>
      <c r="G6951" t="str">
        <f t="shared" si="3"/>
        <v>$2,068,000</v>
      </c>
      <c r="H6951" t="s">
        <v>13322</v>
      </c>
      <c r="J6951" t="s">
        <v>92</v>
      </c>
      <c r="K6951" t="s">
        <v>101</v>
      </c>
      <c r="L6951">
        <v>2068000</v>
      </c>
      <c r="M6951" t="s">
        <v>5524</v>
      </c>
    </row>
    <row r="6952" spans="1:13">
      <c r="A6952">
        <v>9800</v>
      </c>
      <c r="B6952" t="s">
        <v>14</v>
      </c>
      <c r="C6952" s="16" t="s">
        <v>13323</v>
      </c>
      <c r="D6952">
        <f t="shared" si="0"/>
        <v>29</v>
      </c>
      <c r="E6952" t="str">
        <f t="shared" si="1"/>
        <v>$1,870,000</v>
      </c>
      <c r="F6952" t="str">
        <f t="shared" si="2"/>
        <v/>
      </c>
      <c r="G6952" t="str">
        <f t="shared" si="3"/>
        <v>$1,870,000</v>
      </c>
      <c r="H6952" t="s">
        <v>13324</v>
      </c>
      <c r="J6952" t="s">
        <v>92</v>
      </c>
      <c r="K6952" t="s">
        <v>101</v>
      </c>
      <c r="L6952">
        <v>1870000</v>
      </c>
      <c r="M6952" t="s">
        <v>6137</v>
      </c>
    </row>
    <row r="6953" spans="1:13">
      <c r="A6953">
        <v>9801</v>
      </c>
      <c r="B6953" t="s">
        <v>14</v>
      </c>
      <c r="C6953" s="16" t="s">
        <v>13325</v>
      </c>
      <c r="D6953">
        <f t="shared" si="0"/>
        <v>29</v>
      </c>
      <c r="E6953" t="str">
        <f t="shared" si="1"/>
        <v>$1,597,200</v>
      </c>
      <c r="F6953" t="str">
        <f t="shared" si="2"/>
        <v/>
      </c>
      <c r="G6953" t="str">
        <f t="shared" si="3"/>
        <v>$1,597,200</v>
      </c>
      <c r="H6953" t="s">
        <v>13326</v>
      </c>
      <c r="J6953" t="s">
        <v>92</v>
      </c>
      <c r="K6953" t="s">
        <v>101</v>
      </c>
      <c r="L6953">
        <v>1597200</v>
      </c>
      <c r="M6953" t="s">
        <v>5062</v>
      </c>
    </row>
    <row r="6954" spans="1:13">
      <c r="A6954">
        <v>9802</v>
      </c>
      <c r="B6954" t="s">
        <v>14</v>
      </c>
      <c r="C6954" s="16" t="s">
        <v>13327</v>
      </c>
      <c r="D6954">
        <f t="shared" si="0"/>
        <v>29</v>
      </c>
      <c r="E6954" t="str">
        <f t="shared" si="1"/>
        <v>$1,594,920</v>
      </c>
      <c r="F6954" t="str">
        <f t="shared" si="2"/>
        <v/>
      </c>
      <c r="G6954" t="str">
        <f t="shared" si="3"/>
        <v>$1,594,920</v>
      </c>
      <c r="H6954" t="s">
        <v>13328</v>
      </c>
      <c r="J6954" t="s">
        <v>92</v>
      </c>
      <c r="K6954" t="s">
        <v>101</v>
      </c>
      <c r="L6954">
        <v>1594920</v>
      </c>
      <c r="M6954" t="s">
        <v>4344</v>
      </c>
    </row>
    <row r="6955" spans="1:13">
      <c r="A6955">
        <v>9803</v>
      </c>
      <c r="B6955" t="s">
        <v>14</v>
      </c>
      <c r="C6955" s="16" t="s">
        <v>13329</v>
      </c>
      <c r="D6955">
        <f t="shared" si="0"/>
        <v>29</v>
      </c>
      <c r="E6955" t="str">
        <f t="shared" si="1"/>
        <v>$1,400,000</v>
      </c>
      <c r="F6955" t="str">
        <f t="shared" si="2"/>
        <v/>
      </c>
      <c r="G6955" t="str">
        <f t="shared" si="3"/>
        <v>$1,400,000</v>
      </c>
      <c r="H6955" t="s">
        <v>4392</v>
      </c>
      <c r="J6955" t="s">
        <v>92</v>
      </c>
      <c r="K6955" t="s">
        <v>101</v>
      </c>
      <c r="L6955">
        <v>1400000</v>
      </c>
      <c r="M6955" t="s">
        <v>4720</v>
      </c>
    </row>
    <row r="6956" spans="1:13">
      <c r="A6956">
        <v>9804</v>
      </c>
      <c r="B6956" t="s">
        <v>14</v>
      </c>
      <c r="C6956" s="16" t="s">
        <v>13330</v>
      </c>
      <c r="D6956">
        <f t="shared" si="0"/>
        <v>29</v>
      </c>
      <c r="E6956" t="str">
        <f t="shared" si="1"/>
        <v>$1,172,400</v>
      </c>
      <c r="F6956" t="str">
        <f t="shared" si="2"/>
        <v/>
      </c>
      <c r="G6956" t="str">
        <f t="shared" si="3"/>
        <v>$1,172,400</v>
      </c>
      <c r="H6956" t="s">
        <v>9779</v>
      </c>
      <c r="J6956" t="s">
        <v>92</v>
      </c>
      <c r="K6956" t="s">
        <v>101</v>
      </c>
      <c r="L6956">
        <v>1172400</v>
      </c>
      <c r="M6956" t="s">
        <v>5373</v>
      </c>
    </row>
    <row r="6957" spans="1:13">
      <c r="A6957">
        <v>9805</v>
      </c>
      <c r="B6957" t="s">
        <v>14</v>
      </c>
      <c r="C6957" s="16" t="s">
        <v>13331</v>
      </c>
      <c r="D6957">
        <f t="shared" si="0"/>
        <v>29</v>
      </c>
      <c r="E6957" t="str">
        <f t="shared" si="1"/>
        <v>$1,051,920</v>
      </c>
      <c r="F6957" t="str">
        <f t="shared" si="2"/>
        <v/>
      </c>
      <c r="G6957" t="str">
        <f t="shared" si="3"/>
        <v>$1,051,920</v>
      </c>
      <c r="H6957" t="s">
        <v>13332</v>
      </c>
      <c r="J6957" t="s">
        <v>92</v>
      </c>
      <c r="K6957" t="s">
        <v>101</v>
      </c>
      <c r="L6957">
        <v>1051920</v>
      </c>
      <c r="M6957" t="s">
        <v>1749</v>
      </c>
    </row>
    <row r="6958" spans="1:13">
      <c r="A6958">
        <v>9806</v>
      </c>
      <c r="B6958" t="s">
        <v>14</v>
      </c>
      <c r="C6958" s="16" t="s">
        <v>13333</v>
      </c>
      <c r="D6958">
        <f t="shared" si="0"/>
        <v>29</v>
      </c>
      <c r="E6958" t="str">
        <f t="shared" si="1"/>
        <v>$1,030,000</v>
      </c>
      <c r="F6958" t="str">
        <f t="shared" si="2"/>
        <v/>
      </c>
      <c r="G6958" t="str">
        <f t="shared" si="3"/>
        <v>$1,030,000</v>
      </c>
      <c r="H6958" t="s">
        <v>12782</v>
      </c>
      <c r="J6958" t="s">
        <v>92</v>
      </c>
      <c r="K6958" t="s">
        <v>101</v>
      </c>
      <c r="L6958">
        <v>1030000</v>
      </c>
      <c r="M6958" t="s">
        <v>5651</v>
      </c>
    </row>
    <row r="6959" spans="1:13">
      <c r="A6959">
        <v>9807</v>
      </c>
      <c r="B6959" t="s">
        <v>14</v>
      </c>
      <c r="C6959" s="16" t="s">
        <v>13334</v>
      </c>
      <c r="D6959">
        <f t="shared" si="0"/>
        <v>29</v>
      </c>
      <c r="E6959" t="str">
        <f t="shared" si="1"/>
        <v>$1,030,000 [minimum, counts $637,435]</v>
      </c>
      <c r="F6959">
        <f t="shared" si="2"/>
        <v>11</v>
      </c>
      <c r="G6959" t="str">
        <f t="shared" si="3"/>
        <v>$1,030,000</v>
      </c>
      <c r="H6959" t="s">
        <v>12755</v>
      </c>
      <c r="J6959" t="s">
        <v>92</v>
      </c>
      <c r="K6959" t="s">
        <v>101</v>
      </c>
      <c r="L6959">
        <v>1030000</v>
      </c>
      <c r="M6959" t="s">
        <v>4759</v>
      </c>
    </row>
    <row r="6960" spans="1:13">
      <c r="A6960">
        <v>9808</v>
      </c>
      <c r="B6960" t="s">
        <v>14</v>
      </c>
      <c r="C6960" s="16" t="s">
        <v>13335</v>
      </c>
      <c r="D6960">
        <f t="shared" si="0"/>
        <v>29</v>
      </c>
      <c r="E6960" t="str">
        <f t="shared" si="1"/>
        <v>$587,435 [minimum]</v>
      </c>
      <c r="F6960">
        <f t="shared" si="2"/>
        <v>9</v>
      </c>
      <c r="G6960" t="str">
        <f t="shared" si="3"/>
        <v>$587,435</v>
      </c>
      <c r="H6960" t="s">
        <v>12656</v>
      </c>
      <c r="J6960" t="s">
        <v>92</v>
      </c>
      <c r="K6960" t="s">
        <v>101</v>
      </c>
      <c r="L6960">
        <v>587435</v>
      </c>
      <c r="M6960" t="s">
        <v>4697</v>
      </c>
    </row>
    <row r="6961" spans="1:13">
      <c r="A6961">
        <v>9809</v>
      </c>
      <c r="B6961" t="s">
        <v>14</v>
      </c>
      <c r="C6961" s="16" t="s">
        <v>13336</v>
      </c>
      <c r="D6961">
        <f t="shared" si="0"/>
        <v>29</v>
      </c>
      <c r="E6961" t="str">
        <f t="shared" si="1"/>
        <v>$337,457 [signed 12/27/02]</v>
      </c>
      <c r="F6961">
        <f t="shared" si="2"/>
        <v>9</v>
      </c>
      <c r="G6961" t="str">
        <f t="shared" si="3"/>
        <v>$337,457</v>
      </c>
      <c r="H6961" t="s">
        <v>13337</v>
      </c>
      <c r="J6961" t="s">
        <v>92</v>
      </c>
      <c r="K6961" t="s">
        <v>101</v>
      </c>
      <c r="L6961">
        <v>337457</v>
      </c>
      <c r="M6961" t="s">
        <v>4673</v>
      </c>
    </row>
    <row r="6962" spans="1:13">
      <c r="A6962">
        <v>9810</v>
      </c>
      <c r="B6962" t="s">
        <v>14</v>
      </c>
      <c r="C6962" s="16" t="s">
        <v>13338</v>
      </c>
      <c r="D6962">
        <f t="shared" si="0"/>
        <v>29</v>
      </c>
      <c r="E6962" t="str">
        <f t="shared" si="1"/>
        <v>$124,984 [released 12/7/02]</v>
      </c>
      <c r="F6962">
        <f t="shared" si="2"/>
        <v>9</v>
      </c>
      <c r="G6962" t="str">
        <f t="shared" si="3"/>
        <v>$124,984</v>
      </c>
      <c r="H6962" t="s">
        <v>12940</v>
      </c>
      <c r="J6962" t="s">
        <v>92</v>
      </c>
      <c r="K6962" t="s">
        <v>101</v>
      </c>
      <c r="L6962">
        <v>124984</v>
      </c>
      <c r="M6962" t="s">
        <v>5818</v>
      </c>
    </row>
    <row r="6963" spans="1:13">
      <c r="A6963">
        <v>9950</v>
      </c>
      <c r="B6963" t="s">
        <v>15</v>
      </c>
      <c r="C6963" s="16" t="s">
        <v>13339</v>
      </c>
      <c r="D6963">
        <f t="shared" si="0"/>
        <v>29</v>
      </c>
      <c r="E6963" t="str">
        <f t="shared" si="1"/>
        <v>$11,250,000</v>
      </c>
      <c r="F6963" t="str">
        <f t="shared" si="2"/>
        <v/>
      </c>
      <c r="G6963" t="str">
        <f t="shared" si="3"/>
        <v>$11,250,000</v>
      </c>
      <c r="H6963" t="s">
        <v>1133</v>
      </c>
      <c r="J6963" t="s">
        <v>28</v>
      </c>
      <c r="K6963" t="s">
        <v>101</v>
      </c>
      <c r="L6963">
        <v>11250000</v>
      </c>
      <c r="M6963" t="s">
        <v>5968</v>
      </c>
    </row>
    <row r="6964" spans="1:13">
      <c r="A6964">
        <v>9951</v>
      </c>
      <c r="B6964" t="s">
        <v>15</v>
      </c>
      <c r="C6964" s="16" t="s">
        <v>13340</v>
      </c>
      <c r="D6964">
        <f t="shared" si="0"/>
        <v>29</v>
      </c>
      <c r="E6964" t="str">
        <f t="shared" si="1"/>
        <v>$9,667,969</v>
      </c>
      <c r="F6964" t="str">
        <f t="shared" si="2"/>
        <v/>
      </c>
      <c r="G6964" t="str">
        <f t="shared" si="3"/>
        <v>$9,667,969</v>
      </c>
      <c r="H6964" t="s">
        <v>13341</v>
      </c>
      <c r="J6964" t="s">
        <v>28</v>
      </c>
      <c r="K6964" t="s">
        <v>101</v>
      </c>
      <c r="L6964">
        <v>9667969</v>
      </c>
      <c r="M6964" t="s">
        <v>6052</v>
      </c>
    </row>
    <row r="6965" spans="1:13">
      <c r="A6965">
        <v>9952</v>
      </c>
      <c r="B6965" t="s">
        <v>15</v>
      </c>
      <c r="C6965" s="16" t="s">
        <v>13342</v>
      </c>
      <c r="D6965">
        <f t="shared" si="0"/>
        <v>29</v>
      </c>
      <c r="E6965" t="str">
        <f t="shared" si="1"/>
        <v>$7,906,783</v>
      </c>
      <c r="F6965" t="str">
        <f t="shared" si="2"/>
        <v/>
      </c>
      <c r="G6965" t="str">
        <f t="shared" si="3"/>
        <v>$7,906,783</v>
      </c>
      <c r="H6965" t="s">
        <v>13343</v>
      </c>
      <c r="J6965" t="s">
        <v>28</v>
      </c>
      <c r="K6965" t="s">
        <v>101</v>
      </c>
      <c r="L6965">
        <v>7906783</v>
      </c>
      <c r="M6965" t="s">
        <v>6089</v>
      </c>
    </row>
    <row r="6966" spans="1:13">
      <c r="A6966">
        <v>9953</v>
      </c>
      <c r="B6966" t="s">
        <v>15</v>
      </c>
      <c r="C6966" s="16" t="s">
        <v>13344</v>
      </c>
      <c r="D6966">
        <f t="shared" si="0"/>
        <v>29</v>
      </c>
      <c r="E6966" t="str">
        <f t="shared" si="1"/>
        <v>$6,500,312</v>
      </c>
      <c r="F6966" t="str">
        <f t="shared" si="2"/>
        <v/>
      </c>
      <c r="G6966" t="str">
        <f t="shared" si="3"/>
        <v>$6,500,312</v>
      </c>
      <c r="H6966" t="s">
        <v>13345</v>
      </c>
      <c r="J6966" t="s">
        <v>28</v>
      </c>
      <c r="K6966" t="s">
        <v>101</v>
      </c>
      <c r="L6966">
        <v>6500312</v>
      </c>
      <c r="M6966" t="s">
        <v>4529</v>
      </c>
    </row>
    <row r="6967" spans="1:13">
      <c r="A6967">
        <v>9954</v>
      </c>
      <c r="B6967" t="s">
        <v>15</v>
      </c>
      <c r="C6967" s="16" t="s">
        <v>13346</v>
      </c>
      <c r="D6967">
        <f t="shared" si="0"/>
        <v>29</v>
      </c>
      <c r="E6967" t="str">
        <f t="shared" si="1"/>
        <v>$4,500,000</v>
      </c>
      <c r="F6967" t="str">
        <f t="shared" si="2"/>
        <v/>
      </c>
      <c r="G6967" t="str">
        <f t="shared" si="3"/>
        <v>$4,500,000</v>
      </c>
      <c r="H6967" t="s">
        <v>323</v>
      </c>
      <c r="J6967" t="s">
        <v>28</v>
      </c>
      <c r="K6967" t="s">
        <v>101</v>
      </c>
      <c r="L6967">
        <v>4500000</v>
      </c>
      <c r="M6967" t="s">
        <v>1131</v>
      </c>
    </row>
    <row r="6968" spans="1:13">
      <c r="A6968">
        <v>9955</v>
      </c>
      <c r="B6968" t="s">
        <v>15</v>
      </c>
      <c r="C6968" s="16" t="s">
        <v>13347</v>
      </c>
      <c r="D6968">
        <f t="shared" si="0"/>
        <v>29</v>
      </c>
      <c r="E6968" t="str">
        <f t="shared" si="1"/>
        <v>$2,500,000</v>
      </c>
      <c r="F6968" t="str">
        <f t="shared" si="2"/>
        <v/>
      </c>
      <c r="G6968" t="str">
        <f t="shared" si="3"/>
        <v>$2,500,000</v>
      </c>
      <c r="H6968" t="s">
        <v>527</v>
      </c>
      <c r="J6968" t="s">
        <v>28</v>
      </c>
      <c r="K6968" t="s">
        <v>101</v>
      </c>
      <c r="L6968">
        <v>2500000</v>
      </c>
      <c r="M6968" t="s">
        <v>4775</v>
      </c>
    </row>
    <row r="6969" spans="1:13">
      <c r="A6969">
        <v>9956</v>
      </c>
      <c r="B6969" t="s">
        <v>15</v>
      </c>
      <c r="C6969" s="16" t="s">
        <v>13348</v>
      </c>
      <c r="D6969">
        <f t="shared" si="0"/>
        <v>29</v>
      </c>
      <c r="E6969" t="str">
        <f t="shared" si="1"/>
        <v>$2,265,240</v>
      </c>
      <c r="F6969" t="str">
        <f t="shared" si="2"/>
        <v/>
      </c>
      <c r="G6969" t="str">
        <f t="shared" si="3"/>
        <v>$2,265,240</v>
      </c>
      <c r="H6969" t="s">
        <v>13349</v>
      </c>
      <c r="J6969" t="s">
        <v>28</v>
      </c>
      <c r="K6969" t="s">
        <v>101</v>
      </c>
      <c r="L6969">
        <v>2265240</v>
      </c>
      <c r="M6969" t="s">
        <v>4943</v>
      </c>
    </row>
    <row r="6970" spans="1:13">
      <c r="A6970">
        <v>9957</v>
      </c>
      <c r="B6970" t="s">
        <v>15</v>
      </c>
      <c r="C6970" s="16" t="s">
        <v>13350</v>
      </c>
      <c r="D6970">
        <f t="shared" si="0"/>
        <v>29</v>
      </c>
      <c r="E6970" t="str">
        <f t="shared" si="1"/>
        <v>$1,689,360</v>
      </c>
      <c r="F6970" t="str">
        <f t="shared" si="2"/>
        <v/>
      </c>
      <c r="G6970" t="str">
        <f t="shared" si="3"/>
        <v>$1,689,360</v>
      </c>
      <c r="H6970" t="s">
        <v>13351</v>
      </c>
      <c r="J6970" t="s">
        <v>28</v>
      </c>
      <c r="K6970" t="s">
        <v>101</v>
      </c>
      <c r="L6970">
        <v>1689360</v>
      </c>
      <c r="M6970" t="s">
        <v>634</v>
      </c>
    </row>
    <row r="6971" spans="1:13">
      <c r="A6971">
        <v>9958</v>
      </c>
      <c r="B6971" t="s">
        <v>15</v>
      </c>
      <c r="C6971" s="16" t="s">
        <v>13352</v>
      </c>
      <c r="D6971">
        <f t="shared" si="0"/>
        <v>29</v>
      </c>
      <c r="E6971" t="str">
        <f t="shared" si="1"/>
        <v>$1,179,720</v>
      </c>
      <c r="F6971" t="str">
        <f t="shared" si="2"/>
        <v/>
      </c>
      <c r="G6971" t="str">
        <f t="shared" si="3"/>
        <v>$1,179,720</v>
      </c>
      <c r="H6971" t="s">
        <v>13353</v>
      </c>
      <c r="J6971" t="s">
        <v>28</v>
      </c>
      <c r="K6971" t="s">
        <v>101</v>
      </c>
      <c r="L6971">
        <v>1179720</v>
      </c>
      <c r="M6971" t="s">
        <v>4730</v>
      </c>
    </row>
    <row r="6972" spans="1:13">
      <c r="A6972">
        <v>9959</v>
      </c>
      <c r="B6972" t="s">
        <v>15</v>
      </c>
      <c r="C6972" s="16" t="s">
        <v>13354</v>
      </c>
      <c r="D6972">
        <f t="shared" si="0"/>
        <v>29</v>
      </c>
      <c r="E6972" t="str">
        <f t="shared" si="1"/>
        <v>$1,027,440</v>
      </c>
      <c r="F6972" t="str">
        <f t="shared" si="2"/>
        <v/>
      </c>
      <c r="G6972" t="str">
        <f t="shared" si="3"/>
        <v>$1,027,440</v>
      </c>
      <c r="H6972" t="s">
        <v>13355</v>
      </c>
      <c r="J6972" t="s">
        <v>28</v>
      </c>
      <c r="K6972" t="s">
        <v>101</v>
      </c>
      <c r="L6972">
        <v>1027440</v>
      </c>
      <c r="M6972" t="s">
        <v>4970</v>
      </c>
    </row>
    <row r="6973" spans="1:13">
      <c r="A6973">
        <v>9960</v>
      </c>
      <c r="B6973" t="s">
        <v>15</v>
      </c>
      <c r="C6973" s="16" t="s">
        <v>13356</v>
      </c>
      <c r="D6973">
        <f t="shared" si="0"/>
        <v>29</v>
      </c>
      <c r="E6973" t="str">
        <f t="shared" si="1"/>
        <v>$715,850 [counts $590,850]</v>
      </c>
      <c r="F6973">
        <f t="shared" si="2"/>
        <v>9</v>
      </c>
      <c r="G6973" t="str">
        <f t="shared" si="3"/>
        <v>$715,850</v>
      </c>
      <c r="H6973" t="s">
        <v>13357</v>
      </c>
      <c r="J6973" t="s">
        <v>28</v>
      </c>
      <c r="K6973" t="s">
        <v>101</v>
      </c>
      <c r="L6973">
        <v>715850</v>
      </c>
      <c r="M6973" t="s">
        <v>5039</v>
      </c>
    </row>
    <row r="6974" spans="1:13">
      <c r="A6974">
        <v>9961</v>
      </c>
      <c r="B6974" t="s">
        <v>15</v>
      </c>
      <c r="C6974" s="16" t="s">
        <v>13358</v>
      </c>
      <c r="D6974">
        <f t="shared" si="0"/>
        <v>29</v>
      </c>
      <c r="E6974" t="str">
        <f t="shared" si="1"/>
        <v>$715,850 [counts $590,850]</v>
      </c>
      <c r="F6974">
        <f t="shared" si="2"/>
        <v>9</v>
      </c>
      <c r="G6974" t="str">
        <f t="shared" si="3"/>
        <v>$715,850</v>
      </c>
      <c r="H6974" t="s">
        <v>13357</v>
      </c>
      <c r="J6974" t="s">
        <v>28</v>
      </c>
      <c r="K6974" t="s">
        <v>101</v>
      </c>
      <c r="L6974">
        <v>715850</v>
      </c>
      <c r="M6974" t="s">
        <v>5600</v>
      </c>
    </row>
    <row r="6975" spans="1:13">
      <c r="A6975">
        <v>9962</v>
      </c>
      <c r="B6975" t="s">
        <v>15</v>
      </c>
      <c r="C6975" s="16" t="s">
        <v>13359</v>
      </c>
      <c r="D6975">
        <f t="shared" si="0"/>
        <v>29</v>
      </c>
      <c r="E6975" t="str">
        <f t="shared" si="1"/>
        <v>$590,850</v>
      </c>
      <c r="F6975" t="str">
        <f t="shared" si="2"/>
        <v/>
      </c>
      <c r="G6975" t="str">
        <f t="shared" si="3"/>
        <v>$590,850</v>
      </c>
      <c r="H6975" t="s">
        <v>13360</v>
      </c>
      <c r="J6975" t="s">
        <v>28</v>
      </c>
      <c r="K6975" t="s">
        <v>101</v>
      </c>
      <c r="L6975">
        <v>590850</v>
      </c>
      <c r="M6975" t="s">
        <v>5200</v>
      </c>
    </row>
    <row r="6976" spans="1:13">
      <c r="A6976">
        <v>9963</v>
      </c>
      <c r="B6976" t="s">
        <v>15</v>
      </c>
      <c r="C6976" s="16" t="s">
        <v>13361</v>
      </c>
      <c r="D6976">
        <f t="shared" si="0"/>
        <v>29</v>
      </c>
      <c r="E6976" t="str">
        <f t="shared" si="1"/>
        <v>$523,793 [counts $432,329]</v>
      </c>
      <c r="F6976">
        <f t="shared" si="2"/>
        <v>9</v>
      </c>
      <c r="G6976" t="str">
        <f t="shared" si="3"/>
        <v>$523,793</v>
      </c>
      <c r="H6976" t="s">
        <v>13362</v>
      </c>
      <c r="J6976" t="s">
        <v>28</v>
      </c>
      <c r="K6976" t="s">
        <v>101</v>
      </c>
      <c r="L6976">
        <v>523793</v>
      </c>
      <c r="M6976" t="s">
        <v>5830</v>
      </c>
    </row>
    <row r="6977" spans="1:13">
      <c r="A6977">
        <v>9964</v>
      </c>
      <c r="B6977" t="s">
        <v>15</v>
      </c>
      <c r="C6977" s="16" t="s">
        <v>13363</v>
      </c>
      <c r="D6977">
        <f t="shared" si="0"/>
        <v>29</v>
      </c>
      <c r="E6977" t="str">
        <f t="shared" si="1"/>
        <v>$465,850</v>
      </c>
      <c r="F6977" t="str">
        <f t="shared" si="2"/>
        <v/>
      </c>
      <c r="G6977" t="str">
        <f t="shared" si="3"/>
        <v>$465,850</v>
      </c>
      <c r="H6977" t="s">
        <v>13364</v>
      </c>
      <c r="J6977" t="s">
        <v>28</v>
      </c>
      <c r="K6977" t="s">
        <v>101</v>
      </c>
      <c r="L6977">
        <v>465850</v>
      </c>
      <c r="M6977" t="s">
        <v>5148</v>
      </c>
    </row>
    <row r="6978" spans="1:13">
      <c r="A6978">
        <v>9965</v>
      </c>
      <c r="B6978" t="s">
        <v>15</v>
      </c>
      <c r="C6978" s="16" t="s">
        <v>13365</v>
      </c>
      <c r="D6978">
        <f t="shared" si="0"/>
        <v>29</v>
      </c>
      <c r="E6978" t="str">
        <f t="shared" si="1"/>
        <v>$26,190 [released, counts $21,616]</v>
      </c>
      <c r="F6978">
        <f t="shared" si="2"/>
        <v>8</v>
      </c>
      <c r="G6978" t="str">
        <f t="shared" si="3"/>
        <v>$26,190</v>
      </c>
      <c r="H6978" t="s">
        <v>13366</v>
      </c>
      <c r="J6978" t="s">
        <v>28</v>
      </c>
      <c r="K6978" t="s">
        <v>101</v>
      </c>
      <c r="L6978">
        <v>26190</v>
      </c>
      <c r="M6978" t="s">
        <v>4966</v>
      </c>
    </row>
    <row r="6979" spans="1:13">
      <c r="A6979">
        <v>9967</v>
      </c>
      <c r="B6979" t="s">
        <v>15</v>
      </c>
      <c r="C6979" s="16" t="s">
        <v>13367</v>
      </c>
      <c r="D6979">
        <f t="shared" si="0"/>
        <v>29</v>
      </c>
      <c r="E6979" t="str">
        <f t="shared" si="1"/>
        <v>$11,250,000</v>
      </c>
      <c r="F6979" t="str">
        <f t="shared" si="2"/>
        <v/>
      </c>
      <c r="G6979" t="str">
        <f t="shared" si="3"/>
        <v>$11,250,000</v>
      </c>
      <c r="H6979" t="s">
        <v>1133</v>
      </c>
      <c r="J6979" t="s">
        <v>32</v>
      </c>
      <c r="K6979" t="s">
        <v>101</v>
      </c>
      <c r="L6979">
        <v>11250000</v>
      </c>
      <c r="M6979" t="s">
        <v>4609</v>
      </c>
    </row>
    <row r="6980" spans="1:13">
      <c r="A6980">
        <v>9968</v>
      </c>
      <c r="B6980" t="s">
        <v>15</v>
      </c>
      <c r="C6980" s="16" t="s">
        <v>13368</v>
      </c>
      <c r="D6980">
        <f t="shared" si="0"/>
        <v>29</v>
      </c>
      <c r="E6980" t="str">
        <f t="shared" si="1"/>
        <v>$8,350,000</v>
      </c>
      <c r="F6980" t="str">
        <f t="shared" si="2"/>
        <v/>
      </c>
      <c r="G6980" t="str">
        <f t="shared" si="3"/>
        <v>$8,350,000</v>
      </c>
      <c r="H6980" t="s">
        <v>9182</v>
      </c>
      <c r="J6980" t="s">
        <v>32</v>
      </c>
      <c r="K6980" t="s">
        <v>101</v>
      </c>
      <c r="L6980">
        <v>8350000</v>
      </c>
      <c r="M6980" t="s">
        <v>5418</v>
      </c>
    </row>
    <row r="6981" spans="1:13">
      <c r="A6981">
        <v>9969</v>
      </c>
      <c r="B6981" t="s">
        <v>15</v>
      </c>
      <c r="C6981" s="16" t="s">
        <v>13369</v>
      </c>
      <c r="D6981">
        <f t="shared" si="0"/>
        <v>29</v>
      </c>
      <c r="E6981" t="str">
        <f t="shared" si="1"/>
        <v>$4,762,500</v>
      </c>
      <c r="F6981" t="str">
        <f t="shared" si="2"/>
        <v/>
      </c>
      <c r="G6981" t="str">
        <f t="shared" si="3"/>
        <v>$4,762,500</v>
      </c>
      <c r="H6981" t="s">
        <v>13370</v>
      </c>
      <c r="J6981" t="s">
        <v>32</v>
      </c>
      <c r="K6981" t="s">
        <v>101</v>
      </c>
      <c r="L6981">
        <v>4762500</v>
      </c>
      <c r="M6981" t="s">
        <v>6157</v>
      </c>
    </row>
    <row r="6982" spans="1:13">
      <c r="A6982">
        <v>9970</v>
      </c>
      <c r="B6982" t="s">
        <v>15</v>
      </c>
      <c r="C6982" s="16" t="s">
        <v>13371</v>
      </c>
      <c r="D6982">
        <f t="shared" si="0"/>
        <v>29</v>
      </c>
      <c r="E6982" t="str">
        <f t="shared" si="1"/>
        <v>$4,448,000</v>
      </c>
      <c r="F6982" t="str">
        <f t="shared" si="2"/>
        <v/>
      </c>
      <c r="G6982" t="str">
        <f t="shared" si="3"/>
        <v>$4,448,000</v>
      </c>
      <c r="H6982" t="s">
        <v>13372</v>
      </c>
      <c r="J6982" t="s">
        <v>32</v>
      </c>
      <c r="K6982" t="s">
        <v>101</v>
      </c>
      <c r="L6982">
        <v>4448000</v>
      </c>
      <c r="M6982" t="s">
        <v>5055</v>
      </c>
    </row>
    <row r="6983" spans="1:13">
      <c r="A6983">
        <v>9971</v>
      </c>
      <c r="B6983" t="s">
        <v>15</v>
      </c>
      <c r="C6983" s="16" t="s">
        <v>13373</v>
      </c>
      <c r="D6983">
        <f t="shared" si="0"/>
        <v>29</v>
      </c>
      <c r="E6983" t="str">
        <f t="shared" si="1"/>
        <v>$3,600,000</v>
      </c>
      <c r="F6983" t="str">
        <f t="shared" si="2"/>
        <v/>
      </c>
      <c r="G6983" t="str">
        <f t="shared" si="3"/>
        <v>$3,600,000</v>
      </c>
      <c r="H6983" t="s">
        <v>4213</v>
      </c>
      <c r="J6983" t="s">
        <v>32</v>
      </c>
      <c r="K6983" t="s">
        <v>101</v>
      </c>
      <c r="L6983">
        <v>3600000</v>
      </c>
      <c r="M6983" t="s">
        <v>6091</v>
      </c>
    </row>
    <row r="6984" spans="1:13">
      <c r="A6984">
        <v>9972</v>
      </c>
      <c r="B6984" t="s">
        <v>15</v>
      </c>
      <c r="C6984" s="16" t="s">
        <v>13374</v>
      </c>
      <c r="D6984">
        <f t="shared" si="0"/>
        <v>29</v>
      </c>
      <c r="E6984" t="str">
        <f t="shared" si="1"/>
        <v>$3,125,000</v>
      </c>
      <c r="F6984" t="str">
        <f t="shared" si="2"/>
        <v/>
      </c>
      <c r="G6984" t="str">
        <f t="shared" si="3"/>
        <v>$3,125,000</v>
      </c>
      <c r="H6984" t="s">
        <v>13375</v>
      </c>
      <c r="J6984" t="s">
        <v>32</v>
      </c>
      <c r="K6984" t="s">
        <v>101</v>
      </c>
      <c r="L6984">
        <v>3125000</v>
      </c>
      <c r="M6984" t="s">
        <v>6170</v>
      </c>
    </row>
    <row r="6985" spans="1:13">
      <c r="A6985">
        <v>9973</v>
      </c>
      <c r="B6985" t="s">
        <v>15</v>
      </c>
      <c r="C6985" s="16" t="s">
        <v>13376</v>
      </c>
      <c r="D6985">
        <f t="shared" si="0"/>
        <v>29</v>
      </c>
      <c r="E6985" t="str">
        <f t="shared" si="1"/>
        <v>$2,475,000</v>
      </c>
      <c r="F6985" t="str">
        <f t="shared" si="2"/>
        <v/>
      </c>
      <c r="G6985" t="str">
        <f t="shared" si="3"/>
        <v>$2,475,000</v>
      </c>
      <c r="H6985" t="s">
        <v>12364</v>
      </c>
      <c r="J6985" t="s">
        <v>32</v>
      </c>
      <c r="K6985" t="s">
        <v>101</v>
      </c>
      <c r="L6985">
        <v>2475000</v>
      </c>
      <c r="M6985" t="s">
        <v>5809</v>
      </c>
    </row>
    <row r="6986" spans="1:13">
      <c r="A6986">
        <v>9974</v>
      </c>
      <c r="B6986" t="s">
        <v>15</v>
      </c>
      <c r="C6986" s="16" t="s">
        <v>13377</v>
      </c>
      <c r="D6986">
        <f t="shared" si="0"/>
        <v>29</v>
      </c>
      <c r="E6986" t="str">
        <f t="shared" si="1"/>
        <v>$2,051,271</v>
      </c>
      <c r="F6986" t="str">
        <f t="shared" si="2"/>
        <v/>
      </c>
      <c r="G6986" t="str">
        <f t="shared" si="3"/>
        <v>$2,051,271</v>
      </c>
      <c r="H6986" t="s">
        <v>13378</v>
      </c>
      <c r="J6986" t="s">
        <v>32</v>
      </c>
      <c r="K6986" t="s">
        <v>101</v>
      </c>
      <c r="L6986">
        <v>2051271</v>
      </c>
      <c r="M6986" t="s">
        <v>716</v>
      </c>
    </row>
    <row r="6987" spans="1:13">
      <c r="A6987">
        <v>9975</v>
      </c>
      <c r="B6987" t="s">
        <v>15</v>
      </c>
      <c r="C6987" s="16" t="s">
        <v>13379</v>
      </c>
      <c r="D6987">
        <f t="shared" si="0"/>
        <v>29</v>
      </c>
      <c r="E6987" t="str">
        <f t="shared" si="1"/>
        <v>$1,608,840</v>
      </c>
      <c r="F6987" t="str">
        <f t="shared" si="2"/>
        <v/>
      </c>
      <c r="G6987" t="str">
        <f t="shared" si="3"/>
        <v>$1,608,840</v>
      </c>
      <c r="H6987" t="s">
        <v>13380</v>
      </c>
      <c r="J6987" t="s">
        <v>32</v>
      </c>
      <c r="K6987" t="s">
        <v>101</v>
      </c>
      <c r="L6987">
        <v>1608840</v>
      </c>
      <c r="M6987" t="s">
        <v>206</v>
      </c>
    </row>
    <row r="6988" spans="1:13">
      <c r="A6988">
        <v>9976</v>
      </c>
      <c r="B6988" t="s">
        <v>15</v>
      </c>
      <c r="C6988" s="16" t="s">
        <v>13381</v>
      </c>
      <c r="D6988">
        <f t="shared" si="0"/>
        <v>29</v>
      </c>
      <c r="E6988" t="str">
        <f t="shared" si="1"/>
        <v>$1,528,440</v>
      </c>
      <c r="F6988" t="str">
        <f t="shared" si="2"/>
        <v/>
      </c>
      <c r="G6988" t="str">
        <f t="shared" si="3"/>
        <v>$1,528,440</v>
      </c>
      <c r="H6988" t="s">
        <v>13382</v>
      </c>
      <c r="J6988" t="s">
        <v>32</v>
      </c>
      <c r="K6988" t="s">
        <v>101</v>
      </c>
      <c r="L6988">
        <v>1528440</v>
      </c>
      <c r="M6988" t="s">
        <v>5396</v>
      </c>
    </row>
    <row r="6989" spans="1:13">
      <c r="A6989">
        <v>9977</v>
      </c>
      <c r="B6989" t="s">
        <v>15</v>
      </c>
      <c r="C6989" s="16" t="s">
        <v>13383</v>
      </c>
      <c r="D6989">
        <f t="shared" si="0"/>
        <v>29</v>
      </c>
      <c r="E6989" t="str">
        <f t="shared" si="1"/>
        <v>$1,509,001</v>
      </c>
      <c r="F6989" t="str">
        <f t="shared" si="2"/>
        <v/>
      </c>
      <c r="G6989" t="str">
        <f t="shared" si="3"/>
        <v>$1,509,001</v>
      </c>
      <c r="H6989" t="s">
        <v>13384</v>
      </c>
      <c r="J6989" t="s">
        <v>32</v>
      </c>
      <c r="K6989" t="s">
        <v>101</v>
      </c>
      <c r="L6989">
        <v>1509001</v>
      </c>
      <c r="M6989" t="s">
        <v>5897</v>
      </c>
    </row>
    <row r="6990" spans="1:13">
      <c r="A6990">
        <v>9978</v>
      </c>
      <c r="B6990" t="s">
        <v>15</v>
      </c>
      <c r="C6990" s="16" t="s">
        <v>13385</v>
      </c>
      <c r="D6990">
        <f t="shared" si="0"/>
        <v>29</v>
      </c>
      <c r="E6990" t="str">
        <f t="shared" si="1"/>
        <v>$939,360</v>
      </c>
      <c r="F6990" t="str">
        <f t="shared" si="2"/>
        <v/>
      </c>
      <c r="G6990" t="str">
        <f t="shared" si="3"/>
        <v>$939,360</v>
      </c>
      <c r="H6990" t="s">
        <v>13386</v>
      </c>
      <c r="J6990" t="s">
        <v>32</v>
      </c>
      <c r="K6990" t="s">
        <v>101</v>
      </c>
      <c r="L6990">
        <v>939360</v>
      </c>
      <c r="M6990" t="s">
        <v>5364</v>
      </c>
    </row>
    <row r="6991" spans="1:13">
      <c r="A6991">
        <v>9979</v>
      </c>
      <c r="B6991" t="s">
        <v>15</v>
      </c>
      <c r="C6991" s="16" t="s">
        <v>13387</v>
      </c>
      <c r="D6991">
        <f t="shared" si="0"/>
        <v>29</v>
      </c>
      <c r="E6991" t="str">
        <f t="shared" si="1"/>
        <v>$690,000</v>
      </c>
      <c r="F6991" t="str">
        <f t="shared" si="2"/>
        <v/>
      </c>
      <c r="G6991" t="str">
        <f t="shared" si="3"/>
        <v>$690,000</v>
      </c>
      <c r="H6991" t="s">
        <v>13388</v>
      </c>
      <c r="J6991" t="s">
        <v>32</v>
      </c>
      <c r="K6991" t="s">
        <v>101</v>
      </c>
      <c r="L6991">
        <v>690000</v>
      </c>
      <c r="M6991" t="s">
        <v>5686</v>
      </c>
    </row>
    <row r="6992" spans="1:13">
      <c r="A6992">
        <v>9980</v>
      </c>
      <c r="B6992" t="s">
        <v>15</v>
      </c>
      <c r="C6992" s="16" t="s">
        <v>13389</v>
      </c>
      <c r="D6992">
        <f t="shared" si="0"/>
        <v>29</v>
      </c>
      <c r="E6992" t="str">
        <f t="shared" si="1"/>
        <v>$637,415 [counts $590,850]</v>
      </c>
      <c r="F6992">
        <f t="shared" si="2"/>
        <v>9</v>
      </c>
      <c r="G6992" t="str">
        <f t="shared" si="3"/>
        <v>$637,415</v>
      </c>
      <c r="H6992" t="s">
        <v>13390</v>
      </c>
      <c r="J6992" t="s">
        <v>32</v>
      </c>
      <c r="K6992" t="s">
        <v>101</v>
      </c>
      <c r="L6992">
        <v>637415</v>
      </c>
      <c r="M6992" t="s">
        <v>5057</v>
      </c>
    </row>
    <row r="6993" spans="1:13">
      <c r="A6993">
        <v>9981</v>
      </c>
      <c r="B6993" t="s">
        <v>15</v>
      </c>
      <c r="C6993" s="16" t="s">
        <v>13391</v>
      </c>
      <c r="D6993">
        <f t="shared" si="0"/>
        <v>29</v>
      </c>
      <c r="E6993" t="str">
        <f t="shared" si="1"/>
        <v>$540,850</v>
      </c>
      <c r="F6993" t="str">
        <f t="shared" si="2"/>
        <v/>
      </c>
      <c r="G6993" t="str">
        <f t="shared" si="3"/>
        <v>$540,850</v>
      </c>
      <c r="H6993" t="s">
        <v>13392</v>
      </c>
      <c r="J6993" t="s">
        <v>32</v>
      </c>
      <c r="K6993" t="s">
        <v>101</v>
      </c>
      <c r="L6993">
        <v>540850</v>
      </c>
      <c r="M6993" t="s">
        <v>5582</v>
      </c>
    </row>
    <row r="6994" spans="1:13">
      <c r="A6994">
        <v>9983</v>
      </c>
      <c r="B6994" t="s">
        <v>15</v>
      </c>
      <c r="C6994" s="16" t="s">
        <v>13393</v>
      </c>
      <c r="D6994">
        <f t="shared" si="0"/>
        <v>29</v>
      </c>
      <c r="E6994" t="str">
        <f t="shared" si="1"/>
        <v>$7,975,000</v>
      </c>
      <c r="F6994" t="str">
        <f t="shared" si="2"/>
        <v/>
      </c>
      <c r="G6994" t="str">
        <f t="shared" si="3"/>
        <v>$7,975,000</v>
      </c>
      <c r="H6994" t="s">
        <v>13394</v>
      </c>
      <c r="J6994" t="s">
        <v>34</v>
      </c>
      <c r="K6994" t="s">
        <v>101</v>
      </c>
      <c r="L6994">
        <v>7975000</v>
      </c>
      <c r="M6994" t="s">
        <v>5033</v>
      </c>
    </row>
    <row r="6995" spans="1:13">
      <c r="A6995">
        <v>9984</v>
      </c>
      <c r="B6995" t="s">
        <v>15</v>
      </c>
      <c r="C6995" s="16" t="s">
        <v>13395</v>
      </c>
      <c r="D6995">
        <f t="shared" si="0"/>
        <v>29</v>
      </c>
      <c r="E6995" t="str">
        <f t="shared" si="1"/>
        <v>$6,975,000</v>
      </c>
      <c r="F6995" t="str">
        <f t="shared" si="2"/>
        <v/>
      </c>
      <c r="G6995" t="str">
        <f t="shared" si="3"/>
        <v>$6,975,000</v>
      </c>
      <c r="H6995" t="s">
        <v>13396</v>
      </c>
      <c r="J6995" t="s">
        <v>34</v>
      </c>
      <c r="K6995" t="s">
        <v>101</v>
      </c>
      <c r="L6995">
        <v>6975000</v>
      </c>
      <c r="M6995" t="s">
        <v>5209</v>
      </c>
    </row>
    <row r="6996" spans="1:13">
      <c r="A6996">
        <v>9985</v>
      </c>
      <c r="B6996" t="s">
        <v>15</v>
      </c>
      <c r="C6996" s="16" t="s">
        <v>13397</v>
      </c>
      <c r="D6996">
        <f t="shared" si="0"/>
        <v>29</v>
      </c>
      <c r="E6996" t="str">
        <f t="shared" si="1"/>
        <v>$6,404,800</v>
      </c>
      <c r="F6996" t="str">
        <f t="shared" si="2"/>
        <v/>
      </c>
      <c r="G6996" t="str">
        <f t="shared" si="3"/>
        <v>$6,404,800</v>
      </c>
      <c r="H6996" t="s">
        <v>13398</v>
      </c>
      <c r="J6996" t="s">
        <v>34</v>
      </c>
      <c r="K6996" t="s">
        <v>101</v>
      </c>
      <c r="L6996">
        <v>6404800</v>
      </c>
      <c r="M6996" t="s">
        <v>5744</v>
      </c>
    </row>
    <row r="6997" spans="1:13">
      <c r="A6997">
        <v>9986</v>
      </c>
      <c r="B6997" t="s">
        <v>15</v>
      </c>
      <c r="C6997" s="16" t="s">
        <v>13399</v>
      </c>
      <c r="D6997">
        <f t="shared" si="0"/>
        <v>29</v>
      </c>
      <c r="E6997" t="str">
        <f t="shared" si="1"/>
        <v>$5,220,000 [deceased]</v>
      </c>
      <c r="F6997">
        <f t="shared" si="2"/>
        <v>11</v>
      </c>
      <c r="G6997" t="str">
        <f t="shared" si="3"/>
        <v>$5,220,000</v>
      </c>
      <c r="H6997" t="s">
        <v>13400</v>
      </c>
      <c r="J6997" t="s">
        <v>34</v>
      </c>
      <c r="K6997" t="s">
        <v>101</v>
      </c>
      <c r="L6997">
        <v>5220000</v>
      </c>
      <c r="M6997" t="s">
        <v>4672</v>
      </c>
    </row>
    <row r="6998" spans="1:13">
      <c r="A6998">
        <v>9987</v>
      </c>
      <c r="B6998" t="s">
        <v>15</v>
      </c>
      <c r="C6998" s="16" t="s">
        <v>13401</v>
      </c>
      <c r="D6998">
        <f t="shared" si="0"/>
        <v>29</v>
      </c>
      <c r="E6998" t="str">
        <f t="shared" si="1"/>
        <v>$3,240,000</v>
      </c>
      <c r="F6998" t="str">
        <f t="shared" si="2"/>
        <v/>
      </c>
      <c r="G6998" t="str">
        <f t="shared" si="3"/>
        <v>$3,240,000</v>
      </c>
      <c r="H6998" t="s">
        <v>7685</v>
      </c>
      <c r="J6998" t="s">
        <v>34</v>
      </c>
      <c r="K6998" t="s">
        <v>101</v>
      </c>
      <c r="L6998">
        <v>3240000</v>
      </c>
      <c r="M6998" t="s">
        <v>4912</v>
      </c>
    </row>
    <row r="6999" spans="1:13">
      <c r="A6999">
        <v>9988</v>
      </c>
      <c r="B6999" t="s">
        <v>15</v>
      </c>
      <c r="C6999" s="16" t="s">
        <v>13402</v>
      </c>
      <c r="D6999">
        <f t="shared" si="0"/>
        <v>29</v>
      </c>
      <c r="E6999" t="str">
        <f t="shared" si="1"/>
        <v>$3,119,400</v>
      </c>
      <c r="F6999" t="str">
        <f t="shared" si="2"/>
        <v/>
      </c>
      <c r="G6999" t="str">
        <f t="shared" si="3"/>
        <v>$3,119,400</v>
      </c>
      <c r="H6999" t="s">
        <v>13403</v>
      </c>
      <c r="J6999" t="s">
        <v>34</v>
      </c>
      <c r="K6999" t="s">
        <v>101</v>
      </c>
      <c r="L6999">
        <v>3119400</v>
      </c>
      <c r="M6999" t="s">
        <v>3765</v>
      </c>
    </row>
    <row r="7000" spans="1:13">
      <c r="A7000">
        <v>9989</v>
      </c>
      <c r="B7000" t="s">
        <v>15</v>
      </c>
      <c r="C7000" s="16" t="s">
        <v>13404</v>
      </c>
      <c r="D7000">
        <f t="shared" si="0"/>
        <v>29</v>
      </c>
      <c r="E7000" t="str">
        <f t="shared" si="1"/>
        <v>$2,793,505</v>
      </c>
      <c r="F7000" t="str">
        <f t="shared" si="2"/>
        <v/>
      </c>
      <c r="G7000" t="str">
        <f t="shared" si="3"/>
        <v>$2,793,505</v>
      </c>
      <c r="H7000" t="s">
        <v>13405</v>
      </c>
      <c r="J7000" t="s">
        <v>34</v>
      </c>
      <c r="K7000" t="s">
        <v>101</v>
      </c>
      <c r="L7000">
        <v>2793505</v>
      </c>
      <c r="M7000" t="s">
        <v>5867</v>
      </c>
    </row>
    <row r="7001" spans="1:13">
      <c r="A7001">
        <v>9990</v>
      </c>
      <c r="B7001" t="s">
        <v>15</v>
      </c>
      <c r="C7001" s="16" t="s">
        <v>12365</v>
      </c>
      <c r="D7001">
        <f t="shared" si="0"/>
        <v>29</v>
      </c>
      <c r="E7001" t="str">
        <f t="shared" si="1"/>
        <v>$2,400,000</v>
      </c>
      <c r="F7001" t="str">
        <f t="shared" si="2"/>
        <v/>
      </c>
      <c r="G7001" t="str">
        <f t="shared" si="3"/>
        <v>$2,400,000</v>
      </c>
      <c r="H7001" t="s">
        <v>6889</v>
      </c>
      <c r="J7001" t="s">
        <v>34</v>
      </c>
      <c r="K7001" t="s">
        <v>101</v>
      </c>
      <c r="L7001">
        <v>2400000</v>
      </c>
      <c r="M7001" t="s">
        <v>5993</v>
      </c>
    </row>
    <row r="7002" spans="1:13">
      <c r="A7002">
        <v>9991</v>
      </c>
      <c r="B7002" t="s">
        <v>15</v>
      </c>
      <c r="C7002" s="16" t="s">
        <v>13406</v>
      </c>
      <c r="D7002">
        <f t="shared" si="0"/>
        <v>29</v>
      </c>
      <c r="E7002" t="str">
        <f t="shared" si="1"/>
        <v>$2,400,000</v>
      </c>
      <c r="F7002" t="str">
        <f t="shared" si="2"/>
        <v/>
      </c>
      <c r="G7002" t="str">
        <f t="shared" si="3"/>
        <v>$2,400,000</v>
      </c>
      <c r="H7002" t="s">
        <v>6889</v>
      </c>
      <c r="J7002" t="s">
        <v>34</v>
      </c>
      <c r="K7002" t="s">
        <v>101</v>
      </c>
      <c r="L7002">
        <v>2400000</v>
      </c>
      <c r="M7002" t="s">
        <v>5106</v>
      </c>
    </row>
    <row r="7003" spans="1:13">
      <c r="A7003">
        <v>9992</v>
      </c>
      <c r="B7003" t="s">
        <v>15</v>
      </c>
      <c r="C7003" s="16" t="s">
        <v>13407</v>
      </c>
      <c r="D7003">
        <f t="shared" si="0"/>
        <v>29</v>
      </c>
      <c r="E7003" t="str">
        <f t="shared" si="1"/>
        <v>$1,571,640</v>
      </c>
      <c r="F7003" t="str">
        <f t="shared" si="2"/>
        <v/>
      </c>
      <c r="G7003" t="str">
        <f t="shared" si="3"/>
        <v>$1,571,640</v>
      </c>
      <c r="H7003" t="s">
        <v>13408</v>
      </c>
      <c r="J7003" t="s">
        <v>34</v>
      </c>
      <c r="K7003" t="s">
        <v>101</v>
      </c>
      <c r="L7003">
        <v>1571640</v>
      </c>
      <c r="M7003" t="s">
        <v>5294</v>
      </c>
    </row>
    <row r="7004" spans="1:13">
      <c r="A7004">
        <v>9993</v>
      </c>
      <c r="B7004" t="s">
        <v>15</v>
      </c>
      <c r="C7004" s="16" t="s">
        <v>13409</v>
      </c>
      <c r="D7004">
        <f t="shared" si="0"/>
        <v>29</v>
      </c>
      <c r="E7004" t="str">
        <f t="shared" si="1"/>
        <v>$1,300,000</v>
      </c>
      <c r="F7004" t="str">
        <f t="shared" si="2"/>
        <v/>
      </c>
      <c r="G7004" t="str">
        <f t="shared" si="3"/>
        <v>$1,300,000</v>
      </c>
      <c r="H7004" t="s">
        <v>477</v>
      </c>
      <c r="J7004" t="s">
        <v>34</v>
      </c>
      <c r="K7004" t="s">
        <v>101</v>
      </c>
      <c r="L7004">
        <v>1300000</v>
      </c>
      <c r="M7004" t="s">
        <v>5615</v>
      </c>
    </row>
    <row r="7005" spans="1:13">
      <c r="A7005">
        <v>9994</v>
      </c>
      <c r="B7005" t="s">
        <v>15</v>
      </c>
      <c r="C7005" s="16" t="s">
        <v>12372</v>
      </c>
      <c r="D7005">
        <f t="shared" si="0"/>
        <v>29</v>
      </c>
      <c r="E7005" t="str">
        <f t="shared" si="1"/>
        <v>$1,300,000</v>
      </c>
      <c r="F7005" t="str">
        <f t="shared" si="2"/>
        <v/>
      </c>
      <c r="G7005" t="str">
        <f t="shared" si="3"/>
        <v>$1,300,000</v>
      </c>
      <c r="H7005" t="s">
        <v>477</v>
      </c>
      <c r="J7005" t="s">
        <v>34</v>
      </c>
      <c r="K7005" t="s">
        <v>101</v>
      </c>
      <c r="L7005">
        <v>1300000</v>
      </c>
      <c r="M7005" t="s">
        <v>4718</v>
      </c>
    </row>
    <row r="7006" spans="1:13">
      <c r="A7006">
        <v>9995</v>
      </c>
      <c r="B7006" t="s">
        <v>15</v>
      </c>
      <c r="C7006" s="16" t="s">
        <v>13410</v>
      </c>
      <c r="D7006">
        <f t="shared" si="0"/>
        <v>29</v>
      </c>
      <c r="E7006" t="str">
        <f t="shared" si="1"/>
        <v>$1,300,000 [released]</v>
      </c>
      <c r="F7006">
        <f t="shared" si="2"/>
        <v>11</v>
      </c>
      <c r="G7006" t="str">
        <f t="shared" si="3"/>
        <v>$1,300,000</v>
      </c>
      <c r="H7006" t="s">
        <v>6212</v>
      </c>
      <c r="J7006" t="s">
        <v>34</v>
      </c>
      <c r="K7006" t="s">
        <v>101</v>
      </c>
      <c r="L7006">
        <v>1300000</v>
      </c>
      <c r="M7006" t="s">
        <v>5034</v>
      </c>
    </row>
    <row r="7007" spans="1:13">
      <c r="A7007">
        <v>9996</v>
      </c>
      <c r="B7007" t="s">
        <v>15</v>
      </c>
      <c r="C7007" s="16" t="s">
        <v>13411</v>
      </c>
      <c r="D7007">
        <f t="shared" si="0"/>
        <v>29</v>
      </c>
      <c r="E7007" t="str">
        <f t="shared" si="1"/>
        <v>$1,182,600</v>
      </c>
      <c r="F7007" t="str">
        <f t="shared" si="2"/>
        <v/>
      </c>
      <c r="G7007" t="str">
        <f t="shared" si="3"/>
        <v>$1,182,600</v>
      </c>
      <c r="H7007" t="s">
        <v>13412</v>
      </c>
      <c r="J7007" t="s">
        <v>34</v>
      </c>
      <c r="K7007" t="s">
        <v>101</v>
      </c>
      <c r="L7007">
        <v>1182600</v>
      </c>
      <c r="M7007" t="s">
        <v>5452</v>
      </c>
    </row>
    <row r="7008" spans="1:13">
      <c r="A7008">
        <v>9997</v>
      </c>
      <c r="B7008" t="s">
        <v>15</v>
      </c>
      <c r="C7008" s="16" t="s">
        <v>13413</v>
      </c>
      <c r="D7008">
        <f t="shared" si="0"/>
        <v>29</v>
      </c>
      <c r="E7008" t="str">
        <f t="shared" si="1"/>
        <v>$1,048,080</v>
      </c>
      <c r="F7008" t="str">
        <f t="shared" si="2"/>
        <v/>
      </c>
      <c r="G7008" t="str">
        <f t="shared" si="3"/>
        <v>$1,048,080</v>
      </c>
      <c r="H7008" t="s">
        <v>13414</v>
      </c>
      <c r="J7008" t="s">
        <v>34</v>
      </c>
      <c r="K7008" t="s">
        <v>101</v>
      </c>
      <c r="L7008">
        <v>1048080</v>
      </c>
      <c r="M7008" t="s">
        <v>5206</v>
      </c>
    </row>
    <row r="7009" spans="1:13">
      <c r="A7009">
        <v>9998</v>
      </c>
      <c r="B7009" t="s">
        <v>15</v>
      </c>
      <c r="C7009" s="16" t="s">
        <v>13415</v>
      </c>
      <c r="D7009">
        <f t="shared" si="0"/>
        <v>29</v>
      </c>
      <c r="E7009" t="str">
        <f t="shared" si="1"/>
        <v>$837,720 [released]</v>
      </c>
      <c r="F7009">
        <f t="shared" si="2"/>
        <v>9</v>
      </c>
      <c r="G7009" t="str">
        <f t="shared" si="3"/>
        <v>$837,720</v>
      </c>
      <c r="H7009" t="s">
        <v>13416</v>
      </c>
      <c r="J7009" t="s">
        <v>34</v>
      </c>
      <c r="K7009" t="s">
        <v>101</v>
      </c>
      <c r="L7009">
        <v>837720</v>
      </c>
      <c r="M7009" t="s">
        <v>6060</v>
      </c>
    </row>
    <row r="7010" spans="1:13">
      <c r="A7010">
        <v>9999</v>
      </c>
      <c r="B7010" t="s">
        <v>15</v>
      </c>
      <c r="C7010" s="16" t="s">
        <v>13417</v>
      </c>
      <c r="D7010">
        <f t="shared" si="0"/>
        <v>29</v>
      </c>
      <c r="E7010" t="str">
        <f t="shared" si="1"/>
        <v>$465,850</v>
      </c>
      <c r="F7010" t="str">
        <f t="shared" si="2"/>
        <v/>
      </c>
      <c r="G7010" t="str">
        <f t="shared" si="3"/>
        <v>$465,850</v>
      </c>
      <c r="H7010" t="s">
        <v>13364</v>
      </c>
      <c r="J7010" t="s">
        <v>34</v>
      </c>
      <c r="K7010" t="s">
        <v>101</v>
      </c>
      <c r="L7010">
        <v>465850</v>
      </c>
      <c r="M7010" t="s">
        <v>5504</v>
      </c>
    </row>
    <row r="7011" spans="1:13">
      <c r="A7011">
        <v>10000</v>
      </c>
      <c r="B7011" t="s">
        <v>15</v>
      </c>
      <c r="C7011" s="16" t="s">
        <v>13418</v>
      </c>
      <c r="D7011">
        <f t="shared" si="0"/>
        <v>29</v>
      </c>
      <c r="E7011" t="str">
        <f t="shared" si="1"/>
        <v>$465,850 [released]</v>
      </c>
      <c r="F7011">
        <f t="shared" si="2"/>
        <v>9</v>
      </c>
      <c r="G7011" t="str">
        <f t="shared" si="3"/>
        <v>$465,850</v>
      </c>
      <c r="H7011" t="s">
        <v>13419</v>
      </c>
      <c r="J7011" t="s">
        <v>34</v>
      </c>
      <c r="K7011" t="s">
        <v>101</v>
      </c>
      <c r="L7011">
        <v>465850</v>
      </c>
      <c r="M7011" t="s">
        <v>4795</v>
      </c>
    </row>
    <row r="7012" spans="1:13">
      <c r="A7012">
        <v>10002</v>
      </c>
      <c r="B7012" t="s">
        <v>15</v>
      </c>
      <c r="C7012" s="16" t="s">
        <v>12520</v>
      </c>
      <c r="D7012">
        <f t="shared" si="0"/>
        <v>29</v>
      </c>
      <c r="E7012" t="str">
        <f t="shared" si="1"/>
        <v>$6,750,000</v>
      </c>
      <c r="F7012" t="str">
        <f t="shared" si="2"/>
        <v/>
      </c>
      <c r="G7012" t="str">
        <f t="shared" si="3"/>
        <v>$6,750,000</v>
      </c>
      <c r="H7012" t="s">
        <v>2449</v>
      </c>
      <c r="J7012" t="s">
        <v>37</v>
      </c>
      <c r="K7012" t="s">
        <v>101</v>
      </c>
      <c r="L7012">
        <v>6750000</v>
      </c>
      <c r="M7012" t="s">
        <v>5891</v>
      </c>
    </row>
    <row r="7013" spans="1:13">
      <c r="A7013">
        <v>10003</v>
      </c>
      <c r="B7013" t="s">
        <v>15</v>
      </c>
      <c r="C7013" s="16" t="s">
        <v>13420</v>
      </c>
      <c r="D7013">
        <f t="shared" si="0"/>
        <v>29</v>
      </c>
      <c r="E7013" t="str">
        <f t="shared" si="1"/>
        <v>$6,545,000</v>
      </c>
      <c r="F7013" t="str">
        <f t="shared" si="2"/>
        <v/>
      </c>
      <c r="G7013" t="str">
        <f t="shared" si="3"/>
        <v>$6,545,000</v>
      </c>
      <c r="H7013" t="s">
        <v>13421</v>
      </c>
      <c r="J7013" t="s">
        <v>37</v>
      </c>
      <c r="K7013" t="s">
        <v>101</v>
      </c>
      <c r="L7013">
        <v>6545000</v>
      </c>
      <c r="M7013" t="s">
        <v>4759</v>
      </c>
    </row>
    <row r="7014" spans="1:13">
      <c r="A7014">
        <v>10004</v>
      </c>
      <c r="B7014" t="s">
        <v>15</v>
      </c>
      <c r="C7014" s="16" t="s">
        <v>13422</v>
      </c>
      <c r="D7014">
        <f t="shared" si="0"/>
        <v>29</v>
      </c>
      <c r="E7014" t="str">
        <f t="shared" si="1"/>
        <v>$5,170,000</v>
      </c>
      <c r="F7014" t="str">
        <f t="shared" si="2"/>
        <v/>
      </c>
      <c r="G7014" t="str">
        <f t="shared" si="3"/>
        <v>$5,170,000</v>
      </c>
      <c r="H7014" t="s">
        <v>13423</v>
      </c>
      <c r="J7014" t="s">
        <v>37</v>
      </c>
      <c r="K7014" t="s">
        <v>101</v>
      </c>
      <c r="L7014">
        <v>5170000</v>
      </c>
      <c r="M7014" t="s">
        <v>5030</v>
      </c>
    </row>
    <row r="7015" spans="1:13">
      <c r="A7015">
        <v>10005</v>
      </c>
      <c r="B7015" t="s">
        <v>15</v>
      </c>
      <c r="C7015" s="16" t="s">
        <v>6836</v>
      </c>
      <c r="D7015">
        <f t="shared" si="0"/>
        <v>29</v>
      </c>
      <c r="E7015" t="str">
        <f t="shared" si="1"/>
        <v>$4,400,000</v>
      </c>
      <c r="F7015" t="str">
        <f t="shared" si="2"/>
        <v/>
      </c>
      <c r="G7015" t="str">
        <f t="shared" si="3"/>
        <v>$4,400,000</v>
      </c>
      <c r="H7015" t="s">
        <v>1062</v>
      </c>
      <c r="J7015" t="s">
        <v>37</v>
      </c>
      <c r="K7015" t="s">
        <v>101</v>
      </c>
      <c r="L7015">
        <v>4400000</v>
      </c>
      <c r="M7015" t="s">
        <v>4319</v>
      </c>
    </row>
    <row r="7016" spans="1:13">
      <c r="A7016">
        <v>10006</v>
      </c>
      <c r="B7016" t="s">
        <v>15</v>
      </c>
      <c r="C7016" s="16" t="s">
        <v>13424</v>
      </c>
      <c r="D7016">
        <f t="shared" si="0"/>
        <v>29</v>
      </c>
      <c r="E7016" t="str">
        <f t="shared" si="1"/>
        <v>$3,308,160</v>
      </c>
      <c r="F7016" t="str">
        <f t="shared" si="2"/>
        <v/>
      </c>
      <c r="G7016" t="str">
        <f t="shared" si="3"/>
        <v>$3,308,160</v>
      </c>
      <c r="H7016" t="s">
        <v>13425</v>
      </c>
      <c r="J7016" t="s">
        <v>37</v>
      </c>
      <c r="K7016" t="s">
        <v>101</v>
      </c>
      <c r="L7016">
        <v>3308160</v>
      </c>
      <c r="M7016" t="s">
        <v>1246</v>
      </c>
    </row>
    <row r="7017" spans="1:13">
      <c r="A7017">
        <v>10007</v>
      </c>
      <c r="B7017" t="s">
        <v>15</v>
      </c>
      <c r="C7017" s="16" t="s">
        <v>13426</v>
      </c>
      <c r="D7017">
        <f t="shared" si="0"/>
        <v>29</v>
      </c>
      <c r="E7017" t="str">
        <f t="shared" si="1"/>
        <v>$3,000,000</v>
      </c>
      <c r="F7017" t="str">
        <f t="shared" si="2"/>
        <v/>
      </c>
      <c r="G7017" t="str">
        <f t="shared" si="3"/>
        <v>$3,000,000</v>
      </c>
      <c r="H7017" t="s">
        <v>459</v>
      </c>
      <c r="J7017" t="s">
        <v>37</v>
      </c>
      <c r="K7017" t="s">
        <v>101</v>
      </c>
      <c r="L7017">
        <v>3000000</v>
      </c>
      <c r="M7017" t="s">
        <v>5129</v>
      </c>
    </row>
    <row r="7018" spans="1:13">
      <c r="A7018">
        <v>10008</v>
      </c>
      <c r="B7018" t="s">
        <v>15</v>
      </c>
      <c r="C7018" s="16" t="s">
        <v>13427</v>
      </c>
      <c r="D7018">
        <f t="shared" si="0"/>
        <v>29</v>
      </c>
      <c r="E7018" t="str">
        <f t="shared" si="1"/>
        <v>$2,754,120</v>
      </c>
      <c r="F7018" t="str">
        <f t="shared" si="2"/>
        <v/>
      </c>
      <c r="G7018" t="str">
        <f t="shared" si="3"/>
        <v>$2,754,120</v>
      </c>
      <c r="H7018" t="s">
        <v>13428</v>
      </c>
      <c r="J7018" t="s">
        <v>37</v>
      </c>
      <c r="K7018" t="s">
        <v>101</v>
      </c>
      <c r="L7018">
        <v>2754120</v>
      </c>
      <c r="M7018" t="s">
        <v>5562</v>
      </c>
    </row>
    <row r="7019" spans="1:13">
      <c r="A7019">
        <v>10009</v>
      </c>
      <c r="B7019" t="s">
        <v>15</v>
      </c>
      <c r="C7019" s="16" t="s">
        <v>13429</v>
      </c>
      <c r="D7019">
        <f t="shared" si="0"/>
        <v>29</v>
      </c>
      <c r="E7019" t="str">
        <f t="shared" si="1"/>
        <v>$2,678,400</v>
      </c>
      <c r="F7019" t="str">
        <f t="shared" si="2"/>
        <v/>
      </c>
      <c r="G7019" t="str">
        <f t="shared" si="3"/>
        <v>$2,678,400</v>
      </c>
      <c r="H7019" t="s">
        <v>13430</v>
      </c>
      <c r="J7019" t="s">
        <v>37</v>
      </c>
      <c r="K7019" t="s">
        <v>101</v>
      </c>
      <c r="L7019">
        <v>2678400</v>
      </c>
      <c r="M7019" t="s">
        <v>3848</v>
      </c>
    </row>
    <row r="7020" spans="1:13">
      <c r="A7020">
        <v>10010</v>
      </c>
      <c r="B7020" t="s">
        <v>15</v>
      </c>
      <c r="C7020" s="16" t="s">
        <v>13431</v>
      </c>
      <c r="D7020">
        <f t="shared" si="0"/>
        <v>29</v>
      </c>
      <c r="E7020" t="str">
        <f t="shared" si="1"/>
        <v>$1,894,560</v>
      </c>
      <c r="F7020" t="str">
        <f t="shared" si="2"/>
        <v/>
      </c>
      <c r="G7020" t="str">
        <f t="shared" si="3"/>
        <v>$1,894,560</v>
      </c>
      <c r="H7020" t="s">
        <v>13432</v>
      </c>
      <c r="J7020" t="s">
        <v>37</v>
      </c>
      <c r="K7020" t="s">
        <v>101</v>
      </c>
      <c r="L7020">
        <v>1894560</v>
      </c>
      <c r="M7020" t="s">
        <v>713</v>
      </c>
    </row>
    <row r="7021" spans="1:13">
      <c r="A7021">
        <v>10011</v>
      </c>
      <c r="B7021" t="s">
        <v>15</v>
      </c>
      <c r="C7021" s="16" t="s">
        <v>11649</v>
      </c>
      <c r="D7021">
        <f t="shared" si="0"/>
        <v>29</v>
      </c>
      <c r="E7021" t="str">
        <f t="shared" si="1"/>
        <v>$1,600,000</v>
      </c>
      <c r="F7021" t="str">
        <f t="shared" si="2"/>
        <v/>
      </c>
      <c r="G7021" t="str">
        <f t="shared" si="3"/>
        <v>$1,600,000</v>
      </c>
      <c r="H7021" t="s">
        <v>3109</v>
      </c>
      <c r="J7021" t="s">
        <v>37</v>
      </c>
      <c r="K7021" t="s">
        <v>101</v>
      </c>
      <c r="L7021">
        <v>1600000</v>
      </c>
      <c r="M7021" t="s">
        <v>5083</v>
      </c>
    </row>
    <row r="7022" spans="1:13">
      <c r="A7022">
        <v>10012</v>
      </c>
      <c r="B7022" t="s">
        <v>15</v>
      </c>
      <c r="C7022" s="16" t="s">
        <v>13433</v>
      </c>
      <c r="D7022">
        <f t="shared" si="0"/>
        <v>29</v>
      </c>
      <c r="E7022" t="str">
        <f t="shared" si="1"/>
        <v>$1,241,760</v>
      </c>
      <c r="F7022" t="str">
        <f t="shared" si="2"/>
        <v/>
      </c>
      <c r="G7022" t="str">
        <f t="shared" si="3"/>
        <v>$1,241,760</v>
      </c>
      <c r="H7022" t="s">
        <v>13434</v>
      </c>
      <c r="J7022" t="s">
        <v>37</v>
      </c>
      <c r="K7022" t="s">
        <v>101</v>
      </c>
      <c r="L7022">
        <v>1241760</v>
      </c>
      <c r="M7022" t="s">
        <v>6908</v>
      </c>
    </row>
    <row r="7023" spans="1:13">
      <c r="A7023">
        <v>10013</v>
      </c>
      <c r="B7023" t="s">
        <v>15</v>
      </c>
      <c r="C7023" s="16" t="s">
        <v>13435</v>
      </c>
      <c r="D7023">
        <f t="shared" si="0"/>
        <v>29</v>
      </c>
      <c r="E7023" t="str">
        <f t="shared" si="1"/>
        <v>$854,640</v>
      </c>
      <c r="F7023" t="str">
        <f t="shared" si="2"/>
        <v/>
      </c>
      <c r="G7023" t="str">
        <f t="shared" si="3"/>
        <v>$854,640</v>
      </c>
      <c r="H7023" t="s">
        <v>13436</v>
      </c>
      <c r="J7023" t="s">
        <v>37</v>
      </c>
      <c r="K7023" t="s">
        <v>101</v>
      </c>
      <c r="L7023">
        <v>854640</v>
      </c>
      <c r="M7023" t="s">
        <v>4852</v>
      </c>
    </row>
    <row r="7024" spans="1:13">
      <c r="A7024">
        <v>10014</v>
      </c>
      <c r="B7024" t="s">
        <v>15</v>
      </c>
      <c r="C7024" s="16" t="s">
        <v>13437</v>
      </c>
      <c r="D7024">
        <f t="shared" si="0"/>
        <v>29</v>
      </c>
      <c r="E7024" t="str">
        <f t="shared" si="1"/>
        <v>$590,850</v>
      </c>
      <c r="F7024" t="str">
        <f t="shared" si="2"/>
        <v/>
      </c>
      <c r="G7024" t="str">
        <f t="shared" si="3"/>
        <v>$590,850</v>
      </c>
      <c r="H7024" t="s">
        <v>13360</v>
      </c>
      <c r="J7024" t="s">
        <v>37</v>
      </c>
      <c r="K7024" t="s">
        <v>101</v>
      </c>
      <c r="L7024">
        <v>590850</v>
      </c>
      <c r="M7024" t="s">
        <v>5440</v>
      </c>
    </row>
    <row r="7025" spans="1:13">
      <c r="A7025">
        <v>10015</v>
      </c>
      <c r="B7025" t="s">
        <v>15</v>
      </c>
      <c r="C7025" s="16" t="s">
        <v>13438</v>
      </c>
      <c r="D7025">
        <f t="shared" si="0"/>
        <v>29</v>
      </c>
      <c r="E7025" t="str">
        <f t="shared" si="1"/>
        <v>$540,850 [released]</v>
      </c>
      <c r="F7025">
        <f t="shared" si="2"/>
        <v>9</v>
      </c>
      <c r="G7025" t="str">
        <f t="shared" si="3"/>
        <v>$540,850</v>
      </c>
      <c r="H7025" t="s">
        <v>13439</v>
      </c>
      <c r="J7025" t="s">
        <v>37</v>
      </c>
      <c r="K7025" t="s">
        <v>101</v>
      </c>
      <c r="L7025">
        <v>540850</v>
      </c>
      <c r="M7025" t="s">
        <v>5655</v>
      </c>
    </row>
    <row r="7026" spans="1:13">
      <c r="A7026">
        <v>10016</v>
      </c>
      <c r="B7026" t="s">
        <v>15</v>
      </c>
      <c r="C7026" s="16" t="s">
        <v>13440</v>
      </c>
      <c r="D7026">
        <f t="shared" si="0"/>
        <v>29</v>
      </c>
      <c r="E7026" t="str">
        <f t="shared" si="1"/>
        <v>$465,850</v>
      </c>
      <c r="F7026" t="str">
        <f t="shared" si="2"/>
        <v/>
      </c>
      <c r="G7026" t="str">
        <f t="shared" si="3"/>
        <v>$465,850</v>
      </c>
      <c r="H7026" t="s">
        <v>13364</v>
      </c>
      <c r="J7026" t="s">
        <v>37</v>
      </c>
      <c r="K7026" t="s">
        <v>101</v>
      </c>
      <c r="L7026">
        <v>465850</v>
      </c>
      <c r="M7026" t="s">
        <v>4504</v>
      </c>
    </row>
    <row r="7027" spans="1:13">
      <c r="A7027">
        <v>10017</v>
      </c>
      <c r="B7027" t="s">
        <v>15</v>
      </c>
      <c r="C7027" s="16" t="s">
        <v>13441</v>
      </c>
      <c r="D7027">
        <f t="shared" si="0"/>
        <v>29</v>
      </c>
      <c r="E7027" t="str">
        <f t="shared" si="1"/>
        <v>$465,850 [released]</v>
      </c>
      <c r="F7027">
        <f t="shared" si="2"/>
        <v>9</v>
      </c>
      <c r="G7027" t="str">
        <f t="shared" si="3"/>
        <v>$465,850</v>
      </c>
      <c r="H7027" t="s">
        <v>13419</v>
      </c>
      <c r="J7027" t="s">
        <v>37</v>
      </c>
      <c r="K7027" t="s">
        <v>101</v>
      </c>
      <c r="L7027">
        <v>465850</v>
      </c>
      <c r="M7027" t="s">
        <v>5989</v>
      </c>
    </row>
    <row r="7028" spans="1:13">
      <c r="A7028">
        <v>10018</v>
      </c>
      <c r="B7028" t="s">
        <v>15</v>
      </c>
      <c r="C7028" s="16" t="s">
        <v>13442</v>
      </c>
      <c r="D7028">
        <f t="shared" si="0"/>
        <v>29</v>
      </c>
      <c r="E7028" t="str">
        <f t="shared" si="1"/>
        <v>$332,817</v>
      </c>
      <c r="F7028" t="str">
        <f t="shared" si="2"/>
        <v/>
      </c>
      <c r="G7028" t="str">
        <f t="shared" si="3"/>
        <v>$332,817</v>
      </c>
      <c r="H7028" t="s">
        <v>13443</v>
      </c>
      <c r="J7028" t="s">
        <v>37</v>
      </c>
      <c r="K7028" t="s">
        <v>101</v>
      </c>
      <c r="L7028">
        <v>332817</v>
      </c>
      <c r="M7028" t="s">
        <v>6120</v>
      </c>
    </row>
    <row r="7029" spans="1:13">
      <c r="A7029">
        <v>10020</v>
      </c>
      <c r="B7029" t="s">
        <v>15</v>
      </c>
      <c r="C7029" s="16" t="s">
        <v>13444</v>
      </c>
      <c r="D7029">
        <f t="shared" si="0"/>
        <v>29</v>
      </c>
      <c r="E7029" t="str">
        <f t="shared" si="1"/>
        <v>$11,250,000</v>
      </c>
      <c r="F7029" t="str">
        <f t="shared" si="2"/>
        <v/>
      </c>
      <c r="G7029" t="str">
        <f t="shared" si="3"/>
        <v>$11,250,000</v>
      </c>
      <c r="H7029" t="s">
        <v>1133</v>
      </c>
      <c r="J7029" t="s">
        <v>39</v>
      </c>
      <c r="K7029" t="s">
        <v>101</v>
      </c>
      <c r="L7029">
        <v>11250000</v>
      </c>
      <c r="M7029" t="s">
        <v>6210</v>
      </c>
    </row>
    <row r="7030" spans="1:13">
      <c r="A7030">
        <v>10021</v>
      </c>
      <c r="B7030" t="s">
        <v>15</v>
      </c>
      <c r="C7030" s="16" t="s">
        <v>12716</v>
      </c>
      <c r="D7030">
        <f t="shared" si="0"/>
        <v>29</v>
      </c>
      <c r="E7030" t="str">
        <f t="shared" si="1"/>
        <v>$6,600,000</v>
      </c>
      <c r="F7030" t="str">
        <f t="shared" si="2"/>
        <v/>
      </c>
      <c r="G7030" t="str">
        <f t="shared" si="3"/>
        <v>$6,600,000</v>
      </c>
      <c r="H7030" t="s">
        <v>901</v>
      </c>
      <c r="J7030" t="s">
        <v>39</v>
      </c>
      <c r="K7030" t="s">
        <v>101</v>
      </c>
      <c r="L7030">
        <v>6600000</v>
      </c>
      <c r="M7030" t="s">
        <v>6134</v>
      </c>
    </row>
    <row r="7031" spans="1:13">
      <c r="A7031">
        <v>10022</v>
      </c>
      <c r="B7031" t="s">
        <v>15</v>
      </c>
      <c r="C7031" s="16" t="s">
        <v>13445</v>
      </c>
      <c r="D7031">
        <f t="shared" si="0"/>
        <v>29</v>
      </c>
      <c r="E7031" t="str">
        <f t="shared" si="1"/>
        <v>$6,300,000</v>
      </c>
      <c r="F7031" t="str">
        <f t="shared" si="2"/>
        <v/>
      </c>
      <c r="G7031" t="str">
        <f t="shared" si="3"/>
        <v>$6,300,000</v>
      </c>
      <c r="H7031" t="s">
        <v>217</v>
      </c>
      <c r="J7031" t="s">
        <v>39</v>
      </c>
      <c r="K7031" t="s">
        <v>101</v>
      </c>
      <c r="L7031">
        <v>6300000</v>
      </c>
      <c r="M7031" t="s">
        <v>6179</v>
      </c>
    </row>
    <row r="7032" spans="1:13">
      <c r="A7032">
        <v>10023</v>
      </c>
      <c r="B7032" t="s">
        <v>15</v>
      </c>
      <c r="C7032" s="16" t="s">
        <v>13446</v>
      </c>
      <c r="D7032">
        <f t="shared" si="0"/>
        <v>29</v>
      </c>
      <c r="E7032" t="str">
        <f t="shared" si="1"/>
        <v>$3,750,000</v>
      </c>
      <c r="F7032" t="str">
        <f t="shared" si="2"/>
        <v/>
      </c>
      <c r="G7032" t="str">
        <f t="shared" si="3"/>
        <v>$3,750,000</v>
      </c>
      <c r="H7032" t="s">
        <v>1065</v>
      </c>
      <c r="J7032" t="s">
        <v>39</v>
      </c>
      <c r="K7032" t="s">
        <v>101</v>
      </c>
      <c r="L7032">
        <v>3750000</v>
      </c>
      <c r="M7032" t="s">
        <v>5473</v>
      </c>
    </row>
    <row r="7033" spans="1:13">
      <c r="A7033">
        <v>10024</v>
      </c>
      <c r="B7033" t="s">
        <v>15</v>
      </c>
      <c r="C7033" s="16" t="s">
        <v>13447</v>
      </c>
      <c r="D7033">
        <f t="shared" si="0"/>
        <v>29</v>
      </c>
      <c r="E7033" t="str">
        <f t="shared" si="1"/>
        <v>$2,200,000</v>
      </c>
      <c r="F7033" t="str">
        <f t="shared" si="2"/>
        <v/>
      </c>
      <c r="G7033" t="str">
        <f t="shared" si="3"/>
        <v>$2,200,000</v>
      </c>
      <c r="H7033" t="s">
        <v>6914</v>
      </c>
      <c r="J7033" t="s">
        <v>39</v>
      </c>
      <c r="K7033" t="s">
        <v>101</v>
      </c>
      <c r="L7033">
        <v>2200000</v>
      </c>
      <c r="M7033" t="s">
        <v>4655</v>
      </c>
    </row>
    <row r="7034" spans="1:13">
      <c r="A7034">
        <v>10025</v>
      </c>
      <c r="B7034" t="s">
        <v>15</v>
      </c>
      <c r="C7034" s="16" t="s">
        <v>13448</v>
      </c>
      <c r="D7034">
        <f t="shared" si="0"/>
        <v>29</v>
      </c>
      <c r="E7034" t="str">
        <f t="shared" si="1"/>
        <v>$2,067,960</v>
      </c>
      <c r="F7034" t="str">
        <f t="shared" si="2"/>
        <v/>
      </c>
      <c r="G7034" t="str">
        <f t="shared" si="3"/>
        <v>$2,067,960</v>
      </c>
      <c r="H7034" t="s">
        <v>13449</v>
      </c>
      <c r="J7034" t="s">
        <v>39</v>
      </c>
      <c r="K7034" t="s">
        <v>101</v>
      </c>
      <c r="L7034">
        <v>2067960</v>
      </c>
      <c r="M7034" t="s">
        <v>4789</v>
      </c>
    </row>
    <row r="7035" spans="1:13">
      <c r="A7035">
        <v>10026</v>
      </c>
      <c r="B7035" t="s">
        <v>15</v>
      </c>
      <c r="C7035" s="16" t="s">
        <v>13450</v>
      </c>
      <c r="D7035">
        <f t="shared" si="0"/>
        <v>29</v>
      </c>
      <c r="E7035" t="str">
        <f t="shared" si="1"/>
        <v>$2,000,856</v>
      </c>
      <c r="F7035" t="str">
        <f t="shared" si="2"/>
        <v/>
      </c>
      <c r="G7035" t="str">
        <f t="shared" si="3"/>
        <v>$2,000,856</v>
      </c>
      <c r="H7035" t="s">
        <v>13451</v>
      </c>
      <c r="J7035" t="s">
        <v>39</v>
      </c>
      <c r="K7035" t="s">
        <v>101</v>
      </c>
      <c r="L7035">
        <v>2000856</v>
      </c>
      <c r="M7035" t="s">
        <v>5647</v>
      </c>
    </row>
    <row r="7036" spans="1:13">
      <c r="A7036">
        <v>10027</v>
      </c>
      <c r="B7036" t="s">
        <v>15</v>
      </c>
      <c r="C7036" s="16" t="s">
        <v>13452</v>
      </c>
      <c r="D7036">
        <f t="shared" si="0"/>
        <v>29</v>
      </c>
      <c r="E7036" t="str">
        <f t="shared" si="1"/>
        <v>$2,000,000</v>
      </c>
      <c r="F7036" t="str">
        <f t="shared" si="2"/>
        <v/>
      </c>
      <c r="G7036" t="str">
        <f t="shared" si="3"/>
        <v>$2,000,000</v>
      </c>
      <c r="H7036" t="s">
        <v>125</v>
      </c>
      <c r="J7036" t="s">
        <v>39</v>
      </c>
      <c r="K7036" t="s">
        <v>101</v>
      </c>
      <c r="L7036">
        <v>2000000</v>
      </c>
      <c r="M7036" t="s">
        <v>4710</v>
      </c>
    </row>
    <row r="7037" spans="1:13">
      <c r="A7037">
        <v>10028</v>
      </c>
      <c r="B7037" t="s">
        <v>15</v>
      </c>
      <c r="C7037" s="16" t="s">
        <v>13453</v>
      </c>
      <c r="D7037">
        <f t="shared" si="0"/>
        <v>29</v>
      </c>
      <c r="E7037" t="str">
        <f t="shared" si="1"/>
        <v>$1,934,520</v>
      </c>
      <c r="F7037" t="str">
        <f t="shared" si="2"/>
        <v/>
      </c>
      <c r="G7037" t="str">
        <f t="shared" si="3"/>
        <v>$1,934,520</v>
      </c>
      <c r="H7037" t="s">
        <v>13454</v>
      </c>
      <c r="J7037" t="s">
        <v>39</v>
      </c>
      <c r="K7037" t="s">
        <v>101</v>
      </c>
      <c r="L7037">
        <v>1934520</v>
      </c>
      <c r="M7037" t="s">
        <v>970</v>
      </c>
    </row>
    <row r="7038" spans="1:13">
      <c r="A7038">
        <v>10029</v>
      </c>
      <c r="B7038" t="s">
        <v>15</v>
      </c>
      <c r="C7038" s="16" t="s">
        <v>13455</v>
      </c>
      <c r="D7038">
        <f t="shared" si="0"/>
        <v>29</v>
      </c>
      <c r="E7038" t="str">
        <f t="shared" si="1"/>
        <v>$1,842,480</v>
      </c>
      <c r="F7038" t="str">
        <f t="shared" si="2"/>
        <v/>
      </c>
      <c r="G7038" t="str">
        <f t="shared" si="3"/>
        <v>$1,842,480</v>
      </c>
      <c r="H7038" t="s">
        <v>13456</v>
      </c>
      <c r="J7038" t="s">
        <v>39</v>
      </c>
      <c r="K7038" t="s">
        <v>101</v>
      </c>
      <c r="L7038">
        <v>1842480</v>
      </c>
      <c r="M7038" t="s">
        <v>3712</v>
      </c>
    </row>
    <row r="7039" spans="1:13">
      <c r="A7039">
        <v>10030</v>
      </c>
      <c r="B7039" t="s">
        <v>15</v>
      </c>
      <c r="C7039" s="16" t="s">
        <v>13457</v>
      </c>
      <c r="D7039">
        <f t="shared" si="0"/>
        <v>29</v>
      </c>
      <c r="E7039" t="str">
        <f t="shared" si="1"/>
        <v>$1,604,880</v>
      </c>
      <c r="F7039" t="str">
        <f t="shared" si="2"/>
        <v/>
      </c>
      <c r="G7039" t="str">
        <f t="shared" si="3"/>
        <v>$1,604,880</v>
      </c>
      <c r="H7039" t="s">
        <v>13458</v>
      </c>
      <c r="J7039" t="s">
        <v>39</v>
      </c>
      <c r="K7039" t="s">
        <v>101</v>
      </c>
      <c r="L7039">
        <v>1604880</v>
      </c>
      <c r="M7039" t="s">
        <v>6109</v>
      </c>
    </row>
    <row r="7040" spans="1:13">
      <c r="A7040">
        <v>10031</v>
      </c>
      <c r="B7040" t="s">
        <v>15</v>
      </c>
      <c r="C7040" s="16" t="s">
        <v>13459</v>
      </c>
      <c r="D7040">
        <f t="shared" si="0"/>
        <v>29</v>
      </c>
      <c r="E7040" t="str">
        <f t="shared" si="1"/>
        <v>$1,496,400</v>
      </c>
      <c r="F7040" t="str">
        <f t="shared" si="2"/>
        <v/>
      </c>
      <c r="G7040" t="str">
        <f t="shared" si="3"/>
        <v>$1,496,400</v>
      </c>
      <c r="H7040" t="s">
        <v>13460</v>
      </c>
      <c r="J7040" t="s">
        <v>39</v>
      </c>
      <c r="K7040" t="s">
        <v>101</v>
      </c>
      <c r="L7040">
        <v>1496400</v>
      </c>
      <c r="M7040" t="s">
        <v>5855</v>
      </c>
    </row>
    <row r="7041" spans="1:13">
      <c r="A7041">
        <v>10032</v>
      </c>
      <c r="B7041" t="s">
        <v>15</v>
      </c>
      <c r="C7041" s="16" t="s">
        <v>13461</v>
      </c>
      <c r="D7041">
        <f t="shared" si="0"/>
        <v>29</v>
      </c>
      <c r="E7041" t="str">
        <f t="shared" si="1"/>
        <v>$1,483,461</v>
      </c>
      <c r="F7041" t="str">
        <f t="shared" si="2"/>
        <v/>
      </c>
      <c r="G7041" t="str">
        <f t="shared" si="3"/>
        <v>$1,483,461</v>
      </c>
      <c r="H7041" t="s">
        <v>13462</v>
      </c>
      <c r="J7041" t="s">
        <v>39</v>
      </c>
      <c r="K7041" t="s">
        <v>101</v>
      </c>
      <c r="L7041">
        <v>1483461</v>
      </c>
      <c r="M7041" t="s">
        <v>4709</v>
      </c>
    </row>
    <row r="7042" spans="1:13">
      <c r="A7042">
        <v>10033</v>
      </c>
      <c r="B7042" t="s">
        <v>15</v>
      </c>
      <c r="C7042" s="16" t="s">
        <v>13463</v>
      </c>
      <c r="D7042">
        <f t="shared" si="0"/>
        <v>29</v>
      </c>
      <c r="E7042" t="str">
        <f t="shared" si="1"/>
        <v>$786,600</v>
      </c>
      <c r="F7042" t="str">
        <f t="shared" si="2"/>
        <v/>
      </c>
      <c r="G7042" t="str">
        <f t="shared" si="3"/>
        <v>$786,600</v>
      </c>
      <c r="H7042" t="s">
        <v>13464</v>
      </c>
      <c r="J7042" t="s">
        <v>39</v>
      </c>
      <c r="K7042" t="s">
        <v>101</v>
      </c>
      <c r="L7042">
        <v>786600</v>
      </c>
      <c r="M7042" t="s">
        <v>5381</v>
      </c>
    </row>
    <row r="7043" spans="1:13">
      <c r="A7043">
        <v>10034</v>
      </c>
      <c r="B7043" t="s">
        <v>15</v>
      </c>
      <c r="C7043" s="16" t="s">
        <v>13465</v>
      </c>
      <c r="D7043">
        <f t="shared" si="0"/>
        <v>29</v>
      </c>
      <c r="E7043" t="str">
        <f t="shared" si="1"/>
        <v>$332,817</v>
      </c>
      <c r="F7043" t="str">
        <f t="shared" si="2"/>
        <v/>
      </c>
      <c r="G7043" t="str">
        <f t="shared" si="3"/>
        <v>$332,817</v>
      </c>
      <c r="H7043" t="s">
        <v>13443</v>
      </c>
      <c r="J7043" t="s">
        <v>39</v>
      </c>
      <c r="K7043" t="s">
        <v>101</v>
      </c>
      <c r="L7043">
        <v>332817</v>
      </c>
      <c r="M7043" t="s">
        <v>5273</v>
      </c>
    </row>
    <row r="7044" spans="1:13">
      <c r="A7044">
        <v>10036</v>
      </c>
      <c r="B7044" t="s">
        <v>15</v>
      </c>
      <c r="C7044" s="16" t="s">
        <v>13466</v>
      </c>
      <c r="D7044">
        <f t="shared" si="0"/>
        <v>29</v>
      </c>
      <c r="E7044" t="str">
        <f t="shared" si="1"/>
        <v>$18,750,000</v>
      </c>
      <c r="F7044" t="str">
        <f t="shared" si="2"/>
        <v/>
      </c>
      <c r="G7044" t="str">
        <f t="shared" si="3"/>
        <v>$18,750,000</v>
      </c>
      <c r="H7044" t="s">
        <v>13467</v>
      </c>
      <c r="J7044" t="s">
        <v>41</v>
      </c>
      <c r="K7044" t="s">
        <v>101</v>
      </c>
      <c r="L7044">
        <v>18750000</v>
      </c>
      <c r="M7044" t="s">
        <v>5388</v>
      </c>
    </row>
    <row r="7045" spans="1:13">
      <c r="A7045">
        <v>10037</v>
      </c>
      <c r="B7045" t="s">
        <v>15</v>
      </c>
      <c r="C7045" s="16" t="s">
        <v>13468</v>
      </c>
      <c r="D7045">
        <f t="shared" si="0"/>
        <v>29</v>
      </c>
      <c r="E7045" t="str">
        <f t="shared" si="1"/>
        <v>$10,625,000</v>
      </c>
      <c r="F7045" t="str">
        <f t="shared" si="2"/>
        <v/>
      </c>
      <c r="G7045" t="str">
        <f t="shared" si="3"/>
        <v>$10,625,000</v>
      </c>
      <c r="H7045" t="s">
        <v>13469</v>
      </c>
      <c r="J7045" t="s">
        <v>41</v>
      </c>
      <c r="K7045" t="s">
        <v>101</v>
      </c>
      <c r="L7045">
        <v>10625000</v>
      </c>
      <c r="M7045" t="s">
        <v>5648</v>
      </c>
    </row>
    <row r="7046" spans="1:13">
      <c r="A7046">
        <v>10038</v>
      </c>
      <c r="B7046" t="s">
        <v>15</v>
      </c>
      <c r="C7046" s="16" t="s">
        <v>12056</v>
      </c>
      <c r="D7046">
        <f t="shared" si="0"/>
        <v>29</v>
      </c>
      <c r="E7046" t="str">
        <f t="shared" si="1"/>
        <v>$5,750,000</v>
      </c>
      <c r="F7046" t="str">
        <f t="shared" si="2"/>
        <v/>
      </c>
      <c r="G7046" t="str">
        <f t="shared" si="3"/>
        <v>$5,750,000</v>
      </c>
      <c r="H7046" t="s">
        <v>4302</v>
      </c>
      <c r="J7046" t="s">
        <v>41</v>
      </c>
      <c r="K7046" t="s">
        <v>101</v>
      </c>
      <c r="L7046">
        <v>5750000</v>
      </c>
      <c r="M7046" t="s">
        <v>1999</v>
      </c>
    </row>
    <row r="7047" spans="1:13">
      <c r="A7047">
        <v>10039</v>
      </c>
      <c r="B7047" t="s">
        <v>15</v>
      </c>
      <c r="C7047" s="16" t="s">
        <v>13470</v>
      </c>
      <c r="D7047">
        <f t="shared" si="0"/>
        <v>29</v>
      </c>
      <c r="E7047" t="str">
        <f t="shared" si="1"/>
        <v>$4,500,000</v>
      </c>
      <c r="F7047" t="str">
        <f t="shared" si="2"/>
        <v/>
      </c>
      <c r="G7047" t="str">
        <f t="shared" si="3"/>
        <v>$4,500,000</v>
      </c>
      <c r="H7047" t="s">
        <v>323</v>
      </c>
      <c r="J7047" t="s">
        <v>41</v>
      </c>
      <c r="K7047" t="s">
        <v>101</v>
      </c>
      <c r="L7047">
        <v>4500000</v>
      </c>
      <c r="M7047" t="s">
        <v>5972</v>
      </c>
    </row>
    <row r="7048" spans="1:13">
      <c r="A7048">
        <v>10040</v>
      </c>
      <c r="B7048" t="s">
        <v>15</v>
      </c>
      <c r="C7048" s="16" t="s">
        <v>13471</v>
      </c>
      <c r="D7048">
        <f t="shared" si="0"/>
        <v>29</v>
      </c>
      <c r="E7048" t="str">
        <f t="shared" si="1"/>
        <v>$3,360,390</v>
      </c>
      <c r="F7048" t="str">
        <f t="shared" si="2"/>
        <v/>
      </c>
      <c r="G7048" t="str">
        <f t="shared" si="3"/>
        <v>$3,360,390</v>
      </c>
      <c r="H7048" t="s">
        <v>13472</v>
      </c>
      <c r="J7048" t="s">
        <v>41</v>
      </c>
      <c r="K7048" t="s">
        <v>101</v>
      </c>
      <c r="L7048">
        <v>3360390</v>
      </c>
      <c r="M7048" t="s">
        <v>132</v>
      </c>
    </row>
    <row r="7049" spans="1:13">
      <c r="A7049">
        <v>10041</v>
      </c>
      <c r="B7049" t="s">
        <v>15</v>
      </c>
      <c r="C7049" s="16" t="s">
        <v>13473</v>
      </c>
      <c r="D7049">
        <f t="shared" si="0"/>
        <v>29</v>
      </c>
      <c r="E7049" t="str">
        <f t="shared" si="1"/>
        <v>$3,038,000</v>
      </c>
      <c r="F7049" t="str">
        <f t="shared" si="2"/>
        <v/>
      </c>
      <c r="G7049" t="str">
        <f t="shared" si="3"/>
        <v>$3,038,000</v>
      </c>
      <c r="H7049" t="s">
        <v>13474</v>
      </c>
      <c r="J7049" t="s">
        <v>41</v>
      </c>
      <c r="K7049" t="s">
        <v>101</v>
      </c>
      <c r="L7049">
        <v>3038000</v>
      </c>
      <c r="M7049" t="s">
        <v>5065</v>
      </c>
    </row>
    <row r="7050" spans="1:13">
      <c r="A7050">
        <v>10042</v>
      </c>
      <c r="B7050" t="s">
        <v>15</v>
      </c>
      <c r="C7050" s="16" t="s">
        <v>13475</v>
      </c>
      <c r="D7050">
        <f t="shared" si="0"/>
        <v>29</v>
      </c>
      <c r="E7050" t="str">
        <f t="shared" si="1"/>
        <v>$2,157,595</v>
      </c>
      <c r="F7050" t="str">
        <f t="shared" si="2"/>
        <v/>
      </c>
      <c r="G7050" t="str">
        <f t="shared" si="3"/>
        <v>$2,157,595</v>
      </c>
      <c r="H7050" t="s">
        <v>13476</v>
      </c>
      <c r="J7050" t="s">
        <v>41</v>
      </c>
      <c r="K7050" t="s">
        <v>101</v>
      </c>
      <c r="L7050">
        <v>2157595</v>
      </c>
      <c r="M7050" t="s">
        <v>392</v>
      </c>
    </row>
    <row r="7051" spans="1:13">
      <c r="A7051">
        <v>10043</v>
      </c>
      <c r="B7051" t="s">
        <v>15</v>
      </c>
      <c r="C7051" s="16" t="s">
        <v>13477</v>
      </c>
      <c r="D7051">
        <f t="shared" si="0"/>
        <v>29</v>
      </c>
      <c r="E7051" t="str">
        <f t="shared" si="1"/>
        <v>$1,520,860 [released]</v>
      </c>
      <c r="F7051">
        <f t="shared" si="2"/>
        <v>11</v>
      </c>
      <c r="G7051" t="str">
        <f t="shared" si="3"/>
        <v>$1,520,860</v>
      </c>
      <c r="H7051" t="s">
        <v>13478</v>
      </c>
      <c r="J7051" t="s">
        <v>41</v>
      </c>
      <c r="K7051" t="s">
        <v>101</v>
      </c>
      <c r="L7051">
        <v>1520860</v>
      </c>
      <c r="M7051" t="s">
        <v>5702</v>
      </c>
    </row>
    <row r="7052" spans="1:13">
      <c r="A7052">
        <v>10044</v>
      </c>
      <c r="B7052" t="s">
        <v>15</v>
      </c>
      <c r="C7052" s="16" t="s">
        <v>13479</v>
      </c>
      <c r="D7052">
        <f t="shared" si="0"/>
        <v>29</v>
      </c>
      <c r="E7052" t="str">
        <f t="shared" si="1"/>
        <v>$1,500,000</v>
      </c>
      <c r="F7052" t="str">
        <f t="shared" si="2"/>
        <v/>
      </c>
      <c r="G7052" t="str">
        <f t="shared" si="3"/>
        <v>$1,500,000</v>
      </c>
      <c r="H7052" t="s">
        <v>226</v>
      </c>
      <c r="J7052" t="s">
        <v>41</v>
      </c>
      <c r="K7052" t="s">
        <v>101</v>
      </c>
      <c r="L7052">
        <v>1500000</v>
      </c>
      <c r="M7052" t="s">
        <v>4877</v>
      </c>
    </row>
    <row r="7053" spans="1:13">
      <c r="A7053">
        <v>10045</v>
      </c>
      <c r="B7053" t="s">
        <v>15</v>
      </c>
      <c r="C7053" s="16" t="s">
        <v>13480</v>
      </c>
      <c r="D7053">
        <f t="shared" si="0"/>
        <v>29</v>
      </c>
      <c r="E7053" t="str">
        <f t="shared" si="1"/>
        <v>$1,200,000</v>
      </c>
      <c r="F7053" t="str">
        <f t="shared" si="2"/>
        <v/>
      </c>
      <c r="G7053" t="str">
        <f t="shared" si="3"/>
        <v>$1,200,000</v>
      </c>
      <c r="H7053" t="s">
        <v>1405</v>
      </c>
      <c r="J7053" t="s">
        <v>41</v>
      </c>
      <c r="K7053" t="s">
        <v>101</v>
      </c>
      <c r="L7053">
        <v>1200000</v>
      </c>
      <c r="M7053" t="s">
        <v>5130</v>
      </c>
    </row>
    <row r="7054" spans="1:13">
      <c r="A7054">
        <v>10046</v>
      </c>
      <c r="B7054" t="s">
        <v>15</v>
      </c>
      <c r="C7054" s="16" t="s">
        <v>13481</v>
      </c>
      <c r="D7054">
        <f t="shared" si="0"/>
        <v>29</v>
      </c>
      <c r="E7054" t="str">
        <f t="shared" si="1"/>
        <v>$1,000,000 [counts $590,850]</v>
      </c>
      <c r="F7054">
        <f t="shared" si="2"/>
        <v>11</v>
      </c>
      <c r="G7054" t="str">
        <f t="shared" si="3"/>
        <v>$1,000,000</v>
      </c>
      <c r="H7054" t="s">
        <v>134</v>
      </c>
      <c r="J7054" t="s">
        <v>41</v>
      </c>
      <c r="K7054" t="s">
        <v>101</v>
      </c>
      <c r="L7054">
        <v>1000000</v>
      </c>
      <c r="M7054" t="s">
        <v>5350</v>
      </c>
    </row>
    <row r="7055" spans="1:13">
      <c r="A7055">
        <v>10047</v>
      </c>
      <c r="B7055" t="s">
        <v>15</v>
      </c>
      <c r="C7055" s="16" t="s">
        <v>13482</v>
      </c>
      <c r="D7055">
        <f t="shared" si="0"/>
        <v>29</v>
      </c>
      <c r="E7055" t="str">
        <f t="shared" si="1"/>
        <v>$927,360</v>
      </c>
      <c r="F7055" t="str">
        <f t="shared" si="2"/>
        <v/>
      </c>
      <c r="G7055" t="str">
        <f t="shared" si="3"/>
        <v>$927,360</v>
      </c>
      <c r="H7055" t="s">
        <v>13483</v>
      </c>
      <c r="J7055" t="s">
        <v>41</v>
      </c>
      <c r="K7055" t="s">
        <v>101</v>
      </c>
      <c r="L7055">
        <v>927360</v>
      </c>
      <c r="M7055" t="s">
        <v>4983</v>
      </c>
    </row>
    <row r="7056" spans="1:13">
      <c r="A7056">
        <v>10048</v>
      </c>
      <c r="B7056" t="s">
        <v>15</v>
      </c>
      <c r="C7056" s="16" t="s">
        <v>13484</v>
      </c>
      <c r="D7056">
        <f t="shared" si="0"/>
        <v>29</v>
      </c>
      <c r="E7056" t="str">
        <f t="shared" si="1"/>
        <v>$778,350 [released, counts $590,850]</v>
      </c>
      <c r="F7056">
        <f t="shared" si="2"/>
        <v>9</v>
      </c>
      <c r="G7056" t="str">
        <f t="shared" si="3"/>
        <v>$778,350</v>
      </c>
      <c r="H7056" t="s">
        <v>13485</v>
      </c>
      <c r="J7056" t="s">
        <v>41</v>
      </c>
      <c r="K7056" t="s">
        <v>101</v>
      </c>
      <c r="L7056">
        <v>778350</v>
      </c>
      <c r="M7056" t="s">
        <v>4893</v>
      </c>
    </row>
    <row r="7057" spans="1:13">
      <c r="A7057">
        <v>10049</v>
      </c>
      <c r="B7057" t="s">
        <v>15</v>
      </c>
      <c r="C7057" s="16" t="s">
        <v>13486</v>
      </c>
      <c r="D7057">
        <f t="shared" si="0"/>
        <v>29</v>
      </c>
      <c r="E7057" t="str">
        <f t="shared" si="1"/>
        <v>$565,850</v>
      </c>
      <c r="F7057" t="str">
        <f t="shared" si="2"/>
        <v/>
      </c>
      <c r="G7057" t="str">
        <f t="shared" si="3"/>
        <v>$565,850</v>
      </c>
      <c r="H7057" t="s">
        <v>13487</v>
      </c>
      <c r="J7057" t="s">
        <v>41</v>
      </c>
      <c r="K7057" t="s">
        <v>101</v>
      </c>
      <c r="L7057">
        <v>565850</v>
      </c>
      <c r="M7057" t="s">
        <v>4524</v>
      </c>
    </row>
    <row r="7058" spans="1:13">
      <c r="A7058">
        <v>10050</v>
      </c>
      <c r="B7058" t="s">
        <v>15</v>
      </c>
      <c r="C7058" s="16" t="s">
        <v>13488</v>
      </c>
      <c r="D7058">
        <f t="shared" si="0"/>
        <v>29</v>
      </c>
      <c r="E7058" t="str">
        <f t="shared" si="1"/>
        <v>$517,360 [released]</v>
      </c>
      <c r="F7058">
        <f t="shared" si="2"/>
        <v>9</v>
      </c>
      <c r="G7058" t="str">
        <f t="shared" si="3"/>
        <v>$517,360</v>
      </c>
      <c r="H7058" t="s">
        <v>13489</v>
      </c>
      <c r="J7058" t="s">
        <v>41</v>
      </c>
      <c r="K7058" t="s">
        <v>101</v>
      </c>
      <c r="L7058">
        <v>517360</v>
      </c>
      <c r="M7058" t="s">
        <v>5506</v>
      </c>
    </row>
    <row r="7059" spans="1:13">
      <c r="A7059">
        <v>10051</v>
      </c>
      <c r="B7059" t="s">
        <v>15</v>
      </c>
      <c r="C7059" s="16" t="s">
        <v>13490</v>
      </c>
      <c r="D7059">
        <f t="shared" si="0"/>
        <v>29</v>
      </c>
      <c r="E7059" t="str">
        <f t="shared" si="1"/>
        <v>$465,850 [released]</v>
      </c>
      <c r="F7059">
        <f t="shared" si="2"/>
        <v>9</v>
      </c>
      <c r="G7059" t="str">
        <f t="shared" si="3"/>
        <v>$465,850</v>
      </c>
      <c r="H7059" t="s">
        <v>13419</v>
      </c>
      <c r="J7059" t="s">
        <v>41</v>
      </c>
      <c r="K7059" t="s">
        <v>101</v>
      </c>
      <c r="L7059">
        <v>465850</v>
      </c>
      <c r="M7059" t="s">
        <v>5449</v>
      </c>
    </row>
    <row r="7060" spans="1:13">
      <c r="A7060">
        <v>10052</v>
      </c>
      <c r="B7060" t="s">
        <v>15</v>
      </c>
      <c r="C7060" s="16" t="s">
        <v>13491</v>
      </c>
      <c r="D7060">
        <f t="shared" si="0"/>
        <v>29</v>
      </c>
      <c r="E7060" t="str">
        <f t="shared" si="1"/>
        <v>$465,850</v>
      </c>
      <c r="F7060" t="str">
        <f t="shared" si="2"/>
        <v/>
      </c>
      <c r="G7060" t="str">
        <f t="shared" si="3"/>
        <v>$465,850</v>
      </c>
      <c r="H7060" t="s">
        <v>13364</v>
      </c>
      <c r="J7060" t="s">
        <v>41</v>
      </c>
      <c r="K7060" t="s">
        <v>101</v>
      </c>
      <c r="L7060">
        <v>465850</v>
      </c>
      <c r="M7060" t="s">
        <v>4745</v>
      </c>
    </row>
    <row r="7061" spans="1:13">
      <c r="A7061">
        <v>10053</v>
      </c>
      <c r="B7061" t="s">
        <v>15</v>
      </c>
      <c r="C7061" s="16" t="s">
        <v>13492</v>
      </c>
      <c r="D7061">
        <f t="shared" si="0"/>
        <v>29</v>
      </c>
      <c r="E7061" t="str">
        <f t="shared" si="1"/>
        <v>$465,850</v>
      </c>
      <c r="F7061" t="str">
        <f t="shared" si="2"/>
        <v/>
      </c>
      <c r="G7061" t="str">
        <f t="shared" si="3"/>
        <v>$465,850</v>
      </c>
      <c r="H7061" t="s">
        <v>13364</v>
      </c>
      <c r="J7061" t="s">
        <v>41</v>
      </c>
      <c r="K7061" t="s">
        <v>101</v>
      </c>
      <c r="L7061">
        <v>465850</v>
      </c>
      <c r="M7061" t="s">
        <v>6173</v>
      </c>
    </row>
    <row r="7062" spans="1:13">
      <c r="A7062">
        <v>10054</v>
      </c>
      <c r="B7062" t="s">
        <v>15</v>
      </c>
      <c r="C7062" s="16" t="s">
        <v>13493</v>
      </c>
      <c r="D7062">
        <f t="shared" si="0"/>
        <v>29</v>
      </c>
      <c r="E7062" t="str">
        <f t="shared" si="1"/>
        <v>$292,230</v>
      </c>
      <c r="F7062" t="str">
        <f t="shared" si="2"/>
        <v/>
      </c>
      <c r="G7062" t="str">
        <f t="shared" si="3"/>
        <v>$292,230</v>
      </c>
      <c r="H7062" t="s">
        <v>13494</v>
      </c>
      <c r="J7062" t="s">
        <v>41</v>
      </c>
      <c r="K7062" t="s">
        <v>101</v>
      </c>
      <c r="L7062">
        <v>292230</v>
      </c>
      <c r="M7062" t="s">
        <v>5733</v>
      </c>
    </row>
    <row r="7063" spans="1:13">
      <c r="A7063">
        <v>10055</v>
      </c>
      <c r="B7063" t="s">
        <v>15</v>
      </c>
      <c r="C7063" s="16" t="s">
        <v>13495</v>
      </c>
      <c r="D7063">
        <f t="shared" si="0"/>
        <v>29</v>
      </c>
      <c r="E7063" t="str">
        <f t="shared" si="1"/>
        <v>$79,535 [released 11/27]</v>
      </c>
      <c r="F7063">
        <f t="shared" si="2"/>
        <v>8</v>
      </c>
      <c r="G7063" t="str">
        <f t="shared" si="3"/>
        <v>$79,535</v>
      </c>
      <c r="H7063" t="s">
        <v>13496</v>
      </c>
      <c r="J7063" t="s">
        <v>41</v>
      </c>
      <c r="K7063" t="s">
        <v>101</v>
      </c>
      <c r="L7063">
        <v>79535</v>
      </c>
      <c r="M7063" t="s">
        <v>5906</v>
      </c>
    </row>
    <row r="7064" spans="1:13">
      <c r="A7064">
        <v>10057</v>
      </c>
      <c r="B7064" t="s">
        <v>15</v>
      </c>
      <c r="C7064" s="16" t="s">
        <v>13497</v>
      </c>
      <c r="D7064">
        <f t="shared" si="0"/>
        <v>29</v>
      </c>
      <c r="E7064" t="str">
        <f t="shared" si="1"/>
        <v>$11,700,000</v>
      </c>
      <c r="F7064" t="str">
        <f t="shared" si="2"/>
        <v/>
      </c>
      <c r="G7064" t="str">
        <f t="shared" si="3"/>
        <v>$11,700,000</v>
      </c>
      <c r="H7064" t="s">
        <v>13498</v>
      </c>
      <c r="J7064" t="s">
        <v>43</v>
      </c>
      <c r="K7064" t="s">
        <v>101</v>
      </c>
      <c r="L7064">
        <v>11700000</v>
      </c>
      <c r="M7064" t="s">
        <v>4616</v>
      </c>
    </row>
    <row r="7065" spans="1:13">
      <c r="A7065">
        <v>10058</v>
      </c>
      <c r="B7065" t="s">
        <v>15</v>
      </c>
      <c r="C7065" s="16" t="s">
        <v>13499</v>
      </c>
      <c r="D7065">
        <f t="shared" si="0"/>
        <v>29</v>
      </c>
      <c r="E7065" t="str">
        <f t="shared" si="1"/>
        <v>$10,164,642</v>
      </c>
      <c r="F7065" t="str">
        <f t="shared" si="2"/>
        <v/>
      </c>
      <c r="G7065" t="str">
        <f t="shared" si="3"/>
        <v>$10,164,642</v>
      </c>
      <c r="H7065" t="s">
        <v>13500</v>
      </c>
      <c r="J7065" t="s">
        <v>43</v>
      </c>
      <c r="K7065" t="s">
        <v>101</v>
      </c>
      <c r="L7065">
        <v>10164642</v>
      </c>
      <c r="M7065" t="s">
        <v>5719</v>
      </c>
    </row>
    <row r="7066" spans="1:13">
      <c r="A7066">
        <v>10059</v>
      </c>
      <c r="B7066" t="s">
        <v>15</v>
      </c>
      <c r="C7066" s="16" t="s">
        <v>13501</v>
      </c>
      <c r="D7066">
        <f t="shared" si="0"/>
        <v>29</v>
      </c>
      <c r="E7066" t="str">
        <f t="shared" si="1"/>
        <v>$5,062,500</v>
      </c>
      <c r="F7066" t="str">
        <f t="shared" si="2"/>
        <v/>
      </c>
      <c r="G7066" t="str">
        <f t="shared" si="3"/>
        <v>$5,062,500</v>
      </c>
      <c r="H7066" t="s">
        <v>12310</v>
      </c>
      <c r="J7066" t="s">
        <v>43</v>
      </c>
      <c r="K7066" t="s">
        <v>101</v>
      </c>
      <c r="L7066">
        <v>5062500</v>
      </c>
      <c r="M7066" t="s">
        <v>5731</v>
      </c>
    </row>
    <row r="7067" spans="1:13">
      <c r="A7067">
        <v>10060</v>
      </c>
      <c r="B7067" t="s">
        <v>15</v>
      </c>
      <c r="C7067" s="16" t="s">
        <v>13502</v>
      </c>
      <c r="D7067">
        <f t="shared" si="0"/>
        <v>29</v>
      </c>
      <c r="E7067" t="str">
        <f t="shared" si="1"/>
        <v>$4,650,000</v>
      </c>
      <c r="F7067" t="str">
        <f t="shared" si="2"/>
        <v/>
      </c>
      <c r="G7067" t="str">
        <f t="shared" si="3"/>
        <v>$4,650,000</v>
      </c>
      <c r="H7067" t="s">
        <v>1744</v>
      </c>
      <c r="J7067" t="s">
        <v>43</v>
      </c>
      <c r="K7067" t="s">
        <v>101</v>
      </c>
      <c r="L7067">
        <v>4650000</v>
      </c>
      <c r="M7067" t="s">
        <v>5943</v>
      </c>
    </row>
    <row r="7068" spans="1:13">
      <c r="A7068">
        <v>10061</v>
      </c>
      <c r="B7068" t="s">
        <v>15</v>
      </c>
      <c r="C7068" s="16" t="s">
        <v>13503</v>
      </c>
      <c r="D7068">
        <f t="shared" si="0"/>
        <v>29</v>
      </c>
      <c r="E7068" t="str">
        <f t="shared" si="1"/>
        <v>$4,538,000</v>
      </c>
      <c r="F7068" t="str">
        <f t="shared" si="2"/>
        <v/>
      </c>
      <c r="G7068" t="str">
        <f t="shared" si="3"/>
        <v>$4,538,000</v>
      </c>
      <c r="H7068" t="s">
        <v>13504</v>
      </c>
      <c r="J7068" t="s">
        <v>43</v>
      </c>
      <c r="K7068" t="s">
        <v>101</v>
      </c>
      <c r="L7068">
        <v>4538000</v>
      </c>
      <c r="M7068" t="s">
        <v>4630</v>
      </c>
    </row>
    <row r="7069" spans="1:13">
      <c r="A7069">
        <v>10062</v>
      </c>
      <c r="B7069" t="s">
        <v>15</v>
      </c>
      <c r="C7069" s="16" t="s">
        <v>13505</v>
      </c>
      <c r="D7069">
        <f t="shared" si="0"/>
        <v>29</v>
      </c>
      <c r="E7069" t="str">
        <f t="shared" si="1"/>
        <v>$4,252,435</v>
      </c>
      <c r="F7069" t="str">
        <f t="shared" si="2"/>
        <v/>
      </c>
      <c r="G7069" t="str">
        <f t="shared" si="3"/>
        <v>$4,252,435</v>
      </c>
      <c r="H7069" t="s">
        <v>13506</v>
      </c>
      <c r="J7069" t="s">
        <v>43</v>
      </c>
      <c r="K7069" t="s">
        <v>101</v>
      </c>
      <c r="L7069">
        <v>4252435</v>
      </c>
      <c r="M7069" t="s">
        <v>6163</v>
      </c>
    </row>
    <row r="7070" spans="1:13">
      <c r="A7070">
        <v>10063</v>
      </c>
      <c r="B7070" t="s">
        <v>15</v>
      </c>
      <c r="C7070" s="16" t="s">
        <v>13507</v>
      </c>
      <c r="D7070">
        <f t="shared" si="0"/>
        <v>29</v>
      </c>
      <c r="E7070" t="str">
        <f t="shared" si="1"/>
        <v>$3,755,142</v>
      </c>
      <c r="F7070" t="str">
        <f t="shared" si="2"/>
        <v/>
      </c>
      <c r="G7070" t="str">
        <f t="shared" si="3"/>
        <v>$3,755,142</v>
      </c>
      <c r="H7070" t="s">
        <v>13508</v>
      </c>
      <c r="J7070" t="s">
        <v>43</v>
      </c>
      <c r="K7070" t="s">
        <v>101</v>
      </c>
      <c r="L7070">
        <v>3755142</v>
      </c>
      <c r="M7070" t="s">
        <v>5798</v>
      </c>
    </row>
    <row r="7071" spans="1:13">
      <c r="A7071">
        <v>10064</v>
      </c>
      <c r="B7071" t="s">
        <v>15</v>
      </c>
      <c r="C7071" s="16" t="s">
        <v>13509</v>
      </c>
      <c r="D7071">
        <f t="shared" si="0"/>
        <v>29</v>
      </c>
      <c r="E7071" t="str">
        <f t="shared" si="1"/>
        <v>$2,400,000</v>
      </c>
      <c r="F7071" t="str">
        <f t="shared" si="2"/>
        <v/>
      </c>
      <c r="G7071" t="str">
        <f t="shared" si="3"/>
        <v>$2,400,000</v>
      </c>
      <c r="H7071" t="s">
        <v>6889</v>
      </c>
      <c r="J7071" t="s">
        <v>43</v>
      </c>
      <c r="K7071" t="s">
        <v>101</v>
      </c>
      <c r="L7071">
        <v>2400000</v>
      </c>
      <c r="M7071" t="s">
        <v>4731</v>
      </c>
    </row>
    <row r="7072" spans="1:13">
      <c r="A7072">
        <v>10065</v>
      </c>
      <c r="B7072" t="s">
        <v>15</v>
      </c>
      <c r="C7072" s="16" t="s">
        <v>13510</v>
      </c>
      <c r="D7072">
        <f t="shared" si="0"/>
        <v>29</v>
      </c>
      <c r="E7072" t="str">
        <f t="shared" si="1"/>
        <v>$2,400,000</v>
      </c>
      <c r="F7072" t="str">
        <f t="shared" si="2"/>
        <v/>
      </c>
      <c r="G7072" t="str">
        <f t="shared" si="3"/>
        <v>$2,400,000</v>
      </c>
      <c r="H7072" t="s">
        <v>6889</v>
      </c>
      <c r="J7072" t="s">
        <v>43</v>
      </c>
      <c r="K7072" t="s">
        <v>101</v>
      </c>
      <c r="L7072">
        <v>2400000</v>
      </c>
      <c r="M7072" t="s">
        <v>5107</v>
      </c>
    </row>
    <row r="7073" spans="1:13">
      <c r="A7073">
        <v>10066</v>
      </c>
      <c r="B7073" t="s">
        <v>15</v>
      </c>
      <c r="C7073" s="16" t="s">
        <v>13511</v>
      </c>
      <c r="D7073">
        <f t="shared" si="0"/>
        <v>29</v>
      </c>
      <c r="E7073" t="str">
        <f t="shared" si="1"/>
        <v>$1,995,741 [released]</v>
      </c>
      <c r="F7073">
        <f t="shared" si="2"/>
        <v>11</v>
      </c>
      <c r="G7073" t="str">
        <f t="shared" si="3"/>
        <v>$1,995,741</v>
      </c>
      <c r="H7073" t="s">
        <v>13512</v>
      </c>
      <c r="J7073" t="s">
        <v>43</v>
      </c>
      <c r="K7073" t="s">
        <v>101</v>
      </c>
      <c r="L7073">
        <v>1995741</v>
      </c>
      <c r="M7073" t="s">
        <v>4821</v>
      </c>
    </row>
    <row r="7074" spans="1:13">
      <c r="A7074">
        <v>10067</v>
      </c>
      <c r="B7074" t="s">
        <v>15</v>
      </c>
      <c r="C7074" s="16" t="s">
        <v>13513</v>
      </c>
      <c r="D7074">
        <f t="shared" si="0"/>
        <v>29</v>
      </c>
      <c r="E7074" t="str">
        <f t="shared" si="1"/>
        <v>$1,120,680</v>
      </c>
      <c r="F7074" t="str">
        <f t="shared" si="2"/>
        <v/>
      </c>
      <c r="G7074" t="str">
        <f t="shared" si="3"/>
        <v>$1,120,680</v>
      </c>
      <c r="H7074" t="s">
        <v>13514</v>
      </c>
      <c r="J7074" t="s">
        <v>43</v>
      </c>
      <c r="K7074" t="s">
        <v>101</v>
      </c>
      <c r="L7074">
        <v>1120680</v>
      </c>
      <c r="M7074" t="s">
        <v>5224</v>
      </c>
    </row>
    <row r="7075" spans="1:13">
      <c r="A7075">
        <v>10068</v>
      </c>
      <c r="B7075" t="s">
        <v>15</v>
      </c>
      <c r="C7075" s="16" t="s">
        <v>13515</v>
      </c>
      <c r="D7075">
        <f t="shared" si="0"/>
        <v>29</v>
      </c>
      <c r="E7075" t="str">
        <f t="shared" si="1"/>
        <v>$630,850</v>
      </c>
      <c r="F7075" t="str">
        <f t="shared" si="2"/>
        <v/>
      </c>
      <c r="G7075" t="str">
        <f t="shared" si="3"/>
        <v>$630,850</v>
      </c>
      <c r="H7075" t="s">
        <v>13516</v>
      </c>
      <c r="J7075" t="s">
        <v>43</v>
      </c>
      <c r="K7075" t="s">
        <v>101</v>
      </c>
      <c r="L7075">
        <v>630850</v>
      </c>
      <c r="M7075" t="s">
        <v>5910</v>
      </c>
    </row>
    <row r="7076" spans="1:13">
      <c r="A7076">
        <v>10069</v>
      </c>
      <c r="B7076" t="s">
        <v>15</v>
      </c>
      <c r="C7076" s="16" t="s">
        <v>13517</v>
      </c>
      <c r="D7076">
        <f t="shared" si="0"/>
        <v>29</v>
      </c>
      <c r="E7076" t="str">
        <f t="shared" si="1"/>
        <v>$590,850</v>
      </c>
      <c r="F7076" t="str">
        <f t="shared" si="2"/>
        <v/>
      </c>
      <c r="G7076" t="str">
        <f t="shared" si="3"/>
        <v>$590,850</v>
      </c>
      <c r="H7076" t="s">
        <v>13360</v>
      </c>
      <c r="J7076" t="s">
        <v>43</v>
      </c>
      <c r="K7076" t="s">
        <v>101</v>
      </c>
      <c r="L7076">
        <v>590850</v>
      </c>
      <c r="M7076" t="s">
        <v>5975</v>
      </c>
    </row>
    <row r="7077" spans="1:13">
      <c r="A7077">
        <v>10070</v>
      </c>
      <c r="B7077" t="s">
        <v>15</v>
      </c>
      <c r="C7077" s="16" t="s">
        <v>13518</v>
      </c>
      <c r="D7077">
        <f t="shared" si="0"/>
        <v>29</v>
      </c>
      <c r="E7077" t="str">
        <f t="shared" si="1"/>
        <v>$465,850</v>
      </c>
      <c r="F7077" t="str">
        <f t="shared" si="2"/>
        <v/>
      </c>
      <c r="G7077" t="str">
        <f t="shared" si="3"/>
        <v>$465,850</v>
      </c>
      <c r="H7077" t="s">
        <v>13364</v>
      </c>
      <c r="J7077" t="s">
        <v>43</v>
      </c>
      <c r="K7077" t="s">
        <v>101</v>
      </c>
      <c r="L7077">
        <v>465850</v>
      </c>
      <c r="M7077" t="s">
        <v>6208</v>
      </c>
    </row>
    <row r="7078" spans="1:13">
      <c r="A7078">
        <v>10071</v>
      </c>
      <c r="B7078" t="s">
        <v>15</v>
      </c>
      <c r="C7078" s="16" t="s">
        <v>13519</v>
      </c>
      <c r="D7078">
        <f t="shared" si="0"/>
        <v>29</v>
      </c>
      <c r="E7078" t="str">
        <f t="shared" si="1"/>
        <v>$332,817</v>
      </c>
      <c r="F7078" t="str">
        <f t="shared" si="2"/>
        <v/>
      </c>
      <c r="G7078" t="str">
        <f t="shared" si="3"/>
        <v>$332,817</v>
      </c>
      <c r="H7078" t="s">
        <v>13443</v>
      </c>
      <c r="J7078" t="s">
        <v>43</v>
      </c>
      <c r="K7078" t="s">
        <v>101</v>
      </c>
      <c r="L7078">
        <v>332817</v>
      </c>
      <c r="M7078" t="s">
        <v>5424</v>
      </c>
    </row>
    <row r="7079" spans="1:13">
      <c r="A7079">
        <v>10072</v>
      </c>
      <c r="B7079" t="s">
        <v>15</v>
      </c>
      <c r="C7079" s="16" t="s">
        <v>13520</v>
      </c>
      <c r="D7079">
        <f t="shared" si="0"/>
        <v>29</v>
      </c>
      <c r="E7079" t="str">
        <f t="shared" si="1"/>
        <v>$288,171</v>
      </c>
      <c r="F7079" t="str">
        <f t="shared" si="2"/>
        <v/>
      </c>
      <c r="G7079" t="str">
        <f t="shared" si="3"/>
        <v>$288,171</v>
      </c>
      <c r="H7079" t="s">
        <v>13521</v>
      </c>
      <c r="J7079" t="s">
        <v>43</v>
      </c>
      <c r="K7079" t="s">
        <v>101</v>
      </c>
      <c r="L7079">
        <v>288171</v>
      </c>
      <c r="M7079" t="s">
        <v>806</v>
      </c>
    </row>
    <row r="7080" spans="1:13">
      <c r="A7080">
        <v>10073</v>
      </c>
      <c r="B7080" t="s">
        <v>15</v>
      </c>
      <c r="C7080" s="16" t="s">
        <v>13522</v>
      </c>
      <c r="D7080">
        <f t="shared" si="0"/>
        <v>29</v>
      </c>
      <c r="E7080" t="str">
        <f t="shared" si="1"/>
        <v>$112,797 [released, counts 79,260]</v>
      </c>
      <c r="F7080">
        <f t="shared" si="2"/>
        <v>9</v>
      </c>
      <c r="G7080" t="str">
        <f t="shared" si="3"/>
        <v>$112,797</v>
      </c>
      <c r="H7080" t="s">
        <v>13523</v>
      </c>
      <c r="J7080" t="s">
        <v>43</v>
      </c>
      <c r="K7080" t="s">
        <v>101</v>
      </c>
      <c r="L7080">
        <v>112797</v>
      </c>
      <c r="M7080" t="s">
        <v>5185</v>
      </c>
    </row>
    <row r="7081" spans="1:13">
      <c r="A7081">
        <v>10075</v>
      </c>
      <c r="B7081" t="s">
        <v>15</v>
      </c>
      <c r="C7081" s="16" t="s">
        <v>13524</v>
      </c>
      <c r="D7081">
        <f t="shared" si="0"/>
        <v>29</v>
      </c>
      <c r="E7081" t="str">
        <f t="shared" si="1"/>
        <v>$7,656,250</v>
      </c>
      <c r="F7081" t="str">
        <f t="shared" si="2"/>
        <v/>
      </c>
      <c r="G7081" t="str">
        <f t="shared" si="3"/>
        <v>$7,656,250</v>
      </c>
      <c r="H7081" t="s">
        <v>13525</v>
      </c>
      <c r="J7081" t="s">
        <v>45</v>
      </c>
      <c r="K7081" t="s">
        <v>101</v>
      </c>
      <c r="L7081">
        <v>7656250</v>
      </c>
      <c r="M7081" t="s">
        <v>4814</v>
      </c>
    </row>
    <row r="7082" spans="1:13">
      <c r="A7082">
        <v>10076</v>
      </c>
      <c r="B7082" t="s">
        <v>15</v>
      </c>
      <c r="C7082" s="16" t="s">
        <v>13526</v>
      </c>
      <c r="D7082">
        <f t="shared" si="0"/>
        <v>29</v>
      </c>
      <c r="E7082" t="str">
        <f t="shared" si="1"/>
        <v>$5,843,750</v>
      </c>
      <c r="F7082" t="str">
        <f t="shared" si="2"/>
        <v/>
      </c>
      <c r="G7082" t="str">
        <f t="shared" si="3"/>
        <v>$5,843,750</v>
      </c>
      <c r="H7082" t="s">
        <v>12387</v>
      </c>
      <c r="J7082" t="s">
        <v>45</v>
      </c>
      <c r="K7082" t="s">
        <v>101</v>
      </c>
      <c r="L7082">
        <v>5843750</v>
      </c>
      <c r="M7082" t="s">
        <v>3691</v>
      </c>
    </row>
    <row r="7083" spans="1:13">
      <c r="A7083">
        <v>10077</v>
      </c>
      <c r="B7083" t="s">
        <v>15</v>
      </c>
      <c r="C7083" s="16" t="s">
        <v>13527</v>
      </c>
      <c r="D7083">
        <f t="shared" si="0"/>
        <v>29</v>
      </c>
      <c r="E7083" t="str">
        <f t="shared" si="1"/>
        <v>$4,700,000</v>
      </c>
      <c r="F7083" t="str">
        <f t="shared" si="2"/>
        <v/>
      </c>
      <c r="G7083" t="str">
        <f t="shared" si="3"/>
        <v>$4,700,000</v>
      </c>
      <c r="H7083" t="s">
        <v>7480</v>
      </c>
      <c r="J7083" t="s">
        <v>45</v>
      </c>
      <c r="K7083" t="s">
        <v>101</v>
      </c>
      <c r="L7083">
        <v>4700000</v>
      </c>
      <c r="M7083" t="s">
        <v>4641</v>
      </c>
    </row>
    <row r="7084" spans="1:13">
      <c r="A7084">
        <v>10078</v>
      </c>
      <c r="B7084" t="s">
        <v>15</v>
      </c>
      <c r="C7084" s="16" t="s">
        <v>13528</v>
      </c>
      <c r="D7084">
        <f t="shared" si="0"/>
        <v>29</v>
      </c>
      <c r="E7084" t="str">
        <f t="shared" si="1"/>
        <v>$4,000,000</v>
      </c>
      <c r="F7084" t="str">
        <f t="shared" si="2"/>
        <v/>
      </c>
      <c r="G7084" t="str">
        <f t="shared" si="3"/>
        <v>$4,000,000</v>
      </c>
      <c r="H7084" t="s">
        <v>116</v>
      </c>
      <c r="J7084" t="s">
        <v>45</v>
      </c>
      <c r="K7084" t="s">
        <v>101</v>
      </c>
      <c r="L7084">
        <v>4000000</v>
      </c>
      <c r="M7084" t="s">
        <v>4829</v>
      </c>
    </row>
    <row r="7085" spans="1:13">
      <c r="A7085">
        <v>10079</v>
      </c>
      <c r="B7085" t="s">
        <v>15</v>
      </c>
      <c r="C7085" s="16" t="s">
        <v>13529</v>
      </c>
      <c r="D7085">
        <f t="shared" si="0"/>
        <v>29</v>
      </c>
      <c r="E7085" t="str">
        <f t="shared" si="1"/>
        <v>$3,500,000</v>
      </c>
      <c r="F7085" t="str">
        <f t="shared" si="2"/>
        <v/>
      </c>
      <c r="G7085" t="str">
        <f t="shared" si="3"/>
        <v>$3,500,000</v>
      </c>
      <c r="H7085" t="s">
        <v>2383</v>
      </c>
      <c r="J7085" t="s">
        <v>45</v>
      </c>
      <c r="K7085" t="s">
        <v>101</v>
      </c>
      <c r="L7085">
        <v>3500000</v>
      </c>
      <c r="M7085" t="s">
        <v>6206</v>
      </c>
    </row>
    <row r="7086" spans="1:13">
      <c r="A7086">
        <v>10080</v>
      </c>
      <c r="B7086" t="s">
        <v>15</v>
      </c>
      <c r="C7086" s="16" t="s">
        <v>13530</v>
      </c>
      <c r="D7086">
        <f t="shared" si="0"/>
        <v>29</v>
      </c>
      <c r="E7086" t="str">
        <f t="shared" si="1"/>
        <v>$3,300,000</v>
      </c>
      <c r="F7086" t="str">
        <f t="shared" si="2"/>
        <v/>
      </c>
      <c r="G7086" t="str">
        <f t="shared" si="3"/>
        <v>$3,300,000</v>
      </c>
      <c r="H7086" t="s">
        <v>1538</v>
      </c>
      <c r="J7086" t="s">
        <v>45</v>
      </c>
      <c r="K7086" t="s">
        <v>101</v>
      </c>
      <c r="L7086">
        <v>3300000</v>
      </c>
      <c r="M7086" t="s">
        <v>4809</v>
      </c>
    </row>
    <row r="7087" spans="1:13">
      <c r="A7087">
        <v>10081</v>
      </c>
      <c r="B7087" t="s">
        <v>15</v>
      </c>
      <c r="C7087" s="16" t="s">
        <v>12805</v>
      </c>
      <c r="D7087">
        <f t="shared" si="0"/>
        <v>29</v>
      </c>
      <c r="E7087" t="str">
        <f t="shared" si="1"/>
        <v>$3,175,000</v>
      </c>
      <c r="F7087" t="str">
        <f t="shared" si="2"/>
        <v/>
      </c>
      <c r="G7087" t="str">
        <f t="shared" si="3"/>
        <v>$3,175,000</v>
      </c>
      <c r="H7087" t="s">
        <v>12806</v>
      </c>
      <c r="J7087" t="s">
        <v>45</v>
      </c>
      <c r="K7087" t="s">
        <v>101</v>
      </c>
      <c r="L7087">
        <v>3175000</v>
      </c>
      <c r="M7087" t="s">
        <v>5353</v>
      </c>
    </row>
    <row r="7088" spans="1:13">
      <c r="A7088">
        <v>10082</v>
      </c>
      <c r="B7088" t="s">
        <v>15</v>
      </c>
      <c r="C7088" s="16" t="s">
        <v>13531</v>
      </c>
      <c r="D7088">
        <f t="shared" si="0"/>
        <v>29</v>
      </c>
      <c r="E7088" t="str">
        <f t="shared" si="1"/>
        <v>$2,531,250</v>
      </c>
      <c r="F7088" t="str">
        <f t="shared" si="2"/>
        <v/>
      </c>
      <c r="G7088" t="str">
        <f t="shared" si="3"/>
        <v>$2,531,250</v>
      </c>
      <c r="H7088" t="s">
        <v>13532</v>
      </c>
      <c r="J7088" t="s">
        <v>45</v>
      </c>
      <c r="K7088" t="s">
        <v>101</v>
      </c>
      <c r="L7088">
        <v>2531250</v>
      </c>
      <c r="M7088" t="s">
        <v>5681</v>
      </c>
    </row>
    <row r="7089" spans="1:13">
      <c r="A7089">
        <v>10083</v>
      </c>
      <c r="B7089" t="s">
        <v>15</v>
      </c>
      <c r="C7089" s="16" t="s">
        <v>13533</v>
      </c>
      <c r="D7089">
        <f t="shared" si="0"/>
        <v>29</v>
      </c>
      <c r="E7089" t="str">
        <f t="shared" si="1"/>
        <v>$2,400,000</v>
      </c>
      <c r="F7089" t="str">
        <f t="shared" si="2"/>
        <v/>
      </c>
      <c r="G7089" t="str">
        <f t="shared" si="3"/>
        <v>$2,400,000</v>
      </c>
      <c r="H7089" t="s">
        <v>6889</v>
      </c>
      <c r="J7089" t="s">
        <v>45</v>
      </c>
      <c r="K7089" t="s">
        <v>101</v>
      </c>
      <c r="L7089">
        <v>2400000</v>
      </c>
      <c r="M7089" t="s">
        <v>5644</v>
      </c>
    </row>
    <row r="7090" spans="1:13">
      <c r="A7090">
        <v>10084</v>
      </c>
      <c r="B7090" t="s">
        <v>15</v>
      </c>
      <c r="C7090" s="16" t="s">
        <v>13534</v>
      </c>
      <c r="D7090">
        <f t="shared" si="0"/>
        <v>29</v>
      </c>
      <c r="E7090" t="str">
        <f t="shared" si="1"/>
        <v>$1,693,560</v>
      </c>
      <c r="F7090" t="str">
        <f t="shared" si="2"/>
        <v/>
      </c>
      <c r="G7090" t="str">
        <f t="shared" si="3"/>
        <v>$1,693,560</v>
      </c>
      <c r="H7090" t="s">
        <v>13535</v>
      </c>
      <c r="J7090" t="s">
        <v>45</v>
      </c>
      <c r="K7090" t="s">
        <v>101</v>
      </c>
      <c r="L7090">
        <v>1693560</v>
      </c>
      <c r="M7090" t="s">
        <v>5879</v>
      </c>
    </row>
    <row r="7091" spans="1:13">
      <c r="A7091">
        <v>10085</v>
      </c>
      <c r="B7091" t="s">
        <v>15</v>
      </c>
      <c r="C7091" s="16" t="s">
        <v>13536</v>
      </c>
      <c r="D7091">
        <f t="shared" si="0"/>
        <v>29</v>
      </c>
      <c r="E7091" t="str">
        <f t="shared" si="1"/>
        <v>$1,600,000</v>
      </c>
      <c r="F7091" t="str">
        <f t="shared" si="2"/>
        <v/>
      </c>
      <c r="G7091" t="str">
        <f t="shared" si="3"/>
        <v>$1,600,000</v>
      </c>
      <c r="H7091" t="s">
        <v>3109</v>
      </c>
      <c r="J7091" t="s">
        <v>45</v>
      </c>
      <c r="K7091" t="s">
        <v>101</v>
      </c>
      <c r="L7091">
        <v>1600000</v>
      </c>
      <c r="M7091" t="s">
        <v>4867</v>
      </c>
    </row>
    <row r="7092" spans="1:13">
      <c r="A7092">
        <v>10086</v>
      </c>
      <c r="B7092" t="s">
        <v>15</v>
      </c>
      <c r="C7092" s="16" t="s">
        <v>13537</v>
      </c>
      <c r="D7092">
        <f t="shared" si="0"/>
        <v>29</v>
      </c>
      <c r="E7092" t="str">
        <f t="shared" si="1"/>
        <v>$653,350 [counts $590,850]</v>
      </c>
      <c r="F7092">
        <f t="shared" si="2"/>
        <v>9</v>
      </c>
      <c r="G7092" t="str">
        <f t="shared" si="3"/>
        <v>$653,350</v>
      </c>
      <c r="H7092" t="s">
        <v>13538</v>
      </c>
      <c r="J7092" t="s">
        <v>45</v>
      </c>
      <c r="K7092" t="s">
        <v>101</v>
      </c>
      <c r="L7092">
        <v>653350</v>
      </c>
      <c r="M7092" t="s">
        <v>6145</v>
      </c>
    </row>
    <row r="7093" spans="1:13">
      <c r="A7093">
        <v>10087</v>
      </c>
      <c r="B7093" t="s">
        <v>15</v>
      </c>
      <c r="C7093" s="16" t="s">
        <v>13539</v>
      </c>
      <c r="D7093">
        <f t="shared" si="0"/>
        <v>29</v>
      </c>
      <c r="E7093" t="str">
        <f t="shared" si="1"/>
        <v>$565,850</v>
      </c>
      <c r="F7093" t="str">
        <f t="shared" si="2"/>
        <v/>
      </c>
      <c r="G7093" t="str">
        <f t="shared" si="3"/>
        <v>$565,850</v>
      </c>
      <c r="H7093" t="s">
        <v>13487</v>
      </c>
      <c r="J7093" t="s">
        <v>45</v>
      </c>
      <c r="K7093" t="s">
        <v>101</v>
      </c>
      <c r="L7093">
        <v>565850</v>
      </c>
      <c r="M7093" t="s">
        <v>4856</v>
      </c>
    </row>
    <row r="7094" spans="1:13">
      <c r="A7094">
        <v>10088</v>
      </c>
      <c r="B7094" t="s">
        <v>15</v>
      </c>
      <c r="C7094" s="16" t="s">
        <v>13540</v>
      </c>
      <c r="D7094">
        <f t="shared" si="0"/>
        <v>29</v>
      </c>
      <c r="E7094" t="str">
        <f t="shared" si="1"/>
        <v>$465,850</v>
      </c>
      <c r="F7094" t="str">
        <f t="shared" si="2"/>
        <v/>
      </c>
      <c r="G7094" t="str">
        <f t="shared" si="3"/>
        <v>$465,850</v>
      </c>
      <c r="H7094" t="s">
        <v>13364</v>
      </c>
      <c r="J7094" t="s">
        <v>45</v>
      </c>
      <c r="K7094" t="s">
        <v>101</v>
      </c>
      <c r="L7094">
        <v>465850</v>
      </c>
      <c r="M7094" t="s">
        <v>4697</v>
      </c>
    </row>
    <row r="7095" spans="1:13">
      <c r="A7095">
        <v>10089</v>
      </c>
      <c r="B7095" t="s">
        <v>15</v>
      </c>
      <c r="C7095" s="16" t="s">
        <v>13541</v>
      </c>
      <c r="D7095">
        <f t="shared" si="0"/>
        <v>29</v>
      </c>
      <c r="E7095" t="str">
        <f t="shared" si="1"/>
        <v>$332,817</v>
      </c>
      <c r="F7095" t="str">
        <f t="shared" si="2"/>
        <v/>
      </c>
      <c r="G7095" t="str">
        <f t="shared" si="3"/>
        <v>$332,817</v>
      </c>
      <c r="H7095" t="s">
        <v>13443</v>
      </c>
      <c r="J7095" t="s">
        <v>45</v>
      </c>
      <c r="K7095" t="s">
        <v>101</v>
      </c>
      <c r="L7095">
        <v>332817</v>
      </c>
      <c r="M7095" t="s">
        <v>5818</v>
      </c>
    </row>
    <row r="7096" spans="1:13">
      <c r="A7096">
        <v>10091</v>
      </c>
      <c r="B7096" t="s">
        <v>15</v>
      </c>
      <c r="C7096" s="16" t="s">
        <v>13542</v>
      </c>
      <c r="D7096">
        <f t="shared" si="0"/>
        <v>29</v>
      </c>
      <c r="E7096" t="str">
        <f t="shared" si="1"/>
        <v>$6,235,000</v>
      </c>
      <c r="F7096" t="str">
        <f t="shared" si="2"/>
        <v/>
      </c>
      <c r="G7096" t="str">
        <f t="shared" si="3"/>
        <v>$6,235,000</v>
      </c>
      <c r="H7096" t="s">
        <v>13543</v>
      </c>
      <c r="J7096" t="s">
        <v>46</v>
      </c>
      <c r="K7096" t="s">
        <v>101</v>
      </c>
      <c r="L7096">
        <v>6235000</v>
      </c>
      <c r="M7096" t="s">
        <v>4541</v>
      </c>
    </row>
    <row r="7097" spans="1:13">
      <c r="A7097">
        <v>10092</v>
      </c>
      <c r="B7097" t="s">
        <v>15</v>
      </c>
      <c r="C7097" s="16" t="s">
        <v>13544</v>
      </c>
      <c r="D7097">
        <f t="shared" si="0"/>
        <v>29</v>
      </c>
      <c r="E7097" t="str">
        <f t="shared" si="1"/>
        <v>$5,400,000</v>
      </c>
      <c r="F7097" t="str">
        <f t="shared" si="2"/>
        <v/>
      </c>
      <c r="G7097" t="str">
        <f t="shared" si="3"/>
        <v>$5,400,000</v>
      </c>
      <c r="H7097" t="s">
        <v>3905</v>
      </c>
      <c r="J7097" t="s">
        <v>46</v>
      </c>
      <c r="K7097" t="s">
        <v>101</v>
      </c>
      <c r="L7097">
        <v>5400000</v>
      </c>
      <c r="M7097" t="s">
        <v>5697</v>
      </c>
    </row>
    <row r="7098" spans="1:13">
      <c r="A7098">
        <v>10093</v>
      </c>
      <c r="B7098" t="s">
        <v>15</v>
      </c>
      <c r="C7098" s="16" t="s">
        <v>13545</v>
      </c>
      <c r="D7098">
        <f t="shared" si="0"/>
        <v>29</v>
      </c>
      <c r="E7098" t="str">
        <f t="shared" si="1"/>
        <v>$5,400,000</v>
      </c>
      <c r="F7098" t="str">
        <f t="shared" si="2"/>
        <v/>
      </c>
      <c r="G7098" t="str">
        <f t="shared" si="3"/>
        <v>$5,400,000</v>
      </c>
      <c r="H7098" t="s">
        <v>3905</v>
      </c>
      <c r="J7098" t="s">
        <v>46</v>
      </c>
      <c r="K7098" t="s">
        <v>101</v>
      </c>
      <c r="L7098">
        <v>5400000</v>
      </c>
      <c r="M7098" t="s">
        <v>4791</v>
      </c>
    </row>
    <row r="7099" spans="1:13">
      <c r="A7099">
        <v>10094</v>
      </c>
      <c r="B7099" t="s">
        <v>15</v>
      </c>
      <c r="C7099" s="16" t="s">
        <v>13546</v>
      </c>
      <c r="D7099">
        <f t="shared" si="0"/>
        <v>29</v>
      </c>
      <c r="E7099" t="str">
        <f t="shared" si="1"/>
        <v>$5,213,333</v>
      </c>
      <c r="F7099" t="str">
        <f t="shared" si="2"/>
        <v/>
      </c>
      <c r="G7099" t="str">
        <f t="shared" si="3"/>
        <v>$5,213,333</v>
      </c>
      <c r="H7099" t="s">
        <v>13547</v>
      </c>
      <c r="J7099" t="s">
        <v>46</v>
      </c>
      <c r="K7099" t="s">
        <v>101</v>
      </c>
      <c r="L7099">
        <v>5213333</v>
      </c>
      <c r="M7099" t="s">
        <v>4666</v>
      </c>
    </row>
    <row r="7100" spans="1:13">
      <c r="A7100">
        <v>10095</v>
      </c>
      <c r="B7100" t="s">
        <v>15</v>
      </c>
      <c r="C7100" s="16" t="s">
        <v>13548</v>
      </c>
      <c r="D7100">
        <f t="shared" si="0"/>
        <v>29</v>
      </c>
      <c r="E7100" t="str">
        <f t="shared" si="1"/>
        <v>$4,649,534</v>
      </c>
      <c r="F7100" t="str">
        <f t="shared" si="2"/>
        <v/>
      </c>
      <c r="G7100" t="str">
        <f t="shared" si="3"/>
        <v>$4,649,534</v>
      </c>
      <c r="H7100" t="s">
        <v>13549</v>
      </c>
      <c r="J7100" t="s">
        <v>46</v>
      </c>
      <c r="K7100" t="s">
        <v>101</v>
      </c>
      <c r="L7100">
        <v>4649534</v>
      </c>
      <c r="M7100" t="s">
        <v>4875</v>
      </c>
    </row>
    <row r="7101" spans="1:13">
      <c r="A7101">
        <v>10096</v>
      </c>
      <c r="B7101" t="s">
        <v>15</v>
      </c>
      <c r="C7101" s="16" t="s">
        <v>12118</v>
      </c>
      <c r="D7101">
        <f t="shared" si="0"/>
        <v>29</v>
      </c>
      <c r="E7101" t="str">
        <f t="shared" si="1"/>
        <v>$4,400,000</v>
      </c>
      <c r="F7101" t="str">
        <f t="shared" si="2"/>
        <v/>
      </c>
      <c r="G7101" t="str">
        <f t="shared" si="3"/>
        <v>$4,400,000</v>
      </c>
      <c r="H7101" t="s">
        <v>1062</v>
      </c>
      <c r="J7101" t="s">
        <v>46</v>
      </c>
      <c r="K7101" t="s">
        <v>101</v>
      </c>
      <c r="L7101">
        <v>4400000</v>
      </c>
      <c r="M7101" t="s">
        <v>4520</v>
      </c>
    </row>
    <row r="7102" spans="1:13">
      <c r="A7102">
        <v>10097</v>
      </c>
      <c r="B7102" t="s">
        <v>15</v>
      </c>
      <c r="C7102" s="16" t="s">
        <v>13550</v>
      </c>
      <c r="D7102">
        <f t="shared" si="0"/>
        <v>29</v>
      </c>
      <c r="E7102" t="str">
        <f t="shared" si="1"/>
        <v>$3,388,176</v>
      </c>
      <c r="F7102" t="str">
        <f t="shared" si="2"/>
        <v/>
      </c>
      <c r="G7102" t="str">
        <f t="shared" si="3"/>
        <v>$3,388,176</v>
      </c>
      <c r="H7102" t="s">
        <v>13551</v>
      </c>
      <c r="J7102" t="s">
        <v>46</v>
      </c>
      <c r="K7102" t="s">
        <v>101</v>
      </c>
      <c r="L7102">
        <v>3388176</v>
      </c>
      <c r="M7102" t="s">
        <v>2626</v>
      </c>
    </row>
    <row r="7103" spans="1:13">
      <c r="A7103">
        <v>10098</v>
      </c>
      <c r="B7103" t="s">
        <v>15</v>
      </c>
      <c r="C7103" s="16" t="s">
        <v>13552</v>
      </c>
      <c r="D7103">
        <f t="shared" si="0"/>
        <v>29</v>
      </c>
      <c r="E7103" t="str">
        <f t="shared" si="1"/>
        <v>$3,250,000</v>
      </c>
      <c r="F7103" t="str">
        <f t="shared" si="2"/>
        <v/>
      </c>
      <c r="G7103" t="str">
        <f t="shared" si="3"/>
        <v>$3,250,000</v>
      </c>
      <c r="H7103" t="s">
        <v>2004</v>
      </c>
      <c r="J7103" t="s">
        <v>46</v>
      </c>
      <c r="K7103" t="s">
        <v>101</v>
      </c>
      <c r="L7103">
        <v>3250000</v>
      </c>
      <c r="M7103" t="s">
        <v>5557</v>
      </c>
    </row>
    <row r="7104" spans="1:13">
      <c r="A7104">
        <v>10099</v>
      </c>
      <c r="B7104" t="s">
        <v>15</v>
      </c>
      <c r="C7104" s="16" t="s">
        <v>13553</v>
      </c>
      <c r="D7104">
        <f t="shared" si="0"/>
        <v>29</v>
      </c>
      <c r="E7104" t="str">
        <f t="shared" si="1"/>
        <v>$3,000,000</v>
      </c>
      <c r="F7104" t="str">
        <f t="shared" si="2"/>
        <v/>
      </c>
      <c r="G7104" t="str">
        <f t="shared" si="3"/>
        <v>$3,000,000</v>
      </c>
      <c r="H7104" t="s">
        <v>459</v>
      </c>
      <c r="J7104" t="s">
        <v>46</v>
      </c>
      <c r="K7104" t="s">
        <v>101</v>
      </c>
      <c r="L7104">
        <v>3000000</v>
      </c>
      <c r="M7104" t="s">
        <v>4749</v>
      </c>
    </row>
    <row r="7105" spans="1:13">
      <c r="A7105">
        <v>10100</v>
      </c>
      <c r="B7105" t="s">
        <v>15</v>
      </c>
      <c r="C7105" s="16" t="s">
        <v>13554</v>
      </c>
      <c r="D7105">
        <f t="shared" si="0"/>
        <v>29</v>
      </c>
      <c r="E7105" t="str">
        <f t="shared" si="1"/>
        <v>$2,425,440</v>
      </c>
      <c r="F7105" t="str">
        <f t="shared" si="2"/>
        <v/>
      </c>
      <c r="G7105" t="str">
        <f t="shared" si="3"/>
        <v>$2,425,440</v>
      </c>
      <c r="H7105" t="s">
        <v>13555</v>
      </c>
      <c r="J7105" t="s">
        <v>46</v>
      </c>
      <c r="K7105" t="s">
        <v>101</v>
      </c>
      <c r="L7105">
        <v>2425440</v>
      </c>
      <c r="M7105" t="s">
        <v>2316</v>
      </c>
    </row>
    <row r="7106" spans="1:13">
      <c r="A7106">
        <v>10101</v>
      </c>
      <c r="B7106" t="s">
        <v>15</v>
      </c>
      <c r="C7106" s="16" t="s">
        <v>13556</v>
      </c>
      <c r="D7106">
        <f t="shared" si="0"/>
        <v>29</v>
      </c>
      <c r="E7106" t="str">
        <f t="shared" si="1"/>
        <v>$2,343,635</v>
      </c>
      <c r="F7106" t="str">
        <f t="shared" si="2"/>
        <v/>
      </c>
      <c r="G7106" t="str">
        <f t="shared" si="3"/>
        <v>$2,343,635</v>
      </c>
      <c r="H7106" t="s">
        <v>13557</v>
      </c>
      <c r="J7106" t="s">
        <v>46</v>
      </c>
      <c r="K7106" t="s">
        <v>101</v>
      </c>
      <c r="L7106">
        <v>2343635</v>
      </c>
      <c r="M7106" t="s">
        <v>5482</v>
      </c>
    </row>
    <row r="7107" spans="1:13">
      <c r="A7107">
        <v>10102</v>
      </c>
      <c r="B7107" t="s">
        <v>15</v>
      </c>
      <c r="C7107" s="16" t="s">
        <v>13558</v>
      </c>
      <c r="D7107">
        <f t="shared" si="0"/>
        <v>29</v>
      </c>
      <c r="E7107" t="str">
        <f t="shared" si="1"/>
        <v>$1,310,400</v>
      </c>
      <c r="F7107" t="str">
        <f t="shared" si="2"/>
        <v/>
      </c>
      <c r="G7107" t="str">
        <f t="shared" si="3"/>
        <v>$1,310,400</v>
      </c>
      <c r="H7107" t="s">
        <v>13559</v>
      </c>
      <c r="J7107" t="s">
        <v>46</v>
      </c>
      <c r="K7107" t="s">
        <v>101</v>
      </c>
      <c r="L7107">
        <v>1310400</v>
      </c>
      <c r="M7107" t="s">
        <v>3841</v>
      </c>
    </row>
    <row r="7108" spans="1:13">
      <c r="A7108">
        <v>10103</v>
      </c>
      <c r="B7108" t="s">
        <v>15</v>
      </c>
      <c r="C7108" s="16" t="s">
        <v>13560</v>
      </c>
      <c r="D7108">
        <f t="shared" si="0"/>
        <v>29</v>
      </c>
      <c r="E7108" t="str">
        <f t="shared" si="1"/>
        <v>$332,817</v>
      </c>
      <c r="F7108" t="str">
        <f t="shared" si="2"/>
        <v/>
      </c>
      <c r="G7108" t="str">
        <f t="shared" si="3"/>
        <v>$332,817</v>
      </c>
      <c r="H7108" t="s">
        <v>13443</v>
      </c>
      <c r="J7108" t="s">
        <v>46</v>
      </c>
      <c r="K7108" t="s">
        <v>101</v>
      </c>
      <c r="L7108">
        <v>332817</v>
      </c>
      <c r="M7108" t="s">
        <v>3287</v>
      </c>
    </row>
    <row r="7109" spans="1:13">
      <c r="A7109">
        <v>10104</v>
      </c>
      <c r="B7109" t="s">
        <v>15</v>
      </c>
      <c r="C7109" s="16" t="s">
        <v>13561</v>
      </c>
      <c r="D7109">
        <f t="shared" si="0"/>
        <v>29</v>
      </c>
      <c r="E7109" t="str">
        <f t="shared" si="1"/>
        <v>$332,817</v>
      </c>
      <c r="F7109" t="str">
        <f t="shared" si="2"/>
        <v/>
      </c>
      <c r="G7109" t="str">
        <f t="shared" si="3"/>
        <v>$332,817</v>
      </c>
      <c r="H7109" t="s">
        <v>13443</v>
      </c>
      <c r="J7109" t="s">
        <v>46</v>
      </c>
      <c r="K7109" t="s">
        <v>101</v>
      </c>
      <c r="L7109">
        <v>332817</v>
      </c>
      <c r="M7109" t="s">
        <v>4917</v>
      </c>
    </row>
    <row r="7110" spans="1:13">
      <c r="A7110">
        <v>10106</v>
      </c>
      <c r="B7110" t="s">
        <v>15</v>
      </c>
      <c r="C7110" s="16" t="s">
        <v>13562</v>
      </c>
      <c r="D7110">
        <f t="shared" si="0"/>
        <v>29</v>
      </c>
      <c r="E7110" t="str">
        <f t="shared" si="1"/>
        <v>$8,800,000</v>
      </c>
      <c r="F7110" t="str">
        <f t="shared" si="2"/>
        <v/>
      </c>
      <c r="G7110" t="str">
        <f t="shared" si="3"/>
        <v>$8,800,000</v>
      </c>
      <c r="H7110" t="s">
        <v>9852</v>
      </c>
      <c r="J7110" t="s">
        <v>49</v>
      </c>
      <c r="K7110" t="s">
        <v>101</v>
      </c>
      <c r="L7110">
        <v>8800000</v>
      </c>
      <c r="M7110" t="s">
        <v>2598</v>
      </c>
    </row>
    <row r="7111" spans="1:13">
      <c r="A7111">
        <v>10107</v>
      </c>
      <c r="B7111" t="s">
        <v>15</v>
      </c>
      <c r="C7111" s="16" t="s">
        <v>13563</v>
      </c>
      <c r="D7111">
        <f t="shared" si="0"/>
        <v>29</v>
      </c>
      <c r="E7111" t="str">
        <f t="shared" si="1"/>
        <v>$6,500,000</v>
      </c>
      <c r="F7111" t="str">
        <f t="shared" si="2"/>
        <v/>
      </c>
      <c r="G7111" t="str">
        <f t="shared" si="3"/>
        <v>$6,500,000</v>
      </c>
      <c r="H7111" t="s">
        <v>507</v>
      </c>
      <c r="J7111" t="s">
        <v>49</v>
      </c>
      <c r="K7111" t="s">
        <v>101</v>
      </c>
      <c r="L7111">
        <v>6500000</v>
      </c>
      <c r="M7111" t="s">
        <v>5632</v>
      </c>
    </row>
    <row r="7112" spans="1:13">
      <c r="A7112">
        <v>10108</v>
      </c>
      <c r="B7112" t="s">
        <v>15</v>
      </c>
      <c r="C7112" s="16" t="s">
        <v>13564</v>
      </c>
      <c r="D7112">
        <f t="shared" si="0"/>
        <v>29</v>
      </c>
      <c r="E7112" t="str">
        <f t="shared" si="1"/>
        <v>$6,048,000</v>
      </c>
      <c r="F7112" t="str">
        <f t="shared" si="2"/>
        <v/>
      </c>
      <c r="G7112" t="str">
        <f t="shared" si="3"/>
        <v>$6,048,000</v>
      </c>
      <c r="H7112" t="s">
        <v>13565</v>
      </c>
      <c r="J7112" t="s">
        <v>49</v>
      </c>
      <c r="K7112" t="s">
        <v>101</v>
      </c>
      <c r="L7112">
        <v>6048000</v>
      </c>
      <c r="M7112" t="s">
        <v>5409</v>
      </c>
    </row>
    <row r="7113" spans="1:13">
      <c r="A7113">
        <v>10109</v>
      </c>
      <c r="B7113" t="s">
        <v>15</v>
      </c>
      <c r="C7113" s="16" t="s">
        <v>13566</v>
      </c>
      <c r="D7113">
        <f t="shared" si="0"/>
        <v>29</v>
      </c>
      <c r="E7113" t="str">
        <f t="shared" si="1"/>
        <v>$5,000,000</v>
      </c>
      <c r="F7113" t="str">
        <f t="shared" si="2"/>
        <v/>
      </c>
      <c r="G7113" t="str">
        <f t="shared" si="3"/>
        <v>$5,000,000</v>
      </c>
      <c r="H7113" t="s">
        <v>163</v>
      </c>
      <c r="J7113" t="s">
        <v>49</v>
      </c>
      <c r="K7113" t="s">
        <v>101</v>
      </c>
      <c r="L7113">
        <v>5000000</v>
      </c>
      <c r="M7113" t="s">
        <v>6165</v>
      </c>
    </row>
    <row r="7114" spans="1:13">
      <c r="A7114">
        <v>10110</v>
      </c>
      <c r="B7114" t="s">
        <v>15</v>
      </c>
      <c r="C7114" s="16" t="s">
        <v>13567</v>
      </c>
      <c r="D7114">
        <f t="shared" si="0"/>
        <v>29</v>
      </c>
      <c r="E7114" t="str">
        <f t="shared" si="1"/>
        <v>$4,413,375</v>
      </c>
      <c r="F7114" t="str">
        <f t="shared" si="2"/>
        <v/>
      </c>
      <c r="G7114" t="str">
        <f t="shared" si="3"/>
        <v>$4,413,375</v>
      </c>
      <c r="H7114" t="s">
        <v>13568</v>
      </c>
      <c r="J7114" t="s">
        <v>49</v>
      </c>
      <c r="K7114" t="s">
        <v>101</v>
      </c>
      <c r="L7114">
        <v>4413375</v>
      </c>
      <c r="M7114" t="s">
        <v>4843</v>
      </c>
    </row>
    <row r="7115" spans="1:13">
      <c r="A7115">
        <v>10111</v>
      </c>
      <c r="B7115" t="s">
        <v>15</v>
      </c>
      <c r="C7115" s="16" t="s">
        <v>13569</v>
      </c>
      <c r="D7115">
        <f t="shared" si="0"/>
        <v>29</v>
      </c>
      <c r="E7115" t="str">
        <f t="shared" si="1"/>
        <v>$3,473,520</v>
      </c>
      <c r="F7115" t="str">
        <f t="shared" si="2"/>
        <v/>
      </c>
      <c r="G7115" t="str">
        <f t="shared" si="3"/>
        <v>$3,473,520</v>
      </c>
      <c r="H7115" t="s">
        <v>13570</v>
      </c>
      <c r="J7115" t="s">
        <v>49</v>
      </c>
      <c r="K7115" t="s">
        <v>101</v>
      </c>
      <c r="L7115">
        <v>3473520</v>
      </c>
      <c r="M7115" t="s">
        <v>6008</v>
      </c>
    </row>
    <row r="7116" spans="1:13">
      <c r="A7116">
        <v>10112</v>
      </c>
      <c r="B7116" t="s">
        <v>15</v>
      </c>
      <c r="C7116" s="16" t="s">
        <v>13571</v>
      </c>
      <c r="D7116">
        <f t="shared" si="0"/>
        <v>29</v>
      </c>
      <c r="E7116" t="str">
        <f t="shared" si="1"/>
        <v>$3,600,000</v>
      </c>
      <c r="F7116" t="str">
        <f t="shared" si="2"/>
        <v/>
      </c>
      <c r="G7116" t="str">
        <f t="shared" si="3"/>
        <v>$3,600,000</v>
      </c>
      <c r="H7116" t="s">
        <v>4213</v>
      </c>
      <c r="J7116" t="s">
        <v>49</v>
      </c>
      <c r="K7116" t="s">
        <v>101</v>
      </c>
      <c r="L7116">
        <v>3600000</v>
      </c>
      <c r="M7116" t="s">
        <v>5696</v>
      </c>
    </row>
    <row r="7117" spans="1:13">
      <c r="A7117">
        <v>10113</v>
      </c>
      <c r="B7117" t="s">
        <v>15</v>
      </c>
      <c r="C7117" s="16" t="s">
        <v>13572</v>
      </c>
      <c r="D7117">
        <f t="shared" si="0"/>
        <v>29</v>
      </c>
      <c r="E7117" t="str">
        <f t="shared" si="1"/>
        <v>$3,000,000</v>
      </c>
      <c r="F7117" t="str">
        <f t="shared" si="2"/>
        <v/>
      </c>
      <c r="G7117" t="str">
        <f t="shared" si="3"/>
        <v>$3,000,000</v>
      </c>
      <c r="H7117" t="s">
        <v>459</v>
      </c>
      <c r="J7117" t="s">
        <v>49</v>
      </c>
      <c r="K7117" t="s">
        <v>101</v>
      </c>
      <c r="L7117">
        <v>3000000</v>
      </c>
      <c r="M7117" t="s">
        <v>5448</v>
      </c>
    </row>
    <row r="7118" spans="1:13">
      <c r="A7118">
        <v>10114</v>
      </c>
      <c r="B7118" t="s">
        <v>15</v>
      </c>
      <c r="C7118" s="16" t="s">
        <v>13573</v>
      </c>
      <c r="D7118">
        <f t="shared" si="0"/>
        <v>29</v>
      </c>
      <c r="E7118" t="str">
        <f t="shared" si="1"/>
        <v>$2,543,750 [released]</v>
      </c>
      <c r="F7118">
        <f t="shared" si="2"/>
        <v>11</v>
      </c>
      <c r="G7118" t="str">
        <f t="shared" si="3"/>
        <v>$2,543,750</v>
      </c>
      <c r="H7118" t="s">
        <v>13574</v>
      </c>
      <c r="J7118" t="s">
        <v>49</v>
      </c>
      <c r="K7118" t="s">
        <v>101</v>
      </c>
      <c r="L7118">
        <v>2543750</v>
      </c>
      <c r="M7118" t="s">
        <v>5623</v>
      </c>
    </row>
    <row r="7119" spans="1:13">
      <c r="A7119">
        <v>10115</v>
      </c>
      <c r="B7119" t="s">
        <v>15</v>
      </c>
      <c r="C7119" s="16" t="s">
        <v>13575</v>
      </c>
      <c r="D7119">
        <f t="shared" si="0"/>
        <v>29</v>
      </c>
      <c r="E7119" t="str">
        <f t="shared" si="1"/>
        <v>$2,011,080</v>
      </c>
      <c r="F7119" t="str">
        <f t="shared" si="2"/>
        <v/>
      </c>
      <c r="G7119" t="str">
        <f t="shared" si="3"/>
        <v>$2,011,080</v>
      </c>
      <c r="H7119" t="s">
        <v>11225</v>
      </c>
      <c r="J7119" t="s">
        <v>49</v>
      </c>
      <c r="K7119" t="s">
        <v>101</v>
      </c>
      <c r="L7119">
        <v>2011080</v>
      </c>
      <c r="M7119" t="s">
        <v>5025</v>
      </c>
    </row>
    <row r="7120" spans="1:13">
      <c r="A7120">
        <v>10116</v>
      </c>
      <c r="B7120" t="s">
        <v>15</v>
      </c>
      <c r="C7120" s="16" t="s">
        <v>13576</v>
      </c>
      <c r="D7120">
        <f t="shared" si="0"/>
        <v>29</v>
      </c>
      <c r="E7120" t="str">
        <f t="shared" si="1"/>
        <v>$1,280,040</v>
      </c>
      <c r="F7120" t="str">
        <f t="shared" si="2"/>
        <v/>
      </c>
      <c r="G7120" t="str">
        <f t="shared" si="3"/>
        <v>$1,280,040</v>
      </c>
      <c r="H7120" t="s">
        <v>13577</v>
      </c>
      <c r="J7120" t="s">
        <v>49</v>
      </c>
      <c r="K7120" t="s">
        <v>101</v>
      </c>
      <c r="L7120">
        <v>1280040</v>
      </c>
      <c r="M7120" t="s">
        <v>5244</v>
      </c>
    </row>
    <row r="7121" spans="1:13">
      <c r="A7121">
        <v>10117</v>
      </c>
      <c r="B7121" t="s">
        <v>15</v>
      </c>
      <c r="C7121" s="16" t="s">
        <v>13578</v>
      </c>
      <c r="D7121">
        <f t="shared" si="0"/>
        <v>29</v>
      </c>
      <c r="E7121" t="str">
        <f t="shared" si="1"/>
        <v>$946,920</v>
      </c>
      <c r="F7121" t="str">
        <f t="shared" si="2"/>
        <v/>
      </c>
      <c r="G7121" t="str">
        <f t="shared" si="3"/>
        <v>$946,920</v>
      </c>
      <c r="H7121" t="s">
        <v>13579</v>
      </c>
      <c r="J7121" t="s">
        <v>49</v>
      </c>
      <c r="K7121" t="s">
        <v>101</v>
      </c>
      <c r="L7121">
        <v>946920</v>
      </c>
      <c r="M7121" t="s">
        <v>5426</v>
      </c>
    </row>
    <row r="7122" spans="1:13">
      <c r="A7122">
        <v>10118</v>
      </c>
      <c r="B7122" t="s">
        <v>15</v>
      </c>
      <c r="C7122" s="16" t="s">
        <v>13580</v>
      </c>
      <c r="D7122">
        <f t="shared" si="0"/>
        <v>29</v>
      </c>
      <c r="E7122" t="str">
        <f t="shared" si="1"/>
        <v>$465,850</v>
      </c>
      <c r="F7122" t="str">
        <f t="shared" si="2"/>
        <v/>
      </c>
      <c r="G7122" t="str">
        <f t="shared" si="3"/>
        <v>$465,850</v>
      </c>
      <c r="H7122" t="s">
        <v>13364</v>
      </c>
      <c r="J7122" t="s">
        <v>49</v>
      </c>
      <c r="K7122" t="s">
        <v>101</v>
      </c>
      <c r="L7122">
        <v>465850</v>
      </c>
      <c r="M7122" t="s">
        <v>4863</v>
      </c>
    </row>
    <row r="7123" spans="1:13">
      <c r="A7123">
        <v>10119</v>
      </c>
      <c r="B7123" t="s">
        <v>15</v>
      </c>
      <c r="C7123" s="16" t="s">
        <v>13581</v>
      </c>
      <c r="D7123">
        <f t="shared" si="0"/>
        <v>29</v>
      </c>
      <c r="E7123" t="str">
        <f t="shared" si="1"/>
        <v>$420,000</v>
      </c>
      <c r="F7123" t="str">
        <f t="shared" si="2"/>
        <v/>
      </c>
      <c r="G7123" t="str">
        <f t="shared" si="3"/>
        <v>$420,000</v>
      </c>
      <c r="H7123" t="s">
        <v>13582</v>
      </c>
      <c r="J7123" t="s">
        <v>49</v>
      </c>
      <c r="K7123" t="s">
        <v>101</v>
      </c>
      <c r="L7123">
        <v>420000</v>
      </c>
      <c r="M7123" t="s">
        <v>6037</v>
      </c>
    </row>
    <row r="7124" spans="1:13">
      <c r="A7124">
        <v>10120</v>
      </c>
      <c r="B7124" t="s">
        <v>15</v>
      </c>
      <c r="C7124" s="16" t="s">
        <v>13583</v>
      </c>
      <c r="D7124">
        <f t="shared" si="0"/>
        <v>29</v>
      </c>
      <c r="E7124" t="str">
        <f t="shared" si="1"/>
        <v>$332,817</v>
      </c>
      <c r="F7124" t="str">
        <f t="shared" si="2"/>
        <v/>
      </c>
      <c r="G7124" t="str">
        <f t="shared" si="3"/>
        <v>$332,817</v>
      </c>
      <c r="H7124" t="s">
        <v>13443</v>
      </c>
      <c r="J7124" t="s">
        <v>49</v>
      </c>
      <c r="K7124" t="s">
        <v>101</v>
      </c>
      <c r="L7124">
        <v>332817</v>
      </c>
      <c r="M7124" t="s">
        <v>6057</v>
      </c>
    </row>
    <row r="7125" spans="1:13">
      <c r="A7125">
        <v>10121</v>
      </c>
      <c r="B7125" t="s">
        <v>15</v>
      </c>
      <c r="C7125" s="16" t="s">
        <v>13584</v>
      </c>
      <c r="D7125">
        <f t="shared" si="0"/>
        <v>29</v>
      </c>
      <c r="E7125" t="str">
        <f t="shared" si="1"/>
        <v>$332,817</v>
      </c>
      <c r="F7125" t="str">
        <f t="shared" si="2"/>
        <v/>
      </c>
      <c r="G7125" t="str">
        <f t="shared" si="3"/>
        <v>$332,817</v>
      </c>
      <c r="H7125" t="s">
        <v>13443</v>
      </c>
      <c r="J7125" t="s">
        <v>49</v>
      </c>
      <c r="K7125" t="s">
        <v>101</v>
      </c>
      <c r="L7125">
        <v>332817</v>
      </c>
      <c r="M7125" t="s">
        <v>5738</v>
      </c>
    </row>
    <row r="7126" spans="1:13">
      <c r="A7126">
        <v>10123</v>
      </c>
      <c r="B7126" t="s">
        <v>15</v>
      </c>
      <c r="C7126" s="16" t="s">
        <v>13585</v>
      </c>
      <c r="D7126">
        <f t="shared" si="0"/>
        <v>29</v>
      </c>
      <c r="E7126" t="str">
        <f t="shared" si="1"/>
        <v>$12,045,075</v>
      </c>
      <c r="F7126" t="str">
        <f t="shared" si="2"/>
        <v/>
      </c>
      <c r="G7126" t="str">
        <f t="shared" si="3"/>
        <v>$12,045,075</v>
      </c>
      <c r="H7126" t="s">
        <v>13586</v>
      </c>
      <c r="J7126" t="s">
        <v>51</v>
      </c>
      <c r="K7126" t="s">
        <v>101</v>
      </c>
      <c r="L7126">
        <v>12045075</v>
      </c>
      <c r="M7126" t="s">
        <v>5829</v>
      </c>
    </row>
    <row r="7127" spans="1:13">
      <c r="A7127">
        <v>10124</v>
      </c>
      <c r="B7127" t="s">
        <v>15</v>
      </c>
      <c r="C7127" s="16" t="s">
        <v>13587</v>
      </c>
      <c r="D7127">
        <f t="shared" si="0"/>
        <v>29</v>
      </c>
      <c r="E7127" t="str">
        <f t="shared" si="1"/>
        <v>$10,865,250</v>
      </c>
      <c r="F7127" t="str">
        <f t="shared" si="2"/>
        <v/>
      </c>
      <c r="G7127" t="str">
        <f t="shared" si="3"/>
        <v>$10,865,250</v>
      </c>
      <c r="H7127" t="s">
        <v>13588</v>
      </c>
      <c r="J7127" t="s">
        <v>51</v>
      </c>
      <c r="K7127" t="s">
        <v>101</v>
      </c>
      <c r="L7127">
        <v>10865250</v>
      </c>
      <c r="M7127" t="s">
        <v>5204</v>
      </c>
    </row>
    <row r="7128" spans="1:13">
      <c r="A7128">
        <v>10125</v>
      </c>
      <c r="B7128" t="s">
        <v>15</v>
      </c>
      <c r="C7128" s="16" t="s">
        <v>13589</v>
      </c>
      <c r="D7128">
        <f t="shared" si="0"/>
        <v>29</v>
      </c>
      <c r="E7128" t="str">
        <f t="shared" si="1"/>
        <v>$6,325,000</v>
      </c>
      <c r="F7128" t="str">
        <f t="shared" si="2"/>
        <v/>
      </c>
      <c r="G7128" t="str">
        <f t="shared" si="3"/>
        <v>$6,325,000</v>
      </c>
      <c r="H7128" t="s">
        <v>11236</v>
      </c>
      <c r="J7128" t="s">
        <v>51</v>
      </c>
      <c r="K7128" t="s">
        <v>101</v>
      </c>
      <c r="L7128">
        <v>6325000</v>
      </c>
      <c r="M7128" t="s">
        <v>2916</v>
      </c>
    </row>
    <row r="7129" spans="1:13">
      <c r="A7129">
        <v>10126</v>
      </c>
      <c r="B7129" t="s">
        <v>15</v>
      </c>
      <c r="C7129" s="16" t="s">
        <v>13590</v>
      </c>
      <c r="D7129">
        <f t="shared" si="0"/>
        <v>29</v>
      </c>
      <c r="E7129" t="str">
        <f t="shared" si="1"/>
        <v>$6,310,000</v>
      </c>
      <c r="F7129" t="str">
        <f t="shared" si="2"/>
        <v/>
      </c>
      <c r="G7129" t="str">
        <f t="shared" si="3"/>
        <v>$6,310,000</v>
      </c>
      <c r="H7129" t="s">
        <v>13591</v>
      </c>
      <c r="J7129" t="s">
        <v>51</v>
      </c>
      <c r="K7129" t="s">
        <v>101</v>
      </c>
      <c r="L7129">
        <v>6310000</v>
      </c>
      <c r="M7129" t="s">
        <v>4628</v>
      </c>
    </row>
    <row r="7130" spans="1:13">
      <c r="A7130">
        <v>10127</v>
      </c>
      <c r="B7130" t="s">
        <v>15</v>
      </c>
      <c r="C7130" s="16" t="s">
        <v>13592</v>
      </c>
      <c r="D7130">
        <f t="shared" si="0"/>
        <v>29</v>
      </c>
      <c r="E7130" t="str">
        <f t="shared" si="1"/>
        <v>$6,000,000 [released]</v>
      </c>
      <c r="F7130">
        <f t="shared" si="2"/>
        <v>11</v>
      </c>
      <c r="G7130" t="str">
        <f t="shared" si="3"/>
        <v>$6,000,000</v>
      </c>
      <c r="H7130" t="s">
        <v>2750</v>
      </c>
      <c r="J7130" t="s">
        <v>51</v>
      </c>
      <c r="K7130" t="s">
        <v>101</v>
      </c>
      <c r="L7130">
        <v>6000000</v>
      </c>
      <c r="M7130" t="s">
        <v>13593</v>
      </c>
    </row>
    <row r="7131" spans="1:13">
      <c r="A7131">
        <v>10128</v>
      </c>
      <c r="B7131" t="s">
        <v>15</v>
      </c>
      <c r="C7131" s="16" t="s">
        <v>13594</v>
      </c>
      <c r="D7131">
        <f t="shared" si="0"/>
        <v>29</v>
      </c>
      <c r="E7131" t="str">
        <f t="shared" si="1"/>
        <v>$3,375,000</v>
      </c>
      <c r="F7131" t="str">
        <f t="shared" si="2"/>
        <v/>
      </c>
      <c r="G7131" t="str">
        <f t="shared" si="3"/>
        <v>$3,375,000</v>
      </c>
      <c r="H7131" t="s">
        <v>10478</v>
      </c>
      <c r="J7131" t="s">
        <v>51</v>
      </c>
      <c r="K7131" t="s">
        <v>101</v>
      </c>
      <c r="L7131">
        <v>3375000</v>
      </c>
      <c r="M7131" t="s">
        <v>6110</v>
      </c>
    </row>
    <row r="7132" spans="1:13">
      <c r="A7132">
        <v>10129</v>
      </c>
      <c r="B7132" t="s">
        <v>15</v>
      </c>
      <c r="C7132" s="16" t="s">
        <v>13595</v>
      </c>
      <c r="D7132">
        <f t="shared" si="0"/>
        <v>29</v>
      </c>
      <c r="E7132" t="str">
        <f t="shared" si="1"/>
        <v>$2,546,760</v>
      </c>
      <c r="F7132" t="str">
        <f t="shared" si="2"/>
        <v/>
      </c>
      <c r="G7132" t="str">
        <f t="shared" si="3"/>
        <v>$2,546,760</v>
      </c>
      <c r="H7132" t="s">
        <v>13596</v>
      </c>
      <c r="J7132" t="s">
        <v>51</v>
      </c>
      <c r="K7132" t="s">
        <v>101</v>
      </c>
      <c r="L7132">
        <v>2546760</v>
      </c>
      <c r="M7132" t="s">
        <v>5358</v>
      </c>
    </row>
    <row r="7133" spans="1:13">
      <c r="A7133">
        <v>10130</v>
      </c>
      <c r="B7133" t="s">
        <v>15</v>
      </c>
      <c r="C7133" s="16" t="s">
        <v>13597</v>
      </c>
      <c r="D7133">
        <f t="shared" si="0"/>
        <v>29</v>
      </c>
      <c r="E7133" t="str">
        <f t="shared" si="1"/>
        <v>$1,436,982</v>
      </c>
      <c r="F7133" t="str">
        <f t="shared" si="2"/>
        <v/>
      </c>
      <c r="G7133" t="str">
        <f t="shared" si="3"/>
        <v>$1,436,982</v>
      </c>
      <c r="H7133" t="s">
        <v>13598</v>
      </c>
      <c r="J7133" t="s">
        <v>51</v>
      </c>
      <c r="K7133" t="s">
        <v>101</v>
      </c>
      <c r="L7133">
        <v>1436982</v>
      </c>
      <c r="M7133" t="s">
        <v>2282</v>
      </c>
    </row>
    <row r="7134" spans="1:13">
      <c r="A7134">
        <v>10131</v>
      </c>
      <c r="B7134" t="s">
        <v>15</v>
      </c>
      <c r="C7134" s="16" t="s">
        <v>13599</v>
      </c>
      <c r="D7134">
        <f t="shared" si="0"/>
        <v>29</v>
      </c>
      <c r="E7134" t="str">
        <f t="shared" si="1"/>
        <v>$986,400</v>
      </c>
      <c r="F7134" t="str">
        <f t="shared" si="2"/>
        <v/>
      </c>
      <c r="G7134" t="str">
        <f t="shared" si="3"/>
        <v>$986,400</v>
      </c>
      <c r="H7134" t="s">
        <v>13600</v>
      </c>
      <c r="J7134" t="s">
        <v>51</v>
      </c>
      <c r="K7134" t="s">
        <v>101</v>
      </c>
      <c r="L7134">
        <v>986400</v>
      </c>
      <c r="M7134" t="s">
        <v>5262</v>
      </c>
    </row>
    <row r="7135" spans="1:13">
      <c r="A7135">
        <v>10132</v>
      </c>
      <c r="B7135" t="s">
        <v>15</v>
      </c>
      <c r="C7135" s="16" t="s">
        <v>13601</v>
      </c>
      <c r="D7135">
        <f t="shared" si="0"/>
        <v>29</v>
      </c>
      <c r="E7135" t="str">
        <f t="shared" si="1"/>
        <v>$778,350 [counts $590,850]</v>
      </c>
      <c r="F7135">
        <f t="shared" si="2"/>
        <v>9</v>
      </c>
      <c r="G7135" t="str">
        <f t="shared" si="3"/>
        <v>$778,350</v>
      </c>
      <c r="H7135" t="s">
        <v>13485</v>
      </c>
      <c r="J7135" t="s">
        <v>51</v>
      </c>
      <c r="K7135" t="s">
        <v>101</v>
      </c>
      <c r="L7135">
        <v>778350</v>
      </c>
      <c r="M7135" t="s">
        <v>4739</v>
      </c>
    </row>
    <row r="7136" spans="1:13">
      <c r="A7136">
        <v>10133</v>
      </c>
      <c r="B7136" t="s">
        <v>15</v>
      </c>
      <c r="C7136" s="16" t="s">
        <v>13602</v>
      </c>
      <c r="D7136">
        <f t="shared" si="0"/>
        <v>29</v>
      </c>
      <c r="E7136" t="str">
        <f t="shared" si="1"/>
        <v>$749,160</v>
      </c>
      <c r="F7136" t="str">
        <f t="shared" si="2"/>
        <v/>
      </c>
      <c r="G7136" t="str">
        <f t="shared" si="3"/>
        <v>$749,160</v>
      </c>
      <c r="H7136" t="s">
        <v>13603</v>
      </c>
      <c r="J7136" t="s">
        <v>51</v>
      </c>
      <c r="K7136" t="s">
        <v>101</v>
      </c>
      <c r="L7136">
        <v>749160</v>
      </c>
      <c r="M7136" t="s">
        <v>5787</v>
      </c>
    </row>
    <row r="7137" spans="1:13">
      <c r="A7137">
        <v>10134</v>
      </c>
      <c r="B7137" t="s">
        <v>15</v>
      </c>
      <c r="C7137" s="16" t="s">
        <v>13604</v>
      </c>
      <c r="D7137">
        <f t="shared" si="0"/>
        <v>29</v>
      </c>
      <c r="E7137" t="str">
        <f t="shared" si="1"/>
        <v>$749,160</v>
      </c>
      <c r="F7137" t="str">
        <f t="shared" si="2"/>
        <v/>
      </c>
      <c r="G7137" t="str">
        <f t="shared" si="3"/>
        <v>$749,160</v>
      </c>
      <c r="H7137" t="s">
        <v>13603</v>
      </c>
      <c r="J7137" t="s">
        <v>51</v>
      </c>
      <c r="K7137" t="s">
        <v>101</v>
      </c>
      <c r="L7137">
        <v>749160</v>
      </c>
      <c r="M7137" t="s">
        <v>3572</v>
      </c>
    </row>
    <row r="7138" spans="1:13">
      <c r="A7138">
        <v>10135</v>
      </c>
      <c r="B7138" t="s">
        <v>15</v>
      </c>
      <c r="C7138" s="16" t="s">
        <v>13605</v>
      </c>
      <c r="D7138">
        <f t="shared" si="0"/>
        <v>29</v>
      </c>
      <c r="E7138" t="str">
        <f t="shared" si="1"/>
        <v>$565,850</v>
      </c>
      <c r="F7138" t="str">
        <f t="shared" si="2"/>
        <v/>
      </c>
      <c r="G7138" t="str">
        <f t="shared" si="3"/>
        <v>$565,850</v>
      </c>
      <c r="H7138" t="s">
        <v>13487</v>
      </c>
      <c r="J7138" t="s">
        <v>51</v>
      </c>
      <c r="K7138" t="s">
        <v>101</v>
      </c>
      <c r="L7138">
        <v>565850</v>
      </c>
      <c r="M7138" t="s">
        <v>4716</v>
      </c>
    </row>
    <row r="7139" spans="1:13">
      <c r="A7139">
        <v>10136</v>
      </c>
      <c r="B7139" t="s">
        <v>15</v>
      </c>
      <c r="C7139" s="16" t="s">
        <v>13606</v>
      </c>
      <c r="D7139">
        <f t="shared" si="0"/>
        <v>29</v>
      </c>
      <c r="E7139" t="str">
        <f t="shared" si="1"/>
        <v>$332,817</v>
      </c>
      <c r="F7139" t="str">
        <f t="shared" si="2"/>
        <v/>
      </c>
      <c r="G7139" t="str">
        <f t="shared" si="3"/>
        <v>$332,817</v>
      </c>
      <c r="H7139" t="s">
        <v>13443</v>
      </c>
      <c r="J7139" t="s">
        <v>51</v>
      </c>
      <c r="K7139" t="s">
        <v>101</v>
      </c>
      <c r="L7139">
        <v>332817</v>
      </c>
      <c r="M7139" t="s">
        <v>5234</v>
      </c>
    </row>
    <row r="7140" spans="1:13">
      <c r="A7140">
        <v>10137</v>
      </c>
      <c r="B7140" t="s">
        <v>15</v>
      </c>
      <c r="C7140" s="16" t="s">
        <v>13607</v>
      </c>
      <c r="D7140">
        <f t="shared" si="0"/>
        <v>29</v>
      </c>
      <c r="E7140" t="str">
        <f t="shared" si="1"/>
        <v>$332,817</v>
      </c>
      <c r="F7140" t="str">
        <f t="shared" si="2"/>
        <v/>
      </c>
      <c r="G7140" t="str">
        <f t="shared" si="3"/>
        <v>$332,817</v>
      </c>
      <c r="H7140" t="s">
        <v>13443</v>
      </c>
      <c r="J7140" t="s">
        <v>51</v>
      </c>
      <c r="K7140" t="s">
        <v>101</v>
      </c>
      <c r="L7140">
        <v>332817</v>
      </c>
      <c r="M7140" t="s">
        <v>13608</v>
      </c>
    </row>
    <row r="7141" spans="1:13">
      <c r="A7141">
        <v>10139</v>
      </c>
      <c r="B7141" t="s">
        <v>15</v>
      </c>
      <c r="C7141" s="16" t="s">
        <v>13609</v>
      </c>
      <c r="D7141">
        <f t="shared" si="0"/>
        <v>29</v>
      </c>
      <c r="E7141" t="str">
        <f t="shared" si="1"/>
        <v>$4,662,472</v>
      </c>
      <c r="F7141" t="str">
        <f t="shared" si="2"/>
        <v/>
      </c>
      <c r="G7141" t="str">
        <f t="shared" si="3"/>
        <v>$4,662,472</v>
      </c>
      <c r="H7141" t="s">
        <v>13610</v>
      </c>
      <c r="J7141" t="s">
        <v>53</v>
      </c>
      <c r="K7141" t="s">
        <v>101</v>
      </c>
      <c r="L7141">
        <v>4662472</v>
      </c>
      <c r="M7141" t="s">
        <v>5653</v>
      </c>
    </row>
    <row r="7142" spans="1:13">
      <c r="A7142">
        <v>10140</v>
      </c>
      <c r="B7142" t="s">
        <v>15</v>
      </c>
      <c r="C7142" s="16" t="s">
        <v>13611</v>
      </c>
      <c r="D7142">
        <f t="shared" si="0"/>
        <v>29</v>
      </c>
      <c r="E7142" t="str">
        <f t="shared" si="1"/>
        <v>$3,882,360</v>
      </c>
      <c r="F7142" t="str">
        <f t="shared" si="2"/>
        <v/>
      </c>
      <c r="G7142" t="str">
        <f t="shared" si="3"/>
        <v>$3,882,360</v>
      </c>
      <c r="H7142" t="s">
        <v>13612</v>
      </c>
      <c r="J7142" t="s">
        <v>53</v>
      </c>
      <c r="K7142" t="s">
        <v>101</v>
      </c>
      <c r="L7142">
        <v>3882360</v>
      </c>
      <c r="M7142" t="s">
        <v>1223</v>
      </c>
    </row>
    <row r="7143" spans="1:13">
      <c r="A7143">
        <v>10141</v>
      </c>
      <c r="B7143" t="s">
        <v>15</v>
      </c>
      <c r="C7143" s="16" t="s">
        <v>13613</v>
      </c>
      <c r="D7143">
        <f t="shared" si="0"/>
        <v>29</v>
      </c>
      <c r="E7143" t="str">
        <f t="shared" si="1"/>
        <v>$3,861,000 [released]</v>
      </c>
      <c r="F7143">
        <f t="shared" si="2"/>
        <v>11</v>
      </c>
      <c r="G7143" t="str">
        <f t="shared" si="3"/>
        <v>$3,861,000</v>
      </c>
      <c r="H7143" t="s">
        <v>13614</v>
      </c>
      <c r="J7143" t="s">
        <v>53</v>
      </c>
      <c r="K7143" t="s">
        <v>101</v>
      </c>
      <c r="L7143">
        <v>3861000</v>
      </c>
      <c r="M7143" t="s">
        <v>4942</v>
      </c>
    </row>
    <row r="7144" spans="1:13">
      <c r="A7144">
        <v>10142</v>
      </c>
      <c r="B7144" t="s">
        <v>15</v>
      </c>
      <c r="C7144" s="16" t="s">
        <v>13615</v>
      </c>
      <c r="D7144">
        <f t="shared" si="0"/>
        <v>29</v>
      </c>
      <c r="E7144" t="str">
        <f t="shared" si="1"/>
        <v>$3,054,840</v>
      </c>
      <c r="F7144" t="str">
        <f t="shared" si="2"/>
        <v/>
      </c>
      <c r="G7144" t="str">
        <f t="shared" si="3"/>
        <v>$3,054,840</v>
      </c>
      <c r="H7144" t="s">
        <v>13616</v>
      </c>
      <c r="J7144" t="s">
        <v>53</v>
      </c>
      <c r="K7144" t="s">
        <v>101</v>
      </c>
      <c r="L7144">
        <v>3054840</v>
      </c>
      <c r="M7144" t="s">
        <v>4882</v>
      </c>
    </row>
    <row r="7145" spans="1:13">
      <c r="A7145">
        <v>10143</v>
      </c>
      <c r="B7145" t="s">
        <v>15</v>
      </c>
      <c r="C7145" s="16" t="s">
        <v>12902</v>
      </c>
      <c r="D7145">
        <f t="shared" si="0"/>
        <v>29</v>
      </c>
      <c r="E7145" t="str">
        <f t="shared" si="1"/>
        <v>$3,000,000</v>
      </c>
      <c r="F7145" t="str">
        <f t="shared" si="2"/>
        <v/>
      </c>
      <c r="G7145" t="str">
        <f t="shared" si="3"/>
        <v>$3,000,000</v>
      </c>
      <c r="H7145" t="s">
        <v>459</v>
      </c>
      <c r="J7145" t="s">
        <v>53</v>
      </c>
      <c r="K7145" t="s">
        <v>101</v>
      </c>
      <c r="L7145">
        <v>3000000</v>
      </c>
      <c r="M7145" t="s">
        <v>5050</v>
      </c>
    </row>
    <row r="7146" spans="1:13">
      <c r="A7146">
        <v>10144</v>
      </c>
      <c r="B7146" t="s">
        <v>15</v>
      </c>
      <c r="C7146" s="16" t="s">
        <v>13617</v>
      </c>
      <c r="D7146">
        <f t="shared" si="0"/>
        <v>29</v>
      </c>
      <c r="E7146" t="str">
        <f t="shared" si="1"/>
        <v>$2,812,320</v>
      </c>
      <c r="F7146" t="str">
        <f t="shared" si="2"/>
        <v/>
      </c>
      <c r="G7146" t="str">
        <f t="shared" si="3"/>
        <v>$2,812,320</v>
      </c>
      <c r="H7146" t="s">
        <v>13618</v>
      </c>
      <c r="J7146" t="s">
        <v>53</v>
      </c>
      <c r="K7146" t="s">
        <v>101</v>
      </c>
      <c r="L7146">
        <v>2812320</v>
      </c>
      <c r="M7146" t="s">
        <v>3249</v>
      </c>
    </row>
    <row r="7147" spans="1:13">
      <c r="A7147">
        <v>10145</v>
      </c>
      <c r="B7147" t="s">
        <v>15</v>
      </c>
      <c r="C7147" s="16" t="s">
        <v>13619</v>
      </c>
      <c r="D7147">
        <f t="shared" si="0"/>
        <v>29</v>
      </c>
      <c r="E7147" t="str">
        <f t="shared" si="1"/>
        <v>$2,400,000</v>
      </c>
      <c r="F7147" t="str">
        <f t="shared" si="2"/>
        <v/>
      </c>
      <c r="G7147" t="str">
        <f t="shared" si="3"/>
        <v>$2,400,000</v>
      </c>
      <c r="H7147" t="s">
        <v>6889</v>
      </c>
      <c r="J7147" t="s">
        <v>53</v>
      </c>
      <c r="K7147" t="s">
        <v>101</v>
      </c>
      <c r="L7147">
        <v>2400000</v>
      </c>
      <c r="M7147" t="s">
        <v>5954</v>
      </c>
    </row>
    <row r="7148" spans="1:13">
      <c r="A7148">
        <v>10146</v>
      </c>
      <c r="B7148" t="s">
        <v>15</v>
      </c>
      <c r="C7148" s="16" t="s">
        <v>13620</v>
      </c>
      <c r="D7148">
        <f t="shared" si="0"/>
        <v>29</v>
      </c>
      <c r="E7148" t="str">
        <f t="shared" si="1"/>
        <v>$2,275,000 [released]</v>
      </c>
      <c r="F7148">
        <f t="shared" si="2"/>
        <v>11</v>
      </c>
      <c r="G7148" t="str">
        <f t="shared" si="3"/>
        <v>$2,275,000</v>
      </c>
      <c r="H7148" t="s">
        <v>13621</v>
      </c>
      <c r="J7148" t="s">
        <v>53</v>
      </c>
      <c r="K7148" t="s">
        <v>101</v>
      </c>
      <c r="L7148">
        <v>2275000</v>
      </c>
      <c r="M7148" t="s">
        <v>6155</v>
      </c>
    </row>
    <row r="7149" spans="1:13">
      <c r="A7149">
        <v>10147</v>
      </c>
      <c r="B7149" t="s">
        <v>15</v>
      </c>
      <c r="C7149" s="16" t="s">
        <v>13622</v>
      </c>
      <c r="D7149">
        <f t="shared" si="0"/>
        <v>29</v>
      </c>
      <c r="E7149" t="str">
        <f t="shared" si="1"/>
        <v>$1,654,320</v>
      </c>
      <c r="F7149" t="str">
        <f t="shared" si="2"/>
        <v/>
      </c>
      <c r="G7149" t="str">
        <f t="shared" si="3"/>
        <v>$1,654,320</v>
      </c>
      <c r="H7149" t="s">
        <v>13623</v>
      </c>
      <c r="J7149" t="s">
        <v>53</v>
      </c>
      <c r="K7149" t="s">
        <v>101</v>
      </c>
      <c r="L7149">
        <v>1654320</v>
      </c>
      <c r="M7149" t="s">
        <v>3653</v>
      </c>
    </row>
    <row r="7150" spans="1:13">
      <c r="A7150">
        <v>10148</v>
      </c>
      <c r="B7150" t="s">
        <v>15</v>
      </c>
      <c r="C7150" s="16" t="s">
        <v>13624</v>
      </c>
      <c r="D7150">
        <f t="shared" si="0"/>
        <v>29</v>
      </c>
      <c r="E7150" t="str">
        <f t="shared" si="1"/>
        <v>$1,448,400</v>
      </c>
      <c r="F7150" t="str">
        <f t="shared" si="2"/>
        <v/>
      </c>
      <c r="G7150" t="str">
        <f t="shared" si="3"/>
        <v>$1,448,400</v>
      </c>
      <c r="H7150" t="s">
        <v>13625</v>
      </c>
      <c r="J7150" t="s">
        <v>53</v>
      </c>
      <c r="K7150" t="s">
        <v>101</v>
      </c>
      <c r="L7150">
        <v>1448400</v>
      </c>
      <c r="M7150" t="s">
        <v>3880</v>
      </c>
    </row>
    <row r="7151" spans="1:13">
      <c r="A7151">
        <v>10149</v>
      </c>
      <c r="B7151" t="s">
        <v>15</v>
      </c>
      <c r="C7151" s="16" t="s">
        <v>13626</v>
      </c>
      <c r="D7151">
        <f t="shared" si="0"/>
        <v>29</v>
      </c>
      <c r="E7151" t="str">
        <f t="shared" si="1"/>
        <v>$1,320,000 [released]</v>
      </c>
      <c r="F7151">
        <f t="shared" si="2"/>
        <v>11</v>
      </c>
      <c r="G7151" t="str">
        <f t="shared" si="3"/>
        <v>$1,320,000</v>
      </c>
      <c r="H7151" t="s">
        <v>13627</v>
      </c>
      <c r="J7151" t="s">
        <v>53</v>
      </c>
      <c r="K7151" t="s">
        <v>101</v>
      </c>
      <c r="L7151">
        <v>1320000</v>
      </c>
      <c r="M7151" t="s">
        <v>6182</v>
      </c>
    </row>
    <row r="7152" spans="1:13">
      <c r="A7152">
        <v>10150</v>
      </c>
      <c r="B7152" t="s">
        <v>15</v>
      </c>
      <c r="C7152" s="16" t="s">
        <v>13628</v>
      </c>
      <c r="D7152">
        <f t="shared" si="0"/>
        <v>29</v>
      </c>
      <c r="E7152" t="str">
        <f t="shared" si="1"/>
        <v>$1,097,520</v>
      </c>
      <c r="F7152" t="str">
        <f t="shared" si="2"/>
        <v/>
      </c>
      <c r="G7152" t="str">
        <f t="shared" si="3"/>
        <v>$1,097,520</v>
      </c>
      <c r="H7152" t="s">
        <v>13629</v>
      </c>
      <c r="J7152" t="s">
        <v>53</v>
      </c>
      <c r="K7152" t="s">
        <v>101</v>
      </c>
      <c r="L7152">
        <v>1097520</v>
      </c>
      <c r="M7152" t="s">
        <v>3300</v>
      </c>
    </row>
    <row r="7153" spans="1:13">
      <c r="A7153">
        <v>10151</v>
      </c>
      <c r="B7153" t="s">
        <v>15</v>
      </c>
      <c r="C7153" s="16" t="s">
        <v>13630</v>
      </c>
      <c r="D7153">
        <f t="shared" si="0"/>
        <v>29</v>
      </c>
      <c r="E7153" t="str">
        <f t="shared" si="1"/>
        <v>$650,000</v>
      </c>
      <c r="F7153" t="str">
        <f t="shared" si="2"/>
        <v/>
      </c>
      <c r="G7153" t="str">
        <f t="shared" si="3"/>
        <v>$650,000</v>
      </c>
      <c r="H7153" t="s">
        <v>1463</v>
      </c>
      <c r="J7153" t="s">
        <v>53</v>
      </c>
      <c r="K7153" t="s">
        <v>101</v>
      </c>
      <c r="L7153">
        <v>650000</v>
      </c>
      <c r="M7153" t="s">
        <v>5012</v>
      </c>
    </row>
    <row r="7154" spans="1:13">
      <c r="A7154">
        <v>10152</v>
      </c>
      <c r="B7154" t="s">
        <v>15</v>
      </c>
      <c r="C7154" s="16" t="s">
        <v>13631</v>
      </c>
      <c r="D7154">
        <f t="shared" si="0"/>
        <v>29</v>
      </c>
      <c r="E7154" t="str">
        <f t="shared" si="1"/>
        <v>$600,000</v>
      </c>
      <c r="F7154" t="str">
        <f t="shared" si="2"/>
        <v/>
      </c>
      <c r="G7154" t="str">
        <f t="shared" si="3"/>
        <v>$600,000</v>
      </c>
      <c r="H7154" t="s">
        <v>547</v>
      </c>
      <c r="J7154" t="s">
        <v>53</v>
      </c>
      <c r="K7154" t="s">
        <v>101</v>
      </c>
      <c r="L7154">
        <v>600000</v>
      </c>
      <c r="M7154" t="s">
        <v>5150</v>
      </c>
    </row>
    <row r="7155" spans="1:13">
      <c r="A7155">
        <v>10153</v>
      </c>
      <c r="B7155" t="s">
        <v>15</v>
      </c>
      <c r="C7155" s="16" t="s">
        <v>13632</v>
      </c>
      <c r="D7155">
        <f t="shared" si="0"/>
        <v>29</v>
      </c>
      <c r="E7155" t="str">
        <f t="shared" si="1"/>
        <v>$590,850</v>
      </c>
      <c r="F7155" t="str">
        <f t="shared" si="2"/>
        <v/>
      </c>
      <c r="G7155" t="str">
        <f t="shared" si="3"/>
        <v>$590,850</v>
      </c>
      <c r="H7155" t="s">
        <v>13360</v>
      </c>
      <c r="J7155" t="s">
        <v>53</v>
      </c>
      <c r="K7155" t="s">
        <v>101</v>
      </c>
      <c r="L7155">
        <v>590850</v>
      </c>
      <c r="M7155" t="s">
        <v>5267</v>
      </c>
    </row>
    <row r="7156" spans="1:13">
      <c r="A7156">
        <v>10154</v>
      </c>
      <c r="B7156" t="s">
        <v>15</v>
      </c>
      <c r="C7156" s="16" t="s">
        <v>13633</v>
      </c>
      <c r="D7156">
        <f t="shared" si="0"/>
        <v>29</v>
      </c>
      <c r="E7156" t="str">
        <f t="shared" si="1"/>
        <v>$540,850</v>
      </c>
      <c r="F7156" t="str">
        <f t="shared" si="2"/>
        <v/>
      </c>
      <c r="G7156" t="str">
        <f t="shared" si="3"/>
        <v>$540,850</v>
      </c>
      <c r="H7156" t="s">
        <v>13392</v>
      </c>
      <c r="J7156" t="s">
        <v>53</v>
      </c>
      <c r="K7156" t="s">
        <v>101</v>
      </c>
      <c r="L7156">
        <v>540850</v>
      </c>
      <c r="M7156" t="s">
        <v>5726</v>
      </c>
    </row>
    <row r="7157" spans="1:13">
      <c r="A7157">
        <v>10156</v>
      </c>
      <c r="B7157" t="s">
        <v>15</v>
      </c>
      <c r="C7157" s="16" t="s">
        <v>13634</v>
      </c>
      <c r="D7157">
        <f t="shared" si="0"/>
        <v>29</v>
      </c>
      <c r="E7157" t="str">
        <f t="shared" si="1"/>
        <v>$21,428,572</v>
      </c>
      <c r="F7157" t="str">
        <f t="shared" si="2"/>
        <v/>
      </c>
      <c r="G7157" t="str">
        <f t="shared" si="3"/>
        <v>$21,428,572</v>
      </c>
      <c r="H7157" t="s">
        <v>13635</v>
      </c>
      <c r="J7157" t="s">
        <v>55</v>
      </c>
      <c r="K7157" t="s">
        <v>101</v>
      </c>
      <c r="L7157">
        <v>21428572</v>
      </c>
      <c r="M7157" t="s">
        <v>5967</v>
      </c>
    </row>
    <row r="7158" spans="1:13">
      <c r="A7158">
        <v>10157</v>
      </c>
      <c r="B7158" t="s">
        <v>15</v>
      </c>
      <c r="C7158" s="16" t="s">
        <v>13636</v>
      </c>
      <c r="D7158">
        <f t="shared" si="0"/>
        <v>29</v>
      </c>
      <c r="E7158" t="str">
        <f t="shared" si="1"/>
        <v>$11,250,000</v>
      </c>
      <c r="F7158" t="str">
        <f t="shared" si="2"/>
        <v/>
      </c>
      <c r="G7158" t="str">
        <f t="shared" si="3"/>
        <v>$11,250,000</v>
      </c>
      <c r="H7158" t="s">
        <v>1133</v>
      </c>
      <c r="J7158" t="s">
        <v>55</v>
      </c>
      <c r="K7158" t="s">
        <v>101</v>
      </c>
      <c r="L7158">
        <v>11250000</v>
      </c>
      <c r="M7158" t="s">
        <v>744</v>
      </c>
    </row>
    <row r="7159" spans="1:13">
      <c r="A7159">
        <v>10158</v>
      </c>
      <c r="B7159" t="s">
        <v>15</v>
      </c>
      <c r="C7159" s="16" t="s">
        <v>12927</v>
      </c>
      <c r="D7159">
        <f t="shared" si="0"/>
        <v>29</v>
      </c>
      <c r="E7159" t="str">
        <f t="shared" si="1"/>
        <v>$5,300,000</v>
      </c>
      <c r="F7159" t="str">
        <f t="shared" si="2"/>
        <v/>
      </c>
      <c r="G7159" t="str">
        <f t="shared" si="3"/>
        <v>$5,300,000</v>
      </c>
      <c r="H7159" t="s">
        <v>7165</v>
      </c>
      <c r="J7159" t="s">
        <v>55</v>
      </c>
      <c r="K7159" t="s">
        <v>101</v>
      </c>
      <c r="L7159">
        <v>5300000</v>
      </c>
      <c r="M7159" t="s">
        <v>5861</v>
      </c>
    </row>
    <row r="7160" spans="1:13">
      <c r="A7160">
        <v>10159</v>
      </c>
      <c r="B7160" t="s">
        <v>15</v>
      </c>
      <c r="C7160" s="16" t="s">
        <v>13637</v>
      </c>
      <c r="D7160">
        <f t="shared" si="0"/>
        <v>29</v>
      </c>
      <c r="E7160" t="str">
        <f t="shared" si="1"/>
        <v>$3,791,250</v>
      </c>
      <c r="F7160" t="str">
        <f t="shared" si="2"/>
        <v/>
      </c>
      <c r="G7160" t="str">
        <f t="shared" si="3"/>
        <v>$3,791,250</v>
      </c>
      <c r="H7160" t="s">
        <v>13638</v>
      </c>
      <c r="J7160" t="s">
        <v>55</v>
      </c>
      <c r="K7160" t="s">
        <v>101</v>
      </c>
      <c r="L7160">
        <v>3791250</v>
      </c>
      <c r="M7160" t="s">
        <v>5848</v>
      </c>
    </row>
    <row r="7161" spans="1:13">
      <c r="A7161">
        <v>10160</v>
      </c>
      <c r="B7161" t="s">
        <v>15</v>
      </c>
      <c r="C7161" s="16" t="s">
        <v>13639</v>
      </c>
      <c r="D7161">
        <f t="shared" si="0"/>
        <v>29</v>
      </c>
      <c r="E7161" t="str">
        <f t="shared" si="1"/>
        <v>$3,425,760</v>
      </c>
      <c r="F7161" t="str">
        <f t="shared" si="2"/>
        <v/>
      </c>
      <c r="G7161" t="str">
        <f t="shared" si="3"/>
        <v>$3,425,760</v>
      </c>
      <c r="H7161" t="s">
        <v>13640</v>
      </c>
      <c r="J7161" t="s">
        <v>55</v>
      </c>
      <c r="K7161" t="s">
        <v>101</v>
      </c>
      <c r="L7161">
        <v>3425760</v>
      </c>
      <c r="M7161" t="s">
        <v>5511</v>
      </c>
    </row>
    <row r="7162" spans="1:13">
      <c r="A7162">
        <v>10161</v>
      </c>
      <c r="B7162" t="s">
        <v>15</v>
      </c>
      <c r="C7162" s="16" t="s">
        <v>12218</v>
      </c>
      <c r="D7162">
        <f t="shared" si="0"/>
        <v>29</v>
      </c>
      <c r="E7162" t="str">
        <f t="shared" si="1"/>
        <v>$3,000,000</v>
      </c>
      <c r="F7162" t="str">
        <f t="shared" si="2"/>
        <v/>
      </c>
      <c r="G7162" t="str">
        <f t="shared" si="3"/>
        <v>$3,000,000</v>
      </c>
      <c r="H7162" t="s">
        <v>459</v>
      </c>
      <c r="J7162" t="s">
        <v>55</v>
      </c>
      <c r="K7162" t="s">
        <v>101</v>
      </c>
      <c r="L7162">
        <v>3000000</v>
      </c>
      <c r="M7162" t="s">
        <v>3265</v>
      </c>
    </row>
    <row r="7163" spans="1:13">
      <c r="A7163">
        <v>10162</v>
      </c>
      <c r="B7163" t="s">
        <v>15</v>
      </c>
      <c r="C7163" s="16" t="s">
        <v>13641</v>
      </c>
      <c r="D7163">
        <f t="shared" si="0"/>
        <v>29</v>
      </c>
      <c r="E7163" t="str">
        <f t="shared" si="1"/>
        <v>$1,400,000</v>
      </c>
      <c r="F7163" t="str">
        <f t="shared" si="2"/>
        <v/>
      </c>
      <c r="G7163" t="str">
        <f t="shared" si="3"/>
        <v>$1,400,000</v>
      </c>
      <c r="H7163" t="s">
        <v>4392</v>
      </c>
      <c r="J7163" t="s">
        <v>55</v>
      </c>
      <c r="K7163" t="s">
        <v>101</v>
      </c>
      <c r="L7163">
        <v>1400000</v>
      </c>
      <c r="M7163" t="s">
        <v>5928</v>
      </c>
    </row>
    <row r="7164" spans="1:13">
      <c r="A7164">
        <v>10163</v>
      </c>
      <c r="B7164" t="s">
        <v>15</v>
      </c>
      <c r="C7164" s="16" t="s">
        <v>13642</v>
      </c>
      <c r="D7164">
        <f t="shared" si="0"/>
        <v>29</v>
      </c>
      <c r="E7164" t="str">
        <f t="shared" si="1"/>
        <v>$1,000,000 [counts $590,850]</v>
      </c>
      <c r="F7164">
        <f t="shared" si="2"/>
        <v>11</v>
      </c>
      <c r="G7164" t="str">
        <f t="shared" si="3"/>
        <v>$1,000,000</v>
      </c>
      <c r="H7164" t="s">
        <v>134</v>
      </c>
      <c r="J7164" t="s">
        <v>55</v>
      </c>
      <c r="K7164" t="s">
        <v>101</v>
      </c>
      <c r="L7164">
        <v>1000000</v>
      </c>
      <c r="M7164" t="s">
        <v>5689</v>
      </c>
    </row>
    <row r="7165" spans="1:13">
      <c r="A7165">
        <v>10164</v>
      </c>
      <c r="B7165" t="s">
        <v>15</v>
      </c>
      <c r="C7165" s="16" t="s">
        <v>13643</v>
      </c>
      <c r="D7165">
        <f t="shared" si="0"/>
        <v>29</v>
      </c>
      <c r="E7165" t="str">
        <f t="shared" si="1"/>
        <v>$963,415 [counts $569,234]</v>
      </c>
      <c r="F7165">
        <f t="shared" si="2"/>
        <v>9</v>
      </c>
      <c r="G7165" t="str">
        <f t="shared" si="3"/>
        <v>$963,415</v>
      </c>
      <c r="H7165" t="s">
        <v>13644</v>
      </c>
      <c r="J7165" t="s">
        <v>55</v>
      </c>
      <c r="K7165" t="s">
        <v>101</v>
      </c>
      <c r="L7165">
        <v>963415</v>
      </c>
      <c r="M7165" t="s">
        <v>4708</v>
      </c>
    </row>
    <row r="7166" spans="1:13">
      <c r="A7166">
        <v>10165</v>
      </c>
      <c r="B7166" t="s">
        <v>15</v>
      </c>
      <c r="C7166" s="16" t="s">
        <v>13645</v>
      </c>
      <c r="D7166">
        <f t="shared" si="0"/>
        <v>29</v>
      </c>
      <c r="E7166" t="str">
        <f t="shared" si="1"/>
        <v>$834,250</v>
      </c>
      <c r="F7166" t="str">
        <f t="shared" si="2"/>
        <v/>
      </c>
      <c r="G7166" t="str">
        <f t="shared" si="3"/>
        <v>$834,250</v>
      </c>
      <c r="H7166" t="s">
        <v>13646</v>
      </c>
      <c r="J7166" t="s">
        <v>55</v>
      </c>
      <c r="K7166" t="s">
        <v>101</v>
      </c>
      <c r="L7166">
        <v>834250</v>
      </c>
      <c r="M7166" t="s">
        <v>4959</v>
      </c>
    </row>
    <row r="7167" spans="1:13">
      <c r="A7167">
        <v>10166</v>
      </c>
      <c r="B7167" t="s">
        <v>15</v>
      </c>
      <c r="C7167" s="16" t="s">
        <v>13647</v>
      </c>
      <c r="D7167">
        <f t="shared" si="0"/>
        <v>29</v>
      </c>
      <c r="E7167" t="str">
        <f t="shared" si="1"/>
        <v>$759,960</v>
      </c>
      <c r="F7167" t="str">
        <f t="shared" si="2"/>
        <v/>
      </c>
      <c r="G7167" t="str">
        <f t="shared" si="3"/>
        <v>$759,960</v>
      </c>
      <c r="H7167" t="s">
        <v>13648</v>
      </c>
      <c r="J7167" t="s">
        <v>55</v>
      </c>
      <c r="K7167" t="s">
        <v>101</v>
      </c>
      <c r="L7167">
        <v>759960</v>
      </c>
      <c r="M7167" t="s">
        <v>5595</v>
      </c>
    </row>
    <row r="7168" spans="1:13">
      <c r="A7168">
        <v>10167</v>
      </c>
      <c r="B7168" t="s">
        <v>15</v>
      </c>
      <c r="C7168" s="16" t="s">
        <v>13649</v>
      </c>
      <c r="D7168">
        <f t="shared" si="0"/>
        <v>29</v>
      </c>
      <c r="E7168" t="str">
        <f t="shared" si="1"/>
        <v>$565,850</v>
      </c>
      <c r="F7168" t="str">
        <f t="shared" si="2"/>
        <v/>
      </c>
      <c r="G7168" t="str">
        <f t="shared" si="3"/>
        <v>$565,850</v>
      </c>
      <c r="H7168" t="s">
        <v>13487</v>
      </c>
      <c r="J7168" t="s">
        <v>55</v>
      </c>
      <c r="K7168" t="s">
        <v>101</v>
      </c>
      <c r="L7168">
        <v>565850</v>
      </c>
      <c r="M7168" t="s">
        <v>5277</v>
      </c>
    </row>
    <row r="7169" spans="1:13">
      <c r="A7169">
        <v>10168</v>
      </c>
      <c r="B7169" t="s">
        <v>15</v>
      </c>
      <c r="C7169" s="16" t="s">
        <v>13650</v>
      </c>
      <c r="D7169">
        <f t="shared" si="0"/>
        <v>29</v>
      </c>
      <c r="E7169" t="str">
        <f t="shared" si="1"/>
        <v>$465,850</v>
      </c>
      <c r="F7169" t="str">
        <f t="shared" si="2"/>
        <v/>
      </c>
      <c r="G7169" t="str">
        <f t="shared" si="3"/>
        <v>$465,850</v>
      </c>
      <c r="H7169" t="s">
        <v>13364</v>
      </c>
      <c r="J7169" t="s">
        <v>55</v>
      </c>
      <c r="K7169" t="s">
        <v>101</v>
      </c>
      <c r="L7169">
        <v>465850</v>
      </c>
      <c r="M7169" t="s">
        <v>5996</v>
      </c>
    </row>
    <row r="7170" spans="1:13">
      <c r="A7170">
        <v>10169</v>
      </c>
      <c r="B7170" t="s">
        <v>15</v>
      </c>
      <c r="C7170" s="16" t="s">
        <v>13651</v>
      </c>
      <c r="D7170">
        <f t="shared" si="0"/>
        <v>29</v>
      </c>
      <c r="E7170" t="str">
        <f t="shared" si="1"/>
        <v>$48,705 [released 11/25]</v>
      </c>
      <c r="F7170">
        <f t="shared" si="2"/>
        <v>8</v>
      </c>
      <c r="G7170" t="str">
        <f t="shared" si="3"/>
        <v>$48,705</v>
      </c>
      <c r="H7170" t="s">
        <v>13652</v>
      </c>
      <c r="J7170" t="s">
        <v>55</v>
      </c>
      <c r="K7170" t="s">
        <v>101</v>
      </c>
      <c r="L7170">
        <v>48705</v>
      </c>
      <c r="M7170" t="s">
        <v>5319</v>
      </c>
    </row>
    <row r="7171" spans="1:13">
      <c r="A7171">
        <v>10170</v>
      </c>
      <c r="B7171" t="s">
        <v>15</v>
      </c>
      <c r="C7171" s="16" t="s">
        <v>13653</v>
      </c>
      <c r="D7171">
        <f t="shared" si="0"/>
        <v>29</v>
      </c>
      <c r="E7171" t="str">
        <f t="shared" si="1"/>
        <v>$28,405 [released 11/10]</v>
      </c>
      <c r="F7171">
        <f t="shared" si="2"/>
        <v>8</v>
      </c>
      <c r="G7171" t="str">
        <f t="shared" si="3"/>
        <v>$28,405</v>
      </c>
      <c r="H7171" t="s">
        <v>13654</v>
      </c>
      <c r="J7171" t="s">
        <v>55</v>
      </c>
      <c r="K7171" t="s">
        <v>101</v>
      </c>
      <c r="L7171">
        <v>28405</v>
      </c>
      <c r="M7171" t="s">
        <v>5673</v>
      </c>
    </row>
    <row r="7172" spans="1:13">
      <c r="A7172">
        <v>10172</v>
      </c>
      <c r="B7172" t="s">
        <v>15</v>
      </c>
      <c r="C7172" s="16" t="s">
        <v>13655</v>
      </c>
      <c r="D7172">
        <f t="shared" si="0"/>
        <v>29</v>
      </c>
      <c r="E7172" t="str">
        <f t="shared" si="1"/>
        <v>$11,555,554</v>
      </c>
      <c r="F7172" t="str">
        <f t="shared" si="2"/>
        <v/>
      </c>
      <c r="G7172" t="str">
        <f t="shared" si="3"/>
        <v>$11,555,554</v>
      </c>
      <c r="H7172" t="s">
        <v>13656</v>
      </c>
      <c r="J7172" t="s">
        <v>57</v>
      </c>
      <c r="K7172" t="s">
        <v>101</v>
      </c>
      <c r="L7172">
        <v>11555554</v>
      </c>
      <c r="M7172" t="s">
        <v>4717</v>
      </c>
    </row>
    <row r="7173" spans="1:13">
      <c r="A7173">
        <v>10173</v>
      </c>
      <c r="B7173" t="s">
        <v>15</v>
      </c>
      <c r="C7173" s="16" t="s">
        <v>13657</v>
      </c>
      <c r="D7173">
        <f t="shared" si="0"/>
        <v>29</v>
      </c>
      <c r="E7173" t="str">
        <f t="shared" si="1"/>
        <v>$5,695,715</v>
      </c>
      <c r="F7173" t="str">
        <f t="shared" si="2"/>
        <v/>
      </c>
      <c r="G7173" t="str">
        <f t="shared" si="3"/>
        <v>$5,695,715</v>
      </c>
      <c r="H7173" t="s">
        <v>13658</v>
      </c>
      <c r="J7173" t="s">
        <v>57</v>
      </c>
      <c r="K7173" t="s">
        <v>101</v>
      </c>
      <c r="L7173">
        <v>5695715</v>
      </c>
      <c r="M7173" t="s">
        <v>5182</v>
      </c>
    </row>
    <row r="7174" spans="1:13">
      <c r="A7174">
        <v>10174</v>
      </c>
      <c r="B7174" t="s">
        <v>15</v>
      </c>
      <c r="C7174" s="16" t="s">
        <v>13659</v>
      </c>
      <c r="D7174">
        <f t="shared" si="0"/>
        <v>29</v>
      </c>
      <c r="E7174" t="str">
        <f t="shared" si="1"/>
        <v>$5,500,000</v>
      </c>
      <c r="F7174" t="str">
        <f t="shared" si="2"/>
        <v/>
      </c>
      <c r="G7174" t="str">
        <f t="shared" si="3"/>
        <v>$5,500,000</v>
      </c>
      <c r="H7174" t="s">
        <v>1248</v>
      </c>
      <c r="J7174" t="s">
        <v>57</v>
      </c>
      <c r="K7174" t="s">
        <v>101</v>
      </c>
      <c r="L7174">
        <v>5500000</v>
      </c>
      <c r="M7174" t="s">
        <v>5522</v>
      </c>
    </row>
    <row r="7175" spans="1:13">
      <c r="A7175">
        <v>10175</v>
      </c>
      <c r="B7175" t="s">
        <v>15</v>
      </c>
      <c r="C7175" s="16" t="s">
        <v>13660</v>
      </c>
      <c r="D7175">
        <f t="shared" si="0"/>
        <v>29</v>
      </c>
      <c r="E7175" t="str">
        <f t="shared" si="1"/>
        <v>$5,401,906</v>
      </c>
      <c r="F7175" t="str">
        <f t="shared" si="2"/>
        <v/>
      </c>
      <c r="G7175" t="str">
        <f t="shared" si="3"/>
        <v>$5,401,906</v>
      </c>
      <c r="H7175" t="s">
        <v>13661</v>
      </c>
      <c r="J7175" t="s">
        <v>57</v>
      </c>
      <c r="K7175" t="s">
        <v>101</v>
      </c>
      <c r="L7175">
        <v>5401906</v>
      </c>
      <c r="M7175" t="s">
        <v>5716</v>
      </c>
    </row>
    <row r="7176" spans="1:13">
      <c r="A7176">
        <v>10176</v>
      </c>
      <c r="B7176" t="s">
        <v>15</v>
      </c>
      <c r="C7176" s="16" t="s">
        <v>13662</v>
      </c>
      <c r="D7176">
        <f t="shared" si="0"/>
        <v>29</v>
      </c>
      <c r="E7176" t="str">
        <f t="shared" si="1"/>
        <v>$4,500,000</v>
      </c>
      <c r="F7176" t="str">
        <f t="shared" si="2"/>
        <v/>
      </c>
      <c r="G7176" t="str">
        <f t="shared" si="3"/>
        <v>$4,500,000</v>
      </c>
      <c r="H7176" t="s">
        <v>323</v>
      </c>
      <c r="J7176" t="s">
        <v>57</v>
      </c>
      <c r="K7176" t="s">
        <v>101</v>
      </c>
      <c r="L7176">
        <v>4500000</v>
      </c>
      <c r="M7176" t="s">
        <v>4695</v>
      </c>
    </row>
    <row r="7177" spans="1:13">
      <c r="A7177">
        <v>10177</v>
      </c>
      <c r="B7177" t="s">
        <v>15</v>
      </c>
      <c r="C7177" s="16" t="s">
        <v>13663</v>
      </c>
      <c r="D7177">
        <f t="shared" si="0"/>
        <v>29</v>
      </c>
      <c r="E7177" t="str">
        <f t="shared" si="1"/>
        <v>$3,401,640</v>
      </c>
      <c r="F7177" t="str">
        <f t="shared" si="2"/>
        <v/>
      </c>
      <c r="G7177" t="str">
        <f t="shared" si="3"/>
        <v>$3,401,640</v>
      </c>
      <c r="H7177" t="s">
        <v>13664</v>
      </c>
      <c r="J7177" t="s">
        <v>57</v>
      </c>
      <c r="K7177" t="s">
        <v>101</v>
      </c>
      <c r="L7177">
        <v>3401640</v>
      </c>
      <c r="M7177" t="s">
        <v>6022</v>
      </c>
    </row>
    <row r="7178" spans="1:13">
      <c r="A7178">
        <v>10178</v>
      </c>
      <c r="B7178" t="s">
        <v>15</v>
      </c>
      <c r="C7178" s="16" t="s">
        <v>13665</v>
      </c>
      <c r="D7178">
        <f t="shared" si="0"/>
        <v>29</v>
      </c>
      <c r="E7178" t="str">
        <f t="shared" si="1"/>
        <v>$2,970,840</v>
      </c>
      <c r="F7178" t="str">
        <f t="shared" si="2"/>
        <v/>
      </c>
      <c r="G7178" t="str">
        <f t="shared" si="3"/>
        <v>$2,970,840</v>
      </c>
      <c r="H7178" t="s">
        <v>13666</v>
      </c>
      <c r="J7178" t="s">
        <v>57</v>
      </c>
      <c r="K7178" t="s">
        <v>101</v>
      </c>
      <c r="L7178">
        <v>2970840</v>
      </c>
      <c r="M7178" t="s">
        <v>318</v>
      </c>
    </row>
    <row r="7179" spans="1:13">
      <c r="A7179">
        <v>10179</v>
      </c>
      <c r="B7179" t="s">
        <v>15</v>
      </c>
      <c r="C7179" s="16" t="s">
        <v>13667</v>
      </c>
      <c r="D7179">
        <f t="shared" si="0"/>
        <v>29</v>
      </c>
      <c r="E7179" t="str">
        <f t="shared" si="1"/>
        <v>$2,554,072</v>
      </c>
      <c r="F7179" t="str">
        <f t="shared" si="2"/>
        <v/>
      </c>
      <c r="G7179" t="str">
        <f t="shared" si="3"/>
        <v>$2,554,072</v>
      </c>
      <c r="H7179" t="s">
        <v>13668</v>
      </c>
      <c r="J7179" t="s">
        <v>57</v>
      </c>
      <c r="K7179" t="s">
        <v>101</v>
      </c>
      <c r="L7179">
        <v>2554072</v>
      </c>
      <c r="M7179" t="s">
        <v>5251</v>
      </c>
    </row>
    <row r="7180" spans="1:13">
      <c r="A7180">
        <v>10180</v>
      </c>
      <c r="B7180" t="s">
        <v>15</v>
      </c>
      <c r="C7180" s="16" t="s">
        <v>13669</v>
      </c>
      <c r="D7180">
        <f t="shared" si="0"/>
        <v>29</v>
      </c>
      <c r="E7180" t="str">
        <f t="shared" si="1"/>
        <v>$2,400,000</v>
      </c>
      <c r="F7180" t="str">
        <f t="shared" si="2"/>
        <v/>
      </c>
      <c r="G7180" t="str">
        <f t="shared" si="3"/>
        <v>$2,400,000</v>
      </c>
      <c r="H7180" t="s">
        <v>6889</v>
      </c>
      <c r="J7180" t="s">
        <v>57</v>
      </c>
      <c r="K7180" t="s">
        <v>101</v>
      </c>
      <c r="L7180">
        <v>2400000</v>
      </c>
      <c r="M7180" t="s">
        <v>5127</v>
      </c>
    </row>
    <row r="7181" spans="1:13">
      <c r="A7181">
        <v>10181</v>
      </c>
      <c r="B7181" t="s">
        <v>15</v>
      </c>
      <c r="C7181" s="16" t="s">
        <v>13670</v>
      </c>
      <c r="D7181">
        <f t="shared" si="0"/>
        <v>29</v>
      </c>
      <c r="E7181" t="str">
        <f t="shared" si="1"/>
        <v>$2,203,080</v>
      </c>
      <c r="F7181" t="str">
        <f t="shared" si="2"/>
        <v/>
      </c>
      <c r="G7181" t="str">
        <f t="shared" si="3"/>
        <v>$2,203,080</v>
      </c>
      <c r="H7181" t="s">
        <v>13671</v>
      </c>
      <c r="J7181" t="s">
        <v>57</v>
      </c>
      <c r="K7181" t="s">
        <v>101</v>
      </c>
      <c r="L7181">
        <v>2203080</v>
      </c>
      <c r="M7181" t="s">
        <v>3105</v>
      </c>
    </row>
    <row r="7182" spans="1:13">
      <c r="A7182">
        <v>10182</v>
      </c>
      <c r="B7182" t="s">
        <v>15</v>
      </c>
      <c r="C7182" s="16" t="s">
        <v>13672</v>
      </c>
      <c r="D7182">
        <f t="shared" si="0"/>
        <v>29</v>
      </c>
      <c r="E7182" t="str">
        <f t="shared" si="1"/>
        <v>$1,940,702</v>
      </c>
      <c r="F7182" t="str">
        <f t="shared" si="2"/>
        <v/>
      </c>
      <c r="G7182" t="str">
        <f t="shared" si="3"/>
        <v>$1,940,702</v>
      </c>
      <c r="H7182" t="s">
        <v>13673</v>
      </c>
      <c r="J7182" t="s">
        <v>57</v>
      </c>
      <c r="K7182" t="s">
        <v>101</v>
      </c>
      <c r="L7182">
        <v>1940702</v>
      </c>
      <c r="M7182" t="s">
        <v>5645</v>
      </c>
    </row>
    <row r="7183" spans="1:13">
      <c r="A7183">
        <v>10183</v>
      </c>
      <c r="B7183" t="s">
        <v>15</v>
      </c>
      <c r="C7183" s="16" t="s">
        <v>13674</v>
      </c>
      <c r="D7183">
        <f t="shared" si="0"/>
        <v>29</v>
      </c>
      <c r="E7183" t="str">
        <f t="shared" si="1"/>
        <v>$1,650,000</v>
      </c>
      <c r="F7183" t="str">
        <f t="shared" si="2"/>
        <v/>
      </c>
      <c r="G7183" t="str">
        <f t="shared" si="3"/>
        <v>$1,650,000</v>
      </c>
      <c r="H7183" t="s">
        <v>2008</v>
      </c>
      <c r="J7183" t="s">
        <v>57</v>
      </c>
      <c r="K7183" t="s">
        <v>101</v>
      </c>
      <c r="L7183">
        <v>1650000</v>
      </c>
      <c r="M7183" t="s">
        <v>6101</v>
      </c>
    </row>
    <row r="7184" spans="1:13">
      <c r="A7184">
        <v>10184</v>
      </c>
      <c r="B7184" t="s">
        <v>15</v>
      </c>
      <c r="C7184" s="16" t="s">
        <v>13675</v>
      </c>
      <c r="D7184">
        <f t="shared" si="0"/>
        <v>29</v>
      </c>
      <c r="E7184" t="str">
        <f t="shared" si="1"/>
        <v>$481,488</v>
      </c>
      <c r="F7184" t="str">
        <f t="shared" si="2"/>
        <v/>
      </c>
      <c r="G7184" t="str">
        <f t="shared" si="3"/>
        <v>$481,488</v>
      </c>
      <c r="H7184" t="s">
        <v>13676</v>
      </c>
      <c r="J7184" t="s">
        <v>57</v>
      </c>
      <c r="K7184" t="s">
        <v>101</v>
      </c>
      <c r="L7184">
        <v>481488</v>
      </c>
      <c r="M7184" t="s">
        <v>5872</v>
      </c>
    </row>
    <row r="7185" spans="1:13">
      <c r="A7185">
        <v>10185</v>
      </c>
      <c r="B7185" t="s">
        <v>15</v>
      </c>
      <c r="C7185" s="16" t="s">
        <v>13677</v>
      </c>
      <c r="D7185">
        <f t="shared" si="0"/>
        <v>29</v>
      </c>
      <c r="E7185" t="str">
        <f t="shared" si="1"/>
        <v>$332,817</v>
      </c>
      <c r="F7185" t="str">
        <f t="shared" si="2"/>
        <v/>
      </c>
      <c r="G7185" t="str">
        <f t="shared" si="3"/>
        <v>$332,817</v>
      </c>
      <c r="H7185" t="s">
        <v>13443</v>
      </c>
      <c r="J7185" t="s">
        <v>57</v>
      </c>
      <c r="K7185" t="s">
        <v>101</v>
      </c>
      <c r="L7185">
        <v>332817</v>
      </c>
      <c r="M7185" t="s">
        <v>4617</v>
      </c>
    </row>
    <row r="7186" spans="1:13">
      <c r="A7186">
        <v>10186</v>
      </c>
      <c r="B7186" t="s">
        <v>15</v>
      </c>
      <c r="C7186" s="16" t="s">
        <v>13678</v>
      </c>
      <c r="D7186">
        <f t="shared" si="0"/>
        <v>29</v>
      </c>
      <c r="E7186" t="str">
        <f t="shared" si="1"/>
        <v>$332,817</v>
      </c>
      <c r="F7186" t="str">
        <f t="shared" si="2"/>
        <v/>
      </c>
      <c r="G7186" t="str">
        <f t="shared" si="3"/>
        <v>$332,817</v>
      </c>
      <c r="H7186" t="s">
        <v>13443</v>
      </c>
      <c r="J7186" t="s">
        <v>57</v>
      </c>
      <c r="K7186" t="s">
        <v>101</v>
      </c>
      <c r="L7186">
        <v>332817</v>
      </c>
      <c r="M7186" t="s">
        <v>6183</v>
      </c>
    </row>
    <row r="7187" spans="1:13">
      <c r="A7187">
        <v>10188</v>
      </c>
      <c r="B7187" t="s">
        <v>15</v>
      </c>
      <c r="C7187" s="16" t="s">
        <v>13679</v>
      </c>
      <c r="D7187">
        <f t="shared" si="0"/>
        <v>29</v>
      </c>
      <c r="E7187" t="str">
        <f t="shared" si="1"/>
        <v>$18,754,800</v>
      </c>
      <c r="F7187" t="str">
        <f t="shared" si="2"/>
        <v/>
      </c>
      <c r="G7187" t="str">
        <f t="shared" si="3"/>
        <v>$18,754,800</v>
      </c>
      <c r="H7187" t="s">
        <v>13680</v>
      </c>
      <c r="J7187" t="s">
        <v>59</v>
      </c>
      <c r="K7187" t="s">
        <v>101</v>
      </c>
      <c r="L7187">
        <v>18754800</v>
      </c>
      <c r="M7187" t="s">
        <v>4552</v>
      </c>
    </row>
    <row r="7188" spans="1:13">
      <c r="A7188">
        <v>10189</v>
      </c>
      <c r="B7188" t="s">
        <v>15</v>
      </c>
      <c r="C7188" s="16" t="s">
        <v>13681</v>
      </c>
      <c r="D7188">
        <f t="shared" si="0"/>
        <v>29</v>
      </c>
      <c r="E7188" t="str">
        <f t="shared" si="1"/>
        <v>$10,091,250</v>
      </c>
      <c r="F7188" t="str">
        <f t="shared" si="2"/>
        <v/>
      </c>
      <c r="G7188" t="str">
        <f t="shared" si="3"/>
        <v>$10,091,250</v>
      </c>
      <c r="H7188" t="s">
        <v>13682</v>
      </c>
      <c r="J7188" t="s">
        <v>59</v>
      </c>
      <c r="K7188" t="s">
        <v>101</v>
      </c>
      <c r="L7188">
        <v>10091250</v>
      </c>
      <c r="M7188" t="s">
        <v>5028</v>
      </c>
    </row>
    <row r="7189" spans="1:13">
      <c r="A7189">
        <v>10190</v>
      </c>
      <c r="B7189" t="s">
        <v>15</v>
      </c>
      <c r="C7189" s="16" t="s">
        <v>13683</v>
      </c>
      <c r="D7189">
        <f t="shared" si="0"/>
        <v>29</v>
      </c>
      <c r="E7189" t="str">
        <f t="shared" si="1"/>
        <v>$9,925,076</v>
      </c>
      <c r="F7189" t="str">
        <f t="shared" si="2"/>
        <v/>
      </c>
      <c r="G7189" t="str">
        <f t="shared" si="3"/>
        <v>$9,925,076</v>
      </c>
      <c r="H7189" t="s">
        <v>13684</v>
      </c>
      <c r="J7189" t="s">
        <v>59</v>
      </c>
      <c r="K7189" t="s">
        <v>101</v>
      </c>
      <c r="L7189">
        <v>9925076</v>
      </c>
      <c r="M7189" t="s">
        <v>4702</v>
      </c>
    </row>
    <row r="7190" spans="1:13">
      <c r="A7190">
        <v>10191</v>
      </c>
      <c r="B7190" t="s">
        <v>15</v>
      </c>
      <c r="C7190" s="16" t="s">
        <v>13685</v>
      </c>
      <c r="D7190">
        <f t="shared" si="0"/>
        <v>29</v>
      </c>
      <c r="E7190" t="str">
        <f t="shared" si="1"/>
        <v>$3,250,000</v>
      </c>
      <c r="F7190" t="str">
        <f t="shared" si="2"/>
        <v/>
      </c>
      <c r="G7190" t="str">
        <f t="shared" si="3"/>
        <v>$3,250,000</v>
      </c>
      <c r="H7190" t="s">
        <v>2004</v>
      </c>
      <c r="J7190" t="s">
        <v>59</v>
      </c>
      <c r="K7190" t="s">
        <v>101</v>
      </c>
      <c r="L7190">
        <v>3250000</v>
      </c>
      <c r="M7190" t="s">
        <v>4592</v>
      </c>
    </row>
    <row r="7191" spans="1:13">
      <c r="A7191">
        <v>10192</v>
      </c>
      <c r="B7191" t="s">
        <v>15</v>
      </c>
      <c r="C7191" s="16" t="s">
        <v>13686</v>
      </c>
      <c r="D7191">
        <f t="shared" si="0"/>
        <v>29</v>
      </c>
      <c r="E7191" t="str">
        <f t="shared" si="1"/>
        <v>$3,000,000</v>
      </c>
      <c r="F7191" t="str">
        <f t="shared" si="2"/>
        <v/>
      </c>
      <c r="G7191" t="str">
        <f t="shared" si="3"/>
        <v>$3,000,000</v>
      </c>
      <c r="H7191" t="s">
        <v>459</v>
      </c>
      <c r="J7191" t="s">
        <v>59</v>
      </c>
      <c r="K7191" t="s">
        <v>101</v>
      </c>
      <c r="L7191">
        <v>3000000</v>
      </c>
      <c r="M7191" t="s">
        <v>5478</v>
      </c>
    </row>
    <row r="7192" spans="1:13">
      <c r="A7192">
        <v>10193</v>
      </c>
      <c r="B7192" t="s">
        <v>15</v>
      </c>
      <c r="C7192" s="16" t="s">
        <v>13687</v>
      </c>
      <c r="D7192">
        <f t="shared" si="0"/>
        <v>29</v>
      </c>
      <c r="E7192" t="str">
        <f t="shared" si="1"/>
        <v>$2,504,227</v>
      </c>
      <c r="F7192" t="str">
        <f t="shared" si="2"/>
        <v/>
      </c>
      <c r="G7192" t="str">
        <f t="shared" si="3"/>
        <v>$2,504,227</v>
      </c>
      <c r="H7192" t="s">
        <v>13688</v>
      </c>
      <c r="J7192" t="s">
        <v>59</v>
      </c>
      <c r="K7192" t="s">
        <v>101</v>
      </c>
      <c r="L7192">
        <v>2504227</v>
      </c>
      <c r="M7192" t="s">
        <v>4779</v>
      </c>
    </row>
    <row r="7193" spans="1:13">
      <c r="A7193">
        <v>10194</v>
      </c>
      <c r="B7193" t="s">
        <v>15</v>
      </c>
      <c r="C7193" s="16" t="s">
        <v>13689</v>
      </c>
      <c r="D7193">
        <f t="shared" si="0"/>
        <v>29</v>
      </c>
      <c r="E7193" t="str">
        <f t="shared" si="1"/>
        <v>$1,538,000</v>
      </c>
      <c r="F7193" t="str">
        <f t="shared" si="2"/>
        <v/>
      </c>
      <c r="G7193" t="str">
        <f t="shared" si="3"/>
        <v>$1,538,000</v>
      </c>
      <c r="H7193" t="s">
        <v>13690</v>
      </c>
      <c r="J7193" t="s">
        <v>59</v>
      </c>
      <c r="K7193" t="s">
        <v>101</v>
      </c>
      <c r="L7193">
        <v>1538000</v>
      </c>
      <c r="M7193" t="s">
        <v>5416</v>
      </c>
    </row>
    <row r="7194" spans="1:13">
      <c r="A7194">
        <v>10195</v>
      </c>
      <c r="B7194" t="s">
        <v>15</v>
      </c>
      <c r="C7194" s="16" t="s">
        <v>13691</v>
      </c>
      <c r="D7194">
        <f t="shared" si="0"/>
        <v>29</v>
      </c>
      <c r="E7194" t="str">
        <f t="shared" si="1"/>
        <v>$1,000,000 [counts $590,850]</v>
      </c>
      <c r="F7194">
        <f t="shared" si="2"/>
        <v>11</v>
      </c>
      <c r="G7194" t="str">
        <f t="shared" si="3"/>
        <v>$1,000,000</v>
      </c>
      <c r="H7194" t="s">
        <v>134</v>
      </c>
      <c r="J7194" t="s">
        <v>59</v>
      </c>
      <c r="K7194" t="s">
        <v>101</v>
      </c>
      <c r="L7194">
        <v>1000000</v>
      </c>
      <c r="M7194" t="s">
        <v>5871</v>
      </c>
    </row>
    <row r="7195" spans="1:13">
      <c r="A7195">
        <v>10196</v>
      </c>
      <c r="B7195" t="s">
        <v>15</v>
      </c>
      <c r="C7195" s="16" t="s">
        <v>13692</v>
      </c>
      <c r="D7195">
        <f t="shared" si="0"/>
        <v>29</v>
      </c>
      <c r="E7195" t="str">
        <f t="shared" si="1"/>
        <v>$789,170 [counts $482,768]</v>
      </c>
      <c r="F7195">
        <f t="shared" si="2"/>
        <v>9</v>
      </c>
      <c r="G7195" t="str">
        <f t="shared" si="3"/>
        <v>$789,170</v>
      </c>
      <c r="H7195" t="s">
        <v>13693</v>
      </c>
      <c r="J7195" t="s">
        <v>59</v>
      </c>
      <c r="K7195" t="s">
        <v>101</v>
      </c>
      <c r="L7195">
        <v>789170</v>
      </c>
      <c r="M7195" t="s">
        <v>5302</v>
      </c>
    </row>
    <row r="7196" spans="1:13">
      <c r="A7196">
        <v>10197</v>
      </c>
      <c r="B7196" t="s">
        <v>15</v>
      </c>
      <c r="C7196" s="16" t="s">
        <v>13694</v>
      </c>
      <c r="D7196">
        <f t="shared" si="0"/>
        <v>29</v>
      </c>
      <c r="E7196" t="str">
        <f t="shared" si="1"/>
        <v>$565,850</v>
      </c>
      <c r="F7196" t="str">
        <f t="shared" si="2"/>
        <v/>
      </c>
      <c r="G7196" t="str">
        <f t="shared" si="3"/>
        <v>$565,850</v>
      </c>
      <c r="H7196" t="s">
        <v>13487</v>
      </c>
      <c r="J7196" t="s">
        <v>59</v>
      </c>
      <c r="K7196" t="s">
        <v>101</v>
      </c>
      <c r="L7196">
        <v>565850</v>
      </c>
      <c r="M7196" t="s">
        <v>5952</v>
      </c>
    </row>
    <row r="7197" spans="1:13">
      <c r="A7197">
        <v>10198</v>
      </c>
      <c r="B7197" t="s">
        <v>15</v>
      </c>
      <c r="C7197" s="16" t="s">
        <v>13695</v>
      </c>
      <c r="D7197">
        <f t="shared" si="0"/>
        <v>29</v>
      </c>
      <c r="E7197" t="str">
        <f t="shared" si="1"/>
        <v>$565,850</v>
      </c>
      <c r="F7197" t="str">
        <f t="shared" si="2"/>
        <v/>
      </c>
      <c r="G7197" t="str">
        <f t="shared" si="3"/>
        <v>$565,850</v>
      </c>
      <c r="H7197" t="s">
        <v>13487</v>
      </c>
      <c r="J7197" t="s">
        <v>59</v>
      </c>
      <c r="K7197" t="s">
        <v>101</v>
      </c>
      <c r="L7197">
        <v>565850</v>
      </c>
      <c r="M7197" t="s">
        <v>6159</v>
      </c>
    </row>
    <row r="7198" spans="1:13">
      <c r="A7198">
        <v>10199</v>
      </c>
      <c r="B7198" t="s">
        <v>15</v>
      </c>
      <c r="C7198" s="16" t="s">
        <v>13696</v>
      </c>
      <c r="D7198">
        <f t="shared" si="0"/>
        <v>29</v>
      </c>
      <c r="E7198" t="str">
        <f t="shared" si="1"/>
        <v>$465,850</v>
      </c>
      <c r="F7198" t="str">
        <f t="shared" si="2"/>
        <v/>
      </c>
      <c r="G7198" t="str">
        <f t="shared" si="3"/>
        <v>$465,850</v>
      </c>
      <c r="H7198" t="s">
        <v>13364</v>
      </c>
      <c r="J7198" t="s">
        <v>59</v>
      </c>
      <c r="K7198" t="s">
        <v>101</v>
      </c>
      <c r="L7198">
        <v>465850</v>
      </c>
      <c r="M7198" t="s">
        <v>5026</v>
      </c>
    </row>
    <row r="7199" spans="1:13">
      <c r="A7199">
        <v>10200</v>
      </c>
      <c r="B7199" t="s">
        <v>15</v>
      </c>
      <c r="C7199" s="16" t="s">
        <v>13697</v>
      </c>
      <c r="D7199">
        <f t="shared" si="0"/>
        <v>29</v>
      </c>
      <c r="E7199" t="str">
        <f t="shared" si="1"/>
        <v>$332,817</v>
      </c>
      <c r="F7199" t="str">
        <f t="shared" si="2"/>
        <v/>
      </c>
      <c r="G7199" t="str">
        <f t="shared" si="3"/>
        <v>$332,817</v>
      </c>
      <c r="H7199" t="s">
        <v>13443</v>
      </c>
      <c r="J7199" t="s">
        <v>59</v>
      </c>
      <c r="K7199" t="s">
        <v>101</v>
      </c>
      <c r="L7199">
        <v>332817</v>
      </c>
      <c r="M7199" t="s">
        <v>5549</v>
      </c>
    </row>
    <row r="7200" spans="1:13">
      <c r="A7200">
        <v>10201</v>
      </c>
      <c r="B7200" t="s">
        <v>15</v>
      </c>
      <c r="C7200" s="16" t="s">
        <v>13698</v>
      </c>
      <c r="D7200">
        <f t="shared" si="0"/>
        <v>29</v>
      </c>
      <c r="E7200" t="str">
        <f t="shared" si="1"/>
        <v>$332,817</v>
      </c>
      <c r="F7200" t="str">
        <f t="shared" si="2"/>
        <v/>
      </c>
      <c r="G7200" t="str">
        <f t="shared" si="3"/>
        <v>$332,817</v>
      </c>
      <c r="H7200" t="s">
        <v>13443</v>
      </c>
      <c r="J7200" t="s">
        <v>59</v>
      </c>
      <c r="K7200" t="s">
        <v>101</v>
      </c>
      <c r="L7200">
        <v>332817</v>
      </c>
      <c r="M7200" t="s">
        <v>5059</v>
      </c>
    </row>
    <row r="7201" spans="1:13">
      <c r="A7201">
        <v>10202</v>
      </c>
      <c r="B7201" t="s">
        <v>15</v>
      </c>
      <c r="C7201" s="16" t="s">
        <v>13699</v>
      </c>
      <c r="D7201">
        <f t="shared" si="0"/>
        <v>29</v>
      </c>
      <c r="E7201" t="str">
        <f t="shared" si="1"/>
        <v>$174,598 [released, counts $144,110]</v>
      </c>
      <c r="F7201">
        <f t="shared" si="2"/>
        <v>9</v>
      </c>
      <c r="G7201" t="str">
        <f t="shared" si="3"/>
        <v>$174,598</v>
      </c>
      <c r="H7201" t="s">
        <v>13700</v>
      </c>
      <c r="J7201" t="s">
        <v>59</v>
      </c>
      <c r="K7201" t="s">
        <v>101</v>
      </c>
      <c r="L7201">
        <v>174598</v>
      </c>
      <c r="M7201" t="s">
        <v>5924</v>
      </c>
    </row>
    <row r="7202" spans="1:13">
      <c r="A7202">
        <v>10203</v>
      </c>
      <c r="B7202" t="s">
        <v>15</v>
      </c>
      <c r="C7202" s="16" t="s">
        <v>13701</v>
      </c>
      <c r="D7202">
        <f t="shared" si="0"/>
        <v>29</v>
      </c>
      <c r="E7202" t="str">
        <f t="shared" si="1"/>
        <v>$60,881 [released 12/2]</v>
      </c>
      <c r="F7202">
        <f t="shared" si="2"/>
        <v>8</v>
      </c>
      <c r="G7202" t="str">
        <f t="shared" si="3"/>
        <v>$60,881</v>
      </c>
      <c r="H7202" t="s">
        <v>13702</v>
      </c>
      <c r="J7202" t="s">
        <v>59</v>
      </c>
      <c r="K7202" t="s">
        <v>101</v>
      </c>
      <c r="L7202">
        <v>60881</v>
      </c>
      <c r="M7202" t="s">
        <v>6029</v>
      </c>
    </row>
    <row r="7203" spans="1:13">
      <c r="A7203">
        <v>10205</v>
      </c>
      <c r="B7203" t="s">
        <v>15</v>
      </c>
      <c r="C7203" s="16" t="s">
        <v>13703</v>
      </c>
      <c r="D7203">
        <f t="shared" si="0"/>
        <v>29</v>
      </c>
      <c r="E7203" t="str">
        <f t="shared" si="1"/>
        <v>$11,250,000</v>
      </c>
      <c r="F7203" t="str">
        <f t="shared" si="2"/>
        <v/>
      </c>
      <c r="G7203" t="str">
        <f t="shared" si="3"/>
        <v>$11,250,000</v>
      </c>
      <c r="H7203" t="s">
        <v>1133</v>
      </c>
      <c r="J7203" t="s">
        <v>61</v>
      </c>
      <c r="K7203" t="s">
        <v>101</v>
      </c>
      <c r="L7203">
        <v>11250000</v>
      </c>
      <c r="M7203" t="s">
        <v>3107</v>
      </c>
    </row>
    <row r="7204" spans="1:13">
      <c r="A7204">
        <v>10206</v>
      </c>
      <c r="B7204" t="s">
        <v>15</v>
      </c>
      <c r="C7204" s="16" t="s">
        <v>13704</v>
      </c>
      <c r="D7204">
        <f t="shared" si="0"/>
        <v>29</v>
      </c>
      <c r="E7204" t="str">
        <f t="shared" si="1"/>
        <v>$9,675,000</v>
      </c>
      <c r="F7204" t="str">
        <f t="shared" si="2"/>
        <v/>
      </c>
      <c r="G7204" t="str">
        <f t="shared" si="3"/>
        <v>$9,675,000</v>
      </c>
      <c r="H7204" t="s">
        <v>13705</v>
      </c>
      <c r="J7204" t="s">
        <v>61</v>
      </c>
      <c r="K7204" t="s">
        <v>101</v>
      </c>
      <c r="L7204">
        <v>9675000</v>
      </c>
      <c r="M7204" t="s">
        <v>6067</v>
      </c>
    </row>
    <row r="7205" spans="1:13">
      <c r="A7205">
        <v>10207</v>
      </c>
      <c r="B7205" t="s">
        <v>15</v>
      </c>
      <c r="C7205" s="16" t="s">
        <v>13706</v>
      </c>
      <c r="D7205">
        <f t="shared" si="0"/>
        <v>29</v>
      </c>
      <c r="E7205" t="str">
        <f t="shared" si="1"/>
        <v>$8,990,000</v>
      </c>
      <c r="F7205" t="str">
        <f t="shared" si="2"/>
        <v/>
      </c>
      <c r="G7205" t="str">
        <f t="shared" si="3"/>
        <v>$8,990,000</v>
      </c>
      <c r="H7205" t="s">
        <v>13707</v>
      </c>
      <c r="J7205" t="s">
        <v>61</v>
      </c>
      <c r="K7205" t="s">
        <v>101</v>
      </c>
      <c r="L7205">
        <v>8990000</v>
      </c>
      <c r="M7205" t="s">
        <v>683</v>
      </c>
    </row>
    <row r="7206" spans="1:13">
      <c r="A7206">
        <v>10208</v>
      </c>
      <c r="B7206" t="s">
        <v>15</v>
      </c>
      <c r="C7206" s="16" t="s">
        <v>13708</v>
      </c>
      <c r="D7206">
        <f t="shared" si="0"/>
        <v>29</v>
      </c>
      <c r="E7206" t="str">
        <f t="shared" si="1"/>
        <v>$4,812,500</v>
      </c>
      <c r="F7206" t="str">
        <f t="shared" si="2"/>
        <v/>
      </c>
      <c r="G7206" t="str">
        <f t="shared" si="3"/>
        <v>$4,812,500</v>
      </c>
      <c r="H7206" t="s">
        <v>13709</v>
      </c>
      <c r="J7206" t="s">
        <v>61</v>
      </c>
      <c r="K7206" t="s">
        <v>101</v>
      </c>
      <c r="L7206">
        <v>4812500</v>
      </c>
      <c r="M7206" t="s">
        <v>5243</v>
      </c>
    </row>
    <row r="7207" spans="1:13">
      <c r="A7207">
        <v>10209</v>
      </c>
      <c r="B7207" t="s">
        <v>15</v>
      </c>
      <c r="C7207" s="16" t="s">
        <v>13710</v>
      </c>
      <c r="D7207">
        <f t="shared" si="0"/>
        <v>29</v>
      </c>
      <c r="E7207" t="str">
        <f t="shared" si="1"/>
        <v>$4,538,000</v>
      </c>
      <c r="F7207" t="str">
        <f t="shared" si="2"/>
        <v/>
      </c>
      <c r="G7207" t="str">
        <f t="shared" si="3"/>
        <v>$4,538,000</v>
      </c>
      <c r="H7207" t="s">
        <v>13504</v>
      </c>
      <c r="J7207" t="s">
        <v>61</v>
      </c>
      <c r="K7207" t="s">
        <v>101</v>
      </c>
      <c r="L7207">
        <v>4538000</v>
      </c>
      <c r="M7207" t="s">
        <v>4598</v>
      </c>
    </row>
    <row r="7208" spans="1:13">
      <c r="A7208">
        <v>10210</v>
      </c>
      <c r="B7208" t="s">
        <v>15</v>
      </c>
      <c r="C7208" s="16" t="s">
        <v>13711</v>
      </c>
      <c r="D7208">
        <f t="shared" si="0"/>
        <v>29</v>
      </c>
      <c r="E7208" t="str">
        <f t="shared" si="1"/>
        <v>$4,350,000</v>
      </c>
      <c r="F7208" t="str">
        <f t="shared" si="2"/>
        <v/>
      </c>
      <c r="G7208" t="str">
        <f t="shared" si="3"/>
        <v>$4,350,000</v>
      </c>
      <c r="H7208" t="s">
        <v>7791</v>
      </c>
      <c r="J7208" t="s">
        <v>61</v>
      </c>
      <c r="K7208" t="s">
        <v>101</v>
      </c>
      <c r="L7208">
        <v>4350000</v>
      </c>
      <c r="M7208" t="s">
        <v>5920</v>
      </c>
    </row>
    <row r="7209" spans="1:13">
      <c r="A7209">
        <v>10211</v>
      </c>
      <c r="B7209" t="s">
        <v>15</v>
      </c>
      <c r="C7209" s="16" t="s">
        <v>13712</v>
      </c>
      <c r="D7209">
        <f t="shared" si="0"/>
        <v>29</v>
      </c>
      <c r="E7209" t="str">
        <f t="shared" si="1"/>
        <v>$3,670,929</v>
      </c>
      <c r="F7209" t="str">
        <f t="shared" si="2"/>
        <v/>
      </c>
      <c r="G7209" t="str">
        <f t="shared" si="3"/>
        <v>$3,670,929</v>
      </c>
      <c r="H7209" t="s">
        <v>13713</v>
      </c>
      <c r="J7209" t="s">
        <v>61</v>
      </c>
      <c r="K7209" t="s">
        <v>101</v>
      </c>
      <c r="L7209">
        <v>3670929</v>
      </c>
      <c r="M7209" t="s">
        <v>5060</v>
      </c>
    </row>
    <row r="7210" spans="1:13">
      <c r="A7210">
        <v>10212</v>
      </c>
      <c r="B7210" t="s">
        <v>15</v>
      </c>
      <c r="C7210" s="16" t="s">
        <v>13714</v>
      </c>
      <c r="D7210">
        <f t="shared" si="0"/>
        <v>29</v>
      </c>
      <c r="E7210" t="str">
        <f t="shared" si="1"/>
        <v>$1,764,247</v>
      </c>
      <c r="F7210" t="str">
        <f t="shared" si="2"/>
        <v/>
      </c>
      <c r="G7210" t="str">
        <f t="shared" si="3"/>
        <v>$1,764,247</v>
      </c>
      <c r="H7210" t="s">
        <v>13715</v>
      </c>
      <c r="J7210" t="s">
        <v>61</v>
      </c>
      <c r="K7210" t="s">
        <v>101</v>
      </c>
      <c r="L7210">
        <v>1764247</v>
      </c>
      <c r="M7210" t="s">
        <v>5132</v>
      </c>
    </row>
    <row r="7211" spans="1:13">
      <c r="A7211">
        <v>10213</v>
      </c>
      <c r="B7211" t="s">
        <v>15</v>
      </c>
      <c r="C7211" s="16" t="s">
        <v>13716</v>
      </c>
      <c r="D7211">
        <f t="shared" si="0"/>
        <v>29</v>
      </c>
      <c r="E7211" t="str">
        <f t="shared" si="1"/>
        <v>$1,760,000</v>
      </c>
      <c r="F7211" t="str">
        <f t="shared" si="2"/>
        <v/>
      </c>
      <c r="G7211" t="str">
        <f t="shared" si="3"/>
        <v>$1,760,000</v>
      </c>
      <c r="H7211" t="s">
        <v>10678</v>
      </c>
      <c r="J7211" t="s">
        <v>61</v>
      </c>
      <c r="K7211" t="s">
        <v>101</v>
      </c>
      <c r="L7211">
        <v>1760000</v>
      </c>
      <c r="M7211" t="s">
        <v>4896</v>
      </c>
    </row>
    <row r="7212" spans="1:13">
      <c r="A7212">
        <v>10214</v>
      </c>
      <c r="B7212" t="s">
        <v>15</v>
      </c>
      <c r="C7212" s="16" t="s">
        <v>13717</v>
      </c>
      <c r="D7212">
        <f t="shared" si="0"/>
        <v>29</v>
      </c>
      <c r="E7212" t="str">
        <f t="shared" si="1"/>
        <v>$1,741,440</v>
      </c>
      <c r="F7212" t="str">
        <f t="shared" si="2"/>
        <v/>
      </c>
      <c r="G7212" t="str">
        <f t="shared" si="3"/>
        <v>$1,741,440</v>
      </c>
      <c r="H7212" t="s">
        <v>13718</v>
      </c>
      <c r="J7212" t="s">
        <v>61</v>
      </c>
      <c r="K7212" t="s">
        <v>101</v>
      </c>
      <c r="L7212">
        <v>1741440</v>
      </c>
      <c r="M7212" t="s">
        <v>4108</v>
      </c>
    </row>
    <row r="7213" spans="1:13">
      <c r="A7213">
        <v>10215</v>
      </c>
      <c r="B7213" t="s">
        <v>15</v>
      </c>
      <c r="C7213" s="16" t="s">
        <v>13719</v>
      </c>
      <c r="D7213">
        <f t="shared" si="0"/>
        <v>29</v>
      </c>
      <c r="E7213" t="str">
        <f t="shared" si="1"/>
        <v>$1,524,600 [released]</v>
      </c>
      <c r="F7213">
        <f t="shared" si="2"/>
        <v>11</v>
      </c>
      <c r="G7213" t="str">
        <f t="shared" si="3"/>
        <v>$1,524,600</v>
      </c>
      <c r="H7213" t="s">
        <v>13720</v>
      </c>
      <c r="J7213" t="s">
        <v>61</v>
      </c>
      <c r="K7213" t="s">
        <v>101</v>
      </c>
      <c r="L7213">
        <v>1524600</v>
      </c>
      <c r="M7213" t="s">
        <v>4534</v>
      </c>
    </row>
    <row r="7214" spans="1:13">
      <c r="A7214">
        <v>10216</v>
      </c>
      <c r="B7214" t="s">
        <v>15</v>
      </c>
      <c r="C7214" s="16" t="s">
        <v>13721</v>
      </c>
      <c r="D7214">
        <f t="shared" si="0"/>
        <v>29</v>
      </c>
      <c r="E7214" t="str">
        <f t="shared" si="1"/>
        <v>$625,000</v>
      </c>
      <c r="F7214" t="str">
        <f t="shared" si="2"/>
        <v/>
      </c>
      <c r="G7214" t="str">
        <f t="shared" si="3"/>
        <v>$625,000</v>
      </c>
      <c r="H7214" t="s">
        <v>10442</v>
      </c>
      <c r="J7214" t="s">
        <v>61</v>
      </c>
      <c r="K7214" t="s">
        <v>101</v>
      </c>
      <c r="L7214">
        <v>625000</v>
      </c>
      <c r="M7214" t="s">
        <v>5801</v>
      </c>
    </row>
    <row r="7215" spans="1:13">
      <c r="A7215">
        <v>10217</v>
      </c>
      <c r="B7215" t="s">
        <v>15</v>
      </c>
      <c r="C7215" s="16" t="s">
        <v>13722</v>
      </c>
      <c r="D7215">
        <f t="shared" si="0"/>
        <v>29</v>
      </c>
      <c r="E7215" t="str">
        <f t="shared" si="1"/>
        <v>$590,850</v>
      </c>
      <c r="F7215" t="str">
        <f t="shared" si="2"/>
        <v/>
      </c>
      <c r="G7215" t="str">
        <f t="shared" si="3"/>
        <v>$590,850</v>
      </c>
      <c r="H7215" t="s">
        <v>13360</v>
      </c>
      <c r="J7215" t="s">
        <v>61</v>
      </c>
      <c r="K7215" t="s">
        <v>101</v>
      </c>
      <c r="L7215">
        <v>590850</v>
      </c>
      <c r="M7215" t="s">
        <v>5596</v>
      </c>
    </row>
    <row r="7216" spans="1:13">
      <c r="A7216">
        <v>10218</v>
      </c>
      <c r="B7216" t="s">
        <v>15</v>
      </c>
      <c r="C7216" s="16" t="s">
        <v>13723</v>
      </c>
      <c r="D7216">
        <f t="shared" si="0"/>
        <v>29</v>
      </c>
      <c r="E7216" t="str">
        <f t="shared" si="1"/>
        <v>$465,850 [released]</v>
      </c>
      <c r="F7216">
        <f t="shared" si="2"/>
        <v>9</v>
      </c>
      <c r="G7216" t="str">
        <f t="shared" si="3"/>
        <v>$465,850</v>
      </c>
      <c r="H7216" t="s">
        <v>13419</v>
      </c>
      <c r="J7216" t="s">
        <v>61</v>
      </c>
      <c r="K7216" t="s">
        <v>101</v>
      </c>
      <c r="L7216">
        <v>465850</v>
      </c>
      <c r="M7216" t="s">
        <v>5245</v>
      </c>
    </row>
    <row r="7217" spans="1:13">
      <c r="A7217">
        <v>10219</v>
      </c>
      <c r="B7217" t="s">
        <v>15</v>
      </c>
      <c r="C7217" s="16" t="s">
        <v>13724</v>
      </c>
      <c r="D7217">
        <f t="shared" si="0"/>
        <v>29</v>
      </c>
      <c r="E7217" t="str">
        <f t="shared" si="1"/>
        <v>$465,850</v>
      </c>
      <c r="F7217" t="str">
        <f t="shared" si="2"/>
        <v/>
      </c>
      <c r="G7217" t="str">
        <f t="shared" si="3"/>
        <v>$465,850</v>
      </c>
      <c r="H7217" t="s">
        <v>13364</v>
      </c>
      <c r="J7217" t="s">
        <v>61</v>
      </c>
      <c r="K7217" t="s">
        <v>101</v>
      </c>
      <c r="L7217">
        <v>465850</v>
      </c>
      <c r="M7217" t="s">
        <v>5654</v>
      </c>
    </row>
    <row r="7218" spans="1:13">
      <c r="A7218">
        <v>10221</v>
      </c>
      <c r="B7218" t="s">
        <v>15</v>
      </c>
      <c r="C7218" s="16" t="s">
        <v>13725</v>
      </c>
      <c r="D7218">
        <f t="shared" si="0"/>
        <v>29</v>
      </c>
      <c r="E7218" t="str">
        <f t="shared" si="1"/>
        <v>$22,400,000</v>
      </c>
      <c r="F7218" t="str">
        <f t="shared" si="2"/>
        <v/>
      </c>
      <c r="G7218" t="str">
        <f t="shared" si="3"/>
        <v>$22,400,000</v>
      </c>
      <c r="H7218" t="s">
        <v>13726</v>
      </c>
      <c r="J7218" t="s">
        <v>63</v>
      </c>
      <c r="K7218" t="s">
        <v>101</v>
      </c>
      <c r="L7218">
        <v>22400000</v>
      </c>
      <c r="M7218" t="s">
        <v>944</v>
      </c>
    </row>
    <row r="7219" spans="1:13">
      <c r="A7219">
        <v>10222</v>
      </c>
      <c r="B7219" t="s">
        <v>15</v>
      </c>
      <c r="C7219" s="16" t="s">
        <v>13727</v>
      </c>
      <c r="D7219">
        <f t="shared" si="0"/>
        <v>29</v>
      </c>
      <c r="E7219" t="str">
        <f t="shared" si="1"/>
        <v>$9,300,000</v>
      </c>
      <c r="F7219" t="str">
        <f t="shared" si="2"/>
        <v/>
      </c>
      <c r="G7219" t="str">
        <f t="shared" si="3"/>
        <v>$9,300,000</v>
      </c>
      <c r="H7219" t="s">
        <v>6879</v>
      </c>
      <c r="J7219" t="s">
        <v>63</v>
      </c>
      <c r="K7219" t="s">
        <v>101</v>
      </c>
      <c r="L7219">
        <v>9300000</v>
      </c>
      <c r="M7219" t="s">
        <v>6039</v>
      </c>
    </row>
    <row r="7220" spans="1:13">
      <c r="A7220">
        <v>10223</v>
      </c>
      <c r="B7220" t="s">
        <v>15</v>
      </c>
      <c r="C7220" s="16" t="s">
        <v>13728</v>
      </c>
      <c r="D7220">
        <f t="shared" si="0"/>
        <v>29</v>
      </c>
      <c r="E7220" t="str">
        <f t="shared" si="1"/>
        <v>$4,538,000</v>
      </c>
      <c r="F7220" t="str">
        <f t="shared" si="2"/>
        <v/>
      </c>
      <c r="G7220" t="str">
        <f t="shared" si="3"/>
        <v>$4,538,000</v>
      </c>
      <c r="H7220" t="s">
        <v>13504</v>
      </c>
      <c r="J7220" t="s">
        <v>63</v>
      </c>
      <c r="K7220" t="s">
        <v>101</v>
      </c>
      <c r="L7220">
        <v>4538000</v>
      </c>
      <c r="M7220" t="s">
        <v>5323</v>
      </c>
    </row>
    <row r="7221" spans="1:13">
      <c r="A7221">
        <v>10224</v>
      </c>
      <c r="B7221" t="s">
        <v>15</v>
      </c>
      <c r="C7221" s="16" t="s">
        <v>13729</v>
      </c>
      <c r="D7221">
        <f t="shared" si="0"/>
        <v>29</v>
      </c>
      <c r="E7221" t="str">
        <f t="shared" si="1"/>
        <v>$3,240,000</v>
      </c>
      <c r="F7221" t="str">
        <f t="shared" si="2"/>
        <v/>
      </c>
      <c r="G7221" t="str">
        <f t="shared" si="3"/>
        <v>$3,240,000</v>
      </c>
      <c r="H7221" t="s">
        <v>7685</v>
      </c>
      <c r="J7221" t="s">
        <v>63</v>
      </c>
      <c r="K7221" t="s">
        <v>101</v>
      </c>
      <c r="L7221">
        <v>3240000</v>
      </c>
      <c r="M7221" t="s">
        <v>4916</v>
      </c>
    </row>
    <row r="7222" spans="1:13">
      <c r="A7222">
        <v>10225</v>
      </c>
      <c r="B7222" t="s">
        <v>15</v>
      </c>
      <c r="C7222" s="16" t="s">
        <v>13730</v>
      </c>
      <c r="D7222">
        <f t="shared" si="0"/>
        <v>29</v>
      </c>
      <c r="E7222" t="str">
        <f t="shared" si="1"/>
        <v>$2,978,500</v>
      </c>
      <c r="F7222" t="str">
        <f t="shared" si="2"/>
        <v/>
      </c>
      <c r="G7222" t="str">
        <f t="shared" si="3"/>
        <v>$2,978,500</v>
      </c>
      <c r="H7222" t="s">
        <v>13731</v>
      </c>
      <c r="J7222" t="s">
        <v>63</v>
      </c>
      <c r="K7222" t="s">
        <v>101</v>
      </c>
      <c r="L7222">
        <v>2978500</v>
      </c>
      <c r="M7222" t="s">
        <v>4603</v>
      </c>
    </row>
    <row r="7223" spans="1:13">
      <c r="A7223">
        <v>10226</v>
      </c>
      <c r="B7223" t="s">
        <v>15</v>
      </c>
      <c r="C7223" s="16" t="s">
        <v>13732</v>
      </c>
      <c r="D7223">
        <f t="shared" si="0"/>
        <v>29</v>
      </c>
      <c r="E7223" t="str">
        <f t="shared" si="1"/>
        <v>$2,475,000</v>
      </c>
      <c r="F7223" t="str">
        <f t="shared" si="2"/>
        <v/>
      </c>
      <c r="G7223" t="str">
        <f t="shared" si="3"/>
        <v>$2,475,000</v>
      </c>
      <c r="H7223" t="s">
        <v>12364</v>
      </c>
      <c r="J7223" t="s">
        <v>63</v>
      </c>
      <c r="K7223" t="s">
        <v>101</v>
      </c>
      <c r="L7223">
        <v>2475000</v>
      </c>
      <c r="M7223" t="s">
        <v>2887</v>
      </c>
    </row>
    <row r="7224" spans="1:13">
      <c r="A7224">
        <v>10227</v>
      </c>
      <c r="B7224" t="s">
        <v>15</v>
      </c>
      <c r="C7224" s="16" t="s">
        <v>13733</v>
      </c>
      <c r="D7224">
        <f t="shared" si="0"/>
        <v>29</v>
      </c>
      <c r="E7224" t="str">
        <f t="shared" si="1"/>
        <v>$2,313,240</v>
      </c>
      <c r="F7224" t="str">
        <f t="shared" si="2"/>
        <v/>
      </c>
      <c r="G7224" t="str">
        <f t="shared" si="3"/>
        <v>$2,313,240</v>
      </c>
      <c r="H7224" t="s">
        <v>13734</v>
      </c>
      <c r="J7224" t="s">
        <v>63</v>
      </c>
      <c r="K7224" t="s">
        <v>101</v>
      </c>
      <c r="L7224">
        <v>2313240</v>
      </c>
      <c r="M7224" t="s">
        <v>6164</v>
      </c>
    </row>
    <row r="7225" spans="1:13">
      <c r="A7225">
        <v>10228</v>
      </c>
      <c r="B7225" t="s">
        <v>15</v>
      </c>
      <c r="C7225" s="16" t="s">
        <v>13735</v>
      </c>
      <c r="D7225">
        <f t="shared" si="0"/>
        <v>29</v>
      </c>
      <c r="E7225" t="str">
        <f t="shared" si="1"/>
        <v>$1,800,000 [released]</v>
      </c>
      <c r="F7225">
        <f t="shared" si="2"/>
        <v>11</v>
      </c>
      <c r="G7225" t="str">
        <f t="shared" si="3"/>
        <v>$1,800,000</v>
      </c>
      <c r="H7225" t="s">
        <v>7522</v>
      </c>
      <c r="J7225" t="s">
        <v>63</v>
      </c>
      <c r="K7225" t="s">
        <v>101</v>
      </c>
      <c r="L7225">
        <v>1800000</v>
      </c>
      <c r="M7225" t="s">
        <v>6085</v>
      </c>
    </row>
    <row r="7226" spans="1:13">
      <c r="A7226">
        <v>10229</v>
      </c>
      <c r="B7226" t="s">
        <v>15</v>
      </c>
      <c r="C7226" s="16" t="s">
        <v>13736</v>
      </c>
      <c r="D7226">
        <f t="shared" si="0"/>
        <v>29</v>
      </c>
      <c r="E7226" t="str">
        <f t="shared" si="1"/>
        <v>$1,725,788</v>
      </c>
      <c r="F7226" t="str">
        <f t="shared" si="2"/>
        <v/>
      </c>
      <c r="G7226" t="str">
        <f t="shared" si="3"/>
        <v>$1,725,788</v>
      </c>
      <c r="H7226" t="s">
        <v>13737</v>
      </c>
      <c r="J7226" t="s">
        <v>63</v>
      </c>
      <c r="K7226" t="s">
        <v>101</v>
      </c>
      <c r="L7226">
        <v>1725788</v>
      </c>
      <c r="M7226" t="s">
        <v>13016</v>
      </c>
    </row>
    <row r="7227" spans="1:13">
      <c r="A7227">
        <v>10230</v>
      </c>
      <c r="B7227" t="s">
        <v>15</v>
      </c>
      <c r="C7227" s="16" t="s">
        <v>13738</v>
      </c>
      <c r="D7227">
        <f t="shared" si="0"/>
        <v>29</v>
      </c>
      <c r="E7227" t="str">
        <f t="shared" si="1"/>
        <v>$1,375,920</v>
      </c>
      <c r="F7227" t="str">
        <f t="shared" si="2"/>
        <v/>
      </c>
      <c r="G7227" t="str">
        <f t="shared" si="3"/>
        <v>$1,375,920</v>
      </c>
      <c r="H7227" t="s">
        <v>13739</v>
      </c>
      <c r="J7227" t="s">
        <v>63</v>
      </c>
      <c r="K7227" t="s">
        <v>101</v>
      </c>
      <c r="L7227">
        <v>1375920</v>
      </c>
      <c r="M7227" t="s">
        <v>6184</v>
      </c>
    </row>
    <row r="7228" spans="1:13">
      <c r="A7228">
        <v>10231</v>
      </c>
      <c r="B7228" t="s">
        <v>15</v>
      </c>
      <c r="C7228" s="16" t="s">
        <v>13740</v>
      </c>
      <c r="D7228">
        <f t="shared" si="0"/>
        <v>29</v>
      </c>
      <c r="E7228" t="str">
        <f t="shared" si="1"/>
        <v>$1,000,000 [counts $590,850]</v>
      </c>
      <c r="F7228">
        <f t="shared" si="2"/>
        <v>11</v>
      </c>
      <c r="G7228" t="str">
        <f t="shared" si="3"/>
        <v>$1,000,000</v>
      </c>
      <c r="H7228" t="s">
        <v>134</v>
      </c>
      <c r="J7228" t="s">
        <v>63</v>
      </c>
      <c r="K7228" t="s">
        <v>101</v>
      </c>
      <c r="L7228">
        <v>1000000</v>
      </c>
      <c r="M7228" t="s">
        <v>5925</v>
      </c>
    </row>
    <row r="7229" spans="1:13">
      <c r="A7229">
        <v>10232</v>
      </c>
      <c r="B7229" t="s">
        <v>15</v>
      </c>
      <c r="C7229" s="16" t="s">
        <v>13741</v>
      </c>
      <c r="D7229">
        <f t="shared" si="0"/>
        <v>29</v>
      </c>
      <c r="E7229" t="str">
        <f t="shared" si="1"/>
        <v>$715,850 [counts $590,850]</v>
      </c>
      <c r="F7229">
        <f t="shared" si="2"/>
        <v>9</v>
      </c>
      <c r="G7229" t="str">
        <f t="shared" si="3"/>
        <v>$715,850</v>
      </c>
      <c r="H7229" t="s">
        <v>13357</v>
      </c>
      <c r="J7229" t="s">
        <v>63</v>
      </c>
      <c r="K7229" t="s">
        <v>101</v>
      </c>
      <c r="L7229">
        <v>715850</v>
      </c>
      <c r="M7229" t="s">
        <v>5102</v>
      </c>
    </row>
    <row r="7230" spans="1:13">
      <c r="A7230">
        <v>10233</v>
      </c>
      <c r="B7230" t="s">
        <v>15</v>
      </c>
      <c r="C7230" s="16" t="s">
        <v>13742</v>
      </c>
      <c r="D7230">
        <f t="shared" si="0"/>
        <v>29</v>
      </c>
      <c r="E7230" t="str">
        <f t="shared" si="1"/>
        <v>$565,850</v>
      </c>
      <c r="F7230" t="str">
        <f t="shared" si="2"/>
        <v/>
      </c>
      <c r="G7230" t="str">
        <f t="shared" si="3"/>
        <v>$565,850</v>
      </c>
      <c r="H7230" t="s">
        <v>13487</v>
      </c>
      <c r="J7230" t="s">
        <v>63</v>
      </c>
      <c r="K7230" t="s">
        <v>101</v>
      </c>
      <c r="L7230">
        <v>565850</v>
      </c>
      <c r="M7230" t="s">
        <v>5070</v>
      </c>
    </row>
    <row r="7231" spans="1:13">
      <c r="A7231">
        <v>10234</v>
      </c>
      <c r="B7231" t="s">
        <v>15</v>
      </c>
      <c r="C7231" s="16" t="s">
        <v>13743</v>
      </c>
      <c r="D7231">
        <f t="shared" si="0"/>
        <v>29</v>
      </c>
      <c r="E7231" t="str">
        <f t="shared" si="1"/>
        <v>$332,817</v>
      </c>
      <c r="F7231" t="str">
        <f t="shared" si="2"/>
        <v/>
      </c>
      <c r="G7231" t="str">
        <f t="shared" si="3"/>
        <v>$332,817</v>
      </c>
      <c r="H7231" t="s">
        <v>13443</v>
      </c>
      <c r="J7231" t="s">
        <v>63</v>
      </c>
      <c r="K7231" t="s">
        <v>101</v>
      </c>
      <c r="L7231">
        <v>332817</v>
      </c>
      <c r="M7231" t="s">
        <v>5630</v>
      </c>
    </row>
    <row r="7232" spans="1:13">
      <c r="A7232">
        <v>10235</v>
      </c>
      <c r="B7232" t="s">
        <v>15</v>
      </c>
      <c r="C7232" s="16" t="s">
        <v>13744</v>
      </c>
      <c r="D7232">
        <f t="shared" si="0"/>
        <v>29</v>
      </c>
      <c r="E7232" t="str">
        <f t="shared" si="1"/>
        <v>$332,817</v>
      </c>
      <c r="F7232" t="str">
        <f t="shared" si="2"/>
        <v/>
      </c>
      <c r="G7232" t="str">
        <f t="shared" si="3"/>
        <v>$332,817</v>
      </c>
      <c r="H7232" t="s">
        <v>13443</v>
      </c>
      <c r="J7232" t="s">
        <v>63</v>
      </c>
      <c r="K7232" t="s">
        <v>101</v>
      </c>
      <c r="L7232">
        <v>332817</v>
      </c>
      <c r="M7232" t="s">
        <v>5521</v>
      </c>
    </row>
    <row r="7233" spans="1:13">
      <c r="A7233">
        <v>10237</v>
      </c>
      <c r="B7233" t="s">
        <v>15</v>
      </c>
      <c r="C7233" s="16" t="s">
        <v>13745</v>
      </c>
      <c r="D7233">
        <f t="shared" si="0"/>
        <v>29</v>
      </c>
      <c r="E7233" t="str">
        <f t="shared" si="1"/>
        <v>$15,125,000 [retired]</v>
      </c>
      <c r="F7233">
        <f t="shared" si="2"/>
        <v>12</v>
      </c>
      <c r="G7233" t="str">
        <f t="shared" si="3"/>
        <v>$15,125,000</v>
      </c>
      <c r="H7233" t="s">
        <v>13746</v>
      </c>
      <c r="J7233" t="s">
        <v>64</v>
      </c>
      <c r="K7233" t="s">
        <v>101</v>
      </c>
      <c r="L7233">
        <v>15125000</v>
      </c>
      <c r="M7233" t="s">
        <v>5259</v>
      </c>
    </row>
    <row r="7234" spans="1:13">
      <c r="A7234">
        <v>10238</v>
      </c>
      <c r="B7234" t="s">
        <v>15</v>
      </c>
      <c r="C7234" s="16" t="s">
        <v>13747</v>
      </c>
      <c r="D7234">
        <f t="shared" si="0"/>
        <v>29</v>
      </c>
      <c r="E7234" t="str">
        <f t="shared" si="1"/>
        <v>$10,865,250</v>
      </c>
      <c r="F7234" t="str">
        <f t="shared" si="2"/>
        <v/>
      </c>
      <c r="G7234" t="str">
        <f t="shared" si="3"/>
        <v>$10,865,250</v>
      </c>
      <c r="H7234" t="s">
        <v>13588</v>
      </c>
      <c r="J7234" t="s">
        <v>64</v>
      </c>
      <c r="K7234" t="s">
        <v>101</v>
      </c>
      <c r="L7234">
        <v>10865250</v>
      </c>
      <c r="M7234" t="s">
        <v>5406</v>
      </c>
    </row>
    <row r="7235" spans="1:13">
      <c r="A7235">
        <v>10239</v>
      </c>
      <c r="B7235" t="s">
        <v>15</v>
      </c>
      <c r="C7235" s="16" t="s">
        <v>13748</v>
      </c>
      <c r="D7235">
        <f t="shared" si="0"/>
        <v>29</v>
      </c>
      <c r="E7235" t="str">
        <f t="shared" si="1"/>
        <v>$8,447,500</v>
      </c>
      <c r="F7235" t="str">
        <f t="shared" si="2"/>
        <v/>
      </c>
      <c r="G7235" t="str">
        <f t="shared" si="3"/>
        <v>$8,447,500</v>
      </c>
      <c r="H7235" t="s">
        <v>13749</v>
      </c>
      <c r="J7235" t="s">
        <v>64</v>
      </c>
      <c r="K7235" t="s">
        <v>101</v>
      </c>
      <c r="L7235">
        <v>8447500</v>
      </c>
      <c r="M7235" t="s">
        <v>4187</v>
      </c>
    </row>
    <row r="7236" spans="1:13">
      <c r="A7236">
        <v>10240</v>
      </c>
      <c r="B7236" t="s">
        <v>15</v>
      </c>
      <c r="C7236" s="16" t="s">
        <v>13750</v>
      </c>
      <c r="D7236">
        <f t="shared" si="0"/>
        <v>29</v>
      </c>
      <c r="E7236" t="str">
        <f t="shared" si="1"/>
        <v>$8,166,667</v>
      </c>
      <c r="F7236" t="str">
        <f t="shared" si="2"/>
        <v/>
      </c>
      <c r="G7236" t="str">
        <f t="shared" si="3"/>
        <v>$8,166,667</v>
      </c>
      <c r="H7236" t="s">
        <v>13751</v>
      </c>
      <c r="J7236" t="s">
        <v>64</v>
      </c>
      <c r="K7236" t="s">
        <v>101</v>
      </c>
      <c r="L7236">
        <v>8166667</v>
      </c>
      <c r="M7236" t="s">
        <v>5430</v>
      </c>
    </row>
    <row r="7237" spans="1:13">
      <c r="A7237">
        <v>10241</v>
      </c>
      <c r="B7237" t="s">
        <v>15</v>
      </c>
      <c r="C7237" s="16" t="s">
        <v>13752</v>
      </c>
      <c r="D7237">
        <f t="shared" si="0"/>
        <v>29</v>
      </c>
      <c r="E7237" t="str">
        <f t="shared" si="1"/>
        <v>$6,200,000 [released]</v>
      </c>
      <c r="F7237">
        <f t="shared" si="2"/>
        <v>11</v>
      </c>
      <c r="G7237" t="str">
        <f t="shared" si="3"/>
        <v>$6,200,000</v>
      </c>
      <c r="H7237" t="s">
        <v>3099</v>
      </c>
      <c r="J7237" t="s">
        <v>64</v>
      </c>
      <c r="K7237" t="s">
        <v>101</v>
      </c>
      <c r="L7237">
        <v>6200000</v>
      </c>
      <c r="M7237" t="s">
        <v>4776</v>
      </c>
    </row>
    <row r="7238" spans="1:13">
      <c r="A7238">
        <v>10242</v>
      </c>
      <c r="B7238" t="s">
        <v>15</v>
      </c>
      <c r="C7238" s="16" t="s">
        <v>13753</v>
      </c>
      <c r="D7238">
        <f t="shared" si="0"/>
        <v>29</v>
      </c>
      <c r="E7238" t="str">
        <f t="shared" si="1"/>
        <v>$6,000,000 [released]</v>
      </c>
      <c r="F7238">
        <f t="shared" si="2"/>
        <v>11</v>
      </c>
      <c r="G7238" t="str">
        <f t="shared" si="3"/>
        <v>$6,000,000</v>
      </c>
      <c r="H7238" t="s">
        <v>2750</v>
      </c>
      <c r="J7238" t="s">
        <v>64</v>
      </c>
      <c r="K7238" t="s">
        <v>101</v>
      </c>
      <c r="L7238">
        <v>6000000</v>
      </c>
      <c r="M7238" t="s">
        <v>5304</v>
      </c>
    </row>
    <row r="7239" spans="1:13">
      <c r="A7239">
        <v>10243</v>
      </c>
      <c r="B7239" t="s">
        <v>15</v>
      </c>
      <c r="C7239" s="16" t="s">
        <v>13754</v>
      </c>
      <c r="D7239">
        <f t="shared" si="0"/>
        <v>29</v>
      </c>
      <c r="E7239" t="str">
        <f t="shared" si="1"/>
        <v>$4,538,000</v>
      </c>
      <c r="F7239" t="str">
        <f t="shared" si="2"/>
        <v/>
      </c>
      <c r="G7239" t="str">
        <f t="shared" si="3"/>
        <v>$4,538,000</v>
      </c>
      <c r="H7239" t="s">
        <v>13504</v>
      </c>
      <c r="J7239" t="s">
        <v>64</v>
      </c>
      <c r="K7239" t="s">
        <v>101</v>
      </c>
      <c r="L7239">
        <v>4538000</v>
      </c>
      <c r="M7239" t="s">
        <v>6078</v>
      </c>
    </row>
    <row r="7240" spans="1:13">
      <c r="A7240">
        <v>10244</v>
      </c>
      <c r="B7240" t="s">
        <v>15</v>
      </c>
      <c r="C7240" s="16" t="s">
        <v>13755</v>
      </c>
      <c r="D7240">
        <f t="shared" si="0"/>
        <v>29</v>
      </c>
      <c r="E7240" t="str">
        <f t="shared" si="1"/>
        <v>$3,801,960</v>
      </c>
      <c r="F7240" t="str">
        <f t="shared" si="2"/>
        <v/>
      </c>
      <c r="G7240" t="str">
        <f t="shared" si="3"/>
        <v>$3,801,960</v>
      </c>
      <c r="H7240" t="s">
        <v>13756</v>
      </c>
      <c r="J7240" t="s">
        <v>64</v>
      </c>
      <c r="K7240" t="s">
        <v>101</v>
      </c>
      <c r="L7240">
        <v>3801960</v>
      </c>
      <c r="M7240" t="s">
        <v>2121</v>
      </c>
    </row>
    <row r="7241" spans="1:13">
      <c r="A7241">
        <v>10245</v>
      </c>
      <c r="B7241" t="s">
        <v>15</v>
      </c>
      <c r="C7241" s="16" t="s">
        <v>13757</v>
      </c>
      <c r="D7241">
        <f t="shared" si="0"/>
        <v>29</v>
      </c>
      <c r="E7241" t="str">
        <f t="shared" si="1"/>
        <v>$2,475,000</v>
      </c>
      <c r="F7241" t="str">
        <f t="shared" si="2"/>
        <v/>
      </c>
      <c r="G7241" t="str">
        <f t="shared" si="3"/>
        <v>$2,475,000</v>
      </c>
      <c r="H7241" t="s">
        <v>12364</v>
      </c>
      <c r="J7241" t="s">
        <v>64</v>
      </c>
      <c r="K7241" t="s">
        <v>101</v>
      </c>
      <c r="L7241">
        <v>2475000</v>
      </c>
      <c r="M7241" t="s">
        <v>4510</v>
      </c>
    </row>
    <row r="7242" spans="1:13">
      <c r="A7242">
        <v>10246</v>
      </c>
      <c r="B7242" t="s">
        <v>15</v>
      </c>
      <c r="C7242" s="16" t="s">
        <v>13758</v>
      </c>
      <c r="D7242">
        <f t="shared" si="0"/>
        <v>29</v>
      </c>
      <c r="E7242" t="str">
        <f t="shared" si="1"/>
        <v>$2,400,000</v>
      </c>
      <c r="F7242" t="str">
        <f t="shared" si="2"/>
        <v/>
      </c>
      <c r="G7242" t="str">
        <f t="shared" si="3"/>
        <v>$2,400,000</v>
      </c>
      <c r="H7242" t="s">
        <v>6889</v>
      </c>
      <c r="J7242" t="s">
        <v>64</v>
      </c>
      <c r="K7242" t="s">
        <v>101</v>
      </c>
      <c r="L7242">
        <v>2400000</v>
      </c>
      <c r="M7242" t="s">
        <v>5232</v>
      </c>
    </row>
    <row r="7243" spans="1:13">
      <c r="A7243">
        <v>10247</v>
      </c>
      <c r="B7243" t="s">
        <v>15</v>
      </c>
      <c r="C7243" s="16" t="s">
        <v>13759</v>
      </c>
      <c r="D7243">
        <f t="shared" si="0"/>
        <v>29</v>
      </c>
      <c r="E7243" t="str">
        <f t="shared" si="1"/>
        <v>$2,400,000</v>
      </c>
      <c r="F7243" t="str">
        <f t="shared" si="2"/>
        <v/>
      </c>
      <c r="G7243" t="str">
        <f t="shared" si="3"/>
        <v>$2,400,000</v>
      </c>
      <c r="H7243" t="s">
        <v>6889</v>
      </c>
      <c r="J7243" t="s">
        <v>64</v>
      </c>
      <c r="K7243" t="s">
        <v>101</v>
      </c>
      <c r="L7243">
        <v>2400000</v>
      </c>
      <c r="M7243" t="s">
        <v>5532</v>
      </c>
    </row>
    <row r="7244" spans="1:13">
      <c r="A7244">
        <v>10248</v>
      </c>
      <c r="B7244" t="s">
        <v>15</v>
      </c>
      <c r="C7244" s="16" t="s">
        <v>13760</v>
      </c>
      <c r="D7244">
        <f t="shared" si="0"/>
        <v>29</v>
      </c>
      <c r="E7244" t="str">
        <f t="shared" si="1"/>
        <v>$1,379,400</v>
      </c>
      <c r="F7244" t="str">
        <f t="shared" si="2"/>
        <v/>
      </c>
      <c r="G7244" t="str">
        <f t="shared" si="3"/>
        <v>$1,379,400</v>
      </c>
      <c r="H7244" t="s">
        <v>13761</v>
      </c>
      <c r="J7244" t="s">
        <v>64</v>
      </c>
      <c r="K7244" t="s">
        <v>101</v>
      </c>
      <c r="L7244">
        <v>1379400</v>
      </c>
      <c r="M7244" t="s">
        <v>371</v>
      </c>
    </row>
    <row r="7245" spans="1:13">
      <c r="A7245">
        <v>10249</v>
      </c>
      <c r="B7245" t="s">
        <v>15</v>
      </c>
      <c r="C7245" s="16" t="s">
        <v>13762</v>
      </c>
      <c r="D7245">
        <f t="shared" si="0"/>
        <v>29</v>
      </c>
      <c r="E7245" t="str">
        <f t="shared" si="1"/>
        <v>$1,067,400</v>
      </c>
      <c r="F7245" t="str">
        <f t="shared" si="2"/>
        <v/>
      </c>
      <c r="G7245" t="str">
        <f t="shared" si="3"/>
        <v>$1,067,400</v>
      </c>
      <c r="H7245" t="s">
        <v>13763</v>
      </c>
      <c r="J7245" t="s">
        <v>64</v>
      </c>
      <c r="K7245" t="s">
        <v>101</v>
      </c>
      <c r="L7245">
        <v>1067400</v>
      </c>
      <c r="M7245" t="s">
        <v>2701</v>
      </c>
    </row>
    <row r="7246" spans="1:13">
      <c r="A7246">
        <v>10250</v>
      </c>
      <c r="B7246" t="s">
        <v>15</v>
      </c>
      <c r="C7246" s="16" t="s">
        <v>13764</v>
      </c>
      <c r="D7246">
        <f t="shared" si="0"/>
        <v>29</v>
      </c>
      <c r="E7246" t="str">
        <f t="shared" si="1"/>
        <v>$865,800</v>
      </c>
      <c r="F7246" t="str">
        <f t="shared" si="2"/>
        <v/>
      </c>
      <c r="G7246" t="str">
        <f t="shared" si="3"/>
        <v>$865,800</v>
      </c>
      <c r="H7246" t="s">
        <v>13765</v>
      </c>
      <c r="J7246" t="s">
        <v>64</v>
      </c>
      <c r="K7246" t="s">
        <v>101</v>
      </c>
      <c r="L7246">
        <v>865800</v>
      </c>
      <c r="M7246" t="s">
        <v>4684</v>
      </c>
    </row>
    <row r="7247" spans="1:13">
      <c r="A7247">
        <v>10251</v>
      </c>
      <c r="B7247" t="s">
        <v>15</v>
      </c>
      <c r="C7247" s="16" t="s">
        <v>13766</v>
      </c>
      <c r="D7247">
        <f t="shared" si="0"/>
        <v>29</v>
      </c>
      <c r="E7247" t="str">
        <f t="shared" si="1"/>
        <v>$540,850</v>
      </c>
      <c r="F7247" t="str">
        <f t="shared" si="2"/>
        <v/>
      </c>
      <c r="G7247" t="str">
        <f t="shared" si="3"/>
        <v>$540,850</v>
      </c>
      <c r="H7247" t="s">
        <v>13392</v>
      </c>
      <c r="J7247" t="s">
        <v>64</v>
      </c>
      <c r="K7247" t="s">
        <v>101</v>
      </c>
      <c r="L7247">
        <v>540850</v>
      </c>
      <c r="M7247" t="s">
        <v>4949</v>
      </c>
    </row>
    <row r="7248" spans="1:13">
      <c r="A7248">
        <v>10252</v>
      </c>
      <c r="B7248" t="s">
        <v>15</v>
      </c>
      <c r="C7248" s="16" t="s">
        <v>13767</v>
      </c>
      <c r="D7248">
        <f t="shared" si="0"/>
        <v>29</v>
      </c>
      <c r="E7248" t="str">
        <f t="shared" si="1"/>
        <v>$465,850</v>
      </c>
      <c r="F7248" t="str">
        <f t="shared" si="2"/>
        <v/>
      </c>
      <c r="G7248" t="str">
        <f t="shared" si="3"/>
        <v>$465,850</v>
      </c>
      <c r="H7248" t="s">
        <v>13364</v>
      </c>
      <c r="J7248" t="s">
        <v>64</v>
      </c>
      <c r="K7248" t="s">
        <v>101</v>
      </c>
      <c r="L7248">
        <v>465850</v>
      </c>
      <c r="M7248" t="s">
        <v>6009</v>
      </c>
    </row>
    <row r="7249" spans="1:13">
      <c r="A7249">
        <v>10253</v>
      </c>
      <c r="B7249" t="s">
        <v>15</v>
      </c>
      <c r="C7249" s="16" t="s">
        <v>13768</v>
      </c>
      <c r="D7249">
        <f t="shared" si="0"/>
        <v>29</v>
      </c>
      <c r="E7249" t="str">
        <f t="shared" si="1"/>
        <v>$332,817</v>
      </c>
      <c r="F7249" t="str">
        <f t="shared" si="2"/>
        <v/>
      </c>
      <c r="G7249" t="str">
        <f t="shared" si="3"/>
        <v>$332,817</v>
      </c>
      <c r="H7249" t="s">
        <v>13443</v>
      </c>
      <c r="J7249" t="s">
        <v>64</v>
      </c>
      <c r="K7249" t="s">
        <v>101</v>
      </c>
      <c r="L7249">
        <v>332817</v>
      </c>
      <c r="M7249" t="s">
        <v>4707</v>
      </c>
    </row>
    <row r="7250" spans="1:13">
      <c r="A7250">
        <v>10254</v>
      </c>
      <c r="B7250" t="s">
        <v>15</v>
      </c>
      <c r="C7250" s="16" t="s">
        <v>13769</v>
      </c>
      <c r="D7250">
        <f t="shared" si="0"/>
        <v>29</v>
      </c>
      <c r="E7250" t="str">
        <f t="shared" si="1"/>
        <v>$122,218 [released, counts $100,877]</v>
      </c>
      <c r="F7250">
        <f t="shared" si="2"/>
        <v>9</v>
      </c>
      <c r="G7250" t="str">
        <f t="shared" si="3"/>
        <v>$122,218</v>
      </c>
      <c r="H7250" t="s">
        <v>13770</v>
      </c>
      <c r="J7250" t="s">
        <v>64</v>
      </c>
      <c r="K7250" t="s">
        <v>101</v>
      </c>
      <c r="L7250">
        <v>122218</v>
      </c>
      <c r="M7250" t="s">
        <v>5830</v>
      </c>
    </row>
    <row r="7251" spans="1:13">
      <c r="A7251">
        <v>10256</v>
      </c>
      <c r="B7251" t="s">
        <v>15</v>
      </c>
      <c r="C7251" s="16" t="s">
        <v>13771</v>
      </c>
      <c r="D7251">
        <f t="shared" si="0"/>
        <v>29</v>
      </c>
      <c r="E7251" t="str">
        <f t="shared" si="1"/>
        <v>$12,750,000</v>
      </c>
      <c r="F7251" t="str">
        <f t="shared" si="2"/>
        <v/>
      </c>
      <c r="G7251" t="str">
        <f t="shared" si="3"/>
        <v>$12,750,000</v>
      </c>
      <c r="H7251" t="s">
        <v>13772</v>
      </c>
      <c r="J7251" t="s">
        <v>67</v>
      </c>
      <c r="K7251" t="s">
        <v>101</v>
      </c>
      <c r="L7251">
        <v>12750000</v>
      </c>
      <c r="M7251" t="s">
        <v>4547</v>
      </c>
    </row>
    <row r="7252" spans="1:13">
      <c r="A7252">
        <v>10257</v>
      </c>
      <c r="B7252" t="s">
        <v>15</v>
      </c>
      <c r="C7252" s="16" t="s">
        <v>13773</v>
      </c>
      <c r="D7252">
        <f t="shared" si="0"/>
        <v>29</v>
      </c>
      <c r="E7252" t="str">
        <f t="shared" si="1"/>
        <v>$11,335,714 [retired]</v>
      </c>
      <c r="F7252">
        <f t="shared" si="2"/>
        <v>12</v>
      </c>
      <c r="G7252" t="str">
        <f t="shared" si="3"/>
        <v>$11,335,714</v>
      </c>
      <c r="H7252" t="s">
        <v>13774</v>
      </c>
      <c r="J7252" t="s">
        <v>67</v>
      </c>
      <c r="K7252" t="s">
        <v>101</v>
      </c>
      <c r="L7252">
        <v>11335714</v>
      </c>
      <c r="M7252" t="s">
        <v>5483</v>
      </c>
    </row>
    <row r="7253" spans="1:13">
      <c r="A7253">
        <v>10258</v>
      </c>
      <c r="B7253" t="s">
        <v>15</v>
      </c>
      <c r="C7253" s="16" t="s">
        <v>13775</v>
      </c>
      <c r="D7253">
        <f t="shared" si="0"/>
        <v>29</v>
      </c>
      <c r="E7253" t="str">
        <f t="shared" si="1"/>
        <v>$11,250,000</v>
      </c>
      <c r="F7253" t="str">
        <f t="shared" si="2"/>
        <v/>
      </c>
      <c r="G7253" t="str">
        <f t="shared" si="3"/>
        <v>$11,250,000</v>
      </c>
      <c r="H7253" t="s">
        <v>1133</v>
      </c>
      <c r="J7253" t="s">
        <v>67</v>
      </c>
      <c r="K7253" t="s">
        <v>101</v>
      </c>
      <c r="L7253">
        <v>11250000</v>
      </c>
      <c r="M7253" t="s">
        <v>5493</v>
      </c>
    </row>
    <row r="7254" spans="1:13">
      <c r="A7254">
        <v>10259</v>
      </c>
      <c r="B7254" t="s">
        <v>15</v>
      </c>
      <c r="C7254" s="16" t="s">
        <v>13776</v>
      </c>
      <c r="D7254">
        <f t="shared" si="0"/>
        <v>29</v>
      </c>
      <c r="E7254" t="str">
        <f t="shared" si="1"/>
        <v>$7,300,000</v>
      </c>
      <c r="F7254" t="str">
        <f t="shared" si="2"/>
        <v/>
      </c>
      <c r="G7254" t="str">
        <f t="shared" si="3"/>
        <v>$7,300,000</v>
      </c>
      <c r="H7254" t="s">
        <v>9820</v>
      </c>
      <c r="J7254" t="s">
        <v>67</v>
      </c>
      <c r="K7254" t="s">
        <v>101</v>
      </c>
      <c r="L7254">
        <v>7300000</v>
      </c>
      <c r="M7254" t="s">
        <v>2523</v>
      </c>
    </row>
    <row r="7255" spans="1:13">
      <c r="A7255">
        <v>10260</v>
      </c>
      <c r="B7255" t="s">
        <v>15</v>
      </c>
      <c r="C7255" s="16" t="s">
        <v>13777</v>
      </c>
      <c r="D7255">
        <f t="shared" si="0"/>
        <v>29</v>
      </c>
      <c r="E7255" t="str">
        <f t="shared" si="1"/>
        <v>$6,325,000 [retired]</v>
      </c>
      <c r="F7255">
        <f t="shared" si="2"/>
        <v>11</v>
      </c>
      <c r="G7255" t="str">
        <f t="shared" si="3"/>
        <v>$6,325,000</v>
      </c>
      <c r="H7255" t="s">
        <v>13778</v>
      </c>
      <c r="J7255" t="s">
        <v>67</v>
      </c>
      <c r="K7255" t="s">
        <v>101</v>
      </c>
      <c r="L7255">
        <v>6325000</v>
      </c>
      <c r="M7255" t="s">
        <v>5529</v>
      </c>
    </row>
    <row r="7256" spans="1:13">
      <c r="A7256">
        <v>10261</v>
      </c>
      <c r="B7256" t="s">
        <v>15</v>
      </c>
      <c r="C7256" s="16" t="s">
        <v>13779</v>
      </c>
      <c r="D7256">
        <f t="shared" si="0"/>
        <v>29</v>
      </c>
      <c r="E7256" t="str">
        <f t="shared" si="1"/>
        <v>$5,500,000</v>
      </c>
      <c r="F7256" t="str">
        <f t="shared" si="2"/>
        <v/>
      </c>
      <c r="G7256" t="str">
        <f t="shared" si="3"/>
        <v>$5,500,000</v>
      </c>
      <c r="H7256" t="s">
        <v>1248</v>
      </c>
      <c r="J7256" t="s">
        <v>67</v>
      </c>
      <c r="K7256" t="s">
        <v>101</v>
      </c>
      <c r="L7256">
        <v>5500000</v>
      </c>
      <c r="M7256" t="s">
        <v>5963</v>
      </c>
    </row>
    <row r="7257" spans="1:13">
      <c r="A7257">
        <v>10262</v>
      </c>
      <c r="B7257" t="s">
        <v>15</v>
      </c>
      <c r="C7257" s="16" t="s">
        <v>13780</v>
      </c>
      <c r="D7257">
        <f t="shared" si="0"/>
        <v>29</v>
      </c>
      <c r="E7257" t="str">
        <f t="shared" si="1"/>
        <v>$5,110,000</v>
      </c>
      <c r="F7257" t="str">
        <f t="shared" si="2"/>
        <v/>
      </c>
      <c r="G7257" t="str">
        <f t="shared" si="3"/>
        <v>$5,110,000</v>
      </c>
      <c r="H7257" t="s">
        <v>13781</v>
      </c>
      <c r="J7257" t="s">
        <v>67</v>
      </c>
      <c r="K7257" t="s">
        <v>101</v>
      </c>
      <c r="L7257">
        <v>5110000</v>
      </c>
      <c r="M7257" t="s">
        <v>4764</v>
      </c>
    </row>
    <row r="7258" spans="1:13">
      <c r="A7258">
        <v>10263</v>
      </c>
      <c r="B7258" t="s">
        <v>15</v>
      </c>
      <c r="C7258" s="16" t="s">
        <v>13782</v>
      </c>
      <c r="D7258">
        <f t="shared" si="0"/>
        <v>29</v>
      </c>
      <c r="E7258" t="str">
        <f t="shared" si="1"/>
        <v>$4,781,250</v>
      </c>
      <c r="F7258" t="str">
        <f t="shared" si="2"/>
        <v/>
      </c>
      <c r="G7258" t="str">
        <f t="shared" si="3"/>
        <v>$4,781,250</v>
      </c>
      <c r="H7258" t="s">
        <v>13783</v>
      </c>
      <c r="J7258" t="s">
        <v>67</v>
      </c>
      <c r="K7258" t="s">
        <v>101</v>
      </c>
      <c r="L7258">
        <v>4781250</v>
      </c>
      <c r="M7258" t="s">
        <v>5166</v>
      </c>
    </row>
    <row r="7259" spans="1:13">
      <c r="A7259">
        <v>10264</v>
      </c>
      <c r="B7259" t="s">
        <v>15</v>
      </c>
      <c r="C7259" s="16" t="s">
        <v>13784</v>
      </c>
      <c r="D7259">
        <f t="shared" si="0"/>
        <v>29</v>
      </c>
      <c r="E7259" t="str">
        <f t="shared" si="1"/>
        <v>$4,638,000</v>
      </c>
      <c r="F7259" t="str">
        <f t="shared" si="2"/>
        <v/>
      </c>
      <c r="G7259" t="str">
        <f t="shared" si="3"/>
        <v>$4,638,000</v>
      </c>
      <c r="H7259" t="s">
        <v>13785</v>
      </c>
      <c r="J7259" t="s">
        <v>67</v>
      </c>
      <c r="K7259" t="s">
        <v>101</v>
      </c>
      <c r="L7259">
        <v>4638000</v>
      </c>
      <c r="M7259" t="s">
        <v>4811</v>
      </c>
    </row>
    <row r="7260" spans="1:13">
      <c r="A7260">
        <v>10265</v>
      </c>
      <c r="B7260" t="s">
        <v>15</v>
      </c>
      <c r="C7260" s="16" t="s">
        <v>13786</v>
      </c>
      <c r="D7260">
        <f t="shared" si="0"/>
        <v>29</v>
      </c>
      <c r="E7260" t="str">
        <f t="shared" si="1"/>
        <v>$4,413,375</v>
      </c>
      <c r="F7260" t="str">
        <f t="shared" si="2"/>
        <v/>
      </c>
      <c r="G7260" t="str">
        <f t="shared" si="3"/>
        <v>$4,413,375</v>
      </c>
      <c r="H7260" t="s">
        <v>13568</v>
      </c>
      <c r="J7260" t="s">
        <v>67</v>
      </c>
      <c r="K7260" t="s">
        <v>101</v>
      </c>
      <c r="L7260">
        <v>4413375</v>
      </c>
      <c r="M7260" t="s">
        <v>4196</v>
      </c>
    </row>
    <row r="7261" spans="1:13">
      <c r="A7261">
        <v>10266</v>
      </c>
      <c r="B7261" t="s">
        <v>15</v>
      </c>
      <c r="C7261" s="16" t="s">
        <v>13787</v>
      </c>
      <c r="D7261">
        <f t="shared" si="0"/>
        <v>29</v>
      </c>
      <c r="E7261" t="str">
        <f t="shared" si="1"/>
        <v>$3,860,000</v>
      </c>
      <c r="F7261" t="str">
        <f t="shared" si="2"/>
        <v/>
      </c>
      <c r="G7261" t="str">
        <f t="shared" si="3"/>
        <v>$3,860,000</v>
      </c>
      <c r="H7261" t="s">
        <v>13788</v>
      </c>
      <c r="J7261" t="s">
        <v>67</v>
      </c>
      <c r="K7261" t="s">
        <v>101</v>
      </c>
      <c r="L7261">
        <v>3860000</v>
      </c>
      <c r="M7261" t="s">
        <v>5591</v>
      </c>
    </row>
    <row r="7262" spans="1:13">
      <c r="A7262">
        <v>10267</v>
      </c>
      <c r="B7262" t="s">
        <v>15</v>
      </c>
      <c r="C7262" s="16" t="s">
        <v>13789</v>
      </c>
      <c r="D7262">
        <f t="shared" si="0"/>
        <v>29</v>
      </c>
      <c r="E7262" t="str">
        <f t="shared" si="1"/>
        <v>$3,600,000</v>
      </c>
      <c r="F7262" t="str">
        <f t="shared" si="2"/>
        <v/>
      </c>
      <c r="G7262" t="str">
        <f t="shared" si="3"/>
        <v>$3,600,000</v>
      </c>
      <c r="H7262" t="s">
        <v>4213</v>
      </c>
      <c r="J7262" t="s">
        <v>67</v>
      </c>
      <c r="K7262" t="s">
        <v>101</v>
      </c>
      <c r="L7262">
        <v>3600000</v>
      </c>
      <c r="M7262" t="s">
        <v>6113</v>
      </c>
    </row>
    <row r="7263" spans="1:13">
      <c r="A7263">
        <v>10268</v>
      </c>
      <c r="B7263" t="s">
        <v>15</v>
      </c>
      <c r="C7263" s="16" t="s">
        <v>13790</v>
      </c>
      <c r="D7263">
        <f t="shared" si="0"/>
        <v>29</v>
      </c>
      <c r="E7263" t="str">
        <f t="shared" si="1"/>
        <v>$2,475,000</v>
      </c>
      <c r="F7263" t="str">
        <f t="shared" si="2"/>
        <v/>
      </c>
      <c r="G7263" t="str">
        <f t="shared" si="3"/>
        <v>$2,475,000</v>
      </c>
      <c r="H7263" t="s">
        <v>12364</v>
      </c>
      <c r="J7263" t="s">
        <v>67</v>
      </c>
      <c r="K7263" t="s">
        <v>101</v>
      </c>
      <c r="L7263">
        <v>2475000</v>
      </c>
      <c r="M7263" t="s">
        <v>5739</v>
      </c>
    </row>
    <row r="7264" spans="1:13">
      <c r="A7264">
        <v>10269</v>
      </c>
      <c r="B7264" t="s">
        <v>15</v>
      </c>
      <c r="C7264" s="16" t="s">
        <v>13791</v>
      </c>
      <c r="D7264">
        <f t="shared" si="0"/>
        <v>29</v>
      </c>
      <c r="E7264" t="str">
        <f t="shared" si="1"/>
        <v>$1,000,000 [counts $590,850]</v>
      </c>
      <c r="F7264">
        <f t="shared" si="2"/>
        <v>11</v>
      </c>
      <c r="G7264" t="str">
        <f t="shared" si="3"/>
        <v>$1,000,000</v>
      </c>
      <c r="H7264" t="s">
        <v>134</v>
      </c>
      <c r="J7264" t="s">
        <v>67</v>
      </c>
      <c r="K7264" t="s">
        <v>101</v>
      </c>
      <c r="L7264">
        <v>1000000</v>
      </c>
      <c r="M7264" t="s">
        <v>5072</v>
      </c>
    </row>
    <row r="7265" spans="1:13">
      <c r="A7265">
        <v>10270</v>
      </c>
      <c r="B7265" t="s">
        <v>15</v>
      </c>
      <c r="C7265" s="16" t="s">
        <v>13792</v>
      </c>
      <c r="D7265">
        <f t="shared" si="0"/>
        <v>29</v>
      </c>
      <c r="E7265" t="str">
        <f t="shared" si="1"/>
        <v>$715,850 [counts $590,850]</v>
      </c>
      <c r="F7265">
        <f t="shared" si="2"/>
        <v>9</v>
      </c>
      <c r="G7265" t="str">
        <f t="shared" si="3"/>
        <v>$715,850</v>
      </c>
      <c r="H7265" t="s">
        <v>13357</v>
      </c>
      <c r="J7265" t="s">
        <v>67</v>
      </c>
      <c r="K7265" t="s">
        <v>101</v>
      </c>
      <c r="L7265">
        <v>715850</v>
      </c>
      <c r="M7265" t="s">
        <v>5487</v>
      </c>
    </row>
    <row r="7266" spans="1:13">
      <c r="A7266">
        <v>10271</v>
      </c>
      <c r="B7266" t="s">
        <v>15</v>
      </c>
      <c r="C7266" s="16" t="s">
        <v>13793</v>
      </c>
      <c r="D7266">
        <f t="shared" si="0"/>
        <v>29</v>
      </c>
      <c r="E7266" t="str">
        <f t="shared" si="1"/>
        <v>$473,000</v>
      </c>
      <c r="F7266" t="str">
        <f t="shared" si="2"/>
        <v/>
      </c>
      <c r="G7266" t="str">
        <f t="shared" si="3"/>
        <v>$473,000</v>
      </c>
      <c r="H7266" t="s">
        <v>13794</v>
      </c>
      <c r="J7266" t="s">
        <v>67</v>
      </c>
      <c r="K7266" t="s">
        <v>101</v>
      </c>
      <c r="L7266">
        <v>473000</v>
      </c>
      <c r="M7266" t="s">
        <v>6144</v>
      </c>
    </row>
    <row r="7267" spans="1:13">
      <c r="A7267">
        <v>10272</v>
      </c>
      <c r="B7267" t="s">
        <v>15</v>
      </c>
      <c r="C7267" s="16" t="s">
        <v>13795</v>
      </c>
      <c r="D7267">
        <f t="shared" si="0"/>
        <v>29</v>
      </c>
      <c r="E7267" t="str">
        <f t="shared" si="1"/>
        <v>$465,850</v>
      </c>
      <c r="F7267" t="str">
        <f t="shared" si="2"/>
        <v/>
      </c>
      <c r="G7267" t="str">
        <f t="shared" si="3"/>
        <v>$465,850</v>
      </c>
      <c r="H7267" t="s">
        <v>13364</v>
      </c>
      <c r="J7267" t="s">
        <v>67</v>
      </c>
      <c r="K7267" t="s">
        <v>101</v>
      </c>
      <c r="L7267">
        <v>465850</v>
      </c>
      <c r="M7267" t="s">
        <v>5494</v>
      </c>
    </row>
    <row r="7268" spans="1:13">
      <c r="A7268">
        <v>10274</v>
      </c>
      <c r="B7268" t="s">
        <v>15</v>
      </c>
      <c r="C7268" s="16" t="s">
        <v>13796</v>
      </c>
      <c r="D7268">
        <f t="shared" si="0"/>
        <v>29</v>
      </c>
      <c r="E7268" t="str">
        <f t="shared" si="1"/>
        <v>$10,865,250</v>
      </c>
      <c r="F7268" t="str">
        <f t="shared" si="2"/>
        <v/>
      </c>
      <c r="G7268" t="str">
        <f t="shared" si="3"/>
        <v>$10,865,250</v>
      </c>
      <c r="H7268" t="s">
        <v>13588</v>
      </c>
      <c r="J7268" t="s">
        <v>73</v>
      </c>
      <c r="K7268" t="s">
        <v>101</v>
      </c>
      <c r="L7268">
        <v>10865250</v>
      </c>
      <c r="M7268" t="s">
        <v>4002</v>
      </c>
    </row>
    <row r="7269" spans="1:13">
      <c r="A7269">
        <v>10275</v>
      </c>
      <c r="B7269" t="s">
        <v>15</v>
      </c>
      <c r="C7269" s="16" t="s">
        <v>13797</v>
      </c>
      <c r="D7269">
        <f t="shared" si="0"/>
        <v>29</v>
      </c>
      <c r="E7269" t="str">
        <f t="shared" si="1"/>
        <v>$10,865,250</v>
      </c>
      <c r="F7269" t="str">
        <f t="shared" si="2"/>
        <v/>
      </c>
      <c r="G7269" t="str">
        <f t="shared" si="3"/>
        <v>$10,865,250</v>
      </c>
      <c r="H7269" t="s">
        <v>13588</v>
      </c>
      <c r="J7269" t="s">
        <v>73</v>
      </c>
      <c r="K7269" t="s">
        <v>101</v>
      </c>
      <c r="L7269">
        <v>10865250</v>
      </c>
      <c r="M7269" t="s">
        <v>4499</v>
      </c>
    </row>
    <row r="7270" spans="1:13">
      <c r="A7270">
        <v>10276</v>
      </c>
      <c r="B7270" t="s">
        <v>15</v>
      </c>
      <c r="C7270" s="16" t="s">
        <v>13798</v>
      </c>
      <c r="D7270">
        <f t="shared" si="0"/>
        <v>29</v>
      </c>
      <c r="E7270" t="str">
        <f t="shared" si="1"/>
        <v>$4,005,000</v>
      </c>
      <c r="F7270" t="str">
        <f t="shared" si="2"/>
        <v/>
      </c>
      <c r="G7270" t="str">
        <f t="shared" si="3"/>
        <v>$4,005,000</v>
      </c>
      <c r="H7270" t="s">
        <v>13799</v>
      </c>
      <c r="J7270" t="s">
        <v>73</v>
      </c>
      <c r="K7270" t="s">
        <v>101</v>
      </c>
      <c r="L7270">
        <v>4005000</v>
      </c>
      <c r="M7270" t="s">
        <v>4889</v>
      </c>
    </row>
    <row r="7271" spans="1:13">
      <c r="A7271">
        <v>10277</v>
      </c>
      <c r="B7271" t="s">
        <v>15</v>
      </c>
      <c r="C7271" s="16" t="s">
        <v>13800</v>
      </c>
      <c r="D7271">
        <f t="shared" si="0"/>
        <v>29</v>
      </c>
      <c r="E7271" t="str">
        <f t="shared" si="1"/>
        <v>$3,600,000</v>
      </c>
      <c r="F7271" t="str">
        <f t="shared" si="2"/>
        <v/>
      </c>
      <c r="G7271" t="str">
        <f t="shared" si="3"/>
        <v>$3,600,000</v>
      </c>
      <c r="H7271" t="s">
        <v>4213</v>
      </c>
      <c r="J7271" t="s">
        <v>73</v>
      </c>
      <c r="K7271" t="s">
        <v>101</v>
      </c>
      <c r="L7271">
        <v>3600000</v>
      </c>
      <c r="M7271" t="s">
        <v>5376</v>
      </c>
    </row>
    <row r="7272" spans="1:13">
      <c r="A7272">
        <v>10278</v>
      </c>
      <c r="B7272" t="s">
        <v>15</v>
      </c>
      <c r="C7272" s="16" t="s">
        <v>13801</v>
      </c>
      <c r="D7272">
        <f t="shared" si="0"/>
        <v>29</v>
      </c>
      <c r="E7272" t="str">
        <f t="shared" si="1"/>
        <v>$2,900,000</v>
      </c>
      <c r="F7272" t="str">
        <f t="shared" si="2"/>
        <v/>
      </c>
      <c r="G7272" t="str">
        <f t="shared" si="3"/>
        <v>$2,900,000</v>
      </c>
      <c r="H7272" t="s">
        <v>1445</v>
      </c>
      <c r="J7272" t="s">
        <v>73</v>
      </c>
      <c r="K7272" t="s">
        <v>101</v>
      </c>
      <c r="L7272">
        <v>2900000</v>
      </c>
      <c r="M7272" t="s">
        <v>4576</v>
      </c>
    </row>
    <row r="7273" spans="1:13">
      <c r="A7273">
        <v>10279</v>
      </c>
      <c r="B7273" t="s">
        <v>15</v>
      </c>
      <c r="C7273" s="16" t="s">
        <v>13802</v>
      </c>
      <c r="D7273">
        <f t="shared" si="0"/>
        <v>29</v>
      </c>
      <c r="E7273" t="str">
        <f t="shared" si="1"/>
        <v>$2,494,080</v>
      </c>
      <c r="F7273" t="str">
        <f t="shared" si="2"/>
        <v/>
      </c>
      <c r="G7273" t="str">
        <f t="shared" si="3"/>
        <v>$2,494,080</v>
      </c>
      <c r="H7273" t="s">
        <v>13803</v>
      </c>
      <c r="J7273" t="s">
        <v>73</v>
      </c>
      <c r="K7273" t="s">
        <v>101</v>
      </c>
      <c r="L7273">
        <v>2494080</v>
      </c>
      <c r="M7273" t="s">
        <v>475</v>
      </c>
    </row>
    <row r="7274" spans="1:13">
      <c r="A7274">
        <v>10280</v>
      </c>
      <c r="B7274" t="s">
        <v>15</v>
      </c>
      <c r="C7274" s="16" t="s">
        <v>13804</v>
      </c>
      <c r="D7274">
        <f t="shared" si="0"/>
        <v>29</v>
      </c>
      <c r="E7274" t="str">
        <f t="shared" si="1"/>
        <v>$2,419,580</v>
      </c>
      <c r="F7274" t="str">
        <f t="shared" si="2"/>
        <v/>
      </c>
      <c r="G7274" t="str">
        <f t="shared" si="3"/>
        <v>$2,419,580</v>
      </c>
      <c r="H7274" t="s">
        <v>13805</v>
      </c>
      <c r="J7274" t="s">
        <v>73</v>
      </c>
      <c r="K7274" t="s">
        <v>101</v>
      </c>
      <c r="L7274">
        <v>2419580</v>
      </c>
      <c r="M7274" t="s">
        <v>5161</v>
      </c>
    </row>
    <row r="7275" spans="1:13">
      <c r="A7275">
        <v>10281</v>
      </c>
      <c r="B7275" t="s">
        <v>15</v>
      </c>
      <c r="C7275" s="16" t="s">
        <v>13806</v>
      </c>
      <c r="D7275">
        <f t="shared" si="0"/>
        <v>29</v>
      </c>
      <c r="E7275" t="str">
        <f t="shared" si="1"/>
        <v>$2,118,420</v>
      </c>
      <c r="F7275" t="str">
        <f t="shared" si="2"/>
        <v/>
      </c>
      <c r="G7275" t="str">
        <f t="shared" si="3"/>
        <v>$2,118,420</v>
      </c>
      <c r="H7275" t="s">
        <v>13807</v>
      </c>
      <c r="J7275" t="s">
        <v>73</v>
      </c>
      <c r="K7275" t="s">
        <v>101</v>
      </c>
      <c r="L7275">
        <v>2118420</v>
      </c>
      <c r="M7275" t="s">
        <v>5754</v>
      </c>
    </row>
    <row r="7276" spans="1:13">
      <c r="A7276">
        <v>10282</v>
      </c>
      <c r="B7276" t="s">
        <v>15</v>
      </c>
      <c r="C7276" s="16" t="s">
        <v>13808</v>
      </c>
      <c r="D7276">
        <f t="shared" si="0"/>
        <v>29</v>
      </c>
      <c r="E7276" t="str">
        <f t="shared" si="1"/>
        <v>$1,569,691</v>
      </c>
      <c r="F7276" t="str">
        <f t="shared" si="2"/>
        <v/>
      </c>
      <c r="G7276" t="str">
        <f t="shared" si="3"/>
        <v>$1,569,691</v>
      </c>
      <c r="H7276" t="s">
        <v>13809</v>
      </c>
      <c r="J7276" t="s">
        <v>73</v>
      </c>
      <c r="K7276" t="s">
        <v>101</v>
      </c>
      <c r="L7276">
        <v>1569691</v>
      </c>
      <c r="M7276" t="s">
        <v>5752</v>
      </c>
    </row>
    <row r="7277" spans="1:13">
      <c r="A7277">
        <v>10283</v>
      </c>
      <c r="B7277" t="s">
        <v>15</v>
      </c>
      <c r="C7277" s="16" t="s">
        <v>13810</v>
      </c>
      <c r="D7277">
        <f t="shared" si="0"/>
        <v>29</v>
      </c>
      <c r="E7277" t="str">
        <f t="shared" si="1"/>
        <v>$1,244,880</v>
      </c>
      <c r="F7277" t="str">
        <f t="shared" si="2"/>
        <v/>
      </c>
      <c r="G7277" t="str">
        <f t="shared" si="3"/>
        <v>$1,244,880</v>
      </c>
      <c r="H7277" t="s">
        <v>13811</v>
      </c>
      <c r="J7277" t="s">
        <v>73</v>
      </c>
      <c r="K7277" t="s">
        <v>101</v>
      </c>
      <c r="L7277">
        <v>1244880</v>
      </c>
      <c r="M7277" t="s">
        <v>6018</v>
      </c>
    </row>
    <row r="7278" spans="1:13">
      <c r="A7278">
        <v>10284</v>
      </c>
      <c r="B7278" t="s">
        <v>15</v>
      </c>
      <c r="C7278" s="16" t="s">
        <v>13812</v>
      </c>
      <c r="D7278">
        <f t="shared" si="0"/>
        <v>29</v>
      </c>
      <c r="E7278" t="str">
        <f t="shared" si="1"/>
        <v>$1,000,000</v>
      </c>
      <c r="F7278" t="str">
        <f t="shared" si="2"/>
        <v/>
      </c>
      <c r="G7278" t="str">
        <f t="shared" si="3"/>
        <v>$1,000,000</v>
      </c>
      <c r="H7278" t="s">
        <v>137</v>
      </c>
      <c r="J7278" t="s">
        <v>73</v>
      </c>
      <c r="K7278" t="s">
        <v>101</v>
      </c>
      <c r="L7278">
        <v>1000000</v>
      </c>
      <c r="M7278" t="s">
        <v>4977</v>
      </c>
    </row>
    <row r="7279" spans="1:13">
      <c r="A7279">
        <v>10285</v>
      </c>
      <c r="B7279" t="s">
        <v>15</v>
      </c>
      <c r="C7279" s="16" t="s">
        <v>13813</v>
      </c>
      <c r="D7279">
        <f t="shared" si="0"/>
        <v>29</v>
      </c>
      <c r="E7279" t="str">
        <f t="shared" si="1"/>
        <v>$901,800</v>
      </c>
      <c r="F7279" t="str">
        <f t="shared" si="2"/>
        <v/>
      </c>
      <c r="G7279" t="str">
        <f t="shared" si="3"/>
        <v>$901,800</v>
      </c>
      <c r="H7279" t="s">
        <v>13814</v>
      </c>
      <c r="J7279" t="s">
        <v>73</v>
      </c>
      <c r="K7279" t="s">
        <v>101</v>
      </c>
      <c r="L7279">
        <v>901800</v>
      </c>
      <c r="M7279" t="s">
        <v>5300</v>
      </c>
    </row>
    <row r="7280" spans="1:13">
      <c r="A7280">
        <v>10286</v>
      </c>
      <c r="B7280" t="s">
        <v>15</v>
      </c>
      <c r="C7280" s="16" t="s">
        <v>13815</v>
      </c>
      <c r="D7280">
        <f t="shared" si="0"/>
        <v>29</v>
      </c>
      <c r="E7280" t="str">
        <f t="shared" si="1"/>
        <v>$778,350 [counts $590,850]</v>
      </c>
      <c r="F7280">
        <f t="shared" si="2"/>
        <v>9</v>
      </c>
      <c r="G7280" t="str">
        <f t="shared" si="3"/>
        <v>$778,350</v>
      </c>
      <c r="H7280" t="s">
        <v>13485</v>
      </c>
      <c r="J7280" t="s">
        <v>73</v>
      </c>
      <c r="K7280" t="s">
        <v>101</v>
      </c>
      <c r="L7280">
        <v>778350</v>
      </c>
      <c r="M7280" t="s">
        <v>5694</v>
      </c>
    </row>
    <row r="7281" spans="1:13">
      <c r="A7281">
        <v>10287</v>
      </c>
      <c r="B7281" t="s">
        <v>15</v>
      </c>
      <c r="C7281" s="16" t="s">
        <v>13816</v>
      </c>
      <c r="D7281">
        <f t="shared" si="0"/>
        <v>29</v>
      </c>
      <c r="E7281" t="str">
        <f t="shared" si="1"/>
        <v>$630,850 [released]</v>
      </c>
      <c r="F7281">
        <f t="shared" si="2"/>
        <v>9</v>
      </c>
      <c r="G7281" t="str">
        <f t="shared" si="3"/>
        <v>$630,850</v>
      </c>
      <c r="H7281" t="s">
        <v>13817</v>
      </c>
      <c r="J7281" t="s">
        <v>73</v>
      </c>
      <c r="K7281" t="s">
        <v>101</v>
      </c>
      <c r="L7281">
        <v>630850</v>
      </c>
      <c r="M7281" t="s">
        <v>5480</v>
      </c>
    </row>
    <row r="7282" spans="1:13">
      <c r="A7282">
        <v>10288</v>
      </c>
      <c r="B7282" t="s">
        <v>15</v>
      </c>
      <c r="C7282" s="16" t="s">
        <v>13818</v>
      </c>
      <c r="D7282">
        <f t="shared" si="0"/>
        <v>29</v>
      </c>
      <c r="E7282" t="str">
        <f t="shared" si="1"/>
        <v>$590,850</v>
      </c>
      <c r="F7282" t="str">
        <f t="shared" si="2"/>
        <v/>
      </c>
      <c r="G7282" t="str">
        <f t="shared" si="3"/>
        <v>$590,850</v>
      </c>
      <c r="H7282" t="s">
        <v>13360</v>
      </c>
      <c r="J7282" t="s">
        <v>73</v>
      </c>
      <c r="K7282" t="s">
        <v>101</v>
      </c>
      <c r="L7282">
        <v>590850</v>
      </c>
      <c r="M7282" t="s">
        <v>6129</v>
      </c>
    </row>
    <row r="7283" spans="1:13">
      <c r="A7283">
        <v>10290</v>
      </c>
      <c r="B7283" t="s">
        <v>15</v>
      </c>
      <c r="C7283" s="16" t="s">
        <v>13819</v>
      </c>
      <c r="D7283">
        <f t="shared" si="0"/>
        <v>29</v>
      </c>
      <c r="E7283" t="str">
        <f t="shared" si="1"/>
        <v>$14,315,790</v>
      </c>
      <c r="F7283" t="str">
        <f t="shared" si="2"/>
        <v/>
      </c>
      <c r="G7283" t="str">
        <f t="shared" si="3"/>
        <v>$14,315,790</v>
      </c>
      <c r="H7283" t="s">
        <v>13820</v>
      </c>
      <c r="J7283" t="s">
        <v>75</v>
      </c>
      <c r="K7283" t="s">
        <v>101</v>
      </c>
      <c r="L7283">
        <v>14315790</v>
      </c>
      <c r="M7283" t="s">
        <v>4968</v>
      </c>
    </row>
    <row r="7284" spans="1:13">
      <c r="A7284">
        <v>10291</v>
      </c>
      <c r="B7284" t="s">
        <v>15</v>
      </c>
      <c r="C7284" s="16" t="s">
        <v>13821</v>
      </c>
      <c r="D7284">
        <f t="shared" si="0"/>
        <v>29</v>
      </c>
      <c r="E7284" t="str">
        <f t="shared" si="1"/>
        <v>$11,250,000</v>
      </c>
      <c r="F7284" t="str">
        <f t="shared" si="2"/>
        <v/>
      </c>
      <c r="G7284" t="str">
        <f t="shared" si="3"/>
        <v>$11,250,000</v>
      </c>
      <c r="H7284" t="s">
        <v>1133</v>
      </c>
      <c r="J7284" t="s">
        <v>75</v>
      </c>
      <c r="K7284" t="s">
        <v>101</v>
      </c>
      <c r="L7284">
        <v>11250000</v>
      </c>
      <c r="M7284" t="s">
        <v>4550</v>
      </c>
    </row>
    <row r="7285" spans="1:13">
      <c r="A7285">
        <v>10292</v>
      </c>
      <c r="B7285" t="s">
        <v>15</v>
      </c>
      <c r="C7285" s="16" t="s">
        <v>13822</v>
      </c>
      <c r="D7285">
        <f t="shared" si="0"/>
        <v>29</v>
      </c>
      <c r="E7285" t="str">
        <f t="shared" si="1"/>
        <v>$8,710,000</v>
      </c>
      <c r="F7285" t="str">
        <f t="shared" si="2"/>
        <v/>
      </c>
      <c r="G7285" t="str">
        <f t="shared" si="3"/>
        <v>$8,710,000</v>
      </c>
      <c r="H7285" t="s">
        <v>13823</v>
      </c>
      <c r="J7285" t="s">
        <v>75</v>
      </c>
      <c r="K7285" t="s">
        <v>101</v>
      </c>
      <c r="L7285">
        <v>8710000</v>
      </c>
      <c r="M7285" t="s">
        <v>4948</v>
      </c>
    </row>
    <row r="7286" spans="1:13">
      <c r="A7286">
        <v>10293</v>
      </c>
      <c r="B7286" t="s">
        <v>15</v>
      </c>
      <c r="C7286" s="16" t="s">
        <v>13824</v>
      </c>
      <c r="D7286">
        <f t="shared" si="0"/>
        <v>29</v>
      </c>
      <c r="E7286" t="str">
        <f t="shared" si="1"/>
        <v>$8,142,160 [retired]</v>
      </c>
      <c r="F7286">
        <f t="shared" si="2"/>
        <v>11</v>
      </c>
      <c r="G7286" t="str">
        <f t="shared" si="3"/>
        <v>$8,142,160</v>
      </c>
      <c r="H7286" t="s">
        <v>13825</v>
      </c>
      <c r="J7286" t="s">
        <v>75</v>
      </c>
      <c r="K7286" t="s">
        <v>101</v>
      </c>
      <c r="L7286">
        <v>8142160</v>
      </c>
      <c r="M7286" t="s">
        <v>5620</v>
      </c>
    </row>
    <row r="7287" spans="1:13">
      <c r="A7287">
        <v>10294</v>
      </c>
      <c r="B7287" t="s">
        <v>15</v>
      </c>
      <c r="C7287" s="16" t="s">
        <v>13826</v>
      </c>
      <c r="D7287">
        <f t="shared" si="0"/>
        <v>29</v>
      </c>
      <c r="E7287" t="str">
        <f t="shared" si="1"/>
        <v>$4,000,000</v>
      </c>
      <c r="F7287" t="str">
        <f t="shared" si="2"/>
        <v/>
      </c>
      <c r="G7287" t="str">
        <f t="shared" si="3"/>
        <v>$4,000,000</v>
      </c>
      <c r="H7287" t="s">
        <v>116</v>
      </c>
      <c r="J7287" t="s">
        <v>75</v>
      </c>
      <c r="K7287" t="s">
        <v>101</v>
      </c>
      <c r="L7287">
        <v>4000000</v>
      </c>
      <c r="M7287" t="s">
        <v>4506</v>
      </c>
    </row>
    <row r="7288" spans="1:13">
      <c r="A7288">
        <v>10295</v>
      </c>
      <c r="B7288" t="s">
        <v>15</v>
      </c>
      <c r="C7288" s="16" t="s">
        <v>13827</v>
      </c>
      <c r="D7288">
        <f t="shared" si="0"/>
        <v>29</v>
      </c>
      <c r="E7288" t="str">
        <f t="shared" si="1"/>
        <v>$3,750,000</v>
      </c>
      <c r="F7288" t="str">
        <f t="shared" si="2"/>
        <v/>
      </c>
      <c r="G7288" t="str">
        <f t="shared" si="3"/>
        <v>$3,750,000</v>
      </c>
      <c r="H7288" t="s">
        <v>1065</v>
      </c>
      <c r="J7288" t="s">
        <v>75</v>
      </c>
      <c r="K7288" t="s">
        <v>101</v>
      </c>
      <c r="L7288">
        <v>3750000</v>
      </c>
      <c r="M7288" t="s">
        <v>5052</v>
      </c>
    </row>
    <row r="7289" spans="1:13">
      <c r="A7289">
        <v>10296</v>
      </c>
      <c r="B7289" t="s">
        <v>15</v>
      </c>
      <c r="C7289" s="16" t="s">
        <v>13828</v>
      </c>
      <c r="D7289">
        <f t="shared" si="0"/>
        <v>29</v>
      </c>
      <c r="E7289" t="str">
        <f t="shared" si="1"/>
        <v>$1,908,401</v>
      </c>
      <c r="F7289" t="str">
        <f t="shared" si="2"/>
        <v/>
      </c>
      <c r="G7289" t="str">
        <f t="shared" si="3"/>
        <v>$1,908,401</v>
      </c>
      <c r="H7289" t="s">
        <v>13829</v>
      </c>
      <c r="J7289" t="s">
        <v>75</v>
      </c>
      <c r="K7289" t="s">
        <v>101</v>
      </c>
      <c r="L7289">
        <v>1908401</v>
      </c>
      <c r="M7289" t="s">
        <v>5621</v>
      </c>
    </row>
    <row r="7290" spans="1:13">
      <c r="A7290">
        <v>10297</v>
      </c>
      <c r="B7290" t="s">
        <v>15</v>
      </c>
      <c r="C7290" s="16" t="s">
        <v>13830</v>
      </c>
      <c r="D7290">
        <f t="shared" si="0"/>
        <v>29</v>
      </c>
      <c r="E7290" t="str">
        <f t="shared" si="1"/>
        <v>$1,609,235</v>
      </c>
      <c r="F7290" t="str">
        <f t="shared" si="2"/>
        <v/>
      </c>
      <c r="G7290" t="str">
        <f t="shared" si="3"/>
        <v>$1,609,235</v>
      </c>
      <c r="H7290" t="s">
        <v>13831</v>
      </c>
      <c r="J7290" t="s">
        <v>75</v>
      </c>
      <c r="K7290" t="s">
        <v>101</v>
      </c>
      <c r="L7290">
        <v>1609235</v>
      </c>
      <c r="M7290" t="s">
        <v>4828</v>
      </c>
    </row>
    <row r="7291" spans="1:13">
      <c r="A7291">
        <v>10298</v>
      </c>
      <c r="B7291" t="s">
        <v>15</v>
      </c>
      <c r="C7291" s="16" t="s">
        <v>13832</v>
      </c>
      <c r="D7291">
        <f t="shared" si="0"/>
        <v>29</v>
      </c>
      <c r="E7291" t="str">
        <f t="shared" si="1"/>
        <v>$1,006,200</v>
      </c>
      <c r="F7291" t="str">
        <f t="shared" si="2"/>
        <v/>
      </c>
      <c r="G7291" t="str">
        <f t="shared" si="3"/>
        <v>$1,006,200</v>
      </c>
      <c r="H7291" t="s">
        <v>8812</v>
      </c>
      <c r="J7291" t="s">
        <v>75</v>
      </c>
      <c r="K7291" t="s">
        <v>101</v>
      </c>
      <c r="L7291">
        <v>1006200</v>
      </c>
      <c r="M7291" t="s">
        <v>5991</v>
      </c>
    </row>
    <row r="7292" spans="1:13">
      <c r="A7292">
        <v>10299</v>
      </c>
      <c r="B7292" t="s">
        <v>15</v>
      </c>
      <c r="C7292" s="16" t="s">
        <v>13833</v>
      </c>
      <c r="D7292">
        <f t="shared" si="0"/>
        <v>29</v>
      </c>
      <c r="E7292" t="str">
        <f t="shared" si="1"/>
        <v>$810,000</v>
      </c>
      <c r="F7292" t="str">
        <f t="shared" si="2"/>
        <v/>
      </c>
      <c r="G7292" t="str">
        <f t="shared" si="3"/>
        <v>$810,000</v>
      </c>
      <c r="H7292" t="s">
        <v>8867</v>
      </c>
      <c r="J7292" t="s">
        <v>75</v>
      </c>
      <c r="K7292" t="s">
        <v>101</v>
      </c>
      <c r="L7292">
        <v>810000</v>
      </c>
      <c r="M7292" t="s">
        <v>6161</v>
      </c>
    </row>
    <row r="7293" spans="1:13">
      <c r="A7293">
        <v>10300</v>
      </c>
      <c r="B7293" t="s">
        <v>15</v>
      </c>
      <c r="C7293" s="16" t="s">
        <v>13834</v>
      </c>
      <c r="D7293">
        <f t="shared" si="0"/>
        <v>29</v>
      </c>
      <c r="E7293" t="str">
        <f t="shared" si="1"/>
        <v>$771,480</v>
      </c>
      <c r="F7293" t="str">
        <f t="shared" si="2"/>
        <v/>
      </c>
      <c r="G7293" t="str">
        <f t="shared" si="3"/>
        <v>$771,480</v>
      </c>
      <c r="H7293" t="s">
        <v>13835</v>
      </c>
      <c r="J7293" t="s">
        <v>75</v>
      </c>
      <c r="K7293" t="s">
        <v>101</v>
      </c>
      <c r="L7293">
        <v>771480</v>
      </c>
      <c r="M7293" t="s">
        <v>414</v>
      </c>
    </row>
    <row r="7294" spans="1:13">
      <c r="A7294">
        <v>10301</v>
      </c>
      <c r="B7294" t="s">
        <v>15</v>
      </c>
      <c r="C7294" s="16" t="s">
        <v>13836</v>
      </c>
      <c r="D7294">
        <f t="shared" si="0"/>
        <v>29</v>
      </c>
      <c r="E7294" t="str">
        <f t="shared" si="1"/>
        <v>$540,850</v>
      </c>
      <c r="F7294" t="str">
        <f t="shared" si="2"/>
        <v/>
      </c>
      <c r="G7294" t="str">
        <f t="shared" si="3"/>
        <v>$540,850</v>
      </c>
      <c r="H7294" t="s">
        <v>13392</v>
      </c>
      <c r="J7294" t="s">
        <v>75</v>
      </c>
      <c r="K7294" t="s">
        <v>101</v>
      </c>
      <c r="L7294">
        <v>540850</v>
      </c>
      <c r="M7294" t="s">
        <v>4442</v>
      </c>
    </row>
    <row r="7295" spans="1:13">
      <c r="A7295">
        <v>10302</v>
      </c>
      <c r="B7295" t="s">
        <v>15</v>
      </c>
      <c r="C7295" s="16" t="s">
        <v>13837</v>
      </c>
      <c r="D7295">
        <f t="shared" si="0"/>
        <v>29</v>
      </c>
      <c r="E7295" t="str">
        <f t="shared" si="1"/>
        <v>$468,297</v>
      </c>
      <c r="F7295" t="str">
        <f t="shared" si="2"/>
        <v/>
      </c>
      <c r="G7295" t="str">
        <f t="shared" si="3"/>
        <v>$468,297</v>
      </c>
      <c r="H7295" t="s">
        <v>13838</v>
      </c>
      <c r="J7295" t="s">
        <v>75</v>
      </c>
      <c r="K7295" t="s">
        <v>101</v>
      </c>
      <c r="L7295">
        <v>468297</v>
      </c>
      <c r="M7295" t="s">
        <v>5655</v>
      </c>
    </row>
    <row r="7296" spans="1:13">
      <c r="A7296">
        <v>10303</v>
      </c>
      <c r="B7296" t="s">
        <v>15</v>
      </c>
      <c r="C7296" s="16" t="s">
        <v>13839</v>
      </c>
      <c r="D7296">
        <f t="shared" si="0"/>
        <v>29</v>
      </c>
      <c r="E7296" t="str">
        <f t="shared" si="1"/>
        <v>$332,817</v>
      </c>
      <c r="F7296" t="str">
        <f t="shared" si="2"/>
        <v/>
      </c>
      <c r="G7296" t="str">
        <f t="shared" si="3"/>
        <v>$332,817</v>
      </c>
      <c r="H7296" t="s">
        <v>13443</v>
      </c>
      <c r="J7296" t="s">
        <v>75</v>
      </c>
      <c r="K7296" t="s">
        <v>101</v>
      </c>
      <c r="L7296">
        <v>332817</v>
      </c>
      <c r="M7296" t="s">
        <v>4556</v>
      </c>
    </row>
    <row r="7297" spans="1:13">
      <c r="A7297">
        <v>10304</v>
      </c>
      <c r="B7297" t="s">
        <v>15</v>
      </c>
      <c r="C7297" s="16" t="s">
        <v>13840</v>
      </c>
      <c r="D7297">
        <f t="shared" si="0"/>
        <v>29</v>
      </c>
      <c r="E7297" t="str">
        <f t="shared" si="1"/>
        <v>$332,817</v>
      </c>
      <c r="F7297" t="str">
        <f t="shared" si="2"/>
        <v/>
      </c>
      <c r="G7297" t="str">
        <f t="shared" si="3"/>
        <v>$332,817</v>
      </c>
      <c r="H7297" t="s">
        <v>13443</v>
      </c>
      <c r="J7297" t="s">
        <v>75</v>
      </c>
      <c r="K7297" t="s">
        <v>101</v>
      </c>
      <c r="L7297">
        <v>332817</v>
      </c>
      <c r="M7297" t="s">
        <v>4858</v>
      </c>
    </row>
    <row r="7298" spans="1:13">
      <c r="A7298">
        <v>10305</v>
      </c>
      <c r="B7298" t="s">
        <v>15</v>
      </c>
      <c r="C7298" s="16" t="s">
        <v>13841</v>
      </c>
      <c r="D7298">
        <f t="shared" si="0"/>
        <v>29</v>
      </c>
      <c r="E7298" t="str">
        <f t="shared" si="1"/>
        <v>$105,532 [released 12/3]</v>
      </c>
      <c r="F7298">
        <f t="shared" si="2"/>
        <v>9</v>
      </c>
      <c r="G7298" t="str">
        <f t="shared" si="3"/>
        <v>$105,532</v>
      </c>
      <c r="H7298" t="s">
        <v>13842</v>
      </c>
      <c r="J7298" t="s">
        <v>75</v>
      </c>
      <c r="K7298" t="s">
        <v>101</v>
      </c>
      <c r="L7298">
        <v>105532</v>
      </c>
      <c r="M7298" t="s">
        <v>6060</v>
      </c>
    </row>
    <row r="7299" spans="1:13">
      <c r="A7299">
        <v>10306</v>
      </c>
      <c r="B7299" t="s">
        <v>15</v>
      </c>
      <c r="C7299" s="16" t="s">
        <v>13843</v>
      </c>
      <c r="D7299">
        <f t="shared" si="0"/>
        <v>29</v>
      </c>
      <c r="E7299" t="str">
        <f t="shared" si="1"/>
        <v>$19,787 [released 11/6]</v>
      </c>
      <c r="F7299">
        <f t="shared" si="2"/>
        <v>8</v>
      </c>
      <c r="G7299" t="str">
        <f t="shared" si="3"/>
        <v>$19,787</v>
      </c>
      <c r="H7299" t="s">
        <v>13844</v>
      </c>
      <c r="J7299" t="s">
        <v>75</v>
      </c>
      <c r="K7299" t="s">
        <v>101</v>
      </c>
      <c r="L7299">
        <v>19787</v>
      </c>
      <c r="M7299" t="s">
        <v>5179</v>
      </c>
    </row>
    <row r="7300" spans="1:13">
      <c r="A7300">
        <v>10308</v>
      </c>
      <c r="B7300" t="s">
        <v>15</v>
      </c>
      <c r="C7300" s="16" t="s">
        <v>13845</v>
      </c>
      <c r="D7300">
        <f t="shared" si="0"/>
        <v>29</v>
      </c>
      <c r="E7300" t="str">
        <f t="shared" si="1"/>
        <v>$11,250,000</v>
      </c>
      <c r="F7300" t="str">
        <f t="shared" si="2"/>
        <v/>
      </c>
      <c r="G7300" t="str">
        <f t="shared" si="3"/>
        <v>$11,250,000</v>
      </c>
      <c r="H7300" t="s">
        <v>1133</v>
      </c>
      <c r="J7300" t="s">
        <v>76</v>
      </c>
      <c r="K7300" t="s">
        <v>101</v>
      </c>
      <c r="L7300">
        <v>11250000</v>
      </c>
      <c r="M7300" t="s">
        <v>4585</v>
      </c>
    </row>
    <row r="7301" spans="1:13">
      <c r="A7301">
        <v>10309</v>
      </c>
      <c r="B7301" t="s">
        <v>15</v>
      </c>
      <c r="C7301" s="16" t="s">
        <v>13846</v>
      </c>
      <c r="D7301">
        <f t="shared" si="0"/>
        <v>29</v>
      </c>
      <c r="E7301" t="str">
        <f t="shared" si="1"/>
        <v>$11,250,000</v>
      </c>
      <c r="F7301" t="str">
        <f t="shared" si="2"/>
        <v/>
      </c>
      <c r="G7301" t="str">
        <f t="shared" si="3"/>
        <v>$11,250,000</v>
      </c>
      <c r="H7301" t="s">
        <v>1133</v>
      </c>
      <c r="J7301" t="s">
        <v>76</v>
      </c>
      <c r="K7301" t="s">
        <v>101</v>
      </c>
      <c r="L7301">
        <v>11250000</v>
      </c>
      <c r="M7301" t="s">
        <v>6005</v>
      </c>
    </row>
    <row r="7302" spans="1:13">
      <c r="A7302">
        <v>10310</v>
      </c>
      <c r="B7302" t="s">
        <v>15</v>
      </c>
      <c r="C7302" s="16" t="s">
        <v>13847</v>
      </c>
      <c r="D7302">
        <f t="shared" si="0"/>
        <v>29</v>
      </c>
      <c r="E7302" t="str">
        <f t="shared" si="1"/>
        <v>$10,114,000</v>
      </c>
      <c r="F7302" t="str">
        <f t="shared" si="2"/>
        <v/>
      </c>
      <c r="G7302" t="str">
        <f t="shared" si="3"/>
        <v>$10,114,000</v>
      </c>
      <c r="H7302" t="s">
        <v>13848</v>
      </c>
      <c r="J7302" t="s">
        <v>76</v>
      </c>
      <c r="K7302" t="s">
        <v>101</v>
      </c>
      <c r="L7302">
        <v>10114000</v>
      </c>
      <c r="M7302" t="s">
        <v>6084</v>
      </c>
    </row>
    <row r="7303" spans="1:13">
      <c r="A7303">
        <v>10311</v>
      </c>
      <c r="B7303" t="s">
        <v>15</v>
      </c>
      <c r="C7303" s="16" t="s">
        <v>13849</v>
      </c>
      <c r="D7303">
        <f t="shared" si="0"/>
        <v>29</v>
      </c>
      <c r="E7303" t="str">
        <f t="shared" si="1"/>
        <v>$6,000,000</v>
      </c>
      <c r="F7303" t="str">
        <f t="shared" si="2"/>
        <v/>
      </c>
      <c r="G7303" t="str">
        <f t="shared" si="3"/>
        <v>$6,000,000</v>
      </c>
      <c r="H7303" t="s">
        <v>1303</v>
      </c>
      <c r="J7303" t="s">
        <v>76</v>
      </c>
      <c r="K7303" t="s">
        <v>101</v>
      </c>
      <c r="L7303">
        <v>6000000</v>
      </c>
      <c r="M7303" t="s">
        <v>4662</v>
      </c>
    </row>
    <row r="7304" spans="1:13">
      <c r="A7304">
        <v>10312</v>
      </c>
      <c r="B7304" t="s">
        <v>15</v>
      </c>
      <c r="C7304" s="16" t="s">
        <v>13850</v>
      </c>
      <c r="D7304">
        <f t="shared" si="0"/>
        <v>29</v>
      </c>
      <c r="E7304" t="str">
        <f t="shared" si="1"/>
        <v>$3,850,000 [released]</v>
      </c>
      <c r="F7304">
        <f t="shared" si="2"/>
        <v>11</v>
      </c>
      <c r="G7304" t="str">
        <f t="shared" si="3"/>
        <v>$3,850,000</v>
      </c>
      <c r="H7304" t="s">
        <v>10723</v>
      </c>
      <c r="J7304" t="s">
        <v>76</v>
      </c>
      <c r="K7304" t="s">
        <v>101</v>
      </c>
      <c r="L7304">
        <v>3850000</v>
      </c>
      <c r="M7304" t="s">
        <v>5835</v>
      </c>
    </row>
    <row r="7305" spans="1:13">
      <c r="A7305">
        <v>10313</v>
      </c>
      <c r="B7305" t="s">
        <v>15</v>
      </c>
      <c r="C7305" s="16" t="s">
        <v>13851</v>
      </c>
      <c r="D7305">
        <f t="shared" si="0"/>
        <v>29</v>
      </c>
      <c r="E7305" t="str">
        <f t="shared" si="1"/>
        <v>$2,630,000</v>
      </c>
      <c r="F7305" t="str">
        <f t="shared" si="2"/>
        <v/>
      </c>
      <c r="G7305" t="str">
        <f t="shared" si="3"/>
        <v>$2,630,000</v>
      </c>
      <c r="H7305" t="s">
        <v>8558</v>
      </c>
      <c r="J7305" t="s">
        <v>76</v>
      </c>
      <c r="K7305" t="s">
        <v>101</v>
      </c>
      <c r="L7305">
        <v>2630000</v>
      </c>
      <c r="M7305" t="s">
        <v>5347</v>
      </c>
    </row>
    <row r="7306" spans="1:13">
      <c r="A7306">
        <v>10314</v>
      </c>
      <c r="B7306" t="s">
        <v>15</v>
      </c>
      <c r="C7306" s="16" t="s">
        <v>13852</v>
      </c>
      <c r="D7306">
        <f t="shared" si="0"/>
        <v>29</v>
      </c>
      <c r="E7306" t="str">
        <f t="shared" si="1"/>
        <v>$2,475,000</v>
      </c>
      <c r="F7306" t="str">
        <f t="shared" si="2"/>
        <v/>
      </c>
      <c r="G7306" t="str">
        <f t="shared" si="3"/>
        <v>$2,475,000</v>
      </c>
      <c r="H7306" t="s">
        <v>12364</v>
      </c>
      <c r="J7306" t="s">
        <v>76</v>
      </c>
      <c r="K7306" t="s">
        <v>101</v>
      </c>
      <c r="L7306">
        <v>2475000</v>
      </c>
      <c r="M7306" t="s">
        <v>6096</v>
      </c>
    </row>
    <row r="7307" spans="1:13">
      <c r="A7307">
        <v>10315</v>
      </c>
      <c r="B7307" t="s">
        <v>15</v>
      </c>
      <c r="C7307" s="16" t="s">
        <v>13853</v>
      </c>
      <c r="D7307">
        <f t="shared" si="0"/>
        <v>29</v>
      </c>
      <c r="E7307" t="str">
        <f t="shared" si="1"/>
        <v>$2,400,000</v>
      </c>
      <c r="F7307" t="str">
        <f t="shared" si="2"/>
        <v/>
      </c>
      <c r="G7307" t="str">
        <f t="shared" si="3"/>
        <v>$2,400,000</v>
      </c>
      <c r="H7307" t="s">
        <v>6889</v>
      </c>
      <c r="J7307" t="s">
        <v>76</v>
      </c>
      <c r="K7307" t="s">
        <v>101</v>
      </c>
      <c r="L7307">
        <v>2400000</v>
      </c>
      <c r="M7307" t="s">
        <v>5878</v>
      </c>
    </row>
    <row r="7308" spans="1:13">
      <c r="A7308">
        <v>10316</v>
      </c>
      <c r="B7308" t="s">
        <v>15</v>
      </c>
      <c r="C7308" s="16" t="s">
        <v>13854</v>
      </c>
      <c r="D7308">
        <f t="shared" si="0"/>
        <v>29</v>
      </c>
      <c r="E7308" t="str">
        <f t="shared" si="1"/>
        <v>$1,778,160</v>
      </c>
      <c r="F7308" t="str">
        <f t="shared" si="2"/>
        <v/>
      </c>
      <c r="G7308" t="str">
        <f t="shared" si="3"/>
        <v>$1,778,160</v>
      </c>
      <c r="H7308" t="s">
        <v>13855</v>
      </c>
      <c r="J7308" t="s">
        <v>76</v>
      </c>
      <c r="K7308" t="s">
        <v>101</v>
      </c>
      <c r="L7308">
        <v>1778160</v>
      </c>
      <c r="M7308" t="s">
        <v>1752</v>
      </c>
    </row>
    <row r="7309" spans="1:13">
      <c r="A7309">
        <v>10317</v>
      </c>
      <c r="B7309" t="s">
        <v>15</v>
      </c>
      <c r="C7309" s="16" t="s">
        <v>13856</v>
      </c>
      <c r="D7309">
        <f t="shared" si="0"/>
        <v>29</v>
      </c>
      <c r="E7309" t="str">
        <f t="shared" si="1"/>
        <v>$1,675,000 [released]</v>
      </c>
      <c r="F7309">
        <f t="shared" si="2"/>
        <v>11</v>
      </c>
      <c r="G7309" t="str">
        <f t="shared" si="3"/>
        <v>$1,675,000</v>
      </c>
      <c r="H7309" t="s">
        <v>4193</v>
      </c>
      <c r="J7309" t="s">
        <v>76</v>
      </c>
      <c r="K7309" t="s">
        <v>101</v>
      </c>
      <c r="L7309">
        <v>1675000</v>
      </c>
      <c r="M7309" t="s">
        <v>5350</v>
      </c>
    </row>
    <row r="7310" spans="1:13">
      <c r="A7310">
        <v>10318</v>
      </c>
      <c r="B7310" t="s">
        <v>15</v>
      </c>
      <c r="C7310" s="16" t="s">
        <v>13857</v>
      </c>
      <c r="D7310">
        <f t="shared" si="0"/>
        <v>29</v>
      </c>
      <c r="E7310" t="str">
        <f t="shared" si="1"/>
        <v>$1,000,000 [counts $590,850]</v>
      </c>
      <c r="F7310">
        <f t="shared" si="2"/>
        <v>11</v>
      </c>
      <c r="G7310" t="str">
        <f t="shared" si="3"/>
        <v>$1,000,000</v>
      </c>
      <c r="H7310" t="s">
        <v>134</v>
      </c>
      <c r="J7310" t="s">
        <v>76</v>
      </c>
      <c r="K7310" t="s">
        <v>101</v>
      </c>
      <c r="L7310">
        <v>1000000</v>
      </c>
      <c r="M7310" t="s">
        <v>4864</v>
      </c>
    </row>
    <row r="7311" spans="1:13">
      <c r="A7311">
        <v>10319</v>
      </c>
      <c r="B7311" t="s">
        <v>15</v>
      </c>
      <c r="C7311" s="16" t="s">
        <v>13858</v>
      </c>
      <c r="D7311">
        <f t="shared" si="0"/>
        <v>29</v>
      </c>
      <c r="E7311" t="str">
        <f t="shared" si="1"/>
        <v>$820,400</v>
      </c>
      <c r="F7311" t="str">
        <f t="shared" si="2"/>
        <v/>
      </c>
      <c r="G7311" t="str">
        <f t="shared" si="3"/>
        <v>$820,400</v>
      </c>
      <c r="H7311" t="s">
        <v>13859</v>
      </c>
      <c r="J7311" t="s">
        <v>76</v>
      </c>
      <c r="K7311" t="s">
        <v>101</v>
      </c>
      <c r="L7311">
        <v>820400</v>
      </c>
      <c r="M7311" t="s">
        <v>5170</v>
      </c>
    </row>
    <row r="7312" spans="1:13">
      <c r="A7312">
        <v>10320</v>
      </c>
      <c r="B7312" t="s">
        <v>15</v>
      </c>
      <c r="C7312" s="16" t="s">
        <v>13860</v>
      </c>
      <c r="D7312">
        <f t="shared" si="0"/>
        <v>29</v>
      </c>
      <c r="E7312" t="str">
        <f t="shared" si="1"/>
        <v>$465,850</v>
      </c>
      <c r="F7312" t="str">
        <f t="shared" si="2"/>
        <v/>
      </c>
      <c r="G7312" t="str">
        <f t="shared" si="3"/>
        <v>$465,850</v>
      </c>
      <c r="H7312" t="s">
        <v>13364</v>
      </c>
      <c r="J7312" t="s">
        <v>76</v>
      </c>
      <c r="K7312" t="s">
        <v>101</v>
      </c>
      <c r="L7312">
        <v>465850</v>
      </c>
      <c r="M7312" t="s">
        <v>4872</v>
      </c>
    </row>
    <row r="7313" spans="1:13">
      <c r="A7313">
        <v>10321</v>
      </c>
      <c r="B7313" t="s">
        <v>15</v>
      </c>
      <c r="C7313" s="16" t="s">
        <v>13861</v>
      </c>
      <c r="D7313">
        <f t="shared" si="0"/>
        <v>29</v>
      </c>
      <c r="E7313" t="str">
        <f t="shared" si="1"/>
        <v>$465,850</v>
      </c>
      <c r="F7313" t="str">
        <f t="shared" si="2"/>
        <v/>
      </c>
      <c r="G7313" t="str">
        <f t="shared" si="3"/>
        <v>$465,850</v>
      </c>
      <c r="H7313" t="s">
        <v>13364</v>
      </c>
      <c r="J7313" t="s">
        <v>76</v>
      </c>
      <c r="K7313" t="s">
        <v>101</v>
      </c>
      <c r="L7313">
        <v>465850</v>
      </c>
      <c r="M7313" t="s">
        <v>5203</v>
      </c>
    </row>
    <row r="7314" spans="1:13">
      <c r="A7314">
        <v>10322</v>
      </c>
      <c r="B7314" t="s">
        <v>15</v>
      </c>
      <c r="C7314" s="16" t="s">
        <v>13862</v>
      </c>
      <c r="D7314">
        <f t="shared" si="0"/>
        <v>29</v>
      </c>
      <c r="E7314" t="str">
        <f t="shared" si="1"/>
        <v>$332,817</v>
      </c>
      <c r="F7314" t="str">
        <f t="shared" si="2"/>
        <v/>
      </c>
      <c r="G7314" t="str">
        <f t="shared" si="3"/>
        <v>$332,817</v>
      </c>
      <c r="H7314" t="s">
        <v>13443</v>
      </c>
      <c r="J7314" t="s">
        <v>76</v>
      </c>
      <c r="K7314" t="s">
        <v>101</v>
      </c>
      <c r="L7314">
        <v>332817</v>
      </c>
      <c r="M7314" t="s">
        <v>4553</v>
      </c>
    </row>
    <row r="7315" spans="1:13">
      <c r="A7315">
        <v>10323</v>
      </c>
      <c r="B7315" t="s">
        <v>15</v>
      </c>
      <c r="C7315" s="16" t="s">
        <v>13863</v>
      </c>
      <c r="D7315">
        <f t="shared" si="0"/>
        <v>29</v>
      </c>
      <c r="E7315" t="str">
        <f t="shared" si="1"/>
        <v>$89,292 [released 12/11]</v>
      </c>
      <c r="F7315">
        <f t="shared" si="2"/>
        <v>8</v>
      </c>
      <c r="G7315" t="str">
        <f t="shared" si="3"/>
        <v>$89,292</v>
      </c>
      <c r="H7315" t="s">
        <v>13864</v>
      </c>
      <c r="J7315" t="s">
        <v>76</v>
      </c>
      <c r="K7315" t="s">
        <v>101</v>
      </c>
      <c r="L7315">
        <v>89292</v>
      </c>
      <c r="M7315" t="s">
        <v>4763</v>
      </c>
    </row>
    <row r="7316" spans="1:13">
      <c r="A7316">
        <v>10325</v>
      </c>
      <c r="B7316" t="s">
        <v>15</v>
      </c>
      <c r="C7316" s="16" t="s">
        <v>13865</v>
      </c>
      <c r="D7316">
        <f t="shared" si="0"/>
        <v>29</v>
      </c>
      <c r="E7316" t="str">
        <f t="shared" si="1"/>
        <v>$18,083,564</v>
      </c>
      <c r="F7316" t="str">
        <f t="shared" si="2"/>
        <v/>
      </c>
      <c r="G7316" t="str">
        <f t="shared" si="3"/>
        <v>$18,083,564</v>
      </c>
      <c r="H7316" t="s">
        <v>13866</v>
      </c>
      <c r="J7316" t="s">
        <v>79</v>
      </c>
      <c r="K7316" t="s">
        <v>101</v>
      </c>
      <c r="L7316">
        <v>18083564</v>
      </c>
      <c r="M7316" t="s">
        <v>5945</v>
      </c>
    </row>
    <row r="7317" spans="1:13">
      <c r="A7317">
        <v>10326</v>
      </c>
      <c r="B7317" t="s">
        <v>15</v>
      </c>
      <c r="C7317" s="16" t="s">
        <v>13867</v>
      </c>
      <c r="D7317">
        <f t="shared" si="0"/>
        <v>29</v>
      </c>
      <c r="E7317" t="str">
        <f t="shared" si="1"/>
        <v>$14,400,000</v>
      </c>
      <c r="F7317" t="str">
        <f t="shared" si="2"/>
        <v/>
      </c>
      <c r="G7317" t="str">
        <f t="shared" si="3"/>
        <v>$14,400,000</v>
      </c>
      <c r="H7317" t="s">
        <v>6689</v>
      </c>
      <c r="J7317" t="s">
        <v>79</v>
      </c>
      <c r="K7317" t="s">
        <v>101</v>
      </c>
      <c r="L7317">
        <v>14400000</v>
      </c>
      <c r="M7317" t="s">
        <v>4198</v>
      </c>
    </row>
    <row r="7318" spans="1:13">
      <c r="A7318">
        <v>10327</v>
      </c>
      <c r="B7318" t="s">
        <v>15</v>
      </c>
      <c r="C7318" s="16" t="s">
        <v>13868</v>
      </c>
      <c r="D7318">
        <f t="shared" si="0"/>
        <v>29</v>
      </c>
      <c r="E7318" t="str">
        <f t="shared" si="1"/>
        <v>$12,660,000</v>
      </c>
      <c r="F7318" t="str">
        <f t="shared" si="2"/>
        <v/>
      </c>
      <c r="G7318" t="str">
        <f t="shared" si="3"/>
        <v>$12,660,000</v>
      </c>
      <c r="H7318" t="s">
        <v>13869</v>
      </c>
      <c r="J7318" t="s">
        <v>79</v>
      </c>
      <c r="K7318" t="s">
        <v>101</v>
      </c>
      <c r="L7318">
        <v>12660000</v>
      </c>
      <c r="M7318" t="s">
        <v>5973</v>
      </c>
    </row>
    <row r="7319" spans="1:13">
      <c r="A7319">
        <v>10328</v>
      </c>
      <c r="B7319" t="s">
        <v>15</v>
      </c>
      <c r="C7319" s="16" t="s">
        <v>12478</v>
      </c>
      <c r="D7319">
        <f t="shared" si="0"/>
        <v>29</v>
      </c>
      <c r="E7319" t="str">
        <f t="shared" si="1"/>
        <v>$12,375,000</v>
      </c>
      <c r="F7319" t="str">
        <f t="shared" si="2"/>
        <v/>
      </c>
      <c r="G7319" t="str">
        <f t="shared" si="3"/>
        <v>$12,375,000</v>
      </c>
      <c r="H7319" t="s">
        <v>12479</v>
      </c>
      <c r="J7319" t="s">
        <v>79</v>
      </c>
      <c r="K7319" t="s">
        <v>101</v>
      </c>
      <c r="L7319">
        <v>12375000</v>
      </c>
      <c r="M7319" t="s">
        <v>4857</v>
      </c>
    </row>
    <row r="7320" spans="1:13">
      <c r="A7320">
        <v>10329</v>
      </c>
      <c r="B7320" t="s">
        <v>15</v>
      </c>
      <c r="C7320" s="16" t="s">
        <v>13870</v>
      </c>
      <c r="D7320">
        <f t="shared" si="0"/>
        <v>29</v>
      </c>
      <c r="E7320" t="str">
        <f t="shared" si="1"/>
        <v>$7,010,000</v>
      </c>
      <c r="F7320" t="str">
        <f t="shared" si="2"/>
        <v/>
      </c>
      <c r="G7320" t="str">
        <f t="shared" si="3"/>
        <v>$7,010,000</v>
      </c>
      <c r="H7320" t="s">
        <v>13871</v>
      </c>
      <c r="J7320" t="s">
        <v>79</v>
      </c>
      <c r="K7320" t="s">
        <v>101</v>
      </c>
      <c r="L7320">
        <v>7010000</v>
      </c>
      <c r="M7320" t="s">
        <v>4850</v>
      </c>
    </row>
    <row r="7321" spans="1:13">
      <c r="A7321">
        <v>10330</v>
      </c>
      <c r="B7321" t="s">
        <v>15</v>
      </c>
      <c r="C7321" s="16" t="s">
        <v>13872</v>
      </c>
      <c r="D7321">
        <f t="shared" si="0"/>
        <v>29</v>
      </c>
      <c r="E7321" t="str">
        <f t="shared" si="1"/>
        <v>$6,495,000</v>
      </c>
      <c r="F7321" t="str">
        <f t="shared" si="2"/>
        <v/>
      </c>
      <c r="G7321" t="str">
        <f t="shared" si="3"/>
        <v>$6,495,000</v>
      </c>
      <c r="H7321" t="s">
        <v>13873</v>
      </c>
      <c r="J7321" t="s">
        <v>79</v>
      </c>
      <c r="K7321" t="s">
        <v>101</v>
      </c>
      <c r="L7321">
        <v>6495000</v>
      </c>
      <c r="M7321" t="s">
        <v>4935</v>
      </c>
    </row>
    <row r="7322" spans="1:13">
      <c r="A7322">
        <v>10331</v>
      </c>
      <c r="B7322" t="s">
        <v>15</v>
      </c>
      <c r="C7322" s="16" t="s">
        <v>13874</v>
      </c>
      <c r="D7322">
        <f t="shared" si="0"/>
        <v>29</v>
      </c>
      <c r="E7322" t="str">
        <f t="shared" si="1"/>
        <v>$4,538,000</v>
      </c>
      <c r="F7322" t="str">
        <f t="shared" si="2"/>
        <v/>
      </c>
      <c r="G7322" t="str">
        <f t="shared" si="3"/>
        <v>$4,538,000</v>
      </c>
      <c r="H7322" t="s">
        <v>13504</v>
      </c>
      <c r="J7322" t="s">
        <v>79</v>
      </c>
      <c r="K7322" t="s">
        <v>101</v>
      </c>
      <c r="L7322">
        <v>4538000</v>
      </c>
      <c r="M7322" t="s">
        <v>5905</v>
      </c>
    </row>
    <row r="7323" spans="1:13">
      <c r="A7323">
        <v>10332</v>
      </c>
      <c r="B7323" t="s">
        <v>15</v>
      </c>
      <c r="C7323" s="16" t="s">
        <v>13875</v>
      </c>
      <c r="D7323">
        <f t="shared" si="0"/>
        <v>29</v>
      </c>
      <c r="E7323" t="str">
        <f t="shared" si="1"/>
        <v>$2,406,250</v>
      </c>
      <c r="F7323" t="str">
        <f t="shared" si="2"/>
        <v/>
      </c>
      <c r="G7323" t="str">
        <f t="shared" si="3"/>
        <v>$2,406,250</v>
      </c>
      <c r="H7323" t="s">
        <v>13876</v>
      </c>
      <c r="J7323" t="s">
        <v>79</v>
      </c>
      <c r="K7323" t="s">
        <v>101</v>
      </c>
      <c r="L7323">
        <v>2406250</v>
      </c>
      <c r="M7323" t="s">
        <v>6013</v>
      </c>
    </row>
    <row r="7324" spans="1:13">
      <c r="A7324">
        <v>10333</v>
      </c>
      <c r="B7324" t="s">
        <v>15</v>
      </c>
      <c r="C7324" s="16" t="s">
        <v>13877</v>
      </c>
      <c r="D7324">
        <f t="shared" si="0"/>
        <v>29</v>
      </c>
      <c r="E7324" t="str">
        <f t="shared" si="1"/>
        <v>$2,028,239</v>
      </c>
      <c r="F7324" t="str">
        <f t="shared" si="2"/>
        <v/>
      </c>
      <c r="G7324" t="str">
        <f t="shared" si="3"/>
        <v>$2,028,239</v>
      </c>
      <c r="H7324" t="s">
        <v>13878</v>
      </c>
      <c r="J7324" t="s">
        <v>79</v>
      </c>
      <c r="K7324" t="s">
        <v>101</v>
      </c>
      <c r="L7324">
        <v>2028239</v>
      </c>
      <c r="M7324" t="s">
        <v>4675</v>
      </c>
    </row>
    <row r="7325" spans="1:13">
      <c r="A7325">
        <v>10334</v>
      </c>
      <c r="B7325" t="s">
        <v>15</v>
      </c>
      <c r="C7325" s="16" t="s">
        <v>13879</v>
      </c>
      <c r="D7325">
        <f t="shared" si="0"/>
        <v>29</v>
      </c>
      <c r="E7325" t="str">
        <f t="shared" si="1"/>
        <v>$1,019,280</v>
      </c>
      <c r="F7325" t="str">
        <f t="shared" si="2"/>
        <v/>
      </c>
      <c r="G7325" t="str">
        <f t="shared" si="3"/>
        <v>$1,019,280</v>
      </c>
      <c r="H7325" t="s">
        <v>13880</v>
      </c>
      <c r="J7325" t="s">
        <v>79</v>
      </c>
      <c r="K7325" t="s">
        <v>101</v>
      </c>
      <c r="L7325">
        <v>1019280</v>
      </c>
      <c r="M7325" t="s">
        <v>790</v>
      </c>
    </row>
    <row r="7326" spans="1:13">
      <c r="A7326">
        <v>10335</v>
      </c>
      <c r="B7326" t="s">
        <v>15</v>
      </c>
      <c r="C7326" s="16" t="s">
        <v>13881</v>
      </c>
      <c r="D7326">
        <f t="shared" si="0"/>
        <v>29</v>
      </c>
      <c r="E7326" t="str">
        <f t="shared" si="1"/>
        <v>$1,000,000 [counts $590,850]</v>
      </c>
      <c r="F7326">
        <f t="shared" si="2"/>
        <v>11</v>
      </c>
      <c r="G7326" t="str">
        <f t="shared" si="3"/>
        <v>$1,000,000</v>
      </c>
      <c r="H7326" t="s">
        <v>134</v>
      </c>
      <c r="J7326" t="s">
        <v>79</v>
      </c>
      <c r="K7326" t="s">
        <v>101</v>
      </c>
      <c r="L7326">
        <v>1000000</v>
      </c>
      <c r="M7326" t="s">
        <v>4776</v>
      </c>
    </row>
    <row r="7327" spans="1:13">
      <c r="A7327">
        <v>10336</v>
      </c>
      <c r="B7327" t="s">
        <v>15</v>
      </c>
      <c r="C7327" s="16" t="s">
        <v>13882</v>
      </c>
      <c r="D7327">
        <f t="shared" si="0"/>
        <v>29</v>
      </c>
      <c r="E7327" t="str">
        <f t="shared" si="1"/>
        <v>$715,850 [counts $590,850]</v>
      </c>
      <c r="F7327">
        <f t="shared" si="2"/>
        <v>9</v>
      </c>
      <c r="G7327" t="str">
        <f t="shared" si="3"/>
        <v>$715,850</v>
      </c>
      <c r="H7327" t="s">
        <v>13357</v>
      </c>
      <c r="J7327" t="s">
        <v>79</v>
      </c>
      <c r="K7327" t="s">
        <v>101</v>
      </c>
      <c r="L7327">
        <v>715850</v>
      </c>
      <c r="M7327" t="s">
        <v>5690</v>
      </c>
    </row>
    <row r="7328" spans="1:13">
      <c r="A7328">
        <v>10337</v>
      </c>
      <c r="B7328" t="s">
        <v>15</v>
      </c>
      <c r="C7328" s="16" t="s">
        <v>13883</v>
      </c>
      <c r="D7328">
        <f t="shared" si="0"/>
        <v>29</v>
      </c>
      <c r="E7328" t="str">
        <f t="shared" si="1"/>
        <v>$638,000</v>
      </c>
      <c r="F7328" t="str">
        <f t="shared" si="2"/>
        <v/>
      </c>
      <c r="G7328" t="str">
        <f t="shared" si="3"/>
        <v>$638,000</v>
      </c>
      <c r="H7328" t="s">
        <v>13884</v>
      </c>
      <c r="J7328" t="s">
        <v>79</v>
      </c>
      <c r="K7328" t="s">
        <v>101</v>
      </c>
      <c r="L7328">
        <v>638000</v>
      </c>
      <c r="M7328" t="s">
        <v>5056</v>
      </c>
    </row>
    <row r="7329" spans="1:13">
      <c r="A7329">
        <v>10338</v>
      </c>
      <c r="B7329" t="s">
        <v>15</v>
      </c>
      <c r="C7329" s="16" t="s">
        <v>13885</v>
      </c>
      <c r="D7329">
        <f t="shared" si="0"/>
        <v>29</v>
      </c>
      <c r="E7329" t="str">
        <f t="shared" si="1"/>
        <v>$590,850</v>
      </c>
      <c r="F7329" t="str">
        <f t="shared" si="2"/>
        <v/>
      </c>
      <c r="G7329" t="str">
        <f t="shared" si="3"/>
        <v>$590,850</v>
      </c>
      <c r="H7329" t="s">
        <v>13360</v>
      </c>
      <c r="J7329" t="s">
        <v>79</v>
      </c>
      <c r="K7329" t="s">
        <v>101</v>
      </c>
      <c r="L7329">
        <v>590850</v>
      </c>
      <c r="M7329" t="s">
        <v>5846</v>
      </c>
    </row>
    <row r="7330" spans="1:13">
      <c r="A7330">
        <v>10339</v>
      </c>
      <c r="B7330" t="s">
        <v>15</v>
      </c>
      <c r="C7330" s="16" t="s">
        <v>13886</v>
      </c>
      <c r="D7330">
        <f t="shared" si="0"/>
        <v>29</v>
      </c>
      <c r="E7330" t="str">
        <f t="shared" si="1"/>
        <v>$332,817</v>
      </c>
      <c r="F7330" t="str">
        <f t="shared" si="2"/>
        <v/>
      </c>
      <c r="G7330" t="str">
        <f t="shared" si="3"/>
        <v>$332,817</v>
      </c>
      <c r="H7330" t="s">
        <v>13443</v>
      </c>
      <c r="J7330" t="s">
        <v>79</v>
      </c>
      <c r="K7330" t="s">
        <v>101</v>
      </c>
      <c r="L7330">
        <v>332817</v>
      </c>
      <c r="M7330" t="s">
        <v>5902</v>
      </c>
    </row>
    <row r="7331" spans="1:13">
      <c r="A7331">
        <v>10341</v>
      </c>
      <c r="B7331" t="s">
        <v>15</v>
      </c>
      <c r="C7331" s="16" t="s">
        <v>13887</v>
      </c>
      <c r="D7331">
        <f t="shared" si="0"/>
        <v>29</v>
      </c>
      <c r="E7331" t="str">
        <f t="shared" si="1"/>
        <v>$12,750,000</v>
      </c>
      <c r="F7331" t="str">
        <f t="shared" si="2"/>
        <v/>
      </c>
      <c r="G7331" t="str">
        <f t="shared" si="3"/>
        <v>$12,750,000</v>
      </c>
      <c r="H7331" t="s">
        <v>13772</v>
      </c>
      <c r="J7331" t="s">
        <v>81</v>
      </c>
      <c r="K7331" t="s">
        <v>101</v>
      </c>
      <c r="L7331">
        <v>12750000</v>
      </c>
      <c r="M7331" t="s">
        <v>4803</v>
      </c>
    </row>
    <row r="7332" spans="1:13">
      <c r="A7332">
        <v>10342</v>
      </c>
      <c r="B7332" t="s">
        <v>15</v>
      </c>
      <c r="C7332" s="16" t="s">
        <v>13888</v>
      </c>
      <c r="D7332">
        <f t="shared" si="0"/>
        <v>29</v>
      </c>
      <c r="E7332" t="str">
        <f t="shared" si="1"/>
        <v>$10,444,642</v>
      </c>
      <c r="F7332" t="str">
        <f t="shared" si="2"/>
        <v/>
      </c>
      <c r="G7332" t="str">
        <f t="shared" si="3"/>
        <v>$10,444,642</v>
      </c>
      <c r="H7332" t="s">
        <v>13889</v>
      </c>
      <c r="J7332" t="s">
        <v>81</v>
      </c>
      <c r="K7332" t="s">
        <v>101</v>
      </c>
      <c r="L7332">
        <v>10444642</v>
      </c>
      <c r="M7332" t="s">
        <v>6158</v>
      </c>
    </row>
    <row r="7333" spans="1:13">
      <c r="A7333">
        <v>10343</v>
      </c>
      <c r="B7333" t="s">
        <v>15</v>
      </c>
      <c r="C7333" s="16" t="s">
        <v>13890</v>
      </c>
      <c r="D7333">
        <f t="shared" si="0"/>
        <v>29</v>
      </c>
      <c r="E7333" t="str">
        <f t="shared" si="1"/>
        <v>$5,200,000</v>
      </c>
      <c r="F7333" t="str">
        <f t="shared" si="2"/>
        <v/>
      </c>
      <c r="G7333" t="str">
        <f t="shared" si="3"/>
        <v>$5,200,000</v>
      </c>
      <c r="H7333" t="s">
        <v>396</v>
      </c>
      <c r="J7333" t="s">
        <v>81</v>
      </c>
      <c r="K7333" t="s">
        <v>101</v>
      </c>
      <c r="L7333">
        <v>5200000</v>
      </c>
      <c r="M7333" t="s">
        <v>4993</v>
      </c>
    </row>
    <row r="7334" spans="1:13">
      <c r="A7334">
        <v>10344</v>
      </c>
      <c r="B7334" t="s">
        <v>15</v>
      </c>
      <c r="C7334" s="16" t="s">
        <v>13891</v>
      </c>
      <c r="D7334">
        <f t="shared" si="0"/>
        <v>29</v>
      </c>
      <c r="E7334" t="str">
        <f t="shared" si="1"/>
        <v>$5,000,000</v>
      </c>
      <c r="F7334" t="str">
        <f t="shared" si="2"/>
        <v/>
      </c>
      <c r="G7334" t="str">
        <f t="shared" si="3"/>
        <v>$5,000,000</v>
      </c>
      <c r="H7334" t="s">
        <v>163</v>
      </c>
      <c r="J7334" t="s">
        <v>81</v>
      </c>
      <c r="K7334" t="s">
        <v>101</v>
      </c>
      <c r="L7334">
        <v>5000000</v>
      </c>
      <c r="M7334" t="s">
        <v>12507</v>
      </c>
    </row>
    <row r="7335" spans="1:13">
      <c r="A7335">
        <v>10345</v>
      </c>
      <c r="B7335" t="s">
        <v>15</v>
      </c>
      <c r="C7335" s="16" t="s">
        <v>13892</v>
      </c>
      <c r="D7335">
        <f t="shared" si="0"/>
        <v>29</v>
      </c>
      <c r="E7335" t="str">
        <f t="shared" si="1"/>
        <v>$4,344,187</v>
      </c>
      <c r="F7335" t="str">
        <f t="shared" si="2"/>
        <v/>
      </c>
      <c r="G7335" t="str">
        <f t="shared" si="3"/>
        <v>$4,344,187</v>
      </c>
      <c r="H7335" t="s">
        <v>13893</v>
      </c>
      <c r="J7335" t="s">
        <v>81</v>
      </c>
      <c r="K7335" t="s">
        <v>101</v>
      </c>
      <c r="L7335">
        <v>4344187</v>
      </c>
      <c r="M7335" t="s">
        <v>5932</v>
      </c>
    </row>
    <row r="7336" spans="1:13">
      <c r="A7336">
        <v>10346</v>
      </c>
      <c r="B7336" t="s">
        <v>15</v>
      </c>
      <c r="C7336" s="16" t="s">
        <v>13894</v>
      </c>
      <c r="D7336">
        <f t="shared" si="0"/>
        <v>29</v>
      </c>
      <c r="E7336" t="str">
        <f t="shared" si="1"/>
        <v>$4,174,893</v>
      </c>
      <c r="F7336" t="str">
        <f t="shared" si="2"/>
        <v/>
      </c>
      <c r="G7336" t="str">
        <f t="shared" si="3"/>
        <v>$4,174,893</v>
      </c>
      <c r="H7336" t="s">
        <v>13895</v>
      </c>
      <c r="J7336" t="s">
        <v>81</v>
      </c>
      <c r="K7336" t="s">
        <v>101</v>
      </c>
      <c r="L7336">
        <v>4174893</v>
      </c>
      <c r="M7336" t="s">
        <v>5665</v>
      </c>
    </row>
    <row r="7337" spans="1:13">
      <c r="A7337">
        <v>10347</v>
      </c>
      <c r="B7337" t="s">
        <v>15</v>
      </c>
      <c r="C7337" s="16" t="s">
        <v>13896</v>
      </c>
      <c r="D7337">
        <f t="shared" si="0"/>
        <v>29</v>
      </c>
      <c r="E7337" t="str">
        <f t="shared" si="1"/>
        <v>$3,680,000</v>
      </c>
      <c r="F7337" t="str">
        <f t="shared" si="2"/>
        <v/>
      </c>
      <c r="G7337" t="str">
        <f t="shared" si="3"/>
        <v>$3,680,000</v>
      </c>
      <c r="H7337" t="s">
        <v>13897</v>
      </c>
      <c r="J7337" t="s">
        <v>81</v>
      </c>
      <c r="K7337" t="s">
        <v>101</v>
      </c>
      <c r="L7337">
        <v>3680000</v>
      </c>
      <c r="M7337" t="s">
        <v>4690</v>
      </c>
    </row>
    <row r="7338" spans="1:13">
      <c r="A7338">
        <v>10348</v>
      </c>
      <c r="B7338" t="s">
        <v>15</v>
      </c>
      <c r="C7338" s="16" t="s">
        <v>13898</v>
      </c>
      <c r="D7338">
        <f t="shared" si="0"/>
        <v>29</v>
      </c>
      <c r="E7338" t="str">
        <f t="shared" si="1"/>
        <v>$3,025,000</v>
      </c>
      <c r="F7338" t="str">
        <f t="shared" si="2"/>
        <v/>
      </c>
      <c r="G7338" t="str">
        <f t="shared" si="3"/>
        <v>$3,025,000</v>
      </c>
      <c r="H7338" t="s">
        <v>13899</v>
      </c>
      <c r="J7338" t="s">
        <v>81</v>
      </c>
      <c r="K7338" t="s">
        <v>101</v>
      </c>
      <c r="L7338">
        <v>3025000</v>
      </c>
      <c r="M7338" t="s">
        <v>5496</v>
      </c>
    </row>
    <row r="7339" spans="1:13">
      <c r="A7339">
        <v>10349</v>
      </c>
      <c r="B7339" t="s">
        <v>15</v>
      </c>
      <c r="C7339" s="16" t="s">
        <v>13900</v>
      </c>
      <c r="D7339">
        <f t="shared" si="0"/>
        <v>29</v>
      </c>
      <c r="E7339" t="str">
        <f t="shared" si="1"/>
        <v>$2,475,000</v>
      </c>
      <c r="F7339" t="str">
        <f t="shared" si="2"/>
        <v/>
      </c>
      <c r="G7339" t="str">
        <f t="shared" si="3"/>
        <v>$2,475,000</v>
      </c>
      <c r="H7339" t="s">
        <v>12364</v>
      </c>
      <c r="J7339" t="s">
        <v>81</v>
      </c>
      <c r="K7339" t="s">
        <v>101</v>
      </c>
      <c r="L7339">
        <v>2475000</v>
      </c>
      <c r="M7339" t="s">
        <v>4669</v>
      </c>
    </row>
    <row r="7340" spans="1:13">
      <c r="A7340">
        <v>10350</v>
      </c>
      <c r="B7340" t="s">
        <v>15</v>
      </c>
      <c r="C7340" s="16" t="s">
        <v>13901</v>
      </c>
      <c r="D7340">
        <f t="shared" si="0"/>
        <v>29</v>
      </c>
      <c r="E7340" t="str">
        <f t="shared" si="1"/>
        <v>$1,347,480</v>
      </c>
      <c r="F7340" t="str">
        <f t="shared" si="2"/>
        <v/>
      </c>
      <c r="G7340" t="str">
        <f t="shared" si="3"/>
        <v>$1,347,480</v>
      </c>
      <c r="H7340" t="s">
        <v>13902</v>
      </c>
      <c r="J7340" t="s">
        <v>81</v>
      </c>
      <c r="K7340" t="s">
        <v>101</v>
      </c>
      <c r="L7340">
        <v>1347480</v>
      </c>
      <c r="M7340" t="s">
        <v>5613</v>
      </c>
    </row>
    <row r="7341" spans="1:13">
      <c r="A7341">
        <v>10351</v>
      </c>
      <c r="B7341" t="s">
        <v>15</v>
      </c>
      <c r="C7341" s="16" t="s">
        <v>13903</v>
      </c>
      <c r="D7341">
        <f t="shared" si="0"/>
        <v>29</v>
      </c>
      <c r="E7341" t="str">
        <f t="shared" si="1"/>
        <v>$1,216,080</v>
      </c>
      <c r="F7341" t="str">
        <f t="shared" si="2"/>
        <v/>
      </c>
      <c r="G7341" t="str">
        <f t="shared" si="3"/>
        <v>$1,216,080</v>
      </c>
      <c r="H7341" t="s">
        <v>13904</v>
      </c>
      <c r="J7341" t="s">
        <v>81</v>
      </c>
      <c r="K7341" t="s">
        <v>101</v>
      </c>
      <c r="L7341">
        <v>1216080</v>
      </c>
      <c r="M7341" t="s">
        <v>13198</v>
      </c>
    </row>
    <row r="7342" spans="1:13">
      <c r="A7342">
        <v>10352</v>
      </c>
      <c r="B7342" t="s">
        <v>15</v>
      </c>
      <c r="C7342" s="16" t="s">
        <v>13905</v>
      </c>
      <c r="D7342">
        <f t="shared" si="0"/>
        <v>29</v>
      </c>
      <c r="E7342" t="str">
        <f t="shared" si="1"/>
        <v>$797,880</v>
      </c>
      <c r="F7342" t="str">
        <f t="shared" si="2"/>
        <v/>
      </c>
      <c r="G7342" t="str">
        <f t="shared" si="3"/>
        <v>$797,880</v>
      </c>
      <c r="H7342" t="s">
        <v>13906</v>
      </c>
      <c r="J7342" t="s">
        <v>81</v>
      </c>
      <c r="K7342" t="s">
        <v>101</v>
      </c>
      <c r="L7342">
        <v>797880</v>
      </c>
      <c r="M7342" t="s">
        <v>1185</v>
      </c>
    </row>
    <row r="7343" spans="1:13">
      <c r="A7343">
        <v>10353</v>
      </c>
      <c r="B7343" t="s">
        <v>15</v>
      </c>
      <c r="C7343" s="16" t="s">
        <v>13907</v>
      </c>
      <c r="D7343">
        <f t="shared" si="0"/>
        <v>29</v>
      </c>
      <c r="E7343" t="str">
        <f t="shared" si="1"/>
        <v>$465,850</v>
      </c>
      <c r="F7343" t="str">
        <f t="shared" si="2"/>
        <v/>
      </c>
      <c r="G7343" t="str">
        <f t="shared" si="3"/>
        <v>$465,850</v>
      </c>
      <c r="H7343" t="s">
        <v>13364</v>
      </c>
      <c r="J7343" t="s">
        <v>81</v>
      </c>
      <c r="K7343" t="s">
        <v>101</v>
      </c>
      <c r="L7343">
        <v>465850</v>
      </c>
      <c r="M7343" t="s">
        <v>5195</v>
      </c>
    </row>
    <row r="7344" spans="1:13">
      <c r="A7344">
        <v>10355</v>
      </c>
      <c r="B7344" t="s">
        <v>15</v>
      </c>
      <c r="C7344" s="16" t="s">
        <v>13908</v>
      </c>
      <c r="D7344">
        <f t="shared" si="0"/>
        <v>29</v>
      </c>
      <c r="E7344" t="str">
        <f t="shared" si="1"/>
        <v>$10,865,250</v>
      </c>
      <c r="F7344" t="str">
        <f t="shared" si="2"/>
        <v/>
      </c>
      <c r="G7344" t="str">
        <f t="shared" si="3"/>
        <v>$10,865,250</v>
      </c>
      <c r="H7344" t="s">
        <v>13588</v>
      </c>
      <c r="J7344" t="s">
        <v>82</v>
      </c>
      <c r="K7344" t="s">
        <v>101</v>
      </c>
      <c r="L7344">
        <v>10865250</v>
      </c>
      <c r="M7344" t="s">
        <v>1393</v>
      </c>
    </row>
    <row r="7345" spans="1:13">
      <c r="A7345">
        <v>10356</v>
      </c>
      <c r="B7345" t="s">
        <v>15</v>
      </c>
      <c r="C7345" s="16" t="s">
        <v>13909</v>
      </c>
      <c r="D7345">
        <f t="shared" si="0"/>
        <v>29</v>
      </c>
      <c r="E7345" t="str">
        <f t="shared" si="1"/>
        <v>$9,500,000</v>
      </c>
      <c r="F7345" t="str">
        <f t="shared" si="2"/>
        <v/>
      </c>
      <c r="G7345" t="str">
        <f t="shared" si="3"/>
        <v>$9,500,000</v>
      </c>
      <c r="H7345" t="s">
        <v>1346</v>
      </c>
      <c r="J7345" t="s">
        <v>82</v>
      </c>
      <c r="K7345" t="s">
        <v>101</v>
      </c>
      <c r="L7345">
        <v>9500000</v>
      </c>
      <c r="M7345" t="s">
        <v>4909</v>
      </c>
    </row>
    <row r="7346" spans="1:13">
      <c r="A7346">
        <v>10357</v>
      </c>
      <c r="B7346" t="s">
        <v>15</v>
      </c>
      <c r="C7346" s="16" t="s">
        <v>13910</v>
      </c>
      <c r="D7346">
        <f t="shared" si="0"/>
        <v>29</v>
      </c>
      <c r="E7346" t="str">
        <f t="shared" si="1"/>
        <v>$9,000,000</v>
      </c>
      <c r="F7346" t="str">
        <f t="shared" si="2"/>
        <v/>
      </c>
      <c r="G7346" t="str">
        <f t="shared" si="3"/>
        <v>$9,000,000</v>
      </c>
      <c r="H7346" t="s">
        <v>795</v>
      </c>
      <c r="J7346" t="s">
        <v>82</v>
      </c>
      <c r="K7346" t="s">
        <v>101</v>
      </c>
      <c r="L7346">
        <v>9000000</v>
      </c>
      <c r="M7346" t="s">
        <v>6016</v>
      </c>
    </row>
    <row r="7347" spans="1:13">
      <c r="A7347">
        <v>10358</v>
      </c>
      <c r="B7347" t="s">
        <v>15</v>
      </c>
      <c r="C7347" s="16" t="s">
        <v>13911</v>
      </c>
      <c r="D7347">
        <f t="shared" si="0"/>
        <v>29</v>
      </c>
      <c r="E7347" t="str">
        <f t="shared" si="1"/>
        <v>$3,020,834 [released]</v>
      </c>
      <c r="F7347">
        <f t="shared" si="2"/>
        <v>11</v>
      </c>
      <c r="G7347" t="str">
        <f t="shared" si="3"/>
        <v>$3,020,834</v>
      </c>
      <c r="H7347" t="s">
        <v>13912</v>
      </c>
      <c r="J7347" t="s">
        <v>82</v>
      </c>
      <c r="K7347" t="s">
        <v>101</v>
      </c>
      <c r="L7347">
        <v>3020834</v>
      </c>
      <c r="M7347" t="s">
        <v>5238</v>
      </c>
    </row>
    <row r="7348" spans="1:13">
      <c r="A7348">
        <v>10359</v>
      </c>
      <c r="B7348" t="s">
        <v>15</v>
      </c>
      <c r="C7348" s="16" t="s">
        <v>13913</v>
      </c>
      <c r="D7348">
        <f t="shared" si="0"/>
        <v>29</v>
      </c>
      <c r="E7348" t="str">
        <f t="shared" si="1"/>
        <v>$3,000,000</v>
      </c>
      <c r="F7348" t="str">
        <f t="shared" si="2"/>
        <v/>
      </c>
      <c r="G7348" t="str">
        <f t="shared" si="3"/>
        <v>$3,000,000</v>
      </c>
      <c r="H7348" t="s">
        <v>459</v>
      </c>
      <c r="J7348" t="s">
        <v>82</v>
      </c>
      <c r="K7348" t="s">
        <v>101</v>
      </c>
      <c r="L7348">
        <v>3000000</v>
      </c>
      <c r="M7348" t="s">
        <v>4587</v>
      </c>
    </row>
    <row r="7349" spans="1:13">
      <c r="A7349">
        <v>10360</v>
      </c>
      <c r="B7349" t="s">
        <v>15</v>
      </c>
      <c r="C7349" s="16" t="s">
        <v>13914</v>
      </c>
      <c r="D7349">
        <f t="shared" si="0"/>
        <v>29</v>
      </c>
      <c r="E7349" t="str">
        <f t="shared" si="1"/>
        <v>$2,400,000</v>
      </c>
      <c r="F7349" t="str">
        <f t="shared" si="2"/>
        <v/>
      </c>
      <c r="G7349" t="str">
        <f t="shared" si="3"/>
        <v>$2,400,000</v>
      </c>
      <c r="H7349" t="s">
        <v>6889</v>
      </c>
      <c r="J7349" t="s">
        <v>82</v>
      </c>
      <c r="K7349" t="s">
        <v>101</v>
      </c>
      <c r="L7349">
        <v>2400000</v>
      </c>
      <c r="M7349" t="s">
        <v>6048</v>
      </c>
    </row>
    <row r="7350" spans="1:13">
      <c r="A7350">
        <v>10361</v>
      </c>
      <c r="B7350" t="s">
        <v>15</v>
      </c>
      <c r="C7350" s="16" t="s">
        <v>13915</v>
      </c>
      <c r="D7350">
        <f t="shared" si="0"/>
        <v>29</v>
      </c>
      <c r="E7350" t="str">
        <f t="shared" si="1"/>
        <v>$2,285,000</v>
      </c>
      <c r="F7350" t="str">
        <f t="shared" si="2"/>
        <v/>
      </c>
      <c r="G7350" t="str">
        <f t="shared" si="3"/>
        <v>$2,285,000</v>
      </c>
      <c r="H7350" t="s">
        <v>13916</v>
      </c>
      <c r="J7350" t="s">
        <v>82</v>
      </c>
      <c r="K7350" t="s">
        <v>101</v>
      </c>
      <c r="L7350">
        <v>2285000</v>
      </c>
      <c r="M7350" t="s">
        <v>5552</v>
      </c>
    </row>
    <row r="7351" spans="1:13">
      <c r="A7351">
        <v>10362</v>
      </c>
      <c r="B7351" t="s">
        <v>15</v>
      </c>
      <c r="C7351" s="16" t="s">
        <v>13917</v>
      </c>
      <c r="D7351">
        <f t="shared" si="0"/>
        <v>29</v>
      </c>
      <c r="E7351" t="str">
        <f t="shared" si="1"/>
        <v>$1,000,000</v>
      </c>
      <c r="F7351" t="str">
        <f t="shared" si="2"/>
        <v/>
      </c>
      <c r="G7351" t="str">
        <f t="shared" si="3"/>
        <v>$1,000,000</v>
      </c>
      <c r="H7351" t="s">
        <v>137</v>
      </c>
      <c r="J7351" t="s">
        <v>82</v>
      </c>
      <c r="K7351" t="s">
        <v>101</v>
      </c>
      <c r="L7351">
        <v>1000000</v>
      </c>
      <c r="M7351" t="s">
        <v>5585</v>
      </c>
    </row>
    <row r="7352" spans="1:13">
      <c r="A7352">
        <v>10363</v>
      </c>
      <c r="B7352" t="s">
        <v>15</v>
      </c>
      <c r="C7352" s="16" t="s">
        <v>13918</v>
      </c>
      <c r="D7352">
        <f t="shared" si="0"/>
        <v>29</v>
      </c>
      <c r="E7352" t="str">
        <f t="shared" si="1"/>
        <v>$1,000,000</v>
      </c>
      <c r="F7352" t="str">
        <f t="shared" si="2"/>
        <v/>
      </c>
      <c r="G7352" t="str">
        <f t="shared" si="3"/>
        <v>$1,000,000</v>
      </c>
      <c r="H7352" t="s">
        <v>137</v>
      </c>
      <c r="J7352" t="s">
        <v>82</v>
      </c>
      <c r="K7352" t="s">
        <v>101</v>
      </c>
      <c r="L7352">
        <v>1000000</v>
      </c>
      <c r="M7352" t="s">
        <v>4874</v>
      </c>
    </row>
    <row r="7353" spans="1:13">
      <c r="A7353">
        <v>10364</v>
      </c>
      <c r="B7353" t="s">
        <v>15</v>
      </c>
      <c r="C7353" s="16" t="s">
        <v>13919</v>
      </c>
      <c r="D7353">
        <f t="shared" si="0"/>
        <v>29</v>
      </c>
      <c r="E7353" t="str">
        <f t="shared" si="1"/>
        <v>$744,480</v>
      </c>
      <c r="F7353" t="str">
        <f t="shared" si="2"/>
        <v/>
      </c>
      <c r="G7353" t="str">
        <f t="shared" si="3"/>
        <v>$744,480</v>
      </c>
      <c r="H7353" t="s">
        <v>13920</v>
      </c>
      <c r="J7353" t="s">
        <v>82</v>
      </c>
      <c r="K7353" t="s">
        <v>101</v>
      </c>
      <c r="L7353">
        <v>744480</v>
      </c>
      <c r="M7353" t="s">
        <v>1383</v>
      </c>
    </row>
    <row r="7354" spans="1:13">
      <c r="A7354">
        <v>10365</v>
      </c>
      <c r="B7354" t="s">
        <v>15</v>
      </c>
      <c r="C7354" s="16" t="s">
        <v>13921</v>
      </c>
      <c r="D7354">
        <f t="shared" si="0"/>
        <v>29</v>
      </c>
      <c r="E7354" t="str">
        <f t="shared" si="1"/>
        <v>$715,850</v>
      </c>
      <c r="F7354" t="str">
        <f t="shared" si="2"/>
        <v/>
      </c>
      <c r="G7354" t="str">
        <f t="shared" si="3"/>
        <v>$715,850</v>
      </c>
      <c r="H7354" t="s">
        <v>13922</v>
      </c>
      <c r="J7354" t="s">
        <v>82</v>
      </c>
      <c r="K7354" t="s">
        <v>101</v>
      </c>
      <c r="L7354">
        <v>715850</v>
      </c>
      <c r="M7354" t="s">
        <v>4714</v>
      </c>
    </row>
    <row r="7355" spans="1:13">
      <c r="A7355">
        <v>10366</v>
      </c>
      <c r="B7355" t="s">
        <v>15</v>
      </c>
      <c r="C7355" s="16" t="s">
        <v>13923</v>
      </c>
      <c r="D7355">
        <f t="shared" si="0"/>
        <v>29</v>
      </c>
      <c r="E7355" t="str">
        <f t="shared" si="1"/>
        <v>$715,850 [counts $590,850]</v>
      </c>
      <c r="F7355">
        <f t="shared" si="2"/>
        <v>9</v>
      </c>
      <c r="G7355" t="str">
        <f t="shared" si="3"/>
        <v>$715,850</v>
      </c>
      <c r="H7355" t="s">
        <v>13357</v>
      </c>
      <c r="J7355" t="s">
        <v>82</v>
      </c>
      <c r="K7355" t="s">
        <v>101</v>
      </c>
      <c r="L7355">
        <v>715850</v>
      </c>
      <c r="M7355" t="s">
        <v>4767</v>
      </c>
    </row>
    <row r="7356" spans="1:13">
      <c r="A7356">
        <v>10367</v>
      </c>
      <c r="B7356" t="s">
        <v>15</v>
      </c>
      <c r="C7356" s="16" t="s">
        <v>13924</v>
      </c>
      <c r="D7356">
        <f t="shared" si="0"/>
        <v>29</v>
      </c>
      <c r="E7356" t="str">
        <f t="shared" si="1"/>
        <v>$590,850</v>
      </c>
      <c r="F7356" t="str">
        <f t="shared" si="2"/>
        <v/>
      </c>
      <c r="G7356" t="str">
        <f t="shared" si="3"/>
        <v>$590,850</v>
      </c>
      <c r="H7356" t="s">
        <v>13360</v>
      </c>
      <c r="J7356" t="s">
        <v>82</v>
      </c>
      <c r="K7356" t="s">
        <v>101</v>
      </c>
      <c r="L7356">
        <v>590850</v>
      </c>
      <c r="M7356" t="s">
        <v>3020</v>
      </c>
    </row>
    <row r="7357" spans="1:13">
      <c r="A7357">
        <v>10368</v>
      </c>
      <c r="B7357" t="s">
        <v>15</v>
      </c>
      <c r="C7357" s="16" t="s">
        <v>13925</v>
      </c>
      <c r="D7357">
        <f t="shared" si="0"/>
        <v>29</v>
      </c>
      <c r="E7357" t="str">
        <f t="shared" si="1"/>
        <v>$540,850</v>
      </c>
      <c r="F7357" t="str">
        <f t="shared" si="2"/>
        <v/>
      </c>
      <c r="G7357" t="str">
        <f t="shared" si="3"/>
        <v>$540,850</v>
      </c>
      <c r="H7357" t="s">
        <v>13392</v>
      </c>
      <c r="J7357" t="s">
        <v>82</v>
      </c>
      <c r="K7357" t="s">
        <v>101</v>
      </c>
      <c r="L7357">
        <v>540850</v>
      </c>
      <c r="M7357" t="s">
        <v>4760</v>
      </c>
    </row>
    <row r="7358" spans="1:13">
      <c r="A7358">
        <v>10369</v>
      </c>
      <c r="B7358" t="s">
        <v>15</v>
      </c>
      <c r="C7358" s="16" t="s">
        <v>13926</v>
      </c>
      <c r="D7358">
        <f t="shared" si="0"/>
        <v>29</v>
      </c>
      <c r="E7358" t="str">
        <f t="shared" si="1"/>
        <v>$465,850</v>
      </c>
      <c r="F7358" t="str">
        <f t="shared" si="2"/>
        <v/>
      </c>
      <c r="G7358" t="str">
        <f t="shared" si="3"/>
        <v>$465,850</v>
      </c>
      <c r="H7358" t="s">
        <v>13364</v>
      </c>
      <c r="J7358" t="s">
        <v>82</v>
      </c>
      <c r="K7358" t="s">
        <v>101</v>
      </c>
      <c r="L7358">
        <v>465850</v>
      </c>
      <c r="M7358" t="s">
        <v>4559</v>
      </c>
    </row>
    <row r="7359" spans="1:13">
      <c r="A7359">
        <v>10371</v>
      </c>
      <c r="B7359" t="s">
        <v>15</v>
      </c>
      <c r="C7359" s="16" t="s">
        <v>13927</v>
      </c>
      <c r="D7359">
        <f t="shared" si="0"/>
        <v>29</v>
      </c>
      <c r="E7359" t="str">
        <f t="shared" si="1"/>
        <v>$12,926,493</v>
      </c>
      <c r="F7359" t="str">
        <f t="shared" si="2"/>
        <v/>
      </c>
      <c r="G7359" t="str">
        <f t="shared" si="3"/>
        <v>$12,926,493</v>
      </c>
      <c r="H7359" t="s">
        <v>13928</v>
      </c>
      <c r="J7359" t="s">
        <v>84</v>
      </c>
      <c r="K7359" t="s">
        <v>101</v>
      </c>
      <c r="L7359">
        <v>12926493</v>
      </c>
      <c r="M7359" t="s">
        <v>5099</v>
      </c>
    </row>
    <row r="7360" spans="1:13">
      <c r="A7360">
        <v>10372</v>
      </c>
      <c r="B7360" t="s">
        <v>15</v>
      </c>
      <c r="C7360" s="16" t="s">
        <v>13929</v>
      </c>
      <c r="D7360">
        <f t="shared" si="0"/>
        <v>29</v>
      </c>
      <c r="E7360" t="str">
        <f t="shared" si="1"/>
        <v>$11,250,000</v>
      </c>
      <c r="F7360" t="str">
        <f t="shared" si="2"/>
        <v/>
      </c>
      <c r="G7360" t="str">
        <f t="shared" si="3"/>
        <v>$11,250,000</v>
      </c>
      <c r="H7360" t="s">
        <v>1133</v>
      </c>
      <c r="J7360" t="s">
        <v>84</v>
      </c>
      <c r="K7360" t="s">
        <v>101</v>
      </c>
      <c r="L7360">
        <v>11250000</v>
      </c>
      <c r="M7360" t="s">
        <v>6148</v>
      </c>
    </row>
    <row r="7361" spans="1:13">
      <c r="A7361">
        <v>10373</v>
      </c>
      <c r="B7361" t="s">
        <v>15</v>
      </c>
      <c r="C7361" s="16" t="s">
        <v>13930</v>
      </c>
      <c r="D7361">
        <f t="shared" si="0"/>
        <v>29</v>
      </c>
      <c r="E7361" t="str">
        <f t="shared" si="1"/>
        <v>$4,680,000</v>
      </c>
      <c r="F7361" t="str">
        <f t="shared" si="2"/>
        <v/>
      </c>
      <c r="G7361" t="str">
        <f t="shared" si="3"/>
        <v>$4,680,000</v>
      </c>
      <c r="H7361" t="s">
        <v>13931</v>
      </c>
      <c r="J7361" t="s">
        <v>84</v>
      </c>
      <c r="K7361" t="s">
        <v>101</v>
      </c>
      <c r="L7361">
        <v>4680000</v>
      </c>
      <c r="M7361" t="s">
        <v>4689</v>
      </c>
    </row>
    <row r="7362" spans="1:13">
      <c r="A7362">
        <v>10374</v>
      </c>
      <c r="B7362" t="s">
        <v>15</v>
      </c>
      <c r="C7362" s="16" t="s">
        <v>13932</v>
      </c>
      <c r="D7362">
        <f t="shared" si="0"/>
        <v>29</v>
      </c>
      <c r="E7362" t="str">
        <f t="shared" si="1"/>
        <v>$4,539,000</v>
      </c>
      <c r="F7362" t="str">
        <f t="shared" si="2"/>
        <v/>
      </c>
      <c r="G7362" t="str">
        <f t="shared" si="3"/>
        <v>$4,539,000</v>
      </c>
      <c r="H7362" t="s">
        <v>13933</v>
      </c>
      <c r="J7362" t="s">
        <v>84</v>
      </c>
      <c r="K7362" t="s">
        <v>101</v>
      </c>
      <c r="L7362">
        <v>4539000</v>
      </c>
      <c r="M7362" t="s">
        <v>4732</v>
      </c>
    </row>
    <row r="7363" spans="1:13">
      <c r="A7363">
        <v>10375</v>
      </c>
      <c r="B7363" t="s">
        <v>15</v>
      </c>
      <c r="C7363" s="16" t="s">
        <v>13934</v>
      </c>
      <c r="D7363">
        <f t="shared" si="0"/>
        <v>29</v>
      </c>
      <c r="E7363" t="str">
        <f t="shared" si="1"/>
        <v>$4,413,375</v>
      </c>
      <c r="F7363" t="str">
        <f t="shared" si="2"/>
        <v/>
      </c>
      <c r="G7363" t="str">
        <f t="shared" si="3"/>
        <v>$4,413,375</v>
      </c>
      <c r="H7363" t="s">
        <v>13568</v>
      </c>
      <c r="J7363" t="s">
        <v>84</v>
      </c>
      <c r="K7363" t="s">
        <v>101</v>
      </c>
      <c r="L7363">
        <v>4413375</v>
      </c>
      <c r="M7363" t="s">
        <v>3113</v>
      </c>
    </row>
    <row r="7364" spans="1:13">
      <c r="A7364">
        <v>10376</v>
      </c>
      <c r="B7364" t="s">
        <v>15</v>
      </c>
      <c r="C7364" s="16" t="s">
        <v>13935</v>
      </c>
      <c r="D7364">
        <f t="shared" si="0"/>
        <v>29</v>
      </c>
      <c r="E7364" t="str">
        <f t="shared" si="1"/>
        <v>$1,750,000</v>
      </c>
      <c r="F7364" t="str">
        <f t="shared" si="2"/>
        <v/>
      </c>
      <c r="G7364" t="str">
        <f t="shared" si="3"/>
        <v>$1,750,000</v>
      </c>
      <c r="H7364" t="s">
        <v>1612</v>
      </c>
      <c r="J7364" t="s">
        <v>84</v>
      </c>
      <c r="K7364" t="s">
        <v>101</v>
      </c>
      <c r="L7364">
        <v>1750000</v>
      </c>
      <c r="M7364" t="s">
        <v>5962</v>
      </c>
    </row>
    <row r="7365" spans="1:13">
      <c r="A7365">
        <v>10377</v>
      </c>
      <c r="B7365" t="s">
        <v>15</v>
      </c>
      <c r="C7365" s="16" t="s">
        <v>13936</v>
      </c>
      <c r="D7365">
        <f t="shared" si="0"/>
        <v>29</v>
      </c>
      <c r="E7365" t="str">
        <f t="shared" si="1"/>
        <v>$1,452,000</v>
      </c>
      <c r="F7365" t="str">
        <f t="shared" si="2"/>
        <v/>
      </c>
      <c r="G7365" t="str">
        <f t="shared" si="3"/>
        <v>$1,452,000</v>
      </c>
      <c r="H7365" t="s">
        <v>13937</v>
      </c>
      <c r="J7365" t="s">
        <v>84</v>
      </c>
      <c r="K7365" t="s">
        <v>101</v>
      </c>
      <c r="L7365">
        <v>1452000</v>
      </c>
      <c r="M7365" t="s">
        <v>3754</v>
      </c>
    </row>
    <row r="7366" spans="1:13">
      <c r="A7366">
        <v>10378</v>
      </c>
      <c r="B7366" t="s">
        <v>15</v>
      </c>
      <c r="C7366" s="16" t="s">
        <v>13938</v>
      </c>
      <c r="D7366">
        <f t="shared" si="0"/>
        <v>29</v>
      </c>
      <c r="E7366" t="str">
        <f t="shared" si="1"/>
        <v>$1,155,240</v>
      </c>
      <c r="F7366" t="str">
        <f t="shared" si="2"/>
        <v/>
      </c>
      <c r="G7366" t="str">
        <f t="shared" si="3"/>
        <v>$1,155,240</v>
      </c>
      <c r="H7366" t="s">
        <v>13939</v>
      </c>
      <c r="J7366" t="s">
        <v>84</v>
      </c>
      <c r="K7366" t="s">
        <v>101</v>
      </c>
      <c r="L7366">
        <v>1155240</v>
      </c>
      <c r="M7366" t="s">
        <v>4957</v>
      </c>
    </row>
    <row r="7367" spans="1:13">
      <c r="A7367">
        <v>10379</v>
      </c>
      <c r="B7367" t="s">
        <v>15</v>
      </c>
      <c r="C7367" s="16" t="s">
        <v>13940</v>
      </c>
      <c r="D7367">
        <f t="shared" si="0"/>
        <v>29</v>
      </c>
      <c r="E7367" t="str">
        <f t="shared" si="1"/>
        <v>$715,850 [counts $590,850]</v>
      </c>
      <c r="F7367">
        <f t="shared" si="2"/>
        <v>9</v>
      </c>
      <c r="G7367" t="str">
        <f t="shared" si="3"/>
        <v>$715,850</v>
      </c>
      <c r="H7367" t="s">
        <v>13357</v>
      </c>
      <c r="J7367" t="s">
        <v>84</v>
      </c>
      <c r="K7367" t="s">
        <v>101</v>
      </c>
      <c r="L7367">
        <v>715850</v>
      </c>
      <c r="M7367" t="s">
        <v>4596</v>
      </c>
    </row>
    <row r="7368" spans="1:13">
      <c r="A7368">
        <v>10380</v>
      </c>
      <c r="B7368" t="s">
        <v>15</v>
      </c>
      <c r="C7368" s="16" t="s">
        <v>13941</v>
      </c>
      <c r="D7368">
        <f t="shared" si="0"/>
        <v>29</v>
      </c>
      <c r="E7368" t="str">
        <f t="shared" si="1"/>
        <v>$478,558</v>
      </c>
      <c r="F7368" t="str">
        <f t="shared" si="2"/>
        <v/>
      </c>
      <c r="G7368" t="str">
        <f t="shared" si="3"/>
        <v>$478,558</v>
      </c>
      <c r="H7368" t="s">
        <v>13942</v>
      </c>
      <c r="J7368" t="s">
        <v>84</v>
      </c>
      <c r="K7368" t="s">
        <v>101</v>
      </c>
      <c r="L7368">
        <v>478558</v>
      </c>
      <c r="M7368" t="s">
        <v>5783</v>
      </c>
    </row>
    <row r="7369" spans="1:13">
      <c r="A7369">
        <v>10381</v>
      </c>
      <c r="B7369" t="s">
        <v>15</v>
      </c>
      <c r="C7369" s="16" t="s">
        <v>13943</v>
      </c>
      <c r="D7369">
        <f t="shared" si="0"/>
        <v>29</v>
      </c>
      <c r="E7369" t="str">
        <f t="shared" si="1"/>
        <v>$465,850</v>
      </c>
      <c r="F7369" t="str">
        <f t="shared" si="2"/>
        <v/>
      </c>
      <c r="G7369" t="str">
        <f t="shared" si="3"/>
        <v>$465,850</v>
      </c>
      <c r="H7369" t="s">
        <v>13364</v>
      </c>
      <c r="J7369" t="s">
        <v>84</v>
      </c>
      <c r="K7369" t="s">
        <v>101</v>
      </c>
      <c r="L7369">
        <v>465850</v>
      </c>
      <c r="M7369" t="s">
        <v>5291</v>
      </c>
    </row>
    <row r="7370" spans="1:13">
      <c r="A7370">
        <v>10382</v>
      </c>
      <c r="B7370" t="s">
        <v>15</v>
      </c>
      <c r="C7370" s="16" t="s">
        <v>13944</v>
      </c>
      <c r="D7370">
        <f t="shared" si="0"/>
        <v>29</v>
      </c>
      <c r="E7370" t="str">
        <f t="shared" si="1"/>
        <v>$465,850</v>
      </c>
      <c r="F7370" t="str">
        <f t="shared" si="2"/>
        <v/>
      </c>
      <c r="G7370" t="str">
        <f t="shared" si="3"/>
        <v>$465,850</v>
      </c>
      <c r="H7370" t="s">
        <v>13364</v>
      </c>
      <c r="J7370" t="s">
        <v>84</v>
      </c>
      <c r="K7370" t="s">
        <v>101</v>
      </c>
      <c r="L7370">
        <v>465850</v>
      </c>
      <c r="M7370" t="s">
        <v>4621</v>
      </c>
    </row>
    <row r="7371" spans="1:13">
      <c r="A7371">
        <v>10383</v>
      </c>
      <c r="B7371" t="s">
        <v>15</v>
      </c>
      <c r="C7371" s="16" t="s">
        <v>13945</v>
      </c>
      <c r="D7371">
        <f t="shared" si="0"/>
        <v>29</v>
      </c>
      <c r="E7371" t="str">
        <f t="shared" si="1"/>
        <v>$465,850</v>
      </c>
      <c r="F7371" t="str">
        <f t="shared" si="2"/>
        <v/>
      </c>
      <c r="G7371" t="str">
        <f t="shared" si="3"/>
        <v>$465,850</v>
      </c>
      <c r="H7371" t="s">
        <v>13364</v>
      </c>
      <c r="J7371" t="s">
        <v>84</v>
      </c>
      <c r="K7371" t="s">
        <v>101</v>
      </c>
      <c r="L7371">
        <v>465850</v>
      </c>
      <c r="M7371" t="s">
        <v>5732</v>
      </c>
    </row>
    <row r="7372" spans="1:13">
      <c r="A7372">
        <v>10384</v>
      </c>
      <c r="B7372" t="s">
        <v>15</v>
      </c>
      <c r="C7372" s="16" t="s">
        <v>13946</v>
      </c>
      <c r="D7372">
        <f t="shared" si="0"/>
        <v>29</v>
      </c>
      <c r="E7372" t="str">
        <f t="shared" si="1"/>
        <v>$465,850 [released]</v>
      </c>
      <c r="F7372">
        <f t="shared" si="2"/>
        <v>9</v>
      </c>
      <c r="G7372" t="str">
        <f t="shared" si="3"/>
        <v>$465,850</v>
      </c>
      <c r="H7372" t="s">
        <v>13419</v>
      </c>
      <c r="J7372" t="s">
        <v>84</v>
      </c>
      <c r="K7372" t="s">
        <v>101</v>
      </c>
      <c r="L7372">
        <v>465850</v>
      </c>
      <c r="M7372" t="s">
        <v>5906</v>
      </c>
    </row>
    <row r="7373" spans="1:13">
      <c r="A7373">
        <v>10385</v>
      </c>
      <c r="B7373" t="s">
        <v>15</v>
      </c>
      <c r="C7373" s="16" t="s">
        <v>13947</v>
      </c>
      <c r="D7373">
        <f t="shared" si="0"/>
        <v>29</v>
      </c>
      <c r="E7373" t="str">
        <f t="shared" si="1"/>
        <v>$332,817</v>
      </c>
      <c r="F7373" t="str">
        <f t="shared" si="2"/>
        <v/>
      </c>
      <c r="G7373" t="str">
        <f t="shared" si="3"/>
        <v>$332,817</v>
      </c>
      <c r="H7373" t="s">
        <v>13443</v>
      </c>
      <c r="J7373" t="s">
        <v>84</v>
      </c>
      <c r="K7373" t="s">
        <v>101</v>
      </c>
      <c r="L7373">
        <v>332817</v>
      </c>
      <c r="M7373" t="s">
        <v>3429</v>
      </c>
    </row>
    <row r="7374" spans="1:13">
      <c r="A7374">
        <v>10387</v>
      </c>
      <c r="B7374" t="s">
        <v>15</v>
      </c>
      <c r="C7374" s="16" t="s">
        <v>13948</v>
      </c>
      <c r="D7374">
        <f t="shared" si="0"/>
        <v>29</v>
      </c>
      <c r="E7374" t="str">
        <f t="shared" si="1"/>
        <v>$11,000,000</v>
      </c>
      <c r="F7374" t="str">
        <f t="shared" si="2"/>
        <v/>
      </c>
      <c r="G7374" t="str">
        <f t="shared" si="3"/>
        <v>$11,000,000</v>
      </c>
      <c r="H7374" t="s">
        <v>2094</v>
      </c>
      <c r="J7374" t="s">
        <v>87</v>
      </c>
      <c r="K7374" t="s">
        <v>101</v>
      </c>
      <c r="L7374">
        <v>11000000</v>
      </c>
      <c r="M7374" t="s">
        <v>4614</v>
      </c>
    </row>
    <row r="7375" spans="1:13">
      <c r="A7375">
        <v>10388</v>
      </c>
      <c r="B7375" t="s">
        <v>15</v>
      </c>
      <c r="C7375" s="16" t="s">
        <v>13258</v>
      </c>
      <c r="D7375">
        <f t="shared" si="0"/>
        <v>29</v>
      </c>
      <c r="E7375" t="str">
        <f t="shared" si="1"/>
        <v>$5,350,000</v>
      </c>
      <c r="F7375" t="str">
        <f t="shared" si="2"/>
        <v/>
      </c>
      <c r="G7375" t="str">
        <f t="shared" si="3"/>
        <v>$5,350,000</v>
      </c>
      <c r="H7375" t="s">
        <v>13259</v>
      </c>
      <c r="J7375" t="s">
        <v>87</v>
      </c>
      <c r="K7375" t="s">
        <v>101</v>
      </c>
      <c r="L7375">
        <v>5350000</v>
      </c>
      <c r="M7375" t="s">
        <v>4558</v>
      </c>
    </row>
    <row r="7376" spans="1:13">
      <c r="A7376">
        <v>10389</v>
      </c>
      <c r="B7376" t="s">
        <v>15</v>
      </c>
      <c r="C7376" s="16" t="s">
        <v>13949</v>
      </c>
      <c r="D7376">
        <f t="shared" si="0"/>
        <v>29</v>
      </c>
      <c r="E7376" t="str">
        <f t="shared" si="1"/>
        <v>$5,200,000</v>
      </c>
      <c r="F7376" t="str">
        <f t="shared" si="2"/>
        <v/>
      </c>
      <c r="G7376" t="str">
        <f t="shared" si="3"/>
        <v>$5,200,000</v>
      </c>
      <c r="H7376" t="s">
        <v>396</v>
      </c>
      <c r="J7376" t="s">
        <v>87</v>
      </c>
      <c r="K7376" t="s">
        <v>101</v>
      </c>
      <c r="L7376">
        <v>5200000</v>
      </c>
      <c r="M7376" t="s">
        <v>4772</v>
      </c>
    </row>
    <row r="7377" spans="1:13">
      <c r="A7377">
        <v>10390</v>
      </c>
      <c r="B7377" t="s">
        <v>15</v>
      </c>
      <c r="C7377" s="16" t="s">
        <v>13950</v>
      </c>
      <c r="D7377">
        <f t="shared" si="0"/>
        <v>29</v>
      </c>
      <c r="E7377" t="str">
        <f t="shared" si="1"/>
        <v>$5,061,539</v>
      </c>
      <c r="F7377" t="str">
        <f t="shared" si="2"/>
        <v/>
      </c>
      <c r="G7377" t="str">
        <f t="shared" si="3"/>
        <v>$5,061,539</v>
      </c>
      <c r="H7377" t="s">
        <v>13951</v>
      </c>
      <c r="J7377" t="s">
        <v>87</v>
      </c>
      <c r="K7377" t="s">
        <v>101</v>
      </c>
      <c r="L7377">
        <v>5061539</v>
      </c>
      <c r="M7377" t="s">
        <v>5146</v>
      </c>
    </row>
    <row r="7378" spans="1:13">
      <c r="A7378">
        <v>10391</v>
      </c>
      <c r="B7378" t="s">
        <v>15</v>
      </c>
      <c r="C7378" s="16" t="s">
        <v>13952</v>
      </c>
      <c r="D7378">
        <f t="shared" si="0"/>
        <v>29</v>
      </c>
      <c r="E7378" t="str">
        <f t="shared" si="1"/>
        <v>$5,000,000</v>
      </c>
      <c r="F7378" t="str">
        <f t="shared" si="2"/>
        <v/>
      </c>
      <c r="G7378" t="str">
        <f t="shared" si="3"/>
        <v>$5,000,000</v>
      </c>
      <c r="H7378" t="s">
        <v>163</v>
      </c>
      <c r="J7378" t="s">
        <v>87</v>
      </c>
      <c r="K7378" t="s">
        <v>101</v>
      </c>
      <c r="L7378">
        <v>5000000</v>
      </c>
      <c r="M7378" t="s">
        <v>5297</v>
      </c>
    </row>
    <row r="7379" spans="1:13">
      <c r="A7379">
        <v>10392</v>
      </c>
      <c r="B7379" t="s">
        <v>15</v>
      </c>
      <c r="C7379" s="16" t="s">
        <v>13953</v>
      </c>
      <c r="D7379">
        <f t="shared" si="0"/>
        <v>29</v>
      </c>
      <c r="E7379" t="str">
        <f t="shared" si="1"/>
        <v>$3,840,000</v>
      </c>
      <c r="F7379" t="str">
        <f t="shared" si="2"/>
        <v/>
      </c>
      <c r="G7379" t="str">
        <f t="shared" si="3"/>
        <v>$3,840,000</v>
      </c>
      <c r="H7379" t="s">
        <v>9937</v>
      </c>
      <c r="J7379" t="s">
        <v>87</v>
      </c>
      <c r="K7379" t="s">
        <v>101</v>
      </c>
      <c r="L7379">
        <v>3840000</v>
      </c>
      <c r="M7379" t="s">
        <v>5658</v>
      </c>
    </row>
    <row r="7380" spans="1:13">
      <c r="A7380">
        <v>10393</v>
      </c>
      <c r="B7380" t="s">
        <v>15</v>
      </c>
      <c r="C7380" s="16" t="s">
        <v>13954</v>
      </c>
      <c r="D7380">
        <f t="shared" si="0"/>
        <v>29</v>
      </c>
      <c r="E7380" t="str">
        <f t="shared" si="1"/>
        <v>$3,400,000</v>
      </c>
      <c r="F7380" t="str">
        <f t="shared" si="2"/>
        <v/>
      </c>
      <c r="G7380" t="str">
        <f t="shared" si="3"/>
        <v>$3,400,000</v>
      </c>
      <c r="H7380" t="s">
        <v>7242</v>
      </c>
      <c r="J7380" t="s">
        <v>87</v>
      </c>
      <c r="K7380" t="s">
        <v>101</v>
      </c>
      <c r="L7380">
        <v>3400000</v>
      </c>
      <c r="M7380" t="s">
        <v>6108</v>
      </c>
    </row>
    <row r="7381" spans="1:13">
      <c r="A7381">
        <v>10394</v>
      </c>
      <c r="B7381" t="s">
        <v>15</v>
      </c>
      <c r="C7381" s="16" t="s">
        <v>13955</v>
      </c>
      <c r="D7381">
        <f t="shared" si="0"/>
        <v>29</v>
      </c>
      <c r="E7381" t="str">
        <f t="shared" si="1"/>
        <v>$3,073,032</v>
      </c>
      <c r="F7381" t="str">
        <f t="shared" si="2"/>
        <v/>
      </c>
      <c r="G7381" t="str">
        <f t="shared" si="3"/>
        <v>$3,073,032</v>
      </c>
      <c r="H7381" t="s">
        <v>13956</v>
      </c>
      <c r="J7381" t="s">
        <v>87</v>
      </c>
      <c r="K7381" t="s">
        <v>101</v>
      </c>
      <c r="L7381">
        <v>3073032</v>
      </c>
      <c r="M7381" t="s">
        <v>812</v>
      </c>
    </row>
    <row r="7382" spans="1:13">
      <c r="A7382">
        <v>10395</v>
      </c>
      <c r="B7382" t="s">
        <v>15</v>
      </c>
      <c r="C7382" s="16" t="s">
        <v>13957</v>
      </c>
      <c r="D7382">
        <f t="shared" si="0"/>
        <v>29</v>
      </c>
      <c r="E7382" t="str">
        <f t="shared" si="1"/>
        <v>$2,480,000</v>
      </c>
      <c r="F7382" t="str">
        <f t="shared" si="2"/>
        <v/>
      </c>
      <c r="G7382" t="str">
        <f t="shared" si="3"/>
        <v>$2,480,000</v>
      </c>
      <c r="H7382" t="s">
        <v>13958</v>
      </c>
      <c r="J7382" t="s">
        <v>87</v>
      </c>
      <c r="K7382" t="s">
        <v>101</v>
      </c>
      <c r="L7382">
        <v>2480000</v>
      </c>
      <c r="M7382" t="s">
        <v>5048</v>
      </c>
    </row>
    <row r="7383" spans="1:13">
      <c r="A7383">
        <v>10396</v>
      </c>
      <c r="B7383" t="s">
        <v>15</v>
      </c>
      <c r="C7383" s="16" t="s">
        <v>13959</v>
      </c>
      <c r="D7383">
        <f t="shared" si="0"/>
        <v>29</v>
      </c>
      <c r="E7383" t="str">
        <f t="shared" si="1"/>
        <v>$2,100,000</v>
      </c>
      <c r="F7383" t="str">
        <f t="shared" si="2"/>
        <v/>
      </c>
      <c r="G7383" t="str">
        <f t="shared" si="3"/>
        <v>$2,100,000</v>
      </c>
      <c r="H7383" t="s">
        <v>367</v>
      </c>
      <c r="J7383" t="s">
        <v>87</v>
      </c>
      <c r="K7383" t="s">
        <v>101</v>
      </c>
      <c r="L7383">
        <v>2100000</v>
      </c>
      <c r="M7383" t="s">
        <v>4923</v>
      </c>
    </row>
    <row r="7384" spans="1:13">
      <c r="A7384">
        <v>10397</v>
      </c>
      <c r="B7384" t="s">
        <v>15</v>
      </c>
      <c r="C7384" s="16" t="s">
        <v>13960</v>
      </c>
      <c r="D7384">
        <f t="shared" si="0"/>
        <v>29</v>
      </c>
      <c r="E7384" t="str">
        <f t="shared" si="1"/>
        <v>$1,971,163</v>
      </c>
      <c r="F7384" t="str">
        <f t="shared" si="2"/>
        <v/>
      </c>
      <c r="G7384" t="str">
        <f t="shared" si="3"/>
        <v>$1,971,163</v>
      </c>
      <c r="H7384" t="s">
        <v>13961</v>
      </c>
      <c r="J7384" t="s">
        <v>87</v>
      </c>
      <c r="K7384" t="s">
        <v>101</v>
      </c>
      <c r="L7384">
        <v>1971163</v>
      </c>
      <c r="M7384" t="s">
        <v>5428</v>
      </c>
    </row>
    <row r="7385" spans="1:13">
      <c r="A7385">
        <v>10398</v>
      </c>
      <c r="B7385" t="s">
        <v>15</v>
      </c>
      <c r="C7385" s="16" t="s">
        <v>13962</v>
      </c>
      <c r="D7385">
        <f t="shared" si="0"/>
        <v>29</v>
      </c>
      <c r="E7385" t="str">
        <f t="shared" si="1"/>
        <v>$1,123,560</v>
      </c>
      <c r="F7385" t="str">
        <f t="shared" si="2"/>
        <v/>
      </c>
      <c r="G7385" t="str">
        <f t="shared" si="3"/>
        <v>$1,123,560</v>
      </c>
      <c r="H7385" t="s">
        <v>13963</v>
      </c>
      <c r="J7385" t="s">
        <v>87</v>
      </c>
      <c r="K7385" t="s">
        <v>101</v>
      </c>
      <c r="L7385">
        <v>1123560</v>
      </c>
      <c r="M7385" t="s">
        <v>5641</v>
      </c>
    </row>
    <row r="7386" spans="1:13">
      <c r="A7386">
        <v>10399</v>
      </c>
      <c r="B7386" t="s">
        <v>15</v>
      </c>
      <c r="C7386" s="16" t="s">
        <v>13964</v>
      </c>
      <c r="D7386">
        <f t="shared" si="0"/>
        <v>29</v>
      </c>
      <c r="E7386" t="str">
        <f t="shared" si="1"/>
        <v>$966,000</v>
      </c>
      <c r="F7386" t="str">
        <f t="shared" si="2"/>
        <v/>
      </c>
      <c r="G7386" t="str">
        <f t="shared" si="3"/>
        <v>$966,000</v>
      </c>
      <c r="H7386" t="s">
        <v>13965</v>
      </c>
      <c r="J7386" t="s">
        <v>87</v>
      </c>
      <c r="K7386" t="s">
        <v>101</v>
      </c>
      <c r="L7386">
        <v>966000</v>
      </c>
      <c r="M7386" t="s">
        <v>5700</v>
      </c>
    </row>
    <row r="7387" spans="1:13">
      <c r="A7387">
        <v>10400</v>
      </c>
      <c r="B7387" t="s">
        <v>15</v>
      </c>
      <c r="C7387" s="16" t="s">
        <v>13966</v>
      </c>
      <c r="D7387">
        <f t="shared" si="0"/>
        <v>29</v>
      </c>
      <c r="E7387" t="str">
        <f t="shared" si="1"/>
        <v>$965,850 [released, counts $590,850]</v>
      </c>
      <c r="F7387">
        <f t="shared" si="2"/>
        <v>9</v>
      </c>
      <c r="G7387" t="str">
        <f t="shared" si="3"/>
        <v>$965,850</v>
      </c>
      <c r="H7387" t="s">
        <v>13967</v>
      </c>
      <c r="J7387" t="s">
        <v>87</v>
      </c>
      <c r="K7387" t="s">
        <v>101</v>
      </c>
      <c r="L7387">
        <v>965850</v>
      </c>
      <c r="M7387" t="s">
        <v>4975</v>
      </c>
    </row>
    <row r="7388" spans="1:13">
      <c r="A7388">
        <v>10401</v>
      </c>
      <c r="B7388" t="s">
        <v>15</v>
      </c>
      <c r="C7388" s="16" t="s">
        <v>13968</v>
      </c>
      <c r="D7388">
        <f t="shared" si="0"/>
        <v>29</v>
      </c>
      <c r="E7388" t="str">
        <f t="shared" si="1"/>
        <v>$793,200</v>
      </c>
      <c r="F7388" t="str">
        <f t="shared" si="2"/>
        <v/>
      </c>
      <c r="G7388" t="str">
        <f t="shared" si="3"/>
        <v>$793,200</v>
      </c>
      <c r="H7388" t="s">
        <v>13969</v>
      </c>
      <c r="J7388" t="s">
        <v>87</v>
      </c>
      <c r="K7388" t="s">
        <v>101</v>
      </c>
      <c r="L7388">
        <v>793200</v>
      </c>
      <c r="M7388" t="s">
        <v>11535</v>
      </c>
    </row>
    <row r="7389" spans="1:13">
      <c r="A7389">
        <v>10402</v>
      </c>
      <c r="B7389" t="s">
        <v>15</v>
      </c>
      <c r="C7389" s="16" t="s">
        <v>13970</v>
      </c>
      <c r="D7389">
        <f t="shared" si="0"/>
        <v>29</v>
      </c>
      <c r="E7389" t="str">
        <f t="shared" si="1"/>
        <v>$332,817</v>
      </c>
      <c r="F7389" t="str">
        <f t="shared" si="2"/>
        <v/>
      </c>
      <c r="G7389" t="str">
        <f t="shared" si="3"/>
        <v>$332,817</v>
      </c>
      <c r="H7389" t="s">
        <v>13443</v>
      </c>
      <c r="J7389" t="s">
        <v>87</v>
      </c>
      <c r="K7389" t="s">
        <v>101</v>
      </c>
      <c r="L7389">
        <v>332817</v>
      </c>
      <c r="M7389" t="s">
        <v>4738</v>
      </c>
    </row>
    <row r="7390" spans="1:13">
      <c r="A7390">
        <v>10404</v>
      </c>
      <c r="B7390" t="s">
        <v>15</v>
      </c>
      <c r="C7390" s="16" t="s">
        <v>13971</v>
      </c>
      <c r="D7390">
        <f t="shared" si="0"/>
        <v>29</v>
      </c>
      <c r="E7390" t="str">
        <f t="shared" si="1"/>
        <v>$17,500,000</v>
      </c>
      <c r="F7390" t="str">
        <f t="shared" si="2"/>
        <v/>
      </c>
      <c r="G7390" t="str">
        <f t="shared" si="3"/>
        <v>$17,500,000</v>
      </c>
      <c r="H7390" t="s">
        <v>13972</v>
      </c>
      <c r="J7390" t="s">
        <v>88</v>
      </c>
      <c r="K7390" t="s">
        <v>101</v>
      </c>
      <c r="L7390">
        <v>17500000</v>
      </c>
      <c r="M7390" t="s">
        <v>5393</v>
      </c>
    </row>
    <row r="7391" spans="1:13">
      <c r="A7391">
        <v>10405</v>
      </c>
      <c r="B7391" t="s">
        <v>15</v>
      </c>
      <c r="C7391" s="16" t="s">
        <v>13973</v>
      </c>
      <c r="D7391">
        <f t="shared" si="0"/>
        <v>29</v>
      </c>
      <c r="E7391" t="str">
        <f t="shared" si="1"/>
        <v>$7,000,000</v>
      </c>
      <c r="F7391" t="str">
        <f t="shared" si="2"/>
        <v/>
      </c>
      <c r="G7391" t="str">
        <f t="shared" si="3"/>
        <v>$7,000,000</v>
      </c>
      <c r="H7391" t="s">
        <v>268</v>
      </c>
      <c r="J7391" t="s">
        <v>88</v>
      </c>
      <c r="K7391" t="s">
        <v>101</v>
      </c>
      <c r="L7391">
        <v>7000000</v>
      </c>
      <c r="M7391" t="s">
        <v>5344</v>
      </c>
    </row>
    <row r="7392" spans="1:13">
      <c r="A7392">
        <v>10406</v>
      </c>
      <c r="B7392" t="s">
        <v>15</v>
      </c>
      <c r="C7392" s="16" t="s">
        <v>13974</v>
      </c>
      <c r="D7392">
        <f t="shared" si="0"/>
        <v>29</v>
      </c>
      <c r="E7392" t="str">
        <f t="shared" si="1"/>
        <v>$6,933,328</v>
      </c>
      <c r="F7392" t="str">
        <f t="shared" si="2"/>
        <v/>
      </c>
      <c r="G7392" t="str">
        <f t="shared" si="3"/>
        <v>$6,933,328</v>
      </c>
      <c r="H7392" t="s">
        <v>13975</v>
      </c>
      <c r="J7392" t="s">
        <v>88</v>
      </c>
      <c r="K7392" t="s">
        <v>101</v>
      </c>
      <c r="L7392">
        <v>6933328</v>
      </c>
      <c r="M7392" t="s">
        <v>5139</v>
      </c>
    </row>
    <row r="7393" spans="1:13">
      <c r="A7393">
        <v>10407</v>
      </c>
      <c r="B7393" t="s">
        <v>15</v>
      </c>
      <c r="C7393" s="16" t="s">
        <v>13976</v>
      </c>
      <c r="D7393">
        <f t="shared" si="0"/>
        <v>29</v>
      </c>
      <c r="E7393" t="str">
        <f t="shared" si="1"/>
        <v>$6,510,000</v>
      </c>
      <c r="F7393" t="str">
        <f t="shared" si="2"/>
        <v/>
      </c>
      <c r="G7393" t="str">
        <f t="shared" si="3"/>
        <v>$6,510,000</v>
      </c>
      <c r="H7393" t="s">
        <v>13977</v>
      </c>
      <c r="J7393" t="s">
        <v>88</v>
      </c>
      <c r="K7393" t="s">
        <v>101</v>
      </c>
      <c r="L7393">
        <v>6510000</v>
      </c>
      <c r="M7393" t="s">
        <v>4992</v>
      </c>
    </row>
    <row r="7394" spans="1:13">
      <c r="A7394">
        <v>10408</v>
      </c>
      <c r="B7394" t="s">
        <v>15</v>
      </c>
      <c r="C7394" s="16" t="s">
        <v>13978</v>
      </c>
      <c r="D7394">
        <f t="shared" si="0"/>
        <v>29</v>
      </c>
      <c r="E7394" t="str">
        <f t="shared" si="1"/>
        <v>$5,142,857</v>
      </c>
      <c r="F7394" t="str">
        <f t="shared" si="2"/>
        <v/>
      </c>
      <c r="G7394" t="str">
        <f t="shared" si="3"/>
        <v>$5,142,857</v>
      </c>
      <c r="H7394" t="s">
        <v>13979</v>
      </c>
      <c r="J7394" t="s">
        <v>88</v>
      </c>
      <c r="K7394" t="s">
        <v>101</v>
      </c>
      <c r="L7394">
        <v>5142857</v>
      </c>
      <c r="M7394" t="s">
        <v>4720</v>
      </c>
    </row>
    <row r="7395" spans="1:13">
      <c r="A7395">
        <v>10409</v>
      </c>
      <c r="B7395" t="s">
        <v>15</v>
      </c>
      <c r="C7395" s="16" t="s">
        <v>13980</v>
      </c>
      <c r="D7395">
        <f t="shared" si="0"/>
        <v>29</v>
      </c>
      <c r="E7395" t="str">
        <f t="shared" si="1"/>
        <v>$2,475,000</v>
      </c>
      <c r="F7395" t="str">
        <f t="shared" si="2"/>
        <v/>
      </c>
      <c r="G7395" t="str">
        <f t="shared" si="3"/>
        <v>$2,475,000</v>
      </c>
      <c r="H7395" t="s">
        <v>12364</v>
      </c>
      <c r="J7395" t="s">
        <v>88</v>
      </c>
      <c r="K7395" t="s">
        <v>101</v>
      </c>
      <c r="L7395">
        <v>2475000</v>
      </c>
      <c r="M7395" t="s">
        <v>5343</v>
      </c>
    </row>
    <row r="7396" spans="1:13">
      <c r="A7396">
        <v>10410</v>
      </c>
      <c r="B7396" t="s">
        <v>15</v>
      </c>
      <c r="C7396" s="16" t="s">
        <v>13981</v>
      </c>
      <c r="D7396">
        <f t="shared" si="0"/>
        <v>29</v>
      </c>
      <c r="E7396" t="str">
        <f t="shared" si="1"/>
        <v>$2,175,000</v>
      </c>
      <c r="F7396" t="str">
        <f t="shared" si="2"/>
        <v/>
      </c>
      <c r="G7396" t="str">
        <f t="shared" si="3"/>
        <v>$2,175,000</v>
      </c>
      <c r="H7396" t="s">
        <v>13982</v>
      </c>
      <c r="J7396" t="s">
        <v>88</v>
      </c>
      <c r="K7396" t="s">
        <v>101</v>
      </c>
      <c r="L7396">
        <v>2175000</v>
      </c>
      <c r="M7396" t="s">
        <v>5328</v>
      </c>
    </row>
    <row r="7397" spans="1:13">
      <c r="A7397">
        <v>10411</v>
      </c>
      <c r="B7397" t="s">
        <v>15</v>
      </c>
      <c r="C7397" s="16" t="s">
        <v>13983</v>
      </c>
      <c r="D7397">
        <f t="shared" si="0"/>
        <v>29</v>
      </c>
      <c r="E7397" t="str">
        <f t="shared" si="1"/>
        <v>$1,070,280</v>
      </c>
      <c r="F7397" t="str">
        <f t="shared" si="2"/>
        <v/>
      </c>
      <c r="G7397" t="str">
        <f t="shared" si="3"/>
        <v>$1,070,280</v>
      </c>
      <c r="H7397" t="s">
        <v>13984</v>
      </c>
      <c r="J7397" t="s">
        <v>88</v>
      </c>
      <c r="K7397" t="s">
        <v>101</v>
      </c>
      <c r="L7397">
        <v>1070280</v>
      </c>
      <c r="M7397" t="s">
        <v>5790</v>
      </c>
    </row>
    <row r="7398" spans="1:13">
      <c r="A7398">
        <v>10412</v>
      </c>
      <c r="B7398" t="s">
        <v>15</v>
      </c>
      <c r="C7398" s="16" t="s">
        <v>13985</v>
      </c>
      <c r="D7398">
        <f t="shared" si="0"/>
        <v>29</v>
      </c>
      <c r="E7398" t="str">
        <f t="shared" si="1"/>
        <v>$1,000,000</v>
      </c>
      <c r="F7398" t="str">
        <f t="shared" si="2"/>
        <v/>
      </c>
      <c r="G7398" t="str">
        <f t="shared" si="3"/>
        <v>$1,000,000</v>
      </c>
      <c r="H7398" t="s">
        <v>137</v>
      </c>
      <c r="J7398" t="s">
        <v>88</v>
      </c>
      <c r="K7398" t="s">
        <v>101</v>
      </c>
      <c r="L7398">
        <v>1000000</v>
      </c>
      <c r="M7398" t="s">
        <v>5334</v>
      </c>
    </row>
    <row r="7399" spans="1:13">
      <c r="A7399">
        <v>10413</v>
      </c>
      <c r="B7399" t="s">
        <v>15</v>
      </c>
      <c r="C7399" s="16" t="s">
        <v>13986</v>
      </c>
      <c r="D7399">
        <f t="shared" si="0"/>
        <v>29</v>
      </c>
      <c r="E7399" t="str">
        <f t="shared" si="1"/>
        <v>$890,280</v>
      </c>
      <c r="F7399" t="str">
        <f t="shared" si="2"/>
        <v/>
      </c>
      <c r="G7399" t="str">
        <f t="shared" si="3"/>
        <v>$890,280</v>
      </c>
      <c r="H7399" t="s">
        <v>13987</v>
      </c>
      <c r="J7399" t="s">
        <v>88</v>
      </c>
      <c r="K7399" t="s">
        <v>101</v>
      </c>
      <c r="L7399">
        <v>890280</v>
      </c>
      <c r="M7399" t="s">
        <v>3618</v>
      </c>
    </row>
    <row r="7400" spans="1:13">
      <c r="A7400">
        <v>10414</v>
      </c>
      <c r="B7400" t="s">
        <v>15</v>
      </c>
      <c r="C7400" s="16" t="s">
        <v>13988</v>
      </c>
      <c r="D7400">
        <f t="shared" si="0"/>
        <v>29</v>
      </c>
      <c r="E7400" t="str">
        <f t="shared" si="1"/>
        <v>$831,120</v>
      </c>
      <c r="F7400" t="str">
        <f t="shared" si="2"/>
        <v/>
      </c>
      <c r="G7400" t="str">
        <f t="shared" si="3"/>
        <v>$831,120</v>
      </c>
      <c r="H7400" t="s">
        <v>13989</v>
      </c>
      <c r="J7400" t="s">
        <v>88</v>
      </c>
      <c r="K7400" t="s">
        <v>101</v>
      </c>
      <c r="L7400">
        <v>831120</v>
      </c>
      <c r="M7400" t="s">
        <v>2325</v>
      </c>
    </row>
    <row r="7401" spans="1:13">
      <c r="A7401">
        <v>10415</v>
      </c>
      <c r="B7401" t="s">
        <v>15</v>
      </c>
      <c r="C7401" s="16" t="s">
        <v>13990</v>
      </c>
      <c r="D7401">
        <f t="shared" si="0"/>
        <v>29</v>
      </c>
      <c r="E7401" t="str">
        <f t="shared" si="1"/>
        <v>$781,680</v>
      </c>
      <c r="F7401" t="str">
        <f t="shared" si="2"/>
        <v/>
      </c>
      <c r="G7401" t="str">
        <f t="shared" si="3"/>
        <v>$781,680</v>
      </c>
      <c r="H7401" t="s">
        <v>13991</v>
      </c>
      <c r="J7401" t="s">
        <v>88</v>
      </c>
      <c r="K7401" t="s">
        <v>101</v>
      </c>
      <c r="L7401">
        <v>781680</v>
      </c>
      <c r="M7401" t="s">
        <v>5940</v>
      </c>
    </row>
    <row r="7402" spans="1:13">
      <c r="A7402">
        <v>10416</v>
      </c>
      <c r="B7402" t="s">
        <v>15</v>
      </c>
      <c r="C7402" s="16" t="s">
        <v>13992</v>
      </c>
      <c r="D7402">
        <f t="shared" si="0"/>
        <v>29</v>
      </c>
      <c r="E7402" t="str">
        <f t="shared" si="1"/>
        <v>$332,817</v>
      </c>
      <c r="F7402" t="str">
        <f t="shared" si="2"/>
        <v/>
      </c>
      <c r="G7402" t="str">
        <f t="shared" si="3"/>
        <v>$332,817</v>
      </c>
      <c r="H7402" t="s">
        <v>13443</v>
      </c>
      <c r="J7402" t="s">
        <v>88</v>
      </c>
      <c r="K7402" t="s">
        <v>101</v>
      </c>
      <c r="L7402">
        <v>332817</v>
      </c>
      <c r="M7402" t="s">
        <v>5240</v>
      </c>
    </row>
    <row r="7403" spans="1:13">
      <c r="A7403">
        <v>10418</v>
      </c>
      <c r="B7403" t="s">
        <v>15</v>
      </c>
      <c r="C7403" s="16" t="s">
        <v>13993</v>
      </c>
      <c r="D7403">
        <f t="shared" si="0"/>
        <v>29</v>
      </c>
      <c r="E7403" t="str">
        <f t="shared" si="1"/>
        <v>$10,000,000 [released]</v>
      </c>
      <c r="F7403">
        <f t="shared" si="2"/>
        <v>12</v>
      </c>
      <c r="G7403" t="str">
        <f t="shared" si="3"/>
        <v>$10,000,000</v>
      </c>
      <c r="H7403" t="s">
        <v>1385</v>
      </c>
      <c r="J7403" t="s">
        <v>92</v>
      </c>
      <c r="K7403" t="s">
        <v>101</v>
      </c>
      <c r="L7403">
        <v>10000000</v>
      </c>
      <c r="M7403" t="s">
        <v>5689</v>
      </c>
    </row>
    <row r="7404" spans="1:13">
      <c r="A7404">
        <v>10419</v>
      </c>
      <c r="B7404" t="s">
        <v>15</v>
      </c>
      <c r="C7404" s="16" t="s">
        <v>13994</v>
      </c>
      <c r="D7404">
        <f t="shared" si="0"/>
        <v>29</v>
      </c>
      <c r="E7404" t="str">
        <f t="shared" si="1"/>
        <v>$5,222,025 [released]</v>
      </c>
      <c r="F7404">
        <f t="shared" si="2"/>
        <v>11</v>
      </c>
      <c r="G7404" t="str">
        <f t="shared" si="3"/>
        <v>$5,222,025</v>
      </c>
      <c r="H7404" t="s">
        <v>13995</v>
      </c>
      <c r="J7404" t="s">
        <v>92</v>
      </c>
      <c r="K7404" t="s">
        <v>101</v>
      </c>
      <c r="L7404">
        <v>5222025</v>
      </c>
      <c r="M7404" t="s">
        <v>5527</v>
      </c>
    </row>
    <row r="7405" spans="1:13">
      <c r="A7405">
        <v>10420</v>
      </c>
      <c r="B7405" t="s">
        <v>15</v>
      </c>
      <c r="C7405" s="16" t="s">
        <v>13996</v>
      </c>
      <c r="D7405">
        <f t="shared" si="0"/>
        <v>29</v>
      </c>
      <c r="E7405" t="str">
        <f t="shared" si="1"/>
        <v>$4,500,000</v>
      </c>
      <c r="F7405" t="str">
        <f t="shared" si="2"/>
        <v/>
      </c>
      <c r="G7405" t="str">
        <f t="shared" si="3"/>
        <v>$4,500,000</v>
      </c>
      <c r="H7405" t="s">
        <v>323</v>
      </c>
      <c r="J7405" t="s">
        <v>92</v>
      </c>
      <c r="K7405" t="s">
        <v>101</v>
      </c>
      <c r="L7405">
        <v>4500000</v>
      </c>
      <c r="M7405" t="s">
        <v>4805</v>
      </c>
    </row>
    <row r="7406" spans="1:13">
      <c r="A7406">
        <v>10421</v>
      </c>
      <c r="B7406" t="s">
        <v>15</v>
      </c>
      <c r="C7406" s="16" t="s">
        <v>13997</v>
      </c>
      <c r="D7406">
        <f t="shared" si="0"/>
        <v>29</v>
      </c>
      <c r="E7406" t="str">
        <f t="shared" si="1"/>
        <v>$4,413,375</v>
      </c>
      <c r="F7406" t="str">
        <f t="shared" si="2"/>
        <v/>
      </c>
      <c r="G7406" t="str">
        <f t="shared" si="3"/>
        <v>$4,413,375</v>
      </c>
      <c r="H7406" t="s">
        <v>13568</v>
      </c>
      <c r="J7406" t="s">
        <v>92</v>
      </c>
      <c r="K7406" t="s">
        <v>101</v>
      </c>
      <c r="L7406">
        <v>4413375</v>
      </c>
      <c r="M7406" t="s">
        <v>5202</v>
      </c>
    </row>
    <row r="7407" spans="1:13">
      <c r="A7407">
        <v>10422</v>
      </c>
      <c r="B7407" t="s">
        <v>15</v>
      </c>
      <c r="C7407" s="16" t="s">
        <v>13998</v>
      </c>
      <c r="D7407">
        <f t="shared" si="0"/>
        <v>29</v>
      </c>
      <c r="E7407" t="str">
        <f t="shared" si="1"/>
        <v>$3,750,000 [released]</v>
      </c>
      <c r="F7407">
        <f t="shared" si="2"/>
        <v>11</v>
      </c>
      <c r="G7407" t="str">
        <f t="shared" si="3"/>
        <v>$3,750,000</v>
      </c>
      <c r="H7407" t="s">
        <v>449</v>
      </c>
      <c r="J7407" t="s">
        <v>92</v>
      </c>
      <c r="K7407" t="s">
        <v>101</v>
      </c>
      <c r="L7407">
        <v>3750000</v>
      </c>
      <c r="M7407" t="s">
        <v>5871</v>
      </c>
    </row>
    <row r="7408" spans="1:13">
      <c r="A7408">
        <v>10423</v>
      </c>
      <c r="B7408" t="s">
        <v>15</v>
      </c>
      <c r="C7408" s="16" t="s">
        <v>13999</v>
      </c>
      <c r="D7408">
        <f t="shared" si="0"/>
        <v>29</v>
      </c>
      <c r="E7408" t="str">
        <f t="shared" si="1"/>
        <v>$3,697,440</v>
      </c>
      <c r="F7408" t="str">
        <f t="shared" si="2"/>
        <v/>
      </c>
      <c r="G7408" t="str">
        <f t="shared" si="3"/>
        <v>$3,697,440</v>
      </c>
      <c r="H7408" t="s">
        <v>14000</v>
      </c>
      <c r="J7408" t="s">
        <v>92</v>
      </c>
      <c r="K7408" t="s">
        <v>101</v>
      </c>
      <c r="L7408">
        <v>3697440</v>
      </c>
      <c r="M7408" t="s">
        <v>3334</v>
      </c>
    </row>
    <row r="7409" spans="1:13">
      <c r="A7409">
        <v>10424</v>
      </c>
      <c r="B7409" t="s">
        <v>15</v>
      </c>
      <c r="C7409" s="16" t="s">
        <v>14001</v>
      </c>
      <c r="D7409">
        <f t="shared" si="0"/>
        <v>29</v>
      </c>
      <c r="E7409" t="str">
        <f t="shared" si="1"/>
        <v>$3,260,000</v>
      </c>
      <c r="F7409" t="str">
        <f t="shared" si="2"/>
        <v/>
      </c>
      <c r="G7409" t="str">
        <f t="shared" si="3"/>
        <v>$3,260,000</v>
      </c>
      <c r="H7409" t="s">
        <v>14002</v>
      </c>
      <c r="J7409" t="s">
        <v>92</v>
      </c>
      <c r="K7409" t="s">
        <v>101</v>
      </c>
      <c r="L7409">
        <v>3260000</v>
      </c>
      <c r="M7409" t="s">
        <v>6136</v>
      </c>
    </row>
    <row r="7410" spans="1:13">
      <c r="A7410">
        <v>10425</v>
      </c>
      <c r="B7410" t="s">
        <v>15</v>
      </c>
      <c r="C7410" s="16" t="s">
        <v>14003</v>
      </c>
      <c r="D7410">
        <f t="shared" si="0"/>
        <v>29</v>
      </c>
      <c r="E7410" t="str">
        <f t="shared" si="1"/>
        <v>$2,700,000</v>
      </c>
      <c r="F7410" t="str">
        <f t="shared" si="2"/>
        <v/>
      </c>
      <c r="G7410" t="str">
        <f t="shared" si="3"/>
        <v>$2,700,000</v>
      </c>
      <c r="H7410" t="s">
        <v>7012</v>
      </c>
      <c r="J7410" t="s">
        <v>92</v>
      </c>
      <c r="K7410" t="s">
        <v>101</v>
      </c>
      <c r="L7410">
        <v>2700000</v>
      </c>
      <c r="M7410" t="s">
        <v>4804</v>
      </c>
    </row>
    <row r="7411" spans="1:13">
      <c r="A7411">
        <v>10426</v>
      </c>
      <c r="B7411" t="s">
        <v>15</v>
      </c>
      <c r="C7411" s="16" t="s">
        <v>14004</v>
      </c>
      <c r="D7411">
        <f t="shared" si="0"/>
        <v>29</v>
      </c>
      <c r="E7411" t="str">
        <f t="shared" si="1"/>
        <v>$2,418,750</v>
      </c>
      <c r="F7411" t="str">
        <f t="shared" si="2"/>
        <v/>
      </c>
      <c r="G7411" t="str">
        <f t="shared" si="3"/>
        <v>$2,418,750</v>
      </c>
      <c r="H7411" t="s">
        <v>14005</v>
      </c>
      <c r="J7411" t="s">
        <v>92</v>
      </c>
      <c r="K7411" t="s">
        <v>101</v>
      </c>
      <c r="L7411">
        <v>2418750</v>
      </c>
      <c r="M7411" t="s">
        <v>5169</v>
      </c>
    </row>
    <row r="7412" spans="1:13">
      <c r="A7412">
        <v>10427</v>
      </c>
      <c r="B7412" t="s">
        <v>15</v>
      </c>
      <c r="C7412" s="16" t="s">
        <v>14006</v>
      </c>
      <c r="D7412">
        <f t="shared" si="0"/>
        <v>29</v>
      </c>
      <c r="E7412" t="str">
        <f t="shared" si="1"/>
        <v>$2,400,000 [released]</v>
      </c>
      <c r="F7412">
        <f t="shared" si="2"/>
        <v>11</v>
      </c>
      <c r="G7412" t="str">
        <f t="shared" si="3"/>
        <v>$2,400,000</v>
      </c>
      <c r="H7412" t="s">
        <v>14007</v>
      </c>
      <c r="J7412" t="s">
        <v>92</v>
      </c>
      <c r="K7412" t="s">
        <v>101</v>
      </c>
      <c r="L7412">
        <v>2400000</v>
      </c>
      <c r="M7412" t="s">
        <v>5657</v>
      </c>
    </row>
    <row r="7413" spans="1:13">
      <c r="A7413">
        <v>10428</v>
      </c>
      <c r="B7413" t="s">
        <v>15</v>
      </c>
      <c r="C7413" s="16" t="s">
        <v>14008</v>
      </c>
      <c r="D7413">
        <f t="shared" si="0"/>
        <v>29</v>
      </c>
      <c r="E7413" t="str">
        <f t="shared" si="1"/>
        <v>$2,111,640</v>
      </c>
      <c r="F7413" t="str">
        <f t="shared" si="2"/>
        <v/>
      </c>
      <c r="G7413" t="str">
        <f t="shared" si="3"/>
        <v>$2,111,640</v>
      </c>
      <c r="H7413" t="s">
        <v>14009</v>
      </c>
      <c r="J7413" t="s">
        <v>92</v>
      </c>
      <c r="K7413" t="s">
        <v>101</v>
      </c>
      <c r="L7413">
        <v>2111640</v>
      </c>
      <c r="M7413" t="s">
        <v>3745</v>
      </c>
    </row>
    <row r="7414" spans="1:13">
      <c r="A7414">
        <v>10429</v>
      </c>
      <c r="B7414" t="s">
        <v>15</v>
      </c>
      <c r="C7414" s="16" t="s">
        <v>14010</v>
      </c>
      <c r="D7414">
        <f t="shared" si="0"/>
        <v>29</v>
      </c>
      <c r="E7414" t="str">
        <f t="shared" si="1"/>
        <v>$1,880,000 [released]</v>
      </c>
      <c r="F7414">
        <f t="shared" si="2"/>
        <v>11</v>
      </c>
      <c r="G7414" t="str">
        <f t="shared" si="3"/>
        <v>$1,880,000</v>
      </c>
      <c r="H7414" t="s">
        <v>14011</v>
      </c>
      <c r="J7414" t="s">
        <v>92</v>
      </c>
      <c r="K7414" t="s">
        <v>101</v>
      </c>
      <c r="L7414">
        <v>1880000</v>
      </c>
      <c r="M7414" t="s">
        <v>5524</v>
      </c>
    </row>
    <row r="7415" spans="1:13">
      <c r="A7415">
        <v>10430</v>
      </c>
      <c r="B7415" t="s">
        <v>15</v>
      </c>
      <c r="C7415" s="16" t="s">
        <v>14012</v>
      </c>
      <c r="D7415">
        <f t="shared" si="0"/>
        <v>29</v>
      </c>
      <c r="E7415" t="str">
        <f t="shared" si="1"/>
        <v>$1,700,000</v>
      </c>
      <c r="F7415" t="str">
        <f t="shared" si="2"/>
        <v/>
      </c>
      <c r="G7415" t="str">
        <f t="shared" si="3"/>
        <v>$1,700,000</v>
      </c>
      <c r="H7415" t="s">
        <v>7930</v>
      </c>
      <c r="J7415" t="s">
        <v>92</v>
      </c>
      <c r="K7415" t="s">
        <v>101</v>
      </c>
      <c r="L7415">
        <v>1700000</v>
      </c>
      <c r="M7415" t="s">
        <v>6137</v>
      </c>
    </row>
    <row r="7416" spans="1:13">
      <c r="A7416">
        <v>10431</v>
      </c>
      <c r="B7416" t="s">
        <v>15</v>
      </c>
      <c r="C7416" s="16" t="s">
        <v>14013</v>
      </c>
      <c r="D7416">
        <f t="shared" si="0"/>
        <v>29</v>
      </c>
      <c r="E7416" t="str">
        <f t="shared" si="1"/>
        <v>$1,500,000</v>
      </c>
      <c r="F7416" t="str">
        <f t="shared" si="2"/>
        <v/>
      </c>
      <c r="G7416" t="str">
        <f t="shared" si="3"/>
        <v>$1,500,000</v>
      </c>
      <c r="H7416" t="s">
        <v>226</v>
      </c>
      <c r="J7416" t="s">
        <v>92</v>
      </c>
      <c r="K7416" t="s">
        <v>101</v>
      </c>
      <c r="L7416">
        <v>1500000</v>
      </c>
      <c r="M7416" t="s">
        <v>5780</v>
      </c>
    </row>
    <row r="7417" spans="1:13">
      <c r="A7417">
        <v>10432</v>
      </c>
      <c r="B7417" t="s">
        <v>15</v>
      </c>
      <c r="C7417" s="16" t="s">
        <v>14014</v>
      </c>
      <c r="D7417">
        <f t="shared" si="0"/>
        <v>29</v>
      </c>
      <c r="E7417" t="str">
        <f t="shared" si="1"/>
        <v>$1,493,040</v>
      </c>
      <c r="F7417" t="str">
        <f t="shared" si="2"/>
        <v/>
      </c>
      <c r="G7417" t="str">
        <f t="shared" si="3"/>
        <v>$1,493,040</v>
      </c>
      <c r="H7417" t="s">
        <v>14015</v>
      </c>
      <c r="J7417" t="s">
        <v>92</v>
      </c>
      <c r="K7417" t="s">
        <v>101</v>
      </c>
      <c r="L7417">
        <v>1493040</v>
      </c>
      <c r="M7417" t="s">
        <v>5062</v>
      </c>
    </row>
    <row r="7418" spans="1:13">
      <c r="A7418">
        <v>10433</v>
      </c>
      <c r="B7418" t="s">
        <v>15</v>
      </c>
      <c r="C7418" s="16" t="s">
        <v>14016</v>
      </c>
      <c r="D7418">
        <f t="shared" si="0"/>
        <v>29</v>
      </c>
      <c r="E7418" t="str">
        <f t="shared" si="1"/>
        <v>$1,418,400</v>
      </c>
      <c r="F7418" t="str">
        <f t="shared" si="2"/>
        <v/>
      </c>
      <c r="G7418" t="str">
        <f t="shared" si="3"/>
        <v>$1,418,400</v>
      </c>
      <c r="H7418" t="s">
        <v>14017</v>
      </c>
      <c r="J7418" t="s">
        <v>92</v>
      </c>
      <c r="K7418" t="s">
        <v>101</v>
      </c>
      <c r="L7418">
        <v>1418400</v>
      </c>
      <c r="M7418" t="s">
        <v>4833</v>
      </c>
    </row>
    <row r="7419" spans="1:13">
      <c r="A7419">
        <v>10434</v>
      </c>
      <c r="B7419" t="s">
        <v>15</v>
      </c>
      <c r="C7419" s="16" t="s">
        <v>14018</v>
      </c>
      <c r="D7419">
        <f t="shared" si="0"/>
        <v>29</v>
      </c>
      <c r="E7419" t="str">
        <f t="shared" si="1"/>
        <v>$1,000,000</v>
      </c>
      <c r="F7419" t="str">
        <f t="shared" si="2"/>
        <v/>
      </c>
      <c r="G7419" t="str">
        <f t="shared" si="3"/>
        <v>$1,000,000</v>
      </c>
      <c r="H7419" t="s">
        <v>137</v>
      </c>
      <c r="J7419" t="s">
        <v>92</v>
      </c>
      <c r="K7419" t="s">
        <v>101</v>
      </c>
      <c r="L7419">
        <v>1000000</v>
      </c>
      <c r="M7419" t="s">
        <v>5651</v>
      </c>
    </row>
    <row r="7420" spans="1:13">
      <c r="A7420">
        <v>10435</v>
      </c>
      <c r="B7420" t="s">
        <v>15</v>
      </c>
      <c r="C7420" s="16" t="s">
        <v>14019</v>
      </c>
      <c r="D7420">
        <f t="shared" si="0"/>
        <v>29</v>
      </c>
      <c r="E7420" t="str">
        <f t="shared" si="1"/>
        <v>$978,600</v>
      </c>
      <c r="F7420" t="str">
        <f t="shared" si="2"/>
        <v/>
      </c>
      <c r="G7420" t="str">
        <f t="shared" si="3"/>
        <v>$978,600</v>
      </c>
      <c r="H7420" t="s">
        <v>14020</v>
      </c>
      <c r="J7420" t="s">
        <v>92</v>
      </c>
      <c r="K7420" t="s">
        <v>101</v>
      </c>
      <c r="L7420">
        <v>978600</v>
      </c>
      <c r="M7420" t="s">
        <v>1749</v>
      </c>
    </row>
    <row r="7421" spans="1:13">
      <c r="A7421">
        <v>10436</v>
      </c>
      <c r="B7421" t="s">
        <v>15</v>
      </c>
      <c r="C7421" s="16" t="s">
        <v>14021</v>
      </c>
      <c r="D7421">
        <f t="shared" si="0"/>
        <v>29</v>
      </c>
      <c r="E7421" t="str">
        <f t="shared" si="1"/>
        <v>$332,817</v>
      </c>
      <c r="F7421" t="str">
        <f t="shared" si="2"/>
        <v/>
      </c>
      <c r="G7421" t="str">
        <f t="shared" si="3"/>
        <v>$332,817</v>
      </c>
      <c r="H7421" t="s">
        <v>13443</v>
      </c>
      <c r="J7421" t="s">
        <v>92</v>
      </c>
      <c r="K7421" t="s">
        <v>101</v>
      </c>
      <c r="L7421">
        <v>332817</v>
      </c>
      <c r="M7421" t="s">
        <v>4673</v>
      </c>
    </row>
    <row r="7422" spans="1:13">
      <c r="A7422">
        <v>10571</v>
      </c>
      <c r="B7422" t="s">
        <v>16</v>
      </c>
      <c r="C7422" s="16" t="s">
        <v>14022</v>
      </c>
      <c r="D7422">
        <f t="shared" si="0"/>
        <v>29</v>
      </c>
      <c r="E7422" t="str">
        <f t="shared" si="1"/>
        <v>$14,400,000</v>
      </c>
      <c r="F7422" t="str">
        <f t="shared" si="2"/>
        <v/>
      </c>
      <c r="G7422" t="str">
        <f t="shared" si="3"/>
        <v>$14,400,000</v>
      </c>
      <c r="H7422" t="s">
        <v>6689</v>
      </c>
      <c r="J7422" t="s">
        <v>28</v>
      </c>
      <c r="K7422" t="s">
        <v>101</v>
      </c>
      <c r="L7422">
        <v>14400000</v>
      </c>
      <c r="M7422" t="s">
        <v>4968</v>
      </c>
    </row>
    <row r="7423" spans="1:13">
      <c r="A7423">
        <v>10572</v>
      </c>
      <c r="B7423" t="s">
        <v>16</v>
      </c>
      <c r="C7423" s="16" t="s">
        <v>14023</v>
      </c>
      <c r="D7423">
        <f t="shared" si="0"/>
        <v>29</v>
      </c>
      <c r="E7423" t="str">
        <f t="shared" si="1"/>
        <v>$5,910,000</v>
      </c>
      <c r="F7423" t="str">
        <f t="shared" si="2"/>
        <v/>
      </c>
      <c r="G7423" t="str">
        <f t="shared" si="3"/>
        <v>$5,910,000</v>
      </c>
      <c r="H7423" t="s">
        <v>14024</v>
      </c>
      <c r="J7423" t="s">
        <v>28</v>
      </c>
      <c r="K7423" t="s">
        <v>101</v>
      </c>
      <c r="L7423">
        <v>5910000</v>
      </c>
      <c r="M7423" t="s">
        <v>4529</v>
      </c>
    </row>
    <row r="7424" spans="1:13">
      <c r="A7424">
        <v>10573</v>
      </c>
      <c r="B7424" t="s">
        <v>16</v>
      </c>
      <c r="C7424" s="16" t="s">
        <v>14025</v>
      </c>
      <c r="D7424">
        <f t="shared" si="0"/>
        <v>29</v>
      </c>
      <c r="E7424" t="str">
        <f t="shared" si="1"/>
        <v>$4,950,000</v>
      </c>
      <c r="F7424" t="str">
        <f t="shared" si="2"/>
        <v/>
      </c>
      <c r="G7424" t="str">
        <f t="shared" si="3"/>
        <v>$4,950,000</v>
      </c>
      <c r="H7424" t="s">
        <v>364</v>
      </c>
      <c r="J7424" t="s">
        <v>28</v>
      </c>
      <c r="K7424" t="s">
        <v>101</v>
      </c>
      <c r="L7424">
        <v>4950000</v>
      </c>
      <c r="M7424" t="s">
        <v>5522</v>
      </c>
    </row>
    <row r="7425" spans="1:13">
      <c r="A7425">
        <v>10574</v>
      </c>
      <c r="B7425" t="s">
        <v>16</v>
      </c>
      <c r="C7425" s="16" t="s">
        <v>14026</v>
      </c>
      <c r="D7425">
        <f t="shared" si="0"/>
        <v>29</v>
      </c>
      <c r="E7425" t="str">
        <f t="shared" si="1"/>
        <v>$2,330,000</v>
      </c>
      <c r="F7425" t="str">
        <f t="shared" si="2"/>
        <v/>
      </c>
      <c r="G7425" t="str">
        <f t="shared" si="3"/>
        <v>$2,330,000</v>
      </c>
      <c r="H7425" t="s">
        <v>14027</v>
      </c>
      <c r="J7425" t="s">
        <v>28</v>
      </c>
      <c r="K7425" t="s">
        <v>101</v>
      </c>
      <c r="L7425">
        <v>2330000</v>
      </c>
      <c r="M7425" t="s">
        <v>5302</v>
      </c>
    </row>
    <row r="7426" spans="1:13">
      <c r="A7426">
        <v>10575</v>
      </c>
      <c r="B7426" t="s">
        <v>16</v>
      </c>
      <c r="C7426" s="16" t="s">
        <v>14028</v>
      </c>
      <c r="D7426">
        <f t="shared" si="0"/>
        <v>29</v>
      </c>
      <c r="E7426" t="str">
        <f t="shared" si="1"/>
        <v>$2,200,000</v>
      </c>
      <c r="F7426" t="str">
        <f t="shared" si="2"/>
        <v/>
      </c>
      <c r="G7426" t="str">
        <f t="shared" si="3"/>
        <v>$2,200,000</v>
      </c>
      <c r="H7426" t="s">
        <v>6914</v>
      </c>
      <c r="J7426" t="s">
        <v>28</v>
      </c>
      <c r="K7426" t="s">
        <v>101</v>
      </c>
      <c r="L7426">
        <v>2200000</v>
      </c>
      <c r="M7426" t="s">
        <v>4775</v>
      </c>
    </row>
    <row r="7427" spans="1:13">
      <c r="A7427">
        <v>10576</v>
      </c>
      <c r="B7427" t="s">
        <v>16</v>
      </c>
      <c r="C7427" s="16" t="s">
        <v>14029</v>
      </c>
      <c r="D7427">
        <f t="shared" si="0"/>
        <v>29</v>
      </c>
      <c r="E7427" t="str">
        <f t="shared" si="1"/>
        <v>$2,107,200</v>
      </c>
      <c r="F7427" t="str">
        <f t="shared" si="2"/>
        <v/>
      </c>
      <c r="G7427" t="str">
        <f t="shared" si="3"/>
        <v>$2,107,200</v>
      </c>
      <c r="H7427" t="s">
        <v>14030</v>
      </c>
      <c r="J7427" t="s">
        <v>28</v>
      </c>
      <c r="K7427" t="s">
        <v>101</v>
      </c>
      <c r="L7427">
        <v>2107200</v>
      </c>
      <c r="M7427" t="s">
        <v>4943</v>
      </c>
    </row>
    <row r="7428" spans="1:13">
      <c r="A7428">
        <v>10577</v>
      </c>
      <c r="B7428" t="s">
        <v>16</v>
      </c>
      <c r="C7428" s="16" t="s">
        <v>14031</v>
      </c>
      <c r="D7428">
        <f t="shared" si="0"/>
        <v>29</v>
      </c>
      <c r="E7428" t="str">
        <f t="shared" si="1"/>
        <v>$1,579,080</v>
      </c>
      <c r="F7428" t="str">
        <f t="shared" si="2"/>
        <v/>
      </c>
      <c r="G7428" t="str">
        <f t="shared" si="3"/>
        <v>$1,579,080</v>
      </c>
      <c r="H7428" t="s">
        <v>14032</v>
      </c>
      <c r="J7428" t="s">
        <v>28</v>
      </c>
      <c r="K7428" t="s">
        <v>101</v>
      </c>
      <c r="L7428">
        <v>1579080</v>
      </c>
      <c r="M7428" t="s">
        <v>634</v>
      </c>
    </row>
    <row r="7429" spans="1:13">
      <c r="A7429">
        <v>10578</v>
      </c>
      <c r="B7429" t="s">
        <v>16</v>
      </c>
      <c r="C7429" s="16" t="s">
        <v>14033</v>
      </c>
      <c r="D7429">
        <f t="shared" si="0"/>
        <v>29</v>
      </c>
      <c r="E7429" t="str">
        <f t="shared" si="1"/>
        <v>$1,200,000</v>
      </c>
      <c r="F7429" t="str">
        <f t="shared" si="2"/>
        <v/>
      </c>
      <c r="G7429" t="str">
        <f t="shared" si="3"/>
        <v>$1,200,000</v>
      </c>
      <c r="H7429" t="s">
        <v>1405</v>
      </c>
      <c r="J7429" t="s">
        <v>28</v>
      </c>
      <c r="K7429" t="s">
        <v>101</v>
      </c>
      <c r="L7429">
        <v>1200000</v>
      </c>
      <c r="M7429" t="s">
        <v>4597</v>
      </c>
    </row>
    <row r="7430" spans="1:13">
      <c r="A7430">
        <v>10579</v>
      </c>
      <c r="B7430" t="s">
        <v>16</v>
      </c>
      <c r="C7430" s="16" t="s">
        <v>14034</v>
      </c>
      <c r="D7430">
        <f t="shared" si="0"/>
        <v>29</v>
      </c>
      <c r="E7430" t="str">
        <f t="shared" si="1"/>
        <v>$1,102,800</v>
      </c>
      <c r="F7430" t="str">
        <f t="shared" si="2"/>
        <v/>
      </c>
      <c r="G7430" t="str">
        <f t="shared" si="3"/>
        <v>$1,102,800</v>
      </c>
      <c r="H7430" t="s">
        <v>14035</v>
      </c>
      <c r="J7430" t="s">
        <v>28</v>
      </c>
      <c r="K7430" t="s">
        <v>101</v>
      </c>
      <c r="L7430">
        <v>1102800</v>
      </c>
      <c r="M7430" t="s">
        <v>4730</v>
      </c>
    </row>
    <row r="7431" spans="1:13">
      <c r="A7431">
        <v>10580</v>
      </c>
      <c r="B7431" t="s">
        <v>16</v>
      </c>
      <c r="C7431" s="16" t="s">
        <v>14036</v>
      </c>
      <c r="D7431">
        <f t="shared" si="0"/>
        <v>29</v>
      </c>
      <c r="E7431" t="str">
        <f t="shared" si="1"/>
        <v>$978,600</v>
      </c>
      <c r="F7431" t="str">
        <f t="shared" si="2"/>
        <v/>
      </c>
      <c r="G7431" t="str">
        <f t="shared" si="3"/>
        <v>$978,600</v>
      </c>
      <c r="H7431" t="s">
        <v>14020</v>
      </c>
      <c r="J7431" t="s">
        <v>28</v>
      </c>
      <c r="K7431" t="s">
        <v>101</v>
      </c>
      <c r="L7431">
        <v>978600</v>
      </c>
      <c r="M7431" t="s">
        <v>5897</v>
      </c>
    </row>
    <row r="7432" spans="1:13">
      <c r="A7432">
        <v>10581</v>
      </c>
      <c r="B7432" t="s">
        <v>16</v>
      </c>
      <c r="C7432" s="16" t="s">
        <v>14037</v>
      </c>
      <c r="D7432">
        <f t="shared" si="0"/>
        <v>29</v>
      </c>
      <c r="E7432" t="str">
        <f t="shared" si="1"/>
        <v>$960,480</v>
      </c>
      <c r="F7432" t="str">
        <f t="shared" si="2"/>
        <v/>
      </c>
      <c r="G7432" t="str">
        <f t="shared" si="3"/>
        <v>$960,480</v>
      </c>
      <c r="H7432" t="s">
        <v>14038</v>
      </c>
      <c r="J7432" t="s">
        <v>28</v>
      </c>
      <c r="K7432" t="s">
        <v>101</v>
      </c>
      <c r="L7432">
        <v>960480</v>
      </c>
      <c r="M7432" t="s">
        <v>4970</v>
      </c>
    </row>
    <row r="7433" spans="1:13">
      <c r="A7433">
        <v>10582</v>
      </c>
      <c r="B7433" t="s">
        <v>16</v>
      </c>
      <c r="C7433" s="16" t="s">
        <v>14039</v>
      </c>
      <c r="D7433">
        <f t="shared" si="0"/>
        <v>29</v>
      </c>
      <c r="E7433" t="str">
        <f t="shared" si="1"/>
        <v>$611,000 [cap amount: $548,500]</v>
      </c>
      <c r="F7433">
        <f t="shared" si="2"/>
        <v>9</v>
      </c>
      <c r="G7433" t="str">
        <f t="shared" si="3"/>
        <v>$611,000</v>
      </c>
      <c r="H7433" t="s">
        <v>14040</v>
      </c>
      <c r="J7433" t="s">
        <v>28</v>
      </c>
      <c r="K7433" t="s">
        <v>101</v>
      </c>
      <c r="L7433">
        <v>611000</v>
      </c>
      <c r="M7433" t="s">
        <v>5487</v>
      </c>
    </row>
    <row r="7434" spans="1:13">
      <c r="A7434">
        <v>10583</v>
      </c>
      <c r="B7434" t="s">
        <v>16</v>
      </c>
      <c r="C7434" s="16" t="s">
        <v>14041</v>
      </c>
      <c r="D7434">
        <f t="shared" si="0"/>
        <v>29</v>
      </c>
      <c r="E7434" t="str">
        <f t="shared" si="1"/>
        <v>$611,000 [cap amount: $548,500]</v>
      </c>
      <c r="F7434">
        <f t="shared" si="2"/>
        <v>9</v>
      </c>
      <c r="G7434" t="str">
        <f t="shared" si="3"/>
        <v>$611,000</v>
      </c>
      <c r="H7434" t="s">
        <v>14040</v>
      </c>
      <c r="J7434" t="s">
        <v>28</v>
      </c>
      <c r="K7434" t="s">
        <v>101</v>
      </c>
      <c r="L7434">
        <v>611000</v>
      </c>
      <c r="M7434" t="s">
        <v>5623</v>
      </c>
    </row>
    <row r="7435" spans="1:13">
      <c r="A7435">
        <v>10584</v>
      </c>
      <c r="B7435" t="s">
        <v>16</v>
      </c>
      <c r="C7435" s="16" t="s">
        <v>14042</v>
      </c>
      <c r="D7435">
        <f t="shared" si="0"/>
        <v>29</v>
      </c>
      <c r="E7435" t="str">
        <f t="shared" si="1"/>
        <v>$316,969</v>
      </c>
      <c r="F7435" t="str">
        <f t="shared" si="2"/>
        <v/>
      </c>
      <c r="G7435" t="str">
        <f t="shared" si="3"/>
        <v>$316,969</v>
      </c>
      <c r="H7435" t="s">
        <v>14043</v>
      </c>
      <c r="J7435" t="s">
        <v>28</v>
      </c>
      <c r="K7435" t="s">
        <v>101</v>
      </c>
      <c r="L7435">
        <v>316969</v>
      </c>
      <c r="M7435" t="s">
        <v>5148</v>
      </c>
    </row>
    <row r="7436" spans="1:13">
      <c r="A7436">
        <v>10585</v>
      </c>
      <c r="B7436" t="s">
        <v>16</v>
      </c>
      <c r="C7436" s="16" t="s">
        <v>14044</v>
      </c>
      <c r="D7436">
        <f t="shared" si="0"/>
        <v>29</v>
      </c>
      <c r="E7436" t="str">
        <f t="shared" si="1"/>
        <v>$40,000 [released]</v>
      </c>
      <c r="F7436">
        <f t="shared" si="2"/>
        <v>8</v>
      </c>
      <c r="G7436" t="str">
        <f t="shared" si="3"/>
        <v>$40,000</v>
      </c>
      <c r="H7436" t="s">
        <v>14045</v>
      </c>
      <c r="J7436" t="s">
        <v>28</v>
      </c>
      <c r="K7436" t="s">
        <v>101</v>
      </c>
      <c r="L7436">
        <v>40000</v>
      </c>
      <c r="M7436" t="s">
        <v>4600</v>
      </c>
    </row>
    <row r="7437" spans="1:13">
      <c r="A7437">
        <v>10587</v>
      </c>
      <c r="B7437" t="s">
        <v>16</v>
      </c>
      <c r="C7437" s="16" t="s">
        <v>14046</v>
      </c>
      <c r="D7437">
        <f t="shared" si="0"/>
        <v>29</v>
      </c>
      <c r="E7437" t="str">
        <f t="shared" si="1"/>
        <v>$10,130,000</v>
      </c>
      <c r="F7437" t="str">
        <f t="shared" si="2"/>
        <v/>
      </c>
      <c r="G7437" t="str">
        <f t="shared" si="3"/>
        <v>$10,130,000</v>
      </c>
      <c r="H7437" t="s">
        <v>14047</v>
      </c>
      <c r="J7437" t="s">
        <v>32</v>
      </c>
      <c r="K7437" t="s">
        <v>101</v>
      </c>
      <c r="L7437">
        <v>10130000</v>
      </c>
      <c r="M7437" t="s">
        <v>4609</v>
      </c>
    </row>
    <row r="7438" spans="1:13">
      <c r="A7438">
        <v>10588</v>
      </c>
      <c r="B7438" t="s">
        <v>16</v>
      </c>
      <c r="C7438" s="16" t="s">
        <v>14048</v>
      </c>
      <c r="D7438">
        <f t="shared" si="0"/>
        <v>29</v>
      </c>
      <c r="E7438" t="str">
        <f t="shared" si="1"/>
        <v>$7,520,000</v>
      </c>
      <c r="F7438" t="str">
        <f t="shared" si="2"/>
        <v/>
      </c>
      <c r="G7438" t="str">
        <f t="shared" si="3"/>
        <v>$7,520,000</v>
      </c>
      <c r="H7438" t="s">
        <v>14049</v>
      </c>
      <c r="J7438" t="s">
        <v>32</v>
      </c>
      <c r="K7438" t="s">
        <v>101</v>
      </c>
      <c r="L7438">
        <v>7520000</v>
      </c>
      <c r="M7438" t="s">
        <v>5418</v>
      </c>
    </row>
    <row r="7439" spans="1:13">
      <c r="A7439">
        <v>10589</v>
      </c>
      <c r="B7439" t="s">
        <v>16</v>
      </c>
      <c r="C7439" s="16" t="s">
        <v>14050</v>
      </c>
      <c r="D7439">
        <f t="shared" si="0"/>
        <v>29</v>
      </c>
      <c r="E7439" t="str">
        <f t="shared" si="1"/>
        <v>$5,920,000</v>
      </c>
      <c r="F7439" t="str">
        <f t="shared" si="2"/>
        <v/>
      </c>
      <c r="G7439" t="str">
        <f t="shared" si="3"/>
        <v>$5,920,000</v>
      </c>
      <c r="H7439" t="s">
        <v>14051</v>
      </c>
      <c r="J7439" t="s">
        <v>32</v>
      </c>
      <c r="K7439" t="s">
        <v>101</v>
      </c>
      <c r="L7439">
        <v>5920000</v>
      </c>
      <c r="M7439" t="s">
        <v>4710</v>
      </c>
    </row>
    <row r="7440" spans="1:13">
      <c r="A7440">
        <v>10590</v>
      </c>
      <c r="B7440" t="s">
        <v>16</v>
      </c>
      <c r="C7440" s="16" t="s">
        <v>14052</v>
      </c>
      <c r="D7440">
        <f t="shared" si="0"/>
        <v>29</v>
      </c>
      <c r="E7440" t="str">
        <f t="shared" si="1"/>
        <v>$4,290,000</v>
      </c>
      <c r="F7440" t="str">
        <f t="shared" si="2"/>
        <v/>
      </c>
      <c r="G7440" t="str">
        <f t="shared" si="3"/>
        <v>$4,290,000</v>
      </c>
      <c r="H7440" t="s">
        <v>399</v>
      </c>
      <c r="J7440" t="s">
        <v>32</v>
      </c>
      <c r="K7440" t="s">
        <v>101</v>
      </c>
      <c r="L7440">
        <v>4290000</v>
      </c>
      <c r="M7440" t="s">
        <v>6157</v>
      </c>
    </row>
    <row r="7441" spans="1:13">
      <c r="A7441">
        <v>10591</v>
      </c>
      <c r="B7441" t="s">
        <v>16</v>
      </c>
      <c r="C7441" s="16" t="s">
        <v>14053</v>
      </c>
      <c r="D7441">
        <f t="shared" si="0"/>
        <v>29</v>
      </c>
      <c r="E7441" t="str">
        <f t="shared" si="1"/>
        <v>$3,890,000</v>
      </c>
      <c r="F7441" t="str">
        <f t="shared" si="2"/>
        <v/>
      </c>
      <c r="G7441" t="str">
        <f t="shared" si="3"/>
        <v>$3,890,000</v>
      </c>
      <c r="H7441" t="s">
        <v>14054</v>
      </c>
      <c r="J7441" t="s">
        <v>32</v>
      </c>
      <c r="K7441" t="s">
        <v>101</v>
      </c>
      <c r="L7441">
        <v>3890000</v>
      </c>
      <c r="M7441" t="s">
        <v>5055</v>
      </c>
    </row>
    <row r="7442" spans="1:13">
      <c r="A7442">
        <v>10592</v>
      </c>
      <c r="B7442" t="s">
        <v>16</v>
      </c>
      <c r="C7442" s="16" t="s">
        <v>14055</v>
      </c>
      <c r="D7442">
        <f t="shared" si="0"/>
        <v>29</v>
      </c>
      <c r="E7442" t="str">
        <f t="shared" si="1"/>
        <v>$3,240,000 [released]</v>
      </c>
      <c r="F7442">
        <f t="shared" si="2"/>
        <v>11</v>
      </c>
      <c r="G7442" t="str">
        <f t="shared" si="3"/>
        <v>$3,240,000</v>
      </c>
      <c r="H7442" t="s">
        <v>6584</v>
      </c>
      <c r="J7442" t="s">
        <v>32</v>
      </c>
      <c r="K7442" t="s">
        <v>101</v>
      </c>
      <c r="L7442">
        <v>3240000</v>
      </c>
      <c r="M7442" t="s">
        <v>5137</v>
      </c>
    </row>
    <row r="7443" spans="1:13">
      <c r="A7443">
        <v>10593</v>
      </c>
      <c r="B7443" t="s">
        <v>16</v>
      </c>
      <c r="C7443" s="16" t="s">
        <v>14056</v>
      </c>
      <c r="D7443">
        <f t="shared" si="0"/>
        <v>29</v>
      </c>
      <c r="E7443" t="str">
        <f t="shared" si="1"/>
        <v>$3,200,000</v>
      </c>
      <c r="F7443" t="str">
        <f t="shared" si="2"/>
        <v/>
      </c>
      <c r="G7443" t="str">
        <f t="shared" si="3"/>
        <v>$3,200,000</v>
      </c>
      <c r="H7443" t="s">
        <v>2260</v>
      </c>
      <c r="J7443" t="s">
        <v>32</v>
      </c>
      <c r="K7443" t="s">
        <v>101</v>
      </c>
      <c r="L7443">
        <v>3200000</v>
      </c>
      <c r="M7443" t="s">
        <v>6091</v>
      </c>
    </row>
    <row r="7444" spans="1:13">
      <c r="A7444">
        <v>10594</v>
      </c>
      <c r="B7444" t="s">
        <v>16</v>
      </c>
      <c r="C7444" s="16" t="s">
        <v>14057</v>
      </c>
      <c r="D7444">
        <f t="shared" si="0"/>
        <v>29</v>
      </c>
      <c r="E7444" t="str">
        <f t="shared" si="1"/>
        <v>$2,670,000</v>
      </c>
      <c r="F7444" t="str">
        <f t="shared" si="2"/>
        <v/>
      </c>
      <c r="G7444" t="str">
        <f t="shared" si="3"/>
        <v>$2,670,000</v>
      </c>
      <c r="H7444" t="s">
        <v>14058</v>
      </c>
      <c r="J7444" t="s">
        <v>32</v>
      </c>
      <c r="K7444" t="s">
        <v>101</v>
      </c>
      <c r="L7444">
        <v>2670000</v>
      </c>
      <c r="M7444" t="s">
        <v>6170</v>
      </c>
    </row>
    <row r="7445" spans="1:13">
      <c r="A7445">
        <v>10595</v>
      </c>
      <c r="B7445" t="s">
        <v>16</v>
      </c>
      <c r="C7445" s="16" t="s">
        <v>14059</v>
      </c>
      <c r="D7445">
        <f t="shared" si="0"/>
        <v>29</v>
      </c>
      <c r="E7445" t="str">
        <f t="shared" si="1"/>
        <v>$2,250,000</v>
      </c>
      <c r="F7445" t="str">
        <f t="shared" si="2"/>
        <v/>
      </c>
      <c r="G7445" t="str">
        <f t="shared" si="3"/>
        <v>$2,250,000</v>
      </c>
      <c r="H7445" t="s">
        <v>329</v>
      </c>
      <c r="J7445" t="s">
        <v>32</v>
      </c>
      <c r="K7445" t="s">
        <v>101</v>
      </c>
      <c r="L7445">
        <v>2250000</v>
      </c>
      <c r="M7445" t="s">
        <v>5809</v>
      </c>
    </row>
    <row r="7446" spans="1:13">
      <c r="A7446">
        <v>10596</v>
      </c>
      <c r="B7446" t="s">
        <v>16</v>
      </c>
      <c r="C7446" s="16" t="s">
        <v>14060</v>
      </c>
      <c r="D7446">
        <f t="shared" si="0"/>
        <v>29</v>
      </c>
      <c r="E7446" t="str">
        <f t="shared" si="1"/>
        <v>$2,100,000 [released]</v>
      </c>
      <c r="F7446">
        <f t="shared" si="2"/>
        <v>11</v>
      </c>
      <c r="G7446" t="str">
        <f t="shared" si="3"/>
        <v>$2,100,000</v>
      </c>
      <c r="H7446" t="s">
        <v>533</v>
      </c>
      <c r="J7446" t="s">
        <v>32</v>
      </c>
      <c r="K7446" t="s">
        <v>101</v>
      </c>
      <c r="L7446">
        <v>2100000</v>
      </c>
      <c r="M7446" t="s">
        <v>5348</v>
      </c>
    </row>
    <row r="7447" spans="1:13">
      <c r="A7447">
        <v>10597</v>
      </c>
      <c r="B7447" t="s">
        <v>16</v>
      </c>
      <c r="C7447" s="16" t="s">
        <v>14061</v>
      </c>
      <c r="D7447">
        <f t="shared" si="0"/>
        <v>29</v>
      </c>
      <c r="E7447" t="str">
        <f t="shared" si="1"/>
        <v>$1,608,840</v>
      </c>
      <c r="F7447" t="str">
        <f t="shared" si="2"/>
        <v/>
      </c>
      <c r="G7447" t="str">
        <f t="shared" si="3"/>
        <v>$1,608,840</v>
      </c>
      <c r="H7447" t="s">
        <v>13380</v>
      </c>
      <c r="J7447" t="s">
        <v>32</v>
      </c>
      <c r="K7447" t="s">
        <v>101</v>
      </c>
      <c r="L7447">
        <v>1608840</v>
      </c>
      <c r="M7447" t="s">
        <v>716</v>
      </c>
    </row>
    <row r="7448" spans="1:13">
      <c r="A7448">
        <v>10598</v>
      </c>
      <c r="B7448" t="s">
        <v>16</v>
      </c>
      <c r="C7448" s="16" t="s">
        <v>14062</v>
      </c>
      <c r="D7448">
        <f t="shared" si="0"/>
        <v>29</v>
      </c>
      <c r="E7448" t="str">
        <f t="shared" si="1"/>
        <v>$1,461,960</v>
      </c>
      <c r="F7448" t="str">
        <f t="shared" si="2"/>
        <v/>
      </c>
      <c r="G7448" t="str">
        <f t="shared" si="3"/>
        <v>$1,461,960</v>
      </c>
      <c r="H7448" t="s">
        <v>14063</v>
      </c>
      <c r="J7448" t="s">
        <v>32</v>
      </c>
      <c r="K7448" t="s">
        <v>101</v>
      </c>
      <c r="L7448">
        <v>1461960</v>
      </c>
      <c r="M7448" t="s">
        <v>5294</v>
      </c>
    </row>
    <row r="7449" spans="1:13">
      <c r="A7449">
        <v>10599</v>
      </c>
      <c r="B7449" t="s">
        <v>16</v>
      </c>
      <c r="C7449" s="16" t="s">
        <v>14064</v>
      </c>
      <c r="D7449">
        <f t="shared" si="0"/>
        <v>29</v>
      </c>
      <c r="E7449" t="str">
        <f t="shared" si="1"/>
        <v>$1,200,000</v>
      </c>
      <c r="F7449" t="str">
        <f t="shared" si="2"/>
        <v/>
      </c>
      <c r="G7449" t="str">
        <f t="shared" si="3"/>
        <v>$1,200,000</v>
      </c>
      <c r="H7449" t="s">
        <v>1405</v>
      </c>
      <c r="J7449" t="s">
        <v>32</v>
      </c>
      <c r="K7449" t="s">
        <v>101</v>
      </c>
      <c r="L7449">
        <v>1200000</v>
      </c>
      <c r="M7449" t="s">
        <v>4770</v>
      </c>
    </row>
    <row r="7450" spans="1:13">
      <c r="A7450">
        <v>10600</v>
      </c>
      <c r="B7450" t="s">
        <v>16</v>
      </c>
      <c r="C7450" s="16" t="s">
        <v>14065</v>
      </c>
      <c r="D7450">
        <f t="shared" si="0"/>
        <v>29</v>
      </c>
      <c r="E7450" t="str">
        <f t="shared" si="1"/>
        <v>$548,500 [released]</v>
      </c>
      <c r="F7450">
        <f t="shared" si="2"/>
        <v>9</v>
      </c>
      <c r="G7450" t="str">
        <f t="shared" si="3"/>
        <v>$548,500</v>
      </c>
      <c r="H7450" t="s">
        <v>14066</v>
      </c>
      <c r="J7450" t="s">
        <v>32</v>
      </c>
      <c r="K7450" t="s">
        <v>101</v>
      </c>
      <c r="L7450">
        <v>548500</v>
      </c>
      <c r="M7450" t="s">
        <v>4996</v>
      </c>
    </row>
    <row r="7451" spans="1:13">
      <c r="A7451">
        <v>10601</v>
      </c>
      <c r="B7451" t="s">
        <v>16</v>
      </c>
      <c r="C7451" s="16" t="s">
        <v>14067</v>
      </c>
      <c r="D7451">
        <f t="shared" si="0"/>
        <v>29</v>
      </c>
      <c r="E7451" t="str">
        <f t="shared" si="1"/>
        <v>$498,500</v>
      </c>
      <c r="F7451" t="str">
        <f t="shared" si="2"/>
        <v/>
      </c>
      <c r="G7451" t="str">
        <f t="shared" si="3"/>
        <v>$498,500</v>
      </c>
      <c r="H7451" t="s">
        <v>14068</v>
      </c>
      <c r="J7451" t="s">
        <v>32</v>
      </c>
      <c r="K7451" t="s">
        <v>101</v>
      </c>
      <c r="L7451">
        <v>498500</v>
      </c>
      <c r="M7451" t="s">
        <v>4524</v>
      </c>
    </row>
    <row r="7452" spans="1:13">
      <c r="A7452">
        <v>10602</v>
      </c>
      <c r="B7452" t="s">
        <v>16</v>
      </c>
      <c r="C7452" s="16" t="s">
        <v>14069</v>
      </c>
      <c r="D7452">
        <f t="shared" si="0"/>
        <v>29</v>
      </c>
      <c r="E7452" t="str">
        <f t="shared" si="1"/>
        <v>$316,969</v>
      </c>
      <c r="F7452" t="str">
        <f t="shared" si="2"/>
        <v/>
      </c>
      <c r="G7452" t="str">
        <f t="shared" si="3"/>
        <v>$316,969</v>
      </c>
      <c r="H7452" t="s">
        <v>14043</v>
      </c>
      <c r="J7452" t="s">
        <v>32</v>
      </c>
      <c r="K7452" t="s">
        <v>101</v>
      </c>
      <c r="L7452">
        <v>316969</v>
      </c>
      <c r="M7452" t="s">
        <v>5582</v>
      </c>
    </row>
    <row r="7453" spans="1:13">
      <c r="A7453">
        <v>10603</v>
      </c>
      <c r="B7453" t="s">
        <v>16</v>
      </c>
      <c r="C7453" s="16" t="s">
        <v>14070</v>
      </c>
      <c r="D7453">
        <f t="shared" si="0"/>
        <v>29</v>
      </c>
      <c r="E7453" t="str">
        <f t="shared" si="1"/>
        <v>$316,969</v>
      </c>
      <c r="F7453" t="str">
        <f t="shared" si="2"/>
        <v/>
      </c>
      <c r="G7453" t="str">
        <f t="shared" si="3"/>
        <v>$316,969</v>
      </c>
      <c r="H7453" t="s">
        <v>14043</v>
      </c>
      <c r="J7453" t="s">
        <v>32</v>
      </c>
      <c r="K7453" t="s">
        <v>101</v>
      </c>
      <c r="L7453">
        <v>316969</v>
      </c>
      <c r="M7453" t="s">
        <v>4780</v>
      </c>
    </row>
    <row r="7454" spans="1:13">
      <c r="A7454">
        <v>10604</v>
      </c>
      <c r="B7454" t="s">
        <v>16</v>
      </c>
      <c r="C7454" s="16" t="s">
        <v>14071</v>
      </c>
      <c r="D7454">
        <f t="shared" si="0"/>
        <v>29</v>
      </c>
      <c r="E7454" t="str">
        <f t="shared" si="1"/>
        <v>$316,969</v>
      </c>
      <c r="F7454" t="str">
        <f t="shared" si="2"/>
        <v/>
      </c>
      <c r="G7454" t="str">
        <f t="shared" si="3"/>
        <v>$316,969</v>
      </c>
      <c r="H7454" t="s">
        <v>14043</v>
      </c>
      <c r="J7454" t="s">
        <v>32</v>
      </c>
      <c r="K7454" t="s">
        <v>101</v>
      </c>
      <c r="L7454">
        <v>316969</v>
      </c>
      <c r="M7454" t="s">
        <v>5686</v>
      </c>
    </row>
    <row r="7455" spans="1:13">
      <c r="A7455">
        <v>10606</v>
      </c>
      <c r="B7455" t="s">
        <v>16</v>
      </c>
      <c r="C7455" s="16" t="s">
        <v>13052</v>
      </c>
      <c r="D7455">
        <f t="shared" si="0"/>
        <v>29</v>
      </c>
      <c r="E7455" t="str">
        <f t="shared" si="1"/>
        <v>$8,050,000</v>
      </c>
      <c r="F7455" t="str">
        <f t="shared" si="2"/>
        <v/>
      </c>
      <c r="G7455" t="str">
        <f t="shared" si="3"/>
        <v>$8,050,000</v>
      </c>
      <c r="H7455" t="s">
        <v>2683</v>
      </c>
      <c r="J7455" t="s">
        <v>34</v>
      </c>
      <c r="K7455" t="s">
        <v>101</v>
      </c>
      <c r="L7455">
        <v>8050000</v>
      </c>
      <c r="M7455" t="s">
        <v>5033</v>
      </c>
    </row>
    <row r="7456" spans="1:13">
      <c r="A7456">
        <v>10607</v>
      </c>
      <c r="B7456" t="s">
        <v>16</v>
      </c>
      <c r="C7456" s="16" t="s">
        <v>14072</v>
      </c>
      <c r="D7456">
        <f t="shared" si="0"/>
        <v>29</v>
      </c>
      <c r="E7456" t="str">
        <f t="shared" si="1"/>
        <v>$8,000,000</v>
      </c>
      <c r="F7456" t="str">
        <f t="shared" si="2"/>
        <v/>
      </c>
      <c r="G7456" t="str">
        <f t="shared" si="3"/>
        <v>$8,000,000</v>
      </c>
      <c r="H7456" t="s">
        <v>110</v>
      </c>
      <c r="J7456" t="s">
        <v>34</v>
      </c>
      <c r="K7456" t="s">
        <v>101</v>
      </c>
      <c r="L7456">
        <v>8000000</v>
      </c>
      <c r="M7456" t="s">
        <v>4948</v>
      </c>
    </row>
    <row r="7457" spans="1:13">
      <c r="A7457">
        <v>10608</v>
      </c>
      <c r="B7457" t="s">
        <v>16</v>
      </c>
      <c r="C7457" s="16" t="s">
        <v>14073</v>
      </c>
      <c r="D7457">
        <f t="shared" si="0"/>
        <v>29</v>
      </c>
      <c r="E7457" t="str">
        <f t="shared" si="1"/>
        <v>$6,200,000</v>
      </c>
      <c r="F7457" t="str">
        <f t="shared" si="2"/>
        <v/>
      </c>
      <c r="G7457" t="str">
        <f t="shared" si="3"/>
        <v>$6,200,000</v>
      </c>
      <c r="H7457" t="s">
        <v>8196</v>
      </c>
      <c r="J7457" t="s">
        <v>34</v>
      </c>
      <c r="K7457" t="s">
        <v>101</v>
      </c>
      <c r="L7457">
        <v>6200000</v>
      </c>
      <c r="M7457" t="s">
        <v>5209</v>
      </c>
    </row>
    <row r="7458" spans="1:13">
      <c r="A7458">
        <v>10609</v>
      </c>
      <c r="B7458" t="s">
        <v>16</v>
      </c>
      <c r="C7458" s="16" t="s">
        <v>14074</v>
      </c>
      <c r="D7458">
        <f t="shared" si="0"/>
        <v>29</v>
      </c>
      <c r="E7458" t="str">
        <f t="shared" si="1"/>
        <v>$5,740,000</v>
      </c>
      <c r="F7458" t="str">
        <f t="shared" si="2"/>
        <v/>
      </c>
      <c r="G7458" t="str">
        <f t="shared" si="3"/>
        <v>$5,740,000</v>
      </c>
      <c r="H7458" t="s">
        <v>14075</v>
      </c>
      <c r="J7458" t="s">
        <v>34</v>
      </c>
      <c r="K7458" t="s">
        <v>101</v>
      </c>
      <c r="L7458">
        <v>5740000</v>
      </c>
      <c r="M7458" t="s">
        <v>5744</v>
      </c>
    </row>
    <row r="7459" spans="1:13">
      <c r="A7459">
        <v>10610</v>
      </c>
      <c r="B7459" t="s">
        <v>16</v>
      </c>
      <c r="C7459" s="16" t="s">
        <v>14076</v>
      </c>
      <c r="D7459">
        <f t="shared" si="0"/>
        <v>29</v>
      </c>
      <c r="E7459" t="str">
        <f t="shared" si="1"/>
        <v>$4,640,000 [deceased]</v>
      </c>
      <c r="F7459">
        <f t="shared" si="2"/>
        <v>11</v>
      </c>
      <c r="G7459" t="str">
        <f t="shared" si="3"/>
        <v>$4,640,000</v>
      </c>
      <c r="H7459" t="s">
        <v>14077</v>
      </c>
      <c r="J7459" t="s">
        <v>34</v>
      </c>
      <c r="K7459" t="s">
        <v>101</v>
      </c>
      <c r="L7459">
        <v>4640000</v>
      </c>
      <c r="M7459" t="s">
        <v>4672</v>
      </c>
    </row>
    <row r="7460" spans="1:13">
      <c r="A7460">
        <v>10611</v>
      </c>
      <c r="B7460" t="s">
        <v>16</v>
      </c>
      <c r="C7460" s="16" t="s">
        <v>14078</v>
      </c>
      <c r="D7460">
        <f t="shared" si="0"/>
        <v>29</v>
      </c>
      <c r="E7460" t="str">
        <f t="shared" si="1"/>
        <v>$2,916,000</v>
      </c>
      <c r="F7460" t="str">
        <f t="shared" si="2"/>
        <v/>
      </c>
      <c r="G7460" t="str">
        <f t="shared" si="3"/>
        <v>$2,916,000</v>
      </c>
      <c r="H7460" t="s">
        <v>14079</v>
      </c>
      <c r="J7460" t="s">
        <v>34</v>
      </c>
      <c r="K7460" t="s">
        <v>101</v>
      </c>
      <c r="L7460">
        <v>2916000</v>
      </c>
      <c r="M7460" t="s">
        <v>3765</v>
      </c>
    </row>
    <row r="7461" spans="1:13">
      <c r="A7461">
        <v>10612</v>
      </c>
      <c r="B7461" t="s">
        <v>16</v>
      </c>
      <c r="C7461" s="16" t="s">
        <v>14080</v>
      </c>
      <c r="D7461">
        <f t="shared" si="0"/>
        <v>29</v>
      </c>
      <c r="E7461" t="str">
        <f t="shared" si="1"/>
        <v>$2,880,000</v>
      </c>
      <c r="F7461" t="str">
        <f t="shared" si="2"/>
        <v/>
      </c>
      <c r="G7461" t="str">
        <f t="shared" si="3"/>
        <v>$2,880,000</v>
      </c>
      <c r="H7461" t="s">
        <v>10073</v>
      </c>
      <c r="J7461" t="s">
        <v>34</v>
      </c>
      <c r="K7461" t="s">
        <v>101</v>
      </c>
      <c r="L7461">
        <v>2880000</v>
      </c>
      <c r="M7461" t="s">
        <v>4912</v>
      </c>
    </row>
    <row r="7462" spans="1:13">
      <c r="A7462">
        <v>10613</v>
      </c>
      <c r="B7462" t="s">
        <v>16</v>
      </c>
      <c r="C7462" s="16" t="s">
        <v>14081</v>
      </c>
      <c r="D7462">
        <f t="shared" si="0"/>
        <v>29</v>
      </c>
      <c r="E7462" t="str">
        <f t="shared" si="1"/>
        <v>$2,200,000</v>
      </c>
      <c r="F7462" t="str">
        <f t="shared" si="2"/>
        <v/>
      </c>
      <c r="G7462" t="str">
        <f t="shared" si="3"/>
        <v>$2,200,000</v>
      </c>
      <c r="H7462" t="s">
        <v>6914</v>
      </c>
      <c r="J7462" t="s">
        <v>34</v>
      </c>
      <c r="K7462" t="s">
        <v>101</v>
      </c>
      <c r="L7462">
        <v>2200000</v>
      </c>
      <c r="M7462" t="s">
        <v>5742</v>
      </c>
    </row>
    <row r="7463" spans="1:13">
      <c r="A7463">
        <v>10614</v>
      </c>
      <c r="B7463" t="s">
        <v>16</v>
      </c>
      <c r="C7463" s="16" t="s">
        <v>14082</v>
      </c>
      <c r="D7463">
        <f t="shared" si="0"/>
        <v>29</v>
      </c>
      <c r="E7463" t="str">
        <f t="shared" si="1"/>
        <v>$1,200,000</v>
      </c>
      <c r="F7463" t="str">
        <f t="shared" si="2"/>
        <v/>
      </c>
      <c r="G7463" t="str">
        <f t="shared" si="3"/>
        <v>$1,200,000</v>
      </c>
      <c r="H7463" t="s">
        <v>1405</v>
      </c>
      <c r="J7463" t="s">
        <v>34</v>
      </c>
      <c r="K7463" t="s">
        <v>101</v>
      </c>
      <c r="L7463">
        <v>1200000</v>
      </c>
      <c r="M7463" t="s">
        <v>5034</v>
      </c>
    </row>
    <row r="7464" spans="1:13">
      <c r="A7464">
        <v>10615</v>
      </c>
      <c r="B7464" t="s">
        <v>16</v>
      </c>
      <c r="C7464" s="16" t="s">
        <v>14083</v>
      </c>
      <c r="D7464">
        <f t="shared" si="0"/>
        <v>29</v>
      </c>
      <c r="E7464" t="str">
        <f t="shared" si="1"/>
        <v>$1,200,000</v>
      </c>
      <c r="F7464" t="str">
        <f t="shared" si="2"/>
        <v/>
      </c>
      <c r="G7464" t="str">
        <f t="shared" si="3"/>
        <v>$1,200,000</v>
      </c>
      <c r="H7464" t="s">
        <v>1405</v>
      </c>
      <c r="J7464" t="s">
        <v>34</v>
      </c>
      <c r="K7464" t="s">
        <v>101</v>
      </c>
      <c r="L7464">
        <v>1200000</v>
      </c>
      <c r="M7464" t="s">
        <v>5160</v>
      </c>
    </row>
    <row r="7465" spans="1:13">
      <c r="A7465">
        <v>10616</v>
      </c>
      <c r="B7465" t="s">
        <v>16</v>
      </c>
      <c r="C7465" s="16" t="s">
        <v>14084</v>
      </c>
      <c r="D7465">
        <f t="shared" si="0"/>
        <v>29</v>
      </c>
      <c r="E7465" t="str">
        <f t="shared" si="1"/>
        <v>$975,000</v>
      </c>
      <c r="F7465" t="str">
        <f t="shared" si="2"/>
        <v/>
      </c>
      <c r="G7465" t="str">
        <f t="shared" si="3"/>
        <v>$975,000</v>
      </c>
      <c r="H7465" t="s">
        <v>14085</v>
      </c>
      <c r="J7465" t="s">
        <v>34</v>
      </c>
      <c r="K7465" t="s">
        <v>101</v>
      </c>
      <c r="L7465">
        <v>975000</v>
      </c>
      <c r="M7465" t="s">
        <v>5206</v>
      </c>
    </row>
    <row r="7466" spans="1:13">
      <c r="A7466">
        <v>10617</v>
      </c>
      <c r="B7466" t="s">
        <v>16</v>
      </c>
      <c r="C7466" s="16" t="s">
        <v>14086</v>
      </c>
      <c r="D7466">
        <f t="shared" si="0"/>
        <v>29</v>
      </c>
      <c r="E7466" t="str">
        <f t="shared" si="1"/>
        <v>$783,120</v>
      </c>
      <c r="F7466" t="str">
        <f t="shared" si="2"/>
        <v/>
      </c>
      <c r="G7466" t="str">
        <f t="shared" si="3"/>
        <v>$783,120</v>
      </c>
      <c r="H7466" t="s">
        <v>14087</v>
      </c>
      <c r="J7466" t="s">
        <v>34</v>
      </c>
      <c r="K7466" t="s">
        <v>101</v>
      </c>
      <c r="L7466">
        <v>783120</v>
      </c>
      <c r="M7466" t="s">
        <v>6060</v>
      </c>
    </row>
    <row r="7467" spans="1:13">
      <c r="A7467">
        <v>10618</v>
      </c>
      <c r="B7467" t="s">
        <v>16</v>
      </c>
      <c r="C7467" s="16" t="s">
        <v>14088</v>
      </c>
      <c r="D7467">
        <f t="shared" si="0"/>
        <v>29</v>
      </c>
      <c r="E7467" t="str">
        <f t="shared" si="1"/>
        <v>$600,000</v>
      </c>
      <c r="F7467" t="str">
        <f t="shared" si="2"/>
        <v/>
      </c>
      <c r="G7467" t="str">
        <f t="shared" si="3"/>
        <v>$600,000</v>
      </c>
      <c r="H7467" t="s">
        <v>547</v>
      </c>
      <c r="J7467" t="s">
        <v>34</v>
      </c>
      <c r="K7467" t="s">
        <v>101</v>
      </c>
      <c r="L7467">
        <v>600000</v>
      </c>
      <c r="M7467" t="s">
        <v>5030</v>
      </c>
    </row>
    <row r="7468" spans="1:13">
      <c r="A7468">
        <v>10619</v>
      </c>
      <c r="B7468" t="s">
        <v>16</v>
      </c>
      <c r="C7468" s="16" t="s">
        <v>14089</v>
      </c>
      <c r="D7468">
        <f t="shared" si="0"/>
        <v>29</v>
      </c>
      <c r="E7468" t="str">
        <f t="shared" si="1"/>
        <v>$423,500 [released]</v>
      </c>
      <c r="F7468">
        <f t="shared" si="2"/>
        <v>9</v>
      </c>
      <c r="G7468" t="str">
        <f t="shared" si="3"/>
        <v>$423,500</v>
      </c>
      <c r="H7468" t="s">
        <v>14090</v>
      </c>
      <c r="J7468" t="s">
        <v>34</v>
      </c>
      <c r="K7468" t="s">
        <v>101</v>
      </c>
      <c r="L7468">
        <v>423500</v>
      </c>
      <c r="M7468" t="s">
        <v>5872</v>
      </c>
    </row>
    <row r="7469" spans="1:13">
      <c r="A7469">
        <v>10620</v>
      </c>
      <c r="B7469" t="s">
        <v>16</v>
      </c>
      <c r="C7469" s="16" t="s">
        <v>14091</v>
      </c>
      <c r="D7469">
        <f t="shared" si="0"/>
        <v>29</v>
      </c>
      <c r="E7469" t="str">
        <f t="shared" si="1"/>
        <v>$316,969</v>
      </c>
      <c r="F7469" t="str">
        <f t="shared" si="2"/>
        <v/>
      </c>
      <c r="G7469" t="str">
        <f t="shared" si="3"/>
        <v>$316,969</v>
      </c>
      <c r="H7469" t="s">
        <v>14043</v>
      </c>
      <c r="J7469" t="s">
        <v>34</v>
      </c>
      <c r="K7469" t="s">
        <v>101</v>
      </c>
      <c r="L7469">
        <v>316969</v>
      </c>
      <c r="M7469" t="s">
        <v>6038</v>
      </c>
    </row>
    <row r="7470" spans="1:13">
      <c r="A7470">
        <v>10621</v>
      </c>
      <c r="B7470" t="s">
        <v>16</v>
      </c>
      <c r="C7470" s="16" t="s">
        <v>14092</v>
      </c>
      <c r="D7470">
        <f t="shared" si="0"/>
        <v>29</v>
      </c>
      <c r="E7470" t="str">
        <f t="shared" si="1"/>
        <v>$316,969</v>
      </c>
      <c r="F7470" t="str">
        <f t="shared" si="2"/>
        <v/>
      </c>
      <c r="G7470" t="str">
        <f t="shared" si="3"/>
        <v>$316,969</v>
      </c>
      <c r="H7470" t="s">
        <v>14043</v>
      </c>
      <c r="J7470" t="s">
        <v>34</v>
      </c>
      <c r="K7470" t="s">
        <v>101</v>
      </c>
      <c r="L7470">
        <v>316969</v>
      </c>
      <c r="M7470" t="s">
        <v>5504</v>
      </c>
    </row>
    <row r="7471" spans="1:13">
      <c r="A7471">
        <v>10623</v>
      </c>
      <c r="B7471" t="s">
        <v>16</v>
      </c>
      <c r="C7471" s="16" t="s">
        <v>14093</v>
      </c>
      <c r="D7471">
        <f t="shared" si="0"/>
        <v>29</v>
      </c>
      <c r="E7471" t="str">
        <f t="shared" si="1"/>
        <v>$5,520,000</v>
      </c>
      <c r="F7471" t="str">
        <f t="shared" si="2"/>
        <v/>
      </c>
      <c r="G7471" t="str">
        <f t="shared" si="3"/>
        <v>$5,520,000</v>
      </c>
      <c r="H7471" t="s">
        <v>14094</v>
      </c>
      <c r="J7471" t="s">
        <v>37</v>
      </c>
      <c r="K7471" t="s">
        <v>101</v>
      </c>
      <c r="L7471">
        <v>5520000</v>
      </c>
      <c r="M7471" t="s">
        <v>5891</v>
      </c>
    </row>
    <row r="7472" spans="1:13">
      <c r="A7472">
        <v>10624</v>
      </c>
      <c r="B7472" t="s">
        <v>16</v>
      </c>
      <c r="C7472" s="16" t="s">
        <v>14095</v>
      </c>
      <c r="D7472">
        <f t="shared" si="0"/>
        <v>29</v>
      </c>
      <c r="E7472" t="str">
        <f t="shared" si="1"/>
        <v>$4,000,000</v>
      </c>
      <c r="F7472" t="str">
        <f t="shared" si="2"/>
        <v/>
      </c>
      <c r="G7472" t="str">
        <f t="shared" si="3"/>
        <v>$4,000,000</v>
      </c>
      <c r="H7472" t="s">
        <v>116</v>
      </c>
      <c r="J7472" t="s">
        <v>37</v>
      </c>
      <c r="K7472" t="s">
        <v>101</v>
      </c>
      <c r="L7472">
        <v>4000000</v>
      </c>
      <c r="M7472" t="s">
        <v>4319</v>
      </c>
    </row>
    <row r="7473" spans="1:13">
      <c r="A7473">
        <v>10625</v>
      </c>
      <c r="B7473" t="s">
        <v>16</v>
      </c>
      <c r="C7473" s="16" t="s">
        <v>14096</v>
      </c>
      <c r="D7473">
        <f t="shared" si="0"/>
        <v>29</v>
      </c>
      <c r="E7473" t="str">
        <f t="shared" si="1"/>
        <v>$3,629,160</v>
      </c>
      <c r="F7473" t="str">
        <f t="shared" si="2"/>
        <v/>
      </c>
      <c r="G7473" t="str">
        <f t="shared" si="3"/>
        <v>$3,629,160</v>
      </c>
      <c r="H7473" t="s">
        <v>14097</v>
      </c>
      <c r="J7473" t="s">
        <v>37</v>
      </c>
      <c r="K7473" t="s">
        <v>101</v>
      </c>
      <c r="L7473">
        <v>3629160</v>
      </c>
      <c r="M7473" t="s">
        <v>1223</v>
      </c>
    </row>
    <row r="7474" spans="1:13">
      <c r="A7474">
        <v>10626</v>
      </c>
      <c r="B7474" t="s">
        <v>16</v>
      </c>
      <c r="C7474" s="16" t="s">
        <v>14098</v>
      </c>
      <c r="D7474">
        <f t="shared" si="0"/>
        <v>29</v>
      </c>
      <c r="E7474" t="str">
        <f t="shared" si="1"/>
        <v>$2,562,000</v>
      </c>
      <c r="F7474" t="str">
        <f t="shared" si="2"/>
        <v/>
      </c>
      <c r="G7474" t="str">
        <f t="shared" si="3"/>
        <v>$2,562,000</v>
      </c>
      <c r="H7474" t="s">
        <v>14099</v>
      </c>
      <c r="J7474" t="s">
        <v>37</v>
      </c>
      <c r="K7474" t="s">
        <v>101</v>
      </c>
      <c r="L7474">
        <v>2562000</v>
      </c>
      <c r="M7474" t="s">
        <v>5562</v>
      </c>
    </row>
    <row r="7475" spans="1:13">
      <c r="A7475">
        <v>10627</v>
      </c>
      <c r="B7475" t="s">
        <v>16</v>
      </c>
      <c r="C7475" s="16" t="s">
        <v>14100</v>
      </c>
      <c r="D7475">
        <f t="shared" si="0"/>
        <v>29</v>
      </c>
      <c r="E7475" t="str">
        <f t="shared" si="1"/>
        <v>$3,560,000 [released]</v>
      </c>
      <c r="F7475">
        <f t="shared" si="2"/>
        <v>11</v>
      </c>
      <c r="G7475" t="str">
        <f t="shared" si="3"/>
        <v>$3,560,000</v>
      </c>
      <c r="H7475" t="s">
        <v>14101</v>
      </c>
      <c r="J7475" t="s">
        <v>37</v>
      </c>
      <c r="K7475" t="s">
        <v>101</v>
      </c>
      <c r="L7475">
        <v>3560000</v>
      </c>
      <c r="M7475" t="s">
        <v>5160</v>
      </c>
    </row>
    <row r="7476" spans="1:13">
      <c r="A7476">
        <v>10628</v>
      </c>
      <c r="B7476" t="s">
        <v>16</v>
      </c>
      <c r="C7476" s="16" t="s">
        <v>14102</v>
      </c>
      <c r="D7476">
        <f t="shared" si="0"/>
        <v>29</v>
      </c>
      <c r="E7476" t="str">
        <f t="shared" si="1"/>
        <v>$2,500,000</v>
      </c>
      <c r="F7476" t="str">
        <f t="shared" si="2"/>
        <v/>
      </c>
      <c r="G7476" t="str">
        <f t="shared" si="3"/>
        <v>$2,500,000</v>
      </c>
      <c r="H7476" t="s">
        <v>527</v>
      </c>
      <c r="J7476" t="s">
        <v>37</v>
      </c>
      <c r="K7476" t="s">
        <v>101</v>
      </c>
      <c r="L7476">
        <v>2500000</v>
      </c>
      <c r="M7476" t="s">
        <v>4999</v>
      </c>
    </row>
    <row r="7477" spans="1:13">
      <c r="A7477">
        <v>10629</v>
      </c>
      <c r="B7477" t="s">
        <v>16</v>
      </c>
      <c r="C7477" s="16" t="s">
        <v>14103</v>
      </c>
      <c r="D7477">
        <f t="shared" si="0"/>
        <v>29</v>
      </c>
      <c r="E7477" t="str">
        <f t="shared" si="1"/>
        <v>$1,762,320</v>
      </c>
      <c r="F7477" t="str">
        <f t="shared" si="2"/>
        <v/>
      </c>
      <c r="G7477" t="str">
        <f t="shared" si="3"/>
        <v>$1,762,320</v>
      </c>
      <c r="H7477" t="s">
        <v>14104</v>
      </c>
      <c r="J7477" t="s">
        <v>37</v>
      </c>
      <c r="K7477" t="s">
        <v>101</v>
      </c>
      <c r="L7477">
        <v>1762320</v>
      </c>
      <c r="M7477" t="s">
        <v>713</v>
      </c>
    </row>
    <row r="7478" spans="1:13">
      <c r="A7478">
        <v>10630</v>
      </c>
      <c r="B7478" t="s">
        <v>16</v>
      </c>
      <c r="C7478" s="16" t="s">
        <v>14105</v>
      </c>
      <c r="D7478">
        <f t="shared" si="0"/>
        <v>29</v>
      </c>
      <c r="E7478" t="str">
        <f t="shared" si="1"/>
        <v>$1,182,600</v>
      </c>
      <c r="F7478" t="str">
        <f t="shared" si="2"/>
        <v/>
      </c>
      <c r="G7478" t="str">
        <f t="shared" si="3"/>
        <v>$1,182,600</v>
      </c>
      <c r="H7478" t="s">
        <v>13412</v>
      </c>
      <c r="J7478" t="s">
        <v>37</v>
      </c>
      <c r="K7478" t="s">
        <v>101</v>
      </c>
      <c r="L7478">
        <v>1182600</v>
      </c>
      <c r="M7478" t="s">
        <v>4718</v>
      </c>
    </row>
    <row r="7479" spans="1:13">
      <c r="A7479">
        <v>10631</v>
      </c>
      <c r="B7479" t="s">
        <v>16</v>
      </c>
      <c r="C7479" s="16" t="s">
        <v>14106</v>
      </c>
      <c r="D7479">
        <f t="shared" si="0"/>
        <v>29</v>
      </c>
      <c r="E7479" t="str">
        <f t="shared" si="1"/>
        <v>$1,160,760</v>
      </c>
      <c r="F7479" t="str">
        <f t="shared" si="2"/>
        <v/>
      </c>
      <c r="G7479" t="str">
        <f t="shared" si="3"/>
        <v>$1,160,760</v>
      </c>
      <c r="H7479" t="s">
        <v>14107</v>
      </c>
      <c r="J7479" t="s">
        <v>37</v>
      </c>
      <c r="K7479" t="s">
        <v>101</v>
      </c>
      <c r="L7479">
        <v>1160760</v>
      </c>
      <c r="M7479" t="s">
        <v>6908</v>
      </c>
    </row>
    <row r="7480" spans="1:13">
      <c r="A7480">
        <v>10632</v>
      </c>
      <c r="B7480" t="s">
        <v>16</v>
      </c>
      <c r="C7480" s="16" t="s">
        <v>14108</v>
      </c>
      <c r="D7480">
        <f t="shared" si="0"/>
        <v>29</v>
      </c>
      <c r="E7480" t="str">
        <f t="shared" si="1"/>
        <v>$880,000</v>
      </c>
      <c r="F7480" t="str">
        <f t="shared" si="2"/>
        <v/>
      </c>
      <c r="G7480" t="str">
        <f t="shared" si="3"/>
        <v>$880,000</v>
      </c>
      <c r="H7480" t="s">
        <v>2155</v>
      </c>
      <c r="J7480" t="s">
        <v>37</v>
      </c>
      <c r="K7480" t="s">
        <v>101</v>
      </c>
      <c r="L7480">
        <v>880000</v>
      </c>
      <c r="M7480" t="s">
        <v>5083</v>
      </c>
    </row>
    <row r="7481" spans="1:13">
      <c r="A7481">
        <v>10633</v>
      </c>
      <c r="B7481" t="s">
        <v>16</v>
      </c>
      <c r="C7481" s="16" t="s">
        <v>14109</v>
      </c>
      <c r="D7481">
        <f t="shared" si="0"/>
        <v>29</v>
      </c>
      <c r="E7481" t="str">
        <f t="shared" si="1"/>
        <v>$795,000</v>
      </c>
      <c r="F7481" t="str">
        <f t="shared" si="2"/>
        <v/>
      </c>
      <c r="G7481" t="str">
        <f t="shared" si="3"/>
        <v>$795,000</v>
      </c>
      <c r="H7481" t="s">
        <v>14110</v>
      </c>
      <c r="J7481" t="s">
        <v>37</v>
      </c>
      <c r="K7481" t="s">
        <v>101</v>
      </c>
      <c r="L7481">
        <v>795000</v>
      </c>
      <c r="M7481" t="s">
        <v>4852</v>
      </c>
    </row>
    <row r="7482" spans="1:13">
      <c r="A7482">
        <v>10634</v>
      </c>
      <c r="B7482" t="s">
        <v>16</v>
      </c>
      <c r="C7482" s="16" t="s">
        <v>14111</v>
      </c>
      <c r="D7482">
        <f t="shared" si="0"/>
        <v>29</v>
      </c>
      <c r="E7482" t="str">
        <f t="shared" si="1"/>
        <v>$749,160</v>
      </c>
      <c r="F7482" t="str">
        <f t="shared" si="2"/>
        <v/>
      </c>
      <c r="G7482" t="str">
        <f t="shared" si="3"/>
        <v>$749,160</v>
      </c>
      <c r="H7482" t="s">
        <v>13603</v>
      </c>
      <c r="J7482" t="s">
        <v>37</v>
      </c>
      <c r="K7482" t="s">
        <v>101</v>
      </c>
      <c r="L7482">
        <v>749160</v>
      </c>
      <c r="M7482" t="s">
        <v>4823</v>
      </c>
    </row>
    <row r="7483" spans="1:13">
      <c r="A7483">
        <v>10635</v>
      </c>
      <c r="B7483" t="s">
        <v>16</v>
      </c>
      <c r="C7483" s="16" t="s">
        <v>14112</v>
      </c>
      <c r="D7483">
        <f t="shared" si="0"/>
        <v>29</v>
      </c>
      <c r="E7483" t="str">
        <f t="shared" si="1"/>
        <v>$440,000</v>
      </c>
      <c r="F7483" t="str">
        <f t="shared" si="2"/>
        <v/>
      </c>
      <c r="G7483" t="str">
        <f t="shared" si="3"/>
        <v>$440,000</v>
      </c>
      <c r="H7483" t="s">
        <v>14113</v>
      </c>
      <c r="J7483" t="s">
        <v>37</v>
      </c>
      <c r="K7483" t="s">
        <v>101</v>
      </c>
      <c r="L7483">
        <v>440000</v>
      </c>
      <c r="M7483" t="s">
        <v>5655</v>
      </c>
    </row>
    <row r="7484" spans="1:13">
      <c r="A7484">
        <v>10636</v>
      </c>
      <c r="B7484" t="s">
        <v>16</v>
      </c>
      <c r="C7484" s="16" t="s">
        <v>14114</v>
      </c>
      <c r="D7484">
        <f t="shared" si="0"/>
        <v>29</v>
      </c>
      <c r="E7484" t="str">
        <f t="shared" si="1"/>
        <v>$316,969</v>
      </c>
      <c r="F7484" t="str">
        <f t="shared" si="2"/>
        <v/>
      </c>
      <c r="G7484" t="str">
        <f t="shared" si="3"/>
        <v>$316,969</v>
      </c>
      <c r="H7484" t="s">
        <v>14043</v>
      </c>
      <c r="J7484" t="s">
        <v>37</v>
      </c>
      <c r="K7484" t="s">
        <v>101</v>
      </c>
      <c r="L7484">
        <v>316969</v>
      </c>
      <c r="M7484" t="s">
        <v>5449</v>
      </c>
    </row>
    <row r="7485" spans="1:13">
      <c r="A7485">
        <v>10637</v>
      </c>
      <c r="B7485" t="s">
        <v>16</v>
      </c>
      <c r="C7485" s="16" t="s">
        <v>14115</v>
      </c>
      <c r="D7485">
        <f t="shared" si="0"/>
        <v>29</v>
      </c>
      <c r="E7485" t="str">
        <f t="shared" si="1"/>
        <v>$316,969</v>
      </c>
      <c r="F7485" t="str">
        <f t="shared" si="2"/>
        <v/>
      </c>
      <c r="G7485" t="str">
        <f t="shared" si="3"/>
        <v>$316,969</v>
      </c>
      <c r="H7485" t="s">
        <v>14043</v>
      </c>
      <c r="J7485" t="s">
        <v>37</v>
      </c>
      <c r="K7485" t="s">
        <v>101</v>
      </c>
      <c r="L7485">
        <v>316969</v>
      </c>
      <c r="M7485" t="s">
        <v>4504</v>
      </c>
    </row>
    <row r="7486" spans="1:13">
      <c r="A7486">
        <v>10638</v>
      </c>
      <c r="B7486" t="s">
        <v>16</v>
      </c>
      <c r="C7486" s="16" t="s">
        <v>14116</v>
      </c>
      <c r="D7486">
        <f t="shared" si="0"/>
        <v>29</v>
      </c>
      <c r="E7486" t="str">
        <f t="shared" si="1"/>
        <v>$316,969</v>
      </c>
      <c r="F7486" t="str">
        <f t="shared" si="2"/>
        <v/>
      </c>
      <c r="G7486" t="str">
        <f t="shared" si="3"/>
        <v>$316,969</v>
      </c>
      <c r="H7486" t="s">
        <v>14043</v>
      </c>
      <c r="J7486" t="s">
        <v>37</v>
      </c>
      <c r="K7486" t="s">
        <v>101</v>
      </c>
      <c r="L7486">
        <v>316969</v>
      </c>
      <c r="M7486" t="s">
        <v>5203</v>
      </c>
    </row>
    <row r="7487" spans="1:13">
      <c r="A7487">
        <v>10640</v>
      </c>
      <c r="B7487" t="s">
        <v>16</v>
      </c>
      <c r="C7487" s="16" t="s">
        <v>14117</v>
      </c>
      <c r="D7487">
        <f t="shared" si="0"/>
        <v>29</v>
      </c>
      <c r="E7487" t="str">
        <f t="shared" si="1"/>
        <v>$10,130,000</v>
      </c>
      <c r="F7487" t="str">
        <f t="shared" si="2"/>
        <v/>
      </c>
      <c r="G7487" t="str">
        <f t="shared" si="3"/>
        <v>$10,130,000</v>
      </c>
      <c r="H7487" t="s">
        <v>14047</v>
      </c>
      <c r="J7487" t="s">
        <v>39</v>
      </c>
      <c r="K7487" t="s">
        <v>101</v>
      </c>
      <c r="L7487">
        <v>10130000</v>
      </c>
      <c r="M7487" t="s">
        <v>6210</v>
      </c>
    </row>
    <row r="7488" spans="1:13">
      <c r="A7488">
        <v>10641</v>
      </c>
      <c r="B7488" t="s">
        <v>16</v>
      </c>
      <c r="C7488" s="16" t="s">
        <v>14118</v>
      </c>
      <c r="D7488">
        <f t="shared" si="0"/>
        <v>29</v>
      </c>
      <c r="E7488" t="str">
        <f t="shared" si="1"/>
        <v>$5,600,000</v>
      </c>
      <c r="F7488" t="str">
        <f t="shared" si="2"/>
        <v/>
      </c>
      <c r="G7488" t="str">
        <f t="shared" si="3"/>
        <v>$5,600,000</v>
      </c>
      <c r="H7488" t="s">
        <v>4273</v>
      </c>
      <c r="J7488" t="s">
        <v>39</v>
      </c>
      <c r="K7488" t="s">
        <v>101</v>
      </c>
      <c r="L7488">
        <v>5600000</v>
      </c>
      <c r="M7488" t="s">
        <v>6179</v>
      </c>
    </row>
    <row r="7489" spans="1:13">
      <c r="A7489">
        <v>10642</v>
      </c>
      <c r="B7489" t="s">
        <v>16</v>
      </c>
      <c r="C7489" s="16" t="s">
        <v>14119</v>
      </c>
      <c r="D7489">
        <f t="shared" si="0"/>
        <v>29</v>
      </c>
      <c r="E7489" t="str">
        <f t="shared" si="1"/>
        <v>$5,550,000</v>
      </c>
      <c r="F7489" t="str">
        <f t="shared" si="2"/>
        <v/>
      </c>
      <c r="G7489" t="str">
        <f t="shared" si="3"/>
        <v>$5,550,000</v>
      </c>
      <c r="H7489" t="s">
        <v>14120</v>
      </c>
      <c r="J7489" t="s">
        <v>39</v>
      </c>
      <c r="K7489" t="s">
        <v>101</v>
      </c>
      <c r="L7489">
        <v>5550000</v>
      </c>
      <c r="M7489" t="s">
        <v>4779</v>
      </c>
    </row>
    <row r="7490" spans="1:13">
      <c r="A7490">
        <v>10643</v>
      </c>
      <c r="B7490" t="s">
        <v>16</v>
      </c>
      <c r="C7490" s="16" t="s">
        <v>14121</v>
      </c>
      <c r="D7490">
        <f t="shared" si="0"/>
        <v>29</v>
      </c>
      <c r="E7490" t="str">
        <f t="shared" si="1"/>
        <v>$4,250,000</v>
      </c>
      <c r="F7490" t="str">
        <f t="shared" si="2"/>
        <v/>
      </c>
      <c r="G7490" t="str">
        <f t="shared" si="3"/>
        <v>$4,250,000</v>
      </c>
      <c r="H7490" t="s">
        <v>2103</v>
      </c>
      <c r="J7490" t="s">
        <v>39</v>
      </c>
      <c r="K7490" t="s">
        <v>101</v>
      </c>
      <c r="L7490">
        <v>4250000</v>
      </c>
      <c r="M7490" t="s">
        <v>4695</v>
      </c>
    </row>
    <row r="7491" spans="1:13">
      <c r="A7491">
        <v>10644</v>
      </c>
      <c r="B7491" t="s">
        <v>16</v>
      </c>
      <c r="C7491" s="16" t="s">
        <v>14122</v>
      </c>
      <c r="D7491">
        <f t="shared" si="0"/>
        <v>29</v>
      </c>
      <c r="E7491" t="str">
        <f t="shared" si="1"/>
        <v>$3,380,000</v>
      </c>
      <c r="F7491" t="str">
        <f t="shared" si="2"/>
        <v/>
      </c>
      <c r="G7491" t="str">
        <f t="shared" si="3"/>
        <v>$3,380,000</v>
      </c>
      <c r="H7491" t="s">
        <v>14123</v>
      </c>
      <c r="J7491" t="s">
        <v>39</v>
      </c>
      <c r="K7491" t="s">
        <v>101</v>
      </c>
      <c r="L7491">
        <v>3380000</v>
      </c>
      <c r="M7491" t="s">
        <v>5473</v>
      </c>
    </row>
    <row r="7492" spans="1:13">
      <c r="A7492">
        <v>10645</v>
      </c>
      <c r="B7492" t="s">
        <v>16</v>
      </c>
      <c r="C7492" s="16" t="s">
        <v>14124</v>
      </c>
      <c r="D7492">
        <f t="shared" si="0"/>
        <v>29</v>
      </c>
      <c r="E7492" t="str">
        <f t="shared" si="1"/>
        <v>$2,700,000</v>
      </c>
      <c r="F7492" t="str">
        <f t="shared" si="2"/>
        <v/>
      </c>
      <c r="G7492" t="str">
        <f t="shared" si="3"/>
        <v>$2,700,000</v>
      </c>
      <c r="H7492" t="s">
        <v>7012</v>
      </c>
      <c r="J7492" t="s">
        <v>39</v>
      </c>
      <c r="K7492" t="s">
        <v>101</v>
      </c>
      <c r="L7492">
        <v>2700000</v>
      </c>
      <c r="M7492" t="s">
        <v>4749</v>
      </c>
    </row>
    <row r="7493" spans="1:13">
      <c r="A7493">
        <v>10646</v>
      </c>
      <c r="B7493" t="s">
        <v>16</v>
      </c>
      <c r="C7493" s="16" t="s">
        <v>14125</v>
      </c>
      <c r="D7493">
        <f t="shared" si="0"/>
        <v>29</v>
      </c>
      <c r="E7493" t="str">
        <f t="shared" si="1"/>
        <v>$2,250,000</v>
      </c>
      <c r="F7493" t="str">
        <f t="shared" si="2"/>
        <v/>
      </c>
      <c r="G7493" t="str">
        <f t="shared" si="3"/>
        <v>$2,250,000</v>
      </c>
      <c r="H7493" t="s">
        <v>329</v>
      </c>
      <c r="J7493" t="s">
        <v>39</v>
      </c>
      <c r="K7493" t="s">
        <v>101</v>
      </c>
      <c r="L7493">
        <v>2250000</v>
      </c>
      <c r="M7493" t="s">
        <v>4655</v>
      </c>
    </row>
    <row r="7494" spans="1:13">
      <c r="A7494">
        <v>10647</v>
      </c>
      <c r="B7494" t="s">
        <v>16</v>
      </c>
      <c r="C7494" s="16" t="s">
        <v>14126</v>
      </c>
      <c r="D7494">
        <f t="shared" si="0"/>
        <v>29</v>
      </c>
      <c r="E7494" t="str">
        <f t="shared" si="1"/>
        <v>$2,203,080</v>
      </c>
      <c r="F7494" t="str">
        <f t="shared" si="2"/>
        <v/>
      </c>
      <c r="G7494" t="str">
        <f t="shared" si="3"/>
        <v>$2,203,080</v>
      </c>
      <c r="H7494" t="s">
        <v>13671</v>
      </c>
      <c r="J7494" t="s">
        <v>39</v>
      </c>
      <c r="K7494" t="s">
        <v>101</v>
      </c>
      <c r="L7494">
        <v>2203080</v>
      </c>
      <c r="M7494" t="s">
        <v>5867</v>
      </c>
    </row>
    <row r="7495" spans="1:13">
      <c r="A7495">
        <v>10648</v>
      </c>
      <c r="B7495" t="s">
        <v>16</v>
      </c>
      <c r="C7495" s="16" t="s">
        <v>14127</v>
      </c>
      <c r="D7495">
        <f t="shared" si="0"/>
        <v>29</v>
      </c>
      <c r="E7495" t="str">
        <f t="shared" si="1"/>
        <v>$2,200,000 [released]</v>
      </c>
      <c r="F7495">
        <f t="shared" si="2"/>
        <v>11</v>
      </c>
      <c r="G7495" t="str">
        <f t="shared" si="3"/>
        <v>$2,200,000</v>
      </c>
      <c r="H7495" t="s">
        <v>14128</v>
      </c>
      <c r="J7495" t="s">
        <v>39</v>
      </c>
      <c r="K7495" t="s">
        <v>101</v>
      </c>
      <c r="L7495">
        <v>2200000</v>
      </c>
      <c r="M7495" t="s">
        <v>5585</v>
      </c>
    </row>
    <row r="7496" spans="1:13">
      <c r="A7496">
        <v>10649</v>
      </c>
      <c r="B7496" t="s">
        <v>16</v>
      </c>
      <c r="C7496" s="16" t="s">
        <v>14129</v>
      </c>
      <c r="D7496">
        <f t="shared" si="0"/>
        <v>29</v>
      </c>
      <c r="E7496" t="str">
        <f t="shared" si="1"/>
        <v>$2,200,000</v>
      </c>
      <c r="F7496" t="str">
        <f t="shared" si="2"/>
        <v/>
      </c>
      <c r="G7496" t="str">
        <f t="shared" si="3"/>
        <v>$2,200,000</v>
      </c>
      <c r="H7496" t="s">
        <v>6914</v>
      </c>
      <c r="J7496" t="s">
        <v>39</v>
      </c>
      <c r="K7496" t="s">
        <v>101</v>
      </c>
      <c r="L7496">
        <v>2200000</v>
      </c>
      <c r="M7496" t="s">
        <v>5193</v>
      </c>
    </row>
    <row r="7497" spans="1:13">
      <c r="A7497">
        <v>10650</v>
      </c>
      <c r="B7497" t="s">
        <v>16</v>
      </c>
      <c r="C7497" s="16" t="s">
        <v>14130</v>
      </c>
      <c r="D7497">
        <f t="shared" si="0"/>
        <v>29</v>
      </c>
      <c r="E7497" t="str">
        <f t="shared" si="1"/>
        <v>$2,100,000</v>
      </c>
      <c r="F7497" t="str">
        <f t="shared" si="2"/>
        <v/>
      </c>
      <c r="G7497" t="str">
        <f t="shared" si="3"/>
        <v>$2,100,000</v>
      </c>
      <c r="H7497" t="s">
        <v>367</v>
      </c>
      <c r="J7497" t="s">
        <v>39</v>
      </c>
      <c r="K7497" t="s">
        <v>101</v>
      </c>
      <c r="L7497">
        <v>2100000</v>
      </c>
      <c r="M7497" t="s">
        <v>4811</v>
      </c>
    </row>
    <row r="7498" spans="1:13">
      <c r="A7498">
        <v>10651</v>
      </c>
      <c r="B7498" t="s">
        <v>16</v>
      </c>
      <c r="C7498" s="16" t="s">
        <v>14131</v>
      </c>
      <c r="D7498">
        <f t="shared" si="0"/>
        <v>29</v>
      </c>
      <c r="E7498" t="str">
        <f t="shared" si="1"/>
        <v>$1,923,600</v>
      </c>
      <c r="F7498" t="str">
        <f t="shared" si="2"/>
        <v/>
      </c>
      <c r="G7498" t="str">
        <f t="shared" si="3"/>
        <v>$1,923,600</v>
      </c>
      <c r="H7498" t="s">
        <v>14132</v>
      </c>
      <c r="J7498" t="s">
        <v>39</v>
      </c>
      <c r="K7498" t="s">
        <v>101</v>
      </c>
      <c r="L7498">
        <v>1923600</v>
      </c>
      <c r="M7498" t="s">
        <v>4789</v>
      </c>
    </row>
    <row r="7499" spans="1:13">
      <c r="A7499">
        <v>10652</v>
      </c>
      <c r="B7499" t="s">
        <v>16</v>
      </c>
      <c r="C7499" s="16" t="s">
        <v>14133</v>
      </c>
      <c r="D7499">
        <f t="shared" si="0"/>
        <v>29</v>
      </c>
      <c r="E7499" t="str">
        <f t="shared" si="1"/>
        <v>$1,808,400</v>
      </c>
      <c r="F7499" t="str">
        <f t="shared" si="2"/>
        <v/>
      </c>
      <c r="G7499" t="str">
        <f t="shared" si="3"/>
        <v>$1,808,400</v>
      </c>
      <c r="H7499" t="s">
        <v>14134</v>
      </c>
      <c r="J7499" t="s">
        <v>39</v>
      </c>
      <c r="K7499" t="s">
        <v>101</v>
      </c>
      <c r="L7499">
        <v>1808400</v>
      </c>
      <c r="M7499" t="s">
        <v>970</v>
      </c>
    </row>
    <row r="7500" spans="1:13">
      <c r="A7500">
        <v>10653</v>
      </c>
      <c r="B7500" t="s">
        <v>16</v>
      </c>
      <c r="C7500" s="16" t="s">
        <v>14135</v>
      </c>
      <c r="D7500">
        <f t="shared" si="0"/>
        <v>29</v>
      </c>
      <c r="E7500" t="str">
        <f t="shared" si="1"/>
        <v>$1,244,880</v>
      </c>
      <c r="F7500" t="str">
        <f t="shared" si="2"/>
        <v/>
      </c>
      <c r="G7500" t="str">
        <f t="shared" si="3"/>
        <v>$1,244,880</v>
      </c>
      <c r="H7500" t="s">
        <v>13811</v>
      </c>
      <c r="J7500" t="s">
        <v>39</v>
      </c>
      <c r="K7500" t="s">
        <v>101</v>
      </c>
      <c r="L7500">
        <v>1244880</v>
      </c>
      <c r="M7500" t="s">
        <v>5621</v>
      </c>
    </row>
    <row r="7501" spans="1:13">
      <c r="A7501">
        <v>10654</v>
      </c>
      <c r="B7501" t="s">
        <v>16</v>
      </c>
      <c r="C7501" s="16" t="s">
        <v>14136</v>
      </c>
      <c r="D7501">
        <f t="shared" si="0"/>
        <v>29</v>
      </c>
      <c r="E7501" t="str">
        <f t="shared" si="1"/>
        <v>$1,500,120</v>
      </c>
      <c r="F7501" t="str">
        <f t="shared" si="2"/>
        <v/>
      </c>
      <c r="G7501" t="str">
        <f t="shared" si="3"/>
        <v>$1,500,120</v>
      </c>
      <c r="H7501" t="s">
        <v>14137</v>
      </c>
      <c r="J7501" t="s">
        <v>39</v>
      </c>
      <c r="K7501" t="s">
        <v>101</v>
      </c>
      <c r="L7501">
        <v>1500120</v>
      </c>
      <c r="M7501" t="s">
        <v>6109</v>
      </c>
    </row>
    <row r="7502" spans="1:13">
      <c r="A7502">
        <v>10655</v>
      </c>
      <c r="B7502" t="s">
        <v>16</v>
      </c>
      <c r="C7502" s="16" t="s">
        <v>14138</v>
      </c>
      <c r="D7502">
        <f t="shared" si="0"/>
        <v>29</v>
      </c>
      <c r="E7502" t="str">
        <f t="shared" si="1"/>
        <v>$423,500</v>
      </c>
      <c r="F7502" t="str">
        <f t="shared" si="2"/>
        <v/>
      </c>
      <c r="G7502" t="str">
        <f t="shared" si="3"/>
        <v>$423,500</v>
      </c>
      <c r="H7502" t="s">
        <v>14139</v>
      </c>
      <c r="J7502" t="s">
        <v>39</v>
      </c>
      <c r="K7502" t="s">
        <v>101</v>
      </c>
      <c r="L7502">
        <v>423500</v>
      </c>
      <c r="M7502" t="s">
        <v>5649</v>
      </c>
    </row>
    <row r="7503" spans="1:13">
      <c r="A7503">
        <v>10656</v>
      </c>
      <c r="B7503" t="s">
        <v>16</v>
      </c>
      <c r="C7503" s="16" t="s">
        <v>14140</v>
      </c>
      <c r="D7503">
        <f t="shared" si="0"/>
        <v>29</v>
      </c>
      <c r="E7503" t="str">
        <f t="shared" si="1"/>
        <v>$316,969 [released]</v>
      </c>
      <c r="F7503">
        <f t="shared" si="2"/>
        <v>9</v>
      </c>
      <c r="G7503" t="str">
        <f t="shared" si="3"/>
        <v>$316,969</v>
      </c>
      <c r="H7503" t="s">
        <v>14141</v>
      </c>
      <c r="J7503" t="s">
        <v>39</v>
      </c>
      <c r="K7503" t="s">
        <v>101</v>
      </c>
      <c r="L7503">
        <v>316969</v>
      </c>
      <c r="M7503" t="s">
        <v>5096</v>
      </c>
    </row>
    <row r="7504" spans="1:13">
      <c r="A7504">
        <v>10658</v>
      </c>
      <c r="B7504" t="s">
        <v>16</v>
      </c>
      <c r="C7504" s="16" t="s">
        <v>14142</v>
      </c>
      <c r="D7504">
        <f t="shared" si="0"/>
        <v>29</v>
      </c>
      <c r="E7504" t="str">
        <f t="shared" si="1"/>
        <v>$8,400,000</v>
      </c>
      <c r="F7504" t="str">
        <f t="shared" si="2"/>
        <v/>
      </c>
      <c r="G7504" t="str">
        <f t="shared" si="3"/>
        <v>$8,400,000</v>
      </c>
      <c r="H7504" t="s">
        <v>7238</v>
      </c>
      <c r="J7504" t="s">
        <v>41</v>
      </c>
      <c r="K7504" t="s">
        <v>101</v>
      </c>
      <c r="L7504">
        <v>8400000</v>
      </c>
      <c r="M7504" t="s">
        <v>5648</v>
      </c>
    </row>
    <row r="7505" spans="1:13">
      <c r="A7505">
        <v>10659</v>
      </c>
      <c r="B7505" t="s">
        <v>16</v>
      </c>
      <c r="C7505" s="16" t="s">
        <v>14143</v>
      </c>
      <c r="D7505">
        <f t="shared" si="0"/>
        <v>29</v>
      </c>
      <c r="E7505" t="str">
        <f t="shared" si="1"/>
        <v>$8,370,000</v>
      </c>
      <c r="F7505" t="str">
        <f t="shared" si="2"/>
        <v/>
      </c>
      <c r="G7505" t="str">
        <f t="shared" si="3"/>
        <v>$8,370,000</v>
      </c>
      <c r="H7505" t="s">
        <v>14144</v>
      </c>
      <c r="J7505" t="s">
        <v>41</v>
      </c>
      <c r="K7505" t="s">
        <v>101</v>
      </c>
      <c r="L7505">
        <v>8370000</v>
      </c>
      <c r="M7505" t="s">
        <v>5972</v>
      </c>
    </row>
    <row r="7506" spans="1:13">
      <c r="A7506">
        <v>10660</v>
      </c>
      <c r="B7506" t="s">
        <v>16</v>
      </c>
      <c r="C7506" s="16" t="s">
        <v>14145</v>
      </c>
      <c r="D7506">
        <f t="shared" si="0"/>
        <v>29</v>
      </c>
      <c r="E7506" t="str">
        <f t="shared" si="1"/>
        <v>$6,625,000</v>
      </c>
      <c r="F7506" t="str">
        <f t="shared" si="2"/>
        <v/>
      </c>
      <c r="G7506" t="str">
        <f t="shared" si="3"/>
        <v>$6,625,000</v>
      </c>
      <c r="H7506" t="s">
        <v>14146</v>
      </c>
      <c r="J7506" t="s">
        <v>41</v>
      </c>
      <c r="K7506" t="s">
        <v>101</v>
      </c>
      <c r="L7506">
        <v>6625000</v>
      </c>
      <c r="M7506" t="s">
        <v>4805</v>
      </c>
    </row>
    <row r="7507" spans="1:13">
      <c r="A7507">
        <v>10661</v>
      </c>
      <c r="B7507" t="s">
        <v>16</v>
      </c>
      <c r="C7507" s="16" t="s">
        <v>14147</v>
      </c>
      <c r="D7507">
        <f t="shared" si="0"/>
        <v>29</v>
      </c>
      <c r="E7507" t="str">
        <f t="shared" si="1"/>
        <v>$5,500,000</v>
      </c>
      <c r="F7507" t="str">
        <f t="shared" si="2"/>
        <v/>
      </c>
      <c r="G7507" t="str">
        <f t="shared" si="3"/>
        <v>$5,500,000</v>
      </c>
      <c r="H7507" t="s">
        <v>1248</v>
      </c>
      <c r="J7507" t="s">
        <v>41</v>
      </c>
      <c r="K7507" t="s">
        <v>101</v>
      </c>
      <c r="L7507">
        <v>5500000</v>
      </c>
      <c r="M7507" t="s">
        <v>1999</v>
      </c>
    </row>
    <row r="7508" spans="1:13">
      <c r="A7508">
        <v>10662</v>
      </c>
      <c r="B7508" t="s">
        <v>16</v>
      </c>
      <c r="C7508" s="16" t="s">
        <v>14148</v>
      </c>
      <c r="D7508">
        <f t="shared" si="0"/>
        <v>29</v>
      </c>
      <c r="E7508" t="str">
        <f t="shared" si="1"/>
        <v>$4,812,025 [$4,530,000 + $282,025 trade kicker]</v>
      </c>
      <c r="F7508">
        <f t="shared" si="2"/>
        <v>11</v>
      </c>
      <c r="G7508" t="str">
        <f t="shared" si="3"/>
        <v>$4,812,025</v>
      </c>
      <c r="H7508" t="s">
        <v>14149</v>
      </c>
      <c r="J7508" t="s">
        <v>41</v>
      </c>
      <c r="K7508" t="s">
        <v>101</v>
      </c>
      <c r="L7508">
        <v>4812025</v>
      </c>
      <c r="M7508" t="s">
        <v>5527</v>
      </c>
    </row>
    <row r="7509" spans="1:13">
      <c r="A7509">
        <v>10663</v>
      </c>
      <c r="B7509" t="s">
        <v>16</v>
      </c>
      <c r="C7509" s="16" t="s">
        <v>14150</v>
      </c>
      <c r="D7509">
        <f t="shared" si="0"/>
        <v>29</v>
      </c>
      <c r="E7509" t="str">
        <f t="shared" si="1"/>
        <v>$4,250,000</v>
      </c>
      <c r="F7509" t="str">
        <f t="shared" si="2"/>
        <v/>
      </c>
      <c r="G7509" t="str">
        <f t="shared" si="3"/>
        <v>$4,250,000</v>
      </c>
      <c r="H7509" t="s">
        <v>2103</v>
      </c>
      <c r="J7509" t="s">
        <v>41</v>
      </c>
      <c r="K7509" t="s">
        <v>101</v>
      </c>
      <c r="L7509">
        <v>4250000</v>
      </c>
      <c r="M7509" t="s">
        <v>5166</v>
      </c>
    </row>
    <row r="7510" spans="1:13">
      <c r="A7510">
        <v>10664</v>
      </c>
      <c r="B7510" t="s">
        <v>16</v>
      </c>
      <c r="C7510" s="16" t="s">
        <v>14151</v>
      </c>
      <c r="D7510">
        <f t="shared" si="0"/>
        <v>29</v>
      </c>
      <c r="E7510" t="str">
        <f t="shared" si="1"/>
        <v>$2,400,000</v>
      </c>
      <c r="F7510" t="str">
        <f t="shared" si="2"/>
        <v/>
      </c>
      <c r="G7510" t="str">
        <f t="shared" si="3"/>
        <v>$2,400,000</v>
      </c>
      <c r="H7510" t="s">
        <v>6889</v>
      </c>
      <c r="J7510" t="s">
        <v>41</v>
      </c>
      <c r="K7510" t="s">
        <v>101</v>
      </c>
      <c r="L7510">
        <v>2400000</v>
      </c>
      <c r="M7510" t="s">
        <v>5102</v>
      </c>
    </row>
    <row r="7511" spans="1:13">
      <c r="A7511">
        <v>10665</v>
      </c>
      <c r="B7511" t="s">
        <v>16</v>
      </c>
      <c r="C7511" s="16" t="s">
        <v>14152</v>
      </c>
      <c r="D7511">
        <f t="shared" si="0"/>
        <v>29</v>
      </c>
      <c r="E7511" t="str">
        <f t="shared" si="1"/>
        <v>$2,100,000</v>
      </c>
      <c r="F7511" t="str">
        <f t="shared" si="2"/>
        <v/>
      </c>
      <c r="G7511" t="str">
        <f t="shared" si="3"/>
        <v>$2,100,000</v>
      </c>
      <c r="H7511" t="s">
        <v>367</v>
      </c>
      <c r="J7511" t="s">
        <v>41</v>
      </c>
      <c r="K7511" t="s">
        <v>101</v>
      </c>
      <c r="L7511">
        <v>2100000</v>
      </c>
      <c r="M7511" t="s">
        <v>5169</v>
      </c>
    </row>
    <row r="7512" spans="1:13">
      <c r="A7512">
        <v>10666</v>
      </c>
      <c r="B7512" t="s">
        <v>16</v>
      </c>
      <c r="C7512" s="16" t="s">
        <v>14153</v>
      </c>
      <c r="D7512">
        <f t="shared" si="0"/>
        <v>29</v>
      </c>
      <c r="E7512" t="str">
        <f t="shared" si="1"/>
        <v>$1,693,560</v>
      </c>
      <c r="F7512" t="str">
        <f t="shared" si="2"/>
        <v/>
      </c>
      <c r="G7512" t="str">
        <f t="shared" si="3"/>
        <v>$1,693,560</v>
      </c>
      <c r="H7512" t="s">
        <v>13535</v>
      </c>
      <c r="J7512" t="s">
        <v>41</v>
      </c>
      <c r="K7512" t="s">
        <v>101</v>
      </c>
      <c r="L7512">
        <v>1693560</v>
      </c>
      <c r="M7512" t="s">
        <v>392</v>
      </c>
    </row>
    <row r="7513" spans="1:13">
      <c r="A7513">
        <v>10667</v>
      </c>
      <c r="B7513" t="s">
        <v>16</v>
      </c>
      <c r="C7513" s="16" t="s">
        <v>14154</v>
      </c>
      <c r="D7513">
        <f t="shared" si="0"/>
        <v>29</v>
      </c>
      <c r="E7513" t="str">
        <f t="shared" si="1"/>
        <v>$1,400,000 [released]</v>
      </c>
      <c r="F7513">
        <f t="shared" si="2"/>
        <v>11</v>
      </c>
      <c r="G7513" t="str">
        <f t="shared" si="3"/>
        <v>$1,400,000</v>
      </c>
      <c r="H7513" t="s">
        <v>11628</v>
      </c>
      <c r="J7513" t="s">
        <v>41</v>
      </c>
      <c r="K7513" t="s">
        <v>101</v>
      </c>
      <c r="L7513">
        <v>1400000</v>
      </c>
      <c r="M7513" t="s">
        <v>6047</v>
      </c>
    </row>
    <row r="7514" spans="1:13">
      <c r="A7514">
        <v>10668</v>
      </c>
      <c r="B7514" t="s">
        <v>16</v>
      </c>
      <c r="C7514" s="16" t="s">
        <v>14155</v>
      </c>
      <c r="D7514">
        <f t="shared" si="0"/>
        <v>29</v>
      </c>
      <c r="E7514" t="str">
        <f t="shared" si="1"/>
        <v>$1,388,880</v>
      </c>
      <c r="F7514" t="str">
        <f t="shared" si="2"/>
        <v/>
      </c>
      <c r="G7514" t="str">
        <f t="shared" si="3"/>
        <v>$1,388,880</v>
      </c>
      <c r="H7514" t="s">
        <v>14156</v>
      </c>
      <c r="J7514" t="s">
        <v>41</v>
      </c>
      <c r="K7514" t="s">
        <v>101</v>
      </c>
      <c r="L7514">
        <v>1388880</v>
      </c>
      <c r="M7514" t="s">
        <v>5062</v>
      </c>
    </row>
    <row r="7515" spans="1:13">
      <c r="A7515">
        <v>10669</v>
      </c>
      <c r="B7515" t="s">
        <v>16</v>
      </c>
      <c r="C7515" s="16" t="s">
        <v>14157</v>
      </c>
      <c r="D7515">
        <f t="shared" si="0"/>
        <v>29</v>
      </c>
      <c r="E7515" t="str">
        <f t="shared" si="1"/>
        <v>$1,319,400</v>
      </c>
      <c r="F7515" t="str">
        <f t="shared" si="2"/>
        <v/>
      </c>
      <c r="G7515" t="str">
        <f t="shared" si="3"/>
        <v>$1,319,400</v>
      </c>
      <c r="H7515" t="s">
        <v>14158</v>
      </c>
      <c r="J7515" t="s">
        <v>41</v>
      </c>
      <c r="K7515" t="s">
        <v>101</v>
      </c>
      <c r="L7515">
        <v>1319400</v>
      </c>
      <c r="M7515" t="s">
        <v>4833</v>
      </c>
    </row>
    <row r="7516" spans="1:13">
      <c r="A7516">
        <v>10670</v>
      </c>
      <c r="B7516" t="s">
        <v>16</v>
      </c>
      <c r="C7516" s="16" t="s">
        <v>14159</v>
      </c>
      <c r="D7516">
        <f t="shared" si="0"/>
        <v>29</v>
      </c>
      <c r="E7516" t="str">
        <f t="shared" si="1"/>
        <v>$1,100,000</v>
      </c>
      <c r="F7516" t="str">
        <f t="shared" si="2"/>
        <v/>
      </c>
      <c r="G7516" t="str">
        <f t="shared" si="3"/>
        <v>$1,100,000</v>
      </c>
      <c r="H7516" t="s">
        <v>682</v>
      </c>
      <c r="J7516" t="s">
        <v>41</v>
      </c>
      <c r="K7516" t="s">
        <v>101</v>
      </c>
      <c r="L7516">
        <v>1100000</v>
      </c>
      <c r="M7516" t="s">
        <v>5130</v>
      </c>
    </row>
    <row r="7517" spans="1:13">
      <c r="A7517">
        <v>10671</v>
      </c>
      <c r="B7517" t="s">
        <v>16</v>
      </c>
      <c r="C7517" s="16" t="s">
        <v>14160</v>
      </c>
      <c r="D7517">
        <f t="shared" si="0"/>
        <v>29</v>
      </c>
      <c r="E7517" t="str">
        <f t="shared" si="1"/>
        <v>$862,560</v>
      </c>
      <c r="F7517" t="str">
        <f t="shared" si="2"/>
        <v/>
      </c>
      <c r="G7517" t="str">
        <f t="shared" si="3"/>
        <v>$862,560</v>
      </c>
      <c r="H7517" t="s">
        <v>14161</v>
      </c>
      <c r="J7517" t="s">
        <v>41</v>
      </c>
      <c r="K7517" t="s">
        <v>101</v>
      </c>
      <c r="L7517">
        <v>862560</v>
      </c>
      <c r="M7517" t="s">
        <v>4983</v>
      </c>
    </row>
    <row r="7518" spans="1:13">
      <c r="A7518">
        <v>10672</v>
      </c>
      <c r="B7518" t="s">
        <v>16</v>
      </c>
      <c r="C7518" s="16" t="s">
        <v>14162</v>
      </c>
      <c r="D7518">
        <f t="shared" si="0"/>
        <v>29</v>
      </c>
      <c r="E7518" t="str">
        <f t="shared" si="1"/>
        <v>$829,268 [cap amount: $460,000 (prorated)]</v>
      </c>
      <c r="F7518">
        <f t="shared" si="2"/>
        <v>9</v>
      </c>
      <c r="G7518" t="str">
        <f t="shared" si="3"/>
        <v>$829,268</v>
      </c>
      <c r="H7518" t="s">
        <v>14163</v>
      </c>
      <c r="J7518" t="s">
        <v>41</v>
      </c>
      <c r="K7518" t="s">
        <v>101</v>
      </c>
      <c r="L7518">
        <v>829268</v>
      </c>
      <c r="M7518" t="s">
        <v>5585</v>
      </c>
    </row>
    <row r="7519" spans="1:13">
      <c r="A7519">
        <v>10673</v>
      </c>
      <c r="B7519" t="s">
        <v>16</v>
      </c>
      <c r="C7519" s="16" t="s">
        <v>14164</v>
      </c>
      <c r="D7519">
        <f t="shared" si="0"/>
        <v>29</v>
      </c>
      <c r="E7519" t="str">
        <f t="shared" si="1"/>
        <v>$483,680 [released]</v>
      </c>
      <c r="F7519">
        <f t="shared" si="2"/>
        <v>9</v>
      </c>
      <c r="G7519" t="str">
        <f t="shared" si="3"/>
        <v>$483,680</v>
      </c>
      <c r="H7519" t="s">
        <v>14165</v>
      </c>
      <c r="J7519" t="s">
        <v>41</v>
      </c>
      <c r="K7519" t="s">
        <v>101</v>
      </c>
      <c r="L7519">
        <v>483680</v>
      </c>
      <c r="M7519" t="s">
        <v>5506</v>
      </c>
    </row>
    <row r="7520" spans="1:13">
      <c r="A7520">
        <v>10674</v>
      </c>
      <c r="B7520" t="s">
        <v>16</v>
      </c>
      <c r="C7520" s="16" t="s">
        <v>14166</v>
      </c>
      <c r="D7520">
        <f t="shared" si="0"/>
        <v>29</v>
      </c>
      <c r="E7520" t="str">
        <f t="shared" si="1"/>
        <v>$423,500 [released]</v>
      </c>
      <c r="F7520">
        <f t="shared" si="2"/>
        <v>9</v>
      </c>
      <c r="G7520" t="str">
        <f t="shared" si="3"/>
        <v>$423,500</v>
      </c>
      <c r="H7520" t="s">
        <v>14090</v>
      </c>
      <c r="J7520" t="s">
        <v>41</v>
      </c>
      <c r="K7520" t="s">
        <v>101</v>
      </c>
      <c r="L7520">
        <v>423500</v>
      </c>
      <c r="M7520" t="s">
        <v>4647</v>
      </c>
    </row>
    <row r="7521" spans="1:13">
      <c r="A7521">
        <v>10675</v>
      </c>
      <c r="B7521" t="s">
        <v>16</v>
      </c>
      <c r="C7521" s="16" t="s">
        <v>14167</v>
      </c>
      <c r="D7521">
        <f t="shared" si="0"/>
        <v>29</v>
      </c>
      <c r="E7521" t="str">
        <f t="shared" si="1"/>
        <v>$316,969</v>
      </c>
      <c r="F7521" t="str">
        <f t="shared" si="2"/>
        <v/>
      </c>
      <c r="G7521" t="str">
        <f t="shared" si="3"/>
        <v>$316,969</v>
      </c>
      <c r="H7521" t="s">
        <v>14043</v>
      </c>
      <c r="J7521" t="s">
        <v>41</v>
      </c>
      <c r="K7521" t="s">
        <v>101</v>
      </c>
      <c r="L7521">
        <v>316969</v>
      </c>
      <c r="M7521" t="s">
        <v>4745</v>
      </c>
    </row>
    <row r="7522" spans="1:13">
      <c r="A7522">
        <v>10677</v>
      </c>
      <c r="B7522" t="s">
        <v>16</v>
      </c>
      <c r="C7522" s="16" t="s">
        <v>14168</v>
      </c>
      <c r="D7522">
        <f t="shared" si="0"/>
        <v>29</v>
      </c>
      <c r="E7522" t="str">
        <f t="shared" si="1"/>
        <v>$10,800,000</v>
      </c>
      <c r="F7522" t="str">
        <f t="shared" si="2"/>
        <v/>
      </c>
      <c r="G7522" t="str">
        <f t="shared" si="3"/>
        <v>$10,800,000</v>
      </c>
      <c r="H7522" t="s">
        <v>6620</v>
      </c>
      <c r="J7522" t="s">
        <v>43</v>
      </c>
      <c r="K7522" t="s">
        <v>101</v>
      </c>
      <c r="L7522">
        <v>10800000</v>
      </c>
      <c r="M7522" t="s">
        <v>4616</v>
      </c>
    </row>
    <row r="7523" spans="1:13">
      <c r="A7523">
        <v>10678</v>
      </c>
      <c r="B7523" t="s">
        <v>16</v>
      </c>
      <c r="C7523" s="16" t="s">
        <v>14169</v>
      </c>
      <c r="D7523">
        <f t="shared" si="0"/>
        <v>29</v>
      </c>
      <c r="E7523" t="str">
        <f t="shared" si="1"/>
        <v>$9,200,000</v>
      </c>
      <c r="F7523" t="str">
        <f t="shared" si="2"/>
        <v/>
      </c>
      <c r="G7523" t="str">
        <f t="shared" si="3"/>
        <v>$9,200,000</v>
      </c>
      <c r="H7523" t="s">
        <v>706</v>
      </c>
      <c r="J7523" t="s">
        <v>43</v>
      </c>
      <c r="K7523" t="s">
        <v>101</v>
      </c>
      <c r="L7523">
        <v>9200000</v>
      </c>
      <c r="M7523" t="s">
        <v>5719</v>
      </c>
    </row>
    <row r="7524" spans="1:13">
      <c r="A7524">
        <v>10679</v>
      </c>
      <c r="B7524" t="s">
        <v>16</v>
      </c>
      <c r="C7524" s="16" t="s">
        <v>14170</v>
      </c>
      <c r="D7524">
        <f t="shared" si="0"/>
        <v>29</v>
      </c>
      <c r="E7524" t="str">
        <f t="shared" si="1"/>
        <v>$4,500,000</v>
      </c>
      <c r="F7524" t="str">
        <f t="shared" si="2"/>
        <v/>
      </c>
      <c r="G7524" t="str">
        <f t="shared" si="3"/>
        <v>$4,500,000</v>
      </c>
      <c r="H7524" t="s">
        <v>323</v>
      </c>
      <c r="J7524" t="s">
        <v>43</v>
      </c>
      <c r="K7524" t="s">
        <v>101</v>
      </c>
      <c r="L7524">
        <v>4500000</v>
      </c>
      <c r="M7524" t="s">
        <v>5731</v>
      </c>
    </row>
    <row r="7525" spans="1:13">
      <c r="A7525">
        <v>10680</v>
      </c>
      <c r="B7525" t="s">
        <v>16</v>
      </c>
      <c r="C7525" s="16" t="s">
        <v>14171</v>
      </c>
      <c r="D7525">
        <f t="shared" si="0"/>
        <v>29</v>
      </c>
      <c r="E7525" t="str">
        <f t="shared" si="1"/>
        <v>$4,320,000</v>
      </c>
      <c r="F7525" t="str">
        <f t="shared" si="2"/>
        <v/>
      </c>
      <c r="G7525" t="str">
        <f t="shared" si="3"/>
        <v>$4,320,000</v>
      </c>
      <c r="H7525" t="s">
        <v>2714</v>
      </c>
      <c r="J7525" t="s">
        <v>43</v>
      </c>
      <c r="K7525" t="s">
        <v>101</v>
      </c>
      <c r="L7525">
        <v>4320000</v>
      </c>
      <c r="M7525" t="s">
        <v>5862</v>
      </c>
    </row>
    <row r="7526" spans="1:13">
      <c r="A7526">
        <v>10681</v>
      </c>
      <c r="B7526" t="s">
        <v>16</v>
      </c>
      <c r="C7526" s="16" t="s">
        <v>14172</v>
      </c>
      <c r="D7526">
        <f t="shared" si="0"/>
        <v>29</v>
      </c>
      <c r="E7526" t="str">
        <f t="shared" si="1"/>
        <v>$3,780,000</v>
      </c>
      <c r="F7526" t="str">
        <f t="shared" si="2"/>
        <v/>
      </c>
      <c r="G7526" t="str">
        <f t="shared" si="3"/>
        <v>$3,780,000</v>
      </c>
      <c r="H7526" t="s">
        <v>8028</v>
      </c>
      <c r="J7526" t="s">
        <v>43</v>
      </c>
      <c r="K7526" t="s">
        <v>101</v>
      </c>
      <c r="L7526">
        <v>3780000</v>
      </c>
      <c r="M7526" t="s">
        <v>6163</v>
      </c>
    </row>
    <row r="7527" spans="1:13">
      <c r="A7527">
        <v>10682</v>
      </c>
      <c r="B7527" t="s">
        <v>16</v>
      </c>
      <c r="C7527" s="16" t="s">
        <v>14173</v>
      </c>
      <c r="D7527">
        <f t="shared" si="0"/>
        <v>29</v>
      </c>
      <c r="E7527" t="str">
        <f t="shared" si="1"/>
        <v>$3,060,000</v>
      </c>
      <c r="F7527" t="str">
        <f t="shared" si="2"/>
        <v/>
      </c>
      <c r="G7527" t="str">
        <f t="shared" si="3"/>
        <v>$3,060,000</v>
      </c>
      <c r="H7527" t="s">
        <v>2978</v>
      </c>
      <c r="J7527" t="s">
        <v>43</v>
      </c>
      <c r="K7527" t="s">
        <v>101</v>
      </c>
      <c r="L7527">
        <v>3060000</v>
      </c>
      <c r="M7527" t="s">
        <v>6108</v>
      </c>
    </row>
    <row r="7528" spans="1:13">
      <c r="A7528">
        <v>10683</v>
      </c>
      <c r="B7528" t="s">
        <v>16</v>
      </c>
      <c r="C7528" s="16" t="s">
        <v>14174</v>
      </c>
      <c r="D7528">
        <f t="shared" si="0"/>
        <v>29</v>
      </c>
      <c r="E7528" t="str">
        <f t="shared" si="1"/>
        <v>$2,970,840</v>
      </c>
      <c r="F7528" t="str">
        <f t="shared" si="2"/>
        <v/>
      </c>
      <c r="G7528" t="str">
        <f t="shared" si="3"/>
        <v>$2,970,840</v>
      </c>
      <c r="H7528" t="s">
        <v>13666</v>
      </c>
      <c r="J7528" t="s">
        <v>43</v>
      </c>
      <c r="K7528" t="s">
        <v>101</v>
      </c>
      <c r="L7528">
        <v>2970840</v>
      </c>
      <c r="M7528" t="s">
        <v>5798</v>
      </c>
    </row>
    <row r="7529" spans="1:13">
      <c r="A7529">
        <v>10684</v>
      </c>
      <c r="B7529" t="s">
        <v>16</v>
      </c>
      <c r="C7529" s="16" t="s">
        <v>14175</v>
      </c>
      <c r="D7529">
        <f t="shared" si="0"/>
        <v>29</v>
      </c>
      <c r="E7529" t="str">
        <f t="shared" si="1"/>
        <v>$2,400,000</v>
      </c>
      <c r="F7529" t="str">
        <f t="shared" si="2"/>
        <v/>
      </c>
      <c r="G7529" t="str">
        <f t="shared" si="3"/>
        <v>$2,400,000</v>
      </c>
      <c r="H7529" t="s">
        <v>6889</v>
      </c>
      <c r="J7529" t="s">
        <v>43</v>
      </c>
      <c r="K7529" t="s">
        <v>101</v>
      </c>
      <c r="L7529">
        <v>2400000</v>
      </c>
      <c r="M7529" t="s">
        <v>5600</v>
      </c>
    </row>
    <row r="7530" spans="1:13">
      <c r="A7530">
        <v>10685</v>
      </c>
      <c r="B7530" t="s">
        <v>16</v>
      </c>
      <c r="C7530" s="16" t="s">
        <v>14176</v>
      </c>
      <c r="D7530">
        <f t="shared" si="0"/>
        <v>29</v>
      </c>
      <c r="E7530" t="str">
        <f t="shared" si="1"/>
        <v>$2,200,000</v>
      </c>
      <c r="F7530" t="str">
        <f t="shared" si="2"/>
        <v/>
      </c>
      <c r="G7530" t="str">
        <f t="shared" si="3"/>
        <v>$2,200,000</v>
      </c>
      <c r="H7530" t="s">
        <v>6914</v>
      </c>
      <c r="J7530" t="s">
        <v>43</v>
      </c>
      <c r="K7530" t="s">
        <v>101</v>
      </c>
      <c r="L7530">
        <v>2200000</v>
      </c>
      <c r="M7530" t="s">
        <v>4731</v>
      </c>
    </row>
    <row r="7531" spans="1:13">
      <c r="A7531">
        <v>10686</v>
      </c>
      <c r="B7531" t="s">
        <v>16</v>
      </c>
      <c r="C7531" s="16" t="s">
        <v>14177</v>
      </c>
      <c r="D7531">
        <f t="shared" si="0"/>
        <v>29</v>
      </c>
      <c r="E7531" t="str">
        <f t="shared" si="1"/>
        <v>$2,200,000</v>
      </c>
      <c r="F7531" t="str">
        <f t="shared" si="2"/>
        <v/>
      </c>
      <c r="G7531" t="str">
        <f t="shared" si="3"/>
        <v>$2,200,000</v>
      </c>
      <c r="H7531" t="s">
        <v>6914</v>
      </c>
      <c r="J7531" t="s">
        <v>43</v>
      </c>
      <c r="K7531" t="s">
        <v>101</v>
      </c>
      <c r="L7531">
        <v>2200000</v>
      </c>
      <c r="M7531" t="s">
        <v>5107</v>
      </c>
    </row>
    <row r="7532" spans="1:13">
      <c r="A7532">
        <v>10687</v>
      </c>
      <c r="B7532" t="s">
        <v>16</v>
      </c>
      <c r="C7532" s="16" t="s">
        <v>14178</v>
      </c>
      <c r="D7532">
        <f t="shared" si="0"/>
        <v>29</v>
      </c>
      <c r="E7532" t="str">
        <f t="shared" si="1"/>
        <v>$2,160,000 [released]</v>
      </c>
      <c r="F7532">
        <f t="shared" si="2"/>
        <v>11</v>
      </c>
      <c r="G7532" t="str">
        <f t="shared" si="3"/>
        <v>$2,160,000</v>
      </c>
      <c r="H7532" t="s">
        <v>14179</v>
      </c>
      <c r="J7532" t="s">
        <v>43</v>
      </c>
      <c r="K7532" t="s">
        <v>101</v>
      </c>
      <c r="L7532">
        <v>2160000</v>
      </c>
      <c r="M7532" t="s">
        <v>4821</v>
      </c>
    </row>
    <row r="7533" spans="1:13">
      <c r="A7533">
        <v>10688</v>
      </c>
      <c r="B7533" t="s">
        <v>16</v>
      </c>
      <c r="C7533" s="16" t="s">
        <v>14180</v>
      </c>
      <c r="D7533">
        <f t="shared" si="0"/>
        <v>29</v>
      </c>
      <c r="E7533" t="str">
        <f t="shared" si="1"/>
        <v>$1,379,400</v>
      </c>
      <c r="F7533" t="str">
        <f t="shared" si="2"/>
        <v/>
      </c>
      <c r="G7533" t="str">
        <f t="shared" si="3"/>
        <v>$1,379,400</v>
      </c>
      <c r="H7533" t="s">
        <v>13761</v>
      </c>
      <c r="J7533" t="s">
        <v>43</v>
      </c>
      <c r="K7533" t="s">
        <v>101</v>
      </c>
      <c r="L7533">
        <v>1379400</v>
      </c>
      <c r="M7533" t="s">
        <v>5428</v>
      </c>
    </row>
    <row r="7534" spans="1:13">
      <c r="A7534">
        <v>10689</v>
      </c>
      <c r="B7534" t="s">
        <v>16</v>
      </c>
      <c r="C7534" s="16" t="s">
        <v>14181</v>
      </c>
      <c r="D7534">
        <f t="shared" si="0"/>
        <v>29</v>
      </c>
      <c r="E7534" t="str">
        <f t="shared" si="1"/>
        <v>$1,047,600</v>
      </c>
      <c r="F7534" t="str">
        <f t="shared" si="2"/>
        <v/>
      </c>
      <c r="G7534" t="str">
        <f t="shared" si="3"/>
        <v>$1,047,600</v>
      </c>
      <c r="H7534" t="s">
        <v>14182</v>
      </c>
      <c r="J7534" t="s">
        <v>43</v>
      </c>
      <c r="K7534" t="s">
        <v>101</v>
      </c>
      <c r="L7534">
        <v>1047600</v>
      </c>
      <c r="M7534" t="s">
        <v>5224</v>
      </c>
    </row>
    <row r="7535" spans="1:13">
      <c r="A7535">
        <v>10690</v>
      </c>
      <c r="B7535" t="s">
        <v>16</v>
      </c>
      <c r="C7535" s="16" t="s">
        <v>14183</v>
      </c>
      <c r="D7535">
        <f t="shared" si="0"/>
        <v>29</v>
      </c>
      <c r="E7535" t="str">
        <f t="shared" si="1"/>
        <v>$923,500 [cap amount: $548,500]</v>
      </c>
      <c r="F7535">
        <f t="shared" si="2"/>
        <v>9</v>
      </c>
      <c r="G7535" t="str">
        <f t="shared" si="3"/>
        <v>$923,500</v>
      </c>
      <c r="H7535" t="s">
        <v>14184</v>
      </c>
      <c r="J7535" t="s">
        <v>43</v>
      </c>
      <c r="K7535" t="s">
        <v>101</v>
      </c>
      <c r="L7535">
        <v>923500</v>
      </c>
      <c r="M7535" t="s">
        <v>6045</v>
      </c>
    </row>
    <row r="7536" spans="1:13">
      <c r="A7536">
        <v>10691</v>
      </c>
      <c r="B7536" t="s">
        <v>16</v>
      </c>
      <c r="C7536" s="16" t="s">
        <v>14185</v>
      </c>
      <c r="D7536">
        <f t="shared" si="0"/>
        <v>29</v>
      </c>
      <c r="E7536" t="str">
        <f t="shared" si="1"/>
        <v>$737,880</v>
      </c>
      <c r="F7536" t="str">
        <f t="shared" si="2"/>
        <v/>
      </c>
      <c r="G7536" t="str">
        <f t="shared" si="3"/>
        <v>$737,880</v>
      </c>
      <c r="H7536" t="s">
        <v>14186</v>
      </c>
      <c r="J7536" t="s">
        <v>43</v>
      </c>
      <c r="K7536" t="s">
        <v>101</v>
      </c>
      <c r="L7536">
        <v>737880</v>
      </c>
      <c r="M7536" t="s">
        <v>11535</v>
      </c>
    </row>
    <row r="7537" spans="1:13">
      <c r="A7537">
        <v>10692</v>
      </c>
      <c r="B7537" t="s">
        <v>16</v>
      </c>
      <c r="C7537" s="16" t="s">
        <v>14187</v>
      </c>
      <c r="D7537">
        <f t="shared" si="0"/>
        <v>29</v>
      </c>
      <c r="E7537" t="str">
        <f t="shared" si="1"/>
        <v>$510,000</v>
      </c>
      <c r="F7537" t="str">
        <f t="shared" si="2"/>
        <v/>
      </c>
      <c r="G7537" t="str">
        <f t="shared" si="3"/>
        <v>$510,000</v>
      </c>
      <c r="H7537" t="s">
        <v>2811</v>
      </c>
      <c r="J7537" t="s">
        <v>43</v>
      </c>
      <c r="K7537" t="s">
        <v>101</v>
      </c>
      <c r="L7537">
        <v>510000</v>
      </c>
      <c r="M7537" t="s">
        <v>5910</v>
      </c>
    </row>
    <row r="7538" spans="1:13">
      <c r="A7538">
        <v>10694</v>
      </c>
      <c r="B7538" t="s">
        <v>16</v>
      </c>
      <c r="C7538" s="16" t="s">
        <v>14188</v>
      </c>
      <c r="D7538">
        <f t="shared" si="0"/>
        <v>29</v>
      </c>
      <c r="E7538" t="str">
        <f t="shared" si="1"/>
        <v>$5,310,000</v>
      </c>
      <c r="F7538" t="str">
        <f t="shared" si="2"/>
        <v/>
      </c>
      <c r="G7538" t="str">
        <f t="shared" si="3"/>
        <v>$5,310,000</v>
      </c>
      <c r="H7538" t="s">
        <v>14189</v>
      </c>
      <c r="J7538" t="s">
        <v>45</v>
      </c>
      <c r="K7538" t="s">
        <v>101</v>
      </c>
      <c r="L7538">
        <v>5310000</v>
      </c>
      <c r="M7538" t="s">
        <v>3691</v>
      </c>
    </row>
    <row r="7539" spans="1:13">
      <c r="A7539">
        <v>10695</v>
      </c>
      <c r="B7539" t="s">
        <v>16</v>
      </c>
      <c r="C7539" s="16" t="s">
        <v>14190</v>
      </c>
      <c r="D7539">
        <f t="shared" si="0"/>
        <v>29</v>
      </c>
      <c r="E7539" t="str">
        <f t="shared" si="1"/>
        <v>$4,000,000</v>
      </c>
      <c r="F7539" t="str">
        <f t="shared" si="2"/>
        <v/>
      </c>
      <c r="G7539" t="str">
        <f t="shared" si="3"/>
        <v>$4,000,000</v>
      </c>
      <c r="H7539" t="s">
        <v>116</v>
      </c>
      <c r="J7539" t="s">
        <v>45</v>
      </c>
      <c r="K7539" t="s">
        <v>101</v>
      </c>
      <c r="L7539">
        <v>4000000</v>
      </c>
      <c r="M7539" t="s">
        <v>4641</v>
      </c>
    </row>
    <row r="7540" spans="1:13">
      <c r="A7540">
        <v>10696</v>
      </c>
      <c r="B7540" t="s">
        <v>16</v>
      </c>
      <c r="C7540" s="16" t="s">
        <v>14191</v>
      </c>
      <c r="D7540">
        <f t="shared" si="0"/>
        <v>29</v>
      </c>
      <c r="E7540" t="str">
        <f t="shared" si="1"/>
        <v>$3,700,000</v>
      </c>
      <c r="F7540" t="str">
        <f t="shared" si="2"/>
        <v/>
      </c>
      <c r="G7540" t="str">
        <f t="shared" si="3"/>
        <v>$3,700,000</v>
      </c>
      <c r="H7540" t="s">
        <v>6912</v>
      </c>
      <c r="J7540" t="s">
        <v>45</v>
      </c>
      <c r="K7540" t="s">
        <v>101</v>
      </c>
      <c r="L7540">
        <v>3700000</v>
      </c>
      <c r="M7540" t="s">
        <v>4867</v>
      </c>
    </row>
    <row r="7541" spans="1:13">
      <c r="A7541">
        <v>10697</v>
      </c>
      <c r="B7541" t="s">
        <v>16</v>
      </c>
      <c r="C7541" s="16" t="s">
        <v>14192</v>
      </c>
      <c r="D7541">
        <f t="shared" si="0"/>
        <v>29</v>
      </c>
      <c r="E7541" t="str">
        <f t="shared" si="1"/>
        <v>$3,260,000</v>
      </c>
      <c r="F7541" t="str">
        <f t="shared" si="2"/>
        <v/>
      </c>
      <c r="G7541" t="str">
        <f t="shared" si="3"/>
        <v>$3,260,000</v>
      </c>
      <c r="H7541" t="s">
        <v>14002</v>
      </c>
      <c r="J7541" t="s">
        <v>45</v>
      </c>
      <c r="K7541" t="s">
        <v>101</v>
      </c>
      <c r="L7541">
        <v>3260000</v>
      </c>
      <c r="M7541" t="s">
        <v>5376</v>
      </c>
    </row>
    <row r="7542" spans="1:13">
      <c r="A7542">
        <v>10698</v>
      </c>
      <c r="B7542" t="s">
        <v>16</v>
      </c>
      <c r="C7542" s="16" t="s">
        <v>14193</v>
      </c>
      <c r="D7542">
        <f t="shared" si="0"/>
        <v>29</v>
      </c>
      <c r="E7542" t="str">
        <f t="shared" si="1"/>
        <v>$3,000,000</v>
      </c>
      <c r="F7542" t="str">
        <f t="shared" si="2"/>
        <v/>
      </c>
      <c r="G7542" t="str">
        <f t="shared" si="3"/>
        <v>$3,000,000</v>
      </c>
      <c r="H7542" t="s">
        <v>459</v>
      </c>
      <c r="J7542" t="s">
        <v>45</v>
      </c>
      <c r="K7542" t="s">
        <v>101</v>
      </c>
      <c r="L7542">
        <v>3000000</v>
      </c>
      <c r="M7542" t="s">
        <v>4809</v>
      </c>
    </row>
    <row r="7543" spans="1:13">
      <c r="A7543">
        <v>10699</v>
      </c>
      <c r="B7543" t="s">
        <v>16</v>
      </c>
      <c r="C7543" s="16" t="s">
        <v>14194</v>
      </c>
      <c r="D7543">
        <f t="shared" si="0"/>
        <v>29</v>
      </c>
      <c r="E7543" t="str">
        <f t="shared" si="1"/>
        <v>$2,870,000</v>
      </c>
      <c r="F7543" t="str">
        <f t="shared" si="2"/>
        <v/>
      </c>
      <c r="G7543" t="str">
        <f t="shared" si="3"/>
        <v>$2,870,000</v>
      </c>
      <c r="H7543" t="s">
        <v>14195</v>
      </c>
      <c r="J7543" t="s">
        <v>45</v>
      </c>
      <c r="K7543" t="s">
        <v>101</v>
      </c>
      <c r="L7543">
        <v>2870000</v>
      </c>
      <c r="M7543" t="s">
        <v>5297</v>
      </c>
    </row>
    <row r="7544" spans="1:13">
      <c r="A7544">
        <v>10700</v>
      </c>
      <c r="B7544" t="s">
        <v>16</v>
      </c>
      <c r="C7544" s="16" t="s">
        <v>14196</v>
      </c>
      <c r="D7544">
        <f t="shared" si="0"/>
        <v>29</v>
      </c>
      <c r="E7544" t="str">
        <f t="shared" si="1"/>
        <v>$2,850,000</v>
      </c>
      <c r="F7544" t="str">
        <f t="shared" si="2"/>
        <v/>
      </c>
      <c r="G7544" t="str">
        <f t="shared" si="3"/>
        <v>$2,850,000</v>
      </c>
      <c r="H7544" t="s">
        <v>1012</v>
      </c>
      <c r="J7544" t="s">
        <v>45</v>
      </c>
      <c r="K7544" t="s">
        <v>101</v>
      </c>
      <c r="L7544">
        <v>2850000</v>
      </c>
      <c r="M7544" t="s">
        <v>5681</v>
      </c>
    </row>
    <row r="7545" spans="1:13">
      <c r="A7545">
        <v>10701</v>
      </c>
      <c r="B7545" t="s">
        <v>16</v>
      </c>
      <c r="C7545" s="16" t="s">
        <v>14197</v>
      </c>
      <c r="D7545">
        <f t="shared" si="0"/>
        <v>29</v>
      </c>
      <c r="E7545" t="str">
        <f t="shared" si="1"/>
        <v>$2,250,000</v>
      </c>
      <c r="F7545" t="str">
        <f t="shared" si="2"/>
        <v/>
      </c>
      <c r="G7545" t="str">
        <f t="shared" si="3"/>
        <v>$2,250,000</v>
      </c>
      <c r="H7545" t="s">
        <v>329</v>
      </c>
      <c r="J7545" t="s">
        <v>45</v>
      </c>
      <c r="K7545" t="s">
        <v>101</v>
      </c>
      <c r="L7545">
        <v>2250000</v>
      </c>
      <c r="M7545" t="s">
        <v>5323</v>
      </c>
    </row>
    <row r="7546" spans="1:13">
      <c r="A7546">
        <v>10702</v>
      </c>
      <c r="B7546" t="s">
        <v>16</v>
      </c>
      <c r="C7546" s="16" t="s">
        <v>14198</v>
      </c>
      <c r="D7546">
        <f t="shared" si="0"/>
        <v>29</v>
      </c>
      <c r="E7546" t="str">
        <f t="shared" si="1"/>
        <v>$2,240,000</v>
      </c>
      <c r="F7546" t="str">
        <f t="shared" si="2"/>
        <v/>
      </c>
      <c r="G7546" t="str">
        <f t="shared" si="3"/>
        <v>$2,240,000</v>
      </c>
      <c r="H7546" t="s">
        <v>14199</v>
      </c>
      <c r="J7546" t="s">
        <v>45</v>
      </c>
      <c r="K7546" t="s">
        <v>101</v>
      </c>
      <c r="L7546">
        <v>2240000</v>
      </c>
      <c r="M7546" t="s">
        <v>5048</v>
      </c>
    </row>
    <row r="7547" spans="1:13">
      <c r="A7547">
        <v>10703</v>
      </c>
      <c r="B7547" t="s">
        <v>16</v>
      </c>
      <c r="C7547" s="16" t="s">
        <v>14200</v>
      </c>
      <c r="D7547">
        <f t="shared" si="0"/>
        <v>29</v>
      </c>
      <c r="E7547" t="str">
        <f t="shared" si="1"/>
        <v>$2,200,000</v>
      </c>
      <c r="F7547" t="str">
        <f t="shared" si="2"/>
        <v/>
      </c>
      <c r="G7547" t="str">
        <f t="shared" si="3"/>
        <v>$2,200,000</v>
      </c>
      <c r="H7547" t="s">
        <v>6914</v>
      </c>
      <c r="J7547" t="s">
        <v>45</v>
      </c>
      <c r="K7547" t="s">
        <v>101</v>
      </c>
      <c r="L7547">
        <v>2200000</v>
      </c>
      <c r="M7547" t="s">
        <v>5644</v>
      </c>
    </row>
    <row r="7548" spans="1:13">
      <c r="A7548">
        <v>10704</v>
      </c>
      <c r="B7548" t="s">
        <v>16</v>
      </c>
      <c r="C7548" s="16" t="s">
        <v>14201</v>
      </c>
      <c r="D7548">
        <f t="shared" si="0"/>
        <v>29</v>
      </c>
      <c r="E7548" t="str">
        <f t="shared" si="1"/>
        <v>$2,200,000</v>
      </c>
      <c r="F7548" t="str">
        <f t="shared" si="2"/>
        <v/>
      </c>
      <c r="G7548" t="str">
        <f t="shared" si="3"/>
        <v>$2,200,000</v>
      </c>
      <c r="H7548" t="s">
        <v>6914</v>
      </c>
      <c r="J7548" t="s">
        <v>45</v>
      </c>
      <c r="K7548" t="s">
        <v>101</v>
      </c>
      <c r="L7548">
        <v>2200000</v>
      </c>
      <c r="M7548" t="s">
        <v>5347</v>
      </c>
    </row>
    <row r="7549" spans="1:13">
      <c r="A7549">
        <v>10705</v>
      </c>
      <c r="B7549" t="s">
        <v>16</v>
      </c>
      <c r="C7549" s="16" t="s">
        <v>14202</v>
      </c>
      <c r="D7549">
        <f t="shared" si="0"/>
        <v>29</v>
      </c>
      <c r="E7549" t="str">
        <f t="shared" si="1"/>
        <v>$2,100,000</v>
      </c>
      <c r="F7549" t="str">
        <f t="shared" si="2"/>
        <v/>
      </c>
      <c r="G7549" t="str">
        <f t="shared" si="3"/>
        <v>$2,100,000</v>
      </c>
      <c r="H7549" t="s">
        <v>367</v>
      </c>
      <c r="J7549" t="s">
        <v>45</v>
      </c>
      <c r="K7549" t="s">
        <v>101</v>
      </c>
      <c r="L7549">
        <v>2100000</v>
      </c>
      <c r="M7549" t="s">
        <v>4652</v>
      </c>
    </row>
    <row r="7550" spans="1:13">
      <c r="A7550">
        <v>10706</v>
      </c>
      <c r="B7550" t="s">
        <v>16</v>
      </c>
      <c r="C7550" s="16" t="s">
        <v>14203</v>
      </c>
      <c r="D7550">
        <f t="shared" si="0"/>
        <v>29</v>
      </c>
      <c r="E7550" t="str">
        <f t="shared" si="1"/>
        <v>$2,100,000 [released]</v>
      </c>
      <c r="F7550">
        <f t="shared" si="2"/>
        <v>11</v>
      </c>
      <c r="G7550" t="str">
        <f t="shared" si="3"/>
        <v>$2,100,000</v>
      </c>
      <c r="H7550" t="s">
        <v>533</v>
      </c>
      <c r="J7550" t="s">
        <v>45</v>
      </c>
      <c r="K7550" t="s">
        <v>101</v>
      </c>
      <c r="L7550">
        <v>2100000</v>
      </c>
      <c r="M7550" t="s">
        <v>5049</v>
      </c>
    </row>
    <row r="7551" spans="1:13">
      <c r="A7551">
        <v>10707</v>
      </c>
      <c r="B7551" t="s">
        <v>16</v>
      </c>
      <c r="C7551" s="16" t="s">
        <v>14204</v>
      </c>
      <c r="D7551">
        <f t="shared" si="0"/>
        <v>29</v>
      </c>
      <c r="E7551" t="str">
        <f t="shared" si="1"/>
        <v>$1,253,400</v>
      </c>
      <c r="F7551" t="str">
        <f t="shared" si="2"/>
        <v/>
      </c>
      <c r="G7551" t="str">
        <f t="shared" si="3"/>
        <v>$1,253,400</v>
      </c>
      <c r="H7551" t="s">
        <v>14205</v>
      </c>
      <c r="J7551" t="s">
        <v>45</v>
      </c>
      <c r="K7551" t="s">
        <v>101</v>
      </c>
      <c r="L7551">
        <v>1253400</v>
      </c>
      <c r="M7551" t="s">
        <v>5613</v>
      </c>
    </row>
    <row r="7552" spans="1:13">
      <c r="A7552">
        <v>10708</v>
      </c>
      <c r="B7552" t="s">
        <v>16</v>
      </c>
      <c r="C7552" s="16" t="s">
        <v>14206</v>
      </c>
      <c r="D7552">
        <f t="shared" si="0"/>
        <v>29</v>
      </c>
      <c r="E7552" t="str">
        <f t="shared" si="1"/>
        <v>$508,000 [released]</v>
      </c>
      <c r="F7552">
        <f t="shared" si="2"/>
        <v>9</v>
      </c>
      <c r="G7552" t="str">
        <f t="shared" si="3"/>
        <v>$508,000</v>
      </c>
      <c r="H7552" t="s">
        <v>14207</v>
      </c>
      <c r="J7552" t="s">
        <v>45</v>
      </c>
      <c r="K7552" t="s">
        <v>101</v>
      </c>
      <c r="L7552">
        <v>508000</v>
      </c>
      <c r="M7552" t="s">
        <v>4586</v>
      </c>
    </row>
    <row r="7553" spans="1:13">
      <c r="A7553">
        <v>10709</v>
      </c>
      <c r="B7553" t="s">
        <v>16</v>
      </c>
      <c r="C7553" s="16" t="s">
        <v>14208</v>
      </c>
      <c r="D7553">
        <f t="shared" si="0"/>
        <v>29</v>
      </c>
      <c r="E7553" t="str">
        <f t="shared" si="1"/>
        <v>$316,969 [released]</v>
      </c>
      <c r="F7553">
        <f t="shared" si="2"/>
        <v>9</v>
      </c>
      <c r="G7553" t="str">
        <f t="shared" si="3"/>
        <v>$316,969</v>
      </c>
      <c r="H7553" t="s">
        <v>14141</v>
      </c>
      <c r="J7553" t="s">
        <v>45</v>
      </c>
      <c r="K7553" t="s">
        <v>101</v>
      </c>
      <c r="L7553">
        <v>316969</v>
      </c>
      <c r="M7553" t="s">
        <v>6104</v>
      </c>
    </row>
    <row r="7554" spans="1:13">
      <c r="A7554">
        <v>10710</v>
      </c>
      <c r="B7554" t="s">
        <v>16</v>
      </c>
      <c r="C7554" s="16" t="s">
        <v>14209</v>
      </c>
      <c r="D7554">
        <f t="shared" si="0"/>
        <v>29</v>
      </c>
      <c r="E7554" t="str">
        <f t="shared" si="1"/>
        <v>$316,969</v>
      </c>
      <c r="F7554" t="str">
        <f t="shared" si="2"/>
        <v/>
      </c>
      <c r="G7554" t="str">
        <f t="shared" si="3"/>
        <v>$316,969</v>
      </c>
      <c r="H7554" t="s">
        <v>14043</v>
      </c>
      <c r="J7554" t="s">
        <v>45</v>
      </c>
      <c r="K7554" t="s">
        <v>101</v>
      </c>
      <c r="L7554">
        <v>316969</v>
      </c>
      <c r="M7554" t="s">
        <v>4697</v>
      </c>
    </row>
    <row r="7555" spans="1:13">
      <c r="A7555">
        <v>10712</v>
      </c>
      <c r="B7555" t="s">
        <v>16</v>
      </c>
      <c r="C7555" s="16" t="s">
        <v>14210</v>
      </c>
      <c r="D7555">
        <f t="shared" si="0"/>
        <v>29</v>
      </c>
      <c r="E7555" t="str">
        <f t="shared" si="1"/>
        <v>$5,610,000</v>
      </c>
      <c r="F7555" t="str">
        <f t="shared" si="2"/>
        <v/>
      </c>
      <c r="G7555" t="str">
        <f t="shared" si="3"/>
        <v>$5,610,000</v>
      </c>
      <c r="H7555" t="s">
        <v>10753</v>
      </c>
      <c r="J7555" t="s">
        <v>46</v>
      </c>
      <c r="K7555" t="s">
        <v>101</v>
      </c>
      <c r="L7555">
        <v>5610000</v>
      </c>
      <c r="M7555" t="s">
        <v>4541</v>
      </c>
    </row>
    <row r="7556" spans="1:13">
      <c r="A7556">
        <v>10713</v>
      </c>
      <c r="B7556" t="s">
        <v>16</v>
      </c>
      <c r="C7556" s="16" t="s">
        <v>14211</v>
      </c>
      <c r="D7556">
        <f t="shared" si="0"/>
        <v>29</v>
      </c>
      <c r="E7556" t="str">
        <f t="shared" si="1"/>
        <v>$4,800,000</v>
      </c>
      <c r="F7556" t="str">
        <f t="shared" si="2"/>
        <v/>
      </c>
      <c r="G7556" t="str">
        <f t="shared" si="3"/>
        <v>$4,800,000</v>
      </c>
      <c r="H7556" t="s">
        <v>2425</v>
      </c>
      <c r="J7556" t="s">
        <v>46</v>
      </c>
      <c r="K7556" t="s">
        <v>101</v>
      </c>
      <c r="L7556">
        <v>4800000</v>
      </c>
      <c r="M7556" t="s">
        <v>5697</v>
      </c>
    </row>
    <row r="7557" spans="1:13">
      <c r="A7557">
        <v>10714</v>
      </c>
      <c r="B7557" t="s">
        <v>16</v>
      </c>
      <c r="C7557" s="16" t="s">
        <v>14212</v>
      </c>
      <c r="D7557">
        <f t="shared" si="0"/>
        <v>29</v>
      </c>
      <c r="E7557" t="str">
        <f t="shared" si="1"/>
        <v>$4,800,000</v>
      </c>
      <c r="F7557" t="str">
        <f t="shared" si="2"/>
        <v/>
      </c>
      <c r="G7557" t="str">
        <f t="shared" si="3"/>
        <v>$4,800,000</v>
      </c>
      <c r="H7557" t="s">
        <v>2425</v>
      </c>
      <c r="J7557" t="s">
        <v>46</v>
      </c>
      <c r="K7557" t="s">
        <v>101</v>
      </c>
      <c r="L7557">
        <v>4800000</v>
      </c>
      <c r="M7557" t="s">
        <v>4791</v>
      </c>
    </row>
    <row r="7558" spans="1:13">
      <c r="A7558">
        <v>10715</v>
      </c>
      <c r="B7558" t="s">
        <v>16</v>
      </c>
      <c r="C7558" s="16" t="s">
        <v>14213</v>
      </c>
      <c r="D7558">
        <f t="shared" si="0"/>
        <v>29</v>
      </c>
      <c r="E7558" t="str">
        <f t="shared" si="1"/>
        <v>$4,390,000</v>
      </c>
      <c r="F7558" t="str">
        <f t="shared" si="2"/>
        <v/>
      </c>
      <c r="G7558" t="str">
        <f t="shared" si="3"/>
        <v>$4,390,000</v>
      </c>
      <c r="H7558" t="s">
        <v>14214</v>
      </c>
      <c r="J7558" t="s">
        <v>46</v>
      </c>
      <c r="K7558" t="s">
        <v>101</v>
      </c>
      <c r="L7558">
        <v>4390000</v>
      </c>
      <c r="M7558" t="s">
        <v>4666</v>
      </c>
    </row>
    <row r="7559" spans="1:13">
      <c r="A7559">
        <v>10716</v>
      </c>
      <c r="B7559" t="s">
        <v>16</v>
      </c>
      <c r="C7559" s="16" t="s">
        <v>14215</v>
      </c>
      <c r="D7559">
        <f t="shared" si="0"/>
        <v>29</v>
      </c>
      <c r="E7559" t="str">
        <f t="shared" si="1"/>
        <v>$3,950,000</v>
      </c>
      <c r="F7559" t="str">
        <f t="shared" si="2"/>
        <v/>
      </c>
      <c r="G7559" t="str">
        <f t="shared" si="3"/>
        <v>$3,950,000</v>
      </c>
      <c r="H7559" t="s">
        <v>9758</v>
      </c>
      <c r="J7559" t="s">
        <v>46</v>
      </c>
      <c r="K7559" t="s">
        <v>101</v>
      </c>
      <c r="L7559">
        <v>3950000</v>
      </c>
      <c r="M7559" t="s">
        <v>4875</v>
      </c>
    </row>
    <row r="7560" spans="1:13">
      <c r="A7560">
        <v>10717</v>
      </c>
      <c r="B7560" t="s">
        <v>16</v>
      </c>
      <c r="C7560" s="16" t="s">
        <v>14216</v>
      </c>
      <c r="D7560">
        <f t="shared" si="0"/>
        <v>29</v>
      </c>
      <c r="E7560" t="str">
        <f t="shared" si="1"/>
        <v>$3,580,000</v>
      </c>
      <c r="F7560" t="str">
        <f t="shared" si="2"/>
        <v/>
      </c>
      <c r="G7560" t="str">
        <f t="shared" si="3"/>
        <v>$3,580,000</v>
      </c>
      <c r="H7560" t="s">
        <v>11888</v>
      </c>
      <c r="J7560" t="s">
        <v>46</v>
      </c>
      <c r="K7560" t="s">
        <v>101</v>
      </c>
      <c r="L7560">
        <v>3580000</v>
      </c>
      <c r="M7560" t="s">
        <v>4520</v>
      </c>
    </row>
    <row r="7561" spans="1:13">
      <c r="A7561">
        <v>10718</v>
      </c>
      <c r="B7561" t="s">
        <v>16</v>
      </c>
      <c r="C7561" s="16" t="s">
        <v>14217</v>
      </c>
      <c r="D7561">
        <f t="shared" si="0"/>
        <v>29</v>
      </c>
      <c r="E7561" t="str">
        <f t="shared" si="1"/>
        <v>$3,390,000</v>
      </c>
      <c r="F7561" t="str">
        <f t="shared" si="2"/>
        <v/>
      </c>
      <c r="G7561" t="str">
        <f t="shared" si="3"/>
        <v>$3,390,000</v>
      </c>
      <c r="H7561" t="s">
        <v>14218</v>
      </c>
      <c r="J7561" t="s">
        <v>46</v>
      </c>
      <c r="K7561" t="s">
        <v>101</v>
      </c>
      <c r="L7561">
        <v>3390000</v>
      </c>
      <c r="M7561" t="s">
        <v>4516</v>
      </c>
    </row>
    <row r="7562" spans="1:13">
      <c r="A7562">
        <v>10719</v>
      </c>
      <c r="B7562" t="s">
        <v>16</v>
      </c>
      <c r="C7562" s="16" t="s">
        <v>14219</v>
      </c>
      <c r="D7562">
        <f t="shared" si="0"/>
        <v>29</v>
      </c>
      <c r="E7562" t="str">
        <f t="shared" si="1"/>
        <v>$2,678,400</v>
      </c>
      <c r="F7562" t="str">
        <f t="shared" si="2"/>
        <v/>
      </c>
      <c r="G7562" t="str">
        <f t="shared" si="3"/>
        <v>$2,678,400</v>
      </c>
      <c r="H7562" t="s">
        <v>13430</v>
      </c>
      <c r="J7562" t="s">
        <v>46</v>
      </c>
      <c r="K7562" t="s">
        <v>101</v>
      </c>
      <c r="L7562">
        <v>2678400</v>
      </c>
      <c r="M7562" t="s">
        <v>2626</v>
      </c>
    </row>
    <row r="7563" spans="1:13">
      <c r="A7563">
        <v>10720</v>
      </c>
      <c r="B7563" t="s">
        <v>16</v>
      </c>
      <c r="C7563" s="16" t="s">
        <v>14220</v>
      </c>
      <c r="D7563">
        <f t="shared" si="0"/>
        <v>29</v>
      </c>
      <c r="E7563" t="str">
        <f t="shared" si="1"/>
        <v>$2,200,000 [retired]</v>
      </c>
      <c r="F7563">
        <f t="shared" si="2"/>
        <v>11</v>
      </c>
      <c r="G7563" t="str">
        <f t="shared" si="3"/>
        <v>$2,200,000</v>
      </c>
      <c r="H7563" t="s">
        <v>14128</v>
      </c>
      <c r="J7563" t="s">
        <v>46</v>
      </c>
      <c r="K7563" t="s">
        <v>101</v>
      </c>
      <c r="L7563">
        <v>2200000</v>
      </c>
      <c r="M7563" t="s">
        <v>6044</v>
      </c>
    </row>
    <row r="7564" spans="1:13">
      <c r="A7564">
        <v>10721</v>
      </c>
      <c r="B7564" t="s">
        <v>16</v>
      </c>
      <c r="C7564" s="16" t="s">
        <v>14221</v>
      </c>
      <c r="D7564">
        <f t="shared" si="0"/>
        <v>29</v>
      </c>
      <c r="E7564" t="str">
        <f t="shared" si="1"/>
        <v>$2,100,000</v>
      </c>
      <c r="F7564" t="str">
        <f t="shared" si="2"/>
        <v/>
      </c>
      <c r="G7564" t="str">
        <f t="shared" si="3"/>
        <v>$2,100,000</v>
      </c>
      <c r="H7564" t="s">
        <v>367</v>
      </c>
      <c r="J7564" t="s">
        <v>46</v>
      </c>
      <c r="K7564" t="s">
        <v>101</v>
      </c>
      <c r="L7564">
        <v>2100000</v>
      </c>
      <c r="M7564" t="s">
        <v>6155</v>
      </c>
    </row>
    <row r="7565" spans="1:13">
      <c r="A7565">
        <v>10722</v>
      </c>
      <c r="B7565" t="s">
        <v>16</v>
      </c>
      <c r="C7565" s="16" t="s">
        <v>14222</v>
      </c>
      <c r="D7565">
        <f t="shared" si="0"/>
        <v>29</v>
      </c>
      <c r="E7565" t="str">
        <f t="shared" si="1"/>
        <v>$1,842,480</v>
      </c>
      <c r="F7565" t="str">
        <f t="shared" si="2"/>
        <v/>
      </c>
      <c r="G7565" t="str">
        <f t="shared" si="3"/>
        <v>$1,842,480</v>
      </c>
      <c r="H7565" t="s">
        <v>13456</v>
      </c>
      <c r="J7565" t="s">
        <v>46</v>
      </c>
      <c r="K7565" t="s">
        <v>101</v>
      </c>
      <c r="L7565">
        <v>1842480</v>
      </c>
      <c r="M7565" t="s">
        <v>5482</v>
      </c>
    </row>
    <row r="7566" spans="1:13">
      <c r="A7566">
        <v>10723</v>
      </c>
      <c r="B7566" t="s">
        <v>16</v>
      </c>
      <c r="C7566" s="16" t="s">
        <v>14223</v>
      </c>
      <c r="D7566">
        <f t="shared" si="0"/>
        <v>29</v>
      </c>
      <c r="E7566" t="str">
        <f t="shared" si="1"/>
        <v>$1,000,000 [cap amount: $548,500]</v>
      </c>
      <c r="F7566">
        <f t="shared" si="2"/>
        <v>11</v>
      </c>
      <c r="G7566" t="str">
        <f t="shared" si="3"/>
        <v>$1,000,000</v>
      </c>
      <c r="H7566" t="s">
        <v>134</v>
      </c>
      <c r="J7566" t="s">
        <v>46</v>
      </c>
      <c r="K7566" t="s">
        <v>101</v>
      </c>
      <c r="L7566">
        <v>1000000</v>
      </c>
      <c r="M7566" t="s">
        <v>4793</v>
      </c>
    </row>
    <row r="7567" spans="1:13">
      <c r="A7567">
        <v>10724</v>
      </c>
      <c r="B7567" t="s">
        <v>16</v>
      </c>
      <c r="C7567" s="16" t="s">
        <v>14224</v>
      </c>
      <c r="D7567">
        <f t="shared" si="0"/>
        <v>29</v>
      </c>
      <c r="E7567" t="str">
        <f t="shared" si="1"/>
        <v>$757,200</v>
      </c>
      <c r="F7567" t="str">
        <f t="shared" si="2"/>
        <v/>
      </c>
      <c r="G7567" t="str">
        <f t="shared" si="3"/>
        <v>$757,200</v>
      </c>
      <c r="H7567" t="s">
        <v>14225</v>
      </c>
      <c r="J7567" t="s">
        <v>46</v>
      </c>
      <c r="K7567" t="s">
        <v>101</v>
      </c>
      <c r="L7567">
        <v>757200</v>
      </c>
      <c r="M7567" t="s">
        <v>6161</v>
      </c>
    </row>
    <row r="7568" spans="1:13">
      <c r="A7568">
        <v>10725</v>
      </c>
      <c r="B7568" t="s">
        <v>16</v>
      </c>
      <c r="C7568" s="16" t="s">
        <v>14226</v>
      </c>
      <c r="D7568">
        <f t="shared" si="0"/>
        <v>29</v>
      </c>
      <c r="E7568" t="str">
        <f t="shared" si="1"/>
        <v>$611,000 [cap amount: $548,500]</v>
      </c>
      <c r="F7568">
        <f t="shared" si="2"/>
        <v>9</v>
      </c>
      <c r="G7568" t="str">
        <f t="shared" si="3"/>
        <v>$611,000</v>
      </c>
      <c r="H7568" t="s">
        <v>14040</v>
      </c>
      <c r="J7568" t="s">
        <v>46</v>
      </c>
      <c r="K7568" t="s">
        <v>101</v>
      </c>
      <c r="L7568">
        <v>611000</v>
      </c>
      <c r="M7568" t="s">
        <v>4647</v>
      </c>
    </row>
    <row r="7569" spans="1:13">
      <c r="A7569">
        <v>10726</v>
      </c>
      <c r="B7569" t="s">
        <v>16</v>
      </c>
      <c r="C7569" s="16" t="s">
        <v>14227</v>
      </c>
      <c r="D7569">
        <f t="shared" si="0"/>
        <v>29</v>
      </c>
      <c r="E7569" t="str">
        <f t="shared" si="1"/>
        <v>$316,969</v>
      </c>
      <c r="F7569" t="str">
        <f t="shared" si="2"/>
        <v/>
      </c>
      <c r="G7569" t="str">
        <f t="shared" si="3"/>
        <v>$316,969</v>
      </c>
      <c r="H7569" t="s">
        <v>14043</v>
      </c>
      <c r="J7569" t="s">
        <v>46</v>
      </c>
      <c r="K7569" t="s">
        <v>101</v>
      </c>
      <c r="L7569">
        <v>316969</v>
      </c>
      <c r="M7569" t="s">
        <v>4795</v>
      </c>
    </row>
    <row r="7570" spans="1:13">
      <c r="A7570">
        <v>10727</v>
      </c>
      <c r="B7570" t="s">
        <v>16</v>
      </c>
      <c r="C7570" s="16" t="s">
        <v>14228</v>
      </c>
      <c r="D7570">
        <f t="shared" si="0"/>
        <v>29</v>
      </c>
      <c r="E7570" t="str">
        <f t="shared" si="1"/>
        <v>$316,969</v>
      </c>
      <c r="F7570" t="str">
        <f t="shared" si="2"/>
        <v/>
      </c>
      <c r="G7570" t="str">
        <f t="shared" si="3"/>
        <v>$316,969</v>
      </c>
      <c r="H7570" t="s">
        <v>14043</v>
      </c>
      <c r="J7570" t="s">
        <v>46</v>
      </c>
      <c r="K7570" t="s">
        <v>101</v>
      </c>
      <c r="L7570">
        <v>316969</v>
      </c>
      <c r="M7570" t="s">
        <v>5557</v>
      </c>
    </row>
    <row r="7571" spans="1:13">
      <c r="A7571">
        <v>10728</v>
      </c>
      <c r="B7571" t="s">
        <v>16</v>
      </c>
      <c r="C7571" s="16" t="s">
        <v>14229</v>
      </c>
      <c r="D7571">
        <f t="shared" si="0"/>
        <v>29</v>
      </c>
      <c r="E7571" t="str">
        <f t="shared" si="1"/>
        <v>$20,000 [released]</v>
      </c>
      <c r="F7571">
        <f t="shared" si="2"/>
        <v>8</v>
      </c>
      <c r="G7571" t="str">
        <f t="shared" si="3"/>
        <v>$20,000</v>
      </c>
      <c r="H7571" t="s">
        <v>14230</v>
      </c>
      <c r="J7571" t="s">
        <v>46</v>
      </c>
      <c r="K7571" t="s">
        <v>101</v>
      </c>
      <c r="L7571">
        <v>20000</v>
      </c>
      <c r="M7571" t="s">
        <v>5811</v>
      </c>
    </row>
    <row r="7572" spans="1:13">
      <c r="A7572">
        <v>10730</v>
      </c>
      <c r="B7572" t="s">
        <v>16</v>
      </c>
      <c r="C7572" s="16" t="s">
        <v>14231</v>
      </c>
      <c r="D7572">
        <f t="shared" si="0"/>
        <v>29</v>
      </c>
      <c r="E7572" t="str">
        <f t="shared" si="1"/>
        <v>$16,700,000</v>
      </c>
      <c r="F7572" t="str">
        <f t="shared" si="2"/>
        <v/>
      </c>
      <c r="G7572" t="str">
        <f t="shared" si="3"/>
        <v>$16,700,000</v>
      </c>
      <c r="H7572" t="s">
        <v>14232</v>
      </c>
      <c r="J7572" t="s">
        <v>49</v>
      </c>
      <c r="K7572" t="s">
        <v>101</v>
      </c>
      <c r="L7572">
        <v>16700000</v>
      </c>
      <c r="M7572" t="s">
        <v>5146</v>
      </c>
    </row>
    <row r="7573" spans="1:13">
      <c r="A7573">
        <v>10731</v>
      </c>
      <c r="B7573" t="s">
        <v>16</v>
      </c>
      <c r="C7573" s="16" t="s">
        <v>14233</v>
      </c>
      <c r="D7573">
        <f t="shared" si="0"/>
        <v>29</v>
      </c>
      <c r="E7573" t="str">
        <f t="shared" si="1"/>
        <v>$5,330,000</v>
      </c>
      <c r="F7573" t="str">
        <f t="shared" si="2"/>
        <v/>
      </c>
      <c r="G7573" t="str">
        <f t="shared" si="3"/>
        <v>$5,330,000</v>
      </c>
      <c r="H7573" t="s">
        <v>14234</v>
      </c>
      <c r="J7573" t="s">
        <v>49</v>
      </c>
      <c r="K7573" t="s">
        <v>101</v>
      </c>
      <c r="L7573">
        <v>5330000</v>
      </c>
      <c r="M7573" t="s">
        <v>5409</v>
      </c>
    </row>
    <row r="7574" spans="1:13">
      <c r="A7574">
        <v>10732</v>
      </c>
      <c r="B7574" t="s">
        <v>16</v>
      </c>
      <c r="C7574" s="16" t="s">
        <v>14235</v>
      </c>
      <c r="D7574">
        <f t="shared" si="0"/>
        <v>29</v>
      </c>
      <c r="E7574" t="str">
        <f t="shared" si="1"/>
        <v>$4,250,000</v>
      </c>
      <c r="F7574" t="str">
        <f t="shared" si="2"/>
        <v/>
      </c>
      <c r="G7574" t="str">
        <f t="shared" si="3"/>
        <v>$4,250,000</v>
      </c>
      <c r="H7574" t="s">
        <v>2103</v>
      </c>
      <c r="J7574" t="s">
        <v>49</v>
      </c>
      <c r="K7574" t="s">
        <v>101</v>
      </c>
      <c r="L7574">
        <v>4250000</v>
      </c>
      <c r="M7574" t="s">
        <v>6165</v>
      </c>
    </row>
    <row r="7575" spans="1:13">
      <c r="A7575">
        <v>10733</v>
      </c>
      <c r="B7575" t="s">
        <v>16</v>
      </c>
      <c r="C7575" s="16" t="s">
        <v>14236</v>
      </c>
      <c r="D7575">
        <f t="shared" si="0"/>
        <v>29</v>
      </c>
      <c r="E7575" t="str">
        <f t="shared" si="1"/>
        <v>$3,920,000</v>
      </c>
      <c r="F7575" t="str">
        <f t="shared" si="2"/>
        <v/>
      </c>
      <c r="G7575" t="str">
        <f t="shared" si="3"/>
        <v>$3,920,000</v>
      </c>
      <c r="H7575" t="s">
        <v>14237</v>
      </c>
      <c r="J7575" t="s">
        <v>49</v>
      </c>
      <c r="K7575" t="s">
        <v>101</v>
      </c>
      <c r="L7575">
        <v>3920000</v>
      </c>
      <c r="M7575" t="s">
        <v>4843</v>
      </c>
    </row>
    <row r="7576" spans="1:13">
      <c r="A7576">
        <v>10734</v>
      </c>
      <c r="B7576" t="s">
        <v>16</v>
      </c>
      <c r="C7576" s="16" t="s">
        <v>14238</v>
      </c>
      <c r="D7576">
        <f t="shared" si="0"/>
        <v>29</v>
      </c>
      <c r="E7576" t="str">
        <f t="shared" si="1"/>
        <v>$3,246,960</v>
      </c>
      <c r="F7576" t="str">
        <f t="shared" si="2"/>
        <v/>
      </c>
      <c r="G7576" t="str">
        <f t="shared" si="3"/>
        <v>$3,246,960</v>
      </c>
      <c r="H7576" t="s">
        <v>14239</v>
      </c>
      <c r="J7576" t="s">
        <v>49</v>
      </c>
      <c r="K7576" t="s">
        <v>101</v>
      </c>
      <c r="L7576">
        <v>3246960</v>
      </c>
      <c r="M7576" t="s">
        <v>6008</v>
      </c>
    </row>
    <row r="7577" spans="1:13">
      <c r="A7577">
        <v>10735</v>
      </c>
      <c r="B7577" t="s">
        <v>16</v>
      </c>
      <c r="C7577" s="16" t="s">
        <v>14240</v>
      </c>
      <c r="D7577">
        <f t="shared" si="0"/>
        <v>29</v>
      </c>
      <c r="E7577" t="str">
        <f t="shared" si="1"/>
        <v>$2,380,000 [released]</v>
      </c>
      <c r="F7577">
        <f t="shared" si="2"/>
        <v>11</v>
      </c>
      <c r="G7577" t="str">
        <f t="shared" si="3"/>
        <v>$2,380,000</v>
      </c>
      <c r="H7577" t="s">
        <v>14241</v>
      </c>
      <c r="J7577" t="s">
        <v>49</v>
      </c>
      <c r="K7577" t="s">
        <v>101</v>
      </c>
      <c r="L7577">
        <v>2380000</v>
      </c>
      <c r="M7577" t="s">
        <v>14242</v>
      </c>
    </row>
    <row r="7578" spans="1:13">
      <c r="A7578">
        <v>10736</v>
      </c>
      <c r="B7578" t="s">
        <v>16</v>
      </c>
      <c r="C7578" s="16" t="s">
        <v>14243</v>
      </c>
      <c r="D7578">
        <f t="shared" si="0"/>
        <v>29</v>
      </c>
      <c r="E7578" t="str">
        <f t="shared" si="1"/>
        <v>$2,250,000</v>
      </c>
      <c r="F7578" t="str">
        <f t="shared" si="2"/>
        <v/>
      </c>
      <c r="G7578" t="str">
        <f t="shared" si="3"/>
        <v>$2,250,000</v>
      </c>
      <c r="H7578" t="s">
        <v>329</v>
      </c>
      <c r="J7578" t="s">
        <v>49</v>
      </c>
      <c r="K7578" t="s">
        <v>101</v>
      </c>
      <c r="L7578">
        <v>2250000</v>
      </c>
      <c r="M7578" t="s">
        <v>5632</v>
      </c>
    </row>
    <row r="7579" spans="1:13">
      <c r="A7579">
        <v>10737</v>
      </c>
      <c r="B7579" t="s">
        <v>16</v>
      </c>
      <c r="C7579" s="16" t="s">
        <v>14244</v>
      </c>
      <c r="D7579">
        <f t="shared" si="0"/>
        <v>29</v>
      </c>
      <c r="E7579" t="str">
        <f t="shared" si="1"/>
        <v>$2,200,000</v>
      </c>
      <c r="F7579" t="str">
        <f t="shared" si="2"/>
        <v/>
      </c>
      <c r="G7579" t="str">
        <f t="shared" si="3"/>
        <v>$2,200,000</v>
      </c>
      <c r="H7579" t="s">
        <v>6914</v>
      </c>
      <c r="J7579" t="s">
        <v>49</v>
      </c>
      <c r="K7579" t="s">
        <v>101</v>
      </c>
      <c r="L7579">
        <v>2200000</v>
      </c>
      <c r="M7579" t="s">
        <v>5963</v>
      </c>
    </row>
    <row r="7580" spans="1:13">
      <c r="A7580">
        <v>10738</v>
      </c>
      <c r="B7580" t="s">
        <v>16</v>
      </c>
      <c r="C7580" s="16" t="s">
        <v>14245</v>
      </c>
      <c r="D7580">
        <f t="shared" si="0"/>
        <v>29</v>
      </c>
      <c r="E7580" t="str">
        <f t="shared" si="1"/>
        <v>$2,200,000</v>
      </c>
      <c r="F7580" t="str">
        <f t="shared" si="2"/>
        <v/>
      </c>
      <c r="G7580" t="str">
        <f t="shared" si="3"/>
        <v>$2,200,000</v>
      </c>
      <c r="H7580" t="s">
        <v>6914</v>
      </c>
      <c r="J7580" t="s">
        <v>49</v>
      </c>
      <c r="K7580" t="s">
        <v>101</v>
      </c>
      <c r="L7580">
        <v>2200000</v>
      </c>
      <c r="M7580" t="s">
        <v>4739</v>
      </c>
    </row>
    <row r="7581" spans="1:13">
      <c r="A7581">
        <v>10739</v>
      </c>
      <c r="B7581" t="s">
        <v>16</v>
      </c>
      <c r="C7581" s="16" t="s">
        <v>14246</v>
      </c>
      <c r="D7581">
        <f t="shared" si="0"/>
        <v>29</v>
      </c>
      <c r="E7581" t="str">
        <f t="shared" si="1"/>
        <v>$2,100,000</v>
      </c>
      <c r="F7581" t="str">
        <f t="shared" si="2"/>
        <v/>
      </c>
      <c r="G7581" t="str">
        <f t="shared" si="3"/>
        <v>$2,100,000</v>
      </c>
      <c r="H7581" t="s">
        <v>367</v>
      </c>
      <c r="J7581" t="s">
        <v>49</v>
      </c>
      <c r="K7581" t="s">
        <v>101</v>
      </c>
      <c r="L7581">
        <v>2100000</v>
      </c>
      <c r="M7581" t="s">
        <v>5615</v>
      </c>
    </row>
    <row r="7582" spans="1:13">
      <c r="A7582">
        <v>10740</v>
      </c>
      <c r="B7582" t="s">
        <v>16</v>
      </c>
      <c r="C7582" s="16" t="s">
        <v>14247</v>
      </c>
      <c r="D7582">
        <f t="shared" si="0"/>
        <v>29</v>
      </c>
      <c r="E7582" t="str">
        <f t="shared" si="1"/>
        <v>$1,190,760</v>
      </c>
      <c r="F7582" t="str">
        <f t="shared" si="2"/>
        <v/>
      </c>
      <c r="G7582" t="str">
        <f t="shared" si="3"/>
        <v>$1,190,760</v>
      </c>
      <c r="H7582" t="s">
        <v>14248</v>
      </c>
      <c r="J7582" t="s">
        <v>49</v>
      </c>
      <c r="K7582" t="s">
        <v>101</v>
      </c>
      <c r="L7582">
        <v>1190760</v>
      </c>
      <c r="M7582" t="s">
        <v>5244</v>
      </c>
    </row>
    <row r="7583" spans="1:13">
      <c r="A7583">
        <v>10741</v>
      </c>
      <c r="B7583" t="s">
        <v>16</v>
      </c>
      <c r="C7583" s="16" t="s">
        <v>14249</v>
      </c>
      <c r="D7583">
        <f t="shared" si="0"/>
        <v>29</v>
      </c>
      <c r="E7583" t="str">
        <f t="shared" si="1"/>
        <v>$1,790,000 [released]</v>
      </c>
      <c r="F7583">
        <f t="shared" si="2"/>
        <v>11</v>
      </c>
      <c r="G7583" t="str">
        <f t="shared" si="3"/>
        <v>$1,790,000</v>
      </c>
      <c r="H7583" t="s">
        <v>14250</v>
      </c>
      <c r="J7583" t="s">
        <v>49</v>
      </c>
      <c r="K7583" t="s">
        <v>101</v>
      </c>
      <c r="L7583">
        <v>1790000</v>
      </c>
      <c r="M7583" t="s">
        <v>5623</v>
      </c>
    </row>
    <row r="7584" spans="1:13">
      <c r="A7584">
        <v>10742</v>
      </c>
      <c r="B7584" t="s">
        <v>16</v>
      </c>
      <c r="C7584" s="16" t="s">
        <v>14251</v>
      </c>
      <c r="D7584">
        <f t="shared" si="0"/>
        <v>29</v>
      </c>
      <c r="E7584" t="str">
        <f t="shared" si="1"/>
        <v>$885,120</v>
      </c>
      <c r="F7584" t="str">
        <f t="shared" si="2"/>
        <v/>
      </c>
      <c r="G7584" t="str">
        <f t="shared" si="3"/>
        <v>$885,120</v>
      </c>
      <c r="H7584" t="s">
        <v>14252</v>
      </c>
      <c r="J7584" t="s">
        <v>49</v>
      </c>
      <c r="K7584" t="s">
        <v>101</v>
      </c>
      <c r="L7584">
        <v>885120</v>
      </c>
      <c r="M7584" t="s">
        <v>5426</v>
      </c>
    </row>
    <row r="7585" spans="1:13">
      <c r="A7585">
        <v>10743</v>
      </c>
      <c r="B7585" t="s">
        <v>16</v>
      </c>
      <c r="C7585" s="16" t="s">
        <v>14253</v>
      </c>
      <c r="D7585">
        <f t="shared" si="0"/>
        <v>29</v>
      </c>
      <c r="E7585" t="str">
        <f t="shared" si="1"/>
        <v>$523,500</v>
      </c>
      <c r="F7585" t="str">
        <f t="shared" si="2"/>
        <v/>
      </c>
      <c r="G7585" t="str">
        <f t="shared" si="3"/>
        <v>$523,500</v>
      </c>
      <c r="H7585" t="s">
        <v>14254</v>
      </c>
      <c r="J7585" t="s">
        <v>49</v>
      </c>
      <c r="K7585" t="s">
        <v>101</v>
      </c>
      <c r="L7585">
        <v>523500</v>
      </c>
      <c r="M7585" t="s">
        <v>5696</v>
      </c>
    </row>
    <row r="7586" spans="1:13">
      <c r="A7586">
        <v>10744</v>
      </c>
      <c r="B7586" t="s">
        <v>16</v>
      </c>
      <c r="C7586" s="16" t="s">
        <v>14255</v>
      </c>
      <c r="D7586">
        <f t="shared" si="0"/>
        <v>29</v>
      </c>
      <c r="E7586" t="str">
        <f t="shared" si="1"/>
        <v>$316,969</v>
      </c>
      <c r="F7586" t="str">
        <f t="shared" si="2"/>
        <v/>
      </c>
      <c r="G7586" t="str">
        <f t="shared" si="3"/>
        <v>$316,969</v>
      </c>
      <c r="H7586" t="s">
        <v>14043</v>
      </c>
      <c r="J7586" t="s">
        <v>49</v>
      </c>
      <c r="K7586" t="s">
        <v>101</v>
      </c>
      <c r="L7586">
        <v>316969</v>
      </c>
      <c r="M7586" t="s">
        <v>4863</v>
      </c>
    </row>
    <row r="7587" spans="1:13">
      <c r="A7587">
        <v>10746</v>
      </c>
      <c r="B7587" t="s">
        <v>16</v>
      </c>
      <c r="C7587" s="16" t="s">
        <v>14256</v>
      </c>
      <c r="D7587">
        <f t="shared" si="0"/>
        <v>29</v>
      </c>
      <c r="E7587" t="str">
        <f t="shared" si="1"/>
        <v>$10,670,000</v>
      </c>
      <c r="F7587" t="str">
        <f t="shared" si="2"/>
        <v/>
      </c>
      <c r="G7587" t="str">
        <f t="shared" si="3"/>
        <v>$10,670,000</v>
      </c>
      <c r="H7587" t="s">
        <v>14257</v>
      </c>
      <c r="J7587" t="s">
        <v>51</v>
      </c>
      <c r="K7587" t="s">
        <v>101</v>
      </c>
      <c r="L7587">
        <v>10670000</v>
      </c>
      <c r="M7587" t="s">
        <v>5829</v>
      </c>
    </row>
    <row r="7588" spans="1:13">
      <c r="A7588">
        <v>10747</v>
      </c>
      <c r="B7588" t="s">
        <v>16</v>
      </c>
      <c r="C7588" s="16" t="s">
        <v>14258</v>
      </c>
      <c r="D7588">
        <f t="shared" si="0"/>
        <v>29</v>
      </c>
      <c r="E7588" t="str">
        <f t="shared" si="1"/>
        <v>$9,660,000</v>
      </c>
      <c r="F7588" t="str">
        <f t="shared" si="2"/>
        <v/>
      </c>
      <c r="G7588" t="str">
        <f t="shared" si="3"/>
        <v>$9,660,000</v>
      </c>
      <c r="H7588" t="s">
        <v>14259</v>
      </c>
      <c r="J7588" t="s">
        <v>51</v>
      </c>
      <c r="K7588" t="s">
        <v>101</v>
      </c>
      <c r="L7588">
        <v>9660000</v>
      </c>
      <c r="M7588" t="s">
        <v>5204</v>
      </c>
    </row>
    <row r="7589" spans="1:13">
      <c r="A7589">
        <v>10748</v>
      </c>
      <c r="B7589" t="s">
        <v>16</v>
      </c>
      <c r="C7589" s="16" t="s">
        <v>14260</v>
      </c>
      <c r="D7589">
        <f t="shared" si="0"/>
        <v>29</v>
      </c>
      <c r="E7589" t="str">
        <f t="shared" si="1"/>
        <v>$5,710,000</v>
      </c>
      <c r="F7589" t="str">
        <f t="shared" si="2"/>
        <v/>
      </c>
      <c r="G7589" t="str">
        <f t="shared" si="3"/>
        <v>$5,710,000</v>
      </c>
      <c r="H7589" t="s">
        <v>14261</v>
      </c>
      <c r="J7589" t="s">
        <v>51</v>
      </c>
      <c r="K7589" t="s">
        <v>101</v>
      </c>
      <c r="L7589">
        <v>5710000</v>
      </c>
      <c r="M7589" t="s">
        <v>2916</v>
      </c>
    </row>
    <row r="7590" spans="1:13">
      <c r="A7590">
        <v>10749</v>
      </c>
      <c r="B7590" t="s">
        <v>16</v>
      </c>
      <c r="C7590" s="16" t="s">
        <v>14262</v>
      </c>
      <c r="D7590">
        <f t="shared" si="0"/>
        <v>29</v>
      </c>
      <c r="E7590" t="str">
        <f t="shared" si="1"/>
        <v>$5,400,000</v>
      </c>
      <c r="F7590" t="str">
        <f t="shared" si="2"/>
        <v/>
      </c>
      <c r="G7590" t="str">
        <f t="shared" si="3"/>
        <v>$5,400,000</v>
      </c>
      <c r="H7590" t="s">
        <v>3905</v>
      </c>
      <c r="J7590" t="s">
        <v>51</v>
      </c>
      <c r="K7590" t="s">
        <v>101</v>
      </c>
      <c r="L7590">
        <v>5400000</v>
      </c>
      <c r="M7590" t="s">
        <v>4952</v>
      </c>
    </row>
    <row r="7591" spans="1:13">
      <c r="A7591">
        <v>10750</v>
      </c>
      <c r="B7591" t="s">
        <v>16</v>
      </c>
      <c r="C7591" s="16" t="s">
        <v>14263</v>
      </c>
      <c r="D7591">
        <f t="shared" si="0"/>
        <v>29</v>
      </c>
      <c r="E7591" t="str">
        <f t="shared" si="1"/>
        <v>$5,300,000</v>
      </c>
      <c r="F7591" t="str">
        <f t="shared" si="2"/>
        <v/>
      </c>
      <c r="G7591" t="str">
        <f t="shared" si="3"/>
        <v>$5,300,000</v>
      </c>
      <c r="H7591" t="s">
        <v>7165</v>
      </c>
      <c r="J7591" t="s">
        <v>51</v>
      </c>
      <c r="K7591" t="s">
        <v>101</v>
      </c>
      <c r="L7591">
        <v>5300000</v>
      </c>
      <c r="M7591" t="s">
        <v>4628</v>
      </c>
    </row>
    <row r="7592" spans="1:13">
      <c r="A7592">
        <v>10751</v>
      </c>
      <c r="B7592" t="s">
        <v>16</v>
      </c>
      <c r="C7592" s="16" t="s">
        <v>14264</v>
      </c>
      <c r="D7592">
        <f t="shared" si="0"/>
        <v>29</v>
      </c>
      <c r="E7592" t="str">
        <f t="shared" si="1"/>
        <v>$3,650,000 [released]</v>
      </c>
      <c r="F7592">
        <f t="shared" si="2"/>
        <v>11</v>
      </c>
      <c r="G7592" t="str">
        <f t="shared" si="3"/>
        <v>$3,650,000</v>
      </c>
      <c r="H7592" t="s">
        <v>14265</v>
      </c>
      <c r="J7592" t="s">
        <v>51</v>
      </c>
      <c r="K7592" t="s">
        <v>101</v>
      </c>
      <c r="L7592">
        <v>3650000</v>
      </c>
      <c r="M7592" t="s">
        <v>4793</v>
      </c>
    </row>
    <row r="7593" spans="1:13">
      <c r="A7593">
        <v>10752</v>
      </c>
      <c r="B7593" t="s">
        <v>16</v>
      </c>
      <c r="C7593" s="16" t="s">
        <v>14266</v>
      </c>
      <c r="D7593">
        <f t="shared" si="0"/>
        <v>29</v>
      </c>
      <c r="E7593" t="str">
        <f t="shared" si="1"/>
        <v>$3,500,000</v>
      </c>
      <c r="F7593" t="str">
        <f t="shared" si="2"/>
        <v/>
      </c>
      <c r="G7593" t="str">
        <f t="shared" si="3"/>
        <v>$3,500,000</v>
      </c>
      <c r="H7593" t="s">
        <v>2383</v>
      </c>
      <c r="J7593" t="s">
        <v>51</v>
      </c>
      <c r="K7593" t="s">
        <v>101</v>
      </c>
      <c r="L7593">
        <v>3500000</v>
      </c>
      <c r="M7593" t="s">
        <v>6110</v>
      </c>
    </row>
    <row r="7594" spans="1:13">
      <c r="A7594">
        <v>10753</v>
      </c>
      <c r="B7594" t="s">
        <v>16</v>
      </c>
      <c r="C7594" s="16" t="s">
        <v>14267</v>
      </c>
      <c r="D7594">
        <f t="shared" si="0"/>
        <v>29</v>
      </c>
      <c r="E7594" t="str">
        <f t="shared" si="1"/>
        <v>$2,380,680</v>
      </c>
      <c r="F7594" t="str">
        <f t="shared" si="2"/>
        <v/>
      </c>
      <c r="G7594" t="str">
        <f t="shared" si="3"/>
        <v>$2,380,680</v>
      </c>
      <c r="H7594" t="s">
        <v>14268</v>
      </c>
      <c r="J7594" t="s">
        <v>51</v>
      </c>
      <c r="K7594" t="s">
        <v>101</v>
      </c>
      <c r="L7594">
        <v>2380680</v>
      </c>
      <c r="M7594" t="s">
        <v>5358</v>
      </c>
    </row>
    <row r="7595" spans="1:13">
      <c r="A7595">
        <v>10754</v>
      </c>
      <c r="B7595" t="s">
        <v>16</v>
      </c>
      <c r="C7595" s="16" t="s">
        <v>14269</v>
      </c>
      <c r="D7595">
        <f t="shared" si="0"/>
        <v>29</v>
      </c>
      <c r="E7595" t="str">
        <f t="shared" si="1"/>
        <v>$2,250,000</v>
      </c>
      <c r="F7595" t="str">
        <f t="shared" si="2"/>
        <v/>
      </c>
      <c r="G7595" t="str">
        <f t="shared" si="3"/>
        <v>$2,250,000</v>
      </c>
      <c r="H7595" t="s">
        <v>329</v>
      </c>
      <c r="J7595" t="s">
        <v>51</v>
      </c>
      <c r="K7595" t="s">
        <v>101</v>
      </c>
      <c r="L7595">
        <v>2250000</v>
      </c>
      <c r="M7595" t="s">
        <v>5926</v>
      </c>
    </row>
    <row r="7596" spans="1:13">
      <c r="A7596">
        <v>10755</v>
      </c>
      <c r="B7596" t="s">
        <v>16</v>
      </c>
      <c r="C7596" s="16" t="s">
        <v>14270</v>
      </c>
      <c r="D7596">
        <f t="shared" si="0"/>
        <v>29</v>
      </c>
      <c r="E7596" t="str">
        <f t="shared" si="1"/>
        <v>$1,200,000</v>
      </c>
      <c r="F7596" t="str">
        <f t="shared" si="2"/>
        <v/>
      </c>
      <c r="G7596" t="str">
        <f t="shared" si="3"/>
        <v>$1,200,000</v>
      </c>
      <c r="H7596" t="s">
        <v>1405</v>
      </c>
      <c r="J7596" t="s">
        <v>51</v>
      </c>
      <c r="K7596" t="s">
        <v>101</v>
      </c>
      <c r="L7596">
        <v>1200000</v>
      </c>
      <c r="M7596" t="s">
        <v>6204</v>
      </c>
    </row>
    <row r="7597" spans="1:13">
      <c r="A7597">
        <v>10756</v>
      </c>
      <c r="B7597" t="s">
        <v>16</v>
      </c>
      <c r="C7597" s="16" t="s">
        <v>14271</v>
      </c>
      <c r="D7597">
        <f t="shared" si="0"/>
        <v>29</v>
      </c>
      <c r="E7597" t="str">
        <f t="shared" si="1"/>
        <v>$1,200,000 [released]</v>
      </c>
      <c r="F7597">
        <f t="shared" si="2"/>
        <v>11</v>
      </c>
      <c r="G7597" t="str">
        <f t="shared" si="3"/>
        <v>$1,200,000</v>
      </c>
      <c r="H7597" t="s">
        <v>6394</v>
      </c>
      <c r="J7597" t="s">
        <v>51</v>
      </c>
      <c r="K7597" t="s">
        <v>101</v>
      </c>
      <c r="L7597">
        <v>1200000</v>
      </c>
      <c r="M7597" t="s">
        <v>5322</v>
      </c>
    </row>
    <row r="7598" spans="1:13">
      <c r="A7598">
        <v>10757</v>
      </c>
      <c r="B7598" t="s">
        <v>16</v>
      </c>
      <c r="C7598" s="16" t="s">
        <v>14272</v>
      </c>
      <c r="D7598">
        <f t="shared" si="0"/>
        <v>29</v>
      </c>
      <c r="E7598" t="str">
        <f t="shared" si="1"/>
        <v>$1,000,000 [cap amount: $548,500]</v>
      </c>
      <c r="F7598">
        <f t="shared" si="2"/>
        <v>11</v>
      </c>
      <c r="G7598" t="str">
        <f t="shared" si="3"/>
        <v>$1,000,000</v>
      </c>
      <c r="H7598" t="s">
        <v>134</v>
      </c>
      <c r="J7598" t="s">
        <v>51</v>
      </c>
      <c r="K7598" t="s">
        <v>101</v>
      </c>
      <c r="L7598">
        <v>1000000</v>
      </c>
      <c r="M7598" t="s">
        <v>6047</v>
      </c>
    </row>
    <row r="7599" spans="1:13">
      <c r="A7599">
        <v>10758</v>
      </c>
      <c r="B7599" t="s">
        <v>16</v>
      </c>
      <c r="C7599" s="16" t="s">
        <v>14273</v>
      </c>
      <c r="D7599">
        <f t="shared" si="0"/>
        <v>29</v>
      </c>
      <c r="E7599" t="str">
        <f t="shared" si="1"/>
        <v>$922,080</v>
      </c>
      <c r="F7599" t="str">
        <f t="shared" si="2"/>
        <v/>
      </c>
      <c r="G7599" t="str">
        <f t="shared" si="3"/>
        <v>$922,080</v>
      </c>
      <c r="H7599" t="s">
        <v>14274</v>
      </c>
      <c r="J7599" t="s">
        <v>51</v>
      </c>
      <c r="K7599" t="s">
        <v>101</v>
      </c>
      <c r="L7599">
        <v>922080</v>
      </c>
      <c r="M7599" t="s">
        <v>5262</v>
      </c>
    </row>
    <row r="7600" spans="1:13">
      <c r="A7600">
        <v>10759</v>
      </c>
      <c r="B7600" t="s">
        <v>16</v>
      </c>
      <c r="C7600" s="16" t="s">
        <v>14275</v>
      </c>
      <c r="D7600">
        <f t="shared" si="0"/>
        <v>29</v>
      </c>
      <c r="E7600" t="str">
        <f t="shared" si="1"/>
        <v>$797,880</v>
      </c>
      <c r="F7600" t="str">
        <f t="shared" si="2"/>
        <v/>
      </c>
      <c r="G7600" t="str">
        <f t="shared" si="3"/>
        <v>$797,880</v>
      </c>
      <c r="H7600" t="s">
        <v>13906</v>
      </c>
      <c r="J7600" t="s">
        <v>51</v>
      </c>
      <c r="K7600" t="s">
        <v>101</v>
      </c>
      <c r="L7600">
        <v>797880</v>
      </c>
      <c r="M7600" t="s">
        <v>2282</v>
      </c>
    </row>
    <row r="7601" spans="1:13">
      <c r="A7601">
        <v>10760</v>
      </c>
      <c r="B7601" t="s">
        <v>16</v>
      </c>
      <c r="C7601" s="16" t="s">
        <v>14276</v>
      </c>
      <c r="D7601">
        <f t="shared" si="0"/>
        <v>29</v>
      </c>
      <c r="E7601" t="str">
        <f t="shared" si="1"/>
        <v>$523,500</v>
      </c>
      <c r="F7601" t="str">
        <f t="shared" si="2"/>
        <v/>
      </c>
      <c r="G7601" t="str">
        <f t="shared" si="3"/>
        <v>$523,500</v>
      </c>
      <c r="H7601" t="s">
        <v>14254</v>
      </c>
      <c r="J7601" t="s">
        <v>51</v>
      </c>
      <c r="K7601" t="s">
        <v>101</v>
      </c>
      <c r="L7601">
        <v>523500</v>
      </c>
      <c r="M7601" t="s">
        <v>6138</v>
      </c>
    </row>
    <row r="7602" spans="1:13">
      <c r="A7602">
        <v>10761</v>
      </c>
      <c r="B7602" t="s">
        <v>16</v>
      </c>
      <c r="C7602" s="16" t="s">
        <v>14277</v>
      </c>
      <c r="D7602">
        <f t="shared" si="0"/>
        <v>29</v>
      </c>
      <c r="E7602" t="str">
        <f t="shared" si="1"/>
        <v>$498,500</v>
      </c>
      <c r="F7602" t="str">
        <f t="shared" si="2"/>
        <v/>
      </c>
      <c r="G7602" t="str">
        <f t="shared" si="3"/>
        <v>$498,500</v>
      </c>
      <c r="H7602" t="s">
        <v>14068</v>
      </c>
      <c r="J7602" t="s">
        <v>51</v>
      </c>
      <c r="K7602" t="s">
        <v>101</v>
      </c>
      <c r="L7602">
        <v>498500</v>
      </c>
      <c r="M7602" t="s">
        <v>4716</v>
      </c>
    </row>
    <row r="7603" spans="1:13">
      <c r="A7603">
        <v>10762</v>
      </c>
      <c r="B7603" t="s">
        <v>16</v>
      </c>
      <c r="C7603" s="16" t="s">
        <v>14278</v>
      </c>
      <c r="D7603">
        <f t="shared" si="0"/>
        <v>29</v>
      </c>
      <c r="E7603" t="str">
        <f t="shared" si="1"/>
        <v>$423,500</v>
      </c>
      <c r="F7603" t="str">
        <f t="shared" si="2"/>
        <v/>
      </c>
      <c r="G7603" t="str">
        <f t="shared" si="3"/>
        <v>$423,500</v>
      </c>
      <c r="H7603" t="s">
        <v>14139</v>
      </c>
      <c r="J7603" t="s">
        <v>51</v>
      </c>
      <c r="K7603" t="s">
        <v>101</v>
      </c>
      <c r="L7603">
        <v>423500</v>
      </c>
      <c r="M7603" t="s">
        <v>5479</v>
      </c>
    </row>
    <row r="7604" spans="1:13">
      <c r="A7604">
        <v>10764</v>
      </c>
      <c r="B7604" t="s">
        <v>16</v>
      </c>
      <c r="C7604" s="16" t="s">
        <v>14279</v>
      </c>
      <c r="D7604">
        <f t="shared" si="0"/>
        <v>29</v>
      </c>
      <c r="E7604" t="str">
        <f t="shared" si="1"/>
        <v>$3,697,440</v>
      </c>
      <c r="F7604" t="str">
        <f t="shared" si="2"/>
        <v/>
      </c>
      <c r="G7604" t="str">
        <f t="shared" si="3"/>
        <v>$3,697,440</v>
      </c>
      <c r="H7604" t="s">
        <v>14000</v>
      </c>
      <c r="J7604" t="s">
        <v>53</v>
      </c>
      <c r="K7604" t="s">
        <v>101</v>
      </c>
      <c r="L7604">
        <v>3697440</v>
      </c>
      <c r="M7604" t="s">
        <v>5653</v>
      </c>
    </row>
    <row r="7605" spans="1:13">
      <c r="A7605">
        <v>10765</v>
      </c>
      <c r="B7605" t="s">
        <v>16</v>
      </c>
      <c r="C7605" s="16" t="s">
        <v>14280</v>
      </c>
      <c r="D7605">
        <f t="shared" si="0"/>
        <v>29</v>
      </c>
      <c r="E7605" t="str">
        <f t="shared" si="1"/>
        <v>$3,510,000</v>
      </c>
      <c r="F7605" t="str">
        <f t="shared" si="2"/>
        <v/>
      </c>
      <c r="G7605" t="str">
        <f t="shared" si="3"/>
        <v>$3,510,000</v>
      </c>
      <c r="H7605" t="s">
        <v>14281</v>
      </c>
      <c r="J7605" t="s">
        <v>53</v>
      </c>
      <c r="K7605" t="s">
        <v>101</v>
      </c>
      <c r="L7605">
        <v>3510000</v>
      </c>
      <c r="M7605" t="s">
        <v>4942</v>
      </c>
    </row>
    <row r="7606" spans="1:13">
      <c r="A7606">
        <v>10766</v>
      </c>
      <c r="B7606" t="s">
        <v>16</v>
      </c>
      <c r="C7606" s="16" t="s">
        <v>14282</v>
      </c>
      <c r="D7606">
        <f t="shared" si="0"/>
        <v>29</v>
      </c>
      <c r="E7606" t="str">
        <f t="shared" si="1"/>
        <v>$2,841,720</v>
      </c>
      <c r="F7606" t="str">
        <f t="shared" si="2"/>
        <v/>
      </c>
      <c r="G7606" t="str">
        <f t="shared" si="3"/>
        <v>$2,841,720</v>
      </c>
      <c r="H7606" t="s">
        <v>14283</v>
      </c>
      <c r="J7606" t="s">
        <v>53</v>
      </c>
      <c r="K7606" t="s">
        <v>101</v>
      </c>
      <c r="L7606">
        <v>2841720</v>
      </c>
      <c r="M7606" t="s">
        <v>4882</v>
      </c>
    </row>
    <row r="7607" spans="1:13">
      <c r="A7607">
        <v>10767</v>
      </c>
      <c r="B7607" t="s">
        <v>16</v>
      </c>
      <c r="C7607" s="16" t="s">
        <v>14284</v>
      </c>
      <c r="D7607">
        <f t="shared" si="0"/>
        <v>29</v>
      </c>
      <c r="E7607" t="str">
        <f t="shared" si="1"/>
        <v>$2,628,960</v>
      </c>
      <c r="F7607" t="str">
        <f t="shared" si="2"/>
        <v/>
      </c>
      <c r="G7607" t="str">
        <f t="shared" si="3"/>
        <v>$2,628,960</v>
      </c>
      <c r="H7607" t="s">
        <v>14285</v>
      </c>
      <c r="J7607" t="s">
        <v>53</v>
      </c>
      <c r="K7607" t="s">
        <v>101</v>
      </c>
      <c r="L7607">
        <v>2628960</v>
      </c>
      <c r="M7607" t="s">
        <v>3249</v>
      </c>
    </row>
    <row r="7608" spans="1:13">
      <c r="A7608">
        <v>10768</v>
      </c>
      <c r="B7608" t="s">
        <v>16</v>
      </c>
      <c r="C7608" s="16" t="s">
        <v>14286</v>
      </c>
      <c r="D7608">
        <f t="shared" si="0"/>
        <v>29</v>
      </c>
      <c r="E7608" t="str">
        <f t="shared" si="1"/>
        <v>$2,200,000</v>
      </c>
      <c r="F7608" t="str">
        <f t="shared" si="2"/>
        <v/>
      </c>
      <c r="G7608" t="str">
        <f t="shared" si="3"/>
        <v>$2,200,000</v>
      </c>
      <c r="H7608" t="s">
        <v>6914</v>
      </c>
      <c r="J7608" t="s">
        <v>53</v>
      </c>
      <c r="K7608" t="s">
        <v>101</v>
      </c>
      <c r="L7608">
        <v>2200000</v>
      </c>
      <c r="M7608" t="s">
        <v>5050</v>
      </c>
    </row>
    <row r="7609" spans="1:13">
      <c r="A7609">
        <v>10769</v>
      </c>
      <c r="B7609" t="s">
        <v>16</v>
      </c>
      <c r="C7609" s="16" t="s">
        <v>14287</v>
      </c>
      <c r="D7609">
        <f t="shared" si="0"/>
        <v>29</v>
      </c>
      <c r="E7609" t="str">
        <f t="shared" si="1"/>
        <v>$2,160,000</v>
      </c>
      <c r="F7609" t="str">
        <f t="shared" si="2"/>
        <v/>
      </c>
      <c r="G7609" t="str">
        <f t="shared" si="3"/>
        <v>$2,160,000</v>
      </c>
      <c r="H7609" t="s">
        <v>7910</v>
      </c>
      <c r="J7609" t="s">
        <v>53</v>
      </c>
      <c r="K7609" t="s">
        <v>101</v>
      </c>
      <c r="L7609">
        <v>2160000</v>
      </c>
      <c r="M7609" t="s">
        <v>5954</v>
      </c>
    </row>
    <row r="7610" spans="1:13">
      <c r="A7610">
        <v>10770</v>
      </c>
      <c r="B7610" t="s">
        <v>16</v>
      </c>
      <c r="C7610" s="16" t="s">
        <v>14288</v>
      </c>
      <c r="D7610">
        <f t="shared" si="0"/>
        <v>29</v>
      </c>
      <c r="E7610" t="str">
        <f t="shared" si="1"/>
        <v>$2,100,000</v>
      </c>
      <c r="F7610" t="str">
        <f t="shared" si="2"/>
        <v/>
      </c>
      <c r="G7610" t="str">
        <f t="shared" si="3"/>
        <v>$2,100,000</v>
      </c>
      <c r="H7610" t="s">
        <v>367</v>
      </c>
      <c r="J7610" t="s">
        <v>53</v>
      </c>
      <c r="K7610" t="s">
        <v>101</v>
      </c>
      <c r="L7610">
        <v>2100000</v>
      </c>
      <c r="M7610" t="s">
        <v>4767</v>
      </c>
    </row>
    <row r="7611" spans="1:13">
      <c r="A7611">
        <v>10771</v>
      </c>
      <c r="B7611" t="s">
        <v>16</v>
      </c>
      <c r="C7611" s="16" t="s">
        <v>14289</v>
      </c>
      <c r="D7611">
        <f t="shared" si="0"/>
        <v>29</v>
      </c>
      <c r="E7611" t="str">
        <f t="shared" si="1"/>
        <v>$1,920,000 [suspended]</v>
      </c>
      <c r="F7611">
        <f t="shared" si="2"/>
        <v>11</v>
      </c>
      <c r="G7611" t="str">
        <f t="shared" si="3"/>
        <v>$1,920,000</v>
      </c>
      <c r="H7611" t="s">
        <v>14290</v>
      </c>
      <c r="J7611" t="s">
        <v>53</v>
      </c>
      <c r="K7611" t="s">
        <v>101</v>
      </c>
      <c r="L7611">
        <v>1920000</v>
      </c>
      <c r="M7611" t="s">
        <v>5399</v>
      </c>
    </row>
    <row r="7612" spans="1:13">
      <c r="A7612">
        <v>10772</v>
      </c>
      <c r="B7612" t="s">
        <v>16</v>
      </c>
      <c r="C7612" s="16" t="s">
        <v>14291</v>
      </c>
      <c r="D7612">
        <f t="shared" si="0"/>
        <v>29</v>
      </c>
      <c r="E7612" t="str">
        <f t="shared" si="1"/>
        <v>$1,870,000 [released]</v>
      </c>
      <c r="F7612">
        <f t="shared" si="2"/>
        <v>11</v>
      </c>
      <c r="G7612" t="str">
        <f t="shared" si="3"/>
        <v>$1,870,000</v>
      </c>
      <c r="H7612" t="s">
        <v>10727</v>
      </c>
      <c r="J7612" t="s">
        <v>53</v>
      </c>
      <c r="K7612" t="s">
        <v>101</v>
      </c>
      <c r="L7612">
        <v>1870000</v>
      </c>
      <c r="M7612" t="s">
        <v>5225</v>
      </c>
    </row>
    <row r="7613" spans="1:13">
      <c r="A7613">
        <v>10773</v>
      </c>
      <c r="B7613" t="s">
        <v>16</v>
      </c>
      <c r="C7613" s="16" t="s">
        <v>14292</v>
      </c>
      <c r="D7613">
        <f t="shared" si="0"/>
        <v>29</v>
      </c>
      <c r="E7613" t="str">
        <f t="shared" si="1"/>
        <v>$1,538,880</v>
      </c>
      <c r="F7613" t="str">
        <f t="shared" si="2"/>
        <v/>
      </c>
      <c r="G7613" t="str">
        <f t="shared" si="3"/>
        <v>$1,538,880</v>
      </c>
      <c r="H7613" t="s">
        <v>14293</v>
      </c>
      <c r="J7613" t="s">
        <v>53</v>
      </c>
      <c r="K7613" t="s">
        <v>101</v>
      </c>
      <c r="L7613">
        <v>1538880</v>
      </c>
      <c r="M7613" t="s">
        <v>3653</v>
      </c>
    </row>
    <row r="7614" spans="1:13">
      <c r="A7614">
        <v>10774</v>
      </c>
      <c r="B7614" t="s">
        <v>16</v>
      </c>
      <c r="C7614" s="16" t="s">
        <v>14294</v>
      </c>
      <c r="D7614">
        <f t="shared" si="0"/>
        <v>29</v>
      </c>
      <c r="E7614" t="str">
        <f t="shared" si="1"/>
        <v>$1,353,960</v>
      </c>
      <c r="F7614" t="str">
        <f t="shared" si="2"/>
        <v/>
      </c>
      <c r="G7614" t="str">
        <f t="shared" si="3"/>
        <v>$1,353,960</v>
      </c>
      <c r="H7614" t="s">
        <v>14295</v>
      </c>
      <c r="J7614" t="s">
        <v>53</v>
      </c>
      <c r="K7614" t="s">
        <v>101</v>
      </c>
      <c r="L7614">
        <v>1353960</v>
      </c>
      <c r="M7614" t="s">
        <v>3880</v>
      </c>
    </row>
    <row r="7615" spans="1:13">
      <c r="A7615">
        <v>10775</v>
      </c>
      <c r="B7615" t="s">
        <v>16</v>
      </c>
      <c r="C7615" s="16" t="s">
        <v>14296</v>
      </c>
      <c r="D7615">
        <f t="shared" si="0"/>
        <v>29</v>
      </c>
      <c r="E7615" t="str">
        <f t="shared" si="1"/>
        <v>$1,020,960</v>
      </c>
      <c r="F7615" t="str">
        <f t="shared" si="2"/>
        <v/>
      </c>
      <c r="G7615" t="str">
        <f t="shared" si="3"/>
        <v>$1,020,960</v>
      </c>
      <c r="H7615" t="s">
        <v>14297</v>
      </c>
      <c r="J7615" t="s">
        <v>53</v>
      </c>
      <c r="K7615" t="s">
        <v>101</v>
      </c>
      <c r="L7615">
        <v>1020960</v>
      </c>
      <c r="M7615" t="s">
        <v>3300</v>
      </c>
    </row>
    <row r="7616" spans="1:13">
      <c r="A7616">
        <v>10776</v>
      </c>
      <c r="B7616" t="s">
        <v>16</v>
      </c>
      <c r="C7616" s="16" t="s">
        <v>14298</v>
      </c>
      <c r="D7616">
        <f t="shared" si="0"/>
        <v>29</v>
      </c>
      <c r="E7616" t="str">
        <f t="shared" si="1"/>
        <v>$901,800</v>
      </c>
      <c r="F7616" t="str">
        <f t="shared" si="2"/>
        <v/>
      </c>
      <c r="G7616" t="str">
        <f t="shared" si="3"/>
        <v>$901,800</v>
      </c>
      <c r="H7616" t="s">
        <v>13814</v>
      </c>
      <c r="J7616" t="s">
        <v>53</v>
      </c>
      <c r="K7616" t="s">
        <v>101</v>
      </c>
      <c r="L7616">
        <v>901800</v>
      </c>
      <c r="M7616" t="s">
        <v>4709</v>
      </c>
    </row>
    <row r="7617" spans="1:13">
      <c r="A7617">
        <v>10777</v>
      </c>
      <c r="B7617" t="s">
        <v>16</v>
      </c>
      <c r="C7617" s="16" t="s">
        <v>14299</v>
      </c>
      <c r="D7617">
        <f t="shared" si="0"/>
        <v>29</v>
      </c>
      <c r="E7617" t="str">
        <f t="shared" si="1"/>
        <v>$523,500</v>
      </c>
      <c r="F7617" t="str">
        <f t="shared" si="2"/>
        <v/>
      </c>
      <c r="G7617" t="str">
        <f t="shared" si="3"/>
        <v>$523,500</v>
      </c>
      <c r="H7617" t="s">
        <v>14254</v>
      </c>
      <c r="J7617" t="s">
        <v>53</v>
      </c>
      <c r="K7617" t="s">
        <v>101</v>
      </c>
      <c r="L7617">
        <v>523500</v>
      </c>
      <c r="M7617" t="s">
        <v>5267</v>
      </c>
    </row>
    <row r="7618" spans="1:13">
      <c r="A7618">
        <v>10778</v>
      </c>
      <c r="B7618" t="s">
        <v>16</v>
      </c>
      <c r="C7618" s="16" t="s">
        <v>14300</v>
      </c>
      <c r="D7618">
        <f t="shared" si="0"/>
        <v>29</v>
      </c>
      <c r="E7618" t="str">
        <f t="shared" si="1"/>
        <v>$523,500 [released]</v>
      </c>
      <c r="F7618">
        <f t="shared" si="2"/>
        <v>9</v>
      </c>
      <c r="G7618" t="str">
        <f t="shared" si="3"/>
        <v>$523,500</v>
      </c>
      <c r="H7618" t="s">
        <v>14301</v>
      </c>
      <c r="J7618" t="s">
        <v>53</v>
      </c>
      <c r="K7618" t="s">
        <v>101</v>
      </c>
      <c r="L7618">
        <v>523500</v>
      </c>
      <c r="M7618" t="s">
        <v>5064</v>
      </c>
    </row>
    <row r="7619" spans="1:13">
      <c r="A7619">
        <v>10779</v>
      </c>
      <c r="B7619" t="s">
        <v>16</v>
      </c>
      <c r="C7619" s="16" t="s">
        <v>14302</v>
      </c>
      <c r="D7619">
        <f t="shared" si="0"/>
        <v>29</v>
      </c>
      <c r="E7619" t="str">
        <f t="shared" si="1"/>
        <v>$316,969</v>
      </c>
      <c r="F7619" t="str">
        <f t="shared" si="2"/>
        <v/>
      </c>
      <c r="G7619" t="str">
        <f t="shared" si="3"/>
        <v>$316,969</v>
      </c>
      <c r="H7619" t="s">
        <v>14043</v>
      </c>
      <c r="J7619" t="s">
        <v>53</v>
      </c>
      <c r="K7619" t="s">
        <v>101</v>
      </c>
      <c r="L7619">
        <v>316969</v>
      </c>
      <c r="M7619" t="s">
        <v>6208</v>
      </c>
    </row>
    <row r="7620" spans="1:13">
      <c r="A7620">
        <v>10780</v>
      </c>
      <c r="B7620" t="s">
        <v>16</v>
      </c>
      <c r="C7620" s="16" t="s">
        <v>14303</v>
      </c>
      <c r="D7620">
        <f t="shared" si="0"/>
        <v>29</v>
      </c>
      <c r="E7620" t="str">
        <f t="shared" si="1"/>
        <v>$498,500</v>
      </c>
      <c r="F7620" t="str">
        <f t="shared" si="2"/>
        <v/>
      </c>
      <c r="G7620" t="str">
        <f t="shared" si="3"/>
        <v>$498,500</v>
      </c>
      <c r="H7620" t="s">
        <v>14068</v>
      </c>
      <c r="J7620" t="s">
        <v>53</v>
      </c>
      <c r="K7620" t="s">
        <v>101</v>
      </c>
      <c r="L7620">
        <v>498500</v>
      </c>
      <c r="M7620" t="s">
        <v>5012</v>
      </c>
    </row>
    <row r="7621" spans="1:13">
      <c r="A7621">
        <v>10782</v>
      </c>
      <c r="B7621" t="s">
        <v>16</v>
      </c>
      <c r="C7621" s="16" t="s">
        <v>14304</v>
      </c>
      <c r="D7621">
        <f t="shared" si="0"/>
        <v>29</v>
      </c>
      <c r="E7621" t="str">
        <f t="shared" si="1"/>
        <v>$19,285,715</v>
      </c>
      <c r="F7621" t="str">
        <f t="shared" si="2"/>
        <v/>
      </c>
      <c r="G7621" t="str">
        <f t="shared" si="3"/>
        <v>$19,285,715</v>
      </c>
      <c r="H7621" t="s">
        <v>14305</v>
      </c>
      <c r="J7621" t="s">
        <v>55</v>
      </c>
      <c r="K7621" t="s">
        <v>101</v>
      </c>
      <c r="L7621">
        <v>19285715</v>
      </c>
      <c r="M7621" t="s">
        <v>5967</v>
      </c>
    </row>
    <row r="7622" spans="1:13">
      <c r="A7622">
        <v>10783</v>
      </c>
      <c r="B7622" t="s">
        <v>16</v>
      </c>
      <c r="C7622" s="16" t="s">
        <v>14306</v>
      </c>
      <c r="D7622">
        <f t="shared" si="0"/>
        <v>29</v>
      </c>
      <c r="E7622" t="str">
        <f t="shared" si="1"/>
        <v>$10,130,000</v>
      </c>
      <c r="F7622" t="str">
        <f t="shared" si="2"/>
        <v/>
      </c>
      <c r="G7622" t="str">
        <f t="shared" si="3"/>
        <v>$10,130,000</v>
      </c>
      <c r="H7622" t="s">
        <v>14047</v>
      </c>
      <c r="J7622" t="s">
        <v>55</v>
      </c>
      <c r="K7622" t="s">
        <v>101</v>
      </c>
      <c r="L7622">
        <v>10130000</v>
      </c>
      <c r="M7622" t="s">
        <v>744</v>
      </c>
    </row>
    <row r="7623" spans="1:13">
      <c r="A7623">
        <v>10784</v>
      </c>
      <c r="B7623" t="s">
        <v>16</v>
      </c>
      <c r="C7623" s="16" t="s">
        <v>14307</v>
      </c>
      <c r="D7623">
        <f t="shared" si="0"/>
        <v>29</v>
      </c>
      <c r="E7623" t="str">
        <f t="shared" si="1"/>
        <v>$6,500,000</v>
      </c>
      <c r="F7623" t="str">
        <f t="shared" si="2"/>
        <v/>
      </c>
      <c r="G7623" t="str">
        <f t="shared" si="3"/>
        <v>$6,500,000</v>
      </c>
      <c r="H7623" t="s">
        <v>507</v>
      </c>
      <c r="J7623" t="s">
        <v>55</v>
      </c>
      <c r="K7623" t="s">
        <v>101</v>
      </c>
      <c r="L7623">
        <v>6500000</v>
      </c>
      <c r="M7623" t="s">
        <v>5161</v>
      </c>
    </row>
    <row r="7624" spans="1:13">
      <c r="A7624">
        <v>10785</v>
      </c>
      <c r="B7624" t="s">
        <v>16</v>
      </c>
      <c r="C7624" s="16" t="s">
        <v>14308</v>
      </c>
      <c r="D7624">
        <f t="shared" si="0"/>
        <v>29</v>
      </c>
      <c r="E7624" t="str">
        <f t="shared" si="1"/>
        <v>$4,800,000</v>
      </c>
      <c r="F7624" t="str">
        <f t="shared" si="2"/>
        <v/>
      </c>
      <c r="G7624" t="str">
        <f t="shared" si="3"/>
        <v>$4,800,000</v>
      </c>
      <c r="H7624" t="s">
        <v>2425</v>
      </c>
      <c r="J7624" t="s">
        <v>55</v>
      </c>
      <c r="K7624" t="s">
        <v>101</v>
      </c>
      <c r="L7624">
        <v>4800000</v>
      </c>
      <c r="M7624" t="s">
        <v>5861</v>
      </c>
    </row>
    <row r="7625" spans="1:13">
      <c r="A7625">
        <v>10786</v>
      </c>
      <c r="B7625" t="s">
        <v>16</v>
      </c>
      <c r="C7625" s="16" t="s">
        <v>14309</v>
      </c>
      <c r="D7625">
        <f t="shared" si="0"/>
        <v>29</v>
      </c>
      <c r="E7625" t="str">
        <f t="shared" si="1"/>
        <v>$3,400,000</v>
      </c>
      <c r="F7625" t="str">
        <f t="shared" si="2"/>
        <v/>
      </c>
      <c r="G7625" t="str">
        <f t="shared" si="3"/>
        <v>$3,400,000</v>
      </c>
      <c r="H7625" t="s">
        <v>7242</v>
      </c>
      <c r="J7625" t="s">
        <v>55</v>
      </c>
      <c r="K7625" t="s">
        <v>101</v>
      </c>
      <c r="L7625">
        <v>3400000</v>
      </c>
      <c r="M7625" t="s">
        <v>5848</v>
      </c>
    </row>
    <row r="7626" spans="1:13">
      <c r="A7626">
        <v>10787</v>
      </c>
      <c r="B7626" t="s">
        <v>16</v>
      </c>
      <c r="C7626" s="16" t="s">
        <v>14310</v>
      </c>
      <c r="D7626">
        <f t="shared" si="0"/>
        <v>29</v>
      </c>
      <c r="E7626" t="str">
        <f t="shared" si="1"/>
        <v>$3,380,000</v>
      </c>
      <c r="F7626" t="str">
        <f t="shared" si="2"/>
        <v/>
      </c>
      <c r="G7626" t="str">
        <f t="shared" si="3"/>
        <v>$3,380,000</v>
      </c>
      <c r="H7626" t="s">
        <v>14123</v>
      </c>
      <c r="J7626" t="s">
        <v>55</v>
      </c>
      <c r="K7626" t="s">
        <v>101</v>
      </c>
      <c r="L7626">
        <v>3380000</v>
      </c>
      <c r="M7626" t="s">
        <v>3265</v>
      </c>
    </row>
    <row r="7627" spans="1:13">
      <c r="A7627">
        <v>10788</v>
      </c>
      <c r="B7627" t="s">
        <v>16</v>
      </c>
      <c r="C7627" s="16" t="s">
        <v>14311</v>
      </c>
      <c r="D7627">
        <f t="shared" si="0"/>
        <v>29</v>
      </c>
      <c r="E7627" t="str">
        <f t="shared" si="1"/>
        <v>$2,250,000</v>
      </c>
      <c r="F7627" t="str">
        <f t="shared" si="2"/>
        <v/>
      </c>
      <c r="G7627" t="str">
        <f t="shared" si="3"/>
        <v>$2,250,000</v>
      </c>
      <c r="H7627" t="s">
        <v>329</v>
      </c>
      <c r="J7627" t="s">
        <v>55</v>
      </c>
      <c r="K7627" t="s">
        <v>101</v>
      </c>
      <c r="L7627">
        <v>2250000</v>
      </c>
      <c r="M7627" t="s">
        <v>4708</v>
      </c>
    </row>
    <row r="7628" spans="1:13">
      <c r="A7628">
        <v>10789</v>
      </c>
      <c r="B7628" t="s">
        <v>16</v>
      </c>
      <c r="C7628" s="16" t="s">
        <v>14312</v>
      </c>
      <c r="D7628">
        <f t="shared" si="0"/>
        <v>29</v>
      </c>
      <c r="E7628" t="str">
        <f t="shared" si="1"/>
        <v>$2,200,000</v>
      </c>
      <c r="F7628" t="str">
        <f t="shared" si="2"/>
        <v/>
      </c>
      <c r="G7628" t="str">
        <f t="shared" si="3"/>
        <v>$2,200,000</v>
      </c>
      <c r="H7628" t="s">
        <v>6914</v>
      </c>
      <c r="J7628" t="s">
        <v>55</v>
      </c>
      <c r="K7628" t="s">
        <v>101</v>
      </c>
      <c r="L7628">
        <v>2200000</v>
      </c>
      <c r="M7628" t="s">
        <v>5890</v>
      </c>
    </row>
    <row r="7629" spans="1:13">
      <c r="A7629">
        <v>10790</v>
      </c>
      <c r="B7629" t="s">
        <v>16</v>
      </c>
      <c r="C7629" s="16" t="s">
        <v>14313</v>
      </c>
      <c r="D7629">
        <f t="shared" si="0"/>
        <v>29</v>
      </c>
      <c r="E7629" t="str">
        <f t="shared" si="1"/>
        <v>$1,760,000</v>
      </c>
      <c r="F7629" t="str">
        <f t="shared" si="2"/>
        <v/>
      </c>
      <c r="G7629" t="str">
        <f t="shared" si="3"/>
        <v>$1,760,000</v>
      </c>
      <c r="H7629" t="s">
        <v>10678</v>
      </c>
      <c r="J7629" t="s">
        <v>55</v>
      </c>
      <c r="K7629" t="s">
        <v>101</v>
      </c>
      <c r="L7629">
        <v>1760000</v>
      </c>
      <c r="M7629" t="s">
        <v>5132</v>
      </c>
    </row>
    <row r="7630" spans="1:13">
      <c r="A7630">
        <v>10791</v>
      </c>
      <c r="B7630" t="s">
        <v>16</v>
      </c>
      <c r="C7630" s="16" t="s">
        <v>14314</v>
      </c>
      <c r="D7630">
        <f t="shared" si="0"/>
        <v>29</v>
      </c>
      <c r="E7630" t="str">
        <f t="shared" si="1"/>
        <v>$1,200,000 [released]</v>
      </c>
      <c r="F7630">
        <f t="shared" si="2"/>
        <v>11</v>
      </c>
      <c r="G7630" t="str">
        <f t="shared" si="3"/>
        <v>$1,200,000</v>
      </c>
      <c r="H7630" t="s">
        <v>6394</v>
      </c>
      <c r="J7630" t="s">
        <v>55</v>
      </c>
      <c r="K7630" t="s">
        <v>101</v>
      </c>
      <c r="L7630">
        <v>1200000</v>
      </c>
      <c r="M7630" t="s">
        <v>4808</v>
      </c>
    </row>
    <row r="7631" spans="1:13">
      <c r="A7631">
        <v>10792</v>
      </c>
      <c r="B7631" t="s">
        <v>16</v>
      </c>
      <c r="C7631" s="16" t="s">
        <v>14315</v>
      </c>
      <c r="D7631">
        <f t="shared" si="0"/>
        <v>29</v>
      </c>
      <c r="E7631" t="str">
        <f t="shared" si="1"/>
        <v>$865,800</v>
      </c>
      <c r="F7631" t="str">
        <f t="shared" si="2"/>
        <v/>
      </c>
      <c r="G7631" t="str">
        <f t="shared" si="3"/>
        <v>$865,800</v>
      </c>
      <c r="H7631" t="s">
        <v>13765</v>
      </c>
      <c r="J7631" t="s">
        <v>55</v>
      </c>
      <c r="K7631" t="s">
        <v>101</v>
      </c>
      <c r="L7631">
        <v>865800</v>
      </c>
      <c r="M7631" t="s">
        <v>6137</v>
      </c>
    </row>
    <row r="7632" spans="1:13">
      <c r="A7632">
        <v>10793</v>
      </c>
      <c r="B7632" t="s">
        <v>16</v>
      </c>
      <c r="C7632" s="16" t="s">
        <v>14316</v>
      </c>
      <c r="D7632">
        <f t="shared" si="0"/>
        <v>29</v>
      </c>
      <c r="E7632" t="str">
        <f t="shared" si="1"/>
        <v>$849,720</v>
      </c>
      <c r="F7632" t="str">
        <f t="shared" si="2"/>
        <v/>
      </c>
      <c r="G7632" t="str">
        <f t="shared" si="3"/>
        <v>$849,720</v>
      </c>
      <c r="H7632" t="s">
        <v>14317</v>
      </c>
      <c r="J7632" t="s">
        <v>55</v>
      </c>
      <c r="K7632" t="s">
        <v>101</v>
      </c>
      <c r="L7632">
        <v>849720</v>
      </c>
      <c r="M7632" t="s">
        <v>4959</v>
      </c>
    </row>
    <row r="7633" spans="1:13">
      <c r="A7633">
        <v>10794</v>
      </c>
      <c r="B7633" t="s">
        <v>16</v>
      </c>
      <c r="C7633" s="16" t="s">
        <v>14318</v>
      </c>
      <c r="D7633">
        <f t="shared" si="0"/>
        <v>29</v>
      </c>
      <c r="E7633" t="str">
        <f t="shared" si="1"/>
        <v>$736,000 [cap amount: $548,500]</v>
      </c>
      <c r="F7633">
        <f t="shared" si="2"/>
        <v>9</v>
      </c>
      <c r="G7633" t="str">
        <f t="shared" si="3"/>
        <v>$736,000</v>
      </c>
      <c r="H7633" t="s">
        <v>14319</v>
      </c>
      <c r="J7633" t="s">
        <v>55</v>
      </c>
      <c r="K7633" t="s">
        <v>101</v>
      </c>
      <c r="L7633">
        <v>736000</v>
      </c>
      <c r="M7633" t="s">
        <v>5185</v>
      </c>
    </row>
    <row r="7634" spans="1:13">
      <c r="A7634">
        <v>10795</v>
      </c>
      <c r="B7634" t="s">
        <v>16</v>
      </c>
      <c r="C7634" s="16" t="s">
        <v>14320</v>
      </c>
      <c r="D7634">
        <f t="shared" si="0"/>
        <v>29</v>
      </c>
      <c r="E7634" t="str">
        <f t="shared" si="1"/>
        <v>$707,040</v>
      </c>
      <c r="F7634" t="str">
        <f t="shared" si="2"/>
        <v/>
      </c>
      <c r="G7634" t="str">
        <f t="shared" si="3"/>
        <v>$707,040</v>
      </c>
      <c r="H7634" t="s">
        <v>14321</v>
      </c>
      <c r="J7634" t="s">
        <v>55</v>
      </c>
      <c r="K7634" t="s">
        <v>101</v>
      </c>
      <c r="L7634">
        <v>707040</v>
      </c>
      <c r="M7634" t="s">
        <v>5595</v>
      </c>
    </row>
    <row r="7635" spans="1:13">
      <c r="A7635">
        <v>10796</v>
      </c>
      <c r="B7635" t="s">
        <v>16</v>
      </c>
      <c r="C7635" s="16" t="s">
        <v>14322</v>
      </c>
      <c r="D7635">
        <f t="shared" si="0"/>
        <v>29</v>
      </c>
      <c r="E7635" t="str">
        <f t="shared" si="1"/>
        <v>$316,969</v>
      </c>
      <c r="F7635" t="str">
        <f t="shared" si="2"/>
        <v/>
      </c>
      <c r="G7635" t="str">
        <f t="shared" si="3"/>
        <v>$316,969</v>
      </c>
      <c r="H7635" t="s">
        <v>14043</v>
      </c>
      <c r="J7635" t="s">
        <v>55</v>
      </c>
      <c r="K7635" t="s">
        <v>101</v>
      </c>
      <c r="L7635">
        <v>316969</v>
      </c>
      <c r="M7635" t="s">
        <v>5673</v>
      </c>
    </row>
    <row r="7636" spans="1:13">
      <c r="A7636">
        <v>10797</v>
      </c>
      <c r="B7636" t="s">
        <v>16</v>
      </c>
      <c r="C7636" s="16" t="s">
        <v>14323</v>
      </c>
      <c r="D7636">
        <f t="shared" si="0"/>
        <v>29</v>
      </c>
      <c r="E7636" t="str">
        <f t="shared" si="1"/>
        <v>$316,969</v>
      </c>
      <c r="F7636" t="str">
        <f t="shared" si="2"/>
        <v/>
      </c>
      <c r="G7636" t="str">
        <f t="shared" si="3"/>
        <v>$316,969</v>
      </c>
      <c r="H7636" t="s">
        <v>14043</v>
      </c>
      <c r="J7636" t="s">
        <v>55</v>
      </c>
      <c r="K7636" t="s">
        <v>101</v>
      </c>
      <c r="L7636">
        <v>316969</v>
      </c>
      <c r="M7636" t="s">
        <v>5996</v>
      </c>
    </row>
    <row r="7637" spans="1:13">
      <c r="A7637">
        <v>10798</v>
      </c>
      <c r="B7637" t="s">
        <v>16</v>
      </c>
      <c r="C7637" s="16" t="s">
        <v>14324</v>
      </c>
      <c r="D7637">
        <f t="shared" si="0"/>
        <v>29</v>
      </c>
      <c r="E7637" t="str">
        <f t="shared" si="1"/>
        <v>$270,000 [released]</v>
      </c>
      <c r="F7637">
        <f t="shared" si="2"/>
        <v>9</v>
      </c>
      <c r="G7637" t="str">
        <f t="shared" si="3"/>
        <v>$270,000</v>
      </c>
      <c r="H7637" t="s">
        <v>14325</v>
      </c>
      <c r="J7637" t="s">
        <v>55</v>
      </c>
      <c r="K7637" t="s">
        <v>101</v>
      </c>
      <c r="L7637">
        <v>270000</v>
      </c>
      <c r="M7637" t="s">
        <v>5922</v>
      </c>
    </row>
    <row r="7638" spans="1:13">
      <c r="A7638">
        <v>10800</v>
      </c>
      <c r="B7638" t="s">
        <v>16</v>
      </c>
      <c r="C7638" s="16" t="s">
        <v>14326</v>
      </c>
      <c r="D7638">
        <f t="shared" si="0"/>
        <v>29</v>
      </c>
      <c r="E7638" t="str">
        <f t="shared" si="1"/>
        <v>$16,880,000</v>
      </c>
      <c r="F7638" t="str">
        <f t="shared" si="2"/>
        <v/>
      </c>
      <c r="G7638" t="str">
        <f t="shared" si="3"/>
        <v>$16,880,000</v>
      </c>
      <c r="H7638" t="s">
        <v>14327</v>
      </c>
      <c r="J7638" t="s">
        <v>59</v>
      </c>
      <c r="K7638" t="s">
        <v>101</v>
      </c>
      <c r="L7638">
        <v>16880000</v>
      </c>
      <c r="M7638" t="s">
        <v>4552</v>
      </c>
    </row>
    <row r="7639" spans="1:13">
      <c r="A7639">
        <v>10801</v>
      </c>
      <c r="B7639" t="s">
        <v>16</v>
      </c>
      <c r="C7639" s="16" t="s">
        <v>14328</v>
      </c>
      <c r="D7639">
        <f t="shared" si="0"/>
        <v>29</v>
      </c>
      <c r="E7639" t="str">
        <f t="shared" si="1"/>
        <v>$12,000,000</v>
      </c>
      <c r="F7639" t="str">
        <f t="shared" si="2"/>
        <v/>
      </c>
      <c r="G7639" t="str">
        <f t="shared" si="3"/>
        <v>$12,000,000</v>
      </c>
      <c r="H7639" t="s">
        <v>104</v>
      </c>
      <c r="J7639" t="s">
        <v>59</v>
      </c>
      <c r="K7639" t="s">
        <v>101</v>
      </c>
      <c r="L7639">
        <v>12000000</v>
      </c>
      <c r="M7639" t="s">
        <v>132</v>
      </c>
    </row>
    <row r="7640" spans="1:13">
      <c r="A7640">
        <v>10802</v>
      </c>
      <c r="B7640" t="s">
        <v>16</v>
      </c>
      <c r="C7640" s="16" t="s">
        <v>14329</v>
      </c>
      <c r="D7640">
        <f t="shared" si="0"/>
        <v>29</v>
      </c>
      <c r="E7640" t="str">
        <f t="shared" si="1"/>
        <v>$8,960,000</v>
      </c>
      <c r="F7640" t="str">
        <f t="shared" si="2"/>
        <v/>
      </c>
      <c r="G7640" t="str">
        <f t="shared" si="3"/>
        <v>$8,960,000</v>
      </c>
      <c r="H7640" t="s">
        <v>14330</v>
      </c>
      <c r="J7640" t="s">
        <v>59</v>
      </c>
      <c r="K7640" t="s">
        <v>101</v>
      </c>
      <c r="L7640">
        <v>8960000</v>
      </c>
      <c r="M7640" t="s">
        <v>5028</v>
      </c>
    </row>
    <row r="7641" spans="1:13">
      <c r="A7641">
        <v>10803</v>
      </c>
      <c r="B7641" t="s">
        <v>16</v>
      </c>
      <c r="C7641" s="16" t="s">
        <v>14331</v>
      </c>
      <c r="D7641">
        <f t="shared" si="0"/>
        <v>29</v>
      </c>
      <c r="E7641" t="str">
        <f t="shared" si="1"/>
        <v>$8,900,000</v>
      </c>
      <c r="F7641" t="str">
        <f t="shared" si="2"/>
        <v/>
      </c>
      <c r="G7641" t="str">
        <f t="shared" si="3"/>
        <v>$8,900,000</v>
      </c>
      <c r="H7641" t="s">
        <v>4023</v>
      </c>
      <c r="J7641" t="s">
        <v>59</v>
      </c>
      <c r="K7641" t="s">
        <v>101</v>
      </c>
      <c r="L7641">
        <v>8900000</v>
      </c>
      <c r="M7641" t="s">
        <v>4702</v>
      </c>
    </row>
    <row r="7642" spans="1:13">
      <c r="A7642">
        <v>10804</v>
      </c>
      <c r="B7642" t="s">
        <v>16</v>
      </c>
      <c r="C7642" s="16" t="s">
        <v>14332</v>
      </c>
      <c r="D7642">
        <f t="shared" si="0"/>
        <v>29</v>
      </c>
      <c r="E7642" t="str">
        <f t="shared" si="1"/>
        <v>$5,550,000</v>
      </c>
      <c r="F7642" t="str">
        <f t="shared" si="2"/>
        <v/>
      </c>
      <c r="G7642" t="str">
        <f t="shared" si="3"/>
        <v>$5,550,000</v>
      </c>
      <c r="H7642" t="s">
        <v>14120</v>
      </c>
      <c r="J7642" t="s">
        <v>59</v>
      </c>
      <c r="K7642" t="s">
        <v>101</v>
      </c>
      <c r="L7642">
        <v>5550000</v>
      </c>
      <c r="M7642" t="s">
        <v>4598</v>
      </c>
    </row>
    <row r="7643" spans="1:13">
      <c r="A7643">
        <v>10805</v>
      </c>
      <c r="B7643" t="s">
        <v>16</v>
      </c>
      <c r="C7643" s="16" t="s">
        <v>14333</v>
      </c>
      <c r="D7643">
        <f t="shared" si="0"/>
        <v>29</v>
      </c>
      <c r="E7643" t="str">
        <f t="shared" si="1"/>
        <v>$4,050,000</v>
      </c>
      <c r="F7643" t="str">
        <f t="shared" si="2"/>
        <v/>
      </c>
      <c r="G7643" t="str">
        <f t="shared" si="3"/>
        <v>$4,050,000</v>
      </c>
      <c r="H7643" t="s">
        <v>669</v>
      </c>
      <c r="J7643" t="s">
        <v>59</v>
      </c>
      <c r="K7643" t="s">
        <v>101</v>
      </c>
      <c r="L7643">
        <v>4050000</v>
      </c>
      <c r="M7643" t="s">
        <v>4864</v>
      </c>
    </row>
    <row r="7644" spans="1:13">
      <c r="A7644">
        <v>10806</v>
      </c>
      <c r="B7644" t="s">
        <v>16</v>
      </c>
      <c r="C7644" s="16" t="s">
        <v>14334</v>
      </c>
      <c r="D7644">
        <f t="shared" si="0"/>
        <v>29</v>
      </c>
      <c r="E7644" t="str">
        <f t="shared" si="1"/>
        <v>$4,000,000</v>
      </c>
      <c r="F7644" t="str">
        <f t="shared" si="2"/>
        <v/>
      </c>
      <c r="G7644" t="str">
        <f t="shared" si="3"/>
        <v>$4,000,000</v>
      </c>
      <c r="H7644" t="s">
        <v>116</v>
      </c>
      <c r="J7644" t="s">
        <v>59</v>
      </c>
      <c r="K7644" t="s">
        <v>101</v>
      </c>
      <c r="L7644">
        <v>4000000</v>
      </c>
      <c r="M7644" t="s">
        <v>5003</v>
      </c>
    </row>
    <row r="7645" spans="1:13">
      <c r="A7645">
        <v>10807</v>
      </c>
      <c r="B7645" t="s">
        <v>16</v>
      </c>
      <c r="C7645" s="16" t="s">
        <v>14335</v>
      </c>
      <c r="D7645">
        <f t="shared" si="0"/>
        <v>29</v>
      </c>
      <c r="E7645" t="str">
        <f t="shared" si="1"/>
        <v>$3,937,500</v>
      </c>
      <c r="F7645" t="str">
        <f t="shared" si="2"/>
        <v/>
      </c>
      <c r="G7645" t="str">
        <f t="shared" si="3"/>
        <v>$3,937,500</v>
      </c>
      <c r="H7645" t="s">
        <v>14336</v>
      </c>
      <c r="J7645" t="s">
        <v>59</v>
      </c>
      <c r="K7645" t="s">
        <v>101</v>
      </c>
      <c r="L7645">
        <v>3937500</v>
      </c>
      <c r="M7645" t="s">
        <v>4748</v>
      </c>
    </row>
    <row r="7646" spans="1:13">
      <c r="A7646">
        <v>10808</v>
      </c>
      <c r="B7646" t="s">
        <v>16</v>
      </c>
      <c r="C7646" s="16" t="s">
        <v>14337</v>
      </c>
      <c r="D7646">
        <f t="shared" si="0"/>
        <v>29</v>
      </c>
      <c r="E7646" t="str">
        <f t="shared" si="1"/>
        <v>$2,290,000 [released]</v>
      </c>
      <c r="F7646">
        <f t="shared" si="2"/>
        <v>11</v>
      </c>
      <c r="G7646" t="str">
        <f t="shared" si="3"/>
        <v>$2,290,000</v>
      </c>
      <c r="H7646" t="s">
        <v>14338</v>
      </c>
      <c r="J7646" t="s">
        <v>59</v>
      </c>
      <c r="K7646" t="s">
        <v>101</v>
      </c>
      <c r="L7646">
        <v>2290000</v>
      </c>
      <c r="M7646" t="s">
        <v>4851</v>
      </c>
    </row>
    <row r="7647" spans="1:13">
      <c r="A7647">
        <v>10809</v>
      </c>
      <c r="B7647" t="s">
        <v>16</v>
      </c>
      <c r="C7647" s="16" t="s">
        <v>14339</v>
      </c>
      <c r="D7647">
        <f t="shared" si="0"/>
        <v>29</v>
      </c>
      <c r="E7647" t="str">
        <f t="shared" si="1"/>
        <v>$2,250,000</v>
      </c>
      <c r="F7647" t="str">
        <f t="shared" si="2"/>
        <v/>
      </c>
      <c r="G7647" t="str">
        <f t="shared" si="3"/>
        <v>$2,250,000</v>
      </c>
      <c r="H7647" t="s">
        <v>329</v>
      </c>
      <c r="J7647" t="s">
        <v>59</v>
      </c>
      <c r="K7647" t="s">
        <v>101</v>
      </c>
      <c r="L7647">
        <v>2250000</v>
      </c>
      <c r="M7647" t="s">
        <v>4500</v>
      </c>
    </row>
    <row r="7648" spans="1:13">
      <c r="A7648">
        <v>10810</v>
      </c>
      <c r="B7648" t="s">
        <v>16</v>
      </c>
      <c r="C7648" s="16" t="s">
        <v>14340</v>
      </c>
      <c r="D7648">
        <f t="shared" si="0"/>
        <v>29</v>
      </c>
      <c r="E7648" t="str">
        <f t="shared" si="1"/>
        <v>$1,200,000</v>
      </c>
      <c r="F7648" t="str">
        <f t="shared" si="2"/>
        <v/>
      </c>
      <c r="G7648" t="str">
        <f t="shared" si="3"/>
        <v>$1,200,000</v>
      </c>
      <c r="H7648" t="s">
        <v>1405</v>
      </c>
      <c r="J7648" t="s">
        <v>59</v>
      </c>
      <c r="K7648" t="s">
        <v>101</v>
      </c>
      <c r="L7648">
        <v>1200000</v>
      </c>
      <c r="M7648" t="s">
        <v>4592</v>
      </c>
    </row>
    <row r="7649" spans="1:13">
      <c r="A7649">
        <v>10811</v>
      </c>
      <c r="B7649" t="s">
        <v>16</v>
      </c>
      <c r="C7649" s="16" t="s">
        <v>14341</v>
      </c>
      <c r="D7649">
        <f t="shared" si="0"/>
        <v>29</v>
      </c>
      <c r="E7649" t="str">
        <f t="shared" si="1"/>
        <v>$939,360</v>
      </c>
      <c r="F7649" t="str">
        <f t="shared" si="2"/>
        <v/>
      </c>
      <c r="G7649" t="str">
        <f t="shared" si="3"/>
        <v>$939,360</v>
      </c>
      <c r="H7649" t="s">
        <v>13386</v>
      </c>
      <c r="J7649" t="s">
        <v>59</v>
      </c>
      <c r="K7649" t="s">
        <v>101</v>
      </c>
      <c r="L7649">
        <v>939360</v>
      </c>
      <c r="M7649" t="s">
        <v>5855</v>
      </c>
    </row>
    <row r="7650" spans="1:13">
      <c r="A7650">
        <v>10812</v>
      </c>
      <c r="B7650" t="s">
        <v>16</v>
      </c>
      <c r="C7650" s="16" t="s">
        <v>14342</v>
      </c>
      <c r="D7650">
        <f t="shared" si="0"/>
        <v>29</v>
      </c>
      <c r="E7650" t="str">
        <f t="shared" si="1"/>
        <v>$798,500</v>
      </c>
      <c r="F7650" t="str">
        <f t="shared" si="2"/>
        <v/>
      </c>
      <c r="G7650" t="str">
        <f t="shared" si="3"/>
        <v>$798,500</v>
      </c>
      <c r="H7650" t="s">
        <v>14343</v>
      </c>
      <c r="J7650" t="s">
        <v>59</v>
      </c>
      <c r="K7650" t="s">
        <v>101</v>
      </c>
      <c r="L7650">
        <v>798500</v>
      </c>
      <c r="M7650" t="s">
        <v>4975</v>
      </c>
    </row>
    <row r="7651" spans="1:13">
      <c r="A7651">
        <v>10813</v>
      </c>
      <c r="B7651" t="s">
        <v>16</v>
      </c>
      <c r="C7651" s="16" t="s">
        <v>14344</v>
      </c>
      <c r="D7651">
        <f t="shared" si="0"/>
        <v>29</v>
      </c>
      <c r="E7651" t="str">
        <f t="shared" si="1"/>
        <v>$733,000</v>
      </c>
      <c r="F7651" t="str">
        <f t="shared" si="2"/>
        <v/>
      </c>
      <c r="G7651" t="str">
        <f t="shared" si="3"/>
        <v>$733,000</v>
      </c>
      <c r="H7651" t="s">
        <v>14345</v>
      </c>
      <c r="J7651" t="s">
        <v>59</v>
      </c>
      <c r="K7651" t="s">
        <v>101</v>
      </c>
      <c r="L7651">
        <v>733000</v>
      </c>
      <c r="M7651" t="s">
        <v>4714</v>
      </c>
    </row>
    <row r="7652" spans="1:13">
      <c r="A7652">
        <v>10814</v>
      </c>
      <c r="B7652" t="s">
        <v>16</v>
      </c>
      <c r="C7652" s="16" t="s">
        <v>14346</v>
      </c>
      <c r="D7652">
        <f t="shared" si="0"/>
        <v>29</v>
      </c>
      <c r="E7652" t="str">
        <f t="shared" si="1"/>
        <v>$611,000 [cap amount: $548,500]</v>
      </c>
      <c r="F7652">
        <f t="shared" si="2"/>
        <v>9</v>
      </c>
      <c r="G7652" t="str">
        <f t="shared" si="3"/>
        <v>$611,000</v>
      </c>
      <c r="H7652" t="s">
        <v>14040</v>
      </c>
      <c r="J7652" t="s">
        <v>59</v>
      </c>
      <c r="K7652" t="s">
        <v>101</v>
      </c>
      <c r="L7652">
        <v>611000</v>
      </c>
      <c r="M7652" t="s">
        <v>6075</v>
      </c>
    </row>
    <row r="7653" spans="1:13">
      <c r="A7653">
        <v>10815</v>
      </c>
      <c r="B7653" t="s">
        <v>16</v>
      </c>
      <c r="C7653" s="16" t="s">
        <v>14347</v>
      </c>
      <c r="D7653">
        <f t="shared" si="0"/>
        <v>29</v>
      </c>
      <c r="E7653" t="str">
        <f t="shared" si="1"/>
        <v>$316,969</v>
      </c>
      <c r="F7653" t="str">
        <f t="shared" si="2"/>
        <v/>
      </c>
      <c r="G7653" t="str">
        <f t="shared" si="3"/>
        <v>$316,969</v>
      </c>
      <c r="H7653" t="s">
        <v>14043</v>
      </c>
      <c r="J7653" t="s">
        <v>59</v>
      </c>
      <c r="K7653" t="s">
        <v>101</v>
      </c>
      <c r="L7653">
        <v>316969</v>
      </c>
      <c r="M7653" t="s">
        <v>5026</v>
      </c>
    </row>
    <row r="7654" spans="1:13">
      <c r="A7654">
        <v>10816</v>
      </c>
      <c r="B7654" t="s">
        <v>16</v>
      </c>
      <c r="C7654" s="16" t="s">
        <v>14348</v>
      </c>
      <c r="D7654">
        <f t="shared" si="0"/>
        <v>29</v>
      </c>
      <c r="E7654" t="str">
        <f t="shared" si="1"/>
        <v>$40,000 [released]</v>
      </c>
      <c r="F7654">
        <f t="shared" si="2"/>
        <v>8</v>
      </c>
      <c r="G7654" t="str">
        <f t="shared" si="3"/>
        <v>$40,000</v>
      </c>
      <c r="H7654" t="s">
        <v>14045</v>
      </c>
      <c r="J7654" t="s">
        <v>59</v>
      </c>
      <c r="K7654" t="s">
        <v>101</v>
      </c>
      <c r="L7654">
        <v>40000</v>
      </c>
      <c r="M7654" t="s">
        <v>5210</v>
      </c>
    </row>
    <row r="7655" spans="1:13">
      <c r="A7655">
        <v>10817</v>
      </c>
      <c r="B7655" t="s">
        <v>16</v>
      </c>
      <c r="C7655" s="16" t="s">
        <v>14349</v>
      </c>
      <c r="D7655">
        <f t="shared" si="0"/>
        <v>29</v>
      </c>
      <c r="E7655" t="str">
        <f t="shared" si="1"/>
        <v>$16,000 [released]</v>
      </c>
      <c r="F7655">
        <f t="shared" si="2"/>
        <v>8</v>
      </c>
      <c r="G7655" t="str">
        <f t="shared" si="3"/>
        <v>$16,000</v>
      </c>
      <c r="H7655" t="s">
        <v>14350</v>
      </c>
      <c r="J7655" t="s">
        <v>59</v>
      </c>
      <c r="K7655" t="s">
        <v>101</v>
      </c>
      <c r="L7655">
        <v>16000</v>
      </c>
      <c r="M7655" t="s">
        <v>5846</v>
      </c>
    </row>
    <row r="7656" spans="1:13">
      <c r="A7656">
        <v>10819</v>
      </c>
      <c r="B7656" t="s">
        <v>16</v>
      </c>
      <c r="C7656" s="16" t="s">
        <v>14351</v>
      </c>
      <c r="D7656">
        <f t="shared" si="0"/>
        <v>29</v>
      </c>
      <c r="E7656" t="str">
        <f t="shared" si="1"/>
        <v>$10,130,000</v>
      </c>
      <c r="F7656" t="str">
        <f t="shared" si="2"/>
        <v/>
      </c>
      <c r="G7656" t="str">
        <f t="shared" si="3"/>
        <v>$10,130,000</v>
      </c>
      <c r="H7656" t="s">
        <v>14047</v>
      </c>
      <c r="J7656" t="s">
        <v>61</v>
      </c>
      <c r="K7656" t="s">
        <v>101</v>
      </c>
      <c r="L7656">
        <v>10130000</v>
      </c>
      <c r="M7656" t="s">
        <v>3107</v>
      </c>
    </row>
    <row r="7657" spans="1:13">
      <c r="A7657">
        <v>10820</v>
      </c>
      <c r="B7657" t="s">
        <v>16</v>
      </c>
      <c r="C7657" s="16" t="s">
        <v>14352</v>
      </c>
      <c r="D7657">
        <f t="shared" si="0"/>
        <v>29</v>
      </c>
      <c r="E7657" t="str">
        <f t="shared" si="1"/>
        <v>$8,510,000</v>
      </c>
      <c r="F7657" t="str">
        <f t="shared" si="2"/>
        <v/>
      </c>
      <c r="G7657" t="str">
        <f t="shared" si="3"/>
        <v>$8,510,000</v>
      </c>
      <c r="H7657" t="s">
        <v>14353</v>
      </c>
      <c r="J7657" t="s">
        <v>61</v>
      </c>
      <c r="K7657" t="s">
        <v>101</v>
      </c>
      <c r="L7657">
        <v>8510000</v>
      </c>
      <c r="M7657" t="s">
        <v>6067</v>
      </c>
    </row>
    <row r="7658" spans="1:13">
      <c r="A7658">
        <v>10821</v>
      </c>
      <c r="B7658" t="s">
        <v>16</v>
      </c>
      <c r="C7658" s="16" t="s">
        <v>14354</v>
      </c>
      <c r="D7658">
        <f t="shared" si="0"/>
        <v>29</v>
      </c>
      <c r="E7658" t="str">
        <f t="shared" si="1"/>
        <v>$8,120,000</v>
      </c>
      <c r="F7658" t="str">
        <f t="shared" si="2"/>
        <v/>
      </c>
      <c r="G7658" t="str">
        <f t="shared" si="3"/>
        <v>$8,120,000</v>
      </c>
      <c r="H7658" t="s">
        <v>14355</v>
      </c>
      <c r="J7658" t="s">
        <v>61</v>
      </c>
      <c r="K7658" t="s">
        <v>101</v>
      </c>
      <c r="L7658">
        <v>8120000</v>
      </c>
      <c r="M7658" t="s">
        <v>683</v>
      </c>
    </row>
    <row r="7659" spans="1:13">
      <c r="A7659">
        <v>10822</v>
      </c>
      <c r="B7659" t="s">
        <v>16</v>
      </c>
      <c r="C7659" s="16" t="s">
        <v>14356</v>
      </c>
      <c r="D7659">
        <f t="shared" si="0"/>
        <v>29</v>
      </c>
      <c r="E7659" t="str">
        <f t="shared" si="1"/>
        <v>$6,830,000 [released]</v>
      </c>
      <c r="F7659">
        <f t="shared" si="2"/>
        <v>11</v>
      </c>
      <c r="G7659" t="str">
        <f t="shared" si="3"/>
        <v>$6,830,000</v>
      </c>
      <c r="H7659" t="s">
        <v>14357</v>
      </c>
      <c r="J7659" t="s">
        <v>61</v>
      </c>
      <c r="K7659" t="s">
        <v>101</v>
      </c>
      <c r="L7659">
        <v>6830000</v>
      </c>
      <c r="M7659" t="s">
        <v>4877</v>
      </c>
    </row>
    <row r="7660" spans="1:13">
      <c r="A7660">
        <v>10823</v>
      </c>
      <c r="B7660" t="s">
        <v>16</v>
      </c>
      <c r="C7660" s="16" t="s">
        <v>14358</v>
      </c>
      <c r="D7660">
        <f t="shared" si="0"/>
        <v>29</v>
      </c>
      <c r="E7660" t="str">
        <f t="shared" si="1"/>
        <v>$4,380,000</v>
      </c>
      <c r="F7660" t="str">
        <f t="shared" si="2"/>
        <v/>
      </c>
      <c r="G7660" t="str">
        <f t="shared" si="3"/>
        <v>$4,380,000</v>
      </c>
      <c r="H7660" t="s">
        <v>14359</v>
      </c>
      <c r="J7660" t="s">
        <v>61</v>
      </c>
      <c r="K7660" t="s">
        <v>101</v>
      </c>
      <c r="L7660">
        <v>4380000</v>
      </c>
      <c r="M7660" t="s">
        <v>5243</v>
      </c>
    </row>
    <row r="7661" spans="1:13">
      <c r="A7661">
        <v>10824</v>
      </c>
      <c r="B7661" t="s">
        <v>16</v>
      </c>
      <c r="C7661" s="16" t="s">
        <v>14360</v>
      </c>
      <c r="D7661">
        <f t="shared" si="0"/>
        <v>29</v>
      </c>
      <c r="E7661" t="str">
        <f t="shared" si="1"/>
        <v>$4,200,000</v>
      </c>
      <c r="F7661" t="str">
        <f t="shared" si="2"/>
        <v/>
      </c>
      <c r="G7661" t="str">
        <f t="shared" si="3"/>
        <v>$4,200,000</v>
      </c>
      <c r="H7661" t="s">
        <v>3777</v>
      </c>
      <c r="J7661" t="s">
        <v>61</v>
      </c>
      <c r="K7661" t="s">
        <v>101</v>
      </c>
      <c r="L7661">
        <v>4200000</v>
      </c>
      <c r="M7661" t="s">
        <v>5943</v>
      </c>
    </row>
    <row r="7662" spans="1:13">
      <c r="A7662">
        <v>10825</v>
      </c>
      <c r="B7662" t="s">
        <v>16</v>
      </c>
      <c r="C7662" s="16" t="s">
        <v>14361</v>
      </c>
      <c r="D7662">
        <f t="shared" si="0"/>
        <v>29</v>
      </c>
      <c r="E7662" t="str">
        <f t="shared" si="1"/>
        <v>$4,000,000</v>
      </c>
      <c r="F7662" t="str">
        <f t="shared" si="2"/>
        <v/>
      </c>
      <c r="G7662" t="str">
        <f t="shared" si="3"/>
        <v>$4,000,000</v>
      </c>
      <c r="H7662" t="s">
        <v>116</v>
      </c>
      <c r="J7662" t="s">
        <v>61</v>
      </c>
      <c r="K7662" t="s">
        <v>101</v>
      </c>
      <c r="L7662">
        <v>4000000</v>
      </c>
      <c r="M7662" t="s">
        <v>5920</v>
      </c>
    </row>
    <row r="7663" spans="1:13">
      <c r="A7663">
        <v>10826</v>
      </c>
      <c r="B7663" t="s">
        <v>16</v>
      </c>
      <c r="C7663" s="16" t="s">
        <v>14362</v>
      </c>
      <c r="D7663">
        <f t="shared" si="0"/>
        <v>29</v>
      </c>
      <c r="E7663" t="str">
        <f t="shared" si="1"/>
        <v>$2,700,000</v>
      </c>
      <c r="F7663" t="str">
        <f t="shared" si="2"/>
        <v/>
      </c>
      <c r="G7663" t="str">
        <f t="shared" si="3"/>
        <v>$2,700,000</v>
      </c>
      <c r="H7663" t="s">
        <v>7012</v>
      </c>
      <c r="J7663" t="s">
        <v>61</v>
      </c>
      <c r="K7663" t="s">
        <v>101</v>
      </c>
      <c r="L7663">
        <v>2700000</v>
      </c>
      <c r="M7663" t="s">
        <v>5060</v>
      </c>
    </row>
    <row r="7664" spans="1:13">
      <c r="A7664">
        <v>10827</v>
      </c>
      <c r="B7664" t="s">
        <v>16</v>
      </c>
      <c r="C7664" s="16" t="s">
        <v>14363</v>
      </c>
      <c r="D7664">
        <f t="shared" si="0"/>
        <v>29</v>
      </c>
      <c r="E7664" t="str">
        <f t="shared" si="1"/>
        <v>$2,650,000</v>
      </c>
      <c r="F7664" t="str">
        <f t="shared" si="2"/>
        <v/>
      </c>
      <c r="G7664" t="str">
        <f t="shared" si="3"/>
        <v>$2,650,000</v>
      </c>
      <c r="H7664" t="s">
        <v>8148</v>
      </c>
      <c r="J7664" t="s">
        <v>61</v>
      </c>
      <c r="K7664" t="s">
        <v>101</v>
      </c>
      <c r="L7664">
        <v>2650000</v>
      </c>
      <c r="M7664" t="s">
        <v>5511</v>
      </c>
    </row>
    <row r="7665" spans="1:13">
      <c r="A7665">
        <v>10828</v>
      </c>
      <c r="B7665" t="s">
        <v>16</v>
      </c>
      <c r="C7665" s="16" t="s">
        <v>14364</v>
      </c>
      <c r="D7665">
        <f t="shared" si="0"/>
        <v>29</v>
      </c>
      <c r="E7665" t="str">
        <f t="shared" si="1"/>
        <v>$1,700,000</v>
      </c>
      <c r="F7665" t="str">
        <f t="shared" si="2"/>
        <v/>
      </c>
      <c r="G7665" t="str">
        <f t="shared" si="3"/>
        <v>$1,700,000</v>
      </c>
      <c r="H7665" t="s">
        <v>7930</v>
      </c>
      <c r="J7665" t="s">
        <v>61</v>
      </c>
      <c r="K7665" t="s">
        <v>101</v>
      </c>
      <c r="L7665">
        <v>1700000</v>
      </c>
      <c r="M7665" t="s">
        <v>4896</v>
      </c>
    </row>
    <row r="7666" spans="1:13">
      <c r="A7666">
        <v>10829</v>
      </c>
      <c r="B7666" t="s">
        <v>16</v>
      </c>
      <c r="C7666" s="16" t="s">
        <v>14365</v>
      </c>
      <c r="D7666">
        <f t="shared" si="0"/>
        <v>29</v>
      </c>
      <c r="E7666" t="str">
        <f t="shared" si="1"/>
        <v>$1,619,880</v>
      </c>
      <c r="F7666" t="str">
        <f t="shared" si="2"/>
        <v/>
      </c>
      <c r="G7666" t="str">
        <f t="shared" si="3"/>
        <v>$1,619,880</v>
      </c>
      <c r="H7666" t="s">
        <v>14366</v>
      </c>
      <c r="J7666" t="s">
        <v>61</v>
      </c>
      <c r="K7666" t="s">
        <v>101</v>
      </c>
      <c r="L7666">
        <v>1619880</v>
      </c>
      <c r="M7666" t="s">
        <v>4108</v>
      </c>
    </row>
    <row r="7667" spans="1:13">
      <c r="A7667">
        <v>10830</v>
      </c>
      <c r="B7667" t="s">
        <v>16</v>
      </c>
      <c r="C7667" s="16" t="s">
        <v>14367</v>
      </c>
      <c r="D7667">
        <f t="shared" si="0"/>
        <v>29</v>
      </c>
      <c r="E7667" t="str">
        <f t="shared" si="1"/>
        <v>$1,000,000 [cap amount: $548,500]</v>
      </c>
      <c r="F7667">
        <f t="shared" si="2"/>
        <v>11</v>
      </c>
      <c r="G7667" t="str">
        <f t="shared" si="3"/>
        <v>$1,000,000</v>
      </c>
      <c r="H7667" t="s">
        <v>134</v>
      </c>
      <c r="J7667" t="s">
        <v>61</v>
      </c>
      <c r="K7667" t="s">
        <v>101</v>
      </c>
      <c r="L7667">
        <v>1000000</v>
      </c>
      <c r="M7667" t="s">
        <v>5292</v>
      </c>
    </row>
    <row r="7668" spans="1:13">
      <c r="A7668">
        <v>10831</v>
      </c>
      <c r="B7668" t="s">
        <v>16</v>
      </c>
      <c r="C7668" s="16" t="s">
        <v>14368</v>
      </c>
      <c r="D7668">
        <f t="shared" si="0"/>
        <v>29</v>
      </c>
      <c r="E7668" t="str">
        <f t="shared" si="1"/>
        <v>$498,500</v>
      </c>
      <c r="F7668" t="str">
        <f t="shared" si="2"/>
        <v/>
      </c>
      <c r="G7668" t="str">
        <f t="shared" si="3"/>
        <v>$498,500</v>
      </c>
      <c r="H7668" t="s">
        <v>14068</v>
      </c>
      <c r="J7668" t="s">
        <v>61</v>
      </c>
      <c r="K7668" t="s">
        <v>101</v>
      </c>
      <c r="L7668">
        <v>498500</v>
      </c>
      <c r="M7668" t="s">
        <v>5596</v>
      </c>
    </row>
    <row r="7669" spans="1:13">
      <c r="A7669">
        <v>10832</v>
      </c>
      <c r="B7669" t="s">
        <v>16</v>
      </c>
      <c r="C7669" s="16" t="s">
        <v>14369</v>
      </c>
      <c r="D7669">
        <f t="shared" si="0"/>
        <v>29</v>
      </c>
      <c r="E7669" t="str">
        <f t="shared" si="1"/>
        <v>$423,500</v>
      </c>
      <c r="F7669" t="str">
        <f t="shared" si="2"/>
        <v/>
      </c>
      <c r="G7669" t="str">
        <f t="shared" si="3"/>
        <v>$423,500</v>
      </c>
      <c r="H7669" t="s">
        <v>14139</v>
      </c>
      <c r="J7669" t="s">
        <v>61</v>
      </c>
      <c r="K7669" t="s">
        <v>101</v>
      </c>
      <c r="L7669">
        <v>423500</v>
      </c>
      <c r="M7669" t="s">
        <v>5801</v>
      </c>
    </row>
    <row r="7670" spans="1:13">
      <c r="A7670">
        <v>10833</v>
      </c>
      <c r="B7670" t="s">
        <v>16</v>
      </c>
      <c r="C7670" s="16" t="s">
        <v>14370</v>
      </c>
      <c r="D7670">
        <f t="shared" si="0"/>
        <v>29</v>
      </c>
      <c r="E7670" t="str">
        <f t="shared" si="1"/>
        <v>$423,500 [released]</v>
      </c>
      <c r="F7670">
        <f t="shared" si="2"/>
        <v>9</v>
      </c>
      <c r="G7670" t="str">
        <f t="shared" si="3"/>
        <v>$423,500</v>
      </c>
      <c r="H7670" t="s">
        <v>14090</v>
      </c>
      <c r="J7670" t="s">
        <v>61</v>
      </c>
      <c r="K7670" t="s">
        <v>101</v>
      </c>
      <c r="L7670">
        <v>423500</v>
      </c>
      <c r="M7670" t="s">
        <v>5543</v>
      </c>
    </row>
    <row r="7671" spans="1:13">
      <c r="A7671">
        <v>10834</v>
      </c>
      <c r="B7671" t="s">
        <v>16</v>
      </c>
      <c r="C7671" s="16" t="s">
        <v>14371</v>
      </c>
      <c r="D7671">
        <f t="shared" si="0"/>
        <v>29</v>
      </c>
      <c r="E7671" t="str">
        <f t="shared" si="1"/>
        <v>$316,969</v>
      </c>
      <c r="F7671" t="str">
        <f t="shared" si="2"/>
        <v/>
      </c>
      <c r="G7671" t="str">
        <f t="shared" si="3"/>
        <v>$316,969</v>
      </c>
      <c r="H7671" t="s">
        <v>14043</v>
      </c>
      <c r="J7671" t="s">
        <v>61</v>
      </c>
      <c r="K7671" t="s">
        <v>101</v>
      </c>
      <c r="L7671">
        <v>316969</v>
      </c>
      <c r="M7671" t="s">
        <v>5245</v>
      </c>
    </row>
    <row r="7672" spans="1:13">
      <c r="A7672">
        <v>10835</v>
      </c>
      <c r="B7672" t="s">
        <v>16</v>
      </c>
      <c r="C7672" s="16" t="s">
        <v>14372</v>
      </c>
      <c r="D7672">
        <f t="shared" si="0"/>
        <v>29</v>
      </c>
      <c r="E7672" t="str">
        <f t="shared" si="1"/>
        <v>$316,969</v>
      </c>
      <c r="F7672" t="str">
        <f t="shared" si="2"/>
        <v/>
      </c>
      <c r="G7672" t="str">
        <f t="shared" si="3"/>
        <v>$316,969</v>
      </c>
      <c r="H7672" t="s">
        <v>14043</v>
      </c>
      <c r="J7672" t="s">
        <v>61</v>
      </c>
      <c r="K7672" t="s">
        <v>101</v>
      </c>
      <c r="L7672">
        <v>316969</v>
      </c>
      <c r="M7672" t="s">
        <v>5654</v>
      </c>
    </row>
    <row r="7673" spans="1:13">
      <c r="A7673">
        <v>10837</v>
      </c>
      <c r="B7673" t="s">
        <v>16</v>
      </c>
      <c r="C7673" s="16" t="s">
        <v>14373</v>
      </c>
      <c r="D7673">
        <f t="shared" si="0"/>
        <v>29</v>
      </c>
      <c r="E7673" t="str">
        <f t="shared" si="1"/>
        <v>$19,610,000</v>
      </c>
      <c r="F7673" t="str">
        <f t="shared" si="2"/>
        <v/>
      </c>
      <c r="G7673" t="str">
        <f t="shared" si="3"/>
        <v>$19,610,000</v>
      </c>
      <c r="H7673" t="s">
        <v>14374</v>
      </c>
      <c r="J7673" t="s">
        <v>63</v>
      </c>
      <c r="K7673" t="s">
        <v>101</v>
      </c>
      <c r="L7673">
        <v>19610000</v>
      </c>
      <c r="M7673" t="s">
        <v>944</v>
      </c>
    </row>
    <row r="7674" spans="1:13">
      <c r="A7674">
        <v>10838</v>
      </c>
      <c r="B7674" t="s">
        <v>16</v>
      </c>
      <c r="C7674" s="16" t="s">
        <v>14375</v>
      </c>
      <c r="D7674">
        <f t="shared" si="0"/>
        <v>29</v>
      </c>
      <c r="E7674" t="str">
        <f t="shared" si="1"/>
        <v>$8,330,000</v>
      </c>
      <c r="F7674" t="str">
        <f t="shared" si="2"/>
        <v/>
      </c>
      <c r="G7674" t="str">
        <f t="shared" si="3"/>
        <v>$8,330,000</v>
      </c>
      <c r="H7674" t="s">
        <v>14376</v>
      </c>
      <c r="J7674" t="s">
        <v>63</v>
      </c>
      <c r="K7674" t="s">
        <v>101</v>
      </c>
      <c r="L7674">
        <v>8330000</v>
      </c>
      <c r="M7674" t="s">
        <v>6039</v>
      </c>
    </row>
    <row r="7675" spans="1:13">
      <c r="A7675">
        <v>10839</v>
      </c>
      <c r="B7675" t="s">
        <v>16</v>
      </c>
      <c r="C7675" s="16" t="s">
        <v>14377</v>
      </c>
      <c r="D7675">
        <f t="shared" si="0"/>
        <v>29</v>
      </c>
      <c r="E7675" t="str">
        <f t="shared" si="1"/>
        <v>$2,880,000</v>
      </c>
      <c r="F7675" t="str">
        <f t="shared" si="2"/>
        <v/>
      </c>
      <c r="G7675" t="str">
        <f t="shared" si="3"/>
        <v>$2,880,000</v>
      </c>
      <c r="H7675" t="s">
        <v>10073</v>
      </c>
      <c r="J7675" t="s">
        <v>63</v>
      </c>
      <c r="K7675" t="s">
        <v>101</v>
      </c>
      <c r="L7675">
        <v>2880000</v>
      </c>
      <c r="M7675" t="s">
        <v>4916</v>
      </c>
    </row>
    <row r="7676" spans="1:13">
      <c r="A7676">
        <v>10840</v>
      </c>
      <c r="B7676" t="s">
        <v>16</v>
      </c>
      <c r="C7676" s="16" t="s">
        <v>14378</v>
      </c>
      <c r="D7676">
        <f t="shared" si="0"/>
        <v>29</v>
      </c>
      <c r="E7676" t="str">
        <f t="shared" si="1"/>
        <v>$2,740,000</v>
      </c>
      <c r="F7676" t="str">
        <f t="shared" si="2"/>
        <v/>
      </c>
      <c r="G7676" t="str">
        <f t="shared" si="3"/>
        <v>$2,740,000</v>
      </c>
      <c r="H7676" t="s">
        <v>14379</v>
      </c>
      <c r="J7676" t="s">
        <v>63</v>
      </c>
      <c r="K7676" t="s">
        <v>101</v>
      </c>
      <c r="L7676">
        <v>2740000</v>
      </c>
      <c r="M7676" t="s">
        <v>4603</v>
      </c>
    </row>
    <row r="7677" spans="1:13">
      <c r="A7677">
        <v>10841</v>
      </c>
      <c r="B7677" t="s">
        <v>16</v>
      </c>
      <c r="C7677" s="16" t="s">
        <v>14380</v>
      </c>
      <c r="D7677">
        <f t="shared" si="0"/>
        <v>29</v>
      </c>
      <c r="E7677" t="str">
        <f t="shared" si="1"/>
        <v>$2,370,000</v>
      </c>
      <c r="F7677" t="str">
        <f t="shared" si="2"/>
        <v/>
      </c>
      <c r="G7677" t="str">
        <f t="shared" si="3"/>
        <v>$2,370,000</v>
      </c>
      <c r="H7677" t="s">
        <v>14381</v>
      </c>
      <c r="J7677" t="s">
        <v>63</v>
      </c>
      <c r="K7677" t="s">
        <v>101</v>
      </c>
      <c r="L7677">
        <v>2370000</v>
      </c>
      <c r="M7677" t="s">
        <v>5925</v>
      </c>
    </row>
    <row r="7678" spans="1:13">
      <c r="A7678">
        <v>10842</v>
      </c>
      <c r="B7678" t="s">
        <v>16</v>
      </c>
      <c r="C7678" s="16" t="s">
        <v>14382</v>
      </c>
      <c r="D7678">
        <f t="shared" si="0"/>
        <v>29</v>
      </c>
      <c r="E7678" t="str">
        <f t="shared" si="1"/>
        <v>$2,250,000</v>
      </c>
      <c r="F7678" t="str">
        <f t="shared" si="2"/>
        <v/>
      </c>
      <c r="G7678" t="str">
        <f t="shared" si="3"/>
        <v>$2,250,000</v>
      </c>
      <c r="H7678" t="s">
        <v>329</v>
      </c>
      <c r="J7678" t="s">
        <v>63</v>
      </c>
      <c r="K7678" t="s">
        <v>101</v>
      </c>
      <c r="L7678">
        <v>2250000</v>
      </c>
      <c r="M7678" t="s">
        <v>2887</v>
      </c>
    </row>
    <row r="7679" spans="1:13">
      <c r="A7679">
        <v>10843</v>
      </c>
      <c r="B7679" t="s">
        <v>16</v>
      </c>
      <c r="C7679" s="16" t="s">
        <v>14383</v>
      </c>
      <c r="D7679">
        <f t="shared" si="0"/>
        <v>29</v>
      </c>
      <c r="E7679" t="str">
        <f t="shared" si="1"/>
        <v>$2,162,280</v>
      </c>
      <c r="F7679" t="str">
        <f t="shared" si="2"/>
        <v/>
      </c>
      <c r="G7679" t="str">
        <f t="shared" si="3"/>
        <v>$2,162,280</v>
      </c>
      <c r="H7679" t="s">
        <v>14384</v>
      </c>
      <c r="J7679" t="s">
        <v>63</v>
      </c>
      <c r="K7679" t="s">
        <v>101</v>
      </c>
      <c r="L7679">
        <v>2162280</v>
      </c>
      <c r="M7679" t="s">
        <v>6164</v>
      </c>
    </row>
    <row r="7680" spans="1:13">
      <c r="A7680">
        <v>10844</v>
      </c>
      <c r="B7680" t="s">
        <v>16</v>
      </c>
      <c r="C7680" s="16" t="s">
        <v>14385</v>
      </c>
      <c r="D7680">
        <f t="shared" si="0"/>
        <v>29</v>
      </c>
      <c r="E7680" t="str">
        <f t="shared" si="1"/>
        <v>$1,286,160</v>
      </c>
      <c r="F7680" t="str">
        <f t="shared" si="2"/>
        <v/>
      </c>
      <c r="G7680" t="str">
        <f t="shared" si="3"/>
        <v>$1,286,160</v>
      </c>
      <c r="H7680" t="s">
        <v>14386</v>
      </c>
      <c r="J7680" t="s">
        <v>63</v>
      </c>
      <c r="K7680" t="s">
        <v>101</v>
      </c>
      <c r="L7680">
        <v>1286160</v>
      </c>
      <c r="M7680" t="s">
        <v>6184</v>
      </c>
    </row>
    <row r="7681" spans="1:13">
      <c r="A7681">
        <v>10845</v>
      </c>
      <c r="B7681" t="s">
        <v>16</v>
      </c>
      <c r="C7681" s="16" t="s">
        <v>14387</v>
      </c>
      <c r="D7681">
        <f t="shared" si="0"/>
        <v>29</v>
      </c>
      <c r="E7681" t="str">
        <f t="shared" si="1"/>
        <v>$1,200,000</v>
      </c>
      <c r="F7681" t="str">
        <f t="shared" si="2"/>
        <v/>
      </c>
      <c r="G7681" t="str">
        <f t="shared" si="3"/>
        <v>$1,200,000</v>
      </c>
      <c r="H7681" t="s">
        <v>1405</v>
      </c>
      <c r="J7681" t="s">
        <v>63</v>
      </c>
      <c r="K7681" t="s">
        <v>101</v>
      </c>
      <c r="L7681">
        <v>1200000</v>
      </c>
      <c r="M7681" t="s">
        <v>5478</v>
      </c>
    </row>
    <row r="7682" spans="1:13">
      <c r="A7682">
        <v>10846</v>
      </c>
      <c r="B7682" t="s">
        <v>16</v>
      </c>
      <c r="C7682" s="16" t="s">
        <v>14388</v>
      </c>
      <c r="D7682">
        <f t="shared" si="0"/>
        <v>29</v>
      </c>
      <c r="E7682" t="str">
        <f t="shared" si="1"/>
        <v>$1,130,000</v>
      </c>
      <c r="F7682" t="str">
        <f t="shared" si="2"/>
        <v/>
      </c>
      <c r="G7682" t="str">
        <f t="shared" si="3"/>
        <v>$1,130,000</v>
      </c>
      <c r="H7682" t="s">
        <v>14389</v>
      </c>
      <c r="J7682" t="s">
        <v>63</v>
      </c>
      <c r="K7682" t="s">
        <v>101</v>
      </c>
      <c r="L7682">
        <v>1130000</v>
      </c>
      <c r="M7682" t="s">
        <v>6085</v>
      </c>
    </row>
    <row r="7683" spans="1:13">
      <c r="A7683">
        <v>10847</v>
      </c>
      <c r="B7683" t="s">
        <v>16</v>
      </c>
      <c r="C7683" s="16" t="s">
        <v>14390</v>
      </c>
      <c r="D7683">
        <f t="shared" si="0"/>
        <v>29</v>
      </c>
      <c r="E7683" t="str">
        <f t="shared" si="1"/>
        <v>$1,123,560</v>
      </c>
      <c r="F7683" t="str">
        <f t="shared" si="2"/>
        <v/>
      </c>
      <c r="G7683" t="str">
        <f t="shared" si="3"/>
        <v>$1,123,560</v>
      </c>
      <c r="H7683" t="s">
        <v>13963</v>
      </c>
      <c r="J7683" t="s">
        <v>63</v>
      </c>
      <c r="K7683" t="s">
        <v>101</v>
      </c>
      <c r="L7683">
        <v>1123560</v>
      </c>
      <c r="M7683" t="s">
        <v>13016</v>
      </c>
    </row>
    <row r="7684" spans="1:13">
      <c r="A7684">
        <v>10848</v>
      </c>
      <c r="B7684" t="s">
        <v>16</v>
      </c>
      <c r="C7684" s="16" t="s">
        <v>14391</v>
      </c>
      <c r="D7684">
        <f t="shared" si="0"/>
        <v>29</v>
      </c>
      <c r="E7684" t="str">
        <f t="shared" si="1"/>
        <v>$736,000 [cap amount: $548,500]</v>
      </c>
      <c r="F7684">
        <f t="shared" si="2"/>
        <v>9</v>
      </c>
      <c r="G7684" t="str">
        <f t="shared" si="3"/>
        <v>$736,000</v>
      </c>
      <c r="H7684" t="s">
        <v>14319</v>
      </c>
      <c r="J7684" t="s">
        <v>63</v>
      </c>
      <c r="K7684" t="s">
        <v>101</v>
      </c>
      <c r="L7684">
        <v>736000</v>
      </c>
      <c r="M7684" t="s">
        <v>6074</v>
      </c>
    </row>
    <row r="7685" spans="1:13">
      <c r="A7685">
        <v>10849</v>
      </c>
      <c r="B7685" t="s">
        <v>16</v>
      </c>
      <c r="C7685" s="16" t="s">
        <v>14392</v>
      </c>
      <c r="D7685">
        <f t="shared" si="0"/>
        <v>29</v>
      </c>
      <c r="E7685" t="str">
        <f t="shared" si="1"/>
        <v>$673,500 [cap amount: $548,500]</v>
      </c>
      <c r="F7685">
        <f t="shared" si="2"/>
        <v>9</v>
      </c>
      <c r="G7685" t="str">
        <f t="shared" si="3"/>
        <v>$673,500</v>
      </c>
      <c r="H7685" t="s">
        <v>14393</v>
      </c>
      <c r="J7685" t="s">
        <v>63</v>
      </c>
      <c r="K7685" t="s">
        <v>101</v>
      </c>
      <c r="L7685">
        <v>673500</v>
      </c>
      <c r="M7685" t="s">
        <v>5830</v>
      </c>
    </row>
    <row r="7686" spans="1:13">
      <c r="A7686">
        <v>10850</v>
      </c>
      <c r="B7686" t="s">
        <v>16</v>
      </c>
      <c r="C7686" s="16" t="s">
        <v>14394</v>
      </c>
      <c r="D7686">
        <f t="shared" si="0"/>
        <v>29</v>
      </c>
      <c r="E7686" t="str">
        <f t="shared" si="1"/>
        <v>$498,500</v>
      </c>
      <c r="F7686" t="str">
        <f t="shared" si="2"/>
        <v/>
      </c>
      <c r="G7686" t="str">
        <f t="shared" si="3"/>
        <v>$498,500</v>
      </c>
      <c r="H7686" t="s">
        <v>14068</v>
      </c>
      <c r="J7686" t="s">
        <v>63</v>
      </c>
      <c r="K7686" t="s">
        <v>101</v>
      </c>
      <c r="L7686">
        <v>498500</v>
      </c>
      <c r="M7686" t="s">
        <v>4563</v>
      </c>
    </row>
    <row r="7687" spans="1:13">
      <c r="A7687">
        <v>10851</v>
      </c>
      <c r="B7687" t="s">
        <v>16</v>
      </c>
      <c r="C7687" s="16" t="s">
        <v>14395</v>
      </c>
      <c r="D7687">
        <f t="shared" si="0"/>
        <v>29</v>
      </c>
      <c r="E7687" t="str">
        <f t="shared" si="1"/>
        <v>$498,500</v>
      </c>
      <c r="F7687" t="str">
        <f t="shared" si="2"/>
        <v/>
      </c>
      <c r="G7687" t="str">
        <f t="shared" si="3"/>
        <v>$498,500</v>
      </c>
      <c r="H7687" t="s">
        <v>14068</v>
      </c>
      <c r="J7687" t="s">
        <v>63</v>
      </c>
      <c r="K7687" t="s">
        <v>101</v>
      </c>
      <c r="L7687">
        <v>498500</v>
      </c>
      <c r="M7687" t="s">
        <v>5922</v>
      </c>
    </row>
    <row r="7688" spans="1:13">
      <c r="A7688">
        <v>10853</v>
      </c>
      <c r="B7688" t="s">
        <v>16</v>
      </c>
      <c r="C7688" s="16" t="s">
        <v>14396</v>
      </c>
      <c r="D7688">
        <f t="shared" si="0"/>
        <v>29</v>
      </c>
      <c r="E7688" t="str">
        <f t="shared" si="1"/>
        <v>$13,800,000 [retired]</v>
      </c>
      <c r="F7688">
        <f t="shared" si="2"/>
        <v>12</v>
      </c>
      <c r="G7688" t="str">
        <f t="shared" si="3"/>
        <v>$13,800,000</v>
      </c>
      <c r="H7688" t="s">
        <v>563</v>
      </c>
      <c r="J7688" t="s">
        <v>64</v>
      </c>
      <c r="K7688" t="s">
        <v>101</v>
      </c>
      <c r="L7688">
        <v>13800000</v>
      </c>
      <c r="M7688" t="s">
        <v>5259</v>
      </c>
    </row>
    <row r="7689" spans="1:13">
      <c r="A7689">
        <v>10854</v>
      </c>
      <c r="B7689" t="s">
        <v>16</v>
      </c>
      <c r="C7689" s="16" t="s">
        <v>14397</v>
      </c>
      <c r="D7689">
        <f t="shared" si="0"/>
        <v>29</v>
      </c>
      <c r="E7689" t="str">
        <f t="shared" si="1"/>
        <v>$10,130,000</v>
      </c>
      <c r="F7689" t="str">
        <f t="shared" si="2"/>
        <v/>
      </c>
      <c r="G7689" t="str">
        <f t="shared" si="3"/>
        <v>$10,130,000</v>
      </c>
      <c r="H7689" t="s">
        <v>14047</v>
      </c>
      <c r="J7689" t="s">
        <v>64</v>
      </c>
      <c r="K7689" t="s">
        <v>101</v>
      </c>
      <c r="L7689">
        <v>10130000</v>
      </c>
      <c r="M7689" t="s">
        <v>6005</v>
      </c>
    </row>
    <row r="7690" spans="1:13">
      <c r="A7690">
        <v>10855</v>
      </c>
      <c r="B7690" t="s">
        <v>16</v>
      </c>
      <c r="C7690" s="16" t="s">
        <v>14398</v>
      </c>
      <c r="D7690">
        <f t="shared" si="0"/>
        <v>29</v>
      </c>
      <c r="E7690" t="str">
        <f t="shared" si="1"/>
        <v>$9,000,000</v>
      </c>
      <c r="F7690" t="str">
        <f t="shared" si="2"/>
        <v/>
      </c>
      <c r="G7690" t="str">
        <f t="shared" si="3"/>
        <v>$9,000,000</v>
      </c>
      <c r="H7690" t="s">
        <v>795</v>
      </c>
      <c r="J7690" t="s">
        <v>64</v>
      </c>
      <c r="K7690" t="s">
        <v>101</v>
      </c>
      <c r="L7690">
        <v>9000000</v>
      </c>
      <c r="M7690" t="s">
        <v>5406</v>
      </c>
    </row>
    <row r="7691" spans="1:13">
      <c r="A7691">
        <v>10856</v>
      </c>
      <c r="B7691" t="s">
        <v>16</v>
      </c>
      <c r="C7691" s="16" t="s">
        <v>14399</v>
      </c>
      <c r="D7691">
        <f t="shared" si="0"/>
        <v>29</v>
      </c>
      <c r="E7691" t="str">
        <f t="shared" si="1"/>
        <v>$7,770,000</v>
      </c>
      <c r="F7691" t="str">
        <f t="shared" si="2"/>
        <v/>
      </c>
      <c r="G7691" t="str">
        <f t="shared" si="3"/>
        <v>$7,770,000</v>
      </c>
      <c r="H7691" t="s">
        <v>14400</v>
      </c>
      <c r="J7691" t="s">
        <v>64</v>
      </c>
      <c r="K7691" t="s">
        <v>101</v>
      </c>
      <c r="L7691">
        <v>7770000</v>
      </c>
      <c r="M7691" t="s">
        <v>5430</v>
      </c>
    </row>
    <row r="7692" spans="1:13">
      <c r="A7692">
        <v>10857</v>
      </c>
      <c r="B7692" t="s">
        <v>16</v>
      </c>
      <c r="C7692" s="16" t="s">
        <v>14401</v>
      </c>
      <c r="D7692">
        <f t="shared" si="0"/>
        <v>29</v>
      </c>
      <c r="E7692" t="str">
        <f t="shared" si="1"/>
        <v>$7,000,000</v>
      </c>
      <c r="F7692" t="str">
        <f t="shared" si="2"/>
        <v/>
      </c>
      <c r="G7692" t="str">
        <f t="shared" si="3"/>
        <v>$7,000,000</v>
      </c>
      <c r="H7692" t="s">
        <v>268</v>
      </c>
      <c r="J7692" t="s">
        <v>64</v>
      </c>
      <c r="K7692" t="s">
        <v>101</v>
      </c>
      <c r="L7692">
        <v>7000000</v>
      </c>
      <c r="M7692" t="s">
        <v>5416</v>
      </c>
    </row>
    <row r="7693" spans="1:13">
      <c r="A7693">
        <v>10858</v>
      </c>
      <c r="B7693" t="s">
        <v>16</v>
      </c>
      <c r="C7693" s="16" t="s">
        <v>14402</v>
      </c>
      <c r="D7693">
        <f t="shared" si="0"/>
        <v>29</v>
      </c>
      <c r="E7693" t="str">
        <f t="shared" si="1"/>
        <v>$5,400,000</v>
      </c>
      <c r="F7693" t="str">
        <f t="shared" si="2"/>
        <v/>
      </c>
      <c r="G7693" t="str">
        <f t="shared" si="3"/>
        <v>$5,400,000</v>
      </c>
      <c r="H7693" t="s">
        <v>3905</v>
      </c>
      <c r="J7693" t="s">
        <v>64</v>
      </c>
      <c r="K7693" t="s">
        <v>101</v>
      </c>
      <c r="L7693">
        <v>5400000</v>
      </c>
      <c r="M7693" t="s">
        <v>5304</v>
      </c>
    </row>
    <row r="7694" spans="1:13">
      <c r="A7694">
        <v>10859</v>
      </c>
      <c r="B7694" t="s">
        <v>16</v>
      </c>
      <c r="C7694" s="16" t="s">
        <v>14403</v>
      </c>
      <c r="D7694">
        <f t="shared" si="0"/>
        <v>29</v>
      </c>
      <c r="E7694" t="str">
        <f t="shared" si="1"/>
        <v>$3,536,640</v>
      </c>
      <c r="F7694" t="str">
        <f t="shared" si="2"/>
        <v/>
      </c>
      <c r="G7694" t="str">
        <f t="shared" si="3"/>
        <v>$3,536,640</v>
      </c>
      <c r="H7694" t="s">
        <v>14404</v>
      </c>
      <c r="J7694" t="s">
        <v>64</v>
      </c>
      <c r="K7694" t="s">
        <v>101</v>
      </c>
      <c r="L7694">
        <v>3536640</v>
      </c>
      <c r="M7694" t="s">
        <v>2121</v>
      </c>
    </row>
    <row r="7695" spans="1:13">
      <c r="A7695">
        <v>10860</v>
      </c>
      <c r="B7695" t="s">
        <v>16</v>
      </c>
      <c r="C7695" s="16" t="s">
        <v>14405</v>
      </c>
      <c r="D7695">
        <f t="shared" si="0"/>
        <v>29</v>
      </c>
      <c r="E7695" t="str">
        <f t="shared" si="1"/>
        <v>$2,250,000</v>
      </c>
      <c r="F7695" t="str">
        <f t="shared" si="2"/>
        <v/>
      </c>
      <c r="G7695" t="str">
        <f t="shared" si="3"/>
        <v>$2,250,000</v>
      </c>
      <c r="H7695" t="s">
        <v>329</v>
      </c>
      <c r="J7695" t="s">
        <v>64</v>
      </c>
      <c r="K7695" t="s">
        <v>101</v>
      </c>
      <c r="L7695">
        <v>2250000</v>
      </c>
      <c r="M7695" t="s">
        <v>4510</v>
      </c>
    </row>
    <row r="7696" spans="1:13">
      <c r="A7696">
        <v>10861</v>
      </c>
      <c r="B7696" t="s">
        <v>16</v>
      </c>
      <c r="C7696" s="16" t="s">
        <v>14406</v>
      </c>
      <c r="D7696">
        <f t="shared" si="0"/>
        <v>29</v>
      </c>
      <c r="E7696" t="str">
        <f t="shared" si="1"/>
        <v>$2,200,000</v>
      </c>
      <c r="F7696" t="str">
        <f t="shared" si="2"/>
        <v/>
      </c>
      <c r="G7696" t="str">
        <f t="shared" si="3"/>
        <v>$2,200,000</v>
      </c>
      <c r="H7696" t="s">
        <v>6914</v>
      </c>
      <c r="J7696" t="s">
        <v>64</v>
      </c>
      <c r="K7696" t="s">
        <v>101</v>
      </c>
      <c r="L7696">
        <v>2200000</v>
      </c>
      <c r="M7696" t="s">
        <v>5232</v>
      </c>
    </row>
    <row r="7697" spans="1:13">
      <c r="A7697">
        <v>10862</v>
      </c>
      <c r="B7697" t="s">
        <v>16</v>
      </c>
      <c r="C7697" s="16" t="s">
        <v>14407</v>
      </c>
      <c r="D7697">
        <f t="shared" si="0"/>
        <v>29</v>
      </c>
      <c r="E7697" t="str">
        <f t="shared" si="1"/>
        <v>$2,160,000</v>
      </c>
      <c r="F7697" t="str">
        <f t="shared" si="2"/>
        <v/>
      </c>
      <c r="G7697" t="str">
        <f t="shared" si="3"/>
        <v>$2,160,000</v>
      </c>
      <c r="H7697" t="s">
        <v>7910</v>
      </c>
      <c r="J7697" t="s">
        <v>64</v>
      </c>
      <c r="K7697" t="s">
        <v>101</v>
      </c>
      <c r="L7697">
        <v>2160000</v>
      </c>
      <c r="M7697" t="s">
        <v>5532</v>
      </c>
    </row>
    <row r="7698" spans="1:13">
      <c r="A7698">
        <v>10863</v>
      </c>
      <c r="B7698" t="s">
        <v>16</v>
      </c>
      <c r="C7698" s="16" t="s">
        <v>14408</v>
      </c>
      <c r="D7698">
        <f t="shared" si="0"/>
        <v>29</v>
      </c>
      <c r="E7698" t="str">
        <f t="shared" si="1"/>
        <v>$2,000,000</v>
      </c>
      <c r="F7698" t="str">
        <f t="shared" si="2"/>
        <v/>
      </c>
      <c r="G7698" t="str">
        <f t="shared" si="3"/>
        <v>$2,000,000</v>
      </c>
      <c r="H7698" t="s">
        <v>125</v>
      </c>
      <c r="J7698" t="s">
        <v>64</v>
      </c>
      <c r="K7698" t="s">
        <v>101</v>
      </c>
      <c r="L7698">
        <v>2000000</v>
      </c>
      <c r="M7698" t="s">
        <v>5350</v>
      </c>
    </row>
    <row r="7699" spans="1:13">
      <c r="A7699">
        <v>10864</v>
      </c>
      <c r="B7699" t="s">
        <v>16</v>
      </c>
      <c r="C7699" s="16" t="s">
        <v>14409</v>
      </c>
      <c r="D7699">
        <f t="shared" si="0"/>
        <v>29</v>
      </c>
      <c r="E7699" t="str">
        <f t="shared" si="1"/>
        <v>$1,100,000</v>
      </c>
      <c r="F7699" t="str">
        <f t="shared" si="2"/>
        <v/>
      </c>
      <c r="G7699" t="str">
        <f t="shared" si="3"/>
        <v>$1,100,000</v>
      </c>
      <c r="H7699" t="s">
        <v>682</v>
      </c>
      <c r="J7699" t="s">
        <v>64</v>
      </c>
      <c r="K7699" t="s">
        <v>101</v>
      </c>
      <c r="L7699">
        <v>1100000</v>
      </c>
      <c r="M7699" t="s">
        <v>5981</v>
      </c>
    </row>
    <row r="7700" spans="1:13">
      <c r="A7700">
        <v>10865</v>
      </c>
      <c r="B7700" t="s">
        <v>16</v>
      </c>
      <c r="C7700" s="16" t="s">
        <v>14410</v>
      </c>
      <c r="D7700">
        <f t="shared" si="0"/>
        <v>29</v>
      </c>
      <c r="E7700" t="str">
        <f t="shared" si="1"/>
        <v>$1,050,000 [released]</v>
      </c>
      <c r="F7700">
        <f t="shared" si="2"/>
        <v>11</v>
      </c>
      <c r="G7700" t="str">
        <f t="shared" si="3"/>
        <v>$1,050,000</v>
      </c>
      <c r="H7700" t="s">
        <v>12041</v>
      </c>
      <c r="J7700" t="s">
        <v>64</v>
      </c>
      <c r="K7700" t="s">
        <v>101</v>
      </c>
      <c r="L7700">
        <v>1050000</v>
      </c>
      <c r="M7700" t="s">
        <v>14411</v>
      </c>
    </row>
    <row r="7701" spans="1:13">
      <c r="A7701">
        <v>10866</v>
      </c>
      <c r="B7701" t="s">
        <v>16</v>
      </c>
      <c r="C7701" s="16" t="s">
        <v>14412</v>
      </c>
      <c r="D7701">
        <f t="shared" si="0"/>
        <v>29</v>
      </c>
      <c r="E7701" t="str">
        <f t="shared" si="1"/>
        <v>$523,500</v>
      </c>
      <c r="F7701" t="str">
        <f t="shared" si="2"/>
        <v/>
      </c>
      <c r="G7701" t="str">
        <f t="shared" si="3"/>
        <v>$523,500</v>
      </c>
      <c r="H7701" t="s">
        <v>14254</v>
      </c>
      <c r="J7701" t="s">
        <v>64</v>
      </c>
      <c r="K7701" t="s">
        <v>101</v>
      </c>
      <c r="L7701">
        <v>523500</v>
      </c>
      <c r="M7701" t="s">
        <v>5440</v>
      </c>
    </row>
    <row r="7702" spans="1:13">
      <c r="A7702">
        <v>10867</v>
      </c>
      <c r="B7702" t="s">
        <v>16</v>
      </c>
      <c r="C7702" s="16" t="s">
        <v>14413</v>
      </c>
      <c r="D7702">
        <f t="shared" si="0"/>
        <v>29</v>
      </c>
      <c r="E7702" t="str">
        <f t="shared" si="1"/>
        <v>$423,500</v>
      </c>
      <c r="F7702" t="str">
        <f t="shared" si="2"/>
        <v/>
      </c>
      <c r="G7702" t="str">
        <f t="shared" si="3"/>
        <v>$423,500</v>
      </c>
      <c r="H7702" t="s">
        <v>14139</v>
      </c>
      <c r="J7702" t="s">
        <v>64</v>
      </c>
      <c r="K7702" t="s">
        <v>101</v>
      </c>
      <c r="L7702">
        <v>423500</v>
      </c>
      <c r="M7702" t="s">
        <v>5065</v>
      </c>
    </row>
    <row r="7703" spans="1:13">
      <c r="A7703">
        <v>10868</v>
      </c>
      <c r="B7703" t="s">
        <v>16</v>
      </c>
      <c r="C7703" s="16" t="s">
        <v>14414</v>
      </c>
      <c r="D7703">
        <f t="shared" si="0"/>
        <v>29</v>
      </c>
      <c r="E7703" t="str">
        <f t="shared" si="1"/>
        <v>$316,969</v>
      </c>
      <c r="F7703" t="str">
        <f t="shared" si="2"/>
        <v/>
      </c>
      <c r="G7703" t="str">
        <f t="shared" si="3"/>
        <v>$316,969</v>
      </c>
      <c r="H7703" t="s">
        <v>14043</v>
      </c>
      <c r="J7703" t="s">
        <v>64</v>
      </c>
      <c r="K7703" t="s">
        <v>101</v>
      </c>
      <c r="L7703">
        <v>316969</v>
      </c>
      <c r="M7703" t="s">
        <v>3020</v>
      </c>
    </row>
    <row r="7704" spans="1:13">
      <c r="A7704">
        <v>10869</v>
      </c>
      <c r="B7704" t="s">
        <v>16</v>
      </c>
      <c r="C7704" s="16" t="s">
        <v>14415</v>
      </c>
      <c r="D7704">
        <f t="shared" si="0"/>
        <v>29</v>
      </c>
      <c r="E7704" t="str">
        <f t="shared" si="1"/>
        <v>$316,969</v>
      </c>
      <c r="F7704" t="str">
        <f t="shared" si="2"/>
        <v/>
      </c>
      <c r="G7704" t="str">
        <f t="shared" si="3"/>
        <v>$316,969</v>
      </c>
      <c r="H7704" t="s">
        <v>14043</v>
      </c>
      <c r="J7704" t="s">
        <v>64</v>
      </c>
      <c r="K7704" t="s">
        <v>101</v>
      </c>
      <c r="L7704">
        <v>316969</v>
      </c>
      <c r="M7704" t="s">
        <v>12941</v>
      </c>
    </row>
    <row r="7705" spans="1:13">
      <c r="A7705">
        <v>10871</v>
      </c>
      <c r="B7705" t="s">
        <v>16</v>
      </c>
      <c r="C7705" s="16" t="s">
        <v>14416</v>
      </c>
      <c r="D7705">
        <f t="shared" si="0"/>
        <v>29</v>
      </c>
      <c r="E7705" t="str">
        <f t="shared" si="1"/>
        <v>$11,000,000</v>
      </c>
      <c r="F7705" t="str">
        <f t="shared" si="2"/>
        <v/>
      </c>
      <c r="G7705" t="str">
        <f t="shared" si="3"/>
        <v>$11,000,000</v>
      </c>
      <c r="H7705" t="s">
        <v>2094</v>
      </c>
      <c r="J7705" t="s">
        <v>67</v>
      </c>
      <c r="K7705" t="s">
        <v>101</v>
      </c>
      <c r="L7705">
        <v>11000000</v>
      </c>
      <c r="M7705" t="s">
        <v>5483</v>
      </c>
    </row>
    <row r="7706" spans="1:13">
      <c r="A7706">
        <v>10872</v>
      </c>
      <c r="B7706" t="s">
        <v>16</v>
      </c>
      <c r="C7706" s="16" t="s">
        <v>14417</v>
      </c>
      <c r="D7706">
        <f t="shared" si="0"/>
        <v>29</v>
      </c>
      <c r="E7706" t="str">
        <f t="shared" si="1"/>
        <v>$10,125,000</v>
      </c>
      <c r="F7706" t="str">
        <f t="shared" si="2"/>
        <v/>
      </c>
      <c r="G7706" t="str">
        <f t="shared" si="3"/>
        <v>$10,125,000</v>
      </c>
      <c r="H7706" t="s">
        <v>14418</v>
      </c>
      <c r="J7706" t="s">
        <v>67</v>
      </c>
      <c r="K7706" t="s">
        <v>101</v>
      </c>
      <c r="L7706">
        <v>10125000</v>
      </c>
      <c r="M7706" t="s">
        <v>5493</v>
      </c>
    </row>
    <row r="7707" spans="1:13">
      <c r="A7707">
        <v>10873</v>
      </c>
      <c r="B7707" t="s">
        <v>16</v>
      </c>
      <c r="C7707" s="16" t="s">
        <v>14419</v>
      </c>
      <c r="D7707">
        <f t="shared" si="0"/>
        <v>29</v>
      </c>
      <c r="E7707" t="str">
        <f t="shared" si="1"/>
        <v>$9,000,000</v>
      </c>
      <c r="F7707" t="str">
        <f t="shared" si="2"/>
        <v/>
      </c>
      <c r="G7707" t="str">
        <f t="shared" si="3"/>
        <v>$9,000,000</v>
      </c>
      <c r="H7707" t="s">
        <v>795</v>
      </c>
      <c r="J7707" t="s">
        <v>67</v>
      </c>
      <c r="K7707" t="s">
        <v>101</v>
      </c>
      <c r="L7707">
        <v>9000000</v>
      </c>
      <c r="M7707" t="s">
        <v>4547</v>
      </c>
    </row>
    <row r="7708" spans="1:13">
      <c r="A7708">
        <v>10874</v>
      </c>
      <c r="B7708" t="s">
        <v>16</v>
      </c>
      <c r="C7708" s="16" t="s">
        <v>14420</v>
      </c>
      <c r="D7708">
        <f t="shared" si="0"/>
        <v>29</v>
      </c>
      <c r="E7708" t="str">
        <f t="shared" si="1"/>
        <v>$7,578,900</v>
      </c>
      <c r="F7708" t="str">
        <f t="shared" si="2"/>
        <v/>
      </c>
      <c r="G7708" t="str">
        <f t="shared" si="3"/>
        <v>$7,578,900</v>
      </c>
      <c r="H7708" t="s">
        <v>14421</v>
      </c>
      <c r="J7708" t="s">
        <v>67</v>
      </c>
      <c r="K7708" t="s">
        <v>101</v>
      </c>
      <c r="L7708">
        <v>7578900</v>
      </c>
      <c r="M7708" t="s">
        <v>2598</v>
      </c>
    </row>
    <row r="7709" spans="1:13">
      <c r="A7709">
        <v>10875</v>
      </c>
      <c r="B7709" t="s">
        <v>16</v>
      </c>
      <c r="C7709" s="16" t="s">
        <v>14422</v>
      </c>
      <c r="D7709">
        <f t="shared" si="0"/>
        <v>29</v>
      </c>
      <c r="E7709" t="str">
        <f t="shared" si="1"/>
        <v>$5,750,000</v>
      </c>
      <c r="F7709" t="str">
        <f t="shared" si="2"/>
        <v/>
      </c>
      <c r="G7709" t="str">
        <f t="shared" si="3"/>
        <v>$5,750,000</v>
      </c>
      <c r="H7709" t="s">
        <v>4302</v>
      </c>
      <c r="J7709" t="s">
        <v>67</v>
      </c>
      <c r="K7709" t="s">
        <v>101</v>
      </c>
      <c r="L7709">
        <v>5750000</v>
      </c>
      <c r="M7709" t="s">
        <v>2523</v>
      </c>
    </row>
    <row r="7710" spans="1:13">
      <c r="A7710">
        <v>10876</v>
      </c>
      <c r="B7710" t="s">
        <v>16</v>
      </c>
      <c r="C7710" s="16" t="s">
        <v>14423</v>
      </c>
      <c r="D7710">
        <f t="shared" si="0"/>
        <v>29</v>
      </c>
      <c r="E7710" t="str">
        <f t="shared" si="1"/>
        <v>$5,750,000</v>
      </c>
      <c r="F7710" t="str">
        <f t="shared" si="2"/>
        <v/>
      </c>
      <c r="G7710" t="str">
        <f t="shared" si="3"/>
        <v>$5,750,000</v>
      </c>
      <c r="H7710" t="s">
        <v>4302</v>
      </c>
      <c r="J7710" t="s">
        <v>67</v>
      </c>
      <c r="K7710" t="s">
        <v>101</v>
      </c>
      <c r="L7710">
        <v>5750000</v>
      </c>
      <c r="M7710" t="s">
        <v>5529</v>
      </c>
    </row>
    <row r="7711" spans="1:13">
      <c r="A7711">
        <v>10877</v>
      </c>
      <c r="B7711" t="s">
        <v>16</v>
      </c>
      <c r="C7711" s="16" t="s">
        <v>14424</v>
      </c>
      <c r="D7711">
        <f t="shared" si="0"/>
        <v>29</v>
      </c>
      <c r="E7711" t="str">
        <f t="shared" si="1"/>
        <v>$5,040,000</v>
      </c>
      <c r="F7711" t="str">
        <f t="shared" si="2"/>
        <v/>
      </c>
      <c r="G7711" t="str">
        <f t="shared" si="3"/>
        <v>$5,040,000</v>
      </c>
      <c r="H7711" t="s">
        <v>13240</v>
      </c>
      <c r="J7711" t="s">
        <v>67</v>
      </c>
      <c r="K7711" t="s">
        <v>101</v>
      </c>
      <c r="L7711">
        <v>5040000</v>
      </c>
      <c r="M7711" t="s">
        <v>4764</v>
      </c>
    </row>
    <row r="7712" spans="1:13">
      <c r="A7712">
        <v>10878</v>
      </c>
      <c r="B7712" t="s">
        <v>16</v>
      </c>
      <c r="C7712" s="16" t="s">
        <v>14425</v>
      </c>
      <c r="D7712">
        <f t="shared" si="0"/>
        <v>29</v>
      </c>
      <c r="E7712" t="str">
        <f t="shared" si="1"/>
        <v>$4,680,000</v>
      </c>
      <c r="F7712" t="str">
        <f t="shared" si="2"/>
        <v/>
      </c>
      <c r="G7712" t="str">
        <f t="shared" si="3"/>
        <v>$4,680,000</v>
      </c>
      <c r="H7712" t="s">
        <v>13931</v>
      </c>
      <c r="J7712" t="s">
        <v>67</v>
      </c>
      <c r="K7712" t="s">
        <v>101</v>
      </c>
      <c r="L7712">
        <v>4680000</v>
      </c>
      <c r="M7712" t="s">
        <v>4772</v>
      </c>
    </row>
    <row r="7713" spans="1:13">
      <c r="A7713">
        <v>10879</v>
      </c>
      <c r="B7713" t="s">
        <v>16</v>
      </c>
      <c r="C7713" s="16" t="s">
        <v>14426</v>
      </c>
      <c r="D7713">
        <f t="shared" si="0"/>
        <v>29</v>
      </c>
      <c r="E7713" t="str">
        <f t="shared" si="1"/>
        <v>$3,680,000</v>
      </c>
      <c r="F7713" t="str">
        <f t="shared" si="2"/>
        <v/>
      </c>
      <c r="G7713" t="str">
        <f t="shared" si="3"/>
        <v>$3,680,000</v>
      </c>
      <c r="H7713" t="s">
        <v>13897</v>
      </c>
      <c r="J7713" t="s">
        <v>67</v>
      </c>
      <c r="K7713" t="s">
        <v>101</v>
      </c>
      <c r="L7713">
        <v>3680000</v>
      </c>
      <c r="M7713" t="s">
        <v>4196</v>
      </c>
    </row>
    <row r="7714" spans="1:13">
      <c r="A7714">
        <v>10880</v>
      </c>
      <c r="B7714" t="s">
        <v>16</v>
      </c>
      <c r="C7714" s="16" t="s">
        <v>14427</v>
      </c>
      <c r="D7714">
        <f t="shared" si="0"/>
        <v>29</v>
      </c>
      <c r="E7714" t="str">
        <f t="shared" si="1"/>
        <v>$3,200,000</v>
      </c>
      <c r="F7714" t="str">
        <f t="shared" si="2"/>
        <v/>
      </c>
      <c r="G7714" t="str">
        <f t="shared" si="3"/>
        <v>$3,200,000</v>
      </c>
      <c r="H7714" t="s">
        <v>2260</v>
      </c>
      <c r="J7714" t="s">
        <v>67</v>
      </c>
      <c r="K7714" t="s">
        <v>101</v>
      </c>
      <c r="L7714">
        <v>3200000</v>
      </c>
      <c r="M7714" t="s">
        <v>6113</v>
      </c>
    </row>
    <row r="7715" spans="1:13">
      <c r="A7715">
        <v>10881</v>
      </c>
      <c r="B7715" t="s">
        <v>16</v>
      </c>
      <c r="C7715" s="16" t="s">
        <v>14428</v>
      </c>
      <c r="D7715">
        <f t="shared" si="0"/>
        <v>29</v>
      </c>
      <c r="E7715" t="str">
        <f t="shared" si="1"/>
        <v>$2,560,000</v>
      </c>
      <c r="F7715" t="str">
        <f t="shared" si="2"/>
        <v/>
      </c>
      <c r="G7715" t="str">
        <f t="shared" si="3"/>
        <v>$2,560,000</v>
      </c>
      <c r="H7715" t="s">
        <v>14429</v>
      </c>
      <c r="J7715" t="s">
        <v>67</v>
      </c>
      <c r="K7715" t="s">
        <v>101</v>
      </c>
      <c r="L7715">
        <v>2560000</v>
      </c>
      <c r="M7715" t="s">
        <v>5057</v>
      </c>
    </row>
    <row r="7716" spans="1:13">
      <c r="A7716">
        <v>10882</v>
      </c>
      <c r="B7716" t="s">
        <v>16</v>
      </c>
      <c r="C7716" s="16" t="s">
        <v>14430</v>
      </c>
      <c r="D7716">
        <f t="shared" si="0"/>
        <v>29</v>
      </c>
      <c r="E7716" t="str">
        <f t="shared" si="1"/>
        <v>$1,570,000 [released]</v>
      </c>
      <c r="F7716">
        <f t="shared" si="2"/>
        <v>11</v>
      </c>
      <c r="G7716" t="str">
        <f t="shared" si="3"/>
        <v>$1,570,000</v>
      </c>
      <c r="H7716" t="s">
        <v>14431</v>
      </c>
      <c r="J7716" t="s">
        <v>67</v>
      </c>
      <c r="K7716" t="s">
        <v>101</v>
      </c>
      <c r="L7716">
        <v>1570000</v>
      </c>
      <c r="M7716" t="s">
        <v>6144</v>
      </c>
    </row>
    <row r="7717" spans="1:13">
      <c r="A7717">
        <v>10883</v>
      </c>
      <c r="B7717" t="s">
        <v>16</v>
      </c>
      <c r="C7717" s="16" t="s">
        <v>14432</v>
      </c>
      <c r="D7717">
        <f t="shared" si="0"/>
        <v>29</v>
      </c>
      <c r="E7717" t="str">
        <f t="shared" si="1"/>
        <v>$1,069,400 [released]</v>
      </c>
      <c r="F7717">
        <f t="shared" si="2"/>
        <v>11</v>
      </c>
      <c r="G7717" t="str">
        <f t="shared" si="3"/>
        <v>$1,069,400</v>
      </c>
      <c r="H7717" t="s">
        <v>14433</v>
      </c>
      <c r="J7717" t="s">
        <v>67</v>
      </c>
      <c r="K7717" t="s">
        <v>101</v>
      </c>
      <c r="L7717">
        <v>1069400</v>
      </c>
      <c r="M7717" t="s">
        <v>5688</v>
      </c>
    </row>
    <row r="7718" spans="1:13">
      <c r="A7718">
        <v>10884</v>
      </c>
      <c r="B7718" t="s">
        <v>16</v>
      </c>
      <c r="C7718" s="16" t="s">
        <v>14434</v>
      </c>
      <c r="D7718">
        <f t="shared" si="0"/>
        <v>29</v>
      </c>
      <c r="E7718" t="str">
        <f t="shared" si="1"/>
        <v>$1,000,000 [cap amount: $548,500]</v>
      </c>
      <c r="F7718">
        <f t="shared" si="2"/>
        <v>11</v>
      </c>
      <c r="G7718" t="str">
        <f t="shared" si="3"/>
        <v>$1,000,000</v>
      </c>
      <c r="H7718" t="s">
        <v>134</v>
      </c>
      <c r="J7718" t="s">
        <v>67</v>
      </c>
      <c r="K7718" t="s">
        <v>101</v>
      </c>
      <c r="L7718">
        <v>1000000</v>
      </c>
      <c r="M7718" t="s">
        <v>5072</v>
      </c>
    </row>
    <row r="7719" spans="1:13">
      <c r="A7719">
        <v>10885</v>
      </c>
      <c r="B7719" t="s">
        <v>16</v>
      </c>
      <c r="C7719" s="16" t="s">
        <v>14435</v>
      </c>
      <c r="D7719">
        <f t="shared" si="0"/>
        <v>29</v>
      </c>
      <c r="E7719" t="str">
        <f t="shared" si="1"/>
        <v>$523,500</v>
      </c>
      <c r="F7719" t="str">
        <f t="shared" si="2"/>
        <v/>
      </c>
      <c r="G7719" t="str">
        <f t="shared" si="3"/>
        <v>$523,500</v>
      </c>
      <c r="H7719" t="s">
        <v>14254</v>
      </c>
      <c r="J7719" t="s">
        <v>67</v>
      </c>
      <c r="K7719" t="s">
        <v>101</v>
      </c>
      <c r="L7719">
        <v>523500</v>
      </c>
      <c r="M7719" t="s">
        <v>5846</v>
      </c>
    </row>
    <row r="7720" spans="1:13">
      <c r="A7720">
        <v>10886</v>
      </c>
      <c r="B7720" t="s">
        <v>16</v>
      </c>
      <c r="C7720" s="16" t="s">
        <v>14436</v>
      </c>
      <c r="D7720">
        <f t="shared" si="0"/>
        <v>29</v>
      </c>
      <c r="E7720" t="str">
        <f t="shared" si="1"/>
        <v>$423,500 [released]</v>
      </c>
      <c r="F7720">
        <f t="shared" si="2"/>
        <v>9</v>
      </c>
      <c r="G7720" t="str">
        <f t="shared" si="3"/>
        <v>$423,500</v>
      </c>
      <c r="H7720" t="s">
        <v>14090</v>
      </c>
      <c r="J7720" t="s">
        <v>67</v>
      </c>
      <c r="K7720" t="s">
        <v>101</v>
      </c>
      <c r="L7720">
        <v>423500</v>
      </c>
      <c r="M7720" t="s">
        <v>14437</v>
      </c>
    </row>
    <row r="7721" spans="1:13">
      <c r="A7721">
        <v>10887</v>
      </c>
      <c r="B7721" t="s">
        <v>16</v>
      </c>
      <c r="C7721" s="16" t="s">
        <v>14438</v>
      </c>
      <c r="D7721">
        <f t="shared" si="0"/>
        <v>29</v>
      </c>
      <c r="E7721" t="str">
        <f t="shared" si="1"/>
        <v>$423,500 [released]</v>
      </c>
      <c r="F7721">
        <f t="shared" si="2"/>
        <v>9</v>
      </c>
      <c r="G7721" t="str">
        <f t="shared" si="3"/>
        <v>$423,500</v>
      </c>
      <c r="H7721" t="s">
        <v>14090</v>
      </c>
      <c r="J7721" t="s">
        <v>67</v>
      </c>
      <c r="K7721" t="s">
        <v>101</v>
      </c>
      <c r="L7721">
        <v>423500</v>
      </c>
      <c r="M7721" t="s">
        <v>5359</v>
      </c>
    </row>
    <row r="7722" spans="1:13">
      <c r="A7722">
        <v>10888</v>
      </c>
      <c r="B7722" t="s">
        <v>16</v>
      </c>
      <c r="C7722" s="16" t="s">
        <v>14439</v>
      </c>
      <c r="D7722">
        <f t="shared" si="0"/>
        <v>29</v>
      </c>
      <c r="E7722" t="str">
        <f t="shared" si="1"/>
        <v>$316,969</v>
      </c>
      <c r="F7722" t="str">
        <f t="shared" si="2"/>
        <v/>
      </c>
      <c r="G7722" t="str">
        <f t="shared" si="3"/>
        <v>$316,969</v>
      </c>
      <c r="H7722" t="s">
        <v>14043</v>
      </c>
      <c r="J7722" t="s">
        <v>67</v>
      </c>
      <c r="K7722" t="s">
        <v>101</v>
      </c>
      <c r="L7722">
        <v>316969</v>
      </c>
      <c r="M7722" t="s">
        <v>5774</v>
      </c>
    </row>
    <row r="7723" spans="1:13">
      <c r="A7723">
        <v>10889</v>
      </c>
      <c r="B7723" t="s">
        <v>16</v>
      </c>
      <c r="C7723" s="16" t="s">
        <v>14440</v>
      </c>
      <c r="D7723">
        <f t="shared" si="0"/>
        <v>29</v>
      </c>
      <c r="E7723" t="str">
        <f t="shared" si="1"/>
        <v>$316,969</v>
      </c>
      <c r="F7723" t="str">
        <f t="shared" si="2"/>
        <v/>
      </c>
      <c r="G7723" t="str">
        <f t="shared" si="3"/>
        <v>$316,969</v>
      </c>
      <c r="H7723" t="s">
        <v>14043</v>
      </c>
      <c r="J7723" t="s">
        <v>67</v>
      </c>
      <c r="K7723" t="s">
        <v>101</v>
      </c>
      <c r="L7723">
        <v>316969</v>
      </c>
      <c r="M7723" t="s">
        <v>5494</v>
      </c>
    </row>
    <row r="7724" spans="1:13">
      <c r="A7724">
        <v>10891</v>
      </c>
      <c r="B7724" t="s">
        <v>16</v>
      </c>
      <c r="C7724" s="16" t="s">
        <v>14441</v>
      </c>
      <c r="D7724">
        <f t="shared" si="0"/>
        <v>29</v>
      </c>
      <c r="E7724" t="str">
        <f t="shared" si="1"/>
        <v>$9,660,000</v>
      </c>
      <c r="F7724" t="str">
        <f t="shared" si="2"/>
        <v/>
      </c>
      <c r="G7724" t="str">
        <f t="shared" si="3"/>
        <v>$9,660,000</v>
      </c>
      <c r="H7724" t="s">
        <v>14259</v>
      </c>
      <c r="J7724" t="s">
        <v>73</v>
      </c>
      <c r="K7724" t="s">
        <v>101</v>
      </c>
      <c r="L7724">
        <v>9660000</v>
      </c>
      <c r="M7724" t="s">
        <v>4002</v>
      </c>
    </row>
    <row r="7725" spans="1:13">
      <c r="A7725">
        <v>10892</v>
      </c>
      <c r="B7725" t="s">
        <v>16</v>
      </c>
      <c r="C7725" s="16" t="s">
        <v>14442</v>
      </c>
      <c r="D7725">
        <f t="shared" si="0"/>
        <v>29</v>
      </c>
      <c r="E7725" t="str">
        <f t="shared" si="1"/>
        <v>$9,660,000</v>
      </c>
      <c r="F7725" t="str">
        <f t="shared" si="2"/>
        <v/>
      </c>
      <c r="G7725" t="str">
        <f t="shared" si="3"/>
        <v>$9,660,000</v>
      </c>
      <c r="H7725" t="s">
        <v>14259</v>
      </c>
      <c r="J7725" t="s">
        <v>73</v>
      </c>
      <c r="K7725" t="s">
        <v>101</v>
      </c>
      <c r="L7725">
        <v>9660000</v>
      </c>
      <c r="M7725" t="s">
        <v>4499</v>
      </c>
    </row>
    <row r="7726" spans="1:13">
      <c r="A7726">
        <v>10893</v>
      </c>
      <c r="B7726" t="s">
        <v>16</v>
      </c>
      <c r="C7726" s="16" t="s">
        <v>14443</v>
      </c>
      <c r="D7726">
        <f t="shared" si="0"/>
        <v>29</v>
      </c>
      <c r="E7726" t="str">
        <f t="shared" si="1"/>
        <v>$4,500,000</v>
      </c>
      <c r="F7726" t="str">
        <f t="shared" si="2"/>
        <v/>
      </c>
      <c r="G7726" t="str">
        <f t="shared" si="3"/>
        <v>$4,500,000</v>
      </c>
      <c r="H7726" t="s">
        <v>323</v>
      </c>
      <c r="J7726" t="s">
        <v>73</v>
      </c>
      <c r="K7726" t="s">
        <v>101</v>
      </c>
      <c r="L7726">
        <v>4500000</v>
      </c>
      <c r="M7726" t="s">
        <v>4662</v>
      </c>
    </row>
    <row r="7727" spans="1:13">
      <c r="A7727">
        <v>10894</v>
      </c>
      <c r="B7727" t="s">
        <v>16</v>
      </c>
      <c r="C7727" s="16" t="s">
        <v>14444</v>
      </c>
      <c r="D7727">
        <f t="shared" si="0"/>
        <v>29</v>
      </c>
      <c r="E7727" t="str">
        <f t="shared" si="1"/>
        <v>$3,100,000</v>
      </c>
      <c r="F7727" t="str">
        <f t="shared" si="2"/>
        <v/>
      </c>
      <c r="G7727" t="str">
        <f t="shared" si="3"/>
        <v>$3,100,000</v>
      </c>
      <c r="H7727" t="s">
        <v>2431</v>
      </c>
      <c r="J7727" t="s">
        <v>73</v>
      </c>
      <c r="K7727" t="s">
        <v>101</v>
      </c>
      <c r="L7727">
        <v>3100000</v>
      </c>
      <c r="M7727" t="s">
        <v>4889</v>
      </c>
    </row>
    <row r="7728" spans="1:13">
      <c r="A7728">
        <v>10895</v>
      </c>
      <c r="B7728" t="s">
        <v>16</v>
      </c>
      <c r="C7728" s="16" t="s">
        <v>14445</v>
      </c>
      <c r="D7728">
        <f t="shared" si="0"/>
        <v>29</v>
      </c>
      <c r="E7728" t="str">
        <f t="shared" si="1"/>
        <v>$2,320,080</v>
      </c>
      <c r="F7728" t="str">
        <f t="shared" si="2"/>
        <v/>
      </c>
      <c r="G7728" t="str">
        <f t="shared" si="3"/>
        <v>$2,320,080</v>
      </c>
      <c r="H7728" t="s">
        <v>14446</v>
      </c>
      <c r="J7728" t="s">
        <v>73</v>
      </c>
      <c r="K7728" t="s">
        <v>101</v>
      </c>
      <c r="L7728">
        <v>2320080</v>
      </c>
      <c r="M7728" t="s">
        <v>475</v>
      </c>
    </row>
    <row r="7729" spans="1:13">
      <c r="A7729">
        <v>10896</v>
      </c>
      <c r="B7729" t="s">
        <v>16</v>
      </c>
      <c r="C7729" s="16" t="s">
        <v>14447</v>
      </c>
      <c r="D7729">
        <f t="shared" si="0"/>
        <v>29</v>
      </c>
      <c r="E7729" t="str">
        <f t="shared" si="1"/>
        <v>$1,920,000</v>
      </c>
      <c r="F7729" t="str">
        <f t="shared" si="2"/>
        <v/>
      </c>
      <c r="G7729" t="str">
        <f t="shared" si="3"/>
        <v>$1,920,000</v>
      </c>
      <c r="H7729" t="s">
        <v>10110</v>
      </c>
      <c r="J7729" t="s">
        <v>73</v>
      </c>
      <c r="K7729" t="s">
        <v>101</v>
      </c>
      <c r="L7729">
        <v>1920000</v>
      </c>
      <c r="M7729" t="s">
        <v>4576</v>
      </c>
    </row>
    <row r="7730" spans="1:13">
      <c r="A7730">
        <v>10897</v>
      </c>
      <c r="B7730" t="s">
        <v>16</v>
      </c>
      <c r="C7730" s="16" t="s">
        <v>14448</v>
      </c>
      <c r="D7730">
        <f t="shared" si="0"/>
        <v>29</v>
      </c>
      <c r="E7730" t="str">
        <f t="shared" si="1"/>
        <v>$1,452,000</v>
      </c>
      <c r="F7730" t="str">
        <f t="shared" si="2"/>
        <v/>
      </c>
      <c r="G7730" t="str">
        <f t="shared" si="3"/>
        <v>$1,452,000</v>
      </c>
      <c r="H7730" t="s">
        <v>13937</v>
      </c>
      <c r="J7730" t="s">
        <v>73</v>
      </c>
      <c r="K7730" t="s">
        <v>101</v>
      </c>
      <c r="L7730">
        <v>1452000</v>
      </c>
      <c r="M7730" t="s">
        <v>5647</v>
      </c>
    </row>
    <row r="7731" spans="1:13">
      <c r="A7731">
        <v>10898</v>
      </c>
      <c r="B7731" t="s">
        <v>16</v>
      </c>
      <c r="C7731" s="16" t="s">
        <v>14449</v>
      </c>
      <c r="D7731">
        <f t="shared" si="0"/>
        <v>29</v>
      </c>
      <c r="E7731" t="str">
        <f t="shared" si="1"/>
        <v>$1,019,280</v>
      </c>
      <c r="F7731" t="str">
        <f t="shared" si="2"/>
        <v/>
      </c>
      <c r="G7731" t="str">
        <f t="shared" si="3"/>
        <v>$1,019,280</v>
      </c>
      <c r="H7731" t="s">
        <v>13880</v>
      </c>
      <c r="J7731" t="s">
        <v>73</v>
      </c>
      <c r="K7731" t="s">
        <v>101</v>
      </c>
      <c r="L7731">
        <v>1019280</v>
      </c>
      <c r="M7731" t="s">
        <v>5752</v>
      </c>
    </row>
    <row r="7732" spans="1:13">
      <c r="A7732">
        <v>10899</v>
      </c>
      <c r="B7732" t="s">
        <v>16</v>
      </c>
      <c r="C7732" s="16" t="s">
        <v>14450</v>
      </c>
      <c r="D7732">
        <f t="shared" si="0"/>
        <v>29</v>
      </c>
      <c r="E7732" t="str">
        <f t="shared" si="1"/>
        <v>$1,000,000 [cap amount: $548,500]</v>
      </c>
      <c r="F7732">
        <f t="shared" si="2"/>
        <v>11</v>
      </c>
      <c r="G7732" t="str">
        <f t="shared" si="3"/>
        <v>$1,000,000</v>
      </c>
      <c r="H7732" t="s">
        <v>134</v>
      </c>
      <c r="J7732" t="s">
        <v>73</v>
      </c>
      <c r="K7732" t="s">
        <v>101</v>
      </c>
      <c r="L7732">
        <v>1000000</v>
      </c>
      <c r="M7732" t="s">
        <v>4919</v>
      </c>
    </row>
    <row r="7733" spans="1:13">
      <c r="A7733">
        <v>10900</v>
      </c>
      <c r="B7733" t="s">
        <v>16</v>
      </c>
      <c r="C7733" s="16" t="s">
        <v>14451</v>
      </c>
      <c r="D7733">
        <f t="shared" si="0"/>
        <v>29</v>
      </c>
      <c r="E7733" t="str">
        <f t="shared" si="1"/>
        <v>$1,000,000 [cap amount: $548,500]</v>
      </c>
      <c r="F7733">
        <f t="shared" si="2"/>
        <v>11</v>
      </c>
      <c r="G7733" t="str">
        <f t="shared" si="3"/>
        <v>$1,000,000</v>
      </c>
      <c r="H7733" t="s">
        <v>134</v>
      </c>
      <c r="J7733" t="s">
        <v>73</v>
      </c>
      <c r="K7733" t="s">
        <v>101</v>
      </c>
      <c r="L7733">
        <v>1000000</v>
      </c>
      <c r="M7733" t="s">
        <v>5694</v>
      </c>
    </row>
    <row r="7734" spans="1:13">
      <c r="A7734">
        <v>10901</v>
      </c>
      <c r="B7734" t="s">
        <v>16</v>
      </c>
      <c r="C7734" s="16" t="s">
        <v>14452</v>
      </c>
      <c r="D7734">
        <f t="shared" si="0"/>
        <v>29</v>
      </c>
      <c r="E7734" t="str">
        <f t="shared" si="1"/>
        <v>$611,000 [cap amount: $548,500]</v>
      </c>
      <c r="F7734">
        <f t="shared" si="2"/>
        <v>9</v>
      </c>
      <c r="G7734" t="str">
        <f t="shared" si="3"/>
        <v>$611,000</v>
      </c>
      <c r="H7734" t="s">
        <v>14040</v>
      </c>
      <c r="J7734" t="s">
        <v>73</v>
      </c>
      <c r="K7734" t="s">
        <v>101</v>
      </c>
      <c r="L7734">
        <v>611000</v>
      </c>
      <c r="M7734" t="s">
        <v>4977</v>
      </c>
    </row>
    <row r="7735" spans="1:13">
      <c r="A7735">
        <v>10902</v>
      </c>
      <c r="B7735" t="s">
        <v>16</v>
      </c>
      <c r="C7735" s="16" t="s">
        <v>14453</v>
      </c>
      <c r="D7735">
        <f t="shared" si="0"/>
        <v>29</v>
      </c>
      <c r="E7735" t="str">
        <f t="shared" si="1"/>
        <v>$600,000</v>
      </c>
      <c r="F7735" t="str">
        <f t="shared" si="2"/>
        <v/>
      </c>
      <c r="G7735" t="str">
        <f t="shared" si="3"/>
        <v>$600,000</v>
      </c>
      <c r="H7735" t="s">
        <v>547</v>
      </c>
      <c r="J7735" t="s">
        <v>73</v>
      </c>
      <c r="K7735" t="s">
        <v>101</v>
      </c>
      <c r="L7735">
        <v>600000</v>
      </c>
      <c r="M7735" t="s">
        <v>5328</v>
      </c>
    </row>
    <row r="7736" spans="1:13">
      <c r="A7736">
        <v>10903</v>
      </c>
      <c r="B7736" t="s">
        <v>16</v>
      </c>
      <c r="C7736" s="16" t="s">
        <v>14454</v>
      </c>
      <c r="D7736">
        <f t="shared" si="0"/>
        <v>29</v>
      </c>
      <c r="E7736" t="str">
        <f t="shared" si="1"/>
        <v>$523,500</v>
      </c>
      <c r="F7736" t="str">
        <f t="shared" si="2"/>
        <v/>
      </c>
      <c r="G7736" t="str">
        <f t="shared" si="3"/>
        <v>$523,500</v>
      </c>
      <c r="H7736" t="s">
        <v>14254</v>
      </c>
      <c r="J7736" t="s">
        <v>73</v>
      </c>
      <c r="K7736" t="s">
        <v>101</v>
      </c>
      <c r="L7736">
        <v>523500</v>
      </c>
      <c r="M7736" t="s">
        <v>6129</v>
      </c>
    </row>
    <row r="7737" spans="1:13">
      <c r="A7737">
        <v>10904</v>
      </c>
      <c r="B7737" t="s">
        <v>16</v>
      </c>
      <c r="C7737" s="16" t="s">
        <v>14455</v>
      </c>
      <c r="D7737">
        <f t="shared" si="0"/>
        <v>29</v>
      </c>
      <c r="E7737" t="str">
        <f t="shared" si="1"/>
        <v>$94,000 [released]</v>
      </c>
      <c r="F7737">
        <f t="shared" si="2"/>
        <v>8</v>
      </c>
      <c r="G7737" t="str">
        <f t="shared" si="3"/>
        <v>$94,000</v>
      </c>
      <c r="H7737" t="s">
        <v>14456</v>
      </c>
      <c r="J7737" t="s">
        <v>73</v>
      </c>
      <c r="K7737" t="s">
        <v>101</v>
      </c>
      <c r="L7737">
        <v>94000</v>
      </c>
      <c r="M7737" t="s">
        <v>5035</v>
      </c>
    </row>
    <row r="7738" spans="1:13">
      <c r="A7738">
        <v>10906</v>
      </c>
      <c r="B7738" t="s">
        <v>16</v>
      </c>
      <c r="C7738" s="16" t="s">
        <v>14457</v>
      </c>
      <c r="D7738">
        <f t="shared" si="0"/>
        <v>29</v>
      </c>
      <c r="E7738" t="str">
        <f t="shared" si="1"/>
        <v>$10,130,000</v>
      </c>
      <c r="F7738" t="str">
        <f t="shared" si="2"/>
        <v/>
      </c>
      <c r="G7738" t="str">
        <f t="shared" si="3"/>
        <v>$10,130,000</v>
      </c>
      <c r="H7738" t="s">
        <v>14047</v>
      </c>
      <c r="J7738" t="s">
        <v>75</v>
      </c>
      <c r="K7738" t="s">
        <v>101</v>
      </c>
      <c r="L7738">
        <v>10130000</v>
      </c>
      <c r="M7738" t="s">
        <v>4550</v>
      </c>
    </row>
    <row r="7739" spans="1:13">
      <c r="A7739">
        <v>10907</v>
      </c>
      <c r="B7739" t="s">
        <v>16</v>
      </c>
      <c r="C7739" s="16" t="s">
        <v>14458</v>
      </c>
      <c r="D7739">
        <f t="shared" si="0"/>
        <v>29</v>
      </c>
      <c r="E7739" t="str">
        <f t="shared" si="1"/>
        <v>$7,800,000</v>
      </c>
      <c r="F7739" t="str">
        <f t="shared" si="2"/>
        <v/>
      </c>
      <c r="G7739" t="str">
        <f t="shared" si="3"/>
        <v>$7,800,000</v>
      </c>
      <c r="H7739" t="s">
        <v>7124</v>
      </c>
      <c r="J7739" t="s">
        <v>75</v>
      </c>
      <c r="K7739" t="s">
        <v>101</v>
      </c>
      <c r="L7739">
        <v>7800000</v>
      </c>
      <c r="M7739" t="s">
        <v>6052</v>
      </c>
    </row>
    <row r="7740" spans="1:13">
      <c r="A7740">
        <v>10908</v>
      </c>
      <c r="B7740" t="s">
        <v>16</v>
      </c>
      <c r="C7740" s="16" t="s">
        <v>14459</v>
      </c>
      <c r="D7740">
        <f t="shared" si="0"/>
        <v>29</v>
      </c>
      <c r="E7740" t="str">
        <f t="shared" si="1"/>
        <v>$7,515,840</v>
      </c>
      <c r="F7740" t="str">
        <f t="shared" si="2"/>
        <v/>
      </c>
      <c r="G7740" t="str">
        <f t="shared" si="3"/>
        <v>$7,515,840</v>
      </c>
      <c r="H7740" t="s">
        <v>14460</v>
      </c>
      <c r="J7740" t="s">
        <v>75</v>
      </c>
      <c r="K7740" t="s">
        <v>101</v>
      </c>
      <c r="L7740">
        <v>7515840</v>
      </c>
      <c r="M7740" t="s">
        <v>5620</v>
      </c>
    </row>
    <row r="7741" spans="1:13">
      <c r="A7741">
        <v>10909</v>
      </c>
      <c r="B7741" t="s">
        <v>16</v>
      </c>
      <c r="C7741" s="16" t="s">
        <v>14461</v>
      </c>
      <c r="D7741">
        <f t="shared" si="0"/>
        <v>29</v>
      </c>
      <c r="E7741" t="str">
        <f t="shared" si="1"/>
        <v>$7,300,000</v>
      </c>
      <c r="F7741" t="str">
        <f t="shared" si="2"/>
        <v/>
      </c>
      <c r="G7741" t="str">
        <f t="shared" si="3"/>
        <v>$7,300,000</v>
      </c>
      <c r="H7741" t="s">
        <v>9820</v>
      </c>
      <c r="J7741" t="s">
        <v>75</v>
      </c>
      <c r="K7741" t="s">
        <v>101</v>
      </c>
      <c r="L7741">
        <v>7300000</v>
      </c>
      <c r="M7741" t="s">
        <v>6134</v>
      </c>
    </row>
    <row r="7742" spans="1:13">
      <c r="A7742">
        <v>10910</v>
      </c>
      <c r="B7742" t="s">
        <v>16</v>
      </c>
      <c r="C7742" s="16" t="s">
        <v>14462</v>
      </c>
      <c r="D7742">
        <f t="shared" si="0"/>
        <v>29</v>
      </c>
      <c r="E7742" t="str">
        <f t="shared" si="1"/>
        <v>$6,000,000</v>
      </c>
      <c r="F7742" t="str">
        <f t="shared" si="2"/>
        <v/>
      </c>
      <c r="G7742" t="str">
        <f t="shared" si="3"/>
        <v>$6,000,000</v>
      </c>
      <c r="H7742" t="s">
        <v>1303</v>
      </c>
      <c r="J7742" t="s">
        <v>75</v>
      </c>
      <c r="K7742" t="s">
        <v>101</v>
      </c>
      <c r="L7742">
        <v>6000000</v>
      </c>
      <c r="M7742" t="s">
        <v>6089</v>
      </c>
    </row>
    <row r="7743" spans="1:13">
      <c r="A7743">
        <v>10911</v>
      </c>
      <c r="B7743" t="s">
        <v>16</v>
      </c>
      <c r="C7743" s="16" t="s">
        <v>14463</v>
      </c>
      <c r="D7743">
        <f t="shared" si="0"/>
        <v>29</v>
      </c>
      <c r="E7743" t="str">
        <f t="shared" si="1"/>
        <v>$3,380,000</v>
      </c>
      <c r="F7743" t="str">
        <f t="shared" si="2"/>
        <v/>
      </c>
      <c r="G7743" t="str">
        <f t="shared" si="3"/>
        <v>$3,380,000</v>
      </c>
      <c r="H7743" t="s">
        <v>14123</v>
      </c>
      <c r="J7743" t="s">
        <v>75</v>
      </c>
      <c r="K7743" t="s">
        <v>101</v>
      </c>
      <c r="L7743">
        <v>3380000</v>
      </c>
      <c r="M7743" t="s">
        <v>5052</v>
      </c>
    </row>
    <row r="7744" spans="1:13">
      <c r="A7744">
        <v>10912</v>
      </c>
      <c r="B7744" t="s">
        <v>16</v>
      </c>
      <c r="C7744" s="16" t="s">
        <v>14464</v>
      </c>
      <c r="D7744">
        <f t="shared" si="0"/>
        <v>29</v>
      </c>
      <c r="E7744" t="str">
        <f t="shared" si="1"/>
        <v>$2,200,000</v>
      </c>
      <c r="F7744" t="str">
        <f t="shared" si="2"/>
        <v/>
      </c>
      <c r="G7744" t="str">
        <f t="shared" si="3"/>
        <v>$2,200,000</v>
      </c>
      <c r="H7744" t="s">
        <v>6914</v>
      </c>
      <c r="J7744" t="s">
        <v>75</v>
      </c>
      <c r="K7744" t="s">
        <v>101</v>
      </c>
      <c r="L7744">
        <v>2200000</v>
      </c>
      <c r="M7744" t="s">
        <v>5106</v>
      </c>
    </row>
    <row r="7745" spans="1:13">
      <c r="A7745">
        <v>10913</v>
      </c>
      <c r="B7745" t="s">
        <v>16</v>
      </c>
      <c r="C7745" s="16" t="s">
        <v>14465</v>
      </c>
      <c r="D7745">
        <f t="shared" si="0"/>
        <v>29</v>
      </c>
      <c r="E7745" t="str">
        <f t="shared" si="1"/>
        <v>$1,818,000</v>
      </c>
      <c r="F7745" t="str">
        <f t="shared" si="2"/>
        <v/>
      </c>
      <c r="G7745" t="str">
        <f t="shared" si="3"/>
        <v>$1,818,000</v>
      </c>
      <c r="H7745" t="s">
        <v>14466</v>
      </c>
      <c r="J7745" t="s">
        <v>75</v>
      </c>
      <c r="K7745" t="s">
        <v>101</v>
      </c>
      <c r="L7745">
        <v>1818000</v>
      </c>
      <c r="M7745" t="s">
        <v>4506</v>
      </c>
    </row>
    <row r="7746" spans="1:13">
      <c r="A7746">
        <v>10914</v>
      </c>
      <c r="B7746" t="s">
        <v>16</v>
      </c>
      <c r="C7746" s="16" t="s">
        <v>14467</v>
      </c>
      <c r="D7746">
        <f t="shared" si="0"/>
        <v>29</v>
      </c>
      <c r="E7746" t="str">
        <f t="shared" si="1"/>
        <v>$1,000,000 [cap amount: $548,500]</v>
      </c>
      <c r="F7746">
        <f t="shared" si="2"/>
        <v>11</v>
      </c>
      <c r="G7746" t="str">
        <f t="shared" si="3"/>
        <v>$1,000,000</v>
      </c>
      <c r="H7746" t="s">
        <v>134</v>
      </c>
      <c r="J7746" t="s">
        <v>75</v>
      </c>
      <c r="K7746" t="s">
        <v>101</v>
      </c>
      <c r="L7746">
        <v>1000000</v>
      </c>
      <c r="M7746" t="s">
        <v>6144</v>
      </c>
    </row>
    <row r="7747" spans="1:13">
      <c r="A7747">
        <v>10915</v>
      </c>
      <c r="B7747" t="s">
        <v>16</v>
      </c>
      <c r="C7747" s="16" t="s">
        <v>14468</v>
      </c>
      <c r="D7747">
        <f t="shared" si="0"/>
        <v>29</v>
      </c>
      <c r="E7747" t="str">
        <f t="shared" si="1"/>
        <v>$936,000</v>
      </c>
      <c r="F7747" t="str">
        <f t="shared" si="2"/>
        <v/>
      </c>
      <c r="G7747" t="str">
        <f t="shared" si="3"/>
        <v>$936,000</v>
      </c>
      <c r="H7747" t="s">
        <v>14469</v>
      </c>
      <c r="J7747" t="s">
        <v>75</v>
      </c>
      <c r="K7747" t="s">
        <v>101</v>
      </c>
      <c r="L7747">
        <v>936000</v>
      </c>
      <c r="M7747" t="s">
        <v>5991</v>
      </c>
    </row>
    <row r="7748" spans="1:13">
      <c r="A7748">
        <v>10916</v>
      </c>
      <c r="B7748" t="s">
        <v>16</v>
      </c>
      <c r="C7748" s="16" t="s">
        <v>14470</v>
      </c>
      <c r="D7748">
        <f t="shared" si="0"/>
        <v>29</v>
      </c>
      <c r="E7748" t="str">
        <f t="shared" si="1"/>
        <v>$739,080</v>
      </c>
      <c r="F7748" t="str">
        <f t="shared" si="2"/>
        <v/>
      </c>
      <c r="G7748" t="str">
        <f t="shared" si="3"/>
        <v>$739,080</v>
      </c>
      <c r="H7748" t="s">
        <v>14471</v>
      </c>
      <c r="J7748" t="s">
        <v>75</v>
      </c>
      <c r="K7748" t="s">
        <v>101</v>
      </c>
      <c r="L7748">
        <v>739080</v>
      </c>
      <c r="M7748" t="s">
        <v>1131</v>
      </c>
    </row>
    <row r="7749" spans="1:13">
      <c r="A7749">
        <v>10917</v>
      </c>
      <c r="B7749" t="s">
        <v>16</v>
      </c>
      <c r="C7749" s="16" t="s">
        <v>14472</v>
      </c>
      <c r="D7749">
        <f t="shared" si="0"/>
        <v>29</v>
      </c>
      <c r="E7749" t="str">
        <f t="shared" si="1"/>
        <v>$735,600</v>
      </c>
      <c r="F7749" t="str">
        <f t="shared" si="2"/>
        <v/>
      </c>
      <c r="G7749" t="str">
        <f t="shared" si="3"/>
        <v>$735,600</v>
      </c>
      <c r="H7749" t="s">
        <v>14473</v>
      </c>
      <c r="J7749" t="s">
        <v>75</v>
      </c>
      <c r="K7749" t="s">
        <v>101</v>
      </c>
      <c r="L7749">
        <v>735600</v>
      </c>
      <c r="M7749" t="s">
        <v>5381</v>
      </c>
    </row>
    <row r="7750" spans="1:13">
      <c r="A7750">
        <v>10918</v>
      </c>
      <c r="B7750" t="s">
        <v>16</v>
      </c>
      <c r="C7750" s="16" t="s">
        <v>14474</v>
      </c>
      <c r="D7750">
        <f t="shared" si="0"/>
        <v>29</v>
      </c>
      <c r="E7750" t="str">
        <f t="shared" si="1"/>
        <v>$423,500 [released]</v>
      </c>
      <c r="F7750">
        <f t="shared" si="2"/>
        <v>9</v>
      </c>
      <c r="G7750" t="str">
        <f t="shared" si="3"/>
        <v>$423,500</v>
      </c>
      <c r="H7750" t="s">
        <v>14090</v>
      </c>
      <c r="J7750" t="s">
        <v>75</v>
      </c>
      <c r="K7750" t="s">
        <v>101</v>
      </c>
      <c r="L7750">
        <v>423500</v>
      </c>
      <c r="M7750" t="s">
        <v>5282</v>
      </c>
    </row>
    <row r="7751" spans="1:13">
      <c r="A7751">
        <v>10919</v>
      </c>
      <c r="B7751" t="s">
        <v>16</v>
      </c>
      <c r="C7751" s="16" t="s">
        <v>14475</v>
      </c>
      <c r="D7751">
        <f t="shared" si="0"/>
        <v>29</v>
      </c>
      <c r="E7751" t="str">
        <f t="shared" si="1"/>
        <v>$423,500</v>
      </c>
      <c r="F7751" t="str">
        <f t="shared" si="2"/>
        <v/>
      </c>
      <c r="G7751" t="str">
        <f t="shared" si="3"/>
        <v>$423,500</v>
      </c>
      <c r="H7751" t="s">
        <v>14139</v>
      </c>
      <c r="J7751" t="s">
        <v>75</v>
      </c>
      <c r="K7751" t="s">
        <v>101</v>
      </c>
      <c r="L7751">
        <v>423500</v>
      </c>
      <c r="M7751" t="s">
        <v>6078</v>
      </c>
    </row>
    <row r="7752" spans="1:13">
      <c r="A7752">
        <v>10920</v>
      </c>
      <c r="B7752" t="s">
        <v>16</v>
      </c>
      <c r="C7752" s="16" t="s">
        <v>14476</v>
      </c>
      <c r="D7752">
        <f t="shared" si="0"/>
        <v>29</v>
      </c>
      <c r="E7752" t="str">
        <f t="shared" si="1"/>
        <v>$316,969</v>
      </c>
      <c r="F7752" t="str">
        <f t="shared" si="2"/>
        <v/>
      </c>
      <c r="G7752" t="str">
        <f t="shared" si="3"/>
        <v>$316,969</v>
      </c>
      <c r="H7752" t="s">
        <v>14043</v>
      </c>
      <c r="J7752" t="s">
        <v>75</v>
      </c>
      <c r="K7752" t="s">
        <v>101</v>
      </c>
      <c r="L7752">
        <v>316969</v>
      </c>
      <c r="M7752" t="s">
        <v>4518</v>
      </c>
    </row>
    <row r="7753" spans="1:13">
      <c r="A7753">
        <v>10921</v>
      </c>
      <c r="B7753" t="s">
        <v>16</v>
      </c>
      <c r="C7753" s="16" t="s">
        <v>14477</v>
      </c>
      <c r="D7753">
        <f t="shared" si="0"/>
        <v>29</v>
      </c>
      <c r="E7753" t="str">
        <f t="shared" si="1"/>
        <v>$316,969</v>
      </c>
      <c r="F7753" t="str">
        <f t="shared" si="2"/>
        <v/>
      </c>
      <c r="G7753" t="str">
        <f t="shared" si="3"/>
        <v>$316,969</v>
      </c>
      <c r="H7753" t="s">
        <v>14043</v>
      </c>
      <c r="J7753" t="s">
        <v>75</v>
      </c>
      <c r="K7753" t="s">
        <v>101</v>
      </c>
      <c r="L7753">
        <v>316969</v>
      </c>
      <c r="M7753" t="s">
        <v>5770</v>
      </c>
    </row>
    <row r="7754" spans="1:13">
      <c r="A7754">
        <v>10922</v>
      </c>
      <c r="B7754" t="s">
        <v>16</v>
      </c>
      <c r="C7754" s="16" t="s">
        <v>14478</v>
      </c>
      <c r="D7754">
        <f t="shared" si="0"/>
        <v>29</v>
      </c>
      <c r="E7754" t="str">
        <f t="shared" si="1"/>
        <v>$50,000 [released]</v>
      </c>
      <c r="F7754">
        <f t="shared" si="2"/>
        <v>8</v>
      </c>
      <c r="G7754" t="str">
        <f t="shared" si="3"/>
        <v>$50,000</v>
      </c>
      <c r="H7754" t="s">
        <v>9728</v>
      </c>
      <c r="J7754" t="s">
        <v>75</v>
      </c>
      <c r="K7754" t="s">
        <v>101</v>
      </c>
      <c r="L7754">
        <v>50000</v>
      </c>
      <c r="M7754" t="s">
        <v>5592</v>
      </c>
    </row>
    <row r="7755" spans="1:13">
      <c r="A7755">
        <v>10924</v>
      </c>
      <c r="B7755" t="s">
        <v>16</v>
      </c>
      <c r="C7755" s="16" t="s">
        <v>14479</v>
      </c>
      <c r="D7755">
        <f t="shared" si="0"/>
        <v>29</v>
      </c>
      <c r="E7755" t="str">
        <f t="shared" si="1"/>
        <v>$10,130,000</v>
      </c>
      <c r="F7755" t="str">
        <f t="shared" si="2"/>
        <v/>
      </c>
      <c r="G7755" t="str">
        <f t="shared" si="3"/>
        <v>$10,130,000</v>
      </c>
      <c r="H7755" t="s">
        <v>14047</v>
      </c>
      <c r="J7755" t="s">
        <v>76</v>
      </c>
      <c r="K7755" t="s">
        <v>101</v>
      </c>
      <c r="L7755">
        <v>10130000</v>
      </c>
      <c r="M7755" t="s">
        <v>4585</v>
      </c>
    </row>
    <row r="7756" spans="1:13">
      <c r="A7756">
        <v>10925</v>
      </c>
      <c r="B7756" t="s">
        <v>16</v>
      </c>
      <c r="C7756" s="16" t="s">
        <v>14480</v>
      </c>
      <c r="D7756">
        <f t="shared" si="0"/>
        <v>29</v>
      </c>
      <c r="E7756" t="str">
        <f t="shared" si="1"/>
        <v>$9,360,000</v>
      </c>
      <c r="F7756" t="str">
        <f t="shared" si="2"/>
        <v/>
      </c>
      <c r="G7756" t="str">
        <f t="shared" si="3"/>
        <v>$9,360,000</v>
      </c>
      <c r="H7756" t="s">
        <v>7346</v>
      </c>
      <c r="J7756" t="s">
        <v>76</v>
      </c>
      <c r="K7756" t="s">
        <v>101</v>
      </c>
      <c r="L7756">
        <v>9360000</v>
      </c>
      <c r="M7756" t="s">
        <v>6084</v>
      </c>
    </row>
    <row r="7757" spans="1:13">
      <c r="A7757">
        <v>10926</v>
      </c>
      <c r="B7757" t="s">
        <v>16</v>
      </c>
      <c r="C7757" s="16" t="s">
        <v>14481</v>
      </c>
      <c r="D7757">
        <f t="shared" si="0"/>
        <v>29</v>
      </c>
      <c r="E7757" t="str">
        <f t="shared" si="1"/>
        <v>$7,680,000</v>
      </c>
      <c r="F7757" t="str">
        <f t="shared" si="2"/>
        <v/>
      </c>
      <c r="G7757" t="str">
        <f t="shared" si="3"/>
        <v>$7,680,000</v>
      </c>
      <c r="H7757" t="s">
        <v>14482</v>
      </c>
      <c r="J7757" t="s">
        <v>76</v>
      </c>
      <c r="K7757" t="s">
        <v>101</v>
      </c>
      <c r="L7757">
        <v>7680000</v>
      </c>
      <c r="M7757" t="s">
        <v>4187</v>
      </c>
    </row>
    <row r="7758" spans="1:13">
      <c r="A7758">
        <v>10927</v>
      </c>
      <c r="B7758" t="s">
        <v>16</v>
      </c>
      <c r="C7758" s="16" t="s">
        <v>14483</v>
      </c>
      <c r="D7758">
        <f t="shared" si="0"/>
        <v>29</v>
      </c>
      <c r="E7758" t="str">
        <f t="shared" si="1"/>
        <v>$6,890,000</v>
      </c>
      <c r="F7758" t="str">
        <f t="shared" si="2"/>
        <v/>
      </c>
      <c r="G7758" t="str">
        <f t="shared" si="3"/>
        <v>$6,890,000</v>
      </c>
      <c r="H7758" t="s">
        <v>14484</v>
      </c>
      <c r="J7758" t="s">
        <v>76</v>
      </c>
      <c r="K7758" t="s">
        <v>101</v>
      </c>
      <c r="L7758">
        <v>6890000</v>
      </c>
      <c r="M7758" t="s">
        <v>4814</v>
      </c>
    </row>
    <row r="7759" spans="1:13">
      <c r="A7759">
        <v>10928</v>
      </c>
      <c r="B7759" t="s">
        <v>16</v>
      </c>
      <c r="C7759" s="16" t="s">
        <v>14485</v>
      </c>
      <c r="D7759">
        <f t="shared" si="0"/>
        <v>29</v>
      </c>
      <c r="E7759" t="str">
        <f t="shared" si="1"/>
        <v>$6,200,000</v>
      </c>
      <c r="F7759" t="str">
        <f t="shared" si="2"/>
        <v/>
      </c>
      <c r="G7759" t="str">
        <f t="shared" si="3"/>
        <v>$6,200,000</v>
      </c>
      <c r="H7759" t="s">
        <v>8196</v>
      </c>
      <c r="J7759" t="s">
        <v>76</v>
      </c>
      <c r="K7759" t="s">
        <v>101</v>
      </c>
      <c r="L7759">
        <v>6200000</v>
      </c>
      <c r="M7759" t="s">
        <v>4776</v>
      </c>
    </row>
    <row r="7760" spans="1:13">
      <c r="A7760">
        <v>10929</v>
      </c>
      <c r="B7760" t="s">
        <v>16</v>
      </c>
      <c r="C7760" s="16" t="s">
        <v>14486</v>
      </c>
      <c r="D7760">
        <f t="shared" si="0"/>
        <v>29</v>
      </c>
      <c r="E7760" t="str">
        <f t="shared" si="1"/>
        <v>$3,500,000 [retired]</v>
      </c>
      <c r="F7760">
        <f t="shared" si="2"/>
        <v>11</v>
      </c>
      <c r="G7760" t="str">
        <f t="shared" si="3"/>
        <v>$3,500,000</v>
      </c>
      <c r="H7760" t="s">
        <v>3589</v>
      </c>
      <c r="J7760" t="s">
        <v>76</v>
      </c>
      <c r="K7760" t="s">
        <v>101</v>
      </c>
      <c r="L7760">
        <v>3500000</v>
      </c>
      <c r="M7760" t="s">
        <v>5835</v>
      </c>
    </row>
    <row r="7761" spans="1:13">
      <c r="A7761">
        <v>10930</v>
      </c>
      <c r="B7761" t="s">
        <v>16</v>
      </c>
      <c r="C7761" s="16" t="s">
        <v>14487</v>
      </c>
      <c r="D7761">
        <f t="shared" si="0"/>
        <v>29</v>
      </c>
      <c r="E7761" t="str">
        <f t="shared" si="1"/>
        <v>$2,250,000</v>
      </c>
      <c r="F7761" t="str">
        <f t="shared" si="2"/>
        <v/>
      </c>
      <c r="G7761" t="str">
        <f t="shared" si="3"/>
        <v>$2,250,000</v>
      </c>
      <c r="H7761" t="s">
        <v>329</v>
      </c>
      <c r="J7761" t="s">
        <v>76</v>
      </c>
      <c r="K7761" t="s">
        <v>101</v>
      </c>
      <c r="L7761">
        <v>2250000</v>
      </c>
      <c r="M7761" t="s">
        <v>6096</v>
      </c>
    </row>
    <row r="7762" spans="1:13">
      <c r="A7762">
        <v>10931</v>
      </c>
      <c r="B7762" t="s">
        <v>16</v>
      </c>
      <c r="C7762" s="16" t="s">
        <v>14488</v>
      </c>
      <c r="D7762">
        <f t="shared" si="0"/>
        <v>29</v>
      </c>
      <c r="E7762" t="str">
        <f t="shared" si="1"/>
        <v>$2,200,000</v>
      </c>
      <c r="F7762" t="str">
        <f t="shared" si="2"/>
        <v/>
      </c>
      <c r="G7762" t="str">
        <f t="shared" si="3"/>
        <v>$2,200,000</v>
      </c>
      <c r="H7762" t="s">
        <v>6914</v>
      </c>
      <c r="J7762" t="s">
        <v>76</v>
      </c>
      <c r="K7762" t="s">
        <v>101</v>
      </c>
      <c r="L7762">
        <v>2200000</v>
      </c>
      <c r="M7762" t="s">
        <v>5878</v>
      </c>
    </row>
    <row r="7763" spans="1:13">
      <c r="A7763">
        <v>10932</v>
      </c>
      <c r="B7763" t="s">
        <v>16</v>
      </c>
      <c r="C7763" s="16" t="s">
        <v>14489</v>
      </c>
      <c r="D7763">
        <f t="shared" si="0"/>
        <v>29</v>
      </c>
      <c r="E7763" t="str">
        <f t="shared" si="1"/>
        <v>$1,662,240</v>
      </c>
      <c r="F7763" t="str">
        <f t="shared" si="2"/>
        <v/>
      </c>
      <c r="G7763" t="str">
        <f t="shared" si="3"/>
        <v>$1,662,240</v>
      </c>
      <c r="H7763" t="s">
        <v>14490</v>
      </c>
      <c r="J7763" t="s">
        <v>76</v>
      </c>
      <c r="K7763" t="s">
        <v>101</v>
      </c>
      <c r="L7763">
        <v>1662240</v>
      </c>
      <c r="M7763" t="s">
        <v>1752</v>
      </c>
    </row>
    <row r="7764" spans="1:13">
      <c r="A7764">
        <v>10933</v>
      </c>
      <c r="B7764" t="s">
        <v>16</v>
      </c>
      <c r="C7764" s="16" t="s">
        <v>14491</v>
      </c>
      <c r="D7764">
        <f t="shared" si="0"/>
        <v>29</v>
      </c>
      <c r="E7764" t="str">
        <f t="shared" si="1"/>
        <v>$1,320,000</v>
      </c>
      <c r="F7764" t="str">
        <f t="shared" si="2"/>
        <v/>
      </c>
      <c r="G7764" t="str">
        <f t="shared" si="3"/>
        <v>$1,320,000</v>
      </c>
      <c r="H7764" t="s">
        <v>1018</v>
      </c>
      <c r="J7764" t="s">
        <v>76</v>
      </c>
      <c r="K7764" t="s">
        <v>101</v>
      </c>
      <c r="L7764">
        <v>1320000</v>
      </c>
      <c r="M7764" t="s">
        <v>4828</v>
      </c>
    </row>
    <row r="7765" spans="1:13">
      <c r="A7765">
        <v>10934</v>
      </c>
      <c r="B7765" t="s">
        <v>16</v>
      </c>
      <c r="C7765" s="16" t="s">
        <v>14492</v>
      </c>
      <c r="D7765">
        <f t="shared" si="0"/>
        <v>29</v>
      </c>
      <c r="E7765" t="str">
        <f t="shared" si="1"/>
        <v>$1,000,000 [cap amount: $548,500]</v>
      </c>
      <c r="F7765">
        <f t="shared" si="2"/>
        <v>11</v>
      </c>
      <c r="G7765" t="str">
        <f t="shared" si="3"/>
        <v>$1,000,000</v>
      </c>
      <c r="H7765" t="s">
        <v>134</v>
      </c>
      <c r="J7765" t="s">
        <v>76</v>
      </c>
      <c r="K7765" t="s">
        <v>101</v>
      </c>
      <c r="L7765">
        <v>1000000</v>
      </c>
      <c r="M7765" t="s">
        <v>5575</v>
      </c>
    </row>
    <row r="7766" spans="1:13">
      <c r="A7766">
        <v>10935</v>
      </c>
      <c r="B7766" t="s">
        <v>16</v>
      </c>
      <c r="C7766" s="16" t="s">
        <v>14493</v>
      </c>
      <c r="D7766">
        <f t="shared" si="0"/>
        <v>29</v>
      </c>
      <c r="E7766" t="str">
        <f t="shared" si="1"/>
        <v>$763,200</v>
      </c>
      <c r="F7766" t="str">
        <f t="shared" si="2"/>
        <v/>
      </c>
      <c r="G7766" t="str">
        <f t="shared" si="3"/>
        <v>$763,200</v>
      </c>
      <c r="H7766" t="s">
        <v>14494</v>
      </c>
      <c r="J7766" t="s">
        <v>76</v>
      </c>
      <c r="K7766" t="s">
        <v>101</v>
      </c>
      <c r="L7766">
        <v>763200</v>
      </c>
      <c r="M7766" t="s">
        <v>14495</v>
      </c>
    </row>
    <row r="7767" spans="1:13">
      <c r="A7767">
        <v>10936</v>
      </c>
      <c r="B7767" t="s">
        <v>16</v>
      </c>
      <c r="C7767" s="16" t="s">
        <v>14496</v>
      </c>
      <c r="D7767">
        <f t="shared" si="0"/>
        <v>29</v>
      </c>
      <c r="E7767" t="str">
        <f t="shared" si="1"/>
        <v>$316,969</v>
      </c>
      <c r="F7767" t="str">
        <f t="shared" si="2"/>
        <v/>
      </c>
      <c r="G7767" t="str">
        <f t="shared" si="3"/>
        <v>$316,969</v>
      </c>
      <c r="H7767" t="s">
        <v>14043</v>
      </c>
      <c r="J7767" t="s">
        <v>76</v>
      </c>
      <c r="K7767" t="s">
        <v>101</v>
      </c>
      <c r="L7767">
        <v>316969</v>
      </c>
      <c r="M7767" t="s">
        <v>5903</v>
      </c>
    </row>
    <row r="7768" spans="1:13">
      <c r="A7768">
        <v>10937</v>
      </c>
      <c r="B7768" t="s">
        <v>16</v>
      </c>
      <c r="C7768" s="16" t="s">
        <v>14497</v>
      </c>
      <c r="D7768">
        <f t="shared" si="0"/>
        <v>29</v>
      </c>
      <c r="E7768" t="str">
        <f t="shared" si="1"/>
        <v>$316,969</v>
      </c>
      <c r="F7768" t="str">
        <f t="shared" si="2"/>
        <v/>
      </c>
      <c r="G7768" t="str">
        <f t="shared" si="3"/>
        <v>$316,969</v>
      </c>
      <c r="H7768" t="s">
        <v>14043</v>
      </c>
      <c r="J7768" t="s">
        <v>76</v>
      </c>
      <c r="K7768" t="s">
        <v>101</v>
      </c>
      <c r="L7768">
        <v>316969</v>
      </c>
      <c r="M7768" t="s">
        <v>5762</v>
      </c>
    </row>
    <row r="7769" spans="1:13">
      <c r="A7769">
        <v>10938</v>
      </c>
      <c r="B7769" t="s">
        <v>16</v>
      </c>
      <c r="C7769" s="16" t="s">
        <v>14498</v>
      </c>
      <c r="D7769">
        <f t="shared" si="0"/>
        <v>29</v>
      </c>
      <c r="E7769" t="str">
        <f t="shared" si="1"/>
        <v>$316,969</v>
      </c>
      <c r="F7769" t="str">
        <f t="shared" si="2"/>
        <v/>
      </c>
      <c r="G7769" t="str">
        <f t="shared" si="3"/>
        <v>$316,969</v>
      </c>
      <c r="H7769" t="s">
        <v>14043</v>
      </c>
      <c r="J7769" t="s">
        <v>76</v>
      </c>
      <c r="K7769" t="s">
        <v>101</v>
      </c>
      <c r="L7769">
        <v>316969</v>
      </c>
      <c r="M7769" t="s">
        <v>4872</v>
      </c>
    </row>
    <row r="7770" spans="1:13">
      <c r="A7770">
        <v>10940</v>
      </c>
      <c r="B7770" t="s">
        <v>16</v>
      </c>
      <c r="C7770" s="16" t="s">
        <v>14499</v>
      </c>
      <c r="D7770">
        <f t="shared" si="0"/>
        <v>29</v>
      </c>
      <c r="E7770" t="str">
        <f t="shared" si="1"/>
        <v>$13,750,000</v>
      </c>
      <c r="F7770" t="str">
        <f t="shared" si="2"/>
        <v/>
      </c>
      <c r="G7770" t="str">
        <f t="shared" si="3"/>
        <v>$13,750,000</v>
      </c>
      <c r="H7770" t="s">
        <v>14500</v>
      </c>
      <c r="J7770" t="s">
        <v>79</v>
      </c>
      <c r="K7770" t="s">
        <v>101</v>
      </c>
      <c r="L7770">
        <v>13750000</v>
      </c>
      <c r="M7770" t="s">
        <v>5945</v>
      </c>
    </row>
    <row r="7771" spans="1:13">
      <c r="A7771">
        <v>10941</v>
      </c>
      <c r="B7771" t="s">
        <v>16</v>
      </c>
      <c r="C7771" s="16" t="s">
        <v>14501</v>
      </c>
      <c r="D7771">
        <f t="shared" si="0"/>
        <v>29</v>
      </c>
      <c r="E7771" t="str">
        <f t="shared" si="1"/>
        <v>$12,600,000</v>
      </c>
      <c r="F7771" t="str">
        <f t="shared" si="2"/>
        <v/>
      </c>
      <c r="G7771" t="str">
        <f t="shared" si="3"/>
        <v>$12,600,000</v>
      </c>
      <c r="H7771" t="s">
        <v>6737</v>
      </c>
      <c r="J7771" t="s">
        <v>79</v>
      </c>
      <c r="K7771" t="s">
        <v>101</v>
      </c>
      <c r="L7771">
        <v>12600000</v>
      </c>
      <c r="M7771" t="s">
        <v>4198</v>
      </c>
    </row>
    <row r="7772" spans="1:13">
      <c r="A7772">
        <v>10942</v>
      </c>
      <c r="B7772" t="s">
        <v>16</v>
      </c>
      <c r="C7772" s="16" t="s">
        <v>14502</v>
      </c>
      <c r="D7772">
        <f t="shared" si="0"/>
        <v>29</v>
      </c>
      <c r="E7772" t="str">
        <f t="shared" si="1"/>
        <v>$11,720,000</v>
      </c>
      <c r="F7772" t="str">
        <f t="shared" si="2"/>
        <v/>
      </c>
      <c r="G7772" t="str">
        <f t="shared" si="3"/>
        <v>$11,720,000</v>
      </c>
      <c r="H7772" t="s">
        <v>14503</v>
      </c>
      <c r="J7772" t="s">
        <v>79</v>
      </c>
      <c r="K7772" t="s">
        <v>101</v>
      </c>
      <c r="L7772">
        <v>11720000</v>
      </c>
      <c r="M7772" t="s">
        <v>5973</v>
      </c>
    </row>
    <row r="7773" spans="1:13">
      <c r="A7773">
        <v>10943</v>
      </c>
      <c r="B7773" t="s">
        <v>16</v>
      </c>
      <c r="C7773" s="16" t="s">
        <v>14504</v>
      </c>
      <c r="D7773">
        <f t="shared" si="0"/>
        <v>29</v>
      </c>
      <c r="E7773" t="str">
        <f t="shared" si="1"/>
        <v>$11,250,000</v>
      </c>
      <c r="F7773" t="str">
        <f t="shared" si="2"/>
        <v/>
      </c>
      <c r="G7773" t="str">
        <f t="shared" si="3"/>
        <v>$11,250,000</v>
      </c>
      <c r="H7773" t="s">
        <v>1133</v>
      </c>
      <c r="J7773" t="s">
        <v>79</v>
      </c>
      <c r="K7773" t="s">
        <v>101</v>
      </c>
      <c r="L7773">
        <v>11250000</v>
      </c>
      <c r="M7773" t="s">
        <v>4624</v>
      </c>
    </row>
    <row r="7774" spans="1:13">
      <c r="A7774">
        <v>10944</v>
      </c>
      <c r="B7774" t="s">
        <v>16</v>
      </c>
      <c r="C7774" s="16" t="s">
        <v>14505</v>
      </c>
      <c r="D7774">
        <f t="shared" si="0"/>
        <v>29</v>
      </c>
      <c r="E7774" t="str">
        <f t="shared" si="1"/>
        <v>$11,250,000</v>
      </c>
      <c r="F7774" t="str">
        <f t="shared" si="2"/>
        <v/>
      </c>
      <c r="G7774" t="str">
        <f t="shared" si="3"/>
        <v>$11,250,000</v>
      </c>
      <c r="H7774" t="s">
        <v>1133</v>
      </c>
      <c r="J7774" t="s">
        <v>79</v>
      </c>
      <c r="K7774" t="s">
        <v>101</v>
      </c>
      <c r="L7774">
        <v>11250000</v>
      </c>
      <c r="M7774" t="s">
        <v>4857</v>
      </c>
    </row>
    <row r="7775" spans="1:13">
      <c r="A7775">
        <v>10945</v>
      </c>
      <c r="B7775" t="s">
        <v>16</v>
      </c>
      <c r="C7775" s="16" t="s">
        <v>14506</v>
      </c>
      <c r="D7775">
        <f t="shared" si="0"/>
        <v>29</v>
      </c>
      <c r="E7775" t="str">
        <f t="shared" si="1"/>
        <v>$8,100,000</v>
      </c>
      <c r="F7775" t="str">
        <f t="shared" si="2"/>
        <v/>
      </c>
      <c r="G7775" t="str">
        <f t="shared" si="3"/>
        <v>$8,100,000</v>
      </c>
      <c r="H7775" t="s">
        <v>9818</v>
      </c>
      <c r="J7775" t="s">
        <v>79</v>
      </c>
      <c r="K7775" t="s">
        <v>101</v>
      </c>
      <c r="L7775">
        <v>8100000</v>
      </c>
      <c r="M7775" t="s">
        <v>6016</v>
      </c>
    </row>
    <row r="7776" spans="1:13">
      <c r="A7776">
        <v>10946</v>
      </c>
      <c r="B7776" t="s">
        <v>16</v>
      </c>
      <c r="C7776" s="16" t="s">
        <v>14507</v>
      </c>
      <c r="D7776">
        <f t="shared" si="0"/>
        <v>29</v>
      </c>
      <c r="E7776" t="str">
        <f t="shared" si="1"/>
        <v>$6,000,000</v>
      </c>
      <c r="F7776" t="str">
        <f t="shared" si="2"/>
        <v/>
      </c>
      <c r="G7776" t="str">
        <f t="shared" si="3"/>
        <v>$6,000,000</v>
      </c>
      <c r="H7776" t="s">
        <v>1303</v>
      </c>
      <c r="J7776" t="s">
        <v>79</v>
      </c>
      <c r="K7776" t="s">
        <v>101</v>
      </c>
      <c r="L7776">
        <v>6000000</v>
      </c>
      <c r="M7776" t="s">
        <v>4850</v>
      </c>
    </row>
    <row r="7777" spans="1:13">
      <c r="A7777">
        <v>10947</v>
      </c>
      <c r="B7777" t="s">
        <v>16</v>
      </c>
      <c r="C7777" s="16" t="s">
        <v>14508</v>
      </c>
      <c r="D7777">
        <f t="shared" si="0"/>
        <v>29</v>
      </c>
      <c r="E7777" t="str">
        <f t="shared" si="1"/>
        <v>$3,500,000</v>
      </c>
      <c r="F7777" t="str">
        <f t="shared" si="2"/>
        <v/>
      </c>
      <c r="G7777" t="str">
        <f t="shared" si="3"/>
        <v>$3,500,000</v>
      </c>
      <c r="H7777" t="s">
        <v>2383</v>
      </c>
      <c r="J7777" t="s">
        <v>79</v>
      </c>
      <c r="K7777" t="s">
        <v>101</v>
      </c>
      <c r="L7777">
        <v>3500000</v>
      </c>
      <c r="M7777" t="s">
        <v>5129</v>
      </c>
    </row>
    <row r="7778" spans="1:13">
      <c r="A7778">
        <v>10948</v>
      </c>
      <c r="B7778" t="s">
        <v>16</v>
      </c>
      <c r="C7778" s="16" t="s">
        <v>14509</v>
      </c>
      <c r="D7778">
        <f t="shared" si="0"/>
        <v>29</v>
      </c>
      <c r="E7778" t="str">
        <f t="shared" si="1"/>
        <v>$2,250,000</v>
      </c>
      <c r="F7778" t="str">
        <f t="shared" si="2"/>
        <v/>
      </c>
      <c r="G7778" t="str">
        <f t="shared" si="3"/>
        <v>$2,250,000</v>
      </c>
      <c r="H7778" t="s">
        <v>329</v>
      </c>
      <c r="J7778" t="s">
        <v>79</v>
      </c>
      <c r="K7778" t="s">
        <v>101</v>
      </c>
      <c r="L7778">
        <v>2250000</v>
      </c>
      <c r="M7778" t="s">
        <v>6182</v>
      </c>
    </row>
    <row r="7779" spans="1:13">
      <c r="A7779">
        <v>10949</v>
      </c>
      <c r="B7779" t="s">
        <v>16</v>
      </c>
      <c r="C7779" s="16" t="s">
        <v>14510</v>
      </c>
      <c r="D7779">
        <f t="shared" si="0"/>
        <v>29</v>
      </c>
      <c r="E7779" t="str">
        <f t="shared" si="1"/>
        <v>$2,200,000</v>
      </c>
      <c r="F7779" t="str">
        <f t="shared" si="2"/>
        <v/>
      </c>
      <c r="G7779" t="str">
        <f t="shared" si="3"/>
        <v>$2,200,000</v>
      </c>
      <c r="H7779" t="s">
        <v>6914</v>
      </c>
      <c r="J7779" t="s">
        <v>79</v>
      </c>
      <c r="K7779" t="s">
        <v>101</v>
      </c>
      <c r="L7779">
        <v>2200000</v>
      </c>
      <c r="M7779" t="s">
        <v>4958</v>
      </c>
    </row>
    <row r="7780" spans="1:13">
      <c r="A7780">
        <v>10950</v>
      </c>
      <c r="B7780" t="s">
        <v>16</v>
      </c>
      <c r="C7780" s="16" t="s">
        <v>14511</v>
      </c>
      <c r="D7780">
        <f t="shared" si="0"/>
        <v>29</v>
      </c>
      <c r="E7780" t="str">
        <f t="shared" si="1"/>
        <v>$1,528,440</v>
      </c>
      <c r="F7780" t="str">
        <f t="shared" si="2"/>
        <v/>
      </c>
      <c r="G7780" t="str">
        <f t="shared" si="3"/>
        <v>$1,528,440</v>
      </c>
      <c r="H7780" t="s">
        <v>13382</v>
      </c>
      <c r="J7780" t="s">
        <v>79</v>
      </c>
      <c r="K7780" t="s">
        <v>101</v>
      </c>
      <c r="L7780">
        <v>1528440</v>
      </c>
      <c r="M7780" t="s">
        <v>4675</v>
      </c>
    </row>
    <row r="7781" spans="1:13">
      <c r="A7781">
        <v>10951</v>
      </c>
      <c r="B7781" t="s">
        <v>16</v>
      </c>
      <c r="C7781" s="16" t="s">
        <v>14512</v>
      </c>
      <c r="D7781">
        <f t="shared" si="0"/>
        <v>29</v>
      </c>
      <c r="E7781" t="str">
        <f t="shared" si="1"/>
        <v>$1,000,000 [cap amount: $548,500]</v>
      </c>
      <c r="F7781">
        <f t="shared" si="2"/>
        <v>11</v>
      </c>
      <c r="G7781" t="str">
        <f t="shared" si="3"/>
        <v>$1,000,000</v>
      </c>
      <c r="H7781" t="s">
        <v>134</v>
      </c>
      <c r="J7781" t="s">
        <v>79</v>
      </c>
      <c r="K7781" t="s">
        <v>101</v>
      </c>
      <c r="L7781">
        <v>1000000</v>
      </c>
      <c r="M7781" t="s">
        <v>5096</v>
      </c>
    </row>
    <row r="7782" spans="1:13">
      <c r="A7782">
        <v>10952</v>
      </c>
      <c r="B7782" t="s">
        <v>16</v>
      </c>
      <c r="C7782" s="16" t="s">
        <v>14513</v>
      </c>
      <c r="D7782">
        <f t="shared" si="0"/>
        <v>29</v>
      </c>
      <c r="E7782" t="str">
        <f t="shared" si="1"/>
        <v>$923,500 [cap amount: $548,500]</v>
      </c>
      <c r="F7782">
        <f t="shared" si="2"/>
        <v>9</v>
      </c>
      <c r="G7782" t="str">
        <f t="shared" si="3"/>
        <v>$923,500</v>
      </c>
      <c r="H7782" t="s">
        <v>14184</v>
      </c>
      <c r="J7782" t="s">
        <v>79</v>
      </c>
      <c r="K7782" t="s">
        <v>101</v>
      </c>
      <c r="L7782">
        <v>923500</v>
      </c>
      <c r="M7782" t="s">
        <v>5993</v>
      </c>
    </row>
    <row r="7783" spans="1:13">
      <c r="A7783">
        <v>10953</v>
      </c>
      <c r="B7783" t="s">
        <v>16</v>
      </c>
      <c r="C7783" s="16" t="s">
        <v>14514</v>
      </c>
      <c r="D7783">
        <f t="shared" si="0"/>
        <v>29</v>
      </c>
      <c r="E7783" t="str">
        <f t="shared" si="1"/>
        <v>$712,200</v>
      </c>
      <c r="F7783" t="str">
        <f t="shared" si="2"/>
        <v/>
      </c>
      <c r="G7783" t="str">
        <f t="shared" si="3"/>
        <v>$712,200</v>
      </c>
      <c r="H7783" t="s">
        <v>14515</v>
      </c>
      <c r="J7783" t="s">
        <v>79</v>
      </c>
      <c r="K7783" t="s">
        <v>101</v>
      </c>
      <c r="L7783">
        <v>712200</v>
      </c>
      <c r="M7783" t="s">
        <v>5056</v>
      </c>
    </row>
    <row r="7784" spans="1:13">
      <c r="A7784">
        <v>10954</v>
      </c>
      <c r="B7784" t="s">
        <v>16</v>
      </c>
      <c r="C7784" s="16" t="s">
        <v>14516</v>
      </c>
      <c r="D7784">
        <f t="shared" si="0"/>
        <v>29</v>
      </c>
      <c r="E7784" t="str">
        <f t="shared" si="1"/>
        <v>$611,000 [cap amount: $548,500]</v>
      </c>
      <c r="F7784">
        <f t="shared" si="2"/>
        <v>9</v>
      </c>
      <c r="G7784" t="str">
        <f t="shared" si="3"/>
        <v>$611,000</v>
      </c>
      <c r="H7784" t="s">
        <v>14040</v>
      </c>
      <c r="J7784" t="s">
        <v>79</v>
      </c>
      <c r="K7784" t="s">
        <v>101</v>
      </c>
      <c r="L7784">
        <v>611000</v>
      </c>
      <c r="M7784" t="s">
        <v>4596</v>
      </c>
    </row>
    <row r="7785" spans="1:13">
      <c r="A7785">
        <v>10956</v>
      </c>
      <c r="B7785" t="s">
        <v>16</v>
      </c>
      <c r="C7785" s="16" t="s">
        <v>14517</v>
      </c>
      <c r="D7785">
        <f t="shared" si="0"/>
        <v>29</v>
      </c>
      <c r="E7785" t="str">
        <f t="shared" si="1"/>
        <v>$12,000,000</v>
      </c>
      <c r="F7785" t="str">
        <f t="shared" si="2"/>
        <v/>
      </c>
      <c r="G7785" t="str">
        <f t="shared" si="3"/>
        <v>$12,000,000</v>
      </c>
      <c r="H7785" t="s">
        <v>104</v>
      </c>
      <c r="J7785" t="s">
        <v>81</v>
      </c>
      <c r="K7785" t="s">
        <v>101</v>
      </c>
      <c r="L7785">
        <v>12000000</v>
      </c>
      <c r="M7785" t="s">
        <v>4803</v>
      </c>
    </row>
    <row r="7786" spans="1:13">
      <c r="A7786">
        <v>10957</v>
      </c>
      <c r="B7786" t="s">
        <v>16</v>
      </c>
      <c r="C7786" s="16" t="s">
        <v>14518</v>
      </c>
      <c r="D7786">
        <f t="shared" si="0"/>
        <v>29</v>
      </c>
      <c r="E7786" t="str">
        <f t="shared" si="1"/>
        <v>$9,640,000</v>
      </c>
      <c r="F7786" t="str">
        <f t="shared" si="2"/>
        <v/>
      </c>
      <c r="G7786" t="str">
        <f t="shared" si="3"/>
        <v>$9,640,000</v>
      </c>
      <c r="H7786" t="s">
        <v>14519</v>
      </c>
      <c r="J7786" t="s">
        <v>81</v>
      </c>
      <c r="K7786" t="s">
        <v>101</v>
      </c>
      <c r="L7786">
        <v>9640000</v>
      </c>
      <c r="M7786" t="s">
        <v>6158</v>
      </c>
    </row>
    <row r="7787" spans="1:13">
      <c r="A7787">
        <v>10958</v>
      </c>
      <c r="B7787" t="s">
        <v>16</v>
      </c>
      <c r="C7787" s="16" t="s">
        <v>14520</v>
      </c>
      <c r="D7787">
        <f t="shared" si="0"/>
        <v>29</v>
      </c>
      <c r="E7787" t="str">
        <f t="shared" si="1"/>
        <v>$3,920,000</v>
      </c>
      <c r="F7787" t="str">
        <f t="shared" si="2"/>
        <v/>
      </c>
      <c r="G7787" t="str">
        <f t="shared" si="3"/>
        <v>$3,920,000</v>
      </c>
      <c r="H7787" t="s">
        <v>14237</v>
      </c>
      <c r="J7787" t="s">
        <v>81</v>
      </c>
      <c r="K7787" t="s">
        <v>101</v>
      </c>
      <c r="L7787">
        <v>3920000</v>
      </c>
      <c r="M7787" t="s">
        <v>5932</v>
      </c>
    </row>
    <row r="7788" spans="1:13">
      <c r="A7788">
        <v>10959</v>
      </c>
      <c r="B7788" t="s">
        <v>16</v>
      </c>
      <c r="C7788" s="16" t="s">
        <v>14521</v>
      </c>
      <c r="D7788">
        <f t="shared" si="0"/>
        <v>29</v>
      </c>
      <c r="E7788" t="str">
        <f t="shared" si="1"/>
        <v>$3,750,000</v>
      </c>
      <c r="F7788" t="str">
        <f t="shared" si="2"/>
        <v/>
      </c>
      <c r="G7788" t="str">
        <f t="shared" si="3"/>
        <v>$3,750,000</v>
      </c>
      <c r="H7788" t="s">
        <v>1065</v>
      </c>
      <c r="J7788" t="s">
        <v>81</v>
      </c>
      <c r="K7788" t="s">
        <v>101</v>
      </c>
      <c r="L7788">
        <v>3750000</v>
      </c>
      <c r="M7788" t="s">
        <v>5716</v>
      </c>
    </row>
    <row r="7789" spans="1:13">
      <c r="A7789">
        <v>10960</v>
      </c>
      <c r="B7789" t="s">
        <v>16</v>
      </c>
      <c r="C7789" s="16" t="s">
        <v>14522</v>
      </c>
      <c r="D7789">
        <f t="shared" si="0"/>
        <v>29</v>
      </c>
      <c r="E7789" t="str">
        <f t="shared" si="1"/>
        <v>$3,140,000</v>
      </c>
      <c r="F7789" t="str">
        <f t="shared" si="2"/>
        <v/>
      </c>
      <c r="G7789" t="str">
        <f t="shared" si="3"/>
        <v>$3,140,000</v>
      </c>
      <c r="H7789" t="s">
        <v>14523</v>
      </c>
      <c r="J7789" t="s">
        <v>81</v>
      </c>
      <c r="K7789" t="s">
        <v>101</v>
      </c>
      <c r="L7789">
        <v>3140000</v>
      </c>
      <c r="M7789" t="s">
        <v>4993</v>
      </c>
    </row>
    <row r="7790" spans="1:13">
      <c r="A7790">
        <v>10961</v>
      </c>
      <c r="B7790" t="s">
        <v>16</v>
      </c>
      <c r="C7790" s="16" t="s">
        <v>14524</v>
      </c>
      <c r="D7790">
        <f t="shared" si="0"/>
        <v>29</v>
      </c>
      <c r="E7790" t="str">
        <f t="shared" si="1"/>
        <v>$2,730,000</v>
      </c>
      <c r="F7790" t="str">
        <f t="shared" si="2"/>
        <v/>
      </c>
      <c r="G7790" t="str">
        <f t="shared" si="3"/>
        <v>$2,730,000</v>
      </c>
      <c r="H7790" t="s">
        <v>1719</v>
      </c>
      <c r="J7790" t="s">
        <v>81</v>
      </c>
      <c r="K7790" t="s">
        <v>101</v>
      </c>
      <c r="L7790">
        <v>2730000</v>
      </c>
      <c r="M7790" t="s">
        <v>5353</v>
      </c>
    </row>
    <row r="7791" spans="1:13">
      <c r="A7791">
        <v>10962</v>
      </c>
      <c r="B7791" t="s">
        <v>16</v>
      </c>
      <c r="C7791" s="16" t="s">
        <v>14525</v>
      </c>
      <c r="D7791">
        <f t="shared" si="0"/>
        <v>29</v>
      </c>
      <c r="E7791" t="str">
        <f t="shared" si="1"/>
        <v>$2,700,000</v>
      </c>
      <c r="F7791" t="str">
        <f t="shared" si="2"/>
        <v/>
      </c>
      <c r="G7791" t="str">
        <f t="shared" si="3"/>
        <v>$2,700,000</v>
      </c>
      <c r="H7791" t="s">
        <v>7012</v>
      </c>
      <c r="J7791" t="s">
        <v>81</v>
      </c>
      <c r="K7791" t="s">
        <v>101</v>
      </c>
      <c r="L7791">
        <v>2700000</v>
      </c>
      <c r="M7791" t="s">
        <v>5496</v>
      </c>
    </row>
    <row r="7792" spans="1:13">
      <c r="A7792">
        <v>10963</v>
      </c>
      <c r="B7792" t="s">
        <v>16</v>
      </c>
      <c r="C7792" s="16" t="s">
        <v>14526</v>
      </c>
      <c r="D7792">
        <f t="shared" si="0"/>
        <v>29</v>
      </c>
      <c r="E7792" t="str">
        <f t="shared" si="1"/>
        <v>$2,250,000</v>
      </c>
      <c r="F7792" t="str">
        <f t="shared" si="2"/>
        <v/>
      </c>
      <c r="G7792" t="str">
        <f t="shared" si="3"/>
        <v>$2,250,000</v>
      </c>
      <c r="H7792" t="s">
        <v>329</v>
      </c>
      <c r="J7792" t="s">
        <v>81</v>
      </c>
      <c r="K7792" t="s">
        <v>101</v>
      </c>
      <c r="L7792">
        <v>2250000</v>
      </c>
      <c r="M7792" t="s">
        <v>4669</v>
      </c>
    </row>
    <row r="7793" spans="1:13">
      <c r="A7793">
        <v>10964</v>
      </c>
      <c r="B7793" t="s">
        <v>16</v>
      </c>
      <c r="C7793" s="16" t="s">
        <v>14527</v>
      </c>
      <c r="D7793">
        <f t="shared" si="0"/>
        <v>29</v>
      </c>
      <c r="E7793" t="str">
        <f t="shared" si="1"/>
        <v>$2,011,080</v>
      </c>
      <c r="F7793" t="str">
        <f t="shared" si="2"/>
        <v/>
      </c>
      <c r="G7793" t="str">
        <f t="shared" si="3"/>
        <v>$2,011,080</v>
      </c>
      <c r="H7793" t="s">
        <v>11225</v>
      </c>
      <c r="J7793" t="s">
        <v>81</v>
      </c>
      <c r="K7793" t="s">
        <v>101</v>
      </c>
      <c r="L7793">
        <v>2011080</v>
      </c>
      <c r="M7793" t="s">
        <v>5251</v>
      </c>
    </row>
    <row r="7794" spans="1:13">
      <c r="A7794">
        <v>10965</v>
      </c>
      <c r="B7794" t="s">
        <v>16</v>
      </c>
      <c r="C7794" s="16" t="s">
        <v>14528</v>
      </c>
      <c r="D7794">
        <f t="shared" si="0"/>
        <v>29</v>
      </c>
      <c r="E7794" t="str">
        <f t="shared" si="1"/>
        <v>$1,480,000</v>
      </c>
      <c r="F7794" t="str">
        <f t="shared" si="2"/>
        <v/>
      </c>
      <c r="G7794" t="str">
        <f t="shared" si="3"/>
        <v>$1,480,000</v>
      </c>
      <c r="H7794" t="s">
        <v>14529</v>
      </c>
      <c r="J7794" t="s">
        <v>81</v>
      </c>
      <c r="K7794" t="s">
        <v>101</v>
      </c>
      <c r="L7794">
        <v>1480000</v>
      </c>
      <c r="M7794" t="s">
        <v>12507</v>
      </c>
    </row>
    <row r="7795" spans="1:13">
      <c r="A7795">
        <v>10966</v>
      </c>
      <c r="B7795" t="s">
        <v>16</v>
      </c>
      <c r="C7795" s="16" t="s">
        <v>14530</v>
      </c>
      <c r="D7795">
        <f t="shared" si="0"/>
        <v>29</v>
      </c>
      <c r="E7795" t="str">
        <f t="shared" si="1"/>
        <v>$1,131,240</v>
      </c>
      <c r="F7795" t="str">
        <f t="shared" si="2"/>
        <v/>
      </c>
      <c r="G7795" t="str">
        <f t="shared" si="3"/>
        <v>$1,131,240</v>
      </c>
      <c r="H7795" t="s">
        <v>14531</v>
      </c>
      <c r="J7795" t="s">
        <v>81</v>
      </c>
      <c r="K7795" t="s">
        <v>101</v>
      </c>
      <c r="L7795">
        <v>1131240</v>
      </c>
      <c r="M7795" t="s">
        <v>13198</v>
      </c>
    </row>
    <row r="7796" spans="1:13">
      <c r="A7796">
        <v>10967</v>
      </c>
      <c r="B7796" t="s">
        <v>16</v>
      </c>
      <c r="C7796" s="16" t="s">
        <v>14532</v>
      </c>
      <c r="D7796">
        <f t="shared" si="0"/>
        <v>29</v>
      </c>
      <c r="E7796" t="str">
        <f t="shared" si="1"/>
        <v>$673,500 [cap amount: $548,500]</v>
      </c>
      <c r="F7796">
        <f t="shared" si="2"/>
        <v>9</v>
      </c>
      <c r="G7796" t="str">
        <f t="shared" si="3"/>
        <v>$673,500</v>
      </c>
      <c r="H7796" t="s">
        <v>14393</v>
      </c>
      <c r="J7796" t="s">
        <v>81</v>
      </c>
      <c r="K7796" t="s">
        <v>101</v>
      </c>
      <c r="L7796">
        <v>673500</v>
      </c>
      <c r="M7796" t="s">
        <v>4893</v>
      </c>
    </row>
    <row r="7797" spans="1:13">
      <c r="A7797">
        <v>10968</v>
      </c>
      <c r="B7797" t="s">
        <v>16</v>
      </c>
      <c r="C7797" s="16" t="s">
        <v>14533</v>
      </c>
      <c r="D7797">
        <f t="shared" si="0"/>
        <v>29</v>
      </c>
      <c r="E7797" t="str">
        <f t="shared" si="1"/>
        <v>$523,500 [released]</v>
      </c>
      <c r="F7797">
        <f t="shared" si="2"/>
        <v>9</v>
      </c>
      <c r="G7797" t="str">
        <f t="shared" si="3"/>
        <v>$523,500</v>
      </c>
      <c r="H7797" t="s">
        <v>14301</v>
      </c>
      <c r="J7797" t="s">
        <v>81</v>
      </c>
      <c r="K7797" t="s">
        <v>101</v>
      </c>
      <c r="L7797">
        <v>523500</v>
      </c>
      <c r="M7797" t="s">
        <v>5899</v>
      </c>
    </row>
    <row r="7798" spans="1:13">
      <c r="A7798">
        <v>10969</v>
      </c>
      <c r="B7798" t="s">
        <v>16</v>
      </c>
      <c r="C7798" s="16" t="s">
        <v>14534</v>
      </c>
      <c r="D7798">
        <f t="shared" si="0"/>
        <v>29</v>
      </c>
      <c r="E7798" t="str">
        <f t="shared" si="1"/>
        <v>$316,969</v>
      </c>
      <c r="F7798" t="str">
        <f t="shared" si="2"/>
        <v/>
      </c>
      <c r="G7798" t="str">
        <f t="shared" si="3"/>
        <v>$316,969</v>
      </c>
      <c r="H7798" t="s">
        <v>14043</v>
      </c>
      <c r="J7798" t="s">
        <v>81</v>
      </c>
      <c r="K7798" t="s">
        <v>101</v>
      </c>
      <c r="L7798">
        <v>316969</v>
      </c>
      <c r="M7798" t="s">
        <v>5195</v>
      </c>
    </row>
    <row r="7799" spans="1:13">
      <c r="A7799">
        <v>10971</v>
      </c>
      <c r="B7799" t="s">
        <v>16</v>
      </c>
      <c r="C7799" s="16" t="s">
        <v>14535</v>
      </c>
      <c r="D7799">
        <f t="shared" si="0"/>
        <v>29</v>
      </c>
      <c r="E7799" t="str">
        <f t="shared" si="1"/>
        <v>$14,700,000</v>
      </c>
      <c r="F7799" t="str">
        <f t="shared" si="2"/>
        <v/>
      </c>
      <c r="G7799" t="str">
        <f t="shared" si="3"/>
        <v>$14,700,000</v>
      </c>
      <c r="H7799" t="s">
        <v>896</v>
      </c>
      <c r="J7799" t="s">
        <v>82</v>
      </c>
      <c r="K7799" t="s">
        <v>101</v>
      </c>
      <c r="L7799">
        <v>14700000</v>
      </c>
      <c r="M7799" t="s">
        <v>4909</v>
      </c>
    </row>
    <row r="7800" spans="1:13">
      <c r="A7800">
        <v>10972</v>
      </c>
      <c r="B7800" t="s">
        <v>16</v>
      </c>
      <c r="C7800" s="16" t="s">
        <v>14536</v>
      </c>
      <c r="D7800">
        <f t="shared" si="0"/>
        <v>29</v>
      </c>
      <c r="E7800" t="str">
        <f t="shared" si="1"/>
        <v>$9,660,000</v>
      </c>
      <c r="F7800" t="str">
        <f t="shared" si="2"/>
        <v/>
      </c>
      <c r="G7800" t="str">
        <f t="shared" si="3"/>
        <v>$9,660,000</v>
      </c>
      <c r="H7800" t="s">
        <v>14259</v>
      </c>
      <c r="J7800" t="s">
        <v>82</v>
      </c>
      <c r="K7800" t="s">
        <v>101</v>
      </c>
      <c r="L7800">
        <v>9660000</v>
      </c>
      <c r="M7800" t="s">
        <v>1393</v>
      </c>
    </row>
    <row r="7801" spans="1:13">
      <c r="A7801">
        <v>10973</v>
      </c>
      <c r="B7801" t="s">
        <v>16</v>
      </c>
      <c r="C7801" s="16" t="s">
        <v>14537</v>
      </c>
      <c r="D7801">
        <f t="shared" si="0"/>
        <v>29</v>
      </c>
      <c r="E7801" t="str">
        <f t="shared" si="1"/>
        <v>$8,000,000</v>
      </c>
      <c r="F7801" t="str">
        <f t="shared" si="2"/>
        <v/>
      </c>
      <c r="G7801" t="str">
        <f t="shared" si="3"/>
        <v>$8,000,000</v>
      </c>
      <c r="H7801" t="s">
        <v>110</v>
      </c>
      <c r="J7801" t="s">
        <v>82</v>
      </c>
      <c r="K7801" t="s">
        <v>101</v>
      </c>
      <c r="L7801">
        <v>8000000</v>
      </c>
      <c r="M7801" t="s">
        <v>4630</v>
      </c>
    </row>
    <row r="7802" spans="1:13">
      <c r="A7802">
        <v>10974</v>
      </c>
      <c r="B7802" t="s">
        <v>16</v>
      </c>
      <c r="C7802" s="16" t="s">
        <v>14538</v>
      </c>
      <c r="D7802">
        <f t="shared" si="0"/>
        <v>29</v>
      </c>
      <c r="E7802" t="str">
        <f t="shared" si="1"/>
        <v>$5,300,000</v>
      </c>
      <c r="F7802" t="str">
        <f t="shared" si="2"/>
        <v/>
      </c>
      <c r="G7802" t="str">
        <f t="shared" si="3"/>
        <v>$5,300,000</v>
      </c>
      <c r="H7802" t="s">
        <v>7165</v>
      </c>
      <c r="J7802" t="s">
        <v>82</v>
      </c>
      <c r="K7802" t="s">
        <v>101</v>
      </c>
      <c r="L7802">
        <v>5300000</v>
      </c>
      <c r="M7802" t="s">
        <v>5948</v>
      </c>
    </row>
    <row r="7803" spans="1:13">
      <c r="A7803">
        <v>10975</v>
      </c>
      <c r="B7803" t="s">
        <v>16</v>
      </c>
      <c r="C7803" s="16" t="s">
        <v>14539</v>
      </c>
      <c r="D7803">
        <f t="shared" si="0"/>
        <v>29</v>
      </c>
      <c r="E7803" t="str">
        <f t="shared" si="1"/>
        <v>$2,960,000</v>
      </c>
      <c r="F7803" t="str">
        <f t="shared" si="2"/>
        <v/>
      </c>
      <c r="G7803" t="str">
        <f t="shared" si="3"/>
        <v>$2,960,000</v>
      </c>
      <c r="H7803" t="s">
        <v>14540</v>
      </c>
      <c r="J7803" t="s">
        <v>82</v>
      </c>
      <c r="K7803" t="s">
        <v>101</v>
      </c>
      <c r="L7803">
        <v>2960000</v>
      </c>
      <c r="M7803" t="s">
        <v>5928</v>
      </c>
    </row>
    <row r="7804" spans="1:13">
      <c r="A7804">
        <v>10976</v>
      </c>
      <c r="B7804" t="s">
        <v>16</v>
      </c>
      <c r="C7804" s="16" t="s">
        <v>14541</v>
      </c>
      <c r="D7804">
        <f t="shared" si="0"/>
        <v>29</v>
      </c>
      <c r="E7804" t="str">
        <f t="shared" si="1"/>
        <v>$2,820,000</v>
      </c>
      <c r="F7804" t="str">
        <f t="shared" si="2"/>
        <v/>
      </c>
      <c r="G7804" t="str">
        <f t="shared" si="3"/>
        <v>$2,820,000</v>
      </c>
      <c r="H7804" t="s">
        <v>14542</v>
      </c>
      <c r="J7804" t="s">
        <v>82</v>
      </c>
      <c r="K7804" t="s">
        <v>101</v>
      </c>
      <c r="L7804">
        <v>2820000</v>
      </c>
      <c r="M7804" t="s">
        <v>4587</v>
      </c>
    </row>
    <row r="7805" spans="1:13">
      <c r="A7805">
        <v>10977</v>
      </c>
      <c r="B7805" t="s">
        <v>16</v>
      </c>
      <c r="C7805" s="16" t="s">
        <v>14543</v>
      </c>
      <c r="D7805">
        <f t="shared" si="0"/>
        <v>29</v>
      </c>
      <c r="E7805" t="str">
        <f t="shared" si="1"/>
        <v>$2,570,000</v>
      </c>
      <c r="F7805" t="str">
        <f t="shared" si="2"/>
        <v/>
      </c>
      <c r="G7805" t="str">
        <f t="shared" si="3"/>
        <v>$2,570,000</v>
      </c>
      <c r="H7805" t="s">
        <v>14544</v>
      </c>
      <c r="J7805" t="s">
        <v>82</v>
      </c>
      <c r="K7805" t="s">
        <v>101</v>
      </c>
      <c r="L7805">
        <v>2570000</v>
      </c>
      <c r="M7805" t="s">
        <v>5552</v>
      </c>
    </row>
    <row r="7806" spans="1:13">
      <c r="A7806">
        <v>10978</v>
      </c>
      <c r="B7806" t="s">
        <v>16</v>
      </c>
      <c r="C7806" s="16" t="s">
        <v>14545</v>
      </c>
      <c r="D7806">
        <f t="shared" si="0"/>
        <v>29</v>
      </c>
      <c r="E7806" t="str">
        <f t="shared" si="1"/>
        <v>$2,250,000</v>
      </c>
      <c r="F7806" t="str">
        <f t="shared" si="2"/>
        <v/>
      </c>
      <c r="G7806" t="str">
        <f t="shared" si="3"/>
        <v>$2,250,000</v>
      </c>
      <c r="H7806" t="s">
        <v>329</v>
      </c>
      <c r="J7806" t="s">
        <v>82</v>
      </c>
      <c r="K7806" t="s">
        <v>101</v>
      </c>
      <c r="L7806">
        <v>2250000</v>
      </c>
      <c r="M7806" t="s">
        <v>4935</v>
      </c>
    </row>
    <row r="7807" spans="1:13">
      <c r="A7807">
        <v>10979</v>
      </c>
      <c r="B7807" t="s">
        <v>16</v>
      </c>
      <c r="C7807" s="16" t="s">
        <v>14546</v>
      </c>
      <c r="D7807">
        <f t="shared" si="0"/>
        <v>29</v>
      </c>
      <c r="E7807" t="str">
        <f t="shared" si="1"/>
        <v>$2,200,000</v>
      </c>
      <c r="F7807" t="str">
        <f t="shared" si="2"/>
        <v/>
      </c>
      <c r="G7807" t="str">
        <f t="shared" si="3"/>
        <v>$2,200,000</v>
      </c>
      <c r="H7807" t="s">
        <v>6914</v>
      </c>
      <c r="J7807" t="s">
        <v>82</v>
      </c>
      <c r="K7807" t="s">
        <v>101</v>
      </c>
      <c r="L7807">
        <v>2200000</v>
      </c>
      <c r="M7807" t="s">
        <v>6048</v>
      </c>
    </row>
    <row r="7808" spans="1:13">
      <c r="A7808">
        <v>10980</v>
      </c>
      <c r="B7808" t="s">
        <v>16</v>
      </c>
      <c r="C7808" s="16" t="s">
        <v>14547</v>
      </c>
      <c r="D7808">
        <f t="shared" si="0"/>
        <v>29</v>
      </c>
      <c r="E7808" t="str">
        <f t="shared" si="1"/>
        <v>$2,200,000</v>
      </c>
      <c r="F7808" t="str">
        <f t="shared" si="2"/>
        <v/>
      </c>
      <c r="G7808" t="str">
        <f t="shared" si="3"/>
        <v>$2,200,000</v>
      </c>
      <c r="H7808" t="s">
        <v>6914</v>
      </c>
      <c r="J7808" t="s">
        <v>82</v>
      </c>
      <c r="K7808" t="s">
        <v>101</v>
      </c>
      <c r="L7808">
        <v>2200000</v>
      </c>
      <c r="M7808" t="s">
        <v>6013</v>
      </c>
    </row>
    <row r="7809" spans="1:13">
      <c r="A7809">
        <v>10981</v>
      </c>
      <c r="B7809" t="s">
        <v>16</v>
      </c>
      <c r="C7809" s="16" t="s">
        <v>14548</v>
      </c>
      <c r="D7809">
        <f t="shared" si="0"/>
        <v>29</v>
      </c>
      <c r="E7809" t="str">
        <f t="shared" si="1"/>
        <v>$1,750,000</v>
      </c>
      <c r="F7809" t="str">
        <f t="shared" si="2"/>
        <v/>
      </c>
      <c r="G7809" t="str">
        <f t="shared" si="3"/>
        <v>$1,750,000</v>
      </c>
      <c r="H7809" t="s">
        <v>1612</v>
      </c>
      <c r="J7809" t="s">
        <v>82</v>
      </c>
      <c r="K7809" t="s">
        <v>101</v>
      </c>
      <c r="L7809">
        <v>1750000</v>
      </c>
      <c r="M7809" t="s">
        <v>5238</v>
      </c>
    </row>
    <row r="7810" spans="1:13">
      <c r="A7810">
        <v>10982</v>
      </c>
      <c r="B7810" t="s">
        <v>16</v>
      </c>
      <c r="C7810" s="16" t="s">
        <v>14549</v>
      </c>
      <c r="D7810">
        <f t="shared" si="0"/>
        <v>29</v>
      </c>
      <c r="E7810" t="str">
        <f t="shared" si="1"/>
        <v>$1,200,000</v>
      </c>
      <c r="F7810" t="str">
        <f t="shared" si="2"/>
        <v/>
      </c>
      <c r="G7810" t="str">
        <f t="shared" si="3"/>
        <v>$1,200,000</v>
      </c>
      <c r="H7810" t="s">
        <v>1405</v>
      </c>
      <c r="J7810" t="s">
        <v>82</v>
      </c>
      <c r="K7810" t="s">
        <v>101</v>
      </c>
      <c r="L7810">
        <v>1200000</v>
      </c>
      <c r="M7810" t="s">
        <v>4874</v>
      </c>
    </row>
    <row r="7811" spans="1:13">
      <c r="A7811">
        <v>10983</v>
      </c>
      <c r="B7811" t="s">
        <v>16</v>
      </c>
      <c r="C7811" s="16" t="s">
        <v>14550</v>
      </c>
      <c r="D7811">
        <f t="shared" si="0"/>
        <v>29</v>
      </c>
      <c r="E7811" t="str">
        <f t="shared" si="1"/>
        <v>$548,500</v>
      </c>
      <c r="F7811" t="str">
        <f t="shared" si="2"/>
        <v/>
      </c>
      <c r="G7811" t="str">
        <f t="shared" si="3"/>
        <v>$548,500</v>
      </c>
      <c r="H7811" t="s">
        <v>14551</v>
      </c>
      <c r="J7811" t="s">
        <v>82</v>
      </c>
      <c r="K7811" t="s">
        <v>101</v>
      </c>
      <c r="L7811">
        <v>548500</v>
      </c>
      <c r="M7811" t="s">
        <v>5975</v>
      </c>
    </row>
    <row r="7812" spans="1:13">
      <c r="A7812">
        <v>10984</v>
      </c>
      <c r="B7812" t="s">
        <v>16</v>
      </c>
      <c r="C7812" s="16" t="s">
        <v>14552</v>
      </c>
      <c r="D7812">
        <f t="shared" si="0"/>
        <v>29</v>
      </c>
      <c r="E7812" t="str">
        <f t="shared" si="1"/>
        <v>$423,500</v>
      </c>
      <c r="F7812" t="str">
        <f t="shared" si="2"/>
        <v/>
      </c>
      <c r="G7812" t="str">
        <f t="shared" si="3"/>
        <v>$423,500</v>
      </c>
      <c r="H7812" t="s">
        <v>14139</v>
      </c>
      <c r="J7812" t="s">
        <v>82</v>
      </c>
      <c r="K7812" t="s">
        <v>101</v>
      </c>
      <c r="L7812">
        <v>423500</v>
      </c>
      <c r="M7812" t="s">
        <v>4949</v>
      </c>
    </row>
    <row r="7813" spans="1:13">
      <c r="A7813">
        <v>10985</v>
      </c>
      <c r="B7813" t="s">
        <v>16</v>
      </c>
      <c r="C7813" s="16" t="s">
        <v>14553</v>
      </c>
      <c r="D7813">
        <f t="shared" si="0"/>
        <v>29</v>
      </c>
      <c r="E7813" t="str">
        <f t="shared" si="1"/>
        <v>$316,969</v>
      </c>
      <c r="F7813" t="str">
        <f t="shared" si="2"/>
        <v/>
      </c>
      <c r="G7813" t="str">
        <f t="shared" si="3"/>
        <v>$316,969</v>
      </c>
      <c r="H7813" t="s">
        <v>14043</v>
      </c>
      <c r="J7813" t="s">
        <v>82</v>
      </c>
      <c r="K7813" t="s">
        <v>101</v>
      </c>
      <c r="L7813">
        <v>316969</v>
      </c>
      <c r="M7813" t="s">
        <v>5180</v>
      </c>
    </row>
    <row r="7814" spans="1:13">
      <c r="A7814">
        <v>10986</v>
      </c>
      <c r="B7814" t="s">
        <v>16</v>
      </c>
      <c r="C7814" s="16" t="s">
        <v>14554</v>
      </c>
      <c r="D7814">
        <f t="shared" si="0"/>
        <v>29</v>
      </c>
      <c r="E7814" t="str">
        <f t="shared" si="1"/>
        <v>$316,969 [released]</v>
      </c>
      <c r="F7814">
        <f t="shared" si="2"/>
        <v>9</v>
      </c>
      <c r="G7814" t="str">
        <f t="shared" si="3"/>
        <v>$316,969</v>
      </c>
      <c r="H7814" t="s">
        <v>14141</v>
      </c>
      <c r="J7814" t="s">
        <v>82</v>
      </c>
      <c r="K7814" t="s">
        <v>101</v>
      </c>
      <c r="L7814">
        <v>316969</v>
      </c>
      <c r="M7814" t="s">
        <v>4771</v>
      </c>
    </row>
    <row r="7815" spans="1:13">
      <c r="A7815">
        <v>10988</v>
      </c>
      <c r="B7815" t="s">
        <v>16</v>
      </c>
      <c r="C7815" s="16" t="s">
        <v>14555</v>
      </c>
      <c r="D7815">
        <f t="shared" si="0"/>
        <v>29</v>
      </c>
      <c r="E7815" t="str">
        <f t="shared" si="1"/>
        <v>$14,000,000</v>
      </c>
      <c r="F7815" t="str">
        <f t="shared" si="2"/>
        <v/>
      </c>
      <c r="G7815" t="str">
        <f t="shared" si="3"/>
        <v>$14,000,000</v>
      </c>
      <c r="H7815" t="s">
        <v>433</v>
      </c>
      <c r="J7815" t="s">
        <v>84</v>
      </c>
      <c r="K7815" t="s">
        <v>101</v>
      </c>
      <c r="L7815">
        <v>14000000</v>
      </c>
      <c r="M7815" t="s">
        <v>5754</v>
      </c>
    </row>
    <row r="7816" spans="1:13">
      <c r="A7816">
        <v>10989</v>
      </c>
      <c r="B7816" t="s">
        <v>16</v>
      </c>
      <c r="C7816" s="16" t="s">
        <v>14556</v>
      </c>
      <c r="D7816">
        <f t="shared" si="0"/>
        <v>29</v>
      </c>
      <c r="E7816" t="str">
        <f t="shared" si="1"/>
        <v>$12,200,000</v>
      </c>
      <c r="F7816" t="str">
        <f t="shared" si="2"/>
        <v/>
      </c>
      <c r="G7816" t="str">
        <f t="shared" si="3"/>
        <v>$12,200,000</v>
      </c>
      <c r="H7816" t="s">
        <v>7919</v>
      </c>
      <c r="J7816" t="s">
        <v>84</v>
      </c>
      <c r="K7816" t="s">
        <v>101</v>
      </c>
      <c r="L7816">
        <v>12200000</v>
      </c>
      <c r="M7816" t="s">
        <v>5099</v>
      </c>
    </row>
    <row r="7817" spans="1:13">
      <c r="A7817">
        <v>10990</v>
      </c>
      <c r="B7817" t="s">
        <v>16</v>
      </c>
      <c r="C7817" s="16" t="s">
        <v>14557</v>
      </c>
      <c r="D7817">
        <f t="shared" si="0"/>
        <v>29</v>
      </c>
      <c r="E7817" t="str">
        <f t="shared" si="1"/>
        <v>$10,130,000</v>
      </c>
      <c r="F7817" t="str">
        <f t="shared" si="2"/>
        <v/>
      </c>
      <c r="G7817" t="str">
        <f t="shared" si="3"/>
        <v>$10,130,000</v>
      </c>
      <c r="H7817" t="s">
        <v>14047</v>
      </c>
      <c r="J7817" t="s">
        <v>84</v>
      </c>
      <c r="K7817" t="s">
        <v>101</v>
      </c>
      <c r="L7817">
        <v>10130000</v>
      </c>
      <c r="M7817" t="s">
        <v>6148</v>
      </c>
    </row>
    <row r="7818" spans="1:13">
      <c r="A7818">
        <v>10991</v>
      </c>
      <c r="B7818" t="s">
        <v>16</v>
      </c>
      <c r="C7818" s="16" t="s">
        <v>14558</v>
      </c>
      <c r="D7818">
        <f t="shared" si="0"/>
        <v>29</v>
      </c>
      <c r="E7818" t="str">
        <f t="shared" si="1"/>
        <v>$4,320,000</v>
      </c>
      <c r="F7818" t="str">
        <f t="shared" si="2"/>
        <v/>
      </c>
      <c r="G7818" t="str">
        <f t="shared" si="3"/>
        <v>$4,320,000</v>
      </c>
      <c r="H7818" t="s">
        <v>2714</v>
      </c>
      <c r="J7818" t="s">
        <v>84</v>
      </c>
      <c r="K7818" t="s">
        <v>101</v>
      </c>
      <c r="L7818">
        <v>4320000</v>
      </c>
      <c r="M7818" t="s">
        <v>4689</v>
      </c>
    </row>
    <row r="7819" spans="1:13">
      <c r="A7819">
        <v>10992</v>
      </c>
      <c r="B7819" t="s">
        <v>16</v>
      </c>
      <c r="C7819" s="16" t="s">
        <v>14559</v>
      </c>
      <c r="D7819">
        <f t="shared" si="0"/>
        <v>29</v>
      </c>
      <c r="E7819" t="str">
        <f t="shared" si="1"/>
        <v>$3,920,000</v>
      </c>
      <c r="F7819" t="str">
        <f t="shared" si="2"/>
        <v/>
      </c>
      <c r="G7819" t="str">
        <f t="shared" si="3"/>
        <v>$3,920,000</v>
      </c>
      <c r="H7819" t="s">
        <v>14237</v>
      </c>
      <c r="J7819" t="s">
        <v>84</v>
      </c>
      <c r="K7819" t="s">
        <v>101</v>
      </c>
      <c r="L7819">
        <v>3920000</v>
      </c>
      <c r="M7819" t="s">
        <v>3113</v>
      </c>
    </row>
    <row r="7820" spans="1:13">
      <c r="A7820">
        <v>10993</v>
      </c>
      <c r="B7820" t="s">
        <v>16</v>
      </c>
      <c r="C7820" s="16" t="s">
        <v>14560</v>
      </c>
      <c r="D7820">
        <f t="shared" si="0"/>
        <v>29</v>
      </c>
      <c r="E7820" t="str">
        <f t="shared" si="1"/>
        <v>$1,110,000</v>
      </c>
      <c r="F7820" t="str">
        <f t="shared" si="2"/>
        <v/>
      </c>
      <c r="G7820" t="str">
        <f t="shared" si="3"/>
        <v>$1,110,000</v>
      </c>
      <c r="H7820" t="s">
        <v>14561</v>
      </c>
      <c r="J7820" t="s">
        <v>84</v>
      </c>
      <c r="K7820" t="s">
        <v>101</v>
      </c>
      <c r="L7820">
        <v>1110000</v>
      </c>
      <c r="M7820" t="s">
        <v>5277</v>
      </c>
    </row>
    <row r="7821" spans="1:13">
      <c r="A7821">
        <v>10994</v>
      </c>
      <c r="B7821" t="s">
        <v>16</v>
      </c>
      <c r="C7821" s="16" t="s">
        <v>14562</v>
      </c>
      <c r="D7821">
        <f t="shared" si="0"/>
        <v>29</v>
      </c>
      <c r="E7821" t="str">
        <f t="shared" si="1"/>
        <v>$1,074,720</v>
      </c>
      <c r="F7821" t="str">
        <f t="shared" si="2"/>
        <v/>
      </c>
      <c r="G7821" t="str">
        <f t="shared" si="3"/>
        <v>$1,074,720</v>
      </c>
      <c r="H7821" t="s">
        <v>14563</v>
      </c>
      <c r="J7821" t="s">
        <v>84</v>
      </c>
      <c r="K7821" t="s">
        <v>101</v>
      </c>
      <c r="L7821">
        <v>1074720</v>
      </c>
      <c r="M7821" t="s">
        <v>4957</v>
      </c>
    </row>
    <row r="7822" spans="1:13">
      <c r="A7822">
        <v>10995</v>
      </c>
      <c r="B7822" t="s">
        <v>16</v>
      </c>
      <c r="C7822" s="16" t="s">
        <v>14564</v>
      </c>
      <c r="D7822">
        <f t="shared" si="0"/>
        <v>29</v>
      </c>
      <c r="E7822" t="str">
        <f t="shared" si="1"/>
        <v>$1,000,000 [cap amount: $548,500]</v>
      </c>
      <c r="F7822">
        <f t="shared" si="2"/>
        <v>11</v>
      </c>
      <c r="G7822" t="str">
        <f t="shared" si="3"/>
        <v>$1,000,000</v>
      </c>
      <c r="H7822" t="s">
        <v>134</v>
      </c>
      <c r="J7822" t="s">
        <v>84</v>
      </c>
      <c r="K7822" t="s">
        <v>101</v>
      </c>
      <c r="L7822">
        <v>1000000</v>
      </c>
      <c r="M7822" t="s">
        <v>5772</v>
      </c>
    </row>
    <row r="7823" spans="1:13">
      <c r="A7823">
        <v>10996</v>
      </c>
      <c r="B7823" t="s">
        <v>16</v>
      </c>
      <c r="C7823" s="16" t="s">
        <v>14565</v>
      </c>
      <c r="D7823">
        <f t="shared" si="0"/>
        <v>29</v>
      </c>
      <c r="E7823" t="str">
        <f t="shared" si="1"/>
        <v>$1,000,000 [cap amount: $548,500]</v>
      </c>
      <c r="F7823">
        <f t="shared" si="2"/>
        <v>11</v>
      </c>
      <c r="G7823" t="str">
        <f t="shared" si="3"/>
        <v>$1,000,000</v>
      </c>
      <c r="H7823" t="s">
        <v>134</v>
      </c>
      <c r="J7823" t="s">
        <v>84</v>
      </c>
      <c r="K7823" t="s">
        <v>101</v>
      </c>
      <c r="L7823">
        <v>1000000</v>
      </c>
      <c r="M7823" t="s">
        <v>4914</v>
      </c>
    </row>
    <row r="7824" spans="1:13">
      <c r="A7824">
        <v>10997</v>
      </c>
      <c r="B7824" t="s">
        <v>16</v>
      </c>
      <c r="C7824" s="16" t="s">
        <v>14566</v>
      </c>
      <c r="D7824">
        <f t="shared" si="0"/>
        <v>29</v>
      </c>
      <c r="E7824" t="str">
        <f t="shared" si="1"/>
        <v>$990,000</v>
      </c>
      <c r="F7824" t="str">
        <f t="shared" si="2"/>
        <v/>
      </c>
      <c r="G7824" t="str">
        <f t="shared" si="3"/>
        <v>$990,000</v>
      </c>
      <c r="H7824" t="s">
        <v>14567</v>
      </c>
      <c r="J7824" t="s">
        <v>84</v>
      </c>
      <c r="K7824" t="s">
        <v>101</v>
      </c>
      <c r="L7824">
        <v>990000</v>
      </c>
      <c r="M7824" t="s">
        <v>5905</v>
      </c>
    </row>
    <row r="7825" spans="1:13">
      <c r="A7825">
        <v>10998</v>
      </c>
      <c r="B7825" t="s">
        <v>16</v>
      </c>
      <c r="C7825" s="16" t="s">
        <v>14568</v>
      </c>
      <c r="D7825">
        <f t="shared" si="0"/>
        <v>29</v>
      </c>
      <c r="E7825" t="str">
        <f t="shared" si="1"/>
        <v>$610,000</v>
      </c>
      <c r="F7825" t="str">
        <f t="shared" si="2"/>
        <v/>
      </c>
      <c r="G7825" t="str">
        <f t="shared" si="3"/>
        <v>$610,000</v>
      </c>
      <c r="H7825" t="s">
        <v>14569</v>
      </c>
      <c r="J7825" t="s">
        <v>84</v>
      </c>
      <c r="K7825" t="s">
        <v>101</v>
      </c>
      <c r="L7825">
        <v>610000</v>
      </c>
      <c r="M7825" t="s">
        <v>5039</v>
      </c>
    </row>
    <row r="7826" spans="1:13">
      <c r="A7826">
        <v>10999</v>
      </c>
      <c r="B7826" t="s">
        <v>16</v>
      </c>
      <c r="C7826" s="16" t="s">
        <v>14570</v>
      </c>
      <c r="D7826">
        <f t="shared" si="0"/>
        <v>29</v>
      </c>
      <c r="E7826" t="str">
        <f t="shared" si="1"/>
        <v>$550,000</v>
      </c>
      <c r="F7826" t="str">
        <f t="shared" si="2"/>
        <v/>
      </c>
      <c r="G7826" t="str">
        <f t="shared" si="3"/>
        <v>$550,000</v>
      </c>
      <c r="H7826" t="s">
        <v>2842</v>
      </c>
      <c r="J7826" t="s">
        <v>84</v>
      </c>
      <c r="K7826" t="s">
        <v>101</v>
      </c>
      <c r="L7826">
        <v>550000</v>
      </c>
      <c r="M7826" t="s">
        <v>5962</v>
      </c>
    </row>
    <row r="7827" spans="1:13">
      <c r="A7827">
        <v>11000</v>
      </c>
      <c r="B7827" t="s">
        <v>16</v>
      </c>
      <c r="C7827" s="16" t="s">
        <v>14571</v>
      </c>
      <c r="D7827">
        <f t="shared" si="0"/>
        <v>29</v>
      </c>
      <c r="E7827" t="str">
        <f t="shared" si="1"/>
        <v>$316,969</v>
      </c>
      <c r="F7827" t="str">
        <f t="shared" si="2"/>
        <v/>
      </c>
      <c r="G7827" t="str">
        <f t="shared" si="3"/>
        <v>$316,969</v>
      </c>
      <c r="H7827" t="s">
        <v>14043</v>
      </c>
      <c r="J7827" t="s">
        <v>84</v>
      </c>
      <c r="K7827" t="s">
        <v>101</v>
      </c>
      <c r="L7827">
        <v>316969</v>
      </c>
      <c r="M7827" t="s">
        <v>5732</v>
      </c>
    </row>
    <row r="7828" spans="1:13">
      <c r="A7828">
        <v>11001</v>
      </c>
      <c r="B7828" t="s">
        <v>16</v>
      </c>
      <c r="C7828" s="16" t="s">
        <v>14572</v>
      </c>
      <c r="D7828">
        <f t="shared" si="0"/>
        <v>29</v>
      </c>
      <c r="E7828" t="str">
        <f t="shared" si="1"/>
        <v>$316,969</v>
      </c>
      <c r="F7828" t="str">
        <f t="shared" si="2"/>
        <v/>
      </c>
      <c r="G7828" t="str">
        <f t="shared" si="3"/>
        <v>$316,969</v>
      </c>
      <c r="H7828" t="s">
        <v>14043</v>
      </c>
      <c r="J7828" t="s">
        <v>84</v>
      </c>
      <c r="K7828" t="s">
        <v>101</v>
      </c>
      <c r="L7828">
        <v>316969</v>
      </c>
      <c r="M7828" t="s">
        <v>5906</v>
      </c>
    </row>
    <row r="7829" spans="1:13">
      <c r="A7829">
        <v>11003</v>
      </c>
      <c r="B7829" t="s">
        <v>16</v>
      </c>
      <c r="C7829" s="16" t="s">
        <v>14573</v>
      </c>
      <c r="D7829">
        <f t="shared" si="0"/>
        <v>29</v>
      </c>
      <c r="E7829" t="str">
        <f t="shared" si="1"/>
        <v>$5,760,000</v>
      </c>
      <c r="F7829" t="str">
        <f t="shared" si="2"/>
        <v/>
      </c>
      <c r="G7829" t="str">
        <f t="shared" si="3"/>
        <v>$5,760,000</v>
      </c>
      <c r="H7829" t="s">
        <v>6980</v>
      </c>
      <c r="J7829" t="s">
        <v>87</v>
      </c>
      <c r="K7829" t="s">
        <v>101</v>
      </c>
      <c r="L7829">
        <v>5760000</v>
      </c>
      <c r="M7829" t="s">
        <v>4759</v>
      </c>
    </row>
    <row r="7830" spans="1:13">
      <c r="A7830">
        <v>11004</v>
      </c>
      <c r="B7830" t="s">
        <v>16</v>
      </c>
      <c r="C7830" s="16" t="s">
        <v>14574</v>
      </c>
      <c r="D7830">
        <f t="shared" si="0"/>
        <v>29</v>
      </c>
      <c r="E7830" t="str">
        <f t="shared" si="1"/>
        <v>$5,500,000</v>
      </c>
      <c r="F7830" t="str">
        <f t="shared" si="2"/>
        <v/>
      </c>
      <c r="G7830" t="str">
        <f t="shared" si="3"/>
        <v>$5,500,000</v>
      </c>
      <c r="H7830" t="s">
        <v>1248</v>
      </c>
      <c r="J7830" t="s">
        <v>87</v>
      </c>
      <c r="K7830" t="s">
        <v>101</v>
      </c>
      <c r="L7830">
        <v>5500000</v>
      </c>
      <c r="M7830" t="s">
        <v>4614</v>
      </c>
    </row>
    <row r="7831" spans="1:13">
      <c r="A7831">
        <v>11005</v>
      </c>
      <c r="B7831" t="s">
        <v>16</v>
      </c>
      <c r="C7831" s="16" t="s">
        <v>14575</v>
      </c>
      <c r="D7831">
        <f t="shared" si="0"/>
        <v>29</v>
      </c>
      <c r="E7831" t="str">
        <f t="shared" si="1"/>
        <v>$3,940,000</v>
      </c>
      <c r="F7831" t="str">
        <f t="shared" si="2"/>
        <v/>
      </c>
      <c r="G7831" t="str">
        <f t="shared" si="3"/>
        <v>$3,940,000</v>
      </c>
      <c r="H7831" t="s">
        <v>14576</v>
      </c>
      <c r="J7831" t="s">
        <v>87</v>
      </c>
      <c r="K7831" t="s">
        <v>101</v>
      </c>
      <c r="L7831">
        <v>3940000</v>
      </c>
      <c r="M7831" t="s">
        <v>4829</v>
      </c>
    </row>
    <row r="7832" spans="1:13">
      <c r="A7832">
        <v>11006</v>
      </c>
      <c r="B7832" t="s">
        <v>16</v>
      </c>
      <c r="C7832" s="16" t="s">
        <v>14577</v>
      </c>
      <c r="D7832">
        <f t="shared" si="0"/>
        <v>29</v>
      </c>
      <c r="E7832" t="str">
        <f t="shared" si="1"/>
        <v>$3,570,000</v>
      </c>
      <c r="F7832" t="str">
        <f t="shared" si="2"/>
        <v/>
      </c>
      <c r="G7832" t="str">
        <f t="shared" si="3"/>
        <v>$3,570,000</v>
      </c>
      <c r="H7832" t="s">
        <v>14578</v>
      </c>
      <c r="J7832" t="s">
        <v>87</v>
      </c>
      <c r="K7832" t="s">
        <v>101</v>
      </c>
      <c r="L7832">
        <v>3570000</v>
      </c>
      <c r="M7832" t="s">
        <v>5591</v>
      </c>
    </row>
    <row r="7833" spans="1:13">
      <c r="A7833">
        <v>11007</v>
      </c>
      <c r="B7833" t="s">
        <v>16</v>
      </c>
      <c r="C7833" s="16" t="s">
        <v>14579</v>
      </c>
      <c r="D7833">
        <f t="shared" si="0"/>
        <v>29</v>
      </c>
      <c r="E7833" t="str">
        <f t="shared" si="1"/>
        <v>$3,520,000</v>
      </c>
      <c r="F7833" t="str">
        <f t="shared" si="2"/>
        <v/>
      </c>
      <c r="G7833" t="str">
        <f t="shared" si="3"/>
        <v>$3,520,000</v>
      </c>
      <c r="H7833" t="s">
        <v>10649</v>
      </c>
      <c r="J7833" t="s">
        <v>87</v>
      </c>
      <c r="K7833" t="s">
        <v>101</v>
      </c>
      <c r="L7833">
        <v>3520000</v>
      </c>
      <c r="M7833" t="s">
        <v>5658</v>
      </c>
    </row>
    <row r="7834" spans="1:13">
      <c r="A7834">
        <v>11008</v>
      </c>
      <c r="B7834" t="s">
        <v>16</v>
      </c>
      <c r="C7834" s="16" t="s">
        <v>14580</v>
      </c>
      <c r="D7834">
        <f t="shared" si="0"/>
        <v>29</v>
      </c>
      <c r="E7834" t="str">
        <f t="shared" si="1"/>
        <v>$2,870,000</v>
      </c>
      <c r="F7834" t="str">
        <f t="shared" si="2"/>
        <v/>
      </c>
      <c r="G7834" t="str">
        <f t="shared" si="3"/>
        <v>$2,870,000</v>
      </c>
      <c r="H7834" t="s">
        <v>14195</v>
      </c>
      <c r="J7834" t="s">
        <v>87</v>
      </c>
      <c r="K7834" t="s">
        <v>101</v>
      </c>
      <c r="L7834">
        <v>2870000</v>
      </c>
      <c r="M7834" t="s">
        <v>5448</v>
      </c>
    </row>
    <row r="7835" spans="1:13">
      <c r="A7835">
        <v>11009</v>
      </c>
      <c r="B7835" t="s">
        <v>16</v>
      </c>
      <c r="C7835" s="16" t="s">
        <v>14581</v>
      </c>
      <c r="D7835">
        <f t="shared" si="0"/>
        <v>29</v>
      </c>
      <c r="E7835" t="str">
        <f t="shared" si="1"/>
        <v>$2,425,440</v>
      </c>
      <c r="F7835" t="str">
        <f t="shared" si="2"/>
        <v/>
      </c>
      <c r="G7835" t="str">
        <f t="shared" si="3"/>
        <v>$2,425,440</v>
      </c>
      <c r="H7835" t="s">
        <v>13555</v>
      </c>
      <c r="J7835" t="s">
        <v>87</v>
      </c>
      <c r="K7835" t="s">
        <v>101</v>
      </c>
      <c r="L7835">
        <v>2425440</v>
      </c>
      <c r="M7835" t="s">
        <v>812</v>
      </c>
    </row>
    <row r="7836" spans="1:13">
      <c r="A7836">
        <v>11010</v>
      </c>
      <c r="B7836" t="s">
        <v>16</v>
      </c>
      <c r="C7836" s="16" t="s">
        <v>14582</v>
      </c>
      <c r="D7836">
        <f t="shared" si="0"/>
        <v>29</v>
      </c>
      <c r="E7836" t="str">
        <f t="shared" si="1"/>
        <v>$2,100,000</v>
      </c>
      <c r="F7836" t="str">
        <f t="shared" si="2"/>
        <v/>
      </c>
      <c r="G7836" t="str">
        <f t="shared" si="3"/>
        <v>$2,100,000</v>
      </c>
      <c r="H7836" t="s">
        <v>367</v>
      </c>
      <c r="J7836" t="s">
        <v>87</v>
      </c>
      <c r="K7836" t="s">
        <v>101</v>
      </c>
      <c r="L7836">
        <v>2100000</v>
      </c>
      <c r="M7836" t="s">
        <v>4558</v>
      </c>
    </row>
    <row r="7837" spans="1:13">
      <c r="A7837">
        <v>11011</v>
      </c>
      <c r="B7837" t="s">
        <v>16</v>
      </c>
      <c r="C7837" s="16" t="s">
        <v>14583</v>
      </c>
      <c r="D7837">
        <f t="shared" si="0"/>
        <v>29</v>
      </c>
      <c r="E7837" t="str">
        <f t="shared" si="1"/>
        <v>$2,000,000</v>
      </c>
      <c r="F7837" t="str">
        <f t="shared" si="2"/>
        <v/>
      </c>
      <c r="G7837" t="str">
        <f t="shared" si="3"/>
        <v>$2,000,000</v>
      </c>
      <c r="H7837" t="s">
        <v>125</v>
      </c>
      <c r="J7837" t="s">
        <v>87</v>
      </c>
      <c r="K7837" t="s">
        <v>101</v>
      </c>
      <c r="L7837">
        <v>2000000</v>
      </c>
      <c r="M7837" t="s">
        <v>4923</v>
      </c>
    </row>
    <row r="7838" spans="1:13">
      <c r="A7838">
        <v>11012</v>
      </c>
      <c r="B7838" t="s">
        <v>16</v>
      </c>
      <c r="C7838" s="16" t="s">
        <v>14584</v>
      </c>
      <c r="D7838">
        <f t="shared" si="0"/>
        <v>29</v>
      </c>
      <c r="E7838" t="str">
        <f t="shared" si="1"/>
        <v>$1,740,000</v>
      </c>
      <c r="F7838" t="str">
        <f t="shared" si="2"/>
        <v/>
      </c>
      <c r="G7838" t="str">
        <f t="shared" si="3"/>
        <v>$1,740,000</v>
      </c>
      <c r="H7838" t="s">
        <v>7614</v>
      </c>
      <c r="J7838" t="s">
        <v>87</v>
      </c>
      <c r="K7838" t="s">
        <v>101</v>
      </c>
      <c r="L7838">
        <v>1740000</v>
      </c>
      <c r="M7838" t="s">
        <v>5702</v>
      </c>
    </row>
    <row r="7839" spans="1:13">
      <c r="A7839">
        <v>11013</v>
      </c>
      <c r="B7839" t="s">
        <v>16</v>
      </c>
      <c r="C7839" s="16" t="s">
        <v>14585</v>
      </c>
      <c r="D7839">
        <f t="shared" si="0"/>
        <v>29</v>
      </c>
      <c r="E7839" t="str">
        <f t="shared" si="1"/>
        <v>$1,425,120</v>
      </c>
      <c r="F7839" t="str">
        <f t="shared" si="2"/>
        <v/>
      </c>
      <c r="G7839" t="str">
        <f t="shared" si="3"/>
        <v>$1,425,120</v>
      </c>
      <c r="H7839" t="s">
        <v>14586</v>
      </c>
      <c r="J7839" t="s">
        <v>87</v>
      </c>
      <c r="K7839" t="s">
        <v>101</v>
      </c>
      <c r="L7839">
        <v>1425120</v>
      </c>
      <c r="M7839" t="s">
        <v>14587</v>
      </c>
    </row>
    <row r="7840" spans="1:13">
      <c r="A7840">
        <v>11014</v>
      </c>
      <c r="B7840" t="s">
        <v>16</v>
      </c>
      <c r="C7840" s="16" t="s">
        <v>14588</v>
      </c>
      <c r="D7840">
        <f t="shared" si="0"/>
        <v>29</v>
      </c>
      <c r="E7840" t="str">
        <f t="shared" si="1"/>
        <v>$1,000,000 [cap amount: $548,500]</v>
      </c>
      <c r="F7840">
        <f t="shared" si="2"/>
        <v>11</v>
      </c>
      <c r="G7840" t="str">
        <f t="shared" si="3"/>
        <v>$1,000,000</v>
      </c>
      <c r="H7840" t="s">
        <v>134</v>
      </c>
      <c r="J7840" t="s">
        <v>87</v>
      </c>
      <c r="K7840" t="s">
        <v>101</v>
      </c>
      <c r="L7840">
        <v>1000000</v>
      </c>
      <c r="M7840" t="s">
        <v>6132</v>
      </c>
    </row>
    <row r="7841" spans="1:13">
      <c r="A7841">
        <v>11015</v>
      </c>
      <c r="B7841" t="s">
        <v>16</v>
      </c>
      <c r="C7841" s="16" t="s">
        <v>14589</v>
      </c>
      <c r="D7841">
        <f t="shared" si="0"/>
        <v>29</v>
      </c>
      <c r="E7841" t="str">
        <f t="shared" si="1"/>
        <v>$898,560</v>
      </c>
      <c r="F7841" t="str">
        <f t="shared" si="2"/>
        <v/>
      </c>
      <c r="G7841" t="str">
        <f t="shared" si="3"/>
        <v>$898,560</v>
      </c>
      <c r="H7841" t="s">
        <v>14590</v>
      </c>
      <c r="J7841" t="s">
        <v>87</v>
      </c>
      <c r="K7841" t="s">
        <v>101</v>
      </c>
      <c r="L7841">
        <v>898560</v>
      </c>
      <c r="M7841" t="s">
        <v>5700</v>
      </c>
    </row>
    <row r="7842" spans="1:13">
      <c r="A7842">
        <v>11016</v>
      </c>
      <c r="B7842" t="s">
        <v>16</v>
      </c>
      <c r="C7842" s="16" t="s">
        <v>14591</v>
      </c>
      <c r="D7842">
        <f t="shared" si="0"/>
        <v>29</v>
      </c>
      <c r="E7842" t="str">
        <f t="shared" si="1"/>
        <v>$749,160 [released]</v>
      </c>
      <c r="F7842">
        <f t="shared" si="2"/>
        <v>9</v>
      </c>
      <c r="G7842" t="str">
        <f t="shared" si="3"/>
        <v>$749,160</v>
      </c>
      <c r="H7842" t="s">
        <v>14592</v>
      </c>
      <c r="J7842" t="s">
        <v>87</v>
      </c>
      <c r="K7842" t="s">
        <v>101</v>
      </c>
      <c r="L7842">
        <v>749160</v>
      </c>
      <c r="M7842" t="s">
        <v>6159</v>
      </c>
    </row>
    <row r="7843" spans="1:13">
      <c r="A7843">
        <v>11017</v>
      </c>
      <c r="B7843" t="s">
        <v>16</v>
      </c>
      <c r="C7843" s="16" t="s">
        <v>14593</v>
      </c>
      <c r="D7843">
        <f t="shared" si="0"/>
        <v>29</v>
      </c>
      <c r="E7843" t="str">
        <f t="shared" si="1"/>
        <v>$498,500</v>
      </c>
      <c r="F7843" t="str">
        <f t="shared" si="2"/>
        <v/>
      </c>
      <c r="G7843" t="str">
        <f t="shared" si="3"/>
        <v>$498,500</v>
      </c>
      <c r="H7843" t="s">
        <v>14068</v>
      </c>
      <c r="J7843" t="s">
        <v>87</v>
      </c>
      <c r="K7843" t="s">
        <v>101</v>
      </c>
      <c r="L7843">
        <v>498500</v>
      </c>
      <c r="M7843" t="s">
        <v>5458</v>
      </c>
    </row>
    <row r="7844" spans="1:13">
      <c r="A7844">
        <v>11018</v>
      </c>
      <c r="B7844" t="s">
        <v>16</v>
      </c>
      <c r="C7844" s="16" t="s">
        <v>14594</v>
      </c>
      <c r="D7844">
        <f t="shared" si="0"/>
        <v>29</v>
      </c>
      <c r="E7844" t="str">
        <f t="shared" si="1"/>
        <v>$316,969</v>
      </c>
      <c r="F7844" t="str">
        <f t="shared" si="2"/>
        <v/>
      </c>
      <c r="G7844" t="str">
        <f t="shared" si="3"/>
        <v>$316,969</v>
      </c>
      <c r="H7844" t="s">
        <v>14043</v>
      </c>
      <c r="J7844" t="s">
        <v>87</v>
      </c>
      <c r="K7844" t="s">
        <v>101</v>
      </c>
      <c r="L7844">
        <v>316969</v>
      </c>
      <c r="M7844" t="s">
        <v>5094</v>
      </c>
    </row>
    <row r="7845" spans="1:13">
      <c r="A7845">
        <v>11020</v>
      </c>
      <c r="B7845" t="s">
        <v>16</v>
      </c>
      <c r="C7845" s="16" t="s">
        <v>14595</v>
      </c>
      <c r="D7845">
        <f t="shared" si="0"/>
        <v>29</v>
      </c>
      <c r="E7845" t="str">
        <f t="shared" si="1"/>
        <v>$15,750,000</v>
      </c>
      <c r="F7845" t="str">
        <f t="shared" si="2"/>
        <v/>
      </c>
      <c r="G7845" t="str">
        <f t="shared" si="3"/>
        <v>$15,750,000</v>
      </c>
      <c r="H7845" t="s">
        <v>10970</v>
      </c>
      <c r="J7845" t="s">
        <v>88</v>
      </c>
      <c r="K7845" t="s">
        <v>101</v>
      </c>
      <c r="L7845">
        <v>15750000</v>
      </c>
      <c r="M7845" t="s">
        <v>5393</v>
      </c>
    </row>
    <row r="7846" spans="1:13">
      <c r="A7846">
        <v>11021</v>
      </c>
      <c r="B7846" t="s">
        <v>16</v>
      </c>
      <c r="C7846" s="16" t="s">
        <v>14596</v>
      </c>
      <c r="D7846">
        <f t="shared" si="0"/>
        <v>29</v>
      </c>
      <c r="E7846" t="str">
        <f t="shared" si="1"/>
        <v>$11,000,000</v>
      </c>
      <c r="F7846" t="str">
        <f t="shared" si="2"/>
        <v/>
      </c>
      <c r="G7846" t="str">
        <f t="shared" si="3"/>
        <v>$11,000,000</v>
      </c>
      <c r="H7846" t="s">
        <v>2094</v>
      </c>
      <c r="J7846" t="s">
        <v>88</v>
      </c>
      <c r="K7846" t="s">
        <v>101</v>
      </c>
      <c r="L7846">
        <v>11000000</v>
      </c>
      <c r="M7846" t="s">
        <v>5344</v>
      </c>
    </row>
    <row r="7847" spans="1:13">
      <c r="A7847">
        <v>11022</v>
      </c>
      <c r="B7847" t="s">
        <v>16</v>
      </c>
      <c r="C7847" s="16" t="s">
        <v>14597</v>
      </c>
      <c r="D7847">
        <f t="shared" si="0"/>
        <v>29</v>
      </c>
      <c r="E7847" t="str">
        <f t="shared" si="1"/>
        <v>$5,630,000</v>
      </c>
      <c r="F7847" t="str">
        <f t="shared" si="2"/>
        <v/>
      </c>
      <c r="G7847" t="str">
        <f t="shared" si="3"/>
        <v>$5,630,000</v>
      </c>
      <c r="H7847" t="s">
        <v>14598</v>
      </c>
      <c r="J7847" t="s">
        <v>88</v>
      </c>
      <c r="K7847" t="s">
        <v>101</v>
      </c>
      <c r="L7847">
        <v>5630000</v>
      </c>
      <c r="M7847" t="s">
        <v>4992</v>
      </c>
    </row>
    <row r="7848" spans="1:13">
      <c r="A7848">
        <v>11023</v>
      </c>
      <c r="B7848" t="s">
        <v>16</v>
      </c>
      <c r="C7848" s="16" t="s">
        <v>14599</v>
      </c>
      <c r="D7848">
        <f t="shared" si="0"/>
        <v>29</v>
      </c>
      <c r="E7848" t="str">
        <f t="shared" si="1"/>
        <v>$5,200,000</v>
      </c>
      <c r="F7848" t="str">
        <f t="shared" si="2"/>
        <v/>
      </c>
      <c r="G7848" t="str">
        <f t="shared" si="3"/>
        <v>$5,200,000</v>
      </c>
      <c r="H7848" t="s">
        <v>396</v>
      </c>
      <c r="J7848" t="s">
        <v>88</v>
      </c>
      <c r="K7848" t="s">
        <v>101</v>
      </c>
      <c r="L7848">
        <v>5200000</v>
      </c>
      <c r="M7848" t="s">
        <v>5139</v>
      </c>
    </row>
    <row r="7849" spans="1:13">
      <c r="A7849">
        <v>11024</v>
      </c>
      <c r="B7849" t="s">
        <v>16</v>
      </c>
      <c r="C7849" s="16" t="s">
        <v>14600</v>
      </c>
      <c r="D7849">
        <f t="shared" si="0"/>
        <v>29</v>
      </c>
      <c r="E7849" t="str">
        <f t="shared" si="1"/>
        <v>$4,570,000</v>
      </c>
      <c r="F7849" t="str">
        <f t="shared" si="2"/>
        <v/>
      </c>
      <c r="G7849" t="str">
        <f t="shared" si="3"/>
        <v>$4,570,000</v>
      </c>
      <c r="H7849" t="s">
        <v>14601</v>
      </c>
      <c r="J7849" t="s">
        <v>88</v>
      </c>
      <c r="K7849" t="s">
        <v>101</v>
      </c>
      <c r="L7849">
        <v>4570000</v>
      </c>
      <c r="M7849" t="s">
        <v>4720</v>
      </c>
    </row>
    <row r="7850" spans="1:13">
      <c r="A7850">
        <v>11025</v>
      </c>
      <c r="B7850" t="s">
        <v>16</v>
      </c>
      <c r="C7850" s="16" t="s">
        <v>14602</v>
      </c>
      <c r="D7850">
        <f t="shared" si="0"/>
        <v>29</v>
      </c>
      <c r="E7850" t="str">
        <f t="shared" si="1"/>
        <v>$2,250,000</v>
      </c>
      <c r="F7850" t="str">
        <f t="shared" si="2"/>
        <v/>
      </c>
      <c r="G7850" t="str">
        <f t="shared" si="3"/>
        <v>$2,250,000</v>
      </c>
      <c r="H7850" t="s">
        <v>329</v>
      </c>
      <c r="J7850" t="s">
        <v>88</v>
      </c>
      <c r="K7850" t="s">
        <v>101</v>
      </c>
      <c r="L7850">
        <v>2250000</v>
      </c>
      <c r="M7850" t="s">
        <v>5343</v>
      </c>
    </row>
    <row r="7851" spans="1:13">
      <c r="A7851">
        <v>11026</v>
      </c>
      <c r="B7851" t="s">
        <v>16</v>
      </c>
      <c r="C7851" s="16" t="s">
        <v>14603</v>
      </c>
      <c r="D7851">
        <f t="shared" si="0"/>
        <v>29</v>
      </c>
      <c r="E7851" t="str">
        <f t="shared" si="1"/>
        <v>$2,200,000</v>
      </c>
      <c r="F7851" t="str">
        <f t="shared" si="2"/>
        <v/>
      </c>
      <c r="G7851" t="str">
        <f t="shared" si="3"/>
        <v>$2,200,000</v>
      </c>
      <c r="H7851" t="s">
        <v>6914</v>
      </c>
      <c r="J7851" t="s">
        <v>88</v>
      </c>
      <c r="K7851" t="s">
        <v>101</v>
      </c>
      <c r="L7851">
        <v>2200000</v>
      </c>
      <c r="M7851" t="s">
        <v>5727</v>
      </c>
    </row>
    <row r="7852" spans="1:13">
      <c r="A7852">
        <v>11027</v>
      </c>
      <c r="B7852" t="s">
        <v>16</v>
      </c>
      <c r="C7852" s="16" t="s">
        <v>14604</v>
      </c>
      <c r="D7852">
        <f t="shared" si="0"/>
        <v>29</v>
      </c>
      <c r="E7852" t="str">
        <f t="shared" si="1"/>
        <v>$1,500,000</v>
      </c>
      <c r="F7852" t="str">
        <f t="shared" si="2"/>
        <v/>
      </c>
      <c r="G7852" t="str">
        <f t="shared" si="3"/>
        <v>$1,500,000</v>
      </c>
      <c r="H7852" t="s">
        <v>226</v>
      </c>
      <c r="J7852" t="s">
        <v>88</v>
      </c>
      <c r="K7852" t="s">
        <v>101</v>
      </c>
      <c r="L7852">
        <v>1500000</v>
      </c>
      <c r="M7852" t="s">
        <v>5200</v>
      </c>
    </row>
    <row r="7853" spans="1:13">
      <c r="A7853">
        <v>11028</v>
      </c>
      <c r="B7853" t="s">
        <v>16</v>
      </c>
      <c r="C7853" s="16" t="s">
        <v>14605</v>
      </c>
      <c r="D7853">
        <f t="shared" si="0"/>
        <v>29</v>
      </c>
      <c r="E7853" t="str">
        <f t="shared" si="1"/>
        <v>$1,200,000</v>
      </c>
      <c r="F7853" t="str">
        <f t="shared" si="2"/>
        <v/>
      </c>
      <c r="G7853" t="str">
        <f t="shared" si="3"/>
        <v>$1,200,000</v>
      </c>
      <c r="H7853" t="s">
        <v>1405</v>
      </c>
      <c r="J7853" t="s">
        <v>88</v>
      </c>
      <c r="K7853" t="s">
        <v>101</v>
      </c>
      <c r="L7853">
        <v>1200000</v>
      </c>
      <c r="M7853" t="s">
        <v>4877</v>
      </c>
    </row>
    <row r="7854" spans="1:13">
      <c r="A7854">
        <v>11029</v>
      </c>
      <c r="B7854" t="s">
        <v>16</v>
      </c>
      <c r="C7854" s="16" t="s">
        <v>14606</v>
      </c>
      <c r="D7854">
        <f t="shared" si="0"/>
        <v>29</v>
      </c>
      <c r="E7854" t="str">
        <f t="shared" si="1"/>
        <v>$1,000,440</v>
      </c>
      <c r="F7854" t="str">
        <f t="shared" si="2"/>
        <v/>
      </c>
      <c r="G7854" t="str">
        <f t="shared" si="3"/>
        <v>$1,000,440</v>
      </c>
      <c r="H7854" t="s">
        <v>14607</v>
      </c>
      <c r="J7854" t="s">
        <v>88</v>
      </c>
      <c r="K7854" t="s">
        <v>101</v>
      </c>
      <c r="L7854">
        <v>1000440</v>
      </c>
      <c r="M7854" t="s">
        <v>5790</v>
      </c>
    </row>
    <row r="7855" spans="1:13">
      <c r="A7855">
        <v>11030</v>
      </c>
      <c r="B7855" t="s">
        <v>16</v>
      </c>
      <c r="C7855" s="16" t="s">
        <v>14608</v>
      </c>
      <c r="D7855">
        <f t="shared" si="0"/>
        <v>29</v>
      </c>
      <c r="E7855" t="str">
        <f t="shared" si="1"/>
        <v>$828,120</v>
      </c>
      <c r="F7855" t="str">
        <f t="shared" si="2"/>
        <v/>
      </c>
      <c r="G7855" t="str">
        <f t="shared" si="3"/>
        <v>$828,120</v>
      </c>
      <c r="H7855" t="s">
        <v>14609</v>
      </c>
      <c r="J7855" t="s">
        <v>88</v>
      </c>
      <c r="K7855" t="s">
        <v>101</v>
      </c>
      <c r="L7855">
        <v>828120</v>
      </c>
      <c r="M7855" t="s">
        <v>3618</v>
      </c>
    </row>
    <row r="7856" spans="1:13">
      <c r="A7856">
        <v>11031</v>
      </c>
      <c r="B7856" t="s">
        <v>16</v>
      </c>
      <c r="C7856" s="16" t="s">
        <v>14610</v>
      </c>
      <c r="D7856">
        <f t="shared" si="0"/>
        <v>29</v>
      </c>
      <c r="E7856" t="str">
        <f t="shared" si="1"/>
        <v>$800,000</v>
      </c>
      <c r="F7856" t="str">
        <f t="shared" si="2"/>
        <v/>
      </c>
      <c r="G7856" t="str">
        <f t="shared" si="3"/>
        <v>$800,000</v>
      </c>
      <c r="H7856" t="s">
        <v>9199</v>
      </c>
      <c r="J7856" t="s">
        <v>88</v>
      </c>
      <c r="K7856" t="s">
        <v>101</v>
      </c>
      <c r="L7856">
        <v>800000</v>
      </c>
      <c r="M7856" t="s">
        <v>5334</v>
      </c>
    </row>
    <row r="7857" spans="1:13">
      <c r="A7857">
        <v>11032</v>
      </c>
      <c r="B7857" t="s">
        <v>16</v>
      </c>
      <c r="C7857" s="16" t="s">
        <v>14611</v>
      </c>
      <c r="D7857">
        <f t="shared" si="0"/>
        <v>29</v>
      </c>
      <c r="E7857" t="str">
        <f t="shared" si="1"/>
        <v>$736,000 [cap amount: $548,500]</v>
      </c>
      <c r="F7857">
        <f t="shared" si="2"/>
        <v>9</v>
      </c>
      <c r="G7857" t="str">
        <f t="shared" si="3"/>
        <v>$736,000</v>
      </c>
      <c r="H7857" t="s">
        <v>14319</v>
      </c>
      <c r="J7857" t="s">
        <v>88</v>
      </c>
      <c r="K7857" t="s">
        <v>101</v>
      </c>
      <c r="L7857">
        <v>736000</v>
      </c>
      <c r="M7857" t="s">
        <v>4905</v>
      </c>
    </row>
    <row r="7858" spans="1:13">
      <c r="A7858">
        <v>11033</v>
      </c>
      <c r="B7858" t="s">
        <v>16</v>
      </c>
      <c r="C7858" s="16" t="s">
        <v>14612</v>
      </c>
      <c r="D7858">
        <f t="shared" si="0"/>
        <v>29</v>
      </c>
      <c r="E7858" t="str">
        <f t="shared" si="1"/>
        <v>$730,800</v>
      </c>
      <c r="F7858" t="str">
        <f t="shared" si="2"/>
        <v/>
      </c>
      <c r="G7858" t="str">
        <f t="shared" si="3"/>
        <v>$730,800</v>
      </c>
      <c r="H7858" t="s">
        <v>14613</v>
      </c>
      <c r="J7858" t="s">
        <v>88</v>
      </c>
      <c r="K7858" t="s">
        <v>101</v>
      </c>
      <c r="L7858">
        <v>730800</v>
      </c>
      <c r="M7858" t="s">
        <v>5940</v>
      </c>
    </row>
    <row r="7859" spans="1:13">
      <c r="A7859">
        <v>11034</v>
      </c>
      <c r="B7859" t="s">
        <v>16</v>
      </c>
      <c r="C7859" s="16" t="s">
        <v>14614</v>
      </c>
      <c r="D7859">
        <f t="shared" si="0"/>
        <v>29</v>
      </c>
      <c r="E7859" t="str">
        <f t="shared" si="1"/>
        <v>$498,500 [released]</v>
      </c>
      <c r="F7859">
        <f t="shared" si="2"/>
        <v>9</v>
      </c>
      <c r="G7859" t="str">
        <f t="shared" si="3"/>
        <v>$498,500</v>
      </c>
      <c r="H7859" t="s">
        <v>14615</v>
      </c>
      <c r="J7859" t="s">
        <v>88</v>
      </c>
      <c r="K7859" t="s">
        <v>101</v>
      </c>
      <c r="L7859">
        <v>498500</v>
      </c>
      <c r="M7859" t="s">
        <v>4716</v>
      </c>
    </row>
    <row r="7860" spans="1:13">
      <c r="A7860">
        <v>11036</v>
      </c>
      <c r="B7860" t="s">
        <v>16</v>
      </c>
      <c r="C7860" s="16" t="s">
        <v>14616</v>
      </c>
      <c r="D7860">
        <f t="shared" si="0"/>
        <v>29</v>
      </c>
      <c r="E7860" t="str">
        <f t="shared" si="1"/>
        <v>$10,130,000</v>
      </c>
      <c r="F7860" t="str">
        <f t="shared" si="2"/>
        <v/>
      </c>
      <c r="G7860" t="str">
        <f t="shared" si="3"/>
        <v>$10,130,000</v>
      </c>
      <c r="H7860" t="s">
        <v>14047</v>
      </c>
      <c r="J7860" t="s">
        <v>90</v>
      </c>
      <c r="K7860" t="s">
        <v>101</v>
      </c>
      <c r="L7860">
        <v>10130000</v>
      </c>
      <c r="M7860" t="s">
        <v>5968</v>
      </c>
    </row>
    <row r="7861" spans="1:13">
      <c r="A7861">
        <v>11037</v>
      </c>
      <c r="B7861" t="s">
        <v>16</v>
      </c>
      <c r="C7861" s="16" t="s">
        <v>14617</v>
      </c>
      <c r="D7861">
        <f t="shared" si="0"/>
        <v>29</v>
      </c>
      <c r="E7861" t="str">
        <f t="shared" si="1"/>
        <v>$10,110,000</v>
      </c>
      <c r="F7861" t="str">
        <f t="shared" si="2"/>
        <v/>
      </c>
      <c r="G7861" t="str">
        <f t="shared" si="3"/>
        <v>$10,110,000</v>
      </c>
      <c r="H7861" t="s">
        <v>14618</v>
      </c>
      <c r="J7861" t="s">
        <v>90</v>
      </c>
      <c r="K7861" t="s">
        <v>101</v>
      </c>
      <c r="L7861">
        <v>10110000</v>
      </c>
      <c r="M7861" t="s">
        <v>4717</v>
      </c>
    </row>
    <row r="7862" spans="1:13">
      <c r="A7862">
        <v>11038</v>
      </c>
      <c r="B7862" t="s">
        <v>16</v>
      </c>
      <c r="C7862" s="16" t="s">
        <v>14619</v>
      </c>
      <c r="D7862">
        <f t="shared" si="0"/>
        <v>29</v>
      </c>
      <c r="E7862" t="str">
        <f t="shared" si="1"/>
        <v>$5,500,000</v>
      </c>
      <c r="F7862" t="str">
        <f t="shared" si="2"/>
        <v/>
      </c>
      <c r="G7862" t="str">
        <f t="shared" si="3"/>
        <v>$5,500,000</v>
      </c>
      <c r="H7862" t="s">
        <v>1248</v>
      </c>
      <c r="J7862" t="s">
        <v>90</v>
      </c>
      <c r="K7862" t="s">
        <v>101</v>
      </c>
      <c r="L7862">
        <v>5500000</v>
      </c>
      <c r="M7862" t="s">
        <v>5182</v>
      </c>
    </row>
    <row r="7863" spans="1:13">
      <c r="A7863">
        <v>11039</v>
      </c>
      <c r="B7863" t="s">
        <v>16</v>
      </c>
      <c r="C7863" s="16" t="s">
        <v>14620</v>
      </c>
      <c r="D7863">
        <f t="shared" si="0"/>
        <v>29</v>
      </c>
      <c r="E7863" t="str">
        <f t="shared" si="1"/>
        <v>$3,680,000</v>
      </c>
      <c r="F7863" t="str">
        <f t="shared" si="2"/>
        <v/>
      </c>
      <c r="G7863" t="str">
        <f t="shared" si="3"/>
        <v>$3,680,000</v>
      </c>
      <c r="H7863" t="s">
        <v>13897</v>
      </c>
      <c r="J7863" t="s">
        <v>90</v>
      </c>
      <c r="K7863" t="s">
        <v>101</v>
      </c>
      <c r="L7863">
        <v>3680000</v>
      </c>
      <c r="M7863" t="s">
        <v>4998</v>
      </c>
    </row>
    <row r="7864" spans="1:13">
      <c r="A7864">
        <v>11040</v>
      </c>
      <c r="B7864" t="s">
        <v>16</v>
      </c>
      <c r="C7864" s="16" t="s">
        <v>14621</v>
      </c>
      <c r="D7864">
        <f t="shared" si="0"/>
        <v>29</v>
      </c>
      <c r="E7864" t="str">
        <f t="shared" si="1"/>
        <v>$3,308,160</v>
      </c>
      <c r="F7864" t="str">
        <f t="shared" si="2"/>
        <v/>
      </c>
      <c r="G7864" t="str">
        <f t="shared" si="3"/>
        <v>$3,308,160</v>
      </c>
      <c r="H7864" t="s">
        <v>13425</v>
      </c>
      <c r="J7864" t="s">
        <v>90</v>
      </c>
      <c r="K7864" t="s">
        <v>101</v>
      </c>
      <c r="L7864">
        <v>3308160</v>
      </c>
      <c r="M7864" t="s">
        <v>5665</v>
      </c>
    </row>
    <row r="7865" spans="1:13">
      <c r="A7865">
        <v>11041</v>
      </c>
      <c r="B7865" t="s">
        <v>16</v>
      </c>
      <c r="C7865" s="16" t="s">
        <v>14622</v>
      </c>
      <c r="D7865">
        <f t="shared" si="0"/>
        <v>29</v>
      </c>
      <c r="E7865" t="str">
        <f t="shared" si="1"/>
        <v>$3,164,280</v>
      </c>
      <c r="F7865" t="str">
        <f t="shared" si="2"/>
        <v/>
      </c>
      <c r="G7865" t="str">
        <f t="shared" si="3"/>
        <v>$3,164,280</v>
      </c>
      <c r="H7865" t="s">
        <v>14623</v>
      </c>
      <c r="J7865" t="s">
        <v>90</v>
      </c>
      <c r="K7865" t="s">
        <v>101</v>
      </c>
      <c r="L7865">
        <v>3164280</v>
      </c>
      <c r="M7865" t="s">
        <v>6022</v>
      </c>
    </row>
    <row r="7866" spans="1:13">
      <c r="A7866">
        <v>11042</v>
      </c>
      <c r="B7866" t="s">
        <v>16</v>
      </c>
      <c r="C7866" s="16" t="s">
        <v>14624</v>
      </c>
      <c r="D7866">
        <f t="shared" si="0"/>
        <v>29</v>
      </c>
      <c r="E7866" t="str">
        <f t="shared" si="1"/>
        <v>$2,880,000</v>
      </c>
      <c r="F7866" t="str">
        <f t="shared" si="2"/>
        <v/>
      </c>
      <c r="G7866" t="str">
        <f t="shared" si="3"/>
        <v>$2,880,000</v>
      </c>
      <c r="H7866" t="s">
        <v>10073</v>
      </c>
      <c r="J7866" t="s">
        <v>90</v>
      </c>
      <c r="K7866" t="s">
        <v>101</v>
      </c>
      <c r="L7866">
        <v>2880000</v>
      </c>
      <c r="M7866" t="s">
        <v>4690</v>
      </c>
    </row>
    <row r="7867" spans="1:13">
      <c r="A7867">
        <v>11043</v>
      </c>
      <c r="B7867" t="s">
        <v>16</v>
      </c>
      <c r="C7867" s="16" t="s">
        <v>14625</v>
      </c>
      <c r="D7867">
        <f t="shared" si="0"/>
        <v>29</v>
      </c>
      <c r="E7867" t="str">
        <f t="shared" si="1"/>
        <v>$2,250,000</v>
      </c>
      <c r="F7867" t="str">
        <f t="shared" si="2"/>
        <v/>
      </c>
      <c r="G7867" t="str">
        <f t="shared" si="3"/>
        <v>$2,250,000</v>
      </c>
      <c r="H7867" t="s">
        <v>329</v>
      </c>
      <c r="J7867" t="s">
        <v>90</v>
      </c>
      <c r="K7867" t="s">
        <v>101</v>
      </c>
      <c r="L7867">
        <v>2250000</v>
      </c>
      <c r="M7867" t="s">
        <v>5739</v>
      </c>
    </row>
    <row r="7868" spans="1:13">
      <c r="A7868">
        <v>11044</v>
      </c>
      <c r="B7868" t="s">
        <v>16</v>
      </c>
      <c r="C7868" s="16" t="s">
        <v>14626</v>
      </c>
      <c r="D7868">
        <f t="shared" si="0"/>
        <v>29</v>
      </c>
      <c r="E7868" t="str">
        <f t="shared" si="1"/>
        <v>$2,200,000</v>
      </c>
      <c r="F7868" t="str">
        <f t="shared" si="2"/>
        <v/>
      </c>
      <c r="G7868" t="str">
        <f t="shared" si="3"/>
        <v>$2,200,000</v>
      </c>
      <c r="H7868" t="s">
        <v>6914</v>
      </c>
      <c r="J7868" t="s">
        <v>90</v>
      </c>
      <c r="K7868" t="s">
        <v>101</v>
      </c>
      <c r="L7868">
        <v>2200000</v>
      </c>
      <c r="M7868" t="s">
        <v>5127</v>
      </c>
    </row>
    <row r="7869" spans="1:13">
      <c r="A7869">
        <v>11045</v>
      </c>
      <c r="B7869" t="s">
        <v>16</v>
      </c>
      <c r="C7869" s="16" t="s">
        <v>14627</v>
      </c>
      <c r="D7869">
        <f t="shared" si="0"/>
        <v>29</v>
      </c>
      <c r="E7869" t="str">
        <f t="shared" si="1"/>
        <v>$1,360,000</v>
      </c>
      <c r="F7869" t="str">
        <f t="shared" si="2"/>
        <v/>
      </c>
      <c r="G7869" t="str">
        <f t="shared" si="3"/>
        <v>$1,360,000</v>
      </c>
      <c r="H7869" t="s">
        <v>14628</v>
      </c>
      <c r="J7869" t="s">
        <v>90</v>
      </c>
      <c r="K7869" t="s">
        <v>101</v>
      </c>
      <c r="L7869">
        <v>1360000</v>
      </c>
      <c r="M7869" t="s">
        <v>6101</v>
      </c>
    </row>
    <row r="7870" spans="1:13">
      <c r="A7870">
        <v>11046</v>
      </c>
      <c r="B7870" t="s">
        <v>16</v>
      </c>
      <c r="C7870" s="16" t="s">
        <v>14629</v>
      </c>
      <c r="D7870">
        <f t="shared" si="0"/>
        <v>29</v>
      </c>
      <c r="E7870" t="str">
        <f t="shared" si="1"/>
        <v>$1,310,400</v>
      </c>
      <c r="F7870" t="str">
        <f t="shared" si="2"/>
        <v/>
      </c>
      <c r="G7870" t="str">
        <f t="shared" si="3"/>
        <v>$1,310,400</v>
      </c>
      <c r="H7870" t="s">
        <v>13559</v>
      </c>
      <c r="J7870" t="s">
        <v>90</v>
      </c>
      <c r="K7870" t="s">
        <v>101</v>
      </c>
      <c r="L7870">
        <v>1310400</v>
      </c>
      <c r="M7870" t="s">
        <v>5645</v>
      </c>
    </row>
    <row r="7871" spans="1:13">
      <c r="A7871">
        <v>11047</v>
      </c>
      <c r="B7871" t="s">
        <v>16</v>
      </c>
      <c r="C7871" s="16" t="s">
        <v>14630</v>
      </c>
      <c r="D7871">
        <f t="shared" si="0"/>
        <v>29</v>
      </c>
      <c r="E7871" t="str">
        <f t="shared" si="1"/>
        <v>$1,000,000 [cap amount: $548,500]</v>
      </c>
      <c r="F7871">
        <f t="shared" si="2"/>
        <v>11</v>
      </c>
      <c r="G7871" t="str">
        <f t="shared" si="3"/>
        <v>$1,000,000</v>
      </c>
      <c r="H7871" t="s">
        <v>134</v>
      </c>
      <c r="J7871" t="s">
        <v>90</v>
      </c>
      <c r="K7871" t="s">
        <v>101</v>
      </c>
      <c r="L7871">
        <v>1000000</v>
      </c>
      <c r="M7871" t="s">
        <v>5434</v>
      </c>
    </row>
    <row r="7872" spans="1:13">
      <c r="A7872">
        <v>11048</v>
      </c>
      <c r="B7872" t="s">
        <v>16</v>
      </c>
      <c r="C7872" s="16" t="s">
        <v>14631</v>
      </c>
      <c r="D7872">
        <f t="shared" si="0"/>
        <v>29</v>
      </c>
      <c r="E7872" t="str">
        <f t="shared" si="1"/>
        <v>$798,500 [cap amount: $548,500]</v>
      </c>
      <c r="F7872">
        <f t="shared" si="2"/>
        <v>9</v>
      </c>
      <c r="G7872" t="str">
        <f t="shared" si="3"/>
        <v>$798,500</v>
      </c>
      <c r="H7872" t="s">
        <v>14632</v>
      </c>
      <c r="J7872" t="s">
        <v>90</v>
      </c>
      <c r="K7872" t="s">
        <v>101</v>
      </c>
      <c r="L7872">
        <v>798500</v>
      </c>
      <c r="M7872" t="s">
        <v>4783</v>
      </c>
    </row>
    <row r="7873" spans="1:13">
      <c r="A7873">
        <v>11049</v>
      </c>
      <c r="B7873" t="s">
        <v>16</v>
      </c>
      <c r="C7873" s="16" t="s">
        <v>14633</v>
      </c>
      <c r="D7873">
        <f t="shared" si="0"/>
        <v>29</v>
      </c>
      <c r="E7873" t="str">
        <f t="shared" si="1"/>
        <v>$710,000</v>
      </c>
      <c r="F7873" t="str">
        <f t="shared" si="2"/>
        <v/>
      </c>
      <c r="G7873" t="str">
        <f t="shared" si="3"/>
        <v>$710,000</v>
      </c>
      <c r="H7873" t="s">
        <v>14634</v>
      </c>
      <c r="J7873" t="s">
        <v>90</v>
      </c>
      <c r="K7873" t="s">
        <v>101</v>
      </c>
      <c r="L7873">
        <v>710000</v>
      </c>
      <c r="M7873" t="s">
        <v>4856</v>
      </c>
    </row>
    <row r="7874" spans="1:13">
      <c r="A7874">
        <v>11050</v>
      </c>
      <c r="B7874" t="s">
        <v>16</v>
      </c>
      <c r="C7874" s="16" t="s">
        <v>14635</v>
      </c>
      <c r="D7874">
        <f t="shared" si="0"/>
        <v>29</v>
      </c>
      <c r="E7874" t="str">
        <f t="shared" si="1"/>
        <v>$498,500</v>
      </c>
      <c r="F7874" t="str">
        <f t="shared" si="2"/>
        <v/>
      </c>
      <c r="G7874" t="str">
        <f t="shared" si="3"/>
        <v>$498,500</v>
      </c>
      <c r="H7874" t="s">
        <v>14068</v>
      </c>
      <c r="J7874" t="s">
        <v>90</v>
      </c>
      <c r="K7874" t="s">
        <v>101</v>
      </c>
      <c r="L7874">
        <v>498500</v>
      </c>
      <c r="M7874" t="s">
        <v>6186</v>
      </c>
    </row>
    <row r="7875" spans="1:13">
      <c r="A7875">
        <v>11052</v>
      </c>
      <c r="B7875" t="s">
        <v>16</v>
      </c>
      <c r="C7875" s="16" t="s">
        <v>14636</v>
      </c>
      <c r="D7875">
        <f t="shared" si="0"/>
        <v>29</v>
      </c>
      <c r="E7875" t="str">
        <f t="shared" si="1"/>
        <v>$16,875,000</v>
      </c>
      <c r="F7875" t="str">
        <f t="shared" si="2"/>
        <v/>
      </c>
      <c r="G7875" t="str">
        <f t="shared" si="3"/>
        <v>$16,875,000</v>
      </c>
      <c r="H7875" t="s">
        <v>14637</v>
      </c>
      <c r="J7875" t="s">
        <v>92</v>
      </c>
      <c r="K7875" t="s">
        <v>101</v>
      </c>
      <c r="L7875">
        <v>16875000</v>
      </c>
      <c r="M7875" t="s">
        <v>5388</v>
      </c>
    </row>
    <row r="7876" spans="1:13">
      <c r="A7876">
        <v>11053</v>
      </c>
      <c r="B7876" t="s">
        <v>16</v>
      </c>
      <c r="C7876" s="16" t="s">
        <v>14638</v>
      </c>
      <c r="D7876">
        <f t="shared" si="0"/>
        <v>29</v>
      </c>
      <c r="E7876" t="str">
        <f t="shared" si="1"/>
        <v>$10,000,000</v>
      </c>
      <c r="F7876" t="str">
        <f t="shared" si="2"/>
        <v/>
      </c>
      <c r="G7876" t="str">
        <f t="shared" si="3"/>
        <v>$10,000,000</v>
      </c>
      <c r="H7876" t="s">
        <v>1385</v>
      </c>
      <c r="J7876" t="s">
        <v>92</v>
      </c>
      <c r="K7876" t="s">
        <v>101</v>
      </c>
      <c r="L7876">
        <v>10000000</v>
      </c>
      <c r="M7876" t="s">
        <v>5689</v>
      </c>
    </row>
    <row r="7877" spans="1:13">
      <c r="A7877">
        <v>11054</v>
      </c>
      <c r="B7877" t="s">
        <v>16</v>
      </c>
      <c r="C7877" s="16" t="s">
        <v>14639</v>
      </c>
      <c r="D7877">
        <f t="shared" si="0"/>
        <v>29</v>
      </c>
      <c r="E7877" t="str">
        <f t="shared" si="1"/>
        <v>$10,000,000</v>
      </c>
      <c r="F7877" t="str">
        <f t="shared" si="2"/>
        <v/>
      </c>
      <c r="G7877" t="str">
        <f t="shared" si="3"/>
        <v>$10,000,000</v>
      </c>
      <c r="H7877" t="s">
        <v>1385</v>
      </c>
      <c r="J7877" t="s">
        <v>92</v>
      </c>
      <c r="K7877" t="s">
        <v>101</v>
      </c>
      <c r="L7877">
        <v>10000000</v>
      </c>
      <c r="M7877" t="s">
        <v>5871</v>
      </c>
    </row>
    <row r="7878" spans="1:13">
      <c r="A7878">
        <v>11055</v>
      </c>
      <c r="B7878" t="s">
        <v>16</v>
      </c>
      <c r="C7878" s="16" t="s">
        <v>14640</v>
      </c>
      <c r="D7878">
        <f t="shared" si="0"/>
        <v>29</v>
      </c>
      <c r="E7878" t="str">
        <f t="shared" si="1"/>
        <v>$3,922,000</v>
      </c>
      <c r="F7878" t="str">
        <f t="shared" si="2"/>
        <v/>
      </c>
      <c r="G7878" t="str">
        <f t="shared" si="3"/>
        <v>$3,922,000</v>
      </c>
      <c r="H7878" t="s">
        <v>14641</v>
      </c>
      <c r="J7878" t="s">
        <v>92</v>
      </c>
      <c r="K7878" t="s">
        <v>101</v>
      </c>
      <c r="L7878">
        <v>3922000</v>
      </c>
      <c r="M7878" t="s">
        <v>5202</v>
      </c>
    </row>
    <row r="7879" spans="1:13">
      <c r="A7879">
        <v>11056</v>
      </c>
      <c r="B7879" t="s">
        <v>16</v>
      </c>
      <c r="C7879" s="16" t="s">
        <v>14642</v>
      </c>
      <c r="D7879">
        <f t="shared" si="0"/>
        <v>29</v>
      </c>
      <c r="E7879" t="str">
        <f t="shared" si="1"/>
        <v>$2,990,000</v>
      </c>
      <c r="F7879" t="str">
        <f t="shared" si="2"/>
        <v/>
      </c>
      <c r="G7879" t="str">
        <f t="shared" si="3"/>
        <v>$2,990,000</v>
      </c>
      <c r="H7879" t="s">
        <v>14643</v>
      </c>
      <c r="J7879" t="s">
        <v>92</v>
      </c>
      <c r="K7879" t="s">
        <v>101</v>
      </c>
      <c r="L7879">
        <v>2990000</v>
      </c>
      <c r="M7879" t="s">
        <v>6136</v>
      </c>
    </row>
    <row r="7880" spans="1:13">
      <c r="A7880">
        <v>11057</v>
      </c>
      <c r="B7880" t="s">
        <v>16</v>
      </c>
      <c r="C7880" s="16" t="s">
        <v>14644</v>
      </c>
      <c r="D7880">
        <f t="shared" si="0"/>
        <v>29</v>
      </c>
      <c r="E7880" t="str">
        <f t="shared" si="1"/>
        <v>$2,812,500</v>
      </c>
      <c r="F7880" t="str">
        <f t="shared" si="2"/>
        <v/>
      </c>
      <c r="G7880" t="str">
        <f t="shared" si="3"/>
        <v>$2,812,500</v>
      </c>
      <c r="H7880" t="s">
        <v>14645</v>
      </c>
      <c r="J7880" t="s">
        <v>92</v>
      </c>
      <c r="K7880" t="s">
        <v>101</v>
      </c>
      <c r="L7880">
        <v>2812500</v>
      </c>
      <c r="M7880" t="s">
        <v>5780</v>
      </c>
    </row>
    <row r="7881" spans="1:13">
      <c r="A7881">
        <v>11058</v>
      </c>
      <c r="B7881" t="s">
        <v>16</v>
      </c>
      <c r="C7881" s="16" t="s">
        <v>14646</v>
      </c>
      <c r="D7881">
        <f t="shared" si="0"/>
        <v>29</v>
      </c>
      <c r="E7881" t="str">
        <f t="shared" si="1"/>
        <v>$2,370,000</v>
      </c>
      <c r="F7881" t="str">
        <f t="shared" si="2"/>
        <v/>
      </c>
      <c r="G7881" t="str">
        <f t="shared" si="3"/>
        <v>$2,370,000</v>
      </c>
      <c r="H7881" t="s">
        <v>14381</v>
      </c>
      <c r="J7881" t="s">
        <v>92</v>
      </c>
      <c r="K7881" t="s">
        <v>101</v>
      </c>
      <c r="L7881">
        <v>2370000</v>
      </c>
      <c r="M7881" t="s">
        <v>4804</v>
      </c>
    </row>
    <row r="7882" spans="1:13">
      <c r="A7882">
        <v>11059</v>
      </c>
      <c r="B7882" t="s">
        <v>16</v>
      </c>
      <c r="C7882" s="16" t="s">
        <v>14647</v>
      </c>
      <c r="D7882">
        <f t="shared" si="0"/>
        <v>29</v>
      </c>
      <c r="E7882" t="str">
        <f t="shared" si="1"/>
        <v>$2,200,000</v>
      </c>
      <c r="F7882" t="str">
        <f t="shared" si="2"/>
        <v/>
      </c>
      <c r="G7882" t="str">
        <f t="shared" si="3"/>
        <v>$2,200,000</v>
      </c>
      <c r="H7882" t="s">
        <v>6914</v>
      </c>
      <c r="J7882" t="s">
        <v>92</v>
      </c>
      <c r="K7882" t="s">
        <v>101</v>
      </c>
      <c r="L7882">
        <v>2200000</v>
      </c>
      <c r="M7882" t="s">
        <v>5657</v>
      </c>
    </row>
    <row r="7883" spans="1:13">
      <c r="A7883">
        <v>11060</v>
      </c>
      <c r="B7883" t="s">
        <v>16</v>
      </c>
      <c r="C7883" s="16" t="s">
        <v>14648</v>
      </c>
      <c r="D7883">
        <f t="shared" si="0"/>
        <v>29</v>
      </c>
      <c r="E7883" t="str">
        <f t="shared" si="1"/>
        <v>$1,973,880</v>
      </c>
      <c r="F7883" t="str">
        <f t="shared" si="2"/>
        <v/>
      </c>
      <c r="G7883" t="str">
        <f t="shared" si="3"/>
        <v>$1,973,880</v>
      </c>
      <c r="H7883" t="s">
        <v>14649</v>
      </c>
      <c r="J7883" t="s">
        <v>92</v>
      </c>
      <c r="K7883" t="s">
        <v>101</v>
      </c>
      <c r="L7883">
        <v>1973880</v>
      </c>
      <c r="M7883" t="s">
        <v>3745</v>
      </c>
    </row>
    <row r="7884" spans="1:13">
      <c r="A7884">
        <v>11061</v>
      </c>
      <c r="B7884" t="s">
        <v>16</v>
      </c>
      <c r="C7884" s="16" t="s">
        <v>14650</v>
      </c>
      <c r="D7884">
        <f t="shared" si="0"/>
        <v>29</v>
      </c>
      <c r="E7884" t="str">
        <f t="shared" si="1"/>
        <v>$1,750,000 [released]</v>
      </c>
      <c r="F7884">
        <f t="shared" si="2"/>
        <v>11</v>
      </c>
      <c r="G7884" t="str">
        <f t="shared" si="3"/>
        <v>$1,750,000</v>
      </c>
      <c r="H7884" t="s">
        <v>14651</v>
      </c>
      <c r="J7884" t="s">
        <v>92</v>
      </c>
      <c r="K7884" t="s">
        <v>101</v>
      </c>
      <c r="L7884">
        <v>1750000</v>
      </c>
      <c r="M7884" t="s">
        <v>5524</v>
      </c>
    </row>
    <row r="7885" spans="1:13">
      <c r="A7885">
        <v>11062</v>
      </c>
      <c r="B7885" t="s">
        <v>16</v>
      </c>
      <c r="C7885" s="16" t="s">
        <v>14652</v>
      </c>
      <c r="D7885">
        <f t="shared" si="0"/>
        <v>29</v>
      </c>
      <c r="E7885" t="str">
        <f t="shared" si="1"/>
        <v>$1,200,000 [released]</v>
      </c>
      <c r="F7885">
        <f t="shared" si="2"/>
        <v>11</v>
      </c>
      <c r="G7885" t="str">
        <f t="shared" si="3"/>
        <v>$1,200,000</v>
      </c>
      <c r="H7885" t="s">
        <v>6394</v>
      </c>
      <c r="J7885" t="s">
        <v>92</v>
      </c>
      <c r="K7885" t="s">
        <v>101</v>
      </c>
      <c r="L7885">
        <v>1200000</v>
      </c>
      <c r="M7885" t="s">
        <v>4934</v>
      </c>
    </row>
    <row r="7886" spans="1:13">
      <c r="A7886">
        <v>11063</v>
      </c>
      <c r="B7886" t="s">
        <v>16</v>
      </c>
      <c r="C7886" s="16" t="s">
        <v>14653</v>
      </c>
      <c r="D7886">
        <f t="shared" si="0"/>
        <v>29</v>
      </c>
      <c r="E7886" t="str">
        <f t="shared" si="1"/>
        <v>$831,120</v>
      </c>
      <c r="F7886" t="str">
        <f t="shared" si="2"/>
        <v/>
      </c>
      <c r="G7886" t="str">
        <f t="shared" si="3"/>
        <v>$831,120</v>
      </c>
      <c r="H7886" t="s">
        <v>13989</v>
      </c>
      <c r="J7886" t="s">
        <v>92</v>
      </c>
      <c r="K7886" t="s">
        <v>101</v>
      </c>
      <c r="L7886">
        <v>831120</v>
      </c>
      <c r="M7886" t="s">
        <v>5070</v>
      </c>
    </row>
    <row r="7887" spans="1:13">
      <c r="A7887">
        <v>11064</v>
      </c>
      <c r="B7887" t="s">
        <v>16</v>
      </c>
      <c r="C7887" s="16" t="s">
        <v>14654</v>
      </c>
      <c r="D7887">
        <f t="shared" si="0"/>
        <v>29</v>
      </c>
      <c r="E7887" t="str">
        <f t="shared" si="1"/>
        <v>$508,000</v>
      </c>
      <c r="F7887" t="str">
        <f t="shared" si="2"/>
        <v/>
      </c>
      <c r="G7887" t="str">
        <f t="shared" si="3"/>
        <v>$508,000</v>
      </c>
      <c r="H7887" t="s">
        <v>14655</v>
      </c>
      <c r="J7887" t="s">
        <v>92</v>
      </c>
      <c r="K7887" t="s">
        <v>101</v>
      </c>
      <c r="L7887">
        <v>508000</v>
      </c>
      <c r="M7887" t="s">
        <v>5480</v>
      </c>
    </row>
    <row r="7888" spans="1:13">
      <c r="A7888">
        <v>11065</v>
      </c>
      <c r="B7888" t="s">
        <v>16</v>
      </c>
      <c r="C7888" s="16" t="s">
        <v>14656</v>
      </c>
      <c r="D7888">
        <f t="shared" si="0"/>
        <v>29</v>
      </c>
      <c r="E7888" t="str">
        <f t="shared" si="1"/>
        <v>$489,500</v>
      </c>
      <c r="F7888" t="str">
        <f t="shared" si="2"/>
        <v/>
      </c>
      <c r="G7888" t="str">
        <f t="shared" si="3"/>
        <v>$489,500</v>
      </c>
      <c r="H7888" t="s">
        <v>14657</v>
      </c>
      <c r="J7888" t="s">
        <v>92</v>
      </c>
      <c r="K7888" t="s">
        <v>101</v>
      </c>
      <c r="L7888">
        <v>489500</v>
      </c>
      <c r="M7888" t="s">
        <v>5114</v>
      </c>
    </row>
    <row r="7889" spans="1:13">
      <c r="A7889">
        <v>11066</v>
      </c>
      <c r="B7889" t="s">
        <v>16</v>
      </c>
      <c r="C7889" s="16" t="s">
        <v>14658</v>
      </c>
      <c r="D7889">
        <f t="shared" si="0"/>
        <v>29</v>
      </c>
      <c r="E7889" t="str">
        <f t="shared" si="1"/>
        <v>$423,500</v>
      </c>
      <c r="F7889" t="str">
        <f t="shared" si="2"/>
        <v/>
      </c>
      <c r="G7889" t="str">
        <f t="shared" si="3"/>
        <v>$423,500</v>
      </c>
      <c r="H7889" t="s">
        <v>14139</v>
      </c>
      <c r="J7889" t="s">
        <v>92</v>
      </c>
      <c r="K7889" t="s">
        <v>101</v>
      </c>
      <c r="L7889">
        <v>423500</v>
      </c>
      <c r="M7889" t="s">
        <v>4732</v>
      </c>
    </row>
    <row r="7890" spans="1:13">
      <c r="A7890">
        <v>11067</v>
      </c>
      <c r="B7890" t="s">
        <v>16</v>
      </c>
      <c r="C7890" s="16" t="s">
        <v>14659</v>
      </c>
      <c r="D7890">
        <f t="shared" si="0"/>
        <v>29</v>
      </c>
      <c r="E7890" t="str">
        <f t="shared" si="1"/>
        <v>$423,500</v>
      </c>
      <c r="F7890" t="str">
        <f t="shared" si="2"/>
        <v/>
      </c>
      <c r="G7890" t="str">
        <f t="shared" si="3"/>
        <v>$423,500</v>
      </c>
      <c r="H7890" t="s">
        <v>14139</v>
      </c>
      <c r="J7890" t="s">
        <v>92</v>
      </c>
      <c r="K7890" t="s">
        <v>101</v>
      </c>
      <c r="L7890">
        <v>423500</v>
      </c>
      <c r="M7890" t="s">
        <v>5726</v>
      </c>
    </row>
    <row r="7891" spans="1:13">
      <c r="A7891">
        <v>11068</v>
      </c>
      <c r="B7891" t="s">
        <v>16</v>
      </c>
      <c r="C7891" s="16" t="s">
        <v>14660</v>
      </c>
      <c r="D7891">
        <f t="shared" si="0"/>
        <v>29</v>
      </c>
      <c r="E7891" t="str">
        <f t="shared" si="1"/>
        <v>$316,969</v>
      </c>
      <c r="F7891" t="str">
        <f t="shared" si="2"/>
        <v/>
      </c>
      <c r="G7891" t="str">
        <f t="shared" si="3"/>
        <v>$316,969</v>
      </c>
      <c r="H7891" t="s">
        <v>14043</v>
      </c>
      <c r="J7891" t="s">
        <v>92</v>
      </c>
      <c r="K7891" t="s">
        <v>101</v>
      </c>
      <c r="L7891">
        <v>316969</v>
      </c>
      <c r="M7891" t="s">
        <v>5676</v>
      </c>
    </row>
    <row r="7892" spans="1:13">
      <c r="A7892">
        <v>11281</v>
      </c>
      <c r="B7892" t="s">
        <v>17</v>
      </c>
      <c r="C7892" s="16" t="s">
        <v>14661</v>
      </c>
      <c r="D7892">
        <f t="shared" si="0"/>
        <v>32</v>
      </c>
      <c r="E7892" t="str">
        <f t="shared" si="1"/>
        <v>12,820,249</v>
      </c>
      <c r="F7892" t="str">
        <f t="shared" si="2"/>
        <v/>
      </c>
      <c r="G7892" t="str">
        <f t="shared" si="3"/>
        <v>12,820,249</v>
      </c>
      <c r="H7892" t="s">
        <v>96</v>
      </c>
      <c r="J7892" t="s">
        <v>28</v>
      </c>
      <c r="K7892" t="s">
        <v>101</v>
      </c>
      <c r="L7892">
        <v>12820249</v>
      </c>
      <c r="M7892" t="s">
        <v>4968</v>
      </c>
    </row>
    <row r="7893" spans="1:13">
      <c r="A7893">
        <v>11282</v>
      </c>
      <c r="B7893" t="s">
        <v>17</v>
      </c>
      <c r="C7893" s="16" t="s">
        <v>14662</v>
      </c>
      <c r="D7893">
        <f t="shared" si="0"/>
        <v>32</v>
      </c>
      <c r="E7893" t="str">
        <f t="shared" si="1"/>
        <v>5,410,000</v>
      </c>
      <c r="F7893" t="str">
        <f t="shared" si="2"/>
        <v/>
      </c>
      <c r="G7893" t="str">
        <f t="shared" si="3"/>
        <v>5,410,000</v>
      </c>
      <c r="H7893" t="s">
        <v>96</v>
      </c>
      <c r="J7893" t="s">
        <v>28</v>
      </c>
      <c r="K7893" t="s">
        <v>101</v>
      </c>
      <c r="L7893">
        <v>5410000</v>
      </c>
      <c r="M7893" t="s">
        <v>5185</v>
      </c>
    </row>
    <row r="7894" spans="1:13">
      <c r="A7894">
        <v>11283</v>
      </c>
      <c r="B7894" t="s">
        <v>17</v>
      </c>
      <c r="C7894" s="16" t="s">
        <v>14663</v>
      </c>
      <c r="D7894">
        <f t="shared" si="0"/>
        <v>32</v>
      </c>
      <c r="E7894" t="str">
        <f t="shared" si="1"/>
        <v>5,318,437</v>
      </c>
      <c r="F7894" t="str">
        <f t="shared" si="2"/>
        <v/>
      </c>
      <c r="G7894" t="str">
        <f t="shared" si="3"/>
        <v>5,318,437</v>
      </c>
      <c r="H7894" t="s">
        <v>96</v>
      </c>
      <c r="J7894" t="s">
        <v>28</v>
      </c>
      <c r="K7894" t="s">
        <v>101</v>
      </c>
      <c r="L7894">
        <v>5318437</v>
      </c>
      <c r="M7894" t="s">
        <v>4529</v>
      </c>
    </row>
    <row r="7895" spans="1:13">
      <c r="A7895">
        <v>11284</v>
      </c>
      <c r="B7895" t="s">
        <v>17</v>
      </c>
      <c r="C7895" s="16" t="s">
        <v>14664</v>
      </c>
      <c r="D7895">
        <f t="shared" si="0"/>
        <v>32</v>
      </c>
      <c r="E7895" t="str">
        <f t="shared" si="1"/>
        <v>4,400,000</v>
      </c>
      <c r="F7895" t="str">
        <f t="shared" si="2"/>
        <v/>
      </c>
      <c r="G7895" t="str">
        <f t="shared" si="3"/>
        <v>4,400,000</v>
      </c>
      <c r="H7895" t="s">
        <v>96</v>
      </c>
      <c r="J7895" t="s">
        <v>28</v>
      </c>
      <c r="K7895" t="s">
        <v>101</v>
      </c>
      <c r="L7895">
        <v>4400000</v>
      </c>
      <c r="M7895" t="s">
        <v>5522</v>
      </c>
    </row>
    <row r="7896" spans="1:13">
      <c r="A7896">
        <v>11285</v>
      </c>
      <c r="B7896" t="s">
        <v>17</v>
      </c>
      <c r="C7896" s="16" t="s">
        <v>14665</v>
      </c>
      <c r="D7896">
        <f t="shared" si="0"/>
        <v>32</v>
      </c>
      <c r="E7896" t="str">
        <f t="shared" si="1"/>
        <v>2,300,000</v>
      </c>
      <c r="F7896" t="str">
        <f t="shared" si="2"/>
        <v/>
      </c>
      <c r="G7896" t="str">
        <f t="shared" si="3"/>
        <v>2,300,000</v>
      </c>
      <c r="H7896" t="s">
        <v>96</v>
      </c>
      <c r="J7896" t="s">
        <v>28</v>
      </c>
      <c r="K7896" t="s">
        <v>101</v>
      </c>
      <c r="L7896">
        <v>2300000</v>
      </c>
      <c r="M7896" t="s">
        <v>4655</v>
      </c>
    </row>
    <row r="7897" spans="1:13">
      <c r="A7897">
        <v>11286</v>
      </c>
      <c r="B7897" t="s">
        <v>17</v>
      </c>
      <c r="C7897" s="16" t="s">
        <v>14666</v>
      </c>
      <c r="D7897">
        <f t="shared" si="0"/>
        <v>32</v>
      </c>
      <c r="E7897" t="str">
        <f t="shared" si="1"/>
        <v>2,000,000</v>
      </c>
      <c r="F7897" t="str">
        <f t="shared" si="2"/>
        <v/>
      </c>
      <c r="G7897" t="str">
        <f t="shared" si="3"/>
        <v>2,000,000</v>
      </c>
      <c r="H7897" t="s">
        <v>96</v>
      </c>
      <c r="J7897" t="s">
        <v>28</v>
      </c>
      <c r="K7897" t="s">
        <v>101</v>
      </c>
      <c r="L7897">
        <v>2000000</v>
      </c>
      <c r="M7897" t="s">
        <v>4775</v>
      </c>
    </row>
    <row r="7898" spans="1:13">
      <c r="A7898">
        <v>11287</v>
      </c>
      <c r="B7898" t="s">
        <v>17</v>
      </c>
      <c r="C7898" s="16" t="s">
        <v>14667</v>
      </c>
      <c r="D7898">
        <f t="shared" si="0"/>
        <v>32</v>
      </c>
      <c r="E7898" t="str">
        <f t="shared" si="1"/>
        <v>1,925,000</v>
      </c>
      <c r="F7898" t="str">
        <f t="shared" si="2"/>
        <v/>
      </c>
      <c r="G7898" t="str">
        <f t="shared" si="3"/>
        <v>1,925,000</v>
      </c>
      <c r="H7898" t="s">
        <v>96</v>
      </c>
      <c r="J7898" t="s">
        <v>28</v>
      </c>
      <c r="K7898" t="s">
        <v>101</v>
      </c>
      <c r="L7898">
        <v>1925000</v>
      </c>
      <c r="M7898" t="s">
        <v>5478</v>
      </c>
    </row>
    <row r="7899" spans="1:13">
      <c r="A7899">
        <v>11288</v>
      </c>
      <c r="B7899" t="s">
        <v>17</v>
      </c>
      <c r="C7899" s="16" t="s">
        <v>14668</v>
      </c>
      <c r="D7899">
        <f t="shared" si="0"/>
        <v>32</v>
      </c>
      <c r="E7899" t="str">
        <f t="shared" si="1"/>
        <v>1,925,000</v>
      </c>
      <c r="F7899" t="str">
        <f t="shared" si="2"/>
        <v/>
      </c>
      <c r="G7899" t="str">
        <f t="shared" si="3"/>
        <v>1,925,000</v>
      </c>
      <c r="H7899" t="s">
        <v>96</v>
      </c>
      <c r="J7899" t="s">
        <v>28</v>
      </c>
      <c r="K7899" t="s">
        <v>101</v>
      </c>
      <c r="L7899">
        <v>1925000</v>
      </c>
      <c r="M7899" t="s">
        <v>5302</v>
      </c>
    </row>
    <row r="7900" spans="1:13">
      <c r="A7900">
        <v>11289</v>
      </c>
      <c r="B7900" t="s">
        <v>17</v>
      </c>
      <c r="C7900" s="16" t="s">
        <v>14669</v>
      </c>
      <c r="D7900">
        <f t="shared" si="0"/>
        <v>32</v>
      </c>
      <c r="E7900" t="str">
        <f t="shared" si="1"/>
        <v>1,625,000 [released 8/99]</v>
      </c>
      <c r="F7900">
        <f t="shared" si="2"/>
        <v>10</v>
      </c>
      <c r="G7900" t="str">
        <f t="shared" si="3"/>
        <v>1,625,000</v>
      </c>
      <c r="H7900" t="s">
        <v>96</v>
      </c>
      <c r="J7900" t="s">
        <v>28</v>
      </c>
      <c r="K7900" t="s">
        <v>101</v>
      </c>
      <c r="L7900">
        <v>1625000</v>
      </c>
      <c r="M7900" t="s">
        <v>5006</v>
      </c>
    </row>
    <row r="7901" spans="1:13">
      <c r="A7901">
        <v>11290</v>
      </c>
      <c r="B7901" t="s">
        <v>17</v>
      </c>
      <c r="C7901" s="16" t="s">
        <v>14670</v>
      </c>
      <c r="D7901">
        <f t="shared" si="0"/>
        <v>32</v>
      </c>
      <c r="E7901" t="str">
        <f t="shared" si="1"/>
        <v>1,468,920</v>
      </c>
      <c r="F7901" t="str">
        <f t="shared" si="2"/>
        <v/>
      </c>
      <c r="G7901" t="str">
        <f t="shared" si="3"/>
        <v>1,468,920</v>
      </c>
      <c r="H7901" t="s">
        <v>96</v>
      </c>
      <c r="J7901" t="s">
        <v>28</v>
      </c>
      <c r="K7901" t="s">
        <v>101</v>
      </c>
      <c r="L7901">
        <v>1468920</v>
      </c>
      <c r="M7901" t="s">
        <v>634</v>
      </c>
    </row>
    <row r="7902" spans="1:13">
      <c r="A7902">
        <v>11291</v>
      </c>
      <c r="B7902" t="s">
        <v>17</v>
      </c>
      <c r="C7902" s="16" t="s">
        <v>14671</v>
      </c>
      <c r="D7902">
        <f t="shared" si="0"/>
        <v>32</v>
      </c>
      <c r="E7902" t="str">
        <f t="shared" si="1"/>
        <v>1,063,680 [released 2/99]</v>
      </c>
      <c r="F7902">
        <f t="shared" si="2"/>
        <v>10</v>
      </c>
      <c r="G7902" t="str">
        <f t="shared" si="3"/>
        <v>1,063,680</v>
      </c>
      <c r="H7902" t="s">
        <v>96</v>
      </c>
      <c r="J7902" t="s">
        <v>28</v>
      </c>
      <c r="K7902" t="s">
        <v>101</v>
      </c>
      <c r="L7902">
        <v>1063680</v>
      </c>
      <c r="M7902" t="s">
        <v>14672</v>
      </c>
    </row>
    <row r="7903" spans="1:13">
      <c r="A7903">
        <v>11292</v>
      </c>
      <c r="B7903" t="s">
        <v>17</v>
      </c>
      <c r="C7903" s="16" t="s">
        <v>14673</v>
      </c>
      <c r="D7903">
        <f t="shared" si="0"/>
        <v>32</v>
      </c>
      <c r="E7903" t="str">
        <f t="shared" si="1"/>
        <v>1,025,880</v>
      </c>
      <c r="F7903" t="str">
        <f t="shared" si="2"/>
        <v/>
      </c>
      <c r="G7903" t="str">
        <f t="shared" si="3"/>
        <v>1,025,880</v>
      </c>
      <c r="H7903" t="s">
        <v>96</v>
      </c>
      <c r="J7903" t="s">
        <v>28</v>
      </c>
      <c r="K7903" t="s">
        <v>101</v>
      </c>
      <c r="L7903">
        <v>1025880</v>
      </c>
      <c r="M7903" t="s">
        <v>4730</v>
      </c>
    </row>
    <row r="7904" spans="1:13">
      <c r="A7904">
        <v>11293</v>
      </c>
      <c r="B7904" t="s">
        <v>17</v>
      </c>
      <c r="C7904" s="16" t="s">
        <v>14674</v>
      </c>
      <c r="D7904">
        <f t="shared" si="0"/>
        <v>32</v>
      </c>
      <c r="E7904" t="str">
        <f t="shared" si="1"/>
        <v>914,760</v>
      </c>
      <c r="F7904" t="str">
        <f t="shared" si="2"/>
        <v/>
      </c>
      <c r="G7904" t="str">
        <f t="shared" si="3"/>
        <v>914,760</v>
      </c>
      <c r="H7904" t="s">
        <v>96</v>
      </c>
      <c r="J7904" t="s">
        <v>28</v>
      </c>
      <c r="K7904" t="s">
        <v>101</v>
      </c>
      <c r="L7904">
        <v>914760</v>
      </c>
      <c r="M7904" t="s">
        <v>5897</v>
      </c>
    </row>
    <row r="7905" spans="1:13">
      <c r="A7905">
        <v>11294</v>
      </c>
      <c r="B7905" t="s">
        <v>17</v>
      </c>
      <c r="C7905" s="16" t="s">
        <v>14675</v>
      </c>
      <c r="D7905">
        <f t="shared" si="0"/>
        <v>32</v>
      </c>
      <c r="E7905" t="str">
        <f t="shared" si="1"/>
        <v>893,400</v>
      </c>
      <c r="F7905" t="str">
        <f t="shared" si="2"/>
        <v/>
      </c>
      <c r="G7905" t="str">
        <f t="shared" si="3"/>
        <v>893,400</v>
      </c>
      <c r="H7905" t="s">
        <v>96</v>
      </c>
      <c r="J7905" t="s">
        <v>28</v>
      </c>
      <c r="K7905" t="s">
        <v>101</v>
      </c>
      <c r="L7905">
        <v>893400</v>
      </c>
      <c r="M7905" t="s">
        <v>4970</v>
      </c>
    </row>
    <row r="7906" spans="1:13">
      <c r="A7906">
        <v>11295</v>
      </c>
      <c r="B7906" t="s">
        <v>17</v>
      </c>
      <c r="C7906" s="16" t="s">
        <v>14676</v>
      </c>
      <c r="D7906">
        <f t="shared" si="0"/>
        <v>32</v>
      </c>
      <c r="E7906" t="str">
        <f t="shared" si="1"/>
        <v>658,700 [1997 1st rd pick*]</v>
      </c>
      <c r="F7906">
        <f t="shared" si="2"/>
        <v>8</v>
      </c>
      <c r="G7906" t="str">
        <f t="shared" si="3"/>
        <v>658,700</v>
      </c>
      <c r="H7906" t="s">
        <v>96</v>
      </c>
      <c r="J7906" t="s">
        <v>28</v>
      </c>
      <c r="K7906" t="s">
        <v>101</v>
      </c>
      <c r="L7906">
        <v>658700</v>
      </c>
      <c r="M7906" t="s">
        <v>11772</v>
      </c>
    </row>
    <row r="7907" spans="1:13">
      <c r="A7907">
        <v>11296</v>
      </c>
      <c r="B7907" t="s">
        <v>17</v>
      </c>
      <c r="C7907" s="16" t="s">
        <v>14677</v>
      </c>
      <c r="D7907">
        <f t="shared" si="0"/>
        <v>32</v>
      </c>
      <c r="E7907" t="str">
        <f t="shared" si="1"/>
        <v>385,000 [completed contract*]</v>
      </c>
      <c r="F7907">
        <f t="shared" si="2"/>
        <v>8</v>
      </c>
      <c r="G7907" t="str">
        <f t="shared" si="3"/>
        <v>385,000</v>
      </c>
      <c r="H7907" t="s">
        <v>96</v>
      </c>
      <c r="J7907" t="s">
        <v>28</v>
      </c>
      <c r="K7907" t="s">
        <v>101</v>
      </c>
      <c r="L7907">
        <v>385000</v>
      </c>
      <c r="M7907" t="s">
        <v>14678</v>
      </c>
    </row>
    <row r="7908" spans="1:13">
      <c r="A7908">
        <v>11297</v>
      </c>
      <c r="B7908" t="s">
        <v>17</v>
      </c>
      <c r="C7908" s="16" t="s">
        <v>14679</v>
      </c>
      <c r="D7908">
        <f t="shared" si="0"/>
        <v>32</v>
      </c>
      <c r="E7908" t="str">
        <f t="shared" si="1"/>
        <v>35,176 [released 12/99]</v>
      </c>
      <c r="F7908">
        <f t="shared" si="2"/>
        <v>7</v>
      </c>
      <c r="G7908" t="str">
        <f t="shared" si="3"/>
        <v>35,176</v>
      </c>
      <c r="H7908" t="s">
        <v>96</v>
      </c>
      <c r="J7908" t="s">
        <v>28</v>
      </c>
      <c r="K7908" t="s">
        <v>101</v>
      </c>
      <c r="L7908">
        <v>35176</v>
      </c>
      <c r="M7908" t="s">
        <v>4688</v>
      </c>
    </row>
    <row r="7909" spans="1:13">
      <c r="A7909">
        <v>11299</v>
      </c>
      <c r="B7909" t="s">
        <v>17</v>
      </c>
      <c r="C7909" s="16" t="s">
        <v>14680</v>
      </c>
      <c r="D7909">
        <f t="shared" si="0"/>
        <v>32</v>
      </c>
      <c r="E7909" t="str">
        <f t="shared" si="1"/>
        <v>9,000,000</v>
      </c>
      <c r="F7909" t="str">
        <f t="shared" si="2"/>
        <v/>
      </c>
      <c r="G7909" t="str">
        <f t="shared" si="3"/>
        <v>9,000,000</v>
      </c>
      <c r="H7909" t="s">
        <v>96</v>
      </c>
      <c r="J7909" t="s">
        <v>32</v>
      </c>
      <c r="K7909" t="s">
        <v>101</v>
      </c>
      <c r="L7909">
        <v>9000000</v>
      </c>
      <c r="M7909" t="s">
        <v>4609</v>
      </c>
    </row>
    <row r="7910" spans="1:13">
      <c r="A7910">
        <v>11300</v>
      </c>
      <c r="B7910" t="s">
        <v>17</v>
      </c>
      <c r="C7910" s="16" t="s">
        <v>14681</v>
      </c>
      <c r="D7910">
        <f t="shared" si="0"/>
        <v>32</v>
      </c>
      <c r="E7910" t="str">
        <f t="shared" si="1"/>
        <v>6,680,000</v>
      </c>
      <c r="F7910" t="str">
        <f t="shared" si="2"/>
        <v/>
      </c>
      <c r="G7910" t="str">
        <f t="shared" si="3"/>
        <v>6,680,000</v>
      </c>
      <c r="H7910" t="s">
        <v>96</v>
      </c>
      <c r="J7910" t="s">
        <v>32</v>
      </c>
      <c r="K7910" t="s">
        <v>101</v>
      </c>
      <c r="L7910">
        <v>6680000</v>
      </c>
      <c r="M7910" t="s">
        <v>5418</v>
      </c>
    </row>
    <row r="7911" spans="1:13">
      <c r="A7911">
        <v>11301</v>
      </c>
      <c r="B7911" t="s">
        <v>17</v>
      </c>
      <c r="C7911" s="16" t="s">
        <v>14682</v>
      </c>
      <c r="D7911">
        <f t="shared" si="0"/>
        <v>32</v>
      </c>
      <c r="E7911" t="str">
        <f t="shared" si="1"/>
        <v>3,810,000</v>
      </c>
      <c r="F7911" t="str">
        <f t="shared" si="2"/>
        <v/>
      </c>
      <c r="G7911" t="str">
        <f t="shared" si="3"/>
        <v>3,810,000</v>
      </c>
      <c r="H7911" t="s">
        <v>96</v>
      </c>
      <c r="J7911" t="s">
        <v>32</v>
      </c>
      <c r="K7911" t="s">
        <v>101</v>
      </c>
      <c r="L7911">
        <v>3810000</v>
      </c>
      <c r="M7911" t="s">
        <v>6157</v>
      </c>
    </row>
    <row r="7912" spans="1:13">
      <c r="A7912">
        <v>11302</v>
      </c>
      <c r="B7912" t="s">
        <v>17</v>
      </c>
      <c r="C7912" s="16" t="s">
        <v>14683</v>
      </c>
      <c r="D7912">
        <f t="shared" si="0"/>
        <v>32</v>
      </c>
      <c r="E7912" t="str">
        <f t="shared" si="1"/>
        <v>3,500,000</v>
      </c>
      <c r="F7912" t="str">
        <f t="shared" si="2"/>
        <v/>
      </c>
      <c r="G7912" t="str">
        <f t="shared" si="3"/>
        <v>3,500,000</v>
      </c>
      <c r="H7912" t="s">
        <v>96</v>
      </c>
      <c r="J7912" t="s">
        <v>32</v>
      </c>
      <c r="K7912" t="s">
        <v>101</v>
      </c>
      <c r="L7912">
        <v>3500000</v>
      </c>
      <c r="M7912" t="s">
        <v>4867</v>
      </c>
    </row>
    <row r="7913" spans="1:13">
      <c r="A7913">
        <v>11303</v>
      </c>
      <c r="B7913" t="s">
        <v>17</v>
      </c>
      <c r="C7913" s="16" t="s">
        <v>14684</v>
      </c>
      <c r="D7913">
        <f t="shared" si="0"/>
        <v>32</v>
      </c>
      <c r="E7913" t="str">
        <f t="shared" si="1"/>
        <v>3,336,000</v>
      </c>
      <c r="F7913" t="str">
        <f t="shared" si="2"/>
        <v/>
      </c>
      <c r="G7913" t="str">
        <f t="shared" si="3"/>
        <v>3,336,000</v>
      </c>
      <c r="H7913" t="s">
        <v>96</v>
      </c>
      <c r="J7913" t="s">
        <v>32</v>
      </c>
      <c r="K7913" t="s">
        <v>101</v>
      </c>
      <c r="L7913">
        <v>3336000</v>
      </c>
      <c r="M7913" t="s">
        <v>5055</v>
      </c>
    </row>
    <row r="7914" spans="1:13">
      <c r="A7914">
        <v>11304</v>
      </c>
      <c r="B7914" t="s">
        <v>17</v>
      </c>
      <c r="C7914" s="16" t="s">
        <v>14685</v>
      </c>
      <c r="D7914">
        <f t="shared" si="0"/>
        <v>32</v>
      </c>
      <c r="E7914" t="str">
        <f t="shared" si="1"/>
        <v>2,880,000</v>
      </c>
      <c r="F7914" t="str">
        <f t="shared" si="2"/>
        <v/>
      </c>
      <c r="G7914" t="str">
        <f t="shared" si="3"/>
        <v>2,880,000</v>
      </c>
      <c r="H7914" t="s">
        <v>96</v>
      </c>
      <c r="J7914" t="s">
        <v>32</v>
      </c>
      <c r="K7914" t="s">
        <v>101</v>
      </c>
      <c r="L7914">
        <v>2880000</v>
      </c>
      <c r="M7914" t="s">
        <v>5137</v>
      </c>
    </row>
    <row r="7915" spans="1:13">
      <c r="A7915">
        <v>11305</v>
      </c>
      <c r="B7915" t="s">
        <v>17</v>
      </c>
      <c r="C7915" s="16" t="s">
        <v>14686</v>
      </c>
      <c r="D7915">
        <f t="shared" si="0"/>
        <v>32</v>
      </c>
      <c r="E7915" t="str">
        <f t="shared" si="1"/>
        <v>2,750,000</v>
      </c>
      <c r="F7915" t="str">
        <f t="shared" si="2"/>
        <v/>
      </c>
      <c r="G7915" t="str">
        <f t="shared" si="3"/>
        <v>2,750,000</v>
      </c>
      <c r="H7915" t="s">
        <v>96</v>
      </c>
      <c r="J7915" t="s">
        <v>32</v>
      </c>
      <c r="K7915" t="s">
        <v>101</v>
      </c>
      <c r="L7915">
        <v>2750000</v>
      </c>
      <c r="M7915" t="s">
        <v>5772</v>
      </c>
    </row>
    <row r="7916" spans="1:13">
      <c r="A7916">
        <v>11306</v>
      </c>
      <c r="B7916" t="s">
        <v>17</v>
      </c>
      <c r="C7916" s="16" t="s">
        <v>14687</v>
      </c>
      <c r="D7916">
        <f t="shared" si="0"/>
        <v>32</v>
      </c>
      <c r="E7916" t="str">
        <f t="shared" si="1"/>
        <v>2,530,920</v>
      </c>
      <c r="F7916" t="str">
        <f t="shared" si="2"/>
        <v/>
      </c>
      <c r="G7916" t="str">
        <f t="shared" si="3"/>
        <v>2,530,920</v>
      </c>
      <c r="H7916" t="s">
        <v>96</v>
      </c>
      <c r="J7916" t="s">
        <v>32</v>
      </c>
      <c r="K7916" t="s">
        <v>101</v>
      </c>
      <c r="L7916">
        <v>2530920</v>
      </c>
      <c r="M7916" t="s">
        <v>6091</v>
      </c>
    </row>
    <row r="7917" spans="1:13">
      <c r="A7917">
        <v>11307</v>
      </c>
      <c r="B7917" t="s">
        <v>17</v>
      </c>
      <c r="C7917" s="16" t="s">
        <v>14688</v>
      </c>
      <c r="D7917">
        <f t="shared" si="0"/>
        <v>32</v>
      </c>
      <c r="E7917" t="str">
        <f t="shared" si="1"/>
        <v>2,500,000</v>
      </c>
      <c r="F7917" t="str">
        <f t="shared" si="2"/>
        <v/>
      </c>
      <c r="G7917" t="str">
        <f t="shared" si="3"/>
        <v>2,500,000</v>
      </c>
      <c r="H7917" t="s">
        <v>96</v>
      </c>
      <c r="J7917" t="s">
        <v>32</v>
      </c>
      <c r="K7917" t="s">
        <v>101</v>
      </c>
      <c r="L7917">
        <v>2500000</v>
      </c>
      <c r="M7917" t="s">
        <v>6170</v>
      </c>
    </row>
    <row r="7918" spans="1:13">
      <c r="A7918">
        <v>11308</v>
      </c>
      <c r="B7918" t="s">
        <v>17</v>
      </c>
      <c r="C7918" s="16" t="s">
        <v>14689</v>
      </c>
      <c r="D7918">
        <f t="shared" si="0"/>
        <v>32</v>
      </c>
      <c r="E7918" t="str">
        <f t="shared" si="1"/>
        <v>2,270,500 [bought out 7/97*]</v>
      </c>
      <c r="F7918">
        <f t="shared" si="2"/>
        <v>10</v>
      </c>
      <c r="G7918" t="str">
        <f t="shared" si="3"/>
        <v>2,270,500</v>
      </c>
      <c r="H7918" t="s">
        <v>96</v>
      </c>
      <c r="J7918" t="s">
        <v>32</v>
      </c>
      <c r="K7918" t="s">
        <v>101</v>
      </c>
      <c r="L7918">
        <v>2270500</v>
      </c>
      <c r="M7918" t="s">
        <v>4969</v>
      </c>
    </row>
    <row r="7919" spans="1:13">
      <c r="A7919">
        <v>11309</v>
      </c>
      <c r="B7919" t="s">
        <v>17</v>
      </c>
      <c r="C7919" s="16" t="s">
        <v>14690</v>
      </c>
      <c r="D7919">
        <f t="shared" si="0"/>
        <v>32</v>
      </c>
      <c r="E7919" t="str">
        <f t="shared" si="1"/>
        <v>2,000,000</v>
      </c>
      <c r="F7919" t="str">
        <f t="shared" si="2"/>
        <v/>
      </c>
      <c r="G7919" t="str">
        <f t="shared" si="3"/>
        <v>2,000,000</v>
      </c>
      <c r="H7919" t="s">
        <v>96</v>
      </c>
      <c r="J7919" t="s">
        <v>32</v>
      </c>
      <c r="K7919" t="s">
        <v>101</v>
      </c>
      <c r="L7919">
        <v>2000000</v>
      </c>
      <c r="M7919" t="s">
        <v>4731</v>
      </c>
    </row>
    <row r="7920" spans="1:13">
      <c r="A7920">
        <v>11310</v>
      </c>
      <c r="B7920" t="s">
        <v>17</v>
      </c>
      <c r="C7920" s="16" t="s">
        <v>14691</v>
      </c>
      <c r="D7920">
        <f t="shared" si="0"/>
        <v>32</v>
      </c>
      <c r="E7920" t="str">
        <f t="shared" si="1"/>
        <v>1,678,800</v>
      </c>
      <c r="F7920" t="str">
        <f t="shared" si="2"/>
        <v/>
      </c>
      <c r="G7920" t="str">
        <f t="shared" si="3"/>
        <v>1,678,800</v>
      </c>
      <c r="H7920" t="s">
        <v>96</v>
      </c>
      <c r="J7920" t="s">
        <v>32</v>
      </c>
      <c r="K7920" t="s">
        <v>101</v>
      </c>
      <c r="L7920">
        <v>1678800</v>
      </c>
      <c r="M7920" t="s">
        <v>4875</v>
      </c>
    </row>
    <row r="7921" spans="1:13">
      <c r="A7921">
        <v>11311</v>
      </c>
      <c r="B7921" t="s">
        <v>17</v>
      </c>
      <c r="C7921" s="16" t="s">
        <v>14692</v>
      </c>
      <c r="D7921">
        <f t="shared" si="0"/>
        <v>32</v>
      </c>
      <c r="E7921" t="str">
        <f t="shared" si="1"/>
        <v>1,503,960</v>
      </c>
      <c r="F7921" t="str">
        <f t="shared" si="2"/>
        <v/>
      </c>
      <c r="G7921" t="str">
        <f t="shared" si="3"/>
        <v>1,503,960</v>
      </c>
      <c r="H7921" t="s">
        <v>96</v>
      </c>
      <c r="J7921" t="s">
        <v>32</v>
      </c>
      <c r="K7921" t="s">
        <v>101</v>
      </c>
      <c r="L7921">
        <v>1503960</v>
      </c>
      <c r="M7921" t="s">
        <v>716</v>
      </c>
    </row>
    <row r="7922" spans="1:13">
      <c r="A7922">
        <v>11312</v>
      </c>
      <c r="B7922" t="s">
        <v>17</v>
      </c>
      <c r="C7922" s="16" t="s">
        <v>14693</v>
      </c>
      <c r="D7922">
        <f t="shared" si="0"/>
        <v>32</v>
      </c>
      <c r="E7922" t="str">
        <f t="shared" si="1"/>
        <v>550,000 [released 10/99]</v>
      </c>
      <c r="F7922">
        <f t="shared" si="2"/>
        <v>8</v>
      </c>
      <c r="G7922" t="str">
        <f t="shared" si="3"/>
        <v>550,000</v>
      </c>
      <c r="H7922" t="s">
        <v>96</v>
      </c>
      <c r="J7922" t="s">
        <v>32</v>
      </c>
      <c r="K7922" t="s">
        <v>101</v>
      </c>
      <c r="L7922">
        <v>550000</v>
      </c>
      <c r="M7922" t="s">
        <v>5053</v>
      </c>
    </row>
    <row r="7923" spans="1:13">
      <c r="A7923">
        <v>11313</v>
      </c>
      <c r="B7923" t="s">
        <v>17</v>
      </c>
      <c r="C7923" s="16" t="s">
        <v>14694</v>
      </c>
      <c r="D7923">
        <f t="shared" si="0"/>
        <v>32</v>
      </c>
      <c r="E7923" t="str">
        <f t="shared" si="1"/>
        <v>492,000</v>
      </c>
      <c r="F7923" t="str">
        <f t="shared" si="2"/>
        <v/>
      </c>
      <c r="G7923" t="str">
        <f t="shared" si="3"/>
        <v>492,000</v>
      </c>
      <c r="H7923" t="s">
        <v>96</v>
      </c>
      <c r="J7923" t="s">
        <v>32</v>
      </c>
      <c r="K7923" t="s">
        <v>101</v>
      </c>
      <c r="L7923">
        <v>492000</v>
      </c>
      <c r="M7923" t="s">
        <v>4996</v>
      </c>
    </row>
    <row r="7924" spans="1:13">
      <c r="A7924">
        <v>11314</v>
      </c>
      <c r="B7924" t="s">
        <v>17</v>
      </c>
      <c r="C7924" s="16" t="s">
        <v>14695</v>
      </c>
      <c r="D7924">
        <f t="shared" si="0"/>
        <v>32</v>
      </c>
      <c r="E7924" t="str">
        <f t="shared" si="1"/>
        <v>385,000</v>
      </c>
      <c r="F7924" t="str">
        <f t="shared" si="2"/>
        <v/>
      </c>
      <c r="G7924" t="str">
        <f t="shared" si="3"/>
        <v>385,000</v>
      </c>
      <c r="H7924" t="s">
        <v>96</v>
      </c>
      <c r="J7924" t="s">
        <v>32</v>
      </c>
      <c r="K7924" t="s">
        <v>101</v>
      </c>
      <c r="L7924">
        <v>385000</v>
      </c>
      <c r="M7924" t="s">
        <v>4524</v>
      </c>
    </row>
    <row r="7925" spans="1:13">
      <c r="A7925">
        <v>11315</v>
      </c>
      <c r="B7925" t="s">
        <v>17</v>
      </c>
      <c r="C7925" s="16" t="s">
        <v>14696</v>
      </c>
      <c r="D7925">
        <f t="shared" si="0"/>
        <v>32</v>
      </c>
      <c r="E7925" t="str">
        <f t="shared" si="1"/>
        <v>229,059 [released 12/99]</v>
      </c>
      <c r="F7925">
        <f t="shared" si="2"/>
        <v>8</v>
      </c>
      <c r="G7925" t="str">
        <f t="shared" si="3"/>
        <v>229,059</v>
      </c>
      <c r="H7925" t="s">
        <v>96</v>
      </c>
      <c r="J7925" t="s">
        <v>32</v>
      </c>
      <c r="K7925" t="s">
        <v>101</v>
      </c>
      <c r="L7925">
        <v>229059</v>
      </c>
      <c r="M7925" t="s">
        <v>5611</v>
      </c>
    </row>
    <row r="7926" spans="1:13">
      <c r="A7926">
        <v>11316</v>
      </c>
      <c r="B7926" t="s">
        <v>17</v>
      </c>
      <c r="C7926" s="16" t="s">
        <v>14697</v>
      </c>
      <c r="D7926">
        <f t="shared" si="0"/>
        <v>32</v>
      </c>
      <c r="E7926" t="str">
        <f t="shared" si="1"/>
        <v>30,000 [released 11/99]</v>
      </c>
      <c r="F7926">
        <f t="shared" si="2"/>
        <v>7</v>
      </c>
      <c r="G7926" t="str">
        <f t="shared" si="3"/>
        <v>30,000</v>
      </c>
      <c r="H7926" t="s">
        <v>96</v>
      </c>
      <c r="J7926" t="s">
        <v>32</v>
      </c>
      <c r="K7926" t="s">
        <v>101</v>
      </c>
      <c r="L7926">
        <v>30000</v>
      </c>
      <c r="M7926" t="s">
        <v>6177</v>
      </c>
    </row>
    <row r="7927" spans="1:13">
      <c r="A7927">
        <v>11317</v>
      </c>
      <c r="B7927" t="s">
        <v>17</v>
      </c>
      <c r="C7927" s="16" t="s">
        <v>14698</v>
      </c>
      <c r="D7927">
        <f t="shared" si="0"/>
        <v>32</v>
      </c>
      <c r="E7927" t="str">
        <f t="shared" si="1"/>
        <v>26,636 [released 12/99]</v>
      </c>
      <c r="F7927">
        <f t="shared" si="2"/>
        <v>7</v>
      </c>
      <c r="G7927" t="str">
        <f t="shared" si="3"/>
        <v>26,636</v>
      </c>
      <c r="H7927" t="s">
        <v>96</v>
      </c>
      <c r="J7927" t="s">
        <v>32</v>
      </c>
      <c r="K7927" t="s">
        <v>101</v>
      </c>
      <c r="L7927">
        <v>26636</v>
      </c>
      <c r="M7927" t="s">
        <v>5214</v>
      </c>
    </row>
    <row r="7928" spans="1:13">
      <c r="A7928">
        <v>11319</v>
      </c>
      <c r="B7928" t="s">
        <v>17</v>
      </c>
      <c r="C7928" s="16" t="s">
        <v>14699</v>
      </c>
      <c r="D7928">
        <f t="shared" si="0"/>
        <v>32</v>
      </c>
      <c r="E7928" t="str">
        <f t="shared" si="1"/>
        <v>7,975,000</v>
      </c>
      <c r="F7928" t="str">
        <f t="shared" si="2"/>
        <v/>
      </c>
      <c r="G7928" t="str">
        <f t="shared" si="3"/>
        <v>7,975,000</v>
      </c>
      <c r="H7928" t="s">
        <v>96</v>
      </c>
      <c r="J7928" t="s">
        <v>34</v>
      </c>
      <c r="K7928" t="s">
        <v>101</v>
      </c>
      <c r="L7928">
        <v>7975000</v>
      </c>
      <c r="M7928" t="s">
        <v>5033</v>
      </c>
    </row>
    <row r="7929" spans="1:13">
      <c r="A7929">
        <v>11320</v>
      </c>
      <c r="B7929" t="s">
        <v>17</v>
      </c>
      <c r="C7929" s="16" t="s">
        <v>14700</v>
      </c>
      <c r="D7929">
        <f t="shared" si="0"/>
        <v>32</v>
      </c>
      <c r="E7929" t="str">
        <f t="shared" si="1"/>
        <v>7,370,000</v>
      </c>
      <c r="F7929" t="str">
        <f t="shared" si="2"/>
        <v/>
      </c>
      <c r="G7929" t="str">
        <f t="shared" si="3"/>
        <v>7,370,000</v>
      </c>
      <c r="H7929" t="s">
        <v>96</v>
      </c>
      <c r="J7929" t="s">
        <v>34</v>
      </c>
      <c r="K7929" t="s">
        <v>101</v>
      </c>
      <c r="L7929">
        <v>7370000</v>
      </c>
      <c r="M7929" t="s">
        <v>4948</v>
      </c>
    </row>
    <row r="7930" spans="1:13">
      <c r="A7930">
        <v>11321</v>
      </c>
      <c r="B7930" t="s">
        <v>17</v>
      </c>
      <c r="C7930" s="16" t="s">
        <v>14701</v>
      </c>
      <c r="D7930">
        <f t="shared" si="0"/>
        <v>32</v>
      </c>
      <c r="E7930" t="str">
        <f t="shared" si="1"/>
        <v>4,860,100</v>
      </c>
      <c r="F7930" t="str">
        <f t="shared" si="2"/>
        <v/>
      </c>
      <c r="G7930" t="str">
        <f t="shared" si="3"/>
        <v>4,860,100</v>
      </c>
      <c r="H7930" t="s">
        <v>96</v>
      </c>
      <c r="J7930" t="s">
        <v>34</v>
      </c>
      <c r="K7930" t="s">
        <v>101</v>
      </c>
      <c r="L7930">
        <v>4860100</v>
      </c>
      <c r="M7930" t="s">
        <v>4598</v>
      </c>
    </row>
    <row r="7931" spans="1:13">
      <c r="A7931">
        <v>11322</v>
      </c>
      <c r="B7931" t="s">
        <v>17</v>
      </c>
      <c r="C7931" s="16" t="s">
        <v>14702</v>
      </c>
      <c r="D7931">
        <f t="shared" si="0"/>
        <v>32</v>
      </c>
      <c r="E7931" t="str">
        <f t="shared" si="1"/>
        <v>4,060,000 [deceased, still paid]</v>
      </c>
      <c r="F7931">
        <f t="shared" si="2"/>
        <v>10</v>
      </c>
      <c r="G7931" t="str">
        <f t="shared" si="3"/>
        <v>4,060,000</v>
      </c>
      <c r="H7931" t="s">
        <v>96</v>
      </c>
      <c r="J7931" t="s">
        <v>34</v>
      </c>
      <c r="K7931" t="s">
        <v>101</v>
      </c>
      <c r="L7931">
        <v>4060000</v>
      </c>
      <c r="M7931" t="s">
        <v>4672</v>
      </c>
    </row>
    <row r="7932" spans="1:13">
      <c r="A7932">
        <v>11323</v>
      </c>
      <c r="B7932" t="s">
        <v>17</v>
      </c>
      <c r="C7932" s="16" t="s">
        <v>14703</v>
      </c>
      <c r="D7932">
        <f t="shared" si="0"/>
        <v>32</v>
      </c>
      <c r="E7932" t="str">
        <f t="shared" si="1"/>
        <v>2,712,480</v>
      </c>
      <c r="F7932" t="str">
        <f t="shared" si="2"/>
        <v/>
      </c>
      <c r="G7932" t="str">
        <f t="shared" si="3"/>
        <v>2,712,480</v>
      </c>
      <c r="H7932" t="s">
        <v>96</v>
      </c>
      <c r="J7932" t="s">
        <v>34</v>
      </c>
      <c r="K7932" t="s">
        <v>101</v>
      </c>
      <c r="L7932">
        <v>2712480</v>
      </c>
      <c r="M7932" t="s">
        <v>3765</v>
      </c>
    </row>
    <row r="7933" spans="1:13">
      <c r="A7933">
        <v>11324</v>
      </c>
      <c r="B7933" t="s">
        <v>17</v>
      </c>
      <c r="C7933" s="16" t="s">
        <v>14704</v>
      </c>
      <c r="D7933">
        <f t="shared" si="0"/>
        <v>32</v>
      </c>
      <c r="E7933" t="str">
        <f t="shared" si="1"/>
        <v>2,520,000</v>
      </c>
      <c r="F7933" t="str">
        <f t="shared" si="2"/>
        <v/>
      </c>
      <c r="G7933" t="str">
        <f t="shared" si="3"/>
        <v>2,520,000</v>
      </c>
      <c r="H7933" t="s">
        <v>96</v>
      </c>
      <c r="J7933" t="s">
        <v>34</v>
      </c>
      <c r="K7933" t="s">
        <v>101</v>
      </c>
      <c r="L7933">
        <v>2520000</v>
      </c>
      <c r="M7933" t="s">
        <v>4912</v>
      </c>
    </row>
    <row r="7934" spans="1:13">
      <c r="A7934">
        <v>11325</v>
      </c>
      <c r="B7934" t="s">
        <v>17</v>
      </c>
      <c r="C7934" s="16" t="s">
        <v>14705</v>
      </c>
      <c r="D7934">
        <f t="shared" si="0"/>
        <v>32</v>
      </c>
      <c r="E7934" t="str">
        <f t="shared" si="1"/>
        <v>2,500,000</v>
      </c>
      <c r="F7934" t="str">
        <f t="shared" si="2"/>
        <v/>
      </c>
      <c r="G7934" t="str">
        <f t="shared" si="3"/>
        <v>2,500,000</v>
      </c>
      <c r="H7934" t="s">
        <v>96</v>
      </c>
      <c r="J7934" t="s">
        <v>34</v>
      </c>
      <c r="K7934" t="s">
        <v>101</v>
      </c>
      <c r="L7934">
        <v>2500000</v>
      </c>
      <c r="M7934" t="s">
        <v>5028</v>
      </c>
    </row>
    <row r="7935" spans="1:13">
      <c r="A7935">
        <v>11326</v>
      </c>
      <c r="B7935" t="s">
        <v>17</v>
      </c>
      <c r="C7935" s="16" t="s">
        <v>14706</v>
      </c>
      <c r="D7935">
        <f t="shared" si="0"/>
        <v>32</v>
      </c>
      <c r="E7935" t="str">
        <f t="shared" si="1"/>
        <v>2,095,250</v>
      </c>
      <c r="F7935" t="str">
        <f t="shared" si="2"/>
        <v/>
      </c>
      <c r="G7935" t="str">
        <f t="shared" si="3"/>
        <v>2,095,250</v>
      </c>
      <c r="H7935" t="s">
        <v>96</v>
      </c>
      <c r="J7935" t="s">
        <v>34</v>
      </c>
      <c r="K7935" t="s">
        <v>101</v>
      </c>
      <c r="L7935">
        <v>2095250</v>
      </c>
      <c r="M7935" t="s">
        <v>4851</v>
      </c>
    </row>
    <row r="7936" spans="1:13">
      <c r="A7936">
        <v>11327</v>
      </c>
      <c r="B7936" t="s">
        <v>17</v>
      </c>
      <c r="C7936" s="16" t="s">
        <v>14707</v>
      </c>
      <c r="D7936">
        <f t="shared" si="0"/>
        <v>32</v>
      </c>
      <c r="E7936" t="str">
        <f t="shared" si="1"/>
        <v>1,100,000</v>
      </c>
      <c r="F7936" t="str">
        <f t="shared" si="2"/>
        <v/>
      </c>
      <c r="G7936" t="str">
        <f t="shared" si="3"/>
        <v>1,100,000</v>
      </c>
      <c r="H7936" t="s">
        <v>96</v>
      </c>
      <c r="J7936" t="s">
        <v>34</v>
      </c>
      <c r="K7936" t="s">
        <v>101</v>
      </c>
      <c r="L7936">
        <v>1100000</v>
      </c>
      <c r="M7936" t="s">
        <v>5034</v>
      </c>
    </row>
    <row r="7937" spans="1:13">
      <c r="A7937">
        <v>11328</v>
      </c>
      <c r="B7937" t="s">
        <v>17</v>
      </c>
      <c r="C7937" s="16" t="s">
        <v>14708</v>
      </c>
      <c r="D7937">
        <f t="shared" si="0"/>
        <v>32</v>
      </c>
      <c r="E7937" t="str">
        <f t="shared" si="1"/>
        <v>878,160</v>
      </c>
      <c r="F7937" t="str">
        <f t="shared" si="2"/>
        <v/>
      </c>
      <c r="G7937" t="str">
        <f t="shared" si="3"/>
        <v>878,160</v>
      </c>
      <c r="H7937" t="s">
        <v>96</v>
      </c>
      <c r="J7937" t="s">
        <v>34</v>
      </c>
      <c r="K7937" t="s">
        <v>101</v>
      </c>
      <c r="L7937">
        <v>878160</v>
      </c>
      <c r="M7937" t="s">
        <v>5855</v>
      </c>
    </row>
    <row r="7938" spans="1:13">
      <c r="A7938">
        <v>11329</v>
      </c>
      <c r="B7938" t="s">
        <v>17</v>
      </c>
      <c r="C7938" s="16" t="s">
        <v>14709</v>
      </c>
      <c r="D7938">
        <f t="shared" si="0"/>
        <v>32</v>
      </c>
      <c r="E7938" t="str">
        <f t="shared" si="1"/>
        <v>510,000 [minimum $1,000,000]</v>
      </c>
      <c r="F7938">
        <f t="shared" si="2"/>
        <v>8</v>
      </c>
      <c r="G7938" t="str">
        <f t="shared" si="3"/>
        <v>510,000</v>
      </c>
      <c r="H7938" t="s">
        <v>14710</v>
      </c>
      <c r="J7938" t="s">
        <v>34</v>
      </c>
      <c r="K7938" t="s">
        <v>101</v>
      </c>
      <c r="L7938">
        <v>510000</v>
      </c>
      <c r="M7938" t="s">
        <v>4810</v>
      </c>
    </row>
    <row r="7939" spans="1:13">
      <c r="A7939">
        <v>11330</v>
      </c>
      <c r="B7939" t="s">
        <v>17</v>
      </c>
      <c r="C7939" s="16" t="s">
        <v>14711</v>
      </c>
      <c r="D7939">
        <f t="shared" si="0"/>
        <v>32</v>
      </c>
      <c r="E7939" t="str">
        <f t="shared" si="1"/>
        <v>600,000</v>
      </c>
      <c r="F7939" t="str">
        <f t="shared" si="2"/>
        <v/>
      </c>
      <c r="G7939" t="str">
        <f t="shared" si="3"/>
        <v>600,000</v>
      </c>
      <c r="H7939" t="s">
        <v>96</v>
      </c>
      <c r="J7939" t="s">
        <v>34</v>
      </c>
      <c r="K7939" t="s">
        <v>101</v>
      </c>
      <c r="L7939">
        <v>600000</v>
      </c>
      <c r="M7939" t="s">
        <v>5030</v>
      </c>
    </row>
    <row r="7940" spans="1:13">
      <c r="A7940">
        <v>11331</v>
      </c>
      <c r="B7940" t="s">
        <v>17</v>
      </c>
      <c r="C7940" s="16" t="s">
        <v>14712</v>
      </c>
      <c r="D7940">
        <f t="shared" si="0"/>
        <v>32</v>
      </c>
      <c r="E7940" t="str">
        <f t="shared" si="1"/>
        <v>485,000</v>
      </c>
      <c r="F7940" t="str">
        <f t="shared" si="2"/>
        <v/>
      </c>
      <c r="G7940" t="str">
        <f t="shared" si="3"/>
        <v>485,000</v>
      </c>
      <c r="H7940" t="s">
        <v>96</v>
      </c>
      <c r="J7940" t="s">
        <v>34</v>
      </c>
      <c r="K7940" t="s">
        <v>101</v>
      </c>
      <c r="L7940">
        <v>485000</v>
      </c>
      <c r="M7940" t="s">
        <v>6075</v>
      </c>
    </row>
    <row r="7941" spans="1:13">
      <c r="A7941">
        <v>11332</v>
      </c>
      <c r="B7941" t="s">
        <v>17</v>
      </c>
      <c r="C7941" s="16" t="s">
        <v>14713</v>
      </c>
      <c r="D7941">
        <f t="shared" si="0"/>
        <v>32</v>
      </c>
      <c r="E7941" t="str">
        <f t="shared" si="1"/>
        <v>465,029</v>
      </c>
      <c r="F7941" t="str">
        <f t="shared" si="2"/>
        <v/>
      </c>
      <c r="G7941" t="str">
        <f t="shared" si="3"/>
        <v>465,029</v>
      </c>
      <c r="H7941" t="s">
        <v>96</v>
      </c>
      <c r="J7941" t="s">
        <v>34</v>
      </c>
      <c r="K7941" t="s">
        <v>101</v>
      </c>
      <c r="L7941">
        <v>465029</v>
      </c>
      <c r="M7941" t="s">
        <v>5649</v>
      </c>
    </row>
    <row r="7942" spans="1:13">
      <c r="A7942">
        <v>11333</v>
      </c>
      <c r="B7942" t="s">
        <v>17</v>
      </c>
      <c r="C7942" s="16" t="s">
        <v>14714</v>
      </c>
      <c r="D7942">
        <f t="shared" si="0"/>
        <v>32</v>
      </c>
      <c r="E7942" t="str">
        <f t="shared" si="1"/>
        <v>385,000</v>
      </c>
      <c r="F7942" t="str">
        <f t="shared" si="2"/>
        <v/>
      </c>
      <c r="G7942" t="str">
        <f t="shared" si="3"/>
        <v>385,000</v>
      </c>
      <c r="H7942" t="s">
        <v>96</v>
      </c>
      <c r="J7942" t="s">
        <v>34</v>
      </c>
      <c r="K7942" t="s">
        <v>101</v>
      </c>
      <c r="L7942">
        <v>385000</v>
      </c>
      <c r="M7942" t="s">
        <v>4319</v>
      </c>
    </row>
    <row r="7943" spans="1:13">
      <c r="A7943">
        <v>11334</v>
      </c>
      <c r="B7943" t="s">
        <v>17</v>
      </c>
      <c r="C7943" s="16" t="s">
        <v>14715</v>
      </c>
      <c r="D7943">
        <f t="shared" si="0"/>
        <v>32</v>
      </c>
      <c r="E7943" t="str">
        <f t="shared" si="1"/>
        <v>49,721 [released 11/99]</v>
      </c>
      <c r="F7943">
        <f t="shared" si="2"/>
        <v>7</v>
      </c>
      <c r="G7943" t="str">
        <f t="shared" si="3"/>
        <v>49,721</v>
      </c>
      <c r="H7943" t="s">
        <v>96</v>
      </c>
      <c r="J7943" t="s">
        <v>34</v>
      </c>
      <c r="K7943" t="s">
        <v>101</v>
      </c>
      <c r="L7943">
        <v>49721</v>
      </c>
      <c r="M7943" t="s">
        <v>4940</v>
      </c>
    </row>
    <row r="7944" spans="1:13">
      <c r="A7944">
        <v>11335</v>
      </c>
      <c r="B7944" t="s">
        <v>17</v>
      </c>
      <c r="C7944" s="16" t="s">
        <v>14716</v>
      </c>
      <c r="D7944">
        <f t="shared" si="0"/>
        <v>32</v>
      </c>
      <c r="E7944" t="str">
        <f t="shared" si="1"/>
        <v>37,290 [released 11/99]</v>
      </c>
      <c r="F7944">
        <f t="shared" si="2"/>
        <v>7</v>
      </c>
      <c r="G7944" t="str">
        <f t="shared" si="3"/>
        <v>37,290</v>
      </c>
      <c r="H7944" t="s">
        <v>96</v>
      </c>
      <c r="J7944" t="s">
        <v>34</v>
      </c>
      <c r="K7944" t="s">
        <v>101</v>
      </c>
      <c r="L7944">
        <v>37290</v>
      </c>
      <c r="M7944" t="s">
        <v>6133</v>
      </c>
    </row>
    <row r="7945" spans="1:13">
      <c r="A7945">
        <v>11336</v>
      </c>
      <c r="B7945" t="s">
        <v>17</v>
      </c>
      <c r="C7945" s="16" t="s">
        <v>14717</v>
      </c>
      <c r="D7945">
        <f t="shared" si="0"/>
        <v>32</v>
      </c>
      <c r="E7945" t="str">
        <f t="shared" si="1"/>
        <v>15,982 [released 11/99]</v>
      </c>
      <c r="F7945">
        <f t="shared" si="2"/>
        <v>7</v>
      </c>
      <c r="G7945" t="str">
        <f t="shared" si="3"/>
        <v>15,982</v>
      </c>
      <c r="H7945" t="s">
        <v>96</v>
      </c>
      <c r="J7945" t="s">
        <v>34</v>
      </c>
      <c r="K7945" t="s">
        <v>101</v>
      </c>
      <c r="L7945">
        <v>15982</v>
      </c>
      <c r="M7945" t="s">
        <v>5248</v>
      </c>
    </row>
    <row r="7946" spans="1:13">
      <c r="A7946">
        <v>11338</v>
      </c>
      <c r="B7946" t="s">
        <v>17</v>
      </c>
      <c r="C7946" s="16" t="s">
        <v>14718</v>
      </c>
      <c r="D7946">
        <f t="shared" si="0"/>
        <v>32</v>
      </c>
      <c r="E7946" t="str">
        <f t="shared" si="1"/>
        <v>5,300,000</v>
      </c>
      <c r="F7946" t="str">
        <f t="shared" si="2"/>
        <v/>
      </c>
      <c r="G7946" t="str">
        <f t="shared" si="3"/>
        <v>5,300,000</v>
      </c>
      <c r="H7946" t="s">
        <v>96</v>
      </c>
      <c r="J7946" t="s">
        <v>37</v>
      </c>
      <c r="K7946" t="s">
        <v>101</v>
      </c>
      <c r="L7946">
        <v>5300000</v>
      </c>
      <c r="M7946" t="s">
        <v>6182</v>
      </c>
    </row>
    <row r="7947" spans="1:13">
      <c r="A7947">
        <v>11339</v>
      </c>
      <c r="B7947" t="s">
        <v>17</v>
      </c>
      <c r="C7947" s="16" t="s">
        <v>14719</v>
      </c>
      <c r="D7947">
        <f t="shared" si="0"/>
        <v>32</v>
      </c>
      <c r="E7947" t="str">
        <f t="shared" si="1"/>
        <v>4,164,100</v>
      </c>
      <c r="F7947" t="str">
        <f t="shared" si="2"/>
        <v/>
      </c>
      <c r="G7947" t="str">
        <f t="shared" si="3"/>
        <v>4,164,100</v>
      </c>
      <c r="H7947" t="s">
        <v>96</v>
      </c>
      <c r="J7947" t="s">
        <v>37</v>
      </c>
      <c r="K7947" t="s">
        <v>101</v>
      </c>
      <c r="L7947">
        <v>4164100</v>
      </c>
      <c r="M7947" t="s">
        <v>5160</v>
      </c>
    </row>
    <row r="7948" spans="1:13">
      <c r="A7948">
        <v>11340</v>
      </c>
      <c r="B7948" t="s">
        <v>17</v>
      </c>
      <c r="C7948" s="16" t="s">
        <v>14720</v>
      </c>
      <c r="D7948">
        <f t="shared" si="0"/>
        <v>32</v>
      </c>
      <c r="E7948" t="str">
        <f t="shared" si="1"/>
        <v>4,000,000</v>
      </c>
      <c r="F7948" t="str">
        <f t="shared" si="2"/>
        <v/>
      </c>
      <c r="G7948" t="str">
        <f t="shared" si="3"/>
        <v>4,000,000</v>
      </c>
      <c r="H7948" t="s">
        <v>96</v>
      </c>
      <c r="J7948" t="s">
        <v>37</v>
      </c>
      <c r="K7948" t="s">
        <v>101</v>
      </c>
      <c r="L7948">
        <v>4000000</v>
      </c>
      <c r="M7948" t="s">
        <v>5343</v>
      </c>
    </row>
    <row r="7949" spans="1:13">
      <c r="A7949">
        <v>11341</v>
      </c>
      <c r="B7949" t="s">
        <v>17</v>
      </c>
      <c r="C7949" s="16" t="s">
        <v>14721</v>
      </c>
      <c r="D7949">
        <f t="shared" si="0"/>
        <v>32</v>
      </c>
      <c r="E7949" t="str">
        <f t="shared" si="1"/>
        <v>3,375,960</v>
      </c>
      <c r="F7949" t="str">
        <f t="shared" si="2"/>
        <v/>
      </c>
      <c r="G7949" t="str">
        <f t="shared" si="3"/>
        <v>3,375,960</v>
      </c>
      <c r="H7949" t="s">
        <v>96</v>
      </c>
      <c r="J7949" t="s">
        <v>37</v>
      </c>
      <c r="K7949" t="s">
        <v>101</v>
      </c>
      <c r="L7949">
        <v>3375960</v>
      </c>
      <c r="M7949" t="s">
        <v>1223</v>
      </c>
    </row>
    <row r="7950" spans="1:13">
      <c r="A7950">
        <v>11342</v>
      </c>
      <c r="B7950" t="s">
        <v>17</v>
      </c>
      <c r="C7950" s="16" t="s">
        <v>14722</v>
      </c>
      <c r="D7950">
        <f t="shared" si="0"/>
        <v>32</v>
      </c>
      <c r="E7950" t="str">
        <f t="shared" si="1"/>
        <v>1,500,000</v>
      </c>
      <c r="F7950" t="str">
        <f t="shared" si="2"/>
        <v/>
      </c>
      <c r="G7950" t="str">
        <f t="shared" si="3"/>
        <v>1,500,000</v>
      </c>
      <c r="H7950" t="s">
        <v>96</v>
      </c>
      <c r="J7950" t="s">
        <v>37</v>
      </c>
      <c r="K7950" t="s">
        <v>101</v>
      </c>
      <c r="L7950">
        <v>1500000</v>
      </c>
      <c r="M7950" t="s">
        <v>4966</v>
      </c>
    </row>
    <row r="7951" spans="1:13">
      <c r="A7951">
        <v>11343</v>
      </c>
      <c r="B7951" t="s">
        <v>17</v>
      </c>
      <c r="C7951" s="16" t="s">
        <v>14723</v>
      </c>
      <c r="D7951">
        <f t="shared" si="0"/>
        <v>32</v>
      </c>
      <c r="E7951" t="str">
        <f t="shared" si="1"/>
        <v>1,200,000</v>
      </c>
      <c r="F7951" t="str">
        <f t="shared" si="2"/>
        <v/>
      </c>
      <c r="G7951" t="str">
        <f t="shared" si="3"/>
        <v>1,200,000</v>
      </c>
      <c r="H7951" t="s">
        <v>96</v>
      </c>
      <c r="J7951" t="s">
        <v>37</v>
      </c>
      <c r="K7951" t="s">
        <v>101</v>
      </c>
      <c r="L7951">
        <v>1200000</v>
      </c>
      <c r="M7951" t="s">
        <v>5809</v>
      </c>
    </row>
    <row r="7952" spans="1:13">
      <c r="A7952">
        <v>11344</v>
      </c>
      <c r="B7952" t="s">
        <v>17</v>
      </c>
      <c r="C7952" s="16" t="s">
        <v>14724</v>
      </c>
      <c r="D7952">
        <f t="shared" si="0"/>
        <v>32</v>
      </c>
      <c r="E7952" t="str">
        <f t="shared" si="1"/>
        <v>1,113,720</v>
      </c>
      <c r="F7952" t="str">
        <f t="shared" si="2"/>
        <v/>
      </c>
      <c r="G7952" t="str">
        <f t="shared" si="3"/>
        <v>1,113,720</v>
      </c>
      <c r="H7952" t="s">
        <v>96</v>
      </c>
      <c r="J7952" t="s">
        <v>37</v>
      </c>
      <c r="K7952" t="s">
        <v>101</v>
      </c>
      <c r="L7952">
        <v>1113720</v>
      </c>
      <c r="M7952" t="s">
        <v>4768</v>
      </c>
    </row>
    <row r="7953" spans="1:13">
      <c r="A7953">
        <v>11345</v>
      </c>
      <c r="B7953" t="s">
        <v>17</v>
      </c>
      <c r="C7953" s="16" t="s">
        <v>14725</v>
      </c>
      <c r="D7953">
        <f t="shared" si="0"/>
        <v>32</v>
      </c>
      <c r="E7953" t="str">
        <f t="shared" si="1"/>
        <v>1,079,760</v>
      </c>
      <c r="F7953" t="str">
        <f t="shared" si="2"/>
        <v/>
      </c>
      <c r="G7953" t="str">
        <f t="shared" si="3"/>
        <v>1,079,760</v>
      </c>
      <c r="H7953" t="s">
        <v>96</v>
      </c>
      <c r="J7953" t="s">
        <v>37</v>
      </c>
      <c r="K7953" t="s">
        <v>101</v>
      </c>
      <c r="L7953">
        <v>1079760</v>
      </c>
      <c r="M7953" t="s">
        <v>6908</v>
      </c>
    </row>
    <row r="7954" spans="1:13">
      <c r="A7954">
        <v>11346</v>
      </c>
      <c r="B7954" t="s">
        <v>17</v>
      </c>
      <c r="C7954" s="16" t="s">
        <v>14726</v>
      </c>
      <c r="D7954">
        <f t="shared" si="0"/>
        <v>32</v>
      </c>
      <c r="E7954" t="str">
        <f t="shared" si="1"/>
        <v>800,000</v>
      </c>
      <c r="F7954" t="str">
        <f t="shared" si="2"/>
        <v/>
      </c>
      <c r="G7954" t="str">
        <f t="shared" si="3"/>
        <v>800,000</v>
      </c>
      <c r="H7954" t="s">
        <v>96</v>
      </c>
      <c r="J7954" t="s">
        <v>37</v>
      </c>
      <c r="K7954" t="s">
        <v>101</v>
      </c>
      <c r="L7954">
        <v>800000</v>
      </c>
      <c r="M7954" t="s">
        <v>5083</v>
      </c>
    </row>
    <row r="7955" spans="1:13">
      <c r="A7955">
        <v>11347</v>
      </c>
      <c r="B7955" t="s">
        <v>17</v>
      </c>
      <c r="C7955" s="16" t="s">
        <v>14727</v>
      </c>
      <c r="D7955">
        <f t="shared" si="0"/>
        <v>32</v>
      </c>
      <c r="E7955" t="str">
        <f t="shared" si="1"/>
        <v>776,880 [released 11/99]</v>
      </c>
      <c r="F7955">
        <f t="shared" si="2"/>
        <v>8</v>
      </c>
      <c r="G7955" t="str">
        <f t="shared" si="3"/>
        <v>776,880</v>
      </c>
      <c r="H7955" t="s">
        <v>96</v>
      </c>
      <c r="J7955" t="s">
        <v>37</v>
      </c>
      <c r="K7955" t="s">
        <v>101</v>
      </c>
      <c r="L7955">
        <v>776880</v>
      </c>
      <c r="M7955" t="s">
        <v>5398</v>
      </c>
    </row>
    <row r="7956" spans="1:13">
      <c r="A7956">
        <v>11348</v>
      </c>
      <c r="B7956" t="s">
        <v>17</v>
      </c>
      <c r="C7956" s="16" t="s">
        <v>14728</v>
      </c>
      <c r="D7956">
        <f t="shared" si="0"/>
        <v>32</v>
      </c>
      <c r="E7956" t="str">
        <f t="shared" si="1"/>
        <v>696,000</v>
      </c>
      <c r="F7956" t="str">
        <f t="shared" si="2"/>
        <v/>
      </c>
      <c r="G7956" t="str">
        <f t="shared" si="3"/>
        <v>696,000</v>
      </c>
      <c r="H7956" t="s">
        <v>96</v>
      </c>
      <c r="J7956" t="s">
        <v>37</v>
      </c>
      <c r="K7956" t="s">
        <v>101</v>
      </c>
      <c r="L7956">
        <v>696000</v>
      </c>
      <c r="M7956" t="s">
        <v>4823</v>
      </c>
    </row>
    <row r="7957" spans="1:13">
      <c r="A7957">
        <v>11349</v>
      </c>
      <c r="B7957" t="s">
        <v>17</v>
      </c>
      <c r="C7957" s="16" t="s">
        <v>14729</v>
      </c>
      <c r="D7957">
        <f t="shared" si="0"/>
        <v>32</v>
      </c>
      <c r="E7957" t="str">
        <f t="shared" si="1"/>
        <v>600,000</v>
      </c>
      <c r="F7957" t="str">
        <f t="shared" si="2"/>
        <v/>
      </c>
      <c r="G7957" t="str">
        <f t="shared" si="3"/>
        <v>600,000</v>
      </c>
      <c r="H7957" t="s">
        <v>96</v>
      </c>
      <c r="J7957" t="s">
        <v>37</v>
      </c>
      <c r="K7957" t="s">
        <v>101</v>
      </c>
      <c r="L7957">
        <v>600000</v>
      </c>
      <c r="M7957" t="s">
        <v>5623</v>
      </c>
    </row>
    <row r="7958" spans="1:13">
      <c r="A7958">
        <v>11350</v>
      </c>
      <c r="B7958" t="s">
        <v>17</v>
      </c>
      <c r="C7958" s="16" t="s">
        <v>14730</v>
      </c>
      <c r="D7958">
        <f t="shared" si="0"/>
        <v>32</v>
      </c>
      <c r="E7958" t="str">
        <f t="shared" si="1"/>
        <v>510,000 [minimum $1,000,000]</v>
      </c>
      <c r="F7958">
        <f t="shared" si="2"/>
        <v>8</v>
      </c>
      <c r="G7958" t="str">
        <f t="shared" si="3"/>
        <v>510,000</v>
      </c>
      <c r="H7958" t="s">
        <v>14710</v>
      </c>
      <c r="J7958" t="s">
        <v>37</v>
      </c>
      <c r="K7958" t="s">
        <v>101</v>
      </c>
      <c r="L7958">
        <v>510000</v>
      </c>
      <c r="M7958" t="s">
        <v>4632</v>
      </c>
    </row>
    <row r="7959" spans="1:13">
      <c r="A7959">
        <v>11351</v>
      </c>
      <c r="B7959" t="s">
        <v>17</v>
      </c>
      <c r="C7959" s="16" t="s">
        <v>14731</v>
      </c>
      <c r="D7959">
        <f t="shared" si="0"/>
        <v>32</v>
      </c>
      <c r="E7959" t="str">
        <f t="shared" si="1"/>
        <v>510,000 [released 2/00]</v>
      </c>
      <c r="F7959">
        <f t="shared" si="2"/>
        <v>8</v>
      </c>
      <c r="G7959" t="str">
        <f t="shared" si="3"/>
        <v>510,000</v>
      </c>
      <c r="H7959" t="s">
        <v>96</v>
      </c>
      <c r="J7959" t="s">
        <v>37</v>
      </c>
      <c r="K7959" t="s">
        <v>101</v>
      </c>
      <c r="L7959">
        <v>510000</v>
      </c>
      <c r="M7959" t="s">
        <v>4714</v>
      </c>
    </row>
    <row r="7960" spans="1:13">
      <c r="A7960">
        <v>11352</v>
      </c>
      <c r="B7960" t="s">
        <v>17</v>
      </c>
      <c r="C7960" s="16" t="s">
        <v>14732</v>
      </c>
      <c r="D7960">
        <f t="shared" si="0"/>
        <v>32</v>
      </c>
      <c r="E7960" t="str">
        <f t="shared" si="1"/>
        <v>460,000 [released 10/99]</v>
      </c>
      <c r="F7960">
        <f t="shared" si="2"/>
        <v>8</v>
      </c>
      <c r="G7960" t="str">
        <f t="shared" si="3"/>
        <v>460,000</v>
      </c>
      <c r="H7960" t="s">
        <v>96</v>
      </c>
      <c r="J7960" t="s">
        <v>37</v>
      </c>
      <c r="K7960" t="s">
        <v>101</v>
      </c>
      <c r="L7960">
        <v>460000</v>
      </c>
      <c r="M7960" t="s">
        <v>5218</v>
      </c>
    </row>
    <row r="7961" spans="1:13">
      <c r="A7961">
        <v>11353</v>
      </c>
      <c r="B7961" t="s">
        <v>17</v>
      </c>
      <c r="C7961" s="16" t="s">
        <v>14733</v>
      </c>
      <c r="D7961">
        <f t="shared" si="0"/>
        <v>32</v>
      </c>
      <c r="E7961" t="str">
        <f t="shared" si="1"/>
        <v>401,875</v>
      </c>
      <c r="F7961" t="str">
        <f t="shared" si="2"/>
        <v/>
      </c>
      <c r="G7961" t="str">
        <f t="shared" si="3"/>
        <v>401,875</v>
      </c>
      <c r="H7961" t="s">
        <v>96</v>
      </c>
      <c r="J7961" t="s">
        <v>37</v>
      </c>
      <c r="K7961" t="s">
        <v>101</v>
      </c>
      <c r="L7961">
        <v>401875</v>
      </c>
      <c r="M7961" t="s">
        <v>5655</v>
      </c>
    </row>
    <row r="7962" spans="1:13">
      <c r="A7962">
        <v>11354</v>
      </c>
      <c r="B7962" t="s">
        <v>17</v>
      </c>
      <c r="C7962" s="16" t="s">
        <v>14734</v>
      </c>
      <c r="D7962">
        <f t="shared" si="0"/>
        <v>32</v>
      </c>
      <c r="E7962" t="str">
        <f t="shared" si="1"/>
        <v>175,882 [released 1/00]</v>
      </c>
      <c r="F7962">
        <f t="shared" si="2"/>
        <v>8</v>
      </c>
      <c r="G7962" t="str">
        <f t="shared" si="3"/>
        <v>175,882</v>
      </c>
      <c r="H7962" t="s">
        <v>96</v>
      </c>
      <c r="J7962" t="s">
        <v>37</v>
      </c>
      <c r="K7962" t="s">
        <v>101</v>
      </c>
      <c r="L7962">
        <v>175882</v>
      </c>
      <c r="M7962" t="s">
        <v>5458</v>
      </c>
    </row>
    <row r="7963" spans="1:13">
      <c r="A7963">
        <v>11355</v>
      </c>
      <c r="B7963" t="s">
        <v>17</v>
      </c>
      <c r="C7963" s="16" t="s">
        <v>14735</v>
      </c>
      <c r="D7963">
        <f t="shared" si="0"/>
        <v>32</v>
      </c>
      <c r="E7963" t="str">
        <f t="shared" si="1"/>
        <v>134,956 [released 1/00]</v>
      </c>
      <c r="F7963">
        <f t="shared" si="2"/>
        <v>8</v>
      </c>
      <c r="G7963" t="str">
        <f t="shared" si="3"/>
        <v>134,956</v>
      </c>
      <c r="H7963" t="s">
        <v>96</v>
      </c>
      <c r="J7963" t="s">
        <v>37</v>
      </c>
      <c r="K7963" t="s">
        <v>101</v>
      </c>
      <c r="L7963">
        <v>134956</v>
      </c>
      <c r="M7963" t="s">
        <v>4918</v>
      </c>
    </row>
    <row r="7964" spans="1:13">
      <c r="A7964">
        <v>11356</v>
      </c>
      <c r="B7964" t="s">
        <v>17</v>
      </c>
      <c r="C7964" s="16" t="s">
        <v>14736</v>
      </c>
      <c r="D7964">
        <f t="shared" si="0"/>
        <v>32</v>
      </c>
      <c r="E7964" t="str">
        <f t="shared" si="1"/>
        <v>92,338 [released 12/99]</v>
      </c>
      <c r="F7964">
        <f t="shared" si="2"/>
        <v>7</v>
      </c>
      <c r="G7964" t="str">
        <f t="shared" si="3"/>
        <v>92,338</v>
      </c>
      <c r="H7964" t="s">
        <v>96</v>
      </c>
      <c r="J7964" t="s">
        <v>37</v>
      </c>
      <c r="K7964" t="s">
        <v>101</v>
      </c>
      <c r="L7964">
        <v>92338</v>
      </c>
      <c r="M7964" t="s">
        <v>5479</v>
      </c>
    </row>
    <row r="7965" spans="1:13">
      <c r="A7965">
        <v>11357</v>
      </c>
      <c r="B7965" t="s">
        <v>17</v>
      </c>
      <c r="C7965" s="16" t="s">
        <v>14737</v>
      </c>
      <c r="D7965">
        <f t="shared" si="0"/>
        <v>32</v>
      </c>
      <c r="E7965" t="str">
        <f t="shared" si="1"/>
        <v>40,588 [released 12/99]</v>
      </c>
      <c r="F7965">
        <f t="shared" si="2"/>
        <v>7</v>
      </c>
      <c r="G7965" t="str">
        <f t="shared" si="3"/>
        <v>40,588</v>
      </c>
      <c r="H7965" t="s">
        <v>96</v>
      </c>
      <c r="J7965" t="s">
        <v>37</v>
      </c>
      <c r="K7965" t="s">
        <v>101</v>
      </c>
      <c r="L7965">
        <v>40588</v>
      </c>
      <c r="M7965" t="s">
        <v>5909</v>
      </c>
    </row>
    <row r="7966" spans="1:13">
      <c r="A7966">
        <v>11358</v>
      </c>
      <c r="B7966" t="s">
        <v>17</v>
      </c>
      <c r="C7966" s="16" t="s">
        <v>14738</v>
      </c>
      <c r="D7966">
        <f t="shared" si="0"/>
        <v>32</v>
      </c>
      <c r="E7966" t="str">
        <f t="shared" si="1"/>
        <v>30,309 [released 1/00]</v>
      </c>
      <c r="F7966">
        <f t="shared" si="2"/>
        <v>7</v>
      </c>
      <c r="G7966" t="str">
        <f t="shared" si="3"/>
        <v>30,309</v>
      </c>
      <c r="H7966" t="s">
        <v>96</v>
      </c>
      <c r="J7966" t="s">
        <v>37</v>
      </c>
      <c r="K7966" t="s">
        <v>101</v>
      </c>
      <c r="L7966">
        <v>30309</v>
      </c>
      <c r="M7966" t="s">
        <v>5450</v>
      </c>
    </row>
    <row r="7967" spans="1:13">
      <c r="A7967">
        <v>11359</v>
      </c>
      <c r="B7967" t="s">
        <v>17</v>
      </c>
      <c r="C7967" s="16" t="s">
        <v>14739</v>
      </c>
      <c r="D7967">
        <f t="shared" si="0"/>
        <v>32</v>
      </c>
      <c r="E7967" t="str">
        <f t="shared" si="1"/>
        <v>30,000</v>
      </c>
      <c r="F7967" t="str">
        <f t="shared" si="2"/>
        <v/>
      </c>
      <c r="G7967" t="str">
        <f t="shared" si="3"/>
        <v>30,000</v>
      </c>
      <c r="H7967" t="s">
        <v>96</v>
      </c>
      <c r="J7967" t="s">
        <v>37</v>
      </c>
      <c r="K7967" t="s">
        <v>101</v>
      </c>
      <c r="L7967">
        <v>30000</v>
      </c>
      <c r="M7967" t="s">
        <v>4770</v>
      </c>
    </row>
    <row r="7968" spans="1:13">
      <c r="A7968">
        <v>11360</v>
      </c>
      <c r="B7968" t="s">
        <v>17</v>
      </c>
      <c r="C7968" s="16" t="s">
        <v>14740</v>
      </c>
      <c r="D7968">
        <f t="shared" si="0"/>
        <v>32</v>
      </c>
      <c r="E7968" t="str">
        <f t="shared" si="1"/>
        <v>20,000 [released 10/99]</v>
      </c>
      <c r="F7968">
        <f t="shared" si="2"/>
        <v>7</v>
      </c>
      <c r="G7968" t="str">
        <f t="shared" si="3"/>
        <v>20,000</v>
      </c>
      <c r="H7968" t="s">
        <v>96</v>
      </c>
      <c r="J7968" t="s">
        <v>37</v>
      </c>
      <c r="K7968" t="s">
        <v>101</v>
      </c>
      <c r="L7968">
        <v>20000</v>
      </c>
      <c r="M7968" t="s">
        <v>5543</v>
      </c>
    </row>
    <row r="7969" spans="1:13">
      <c r="A7969">
        <v>11361</v>
      </c>
      <c r="B7969" t="s">
        <v>17</v>
      </c>
      <c r="C7969" s="16" t="s">
        <v>14741</v>
      </c>
      <c r="D7969">
        <f t="shared" si="0"/>
        <v>32</v>
      </c>
      <c r="E7969" t="str">
        <f t="shared" si="1"/>
        <v>20,000 [released 10/99]</v>
      </c>
      <c r="F7969">
        <f t="shared" si="2"/>
        <v>7</v>
      </c>
      <c r="G7969" t="str">
        <f t="shared" si="3"/>
        <v>20,000</v>
      </c>
      <c r="H7969" t="s">
        <v>96</v>
      </c>
      <c r="J7969" t="s">
        <v>37</v>
      </c>
      <c r="K7969" t="s">
        <v>101</v>
      </c>
      <c r="L7969">
        <v>20000</v>
      </c>
      <c r="M7969" t="s">
        <v>4693</v>
      </c>
    </row>
    <row r="7970" spans="1:13">
      <c r="A7970">
        <v>11363</v>
      </c>
      <c r="B7970" t="s">
        <v>17</v>
      </c>
      <c r="C7970" s="16" t="s">
        <v>14742</v>
      </c>
      <c r="D7970">
        <f t="shared" si="0"/>
        <v>32</v>
      </c>
      <c r="E7970" t="str">
        <f t="shared" si="1"/>
        <v>10,780,000</v>
      </c>
      <c r="F7970" t="str">
        <f t="shared" si="2"/>
        <v/>
      </c>
      <c r="G7970" t="str">
        <f t="shared" si="3"/>
        <v>10,780,000</v>
      </c>
      <c r="H7970" t="s">
        <v>96</v>
      </c>
      <c r="J7970" t="s">
        <v>39</v>
      </c>
      <c r="K7970" t="s">
        <v>101</v>
      </c>
      <c r="L7970">
        <v>10780000</v>
      </c>
      <c r="M7970" t="s">
        <v>5973</v>
      </c>
    </row>
    <row r="7971" spans="1:13">
      <c r="A7971">
        <v>11364</v>
      </c>
      <c r="B7971" t="s">
        <v>17</v>
      </c>
      <c r="C7971" s="16" t="s">
        <v>14743</v>
      </c>
      <c r="D7971">
        <f t="shared" si="0"/>
        <v>32</v>
      </c>
      <c r="E7971" t="str">
        <f t="shared" si="1"/>
        <v>9,000,000</v>
      </c>
      <c r="F7971" t="str">
        <f t="shared" si="2"/>
        <v/>
      </c>
      <c r="G7971" t="str">
        <f t="shared" si="3"/>
        <v>9,000,000</v>
      </c>
      <c r="H7971" t="s">
        <v>96</v>
      </c>
      <c r="J7971" t="s">
        <v>39</v>
      </c>
      <c r="K7971" t="s">
        <v>101</v>
      </c>
      <c r="L7971">
        <v>9000000</v>
      </c>
      <c r="M7971" t="s">
        <v>6210</v>
      </c>
    </row>
    <row r="7972" spans="1:13">
      <c r="A7972">
        <v>11365</v>
      </c>
      <c r="B7972" t="s">
        <v>17</v>
      </c>
      <c r="C7972" s="16" t="s">
        <v>14744</v>
      </c>
      <c r="D7972">
        <f t="shared" si="0"/>
        <v>32</v>
      </c>
      <c r="E7972" t="str">
        <f t="shared" si="1"/>
        <v>4,900,000</v>
      </c>
      <c r="F7972" t="str">
        <f t="shared" si="2"/>
        <v/>
      </c>
      <c r="G7972" t="str">
        <f t="shared" si="3"/>
        <v>4,900,000</v>
      </c>
      <c r="H7972" t="s">
        <v>96</v>
      </c>
      <c r="J7972" t="s">
        <v>39</v>
      </c>
      <c r="K7972" t="s">
        <v>101</v>
      </c>
      <c r="L7972">
        <v>4900000</v>
      </c>
      <c r="M7972" t="s">
        <v>6179</v>
      </c>
    </row>
    <row r="7973" spans="1:13">
      <c r="A7973">
        <v>11366</v>
      </c>
      <c r="B7973" t="s">
        <v>17</v>
      </c>
      <c r="C7973" s="16" t="s">
        <v>14745</v>
      </c>
      <c r="D7973">
        <f t="shared" si="0"/>
        <v>32</v>
      </c>
      <c r="E7973" t="str">
        <f t="shared" si="1"/>
        <v>4,000,000</v>
      </c>
      <c r="F7973" t="str">
        <f t="shared" si="2"/>
        <v/>
      </c>
      <c r="G7973" t="str">
        <f t="shared" si="3"/>
        <v>4,000,000</v>
      </c>
      <c r="H7973" t="s">
        <v>96</v>
      </c>
      <c r="J7973" t="s">
        <v>39</v>
      </c>
      <c r="K7973" t="s">
        <v>101</v>
      </c>
      <c r="L7973">
        <v>4000000</v>
      </c>
      <c r="M7973" t="s">
        <v>4874</v>
      </c>
    </row>
    <row r="7974" spans="1:13">
      <c r="A7974">
        <v>11367</v>
      </c>
      <c r="B7974" t="s">
        <v>17</v>
      </c>
      <c r="C7974" s="16" t="s">
        <v>14746</v>
      </c>
      <c r="D7974">
        <f t="shared" si="0"/>
        <v>32</v>
      </c>
      <c r="E7974" t="str">
        <f t="shared" si="1"/>
        <v>3,760,000</v>
      </c>
      <c r="F7974" t="str">
        <f t="shared" si="2"/>
        <v/>
      </c>
      <c r="G7974" t="str">
        <f t="shared" si="3"/>
        <v>3,760,000</v>
      </c>
      <c r="H7974" t="s">
        <v>96</v>
      </c>
      <c r="J7974" t="s">
        <v>39</v>
      </c>
      <c r="K7974" t="s">
        <v>101</v>
      </c>
      <c r="L7974">
        <v>3760000</v>
      </c>
      <c r="M7974" t="s">
        <v>4666</v>
      </c>
    </row>
    <row r="7975" spans="1:13">
      <c r="A7975">
        <v>11368</v>
      </c>
      <c r="B7975" t="s">
        <v>17</v>
      </c>
      <c r="C7975" s="16" t="s">
        <v>14747</v>
      </c>
      <c r="D7975">
        <f t="shared" si="0"/>
        <v>32</v>
      </c>
      <c r="E7975" t="str">
        <f t="shared" si="1"/>
        <v>3,000,000</v>
      </c>
      <c r="F7975" t="str">
        <f t="shared" si="2"/>
        <v/>
      </c>
      <c r="G7975" t="str">
        <f t="shared" si="3"/>
        <v>3,000,000</v>
      </c>
      <c r="H7975" t="s">
        <v>96</v>
      </c>
      <c r="J7975" t="s">
        <v>39</v>
      </c>
      <c r="K7975" t="s">
        <v>101</v>
      </c>
      <c r="L7975">
        <v>3000000</v>
      </c>
      <c r="M7975" t="s">
        <v>5473</v>
      </c>
    </row>
    <row r="7976" spans="1:13">
      <c r="A7976">
        <v>11369</v>
      </c>
      <c r="B7976" t="s">
        <v>17</v>
      </c>
      <c r="C7976" s="16" t="s">
        <v>14748</v>
      </c>
      <c r="D7976">
        <f t="shared" si="0"/>
        <v>32</v>
      </c>
      <c r="E7976" t="str">
        <f t="shared" si="1"/>
        <v>2,400,000</v>
      </c>
      <c r="F7976" t="str">
        <f t="shared" si="2"/>
        <v/>
      </c>
      <c r="G7976" t="str">
        <f t="shared" si="3"/>
        <v>2,400,000</v>
      </c>
      <c r="H7976" t="s">
        <v>96</v>
      </c>
      <c r="J7976" t="s">
        <v>39</v>
      </c>
      <c r="K7976" t="s">
        <v>101</v>
      </c>
      <c r="L7976">
        <v>2400000</v>
      </c>
      <c r="M7976" t="s">
        <v>4749</v>
      </c>
    </row>
    <row r="7977" spans="1:13">
      <c r="A7977">
        <v>11370</v>
      </c>
      <c r="B7977" t="s">
        <v>17</v>
      </c>
      <c r="C7977" s="16" t="s">
        <v>14749</v>
      </c>
      <c r="D7977">
        <f t="shared" si="0"/>
        <v>32</v>
      </c>
      <c r="E7977" t="str">
        <f t="shared" si="1"/>
        <v>2,000,000</v>
      </c>
      <c r="F7977" t="str">
        <f t="shared" si="2"/>
        <v/>
      </c>
      <c r="G7977" t="str">
        <f t="shared" si="3"/>
        <v>2,000,000</v>
      </c>
      <c r="H7977" t="s">
        <v>96</v>
      </c>
      <c r="J7977" t="s">
        <v>39</v>
      </c>
      <c r="K7977" t="s">
        <v>101</v>
      </c>
      <c r="L7977">
        <v>2000000</v>
      </c>
      <c r="M7977" t="s">
        <v>5585</v>
      </c>
    </row>
    <row r="7978" spans="1:13">
      <c r="A7978">
        <v>11371</v>
      </c>
      <c r="B7978" t="s">
        <v>17</v>
      </c>
      <c r="C7978" s="16" t="s">
        <v>14750</v>
      </c>
      <c r="D7978">
        <f t="shared" si="0"/>
        <v>32</v>
      </c>
      <c r="E7978" t="str">
        <f t="shared" si="1"/>
        <v>1,682,280</v>
      </c>
      <c r="F7978" t="str">
        <f t="shared" si="2"/>
        <v/>
      </c>
      <c r="G7978" t="str">
        <f t="shared" si="3"/>
        <v>1,682,280</v>
      </c>
      <c r="H7978" t="s">
        <v>96</v>
      </c>
      <c r="J7978" t="s">
        <v>39</v>
      </c>
      <c r="K7978" t="s">
        <v>101</v>
      </c>
      <c r="L7978">
        <v>1682280</v>
      </c>
      <c r="M7978" t="s">
        <v>970</v>
      </c>
    </row>
    <row r="7979" spans="1:13">
      <c r="A7979">
        <v>11372</v>
      </c>
      <c r="B7979" t="s">
        <v>17</v>
      </c>
      <c r="C7979" s="16" t="s">
        <v>14751</v>
      </c>
      <c r="D7979">
        <f t="shared" si="0"/>
        <v>32</v>
      </c>
      <c r="E7979" t="str">
        <f t="shared" si="1"/>
        <v>1,680,000</v>
      </c>
      <c r="F7979" t="str">
        <f t="shared" si="2"/>
        <v/>
      </c>
      <c r="G7979" t="str">
        <f t="shared" si="3"/>
        <v>1,680,000</v>
      </c>
      <c r="H7979" t="s">
        <v>96</v>
      </c>
      <c r="J7979" t="s">
        <v>39</v>
      </c>
      <c r="K7979" t="s">
        <v>101</v>
      </c>
      <c r="L7979">
        <v>1680000</v>
      </c>
      <c r="M7979" t="s">
        <v>4576</v>
      </c>
    </row>
    <row r="7980" spans="1:13">
      <c r="A7980">
        <v>11373</v>
      </c>
      <c r="B7980" t="s">
        <v>17</v>
      </c>
      <c r="C7980" s="16" t="s">
        <v>14752</v>
      </c>
      <c r="D7980">
        <f t="shared" si="0"/>
        <v>32</v>
      </c>
      <c r="E7980" t="str">
        <f t="shared" si="1"/>
        <v>1,394,280</v>
      </c>
      <c r="F7980" t="str">
        <f t="shared" si="2"/>
        <v/>
      </c>
      <c r="G7980" t="str">
        <f t="shared" si="3"/>
        <v>1,394,280</v>
      </c>
      <c r="H7980" t="s">
        <v>96</v>
      </c>
      <c r="J7980" t="s">
        <v>39</v>
      </c>
      <c r="K7980" t="s">
        <v>101</v>
      </c>
      <c r="L7980">
        <v>1394280</v>
      </c>
      <c r="M7980" t="s">
        <v>6109</v>
      </c>
    </row>
    <row r="7981" spans="1:13">
      <c r="A7981">
        <v>11374</v>
      </c>
      <c r="B7981" t="s">
        <v>17</v>
      </c>
      <c r="C7981" s="16" t="s">
        <v>14753</v>
      </c>
      <c r="D7981">
        <f t="shared" si="0"/>
        <v>32</v>
      </c>
      <c r="E7981" t="str">
        <f t="shared" si="1"/>
        <v>1,234,080</v>
      </c>
      <c r="F7981" t="str">
        <f t="shared" si="2"/>
        <v/>
      </c>
      <c r="G7981" t="str">
        <f t="shared" si="3"/>
        <v>1,234,080</v>
      </c>
      <c r="H7981" t="s">
        <v>96</v>
      </c>
      <c r="J7981" t="s">
        <v>39</v>
      </c>
      <c r="K7981" t="s">
        <v>101</v>
      </c>
      <c r="L7981">
        <v>1234080</v>
      </c>
      <c r="M7981" t="s">
        <v>4695</v>
      </c>
    </row>
    <row r="7982" spans="1:13">
      <c r="A7982">
        <v>11375</v>
      </c>
      <c r="B7982" t="s">
        <v>17</v>
      </c>
      <c r="C7982" s="16" t="s">
        <v>14754</v>
      </c>
      <c r="D7982">
        <f t="shared" si="0"/>
        <v>32</v>
      </c>
      <c r="E7982" t="str">
        <f t="shared" si="1"/>
        <v>385,000</v>
      </c>
      <c r="F7982" t="str">
        <f t="shared" si="2"/>
        <v/>
      </c>
      <c r="G7982" t="str">
        <f t="shared" si="3"/>
        <v>385,000</v>
      </c>
      <c r="H7982" t="s">
        <v>96</v>
      </c>
      <c r="J7982" t="s">
        <v>39</v>
      </c>
      <c r="K7982" t="s">
        <v>101</v>
      </c>
      <c r="L7982">
        <v>385000</v>
      </c>
      <c r="M7982" t="s">
        <v>5917</v>
      </c>
    </row>
    <row r="7983" spans="1:13">
      <c r="A7983">
        <v>11376</v>
      </c>
      <c r="B7983" t="s">
        <v>17</v>
      </c>
      <c r="C7983" s="16" t="s">
        <v>14755</v>
      </c>
      <c r="D7983">
        <f t="shared" si="0"/>
        <v>32</v>
      </c>
      <c r="E7983" t="str">
        <f t="shared" si="1"/>
        <v>123,529 [released 11/99]</v>
      </c>
      <c r="F7983">
        <f t="shared" si="2"/>
        <v>8</v>
      </c>
      <c r="G7983" t="str">
        <f t="shared" si="3"/>
        <v>123,529</v>
      </c>
      <c r="H7983" t="s">
        <v>96</v>
      </c>
      <c r="J7983" t="s">
        <v>39</v>
      </c>
      <c r="K7983" t="s">
        <v>101</v>
      </c>
      <c r="L7983">
        <v>123529</v>
      </c>
      <c r="M7983" t="s">
        <v>4643</v>
      </c>
    </row>
    <row r="7984" spans="1:13">
      <c r="A7984">
        <v>11377</v>
      </c>
      <c r="B7984" t="s">
        <v>17</v>
      </c>
      <c r="C7984" s="16" t="s">
        <v>14756</v>
      </c>
      <c r="D7984">
        <f t="shared" si="0"/>
        <v>32</v>
      </c>
      <c r="E7984" t="str">
        <f t="shared" si="1"/>
        <v>118,974 [released 1/00]</v>
      </c>
      <c r="F7984">
        <f t="shared" si="2"/>
        <v>8</v>
      </c>
      <c r="G7984" t="str">
        <f t="shared" si="3"/>
        <v>118,974</v>
      </c>
      <c r="H7984" t="s">
        <v>96</v>
      </c>
      <c r="J7984" t="s">
        <v>39</v>
      </c>
      <c r="K7984" t="s">
        <v>101</v>
      </c>
      <c r="L7984">
        <v>118974</v>
      </c>
      <c r="M7984" t="s">
        <v>4502</v>
      </c>
    </row>
    <row r="7985" spans="1:13">
      <c r="A7985">
        <v>11378</v>
      </c>
      <c r="B7985" t="s">
        <v>17</v>
      </c>
      <c r="C7985" s="16" t="s">
        <v>14757</v>
      </c>
      <c r="D7985">
        <f t="shared" si="0"/>
        <v>32</v>
      </c>
      <c r="E7985" t="str">
        <f t="shared" si="1"/>
        <v>62,764 [released 1/00]</v>
      </c>
      <c r="F7985">
        <f t="shared" si="2"/>
        <v>7</v>
      </c>
      <c r="G7985" t="str">
        <f t="shared" si="3"/>
        <v>62,764</v>
      </c>
      <c r="H7985" t="s">
        <v>96</v>
      </c>
      <c r="J7985" t="s">
        <v>39</v>
      </c>
      <c r="K7985" t="s">
        <v>101</v>
      </c>
      <c r="L7985">
        <v>62764</v>
      </c>
      <c r="M7985" t="s">
        <v>5589</v>
      </c>
    </row>
    <row r="7986" spans="1:13">
      <c r="A7986">
        <v>11379</v>
      </c>
      <c r="B7986" t="s">
        <v>17</v>
      </c>
      <c r="C7986" s="16" t="s">
        <v>14758</v>
      </c>
      <c r="D7986">
        <f t="shared" si="0"/>
        <v>32</v>
      </c>
      <c r="E7986" t="str">
        <f t="shared" si="1"/>
        <v>27,059 [released 1/00]</v>
      </c>
      <c r="F7986">
        <f t="shared" si="2"/>
        <v>7</v>
      </c>
      <c r="G7986" t="str">
        <f t="shared" si="3"/>
        <v>27,059</v>
      </c>
      <c r="H7986" t="s">
        <v>96</v>
      </c>
      <c r="J7986" t="s">
        <v>39</v>
      </c>
      <c r="K7986" t="s">
        <v>101</v>
      </c>
      <c r="L7986">
        <v>27059</v>
      </c>
      <c r="M7986" t="s">
        <v>5458</v>
      </c>
    </row>
    <row r="7987" spans="1:13">
      <c r="A7987">
        <v>11384</v>
      </c>
      <c r="B7987" t="s">
        <v>17</v>
      </c>
      <c r="C7987" s="16" t="s">
        <v>14759</v>
      </c>
      <c r="D7987">
        <f t="shared" si="0"/>
        <v>32</v>
      </c>
      <c r="E7987" t="str">
        <f t="shared" si="1"/>
        <v>7,560,000 [actually earning about $2 million]</v>
      </c>
      <c r="F7987">
        <f t="shared" si="2"/>
        <v>10</v>
      </c>
      <c r="G7987" t="str">
        <f t="shared" si="3"/>
        <v>7,560,000</v>
      </c>
      <c r="H7987" t="s">
        <v>14760</v>
      </c>
      <c r="J7987" t="s">
        <v>41</v>
      </c>
      <c r="K7987" t="s">
        <v>101</v>
      </c>
      <c r="L7987">
        <v>7560000</v>
      </c>
      <c r="M7987" t="s">
        <v>5972</v>
      </c>
    </row>
    <row r="7988" spans="1:13">
      <c r="A7988">
        <v>11385</v>
      </c>
      <c r="B7988" t="s">
        <v>17</v>
      </c>
      <c r="C7988" s="16" t="s">
        <v>14761</v>
      </c>
      <c r="D7988">
        <f t="shared" si="0"/>
        <v>32</v>
      </c>
      <c r="E7988" t="str">
        <f t="shared" si="1"/>
        <v>7,200,000</v>
      </c>
      <c r="F7988" t="str">
        <f t="shared" si="2"/>
        <v/>
      </c>
      <c r="G7988" t="str">
        <f t="shared" si="3"/>
        <v>7,200,000</v>
      </c>
      <c r="H7988" t="s">
        <v>96</v>
      </c>
      <c r="J7988" t="s">
        <v>41</v>
      </c>
      <c r="K7988" t="s">
        <v>101</v>
      </c>
      <c r="L7988">
        <v>7200000</v>
      </c>
      <c r="M7988" t="s">
        <v>5648</v>
      </c>
    </row>
    <row r="7989" spans="1:13">
      <c r="A7989">
        <v>11386</v>
      </c>
      <c r="B7989" t="s">
        <v>17</v>
      </c>
      <c r="C7989" s="16" t="s">
        <v>14762</v>
      </c>
      <c r="D7989">
        <f t="shared" si="0"/>
        <v>32</v>
      </c>
      <c r="E7989" t="str">
        <f t="shared" si="1"/>
        <v>5,500,000</v>
      </c>
      <c r="F7989" t="str">
        <f t="shared" si="2"/>
        <v/>
      </c>
      <c r="G7989" t="str">
        <f t="shared" si="3"/>
        <v>5,500,000</v>
      </c>
      <c r="H7989" t="s">
        <v>96</v>
      </c>
      <c r="J7989" t="s">
        <v>41</v>
      </c>
      <c r="K7989" t="s">
        <v>101</v>
      </c>
      <c r="L7989">
        <v>5500000</v>
      </c>
      <c r="M7989" t="s">
        <v>1999</v>
      </c>
    </row>
    <row r="7990" spans="1:13">
      <c r="A7990">
        <v>11387</v>
      </c>
      <c r="B7990" t="s">
        <v>17</v>
      </c>
      <c r="C7990" s="16" t="s">
        <v>14763</v>
      </c>
      <c r="D7990">
        <f t="shared" si="0"/>
        <v>32</v>
      </c>
      <c r="E7990" t="str">
        <f t="shared" si="1"/>
        <v>4,050,000</v>
      </c>
      <c r="F7990" t="str">
        <f t="shared" si="2"/>
        <v/>
      </c>
      <c r="G7990" t="str">
        <f t="shared" si="3"/>
        <v>4,050,000</v>
      </c>
      <c r="H7990" t="s">
        <v>96</v>
      </c>
      <c r="J7990" t="s">
        <v>41</v>
      </c>
      <c r="K7990" t="s">
        <v>101</v>
      </c>
      <c r="L7990">
        <v>4050000</v>
      </c>
      <c r="M7990" t="s">
        <v>5862</v>
      </c>
    </row>
    <row r="7991" spans="1:13">
      <c r="A7991">
        <v>11388</v>
      </c>
      <c r="B7991" t="s">
        <v>17</v>
      </c>
      <c r="C7991" s="16" t="s">
        <v>14764</v>
      </c>
      <c r="D7991">
        <f t="shared" si="0"/>
        <v>32</v>
      </c>
      <c r="E7991" t="str">
        <f t="shared" si="1"/>
        <v>3,500,000</v>
      </c>
      <c r="F7991" t="str">
        <f t="shared" si="2"/>
        <v/>
      </c>
      <c r="G7991" t="str">
        <f t="shared" si="3"/>
        <v>3,500,000</v>
      </c>
      <c r="H7991" t="s">
        <v>96</v>
      </c>
      <c r="J7991" t="s">
        <v>41</v>
      </c>
      <c r="K7991" t="s">
        <v>101</v>
      </c>
      <c r="L7991">
        <v>3500000</v>
      </c>
      <c r="M7991" t="s">
        <v>4748</v>
      </c>
    </row>
    <row r="7992" spans="1:13">
      <c r="A7992">
        <v>11389</v>
      </c>
      <c r="B7992" t="s">
        <v>17</v>
      </c>
      <c r="C7992" s="16" t="s">
        <v>14765</v>
      </c>
      <c r="D7992">
        <f t="shared" si="0"/>
        <v>32</v>
      </c>
      <c r="E7992" t="str">
        <f t="shared" si="1"/>
        <v>2,240,000</v>
      </c>
      <c r="F7992" t="str">
        <f t="shared" si="2"/>
        <v/>
      </c>
      <c r="G7992" t="str">
        <f t="shared" si="3"/>
        <v>2,240,000</v>
      </c>
      <c r="H7992" t="s">
        <v>96</v>
      </c>
      <c r="J7992" t="s">
        <v>41</v>
      </c>
      <c r="K7992" t="s">
        <v>101</v>
      </c>
      <c r="L7992">
        <v>2240000</v>
      </c>
      <c r="M7992" t="s">
        <v>5057</v>
      </c>
    </row>
    <row r="7993" spans="1:13">
      <c r="A7993">
        <v>11390</v>
      </c>
      <c r="B7993" t="s">
        <v>17</v>
      </c>
      <c r="C7993" s="16" t="s">
        <v>14766</v>
      </c>
      <c r="D7993">
        <f t="shared" si="0"/>
        <v>32</v>
      </c>
      <c r="E7993" t="str">
        <f t="shared" si="1"/>
        <v>2,000,000</v>
      </c>
      <c r="F7993" t="str">
        <f t="shared" si="2"/>
        <v/>
      </c>
      <c r="G7993" t="str">
        <f t="shared" si="3"/>
        <v>2,000,000</v>
      </c>
      <c r="H7993" t="s">
        <v>96</v>
      </c>
      <c r="J7993" t="s">
        <v>41</v>
      </c>
      <c r="K7993" t="s">
        <v>101</v>
      </c>
      <c r="L7993">
        <v>2000000</v>
      </c>
      <c r="M7993" t="s">
        <v>5102</v>
      </c>
    </row>
    <row r="7994" spans="1:13">
      <c r="A7994">
        <v>11391</v>
      </c>
      <c r="B7994" t="s">
        <v>17</v>
      </c>
      <c r="C7994" s="16" t="s">
        <v>14767</v>
      </c>
      <c r="D7994">
        <f t="shared" si="0"/>
        <v>32</v>
      </c>
      <c r="E7994" t="str">
        <f t="shared" si="1"/>
        <v>1,925,000</v>
      </c>
      <c r="F7994" t="str">
        <f t="shared" si="2"/>
        <v/>
      </c>
      <c r="G7994" t="str">
        <f t="shared" si="3"/>
        <v>1,925,000</v>
      </c>
      <c r="H7994" t="s">
        <v>96</v>
      </c>
      <c r="J7994" t="s">
        <v>41</v>
      </c>
      <c r="K7994" t="s">
        <v>101</v>
      </c>
      <c r="L7994">
        <v>1925000</v>
      </c>
      <c r="M7994" t="s">
        <v>5165</v>
      </c>
    </row>
    <row r="7995" spans="1:13">
      <c r="A7995">
        <v>11392</v>
      </c>
      <c r="B7995" t="s">
        <v>17</v>
      </c>
      <c r="C7995" s="16" t="s">
        <v>14768</v>
      </c>
      <c r="D7995">
        <f t="shared" si="0"/>
        <v>32</v>
      </c>
      <c r="E7995" t="str">
        <f t="shared" si="1"/>
        <v>1,920,000</v>
      </c>
      <c r="F7995" t="str">
        <f t="shared" si="2"/>
        <v/>
      </c>
      <c r="G7995" t="str">
        <f t="shared" si="3"/>
        <v>1,920,000</v>
      </c>
      <c r="H7995" t="s">
        <v>96</v>
      </c>
      <c r="J7995" t="s">
        <v>41</v>
      </c>
      <c r="K7995" t="s">
        <v>101</v>
      </c>
      <c r="L7995">
        <v>1920000</v>
      </c>
      <c r="M7995" t="s">
        <v>5954</v>
      </c>
    </row>
    <row r="7996" spans="1:13">
      <c r="A7996">
        <v>11393</v>
      </c>
      <c r="B7996" t="s">
        <v>17</v>
      </c>
      <c r="C7996" s="16" t="s">
        <v>14769</v>
      </c>
      <c r="D7996">
        <f t="shared" si="0"/>
        <v>32</v>
      </c>
      <c r="E7996" t="str">
        <f t="shared" si="1"/>
        <v>1,583,040</v>
      </c>
      <c r="F7996" t="str">
        <f t="shared" si="2"/>
        <v/>
      </c>
      <c r="G7996" t="str">
        <f t="shared" si="3"/>
        <v>1,583,040</v>
      </c>
      <c r="H7996" t="s">
        <v>96</v>
      </c>
      <c r="J7996" t="s">
        <v>41</v>
      </c>
      <c r="K7996" t="s">
        <v>101</v>
      </c>
      <c r="L7996">
        <v>1583040</v>
      </c>
      <c r="M7996" t="s">
        <v>392</v>
      </c>
    </row>
    <row r="7997" spans="1:13">
      <c r="A7997">
        <v>11394</v>
      </c>
      <c r="B7997" t="s">
        <v>17</v>
      </c>
      <c r="C7997" s="16" t="s">
        <v>14770</v>
      </c>
      <c r="D7997">
        <f t="shared" si="0"/>
        <v>32</v>
      </c>
      <c r="E7997" t="str">
        <f t="shared" si="1"/>
        <v>752,500</v>
      </c>
      <c r="F7997" t="str">
        <f t="shared" si="2"/>
        <v/>
      </c>
      <c r="G7997" t="str">
        <f t="shared" si="3"/>
        <v>752,500</v>
      </c>
      <c r="H7997" t="s">
        <v>96</v>
      </c>
      <c r="J7997" t="s">
        <v>41</v>
      </c>
      <c r="K7997" t="s">
        <v>101</v>
      </c>
      <c r="L7997">
        <v>752500</v>
      </c>
      <c r="M7997" t="s">
        <v>5169</v>
      </c>
    </row>
    <row r="7998" spans="1:13">
      <c r="A7998">
        <v>11395</v>
      </c>
      <c r="B7998" t="s">
        <v>17</v>
      </c>
      <c r="C7998" s="16" t="s">
        <v>14771</v>
      </c>
      <c r="D7998">
        <f t="shared" si="0"/>
        <v>32</v>
      </c>
      <c r="E7998" t="str">
        <f t="shared" si="1"/>
        <v>535,000 [completed contract*]</v>
      </c>
      <c r="F7998">
        <f t="shared" si="2"/>
        <v>8</v>
      </c>
      <c r="G7998" t="str">
        <f t="shared" si="3"/>
        <v>535,000</v>
      </c>
      <c r="H7998" t="s">
        <v>96</v>
      </c>
      <c r="J7998" t="s">
        <v>41</v>
      </c>
      <c r="K7998" t="s">
        <v>101</v>
      </c>
      <c r="L7998">
        <v>535000</v>
      </c>
      <c r="M7998" t="s">
        <v>4586</v>
      </c>
    </row>
    <row r="7999" spans="1:13">
      <c r="A7999">
        <v>11396</v>
      </c>
      <c r="B7999" t="s">
        <v>17</v>
      </c>
      <c r="C7999" s="16" t="s">
        <v>14772</v>
      </c>
      <c r="D7999">
        <f t="shared" si="0"/>
        <v>32</v>
      </c>
      <c r="E7999" t="str">
        <f t="shared" si="1"/>
        <v>449,920 [released 2/00]</v>
      </c>
      <c r="F7999">
        <f t="shared" si="2"/>
        <v>8</v>
      </c>
      <c r="G7999" t="str">
        <f t="shared" si="3"/>
        <v>449,920</v>
      </c>
      <c r="H7999" t="s">
        <v>96</v>
      </c>
      <c r="J7999" t="s">
        <v>41</v>
      </c>
      <c r="K7999" t="s">
        <v>101</v>
      </c>
      <c r="L7999">
        <v>449920</v>
      </c>
      <c r="M7999" t="s">
        <v>5506</v>
      </c>
    </row>
    <row r="8000" spans="1:13">
      <c r="A8000">
        <v>11397</v>
      </c>
      <c r="B8000" t="s">
        <v>17</v>
      </c>
      <c r="C8000" s="16" t="s">
        <v>14773</v>
      </c>
      <c r="D8000">
        <f t="shared" si="0"/>
        <v>32</v>
      </c>
      <c r="E8000" t="str">
        <f t="shared" si="1"/>
        <v>385,000</v>
      </c>
      <c r="F8000" t="str">
        <f t="shared" si="2"/>
        <v/>
      </c>
      <c r="G8000" t="str">
        <f t="shared" si="3"/>
        <v>385,000</v>
      </c>
      <c r="H8000" t="s">
        <v>96</v>
      </c>
      <c r="J8000" t="s">
        <v>41</v>
      </c>
      <c r="K8000" t="s">
        <v>101</v>
      </c>
      <c r="L8000">
        <v>385000</v>
      </c>
      <c r="M8000" t="s">
        <v>4716</v>
      </c>
    </row>
    <row r="8001" spans="1:13">
      <c r="A8001">
        <v>11398</v>
      </c>
      <c r="B8001" t="s">
        <v>17</v>
      </c>
      <c r="C8001" s="16" t="s">
        <v>14774</v>
      </c>
      <c r="D8001">
        <f t="shared" si="0"/>
        <v>32</v>
      </c>
      <c r="E8001" t="str">
        <f t="shared" si="1"/>
        <v>115,500 [released 11/99]</v>
      </c>
      <c r="F8001">
        <f t="shared" si="2"/>
        <v>8</v>
      </c>
      <c r="G8001" t="str">
        <f t="shared" si="3"/>
        <v>115,500</v>
      </c>
      <c r="H8001" t="s">
        <v>96</v>
      </c>
      <c r="J8001" t="s">
        <v>41</v>
      </c>
      <c r="K8001" t="s">
        <v>101</v>
      </c>
      <c r="L8001">
        <v>115500</v>
      </c>
      <c r="M8001" t="s">
        <v>5804</v>
      </c>
    </row>
    <row r="8002" spans="1:13">
      <c r="A8002">
        <v>11399</v>
      </c>
      <c r="B8002" t="s">
        <v>17</v>
      </c>
      <c r="C8002" s="16" t="s">
        <v>14775</v>
      </c>
      <c r="D8002">
        <f t="shared" si="0"/>
        <v>32</v>
      </c>
      <c r="E8002" t="str">
        <f t="shared" si="1"/>
        <v>115,423 [released 1/00]</v>
      </c>
      <c r="F8002">
        <f t="shared" si="2"/>
        <v>8</v>
      </c>
      <c r="G8002" t="str">
        <f t="shared" si="3"/>
        <v>115,423</v>
      </c>
      <c r="H8002" t="s">
        <v>96</v>
      </c>
      <c r="J8002" t="s">
        <v>41</v>
      </c>
      <c r="K8002" t="s">
        <v>101</v>
      </c>
      <c r="L8002">
        <v>115423</v>
      </c>
      <c r="M8002" t="s">
        <v>5849</v>
      </c>
    </row>
    <row r="8003" spans="1:13">
      <c r="A8003">
        <v>11400</v>
      </c>
      <c r="B8003" t="s">
        <v>17</v>
      </c>
      <c r="C8003" s="16" t="s">
        <v>14776</v>
      </c>
      <c r="D8003">
        <f t="shared" si="0"/>
        <v>32</v>
      </c>
      <c r="E8003" t="str">
        <f t="shared" si="1"/>
        <v>106,441 [signed for season 1/00 (min.)]</v>
      </c>
      <c r="F8003">
        <f t="shared" si="2"/>
        <v>8</v>
      </c>
      <c r="G8003" t="str">
        <f t="shared" si="3"/>
        <v>106,441</v>
      </c>
      <c r="H8003" t="s">
        <v>96</v>
      </c>
      <c r="J8003" t="s">
        <v>41</v>
      </c>
      <c r="K8003" t="s">
        <v>101</v>
      </c>
      <c r="L8003">
        <v>106441</v>
      </c>
      <c r="M8003" t="s">
        <v>4856</v>
      </c>
    </row>
    <row r="8004" spans="1:13">
      <c r="A8004">
        <v>11401</v>
      </c>
      <c r="B8004" t="s">
        <v>17</v>
      </c>
      <c r="C8004" s="16" t="s">
        <v>14777</v>
      </c>
      <c r="D8004">
        <f t="shared" si="0"/>
        <v>32</v>
      </c>
      <c r="E8004" t="str">
        <f t="shared" si="1"/>
        <v>47,647 [signed for season 1/00 (min.)]</v>
      </c>
      <c r="F8004">
        <f t="shared" si="2"/>
        <v>7</v>
      </c>
      <c r="G8004" t="str">
        <f t="shared" si="3"/>
        <v>47,647</v>
      </c>
      <c r="H8004" t="s">
        <v>96</v>
      </c>
      <c r="J8004" t="s">
        <v>41</v>
      </c>
      <c r="K8004" t="s">
        <v>101</v>
      </c>
      <c r="L8004">
        <v>47647</v>
      </c>
      <c r="M8004" t="s">
        <v>5130</v>
      </c>
    </row>
    <row r="8005" spans="1:13">
      <c r="A8005">
        <v>11402</v>
      </c>
      <c r="B8005" t="s">
        <v>17</v>
      </c>
      <c r="C8005" s="16" t="s">
        <v>14778</v>
      </c>
      <c r="D8005">
        <f t="shared" si="0"/>
        <v>32</v>
      </c>
      <c r="E8005" t="str">
        <f t="shared" si="1"/>
        <v>18,941 [released 11/99]</v>
      </c>
      <c r="F8005">
        <f t="shared" si="2"/>
        <v>7</v>
      </c>
      <c r="G8005" t="str">
        <f t="shared" si="3"/>
        <v>18,941</v>
      </c>
      <c r="H8005" t="s">
        <v>96</v>
      </c>
      <c r="J8005" t="s">
        <v>41</v>
      </c>
      <c r="K8005" t="s">
        <v>101</v>
      </c>
      <c r="L8005">
        <v>18941</v>
      </c>
      <c r="M8005" t="s">
        <v>5394</v>
      </c>
    </row>
    <row r="8006" spans="1:13">
      <c r="A8006">
        <v>11403</v>
      </c>
      <c r="B8006" t="s">
        <v>17</v>
      </c>
      <c r="C8006" s="16" t="s">
        <v>14779</v>
      </c>
      <c r="D8006">
        <f t="shared" si="0"/>
        <v>32</v>
      </c>
      <c r="E8006" t="str">
        <f t="shared" si="1"/>
        <v>4,529 [released 11/99]</v>
      </c>
      <c r="F8006">
        <f t="shared" si="2"/>
        <v>6</v>
      </c>
      <c r="G8006" t="str">
        <f t="shared" si="3"/>
        <v>4,529</v>
      </c>
      <c r="H8006" t="s">
        <v>96</v>
      </c>
      <c r="J8006" t="s">
        <v>41</v>
      </c>
      <c r="K8006" t="s">
        <v>101</v>
      </c>
      <c r="L8006">
        <v>4529</v>
      </c>
      <c r="M8006" t="s">
        <v>5179</v>
      </c>
    </row>
    <row r="8007" spans="1:13">
      <c r="A8007">
        <v>11404</v>
      </c>
      <c r="B8007" t="s">
        <v>17</v>
      </c>
      <c r="C8007" s="16" t="s">
        <v>14780</v>
      </c>
      <c r="D8007">
        <f t="shared" si="0"/>
        <v>32</v>
      </c>
      <c r="E8007" t="str">
        <f t="shared" si="1"/>
        <v>2,853 [released 10/99]</v>
      </c>
      <c r="F8007">
        <f t="shared" si="2"/>
        <v>6</v>
      </c>
      <c r="G8007" t="str">
        <f t="shared" si="3"/>
        <v>2,853</v>
      </c>
      <c r="H8007" t="s">
        <v>96</v>
      </c>
      <c r="J8007" t="s">
        <v>41</v>
      </c>
      <c r="K8007" t="s">
        <v>101</v>
      </c>
      <c r="L8007">
        <v>2853</v>
      </c>
      <c r="M8007" t="s">
        <v>5440</v>
      </c>
    </row>
    <row r="8008" spans="1:13">
      <c r="A8008">
        <v>11405</v>
      </c>
      <c r="B8008" t="s">
        <v>17</v>
      </c>
      <c r="C8008" s="16" t="s">
        <v>14781</v>
      </c>
      <c r="D8008">
        <f t="shared" si="0"/>
        <v>32</v>
      </c>
      <c r="E8008" t="str">
        <f t="shared" si="1"/>
        <v>2,706 [released 10/99]</v>
      </c>
      <c r="F8008">
        <f t="shared" si="2"/>
        <v>6</v>
      </c>
      <c r="G8008" t="str">
        <f t="shared" si="3"/>
        <v>2,706</v>
      </c>
      <c r="H8008" t="s">
        <v>96</v>
      </c>
      <c r="J8008" t="s">
        <v>41</v>
      </c>
      <c r="K8008" t="s">
        <v>101</v>
      </c>
      <c r="L8008">
        <v>2706</v>
      </c>
      <c r="M8008" t="s">
        <v>5250</v>
      </c>
    </row>
    <row r="8009" spans="1:13">
      <c r="A8009">
        <v>11408</v>
      </c>
      <c r="B8009" t="s">
        <v>17</v>
      </c>
      <c r="C8009" s="16" t="s">
        <v>14782</v>
      </c>
      <c r="D8009">
        <f t="shared" si="0"/>
        <v>32</v>
      </c>
      <c r="E8009" t="str">
        <f t="shared" si="1"/>
        <v>9,900,000</v>
      </c>
      <c r="F8009" t="str">
        <f t="shared" si="2"/>
        <v/>
      </c>
      <c r="G8009" t="str">
        <f t="shared" si="3"/>
        <v>9,900,000</v>
      </c>
      <c r="H8009" t="s">
        <v>96</v>
      </c>
      <c r="J8009" t="s">
        <v>43</v>
      </c>
      <c r="K8009" t="s">
        <v>101</v>
      </c>
      <c r="L8009">
        <v>9900000</v>
      </c>
      <c r="M8009" t="s">
        <v>4616</v>
      </c>
    </row>
    <row r="8010" spans="1:13">
      <c r="A8010">
        <v>11409</v>
      </c>
      <c r="B8010" t="s">
        <v>17</v>
      </c>
      <c r="C8010" s="16" t="s">
        <v>14783</v>
      </c>
      <c r="D8010">
        <f t="shared" si="0"/>
        <v>32</v>
      </c>
      <c r="E8010" t="str">
        <f t="shared" si="1"/>
        <v>8,354,614</v>
      </c>
      <c r="F8010" t="str">
        <f t="shared" si="2"/>
        <v/>
      </c>
      <c r="G8010" t="str">
        <f t="shared" si="3"/>
        <v>8,354,614</v>
      </c>
      <c r="H8010" t="s">
        <v>96</v>
      </c>
      <c r="J8010" t="s">
        <v>43</v>
      </c>
      <c r="K8010" t="s">
        <v>101</v>
      </c>
      <c r="L8010">
        <v>8354614</v>
      </c>
      <c r="M8010" t="s">
        <v>5719</v>
      </c>
    </row>
    <row r="8011" spans="1:13">
      <c r="A8011">
        <v>11410</v>
      </c>
      <c r="B8011" t="s">
        <v>17</v>
      </c>
      <c r="C8011" s="16" t="s">
        <v>14784</v>
      </c>
      <c r="D8011">
        <f t="shared" si="0"/>
        <v>32</v>
      </c>
      <c r="E8011" t="str">
        <f t="shared" si="1"/>
        <v>5,290,000</v>
      </c>
      <c r="F8011" t="str">
        <f t="shared" si="2"/>
        <v/>
      </c>
      <c r="G8011" t="str">
        <f t="shared" si="3"/>
        <v>5,290,000</v>
      </c>
      <c r="H8011" t="s">
        <v>96</v>
      </c>
      <c r="J8011" t="s">
        <v>43</v>
      </c>
      <c r="K8011" t="s">
        <v>101</v>
      </c>
      <c r="L8011">
        <v>5290000</v>
      </c>
      <c r="M8011" t="s">
        <v>4710</v>
      </c>
    </row>
    <row r="8012" spans="1:13">
      <c r="A8012">
        <v>11411</v>
      </c>
      <c r="B8012" t="s">
        <v>17</v>
      </c>
      <c r="C8012" s="16" t="s">
        <v>14785</v>
      </c>
      <c r="D8012">
        <f t="shared" si="0"/>
        <v>32</v>
      </c>
      <c r="E8012" t="str">
        <f t="shared" si="1"/>
        <v>4,875,200</v>
      </c>
      <c r="F8012" t="str">
        <f t="shared" si="2"/>
        <v/>
      </c>
      <c r="G8012" t="str">
        <f t="shared" si="3"/>
        <v>4,875,200</v>
      </c>
      <c r="H8012" t="s">
        <v>96</v>
      </c>
      <c r="J8012" t="s">
        <v>43</v>
      </c>
      <c r="K8012" t="s">
        <v>101</v>
      </c>
      <c r="L8012">
        <v>4875200</v>
      </c>
      <c r="M8012" t="s">
        <v>4779</v>
      </c>
    </row>
    <row r="8013" spans="1:13">
      <c r="A8013">
        <v>11412</v>
      </c>
      <c r="B8013" t="s">
        <v>17</v>
      </c>
      <c r="C8013" s="16" t="s">
        <v>14786</v>
      </c>
      <c r="D8013">
        <f t="shared" si="0"/>
        <v>32</v>
      </c>
      <c r="E8013" t="str">
        <f t="shared" si="1"/>
        <v>2,777,160</v>
      </c>
      <c r="F8013" t="str">
        <f t="shared" si="2"/>
        <v/>
      </c>
      <c r="G8013" t="str">
        <f t="shared" si="3"/>
        <v>2,777,160</v>
      </c>
      <c r="H8013" t="s">
        <v>96</v>
      </c>
      <c r="J8013" t="s">
        <v>43</v>
      </c>
      <c r="K8013" t="s">
        <v>101</v>
      </c>
      <c r="L8013">
        <v>2777160</v>
      </c>
      <c r="M8013" t="s">
        <v>5798</v>
      </c>
    </row>
    <row r="8014" spans="1:13">
      <c r="A8014">
        <v>11413</v>
      </c>
      <c r="B8014" t="s">
        <v>17</v>
      </c>
      <c r="C8014" s="16" t="s">
        <v>14787</v>
      </c>
      <c r="D8014">
        <f t="shared" si="0"/>
        <v>32</v>
      </c>
      <c r="E8014" t="str">
        <f t="shared" si="1"/>
        <v>2,531 250</v>
      </c>
      <c r="F8014">
        <f t="shared" si="2"/>
        <v>6</v>
      </c>
      <c r="G8014" t="str">
        <f t="shared" si="3"/>
        <v>2,531</v>
      </c>
      <c r="H8014" t="s">
        <v>96</v>
      </c>
      <c r="J8014" t="s">
        <v>43</v>
      </c>
      <c r="K8014" t="s">
        <v>101</v>
      </c>
      <c r="L8014">
        <v>2531</v>
      </c>
      <c r="M8014" t="s">
        <v>5780</v>
      </c>
    </row>
    <row r="8015" spans="1:13">
      <c r="A8015">
        <v>11414</v>
      </c>
      <c r="B8015" t="s">
        <v>17</v>
      </c>
      <c r="C8015" s="16" t="s">
        <v>14788</v>
      </c>
      <c r="D8015">
        <f t="shared" si="0"/>
        <v>32</v>
      </c>
      <c r="E8015" t="str">
        <f t="shared" si="1"/>
        <v>2,000,000</v>
      </c>
      <c r="F8015" t="str">
        <f t="shared" si="2"/>
        <v/>
      </c>
      <c r="G8015" t="str">
        <f t="shared" si="3"/>
        <v>2,000,000</v>
      </c>
      <c r="H8015" t="s">
        <v>96</v>
      </c>
      <c r="J8015" t="s">
        <v>43</v>
      </c>
      <c r="K8015" t="s">
        <v>101</v>
      </c>
      <c r="L8015">
        <v>2000000</v>
      </c>
      <c r="M8015" t="s">
        <v>5107</v>
      </c>
    </row>
    <row r="8016" spans="1:13">
      <c r="A8016">
        <v>11415</v>
      </c>
      <c r="B8016" t="s">
        <v>17</v>
      </c>
      <c r="C8016" s="16" t="s">
        <v>14789</v>
      </c>
      <c r="D8016">
        <f t="shared" si="0"/>
        <v>32</v>
      </c>
      <c r="E8016" t="str">
        <f t="shared" si="1"/>
        <v>1,980,000</v>
      </c>
      <c r="F8016" t="str">
        <f t="shared" si="2"/>
        <v/>
      </c>
      <c r="G8016" t="str">
        <f t="shared" si="3"/>
        <v>1,980,000</v>
      </c>
      <c r="H8016" t="s">
        <v>96</v>
      </c>
      <c r="J8016" t="s">
        <v>43</v>
      </c>
      <c r="K8016" t="s">
        <v>101</v>
      </c>
      <c r="L8016">
        <v>1980000</v>
      </c>
      <c r="M8016" t="s">
        <v>14790</v>
      </c>
    </row>
    <row r="8017" spans="1:13">
      <c r="A8017">
        <v>11416</v>
      </c>
      <c r="B8017" t="s">
        <v>17</v>
      </c>
      <c r="C8017" s="16" t="s">
        <v>14791</v>
      </c>
      <c r="D8017">
        <f t="shared" si="0"/>
        <v>32</v>
      </c>
      <c r="E8017" t="str">
        <f t="shared" si="1"/>
        <v>1,594,920</v>
      </c>
      <c r="F8017" t="str">
        <f t="shared" si="2"/>
        <v/>
      </c>
      <c r="G8017" t="str">
        <f t="shared" si="3"/>
        <v>1,594,920</v>
      </c>
      <c r="H8017" t="s">
        <v>96</v>
      </c>
      <c r="J8017" t="s">
        <v>43</v>
      </c>
      <c r="K8017" t="s">
        <v>101</v>
      </c>
      <c r="L8017">
        <v>1594920</v>
      </c>
      <c r="M8017" t="s">
        <v>5731</v>
      </c>
    </row>
    <row r="8018" spans="1:13">
      <c r="A8018">
        <v>11417</v>
      </c>
      <c r="B8018" t="s">
        <v>17</v>
      </c>
      <c r="C8018" s="16" t="s">
        <v>14792</v>
      </c>
      <c r="D8018">
        <f t="shared" si="0"/>
        <v>32</v>
      </c>
      <c r="E8018" t="str">
        <f t="shared" si="1"/>
        <v>1,289,400</v>
      </c>
      <c r="F8018" t="str">
        <f t="shared" si="2"/>
        <v/>
      </c>
      <c r="G8018" t="str">
        <f t="shared" si="3"/>
        <v>1,289,400</v>
      </c>
      <c r="H8018" t="s">
        <v>96</v>
      </c>
      <c r="J8018" t="s">
        <v>43</v>
      </c>
      <c r="K8018" t="s">
        <v>101</v>
      </c>
      <c r="L8018">
        <v>1289400</v>
      </c>
      <c r="M8018" t="s">
        <v>5428</v>
      </c>
    </row>
    <row r="8019" spans="1:13">
      <c r="A8019">
        <v>11418</v>
      </c>
      <c r="B8019" t="s">
        <v>17</v>
      </c>
      <c r="C8019" s="16" t="s">
        <v>14793</v>
      </c>
      <c r="D8019">
        <f t="shared" si="0"/>
        <v>32</v>
      </c>
      <c r="E8019" t="str">
        <f t="shared" si="1"/>
        <v>974,520</v>
      </c>
      <c r="F8019" t="str">
        <f t="shared" si="2"/>
        <v/>
      </c>
      <c r="G8019" t="str">
        <f t="shared" si="3"/>
        <v>974,520</v>
      </c>
      <c r="H8019" t="s">
        <v>96</v>
      </c>
      <c r="J8019" t="s">
        <v>43</v>
      </c>
      <c r="K8019" t="s">
        <v>101</v>
      </c>
      <c r="L8019">
        <v>974520</v>
      </c>
      <c r="M8019" t="s">
        <v>5224</v>
      </c>
    </row>
    <row r="8020" spans="1:13">
      <c r="A8020">
        <v>11419</v>
      </c>
      <c r="B8020" t="s">
        <v>17</v>
      </c>
      <c r="C8020" s="16" t="s">
        <v>14794</v>
      </c>
      <c r="D8020">
        <f t="shared" si="0"/>
        <v>32</v>
      </c>
      <c r="E8020" t="str">
        <f t="shared" si="1"/>
        <v>550,000 [released 11/99]</v>
      </c>
      <c r="F8020">
        <f t="shared" si="2"/>
        <v>8</v>
      </c>
      <c r="G8020" t="str">
        <f t="shared" si="3"/>
        <v>550,000</v>
      </c>
      <c r="H8020" t="s">
        <v>96</v>
      </c>
      <c r="J8020" t="s">
        <v>43</v>
      </c>
      <c r="K8020" t="s">
        <v>101</v>
      </c>
      <c r="L8020">
        <v>550000</v>
      </c>
      <c r="M8020" t="s">
        <v>5010</v>
      </c>
    </row>
    <row r="8021" spans="1:13">
      <c r="A8021">
        <v>11420</v>
      </c>
      <c r="B8021" t="s">
        <v>17</v>
      </c>
      <c r="C8021" s="16" t="s">
        <v>14795</v>
      </c>
      <c r="D8021">
        <f t="shared" si="0"/>
        <v>32</v>
      </c>
      <c r="E8021" t="str">
        <f t="shared" si="1"/>
        <v>485,000</v>
      </c>
      <c r="F8021" t="str">
        <f t="shared" si="2"/>
        <v/>
      </c>
      <c r="G8021" t="str">
        <f t="shared" si="3"/>
        <v>485,000</v>
      </c>
      <c r="H8021" t="s">
        <v>96</v>
      </c>
      <c r="J8021" t="s">
        <v>43</v>
      </c>
      <c r="K8021" t="s">
        <v>101</v>
      </c>
      <c r="L8021">
        <v>485000</v>
      </c>
      <c r="M8021" t="s">
        <v>5899</v>
      </c>
    </row>
    <row r="8022" spans="1:13">
      <c r="A8022">
        <v>11421</v>
      </c>
      <c r="B8022" t="s">
        <v>17</v>
      </c>
      <c r="C8022" s="16" t="s">
        <v>14796</v>
      </c>
      <c r="D8022">
        <f t="shared" si="0"/>
        <v>32</v>
      </c>
      <c r="E8022" t="str">
        <f t="shared" si="1"/>
        <v>301,875</v>
      </c>
      <c r="F8022" t="str">
        <f t="shared" si="2"/>
        <v/>
      </c>
      <c r="G8022" t="str">
        <f t="shared" si="3"/>
        <v>301,875</v>
      </c>
      <c r="H8022" t="s">
        <v>96</v>
      </c>
      <c r="J8022" t="s">
        <v>43</v>
      </c>
      <c r="K8022" t="s">
        <v>101</v>
      </c>
      <c r="L8022">
        <v>301875</v>
      </c>
      <c r="M8022" t="s">
        <v>5910</v>
      </c>
    </row>
    <row r="8023" spans="1:13">
      <c r="A8023">
        <v>11422</v>
      </c>
      <c r="B8023" t="s">
        <v>17</v>
      </c>
      <c r="C8023" s="16" t="s">
        <v>14797</v>
      </c>
      <c r="D8023">
        <f t="shared" si="0"/>
        <v>32</v>
      </c>
      <c r="E8023" t="str">
        <f t="shared" si="1"/>
        <v>301,875</v>
      </c>
      <c r="F8023" t="str">
        <f t="shared" si="2"/>
        <v/>
      </c>
      <c r="G8023" t="str">
        <f t="shared" si="3"/>
        <v>301,875</v>
      </c>
      <c r="H8023" t="s">
        <v>96</v>
      </c>
      <c r="J8023" t="s">
        <v>43</v>
      </c>
      <c r="K8023" t="s">
        <v>101</v>
      </c>
      <c r="L8023">
        <v>301875</v>
      </c>
      <c r="M8023" t="s">
        <v>4780</v>
      </c>
    </row>
    <row r="8024" spans="1:13">
      <c r="A8024">
        <v>11424</v>
      </c>
      <c r="B8024" t="s">
        <v>17</v>
      </c>
      <c r="C8024" s="16" t="s">
        <v>14798</v>
      </c>
      <c r="D8024">
        <f t="shared" si="0"/>
        <v>32</v>
      </c>
      <c r="E8024" t="str">
        <f t="shared" si="1"/>
        <v>6,939,000</v>
      </c>
      <c r="F8024" t="str">
        <f t="shared" si="2"/>
        <v/>
      </c>
      <c r="G8024" t="str">
        <f t="shared" si="3"/>
        <v>6,939,000</v>
      </c>
      <c r="H8024" t="s">
        <v>96</v>
      </c>
      <c r="J8024" t="s">
        <v>45</v>
      </c>
      <c r="K8024" t="s">
        <v>101</v>
      </c>
      <c r="L8024">
        <v>6939000</v>
      </c>
      <c r="M8024" t="s">
        <v>4002</v>
      </c>
    </row>
    <row r="8025" spans="1:13">
      <c r="A8025">
        <v>11425</v>
      </c>
      <c r="B8025" t="s">
        <v>17</v>
      </c>
      <c r="C8025" s="16" t="s">
        <v>14799</v>
      </c>
      <c r="D8025">
        <f t="shared" si="0"/>
        <v>32</v>
      </c>
      <c r="E8025" t="str">
        <f t="shared" si="1"/>
        <v>6,062,500</v>
      </c>
      <c r="F8025" t="str">
        <f t="shared" si="2"/>
        <v/>
      </c>
      <c r="G8025" t="str">
        <f t="shared" si="3"/>
        <v>6,062,500</v>
      </c>
      <c r="H8025" t="s">
        <v>96</v>
      </c>
      <c r="J8025" t="s">
        <v>45</v>
      </c>
      <c r="K8025" t="s">
        <v>101</v>
      </c>
      <c r="L8025">
        <v>6062500</v>
      </c>
      <c r="M8025" t="s">
        <v>14800</v>
      </c>
    </row>
    <row r="8026" spans="1:13">
      <c r="A8026">
        <v>11426</v>
      </c>
      <c r="B8026" t="s">
        <v>17</v>
      </c>
      <c r="C8026" s="16" t="s">
        <v>14801</v>
      </c>
      <c r="D8026">
        <f t="shared" si="0"/>
        <v>32</v>
      </c>
      <c r="E8026" t="str">
        <f t="shared" si="1"/>
        <v>5,770,000 [suspended/retired*]</v>
      </c>
      <c r="F8026">
        <f t="shared" si="2"/>
        <v>10</v>
      </c>
      <c r="G8026" t="str">
        <f t="shared" si="3"/>
        <v>5,770,000</v>
      </c>
      <c r="H8026" t="s">
        <v>96</v>
      </c>
      <c r="J8026" t="s">
        <v>45</v>
      </c>
      <c r="K8026" t="s">
        <v>101</v>
      </c>
      <c r="L8026">
        <v>5770000</v>
      </c>
      <c r="M8026" t="s">
        <v>4656</v>
      </c>
    </row>
    <row r="8027" spans="1:13">
      <c r="A8027">
        <v>11427</v>
      </c>
      <c r="B8027" t="s">
        <v>17</v>
      </c>
      <c r="C8027" s="16" t="s">
        <v>14802</v>
      </c>
      <c r="D8027">
        <f t="shared" si="0"/>
        <v>32</v>
      </c>
      <c r="E8027" t="str">
        <f t="shared" si="1"/>
        <v>4,781,250</v>
      </c>
      <c r="F8027" t="str">
        <f t="shared" si="2"/>
        <v/>
      </c>
      <c r="G8027" t="str">
        <f t="shared" si="3"/>
        <v>4,781,250</v>
      </c>
      <c r="H8027" t="s">
        <v>96</v>
      </c>
      <c r="J8027" t="s">
        <v>45</v>
      </c>
      <c r="K8027" t="s">
        <v>101</v>
      </c>
      <c r="L8027">
        <v>4781250</v>
      </c>
      <c r="M8027" t="s">
        <v>3691</v>
      </c>
    </row>
    <row r="8028" spans="1:13">
      <c r="A8028">
        <v>11428</v>
      </c>
      <c r="B8028" t="s">
        <v>17</v>
      </c>
      <c r="C8028" s="16" t="s">
        <v>14803</v>
      </c>
      <c r="D8028">
        <f t="shared" si="0"/>
        <v>32</v>
      </c>
      <c r="E8028" t="str">
        <f t="shared" si="1"/>
        <v>4,180,000</v>
      </c>
      <c r="F8028" t="str">
        <f t="shared" si="2"/>
        <v/>
      </c>
      <c r="G8028" t="str">
        <f t="shared" si="3"/>
        <v>4,180,000</v>
      </c>
      <c r="H8028" t="s">
        <v>96</v>
      </c>
      <c r="J8028" t="s">
        <v>45</v>
      </c>
      <c r="K8028" t="s">
        <v>101</v>
      </c>
      <c r="L8028">
        <v>4180000</v>
      </c>
      <c r="M8028" t="s">
        <v>5527</v>
      </c>
    </row>
    <row r="8029" spans="1:13">
      <c r="A8029">
        <v>11429</v>
      </c>
      <c r="B8029" t="s">
        <v>17</v>
      </c>
      <c r="C8029" s="16" t="s">
        <v>14804</v>
      </c>
      <c r="D8029">
        <f t="shared" si="0"/>
        <v>32</v>
      </c>
      <c r="E8029" t="str">
        <f t="shared" si="1"/>
        <v>2,550,000</v>
      </c>
      <c r="F8029" t="str">
        <f t="shared" si="2"/>
        <v/>
      </c>
      <c r="G8029" t="str">
        <f t="shared" si="3"/>
        <v>2,550,000</v>
      </c>
      <c r="H8029" t="s">
        <v>96</v>
      </c>
      <c r="J8029" t="s">
        <v>45</v>
      </c>
      <c r="K8029" t="s">
        <v>101</v>
      </c>
      <c r="L8029">
        <v>2550000</v>
      </c>
      <c r="M8029" t="s">
        <v>5297</v>
      </c>
    </row>
    <row r="8030" spans="1:13">
      <c r="A8030">
        <v>11430</v>
      </c>
      <c r="B8030" t="s">
        <v>17</v>
      </c>
      <c r="C8030" s="16" t="s">
        <v>14805</v>
      </c>
      <c r="D8030">
        <f t="shared" si="0"/>
        <v>32</v>
      </c>
      <c r="E8030" t="str">
        <f t="shared" si="1"/>
        <v>2,350,000</v>
      </c>
      <c r="F8030" t="str">
        <f t="shared" si="2"/>
        <v/>
      </c>
      <c r="G8030" t="str">
        <f t="shared" si="3"/>
        <v>2,350,000</v>
      </c>
      <c r="H8030" t="s">
        <v>96</v>
      </c>
      <c r="J8030" t="s">
        <v>45</v>
      </c>
      <c r="K8030" t="s">
        <v>101</v>
      </c>
      <c r="L8030">
        <v>2350000</v>
      </c>
      <c r="M8030" t="s">
        <v>5511</v>
      </c>
    </row>
    <row r="8031" spans="1:13">
      <c r="A8031">
        <v>11431</v>
      </c>
      <c r="B8031" t="s">
        <v>17</v>
      </c>
      <c r="C8031" s="16" t="s">
        <v>14806</v>
      </c>
      <c r="D8031">
        <f t="shared" si="0"/>
        <v>32</v>
      </c>
      <c r="E8031" t="str">
        <f t="shared" si="1"/>
        <v>2,000,000</v>
      </c>
      <c r="F8031" t="str">
        <f t="shared" si="2"/>
        <v/>
      </c>
      <c r="G8031" t="str">
        <f t="shared" si="3"/>
        <v>2,000,000</v>
      </c>
      <c r="H8031" t="s">
        <v>96</v>
      </c>
      <c r="J8031" t="s">
        <v>45</v>
      </c>
      <c r="K8031" t="s">
        <v>101</v>
      </c>
      <c r="L8031">
        <v>2000000</v>
      </c>
      <c r="M8031" t="s">
        <v>5644</v>
      </c>
    </row>
    <row r="8032" spans="1:13">
      <c r="A8032">
        <v>11432</v>
      </c>
      <c r="B8032" t="s">
        <v>17</v>
      </c>
      <c r="C8032" s="16" t="s">
        <v>14807</v>
      </c>
      <c r="D8032">
        <f t="shared" si="0"/>
        <v>32</v>
      </c>
      <c r="E8032" t="str">
        <f t="shared" si="1"/>
        <v>2,000,000</v>
      </c>
      <c r="F8032" t="str">
        <f t="shared" si="2"/>
        <v/>
      </c>
      <c r="G8032" t="str">
        <f t="shared" si="3"/>
        <v>2,000,000</v>
      </c>
      <c r="H8032" t="s">
        <v>96</v>
      </c>
      <c r="J8032" t="s">
        <v>45</v>
      </c>
      <c r="K8032" t="s">
        <v>101</v>
      </c>
      <c r="L8032">
        <v>2000000</v>
      </c>
      <c r="M8032" t="s">
        <v>5048</v>
      </c>
    </row>
    <row r="8033" spans="1:13">
      <c r="A8033">
        <v>11433</v>
      </c>
      <c r="B8033" t="s">
        <v>17</v>
      </c>
      <c r="C8033" s="16" t="s">
        <v>14808</v>
      </c>
      <c r="D8033">
        <f t="shared" si="0"/>
        <v>32</v>
      </c>
      <c r="E8033" t="str">
        <f t="shared" si="1"/>
        <v>1,100,000</v>
      </c>
      <c r="F8033" t="str">
        <f t="shared" si="2"/>
        <v/>
      </c>
      <c r="G8033" t="str">
        <f t="shared" si="3"/>
        <v>1,100,000</v>
      </c>
      <c r="H8033" t="s">
        <v>96</v>
      </c>
      <c r="J8033" t="s">
        <v>45</v>
      </c>
      <c r="K8033" t="s">
        <v>101</v>
      </c>
      <c r="L8033">
        <v>1100000</v>
      </c>
      <c r="M8033" t="s">
        <v>5376</v>
      </c>
    </row>
    <row r="8034" spans="1:13">
      <c r="A8034">
        <v>11434</v>
      </c>
      <c r="B8034" t="s">
        <v>17</v>
      </c>
      <c r="C8034" s="16" t="s">
        <v>14809</v>
      </c>
      <c r="D8034">
        <f t="shared" si="0"/>
        <v>32</v>
      </c>
      <c r="E8034" t="str">
        <f t="shared" si="1"/>
        <v>1,100,000 [suspended/retired*]</v>
      </c>
      <c r="F8034">
        <f t="shared" si="2"/>
        <v>10</v>
      </c>
      <c r="G8034" t="str">
        <f t="shared" si="3"/>
        <v>1,100,000</v>
      </c>
      <c r="H8034" t="s">
        <v>96</v>
      </c>
      <c r="J8034" t="s">
        <v>45</v>
      </c>
      <c r="K8034" t="s">
        <v>101</v>
      </c>
      <c r="L8034">
        <v>1100000</v>
      </c>
      <c r="M8034" t="s">
        <v>4938</v>
      </c>
    </row>
    <row r="8035" spans="1:13">
      <c r="A8035">
        <v>11435</v>
      </c>
      <c r="B8035" t="s">
        <v>17</v>
      </c>
      <c r="C8035" s="16" t="s">
        <v>14810</v>
      </c>
      <c r="D8035">
        <f t="shared" si="0"/>
        <v>32</v>
      </c>
      <c r="E8035" t="str">
        <f t="shared" si="1"/>
        <v>1,000,000</v>
      </c>
      <c r="F8035" t="str">
        <f t="shared" si="2"/>
        <v/>
      </c>
      <c r="G8035" t="str">
        <f t="shared" si="3"/>
        <v>1,000,000</v>
      </c>
      <c r="H8035" t="s">
        <v>96</v>
      </c>
      <c r="J8035" t="s">
        <v>45</v>
      </c>
      <c r="K8035" t="s">
        <v>101</v>
      </c>
      <c r="L8035">
        <v>1000000</v>
      </c>
      <c r="M8035" t="s">
        <v>4977</v>
      </c>
    </row>
    <row r="8036" spans="1:13">
      <c r="A8036">
        <v>11436</v>
      </c>
      <c r="B8036" t="s">
        <v>17</v>
      </c>
      <c r="C8036" s="16" t="s">
        <v>14811</v>
      </c>
      <c r="D8036">
        <f t="shared" si="0"/>
        <v>32</v>
      </c>
      <c r="E8036" t="str">
        <f t="shared" si="1"/>
        <v>510,000 [completed contract*]</v>
      </c>
      <c r="F8036">
        <f t="shared" si="2"/>
        <v>8</v>
      </c>
      <c r="G8036" t="str">
        <f t="shared" si="3"/>
        <v>510,000</v>
      </c>
      <c r="H8036" t="s">
        <v>96</v>
      </c>
      <c r="J8036" t="s">
        <v>45</v>
      </c>
      <c r="K8036" t="s">
        <v>101</v>
      </c>
      <c r="L8036">
        <v>510000</v>
      </c>
      <c r="M8036" t="s">
        <v>5320</v>
      </c>
    </row>
    <row r="8037" spans="1:13">
      <c r="A8037">
        <v>11437</v>
      </c>
      <c r="B8037" t="s">
        <v>17</v>
      </c>
      <c r="C8037" s="16" t="s">
        <v>14812</v>
      </c>
      <c r="D8037">
        <f t="shared" si="0"/>
        <v>32</v>
      </c>
      <c r="E8037" t="str">
        <f t="shared" si="1"/>
        <v>510,000 [minimum $885,000]</v>
      </c>
      <c r="F8037">
        <f t="shared" si="2"/>
        <v>8</v>
      </c>
      <c r="G8037" t="str">
        <f t="shared" si="3"/>
        <v>510,000</v>
      </c>
      <c r="H8037" t="s">
        <v>14813</v>
      </c>
      <c r="J8037" t="s">
        <v>45</v>
      </c>
      <c r="K8037" t="s">
        <v>101</v>
      </c>
      <c r="L8037">
        <v>510000</v>
      </c>
      <c r="M8037" t="s">
        <v>6047</v>
      </c>
    </row>
    <row r="8038" spans="1:13">
      <c r="A8038">
        <v>11438</v>
      </c>
      <c r="B8038" t="s">
        <v>17</v>
      </c>
      <c r="C8038" s="16" t="s">
        <v>14814</v>
      </c>
      <c r="D8038">
        <f t="shared" si="0"/>
        <v>32</v>
      </c>
      <c r="E8038" t="str">
        <f t="shared" si="1"/>
        <v>477,000</v>
      </c>
      <c r="F8038" t="str">
        <f t="shared" si="2"/>
        <v/>
      </c>
      <c r="G8038" t="str">
        <f t="shared" si="3"/>
        <v>477,000</v>
      </c>
      <c r="H8038" t="s">
        <v>96</v>
      </c>
      <c r="J8038" t="s">
        <v>45</v>
      </c>
      <c r="K8038" t="s">
        <v>101</v>
      </c>
      <c r="L8038">
        <v>477000</v>
      </c>
      <c r="M8038" t="s">
        <v>5334</v>
      </c>
    </row>
    <row r="8039" spans="1:13">
      <c r="A8039">
        <v>11439</v>
      </c>
      <c r="B8039" t="s">
        <v>17</v>
      </c>
      <c r="C8039" s="16" t="s">
        <v>14815</v>
      </c>
      <c r="D8039">
        <f t="shared" si="0"/>
        <v>32</v>
      </c>
      <c r="E8039" t="str">
        <f t="shared" si="1"/>
        <v>460,000</v>
      </c>
      <c r="F8039" t="str">
        <f t="shared" si="2"/>
        <v/>
      </c>
      <c r="G8039" t="str">
        <f t="shared" si="3"/>
        <v>460,000</v>
      </c>
      <c r="H8039" t="s">
        <v>96</v>
      </c>
      <c r="J8039" t="s">
        <v>45</v>
      </c>
      <c r="K8039" t="s">
        <v>101</v>
      </c>
      <c r="L8039">
        <v>460000</v>
      </c>
      <c r="M8039" t="s">
        <v>5681</v>
      </c>
    </row>
    <row r="8040" spans="1:13">
      <c r="A8040">
        <v>11440</v>
      </c>
      <c r="B8040" t="s">
        <v>17</v>
      </c>
      <c r="C8040" s="16" t="s">
        <v>14816</v>
      </c>
      <c r="D8040">
        <f t="shared" si="0"/>
        <v>32</v>
      </c>
      <c r="E8040" t="str">
        <f t="shared" si="1"/>
        <v>302,875</v>
      </c>
      <c r="F8040" t="str">
        <f t="shared" si="2"/>
        <v/>
      </c>
      <c r="G8040" t="str">
        <f t="shared" si="3"/>
        <v>302,875</v>
      </c>
      <c r="H8040" t="s">
        <v>96</v>
      </c>
      <c r="J8040" t="s">
        <v>45</v>
      </c>
      <c r="K8040" t="s">
        <v>101</v>
      </c>
      <c r="L8040">
        <v>302875</v>
      </c>
      <c r="M8040" t="s">
        <v>5282</v>
      </c>
    </row>
    <row r="8041" spans="1:13">
      <c r="A8041">
        <v>11441</v>
      </c>
      <c r="B8041" t="s">
        <v>17</v>
      </c>
      <c r="C8041" s="16" t="s">
        <v>14817</v>
      </c>
      <c r="D8041">
        <f t="shared" si="0"/>
        <v>32</v>
      </c>
      <c r="E8041" t="str">
        <f t="shared" si="1"/>
        <v>43,294 [released 11/99]</v>
      </c>
      <c r="F8041">
        <f t="shared" si="2"/>
        <v>7</v>
      </c>
      <c r="G8041" t="str">
        <f t="shared" si="3"/>
        <v>43,294</v>
      </c>
      <c r="H8041" t="s">
        <v>96</v>
      </c>
      <c r="J8041" t="s">
        <v>45</v>
      </c>
      <c r="K8041" t="s">
        <v>101</v>
      </c>
      <c r="L8041">
        <v>43294</v>
      </c>
      <c r="M8041" t="s">
        <v>5561</v>
      </c>
    </row>
    <row r="8042" spans="1:13">
      <c r="A8042">
        <v>11442</v>
      </c>
      <c r="B8042" t="s">
        <v>17</v>
      </c>
      <c r="C8042" s="16" t="s">
        <v>14818</v>
      </c>
      <c r="D8042">
        <f t="shared" si="0"/>
        <v>32</v>
      </c>
      <c r="E8042" t="str">
        <f t="shared" si="1"/>
        <v>5,882 [released 10/99]</v>
      </c>
      <c r="F8042">
        <f t="shared" si="2"/>
        <v>6</v>
      </c>
      <c r="G8042" t="str">
        <f t="shared" si="3"/>
        <v>5,882</v>
      </c>
      <c r="H8042" t="s">
        <v>96</v>
      </c>
      <c r="J8042" t="s">
        <v>45</v>
      </c>
      <c r="K8042" t="s">
        <v>101</v>
      </c>
      <c r="L8042">
        <v>5882</v>
      </c>
      <c r="M8042" t="s">
        <v>5295</v>
      </c>
    </row>
    <row r="8043" spans="1:13">
      <c r="A8043">
        <v>11444</v>
      </c>
      <c r="B8043" t="s">
        <v>17</v>
      </c>
      <c r="C8043" s="16" t="s">
        <v>14819</v>
      </c>
      <c r="D8043">
        <f t="shared" si="0"/>
        <v>32</v>
      </c>
      <c r="E8043" t="str">
        <f t="shared" si="1"/>
        <v>5,250,000</v>
      </c>
      <c r="F8043" t="str">
        <f t="shared" si="2"/>
        <v/>
      </c>
      <c r="G8043" t="str">
        <f t="shared" si="3"/>
        <v>5,250,000</v>
      </c>
      <c r="H8043" t="s">
        <v>96</v>
      </c>
      <c r="J8043" t="s">
        <v>46</v>
      </c>
      <c r="K8043" t="s">
        <v>101</v>
      </c>
      <c r="L8043">
        <v>5250000</v>
      </c>
      <c r="M8043" t="s">
        <v>4992</v>
      </c>
    </row>
    <row r="8044" spans="1:13">
      <c r="A8044">
        <v>11445</v>
      </c>
      <c r="B8044" t="s">
        <v>17</v>
      </c>
      <c r="C8044" s="16" t="s">
        <v>14820</v>
      </c>
      <c r="D8044">
        <f t="shared" si="0"/>
        <v>32</v>
      </c>
      <c r="E8044" t="str">
        <f t="shared" si="1"/>
        <v>4,988,000</v>
      </c>
      <c r="F8044" t="str">
        <f t="shared" si="2"/>
        <v/>
      </c>
      <c r="G8044" t="str">
        <f t="shared" si="3"/>
        <v>4,988,000</v>
      </c>
      <c r="H8044" t="s">
        <v>96</v>
      </c>
      <c r="J8044" t="s">
        <v>46</v>
      </c>
      <c r="K8044" t="s">
        <v>101</v>
      </c>
      <c r="L8044">
        <v>4988000</v>
      </c>
      <c r="M8044" t="s">
        <v>4541</v>
      </c>
    </row>
    <row r="8045" spans="1:13">
      <c r="A8045">
        <v>11446</v>
      </c>
      <c r="B8045" t="s">
        <v>17</v>
      </c>
      <c r="C8045" s="16" t="s">
        <v>14821</v>
      </c>
      <c r="D8045">
        <f t="shared" si="0"/>
        <v>32</v>
      </c>
      <c r="E8045" t="str">
        <f t="shared" si="1"/>
        <v>4,200,000</v>
      </c>
      <c r="F8045" t="str">
        <f t="shared" si="2"/>
        <v/>
      </c>
      <c r="G8045" t="str">
        <f t="shared" si="3"/>
        <v>4,200,000</v>
      </c>
      <c r="H8045" t="s">
        <v>96</v>
      </c>
      <c r="J8045" t="s">
        <v>46</v>
      </c>
      <c r="K8045" t="s">
        <v>101</v>
      </c>
      <c r="L8045">
        <v>4200000</v>
      </c>
      <c r="M8045" t="s">
        <v>5697</v>
      </c>
    </row>
    <row r="8046" spans="1:13">
      <c r="A8046">
        <v>11447</v>
      </c>
      <c r="B8046" t="s">
        <v>17</v>
      </c>
      <c r="C8046" s="16" t="s">
        <v>14822</v>
      </c>
      <c r="D8046">
        <f t="shared" si="0"/>
        <v>32</v>
      </c>
      <c r="E8046" t="str">
        <f t="shared" si="1"/>
        <v>4,200,000</v>
      </c>
      <c r="F8046" t="str">
        <f t="shared" si="2"/>
        <v/>
      </c>
      <c r="G8046" t="str">
        <f t="shared" si="3"/>
        <v>4,200,000</v>
      </c>
      <c r="H8046" t="s">
        <v>96</v>
      </c>
      <c r="J8046" t="s">
        <v>46</v>
      </c>
      <c r="K8046" t="s">
        <v>101</v>
      </c>
      <c r="L8046">
        <v>4200000</v>
      </c>
      <c r="M8046" t="s">
        <v>4791</v>
      </c>
    </row>
    <row r="8047" spans="1:13">
      <c r="A8047">
        <v>11448</v>
      </c>
      <c r="B8047" t="s">
        <v>17</v>
      </c>
      <c r="C8047" s="16" t="s">
        <v>14823</v>
      </c>
      <c r="D8047">
        <f t="shared" si="0"/>
        <v>32</v>
      </c>
      <c r="E8047" t="str">
        <f t="shared" si="1"/>
        <v>3,937,500</v>
      </c>
      <c r="F8047" t="str">
        <f t="shared" si="2"/>
        <v/>
      </c>
      <c r="G8047" t="str">
        <f t="shared" si="3"/>
        <v>3,937,500</v>
      </c>
      <c r="H8047" t="s">
        <v>96</v>
      </c>
      <c r="J8047" t="s">
        <v>46</v>
      </c>
      <c r="K8047" t="s">
        <v>101</v>
      </c>
      <c r="L8047">
        <v>3937500</v>
      </c>
      <c r="M8047" t="s">
        <v>5243</v>
      </c>
    </row>
    <row r="8048" spans="1:13">
      <c r="A8048">
        <v>11449</v>
      </c>
      <c r="B8048" t="s">
        <v>17</v>
      </c>
      <c r="C8048" s="16" t="s">
        <v>14824</v>
      </c>
      <c r="D8048">
        <f t="shared" si="0"/>
        <v>32</v>
      </c>
      <c r="E8048" t="str">
        <f t="shared" si="1"/>
        <v>2,600,000</v>
      </c>
      <c r="F8048" t="str">
        <f t="shared" si="2"/>
        <v/>
      </c>
      <c r="G8048" t="str">
        <f t="shared" si="3"/>
        <v>2,600,000</v>
      </c>
      <c r="H8048" t="s">
        <v>96</v>
      </c>
      <c r="J8048" t="s">
        <v>46</v>
      </c>
      <c r="K8048" t="s">
        <v>101</v>
      </c>
      <c r="L8048">
        <v>2600000</v>
      </c>
      <c r="M8048" t="s">
        <v>6044</v>
      </c>
    </row>
    <row r="8049" spans="1:13">
      <c r="A8049">
        <v>11450</v>
      </c>
      <c r="B8049" t="s">
        <v>17</v>
      </c>
      <c r="C8049" s="16" t="s">
        <v>14825</v>
      </c>
      <c r="D8049">
        <f t="shared" si="0"/>
        <v>32</v>
      </c>
      <c r="E8049" t="str">
        <f t="shared" si="1"/>
        <v>2,503,800</v>
      </c>
      <c r="F8049" t="str">
        <f t="shared" si="2"/>
        <v/>
      </c>
      <c r="G8049" t="str">
        <f t="shared" si="3"/>
        <v>2,503,800</v>
      </c>
      <c r="H8049" t="s">
        <v>96</v>
      </c>
      <c r="J8049" t="s">
        <v>46</v>
      </c>
      <c r="K8049" t="s">
        <v>101</v>
      </c>
      <c r="L8049">
        <v>2503800</v>
      </c>
      <c r="M8049" t="s">
        <v>2626</v>
      </c>
    </row>
    <row r="8050" spans="1:13">
      <c r="A8050">
        <v>11451</v>
      </c>
      <c r="B8050" t="s">
        <v>17</v>
      </c>
      <c r="C8050" s="16" t="s">
        <v>14826</v>
      </c>
      <c r="D8050">
        <f t="shared" si="0"/>
        <v>32</v>
      </c>
      <c r="E8050" t="str">
        <f t="shared" si="1"/>
        <v>2,090,000</v>
      </c>
      <c r="F8050" t="str">
        <f t="shared" si="2"/>
        <v/>
      </c>
      <c r="G8050" t="str">
        <f t="shared" si="3"/>
        <v>2,090,000</v>
      </c>
      <c r="H8050" t="s">
        <v>96</v>
      </c>
      <c r="J8050" t="s">
        <v>46</v>
      </c>
      <c r="K8050" t="s">
        <v>101</v>
      </c>
      <c r="L8050">
        <v>2090000</v>
      </c>
      <c r="M8050" t="s">
        <v>4652</v>
      </c>
    </row>
    <row r="8051" spans="1:13">
      <c r="A8051">
        <v>11452</v>
      </c>
      <c r="B8051" t="s">
        <v>17</v>
      </c>
      <c r="C8051" s="16" t="s">
        <v>14827</v>
      </c>
      <c r="D8051">
        <f t="shared" si="0"/>
        <v>32</v>
      </c>
      <c r="E8051" t="str">
        <f t="shared" si="1"/>
        <v>1,922,520</v>
      </c>
      <c r="F8051" t="str">
        <f t="shared" si="2"/>
        <v/>
      </c>
      <c r="G8051" t="str">
        <f t="shared" si="3"/>
        <v>1,922,520</v>
      </c>
      <c r="H8051" t="s">
        <v>96</v>
      </c>
      <c r="J8051" t="s">
        <v>46</v>
      </c>
      <c r="K8051" t="s">
        <v>101</v>
      </c>
      <c r="L8051">
        <v>1922520</v>
      </c>
      <c r="M8051" t="s">
        <v>4520</v>
      </c>
    </row>
    <row r="8052" spans="1:13">
      <c r="A8052">
        <v>11453</v>
      </c>
      <c r="B8052" t="s">
        <v>17</v>
      </c>
      <c r="C8052" s="16" t="s">
        <v>14828</v>
      </c>
      <c r="D8052">
        <f t="shared" si="0"/>
        <v>32</v>
      </c>
      <c r="E8052" t="str">
        <f t="shared" si="1"/>
        <v>1,722,240</v>
      </c>
      <c r="F8052" t="str">
        <f t="shared" si="2"/>
        <v/>
      </c>
      <c r="G8052" t="str">
        <f t="shared" si="3"/>
        <v>1,722,240</v>
      </c>
      <c r="H8052" t="s">
        <v>96</v>
      </c>
      <c r="J8052" t="s">
        <v>46</v>
      </c>
      <c r="K8052" t="s">
        <v>101</v>
      </c>
      <c r="L8052">
        <v>1722240</v>
      </c>
      <c r="M8052" t="s">
        <v>5482</v>
      </c>
    </row>
    <row r="8053" spans="1:13">
      <c r="A8053">
        <v>11454</v>
      </c>
      <c r="B8053" t="s">
        <v>17</v>
      </c>
      <c r="C8053" s="16" t="s">
        <v>14829</v>
      </c>
      <c r="D8053">
        <f t="shared" si="0"/>
        <v>32</v>
      </c>
      <c r="E8053" t="str">
        <f t="shared" si="1"/>
        <v>704,400</v>
      </c>
      <c r="F8053" t="str">
        <f t="shared" si="2"/>
        <v/>
      </c>
      <c r="G8053" t="str">
        <f t="shared" si="3"/>
        <v>704,400</v>
      </c>
      <c r="H8053" t="s">
        <v>96</v>
      </c>
      <c r="J8053" t="s">
        <v>46</v>
      </c>
      <c r="K8053" t="s">
        <v>101</v>
      </c>
      <c r="L8053">
        <v>704400</v>
      </c>
      <c r="M8053" t="s">
        <v>6161</v>
      </c>
    </row>
    <row r="8054" spans="1:13">
      <c r="A8054">
        <v>11455</v>
      </c>
      <c r="B8054" t="s">
        <v>17</v>
      </c>
      <c r="C8054" s="16" t="s">
        <v>14830</v>
      </c>
      <c r="D8054">
        <f t="shared" si="0"/>
        <v>32</v>
      </c>
      <c r="E8054" t="str">
        <f t="shared" si="1"/>
        <v>510,000 [minimum $885,000, released 12/99]</v>
      </c>
      <c r="F8054">
        <f t="shared" si="2"/>
        <v>8</v>
      </c>
      <c r="G8054" t="str">
        <f t="shared" si="3"/>
        <v>510,000</v>
      </c>
      <c r="H8054" t="s">
        <v>14831</v>
      </c>
      <c r="J8054" t="s">
        <v>46</v>
      </c>
      <c r="K8054" t="s">
        <v>101</v>
      </c>
      <c r="L8054">
        <v>510000</v>
      </c>
      <c r="M8054" t="s">
        <v>6062</v>
      </c>
    </row>
    <row r="8055" spans="1:13">
      <c r="A8055">
        <v>11456</v>
      </c>
      <c r="B8055" t="s">
        <v>17</v>
      </c>
      <c r="C8055" s="16" t="s">
        <v>14832</v>
      </c>
      <c r="D8055">
        <f t="shared" si="0"/>
        <v>32</v>
      </c>
      <c r="E8055" t="str">
        <f t="shared" si="1"/>
        <v>510,000</v>
      </c>
      <c r="F8055" t="str">
        <f t="shared" si="2"/>
        <v/>
      </c>
      <c r="G8055" t="str">
        <f t="shared" si="3"/>
        <v>510,000</v>
      </c>
      <c r="H8055" t="s">
        <v>96</v>
      </c>
      <c r="J8055" t="s">
        <v>46</v>
      </c>
      <c r="K8055" t="s">
        <v>101</v>
      </c>
      <c r="L8055">
        <v>510000</v>
      </c>
      <c r="M8055" t="s">
        <v>6098</v>
      </c>
    </row>
    <row r="8056" spans="1:13">
      <c r="A8056">
        <v>11457</v>
      </c>
      <c r="B8056" t="s">
        <v>17</v>
      </c>
      <c r="C8056" s="16" t="s">
        <v>14833</v>
      </c>
      <c r="D8056">
        <f t="shared" si="0"/>
        <v>32</v>
      </c>
      <c r="E8056" t="str">
        <f t="shared" si="1"/>
        <v>315,000</v>
      </c>
      <c r="F8056" t="str">
        <f t="shared" si="2"/>
        <v/>
      </c>
      <c r="G8056" t="str">
        <f t="shared" si="3"/>
        <v>315,000</v>
      </c>
      <c r="H8056" t="s">
        <v>96</v>
      </c>
      <c r="J8056" t="s">
        <v>46</v>
      </c>
      <c r="K8056" t="s">
        <v>101</v>
      </c>
      <c r="L8056">
        <v>315000</v>
      </c>
      <c r="M8056" t="s">
        <v>5924</v>
      </c>
    </row>
    <row r="8057" spans="1:13">
      <c r="A8057">
        <v>11458</v>
      </c>
      <c r="B8057" t="s">
        <v>17</v>
      </c>
      <c r="C8057" s="16" t="s">
        <v>14834</v>
      </c>
      <c r="D8057">
        <f t="shared" si="0"/>
        <v>32</v>
      </c>
      <c r="E8057" t="str">
        <f t="shared" si="1"/>
        <v>301,875</v>
      </c>
      <c r="F8057" t="str">
        <f t="shared" si="2"/>
        <v/>
      </c>
      <c r="G8057" t="str">
        <f t="shared" si="3"/>
        <v>301,875</v>
      </c>
      <c r="H8057" t="s">
        <v>96</v>
      </c>
      <c r="J8057" t="s">
        <v>46</v>
      </c>
      <c r="K8057" t="s">
        <v>101</v>
      </c>
      <c r="L8057">
        <v>301875</v>
      </c>
      <c r="M8057" t="s">
        <v>6069</v>
      </c>
    </row>
    <row r="8058" spans="1:13">
      <c r="A8058">
        <v>11459</v>
      </c>
      <c r="B8058" t="s">
        <v>17</v>
      </c>
      <c r="C8058" s="16" t="s">
        <v>14835</v>
      </c>
      <c r="D8058">
        <f t="shared" si="0"/>
        <v>32</v>
      </c>
      <c r="E8058" t="str">
        <f t="shared" si="1"/>
        <v>117,867 [released 11/99]</v>
      </c>
      <c r="F8058">
        <f t="shared" si="2"/>
        <v>8</v>
      </c>
      <c r="G8058" t="str">
        <f t="shared" si="3"/>
        <v>117,867</v>
      </c>
      <c r="H8058" t="s">
        <v>96</v>
      </c>
      <c r="J8058" t="s">
        <v>46</v>
      </c>
      <c r="K8058" t="s">
        <v>101</v>
      </c>
      <c r="L8058">
        <v>117867</v>
      </c>
      <c r="M8058" t="s">
        <v>4647</v>
      </c>
    </row>
    <row r="8059" spans="1:13">
      <c r="A8059">
        <v>11460</v>
      </c>
      <c r="B8059" t="s">
        <v>17</v>
      </c>
      <c r="C8059" s="16" t="s">
        <v>14836</v>
      </c>
      <c r="D8059">
        <f t="shared" si="0"/>
        <v>32</v>
      </c>
      <c r="E8059" t="str">
        <f t="shared" si="1"/>
        <v>70,206 [released 11/99]</v>
      </c>
      <c r="F8059">
        <f t="shared" si="2"/>
        <v>7</v>
      </c>
      <c r="G8059" t="str">
        <f t="shared" si="3"/>
        <v>70,206</v>
      </c>
      <c r="H8059" t="s">
        <v>96</v>
      </c>
      <c r="J8059" t="s">
        <v>46</v>
      </c>
      <c r="K8059" t="s">
        <v>101</v>
      </c>
      <c r="L8059">
        <v>70206</v>
      </c>
      <c r="M8059" t="s">
        <v>4856</v>
      </c>
    </row>
    <row r="8060" spans="1:13">
      <c r="A8060">
        <v>11461</v>
      </c>
      <c r="B8060" t="s">
        <v>17</v>
      </c>
      <c r="C8060" s="16" t="s">
        <v>14837</v>
      </c>
      <c r="D8060">
        <f t="shared" si="0"/>
        <v>32</v>
      </c>
      <c r="E8060" t="str">
        <f t="shared" si="1"/>
        <v>62,765 [released 1/00]</v>
      </c>
      <c r="F8060">
        <f t="shared" si="2"/>
        <v>7</v>
      </c>
      <c r="G8060" t="str">
        <f t="shared" si="3"/>
        <v>62,765</v>
      </c>
      <c r="H8060" t="s">
        <v>96</v>
      </c>
      <c r="J8060" t="s">
        <v>46</v>
      </c>
      <c r="K8060" t="s">
        <v>101</v>
      </c>
      <c r="L8060">
        <v>62765</v>
      </c>
      <c r="M8060" t="s">
        <v>5002</v>
      </c>
    </row>
    <row r="8061" spans="1:13">
      <c r="A8061">
        <v>11462</v>
      </c>
      <c r="B8061" t="s">
        <v>17</v>
      </c>
      <c r="C8061" s="16" t="s">
        <v>14838</v>
      </c>
      <c r="D8061">
        <f t="shared" si="0"/>
        <v>32</v>
      </c>
      <c r="E8061" t="str">
        <f t="shared" si="1"/>
        <v>60,000 [released 12/99]</v>
      </c>
      <c r="F8061">
        <f t="shared" si="2"/>
        <v>7</v>
      </c>
      <c r="G8061" t="str">
        <f t="shared" si="3"/>
        <v>60,000</v>
      </c>
      <c r="H8061" t="s">
        <v>96</v>
      </c>
      <c r="J8061" t="s">
        <v>46</v>
      </c>
      <c r="K8061" t="s">
        <v>101</v>
      </c>
      <c r="L8061">
        <v>60000</v>
      </c>
      <c r="M8061" t="s">
        <v>4770</v>
      </c>
    </row>
    <row r="8062" spans="1:13">
      <c r="A8062">
        <v>11463</v>
      </c>
      <c r="B8062" t="s">
        <v>17</v>
      </c>
      <c r="C8062" s="16" t="s">
        <v>14839</v>
      </c>
      <c r="D8062">
        <f t="shared" si="0"/>
        <v>32</v>
      </c>
      <c r="E8062" t="str">
        <f t="shared" si="1"/>
        <v>31,963 [released 1/00]</v>
      </c>
      <c r="F8062">
        <f t="shared" si="2"/>
        <v>7</v>
      </c>
      <c r="G8062" t="str">
        <f t="shared" si="3"/>
        <v>31,963</v>
      </c>
      <c r="H8062" t="s">
        <v>96</v>
      </c>
      <c r="J8062" t="s">
        <v>46</v>
      </c>
      <c r="K8062" t="s">
        <v>101</v>
      </c>
      <c r="L8062">
        <v>31963</v>
      </c>
      <c r="M8062" t="s">
        <v>5214</v>
      </c>
    </row>
    <row r="8063" spans="1:13">
      <c r="A8063">
        <v>11464</v>
      </c>
      <c r="B8063" t="s">
        <v>17</v>
      </c>
      <c r="C8063" s="16" t="s">
        <v>14840</v>
      </c>
      <c r="D8063">
        <f t="shared" si="0"/>
        <v>32</v>
      </c>
      <c r="E8063" t="str">
        <f t="shared" si="1"/>
        <v>22,647 [signed for season 1/00 (min.)]</v>
      </c>
      <c r="F8063">
        <f t="shared" si="2"/>
        <v>7</v>
      </c>
      <c r="G8063" t="str">
        <f t="shared" si="3"/>
        <v>22,647</v>
      </c>
      <c r="H8063" t="s">
        <v>96</v>
      </c>
      <c r="J8063" t="s">
        <v>46</v>
      </c>
      <c r="K8063" t="s">
        <v>101</v>
      </c>
      <c r="L8063">
        <v>22647</v>
      </c>
      <c r="M8063" t="s">
        <v>5922</v>
      </c>
    </row>
    <row r="8064" spans="1:13">
      <c r="A8064">
        <v>11465</v>
      </c>
      <c r="B8064" t="s">
        <v>17</v>
      </c>
      <c r="C8064" s="16" t="s">
        <v>14841</v>
      </c>
      <c r="D8064">
        <f t="shared" si="0"/>
        <v>32</v>
      </c>
      <c r="E8064" t="str">
        <f t="shared" si="1"/>
        <v>6,735 [released 11/99]</v>
      </c>
      <c r="F8064">
        <f t="shared" si="2"/>
        <v>6</v>
      </c>
      <c r="G8064" t="str">
        <f t="shared" si="3"/>
        <v>6,735</v>
      </c>
      <c r="H8064" t="s">
        <v>96</v>
      </c>
      <c r="J8064" t="s">
        <v>46</v>
      </c>
      <c r="K8064" t="s">
        <v>101</v>
      </c>
      <c r="L8064">
        <v>6735</v>
      </c>
      <c r="M8064" t="s">
        <v>5338</v>
      </c>
    </row>
    <row r="8065" spans="1:13">
      <c r="A8065">
        <v>11466</v>
      </c>
      <c r="B8065" t="s">
        <v>17</v>
      </c>
      <c r="C8065" s="16" t="s">
        <v>14842</v>
      </c>
      <c r="D8065">
        <f t="shared" si="0"/>
        <v>32</v>
      </c>
      <c r="E8065" t="str">
        <f t="shared" si="1"/>
        <v>6,000 [released 11/99]</v>
      </c>
      <c r="F8065">
        <f t="shared" si="2"/>
        <v>6</v>
      </c>
      <c r="G8065" t="str">
        <f t="shared" si="3"/>
        <v>6,000</v>
      </c>
      <c r="H8065" t="s">
        <v>96</v>
      </c>
      <c r="J8065" t="s">
        <v>46</v>
      </c>
      <c r="K8065" t="s">
        <v>101</v>
      </c>
      <c r="L8065">
        <v>6000</v>
      </c>
      <c r="M8065" t="s">
        <v>5586</v>
      </c>
    </row>
    <row r="8066" spans="1:13">
      <c r="A8066">
        <v>11468</v>
      </c>
      <c r="B8066" t="s">
        <v>17</v>
      </c>
      <c r="C8066" s="16" t="s">
        <v>14843</v>
      </c>
      <c r="D8066">
        <f t="shared" si="0"/>
        <v>32</v>
      </c>
      <c r="E8066" t="str">
        <f t="shared" si="1"/>
        <v>14,302,001</v>
      </c>
      <c r="F8066" t="str">
        <f t="shared" si="2"/>
        <v/>
      </c>
      <c r="G8066" t="str">
        <f t="shared" si="3"/>
        <v>14,302,001</v>
      </c>
      <c r="H8066" t="s">
        <v>96</v>
      </c>
      <c r="J8066" t="s">
        <v>49</v>
      </c>
      <c r="K8066" t="s">
        <v>101</v>
      </c>
      <c r="L8066">
        <v>14302001</v>
      </c>
      <c r="M8066" t="s">
        <v>5146</v>
      </c>
    </row>
    <row r="8067" spans="1:13">
      <c r="A8067">
        <v>11469</v>
      </c>
      <c r="B8067" t="s">
        <v>17</v>
      </c>
      <c r="C8067" s="16" t="s">
        <v>14844</v>
      </c>
      <c r="D8067">
        <f t="shared" si="0"/>
        <v>32</v>
      </c>
      <c r="E8067" t="str">
        <f t="shared" si="1"/>
        <v>9,000,000</v>
      </c>
      <c r="F8067" t="str">
        <f t="shared" si="2"/>
        <v/>
      </c>
      <c r="G8067" t="str">
        <f t="shared" si="3"/>
        <v>9,000,000</v>
      </c>
      <c r="H8067" t="s">
        <v>96</v>
      </c>
      <c r="J8067" t="s">
        <v>49</v>
      </c>
      <c r="K8067" t="s">
        <v>101</v>
      </c>
      <c r="L8067">
        <v>9000000</v>
      </c>
      <c r="M8067" t="s">
        <v>4754</v>
      </c>
    </row>
    <row r="8068" spans="1:13">
      <c r="A8068">
        <v>11470</v>
      </c>
      <c r="B8068" t="s">
        <v>17</v>
      </c>
      <c r="C8068" s="16" t="s">
        <v>14845</v>
      </c>
      <c r="D8068">
        <f t="shared" si="0"/>
        <v>32</v>
      </c>
      <c r="E8068" t="str">
        <f t="shared" si="1"/>
        <v>3,750,000</v>
      </c>
      <c r="F8068" t="str">
        <f t="shared" si="2"/>
        <v/>
      </c>
      <c r="G8068" t="str">
        <f t="shared" si="3"/>
        <v>3,750,000</v>
      </c>
      <c r="H8068" t="s">
        <v>96</v>
      </c>
      <c r="J8068" t="s">
        <v>49</v>
      </c>
      <c r="K8068" t="s">
        <v>101</v>
      </c>
      <c r="L8068">
        <v>3750000</v>
      </c>
      <c r="M8068" t="s">
        <v>6165</v>
      </c>
    </row>
    <row r="8069" spans="1:13">
      <c r="A8069">
        <v>11471</v>
      </c>
      <c r="B8069" t="s">
        <v>17</v>
      </c>
      <c r="C8069" s="16" t="s">
        <v>14846</v>
      </c>
      <c r="D8069">
        <f t="shared" si="0"/>
        <v>32</v>
      </c>
      <c r="E8069" t="str">
        <f t="shared" si="1"/>
        <v>3,450,000 [released 10/99]</v>
      </c>
      <c r="F8069">
        <f t="shared" si="2"/>
        <v>10</v>
      </c>
      <c r="G8069" t="str">
        <f t="shared" si="3"/>
        <v>3,450,000</v>
      </c>
      <c r="H8069" t="s">
        <v>96</v>
      </c>
      <c r="J8069" t="s">
        <v>49</v>
      </c>
      <c r="K8069" t="s">
        <v>101</v>
      </c>
      <c r="L8069">
        <v>3450000</v>
      </c>
      <c r="M8069" t="s">
        <v>5993</v>
      </c>
    </row>
    <row r="8070" spans="1:13">
      <c r="A8070">
        <v>11472</v>
      </c>
      <c r="B8070" t="s">
        <v>17</v>
      </c>
      <c r="C8070" s="16" t="s">
        <v>14847</v>
      </c>
      <c r="D8070">
        <f t="shared" si="0"/>
        <v>32</v>
      </c>
      <c r="E8070" t="str">
        <f t="shared" si="1"/>
        <v>3,020,520</v>
      </c>
      <c r="F8070" t="str">
        <f t="shared" si="2"/>
        <v/>
      </c>
      <c r="G8070" t="str">
        <f t="shared" si="3"/>
        <v>3,020,520</v>
      </c>
      <c r="H8070" t="s">
        <v>96</v>
      </c>
      <c r="J8070" t="s">
        <v>49</v>
      </c>
      <c r="K8070" t="s">
        <v>101</v>
      </c>
      <c r="L8070">
        <v>3020520</v>
      </c>
      <c r="M8070" t="s">
        <v>6008</v>
      </c>
    </row>
    <row r="8071" spans="1:13">
      <c r="A8071">
        <v>11473</v>
      </c>
      <c r="B8071" t="s">
        <v>17</v>
      </c>
      <c r="C8071" s="16" t="s">
        <v>14848</v>
      </c>
      <c r="D8071">
        <f t="shared" si="0"/>
        <v>32</v>
      </c>
      <c r="E8071" t="str">
        <f t="shared" si="1"/>
        <v>2,800,000 [released 10/99]</v>
      </c>
      <c r="F8071">
        <f t="shared" si="2"/>
        <v>10</v>
      </c>
      <c r="G8071" t="str">
        <f t="shared" si="3"/>
        <v>2,800,000</v>
      </c>
      <c r="H8071" t="s">
        <v>96</v>
      </c>
      <c r="J8071" t="s">
        <v>49</v>
      </c>
      <c r="K8071" t="s">
        <v>101</v>
      </c>
      <c r="L8071">
        <v>2800000</v>
      </c>
      <c r="M8071" t="s">
        <v>4975</v>
      </c>
    </row>
    <row r="8072" spans="1:13">
      <c r="A8072">
        <v>11474</v>
      </c>
      <c r="B8072" t="s">
        <v>17</v>
      </c>
      <c r="C8072" s="16" t="s">
        <v>14849</v>
      </c>
      <c r="D8072">
        <f t="shared" si="0"/>
        <v>32</v>
      </c>
      <c r="E8072" t="str">
        <f t="shared" si="1"/>
        <v>2,100,000</v>
      </c>
      <c r="F8072" t="str">
        <f t="shared" si="2"/>
        <v/>
      </c>
      <c r="G8072" t="str">
        <f t="shared" si="3"/>
        <v>2,100,000</v>
      </c>
      <c r="H8072" t="s">
        <v>96</v>
      </c>
      <c r="J8072" t="s">
        <v>49</v>
      </c>
      <c r="K8072" t="s">
        <v>101</v>
      </c>
      <c r="L8072">
        <v>2100000</v>
      </c>
      <c r="M8072" t="s">
        <v>4739</v>
      </c>
    </row>
    <row r="8073" spans="1:13">
      <c r="A8073">
        <v>11475</v>
      </c>
      <c r="B8073" t="s">
        <v>17</v>
      </c>
      <c r="C8073" s="16" t="s">
        <v>14850</v>
      </c>
      <c r="D8073">
        <f t="shared" si="0"/>
        <v>32</v>
      </c>
      <c r="E8073" t="str">
        <f t="shared" si="1"/>
        <v>2,081,250 [released 10/99]</v>
      </c>
      <c r="F8073">
        <f t="shared" si="2"/>
        <v>10</v>
      </c>
      <c r="G8073" t="str">
        <f t="shared" si="3"/>
        <v>2,081,250</v>
      </c>
      <c r="H8073" t="s">
        <v>96</v>
      </c>
      <c r="J8073" t="s">
        <v>49</v>
      </c>
      <c r="K8073" t="s">
        <v>101</v>
      </c>
      <c r="L8073">
        <v>2081250</v>
      </c>
      <c r="M8073" t="s">
        <v>5623</v>
      </c>
    </row>
    <row r="8074" spans="1:13">
      <c r="A8074">
        <v>11476</v>
      </c>
      <c r="B8074" t="s">
        <v>17</v>
      </c>
      <c r="C8074" s="16" t="s">
        <v>14851</v>
      </c>
      <c r="D8074">
        <f t="shared" si="0"/>
        <v>32</v>
      </c>
      <c r="E8074" t="str">
        <f t="shared" si="1"/>
        <v>2,000,000</v>
      </c>
      <c r="F8074" t="str">
        <f t="shared" si="2"/>
        <v/>
      </c>
      <c r="G8074" t="str">
        <f t="shared" si="3"/>
        <v>2,000,000</v>
      </c>
      <c r="H8074" t="s">
        <v>96</v>
      </c>
      <c r="J8074" t="s">
        <v>49</v>
      </c>
      <c r="K8074" t="s">
        <v>101</v>
      </c>
      <c r="L8074">
        <v>2000000</v>
      </c>
      <c r="M8074" t="s">
        <v>5963</v>
      </c>
    </row>
    <row r="8075" spans="1:13">
      <c r="A8075">
        <v>11477</v>
      </c>
      <c r="B8075" t="s">
        <v>17</v>
      </c>
      <c r="C8075" s="16" t="s">
        <v>14852</v>
      </c>
      <c r="D8075">
        <f t="shared" si="0"/>
        <v>32</v>
      </c>
      <c r="E8075" t="str">
        <f t="shared" si="1"/>
        <v>1,333,333</v>
      </c>
      <c r="F8075" t="str">
        <f t="shared" si="2"/>
        <v/>
      </c>
      <c r="G8075" t="str">
        <f t="shared" si="3"/>
        <v>1,333,333</v>
      </c>
      <c r="H8075" t="s">
        <v>96</v>
      </c>
      <c r="J8075" t="s">
        <v>49</v>
      </c>
      <c r="K8075" t="s">
        <v>101</v>
      </c>
      <c r="L8075">
        <v>1333333</v>
      </c>
      <c r="M8075" t="s">
        <v>5615</v>
      </c>
    </row>
    <row r="8076" spans="1:13">
      <c r="A8076">
        <v>11478</v>
      </c>
      <c r="B8076" t="s">
        <v>17</v>
      </c>
      <c r="C8076" s="16" t="s">
        <v>14853</v>
      </c>
      <c r="D8076">
        <f t="shared" si="0"/>
        <v>32</v>
      </c>
      <c r="E8076" t="str">
        <f t="shared" si="1"/>
        <v>1,299,000</v>
      </c>
      <c r="F8076" t="str">
        <f t="shared" si="2"/>
        <v/>
      </c>
      <c r="G8076" t="str">
        <f t="shared" si="3"/>
        <v>1,299,000</v>
      </c>
      <c r="H8076" t="s">
        <v>96</v>
      </c>
      <c r="J8076" t="s">
        <v>49</v>
      </c>
      <c r="K8076" t="s">
        <v>101</v>
      </c>
      <c r="L8076">
        <v>1299000</v>
      </c>
      <c r="M8076" t="s">
        <v>5409</v>
      </c>
    </row>
    <row r="8077" spans="1:13">
      <c r="A8077">
        <v>11479</v>
      </c>
      <c r="B8077" t="s">
        <v>17</v>
      </c>
      <c r="C8077" s="16" t="s">
        <v>14854</v>
      </c>
      <c r="D8077">
        <f t="shared" si="0"/>
        <v>32</v>
      </c>
      <c r="E8077" t="str">
        <f t="shared" si="1"/>
        <v>1,150,000</v>
      </c>
      <c r="F8077" t="str">
        <f t="shared" si="2"/>
        <v/>
      </c>
      <c r="G8077" t="str">
        <f t="shared" si="3"/>
        <v>1,150,000</v>
      </c>
      <c r="H8077" t="s">
        <v>96</v>
      </c>
      <c r="J8077" t="s">
        <v>49</v>
      </c>
      <c r="K8077" t="s">
        <v>101</v>
      </c>
      <c r="L8077">
        <v>1150000</v>
      </c>
      <c r="M8077" t="s">
        <v>6101</v>
      </c>
    </row>
    <row r="8078" spans="1:13">
      <c r="A8078">
        <v>11480</v>
      </c>
      <c r="B8078" t="s">
        <v>17</v>
      </c>
      <c r="C8078" s="16" t="s">
        <v>14855</v>
      </c>
      <c r="D8078">
        <f t="shared" si="0"/>
        <v>32</v>
      </c>
      <c r="E8078" t="str">
        <f t="shared" si="1"/>
        <v>1,105,560</v>
      </c>
      <c r="F8078" t="str">
        <f t="shared" si="2"/>
        <v/>
      </c>
      <c r="G8078" t="str">
        <f t="shared" si="3"/>
        <v>1,105,560</v>
      </c>
      <c r="H8078" t="s">
        <v>96</v>
      </c>
      <c r="J8078" t="s">
        <v>49</v>
      </c>
      <c r="K8078" t="s">
        <v>101</v>
      </c>
      <c r="L8078">
        <v>1105560</v>
      </c>
      <c r="M8078" t="s">
        <v>4718</v>
      </c>
    </row>
    <row r="8079" spans="1:13">
      <c r="A8079">
        <v>11481</v>
      </c>
      <c r="B8079" t="s">
        <v>17</v>
      </c>
      <c r="C8079" s="16" t="s">
        <v>14856</v>
      </c>
      <c r="D8079">
        <f t="shared" si="0"/>
        <v>32</v>
      </c>
      <c r="E8079" t="str">
        <f t="shared" si="1"/>
        <v>1,100,000 [released 10/99]</v>
      </c>
      <c r="F8079">
        <f t="shared" si="2"/>
        <v>10</v>
      </c>
      <c r="G8079" t="str">
        <f t="shared" si="3"/>
        <v>1,100,000</v>
      </c>
      <c r="H8079" t="s">
        <v>96</v>
      </c>
      <c r="J8079" t="s">
        <v>49</v>
      </c>
      <c r="K8079" t="s">
        <v>101</v>
      </c>
      <c r="L8079">
        <v>1100000</v>
      </c>
      <c r="M8079" t="s">
        <v>4708</v>
      </c>
    </row>
    <row r="8080" spans="1:13">
      <c r="A8080">
        <v>11482</v>
      </c>
      <c r="B8080" t="s">
        <v>17</v>
      </c>
      <c r="C8080" s="16" t="s">
        <v>14857</v>
      </c>
      <c r="D8080">
        <f t="shared" si="0"/>
        <v>32</v>
      </c>
      <c r="E8080" t="str">
        <f t="shared" si="1"/>
        <v>1,000,000 [released 10/99]</v>
      </c>
      <c r="F8080">
        <f t="shared" si="2"/>
        <v>10</v>
      </c>
      <c r="G8080" t="str">
        <f t="shared" si="3"/>
        <v>1,000,000</v>
      </c>
      <c r="H8080" t="s">
        <v>96</v>
      </c>
      <c r="J8080" t="s">
        <v>49</v>
      </c>
      <c r="K8080" t="s">
        <v>101</v>
      </c>
      <c r="L8080">
        <v>1000000</v>
      </c>
      <c r="M8080" t="s">
        <v>5027</v>
      </c>
    </row>
    <row r="8081" spans="1:13">
      <c r="A8081">
        <v>11483</v>
      </c>
      <c r="B8081" t="s">
        <v>17</v>
      </c>
      <c r="C8081" s="16" t="s">
        <v>14858</v>
      </c>
      <c r="D8081">
        <f t="shared" si="0"/>
        <v>32</v>
      </c>
      <c r="E8081" t="str">
        <f t="shared" si="1"/>
        <v>941,040 [released 10/99]</v>
      </c>
      <c r="F8081">
        <f t="shared" si="2"/>
        <v>8</v>
      </c>
      <c r="G8081" t="str">
        <f t="shared" si="3"/>
        <v>941,040</v>
      </c>
      <c r="H8081" t="s">
        <v>96</v>
      </c>
      <c r="J8081" t="s">
        <v>49</v>
      </c>
      <c r="K8081" t="s">
        <v>101</v>
      </c>
      <c r="L8081">
        <v>941040</v>
      </c>
      <c r="M8081" t="s">
        <v>5016</v>
      </c>
    </row>
    <row r="8082" spans="1:13">
      <c r="A8082">
        <v>11484</v>
      </c>
      <c r="B8082" t="s">
        <v>17</v>
      </c>
      <c r="C8082" s="16" t="s">
        <v>14859</v>
      </c>
      <c r="D8082">
        <f t="shared" si="0"/>
        <v>32</v>
      </c>
      <c r="E8082" t="str">
        <f t="shared" si="1"/>
        <v>823,440</v>
      </c>
      <c r="F8082" t="str">
        <f t="shared" si="2"/>
        <v/>
      </c>
      <c r="G8082" t="str">
        <f t="shared" si="3"/>
        <v>823,440</v>
      </c>
      <c r="H8082" t="s">
        <v>96</v>
      </c>
      <c r="J8082" t="s">
        <v>49</v>
      </c>
      <c r="K8082" t="s">
        <v>101</v>
      </c>
      <c r="L8082">
        <v>823440</v>
      </c>
      <c r="M8082" t="s">
        <v>5426</v>
      </c>
    </row>
    <row r="8083" spans="1:13">
      <c r="A8083">
        <v>11485</v>
      </c>
      <c r="B8083" t="s">
        <v>17</v>
      </c>
      <c r="C8083" s="16" t="s">
        <v>14860</v>
      </c>
      <c r="D8083">
        <f t="shared" si="0"/>
        <v>32</v>
      </c>
      <c r="E8083" t="str">
        <f t="shared" si="1"/>
        <v>510,000 [released 1/00]</v>
      </c>
      <c r="F8083">
        <f t="shared" si="2"/>
        <v>8</v>
      </c>
      <c r="G8083" t="str">
        <f t="shared" si="3"/>
        <v>510,000</v>
      </c>
      <c r="H8083" t="s">
        <v>96</v>
      </c>
      <c r="J8083" t="s">
        <v>49</v>
      </c>
      <c r="K8083" t="s">
        <v>101</v>
      </c>
      <c r="L8083">
        <v>510000</v>
      </c>
      <c r="M8083" t="s">
        <v>6055</v>
      </c>
    </row>
    <row r="8084" spans="1:13">
      <c r="A8084">
        <v>11486</v>
      </c>
      <c r="B8084" t="s">
        <v>17</v>
      </c>
      <c r="C8084" s="16" t="s">
        <v>14861</v>
      </c>
      <c r="D8084">
        <f t="shared" si="0"/>
        <v>32</v>
      </c>
      <c r="E8084" t="str">
        <f t="shared" si="1"/>
        <v>385,000</v>
      </c>
      <c r="F8084" t="str">
        <f t="shared" si="2"/>
        <v/>
      </c>
      <c r="G8084" t="str">
        <f t="shared" si="3"/>
        <v>385,000</v>
      </c>
      <c r="H8084" t="s">
        <v>96</v>
      </c>
      <c r="J8084" t="s">
        <v>49</v>
      </c>
      <c r="K8084" t="s">
        <v>101</v>
      </c>
      <c r="L8084">
        <v>385000</v>
      </c>
      <c r="M8084" t="s">
        <v>4843</v>
      </c>
    </row>
    <row r="8085" spans="1:13">
      <c r="A8085">
        <v>11487</v>
      </c>
      <c r="B8085" t="s">
        <v>17</v>
      </c>
      <c r="C8085" s="16" t="s">
        <v>14862</v>
      </c>
      <c r="D8085">
        <f t="shared" si="0"/>
        <v>32</v>
      </c>
      <c r="E8085" t="str">
        <f t="shared" si="1"/>
        <v>88,223 [signed for season 1/00 (min.)]</v>
      </c>
      <c r="F8085">
        <f t="shared" si="2"/>
        <v>7</v>
      </c>
      <c r="G8085" t="str">
        <f t="shared" si="3"/>
        <v>88,223</v>
      </c>
      <c r="H8085" t="s">
        <v>96</v>
      </c>
      <c r="J8085" t="s">
        <v>49</v>
      </c>
      <c r="K8085" t="s">
        <v>101</v>
      </c>
      <c r="L8085">
        <v>88223</v>
      </c>
      <c r="M8085" t="s">
        <v>4961</v>
      </c>
    </row>
    <row r="8086" spans="1:13">
      <c r="A8086">
        <v>11488</v>
      </c>
      <c r="B8086" t="s">
        <v>17</v>
      </c>
      <c r="C8086" s="16" t="s">
        <v>14863</v>
      </c>
      <c r="D8086">
        <f t="shared" si="0"/>
        <v>32</v>
      </c>
      <c r="E8086" t="str">
        <f t="shared" si="1"/>
        <v>30,000 [signed for season 1/00 (min.)]</v>
      </c>
      <c r="F8086">
        <f t="shared" si="2"/>
        <v>7</v>
      </c>
      <c r="G8086" t="str">
        <f t="shared" si="3"/>
        <v>30,000</v>
      </c>
      <c r="H8086" t="s">
        <v>96</v>
      </c>
      <c r="J8086" t="s">
        <v>49</v>
      </c>
      <c r="K8086" t="s">
        <v>101</v>
      </c>
      <c r="L8086">
        <v>30000</v>
      </c>
      <c r="M8086" t="s">
        <v>4600</v>
      </c>
    </row>
    <row r="8087" spans="1:13">
      <c r="A8087">
        <v>11491</v>
      </c>
      <c r="B8087" t="s">
        <v>17</v>
      </c>
      <c r="C8087" s="16" t="s">
        <v>14864</v>
      </c>
      <c r="D8087">
        <f t="shared" si="0"/>
        <v>32</v>
      </c>
      <c r="E8087" t="str">
        <f t="shared" si="1"/>
        <v>12,250,000</v>
      </c>
      <c r="F8087" t="str">
        <f t="shared" si="2"/>
        <v/>
      </c>
      <c r="G8087" t="str">
        <f t="shared" si="3"/>
        <v>12,250,000</v>
      </c>
      <c r="H8087" t="s">
        <v>96</v>
      </c>
      <c r="J8087" t="s">
        <v>51</v>
      </c>
      <c r="K8087" t="s">
        <v>101</v>
      </c>
      <c r="L8087">
        <v>12250000</v>
      </c>
      <c r="M8087" t="s">
        <v>5857</v>
      </c>
    </row>
    <row r="8088" spans="1:13">
      <c r="A8088">
        <v>11492</v>
      </c>
      <c r="B8088" t="s">
        <v>17</v>
      </c>
      <c r="C8088" s="16" t="s">
        <v>14865</v>
      </c>
      <c r="D8088">
        <f t="shared" si="0"/>
        <v>32</v>
      </c>
      <c r="E8088" t="str">
        <f t="shared" si="1"/>
        <v>9,031,850</v>
      </c>
      <c r="F8088" t="str">
        <f t="shared" si="2"/>
        <v/>
      </c>
      <c r="G8088" t="str">
        <f t="shared" si="3"/>
        <v>9,031,850</v>
      </c>
      <c r="H8088" t="s">
        <v>96</v>
      </c>
      <c r="J8088" t="s">
        <v>51</v>
      </c>
      <c r="K8088" t="s">
        <v>101</v>
      </c>
      <c r="L8088">
        <v>9031850</v>
      </c>
      <c r="M8088" t="s">
        <v>5829</v>
      </c>
    </row>
    <row r="8089" spans="1:13">
      <c r="A8089">
        <v>11493</v>
      </c>
      <c r="B8089" t="s">
        <v>17</v>
      </c>
      <c r="C8089" s="16" t="s">
        <v>14866</v>
      </c>
      <c r="D8089">
        <f t="shared" si="0"/>
        <v>32</v>
      </c>
      <c r="E8089" t="str">
        <f t="shared" si="1"/>
        <v>4,800,000</v>
      </c>
      <c r="F8089" t="str">
        <f t="shared" si="2"/>
        <v/>
      </c>
      <c r="G8089" t="str">
        <f t="shared" si="3"/>
        <v>4,800,000</v>
      </c>
      <c r="H8089" t="s">
        <v>96</v>
      </c>
      <c r="J8089" t="s">
        <v>51</v>
      </c>
      <c r="K8089" t="s">
        <v>101</v>
      </c>
      <c r="L8089">
        <v>4800000</v>
      </c>
      <c r="M8089" t="s">
        <v>4952</v>
      </c>
    </row>
    <row r="8090" spans="1:13">
      <c r="A8090">
        <v>11494</v>
      </c>
      <c r="B8090" t="s">
        <v>17</v>
      </c>
      <c r="C8090" s="16" t="s">
        <v>14867</v>
      </c>
      <c r="D8090">
        <f t="shared" si="0"/>
        <v>32</v>
      </c>
      <c r="E8090" t="str">
        <f t="shared" si="1"/>
        <v>4,490,000</v>
      </c>
      <c r="F8090" t="str">
        <f t="shared" si="2"/>
        <v/>
      </c>
      <c r="G8090" t="str">
        <f t="shared" si="3"/>
        <v>4,490,000</v>
      </c>
      <c r="H8090" t="s">
        <v>96</v>
      </c>
      <c r="J8090" t="s">
        <v>51</v>
      </c>
      <c r="K8090" t="s">
        <v>101</v>
      </c>
      <c r="L8090">
        <v>4490000</v>
      </c>
      <c r="M8090" t="s">
        <v>4850</v>
      </c>
    </row>
    <row r="8091" spans="1:13">
      <c r="A8091">
        <v>11495</v>
      </c>
      <c r="B8091" t="s">
        <v>17</v>
      </c>
      <c r="C8091" s="16" t="s">
        <v>14868</v>
      </c>
      <c r="D8091">
        <f t="shared" si="0"/>
        <v>32</v>
      </c>
      <c r="E8091" t="str">
        <f t="shared" si="1"/>
        <v>4,079,100</v>
      </c>
      <c r="F8091" t="str">
        <f t="shared" si="2"/>
        <v/>
      </c>
      <c r="G8091" t="str">
        <f t="shared" si="3"/>
        <v>4,079,100</v>
      </c>
      <c r="H8091" t="s">
        <v>96</v>
      </c>
      <c r="J8091" t="s">
        <v>51</v>
      </c>
      <c r="K8091" t="s">
        <v>101</v>
      </c>
      <c r="L8091">
        <v>4079100</v>
      </c>
      <c r="M8091" t="s">
        <v>4793</v>
      </c>
    </row>
    <row r="8092" spans="1:13">
      <c r="A8092">
        <v>11496</v>
      </c>
      <c r="B8092" t="s">
        <v>17</v>
      </c>
      <c r="C8092" s="16" t="s">
        <v>14869</v>
      </c>
      <c r="D8092">
        <f t="shared" si="0"/>
        <v>32</v>
      </c>
      <c r="E8092" t="str">
        <f t="shared" si="1"/>
        <v>4,000,000</v>
      </c>
      <c r="F8092" t="str">
        <f t="shared" si="2"/>
        <v/>
      </c>
      <c r="G8092" t="str">
        <f t="shared" si="3"/>
        <v>4,000,000</v>
      </c>
      <c r="H8092" t="s">
        <v>96</v>
      </c>
      <c r="J8092" t="s">
        <v>51</v>
      </c>
      <c r="K8092" t="s">
        <v>101</v>
      </c>
      <c r="L8092">
        <v>4000000</v>
      </c>
      <c r="M8092" t="s">
        <v>5591</v>
      </c>
    </row>
    <row r="8093" spans="1:13">
      <c r="A8093">
        <v>11497</v>
      </c>
      <c r="B8093" t="s">
        <v>17</v>
      </c>
      <c r="C8093" s="16" t="s">
        <v>14870</v>
      </c>
      <c r="D8093">
        <f t="shared" si="0"/>
        <v>32</v>
      </c>
      <c r="E8093" t="str">
        <f t="shared" si="1"/>
        <v>3,250,000</v>
      </c>
      <c r="F8093" t="str">
        <f t="shared" si="2"/>
        <v/>
      </c>
      <c r="G8093" t="str">
        <f t="shared" si="3"/>
        <v>3,250,000</v>
      </c>
      <c r="H8093" t="s">
        <v>96</v>
      </c>
      <c r="J8093" t="s">
        <v>51</v>
      </c>
      <c r="K8093" t="s">
        <v>101</v>
      </c>
      <c r="L8093">
        <v>3250000</v>
      </c>
      <c r="M8093" t="s">
        <v>6110</v>
      </c>
    </row>
    <row r="8094" spans="1:13">
      <c r="A8094">
        <v>11498</v>
      </c>
      <c r="B8094" t="s">
        <v>17</v>
      </c>
      <c r="C8094" s="16" t="s">
        <v>14871</v>
      </c>
      <c r="D8094">
        <f t="shared" si="0"/>
        <v>32</v>
      </c>
      <c r="E8094" t="str">
        <f t="shared" si="1"/>
        <v>2,437,500</v>
      </c>
      <c r="F8094" t="str">
        <f t="shared" si="2"/>
        <v/>
      </c>
      <c r="G8094" t="str">
        <f t="shared" si="3"/>
        <v>2,437,500</v>
      </c>
      <c r="H8094" t="s">
        <v>96</v>
      </c>
      <c r="J8094" t="s">
        <v>51</v>
      </c>
      <c r="K8094" t="s">
        <v>101</v>
      </c>
      <c r="L8094">
        <v>2437500</v>
      </c>
      <c r="M8094" t="s">
        <v>5204</v>
      </c>
    </row>
    <row r="8095" spans="1:13">
      <c r="A8095">
        <v>11499</v>
      </c>
      <c r="B8095" t="s">
        <v>17</v>
      </c>
      <c r="C8095" s="16" t="s">
        <v>14872</v>
      </c>
      <c r="D8095">
        <f t="shared" si="0"/>
        <v>32</v>
      </c>
      <c r="E8095" t="str">
        <f t="shared" si="1"/>
        <v>2,214,600</v>
      </c>
      <c r="F8095" t="str">
        <f t="shared" si="2"/>
        <v/>
      </c>
      <c r="G8095" t="str">
        <f t="shared" si="3"/>
        <v>2,214,600</v>
      </c>
      <c r="H8095" t="s">
        <v>96</v>
      </c>
      <c r="J8095" t="s">
        <v>51</v>
      </c>
      <c r="K8095" t="s">
        <v>101</v>
      </c>
      <c r="L8095">
        <v>2214600</v>
      </c>
      <c r="M8095" t="s">
        <v>5358</v>
      </c>
    </row>
    <row r="8096" spans="1:13">
      <c r="A8096">
        <v>11500</v>
      </c>
      <c r="B8096" t="s">
        <v>17</v>
      </c>
      <c r="C8096" s="16" t="s">
        <v>14873</v>
      </c>
      <c r="D8096">
        <f t="shared" si="0"/>
        <v>32</v>
      </c>
      <c r="E8096" t="str">
        <f t="shared" si="1"/>
        <v>1,925,000</v>
      </c>
      <c r="F8096" t="str">
        <f t="shared" si="2"/>
        <v/>
      </c>
      <c r="G8096" t="str">
        <f t="shared" si="3"/>
        <v>1,925,000</v>
      </c>
      <c r="H8096" t="s">
        <v>96</v>
      </c>
      <c r="J8096" t="s">
        <v>51</v>
      </c>
      <c r="K8096" t="s">
        <v>101</v>
      </c>
      <c r="L8096">
        <v>1925000</v>
      </c>
      <c r="M8096" t="s">
        <v>5926</v>
      </c>
    </row>
    <row r="8097" spans="1:13">
      <c r="A8097">
        <v>11501</v>
      </c>
      <c r="B8097" t="s">
        <v>17</v>
      </c>
      <c r="C8097" s="16" t="s">
        <v>14874</v>
      </c>
      <c r="D8097">
        <f t="shared" si="0"/>
        <v>32</v>
      </c>
      <c r="E8097" t="str">
        <f t="shared" si="1"/>
        <v>1,515,120</v>
      </c>
      <c r="F8097" t="str">
        <f t="shared" si="2"/>
        <v/>
      </c>
      <c r="G8097" t="str">
        <f t="shared" si="3"/>
        <v>1,515,120</v>
      </c>
      <c r="H8097" t="s">
        <v>96</v>
      </c>
      <c r="J8097" t="s">
        <v>51</v>
      </c>
      <c r="K8097" t="s">
        <v>101</v>
      </c>
      <c r="L8097">
        <v>1515120</v>
      </c>
      <c r="M8097" t="s">
        <v>4628</v>
      </c>
    </row>
    <row r="8098" spans="1:13">
      <c r="A8098">
        <v>11502</v>
      </c>
      <c r="B8098" t="s">
        <v>17</v>
      </c>
      <c r="C8098" s="16" t="s">
        <v>14875</v>
      </c>
      <c r="D8098">
        <f t="shared" si="0"/>
        <v>32</v>
      </c>
      <c r="E8098" t="str">
        <f t="shared" si="1"/>
        <v>1,100,000</v>
      </c>
      <c r="F8098" t="str">
        <f t="shared" si="2"/>
        <v/>
      </c>
      <c r="G8098" t="str">
        <f t="shared" si="3"/>
        <v>1,100,000</v>
      </c>
      <c r="H8098" t="s">
        <v>96</v>
      </c>
      <c r="J8098" t="s">
        <v>51</v>
      </c>
      <c r="K8098" t="s">
        <v>101</v>
      </c>
      <c r="L8098">
        <v>1100000</v>
      </c>
      <c r="M8098" t="s">
        <v>6204</v>
      </c>
    </row>
    <row r="8099" spans="1:13">
      <c r="A8099">
        <v>11503</v>
      </c>
      <c r="B8099" t="s">
        <v>17</v>
      </c>
      <c r="C8099" s="16" t="s">
        <v>14876</v>
      </c>
      <c r="D8099">
        <f t="shared" si="0"/>
        <v>32</v>
      </c>
      <c r="E8099" t="str">
        <f t="shared" si="1"/>
        <v>857,760</v>
      </c>
      <c r="F8099" t="str">
        <f t="shared" si="2"/>
        <v/>
      </c>
      <c r="G8099" t="str">
        <f t="shared" si="3"/>
        <v>857,760</v>
      </c>
      <c r="H8099" t="s">
        <v>96</v>
      </c>
      <c r="J8099" t="s">
        <v>51</v>
      </c>
      <c r="K8099" t="s">
        <v>101</v>
      </c>
      <c r="L8099">
        <v>857760</v>
      </c>
      <c r="M8099" t="s">
        <v>5262</v>
      </c>
    </row>
    <row r="8100" spans="1:13">
      <c r="A8100">
        <v>11504</v>
      </c>
      <c r="B8100" t="s">
        <v>17</v>
      </c>
      <c r="C8100" s="16" t="s">
        <v>14877</v>
      </c>
      <c r="D8100">
        <f t="shared" si="0"/>
        <v>32</v>
      </c>
      <c r="E8100" t="str">
        <f t="shared" si="1"/>
        <v>745,800</v>
      </c>
      <c r="F8100" t="str">
        <f t="shared" si="2"/>
        <v/>
      </c>
      <c r="G8100" t="str">
        <f t="shared" si="3"/>
        <v>745,800</v>
      </c>
      <c r="H8100" t="s">
        <v>96</v>
      </c>
      <c r="J8100" t="s">
        <v>51</v>
      </c>
      <c r="K8100" t="s">
        <v>101</v>
      </c>
      <c r="L8100">
        <v>745800</v>
      </c>
      <c r="M8100" t="s">
        <v>2282</v>
      </c>
    </row>
    <row r="8101" spans="1:13">
      <c r="A8101">
        <v>11505</v>
      </c>
      <c r="B8101" t="s">
        <v>17</v>
      </c>
      <c r="C8101" s="16" t="s">
        <v>14878</v>
      </c>
      <c r="D8101">
        <f t="shared" si="0"/>
        <v>32</v>
      </c>
      <c r="E8101" t="str">
        <f t="shared" si="1"/>
        <v>510,000 [completed contract*]</v>
      </c>
      <c r="F8101">
        <f t="shared" si="2"/>
        <v>8</v>
      </c>
      <c r="G8101" t="str">
        <f t="shared" si="3"/>
        <v>510,000</v>
      </c>
      <c r="H8101" t="s">
        <v>96</v>
      </c>
      <c r="J8101" t="s">
        <v>51</v>
      </c>
      <c r="K8101" t="s">
        <v>101</v>
      </c>
      <c r="L8101">
        <v>510000</v>
      </c>
      <c r="M8101" t="s">
        <v>5492</v>
      </c>
    </row>
    <row r="8102" spans="1:13">
      <c r="A8102">
        <v>11506</v>
      </c>
      <c r="B8102" t="s">
        <v>17</v>
      </c>
      <c r="C8102" s="16" t="s">
        <v>14879</v>
      </c>
      <c r="D8102">
        <f t="shared" si="0"/>
        <v>32</v>
      </c>
      <c r="E8102" t="str">
        <f t="shared" si="1"/>
        <v>460,000 [released 10/99]</v>
      </c>
      <c r="F8102">
        <f t="shared" si="2"/>
        <v>8</v>
      </c>
      <c r="G8102" t="str">
        <f t="shared" si="3"/>
        <v>460,000</v>
      </c>
      <c r="H8102" t="s">
        <v>96</v>
      </c>
      <c r="J8102" t="s">
        <v>51</v>
      </c>
      <c r="K8102" t="s">
        <v>101</v>
      </c>
      <c r="L8102">
        <v>460000</v>
      </c>
      <c r="M8102" t="s">
        <v>5596</v>
      </c>
    </row>
    <row r="8103" spans="1:13">
      <c r="A8103">
        <v>11507</v>
      </c>
      <c r="B8103" t="s">
        <v>17</v>
      </c>
      <c r="C8103" s="16" t="s">
        <v>14880</v>
      </c>
      <c r="D8103">
        <f t="shared" si="0"/>
        <v>32</v>
      </c>
      <c r="E8103" t="str">
        <f t="shared" si="1"/>
        <v>385,000 [completed contract*]</v>
      </c>
      <c r="F8103">
        <f t="shared" si="2"/>
        <v>8</v>
      </c>
      <c r="G8103" t="str">
        <f t="shared" si="3"/>
        <v>385,000</v>
      </c>
      <c r="H8103" t="s">
        <v>96</v>
      </c>
      <c r="J8103" t="s">
        <v>51</v>
      </c>
      <c r="K8103" t="s">
        <v>101</v>
      </c>
      <c r="L8103">
        <v>385000</v>
      </c>
      <c r="M8103" t="s">
        <v>4692</v>
      </c>
    </row>
    <row r="8104" spans="1:13">
      <c r="A8104">
        <v>11508</v>
      </c>
      <c r="B8104" t="s">
        <v>17</v>
      </c>
      <c r="C8104" s="16" t="s">
        <v>14881</v>
      </c>
      <c r="D8104">
        <f t="shared" si="0"/>
        <v>32</v>
      </c>
      <c r="E8104" t="str">
        <f t="shared" si="1"/>
        <v>385,000 [completed contract*]</v>
      </c>
      <c r="F8104">
        <f t="shared" si="2"/>
        <v>8</v>
      </c>
      <c r="G8104" t="str">
        <f t="shared" si="3"/>
        <v>385,000</v>
      </c>
      <c r="H8104" t="s">
        <v>96</v>
      </c>
      <c r="J8104" t="s">
        <v>51</v>
      </c>
      <c r="K8104" t="s">
        <v>101</v>
      </c>
      <c r="L8104">
        <v>385000</v>
      </c>
      <c r="M8104" t="s">
        <v>5612</v>
      </c>
    </row>
    <row r="8105" spans="1:13">
      <c r="A8105">
        <v>11509</v>
      </c>
      <c r="B8105" t="s">
        <v>17</v>
      </c>
      <c r="C8105" s="16" t="s">
        <v>14882</v>
      </c>
      <c r="D8105">
        <f t="shared" si="0"/>
        <v>32</v>
      </c>
      <c r="E8105" t="str">
        <f t="shared" si="1"/>
        <v>301,875 [released 10/99]</v>
      </c>
      <c r="F8105">
        <f t="shared" si="2"/>
        <v>8</v>
      </c>
      <c r="G8105" t="str">
        <f t="shared" si="3"/>
        <v>301,875</v>
      </c>
      <c r="H8105" t="s">
        <v>96</v>
      </c>
      <c r="J8105" t="s">
        <v>51</v>
      </c>
      <c r="K8105" t="s">
        <v>101</v>
      </c>
      <c r="L8105">
        <v>301875</v>
      </c>
      <c r="M8105" t="s">
        <v>5966</v>
      </c>
    </row>
    <row r="8106" spans="1:13">
      <c r="A8106">
        <v>11510</v>
      </c>
      <c r="B8106" t="s">
        <v>17</v>
      </c>
      <c r="C8106" s="16" t="s">
        <v>14883</v>
      </c>
      <c r="D8106">
        <f t="shared" si="0"/>
        <v>32</v>
      </c>
      <c r="E8106" t="str">
        <f t="shared" si="1"/>
        <v>150,000 [released 10/99]</v>
      </c>
      <c r="F8106">
        <f t="shared" si="2"/>
        <v>8</v>
      </c>
      <c r="G8106" t="str">
        <f t="shared" si="3"/>
        <v>150,000</v>
      </c>
      <c r="H8106" t="s">
        <v>96</v>
      </c>
      <c r="J8106" t="s">
        <v>51</v>
      </c>
      <c r="K8106" t="s">
        <v>101</v>
      </c>
      <c r="L8106">
        <v>150000</v>
      </c>
      <c r="M8106" t="s">
        <v>5690</v>
      </c>
    </row>
    <row r="8107" spans="1:13">
      <c r="A8107">
        <v>11511</v>
      </c>
      <c r="B8107" t="s">
        <v>17</v>
      </c>
      <c r="C8107" s="16" t="s">
        <v>14884</v>
      </c>
      <c r="D8107">
        <f t="shared" si="0"/>
        <v>32</v>
      </c>
      <c r="E8107" t="str">
        <f t="shared" si="1"/>
        <v>50,000 [released 10/99]</v>
      </c>
      <c r="F8107">
        <f t="shared" si="2"/>
        <v>7</v>
      </c>
      <c r="G8107" t="str">
        <f t="shared" si="3"/>
        <v>50,000</v>
      </c>
      <c r="H8107" t="s">
        <v>96</v>
      </c>
      <c r="J8107" t="s">
        <v>51</v>
      </c>
      <c r="K8107" t="s">
        <v>101</v>
      </c>
      <c r="L8107">
        <v>50000</v>
      </c>
      <c r="M8107" t="s">
        <v>4522</v>
      </c>
    </row>
    <row r="8108" spans="1:13">
      <c r="A8108">
        <v>11512</v>
      </c>
      <c r="B8108" t="s">
        <v>17</v>
      </c>
      <c r="C8108" s="16" t="s">
        <v>14885</v>
      </c>
      <c r="D8108">
        <f t="shared" si="0"/>
        <v>32</v>
      </c>
      <c r="E8108" t="str">
        <f t="shared" si="1"/>
        <v>50,000 [released 10/99]</v>
      </c>
      <c r="F8108">
        <f t="shared" si="2"/>
        <v>7</v>
      </c>
      <c r="G8108" t="str">
        <f t="shared" si="3"/>
        <v>50,000</v>
      </c>
      <c r="H8108" t="s">
        <v>96</v>
      </c>
      <c r="J8108" t="s">
        <v>51</v>
      </c>
      <c r="K8108" t="s">
        <v>101</v>
      </c>
      <c r="L8108">
        <v>50000</v>
      </c>
      <c r="M8108" t="s">
        <v>6046</v>
      </c>
    </row>
    <row r="8109" spans="1:13">
      <c r="A8109">
        <v>11514</v>
      </c>
      <c r="B8109" t="s">
        <v>17</v>
      </c>
      <c r="C8109" s="16" t="s">
        <v>14886</v>
      </c>
      <c r="D8109">
        <f t="shared" si="0"/>
        <v>32</v>
      </c>
      <c r="E8109" t="str">
        <f t="shared" si="1"/>
        <v>3,456,240</v>
      </c>
      <c r="F8109" t="str">
        <f t="shared" si="2"/>
        <v/>
      </c>
      <c r="G8109" t="str">
        <f t="shared" si="3"/>
        <v>3,456,240</v>
      </c>
      <c r="H8109" t="s">
        <v>96</v>
      </c>
      <c r="J8109" t="s">
        <v>53</v>
      </c>
      <c r="K8109" t="s">
        <v>101</v>
      </c>
      <c r="L8109">
        <v>3456240</v>
      </c>
      <c r="M8109" t="s">
        <v>5653</v>
      </c>
    </row>
    <row r="8110" spans="1:13">
      <c r="A8110">
        <v>11515</v>
      </c>
      <c r="B8110" t="s">
        <v>17</v>
      </c>
      <c r="C8110" s="16" t="s">
        <v>14887</v>
      </c>
      <c r="D8110">
        <f t="shared" si="0"/>
        <v>32</v>
      </c>
      <c r="E8110" t="str">
        <f t="shared" si="1"/>
        <v>2,716,667</v>
      </c>
      <c r="F8110" t="str">
        <f t="shared" si="2"/>
        <v/>
      </c>
      <c r="G8110" t="str">
        <f t="shared" si="3"/>
        <v>2,716,667</v>
      </c>
      <c r="H8110" t="s">
        <v>96</v>
      </c>
      <c r="J8110" t="s">
        <v>53</v>
      </c>
      <c r="K8110" t="s">
        <v>101</v>
      </c>
      <c r="L8110">
        <v>2716667</v>
      </c>
      <c r="M8110" t="s">
        <v>6136</v>
      </c>
    </row>
    <row r="8111" spans="1:13">
      <c r="A8111">
        <v>11516</v>
      </c>
      <c r="B8111" t="s">
        <v>17</v>
      </c>
      <c r="C8111" s="16" t="s">
        <v>14888</v>
      </c>
      <c r="D8111">
        <f t="shared" si="0"/>
        <v>32</v>
      </c>
      <c r="E8111" t="str">
        <f t="shared" si="1"/>
        <v>2,445,480</v>
      </c>
      <c r="F8111" t="str">
        <f t="shared" si="2"/>
        <v/>
      </c>
      <c r="G8111" t="str">
        <f t="shared" si="3"/>
        <v>2,445,480</v>
      </c>
      <c r="H8111" t="s">
        <v>96</v>
      </c>
      <c r="J8111" t="s">
        <v>53</v>
      </c>
      <c r="K8111" t="s">
        <v>101</v>
      </c>
      <c r="L8111">
        <v>2445480</v>
      </c>
      <c r="M8111" t="s">
        <v>3249</v>
      </c>
    </row>
    <row r="8112" spans="1:13">
      <c r="A8112">
        <v>11517</v>
      </c>
      <c r="B8112" t="s">
        <v>17</v>
      </c>
      <c r="C8112" s="16" t="s">
        <v>14889</v>
      </c>
      <c r="D8112">
        <f t="shared" si="0"/>
        <v>32</v>
      </c>
      <c r="E8112" t="str">
        <f t="shared" si="1"/>
        <v>2,000,000</v>
      </c>
      <c r="F8112" t="str">
        <f t="shared" si="2"/>
        <v/>
      </c>
      <c r="G8112" t="str">
        <f t="shared" si="3"/>
        <v>2,000,000</v>
      </c>
      <c r="H8112" t="s">
        <v>96</v>
      </c>
      <c r="J8112" t="s">
        <v>53</v>
      </c>
      <c r="K8112" t="s">
        <v>101</v>
      </c>
      <c r="L8112">
        <v>2000000</v>
      </c>
      <c r="M8112" t="s">
        <v>5050</v>
      </c>
    </row>
    <row r="8113" spans="1:13">
      <c r="A8113">
        <v>11518</v>
      </c>
      <c r="B8113" t="s">
        <v>17</v>
      </c>
      <c r="C8113" s="16" t="s">
        <v>14890</v>
      </c>
      <c r="D8113">
        <f t="shared" si="0"/>
        <v>32</v>
      </c>
      <c r="E8113" t="str">
        <f t="shared" si="1"/>
        <v>1,866,667 [released 3/99]</v>
      </c>
      <c r="F8113">
        <f t="shared" si="2"/>
        <v>10</v>
      </c>
      <c r="G8113" t="str">
        <f t="shared" si="3"/>
        <v>1,866,667</v>
      </c>
      <c r="H8113" t="s">
        <v>96</v>
      </c>
      <c r="J8113" t="s">
        <v>53</v>
      </c>
      <c r="K8113" t="s">
        <v>101</v>
      </c>
      <c r="L8113">
        <v>1866667</v>
      </c>
      <c r="M8113" t="s">
        <v>5225</v>
      </c>
    </row>
    <row r="8114" spans="1:13">
      <c r="A8114">
        <v>11519</v>
      </c>
      <c r="B8114" t="s">
        <v>17</v>
      </c>
      <c r="C8114" s="16" t="s">
        <v>14891</v>
      </c>
      <c r="D8114">
        <f t="shared" si="0"/>
        <v>32</v>
      </c>
      <c r="E8114" t="str">
        <f t="shared" si="1"/>
        <v>1,925,000</v>
      </c>
      <c r="F8114" t="str">
        <f t="shared" si="2"/>
        <v/>
      </c>
      <c r="G8114" t="str">
        <f t="shared" si="3"/>
        <v>1,925,000</v>
      </c>
      <c r="H8114" t="s">
        <v>96</v>
      </c>
      <c r="J8114" t="s">
        <v>53</v>
      </c>
      <c r="K8114" t="s">
        <v>101</v>
      </c>
      <c r="L8114">
        <v>1925000</v>
      </c>
      <c r="M8114" t="s">
        <v>5049</v>
      </c>
    </row>
    <row r="8115" spans="1:13">
      <c r="A8115">
        <v>11520</v>
      </c>
      <c r="B8115" t="s">
        <v>17</v>
      </c>
      <c r="C8115" s="16" t="s">
        <v>14892</v>
      </c>
      <c r="D8115">
        <f t="shared" si="0"/>
        <v>32</v>
      </c>
      <c r="E8115" t="str">
        <f t="shared" si="1"/>
        <v>1,680,000</v>
      </c>
      <c r="F8115" t="str">
        <f t="shared" si="2"/>
        <v/>
      </c>
      <c r="G8115" t="str">
        <f t="shared" si="3"/>
        <v>1,680,000</v>
      </c>
      <c r="H8115" t="s">
        <v>96</v>
      </c>
      <c r="J8115" t="s">
        <v>53</v>
      </c>
      <c r="K8115" t="s">
        <v>101</v>
      </c>
      <c r="L8115">
        <v>1680000</v>
      </c>
      <c r="M8115" t="s">
        <v>5399</v>
      </c>
    </row>
    <row r="8116" spans="1:13">
      <c r="A8116">
        <v>11521</v>
      </c>
      <c r="B8116" t="s">
        <v>17</v>
      </c>
      <c r="C8116" s="16" t="s">
        <v>14893</v>
      </c>
      <c r="D8116">
        <f t="shared" si="0"/>
        <v>32</v>
      </c>
      <c r="E8116" t="str">
        <f t="shared" si="1"/>
        <v>1,439,400</v>
      </c>
      <c r="F8116" t="str">
        <f t="shared" si="2"/>
        <v/>
      </c>
      <c r="G8116" t="str">
        <f t="shared" si="3"/>
        <v>1,439,400</v>
      </c>
      <c r="H8116" t="s">
        <v>96</v>
      </c>
      <c r="J8116" t="s">
        <v>53</v>
      </c>
      <c r="K8116" t="s">
        <v>101</v>
      </c>
      <c r="L8116">
        <v>1439400</v>
      </c>
      <c r="M8116" t="s">
        <v>4935</v>
      </c>
    </row>
    <row r="8117" spans="1:13">
      <c r="A8117">
        <v>11522</v>
      </c>
      <c r="B8117" t="s">
        <v>17</v>
      </c>
      <c r="C8117" s="16" t="s">
        <v>14894</v>
      </c>
      <c r="D8117">
        <f t="shared" si="0"/>
        <v>32</v>
      </c>
      <c r="E8117" t="str">
        <f t="shared" si="1"/>
        <v>1,367,400</v>
      </c>
      <c r="F8117" t="str">
        <f t="shared" si="2"/>
        <v/>
      </c>
      <c r="G8117" t="str">
        <f t="shared" si="3"/>
        <v>1,367,400</v>
      </c>
      <c r="H8117" t="s">
        <v>96</v>
      </c>
      <c r="J8117" t="s">
        <v>53</v>
      </c>
      <c r="K8117" t="s">
        <v>101</v>
      </c>
      <c r="L8117">
        <v>1367400</v>
      </c>
      <c r="M8117" t="s">
        <v>5632</v>
      </c>
    </row>
    <row r="8118" spans="1:13">
      <c r="A8118">
        <v>11523</v>
      </c>
      <c r="B8118" t="s">
        <v>17</v>
      </c>
      <c r="C8118" s="16" t="s">
        <v>14895</v>
      </c>
      <c r="D8118">
        <f t="shared" si="0"/>
        <v>32</v>
      </c>
      <c r="E8118" t="str">
        <f t="shared" si="1"/>
        <v>843,000</v>
      </c>
      <c r="F8118" t="str">
        <f t="shared" si="2"/>
        <v/>
      </c>
      <c r="G8118" t="str">
        <f t="shared" si="3"/>
        <v>843,000</v>
      </c>
      <c r="H8118" t="s">
        <v>96</v>
      </c>
      <c r="J8118" t="s">
        <v>53</v>
      </c>
      <c r="K8118" t="s">
        <v>101</v>
      </c>
      <c r="L8118">
        <v>843000</v>
      </c>
      <c r="M8118" t="s">
        <v>4709</v>
      </c>
    </row>
    <row r="8119" spans="1:13">
      <c r="A8119">
        <v>11524</v>
      </c>
      <c r="B8119" t="s">
        <v>17</v>
      </c>
      <c r="C8119" s="16" t="s">
        <v>14896</v>
      </c>
      <c r="D8119">
        <f t="shared" si="0"/>
        <v>32</v>
      </c>
      <c r="E8119" t="str">
        <f t="shared" si="1"/>
        <v>779,960 [released 10/99]</v>
      </c>
      <c r="F8119">
        <f t="shared" si="2"/>
        <v>8</v>
      </c>
      <c r="G8119" t="str">
        <f t="shared" si="3"/>
        <v>779,960</v>
      </c>
      <c r="H8119" t="s">
        <v>96</v>
      </c>
      <c r="J8119" t="s">
        <v>53</v>
      </c>
      <c r="K8119" t="s">
        <v>101</v>
      </c>
      <c r="L8119">
        <v>779960</v>
      </c>
      <c r="M8119" t="s">
        <v>4760</v>
      </c>
    </row>
    <row r="8120" spans="1:13">
      <c r="A8120">
        <v>11525</v>
      </c>
      <c r="B8120" t="s">
        <v>17</v>
      </c>
      <c r="C8120" s="16" t="s">
        <v>14897</v>
      </c>
      <c r="D8120">
        <f t="shared" si="0"/>
        <v>32</v>
      </c>
      <c r="E8120" t="str">
        <f t="shared" si="1"/>
        <v>510,000 [minimum $572,500]</v>
      </c>
      <c r="F8120">
        <f t="shared" si="2"/>
        <v>8</v>
      </c>
      <c r="G8120" t="str">
        <f t="shared" si="3"/>
        <v>510,000</v>
      </c>
      <c r="H8120" t="s">
        <v>14898</v>
      </c>
      <c r="J8120" t="s">
        <v>53</v>
      </c>
      <c r="K8120" t="s">
        <v>101</v>
      </c>
      <c r="L8120">
        <v>510000</v>
      </c>
      <c r="M8120" t="s">
        <v>4588</v>
      </c>
    </row>
    <row r="8121" spans="1:13">
      <c r="A8121">
        <v>11526</v>
      </c>
      <c r="B8121" t="s">
        <v>17</v>
      </c>
      <c r="C8121" s="16" t="s">
        <v>14899</v>
      </c>
      <c r="D8121">
        <f t="shared" si="0"/>
        <v>32</v>
      </c>
      <c r="E8121" t="str">
        <f t="shared" si="1"/>
        <v>500,000 [bought out 9/99]</v>
      </c>
      <c r="F8121">
        <f t="shared" si="2"/>
        <v>8</v>
      </c>
      <c r="G8121" t="str">
        <f t="shared" si="3"/>
        <v>500,000</v>
      </c>
      <c r="H8121" t="s">
        <v>96</v>
      </c>
      <c r="J8121" t="s">
        <v>53</v>
      </c>
      <c r="K8121" t="s">
        <v>101</v>
      </c>
      <c r="L8121">
        <v>500000</v>
      </c>
      <c r="M8121" t="s">
        <v>5295</v>
      </c>
    </row>
    <row r="8122" spans="1:13">
      <c r="A8122">
        <v>11527</v>
      </c>
      <c r="B8122" t="s">
        <v>17</v>
      </c>
      <c r="C8122" s="16" t="s">
        <v>14900</v>
      </c>
      <c r="D8122">
        <f t="shared" si="0"/>
        <v>32</v>
      </c>
      <c r="E8122" t="str">
        <f t="shared" si="1"/>
        <v>460,000</v>
      </c>
      <c r="F8122" t="str">
        <f t="shared" si="2"/>
        <v/>
      </c>
      <c r="G8122" t="str">
        <f t="shared" si="3"/>
        <v>460,000</v>
      </c>
      <c r="H8122" t="s">
        <v>96</v>
      </c>
      <c r="J8122" t="s">
        <v>53</v>
      </c>
      <c r="K8122" t="s">
        <v>101</v>
      </c>
      <c r="L8122">
        <v>460000</v>
      </c>
      <c r="M8122" t="s">
        <v>6129</v>
      </c>
    </row>
    <row r="8123" spans="1:13">
      <c r="A8123">
        <v>11528</v>
      </c>
      <c r="B8123" t="s">
        <v>17</v>
      </c>
      <c r="C8123" s="16" t="s">
        <v>14901</v>
      </c>
      <c r="D8123">
        <f t="shared" si="0"/>
        <v>32</v>
      </c>
      <c r="E8123" t="str">
        <f t="shared" si="1"/>
        <v>385,000</v>
      </c>
      <c r="F8123" t="str">
        <f t="shared" si="2"/>
        <v/>
      </c>
      <c r="G8123" t="str">
        <f t="shared" si="3"/>
        <v>385,000</v>
      </c>
      <c r="H8123" t="s">
        <v>96</v>
      </c>
      <c r="J8123" t="s">
        <v>53</v>
      </c>
      <c r="K8123" t="s">
        <v>101</v>
      </c>
      <c r="L8123">
        <v>385000</v>
      </c>
      <c r="M8123" t="s">
        <v>4757</v>
      </c>
    </row>
    <row r="8124" spans="1:13">
      <c r="A8124">
        <v>11529</v>
      </c>
      <c r="B8124" t="s">
        <v>17</v>
      </c>
      <c r="C8124" s="16" t="s">
        <v>14902</v>
      </c>
      <c r="D8124">
        <f t="shared" si="0"/>
        <v>32</v>
      </c>
      <c r="E8124" t="str">
        <f t="shared" si="1"/>
        <v>114,529 [released 10/99]</v>
      </c>
      <c r="F8124">
        <f t="shared" si="2"/>
        <v>8</v>
      </c>
      <c r="G8124" t="str">
        <f t="shared" si="3"/>
        <v>114,529</v>
      </c>
      <c r="H8124" t="s">
        <v>96</v>
      </c>
      <c r="J8124" t="s">
        <v>53</v>
      </c>
      <c r="K8124" t="s">
        <v>101</v>
      </c>
      <c r="L8124">
        <v>114529</v>
      </c>
      <c r="M8124" t="s">
        <v>5611</v>
      </c>
    </row>
    <row r="8125" spans="1:13">
      <c r="A8125">
        <v>11533</v>
      </c>
      <c r="B8125" t="s">
        <v>17</v>
      </c>
      <c r="C8125" s="16" t="s">
        <v>14903</v>
      </c>
      <c r="D8125">
        <f t="shared" si="0"/>
        <v>32</v>
      </c>
      <c r="E8125" t="str">
        <f t="shared" si="1"/>
        <v>17,142,858</v>
      </c>
      <c r="F8125" t="str">
        <f t="shared" si="2"/>
        <v/>
      </c>
      <c r="G8125" t="str">
        <f t="shared" si="3"/>
        <v>17,142,858</v>
      </c>
      <c r="H8125" t="s">
        <v>96</v>
      </c>
      <c r="J8125" t="s">
        <v>55</v>
      </c>
      <c r="K8125" t="s">
        <v>101</v>
      </c>
      <c r="L8125">
        <v>17142858</v>
      </c>
      <c r="M8125" t="s">
        <v>5967</v>
      </c>
    </row>
    <row r="8126" spans="1:13">
      <c r="A8126">
        <v>11534</v>
      </c>
      <c r="B8126" t="s">
        <v>17</v>
      </c>
      <c r="C8126" s="16" t="s">
        <v>14904</v>
      </c>
      <c r="D8126">
        <f t="shared" si="0"/>
        <v>32</v>
      </c>
      <c r="E8126" t="str">
        <f t="shared" si="1"/>
        <v>9,000,000</v>
      </c>
      <c r="F8126" t="str">
        <f t="shared" si="2"/>
        <v/>
      </c>
      <c r="G8126" t="str">
        <f t="shared" si="3"/>
        <v>9,000,000</v>
      </c>
      <c r="H8126" t="s">
        <v>96</v>
      </c>
      <c r="J8126" t="s">
        <v>55</v>
      </c>
      <c r="K8126" t="s">
        <v>101</v>
      </c>
      <c r="L8126">
        <v>9000000</v>
      </c>
      <c r="M8126" t="s">
        <v>744</v>
      </c>
    </row>
    <row r="8127" spans="1:13">
      <c r="A8127">
        <v>11535</v>
      </c>
      <c r="B8127" t="s">
        <v>17</v>
      </c>
      <c r="C8127" s="16" t="s">
        <v>14905</v>
      </c>
      <c r="D8127">
        <f t="shared" si="0"/>
        <v>32</v>
      </c>
      <c r="E8127" t="str">
        <f t="shared" si="1"/>
        <v>7,000,000</v>
      </c>
      <c r="F8127" t="str">
        <f t="shared" si="2"/>
        <v/>
      </c>
      <c r="G8127" t="str">
        <f t="shared" si="3"/>
        <v>7,000,000</v>
      </c>
      <c r="H8127" t="s">
        <v>96</v>
      </c>
      <c r="J8127" t="s">
        <v>55</v>
      </c>
      <c r="K8127" t="s">
        <v>101</v>
      </c>
      <c r="L8127">
        <v>7000000</v>
      </c>
      <c r="M8127" t="s">
        <v>2598</v>
      </c>
    </row>
    <row r="8128" spans="1:13">
      <c r="A8128">
        <v>11536</v>
      </c>
      <c r="B8128" t="s">
        <v>17</v>
      </c>
      <c r="C8128" s="16" t="s">
        <v>14906</v>
      </c>
      <c r="D8128">
        <f t="shared" si="0"/>
        <v>32</v>
      </c>
      <c r="E8128" t="str">
        <f t="shared" si="1"/>
        <v>4,800,000</v>
      </c>
      <c r="F8128" t="str">
        <f t="shared" si="2"/>
        <v/>
      </c>
      <c r="G8128" t="str">
        <f t="shared" si="3"/>
        <v>4,800,000</v>
      </c>
      <c r="H8128" t="s">
        <v>96</v>
      </c>
      <c r="J8128" t="s">
        <v>55</v>
      </c>
      <c r="K8128" t="s">
        <v>101</v>
      </c>
      <c r="L8128">
        <v>4800000</v>
      </c>
      <c r="M8128" t="s">
        <v>5861</v>
      </c>
    </row>
    <row r="8129" spans="1:13">
      <c r="A8129">
        <v>11537</v>
      </c>
      <c r="B8129" t="s">
        <v>17</v>
      </c>
      <c r="C8129" s="16" t="s">
        <v>14907</v>
      </c>
      <c r="D8129">
        <f t="shared" si="0"/>
        <v>32</v>
      </c>
      <c r="E8129" t="str">
        <f t="shared" si="1"/>
        <v>3,000,000</v>
      </c>
      <c r="F8129" t="str">
        <f t="shared" si="2"/>
        <v/>
      </c>
      <c r="G8129" t="str">
        <f t="shared" si="3"/>
        <v>3,000,000</v>
      </c>
      <c r="H8129" t="s">
        <v>96</v>
      </c>
      <c r="J8129" t="s">
        <v>55</v>
      </c>
      <c r="K8129" t="s">
        <v>101</v>
      </c>
      <c r="L8129">
        <v>3000000</v>
      </c>
      <c r="M8129" t="s">
        <v>3265</v>
      </c>
    </row>
    <row r="8130" spans="1:13">
      <c r="A8130">
        <v>11538</v>
      </c>
      <c r="B8130" t="s">
        <v>17</v>
      </c>
      <c r="C8130" s="16" t="s">
        <v>14908</v>
      </c>
      <c r="D8130">
        <f t="shared" si="0"/>
        <v>32</v>
      </c>
      <c r="E8130" t="str">
        <f t="shared" si="1"/>
        <v>3,033,000</v>
      </c>
      <c r="F8130" t="str">
        <f t="shared" si="2"/>
        <v/>
      </c>
      <c r="G8130" t="str">
        <f t="shared" si="3"/>
        <v>3,033,000</v>
      </c>
      <c r="H8130" t="s">
        <v>96</v>
      </c>
      <c r="J8130" t="s">
        <v>55</v>
      </c>
      <c r="K8130" t="s">
        <v>101</v>
      </c>
      <c r="L8130">
        <v>3033000</v>
      </c>
      <c r="M8130" t="s">
        <v>5848</v>
      </c>
    </row>
    <row r="8131" spans="1:13">
      <c r="A8131">
        <v>11539</v>
      </c>
      <c r="B8131" t="s">
        <v>17</v>
      </c>
      <c r="C8131" s="16" t="s">
        <v>14909</v>
      </c>
      <c r="D8131">
        <f t="shared" si="0"/>
        <v>32</v>
      </c>
      <c r="E8131" t="str">
        <f t="shared" si="1"/>
        <v>2,800,000</v>
      </c>
      <c r="F8131" t="str">
        <f t="shared" si="2"/>
        <v/>
      </c>
      <c r="G8131" t="str">
        <f t="shared" si="3"/>
        <v>2,800,000</v>
      </c>
      <c r="H8131" t="s">
        <v>96</v>
      </c>
      <c r="J8131" t="s">
        <v>55</v>
      </c>
      <c r="K8131" t="s">
        <v>101</v>
      </c>
      <c r="L8131">
        <v>2800000</v>
      </c>
      <c r="M8131" t="s">
        <v>6113</v>
      </c>
    </row>
    <row r="8132" spans="1:13">
      <c r="A8132">
        <v>11540</v>
      </c>
      <c r="B8132" t="s">
        <v>17</v>
      </c>
      <c r="C8132" s="16" t="s">
        <v>14910</v>
      </c>
      <c r="D8132">
        <f t="shared" si="0"/>
        <v>32</v>
      </c>
      <c r="E8132" t="str">
        <f t="shared" si="1"/>
        <v>2,000,000</v>
      </c>
      <c r="F8132" t="str">
        <f t="shared" si="2"/>
        <v/>
      </c>
      <c r="G8132" t="str">
        <f t="shared" si="3"/>
        <v>2,000,000</v>
      </c>
      <c r="H8132" t="s">
        <v>96</v>
      </c>
      <c r="J8132" t="s">
        <v>55</v>
      </c>
      <c r="K8132" t="s">
        <v>101</v>
      </c>
      <c r="L8132">
        <v>2000000</v>
      </c>
      <c r="M8132" t="s">
        <v>5890</v>
      </c>
    </row>
    <row r="8133" spans="1:13">
      <c r="A8133">
        <v>11541</v>
      </c>
      <c r="B8133" t="s">
        <v>17</v>
      </c>
      <c r="C8133" s="16" t="s">
        <v>14911</v>
      </c>
      <c r="D8133">
        <f t="shared" si="0"/>
        <v>32</v>
      </c>
      <c r="E8133" t="str">
        <f t="shared" si="1"/>
        <v>1,700,000</v>
      </c>
      <c r="F8133" t="str">
        <f t="shared" si="2"/>
        <v/>
      </c>
      <c r="G8133" t="str">
        <f t="shared" si="3"/>
        <v>1,700,000</v>
      </c>
      <c r="H8133" t="s">
        <v>96</v>
      </c>
      <c r="J8133" t="s">
        <v>55</v>
      </c>
      <c r="K8133" t="s">
        <v>101</v>
      </c>
      <c r="L8133">
        <v>1700000</v>
      </c>
      <c r="M8133" t="s">
        <v>4500</v>
      </c>
    </row>
    <row r="8134" spans="1:13">
      <c r="A8134">
        <v>11542</v>
      </c>
      <c r="B8134" t="s">
        <v>17</v>
      </c>
      <c r="C8134" s="16" t="s">
        <v>14912</v>
      </c>
      <c r="D8134">
        <f t="shared" si="0"/>
        <v>32</v>
      </c>
      <c r="E8134" t="str">
        <f t="shared" si="1"/>
        <v>809,280</v>
      </c>
      <c r="F8134" t="str">
        <f t="shared" si="2"/>
        <v/>
      </c>
      <c r="G8134" t="str">
        <f t="shared" si="3"/>
        <v>809,280</v>
      </c>
      <c r="H8134" t="s">
        <v>96</v>
      </c>
      <c r="J8134" t="s">
        <v>55</v>
      </c>
      <c r="K8134" t="s">
        <v>101</v>
      </c>
      <c r="L8134">
        <v>809280</v>
      </c>
      <c r="M8134" t="s">
        <v>6137</v>
      </c>
    </row>
    <row r="8135" spans="1:13">
      <c r="A8135">
        <v>11543</v>
      </c>
      <c r="B8135" t="s">
        <v>17</v>
      </c>
      <c r="C8135" s="16" t="s">
        <v>14913</v>
      </c>
      <c r="D8135">
        <f t="shared" si="0"/>
        <v>32</v>
      </c>
      <c r="E8135" t="str">
        <f t="shared" si="1"/>
        <v>790,440</v>
      </c>
      <c r="F8135" t="str">
        <f t="shared" si="2"/>
        <v/>
      </c>
      <c r="G8135" t="str">
        <f t="shared" si="3"/>
        <v>790,440</v>
      </c>
      <c r="H8135" t="s">
        <v>96</v>
      </c>
      <c r="J8135" t="s">
        <v>55</v>
      </c>
      <c r="K8135" t="s">
        <v>101</v>
      </c>
      <c r="L8135">
        <v>790440</v>
      </c>
      <c r="M8135" t="s">
        <v>4959</v>
      </c>
    </row>
    <row r="8136" spans="1:13">
      <c r="A8136">
        <v>11544</v>
      </c>
      <c r="B8136" t="s">
        <v>17</v>
      </c>
      <c r="C8136" s="16" t="s">
        <v>14914</v>
      </c>
      <c r="D8136">
        <f t="shared" si="0"/>
        <v>32</v>
      </c>
      <c r="E8136" t="str">
        <f t="shared" si="1"/>
        <v>721,080 [released 11/99]</v>
      </c>
      <c r="F8136">
        <f t="shared" si="2"/>
        <v>8</v>
      </c>
      <c r="G8136" t="str">
        <f t="shared" si="3"/>
        <v>721,080</v>
      </c>
      <c r="H8136" t="s">
        <v>96</v>
      </c>
      <c r="J8136" t="s">
        <v>55</v>
      </c>
      <c r="K8136" t="s">
        <v>101</v>
      </c>
      <c r="L8136">
        <v>721080</v>
      </c>
      <c r="M8136" t="s">
        <v>5922</v>
      </c>
    </row>
    <row r="8137" spans="1:13">
      <c r="A8137">
        <v>11545</v>
      </c>
      <c r="B8137" t="s">
        <v>17</v>
      </c>
      <c r="C8137" s="16" t="s">
        <v>14915</v>
      </c>
      <c r="D8137">
        <f t="shared" si="0"/>
        <v>32</v>
      </c>
      <c r="E8137" t="str">
        <f t="shared" si="1"/>
        <v>510,000 [minimum $1,000,000]</v>
      </c>
      <c r="F8137">
        <f t="shared" si="2"/>
        <v>8</v>
      </c>
      <c r="G8137" t="str">
        <f t="shared" si="3"/>
        <v>510,000</v>
      </c>
      <c r="H8137" t="s">
        <v>14710</v>
      </c>
      <c r="J8137" t="s">
        <v>55</v>
      </c>
      <c r="K8137" t="s">
        <v>101</v>
      </c>
      <c r="L8137">
        <v>510000</v>
      </c>
      <c r="M8137" t="s">
        <v>5340</v>
      </c>
    </row>
    <row r="8138" spans="1:13">
      <c r="A8138">
        <v>11546</v>
      </c>
      <c r="B8138" t="s">
        <v>17</v>
      </c>
      <c r="C8138" s="16" t="s">
        <v>14916</v>
      </c>
      <c r="D8138">
        <f t="shared" si="0"/>
        <v>32</v>
      </c>
      <c r="E8138" t="str">
        <f t="shared" si="1"/>
        <v>510,000 [completed contract*]</v>
      </c>
      <c r="F8138">
        <f t="shared" si="2"/>
        <v>8</v>
      </c>
      <c r="G8138" t="str">
        <f t="shared" si="3"/>
        <v>510,000</v>
      </c>
      <c r="H8138" t="s">
        <v>96</v>
      </c>
      <c r="J8138" t="s">
        <v>55</v>
      </c>
      <c r="K8138" t="s">
        <v>101</v>
      </c>
      <c r="L8138">
        <v>510000</v>
      </c>
      <c r="M8138" t="s">
        <v>4722</v>
      </c>
    </row>
    <row r="8139" spans="1:13">
      <c r="A8139">
        <v>11547</v>
      </c>
      <c r="B8139" t="s">
        <v>17</v>
      </c>
      <c r="C8139" s="16" t="s">
        <v>14917</v>
      </c>
      <c r="D8139">
        <f t="shared" si="0"/>
        <v>32</v>
      </c>
      <c r="E8139" t="str">
        <f t="shared" si="1"/>
        <v>510,000 [minimum $1,000,000]</v>
      </c>
      <c r="F8139">
        <f t="shared" si="2"/>
        <v>8</v>
      </c>
      <c r="G8139" t="str">
        <f t="shared" si="3"/>
        <v>510,000</v>
      </c>
      <c r="H8139" t="s">
        <v>14710</v>
      </c>
      <c r="J8139" t="s">
        <v>55</v>
      </c>
      <c r="K8139" t="s">
        <v>101</v>
      </c>
      <c r="L8139">
        <v>510000</v>
      </c>
      <c r="M8139" t="s">
        <v>4708</v>
      </c>
    </row>
    <row r="8140" spans="1:13">
      <c r="A8140">
        <v>11548</v>
      </c>
      <c r="B8140" t="s">
        <v>17</v>
      </c>
      <c r="C8140" s="16" t="s">
        <v>14918</v>
      </c>
      <c r="D8140">
        <f t="shared" si="0"/>
        <v>32</v>
      </c>
      <c r="E8140" t="str">
        <f t="shared" si="1"/>
        <v>385,000 [completed contract*]</v>
      </c>
      <c r="F8140">
        <f t="shared" si="2"/>
        <v>8</v>
      </c>
      <c r="G8140" t="str">
        <f t="shared" si="3"/>
        <v>385,000</v>
      </c>
      <c r="H8140" t="s">
        <v>96</v>
      </c>
      <c r="J8140" t="s">
        <v>55</v>
      </c>
      <c r="K8140" t="s">
        <v>101</v>
      </c>
      <c r="L8140">
        <v>385000</v>
      </c>
      <c r="M8140" t="s">
        <v>5976</v>
      </c>
    </row>
    <row r="8141" spans="1:13">
      <c r="A8141">
        <v>11549</v>
      </c>
      <c r="B8141" t="s">
        <v>17</v>
      </c>
      <c r="C8141" s="16" t="s">
        <v>14919</v>
      </c>
      <c r="D8141">
        <f t="shared" si="0"/>
        <v>32</v>
      </c>
      <c r="E8141" t="str">
        <f t="shared" si="1"/>
        <v>301,875</v>
      </c>
      <c r="F8141" t="str">
        <f t="shared" si="2"/>
        <v/>
      </c>
      <c r="G8141" t="str">
        <f t="shared" si="3"/>
        <v>301,875</v>
      </c>
      <c r="H8141" t="s">
        <v>96</v>
      </c>
      <c r="J8141" t="s">
        <v>55</v>
      </c>
      <c r="K8141" t="s">
        <v>101</v>
      </c>
      <c r="L8141">
        <v>301875</v>
      </c>
      <c r="M8141" t="s">
        <v>5332</v>
      </c>
    </row>
    <row r="8142" spans="1:13">
      <c r="A8142">
        <v>11550</v>
      </c>
      <c r="B8142" t="s">
        <v>17</v>
      </c>
      <c r="C8142" s="16" t="s">
        <v>14920</v>
      </c>
      <c r="D8142">
        <f t="shared" si="0"/>
        <v>32</v>
      </c>
      <c r="E8142" t="str">
        <f t="shared" si="1"/>
        <v>5,000 [released 10/99]</v>
      </c>
      <c r="F8142">
        <f t="shared" si="2"/>
        <v>6</v>
      </c>
      <c r="G8142" t="str">
        <f t="shared" si="3"/>
        <v>5,000</v>
      </c>
      <c r="H8142" t="s">
        <v>96</v>
      </c>
      <c r="J8142" t="s">
        <v>55</v>
      </c>
      <c r="K8142" t="s">
        <v>101</v>
      </c>
      <c r="L8142">
        <v>5000</v>
      </c>
      <c r="M8142" t="s">
        <v>4582</v>
      </c>
    </row>
    <row r="8143" spans="1:13">
      <c r="A8143">
        <v>11552</v>
      </c>
      <c r="B8143" t="s">
        <v>17</v>
      </c>
      <c r="C8143" s="16" t="s">
        <v>14921</v>
      </c>
      <c r="D8143">
        <f t="shared" si="0"/>
        <v>32</v>
      </c>
      <c r="E8143" t="str">
        <f t="shared" si="1"/>
        <v>15,004,800</v>
      </c>
      <c r="F8143" t="str">
        <f t="shared" si="2"/>
        <v/>
      </c>
      <c r="G8143" t="str">
        <f t="shared" si="3"/>
        <v>15,004,800</v>
      </c>
      <c r="H8143" t="s">
        <v>96</v>
      </c>
      <c r="J8143" t="s">
        <v>59</v>
      </c>
      <c r="K8143" t="s">
        <v>101</v>
      </c>
      <c r="L8143">
        <v>15004800</v>
      </c>
      <c r="M8143" t="s">
        <v>4552</v>
      </c>
    </row>
    <row r="8144" spans="1:13">
      <c r="A8144">
        <v>11553</v>
      </c>
      <c r="B8144" t="s">
        <v>17</v>
      </c>
      <c r="C8144" s="16" t="s">
        <v>14922</v>
      </c>
      <c r="D8144">
        <f t="shared" si="0"/>
        <v>32</v>
      </c>
      <c r="E8144" t="str">
        <f t="shared" si="1"/>
        <v>5,600,000</v>
      </c>
      <c r="F8144" t="str">
        <f t="shared" si="2"/>
        <v/>
      </c>
      <c r="G8144" t="str">
        <f t="shared" si="3"/>
        <v>5,600,000</v>
      </c>
      <c r="H8144" t="s">
        <v>96</v>
      </c>
      <c r="J8144" t="s">
        <v>59</v>
      </c>
      <c r="K8144" t="s">
        <v>101</v>
      </c>
      <c r="L8144">
        <v>5600000</v>
      </c>
      <c r="M8144" t="s">
        <v>5209</v>
      </c>
    </row>
    <row r="8145" spans="1:13">
      <c r="A8145">
        <v>11554</v>
      </c>
      <c r="B8145" t="s">
        <v>17</v>
      </c>
      <c r="C8145" s="16" t="s">
        <v>14923</v>
      </c>
      <c r="D8145">
        <f t="shared" si="0"/>
        <v>32</v>
      </c>
      <c r="E8145" t="str">
        <f t="shared" si="1"/>
        <v>5,124,800</v>
      </c>
      <c r="F8145" t="str">
        <f t="shared" si="2"/>
        <v/>
      </c>
      <c r="G8145" t="str">
        <f t="shared" si="3"/>
        <v>5,124,800</v>
      </c>
      <c r="H8145" t="s">
        <v>96</v>
      </c>
      <c r="J8145" t="s">
        <v>59</v>
      </c>
      <c r="K8145" t="s">
        <v>101</v>
      </c>
      <c r="L8145">
        <v>5124800</v>
      </c>
      <c r="M8145" t="s">
        <v>5744</v>
      </c>
    </row>
    <row r="8146" spans="1:13">
      <c r="A8146">
        <v>11555</v>
      </c>
      <c r="B8146" t="s">
        <v>17</v>
      </c>
      <c r="C8146" s="16" t="s">
        <v>14924</v>
      </c>
      <c r="D8146">
        <f t="shared" si="0"/>
        <v>32</v>
      </c>
      <c r="E8146" t="str">
        <f t="shared" si="1"/>
        <v>4,800,000</v>
      </c>
      <c r="F8146" t="str">
        <f t="shared" si="2"/>
        <v/>
      </c>
      <c r="G8146" t="str">
        <f t="shared" si="3"/>
        <v>4,800,000</v>
      </c>
      <c r="H8146" t="s">
        <v>96</v>
      </c>
      <c r="J8146" t="s">
        <v>59</v>
      </c>
      <c r="K8146" t="s">
        <v>101</v>
      </c>
      <c r="L8146">
        <v>4800000</v>
      </c>
      <c r="M8146" t="s">
        <v>132</v>
      </c>
    </row>
    <row r="8147" spans="1:13">
      <c r="A8147">
        <v>11556</v>
      </c>
      <c r="B8147" t="s">
        <v>17</v>
      </c>
      <c r="C8147" s="16" t="s">
        <v>14925</v>
      </c>
      <c r="D8147">
        <f t="shared" si="0"/>
        <v>32</v>
      </c>
      <c r="E8147" t="str">
        <f t="shared" si="1"/>
        <v>3,600,000</v>
      </c>
      <c r="F8147" t="str">
        <f t="shared" si="2"/>
        <v/>
      </c>
      <c r="G8147" t="str">
        <f t="shared" si="3"/>
        <v>3,600,000</v>
      </c>
      <c r="H8147" t="s">
        <v>96</v>
      </c>
      <c r="J8147" t="s">
        <v>59</v>
      </c>
      <c r="K8147" t="s">
        <v>101</v>
      </c>
      <c r="L8147">
        <v>3600000</v>
      </c>
      <c r="M8147" t="s">
        <v>4864</v>
      </c>
    </row>
    <row r="8148" spans="1:13">
      <c r="A8148">
        <v>11557</v>
      </c>
      <c r="B8148" t="s">
        <v>17</v>
      </c>
      <c r="C8148" s="16" t="s">
        <v>14926</v>
      </c>
      <c r="D8148">
        <f t="shared" si="0"/>
        <v>32</v>
      </c>
      <c r="E8148" t="str">
        <f t="shared" si="1"/>
        <v>3,308,516</v>
      </c>
      <c r="F8148" t="str">
        <f t="shared" si="2"/>
        <v/>
      </c>
      <c r="G8148" t="str">
        <f t="shared" si="3"/>
        <v>3,308,516</v>
      </c>
      <c r="H8148" t="s">
        <v>96</v>
      </c>
      <c r="J8148" t="s">
        <v>59</v>
      </c>
      <c r="K8148" t="s">
        <v>101</v>
      </c>
      <c r="L8148">
        <v>3308516</v>
      </c>
      <c r="M8148" t="s">
        <v>6163</v>
      </c>
    </row>
    <row r="8149" spans="1:13">
      <c r="A8149">
        <v>11558</v>
      </c>
      <c r="B8149" t="s">
        <v>17</v>
      </c>
      <c r="C8149" s="16" t="s">
        <v>14927</v>
      </c>
      <c r="D8149">
        <f t="shared" si="0"/>
        <v>32</v>
      </c>
      <c r="E8149" t="str">
        <f t="shared" si="1"/>
        <v>2,302,400</v>
      </c>
      <c r="F8149" t="str">
        <f t="shared" si="2"/>
        <v/>
      </c>
      <c r="G8149" t="str">
        <f t="shared" si="3"/>
        <v>2,302,400</v>
      </c>
      <c r="H8149" t="s">
        <v>96</v>
      </c>
      <c r="J8149" t="s">
        <v>59</v>
      </c>
      <c r="K8149" t="s">
        <v>101</v>
      </c>
      <c r="L8149">
        <v>2302400</v>
      </c>
      <c r="M8149" t="s">
        <v>5600</v>
      </c>
    </row>
    <row r="8150" spans="1:13">
      <c r="A8150">
        <v>11559</v>
      </c>
      <c r="B8150" t="s">
        <v>17</v>
      </c>
      <c r="C8150" s="16" t="s">
        <v>14928</v>
      </c>
      <c r="D8150">
        <f t="shared" si="0"/>
        <v>32</v>
      </c>
      <c r="E8150" t="str">
        <f t="shared" si="1"/>
        <v>2,000,000</v>
      </c>
      <c r="F8150" t="str">
        <f t="shared" si="2"/>
        <v/>
      </c>
      <c r="G8150" t="str">
        <f t="shared" si="3"/>
        <v>2,000,000</v>
      </c>
      <c r="H8150" t="s">
        <v>96</v>
      </c>
      <c r="J8150" t="s">
        <v>59</v>
      </c>
      <c r="K8150" t="s">
        <v>101</v>
      </c>
      <c r="L8150">
        <v>2000000</v>
      </c>
      <c r="M8150" t="s">
        <v>5742</v>
      </c>
    </row>
    <row r="8151" spans="1:13">
      <c r="A8151">
        <v>11560</v>
      </c>
      <c r="B8151" t="s">
        <v>17</v>
      </c>
      <c r="C8151" s="16" t="s">
        <v>14929</v>
      </c>
      <c r="D8151">
        <f t="shared" si="0"/>
        <v>32</v>
      </c>
      <c r="E8151" t="str">
        <f t="shared" si="1"/>
        <v>1,925,000</v>
      </c>
      <c r="F8151" t="str">
        <f t="shared" si="2"/>
        <v/>
      </c>
      <c r="G8151" t="str">
        <f t="shared" si="3"/>
        <v>1,925,000</v>
      </c>
      <c r="H8151" t="s">
        <v>96</v>
      </c>
      <c r="J8151" t="s">
        <v>59</v>
      </c>
      <c r="K8151" t="s">
        <v>101</v>
      </c>
      <c r="L8151">
        <v>1925000</v>
      </c>
      <c r="M8151" t="s">
        <v>4811</v>
      </c>
    </row>
    <row r="8152" spans="1:13">
      <c r="A8152">
        <v>11561</v>
      </c>
      <c r="B8152" t="s">
        <v>17</v>
      </c>
      <c r="C8152" s="16" t="s">
        <v>14930</v>
      </c>
      <c r="D8152">
        <f t="shared" si="0"/>
        <v>32</v>
      </c>
      <c r="E8152" t="str">
        <f t="shared" si="1"/>
        <v>1,752,400 [released 11/99]</v>
      </c>
      <c r="F8152">
        <f t="shared" si="2"/>
        <v>10</v>
      </c>
      <c r="G8152" t="str">
        <f t="shared" si="3"/>
        <v>1,752,400</v>
      </c>
      <c r="H8152" t="s">
        <v>96</v>
      </c>
      <c r="J8152" t="s">
        <v>59</v>
      </c>
      <c r="K8152" t="s">
        <v>101</v>
      </c>
      <c r="L8152">
        <v>1752400</v>
      </c>
      <c r="M8152" t="s">
        <v>5397</v>
      </c>
    </row>
    <row r="8153" spans="1:13">
      <c r="A8153">
        <v>11562</v>
      </c>
      <c r="B8153" t="s">
        <v>17</v>
      </c>
      <c r="C8153" s="16" t="s">
        <v>14931</v>
      </c>
      <c r="D8153">
        <f t="shared" si="0"/>
        <v>32</v>
      </c>
      <c r="E8153" t="str">
        <f t="shared" si="1"/>
        <v>1,696,387</v>
      </c>
      <c r="F8153" t="str">
        <f t="shared" si="2"/>
        <v/>
      </c>
      <c r="G8153" t="str">
        <f t="shared" si="3"/>
        <v>1,696,387</v>
      </c>
      <c r="H8153" t="s">
        <v>96</v>
      </c>
      <c r="J8153" t="s">
        <v>59</v>
      </c>
      <c r="K8153" t="s">
        <v>101</v>
      </c>
      <c r="L8153">
        <v>1696387</v>
      </c>
      <c r="M8153" t="s">
        <v>5003</v>
      </c>
    </row>
    <row r="8154" spans="1:13">
      <c r="A8154">
        <v>11563</v>
      </c>
      <c r="B8154" t="s">
        <v>17</v>
      </c>
      <c r="C8154" s="16" t="s">
        <v>14932</v>
      </c>
      <c r="D8154">
        <f t="shared" si="0"/>
        <v>32</v>
      </c>
      <c r="E8154" t="str">
        <f t="shared" si="1"/>
        <v>1,100,000 [released 2/00]</v>
      </c>
      <c r="F8154">
        <f t="shared" si="2"/>
        <v>10</v>
      </c>
      <c r="G8154" t="str">
        <f t="shared" si="3"/>
        <v>1,100,000</v>
      </c>
      <c r="H8154" t="s">
        <v>96</v>
      </c>
      <c r="J8154" t="s">
        <v>59</v>
      </c>
      <c r="K8154" t="s">
        <v>101</v>
      </c>
      <c r="L8154">
        <v>1100000</v>
      </c>
      <c r="M8154" t="s">
        <v>5837</v>
      </c>
    </row>
    <row r="8155" spans="1:13">
      <c r="A8155">
        <v>11564</v>
      </c>
      <c r="B8155" t="s">
        <v>17</v>
      </c>
      <c r="C8155" s="16" t="s">
        <v>14933</v>
      </c>
      <c r="D8155">
        <f t="shared" si="0"/>
        <v>32</v>
      </c>
      <c r="E8155" t="str">
        <f t="shared" si="1"/>
        <v>728,520</v>
      </c>
      <c r="F8155" t="str">
        <f t="shared" si="2"/>
        <v/>
      </c>
      <c r="G8155" t="str">
        <f t="shared" si="3"/>
        <v>728,520</v>
      </c>
      <c r="H8155" t="s">
        <v>96</v>
      </c>
      <c r="J8155" t="s">
        <v>59</v>
      </c>
      <c r="K8155" t="s">
        <v>101</v>
      </c>
      <c r="L8155">
        <v>728520</v>
      </c>
      <c r="M8155" t="s">
        <v>6060</v>
      </c>
    </row>
    <row r="8156" spans="1:13">
      <c r="A8156">
        <v>11565</v>
      </c>
      <c r="B8156" t="s">
        <v>17</v>
      </c>
      <c r="C8156" s="16" t="s">
        <v>14934</v>
      </c>
      <c r="D8156">
        <f t="shared" si="0"/>
        <v>32</v>
      </c>
      <c r="E8156" t="str">
        <f t="shared" si="1"/>
        <v>510,000 [completed contract*]</v>
      </c>
      <c r="F8156">
        <f t="shared" si="2"/>
        <v>8</v>
      </c>
      <c r="G8156" t="str">
        <f t="shared" si="3"/>
        <v>510,000</v>
      </c>
      <c r="H8156" t="s">
        <v>96</v>
      </c>
      <c r="J8156" t="s">
        <v>59</v>
      </c>
      <c r="K8156" t="s">
        <v>101</v>
      </c>
      <c r="L8156">
        <v>510000</v>
      </c>
      <c r="M8156" t="s">
        <v>6187</v>
      </c>
    </row>
    <row r="8157" spans="1:13">
      <c r="A8157">
        <v>11566</v>
      </c>
      <c r="B8157" t="s">
        <v>17</v>
      </c>
      <c r="C8157" s="16" t="s">
        <v>14935</v>
      </c>
      <c r="D8157">
        <f t="shared" si="0"/>
        <v>32</v>
      </c>
      <c r="E8157" t="str">
        <f t="shared" si="1"/>
        <v>510,000 [completed contract*]</v>
      </c>
      <c r="F8157">
        <f t="shared" si="2"/>
        <v>8</v>
      </c>
      <c r="G8157" t="str">
        <f t="shared" si="3"/>
        <v>510,000</v>
      </c>
      <c r="H8157" t="s">
        <v>96</v>
      </c>
      <c r="J8157" t="s">
        <v>59</v>
      </c>
      <c r="K8157" t="s">
        <v>101</v>
      </c>
      <c r="L8157">
        <v>510000</v>
      </c>
      <c r="M8157" t="s">
        <v>4659</v>
      </c>
    </row>
    <row r="8158" spans="1:13">
      <c r="A8158">
        <v>11567</v>
      </c>
      <c r="B8158" t="s">
        <v>17</v>
      </c>
      <c r="C8158" s="16" t="s">
        <v>14936</v>
      </c>
      <c r="D8158">
        <f t="shared" si="0"/>
        <v>32</v>
      </c>
      <c r="E8158" t="str">
        <f t="shared" si="1"/>
        <v>510,000 [completed contract*]</v>
      </c>
      <c r="F8158">
        <f t="shared" si="2"/>
        <v>8</v>
      </c>
      <c r="G8158" t="str">
        <f t="shared" si="3"/>
        <v>510,000</v>
      </c>
      <c r="H8158" t="s">
        <v>96</v>
      </c>
      <c r="J8158" t="s">
        <v>59</v>
      </c>
      <c r="K8158" t="s">
        <v>101</v>
      </c>
      <c r="L8158">
        <v>510000</v>
      </c>
      <c r="M8158" t="s">
        <v>5020</v>
      </c>
    </row>
    <row r="8159" spans="1:13">
      <c r="A8159">
        <v>11568</v>
      </c>
      <c r="B8159" t="s">
        <v>17</v>
      </c>
      <c r="C8159" s="16" t="s">
        <v>14937</v>
      </c>
      <c r="D8159">
        <f t="shared" si="0"/>
        <v>32</v>
      </c>
      <c r="E8159" t="str">
        <f t="shared" si="1"/>
        <v>485,000 [released 10/99]</v>
      </c>
      <c r="F8159">
        <f t="shared" si="2"/>
        <v>8</v>
      </c>
      <c r="G8159" t="str">
        <f t="shared" si="3"/>
        <v>485,000</v>
      </c>
      <c r="H8159" t="s">
        <v>96</v>
      </c>
      <c r="J8159" t="s">
        <v>59</v>
      </c>
      <c r="K8159" t="s">
        <v>101</v>
      </c>
      <c r="L8159">
        <v>485000</v>
      </c>
      <c r="M8159" t="s">
        <v>4559</v>
      </c>
    </row>
    <row r="8160" spans="1:13">
      <c r="A8160">
        <v>11569</v>
      </c>
      <c r="B8160" t="s">
        <v>17</v>
      </c>
      <c r="C8160" s="16" t="s">
        <v>14938</v>
      </c>
      <c r="D8160">
        <f t="shared" si="0"/>
        <v>32</v>
      </c>
      <c r="E8160" t="str">
        <f t="shared" si="1"/>
        <v>385,000</v>
      </c>
      <c r="F8160" t="str">
        <f t="shared" si="2"/>
        <v/>
      </c>
      <c r="G8160" t="str">
        <f t="shared" si="3"/>
        <v>385,000</v>
      </c>
      <c r="H8160" t="s">
        <v>96</v>
      </c>
      <c r="J8160" t="s">
        <v>59</v>
      </c>
      <c r="K8160" t="s">
        <v>101</v>
      </c>
      <c r="L8160">
        <v>385000</v>
      </c>
      <c r="M8160" t="s">
        <v>4592</v>
      </c>
    </row>
    <row r="8161" spans="1:13">
      <c r="A8161">
        <v>11570</v>
      </c>
      <c r="B8161" t="s">
        <v>17</v>
      </c>
      <c r="C8161" s="16" t="s">
        <v>14939</v>
      </c>
      <c r="D8161">
        <f t="shared" si="0"/>
        <v>32</v>
      </c>
      <c r="E8161" t="str">
        <f t="shared" si="1"/>
        <v>301,875</v>
      </c>
      <c r="F8161" t="str">
        <f t="shared" si="2"/>
        <v/>
      </c>
      <c r="G8161" t="str">
        <f t="shared" si="3"/>
        <v>301,875</v>
      </c>
      <c r="H8161" t="s">
        <v>96</v>
      </c>
      <c r="J8161" t="s">
        <v>59</v>
      </c>
      <c r="K8161" t="s">
        <v>101</v>
      </c>
      <c r="L8161">
        <v>301875</v>
      </c>
      <c r="M8161" t="s">
        <v>5872</v>
      </c>
    </row>
    <row r="8162" spans="1:13">
      <c r="A8162">
        <v>11571</v>
      </c>
      <c r="B8162" t="s">
        <v>17</v>
      </c>
      <c r="C8162" s="16" t="s">
        <v>14940</v>
      </c>
      <c r="D8162">
        <f t="shared" si="0"/>
        <v>32</v>
      </c>
      <c r="E8162" t="str">
        <f t="shared" si="1"/>
        <v>301,875</v>
      </c>
      <c r="F8162" t="str">
        <f t="shared" si="2"/>
        <v/>
      </c>
      <c r="G8162" t="str">
        <f t="shared" si="3"/>
        <v>301,875</v>
      </c>
      <c r="H8162" t="s">
        <v>96</v>
      </c>
      <c r="J8162" t="s">
        <v>59</v>
      </c>
      <c r="K8162" t="s">
        <v>101</v>
      </c>
      <c r="L8162">
        <v>301875</v>
      </c>
      <c r="M8162" t="s">
        <v>5150</v>
      </c>
    </row>
    <row r="8163" spans="1:13">
      <c r="A8163">
        <v>11572</v>
      </c>
      <c r="B8163" t="s">
        <v>17</v>
      </c>
      <c r="C8163" s="16" t="s">
        <v>14941</v>
      </c>
      <c r="D8163">
        <f t="shared" si="0"/>
        <v>32</v>
      </c>
      <c r="E8163" t="str">
        <f t="shared" si="1"/>
        <v>250,000 [released 10/99]</v>
      </c>
      <c r="F8163">
        <f t="shared" si="2"/>
        <v>8</v>
      </c>
      <c r="G8163" t="str">
        <f t="shared" si="3"/>
        <v>250,000</v>
      </c>
      <c r="H8163" t="s">
        <v>96</v>
      </c>
      <c r="J8163" t="s">
        <v>59</v>
      </c>
      <c r="K8163" t="s">
        <v>101</v>
      </c>
      <c r="L8163">
        <v>250000</v>
      </c>
      <c r="M8163" t="s">
        <v>5233</v>
      </c>
    </row>
    <row r="8164" spans="1:13">
      <c r="A8164">
        <v>11573</v>
      </c>
      <c r="B8164" t="s">
        <v>17</v>
      </c>
      <c r="C8164" s="16" t="s">
        <v>14942</v>
      </c>
      <c r="D8164">
        <f t="shared" si="0"/>
        <v>32</v>
      </c>
      <c r="E8164" t="str">
        <f t="shared" si="1"/>
        <v>100,000 [released 10/99]</v>
      </c>
      <c r="F8164">
        <f t="shared" si="2"/>
        <v>8</v>
      </c>
      <c r="G8164" t="str">
        <f t="shared" si="3"/>
        <v>100,000</v>
      </c>
      <c r="H8164" t="s">
        <v>96</v>
      </c>
      <c r="J8164" t="s">
        <v>59</v>
      </c>
      <c r="K8164" t="s">
        <v>101</v>
      </c>
      <c r="L8164">
        <v>100000</v>
      </c>
      <c r="M8164" t="s">
        <v>611</v>
      </c>
    </row>
    <row r="8165" spans="1:13">
      <c r="A8165">
        <v>11574</v>
      </c>
      <c r="B8165" t="s">
        <v>17</v>
      </c>
      <c r="C8165" s="16" t="s">
        <v>14943</v>
      </c>
      <c r="D8165">
        <f t="shared" si="0"/>
        <v>32</v>
      </c>
      <c r="E8165" t="str">
        <f t="shared" si="1"/>
        <v>100,000 [released 10/99]</v>
      </c>
      <c r="F8165">
        <f t="shared" si="2"/>
        <v>8</v>
      </c>
      <c r="G8165" t="str">
        <f t="shared" si="3"/>
        <v>100,000</v>
      </c>
      <c r="H8165" t="s">
        <v>96</v>
      </c>
      <c r="J8165" t="s">
        <v>59</v>
      </c>
      <c r="K8165" t="s">
        <v>101</v>
      </c>
      <c r="L8165">
        <v>100000</v>
      </c>
      <c r="M8165" t="s">
        <v>5586</v>
      </c>
    </row>
    <row r="8166" spans="1:13">
      <c r="A8166">
        <v>11575</v>
      </c>
      <c r="B8166" t="s">
        <v>17</v>
      </c>
      <c r="C8166" s="16" t="s">
        <v>14944</v>
      </c>
      <c r="D8166">
        <f t="shared" si="0"/>
        <v>32</v>
      </c>
      <c r="E8166" t="str">
        <f t="shared" si="1"/>
        <v>100,000 [released 10/99]</v>
      </c>
      <c r="F8166">
        <f t="shared" si="2"/>
        <v>8</v>
      </c>
      <c r="G8166" t="str">
        <f t="shared" si="3"/>
        <v>100,000</v>
      </c>
      <c r="H8166" t="s">
        <v>96</v>
      </c>
      <c r="J8166" t="s">
        <v>59</v>
      </c>
      <c r="K8166" t="s">
        <v>101</v>
      </c>
      <c r="L8166">
        <v>100000</v>
      </c>
      <c r="M8166" t="s">
        <v>5284</v>
      </c>
    </row>
    <row r="8167" spans="1:13">
      <c r="A8167">
        <v>11578</v>
      </c>
      <c r="B8167" t="s">
        <v>17</v>
      </c>
      <c r="C8167" s="16" t="s">
        <v>14945</v>
      </c>
      <c r="D8167">
        <f t="shared" si="0"/>
        <v>32</v>
      </c>
      <c r="E8167" t="str">
        <f t="shared" si="1"/>
        <v>9,000,000</v>
      </c>
      <c r="F8167" t="str">
        <f t="shared" si="2"/>
        <v/>
      </c>
      <c r="G8167" t="str">
        <f t="shared" si="3"/>
        <v>9,000,000</v>
      </c>
      <c r="H8167" t="s">
        <v>96</v>
      </c>
      <c r="J8167" t="s">
        <v>61</v>
      </c>
      <c r="K8167" t="s">
        <v>101</v>
      </c>
      <c r="L8167">
        <v>9000000</v>
      </c>
      <c r="M8167" t="s">
        <v>3107</v>
      </c>
    </row>
    <row r="8168" spans="1:13">
      <c r="A8168">
        <v>11579</v>
      </c>
      <c r="B8168" t="s">
        <v>17</v>
      </c>
      <c r="C8168" s="16" t="s">
        <v>14946</v>
      </c>
      <c r="D8168">
        <f t="shared" si="0"/>
        <v>32</v>
      </c>
      <c r="E8168" t="str">
        <f t="shared" si="1"/>
        <v>7,250,000</v>
      </c>
      <c r="F8168" t="str">
        <f t="shared" si="2"/>
        <v/>
      </c>
      <c r="G8168" t="str">
        <f t="shared" si="3"/>
        <v>7,250,000</v>
      </c>
      <c r="H8168" t="s">
        <v>96</v>
      </c>
      <c r="J8168" t="s">
        <v>61</v>
      </c>
      <c r="K8168" t="s">
        <v>101</v>
      </c>
      <c r="L8168">
        <v>7250000</v>
      </c>
      <c r="M8168" t="s">
        <v>683</v>
      </c>
    </row>
    <row r="8169" spans="1:13">
      <c r="A8169">
        <v>11580</v>
      </c>
      <c r="B8169" t="s">
        <v>17</v>
      </c>
      <c r="C8169" s="16" t="s">
        <v>14947</v>
      </c>
      <c r="D8169">
        <f t="shared" si="0"/>
        <v>32</v>
      </c>
      <c r="E8169" t="str">
        <f t="shared" si="1"/>
        <v>6,833,333</v>
      </c>
      <c r="F8169" t="str">
        <f t="shared" si="2"/>
        <v/>
      </c>
      <c r="G8169" t="str">
        <f t="shared" si="3"/>
        <v>6,833,333</v>
      </c>
      <c r="H8169" t="s">
        <v>96</v>
      </c>
      <c r="J8169" t="s">
        <v>61</v>
      </c>
      <c r="K8169" t="s">
        <v>101</v>
      </c>
      <c r="L8169">
        <v>6833333</v>
      </c>
      <c r="M8169" t="s">
        <v>4877</v>
      </c>
    </row>
    <row r="8170" spans="1:13">
      <c r="A8170">
        <v>11581</v>
      </c>
      <c r="B8170" t="s">
        <v>17</v>
      </c>
      <c r="C8170" s="16" t="s">
        <v>14948</v>
      </c>
      <c r="D8170">
        <f t="shared" si="0"/>
        <v>32</v>
      </c>
      <c r="E8170" t="str">
        <f t="shared" si="1"/>
        <v>3,750,000</v>
      </c>
      <c r="F8170" t="str">
        <f t="shared" si="2"/>
        <v/>
      </c>
      <c r="G8170" t="str">
        <f t="shared" si="3"/>
        <v>3,750,000</v>
      </c>
      <c r="H8170" t="s">
        <v>96</v>
      </c>
      <c r="J8170" t="s">
        <v>61</v>
      </c>
      <c r="K8170" t="s">
        <v>101</v>
      </c>
      <c r="L8170">
        <v>3750000</v>
      </c>
      <c r="M8170" t="s">
        <v>5943</v>
      </c>
    </row>
    <row r="8171" spans="1:13">
      <c r="A8171">
        <v>11582</v>
      </c>
      <c r="B8171" t="s">
        <v>17</v>
      </c>
      <c r="C8171" s="16" t="s">
        <v>14949</v>
      </c>
      <c r="D8171">
        <f t="shared" si="0"/>
        <v>32</v>
      </c>
      <c r="E8171" t="str">
        <f t="shared" si="1"/>
        <v>3,500,000</v>
      </c>
      <c r="F8171" t="str">
        <f t="shared" si="2"/>
        <v/>
      </c>
      <c r="G8171" t="str">
        <f t="shared" si="3"/>
        <v>3,500,000</v>
      </c>
      <c r="H8171" t="s">
        <v>96</v>
      </c>
      <c r="J8171" t="s">
        <v>61</v>
      </c>
      <c r="K8171" t="s">
        <v>101</v>
      </c>
      <c r="L8171">
        <v>3500000</v>
      </c>
      <c r="M8171" t="s">
        <v>5920</v>
      </c>
    </row>
    <row r="8172" spans="1:13">
      <c r="A8172">
        <v>11583</v>
      </c>
      <c r="B8172" t="s">
        <v>17</v>
      </c>
      <c r="C8172" s="16" t="s">
        <v>14950</v>
      </c>
      <c r="D8172">
        <f t="shared" si="0"/>
        <v>32</v>
      </c>
      <c r="E8172" t="str">
        <f t="shared" si="1"/>
        <v>2,951,029</v>
      </c>
      <c r="F8172" t="str">
        <f t="shared" si="2"/>
        <v/>
      </c>
      <c r="G8172" t="str">
        <f t="shared" si="3"/>
        <v>2,951,029</v>
      </c>
      <c r="H8172" t="s">
        <v>96</v>
      </c>
      <c r="J8172" t="s">
        <v>61</v>
      </c>
      <c r="K8172" t="s">
        <v>101</v>
      </c>
      <c r="L8172">
        <v>2951029</v>
      </c>
      <c r="M8172" t="s">
        <v>5060</v>
      </c>
    </row>
    <row r="8173" spans="1:13">
      <c r="A8173">
        <v>11584</v>
      </c>
      <c r="B8173" t="s">
        <v>17</v>
      </c>
      <c r="C8173" s="16" t="s">
        <v>14951</v>
      </c>
      <c r="D8173">
        <f t="shared" si="0"/>
        <v>32</v>
      </c>
      <c r="E8173" t="str">
        <f t="shared" si="1"/>
        <v>2,098,560</v>
      </c>
      <c r="F8173" t="str">
        <f t="shared" si="2"/>
        <v/>
      </c>
      <c r="G8173" t="str">
        <f t="shared" si="3"/>
        <v>2,098,560</v>
      </c>
      <c r="H8173" t="s">
        <v>96</v>
      </c>
      <c r="J8173" t="s">
        <v>61</v>
      </c>
      <c r="K8173" t="s">
        <v>101</v>
      </c>
      <c r="L8173">
        <v>2098560</v>
      </c>
      <c r="M8173" t="s">
        <v>6067</v>
      </c>
    </row>
    <row r="8174" spans="1:13">
      <c r="A8174">
        <v>11585</v>
      </c>
      <c r="B8174" t="s">
        <v>17</v>
      </c>
      <c r="C8174" s="16" t="s">
        <v>14952</v>
      </c>
      <c r="D8174">
        <f t="shared" si="0"/>
        <v>32</v>
      </c>
      <c r="E8174" t="str">
        <f t="shared" si="1"/>
        <v>2,059,320</v>
      </c>
      <c r="F8174" t="str">
        <f t="shared" si="2"/>
        <v/>
      </c>
      <c r="G8174" t="str">
        <f t="shared" si="3"/>
        <v>2,059,320</v>
      </c>
      <c r="H8174" t="s">
        <v>96</v>
      </c>
      <c r="J8174" t="s">
        <v>61</v>
      </c>
      <c r="K8174" t="s">
        <v>101</v>
      </c>
      <c r="L8174">
        <v>2059320</v>
      </c>
      <c r="M8174" t="s">
        <v>5867</v>
      </c>
    </row>
    <row r="8175" spans="1:13">
      <c r="A8175">
        <v>11586</v>
      </c>
      <c r="B8175" t="s">
        <v>17</v>
      </c>
      <c r="C8175" s="16" t="s">
        <v>14953</v>
      </c>
      <c r="D8175">
        <f t="shared" si="0"/>
        <v>32</v>
      </c>
      <c r="E8175" t="str">
        <f t="shared" si="1"/>
        <v>2,000,000</v>
      </c>
      <c r="F8175" t="str">
        <f t="shared" si="2"/>
        <v/>
      </c>
      <c r="G8175" t="str">
        <f t="shared" si="3"/>
        <v>2,000,000</v>
      </c>
      <c r="H8175" t="s">
        <v>96</v>
      </c>
      <c r="J8175" t="s">
        <v>61</v>
      </c>
      <c r="K8175" t="s">
        <v>101</v>
      </c>
      <c r="L8175">
        <v>2000000</v>
      </c>
      <c r="M8175" t="s">
        <v>5193</v>
      </c>
    </row>
    <row r="8176" spans="1:13">
      <c r="A8176">
        <v>11587</v>
      </c>
      <c r="B8176" t="s">
        <v>17</v>
      </c>
      <c r="C8176" s="16" t="s">
        <v>14954</v>
      </c>
      <c r="D8176">
        <f t="shared" si="0"/>
        <v>32</v>
      </c>
      <c r="E8176" t="str">
        <f t="shared" si="1"/>
        <v>1,925,000</v>
      </c>
      <c r="F8176" t="str">
        <f t="shared" si="2"/>
        <v/>
      </c>
      <c r="G8176" t="str">
        <f t="shared" si="3"/>
        <v>1,925,000</v>
      </c>
      <c r="H8176" t="s">
        <v>96</v>
      </c>
      <c r="J8176" t="s">
        <v>61</v>
      </c>
      <c r="K8176" t="s">
        <v>101</v>
      </c>
      <c r="L8176">
        <v>1925000</v>
      </c>
      <c r="M8176" t="s">
        <v>6155</v>
      </c>
    </row>
    <row r="8177" spans="1:13">
      <c r="A8177">
        <v>11588</v>
      </c>
      <c r="B8177" t="s">
        <v>17</v>
      </c>
      <c r="C8177" s="16" t="s">
        <v>14955</v>
      </c>
      <c r="D8177">
        <f t="shared" si="0"/>
        <v>32</v>
      </c>
      <c r="E8177" t="str">
        <f t="shared" si="1"/>
        <v>1,021,080 [released 11/99]</v>
      </c>
      <c r="F8177">
        <f t="shared" si="2"/>
        <v>10</v>
      </c>
      <c r="G8177" t="str">
        <f t="shared" si="3"/>
        <v>1,021,080</v>
      </c>
      <c r="H8177" t="s">
        <v>96</v>
      </c>
      <c r="J8177" t="s">
        <v>61</v>
      </c>
      <c r="K8177" t="s">
        <v>101</v>
      </c>
      <c r="L8177">
        <v>1021080</v>
      </c>
      <c r="M8177" t="s">
        <v>5760</v>
      </c>
    </row>
    <row r="8178" spans="1:13">
      <c r="A8178">
        <v>11589</v>
      </c>
      <c r="B8178" t="s">
        <v>17</v>
      </c>
      <c r="C8178" s="16" t="s">
        <v>14956</v>
      </c>
      <c r="D8178">
        <f t="shared" si="0"/>
        <v>32</v>
      </c>
      <c r="E8178" t="str">
        <f t="shared" si="1"/>
        <v>510,000 [completed contract*]</v>
      </c>
      <c r="F8178">
        <f t="shared" si="2"/>
        <v>8</v>
      </c>
      <c r="G8178" t="str">
        <f t="shared" si="3"/>
        <v>510,000</v>
      </c>
      <c r="H8178" t="s">
        <v>96</v>
      </c>
      <c r="J8178" t="s">
        <v>61</v>
      </c>
      <c r="K8178" t="s">
        <v>101</v>
      </c>
      <c r="L8178">
        <v>510000</v>
      </c>
      <c r="M8178" t="s">
        <v>5289</v>
      </c>
    </row>
    <row r="8179" spans="1:13">
      <c r="A8179">
        <v>11590</v>
      </c>
      <c r="B8179" t="s">
        <v>17</v>
      </c>
      <c r="C8179" s="16" t="s">
        <v>14957</v>
      </c>
      <c r="D8179">
        <f t="shared" si="0"/>
        <v>32</v>
      </c>
      <c r="E8179" t="str">
        <f t="shared" si="1"/>
        <v>510,000 [completed contract*]</v>
      </c>
      <c r="F8179">
        <f t="shared" si="2"/>
        <v>8</v>
      </c>
      <c r="G8179" t="str">
        <f t="shared" si="3"/>
        <v>510,000</v>
      </c>
      <c r="H8179" t="s">
        <v>96</v>
      </c>
      <c r="J8179" t="s">
        <v>61</v>
      </c>
      <c r="K8179" t="s">
        <v>101</v>
      </c>
      <c r="L8179">
        <v>510000</v>
      </c>
      <c r="M8179" t="s">
        <v>5856</v>
      </c>
    </row>
    <row r="8180" spans="1:13">
      <c r="A8180">
        <v>11591</v>
      </c>
      <c r="B8180" t="s">
        <v>17</v>
      </c>
      <c r="C8180" s="16" t="s">
        <v>14958</v>
      </c>
      <c r="D8180">
        <f t="shared" si="0"/>
        <v>32</v>
      </c>
      <c r="E8180" t="str">
        <f t="shared" si="1"/>
        <v>510,000 [released 2/00, min. $1,000,000]</v>
      </c>
      <c r="F8180">
        <f t="shared" si="2"/>
        <v>8</v>
      </c>
      <c r="G8180" t="str">
        <f t="shared" si="3"/>
        <v>510,000</v>
      </c>
      <c r="H8180" t="s">
        <v>14710</v>
      </c>
      <c r="J8180" t="s">
        <v>61</v>
      </c>
      <c r="K8180" t="s">
        <v>101</v>
      </c>
      <c r="L8180">
        <v>510000</v>
      </c>
      <c r="M8180" t="s">
        <v>5155</v>
      </c>
    </row>
    <row r="8181" spans="1:13">
      <c r="A8181">
        <v>11592</v>
      </c>
      <c r="B8181" t="s">
        <v>17</v>
      </c>
      <c r="C8181" s="16" t="s">
        <v>14959</v>
      </c>
      <c r="D8181">
        <f t="shared" si="0"/>
        <v>32</v>
      </c>
      <c r="E8181" t="str">
        <f t="shared" si="1"/>
        <v>460,000</v>
      </c>
      <c r="F8181" t="str">
        <f t="shared" si="2"/>
        <v/>
      </c>
      <c r="G8181" t="str">
        <f t="shared" si="3"/>
        <v>460,000</v>
      </c>
      <c r="H8181" t="s">
        <v>96</v>
      </c>
      <c r="J8181" t="s">
        <v>61</v>
      </c>
      <c r="K8181" t="s">
        <v>101</v>
      </c>
      <c r="L8181">
        <v>460000</v>
      </c>
      <c r="M8181" t="s">
        <v>4896</v>
      </c>
    </row>
    <row r="8182" spans="1:13">
      <c r="A8182">
        <v>11593</v>
      </c>
      <c r="B8182" t="s">
        <v>17</v>
      </c>
      <c r="C8182" s="16" t="s">
        <v>14960</v>
      </c>
      <c r="D8182">
        <f t="shared" si="0"/>
        <v>32</v>
      </c>
      <c r="E8182" t="str">
        <f t="shared" si="1"/>
        <v>301,875</v>
      </c>
      <c r="F8182" t="str">
        <f t="shared" si="2"/>
        <v/>
      </c>
      <c r="G8182" t="str">
        <f t="shared" si="3"/>
        <v>301,875</v>
      </c>
      <c r="H8182" t="s">
        <v>96</v>
      </c>
      <c r="J8182" t="s">
        <v>61</v>
      </c>
      <c r="K8182" t="s">
        <v>101</v>
      </c>
      <c r="L8182">
        <v>301875</v>
      </c>
      <c r="M8182" t="s">
        <v>5801</v>
      </c>
    </row>
    <row r="8183" spans="1:13">
      <c r="A8183">
        <v>11596</v>
      </c>
      <c r="B8183" t="s">
        <v>17</v>
      </c>
      <c r="C8183" s="16" t="s">
        <v>14961</v>
      </c>
      <c r="D8183">
        <f t="shared" si="0"/>
        <v>32</v>
      </c>
      <c r="E8183" t="str">
        <f t="shared" si="1"/>
        <v>16,806,300</v>
      </c>
      <c r="F8183" t="str">
        <f t="shared" si="2"/>
        <v/>
      </c>
      <c r="G8183" t="str">
        <f t="shared" si="3"/>
        <v>16,806,300</v>
      </c>
      <c r="H8183" t="s">
        <v>96</v>
      </c>
      <c r="J8183" t="s">
        <v>63</v>
      </c>
      <c r="K8183" t="s">
        <v>101</v>
      </c>
      <c r="L8183">
        <v>16806300</v>
      </c>
      <c r="M8183" t="s">
        <v>944</v>
      </c>
    </row>
    <row r="8184" spans="1:13">
      <c r="A8184">
        <v>11597</v>
      </c>
      <c r="B8184" t="s">
        <v>17</v>
      </c>
      <c r="C8184" s="16" t="s">
        <v>14962</v>
      </c>
      <c r="D8184">
        <f t="shared" si="0"/>
        <v>32</v>
      </c>
      <c r="E8184" t="str">
        <f t="shared" si="1"/>
        <v>7,400,000</v>
      </c>
      <c r="F8184" t="str">
        <f t="shared" si="2"/>
        <v/>
      </c>
      <c r="G8184" t="str">
        <f t="shared" si="3"/>
        <v>7,400,000</v>
      </c>
      <c r="H8184" t="s">
        <v>96</v>
      </c>
      <c r="J8184" t="s">
        <v>63</v>
      </c>
      <c r="K8184" t="s">
        <v>101</v>
      </c>
      <c r="L8184">
        <v>7400000</v>
      </c>
      <c r="M8184" t="s">
        <v>6039</v>
      </c>
    </row>
    <row r="8185" spans="1:13">
      <c r="A8185">
        <v>11598</v>
      </c>
      <c r="B8185" t="s">
        <v>17</v>
      </c>
      <c r="C8185" s="16" t="s">
        <v>14963</v>
      </c>
      <c r="D8185">
        <f t="shared" si="0"/>
        <v>32</v>
      </c>
      <c r="E8185" t="str">
        <f t="shared" si="1"/>
        <v>2,520,000</v>
      </c>
      <c r="F8185" t="str">
        <f t="shared" si="2"/>
        <v/>
      </c>
      <c r="G8185" t="str">
        <f t="shared" si="3"/>
        <v>2,520,000</v>
      </c>
      <c r="H8185" t="s">
        <v>96</v>
      </c>
      <c r="J8185" t="s">
        <v>63</v>
      </c>
      <c r="K8185" t="s">
        <v>101</v>
      </c>
      <c r="L8185">
        <v>2520000</v>
      </c>
      <c r="M8185" t="s">
        <v>4916</v>
      </c>
    </row>
    <row r="8186" spans="1:13">
      <c r="A8186">
        <v>11599</v>
      </c>
      <c r="B8186" t="s">
        <v>17</v>
      </c>
      <c r="C8186" s="16" t="s">
        <v>14964</v>
      </c>
      <c r="D8186">
        <f t="shared" si="0"/>
        <v>32</v>
      </c>
      <c r="E8186" t="str">
        <f t="shared" si="1"/>
        <v>2,495,500</v>
      </c>
      <c r="F8186" t="str">
        <f t="shared" si="2"/>
        <v/>
      </c>
      <c r="G8186" t="str">
        <f t="shared" si="3"/>
        <v>2,495,500</v>
      </c>
      <c r="H8186" t="s">
        <v>96</v>
      </c>
      <c r="J8186" t="s">
        <v>63</v>
      </c>
      <c r="K8186" t="s">
        <v>101</v>
      </c>
      <c r="L8186">
        <v>2495500</v>
      </c>
      <c r="M8186" t="s">
        <v>4603</v>
      </c>
    </row>
    <row r="8187" spans="1:13">
      <c r="A8187">
        <v>11600</v>
      </c>
      <c r="B8187" t="s">
        <v>17</v>
      </c>
      <c r="C8187" s="16" t="s">
        <v>14965</v>
      </c>
      <c r="D8187">
        <f t="shared" si="0"/>
        <v>32</v>
      </c>
      <c r="E8187" t="str">
        <f t="shared" si="1"/>
        <v>2,100,000</v>
      </c>
      <c r="F8187" t="str">
        <f t="shared" si="2"/>
        <v/>
      </c>
      <c r="G8187" t="str">
        <f t="shared" si="3"/>
        <v>2,100,000</v>
      </c>
      <c r="H8187" t="s">
        <v>96</v>
      </c>
      <c r="J8187" t="s">
        <v>63</v>
      </c>
      <c r="K8187" t="s">
        <v>101</v>
      </c>
      <c r="L8187">
        <v>2100000</v>
      </c>
      <c r="M8187" t="s">
        <v>5323</v>
      </c>
    </row>
    <row r="8188" spans="1:13">
      <c r="A8188">
        <v>11601</v>
      </c>
      <c r="B8188" t="s">
        <v>17</v>
      </c>
      <c r="C8188" s="16" t="s">
        <v>14966</v>
      </c>
      <c r="D8188">
        <f t="shared" si="0"/>
        <v>32</v>
      </c>
      <c r="E8188" t="str">
        <f t="shared" si="1"/>
        <v>2,011,440</v>
      </c>
      <c r="F8188" t="str">
        <f t="shared" si="2"/>
        <v/>
      </c>
      <c r="G8188" t="str">
        <f t="shared" si="3"/>
        <v>2,011,440</v>
      </c>
      <c r="H8188" t="s">
        <v>96</v>
      </c>
      <c r="J8188" t="s">
        <v>63</v>
      </c>
      <c r="K8188" t="s">
        <v>101</v>
      </c>
      <c r="L8188">
        <v>2011440</v>
      </c>
      <c r="M8188" t="s">
        <v>6164</v>
      </c>
    </row>
    <row r="8189" spans="1:13">
      <c r="A8189">
        <v>11602</v>
      </c>
      <c r="B8189" t="s">
        <v>17</v>
      </c>
      <c r="C8189" s="16" t="s">
        <v>14967</v>
      </c>
      <c r="D8189">
        <f t="shared" si="0"/>
        <v>32</v>
      </c>
      <c r="E8189" t="str">
        <f t="shared" si="1"/>
        <v>2,000,000</v>
      </c>
      <c r="F8189" t="str">
        <f t="shared" si="2"/>
        <v/>
      </c>
      <c r="G8189" t="str">
        <f t="shared" si="3"/>
        <v>2,000,000</v>
      </c>
      <c r="H8189" t="s">
        <v>96</v>
      </c>
      <c r="J8189" t="s">
        <v>63</v>
      </c>
      <c r="K8189" t="s">
        <v>101</v>
      </c>
      <c r="L8189">
        <v>2000000</v>
      </c>
      <c r="M8189" t="s">
        <v>5925</v>
      </c>
    </row>
    <row r="8190" spans="1:13">
      <c r="A8190">
        <v>11603</v>
      </c>
      <c r="B8190" t="s">
        <v>17</v>
      </c>
      <c r="C8190" s="16" t="s">
        <v>14968</v>
      </c>
      <c r="D8190">
        <f t="shared" si="0"/>
        <v>32</v>
      </c>
      <c r="E8190" t="str">
        <f t="shared" si="1"/>
        <v>1,196,520</v>
      </c>
      <c r="F8190" t="str">
        <f t="shared" si="2"/>
        <v/>
      </c>
      <c r="G8190" t="str">
        <f t="shared" si="3"/>
        <v>1,196,520</v>
      </c>
      <c r="H8190" t="s">
        <v>96</v>
      </c>
      <c r="J8190" t="s">
        <v>63</v>
      </c>
      <c r="K8190" t="s">
        <v>101</v>
      </c>
      <c r="L8190">
        <v>1196520</v>
      </c>
      <c r="M8190" t="s">
        <v>14969</v>
      </c>
    </row>
    <row r="8191" spans="1:13">
      <c r="A8191">
        <v>11604</v>
      </c>
      <c r="B8191" t="s">
        <v>17</v>
      </c>
      <c r="C8191" s="16" t="s">
        <v>14970</v>
      </c>
      <c r="D8191">
        <f t="shared" si="0"/>
        <v>32</v>
      </c>
      <c r="E8191" t="str">
        <f t="shared" si="1"/>
        <v>1,800,000</v>
      </c>
      <c r="F8191" t="str">
        <f t="shared" si="2"/>
        <v/>
      </c>
      <c r="G8191" t="str">
        <f t="shared" si="3"/>
        <v>1,800,000</v>
      </c>
      <c r="H8191" t="s">
        <v>96</v>
      </c>
      <c r="J8191" t="s">
        <v>63</v>
      </c>
      <c r="K8191" t="s">
        <v>101</v>
      </c>
      <c r="L8191">
        <v>1800000</v>
      </c>
      <c r="M8191" t="s">
        <v>6085</v>
      </c>
    </row>
    <row r="8192" spans="1:13">
      <c r="A8192">
        <v>11605</v>
      </c>
      <c r="B8192" t="s">
        <v>17</v>
      </c>
      <c r="C8192" s="16" t="s">
        <v>14971</v>
      </c>
      <c r="D8192">
        <f t="shared" si="0"/>
        <v>32</v>
      </c>
      <c r="E8192" t="str">
        <f t="shared" si="1"/>
        <v>1,100,000</v>
      </c>
      <c r="F8192" t="str">
        <f t="shared" si="2"/>
        <v/>
      </c>
      <c r="G8192" t="str">
        <f t="shared" si="3"/>
        <v>1,100,000</v>
      </c>
      <c r="H8192" t="s">
        <v>96</v>
      </c>
      <c r="J8192" t="s">
        <v>63</v>
      </c>
      <c r="K8192" t="s">
        <v>101</v>
      </c>
      <c r="L8192">
        <v>1100000</v>
      </c>
      <c r="M8192" t="s">
        <v>5553</v>
      </c>
    </row>
    <row r="8193" spans="1:13">
      <c r="A8193">
        <v>11606</v>
      </c>
      <c r="B8193" t="s">
        <v>17</v>
      </c>
      <c r="C8193" s="16" t="s">
        <v>14972</v>
      </c>
      <c r="D8193">
        <f t="shared" si="0"/>
        <v>32</v>
      </c>
      <c r="E8193" t="str">
        <f t="shared" si="1"/>
        <v>1,050,240</v>
      </c>
      <c r="F8193" t="str">
        <f t="shared" si="2"/>
        <v/>
      </c>
      <c r="G8193" t="str">
        <f t="shared" si="3"/>
        <v>1,050,240</v>
      </c>
      <c r="H8193" t="s">
        <v>96</v>
      </c>
      <c r="J8193" t="s">
        <v>63</v>
      </c>
      <c r="K8193" t="s">
        <v>101</v>
      </c>
      <c r="L8193">
        <v>1050240</v>
      </c>
      <c r="M8193" t="s">
        <v>13016</v>
      </c>
    </row>
    <row r="8194" spans="1:13">
      <c r="A8194">
        <v>11607</v>
      </c>
      <c r="B8194" t="s">
        <v>17</v>
      </c>
      <c r="C8194" s="16" t="s">
        <v>14973</v>
      </c>
      <c r="D8194">
        <f t="shared" si="0"/>
        <v>32</v>
      </c>
      <c r="E8194" t="str">
        <f t="shared" si="1"/>
        <v>903,360</v>
      </c>
      <c r="F8194" t="str">
        <f t="shared" si="2"/>
        <v/>
      </c>
      <c r="G8194" t="str">
        <f t="shared" si="3"/>
        <v>903,360</v>
      </c>
      <c r="H8194" t="s">
        <v>96</v>
      </c>
      <c r="J8194" t="s">
        <v>63</v>
      </c>
      <c r="K8194" t="s">
        <v>101</v>
      </c>
      <c r="L8194">
        <v>903360</v>
      </c>
      <c r="M8194" t="s">
        <v>4669</v>
      </c>
    </row>
    <row r="8195" spans="1:13">
      <c r="A8195">
        <v>11608</v>
      </c>
      <c r="B8195" t="s">
        <v>17</v>
      </c>
      <c r="C8195" s="16" t="s">
        <v>14974</v>
      </c>
      <c r="D8195">
        <f t="shared" si="0"/>
        <v>32</v>
      </c>
      <c r="E8195" t="str">
        <f t="shared" si="1"/>
        <v>510,000 [completed contract*]</v>
      </c>
      <c r="F8195">
        <f t="shared" si="2"/>
        <v>8</v>
      </c>
      <c r="G8195" t="str">
        <f t="shared" si="3"/>
        <v>510,000</v>
      </c>
      <c r="H8195" t="s">
        <v>96</v>
      </c>
      <c r="J8195" t="s">
        <v>63</v>
      </c>
      <c r="K8195" t="s">
        <v>101</v>
      </c>
      <c r="L8195">
        <v>510000</v>
      </c>
      <c r="M8195" t="s">
        <v>5225</v>
      </c>
    </row>
    <row r="8196" spans="1:13">
      <c r="A8196">
        <v>11609</v>
      </c>
      <c r="B8196" t="s">
        <v>17</v>
      </c>
      <c r="C8196" s="16" t="s">
        <v>14975</v>
      </c>
      <c r="D8196">
        <f t="shared" si="0"/>
        <v>32</v>
      </c>
      <c r="E8196" t="str">
        <f t="shared" si="1"/>
        <v>385,000</v>
      </c>
      <c r="F8196" t="str">
        <f t="shared" si="2"/>
        <v/>
      </c>
      <c r="G8196" t="str">
        <f t="shared" si="3"/>
        <v>385,000</v>
      </c>
      <c r="H8196" t="s">
        <v>96</v>
      </c>
      <c r="J8196" t="s">
        <v>63</v>
      </c>
      <c r="K8196" t="s">
        <v>101</v>
      </c>
      <c r="L8196">
        <v>385000</v>
      </c>
      <c r="M8196" t="s">
        <v>4563</v>
      </c>
    </row>
    <row r="8197" spans="1:13">
      <c r="A8197">
        <v>11610</v>
      </c>
      <c r="B8197" t="s">
        <v>17</v>
      </c>
      <c r="C8197" s="16" t="s">
        <v>14976</v>
      </c>
      <c r="D8197">
        <f t="shared" si="0"/>
        <v>32</v>
      </c>
      <c r="E8197" t="str">
        <f t="shared" si="1"/>
        <v>211,765 [released 12/99]</v>
      </c>
      <c r="F8197">
        <f t="shared" si="2"/>
        <v>8</v>
      </c>
      <c r="G8197" t="str">
        <f t="shared" si="3"/>
        <v>211,765</v>
      </c>
      <c r="H8197" t="s">
        <v>96</v>
      </c>
      <c r="J8197" t="s">
        <v>63</v>
      </c>
      <c r="K8197" t="s">
        <v>101</v>
      </c>
      <c r="L8197">
        <v>211765</v>
      </c>
      <c r="M8197" t="s">
        <v>4866</v>
      </c>
    </row>
    <row r="8198" spans="1:13">
      <c r="A8198">
        <v>11611</v>
      </c>
      <c r="B8198" t="s">
        <v>17</v>
      </c>
      <c r="C8198" s="16" t="s">
        <v>14977</v>
      </c>
      <c r="D8198">
        <f t="shared" si="0"/>
        <v>32</v>
      </c>
      <c r="E8198" t="str">
        <f t="shared" si="1"/>
        <v>97,412 [released 12/99]</v>
      </c>
      <c r="F8198">
        <f t="shared" si="2"/>
        <v>7</v>
      </c>
      <c r="G8198" t="str">
        <f t="shared" si="3"/>
        <v>97,412</v>
      </c>
      <c r="H8198" t="s">
        <v>96</v>
      </c>
      <c r="J8198" t="s">
        <v>63</v>
      </c>
      <c r="K8198" t="s">
        <v>101</v>
      </c>
      <c r="L8198">
        <v>97412</v>
      </c>
      <c r="M8198" t="s">
        <v>5525</v>
      </c>
    </row>
    <row r="8199" spans="1:13">
      <c r="A8199">
        <v>11612</v>
      </c>
      <c r="B8199" t="s">
        <v>17</v>
      </c>
      <c r="C8199" s="16" t="s">
        <v>14978</v>
      </c>
      <c r="D8199">
        <f t="shared" si="0"/>
        <v>32</v>
      </c>
      <c r="E8199" t="str">
        <f t="shared" si="1"/>
        <v>50,206 [released 1/00]</v>
      </c>
      <c r="F8199">
        <f t="shared" si="2"/>
        <v>7</v>
      </c>
      <c r="G8199" t="str">
        <f t="shared" si="3"/>
        <v>50,206</v>
      </c>
      <c r="H8199" t="s">
        <v>96</v>
      </c>
      <c r="J8199" t="s">
        <v>63</v>
      </c>
      <c r="K8199" t="s">
        <v>101</v>
      </c>
      <c r="L8199">
        <v>50206</v>
      </c>
      <c r="M8199" t="s">
        <v>5051</v>
      </c>
    </row>
    <row r="8200" spans="1:13">
      <c r="A8200">
        <v>11613</v>
      </c>
      <c r="B8200" t="s">
        <v>17</v>
      </c>
      <c r="C8200" s="16" t="s">
        <v>14979</v>
      </c>
      <c r="D8200">
        <f t="shared" si="0"/>
        <v>32</v>
      </c>
      <c r="E8200" t="str">
        <f t="shared" si="1"/>
        <v>4,529 [released 11/99]</v>
      </c>
      <c r="F8200">
        <f t="shared" si="2"/>
        <v>6</v>
      </c>
      <c r="G8200" t="str">
        <f t="shared" si="3"/>
        <v>4,529</v>
      </c>
      <c r="H8200" t="s">
        <v>96</v>
      </c>
      <c r="J8200" t="s">
        <v>63</v>
      </c>
      <c r="K8200" t="s">
        <v>101</v>
      </c>
      <c r="L8200">
        <v>4529</v>
      </c>
      <c r="M8200" t="s">
        <v>6123</v>
      </c>
    </row>
    <row r="8201" spans="1:13">
      <c r="A8201">
        <v>11615</v>
      </c>
      <c r="B8201" t="s">
        <v>17</v>
      </c>
      <c r="C8201" s="16" t="s">
        <v>14980</v>
      </c>
      <c r="D8201">
        <f t="shared" si="0"/>
        <v>32</v>
      </c>
      <c r="E8201" t="str">
        <f t="shared" si="1"/>
        <v>12,375,000</v>
      </c>
      <c r="F8201" t="str">
        <f t="shared" si="2"/>
        <v/>
      </c>
      <c r="G8201" t="str">
        <f t="shared" si="3"/>
        <v>12,375,000</v>
      </c>
      <c r="H8201" t="s">
        <v>96</v>
      </c>
      <c r="J8201" t="s">
        <v>64</v>
      </c>
      <c r="K8201" t="s">
        <v>101</v>
      </c>
      <c r="L8201">
        <v>12375000</v>
      </c>
      <c r="M8201" t="s">
        <v>5259</v>
      </c>
    </row>
    <row r="8202" spans="1:13">
      <c r="A8202">
        <v>11616</v>
      </c>
      <c r="B8202" t="s">
        <v>17</v>
      </c>
      <c r="C8202" s="16" t="s">
        <v>14981</v>
      </c>
      <c r="D8202">
        <f t="shared" si="0"/>
        <v>32</v>
      </c>
      <c r="E8202" t="str">
        <f t="shared" si="1"/>
        <v>9,000,000</v>
      </c>
      <c r="F8202" t="str">
        <f t="shared" si="2"/>
        <v/>
      </c>
      <c r="G8202" t="str">
        <f t="shared" si="3"/>
        <v>9,000,000</v>
      </c>
      <c r="H8202" t="s">
        <v>96</v>
      </c>
      <c r="J8202" t="s">
        <v>64</v>
      </c>
      <c r="K8202" t="s">
        <v>101</v>
      </c>
      <c r="L8202">
        <v>9000000</v>
      </c>
      <c r="M8202" t="s">
        <v>6005</v>
      </c>
    </row>
    <row r="8203" spans="1:13">
      <c r="A8203">
        <v>11617</v>
      </c>
      <c r="B8203" t="s">
        <v>17</v>
      </c>
      <c r="C8203" s="16" t="s">
        <v>14982</v>
      </c>
      <c r="D8203">
        <f t="shared" si="0"/>
        <v>32</v>
      </c>
      <c r="E8203" t="str">
        <f t="shared" si="1"/>
        <v>7,166,666</v>
      </c>
      <c r="F8203" t="str">
        <f t="shared" si="2"/>
        <v/>
      </c>
      <c r="G8203" t="str">
        <f t="shared" si="3"/>
        <v>7,166,666</v>
      </c>
      <c r="H8203" t="s">
        <v>96</v>
      </c>
      <c r="J8203" t="s">
        <v>64</v>
      </c>
      <c r="K8203" t="s">
        <v>101</v>
      </c>
      <c r="L8203">
        <v>7166666</v>
      </c>
      <c r="M8203" t="s">
        <v>5430</v>
      </c>
    </row>
    <row r="8204" spans="1:13">
      <c r="A8204">
        <v>11618</v>
      </c>
      <c r="B8204" t="s">
        <v>17</v>
      </c>
      <c r="C8204" s="16" t="s">
        <v>14983</v>
      </c>
      <c r="D8204">
        <f t="shared" si="0"/>
        <v>32</v>
      </c>
      <c r="E8204" t="str">
        <f t="shared" si="1"/>
        <v>5,600,000</v>
      </c>
      <c r="F8204" t="str">
        <f t="shared" si="2"/>
        <v/>
      </c>
      <c r="G8204" t="str">
        <f t="shared" si="3"/>
        <v>5,600,000</v>
      </c>
      <c r="H8204" t="s">
        <v>96</v>
      </c>
      <c r="J8204" t="s">
        <v>64</v>
      </c>
      <c r="K8204" t="s">
        <v>101</v>
      </c>
      <c r="L8204">
        <v>5600000</v>
      </c>
      <c r="M8204" t="s">
        <v>5416</v>
      </c>
    </row>
    <row r="8205" spans="1:13">
      <c r="A8205">
        <v>11619</v>
      </c>
      <c r="B8205" t="s">
        <v>17</v>
      </c>
      <c r="C8205" s="16" t="s">
        <v>14984</v>
      </c>
      <c r="D8205">
        <f t="shared" si="0"/>
        <v>32</v>
      </c>
      <c r="E8205" t="str">
        <f t="shared" si="1"/>
        <v>4,800,000</v>
      </c>
      <c r="F8205" t="str">
        <f t="shared" si="2"/>
        <v/>
      </c>
      <c r="G8205" t="str">
        <f t="shared" si="3"/>
        <v>4,800,000</v>
      </c>
      <c r="H8205" t="s">
        <v>96</v>
      </c>
      <c r="J8205" t="s">
        <v>64</v>
      </c>
      <c r="K8205" t="s">
        <v>101</v>
      </c>
      <c r="L8205">
        <v>4800000</v>
      </c>
      <c r="M8205" t="s">
        <v>5304</v>
      </c>
    </row>
    <row r="8206" spans="1:13">
      <c r="A8206">
        <v>11620</v>
      </c>
      <c r="B8206" t="s">
        <v>17</v>
      </c>
      <c r="C8206" s="16" t="s">
        <v>14985</v>
      </c>
      <c r="D8206">
        <f t="shared" si="0"/>
        <v>32</v>
      </c>
      <c r="E8206" t="str">
        <f t="shared" si="1"/>
        <v>3,451,920</v>
      </c>
      <c r="F8206" t="str">
        <f t="shared" si="2"/>
        <v/>
      </c>
      <c r="G8206" t="str">
        <f t="shared" si="3"/>
        <v>3,451,920</v>
      </c>
      <c r="H8206" t="s">
        <v>96</v>
      </c>
      <c r="J8206" t="s">
        <v>64</v>
      </c>
      <c r="K8206" t="s">
        <v>101</v>
      </c>
      <c r="L8206">
        <v>3451920</v>
      </c>
      <c r="M8206" t="s">
        <v>5406</v>
      </c>
    </row>
    <row r="8207" spans="1:13">
      <c r="A8207">
        <v>11621</v>
      </c>
      <c r="B8207" t="s">
        <v>17</v>
      </c>
      <c r="C8207" s="16" t="s">
        <v>14986</v>
      </c>
      <c r="D8207">
        <f t="shared" si="0"/>
        <v>32</v>
      </c>
      <c r="E8207" t="str">
        <f t="shared" si="1"/>
        <v>2,000,000</v>
      </c>
      <c r="F8207" t="str">
        <f t="shared" si="2"/>
        <v/>
      </c>
      <c r="G8207" t="str">
        <f t="shared" si="3"/>
        <v>2,000,000</v>
      </c>
      <c r="H8207" t="s">
        <v>96</v>
      </c>
      <c r="J8207" t="s">
        <v>64</v>
      </c>
      <c r="K8207" t="s">
        <v>101</v>
      </c>
      <c r="L8207">
        <v>2000000</v>
      </c>
      <c r="M8207" t="s">
        <v>5232</v>
      </c>
    </row>
    <row r="8208" spans="1:13">
      <c r="A8208">
        <v>11622</v>
      </c>
      <c r="B8208" t="s">
        <v>17</v>
      </c>
      <c r="C8208" s="16" t="s">
        <v>14987</v>
      </c>
      <c r="D8208">
        <f t="shared" si="0"/>
        <v>32</v>
      </c>
      <c r="E8208" t="str">
        <f t="shared" si="1"/>
        <v>2,000,000</v>
      </c>
      <c r="F8208" t="str">
        <f t="shared" si="2"/>
        <v/>
      </c>
      <c r="G8208" t="str">
        <f t="shared" si="3"/>
        <v>2,000,000</v>
      </c>
      <c r="H8208" t="s">
        <v>96</v>
      </c>
      <c r="J8208" t="s">
        <v>64</v>
      </c>
      <c r="K8208" t="s">
        <v>101</v>
      </c>
      <c r="L8208">
        <v>2000000</v>
      </c>
      <c r="M8208" t="s">
        <v>5035</v>
      </c>
    </row>
    <row r="8209" spans="1:13">
      <c r="A8209">
        <v>11623</v>
      </c>
      <c r="B8209" t="s">
        <v>17</v>
      </c>
      <c r="C8209" s="16" t="s">
        <v>14988</v>
      </c>
      <c r="D8209">
        <f t="shared" si="0"/>
        <v>32</v>
      </c>
      <c r="E8209" t="str">
        <f t="shared" si="1"/>
        <v>1,920,000</v>
      </c>
      <c r="F8209" t="str">
        <f t="shared" si="2"/>
        <v/>
      </c>
      <c r="G8209" t="str">
        <f t="shared" si="3"/>
        <v>1,920,000</v>
      </c>
      <c r="H8209" t="s">
        <v>96</v>
      </c>
      <c r="J8209" t="s">
        <v>64</v>
      </c>
      <c r="K8209" t="s">
        <v>101</v>
      </c>
      <c r="L8209">
        <v>1920000</v>
      </c>
      <c r="M8209" t="s">
        <v>5532</v>
      </c>
    </row>
    <row r="8210" spans="1:13">
      <c r="A8210">
        <v>11624</v>
      </c>
      <c r="B8210" t="s">
        <v>17</v>
      </c>
      <c r="C8210" s="16" t="s">
        <v>14989</v>
      </c>
      <c r="D8210">
        <f t="shared" si="0"/>
        <v>32</v>
      </c>
      <c r="E8210" t="str">
        <f t="shared" si="1"/>
        <v>1,100,000</v>
      </c>
      <c r="F8210" t="str">
        <f t="shared" si="2"/>
        <v/>
      </c>
      <c r="G8210" t="str">
        <f t="shared" si="3"/>
        <v>1,100,000</v>
      </c>
      <c r="H8210" t="s">
        <v>96</v>
      </c>
      <c r="J8210" t="s">
        <v>64</v>
      </c>
      <c r="K8210" t="s">
        <v>101</v>
      </c>
      <c r="L8210">
        <v>1100000</v>
      </c>
      <c r="M8210" t="s">
        <v>5350</v>
      </c>
    </row>
    <row r="8211" spans="1:13">
      <c r="A8211">
        <v>11625</v>
      </c>
      <c r="B8211" t="s">
        <v>17</v>
      </c>
      <c r="C8211" s="16" t="s">
        <v>14990</v>
      </c>
      <c r="D8211">
        <f t="shared" si="0"/>
        <v>32</v>
      </c>
      <c r="E8211" t="str">
        <f t="shared" si="1"/>
        <v>1,000,000</v>
      </c>
      <c r="F8211" t="str">
        <f t="shared" si="2"/>
        <v/>
      </c>
      <c r="G8211" t="str">
        <f t="shared" si="3"/>
        <v>1,000,000</v>
      </c>
      <c r="H8211" t="s">
        <v>96</v>
      </c>
      <c r="J8211" t="s">
        <v>64</v>
      </c>
      <c r="K8211" t="s">
        <v>101</v>
      </c>
      <c r="L8211">
        <v>1000000</v>
      </c>
      <c r="M8211" t="s">
        <v>5934</v>
      </c>
    </row>
    <row r="8212" spans="1:13">
      <c r="A8212">
        <v>11626</v>
      </c>
      <c r="B8212" t="s">
        <v>17</v>
      </c>
      <c r="C8212" s="16" t="s">
        <v>14991</v>
      </c>
      <c r="D8212">
        <f t="shared" si="0"/>
        <v>32</v>
      </c>
      <c r="E8212" t="str">
        <f t="shared" si="1"/>
        <v>1,000,000</v>
      </c>
      <c r="F8212" t="str">
        <f t="shared" si="2"/>
        <v/>
      </c>
      <c r="G8212" t="str">
        <f t="shared" si="3"/>
        <v>1,000,000</v>
      </c>
      <c r="H8212" t="s">
        <v>96</v>
      </c>
      <c r="J8212" t="s">
        <v>64</v>
      </c>
      <c r="K8212" t="s">
        <v>101</v>
      </c>
      <c r="L8212">
        <v>1000000</v>
      </c>
      <c r="M8212" t="s">
        <v>5981</v>
      </c>
    </row>
    <row r="8213" spans="1:13">
      <c r="A8213">
        <v>11627</v>
      </c>
      <c r="B8213" t="s">
        <v>17</v>
      </c>
      <c r="C8213" s="16" t="s">
        <v>14992</v>
      </c>
      <c r="D8213">
        <f t="shared" si="0"/>
        <v>32</v>
      </c>
      <c r="E8213" t="str">
        <f t="shared" si="1"/>
        <v>510,000 [released 2/00, min. $1,000,000]</v>
      </c>
      <c r="F8213">
        <f t="shared" si="2"/>
        <v>8</v>
      </c>
      <c r="G8213" t="str">
        <f t="shared" si="3"/>
        <v>510,000</v>
      </c>
      <c r="H8213" t="s">
        <v>14710</v>
      </c>
      <c r="J8213" t="s">
        <v>64</v>
      </c>
      <c r="K8213" t="s">
        <v>101</v>
      </c>
      <c r="L8213">
        <v>510000</v>
      </c>
      <c r="M8213" t="s">
        <v>5642</v>
      </c>
    </row>
    <row r="8214" spans="1:13">
      <c r="A8214">
        <v>11628</v>
      </c>
      <c r="B8214" t="s">
        <v>17</v>
      </c>
      <c r="C8214" s="16" t="s">
        <v>14993</v>
      </c>
      <c r="D8214">
        <f t="shared" si="0"/>
        <v>32</v>
      </c>
      <c r="E8214" t="str">
        <f t="shared" si="1"/>
        <v>510,000 [completed contract*]</v>
      </c>
      <c r="F8214">
        <f t="shared" si="2"/>
        <v>8</v>
      </c>
      <c r="G8214" t="str">
        <f t="shared" si="3"/>
        <v>510,000</v>
      </c>
      <c r="H8214" t="s">
        <v>96</v>
      </c>
      <c r="J8214" t="s">
        <v>64</v>
      </c>
      <c r="K8214" t="s">
        <v>101</v>
      </c>
      <c r="L8214">
        <v>510000</v>
      </c>
      <c r="M8214" t="s">
        <v>5196</v>
      </c>
    </row>
    <row r="8215" spans="1:13">
      <c r="A8215">
        <v>11629</v>
      </c>
      <c r="B8215" t="s">
        <v>17</v>
      </c>
      <c r="C8215" s="16" t="s">
        <v>14994</v>
      </c>
      <c r="D8215">
        <f t="shared" si="0"/>
        <v>32</v>
      </c>
      <c r="E8215" t="str">
        <f t="shared" si="1"/>
        <v>510,000 [minimum $572,500]</v>
      </c>
      <c r="F8215">
        <f t="shared" si="2"/>
        <v>8</v>
      </c>
      <c r="G8215" t="str">
        <f t="shared" si="3"/>
        <v>510,000</v>
      </c>
      <c r="H8215" t="s">
        <v>14898</v>
      </c>
      <c r="J8215" t="s">
        <v>64</v>
      </c>
      <c r="K8215" t="s">
        <v>101</v>
      </c>
      <c r="L8215">
        <v>510000</v>
      </c>
      <c r="M8215" t="s">
        <v>5118</v>
      </c>
    </row>
    <row r="8216" spans="1:13">
      <c r="A8216">
        <v>11630</v>
      </c>
      <c r="B8216" t="s">
        <v>17</v>
      </c>
      <c r="C8216" s="16" t="s">
        <v>14995</v>
      </c>
      <c r="D8216">
        <f t="shared" si="0"/>
        <v>32</v>
      </c>
      <c r="E8216" t="str">
        <f t="shared" si="1"/>
        <v>301,875</v>
      </c>
      <c r="F8216" t="str">
        <f t="shared" si="2"/>
        <v/>
      </c>
      <c r="G8216" t="str">
        <f t="shared" si="3"/>
        <v>301,875</v>
      </c>
      <c r="H8216" t="s">
        <v>96</v>
      </c>
      <c r="J8216" t="s">
        <v>64</v>
      </c>
      <c r="K8216" t="s">
        <v>101</v>
      </c>
      <c r="L8216">
        <v>301875</v>
      </c>
      <c r="M8216" t="s">
        <v>5065</v>
      </c>
    </row>
    <row r="8217" spans="1:13">
      <c r="A8217">
        <v>11632</v>
      </c>
      <c r="B8217" t="s">
        <v>17</v>
      </c>
      <c r="C8217" s="16" t="s">
        <v>14996</v>
      </c>
      <c r="D8217">
        <f t="shared" si="0"/>
        <v>32</v>
      </c>
      <c r="E8217" t="str">
        <f t="shared" si="1"/>
        <v>15,000,000</v>
      </c>
      <c r="F8217" t="str">
        <f t="shared" si="2"/>
        <v/>
      </c>
      <c r="G8217" t="str">
        <f t="shared" si="3"/>
        <v>15,000,000</v>
      </c>
      <c r="H8217" t="s">
        <v>96</v>
      </c>
      <c r="J8217" t="s">
        <v>67</v>
      </c>
      <c r="K8217" t="s">
        <v>101</v>
      </c>
      <c r="L8217">
        <v>15000000</v>
      </c>
      <c r="M8217" t="s">
        <v>5754</v>
      </c>
    </row>
    <row r="8218" spans="1:13">
      <c r="A8218">
        <v>11633</v>
      </c>
      <c r="B8218" t="s">
        <v>17</v>
      </c>
      <c r="C8218" s="16" t="s">
        <v>14997</v>
      </c>
      <c r="D8218">
        <f t="shared" si="0"/>
        <v>32</v>
      </c>
      <c r="E8218" t="str">
        <f t="shared" si="1"/>
        <v>11,910,714</v>
      </c>
      <c r="F8218" t="str">
        <f t="shared" si="2"/>
        <v/>
      </c>
      <c r="G8218" t="str">
        <f t="shared" si="3"/>
        <v>11,910,714</v>
      </c>
      <c r="H8218" t="s">
        <v>96</v>
      </c>
      <c r="J8218" t="s">
        <v>67</v>
      </c>
      <c r="K8218" t="s">
        <v>101</v>
      </c>
      <c r="L8218">
        <v>11910714</v>
      </c>
      <c r="M8218" t="s">
        <v>5483</v>
      </c>
    </row>
    <row r="8219" spans="1:13">
      <c r="A8219">
        <v>11634</v>
      </c>
      <c r="B8219" t="s">
        <v>17</v>
      </c>
      <c r="C8219" s="16" t="s">
        <v>14998</v>
      </c>
      <c r="D8219">
        <f t="shared" si="0"/>
        <v>32</v>
      </c>
      <c r="E8219" t="str">
        <f t="shared" si="1"/>
        <v>9,000,000</v>
      </c>
      <c r="F8219" t="str">
        <f t="shared" si="2"/>
        <v/>
      </c>
      <c r="G8219" t="str">
        <f t="shared" si="3"/>
        <v>9,000,000</v>
      </c>
      <c r="H8219" t="s">
        <v>96</v>
      </c>
      <c r="J8219" t="s">
        <v>67</v>
      </c>
      <c r="K8219" t="s">
        <v>101</v>
      </c>
      <c r="L8219">
        <v>9000000</v>
      </c>
      <c r="M8219" t="s">
        <v>5493</v>
      </c>
    </row>
    <row r="8220" spans="1:13">
      <c r="A8220">
        <v>11635</v>
      </c>
      <c r="B8220" t="s">
        <v>17</v>
      </c>
      <c r="C8220" s="16" t="s">
        <v>14999</v>
      </c>
      <c r="D8220">
        <f t="shared" si="0"/>
        <v>32</v>
      </c>
      <c r="E8220" t="str">
        <f t="shared" si="1"/>
        <v>8,000,000</v>
      </c>
      <c r="F8220" t="str">
        <f t="shared" si="2"/>
        <v/>
      </c>
      <c r="G8220" t="str">
        <f t="shared" si="3"/>
        <v>8,000,000</v>
      </c>
      <c r="H8220" t="s">
        <v>96</v>
      </c>
      <c r="J8220" t="s">
        <v>67</v>
      </c>
      <c r="K8220" t="s">
        <v>101</v>
      </c>
      <c r="L8220">
        <v>8000000</v>
      </c>
      <c r="M8220" t="s">
        <v>4547</v>
      </c>
    </row>
    <row r="8221" spans="1:13">
      <c r="A8221">
        <v>11636</v>
      </c>
      <c r="B8221" t="s">
        <v>17</v>
      </c>
      <c r="C8221" s="16" t="s">
        <v>15000</v>
      </c>
      <c r="D8221">
        <f t="shared" si="0"/>
        <v>32</v>
      </c>
      <c r="E8221" t="str">
        <f t="shared" si="1"/>
        <v>7,100,000</v>
      </c>
      <c r="F8221" t="str">
        <f t="shared" si="2"/>
        <v/>
      </c>
      <c r="G8221" t="str">
        <f t="shared" si="3"/>
        <v>7,100,000</v>
      </c>
      <c r="H8221" t="s">
        <v>96</v>
      </c>
      <c r="J8221" t="s">
        <v>67</v>
      </c>
      <c r="K8221" t="s">
        <v>101</v>
      </c>
      <c r="L8221">
        <v>7100000</v>
      </c>
      <c r="M8221" t="s">
        <v>4776</v>
      </c>
    </row>
    <row r="8222" spans="1:13">
      <c r="A8222">
        <v>11637</v>
      </c>
      <c r="B8222" t="s">
        <v>17</v>
      </c>
      <c r="C8222" s="16" t="s">
        <v>15001</v>
      </c>
      <c r="D8222">
        <f t="shared" si="0"/>
        <v>32</v>
      </c>
      <c r="E8222" t="str">
        <f t="shared" si="1"/>
        <v>5,250,000</v>
      </c>
      <c r="F8222" t="str">
        <f t="shared" si="2"/>
        <v/>
      </c>
      <c r="G8222" t="str">
        <f t="shared" si="3"/>
        <v>5,250,000</v>
      </c>
      <c r="H8222" t="s">
        <v>96</v>
      </c>
      <c r="J8222" t="s">
        <v>67</v>
      </c>
      <c r="K8222" t="s">
        <v>101</v>
      </c>
      <c r="L8222">
        <v>5250000</v>
      </c>
      <c r="M8222" t="s">
        <v>2523</v>
      </c>
    </row>
    <row r="8223" spans="1:13">
      <c r="A8223">
        <v>11638</v>
      </c>
      <c r="B8223" t="s">
        <v>17</v>
      </c>
      <c r="C8223" s="16" t="s">
        <v>15002</v>
      </c>
      <c r="D8223">
        <f t="shared" si="0"/>
        <v>32</v>
      </c>
      <c r="E8223" t="str">
        <f t="shared" si="1"/>
        <v>4,540,000</v>
      </c>
      <c r="F8223" t="str">
        <f t="shared" si="2"/>
        <v/>
      </c>
      <c r="G8223" t="str">
        <f t="shared" si="3"/>
        <v>4,540,000</v>
      </c>
      <c r="H8223" t="s">
        <v>96</v>
      </c>
      <c r="J8223" t="s">
        <v>67</v>
      </c>
      <c r="K8223" t="s">
        <v>101</v>
      </c>
      <c r="L8223">
        <v>4540000</v>
      </c>
      <c r="M8223" t="s">
        <v>4764</v>
      </c>
    </row>
    <row r="8224" spans="1:13">
      <c r="A8224">
        <v>11639</v>
      </c>
      <c r="B8224" t="s">
        <v>17</v>
      </c>
      <c r="C8224" s="16" t="s">
        <v>15003</v>
      </c>
      <c r="D8224">
        <f t="shared" si="0"/>
        <v>32</v>
      </c>
      <c r="E8224" t="str">
        <f t="shared" si="1"/>
        <v>4,160,000</v>
      </c>
      <c r="F8224" t="str">
        <f t="shared" si="2"/>
        <v/>
      </c>
      <c r="G8224" t="str">
        <f t="shared" si="3"/>
        <v>4,160,000</v>
      </c>
      <c r="H8224" t="s">
        <v>96</v>
      </c>
      <c r="J8224" t="s">
        <v>67</v>
      </c>
      <c r="K8224" t="s">
        <v>101</v>
      </c>
      <c r="L8224">
        <v>4160000</v>
      </c>
      <c r="M8224" t="s">
        <v>4772</v>
      </c>
    </row>
    <row r="8225" spans="1:13">
      <c r="A8225">
        <v>11640</v>
      </c>
      <c r="B8225" t="s">
        <v>17</v>
      </c>
      <c r="C8225" s="16" t="s">
        <v>15004</v>
      </c>
      <c r="D8225">
        <f t="shared" si="0"/>
        <v>32</v>
      </c>
      <c r="E8225" t="str">
        <f t="shared" si="1"/>
        <v>2,000,000</v>
      </c>
      <c r="F8225" t="str">
        <f t="shared" si="2"/>
        <v/>
      </c>
      <c r="G8225" t="str">
        <f t="shared" si="3"/>
        <v>2,000,000</v>
      </c>
      <c r="H8225" t="s">
        <v>96</v>
      </c>
      <c r="J8225" t="s">
        <v>67</v>
      </c>
      <c r="K8225" t="s">
        <v>101</v>
      </c>
      <c r="L8225">
        <v>2000000</v>
      </c>
      <c r="M8225" t="s">
        <v>5347</v>
      </c>
    </row>
    <row r="8226" spans="1:13">
      <c r="A8226">
        <v>11641</v>
      </c>
      <c r="B8226" t="s">
        <v>17</v>
      </c>
      <c r="C8226" s="16" t="s">
        <v>15005</v>
      </c>
      <c r="D8226">
        <f t="shared" si="0"/>
        <v>32</v>
      </c>
      <c r="E8226" t="str">
        <f t="shared" si="1"/>
        <v>1,925,000</v>
      </c>
      <c r="F8226" t="str">
        <f t="shared" si="2"/>
        <v/>
      </c>
      <c r="G8226" t="str">
        <f t="shared" si="3"/>
        <v>1,925,000</v>
      </c>
      <c r="H8226" t="s">
        <v>96</v>
      </c>
      <c r="J8226" t="s">
        <v>67</v>
      </c>
      <c r="K8226" t="s">
        <v>101</v>
      </c>
      <c r="L8226">
        <v>1925000</v>
      </c>
      <c r="M8226" t="s">
        <v>4196</v>
      </c>
    </row>
    <row r="8227" spans="1:13">
      <c r="A8227">
        <v>11642</v>
      </c>
      <c r="B8227" t="s">
        <v>17</v>
      </c>
      <c r="C8227" s="16" t="s">
        <v>15006</v>
      </c>
      <c r="D8227">
        <f t="shared" si="0"/>
        <v>32</v>
      </c>
      <c r="E8227" t="str">
        <f t="shared" si="1"/>
        <v>947,200 [1999 1st rd pick*]</v>
      </c>
      <c r="F8227">
        <f t="shared" si="2"/>
        <v>8</v>
      </c>
      <c r="G8227" t="str">
        <f t="shared" si="3"/>
        <v>947,200</v>
      </c>
      <c r="H8227" t="s">
        <v>96</v>
      </c>
      <c r="J8227" t="s">
        <v>67</v>
      </c>
      <c r="K8227" t="s">
        <v>101</v>
      </c>
      <c r="L8227">
        <v>947200</v>
      </c>
      <c r="M8227" t="s">
        <v>5087</v>
      </c>
    </row>
    <row r="8228" spans="1:13">
      <c r="A8228">
        <v>11643</v>
      </c>
      <c r="B8228" t="s">
        <v>17</v>
      </c>
      <c r="C8228" s="16" t="s">
        <v>15007</v>
      </c>
      <c r="D8228">
        <f t="shared" si="0"/>
        <v>32</v>
      </c>
      <c r="E8228" t="str">
        <f t="shared" si="1"/>
        <v>830,745 [released 2/00]</v>
      </c>
      <c r="F8228">
        <f t="shared" si="2"/>
        <v>8</v>
      </c>
      <c r="G8228" t="str">
        <f t="shared" si="3"/>
        <v>830,745</v>
      </c>
      <c r="H8228" t="s">
        <v>96</v>
      </c>
      <c r="J8228" t="s">
        <v>67</v>
      </c>
      <c r="K8228" t="s">
        <v>101</v>
      </c>
      <c r="L8228">
        <v>830745</v>
      </c>
      <c r="M8228" t="s">
        <v>5688</v>
      </c>
    </row>
    <row r="8229" spans="1:13">
      <c r="A8229">
        <v>11644</v>
      </c>
      <c r="B8229" t="s">
        <v>17</v>
      </c>
      <c r="C8229" s="16" t="s">
        <v>15008</v>
      </c>
      <c r="D8229">
        <f t="shared" si="0"/>
        <v>32</v>
      </c>
      <c r="E8229" t="str">
        <f t="shared" si="1"/>
        <v>510,000 [minimum $1,000,000]</v>
      </c>
      <c r="F8229">
        <f t="shared" si="2"/>
        <v>8</v>
      </c>
      <c r="G8229" t="str">
        <f t="shared" si="3"/>
        <v>510,000</v>
      </c>
      <c r="H8229" t="s">
        <v>14710</v>
      </c>
      <c r="J8229" t="s">
        <v>67</v>
      </c>
      <c r="K8229" t="s">
        <v>101</v>
      </c>
      <c r="L8229">
        <v>510000</v>
      </c>
      <c r="M8229" t="s">
        <v>4578</v>
      </c>
    </row>
    <row r="8230" spans="1:13">
      <c r="A8230">
        <v>11645</v>
      </c>
      <c r="B8230" t="s">
        <v>17</v>
      </c>
      <c r="C8230" s="16" t="s">
        <v>15009</v>
      </c>
      <c r="D8230">
        <f t="shared" si="0"/>
        <v>32</v>
      </c>
      <c r="E8230" t="str">
        <f t="shared" si="1"/>
        <v>510,000 [minimum $1,000,000]</v>
      </c>
      <c r="F8230">
        <f t="shared" si="2"/>
        <v>8</v>
      </c>
      <c r="G8230" t="str">
        <f t="shared" si="3"/>
        <v>510,000</v>
      </c>
      <c r="H8230" t="s">
        <v>14710</v>
      </c>
      <c r="J8230" t="s">
        <v>67</v>
      </c>
      <c r="K8230" t="s">
        <v>101</v>
      </c>
      <c r="L8230">
        <v>510000</v>
      </c>
      <c r="M8230" t="s">
        <v>4914</v>
      </c>
    </row>
    <row r="8231" spans="1:13">
      <c r="A8231">
        <v>11646</v>
      </c>
      <c r="B8231" t="s">
        <v>17</v>
      </c>
      <c r="C8231" s="16" t="s">
        <v>15010</v>
      </c>
      <c r="D8231">
        <f t="shared" si="0"/>
        <v>32</v>
      </c>
      <c r="E8231" t="str">
        <f t="shared" si="1"/>
        <v>485,000</v>
      </c>
      <c r="F8231" t="str">
        <f t="shared" si="2"/>
        <v/>
      </c>
      <c r="G8231" t="str">
        <f t="shared" si="3"/>
        <v>485,000</v>
      </c>
      <c r="H8231" t="s">
        <v>96</v>
      </c>
      <c r="J8231" t="s">
        <v>67</v>
      </c>
      <c r="K8231" t="s">
        <v>101</v>
      </c>
      <c r="L8231">
        <v>485000</v>
      </c>
      <c r="M8231" t="s">
        <v>5846</v>
      </c>
    </row>
    <row r="8232" spans="1:13">
      <c r="A8232">
        <v>11647</v>
      </c>
      <c r="B8232" t="s">
        <v>17</v>
      </c>
      <c r="C8232" s="16" t="s">
        <v>15011</v>
      </c>
      <c r="D8232">
        <f t="shared" si="0"/>
        <v>32</v>
      </c>
      <c r="E8232" t="str">
        <f t="shared" si="1"/>
        <v>111,871 [released 12/99]</v>
      </c>
      <c r="F8232">
        <f t="shared" si="2"/>
        <v>8</v>
      </c>
      <c r="G8232" t="str">
        <f t="shared" si="3"/>
        <v>111,871</v>
      </c>
      <c r="H8232" t="s">
        <v>96</v>
      </c>
      <c r="J8232" t="s">
        <v>67</v>
      </c>
      <c r="K8232" t="s">
        <v>101</v>
      </c>
      <c r="L8232">
        <v>111871</v>
      </c>
      <c r="M8232" t="s">
        <v>4925</v>
      </c>
    </row>
    <row r="8233" spans="1:13">
      <c r="A8233">
        <v>11648</v>
      </c>
      <c r="B8233" t="s">
        <v>17</v>
      </c>
      <c r="C8233" s="16" t="s">
        <v>15012</v>
      </c>
      <c r="D8233">
        <f t="shared" si="0"/>
        <v>32</v>
      </c>
      <c r="E8233" t="str">
        <f t="shared" si="1"/>
        <v>7,471 [released 11/99]</v>
      </c>
      <c r="F8233">
        <f t="shared" si="2"/>
        <v>6</v>
      </c>
      <c r="G8233" t="str">
        <f t="shared" si="3"/>
        <v>7,471</v>
      </c>
      <c r="H8233" t="s">
        <v>96</v>
      </c>
      <c r="J8233" t="s">
        <v>67</v>
      </c>
      <c r="K8233" t="s">
        <v>101</v>
      </c>
      <c r="L8233">
        <v>7471</v>
      </c>
      <c r="M8233" t="s">
        <v>5312</v>
      </c>
    </row>
    <row r="8234" spans="1:13">
      <c r="A8234">
        <v>11651</v>
      </c>
      <c r="B8234" t="s">
        <v>17</v>
      </c>
      <c r="C8234" s="16" t="s">
        <v>15013</v>
      </c>
      <c r="D8234">
        <f t="shared" si="0"/>
        <v>32</v>
      </c>
      <c r="E8234" t="str">
        <f t="shared" si="1"/>
        <v>4,125,000</v>
      </c>
      <c r="F8234" t="str">
        <f t="shared" si="2"/>
        <v/>
      </c>
      <c r="G8234" t="str">
        <f t="shared" si="3"/>
        <v>4,125,000</v>
      </c>
      <c r="H8234" t="s">
        <v>96</v>
      </c>
      <c r="J8234" t="s">
        <v>73</v>
      </c>
      <c r="K8234" t="s">
        <v>101</v>
      </c>
      <c r="L8234">
        <v>4125000</v>
      </c>
      <c r="M8234" t="s">
        <v>4889</v>
      </c>
    </row>
    <row r="8235" spans="1:13">
      <c r="A8235">
        <v>11652</v>
      </c>
      <c r="B8235" t="s">
        <v>17</v>
      </c>
      <c r="C8235" s="16" t="s">
        <v>15014</v>
      </c>
      <c r="D8235">
        <f t="shared" si="0"/>
        <v>32</v>
      </c>
      <c r="E8235" t="str">
        <f t="shared" si="1"/>
        <v>3,707,200 [released 11/99]</v>
      </c>
      <c r="F8235">
        <f t="shared" si="2"/>
        <v>10</v>
      </c>
      <c r="G8235" t="str">
        <f t="shared" si="3"/>
        <v>3,707,200</v>
      </c>
      <c r="H8235" t="s">
        <v>96</v>
      </c>
      <c r="J8235" t="s">
        <v>73</v>
      </c>
      <c r="K8235" t="s">
        <v>101</v>
      </c>
      <c r="L8235">
        <v>3707200</v>
      </c>
      <c r="M8235" t="s">
        <v>15015</v>
      </c>
    </row>
    <row r="8236" spans="1:13">
      <c r="A8236">
        <v>11653</v>
      </c>
      <c r="B8236" t="s">
        <v>17</v>
      </c>
      <c r="C8236" s="16" t="s">
        <v>15016</v>
      </c>
      <c r="D8236">
        <f t="shared" si="0"/>
        <v>32</v>
      </c>
      <c r="E8236" t="str">
        <f t="shared" si="1"/>
        <v>3,159,000</v>
      </c>
      <c r="F8236" t="str">
        <f t="shared" si="2"/>
        <v/>
      </c>
      <c r="G8236" t="str">
        <f t="shared" si="3"/>
        <v>3,159,000</v>
      </c>
      <c r="H8236" t="s">
        <v>96</v>
      </c>
      <c r="J8236" t="s">
        <v>73</v>
      </c>
      <c r="K8236" t="s">
        <v>101</v>
      </c>
      <c r="L8236">
        <v>3159000</v>
      </c>
      <c r="M8236" t="s">
        <v>4942</v>
      </c>
    </row>
    <row r="8237" spans="1:13">
      <c r="A8237">
        <v>11654</v>
      </c>
      <c r="B8237" t="s">
        <v>17</v>
      </c>
      <c r="C8237" s="16" t="s">
        <v>15017</v>
      </c>
      <c r="D8237">
        <f t="shared" si="0"/>
        <v>32</v>
      </c>
      <c r="E8237" t="str">
        <f t="shared" si="1"/>
        <v>3,100,080</v>
      </c>
      <c r="F8237" t="str">
        <f t="shared" si="2"/>
        <v/>
      </c>
      <c r="G8237" t="str">
        <f t="shared" si="3"/>
        <v>3,100,080</v>
      </c>
      <c r="H8237" t="s">
        <v>96</v>
      </c>
      <c r="J8237" t="s">
        <v>73</v>
      </c>
      <c r="K8237" t="s">
        <v>101</v>
      </c>
      <c r="L8237">
        <v>3100080</v>
      </c>
      <c r="M8237" t="s">
        <v>2887</v>
      </c>
    </row>
    <row r="8238" spans="1:13">
      <c r="A8238">
        <v>11655</v>
      </c>
      <c r="B8238" t="s">
        <v>17</v>
      </c>
      <c r="C8238" s="16" t="s">
        <v>15018</v>
      </c>
      <c r="D8238">
        <f t="shared" si="0"/>
        <v>32</v>
      </c>
      <c r="E8238" t="str">
        <f t="shared" si="1"/>
        <v>3,000,000 [released 6/99]</v>
      </c>
      <c r="F8238">
        <f t="shared" si="2"/>
        <v>10</v>
      </c>
      <c r="G8238" t="str">
        <f t="shared" si="3"/>
        <v>3,000,000</v>
      </c>
      <c r="H8238" t="s">
        <v>96</v>
      </c>
      <c r="J8238" t="s">
        <v>73</v>
      </c>
      <c r="K8238" t="s">
        <v>101</v>
      </c>
      <c r="L8238">
        <v>3000000</v>
      </c>
      <c r="M8238" t="s">
        <v>5117</v>
      </c>
    </row>
    <row r="8239" spans="1:13">
      <c r="A8239">
        <v>11656</v>
      </c>
      <c r="B8239" t="s">
        <v>17</v>
      </c>
      <c r="C8239" s="16" t="s">
        <v>15019</v>
      </c>
      <c r="D8239">
        <f t="shared" si="0"/>
        <v>32</v>
      </c>
      <c r="E8239" t="str">
        <f t="shared" si="1"/>
        <v>2,298,840</v>
      </c>
      <c r="F8239" t="str">
        <f t="shared" si="2"/>
        <v/>
      </c>
      <c r="G8239" t="str">
        <f t="shared" si="3"/>
        <v>2,298,840</v>
      </c>
      <c r="H8239" t="s">
        <v>96</v>
      </c>
      <c r="J8239" t="s">
        <v>73</v>
      </c>
      <c r="K8239" t="s">
        <v>101</v>
      </c>
      <c r="L8239">
        <v>2298840</v>
      </c>
      <c r="M8239" t="s">
        <v>5891</v>
      </c>
    </row>
    <row r="8240" spans="1:13">
      <c r="A8240">
        <v>11657</v>
      </c>
      <c r="B8240" t="s">
        <v>17</v>
      </c>
      <c r="C8240" s="16" t="s">
        <v>15020</v>
      </c>
      <c r="D8240">
        <f t="shared" si="0"/>
        <v>32</v>
      </c>
      <c r="E8240" t="str">
        <f t="shared" si="1"/>
        <v>2,000,000</v>
      </c>
      <c r="F8240" t="str">
        <f t="shared" si="2"/>
        <v/>
      </c>
      <c r="G8240" t="str">
        <f t="shared" si="3"/>
        <v>2,000,000</v>
      </c>
      <c r="H8240" t="s">
        <v>96</v>
      </c>
      <c r="J8240" t="s">
        <v>73</v>
      </c>
      <c r="K8240" t="s">
        <v>101</v>
      </c>
      <c r="L8240">
        <v>2000000</v>
      </c>
      <c r="M8240" t="s">
        <v>4662</v>
      </c>
    </row>
    <row r="8241" spans="1:13">
      <c r="A8241">
        <v>11658</v>
      </c>
      <c r="B8241" t="s">
        <v>17</v>
      </c>
      <c r="C8241" s="16" t="s">
        <v>15021</v>
      </c>
      <c r="D8241">
        <f t="shared" si="0"/>
        <v>32</v>
      </c>
      <c r="E8241" t="str">
        <f t="shared" si="1"/>
        <v>1,925,000 [released 10/99]</v>
      </c>
      <c r="F8241">
        <f t="shared" si="2"/>
        <v>10</v>
      </c>
      <c r="G8241" t="str">
        <f t="shared" si="3"/>
        <v>1,925,000</v>
      </c>
      <c r="H8241" t="s">
        <v>96</v>
      </c>
      <c r="J8241" t="s">
        <v>73</v>
      </c>
      <c r="K8241" t="s">
        <v>101</v>
      </c>
      <c r="L8241">
        <v>1925000</v>
      </c>
      <c r="M8241" t="s">
        <v>6045</v>
      </c>
    </row>
    <row r="8242" spans="1:13">
      <c r="A8242">
        <v>11659</v>
      </c>
      <c r="B8242" t="s">
        <v>17</v>
      </c>
      <c r="C8242" s="16" t="s">
        <v>15022</v>
      </c>
      <c r="D8242">
        <f t="shared" si="0"/>
        <v>32</v>
      </c>
      <c r="E8242" t="str">
        <f t="shared" si="1"/>
        <v>1,893,500 [released 2/98]</v>
      </c>
      <c r="F8242">
        <f t="shared" si="2"/>
        <v>10</v>
      </c>
      <c r="G8242" t="str">
        <f t="shared" si="3"/>
        <v>1,893,500</v>
      </c>
      <c r="H8242" t="s">
        <v>96</v>
      </c>
      <c r="J8242" t="s">
        <v>73</v>
      </c>
      <c r="K8242" t="s">
        <v>101</v>
      </c>
      <c r="L8242">
        <v>1893500</v>
      </c>
      <c r="M8242" t="s">
        <v>6200</v>
      </c>
    </row>
    <row r="8243" spans="1:13">
      <c r="A8243">
        <v>11660</v>
      </c>
      <c r="B8243" t="s">
        <v>17</v>
      </c>
      <c r="C8243" s="16" t="s">
        <v>15023</v>
      </c>
      <c r="D8243">
        <f t="shared" si="0"/>
        <v>32</v>
      </c>
      <c r="E8243" t="str">
        <f t="shared" si="1"/>
        <v>1,660,000 [released 10/99]</v>
      </c>
      <c r="F8243">
        <f t="shared" si="2"/>
        <v>10</v>
      </c>
      <c r="G8243" t="str">
        <f t="shared" si="3"/>
        <v>1,660,000</v>
      </c>
      <c r="H8243" t="s">
        <v>96</v>
      </c>
      <c r="J8243" t="s">
        <v>73</v>
      </c>
      <c r="K8243" t="s">
        <v>101</v>
      </c>
      <c r="L8243">
        <v>1660000</v>
      </c>
      <c r="M8243" t="s">
        <v>5657</v>
      </c>
    </row>
    <row r="8244" spans="1:13">
      <c r="A8244">
        <v>11661</v>
      </c>
      <c r="B8244" t="s">
        <v>17</v>
      </c>
      <c r="C8244" s="16" t="s">
        <v>15024</v>
      </c>
      <c r="D8244">
        <f t="shared" si="0"/>
        <v>32</v>
      </c>
      <c r="E8244" t="str">
        <f t="shared" si="1"/>
        <v>1,357,320</v>
      </c>
      <c r="F8244" t="str">
        <f t="shared" si="2"/>
        <v/>
      </c>
      <c r="G8244" t="str">
        <f t="shared" si="3"/>
        <v>1,357,320</v>
      </c>
      <c r="H8244" t="s">
        <v>96</v>
      </c>
      <c r="J8244" t="s">
        <v>73</v>
      </c>
      <c r="K8244" t="s">
        <v>101</v>
      </c>
      <c r="L8244">
        <v>1357320</v>
      </c>
      <c r="M8244" t="s">
        <v>5647</v>
      </c>
    </row>
    <row r="8245" spans="1:13">
      <c r="A8245">
        <v>11662</v>
      </c>
      <c r="B8245" t="s">
        <v>17</v>
      </c>
      <c r="C8245" s="16" t="s">
        <v>15025</v>
      </c>
      <c r="D8245">
        <f t="shared" si="0"/>
        <v>32</v>
      </c>
      <c r="E8245" t="str">
        <f t="shared" si="1"/>
        <v>1,259,400</v>
      </c>
      <c r="F8245" t="str">
        <f t="shared" si="2"/>
        <v/>
      </c>
      <c r="G8245" t="str">
        <f t="shared" si="3"/>
        <v>1,259,400</v>
      </c>
      <c r="H8245" t="s">
        <v>96</v>
      </c>
      <c r="J8245" t="s">
        <v>73</v>
      </c>
      <c r="K8245" t="s">
        <v>101</v>
      </c>
      <c r="L8245">
        <v>1259400</v>
      </c>
      <c r="M8245" t="s">
        <v>3880</v>
      </c>
    </row>
    <row r="8246" spans="1:13">
      <c r="A8246">
        <v>11663</v>
      </c>
      <c r="B8246" t="s">
        <v>17</v>
      </c>
      <c r="C8246" s="16" t="s">
        <v>15026</v>
      </c>
      <c r="D8246">
        <f t="shared" si="0"/>
        <v>32</v>
      </c>
      <c r="E8246" t="str">
        <f t="shared" si="1"/>
        <v>1,200,000 [released 10/99]</v>
      </c>
      <c r="F8246">
        <f t="shared" si="2"/>
        <v>10</v>
      </c>
      <c r="G8246" t="str">
        <f t="shared" si="3"/>
        <v>1,200,000</v>
      </c>
      <c r="H8246" t="s">
        <v>96</v>
      </c>
      <c r="J8246" t="s">
        <v>73</v>
      </c>
      <c r="K8246" t="s">
        <v>101</v>
      </c>
      <c r="L8246">
        <v>1200000</v>
      </c>
      <c r="M8246" t="s">
        <v>5152</v>
      </c>
    </row>
    <row r="8247" spans="1:13">
      <c r="A8247">
        <v>11664</v>
      </c>
      <c r="B8247" t="s">
        <v>17</v>
      </c>
      <c r="C8247" s="16" t="s">
        <v>15027</v>
      </c>
      <c r="D8247">
        <f t="shared" si="0"/>
        <v>32</v>
      </c>
      <c r="E8247" t="str">
        <f t="shared" si="1"/>
        <v>1,172,400</v>
      </c>
      <c r="F8247" t="str">
        <f t="shared" si="2"/>
        <v/>
      </c>
      <c r="G8247" t="str">
        <f t="shared" si="3"/>
        <v>1,172,400</v>
      </c>
      <c r="H8247" t="s">
        <v>96</v>
      </c>
      <c r="J8247" t="s">
        <v>73</v>
      </c>
      <c r="K8247" t="s">
        <v>101</v>
      </c>
      <c r="L8247">
        <v>1172400</v>
      </c>
      <c r="M8247" t="s">
        <v>5351</v>
      </c>
    </row>
    <row r="8248" spans="1:13">
      <c r="A8248">
        <v>11665</v>
      </c>
      <c r="B8248" t="s">
        <v>17</v>
      </c>
      <c r="C8248" s="16" t="s">
        <v>15028</v>
      </c>
      <c r="D8248">
        <f t="shared" si="0"/>
        <v>32</v>
      </c>
      <c r="E8248" t="str">
        <f t="shared" si="1"/>
        <v>1,163,760</v>
      </c>
      <c r="F8248" t="str">
        <f t="shared" si="2"/>
        <v/>
      </c>
      <c r="G8248" t="str">
        <f t="shared" si="3"/>
        <v>1,163,760</v>
      </c>
      <c r="H8248" t="s">
        <v>96</v>
      </c>
      <c r="J8248" t="s">
        <v>73</v>
      </c>
      <c r="K8248" t="s">
        <v>101</v>
      </c>
      <c r="L8248">
        <v>1163760</v>
      </c>
      <c r="M8248" t="s">
        <v>5621</v>
      </c>
    </row>
    <row r="8249" spans="1:13">
      <c r="A8249">
        <v>11666</v>
      </c>
      <c r="B8249" t="s">
        <v>17</v>
      </c>
      <c r="C8249" s="16" t="s">
        <v>15029</v>
      </c>
      <c r="D8249">
        <f t="shared" si="0"/>
        <v>32</v>
      </c>
      <c r="E8249" t="str">
        <f t="shared" si="1"/>
        <v>1,119,000 [released 9/99]</v>
      </c>
      <c r="F8249">
        <f t="shared" si="2"/>
        <v>10</v>
      </c>
      <c r="G8249" t="str">
        <f t="shared" si="3"/>
        <v>1,119,000</v>
      </c>
      <c r="H8249" t="s">
        <v>96</v>
      </c>
      <c r="J8249" t="s">
        <v>73</v>
      </c>
      <c r="K8249" t="s">
        <v>101</v>
      </c>
      <c r="L8249">
        <v>1119000</v>
      </c>
      <c r="M8249" t="s">
        <v>6062</v>
      </c>
    </row>
    <row r="8250" spans="1:13">
      <c r="A8250">
        <v>11667</v>
      </c>
      <c r="B8250" t="s">
        <v>17</v>
      </c>
      <c r="C8250" s="16" t="s">
        <v>15030</v>
      </c>
      <c r="D8250">
        <f t="shared" si="0"/>
        <v>32</v>
      </c>
      <c r="E8250" t="str">
        <f t="shared" si="1"/>
        <v>1,100,000</v>
      </c>
      <c r="F8250" t="str">
        <f t="shared" si="2"/>
        <v/>
      </c>
      <c r="G8250" t="str">
        <f t="shared" si="3"/>
        <v>1,100,000</v>
      </c>
      <c r="H8250" t="s">
        <v>96</v>
      </c>
      <c r="J8250" t="s">
        <v>73</v>
      </c>
      <c r="K8250" t="s">
        <v>101</v>
      </c>
      <c r="L8250">
        <v>1100000</v>
      </c>
      <c r="M8250" t="s">
        <v>4597</v>
      </c>
    </row>
    <row r="8251" spans="1:13">
      <c r="A8251">
        <v>11668</v>
      </c>
      <c r="B8251" t="s">
        <v>17</v>
      </c>
      <c r="C8251" s="16" t="s">
        <v>15031</v>
      </c>
      <c r="D8251">
        <f t="shared" si="0"/>
        <v>32</v>
      </c>
      <c r="E8251" t="str">
        <f t="shared" si="1"/>
        <v>980,280 [released 1/00]</v>
      </c>
      <c r="F8251">
        <f t="shared" si="2"/>
        <v>8</v>
      </c>
      <c r="G8251" t="str">
        <f t="shared" si="3"/>
        <v>980,280</v>
      </c>
      <c r="H8251" t="s">
        <v>96</v>
      </c>
      <c r="J8251" t="s">
        <v>73</v>
      </c>
      <c r="K8251" t="s">
        <v>101</v>
      </c>
      <c r="L8251">
        <v>980280</v>
      </c>
      <c r="M8251" t="s">
        <v>4601</v>
      </c>
    </row>
    <row r="8252" spans="1:13">
      <c r="A8252">
        <v>11669</v>
      </c>
      <c r="B8252" t="s">
        <v>17</v>
      </c>
      <c r="C8252" s="16" t="s">
        <v>15032</v>
      </c>
      <c r="D8252">
        <f t="shared" si="0"/>
        <v>32</v>
      </c>
      <c r="E8252" t="str">
        <f t="shared" si="1"/>
        <v>952,800</v>
      </c>
      <c r="F8252" t="str">
        <f t="shared" si="2"/>
        <v/>
      </c>
      <c r="G8252" t="str">
        <f t="shared" si="3"/>
        <v>952,800</v>
      </c>
      <c r="H8252" t="s">
        <v>96</v>
      </c>
      <c r="J8252" t="s">
        <v>73</v>
      </c>
      <c r="K8252" t="s">
        <v>101</v>
      </c>
      <c r="L8252">
        <v>952800</v>
      </c>
      <c r="M8252" t="s">
        <v>5752</v>
      </c>
    </row>
    <row r="8253" spans="1:13">
      <c r="A8253">
        <v>11670</v>
      </c>
      <c r="B8253" t="s">
        <v>17</v>
      </c>
      <c r="C8253" s="16" t="s">
        <v>15033</v>
      </c>
      <c r="D8253">
        <f t="shared" si="0"/>
        <v>32</v>
      </c>
      <c r="E8253" t="str">
        <f t="shared" si="1"/>
        <v>893,750</v>
      </c>
      <c r="F8253" t="str">
        <f t="shared" si="2"/>
        <v/>
      </c>
      <c r="G8253" t="str">
        <f t="shared" si="3"/>
        <v>893,750</v>
      </c>
      <c r="H8253" t="s">
        <v>96</v>
      </c>
      <c r="J8253" t="s">
        <v>73</v>
      </c>
      <c r="K8253" t="s">
        <v>101</v>
      </c>
      <c r="L8253">
        <v>893750</v>
      </c>
      <c r="M8253" t="s">
        <v>4641</v>
      </c>
    </row>
    <row r="8254" spans="1:13">
      <c r="A8254">
        <v>11671</v>
      </c>
      <c r="B8254" t="s">
        <v>17</v>
      </c>
      <c r="C8254" s="16" t="s">
        <v>15034</v>
      </c>
      <c r="D8254">
        <f t="shared" si="0"/>
        <v>32</v>
      </c>
      <c r="E8254" t="str">
        <f t="shared" si="1"/>
        <v>600,000 [released 10/99]</v>
      </c>
      <c r="F8254">
        <f t="shared" si="2"/>
        <v>8</v>
      </c>
      <c r="G8254" t="str">
        <f t="shared" si="3"/>
        <v>600,000</v>
      </c>
      <c r="H8254" t="s">
        <v>96</v>
      </c>
      <c r="J8254" t="s">
        <v>73</v>
      </c>
      <c r="K8254" t="s">
        <v>101</v>
      </c>
      <c r="L8254">
        <v>600000</v>
      </c>
      <c r="M8254" t="s">
        <v>5882</v>
      </c>
    </row>
    <row r="8255" spans="1:13">
      <c r="A8255">
        <v>11672</v>
      </c>
      <c r="B8255" t="s">
        <v>17</v>
      </c>
      <c r="C8255" s="16" t="s">
        <v>15035</v>
      </c>
      <c r="D8255">
        <f t="shared" si="0"/>
        <v>32</v>
      </c>
      <c r="E8255" t="str">
        <f t="shared" si="1"/>
        <v>510,000 [minimum $572,500]</v>
      </c>
      <c r="F8255">
        <f t="shared" si="2"/>
        <v>8</v>
      </c>
      <c r="G8255" t="str">
        <f t="shared" si="3"/>
        <v>510,000</v>
      </c>
      <c r="H8255" t="s">
        <v>14898</v>
      </c>
      <c r="J8255" t="s">
        <v>73</v>
      </c>
      <c r="K8255" t="s">
        <v>101</v>
      </c>
      <c r="L8255">
        <v>510000</v>
      </c>
      <c r="M8255" t="s">
        <v>5694</v>
      </c>
    </row>
    <row r="8256" spans="1:13">
      <c r="A8256">
        <v>11673</v>
      </c>
      <c r="B8256" t="s">
        <v>17</v>
      </c>
      <c r="C8256" s="16" t="s">
        <v>15036</v>
      </c>
      <c r="D8256">
        <f t="shared" si="0"/>
        <v>32</v>
      </c>
      <c r="E8256" t="str">
        <f t="shared" si="1"/>
        <v>460,000 [released 10/99]</v>
      </c>
      <c r="F8256">
        <f t="shared" si="2"/>
        <v>8</v>
      </c>
      <c r="G8256" t="str">
        <f t="shared" si="3"/>
        <v>460,000</v>
      </c>
      <c r="H8256" t="s">
        <v>96</v>
      </c>
      <c r="J8256" t="s">
        <v>73</v>
      </c>
      <c r="K8256" t="s">
        <v>101</v>
      </c>
      <c r="L8256">
        <v>460000</v>
      </c>
      <c r="M8256" t="s">
        <v>5267</v>
      </c>
    </row>
    <row r="8257" spans="1:13">
      <c r="A8257">
        <v>11674</v>
      </c>
      <c r="B8257" t="s">
        <v>17</v>
      </c>
      <c r="C8257" s="16" t="s">
        <v>15037</v>
      </c>
      <c r="D8257">
        <f t="shared" si="0"/>
        <v>32</v>
      </c>
      <c r="E8257" t="str">
        <f t="shared" si="1"/>
        <v>385,000</v>
      </c>
      <c r="F8257" t="str">
        <f t="shared" si="2"/>
        <v/>
      </c>
      <c r="G8257" t="str">
        <f t="shared" si="3"/>
        <v>385,000</v>
      </c>
      <c r="H8257" t="s">
        <v>96</v>
      </c>
      <c r="J8257" t="s">
        <v>73</v>
      </c>
      <c r="K8257" t="s">
        <v>101</v>
      </c>
      <c r="L8257">
        <v>385000</v>
      </c>
      <c r="M8257" t="s">
        <v>5328</v>
      </c>
    </row>
    <row r="8258" spans="1:13">
      <c r="A8258">
        <v>11675</v>
      </c>
      <c r="B8258" t="s">
        <v>17</v>
      </c>
      <c r="C8258" s="16" t="s">
        <v>15038</v>
      </c>
      <c r="D8258">
        <f t="shared" si="0"/>
        <v>32</v>
      </c>
      <c r="E8258" t="str">
        <f t="shared" si="1"/>
        <v>385,000</v>
      </c>
      <c r="F8258" t="str">
        <f t="shared" si="2"/>
        <v/>
      </c>
      <c r="G8258" t="str">
        <f t="shared" si="3"/>
        <v>385,000</v>
      </c>
      <c r="H8258" t="s">
        <v>96</v>
      </c>
      <c r="J8258" t="s">
        <v>73</v>
      </c>
      <c r="K8258" t="s">
        <v>101</v>
      </c>
      <c r="L8258">
        <v>385000</v>
      </c>
      <c r="M8258" t="s">
        <v>4809</v>
      </c>
    </row>
    <row r="8259" spans="1:13">
      <c r="A8259">
        <v>11676</v>
      </c>
      <c r="B8259" t="s">
        <v>17</v>
      </c>
      <c r="C8259" s="16" t="s">
        <v>15039</v>
      </c>
      <c r="D8259">
        <f t="shared" si="0"/>
        <v>32</v>
      </c>
      <c r="E8259" t="str">
        <f t="shared" si="1"/>
        <v>385,000 [released 9/99]</v>
      </c>
      <c r="F8259">
        <f t="shared" si="2"/>
        <v>8</v>
      </c>
      <c r="G8259" t="str">
        <f t="shared" si="3"/>
        <v>385,000</v>
      </c>
      <c r="H8259" t="s">
        <v>96</v>
      </c>
      <c r="J8259" t="s">
        <v>73</v>
      </c>
      <c r="K8259" t="s">
        <v>101</v>
      </c>
      <c r="L8259">
        <v>385000</v>
      </c>
      <c r="M8259" t="s">
        <v>15040</v>
      </c>
    </row>
    <row r="8260" spans="1:13">
      <c r="A8260">
        <v>11677</v>
      </c>
      <c r="B8260" t="s">
        <v>17</v>
      </c>
      <c r="C8260" s="16" t="s">
        <v>15041</v>
      </c>
      <c r="D8260">
        <f t="shared" si="0"/>
        <v>32</v>
      </c>
      <c r="E8260" t="str">
        <f t="shared" si="1"/>
        <v>385,000 [completed contract*]</v>
      </c>
      <c r="F8260">
        <f t="shared" si="2"/>
        <v>8</v>
      </c>
      <c r="G8260" t="str">
        <f t="shared" si="3"/>
        <v>385,000</v>
      </c>
      <c r="H8260" t="s">
        <v>96</v>
      </c>
      <c r="J8260" t="s">
        <v>73</v>
      </c>
      <c r="K8260" t="s">
        <v>101</v>
      </c>
      <c r="L8260">
        <v>385000</v>
      </c>
      <c r="M8260" t="s">
        <v>5684</v>
      </c>
    </row>
    <row r="8261" spans="1:13">
      <c r="A8261">
        <v>11678</v>
      </c>
      <c r="B8261" t="s">
        <v>17</v>
      </c>
      <c r="C8261" s="16" t="s">
        <v>15042</v>
      </c>
      <c r="D8261">
        <f t="shared" si="0"/>
        <v>32</v>
      </c>
      <c r="E8261" t="str">
        <f t="shared" si="1"/>
        <v>250,000 [released 6/99]</v>
      </c>
      <c r="F8261">
        <f t="shared" si="2"/>
        <v>8</v>
      </c>
      <c r="G8261" t="str">
        <f t="shared" si="3"/>
        <v>250,000</v>
      </c>
      <c r="H8261" t="s">
        <v>96</v>
      </c>
      <c r="J8261" t="s">
        <v>73</v>
      </c>
      <c r="K8261" t="s">
        <v>101</v>
      </c>
      <c r="L8261">
        <v>250000</v>
      </c>
      <c r="M8261" t="s">
        <v>4974</v>
      </c>
    </row>
    <row r="8262" spans="1:13">
      <c r="A8262">
        <v>11679</v>
      </c>
      <c r="B8262" t="s">
        <v>17</v>
      </c>
      <c r="C8262" s="16" t="s">
        <v>15043</v>
      </c>
      <c r="D8262">
        <f t="shared" si="0"/>
        <v>32</v>
      </c>
      <c r="E8262" t="str">
        <f t="shared" si="1"/>
        <v>88,324 [released 12/99]</v>
      </c>
      <c r="F8262">
        <f t="shared" si="2"/>
        <v>7</v>
      </c>
      <c r="G8262" t="str">
        <f t="shared" si="3"/>
        <v>88,324</v>
      </c>
      <c r="H8262" t="s">
        <v>96</v>
      </c>
      <c r="J8262" t="s">
        <v>73</v>
      </c>
      <c r="K8262" t="s">
        <v>101</v>
      </c>
      <c r="L8262">
        <v>88324</v>
      </c>
      <c r="M8262" t="s">
        <v>5012</v>
      </c>
    </row>
    <row r="8263" spans="1:13">
      <c r="A8263">
        <v>11680</v>
      </c>
      <c r="B8263" t="s">
        <v>17</v>
      </c>
      <c r="C8263" s="16" t="s">
        <v>15044</v>
      </c>
      <c r="D8263">
        <f t="shared" si="0"/>
        <v>32</v>
      </c>
      <c r="E8263" t="str">
        <f t="shared" si="1"/>
        <v>61,147 [released 1/00]</v>
      </c>
      <c r="F8263">
        <f t="shared" si="2"/>
        <v>7</v>
      </c>
      <c r="G8263" t="str">
        <f t="shared" si="3"/>
        <v>61,147</v>
      </c>
      <c r="H8263" t="s">
        <v>96</v>
      </c>
      <c r="J8263" t="s">
        <v>73</v>
      </c>
      <c r="K8263" t="s">
        <v>101</v>
      </c>
      <c r="L8263">
        <v>61147</v>
      </c>
      <c r="M8263" t="s">
        <v>5456</v>
      </c>
    </row>
    <row r="8264" spans="1:13">
      <c r="A8264">
        <v>11681</v>
      </c>
      <c r="B8264" t="s">
        <v>17</v>
      </c>
      <c r="C8264" s="16" t="s">
        <v>15045</v>
      </c>
      <c r="D8264">
        <f t="shared" si="0"/>
        <v>32</v>
      </c>
      <c r="E8264" t="str">
        <f t="shared" si="1"/>
        <v>10,000 [released 10/99]</v>
      </c>
      <c r="F8264">
        <f t="shared" si="2"/>
        <v>7</v>
      </c>
      <c r="G8264" t="str">
        <f t="shared" si="3"/>
        <v>10,000</v>
      </c>
      <c r="H8264" t="s">
        <v>96</v>
      </c>
      <c r="J8264" t="s">
        <v>73</v>
      </c>
      <c r="K8264" t="s">
        <v>101</v>
      </c>
      <c r="L8264">
        <v>10000</v>
      </c>
      <c r="M8264" t="s">
        <v>5526</v>
      </c>
    </row>
    <row r="8265" spans="1:13">
      <c r="A8265">
        <v>11683</v>
      </c>
      <c r="B8265" t="s">
        <v>17</v>
      </c>
      <c r="C8265" s="16" t="s">
        <v>15046</v>
      </c>
      <c r="D8265">
        <f t="shared" si="0"/>
        <v>32</v>
      </c>
      <c r="E8265" t="str">
        <f t="shared" si="1"/>
        <v>9,000,000</v>
      </c>
      <c r="F8265" t="str">
        <f t="shared" si="2"/>
        <v/>
      </c>
      <c r="G8265" t="str">
        <f t="shared" si="3"/>
        <v>9,000,000</v>
      </c>
      <c r="H8265" t="s">
        <v>96</v>
      </c>
      <c r="J8265" t="s">
        <v>75</v>
      </c>
      <c r="K8265" t="s">
        <v>101</v>
      </c>
      <c r="L8265">
        <v>9000000</v>
      </c>
      <c r="M8265" t="s">
        <v>4550</v>
      </c>
    </row>
    <row r="8266" spans="1:13">
      <c r="A8266">
        <v>11684</v>
      </c>
      <c r="B8266" t="s">
        <v>17</v>
      </c>
      <c r="C8266" s="16" t="s">
        <v>15047</v>
      </c>
      <c r="D8266">
        <f t="shared" si="0"/>
        <v>32</v>
      </c>
      <c r="E8266" t="str">
        <f t="shared" si="1"/>
        <v>7,031,250</v>
      </c>
      <c r="F8266" t="str">
        <f t="shared" si="2"/>
        <v/>
      </c>
      <c r="G8266" t="str">
        <f t="shared" si="3"/>
        <v>7,031,250</v>
      </c>
      <c r="H8266" t="s">
        <v>96</v>
      </c>
      <c r="J8266" t="s">
        <v>75</v>
      </c>
      <c r="K8266" t="s">
        <v>101</v>
      </c>
      <c r="L8266">
        <v>7031250</v>
      </c>
      <c r="M8266" t="s">
        <v>6052</v>
      </c>
    </row>
    <row r="8267" spans="1:13">
      <c r="A8267">
        <v>11685</v>
      </c>
      <c r="B8267" t="s">
        <v>17</v>
      </c>
      <c r="C8267" s="16" t="s">
        <v>15048</v>
      </c>
      <c r="D8267">
        <f t="shared" si="0"/>
        <v>32</v>
      </c>
      <c r="E8267" t="str">
        <f t="shared" si="1"/>
        <v>6,889,520</v>
      </c>
      <c r="F8267" t="str">
        <f t="shared" si="2"/>
        <v/>
      </c>
      <c r="G8267" t="str">
        <f t="shared" si="3"/>
        <v>6,889,520</v>
      </c>
      <c r="H8267" t="s">
        <v>96</v>
      </c>
      <c r="J8267" t="s">
        <v>75</v>
      </c>
      <c r="K8267" t="s">
        <v>101</v>
      </c>
      <c r="L8267">
        <v>6889520</v>
      </c>
      <c r="M8267" t="s">
        <v>5620</v>
      </c>
    </row>
    <row r="8268" spans="1:13">
      <c r="A8268">
        <v>11686</v>
      </c>
      <c r="B8268" t="s">
        <v>17</v>
      </c>
      <c r="C8268" s="16" t="s">
        <v>15049</v>
      </c>
      <c r="D8268">
        <f t="shared" si="0"/>
        <v>32</v>
      </c>
      <c r="E8268" t="str">
        <f t="shared" si="1"/>
        <v>6,422,400</v>
      </c>
      <c r="F8268" t="str">
        <f t="shared" si="2"/>
        <v/>
      </c>
      <c r="G8268" t="str">
        <f t="shared" si="3"/>
        <v>6,422,400</v>
      </c>
      <c r="H8268" t="s">
        <v>96</v>
      </c>
      <c r="J8268" t="s">
        <v>75</v>
      </c>
      <c r="K8268" t="s">
        <v>101</v>
      </c>
      <c r="L8268">
        <v>6422400</v>
      </c>
      <c r="M8268" t="s">
        <v>6134</v>
      </c>
    </row>
    <row r="8269" spans="1:13">
      <c r="A8269">
        <v>11687</v>
      </c>
      <c r="B8269" t="s">
        <v>17</v>
      </c>
      <c r="C8269" s="16" t="s">
        <v>15050</v>
      </c>
      <c r="D8269">
        <f t="shared" si="0"/>
        <v>32</v>
      </c>
      <c r="E8269" t="str">
        <f t="shared" si="1"/>
        <v>4,500,000</v>
      </c>
      <c r="F8269" t="str">
        <f t="shared" si="2"/>
        <v/>
      </c>
      <c r="G8269" t="str">
        <f t="shared" si="3"/>
        <v>4,500,000</v>
      </c>
      <c r="H8269" t="s">
        <v>96</v>
      </c>
      <c r="J8269" t="s">
        <v>75</v>
      </c>
      <c r="K8269" t="s">
        <v>101</v>
      </c>
      <c r="L8269">
        <v>4500000</v>
      </c>
      <c r="M8269" t="s">
        <v>6089</v>
      </c>
    </row>
    <row r="8270" spans="1:13">
      <c r="A8270">
        <v>11688</v>
      </c>
      <c r="B8270" t="s">
        <v>17</v>
      </c>
      <c r="C8270" s="16" t="s">
        <v>15051</v>
      </c>
      <c r="D8270">
        <f t="shared" si="0"/>
        <v>32</v>
      </c>
      <c r="E8270" t="str">
        <f t="shared" si="1"/>
        <v>3,000,000</v>
      </c>
      <c r="F8270" t="str">
        <f t="shared" si="2"/>
        <v/>
      </c>
      <c r="G8270" t="str">
        <f t="shared" si="3"/>
        <v>3,000,000</v>
      </c>
      <c r="H8270" t="s">
        <v>96</v>
      </c>
      <c r="J8270" t="s">
        <v>75</v>
      </c>
      <c r="K8270" t="s">
        <v>101</v>
      </c>
      <c r="L8270">
        <v>3000000</v>
      </c>
      <c r="M8270" t="s">
        <v>5052</v>
      </c>
    </row>
    <row r="8271" spans="1:13">
      <c r="A8271">
        <v>11689</v>
      </c>
      <c r="B8271" t="s">
        <v>17</v>
      </c>
      <c r="C8271" s="16" t="s">
        <v>15052</v>
      </c>
      <c r="D8271">
        <f t="shared" si="0"/>
        <v>32</v>
      </c>
      <c r="E8271" t="str">
        <f t="shared" si="1"/>
        <v>2,000,000</v>
      </c>
      <c r="F8271" t="str">
        <f t="shared" si="2"/>
        <v/>
      </c>
      <c r="G8271" t="str">
        <f t="shared" si="3"/>
        <v>2,000,000</v>
      </c>
      <c r="H8271" t="s">
        <v>96</v>
      </c>
      <c r="J8271" t="s">
        <v>75</v>
      </c>
      <c r="K8271" t="s">
        <v>101</v>
      </c>
      <c r="L8271">
        <v>2000000</v>
      </c>
      <c r="M8271" t="s">
        <v>5106</v>
      </c>
    </row>
    <row r="8272" spans="1:13">
      <c r="A8272">
        <v>11690</v>
      </c>
      <c r="B8272" t="s">
        <v>17</v>
      </c>
      <c r="C8272" s="16" t="s">
        <v>15053</v>
      </c>
      <c r="D8272">
        <f t="shared" si="0"/>
        <v>32</v>
      </c>
      <c r="E8272" t="str">
        <f t="shared" si="1"/>
        <v>1,624,000</v>
      </c>
      <c r="F8272" t="str">
        <f t="shared" si="2"/>
        <v/>
      </c>
      <c r="G8272" t="str">
        <f t="shared" si="3"/>
        <v>1,624,000</v>
      </c>
      <c r="H8272" t="s">
        <v>96</v>
      </c>
      <c r="J8272" t="s">
        <v>75</v>
      </c>
      <c r="K8272" t="s">
        <v>101</v>
      </c>
      <c r="L8272">
        <v>1624000</v>
      </c>
      <c r="M8272" t="s">
        <v>4506</v>
      </c>
    </row>
    <row r="8273" spans="1:13">
      <c r="A8273">
        <v>11691</v>
      </c>
      <c r="B8273" t="s">
        <v>17</v>
      </c>
      <c r="C8273" s="16" t="s">
        <v>15054</v>
      </c>
      <c r="D8273">
        <f t="shared" si="0"/>
        <v>32</v>
      </c>
      <c r="E8273" t="str">
        <f t="shared" si="1"/>
        <v>690,960</v>
      </c>
      <c r="F8273" t="str">
        <f t="shared" si="2"/>
        <v/>
      </c>
      <c r="G8273" t="str">
        <f t="shared" si="3"/>
        <v>690,960</v>
      </c>
      <c r="H8273" t="s">
        <v>96</v>
      </c>
      <c r="J8273" t="s">
        <v>75</v>
      </c>
      <c r="K8273" t="s">
        <v>101</v>
      </c>
      <c r="L8273">
        <v>690960</v>
      </c>
      <c r="M8273" t="s">
        <v>1131</v>
      </c>
    </row>
    <row r="8274" spans="1:13">
      <c r="A8274">
        <v>11692</v>
      </c>
      <c r="B8274" t="s">
        <v>17</v>
      </c>
      <c r="C8274" s="16" t="s">
        <v>15055</v>
      </c>
      <c r="D8274">
        <f t="shared" si="0"/>
        <v>32</v>
      </c>
      <c r="E8274" t="str">
        <f t="shared" si="1"/>
        <v>684,000</v>
      </c>
      <c r="F8274" t="str">
        <f t="shared" si="2"/>
        <v/>
      </c>
      <c r="G8274" t="str">
        <f t="shared" si="3"/>
        <v>684,000</v>
      </c>
      <c r="H8274" t="s">
        <v>96</v>
      </c>
      <c r="J8274" t="s">
        <v>75</v>
      </c>
      <c r="K8274" t="s">
        <v>101</v>
      </c>
      <c r="L8274">
        <v>684000</v>
      </c>
      <c r="M8274" t="s">
        <v>5381</v>
      </c>
    </row>
    <row r="8275" spans="1:13">
      <c r="A8275">
        <v>11693</v>
      </c>
      <c r="B8275" t="s">
        <v>17</v>
      </c>
      <c r="C8275" s="16" t="s">
        <v>15056</v>
      </c>
      <c r="D8275">
        <f t="shared" si="0"/>
        <v>32</v>
      </c>
      <c r="E8275" t="str">
        <f t="shared" si="1"/>
        <v>510,000 [completed contract*]</v>
      </c>
      <c r="F8275">
        <f t="shared" si="2"/>
        <v>8</v>
      </c>
      <c r="G8275" t="str">
        <f t="shared" si="3"/>
        <v>510,000</v>
      </c>
      <c r="H8275" t="s">
        <v>96</v>
      </c>
      <c r="J8275" t="s">
        <v>75</v>
      </c>
      <c r="K8275" t="s">
        <v>101</v>
      </c>
      <c r="L8275">
        <v>510000</v>
      </c>
      <c r="M8275" t="s">
        <v>5851</v>
      </c>
    </row>
    <row r="8276" spans="1:13">
      <c r="A8276">
        <v>11694</v>
      </c>
      <c r="B8276" t="s">
        <v>17</v>
      </c>
      <c r="C8276" s="16" t="s">
        <v>15057</v>
      </c>
      <c r="D8276">
        <f t="shared" si="0"/>
        <v>32</v>
      </c>
      <c r="E8276" t="str">
        <f t="shared" si="1"/>
        <v>460,000 [completed contract*]</v>
      </c>
      <c r="F8276">
        <f t="shared" si="2"/>
        <v>8</v>
      </c>
      <c r="G8276" t="str">
        <f t="shared" si="3"/>
        <v>460,000</v>
      </c>
      <c r="H8276" t="s">
        <v>96</v>
      </c>
      <c r="J8276" t="s">
        <v>75</v>
      </c>
      <c r="K8276" t="s">
        <v>101</v>
      </c>
      <c r="L8276">
        <v>460000</v>
      </c>
      <c r="M8276" t="s">
        <v>5278</v>
      </c>
    </row>
    <row r="8277" spans="1:13">
      <c r="A8277">
        <v>11695</v>
      </c>
      <c r="B8277" t="s">
        <v>17</v>
      </c>
      <c r="C8277" s="16" t="s">
        <v>15058</v>
      </c>
      <c r="D8277">
        <f t="shared" si="0"/>
        <v>32</v>
      </c>
      <c r="E8277" t="str">
        <f t="shared" si="1"/>
        <v>422,235</v>
      </c>
      <c r="F8277" t="str">
        <f t="shared" si="2"/>
        <v/>
      </c>
      <c r="G8277" t="str">
        <f t="shared" si="3"/>
        <v>422,235</v>
      </c>
      <c r="H8277" t="s">
        <v>96</v>
      </c>
      <c r="J8277" t="s">
        <v>75</v>
      </c>
      <c r="K8277" t="s">
        <v>101</v>
      </c>
      <c r="L8277">
        <v>422235</v>
      </c>
      <c r="M8277" t="s">
        <v>5440</v>
      </c>
    </row>
    <row r="8278" spans="1:13">
      <c r="A8278">
        <v>11696</v>
      </c>
      <c r="B8278" t="s">
        <v>17</v>
      </c>
      <c r="C8278" s="16" t="s">
        <v>15059</v>
      </c>
      <c r="D8278">
        <f t="shared" si="0"/>
        <v>32</v>
      </c>
      <c r="E8278" t="str">
        <f t="shared" si="1"/>
        <v>301,875</v>
      </c>
      <c r="F8278" t="str">
        <f t="shared" si="2"/>
        <v/>
      </c>
      <c r="G8278" t="str">
        <f t="shared" si="3"/>
        <v>301,875</v>
      </c>
      <c r="H8278" t="s">
        <v>96</v>
      </c>
      <c r="J8278" t="s">
        <v>75</v>
      </c>
      <c r="K8278" t="s">
        <v>101</v>
      </c>
      <c r="L8278">
        <v>301875</v>
      </c>
      <c r="M8278" t="s">
        <v>6078</v>
      </c>
    </row>
    <row r="8279" spans="1:13">
      <c r="A8279">
        <v>11697</v>
      </c>
      <c r="B8279" t="s">
        <v>17</v>
      </c>
      <c r="C8279" s="16" t="s">
        <v>15060</v>
      </c>
      <c r="D8279">
        <f t="shared" si="0"/>
        <v>32</v>
      </c>
      <c r="E8279" t="str">
        <f t="shared" si="1"/>
        <v>122,000 [released 11/99]</v>
      </c>
      <c r="F8279">
        <f t="shared" si="2"/>
        <v>8</v>
      </c>
      <c r="G8279" t="str">
        <f t="shared" si="3"/>
        <v>122,000</v>
      </c>
      <c r="H8279" t="s">
        <v>96</v>
      </c>
      <c r="J8279" t="s">
        <v>75</v>
      </c>
      <c r="K8279" t="s">
        <v>101</v>
      </c>
      <c r="L8279">
        <v>122000</v>
      </c>
      <c r="M8279" t="s">
        <v>5882</v>
      </c>
    </row>
    <row r="8280" spans="1:13">
      <c r="A8280">
        <v>11698</v>
      </c>
      <c r="B8280" t="s">
        <v>17</v>
      </c>
      <c r="C8280" s="16" t="s">
        <v>15061</v>
      </c>
      <c r="D8280">
        <f t="shared" si="0"/>
        <v>32</v>
      </c>
      <c r="E8280" t="str">
        <f t="shared" si="1"/>
        <v>102,824 [ejected from league 11/99]</v>
      </c>
      <c r="F8280">
        <f t="shared" si="2"/>
        <v>8</v>
      </c>
      <c r="G8280" t="str">
        <f t="shared" si="3"/>
        <v>102,824</v>
      </c>
      <c r="H8280" t="s">
        <v>96</v>
      </c>
      <c r="J8280" t="s">
        <v>75</v>
      </c>
      <c r="K8280" t="s">
        <v>101</v>
      </c>
      <c r="L8280">
        <v>102824</v>
      </c>
      <c r="M8280" t="s">
        <v>5998</v>
      </c>
    </row>
    <row r="8281" spans="1:13">
      <c r="A8281">
        <v>11699</v>
      </c>
      <c r="B8281" t="s">
        <v>17</v>
      </c>
      <c r="C8281" s="16" t="s">
        <v>15062</v>
      </c>
      <c r="D8281">
        <f t="shared" si="0"/>
        <v>32</v>
      </c>
      <c r="E8281" t="str">
        <f t="shared" si="1"/>
        <v>100,000 [released 10/99]</v>
      </c>
      <c r="F8281">
        <f t="shared" si="2"/>
        <v>8</v>
      </c>
      <c r="G8281" t="str">
        <f t="shared" si="3"/>
        <v>100,000</v>
      </c>
      <c r="H8281" t="s">
        <v>96</v>
      </c>
      <c r="J8281" t="s">
        <v>75</v>
      </c>
      <c r="K8281" t="s">
        <v>101</v>
      </c>
      <c r="L8281">
        <v>100000</v>
      </c>
      <c r="M8281" t="s">
        <v>4996</v>
      </c>
    </row>
    <row r="8282" spans="1:13">
      <c r="A8282">
        <v>11700</v>
      </c>
      <c r="B8282" t="s">
        <v>17</v>
      </c>
      <c r="C8282" s="16" t="s">
        <v>15063</v>
      </c>
      <c r="D8282">
        <f t="shared" si="0"/>
        <v>32</v>
      </c>
      <c r="E8282" t="str">
        <f t="shared" si="1"/>
        <v>25,000 [released 10/99]</v>
      </c>
      <c r="F8282">
        <f t="shared" si="2"/>
        <v>7</v>
      </c>
      <c r="G8282" t="str">
        <f t="shared" si="3"/>
        <v>25,000</v>
      </c>
      <c r="H8282" t="s">
        <v>96</v>
      </c>
      <c r="J8282" t="s">
        <v>75</v>
      </c>
      <c r="K8282" t="s">
        <v>101</v>
      </c>
      <c r="L8282">
        <v>25000</v>
      </c>
      <c r="M8282" t="s">
        <v>4744</v>
      </c>
    </row>
    <row r="8283" spans="1:13">
      <c r="A8283">
        <v>11701</v>
      </c>
      <c r="B8283" t="s">
        <v>17</v>
      </c>
      <c r="C8283" s="16" t="s">
        <v>15064</v>
      </c>
      <c r="D8283">
        <f t="shared" si="0"/>
        <v>32</v>
      </c>
      <c r="E8283" t="str">
        <f t="shared" si="1"/>
        <v>4,529 [released 10/99]</v>
      </c>
      <c r="F8283">
        <f t="shared" si="2"/>
        <v>6</v>
      </c>
      <c r="G8283" t="str">
        <f t="shared" si="3"/>
        <v>4,529</v>
      </c>
      <c r="H8283" t="s">
        <v>96</v>
      </c>
      <c r="J8283" t="s">
        <v>75</v>
      </c>
      <c r="K8283" t="s">
        <v>101</v>
      </c>
      <c r="L8283">
        <v>4529</v>
      </c>
      <c r="M8283" t="s">
        <v>6009</v>
      </c>
    </row>
    <row r="8284" spans="1:13">
      <c r="A8284">
        <v>11704</v>
      </c>
      <c r="B8284" t="s">
        <v>17</v>
      </c>
      <c r="C8284" s="16" t="s">
        <v>15065</v>
      </c>
      <c r="D8284">
        <f t="shared" si="0"/>
        <v>32</v>
      </c>
      <c r="E8284" t="str">
        <f t="shared" si="1"/>
        <v>9,000,000</v>
      </c>
      <c r="F8284" t="str">
        <f t="shared" si="2"/>
        <v/>
      </c>
      <c r="G8284" t="str">
        <f t="shared" si="3"/>
        <v>9,000,000</v>
      </c>
      <c r="H8284" t="s">
        <v>96</v>
      </c>
      <c r="J8284" t="s">
        <v>76</v>
      </c>
      <c r="K8284" t="s">
        <v>101</v>
      </c>
      <c r="L8284">
        <v>9000000</v>
      </c>
      <c r="M8284" t="s">
        <v>4585</v>
      </c>
    </row>
    <row r="8285" spans="1:13">
      <c r="A8285">
        <v>11705</v>
      </c>
      <c r="B8285" t="s">
        <v>17</v>
      </c>
      <c r="C8285" s="16" t="s">
        <v>15066</v>
      </c>
      <c r="D8285">
        <f t="shared" si="0"/>
        <v>32</v>
      </c>
      <c r="E8285" t="str">
        <f t="shared" si="1"/>
        <v>8,558,535</v>
      </c>
      <c r="F8285" t="str">
        <f t="shared" si="2"/>
        <v/>
      </c>
      <c r="G8285" t="str">
        <f t="shared" si="3"/>
        <v>8,558,535</v>
      </c>
      <c r="H8285" t="s">
        <v>96</v>
      </c>
      <c r="J8285" t="s">
        <v>76</v>
      </c>
      <c r="K8285" t="s">
        <v>101</v>
      </c>
      <c r="L8285">
        <v>8558535</v>
      </c>
      <c r="M8285" t="s">
        <v>6084</v>
      </c>
    </row>
    <row r="8286" spans="1:13">
      <c r="A8286">
        <v>11706</v>
      </c>
      <c r="B8286" t="s">
        <v>17</v>
      </c>
      <c r="C8286" s="16" t="s">
        <v>15067</v>
      </c>
      <c r="D8286">
        <f t="shared" si="0"/>
        <v>32</v>
      </c>
      <c r="E8286" t="str">
        <f t="shared" si="1"/>
        <v>6,858,335</v>
      </c>
      <c r="F8286" t="str">
        <f t="shared" si="2"/>
        <v/>
      </c>
      <c r="G8286" t="str">
        <f t="shared" si="3"/>
        <v>6,858,335</v>
      </c>
      <c r="H8286" t="s">
        <v>96</v>
      </c>
      <c r="J8286" t="s">
        <v>76</v>
      </c>
      <c r="K8286" t="s">
        <v>101</v>
      </c>
      <c r="L8286">
        <v>6858335</v>
      </c>
      <c r="M8286" t="s">
        <v>4187</v>
      </c>
    </row>
    <row r="8287" spans="1:13">
      <c r="A8287">
        <v>11707</v>
      </c>
      <c r="B8287" t="s">
        <v>17</v>
      </c>
      <c r="C8287" s="16" t="s">
        <v>15068</v>
      </c>
      <c r="D8287">
        <f t="shared" si="0"/>
        <v>32</v>
      </c>
      <c r="E8287" t="str">
        <f t="shared" si="1"/>
        <v>6,125,000</v>
      </c>
      <c r="F8287" t="str">
        <f t="shared" si="2"/>
        <v/>
      </c>
      <c r="G8287" t="str">
        <f t="shared" si="3"/>
        <v>6,125,000</v>
      </c>
      <c r="H8287" t="s">
        <v>96</v>
      </c>
      <c r="J8287" t="s">
        <v>76</v>
      </c>
      <c r="K8287" t="s">
        <v>101</v>
      </c>
      <c r="L8287">
        <v>6125000</v>
      </c>
      <c r="M8287" t="s">
        <v>4813</v>
      </c>
    </row>
    <row r="8288" spans="1:13">
      <c r="A8288">
        <v>11708</v>
      </c>
      <c r="B8288" t="s">
        <v>17</v>
      </c>
      <c r="C8288" s="16" t="s">
        <v>15069</v>
      </c>
      <c r="D8288">
        <f t="shared" si="0"/>
        <v>32</v>
      </c>
      <c r="E8288" t="str">
        <f t="shared" si="1"/>
        <v>5,175,000</v>
      </c>
      <c r="F8288" t="str">
        <f t="shared" si="2"/>
        <v/>
      </c>
      <c r="G8288" t="str">
        <f t="shared" si="3"/>
        <v>5,175,000</v>
      </c>
      <c r="H8288" t="s">
        <v>96</v>
      </c>
      <c r="J8288" t="s">
        <v>76</v>
      </c>
      <c r="K8288" t="s">
        <v>101</v>
      </c>
      <c r="L8288">
        <v>5175000</v>
      </c>
      <c r="M8288" t="s">
        <v>5529</v>
      </c>
    </row>
    <row r="8289" spans="1:13">
      <c r="A8289">
        <v>11709</v>
      </c>
      <c r="B8289" t="s">
        <v>17</v>
      </c>
      <c r="C8289" s="16" t="s">
        <v>15070</v>
      </c>
      <c r="D8289">
        <f t="shared" si="0"/>
        <v>32</v>
      </c>
      <c r="E8289" t="str">
        <f t="shared" si="1"/>
        <v>3,150,000</v>
      </c>
      <c r="F8289" t="str">
        <f t="shared" si="2"/>
        <v/>
      </c>
      <c r="G8289" t="str">
        <f t="shared" si="3"/>
        <v>3,150,000</v>
      </c>
      <c r="H8289" t="s">
        <v>96</v>
      </c>
      <c r="J8289" t="s">
        <v>76</v>
      </c>
      <c r="K8289" t="s">
        <v>101</v>
      </c>
      <c r="L8289">
        <v>3150000</v>
      </c>
      <c r="M8289" t="s">
        <v>5835</v>
      </c>
    </row>
    <row r="8290" spans="1:13">
      <c r="A8290">
        <v>11710</v>
      </c>
      <c r="B8290" t="s">
        <v>17</v>
      </c>
      <c r="C8290" s="16" t="s">
        <v>15071</v>
      </c>
      <c r="D8290">
        <f t="shared" si="0"/>
        <v>32</v>
      </c>
      <c r="E8290" t="str">
        <f t="shared" si="1"/>
        <v>2,000,000</v>
      </c>
      <c r="F8290" t="str">
        <f t="shared" si="2"/>
        <v/>
      </c>
      <c r="G8290" t="str">
        <f t="shared" si="3"/>
        <v>2,000,000</v>
      </c>
      <c r="H8290" t="s">
        <v>96</v>
      </c>
      <c r="J8290" t="s">
        <v>76</v>
      </c>
      <c r="K8290" t="s">
        <v>101</v>
      </c>
      <c r="L8290">
        <v>2000000</v>
      </c>
      <c r="M8290" t="s">
        <v>5878</v>
      </c>
    </row>
    <row r="8291" spans="1:13">
      <c r="A8291">
        <v>11711</v>
      </c>
      <c r="B8291" t="s">
        <v>17</v>
      </c>
      <c r="C8291" s="16" t="s">
        <v>15072</v>
      </c>
      <c r="D8291">
        <f t="shared" si="0"/>
        <v>32</v>
      </c>
      <c r="E8291" t="str">
        <f t="shared" si="1"/>
        <v>1,546,320</v>
      </c>
      <c r="F8291" t="str">
        <f t="shared" si="2"/>
        <v/>
      </c>
      <c r="G8291" t="str">
        <f t="shared" si="3"/>
        <v>1,546,320</v>
      </c>
      <c r="H8291" t="s">
        <v>96</v>
      </c>
      <c r="J8291" t="s">
        <v>76</v>
      </c>
      <c r="K8291" t="s">
        <v>101</v>
      </c>
      <c r="L8291">
        <v>1546320</v>
      </c>
      <c r="M8291" t="s">
        <v>1752</v>
      </c>
    </row>
    <row r="8292" spans="1:13">
      <c r="A8292">
        <v>11712</v>
      </c>
      <c r="B8292" t="s">
        <v>17</v>
      </c>
      <c r="C8292" s="16" t="s">
        <v>15073</v>
      </c>
      <c r="D8292">
        <f t="shared" si="0"/>
        <v>32</v>
      </c>
      <c r="E8292" t="str">
        <f t="shared" si="1"/>
        <v>1,100,000</v>
      </c>
      <c r="F8292" t="str">
        <f t="shared" si="2"/>
        <v/>
      </c>
      <c r="G8292" t="str">
        <f t="shared" si="3"/>
        <v>1,100,000</v>
      </c>
      <c r="H8292" t="s">
        <v>96</v>
      </c>
      <c r="J8292" t="s">
        <v>76</v>
      </c>
      <c r="K8292" t="s">
        <v>101</v>
      </c>
      <c r="L8292">
        <v>1100000</v>
      </c>
      <c r="M8292" t="s">
        <v>4828</v>
      </c>
    </row>
    <row r="8293" spans="1:13">
      <c r="A8293">
        <v>11713</v>
      </c>
      <c r="B8293" t="s">
        <v>17</v>
      </c>
      <c r="C8293" s="16" t="s">
        <v>15074</v>
      </c>
      <c r="D8293">
        <f t="shared" si="0"/>
        <v>32</v>
      </c>
      <c r="E8293" t="str">
        <f t="shared" si="1"/>
        <v>510,000 [minimum $635,000]</v>
      </c>
      <c r="F8293">
        <f t="shared" si="2"/>
        <v>8</v>
      </c>
      <c r="G8293" t="str">
        <f t="shared" si="3"/>
        <v>510,000</v>
      </c>
      <c r="H8293" t="s">
        <v>15075</v>
      </c>
      <c r="J8293" t="s">
        <v>76</v>
      </c>
      <c r="K8293" t="s">
        <v>101</v>
      </c>
      <c r="L8293">
        <v>510000</v>
      </c>
      <c r="M8293" t="s">
        <v>6074</v>
      </c>
    </row>
    <row r="8294" spans="1:13">
      <c r="A8294">
        <v>11714</v>
      </c>
      <c r="B8294" t="s">
        <v>17</v>
      </c>
      <c r="C8294" s="16" t="s">
        <v>15076</v>
      </c>
      <c r="D8294">
        <f t="shared" si="0"/>
        <v>32</v>
      </c>
      <c r="E8294" t="str">
        <f t="shared" si="1"/>
        <v>510,000 [minimum $697,500]</v>
      </c>
      <c r="F8294">
        <f t="shared" si="2"/>
        <v>8</v>
      </c>
      <c r="G8294" t="str">
        <f t="shared" si="3"/>
        <v>510,000</v>
      </c>
      <c r="H8294" t="s">
        <v>15077</v>
      </c>
      <c r="J8294" t="s">
        <v>76</v>
      </c>
      <c r="K8294" t="s">
        <v>101</v>
      </c>
      <c r="L8294">
        <v>510000</v>
      </c>
      <c r="M8294" t="s">
        <v>5730</v>
      </c>
    </row>
    <row r="8295" spans="1:13">
      <c r="A8295">
        <v>11715</v>
      </c>
      <c r="B8295" t="s">
        <v>17</v>
      </c>
      <c r="C8295" s="16" t="s">
        <v>15078</v>
      </c>
      <c r="D8295">
        <f t="shared" si="0"/>
        <v>32</v>
      </c>
      <c r="E8295" t="str">
        <f t="shared" si="1"/>
        <v>510,000 [minimum $1,000,000]</v>
      </c>
      <c r="F8295">
        <f t="shared" si="2"/>
        <v>8</v>
      </c>
      <c r="G8295" t="str">
        <f t="shared" si="3"/>
        <v>510,000</v>
      </c>
      <c r="H8295" t="s">
        <v>14710</v>
      </c>
      <c r="J8295" t="s">
        <v>76</v>
      </c>
      <c r="K8295" t="s">
        <v>101</v>
      </c>
      <c r="L8295">
        <v>510000</v>
      </c>
      <c r="M8295" t="s">
        <v>5601</v>
      </c>
    </row>
    <row r="8296" spans="1:13">
      <c r="A8296">
        <v>11716</v>
      </c>
      <c r="B8296" t="s">
        <v>17</v>
      </c>
      <c r="C8296" s="16" t="s">
        <v>15079</v>
      </c>
      <c r="D8296">
        <f t="shared" si="0"/>
        <v>32</v>
      </c>
      <c r="E8296" t="str">
        <f t="shared" si="1"/>
        <v>535,000</v>
      </c>
      <c r="F8296" t="str">
        <f t="shared" si="2"/>
        <v/>
      </c>
      <c r="G8296" t="str">
        <f t="shared" si="3"/>
        <v>535,000</v>
      </c>
      <c r="H8296" t="s">
        <v>96</v>
      </c>
      <c r="J8296" t="s">
        <v>76</v>
      </c>
      <c r="K8296" t="s">
        <v>101</v>
      </c>
      <c r="L8296">
        <v>535000</v>
      </c>
      <c r="M8296" t="s">
        <v>6072</v>
      </c>
    </row>
    <row r="8297" spans="1:13">
      <c r="A8297">
        <v>11717</v>
      </c>
      <c r="B8297" t="s">
        <v>17</v>
      </c>
      <c r="C8297" s="16" t="s">
        <v>15080</v>
      </c>
      <c r="D8297">
        <f t="shared" si="0"/>
        <v>32</v>
      </c>
      <c r="E8297" t="str">
        <f t="shared" si="1"/>
        <v>485,000</v>
      </c>
      <c r="F8297" t="str">
        <f t="shared" si="2"/>
        <v/>
      </c>
      <c r="G8297" t="str">
        <f t="shared" si="3"/>
        <v>485,000</v>
      </c>
      <c r="H8297" t="s">
        <v>96</v>
      </c>
      <c r="J8297" t="s">
        <v>76</v>
      </c>
      <c r="K8297" t="s">
        <v>101</v>
      </c>
      <c r="L8297">
        <v>485000</v>
      </c>
      <c r="M8297" t="s">
        <v>5811</v>
      </c>
    </row>
    <row r="8298" spans="1:13">
      <c r="A8298">
        <v>11718</v>
      </c>
      <c r="B8298" t="s">
        <v>17</v>
      </c>
      <c r="C8298" s="16" t="s">
        <v>15081</v>
      </c>
      <c r="D8298">
        <f t="shared" si="0"/>
        <v>32</v>
      </c>
      <c r="E8298" t="str">
        <f t="shared" si="1"/>
        <v>385,000 [released 12/99]</v>
      </c>
      <c r="F8298">
        <f t="shared" si="2"/>
        <v>8</v>
      </c>
      <c r="G8298" t="str">
        <f t="shared" si="3"/>
        <v>385,000</v>
      </c>
      <c r="H8298" t="s">
        <v>96</v>
      </c>
      <c r="J8298" t="s">
        <v>76</v>
      </c>
      <c r="K8298" t="s">
        <v>101</v>
      </c>
      <c r="L8298">
        <v>385000</v>
      </c>
      <c r="M8298" t="s">
        <v>5110</v>
      </c>
    </row>
    <row r="8299" spans="1:13">
      <c r="A8299">
        <v>11719</v>
      </c>
      <c r="B8299" t="s">
        <v>17</v>
      </c>
      <c r="C8299" s="16" t="s">
        <v>15082</v>
      </c>
      <c r="D8299">
        <f t="shared" si="0"/>
        <v>32</v>
      </c>
      <c r="E8299" t="str">
        <f t="shared" si="1"/>
        <v>45,847 [released 1/00]</v>
      </c>
      <c r="F8299">
        <f t="shared" si="2"/>
        <v>7</v>
      </c>
      <c r="G8299" t="str">
        <f t="shared" si="3"/>
        <v>45,847</v>
      </c>
      <c r="H8299" t="s">
        <v>96</v>
      </c>
      <c r="J8299" t="s">
        <v>76</v>
      </c>
      <c r="K8299" t="s">
        <v>101</v>
      </c>
      <c r="L8299">
        <v>45847</v>
      </c>
      <c r="M8299" t="s">
        <v>4639</v>
      </c>
    </row>
    <row r="8300" spans="1:13">
      <c r="A8300">
        <v>11720</v>
      </c>
      <c r="B8300" t="s">
        <v>17</v>
      </c>
      <c r="C8300" s="16" t="s">
        <v>15083</v>
      </c>
      <c r="D8300">
        <f t="shared" si="0"/>
        <v>32</v>
      </c>
      <c r="E8300" t="str">
        <f t="shared" si="1"/>
        <v>25,000 [released 10/99]</v>
      </c>
      <c r="F8300">
        <f t="shared" si="2"/>
        <v>7</v>
      </c>
      <c r="G8300" t="str">
        <f t="shared" si="3"/>
        <v>25,000</v>
      </c>
      <c r="H8300" t="s">
        <v>96</v>
      </c>
      <c r="J8300" t="s">
        <v>76</v>
      </c>
      <c r="K8300" t="s">
        <v>101</v>
      </c>
      <c r="L8300">
        <v>25000</v>
      </c>
      <c r="M8300" t="s">
        <v>5666</v>
      </c>
    </row>
    <row r="8301" spans="1:13">
      <c r="A8301">
        <v>11721</v>
      </c>
      <c r="B8301" t="s">
        <v>17</v>
      </c>
      <c r="C8301" s="16" t="s">
        <v>15084</v>
      </c>
      <c r="D8301">
        <f t="shared" si="0"/>
        <v>32</v>
      </c>
      <c r="E8301" t="str">
        <f t="shared" si="1"/>
        <v>25,000 [released 10/99]</v>
      </c>
      <c r="F8301">
        <f t="shared" si="2"/>
        <v>7</v>
      </c>
      <c r="G8301" t="str">
        <f t="shared" si="3"/>
        <v>25,000</v>
      </c>
      <c r="H8301" t="s">
        <v>96</v>
      </c>
      <c r="J8301" t="s">
        <v>76</v>
      </c>
      <c r="K8301" t="s">
        <v>101</v>
      </c>
      <c r="L8301">
        <v>25000</v>
      </c>
      <c r="M8301" t="s">
        <v>5472</v>
      </c>
    </row>
    <row r="8302" spans="1:13">
      <c r="A8302">
        <v>11723</v>
      </c>
      <c r="B8302" t="s">
        <v>17</v>
      </c>
      <c r="C8302" s="16" t="s">
        <v>15085</v>
      </c>
      <c r="D8302">
        <f t="shared" si="0"/>
        <v>32</v>
      </c>
      <c r="E8302" t="str">
        <f t="shared" si="1"/>
        <v>14,795,642</v>
      </c>
      <c r="F8302" t="str">
        <f t="shared" si="2"/>
        <v/>
      </c>
      <c r="G8302" t="str">
        <f t="shared" si="3"/>
        <v>14,795,642</v>
      </c>
      <c r="H8302" t="s">
        <v>96</v>
      </c>
      <c r="J8302" t="s">
        <v>79</v>
      </c>
      <c r="K8302" t="s">
        <v>101</v>
      </c>
      <c r="L8302">
        <v>14795642</v>
      </c>
      <c r="M8302" t="s">
        <v>5945</v>
      </c>
    </row>
    <row r="8303" spans="1:13">
      <c r="A8303">
        <v>11724</v>
      </c>
      <c r="B8303" t="s">
        <v>17</v>
      </c>
      <c r="C8303" s="16" t="s">
        <v>15086</v>
      </c>
      <c r="D8303">
        <f t="shared" si="0"/>
        <v>32</v>
      </c>
      <c r="E8303" t="str">
        <f t="shared" si="1"/>
        <v>10,800,000</v>
      </c>
      <c r="F8303" t="str">
        <f t="shared" si="2"/>
        <v/>
      </c>
      <c r="G8303" t="str">
        <f t="shared" si="3"/>
        <v>10,800,000</v>
      </c>
      <c r="H8303" t="s">
        <v>96</v>
      </c>
      <c r="J8303" t="s">
        <v>79</v>
      </c>
      <c r="K8303" t="s">
        <v>101</v>
      </c>
      <c r="L8303">
        <v>10800000</v>
      </c>
      <c r="M8303" t="s">
        <v>4198</v>
      </c>
    </row>
    <row r="8304" spans="1:13">
      <c r="A8304">
        <v>11725</v>
      </c>
      <c r="B8304" t="s">
        <v>17</v>
      </c>
      <c r="C8304" s="16" t="s">
        <v>15087</v>
      </c>
      <c r="D8304">
        <f t="shared" si="0"/>
        <v>32</v>
      </c>
      <c r="E8304" t="str">
        <f t="shared" si="1"/>
        <v>10,125,000</v>
      </c>
      <c r="F8304" t="str">
        <f t="shared" si="2"/>
        <v/>
      </c>
      <c r="G8304" t="str">
        <f t="shared" si="3"/>
        <v>10,125,000</v>
      </c>
      <c r="H8304" t="s">
        <v>96</v>
      </c>
      <c r="J8304" t="s">
        <v>79</v>
      </c>
      <c r="K8304" t="s">
        <v>101</v>
      </c>
      <c r="L8304">
        <v>10125000</v>
      </c>
      <c r="M8304" t="s">
        <v>4857</v>
      </c>
    </row>
    <row r="8305" spans="1:13">
      <c r="A8305">
        <v>11726</v>
      </c>
      <c r="B8305" t="s">
        <v>17</v>
      </c>
      <c r="C8305" s="16" t="s">
        <v>15088</v>
      </c>
      <c r="D8305">
        <f t="shared" si="0"/>
        <v>32</v>
      </c>
      <c r="E8305" t="str">
        <f t="shared" si="1"/>
        <v>9,818,481</v>
      </c>
      <c r="F8305" t="str">
        <f t="shared" si="2"/>
        <v/>
      </c>
      <c r="G8305" t="str">
        <f t="shared" si="3"/>
        <v>9,818,481</v>
      </c>
      <c r="H8305" t="s">
        <v>96</v>
      </c>
      <c r="J8305" t="s">
        <v>79</v>
      </c>
      <c r="K8305" t="s">
        <v>101</v>
      </c>
      <c r="L8305">
        <v>9818481</v>
      </c>
      <c r="M8305" t="s">
        <v>4624</v>
      </c>
    </row>
    <row r="8306" spans="1:13">
      <c r="A8306">
        <v>11727</v>
      </c>
      <c r="B8306" t="s">
        <v>17</v>
      </c>
      <c r="C8306" s="16" t="s">
        <v>15089</v>
      </c>
      <c r="D8306">
        <f t="shared" si="0"/>
        <v>32</v>
      </c>
      <c r="E8306" t="str">
        <f t="shared" si="1"/>
        <v>7,680,862</v>
      </c>
      <c r="F8306" t="str">
        <f t="shared" si="2"/>
        <v/>
      </c>
      <c r="G8306" t="str">
        <f t="shared" si="3"/>
        <v>7,680,862</v>
      </c>
      <c r="H8306" t="s">
        <v>96</v>
      </c>
      <c r="J8306" t="s">
        <v>79</v>
      </c>
      <c r="K8306" t="s">
        <v>101</v>
      </c>
      <c r="L8306">
        <v>7680862</v>
      </c>
      <c r="M8306" t="s">
        <v>4702</v>
      </c>
    </row>
    <row r="8307" spans="1:13">
      <c r="A8307">
        <v>11728</v>
      </c>
      <c r="B8307" t="s">
        <v>17</v>
      </c>
      <c r="C8307" s="16" t="s">
        <v>15090</v>
      </c>
      <c r="D8307">
        <f t="shared" si="0"/>
        <v>32</v>
      </c>
      <c r="E8307" t="str">
        <f t="shared" si="1"/>
        <v>7,200,000</v>
      </c>
      <c r="F8307" t="str">
        <f t="shared" si="2"/>
        <v/>
      </c>
      <c r="G8307" t="str">
        <f t="shared" si="3"/>
        <v>7,200,000</v>
      </c>
      <c r="H8307" t="s">
        <v>96</v>
      </c>
      <c r="J8307" t="s">
        <v>79</v>
      </c>
      <c r="K8307" t="s">
        <v>101</v>
      </c>
      <c r="L8307">
        <v>7200000</v>
      </c>
      <c r="M8307" t="s">
        <v>6016</v>
      </c>
    </row>
    <row r="8308" spans="1:13">
      <c r="A8308">
        <v>11729</v>
      </c>
      <c r="B8308" t="s">
        <v>17</v>
      </c>
      <c r="C8308" s="16" t="s">
        <v>15091</v>
      </c>
      <c r="D8308">
        <f t="shared" si="0"/>
        <v>32</v>
      </c>
      <c r="E8308" t="str">
        <f t="shared" si="1"/>
        <v>5,075,000</v>
      </c>
      <c r="F8308" t="str">
        <f t="shared" si="2"/>
        <v/>
      </c>
      <c r="G8308" t="str">
        <f t="shared" si="3"/>
        <v>5,075,000</v>
      </c>
      <c r="H8308" t="s">
        <v>96</v>
      </c>
      <c r="J8308" t="s">
        <v>79</v>
      </c>
      <c r="K8308" t="s">
        <v>101</v>
      </c>
      <c r="L8308">
        <v>5075000</v>
      </c>
      <c r="M8308" t="s">
        <v>2916</v>
      </c>
    </row>
    <row r="8309" spans="1:13">
      <c r="A8309">
        <v>11730</v>
      </c>
      <c r="B8309" t="s">
        <v>17</v>
      </c>
      <c r="C8309" s="16" t="s">
        <v>15092</v>
      </c>
      <c r="D8309">
        <f t="shared" si="0"/>
        <v>32</v>
      </c>
      <c r="E8309" t="str">
        <f t="shared" si="1"/>
        <v>2,000,000</v>
      </c>
      <c r="F8309" t="str">
        <f t="shared" si="2"/>
        <v/>
      </c>
      <c r="G8309" t="str">
        <f t="shared" si="3"/>
        <v>2,000,000</v>
      </c>
      <c r="H8309" t="s">
        <v>96</v>
      </c>
      <c r="J8309" t="s">
        <v>79</v>
      </c>
      <c r="K8309" t="s">
        <v>101</v>
      </c>
      <c r="L8309">
        <v>2000000</v>
      </c>
      <c r="M8309" t="s">
        <v>4958</v>
      </c>
    </row>
    <row r="8310" spans="1:13">
      <c r="A8310">
        <v>11731</v>
      </c>
      <c r="B8310" t="s">
        <v>17</v>
      </c>
      <c r="C8310" s="16" t="s">
        <v>15093</v>
      </c>
      <c r="D8310">
        <f t="shared" si="0"/>
        <v>32</v>
      </c>
      <c r="E8310" t="str">
        <f t="shared" si="1"/>
        <v>1,428,720</v>
      </c>
      <c r="F8310" t="str">
        <f t="shared" si="2"/>
        <v/>
      </c>
      <c r="G8310" t="str">
        <f t="shared" si="3"/>
        <v>1,428,720</v>
      </c>
      <c r="H8310" t="s">
        <v>96</v>
      </c>
      <c r="J8310" t="s">
        <v>79</v>
      </c>
      <c r="K8310" t="s">
        <v>101</v>
      </c>
      <c r="L8310">
        <v>1428720</v>
      </c>
      <c r="M8310" t="s">
        <v>4675</v>
      </c>
    </row>
    <row r="8311" spans="1:13">
      <c r="A8311">
        <v>11732</v>
      </c>
      <c r="B8311" t="s">
        <v>17</v>
      </c>
      <c r="C8311" s="16" t="s">
        <v>15094</v>
      </c>
      <c r="D8311">
        <f t="shared" si="0"/>
        <v>32</v>
      </c>
      <c r="E8311" t="str">
        <f t="shared" si="1"/>
        <v>1,200,000</v>
      </c>
      <c r="F8311" t="str">
        <f t="shared" si="2"/>
        <v/>
      </c>
      <c r="G8311" t="str">
        <f t="shared" si="3"/>
        <v>1,200,000</v>
      </c>
      <c r="H8311" t="s">
        <v>96</v>
      </c>
      <c r="J8311" t="s">
        <v>79</v>
      </c>
      <c r="K8311" t="s">
        <v>101</v>
      </c>
      <c r="L8311">
        <v>1200000</v>
      </c>
      <c r="M8311" t="s">
        <v>5096</v>
      </c>
    </row>
    <row r="8312" spans="1:13">
      <c r="A8312">
        <v>11733</v>
      </c>
      <c r="B8312" t="s">
        <v>17</v>
      </c>
      <c r="C8312" s="16" t="s">
        <v>15095</v>
      </c>
      <c r="D8312">
        <f t="shared" si="0"/>
        <v>32</v>
      </c>
      <c r="E8312" t="str">
        <f t="shared" si="1"/>
        <v>1,100,000</v>
      </c>
      <c r="F8312" t="str">
        <f t="shared" si="2"/>
        <v/>
      </c>
      <c r="G8312" t="str">
        <f t="shared" si="3"/>
        <v>1,100,000</v>
      </c>
      <c r="H8312" t="s">
        <v>96</v>
      </c>
      <c r="J8312" t="s">
        <v>79</v>
      </c>
      <c r="K8312" t="s">
        <v>101</v>
      </c>
      <c r="L8312">
        <v>1100000</v>
      </c>
      <c r="M8312" t="s">
        <v>5129</v>
      </c>
    </row>
    <row r="8313" spans="1:13">
      <c r="A8313">
        <v>11734</v>
      </c>
      <c r="B8313" t="s">
        <v>17</v>
      </c>
      <c r="C8313" s="16" t="s">
        <v>15096</v>
      </c>
      <c r="D8313">
        <f t="shared" si="0"/>
        <v>32</v>
      </c>
      <c r="E8313" t="str">
        <f t="shared" si="1"/>
        <v>760,000 [released 3/99]</v>
      </c>
      <c r="F8313">
        <f t="shared" si="2"/>
        <v>8</v>
      </c>
      <c r="G8313" t="str">
        <f t="shared" si="3"/>
        <v>760,000</v>
      </c>
      <c r="H8313" t="s">
        <v>96</v>
      </c>
      <c r="J8313" t="s">
        <v>79</v>
      </c>
      <c r="K8313" t="s">
        <v>101</v>
      </c>
      <c r="L8313">
        <v>760000</v>
      </c>
      <c r="M8313" t="s">
        <v>5334</v>
      </c>
    </row>
    <row r="8314" spans="1:13">
      <c r="A8314">
        <v>11735</v>
      </c>
      <c r="B8314" t="s">
        <v>17</v>
      </c>
      <c r="C8314" s="16" t="s">
        <v>15097</v>
      </c>
      <c r="D8314">
        <f t="shared" si="0"/>
        <v>32</v>
      </c>
      <c r="E8314" t="str">
        <f t="shared" si="1"/>
        <v>510,000 [minimum $760,000]</v>
      </c>
      <c r="F8314">
        <f t="shared" si="2"/>
        <v>8</v>
      </c>
      <c r="G8314" t="str">
        <f t="shared" si="3"/>
        <v>510,000</v>
      </c>
      <c r="H8314" t="s">
        <v>15098</v>
      </c>
      <c r="J8314" t="s">
        <v>79</v>
      </c>
      <c r="K8314" t="s">
        <v>101</v>
      </c>
      <c r="L8314">
        <v>510000</v>
      </c>
      <c r="M8314" t="s">
        <v>5993</v>
      </c>
    </row>
    <row r="8315" spans="1:13">
      <c r="A8315">
        <v>11736</v>
      </c>
      <c r="B8315" t="s">
        <v>17</v>
      </c>
      <c r="C8315" s="16" t="s">
        <v>15099</v>
      </c>
      <c r="D8315">
        <f t="shared" si="0"/>
        <v>32</v>
      </c>
      <c r="E8315" t="str">
        <f t="shared" si="1"/>
        <v>510,000</v>
      </c>
      <c r="F8315" t="str">
        <f t="shared" si="2"/>
        <v/>
      </c>
      <c r="G8315" t="str">
        <f t="shared" si="3"/>
        <v>510,000</v>
      </c>
      <c r="H8315" t="s">
        <v>96</v>
      </c>
      <c r="J8315" t="s">
        <v>79</v>
      </c>
      <c r="K8315" t="s">
        <v>101</v>
      </c>
      <c r="L8315">
        <v>510000</v>
      </c>
      <c r="M8315" t="s">
        <v>4596</v>
      </c>
    </row>
    <row r="8316" spans="1:13">
      <c r="A8316">
        <v>11737</v>
      </c>
      <c r="B8316" t="s">
        <v>17</v>
      </c>
      <c r="C8316" s="16" t="s">
        <v>15100</v>
      </c>
      <c r="D8316">
        <f t="shared" si="0"/>
        <v>32</v>
      </c>
      <c r="E8316" t="str">
        <f t="shared" si="1"/>
        <v>510,000 [minimum $1,000,000]</v>
      </c>
      <c r="F8316">
        <f t="shared" si="2"/>
        <v>8</v>
      </c>
      <c r="G8316" t="str">
        <f t="shared" si="3"/>
        <v>510,000</v>
      </c>
      <c r="H8316" t="s">
        <v>14710</v>
      </c>
      <c r="J8316" t="s">
        <v>79</v>
      </c>
      <c r="K8316" t="s">
        <v>101</v>
      </c>
      <c r="L8316">
        <v>510000</v>
      </c>
      <c r="M8316" t="s">
        <v>5322</v>
      </c>
    </row>
    <row r="8317" spans="1:13">
      <c r="A8317">
        <v>11738</v>
      </c>
      <c r="B8317" t="s">
        <v>17</v>
      </c>
      <c r="C8317" s="16" t="s">
        <v>15101</v>
      </c>
      <c r="D8317">
        <f t="shared" si="0"/>
        <v>32</v>
      </c>
      <c r="E8317" t="str">
        <f t="shared" si="1"/>
        <v>385,000</v>
      </c>
      <c r="F8317" t="str">
        <f t="shared" si="2"/>
        <v/>
      </c>
      <c r="G8317" t="str">
        <f t="shared" si="3"/>
        <v>385,000</v>
      </c>
      <c r="H8317" t="s">
        <v>96</v>
      </c>
      <c r="J8317" t="s">
        <v>79</v>
      </c>
      <c r="K8317" t="s">
        <v>101</v>
      </c>
      <c r="L8317">
        <v>385000</v>
      </c>
      <c r="M8317" t="s">
        <v>5721</v>
      </c>
    </row>
    <row r="8318" spans="1:13">
      <c r="A8318">
        <v>11740</v>
      </c>
      <c r="B8318" t="s">
        <v>17</v>
      </c>
      <c r="C8318" s="16" t="s">
        <v>15102</v>
      </c>
      <c r="D8318">
        <f t="shared" si="0"/>
        <v>32</v>
      </c>
      <c r="E8318" t="str">
        <f t="shared" si="1"/>
        <v>11,000,000</v>
      </c>
      <c r="F8318" t="str">
        <f t="shared" si="2"/>
        <v/>
      </c>
      <c r="G8318" t="str">
        <f t="shared" si="3"/>
        <v>11,000,000</v>
      </c>
      <c r="H8318" t="s">
        <v>96</v>
      </c>
      <c r="J8318" t="s">
        <v>81</v>
      </c>
      <c r="K8318" t="s">
        <v>101</v>
      </c>
      <c r="L8318">
        <v>11000000</v>
      </c>
      <c r="M8318" t="s">
        <v>4803</v>
      </c>
    </row>
    <row r="8319" spans="1:13">
      <c r="A8319">
        <v>11741</v>
      </c>
      <c r="B8319" t="s">
        <v>17</v>
      </c>
      <c r="C8319" s="16" t="s">
        <v>15103</v>
      </c>
      <c r="D8319">
        <f t="shared" si="0"/>
        <v>32</v>
      </c>
      <c r="E8319" t="str">
        <f t="shared" si="1"/>
        <v>8,837,774</v>
      </c>
      <c r="F8319" t="str">
        <f t="shared" si="2"/>
        <v/>
      </c>
      <c r="G8319" t="str">
        <f t="shared" si="3"/>
        <v>8,837,774</v>
      </c>
      <c r="H8319" t="s">
        <v>96</v>
      </c>
      <c r="J8319" t="s">
        <v>81</v>
      </c>
      <c r="K8319" t="s">
        <v>101</v>
      </c>
      <c r="L8319">
        <v>8837774</v>
      </c>
      <c r="M8319" t="s">
        <v>6158</v>
      </c>
    </row>
    <row r="8320" spans="1:13">
      <c r="A8320">
        <v>11742</v>
      </c>
      <c r="B8320" t="s">
        <v>17</v>
      </c>
      <c r="C8320" s="16" t="s">
        <v>15104</v>
      </c>
      <c r="D8320">
        <f t="shared" si="0"/>
        <v>32</v>
      </c>
      <c r="E8320" t="str">
        <f t="shared" si="1"/>
        <v>5,051,906</v>
      </c>
      <c r="F8320" t="str">
        <f t="shared" si="2"/>
        <v/>
      </c>
      <c r="G8320" t="str">
        <f t="shared" si="3"/>
        <v>5,051,906</v>
      </c>
      <c r="H8320" t="s">
        <v>96</v>
      </c>
      <c r="J8320" t="s">
        <v>81</v>
      </c>
      <c r="K8320" t="s">
        <v>101</v>
      </c>
      <c r="L8320">
        <v>5051906</v>
      </c>
      <c r="M8320" t="s">
        <v>5716</v>
      </c>
    </row>
    <row r="8321" spans="1:13">
      <c r="A8321">
        <v>11743</v>
      </c>
      <c r="B8321" t="s">
        <v>17</v>
      </c>
      <c r="C8321" s="16" t="s">
        <v>15105</v>
      </c>
      <c r="D8321">
        <f t="shared" si="0"/>
        <v>32</v>
      </c>
      <c r="E8321" t="str">
        <f t="shared" si="1"/>
        <v>3,560,000</v>
      </c>
      <c r="F8321" t="str">
        <f t="shared" si="2"/>
        <v/>
      </c>
      <c r="G8321" t="str">
        <f t="shared" si="3"/>
        <v>3,560,000</v>
      </c>
      <c r="H8321" t="s">
        <v>96</v>
      </c>
      <c r="J8321" t="s">
        <v>81</v>
      </c>
      <c r="K8321" t="s">
        <v>101</v>
      </c>
      <c r="L8321">
        <v>3560000</v>
      </c>
      <c r="M8321" t="s">
        <v>4829</v>
      </c>
    </row>
    <row r="8322" spans="1:13">
      <c r="A8322">
        <v>11744</v>
      </c>
      <c r="B8322" t="s">
        <v>17</v>
      </c>
      <c r="C8322" s="16" t="s">
        <v>15106</v>
      </c>
      <c r="D8322">
        <f t="shared" si="0"/>
        <v>32</v>
      </c>
      <c r="E8322" t="str">
        <f t="shared" si="1"/>
        <v>2,400,000</v>
      </c>
      <c r="F8322" t="str">
        <f t="shared" si="2"/>
        <v/>
      </c>
      <c r="G8322" t="str">
        <f t="shared" si="3"/>
        <v>2,400,000</v>
      </c>
      <c r="H8322" t="s">
        <v>96</v>
      </c>
      <c r="J8322" t="s">
        <v>81</v>
      </c>
      <c r="K8322" t="s">
        <v>101</v>
      </c>
      <c r="L8322">
        <v>2400000</v>
      </c>
      <c r="M8322" t="s">
        <v>5496</v>
      </c>
    </row>
    <row r="8323" spans="1:13">
      <c r="A8323">
        <v>11745</v>
      </c>
      <c r="B8323" t="s">
        <v>17</v>
      </c>
      <c r="C8323" s="16" t="s">
        <v>15107</v>
      </c>
      <c r="D8323">
        <f t="shared" si="0"/>
        <v>32</v>
      </c>
      <c r="E8323" t="str">
        <f t="shared" si="1"/>
        <v>1,879,920</v>
      </c>
      <c r="F8323" t="str">
        <f t="shared" si="2"/>
        <v/>
      </c>
      <c r="G8323" t="str">
        <f t="shared" si="3"/>
        <v>1,879,920</v>
      </c>
      <c r="H8323" t="s">
        <v>96</v>
      </c>
      <c r="J8323" t="s">
        <v>81</v>
      </c>
      <c r="K8323" t="s">
        <v>101</v>
      </c>
      <c r="L8323">
        <v>1879920</v>
      </c>
      <c r="M8323" t="s">
        <v>5251</v>
      </c>
    </row>
    <row r="8324" spans="1:13">
      <c r="A8324">
        <v>11746</v>
      </c>
      <c r="B8324" t="s">
        <v>17</v>
      </c>
      <c r="C8324" s="16" t="s">
        <v>15108</v>
      </c>
      <c r="D8324">
        <f t="shared" si="0"/>
        <v>32</v>
      </c>
      <c r="E8324" t="str">
        <f t="shared" si="1"/>
        <v>1,868,750 [released 2/98]</v>
      </c>
      <c r="F8324">
        <f t="shared" si="2"/>
        <v>10</v>
      </c>
      <c r="G8324" t="str">
        <f t="shared" si="3"/>
        <v>1,868,750</v>
      </c>
      <c r="H8324" t="s">
        <v>96</v>
      </c>
      <c r="J8324" t="s">
        <v>81</v>
      </c>
      <c r="K8324" t="s">
        <v>101</v>
      </c>
      <c r="L8324">
        <v>1868750</v>
      </c>
      <c r="M8324" t="s">
        <v>5435</v>
      </c>
    </row>
    <row r="8325" spans="1:13">
      <c r="A8325">
        <v>11747</v>
      </c>
      <c r="B8325" t="s">
        <v>17</v>
      </c>
      <c r="C8325" s="16" t="s">
        <v>15109</v>
      </c>
      <c r="D8325">
        <f t="shared" si="0"/>
        <v>32</v>
      </c>
      <c r="E8325" t="str">
        <f t="shared" si="1"/>
        <v>1,310,400</v>
      </c>
      <c r="F8325" t="str">
        <f t="shared" si="2"/>
        <v/>
      </c>
      <c r="G8325" t="str">
        <f t="shared" si="3"/>
        <v>1,310,400</v>
      </c>
      <c r="H8325" t="s">
        <v>96</v>
      </c>
      <c r="J8325" t="s">
        <v>81</v>
      </c>
      <c r="K8325" t="s">
        <v>101</v>
      </c>
      <c r="L8325">
        <v>1310400</v>
      </c>
      <c r="M8325" t="s">
        <v>12507</v>
      </c>
    </row>
    <row r="8326" spans="1:13">
      <c r="A8326">
        <v>11748</v>
      </c>
      <c r="B8326" t="s">
        <v>17</v>
      </c>
      <c r="C8326" s="16" t="s">
        <v>15110</v>
      </c>
      <c r="D8326">
        <f t="shared" si="0"/>
        <v>32</v>
      </c>
      <c r="E8326" t="str">
        <f t="shared" si="1"/>
        <v>1,000,000</v>
      </c>
      <c r="F8326" t="str">
        <f t="shared" si="2"/>
        <v/>
      </c>
      <c r="G8326" t="str">
        <f t="shared" si="3"/>
        <v>1,000,000</v>
      </c>
      <c r="H8326" t="s">
        <v>96</v>
      </c>
      <c r="J8326" t="s">
        <v>81</v>
      </c>
      <c r="K8326" t="s">
        <v>101</v>
      </c>
      <c r="L8326">
        <v>1000000</v>
      </c>
      <c r="M8326" t="s">
        <v>5932</v>
      </c>
    </row>
    <row r="8327" spans="1:13">
      <c r="A8327">
        <v>11749</v>
      </c>
      <c r="B8327" t="s">
        <v>17</v>
      </c>
      <c r="C8327" s="16" t="s">
        <v>15111</v>
      </c>
      <c r="D8327">
        <f t="shared" si="0"/>
        <v>32</v>
      </c>
      <c r="E8327" t="str">
        <f t="shared" si="1"/>
        <v>800,000</v>
      </c>
      <c r="F8327" t="str">
        <f t="shared" si="2"/>
        <v/>
      </c>
      <c r="G8327" t="str">
        <f t="shared" si="3"/>
        <v>800,000</v>
      </c>
      <c r="H8327" t="s">
        <v>96</v>
      </c>
      <c r="J8327" t="s">
        <v>81</v>
      </c>
      <c r="K8327" t="s">
        <v>101</v>
      </c>
      <c r="L8327">
        <v>800000</v>
      </c>
      <c r="M8327" t="s">
        <v>5353</v>
      </c>
    </row>
    <row r="8328" spans="1:13">
      <c r="A8328">
        <v>11750</v>
      </c>
      <c r="B8328" t="s">
        <v>17</v>
      </c>
      <c r="C8328" s="16" t="s">
        <v>15112</v>
      </c>
      <c r="D8328">
        <f t="shared" si="0"/>
        <v>32</v>
      </c>
      <c r="E8328" t="str">
        <f t="shared" si="1"/>
        <v>572,500</v>
      </c>
      <c r="F8328" t="str">
        <f t="shared" si="2"/>
        <v/>
      </c>
      <c r="G8328" t="str">
        <f t="shared" si="3"/>
        <v>572,500</v>
      </c>
      <c r="H8328" t="s">
        <v>96</v>
      </c>
      <c r="J8328" t="s">
        <v>81</v>
      </c>
      <c r="K8328" t="s">
        <v>101</v>
      </c>
      <c r="L8328">
        <v>572500</v>
      </c>
      <c r="M8328" t="s">
        <v>4893</v>
      </c>
    </row>
    <row r="8329" spans="1:13">
      <c r="A8329">
        <v>11751</v>
      </c>
      <c r="B8329" t="s">
        <v>17</v>
      </c>
      <c r="C8329" s="16" t="s">
        <v>15113</v>
      </c>
      <c r="D8329">
        <f t="shared" si="0"/>
        <v>32</v>
      </c>
      <c r="E8329" t="str">
        <f t="shared" si="1"/>
        <v>510,000 [minimum $1,000,000]</v>
      </c>
      <c r="F8329">
        <f t="shared" si="2"/>
        <v>8</v>
      </c>
      <c r="G8329" t="str">
        <f t="shared" si="3"/>
        <v>510,000</v>
      </c>
      <c r="H8329" t="s">
        <v>14710</v>
      </c>
      <c r="J8329" t="s">
        <v>81</v>
      </c>
      <c r="K8329" t="s">
        <v>101</v>
      </c>
      <c r="L8329">
        <v>510000</v>
      </c>
      <c r="M8329" t="s">
        <v>6132</v>
      </c>
    </row>
    <row r="8330" spans="1:13">
      <c r="A8330">
        <v>11752</v>
      </c>
      <c r="B8330" t="s">
        <v>17</v>
      </c>
      <c r="C8330" s="16" t="s">
        <v>15114</v>
      </c>
      <c r="D8330">
        <f t="shared" si="0"/>
        <v>32</v>
      </c>
      <c r="E8330" t="str">
        <f t="shared" si="1"/>
        <v>510,000 [minimum $1,000,000]</v>
      </c>
      <c r="F8330">
        <f t="shared" si="2"/>
        <v>8</v>
      </c>
      <c r="G8330" t="str">
        <f t="shared" si="3"/>
        <v>510,000</v>
      </c>
      <c r="H8330" t="s">
        <v>14710</v>
      </c>
      <c r="J8330" t="s">
        <v>81</v>
      </c>
      <c r="K8330" t="s">
        <v>101</v>
      </c>
      <c r="L8330">
        <v>510000</v>
      </c>
      <c r="M8330" t="s">
        <v>4651</v>
      </c>
    </row>
    <row r="8331" spans="1:13">
      <c r="A8331">
        <v>11753</v>
      </c>
      <c r="B8331" t="s">
        <v>17</v>
      </c>
      <c r="C8331" s="16" t="s">
        <v>15115</v>
      </c>
      <c r="D8331">
        <f t="shared" si="0"/>
        <v>32</v>
      </c>
      <c r="E8331" t="str">
        <f t="shared" si="1"/>
        <v>485,000</v>
      </c>
      <c r="F8331" t="str">
        <f t="shared" si="2"/>
        <v/>
      </c>
      <c r="G8331" t="str">
        <f t="shared" si="3"/>
        <v>485,000</v>
      </c>
      <c r="H8331" t="s">
        <v>96</v>
      </c>
      <c r="J8331" t="s">
        <v>81</v>
      </c>
      <c r="K8331" t="s">
        <v>101</v>
      </c>
      <c r="L8331">
        <v>485000</v>
      </c>
      <c r="M8331" t="s">
        <v>6096</v>
      </c>
    </row>
    <row r="8332" spans="1:13">
      <c r="A8332">
        <v>11754</v>
      </c>
      <c r="B8332" t="s">
        <v>17</v>
      </c>
      <c r="C8332" s="16" t="s">
        <v>15116</v>
      </c>
      <c r="D8332">
        <f t="shared" si="0"/>
        <v>32</v>
      </c>
      <c r="E8332" t="str">
        <f t="shared" si="1"/>
        <v>301,875</v>
      </c>
      <c r="F8332" t="str">
        <f t="shared" si="2"/>
        <v/>
      </c>
      <c r="G8332" t="str">
        <f t="shared" si="3"/>
        <v>301,875</v>
      </c>
      <c r="H8332" t="s">
        <v>96</v>
      </c>
      <c r="J8332" t="s">
        <v>81</v>
      </c>
      <c r="K8332" t="s">
        <v>101</v>
      </c>
      <c r="L8332">
        <v>301875</v>
      </c>
      <c r="M8332" t="s">
        <v>5916</v>
      </c>
    </row>
    <row r="8333" spans="1:13">
      <c r="A8333">
        <v>11755</v>
      </c>
      <c r="B8333" t="s">
        <v>17</v>
      </c>
      <c r="C8333" s="16" t="s">
        <v>15117</v>
      </c>
      <c r="D8333">
        <f t="shared" si="0"/>
        <v>32</v>
      </c>
      <c r="E8333" t="str">
        <f t="shared" si="1"/>
        <v>25,000 [released 10/99]</v>
      </c>
      <c r="F8333">
        <f t="shared" si="2"/>
        <v>7</v>
      </c>
      <c r="G8333" t="str">
        <f t="shared" si="3"/>
        <v>25,000</v>
      </c>
      <c r="H8333" t="s">
        <v>96</v>
      </c>
      <c r="J8333" t="s">
        <v>81</v>
      </c>
      <c r="K8333" t="s">
        <v>101</v>
      </c>
      <c r="L8333">
        <v>25000</v>
      </c>
      <c r="M8333" t="s">
        <v>4621</v>
      </c>
    </row>
    <row r="8334" spans="1:13">
      <c r="A8334">
        <v>11757</v>
      </c>
      <c r="B8334" t="s">
        <v>17</v>
      </c>
      <c r="C8334" s="16" t="s">
        <v>15118</v>
      </c>
      <c r="D8334">
        <f t="shared" si="0"/>
        <v>32</v>
      </c>
      <c r="E8334" t="str">
        <f t="shared" si="1"/>
        <v>11,592,683</v>
      </c>
      <c r="F8334" t="str">
        <f t="shared" si="2"/>
        <v/>
      </c>
      <c r="G8334" t="str">
        <f t="shared" si="3"/>
        <v>11,592,683</v>
      </c>
      <c r="H8334" t="s">
        <v>96</v>
      </c>
      <c r="J8334" t="s">
        <v>82</v>
      </c>
      <c r="K8334" t="s">
        <v>101</v>
      </c>
      <c r="L8334">
        <v>11592683</v>
      </c>
      <c r="M8334" t="s">
        <v>4909</v>
      </c>
    </row>
    <row r="8335" spans="1:13">
      <c r="A8335">
        <v>11758</v>
      </c>
      <c r="B8335" t="s">
        <v>17</v>
      </c>
      <c r="C8335" s="16" t="s">
        <v>15119</v>
      </c>
      <c r="D8335">
        <f t="shared" si="0"/>
        <v>32</v>
      </c>
      <c r="E8335" t="str">
        <f t="shared" si="1"/>
        <v>5,433,333</v>
      </c>
      <c r="F8335" t="str">
        <f t="shared" si="2"/>
        <v/>
      </c>
      <c r="G8335" t="str">
        <f t="shared" si="3"/>
        <v>5,433,333</v>
      </c>
      <c r="H8335" t="s">
        <v>96</v>
      </c>
      <c r="J8335" t="s">
        <v>82</v>
      </c>
      <c r="K8335" t="s">
        <v>101</v>
      </c>
      <c r="L8335">
        <v>5433333</v>
      </c>
      <c r="M8335" t="s">
        <v>5948</v>
      </c>
    </row>
    <row r="8336" spans="1:13">
      <c r="A8336">
        <v>11759</v>
      </c>
      <c r="B8336" t="s">
        <v>17</v>
      </c>
      <c r="C8336" s="16" t="s">
        <v>15120</v>
      </c>
      <c r="D8336">
        <f t="shared" si="0"/>
        <v>32</v>
      </c>
      <c r="E8336" t="str">
        <f t="shared" si="1"/>
        <v>3,858,240</v>
      </c>
      <c r="F8336" t="str">
        <f t="shared" si="2"/>
        <v/>
      </c>
      <c r="G8336" t="str">
        <f t="shared" si="3"/>
        <v>3,858,240</v>
      </c>
      <c r="H8336" t="s">
        <v>96</v>
      </c>
      <c r="J8336" t="s">
        <v>82</v>
      </c>
      <c r="K8336" t="s">
        <v>101</v>
      </c>
      <c r="L8336">
        <v>3858240</v>
      </c>
      <c r="M8336" t="s">
        <v>1393</v>
      </c>
    </row>
    <row r="8337" spans="1:13">
      <c r="A8337">
        <v>11760</v>
      </c>
      <c r="B8337" t="s">
        <v>17</v>
      </c>
      <c r="C8337" s="16" t="s">
        <v>15121</v>
      </c>
      <c r="D8337">
        <f t="shared" si="0"/>
        <v>32</v>
      </c>
      <c r="E8337" t="str">
        <f t="shared" si="1"/>
        <v>3,200,000</v>
      </c>
      <c r="F8337" t="str">
        <f t="shared" si="2"/>
        <v/>
      </c>
      <c r="G8337" t="str">
        <f t="shared" si="3"/>
        <v>3,200,000</v>
      </c>
      <c r="H8337" t="s">
        <v>96</v>
      </c>
      <c r="J8337" t="s">
        <v>82</v>
      </c>
      <c r="K8337" t="s">
        <v>101</v>
      </c>
      <c r="L8337">
        <v>3200000</v>
      </c>
      <c r="M8337" t="s">
        <v>4630</v>
      </c>
    </row>
    <row r="8338" spans="1:13">
      <c r="A8338">
        <v>11761</v>
      </c>
      <c r="B8338" t="s">
        <v>17</v>
      </c>
      <c r="C8338" s="16" t="s">
        <v>15122</v>
      </c>
      <c r="D8338">
        <f t="shared" si="0"/>
        <v>32</v>
      </c>
      <c r="E8338" t="str">
        <f t="shared" si="1"/>
        <v>2,794,920</v>
      </c>
      <c r="F8338" t="str">
        <f t="shared" si="2"/>
        <v/>
      </c>
      <c r="G8338" t="str">
        <f t="shared" si="3"/>
        <v>2,794,920</v>
      </c>
      <c r="H8338" t="s">
        <v>96</v>
      </c>
      <c r="J8338" t="s">
        <v>82</v>
      </c>
      <c r="K8338" t="s">
        <v>101</v>
      </c>
      <c r="L8338">
        <v>2794920</v>
      </c>
      <c r="M8338" t="s">
        <v>4587</v>
      </c>
    </row>
    <row r="8339" spans="1:13">
      <c r="A8339">
        <v>11762</v>
      </c>
      <c r="B8339" t="s">
        <v>17</v>
      </c>
      <c r="C8339" s="16" t="s">
        <v>15123</v>
      </c>
      <c r="D8339">
        <f t="shared" si="0"/>
        <v>32</v>
      </c>
      <c r="E8339" t="str">
        <f t="shared" si="1"/>
        <v>2,716,667</v>
      </c>
      <c r="F8339" t="str">
        <f t="shared" si="2"/>
        <v/>
      </c>
      <c r="G8339" t="str">
        <f t="shared" si="3"/>
        <v>2,716,667</v>
      </c>
      <c r="H8339" t="s">
        <v>96</v>
      </c>
      <c r="J8339" t="s">
        <v>82</v>
      </c>
      <c r="K8339" t="s">
        <v>101</v>
      </c>
      <c r="L8339">
        <v>2716667</v>
      </c>
      <c r="M8339" t="s">
        <v>5928</v>
      </c>
    </row>
    <row r="8340" spans="1:13">
      <c r="A8340">
        <v>11763</v>
      </c>
      <c r="B8340" t="s">
        <v>17</v>
      </c>
      <c r="C8340" s="16" t="s">
        <v>15124</v>
      </c>
      <c r="D8340">
        <f t="shared" si="0"/>
        <v>32</v>
      </c>
      <c r="E8340" t="str">
        <f t="shared" si="1"/>
        <v>2,483,333</v>
      </c>
      <c r="F8340" t="str">
        <f t="shared" si="2"/>
        <v/>
      </c>
      <c r="G8340" t="str">
        <f t="shared" si="3"/>
        <v>2,483,333</v>
      </c>
      <c r="H8340" t="s">
        <v>96</v>
      </c>
      <c r="J8340" t="s">
        <v>82</v>
      </c>
      <c r="K8340" t="s">
        <v>101</v>
      </c>
      <c r="L8340">
        <v>2483333</v>
      </c>
      <c r="M8340" t="s">
        <v>5238</v>
      </c>
    </row>
    <row r="8341" spans="1:13">
      <c r="A8341">
        <v>11764</v>
      </c>
      <c r="B8341" t="s">
        <v>17</v>
      </c>
      <c r="C8341" s="16" t="s">
        <v>15125</v>
      </c>
      <c r="D8341">
        <f t="shared" si="0"/>
        <v>32</v>
      </c>
      <c r="E8341" t="str">
        <f t="shared" si="1"/>
        <v>2,285,000</v>
      </c>
      <c r="F8341" t="str">
        <f t="shared" si="2"/>
        <v/>
      </c>
      <c r="G8341" t="str">
        <f t="shared" si="3"/>
        <v>2,285,000</v>
      </c>
      <c r="H8341" t="s">
        <v>96</v>
      </c>
      <c r="J8341" t="s">
        <v>82</v>
      </c>
      <c r="K8341" t="s">
        <v>101</v>
      </c>
      <c r="L8341">
        <v>2285000</v>
      </c>
      <c r="M8341" t="s">
        <v>5552</v>
      </c>
    </row>
    <row r="8342" spans="1:13">
      <c r="A8342">
        <v>11765</v>
      </c>
      <c r="B8342" t="s">
        <v>17</v>
      </c>
      <c r="C8342" s="16" t="s">
        <v>15126</v>
      </c>
      <c r="D8342">
        <f t="shared" si="0"/>
        <v>32</v>
      </c>
      <c r="E8342" t="str">
        <f t="shared" si="1"/>
        <v>2,000,000</v>
      </c>
      <c r="F8342" t="str">
        <f t="shared" si="2"/>
        <v/>
      </c>
      <c r="G8342" t="str">
        <f t="shared" si="3"/>
        <v>2,000,000</v>
      </c>
      <c r="H8342" t="s">
        <v>96</v>
      </c>
      <c r="J8342" t="s">
        <v>82</v>
      </c>
      <c r="K8342" t="s">
        <v>101</v>
      </c>
      <c r="L8342">
        <v>2000000</v>
      </c>
      <c r="M8342" t="s">
        <v>6048</v>
      </c>
    </row>
    <row r="8343" spans="1:13">
      <c r="A8343">
        <v>11766</v>
      </c>
      <c r="B8343" t="s">
        <v>17</v>
      </c>
      <c r="C8343" s="16" t="s">
        <v>15127</v>
      </c>
      <c r="D8343">
        <f t="shared" si="0"/>
        <v>32</v>
      </c>
      <c r="E8343" t="str">
        <f t="shared" si="1"/>
        <v>1,968,750</v>
      </c>
      <c r="F8343" t="str">
        <f t="shared" si="2"/>
        <v/>
      </c>
      <c r="G8343" t="str">
        <f t="shared" si="3"/>
        <v>1,968,750</v>
      </c>
      <c r="H8343" t="s">
        <v>96</v>
      </c>
      <c r="J8343" t="s">
        <v>82</v>
      </c>
      <c r="K8343" t="s">
        <v>101</v>
      </c>
      <c r="L8343">
        <v>1968750</v>
      </c>
      <c r="M8343" t="s">
        <v>6013</v>
      </c>
    </row>
    <row r="8344" spans="1:13">
      <c r="A8344">
        <v>11767</v>
      </c>
      <c r="B8344" t="s">
        <v>17</v>
      </c>
      <c r="C8344" s="16" t="s">
        <v>15128</v>
      </c>
      <c r="D8344">
        <f t="shared" si="0"/>
        <v>32</v>
      </c>
      <c r="E8344" t="str">
        <f t="shared" si="1"/>
        <v>1,925,000</v>
      </c>
      <c r="F8344" t="str">
        <f t="shared" si="2"/>
        <v/>
      </c>
      <c r="G8344" t="str">
        <f t="shared" si="3"/>
        <v>1,925,000</v>
      </c>
      <c r="H8344" t="s">
        <v>96</v>
      </c>
      <c r="J8344" t="s">
        <v>82</v>
      </c>
      <c r="K8344" t="s">
        <v>101</v>
      </c>
      <c r="L8344">
        <v>1925000</v>
      </c>
      <c r="M8344" t="s">
        <v>5575</v>
      </c>
    </row>
    <row r="8345" spans="1:13">
      <c r="A8345">
        <v>11768</v>
      </c>
      <c r="B8345" t="s">
        <v>17</v>
      </c>
      <c r="C8345" s="16" t="s">
        <v>15129</v>
      </c>
      <c r="D8345">
        <f t="shared" si="0"/>
        <v>32</v>
      </c>
      <c r="E8345" t="str">
        <f t="shared" si="1"/>
        <v>1,000,000</v>
      </c>
      <c r="F8345" t="str">
        <f t="shared" si="2"/>
        <v/>
      </c>
      <c r="G8345" t="str">
        <f t="shared" si="3"/>
        <v>1,000,000</v>
      </c>
      <c r="H8345" t="s">
        <v>96</v>
      </c>
      <c r="J8345" t="s">
        <v>82</v>
      </c>
      <c r="K8345" t="s">
        <v>101</v>
      </c>
      <c r="L8345">
        <v>1000000</v>
      </c>
      <c r="M8345" t="s">
        <v>5292</v>
      </c>
    </row>
    <row r="8346" spans="1:13">
      <c r="A8346">
        <v>11769</v>
      </c>
      <c r="B8346" t="s">
        <v>17</v>
      </c>
      <c r="C8346" s="16" t="s">
        <v>15130</v>
      </c>
      <c r="D8346">
        <f t="shared" si="0"/>
        <v>32</v>
      </c>
      <c r="E8346" t="str">
        <f t="shared" si="1"/>
        <v>510,000 [minimum, $885,000]</v>
      </c>
      <c r="F8346">
        <f t="shared" si="2"/>
        <v>8</v>
      </c>
      <c r="G8346" t="str">
        <f t="shared" si="3"/>
        <v>510,000</v>
      </c>
      <c r="H8346" t="s">
        <v>14813</v>
      </c>
      <c r="J8346" t="s">
        <v>82</v>
      </c>
      <c r="K8346" t="s">
        <v>101</v>
      </c>
      <c r="L8346">
        <v>510000</v>
      </c>
      <c r="M8346" t="s">
        <v>5072</v>
      </c>
    </row>
    <row r="8347" spans="1:13">
      <c r="A8347">
        <v>11770</v>
      </c>
      <c r="B8347" t="s">
        <v>17</v>
      </c>
      <c r="C8347" s="16" t="s">
        <v>15131</v>
      </c>
      <c r="D8347">
        <f t="shared" si="0"/>
        <v>32</v>
      </c>
      <c r="E8347" t="str">
        <f t="shared" si="1"/>
        <v>460,000 [completed contract*]</v>
      </c>
      <c r="F8347">
        <f t="shared" si="2"/>
        <v>8</v>
      </c>
      <c r="G8347" t="str">
        <f t="shared" si="3"/>
        <v>460,000</v>
      </c>
      <c r="H8347" t="s">
        <v>96</v>
      </c>
      <c r="J8347" t="s">
        <v>82</v>
      </c>
      <c r="K8347" t="s">
        <v>101</v>
      </c>
      <c r="L8347">
        <v>460000</v>
      </c>
      <c r="M8347" t="s">
        <v>4577</v>
      </c>
    </row>
    <row r="8348" spans="1:13">
      <c r="A8348">
        <v>11771</v>
      </c>
      <c r="B8348" t="s">
        <v>17</v>
      </c>
      <c r="C8348" s="16" t="s">
        <v>15132</v>
      </c>
      <c r="D8348">
        <f t="shared" si="0"/>
        <v>32</v>
      </c>
      <c r="E8348" t="str">
        <f t="shared" si="1"/>
        <v>301,875</v>
      </c>
      <c r="F8348" t="str">
        <f t="shared" si="2"/>
        <v/>
      </c>
      <c r="G8348" t="str">
        <f t="shared" si="3"/>
        <v>301,875</v>
      </c>
      <c r="H8348" t="s">
        <v>96</v>
      </c>
      <c r="J8348" t="s">
        <v>82</v>
      </c>
      <c r="K8348" t="s">
        <v>101</v>
      </c>
      <c r="L8348">
        <v>301875</v>
      </c>
      <c r="M8348" t="s">
        <v>4949</v>
      </c>
    </row>
    <row r="8349" spans="1:13">
      <c r="A8349">
        <v>11773</v>
      </c>
      <c r="B8349" t="s">
        <v>17</v>
      </c>
      <c r="C8349" s="16" t="s">
        <v>15133</v>
      </c>
      <c r="D8349">
        <f t="shared" si="0"/>
        <v>32</v>
      </c>
      <c r="E8349" t="str">
        <f t="shared" si="1"/>
        <v>11,020,473</v>
      </c>
      <c r="F8349" t="str">
        <f t="shared" si="2"/>
        <v/>
      </c>
      <c r="G8349" t="str">
        <f t="shared" si="3"/>
        <v>11,020,473</v>
      </c>
      <c r="H8349" t="s">
        <v>96</v>
      </c>
      <c r="J8349" t="s">
        <v>84</v>
      </c>
      <c r="K8349" t="s">
        <v>101</v>
      </c>
      <c r="L8349">
        <v>11020473</v>
      </c>
      <c r="M8349" t="s">
        <v>5099</v>
      </c>
    </row>
    <row r="8350" spans="1:13">
      <c r="A8350">
        <v>11774</v>
      </c>
      <c r="B8350" t="s">
        <v>17</v>
      </c>
      <c r="C8350" s="16" t="s">
        <v>15134</v>
      </c>
      <c r="D8350">
        <f t="shared" si="0"/>
        <v>32</v>
      </c>
      <c r="E8350" t="str">
        <f t="shared" si="1"/>
        <v>9,000,000</v>
      </c>
      <c r="F8350" t="str">
        <f t="shared" si="2"/>
        <v/>
      </c>
      <c r="G8350" t="str">
        <f t="shared" si="3"/>
        <v>9,000,000</v>
      </c>
      <c r="H8350" t="s">
        <v>96</v>
      </c>
      <c r="J8350" t="s">
        <v>84</v>
      </c>
      <c r="K8350" t="s">
        <v>101</v>
      </c>
      <c r="L8350">
        <v>9000000</v>
      </c>
      <c r="M8350" t="s">
        <v>6148</v>
      </c>
    </row>
    <row r="8351" spans="1:13">
      <c r="A8351">
        <v>11775</v>
      </c>
      <c r="B8351" t="s">
        <v>17</v>
      </c>
      <c r="C8351" s="16" t="s">
        <v>15135</v>
      </c>
      <c r="D8351">
        <f t="shared" si="0"/>
        <v>32</v>
      </c>
      <c r="E8351" t="str">
        <f t="shared" si="1"/>
        <v>5,952,381</v>
      </c>
      <c r="F8351" t="str">
        <f t="shared" si="2"/>
        <v/>
      </c>
      <c r="G8351" t="str">
        <f t="shared" si="3"/>
        <v>5,952,381</v>
      </c>
      <c r="H8351" t="s">
        <v>96</v>
      </c>
      <c r="J8351" t="s">
        <v>84</v>
      </c>
      <c r="K8351" t="s">
        <v>101</v>
      </c>
      <c r="L8351">
        <v>5952381</v>
      </c>
      <c r="M8351" t="s">
        <v>5161</v>
      </c>
    </row>
    <row r="8352" spans="1:13">
      <c r="A8352">
        <v>11776</v>
      </c>
      <c r="B8352" t="s">
        <v>17</v>
      </c>
      <c r="C8352" s="16" t="s">
        <v>15136</v>
      </c>
      <c r="D8352">
        <f t="shared" si="0"/>
        <v>32</v>
      </c>
      <c r="E8352" t="str">
        <f t="shared" si="1"/>
        <v>3,960,000</v>
      </c>
      <c r="F8352" t="str">
        <f t="shared" si="2"/>
        <v/>
      </c>
      <c r="G8352" t="str">
        <f t="shared" si="3"/>
        <v>3,960,000</v>
      </c>
      <c r="H8352" t="s">
        <v>96</v>
      </c>
      <c r="J8352" t="s">
        <v>84</v>
      </c>
      <c r="K8352" t="s">
        <v>101</v>
      </c>
      <c r="L8352">
        <v>3960000</v>
      </c>
      <c r="M8352" t="s">
        <v>4689</v>
      </c>
    </row>
    <row r="8353" spans="1:13">
      <c r="A8353">
        <v>11777</v>
      </c>
      <c r="B8353" t="s">
        <v>17</v>
      </c>
      <c r="C8353" s="16" t="s">
        <v>15137</v>
      </c>
      <c r="D8353">
        <f t="shared" si="0"/>
        <v>32</v>
      </c>
      <c r="E8353" t="str">
        <f t="shared" si="1"/>
        <v>1,603,861</v>
      </c>
      <c r="F8353" t="str">
        <f t="shared" si="2"/>
        <v/>
      </c>
      <c r="G8353" t="str">
        <f t="shared" si="3"/>
        <v>1,603,861</v>
      </c>
      <c r="H8353" t="s">
        <v>96</v>
      </c>
      <c r="J8353" t="s">
        <v>84</v>
      </c>
      <c r="K8353" t="s">
        <v>101</v>
      </c>
      <c r="L8353">
        <v>1603861</v>
      </c>
      <c r="M8353" t="s">
        <v>5132</v>
      </c>
    </row>
    <row r="8354" spans="1:13">
      <c r="A8354">
        <v>11778</v>
      </c>
      <c r="B8354" t="s">
        <v>17</v>
      </c>
      <c r="C8354" s="16" t="s">
        <v>15138</v>
      </c>
      <c r="D8354">
        <f t="shared" si="0"/>
        <v>32</v>
      </c>
      <c r="E8354" t="str">
        <f t="shared" si="1"/>
        <v>1,430,000</v>
      </c>
      <c r="F8354" t="str">
        <f t="shared" si="2"/>
        <v/>
      </c>
      <c r="G8354" t="str">
        <f t="shared" si="3"/>
        <v>1,430,000</v>
      </c>
      <c r="H8354" t="s">
        <v>96</v>
      </c>
      <c r="J8354" t="s">
        <v>84</v>
      </c>
      <c r="K8354" t="s">
        <v>101</v>
      </c>
      <c r="L8354">
        <v>1430000</v>
      </c>
      <c r="M8354" t="s">
        <v>6144</v>
      </c>
    </row>
    <row r="8355" spans="1:13">
      <c r="A8355">
        <v>11779</v>
      </c>
      <c r="B8355" t="s">
        <v>17</v>
      </c>
      <c r="C8355" s="16" t="s">
        <v>15139</v>
      </c>
      <c r="D8355">
        <f t="shared" si="0"/>
        <v>32</v>
      </c>
      <c r="E8355" t="str">
        <f t="shared" si="1"/>
        <v>1,000,000</v>
      </c>
      <c r="F8355" t="str">
        <f t="shared" si="2"/>
        <v/>
      </c>
      <c r="G8355" t="str">
        <f t="shared" si="3"/>
        <v>1,000,000</v>
      </c>
      <c r="H8355" t="s">
        <v>96</v>
      </c>
      <c r="J8355" t="s">
        <v>84</v>
      </c>
      <c r="K8355" t="s">
        <v>101</v>
      </c>
      <c r="L8355">
        <v>1000000</v>
      </c>
      <c r="M8355" t="s">
        <v>5277</v>
      </c>
    </row>
    <row r="8356" spans="1:13">
      <c r="A8356">
        <v>11780</v>
      </c>
      <c r="B8356" t="s">
        <v>17</v>
      </c>
      <c r="C8356" s="16" t="s">
        <v>15140</v>
      </c>
      <c r="D8356">
        <f t="shared" si="0"/>
        <v>32</v>
      </c>
      <c r="E8356" t="str">
        <f t="shared" si="1"/>
        <v>900,000</v>
      </c>
      <c r="F8356" t="str">
        <f t="shared" si="2"/>
        <v/>
      </c>
      <c r="G8356" t="str">
        <f t="shared" si="3"/>
        <v>900,000</v>
      </c>
      <c r="H8356" t="s">
        <v>96</v>
      </c>
      <c r="J8356" t="s">
        <v>84</v>
      </c>
      <c r="K8356" t="s">
        <v>101</v>
      </c>
      <c r="L8356">
        <v>900000</v>
      </c>
      <c r="M8356" t="s">
        <v>5905</v>
      </c>
    </row>
    <row r="8357" spans="1:13">
      <c r="A8357">
        <v>11781</v>
      </c>
      <c r="B8357" t="s">
        <v>17</v>
      </c>
      <c r="C8357" s="16" t="s">
        <v>15141</v>
      </c>
      <c r="D8357">
        <f t="shared" si="0"/>
        <v>32</v>
      </c>
      <c r="E8357" t="str">
        <f t="shared" si="1"/>
        <v>700,320</v>
      </c>
      <c r="F8357" t="str">
        <f t="shared" si="2"/>
        <v/>
      </c>
      <c r="G8357" t="str">
        <f t="shared" si="3"/>
        <v>700,320</v>
      </c>
      <c r="H8357" t="s">
        <v>96</v>
      </c>
      <c r="J8357" t="s">
        <v>84</v>
      </c>
      <c r="K8357" t="s">
        <v>101</v>
      </c>
      <c r="L8357">
        <v>700320</v>
      </c>
      <c r="M8357" t="s">
        <v>6159</v>
      </c>
    </row>
    <row r="8358" spans="1:13">
      <c r="A8358">
        <v>11782</v>
      </c>
      <c r="B8358" t="s">
        <v>17</v>
      </c>
      <c r="C8358" s="16" t="s">
        <v>15142</v>
      </c>
      <c r="D8358">
        <f t="shared" si="0"/>
        <v>32</v>
      </c>
      <c r="E8358" t="str">
        <f t="shared" si="1"/>
        <v>510,000</v>
      </c>
      <c r="F8358" t="str">
        <f t="shared" si="2"/>
        <v/>
      </c>
      <c r="G8358" t="str">
        <f t="shared" si="3"/>
        <v>510,000</v>
      </c>
      <c r="H8358" t="s">
        <v>96</v>
      </c>
      <c r="J8358" t="s">
        <v>84</v>
      </c>
      <c r="K8358" t="s">
        <v>101</v>
      </c>
      <c r="L8358">
        <v>510000</v>
      </c>
      <c r="M8358" t="s">
        <v>5039</v>
      </c>
    </row>
    <row r="8359" spans="1:13">
      <c r="A8359">
        <v>11783</v>
      </c>
      <c r="B8359" t="s">
        <v>17</v>
      </c>
      <c r="C8359" s="16" t="s">
        <v>15143</v>
      </c>
      <c r="D8359">
        <f t="shared" si="0"/>
        <v>32</v>
      </c>
      <c r="E8359" t="str">
        <f t="shared" si="1"/>
        <v>510,000 [minimum $1,000,000]</v>
      </c>
      <c r="F8359">
        <f t="shared" si="2"/>
        <v>8</v>
      </c>
      <c r="G8359" t="str">
        <f t="shared" si="3"/>
        <v>510,000</v>
      </c>
      <c r="H8359" t="s">
        <v>14710</v>
      </c>
      <c r="J8359" t="s">
        <v>84</v>
      </c>
      <c r="K8359" t="s">
        <v>101</v>
      </c>
      <c r="L8359">
        <v>510000</v>
      </c>
      <c r="M8359" t="s">
        <v>4808</v>
      </c>
    </row>
    <row r="8360" spans="1:13">
      <c r="A8360">
        <v>11784</v>
      </c>
      <c r="B8360" t="s">
        <v>17</v>
      </c>
      <c r="C8360" s="16" t="s">
        <v>15144</v>
      </c>
      <c r="D8360">
        <f t="shared" si="0"/>
        <v>32</v>
      </c>
      <c r="E8360" t="str">
        <f t="shared" si="1"/>
        <v>500,000</v>
      </c>
      <c r="F8360" t="str">
        <f t="shared" si="2"/>
        <v/>
      </c>
      <c r="G8360" t="str">
        <f t="shared" si="3"/>
        <v>500,000</v>
      </c>
      <c r="H8360" t="s">
        <v>96</v>
      </c>
      <c r="J8360" t="s">
        <v>84</v>
      </c>
      <c r="K8360" t="s">
        <v>101</v>
      </c>
      <c r="L8360">
        <v>500000</v>
      </c>
      <c r="M8360" t="s">
        <v>5962</v>
      </c>
    </row>
    <row r="8361" spans="1:13">
      <c r="A8361">
        <v>11785</v>
      </c>
      <c r="B8361" t="s">
        <v>17</v>
      </c>
      <c r="C8361" s="16" t="s">
        <v>15145</v>
      </c>
      <c r="D8361">
        <f t="shared" si="0"/>
        <v>32</v>
      </c>
      <c r="E8361" t="str">
        <f t="shared" si="1"/>
        <v>485,000</v>
      </c>
      <c r="F8361" t="str">
        <f t="shared" si="2"/>
        <v/>
      </c>
      <c r="G8361" t="str">
        <f t="shared" si="3"/>
        <v>485,000</v>
      </c>
      <c r="H8361" t="s">
        <v>96</v>
      </c>
      <c r="J8361" t="s">
        <v>84</v>
      </c>
      <c r="K8361" t="s">
        <v>101</v>
      </c>
      <c r="L8361">
        <v>485000</v>
      </c>
      <c r="M8361" t="s">
        <v>5086</v>
      </c>
    </row>
    <row r="8362" spans="1:13">
      <c r="A8362">
        <v>11786</v>
      </c>
      <c r="B8362" t="s">
        <v>17</v>
      </c>
      <c r="C8362" s="16" t="s">
        <v>15146</v>
      </c>
      <c r="D8362">
        <f t="shared" si="0"/>
        <v>32</v>
      </c>
      <c r="E8362" t="str">
        <f t="shared" si="1"/>
        <v>385,000</v>
      </c>
      <c r="F8362" t="str">
        <f t="shared" si="2"/>
        <v/>
      </c>
      <c r="G8362" t="str">
        <f t="shared" si="3"/>
        <v>385,000</v>
      </c>
      <c r="H8362" t="s">
        <v>96</v>
      </c>
      <c r="J8362" t="s">
        <v>84</v>
      </c>
      <c r="K8362" t="s">
        <v>101</v>
      </c>
      <c r="L8362">
        <v>385000</v>
      </c>
      <c r="M8362" t="s">
        <v>3113</v>
      </c>
    </row>
    <row r="8363" spans="1:13">
      <c r="A8363">
        <v>11787</v>
      </c>
      <c r="B8363" t="s">
        <v>17</v>
      </c>
      <c r="C8363" s="16" t="s">
        <v>15147</v>
      </c>
      <c r="D8363">
        <f t="shared" si="0"/>
        <v>32</v>
      </c>
      <c r="E8363" t="str">
        <f t="shared" si="1"/>
        <v>301,875</v>
      </c>
      <c r="F8363" t="str">
        <f t="shared" si="2"/>
        <v/>
      </c>
      <c r="G8363" t="str">
        <f t="shared" si="3"/>
        <v>301,875</v>
      </c>
      <c r="H8363" t="s">
        <v>96</v>
      </c>
      <c r="J8363" t="s">
        <v>84</v>
      </c>
      <c r="K8363" t="s">
        <v>101</v>
      </c>
      <c r="L8363">
        <v>301875</v>
      </c>
      <c r="M8363" t="s">
        <v>5499</v>
      </c>
    </row>
    <row r="8364" spans="1:13">
      <c r="A8364">
        <v>11789</v>
      </c>
      <c r="B8364" t="s">
        <v>17</v>
      </c>
      <c r="C8364" s="16" t="s">
        <v>15148</v>
      </c>
      <c r="D8364">
        <f t="shared" si="0"/>
        <v>32</v>
      </c>
      <c r="E8364" t="str">
        <f t="shared" si="1"/>
        <v>5,236,000</v>
      </c>
      <c r="F8364" t="str">
        <f t="shared" si="2"/>
        <v/>
      </c>
      <c r="G8364" t="str">
        <f t="shared" si="3"/>
        <v>5,236,000</v>
      </c>
      <c r="H8364" t="s">
        <v>96</v>
      </c>
      <c r="J8364" t="s">
        <v>87</v>
      </c>
      <c r="K8364" t="s">
        <v>101</v>
      </c>
      <c r="L8364">
        <v>5236000</v>
      </c>
      <c r="M8364" t="s">
        <v>4759</v>
      </c>
    </row>
    <row r="8365" spans="1:13">
      <c r="A8365">
        <v>11790</v>
      </c>
      <c r="B8365" t="s">
        <v>17</v>
      </c>
      <c r="C8365" s="16" t="s">
        <v>15149</v>
      </c>
      <c r="D8365">
        <f t="shared" si="0"/>
        <v>32</v>
      </c>
      <c r="E8365" t="str">
        <f t="shared" si="1"/>
        <v>4,200,000</v>
      </c>
      <c r="F8365" t="str">
        <f t="shared" si="2"/>
        <v/>
      </c>
      <c r="G8365" t="str">
        <f t="shared" si="3"/>
        <v>4,200,000</v>
      </c>
      <c r="H8365" t="s">
        <v>96</v>
      </c>
      <c r="J8365" t="s">
        <v>87</v>
      </c>
      <c r="K8365" t="s">
        <v>101</v>
      </c>
      <c r="L8365">
        <v>4200000</v>
      </c>
      <c r="M8365" t="s">
        <v>4614</v>
      </c>
    </row>
    <row r="8366" spans="1:13">
      <c r="A8366">
        <v>11791</v>
      </c>
      <c r="B8366" t="s">
        <v>17</v>
      </c>
      <c r="C8366" s="16" t="s">
        <v>15150</v>
      </c>
      <c r="D8366">
        <f t="shared" si="0"/>
        <v>32</v>
      </c>
      <c r="E8366" t="str">
        <f t="shared" si="1"/>
        <v>4,000,000</v>
      </c>
      <c r="F8366" t="str">
        <f t="shared" si="2"/>
        <v/>
      </c>
      <c r="G8366" t="str">
        <f t="shared" si="3"/>
        <v>4,000,000</v>
      </c>
      <c r="H8366" t="s">
        <v>96</v>
      </c>
      <c r="J8366" t="s">
        <v>87</v>
      </c>
      <c r="K8366" t="s">
        <v>101</v>
      </c>
      <c r="L8366">
        <v>4000000</v>
      </c>
      <c r="M8366" t="s">
        <v>4919</v>
      </c>
    </row>
    <row r="8367" spans="1:13">
      <c r="A8367">
        <v>11792</v>
      </c>
      <c r="B8367" t="s">
        <v>17</v>
      </c>
      <c r="C8367" s="16" t="s">
        <v>15151</v>
      </c>
      <c r="D8367">
        <f t="shared" si="0"/>
        <v>32</v>
      </c>
      <c r="E8367" t="str">
        <f t="shared" si="1"/>
        <v>3,200,000</v>
      </c>
      <c r="F8367" t="str">
        <f t="shared" si="2"/>
        <v/>
      </c>
      <c r="G8367" t="str">
        <f t="shared" si="3"/>
        <v>3,200,000</v>
      </c>
      <c r="H8367" t="s">
        <v>96</v>
      </c>
      <c r="J8367" t="s">
        <v>87</v>
      </c>
      <c r="K8367" t="s">
        <v>101</v>
      </c>
      <c r="L8367">
        <v>3200000</v>
      </c>
      <c r="M8367" t="s">
        <v>5658</v>
      </c>
    </row>
    <row r="8368" spans="1:13">
      <c r="A8368">
        <v>11793</v>
      </c>
      <c r="B8368" t="s">
        <v>17</v>
      </c>
      <c r="C8368" s="16" t="s">
        <v>15152</v>
      </c>
      <c r="D8368">
        <f t="shared" si="0"/>
        <v>32</v>
      </c>
      <c r="E8368" t="str">
        <f t="shared" si="1"/>
        <v>2,742,600</v>
      </c>
      <c r="F8368" t="str">
        <f t="shared" si="2"/>
        <v/>
      </c>
      <c r="G8368" t="str">
        <f t="shared" si="3"/>
        <v>2,742,600</v>
      </c>
      <c r="H8368" t="s">
        <v>96</v>
      </c>
      <c r="J8368" t="s">
        <v>87</v>
      </c>
      <c r="K8368" t="s">
        <v>101</v>
      </c>
      <c r="L8368">
        <v>2742600</v>
      </c>
      <c r="M8368" t="s">
        <v>4993</v>
      </c>
    </row>
    <row r="8369" spans="1:13">
      <c r="A8369">
        <v>11794</v>
      </c>
      <c r="B8369" t="s">
        <v>17</v>
      </c>
      <c r="C8369" s="16" t="s">
        <v>15153</v>
      </c>
      <c r="D8369">
        <f t="shared" si="0"/>
        <v>32</v>
      </c>
      <c r="E8369" t="str">
        <f t="shared" si="1"/>
        <v>2,625,000</v>
      </c>
      <c r="F8369" t="str">
        <f t="shared" si="2"/>
        <v/>
      </c>
      <c r="G8369" t="str">
        <f t="shared" si="3"/>
        <v>2,625,000</v>
      </c>
      <c r="H8369" t="s">
        <v>96</v>
      </c>
      <c r="J8369" t="s">
        <v>87</v>
      </c>
      <c r="K8369" t="s">
        <v>101</v>
      </c>
      <c r="L8369">
        <v>2625000</v>
      </c>
      <c r="M8369" t="s">
        <v>5448</v>
      </c>
    </row>
    <row r="8370" spans="1:13">
      <c r="A8370">
        <v>11795</v>
      </c>
      <c r="B8370" t="s">
        <v>17</v>
      </c>
      <c r="C8370" s="16" t="s">
        <v>15154</v>
      </c>
      <c r="D8370">
        <f t="shared" si="0"/>
        <v>32</v>
      </c>
      <c r="E8370" t="str">
        <f t="shared" si="1"/>
        <v>2,267,280</v>
      </c>
      <c r="F8370" t="str">
        <f t="shared" si="2"/>
        <v/>
      </c>
      <c r="G8370" t="str">
        <f t="shared" si="3"/>
        <v>2,267,280</v>
      </c>
      <c r="H8370" t="s">
        <v>96</v>
      </c>
      <c r="J8370" t="s">
        <v>87</v>
      </c>
      <c r="K8370" t="s">
        <v>101</v>
      </c>
      <c r="L8370">
        <v>2267280</v>
      </c>
      <c r="M8370" t="s">
        <v>812</v>
      </c>
    </row>
    <row r="8371" spans="1:13">
      <c r="A8371">
        <v>11796</v>
      </c>
      <c r="B8371" t="s">
        <v>17</v>
      </c>
      <c r="C8371" s="16" t="s">
        <v>15155</v>
      </c>
      <c r="D8371">
        <f t="shared" si="0"/>
        <v>32</v>
      </c>
      <c r="E8371" t="str">
        <f t="shared" si="1"/>
        <v>2,100,000</v>
      </c>
      <c r="F8371" t="str">
        <f t="shared" si="2"/>
        <v/>
      </c>
      <c r="G8371" t="str">
        <f t="shared" si="3"/>
        <v>2,100,000</v>
      </c>
      <c r="H8371" t="s">
        <v>96</v>
      </c>
      <c r="J8371" t="s">
        <v>87</v>
      </c>
      <c r="K8371" t="s">
        <v>101</v>
      </c>
      <c r="L8371">
        <v>2100000</v>
      </c>
      <c r="M8371" t="s">
        <v>4923</v>
      </c>
    </row>
    <row r="8372" spans="1:13">
      <c r="A8372">
        <v>11797</v>
      </c>
      <c r="B8372" t="s">
        <v>17</v>
      </c>
      <c r="C8372" s="16" t="s">
        <v>15156</v>
      </c>
      <c r="D8372">
        <f t="shared" si="0"/>
        <v>32</v>
      </c>
      <c r="E8372" t="str">
        <f t="shared" si="1"/>
        <v>1,925,000</v>
      </c>
      <c r="F8372" t="str">
        <f t="shared" si="2"/>
        <v/>
      </c>
      <c r="G8372" t="str">
        <f t="shared" si="3"/>
        <v>1,925,000</v>
      </c>
      <c r="H8372" t="s">
        <v>96</v>
      </c>
      <c r="J8372" t="s">
        <v>87</v>
      </c>
      <c r="K8372" t="s">
        <v>101</v>
      </c>
      <c r="L8372">
        <v>1925000</v>
      </c>
      <c r="M8372" t="s">
        <v>4558</v>
      </c>
    </row>
    <row r="8373" spans="1:13">
      <c r="A8373">
        <v>11798</v>
      </c>
      <c r="B8373" t="s">
        <v>17</v>
      </c>
      <c r="C8373" s="16" t="s">
        <v>15157</v>
      </c>
      <c r="D8373">
        <f t="shared" si="0"/>
        <v>32</v>
      </c>
      <c r="E8373" t="str">
        <f t="shared" si="1"/>
        <v>1,767,120</v>
      </c>
      <c r="F8373" t="str">
        <f t="shared" si="2"/>
        <v/>
      </c>
      <c r="G8373" t="str">
        <f t="shared" si="3"/>
        <v>1,767,120</v>
      </c>
      <c r="H8373" t="s">
        <v>96</v>
      </c>
      <c r="J8373" t="s">
        <v>87</v>
      </c>
      <c r="K8373" t="s">
        <v>101</v>
      </c>
      <c r="L8373">
        <v>1767120</v>
      </c>
      <c r="M8373" t="s">
        <v>4499</v>
      </c>
    </row>
    <row r="8374" spans="1:13">
      <c r="A8374">
        <v>11799</v>
      </c>
      <c r="B8374" t="s">
        <v>17</v>
      </c>
      <c r="C8374" s="16" t="s">
        <v>15158</v>
      </c>
      <c r="D8374">
        <f t="shared" si="0"/>
        <v>32</v>
      </c>
      <c r="E8374" t="str">
        <f t="shared" si="1"/>
        <v>1,614,000 [released 10/96]</v>
      </c>
      <c r="F8374">
        <f t="shared" si="2"/>
        <v>10</v>
      </c>
      <c r="G8374" t="str">
        <f t="shared" si="3"/>
        <v>1,614,000</v>
      </c>
      <c r="H8374" t="s">
        <v>96</v>
      </c>
      <c r="J8374" t="s">
        <v>87</v>
      </c>
      <c r="K8374" t="s">
        <v>101</v>
      </c>
      <c r="L8374">
        <v>1614000</v>
      </c>
      <c r="M8374" t="s">
        <v>4633</v>
      </c>
    </row>
    <row r="8375" spans="1:13">
      <c r="A8375">
        <v>11800</v>
      </c>
      <c r="B8375" t="s">
        <v>17</v>
      </c>
      <c r="C8375" s="16" t="s">
        <v>15159</v>
      </c>
      <c r="D8375">
        <f t="shared" si="0"/>
        <v>32</v>
      </c>
      <c r="E8375" t="str">
        <f t="shared" si="1"/>
        <v>1,325,760</v>
      </c>
      <c r="F8375" t="str">
        <f t="shared" si="2"/>
        <v/>
      </c>
      <c r="G8375" t="str">
        <f t="shared" si="3"/>
        <v>1,325,760</v>
      </c>
      <c r="H8375" t="s">
        <v>96</v>
      </c>
      <c r="J8375" t="s">
        <v>87</v>
      </c>
      <c r="K8375" t="s">
        <v>101</v>
      </c>
      <c r="L8375">
        <v>1325760</v>
      </c>
      <c r="M8375" t="s">
        <v>4534</v>
      </c>
    </row>
    <row r="8376" spans="1:13">
      <c r="A8376">
        <v>11801</v>
      </c>
      <c r="B8376" t="s">
        <v>17</v>
      </c>
      <c r="C8376" s="16" t="s">
        <v>15160</v>
      </c>
      <c r="D8376">
        <f t="shared" si="0"/>
        <v>32</v>
      </c>
      <c r="E8376" t="str">
        <f t="shared" si="1"/>
        <v>832,560</v>
      </c>
      <c r="F8376" t="str">
        <f t="shared" si="2"/>
        <v/>
      </c>
      <c r="G8376" t="str">
        <f t="shared" si="3"/>
        <v>832,560</v>
      </c>
      <c r="H8376" t="s">
        <v>96</v>
      </c>
      <c r="J8376" t="s">
        <v>87</v>
      </c>
      <c r="K8376" t="s">
        <v>101</v>
      </c>
      <c r="L8376">
        <v>832560</v>
      </c>
      <c r="M8376" t="s">
        <v>5345</v>
      </c>
    </row>
    <row r="8377" spans="1:13">
      <c r="A8377">
        <v>11802</v>
      </c>
      <c r="B8377" t="s">
        <v>17</v>
      </c>
      <c r="C8377" s="16" t="s">
        <v>15161</v>
      </c>
      <c r="D8377">
        <f t="shared" si="0"/>
        <v>32</v>
      </c>
      <c r="E8377" t="str">
        <f t="shared" si="1"/>
        <v>510,000 [minimum $1,000,000]</v>
      </c>
      <c r="F8377">
        <f t="shared" si="2"/>
        <v>8</v>
      </c>
      <c r="G8377" t="str">
        <f t="shared" si="3"/>
        <v>510,000</v>
      </c>
      <c r="H8377" t="s">
        <v>14710</v>
      </c>
      <c r="J8377" t="s">
        <v>87</v>
      </c>
      <c r="K8377" t="s">
        <v>101</v>
      </c>
      <c r="L8377">
        <v>510000</v>
      </c>
      <c r="M8377" t="s">
        <v>5702</v>
      </c>
    </row>
    <row r="8378" spans="1:13">
      <c r="A8378">
        <v>11803</v>
      </c>
      <c r="B8378" t="s">
        <v>17</v>
      </c>
      <c r="C8378" s="16" t="s">
        <v>15162</v>
      </c>
      <c r="D8378">
        <f t="shared" si="0"/>
        <v>32</v>
      </c>
      <c r="E8378" t="str">
        <f t="shared" si="1"/>
        <v>385,000</v>
      </c>
      <c r="F8378" t="str">
        <f t="shared" si="2"/>
        <v/>
      </c>
      <c r="G8378" t="str">
        <f t="shared" si="3"/>
        <v>385,000</v>
      </c>
      <c r="H8378" t="s">
        <v>96</v>
      </c>
      <c r="J8378" t="s">
        <v>87</v>
      </c>
      <c r="K8378" t="s">
        <v>101</v>
      </c>
      <c r="L8378">
        <v>385000</v>
      </c>
      <c r="M8378" t="s">
        <v>5952</v>
      </c>
    </row>
    <row r="8379" spans="1:13">
      <c r="A8379">
        <v>11806</v>
      </c>
      <c r="B8379" t="s">
        <v>17</v>
      </c>
      <c r="C8379" s="16" t="s">
        <v>15163</v>
      </c>
      <c r="D8379">
        <f t="shared" si="0"/>
        <v>32</v>
      </c>
      <c r="E8379" t="str">
        <f t="shared" si="1"/>
        <v>14,000,000</v>
      </c>
      <c r="F8379" t="str">
        <f t="shared" si="2"/>
        <v/>
      </c>
      <c r="G8379" t="str">
        <f t="shared" si="3"/>
        <v>14,000,000</v>
      </c>
      <c r="H8379" t="s">
        <v>96</v>
      </c>
      <c r="J8379" t="s">
        <v>88</v>
      </c>
      <c r="K8379" t="s">
        <v>101</v>
      </c>
      <c r="L8379">
        <v>14000000</v>
      </c>
      <c r="M8379" t="s">
        <v>5393</v>
      </c>
    </row>
    <row r="8380" spans="1:13">
      <c r="A8380">
        <v>11807</v>
      </c>
      <c r="B8380" t="s">
        <v>17</v>
      </c>
      <c r="C8380" s="16" t="s">
        <v>15164</v>
      </c>
      <c r="D8380">
        <f t="shared" si="0"/>
        <v>32</v>
      </c>
      <c r="E8380" t="str">
        <f t="shared" si="1"/>
        <v>11,000,000</v>
      </c>
      <c r="F8380" t="str">
        <f t="shared" si="2"/>
        <v/>
      </c>
      <c r="G8380" t="str">
        <f t="shared" si="3"/>
        <v>11,000,000</v>
      </c>
      <c r="H8380" t="s">
        <v>96</v>
      </c>
      <c r="J8380" t="s">
        <v>88</v>
      </c>
      <c r="K8380" t="s">
        <v>101</v>
      </c>
      <c r="L8380">
        <v>11000000</v>
      </c>
      <c r="M8380" t="s">
        <v>5344</v>
      </c>
    </row>
    <row r="8381" spans="1:13">
      <c r="A8381">
        <v>11808</v>
      </c>
      <c r="B8381" t="s">
        <v>17</v>
      </c>
      <c r="C8381" s="16" t="s">
        <v>15165</v>
      </c>
      <c r="D8381">
        <f t="shared" si="0"/>
        <v>32</v>
      </c>
      <c r="E8381" t="str">
        <f t="shared" si="1"/>
        <v>5,200,000</v>
      </c>
      <c r="F8381" t="str">
        <f t="shared" si="2"/>
        <v/>
      </c>
      <c r="G8381" t="str">
        <f t="shared" si="3"/>
        <v>5,200,000</v>
      </c>
      <c r="H8381" t="s">
        <v>96</v>
      </c>
      <c r="J8381" t="s">
        <v>88</v>
      </c>
      <c r="K8381" t="s">
        <v>101</v>
      </c>
      <c r="L8381">
        <v>5200000</v>
      </c>
      <c r="M8381" t="s">
        <v>5264</v>
      </c>
    </row>
    <row r="8382" spans="1:13">
      <c r="A8382">
        <v>11809</v>
      </c>
      <c r="B8382" t="s">
        <v>17</v>
      </c>
      <c r="C8382" s="16" t="s">
        <v>15166</v>
      </c>
      <c r="D8382">
        <f t="shared" si="0"/>
        <v>32</v>
      </c>
      <c r="E8382" t="str">
        <f t="shared" si="1"/>
        <v>5,200,000</v>
      </c>
      <c r="F8382" t="str">
        <f t="shared" si="2"/>
        <v/>
      </c>
      <c r="G8382" t="str">
        <f t="shared" si="3"/>
        <v>5,200,000</v>
      </c>
      <c r="H8382" t="s">
        <v>96</v>
      </c>
      <c r="J8382" t="s">
        <v>88</v>
      </c>
      <c r="K8382" t="s">
        <v>101</v>
      </c>
      <c r="L8382">
        <v>5200000</v>
      </c>
      <c r="M8382" t="s">
        <v>5139</v>
      </c>
    </row>
    <row r="8383" spans="1:13">
      <c r="A8383">
        <v>11810</v>
      </c>
      <c r="B8383" t="s">
        <v>17</v>
      </c>
      <c r="C8383" s="16" t="s">
        <v>15167</v>
      </c>
      <c r="D8383">
        <f t="shared" si="0"/>
        <v>32</v>
      </c>
      <c r="E8383" t="str">
        <f t="shared" si="1"/>
        <v>4,000,000</v>
      </c>
      <c r="F8383" t="str">
        <f t="shared" si="2"/>
        <v/>
      </c>
      <c r="G8383" t="str">
        <f t="shared" si="3"/>
        <v>4,000,000</v>
      </c>
      <c r="H8383" t="s">
        <v>96</v>
      </c>
      <c r="J8383" t="s">
        <v>88</v>
      </c>
      <c r="K8383" t="s">
        <v>101</v>
      </c>
      <c r="L8383">
        <v>4000000</v>
      </c>
      <c r="M8383" t="s">
        <v>4720</v>
      </c>
    </row>
    <row r="8384" spans="1:13">
      <c r="A8384">
        <v>11811</v>
      </c>
      <c r="B8384" t="s">
        <v>17</v>
      </c>
      <c r="C8384" s="16" t="s">
        <v>15168</v>
      </c>
      <c r="D8384">
        <f t="shared" si="0"/>
        <v>32</v>
      </c>
      <c r="E8384" t="str">
        <f t="shared" si="1"/>
        <v>3,000,000</v>
      </c>
      <c r="F8384" t="str">
        <f t="shared" si="2"/>
        <v/>
      </c>
      <c r="G8384" t="str">
        <f t="shared" si="3"/>
        <v>3,000,000</v>
      </c>
      <c r="H8384" t="s">
        <v>96</v>
      </c>
      <c r="J8384" t="s">
        <v>88</v>
      </c>
      <c r="K8384" t="s">
        <v>101</v>
      </c>
      <c r="L8384">
        <v>3000000</v>
      </c>
      <c r="M8384" t="s">
        <v>4516</v>
      </c>
    </row>
    <row r="8385" spans="1:13">
      <c r="A8385">
        <v>11812</v>
      </c>
      <c r="B8385" t="s">
        <v>17</v>
      </c>
      <c r="C8385" s="16" t="s">
        <v>15169</v>
      </c>
      <c r="D8385">
        <f t="shared" si="0"/>
        <v>32</v>
      </c>
      <c r="E8385" t="str">
        <f t="shared" si="1"/>
        <v>2,000,000</v>
      </c>
      <c r="F8385" t="str">
        <f t="shared" si="2"/>
        <v/>
      </c>
      <c r="G8385" t="str">
        <f t="shared" si="3"/>
        <v>2,000,000</v>
      </c>
      <c r="H8385" t="s">
        <v>96</v>
      </c>
      <c r="J8385" t="s">
        <v>88</v>
      </c>
      <c r="K8385" t="s">
        <v>101</v>
      </c>
      <c r="L8385">
        <v>2000000</v>
      </c>
      <c r="M8385" t="s">
        <v>5727</v>
      </c>
    </row>
    <row r="8386" spans="1:13">
      <c r="A8386">
        <v>11813</v>
      </c>
      <c r="B8386" t="s">
        <v>17</v>
      </c>
      <c r="C8386" s="16" t="s">
        <v>15170</v>
      </c>
      <c r="D8386">
        <f t="shared" si="0"/>
        <v>32</v>
      </c>
      <c r="E8386" t="str">
        <f t="shared" si="1"/>
        <v>1,560,000</v>
      </c>
      <c r="F8386" t="str">
        <f t="shared" si="2"/>
        <v/>
      </c>
      <c r="G8386" t="str">
        <f t="shared" si="3"/>
        <v>1,560,000</v>
      </c>
      <c r="H8386" t="s">
        <v>96</v>
      </c>
      <c r="J8386" t="s">
        <v>88</v>
      </c>
      <c r="K8386" t="s">
        <v>101</v>
      </c>
      <c r="L8386">
        <v>1560000</v>
      </c>
      <c r="M8386" t="s">
        <v>5166</v>
      </c>
    </row>
    <row r="8387" spans="1:13">
      <c r="A8387">
        <v>11814</v>
      </c>
      <c r="B8387" t="s">
        <v>17</v>
      </c>
      <c r="C8387" s="16" t="s">
        <v>15171</v>
      </c>
      <c r="D8387">
        <f t="shared" si="0"/>
        <v>32</v>
      </c>
      <c r="E8387" t="str">
        <f t="shared" si="1"/>
        <v>930,720</v>
      </c>
      <c r="F8387" t="str">
        <f t="shared" si="2"/>
        <v/>
      </c>
      <c r="G8387" t="str">
        <f t="shared" si="3"/>
        <v>930,720</v>
      </c>
      <c r="H8387" t="s">
        <v>96</v>
      </c>
      <c r="J8387" t="s">
        <v>88</v>
      </c>
      <c r="K8387" t="s">
        <v>101</v>
      </c>
      <c r="L8387">
        <v>930720</v>
      </c>
      <c r="M8387" t="s">
        <v>5790</v>
      </c>
    </row>
    <row r="8388" spans="1:13">
      <c r="A8388">
        <v>11815</v>
      </c>
      <c r="B8388" t="s">
        <v>17</v>
      </c>
      <c r="C8388" s="16" t="s">
        <v>15172</v>
      </c>
      <c r="D8388">
        <f t="shared" si="0"/>
        <v>32</v>
      </c>
      <c r="E8388" t="str">
        <f t="shared" si="1"/>
        <v>781,800</v>
      </c>
      <c r="F8388" t="str">
        <f t="shared" si="2"/>
        <v/>
      </c>
      <c r="G8388" t="str">
        <f t="shared" si="3"/>
        <v>781,800</v>
      </c>
      <c r="H8388" t="s">
        <v>96</v>
      </c>
      <c r="J8388" t="s">
        <v>88</v>
      </c>
      <c r="K8388" t="s">
        <v>101</v>
      </c>
      <c r="L8388">
        <v>781800</v>
      </c>
      <c r="M8388" t="s">
        <v>5200</v>
      </c>
    </row>
    <row r="8389" spans="1:13">
      <c r="A8389">
        <v>11816</v>
      </c>
      <c r="B8389" t="s">
        <v>17</v>
      </c>
      <c r="C8389" s="16" t="s">
        <v>15173</v>
      </c>
      <c r="D8389">
        <f t="shared" si="0"/>
        <v>32</v>
      </c>
      <c r="E8389" t="str">
        <f t="shared" si="1"/>
        <v>679,800</v>
      </c>
      <c r="F8389" t="str">
        <f t="shared" si="2"/>
        <v/>
      </c>
      <c r="G8389" t="str">
        <f t="shared" si="3"/>
        <v>679,800</v>
      </c>
      <c r="H8389" t="s">
        <v>96</v>
      </c>
      <c r="J8389" t="s">
        <v>88</v>
      </c>
      <c r="K8389" t="s">
        <v>101</v>
      </c>
      <c r="L8389">
        <v>679800</v>
      </c>
      <c r="M8389" t="s">
        <v>15174</v>
      </c>
    </row>
    <row r="8390" spans="1:13">
      <c r="A8390">
        <v>11817</v>
      </c>
      <c r="B8390" t="s">
        <v>17</v>
      </c>
      <c r="C8390" s="16" t="s">
        <v>15175</v>
      </c>
      <c r="D8390">
        <f t="shared" si="0"/>
        <v>32</v>
      </c>
      <c r="E8390" t="str">
        <f t="shared" si="1"/>
        <v>510,000 [completed contract*]</v>
      </c>
      <c r="F8390">
        <f t="shared" si="2"/>
        <v>8</v>
      </c>
      <c r="G8390" t="str">
        <f t="shared" si="3"/>
        <v>510,000</v>
      </c>
      <c r="H8390" t="s">
        <v>96</v>
      </c>
      <c r="J8390" t="s">
        <v>88</v>
      </c>
      <c r="K8390" t="s">
        <v>101</v>
      </c>
      <c r="L8390">
        <v>510000</v>
      </c>
      <c r="M8390" t="s">
        <v>6056</v>
      </c>
    </row>
    <row r="8391" spans="1:13">
      <c r="A8391">
        <v>11818</v>
      </c>
      <c r="B8391" t="s">
        <v>17</v>
      </c>
      <c r="C8391" s="16" t="s">
        <v>15176</v>
      </c>
      <c r="D8391">
        <f t="shared" si="0"/>
        <v>32</v>
      </c>
      <c r="E8391" t="str">
        <f t="shared" si="1"/>
        <v>510,000 [released 1/00, min. $1,000,000]</v>
      </c>
      <c r="F8391">
        <f t="shared" si="2"/>
        <v>8</v>
      </c>
      <c r="G8391" t="str">
        <f t="shared" si="3"/>
        <v>510,000</v>
      </c>
      <c r="H8391" t="s">
        <v>14710</v>
      </c>
      <c r="J8391" t="s">
        <v>88</v>
      </c>
      <c r="K8391" t="s">
        <v>101</v>
      </c>
      <c r="L8391">
        <v>510000</v>
      </c>
      <c r="M8391" t="s">
        <v>5773</v>
      </c>
    </row>
    <row r="8392" spans="1:13">
      <c r="A8392">
        <v>11819</v>
      </c>
      <c r="B8392" t="s">
        <v>17</v>
      </c>
      <c r="C8392" s="16" t="s">
        <v>15177</v>
      </c>
      <c r="D8392">
        <f t="shared" si="0"/>
        <v>32</v>
      </c>
      <c r="E8392" t="str">
        <f t="shared" si="1"/>
        <v>632,400 [1999 1st rd pick*]</v>
      </c>
      <c r="F8392">
        <f t="shared" si="2"/>
        <v>8</v>
      </c>
      <c r="G8392" t="str">
        <f t="shared" si="3"/>
        <v>632,400</v>
      </c>
      <c r="H8392" t="s">
        <v>96</v>
      </c>
      <c r="J8392" t="s">
        <v>88</v>
      </c>
      <c r="K8392" t="s">
        <v>101</v>
      </c>
      <c r="L8392">
        <v>632400</v>
      </c>
      <c r="M8392" t="s">
        <v>2325</v>
      </c>
    </row>
    <row r="8393" spans="1:13">
      <c r="A8393">
        <v>11820</v>
      </c>
      <c r="B8393" t="s">
        <v>17</v>
      </c>
      <c r="C8393" s="16" t="s">
        <v>15178</v>
      </c>
      <c r="D8393">
        <f t="shared" si="0"/>
        <v>32</v>
      </c>
      <c r="E8393" t="str">
        <f t="shared" si="1"/>
        <v>312,000 [minimum $621,951]</v>
      </c>
      <c r="F8393">
        <f t="shared" si="2"/>
        <v>8</v>
      </c>
      <c r="G8393" t="str">
        <f t="shared" si="3"/>
        <v>312,000</v>
      </c>
      <c r="H8393" t="s">
        <v>15179</v>
      </c>
      <c r="J8393" t="s">
        <v>88</v>
      </c>
      <c r="K8393" t="s">
        <v>101</v>
      </c>
      <c r="L8393">
        <v>312000</v>
      </c>
      <c r="M8393" t="s">
        <v>15015</v>
      </c>
    </row>
    <row r="8394" spans="1:13">
      <c r="A8394">
        <v>11821</v>
      </c>
      <c r="B8394" t="s">
        <v>17</v>
      </c>
      <c r="C8394" s="16" t="s">
        <v>15180</v>
      </c>
      <c r="D8394">
        <f t="shared" si="0"/>
        <v>32</v>
      </c>
      <c r="E8394" t="str">
        <f t="shared" si="1"/>
        <v>31,706 [released 11/99]</v>
      </c>
      <c r="F8394">
        <f t="shared" si="2"/>
        <v>7</v>
      </c>
      <c r="G8394" t="str">
        <f t="shared" si="3"/>
        <v>31,706</v>
      </c>
      <c r="H8394" t="s">
        <v>96</v>
      </c>
      <c r="J8394" t="s">
        <v>88</v>
      </c>
      <c r="K8394" t="s">
        <v>101</v>
      </c>
      <c r="L8394">
        <v>31706</v>
      </c>
      <c r="M8394" t="s">
        <v>4634</v>
      </c>
    </row>
    <row r="8395" spans="1:13">
      <c r="A8395">
        <v>11823</v>
      </c>
      <c r="B8395" t="s">
        <v>17</v>
      </c>
      <c r="C8395" s="16" t="s">
        <v>15181</v>
      </c>
      <c r="D8395">
        <f t="shared" si="0"/>
        <v>32</v>
      </c>
      <c r="E8395" t="str">
        <f t="shared" si="1"/>
        <v>9,000,000</v>
      </c>
      <c r="F8395" t="str">
        <f t="shared" si="2"/>
        <v/>
      </c>
      <c r="G8395" t="str">
        <f t="shared" si="3"/>
        <v>9,000,000</v>
      </c>
      <c r="H8395" t="s">
        <v>96</v>
      </c>
      <c r="J8395" t="s">
        <v>90</v>
      </c>
      <c r="K8395" t="s">
        <v>101</v>
      </c>
      <c r="L8395">
        <v>9000000</v>
      </c>
      <c r="M8395" t="s">
        <v>5968</v>
      </c>
    </row>
    <row r="8396" spans="1:13">
      <c r="A8396">
        <v>11824</v>
      </c>
      <c r="B8396" t="s">
        <v>17</v>
      </c>
      <c r="C8396" s="16" t="s">
        <v>15182</v>
      </c>
      <c r="D8396">
        <f t="shared" si="0"/>
        <v>32</v>
      </c>
      <c r="E8396" t="str">
        <f t="shared" si="1"/>
        <v>8,666,666</v>
      </c>
      <c r="F8396" t="str">
        <f t="shared" si="2"/>
        <v/>
      </c>
      <c r="G8396" t="str">
        <f t="shared" si="3"/>
        <v>8,666,666</v>
      </c>
      <c r="H8396" t="s">
        <v>96</v>
      </c>
      <c r="J8396" t="s">
        <v>90</v>
      </c>
      <c r="K8396" t="s">
        <v>101</v>
      </c>
      <c r="L8396">
        <v>8666666</v>
      </c>
      <c r="M8396" t="s">
        <v>4717</v>
      </c>
    </row>
    <row r="8397" spans="1:13">
      <c r="A8397">
        <v>11825</v>
      </c>
      <c r="B8397" t="s">
        <v>17</v>
      </c>
      <c r="C8397" s="16" t="s">
        <v>15183</v>
      </c>
      <c r="D8397">
        <f t="shared" si="0"/>
        <v>32</v>
      </c>
      <c r="E8397" t="str">
        <f t="shared" si="1"/>
        <v>3,295,000</v>
      </c>
      <c r="F8397" t="str">
        <f t="shared" si="2"/>
        <v/>
      </c>
      <c r="G8397" t="str">
        <f t="shared" si="3"/>
        <v>3,295,000</v>
      </c>
      <c r="H8397" t="s">
        <v>96</v>
      </c>
      <c r="J8397" t="s">
        <v>90</v>
      </c>
      <c r="K8397" t="s">
        <v>101</v>
      </c>
      <c r="L8397">
        <v>3295000</v>
      </c>
      <c r="M8397" t="s">
        <v>4998</v>
      </c>
    </row>
    <row r="8398" spans="1:13">
      <c r="A8398">
        <v>11826</v>
      </c>
      <c r="B8398" t="s">
        <v>17</v>
      </c>
      <c r="C8398" s="16" t="s">
        <v>15184</v>
      </c>
      <c r="D8398">
        <f t="shared" si="0"/>
        <v>32</v>
      </c>
      <c r="E8398" t="str">
        <f t="shared" si="1"/>
        <v>3,092,400</v>
      </c>
      <c r="F8398" t="str">
        <f t="shared" si="2"/>
        <v/>
      </c>
      <c r="G8398" t="str">
        <f t="shared" si="3"/>
        <v>3,092,400</v>
      </c>
      <c r="H8398" t="s">
        <v>96</v>
      </c>
      <c r="J8398" t="s">
        <v>90</v>
      </c>
      <c r="K8398" t="s">
        <v>101</v>
      </c>
      <c r="L8398">
        <v>3092400</v>
      </c>
      <c r="M8398" t="s">
        <v>5665</v>
      </c>
    </row>
    <row r="8399" spans="1:13">
      <c r="A8399">
        <v>11827</v>
      </c>
      <c r="B8399" t="s">
        <v>17</v>
      </c>
      <c r="C8399" s="16" t="s">
        <v>15185</v>
      </c>
      <c r="D8399">
        <f t="shared" si="0"/>
        <v>32</v>
      </c>
      <c r="E8399" t="str">
        <f t="shared" si="1"/>
        <v>2,944,000</v>
      </c>
      <c r="F8399" t="str">
        <f t="shared" si="2"/>
        <v/>
      </c>
      <c r="G8399" t="str">
        <f t="shared" si="3"/>
        <v>2,944,000</v>
      </c>
      <c r="H8399" t="s">
        <v>96</v>
      </c>
      <c r="J8399" t="s">
        <v>90</v>
      </c>
      <c r="K8399" t="s">
        <v>101</v>
      </c>
      <c r="L8399">
        <v>2944000</v>
      </c>
      <c r="M8399" t="s">
        <v>4690</v>
      </c>
    </row>
    <row r="8400" spans="1:13">
      <c r="A8400">
        <v>11828</v>
      </c>
      <c r="B8400" t="s">
        <v>17</v>
      </c>
      <c r="C8400" s="16" t="s">
        <v>15186</v>
      </c>
      <c r="D8400">
        <f t="shared" si="0"/>
        <v>32</v>
      </c>
      <c r="E8400" t="str">
        <f t="shared" si="1"/>
        <v>2,025,000</v>
      </c>
      <c r="F8400" t="str">
        <f t="shared" si="2"/>
        <v/>
      </c>
      <c r="G8400" t="str">
        <f t="shared" si="3"/>
        <v>2,025,000</v>
      </c>
      <c r="H8400" t="s">
        <v>96</v>
      </c>
      <c r="J8400" t="s">
        <v>90</v>
      </c>
      <c r="K8400" t="s">
        <v>101</v>
      </c>
      <c r="L8400">
        <v>2025000</v>
      </c>
      <c r="M8400" t="s">
        <v>5739</v>
      </c>
    </row>
    <row r="8401" spans="1:13">
      <c r="A8401">
        <v>11829</v>
      </c>
      <c r="B8401" t="s">
        <v>17</v>
      </c>
      <c r="C8401" s="16" t="s">
        <v>15187</v>
      </c>
      <c r="D8401">
        <f t="shared" si="0"/>
        <v>32</v>
      </c>
      <c r="E8401" t="str">
        <f t="shared" si="1"/>
        <v>2,000,000</v>
      </c>
      <c r="F8401" t="str">
        <f t="shared" si="2"/>
        <v/>
      </c>
      <c r="G8401" t="str">
        <f t="shared" si="3"/>
        <v>2,000,000</v>
      </c>
      <c r="H8401" t="s">
        <v>96</v>
      </c>
      <c r="J8401" t="s">
        <v>90</v>
      </c>
      <c r="K8401" t="s">
        <v>101</v>
      </c>
      <c r="L8401">
        <v>2000000</v>
      </c>
      <c r="M8401" t="s">
        <v>5127</v>
      </c>
    </row>
    <row r="8402" spans="1:13">
      <c r="A8402">
        <v>11830</v>
      </c>
      <c r="B8402" t="s">
        <v>17</v>
      </c>
      <c r="C8402" s="16" t="s">
        <v>15188</v>
      </c>
      <c r="D8402">
        <f t="shared" si="0"/>
        <v>32</v>
      </c>
      <c r="E8402" t="str">
        <f t="shared" si="1"/>
        <v>1,925,000</v>
      </c>
      <c r="F8402" t="str">
        <f t="shared" si="2"/>
        <v/>
      </c>
      <c r="G8402" t="str">
        <f t="shared" si="3"/>
        <v>1,925,000</v>
      </c>
      <c r="H8402" t="s">
        <v>96</v>
      </c>
      <c r="J8402" t="s">
        <v>90</v>
      </c>
      <c r="K8402" t="s">
        <v>101</v>
      </c>
      <c r="L8402">
        <v>1925000</v>
      </c>
      <c r="M8402" t="s">
        <v>4767</v>
      </c>
    </row>
    <row r="8403" spans="1:13">
      <c r="A8403">
        <v>11831</v>
      </c>
      <c r="B8403" t="s">
        <v>17</v>
      </c>
      <c r="C8403" s="16" t="s">
        <v>15189</v>
      </c>
      <c r="D8403">
        <f t="shared" si="0"/>
        <v>32</v>
      </c>
      <c r="E8403" t="str">
        <f t="shared" si="1"/>
        <v>1,224,960</v>
      </c>
      <c r="F8403" t="str">
        <f t="shared" si="2"/>
        <v/>
      </c>
      <c r="G8403" t="str">
        <f t="shared" si="3"/>
        <v>1,224,960</v>
      </c>
      <c r="H8403" t="s">
        <v>96</v>
      </c>
      <c r="J8403" t="s">
        <v>90</v>
      </c>
      <c r="K8403" t="s">
        <v>101</v>
      </c>
      <c r="L8403">
        <v>1224960</v>
      </c>
      <c r="M8403" t="s">
        <v>5645</v>
      </c>
    </row>
    <row r="8404" spans="1:13">
      <c r="A8404">
        <v>11832</v>
      </c>
      <c r="B8404" t="s">
        <v>17</v>
      </c>
      <c r="C8404" s="16" t="s">
        <v>15190</v>
      </c>
      <c r="D8404">
        <f t="shared" si="0"/>
        <v>32</v>
      </c>
      <c r="E8404" t="str">
        <f t="shared" si="1"/>
        <v>1,100,000</v>
      </c>
      <c r="F8404" t="str">
        <f t="shared" si="2"/>
        <v/>
      </c>
      <c r="G8404" t="str">
        <f t="shared" si="3"/>
        <v>1,100,000</v>
      </c>
      <c r="H8404" t="s">
        <v>96</v>
      </c>
      <c r="J8404" t="s">
        <v>90</v>
      </c>
      <c r="K8404" t="s">
        <v>101</v>
      </c>
      <c r="L8404">
        <v>1100000</v>
      </c>
      <c r="M8404" t="s">
        <v>4934</v>
      </c>
    </row>
    <row r="8405" spans="1:13">
      <c r="A8405">
        <v>11833</v>
      </c>
      <c r="B8405" t="s">
        <v>17</v>
      </c>
      <c r="C8405" s="16" t="s">
        <v>15191</v>
      </c>
      <c r="D8405">
        <f t="shared" si="0"/>
        <v>32</v>
      </c>
      <c r="E8405" t="str">
        <f t="shared" si="1"/>
        <v>1,000,000</v>
      </c>
      <c r="F8405" t="str">
        <f t="shared" si="2"/>
        <v/>
      </c>
      <c r="G8405" t="str">
        <f t="shared" si="3"/>
        <v>1,000,000</v>
      </c>
      <c r="H8405" t="s">
        <v>96</v>
      </c>
      <c r="J8405" t="s">
        <v>90</v>
      </c>
      <c r="K8405" t="s">
        <v>101</v>
      </c>
      <c r="L8405">
        <v>1000000</v>
      </c>
      <c r="M8405" t="s">
        <v>4608</v>
      </c>
    </row>
    <row r="8406" spans="1:13">
      <c r="A8406">
        <v>11834</v>
      </c>
      <c r="B8406" t="s">
        <v>17</v>
      </c>
      <c r="C8406" s="16" t="s">
        <v>15192</v>
      </c>
      <c r="D8406">
        <f t="shared" si="0"/>
        <v>32</v>
      </c>
      <c r="E8406" t="str">
        <f t="shared" si="1"/>
        <v>460,000 [completed contract*]</v>
      </c>
      <c r="F8406">
        <f t="shared" si="2"/>
        <v>8</v>
      </c>
      <c r="G8406" t="str">
        <f t="shared" si="3"/>
        <v>460,000</v>
      </c>
      <c r="H8406" t="s">
        <v>96</v>
      </c>
      <c r="J8406" t="s">
        <v>90</v>
      </c>
      <c r="K8406" t="s">
        <v>101</v>
      </c>
      <c r="L8406">
        <v>460000</v>
      </c>
      <c r="M8406" t="s">
        <v>4920</v>
      </c>
    </row>
    <row r="8407" spans="1:13">
      <c r="A8407">
        <v>11835</v>
      </c>
      <c r="B8407" t="s">
        <v>17</v>
      </c>
      <c r="C8407" s="16" t="s">
        <v>15193</v>
      </c>
      <c r="D8407">
        <f t="shared" si="0"/>
        <v>32</v>
      </c>
      <c r="E8407" t="str">
        <f t="shared" si="1"/>
        <v>301,875</v>
      </c>
      <c r="F8407" t="str">
        <f t="shared" si="2"/>
        <v/>
      </c>
      <c r="G8407" t="str">
        <f t="shared" si="3"/>
        <v>301,875</v>
      </c>
      <c r="H8407" t="s">
        <v>96</v>
      </c>
      <c r="J8407" t="s">
        <v>90</v>
      </c>
      <c r="K8407" t="s">
        <v>101</v>
      </c>
      <c r="L8407">
        <v>301875</v>
      </c>
      <c r="M8407" t="s">
        <v>5726</v>
      </c>
    </row>
    <row r="8408" spans="1:13">
      <c r="A8408">
        <v>11836</v>
      </c>
      <c r="B8408" t="s">
        <v>17</v>
      </c>
      <c r="C8408" s="16" t="s">
        <v>15194</v>
      </c>
      <c r="D8408">
        <f t="shared" si="0"/>
        <v>32</v>
      </c>
      <c r="E8408" t="str">
        <f t="shared" si="1"/>
        <v>301,875</v>
      </c>
      <c r="F8408" t="str">
        <f t="shared" si="2"/>
        <v/>
      </c>
      <c r="G8408" t="str">
        <f t="shared" si="3"/>
        <v>301,875</v>
      </c>
      <c r="H8408" t="s">
        <v>96</v>
      </c>
      <c r="J8408" t="s">
        <v>90</v>
      </c>
      <c r="K8408" t="s">
        <v>101</v>
      </c>
      <c r="L8408">
        <v>301875</v>
      </c>
      <c r="M8408" t="s">
        <v>5686</v>
      </c>
    </row>
    <row r="8409" spans="1:13">
      <c r="A8409">
        <v>11837</v>
      </c>
      <c r="B8409" t="s">
        <v>17</v>
      </c>
      <c r="C8409" s="16" t="s">
        <v>15195</v>
      </c>
      <c r="D8409">
        <f t="shared" si="0"/>
        <v>32</v>
      </c>
      <c r="E8409" t="str">
        <f t="shared" si="1"/>
        <v>88,441 [released 10/99]</v>
      </c>
      <c r="F8409">
        <f t="shared" si="2"/>
        <v>7</v>
      </c>
      <c r="G8409" t="str">
        <f t="shared" si="3"/>
        <v>88,441</v>
      </c>
      <c r="H8409" t="s">
        <v>96</v>
      </c>
      <c r="J8409" t="s">
        <v>90</v>
      </c>
      <c r="K8409" t="s">
        <v>101</v>
      </c>
      <c r="L8409">
        <v>88441</v>
      </c>
      <c r="M8409" t="s">
        <v>5324</v>
      </c>
    </row>
    <row r="8410" spans="1:13">
      <c r="A8410">
        <v>11838</v>
      </c>
      <c r="B8410" t="s">
        <v>17</v>
      </c>
      <c r="C8410" s="16" t="s">
        <v>15196</v>
      </c>
      <c r="D8410">
        <f t="shared" si="0"/>
        <v>32</v>
      </c>
      <c r="E8410" t="str">
        <f t="shared" si="1"/>
        <v>7,471 [released 10/99]</v>
      </c>
      <c r="F8410">
        <f t="shared" si="2"/>
        <v>6</v>
      </c>
      <c r="G8410" t="str">
        <f t="shared" si="3"/>
        <v>7,471</v>
      </c>
      <c r="H8410" t="s">
        <v>96</v>
      </c>
      <c r="J8410" t="s">
        <v>90</v>
      </c>
      <c r="K8410" t="s">
        <v>101</v>
      </c>
      <c r="L8410">
        <v>7471</v>
      </c>
      <c r="M8410" t="s">
        <v>5868</v>
      </c>
    </row>
    <row r="8411" spans="1:13">
      <c r="A8411">
        <v>11840</v>
      </c>
      <c r="B8411" t="s">
        <v>17</v>
      </c>
      <c r="C8411" s="16" t="s">
        <v>15197</v>
      </c>
      <c r="D8411">
        <f t="shared" si="0"/>
        <v>32</v>
      </c>
      <c r="E8411" t="str">
        <f t="shared" si="1"/>
        <v>15,000,000</v>
      </c>
      <c r="F8411" t="str">
        <f t="shared" si="2"/>
        <v/>
      </c>
      <c r="G8411" t="str">
        <f t="shared" si="3"/>
        <v>15,000,000</v>
      </c>
      <c r="H8411" t="s">
        <v>96</v>
      </c>
      <c r="J8411" t="s">
        <v>92</v>
      </c>
      <c r="K8411" t="s">
        <v>101</v>
      </c>
      <c r="L8411">
        <v>15000000</v>
      </c>
      <c r="M8411" t="s">
        <v>5388</v>
      </c>
    </row>
    <row r="8412" spans="1:13">
      <c r="A8412">
        <v>11841</v>
      </c>
      <c r="B8412" t="s">
        <v>17</v>
      </c>
      <c r="C8412" s="16" t="s">
        <v>15198</v>
      </c>
      <c r="D8412">
        <f t="shared" si="0"/>
        <v>32</v>
      </c>
      <c r="E8412" t="str">
        <f t="shared" si="1"/>
        <v>10,000,000</v>
      </c>
      <c r="F8412" t="str">
        <f t="shared" si="2"/>
        <v/>
      </c>
      <c r="G8412" t="str">
        <f t="shared" si="3"/>
        <v>10,000,000</v>
      </c>
      <c r="H8412" t="s">
        <v>96</v>
      </c>
      <c r="J8412" t="s">
        <v>92</v>
      </c>
      <c r="K8412" t="s">
        <v>101</v>
      </c>
      <c r="L8412">
        <v>10000000</v>
      </c>
      <c r="M8412" t="s">
        <v>5689</v>
      </c>
    </row>
    <row r="8413" spans="1:13">
      <c r="A8413">
        <v>11842</v>
      </c>
      <c r="B8413" t="s">
        <v>17</v>
      </c>
      <c r="C8413" s="16" t="s">
        <v>15199</v>
      </c>
      <c r="D8413">
        <f t="shared" si="0"/>
        <v>32</v>
      </c>
      <c r="E8413" t="str">
        <f t="shared" si="1"/>
        <v>10,000,000</v>
      </c>
      <c r="F8413" t="str">
        <f t="shared" si="2"/>
        <v/>
      </c>
      <c r="G8413" t="str">
        <f t="shared" si="3"/>
        <v>10,000,000</v>
      </c>
      <c r="H8413" t="s">
        <v>96</v>
      </c>
      <c r="J8413" t="s">
        <v>92</v>
      </c>
      <c r="K8413" t="s">
        <v>101</v>
      </c>
      <c r="L8413">
        <v>10000000</v>
      </c>
      <c r="M8413" t="s">
        <v>5871</v>
      </c>
    </row>
    <row r="8414" spans="1:13">
      <c r="A8414">
        <v>11843</v>
      </c>
      <c r="B8414" t="s">
        <v>17</v>
      </c>
      <c r="C8414" s="16" t="s">
        <v>15200</v>
      </c>
      <c r="D8414">
        <f t="shared" si="0"/>
        <v>32</v>
      </c>
      <c r="E8414" t="str">
        <f t="shared" si="1"/>
        <v>4,819,451</v>
      </c>
      <c r="F8414" t="str">
        <f t="shared" si="2"/>
        <v/>
      </c>
      <c r="G8414" t="str">
        <f t="shared" si="3"/>
        <v>4,819,451</v>
      </c>
      <c r="H8414" t="s">
        <v>96</v>
      </c>
      <c r="J8414" t="s">
        <v>92</v>
      </c>
      <c r="K8414" t="s">
        <v>101</v>
      </c>
      <c r="L8414">
        <v>4819451</v>
      </c>
      <c r="M8414" t="s">
        <v>5182</v>
      </c>
    </row>
    <row r="8415" spans="1:13">
      <c r="A8415">
        <v>11844</v>
      </c>
      <c r="B8415" t="s">
        <v>17</v>
      </c>
      <c r="C8415" s="16" t="s">
        <v>15201</v>
      </c>
      <c r="D8415">
        <f t="shared" si="0"/>
        <v>32</v>
      </c>
      <c r="E8415" t="str">
        <f t="shared" si="1"/>
        <v>2,720,000</v>
      </c>
      <c r="F8415" t="str">
        <f t="shared" si="2"/>
        <v/>
      </c>
      <c r="G8415" t="str">
        <f t="shared" si="3"/>
        <v>2,720,000</v>
      </c>
      <c r="H8415" t="s">
        <v>96</v>
      </c>
      <c r="J8415" t="s">
        <v>92</v>
      </c>
      <c r="K8415" t="s">
        <v>101</v>
      </c>
      <c r="L8415">
        <v>2720000</v>
      </c>
      <c r="M8415" t="s">
        <v>6108</v>
      </c>
    </row>
    <row r="8416" spans="1:13">
      <c r="A8416">
        <v>11845</v>
      </c>
      <c r="B8416" t="s">
        <v>17</v>
      </c>
      <c r="C8416" s="16" t="s">
        <v>15202</v>
      </c>
      <c r="D8416">
        <f t="shared" si="0"/>
        <v>32</v>
      </c>
      <c r="E8416" t="str">
        <f t="shared" si="1"/>
        <v>2,000,000</v>
      </c>
      <c r="F8416" t="str">
        <f t="shared" si="2"/>
        <v/>
      </c>
      <c r="G8416" t="str">
        <f t="shared" si="3"/>
        <v>2,000,000</v>
      </c>
      <c r="H8416" t="s">
        <v>96</v>
      </c>
      <c r="J8416" t="s">
        <v>92</v>
      </c>
      <c r="K8416" t="s">
        <v>101</v>
      </c>
      <c r="L8416">
        <v>2000000</v>
      </c>
      <c r="M8416" t="s">
        <v>5657</v>
      </c>
    </row>
    <row r="8417" spans="1:13">
      <c r="A8417">
        <v>11846</v>
      </c>
      <c r="B8417" t="s">
        <v>17</v>
      </c>
      <c r="C8417" s="16" t="s">
        <v>15203</v>
      </c>
      <c r="D8417">
        <f t="shared" si="0"/>
        <v>32</v>
      </c>
      <c r="E8417" t="str">
        <f t="shared" si="1"/>
        <v>1,836,240</v>
      </c>
      <c r="F8417" t="str">
        <f t="shared" si="2"/>
        <v/>
      </c>
      <c r="G8417" t="str">
        <f t="shared" si="3"/>
        <v>1,836,240</v>
      </c>
      <c r="H8417" t="s">
        <v>96</v>
      </c>
      <c r="J8417" t="s">
        <v>92</v>
      </c>
      <c r="K8417" t="s">
        <v>101</v>
      </c>
      <c r="L8417">
        <v>1836240</v>
      </c>
      <c r="M8417" t="s">
        <v>3745</v>
      </c>
    </row>
    <row r="8418" spans="1:13">
      <c r="A8418">
        <v>11847</v>
      </c>
      <c r="B8418" t="s">
        <v>17</v>
      </c>
      <c r="C8418" s="16" t="s">
        <v>15204</v>
      </c>
      <c r="D8418">
        <f t="shared" si="0"/>
        <v>32</v>
      </c>
      <c r="E8418" t="str">
        <f t="shared" si="1"/>
        <v>1,680,000</v>
      </c>
      <c r="F8418" t="str">
        <f t="shared" si="2"/>
        <v/>
      </c>
      <c r="G8418" t="str">
        <f t="shared" si="3"/>
        <v>1,680,000</v>
      </c>
      <c r="H8418" t="s">
        <v>96</v>
      </c>
      <c r="J8418" t="s">
        <v>92</v>
      </c>
      <c r="K8418" t="s">
        <v>101</v>
      </c>
      <c r="L8418">
        <v>1680000</v>
      </c>
      <c r="M8418" t="s">
        <v>4804</v>
      </c>
    </row>
    <row r="8419" spans="1:13">
      <c r="A8419">
        <v>11848</v>
      </c>
      <c r="B8419" t="s">
        <v>17</v>
      </c>
      <c r="C8419" s="16" t="s">
        <v>15205</v>
      </c>
      <c r="D8419">
        <f t="shared" si="0"/>
        <v>32</v>
      </c>
      <c r="E8419" t="str">
        <f t="shared" si="1"/>
        <v>1,540,000</v>
      </c>
      <c r="F8419" t="str">
        <f t="shared" si="2"/>
        <v/>
      </c>
      <c r="G8419" t="str">
        <f t="shared" si="3"/>
        <v>1,540,000</v>
      </c>
      <c r="H8419" t="s">
        <v>96</v>
      </c>
      <c r="J8419" t="s">
        <v>92</v>
      </c>
      <c r="K8419" t="s">
        <v>101</v>
      </c>
      <c r="L8419">
        <v>1540000</v>
      </c>
      <c r="M8419" t="s">
        <v>5524</v>
      </c>
    </row>
    <row r="8420" spans="1:13">
      <c r="A8420">
        <v>11849</v>
      </c>
      <c r="B8420" t="s">
        <v>17</v>
      </c>
      <c r="C8420" s="16" t="s">
        <v>15206</v>
      </c>
      <c r="D8420">
        <f t="shared" si="0"/>
        <v>32</v>
      </c>
      <c r="E8420" t="str">
        <f t="shared" si="1"/>
        <v>1,100,000</v>
      </c>
      <c r="F8420" t="str">
        <f t="shared" si="2"/>
        <v/>
      </c>
      <c r="G8420" t="str">
        <f t="shared" si="3"/>
        <v>1,100,000</v>
      </c>
      <c r="H8420" t="s">
        <v>96</v>
      </c>
      <c r="J8420" t="s">
        <v>92</v>
      </c>
      <c r="K8420" t="s">
        <v>101</v>
      </c>
      <c r="L8420">
        <v>1100000</v>
      </c>
      <c r="M8420" t="s">
        <v>4510</v>
      </c>
    </row>
    <row r="8421" spans="1:13">
      <c r="A8421">
        <v>11850</v>
      </c>
      <c r="B8421" t="s">
        <v>17</v>
      </c>
      <c r="C8421" s="16" t="s">
        <v>15207</v>
      </c>
      <c r="D8421">
        <f t="shared" si="0"/>
        <v>32</v>
      </c>
      <c r="E8421" t="str">
        <f t="shared" si="1"/>
        <v>510,000 [completed contract*]</v>
      </c>
      <c r="F8421">
        <f t="shared" si="2"/>
        <v>8</v>
      </c>
      <c r="G8421" t="str">
        <f t="shared" si="3"/>
        <v>510,000</v>
      </c>
      <c r="H8421" t="s">
        <v>96</v>
      </c>
      <c r="J8421" t="s">
        <v>92</v>
      </c>
      <c r="K8421" t="s">
        <v>101</v>
      </c>
      <c r="L8421">
        <v>510000</v>
      </c>
      <c r="M8421" t="s">
        <v>5333</v>
      </c>
    </row>
    <row r="8422" spans="1:13">
      <c r="A8422">
        <v>11851</v>
      </c>
      <c r="B8422" t="s">
        <v>17</v>
      </c>
      <c r="C8422" s="16" t="s">
        <v>15208</v>
      </c>
      <c r="D8422">
        <f t="shared" si="0"/>
        <v>32</v>
      </c>
      <c r="E8422" t="str">
        <f t="shared" si="1"/>
        <v>510,000 [released 3/00, min. $572,500]</v>
      </c>
      <c r="F8422">
        <f t="shared" si="2"/>
        <v>8</v>
      </c>
      <c r="G8422" t="str">
        <f t="shared" si="3"/>
        <v>510,000</v>
      </c>
      <c r="H8422" t="s">
        <v>14898</v>
      </c>
      <c r="J8422" t="s">
        <v>92</v>
      </c>
      <c r="K8422" t="s">
        <v>101</v>
      </c>
      <c r="L8422">
        <v>510000</v>
      </c>
      <c r="M8422" t="s">
        <v>5827</v>
      </c>
    </row>
    <row r="8423" spans="1:13">
      <c r="A8423">
        <v>11852</v>
      </c>
      <c r="B8423" t="s">
        <v>17</v>
      </c>
      <c r="C8423" s="16" t="s">
        <v>15209</v>
      </c>
      <c r="D8423">
        <f t="shared" si="0"/>
        <v>32</v>
      </c>
      <c r="E8423" t="str">
        <f t="shared" si="1"/>
        <v>460,000</v>
      </c>
      <c r="F8423" t="str">
        <f t="shared" si="2"/>
        <v/>
      </c>
      <c r="G8423" t="str">
        <f t="shared" si="3"/>
        <v>460,000</v>
      </c>
      <c r="H8423" t="s">
        <v>96</v>
      </c>
      <c r="J8423" t="s">
        <v>92</v>
      </c>
      <c r="K8423" t="s">
        <v>101</v>
      </c>
      <c r="L8423">
        <v>460000</v>
      </c>
      <c r="M8423" t="s">
        <v>5114</v>
      </c>
    </row>
    <row r="8424" spans="1:13">
      <c r="A8424">
        <v>11853</v>
      </c>
      <c r="B8424" t="s">
        <v>17</v>
      </c>
      <c r="C8424" s="16" t="s">
        <v>15210</v>
      </c>
      <c r="D8424">
        <f t="shared" si="0"/>
        <v>32</v>
      </c>
      <c r="E8424" t="str">
        <f t="shared" si="1"/>
        <v>385,000</v>
      </c>
      <c r="F8424" t="str">
        <f t="shared" si="2"/>
        <v/>
      </c>
      <c r="G8424" t="str">
        <f t="shared" si="3"/>
        <v>385,000</v>
      </c>
      <c r="H8424" t="s">
        <v>96</v>
      </c>
      <c r="J8424" t="s">
        <v>92</v>
      </c>
      <c r="K8424" t="s">
        <v>101</v>
      </c>
      <c r="L8424">
        <v>385000</v>
      </c>
      <c r="M8424" t="s">
        <v>5202</v>
      </c>
    </row>
    <row r="8425" spans="1:13">
      <c r="A8425">
        <v>11854</v>
      </c>
      <c r="B8425" t="s">
        <v>17</v>
      </c>
      <c r="C8425" s="16" t="s">
        <v>15211</v>
      </c>
      <c r="D8425">
        <f t="shared" si="0"/>
        <v>32</v>
      </c>
      <c r="E8425" t="str">
        <f t="shared" si="1"/>
        <v>301,875</v>
      </c>
      <c r="F8425" t="str">
        <f t="shared" si="2"/>
        <v/>
      </c>
      <c r="G8425" t="str">
        <f t="shared" si="3"/>
        <v>301,875</v>
      </c>
      <c r="H8425" t="s">
        <v>96</v>
      </c>
      <c r="J8425" t="s">
        <v>92</v>
      </c>
      <c r="K8425" t="s">
        <v>101</v>
      </c>
      <c r="L8425">
        <v>301875</v>
      </c>
      <c r="M8425" t="s">
        <v>4732</v>
      </c>
    </row>
    <row r="8426" spans="1:13">
      <c r="A8426">
        <v>11855</v>
      </c>
      <c r="B8426" t="s">
        <v>17</v>
      </c>
      <c r="C8426" s="16" t="s">
        <v>15212</v>
      </c>
      <c r="D8426">
        <f t="shared" si="0"/>
        <v>32</v>
      </c>
      <c r="E8426" t="str">
        <f t="shared" si="1"/>
        <v>301,875</v>
      </c>
      <c r="F8426" t="str">
        <f t="shared" si="2"/>
        <v/>
      </c>
      <c r="G8426" t="str">
        <f t="shared" si="3"/>
        <v>301,875</v>
      </c>
      <c r="H8426" t="s">
        <v>96</v>
      </c>
      <c r="J8426" t="s">
        <v>92</v>
      </c>
      <c r="K8426" t="s">
        <v>101</v>
      </c>
      <c r="L8426">
        <v>301875</v>
      </c>
      <c r="M8426" t="s">
        <v>5480</v>
      </c>
    </row>
    <row r="8427" spans="1:13">
      <c r="A8427">
        <v>11856</v>
      </c>
      <c r="B8427" t="s">
        <v>17</v>
      </c>
      <c r="C8427" s="16" t="s">
        <v>15213</v>
      </c>
      <c r="D8427">
        <f t="shared" si="0"/>
        <v>32</v>
      </c>
      <c r="E8427" t="str">
        <f t="shared" si="1"/>
        <v>25,000 [released 10/99]</v>
      </c>
      <c r="F8427">
        <f t="shared" si="2"/>
        <v>7</v>
      </c>
      <c r="G8427" t="str">
        <f t="shared" si="3"/>
        <v>25,000</v>
      </c>
      <c r="H8427" t="s">
        <v>96</v>
      </c>
      <c r="J8427" t="s">
        <v>92</v>
      </c>
      <c r="K8427" t="s">
        <v>101</v>
      </c>
      <c r="L8427">
        <v>25000</v>
      </c>
      <c r="M8427" t="s">
        <v>5247</v>
      </c>
    </row>
    <row r="8428" spans="1:13">
      <c r="A8428">
        <v>11857</v>
      </c>
      <c r="B8428" t="s">
        <v>17</v>
      </c>
      <c r="C8428" s="16" t="s">
        <v>15214</v>
      </c>
      <c r="D8428">
        <f t="shared" si="0"/>
        <v>32</v>
      </c>
      <c r="E8428" t="str">
        <f t="shared" si="1"/>
        <v>5,000 [released 10/99]</v>
      </c>
      <c r="F8428">
        <f t="shared" si="2"/>
        <v>6</v>
      </c>
      <c r="G8428" t="str">
        <f t="shared" si="3"/>
        <v>5,000</v>
      </c>
      <c r="H8428" t="s">
        <v>96</v>
      </c>
      <c r="J8428" t="s">
        <v>92</v>
      </c>
      <c r="K8428" t="s">
        <v>101</v>
      </c>
      <c r="L8428">
        <v>5000</v>
      </c>
      <c r="M8428" t="s">
        <v>5359</v>
      </c>
    </row>
    <row r="8429" spans="1:13">
      <c r="A8429">
        <v>12042</v>
      </c>
      <c r="B8429" t="s">
        <v>18</v>
      </c>
      <c r="C8429" s="16" t="s">
        <v>15215</v>
      </c>
      <c r="D8429">
        <f t="shared" si="0"/>
        <v>24</v>
      </c>
      <c r="E8429" t="str">
        <f t="shared" si="1"/>
        <v>$5,845,000 ($3,564,000)</v>
      </c>
      <c r="F8429">
        <f t="shared" si="2"/>
        <v>11</v>
      </c>
      <c r="G8429" t="str">
        <f t="shared" si="3"/>
        <v>$5,845,000</v>
      </c>
      <c r="H8429" t="s">
        <v>15216</v>
      </c>
      <c r="J8429" t="s">
        <v>32</v>
      </c>
      <c r="K8429" t="s">
        <v>101</v>
      </c>
      <c r="L8429">
        <v>5845000</v>
      </c>
      <c r="M8429" t="s">
        <v>5418</v>
      </c>
    </row>
    <row r="8430" spans="1:13">
      <c r="A8430">
        <v>12043</v>
      </c>
      <c r="B8430" t="s">
        <v>18</v>
      </c>
      <c r="C8430" s="16" t="s">
        <v>15217</v>
      </c>
      <c r="D8430">
        <f t="shared" si="0"/>
        <v>24</v>
      </c>
      <c r="E8430" t="str">
        <f t="shared" si="1"/>
        <v>3,500,000 ($2,134,000)</v>
      </c>
      <c r="F8430">
        <f t="shared" si="2"/>
        <v>10</v>
      </c>
      <c r="G8430" t="str">
        <f t="shared" si="3"/>
        <v>3,500,000</v>
      </c>
      <c r="H8430" t="s">
        <v>15218</v>
      </c>
      <c r="J8430" t="s">
        <v>32</v>
      </c>
      <c r="K8430" t="s">
        <v>101</v>
      </c>
      <c r="L8430">
        <v>3500000</v>
      </c>
      <c r="M8430" t="s">
        <v>4867</v>
      </c>
    </row>
    <row r="8431" spans="1:13">
      <c r="A8431">
        <v>12044</v>
      </c>
      <c r="B8431" t="s">
        <v>18</v>
      </c>
      <c r="C8431" s="16" t="s">
        <v>15219</v>
      </c>
      <c r="D8431">
        <f t="shared" si="0"/>
        <v>24</v>
      </c>
      <c r="E8431" t="str">
        <f t="shared" si="1"/>
        <v>2,520,000 ($1,537,000)</v>
      </c>
      <c r="F8431">
        <f t="shared" si="2"/>
        <v>10</v>
      </c>
      <c r="G8431" t="str">
        <f t="shared" si="3"/>
        <v>2,520,000</v>
      </c>
      <c r="H8431" t="s">
        <v>15220</v>
      </c>
      <c r="J8431" t="s">
        <v>32</v>
      </c>
      <c r="K8431" t="s">
        <v>101</v>
      </c>
      <c r="L8431">
        <v>2520000</v>
      </c>
      <c r="M8431" t="s">
        <v>5137</v>
      </c>
    </row>
    <row r="8432" spans="1:13">
      <c r="A8432">
        <v>12045</v>
      </c>
      <c r="B8432" t="s">
        <v>18</v>
      </c>
      <c r="C8432" s="16" t="s">
        <v>15221</v>
      </c>
      <c r="D8432">
        <f t="shared" si="0"/>
        <v>24</v>
      </c>
      <c r="E8432" t="str">
        <f t="shared" si="1"/>
        <v>2,500,000 ($1,524,000) [bought out]</v>
      </c>
      <c r="F8432">
        <f t="shared" si="2"/>
        <v>10</v>
      </c>
      <c r="G8432" t="str">
        <f t="shared" si="3"/>
        <v>2,500,000</v>
      </c>
      <c r="H8432" t="s">
        <v>15222</v>
      </c>
      <c r="J8432" t="s">
        <v>32</v>
      </c>
      <c r="K8432" t="s">
        <v>101</v>
      </c>
      <c r="L8432">
        <v>2500000</v>
      </c>
      <c r="M8432" t="s">
        <v>4969</v>
      </c>
    </row>
    <row r="8433" spans="1:13">
      <c r="A8433">
        <v>12046</v>
      </c>
      <c r="B8433" t="s">
        <v>18</v>
      </c>
      <c r="C8433" s="16" t="s">
        <v>15223</v>
      </c>
      <c r="D8433">
        <f t="shared" si="0"/>
        <v>24</v>
      </c>
      <c r="E8433" t="str">
        <f t="shared" si="1"/>
        <v>2,420,000 ($1,476,000)</v>
      </c>
      <c r="F8433">
        <f t="shared" si="2"/>
        <v>10</v>
      </c>
      <c r="G8433" t="str">
        <f t="shared" si="3"/>
        <v>2,420,000</v>
      </c>
      <c r="H8433" t="s">
        <v>15224</v>
      </c>
      <c r="J8433" t="s">
        <v>32</v>
      </c>
      <c r="K8433" t="s">
        <v>101</v>
      </c>
      <c r="L8433">
        <v>2420000</v>
      </c>
      <c r="M8433" t="s">
        <v>5772</v>
      </c>
    </row>
    <row r="8434" spans="1:13">
      <c r="A8434">
        <v>12047</v>
      </c>
      <c r="B8434" t="s">
        <v>18</v>
      </c>
      <c r="C8434" s="16" t="s">
        <v>15225</v>
      </c>
      <c r="D8434">
        <f t="shared" si="0"/>
        <v>24</v>
      </c>
      <c r="E8434" t="str">
        <f t="shared" si="1"/>
        <v>2,381,000* ($1,452,000)</v>
      </c>
      <c r="F8434">
        <f t="shared" si="2"/>
        <v>11</v>
      </c>
      <c r="G8434" t="str">
        <f t="shared" si="3"/>
        <v>2,381,000</v>
      </c>
      <c r="H8434" t="s">
        <v>15226</v>
      </c>
      <c r="J8434" t="s">
        <v>32</v>
      </c>
      <c r="K8434" t="s">
        <v>101</v>
      </c>
      <c r="L8434">
        <v>2381000</v>
      </c>
      <c r="M8434" t="s">
        <v>5780</v>
      </c>
    </row>
    <row r="8435" spans="1:13">
      <c r="A8435">
        <v>12048</v>
      </c>
      <c r="B8435" t="s">
        <v>18</v>
      </c>
      <c r="C8435" s="16" t="s">
        <v>15227</v>
      </c>
      <c r="D8435">
        <f t="shared" si="0"/>
        <v>24</v>
      </c>
      <c r="E8435" t="str">
        <f t="shared" si="1"/>
        <v>2,238,000 ($1,365,000)</v>
      </c>
      <c r="F8435">
        <f t="shared" si="2"/>
        <v>10</v>
      </c>
      <c r="G8435" t="str">
        <f t="shared" si="3"/>
        <v>2,238,000</v>
      </c>
      <c r="H8435" t="s">
        <v>15228</v>
      </c>
      <c r="J8435" t="s">
        <v>32</v>
      </c>
      <c r="K8435" t="s">
        <v>101</v>
      </c>
      <c r="L8435">
        <v>2238000</v>
      </c>
      <c r="M8435" t="s">
        <v>6091</v>
      </c>
    </row>
    <row r="8436" spans="1:13">
      <c r="A8436">
        <v>12049</v>
      </c>
      <c r="B8436" t="s">
        <v>18</v>
      </c>
      <c r="C8436" s="16" t="s">
        <v>15229</v>
      </c>
      <c r="D8436">
        <f t="shared" si="0"/>
        <v>24</v>
      </c>
      <c r="E8436" t="str">
        <f t="shared" si="1"/>
        <v>2,107,000 ($1,285,000)</v>
      </c>
      <c r="F8436">
        <f t="shared" si="2"/>
        <v>10</v>
      </c>
      <c r="G8436" t="str">
        <f t="shared" si="3"/>
        <v>2,107,000</v>
      </c>
      <c r="H8436" t="s">
        <v>15230</v>
      </c>
      <c r="J8436" t="s">
        <v>32</v>
      </c>
      <c r="K8436" t="s">
        <v>101</v>
      </c>
      <c r="L8436">
        <v>2107000</v>
      </c>
      <c r="M8436" t="s">
        <v>4609</v>
      </c>
    </row>
    <row r="8437" spans="1:13">
      <c r="A8437">
        <v>12050</v>
      </c>
      <c r="B8437" t="s">
        <v>18</v>
      </c>
      <c r="C8437" s="16" t="s">
        <v>15231</v>
      </c>
      <c r="D8437">
        <f t="shared" si="0"/>
        <v>24</v>
      </c>
      <c r="E8437" t="str">
        <f t="shared" si="1"/>
        <v>2,033,000 ($1,240,000)</v>
      </c>
      <c r="F8437">
        <f t="shared" si="2"/>
        <v>10</v>
      </c>
      <c r="G8437" t="str">
        <f t="shared" si="3"/>
        <v>2,033,000</v>
      </c>
      <c r="H8437" t="s">
        <v>15232</v>
      </c>
      <c r="J8437" t="s">
        <v>32</v>
      </c>
      <c r="K8437" t="s">
        <v>101</v>
      </c>
      <c r="L8437">
        <v>2033000</v>
      </c>
      <c r="M8437" t="s">
        <v>5891</v>
      </c>
    </row>
    <row r="8438" spans="1:13">
      <c r="A8438">
        <v>12051</v>
      </c>
      <c r="B8438" t="s">
        <v>18</v>
      </c>
      <c r="C8438" s="16" t="s">
        <v>15233</v>
      </c>
      <c r="D8438">
        <f t="shared" si="0"/>
        <v>24</v>
      </c>
      <c r="E8438" t="str">
        <f t="shared" si="1"/>
        <v>1,339,000 ($816,400)</v>
      </c>
      <c r="F8438">
        <f t="shared" si="2"/>
        <v>10</v>
      </c>
      <c r="G8438" t="str">
        <f t="shared" si="3"/>
        <v>1,339,000</v>
      </c>
      <c r="H8438" t="s">
        <v>15234</v>
      </c>
      <c r="J8438" t="s">
        <v>32</v>
      </c>
      <c r="K8438" t="s">
        <v>101</v>
      </c>
      <c r="L8438">
        <v>1339000</v>
      </c>
      <c r="M8438" t="s">
        <v>6157</v>
      </c>
    </row>
    <row r="8439" spans="1:13">
      <c r="A8439">
        <v>12052</v>
      </c>
      <c r="B8439" t="s">
        <v>18</v>
      </c>
      <c r="C8439" s="16" t="s">
        <v>15235</v>
      </c>
      <c r="D8439">
        <f t="shared" si="0"/>
        <v>24</v>
      </c>
      <c r="E8439" t="str">
        <f t="shared" si="1"/>
        <v>1,165,000* ($710,300)</v>
      </c>
      <c r="F8439">
        <f t="shared" si="2"/>
        <v>11</v>
      </c>
      <c r="G8439" t="str">
        <f t="shared" si="3"/>
        <v>1,165,000</v>
      </c>
      <c r="H8439" t="s">
        <v>15236</v>
      </c>
      <c r="J8439" t="s">
        <v>32</v>
      </c>
      <c r="K8439" t="s">
        <v>101</v>
      </c>
      <c r="L8439">
        <v>1165000</v>
      </c>
      <c r="M8439" t="s">
        <v>716</v>
      </c>
    </row>
    <row r="8440" spans="1:13">
      <c r="A8440">
        <v>12053</v>
      </c>
      <c r="B8440" t="s">
        <v>18</v>
      </c>
      <c r="C8440" s="16" t="s">
        <v>15237</v>
      </c>
      <c r="D8440">
        <f t="shared" si="0"/>
        <v>24</v>
      </c>
      <c r="E8440" t="str">
        <f t="shared" si="1"/>
        <v>975,000 ($594,512)</v>
      </c>
      <c r="F8440">
        <f t="shared" si="2"/>
        <v>8</v>
      </c>
      <c r="G8440" t="str">
        <f t="shared" si="3"/>
        <v>975,000</v>
      </c>
      <c r="H8440" t="s">
        <v>15238</v>
      </c>
      <c r="J8440" t="s">
        <v>32</v>
      </c>
      <c r="K8440" t="s">
        <v>101</v>
      </c>
      <c r="L8440">
        <v>975000</v>
      </c>
      <c r="M8440" t="s">
        <v>6170</v>
      </c>
    </row>
    <row r="8441" spans="1:13">
      <c r="A8441">
        <v>12054</v>
      </c>
      <c r="B8441" t="s">
        <v>18</v>
      </c>
      <c r="C8441" s="16" t="s">
        <v>15239</v>
      </c>
      <c r="D8441">
        <f t="shared" si="0"/>
        <v>24</v>
      </c>
      <c r="E8441" t="str">
        <f t="shared" si="1"/>
        <v>953,856 ($581,619) [released]</v>
      </c>
      <c r="F8441">
        <f t="shared" si="2"/>
        <v>8</v>
      </c>
      <c r="G8441" t="str">
        <f t="shared" si="3"/>
        <v>953,856</v>
      </c>
      <c r="H8441" t="s">
        <v>15240</v>
      </c>
      <c r="J8441" t="s">
        <v>32</v>
      </c>
      <c r="K8441" t="s">
        <v>101</v>
      </c>
      <c r="L8441">
        <v>953856</v>
      </c>
      <c r="M8441" t="s">
        <v>15241</v>
      </c>
    </row>
    <row r="8442" spans="1:13">
      <c r="A8442">
        <v>12055</v>
      </c>
      <c r="B8442" t="s">
        <v>18</v>
      </c>
      <c r="C8442" s="16" t="s">
        <v>15242</v>
      </c>
      <c r="D8442">
        <f t="shared" si="0"/>
        <v>24</v>
      </c>
      <c r="E8442" t="str">
        <f t="shared" si="1"/>
        <v>662,500* ($403,926)</v>
      </c>
      <c r="F8442">
        <f t="shared" si="2"/>
        <v>9</v>
      </c>
      <c r="G8442" t="str">
        <f t="shared" si="3"/>
        <v>662,500</v>
      </c>
      <c r="H8442" t="s">
        <v>15243</v>
      </c>
      <c r="J8442" t="s">
        <v>32</v>
      </c>
      <c r="K8442" t="s">
        <v>101</v>
      </c>
      <c r="L8442">
        <v>662500</v>
      </c>
      <c r="M8442" t="s">
        <v>5010</v>
      </c>
    </row>
    <row r="8443" spans="1:13">
      <c r="A8443">
        <v>12056</v>
      </c>
      <c r="B8443" t="s">
        <v>18</v>
      </c>
      <c r="C8443" s="16" t="s">
        <v>15244</v>
      </c>
      <c r="D8443">
        <f t="shared" si="0"/>
        <v>24</v>
      </c>
      <c r="E8443" t="str">
        <f t="shared" si="1"/>
        <v>537,500* ($327,714)</v>
      </c>
      <c r="F8443">
        <f t="shared" si="2"/>
        <v>9</v>
      </c>
      <c r="G8443" t="str">
        <f t="shared" si="3"/>
        <v>537,500</v>
      </c>
      <c r="H8443" t="s">
        <v>15245</v>
      </c>
      <c r="J8443" t="s">
        <v>32</v>
      </c>
      <c r="K8443" t="s">
        <v>101</v>
      </c>
      <c r="L8443">
        <v>537500</v>
      </c>
      <c r="M8443" t="s">
        <v>5051</v>
      </c>
    </row>
    <row r="8444" spans="1:13">
      <c r="A8444">
        <v>12057</v>
      </c>
      <c r="B8444" t="s">
        <v>18</v>
      </c>
      <c r="C8444" s="16" t="s">
        <v>15246</v>
      </c>
      <c r="D8444">
        <f t="shared" si="0"/>
        <v>24</v>
      </c>
      <c r="E8444" t="str">
        <f t="shared" si="1"/>
        <v>507,000 ($309,146)</v>
      </c>
      <c r="F8444">
        <f t="shared" si="2"/>
        <v>8</v>
      </c>
      <c r="G8444" t="str">
        <f t="shared" si="3"/>
        <v>507,000</v>
      </c>
      <c r="H8444" t="s">
        <v>15247</v>
      </c>
      <c r="J8444" t="s">
        <v>32</v>
      </c>
      <c r="K8444" t="s">
        <v>101</v>
      </c>
      <c r="L8444">
        <v>507000</v>
      </c>
      <c r="M8444" t="s">
        <v>4714</v>
      </c>
    </row>
    <row r="8445" spans="1:13">
      <c r="A8445">
        <v>12058</v>
      </c>
      <c r="B8445" t="s">
        <v>18</v>
      </c>
      <c r="C8445" s="16" t="s">
        <v>15248</v>
      </c>
      <c r="D8445">
        <f t="shared" si="0"/>
        <v>24</v>
      </c>
      <c r="E8445" t="str">
        <f t="shared" si="1"/>
        <v>287,500* ($175,289) [released]</v>
      </c>
      <c r="F8445">
        <f t="shared" si="2"/>
        <v>9</v>
      </c>
      <c r="G8445" t="str">
        <f t="shared" si="3"/>
        <v>287,500</v>
      </c>
      <c r="H8445" t="s">
        <v>15249</v>
      </c>
      <c r="J8445" t="s">
        <v>32</v>
      </c>
      <c r="K8445" t="s">
        <v>101</v>
      </c>
      <c r="L8445">
        <v>287500</v>
      </c>
      <c r="M8445" t="s">
        <v>5604</v>
      </c>
    </row>
    <row r="8446" spans="1:13">
      <c r="A8446">
        <v>12059</v>
      </c>
      <c r="B8446" t="s">
        <v>18</v>
      </c>
      <c r="C8446" s="16" t="s">
        <v>15250</v>
      </c>
      <c r="D8446">
        <f t="shared" si="0"/>
        <v>24</v>
      </c>
      <c r="E8446" t="str">
        <f t="shared" si="1"/>
        <v>287,500* ($175,289)</v>
      </c>
      <c r="F8446">
        <f t="shared" si="2"/>
        <v>9</v>
      </c>
      <c r="G8446" t="str">
        <f t="shared" si="3"/>
        <v>287,500</v>
      </c>
      <c r="H8446" t="s">
        <v>15251</v>
      </c>
      <c r="J8446" t="s">
        <v>32</v>
      </c>
      <c r="K8446" t="s">
        <v>101</v>
      </c>
      <c r="L8446">
        <v>287500</v>
      </c>
      <c r="M8446" t="s">
        <v>4856</v>
      </c>
    </row>
    <row r="8447" spans="1:13">
      <c r="A8447">
        <v>12062</v>
      </c>
      <c r="B8447" t="s">
        <v>18</v>
      </c>
      <c r="C8447" s="16" t="s">
        <v>15252</v>
      </c>
      <c r="D8447">
        <f t="shared" si="0"/>
        <v>24</v>
      </c>
      <c r="E8447" t="str">
        <f t="shared" si="1"/>
        <v>$13,130,000 ($8,006,000)</v>
      </c>
      <c r="F8447">
        <f t="shared" si="2"/>
        <v>12</v>
      </c>
      <c r="G8447" t="str">
        <f t="shared" si="3"/>
        <v>$13,130,000</v>
      </c>
      <c r="H8447" t="s">
        <v>15253</v>
      </c>
      <c r="J8447" t="s">
        <v>59</v>
      </c>
      <c r="K8447" t="s">
        <v>101</v>
      </c>
      <c r="L8447">
        <v>13130000</v>
      </c>
      <c r="M8447" t="s">
        <v>4552</v>
      </c>
    </row>
    <row r="8448" spans="1:13">
      <c r="A8448">
        <v>12063</v>
      </c>
      <c r="B8448" t="s">
        <v>18</v>
      </c>
      <c r="C8448" s="16" t="s">
        <v>15254</v>
      </c>
      <c r="D8448">
        <f t="shared" si="0"/>
        <v>24</v>
      </c>
      <c r="E8448" t="str">
        <f t="shared" si="1"/>
        <v>5,600,000 ($3,415,000)</v>
      </c>
      <c r="F8448">
        <f t="shared" si="2"/>
        <v>10</v>
      </c>
      <c r="G8448" t="str">
        <f t="shared" si="3"/>
        <v>5,600,000</v>
      </c>
      <c r="H8448" t="s">
        <v>15255</v>
      </c>
      <c r="J8448" t="s">
        <v>59</v>
      </c>
      <c r="K8448" t="s">
        <v>101</v>
      </c>
      <c r="L8448">
        <v>5600000</v>
      </c>
      <c r="M8448" t="s">
        <v>132</v>
      </c>
    </row>
    <row r="8449" spans="1:13">
      <c r="A8449">
        <v>12064</v>
      </c>
      <c r="B8449" t="s">
        <v>18</v>
      </c>
      <c r="C8449" s="16" t="s">
        <v>15256</v>
      </c>
      <c r="D8449">
        <f t="shared" si="0"/>
        <v>24</v>
      </c>
      <c r="E8449" t="str">
        <f t="shared" si="1"/>
        <v>5,033,000 ($3,069,000)</v>
      </c>
      <c r="F8449">
        <f t="shared" si="2"/>
        <v>10</v>
      </c>
      <c r="G8449" t="str">
        <f t="shared" si="3"/>
        <v>5,033,000</v>
      </c>
      <c r="H8449" t="s">
        <v>15257</v>
      </c>
      <c r="J8449" t="s">
        <v>59</v>
      </c>
      <c r="K8449" t="s">
        <v>101</v>
      </c>
      <c r="L8449">
        <v>5033000</v>
      </c>
      <c r="M8449" t="s">
        <v>5209</v>
      </c>
    </row>
    <row r="8450" spans="1:13">
      <c r="A8450">
        <v>12065</v>
      </c>
      <c r="B8450" t="s">
        <v>18</v>
      </c>
      <c r="C8450" s="16" t="s">
        <v>15258</v>
      </c>
      <c r="D8450">
        <f t="shared" si="0"/>
        <v>24</v>
      </c>
      <c r="E8450" t="str">
        <f t="shared" si="1"/>
        <v>4,480,000 ($2,732,000)</v>
      </c>
      <c r="F8450">
        <f t="shared" si="2"/>
        <v>10</v>
      </c>
      <c r="G8450" t="str">
        <f t="shared" si="3"/>
        <v>4,480,000</v>
      </c>
      <c r="H8450" t="s">
        <v>15259</v>
      </c>
      <c r="J8450" t="s">
        <v>59</v>
      </c>
      <c r="K8450" t="s">
        <v>101</v>
      </c>
      <c r="L8450">
        <v>4480000</v>
      </c>
      <c r="M8450" t="s">
        <v>5744</v>
      </c>
    </row>
    <row r="8451" spans="1:13">
      <c r="A8451">
        <v>12066</v>
      </c>
      <c r="B8451" t="s">
        <v>18</v>
      </c>
      <c r="C8451" s="16" t="s">
        <v>15260</v>
      </c>
      <c r="D8451">
        <f t="shared" si="0"/>
        <v>24</v>
      </c>
      <c r="E8451" t="str">
        <f t="shared" si="1"/>
        <v>3,290,000 ($2,006,000)</v>
      </c>
      <c r="F8451">
        <f t="shared" si="2"/>
        <v>10</v>
      </c>
      <c r="G8451" t="str">
        <f t="shared" si="3"/>
        <v>3,290,000</v>
      </c>
      <c r="H8451" t="s">
        <v>15261</v>
      </c>
      <c r="J8451" t="s">
        <v>59</v>
      </c>
      <c r="K8451" t="s">
        <v>101</v>
      </c>
      <c r="L8451">
        <v>3290000</v>
      </c>
      <c r="M8451" t="s">
        <v>4864</v>
      </c>
    </row>
    <row r="8452" spans="1:13">
      <c r="A8452">
        <v>12067</v>
      </c>
      <c r="B8452" t="s">
        <v>18</v>
      </c>
      <c r="C8452" s="16" t="s">
        <v>15262</v>
      </c>
      <c r="D8452">
        <f t="shared" si="0"/>
        <v>24</v>
      </c>
      <c r="E8452" t="str">
        <f t="shared" si="1"/>
        <v>2,837,000 ($1,730,000)</v>
      </c>
      <c r="F8452">
        <f t="shared" si="2"/>
        <v>10</v>
      </c>
      <c r="G8452" t="str">
        <f t="shared" si="3"/>
        <v>2,837,000</v>
      </c>
      <c r="H8452" t="s">
        <v>15263</v>
      </c>
      <c r="J8452" t="s">
        <v>59</v>
      </c>
      <c r="K8452" t="s">
        <v>101</v>
      </c>
      <c r="L8452">
        <v>2837000</v>
      </c>
      <c r="M8452" t="s">
        <v>6163</v>
      </c>
    </row>
    <row r="8453" spans="1:13">
      <c r="A8453">
        <v>12068</v>
      </c>
      <c r="B8453" t="s">
        <v>18</v>
      </c>
      <c r="C8453" s="16" t="s">
        <v>15264</v>
      </c>
      <c r="D8453">
        <f t="shared" si="0"/>
        <v>24</v>
      </c>
      <c r="E8453" t="str">
        <f t="shared" si="1"/>
        <v>2,100,000* ($1,280,000)</v>
      </c>
      <c r="F8453">
        <f t="shared" si="2"/>
        <v>11</v>
      </c>
      <c r="G8453" t="str">
        <f t="shared" si="3"/>
        <v>2,100,000</v>
      </c>
      <c r="H8453" t="s">
        <v>15265</v>
      </c>
      <c r="J8453" t="s">
        <v>59</v>
      </c>
      <c r="K8453" t="s">
        <v>101</v>
      </c>
      <c r="L8453">
        <v>2100000</v>
      </c>
      <c r="M8453" t="s">
        <v>5600</v>
      </c>
    </row>
    <row r="8454" spans="1:13">
      <c r="A8454">
        <v>12069</v>
      </c>
      <c r="B8454" t="s">
        <v>18</v>
      </c>
      <c r="C8454" s="16" t="s">
        <v>15266</v>
      </c>
      <c r="D8454">
        <f t="shared" si="0"/>
        <v>25</v>
      </c>
      <c r="E8454" t="str">
        <f t="shared" si="1"/>
        <v>1,750,000* ($1,067,000)</v>
      </c>
      <c r="F8454">
        <f t="shared" si="2"/>
        <v>11</v>
      </c>
      <c r="G8454" t="str">
        <f t="shared" si="3"/>
        <v>1,750,000</v>
      </c>
      <c r="H8454" t="s">
        <v>15267</v>
      </c>
      <c r="J8454" t="s">
        <v>59</v>
      </c>
      <c r="K8454" t="s">
        <v>101</v>
      </c>
      <c r="L8454">
        <v>1750000</v>
      </c>
      <c r="M8454" t="s">
        <v>4811</v>
      </c>
    </row>
    <row r="8455" spans="1:13">
      <c r="A8455">
        <v>12070</v>
      </c>
      <c r="B8455" t="s">
        <v>18</v>
      </c>
      <c r="C8455" s="16" t="s">
        <v>15268</v>
      </c>
      <c r="D8455">
        <f t="shared" si="0"/>
        <v>24</v>
      </c>
      <c r="E8455" t="str">
        <f t="shared" si="1"/>
        <v>1,454,000 ($886,613)</v>
      </c>
      <c r="F8455">
        <f t="shared" si="2"/>
        <v>10</v>
      </c>
      <c r="G8455" t="str">
        <f t="shared" si="3"/>
        <v>1,454,000</v>
      </c>
      <c r="H8455" t="s">
        <v>15269</v>
      </c>
      <c r="J8455" t="s">
        <v>59</v>
      </c>
      <c r="K8455" t="s">
        <v>101</v>
      </c>
      <c r="L8455">
        <v>1454000</v>
      </c>
      <c r="M8455" t="s">
        <v>5003</v>
      </c>
    </row>
    <row r="8456" spans="1:13">
      <c r="A8456">
        <v>12071</v>
      </c>
      <c r="B8456" t="s">
        <v>18</v>
      </c>
      <c r="C8456" s="16" t="s">
        <v>15270</v>
      </c>
      <c r="D8456">
        <f t="shared" si="0"/>
        <v>24</v>
      </c>
      <c r="E8456" t="str">
        <f t="shared" si="1"/>
        <v>1,145,000 ($698,293)</v>
      </c>
      <c r="F8456">
        <f t="shared" si="2"/>
        <v>10</v>
      </c>
      <c r="G8456" t="str">
        <f t="shared" si="3"/>
        <v>1,145,000</v>
      </c>
      <c r="H8456" t="s">
        <v>15271</v>
      </c>
      <c r="J8456" t="s">
        <v>59</v>
      </c>
      <c r="K8456" t="s">
        <v>101</v>
      </c>
      <c r="L8456">
        <v>1145000</v>
      </c>
      <c r="M8456" t="s">
        <v>6047</v>
      </c>
    </row>
    <row r="8457" spans="1:13">
      <c r="A8457">
        <v>12072</v>
      </c>
      <c r="B8457" t="s">
        <v>18</v>
      </c>
      <c r="C8457" s="16" t="s">
        <v>15272</v>
      </c>
      <c r="D8457">
        <f t="shared" si="0"/>
        <v>24</v>
      </c>
      <c r="E8457" t="str">
        <f t="shared" si="1"/>
        <v>1,000,000* ($609,700)</v>
      </c>
      <c r="F8457">
        <f t="shared" si="2"/>
        <v>11</v>
      </c>
      <c r="G8457" t="str">
        <f t="shared" si="3"/>
        <v>1,000,000</v>
      </c>
      <c r="H8457" t="s">
        <v>15273</v>
      </c>
      <c r="J8457" t="s">
        <v>59</v>
      </c>
      <c r="K8457" t="s">
        <v>101</v>
      </c>
      <c r="L8457">
        <v>1000000</v>
      </c>
      <c r="M8457" t="s">
        <v>6048</v>
      </c>
    </row>
    <row r="8458" spans="1:13">
      <c r="A8458">
        <v>12073</v>
      </c>
      <c r="B8458" t="s">
        <v>18</v>
      </c>
      <c r="C8458" s="16" t="s">
        <v>15274</v>
      </c>
      <c r="D8458">
        <f t="shared" si="0"/>
        <v>24</v>
      </c>
      <c r="E8458" t="str">
        <f t="shared" si="1"/>
        <v>850,000* ($518,245)</v>
      </c>
      <c r="F8458">
        <f t="shared" si="2"/>
        <v>9</v>
      </c>
      <c r="G8458" t="str">
        <f t="shared" si="3"/>
        <v>850,000</v>
      </c>
      <c r="H8458" t="s">
        <v>15275</v>
      </c>
      <c r="J8458" t="s">
        <v>59</v>
      </c>
      <c r="K8458" t="s">
        <v>101</v>
      </c>
      <c r="L8458">
        <v>850000</v>
      </c>
      <c r="M8458" t="s">
        <v>4659</v>
      </c>
    </row>
    <row r="8459" spans="1:13">
      <c r="A8459">
        <v>12074</v>
      </c>
      <c r="B8459" t="s">
        <v>18</v>
      </c>
      <c r="C8459" s="16" t="s">
        <v>15276</v>
      </c>
      <c r="D8459">
        <f t="shared" si="0"/>
        <v>24</v>
      </c>
      <c r="E8459" t="str">
        <f t="shared" si="1"/>
        <v>725,000* ($442,033)</v>
      </c>
      <c r="F8459">
        <f t="shared" si="2"/>
        <v>9</v>
      </c>
      <c r="G8459" t="str">
        <f t="shared" si="3"/>
        <v>725,000</v>
      </c>
      <c r="H8459" t="s">
        <v>15277</v>
      </c>
      <c r="J8459" t="s">
        <v>59</v>
      </c>
      <c r="K8459" t="s">
        <v>101</v>
      </c>
      <c r="L8459">
        <v>725000</v>
      </c>
      <c r="M8459" t="s">
        <v>5397</v>
      </c>
    </row>
    <row r="8460" spans="1:13">
      <c r="A8460">
        <v>12075</v>
      </c>
      <c r="B8460" t="s">
        <v>18</v>
      </c>
      <c r="C8460" s="16" t="s">
        <v>15278</v>
      </c>
      <c r="D8460">
        <f t="shared" si="0"/>
        <v>24</v>
      </c>
      <c r="E8460" t="str">
        <f t="shared" si="1"/>
        <v>662,500* ($403,926)</v>
      </c>
      <c r="F8460">
        <f t="shared" si="2"/>
        <v>9</v>
      </c>
      <c r="G8460" t="str">
        <f t="shared" si="3"/>
        <v>662,500</v>
      </c>
      <c r="H8460" t="s">
        <v>15243</v>
      </c>
      <c r="J8460" t="s">
        <v>59</v>
      </c>
      <c r="K8460" t="s">
        <v>101</v>
      </c>
      <c r="L8460">
        <v>662500</v>
      </c>
      <c r="M8460" t="s">
        <v>5611</v>
      </c>
    </row>
    <row r="8461" spans="1:13">
      <c r="A8461">
        <v>12076</v>
      </c>
      <c r="B8461" t="s">
        <v>18</v>
      </c>
      <c r="C8461" s="16" t="s">
        <v>15279</v>
      </c>
      <c r="D8461">
        <f t="shared" si="0"/>
        <v>24</v>
      </c>
      <c r="E8461" t="str">
        <f t="shared" si="1"/>
        <v>537,500* ($327,714)</v>
      </c>
      <c r="F8461">
        <f t="shared" si="2"/>
        <v>9</v>
      </c>
      <c r="G8461" t="str">
        <f t="shared" si="3"/>
        <v>537,500</v>
      </c>
      <c r="H8461" t="s">
        <v>15245</v>
      </c>
      <c r="J8461" t="s">
        <v>59</v>
      </c>
      <c r="K8461" t="s">
        <v>101</v>
      </c>
      <c r="L8461">
        <v>537500</v>
      </c>
      <c r="M8461" t="s">
        <v>5837</v>
      </c>
    </row>
    <row r="8462" spans="1:13">
      <c r="A8462">
        <v>12079</v>
      </c>
      <c r="B8462" t="s">
        <v>18</v>
      </c>
      <c r="C8462" s="16" t="s">
        <v>15280</v>
      </c>
      <c r="D8462">
        <f t="shared" si="0"/>
        <v>24</v>
      </c>
      <c r="E8462" t="str">
        <f t="shared" si="1"/>
        <v>$11,000,000* ($6,706,700)</v>
      </c>
      <c r="F8462">
        <f t="shared" si="2"/>
        <v>13</v>
      </c>
      <c r="G8462" t="str">
        <f t="shared" si="3"/>
        <v>$11,000,000</v>
      </c>
      <c r="H8462" t="s">
        <v>2094</v>
      </c>
      <c r="J8462" t="s">
        <v>64</v>
      </c>
      <c r="K8462" t="s">
        <v>101</v>
      </c>
      <c r="L8462">
        <v>11000000</v>
      </c>
      <c r="M8462" t="s">
        <v>5259</v>
      </c>
    </row>
    <row r="8463" spans="1:13">
      <c r="A8463">
        <v>12080</v>
      </c>
      <c r="B8463" t="s">
        <v>18</v>
      </c>
      <c r="C8463" s="16" t="s">
        <v>15281</v>
      </c>
      <c r="D8463">
        <f t="shared" si="0"/>
        <v>24</v>
      </c>
      <c r="E8463" t="str">
        <f t="shared" si="1"/>
        <v>5,000,000 ($3,049,000)</v>
      </c>
      <c r="F8463">
        <f t="shared" si="2"/>
        <v>10</v>
      </c>
      <c r="G8463" t="str">
        <f t="shared" si="3"/>
        <v>5,000,000</v>
      </c>
      <c r="H8463" t="s">
        <v>15282</v>
      </c>
      <c r="J8463" t="s">
        <v>64</v>
      </c>
      <c r="K8463" t="s">
        <v>101</v>
      </c>
      <c r="L8463">
        <v>5000000</v>
      </c>
      <c r="M8463" t="s">
        <v>5416</v>
      </c>
    </row>
    <row r="8464" spans="1:13">
      <c r="A8464">
        <v>12081</v>
      </c>
      <c r="B8464" t="s">
        <v>18</v>
      </c>
      <c r="C8464" s="16" t="s">
        <v>15283</v>
      </c>
      <c r="D8464">
        <f t="shared" si="0"/>
        <v>24</v>
      </c>
      <c r="E8464" t="str">
        <f t="shared" si="1"/>
        <v>4,252,000 ($2,593,000)</v>
      </c>
      <c r="F8464">
        <f t="shared" si="2"/>
        <v>10</v>
      </c>
      <c r="G8464" t="str">
        <f t="shared" si="3"/>
        <v>4,252,000</v>
      </c>
      <c r="H8464" t="s">
        <v>15284</v>
      </c>
      <c r="J8464" t="s">
        <v>64</v>
      </c>
      <c r="K8464" t="s">
        <v>101</v>
      </c>
      <c r="L8464">
        <v>4252000</v>
      </c>
      <c r="M8464" t="s">
        <v>5895</v>
      </c>
    </row>
    <row r="8465" spans="1:13">
      <c r="A8465">
        <v>12082</v>
      </c>
      <c r="B8465" t="s">
        <v>18</v>
      </c>
      <c r="C8465" s="16" t="s">
        <v>15285</v>
      </c>
      <c r="D8465">
        <f t="shared" si="0"/>
        <v>24</v>
      </c>
      <c r="E8465" t="str">
        <f t="shared" si="1"/>
        <v>4,200,000 ($2,561,000)</v>
      </c>
      <c r="F8465">
        <f t="shared" si="2"/>
        <v>10</v>
      </c>
      <c r="G8465" t="str">
        <f t="shared" si="3"/>
        <v>4,200,000</v>
      </c>
      <c r="H8465" t="s">
        <v>15286</v>
      </c>
      <c r="J8465" t="s">
        <v>64</v>
      </c>
      <c r="K8465" t="s">
        <v>101</v>
      </c>
      <c r="L8465">
        <v>4200000</v>
      </c>
      <c r="M8465" t="s">
        <v>5304</v>
      </c>
    </row>
    <row r="8466" spans="1:13">
      <c r="A8466">
        <v>12083</v>
      </c>
      <c r="B8466" t="s">
        <v>18</v>
      </c>
      <c r="C8466" s="16" t="s">
        <v>15287</v>
      </c>
      <c r="D8466">
        <f t="shared" si="0"/>
        <v>24</v>
      </c>
      <c r="E8466" t="str">
        <f t="shared" si="1"/>
        <v>3,054,000 ($1,862,000)</v>
      </c>
      <c r="F8466">
        <f t="shared" si="2"/>
        <v>10</v>
      </c>
      <c r="G8466" t="str">
        <f t="shared" si="3"/>
        <v>3,054,000</v>
      </c>
      <c r="H8466" t="s">
        <v>15288</v>
      </c>
      <c r="J8466" t="s">
        <v>64</v>
      </c>
      <c r="K8466" t="s">
        <v>101</v>
      </c>
      <c r="L8466">
        <v>3054000</v>
      </c>
      <c r="M8466" t="s">
        <v>5406</v>
      </c>
    </row>
    <row r="8467" spans="1:13">
      <c r="A8467">
        <v>12084</v>
      </c>
      <c r="B8467" t="s">
        <v>18</v>
      </c>
      <c r="C8467" s="16" t="s">
        <v>15289</v>
      </c>
      <c r="D8467">
        <f t="shared" si="0"/>
        <v>24</v>
      </c>
      <c r="E8467" t="str">
        <f t="shared" si="1"/>
        <v>2,562,000 ($1,562,000)</v>
      </c>
      <c r="F8467">
        <f t="shared" si="2"/>
        <v>10</v>
      </c>
      <c r="G8467" t="str">
        <f t="shared" si="3"/>
        <v>2,562,000</v>
      </c>
      <c r="H8467" t="s">
        <v>15290</v>
      </c>
      <c r="J8467" t="s">
        <v>64</v>
      </c>
      <c r="K8467" t="s">
        <v>101</v>
      </c>
      <c r="L8467">
        <v>2562000</v>
      </c>
      <c r="M8467" t="s">
        <v>6005</v>
      </c>
    </row>
    <row r="8468" spans="1:13">
      <c r="A8468">
        <v>12085</v>
      </c>
      <c r="B8468" t="s">
        <v>18</v>
      </c>
      <c r="C8468" s="16" t="s">
        <v>15291</v>
      </c>
      <c r="D8468">
        <f t="shared" si="0"/>
        <v>24</v>
      </c>
      <c r="E8468" t="str">
        <f t="shared" si="1"/>
        <v>2,350,000 ($1,433,000) [released]</v>
      </c>
      <c r="F8468">
        <f t="shared" si="2"/>
        <v>10</v>
      </c>
      <c r="G8468" t="str">
        <f t="shared" si="3"/>
        <v>2,350,000</v>
      </c>
      <c r="H8468" t="s">
        <v>15292</v>
      </c>
      <c r="J8468" t="s">
        <v>64</v>
      </c>
      <c r="K8468" t="s">
        <v>101</v>
      </c>
      <c r="L8468">
        <v>2350000</v>
      </c>
      <c r="M8468" t="s">
        <v>5642</v>
      </c>
    </row>
    <row r="8469" spans="1:13">
      <c r="A8469">
        <v>12086</v>
      </c>
      <c r="B8469" t="s">
        <v>18</v>
      </c>
      <c r="C8469" s="16" t="s">
        <v>15293</v>
      </c>
      <c r="D8469">
        <f t="shared" si="0"/>
        <v>24</v>
      </c>
      <c r="E8469" t="str">
        <f t="shared" si="1"/>
        <v>2,000,000 ($1,220,000)</v>
      </c>
      <c r="F8469">
        <f t="shared" si="2"/>
        <v>10</v>
      </c>
      <c r="G8469" t="str">
        <f t="shared" si="3"/>
        <v>2,000,000</v>
      </c>
      <c r="H8469" t="s">
        <v>15294</v>
      </c>
      <c r="J8469" t="s">
        <v>64</v>
      </c>
      <c r="K8469" t="s">
        <v>101</v>
      </c>
      <c r="L8469">
        <v>2000000</v>
      </c>
      <c r="M8469" t="s">
        <v>5035</v>
      </c>
    </row>
    <row r="8470" spans="1:13">
      <c r="A8470">
        <v>12087</v>
      </c>
      <c r="B8470" t="s">
        <v>18</v>
      </c>
      <c r="C8470" s="16" t="s">
        <v>15295</v>
      </c>
      <c r="D8470">
        <f t="shared" si="0"/>
        <v>24</v>
      </c>
      <c r="E8470" t="str">
        <f t="shared" si="1"/>
        <v>1,762,000 ($1,075,000)</v>
      </c>
      <c r="F8470">
        <f t="shared" si="2"/>
        <v>10</v>
      </c>
      <c r="G8470" t="str">
        <f t="shared" si="3"/>
        <v>1,762,000</v>
      </c>
      <c r="H8470" t="s">
        <v>15296</v>
      </c>
      <c r="J8470" t="s">
        <v>64</v>
      </c>
      <c r="K8470" t="s">
        <v>101</v>
      </c>
      <c r="L8470">
        <v>1762000</v>
      </c>
      <c r="M8470" t="s">
        <v>5430</v>
      </c>
    </row>
    <row r="8471" spans="1:13">
      <c r="A8471">
        <v>12088</v>
      </c>
      <c r="B8471" t="s">
        <v>18</v>
      </c>
      <c r="C8471" s="16" t="s">
        <v>15297</v>
      </c>
      <c r="D8471">
        <f t="shared" si="0"/>
        <v>24</v>
      </c>
      <c r="E8471" t="str">
        <f t="shared" si="1"/>
        <v>1,750,000* ($1,067,000)</v>
      </c>
      <c r="F8471">
        <f t="shared" si="2"/>
        <v>11</v>
      </c>
      <c r="G8471" t="str">
        <f t="shared" si="3"/>
        <v>1,750,000</v>
      </c>
      <c r="H8471" t="s">
        <v>15267</v>
      </c>
      <c r="J8471" t="s">
        <v>64</v>
      </c>
      <c r="K8471" t="s">
        <v>101</v>
      </c>
      <c r="L8471">
        <v>1750000</v>
      </c>
      <c r="M8471" t="s">
        <v>5049</v>
      </c>
    </row>
    <row r="8472" spans="1:13">
      <c r="A8472">
        <v>12089</v>
      </c>
      <c r="B8472" t="s">
        <v>18</v>
      </c>
      <c r="C8472" s="16" t="s">
        <v>15298</v>
      </c>
      <c r="D8472">
        <f t="shared" si="0"/>
        <v>24</v>
      </c>
      <c r="E8472" t="str">
        <f t="shared" si="1"/>
        <v>1,680,000 ($1,024,000)</v>
      </c>
      <c r="F8472">
        <f t="shared" si="2"/>
        <v>10</v>
      </c>
      <c r="G8472" t="str">
        <f t="shared" si="3"/>
        <v>1,680,000</v>
      </c>
      <c r="H8472" t="s">
        <v>15299</v>
      </c>
      <c r="J8472" t="s">
        <v>64</v>
      </c>
      <c r="K8472" t="s">
        <v>101</v>
      </c>
      <c r="L8472">
        <v>1680000</v>
      </c>
      <c r="M8472" t="s">
        <v>5532</v>
      </c>
    </row>
    <row r="8473" spans="1:13">
      <c r="A8473">
        <v>12090</v>
      </c>
      <c r="B8473" t="s">
        <v>18</v>
      </c>
      <c r="C8473" s="16" t="s">
        <v>15300</v>
      </c>
      <c r="D8473">
        <f t="shared" si="0"/>
        <v>24</v>
      </c>
      <c r="E8473" t="str">
        <f t="shared" si="1"/>
        <v>1,000,000* ($609,700)</v>
      </c>
      <c r="F8473">
        <f t="shared" si="2"/>
        <v>11</v>
      </c>
      <c r="G8473" t="str">
        <f t="shared" si="3"/>
        <v>1,000,000</v>
      </c>
      <c r="H8473" t="s">
        <v>15273</v>
      </c>
      <c r="J8473" t="s">
        <v>64</v>
      </c>
      <c r="K8473" t="s">
        <v>101</v>
      </c>
      <c r="L8473">
        <v>1000000</v>
      </c>
      <c r="M8473" t="s">
        <v>5934</v>
      </c>
    </row>
    <row r="8474" spans="1:13">
      <c r="A8474">
        <v>12091</v>
      </c>
      <c r="B8474" t="s">
        <v>18</v>
      </c>
      <c r="C8474" s="16" t="s">
        <v>15301</v>
      </c>
      <c r="D8474">
        <f t="shared" si="0"/>
        <v>24</v>
      </c>
      <c r="E8474" t="str">
        <f t="shared" si="1"/>
        <v>1,000,000 ($609,700)</v>
      </c>
      <c r="F8474">
        <f t="shared" si="2"/>
        <v>10</v>
      </c>
      <c r="G8474" t="str">
        <f t="shared" si="3"/>
        <v>1,000,000</v>
      </c>
      <c r="H8474" t="s">
        <v>15273</v>
      </c>
      <c r="J8474" t="s">
        <v>64</v>
      </c>
      <c r="K8474" t="s">
        <v>101</v>
      </c>
      <c r="L8474">
        <v>1000000</v>
      </c>
      <c r="M8474" t="s">
        <v>4770</v>
      </c>
    </row>
    <row r="8475" spans="1:13">
      <c r="A8475">
        <v>12092</v>
      </c>
      <c r="B8475" t="s">
        <v>18</v>
      </c>
      <c r="C8475" s="16" t="s">
        <v>15302</v>
      </c>
      <c r="D8475">
        <f t="shared" si="0"/>
        <v>24</v>
      </c>
      <c r="E8475" t="str">
        <f t="shared" si="1"/>
        <v>475,000* ($289,608)</v>
      </c>
      <c r="F8475">
        <f t="shared" si="2"/>
        <v>9</v>
      </c>
      <c r="G8475" t="str">
        <f t="shared" si="3"/>
        <v>475,000</v>
      </c>
      <c r="H8475" t="s">
        <v>15303</v>
      </c>
      <c r="J8475" t="s">
        <v>64</v>
      </c>
      <c r="K8475" t="s">
        <v>101</v>
      </c>
      <c r="L8475">
        <v>475000</v>
      </c>
      <c r="M8475" t="s">
        <v>5118</v>
      </c>
    </row>
    <row r="8476" spans="1:13">
      <c r="A8476">
        <v>12093</v>
      </c>
      <c r="B8476" t="s">
        <v>18</v>
      </c>
      <c r="C8476" s="16" t="s">
        <v>15304</v>
      </c>
      <c r="D8476">
        <f t="shared" si="0"/>
        <v>24</v>
      </c>
      <c r="E8476" t="str">
        <f t="shared" si="1"/>
        <v>450,000* ($274,365)</v>
      </c>
      <c r="F8476">
        <f t="shared" si="2"/>
        <v>9</v>
      </c>
      <c r="G8476" t="str">
        <f t="shared" si="3"/>
        <v>450,000</v>
      </c>
      <c r="H8476" t="s">
        <v>15305</v>
      </c>
      <c r="J8476" t="s">
        <v>64</v>
      </c>
      <c r="K8476" t="s">
        <v>101</v>
      </c>
      <c r="L8476">
        <v>450000</v>
      </c>
      <c r="M8476" t="s">
        <v>4911</v>
      </c>
    </row>
    <row r="8477" spans="1:13">
      <c r="A8477">
        <v>12094</v>
      </c>
      <c r="B8477" t="s">
        <v>18</v>
      </c>
      <c r="C8477" s="16" t="s">
        <v>15306</v>
      </c>
      <c r="D8477">
        <f t="shared" si="0"/>
        <v>24</v>
      </c>
      <c r="E8477" t="str">
        <f t="shared" si="1"/>
        <v>425,000* ($259,123)</v>
      </c>
      <c r="F8477">
        <f t="shared" si="2"/>
        <v>9</v>
      </c>
      <c r="G8477" t="str">
        <f t="shared" si="3"/>
        <v>425,000</v>
      </c>
      <c r="H8477" t="s">
        <v>15307</v>
      </c>
      <c r="J8477" t="s">
        <v>64</v>
      </c>
      <c r="K8477" t="s">
        <v>101</v>
      </c>
      <c r="L8477">
        <v>425000</v>
      </c>
      <c r="M8477" t="s">
        <v>5232</v>
      </c>
    </row>
    <row r="8478" spans="1:13">
      <c r="A8478">
        <v>12095</v>
      </c>
      <c r="B8478" t="s">
        <v>18</v>
      </c>
      <c r="C8478" s="16" t="s">
        <v>15308</v>
      </c>
      <c r="D8478">
        <f t="shared" si="0"/>
        <v>24</v>
      </c>
      <c r="E8478" t="str">
        <f t="shared" si="1"/>
        <v>425,000* ($259,123)</v>
      </c>
      <c r="F8478">
        <f t="shared" si="2"/>
        <v>9</v>
      </c>
      <c r="G8478" t="str">
        <f t="shared" si="3"/>
        <v>425,000</v>
      </c>
      <c r="H8478" t="s">
        <v>15307</v>
      </c>
      <c r="J8478" t="s">
        <v>64</v>
      </c>
      <c r="K8478" t="s">
        <v>101</v>
      </c>
      <c r="L8478">
        <v>425000</v>
      </c>
      <c r="M8478" t="s">
        <v>5589</v>
      </c>
    </row>
    <row r="8479" spans="1:13">
      <c r="A8479">
        <v>12096</v>
      </c>
      <c r="B8479" t="s">
        <v>18</v>
      </c>
      <c r="C8479" s="16" t="s">
        <v>15309</v>
      </c>
      <c r="D8479">
        <f t="shared" si="0"/>
        <v>24</v>
      </c>
      <c r="E8479" t="str">
        <f t="shared" si="1"/>
        <v>350,000* ($213,395)</v>
      </c>
      <c r="F8479">
        <f t="shared" si="2"/>
        <v>9</v>
      </c>
      <c r="G8479" t="str">
        <f t="shared" si="3"/>
        <v>350,000</v>
      </c>
      <c r="H8479" t="s">
        <v>15310</v>
      </c>
      <c r="J8479" t="s">
        <v>64</v>
      </c>
      <c r="K8479" t="s">
        <v>101</v>
      </c>
      <c r="L8479">
        <v>350000</v>
      </c>
      <c r="M8479" t="s">
        <v>6186</v>
      </c>
    </row>
    <row r="8480" spans="1:13">
      <c r="A8480">
        <v>12099</v>
      </c>
      <c r="B8480" t="s">
        <v>18</v>
      </c>
      <c r="C8480" s="16" t="s">
        <v>15311</v>
      </c>
      <c r="D8480">
        <f t="shared" si="0"/>
        <v>24</v>
      </c>
      <c r="E8480" t="str">
        <f t="shared" si="1"/>
        <v>$18,500,000 ($11,280,000)</v>
      </c>
      <c r="F8480">
        <f t="shared" si="2"/>
        <v>12</v>
      </c>
      <c r="G8480" t="str">
        <f t="shared" si="3"/>
        <v>$18,500,000</v>
      </c>
      <c r="H8480" t="s">
        <v>15312</v>
      </c>
      <c r="J8480" t="s">
        <v>67</v>
      </c>
      <c r="K8480" t="s">
        <v>101</v>
      </c>
      <c r="L8480">
        <v>18500000</v>
      </c>
      <c r="M8480" t="s">
        <v>5754</v>
      </c>
    </row>
    <row r="8481" spans="1:13">
      <c r="A8481">
        <v>12100</v>
      </c>
      <c r="B8481" t="s">
        <v>18</v>
      </c>
      <c r="C8481" s="16" t="s">
        <v>15313</v>
      </c>
      <c r="D8481">
        <f t="shared" si="0"/>
        <v>24</v>
      </c>
      <c r="E8481" t="str">
        <f t="shared" si="1"/>
        <v>10,186,000 ($6,211,000)</v>
      </c>
      <c r="F8481">
        <f t="shared" si="2"/>
        <v>11</v>
      </c>
      <c r="G8481" t="str">
        <f t="shared" si="3"/>
        <v>10,186,000</v>
      </c>
      <c r="H8481" t="s">
        <v>15314</v>
      </c>
      <c r="J8481" t="s">
        <v>67</v>
      </c>
      <c r="K8481" t="s">
        <v>101</v>
      </c>
      <c r="L8481">
        <v>10186000</v>
      </c>
      <c r="M8481" t="s">
        <v>5483</v>
      </c>
    </row>
    <row r="8482" spans="1:13">
      <c r="A8482">
        <v>12101</v>
      </c>
      <c r="B8482" t="s">
        <v>18</v>
      </c>
      <c r="C8482" s="16" t="s">
        <v>15315</v>
      </c>
      <c r="D8482">
        <f t="shared" si="0"/>
        <v>24</v>
      </c>
      <c r="E8482" t="str">
        <f t="shared" si="1"/>
        <v>8,300,000 ($5,060,500)</v>
      </c>
      <c r="F8482">
        <f t="shared" si="2"/>
        <v>10</v>
      </c>
      <c r="G8482" t="str">
        <f t="shared" si="3"/>
        <v>8,300,000</v>
      </c>
      <c r="H8482" t="s">
        <v>15316</v>
      </c>
      <c r="J8482" t="s">
        <v>67</v>
      </c>
      <c r="K8482" t="s">
        <v>101</v>
      </c>
      <c r="L8482">
        <v>8300000</v>
      </c>
      <c r="M8482" t="s">
        <v>5493</v>
      </c>
    </row>
    <row r="8483" spans="1:13">
      <c r="A8483">
        <v>12102</v>
      </c>
      <c r="B8483" t="s">
        <v>18</v>
      </c>
      <c r="C8483" s="16" t="s">
        <v>15317</v>
      </c>
      <c r="D8483">
        <f t="shared" si="0"/>
        <v>24</v>
      </c>
      <c r="E8483" t="str">
        <f t="shared" si="1"/>
        <v>7,000,000 ($4,268,000)</v>
      </c>
      <c r="F8483">
        <f t="shared" si="2"/>
        <v>10</v>
      </c>
      <c r="G8483" t="str">
        <f t="shared" si="3"/>
        <v>7,000,000</v>
      </c>
      <c r="H8483" t="s">
        <v>15318</v>
      </c>
      <c r="J8483" t="s">
        <v>67</v>
      </c>
      <c r="K8483" t="s">
        <v>101</v>
      </c>
      <c r="L8483">
        <v>7000000</v>
      </c>
      <c r="M8483" t="s">
        <v>4547</v>
      </c>
    </row>
    <row r="8484" spans="1:13">
      <c r="A8484">
        <v>12103</v>
      </c>
      <c r="B8484" t="s">
        <v>18</v>
      </c>
      <c r="C8484" s="16" t="s">
        <v>15319</v>
      </c>
      <c r="D8484">
        <f t="shared" si="0"/>
        <v>24</v>
      </c>
      <c r="E8484" t="str">
        <f t="shared" si="1"/>
        <v>3,640,000 ($2,220,000)</v>
      </c>
      <c r="F8484">
        <f t="shared" si="2"/>
        <v>10</v>
      </c>
      <c r="G8484" t="str">
        <f t="shared" si="3"/>
        <v>3,640,000</v>
      </c>
      <c r="H8484" t="s">
        <v>15320</v>
      </c>
      <c r="J8484" t="s">
        <v>67</v>
      </c>
      <c r="K8484" t="s">
        <v>101</v>
      </c>
      <c r="L8484">
        <v>3640000</v>
      </c>
      <c r="M8484" t="s">
        <v>4772</v>
      </c>
    </row>
    <row r="8485" spans="1:13">
      <c r="A8485">
        <v>12104</v>
      </c>
      <c r="B8485" t="s">
        <v>18</v>
      </c>
      <c r="C8485" s="16" t="s">
        <v>15321</v>
      </c>
      <c r="D8485">
        <f t="shared" si="0"/>
        <v>24</v>
      </c>
      <c r="E8485" t="str">
        <f t="shared" si="1"/>
        <v>3,164,000 ($1,929,000)</v>
      </c>
      <c r="F8485">
        <f t="shared" si="2"/>
        <v>10</v>
      </c>
      <c r="G8485" t="str">
        <f t="shared" si="3"/>
        <v>3,164,000</v>
      </c>
      <c r="H8485" t="s">
        <v>15322</v>
      </c>
      <c r="J8485" t="s">
        <v>67</v>
      </c>
      <c r="K8485" t="s">
        <v>101</v>
      </c>
      <c r="L8485">
        <v>3164000</v>
      </c>
      <c r="M8485" t="s">
        <v>2523</v>
      </c>
    </row>
    <row r="8486" spans="1:13">
      <c r="A8486">
        <v>12105</v>
      </c>
      <c r="B8486" t="s">
        <v>18</v>
      </c>
      <c r="C8486" s="16" t="s">
        <v>15323</v>
      </c>
      <c r="D8486">
        <f t="shared" si="0"/>
        <v>24</v>
      </c>
      <c r="E8486" t="str">
        <f t="shared" si="1"/>
        <v>1,750,000* ($1,067,000)</v>
      </c>
      <c r="F8486">
        <f t="shared" si="2"/>
        <v>11</v>
      </c>
      <c r="G8486" t="str">
        <f t="shared" si="3"/>
        <v>1,750,000</v>
      </c>
      <c r="H8486" t="s">
        <v>15267</v>
      </c>
      <c r="J8486" t="s">
        <v>67</v>
      </c>
      <c r="K8486" t="s">
        <v>101</v>
      </c>
      <c r="L8486">
        <v>1750000</v>
      </c>
      <c r="M8486" t="s">
        <v>4196</v>
      </c>
    </row>
    <row r="8487" spans="1:13">
      <c r="A8487">
        <v>12106</v>
      </c>
      <c r="B8487" t="s">
        <v>18</v>
      </c>
      <c r="C8487" s="16" t="s">
        <v>15324</v>
      </c>
      <c r="D8487">
        <f t="shared" si="0"/>
        <v>24</v>
      </c>
      <c r="E8487" t="str">
        <f t="shared" si="1"/>
        <v>1,670,000 ($1,018,000) [retired]</v>
      </c>
      <c r="F8487">
        <f t="shared" si="2"/>
        <v>10</v>
      </c>
      <c r="G8487" t="str">
        <f t="shared" si="3"/>
        <v>1,670,000</v>
      </c>
      <c r="H8487" t="s">
        <v>15325</v>
      </c>
      <c r="J8487" t="s">
        <v>67</v>
      </c>
      <c r="K8487" t="s">
        <v>101</v>
      </c>
      <c r="L8487">
        <v>1670000</v>
      </c>
      <c r="M8487" t="s">
        <v>4726</v>
      </c>
    </row>
    <row r="8488" spans="1:13">
      <c r="A8488">
        <v>12107</v>
      </c>
      <c r="B8488" t="s">
        <v>18</v>
      </c>
      <c r="C8488" s="16" t="s">
        <v>15326</v>
      </c>
      <c r="D8488">
        <f t="shared" si="0"/>
        <v>24</v>
      </c>
      <c r="E8488" t="str">
        <f t="shared" si="1"/>
        <v>1,221,000 ($744,500)</v>
      </c>
      <c r="F8488">
        <f t="shared" si="2"/>
        <v>10</v>
      </c>
      <c r="G8488" t="str">
        <f t="shared" si="3"/>
        <v>1,221,000</v>
      </c>
      <c r="H8488" t="s">
        <v>15327</v>
      </c>
      <c r="J8488" t="s">
        <v>67</v>
      </c>
      <c r="K8488" t="s">
        <v>101</v>
      </c>
      <c r="L8488">
        <v>1221000</v>
      </c>
      <c r="M8488" t="s">
        <v>4764</v>
      </c>
    </row>
    <row r="8489" spans="1:13">
      <c r="A8489">
        <v>12108</v>
      </c>
      <c r="B8489" t="s">
        <v>18</v>
      </c>
      <c r="C8489" s="16" t="s">
        <v>15328</v>
      </c>
      <c r="D8489">
        <f t="shared" si="0"/>
        <v>24</v>
      </c>
      <c r="E8489" t="str">
        <f t="shared" si="1"/>
        <v>1,000,000* ($609,700) [released]</v>
      </c>
      <c r="F8489">
        <f t="shared" si="2"/>
        <v>11</v>
      </c>
      <c r="G8489" t="str">
        <f t="shared" si="3"/>
        <v>1,000,000</v>
      </c>
      <c r="H8489" t="s">
        <v>15329</v>
      </c>
      <c r="J8489" t="s">
        <v>67</v>
      </c>
      <c r="K8489" t="s">
        <v>101</v>
      </c>
      <c r="L8489">
        <v>1000000</v>
      </c>
      <c r="M8489" t="s">
        <v>4934</v>
      </c>
    </row>
    <row r="8490" spans="1:13">
      <c r="A8490">
        <v>12109</v>
      </c>
      <c r="B8490" t="s">
        <v>18</v>
      </c>
      <c r="C8490" s="16" t="s">
        <v>15330</v>
      </c>
      <c r="D8490">
        <f t="shared" si="0"/>
        <v>24</v>
      </c>
      <c r="E8490" t="str">
        <f t="shared" si="1"/>
        <v>1,000,000* ($609,700)</v>
      </c>
      <c r="F8490">
        <f t="shared" si="2"/>
        <v>11</v>
      </c>
      <c r="G8490" t="str">
        <f t="shared" si="3"/>
        <v>1,000,000</v>
      </c>
      <c r="H8490" t="s">
        <v>15273</v>
      </c>
      <c r="J8490" t="s">
        <v>67</v>
      </c>
      <c r="K8490" t="s">
        <v>101</v>
      </c>
      <c r="L8490">
        <v>1000000</v>
      </c>
      <c r="M8490" t="s">
        <v>5158</v>
      </c>
    </row>
    <row r="8491" spans="1:13">
      <c r="A8491">
        <v>12110</v>
      </c>
      <c r="B8491" t="s">
        <v>18</v>
      </c>
      <c r="C8491" s="16" t="s">
        <v>15331</v>
      </c>
      <c r="D8491">
        <f t="shared" si="0"/>
        <v>24</v>
      </c>
      <c r="E8491" t="str">
        <f t="shared" si="1"/>
        <v>1,000,000* ($609,700)</v>
      </c>
      <c r="F8491">
        <f t="shared" si="2"/>
        <v>11</v>
      </c>
      <c r="G8491" t="str">
        <f t="shared" si="3"/>
        <v>1,000,000</v>
      </c>
      <c r="H8491" t="s">
        <v>15273</v>
      </c>
      <c r="J8491" t="s">
        <v>67</v>
      </c>
      <c r="K8491" t="s">
        <v>101</v>
      </c>
      <c r="L8491">
        <v>1000000</v>
      </c>
      <c r="M8491" t="s">
        <v>4914</v>
      </c>
    </row>
    <row r="8492" spans="1:13">
      <c r="A8492">
        <v>12111</v>
      </c>
      <c r="B8492" t="s">
        <v>18</v>
      </c>
      <c r="C8492" s="16" t="s">
        <v>15332</v>
      </c>
      <c r="D8492">
        <f t="shared" si="0"/>
        <v>24</v>
      </c>
      <c r="E8492" t="str">
        <f t="shared" si="1"/>
        <v>739,400* ($450,800)</v>
      </c>
      <c r="F8492">
        <f t="shared" si="2"/>
        <v>9</v>
      </c>
      <c r="G8492" t="str">
        <f t="shared" si="3"/>
        <v>739,400</v>
      </c>
      <c r="H8492" t="s">
        <v>15333</v>
      </c>
      <c r="J8492" t="s">
        <v>67</v>
      </c>
      <c r="K8492" t="s">
        <v>101</v>
      </c>
      <c r="L8492">
        <v>739400</v>
      </c>
      <c r="M8492" t="s">
        <v>5688</v>
      </c>
    </row>
    <row r="8493" spans="1:13">
      <c r="A8493">
        <v>12112</v>
      </c>
      <c r="B8493" t="s">
        <v>18</v>
      </c>
      <c r="C8493" s="16" t="s">
        <v>15334</v>
      </c>
      <c r="D8493">
        <f t="shared" si="0"/>
        <v>24</v>
      </c>
      <c r="E8493" t="str">
        <f t="shared" si="1"/>
        <v>425,000* ($259,123)</v>
      </c>
      <c r="F8493">
        <f t="shared" si="2"/>
        <v>9</v>
      </c>
      <c r="G8493" t="str">
        <f t="shared" si="3"/>
        <v>425,000</v>
      </c>
      <c r="H8493" t="s">
        <v>15307</v>
      </c>
      <c r="J8493" t="s">
        <v>67</v>
      </c>
      <c r="K8493" t="s">
        <v>101</v>
      </c>
      <c r="L8493">
        <v>425000</v>
      </c>
      <c r="M8493" t="s">
        <v>4639</v>
      </c>
    </row>
    <row r="8494" spans="1:13">
      <c r="A8494">
        <v>12113</v>
      </c>
      <c r="B8494" t="s">
        <v>18</v>
      </c>
      <c r="C8494" s="16" t="s">
        <v>15335</v>
      </c>
      <c r="D8494">
        <f t="shared" si="0"/>
        <v>24</v>
      </c>
      <c r="E8494" t="str">
        <f t="shared" si="1"/>
        <v>350,000* ($213,395)</v>
      </c>
      <c r="F8494">
        <f t="shared" si="2"/>
        <v>9</v>
      </c>
      <c r="G8494" t="str">
        <f t="shared" si="3"/>
        <v>350,000</v>
      </c>
      <c r="H8494" t="s">
        <v>15310</v>
      </c>
      <c r="J8494" t="s">
        <v>67</v>
      </c>
      <c r="K8494" t="s">
        <v>101</v>
      </c>
      <c r="L8494">
        <v>350000</v>
      </c>
      <c r="M8494" t="s">
        <v>5846</v>
      </c>
    </row>
    <row r="8495" spans="1:13">
      <c r="A8495">
        <v>12114</v>
      </c>
      <c r="B8495" t="s">
        <v>18</v>
      </c>
      <c r="C8495" s="16" t="s">
        <v>15336</v>
      </c>
      <c r="D8495">
        <f t="shared" si="0"/>
        <v>24</v>
      </c>
      <c r="E8495" t="str">
        <f t="shared" si="1"/>
        <v>???</v>
      </c>
      <c r="F8495" t="str">
        <f t="shared" si="2"/>
        <v/>
      </c>
      <c r="G8495" t="str">
        <f t="shared" si="3"/>
        <v>???</v>
      </c>
      <c r="H8495" t="s">
        <v>96</v>
      </c>
      <c r="J8495" t="s">
        <v>67</v>
      </c>
      <c r="K8495" t="s">
        <v>101</v>
      </c>
      <c r="L8495" t="s">
        <v>15337</v>
      </c>
      <c r="M8495" t="s">
        <v>4776</v>
      </c>
    </row>
    <row r="8496" spans="1:13">
      <c r="A8496">
        <v>12117</v>
      </c>
      <c r="B8496" t="s">
        <v>18</v>
      </c>
      <c r="C8496" s="16" t="s">
        <v>15338</v>
      </c>
      <c r="D8496">
        <f t="shared" si="0"/>
        <v>24</v>
      </c>
      <c r="E8496" t="str">
        <f t="shared" si="1"/>
        <v>$8,505,000 ($5,186,000)</v>
      </c>
      <c r="F8496">
        <f t="shared" si="2"/>
        <v>11</v>
      </c>
      <c r="G8496" t="str">
        <f t="shared" si="3"/>
        <v>$8,505,000</v>
      </c>
      <c r="H8496" t="s">
        <v>15339</v>
      </c>
      <c r="J8496" t="s">
        <v>73</v>
      </c>
      <c r="K8496" t="s">
        <v>101</v>
      </c>
      <c r="L8496">
        <v>8505000</v>
      </c>
      <c r="M8496" t="s">
        <v>4585</v>
      </c>
    </row>
    <row r="8497" spans="1:13">
      <c r="A8497">
        <v>12118</v>
      </c>
      <c r="B8497" t="s">
        <v>18</v>
      </c>
      <c r="C8497" s="16" t="s">
        <v>15340</v>
      </c>
      <c r="D8497">
        <f t="shared" si="0"/>
        <v>24</v>
      </c>
      <c r="E8497" t="str">
        <f t="shared" si="1"/>
        <v>7,843,000 ($4,782,000)</v>
      </c>
      <c r="F8497">
        <f t="shared" si="2"/>
        <v>10</v>
      </c>
      <c r="G8497" t="str">
        <f t="shared" si="3"/>
        <v>7,843,000</v>
      </c>
      <c r="H8497" t="s">
        <v>15341</v>
      </c>
      <c r="J8497" t="s">
        <v>73</v>
      </c>
      <c r="K8497" t="s">
        <v>101</v>
      </c>
      <c r="L8497">
        <v>7843000</v>
      </c>
      <c r="M8497" t="s">
        <v>5161</v>
      </c>
    </row>
    <row r="8498" spans="1:13">
      <c r="A8498">
        <v>12119</v>
      </c>
      <c r="B8498" t="s">
        <v>18</v>
      </c>
      <c r="C8498" s="16" t="s">
        <v>15342</v>
      </c>
      <c r="D8498">
        <f t="shared" si="0"/>
        <v>24</v>
      </c>
      <c r="E8498" t="str">
        <f t="shared" si="1"/>
        <v>5,488,000 ($3.347,000) [bought out]</v>
      </c>
      <c r="F8498">
        <f t="shared" si="2"/>
        <v>10</v>
      </c>
      <c r="G8498" t="str">
        <f t="shared" si="3"/>
        <v>5,488,000</v>
      </c>
      <c r="H8498" t="s">
        <v>15343</v>
      </c>
      <c r="J8498" t="s">
        <v>73</v>
      </c>
      <c r="K8498" t="s">
        <v>101</v>
      </c>
      <c r="L8498">
        <v>5488000</v>
      </c>
      <c r="M8498" t="s">
        <v>5598</v>
      </c>
    </row>
    <row r="8499" spans="1:13">
      <c r="A8499">
        <v>12120</v>
      </c>
      <c r="B8499" t="s">
        <v>18</v>
      </c>
      <c r="C8499" s="16" t="s">
        <v>15344</v>
      </c>
      <c r="D8499">
        <f t="shared" si="0"/>
        <v>24</v>
      </c>
      <c r="E8499" t="str">
        <f t="shared" si="1"/>
        <v>5,000,000* ($3,049,000)</v>
      </c>
      <c r="F8499">
        <f t="shared" si="2"/>
        <v>11</v>
      </c>
      <c r="G8499" t="str">
        <f t="shared" si="3"/>
        <v>5,000,000</v>
      </c>
      <c r="H8499" t="s">
        <v>15282</v>
      </c>
      <c r="J8499" t="s">
        <v>73</v>
      </c>
      <c r="K8499" t="s">
        <v>101</v>
      </c>
      <c r="L8499">
        <v>5000000</v>
      </c>
      <c r="M8499" t="s">
        <v>5182</v>
      </c>
    </row>
    <row r="8500" spans="1:13">
      <c r="A8500">
        <v>12121</v>
      </c>
      <c r="B8500" t="s">
        <v>18</v>
      </c>
      <c r="C8500" s="16" t="s">
        <v>15345</v>
      </c>
      <c r="D8500">
        <f t="shared" si="0"/>
        <v>24</v>
      </c>
      <c r="E8500" t="str">
        <f t="shared" si="1"/>
        <v>3,200,000 ($1,951,000)</v>
      </c>
      <c r="F8500">
        <f t="shared" si="2"/>
        <v>10</v>
      </c>
      <c r="G8500" t="str">
        <f t="shared" si="3"/>
        <v>3,200,000</v>
      </c>
      <c r="H8500" t="s">
        <v>15346</v>
      </c>
      <c r="J8500" t="s">
        <v>73</v>
      </c>
      <c r="K8500" t="s">
        <v>101</v>
      </c>
      <c r="L8500">
        <v>3200000</v>
      </c>
      <c r="M8500" t="s">
        <v>5716</v>
      </c>
    </row>
    <row r="8501" spans="1:13">
      <c r="A8501">
        <v>12122</v>
      </c>
      <c r="B8501" t="s">
        <v>18</v>
      </c>
      <c r="C8501" s="16" t="s">
        <v>15347</v>
      </c>
      <c r="D8501">
        <f t="shared" si="0"/>
        <v>24</v>
      </c>
      <c r="E8501" t="str">
        <f t="shared" si="1"/>
        <v>3,000,000* ($1,829,100)</v>
      </c>
      <c r="F8501">
        <f t="shared" si="2"/>
        <v>11</v>
      </c>
      <c r="G8501" t="str">
        <f t="shared" si="3"/>
        <v>3,000,000</v>
      </c>
      <c r="H8501" t="s">
        <v>15348</v>
      </c>
      <c r="J8501" t="s">
        <v>73</v>
      </c>
      <c r="K8501" t="s">
        <v>101</v>
      </c>
      <c r="L8501">
        <v>3000000</v>
      </c>
      <c r="M8501" t="s">
        <v>4942</v>
      </c>
    </row>
    <row r="8502" spans="1:13">
      <c r="A8502">
        <v>12123</v>
      </c>
      <c r="B8502" t="s">
        <v>18</v>
      </c>
      <c r="C8502" s="16" t="s">
        <v>15349</v>
      </c>
      <c r="D8502">
        <f t="shared" si="0"/>
        <v>24</v>
      </c>
      <c r="E8502" t="str">
        <f t="shared" si="1"/>
        <v>2,900,000* ($1,768,000)</v>
      </c>
      <c r="F8502">
        <f t="shared" si="2"/>
        <v>11</v>
      </c>
      <c r="G8502" t="str">
        <f t="shared" si="3"/>
        <v>2,900,000</v>
      </c>
      <c r="H8502" t="s">
        <v>15350</v>
      </c>
      <c r="J8502" t="s">
        <v>73</v>
      </c>
      <c r="K8502" t="s">
        <v>101</v>
      </c>
      <c r="L8502">
        <v>2900000</v>
      </c>
      <c r="M8502" t="s">
        <v>4889</v>
      </c>
    </row>
    <row r="8503" spans="1:13">
      <c r="A8503">
        <v>12124</v>
      </c>
      <c r="B8503" t="s">
        <v>18</v>
      </c>
      <c r="C8503" s="16" t="s">
        <v>15351</v>
      </c>
      <c r="D8503">
        <f t="shared" si="0"/>
        <v>24</v>
      </c>
      <c r="E8503" t="str">
        <f t="shared" si="1"/>
        <v>2,000,000* ($1,219,400)</v>
      </c>
      <c r="F8503">
        <f t="shared" si="2"/>
        <v>11</v>
      </c>
      <c r="G8503" t="str">
        <f t="shared" si="3"/>
        <v>2,000,000</v>
      </c>
      <c r="H8503" t="s">
        <v>15352</v>
      </c>
      <c r="J8503" t="s">
        <v>73</v>
      </c>
      <c r="K8503" t="s">
        <v>101</v>
      </c>
      <c r="L8503">
        <v>2000000</v>
      </c>
      <c r="M8503" t="s">
        <v>5117</v>
      </c>
    </row>
    <row r="8504" spans="1:13">
      <c r="A8504">
        <v>12125</v>
      </c>
      <c r="B8504" t="s">
        <v>18</v>
      </c>
      <c r="C8504" s="16" t="s">
        <v>15353</v>
      </c>
      <c r="D8504">
        <f t="shared" si="0"/>
        <v>24</v>
      </c>
      <c r="E8504" t="str">
        <f t="shared" si="1"/>
        <v>1,657,000 ($1,010,000) [released]</v>
      </c>
      <c r="F8504">
        <f t="shared" si="2"/>
        <v>10</v>
      </c>
      <c r="G8504" t="str">
        <f t="shared" si="3"/>
        <v>1,657,000</v>
      </c>
      <c r="H8504" t="s">
        <v>15354</v>
      </c>
      <c r="J8504" t="s">
        <v>73</v>
      </c>
      <c r="K8504" t="s">
        <v>101</v>
      </c>
      <c r="L8504">
        <v>1657000</v>
      </c>
      <c r="M8504" t="s">
        <v>6200</v>
      </c>
    </row>
    <row r="8505" spans="1:13">
      <c r="A8505">
        <v>12126</v>
      </c>
      <c r="B8505" t="s">
        <v>18</v>
      </c>
      <c r="C8505" s="16" t="s">
        <v>15355</v>
      </c>
      <c r="D8505">
        <f t="shared" si="0"/>
        <v>24</v>
      </c>
      <c r="E8505" t="str">
        <f t="shared" si="1"/>
        <v>1,150,000 ($701,219)</v>
      </c>
      <c r="F8505">
        <f t="shared" si="2"/>
        <v>10</v>
      </c>
      <c r="G8505" t="str">
        <f t="shared" si="3"/>
        <v>1,150,000</v>
      </c>
      <c r="H8505" t="s">
        <v>15356</v>
      </c>
      <c r="J8505" t="s">
        <v>73</v>
      </c>
      <c r="K8505" t="s">
        <v>101</v>
      </c>
      <c r="L8505">
        <v>1150000</v>
      </c>
      <c r="M8505" t="s">
        <v>4662</v>
      </c>
    </row>
    <row r="8506" spans="1:13">
      <c r="A8506">
        <v>12127</v>
      </c>
      <c r="B8506" t="s">
        <v>18</v>
      </c>
      <c r="C8506" s="16" t="s">
        <v>15357</v>
      </c>
      <c r="D8506">
        <f t="shared" si="0"/>
        <v>24</v>
      </c>
      <c r="E8506" t="str">
        <f t="shared" si="1"/>
        <v>1,050,000* ($640,000)</v>
      </c>
      <c r="F8506">
        <f t="shared" si="2"/>
        <v>11</v>
      </c>
      <c r="G8506" t="str">
        <f t="shared" si="3"/>
        <v>1,050,000</v>
      </c>
      <c r="H8506" t="s">
        <v>15358</v>
      </c>
      <c r="J8506" t="s">
        <v>73</v>
      </c>
      <c r="K8506" t="s">
        <v>101</v>
      </c>
      <c r="L8506">
        <v>1050000</v>
      </c>
      <c r="M8506" t="s">
        <v>5647</v>
      </c>
    </row>
    <row r="8507" spans="1:13">
      <c r="A8507">
        <v>12128</v>
      </c>
      <c r="B8507" t="s">
        <v>18</v>
      </c>
      <c r="C8507" s="16" t="s">
        <v>15359</v>
      </c>
      <c r="D8507">
        <f t="shared" si="0"/>
        <v>24</v>
      </c>
      <c r="E8507" t="str">
        <f t="shared" si="1"/>
        <v>1,000,000* ($609,700)</v>
      </c>
      <c r="F8507">
        <f t="shared" si="2"/>
        <v>11</v>
      </c>
      <c r="G8507" t="str">
        <f t="shared" si="3"/>
        <v>1,000,000</v>
      </c>
      <c r="H8507" t="s">
        <v>15273</v>
      </c>
      <c r="J8507" t="s">
        <v>73</v>
      </c>
      <c r="K8507" t="s">
        <v>101</v>
      </c>
      <c r="L8507">
        <v>1000000</v>
      </c>
      <c r="M8507" t="s">
        <v>4866</v>
      </c>
    </row>
    <row r="8508" spans="1:13">
      <c r="A8508">
        <v>12129</v>
      </c>
      <c r="B8508" t="s">
        <v>18</v>
      </c>
      <c r="C8508" s="16" t="s">
        <v>15360</v>
      </c>
      <c r="D8508">
        <f t="shared" si="0"/>
        <v>24</v>
      </c>
      <c r="E8508" t="str">
        <f t="shared" si="1"/>
        <v>1,000,000* ($609,700)</v>
      </c>
      <c r="F8508">
        <f t="shared" si="2"/>
        <v>11</v>
      </c>
      <c r="G8508" t="str">
        <f t="shared" si="3"/>
        <v>1,000,000</v>
      </c>
      <c r="H8508" t="s">
        <v>15273</v>
      </c>
      <c r="J8508" t="s">
        <v>73</v>
      </c>
      <c r="K8508" t="s">
        <v>101</v>
      </c>
      <c r="L8508">
        <v>1000000</v>
      </c>
      <c r="M8508" t="s">
        <v>4974</v>
      </c>
    </row>
    <row r="8509" spans="1:13">
      <c r="A8509">
        <v>12130</v>
      </c>
      <c r="B8509" t="s">
        <v>18</v>
      </c>
      <c r="C8509" s="16" t="s">
        <v>15361</v>
      </c>
      <c r="D8509">
        <f t="shared" si="0"/>
        <v>24</v>
      </c>
      <c r="E8509" t="str">
        <f t="shared" si="1"/>
        <v>900,000* ($549,000)</v>
      </c>
      <c r="F8509">
        <f t="shared" si="2"/>
        <v>9</v>
      </c>
      <c r="G8509" t="str">
        <f t="shared" si="3"/>
        <v>900,000</v>
      </c>
      <c r="H8509" t="s">
        <v>15362</v>
      </c>
      <c r="J8509" t="s">
        <v>73</v>
      </c>
      <c r="K8509" t="s">
        <v>101</v>
      </c>
      <c r="L8509">
        <v>900000</v>
      </c>
      <c r="M8509" t="s">
        <v>5621</v>
      </c>
    </row>
    <row r="8510" spans="1:13">
      <c r="A8510">
        <v>12131</v>
      </c>
      <c r="B8510" t="s">
        <v>18</v>
      </c>
      <c r="C8510" s="16" t="s">
        <v>15363</v>
      </c>
      <c r="D8510">
        <f t="shared" si="0"/>
        <v>24</v>
      </c>
      <c r="E8510" t="str">
        <f t="shared" si="1"/>
        <v>850,000* ($518,245)</v>
      </c>
      <c r="F8510">
        <f t="shared" si="2"/>
        <v>9</v>
      </c>
      <c r="G8510" t="str">
        <f t="shared" si="3"/>
        <v>850,000</v>
      </c>
      <c r="H8510" t="s">
        <v>15275</v>
      </c>
      <c r="J8510" t="s">
        <v>73</v>
      </c>
      <c r="K8510" t="s">
        <v>101</v>
      </c>
      <c r="L8510">
        <v>850000</v>
      </c>
      <c r="M8510" t="s">
        <v>4632</v>
      </c>
    </row>
    <row r="8511" spans="1:13">
      <c r="A8511">
        <v>12132</v>
      </c>
      <c r="B8511" t="s">
        <v>18</v>
      </c>
      <c r="C8511" s="16" t="s">
        <v>15364</v>
      </c>
      <c r="D8511">
        <f t="shared" si="0"/>
        <v>24</v>
      </c>
      <c r="E8511" t="str">
        <f t="shared" si="1"/>
        <v>287,500* ($175,289)</v>
      </c>
      <c r="F8511">
        <f t="shared" si="2"/>
        <v>9</v>
      </c>
      <c r="G8511" t="str">
        <f t="shared" si="3"/>
        <v>287,500</v>
      </c>
      <c r="H8511" t="s">
        <v>15251</v>
      </c>
      <c r="J8511" t="s">
        <v>73</v>
      </c>
      <c r="K8511" t="s">
        <v>101</v>
      </c>
      <c r="L8511">
        <v>287500</v>
      </c>
      <c r="M8511" t="s">
        <v>5684</v>
      </c>
    </row>
    <row r="8512" spans="1:13">
      <c r="A8512">
        <v>12133</v>
      </c>
      <c r="B8512" t="s">
        <v>18</v>
      </c>
      <c r="C8512" s="16" t="s">
        <v>15365</v>
      </c>
      <c r="D8512">
        <f t="shared" si="0"/>
        <v>24</v>
      </c>
      <c r="E8512" t="str">
        <f t="shared" si="1"/>
        <v>287,500* ($175,289)</v>
      </c>
      <c r="F8512">
        <f t="shared" si="2"/>
        <v>9</v>
      </c>
      <c r="G8512" t="str">
        <f t="shared" si="3"/>
        <v>287,500</v>
      </c>
      <c r="H8512" t="s">
        <v>15251</v>
      </c>
      <c r="J8512" t="s">
        <v>73</v>
      </c>
      <c r="K8512" t="s">
        <v>101</v>
      </c>
      <c r="L8512">
        <v>287500</v>
      </c>
      <c r="M8512" t="s">
        <v>5359</v>
      </c>
    </row>
    <row r="8513" spans="1:13">
      <c r="A8513">
        <v>12136</v>
      </c>
      <c r="B8513" t="s">
        <v>18</v>
      </c>
      <c r="C8513" s="16" t="s">
        <v>15366</v>
      </c>
      <c r="D8513">
        <f t="shared" si="0"/>
        <v>24</v>
      </c>
      <c r="E8513" t="str">
        <f t="shared" si="1"/>
        <v>$6,800,000* ($4,146,000)</v>
      </c>
      <c r="F8513">
        <f t="shared" si="2"/>
        <v>12</v>
      </c>
      <c r="G8513" t="str">
        <f t="shared" si="3"/>
        <v>$6,800,000</v>
      </c>
      <c r="H8513" t="s">
        <v>15367</v>
      </c>
      <c r="J8513" t="s">
        <v>75</v>
      </c>
      <c r="K8513" t="s">
        <v>101</v>
      </c>
      <c r="L8513">
        <v>6800000</v>
      </c>
      <c r="M8513" t="s">
        <v>5620</v>
      </c>
    </row>
    <row r="8514" spans="1:13">
      <c r="A8514">
        <v>12137</v>
      </c>
      <c r="B8514" t="s">
        <v>18</v>
      </c>
      <c r="C8514" s="16" t="s">
        <v>15368</v>
      </c>
      <c r="D8514">
        <f t="shared" si="0"/>
        <v>24</v>
      </c>
      <c r="E8514" t="str">
        <f t="shared" si="1"/>
        <v>6,000,000* ($3,659,000)</v>
      </c>
      <c r="F8514">
        <f t="shared" si="2"/>
        <v>11</v>
      </c>
      <c r="G8514" t="str">
        <f t="shared" si="3"/>
        <v>6,000,000</v>
      </c>
      <c r="H8514" t="s">
        <v>15369</v>
      </c>
      <c r="J8514" t="s">
        <v>75</v>
      </c>
      <c r="K8514" t="s">
        <v>101</v>
      </c>
      <c r="L8514">
        <v>6000000</v>
      </c>
      <c r="M8514" t="s">
        <v>6052</v>
      </c>
    </row>
    <row r="8515" spans="1:13">
      <c r="A8515">
        <v>12138</v>
      </c>
      <c r="B8515" t="s">
        <v>18</v>
      </c>
      <c r="C8515" s="16" t="s">
        <v>15370</v>
      </c>
      <c r="D8515">
        <f t="shared" si="0"/>
        <v>24</v>
      </c>
      <c r="E8515" t="str">
        <f t="shared" si="1"/>
        <v>5,600,000 ($3,414,000) [bought out]</v>
      </c>
      <c r="F8515">
        <f t="shared" si="2"/>
        <v>10</v>
      </c>
      <c r="G8515" t="str">
        <f t="shared" si="3"/>
        <v>5,600,000</v>
      </c>
      <c r="H8515" t="s">
        <v>15371</v>
      </c>
      <c r="J8515" t="s">
        <v>75</v>
      </c>
      <c r="K8515" t="s">
        <v>101</v>
      </c>
      <c r="L8515">
        <v>5600000</v>
      </c>
      <c r="M8515" t="s">
        <v>4948</v>
      </c>
    </row>
    <row r="8516" spans="1:13">
      <c r="A8516">
        <v>12139</v>
      </c>
      <c r="B8516" t="s">
        <v>18</v>
      </c>
      <c r="C8516" s="16" t="s">
        <v>15372</v>
      </c>
      <c r="D8516">
        <f t="shared" si="0"/>
        <v>24</v>
      </c>
      <c r="E8516" t="str">
        <f t="shared" si="1"/>
        <v>5,352,000 ($3,263,000)</v>
      </c>
      <c r="F8516">
        <f t="shared" si="2"/>
        <v>10</v>
      </c>
      <c r="G8516" t="str">
        <f t="shared" si="3"/>
        <v>5,352,000</v>
      </c>
      <c r="H8516" t="s">
        <v>15373</v>
      </c>
      <c r="J8516" t="s">
        <v>75</v>
      </c>
      <c r="K8516" t="s">
        <v>101</v>
      </c>
      <c r="L8516">
        <v>5352000</v>
      </c>
      <c r="M8516" t="s">
        <v>6134</v>
      </c>
    </row>
    <row r="8517" spans="1:13">
      <c r="A8517">
        <v>12140</v>
      </c>
      <c r="B8517" t="s">
        <v>18</v>
      </c>
      <c r="C8517" s="16" t="s">
        <v>15374</v>
      </c>
      <c r="D8517">
        <f t="shared" si="0"/>
        <v>24</v>
      </c>
      <c r="E8517" t="str">
        <f t="shared" si="1"/>
        <v>3,537,000 ($2,156,000)</v>
      </c>
      <c r="F8517">
        <f t="shared" si="2"/>
        <v>10</v>
      </c>
      <c r="G8517" t="str">
        <f t="shared" si="3"/>
        <v>3,537,000</v>
      </c>
      <c r="H8517" t="s">
        <v>15375</v>
      </c>
      <c r="J8517" t="s">
        <v>75</v>
      </c>
      <c r="K8517" t="s">
        <v>101</v>
      </c>
      <c r="L8517">
        <v>3537000</v>
      </c>
      <c r="M8517" t="s">
        <v>4550</v>
      </c>
    </row>
    <row r="8518" spans="1:13">
      <c r="A8518">
        <v>12141</v>
      </c>
      <c r="B8518" t="s">
        <v>18</v>
      </c>
      <c r="C8518" s="16" t="s">
        <v>15376</v>
      </c>
      <c r="D8518">
        <f t="shared" si="0"/>
        <v>24</v>
      </c>
      <c r="E8518" t="str">
        <f t="shared" si="1"/>
        <v>3,400,000 ($2,073,000) [released]</v>
      </c>
      <c r="F8518">
        <f t="shared" si="2"/>
        <v>10</v>
      </c>
      <c r="G8518" t="str">
        <f t="shared" si="3"/>
        <v>3,400,000</v>
      </c>
      <c r="H8518" t="s">
        <v>15377</v>
      </c>
      <c r="J8518" t="s">
        <v>75</v>
      </c>
      <c r="K8518" t="s">
        <v>101</v>
      </c>
      <c r="L8518">
        <v>3400000</v>
      </c>
      <c r="M8518" t="s">
        <v>4708</v>
      </c>
    </row>
    <row r="8519" spans="1:13">
      <c r="A8519">
        <v>12142</v>
      </c>
      <c r="B8519" t="s">
        <v>18</v>
      </c>
      <c r="C8519" s="16" t="s">
        <v>15378</v>
      </c>
      <c r="D8519">
        <f t="shared" si="0"/>
        <v>24</v>
      </c>
      <c r="E8519" t="str">
        <f t="shared" si="1"/>
        <v>1,625,000 ($999,854) [released]</v>
      </c>
      <c r="F8519">
        <f t="shared" si="2"/>
        <v>10</v>
      </c>
      <c r="G8519" t="str">
        <f t="shared" si="3"/>
        <v>1,625,000</v>
      </c>
      <c r="H8519" t="s">
        <v>15379</v>
      </c>
      <c r="J8519" t="s">
        <v>75</v>
      </c>
      <c r="K8519" t="s">
        <v>101</v>
      </c>
      <c r="L8519">
        <v>1625000</v>
      </c>
      <c r="M8519" t="s">
        <v>5837</v>
      </c>
    </row>
    <row r="8520" spans="1:13">
      <c r="A8520">
        <v>12143</v>
      </c>
      <c r="B8520" t="s">
        <v>18</v>
      </c>
      <c r="C8520" s="16" t="s">
        <v>15380</v>
      </c>
      <c r="D8520">
        <f t="shared" si="0"/>
        <v>24</v>
      </c>
      <c r="E8520" t="str">
        <f t="shared" si="1"/>
        <v>1,430,000 ($871,951)</v>
      </c>
      <c r="F8520">
        <f t="shared" si="2"/>
        <v>10</v>
      </c>
      <c r="G8520" t="str">
        <f t="shared" si="3"/>
        <v>1,430,000</v>
      </c>
      <c r="H8520" t="s">
        <v>15381</v>
      </c>
      <c r="J8520" t="s">
        <v>75</v>
      </c>
      <c r="K8520" t="s">
        <v>101</v>
      </c>
      <c r="L8520">
        <v>1430000</v>
      </c>
      <c r="M8520" t="s">
        <v>15382</v>
      </c>
    </row>
    <row r="8521" spans="1:13">
      <c r="A8521">
        <v>12144</v>
      </c>
      <c r="B8521" t="s">
        <v>18</v>
      </c>
      <c r="C8521" s="16" t="s">
        <v>15383</v>
      </c>
      <c r="D8521">
        <f t="shared" si="0"/>
        <v>24</v>
      </c>
      <c r="E8521" t="str">
        <f t="shared" si="1"/>
        <v>1,330,000* ($811,000)</v>
      </c>
      <c r="F8521">
        <f t="shared" si="2"/>
        <v>11</v>
      </c>
      <c r="G8521" t="str">
        <f t="shared" si="3"/>
        <v>1,330,000</v>
      </c>
      <c r="H8521" t="s">
        <v>15384</v>
      </c>
      <c r="J8521" t="s">
        <v>75</v>
      </c>
      <c r="K8521" t="s">
        <v>101</v>
      </c>
      <c r="L8521">
        <v>1330000</v>
      </c>
      <c r="M8521" t="s">
        <v>5482</v>
      </c>
    </row>
    <row r="8522" spans="1:13">
      <c r="A8522">
        <v>12145</v>
      </c>
      <c r="B8522" t="s">
        <v>18</v>
      </c>
      <c r="C8522" s="16" t="s">
        <v>15385</v>
      </c>
      <c r="D8522">
        <f t="shared" si="0"/>
        <v>24</v>
      </c>
      <c r="E8522" t="str">
        <f t="shared" si="1"/>
        <v>1,000,000* ($609,700)</v>
      </c>
      <c r="F8522">
        <f t="shared" si="2"/>
        <v>11</v>
      </c>
      <c r="G8522" t="str">
        <f t="shared" si="3"/>
        <v>1,000,000</v>
      </c>
      <c r="H8522" t="s">
        <v>15273</v>
      </c>
      <c r="J8522" t="s">
        <v>75</v>
      </c>
      <c r="K8522" t="s">
        <v>101</v>
      </c>
      <c r="L8522">
        <v>1000000</v>
      </c>
      <c r="M8522" t="s">
        <v>5152</v>
      </c>
    </row>
    <row r="8523" spans="1:13">
      <c r="A8523">
        <v>12146</v>
      </c>
      <c r="B8523" t="s">
        <v>18</v>
      </c>
      <c r="C8523" s="16" t="s">
        <v>15386</v>
      </c>
      <c r="D8523">
        <f t="shared" si="0"/>
        <v>24</v>
      </c>
      <c r="E8523" t="str">
        <f t="shared" si="1"/>
        <v>1,000,000* ($609,700)</v>
      </c>
      <c r="F8523">
        <f t="shared" si="2"/>
        <v>11</v>
      </c>
      <c r="G8523" t="str">
        <f t="shared" si="3"/>
        <v>1,000,000</v>
      </c>
      <c r="H8523" t="s">
        <v>15273</v>
      </c>
      <c r="J8523" t="s">
        <v>75</v>
      </c>
      <c r="K8523" t="s">
        <v>101</v>
      </c>
      <c r="L8523">
        <v>1000000</v>
      </c>
      <c r="M8523" t="s">
        <v>5106</v>
      </c>
    </row>
    <row r="8524" spans="1:13">
      <c r="A8524">
        <v>12147</v>
      </c>
      <c r="B8524" t="s">
        <v>18</v>
      </c>
      <c r="C8524" s="16" t="s">
        <v>15387</v>
      </c>
      <c r="D8524">
        <f t="shared" si="0"/>
        <v>24</v>
      </c>
      <c r="E8524" t="str">
        <f t="shared" si="1"/>
        <v>1,000,000* ($609,700)</v>
      </c>
      <c r="F8524">
        <f t="shared" si="2"/>
        <v>11</v>
      </c>
      <c r="G8524" t="str">
        <f t="shared" si="3"/>
        <v>1,000,000</v>
      </c>
      <c r="H8524" t="s">
        <v>15273</v>
      </c>
      <c r="J8524" t="s">
        <v>75</v>
      </c>
      <c r="K8524" t="s">
        <v>101</v>
      </c>
      <c r="L8524">
        <v>1000000</v>
      </c>
      <c r="M8524" t="s">
        <v>5851</v>
      </c>
    </row>
    <row r="8525" spans="1:13">
      <c r="A8525">
        <v>12148</v>
      </c>
      <c r="B8525" t="s">
        <v>18</v>
      </c>
      <c r="C8525" s="16" t="s">
        <v>15388</v>
      </c>
      <c r="D8525">
        <f t="shared" si="0"/>
        <v>24</v>
      </c>
      <c r="E8525" t="str">
        <f t="shared" si="1"/>
        <v>867,120 ($528,731)</v>
      </c>
      <c r="F8525">
        <f t="shared" si="2"/>
        <v>8</v>
      </c>
      <c r="G8525" t="str">
        <f t="shared" si="3"/>
        <v>867,120</v>
      </c>
      <c r="H8525" t="s">
        <v>15389</v>
      </c>
      <c r="J8525" t="s">
        <v>75</v>
      </c>
      <c r="K8525" t="s">
        <v>101</v>
      </c>
      <c r="L8525">
        <v>867120</v>
      </c>
      <c r="M8525" t="s">
        <v>4601</v>
      </c>
    </row>
    <row r="8526" spans="1:13">
      <c r="A8526">
        <v>12149</v>
      </c>
      <c r="B8526" t="s">
        <v>18</v>
      </c>
      <c r="C8526" s="16" t="s">
        <v>15390</v>
      </c>
      <c r="D8526">
        <f t="shared" si="0"/>
        <v>24</v>
      </c>
      <c r="E8526" t="str">
        <f t="shared" si="1"/>
        <v>846,300 ($516,037)</v>
      </c>
      <c r="F8526">
        <f t="shared" si="2"/>
        <v>8</v>
      </c>
      <c r="G8526" t="str">
        <f t="shared" si="3"/>
        <v>846,300</v>
      </c>
      <c r="H8526" t="s">
        <v>15391</v>
      </c>
      <c r="J8526" t="s">
        <v>75</v>
      </c>
      <c r="K8526" t="s">
        <v>101</v>
      </c>
      <c r="L8526">
        <v>846300</v>
      </c>
      <c r="M8526" t="s">
        <v>5052</v>
      </c>
    </row>
    <row r="8527" spans="1:13">
      <c r="A8527">
        <v>12150</v>
      </c>
      <c r="B8527" t="s">
        <v>18</v>
      </c>
      <c r="C8527" s="16" t="s">
        <v>15392</v>
      </c>
      <c r="D8527">
        <f t="shared" si="0"/>
        <v>24</v>
      </c>
      <c r="E8527" t="str">
        <f t="shared" si="1"/>
        <v>600,000* ($365,820)</v>
      </c>
      <c r="F8527">
        <f t="shared" si="2"/>
        <v>9</v>
      </c>
      <c r="G8527" t="str">
        <f t="shared" si="3"/>
        <v>600,000</v>
      </c>
      <c r="H8527" t="s">
        <v>15393</v>
      </c>
      <c r="J8527" t="s">
        <v>75</v>
      </c>
      <c r="K8527" t="s">
        <v>101</v>
      </c>
      <c r="L8527">
        <v>600000</v>
      </c>
      <c r="M8527" t="s">
        <v>4996</v>
      </c>
    </row>
    <row r="8528" spans="1:13">
      <c r="A8528">
        <v>12151</v>
      </c>
      <c r="B8528" t="s">
        <v>18</v>
      </c>
      <c r="C8528" s="16" t="s">
        <v>15394</v>
      </c>
      <c r="D8528">
        <f t="shared" si="0"/>
        <v>24</v>
      </c>
      <c r="E8528" t="str">
        <f t="shared" si="1"/>
        <v>535,000* ($326,000)</v>
      </c>
      <c r="F8528">
        <f t="shared" si="2"/>
        <v>9</v>
      </c>
      <c r="G8528" t="str">
        <f t="shared" si="3"/>
        <v>535,000</v>
      </c>
      <c r="H8528" t="s">
        <v>15395</v>
      </c>
      <c r="J8528" t="s">
        <v>75</v>
      </c>
      <c r="K8528" t="s">
        <v>101</v>
      </c>
      <c r="L8528">
        <v>535000</v>
      </c>
      <c r="M8528" t="s">
        <v>1131</v>
      </c>
    </row>
    <row r="8529" spans="1:13">
      <c r="A8529">
        <v>12152</v>
      </c>
      <c r="B8529" t="s">
        <v>18</v>
      </c>
      <c r="C8529" s="16" t="s">
        <v>15396</v>
      </c>
      <c r="D8529">
        <f t="shared" si="0"/>
        <v>24</v>
      </c>
      <c r="E8529" t="str">
        <f t="shared" si="1"/>
        <v>300,000 ($182,927)</v>
      </c>
      <c r="F8529">
        <f t="shared" si="2"/>
        <v>8</v>
      </c>
      <c r="G8529" t="str">
        <f t="shared" si="3"/>
        <v>300,000</v>
      </c>
      <c r="H8529" t="s">
        <v>15397</v>
      </c>
      <c r="J8529" t="s">
        <v>75</v>
      </c>
      <c r="K8529" t="s">
        <v>101</v>
      </c>
      <c r="L8529">
        <v>300000</v>
      </c>
      <c r="M8529" t="s">
        <v>5278</v>
      </c>
    </row>
    <row r="8530" spans="1:13">
      <c r="A8530">
        <v>12153</v>
      </c>
      <c r="B8530" t="s">
        <v>18</v>
      </c>
      <c r="C8530" s="16" t="s">
        <v>15398</v>
      </c>
      <c r="D8530">
        <f t="shared" si="0"/>
        <v>24</v>
      </c>
      <c r="E8530" t="str">
        <f t="shared" si="1"/>
        <v>287,500* ($175,289)</v>
      </c>
      <c r="F8530">
        <f t="shared" si="2"/>
        <v>9</v>
      </c>
      <c r="G8530" t="str">
        <f t="shared" si="3"/>
        <v>287,500</v>
      </c>
      <c r="H8530" t="s">
        <v>15251</v>
      </c>
      <c r="J8530" t="s">
        <v>75</v>
      </c>
      <c r="K8530" t="s">
        <v>101</v>
      </c>
      <c r="L8530">
        <v>287500</v>
      </c>
      <c r="M8530" t="s">
        <v>4744</v>
      </c>
    </row>
    <row r="8531" spans="1:13">
      <c r="A8531">
        <v>12156</v>
      </c>
      <c r="B8531" t="s">
        <v>18</v>
      </c>
      <c r="C8531" s="16" t="s">
        <v>15399</v>
      </c>
      <c r="D8531">
        <f t="shared" si="0"/>
        <v>24</v>
      </c>
      <c r="E8531" t="str">
        <f t="shared" si="1"/>
        <v>$13,125,000 ($8,003,000)</v>
      </c>
      <c r="F8531">
        <f t="shared" si="2"/>
        <v>12</v>
      </c>
      <c r="G8531" t="str">
        <f t="shared" si="3"/>
        <v>$13,125,000</v>
      </c>
      <c r="H8531" t="s">
        <v>7945</v>
      </c>
      <c r="J8531" t="s">
        <v>92</v>
      </c>
      <c r="K8531" t="s">
        <v>101</v>
      </c>
      <c r="L8531">
        <v>13125000</v>
      </c>
      <c r="M8531" t="s">
        <v>5388</v>
      </c>
    </row>
    <row r="8532" spans="1:13">
      <c r="A8532">
        <v>12157</v>
      </c>
      <c r="B8532" t="s">
        <v>18</v>
      </c>
      <c r="C8532" s="16" t="s">
        <v>15400</v>
      </c>
      <c r="D8532">
        <f t="shared" si="0"/>
        <v>24</v>
      </c>
      <c r="E8532" t="str">
        <f t="shared" si="1"/>
        <v>4,400,000 ($2,683,000)</v>
      </c>
      <c r="F8532">
        <f t="shared" si="2"/>
        <v>10</v>
      </c>
      <c r="G8532" t="str">
        <f t="shared" si="3"/>
        <v>4,400,000</v>
      </c>
      <c r="H8532" t="s">
        <v>15401</v>
      </c>
      <c r="J8532" t="s">
        <v>92</v>
      </c>
      <c r="K8532" t="s">
        <v>101</v>
      </c>
      <c r="L8532">
        <v>4400000</v>
      </c>
      <c r="M8532" t="s">
        <v>5742</v>
      </c>
    </row>
    <row r="8533" spans="1:13">
      <c r="A8533">
        <v>12158</v>
      </c>
      <c r="B8533" t="s">
        <v>18</v>
      </c>
      <c r="C8533" s="16" t="s">
        <v>15402</v>
      </c>
      <c r="D8533">
        <f t="shared" si="0"/>
        <v>24</v>
      </c>
      <c r="E8533" t="str">
        <f t="shared" si="1"/>
        <v>4,000,000 ($2,439,000)</v>
      </c>
      <c r="F8533">
        <f t="shared" si="2"/>
        <v>10</v>
      </c>
      <c r="G8533" t="str">
        <f t="shared" si="3"/>
        <v>4,000,000</v>
      </c>
      <c r="H8533" t="s">
        <v>15403</v>
      </c>
      <c r="J8533" t="s">
        <v>92</v>
      </c>
      <c r="K8533" t="s">
        <v>101</v>
      </c>
      <c r="L8533">
        <v>4000000</v>
      </c>
      <c r="M8533" t="s">
        <v>4731</v>
      </c>
    </row>
    <row r="8534" spans="1:13">
      <c r="A8534">
        <v>12159</v>
      </c>
      <c r="B8534" t="s">
        <v>18</v>
      </c>
      <c r="C8534" s="16" t="s">
        <v>15404</v>
      </c>
      <c r="D8534">
        <f t="shared" si="0"/>
        <v>24</v>
      </c>
      <c r="E8534" t="str">
        <f t="shared" si="1"/>
        <v>2,500,000 ($1,524,000)</v>
      </c>
      <c r="F8534">
        <f t="shared" si="2"/>
        <v>10</v>
      </c>
      <c r="G8534" t="str">
        <f t="shared" si="3"/>
        <v>2,500,000</v>
      </c>
      <c r="H8534" t="s">
        <v>15222</v>
      </c>
      <c r="J8534" t="s">
        <v>92</v>
      </c>
      <c r="K8534" t="s">
        <v>101</v>
      </c>
      <c r="L8534">
        <v>2500000</v>
      </c>
      <c r="M8534" t="s">
        <v>5689</v>
      </c>
    </row>
    <row r="8535" spans="1:13">
      <c r="A8535">
        <v>12160</v>
      </c>
      <c r="B8535" t="s">
        <v>18</v>
      </c>
      <c r="C8535" s="16" t="s">
        <v>15405</v>
      </c>
      <c r="D8535">
        <f t="shared" si="0"/>
        <v>24</v>
      </c>
      <c r="E8535" t="str">
        <f t="shared" si="1"/>
        <v>2,380,000 ($1,451,000)</v>
      </c>
      <c r="F8535">
        <f t="shared" si="2"/>
        <v>10</v>
      </c>
      <c r="G8535" t="str">
        <f t="shared" si="3"/>
        <v>2,380,000</v>
      </c>
      <c r="H8535" t="s">
        <v>15406</v>
      </c>
      <c r="J8535" t="s">
        <v>92</v>
      </c>
      <c r="K8535" t="s">
        <v>101</v>
      </c>
      <c r="L8535">
        <v>2380000</v>
      </c>
      <c r="M8535" t="s">
        <v>6108</v>
      </c>
    </row>
    <row r="8536" spans="1:13">
      <c r="A8536">
        <v>12161</v>
      </c>
      <c r="B8536" t="s">
        <v>18</v>
      </c>
      <c r="C8536" s="16" t="s">
        <v>15407</v>
      </c>
      <c r="D8536">
        <f t="shared" si="0"/>
        <v>24</v>
      </c>
      <c r="E8536" t="str">
        <f t="shared" si="1"/>
        <v>1,750,000* ($1,067,000)</v>
      </c>
      <c r="F8536">
        <f t="shared" si="2"/>
        <v>11</v>
      </c>
      <c r="G8536" t="str">
        <f t="shared" si="3"/>
        <v>1,750,000</v>
      </c>
      <c r="H8536" t="s">
        <v>15267</v>
      </c>
      <c r="J8536" t="s">
        <v>92</v>
      </c>
      <c r="K8536" t="s">
        <v>101</v>
      </c>
      <c r="L8536">
        <v>1750000</v>
      </c>
      <c r="M8536" t="s">
        <v>6045</v>
      </c>
    </row>
    <row r="8537" spans="1:13">
      <c r="A8537">
        <v>12162</v>
      </c>
      <c r="B8537" t="s">
        <v>18</v>
      </c>
      <c r="C8537" s="16" t="s">
        <v>15408</v>
      </c>
      <c r="D8537">
        <f t="shared" si="0"/>
        <v>24</v>
      </c>
      <c r="E8537" t="str">
        <f t="shared" si="1"/>
        <v>1,440,000 ($878,049)</v>
      </c>
      <c r="F8537">
        <f t="shared" si="2"/>
        <v>10</v>
      </c>
      <c r="G8537" t="str">
        <f t="shared" si="3"/>
        <v>1,440,000</v>
      </c>
      <c r="H8537" t="s">
        <v>15409</v>
      </c>
      <c r="J8537" t="s">
        <v>92</v>
      </c>
      <c r="K8537" t="s">
        <v>101</v>
      </c>
      <c r="L8537">
        <v>1440000</v>
      </c>
      <c r="M8537" t="s">
        <v>4804</v>
      </c>
    </row>
    <row r="8538" spans="1:13">
      <c r="A8538">
        <v>12163</v>
      </c>
      <c r="B8538" t="s">
        <v>18</v>
      </c>
      <c r="C8538" s="16" t="s">
        <v>15410</v>
      </c>
      <c r="D8538">
        <f t="shared" si="0"/>
        <v>24</v>
      </c>
      <c r="E8538" t="str">
        <f t="shared" si="1"/>
        <v>1,320,000 ($804,878)</v>
      </c>
      <c r="F8538">
        <f t="shared" si="2"/>
        <v>10</v>
      </c>
      <c r="G8538" t="str">
        <f t="shared" si="3"/>
        <v>1,320,000</v>
      </c>
      <c r="H8538" t="s">
        <v>15411</v>
      </c>
      <c r="J8538" t="s">
        <v>92</v>
      </c>
      <c r="K8538" t="s">
        <v>101</v>
      </c>
      <c r="L8538">
        <v>1320000</v>
      </c>
      <c r="M8538" t="s">
        <v>6062</v>
      </c>
    </row>
    <row r="8539" spans="1:13">
      <c r="A8539">
        <v>12164</v>
      </c>
      <c r="B8539" t="s">
        <v>18</v>
      </c>
      <c r="C8539" s="16" t="s">
        <v>15412</v>
      </c>
      <c r="D8539">
        <f t="shared" si="0"/>
        <v>24</v>
      </c>
      <c r="E8539" t="str">
        <f t="shared" si="1"/>
        <v>1,316,000 ($802,439)</v>
      </c>
      <c r="F8539">
        <f t="shared" si="2"/>
        <v>10</v>
      </c>
      <c r="G8539" t="str">
        <f t="shared" si="3"/>
        <v>1,316,000</v>
      </c>
      <c r="H8539" t="s">
        <v>15413</v>
      </c>
      <c r="J8539" t="s">
        <v>92</v>
      </c>
      <c r="K8539" t="s">
        <v>101</v>
      </c>
      <c r="L8539">
        <v>1316000</v>
      </c>
      <c r="M8539" t="s">
        <v>5524</v>
      </c>
    </row>
    <row r="8540" spans="1:13">
      <c r="A8540">
        <v>12165</v>
      </c>
      <c r="B8540" t="s">
        <v>18</v>
      </c>
      <c r="C8540" s="16" t="s">
        <v>15414</v>
      </c>
      <c r="D8540">
        <f t="shared" si="0"/>
        <v>24</v>
      </c>
      <c r="E8540" t="str">
        <f t="shared" si="1"/>
        <v>800,000* ($488,000)</v>
      </c>
      <c r="F8540">
        <f t="shared" si="2"/>
        <v>9</v>
      </c>
      <c r="G8540" t="str">
        <f t="shared" si="3"/>
        <v>800,000</v>
      </c>
      <c r="H8540" t="s">
        <v>15415</v>
      </c>
      <c r="J8540" t="s">
        <v>92</v>
      </c>
      <c r="K8540" t="s">
        <v>101</v>
      </c>
      <c r="L8540">
        <v>800000</v>
      </c>
      <c r="M8540" t="s">
        <v>4641</v>
      </c>
    </row>
    <row r="8541" spans="1:13">
      <c r="A8541">
        <v>12166</v>
      </c>
      <c r="B8541" t="s">
        <v>18</v>
      </c>
      <c r="C8541" s="16" t="s">
        <v>15416</v>
      </c>
      <c r="D8541">
        <f t="shared" si="0"/>
        <v>24</v>
      </c>
      <c r="E8541" t="str">
        <f t="shared" si="1"/>
        <v>350,000* ($213,395)</v>
      </c>
      <c r="F8541">
        <f t="shared" si="2"/>
        <v>9</v>
      </c>
      <c r="G8541" t="str">
        <f t="shared" si="3"/>
        <v>350,000</v>
      </c>
      <c r="H8541" t="s">
        <v>15310</v>
      </c>
      <c r="J8541" t="s">
        <v>92</v>
      </c>
      <c r="K8541" t="s">
        <v>101</v>
      </c>
      <c r="L8541">
        <v>350000</v>
      </c>
      <c r="M8541" t="s">
        <v>5333</v>
      </c>
    </row>
    <row r="8542" spans="1:13">
      <c r="A8542">
        <v>12167</v>
      </c>
      <c r="B8542" t="s">
        <v>18</v>
      </c>
      <c r="C8542" s="16" t="s">
        <v>15417</v>
      </c>
      <c r="D8542">
        <f t="shared" si="0"/>
        <v>24</v>
      </c>
      <c r="E8542" t="str">
        <f t="shared" si="1"/>
        <v>350,000* ($213,395)</v>
      </c>
      <c r="F8542">
        <f t="shared" si="2"/>
        <v>9</v>
      </c>
      <c r="G8542" t="str">
        <f t="shared" si="3"/>
        <v>350,000</v>
      </c>
      <c r="H8542" t="s">
        <v>15310</v>
      </c>
      <c r="J8542" t="s">
        <v>92</v>
      </c>
      <c r="K8542" t="s">
        <v>101</v>
      </c>
      <c r="L8542">
        <v>350000</v>
      </c>
      <c r="M8542" t="s">
        <v>5267</v>
      </c>
    </row>
    <row r="8543" spans="1:13">
      <c r="A8543">
        <v>12168</v>
      </c>
      <c r="B8543" t="s">
        <v>18</v>
      </c>
      <c r="C8543" s="16" t="s">
        <v>15418</v>
      </c>
      <c r="D8543">
        <f t="shared" si="0"/>
        <v>24</v>
      </c>
      <c r="E8543" t="str">
        <f t="shared" si="1"/>
        <v>287,500* ($175,289)</v>
      </c>
      <c r="F8543">
        <f t="shared" si="2"/>
        <v>9</v>
      </c>
      <c r="G8543" t="str">
        <f t="shared" si="3"/>
        <v>287,500</v>
      </c>
      <c r="H8543" t="s">
        <v>15251</v>
      </c>
      <c r="J8543" t="s">
        <v>92</v>
      </c>
      <c r="K8543" t="s">
        <v>101</v>
      </c>
      <c r="L8543">
        <v>287500</v>
      </c>
      <c r="M8543" t="s">
        <v>5804</v>
      </c>
    </row>
    <row r="8544" spans="1:13">
      <c r="A8544">
        <v>12169</v>
      </c>
      <c r="B8544" t="s">
        <v>18</v>
      </c>
      <c r="C8544" s="16" t="s">
        <v>15419</v>
      </c>
      <c r="D8544">
        <f t="shared" si="0"/>
        <v>24</v>
      </c>
      <c r="E8544" t="str">
        <f t="shared" si="1"/>
        <v>???</v>
      </c>
      <c r="F8544" t="str">
        <f t="shared" si="2"/>
        <v/>
      </c>
      <c r="G8544" t="str">
        <f t="shared" si="3"/>
        <v>???</v>
      </c>
      <c r="H8544" t="s">
        <v>96</v>
      </c>
      <c r="J8544" t="s">
        <v>92</v>
      </c>
      <c r="K8544" t="s">
        <v>101</v>
      </c>
      <c r="L8544" t="s">
        <v>15337</v>
      </c>
      <c r="M8544" t="s">
        <v>5871</v>
      </c>
    </row>
    <row r="8545" spans="1:13">
      <c r="A8545">
        <v>12170</v>
      </c>
      <c r="B8545" t="s">
        <v>18</v>
      </c>
      <c r="C8545" s="16" t="s">
        <v>15420</v>
      </c>
      <c r="D8545">
        <f t="shared" si="0"/>
        <v>24</v>
      </c>
      <c r="E8545" t="str">
        <f t="shared" si="1"/>
        <v>???</v>
      </c>
      <c r="F8545" t="str">
        <f t="shared" si="2"/>
        <v/>
      </c>
      <c r="G8545" t="str">
        <f t="shared" si="3"/>
        <v>???</v>
      </c>
      <c r="H8545" t="s">
        <v>96</v>
      </c>
      <c r="J8545" t="s">
        <v>92</v>
      </c>
      <c r="K8545" t="s">
        <v>101</v>
      </c>
      <c r="L8545" t="s">
        <v>15337</v>
      </c>
      <c r="M8545" t="s">
        <v>5202</v>
      </c>
    </row>
    <row r="8546" spans="1:13">
      <c r="A8546">
        <v>12173</v>
      </c>
      <c r="B8546" t="s">
        <v>18</v>
      </c>
      <c r="C8546" s="16" t="s">
        <v>15421</v>
      </c>
      <c r="D8546">
        <f t="shared" si="0"/>
        <v>24</v>
      </c>
      <c r="E8546" t="str">
        <f t="shared" si="1"/>
        <v>$11,218,000 ($6,840,000)</v>
      </c>
      <c r="F8546">
        <f t="shared" si="2"/>
        <v>12</v>
      </c>
      <c r="G8546" t="str">
        <f t="shared" si="3"/>
        <v>$11,218,000</v>
      </c>
      <c r="H8546" t="s">
        <v>15422</v>
      </c>
      <c r="J8546" t="s">
        <v>28</v>
      </c>
      <c r="K8546" t="s">
        <v>101</v>
      </c>
      <c r="L8546">
        <v>11218000</v>
      </c>
      <c r="M8546" t="s">
        <v>4968</v>
      </c>
    </row>
    <row r="8547" spans="1:13">
      <c r="A8547">
        <v>12174</v>
      </c>
      <c r="B8547" t="s">
        <v>18</v>
      </c>
      <c r="C8547" s="16" t="s">
        <v>15423</v>
      </c>
      <c r="D8547">
        <f t="shared" si="0"/>
        <v>24</v>
      </c>
      <c r="E8547" t="str">
        <f t="shared" si="1"/>
        <v>6,300,000 ($3,841,000)</v>
      </c>
      <c r="F8547">
        <f t="shared" si="2"/>
        <v>10</v>
      </c>
      <c r="G8547" t="str">
        <f t="shared" si="3"/>
        <v>6,300,000</v>
      </c>
      <c r="H8547" t="s">
        <v>15424</v>
      </c>
      <c r="J8547" t="s">
        <v>28</v>
      </c>
      <c r="K8547" t="s">
        <v>101</v>
      </c>
      <c r="L8547">
        <v>6300000</v>
      </c>
      <c r="M8547" t="s">
        <v>6016</v>
      </c>
    </row>
    <row r="8548" spans="1:13">
      <c r="A8548">
        <v>12175</v>
      </c>
      <c r="B8548" t="s">
        <v>18</v>
      </c>
      <c r="C8548" s="16" t="s">
        <v>15425</v>
      </c>
      <c r="D8548">
        <f t="shared" si="0"/>
        <v>24</v>
      </c>
      <c r="E8548" t="str">
        <f t="shared" si="1"/>
        <v>4,725,000* ($2,881,000)</v>
      </c>
      <c r="F8548">
        <f t="shared" si="2"/>
        <v>11</v>
      </c>
      <c r="G8548" t="str">
        <f t="shared" si="3"/>
        <v>4,725,000</v>
      </c>
      <c r="H8548" t="s">
        <v>15426</v>
      </c>
      <c r="J8548" t="s">
        <v>28</v>
      </c>
      <c r="K8548" t="s">
        <v>101</v>
      </c>
      <c r="L8548">
        <v>4725000</v>
      </c>
      <c r="M8548" t="s">
        <v>4529</v>
      </c>
    </row>
    <row r="8549" spans="1:13">
      <c r="A8549">
        <v>12176</v>
      </c>
      <c r="B8549" t="s">
        <v>18</v>
      </c>
      <c r="C8549" s="16" t="s">
        <v>15427</v>
      </c>
      <c r="D8549">
        <f t="shared" si="0"/>
        <v>24</v>
      </c>
      <c r="E8549" t="str">
        <f t="shared" si="1"/>
        <v>3,775,000 ($2,302,000) [released]</v>
      </c>
      <c r="F8549">
        <f t="shared" si="2"/>
        <v>10</v>
      </c>
      <c r="G8549" t="str">
        <f t="shared" si="3"/>
        <v>3,775,000</v>
      </c>
      <c r="H8549" t="s">
        <v>15428</v>
      </c>
      <c r="J8549" t="s">
        <v>28</v>
      </c>
      <c r="K8549" t="s">
        <v>101</v>
      </c>
      <c r="L8549">
        <v>3775000</v>
      </c>
      <c r="M8549" t="s">
        <v>5414</v>
      </c>
    </row>
    <row r="8550" spans="1:13">
      <c r="A8550">
        <v>12177</v>
      </c>
      <c r="B8550" t="s">
        <v>18</v>
      </c>
      <c r="C8550" s="16" t="s">
        <v>15429</v>
      </c>
      <c r="D8550">
        <f t="shared" si="0"/>
        <v>24</v>
      </c>
      <c r="E8550" t="str">
        <f t="shared" si="1"/>
        <v>3,600,000 ($2,195,000)</v>
      </c>
      <c r="F8550">
        <f t="shared" si="2"/>
        <v>10</v>
      </c>
      <c r="G8550" t="str">
        <f t="shared" si="3"/>
        <v>3,600,000</v>
      </c>
      <c r="H8550" t="s">
        <v>15430</v>
      </c>
      <c r="J8550" t="s">
        <v>28</v>
      </c>
      <c r="K8550" t="s">
        <v>101</v>
      </c>
      <c r="L8550">
        <v>3600000</v>
      </c>
      <c r="M8550" t="s">
        <v>5697</v>
      </c>
    </row>
    <row r="8551" spans="1:13">
      <c r="A8551">
        <v>12178</v>
      </c>
      <c r="B8551" t="s">
        <v>18</v>
      </c>
      <c r="C8551" s="16" t="s">
        <v>15431</v>
      </c>
      <c r="D8551">
        <f t="shared" si="0"/>
        <v>24</v>
      </c>
      <c r="E8551" t="str">
        <f t="shared" si="1"/>
        <v>2,977,000 ($1,815,000)</v>
      </c>
      <c r="F8551">
        <f t="shared" si="2"/>
        <v>10</v>
      </c>
      <c r="G8551" t="str">
        <f t="shared" si="3"/>
        <v>2,977,000</v>
      </c>
      <c r="H8551" t="s">
        <v>15432</v>
      </c>
      <c r="J8551" t="s">
        <v>28</v>
      </c>
      <c r="K8551" t="s">
        <v>101</v>
      </c>
      <c r="L8551">
        <v>2977000</v>
      </c>
      <c r="M8551" t="s">
        <v>5127</v>
      </c>
    </row>
    <row r="8552" spans="1:13">
      <c r="A8552">
        <v>12179</v>
      </c>
      <c r="B8552" t="s">
        <v>18</v>
      </c>
      <c r="C8552" s="16" t="s">
        <v>15433</v>
      </c>
      <c r="D8552">
        <f t="shared" si="0"/>
        <v>24</v>
      </c>
      <c r="E8552" t="str">
        <f t="shared" si="1"/>
        <v>2,400,000* ($1,463,000)</v>
      </c>
      <c r="F8552">
        <f t="shared" si="2"/>
        <v>11</v>
      </c>
      <c r="G8552" t="str">
        <f t="shared" si="3"/>
        <v>2,400,000</v>
      </c>
      <c r="H8552" t="s">
        <v>15434</v>
      </c>
      <c r="J8552" t="s">
        <v>28</v>
      </c>
      <c r="K8552" t="s">
        <v>101</v>
      </c>
      <c r="L8552">
        <v>2400000</v>
      </c>
      <c r="M8552" t="s">
        <v>6132</v>
      </c>
    </row>
    <row r="8553" spans="1:13">
      <c r="A8553">
        <v>12180</v>
      </c>
      <c r="B8553" t="s">
        <v>18</v>
      </c>
      <c r="C8553" s="16" t="s">
        <v>15435</v>
      </c>
      <c r="D8553">
        <f t="shared" si="0"/>
        <v>24</v>
      </c>
      <c r="E8553" t="str">
        <f t="shared" si="1"/>
        <v>1,750,000* ($1,067,000)</v>
      </c>
      <c r="F8553">
        <f t="shared" si="2"/>
        <v>11</v>
      </c>
      <c r="G8553" t="str">
        <f t="shared" si="3"/>
        <v>1,750,000</v>
      </c>
      <c r="H8553" t="s">
        <v>15267</v>
      </c>
      <c r="J8553" t="s">
        <v>28</v>
      </c>
      <c r="K8553" t="s">
        <v>101</v>
      </c>
      <c r="L8553">
        <v>1750000</v>
      </c>
      <c r="M8553" t="s">
        <v>5478</v>
      </c>
    </row>
    <row r="8554" spans="1:13">
      <c r="A8554">
        <v>12181</v>
      </c>
      <c r="B8554" t="s">
        <v>18</v>
      </c>
      <c r="C8554" s="16" t="s">
        <v>15436</v>
      </c>
      <c r="D8554">
        <f t="shared" si="0"/>
        <v>24</v>
      </c>
      <c r="E8554" t="str">
        <f t="shared" si="1"/>
        <v>1,000,000* ($609,700)</v>
      </c>
      <c r="F8554">
        <f t="shared" si="2"/>
        <v>11</v>
      </c>
      <c r="G8554" t="str">
        <f t="shared" si="3"/>
        <v>1,000,000</v>
      </c>
      <c r="H8554" t="s">
        <v>15273</v>
      </c>
      <c r="J8554" t="s">
        <v>28</v>
      </c>
      <c r="K8554" t="s">
        <v>101</v>
      </c>
      <c r="L8554">
        <v>1000000</v>
      </c>
      <c r="M8554" t="s">
        <v>4597</v>
      </c>
    </row>
    <row r="8555" spans="1:13">
      <c r="A8555">
        <v>12182</v>
      </c>
      <c r="B8555" t="s">
        <v>18</v>
      </c>
      <c r="C8555" s="16" t="s">
        <v>15437</v>
      </c>
      <c r="D8555">
        <f t="shared" si="0"/>
        <v>24</v>
      </c>
      <c r="E8555" t="str">
        <f t="shared" si="1"/>
        <v>1,000,000* ($609,700)</v>
      </c>
      <c r="F8555">
        <f t="shared" si="2"/>
        <v>11</v>
      </c>
      <c r="G8555" t="str">
        <f t="shared" si="3"/>
        <v>1,000,000</v>
      </c>
      <c r="H8555" t="s">
        <v>15273</v>
      </c>
      <c r="J8555" t="s">
        <v>28</v>
      </c>
      <c r="K8555" t="s">
        <v>101</v>
      </c>
      <c r="L8555">
        <v>1000000</v>
      </c>
      <c r="M8555" t="s">
        <v>5601</v>
      </c>
    </row>
    <row r="8556" spans="1:13">
      <c r="A8556">
        <v>12183</v>
      </c>
      <c r="B8556" t="s">
        <v>18</v>
      </c>
      <c r="C8556" s="16" t="s">
        <v>15438</v>
      </c>
      <c r="D8556">
        <f t="shared" si="0"/>
        <v>24</v>
      </c>
      <c r="E8556" t="str">
        <f t="shared" si="1"/>
        <v>832,440 ($507,585)</v>
      </c>
      <c r="F8556">
        <f t="shared" si="2"/>
        <v>8</v>
      </c>
      <c r="G8556" t="str">
        <f t="shared" si="3"/>
        <v>832,440</v>
      </c>
      <c r="H8556" t="s">
        <v>15439</v>
      </c>
      <c r="J8556" t="s">
        <v>28</v>
      </c>
      <c r="K8556" t="s">
        <v>101</v>
      </c>
      <c r="L8556">
        <v>832440</v>
      </c>
      <c r="M8556" t="s">
        <v>5016</v>
      </c>
    </row>
    <row r="8557" spans="1:13">
      <c r="A8557">
        <v>12184</v>
      </c>
      <c r="B8557" t="s">
        <v>18</v>
      </c>
      <c r="C8557" s="16" t="s">
        <v>15440</v>
      </c>
      <c r="D8557">
        <f t="shared" si="0"/>
        <v>24</v>
      </c>
      <c r="E8557" t="str">
        <f t="shared" si="1"/>
        <v>740,000* ($451,000)</v>
      </c>
      <c r="F8557">
        <f t="shared" si="2"/>
        <v>9</v>
      </c>
      <c r="G8557" t="str">
        <f t="shared" si="3"/>
        <v>740,000</v>
      </c>
      <c r="H8557" t="s">
        <v>15441</v>
      </c>
      <c r="J8557" t="s">
        <v>28</v>
      </c>
      <c r="K8557" t="s">
        <v>101</v>
      </c>
      <c r="L8557">
        <v>740000</v>
      </c>
      <c r="M8557" t="s">
        <v>5897</v>
      </c>
    </row>
    <row r="8558" spans="1:13">
      <c r="A8558">
        <v>12185</v>
      </c>
      <c r="B8558" t="s">
        <v>18</v>
      </c>
      <c r="C8558" s="16" t="s">
        <v>15442</v>
      </c>
      <c r="D8558">
        <f t="shared" si="0"/>
        <v>24</v>
      </c>
      <c r="E8558" t="str">
        <f t="shared" si="1"/>
        <v>350,000* ($213,395)</v>
      </c>
      <c r="F8558">
        <f t="shared" si="2"/>
        <v>9</v>
      </c>
      <c r="G8558" t="str">
        <f t="shared" si="3"/>
        <v>350,000</v>
      </c>
      <c r="H8558" t="s">
        <v>15310</v>
      </c>
      <c r="J8558" t="s">
        <v>28</v>
      </c>
      <c r="K8558" t="s">
        <v>101</v>
      </c>
      <c r="L8558">
        <v>350000</v>
      </c>
      <c r="M8558" t="s">
        <v>4775</v>
      </c>
    </row>
    <row r="8559" spans="1:13">
      <c r="A8559">
        <v>12186</v>
      </c>
      <c r="B8559" t="s">
        <v>18</v>
      </c>
      <c r="C8559" s="16" t="s">
        <v>15443</v>
      </c>
      <c r="D8559">
        <f t="shared" si="0"/>
        <v>24</v>
      </c>
      <c r="E8559" t="str">
        <f t="shared" si="1"/>
        <v>287,500* ($175,289)</v>
      </c>
      <c r="F8559">
        <f t="shared" si="2"/>
        <v>9</v>
      </c>
      <c r="G8559" t="str">
        <f t="shared" si="3"/>
        <v>287,500</v>
      </c>
      <c r="H8559" t="s">
        <v>15251</v>
      </c>
      <c r="J8559" t="s">
        <v>28</v>
      </c>
      <c r="K8559" t="s">
        <v>101</v>
      </c>
      <c r="L8559">
        <v>287500</v>
      </c>
      <c r="M8559" t="s">
        <v>14678</v>
      </c>
    </row>
    <row r="8560" spans="1:13">
      <c r="A8560">
        <v>12189</v>
      </c>
      <c r="B8560" t="s">
        <v>18</v>
      </c>
      <c r="C8560" s="16" t="s">
        <v>15444</v>
      </c>
      <c r="D8560">
        <f t="shared" si="0"/>
        <v>24</v>
      </c>
      <c r="E8560" t="str">
        <f t="shared" si="1"/>
        <v>$7,000,000 ($4,268,000)</v>
      </c>
      <c r="F8560">
        <f t="shared" si="2"/>
        <v>11</v>
      </c>
      <c r="G8560" t="str">
        <f t="shared" si="3"/>
        <v>$7,000,000</v>
      </c>
      <c r="H8560" t="s">
        <v>4299</v>
      </c>
      <c r="J8560" t="s">
        <v>34</v>
      </c>
      <c r="K8560" t="s">
        <v>101</v>
      </c>
      <c r="L8560">
        <v>7000000</v>
      </c>
      <c r="M8560" t="s">
        <v>5033</v>
      </c>
    </row>
    <row r="8561" spans="1:13">
      <c r="A8561">
        <v>12190</v>
      </c>
      <c r="B8561" t="s">
        <v>18</v>
      </c>
      <c r="C8561" s="16" t="s">
        <v>15445</v>
      </c>
      <c r="D8561">
        <f t="shared" si="0"/>
        <v>24</v>
      </c>
      <c r="E8561" t="str">
        <f t="shared" si="1"/>
        <v>6,667,000* ($4,065,000)</v>
      </c>
      <c r="F8561">
        <f t="shared" si="2"/>
        <v>11</v>
      </c>
      <c r="G8561" t="str">
        <f t="shared" si="3"/>
        <v>6,667,000</v>
      </c>
      <c r="H8561" t="s">
        <v>15446</v>
      </c>
      <c r="J8561" t="s">
        <v>34</v>
      </c>
      <c r="K8561" t="s">
        <v>101</v>
      </c>
      <c r="L8561">
        <v>6667000</v>
      </c>
      <c r="M8561" t="s">
        <v>4948</v>
      </c>
    </row>
    <row r="8562" spans="1:13">
      <c r="A8562">
        <v>12191</v>
      </c>
      <c r="B8562" t="s">
        <v>18</v>
      </c>
      <c r="C8562" s="16" t="s">
        <v>15447</v>
      </c>
      <c r="D8562">
        <f t="shared" si="0"/>
        <v>24</v>
      </c>
      <c r="E8562" t="str">
        <f t="shared" si="1"/>
        <v>4,165,000 ($2,540,000)</v>
      </c>
      <c r="F8562">
        <f t="shared" si="2"/>
        <v>10</v>
      </c>
      <c r="G8562" t="str">
        <f t="shared" si="3"/>
        <v>4,165,000</v>
      </c>
      <c r="H8562" t="s">
        <v>15448</v>
      </c>
      <c r="J8562" t="s">
        <v>34</v>
      </c>
      <c r="K8562" t="s">
        <v>101</v>
      </c>
      <c r="L8562">
        <v>4165000</v>
      </c>
      <c r="M8562" t="s">
        <v>4598</v>
      </c>
    </row>
    <row r="8563" spans="1:13">
      <c r="A8563">
        <v>12192</v>
      </c>
      <c r="B8563" t="s">
        <v>18</v>
      </c>
      <c r="C8563" s="16" t="s">
        <v>15449</v>
      </c>
      <c r="D8563">
        <f t="shared" si="0"/>
        <v>24</v>
      </c>
      <c r="E8563" t="str">
        <f t="shared" si="1"/>
        <v>3,480,000 ($2,122,000)</v>
      </c>
      <c r="F8563">
        <f t="shared" si="2"/>
        <v>10</v>
      </c>
      <c r="G8563" t="str">
        <f t="shared" si="3"/>
        <v>3,480,000</v>
      </c>
      <c r="H8563" t="s">
        <v>15450</v>
      </c>
      <c r="J8563" t="s">
        <v>34</v>
      </c>
      <c r="K8563" t="s">
        <v>101</v>
      </c>
      <c r="L8563">
        <v>3480000</v>
      </c>
      <c r="M8563" t="s">
        <v>4672</v>
      </c>
    </row>
    <row r="8564" spans="1:13">
      <c r="A8564">
        <v>12193</v>
      </c>
      <c r="B8564" t="s">
        <v>18</v>
      </c>
      <c r="C8564" s="16" t="s">
        <v>15451</v>
      </c>
      <c r="D8564">
        <f t="shared" si="0"/>
        <v>24</v>
      </c>
      <c r="E8564" t="str">
        <f t="shared" si="1"/>
        <v>2,200,000 ($1,341,000)</v>
      </c>
      <c r="F8564">
        <f t="shared" si="2"/>
        <v>10</v>
      </c>
      <c r="G8564" t="str">
        <f t="shared" si="3"/>
        <v>2,200,000</v>
      </c>
      <c r="H8564" t="s">
        <v>15452</v>
      </c>
      <c r="J8564" t="s">
        <v>34</v>
      </c>
      <c r="K8564" t="s">
        <v>101</v>
      </c>
      <c r="L8564">
        <v>2200000</v>
      </c>
      <c r="M8564" t="s">
        <v>5028</v>
      </c>
    </row>
    <row r="8565" spans="1:13">
      <c r="A8565">
        <v>12194</v>
      </c>
      <c r="B8565" t="s">
        <v>18</v>
      </c>
      <c r="C8565" s="16" t="s">
        <v>15453</v>
      </c>
      <c r="D8565">
        <f t="shared" si="0"/>
        <v>24</v>
      </c>
      <c r="E8565" t="str">
        <f t="shared" si="1"/>
        <v>2,160,000 ($1,317,000)</v>
      </c>
      <c r="F8565">
        <f t="shared" si="2"/>
        <v>10</v>
      </c>
      <c r="G8565" t="str">
        <f t="shared" si="3"/>
        <v>2,160,000</v>
      </c>
      <c r="H8565" t="s">
        <v>15454</v>
      </c>
      <c r="J8565" t="s">
        <v>34</v>
      </c>
      <c r="K8565" t="s">
        <v>101</v>
      </c>
      <c r="L8565">
        <v>2160000</v>
      </c>
      <c r="M8565" t="s">
        <v>4912</v>
      </c>
    </row>
    <row r="8566" spans="1:13">
      <c r="A8566">
        <v>12195</v>
      </c>
      <c r="B8566" t="s">
        <v>18</v>
      </c>
      <c r="C8566" s="16" t="s">
        <v>15455</v>
      </c>
      <c r="D8566">
        <f t="shared" si="0"/>
        <v>24</v>
      </c>
      <c r="E8566" t="str">
        <f t="shared" si="1"/>
        <v>1,000,000* ($609,700)</v>
      </c>
      <c r="F8566">
        <f t="shared" si="2"/>
        <v>11</v>
      </c>
      <c r="G8566" t="str">
        <f t="shared" si="3"/>
        <v>1,000,000</v>
      </c>
      <c r="H8566" t="s">
        <v>15273</v>
      </c>
      <c r="J8566" t="s">
        <v>34</v>
      </c>
      <c r="K8566" t="s">
        <v>101</v>
      </c>
      <c r="L8566">
        <v>1000000</v>
      </c>
      <c r="M8566" t="s">
        <v>4808</v>
      </c>
    </row>
    <row r="8567" spans="1:13">
      <c r="A8567">
        <v>12196</v>
      </c>
      <c r="B8567" t="s">
        <v>18</v>
      </c>
      <c r="C8567" s="16" t="s">
        <v>15456</v>
      </c>
      <c r="D8567">
        <f t="shared" si="0"/>
        <v>24</v>
      </c>
      <c r="E8567" t="str">
        <f t="shared" si="1"/>
        <v>1,000,000* ($609,700) [released]</v>
      </c>
      <c r="F8567">
        <f t="shared" si="2"/>
        <v>11</v>
      </c>
      <c r="G8567" t="str">
        <f t="shared" si="3"/>
        <v>1,000,000</v>
      </c>
      <c r="H8567" t="s">
        <v>15329</v>
      </c>
      <c r="J8567" t="s">
        <v>34</v>
      </c>
      <c r="K8567" t="s">
        <v>101</v>
      </c>
      <c r="L8567">
        <v>1000000</v>
      </c>
      <c r="M8567" t="s">
        <v>5325</v>
      </c>
    </row>
    <row r="8568" spans="1:13">
      <c r="A8568">
        <v>12197</v>
      </c>
      <c r="B8568" t="s">
        <v>18</v>
      </c>
      <c r="C8568" s="16" t="s">
        <v>15457</v>
      </c>
      <c r="D8568">
        <f t="shared" si="0"/>
        <v>24</v>
      </c>
      <c r="E8568" t="str">
        <f t="shared" si="1"/>
        <v>850,000* ($518,000)</v>
      </c>
      <c r="F8568">
        <f t="shared" si="2"/>
        <v>9</v>
      </c>
      <c r="G8568" t="str">
        <f t="shared" si="3"/>
        <v>850,000</v>
      </c>
      <c r="H8568" t="s">
        <v>15458</v>
      </c>
      <c r="J8568" t="s">
        <v>34</v>
      </c>
      <c r="K8568" t="s">
        <v>101</v>
      </c>
      <c r="L8568">
        <v>850000</v>
      </c>
      <c r="M8568" t="s">
        <v>4810</v>
      </c>
    </row>
    <row r="8569" spans="1:13">
      <c r="A8569">
        <v>12198</v>
      </c>
      <c r="B8569" t="s">
        <v>18</v>
      </c>
      <c r="C8569" s="16" t="s">
        <v>15459</v>
      </c>
      <c r="D8569">
        <f t="shared" si="0"/>
        <v>24</v>
      </c>
      <c r="E8569" t="str">
        <f t="shared" si="1"/>
        <v>680,000* ($414,600)</v>
      </c>
      <c r="F8569">
        <f t="shared" si="2"/>
        <v>9</v>
      </c>
      <c r="G8569" t="str">
        <f t="shared" si="3"/>
        <v>680,000</v>
      </c>
      <c r="H8569" t="s">
        <v>15460</v>
      </c>
      <c r="J8569" t="s">
        <v>34</v>
      </c>
      <c r="K8569" t="s">
        <v>101</v>
      </c>
      <c r="L8569">
        <v>680000</v>
      </c>
      <c r="M8569" t="s">
        <v>5855</v>
      </c>
    </row>
    <row r="8570" spans="1:13">
      <c r="A8570">
        <v>12199</v>
      </c>
      <c r="B8570" t="s">
        <v>18</v>
      </c>
      <c r="C8570" s="16" t="s">
        <v>15461</v>
      </c>
      <c r="D8570">
        <f t="shared" si="0"/>
        <v>24</v>
      </c>
      <c r="E8570" t="str">
        <f t="shared" si="1"/>
        <v>537,500* ($327,714)</v>
      </c>
      <c r="F8570">
        <f t="shared" si="2"/>
        <v>9</v>
      </c>
      <c r="G8570" t="str">
        <f t="shared" si="3"/>
        <v>537,500</v>
      </c>
      <c r="H8570" t="s">
        <v>15245</v>
      </c>
      <c r="J8570" t="s">
        <v>34</v>
      </c>
      <c r="K8570" t="s">
        <v>101</v>
      </c>
      <c r="L8570">
        <v>537500</v>
      </c>
      <c r="M8570" t="s">
        <v>4761</v>
      </c>
    </row>
    <row r="8571" spans="1:13">
      <c r="A8571">
        <v>12200</v>
      </c>
      <c r="B8571" t="s">
        <v>18</v>
      </c>
      <c r="C8571" s="16" t="s">
        <v>15462</v>
      </c>
      <c r="D8571">
        <f t="shared" si="0"/>
        <v>24</v>
      </c>
      <c r="E8571" t="str">
        <f t="shared" si="1"/>
        <v>425,000* ($259,123)</v>
      </c>
      <c r="F8571">
        <f t="shared" si="2"/>
        <v>9</v>
      </c>
      <c r="G8571" t="str">
        <f t="shared" si="3"/>
        <v>425,000</v>
      </c>
      <c r="H8571" t="s">
        <v>15307</v>
      </c>
      <c r="J8571" t="s">
        <v>34</v>
      </c>
      <c r="K8571" t="s">
        <v>101</v>
      </c>
      <c r="L8571">
        <v>425000</v>
      </c>
      <c r="M8571" t="s">
        <v>4822</v>
      </c>
    </row>
    <row r="8572" spans="1:13">
      <c r="A8572">
        <v>12201</v>
      </c>
      <c r="B8572" t="s">
        <v>18</v>
      </c>
      <c r="C8572" s="16" t="s">
        <v>15463</v>
      </c>
      <c r="D8572">
        <f t="shared" si="0"/>
        <v>24</v>
      </c>
      <c r="E8572" t="str">
        <f t="shared" si="1"/>
        <v>287,500* ($175,289)</v>
      </c>
      <c r="F8572">
        <f t="shared" si="2"/>
        <v>9</v>
      </c>
      <c r="G8572" t="str">
        <f t="shared" si="3"/>
        <v>287,500</v>
      </c>
      <c r="H8572" t="s">
        <v>15251</v>
      </c>
      <c r="J8572" t="s">
        <v>34</v>
      </c>
      <c r="K8572" t="s">
        <v>101</v>
      </c>
      <c r="L8572">
        <v>287500</v>
      </c>
      <c r="M8572" t="s">
        <v>4319</v>
      </c>
    </row>
    <row r="8573" spans="1:13">
      <c r="A8573">
        <v>12202</v>
      </c>
      <c r="B8573" t="s">
        <v>18</v>
      </c>
      <c r="C8573" s="16" t="s">
        <v>15464</v>
      </c>
      <c r="D8573">
        <f t="shared" si="0"/>
        <v>24</v>
      </c>
      <c r="E8573" t="str">
        <f t="shared" si="1"/>
        <v>???</v>
      </c>
      <c r="F8573" t="str">
        <f t="shared" si="2"/>
        <v/>
      </c>
      <c r="G8573" t="str">
        <f t="shared" si="3"/>
        <v>???</v>
      </c>
      <c r="H8573" t="s">
        <v>96</v>
      </c>
      <c r="J8573" t="s">
        <v>34</v>
      </c>
      <c r="K8573" t="s">
        <v>101</v>
      </c>
      <c r="L8573" t="s">
        <v>15337</v>
      </c>
      <c r="M8573" t="s">
        <v>5034</v>
      </c>
    </row>
    <row r="8574" spans="1:13">
      <c r="A8574">
        <v>12205</v>
      </c>
      <c r="B8574" t="s">
        <v>18</v>
      </c>
      <c r="C8574" s="16" t="s">
        <v>15465</v>
      </c>
      <c r="D8574">
        <f t="shared" si="0"/>
        <v>24</v>
      </c>
      <c r="E8574" t="str">
        <f t="shared" si="1"/>
        <v>$5,280,000 ($3,220,000)</v>
      </c>
      <c r="F8574">
        <f t="shared" si="2"/>
        <v>11</v>
      </c>
      <c r="G8574" t="str">
        <f t="shared" si="3"/>
        <v>$5,280,000</v>
      </c>
      <c r="H8574" t="s">
        <v>15466</v>
      </c>
      <c r="J8574" t="s">
        <v>37</v>
      </c>
      <c r="K8574" t="s">
        <v>101</v>
      </c>
      <c r="L8574">
        <v>5280000</v>
      </c>
      <c r="M8574" t="s">
        <v>5890</v>
      </c>
    </row>
    <row r="8575" spans="1:13">
      <c r="A8575">
        <v>12206</v>
      </c>
      <c r="B8575" t="s">
        <v>18</v>
      </c>
      <c r="C8575" s="16" t="s">
        <v>15467</v>
      </c>
      <c r="D8575">
        <f t="shared" si="0"/>
        <v>24</v>
      </c>
      <c r="E8575" t="str">
        <f t="shared" si="1"/>
        <v>4,610,000 ($2,811,000)</v>
      </c>
      <c r="F8575">
        <f t="shared" si="2"/>
        <v>10</v>
      </c>
      <c r="G8575" t="str">
        <f t="shared" si="3"/>
        <v>4,610,000</v>
      </c>
      <c r="H8575" t="s">
        <v>15468</v>
      </c>
      <c r="J8575" t="s">
        <v>37</v>
      </c>
      <c r="K8575" t="s">
        <v>101</v>
      </c>
      <c r="L8575">
        <v>4610000</v>
      </c>
      <c r="M8575" t="s">
        <v>6089</v>
      </c>
    </row>
    <row r="8576" spans="1:13">
      <c r="A8576">
        <v>12207</v>
      </c>
      <c r="B8576" t="s">
        <v>18</v>
      </c>
      <c r="C8576" s="16" t="s">
        <v>15469</v>
      </c>
      <c r="D8576">
        <f t="shared" si="0"/>
        <v>24</v>
      </c>
      <c r="E8576" t="str">
        <f t="shared" si="1"/>
        <v>3,600,000* ($2,195,000)</v>
      </c>
      <c r="F8576">
        <f t="shared" si="2"/>
        <v>11</v>
      </c>
      <c r="G8576" t="str">
        <f t="shared" si="3"/>
        <v>3,600,000</v>
      </c>
      <c r="H8576" t="s">
        <v>15430</v>
      </c>
      <c r="J8576" t="s">
        <v>37</v>
      </c>
      <c r="K8576" t="s">
        <v>101</v>
      </c>
      <c r="L8576">
        <v>3600000</v>
      </c>
      <c r="M8576" t="s">
        <v>4689</v>
      </c>
    </row>
    <row r="8577" spans="1:13">
      <c r="A8577">
        <v>12208</v>
      </c>
      <c r="B8577" t="s">
        <v>18</v>
      </c>
      <c r="C8577" s="16" t="s">
        <v>15470</v>
      </c>
      <c r="D8577">
        <f t="shared" si="0"/>
        <v>24</v>
      </c>
      <c r="E8577" t="str">
        <f t="shared" si="1"/>
        <v>3,068,000 ($1,870,000)</v>
      </c>
      <c r="F8577">
        <f t="shared" si="2"/>
        <v>10</v>
      </c>
      <c r="G8577" t="str">
        <f t="shared" si="3"/>
        <v>3,068,000</v>
      </c>
      <c r="H8577" t="s">
        <v>15471</v>
      </c>
      <c r="J8577" t="s">
        <v>37</v>
      </c>
      <c r="K8577" t="s">
        <v>101</v>
      </c>
      <c r="L8577">
        <v>3068000</v>
      </c>
      <c r="M8577" t="s">
        <v>4578</v>
      </c>
    </row>
    <row r="8578" spans="1:13">
      <c r="A8578">
        <v>12209</v>
      </c>
      <c r="B8578" t="s">
        <v>18</v>
      </c>
      <c r="C8578" s="16" t="s">
        <v>15472</v>
      </c>
      <c r="D8578">
        <f t="shared" si="0"/>
        <v>24</v>
      </c>
      <c r="E8578" t="str">
        <f t="shared" si="1"/>
        <v>2,860,000 ($1.744,000) [released]</v>
      </c>
      <c r="F8578">
        <f t="shared" si="2"/>
        <v>10</v>
      </c>
      <c r="G8578" t="str">
        <f t="shared" si="3"/>
        <v>2,860,000</v>
      </c>
      <c r="H8578" t="s">
        <v>15473</v>
      </c>
      <c r="J8578" t="s">
        <v>37</v>
      </c>
      <c r="K8578" t="s">
        <v>101</v>
      </c>
      <c r="L8578">
        <v>2860000</v>
      </c>
      <c r="M8578" t="s">
        <v>4808</v>
      </c>
    </row>
    <row r="8579" spans="1:13">
      <c r="A8579">
        <v>12210</v>
      </c>
      <c r="B8579" t="s">
        <v>18</v>
      </c>
      <c r="C8579" s="16" t="s">
        <v>15474</v>
      </c>
      <c r="D8579">
        <f t="shared" si="0"/>
        <v>24</v>
      </c>
      <c r="E8579" t="str">
        <f t="shared" si="1"/>
        <v>2,050,000 ($1,250,000)</v>
      </c>
      <c r="F8579">
        <f t="shared" si="2"/>
        <v>10</v>
      </c>
      <c r="G8579" t="str">
        <f t="shared" si="3"/>
        <v>2,050,000</v>
      </c>
      <c r="H8579" t="s">
        <v>15475</v>
      </c>
      <c r="J8579" t="s">
        <v>37</v>
      </c>
      <c r="K8579" t="s">
        <v>101</v>
      </c>
      <c r="L8579">
        <v>2050000</v>
      </c>
      <c r="M8579" t="s">
        <v>5585</v>
      </c>
    </row>
    <row r="8580" spans="1:13">
      <c r="A8580">
        <v>12211</v>
      </c>
      <c r="B8580" t="s">
        <v>18</v>
      </c>
      <c r="C8580" s="16" t="s">
        <v>15476</v>
      </c>
      <c r="D8580">
        <f t="shared" si="0"/>
        <v>24</v>
      </c>
      <c r="E8580" t="str">
        <f t="shared" si="1"/>
        <v>1,320,000 ($804,878)</v>
      </c>
      <c r="F8580">
        <f t="shared" si="2"/>
        <v>10</v>
      </c>
      <c r="G8580" t="str">
        <f t="shared" si="3"/>
        <v>1,320,000</v>
      </c>
      <c r="H8580" t="s">
        <v>15411</v>
      </c>
      <c r="J8580" t="s">
        <v>37</v>
      </c>
      <c r="K8580" t="s">
        <v>101</v>
      </c>
      <c r="L8580">
        <v>1320000</v>
      </c>
      <c r="M8580" t="s">
        <v>5809</v>
      </c>
    </row>
    <row r="8581" spans="1:13">
      <c r="A8581">
        <v>12212</v>
      </c>
      <c r="B8581" t="s">
        <v>18</v>
      </c>
      <c r="C8581" s="16" t="s">
        <v>15477</v>
      </c>
      <c r="D8581">
        <f t="shared" si="0"/>
        <v>24</v>
      </c>
      <c r="E8581" t="str">
        <f t="shared" si="1"/>
        <v>1,000,000* ($609,700)</v>
      </c>
      <c r="F8581">
        <f t="shared" si="2"/>
        <v>11</v>
      </c>
      <c r="G8581" t="str">
        <f t="shared" si="3"/>
        <v>1,000,000</v>
      </c>
      <c r="H8581" t="s">
        <v>15273</v>
      </c>
      <c r="J8581" t="s">
        <v>37</v>
      </c>
      <c r="K8581" t="s">
        <v>101</v>
      </c>
      <c r="L8581">
        <v>1000000</v>
      </c>
      <c r="M8581" t="s">
        <v>4651</v>
      </c>
    </row>
    <row r="8582" spans="1:13">
      <c r="A8582">
        <v>12213</v>
      </c>
      <c r="B8582" t="s">
        <v>18</v>
      </c>
      <c r="C8582" s="16" t="s">
        <v>15478</v>
      </c>
      <c r="D8582">
        <f t="shared" si="0"/>
        <v>24</v>
      </c>
      <c r="E8582" t="str">
        <f t="shared" si="1"/>
        <v>862,560 ($525,951) [released]</v>
      </c>
      <c r="F8582">
        <f t="shared" si="2"/>
        <v>8</v>
      </c>
      <c r="G8582" t="str">
        <f t="shared" si="3"/>
        <v>862,560</v>
      </c>
      <c r="H8582" t="s">
        <v>15479</v>
      </c>
      <c r="J8582" t="s">
        <v>37</v>
      </c>
      <c r="K8582" t="s">
        <v>101</v>
      </c>
      <c r="L8582">
        <v>862560</v>
      </c>
      <c r="M8582" t="s">
        <v>5899</v>
      </c>
    </row>
    <row r="8583" spans="1:13">
      <c r="A8583">
        <v>12214</v>
      </c>
      <c r="B8583" t="s">
        <v>18</v>
      </c>
      <c r="C8583" s="16" t="s">
        <v>15480</v>
      </c>
      <c r="D8583">
        <f t="shared" si="0"/>
        <v>24</v>
      </c>
      <c r="E8583" t="str">
        <f t="shared" si="1"/>
        <v>763,200 ($465,365) [released]</v>
      </c>
      <c r="F8583">
        <f t="shared" si="2"/>
        <v>8</v>
      </c>
      <c r="G8583" t="str">
        <f t="shared" si="3"/>
        <v>763,200</v>
      </c>
      <c r="H8583" t="s">
        <v>15481</v>
      </c>
      <c r="J8583" t="s">
        <v>37</v>
      </c>
      <c r="K8583" t="s">
        <v>101</v>
      </c>
      <c r="L8583">
        <v>763200</v>
      </c>
      <c r="M8583" t="s">
        <v>5609</v>
      </c>
    </row>
    <row r="8584" spans="1:13">
      <c r="A8584">
        <v>12215</v>
      </c>
      <c r="B8584" t="s">
        <v>18</v>
      </c>
      <c r="C8584" s="16" t="s">
        <v>15482</v>
      </c>
      <c r="D8584">
        <f t="shared" si="0"/>
        <v>24</v>
      </c>
      <c r="E8584" t="str">
        <f t="shared" si="1"/>
        <v>687,240 ($419,049)</v>
      </c>
      <c r="F8584">
        <f t="shared" si="2"/>
        <v>8</v>
      </c>
      <c r="G8584" t="str">
        <f t="shared" si="3"/>
        <v>687,240</v>
      </c>
      <c r="H8584" t="s">
        <v>15483</v>
      </c>
      <c r="J8584" t="s">
        <v>37</v>
      </c>
      <c r="K8584" t="s">
        <v>101</v>
      </c>
      <c r="L8584">
        <v>687240</v>
      </c>
      <c r="M8584" t="s">
        <v>5398</v>
      </c>
    </row>
    <row r="8585" spans="1:13">
      <c r="A8585">
        <v>12216</v>
      </c>
      <c r="B8585" t="s">
        <v>18</v>
      </c>
      <c r="C8585" s="16" t="s">
        <v>15484</v>
      </c>
      <c r="D8585">
        <f t="shared" si="0"/>
        <v>24</v>
      </c>
      <c r="E8585" t="str">
        <f t="shared" si="1"/>
        <v>540,000* ($329,240)</v>
      </c>
      <c r="F8585">
        <f t="shared" si="2"/>
        <v>9</v>
      </c>
      <c r="G8585" t="str">
        <f t="shared" si="3"/>
        <v>540,000</v>
      </c>
      <c r="H8585" t="s">
        <v>15485</v>
      </c>
      <c r="J8585" t="s">
        <v>37</v>
      </c>
      <c r="K8585" t="s">
        <v>101</v>
      </c>
      <c r="L8585">
        <v>540000</v>
      </c>
      <c r="M8585" t="s">
        <v>4823</v>
      </c>
    </row>
    <row r="8586" spans="1:13">
      <c r="A8586">
        <v>12217</v>
      </c>
      <c r="B8586" t="s">
        <v>18</v>
      </c>
      <c r="C8586" s="16" t="s">
        <v>15486</v>
      </c>
      <c r="D8586">
        <f t="shared" si="0"/>
        <v>24</v>
      </c>
      <c r="E8586" t="str">
        <f t="shared" si="1"/>
        <v>475,000* ($289,608)</v>
      </c>
      <c r="F8586">
        <f t="shared" si="2"/>
        <v>9</v>
      </c>
      <c r="G8586" t="str">
        <f t="shared" si="3"/>
        <v>475,000</v>
      </c>
      <c r="H8586" t="s">
        <v>15303</v>
      </c>
      <c r="J8586" t="s">
        <v>37</v>
      </c>
      <c r="K8586" t="s">
        <v>101</v>
      </c>
      <c r="L8586">
        <v>475000</v>
      </c>
      <c r="M8586" t="s">
        <v>5269</v>
      </c>
    </row>
    <row r="8587" spans="1:13">
      <c r="A8587">
        <v>12218</v>
      </c>
      <c r="B8587" t="s">
        <v>18</v>
      </c>
      <c r="C8587" s="16" t="s">
        <v>15487</v>
      </c>
      <c r="D8587">
        <f t="shared" si="0"/>
        <v>24</v>
      </c>
      <c r="E8587" t="str">
        <f t="shared" si="1"/>
        <v>350,000* ($213,395)</v>
      </c>
      <c r="F8587">
        <f t="shared" si="2"/>
        <v>9</v>
      </c>
      <c r="G8587" t="str">
        <f t="shared" si="3"/>
        <v>350,000</v>
      </c>
      <c r="H8587" t="s">
        <v>15310</v>
      </c>
      <c r="J8587" t="s">
        <v>37</v>
      </c>
      <c r="K8587" t="s">
        <v>101</v>
      </c>
      <c r="L8587">
        <v>350000</v>
      </c>
      <c r="M8587" t="s">
        <v>5909</v>
      </c>
    </row>
    <row r="8588" spans="1:13">
      <c r="A8588">
        <v>12219</v>
      </c>
      <c r="B8588" t="s">
        <v>18</v>
      </c>
      <c r="C8588" s="16" t="s">
        <v>15488</v>
      </c>
      <c r="D8588">
        <f t="shared" si="0"/>
        <v>24</v>
      </c>
      <c r="E8588" t="str">
        <f t="shared" si="1"/>
        <v>312,000 ($190,244) [released]</v>
      </c>
      <c r="F8588">
        <f t="shared" si="2"/>
        <v>8</v>
      </c>
      <c r="G8588" t="str">
        <f t="shared" si="3"/>
        <v>312,000</v>
      </c>
      <c r="H8588" t="s">
        <v>15489</v>
      </c>
      <c r="J8588" t="s">
        <v>37</v>
      </c>
      <c r="K8588" t="s">
        <v>101</v>
      </c>
      <c r="L8588">
        <v>312000</v>
      </c>
      <c r="M8588" t="s">
        <v>4724</v>
      </c>
    </row>
    <row r="8589" spans="1:13">
      <c r="A8589">
        <v>12220</v>
      </c>
      <c r="B8589" t="s">
        <v>18</v>
      </c>
      <c r="C8589" s="16" t="s">
        <v>15490</v>
      </c>
      <c r="D8589">
        <f t="shared" si="0"/>
        <v>24</v>
      </c>
      <c r="E8589" t="str">
        <f t="shared" si="1"/>
        <v>287,500* ($175,289)</v>
      </c>
      <c r="F8589">
        <f t="shared" si="2"/>
        <v>9</v>
      </c>
      <c r="G8589" t="str">
        <f t="shared" si="3"/>
        <v>287,500</v>
      </c>
      <c r="H8589" t="s">
        <v>15251</v>
      </c>
      <c r="J8589" t="s">
        <v>37</v>
      </c>
      <c r="K8589" t="s">
        <v>101</v>
      </c>
      <c r="L8589">
        <v>287500</v>
      </c>
      <c r="M8589" t="s">
        <v>4832</v>
      </c>
    </row>
    <row r="8590" spans="1:13">
      <c r="A8590">
        <v>12221</v>
      </c>
      <c r="B8590" t="s">
        <v>18</v>
      </c>
      <c r="C8590" s="16" t="s">
        <v>15491</v>
      </c>
      <c r="D8590">
        <f t="shared" si="0"/>
        <v>24</v>
      </c>
      <c r="E8590" t="str">
        <f t="shared" si="1"/>
        <v>287,500* ($175,289)</v>
      </c>
      <c r="F8590">
        <f t="shared" si="2"/>
        <v>9</v>
      </c>
      <c r="G8590" t="str">
        <f t="shared" si="3"/>
        <v>287,500</v>
      </c>
      <c r="H8590" t="s">
        <v>15251</v>
      </c>
      <c r="J8590" t="s">
        <v>37</v>
      </c>
      <c r="K8590" t="s">
        <v>101</v>
      </c>
      <c r="L8590">
        <v>287500</v>
      </c>
      <c r="M8590" t="s">
        <v>5458</v>
      </c>
    </row>
    <row r="8591" spans="1:13">
      <c r="A8591">
        <v>12222</v>
      </c>
      <c r="B8591" t="s">
        <v>18</v>
      </c>
      <c r="C8591" s="16" t="s">
        <v>15492</v>
      </c>
      <c r="D8591">
        <f t="shared" si="0"/>
        <v>24</v>
      </c>
      <c r="E8591" t="str">
        <f t="shared" si="1"/>
        <v>287,500* ($175,289)</v>
      </c>
      <c r="F8591">
        <f t="shared" si="2"/>
        <v>9</v>
      </c>
      <c r="G8591" t="str">
        <f t="shared" si="3"/>
        <v>287,500</v>
      </c>
      <c r="H8591" t="s">
        <v>15251</v>
      </c>
      <c r="J8591" t="s">
        <v>37</v>
      </c>
      <c r="K8591" t="s">
        <v>101</v>
      </c>
      <c r="L8591">
        <v>287500</v>
      </c>
      <c r="M8591" t="s">
        <v>4757</v>
      </c>
    </row>
    <row r="8592" spans="1:13">
      <c r="A8592">
        <v>12223</v>
      </c>
      <c r="B8592" t="s">
        <v>18</v>
      </c>
      <c r="C8592" s="16" t="s">
        <v>15493</v>
      </c>
      <c r="D8592">
        <f t="shared" si="0"/>
        <v>24</v>
      </c>
      <c r="E8592" t="str">
        <f t="shared" si="1"/>
        <v>???</v>
      </c>
      <c r="F8592" t="str">
        <f t="shared" si="2"/>
        <v/>
      </c>
      <c r="G8592" t="str">
        <f t="shared" si="3"/>
        <v>???</v>
      </c>
      <c r="H8592" t="s">
        <v>96</v>
      </c>
      <c r="J8592" t="s">
        <v>37</v>
      </c>
      <c r="K8592" t="s">
        <v>101</v>
      </c>
      <c r="L8592" t="s">
        <v>15337</v>
      </c>
      <c r="M8592" t="s">
        <v>4966</v>
      </c>
    </row>
    <row r="8593" spans="1:13">
      <c r="A8593">
        <v>12226</v>
      </c>
      <c r="B8593" t="s">
        <v>18</v>
      </c>
      <c r="C8593" s="16" t="s">
        <v>15494</v>
      </c>
      <c r="D8593">
        <f t="shared" si="0"/>
        <v>24</v>
      </c>
      <c r="E8593" t="str">
        <f t="shared" si="1"/>
        <v>$9,740,000 ($5,938,500)</v>
      </c>
      <c r="F8593">
        <f t="shared" si="2"/>
        <v>11</v>
      </c>
      <c r="G8593" t="str">
        <f t="shared" si="3"/>
        <v>$9,740,000</v>
      </c>
      <c r="H8593" t="s">
        <v>15495</v>
      </c>
      <c r="J8593" t="s">
        <v>39</v>
      </c>
      <c r="K8593" t="s">
        <v>101</v>
      </c>
      <c r="L8593">
        <v>9740000</v>
      </c>
      <c r="M8593" t="s">
        <v>5973</v>
      </c>
    </row>
    <row r="8594" spans="1:13">
      <c r="A8594">
        <v>12227</v>
      </c>
      <c r="B8594" t="s">
        <v>18</v>
      </c>
      <c r="C8594" s="16" t="s">
        <v>15496</v>
      </c>
      <c r="D8594">
        <f t="shared" si="0"/>
        <v>24</v>
      </c>
      <c r="E8594" t="str">
        <f t="shared" si="1"/>
        <v>4,200,000 ($2,560,000)</v>
      </c>
      <c r="F8594">
        <f t="shared" si="2"/>
        <v>10</v>
      </c>
      <c r="G8594" t="str">
        <f t="shared" si="3"/>
        <v>4,200,000</v>
      </c>
      <c r="H8594" t="s">
        <v>15497</v>
      </c>
      <c r="J8594" t="s">
        <v>39</v>
      </c>
      <c r="K8594" t="s">
        <v>101</v>
      </c>
      <c r="L8594">
        <v>4200000</v>
      </c>
      <c r="M8594" t="s">
        <v>6179</v>
      </c>
    </row>
    <row r="8595" spans="1:13">
      <c r="A8595">
        <v>12228</v>
      </c>
      <c r="B8595" t="s">
        <v>18</v>
      </c>
      <c r="C8595" s="16" t="s">
        <v>15498</v>
      </c>
      <c r="D8595">
        <f t="shared" si="0"/>
        <v>24</v>
      </c>
      <c r="E8595" t="str">
        <f t="shared" si="1"/>
        <v>4,000,000 ($2,439,000)</v>
      </c>
      <c r="F8595">
        <f t="shared" si="2"/>
        <v>10</v>
      </c>
      <c r="G8595" t="str">
        <f t="shared" si="3"/>
        <v>4,000,000</v>
      </c>
      <c r="H8595" t="s">
        <v>15403</v>
      </c>
      <c r="J8595" t="s">
        <v>39</v>
      </c>
      <c r="K8595" t="s">
        <v>101</v>
      </c>
      <c r="L8595">
        <v>4000000</v>
      </c>
      <c r="M8595" t="s">
        <v>4874</v>
      </c>
    </row>
    <row r="8596" spans="1:13">
      <c r="A8596">
        <v>12229</v>
      </c>
      <c r="B8596" t="s">
        <v>18</v>
      </c>
      <c r="C8596" s="16" t="s">
        <v>15499</v>
      </c>
      <c r="D8596">
        <f t="shared" si="0"/>
        <v>24</v>
      </c>
      <c r="E8596" t="str">
        <f t="shared" si="1"/>
        <v>3,133,000 ($1,910,000)</v>
      </c>
      <c r="F8596">
        <f t="shared" si="2"/>
        <v>10</v>
      </c>
      <c r="G8596" t="str">
        <f t="shared" si="3"/>
        <v>3,133,000</v>
      </c>
      <c r="H8596" t="s">
        <v>15500</v>
      </c>
      <c r="J8596" t="s">
        <v>39</v>
      </c>
      <c r="K8596" t="s">
        <v>101</v>
      </c>
      <c r="L8596">
        <v>3133000</v>
      </c>
      <c r="M8596" t="s">
        <v>4666</v>
      </c>
    </row>
    <row r="8597" spans="1:13">
      <c r="A8597">
        <v>12230</v>
      </c>
      <c r="B8597" t="s">
        <v>18</v>
      </c>
      <c r="C8597" s="16" t="s">
        <v>15501</v>
      </c>
      <c r="D8597">
        <f t="shared" si="0"/>
        <v>24</v>
      </c>
      <c r="E8597" t="str">
        <f t="shared" si="1"/>
        <v>1,440,000 ($878,048)</v>
      </c>
      <c r="F8597">
        <f t="shared" si="2"/>
        <v>10</v>
      </c>
      <c r="G8597" t="str">
        <f t="shared" si="3"/>
        <v>1,440,000</v>
      </c>
      <c r="H8597" t="s">
        <v>15502</v>
      </c>
      <c r="J8597" t="s">
        <v>39</v>
      </c>
      <c r="K8597" t="s">
        <v>101</v>
      </c>
      <c r="L8597">
        <v>1440000</v>
      </c>
      <c r="M8597" t="s">
        <v>15503</v>
      </c>
    </row>
    <row r="8598" spans="1:13">
      <c r="A8598">
        <v>12231</v>
      </c>
      <c r="B8598" t="s">
        <v>18</v>
      </c>
      <c r="C8598" s="16" t="s">
        <v>15504</v>
      </c>
      <c r="D8598">
        <f t="shared" si="0"/>
        <v>24</v>
      </c>
      <c r="E8598" t="str">
        <f t="shared" si="1"/>
        <v>1,273,000 ($776,000)</v>
      </c>
      <c r="F8598">
        <f t="shared" si="2"/>
        <v>10</v>
      </c>
      <c r="G8598" t="str">
        <f t="shared" si="3"/>
        <v>1,273,000</v>
      </c>
      <c r="H8598" t="s">
        <v>15505</v>
      </c>
      <c r="J8598" t="s">
        <v>39</v>
      </c>
      <c r="K8598" t="s">
        <v>101</v>
      </c>
      <c r="L8598">
        <v>1273000</v>
      </c>
      <c r="M8598" t="s">
        <v>4935</v>
      </c>
    </row>
    <row r="8599" spans="1:13">
      <c r="A8599">
        <v>12232</v>
      </c>
      <c r="B8599" t="s">
        <v>18</v>
      </c>
      <c r="C8599" s="16" t="s">
        <v>15506</v>
      </c>
      <c r="D8599">
        <f t="shared" si="0"/>
        <v>24</v>
      </c>
      <c r="E8599" t="str">
        <f t="shared" si="1"/>
        <v>1,092,000 ($666,000)</v>
      </c>
      <c r="F8599">
        <f t="shared" si="2"/>
        <v>10</v>
      </c>
      <c r="G8599" t="str">
        <f t="shared" si="3"/>
        <v>1,092,000</v>
      </c>
      <c r="H8599" t="s">
        <v>15507</v>
      </c>
      <c r="J8599" t="s">
        <v>39</v>
      </c>
      <c r="K8599" t="s">
        <v>101</v>
      </c>
      <c r="L8599">
        <v>1092000</v>
      </c>
      <c r="M8599" t="s">
        <v>4695</v>
      </c>
    </row>
    <row r="8600" spans="1:13">
      <c r="A8600">
        <v>12233</v>
      </c>
      <c r="B8600" t="s">
        <v>18</v>
      </c>
      <c r="C8600" s="16" t="s">
        <v>15508</v>
      </c>
      <c r="D8600">
        <f t="shared" si="0"/>
        <v>24</v>
      </c>
      <c r="E8600" t="str">
        <f t="shared" si="1"/>
        <v>1,000,000* ($609,700)</v>
      </c>
      <c r="F8600">
        <f t="shared" si="2"/>
        <v>11</v>
      </c>
      <c r="G8600" t="str">
        <f t="shared" si="3"/>
        <v>1,000,000</v>
      </c>
      <c r="H8600" t="s">
        <v>15273</v>
      </c>
      <c r="J8600" t="s">
        <v>39</v>
      </c>
      <c r="K8600" t="s">
        <v>101</v>
      </c>
      <c r="L8600">
        <v>1000000</v>
      </c>
      <c r="M8600" t="s">
        <v>5350</v>
      </c>
    </row>
    <row r="8601" spans="1:13">
      <c r="A8601">
        <v>12234</v>
      </c>
      <c r="B8601" t="s">
        <v>18</v>
      </c>
      <c r="C8601" s="16" t="s">
        <v>15509</v>
      </c>
      <c r="D8601">
        <f t="shared" si="0"/>
        <v>24</v>
      </c>
      <c r="E8601" t="str">
        <f t="shared" si="1"/>
        <v>936,000 ($571,000)</v>
      </c>
      <c r="F8601">
        <f t="shared" si="2"/>
        <v>8</v>
      </c>
      <c r="G8601" t="str">
        <f t="shared" si="3"/>
        <v>936,000</v>
      </c>
      <c r="H8601" t="s">
        <v>15510</v>
      </c>
      <c r="J8601" t="s">
        <v>39</v>
      </c>
      <c r="K8601" t="s">
        <v>101</v>
      </c>
      <c r="L8601">
        <v>936000</v>
      </c>
      <c r="M8601" t="s">
        <v>15511</v>
      </c>
    </row>
    <row r="8602" spans="1:13">
      <c r="A8602">
        <v>12235</v>
      </c>
      <c r="B8602" t="s">
        <v>18</v>
      </c>
      <c r="C8602" s="16" t="s">
        <v>15512</v>
      </c>
      <c r="D8602">
        <f t="shared" si="0"/>
        <v>24</v>
      </c>
      <c r="E8602" t="str">
        <f t="shared" si="1"/>
        <v>537,500* ($327,714)</v>
      </c>
      <c r="F8602">
        <f t="shared" si="2"/>
        <v>9</v>
      </c>
      <c r="G8602" t="str">
        <f t="shared" si="3"/>
        <v>537,500</v>
      </c>
      <c r="H8602" t="s">
        <v>15245</v>
      </c>
      <c r="J8602" t="s">
        <v>39</v>
      </c>
      <c r="K8602" t="s">
        <v>101</v>
      </c>
      <c r="L8602">
        <v>537500</v>
      </c>
      <c r="M8602" t="s">
        <v>4828</v>
      </c>
    </row>
    <row r="8603" spans="1:13">
      <c r="A8603">
        <v>12236</v>
      </c>
      <c r="B8603" t="s">
        <v>18</v>
      </c>
      <c r="C8603" s="16" t="s">
        <v>15513</v>
      </c>
      <c r="D8603">
        <f t="shared" si="0"/>
        <v>24</v>
      </c>
      <c r="E8603" t="str">
        <f t="shared" si="1"/>
        <v>537,500* ($327,714)</v>
      </c>
      <c r="F8603">
        <f t="shared" si="2"/>
        <v>9</v>
      </c>
      <c r="G8603" t="str">
        <f t="shared" si="3"/>
        <v>537,500</v>
      </c>
      <c r="H8603" t="s">
        <v>15245</v>
      </c>
      <c r="J8603" t="s">
        <v>39</v>
      </c>
      <c r="K8603" t="s">
        <v>101</v>
      </c>
      <c r="L8603">
        <v>537500</v>
      </c>
      <c r="M8603" t="s">
        <v>5690</v>
      </c>
    </row>
    <row r="8604" spans="1:13">
      <c r="A8604">
        <v>12237</v>
      </c>
      <c r="B8604" t="s">
        <v>18</v>
      </c>
      <c r="C8604" s="16" t="s">
        <v>15514</v>
      </c>
      <c r="D8604">
        <f t="shared" si="0"/>
        <v>24</v>
      </c>
      <c r="E8604" t="str">
        <f t="shared" si="1"/>
        <v>287,500* ($175,289)</v>
      </c>
      <c r="F8604">
        <f t="shared" si="2"/>
        <v>9</v>
      </c>
      <c r="G8604" t="str">
        <f t="shared" si="3"/>
        <v>287,500</v>
      </c>
      <c r="H8604" t="s">
        <v>15251</v>
      </c>
      <c r="J8604" t="s">
        <v>39</v>
      </c>
      <c r="K8604" t="s">
        <v>101</v>
      </c>
      <c r="L8604">
        <v>287500</v>
      </c>
      <c r="M8604" t="s">
        <v>5012</v>
      </c>
    </row>
    <row r="8605" spans="1:13">
      <c r="A8605">
        <v>12238</v>
      </c>
      <c r="B8605" t="s">
        <v>18</v>
      </c>
      <c r="C8605" s="16" t="s">
        <v>15515</v>
      </c>
      <c r="D8605">
        <f t="shared" si="0"/>
        <v>24</v>
      </c>
      <c r="E8605" t="str">
        <f t="shared" si="1"/>
        <v>287,500* ($175,289)</v>
      </c>
      <c r="F8605">
        <f t="shared" si="2"/>
        <v>9</v>
      </c>
      <c r="G8605" t="str">
        <f t="shared" si="3"/>
        <v>287,500</v>
      </c>
      <c r="H8605" t="s">
        <v>15251</v>
      </c>
      <c r="J8605" t="s">
        <v>39</v>
      </c>
      <c r="K8605" t="s">
        <v>101</v>
      </c>
      <c r="L8605">
        <v>287500</v>
      </c>
      <c r="M8605" t="s">
        <v>5917</v>
      </c>
    </row>
    <row r="8606" spans="1:13">
      <c r="A8606">
        <v>12239</v>
      </c>
      <c r="B8606" t="s">
        <v>18</v>
      </c>
      <c r="C8606" s="16" t="s">
        <v>15516</v>
      </c>
      <c r="D8606">
        <f t="shared" si="0"/>
        <v>24</v>
      </c>
      <c r="E8606" t="str">
        <f t="shared" si="1"/>
        <v>250,000 ($152,425)</v>
      </c>
      <c r="F8606">
        <f t="shared" si="2"/>
        <v>8</v>
      </c>
      <c r="G8606" t="str">
        <f t="shared" si="3"/>
        <v>250,000</v>
      </c>
      <c r="H8606" t="s">
        <v>15517</v>
      </c>
      <c r="J8606" t="s">
        <v>39</v>
      </c>
      <c r="K8606" t="s">
        <v>101</v>
      </c>
      <c r="L8606">
        <v>250000</v>
      </c>
      <c r="M8606" t="s">
        <v>4749</v>
      </c>
    </row>
    <row r="8607" spans="1:13">
      <c r="A8607">
        <v>12242</v>
      </c>
      <c r="B8607" t="s">
        <v>18</v>
      </c>
      <c r="C8607" s="16" t="s">
        <v>15518</v>
      </c>
      <c r="D8607">
        <f t="shared" si="0"/>
        <v>24</v>
      </c>
      <c r="E8607" t="str">
        <f t="shared" si="1"/>
        <v>$6,675,000 ($4,070,000)</v>
      </c>
      <c r="F8607">
        <f t="shared" si="2"/>
        <v>11</v>
      </c>
      <c r="G8607" t="str">
        <f t="shared" si="3"/>
        <v>$6,675,000</v>
      </c>
      <c r="H8607" t="s">
        <v>15519</v>
      </c>
      <c r="J8607" t="s">
        <v>45</v>
      </c>
      <c r="K8607" t="s">
        <v>101</v>
      </c>
      <c r="L8607">
        <v>6675000</v>
      </c>
      <c r="M8607" t="s">
        <v>4002</v>
      </c>
    </row>
    <row r="8608" spans="1:13">
      <c r="A8608">
        <v>12243</v>
      </c>
      <c r="B8608" t="s">
        <v>18</v>
      </c>
      <c r="C8608" s="16" t="s">
        <v>15520</v>
      </c>
      <c r="D8608">
        <f t="shared" si="0"/>
        <v>24</v>
      </c>
      <c r="E8608" t="str">
        <f t="shared" si="1"/>
        <v>5,360,000* ($3,268,000)</v>
      </c>
      <c r="F8608">
        <f t="shared" si="2"/>
        <v>11</v>
      </c>
      <c r="G8608" t="str">
        <f t="shared" si="3"/>
        <v>5,360,000</v>
      </c>
      <c r="H8608" t="s">
        <v>15521</v>
      </c>
      <c r="J8608" t="s">
        <v>45</v>
      </c>
      <c r="K8608" t="s">
        <v>101</v>
      </c>
      <c r="L8608">
        <v>5360000</v>
      </c>
      <c r="M8608" t="s">
        <v>4805</v>
      </c>
    </row>
    <row r="8609" spans="1:13">
      <c r="A8609">
        <v>12244</v>
      </c>
      <c r="B8609" t="s">
        <v>18</v>
      </c>
      <c r="C8609" s="16" t="s">
        <v>15522</v>
      </c>
      <c r="D8609">
        <f t="shared" si="0"/>
        <v>24</v>
      </c>
      <c r="E8609" t="str">
        <f t="shared" si="1"/>
        <v>4,860,000 ($2,963,000)</v>
      </c>
      <c r="F8609">
        <f t="shared" si="2"/>
        <v>10</v>
      </c>
      <c r="G8609" t="str">
        <f t="shared" si="3"/>
        <v>4,860,000</v>
      </c>
      <c r="H8609" t="s">
        <v>15523</v>
      </c>
      <c r="J8609" t="s">
        <v>45</v>
      </c>
      <c r="K8609" t="s">
        <v>101</v>
      </c>
      <c r="L8609">
        <v>4860000</v>
      </c>
      <c r="M8609" t="s">
        <v>4656</v>
      </c>
    </row>
    <row r="8610" spans="1:13">
      <c r="A8610">
        <v>12245</v>
      </c>
      <c r="B8610" t="s">
        <v>18</v>
      </c>
      <c r="C8610" s="16" t="s">
        <v>15524</v>
      </c>
      <c r="D8610">
        <f t="shared" si="0"/>
        <v>24</v>
      </c>
      <c r="E8610" t="str">
        <f t="shared" si="1"/>
        <v>3,887,000* ($2,370,000)</v>
      </c>
      <c r="F8610">
        <f t="shared" si="2"/>
        <v>11</v>
      </c>
      <c r="G8610" t="str">
        <f t="shared" si="3"/>
        <v>3,887,000</v>
      </c>
      <c r="H8610" t="s">
        <v>15525</v>
      </c>
      <c r="J8610" t="s">
        <v>45</v>
      </c>
      <c r="K8610" t="s">
        <v>101</v>
      </c>
      <c r="L8610">
        <v>3887000</v>
      </c>
      <c r="M8610" t="s">
        <v>3691</v>
      </c>
    </row>
    <row r="8611" spans="1:13">
      <c r="A8611">
        <v>12246</v>
      </c>
      <c r="B8611" t="s">
        <v>18</v>
      </c>
      <c r="C8611" s="16" t="s">
        <v>15526</v>
      </c>
      <c r="D8611">
        <f t="shared" si="0"/>
        <v>24</v>
      </c>
      <c r="E8611" t="str">
        <f t="shared" si="1"/>
        <v>3,830,000* ($2,335,000)</v>
      </c>
      <c r="F8611">
        <f t="shared" si="2"/>
        <v>11</v>
      </c>
      <c r="G8611" t="str">
        <f t="shared" si="3"/>
        <v>3,830,000</v>
      </c>
      <c r="H8611" t="s">
        <v>15527</v>
      </c>
      <c r="J8611" t="s">
        <v>45</v>
      </c>
      <c r="K8611" t="s">
        <v>101</v>
      </c>
      <c r="L8611">
        <v>3830000</v>
      </c>
      <c r="M8611" t="s">
        <v>5527</v>
      </c>
    </row>
    <row r="8612" spans="1:13">
      <c r="A8612">
        <v>12247</v>
      </c>
      <c r="B8612" t="s">
        <v>18</v>
      </c>
      <c r="C8612" s="16" t="s">
        <v>15528</v>
      </c>
      <c r="D8612">
        <f t="shared" si="0"/>
        <v>24</v>
      </c>
      <c r="E8612" t="str">
        <f t="shared" si="1"/>
        <v>2,050,000 ($1,250,000)</v>
      </c>
      <c r="F8612">
        <f t="shared" si="2"/>
        <v>10</v>
      </c>
      <c r="G8612" t="str">
        <f t="shared" si="3"/>
        <v>2,050,000</v>
      </c>
      <c r="H8612" t="s">
        <v>15475</v>
      </c>
      <c r="J8612" t="s">
        <v>45</v>
      </c>
      <c r="K8612" t="s">
        <v>101</v>
      </c>
      <c r="L8612">
        <v>2050000</v>
      </c>
      <c r="M8612" t="s">
        <v>5511</v>
      </c>
    </row>
    <row r="8613" spans="1:13">
      <c r="A8613">
        <v>12248</v>
      </c>
      <c r="B8613" t="s">
        <v>18</v>
      </c>
      <c r="C8613" s="16" t="s">
        <v>15529</v>
      </c>
      <c r="D8613">
        <f t="shared" si="0"/>
        <v>24</v>
      </c>
      <c r="E8613" t="str">
        <f t="shared" si="1"/>
        <v>1,760,000 ($1,073,000)</v>
      </c>
      <c r="F8613">
        <f t="shared" si="2"/>
        <v>10</v>
      </c>
      <c r="G8613" t="str">
        <f t="shared" si="3"/>
        <v>1,760,000</v>
      </c>
      <c r="H8613" t="s">
        <v>15530</v>
      </c>
      <c r="J8613" t="s">
        <v>45</v>
      </c>
      <c r="K8613" t="s">
        <v>101</v>
      </c>
      <c r="L8613">
        <v>1760000</v>
      </c>
      <c r="M8613" t="s">
        <v>5048</v>
      </c>
    </row>
    <row r="8614" spans="1:13">
      <c r="A8614">
        <v>12249</v>
      </c>
      <c r="B8614" t="s">
        <v>18</v>
      </c>
      <c r="C8614" s="16" t="s">
        <v>15531</v>
      </c>
      <c r="D8614">
        <f t="shared" si="0"/>
        <v>24</v>
      </c>
      <c r="E8614" t="str">
        <f t="shared" si="1"/>
        <v>1,000,000* ($609,700)</v>
      </c>
      <c r="F8614">
        <f t="shared" si="2"/>
        <v>11</v>
      </c>
      <c r="G8614" t="str">
        <f t="shared" si="3"/>
        <v>1,000,000</v>
      </c>
      <c r="H8614" t="s">
        <v>15273</v>
      </c>
      <c r="J8614" t="s">
        <v>45</v>
      </c>
      <c r="K8614" t="s">
        <v>101</v>
      </c>
      <c r="L8614">
        <v>1000000</v>
      </c>
      <c r="M8614" t="s">
        <v>5320</v>
      </c>
    </row>
    <row r="8615" spans="1:13">
      <c r="A8615">
        <v>12250</v>
      </c>
      <c r="B8615" t="s">
        <v>18</v>
      </c>
      <c r="C8615" s="16" t="s">
        <v>15532</v>
      </c>
      <c r="D8615">
        <f t="shared" si="0"/>
        <v>24</v>
      </c>
      <c r="E8615" t="str">
        <f t="shared" si="1"/>
        <v>940,920 ($573,732) [released]</v>
      </c>
      <c r="F8615">
        <f t="shared" si="2"/>
        <v>8</v>
      </c>
      <c r="G8615" t="str">
        <f t="shared" si="3"/>
        <v>940,920</v>
      </c>
      <c r="H8615" t="s">
        <v>15533</v>
      </c>
      <c r="J8615" t="s">
        <v>45</v>
      </c>
      <c r="K8615" t="s">
        <v>101</v>
      </c>
      <c r="L8615">
        <v>940920</v>
      </c>
      <c r="M8615" t="s">
        <v>5932</v>
      </c>
    </row>
    <row r="8616" spans="1:13">
      <c r="A8616">
        <v>12251</v>
      </c>
      <c r="B8616" t="s">
        <v>18</v>
      </c>
      <c r="C8616" s="16" t="s">
        <v>15534</v>
      </c>
      <c r="D8616">
        <f t="shared" si="0"/>
        <v>24</v>
      </c>
      <c r="E8616" t="str">
        <f t="shared" si="1"/>
        <v>866,320 ($540,439) [released]</v>
      </c>
      <c r="F8616">
        <f t="shared" si="2"/>
        <v>8</v>
      </c>
      <c r="G8616" t="str">
        <f t="shared" si="3"/>
        <v>866,320</v>
      </c>
      <c r="H8616" t="s">
        <v>15535</v>
      </c>
      <c r="J8616" t="s">
        <v>45</v>
      </c>
      <c r="K8616" t="s">
        <v>101</v>
      </c>
      <c r="L8616">
        <v>866320</v>
      </c>
      <c r="M8616" t="s">
        <v>5805</v>
      </c>
    </row>
    <row r="8617" spans="1:13">
      <c r="A8617">
        <v>12252</v>
      </c>
      <c r="B8617" t="s">
        <v>18</v>
      </c>
      <c r="C8617" s="16" t="s">
        <v>15536</v>
      </c>
      <c r="D8617">
        <f t="shared" si="0"/>
        <v>24</v>
      </c>
      <c r="E8617" t="str">
        <f t="shared" si="1"/>
        <v>850,000* ($518,245)</v>
      </c>
      <c r="F8617">
        <f t="shared" si="2"/>
        <v>9</v>
      </c>
      <c r="G8617" t="str">
        <f t="shared" si="3"/>
        <v>850,000</v>
      </c>
      <c r="H8617" t="s">
        <v>15275</v>
      </c>
      <c r="J8617" t="s">
        <v>45</v>
      </c>
      <c r="K8617" t="s">
        <v>101</v>
      </c>
      <c r="L8617">
        <v>850000</v>
      </c>
      <c r="M8617" t="s">
        <v>5376</v>
      </c>
    </row>
    <row r="8618" spans="1:13">
      <c r="A8618">
        <v>12253</v>
      </c>
      <c r="B8618" t="s">
        <v>18</v>
      </c>
      <c r="C8618" s="16" t="s">
        <v>15537</v>
      </c>
      <c r="D8618">
        <f t="shared" si="0"/>
        <v>24</v>
      </c>
      <c r="E8618" t="str">
        <f t="shared" si="1"/>
        <v>800,000 ($487,805)</v>
      </c>
      <c r="F8618">
        <f t="shared" si="2"/>
        <v>8</v>
      </c>
      <c r="G8618" t="str">
        <f t="shared" si="3"/>
        <v>800,000</v>
      </c>
      <c r="H8618" t="s">
        <v>15538</v>
      </c>
      <c r="J8618" t="s">
        <v>45</v>
      </c>
      <c r="K8618" t="s">
        <v>101</v>
      </c>
      <c r="L8618">
        <v>800000</v>
      </c>
      <c r="M8618" t="s">
        <v>4977</v>
      </c>
    </row>
    <row r="8619" spans="1:13">
      <c r="A8619">
        <v>12254</v>
      </c>
      <c r="B8619" t="s">
        <v>18</v>
      </c>
      <c r="C8619" s="16" t="s">
        <v>15539</v>
      </c>
      <c r="D8619">
        <f t="shared" si="0"/>
        <v>24</v>
      </c>
      <c r="E8619" t="str">
        <f t="shared" si="1"/>
        <v>737,880 ($449,927)</v>
      </c>
      <c r="F8619">
        <f t="shared" si="2"/>
        <v>8</v>
      </c>
      <c r="G8619" t="str">
        <f t="shared" si="3"/>
        <v>737,880</v>
      </c>
      <c r="H8619" t="s">
        <v>15540</v>
      </c>
      <c r="J8619" t="s">
        <v>45</v>
      </c>
      <c r="K8619" t="s">
        <v>101</v>
      </c>
      <c r="L8619">
        <v>737880</v>
      </c>
      <c r="M8619" t="s">
        <v>5297</v>
      </c>
    </row>
    <row r="8620" spans="1:13">
      <c r="A8620">
        <v>12255</v>
      </c>
      <c r="B8620" t="s">
        <v>18</v>
      </c>
      <c r="C8620" s="16" t="s">
        <v>15541</v>
      </c>
      <c r="D8620">
        <f t="shared" si="0"/>
        <v>24</v>
      </c>
      <c r="E8620" t="str">
        <f t="shared" si="1"/>
        <v>320,000 ($195,122)</v>
      </c>
      <c r="F8620">
        <f t="shared" si="2"/>
        <v>8</v>
      </c>
      <c r="G8620" t="str">
        <f t="shared" si="3"/>
        <v>320,000</v>
      </c>
      <c r="H8620" t="s">
        <v>15542</v>
      </c>
      <c r="J8620" t="s">
        <v>45</v>
      </c>
      <c r="K8620" t="s">
        <v>101</v>
      </c>
      <c r="L8620">
        <v>320000</v>
      </c>
      <c r="M8620" t="s">
        <v>4758</v>
      </c>
    </row>
    <row r="8621" spans="1:13">
      <c r="A8621">
        <v>12256</v>
      </c>
      <c r="B8621" t="s">
        <v>18</v>
      </c>
      <c r="C8621" s="16" t="s">
        <v>15543</v>
      </c>
      <c r="D8621">
        <f t="shared" si="0"/>
        <v>24</v>
      </c>
      <c r="E8621" t="str">
        <f t="shared" si="1"/>
        <v>287,500* ($175,289)</v>
      </c>
      <c r="F8621">
        <f t="shared" si="2"/>
        <v>9</v>
      </c>
      <c r="G8621" t="str">
        <f t="shared" si="3"/>
        <v>287,500</v>
      </c>
      <c r="H8621" t="s">
        <v>15251</v>
      </c>
      <c r="J8621" t="s">
        <v>45</v>
      </c>
      <c r="K8621" t="s">
        <v>101</v>
      </c>
      <c r="L8621">
        <v>287500</v>
      </c>
      <c r="M8621" t="s">
        <v>5457</v>
      </c>
    </row>
    <row r="8622" spans="1:13">
      <c r="A8622">
        <v>12257</v>
      </c>
      <c r="B8622" t="s">
        <v>18</v>
      </c>
      <c r="C8622" s="16" t="s">
        <v>15544</v>
      </c>
      <c r="D8622">
        <f t="shared" si="0"/>
        <v>24</v>
      </c>
      <c r="E8622" t="str">
        <f t="shared" si="1"/>
        <v>475,000* ($289,608)</v>
      </c>
      <c r="F8622">
        <f t="shared" si="2"/>
        <v>9</v>
      </c>
      <c r="G8622" t="str">
        <f t="shared" si="3"/>
        <v>475,000</v>
      </c>
      <c r="H8622" t="s">
        <v>15303</v>
      </c>
      <c r="J8622" t="s">
        <v>45</v>
      </c>
      <c r="K8622" t="s">
        <v>101</v>
      </c>
      <c r="L8622">
        <v>475000</v>
      </c>
      <c r="M8622" t="s">
        <v>5450</v>
      </c>
    </row>
    <row r="8623" spans="1:13">
      <c r="A8623">
        <v>12260</v>
      </c>
      <c r="B8623" t="s">
        <v>18</v>
      </c>
      <c r="C8623" s="16" t="s">
        <v>15545</v>
      </c>
      <c r="D8623">
        <f t="shared" si="0"/>
        <v>24</v>
      </c>
      <c r="E8623" t="str">
        <f t="shared" si="1"/>
        <v>$8,500,000* ($5,182,000)</v>
      </c>
      <c r="F8623">
        <f t="shared" si="2"/>
        <v>12</v>
      </c>
      <c r="G8623" t="str">
        <f t="shared" si="3"/>
        <v>$8,500,000</v>
      </c>
      <c r="H8623" t="s">
        <v>15546</v>
      </c>
      <c r="J8623" t="s">
        <v>51</v>
      </c>
      <c r="K8623" t="s">
        <v>101</v>
      </c>
      <c r="L8623">
        <v>8500000</v>
      </c>
      <c r="M8623" t="s">
        <v>5857</v>
      </c>
    </row>
    <row r="8624" spans="1:13">
      <c r="A8624">
        <v>12261</v>
      </c>
      <c r="B8624" t="s">
        <v>18</v>
      </c>
      <c r="C8624" s="16" t="s">
        <v>15547</v>
      </c>
      <c r="D8624">
        <f t="shared" si="0"/>
        <v>24</v>
      </c>
      <c r="E8624" t="str">
        <f t="shared" si="1"/>
        <v>6,781,000 ($4,135,000)</v>
      </c>
      <c r="F8624">
        <f t="shared" si="2"/>
        <v>10</v>
      </c>
      <c r="G8624" t="str">
        <f t="shared" si="3"/>
        <v>6,781,000</v>
      </c>
      <c r="H8624" t="s">
        <v>15548</v>
      </c>
      <c r="J8624" t="s">
        <v>51</v>
      </c>
      <c r="K8624" t="s">
        <v>101</v>
      </c>
      <c r="L8624">
        <v>6781000</v>
      </c>
      <c r="M8624" t="s">
        <v>5829</v>
      </c>
    </row>
    <row r="8625" spans="1:13">
      <c r="A8625">
        <v>12262</v>
      </c>
      <c r="B8625" t="s">
        <v>18</v>
      </c>
      <c r="C8625" s="16" t="s">
        <v>15549</v>
      </c>
      <c r="D8625">
        <f t="shared" si="0"/>
        <v>24</v>
      </c>
      <c r="E8625" t="str">
        <f t="shared" si="1"/>
        <v>4,200,000 ($2,560,000)</v>
      </c>
      <c r="F8625">
        <f t="shared" si="2"/>
        <v>10</v>
      </c>
      <c r="G8625" t="str">
        <f t="shared" si="3"/>
        <v>4,200,000</v>
      </c>
      <c r="H8625" t="s">
        <v>15497</v>
      </c>
      <c r="J8625" t="s">
        <v>51</v>
      </c>
      <c r="K8625" t="s">
        <v>101</v>
      </c>
      <c r="L8625">
        <v>4200000</v>
      </c>
      <c r="M8625" t="s">
        <v>4952</v>
      </c>
    </row>
    <row r="8626" spans="1:13">
      <c r="A8626">
        <v>12263</v>
      </c>
      <c r="B8626" t="s">
        <v>18</v>
      </c>
      <c r="C8626" s="16" t="s">
        <v>15550</v>
      </c>
      <c r="D8626">
        <f t="shared" si="0"/>
        <v>24</v>
      </c>
      <c r="E8626" t="str">
        <f t="shared" si="1"/>
        <v>4,038,000 ($2,462,000)</v>
      </c>
      <c r="F8626">
        <f t="shared" si="2"/>
        <v>10</v>
      </c>
      <c r="G8626" t="str">
        <f t="shared" si="3"/>
        <v>4,038,000</v>
      </c>
      <c r="H8626" t="s">
        <v>15551</v>
      </c>
      <c r="J8626" t="s">
        <v>51</v>
      </c>
      <c r="K8626" t="s">
        <v>101</v>
      </c>
      <c r="L8626">
        <v>4038000</v>
      </c>
      <c r="M8626" t="s">
        <v>4850</v>
      </c>
    </row>
    <row r="8627" spans="1:13">
      <c r="A8627">
        <v>12264</v>
      </c>
      <c r="B8627" t="s">
        <v>18</v>
      </c>
      <c r="C8627" s="16" t="s">
        <v>15552</v>
      </c>
      <c r="D8627">
        <f t="shared" si="0"/>
        <v>24</v>
      </c>
      <c r="E8627" t="str">
        <f t="shared" si="1"/>
        <v>3,600,000 ($2,195,000)</v>
      </c>
      <c r="F8627">
        <f t="shared" si="2"/>
        <v>10</v>
      </c>
      <c r="G8627" t="str">
        <f t="shared" si="3"/>
        <v>3,600,000</v>
      </c>
      <c r="H8627" t="s">
        <v>15430</v>
      </c>
      <c r="J8627" t="s">
        <v>51</v>
      </c>
      <c r="K8627" t="s">
        <v>101</v>
      </c>
      <c r="L8627">
        <v>3600000</v>
      </c>
      <c r="M8627" t="s">
        <v>5591</v>
      </c>
    </row>
    <row r="8628" spans="1:13">
      <c r="A8628">
        <v>12265</v>
      </c>
      <c r="B8628" t="s">
        <v>18</v>
      </c>
      <c r="C8628" s="16" t="s">
        <v>15553</v>
      </c>
      <c r="D8628">
        <f t="shared" si="0"/>
        <v>24</v>
      </c>
      <c r="E8628" t="str">
        <f t="shared" si="1"/>
        <v>3,510,000 ($2,140,000)</v>
      </c>
      <c r="F8628">
        <f t="shared" si="2"/>
        <v>10</v>
      </c>
      <c r="G8628" t="str">
        <f t="shared" si="3"/>
        <v>3,510,000</v>
      </c>
      <c r="H8628" t="s">
        <v>15554</v>
      </c>
      <c r="J8628" t="s">
        <v>51</v>
      </c>
      <c r="K8628" t="s">
        <v>101</v>
      </c>
      <c r="L8628">
        <v>3510000</v>
      </c>
      <c r="M8628" t="s">
        <v>4793</v>
      </c>
    </row>
    <row r="8629" spans="1:13">
      <c r="A8629">
        <v>12266</v>
      </c>
      <c r="B8629" t="s">
        <v>18</v>
      </c>
      <c r="C8629" s="16" t="s">
        <v>15555</v>
      </c>
      <c r="D8629">
        <f t="shared" si="0"/>
        <v>24</v>
      </c>
      <c r="E8629" t="str">
        <f t="shared" si="1"/>
        <v>3,500,000 ($2,134,000)</v>
      </c>
      <c r="F8629">
        <f t="shared" si="2"/>
        <v>10</v>
      </c>
      <c r="G8629" t="str">
        <f t="shared" si="3"/>
        <v>3,500,000</v>
      </c>
      <c r="H8629" t="s">
        <v>15218</v>
      </c>
      <c r="J8629" t="s">
        <v>51</v>
      </c>
      <c r="K8629" t="s">
        <v>101</v>
      </c>
      <c r="L8629">
        <v>3500000</v>
      </c>
      <c r="M8629" t="s">
        <v>4614</v>
      </c>
    </row>
    <row r="8630" spans="1:13">
      <c r="A8630">
        <v>12267</v>
      </c>
      <c r="B8630" t="s">
        <v>18</v>
      </c>
      <c r="C8630" s="16" t="s">
        <v>15556</v>
      </c>
      <c r="D8630">
        <f t="shared" si="0"/>
        <v>24</v>
      </c>
      <c r="E8630" t="str">
        <f t="shared" si="1"/>
        <v>2,750,000* ($1,676,700)</v>
      </c>
      <c r="F8630">
        <f t="shared" si="2"/>
        <v>11</v>
      </c>
      <c r="G8630" t="str">
        <f t="shared" si="3"/>
        <v>2,750,000</v>
      </c>
      <c r="H8630" t="s">
        <v>15557</v>
      </c>
      <c r="J8630" t="s">
        <v>51</v>
      </c>
      <c r="K8630" t="s">
        <v>101</v>
      </c>
      <c r="L8630">
        <v>2750000</v>
      </c>
      <c r="M8630" t="s">
        <v>6110</v>
      </c>
    </row>
    <row r="8631" spans="1:13">
      <c r="A8631">
        <v>12268</v>
      </c>
      <c r="B8631" t="s">
        <v>18</v>
      </c>
      <c r="C8631" s="16" t="s">
        <v>15558</v>
      </c>
      <c r="D8631">
        <f t="shared" si="0"/>
        <v>24</v>
      </c>
      <c r="E8631" t="str">
        <f t="shared" si="1"/>
        <v>2,145,000 ($1,308,000)</v>
      </c>
      <c r="F8631">
        <f t="shared" si="2"/>
        <v>10</v>
      </c>
      <c r="G8631" t="str">
        <f t="shared" si="3"/>
        <v>2,145,000</v>
      </c>
      <c r="H8631" t="s">
        <v>15559</v>
      </c>
      <c r="J8631" t="s">
        <v>51</v>
      </c>
      <c r="K8631" t="s">
        <v>101</v>
      </c>
      <c r="L8631">
        <v>2145000</v>
      </c>
      <c r="M8631" t="s">
        <v>5204</v>
      </c>
    </row>
    <row r="8632" spans="1:13">
      <c r="A8632">
        <v>12269</v>
      </c>
      <c r="B8632" t="s">
        <v>18</v>
      </c>
      <c r="C8632" s="16" t="s">
        <v>15560</v>
      </c>
      <c r="D8632">
        <f t="shared" si="0"/>
        <v>24</v>
      </c>
      <c r="E8632" t="str">
        <f t="shared" si="1"/>
        <v>1,785,000* ($1,085,300)</v>
      </c>
      <c r="F8632">
        <f t="shared" si="2"/>
        <v>11</v>
      </c>
      <c r="G8632" t="str">
        <f t="shared" si="3"/>
        <v>1,785,000</v>
      </c>
      <c r="H8632" t="s">
        <v>15561</v>
      </c>
      <c r="J8632" t="s">
        <v>51</v>
      </c>
      <c r="K8632" t="s">
        <v>101</v>
      </c>
      <c r="L8632">
        <v>1785000</v>
      </c>
      <c r="M8632" t="s">
        <v>5926</v>
      </c>
    </row>
    <row r="8633" spans="1:13">
      <c r="A8633">
        <v>12270</v>
      </c>
      <c r="B8633" t="s">
        <v>18</v>
      </c>
      <c r="C8633" s="16" t="s">
        <v>15562</v>
      </c>
      <c r="D8633">
        <f t="shared" si="0"/>
        <v>24</v>
      </c>
      <c r="E8633" t="str">
        <f t="shared" si="1"/>
        <v>1,440,000 ($878,048) [released]</v>
      </c>
      <c r="F8633">
        <f t="shared" si="2"/>
        <v>10</v>
      </c>
      <c r="G8633" t="str">
        <f t="shared" si="3"/>
        <v>1,440,000</v>
      </c>
      <c r="H8633" t="s">
        <v>15563</v>
      </c>
      <c r="J8633" t="s">
        <v>51</v>
      </c>
      <c r="K8633" t="s">
        <v>101</v>
      </c>
      <c r="L8633">
        <v>1440000</v>
      </c>
      <c r="M8633" t="s">
        <v>5155</v>
      </c>
    </row>
    <row r="8634" spans="1:13">
      <c r="A8634">
        <v>12271</v>
      </c>
      <c r="B8634" t="s">
        <v>18</v>
      </c>
      <c r="C8634" s="16" t="s">
        <v>15564</v>
      </c>
      <c r="D8634">
        <f t="shared" si="0"/>
        <v>24</v>
      </c>
      <c r="E8634" t="str">
        <f t="shared" si="1"/>
        <v>1,340,000 ($817,244)</v>
      </c>
      <c r="F8634">
        <f t="shared" si="2"/>
        <v>10</v>
      </c>
      <c r="G8634" t="str">
        <f t="shared" si="3"/>
        <v>1,340,000</v>
      </c>
      <c r="H8634" t="s">
        <v>15565</v>
      </c>
      <c r="J8634" t="s">
        <v>51</v>
      </c>
      <c r="K8634" t="s">
        <v>101</v>
      </c>
      <c r="L8634">
        <v>1340000</v>
      </c>
      <c r="M8634" t="s">
        <v>4628</v>
      </c>
    </row>
    <row r="8635" spans="1:13">
      <c r="A8635">
        <v>12272</v>
      </c>
      <c r="B8635" t="s">
        <v>18</v>
      </c>
      <c r="C8635" s="16" t="s">
        <v>15566</v>
      </c>
      <c r="D8635">
        <f t="shared" si="0"/>
        <v>24</v>
      </c>
      <c r="E8635" t="str">
        <f t="shared" si="1"/>
        <v>600,000* ($365,820)</v>
      </c>
      <c r="F8635">
        <f t="shared" si="2"/>
        <v>9</v>
      </c>
      <c r="G8635" t="str">
        <f t="shared" si="3"/>
        <v>600,000</v>
      </c>
      <c r="H8635" t="s">
        <v>15393</v>
      </c>
      <c r="J8635" t="s">
        <v>51</v>
      </c>
      <c r="K8635" t="s">
        <v>101</v>
      </c>
      <c r="L8635">
        <v>600000</v>
      </c>
      <c r="M8635" t="s">
        <v>5083</v>
      </c>
    </row>
    <row r="8636" spans="1:13">
      <c r="A8636">
        <v>12273</v>
      </c>
      <c r="B8636" t="s">
        <v>18</v>
      </c>
      <c r="C8636" s="16" t="s">
        <v>15567</v>
      </c>
      <c r="D8636">
        <f t="shared" si="0"/>
        <v>24</v>
      </c>
      <c r="E8636" t="str">
        <f t="shared" si="1"/>
        <v>543,000* ($331,000)</v>
      </c>
      <c r="F8636">
        <f t="shared" si="2"/>
        <v>9</v>
      </c>
      <c r="G8636" t="str">
        <f t="shared" si="3"/>
        <v>543,000</v>
      </c>
      <c r="H8636" t="s">
        <v>15568</v>
      </c>
      <c r="J8636" t="s">
        <v>51</v>
      </c>
      <c r="K8636" t="s">
        <v>101</v>
      </c>
      <c r="L8636">
        <v>543000</v>
      </c>
      <c r="M8636" t="s">
        <v>2282</v>
      </c>
    </row>
    <row r="8637" spans="1:13">
      <c r="A8637">
        <v>12274</v>
      </c>
      <c r="B8637" t="s">
        <v>18</v>
      </c>
      <c r="C8637" s="16" t="s">
        <v>15569</v>
      </c>
      <c r="D8637">
        <f t="shared" si="0"/>
        <v>24</v>
      </c>
      <c r="E8637" t="str">
        <f t="shared" si="1"/>
        <v>382,000* ($233,000)</v>
      </c>
      <c r="F8637">
        <f t="shared" si="2"/>
        <v>9</v>
      </c>
      <c r="G8637" t="str">
        <f t="shared" si="3"/>
        <v>382,000</v>
      </c>
      <c r="H8637" t="s">
        <v>15570</v>
      </c>
      <c r="J8637" t="s">
        <v>51</v>
      </c>
      <c r="K8637" t="s">
        <v>101</v>
      </c>
      <c r="L8637">
        <v>382000</v>
      </c>
      <c r="M8637" t="s">
        <v>5596</v>
      </c>
    </row>
    <row r="8638" spans="1:13">
      <c r="A8638">
        <v>12275</v>
      </c>
      <c r="B8638" t="s">
        <v>18</v>
      </c>
      <c r="C8638" s="16" t="s">
        <v>15571</v>
      </c>
      <c r="D8638">
        <f t="shared" si="0"/>
        <v>24</v>
      </c>
      <c r="E8638" t="str">
        <f t="shared" si="1"/>
        <v>287,500* ($175,289)</v>
      </c>
      <c r="F8638">
        <f t="shared" si="2"/>
        <v>9</v>
      </c>
      <c r="G8638" t="str">
        <f t="shared" si="3"/>
        <v>287,500</v>
      </c>
      <c r="H8638" t="s">
        <v>15251</v>
      </c>
      <c r="J8638" t="s">
        <v>51</v>
      </c>
      <c r="K8638" t="s">
        <v>101</v>
      </c>
      <c r="L8638">
        <v>287500</v>
      </c>
      <c r="M8638" t="s">
        <v>5612</v>
      </c>
    </row>
    <row r="8639" spans="1:13">
      <c r="A8639">
        <v>12278</v>
      </c>
      <c r="B8639" t="s">
        <v>18</v>
      </c>
      <c r="C8639" s="16" t="s">
        <v>15572</v>
      </c>
      <c r="D8639">
        <f t="shared" si="0"/>
        <v>24</v>
      </c>
      <c r="E8639" t="str">
        <f t="shared" si="1"/>
        <v>$6,380,000 ($3,890,000)</v>
      </c>
      <c r="F8639">
        <f t="shared" si="2"/>
        <v>11</v>
      </c>
      <c r="G8639" t="str">
        <f t="shared" si="3"/>
        <v>$6,380,000</v>
      </c>
      <c r="H8639" t="s">
        <v>15573</v>
      </c>
      <c r="J8639" t="s">
        <v>61</v>
      </c>
      <c r="K8639" t="s">
        <v>101</v>
      </c>
      <c r="L8639">
        <v>6380000</v>
      </c>
      <c r="M8639" t="s">
        <v>683</v>
      </c>
    </row>
    <row r="8640" spans="1:13">
      <c r="A8640">
        <v>12279</v>
      </c>
      <c r="B8640" t="s">
        <v>18</v>
      </c>
      <c r="C8640" s="16" t="s">
        <v>15574</v>
      </c>
      <c r="D8640">
        <f t="shared" si="0"/>
        <v>24</v>
      </c>
      <c r="E8640" t="str">
        <f t="shared" si="1"/>
        <v>4,266,000 ($2,601,000)</v>
      </c>
      <c r="F8640">
        <f t="shared" si="2"/>
        <v>10</v>
      </c>
      <c r="G8640" t="str">
        <f t="shared" si="3"/>
        <v>4,266,000</v>
      </c>
      <c r="H8640" t="s">
        <v>15575</v>
      </c>
      <c r="J8640" t="s">
        <v>61</v>
      </c>
      <c r="K8640" t="s">
        <v>101</v>
      </c>
      <c r="L8640">
        <v>4266000</v>
      </c>
      <c r="M8640" t="s">
        <v>4779</v>
      </c>
    </row>
    <row r="8641" spans="1:13">
      <c r="A8641">
        <v>12280</v>
      </c>
      <c r="B8641" t="s">
        <v>18</v>
      </c>
      <c r="C8641" s="16" t="s">
        <v>15576</v>
      </c>
      <c r="D8641">
        <f t="shared" si="0"/>
        <v>24</v>
      </c>
      <c r="E8641" t="str">
        <f t="shared" si="1"/>
        <v>3,300,000 ($2,012,000)</v>
      </c>
      <c r="F8641">
        <f t="shared" si="2"/>
        <v>10</v>
      </c>
      <c r="G8641" t="str">
        <f t="shared" si="3"/>
        <v>3,300,000</v>
      </c>
      <c r="H8641" t="s">
        <v>15577</v>
      </c>
      <c r="J8641" t="s">
        <v>61</v>
      </c>
      <c r="K8641" t="s">
        <v>101</v>
      </c>
      <c r="L8641">
        <v>3300000</v>
      </c>
      <c r="M8641" t="s">
        <v>5943</v>
      </c>
    </row>
    <row r="8642" spans="1:13">
      <c r="A8642">
        <v>12281</v>
      </c>
      <c r="B8642" t="s">
        <v>18</v>
      </c>
      <c r="C8642" s="16" t="s">
        <v>15578</v>
      </c>
      <c r="D8642">
        <f t="shared" si="0"/>
        <v>24</v>
      </c>
      <c r="E8642" t="str">
        <f t="shared" si="1"/>
        <v>3,244,000 ($1,978,000)</v>
      </c>
      <c r="F8642">
        <f t="shared" si="2"/>
        <v>10</v>
      </c>
      <c r="G8642" t="str">
        <f t="shared" si="3"/>
        <v>3,244,000</v>
      </c>
      <c r="H8642" t="s">
        <v>15579</v>
      </c>
      <c r="J8642" t="s">
        <v>61</v>
      </c>
      <c r="K8642" t="s">
        <v>101</v>
      </c>
      <c r="L8642">
        <v>3244000</v>
      </c>
      <c r="M8642" t="s">
        <v>15015</v>
      </c>
    </row>
    <row r="8643" spans="1:13">
      <c r="A8643">
        <v>12282</v>
      </c>
      <c r="B8643" t="s">
        <v>18</v>
      </c>
      <c r="C8643" s="16" t="s">
        <v>15580</v>
      </c>
      <c r="D8643">
        <f t="shared" si="0"/>
        <v>24</v>
      </c>
      <c r="E8643" t="str">
        <f t="shared" si="1"/>
        <v>3,000,000 ($1,829,000)</v>
      </c>
      <c r="F8643">
        <f t="shared" si="2"/>
        <v>10</v>
      </c>
      <c r="G8643" t="str">
        <f t="shared" si="3"/>
        <v>3,000,000</v>
      </c>
      <c r="H8643" t="s">
        <v>15581</v>
      </c>
      <c r="J8643" t="s">
        <v>61</v>
      </c>
      <c r="K8643" t="s">
        <v>101</v>
      </c>
      <c r="L8643">
        <v>3000000</v>
      </c>
      <c r="M8643" t="s">
        <v>5920</v>
      </c>
    </row>
    <row r="8644" spans="1:13">
      <c r="A8644">
        <v>12283</v>
      </c>
      <c r="B8644" t="s">
        <v>18</v>
      </c>
      <c r="C8644" s="16" t="s">
        <v>15582</v>
      </c>
      <c r="D8644">
        <f t="shared" si="0"/>
        <v>24</v>
      </c>
      <c r="E8644" t="str">
        <f t="shared" si="1"/>
        <v>2,594,000 ($1,582,000)</v>
      </c>
      <c r="F8644">
        <f t="shared" si="2"/>
        <v>10</v>
      </c>
      <c r="G8644" t="str">
        <f t="shared" si="3"/>
        <v>2,594,000</v>
      </c>
      <c r="H8644" t="s">
        <v>15583</v>
      </c>
      <c r="J8644" t="s">
        <v>61</v>
      </c>
      <c r="K8644" t="s">
        <v>101</v>
      </c>
      <c r="L8644">
        <v>2594000</v>
      </c>
      <c r="M8644" t="s">
        <v>5060</v>
      </c>
    </row>
    <row r="8645" spans="1:13">
      <c r="A8645">
        <v>12284</v>
      </c>
      <c r="B8645" t="s">
        <v>18</v>
      </c>
      <c r="C8645" s="16" t="s">
        <v>15584</v>
      </c>
      <c r="D8645">
        <f t="shared" si="0"/>
        <v>24</v>
      </c>
      <c r="E8645" t="str">
        <f t="shared" si="1"/>
        <v>2,320,000 ($1,415,000)</v>
      </c>
      <c r="F8645">
        <f t="shared" si="2"/>
        <v>10</v>
      </c>
      <c r="G8645" t="str">
        <f t="shared" si="3"/>
        <v>2,320,000</v>
      </c>
      <c r="H8645" t="s">
        <v>15585</v>
      </c>
      <c r="J8645" t="s">
        <v>61</v>
      </c>
      <c r="K8645" t="s">
        <v>101</v>
      </c>
      <c r="L8645">
        <v>2320000</v>
      </c>
      <c r="M8645" t="s">
        <v>3107</v>
      </c>
    </row>
    <row r="8646" spans="1:13">
      <c r="A8646">
        <v>12285</v>
      </c>
      <c r="B8646" t="s">
        <v>18</v>
      </c>
      <c r="C8646" s="16" t="s">
        <v>15586</v>
      </c>
      <c r="D8646">
        <f t="shared" si="0"/>
        <v>24</v>
      </c>
      <c r="E8646" t="str">
        <f t="shared" si="1"/>
        <v>1,856,000 ($1,132,000)</v>
      </c>
      <c r="F8646">
        <f t="shared" si="2"/>
        <v>10</v>
      </c>
      <c r="G8646" t="str">
        <f t="shared" si="3"/>
        <v>1,856,000</v>
      </c>
      <c r="H8646" t="s">
        <v>15587</v>
      </c>
      <c r="J8646" t="s">
        <v>61</v>
      </c>
      <c r="K8646" t="s">
        <v>101</v>
      </c>
      <c r="L8646">
        <v>1856000</v>
      </c>
      <c r="M8646" t="s">
        <v>6067</v>
      </c>
    </row>
    <row r="8647" spans="1:13">
      <c r="A8647">
        <v>12286</v>
      </c>
      <c r="B8647" t="s">
        <v>18</v>
      </c>
      <c r="C8647" s="16" t="s">
        <v>15588</v>
      </c>
      <c r="D8647">
        <f t="shared" si="0"/>
        <v>24</v>
      </c>
      <c r="E8647" t="str">
        <f t="shared" si="1"/>
        <v>1,750,000* ($1,067,000)</v>
      </c>
      <c r="F8647">
        <f t="shared" si="2"/>
        <v>11</v>
      </c>
      <c r="G8647" t="str">
        <f t="shared" si="3"/>
        <v>1,750,000</v>
      </c>
      <c r="H8647" t="s">
        <v>15267</v>
      </c>
      <c r="J8647" t="s">
        <v>61</v>
      </c>
      <c r="K8647" t="s">
        <v>101</v>
      </c>
      <c r="L8647">
        <v>1750000</v>
      </c>
      <c r="M8647" t="s">
        <v>6155</v>
      </c>
    </row>
    <row r="8648" spans="1:13">
      <c r="A8648">
        <v>12287</v>
      </c>
      <c r="B8648" t="s">
        <v>18</v>
      </c>
      <c r="C8648" s="16" t="s">
        <v>15589</v>
      </c>
      <c r="D8648">
        <f t="shared" si="0"/>
        <v>24</v>
      </c>
      <c r="E8648" t="str">
        <f t="shared" si="1"/>
        <v>1,590,000* ($969,400)</v>
      </c>
      <c r="F8648">
        <f t="shared" si="2"/>
        <v>11</v>
      </c>
      <c r="G8648" t="str">
        <f t="shared" si="3"/>
        <v>1,590,000</v>
      </c>
      <c r="H8648" t="s">
        <v>15590</v>
      </c>
      <c r="J8648" t="s">
        <v>61</v>
      </c>
      <c r="K8648" t="s">
        <v>101</v>
      </c>
      <c r="L8648">
        <v>1590000</v>
      </c>
      <c r="M8648" t="s">
        <v>5867</v>
      </c>
    </row>
    <row r="8649" spans="1:13">
      <c r="A8649">
        <v>12288</v>
      </c>
      <c r="B8649" t="s">
        <v>18</v>
      </c>
      <c r="C8649" s="16" t="s">
        <v>15591</v>
      </c>
      <c r="D8649">
        <f t="shared" si="0"/>
        <v>24</v>
      </c>
      <c r="E8649" t="str">
        <f t="shared" si="1"/>
        <v>1,000,000* ($609,700)</v>
      </c>
      <c r="F8649">
        <f t="shared" si="2"/>
        <v>11</v>
      </c>
      <c r="G8649" t="str">
        <f t="shared" si="3"/>
        <v>1,000,000</v>
      </c>
      <c r="H8649" t="s">
        <v>15273</v>
      </c>
      <c r="J8649" t="s">
        <v>61</v>
      </c>
      <c r="K8649" t="s">
        <v>101</v>
      </c>
      <c r="L8649">
        <v>1000000</v>
      </c>
      <c r="M8649" t="s">
        <v>4923</v>
      </c>
    </row>
    <row r="8650" spans="1:13">
      <c r="A8650">
        <v>12289</v>
      </c>
      <c r="B8650" t="s">
        <v>18</v>
      </c>
      <c r="C8650" s="16" t="s">
        <v>15592</v>
      </c>
      <c r="D8650">
        <f t="shared" si="0"/>
        <v>24</v>
      </c>
      <c r="E8650" t="str">
        <f t="shared" si="1"/>
        <v>903,240 ($550,756)</v>
      </c>
      <c r="F8650">
        <f t="shared" si="2"/>
        <v>8</v>
      </c>
      <c r="G8650" t="str">
        <f t="shared" si="3"/>
        <v>903,240</v>
      </c>
      <c r="H8650" t="s">
        <v>15593</v>
      </c>
      <c r="J8650" t="s">
        <v>61</v>
      </c>
      <c r="K8650" t="s">
        <v>101</v>
      </c>
      <c r="L8650">
        <v>903240</v>
      </c>
      <c r="M8650" t="s">
        <v>5760</v>
      </c>
    </row>
    <row r="8651" spans="1:13">
      <c r="A8651">
        <v>12290</v>
      </c>
      <c r="B8651" t="s">
        <v>18</v>
      </c>
      <c r="C8651" s="16" t="s">
        <v>15594</v>
      </c>
      <c r="D8651">
        <f t="shared" si="0"/>
        <v>24</v>
      </c>
      <c r="E8651" t="str">
        <f t="shared" si="1"/>
        <v>600,000* ($365,820)</v>
      </c>
      <c r="F8651">
        <f t="shared" si="2"/>
        <v>9</v>
      </c>
      <c r="G8651" t="str">
        <f t="shared" si="3"/>
        <v>600,000</v>
      </c>
      <c r="H8651" t="s">
        <v>15393</v>
      </c>
      <c r="J8651" t="s">
        <v>61</v>
      </c>
      <c r="K8651" t="s">
        <v>101</v>
      </c>
      <c r="L8651">
        <v>600000</v>
      </c>
      <c r="M8651" t="s">
        <v>5155</v>
      </c>
    </row>
    <row r="8652" spans="1:13">
      <c r="A8652">
        <v>12291</v>
      </c>
      <c r="B8652" t="s">
        <v>18</v>
      </c>
      <c r="C8652" s="16" t="s">
        <v>15595</v>
      </c>
      <c r="D8652">
        <f t="shared" si="0"/>
        <v>24</v>
      </c>
      <c r="E8652" t="str">
        <f t="shared" si="1"/>
        <v>550,000 ($335,365)</v>
      </c>
      <c r="F8652">
        <f t="shared" si="2"/>
        <v>8</v>
      </c>
      <c r="G8652" t="str">
        <f t="shared" si="3"/>
        <v>550,000</v>
      </c>
      <c r="H8652" t="s">
        <v>15596</v>
      </c>
      <c r="J8652" t="s">
        <v>61</v>
      </c>
      <c r="K8652" t="s">
        <v>101</v>
      </c>
      <c r="L8652">
        <v>550000</v>
      </c>
      <c r="M8652" t="s">
        <v>5644</v>
      </c>
    </row>
    <row r="8653" spans="1:13">
      <c r="A8653">
        <v>12292</v>
      </c>
      <c r="B8653" t="s">
        <v>18</v>
      </c>
      <c r="C8653" s="16" t="s">
        <v>15597</v>
      </c>
      <c r="D8653">
        <f t="shared" si="0"/>
        <v>24</v>
      </c>
      <c r="E8653" t="str">
        <f t="shared" si="1"/>
        <v>350,000* ($213,395) [released]</v>
      </c>
      <c r="F8653">
        <f t="shared" si="2"/>
        <v>9</v>
      </c>
      <c r="G8653" t="str">
        <f t="shared" si="3"/>
        <v>350,000</v>
      </c>
      <c r="H8653" t="s">
        <v>15598</v>
      </c>
      <c r="J8653" t="s">
        <v>61</v>
      </c>
      <c r="K8653" t="s">
        <v>101</v>
      </c>
      <c r="L8653">
        <v>350000</v>
      </c>
      <c r="M8653" t="s">
        <v>4521</v>
      </c>
    </row>
    <row r="8654" spans="1:13">
      <c r="A8654">
        <v>12295</v>
      </c>
      <c r="B8654" t="s">
        <v>18</v>
      </c>
      <c r="C8654" s="16" t="s">
        <v>15599</v>
      </c>
      <c r="D8654">
        <f t="shared" si="0"/>
        <v>24</v>
      </c>
      <c r="E8654" t="str">
        <f t="shared" si="1"/>
        <v>$10,186,000 ($6,098,000)</v>
      </c>
      <c r="F8654">
        <f t="shared" si="2"/>
        <v>12</v>
      </c>
      <c r="G8654" t="str">
        <f t="shared" si="3"/>
        <v>$10,186,000</v>
      </c>
      <c r="H8654" t="s">
        <v>15600</v>
      </c>
      <c r="J8654" t="s">
        <v>87</v>
      </c>
      <c r="K8654" t="s">
        <v>101</v>
      </c>
      <c r="L8654">
        <v>10186000</v>
      </c>
      <c r="M8654" t="s">
        <v>4759</v>
      </c>
    </row>
    <row r="8655" spans="1:13">
      <c r="A8655">
        <v>12296</v>
      </c>
      <c r="B8655" t="s">
        <v>18</v>
      </c>
      <c r="C8655" s="16" t="s">
        <v>15601</v>
      </c>
      <c r="D8655">
        <f t="shared" si="0"/>
        <v>24</v>
      </c>
      <c r="E8655" t="str">
        <f t="shared" si="1"/>
        <v>4,000,000 ($2,439,000) [retired]</v>
      </c>
      <c r="F8655">
        <f t="shared" si="2"/>
        <v>10</v>
      </c>
      <c r="G8655" t="str">
        <f t="shared" si="3"/>
        <v>4,000,000</v>
      </c>
      <c r="H8655" t="s">
        <v>15403</v>
      </c>
      <c r="J8655" t="s">
        <v>87</v>
      </c>
      <c r="K8655" t="s">
        <v>101</v>
      </c>
      <c r="L8655">
        <v>4000000</v>
      </c>
      <c r="M8655" t="s">
        <v>5970</v>
      </c>
    </row>
    <row r="8656" spans="1:13">
      <c r="A8656">
        <v>12297</v>
      </c>
      <c r="B8656" t="s">
        <v>18</v>
      </c>
      <c r="C8656" s="16" t="s">
        <v>15602</v>
      </c>
      <c r="D8656">
        <f t="shared" si="0"/>
        <v>24</v>
      </c>
      <c r="E8656" t="str">
        <f t="shared" si="1"/>
        <v>3,750,000 ($2,287,000)</v>
      </c>
      <c r="F8656">
        <f t="shared" si="2"/>
        <v>10</v>
      </c>
      <c r="G8656" t="str">
        <f t="shared" si="3"/>
        <v>3,750,000</v>
      </c>
      <c r="H8656" t="s">
        <v>15603</v>
      </c>
      <c r="J8656" t="s">
        <v>87</v>
      </c>
      <c r="K8656" t="s">
        <v>101</v>
      </c>
      <c r="L8656">
        <v>3750000</v>
      </c>
      <c r="M8656" t="s">
        <v>4919</v>
      </c>
    </row>
    <row r="8657" spans="1:13">
      <c r="A8657">
        <v>12298</v>
      </c>
      <c r="B8657" t="s">
        <v>18</v>
      </c>
      <c r="C8657" s="16" t="s">
        <v>15604</v>
      </c>
      <c r="D8657">
        <f t="shared" si="0"/>
        <v>24</v>
      </c>
      <c r="E8657" t="str">
        <f t="shared" si="1"/>
        <v>2,975,000 ($1,814,000)</v>
      </c>
      <c r="F8657">
        <f t="shared" si="2"/>
        <v>10</v>
      </c>
      <c r="G8657" t="str">
        <f t="shared" si="3"/>
        <v>2,975,000</v>
      </c>
      <c r="H8657" t="s">
        <v>15605</v>
      </c>
      <c r="J8657" t="s">
        <v>87</v>
      </c>
      <c r="K8657" t="s">
        <v>101</v>
      </c>
      <c r="L8657">
        <v>2975000</v>
      </c>
      <c r="M8657" t="s">
        <v>5660</v>
      </c>
    </row>
    <row r="8658" spans="1:13">
      <c r="A8658">
        <v>12299</v>
      </c>
      <c r="B8658" t="s">
        <v>18</v>
      </c>
      <c r="C8658" s="16" t="s">
        <v>15606</v>
      </c>
      <c r="D8658">
        <f t="shared" si="0"/>
        <v>24</v>
      </c>
      <c r="E8658" t="str">
        <f t="shared" si="1"/>
        <v>2,353,000 ($1,435,000)</v>
      </c>
      <c r="F8658">
        <f t="shared" si="2"/>
        <v>10</v>
      </c>
      <c r="G8658" t="str">
        <f t="shared" si="3"/>
        <v>2,353,000</v>
      </c>
      <c r="H8658" t="s">
        <v>15607</v>
      </c>
      <c r="J8658" t="s">
        <v>87</v>
      </c>
      <c r="K8658" t="s">
        <v>101</v>
      </c>
      <c r="L8658">
        <v>2353000</v>
      </c>
      <c r="M8658" t="s">
        <v>4993</v>
      </c>
    </row>
    <row r="8659" spans="1:13">
      <c r="A8659">
        <v>12300</v>
      </c>
      <c r="B8659" t="s">
        <v>18</v>
      </c>
      <c r="C8659" s="16" t="s">
        <v>15608</v>
      </c>
      <c r="D8659">
        <f t="shared" si="0"/>
        <v>24</v>
      </c>
      <c r="E8659" t="str">
        <f t="shared" si="1"/>
        <v>2,100,000 ($1,280,000)</v>
      </c>
      <c r="F8659">
        <f t="shared" si="2"/>
        <v>10</v>
      </c>
      <c r="G8659" t="str">
        <f t="shared" si="3"/>
        <v>2,100,000</v>
      </c>
      <c r="H8659" t="s">
        <v>15265</v>
      </c>
      <c r="J8659" t="s">
        <v>87</v>
      </c>
      <c r="K8659" t="s">
        <v>101</v>
      </c>
      <c r="L8659">
        <v>2100000</v>
      </c>
      <c r="M8659" t="s">
        <v>5448</v>
      </c>
    </row>
    <row r="8660" spans="1:13">
      <c r="A8660">
        <v>12301</v>
      </c>
      <c r="B8660" t="s">
        <v>18</v>
      </c>
      <c r="C8660" s="16" t="s">
        <v>15609</v>
      </c>
      <c r="D8660">
        <f t="shared" si="0"/>
        <v>24</v>
      </c>
      <c r="E8660" t="str">
        <f t="shared" si="1"/>
        <v>1,760,000* ($1,073,000)</v>
      </c>
      <c r="F8660">
        <f t="shared" si="2"/>
        <v>11</v>
      </c>
      <c r="G8660" t="str">
        <f t="shared" si="3"/>
        <v>1,760,000</v>
      </c>
      <c r="H8660" t="s">
        <v>15530</v>
      </c>
      <c r="J8660" t="s">
        <v>87</v>
      </c>
      <c r="K8660" t="s">
        <v>101</v>
      </c>
      <c r="L8660">
        <v>1760000</v>
      </c>
      <c r="M8660" t="s">
        <v>812</v>
      </c>
    </row>
    <row r="8661" spans="1:13">
      <c r="A8661">
        <v>12302</v>
      </c>
      <c r="B8661" t="s">
        <v>18</v>
      </c>
      <c r="C8661" s="16" t="s">
        <v>15610</v>
      </c>
      <c r="D8661">
        <f t="shared" si="0"/>
        <v>24</v>
      </c>
      <c r="E8661" t="str">
        <f t="shared" si="1"/>
        <v>1,563,000 ($953,195)</v>
      </c>
      <c r="F8661">
        <f t="shared" si="2"/>
        <v>10</v>
      </c>
      <c r="G8661" t="str">
        <f t="shared" si="3"/>
        <v>1,563,000</v>
      </c>
      <c r="H8661" t="s">
        <v>15611</v>
      </c>
      <c r="J8661" t="s">
        <v>87</v>
      </c>
      <c r="K8661" t="s">
        <v>101</v>
      </c>
      <c r="L8661">
        <v>1563000</v>
      </c>
      <c r="M8661" t="s">
        <v>4499</v>
      </c>
    </row>
    <row r="8662" spans="1:13">
      <c r="A8662">
        <v>12303</v>
      </c>
      <c r="B8662" t="s">
        <v>18</v>
      </c>
      <c r="C8662" s="16" t="s">
        <v>15612</v>
      </c>
      <c r="D8662">
        <f t="shared" si="0"/>
        <v>24</v>
      </c>
      <c r="E8662" t="str">
        <f t="shared" si="1"/>
        <v>1,411,000 ($860,300) [released]</v>
      </c>
      <c r="F8662">
        <f t="shared" si="2"/>
        <v>10</v>
      </c>
      <c r="G8662" t="str">
        <f t="shared" si="3"/>
        <v>1,411,000</v>
      </c>
      <c r="H8662" t="s">
        <v>15613</v>
      </c>
      <c r="J8662" t="s">
        <v>87</v>
      </c>
      <c r="K8662" t="s">
        <v>101</v>
      </c>
      <c r="L8662">
        <v>1411000</v>
      </c>
      <c r="M8662" t="s">
        <v>4633</v>
      </c>
    </row>
    <row r="8663" spans="1:13">
      <c r="A8663">
        <v>12304</v>
      </c>
      <c r="B8663" t="s">
        <v>18</v>
      </c>
      <c r="C8663" s="16" t="s">
        <v>15614</v>
      </c>
      <c r="D8663">
        <f t="shared" si="0"/>
        <v>24</v>
      </c>
      <c r="E8663" t="str">
        <f t="shared" si="1"/>
        <v>1,021,000 ($622,536)</v>
      </c>
      <c r="F8663">
        <f t="shared" si="2"/>
        <v>10</v>
      </c>
      <c r="G8663" t="str">
        <f t="shared" si="3"/>
        <v>1,021,000</v>
      </c>
      <c r="H8663" t="s">
        <v>15615</v>
      </c>
      <c r="J8663" t="s">
        <v>87</v>
      </c>
      <c r="K8663" t="s">
        <v>101</v>
      </c>
      <c r="L8663">
        <v>1021000</v>
      </c>
      <c r="M8663" t="s">
        <v>5347</v>
      </c>
    </row>
    <row r="8664" spans="1:13">
      <c r="A8664">
        <v>12305</v>
      </c>
      <c r="B8664" t="s">
        <v>18</v>
      </c>
      <c r="C8664" s="16" t="s">
        <v>15616</v>
      </c>
      <c r="D8664">
        <f t="shared" si="0"/>
        <v>24</v>
      </c>
      <c r="E8664" t="str">
        <f t="shared" si="1"/>
        <v>1,000,000* ($609,700)</v>
      </c>
      <c r="F8664">
        <f t="shared" si="2"/>
        <v>11</v>
      </c>
      <c r="G8664" t="str">
        <f t="shared" si="3"/>
        <v>1,000,000</v>
      </c>
      <c r="H8664" t="s">
        <v>15273</v>
      </c>
      <c r="J8664" t="s">
        <v>87</v>
      </c>
      <c r="K8664" t="s">
        <v>101</v>
      </c>
      <c r="L8664">
        <v>1000000</v>
      </c>
      <c r="M8664" t="s">
        <v>5658</v>
      </c>
    </row>
    <row r="8665" spans="1:13">
      <c r="A8665">
        <v>12306</v>
      </c>
      <c r="B8665" t="s">
        <v>18</v>
      </c>
      <c r="C8665" s="16" t="s">
        <v>15617</v>
      </c>
      <c r="D8665">
        <f t="shared" si="0"/>
        <v>24</v>
      </c>
      <c r="E8665" t="str">
        <f t="shared" si="1"/>
        <v>737,000 ($449,350)</v>
      </c>
      <c r="F8665">
        <f t="shared" si="2"/>
        <v>8</v>
      </c>
      <c r="G8665" t="str">
        <f t="shared" si="3"/>
        <v>737,000</v>
      </c>
      <c r="H8665" t="s">
        <v>15618</v>
      </c>
      <c r="J8665" t="s">
        <v>87</v>
      </c>
      <c r="K8665" t="s">
        <v>101</v>
      </c>
      <c r="L8665">
        <v>737000</v>
      </c>
      <c r="M8665" t="s">
        <v>5345</v>
      </c>
    </row>
    <row r="8666" spans="1:13">
      <c r="A8666">
        <v>12307</v>
      </c>
      <c r="B8666" t="s">
        <v>18</v>
      </c>
      <c r="C8666" s="16" t="s">
        <v>15619</v>
      </c>
      <c r="D8666">
        <f t="shared" si="0"/>
        <v>24</v>
      </c>
      <c r="E8666" t="str">
        <f t="shared" si="1"/>
        <v>537,500* ($327,714)</v>
      </c>
      <c r="F8666">
        <f t="shared" si="2"/>
        <v>9</v>
      </c>
      <c r="G8666" t="str">
        <f t="shared" si="3"/>
        <v>537,500</v>
      </c>
      <c r="H8666" t="s">
        <v>15245</v>
      </c>
      <c r="J8666" t="s">
        <v>87</v>
      </c>
      <c r="K8666" t="s">
        <v>101</v>
      </c>
      <c r="L8666">
        <v>537500</v>
      </c>
      <c r="M8666" t="s">
        <v>5713</v>
      </c>
    </row>
    <row r="8667" spans="1:13">
      <c r="A8667">
        <v>12308</v>
      </c>
      <c r="B8667" t="s">
        <v>18</v>
      </c>
      <c r="C8667" s="16" t="s">
        <v>15620</v>
      </c>
      <c r="D8667">
        <f t="shared" si="0"/>
        <v>24</v>
      </c>
      <c r="E8667" t="str">
        <f t="shared" si="1"/>
        <v>400,000 ($243,902)</v>
      </c>
      <c r="F8667">
        <f t="shared" si="2"/>
        <v>8</v>
      </c>
      <c r="G8667" t="str">
        <f t="shared" si="3"/>
        <v>400,000</v>
      </c>
      <c r="H8667" t="s">
        <v>15621</v>
      </c>
      <c r="J8667" t="s">
        <v>87</v>
      </c>
      <c r="K8667" t="s">
        <v>101</v>
      </c>
      <c r="L8667">
        <v>400000</v>
      </c>
      <c r="M8667" t="s">
        <v>5830</v>
      </c>
    </row>
    <row r="8668" spans="1:13">
      <c r="A8668">
        <v>12309</v>
      </c>
      <c r="B8668" t="s">
        <v>18</v>
      </c>
      <c r="C8668" s="16" t="s">
        <v>15622</v>
      </c>
      <c r="D8668">
        <f t="shared" si="0"/>
        <v>24</v>
      </c>
      <c r="E8668" t="str">
        <f t="shared" si="1"/>
        <v>287,500* ($175,289)</v>
      </c>
      <c r="F8668">
        <f t="shared" si="2"/>
        <v>9</v>
      </c>
      <c r="G8668" t="str">
        <f t="shared" si="3"/>
        <v>287,500</v>
      </c>
      <c r="H8668" t="s">
        <v>15251</v>
      </c>
      <c r="J8668" t="s">
        <v>87</v>
      </c>
      <c r="K8668" t="s">
        <v>101</v>
      </c>
      <c r="L8668">
        <v>287500</v>
      </c>
      <c r="M8668" t="s">
        <v>5952</v>
      </c>
    </row>
    <row r="8669" spans="1:13">
      <c r="A8669">
        <v>12310</v>
      </c>
      <c r="B8669" t="s">
        <v>18</v>
      </c>
      <c r="C8669" s="16" t="s">
        <v>15623</v>
      </c>
      <c r="D8669">
        <f t="shared" si="0"/>
        <v>24</v>
      </c>
      <c r="E8669" t="str">
        <f t="shared" si="1"/>
        <v>287,500* ($175,289)</v>
      </c>
      <c r="F8669">
        <f t="shared" si="2"/>
        <v>9</v>
      </c>
      <c r="G8669" t="str">
        <f t="shared" si="3"/>
        <v>287,500</v>
      </c>
      <c r="H8669" t="s">
        <v>15251</v>
      </c>
      <c r="J8669" t="s">
        <v>87</v>
      </c>
      <c r="K8669" t="s">
        <v>101</v>
      </c>
      <c r="L8669">
        <v>287500</v>
      </c>
      <c r="M8669" t="s">
        <v>5766</v>
      </c>
    </row>
    <row r="8670" spans="1:13">
      <c r="A8670">
        <v>12311</v>
      </c>
      <c r="B8670" t="s">
        <v>18</v>
      </c>
      <c r="C8670" s="16" t="s">
        <v>15624</v>
      </c>
      <c r="D8670">
        <f t="shared" si="0"/>
        <v>24</v>
      </c>
      <c r="E8670" t="str">
        <f t="shared" si="1"/>
        <v>???</v>
      </c>
      <c r="F8670" t="str">
        <f t="shared" si="2"/>
        <v/>
      </c>
      <c r="G8670" t="str">
        <f t="shared" si="3"/>
        <v>???</v>
      </c>
      <c r="H8670" t="s">
        <v>96</v>
      </c>
      <c r="J8670" t="s">
        <v>87</v>
      </c>
      <c r="K8670" t="s">
        <v>101</v>
      </c>
      <c r="L8670" t="s">
        <v>15337</v>
      </c>
      <c r="M8670" t="s">
        <v>4558</v>
      </c>
    </row>
    <row r="8671" spans="1:13">
      <c r="A8671">
        <v>12314</v>
      </c>
      <c r="B8671" t="s">
        <v>18</v>
      </c>
      <c r="C8671" s="16" t="s">
        <v>15625</v>
      </c>
      <c r="D8671">
        <f t="shared" si="0"/>
        <v>24</v>
      </c>
      <c r="E8671" t="str">
        <f t="shared" si="1"/>
        <v>$6,750,000 ($4,116,000)</v>
      </c>
      <c r="F8671">
        <f t="shared" si="2"/>
        <v>11</v>
      </c>
      <c r="G8671" t="str">
        <f t="shared" si="3"/>
        <v>$6,750,000</v>
      </c>
      <c r="H8671" t="s">
        <v>5490</v>
      </c>
      <c r="J8671" t="s">
        <v>41</v>
      </c>
      <c r="K8671" t="s">
        <v>101</v>
      </c>
      <c r="L8671">
        <v>6750000</v>
      </c>
      <c r="M8671" t="s">
        <v>5972</v>
      </c>
    </row>
    <row r="8672" spans="1:13">
      <c r="A8672">
        <v>12315</v>
      </c>
      <c r="B8672" t="s">
        <v>18</v>
      </c>
      <c r="C8672" s="16" t="s">
        <v>15626</v>
      </c>
      <c r="D8672">
        <f t="shared" si="0"/>
        <v>24</v>
      </c>
      <c r="E8672" t="str">
        <f t="shared" si="1"/>
        <v>6,000,000 ($3,659,000)</v>
      </c>
      <c r="F8672">
        <f t="shared" si="2"/>
        <v>10</v>
      </c>
      <c r="G8672" t="str">
        <f t="shared" si="3"/>
        <v>6,000,000</v>
      </c>
      <c r="H8672" t="s">
        <v>15369</v>
      </c>
      <c r="J8672" t="s">
        <v>41</v>
      </c>
      <c r="K8672" t="s">
        <v>101</v>
      </c>
      <c r="L8672">
        <v>6000000</v>
      </c>
      <c r="M8672" t="s">
        <v>5648</v>
      </c>
    </row>
    <row r="8673" spans="1:13">
      <c r="A8673">
        <v>12316</v>
      </c>
      <c r="B8673" t="s">
        <v>18</v>
      </c>
      <c r="C8673" s="16" t="s">
        <v>15627</v>
      </c>
      <c r="D8673">
        <f t="shared" si="0"/>
        <v>24</v>
      </c>
      <c r="E8673" t="str">
        <f t="shared" si="1"/>
        <v>5,125,088 ($3,107,000)</v>
      </c>
      <c r="F8673">
        <f t="shared" si="2"/>
        <v>10</v>
      </c>
      <c r="G8673" t="str">
        <f t="shared" si="3"/>
        <v>5,125,088</v>
      </c>
      <c r="H8673" t="s">
        <v>15628</v>
      </c>
      <c r="J8673" t="s">
        <v>41</v>
      </c>
      <c r="K8673" t="s">
        <v>101</v>
      </c>
      <c r="L8673">
        <v>5125088</v>
      </c>
      <c r="M8673" t="s">
        <v>4500</v>
      </c>
    </row>
    <row r="8674" spans="1:13">
      <c r="A8674">
        <v>12317</v>
      </c>
      <c r="B8674" t="s">
        <v>18</v>
      </c>
      <c r="C8674" s="16" t="s">
        <v>15629</v>
      </c>
      <c r="D8674">
        <f t="shared" si="0"/>
        <v>24</v>
      </c>
      <c r="E8674" t="str">
        <f t="shared" si="1"/>
        <v>3,780,000 ($2,305,000)</v>
      </c>
      <c r="F8674">
        <f t="shared" si="2"/>
        <v>10</v>
      </c>
      <c r="G8674" t="str">
        <f t="shared" si="3"/>
        <v>3,780,000</v>
      </c>
      <c r="H8674" t="s">
        <v>15630</v>
      </c>
      <c r="J8674" t="s">
        <v>41</v>
      </c>
      <c r="K8674" t="s">
        <v>101</v>
      </c>
      <c r="L8674">
        <v>3780000</v>
      </c>
      <c r="M8674" t="s">
        <v>5862</v>
      </c>
    </row>
    <row r="8675" spans="1:13">
      <c r="A8675">
        <v>12318</v>
      </c>
      <c r="B8675" t="s">
        <v>18</v>
      </c>
      <c r="C8675" s="16" t="s">
        <v>15631</v>
      </c>
      <c r="D8675">
        <f t="shared" si="0"/>
        <v>24</v>
      </c>
      <c r="E8675" t="str">
        <f t="shared" si="1"/>
        <v>2,002,000 ($1,220,000) [released]</v>
      </c>
      <c r="F8675">
        <f t="shared" si="2"/>
        <v>10</v>
      </c>
      <c r="G8675" t="str">
        <f t="shared" si="3"/>
        <v>2,002,000</v>
      </c>
      <c r="H8675" t="s">
        <v>15294</v>
      </c>
      <c r="J8675" t="s">
        <v>41</v>
      </c>
      <c r="K8675" t="s">
        <v>101</v>
      </c>
      <c r="L8675">
        <v>2002000</v>
      </c>
      <c r="M8675" t="s">
        <v>5450</v>
      </c>
    </row>
    <row r="8676" spans="1:13">
      <c r="A8676">
        <v>12319</v>
      </c>
      <c r="B8676" t="s">
        <v>18</v>
      </c>
      <c r="C8676" s="16" t="s">
        <v>15632</v>
      </c>
      <c r="D8676">
        <f t="shared" si="0"/>
        <v>24</v>
      </c>
      <c r="E8676" t="str">
        <f t="shared" si="1"/>
        <v>1,920,000 ($1,170,000)</v>
      </c>
      <c r="F8676">
        <f t="shared" si="2"/>
        <v>10</v>
      </c>
      <c r="G8676" t="str">
        <f t="shared" si="3"/>
        <v>1,920,000</v>
      </c>
      <c r="H8676" t="s">
        <v>15633</v>
      </c>
      <c r="J8676" t="s">
        <v>41</v>
      </c>
      <c r="K8676" t="s">
        <v>101</v>
      </c>
      <c r="L8676">
        <v>1920000</v>
      </c>
      <c r="M8676" t="s">
        <v>5057</v>
      </c>
    </row>
    <row r="8677" spans="1:13">
      <c r="A8677">
        <v>12320</v>
      </c>
      <c r="B8677" t="s">
        <v>18</v>
      </c>
      <c r="C8677" s="16" t="s">
        <v>15634</v>
      </c>
      <c r="D8677">
        <f t="shared" si="0"/>
        <v>24</v>
      </c>
      <c r="E8677" t="str">
        <f t="shared" si="1"/>
        <v>1,750,000* ($1,067,000)</v>
      </c>
      <c r="F8677">
        <f t="shared" si="2"/>
        <v>11</v>
      </c>
      <c r="G8677" t="str">
        <f t="shared" si="3"/>
        <v>1,750,000</v>
      </c>
      <c r="H8677" t="s">
        <v>15267</v>
      </c>
      <c r="J8677" t="s">
        <v>41</v>
      </c>
      <c r="K8677" t="s">
        <v>101</v>
      </c>
      <c r="L8677">
        <v>1750000</v>
      </c>
      <c r="M8677" t="s">
        <v>5348</v>
      </c>
    </row>
    <row r="8678" spans="1:13">
      <c r="A8678">
        <v>12321</v>
      </c>
      <c r="B8678" t="s">
        <v>18</v>
      </c>
      <c r="C8678" s="16" t="s">
        <v>15635</v>
      </c>
      <c r="D8678">
        <f t="shared" si="0"/>
        <v>24</v>
      </c>
      <c r="E8678" t="str">
        <f t="shared" si="1"/>
        <v>1,619,880 ($987,732)</v>
      </c>
      <c r="F8678">
        <f t="shared" si="2"/>
        <v>10</v>
      </c>
      <c r="G8678" t="str">
        <f t="shared" si="3"/>
        <v>1,619,880</v>
      </c>
      <c r="H8678" t="s">
        <v>15636</v>
      </c>
      <c r="J8678" t="s">
        <v>41</v>
      </c>
      <c r="K8678" t="s">
        <v>101</v>
      </c>
      <c r="L8678">
        <v>1619880</v>
      </c>
      <c r="M8678" t="s">
        <v>5928</v>
      </c>
    </row>
    <row r="8679" spans="1:13">
      <c r="A8679">
        <v>12322</v>
      </c>
      <c r="B8679" t="s">
        <v>18</v>
      </c>
      <c r="C8679" s="16" t="s">
        <v>15637</v>
      </c>
      <c r="D8679">
        <f t="shared" si="0"/>
        <v>24</v>
      </c>
      <c r="E8679" t="str">
        <f t="shared" si="1"/>
        <v>1,472,640 ($898,000)</v>
      </c>
      <c r="F8679">
        <f t="shared" si="2"/>
        <v>10</v>
      </c>
      <c r="G8679" t="str">
        <f t="shared" si="3"/>
        <v>1,472,640</v>
      </c>
      <c r="H8679" t="s">
        <v>15638</v>
      </c>
      <c r="J8679" t="s">
        <v>41</v>
      </c>
      <c r="K8679" t="s">
        <v>101</v>
      </c>
      <c r="L8679">
        <v>1472640</v>
      </c>
      <c r="M8679" t="s">
        <v>392</v>
      </c>
    </row>
    <row r="8680" spans="1:13">
      <c r="A8680">
        <v>12323</v>
      </c>
      <c r="B8680" t="s">
        <v>18</v>
      </c>
      <c r="C8680" s="16" t="s">
        <v>15639</v>
      </c>
      <c r="D8680">
        <f t="shared" si="0"/>
        <v>24</v>
      </c>
      <c r="E8680" t="str">
        <f t="shared" si="1"/>
        <v>1,190,760 ($726,073)</v>
      </c>
      <c r="F8680">
        <f t="shared" si="2"/>
        <v>10</v>
      </c>
      <c r="G8680" t="str">
        <f t="shared" si="3"/>
        <v>1,190,760</v>
      </c>
      <c r="H8680" t="s">
        <v>15640</v>
      </c>
      <c r="J8680" t="s">
        <v>41</v>
      </c>
      <c r="K8680" t="s">
        <v>101</v>
      </c>
      <c r="L8680">
        <v>1190760</v>
      </c>
      <c r="M8680" t="s">
        <v>1999</v>
      </c>
    </row>
    <row r="8681" spans="1:13">
      <c r="A8681">
        <v>12324</v>
      </c>
      <c r="B8681" t="s">
        <v>18</v>
      </c>
      <c r="C8681" s="16" t="s">
        <v>15641</v>
      </c>
      <c r="D8681">
        <f t="shared" si="0"/>
        <v>24</v>
      </c>
      <c r="E8681" t="str">
        <f t="shared" si="1"/>
        <v>1,000,000* ($609,700)</v>
      </c>
      <c r="F8681">
        <f t="shared" si="2"/>
        <v>11</v>
      </c>
      <c r="G8681" t="str">
        <f t="shared" si="3"/>
        <v>1,000,000</v>
      </c>
      <c r="H8681" t="s">
        <v>15273</v>
      </c>
      <c r="J8681" t="s">
        <v>41</v>
      </c>
      <c r="K8681" t="s">
        <v>101</v>
      </c>
      <c r="L8681">
        <v>1000000</v>
      </c>
      <c r="M8681" t="s">
        <v>5102</v>
      </c>
    </row>
    <row r="8682" spans="1:13">
      <c r="A8682">
        <v>12325</v>
      </c>
      <c r="B8682" t="s">
        <v>18</v>
      </c>
      <c r="C8682" s="16" t="s">
        <v>15642</v>
      </c>
      <c r="D8682">
        <f t="shared" si="0"/>
        <v>24</v>
      </c>
      <c r="E8682" t="str">
        <f t="shared" si="1"/>
        <v>985,200 ($600,610)</v>
      </c>
      <c r="F8682">
        <f t="shared" si="2"/>
        <v>8</v>
      </c>
      <c r="G8682" t="str">
        <f t="shared" si="3"/>
        <v>985,200</v>
      </c>
      <c r="H8682" t="s">
        <v>15643</v>
      </c>
      <c r="J8682" t="s">
        <v>41</v>
      </c>
      <c r="K8682" t="s">
        <v>101</v>
      </c>
      <c r="L8682">
        <v>985200</v>
      </c>
      <c r="M8682" t="s">
        <v>4768</v>
      </c>
    </row>
    <row r="8683" spans="1:13">
      <c r="A8683">
        <v>12326</v>
      </c>
      <c r="B8683" t="s">
        <v>18</v>
      </c>
      <c r="C8683" s="16" t="s">
        <v>15644</v>
      </c>
      <c r="D8683">
        <f t="shared" si="0"/>
        <v>24</v>
      </c>
      <c r="E8683" t="str">
        <f t="shared" si="1"/>
        <v>750,000* ($457,275)</v>
      </c>
      <c r="F8683">
        <f t="shared" si="2"/>
        <v>9</v>
      </c>
      <c r="G8683" t="str">
        <f t="shared" si="3"/>
        <v>750,000</v>
      </c>
      <c r="H8683" t="s">
        <v>15645</v>
      </c>
      <c r="J8683" t="s">
        <v>41</v>
      </c>
      <c r="K8683" t="s">
        <v>101</v>
      </c>
      <c r="L8683">
        <v>750000</v>
      </c>
      <c r="M8683" t="s">
        <v>4748</v>
      </c>
    </row>
    <row r="8684" spans="1:13">
      <c r="A8684">
        <v>12327</v>
      </c>
      <c r="B8684" t="s">
        <v>18</v>
      </c>
      <c r="C8684" s="16" t="s">
        <v>15646</v>
      </c>
      <c r="D8684">
        <f t="shared" si="0"/>
        <v>24</v>
      </c>
      <c r="E8684" t="str">
        <f t="shared" si="1"/>
        <v>645,000 ($393,293)</v>
      </c>
      <c r="F8684">
        <f t="shared" si="2"/>
        <v>8</v>
      </c>
      <c r="G8684" t="str">
        <f t="shared" si="3"/>
        <v>645,000</v>
      </c>
      <c r="H8684" t="s">
        <v>15647</v>
      </c>
      <c r="J8684" t="s">
        <v>41</v>
      </c>
      <c r="K8684" t="s">
        <v>101</v>
      </c>
      <c r="L8684">
        <v>645000</v>
      </c>
      <c r="M8684" t="s">
        <v>5169</v>
      </c>
    </row>
    <row r="8685" spans="1:13">
      <c r="A8685">
        <v>12328</v>
      </c>
      <c r="B8685" t="s">
        <v>18</v>
      </c>
      <c r="C8685" s="16" t="s">
        <v>15648</v>
      </c>
      <c r="D8685">
        <f t="shared" si="0"/>
        <v>24</v>
      </c>
      <c r="E8685" t="str">
        <f t="shared" si="1"/>
        <v>287,500* ($175,289)</v>
      </c>
      <c r="F8685">
        <f t="shared" si="2"/>
        <v>9</v>
      </c>
      <c r="G8685" t="str">
        <f t="shared" si="3"/>
        <v>287,500</v>
      </c>
      <c r="H8685" t="s">
        <v>15251</v>
      </c>
      <c r="J8685" t="s">
        <v>41</v>
      </c>
      <c r="K8685" t="s">
        <v>101</v>
      </c>
      <c r="L8685">
        <v>287500</v>
      </c>
      <c r="M8685" t="s">
        <v>4586</v>
      </c>
    </row>
    <row r="8686" spans="1:13">
      <c r="A8686">
        <v>12329</v>
      </c>
      <c r="B8686" t="s">
        <v>18</v>
      </c>
      <c r="C8686" s="16" t="s">
        <v>15649</v>
      </c>
      <c r="D8686">
        <f t="shared" si="0"/>
        <v>24</v>
      </c>
      <c r="E8686" t="str">
        <f t="shared" si="1"/>
        <v>287,500* ($175,289)</v>
      </c>
      <c r="F8686">
        <f t="shared" si="2"/>
        <v>9</v>
      </c>
      <c r="G8686" t="str">
        <f t="shared" si="3"/>
        <v>287,500</v>
      </c>
      <c r="H8686" t="s">
        <v>15251</v>
      </c>
      <c r="J8686" t="s">
        <v>41</v>
      </c>
      <c r="K8686" t="s">
        <v>101</v>
      </c>
      <c r="L8686">
        <v>287500</v>
      </c>
      <c r="M8686" t="s">
        <v>4716</v>
      </c>
    </row>
    <row r="8687" spans="1:13">
      <c r="A8687">
        <v>12332</v>
      </c>
      <c r="B8687" t="s">
        <v>18</v>
      </c>
      <c r="C8687" s="16" t="s">
        <v>15650</v>
      </c>
      <c r="D8687">
        <f t="shared" si="0"/>
        <v>24</v>
      </c>
      <c r="E8687" t="str">
        <f t="shared" si="1"/>
        <v>$9,000,000* ($5,488,000)</v>
      </c>
      <c r="F8687">
        <f t="shared" si="2"/>
        <v>12</v>
      </c>
      <c r="G8687" t="str">
        <f t="shared" si="3"/>
        <v>$9,000,000</v>
      </c>
      <c r="H8687" t="s">
        <v>15651</v>
      </c>
      <c r="J8687" t="s">
        <v>43</v>
      </c>
      <c r="K8687" t="s">
        <v>101</v>
      </c>
      <c r="L8687">
        <v>9000000</v>
      </c>
      <c r="M8687" t="s">
        <v>4616</v>
      </c>
    </row>
    <row r="8688" spans="1:13">
      <c r="A8688">
        <v>12333</v>
      </c>
      <c r="B8688" t="s">
        <v>18</v>
      </c>
      <c r="C8688" s="16" t="s">
        <v>15652</v>
      </c>
      <c r="D8688">
        <f t="shared" si="0"/>
        <v>24</v>
      </c>
      <c r="E8688" t="str">
        <f t="shared" si="1"/>
        <v>4,666,000 ($2,845,000)</v>
      </c>
      <c r="F8688">
        <f t="shared" si="2"/>
        <v>10</v>
      </c>
      <c r="G8688" t="str">
        <f t="shared" si="3"/>
        <v>4,666,000</v>
      </c>
      <c r="H8688" t="s">
        <v>15653</v>
      </c>
      <c r="J8688" t="s">
        <v>43</v>
      </c>
      <c r="K8688" t="s">
        <v>101</v>
      </c>
      <c r="L8688">
        <v>4666000</v>
      </c>
      <c r="M8688" t="s">
        <v>4710</v>
      </c>
    </row>
    <row r="8689" spans="1:13">
      <c r="A8689">
        <v>12334</v>
      </c>
      <c r="B8689" t="s">
        <v>18</v>
      </c>
      <c r="C8689" s="16" t="s">
        <v>15654</v>
      </c>
      <c r="D8689">
        <f t="shared" si="0"/>
        <v>24</v>
      </c>
      <c r="E8689" t="str">
        <f t="shared" si="1"/>
        <v>2,780,000 ($1,695,000)</v>
      </c>
      <c r="F8689">
        <f t="shared" si="2"/>
        <v>10</v>
      </c>
      <c r="G8689" t="str">
        <f t="shared" si="3"/>
        <v>2,780,000</v>
      </c>
      <c r="H8689" t="s">
        <v>15655</v>
      </c>
      <c r="J8689" t="s">
        <v>43</v>
      </c>
      <c r="K8689" t="s">
        <v>101</v>
      </c>
      <c r="L8689">
        <v>2780000</v>
      </c>
      <c r="M8689" t="s">
        <v>5055</v>
      </c>
    </row>
    <row r="8690" spans="1:13">
      <c r="A8690">
        <v>12335</v>
      </c>
      <c r="B8690" t="s">
        <v>18</v>
      </c>
      <c r="C8690" s="16" t="s">
        <v>15656</v>
      </c>
      <c r="D8690">
        <f t="shared" si="0"/>
        <v>24</v>
      </c>
      <c r="E8690" t="str">
        <f t="shared" si="1"/>
        <v>2,742,000 ($1,508,000)</v>
      </c>
      <c r="F8690">
        <f t="shared" si="2"/>
        <v>10</v>
      </c>
      <c r="G8690" t="str">
        <f t="shared" si="3"/>
        <v>2,742,000</v>
      </c>
      <c r="H8690" t="s">
        <v>15657</v>
      </c>
      <c r="J8690" t="s">
        <v>43</v>
      </c>
      <c r="K8690" t="s">
        <v>101</v>
      </c>
      <c r="L8690">
        <v>2742000</v>
      </c>
      <c r="M8690" t="s">
        <v>2887</v>
      </c>
    </row>
    <row r="8691" spans="1:13">
      <c r="A8691">
        <v>12336</v>
      </c>
      <c r="B8691" t="s">
        <v>18</v>
      </c>
      <c r="C8691" s="16" t="s">
        <v>15658</v>
      </c>
      <c r="D8691">
        <f t="shared" si="0"/>
        <v>24</v>
      </c>
      <c r="E8691" t="str">
        <f t="shared" si="1"/>
        <v>2,150,000* ($1,311,000)</v>
      </c>
      <c r="F8691">
        <f t="shared" si="2"/>
        <v>11</v>
      </c>
      <c r="G8691" t="str">
        <f t="shared" si="3"/>
        <v>2,150,000</v>
      </c>
      <c r="H8691" t="s">
        <v>15659</v>
      </c>
      <c r="J8691" t="s">
        <v>43</v>
      </c>
      <c r="K8691" t="s">
        <v>101</v>
      </c>
      <c r="L8691">
        <v>2150000</v>
      </c>
      <c r="M8691" t="s">
        <v>5798</v>
      </c>
    </row>
    <row r="8692" spans="1:13">
      <c r="A8692">
        <v>12337</v>
      </c>
      <c r="B8692" t="s">
        <v>18</v>
      </c>
      <c r="C8692" s="16" t="s">
        <v>15660</v>
      </c>
      <c r="D8692">
        <f t="shared" si="0"/>
        <v>24</v>
      </c>
      <c r="E8692" t="str">
        <f t="shared" si="1"/>
        <v>1,900,000 ($1,159,000)</v>
      </c>
      <c r="F8692">
        <f t="shared" si="2"/>
        <v>10</v>
      </c>
      <c r="G8692" t="str">
        <f t="shared" si="3"/>
        <v>1,900,000</v>
      </c>
      <c r="H8692" t="s">
        <v>15661</v>
      </c>
      <c r="J8692" t="s">
        <v>43</v>
      </c>
      <c r="K8692" t="s">
        <v>101</v>
      </c>
      <c r="L8692">
        <v>1900000</v>
      </c>
      <c r="M8692" t="s">
        <v>5719</v>
      </c>
    </row>
    <row r="8693" spans="1:13">
      <c r="A8693">
        <v>12338</v>
      </c>
      <c r="B8693" t="s">
        <v>18</v>
      </c>
      <c r="C8693" s="16" t="s">
        <v>15662</v>
      </c>
      <c r="D8693">
        <f t="shared" si="0"/>
        <v>24</v>
      </c>
      <c r="E8693" t="str">
        <f t="shared" si="1"/>
        <v>1,485,000 ($905,561)</v>
      </c>
      <c r="F8693">
        <f t="shared" si="2"/>
        <v>10</v>
      </c>
      <c r="G8693" t="str">
        <f t="shared" si="3"/>
        <v>1,485,000</v>
      </c>
      <c r="H8693" t="s">
        <v>15663</v>
      </c>
      <c r="J8693" t="s">
        <v>43</v>
      </c>
      <c r="K8693" t="s">
        <v>101</v>
      </c>
      <c r="L8693">
        <v>1485000</v>
      </c>
      <c r="M8693" t="s">
        <v>4875</v>
      </c>
    </row>
    <row r="8694" spans="1:13">
      <c r="A8694">
        <v>12339</v>
      </c>
      <c r="B8694" t="s">
        <v>18</v>
      </c>
      <c r="C8694" s="16" t="s">
        <v>15664</v>
      </c>
      <c r="D8694">
        <f t="shared" si="0"/>
        <v>24</v>
      </c>
      <c r="E8694" t="str">
        <f t="shared" si="1"/>
        <v>1,037,000 ($632,415)</v>
      </c>
      <c r="F8694">
        <f t="shared" si="2"/>
        <v>10</v>
      </c>
      <c r="G8694" t="str">
        <f t="shared" si="3"/>
        <v>1,037,000</v>
      </c>
      <c r="H8694" t="s">
        <v>15665</v>
      </c>
      <c r="J8694" t="s">
        <v>43</v>
      </c>
      <c r="K8694" t="s">
        <v>101</v>
      </c>
      <c r="L8694">
        <v>1037000</v>
      </c>
      <c r="M8694" t="s">
        <v>5351</v>
      </c>
    </row>
    <row r="8695" spans="1:13">
      <c r="A8695">
        <v>12340</v>
      </c>
      <c r="B8695" t="s">
        <v>18</v>
      </c>
      <c r="C8695" s="16" t="s">
        <v>15666</v>
      </c>
      <c r="D8695">
        <f t="shared" si="0"/>
        <v>24</v>
      </c>
      <c r="E8695" t="str">
        <f t="shared" si="1"/>
        <v>1,000,000* ($609,700)</v>
      </c>
      <c r="F8695">
        <f t="shared" si="2"/>
        <v>11</v>
      </c>
      <c r="G8695" t="str">
        <f t="shared" si="3"/>
        <v>1,000,000</v>
      </c>
      <c r="H8695" t="s">
        <v>15273</v>
      </c>
      <c r="J8695" t="s">
        <v>43</v>
      </c>
      <c r="K8695" t="s">
        <v>101</v>
      </c>
      <c r="L8695">
        <v>1000000</v>
      </c>
      <c r="M8695" t="s">
        <v>5428</v>
      </c>
    </row>
    <row r="8696" spans="1:13">
      <c r="A8696">
        <v>12341</v>
      </c>
      <c r="B8696" t="s">
        <v>18</v>
      </c>
      <c r="C8696" s="16" t="s">
        <v>15667</v>
      </c>
      <c r="D8696">
        <f t="shared" si="0"/>
        <v>24</v>
      </c>
      <c r="E8696" t="str">
        <f t="shared" si="1"/>
        <v>712,200 ($434,268) [released]</v>
      </c>
      <c r="F8696">
        <f t="shared" si="2"/>
        <v>8</v>
      </c>
      <c r="G8696" t="str">
        <f t="shared" si="3"/>
        <v>712,200</v>
      </c>
      <c r="H8696" t="s">
        <v>15668</v>
      </c>
      <c r="J8696" t="s">
        <v>43</v>
      </c>
      <c r="K8696" t="s">
        <v>101</v>
      </c>
      <c r="L8696">
        <v>712200</v>
      </c>
      <c r="M8696" t="s">
        <v>15669</v>
      </c>
    </row>
    <row r="8697" spans="1:13">
      <c r="A8697">
        <v>12342</v>
      </c>
      <c r="B8697" t="s">
        <v>18</v>
      </c>
      <c r="C8697" s="16" t="s">
        <v>15670</v>
      </c>
      <c r="D8697">
        <f t="shared" si="0"/>
        <v>24</v>
      </c>
      <c r="E8697" t="str">
        <f t="shared" si="1"/>
        <v>662,500* ($403,926)</v>
      </c>
      <c r="F8697">
        <f t="shared" si="2"/>
        <v>9</v>
      </c>
      <c r="G8697" t="str">
        <f t="shared" si="3"/>
        <v>662,500</v>
      </c>
      <c r="H8697" t="s">
        <v>15243</v>
      </c>
      <c r="J8697" t="s">
        <v>43</v>
      </c>
      <c r="K8697" t="s">
        <v>101</v>
      </c>
      <c r="L8697">
        <v>662500</v>
      </c>
      <c r="M8697" t="s">
        <v>4734</v>
      </c>
    </row>
    <row r="8698" spans="1:13">
      <c r="A8698">
        <v>12343</v>
      </c>
      <c r="B8698" t="s">
        <v>18</v>
      </c>
      <c r="C8698" s="16" t="s">
        <v>15671</v>
      </c>
      <c r="D8698">
        <f t="shared" si="0"/>
        <v>24</v>
      </c>
      <c r="E8698" t="str">
        <f t="shared" si="1"/>
        <v>520,000* ($317,000)</v>
      </c>
      <c r="F8698">
        <f t="shared" si="2"/>
        <v>9</v>
      </c>
      <c r="G8698" t="str">
        <f t="shared" si="3"/>
        <v>520,000</v>
      </c>
      <c r="H8698" t="s">
        <v>15672</v>
      </c>
      <c r="J8698" t="s">
        <v>43</v>
      </c>
      <c r="K8698" t="s">
        <v>101</v>
      </c>
      <c r="L8698">
        <v>520000</v>
      </c>
      <c r="M8698" t="s">
        <v>5053</v>
      </c>
    </row>
    <row r="8699" spans="1:13">
      <c r="A8699">
        <v>12344</v>
      </c>
      <c r="B8699" t="s">
        <v>18</v>
      </c>
      <c r="C8699" s="16" t="s">
        <v>15673</v>
      </c>
      <c r="D8699">
        <f t="shared" si="0"/>
        <v>24</v>
      </c>
      <c r="E8699" t="str">
        <f t="shared" si="1"/>
        <v>450,000* ($274,365)</v>
      </c>
      <c r="F8699">
        <f t="shared" si="2"/>
        <v>9</v>
      </c>
      <c r="G8699" t="str">
        <f t="shared" si="3"/>
        <v>450,000</v>
      </c>
      <c r="H8699" t="s">
        <v>15305</v>
      </c>
      <c r="J8699" t="s">
        <v>43</v>
      </c>
      <c r="K8699" t="s">
        <v>101</v>
      </c>
      <c r="L8699">
        <v>450000</v>
      </c>
      <c r="M8699" t="s">
        <v>5520</v>
      </c>
    </row>
    <row r="8700" spans="1:13">
      <c r="A8700">
        <v>12345</v>
      </c>
      <c r="B8700" t="s">
        <v>18</v>
      </c>
      <c r="C8700" s="16" t="s">
        <v>15674</v>
      </c>
      <c r="D8700">
        <f t="shared" si="0"/>
        <v>24</v>
      </c>
      <c r="E8700" t="str">
        <f t="shared" si="1"/>
        <v>287,500* ($175,289)</v>
      </c>
      <c r="F8700">
        <f t="shared" si="2"/>
        <v>9</v>
      </c>
      <c r="G8700" t="str">
        <f t="shared" si="3"/>
        <v>287,500</v>
      </c>
      <c r="H8700" t="s">
        <v>15251</v>
      </c>
      <c r="J8700" t="s">
        <v>43</v>
      </c>
      <c r="K8700" t="s">
        <v>101</v>
      </c>
      <c r="L8700">
        <v>287500</v>
      </c>
      <c r="M8700" t="s">
        <v>5407</v>
      </c>
    </row>
    <row r="8701" spans="1:13">
      <c r="A8701">
        <v>12346</v>
      </c>
      <c r="B8701" t="s">
        <v>18</v>
      </c>
      <c r="C8701" s="16" t="s">
        <v>15675</v>
      </c>
      <c r="D8701">
        <f t="shared" si="0"/>
        <v>24</v>
      </c>
      <c r="E8701" t="str">
        <f t="shared" si="1"/>
        <v>???</v>
      </c>
      <c r="F8701" t="str">
        <f t="shared" si="2"/>
        <v/>
      </c>
      <c r="G8701" t="str">
        <f t="shared" si="3"/>
        <v>???</v>
      </c>
      <c r="H8701" t="s">
        <v>96</v>
      </c>
      <c r="J8701" t="s">
        <v>43</v>
      </c>
      <c r="K8701" t="s">
        <v>101</v>
      </c>
      <c r="L8701" t="s">
        <v>15337</v>
      </c>
      <c r="M8701" t="s">
        <v>4821</v>
      </c>
    </row>
    <row r="8702" spans="1:13">
      <c r="A8702">
        <v>12349</v>
      </c>
      <c r="B8702" t="s">
        <v>18</v>
      </c>
      <c r="C8702" s="16" t="s">
        <v>15676</v>
      </c>
      <c r="D8702">
        <f t="shared" si="0"/>
        <v>24</v>
      </c>
      <c r="E8702" t="str">
        <f t="shared" si="1"/>
        <v>$12,943,000 ($7,892,000)</v>
      </c>
      <c r="F8702">
        <f t="shared" si="2"/>
        <v>12</v>
      </c>
      <c r="G8702" t="str">
        <f t="shared" si="3"/>
        <v>$12,943,000</v>
      </c>
      <c r="H8702" t="s">
        <v>15677</v>
      </c>
      <c r="J8702" t="s">
        <v>49</v>
      </c>
      <c r="K8702" t="s">
        <v>101</v>
      </c>
      <c r="L8702">
        <v>12943000</v>
      </c>
      <c r="M8702" t="s">
        <v>5146</v>
      </c>
    </row>
    <row r="8703" spans="1:13">
      <c r="A8703">
        <v>12350</v>
      </c>
      <c r="B8703" t="s">
        <v>18</v>
      </c>
      <c r="C8703" s="16" t="s">
        <v>15678</v>
      </c>
      <c r="D8703">
        <f t="shared" si="0"/>
        <v>24</v>
      </c>
      <c r="E8703" t="str">
        <f t="shared" si="1"/>
        <v>11,000,000* ($6,706,700)</v>
      </c>
      <c r="F8703">
        <f t="shared" si="2"/>
        <v>12</v>
      </c>
      <c r="G8703" t="str">
        <f t="shared" si="3"/>
        <v>11,000,000</v>
      </c>
      <c r="H8703" t="s">
        <v>15679</v>
      </c>
      <c r="J8703" t="s">
        <v>49</v>
      </c>
      <c r="K8703" t="s">
        <v>101</v>
      </c>
      <c r="L8703">
        <v>11000000</v>
      </c>
      <c r="M8703" t="s">
        <v>5945</v>
      </c>
    </row>
    <row r="8704" spans="1:13">
      <c r="A8704">
        <v>12351</v>
      </c>
      <c r="B8704" t="s">
        <v>18</v>
      </c>
      <c r="C8704" s="16" t="s">
        <v>15680</v>
      </c>
      <c r="D8704">
        <f t="shared" si="0"/>
        <v>24</v>
      </c>
      <c r="E8704" t="str">
        <f t="shared" si="1"/>
        <v>2,240,000 ($1,366,000)</v>
      </c>
      <c r="F8704">
        <f t="shared" si="2"/>
        <v>10</v>
      </c>
      <c r="G8704" t="str">
        <f t="shared" si="3"/>
        <v>2,240,000</v>
      </c>
      <c r="H8704" t="s">
        <v>15681</v>
      </c>
      <c r="J8704" t="s">
        <v>49</v>
      </c>
      <c r="K8704" t="s">
        <v>101</v>
      </c>
      <c r="L8704">
        <v>2240000</v>
      </c>
      <c r="M8704" t="s">
        <v>4690</v>
      </c>
    </row>
    <row r="8705" spans="1:13">
      <c r="A8705">
        <v>12352</v>
      </c>
      <c r="B8705" t="s">
        <v>18</v>
      </c>
      <c r="C8705" s="16" t="s">
        <v>15682</v>
      </c>
      <c r="D8705">
        <f t="shared" si="0"/>
        <v>24</v>
      </c>
      <c r="E8705" t="str">
        <f t="shared" si="1"/>
        <v>1,000,000* ($609,700)</v>
      </c>
      <c r="F8705">
        <f t="shared" si="2"/>
        <v>11</v>
      </c>
      <c r="G8705" t="str">
        <f t="shared" si="3"/>
        <v>1,000,000</v>
      </c>
      <c r="H8705" t="s">
        <v>15273</v>
      </c>
      <c r="J8705" t="s">
        <v>49</v>
      </c>
      <c r="K8705" t="s">
        <v>101</v>
      </c>
      <c r="L8705">
        <v>1000000</v>
      </c>
      <c r="M8705" t="s">
        <v>4754</v>
      </c>
    </row>
    <row r="8706" spans="1:13">
      <c r="A8706">
        <v>12353</v>
      </c>
      <c r="B8706" t="s">
        <v>18</v>
      </c>
      <c r="C8706" s="16" t="s">
        <v>15683</v>
      </c>
      <c r="D8706">
        <f t="shared" si="0"/>
        <v>24</v>
      </c>
      <c r="E8706" t="str">
        <f t="shared" si="1"/>
        <v>949,600* ($579,000)</v>
      </c>
      <c r="F8706">
        <f t="shared" si="2"/>
        <v>9</v>
      </c>
      <c r="G8706" t="str">
        <f t="shared" si="3"/>
        <v>949,600</v>
      </c>
      <c r="H8706" t="s">
        <v>15684</v>
      </c>
      <c r="J8706" t="s">
        <v>49</v>
      </c>
      <c r="K8706" t="s">
        <v>101</v>
      </c>
      <c r="L8706">
        <v>949600</v>
      </c>
      <c r="M8706" t="s">
        <v>5645</v>
      </c>
    </row>
    <row r="8707" spans="1:13">
      <c r="A8707">
        <v>12354</v>
      </c>
      <c r="B8707" t="s">
        <v>18</v>
      </c>
      <c r="C8707" s="16" t="s">
        <v>15685</v>
      </c>
      <c r="D8707">
        <f t="shared" si="0"/>
        <v>24</v>
      </c>
      <c r="E8707" t="str">
        <f t="shared" si="1"/>
        <v>857,000* ($522,500)</v>
      </c>
      <c r="F8707">
        <f t="shared" si="2"/>
        <v>9</v>
      </c>
      <c r="G8707" t="str">
        <f t="shared" si="3"/>
        <v>857,000</v>
      </c>
      <c r="H8707" t="s">
        <v>15686</v>
      </c>
      <c r="J8707" t="s">
        <v>49</v>
      </c>
      <c r="K8707" t="s">
        <v>101</v>
      </c>
      <c r="L8707">
        <v>857000</v>
      </c>
      <c r="M8707" t="s">
        <v>4718</v>
      </c>
    </row>
    <row r="8708" spans="1:13">
      <c r="A8708">
        <v>12355</v>
      </c>
      <c r="B8708" t="s">
        <v>18</v>
      </c>
      <c r="C8708" s="16" t="s">
        <v>15687</v>
      </c>
      <c r="D8708">
        <f t="shared" si="0"/>
        <v>24</v>
      </c>
      <c r="E8708" t="str">
        <f t="shared" si="1"/>
        <v>545,000 ($332,317)</v>
      </c>
      <c r="F8708">
        <f t="shared" si="2"/>
        <v>8</v>
      </c>
      <c r="G8708" t="str">
        <f t="shared" si="3"/>
        <v>545,000</v>
      </c>
      <c r="H8708" t="s">
        <v>15688</v>
      </c>
      <c r="J8708" t="s">
        <v>49</v>
      </c>
      <c r="K8708" t="s">
        <v>101</v>
      </c>
      <c r="L8708">
        <v>545000</v>
      </c>
      <c r="M8708" t="s">
        <v>5924</v>
      </c>
    </row>
    <row r="8709" spans="1:13">
      <c r="A8709">
        <v>12356</v>
      </c>
      <c r="B8709" t="s">
        <v>18</v>
      </c>
      <c r="C8709" s="16" t="s">
        <v>15689</v>
      </c>
      <c r="D8709">
        <f t="shared" si="0"/>
        <v>24</v>
      </c>
      <c r="E8709" t="str">
        <f t="shared" si="1"/>
        <v>475,000* ($289,608)</v>
      </c>
      <c r="F8709">
        <f t="shared" si="2"/>
        <v>9</v>
      </c>
      <c r="G8709" t="str">
        <f t="shared" si="3"/>
        <v>475,000</v>
      </c>
      <c r="H8709" t="s">
        <v>15303</v>
      </c>
      <c r="J8709" t="s">
        <v>49</v>
      </c>
      <c r="K8709" t="s">
        <v>101</v>
      </c>
      <c r="L8709">
        <v>475000</v>
      </c>
      <c r="M8709" t="s">
        <v>4600</v>
      </c>
    </row>
    <row r="8710" spans="1:13">
      <c r="A8710">
        <v>12357</v>
      </c>
      <c r="B8710" t="s">
        <v>18</v>
      </c>
      <c r="C8710" s="16" t="s">
        <v>15690</v>
      </c>
      <c r="D8710">
        <f t="shared" si="0"/>
        <v>24</v>
      </c>
      <c r="E8710" t="str">
        <f t="shared" si="1"/>
        <v>287,500* ($175,289)</v>
      </c>
      <c r="F8710">
        <f t="shared" si="2"/>
        <v>9</v>
      </c>
      <c r="G8710" t="str">
        <f t="shared" si="3"/>
        <v>287,500</v>
      </c>
      <c r="H8710" t="s">
        <v>15251</v>
      </c>
      <c r="J8710" t="s">
        <v>49</v>
      </c>
      <c r="K8710" t="s">
        <v>101</v>
      </c>
      <c r="L8710">
        <v>287500</v>
      </c>
      <c r="M8710" t="s">
        <v>4843</v>
      </c>
    </row>
    <row r="8711" spans="1:13">
      <c r="A8711">
        <v>12358</v>
      </c>
      <c r="B8711" t="s">
        <v>18</v>
      </c>
      <c r="C8711" s="16" t="s">
        <v>15691</v>
      </c>
      <c r="D8711">
        <f t="shared" si="0"/>
        <v>24</v>
      </c>
      <c r="E8711" t="str">
        <f t="shared" si="1"/>
        <v>???</v>
      </c>
      <c r="F8711" t="str">
        <f t="shared" si="2"/>
        <v/>
      </c>
      <c r="G8711" t="str">
        <f t="shared" si="3"/>
        <v>???</v>
      </c>
      <c r="H8711" t="s">
        <v>96</v>
      </c>
      <c r="J8711" t="s">
        <v>49</v>
      </c>
      <c r="K8711" t="s">
        <v>101</v>
      </c>
      <c r="L8711" t="s">
        <v>15337</v>
      </c>
      <c r="M8711" t="s">
        <v>5027</v>
      </c>
    </row>
    <row r="8712" spans="1:13">
      <c r="A8712">
        <v>12359</v>
      </c>
      <c r="B8712" t="s">
        <v>18</v>
      </c>
      <c r="C8712" s="16" t="s">
        <v>15692</v>
      </c>
      <c r="D8712">
        <f t="shared" si="0"/>
        <v>24</v>
      </c>
      <c r="E8712" t="str">
        <f t="shared" si="1"/>
        <v>???</v>
      </c>
      <c r="F8712" t="str">
        <f t="shared" si="2"/>
        <v/>
      </c>
      <c r="G8712" t="str">
        <f t="shared" si="3"/>
        <v>???</v>
      </c>
      <c r="H8712" t="s">
        <v>96</v>
      </c>
      <c r="J8712" t="s">
        <v>49</v>
      </c>
      <c r="K8712" t="s">
        <v>101</v>
      </c>
      <c r="L8712" t="s">
        <v>15337</v>
      </c>
      <c r="M8712" t="s">
        <v>5623</v>
      </c>
    </row>
    <row r="8713" spans="1:13">
      <c r="A8713">
        <v>12360</v>
      </c>
      <c r="B8713" t="s">
        <v>18</v>
      </c>
      <c r="C8713" s="16" t="s">
        <v>15693</v>
      </c>
      <c r="D8713">
        <f t="shared" si="0"/>
        <v>24</v>
      </c>
      <c r="E8713" t="str">
        <f t="shared" si="1"/>
        <v>???</v>
      </c>
      <c r="F8713" t="str">
        <f t="shared" si="2"/>
        <v/>
      </c>
      <c r="G8713" t="str">
        <f t="shared" si="3"/>
        <v>???</v>
      </c>
      <c r="H8713" t="s">
        <v>96</v>
      </c>
      <c r="J8713" t="s">
        <v>49</v>
      </c>
      <c r="K8713" t="s">
        <v>101</v>
      </c>
      <c r="L8713" t="s">
        <v>15337</v>
      </c>
      <c r="M8713" t="s">
        <v>5739</v>
      </c>
    </row>
    <row r="8714" spans="1:13">
      <c r="A8714">
        <v>12361</v>
      </c>
      <c r="B8714" t="s">
        <v>18</v>
      </c>
      <c r="C8714" s="16" t="s">
        <v>15694</v>
      </c>
      <c r="D8714">
        <f t="shared" si="0"/>
        <v>24</v>
      </c>
      <c r="E8714" t="str">
        <f t="shared" si="1"/>
        <v>???</v>
      </c>
      <c r="F8714" t="str">
        <f t="shared" si="2"/>
        <v/>
      </c>
      <c r="G8714" t="str">
        <f t="shared" si="3"/>
        <v>???</v>
      </c>
      <c r="H8714" t="s">
        <v>96</v>
      </c>
      <c r="J8714" t="s">
        <v>49</v>
      </c>
      <c r="K8714" t="s">
        <v>101</v>
      </c>
      <c r="L8714" t="s">
        <v>15337</v>
      </c>
      <c r="M8714" t="s">
        <v>5615</v>
      </c>
    </row>
    <row r="8715" spans="1:13">
      <c r="A8715">
        <v>12362</v>
      </c>
      <c r="B8715" t="s">
        <v>18</v>
      </c>
      <c r="C8715" s="16" t="s">
        <v>15695</v>
      </c>
      <c r="D8715">
        <f t="shared" si="0"/>
        <v>24</v>
      </c>
      <c r="E8715" t="str">
        <f t="shared" si="1"/>
        <v>???</v>
      </c>
      <c r="F8715" t="str">
        <f t="shared" si="2"/>
        <v/>
      </c>
      <c r="G8715" t="str">
        <f t="shared" si="3"/>
        <v>???</v>
      </c>
      <c r="H8715" t="s">
        <v>96</v>
      </c>
      <c r="J8715" t="s">
        <v>49</v>
      </c>
      <c r="K8715" t="s">
        <v>101</v>
      </c>
      <c r="L8715" t="s">
        <v>15337</v>
      </c>
      <c r="M8715" t="s">
        <v>5998</v>
      </c>
    </row>
    <row r="8716" spans="1:13">
      <c r="A8716">
        <v>12363</v>
      </c>
      <c r="B8716" t="s">
        <v>18</v>
      </c>
      <c r="C8716" s="16" t="s">
        <v>15696</v>
      </c>
      <c r="D8716">
        <f t="shared" si="0"/>
        <v>24</v>
      </c>
      <c r="E8716" t="str">
        <f t="shared" si="1"/>
        <v>???</v>
      </c>
      <c r="F8716" t="str">
        <f t="shared" si="2"/>
        <v/>
      </c>
      <c r="G8716" t="str">
        <f t="shared" si="3"/>
        <v>???</v>
      </c>
      <c r="H8716" t="s">
        <v>96</v>
      </c>
      <c r="J8716" t="s">
        <v>49</v>
      </c>
      <c r="K8716" t="s">
        <v>101</v>
      </c>
      <c r="L8716" t="s">
        <v>15337</v>
      </c>
      <c r="M8716" t="s">
        <v>4608</v>
      </c>
    </row>
    <row r="8717" spans="1:13">
      <c r="A8717">
        <v>12366</v>
      </c>
      <c r="B8717" t="s">
        <v>18</v>
      </c>
      <c r="C8717" s="16" t="s">
        <v>15697</v>
      </c>
      <c r="D8717">
        <f t="shared" si="0"/>
        <v>24</v>
      </c>
      <c r="E8717" t="str">
        <f t="shared" si="1"/>
        <v>$14,000,000 ($8,537,000)</v>
      </c>
      <c r="F8717">
        <f t="shared" si="2"/>
        <v>12</v>
      </c>
      <c r="G8717" t="str">
        <f t="shared" si="3"/>
        <v>$14,000,000</v>
      </c>
      <c r="H8717" t="s">
        <v>433</v>
      </c>
      <c r="J8717" t="s">
        <v>63</v>
      </c>
      <c r="K8717" t="s">
        <v>101</v>
      </c>
      <c r="L8717">
        <v>14000000</v>
      </c>
      <c r="M8717" t="s">
        <v>944</v>
      </c>
    </row>
    <row r="8718" spans="1:13">
      <c r="A8718">
        <v>12367</v>
      </c>
      <c r="B8718" t="s">
        <v>18</v>
      </c>
      <c r="C8718" s="16" t="s">
        <v>15698</v>
      </c>
      <c r="D8718">
        <f t="shared" si="0"/>
        <v>24</v>
      </c>
      <c r="E8718" t="str">
        <f t="shared" si="1"/>
        <v>6,300,000 ($3,841,000)</v>
      </c>
      <c r="F8718">
        <f t="shared" si="2"/>
        <v>10</v>
      </c>
      <c r="G8718" t="str">
        <f t="shared" si="3"/>
        <v>6,300,000</v>
      </c>
      <c r="H8718" t="s">
        <v>15424</v>
      </c>
      <c r="J8718" t="s">
        <v>63</v>
      </c>
      <c r="K8718" t="s">
        <v>101</v>
      </c>
      <c r="L8718">
        <v>6300000</v>
      </c>
      <c r="M8718" t="s">
        <v>6039</v>
      </c>
    </row>
    <row r="8719" spans="1:13">
      <c r="A8719">
        <v>12368</v>
      </c>
      <c r="B8719" t="s">
        <v>18</v>
      </c>
      <c r="C8719" s="16" t="s">
        <v>15699</v>
      </c>
      <c r="D8719">
        <f t="shared" si="0"/>
        <v>24</v>
      </c>
      <c r="E8719" t="str">
        <f t="shared" si="1"/>
        <v>2,254,000 ($1,374,000)</v>
      </c>
      <c r="F8719">
        <f t="shared" si="2"/>
        <v>10</v>
      </c>
      <c r="G8719" t="str">
        <f t="shared" si="3"/>
        <v>2,254,000</v>
      </c>
      <c r="H8719" t="s">
        <v>15700</v>
      </c>
      <c r="J8719" t="s">
        <v>63</v>
      </c>
      <c r="K8719" t="s">
        <v>101</v>
      </c>
      <c r="L8719">
        <v>2254000</v>
      </c>
      <c r="M8719" t="s">
        <v>4603</v>
      </c>
    </row>
    <row r="8720" spans="1:13">
      <c r="A8720">
        <v>12369</v>
      </c>
      <c r="B8720" t="s">
        <v>18</v>
      </c>
      <c r="C8720" s="16" t="s">
        <v>15701</v>
      </c>
      <c r="D8720">
        <f t="shared" si="0"/>
        <v>24</v>
      </c>
      <c r="E8720" t="str">
        <f t="shared" si="1"/>
        <v>2,160,000 ($1,317,000)</v>
      </c>
      <c r="F8720">
        <f t="shared" si="2"/>
        <v>10</v>
      </c>
      <c r="G8720" t="str">
        <f t="shared" si="3"/>
        <v>2,160,000</v>
      </c>
      <c r="H8720" t="s">
        <v>15454</v>
      </c>
      <c r="J8720" t="s">
        <v>63</v>
      </c>
      <c r="K8720" t="s">
        <v>101</v>
      </c>
      <c r="L8720">
        <v>2160000</v>
      </c>
      <c r="M8720" t="s">
        <v>4916</v>
      </c>
    </row>
    <row r="8721" spans="1:13">
      <c r="A8721">
        <v>12370</v>
      </c>
      <c r="B8721" t="s">
        <v>18</v>
      </c>
      <c r="C8721" s="16" t="s">
        <v>15702</v>
      </c>
      <c r="D8721">
        <f t="shared" si="0"/>
        <v>24</v>
      </c>
      <c r="E8721" t="str">
        <f t="shared" si="1"/>
        <v>1,750,000* ($1,067,000)</v>
      </c>
      <c r="F8721">
        <f t="shared" si="2"/>
        <v>11</v>
      </c>
      <c r="G8721" t="str">
        <f t="shared" si="3"/>
        <v>1,750,000</v>
      </c>
      <c r="H8721" t="s">
        <v>15267</v>
      </c>
      <c r="J8721" t="s">
        <v>63</v>
      </c>
      <c r="K8721" t="s">
        <v>101</v>
      </c>
      <c r="L8721">
        <v>1750000</v>
      </c>
      <c r="M8721" t="s">
        <v>5323</v>
      </c>
    </row>
    <row r="8722" spans="1:13">
      <c r="A8722">
        <v>12371</v>
      </c>
      <c r="B8722" t="s">
        <v>18</v>
      </c>
      <c r="C8722" s="16" t="s">
        <v>15703</v>
      </c>
      <c r="D8722">
        <f t="shared" si="0"/>
        <v>24</v>
      </c>
      <c r="E8722" t="str">
        <f t="shared" si="1"/>
        <v>1,544,000 ($941,463)</v>
      </c>
      <c r="F8722">
        <f t="shared" si="2"/>
        <v>10</v>
      </c>
      <c r="G8722" t="str">
        <f t="shared" si="3"/>
        <v>1,544,000</v>
      </c>
      <c r="H8722" t="s">
        <v>15704</v>
      </c>
      <c r="J8722" t="s">
        <v>63</v>
      </c>
      <c r="K8722" t="s">
        <v>101</v>
      </c>
      <c r="L8722">
        <v>1544000</v>
      </c>
      <c r="M8722" t="s">
        <v>4647</v>
      </c>
    </row>
    <row r="8723" spans="1:13">
      <c r="A8723">
        <v>12372</v>
      </c>
      <c r="B8723" t="s">
        <v>18</v>
      </c>
      <c r="C8723" s="16" t="s">
        <v>15705</v>
      </c>
      <c r="D8723">
        <f t="shared" si="0"/>
        <v>24</v>
      </c>
      <c r="E8723" t="str">
        <f t="shared" si="1"/>
        <v>1,000,000* ($609,700)</v>
      </c>
      <c r="F8723">
        <f t="shared" si="2"/>
        <v>11</v>
      </c>
      <c r="G8723" t="str">
        <f t="shared" si="3"/>
        <v>1,000,000</v>
      </c>
      <c r="H8723" t="s">
        <v>15273</v>
      </c>
      <c r="J8723" t="s">
        <v>63</v>
      </c>
      <c r="K8723" t="s">
        <v>101</v>
      </c>
      <c r="L8723">
        <v>1000000</v>
      </c>
      <c r="M8723" t="s">
        <v>5553</v>
      </c>
    </row>
    <row r="8724" spans="1:13">
      <c r="A8724">
        <v>12373</v>
      </c>
      <c r="B8724" t="s">
        <v>18</v>
      </c>
      <c r="C8724" s="16" t="s">
        <v>15706</v>
      </c>
      <c r="D8724">
        <f t="shared" si="0"/>
        <v>24</v>
      </c>
      <c r="E8724" t="str">
        <f t="shared" si="1"/>
        <v>799,200 ($487,317)</v>
      </c>
      <c r="F8724">
        <f t="shared" si="2"/>
        <v>8</v>
      </c>
      <c r="G8724" t="str">
        <f t="shared" si="3"/>
        <v>799,200</v>
      </c>
      <c r="H8724" t="s">
        <v>15707</v>
      </c>
      <c r="J8724" t="s">
        <v>63</v>
      </c>
      <c r="K8724" t="s">
        <v>101</v>
      </c>
      <c r="L8724">
        <v>799200</v>
      </c>
      <c r="M8724" t="s">
        <v>4669</v>
      </c>
    </row>
    <row r="8725" spans="1:13">
      <c r="A8725">
        <v>12374</v>
      </c>
      <c r="B8725" t="s">
        <v>18</v>
      </c>
      <c r="C8725" s="16" t="s">
        <v>15708</v>
      </c>
      <c r="D8725">
        <f t="shared" si="0"/>
        <v>24</v>
      </c>
      <c r="E8725" t="str">
        <f t="shared" si="1"/>
        <v>775,750* ($473,000)</v>
      </c>
      <c r="F8725">
        <f t="shared" si="2"/>
        <v>9</v>
      </c>
      <c r="G8725" t="str">
        <f t="shared" si="3"/>
        <v>775,750</v>
      </c>
      <c r="H8725" t="s">
        <v>15709</v>
      </c>
      <c r="J8725" t="s">
        <v>63</v>
      </c>
      <c r="K8725" t="s">
        <v>101</v>
      </c>
      <c r="L8725">
        <v>775750</v>
      </c>
      <c r="M8725" t="s">
        <v>13016</v>
      </c>
    </row>
    <row r="8726" spans="1:13">
      <c r="A8726">
        <v>12375</v>
      </c>
      <c r="B8726" t="s">
        <v>18</v>
      </c>
      <c r="C8726" s="16" t="s">
        <v>15710</v>
      </c>
      <c r="D8726">
        <f t="shared" si="0"/>
        <v>24</v>
      </c>
      <c r="E8726" t="str">
        <f t="shared" si="1"/>
        <v>725,000* ($442,033)</v>
      </c>
      <c r="F8726">
        <f t="shared" si="2"/>
        <v>9</v>
      </c>
      <c r="G8726" t="str">
        <f t="shared" si="3"/>
        <v>725,000</v>
      </c>
      <c r="H8726" t="s">
        <v>15277</v>
      </c>
      <c r="J8726" t="s">
        <v>63</v>
      </c>
      <c r="K8726" t="s">
        <v>101</v>
      </c>
      <c r="L8726">
        <v>725000</v>
      </c>
      <c r="M8726" t="s">
        <v>4934</v>
      </c>
    </row>
    <row r="8727" spans="1:13">
      <c r="A8727">
        <v>12376</v>
      </c>
      <c r="B8727" t="s">
        <v>18</v>
      </c>
      <c r="C8727" s="16" t="s">
        <v>15711</v>
      </c>
      <c r="D8727">
        <f t="shared" si="0"/>
        <v>24</v>
      </c>
      <c r="E8727" t="str">
        <f t="shared" si="1"/>
        <v>686,780 ($418,768) [released]</v>
      </c>
      <c r="F8727">
        <f t="shared" si="2"/>
        <v>8</v>
      </c>
      <c r="G8727" t="str">
        <f t="shared" si="3"/>
        <v>686,780</v>
      </c>
      <c r="H8727" t="s">
        <v>15712</v>
      </c>
      <c r="J8727" t="s">
        <v>63</v>
      </c>
      <c r="K8727" t="s">
        <v>101</v>
      </c>
      <c r="L8727">
        <v>686780</v>
      </c>
      <c r="M8727" t="s">
        <v>4701</v>
      </c>
    </row>
    <row r="8728" spans="1:13">
      <c r="A8728">
        <v>12377</v>
      </c>
      <c r="B8728" t="s">
        <v>18</v>
      </c>
      <c r="C8728" s="16" t="s">
        <v>15713</v>
      </c>
      <c r="D8728">
        <f t="shared" si="0"/>
        <v>24</v>
      </c>
      <c r="E8728" t="str">
        <f t="shared" si="1"/>
        <v>537,500* ($327,714)</v>
      </c>
      <c r="F8728">
        <f t="shared" si="2"/>
        <v>9</v>
      </c>
      <c r="G8728" t="str">
        <f t="shared" si="3"/>
        <v>537,500</v>
      </c>
      <c r="H8728" t="s">
        <v>15245</v>
      </c>
      <c r="J8728" t="s">
        <v>63</v>
      </c>
      <c r="K8728" t="s">
        <v>101</v>
      </c>
      <c r="L8728">
        <v>537500</v>
      </c>
      <c r="M8728" t="s">
        <v>5225</v>
      </c>
    </row>
    <row r="8729" spans="1:13">
      <c r="A8729">
        <v>12378</v>
      </c>
      <c r="B8729" t="s">
        <v>18</v>
      </c>
      <c r="C8729" s="16" t="s">
        <v>15714</v>
      </c>
      <c r="D8729">
        <f t="shared" si="0"/>
        <v>24</v>
      </c>
      <c r="E8729" t="str">
        <f t="shared" si="1"/>
        <v>287,500* ($175,289)</v>
      </c>
      <c r="F8729">
        <f t="shared" si="2"/>
        <v>9</v>
      </c>
      <c r="G8729" t="str">
        <f t="shared" si="3"/>
        <v>287,500</v>
      </c>
      <c r="H8729" t="s">
        <v>15251</v>
      </c>
      <c r="J8729" t="s">
        <v>63</v>
      </c>
      <c r="K8729" t="s">
        <v>101</v>
      </c>
      <c r="L8729">
        <v>287500</v>
      </c>
      <c r="M8729" t="s">
        <v>4563</v>
      </c>
    </row>
    <row r="8730" spans="1:13">
      <c r="A8730">
        <v>12379</v>
      </c>
      <c r="B8730" t="s">
        <v>18</v>
      </c>
      <c r="C8730" s="16" t="s">
        <v>15715</v>
      </c>
      <c r="D8730">
        <f t="shared" si="0"/>
        <v>24</v>
      </c>
      <c r="E8730" t="str">
        <f t="shared" si="1"/>
        <v>287,500* ($175,289) [released]</v>
      </c>
      <c r="F8730">
        <f t="shared" si="2"/>
        <v>9</v>
      </c>
      <c r="G8730" t="str">
        <f t="shared" si="3"/>
        <v>287,500</v>
      </c>
      <c r="H8730" t="s">
        <v>15249</v>
      </c>
      <c r="J8730" t="s">
        <v>63</v>
      </c>
      <c r="K8730" t="s">
        <v>101</v>
      </c>
      <c r="L8730">
        <v>287500</v>
      </c>
      <c r="M8730" t="s">
        <v>6123</v>
      </c>
    </row>
    <row r="8731" spans="1:13">
      <c r="A8731">
        <v>12380</v>
      </c>
      <c r="B8731" t="s">
        <v>18</v>
      </c>
      <c r="C8731" s="16" t="s">
        <v>15716</v>
      </c>
      <c r="D8731">
        <f t="shared" si="0"/>
        <v>24</v>
      </c>
      <c r="E8731" t="str">
        <f t="shared" si="1"/>
        <v>???</v>
      </c>
      <c r="F8731" t="str">
        <f t="shared" si="2"/>
        <v/>
      </c>
      <c r="G8731" t="str">
        <f t="shared" si="3"/>
        <v>???</v>
      </c>
      <c r="H8731" t="s">
        <v>96</v>
      </c>
      <c r="J8731" t="s">
        <v>63</v>
      </c>
      <c r="K8731" t="s">
        <v>101</v>
      </c>
      <c r="L8731" t="s">
        <v>15337</v>
      </c>
      <c r="M8731" t="s">
        <v>6085</v>
      </c>
    </row>
    <row r="8732" spans="1:13">
      <c r="A8732">
        <v>12381</v>
      </c>
      <c r="B8732" t="s">
        <v>18</v>
      </c>
      <c r="C8732" s="16" t="s">
        <v>15717</v>
      </c>
      <c r="D8732">
        <f t="shared" si="0"/>
        <v>24</v>
      </c>
      <c r="E8732" t="str">
        <f t="shared" si="1"/>
        <v>???</v>
      </c>
      <c r="F8732" t="str">
        <f t="shared" si="2"/>
        <v/>
      </c>
      <c r="G8732" t="str">
        <f t="shared" si="3"/>
        <v>???</v>
      </c>
      <c r="H8732" t="s">
        <v>96</v>
      </c>
      <c r="J8732" t="s">
        <v>63</v>
      </c>
      <c r="K8732" t="s">
        <v>101</v>
      </c>
      <c r="L8732" t="s">
        <v>15337</v>
      </c>
      <c r="M8732" t="s">
        <v>5827</v>
      </c>
    </row>
    <row r="8733" spans="1:13">
      <c r="A8733">
        <v>12382</v>
      </c>
      <c r="B8733" t="s">
        <v>18</v>
      </c>
      <c r="C8733" s="16" t="s">
        <v>15718</v>
      </c>
      <c r="D8733">
        <f t="shared" si="0"/>
        <v>24</v>
      </c>
      <c r="E8733" t="str">
        <f t="shared" si="1"/>
        <v>???</v>
      </c>
      <c r="F8733" t="str">
        <f t="shared" si="2"/>
        <v/>
      </c>
      <c r="G8733" t="str">
        <f t="shared" si="3"/>
        <v>???</v>
      </c>
      <c r="H8733" t="s">
        <v>96</v>
      </c>
      <c r="J8733" t="s">
        <v>63</v>
      </c>
      <c r="K8733" t="s">
        <v>101</v>
      </c>
      <c r="L8733" t="s">
        <v>15337</v>
      </c>
      <c r="M8733" t="s">
        <v>5925</v>
      </c>
    </row>
    <row r="8734" spans="1:13">
      <c r="A8734">
        <v>12385</v>
      </c>
      <c r="B8734" t="s">
        <v>18</v>
      </c>
      <c r="C8734" s="16" t="s">
        <v>15719</v>
      </c>
      <c r="D8734">
        <f t="shared" si="0"/>
        <v>24</v>
      </c>
      <c r="E8734" t="str">
        <f t="shared" si="1"/>
        <v>$14,841,000 ($9,050,000)</v>
      </c>
      <c r="F8734">
        <f t="shared" si="2"/>
        <v>12</v>
      </c>
      <c r="G8734" t="str">
        <f t="shared" si="3"/>
        <v>$14,841,000</v>
      </c>
      <c r="H8734" t="s">
        <v>15720</v>
      </c>
      <c r="J8734" t="s">
        <v>82</v>
      </c>
      <c r="K8734" t="s">
        <v>101</v>
      </c>
      <c r="L8734">
        <v>14841000</v>
      </c>
      <c r="M8734" t="s">
        <v>4909</v>
      </c>
    </row>
    <row r="8735" spans="1:13">
      <c r="A8735">
        <v>12386</v>
      </c>
      <c r="B8735" t="s">
        <v>18</v>
      </c>
      <c r="C8735" s="16" t="s">
        <v>15721</v>
      </c>
      <c r="D8735">
        <f t="shared" si="0"/>
        <v>24</v>
      </c>
      <c r="E8735" t="str">
        <f t="shared" si="1"/>
        <v>5,333,000 ($3,252,000)</v>
      </c>
      <c r="F8735">
        <f t="shared" si="2"/>
        <v>10</v>
      </c>
      <c r="G8735" t="str">
        <f t="shared" si="3"/>
        <v>5,333,000</v>
      </c>
      <c r="H8735" t="s">
        <v>15722</v>
      </c>
      <c r="J8735" t="s">
        <v>82</v>
      </c>
      <c r="K8735" t="s">
        <v>101</v>
      </c>
      <c r="L8735">
        <v>5333000</v>
      </c>
      <c r="M8735" t="s">
        <v>5948</v>
      </c>
    </row>
    <row r="8736" spans="1:13">
      <c r="A8736">
        <v>12387</v>
      </c>
      <c r="B8736" t="s">
        <v>18</v>
      </c>
      <c r="C8736" s="16" t="s">
        <v>15723</v>
      </c>
      <c r="D8736">
        <f t="shared" si="0"/>
        <v>24</v>
      </c>
      <c r="E8736" t="str">
        <f t="shared" si="1"/>
        <v>4,375,143 ($2,657,000) [released]</v>
      </c>
      <c r="F8736">
        <f t="shared" si="2"/>
        <v>10</v>
      </c>
      <c r="G8736" t="str">
        <f t="shared" si="3"/>
        <v>4,375,143</v>
      </c>
      <c r="H8736" t="s">
        <v>15724</v>
      </c>
      <c r="J8736" t="s">
        <v>82</v>
      </c>
      <c r="K8736" t="s">
        <v>101</v>
      </c>
      <c r="L8736">
        <v>4375143</v>
      </c>
      <c r="M8736" t="s">
        <v>4760</v>
      </c>
    </row>
    <row r="8737" spans="1:13">
      <c r="A8737">
        <v>12388</v>
      </c>
      <c r="B8737" t="s">
        <v>18</v>
      </c>
      <c r="C8737" s="16" t="s">
        <v>15725</v>
      </c>
      <c r="D8737">
        <f t="shared" si="0"/>
        <v>24</v>
      </c>
      <c r="E8737" t="str">
        <f t="shared" si="1"/>
        <v>4,373,000 ($2,666,000)</v>
      </c>
      <c r="F8737">
        <f t="shared" si="2"/>
        <v>10</v>
      </c>
      <c r="G8737" t="str">
        <f t="shared" si="3"/>
        <v>4,373,000</v>
      </c>
      <c r="H8737" t="s">
        <v>15726</v>
      </c>
      <c r="J8737" t="s">
        <v>82</v>
      </c>
      <c r="K8737" t="s">
        <v>101</v>
      </c>
      <c r="L8737">
        <v>4373000</v>
      </c>
      <c r="M8737" t="s">
        <v>6182</v>
      </c>
    </row>
    <row r="8738" spans="1:13">
      <c r="A8738">
        <v>12389</v>
      </c>
      <c r="B8738" t="s">
        <v>18</v>
      </c>
      <c r="C8738" s="16" t="s">
        <v>15727</v>
      </c>
      <c r="D8738">
        <f t="shared" si="0"/>
        <v>24</v>
      </c>
      <c r="E8738" t="str">
        <f t="shared" si="1"/>
        <v>3,413,000 ($2,081,000)</v>
      </c>
      <c r="F8738">
        <f t="shared" si="2"/>
        <v>10</v>
      </c>
      <c r="G8738" t="str">
        <f t="shared" si="3"/>
        <v>3,413,000</v>
      </c>
      <c r="H8738" t="s">
        <v>15728</v>
      </c>
      <c r="J8738" t="s">
        <v>82</v>
      </c>
      <c r="K8738" t="s">
        <v>101</v>
      </c>
      <c r="L8738">
        <v>3413000</v>
      </c>
      <c r="M8738" t="s">
        <v>1393</v>
      </c>
    </row>
    <row r="8739" spans="1:13">
      <c r="A8739">
        <v>12390</v>
      </c>
      <c r="B8739" t="s">
        <v>18</v>
      </c>
      <c r="C8739" s="16" t="s">
        <v>15729</v>
      </c>
      <c r="D8739">
        <f t="shared" si="0"/>
        <v>24</v>
      </c>
      <c r="E8739" t="str">
        <f t="shared" si="1"/>
        <v>3,000,000 ($1,829,000)</v>
      </c>
      <c r="F8739">
        <f t="shared" si="2"/>
        <v>10</v>
      </c>
      <c r="G8739" t="str">
        <f t="shared" si="3"/>
        <v>3,000,000</v>
      </c>
      <c r="H8739" t="s">
        <v>15581</v>
      </c>
      <c r="J8739" t="s">
        <v>82</v>
      </c>
      <c r="K8739" t="s">
        <v>101</v>
      </c>
      <c r="L8739">
        <v>3000000</v>
      </c>
      <c r="M8739" t="s">
        <v>4630</v>
      </c>
    </row>
    <row r="8740" spans="1:13">
      <c r="A8740">
        <v>12391</v>
      </c>
      <c r="B8740" t="s">
        <v>18</v>
      </c>
      <c r="C8740" s="16" t="s">
        <v>15730</v>
      </c>
      <c r="D8740">
        <f t="shared" si="0"/>
        <v>24</v>
      </c>
      <c r="E8740" t="str">
        <f t="shared" si="1"/>
        <v>2,472,000 ($1,508,000)</v>
      </c>
      <c r="F8740">
        <f t="shared" si="2"/>
        <v>10</v>
      </c>
      <c r="G8740" t="str">
        <f t="shared" si="3"/>
        <v>2,472,000</v>
      </c>
      <c r="H8740" t="s">
        <v>15657</v>
      </c>
      <c r="J8740" t="s">
        <v>82</v>
      </c>
      <c r="K8740" t="s">
        <v>101</v>
      </c>
      <c r="L8740">
        <v>2472000</v>
      </c>
      <c r="M8740" t="s">
        <v>4587</v>
      </c>
    </row>
    <row r="8741" spans="1:13">
      <c r="A8741">
        <v>12392</v>
      </c>
      <c r="B8741" t="s">
        <v>18</v>
      </c>
      <c r="C8741" s="16" t="s">
        <v>15731</v>
      </c>
      <c r="D8741">
        <f t="shared" si="0"/>
        <v>24</v>
      </c>
      <c r="E8741" t="str">
        <f t="shared" si="1"/>
        <v>1,774,000* ($1,081,600)</v>
      </c>
      <c r="F8741">
        <f t="shared" si="2"/>
        <v>11</v>
      </c>
      <c r="G8741" t="str">
        <f t="shared" si="3"/>
        <v>1,774,000</v>
      </c>
      <c r="H8741" t="s">
        <v>15732</v>
      </c>
      <c r="J8741" t="s">
        <v>82</v>
      </c>
      <c r="K8741" t="s">
        <v>101</v>
      </c>
      <c r="L8741">
        <v>1774000</v>
      </c>
      <c r="M8741" t="s">
        <v>6013</v>
      </c>
    </row>
    <row r="8742" spans="1:13">
      <c r="A8742">
        <v>12393</v>
      </c>
      <c r="B8742" t="s">
        <v>18</v>
      </c>
      <c r="C8742" s="16" t="s">
        <v>15733</v>
      </c>
      <c r="D8742">
        <f t="shared" si="0"/>
        <v>24</v>
      </c>
      <c r="E8742" t="str">
        <f t="shared" si="1"/>
        <v>1,750,000* ($1,067,000)</v>
      </c>
      <c r="F8742">
        <f t="shared" si="2"/>
        <v>11</v>
      </c>
      <c r="G8742" t="str">
        <f t="shared" si="3"/>
        <v>1,750,000</v>
      </c>
      <c r="H8742" t="s">
        <v>15267</v>
      </c>
      <c r="J8742" t="s">
        <v>82</v>
      </c>
      <c r="K8742" t="s">
        <v>101</v>
      </c>
      <c r="L8742">
        <v>1750000</v>
      </c>
      <c r="M8742" t="s">
        <v>5575</v>
      </c>
    </row>
    <row r="8743" spans="1:13">
      <c r="A8743">
        <v>12394</v>
      </c>
      <c r="B8743" t="s">
        <v>18</v>
      </c>
      <c r="C8743" s="16" t="s">
        <v>15734</v>
      </c>
      <c r="D8743">
        <f t="shared" si="0"/>
        <v>24</v>
      </c>
      <c r="E8743" t="str">
        <f t="shared" si="1"/>
        <v>1,000,000* ($609,700)</v>
      </c>
      <c r="F8743">
        <f t="shared" si="2"/>
        <v>11</v>
      </c>
      <c r="G8743" t="str">
        <f t="shared" si="3"/>
        <v>1,000,000</v>
      </c>
      <c r="H8743" t="s">
        <v>15273</v>
      </c>
      <c r="J8743" t="s">
        <v>82</v>
      </c>
      <c r="K8743" t="s">
        <v>101</v>
      </c>
      <c r="L8743">
        <v>1000000</v>
      </c>
      <c r="M8743" t="s">
        <v>5292</v>
      </c>
    </row>
    <row r="8744" spans="1:13">
      <c r="A8744">
        <v>12395</v>
      </c>
      <c r="B8744" t="s">
        <v>18</v>
      </c>
      <c r="C8744" s="16" t="s">
        <v>15735</v>
      </c>
      <c r="D8744">
        <f t="shared" si="0"/>
        <v>24</v>
      </c>
      <c r="E8744" t="str">
        <f t="shared" si="1"/>
        <v>425,000* ($259,123)</v>
      </c>
      <c r="F8744">
        <f t="shared" si="2"/>
        <v>9</v>
      </c>
      <c r="G8744" t="str">
        <f t="shared" si="3"/>
        <v>425,000</v>
      </c>
      <c r="H8744" t="s">
        <v>15307</v>
      </c>
      <c r="J8744" t="s">
        <v>82</v>
      </c>
      <c r="K8744" t="s">
        <v>101</v>
      </c>
      <c r="L8744">
        <v>425000</v>
      </c>
      <c r="M8744" t="s">
        <v>5552</v>
      </c>
    </row>
    <row r="8745" spans="1:13">
      <c r="A8745">
        <v>12396</v>
      </c>
      <c r="B8745" t="s">
        <v>18</v>
      </c>
      <c r="C8745" s="16" t="s">
        <v>15736</v>
      </c>
      <c r="D8745">
        <f t="shared" si="0"/>
        <v>24</v>
      </c>
      <c r="E8745" t="str">
        <f t="shared" si="1"/>
        <v>350,000* ($213,395)</v>
      </c>
      <c r="F8745">
        <f t="shared" si="2"/>
        <v>9</v>
      </c>
      <c r="G8745" t="str">
        <f t="shared" si="3"/>
        <v>350,000</v>
      </c>
      <c r="H8745" t="s">
        <v>15310</v>
      </c>
      <c r="J8745" t="s">
        <v>82</v>
      </c>
      <c r="K8745" t="s">
        <v>101</v>
      </c>
      <c r="L8745">
        <v>350000</v>
      </c>
      <c r="M8745" t="s">
        <v>4577</v>
      </c>
    </row>
    <row r="8746" spans="1:13">
      <c r="A8746">
        <v>12397</v>
      </c>
      <c r="B8746" t="s">
        <v>18</v>
      </c>
      <c r="C8746" s="16" t="s">
        <v>15737</v>
      </c>
      <c r="D8746">
        <f t="shared" si="0"/>
        <v>24</v>
      </c>
      <c r="E8746" t="str">
        <f t="shared" si="1"/>
        <v>287,500* ($175,289)</v>
      </c>
      <c r="F8746">
        <f t="shared" si="2"/>
        <v>9</v>
      </c>
      <c r="G8746" t="str">
        <f t="shared" si="3"/>
        <v>287,500</v>
      </c>
      <c r="H8746" t="s">
        <v>15251</v>
      </c>
      <c r="J8746" t="s">
        <v>82</v>
      </c>
      <c r="K8746" t="s">
        <v>101</v>
      </c>
      <c r="L8746">
        <v>287500</v>
      </c>
      <c r="M8746" t="s">
        <v>15738</v>
      </c>
    </row>
    <row r="8747" spans="1:13">
      <c r="A8747">
        <v>12398</v>
      </c>
      <c r="B8747" t="s">
        <v>18</v>
      </c>
      <c r="C8747" s="16" t="s">
        <v>15739</v>
      </c>
      <c r="D8747">
        <f t="shared" si="0"/>
        <v>24</v>
      </c>
      <c r="E8747" t="str">
        <f t="shared" si="1"/>
        <v>287,500* ($175,289)</v>
      </c>
      <c r="F8747">
        <f t="shared" si="2"/>
        <v>9</v>
      </c>
      <c r="G8747" t="str">
        <f t="shared" si="3"/>
        <v>287,500</v>
      </c>
      <c r="H8747" t="s">
        <v>15251</v>
      </c>
      <c r="J8747" t="s">
        <v>82</v>
      </c>
      <c r="K8747" t="s">
        <v>101</v>
      </c>
      <c r="L8747">
        <v>287500</v>
      </c>
      <c r="M8747" t="s">
        <v>4688</v>
      </c>
    </row>
    <row r="8748" spans="1:13">
      <c r="A8748">
        <v>12399</v>
      </c>
      <c r="B8748" t="s">
        <v>18</v>
      </c>
      <c r="C8748" s="16" t="s">
        <v>15740</v>
      </c>
      <c r="D8748">
        <f t="shared" si="0"/>
        <v>24</v>
      </c>
      <c r="E8748" t="str">
        <f t="shared" si="1"/>
        <v>???</v>
      </c>
      <c r="F8748" t="str">
        <f t="shared" si="2"/>
        <v/>
      </c>
      <c r="G8748" t="str">
        <f t="shared" si="3"/>
        <v>???</v>
      </c>
      <c r="H8748" t="s">
        <v>96</v>
      </c>
      <c r="J8748" t="s">
        <v>82</v>
      </c>
      <c r="K8748" t="s">
        <v>101</v>
      </c>
      <c r="L8748" t="s">
        <v>15337</v>
      </c>
      <c r="M8748" t="s">
        <v>5238</v>
      </c>
    </row>
    <row r="8749" spans="1:13">
      <c r="A8749">
        <v>12402</v>
      </c>
      <c r="B8749" t="s">
        <v>18</v>
      </c>
      <c r="C8749" s="16" t="s">
        <v>15741</v>
      </c>
      <c r="D8749">
        <f t="shared" si="0"/>
        <v>24</v>
      </c>
      <c r="E8749" t="str">
        <f t="shared" si="1"/>
        <v>$6,142,000 ($3,745,000)</v>
      </c>
      <c r="F8749">
        <f t="shared" si="2"/>
        <v>11</v>
      </c>
      <c r="G8749" t="str">
        <f t="shared" si="3"/>
        <v>$6,142,000</v>
      </c>
      <c r="H8749" t="s">
        <v>15742</v>
      </c>
      <c r="J8749" t="s">
        <v>88</v>
      </c>
      <c r="K8749" t="s">
        <v>101</v>
      </c>
      <c r="L8749">
        <v>6142000</v>
      </c>
      <c r="M8749" t="s">
        <v>5393</v>
      </c>
    </row>
    <row r="8750" spans="1:13">
      <c r="A8750">
        <v>12403</v>
      </c>
      <c r="B8750" t="s">
        <v>18</v>
      </c>
      <c r="C8750" s="16" t="s">
        <v>15743</v>
      </c>
      <c r="D8750">
        <f t="shared" si="0"/>
        <v>24</v>
      </c>
      <c r="E8750" t="str">
        <f t="shared" si="1"/>
        <v>4,333,000 ($2,642,000)</v>
      </c>
      <c r="F8750">
        <f t="shared" si="2"/>
        <v>10</v>
      </c>
      <c r="G8750" t="str">
        <f t="shared" si="3"/>
        <v>4,333,000</v>
      </c>
      <c r="H8750" t="s">
        <v>15744</v>
      </c>
      <c r="J8750" t="s">
        <v>88</v>
      </c>
      <c r="K8750" t="s">
        <v>101</v>
      </c>
      <c r="L8750">
        <v>4333000</v>
      </c>
      <c r="M8750" t="s">
        <v>5139</v>
      </c>
    </row>
    <row r="8751" spans="1:13">
      <c r="A8751">
        <v>12404</v>
      </c>
      <c r="B8751" t="s">
        <v>18</v>
      </c>
      <c r="C8751" s="16" t="s">
        <v>15745</v>
      </c>
      <c r="D8751">
        <f t="shared" si="0"/>
        <v>24</v>
      </c>
      <c r="E8751" t="str">
        <f t="shared" si="1"/>
        <v>4,000,000 ($2,439,000)</v>
      </c>
      <c r="F8751">
        <f t="shared" si="2"/>
        <v>10</v>
      </c>
      <c r="G8751" t="str">
        <f t="shared" si="3"/>
        <v>4,000,000</v>
      </c>
      <c r="H8751" t="s">
        <v>15403</v>
      </c>
      <c r="J8751" t="s">
        <v>88</v>
      </c>
      <c r="K8751" t="s">
        <v>101</v>
      </c>
      <c r="L8751">
        <v>4000000</v>
      </c>
      <c r="M8751" t="s">
        <v>5344</v>
      </c>
    </row>
    <row r="8752" spans="1:13">
      <c r="A8752">
        <v>12405</v>
      </c>
      <c r="B8752" t="s">
        <v>18</v>
      </c>
      <c r="C8752" s="16" t="s">
        <v>15746</v>
      </c>
      <c r="D8752">
        <f t="shared" si="0"/>
        <v>24</v>
      </c>
      <c r="E8752" t="str">
        <f t="shared" si="1"/>
        <v>3,455,000 ($2,107,000)</v>
      </c>
      <c r="F8752">
        <f t="shared" si="2"/>
        <v>10</v>
      </c>
      <c r="G8752" t="str">
        <f t="shared" si="3"/>
        <v>3,455,000</v>
      </c>
      <c r="H8752" t="s">
        <v>15747</v>
      </c>
      <c r="J8752" t="s">
        <v>88</v>
      </c>
      <c r="K8752" t="s">
        <v>101</v>
      </c>
      <c r="L8752">
        <v>3455000</v>
      </c>
      <c r="M8752" t="s">
        <v>5264</v>
      </c>
    </row>
    <row r="8753" spans="1:13">
      <c r="A8753">
        <v>12406</v>
      </c>
      <c r="B8753" t="s">
        <v>18</v>
      </c>
      <c r="C8753" s="16" t="s">
        <v>15748</v>
      </c>
      <c r="D8753">
        <f t="shared" si="0"/>
        <v>24</v>
      </c>
      <c r="E8753" t="str">
        <f t="shared" si="1"/>
        <v>3,428,000 ($2,091,000)</v>
      </c>
      <c r="F8753">
        <f t="shared" si="2"/>
        <v>10</v>
      </c>
      <c r="G8753" t="str">
        <f t="shared" si="3"/>
        <v>3,428,000</v>
      </c>
      <c r="H8753" t="s">
        <v>15749</v>
      </c>
      <c r="J8753" t="s">
        <v>88</v>
      </c>
      <c r="K8753" t="s">
        <v>101</v>
      </c>
      <c r="L8753">
        <v>3428000</v>
      </c>
      <c r="M8753" t="s">
        <v>4720</v>
      </c>
    </row>
    <row r="8754" spans="1:13">
      <c r="A8754">
        <v>12407</v>
      </c>
      <c r="B8754" t="s">
        <v>18</v>
      </c>
      <c r="C8754" s="16" t="s">
        <v>15750</v>
      </c>
      <c r="D8754">
        <f t="shared" si="0"/>
        <v>24</v>
      </c>
      <c r="E8754" t="str">
        <f t="shared" si="1"/>
        <v>2,650,000 ($1,616,000)</v>
      </c>
      <c r="F8754">
        <f t="shared" si="2"/>
        <v>10</v>
      </c>
      <c r="G8754" t="str">
        <f t="shared" si="3"/>
        <v>2,650,000</v>
      </c>
      <c r="H8754" t="s">
        <v>15751</v>
      </c>
      <c r="J8754" t="s">
        <v>88</v>
      </c>
      <c r="K8754" t="s">
        <v>101</v>
      </c>
      <c r="L8754">
        <v>2650000</v>
      </c>
      <c r="M8754" t="s">
        <v>4516</v>
      </c>
    </row>
    <row r="8755" spans="1:13">
      <c r="A8755">
        <v>12408</v>
      </c>
      <c r="B8755" t="s">
        <v>18</v>
      </c>
      <c r="C8755" s="16" t="s">
        <v>15752</v>
      </c>
      <c r="D8755">
        <f t="shared" si="0"/>
        <v>24</v>
      </c>
      <c r="E8755" t="str">
        <f t="shared" si="1"/>
        <v>1,461,000 ($891,439)</v>
      </c>
      <c r="F8755">
        <f t="shared" si="2"/>
        <v>10</v>
      </c>
      <c r="G8755" t="str">
        <f t="shared" si="3"/>
        <v>1,461,000</v>
      </c>
      <c r="H8755" t="s">
        <v>15753</v>
      </c>
      <c r="J8755" t="s">
        <v>88</v>
      </c>
      <c r="K8755" t="s">
        <v>101</v>
      </c>
      <c r="L8755">
        <v>1461000</v>
      </c>
      <c r="M8755" t="s">
        <v>6075</v>
      </c>
    </row>
    <row r="8756" spans="1:13">
      <c r="A8756">
        <v>12409</v>
      </c>
      <c r="B8756" t="s">
        <v>18</v>
      </c>
      <c r="C8756" s="16" t="s">
        <v>15754</v>
      </c>
      <c r="D8756">
        <f t="shared" si="0"/>
        <v>24</v>
      </c>
      <c r="E8756" t="str">
        <f t="shared" si="1"/>
        <v>1,400,000 ($853,658)</v>
      </c>
      <c r="F8756">
        <f t="shared" si="2"/>
        <v>10</v>
      </c>
      <c r="G8756" t="str">
        <f t="shared" si="3"/>
        <v>1,400,000</v>
      </c>
      <c r="H8756" t="s">
        <v>15755</v>
      </c>
      <c r="J8756" t="s">
        <v>88</v>
      </c>
      <c r="K8756" t="s">
        <v>101</v>
      </c>
      <c r="L8756">
        <v>1400000</v>
      </c>
      <c r="M8756" t="s">
        <v>5166</v>
      </c>
    </row>
    <row r="8757" spans="1:13">
      <c r="A8757">
        <v>12410</v>
      </c>
      <c r="B8757" t="s">
        <v>18</v>
      </c>
      <c r="C8757" s="16" t="s">
        <v>15756</v>
      </c>
      <c r="D8757">
        <f t="shared" si="0"/>
        <v>24</v>
      </c>
      <c r="E8757" t="str">
        <f t="shared" si="1"/>
        <v>1,300,000 ($796,283)</v>
      </c>
      <c r="F8757">
        <f t="shared" si="2"/>
        <v>10</v>
      </c>
      <c r="G8757" t="str">
        <f t="shared" si="3"/>
        <v>1,300,000</v>
      </c>
      <c r="H8757" t="s">
        <v>15757</v>
      </c>
      <c r="J8757" t="s">
        <v>88</v>
      </c>
      <c r="K8757" t="s">
        <v>101</v>
      </c>
      <c r="L8757">
        <v>1300000</v>
      </c>
      <c r="M8757" t="s">
        <v>5963</v>
      </c>
    </row>
    <row r="8758" spans="1:13">
      <c r="A8758">
        <v>12411</v>
      </c>
      <c r="B8758" t="s">
        <v>18</v>
      </c>
      <c r="C8758" s="16" t="s">
        <v>15758</v>
      </c>
      <c r="D8758">
        <f t="shared" si="0"/>
        <v>24</v>
      </c>
      <c r="E8758" t="str">
        <f t="shared" si="1"/>
        <v>850,000* ($518,245)</v>
      </c>
      <c r="F8758">
        <f t="shared" si="2"/>
        <v>9</v>
      </c>
      <c r="G8758" t="str">
        <f t="shared" si="3"/>
        <v>850,000</v>
      </c>
      <c r="H8758" t="s">
        <v>15275</v>
      </c>
      <c r="J8758" t="s">
        <v>88</v>
      </c>
      <c r="K8758" t="s">
        <v>101</v>
      </c>
      <c r="L8758">
        <v>850000</v>
      </c>
      <c r="M8758" t="s">
        <v>6056</v>
      </c>
    </row>
    <row r="8759" spans="1:13">
      <c r="A8759">
        <v>12412</v>
      </c>
      <c r="B8759" t="s">
        <v>18</v>
      </c>
      <c r="C8759" s="16" t="s">
        <v>15759</v>
      </c>
      <c r="D8759">
        <f t="shared" si="0"/>
        <v>24</v>
      </c>
      <c r="E8759" t="str">
        <f t="shared" si="1"/>
        <v>691,560 ($421,683)</v>
      </c>
      <c r="F8759">
        <f t="shared" si="2"/>
        <v>8</v>
      </c>
      <c r="G8759" t="str">
        <f t="shared" si="3"/>
        <v>691,560</v>
      </c>
      <c r="H8759" t="s">
        <v>15760</v>
      </c>
      <c r="J8759" t="s">
        <v>88</v>
      </c>
      <c r="K8759" t="s">
        <v>101</v>
      </c>
      <c r="L8759">
        <v>691560</v>
      </c>
      <c r="M8759" t="s">
        <v>5200</v>
      </c>
    </row>
    <row r="8760" spans="1:13">
      <c r="A8760">
        <v>12413</v>
      </c>
      <c r="B8760" t="s">
        <v>18</v>
      </c>
      <c r="C8760" s="16" t="s">
        <v>15761</v>
      </c>
      <c r="D8760">
        <f t="shared" si="0"/>
        <v>24</v>
      </c>
      <c r="E8760" t="str">
        <f t="shared" si="1"/>
        <v>588,000 ($358,537)</v>
      </c>
      <c r="F8760">
        <f t="shared" si="2"/>
        <v>8</v>
      </c>
      <c r="G8760" t="str">
        <f t="shared" si="3"/>
        <v>588,000</v>
      </c>
      <c r="H8760" t="s">
        <v>15762</v>
      </c>
      <c r="J8760" t="s">
        <v>88</v>
      </c>
      <c r="K8760" t="s">
        <v>101</v>
      </c>
      <c r="L8760">
        <v>588000</v>
      </c>
      <c r="M8760" t="s">
        <v>5132</v>
      </c>
    </row>
    <row r="8761" spans="1:13">
      <c r="A8761">
        <v>12416</v>
      </c>
      <c r="B8761" t="s">
        <v>18</v>
      </c>
      <c r="C8761" s="16" t="s">
        <v>15763</v>
      </c>
      <c r="D8761">
        <f t="shared" si="0"/>
        <v>24</v>
      </c>
      <c r="E8761" t="str">
        <f t="shared" si="1"/>
        <v>$7,222,000 ($4,404,000)</v>
      </c>
      <c r="F8761">
        <f t="shared" si="2"/>
        <v>11</v>
      </c>
      <c r="G8761" t="str">
        <f t="shared" si="3"/>
        <v>$7,222,000</v>
      </c>
      <c r="H8761" t="s">
        <v>15764</v>
      </c>
      <c r="J8761" t="s">
        <v>90</v>
      </c>
      <c r="K8761" t="s">
        <v>101</v>
      </c>
      <c r="L8761">
        <v>7222000</v>
      </c>
      <c r="M8761" t="s">
        <v>4717</v>
      </c>
    </row>
    <row r="8762" spans="1:13">
      <c r="A8762">
        <v>12417</v>
      </c>
      <c r="B8762" t="s">
        <v>18</v>
      </c>
      <c r="C8762" s="16" t="s">
        <v>15765</v>
      </c>
      <c r="D8762">
        <f t="shared" si="0"/>
        <v>24</v>
      </c>
      <c r="E8762" t="str">
        <f t="shared" si="1"/>
        <v>4,030,000 ($2,457,000) [released]</v>
      </c>
      <c r="F8762">
        <f t="shared" si="2"/>
        <v>10</v>
      </c>
      <c r="G8762" t="str">
        <f t="shared" si="3"/>
        <v>4,030,000</v>
      </c>
      <c r="H8762" t="s">
        <v>15766</v>
      </c>
      <c r="J8762" t="s">
        <v>90</v>
      </c>
      <c r="K8762" t="s">
        <v>101</v>
      </c>
      <c r="L8762">
        <v>4030000</v>
      </c>
      <c r="M8762" t="s">
        <v>4668</v>
      </c>
    </row>
    <row r="8763" spans="1:13">
      <c r="A8763">
        <v>12418</v>
      </c>
      <c r="B8763" t="s">
        <v>18</v>
      </c>
      <c r="C8763" s="16" t="s">
        <v>15767</v>
      </c>
      <c r="D8763">
        <f t="shared" si="0"/>
        <v>24</v>
      </c>
      <c r="E8763" t="str">
        <f t="shared" si="1"/>
        <v>2,915,000 ($1,777,000)</v>
      </c>
      <c r="F8763">
        <f t="shared" si="2"/>
        <v>10</v>
      </c>
      <c r="G8763" t="str">
        <f t="shared" si="3"/>
        <v>2,915,000</v>
      </c>
      <c r="H8763" t="s">
        <v>15768</v>
      </c>
      <c r="J8763" t="s">
        <v>90</v>
      </c>
      <c r="K8763" t="s">
        <v>101</v>
      </c>
      <c r="L8763">
        <v>2915000</v>
      </c>
      <c r="M8763" t="s">
        <v>4998</v>
      </c>
    </row>
    <row r="8764" spans="1:13">
      <c r="A8764">
        <v>12419</v>
      </c>
      <c r="B8764" t="s">
        <v>18</v>
      </c>
      <c r="C8764" s="16" t="s">
        <v>15769</v>
      </c>
      <c r="D8764">
        <f t="shared" si="0"/>
        <v>24</v>
      </c>
      <c r="E8764" t="str">
        <f t="shared" si="1"/>
        <v>2,842,000 ($1,733,000)</v>
      </c>
      <c r="F8764">
        <f t="shared" si="2"/>
        <v>10</v>
      </c>
      <c r="G8764" t="str">
        <f t="shared" si="3"/>
        <v>2,842,000</v>
      </c>
      <c r="H8764" t="s">
        <v>15770</v>
      </c>
      <c r="J8764" t="s">
        <v>90</v>
      </c>
      <c r="K8764" t="s">
        <v>101</v>
      </c>
      <c r="L8764">
        <v>2842000</v>
      </c>
      <c r="M8764" t="s">
        <v>5968</v>
      </c>
    </row>
    <row r="8765" spans="1:13">
      <c r="A8765">
        <v>12420</v>
      </c>
      <c r="B8765" t="s">
        <v>18</v>
      </c>
      <c r="C8765" s="16" t="s">
        <v>15771</v>
      </c>
      <c r="D8765">
        <f t="shared" si="0"/>
        <v>24</v>
      </c>
      <c r="E8765" t="str">
        <f t="shared" si="1"/>
        <v>2,400,000* ($1,463,300)</v>
      </c>
      <c r="F8765">
        <f t="shared" si="2"/>
        <v>11</v>
      </c>
      <c r="G8765" t="str">
        <f t="shared" si="3"/>
        <v>2,400,000</v>
      </c>
      <c r="H8765" t="s">
        <v>15772</v>
      </c>
      <c r="J8765" t="s">
        <v>90</v>
      </c>
      <c r="K8765" t="s">
        <v>101</v>
      </c>
      <c r="L8765">
        <v>2400000</v>
      </c>
      <c r="M8765" t="s">
        <v>5665</v>
      </c>
    </row>
    <row r="8766" spans="1:13">
      <c r="A8766">
        <v>12421</v>
      </c>
      <c r="B8766" t="s">
        <v>18</v>
      </c>
      <c r="C8766" s="16" t="s">
        <v>15773</v>
      </c>
      <c r="D8766">
        <f t="shared" si="0"/>
        <v>24</v>
      </c>
      <c r="E8766" t="str">
        <f t="shared" si="1"/>
        <v>2,180,000 ($1,329,000)</v>
      </c>
      <c r="F8766">
        <f t="shared" si="2"/>
        <v>10</v>
      </c>
      <c r="G8766" t="str">
        <f t="shared" si="3"/>
        <v>2,180,000</v>
      </c>
      <c r="H8766" t="s">
        <v>15774</v>
      </c>
      <c r="J8766" t="s">
        <v>90</v>
      </c>
      <c r="K8766" t="s">
        <v>101</v>
      </c>
      <c r="L8766">
        <v>2180000</v>
      </c>
      <c r="M8766" t="s">
        <v>5657</v>
      </c>
    </row>
    <row r="8767" spans="1:13">
      <c r="A8767">
        <v>12422</v>
      </c>
      <c r="B8767" t="s">
        <v>18</v>
      </c>
      <c r="C8767" s="16" t="s">
        <v>15775</v>
      </c>
      <c r="D8767">
        <f t="shared" si="0"/>
        <v>24</v>
      </c>
      <c r="E8767" t="str">
        <f t="shared" si="1"/>
        <v>2,080,000 ($1,268,000) [released]</v>
      </c>
      <c r="F8767">
        <f t="shared" si="2"/>
        <v>10</v>
      </c>
      <c r="G8767" t="str">
        <f t="shared" si="3"/>
        <v>2,080,000</v>
      </c>
      <c r="H8767" t="s">
        <v>15776</v>
      </c>
      <c r="J8767" t="s">
        <v>90</v>
      </c>
      <c r="K8767" t="s">
        <v>101</v>
      </c>
      <c r="L8767">
        <v>2080000</v>
      </c>
      <c r="M8767" t="s">
        <v>4734</v>
      </c>
    </row>
    <row r="8768" spans="1:13">
      <c r="A8768">
        <v>12423</v>
      </c>
      <c r="B8768" t="s">
        <v>18</v>
      </c>
      <c r="C8768" s="16" t="s">
        <v>15777</v>
      </c>
      <c r="D8768">
        <f t="shared" si="0"/>
        <v>24</v>
      </c>
      <c r="E8768" t="str">
        <f t="shared" si="1"/>
        <v>2,000,000* ($1,219,400)</v>
      </c>
      <c r="F8768">
        <f t="shared" si="2"/>
        <v>11</v>
      </c>
      <c r="G8768" t="str">
        <f t="shared" si="3"/>
        <v>2,000,000</v>
      </c>
      <c r="H8768" t="s">
        <v>15352</v>
      </c>
      <c r="J8768" t="s">
        <v>90</v>
      </c>
      <c r="K8768" t="s">
        <v>101</v>
      </c>
      <c r="L8768">
        <v>2000000</v>
      </c>
      <c r="M8768" t="s">
        <v>4767</v>
      </c>
    </row>
    <row r="8769" spans="1:13">
      <c r="A8769">
        <v>12424</v>
      </c>
      <c r="B8769" t="s">
        <v>18</v>
      </c>
      <c r="C8769" s="16" t="s">
        <v>15778</v>
      </c>
      <c r="D8769">
        <f t="shared" si="0"/>
        <v>24</v>
      </c>
      <c r="E8769" t="str">
        <f t="shared" si="1"/>
        <v>1,625,000 ($990,854) [released]</v>
      </c>
      <c r="F8769">
        <f t="shared" si="2"/>
        <v>10</v>
      </c>
      <c r="G8769" t="str">
        <f t="shared" si="3"/>
        <v>1,625,000</v>
      </c>
      <c r="H8769" t="s">
        <v>15779</v>
      </c>
      <c r="J8769" t="s">
        <v>90</v>
      </c>
      <c r="K8769" t="s">
        <v>101</v>
      </c>
      <c r="L8769">
        <v>1625000</v>
      </c>
      <c r="M8769" t="s">
        <v>4994</v>
      </c>
    </row>
    <row r="8770" spans="1:13">
      <c r="A8770">
        <v>12425</v>
      </c>
      <c r="B8770" t="s">
        <v>18</v>
      </c>
      <c r="C8770" s="16" t="s">
        <v>15780</v>
      </c>
      <c r="D8770">
        <f t="shared" si="0"/>
        <v>24</v>
      </c>
      <c r="E8770" t="str">
        <f t="shared" si="1"/>
        <v>1,540,000 ($939,024)</v>
      </c>
      <c r="F8770">
        <f t="shared" si="2"/>
        <v>10</v>
      </c>
      <c r="G8770" t="str">
        <f t="shared" si="3"/>
        <v>1,540,000</v>
      </c>
      <c r="H8770" t="s">
        <v>15781</v>
      </c>
      <c r="J8770" t="s">
        <v>90</v>
      </c>
      <c r="K8770" t="s">
        <v>101</v>
      </c>
      <c r="L8770">
        <v>1540000</v>
      </c>
      <c r="M8770" t="s">
        <v>5502</v>
      </c>
    </row>
    <row r="8771" spans="1:13">
      <c r="A8771">
        <v>12426</v>
      </c>
      <c r="B8771" t="s">
        <v>18</v>
      </c>
      <c r="C8771" s="16" t="s">
        <v>15782</v>
      </c>
      <c r="D8771">
        <f t="shared" si="0"/>
        <v>24</v>
      </c>
      <c r="E8771" t="str">
        <f t="shared" si="1"/>
        <v>900,000 ($548,780)</v>
      </c>
      <c r="F8771">
        <f t="shared" si="2"/>
        <v>8</v>
      </c>
      <c r="G8771" t="str">
        <f t="shared" si="3"/>
        <v>900,000</v>
      </c>
      <c r="H8771" t="s">
        <v>15783</v>
      </c>
      <c r="J8771" t="s">
        <v>90</v>
      </c>
      <c r="K8771" t="s">
        <v>101</v>
      </c>
      <c r="L8771">
        <v>900000</v>
      </c>
      <c r="M8771" t="s">
        <v>6101</v>
      </c>
    </row>
    <row r="8772" spans="1:13">
      <c r="A8772">
        <v>12427</v>
      </c>
      <c r="B8772" t="s">
        <v>18</v>
      </c>
      <c r="C8772" s="16" t="s">
        <v>15784</v>
      </c>
      <c r="D8772">
        <f t="shared" si="0"/>
        <v>24</v>
      </c>
      <c r="E8772" t="str">
        <f t="shared" si="1"/>
        <v>700,000 ($426,829)</v>
      </c>
      <c r="F8772">
        <f t="shared" si="2"/>
        <v>8</v>
      </c>
      <c r="G8772" t="str">
        <f t="shared" si="3"/>
        <v>700,000</v>
      </c>
      <c r="H8772" t="s">
        <v>15785</v>
      </c>
      <c r="J8772" t="s">
        <v>90</v>
      </c>
      <c r="K8772" t="s">
        <v>101</v>
      </c>
      <c r="L8772">
        <v>700000</v>
      </c>
      <c r="M8772" t="s">
        <v>5773</v>
      </c>
    </row>
    <row r="8773" spans="1:13">
      <c r="A8773">
        <v>12428</v>
      </c>
      <c r="B8773" t="s">
        <v>18</v>
      </c>
      <c r="C8773" s="16" t="s">
        <v>15786</v>
      </c>
      <c r="D8773">
        <f t="shared" si="0"/>
        <v>24</v>
      </c>
      <c r="E8773" t="str">
        <f t="shared" si="1"/>
        <v>639,300 ($389,817)</v>
      </c>
      <c r="F8773">
        <f t="shared" si="2"/>
        <v>8</v>
      </c>
      <c r="G8773" t="str">
        <f t="shared" si="3"/>
        <v>639,300</v>
      </c>
      <c r="H8773" t="s">
        <v>15787</v>
      </c>
      <c r="J8773" t="s">
        <v>90</v>
      </c>
      <c r="K8773" t="s">
        <v>101</v>
      </c>
      <c r="L8773">
        <v>639300</v>
      </c>
      <c r="M8773" t="s">
        <v>5882</v>
      </c>
    </row>
    <row r="8774" spans="1:13">
      <c r="A8774">
        <v>12429</v>
      </c>
      <c r="B8774" t="s">
        <v>18</v>
      </c>
      <c r="C8774" s="16" t="s">
        <v>15788</v>
      </c>
      <c r="D8774">
        <f t="shared" si="0"/>
        <v>24</v>
      </c>
      <c r="E8774" t="str">
        <f t="shared" si="1"/>
        <v>600,000* ($365,820)</v>
      </c>
      <c r="F8774">
        <f t="shared" si="2"/>
        <v>9</v>
      </c>
      <c r="G8774" t="str">
        <f t="shared" si="3"/>
        <v>600,000</v>
      </c>
      <c r="H8774" t="s">
        <v>15393</v>
      </c>
      <c r="J8774" t="s">
        <v>90</v>
      </c>
      <c r="K8774" t="s">
        <v>101</v>
      </c>
      <c r="L8774">
        <v>600000</v>
      </c>
      <c r="M8774" t="s">
        <v>5070</v>
      </c>
    </row>
    <row r="8775" spans="1:13">
      <c r="A8775">
        <v>12430</v>
      </c>
      <c r="B8775" t="s">
        <v>18</v>
      </c>
      <c r="C8775" s="16" t="s">
        <v>15789</v>
      </c>
      <c r="D8775">
        <f t="shared" si="0"/>
        <v>24</v>
      </c>
      <c r="E8775" t="str">
        <f t="shared" si="1"/>
        <v>537,500* ($327,714)</v>
      </c>
      <c r="F8775">
        <f t="shared" si="2"/>
        <v>9</v>
      </c>
      <c r="G8775" t="str">
        <f t="shared" si="3"/>
        <v>537,500</v>
      </c>
      <c r="H8775" t="s">
        <v>15245</v>
      </c>
      <c r="J8775" t="s">
        <v>90</v>
      </c>
      <c r="K8775" t="s">
        <v>101</v>
      </c>
      <c r="L8775">
        <v>537500</v>
      </c>
      <c r="M8775" t="s">
        <v>6046</v>
      </c>
    </row>
    <row r="8776" spans="1:13">
      <c r="A8776">
        <v>12431</v>
      </c>
      <c r="B8776" t="s">
        <v>18</v>
      </c>
      <c r="C8776" s="16" t="s">
        <v>15790</v>
      </c>
      <c r="D8776">
        <f t="shared" si="0"/>
        <v>24</v>
      </c>
      <c r="E8776" t="str">
        <f t="shared" si="1"/>
        <v>500,000 ($304,878) [released]</v>
      </c>
      <c r="F8776">
        <f t="shared" si="2"/>
        <v>8</v>
      </c>
      <c r="G8776" t="str">
        <f t="shared" si="3"/>
        <v>500,000</v>
      </c>
      <c r="H8776" t="s">
        <v>15791</v>
      </c>
      <c r="J8776" t="s">
        <v>90</v>
      </c>
      <c r="K8776" t="s">
        <v>101</v>
      </c>
      <c r="L8776">
        <v>500000</v>
      </c>
      <c r="M8776" t="s">
        <v>5561</v>
      </c>
    </row>
    <row r="8777" spans="1:13">
      <c r="A8777">
        <v>12432</v>
      </c>
      <c r="B8777" t="s">
        <v>18</v>
      </c>
      <c r="C8777" s="16" t="s">
        <v>15792</v>
      </c>
      <c r="D8777">
        <f t="shared" si="0"/>
        <v>24</v>
      </c>
      <c r="E8777" t="str">
        <f t="shared" si="1"/>
        <v>350,000* ($213,395)</v>
      </c>
      <c r="F8777">
        <f t="shared" si="2"/>
        <v>9</v>
      </c>
      <c r="G8777" t="str">
        <f t="shared" si="3"/>
        <v>350,000</v>
      </c>
      <c r="H8777" t="s">
        <v>15310</v>
      </c>
      <c r="J8777" t="s">
        <v>90</v>
      </c>
      <c r="K8777" t="s">
        <v>101</v>
      </c>
      <c r="L8777">
        <v>350000</v>
      </c>
      <c r="M8777" t="s">
        <v>4920</v>
      </c>
    </row>
    <row r="8778" spans="1:13">
      <c r="A8778">
        <v>12433</v>
      </c>
      <c r="B8778" t="s">
        <v>18</v>
      </c>
      <c r="C8778" s="16" t="s">
        <v>15793</v>
      </c>
      <c r="D8778">
        <f t="shared" si="0"/>
        <v>24</v>
      </c>
      <c r="E8778" t="str">
        <f t="shared" si="1"/>
        <v>287,500* ($175,289)</v>
      </c>
      <c r="F8778">
        <f t="shared" si="2"/>
        <v>9</v>
      </c>
      <c r="G8778" t="str">
        <f t="shared" si="3"/>
        <v>287,500</v>
      </c>
      <c r="H8778" t="s">
        <v>15251</v>
      </c>
      <c r="J8778" t="s">
        <v>90</v>
      </c>
      <c r="K8778" t="s">
        <v>101</v>
      </c>
      <c r="L8778">
        <v>287500</v>
      </c>
      <c r="M8778" t="s">
        <v>5192</v>
      </c>
    </row>
    <row r="8779" spans="1:13">
      <c r="A8779">
        <v>12434</v>
      </c>
      <c r="B8779" t="s">
        <v>18</v>
      </c>
      <c r="C8779" s="16" t="s">
        <v>15794</v>
      </c>
      <c r="D8779">
        <f t="shared" si="0"/>
        <v>24</v>
      </c>
      <c r="E8779" t="str">
        <f t="shared" si="1"/>
        <v>287,500* ($175,289)</v>
      </c>
      <c r="F8779">
        <f t="shared" si="2"/>
        <v>9</v>
      </c>
      <c r="G8779" t="str">
        <f t="shared" si="3"/>
        <v>287,500</v>
      </c>
      <c r="H8779" t="s">
        <v>15251</v>
      </c>
      <c r="J8779" t="s">
        <v>90</v>
      </c>
      <c r="K8779" t="s">
        <v>101</v>
      </c>
      <c r="L8779">
        <v>287500</v>
      </c>
      <c r="M8779" t="s">
        <v>15040</v>
      </c>
    </row>
    <row r="8780" spans="1:13">
      <c r="A8780">
        <v>12437</v>
      </c>
      <c r="B8780" t="s">
        <v>18</v>
      </c>
      <c r="C8780" s="16" t="s">
        <v>15795</v>
      </c>
      <c r="D8780">
        <f t="shared" si="0"/>
        <v>24</v>
      </c>
      <c r="E8780" t="str">
        <f t="shared" si="1"/>
        <v>4,370,000 ($2,665,000)</v>
      </c>
      <c r="F8780">
        <f t="shared" si="2"/>
        <v>10</v>
      </c>
      <c r="G8780" t="str">
        <f t="shared" si="3"/>
        <v>4,370,000</v>
      </c>
      <c r="H8780" t="s">
        <v>15796</v>
      </c>
      <c r="J8780" t="s">
        <v>46</v>
      </c>
      <c r="K8780" t="s">
        <v>101</v>
      </c>
      <c r="L8780">
        <v>4370000</v>
      </c>
      <c r="M8780" t="s">
        <v>4992</v>
      </c>
    </row>
    <row r="8781" spans="1:13">
      <c r="A8781">
        <v>12438</v>
      </c>
      <c r="B8781" t="s">
        <v>18</v>
      </c>
      <c r="C8781" s="16" t="s">
        <v>15797</v>
      </c>
      <c r="D8781">
        <f t="shared" si="0"/>
        <v>24</v>
      </c>
      <c r="E8781" t="str">
        <f t="shared" si="1"/>
        <v>4,000,000 ($2,439,000)</v>
      </c>
      <c r="F8781">
        <f t="shared" si="2"/>
        <v>10</v>
      </c>
      <c r="G8781" t="str">
        <f t="shared" si="3"/>
        <v>4,000,000</v>
      </c>
      <c r="H8781" t="s">
        <v>15403</v>
      </c>
      <c r="J8781" t="s">
        <v>46</v>
      </c>
      <c r="K8781" t="s">
        <v>101</v>
      </c>
      <c r="L8781">
        <v>4000000</v>
      </c>
      <c r="M8781" t="s">
        <v>5343</v>
      </c>
    </row>
    <row r="8782" spans="1:13">
      <c r="A8782">
        <v>12439</v>
      </c>
      <c r="B8782" t="s">
        <v>18</v>
      </c>
      <c r="C8782" s="16" t="s">
        <v>15798</v>
      </c>
      <c r="D8782">
        <f t="shared" si="0"/>
        <v>24</v>
      </c>
      <c r="E8782" t="str">
        <f t="shared" si="1"/>
        <v>3,675,000* ($2,241,000)</v>
      </c>
      <c r="F8782">
        <f t="shared" si="2"/>
        <v>11</v>
      </c>
      <c r="G8782" t="str">
        <f t="shared" si="3"/>
        <v>3,675,000</v>
      </c>
      <c r="H8782" t="s">
        <v>15799</v>
      </c>
      <c r="J8782" t="s">
        <v>46</v>
      </c>
      <c r="K8782" t="s">
        <v>101</v>
      </c>
      <c r="L8782">
        <v>3675000</v>
      </c>
      <c r="M8782" t="s">
        <v>5243</v>
      </c>
    </row>
    <row r="8783" spans="1:13">
      <c r="A8783">
        <v>12440</v>
      </c>
      <c r="B8783" t="s">
        <v>18</v>
      </c>
      <c r="C8783" s="16" t="s">
        <v>15800</v>
      </c>
      <c r="D8783">
        <f t="shared" si="0"/>
        <v>24</v>
      </c>
      <c r="E8783" t="str">
        <f t="shared" si="1"/>
        <v>3,600,000 ($2,195,000)</v>
      </c>
      <c r="F8783">
        <f t="shared" si="2"/>
        <v>10</v>
      </c>
      <c r="G8783" t="str">
        <f t="shared" si="3"/>
        <v>3,600,000</v>
      </c>
      <c r="H8783" t="s">
        <v>15430</v>
      </c>
      <c r="J8783" t="s">
        <v>46</v>
      </c>
      <c r="K8783" t="s">
        <v>101</v>
      </c>
      <c r="L8783">
        <v>3600000</v>
      </c>
      <c r="M8783" t="s">
        <v>4791</v>
      </c>
    </row>
    <row r="8784" spans="1:13">
      <c r="A8784">
        <v>12441</v>
      </c>
      <c r="B8784" t="s">
        <v>18</v>
      </c>
      <c r="C8784" s="16" t="s">
        <v>15801</v>
      </c>
      <c r="D8784">
        <f t="shared" si="0"/>
        <v>24</v>
      </c>
      <c r="E8784" t="str">
        <f t="shared" si="1"/>
        <v>2,800,000 ($1,707,000)</v>
      </c>
      <c r="F8784">
        <f t="shared" si="2"/>
        <v>10</v>
      </c>
      <c r="G8784" t="str">
        <f t="shared" si="3"/>
        <v>2,800,000</v>
      </c>
      <c r="H8784" t="s">
        <v>15802</v>
      </c>
      <c r="J8784" t="s">
        <v>46</v>
      </c>
      <c r="K8784" t="s">
        <v>101</v>
      </c>
      <c r="L8784">
        <v>2800000</v>
      </c>
      <c r="M8784" t="s">
        <v>5702</v>
      </c>
    </row>
    <row r="8785" spans="1:13">
      <c r="A8785">
        <v>12442</v>
      </c>
      <c r="B8785" t="s">
        <v>18</v>
      </c>
      <c r="C8785" s="16" t="s">
        <v>15803</v>
      </c>
      <c r="D8785">
        <f t="shared" si="0"/>
        <v>24</v>
      </c>
      <c r="E8785" t="str">
        <f t="shared" si="1"/>
        <v>2,000,000 ($1,220,000)</v>
      </c>
      <c r="F8785">
        <f t="shared" si="2"/>
        <v>10</v>
      </c>
      <c r="G8785" t="str">
        <f t="shared" si="3"/>
        <v>2,000,000</v>
      </c>
      <c r="H8785" t="s">
        <v>15294</v>
      </c>
      <c r="J8785" t="s">
        <v>46</v>
      </c>
      <c r="K8785" t="s">
        <v>101</v>
      </c>
      <c r="L8785">
        <v>2000000</v>
      </c>
      <c r="M8785" t="s">
        <v>4655</v>
      </c>
    </row>
    <row r="8786" spans="1:13">
      <c r="A8786">
        <v>12443</v>
      </c>
      <c r="B8786" t="s">
        <v>18</v>
      </c>
      <c r="C8786" s="16" t="s">
        <v>15804</v>
      </c>
      <c r="D8786">
        <f t="shared" si="0"/>
        <v>24</v>
      </c>
      <c r="E8786" t="str">
        <f t="shared" si="1"/>
        <v>1,940,000* ($1,183,000)</v>
      </c>
      <c r="F8786">
        <f t="shared" si="2"/>
        <v>11</v>
      </c>
      <c r="G8786" t="str">
        <f t="shared" si="3"/>
        <v>1,940,000</v>
      </c>
      <c r="H8786" t="s">
        <v>15805</v>
      </c>
      <c r="J8786" t="s">
        <v>46</v>
      </c>
      <c r="K8786" t="s">
        <v>101</v>
      </c>
      <c r="L8786">
        <v>1940000</v>
      </c>
      <c r="M8786" t="s">
        <v>2626</v>
      </c>
    </row>
    <row r="8787" spans="1:13">
      <c r="A8787">
        <v>12444</v>
      </c>
      <c r="B8787" t="s">
        <v>18</v>
      </c>
      <c r="C8787" s="16" t="s">
        <v>15806</v>
      </c>
      <c r="D8787">
        <f t="shared" si="0"/>
        <v>24</v>
      </c>
      <c r="E8787" t="str">
        <f t="shared" si="1"/>
        <v>1,701,000 ($1,037,000)</v>
      </c>
      <c r="F8787">
        <f t="shared" si="2"/>
        <v>10</v>
      </c>
      <c r="G8787" t="str">
        <f t="shared" si="3"/>
        <v>1,701,000</v>
      </c>
      <c r="H8787" t="s">
        <v>15807</v>
      </c>
      <c r="J8787" t="s">
        <v>46</v>
      </c>
      <c r="K8787" t="s">
        <v>101</v>
      </c>
      <c r="L8787">
        <v>1701000</v>
      </c>
      <c r="M8787" t="s">
        <v>4520</v>
      </c>
    </row>
    <row r="8788" spans="1:13">
      <c r="A8788">
        <v>12445</v>
      </c>
      <c r="B8788" t="s">
        <v>18</v>
      </c>
      <c r="C8788" s="16" t="s">
        <v>15808</v>
      </c>
      <c r="D8788">
        <f t="shared" si="0"/>
        <v>24</v>
      </c>
      <c r="E8788" t="str">
        <f t="shared" si="1"/>
        <v>1,650,000 ($1,006,000)</v>
      </c>
      <c r="F8788">
        <f t="shared" si="2"/>
        <v>10</v>
      </c>
      <c r="G8788" t="str">
        <f t="shared" si="3"/>
        <v>1,650,000</v>
      </c>
      <c r="H8788" t="s">
        <v>15809</v>
      </c>
      <c r="J8788" t="s">
        <v>46</v>
      </c>
      <c r="K8788" t="s">
        <v>101</v>
      </c>
      <c r="L8788">
        <v>1650000</v>
      </c>
      <c r="M8788" t="s">
        <v>5072</v>
      </c>
    </row>
    <row r="8789" spans="1:13">
      <c r="A8789">
        <v>12446</v>
      </c>
      <c r="B8789" t="s">
        <v>18</v>
      </c>
      <c r="C8789" s="16" t="s">
        <v>15810</v>
      </c>
      <c r="D8789">
        <f t="shared" si="0"/>
        <v>24</v>
      </c>
      <c r="E8789" t="str">
        <f t="shared" si="1"/>
        <v>1,538,000 ($938,341)</v>
      </c>
      <c r="F8789">
        <f t="shared" si="2"/>
        <v>10</v>
      </c>
      <c r="G8789" t="str">
        <f t="shared" si="3"/>
        <v>1,538,000</v>
      </c>
      <c r="H8789" t="s">
        <v>15811</v>
      </c>
      <c r="J8789" t="s">
        <v>46</v>
      </c>
      <c r="K8789" t="s">
        <v>101</v>
      </c>
      <c r="L8789">
        <v>1538000</v>
      </c>
      <c r="M8789" t="s">
        <v>4541</v>
      </c>
    </row>
    <row r="8790" spans="1:13">
      <c r="A8790">
        <v>12447</v>
      </c>
      <c r="B8790" t="s">
        <v>18</v>
      </c>
      <c r="C8790" s="16" t="s">
        <v>15812</v>
      </c>
      <c r="D8790">
        <f t="shared" si="0"/>
        <v>24</v>
      </c>
      <c r="E8790" t="str">
        <f t="shared" si="1"/>
        <v>1,430,000 ($871,951)</v>
      </c>
      <c r="F8790">
        <f t="shared" si="2"/>
        <v>10</v>
      </c>
      <c r="G8790" t="str">
        <f t="shared" si="3"/>
        <v>1,430,000</v>
      </c>
      <c r="H8790" t="s">
        <v>15381</v>
      </c>
      <c r="J8790" t="s">
        <v>46</v>
      </c>
      <c r="K8790" t="s">
        <v>101</v>
      </c>
      <c r="L8790">
        <v>1430000</v>
      </c>
      <c r="M8790" t="s">
        <v>5006</v>
      </c>
    </row>
    <row r="8791" spans="1:13">
      <c r="A8791">
        <v>12448</v>
      </c>
      <c r="B8791" t="s">
        <v>18</v>
      </c>
      <c r="C8791" s="16" t="s">
        <v>15813</v>
      </c>
      <c r="D8791">
        <f t="shared" si="0"/>
        <v>24</v>
      </c>
      <c r="E8791" t="str">
        <f t="shared" si="1"/>
        <v>1,150,000 ($701,219)</v>
      </c>
      <c r="F8791">
        <f t="shared" si="2"/>
        <v>10</v>
      </c>
      <c r="G8791" t="str">
        <f t="shared" si="3"/>
        <v>1,150,000</v>
      </c>
      <c r="H8791" t="s">
        <v>15356</v>
      </c>
      <c r="J8791" t="s">
        <v>46</v>
      </c>
      <c r="K8791" t="s">
        <v>101</v>
      </c>
      <c r="L8791">
        <v>1150000</v>
      </c>
      <c r="M8791" t="s">
        <v>6044</v>
      </c>
    </row>
    <row r="8792" spans="1:13">
      <c r="A8792">
        <v>12449</v>
      </c>
      <c r="B8792" t="s">
        <v>18</v>
      </c>
      <c r="C8792" s="16" t="s">
        <v>15814</v>
      </c>
      <c r="D8792">
        <f t="shared" si="0"/>
        <v>24</v>
      </c>
      <c r="E8792" t="str">
        <f t="shared" si="1"/>
        <v>1,131,000 ($689,780)</v>
      </c>
      <c r="F8792">
        <f t="shared" si="2"/>
        <v>10</v>
      </c>
      <c r="G8792" t="str">
        <f t="shared" si="3"/>
        <v>1,131,000</v>
      </c>
      <c r="H8792" t="s">
        <v>15815</v>
      </c>
      <c r="J8792" t="s">
        <v>46</v>
      </c>
      <c r="K8792" t="s">
        <v>101</v>
      </c>
      <c r="L8792">
        <v>1131000</v>
      </c>
      <c r="M8792" t="s">
        <v>6096</v>
      </c>
    </row>
    <row r="8793" spans="1:13">
      <c r="A8793">
        <v>12452</v>
      </c>
      <c r="B8793" t="s">
        <v>18</v>
      </c>
      <c r="C8793" s="16" t="s">
        <v>15816</v>
      </c>
      <c r="D8793">
        <f t="shared" si="0"/>
        <v>24</v>
      </c>
      <c r="E8793" t="str">
        <f t="shared" si="1"/>
        <v>$4,060,000 ($2,476,000)</v>
      </c>
      <c r="F8793">
        <f t="shared" si="2"/>
        <v>11</v>
      </c>
      <c r="G8793" t="str">
        <f t="shared" si="3"/>
        <v>$4,060,000</v>
      </c>
      <c r="H8793" t="s">
        <v>15817</v>
      </c>
      <c r="J8793" t="s">
        <v>53</v>
      </c>
      <c r="K8793" t="s">
        <v>101</v>
      </c>
      <c r="L8793">
        <v>4060000</v>
      </c>
      <c r="M8793" t="s">
        <v>6020</v>
      </c>
    </row>
    <row r="8794" spans="1:13">
      <c r="A8794">
        <v>12453</v>
      </c>
      <c r="B8794" t="s">
        <v>18</v>
      </c>
      <c r="C8794" s="16" t="s">
        <v>15818</v>
      </c>
      <c r="D8794">
        <f t="shared" si="0"/>
        <v>24</v>
      </c>
      <c r="E8794" t="str">
        <f t="shared" si="1"/>
        <v>3,500,000 ($2,134,000)</v>
      </c>
      <c r="F8794">
        <f t="shared" si="2"/>
        <v>10</v>
      </c>
      <c r="G8794" t="str">
        <f t="shared" si="3"/>
        <v>3,500,000</v>
      </c>
      <c r="H8794" t="s">
        <v>15218</v>
      </c>
      <c r="J8794" t="s">
        <v>53</v>
      </c>
      <c r="K8794" t="s">
        <v>101</v>
      </c>
      <c r="L8794">
        <v>3500000</v>
      </c>
      <c r="M8794" t="s">
        <v>5473</v>
      </c>
    </row>
    <row r="8795" spans="1:13">
      <c r="A8795">
        <v>12454</v>
      </c>
      <c r="B8795" t="s">
        <v>18</v>
      </c>
      <c r="C8795" s="16" t="s">
        <v>15819</v>
      </c>
      <c r="D8795">
        <f t="shared" si="0"/>
        <v>24</v>
      </c>
      <c r="E8795" t="str">
        <f t="shared" si="1"/>
        <v>3,030,000 ($1,842,000)</v>
      </c>
      <c r="F8795">
        <f t="shared" si="2"/>
        <v>10</v>
      </c>
      <c r="G8795" t="str">
        <f t="shared" si="3"/>
        <v>3,030,000</v>
      </c>
      <c r="H8795" t="s">
        <v>15820</v>
      </c>
      <c r="J8795" t="s">
        <v>53</v>
      </c>
      <c r="K8795" t="s">
        <v>101</v>
      </c>
      <c r="L8795">
        <v>3030000</v>
      </c>
      <c r="M8795" t="s">
        <v>5295</v>
      </c>
    </row>
    <row r="8796" spans="1:13">
      <c r="A8796">
        <v>12455</v>
      </c>
      <c r="B8796" t="s">
        <v>18</v>
      </c>
      <c r="C8796" s="16" t="s">
        <v>15821</v>
      </c>
      <c r="D8796">
        <f t="shared" si="0"/>
        <v>24</v>
      </c>
      <c r="E8796" t="str">
        <f t="shared" si="1"/>
        <v>3,000,000 ($1,829,000)</v>
      </c>
      <c r="F8796">
        <f t="shared" si="2"/>
        <v>10</v>
      </c>
      <c r="G8796" t="str">
        <f t="shared" si="3"/>
        <v>3,000,000</v>
      </c>
      <c r="H8796" t="s">
        <v>15581</v>
      </c>
      <c r="J8796" t="s">
        <v>53</v>
      </c>
      <c r="K8796" t="s">
        <v>101</v>
      </c>
      <c r="L8796">
        <v>3000000</v>
      </c>
      <c r="M8796" t="s">
        <v>5878</v>
      </c>
    </row>
    <row r="8797" spans="1:13">
      <c r="A8797">
        <v>12456</v>
      </c>
      <c r="B8797" t="s">
        <v>18</v>
      </c>
      <c r="C8797" s="16" t="s">
        <v>15822</v>
      </c>
      <c r="D8797">
        <f t="shared" si="0"/>
        <v>24</v>
      </c>
      <c r="E8797" t="str">
        <f t="shared" si="1"/>
        <v>2,700,000* ($1,646,000)</v>
      </c>
      <c r="F8797">
        <f t="shared" si="2"/>
        <v>11</v>
      </c>
      <c r="G8797" t="str">
        <f t="shared" si="3"/>
        <v>2,700,000</v>
      </c>
      <c r="H8797" t="s">
        <v>15823</v>
      </c>
      <c r="J8797" t="s">
        <v>53</v>
      </c>
      <c r="K8797" t="s">
        <v>101</v>
      </c>
      <c r="L8797">
        <v>2700000</v>
      </c>
      <c r="M8797" t="s">
        <v>5653</v>
      </c>
    </row>
    <row r="8798" spans="1:13">
      <c r="A8798">
        <v>12457</v>
      </c>
      <c r="B8798" t="s">
        <v>18</v>
      </c>
      <c r="C8798" s="16" t="s">
        <v>15824</v>
      </c>
      <c r="D8798">
        <f t="shared" si="0"/>
        <v>24</v>
      </c>
      <c r="E8798" t="str">
        <f t="shared" si="1"/>
        <v>2,200,000* ($1,341,000)</v>
      </c>
      <c r="F8798">
        <f t="shared" si="2"/>
        <v>11</v>
      </c>
      <c r="G8798" t="str">
        <f t="shared" si="3"/>
        <v>2,200,000</v>
      </c>
      <c r="H8798" t="s">
        <v>15452</v>
      </c>
      <c r="J8798" t="s">
        <v>53</v>
      </c>
      <c r="K8798" t="s">
        <v>101</v>
      </c>
      <c r="L8798">
        <v>2200000</v>
      </c>
      <c r="M8798" t="s">
        <v>5981</v>
      </c>
    </row>
    <row r="8799" spans="1:13">
      <c r="A8799">
        <v>12458</v>
      </c>
      <c r="B8799" t="s">
        <v>18</v>
      </c>
      <c r="C8799" s="16" t="s">
        <v>15825</v>
      </c>
      <c r="D8799">
        <f t="shared" si="0"/>
        <v>24</v>
      </c>
      <c r="E8799" t="str">
        <f t="shared" si="1"/>
        <v>1,923,000 ($1,173,000)</v>
      </c>
      <c r="F8799">
        <f t="shared" si="2"/>
        <v>10</v>
      </c>
      <c r="G8799" t="str">
        <f t="shared" si="3"/>
        <v>1,923,000</v>
      </c>
      <c r="H8799" t="s">
        <v>15826</v>
      </c>
      <c r="J8799" t="s">
        <v>53</v>
      </c>
      <c r="K8799" t="s">
        <v>101</v>
      </c>
      <c r="L8799">
        <v>1923000</v>
      </c>
      <c r="M8799" t="s">
        <v>5522</v>
      </c>
    </row>
    <row r="8800" spans="1:13">
      <c r="A8800">
        <v>12459</v>
      </c>
      <c r="B8800" t="s">
        <v>18</v>
      </c>
      <c r="C8800" s="16" t="s">
        <v>15827</v>
      </c>
      <c r="D8800">
        <f t="shared" si="0"/>
        <v>24</v>
      </c>
      <c r="E8800" t="str">
        <f t="shared" si="1"/>
        <v>1,800,000 ($1,098,000) [released]</v>
      </c>
      <c r="F8800">
        <f t="shared" si="2"/>
        <v>10</v>
      </c>
      <c r="G8800" t="str">
        <f t="shared" si="3"/>
        <v>1,800,000</v>
      </c>
      <c r="H8800" t="s">
        <v>15828</v>
      </c>
      <c r="J8800" t="s">
        <v>53</v>
      </c>
      <c r="K8800" t="s">
        <v>101</v>
      </c>
      <c r="L8800">
        <v>1800000</v>
      </c>
      <c r="M8800" t="s">
        <v>5225</v>
      </c>
    </row>
    <row r="8801" spans="1:13">
      <c r="A8801">
        <v>12460</v>
      </c>
      <c r="B8801" t="s">
        <v>18</v>
      </c>
      <c r="C8801" s="16" t="s">
        <v>15829</v>
      </c>
      <c r="D8801">
        <f t="shared" si="0"/>
        <v>24</v>
      </c>
      <c r="E8801" t="str">
        <f t="shared" si="1"/>
        <v>1,650,000 ($1,006,000)</v>
      </c>
      <c r="F8801">
        <f t="shared" si="2"/>
        <v>10</v>
      </c>
      <c r="G8801" t="str">
        <f t="shared" si="3"/>
        <v>1,650,000</v>
      </c>
      <c r="H8801" t="s">
        <v>15809</v>
      </c>
      <c r="J8801" t="s">
        <v>53</v>
      </c>
      <c r="K8801" t="s">
        <v>101</v>
      </c>
      <c r="L8801">
        <v>1650000</v>
      </c>
      <c r="M8801" t="s">
        <v>5050</v>
      </c>
    </row>
    <row r="8802" spans="1:13">
      <c r="A8802">
        <v>12461</v>
      </c>
      <c r="B8802" t="s">
        <v>18</v>
      </c>
      <c r="C8802" s="16" t="s">
        <v>15830</v>
      </c>
      <c r="D8802">
        <f t="shared" si="0"/>
        <v>24</v>
      </c>
      <c r="E8802" t="str">
        <f t="shared" si="1"/>
        <v>1,440,000 ($878,048)</v>
      </c>
      <c r="F8802">
        <f t="shared" si="2"/>
        <v>10</v>
      </c>
      <c r="G8802" t="str">
        <f t="shared" si="3"/>
        <v>1,440,000</v>
      </c>
      <c r="H8802" t="s">
        <v>15502</v>
      </c>
      <c r="J8802" t="s">
        <v>53</v>
      </c>
      <c r="K8802" t="s">
        <v>101</v>
      </c>
      <c r="L8802">
        <v>1440000</v>
      </c>
      <c r="M8802" t="s">
        <v>5399</v>
      </c>
    </row>
    <row r="8803" spans="1:13">
      <c r="A8803">
        <v>12462</v>
      </c>
      <c r="B8803" t="s">
        <v>18</v>
      </c>
      <c r="C8803" s="16" t="s">
        <v>15831</v>
      </c>
      <c r="D8803">
        <f t="shared" si="0"/>
        <v>24</v>
      </c>
      <c r="E8803" t="str">
        <f t="shared" si="1"/>
        <v>1,209,000 ($737,561)</v>
      </c>
      <c r="F8803">
        <f t="shared" si="2"/>
        <v>10</v>
      </c>
      <c r="G8803" t="str">
        <f t="shared" si="3"/>
        <v>1,209,000</v>
      </c>
      <c r="H8803" t="s">
        <v>15832</v>
      </c>
      <c r="J8803" t="s">
        <v>53</v>
      </c>
      <c r="K8803" t="s">
        <v>101</v>
      </c>
      <c r="L8803">
        <v>1209000</v>
      </c>
      <c r="M8803" t="s">
        <v>5632</v>
      </c>
    </row>
    <row r="8804" spans="1:13">
      <c r="A8804">
        <v>12463</v>
      </c>
      <c r="B8804" t="s">
        <v>18</v>
      </c>
      <c r="C8804" s="16" t="s">
        <v>15833</v>
      </c>
      <c r="D8804">
        <f t="shared" si="0"/>
        <v>24</v>
      </c>
      <c r="E8804" t="str">
        <f t="shared" si="1"/>
        <v>677,080 ($412,853)</v>
      </c>
      <c r="F8804">
        <f t="shared" si="2"/>
        <v>8</v>
      </c>
      <c r="G8804" t="str">
        <f t="shared" si="3"/>
        <v>677,080</v>
      </c>
      <c r="H8804" t="s">
        <v>15834</v>
      </c>
      <c r="J8804" t="s">
        <v>53</v>
      </c>
      <c r="K8804" t="s">
        <v>101</v>
      </c>
      <c r="L8804">
        <v>677080</v>
      </c>
      <c r="M8804" t="s">
        <v>4760</v>
      </c>
    </row>
    <row r="8805" spans="1:13">
      <c r="A8805">
        <v>12464</v>
      </c>
      <c r="B8805" t="s">
        <v>18</v>
      </c>
      <c r="C8805" s="16" t="s">
        <v>15835</v>
      </c>
      <c r="D8805">
        <f t="shared" si="0"/>
        <v>24</v>
      </c>
      <c r="E8805" t="str">
        <f t="shared" si="1"/>
        <v>653,500* ($398,400)</v>
      </c>
      <c r="F8805">
        <f t="shared" si="2"/>
        <v>9</v>
      </c>
      <c r="G8805" t="str">
        <f t="shared" si="3"/>
        <v>653,500</v>
      </c>
      <c r="H8805" t="s">
        <v>15836</v>
      </c>
      <c r="J8805" t="s">
        <v>53</v>
      </c>
      <c r="K8805" t="s">
        <v>101</v>
      </c>
      <c r="L8805">
        <v>653500</v>
      </c>
      <c r="M8805" t="s">
        <v>4709</v>
      </c>
    </row>
    <row r="8806" spans="1:13">
      <c r="A8806">
        <v>12465</v>
      </c>
      <c r="B8806" t="s">
        <v>18</v>
      </c>
      <c r="C8806" s="16" t="s">
        <v>15837</v>
      </c>
      <c r="D8806">
        <f t="shared" si="0"/>
        <v>24</v>
      </c>
      <c r="E8806" t="str">
        <f t="shared" si="1"/>
        <v>287,500* ($175,289)</v>
      </c>
      <c r="F8806">
        <f t="shared" si="2"/>
        <v>9</v>
      </c>
      <c r="G8806" t="str">
        <f t="shared" si="3"/>
        <v>287,500</v>
      </c>
      <c r="H8806" t="s">
        <v>15251</v>
      </c>
      <c r="J8806" t="s">
        <v>53</v>
      </c>
      <c r="K8806" t="s">
        <v>101</v>
      </c>
      <c r="L8806">
        <v>287500</v>
      </c>
      <c r="M8806" t="s">
        <v>6129</v>
      </c>
    </row>
    <row r="8807" spans="1:13">
      <c r="A8807">
        <v>12466</v>
      </c>
      <c r="B8807" t="s">
        <v>18</v>
      </c>
      <c r="C8807" s="16" t="s">
        <v>15838</v>
      </c>
      <c r="D8807">
        <f t="shared" si="0"/>
        <v>24</v>
      </c>
      <c r="E8807" t="str">
        <f t="shared" si="1"/>
        <v>287,500* ($175,289)</v>
      </c>
      <c r="F8807">
        <f t="shared" si="2"/>
        <v>9</v>
      </c>
      <c r="G8807" t="str">
        <f t="shared" si="3"/>
        <v>287,500</v>
      </c>
      <c r="H8807" t="s">
        <v>15251</v>
      </c>
      <c r="J8807" t="s">
        <v>53</v>
      </c>
      <c r="K8807" t="s">
        <v>101</v>
      </c>
      <c r="L8807">
        <v>287500</v>
      </c>
      <c r="M8807" t="s">
        <v>6136</v>
      </c>
    </row>
    <row r="8808" spans="1:13">
      <c r="A8808">
        <v>12467</v>
      </c>
      <c r="B8808" t="s">
        <v>18</v>
      </c>
      <c r="C8808" s="16" t="s">
        <v>15839</v>
      </c>
      <c r="D8808">
        <f t="shared" si="0"/>
        <v>24</v>
      </c>
      <c r="E8808" t="str">
        <f t="shared" si="1"/>
        <v>???</v>
      </c>
      <c r="F8808" t="str">
        <f t="shared" si="2"/>
        <v/>
      </c>
      <c r="G8808" t="str">
        <f t="shared" si="3"/>
        <v>???</v>
      </c>
      <c r="H8808" t="s">
        <v>96</v>
      </c>
      <c r="J8808" t="s">
        <v>53</v>
      </c>
      <c r="K8808" t="s">
        <v>101</v>
      </c>
      <c r="L8808" t="s">
        <v>15337</v>
      </c>
      <c r="M8808" t="s">
        <v>4893</v>
      </c>
    </row>
    <row r="8809" spans="1:13">
      <c r="A8809">
        <v>12470</v>
      </c>
      <c r="B8809" t="s">
        <v>18</v>
      </c>
      <c r="C8809" s="16" t="s">
        <v>15840</v>
      </c>
      <c r="D8809">
        <f t="shared" si="0"/>
        <v>24</v>
      </c>
      <c r="E8809" t="str">
        <f t="shared" si="1"/>
        <v>$15,000,000 ($9,146,000)</v>
      </c>
      <c r="F8809">
        <f t="shared" si="2"/>
        <v>12</v>
      </c>
      <c r="G8809" t="str">
        <f t="shared" si="3"/>
        <v>$15,000,000</v>
      </c>
      <c r="H8809" t="s">
        <v>2063</v>
      </c>
      <c r="J8809" t="s">
        <v>55</v>
      </c>
      <c r="K8809" t="s">
        <v>101</v>
      </c>
      <c r="L8809">
        <v>15000000</v>
      </c>
      <c r="M8809" t="s">
        <v>5967</v>
      </c>
    </row>
    <row r="8810" spans="1:13">
      <c r="A8810">
        <v>12471</v>
      </c>
      <c r="B8810" t="s">
        <v>18</v>
      </c>
      <c r="C8810" s="16" t="s">
        <v>15841</v>
      </c>
      <c r="D8810">
        <f t="shared" si="0"/>
        <v>24</v>
      </c>
      <c r="E8810" t="str">
        <f t="shared" si="1"/>
        <v>5,248,000 ($3,310,000)</v>
      </c>
      <c r="F8810">
        <f t="shared" si="2"/>
        <v>10</v>
      </c>
      <c r="G8810" t="str">
        <f t="shared" si="3"/>
        <v>5,248,000</v>
      </c>
      <c r="H8810" t="s">
        <v>15842</v>
      </c>
      <c r="J8810" t="s">
        <v>55</v>
      </c>
      <c r="K8810" t="s">
        <v>101</v>
      </c>
      <c r="L8810">
        <v>5248000</v>
      </c>
      <c r="M8810" t="s">
        <v>2598</v>
      </c>
    </row>
    <row r="8811" spans="1:13">
      <c r="A8811">
        <v>12472</v>
      </c>
      <c r="B8811" t="s">
        <v>18</v>
      </c>
      <c r="C8811" s="16" t="s">
        <v>15843</v>
      </c>
      <c r="D8811">
        <f t="shared" si="0"/>
        <v>24</v>
      </c>
      <c r="E8811" t="str">
        <f t="shared" si="1"/>
        <v>5,000,000 ($3,049,000)</v>
      </c>
      <c r="F8811">
        <f t="shared" si="2"/>
        <v>10</v>
      </c>
      <c r="G8811" t="str">
        <f t="shared" si="3"/>
        <v>5,000,000</v>
      </c>
      <c r="H8811" t="s">
        <v>15282</v>
      </c>
      <c r="J8811" t="s">
        <v>55</v>
      </c>
      <c r="K8811" t="s">
        <v>101</v>
      </c>
      <c r="L8811">
        <v>5000000</v>
      </c>
      <c r="M8811" t="s">
        <v>5861</v>
      </c>
    </row>
    <row r="8812" spans="1:13">
      <c r="A8812">
        <v>12473</v>
      </c>
      <c r="B8812" t="s">
        <v>18</v>
      </c>
      <c r="C8812" s="16" t="s">
        <v>15844</v>
      </c>
      <c r="D8812">
        <f t="shared" si="0"/>
        <v>24</v>
      </c>
      <c r="E8812" t="str">
        <f t="shared" si="1"/>
        <v>2,800,000 ($1,707,000) [released]</v>
      </c>
      <c r="F8812">
        <f t="shared" si="2"/>
        <v>10</v>
      </c>
      <c r="G8812" t="str">
        <f t="shared" si="3"/>
        <v>2,800,000</v>
      </c>
      <c r="H8812" t="s">
        <v>15802</v>
      </c>
      <c r="J8812" t="s">
        <v>55</v>
      </c>
      <c r="K8812" t="s">
        <v>101</v>
      </c>
      <c r="L8812">
        <v>2800000</v>
      </c>
      <c r="M8812" t="s">
        <v>4632</v>
      </c>
    </row>
    <row r="8813" spans="1:13">
      <c r="A8813">
        <v>12474</v>
      </c>
      <c r="B8813" t="s">
        <v>18</v>
      </c>
      <c r="C8813" s="16" t="s">
        <v>15845</v>
      </c>
      <c r="D8813">
        <f t="shared" si="0"/>
        <v>24</v>
      </c>
      <c r="E8813" t="str">
        <f t="shared" si="1"/>
        <v>2,400,000 ($1,463,000)</v>
      </c>
      <c r="F8813">
        <f t="shared" si="2"/>
        <v>10</v>
      </c>
      <c r="G8813" t="str">
        <f t="shared" si="3"/>
        <v>2,400,000</v>
      </c>
      <c r="H8813" t="s">
        <v>15434</v>
      </c>
      <c r="J8813" t="s">
        <v>55</v>
      </c>
      <c r="K8813" t="s">
        <v>101</v>
      </c>
      <c r="L8813">
        <v>2400000</v>
      </c>
      <c r="M8813" t="s">
        <v>6113</v>
      </c>
    </row>
    <row r="8814" spans="1:13">
      <c r="A8814">
        <v>12475</v>
      </c>
      <c r="B8814" t="s">
        <v>18</v>
      </c>
      <c r="C8814" s="16" t="s">
        <v>15846</v>
      </c>
      <c r="D8814">
        <f t="shared" si="0"/>
        <v>24</v>
      </c>
      <c r="E8814" t="str">
        <f t="shared" si="1"/>
        <v>1,750,000* ($1,067,000)</v>
      </c>
      <c r="F8814">
        <f t="shared" si="2"/>
        <v>11</v>
      </c>
      <c r="G8814" t="str">
        <f t="shared" si="3"/>
        <v>1,750,000</v>
      </c>
      <c r="H8814" t="s">
        <v>15267</v>
      </c>
      <c r="J8814" t="s">
        <v>55</v>
      </c>
      <c r="K8814" t="s">
        <v>101</v>
      </c>
      <c r="L8814">
        <v>1750000</v>
      </c>
      <c r="M8814" t="s">
        <v>5848</v>
      </c>
    </row>
    <row r="8815" spans="1:13">
      <c r="A8815">
        <v>12476</v>
      </c>
      <c r="B8815" t="s">
        <v>18</v>
      </c>
      <c r="C8815" s="16" t="s">
        <v>15847</v>
      </c>
      <c r="D8815">
        <f t="shared" si="0"/>
        <v>24</v>
      </c>
      <c r="E8815" t="str">
        <f t="shared" si="1"/>
        <v>1,680,000 ($1,024,000)</v>
      </c>
      <c r="F8815">
        <f t="shared" si="2"/>
        <v>10</v>
      </c>
      <c r="G8815" t="str">
        <f t="shared" si="3"/>
        <v>1,680,000</v>
      </c>
      <c r="H8815" t="s">
        <v>15299</v>
      </c>
      <c r="J8815" t="s">
        <v>55</v>
      </c>
      <c r="K8815" t="s">
        <v>101</v>
      </c>
      <c r="L8815">
        <v>1680000</v>
      </c>
      <c r="M8815" t="s">
        <v>5954</v>
      </c>
    </row>
    <row r="8816" spans="1:13">
      <c r="A8816">
        <v>12477</v>
      </c>
      <c r="B8816" t="s">
        <v>18</v>
      </c>
      <c r="C8816" s="16" t="s">
        <v>15848</v>
      </c>
      <c r="D8816">
        <f t="shared" si="0"/>
        <v>24</v>
      </c>
      <c r="E8816" t="str">
        <f t="shared" si="1"/>
        <v>1,625,000 ($990,854) [released]</v>
      </c>
      <c r="F8816">
        <f t="shared" si="2"/>
        <v>10</v>
      </c>
      <c r="G8816" t="str">
        <f t="shared" si="3"/>
        <v>1,625,000</v>
      </c>
      <c r="H8816" t="s">
        <v>15779</v>
      </c>
      <c r="J8816" t="s">
        <v>55</v>
      </c>
      <c r="K8816" t="s">
        <v>101</v>
      </c>
      <c r="L8816">
        <v>1625000</v>
      </c>
      <c r="M8816" t="s">
        <v>4828</v>
      </c>
    </row>
    <row r="8817" spans="1:13">
      <c r="A8817">
        <v>12478</v>
      </c>
      <c r="B8817" t="s">
        <v>18</v>
      </c>
      <c r="C8817" s="16" t="s">
        <v>15849</v>
      </c>
      <c r="D8817">
        <f t="shared" si="0"/>
        <v>24</v>
      </c>
      <c r="E8817" t="str">
        <f t="shared" si="1"/>
        <v>1,319,000 ($804,512)</v>
      </c>
      <c r="F8817">
        <f t="shared" si="2"/>
        <v>10</v>
      </c>
      <c r="G8817" t="str">
        <f t="shared" si="3"/>
        <v>1,319,000</v>
      </c>
      <c r="H8817" t="s">
        <v>15850</v>
      </c>
      <c r="J8817" t="s">
        <v>55</v>
      </c>
      <c r="K8817" t="s">
        <v>101</v>
      </c>
      <c r="L8817">
        <v>1319000</v>
      </c>
      <c r="M8817" t="s">
        <v>744</v>
      </c>
    </row>
    <row r="8818" spans="1:13">
      <c r="A8818">
        <v>12479</v>
      </c>
      <c r="B8818" t="s">
        <v>18</v>
      </c>
      <c r="C8818" s="16" t="s">
        <v>15851</v>
      </c>
      <c r="D8818">
        <f t="shared" si="0"/>
        <v>24</v>
      </c>
      <c r="E8818" t="str">
        <f t="shared" si="1"/>
        <v>1,000,000* ($609,700)</v>
      </c>
      <c r="F8818">
        <f t="shared" si="2"/>
        <v>11</v>
      </c>
      <c r="G8818" t="str">
        <f t="shared" si="3"/>
        <v>1,000,000</v>
      </c>
      <c r="H8818" t="s">
        <v>15273</v>
      </c>
      <c r="J8818" t="s">
        <v>55</v>
      </c>
      <c r="K8818" t="s">
        <v>101</v>
      </c>
      <c r="L8818">
        <v>1000000</v>
      </c>
      <c r="M8818" t="s">
        <v>4938</v>
      </c>
    </row>
    <row r="8819" spans="1:13">
      <c r="A8819">
        <v>12480</v>
      </c>
      <c r="B8819" t="s">
        <v>18</v>
      </c>
      <c r="C8819" s="16" t="s">
        <v>15852</v>
      </c>
      <c r="D8819">
        <f t="shared" si="0"/>
        <v>24</v>
      </c>
      <c r="E8819" t="str">
        <f t="shared" si="1"/>
        <v>1,000,000* ($609,700) [released]</v>
      </c>
      <c r="F8819">
        <f t="shared" si="2"/>
        <v>11</v>
      </c>
      <c r="G8819" t="str">
        <f t="shared" si="3"/>
        <v>1,000,000</v>
      </c>
      <c r="H8819" t="s">
        <v>15329</v>
      </c>
      <c r="J8819" t="s">
        <v>55</v>
      </c>
      <c r="K8819" t="s">
        <v>101</v>
      </c>
      <c r="L8819">
        <v>1000000</v>
      </c>
      <c r="M8819" t="s">
        <v>4933</v>
      </c>
    </row>
    <row r="8820" spans="1:13">
      <c r="A8820">
        <v>12481</v>
      </c>
      <c r="B8820" t="s">
        <v>18</v>
      </c>
      <c r="C8820" s="16" t="s">
        <v>15853</v>
      </c>
      <c r="D8820">
        <f t="shared" si="0"/>
        <v>24</v>
      </c>
      <c r="E8820" t="str">
        <f t="shared" si="1"/>
        <v>795,000 ($484,756)</v>
      </c>
      <c r="F8820">
        <f t="shared" si="2"/>
        <v>8</v>
      </c>
      <c r="G8820" t="str">
        <f t="shared" si="3"/>
        <v>795,000</v>
      </c>
      <c r="H8820" t="s">
        <v>15854</v>
      </c>
      <c r="J8820" t="s">
        <v>55</v>
      </c>
      <c r="K8820" t="s">
        <v>101</v>
      </c>
      <c r="L8820">
        <v>795000</v>
      </c>
      <c r="M8820" t="s">
        <v>3265</v>
      </c>
    </row>
    <row r="8821" spans="1:13">
      <c r="A8821">
        <v>12482</v>
      </c>
      <c r="B8821" t="s">
        <v>18</v>
      </c>
      <c r="C8821" s="16" t="s">
        <v>15855</v>
      </c>
      <c r="D8821">
        <f t="shared" si="0"/>
        <v>24</v>
      </c>
      <c r="E8821" t="str">
        <f t="shared" si="1"/>
        <v>780,000 ($475,610)</v>
      </c>
      <c r="F8821">
        <f t="shared" si="2"/>
        <v>8</v>
      </c>
      <c r="G8821" t="str">
        <f t="shared" si="3"/>
        <v>780,000</v>
      </c>
      <c r="H8821" t="s">
        <v>15856</v>
      </c>
      <c r="J8821" t="s">
        <v>55</v>
      </c>
      <c r="K8821" t="s">
        <v>101</v>
      </c>
      <c r="L8821">
        <v>780000</v>
      </c>
      <c r="M8821" t="s">
        <v>5193</v>
      </c>
    </row>
    <row r="8822" spans="1:13">
      <c r="A8822">
        <v>12483</v>
      </c>
      <c r="B8822" t="s">
        <v>18</v>
      </c>
      <c r="C8822" s="16" t="s">
        <v>15857</v>
      </c>
      <c r="D8822">
        <f t="shared" si="0"/>
        <v>24</v>
      </c>
      <c r="E8822" t="str">
        <f t="shared" si="1"/>
        <v>628,500* ($383,200)</v>
      </c>
      <c r="F8822">
        <f t="shared" si="2"/>
        <v>9</v>
      </c>
      <c r="G8822" t="str">
        <f t="shared" si="3"/>
        <v>628,500</v>
      </c>
      <c r="H8822" t="s">
        <v>15858</v>
      </c>
      <c r="J8822" t="s">
        <v>55</v>
      </c>
      <c r="K8822" t="s">
        <v>101</v>
      </c>
      <c r="L8822">
        <v>628500</v>
      </c>
      <c r="M8822" t="s">
        <v>5905</v>
      </c>
    </row>
    <row r="8823" spans="1:13">
      <c r="A8823">
        <v>12484</v>
      </c>
      <c r="B8823" t="s">
        <v>18</v>
      </c>
      <c r="C8823" s="16" t="s">
        <v>15859</v>
      </c>
      <c r="D8823">
        <f t="shared" si="0"/>
        <v>24</v>
      </c>
      <c r="E8823" t="str">
        <f t="shared" si="1"/>
        <v>559,000* ($340,800)</v>
      </c>
      <c r="F8823">
        <f t="shared" si="2"/>
        <v>9</v>
      </c>
      <c r="G8823" t="str">
        <f t="shared" si="3"/>
        <v>559,000</v>
      </c>
      <c r="H8823" t="s">
        <v>15860</v>
      </c>
      <c r="J8823" t="s">
        <v>55</v>
      </c>
      <c r="K8823" t="s">
        <v>101</v>
      </c>
      <c r="L8823">
        <v>559000</v>
      </c>
      <c r="M8823" t="s">
        <v>5922</v>
      </c>
    </row>
    <row r="8824" spans="1:13">
      <c r="A8824">
        <v>12485</v>
      </c>
      <c r="B8824" t="s">
        <v>18</v>
      </c>
      <c r="C8824" s="16" t="s">
        <v>15861</v>
      </c>
      <c r="D8824">
        <f t="shared" si="0"/>
        <v>24</v>
      </c>
      <c r="E8824" t="str">
        <f t="shared" si="1"/>
        <v>287,500* ($175,289)</v>
      </c>
      <c r="F8824">
        <f t="shared" si="2"/>
        <v>9</v>
      </c>
      <c r="G8824" t="str">
        <f t="shared" si="3"/>
        <v>287,500</v>
      </c>
      <c r="H8824" t="s">
        <v>15251</v>
      </c>
      <c r="J8824" t="s">
        <v>55</v>
      </c>
      <c r="K8824" t="s">
        <v>101</v>
      </c>
      <c r="L8824">
        <v>287500</v>
      </c>
      <c r="M8824" t="s">
        <v>6137</v>
      </c>
    </row>
    <row r="8825" spans="1:13">
      <c r="A8825">
        <v>12488</v>
      </c>
      <c r="B8825" t="s">
        <v>18</v>
      </c>
      <c r="C8825" s="16" t="s">
        <v>15862</v>
      </c>
      <c r="D8825">
        <f t="shared" si="0"/>
        <v>24</v>
      </c>
      <c r="E8825" t="str">
        <f t="shared" si="1"/>
        <v>$7,800,000* ($4,755,500)</v>
      </c>
      <c r="F8825">
        <f t="shared" si="2"/>
        <v>12</v>
      </c>
      <c r="G8825" t="str">
        <f t="shared" si="3"/>
        <v>$7,800,000</v>
      </c>
      <c r="H8825" t="s">
        <v>15863</v>
      </c>
      <c r="J8825" t="s">
        <v>76</v>
      </c>
      <c r="K8825" t="s">
        <v>101</v>
      </c>
      <c r="L8825">
        <v>7800000</v>
      </c>
      <c r="M8825" t="s">
        <v>6084</v>
      </c>
    </row>
    <row r="8826" spans="1:13">
      <c r="A8826">
        <v>12489</v>
      </c>
      <c r="B8826" t="s">
        <v>18</v>
      </c>
      <c r="C8826" s="16" t="s">
        <v>15864</v>
      </c>
      <c r="D8826">
        <f t="shared" si="0"/>
        <v>24</v>
      </c>
      <c r="E8826" t="str">
        <f t="shared" si="1"/>
        <v>6,833,000 ($4,167,000)</v>
      </c>
      <c r="F8826">
        <f t="shared" si="2"/>
        <v>10</v>
      </c>
      <c r="G8826" t="str">
        <f t="shared" si="3"/>
        <v>6,833,000</v>
      </c>
      <c r="H8826" t="s">
        <v>15865</v>
      </c>
      <c r="J8826" t="s">
        <v>76</v>
      </c>
      <c r="K8826" t="s">
        <v>101</v>
      </c>
      <c r="L8826">
        <v>6833000</v>
      </c>
      <c r="M8826" t="s">
        <v>4877</v>
      </c>
    </row>
    <row r="8827" spans="1:13">
      <c r="A8827">
        <v>12490</v>
      </c>
      <c r="B8827" t="s">
        <v>18</v>
      </c>
      <c r="C8827" s="16" t="s">
        <v>15866</v>
      </c>
      <c r="D8827">
        <f t="shared" si="0"/>
        <v>24</v>
      </c>
      <c r="E8827" t="str">
        <f t="shared" si="1"/>
        <v>6,041,000 ($3,683,000)</v>
      </c>
      <c r="F8827">
        <f t="shared" si="2"/>
        <v>10</v>
      </c>
      <c r="G8827" t="str">
        <f t="shared" si="3"/>
        <v>6,041,000</v>
      </c>
      <c r="H8827" t="s">
        <v>15867</v>
      </c>
      <c r="J8827" t="s">
        <v>76</v>
      </c>
      <c r="K8827" t="s">
        <v>101</v>
      </c>
      <c r="L8827">
        <v>6041000</v>
      </c>
      <c r="M8827" t="s">
        <v>4187</v>
      </c>
    </row>
    <row r="8828" spans="1:13">
      <c r="A8828">
        <v>12491</v>
      </c>
      <c r="B8828" t="s">
        <v>18</v>
      </c>
      <c r="C8828" s="16" t="s">
        <v>15868</v>
      </c>
      <c r="D8828">
        <f t="shared" si="0"/>
        <v>24</v>
      </c>
      <c r="E8828" t="str">
        <f t="shared" si="1"/>
        <v>4,000,000* ($2,439,000)</v>
      </c>
      <c r="F8828">
        <f t="shared" si="2"/>
        <v>11</v>
      </c>
      <c r="G8828" t="str">
        <f t="shared" si="3"/>
        <v>4,000,000</v>
      </c>
      <c r="H8828" t="s">
        <v>15403</v>
      </c>
      <c r="J8828" t="s">
        <v>76</v>
      </c>
      <c r="K8828" t="s">
        <v>101</v>
      </c>
      <c r="L8828">
        <v>4000000</v>
      </c>
      <c r="M8828" t="s">
        <v>5529</v>
      </c>
    </row>
    <row r="8829" spans="1:13">
      <c r="A8829">
        <v>12492</v>
      </c>
      <c r="B8829" t="s">
        <v>18</v>
      </c>
      <c r="C8829" s="16" t="s">
        <v>15869</v>
      </c>
      <c r="D8829">
        <f t="shared" si="0"/>
        <v>24</v>
      </c>
      <c r="E8829" t="str">
        <f t="shared" si="1"/>
        <v>3,500,000* ($2,134,000)</v>
      </c>
      <c r="F8829">
        <f t="shared" si="2"/>
        <v>11</v>
      </c>
      <c r="G8829" t="str">
        <f t="shared" si="3"/>
        <v>3,500,000</v>
      </c>
      <c r="H8829" t="s">
        <v>15218</v>
      </c>
      <c r="J8829" t="s">
        <v>76</v>
      </c>
      <c r="K8829" t="s">
        <v>101</v>
      </c>
      <c r="L8829">
        <v>3500000</v>
      </c>
      <c r="M8829" t="s">
        <v>4814</v>
      </c>
    </row>
    <row r="8830" spans="1:13">
      <c r="A8830">
        <v>12493</v>
      </c>
      <c r="B8830" t="s">
        <v>18</v>
      </c>
      <c r="C8830" s="16" t="s">
        <v>15870</v>
      </c>
      <c r="D8830">
        <f t="shared" si="0"/>
        <v>24</v>
      </c>
      <c r="E8830" t="str">
        <f t="shared" si="1"/>
        <v>2,800,000* ($1,707,000)</v>
      </c>
      <c r="F8830">
        <f t="shared" si="2"/>
        <v>11</v>
      </c>
      <c r="G8830" t="str">
        <f t="shared" si="3"/>
        <v>2,800,000</v>
      </c>
      <c r="H8830" t="s">
        <v>15802</v>
      </c>
      <c r="J8830" t="s">
        <v>76</v>
      </c>
      <c r="K8830" t="s">
        <v>101</v>
      </c>
      <c r="L8830">
        <v>2800000</v>
      </c>
      <c r="M8830" t="s">
        <v>5835</v>
      </c>
    </row>
    <row r="8831" spans="1:13">
      <c r="A8831">
        <v>12494</v>
      </c>
      <c r="B8831" t="s">
        <v>18</v>
      </c>
      <c r="C8831" s="16" t="s">
        <v>15871</v>
      </c>
      <c r="D8831">
        <f t="shared" si="0"/>
        <v>24</v>
      </c>
      <c r="E8831" t="str">
        <f t="shared" si="1"/>
        <v>1,000,000* ($609,700)</v>
      </c>
      <c r="F8831">
        <f t="shared" si="2"/>
        <v>11</v>
      </c>
      <c r="G8831" t="str">
        <f t="shared" si="3"/>
        <v>1,000,000</v>
      </c>
      <c r="H8831" t="s">
        <v>15273</v>
      </c>
      <c r="J8831" t="s">
        <v>76</v>
      </c>
      <c r="K8831" t="s">
        <v>101</v>
      </c>
      <c r="L8831">
        <v>1000000</v>
      </c>
      <c r="M8831" t="s">
        <v>5322</v>
      </c>
    </row>
    <row r="8832" spans="1:13">
      <c r="A8832">
        <v>12495</v>
      </c>
      <c r="B8832" t="s">
        <v>18</v>
      </c>
      <c r="C8832" s="16" t="s">
        <v>15872</v>
      </c>
      <c r="D8832">
        <f t="shared" si="0"/>
        <v>24</v>
      </c>
      <c r="E8832" t="str">
        <f t="shared" si="1"/>
        <v>1,000,000* ($609,700)</v>
      </c>
      <c r="F8832">
        <f t="shared" si="2"/>
        <v>11</v>
      </c>
      <c r="G8832" t="str">
        <f t="shared" si="3"/>
        <v>1,000,000</v>
      </c>
      <c r="H8832" t="s">
        <v>15273</v>
      </c>
      <c r="J8832" t="s">
        <v>76</v>
      </c>
      <c r="K8832" t="s">
        <v>101</v>
      </c>
      <c r="L8832">
        <v>1000000</v>
      </c>
      <c r="M8832" t="s">
        <v>4792</v>
      </c>
    </row>
    <row r="8833" spans="1:13">
      <c r="A8833">
        <v>12496</v>
      </c>
      <c r="B8833" t="s">
        <v>18</v>
      </c>
      <c r="C8833" s="16" t="s">
        <v>15873</v>
      </c>
      <c r="D8833">
        <f t="shared" si="0"/>
        <v>24</v>
      </c>
      <c r="E8833" t="str">
        <f t="shared" si="1"/>
        <v>750,000* ($457,275)</v>
      </c>
      <c r="F8833">
        <f t="shared" si="2"/>
        <v>9</v>
      </c>
      <c r="G8833" t="str">
        <f t="shared" si="3"/>
        <v>750,000</v>
      </c>
      <c r="H8833" t="s">
        <v>15645</v>
      </c>
      <c r="J8833" t="s">
        <v>76</v>
      </c>
      <c r="K8833" t="s">
        <v>101</v>
      </c>
      <c r="L8833">
        <v>750000</v>
      </c>
      <c r="M8833" t="s">
        <v>5107</v>
      </c>
    </row>
    <row r="8834" spans="1:13">
      <c r="A8834">
        <v>12497</v>
      </c>
      <c r="B8834" t="s">
        <v>18</v>
      </c>
      <c r="C8834" s="16" t="s">
        <v>15874</v>
      </c>
      <c r="D8834">
        <f t="shared" si="0"/>
        <v>24</v>
      </c>
      <c r="E8834" t="str">
        <f t="shared" si="1"/>
        <v>740,000* ($451,200)</v>
      </c>
      <c r="F8834">
        <f t="shared" si="2"/>
        <v>9</v>
      </c>
      <c r="G8834" t="str">
        <f t="shared" si="3"/>
        <v>740,000</v>
      </c>
      <c r="H8834" t="s">
        <v>15875</v>
      </c>
      <c r="J8834" t="s">
        <v>76</v>
      </c>
      <c r="K8834" t="s">
        <v>101</v>
      </c>
      <c r="L8834">
        <v>740000</v>
      </c>
      <c r="M8834" t="s">
        <v>5752</v>
      </c>
    </row>
    <row r="8835" spans="1:13">
      <c r="A8835">
        <v>12498</v>
      </c>
      <c r="B8835" t="s">
        <v>18</v>
      </c>
      <c r="C8835" s="16" t="s">
        <v>15876</v>
      </c>
      <c r="D8835">
        <f t="shared" si="0"/>
        <v>24</v>
      </c>
      <c r="E8835" t="str">
        <f t="shared" si="1"/>
        <v>425,000* ($259,123)</v>
      </c>
      <c r="F8835">
        <f t="shared" si="2"/>
        <v>9</v>
      </c>
      <c r="G8835" t="str">
        <f t="shared" si="3"/>
        <v>425,000</v>
      </c>
      <c r="H8835" t="s">
        <v>15307</v>
      </c>
      <c r="J8835" t="s">
        <v>76</v>
      </c>
      <c r="K8835" t="s">
        <v>101</v>
      </c>
      <c r="L8835">
        <v>425000</v>
      </c>
      <c r="M8835" t="s">
        <v>15877</v>
      </c>
    </row>
    <row r="8836" spans="1:13">
      <c r="A8836">
        <v>12499</v>
      </c>
      <c r="B8836" t="s">
        <v>18</v>
      </c>
      <c r="C8836" s="16" t="s">
        <v>15878</v>
      </c>
      <c r="D8836">
        <f t="shared" si="0"/>
        <v>24</v>
      </c>
      <c r="E8836" t="str">
        <f t="shared" si="1"/>
        <v>350,000* ($213,395)</v>
      </c>
      <c r="F8836">
        <f t="shared" si="2"/>
        <v>9</v>
      </c>
      <c r="G8836" t="str">
        <f t="shared" si="3"/>
        <v>350,000</v>
      </c>
      <c r="H8836" t="s">
        <v>15310</v>
      </c>
      <c r="J8836" t="s">
        <v>76</v>
      </c>
      <c r="K8836" t="s">
        <v>101</v>
      </c>
      <c r="L8836">
        <v>350000</v>
      </c>
      <c r="M8836" t="s">
        <v>5559</v>
      </c>
    </row>
    <row r="8837" spans="1:13">
      <c r="A8837">
        <v>12500</v>
      </c>
      <c r="B8837" t="s">
        <v>18</v>
      </c>
      <c r="C8837" s="16" t="s">
        <v>15879</v>
      </c>
      <c r="D8837">
        <f t="shared" si="0"/>
        <v>24</v>
      </c>
      <c r="E8837" t="str">
        <f t="shared" si="1"/>
        <v>287,500* ($175,289)</v>
      </c>
      <c r="F8837">
        <f t="shared" si="2"/>
        <v>9</v>
      </c>
      <c r="G8837" t="str">
        <f t="shared" si="3"/>
        <v>287,500</v>
      </c>
      <c r="H8837" t="s">
        <v>15251</v>
      </c>
      <c r="J8837" t="s">
        <v>76</v>
      </c>
      <c r="K8837" t="s">
        <v>101</v>
      </c>
      <c r="L8837">
        <v>287500</v>
      </c>
      <c r="M8837" t="s">
        <v>5110</v>
      </c>
    </row>
    <row r="8838" spans="1:13">
      <c r="A8838">
        <v>12501</v>
      </c>
      <c r="B8838" t="s">
        <v>18</v>
      </c>
      <c r="C8838" s="16" t="s">
        <v>15880</v>
      </c>
      <c r="D8838">
        <f t="shared" si="0"/>
        <v>24</v>
      </c>
      <c r="E8838" t="str">
        <f t="shared" si="1"/>
        <v>287,500* ($175,289)</v>
      </c>
      <c r="F8838">
        <f t="shared" si="2"/>
        <v>9</v>
      </c>
      <c r="G8838" t="str">
        <f t="shared" si="3"/>
        <v>287,500</v>
      </c>
      <c r="H8838" t="s">
        <v>15251</v>
      </c>
      <c r="J8838" t="s">
        <v>76</v>
      </c>
      <c r="K8838" t="s">
        <v>101</v>
      </c>
      <c r="L8838">
        <v>287500</v>
      </c>
      <c r="M8838" t="s">
        <v>6072</v>
      </c>
    </row>
    <row r="8839" spans="1:13">
      <c r="A8839">
        <v>12502</v>
      </c>
      <c r="B8839" t="s">
        <v>18</v>
      </c>
      <c r="C8839" s="16" t="s">
        <v>15881</v>
      </c>
      <c r="D8839">
        <f t="shared" si="0"/>
        <v>24</v>
      </c>
      <c r="E8839" t="str">
        <f t="shared" si="1"/>
        <v>287,500* ($175,289)</v>
      </c>
      <c r="F8839">
        <f t="shared" si="2"/>
        <v>9</v>
      </c>
      <c r="G8839" t="str">
        <f t="shared" si="3"/>
        <v>287,500</v>
      </c>
      <c r="H8839" t="s">
        <v>15251</v>
      </c>
      <c r="J8839" t="s">
        <v>76</v>
      </c>
      <c r="K8839" t="s">
        <v>101</v>
      </c>
      <c r="L8839">
        <v>287500</v>
      </c>
      <c r="M8839" t="s">
        <v>5811</v>
      </c>
    </row>
    <row r="8840" spans="1:13">
      <c r="A8840">
        <v>12505</v>
      </c>
      <c r="B8840" t="s">
        <v>18</v>
      </c>
      <c r="C8840" s="16" t="s">
        <v>15882</v>
      </c>
      <c r="D8840">
        <f t="shared" si="0"/>
        <v>24</v>
      </c>
      <c r="E8840" t="str">
        <f t="shared" si="1"/>
        <v>$9,000,000* ($5,488,000)</v>
      </c>
      <c r="F8840">
        <f t="shared" si="2"/>
        <v>12</v>
      </c>
      <c r="G8840" t="str">
        <f t="shared" si="3"/>
        <v>$9,000,000</v>
      </c>
      <c r="H8840" t="s">
        <v>15651</v>
      </c>
      <c r="J8840" t="s">
        <v>79</v>
      </c>
      <c r="K8840" t="s">
        <v>101</v>
      </c>
      <c r="L8840">
        <v>9000000</v>
      </c>
      <c r="M8840" t="s">
        <v>4624</v>
      </c>
    </row>
    <row r="8841" spans="1:13">
      <c r="A8841">
        <v>12506</v>
      </c>
      <c r="B8841" t="s">
        <v>18</v>
      </c>
      <c r="C8841" s="16" t="s">
        <v>15883</v>
      </c>
      <c r="D8841">
        <f t="shared" si="0"/>
        <v>24</v>
      </c>
      <c r="E8841" t="str">
        <f t="shared" si="1"/>
        <v>9,000,000* ($5,488,000)</v>
      </c>
      <c r="F8841">
        <f t="shared" si="2"/>
        <v>11</v>
      </c>
      <c r="G8841" t="str">
        <f t="shared" si="3"/>
        <v>9,000,000</v>
      </c>
      <c r="H8841" t="s">
        <v>15884</v>
      </c>
      <c r="J8841" t="s">
        <v>79</v>
      </c>
      <c r="K8841" t="s">
        <v>101</v>
      </c>
      <c r="L8841">
        <v>9000000</v>
      </c>
      <c r="M8841" t="s">
        <v>4857</v>
      </c>
    </row>
    <row r="8842" spans="1:13">
      <c r="A8842">
        <v>12507</v>
      </c>
      <c r="B8842" t="s">
        <v>18</v>
      </c>
      <c r="C8842" s="16" t="s">
        <v>15885</v>
      </c>
      <c r="D8842">
        <f t="shared" si="0"/>
        <v>24</v>
      </c>
      <c r="E8842" t="str">
        <f t="shared" si="1"/>
        <v>9,000,000 ($5,488,000)</v>
      </c>
      <c r="F8842">
        <f t="shared" si="2"/>
        <v>10</v>
      </c>
      <c r="G8842" t="str">
        <f t="shared" si="3"/>
        <v>9,000,000</v>
      </c>
      <c r="H8842" t="s">
        <v>15884</v>
      </c>
      <c r="J8842" t="s">
        <v>79</v>
      </c>
      <c r="K8842" t="s">
        <v>101</v>
      </c>
      <c r="L8842">
        <v>9000000</v>
      </c>
      <c r="M8842" t="s">
        <v>4198</v>
      </c>
    </row>
    <row r="8843" spans="1:13">
      <c r="A8843">
        <v>12508</v>
      </c>
      <c r="B8843" t="s">
        <v>18</v>
      </c>
      <c r="C8843" s="16" t="s">
        <v>15886</v>
      </c>
      <c r="D8843">
        <f t="shared" si="0"/>
        <v>24</v>
      </c>
      <c r="E8843" t="str">
        <f t="shared" si="1"/>
        <v>6,000,000 ($3,659,000)</v>
      </c>
      <c r="F8843">
        <f t="shared" si="2"/>
        <v>10</v>
      </c>
      <c r="G8843" t="str">
        <f t="shared" si="3"/>
        <v>6,000,000</v>
      </c>
      <c r="H8843" t="s">
        <v>15369</v>
      </c>
      <c r="J8843" t="s">
        <v>79</v>
      </c>
      <c r="K8843" t="s">
        <v>101</v>
      </c>
      <c r="L8843">
        <v>6000000</v>
      </c>
      <c r="M8843" t="s">
        <v>4702</v>
      </c>
    </row>
    <row r="8844" spans="1:13">
      <c r="A8844">
        <v>12509</v>
      </c>
      <c r="B8844" t="s">
        <v>18</v>
      </c>
      <c r="C8844" s="16" t="s">
        <v>15887</v>
      </c>
      <c r="D8844">
        <f t="shared" si="0"/>
        <v>24</v>
      </c>
      <c r="E8844" t="str">
        <f t="shared" si="1"/>
        <v>4,810,000 ($2,933,000)</v>
      </c>
      <c r="F8844">
        <f t="shared" si="2"/>
        <v>10</v>
      </c>
      <c r="G8844" t="str">
        <f t="shared" si="3"/>
        <v>4,810,000</v>
      </c>
      <c r="H8844" t="s">
        <v>15888</v>
      </c>
      <c r="J8844" t="s">
        <v>79</v>
      </c>
      <c r="K8844" t="s">
        <v>101</v>
      </c>
      <c r="L8844">
        <v>4810000</v>
      </c>
      <c r="M8844" t="s">
        <v>5185</v>
      </c>
    </row>
    <row r="8845" spans="1:13">
      <c r="A8845">
        <v>12510</v>
      </c>
      <c r="B8845" t="s">
        <v>18</v>
      </c>
      <c r="C8845" s="16" t="s">
        <v>15889</v>
      </c>
      <c r="D8845">
        <f t="shared" si="0"/>
        <v>24</v>
      </c>
      <c r="E8845" t="str">
        <f t="shared" si="1"/>
        <v>3,200,000 ($1,951,000)</v>
      </c>
      <c r="F8845">
        <f t="shared" si="2"/>
        <v>10</v>
      </c>
      <c r="G8845" t="str">
        <f t="shared" si="3"/>
        <v>3,200,000</v>
      </c>
      <c r="H8845" t="s">
        <v>15346</v>
      </c>
      <c r="J8845" t="s">
        <v>79</v>
      </c>
      <c r="K8845" t="s">
        <v>101</v>
      </c>
      <c r="L8845">
        <v>3200000</v>
      </c>
      <c r="M8845" t="s">
        <v>5993</v>
      </c>
    </row>
    <row r="8846" spans="1:13">
      <c r="A8846">
        <v>12511</v>
      </c>
      <c r="B8846" t="s">
        <v>18</v>
      </c>
      <c r="C8846" s="16" t="s">
        <v>15890</v>
      </c>
      <c r="D8846">
        <f t="shared" si="0"/>
        <v>24</v>
      </c>
      <c r="E8846" t="str">
        <f t="shared" si="1"/>
        <v>3,000,000 ($1,829,000)</v>
      </c>
      <c r="F8846">
        <f t="shared" si="2"/>
        <v>10</v>
      </c>
      <c r="G8846" t="str">
        <f t="shared" si="3"/>
        <v>3,000,000</v>
      </c>
      <c r="H8846" t="s">
        <v>15581</v>
      </c>
      <c r="J8846" t="s">
        <v>79</v>
      </c>
      <c r="K8846" t="s">
        <v>101</v>
      </c>
      <c r="L8846">
        <v>3000000</v>
      </c>
      <c r="M8846" t="s">
        <v>6165</v>
      </c>
    </row>
    <row r="8847" spans="1:13">
      <c r="A8847">
        <v>12512</v>
      </c>
      <c r="B8847" t="s">
        <v>18</v>
      </c>
      <c r="C8847" s="16" t="s">
        <v>15891</v>
      </c>
      <c r="D8847">
        <f t="shared" si="0"/>
        <v>24</v>
      </c>
      <c r="E8847" t="str">
        <f t="shared" si="1"/>
        <v>2,000,000 ($1,220,000)</v>
      </c>
      <c r="F8847">
        <f t="shared" si="2"/>
        <v>10</v>
      </c>
      <c r="G8847" t="str">
        <f t="shared" si="3"/>
        <v>2,000,000</v>
      </c>
      <c r="H8847" t="s">
        <v>15294</v>
      </c>
      <c r="J8847" t="s">
        <v>79</v>
      </c>
      <c r="K8847" t="s">
        <v>101</v>
      </c>
      <c r="L8847">
        <v>2000000</v>
      </c>
      <c r="M8847" t="s">
        <v>4739</v>
      </c>
    </row>
    <row r="8848" spans="1:13">
      <c r="A8848">
        <v>12513</v>
      </c>
      <c r="B8848" t="s">
        <v>18</v>
      </c>
      <c r="C8848" s="16" t="s">
        <v>15892</v>
      </c>
      <c r="D8848">
        <f t="shared" si="0"/>
        <v>24</v>
      </c>
      <c r="E8848" t="str">
        <f t="shared" si="1"/>
        <v>1,750,000* ($1,067,000)</v>
      </c>
      <c r="F8848">
        <f t="shared" si="2"/>
        <v>11</v>
      </c>
      <c r="G8848" t="str">
        <f t="shared" si="3"/>
        <v>1,750,000</v>
      </c>
      <c r="H8848" t="s">
        <v>15267</v>
      </c>
      <c r="J8848" t="s">
        <v>79</v>
      </c>
      <c r="K8848" t="s">
        <v>101</v>
      </c>
      <c r="L8848">
        <v>1750000</v>
      </c>
      <c r="M8848" t="s">
        <v>5302</v>
      </c>
    </row>
    <row r="8849" spans="1:13">
      <c r="A8849">
        <v>12514</v>
      </c>
      <c r="B8849" t="s">
        <v>18</v>
      </c>
      <c r="C8849" s="16" t="s">
        <v>15893</v>
      </c>
      <c r="D8849">
        <f t="shared" si="0"/>
        <v>24</v>
      </c>
      <c r="E8849" t="str">
        <f t="shared" si="1"/>
        <v>1,149,000 ($700,683)</v>
      </c>
      <c r="F8849">
        <f t="shared" si="2"/>
        <v>10</v>
      </c>
      <c r="G8849" t="str">
        <f t="shared" si="3"/>
        <v>1,149,000</v>
      </c>
      <c r="H8849" t="s">
        <v>15894</v>
      </c>
      <c r="J8849" t="s">
        <v>79</v>
      </c>
      <c r="K8849" t="s">
        <v>101</v>
      </c>
      <c r="L8849">
        <v>1149000</v>
      </c>
      <c r="M8849" t="s">
        <v>5409</v>
      </c>
    </row>
    <row r="8850" spans="1:13">
      <c r="A8850">
        <v>12515</v>
      </c>
      <c r="B8850" t="s">
        <v>18</v>
      </c>
      <c r="C8850" s="16" t="s">
        <v>15895</v>
      </c>
      <c r="D8850">
        <f t="shared" si="0"/>
        <v>24</v>
      </c>
      <c r="E8850" t="str">
        <f t="shared" si="1"/>
        <v>1,100,000* ($671,000)</v>
      </c>
      <c r="F8850">
        <f t="shared" si="2"/>
        <v>11</v>
      </c>
      <c r="G8850" t="str">
        <f t="shared" si="3"/>
        <v>1,100,000</v>
      </c>
      <c r="H8850" t="s">
        <v>15896</v>
      </c>
      <c r="J8850" t="s">
        <v>79</v>
      </c>
      <c r="K8850" t="s">
        <v>101</v>
      </c>
      <c r="L8850">
        <v>1100000</v>
      </c>
      <c r="M8850" t="s">
        <v>4675</v>
      </c>
    </row>
    <row r="8851" spans="1:13">
      <c r="A8851">
        <v>12516</v>
      </c>
      <c r="B8851" t="s">
        <v>18</v>
      </c>
      <c r="C8851" s="16" t="s">
        <v>15897</v>
      </c>
      <c r="D8851">
        <f t="shared" si="0"/>
        <v>24</v>
      </c>
      <c r="E8851" t="str">
        <f t="shared" si="1"/>
        <v>1,075,000 ($655,316)</v>
      </c>
      <c r="F8851">
        <f t="shared" si="2"/>
        <v>10</v>
      </c>
      <c r="G8851" t="str">
        <f t="shared" si="3"/>
        <v>1,075,000</v>
      </c>
      <c r="H8851" t="s">
        <v>15898</v>
      </c>
      <c r="J8851" t="s">
        <v>79</v>
      </c>
      <c r="K8851" t="s">
        <v>101</v>
      </c>
      <c r="L8851">
        <v>1075000</v>
      </c>
      <c r="M8851" t="s">
        <v>2916</v>
      </c>
    </row>
    <row r="8852" spans="1:13">
      <c r="A8852">
        <v>12517</v>
      </c>
      <c r="B8852" t="s">
        <v>18</v>
      </c>
      <c r="C8852" s="16" t="s">
        <v>15899</v>
      </c>
      <c r="D8852">
        <f t="shared" si="0"/>
        <v>24</v>
      </c>
      <c r="E8852" t="str">
        <f t="shared" si="1"/>
        <v>1,000,000* ($609,700)</v>
      </c>
      <c r="F8852">
        <f t="shared" si="2"/>
        <v>11</v>
      </c>
      <c r="G8852" t="str">
        <f t="shared" si="3"/>
        <v>1,000,000</v>
      </c>
      <c r="H8852" t="s">
        <v>15273</v>
      </c>
      <c r="J8852" t="s">
        <v>79</v>
      </c>
      <c r="K8852" t="s">
        <v>101</v>
      </c>
      <c r="L8852">
        <v>1000000</v>
      </c>
      <c r="M8852" t="s">
        <v>5129</v>
      </c>
    </row>
    <row r="8853" spans="1:13">
      <c r="A8853">
        <v>12518</v>
      </c>
      <c r="B8853" t="s">
        <v>18</v>
      </c>
      <c r="C8853" s="16" t="s">
        <v>15900</v>
      </c>
      <c r="D8853">
        <f t="shared" si="0"/>
        <v>24</v>
      </c>
      <c r="E8853" t="str">
        <f t="shared" si="1"/>
        <v>1,000,000* ($609,700)</v>
      </c>
      <c r="F8853">
        <f t="shared" si="2"/>
        <v>11</v>
      </c>
      <c r="G8853" t="str">
        <f t="shared" si="3"/>
        <v>1,000,000</v>
      </c>
      <c r="H8853" t="s">
        <v>15273</v>
      </c>
      <c r="J8853" t="s">
        <v>79</v>
      </c>
      <c r="K8853" t="s">
        <v>101</v>
      </c>
      <c r="L8853">
        <v>1000000</v>
      </c>
      <c r="M8853" t="s">
        <v>5096</v>
      </c>
    </row>
    <row r="8854" spans="1:13">
      <c r="A8854">
        <v>12519</v>
      </c>
      <c r="B8854" t="s">
        <v>18</v>
      </c>
      <c r="C8854" s="16" t="s">
        <v>15901</v>
      </c>
      <c r="D8854">
        <f t="shared" si="0"/>
        <v>24</v>
      </c>
      <c r="E8854" t="str">
        <f t="shared" si="1"/>
        <v>850,000* ($518,245)</v>
      </c>
      <c r="F8854">
        <f t="shared" si="2"/>
        <v>9</v>
      </c>
      <c r="G8854" t="str">
        <f t="shared" si="3"/>
        <v>850,000</v>
      </c>
      <c r="H8854" t="s">
        <v>15275</v>
      </c>
      <c r="J8854" t="s">
        <v>79</v>
      </c>
      <c r="K8854" t="s">
        <v>101</v>
      </c>
      <c r="L8854">
        <v>850000</v>
      </c>
      <c r="M8854" t="s">
        <v>4708</v>
      </c>
    </row>
    <row r="8855" spans="1:13">
      <c r="A8855">
        <v>12520</v>
      </c>
      <c r="B8855" t="s">
        <v>18</v>
      </c>
      <c r="C8855" s="16" t="s">
        <v>15902</v>
      </c>
      <c r="D8855">
        <f t="shared" si="0"/>
        <v>24</v>
      </c>
      <c r="E8855" t="str">
        <f t="shared" si="1"/>
        <v>504,000 ($307,317) [released]</v>
      </c>
      <c r="F8855">
        <f t="shared" si="2"/>
        <v>8</v>
      </c>
      <c r="G8855" t="str">
        <f t="shared" si="3"/>
        <v>504,000</v>
      </c>
      <c r="H8855" t="s">
        <v>15903</v>
      </c>
      <c r="J8855" t="s">
        <v>79</v>
      </c>
      <c r="K8855" t="s">
        <v>101</v>
      </c>
      <c r="L8855">
        <v>504000</v>
      </c>
      <c r="M8855" t="s">
        <v>5334</v>
      </c>
    </row>
    <row r="8856" spans="1:13">
      <c r="A8856">
        <v>12521</v>
      </c>
      <c r="B8856" t="s">
        <v>18</v>
      </c>
      <c r="C8856" s="16" t="s">
        <v>15904</v>
      </c>
      <c r="D8856">
        <f t="shared" si="0"/>
        <v>24</v>
      </c>
      <c r="E8856" t="str">
        <f t="shared" si="1"/>
        <v>287,500* ($175,289) [released]</v>
      </c>
      <c r="F8856">
        <f t="shared" si="2"/>
        <v>9</v>
      </c>
      <c r="G8856" t="str">
        <f t="shared" si="3"/>
        <v>287,500</v>
      </c>
      <c r="H8856" t="s">
        <v>15249</v>
      </c>
      <c r="J8856" t="s">
        <v>79</v>
      </c>
      <c r="K8856" t="s">
        <v>101</v>
      </c>
      <c r="L8856">
        <v>287500</v>
      </c>
      <c r="M8856" t="s">
        <v>5721</v>
      </c>
    </row>
    <row r="8857" spans="1:13">
      <c r="A8857">
        <v>12524</v>
      </c>
      <c r="B8857" t="s">
        <v>18</v>
      </c>
      <c r="C8857" s="16" t="s">
        <v>15905</v>
      </c>
      <c r="D8857">
        <f t="shared" si="0"/>
        <v>24</v>
      </c>
      <c r="E8857" t="str">
        <f t="shared" si="1"/>
        <v>$10,000,000 ($6,098,000)</v>
      </c>
      <c r="F8857">
        <f t="shared" si="2"/>
        <v>12</v>
      </c>
      <c r="G8857" t="str">
        <f t="shared" si="3"/>
        <v>$10,000,000</v>
      </c>
      <c r="H8857" t="s">
        <v>1385</v>
      </c>
      <c r="J8857" t="s">
        <v>81</v>
      </c>
      <c r="K8857" t="s">
        <v>101</v>
      </c>
      <c r="L8857">
        <v>10000000</v>
      </c>
      <c r="M8857" t="s">
        <v>4803</v>
      </c>
    </row>
    <row r="8858" spans="1:13">
      <c r="A8858">
        <v>12525</v>
      </c>
      <c r="B8858" t="s">
        <v>18</v>
      </c>
      <c r="C8858" s="16" t="s">
        <v>15906</v>
      </c>
      <c r="D8858">
        <f t="shared" si="0"/>
        <v>24</v>
      </c>
      <c r="E8858" t="str">
        <f t="shared" si="1"/>
        <v>8,300,000* ($5,060,500)</v>
      </c>
      <c r="F8858">
        <f t="shared" si="2"/>
        <v>11</v>
      </c>
      <c r="G8858" t="str">
        <f t="shared" si="3"/>
        <v>8,300,000</v>
      </c>
      <c r="H8858" t="s">
        <v>15316</v>
      </c>
      <c r="J8858" t="s">
        <v>81</v>
      </c>
      <c r="K8858" t="s">
        <v>101</v>
      </c>
      <c r="L8858">
        <v>8300000</v>
      </c>
      <c r="M8858" t="s">
        <v>6158</v>
      </c>
    </row>
    <row r="8859" spans="1:13">
      <c r="A8859">
        <v>12526</v>
      </c>
      <c r="B8859" t="s">
        <v>18</v>
      </c>
      <c r="C8859" s="16" t="s">
        <v>15907</v>
      </c>
      <c r="D8859">
        <f t="shared" si="0"/>
        <v>24</v>
      </c>
      <c r="E8859" t="str">
        <f t="shared" si="1"/>
        <v>4,238,500 ($2,584,200) [retired]</v>
      </c>
      <c r="F8859">
        <f t="shared" si="2"/>
        <v>10</v>
      </c>
      <c r="G8859" t="str">
        <f t="shared" si="3"/>
        <v>4,238,500</v>
      </c>
      <c r="H8859" t="s">
        <v>15908</v>
      </c>
      <c r="J8859" t="s">
        <v>81</v>
      </c>
      <c r="K8859" t="s">
        <v>101</v>
      </c>
      <c r="L8859">
        <v>4238500</v>
      </c>
      <c r="M8859" t="s">
        <v>5515</v>
      </c>
    </row>
    <row r="8860" spans="1:13">
      <c r="A8860">
        <v>12527</v>
      </c>
      <c r="B8860" t="s">
        <v>18</v>
      </c>
      <c r="C8860" s="16" t="s">
        <v>15909</v>
      </c>
      <c r="D8860">
        <f t="shared" si="0"/>
        <v>24</v>
      </c>
      <c r="E8860" t="str">
        <f t="shared" si="1"/>
        <v>1,645,000 ($1,003,000) [released]</v>
      </c>
      <c r="F8860">
        <f t="shared" si="2"/>
        <v>10</v>
      </c>
      <c r="G8860" t="str">
        <f t="shared" si="3"/>
        <v>1,645,000</v>
      </c>
      <c r="H8860" t="s">
        <v>15910</v>
      </c>
      <c r="J8860" t="s">
        <v>81</v>
      </c>
      <c r="K8860" t="s">
        <v>101</v>
      </c>
      <c r="L8860">
        <v>1645000</v>
      </c>
      <c r="M8860" t="s">
        <v>15911</v>
      </c>
    </row>
    <row r="8861" spans="1:13">
      <c r="A8861">
        <v>12528</v>
      </c>
      <c r="B8861" t="s">
        <v>18</v>
      </c>
      <c r="C8861" s="16" t="s">
        <v>15912</v>
      </c>
      <c r="D8861">
        <f t="shared" si="0"/>
        <v>24</v>
      </c>
      <c r="E8861" t="str">
        <f t="shared" si="1"/>
        <v>1,460,000* ($890,000)</v>
      </c>
      <c r="F8861">
        <f t="shared" si="2"/>
        <v>11</v>
      </c>
      <c r="G8861" t="str">
        <f t="shared" si="3"/>
        <v>1,460,000</v>
      </c>
      <c r="H8861" t="s">
        <v>15913</v>
      </c>
      <c r="J8861" t="s">
        <v>81</v>
      </c>
      <c r="K8861" t="s">
        <v>101</v>
      </c>
      <c r="L8861">
        <v>1460000</v>
      </c>
      <c r="M8861" t="s">
        <v>5251</v>
      </c>
    </row>
    <row r="8862" spans="1:13">
      <c r="A8862">
        <v>12529</v>
      </c>
      <c r="B8862" t="s">
        <v>18</v>
      </c>
      <c r="C8862" s="16" t="s">
        <v>15914</v>
      </c>
      <c r="D8862">
        <f t="shared" si="0"/>
        <v>24</v>
      </c>
      <c r="E8862" t="str">
        <f t="shared" si="1"/>
        <v>1,411,000 ($860,268)</v>
      </c>
      <c r="F8862">
        <f t="shared" si="2"/>
        <v>10</v>
      </c>
      <c r="G8862" t="str">
        <f t="shared" si="3"/>
        <v>1,411,000</v>
      </c>
      <c r="H8862" t="s">
        <v>15915</v>
      </c>
      <c r="J8862" t="s">
        <v>81</v>
      </c>
      <c r="K8862" t="s">
        <v>101</v>
      </c>
      <c r="L8862">
        <v>1411000</v>
      </c>
      <c r="M8862" t="s">
        <v>5731</v>
      </c>
    </row>
    <row r="8863" spans="1:13">
      <c r="A8863">
        <v>12530</v>
      </c>
      <c r="B8863" t="s">
        <v>18</v>
      </c>
      <c r="C8863" s="16" t="s">
        <v>15916</v>
      </c>
      <c r="D8863">
        <f t="shared" si="0"/>
        <v>24</v>
      </c>
      <c r="E8863" t="str">
        <f t="shared" si="1"/>
        <v>1,000,000* ($609,700)</v>
      </c>
      <c r="F8863">
        <f t="shared" si="2"/>
        <v>11</v>
      </c>
      <c r="G8863" t="str">
        <f t="shared" si="3"/>
        <v>1,000,000</v>
      </c>
      <c r="H8863" t="s">
        <v>15273</v>
      </c>
      <c r="J8863" t="s">
        <v>81</v>
      </c>
      <c r="K8863" t="s">
        <v>101</v>
      </c>
      <c r="L8863">
        <v>1000000</v>
      </c>
      <c r="M8863" t="s">
        <v>6144</v>
      </c>
    </row>
    <row r="8864" spans="1:13">
      <c r="A8864">
        <v>12531</v>
      </c>
      <c r="B8864" t="s">
        <v>18</v>
      </c>
      <c r="C8864" s="16" t="s">
        <v>15917</v>
      </c>
      <c r="D8864">
        <f t="shared" si="0"/>
        <v>24</v>
      </c>
      <c r="E8864" t="str">
        <f t="shared" si="1"/>
        <v>600,000* ($365,820)</v>
      </c>
      <c r="F8864">
        <f t="shared" si="2"/>
        <v>9</v>
      </c>
      <c r="G8864" t="str">
        <f t="shared" si="3"/>
        <v>600,000</v>
      </c>
      <c r="H8864" t="s">
        <v>15393</v>
      </c>
      <c r="J8864" t="s">
        <v>81</v>
      </c>
      <c r="K8864" t="s">
        <v>101</v>
      </c>
      <c r="L8864">
        <v>600000</v>
      </c>
      <c r="M8864" t="s">
        <v>5353</v>
      </c>
    </row>
    <row r="8865" spans="1:13">
      <c r="A8865">
        <v>12532</v>
      </c>
      <c r="B8865" t="s">
        <v>18</v>
      </c>
      <c r="C8865" s="16" t="s">
        <v>15918</v>
      </c>
      <c r="D8865">
        <f t="shared" si="0"/>
        <v>24</v>
      </c>
      <c r="E8865" t="str">
        <f t="shared" si="1"/>
        <v>600,000* ($365,820)</v>
      </c>
      <c r="F8865">
        <f t="shared" si="2"/>
        <v>9</v>
      </c>
      <c r="G8865" t="str">
        <f t="shared" si="3"/>
        <v>600,000</v>
      </c>
      <c r="H8865" t="s">
        <v>15393</v>
      </c>
      <c r="J8865" t="s">
        <v>81</v>
      </c>
      <c r="K8865" t="s">
        <v>101</v>
      </c>
      <c r="L8865">
        <v>600000</v>
      </c>
      <c r="M8865" t="s">
        <v>5730</v>
      </c>
    </row>
    <row r="8866" spans="1:13">
      <c r="A8866">
        <v>12533</v>
      </c>
      <c r="B8866" t="s">
        <v>18</v>
      </c>
      <c r="C8866" s="16" t="s">
        <v>15919</v>
      </c>
      <c r="D8866">
        <f t="shared" si="0"/>
        <v>24</v>
      </c>
      <c r="E8866" t="str">
        <f t="shared" si="1"/>
        <v>575,000 ($350,610) [released]</v>
      </c>
      <c r="F8866">
        <f t="shared" si="2"/>
        <v>8</v>
      </c>
      <c r="G8866" t="str">
        <f t="shared" si="3"/>
        <v>575,000</v>
      </c>
      <c r="H8866" t="s">
        <v>15920</v>
      </c>
      <c r="J8866" t="s">
        <v>81</v>
      </c>
      <c r="K8866" t="s">
        <v>101</v>
      </c>
      <c r="L8866">
        <v>575000</v>
      </c>
      <c r="M8866" t="s">
        <v>6046</v>
      </c>
    </row>
    <row r="8867" spans="1:13">
      <c r="A8867">
        <v>12534</v>
      </c>
      <c r="B8867" t="s">
        <v>18</v>
      </c>
      <c r="C8867" s="16" t="s">
        <v>15921</v>
      </c>
      <c r="D8867">
        <f t="shared" si="0"/>
        <v>24</v>
      </c>
      <c r="E8867" t="str">
        <f t="shared" si="1"/>
        <v>575,000 ($350,610)</v>
      </c>
      <c r="F8867">
        <f t="shared" si="2"/>
        <v>8</v>
      </c>
      <c r="G8867" t="str">
        <f t="shared" si="3"/>
        <v>575,000</v>
      </c>
      <c r="H8867" t="s">
        <v>15922</v>
      </c>
      <c r="J8867" t="s">
        <v>81</v>
      </c>
      <c r="K8867" t="s">
        <v>101</v>
      </c>
      <c r="L8867">
        <v>575000</v>
      </c>
      <c r="M8867" t="s">
        <v>5496</v>
      </c>
    </row>
    <row r="8868" spans="1:13">
      <c r="A8868">
        <v>12535</v>
      </c>
      <c r="B8868" t="s">
        <v>18</v>
      </c>
      <c r="C8868" s="16" t="s">
        <v>15923</v>
      </c>
      <c r="D8868">
        <f t="shared" si="0"/>
        <v>24</v>
      </c>
      <c r="E8868" t="str">
        <f t="shared" si="1"/>
        <v>500,000* ($305,000)</v>
      </c>
      <c r="F8868">
        <f t="shared" si="2"/>
        <v>9</v>
      </c>
      <c r="G8868" t="str">
        <f t="shared" si="3"/>
        <v>500,000</v>
      </c>
      <c r="H8868" t="s">
        <v>15924</v>
      </c>
      <c r="J8868" t="s">
        <v>81</v>
      </c>
      <c r="K8868" t="s">
        <v>101</v>
      </c>
      <c r="L8868">
        <v>500000</v>
      </c>
      <c r="M8868" t="s">
        <v>4829</v>
      </c>
    </row>
    <row r="8869" spans="1:13">
      <c r="A8869">
        <v>12536</v>
      </c>
      <c r="B8869" t="s">
        <v>18</v>
      </c>
      <c r="C8869" s="16" t="s">
        <v>15925</v>
      </c>
      <c r="D8869">
        <f t="shared" si="0"/>
        <v>24</v>
      </c>
      <c r="E8869" t="str">
        <f t="shared" si="1"/>
        <v>375,000 ($228,658)</v>
      </c>
      <c r="F8869">
        <f t="shared" si="2"/>
        <v>8</v>
      </c>
      <c r="G8869" t="str">
        <f t="shared" si="3"/>
        <v>375,000</v>
      </c>
      <c r="H8869" t="s">
        <v>15926</v>
      </c>
      <c r="J8869" t="s">
        <v>81</v>
      </c>
      <c r="K8869" t="s">
        <v>101</v>
      </c>
      <c r="L8869">
        <v>375000</v>
      </c>
      <c r="M8869" t="s">
        <v>4799</v>
      </c>
    </row>
    <row r="8870" spans="1:13">
      <c r="A8870">
        <v>12537</v>
      </c>
      <c r="B8870" t="s">
        <v>18</v>
      </c>
      <c r="C8870" s="16" t="s">
        <v>15927</v>
      </c>
      <c r="D8870">
        <f t="shared" si="0"/>
        <v>24</v>
      </c>
      <c r="E8870" t="str">
        <f t="shared" si="1"/>
        <v>350,000* ($213,395)</v>
      </c>
      <c r="F8870">
        <f t="shared" si="2"/>
        <v>9</v>
      </c>
      <c r="G8870" t="str">
        <f t="shared" si="3"/>
        <v>350,000</v>
      </c>
      <c r="H8870" t="s">
        <v>15310</v>
      </c>
      <c r="J8870" t="s">
        <v>81</v>
      </c>
      <c r="K8870" t="s">
        <v>101</v>
      </c>
      <c r="L8870">
        <v>350000</v>
      </c>
      <c r="M8870" t="s">
        <v>5649</v>
      </c>
    </row>
    <row r="8871" spans="1:13">
      <c r="A8871">
        <v>12538</v>
      </c>
      <c r="B8871" t="s">
        <v>18</v>
      </c>
      <c r="C8871" s="16" t="s">
        <v>15928</v>
      </c>
      <c r="D8871">
        <f t="shared" si="0"/>
        <v>24</v>
      </c>
      <c r="E8871" t="str">
        <f t="shared" si="1"/>
        <v>350,000* ($213,395)</v>
      </c>
      <c r="F8871">
        <f t="shared" si="2"/>
        <v>9</v>
      </c>
      <c r="G8871" t="str">
        <f t="shared" si="3"/>
        <v>350,000</v>
      </c>
      <c r="H8871" t="s">
        <v>15310</v>
      </c>
      <c r="J8871" t="s">
        <v>81</v>
      </c>
      <c r="K8871" t="s">
        <v>101</v>
      </c>
      <c r="L8871">
        <v>350000</v>
      </c>
      <c r="M8871" t="s">
        <v>5932</v>
      </c>
    </row>
    <row r="8872" spans="1:13">
      <c r="A8872">
        <v>12539</v>
      </c>
      <c r="B8872" t="s">
        <v>18</v>
      </c>
      <c r="C8872" s="16" t="s">
        <v>15929</v>
      </c>
      <c r="D8872">
        <f t="shared" si="0"/>
        <v>24</v>
      </c>
      <c r="E8872" t="str">
        <f t="shared" si="1"/>
        <v>287,500* ($175,289)</v>
      </c>
      <c r="F8872">
        <f t="shared" si="2"/>
        <v>9</v>
      </c>
      <c r="G8872" t="str">
        <f t="shared" si="3"/>
        <v>287,500</v>
      </c>
      <c r="H8872" t="s">
        <v>15251</v>
      </c>
      <c r="J8872" t="s">
        <v>81</v>
      </c>
      <c r="K8872" t="s">
        <v>101</v>
      </c>
      <c r="L8872">
        <v>287500</v>
      </c>
      <c r="M8872" t="s">
        <v>5291</v>
      </c>
    </row>
    <row r="8873" spans="1:13">
      <c r="A8873">
        <v>12540</v>
      </c>
      <c r="B8873" t="s">
        <v>18</v>
      </c>
      <c r="C8873" s="16" t="s">
        <v>15930</v>
      </c>
      <c r="D8873">
        <f t="shared" si="0"/>
        <v>24</v>
      </c>
      <c r="E8873" t="str">
        <f t="shared" si="1"/>
        <v>???</v>
      </c>
      <c r="F8873" t="str">
        <f t="shared" si="2"/>
        <v/>
      </c>
      <c r="G8873" t="str">
        <f t="shared" si="3"/>
        <v>???</v>
      </c>
      <c r="H8873" t="s">
        <v>96</v>
      </c>
      <c r="J8873" t="s">
        <v>81</v>
      </c>
      <c r="K8873" t="s">
        <v>101</v>
      </c>
      <c r="L8873" t="s">
        <v>15337</v>
      </c>
      <c r="M8873" t="s">
        <v>12507</v>
      </c>
    </row>
    <row r="8874" spans="1:13">
      <c r="A8874">
        <v>12543</v>
      </c>
      <c r="B8874" t="s">
        <v>18</v>
      </c>
      <c r="C8874" s="16" t="s">
        <v>15931</v>
      </c>
      <c r="D8874">
        <f t="shared" si="0"/>
        <v>24</v>
      </c>
      <c r="E8874" t="str">
        <f t="shared" si="1"/>
        <v>$8,715,000 ($5,314,000)</v>
      </c>
      <c r="F8874">
        <f t="shared" si="2"/>
        <v>11</v>
      </c>
      <c r="G8874" t="str">
        <f t="shared" si="3"/>
        <v>$8,715,000</v>
      </c>
      <c r="H8874" t="s">
        <v>15932</v>
      </c>
      <c r="J8874" t="s">
        <v>84</v>
      </c>
      <c r="K8874" t="s">
        <v>101</v>
      </c>
      <c r="L8874">
        <v>8715000</v>
      </c>
      <c r="M8874" t="s">
        <v>5099</v>
      </c>
    </row>
    <row r="8875" spans="1:13">
      <c r="A8875">
        <v>12544</v>
      </c>
      <c r="B8875" t="s">
        <v>18</v>
      </c>
      <c r="C8875" s="16" t="s">
        <v>15933</v>
      </c>
      <c r="D8875">
        <f t="shared" si="0"/>
        <v>24</v>
      </c>
      <c r="E8875" t="str">
        <f t="shared" si="1"/>
        <v>4,264,000 ($2,600,000)</v>
      </c>
      <c r="F8875">
        <f t="shared" si="2"/>
        <v>10</v>
      </c>
      <c r="G8875" t="str">
        <f t="shared" si="3"/>
        <v>4,264,000</v>
      </c>
      <c r="H8875" t="s">
        <v>15934</v>
      </c>
      <c r="J8875" t="s">
        <v>84</v>
      </c>
      <c r="K8875" t="s">
        <v>101</v>
      </c>
      <c r="L8875">
        <v>4264000</v>
      </c>
      <c r="M8875" t="s">
        <v>6148</v>
      </c>
    </row>
    <row r="8876" spans="1:13">
      <c r="A8876">
        <v>12545</v>
      </c>
      <c r="B8876" t="s">
        <v>18</v>
      </c>
      <c r="C8876" s="16" t="s">
        <v>15935</v>
      </c>
      <c r="D8876">
        <f t="shared" si="0"/>
        <v>24</v>
      </c>
      <c r="E8876" t="str">
        <f t="shared" si="1"/>
        <v>3,644,000 ($2,222,000)</v>
      </c>
      <c r="F8876">
        <f t="shared" si="2"/>
        <v>10</v>
      </c>
      <c r="G8876" t="str">
        <f t="shared" si="3"/>
        <v>3,644,000</v>
      </c>
      <c r="H8876" t="s">
        <v>15936</v>
      </c>
      <c r="J8876" t="s">
        <v>84</v>
      </c>
      <c r="K8876" t="s">
        <v>101</v>
      </c>
      <c r="L8876">
        <v>3644000</v>
      </c>
      <c r="M8876" t="s">
        <v>5160</v>
      </c>
    </row>
    <row r="8877" spans="1:13">
      <c r="A8877">
        <v>12546</v>
      </c>
      <c r="B8877" t="s">
        <v>18</v>
      </c>
      <c r="C8877" s="16" t="s">
        <v>15937</v>
      </c>
      <c r="D8877">
        <f t="shared" si="0"/>
        <v>24</v>
      </c>
      <c r="E8877" t="str">
        <f t="shared" si="1"/>
        <v>3,333,000 ($2,033,000)</v>
      </c>
      <c r="F8877">
        <f t="shared" si="2"/>
        <v>10</v>
      </c>
      <c r="G8877" t="str">
        <f t="shared" si="3"/>
        <v>3,333,000</v>
      </c>
      <c r="H8877" t="s">
        <v>15938</v>
      </c>
      <c r="J8877" t="s">
        <v>84</v>
      </c>
      <c r="K8877" t="s">
        <v>101</v>
      </c>
      <c r="L8877">
        <v>3333000</v>
      </c>
      <c r="M8877" t="s">
        <v>4958</v>
      </c>
    </row>
    <row r="8878" spans="1:13">
      <c r="A8878">
        <v>12547</v>
      </c>
      <c r="B8878" t="s">
        <v>18</v>
      </c>
      <c r="C8878" s="16" t="s">
        <v>15939</v>
      </c>
      <c r="D8878">
        <f t="shared" si="0"/>
        <v>24</v>
      </c>
      <c r="E8878" t="str">
        <f t="shared" si="1"/>
        <v>2,460,000 ($1,500,000)</v>
      </c>
      <c r="F8878">
        <f t="shared" si="2"/>
        <v>10</v>
      </c>
      <c r="G8878" t="str">
        <f t="shared" si="3"/>
        <v>2,460,000</v>
      </c>
      <c r="H8878" t="s">
        <v>15940</v>
      </c>
      <c r="J8878" t="s">
        <v>84</v>
      </c>
      <c r="K8878" t="s">
        <v>101</v>
      </c>
      <c r="L8878">
        <v>2460000</v>
      </c>
      <c r="M8878" t="s">
        <v>4975</v>
      </c>
    </row>
    <row r="8879" spans="1:13">
      <c r="A8879">
        <v>12548</v>
      </c>
      <c r="B8879" t="s">
        <v>18</v>
      </c>
      <c r="C8879" s="16" t="s">
        <v>15941</v>
      </c>
      <c r="D8879">
        <f t="shared" si="0"/>
        <v>24</v>
      </c>
      <c r="E8879" t="str">
        <f t="shared" si="1"/>
        <v>1,750,000* ($1,067,000)</v>
      </c>
      <c r="F8879">
        <f t="shared" si="2"/>
        <v>11</v>
      </c>
      <c r="G8879" t="str">
        <f t="shared" si="3"/>
        <v>1,750,000</v>
      </c>
      <c r="H8879" t="s">
        <v>15267</v>
      </c>
      <c r="J8879" t="s">
        <v>84</v>
      </c>
      <c r="K8879" t="s">
        <v>101</v>
      </c>
      <c r="L8879">
        <v>1750000</v>
      </c>
      <c r="M8879" t="s">
        <v>4851</v>
      </c>
    </row>
    <row r="8880" spans="1:13">
      <c r="A8880">
        <v>12549</v>
      </c>
      <c r="B8880" t="s">
        <v>18</v>
      </c>
      <c r="C8880" s="16" t="s">
        <v>15942</v>
      </c>
      <c r="D8880">
        <f t="shared" si="0"/>
        <v>24</v>
      </c>
      <c r="E8880" t="str">
        <f t="shared" si="1"/>
        <v>1,750,000* ($1,067,000)</v>
      </c>
      <c r="F8880">
        <f t="shared" si="2"/>
        <v>11</v>
      </c>
      <c r="G8880" t="str">
        <f t="shared" si="3"/>
        <v>1,750,000</v>
      </c>
      <c r="H8880" t="s">
        <v>15267</v>
      </c>
      <c r="J8880" t="s">
        <v>84</v>
      </c>
      <c r="K8880" t="s">
        <v>101</v>
      </c>
      <c r="L8880">
        <v>1750000</v>
      </c>
      <c r="M8880" t="s">
        <v>4652</v>
      </c>
    </row>
    <row r="8881" spans="1:13">
      <c r="A8881">
        <v>12550</v>
      </c>
      <c r="B8881" t="s">
        <v>18</v>
      </c>
      <c r="C8881" s="16" t="s">
        <v>15943</v>
      </c>
      <c r="D8881">
        <f t="shared" si="0"/>
        <v>24</v>
      </c>
      <c r="E8881" t="str">
        <f t="shared" si="1"/>
        <v>1,000,000* ($609,700)</v>
      </c>
      <c r="F8881">
        <f t="shared" si="2"/>
        <v>11</v>
      </c>
      <c r="G8881" t="str">
        <f t="shared" si="3"/>
        <v>1,000,000</v>
      </c>
      <c r="H8881" t="s">
        <v>15273</v>
      </c>
      <c r="J8881" t="s">
        <v>84</v>
      </c>
      <c r="K8881" t="s">
        <v>101</v>
      </c>
      <c r="L8881">
        <v>1000000</v>
      </c>
      <c r="M8881" t="s">
        <v>5727</v>
      </c>
    </row>
    <row r="8882" spans="1:13">
      <c r="A8882">
        <v>12551</v>
      </c>
      <c r="B8882" t="s">
        <v>18</v>
      </c>
      <c r="C8882" s="16" t="s">
        <v>15944</v>
      </c>
      <c r="D8882">
        <f t="shared" si="0"/>
        <v>24</v>
      </c>
      <c r="E8882" t="str">
        <f t="shared" si="1"/>
        <v>600,000* ($365,820)</v>
      </c>
      <c r="F8882">
        <f t="shared" si="2"/>
        <v>9</v>
      </c>
      <c r="G8882" t="str">
        <f t="shared" si="3"/>
        <v>600,000</v>
      </c>
      <c r="H8882" t="s">
        <v>15393</v>
      </c>
      <c r="J8882" t="s">
        <v>84</v>
      </c>
      <c r="K8882" t="s">
        <v>101</v>
      </c>
      <c r="L8882">
        <v>600000</v>
      </c>
      <c r="M8882" t="s">
        <v>5334</v>
      </c>
    </row>
    <row r="8883" spans="1:13">
      <c r="A8883">
        <v>12552</v>
      </c>
      <c r="B8883" t="s">
        <v>18</v>
      </c>
      <c r="C8883" s="16" t="s">
        <v>15945</v>
      </c>
      <c r="D8883">
        <f t="shared" si="0"/>
        <v>24</v>
      </c>
      <c r="E8883" t="str">
        <f t="shared" si="1"/>
        <v>575,000 ($350,610)</v>
      </c>
      <c r="F8883">
        <f t="shared" si="2"/>
        <v>8</v>
      </c>
      <c r="G8883" t="str">
        <f t="shared" si="3"/>
        <v>575,000</v>
      </c>
      <c r="H8883" t="s">
        <v>15922</v>
      </c>
      <c r="J8883" t="s">
        <v>84</v>
      </c>
      <c r="K8883" t="s">
        <v>101</v>
      </c>
      <c r="L8883">
        <v>575000</v>
      </c>
      <c r="M8883" t="s">
        <v>4510</v>
      </c>
    </row>
    <row r="8884" spans="1:13">
      <c r="A8884">
        <v>12553</v>
      </c>
      <c r="B8884" t="s">
        <v>18</v>
      </c>
      <c r="C8884" s="16" t="s">
        <v>15946</v>
      </c>
      <c r="D8884">
        <f t="shared" si="0"/>
        <v>24</v>
      </c>
      <c r="E8884" t="str">
        <f t="shared" si="1"/>
        <v>543,000* ($331,100)</v>
      </c>
      <c r="F8884">
        <f t="shared" si="2"/>
        <v>9</v>
      </c>
      <c r="G8884" t="str">
        <f t="shared" si="3"/>
        <v>543,000</v>
      </c>
      <c r="H8884" t="s">
        <v>15947</v>
      </c>
      <c r="J8884" t="s">
        <v>84</v>
      </c>
      <c r="K8884" t="s">
        <v>101</v>
      </c>
      <c r="L8884">
        <v>543000</v>
      </c>
      <c r="M8884" t="s">
        <v>6159</v>
      </c>
    </row>
    <row r="8885" spans="1:13">
      <c r="A8885">
        <v>12554</v>
      </c>
      <c r="B8885" t="s">
        <v>18</v>
      </c>
      <c r="C8885" s="16" t="s">
        <v>15948</v>
      </c>
      <c r="D8885">
        <f t="shared" si="0"/>
        <v>24</v>
      </c>
      <c r="E8885" t="str">
        <f t="shared" si="1"/>
        <v>504,082 ($307,367) [released]</v>
      </c>
      <c r="F8885">
        <f t="shared" si="2"/>
        <v>8</v>
      </c>
      <c r="G8885" t="str">
        <f t="shared" si="3"/>
        <v>504,082</v>
      </c>
      <c r="H8885" t="s">
        <v>15949</v>
      </c>
      <c r="J8885" t="s">
        <v>84</v>
      </c>
      <c r="K8885" t="s">
        <v>101</v>
      </c>
      <c r="L8885">
        <v>504082</v>
      </c>
      <c r="M8885" t="s">
        <v>4838</v>
      </c>
    </row>
    <row r="8886" spans="1:13">
      <c r="A8886">
        <v>12555</v>
      </c>
      <c r="B8886" t="s">
        <v>18</v>
      </c>
      <c r="C8886" s="16" t="s">
        <v>15950</v>
      </c>
      <c r="D8886">
        <f t="shared" si="0"/>
        <v>24</v>
      </c>
      <c r="E8886" t="str">
        <f t="shared" si="1"/>
        <v>350,000* ($213,395)</v>
      </c>
      <c r="F8886">
        <f t="shared" si="2"/>
        <v>9</v>
      </c>
      <c r="G8886" t="str">
        <f t="shared" si="3"/>
        <v>350,000</v>
      </c>
      <c r="H8886" t="s">
        <v>15310</v>
      </c>
      <c r="J8886" t="s">
        <v>84</v>
      </c>
      <c r="K8886" t="s">
        <v>101</v>
      </c>
      <c r="L8886">
        <v>350000</v>
      </c>
      <c r="M8886" t="s">
        <v>5002</v>
      </c>
    </row>
    <row r="8887" spans="1:13">
      <c r="A8887">
        <v>12556</v>
      </c>
      <c r="B8887" t="s">
        <v>18</v>
      </c>
      <c r="C8887" s="16" t="s">
        <v>15951</v>
      </c>
      <c r="D8887">
        <f t="shared" si="0"/>
        <v>24</v>
      </c>
      <c r="E8887" t="str">
        <f t="shared" si="1"/>
        <v>350,000* ($213,395) [released]</v>
      </c>
      <c r="F8887">
        <f t="shared" si="2"/>
        <v>9</v>
      </c>
      <c r="G8887" t="str">
        <f t="shared" si="3"/>
        <v>350,000</v>
      </c>
      <c r="H8887" t="s">
        <v>15598</v>
      </c>
      <c r="J8887" t="s">
        <v>84</v>
      </c>
      <c r="K8887" t="s">
        <v>101</v>
      </c>
      <c r="L8887">
        <v>350000</v>
      </c>
      <c r="M8887" t="s">
        <v>5696</v>
      </c>
    </row>
    <row r="8888" spans="1:13">
      <c r="A8888">
        <v>12557</v>
      </c>
      <c r="B8888" t="s">
        <v>18</v>
      </c>
      <c r="C8888" s="16" t="s">
        <v>15952</v>
      </c>
      <c r="D8888">
        <f t="shared" si="0"/>
        <v>24</v>
      </c>
      <c r="E8888" t="str">
        <f t="shared" si="1"/>
        <v>287,500* ($175,289)</v>
      </c>
      <c r="F8888">
        <f t="shared" si="2"/>
        <v>9</v>
      </c>
      <c r="G8888" t="str">
        <f t="shared" si="3"/>
        <v>287,500</v>
      </c>
      <c r="H8888" t="s">
        <v>15251</v>
      </c>
      <c r="J8888" t="s">
        <v>84</v>
      </c>
      <c r="K8888" t="s">
        <v>101</v>
      </c>
      <c r="L8888">
        <v>287500</v>
      </c>
      <c r="M8888" t="s">
        <v>3113</v>
      </c>
    </row>
    <row r="8889" spans="1:13">
      <c r="A8889">
        <v>12558</v>
      </c>
      <c r="B8889" t="s">
        <v>18</v>
      </c>
      <c r="C8889" s="16" t="s">
        <v>15953</v>
      </c>
      <c r="D8889">
        <f t="shared" si="0"/>
        <v>24</v>
      </c>
      <c r="E8889" t="str">
        <f t="shared" si="1"/>
        <v>287,500* ($175,289)</v>
      </c>
      <c r="F8889">
        <f t="shared" si="2"/>
        <v>9</v>
      </c>
      <c r="G8889" t="str">
        <f t="shared" si="3"/>
        <v>287,500</v>
      </c>
      <c r="H8889" t="s">
        <v>15251</v>
      </c>
      <c r="J8889" t="s">
        <v>84</v>
      </c>
      <c r="K8889" t="s">
        <v>101</v>
      </c>
      <c r="L8889">
        <v>287500</v>
      </c>
      <c r="M8889" t="s">
        <v>5277</v>
      </c>
    </row>
    <row r="8890" spans="1:13">
      <c r="A8890">
        <v>12559</v>
      </c>
      <c r="B8890" t="s">
        <v>18</v>
      </c>
      <c r="C8890" s="16" t="s">
        <v>15954</v>
      </c>
      <c r="D8890">
        <f t="shared" si="0"/>
        <v>24</v>
      </c>
      <c r="E8890" t="str">
        <f t="shared" si="1"/>
        <v>???</v>
      </c>
      <c r="F8890" t="str">
        <f t="shared" si="2"/>
        <v/>
      </c>
      <c r="G8890" t="str">
        <f t="shared" si="3"/>
        <v>???</v>
      </c>
      <c r="H8890" t="s">
        <v>96</v>
      </c>
      <c r="J8890" t="s">
        <v>84</v>
      </c>
      <c r="K8890" t="s">
        <v>101</v>
      </c>
      <c r="L8890" t="s">
        <v>15337</v>
      </c>
      <c r="M8890" t="s">
        <v>5218</v>
      </c>
    </row>
    <row r="8891" spans="1:13">
      <c r="A8891">
        <v>12676</v>
      </c>
      <c r="B8891" t="s">
        <v>19</v>
      </c>
      <c r="C8891" s="16" t="s">
        <v>15955</v>
      </c>
      <c r="D8891">
        <f t="shared" si="0"/>
        <v>24</v>
      </c>
      <c r="E8891" t="str">
        <f t="shared" si="1"/>
        <v>$3,500,000</v>
      </c>
      <c r="F8891" t="str">
        <f t="shared" si="2"/>
        <v/>
      </c>
      <c r="G8891" t="str">
        <f t="shared" si="3"/>
        <v>$3,500,000</v>
      </c>
      <c r="H8891" t="s">
        <v>2383</v>
      </c>
      <c r="J8891" t="s">
        <v>32</v>
      </c>
      <c r="K8891" t="s">
        <v>101</v>
      </c>
      <c r="L8891">
        <v>3500000</v>
      </c>
      <c r="M8891" t="s">
        <v>4919</v>
      </c>
    </row>
    <row r="8892" spans="1:13">
      <c r="A8892">
        <v>12677</v>
      </c>
      <c r="B8892" t="s">
        <v>19</v>
      </c>
      <c r="C8892" s="16" t="s">
        <v>15956</v>
      </c>
      <c r="D8892">
        <f t="shared" si="0"/>
        <v>24</v>
      </c>
      <c r="E8892" t="str">
        <f t="shared" si="1"/>
        <v>3,400,000</v>
      </c>
      <c r="F8892" t="str">
        <f t="shared" si="2"/>
        <v/>
      </c>
      <c r="G8892" t="str">
        <f t="shared" si="3"/>
        <v>3,400,000</v>
      </c>
      <c r="H8892" t="s">
        <v>96</v>
      </c>
      <c r="J8892" t="s">
        <v>32</v>
      </c>
      <c r="K8892" t="s">
        <v>101</v>
      </c>
      <c r="L8892">
        <v>3400000</v>
      </c>
      <c r="M8892" t="s">
        <v>4867</v>
      </c>
    </row>
    <row r="8893" spans="1:13">
      <c r="A8893">
        <v>12678</v>
      </c>
      <c r="B8893" t="s">
        <v>19</v>
      </c>
      <c r="C8893" s="16" t="s">
        <v>15957</v>
      </c>
      <c r="D8893">
        <f t="shared" si="0"/>
        <v>24</v>
      </c>
      <c r="E8893" t="str">
        <f t="shared" si="1"/>
        <v>2,500,000 [playing in Europe]</v>
      </c>
      <c r="F8893">
        <f t="shared" si="2"/>
        <v>10</v>
      </c>
      <c r="G8893" t="str">
        <f t="shared" si="3"/>
        <v>2,500,000</v>
      </c>
      <c r="H8893" t="s">
        <v>96</v>
      </c>
      <c r="J8893" t="s">
        <v>32</v>
      </c>
      <c r="K8893" t="s">
        <v>101</v>
      </c>
      <c r="L8893">
        <v>2500000</v>
      </c>
      <c r="M8893" t="s">
        <v>4969</v>
      </c>
    </row>
    <row r="8894" spans="1:13">
      <c r="A8894">
        <v>12679</v>
      </c>
      <c r="B8894" t="s">
        <v>19</v>
      </c>
      <c r="C8894" s="16" t="s">
        <v>15958</v>
      </c>
      <c r="D8894">
        <f t="shared" si="0"/>
        <v>24</v>
      </c>
      <c r="E8894" t="str">
        <f t="shared" si="1"/>
        <v>2,384,640</v>
      </c>
      <c r="F8894" t="str">
        <f t="shared" si="2"/>
        <v/>
      </c>
      <c r="G8894" t="str">
        <f t="shared" si="3"/>
        <v>2,384,640</v>
      </c>
      <c r="H8894" t="s">
        <v>96</v>
      </c>
      <c r="J8894" t="s">
        <v>32</v>
      </c>
      <c r="K8894" t="s">
        <v>101</v>
      </c>
      <c r="L8894">
        <v>2384640</v>
      </c>
      <c r="M8894" t="s">
        <v>2887</v>
      </c>
    </row>
    <row r="8895" spans="1:13">
      <c r="A8895">
        <v>12680</v>
      </c>
      <c r="B8895" t="s">
        <v>19</v>
      </c>
      <c r="C8895" s="16" t="s">
        <v>15959</v>
      </c>
      <c r="D8895">
        <f t="shared" si="0"/>
        <v>24</v>
      </c>
      <c r="E8895" t="str">
        <f t="shared" si="1"/>
        <v>2,160,000</v>
      </c>
      <c r="F8895" t="str">
        <f t="shared" si="2"/>
        <v/>
      </c>
      <c r="G8895" t="str">
        <f t="shared" si="3"/>
        <v>2,160,000</v>
      </c>
      <c r="H8895" t="s">
        <v>96</v>
      </c>
      <c r="J8895" t="s">
        <v>32</v>
      </c>
      <c r="K8895" t="s">
        <v>101</v>
      </c>
      <c r="L8895">
        <v>2160000</v>
      </c>
      <c r="M8895" t="s">
        <v>5137</v>
      </c>
    </row>
    <row r="8896" spans="1:13">
      <c r="A8896">
        <v>12681</v>
      </c>
      <c r="B8896" t="s">
        <v>19</v>
      </c>
      <c r="C8896" s="16" t="s">
        <v>15960</v>
      </c>
      <c r="D8896">
        <f t="shared" si="0"/>
        <v>24</v>
      </c>
      <c r="E8896" t="str">
        <f t="shared" si="1"/>
        <v>2,090,000</v>
      </c>
      <c r="F8896" t="str">
        <f t="shared" si="2"/>
        <v/>
      </c>
      <c r="G8896" t="str">
        <f t="shared" si="3"/>
        <v>2,090,000</v>
      </c>
      <c r="H8896" t="s">
        <v>96</v>
      </c>
      <c r="J8896" t="s">
        <v>32</v>
      </c>
      <c r="K8896" t="s">
        <v>101</v>
      </c>
      <c r="L8896">
        <v>2090000</v>
      </c>
      <c r="M8896" t="s">
        <v>5772</v>
      </c>
    </row>
    <row r="8897" spans="1:13">
      <c r="A8897">
        <v>12682</v>
      </c>
      <c r="B8897" t="s">
        <v>19</v>
      </c>
      <c r="C8897" s="16" t="s">
        <v>15961</v>
      </c>
      <c r="D8897">
        <f t="shared" si="0"/>
        <v>24</v>
      </c>
      <c r="E8897" t="str">
        <f t="shared" si="1"/>
        <v>2,000,000</v>
      </c>
      <c r="F8897" t="str">
        <f t="shared" si="2"/>
        <v/>
      </c>
      <c r="G8897" t="str">
        <f t="shared" si="3"/>
        <v>2,000,000</v>
      </c>
      <c r="H8897" t="s">
        <v>96</v>
      </c>
      <c r="J8897" t="s">
        <v>32</v>
      </c>
      <c r="K8897" t="s">
        <v>101</v>
      </c>
      <c r="L8897">
        <v>2000000</v>
      </c>
      <c r="M8897" t="s">
        <v>6113</v>
      </c>
    </row>
    <row r="8898" spans="1:13">
      <c r="A8898">
        <v>12683</v>
      </c>
      <c r="B8898" t="s">
        <v>19</v>
      </c>
      <c r="C8898" s="16" t="s">
        <v>15962</v>
      </c>
      <c r="D8898">
        <f t="shared" si="0"/>
        <v>24</v>
      </c>
      <c r="E8898" t="str">
        <f t="shared" si="1"/>
        <v>1,864,080</v>
      </c>
      <c r="F8898" t="str">
        <f t="shared" si="2"/>
        <v/>
      </c>
      <c r="G8898" t="str">
        <f t="shared" si="3"/>
        <v>1,864,080</v>
      </c>
      <c r="H8898" t="s">
        <v>96</v>
      </c>
      <c r="J8898" t="s">
        <v>32</v>
      </c>
      <c r="K8898" t="s">
        <v>101</v>
      </c>
      <c r="L8898">
        <v>1864080</v>
      </c>
      <c r="M8898" t="s">
        <v>4609</v>
      </c>
    </row>
    <row r="8899" spans="1:13">
      <c r="A8899">
        <v>12684</v>
      </c>
      <c r="B8899" t="s">
        <v>19</v>
      </c>
      <c r="C8899" s="16" t="s">
        <v>15963</v>
      </c>
      <c r="D8899">
        <f t="shared" si="0"/>
        <v>24</v>
      </c>
      <c r="E8899" t="str">
        <f t="shared" si="1"/>
        <v>1,768,320</v>
      </c>
      <c r="F8899" t="str">
        <f t="shared" si="2"/>
        <v/>
      </c>
      <c r="G8899" t="str">
        <f t="shared" si="3"/>
        <v>1,768,320</v>
      </c>
      <c r="H8899" t="s">
        <v>96</v>
      </c>
      <c r="J8899" t="s">
        <v>32</v>
      </c>
      <c r="K8899" t="s">
        <v>101</v>
      </c>
      <c r="L8899">
        <v>1768320</v>
      </c>
      <c r="M8899" t="s">
        <v>5891</v>
      </c>
    </row>
    <row r="8900" spans="1:13">
      <c r="A8900">
        <v>12685</v>
      </c>
      <c r="B8900" t="s">
        <v>19</v>
      </c>
      <c r="C8900" s="16" t="s">
        <v>15964</v>
      </c>
      <c r="D8900">
        <f t="shared" si="0"/>
        <v>24</v>
      </c>
      <c r="E8900" t="str">
        <f t="shared" si="1"/>
        <v>1,200,000</v>
      </c>
      <c r="F8900" t="str">
        <f t="shared" si="2"/>
        <v/>
      </c>
      <c r="G8900" t="str">
        <f t="shared" si="3"/>
        <v>1,200,000</v>
      </c>
      <c r="H8900" t="s">
        <v>96</v>
      </c>
      <c r="J8900" t="s">
        <v>32</v>
      </c>
      <c r="K8900" t="s">
        <v>101</v>
      </c>
      <c r="L8900">
        <v>1200000</v>
      </c>
      <c r="M8900" t="s">
        <v>4576</v>
      </c>
    </row>
    <row r="8901" spans="1:13">
      <c r="A8901">
        <v>12686</v>
      </c>
      <c r="B8901" t="s">
        <v>19</v>
      </c>
      <c r="C8901" s="16" t="s">
        <v>15965</v>
      </c>
      <c r="D8901">
        <f t="shared" si="0"/>
        <v>24</v>
      </c>
      <c r="E8901" t="str">
        <f t="shared" si="1"/>
        <v>862,560</v>
      </c>
      <c r="F8901" t="str">
        <f t="shared" si="2"/>
        <v/>
      </c>
      <c r="G8901" t="str">
        <f t="shared" si="3"/>
        <v>862,560</v>
      </c>
      <c r="H8901" t="s">
        <v>96</v>
      </c>
      <c r="J8901" t="s">
        <v>32</v>
      </c>
      <c r="K8901" t="s">
        <v>101</v>
      </c>
      <c r="L8901">
        <v>862560</v>
      </c>
      <c r="M8901" t="s">
        <v>6170</v>
      </c>
    </row>
    <row r="8902" spans="1:13">
      <c r="A8902">
        <v>12687</v>
      </c>
      <c r="B8902" t="s">
        <v>19</v>
      </c>
      <c r="C8902" s="16" t="s">
        <v>15966</v>
      </c>
      <c r="D8902">
        <f t="shared" si="0"/>
        <v>24</v>
      </c>
      <c r="E8902" t="str">
        <f t="shared" si="1"/>
        <v>794,880</v>
      </c>
      <c r="F8902" t="str">
        <f t="shared" si="2"/>
        <v/>
      </c>
      <c r="G8902" t="str">
        <f t="shared" si="3"/>
        <v>794,880</v>
      </c>
      <c r="H8902" t="s">
        <v>96</v>
      </c>
      <c r="J8902" t="s">
        <v>32</v>
      </c>
      <c r="K8902" t="s">
        <v>101</v>
      </c>
      <c r="L8902">
        <v>794880</v>
      </c>
      <c r="M8902" t="s">
        <v>4988</v>
      </c>
    </row>
    <row r="8903" spans="1:13">
      <c r="A8903">
        <v>12688</v>
      </c>
      <c r="B8903" t="s">
        <v>19</v>
      </c>
      <c r="C8903" s="16" t="s">
        <v>15967</v>
      </c>
      <c r="D8903">
        <f t="shared" si="0"/>
        <v>24</v>
      </c>
      <c r="E8903" t="str">
        <f t="shared" si="1"/>
        <v>763,080</v>
      </c>
      <c r="F8903" t="str">
        <f t="shared" si="2"/>
        <v/>
      </c>
      <c r="G8903" t="str">
        <f t="shared" si="3"/>
        <v>763,080</v>
      </c>
      <c r="H8903" t="s">
        <v>96</v>
      </c>
      <c r="J8903" t="s">
        <v>32</v>
      </c>
      <c r="K8903" t="s">
        <v>101</v>
      </c>
      <c r="L8903">
        <v>763080</v>
      </c>
      <c r="M8903" t="s">
        <v>5899</v>
      </c>
    </row>
    <row r="8904" spans="1:13">
      <c r="A8904">
        <v>12689</v>
      </c>
      <c r="B8904" t="s">
        <v>19</v>
      </c>
      <c r="C8904" s="16" t="s">
        <v>15968</v>
      </c>
      <c r="D8904">
        <f t="shared" si="0"/>
        <v>24</v>
      </c>
      <c r="E8904" t="str">
        <f t="shared" si="1"/>
        <v>640,440</v>
      </c>
      <c r="F8904" t="str">
        <f t="shared" si="2"/>
        <v/>
      </c>
      <c r="G8904" t="str">
        <f t="shared" si="3"/>
        <v>640,440</v>
      </c>
      <c r="H8904" t="s">
        <v>96</v>
      </c>
      <c r="J8904" t="s">
        <v>32</v>
      </c>
      <c r="K8904" t="s">
        <v>101</v>
      </c>
      <c r="L8904">
        <v>640440</v>
      </c>
      <c r="M8904" t="s">
        <v>5345</v>
      </c>
    </row>
    <row r="8905" spans="1:13">
      <c r="A8905">
        <v>12690</v>
      </c>
      <c r="B8905" t="s">
        <v>19</v>
      </c>
      <c r="C8905" s="16" t="s">
        <v>15969</v>
      </c>
      <c r="D8905">
        <f t="shared" si="0"/>
        <v>24</v>
      </c>
      <c r="E8905" t="str">
        <f t="shared" si="1"/>
        <v>422,500</v>
      </c>
      <c r="F8905" t="str">
        <f t="shared" si="2"/>
        <v/>
      </c>
      <c r="G8905" t="str">
        <f t="shared" si="3"/>
        <v>422,500</v>
      </c>
      <c r="H8905" t="s">
        <v>96</v>
      </c>
      <c r="J8905" t="s">
        <v>32</v>
      </c>
      <c r="K8905" t="s">
        <v>101</v>
      </c>
      <c r="L8905">
        <v>422500</v>
      </c>
      <c r="M8905" t="s">
        <v>4714</v>
      </c>
    </row>
    <row r="8906" spans="1:13">
      <c r="A8906">
        <v>12691</v>
      </c>
      <c r="B8906" t="s">
        <v>19</v>
      </c>
      <c r="C8906" s="16" t="s">
        <v>15970</v>
      </c>
      <c r="D8906">
        <f t="shared" si="0"/>
        <v>24</v>
      </c>
      <c r="E8906" t="str">
        <f t="shared" si="1"/>
        <v>400,000</v>
      </c>
      <c r="F8906" t="str">
        <f t="shared" si="2"/>
        <v/>
      </c>
      <c r="G8906" t="str">
        <f t="shared" si="3"/>
        <v>400,000</v>
      </c>
      <c r="H8906" t="s">
        <v>96</v>
      </c>
      <c r="J8906" t="s">
        <v>32</v>
      </c>
      <c r="K8906" t="s">
        <v>101</v>
      </c>
      <c r="L8906">
        <v>400000</v>
      </c>
      <c r="M8906" t="s">
        <v>6138</v>
      </c>
    </row>
    <row r="8907" spans="1:13">
      <c r="A8907">
        <v>12692</v>
      </c>
      <c r="B8907" t="s">
        <v>19</v>
      </c>
      <c r="C8907" s="16" t="s">
        <v>15971</v>
      </c>
      <c r="D8907">
        <f t="shared" si="0"/>
        <v>24</v>
      </c>
      <c r="E8907" t="str">
        <f t="shared" si="1"/>
        <v>50,000 [released]</v>
      </c>
      <c r="F8907">
        <f t="shared" si="2"/>
        <v>7</v>
      </c>
      <c r="G8907" t="str">
        <f t="shared" si="3"/>
        <v>50,000</v>
      </c>
      <c r="H8907" t="s">
        <v>96</v>
      </c>
      <c r="J8907" t="s">
        <v>32</v>
      </c>
      <c r="K8907" t="s">
        <v>101</v>
      </c>
      <c r="L8907">
        <v>50000</v>
      </c>
      <c r="M8907" t="s">
        <v>5933</v>
      </c>
    </row>
    <row r="8908" spans="1:13">
      <c r="A8908">
        <v>12695</v>
      </c>
      <c r="B8908" t="s">
        <v>19</v>
      </c>
      <c r="C8908" s="16" t="s">
        <v>15972</v>
      </c>
      <c r="D8908">
        <f t="shared" si="0"/>
        <v>24</v>
      </c>
      <c r="E8908" t="str">
        <f t="shared" si="1"/>
        <v>$11,254,800</v>
      </c>
      <c r="F8908" t="str">
        <f t="shared" si="2"/>
        <v/>
      </c>
      <c r="G8908" t="str">
        <f t="shared" si="3"/>
        <v>$11,254,800</v>
      </c>
      <c r="H8908" t="s">
        <v>15973</v>
      </c>
      <c r="J8908" t="s">
        <v>59</v>
      </c>
      <c r="K8908" t="s">
        <v>101</v>
      </c>
      <c r="L8908">
        <v>11254800</v>
      </c>
      <c r="M8908" t="s">
        <v>4552</v>
      </c>
    </row>
    <row r="8909" spans="1:13">
      <c r="A8909">
        <v>12696</v>
      </c>
      <c r="B8909" t="s">
        <v>19</v>
      </c>
      <c r="C8909" s="16" t="s">
        <v>15974</v>
      </c>
      <c r="D8909">
        <f t="shared" si="0"/>
        <v>24</v>
      </c>
      <c r="E8909" t="str">
        <f t="shared" si="1"/>
        <v>4,800,000</v>
      </c>
      <c r="F8909" t="str">
        <f t="shared" si="2"/>
        <v/>
      </c>
      <c r="G8909" t="str">
        <f t="shared" si="3"/>
        <v>4,800,000</v>
      </c>
      <c r="H8909" t="s">
        <v>96</v>
      </c>
      <c r="J8909" t="s">
        <v>59</v>
      </c>
      <c r="K8909" t="s">
        <v>101</v>
      </c>
      <c r="L8909">
        <v>4800000</v>
      </c>
      <c r="M8909" t="s">
        <v>132</v>
      </c>
    </row>
    <row r="8910" spans="1:13">
      <c r="A8910">
        <v>12697</v>
      </c>
      <c r="B8910" t="s">
        <v>19</v>
      </c>
      <c r="C8910" s="16" t="s">
        <v>15975</v>
      </c>
      <c r="D8910">
        <f t="shared" si="0"/>
        <v>24</v>
      </c>
      <c r="E8910" t="str">
        <f t="shared" si="1"/>
        <v>4,433,334</v>
      </c>
      <c r="F8910" t="str">
        <f t="shared" si="2"/>
        <v/>
      </c>
      <c r="G8910" t="str">
        <f t="shared" si="3"/>
        <v>4,433,334</v>
      </c>
      <c r="H8910" t="s">
        <v>96</v>
      </c>
      <c r="J8910" t="s">
        <v>59</v>
      </c>
      <c r="K8910" t="s">
        <v>101</v>
      </c>
      <c r="L8910">
        <v>4433334</v>
      </c>
      <c r="M8910" t="s">
        <v>5209</v>
      </c>
    </row>
    <row r="8911" spans="1:13">
      <c r="A8911">
        <v>12698</v>
      </c>
      <c r="B8911" t="s">
        <v>19</v>
      </c>
      <c r="C8911" s="16" t="s">
        <v>15976</v>
      </c>
      <c r="D8911">
        <f t="shared" si="0"/>
        <v>24</v>
      </c>
      <c r="E8911" t="str">
        <f t="shared" si="1"/>
        <v>3,844,800</v>
      </c>
      <c r="F8911" t="str">
        <f t="shared" si="2"/>
        <v/>
      </c>
      <c r="G8911" t="str">
        <f t="shared" si="3"/>
        <v>3,844,800</v>
      </c>
      <c r="H8911" t="s">
        <v>96</v>
      </c>
      <c r="J8911" t="s">
        <v>59</v>
      </c>
      <c r="K8911" t="s">
        <v>101</v>
      </c>
      <c r="L8911">
        <v>3844800</v>
      </c>
      <c r="M8911" t="s">
        <v>5744</v>
      </c>
    </row>
    <row r="8912" spans="1:13">
      <c r="A8912">
        <v>12699</v>
      </c>
      <c r="B8912" t="s">
        <v>19</v>
      </c>
      <c r="C8912" s="16" t="s">
        <v>15977</v>
      </c>
      <c r="D8912">
        <f t="shared" si="0"/>
        <v>24</v>
      </c>
      <c r="E8912" t="str">
        <f t="shared" si="1"/>
        <v>2,820,000</v>
      </c>
      <c r="F8912" t="str">
        <f t="shared" si="2"/>
        <v/>
      </c>
      <c r="G8912" t="str">
        <f t="shared" si="3"/>
        <v>2,820,000</v>
      </c>
      <c r="H8912" t="s">
        <v>96</v>
      </c>
      <c r="J8912" t="s">
        <v>59</v>
      </c>
      <c r="K8912" t="s">
        <v>101</v>
      </c>
      <c r="L8912">
        <v>2820000</v>
      </c>
      <c r="M8912" t="s">
        <v>4864</v>
      </c>
    </row>
    <row r="8913" spans="1:13">
      <c r="A8913">
        <v>12700</v>
      </c>
      <c r="B8913" t="s">
        <v>19</v>
      </c>
      <c r="C8913" s="16" t="s">
        <v>15978</v>
      </c>
      <c r="D8913">
        <f t="shared" si="0"/>
        <v>24</v>
      </c>
      <c r="E8913" t="str">
        <f t="shared" si="1"/>
        <v>2,364,597</v>
      </c>
      <c r="F8913" t="str">
        <f t="shared" si="2"/>
        <v/>
      </c>
      <c r="G8913" t="str">
        <f t="shared" si="3"/>
        <v>2,364,597</v>
      </c>
      <c r="H8913" t="s">
        <v>96</v>
      </c>
      <c r="J8913" t="s">
        <v>59</v>
      </c>
      <c r="K8913" t="s">
        <v>101</v>
      </c>
      <c r="L8913">
        <v>2364597</v>
      </c>
      <c r="M8913" t="s">
        <v>6163</v>
      </c>
    </row>
    <row r="8914" spans="1:13">
      <c r="A8914">
        <v>12701</v>
      </c>
      <c r="B8914" t="s">
        <v>19</v>
      </c>
      <c r="C8914" s="16" t="s">
        <v>15979</v>
      </c>
      <c r="D8914">
        <f t="shared" si="0"/>
        <v>24</v>
      </c>
      <c r="E8914" t="str">
        <f t="shared" si="1"/>
        <v>1,211,705</v>
      </c>
      <c r="F8914" t="str">
        <f t="shared" si="2"/>
        <v/>
      </c>
      <c r="G8914" t="str">
        <f t="shared" si="3"/>
        <v>1,211,705</v>
      </c>
      <c r="H8914" t="s">
        <v>96</v>
      </c>
      <c r="J8914" t="s">
        <v>59</v>
      </c>
      <c r="K8914" t="s">
        <v>101</v>
      </c>
      <c r="L8914">
        <v>1211705</v>
      </c>
      <c r="M8914" t="s">
        <v>5003</v>
      </c>
    </row>
    <row r="8915" spans="1:13">
      <c r="A8915">
        <v>12702</v>
      </c>
      <c r="B8915" t="s">
        <v>19</v>
      </c>
      <c r="C8915" s="16" t="s">
        <v>15980</v>
      </c>
      <c r="D8915">
        <f t="shared" si="0"/>
        <v>24</v>
      </c>
      <c r="E8915" t="str">
        <f t="shared" si="1"/>
        <v>1,000,000</v>
      </c>
      <c r="F8915" t="str">
        <f t="shared" si="2"/>
        <v/>
      </c>
      <c r="G8915" t="str">
        <f t="shared" si="3"/>
        <v>1,000,000</v>
      </c>
      <c r="H8915" t="s">
        <v>96</v>
      </c>
      <c r="J8915" t="s">
        <v>59</v>
      </c>
      <c r="K8915" t="s">
        <v>101</v>
      </c>
      <c r="L8915">
        <v>1000000</v>
      </c>
      <c r="M8915" t="s">
        <v>6047</v>
      </c>
    </row>
    <row r="8916" spans="1:13">
      <c r="A8916">
        <v>12703</v>
      </c>
      <c r="B8916" t="s">
        <v>19</v>
      </c>
      <c r="C8916" s="16" t="s">
        <v>15981</v>
      </c>
      <c r="D8916">
        <f t="shared" si="0"/>
        <v>24</v>
      </c>
      <c r="E8916" t="str">
        <f t="shared" si="1"/>
        <v>750,000</v>
      </c>
      <c r="F8916" t="str">
        <f t="shared" si="2"/>
        <v/>
      </c>
      <c r="G8916" t="str">
        <f t="shared" si="3"/>
        <v>750,000</v>
      </c>
      <c r="H8916" t="s">
        <v>96</v>
      </c>
      <c r="J8916" t="s">
        <v>59</v>
      </c>
      <c r="K8916" t="s">
        <v>101</v>
      </c>
      <c r="L8916">
        <v>750000</v>
      </c>
      <c r="M8916" t="s">
        <v>5397</v>
      </c>
    </row>
    <row r="8917" spans="1:13">
      <c r="A8917">
        <v>12704</v>
      </c>
      <c r="B8917" t="s">
        <v>19</v>
      </c>
      <c r="C8917" s="16" t="s">
        <v>15982</v>
      </c>
      <c r="D8917">
        <f t="shared" si="0"/>
        <v>24</v>
      </c>
      <c r="E8917" t="str">
        <f t="shared" si="1"/>
        <v>619,200</v>
      </c>
      <c r="F8917" t="str">
        <f t="shared" si="2"/>
        <v/>
      </c>
      <c r="G8917" t="str">
        <f t="shared" si="3"/>
        <v>619,200</v>
      </c>
      <c r="H8917" t="s">
        <v>96</v>
      </c>
      <c r="J8917" t="s">
        <v>59</v>
      </c>
      <c r="K8917" t="s">
        <v>101</v>
      </c>
      <c r="L8917">
        <v>619200</v>
      </c>
      <c r="M8917" t="s">
        <v>4760</v>
      </c>
    </row>
    <row r="8918" spans="1:13">
      <c r="A8918">
        <v>12705</v>
      </c>
      <c r="B8918" t="s">
        <v>19</v>
      </c>
      <c r="C8918" s="16" t="s">
        <v>15983</v>
      </c>
      <c r="D8918">
        <f t="shared" si="0"/>
        <v>24</v>
      </c>
      <c r="E8918" t="str">
        <f t="shared" si="1"/>
        <v>384,000</v>
      </c>
      <c r="F8918" t="str">
        <f t="shared" si="2"/>
        <v/>
      </c>
      <c r="G8918" t="str">
        <f t="shared" si="3"/>
        <v>384,000</v>
      </c>
      <c r="H8918" t="s">
        <v>96</v>
      </c>
      <c r="J8918" t="s">
        <v>59</v>
      </c>
      <c r="K8918" t="s">
        <v>101</v>
      </c>
      <c r="L8918">
        <v>384000</v>
      </c>
      <c r="M8918" t="s">
        <v>5182</v>
      </c>
    </row>
    <row r="8919" spans="1:13">
      <c r="A8919">
        <v>12706</v>
      </c>
      <c r="B8919" t="s">
        <v>19</v>
      </c>
      <c r="C8919" s="16" t="s">
        <v>15984</v>
      </c>
      <c r="D8919">
        <f t="shared" si="0"/>
        <v>24</v>
      </c>
      <c r="E8919" t="str">
        <f t="shared" si="1"/>
        <v>272,250</v>
      </c>
      <c r="F8919" t="str">
        <f t="shared" si="2"/>
        <v/>
      </c>
      <c r="G8919" t="str">
        <f t="shared" si="3"/>
        <v>272,250</v>
      </c>
      <c r="H8919" t="s">
        <v>96</v>
      </c>
      <c r="J8919" t="s">
        <v>59</v>
      </c>
      <c r="K8919" t="s">
        <v>101</v>
      </c>
      <c r="L8919">
        <v>272250</v>
      </c>
      <c r="M8919" t="s">
        <v>6074</v>
      </c>
    </row>
    <row r="8920" spans="1:13">
      <c r="A8920">
        <v>12707</v>
      </c>
      <c r="B8920" t="s">
        <v>19</v>
      </c>
      <c r="C8920" s="16" t="s">
        <v>15985</v>
      </c>
      <c r="D8920">
        <f t="shared" si="0"/>
        <v>24</v>
      </c>
      <c r="E8920" t="str">
        <f t="shared" si="1"/>
        <v>272,250</v>
      </c>
      <c r="F8920" t="str">
        <f t="shared" si="2"/>
        <v/>
      </c>
      <c r="G8920" t="str">
        <f t="shared" si="3"/>
        <v>272,250</v>
      </c>
      <c r="H8920" t="s">
        <v>96</v>
      </c>
      <c r="J8920" t="s">
        <v>59</v>
      </c>
      <c r="K8920" t="s">
        <v>101</v>
      </c>
      <c r="L8920">
        <v>272250</v>
      </c>
      <c r="M8920" t="s">
        <v>5049</v>
      </c>
    </row>
    <row r="8921" spans="1:13">
      <c r="A8921">
        <v>12708</v>
      </c>
      <c r="B8921" t="s">
        <v>19</v>
      </c>
      <c r="C8921" s="16" t="s">
        <v>15986</v>
      </c>
      <c r="D8921">
        <f t="shared" si="0"/>
        <v>24</v>
      </c>
      <c r="E8921" t="str">
        <f t="shared" si="1"/>
        <v>272,250</v>
      </c>
      <c r="F8921" t="str">
        <f t="shared" si="2"/>
        <v/>
      </c>
      <c r="G8921" t="str">
        <f t="shared" si="3"/>
        <v>272,250</v>
      </c>
      <c r="H8921" t="s">
        <v>96</v>
      </c>
      <c r="J8921" t="s">
        <v>59</v>
      </c>
      <c r="K8921" t="s">
        <v>101</v>
      </c>
      <c r="L8921">
        <v>272250</v>
      </c>
      <c r="M8921" t="s">
        <v>5600</v>
      </c>
    </row>
    <row r="8922" spans="1:13">
      <c r="A8922">
        <v>12709</v>
      </c>
      <c r="B8922" t="s">
        <v>19</v>
      </c>
      <c r="C8922" s="16" t="s">
        <v>15987</v>
      </c>
      <c r="D8922">
        <f t="shared" si="0"/>
        <v>24</v>
      </c>
      <c r="E8922" t="str">
        <f t="shared" si="1"/>
        <v>242,000</v>
      </c>
      <c r="F8922" t="str">
        <f t="shared" si="2"/>
        <v/>
      </c>
      <c r="G8922" t="str">
        <f t="shared" si="3"/>
        <v>242,000</v>
      </c>
      <c r="H8922" t="s">
        <v>96</v>
      </c>
      <c r="J8922" t="s">
        <v>59</v>
      </c>
      <c r="K8922" t="s">
        <v>101</v>
      </c>
      <c r="L8922">
        <v>242000</v>
      </c>
      <c r="M8922" t="s">
        <v>5546</v>
      </c>
    </row>
    <row r="8923" spans="1:13">
      <c r="A8923">
        <v>12710</v>
      </c>
      <c r="B8923" t="s">
        <v>19</v>
      </c>
      <c r="C8923" s="16" t="s">
        <v>15988</v>
      </c>
      <c r="D8923">
        <f t="shared" si="0"/>
        <v>24</v>
      </c>
      <c r="E8923" t="str">
        <f t="shared" si="1"/>
        <v>50,000 [released]</v>
      </c>
      <c r="F8923">
        <f t="shared" si="2"/>
        <v>7</v>
      </c>
      <c r="G8923" t="str">
        <f t="shared" si="3"/>
        <v>50,000</v>
      </c>
      <c r="H8923" t="s">
        <v>96</v>
      </c>
      <c r="J8923" t="s">
        <v>59</v>
      </c>
      <c r="K8923" t="s">
        <v>101</v>
      </c>
      <c r="L8923">
        <v>50000</v>
      </c>
      <c r="M8923" t="s">
        <v>5904</v>
      </c>
    </row>
    <row r="8924" spans="1:13">
      <c r="A8924">
        <v>12711</v>
      </c>
      <c r="B8924" t="s">
        <v>19</v>
      </c>
      <c r="C8924" s="16" t="s">
        <v>15989</v>
      </c>
      <c r="D8924">
        <f t="shared" si="0"/>
        <v>24</v>
      </c>
      <c r="E8924" t="str">
        <f t="shared" si="1"/>
        <v>25,000 [released]</v>
      </c>
      <c r="F8924">
        <f t="shared" si="2"/>
        <v>7</v>
      </c>
      <c r="G8924" t="str">
        <f t="shared" si="3"/>
        <v>25,000</v>
      </c>
      <c r="H8924" t="s">
        <v>96</v>
      </c>
      <c r="J8924" t="s">
        <v>59</v>
      </c>
      <c r="K8924" t="s">
        <v>101</v>
      </c>
      <c r="L8924">
        <v>25000</v>
      </c>
      <c r="M8924" t="s">
        <v>5756</v>
      </c>
    </row>
    <row r="8925" spans="1:13">
      <c r="A8925">
        <v>12712</v>
      </c>
      <c r="B8925" t="s">
        <v>19</v>
      </c>
      <c r="C8925" s="16" t="s">
        <v>15990</v>
      </c>
      <c r="D8925">
        <f t="shared" si="0"/>
        <v>24</v>
      </c>
      <c r="E8925" t="str">
        <f t="shared" si="1"/>
        <v>25,000 [released]</v>
      </c>
      <c r="F8925">
        <f t="shared" si="2"/>
        <v>7</v>
      </c>
      <c r="G8925" t="str">
        <f t="shared" si="3"/>
        <v>25,000</v>
      </c>
      <c r="H8925" t="s">
        <v>96</v>
      </c>
      <c r="J8925" t="s">
        <v>59</v>
      </c>
      <c r="K8925" t="s">
        <v>101</v>
      </c>
      <c r="L8925">
        <v>25000</v>
      </c>
      <c r="M8925" t="s">
        <v>4639</v>
      </c>
    </row>
    <row r="8926" spans="1:13">
      <c r="A8926">
        <v>12715</v>
      </c>
      <c r="B8926" t="s">
        <v>19</v>
      </c>
      <c r="C8926" s="16" t="s">
        <v>15991</v>
      </c>
      <c r="D8926">
        <f t="shared" si="0"/>
        <v>24</v>
      </c>
      <c r="E8926" t="str">
        <f t="shared" si="1"/>
        <v>$4,400,000</v>
      </c>
      <c r="F8926" t="str">
        <f t="shared" si="2"/>
        <v/>
      </c>
      <c r="G8926" t="str">
        <f t="shared" si="3"/>
        <v>$4,400,000</v>
      </c>
      <c r="H8926" t="s">
        <v>1062</v>
      </c>
      <c r="J8926" t="s">
        <v>64</v>
      </c>
      <c r="K8926" t="s">
        <v>101</v>
      </c>
      <c r="L8926">
        <v>4400000</v>
      </c>
      <c r="M8926" t="s">
        <v>5416</v>
      </c>
    </row>
    <row r="8927" spans="1:13">
      <c r="A8927">
        <v>12716</v>
      </c>
      <c r="B8927" t="s">
        <v>19</v>
      </c>
      <c r="C8927" s="16" t="s">
        <v>15992</v>
      </c>
      <c r="D8927">
        <f t="shared" si="0"/>
        <v>24</v>
      </c>
      <c r="E8927" t="str">
        <f t="shared" si="1"/>
        <v>3,656,400</v>
      </c>
      <c r="F8927" t="str">
        <f t="shared" si="2"/>
        <v/>
      </c>
      <c r="G8927" t="str">
        <f t="shared" si="3"/>
        <v>3,656,400</v>
      </c>
      <c r="H8927" t="s">
        <v>96</v>
      </c>
      <c r="J8927" t="s">
        <v>64</v>
      </c>
      <c r="K8927" t="s">
        <v>101</v>
      </c>
      <c r="L8927">
        <v>3656400</v>
      </c>
      <c r="M8927" t="s">
        <v>4779</v>
      </c>
    </row>
    <row r="8928" spans="1:13">
      <c r="A8928">
        <v>12717</v>
      </c>
      <c r="B8928" t="s">
        <v>19</v>
      </c>
      <c r="C8928" s="16" t="s">
        <v>15993</v>
      </c>
      <c r="D8928">
        <f t="shared" si="0"/>
        <v>24</v>
      </c>
      <c r="E8928" t="str">
        <f t="shared" si="1"/>
        <v>2,655,360</v>
      </c>
      <c r="F8928" t="str">
        <f t="shared" si="2"/>
        <v/>
      </c>
      <c r="G8928" t="str">
        <f t="shared" si="3"/>
        <v>2,655,360</v>
      </c>
      <c r="H8928" t="s">
        <v>96</v>
      </c>
      <c r="J8928" t="s">
        <v>64</v>
      </c>
      <c r="K8928" t="s">
        <v>101</v>
      </c>
      <c r="L8928">
        <v>2655360</v>
      </c>
      <c r="M8928" t="s">
        <v>5406</v>
      </c>
    </row>
    <row r="8929" spans="1:13">
      <c r="A8929">
        <v>12718</v>
      </c>
      <c r="B8929" t="s">
        <v>19</v>
      </c>
      <c r="C8929" s="16" t="s">
        <v>15994</v>
      </c>
      <c r="D8929">
        <f t="shared" si="0"/>
        <v>24</v>
      </c>
      <c r="E8929" t="str">
        <f t="shared" si="1"/>
        <v>2,640,000</v>
      </c>
      <c r="F8929" t="str">
        <f t="shared" si="2"/>
        <v/>
      </c>
      <c r="G8929" t="str">
        <f t="shared" si="3"/>
        <v>2,640,000</v>
      </c>
      <c r="H8929" t="s">
        <v>96</v>
      </c>
      <c r="J8929" t="s">
        <v>64</v>
      </c>
      <c r="K8929" t="s">
        <v>101</v>
      </c>
      <c r="L8929">
        <v>2640000</v>
      </c>
      <c r="M8929" t="s">
        <v>5434</v>
      </c>
    </row>
    <row r="8930" spans="1:13">
      <c r="A8930">
        <v>12719</v>
      </c>
      <c r="B8930" t="s">
        <v>19</v>
      </c>
      <c r="C8930" s="16" t="s">
        <v>15995</v>
      </c>
      <c r="D8930">
        <f t="shared" si="0"/>
        <v>24</v>
      </c>
      <c r="E8930" t="str">
        <f t="shared" si="1"/>
        <v>2,500,000</v>
      </c>
      <c r="F8930" t="str">
        <f t="shared" si="2"/>
        <v/>
      </c>
      <c r="G8930" t="str">
        <f t="shared" si="3"/>
        <v>2,500,000</v>
      </c>
      <c r="H8930" t="s">
        <v>96</v>
      </c>
      <c r="J8930" t="s">
        <v>64</v>
      </c>
      <c r="K8930" t="s">
        <v>101</v>
      </c>
      <c r="L8930">
        <v>2500000</v>
      </c>
      <c r="M8930" t="s">
        <v>5920</v>
      </c>
    </row>
    <row r="8931" spans="1:13">
      <c r="A8931">
        <v>12720</v>
      </c>
      <c r="B8931" t="s">
        <v>19</v>
      </c>
      <c r="C8931" s="16" t="s">
        <v>15996</v>
      </c>
      <c r="D8931">
        <f t="shared" si="0"/>
        <v>24</v>
      </c>
      <c r="E8931" t="str">
        <f t="shared" si="1"/>
        <v>2,500,000</v>
      </c>
      <c r="F8931" t="str">
        <f t="shared" si="2"/>
        <v/>
      </c>
      <c r="G8931" t="str">
        <f t="shared" si="3"/>
        <v>2,500,000</v>
      </c>
      <c r="H8931" t="s">
        <v>96</v>
      </c>
      <c r="J8931" t="s">
        <v>64</v>
      </c>
      <c r="K8931" t="s">
        <v>101</v>
      </c>
      <c r="L8931">
        <v>2500000</v>
      </c>
      <c r="M8931" t="s">
        <v>5259</v>
      </c>
    </row>
    <row r="8932" spans="1:13">
      <c r="A8932">
        <v>12721</v>
      </c>
      <c r="B8932" t="s">
        <v>19</v>
      </c>
      <c r="C8932" s="16" t="s">
        <v>15997</v>
      </c>
      <c r="D8932">
        <f t="shared" si="0"/>
        <v>24</v>
      </c>
      <c r="E8932" t="str">
        <f t="shared" si="1"/>
        <v>2,120,000</v>
      </c>
      <c r="F8932" t="str">
        <f t="shared" si="2"/>
        <v/>
      </c>
      <c r="G8932" t="str">
        <f t="shared" si="3"/>
        <v>2,120,000</v>
      </c>
      <c r="H8932" t="s">
        <v>96</v>
      </c>
      <c r="J8932" t="s">
        <v>64</v>
      </c>
      <c r="K8932" t="s">
        <v>101</v>
      </c>
      <c r="L8932">
        <v>2120000</v>
      </c>
      <c r="M8932" t="s">
        <v>4975</v>
      </c>
    </row>
    <row r="8933" spans="1:13">
      <c r="A8933">
        <v>12722</v>
      </c>
      <c r="B8933" t="s">
        <v>19</v>
      </c>
      <c r="C8933" s="16" t="s">
        <v>15998</v>
      </c>
      <c r="D8933">
        <f t="shared" si="0"/>
        <v>24</v>
      </c>
      <c r="E8933" t="str">
        <f t="shared" si="1"/>
        <v>2,055,421</v>
      </c>
      <c r="F8933" t="str">
        <f t="shared" si="2"/>
        <v/>
      </c>
      <c r="G8933" t="str">
        <f t="shared" si="3"/>
        <v>2,055,421</v>
      </c>
      <c r="H8933" t="s">
        <v>96</v>
      </c>
      <c r="J8933" t="s">
        <v>64</v>
      </c>
      <c r="K8933" t="s">
        <v>101</v>
      </c>
      <c r="L8933">
        <v>2055421</v>
      </c>
      <c r="M8933" t="s">
        <v>5642</v>
      </c>
    </row>
    <row r="8934" spans="1:13">
      <c r="A8934">
        <v>12723</v>
      </c>
      <c r="B8934" t="s">
        <v>19</v>
      </c>
      <c r="C8934" s="16" t="s">
        <v>15999</v>
      </c>
      <c r="D8934">
        <f t="shared" si="0"/>
        <v>24</v>
      </c>
      <c r="E8934" t="str">
        <f t="shared" si="1"/>
        <v>1,559,040</v>
      </c>
      <c r="F8934" t="str">
        <f t="shared" si="2"/>
        <v/>
      </c>
      <c r="G8934" t="str">
        <f t="shared" si="3"/>
        <v>1,559,040</v>
      </c>
      <c r="H8934" t="s">
        <v>96</v>
      </c>
      <c r="J8934" t="s">
        <v>64</v>
      </c>
      <c r="K8934" t="s">
        <v>101</v>
      </c>
      <c r="L8934">
        <v>1559040</v>
      </c>
      <c r="M8934" t="s">
        <v>5430</v>
      </c>
    </row>
    <row r="8935" spans="1:13">
      <c r="A8935">
        <v>12724</v>
      </c>
      <c r="B8935" t="s">
        <v>19</v>
      </c>
      <c r="C8935" s="16" t="s">
        <v>16000</v>
      </c>
      <c r="D8935">
        <f t="shared" si="0"/>
        <v>24</v>
      </c>
      <c r="E8935" t="str">
        <f t="shared" si="1"/>
        <v>1,552,500</v>
      </c>
      <c r="F8935" t="str">
        <f t="shared" si="2"/>
        <v/>
      </c>
      <c r="G8935" t="str">
        <f t="shared" si="3"/>
        <v>1,552,500</v>
      </c>
      <c r="H8935" t="s">
        <v>96</v>
      </c>
      <c r="J8935" t="s">
        <v>64</v>
      </c>
      <c r="K8935" t="s">
        <v>101</v>
      </c>
      <c r="L8935">
        <v>1552500</v>
      </c>
      <c r="M8935" t="s">
        <v>6200</v>
      </c>
    </row>
    <row r="8936" spans="1:13">
      <c r="A8936">
        <v>12725</v>
      </c>
      <c r="B8936" t="s">
        <v>19</v>
      </c>
      <c r="C8936" s="16" t="s">
        <v>16001</v>
      </c>
      <c r="D8936">
        <f t="shared" si="0"/>
        <v>24</v>
      </c>
      <c r="E8936" t="str">
        <f t="shared" si="1"/>
        <v>1,440,000</v>
      </c>
      <c r="F8936" t="str">
        <f t="shared" si="2"/>
        <v/>
      </c>
      <c r="G8936" t="str">
        <f t="shared" si="3"/>
        <v>1,440,000</v>
      </c>
      <c r="H8936" t="s">
        <v>96</v>
      </c>
      <c r="J8936" t="s">
        <v>64</v>
      </c>
      <c r="K8936" t="s">
        <v>101</v>
      </c>
      <c r="L8936">
        <v>1440000</v>
      </c>
      <c r="M8936" t="s">
        <v>5532</v>
      </c>
    </row>
    <row r="8937" spans="1:13">
      <c r="A8937">
        <v>12726</v>
      </c>
      <c r="B8937" t="s">
        <v>19</v>
      </c>
      <c r="C8937" s="16" t="s">
        <v>16002</v>
      </c>
      <c r="D8937">
        <f t="shared" si="0"/>
        <v>24</v>
      </c>
      <c r="E8937" t="str">
        <f t="shared" si="1"/>
        <v>609,096</v>
      </c>
      <c r="F8937" t="str">
        <f t="shared" si="2"/>
        <v/>
      </c>
      <c r="G8937" t="str">
        <f t="shared" si="3"/>
        <v>609,096</v>
      </c>
      <c r="H8937" t="s">
        <v>96</v>
      </c>
      <c r="J8937" t="s">
        <v>64</v>
      </c>
      <c r="K8937" t="s">
        <v>101</v>
      </c>
      <c r="L8937">
        <v>609096</v>
      </c>
      <c r="M8937" t="s">
        <v>4905</v>
      </c>
    </row>
    <row r="8938" spans="1:13">
      <c r="A8938">
        <v>12727</v>
      </c>
      <c r="B8938" t="s">
        <v>19</v>
      </c>
      <c r="C8938" s="16" t="s">
        <v>16003</v>
      </c>
      <c r="D8938">
        <f t="shared" si="0"/>
        <v>24</v>
      </c>
      <c r="E8938" t="str">
        <f t="shared" si="1"/>
        <v>272,250</v>
      </c>
      <c r="F8938" t="str">
        <f t="shared" si="2"/>
        <v/>
      </c>
      <c r="G8938" t="str">
        <f t="shared" si="3"/>
        <v>272,250</v>
      </c>
      <c r="H8938" t="s">
        <v>96</v>
      </c>
      <c r="J8938" t="s">
        <v>64</v>
      </c>
      <c r="K8938" t="s">
        <v>101</v>
      </c>
      <c r="L8938">
        <v>272250</v>
      </c>
      <c r="M8938" t="s">
        <v>5981</v>
      </c>
    </row>
    <row r="8939" spans="1:13">
      <c r="A8939">
        <v>12728</v>
      </c>
      <c r="B8939" t="s">
        <v>19</v>
      </c>
      <c r="C8939" s="16" t="s">
        <v>16004</v>
      </c>
      <c r="D8939">
        <f t="shared" si="0"/>
        <v>24</v>
      </c>
      <c r="E8939" t="str">
        <f t="shared" si="1"/>
        <v>272,250</v>
      </c>
      <c r="F8939" t="str">
        <f t="shared" si="2"/>
        <v/>
      </c>
      <c r="G8939" t="str">
        <f t="shared" si="3"/>
        <v>272,250</v>
      </c>
      <c r="H8939" t="s">
        <v>96</v>
      </c>
      <c r="J8939" t="s">
        <v>64</v>
      </c>
      <c r="K8939" t="s">
        <v>101</v>
      </c>
      <c r="L8939">
        <v>272250</v>
      </c>
      <c r="M8939" t="s">
        <v>5196</v>
      </c>
    </row>
    <row r="8940" spans="1:13">
      <c r="A8940">
        <v>12729</v>
      </c>
      <c r="B8940" t="s">
        <v>19</v>
      </c>
      <c r="C8940" s="16" t="s">
        <v>16005</v>
      </c>
      <c r="D8940">
        <f t="shared" si="0"/>
        <v>24</v>
      </c>
      <c r="E8940" t="str">
        <f t="shared" si="1"/>
        <v>272,250</v>
      </c>
      <c r="F8940" t="str">
        <f t="shared" si="2"/>
        <v/>
      </c>
      <c r="G8940" t="str">
        <f t="shared" si="3"/>
        <v>272,250</v>
      </c>
      <c r="H8940" t="s">
        <v>96</v>
      </c>
      <c r="J8940" t="s">
        <v>64</v>
      </c>
      <c r="K8940" t="s">
        <v>101</v>
      </c>
      <c r="L8940">
        <v>272250</v>
      </c>
      <c r="M8940" t="s">
        <v>6012</v>
      </c>
    </row>
    <row r="8941" spans="1:13">
      <c r="A8941">
        <v>12732</v>
      </c>
      <c r="B8941" t="s">
        <v>19</v>
      </c>
      <c r="C8941" s="16" t="s">
        <v>16006</v>
      </c>
      <c r="D8941">
        <f t="shared" si="0"/>
        <v>24</v>
      </c>
      <c r="E8941" t="str">
        <f t="shared" si="1"/>
        <v>$20,500,000</v>
      </c>
      <c r="F8941" t="str">
        <f t="shared" si="2"/>
        <v/>
      </c>
      <c r="G8941" t="str">
        <f t="shared" si="3"/>
        <v>$20,500,000</v>
      </c>
      <c r="H8941" t="s">
        <v>16007</v>
      </c>
      <c r="J8941" t="s">
        <v>67</v>
      </c>
      <c r="K8941" t="s">
        <v>101</v>
      </c>
      <c r="L8941">
        <v>20500000</v>
      </c>
      <c r="M8941" t="s">
        <v>5754</v>
      </c>
    </row>
    <row r="8942" spans="1:13">
      <c r="A8942">
        <v>12733</v>
      </c>
      <c r="B8942" t="s">
        <v>19</v>
      </c>
      <c r="C8942" s="16" t="s">
        <v>16008</v>
      </c>
      <c r="D8942">
        <f t="shared" si="0"/>
        <v>24</v>
      </c>
      <c r="E8942" t="str">
        <f t="shared" si="1"/>
        <v>8,460,714</v>
      </c>
      <c r="F8942" t="str">
        <f t="shared" si="2"/>
        <v/>
      </c>
      <c r="G8942" t="str">
        <f t="shared" si="3"/>
        <v>8,460,714</v>
      </c>
      <c r="H8942" t="s">
        <v>96</v>
      </c>
      <c r="J8942" t="s">
        <v>67</v>
      </c>
      <c r="K8942" t="s">
        <v>101</v>
      </c>
      <c r="L8942">
        <v>8460714</v>
      </c>
      <c r="M8942" t="s">
        <v>5483</v>
      </c>
    </row>
    <row r="8943" spans="1:13">
      <c r="A8943">
        <v>12734</v>
      </c>
      <c r="B8943" t="s">
        <v>19</v>
      </c>
      <c r="C8943" s="16" t="s">
        <v>16009</v>
      </c>
      <c r="D8943">
        <f t="shared" si="0"/>
        <v>24</v>
      </c>
      <c r="E8943" t="str">
        <f t="shared" si="1"/>
        <v>6,000,000</v>
      </c>
      <c r="F8943" t="str">
        <f t="shared" si="2"/>
        <v/>
      </c>
      <c r="G8943" t="str">
        <f t="shared" si="3"/>
        <v>6,000,000</v>
      </c>
      <c r="H8943" t="s">
        <v>96</v>
      </c>
      <c r="J8943" t="s">
        <v>67</v>
      </c>
      <c r="K8943" t="s">
        <v>101</v>
      </c>
      <c r="L8943">
        <v>6000000</v>
      </c>
      <c r="M8943" t="s">
        <v>4547</v>
      </c>
    </row>
    <row r="8944" spans="1:13">
      <c r="A8944">
        <v>12735</v>
      </c>
      <c r="B8944" t="s">
        <v>19</v>
      </c>
      <c r="C8944" s="16" t="s">
        <v>16010</v>
      </c>
      <c r="D8944">
        <f t="shared" si="0"/>
        <v>24</v>
      </c>
      <c r="E8944" t="str">
        <f t="shared" si="1"/>
        <v>5,112,500</v>
      </c>
      <c r="F8944" t="str">
        <f t="shared" si="2"/>
        <v/>
      </c>
      <c r="G8944" t="str">
        <f t="shared" si="3"/>
        <v>5,112,500</v>
      </c>
      <c r="H8944" t="s">
        <v>96</v>
      </c>
      <c r="J8944" t="s">
        <v>67</v>
      </c>
      <c r="K8944" t="s">
        <v>101</v>
      </c>
      <c r="L8944">
        <v>5112500</v>
      </c>
      <c r="M8944" t="s">
        <v>5343</v>
      </c>
    </row>
    <row r="8945" spans="1:13">
      <c r="A8945">
        <v>12736</v>
      </c>
      <c r="B8945" t="s">
        <v>19</v>
      </c>
      <c r="C8945" s="16" t="s">
        <v>16011</v>
      </c>
      <c r="D8945">
        <f t="shared" si="0"/>
        <v>24</v>
      </c>
      <c r="E8945" t="str">
        <f t="shared" si="1"/>
        <v>3,120,000</v>
      </c>
      <c r="F8945" t="str">
        <f t="shared" si="2"/>
        <v/>
      </c>
      <c r="G8945" t="str">
        <f t="shared" si="3"/>
        <v>3,120,000</v>
      </c>
      <c r="H8945" t="s">
        <v>96</v>
      </c>
      <c r="J8945" t="s">
        <v>67</v>
      </c>
      <c r="K8945" t="s">
        <v>101</v>
      </c>
      <c r="L8945">
        <v>3120000</v>
      </c>
      <c r="M8945" t="s">
        <v>4772</v>
      </c>
    </row>
    <row r="8946" spans="1:13">
      <c r="A8946">
        <v>12737</v>
      </c>
      <c r="B8946" t="s">
        <v>19</v>
      </c>
      <c r="C8946" s="16" t="s">
        <v>16012</v>
      </c>
      <c r="D8946">
        <f t="shared" si="0"/>
        <v>24</v>
      </c>
      <c r="E8946" t="str">
        <f t="shared" si="1"/>
        <v>3,000,000</v>
      </c>
      <c r="F8946" t="str">
        <f t="shared" si="2"/>
        <v/>
      </c>
      <c r="G8946" t="str">
        <f t="shared" si="3"/>
        <v>3,000,000</v>
      </c>
      <c r="H8946" t="s">
        <v>96</v>
      </c>
      <c r="J8946" t="s">
        <v>67</v>
      </c>
      <c r="K8946" t="s">
        <v>101</v>
      </c>
      <c r="L8946">
        <v>3000000</v>
      </c>
      <c r="M8946" t="s">
        <v>4791</v>
      </c>
    </row>
    <row r="8947" spans="1:13">
      <c r="A8947">
        <v>12738</v>
      </c>
      <c r="B8947" t="s">
        <v>19</v>
      </c>
      <c r="C8947" s="16" t="s">
        <v>16013</v>
      </c>
      <c r="D8947">
        <f t="shared" si="0"/>
        <v>24</v>
      </c>
      <c r="E8947" t="str">
        <f t="shared" si="1"/>
        <v>2,850,000</v>
      </c>
      <c r="F8947" t="str">
        <f t="shared" si="2"/>
        <v/>
      </c>
      <c r="G8947" t="str">
        <f t="shared" si="3"/>
        <v>2,850,000</v>
      </c>
      <c r="H8947" t="s">
        <v>96</v>
      </c>
      <c r="J8947" t="s">
        <v>67</v>
      </c>
      <c r="K8947" t="s">
        <v>101</v>
      </c>
      <c r="L8947">
        <v>2850000</v>
      </c>
      <c r="M8947" t="s">
        <v>4759</v>
      </c>
    </row>
    <row r="8948" spans="1:13">
      <c r="A8948">
        <v>12739</v>
      </c>
      <c r="B8948" t="s">
        <v>19</v>
      </c>
      <c r="C8948" s="16" t="s">
        <v>16014</v>
      </c>
      <c r="D8948">
        <f t="shared" si="0"/>
        <v>24</v>
      </c>
      <c r="E8948" t="str">
        <f t="shared" si="1"/>
        <v>1,431,000</v>
      </c>
      <c r="F8948" t="str">
        <f t="shared" si="2"/>
        <v/>
      </c>
      <c r="G8948" t="str">
        <f t="shared" si="3"/>
        <v>1,431,000</v>
      </c>
      <c r="H8948" t="s">
        <v>96</v>
      </c>
      <c r="J8948" t="s">
        <v>67</v>
      </c>
      <c r="K8948" t="s">
        <v>101</v>
      </c>
      <c r="L8948">
        <v>1431000</v>
      </c>
      <c r="M8948" t="s">
        <v>4726</v>
      </c>
    </row>
    <row r="8949" spans="1:13">
      <c r="A8949">
        <v>12740</v>
      </c>
      <c r="B8949" t="s">
        <v>19</v>
      </c>
      <c r="C8949" s="16" t="s">
        <v>16015</v>
      </c>
      <c r="D8949">
        <f t="shared" si="0"/>
        <v>24</v>
      </c>
      <c r="E8949" t="str">
        <f t="shared" si="1"/>
        <v>1,135,000</v>
      </c>
      <c r="F8949" t="str">
        <f t="shared" si="2"/>
        <v/>
      </c>
      <c r="G8949" t="str">
        <f t="shared" si="3"/>
        <v>1,135,000</v>
      </c>
      <c r="H8949" t="s">
        <v>96</v>
      </c>
      <c r="J8949" t="s">
        <v>67</v>
      </c>
      <c r="K8949" t="s">
        <v>101</v>
      </c>
      <c r="L8949">
        <v>1135000</v>
      </c>
      <c r="M8949" t="s">
        <v>4776</v>
      </c>
    </row>
    <row r="8950" spans="1:13">
      <c r="A8950">
        <v>12741</v>
      </c>
      <c r="B8950" t="s">
        <v>19</v>
      </c>
      <c r="C8950" s="16" t="s">
        <v>16016</v>
      </c>
      <c r="D8950">
        <f t="shared" si="0"/>
        <v>24</v>
      </c>
      <c r="E8950" t="str">
        <f t="shared" si="1"/>
        <v>1,054,500</v>
      </c>
      <c r="F8950" t="str">
        <f t="shared" si="2"/>
        <v/>
      </c>
      <c r="G8950" t="str">
        <f t="shared" si="3"/>
        <v>1,054,500</v>
      </c>
      <c r="H8950" t="s">
        <v>96</v>
      </c>
      <c r="J8950" t="s">
        <v>67</v>
      </c>
      <c r="K8950" t="s">
        <v>101</v>
      </c>
      <c r="L8950">
        <v>1054500</v>
      </c>
      <c r="M8950" t="s">
        <v>4764</v>
      </c>
    </row>
    <row r="8951" spans="1:13">
      <c r="A8951">
        <v>12742</v>
      </c>
      <c r="B8951" t="s">
        <v>19</v>
      </c>
      <c r="C8951" s="16" t="s">
        <v>16017</v>
      </c>
      <c r="D8951">
        <f t="shared" si="0"/>
        <v>24</v>
      </c>
      <c r="E8951" t="str">
        <f t="shared" si="1"/>
        <v>766,667</v>
      </c>
      <c r="F8951" t="str">
        <f t="shared" si="2"/>
        <v/>
      </c>
      <c r="G8951" t="str">
        <f t="shared" si="3"/>
        <v>766,667</v>
      </c>
      <c r="H8951" t="s">
        <v>96</v>
      </c>
      <c r="J8951" t="s">
        <v>67</v>
      </c>
      <c r="K8951" t="s">
        <v>101</v>
      </c>
      <c r="L8951">
        <v>766667</v>
      </c>
      <c r="M8951" t="s">
        <v>5158</v>
      </c>
    </row>
    <row r="8952" spans="1:13">
      <c r="A8952">
        <v>12743</v>
      </c>
      <c r="B8952" t="s">
        <v>19</v>
      </c>
      <c r="C8952" s="16" t="s">
        <v>16018</v>
      </c>
      <c r="D8952">
        <f t="shared" si="0"/>
        <v>24</v>
      </c>
      <c r="E8952" t="str">
        <f t="shared" si="1"/>
        <v>272,250</v>
      </c>
      <c r="F8952" t="str">
        <f t="shared" si="2"/>
        <v/>
      </c>
      <c r="G8952" t="str">
        <f t="shared" si="3"/>
        <v>272,250</v>
      </c>
      <c r="H8952" t="s">
        <v>96</v>
      </c>
      <c r="J8952" t="s">
        <v>67</v>
      </c>
      <c r="K8952" t="s">
        <v>101</v>
      </c>
      <c r="L8952">
        <v>272250</v>
      </c>
      <c r="M8952" t="s">
        <v>16019</v>
      </c>
    </row>
    <row r="8953" spans="1:13">
      <c r="A8953">
        <v>12744</v>
      </c>
      <c r="B8953" t="s">
        <v>19</v>
      </c>
      <c r="C8953" s="16" t="s">
        <v>16020</v>
      </c>
      <c r="D8953">
        <f t="shared" si="0"/>
        <v>24</v>
      </c>
      <c r="E8953" t="str">
        <f t="shared" si="1"/>
        <v>272,250</v>
      </c>
      <c r="F8953" t="str">
        <f t="shared" si="2"/>
        <v/>
      </c>
      <c r="G8953" t="str">
        <f t="shared" si="3"/>
        <v>272,250</v>
      </c>
      <c r="H8953" t="s">
        <v>96</v>
      </c>
      <c r="J8953" t="s">
        <v>67</v>
      </c>
      <c r="K8953" t="s">
        <v>101</v>
      </c>
      <c r="L8953">
        <v>272250</v>
      </c>
      <c r="M8953" t="s">
        <v>5775</v>
      </c>
    </row>
    <row r="8954" spans="1:13">
      <c r="A8954">
        <v>12747</v>
      </c>
      <c r="B8954" t="s">
        <v>19</v>
      </c>
      <c r="C8954" s="16" t="s">
        <v>16021</v>
      </c>
      <c r="D8954">
        <f t="shared" si="0"/>
        <v>24</v>
      </c>
      <c r="E8954" t="str">
        <f t="shared" si="1"/>
        <v>$14,285,714</v>
      </c>
      <c r="F8954" t="str">
        <f t="shared" si="2"/>
        <v/>
      </c>
      <c r="G8954" t="str">
        <f t="shared" si="3"/>
        <v>$14,285,714</v>
      </c>
      <c r="H8954" t="s">
        <v>16022</v>
      </c>
      <c r="J8954" t="s">
        <v>73</v>
      </c>
      <c r="K8954" t="s">
        <v>101</v>
      </c>
      <c r="L8954">
        <v>14285714</v>
      </c>
      <c r="M8954" t="s">
        <v>5161</v>
      </c>
    </row>
    <row r="8955" spans="1:13">
      <c r="A8955">
        <v>12748</v>
      </c>
      <c r="B8955" t="s">
        <v>19</v>
      </c>
      <c r="C8955" s="16" t="s">
        <v>16023</v>
      </c>
      <c r="D8955">
        <f t="shared" si="0"/>
        <v>24</v>
      </c>
      <c r="E8955" t="str">
        <f t="shared" si="1"/>
        <v>7,580,000</v>
      </c>
      <c r="F8955" t="str">
        <f t="shared" si="2"/>
        <v/>
      </c>
      <c r="G8955" t="str">
        <f t="shared" si="3"/>
        <v>7,580,000</v>
      </c>
      <c r="H8955" t="s">
        <v>96</v>
      </c>
      <c r="J8955" t="s">
        <v>73</v>
      </c>
      <c r="K8955" t="s">
        <v>101</v>
      </c>
      <c r="L8955">
        <v>7580000</v>
      </c>
      <c r="M8955" t="s">
        <v>4585</v>
      </c>
    </row>
    <row r="8956" spans="1:13">
      <c r="A8956">
        <v>12749</v>
      </c>
      <c r="B8956" t="s">
        <v>19</v>
      </c>
      <c r="C8956" s="16" t="s">
        <v>16024</v>
      </c>
      <c r="D8956">
        <f t="shared" si="0"/>
        <v>24</v>
      </c>
      <c r="E8956" t="str">
        <f t="shared" si="1"/>
        <v>4,090,920</v>
      </c>
      <c r="F8956" t="str">
        <f t="shared" si="2"/>
        <v/>
      </c>
      <c r="G8956" t="str">
        <f t="shared" si="3"/>
        <v>4,090,920</v>
      </c>
      <c r="H8956" t="s">
        <v>96</v>
      </c>
      <c r="J8956" t="s">
        <v>73</v>
      </c>
      <c r="K8956" t="s">
        <v>101</v>
      </c>
      <c r="L8956">
        <v>4090920</v>
      </c>
      <c r="M8956" t="s">
        <v>5598</v>
      </c>
    </row>
    <row r="8957" spans="1:13">
      <c r="A8957">
        <v>12750</v>
      </c>
      <c r="B8957" t="s">
        <v>19</v>
      </c>
      <c r="C8957" s="16" t="s">
        <v>16025</v>
      </c>
      <c r="D8957">
        <f t="shared" si="0"/>
        <v>24</v>
      </c>
      <c r="E8957" t="str">
        <f t="shared" si="1"/>
        <v>4,002,000</v>
      </c>
      <c r="F8957" t="str">
        <f t="shared" si="2"/>
        <v/>
      </c>
      <c r="G8957" t="str">
        <f t="shared" si="3"/>
        <v>4,002,000</v>
      </c>
      <c r="H8957" t="s">
        <v>96</v>
      </c>
      <c r="J8957" t="s">
        <v>73</v>
      </c>
      <c r="K8957" t="s">
        <v>101</v>
      </c>
      <c r="L8957">
        <v>4002000</v>
      </c>
      <c r="M8957" t="s">
        <v>5895</v>
      </c>
    </row>
    <row r="8958" spans="1:13">
      <c r="A8958">
        <v>12751</v>
      </c>
      <c r="B8958" t="s">
        <v>19</v>
      </c>
      <c r="C8958" s="16" t="s">
        <v>16026</v>
      </c>
      <c r="D8958">
        <f t="shared" si="0"/>
        <v>24</v>
      </c>
      <c r="E8958" t="str">
        <f t="shared" si="1"/>
        <v>4,000,000</v>
      </c>
      <c r="F8958" t="str">
        <f t="shared" si="2"/>
        <v/>
      </c>
      <c r="G8958" t="str">
        <f t="shared" si="3"/>
        <v>4,000,000</v>
      </c>
      <c r="H8958" t="s">
        <v>96</v>
      </c>
      <c r="J8958" t="s">
        <v>73</v>
      </c>
      <c r="K8958" t="s">
        <v>101</v>
      </c>
      <c r="L8958">
        <v>4000000</v>
      </c>
      <c r="M8958" t="s">
        <v>5716</v>
      </c>
    </row>
    <row r="8959" spans="1:13">
      <c r="A8959">
        <v>12752</v>
      </c>
      <c r="B8959" t="s">
        <v>19</v>
      </c>
      <c r="C8959" s="16" t="s">
        <v>16027</v>
      </c>
      <c r="D8959">
        <f t="shared" si="0"/>
        <v>24</v>
      </c>
      <c r="E8959" t="str">
        <f t="shared" si="1"/>
        <v>1,560,000</v>
      </c>
      <c r="F8959" t="str">
        <f t="shared" si="2"/>
        <v/>
      </c>
      <c r="G8959" t="str">
        <f t="shared" si="3"/>
        <v>1,560,000</v>
      </c>
      <c r="H8959" t="s">
        <v>96</v>
      </c>
      <c r="J8959" t="s">
        <v>73</v>
      </c>
      <c r="K8959" t="s">
        <v>101</v>
      </c>
      <c r="L8959">
        <v>1560000</v>
      </c>
      <c r="M8959" t="s">
        <v>4938</v>
      </c>
    </row>
    <row r="8960" spans="1:13">
      <c r="A8960">
        <v>12753</v>
      </c>
      <c r="B8960" t="s">
        <v>19</v>
      </c>
      <c r="C8960" s="16" t="s">
        <v>16028</v>
      </c>
      <c r="D8960">
        <f t="shared" si="0"/>
        <v>24</v>
      </c>
      <c r="E8960" t="str">
        <f t="shared" si="1"/>
        <v>1,472,640 [released]</v>
      </c>
      <c r="F8960">
        <f t="shared" si="2"/>
        <v>10</v>
      </c>
      <c r="G8960" t="str">
        <f t="shared" si="3"/>
        <v>1,472,640</v>
      </c>
      <c r="H8960" t="s">
        <v>96</v>
      </c>
      <c r="J8960" t="s">
        <v>73</v>
      </c>
      <c r="K8960" t="s">
        <v>101</v>
      </c>
      <c r="L8960">
        <v>1472640</v>
      </c>
      <c r="M8960" t="s">
        <v>5019</v>
      </c>
    </row>
    <row r="8961" spans="1:13">
      <c r="A8961">
        <v>12754</v>
      </c>
      <c r="B8961" t="s">
        <v>19</v>
      </c>
      <c r="C8961" s="16" t="s">
        <v>16029</v>
      </c>
      <c r="D8961">
        <f t="shared" si="0"/>
        <v>24</v>
      </c>
      <c r="E8961" t="str">
        <f t="shared" si="1"/>
        <v>1,470,000 [???]</v>
      </c>
      <c r="F8961">
        <f t="shared" si="2"/>
        <v>10</v>
      </c>
      <c r="G8961" t="str">
        <f t="shared" si="3"/>
        <v>1,470,000</v>
      </c>
      <c r="H8961" t="s">
        <v>96</v>
      </c>
      <c r="J8961" t="s">
        <v>73</v>
      </c>
      <c r="K8961" t="s">
        <v>101</v>
      </c>
      <c r="L8961">
        <v>1470000</v>
      </c>
      <c r="M8961" t="s">
        <v>6117</v>
      </c>
    </row>
    <row r="8962" spans="1:13">
      <c r="A8962">
        <v>12755</v>
      </c>
      <c r="B8962" t="s">
        <v>19</v>
      </c>
      <c r="C8962" s="16" t="s">
        <v>16030</v>
      </c>
      <c r="D8962">
        <f t="shared" si="0"/>
        <v>24</v>
      </c>
      <c r="E8962" t="str">
        <f t="shared" si="1"/>
        <v>1,000,000</v>
      </c>
      <c r="F8962" t="str">
        <f t="shared" si="2"/>
        <v/>
      </c>
      <c r="G8962" t="str">
        <f t="shared" si="3"/>
        <v>1,000,000</v>
      </c>
      <c r="H8962" t="s">
        <v>96</v>
      </c>
      <c r="J8962" t="s">
        <v>73</v>
      </c>
      <c r="K8962" t="s">
        <v>101</v>
      </c>
      <c r="L8962">
        <v>1000000</v>
      </c>
      <c r="M8962" t="s">
        <v>16031</v>
      </c>
    </row>
    <row r="8963" spans="1:13">
      <c r="A8963">
        <v>12756</v>
      </c>
      <c r="B8963" t="s">
        <v>19</v>
      </c>
      <c r="C8963" s="16" t="s">
        <v>16032</v>
      </c>
      <c r="D8963">
        <f t="shared" si="0"/>
        <v>24</v>
      </c>
      <c r="E8963" t="str">
        <f t="shared" si="1"/>
        <v>901,880</v>
      </c>
      <c r="F8963" t="str">
        <f t="shared" si="2"/>
        <v/>
      </c>
      <c r="G8963" t="str">
        <f t="shared" si="3"/>
        <v>901,880</v>
      </c>
      <c r="H8963" t="s">
        <v>96</v>
      </c>
      <c r="J8963" t="s">
        <v>73</v>
      </c>
      <c r="K8963" t="s">
        <v>101</v>
      </c>
      <c r="L8963">
        <v>901880</v>
      </c>
      <c r="M8963" t="s">
        <v>5351</v>
      </c>
    </row>
    <row r="8964" spans="1:13">
      <c r="A8964">
        <v>12757</v>
      </c>
      <c r="B8964" t="s">
        <v>19</v>
      </c>
      <c r="C8964" s="16" t="s">
        <v>16033</v>
      </c>
      <c r="D8964">
        <f t="shared" si="0"/>
        <v>24</v>
      </c>
      <c r="E8964" t="str">
        <f t="shared" si="1"/>
        <v>750,000 [released]</v>
      </c>
      <c r="F8964">
        <f t="shared" si="2"/>
        <v>8</v>
      </c>
      <c r="G8964" t="str">
        <f t="shared" si="3"/>
        <v>750,000</v>
      </c>
      <c r="H8964" t="s">
        <v>96</v>
      </c>
      <c r="J8964" t="s">
        <v>73</v>
      </c>
      <c r="K8964" t="s">
        <v>101</v>
      </c>
      <c r="L8964">
        <v>750000</v>
      </c>
      <c r="M8964" t="s">
        <v>4815</v>
      </c>
    </row>
    <row r="8965" spans="1:13">
      <c r="A8965">
        <v>12758</v>
      </c>
      <c r="B8965" t="s">
        <v>19</v>
      </c>
      <c r="C8965" s="16" t="s">
        <v>16034</v>
      </c>
      <c r="D8965">
        <f t="shared" si="0"/>
        <v>24</v>
      </c>
      <c r="E8965" t="str">
        <f t="shared" si="1"/>
        <v>690,000</v>
      </c>
      <c r="F8965" t="str">
        <f t="shared" si="2"/>
        <v/>
      </c>
      <c r="G8965" t="str">
        <f t="shared" si="3"/>
        <v>690,000</v>
      </c>
      <c r="H8965" t="s">
        <v>96</v>
      </c>
      <c r="J8965" t="s">
        <v>73</v>
      </c>
      <c r="K8965" t="s">
        <v>101</v>
      </c>
      <c r="L8965">
        <v>690000</v>
      </c>
      <c r="M8965" t="s">
        <v>4866</v>
      </c>
    </row>
    <row r="8966" spans="1:13">
      <c r="A8966">
        <v>12759</v>
      </c>
      <c r="B8966" t="s">
        <v>19</v>
      </c>
      <c r="C8966" s="16" t="s">
        <v>16035</v>
      </c>
      <c r="D8966">
        <f t="shared" si="0"/>
        <v>24</v>
      </c>
      <c r="E8966" t="str">
        <f t="shared" si="1"/>
        <v>607,545</v>
      </c>
      <c r="F8966" t="str">
        <f t="shared" si="2"/>
        <v/>
      </c>
      <c r="G8966" t="str">
        <f t="shared" si="3"/>
        <v>607,545</v>
      </c>
      <c r="H8966" t="s">
        <v>96</v>
      </c>
      <c r="J8966" t="s">
        <v>73</v>
      </c>
      <c r="K8966" t="s">
        <v>101</v>
      </c>
      <c r="L8966">
        <v>607545</v>
      </c>
      <c r="M8966" t="s">
        <v>4701</v>
      </c>
    </row>
    <row r="8967" spans="1:13">
      <c r="A8967">
        <v>12760</v>
      </c>
      <c r="B8967" t="s">
        <v>19</v>
      </c>
      <c r="C8967" s="16" t="s">
        <v>16036</v>
      </c>
      <c r="D8967">
        <f t="shared" si="0"/>
        <v>24</v>
      </c>
      <c r="E8967" t="str">
        <f t="shared" si="1"/>
        <v>350,000</v>
      </c>
      <c r="F8967" t="str">
        <f t="shared" si="2"/>
        <v/>
      </c>
      <c r="G8967" t="str">
        <f t="shared" si="3"/>
        <v>350,000</v>
      </c>
      <c r="H8967" t="s">
        <v>96</v>
      </c>
      <c r="J8967" t="s">
        <v>73</v>
      </c>
      <c r="K8967" t="s">
        <v>101</v>
      </c>
      <c r="L8967">
        <v>350000</v>
      </c>
      <c r="M8967" t="s">
        <v>4889</v>
      </c>
    </row>
    <row r="8968" spans="1:13">
      <c r="A8968">
        <v>12761</v>
      </c>
      <c r="B8968" t="s">
        <v>19</v>
      </c>
      <c r="C8968" s="16" t="s">
        <v>16037</v>
      </c>
      <c r="D8968">
        <f t="shared" si="0"/>
        <v>24</v>
      </c>
      <c r="E8968" t="str">
        <f t="shared" si="1"/>
        <v>326,700</v>
      </c>
      <c r="F8968" t="str">
        <f t="shared" si="2"/>
        <v/>
      </c>
      <c r="G8968" t="str">
        <f t="shared" si="3"/>
        <v>326,700</v>
      </c>
      <c r="H8968" t="s">
        <v>96</v>
      </c>
      <c r="J8968" t="s">
        <v>73</v>
      </c>
      <c r="K8968" t="s">
        <v>101</v>
      </c>
      <c r="L8968">
        <v>326700</v>
      </c>
      <c r="M8968" t="s">
        <v>4942</v>
      </c>
    </row>
    <row r="8969" spans="1:13">
      <c r="A8969">
        <v>12762</v>
      </c>
      <c r="B8969" t="s">
        <v>19</v>
      </c>
      <c r="C8969" s="16" t="s">
        <v>16038</v>
      </c>
      <c r="D8969">
        <f t="shared" si="0"/>
        <v>24</v>
      </c>
      <c r="E8969" t="str">
        <f t="shared" si="1"/>
        <v>326,700</v>
      </c>
      <c r="F8969" t="str">
        <f t="shared" si="2"/>
        <v/>
      </c>
      <c r="G8969" t="str">
        <f t="shared" si="3"/>
        <v>326,700</v>
      </c>
      <c r="H8969" t="s">
        <v>96</v>
      </c>
      <c r="J8969" t="s">
        <v>73</v>
      </c>
      <c r="K8969" t="s">
        <v>101</v>
      </c>
      <c r="L8969">
        <v>326700</v>
      </c>
      <c r="M8969" t="s">
        <v>5117</v>
      </c>
    </row>
    <row r="8970" spans="1:13">
      <c r="A8970">
        <v>12763</v>
      </c>
      <c r="B8970" t="s">
        <v>19</v>
      </c>
      <c r="C8970" s="16" t="s">
        <v>16039</v>
      </c>
      <c r="D8970">
        <f t="shared" si="0"/>
        <v>24</v>
      </c>
      <c r="E8970" t="str">
        <f t="shared" si="1"/>
        <v>272,250</v>
      </c>
      <c r="F8970" t="str">
        <f t="shared" si="2"/>
        <v/>
      </c>
      <c r="G8970" t="str">
        <f t="shared" si="3"/>
        <v>272,250</v>
      </c>
      <c r="H8970" t="s">
        <v>96</v>
      </c>
      <c r="J8970" t="s">
        <v>73</v>
      </c>
      <c r="K8970" t="s">
        <v>101</v>
      </c>
      <c r="L8970">
        <v>272250</v>
      </c>
      <c r="M8970" t="s">
        <v>6061</v>
      </c>
    </row>
    <row r="8971" spans="1:13">
      <c r="A8971">
        <v>12764</v>
      </c>
      <c r="B8971" t="s">
        <v>19</v>
      </c>
      <c r="C8971" s="16" t="s">
        <v>16040</v>
      </c>
      <c r="D8971">
        <f t="shared" si="0"/>
        <v>24</v>
      </c>
      <c r="E8971" t="str">
        <f t="shared" si="1"/>
        <v>242,250</v>
      </c>
      <c r="F8971" t="str">
        <f t="shared" si="2"/>
        <v/>
      </c>
      <c r="G8971" t="str">
        <f t="shared" si="3"/>
        <v>242,250</v>
      </c>
      <c r="H8971" t="s">
        <v>96</v>
      </c>
      <c r="J8971" t="s">
        <v>73</v>
      </c>
      <c r="K8971" t="s">
        <v>101</v>
      </c>
      <c r="L8971">
        <v>242250</v>
      </c>
      <c r="M8971" t="s">
        <v>5247</v>
      </c>
    </row>
    <row r="8972" spans="1:13">
      <c r="A8972">
        <v>12765</v>
      </c>
      <c r="B8972" t="s">
        <v>19</v>
      </c>
      <c r="C8972" s="16" t="s">
        <v>16041</v>
      </c>
      <c r="D8972">
        <f t="shared" si="0"/>
        <v>24</v>
      </c>
      <c r="E8972" t="str">
        <f t="shared" si="1"/>
        <v>20,700 [released]</v>
      </c>
      <c r="F8972">
        <f t="shared" si="2"/>
        <v>7</v>
      </c>
      <c r="G8972" t="str">
        <f t="shared" si="3"/>
        <v>20,700</v>
      </c>
      <c r="H8972" t="s">
        <v>96</v>
      </c>
      <c r="J8972" t="s">
        <v>73</v>
      </c>
      <c r="K8972" t="s">
        <v>101</v>
      </c>
      <c r="L8972">
        <v>20700</v>
      </c>
      <c r="M8972" t="s">
        <v>4559</v>
      </c>
    </row>
    <row r="8973" spans="1:13">
      <c r="A8973">
        <v>12766</v>
      </c>
      <c r="B8973" t="s">
        <v>19</v>
      </c>
      <c r="C8973" s="16" t="s">
        <v>16042</v>
      </c>
      <c r="D8973">
        <f t="shared" si="0"/>
        <v>24</v>
      </c>
      <c r="E8973" t="str">
        <f t="shared" si="1"/>
        <v>5,000 [released]</v>
      </c>
      <c r="F8973">
        <f t="shared" si="2"/>
        <v>6</v>
      </c>
      <c r="G8973" t="str">
        <f t="shared" si="3"/>
        <v>5,000</v>
      </c>
      <c r="H8973" t="s">
        <v>96</v>
      </c>
      <c r="J8973" t="s">
        <v>73</v>
      </c>
      <c r="K8973" t="s">
        <v>101</v>
      </c>
      <c r="L8973">
        <v>5000</v>
      </c>
      <c r="M8973" t="s">
        <v>5846</v>
      </c>
    </row>
    <row r="8974" spans="1:13">
      <c r="A8974">
        <v>12769</v>
      </c>
      <c r="B8974" t="s">
        <v>19</v>
      </c>
      <c r="C8974" s="16" t="s">
        <v>16043</v>
      </c>
      <c r="D8974">
        <f t="shared" si="0"/>
        <v>24</v>
      </c>
      <c r="E8974" t="str">
        <f t="shared" si="1"/>
        <v>$8,002,800</v>
      </c>
      <c r="F8974" t="str">
        <f t="shared" si="2"/>
        <v/>
      </c>
      <c r="G8974" t="str">
        <f t="shared" si="3"/>
        <v>$8,002,800</v>
      </c>
      <c r="H8974" t="s">
        <v>16044</v>
      </c>
      <c r="J8974" t="s">
        <v>75</v>
      </c>
      <c r="K8974" t="s">
        <v>101</v>
      </c>
      <c r="L8974">
        <v>8002800</v>
      </c>
      <c r="M8974" t="s">
        <v>4948</v>
      </c>
    </row>
    <row r="8975" spans="1:13">
      <c r="A8975">
        <v>12770</v>
      </c>
      <c r="B8975" t="s">
        <v>19</v>
      </c>
      <c r="C8975" s="16" t="s">
        <v>16045</v>
      </c>
      <c r="D8975">
        <f t="shared" si="0"/>
        <v>24</v>
      </c>
      <c r="E8975" t="str">
        <f t="shared" si="1"/>
        <v>4,600,000</v>
      </c>
      <c r="F8975" t="str">
        <f t="shared" si="2"/>
        <v/>
      </c>
      <c r="G8975" t="str">
        <f t="shared" si="3"/>
        <v>4,600,000</v>
      </c>
      <c r="H8975" t="s">
        <v>96</v>
      </c>
      <c r="J8975" t="s">
        <v>75</v>
      </c>
      <c r="K8975" t="s">
        <v>101</v>
      </c>
      <c r="L8975">
        <v>4600000</v>
      </c>
      <c r="M8975" t="s">
        <v>5302</v>
      </c>
    </row>
    <row r="8976" spans="1:13">
      <c r="A8976">
        <v>12771</v>
      </c>
      <c r="B8976" t="s">
        <v>19</v>
      </c>
      <c r="C8976" s="16" t="s">
        <v>16046</v>
      </c>
      <c r="D8976">
        <f t="shared" si="0"/>
        <v>24</v>
      </c>
      <c r="E8976" t="str">
        <f t="shared" si="1"/>
        <v>3,128,640</v>
      </c>
      <c r="F8976" t="str">
        <f t="shared" si="2"/>
        <v/>
      </c>
      <c r="G8976" t="str">
        <f t="shared" si="3"/>
        <v>3,128,640</v>
      </c>
      <c r="H8976" t="s">
        <v>96</v>
      </c>
      <c r="J8976" t="s">
        <v>75</v>
      </c>
      <c r="K8976" t="s">
        <v>101</v>
      </c>
      <c r="L8976">
        <v>3128640</v>
      </c>
      <c r="M8976" t="s">
        <v>4550</v>
      </c>
    </row>
    <row r="8977" spans="1:13">
      <c r="A8977">
        <v>12772</v>
      </c>
      <c r="B8977" t="s">
        <v>19</v>
      </c>
      <c r="C8977" s="16" t="s">
        <v>16047</v>
      </c>
      <c r="D8977">
        <f t="shared" si="0"/>
        <v>24</v>
      </c>
      <c r="E8977" t="str">
        <f t="shared" si="1"/>
        <v>2,850,000</v>
      </c>
      <c r="F8977" t="str">
        <f t="shared" si="2"/>
        <v/>
      </c>
      <c r="G8977" t="str">
        <f t="shared" si="3"/>
        <v>2,850,000</v>
      </c>
      <c r="H8977" t="s">
        <v>96</v>
      </c>
      <c r="J8977" t="s">
        <v>75</v>
      </c>
      <c r="K8977" t="s">
        <v>101</v>
      </c>
      <c r="L8977">
        <v>2850000</v>
      </c>
      <c r="M8977" t="s">
        <v>5943</v>
      </c>
    </row>
    <row r="8978" spans="1:13">
      <c r="A8978">
        <v>12773</v>
      </c>
      <c r="B8978" t="s">
        <v>19</v>
      </c>
      <c r="C8978" s="16" t="s">
        <v>16048</v>
      </c>
      <c r="D8978">
        <f t="shared" si="0"/>
        <v>25</v>
      </c>
      <c r="E8978" t="str">
        <f t="shared" si="1"/>
        <v>2,800,000</v>
      </c>
      <c r="F8978" t="str">
        <f t="shared" si="2"/>
        <v/>
      </c>
      <c r="G8978" t="str">
        <f t="shared" si="3"/>
        <v>2,800,000</v>
      </c>
      <c r="H8978" t="s">
        <v>96</v>
      </c>
      <c r="J8978" t="s">
        <v>75</v>
      </c>
      <c r="K8978" t="s">
        <v>101</v>
      </c>
      <c r="L8978">
        <v>2800000</v>
      </c>
      <c r="M8978" t="s">
        <v>4811</v>
      </c>
    </row>
    <row r="8979" spans="1:13">
      <c r="A8979">
        <v>12774</v>
      </c>
      <c r="B8979" t="s">
        <v>19</v>
      </c>
      <c r="C8979" s="16" t="s">
        <v>16049</v>
      </c>
      <c r="D8979">
        <f t="shared" si="0"/>
        <v>24</v>
      </c>
      <c r="E8979" t="str">
        <f t="shared" si="1"/>
        <v>2,583,360</v>
      </c>
      <c r="F8979" t="str">
        <f t="shared" si="2"/>
        <v/>
      </c>
      <c r="G8979" t="str">
        <f t="shared" si="3"/>
        <v>2,583,360</v>
      </c>
      <c r="H8979" t="s">
        <v>96</v>
      </c>
      <c r="J8979" t="s">
        <v>75</v>
      </c>
      <c r="K8979" t="s">
        <v>101</v>
      </c>
      <c r="L8979">
        <v>2583360</v>
      </c>
      <c r="M8979" t="s">
        <v>3691</v>
      </c>
    </row>
    <row r="8980" spans="1:13">
      <c r="A8980">
        <v>12775</v>
      </c>
      <c r="B8980" t="s">
        <v>19</v>
      </c>
      <c r="C8980" s="16" t="s">
        <v>16050</v>
      </c>
      <c r="D8980">
        <f t="shared" si="0"/>
        <v>24</v>
      </c>
      <c r="E8980" t="str">
        <f t="shared" si="1"/>
        <v>1,614,240</v>
      </c>
      <c r="F8980" t="str">
        <f t="shared" si="2"/>
        <v/>
      </c>
      <c r="G8980" t="str">
        <f t="shared" si="3"/>
        <v>1,614,240</v>
      </c>
      <c r="H8980" t="s">
        <v>96</v>
      </c>
      <c r="J8980" t="s">
        <v>75</v>
      </c>
      <c r="K8980" t="s">
        <v>101</v>
      </c>
      <c r="L8980">
        <v>1614240</v>
      </c>
      <c r="M8980" t="s">
        <v>6067</v>
      </c>
    </row>
    <row r="8981" spans="1:13">
      <c r="A8981">
        <v>12776</v>
      </c>
      <c r="B8981" t="s">
        <v>19</v>
      </c>
      <c r="C8981" s="16" t="s">
        <v>16051</v>
      </c>
      <c r="D8981">
        <f t="shared" si="0"/>
        <v>24</v>
      </c>
      <c r="E8981" t="str">
        <f t="shared" si="1"/>
        <v>1,520,000</v>
      </c>
      <c r="F8981" t="str">
        <f t="shared" si="2"/>
        <v/>
      </c>
      <c r="G8981" t="str">
        <f t="shared" si="3"/>
        <v>1,520,000</v>
      </c>
      <c r="H8981" t="s">
        <v>96</v>
      </c>
      <c r="J8981" t="s">
        <v>75</v>
      </c>
      <c r="K8981" t="s">
        <v>101</v>
      </c>
      <c r="L8981">
        <v>1520000</v>
      </c>
      <c r="M8981" t="s">
        <v>5048</v>
      </c>
    </row>
    <row r="8982" spans="1:13">
      <c r="A8982">
        <v>12777</v>
      </c>
      <c r="B8982" t="s">
        <v>19</v>
      </c>
      <c r="C8982" s="16" t="s">
        <v>16052</v>
      </c>
      <c r="D8982">
        <f t="shared" si="0"/>
        <v>24</v>
      </c>
      <c r="E8982" t="str">
        <f t="shared" si="1"/>
        <v>1,430,000</v>
      </c>
      <c r="F8982" t="str">
        <f t="shared" si="2"/>
        <v/>
      </c>
      <c r="G8982" t="str">
        <f t="shared" si="3"/>
        <v>1,430,000</v>
      </c>
      <c r="H8982" t="s">
        <v>96</v>
      </c>
      <c r="J8982" t="s">
        <v>75</v>
      </c>
      <c r="K8982" t="s">
        <v>101</v>
      </c>
      <c r="L8982">
        <v>1430000</v>
      </c>
      <c r="M8982" t="s">
        <v>5837</v>
      </c>
    </row>
    <row r="8983" spans="1:13">
      <c r="A8983">
        <v>12778</v>
      </c>
      <c r="B8983" t="s">
        <v>19</v>
      </c>
      <c r="C8983" s="16" t="s">
        <v>16053</v>
      </c>
      <c r="D8983">
        <f t="shared" si="0"/>
        <v>24</v>
      </c>
      <c r="E8983" t="str">
        <f t="shared" si="1"/>
        <v>1,000,000</v>
      </c>
      <c r="F8983" t="str">
        <f t="shared" si="2"/>
        <v/>
      </c>
      <c r="G8983" t="str">
        <f t="shared" si="3"/>
        <v>1,000,000</v>
      </c>
      <c r="H8983" t="s">
        <v>96</v>
      </c>
      <c r="J8983" t="s">
        <v>75</v>
      </c>
      <c r="K8983" t="s">
        <v>101</v>
      </c>
      <c r="L8983">
        <v>1000000</v>
      </c>
      <c r="M8983" t="s">
        <v>6044</v>
      </c>
    </row>
    <row r="8984" spans="1:13">
      <c r="A8984">
        <v>12779</v>
      </c>
      <c r="B8984" t="s">
        <v>19</v>
      </c>
      <c r="C8984" s="16" t="s">
        <v>16054</v>
      </c>
      <c r="D8984">
        <f t="shared" si="0"/>
        <v>24</v>
      </c>
      <c r="E8984" t="str">
        <f t="shared" si="1"/>
        <v>754,080</v>
      </c>
      <c r="F8984" t="str">
        <f t="shared" si="2"/>
        <v/>
      </c>
      <c r="G8984" t="str">
        <f t="shared" si="3"/>
        <v>754,080</v>
      </c>
      <c r="H8984" t="s">
        <v>96</v>
      </c>
      <c r="J8984" t="s">
        <v>75</v>
      </c>
      <c r="K8984" t="s">
        <v>101</v>
      </c>
      <c r="L8984">
        <v>754080</v>
      </c>
      <c r="M8984" t="s">
        <v>4601</v>
      </c>
    </row>
    <row r="8985" spans="1:13">
      <c r="A8985">
        <v>12780</v>
      </c>
      <c r="B8985" t="s">
        <v>19</v>
      </c>
      <c r="C8985" s="16" t="s">
        <v>16055</v>
      </c>
      <c r="D8985">
        <f t="shared" si="0"/>
        <v>24</v>
      </c>
      <c r="E8985" t="str">
        <f t="shared" si="1"/>
        <v>326,700</v>
      </c>
      <c r="F8985" t="str">
        <f t="shared" si="2"/>
        <v/>
      </c>
      <c r="G8985" t="str">
        <f t="shared" si="3"/>
        <v>326,700</v>
      </c>
      <c r="H8985" t="s">
        <v>96</v>
      </c>
      <c r="J8985" t="s">
        <v>75</v>
      </c>
      <c r="K8985" t="s">
        <v>101</v>
      </c>
      <c r="L8985">
        <v>326700</v>
      </c>
      <c r="M8985" t="s">
        <v>5586</v>
      </c>
    </row>
    <row r="8986" spans="1:13">
      <c r="A8986">
        <v>12781</v>
      </c>
      <c r="B8986" t="s">
        <v>19</v>
      </c>
      <c r="C8986" s="16" t="s">
        <v>16056</v>
      </c>
      <c r="D8986">
        <f t="shared" si="0"/>
        <v>24</v>
      </c>
      <c r="E8986" t="str">
        <f t="shared" si="1"/>
        <v>326,700</v>
      </c>
      <c r="F8986" t="str">
        <f t="shared" si="2"/>
        <v/>
      </c>
      <c r="G8986" t="str">
        <f t="shared" si="3"/>
        <v>326,700</v>
      </c>
      <c r="H8986" t="s">
        <v>96</v>
      </c>
      <c r="J8986" t="s">
        <v>75</v>
      </c>
      <c r="K8986" t="s">
        <v>101</v>
      </c>
      <c r="L8986">
        <v>326700</v>
      </c>
      <c r="M8986" t="s">
        <v>4996</v>
      </c>
    </row>
    <row r="8987" spans="1:13">
      <c r="A8987">
        <v>12782</v>
      </c>
      <c r="B8987" t="s">
        <v>19</v>
      </c>
      <c r="C8987" s="16" t="s">
        <v>16057</v>
      </c>
      <c r="D8987">
        <f t="shared" si="0"/>
        <v>24</v>
      </c>
      <c r="E8987" t="str">
        <f t="shared" si="1"/>
        <v>242,000</v>
      </c>
      <c r="F8987" t="str">
        <f t="shared" si="2"/>
        <v/>
      </c>
      <c r="G8987" t="str">
        <f t="shared" si="3"/>
        <v>242,000</v>
      </c>
      <c r="H8987" t="s">
        <v>96</v>
      </c>
      <c r="J8987" t="s">
        <v>75</v>
      </c>
      <c r="K8987" t="s">
        <v>101</v>
      </c>
      <c r="L8987">
        <v>242000</v>
      </c>
      <c r="M8987" t="s">
        <v>5394</v>
      </c>
    </row>
    <row r="8988" spans="1:13">
      <c r="A8988">
        <v>12783</v>
      </c>
      <c r="B8988" t="s">
        <v>19</v>
      </c>
      <c r="C8988" s="16" t="s">
        <v>16058</v>
      </c>
      <c r="D8988">
        <f t="shared" si="0"/>
        <v>24</v>
      </c>
      <c r="E8988" t="str">
        <f t="shared" si="1"/>
        <v>242,000</v>
      </c>
      <c r="F8988" t="str">
        <f t="shared" si="2"/>
        <v/>
      </c>
      <c r="G8988" t="str">
        <f t="shared" si="3"/>
        <v>242,000</v>
      </c>
      <c r="H8988" t="s">
        <v>96</v>
      </c>
      <c r="J8988" t="s">
        <v>75</v>
      </c>
      <c r="K8988" t="s">
        <v>101</v>
      </c>
      <c r="L8988">
        <v>242000</v>
      </c>
      <c r="M8988" t="s">
        <v>16059</v>
      </c>
    </row>
    <row r="8989" spans="1:13">
      <c r="A8989">
        <v>12786</v>
      </c>
      <c r="B8989" t="s">
        <v>19</v>
      </c>
      <c r="C8989" s="16" t="s">
        <v>16060</v>
      </c>
      <c r="D8989">
        <f t="shared" si="0"/>
        <v>24</v>
      </c>
      <c r="E8989" t="str">
        <f t="shared" si="1"/>
        <v>$11,250,000</v>
      </c>
      <c r="F8989" t="str">
        <f t="shared" si="2"/>
        <v/>
      </c>
      <c r="G8989" t="str">
        <f t="shared" si="3"/>
        <v>$11,250,000</v>
      </c>
      <c r="H8989" t="s">
        <v>1133</v>
      </c>
      <c r="J8989" t="s">
        <v>92</v>
      </c>
      <c r="K8989" t="s">
        <v>101</v>
      </c>
      <c r="L8989">
        <v>11250000</v>
      </c>
      <c r="M8989" t="s">
        <v>5388</v>
      </c>
    </row>
    <row r="8990" spans="1:13">
      <c r="A8990">
        <v>12787</v>
      </c>
      <c r="B8990" t="s">
        <v>19</v>
      </c>
      <c r="C8990" s="16" t="s">
        <v>16061</v>
      </c>
      <c r="D8990">
        <f t="shared" si="0"/>
        <v>24</v>
      </c>
      <c r="E8990" t="str">
        <f t="shared" si="1"/>
        <v>9,000,000</v>
      </c>
      <c r="F8990" t="str">
        <f t="shared" si="2"/>
        <v/>
      </c>
      <c r="G8990" t="str">
        <f t="shared" si="3"/>
        <v>9,000,000</v>
      </c>
      <c r="H8990" t="s">
        <v>96</v>
      </c>
      <c r="J8990" t="s">
        <v>92</v>
      </c>
      <c r="K8990" t="s">
        <v>101</v>
      </c>
      <c r="L8990">
        <v>9000000</v>
      </c>
      <c r="M8990" t="s">
        <v>4803</v>
      </c>
    </row>
    <row r="8991" spans="1:13">
      <c r="A8991">
        <v>12788</v>
      </c>
      <c r="B8991" t="s">
        <v>19</v>
      </c>
      <c r="C8991" s="16" t="s">
        <v>16062</v>
      </c>
      <c r="D8991">
        <f t="shared" si="0"/>
        <v>24</v>
      </c>
      <c r="E8991" t="str">
        <f t="shared" si="1"/>
        <v>4,671,875</v>
      </c>
      <c r="F8991" t="str">
        <f t="shared" si="2"/>
        <v/>
      </c>
      <c r="G8991" t="str">
        <f t="shared" si="3"/>
        <v>4,671,875</v>
      </c>
      <c r="H8991" t="s">
        <v>96</v>
      </c>
      <c r="J8991" t="s">
        <v>92</v>
      </c>
      <c r="K8991" t="s">
        <v>101</v>
      </c>
      <c r="L8991">
        <v>4671875</v>
      </c>
      <c r="M8991" t="s">
        <v>5152</v>
      </c>
    </row>
    <row r="8992" spans="1:13">
      <c r="A8992">
        <v>12789</v>
      </c>
      <c r="B8992" t="s">
        <v>19</v>
      </c>
      <c r="C8992" s="16" t="s">
        <v>16063</v>
      </c>
      <c r="D8992">
        <f t="shared" si="0"/>
        <v>24</v>
      </c>
      <c r="E8992" t="str">
        <f t="shared" si="1"/>
        <v>3,600,000</v>
      </c>
      <c r="F8992" t="str">
        <f t="shared" si="2"/>
        <v/>
      </c>
      <c r="G8992" t="str">
        <f t="shared" si="3"/>
        <v>3,600,000</v>
      </c>
      <c r="H8992" t="s">
        <v>96</v>
      </c>
      <c r="J8992" t="s">
        <v>92</v>
      </c>
      <c r="K8992" t="s">
        <v>101</v>
      </c>
      <c r="L8992">
        <v>3600000</v>
      </c>
      <c r="M8992" t="s">
        <v>4731</v>
      </c>
    </row>
    <row r="8993" spans="1:13">
      <c r="A8993">
        <v>12790</v>
      </c>
      <c r="B8993" t="s">
        <v>19</v>
      </c>
      <c r="C8993" s="16" t="s">
        <v>16064</v>
      </c>
      <c r="D8993">
        <f t="shared" si="0"/>
        <v>24</v>
      </c>
      <c r="E8993" t="str">
        <f t="shared" si="1"/>
        <v>3,450,000</v>
      </c>
      <c r="F8993" t="str">
        <f t="shared" si="2"/>
        <v/>
      </c>
      <c r="G8993" t="str">
        <f t="shared" si="3"/>
        <v>3,450,000</v>
      </c>
      <c r="H8993" t="s">
        <v>96</v>
      </c>
      <c r="J8993" t="s">
        <v>92</v>
      </c>
      <c r="K8993" t="s">
        <v>101</v>
      </c>
      <c r="L8993">
        <v>3450000</v>
      </c>
      <c r="M8993" t="s">
        <v>5871</v>
      </c>
    </row>
    <row r="8994" spans="1:13">
      <c r="A8994">
        <v>12791</v>
      </c>
      <c r="B8994" t="s">
        <v>19</v>
      </c>
      <c r="C8994" s="16" t="s">
        <v>16065</v>
      </c>
      <c r="D8994">
        <f t="shared" si="0"/>
        <v>24</v>
      </c>
      <c r="E8994" t="str">
        <f t="shared" si="1"/>
        <v>2,040,000</v>
      </c>
      <c r="F8994" t="str">
        <f t="shared" si="2"/>
        <v/>
      </c>
      <c r="G8994" t="str">
        <f t="shared" si="3"/>
        <v>2,040,000</v>
      </c>
      <c r="H8994" t="s">
        <v>96</v>
      </c>
      <c r="J8994" t="s">
        <v>92</v>
      </c>
      <c r="K8994" t="s">
        <v>101</v>
      </c>
      <c r="L8994">
        <v>2040000</v>
      </c>
      <c r="M8994" t="s">
        <v>6108</v>
      </c>
    </row>
    <row r="8995" spans="1:13">
      <c r="A8995">
        <v>12792</v>
      </c>
      <c r="B8995" t="s">
        <v>19</v>
      </c>
      <c r="C8995" s="16" t="s">
        <v>16066</v>
      </c>
      <c r="D8995">
        <f t="shared" si="0"/>
        <v>24</v>
      </c>
      <c r="E8995" t="str">
        <f t="shared" si="1"/>
        <v>1,887,500</v>
      </c>
      <c r="F8995" t="str">
        <f t="shared" si="2"/>
        <v/>
      </c>
      <c r="G8995" t="str">
        <f t="shared" si="3"/>
        <v>1,887,500</v>
      </c>
      <c r="H8995" t="s">
        <v>96</v>
      </c>
      <c r="J8995" t="s">
        <v>92</v>
      </c>
      <c r="K8995" t="s">
        <v>101</v>
      </c>
      <c r="L8995">
        <v>1887500</v>
      </c>
      <c r="M8995" t="s">
        <v>5118</v>
      </c>
    </row>
    <row r="8996" spans="1:13">
      <c r="A8996">
        <v>12793</v>
      </c>
      <c r="B8996" t="s">
        <v>19</v>
      </c>
      <c r="C8996" s="16" t="s">
        <v>16067</v>
      </c>
      <c r="D8996">
        <f t="shared" si="0"/>
        <v>24</v>
      </c>
      <c r="E8996" t="str">
        <f t="shared" si="1"/>
        <v>1,200,000</v>
      </c>
      <c r="F8996" t="str">
        <f t="shared" si="2"/>
        <v/>
      </c>
      <c r="G8996" t="str">
        <f t="shared" si="3"/>
        <v>1,200,000</v>
      </c>
      <c r="H8996" t="s">
        <v>96</v>
      </c>
      <c r="J8996" t="s">
        <v>92</v>
      </c>
      <c r="K8996" t="s">
        <v>101</v>
      </c>
      <c r="L8996">
        <v>1200000</v>
      </c>
      <c r="M8996" t="s">
        <v>4804</v>
      </c>
    </row>
    <row r="8997" spans="1:13">
      <c r="A8997">
        <v>12794</v>
      </c>
      <c r="B8997" t="s">
        <v>19</v>
      </c>
      <c r="C8997" s="16" t="s">
        <v>16068</v>
      </c>
      <c r="D8997">
        <f t="shared" si="0"/>
        <v>24</v>
      </c>
      <c r="E8997" t="str">
        <f t="shared" si="1"/>
        <v>1,128,000</v>
      </c>
      <c r="F8997" t="str">
        <f t="shared" si="2"/>
        <v/>
      </c>
      <c r="G8997" t="str">
        <f t="shared" si="3"/>
        <v>1,128,000</v>
      </c>
      <c r="H8997" t="s">
        <v>96</v>
      </c>
      <c r="J8997" t="s">
        <v>92</v>
      </c>
      <c r="K8997" t="s">
        <v>101</v>
      </c>
      <c r="L8997">
        <v>1128000</v>
      </c>
      <c r="M8997" t="s">
        <v>5524</v>
      </c>
    </row>
    <row r="8998" spans="1:13">
      <c r="A8998">
        <v>12795</v>
      </c>
      <c r="B8998" t="s">
        <v>19</v>
      </c>
      <c r="C8998" s="16" t="s">
        <v>16069</v>
      </c>
      <c r="D8998">
        <f t="shared" si="0"/>
        <v>24</v>
      </c>
      <c r="E8998" t="str">
        <f t="shared" si="1"/>
        <v>1,105,000</v>
      </c>
      <c r="F8998" t="str">
        <f t="shared" si="2"/>
        <v/>
      </c>
      <c r="G8998" t="str">
        <f t="shared" si="3"/>
        <v>1,105,000</v>
      </c>
      <c r="H8998" t="s">
        <v>96</v>
      </c>
      <c r="J8998" t="s">
        <v>92</v>
      </c>
      <c r="K8998" t="s">
        <v>101</v>
      </c>
      <c r="L8998">
        <v>1105000</v>
      </c>
      <c r="M8998" t="s">
        <v>6062</v>
      </c>
    </row>
    <row r="8999" spans="1:13">
      <c r="A8999">
        <v>12796</v>
      </c>
      <c r="B8999" t="s">
        <v>19</v>
      </c>
      <c r="C8999" s="16" t="s">
        <v>16070</v>
      </c>
      <c r="D8999">
        <f t="shared" si="0"/>
        <v>24</v>
      </c>
      <c r="E8999" t="str">
        <f t="shared" si="1"/>
        <v>326,700</v>
      </c>
      <c r="F8999" t="str">
        <f t="shared" si="2"/>
        <v/>
      </c>
      <c r="G8999" t="str">
        <f t="shared" si="3"/>
        <v>326,700</v>
      </c>
      <c r="H8999" t="s">
        <v>96</v>
      </c>
      <c r="J8999" t="s">
        <v>92</v>
      </c>
      <c r="K8999" t="s">
        <v>101</v>
      </c>
      <c r="L8999">
        <v>326700</v>
      </c>
      <c r="M8999" t="s">
        <v>4641</v>
      </c>
    </row>
    <row r="9000" spans="1:13">
      <c r="A9000">
        <v>12797</v>
      </c>
      <c r="B9000" t="s">
        <v>19</v>
      </c>
      <c r="C9000" s="16" t="s">
        <v>16071</v>
      </c>
      <c r="D9000">
        <f t="shared" si="0"/>
        <v>24</v>
      </c>
      <c r="E9000" t="str">
        <f t="shared" si="1"/>
        <v>272,250</v>
      </c>
      <c r="F9000" t="str">
        <f t="shared" si="2"/>
        <v/>
      </c>
      <c r="G9000" t="str">
        <f t="shared" si="3"/>
        <v>272,250</v>
      </c>
      <c r="H9000" t="s">
        <v>96</v>
      </c>
      <c r="J9000" t="s">
        <v>92</v>
      </c>
      <c r="K9000" t="s">
        <v>101</v>
      </c>
      <c r="L9000">
        <v>272250</v>
      </c>
      <c r="M9000" t="s">
        <v>6045</v>
      </c>
    </row>
    <row r="9001" spans="1:13">
      <c r="A9001">
        <v>12798</v>
      </c>
      <c r="B9001" t="s">
        <v>19</v>
      </c>
      <c r="C9001" s="16" t="s">
        <v>16072</v>
      </c>
      <c r="D9001">
        <f t="shared" si="0"/>
        <v>24</v>
      </c>
      <c r="E9001" t="str">
        <f t="shared" si="1"/>
        <v>272,250</v>
      </c>
      <c r="F9001" t="str">
        <f t="shared" si="2"/>
        <v/>
      </c>
      <c r="G9001" t="str">
        <f t="shared" si="3"/>
        <v>272,250</v>
      </c>
      <c r="H9001" t="s">
        <v>96</v>
      </c>
      <c r="J9001" t="s">
        <v>92</v>
      </c>
      <c r="K9001" t="s">
        <v>101</v>
      </c>
      <c r="L9001">
        <v>272250</v>
      </c>
      <c r="M9001" t="s">
        <v>4896</v>
      </c>
    </row>
    <row r="9002" spans="1:13">
      <c r="A9002">
        <v>12799</v>
      </c>
      <c r="B9002" t="s">
        <v>19</v>
      </c>
      <c r="C9002" s="16" t="s">
        <v>16073</v>
      </c>
      <c r="D9002">
        <f t="shared" si="0"/>
        <v>24</v>
      </c>
      <c r="E9002" t="str">
        <f t="shared" si="1"/>
        <v>272,250</v>
      </c>
      <c r="F9002" t="str">
        <f t="shared" si="2"/>
        <v/>
      </c>
      <c r="G9002" t="str">
        <f t="shared" si="3"/>
        <v>272,250</v>
      </c>
      <c r="H9002" t="s">
        <v>96</v>
      </c>
      <c r="J9002" t="s">
        <v>92</v>
      </c>
      <c r="K9002" t="s">
        <v>101</v>
      </c>
      <c r="L9002">
        <v>272250</v>
      </c>
      <c r="M9002" t="s">
        <v>5312</v>
      </c>
    </row>
    <row r="9003" spans="1:13">
      <c r="A9003">
        <v>12800</v>
      </c>
      <c r="B9003" t="s">
        <v>19</v>
      </c>
      <c r="C9003" s="16" t="s">
        <v>16074</v>
      </c>
      <c r="D9003">
        <f t="shared" si="0"/>
        <v>24</v>
      </c>
      <c r="E9003" t="str">
        <f t="shared" si="1"/>
        <v>242,250</v>
      </c>
      <c r="F9003" t="str">
        <f t="shared" si="2"/>
        <v/>
      </c>
      <c r="G9003" t="str">
        <f t="shared" si="3"/>
        <v>242,250</v>
      </c>
      <c r="H9003" t="s">
        <v>96</v>
      </c>
      <c r="J9003" t="s">
        <v>92</v>
      </c>
      <c r="K9003" t="s">
        <v>101</v>
      </c>
      <c r="L9003">
        <v>242250</v>
      </c>
      <c r="M9003" t="s">
        <v>5122</v>
      </c>
    </row>
    <row r="9004" spans="1:13">
      <c r="A9004">
        <v>12803</v>
      </c>
      <c r="B9004" t="s">
        <v>19</v>
      </c>
      <c r="C9004" s="16" t="s">
        <v>16075</v>
      </c>
      <c r="D9004">
        <f t="shared" si="0"/>
        <v>24</v>
      </c>
      <c r="E9004" t="str">
        <f t="shared" si="1"/>
        <v>$9,615,187</v>
      </c>
      <c r="F9004" t="str">
        <f t="shared" si="2"/>
        <v/>
      </c>
      <c r="G9004" t="str">
        <f t="shared" si="3"/>
        <v>$9,615,187</v>
      </c>
      <c r="H9004" t="s">
        <v>16076</v>
      </c>
      <c r="J9004" t="s">
        <v>28</v>
      </c>
      <c r="K9004" t="s">
        <v>101</v>
      </c>
      <c r="L9004">
        <v>9615187</v>
      </c>
      <c r="M9004" t="s">
        <v>4968</v>
      </c>
    </row>
    <row r="9005" spans="1:13">
      <c r="A9005">
        <v>12804</v>
      </c>
      <c r="B9005" t="s">
        <v>19</v>
      </c>
      <c r="C9005" s="16" t="s">
        <v>16077</v>
      </c>
      <c r="D9005">
        <f t="shared" si="0"/>
        <v>24</v>
      </c>
      <c r="E9005" t="str">
        <f t="shared" si="1"/>
        <v>5,400,000</v>
      </c>
      <c r="F9005" t="str">
        <f t="shared" si="2"/>
        <v/>
      </c>
      <c r="G9005" t="str">
        <f t="shared" si="3"/>
        <v>5,400,000</v>
      </c>
      <c r="H9005" t="s">
        <v>96</v>
      </c>
      <c r="J9005" t="s">
        <v>28</v>
      </c>
      <c r="K9005" t="s">
        <v>101</v>
      </c>
      <c r="L9005">
        <v>5400000</v>
      </c>
      <c r="M9005" t="s">
        <v>6016</v>
      </c>
    </row>
    <row r="9006" spans="1:13">
      <c r="A9006">
        <v>12805</v>
      </c>
      <c r="B9006" t="s">
        <v>19</v>
      </c>
      <c r="C9006" s="16" t="s">
        <v>16078</v>
      </c>
      <c r="D9006">
        <f t="shared" si="0"/>
        <v>24</v>
      </c>
      <c r="E9006" t="str">
        <f t="shared" si="1"/>
        <v>5,050,000</v>
      </c>
      <c r="F9006" t="str">
        <f t="shared" si="2"/>
        <v/>
      </c>
      <c r="G9006" t="str">
        <f t="shared" si="3"/>
        <v>5,050,000</v>
      </c>
      <c r="H9006" t="s">
        <v>96</v>
      </c>
      <c r="J9006" t="s">
        <v>28</v>
      </c>
      <c r="K9006" t="s">
        <v>101</v>
      </c>
      <c r="L9006">
        <v>5050000</v>
      </c>
      <c r="M9006" t="s">
        <v>4805</v>
      </c>
    </row>
    <row r="9007" spans="1:13">
      <c r="A9007">
        <v>12806</v>
      </c>
      <c r="B9007" t="s">
        <v>19</v>
      </c>
      <c r="C9007" s="16" t="s">
        <v>16079</v>
      </c>
      <c r="D9007">
        <f t="shared" si="0"/>
        <v>24</v>
      </c>
      <c r="E9007" t="str">
        <f t="shared" si="1"/>
        <v>3,332,000 [released]</v>
      </c>
      <c r="F9007">
        <f t="shared" si="2"/>
        <v>10</v>
      </c>
      <c r="G9007" t="str">
        <f t="shared" si="3"/>
        <v>3,332,000</v>
      </c>
      <c r="H9007" t="s">
        <v>96</v>
      </c>
      <c r="J9007" t="s">
        <v>28</v>
      </c>
      <c r="K9007" t="s">
        <v>101</v>
      </c>
      <c r="L9007">
        <v>3332000</v>
      </c>
      <c r="M9007" t="s">
        <v>5414</v>
      </c>
    </row>
    <row r="9008" spans="1:13">
      <c r="A9008">
        <v>12807</v>
      </c>
      <c r="B9008" t="s">
        <v>19</v>
      </c>
      <c r="C9008" s="16" t="s">
        <v>16080</v>
      </c>
      <c r="D9008">
        <f t="shared" si="0"/>
        <v>24</v>
      </c>
      <c r="E9008" t="str">
        <f t="shared" si="1"/>
        <v>3,000,000</v>
      </c>
      <c r="F9008" t="str">
        <f t="shared" si="2"/>
        <v/>
      </c>
      <c r="G9008" t="str">
        <f t="shared" si="3"/>
        <v>3,000,000</v>
      </c>
      <c r="H9008" t="s">
        <v>96</v>
      </c>
      <c r="J9008" t="s">
        <v>28</v>
      </c>
      <c r="K9008" t="s">
        <v>101</v>
      </c>
      <c r="L9008">
        <v>3000000</v>
      </c>
      <c r="M9008" t="s">
        <v>5697</v>
      </c>
    </row>
    <row r="9009" spans="1:13">
      <c r="A9009">
        <v>12808</v>
      </c>
      <c r="B9009" t="s">
        <v>19</v>
      </c>
      <c r="C9009" s="16" t="s">
        <v>16081</v>
      </c>
      <c r="D9009">
        <f t="shared" si="0"/>
        <v>24</v>
      </c>
      <c r="E9009" t="str">
        <f t="shared" si="1"/>
        <v>1,028,400</v>
      </c>
      <c r="F9009" t="str">
        <f t="shared" si="2"/>
        <v/>
      </c>
      <c r="G9009" t="str">
        <f t="shared" si="3"/>
        <v>1,028,400</v>
      </c>
      <c r="H9009" t="s">
        <v>96</v>
      </c>
      <c r="J9009" t="s">
        <v>28</v>
      </c>
      <c r="K9009" t="s">
        <v>101</v>
      </c>
      <c r="L9009">
        <v>1028400</v>
      </c>
      <c r="M9009" t="s">
        <v>4529</v>
      </c>
    </row>
    <row r="9010" spans="1:13">
      <c r="A9010">
        <v>12809</v>
      </c>
      <c r="B9010" t="s">
        <v>19</v>
      </c>
      <c r="C9010" s="16" t="s">
        <v>16082</v>
      </c>
      <c r="D9010">
        <f t="shared" si="0"/>
        <v>24</v>
      </c>
      <c r="E9010" t="str">
        <f t="shared" si="1"/>
        <v>723,840</v>
      </c>
      <c r="F9010" t="str">
        <f t="shared" si="2"/>
        <v/>
      </c>
      <c r="G9010" t="str">
        <f t="shared" si="3"/>
        <v>723,840</v>
      </c>
      <c r="H9010" t="s">
        <v>96</v>
      </c>
      <c r="J9010" t="s">
        <v>28</v>
      </c>
      <c r="K9010" t="s">
        <v>101</v>
      </c>
      <c r="L9010">
        <v>723840</v>
      </c>
      <c r="M9010" t="s">
        <v>5016</v>
      </c>
    </row>
    <row r="9011" spans="1:13">
      <c r="A9011">
        <v>12810</v>
      </c>
      <c r="B9011" t="s">
        <v>19</v>
      </c>
      <c r="C9011" s="16" t="s">
        <v>16083</v>
      </c>
      <c r="D9011">
        <f t="shared" si="0"/>
        <v>24</v>
      </c>
      <c r="E9011" t="str">
        <f t="shared" si="1"/>
        <v>326,700</v>
      </c>
      <c r="F9011" t="str">
        <f t="shared" si="2"/>
        <v/>
      </c>
      <c r="G9011" t="str">
        <f t="shared" si="3"/>
        <v>326,700</v>
      </c>
      <c r="H9011" t="s">
        <v>96</v>
      </c>
      <c r="J9011" t="s">
        <v>28</v>
      </c>
      <c r="K9011" t="s">
        <v>101</v>
      </c>
      <c r="L9011">
        <v>326700</v>
      </c>
      <c r="M9011" t="s">
        <v>6132</v>
      </c>
    </row>
    <row r="9012" spans="1:13">
      <c r="A9012">
        <v>12811</v>
      </c>
      <c r="B9012" t="s">
        <v>19</v>
      </c>
      <c r="C9012" s="16" t="s">
        <v>16084</v>
      </c>
      <c r="D9012">
        <f t="shared" si="0"/>
        <v>24</v>
      </c>
      <c r="E9012" t="str">
        <f t="shared" si="1"/>
        <v>326,700</v>
      </c>
      <c r="F9012" t="str">
        <f t="shared" si="2"/>
        <v/>
      </c>
      <c r="G9012" t="str">
        <f t="shared" si="3"/>
        <v>326,700</v>
      </c>
      <c r="H9012" t="s">
        <v>96</v>
      </c>
      <c r="J9012" t="s">
        <v>28</v>
      </c>
      <c r="K9012" t="s">
        <v>101</v>
      </c>
      <c r="L9012">
        <v>326700</v>
      </c>
      <c r="M9012" t="s">
        <v>5034</v>
      </c>
    </row>
    <row r="9013" spans="1:13">
      <c r="A9013">
        <v>12812</v>
      </c>
      <c r="B9013" t="s">
        <v>19</v>
      </c>
      <c r="C9013" s="16" t="s">
        <v>16085</v>
      </c>
      <c r="D9013">
        <f t="shared" si="0"/>
        <v>24</v>
      </c>
      <c r="E9013" t="str">
        <f t="shared" si="1"/>
        <v>272,250</v>
      </c>
      <c r="F9013" t="str">
        <f t="shared" si="2"/>
        <v/>
      </c>
      <c r="G9013" t="str">
        <f t="shared" si="3"/>
        <v>272,250</v>
      </c>
      <c r="H9013" t="s">
        <v>96</v>
      </c>
      <c r="J9013" t="s">
        <v>28</v>
      </c>
      <c r="K9013" t="s">
        <v>101</v>
      </c>
      <c r="L9013">
        <v>272250</v>
      </c>
      <c r="M9013" t="s">
        <v>5128</v>
      </c>
    </row>
    <row r="9014" spans="1:13">
      <c r="A9014">
        <v>12813</v>
      </c>
      <c r="B9014" t="s">
        <v>19</v>
      </c>
      <c r="C9014" s="16" t="s">
        <v>16086</v>
      </c>
      <c r="D9014">
        <f t="shared" si="0"/>
        <v>24</v>
      </c>
      <c r="E9014" t="str">
        <f t="shared" si="1"/>
        <v>272,250</v>
      </c>
      <c r="F9014" t="str">
        <f t="shared" si="2"/>
        <v/>
      </c>
      <c r="G9014" t="str">
        <f t="shared" si="3"/>
        <v>272,250</v>
      </c>
      <c r="H9014" t="s">
        <v>96</v>
      </c>
      <c r="J9014" t="s">
        <v>28</v>
      </c>
      <c r="K9014" t="s">
        <v>101</v>
      </c>
      <c r="L9014">
        <v>272250</v>
      </c>
      <c r="M9014" t="s">
        <v>4810</v>
      </c>
    </row>
    <row r="9015" spans="1:13">
      <c r="A9015">
        <v>12814</v>
      </c>
      <c r="B9015" t="s">
        <v>19</v>
      </c>
      <c r="C9015" s="16" t="s">
        <v>16087</v>
      </c>
      <c r="D9015">
        <f t="shared" si="0"/>
        <v>24</v>
      </c>
      <c r="E9015" t="str">
        <f t="shared" si="1"/>
        <v>272,250</v>
      </c>
      <c r="F9015" t="str">
        <f t="shared" si="2"/>
        <v/>
      </c>
      <c r="G9015" t="str">
        <f t="shared" si="3"/>
        <v>272,250</v>
      </c>
      <c r="H9015" t="s">
        <v>96</v>
      </c>
      <c r="J9015" t="s">
        <v>28</v>
      </c>
      <c r="K9015" t="s">
        <v>101</v>
      </c>
      <c r="L9015">
        <v>272250</v>
      </c>
      <c r="M9015" t="s">
        <v>4600</v>
      </c>
    </row>
    <row r="9016" spans="1:13">
      <c r="A9016">
        <v>12815</v>
      </c>
      <c r="B9016" t="s">
        <v>19</v>
      </c>
      <c r="C9016" s="16" t="s">
        <v>16088</v>
      </c>
      <c r="D9016">
        <f t="shared" si="0"/>
        <v>24</v>
      </c>
      <c r="E9016" t="str">
        <f t="shared" si="1"/>
        <v>272,250</v>
      </c>
      <c r="F9016" t="str">
        <f t="shared" si="2"/>
        <v/>
      </c>
      <c r="G9016" t="str">
        <f t="shared" si="3"/>
        <v>272,250</v>
      </c>
      <c r="H9016" t="s">
        <v>96</v>
      </c>
      <c r="J9016" t="s">
        <v>28</v>
      </c>
      <c r="K9016" t="s">
        <v>101</v>
      </c>
      <c r="L9016">
        <v>272250</v>
      </c>
      <c r="M9016" t="s">
        <v>4981</v>
      </c>
    </row>
    <row r="9017" spans="1:13">
      <c r="A9017">
        <v>12816</v>
      </c>
      <c r="B9017" t="s">
        <v>19</v>
      </c>
      <c r="C9017" s="16" t="s">
        <v>16089</v>
      </c>
      <c r="D9017">
        <f t="shared" si="0"/>
        <v>24</v>
      </c>
      <c r="E9017" t="str">
        <f t="shared" si="1"/>
        <v>242,000</v>
      </c>
      <c r="F9017" t="str">
        <f t="shared" si="2"/>
        <v/>
      </c>
      <c r="G9017" t="str">
        <f t="shared" si="3"/>
        <v>242,000</v>
      </c>
      <c r="H9017" t="s">
        <v>96</v>
      </c>
      <c r="J9017" t="s">
        <v>28</v>
      </c>
      <c r="K9017" t="s">
        <v>101</v>
      </c>
      <c r="L9017">
        <v>242000</v>
      </c>
      <c r="M9017" t="s">
        <v>4775</v>
      </c>
    </row>
    <row r="9018" spans="1:13">
      <c r="A9018">
        <v>12819</v>
      </c>
      <c r="B9018" t="s">
        <v>19</v>
      </c>
      <c r="C9018" s="16" t="s">
        <v>16090</v>
      </c>
      <c r="D9018">
        <f t="shared" si="0"/>
        <v>24</v>
      </c>
      <c r="E9018" t="str">
        <f t="shared" si="1"/>
        <v>$4,833,333</v>
      </c>
      <c r="F9018" t="str">
        <f t="shared" si="2"/>
        <v/>
      </c>
      <c r="G9018" t="str">
        <f t="shared" si="3"/>
        <v>$4,833,333</v>
      </c>
      <c r="H9018" t="s">
        <v>16091</v>
      </c>
      <c r="J9018" t="s">
        <v>34</v>
      </c>
      <c r="K9018" t="s">
        <v>101</v>
      </c>
      <c r="L9018">
        <v>4833333</v>
      </c>
      <c r="M9018" t="s">
        <v>6158</v>
      </c>
    </row>
    <row r="9019" spans="1:13">
      <c r="A9019">
        <v>12820</v>
      </c>
      <c r="B9019" t="s">
        <v>19</v>
      </c>
      <c r="C9019" s="16" t="s">
        <v>16092</v>
      </c>
      <c r="D9019">
        <f t="shared" si="0"/>
        <v>24</v>
      </c>
      <c r="E9019" t="str">
        <f t="shared" si="1"/>
        <v>4,702,000</v>
      </c>
      <c r="F9019" t="str">
        <f t="shared" si="2"/>
        <v/>
      </c>
      <c r="G9019" t="str">
        <f t="shared" si="3"/>
        <v>4,702,000</v>
      </c>
      <c r="H9019" t="s">
        <v>96</v>
      </c>
      <c r="J9019" t="s">
        <v>34</v>
      </c>
      <c r="K9019" t="s">
        <v>101</v>
      </c>
      <c r="L9019">
        <v>4702000</v>
      </c>
      <c r="M9019" t="s">
        <v>2598</v>
      </c>
    </row>
    <row r="9020" spans="1:13">
      <c r="A9020">
        <v>12821</v>
      </c>
      <c r="B9020" t="s">
        <v>19</v>
      </c>
      <c r="C9020" s="16" t="s">
        <v>16093</v>
      </c>
      <c r="D9020">
        <f t="shared" si="0"/>
        <v>24</v>
      </c>
      <c r="E9020" t="str">
        <f t="shared" si="1"/>
        <v>3,660,000</v>
      </c>
      <c r="F9020" t="str">
        <f t="shared" si="2"/>
        <v/>
      </c>
      <c r="G9020" t="str">
        <f t="shared" si="3"/>
        <v>3,660,000</v>
      </c>
      <c r="H9020" t="s">
        <v>96</v>
      </c>
      <c r="J9020" t="s">
        <v>34</v>
      </c>
      <c r="K9020" t="s">
        <v>101</v>
      </c>
      <c r="L9020">
        <v>3660000</v>
      </c>
      <c r="M9020" t="s">
        <v>4923</v>
      </c>
    </row>
    <row r="9021" spans="1:13">
      <c r="A9021">
        <v>12822</v>
      </c>
      <c r="B9021" t="s">
        <v>19</v>
      </c>
      <c r="C9021" s="16" t="s">
        <v>16094</v>
      </c>
      <c r="D9021">
        <f t="shared" si="0"/>
        <v>24</v>
      </c>
      <c r="E9021" t="str">
        <f t="shared" si="1"/>
        <v>3,471,500</v>
      </c>
      <c r="F9021" t="str">
        <f t="shared" si="2"/>
        <v/>
      </c>
      <c r="G9021" t="str">
        <f t="shared" si="3"/>
        <v>3,471,500</v>
      </c>
      <c r="H9021" t="s">
        <v>96</v>
      </c>
      <c r="J9021" t="s">
        <v>34</v>
      </c>
      <c r="K9021" t="s">
        <v>101</v>
      </c>
      <c r="L9021">
        <v>3471500</v>
      </c>
      <c r="M9021" t="s">
        <v>4598</v>
      </c>
    </row>
    <row r="9022" spans="1:13">
      <c r="A9022">
        <v>12823</v>
      </c>
      <c r="B9022" t="s">
        <v>19</v>
      </c>
      <c r="C9022" s="16" t="s">
        <v>16095</v>
      </c>
      <c r="D9022">
        <f t="shared" si="0"/>
        <v>24</v>
      </c>
      <c r="E9022" t="str">
        <f t="shared" si="1"/>
        <v>2,900,000</v>
      </c>
      <c r="F9022" t="str">
        <f t="shared" si="2"/>
        <v/>
      </c>
      <c r="G9022" t="str">
        <f t="shared" si="3"/>
        <v>2,900,000</v>
      </c>
      <c r="H9022" t="s">
        <v>96</v>
      </c>
      <c r="J9022" t="s">
        <v>34</v>
      </c>
      <c r="K9022" t="s">
        <v>101</v>
      </c>
      <c r="L9022">
        <v>2900000</v>
      </c>
      <c r="M9022" t="s">
        <v>4672</v>
      </c>
    </row>
    <row r="9023" spans="1:13">
      <c r="A9023">
        <v>12824</v>
      </c>
      <c r="B9023" t="s">
        <v>19</v>
      </c>
      <c r="C9023" s="16" t="s">
        <v>16096</v>
      </c>
      <c r="D9023">
        <f t="shared" si="0"/>
        <v>24</v>
      </c>
      <c r="E9023" t="str">
        <f t="shared" si="1"/>
        <v>1,800,000</v>
      </c>
      <c r="F9023" t="str">
        <f t="shared" si="2"/>
        <v/>
      </c>
      <c r="G9023" t="str">
        <f t="shared" si="3"/>
        <v>1,800,000</v>
      </c>
      <c r="H9023" t="s">
        <v>96</v>
      </c>
      <c r="J9023" t="s">
        <v>34</v>
      </c>
      <c r="K9023" t="s">
        <v>101</v>
      </c>
      <c r="L9023">
        <v>1800000</v>
      </c>
      <c r="M9023" t="s">
        <v>5702</v>
      </c>
    </row>
    <row r="9024" spans="1:13">
      <c r="A9024">
        <v>12825</v>
      </c>
      <c r="B9024" t="s">
        <v>19</v>
      </c>
      <c r="C9024" s="16" t="s">
        <v>16097</v>
      </c>
      <c r="D9024">
        <f t="shared" si="0"/>
        <v>24</v>
      </c>
      <c r="E9024" t="str">
        <f t="shared" si="1"/>
        <v>1,800,000</v>
      </c>
      <c r="F9024" t="str">
        <f t="shared" si="2"/>
        <v/>
      </c>
      <c r="G9024" t="str">
        <f t="shared" si="3"/>
        <v>1,800,000</v>
      </c>
      <c r="H9024" t="s">
        <v>96</v>
      </c>
      <c r="J9024" t="s">
        <v>34</v>
      </c>
      <c r="K9024" t="s">
        <v>101</v>
      </c>
      <c r="L9024">
        <v>1800000</v>
      </c>
      <c r="M9024" t="s">
        <v>4912</v>
      </c>
    </row>
    <row r="9025" spans="1:13">
      <c r="A9025">
        <v>12826</v>
      </c>
      <c r="B9025" t="s">
        <v>19</v>
      </c>
      <c r="C9025" s="16" t="s">
        <v>16098</v>
      </c>
      <c r="D9025">
        <f t="shared" si="0"/>
        <v>24</v>
      </c>
      <c r="E9025" t="str">
        <f t="shared" si="1"/>
        <v>1,402,000</v>
      </c>
      <c r="F9025" t="str">
        <f t="shared" si="2"/>
        <v/>
      </c>
      <c r="G9025" t="str">
        <f t="shared" si="3"/>
        <v>1,402,000</v>
      </c>
      <c r="H9025" t="s">
        <v>96</v>
      </c>
      <c r="J9025" t="s">
        <v>34</v>
      </c>
      <c r="K9025" t="s">
        <v>101</v>
      </c>
      <c r="L9025">
        <v>1402000</v>
      </c>
      <c r="M9025" t="s">
        <v>5620</v>
      </c>
    </row>
    <row r="9026" spans="1:13">
      <c r="A9026">
        <v>12827</v>
      </c>
      <c r="B9026" t="s">
        <v>19</v>
      </c>
      <c r="C9026" s="16" t="s">
        <v>16099</v>
      </c>
      <c r="D9026">
        <f t="shared" si="0"/>
        <v>24</v>
      </c>
      <c r="E9026" t="str">
        <f t="shared" si="1"/>
        <v>1,000,680</v>
      </c>
      <c r="F9026" t="str">
        <f t="shared" si="2"/>
        <v/>
      </c>
      <c r="G9026" t="str">
        <f t="shared" si="3"/>
        <v>1,000,680</v>
      </c>
      <c r="H9026" t="s">
        <v>96</v>
      </c>
      <c r="J9026" t="s">
        <v>34</v>
      </c>
      <c r="K9026" t="s">
        <v>101</v>
      </c>
      <c r="L9026">
        <v>1000680</v>
      </c>
      <c r="M9026" t="s">
        <v>6096</v>
      </c>
    </row>
    <row r="9027" spans="1:13">
      <c r="A9027">
        <v>12828</v>
      </c>
      <c r="B9027" t="s">
        <v>19</v>
      </c>
      <c r="C9027" s="16" t="s">
        <v>16100</v>
      </c>
      <c r="D9027">
        <f t="shared" si="0"/>
        <v>24</v>
      </c>
      <c r="E9027" t="str">
        <f t="shared" si="1"/>
        <v>650,000</v>
      </c>
      <c r="F9027" t="str">
        <f t="shared" si="2"/>
        <v/>
      </c>
      <c r="G9027" t="str">
        <f t="shared" si="3"/>
        <v>650,000</v>
      </c>
      <c r="H9027" t="s">
        <v>96</v>
      </c>
      <c r="J9027" t="s">
        <v>34</v>
      </c>
      <c r="K9027" t="s">
        <v>101</v>
      </c>
      <c r="L9027">
        <v>650000</v>
      </c>
      <c r="M9027" t="s">
        <v>5193</v>
      </c>
    </row>
    <row r="9028" spans="1:13">
      <c r="A9028">
        <v>12829</v>
      </c>
      <c r="B9028" t="s">
        <v>19</v>
      </c>
      <c r="C9028" s="16" t="s">
        <v>16101</v>
      </c>
      <c r="D9028">
        <f t="shared" si="0"/>
        <v>24</v>
      </c>
      <c r="E9028" t="str">
        <f t="shared" si="1"/>
        <v>272,250</v>
      </c>
      <c r="F9028" t="str">
        <f t="shared" si="2"/>
        <v/>
      </c>
      <c r="G9028" t="str">
        <f t="shared" si="3"/>
        <v>272,250</v>
      </c>
      <c r="H9028" t="s">
        <v>96</v>
      </c>
      <c r="J9028" t="s">
        <v>34</v>
      </c>
      <c r="K9028" t="s">
        <v>101</v>
      </c>
      <c r="L9028">
        <v>272250</v>
      </c>
      <c r="M9028" t="s">
        <v>4822</v>
      </c>
    </row>
    <row r="9029" spans="1:13">
      <c r="A9029">
        <v>12830</v>
      </c>
      <c r="B9029" t="s">
        <v>19</v>
      </c>
      <c r="C9029" s="16" t="s">
        <v>16102</v>
      </c>
      <c r="D9029">
        <f t="shared" si="0"/>
        <v>24</v>
      </c>
      <c r="E9029" t="str">
        <f t="shared" si="1"/>
        <v>272,250</v>
      </c>
      <c r="F9029" t="str">
        <f t="shared" si="2"/>
        <v/>
      </c>
      <c r="G9029" t="str">
        <f t="shared" si="3"/>
        <v>272,250</v>
      </c>
      <c r="H9029" t="s">
        <v>96</v>
      </c>
      <c r="J9029" t="s">
        <v>34</v>
      </c>
      <c r="K9029" t="s">
        <v>101</v>
      </c>
      <c r="L9029">
        <v>272250</v>
      </c>
      <c r="M9029" t="s">
        <v>6098</v>
      </c>
    </row>
    <row r="9030" spans="1:13">
      <c r="A9030">
        <v>12831</v>
      </c>
      <c r="B9030" t="s">
        <v>19</v>
      </c>
      <c r="C9030" s="16" t="s">
        <v>16103</v>
      </c>
      <c r="D9030">
        <f t="shared" si="0"/>
        <v>24</v>
      </c>
      <c r="E9030" t="str">
        <f t="shared" si="1"/>
        <v>242,000</v>
      </c>
      <c r="F9030" t="str">
        <f t="shared" si="2"/>
        <v/>
      </c>
      <c r="G9030" t="str">
        <f t="shared" si="3"/>
        <v>242,000</v>
      </c>
      <c r="H9030" t="s">
        <v>96</v>
      </c>
      <c r="J9030" t="s">
        <v>34</v>
      </c>
      <c r="K9030" t="s">
        <v>101</v>
      </c>
      <c r="L9030">
        <v>242000</v>
      </c>
      <c r="M9030" t="s">
        <v>6116</v>
      </c>
    </row>
    <row r="9031" spans="1:13">
      <c r="A9031">
        <v>12834</v>
      </c>
      <c r="B9031" t="s">
        <v>19</v>
      </c>
      <c r="C9031" s="16" t="s">
        <v>16104</v>
      </c>
      <c r="D9031">
        <f t="shared" si="0"/>
        <v>24</v>
      </c>
      <c r="E9031" t="str">
        <f t="shared" si="1"/>
        <v>$33,140,000</v>
      </c>
      <c r="F9031" t="str">
        <f t="shared" si="2"/>
        <v/>
      </c>
      <c r="G9031" t="str">
        <f t="shared" si="3"/>
        <v>$33,140,000</v>
      </c>
      <c r="H9031" t="s">
        <v>16105</v>
      </c>
      <c r="J9031" t="s">
        <v>37</v>
      </c>
      <c r="K9031" t="s">
        <v>101</v>
      </c>
      <c r="L9031">
        <v>33140000</v>
      </c>
      <c r="M9031" t="s">
        <v>5651</v>
      </c>
    </row>
    <row r="9032" spans="1:13">
      <c r="A9032">
        <v>12835</v>
      </c>
      <c r="B9032" t="s">
        <v>19</v>
      </c>
      <c r="C9032" s="16" t="s">
        <v>16106</v>
      </c>
      <c r="D9032">
        <f t="shared" si="0"/>
        <v>24</v>
      </c>
      <c r="E9032" t="str">
        <f t="shared" si="1"/>
        <v>4,560,000</v>
      </c>
      <c r="F9032" t="str">
        <f t="shared" si="2"/>
        <v/>
      </c>
      <c r="G9032" t="str">
        <f t="shared" si="3"/>
        <v>4,560,000</v>
      </c>
      <c r="H9032" t="s">
        <v>96</v>
      </c>
      <c r="J9032" t="s">
        <v>37</v>
      </c>
      <c r="K9032" t="s">
        <v>101</v>
      </c>
      <c r="L9032">
        <v>4560000</v>
      </c>
      <c r="M9032" t="s">
        <v>5890</v>
      </c>
    </row>
    <row r="9033" spans="1:13">
      <c r="A9033">
        <v>12836</v>
      </c>
      <c r="B9033" t="s">
        <v>19</v>
      </c>
      <c r="C9033" s="16" t="s">
        <v>16107</v>
      </c>
      <c r="D9033">
        <f t="shared" si="0"/>
        <v>24</v>
      </c>
      <c r="E9033" t="str">
        <f t="shared" si="1"/>
        <v>4,560,000</v>
      </c>
      <c r="F9033" t="str">
        <f t="shared" si="2"/>
        <v/>
      </c>
      <c r="G9033" t="str">
        <f t="shared" si="3"/>
        <v>4,560,000</v>
      </c>
      <c r="H9033" t="s">
        <v>96</v>
      </c>
      <c r="J9033" t="s">
        <v>37</v>
      </c>
      <c r="K9033" t="s">
        <v>101</v>
      </c>
      <c r="L9033">
        <v>4560000</v>
      </c>
      <c r="M9033" t="s">
        <v>6089</v>
      </c>
    </row>
    <row r="9034" spans="1:13">
      <c r="A9034">
        <v>12837</v>
      </c>
      <c r="B9034" t="s">
        <v>19</v>
      </c>
      <c r="C9034" s="16" t="s">
        <v>16108</v>
      </c>
      <c r="D9034">
        <f t="shared" si="0"/>
        <v>24</v>
      </c>
      <c r="E9034" t="str">
        <f t="shared" si="1"/>
        <v>4,500,000 [rumored, new salary wasn't listed]</v>
      </c>
      <c r="F9034">
        <f t="shared" si="2"/>
        <v>10</v>
      </c>
      <c r="G9034" t="str">
        <f t="shared" si="3"/>
        <v>4,500,000</v>
      </c>
      <c r="H9034" t="s">
        <v>96</v>
      </c>
      <c r="J9034" t="s">
        <v>37</v>
      </c>
      <c r="K9034" t="s">
        <v>101</v>
      </c>
      <c r="L9034">
        <v>4500000</v>
      </c>
      <c r="M9034" t="s">
        <v>4933</v>
      </c>
    </row>
    <row r="9035" spans="1:13">
      <c r="A9035">
        <v>12838</v>
      </c>
      <c r="B9035" t="s">
        <v>19</v>
      </c>
      <c r="C9035" s="16" t="s">
        <v>16109</v>
      </c>
      <c r="D9035">
        <f t="shared" si="0"/>
        <v>24</v>
      </c>
      <c r="E9035" t="str">
        <f t="shared" si="1"/>
        <v>3,184,900</v>
      </c>
      <c r="F9035" t="str">
        <f t="shared" si="2"/>
        <v/>
      </c>
      <c r="G9035" t="str">
        <f t="shared" si="3"/>
        <v>3,184,900</v>
      </c>
      <c r="H9035" t="s">
        <v>96</v>
      </c>
      <c r="J9035" t="s">
        <v>37</v>
      </c>
      <c r="K9035" t="s">
        <v>101</v>
      </c>
      <c r="L9035">
        <v>3184900</v>
      </c>
      <c r="M9035" t="s">
        <v>5529</v>
      </c>
    </row>
    <row r="9036" spans="1:13">
      <c r="A9036">
        <v>12839</v>
      </c>
      <c r="B9036" t="s">
        <v>19</v>
      </c>
      <c r="C9036" s="16" t="s">
        <v>16110</v>
      </c>
      <c r="D9036">
        <f t="shared" si="0"/>
        <v>24</v>
      </c>
      <c r="E9036" t="str">
        <f t="shared" si="1"/>
        <v>2,775,000</v>
      </c>
      <c r="F9036" t="str">
        <f t="shared" si="2"/>
        <v/>
      </c>
      <c r="G9036" t="str">
        <f t="shared" si="3"/>
        <v>2,775,000</v>
      </c>
      <c r="H9036" t="s">
        <v>96</v>
      </c>
      <c r="J9036" t="s">
        <v>37</v>
      </c>
      <c r="K9036" t="s">
        <v>101</v>
      </c>
      <c r="L9036">
        <v>2775000</v>
      </c>
      <c r="M9036" t="s">
        <v>5945</v>
      </c>
    </row>
    <row r="9037" spans="1:13">
      <c r="A9037">
        <v>12840</v>
      </c>
      <c r="B9037" t="s">
        <v>19</v>
      </c>
      <c r="C9037" s="16" t="s">
        <v>16111</v>
      </c>
      <c r="D9037">
        <f t="shared" si="0"/>
        <v>24</v>
      </c>
      <c r="E9037" t="str">
        <f t="shared" si="1"/>
        <v>1,800,000</v>
      </c>
      <c r="F9037" t="str">
        <f t="shared" si="2"/>
        <v/>
      </c>
      <c r="G9037" t="str">
        <f t="shared" si="3"/>
        <v>1,800,000</v>
      </c>
      <c r="H9037" t="s">
        <v>96</v>
      </c>
      <c r="J9037" t="s">
        <v>37</v>
      </c>
      <c r="K9037" t="s">
        <v>101</v>
      </c>
      <c r="L9037">
        <v>1800000</v>
      </c>
      <c r="M9037" t="s">
        <v>4651</v>
      </c>
    </row>
    <row r="9038" spans="1:13">
      <c r="A9038">
        <v>12841</v>
      </c>
      <c r="B9038" t="s">
        <v>19</v>
      </c>
      <c r="C9038" s="16" t="s">
        <v>16112</v>
      </c>
      <c r="D9038">
        <f t="shared" si="0"/>
        <v>24</v>
      </c>
      <c r="E9038" t="str">
        <f t="shared" si="1"/>
        <v>1,430,000</v>
      </c>
      <c r="F9038" t="str">
        <f t="shared" si="2"/>
        <v/>
      </c>
      <c r="G9038" t="str">
        <f t="shared" si="3"/>
        <v>1,430,000</v>
      </c>
      <c r="H9038" t="s">
        <v>96</v>
      </c>
      <c r="J9038" t="s">
        <v>37</v>
      </c>
      <c r="K9038" t="s">
        <v>101</v>
      </c>
      <c r="L9038">
        <v>1430000</v>
      </c>
      <c r="M9038" t="s">
        <v>5934</v>
      </c>
    </row>
    <row r="9039" spans="1:13">
      <c r="A9039">
        <v>12842</v>
      </c>
      <c r="B9039" t="s">
        <v>19</v>
      </c>
      <c r="C9039" s="16" t="s">
        <v>16113</v>
      </c>
      <c r="D9039">
        <f t="shared" si="0"/>
        <v>24</v>
      </c>
      <c r="E9039" t="str">
        <f t="shared" si="1"/>
        <v>1,260,000</v>
      </c>
      <c r="F9039" t="str">
        <f t="shared" si="2"/>
        <v/>
      </c>
      <c r="G9039" t="str">
        <f t="shared" si="3"/>
        <v>1,260,000</v>
      </c>
      <c r="H9039" t="s">
        <v>96</v>
      </c>
      <c r="J9039" t="s">
        <v>37</v>
      </c>
      <c r="K9039" t="s">
        <v>101</v>
      </c>
      <c r="L9039">
        <v>1260000</v>
      </c>
      <c r="M9039" t="s">
        <v>5809</v>
      </c>
    </row>
    <row r="9040" spans="1:13">
      <c r="A9040">
        <v>12843</v>
      </c>
      <c r="B9040" t="s">
        <v>19</v>
      </c>
      <c r="C9040" s="16" t="s">
        <v>16114</v>
      </c>
      <c r="D9040">
        <f t="shared" si="0"/>
        <v>24</v>
      </c>
      <c r="E9040" t="str">
        <f t="shared" si="1"/>
        <v>1,150,000 [retired]</v>
      </c>
      <c r="F9040">
        <f t="shared" si="2"/>
        <v>10</v>
      </c>
      <c r="G9040" t="str">
        <f t="shared" si="3"/>
        <v>1,150,000</v>
      </c>
      <c r="H9040" t="s">
        <v>96</v>
      </c>
      <c r="J9040" t="s">
        <v>37</v>
      </c>
      <c r="K9040" t="s">
        <v>101</v>
      </c>
      <c r="L9040">
        <v>1150000</v>
      </c>
      <c r="M9040" t="s">
        <v>5863</v>
      </c>
    </row>
    <row r="9041" spans="1:13">
      <c r="A9041">
        <v>12844</v>
      </c>
      <c r="B9041" t="s">
        <v>19</v>
      </c>
      <c r="C9041" s="16" t="s">
        <v>16115</v>
      </c>
      <c r="D9041">
        <f t="shared" si="0"/>
        <v>24</v>
      </c>
      <c r="E9041" t="str">
        <f t="shared" si="1"/>
        <v>850,920</v>
      </c>
      <c r="F9041" t="str">
        <f t="shared" si="2"/>
        <v/>
      </c>
      <c r="G9041" t="str">
        <f t="shared" si="3"/>
        <v>850,920</v>
      </c>
      <c r="H9041" t="s">
        <v>96</v>
      </c>
      <c r="J9041" t="s">
        <v>37</v>
      </c>
      <c r="K9041" t="s">
        <v>101</v>
      </c>
      <c r="L9041">
        <v>850920</v>
      </c>
      <c r="M9041" t="s">
        <v>5243</v>
      </c>
    </row>
    <row r="9042" spans="1:13">
      <c r="A9042">
        <v>12845</v>
      </c>
      <c r="B9042" t="s">
        <v>19</v>
      </c>
      <c r="C9042" s="16" t="s">
        <v>16116</v>
      </c>
      <c r="D9042">
        <f t="shared" si="0"/>
        <v>24</v>
      </c>
      <c r="E9042" t="str">
        <f t="shared" si="1"/>
        <v>750,000</v>
      </c>
      <c r="F9042" t="str">
        <f t="shared" si="2"/>
        <v/>
      </c>
      <c r="G9042" t="str">
        <f t="shared" si="3"/>
        <v>750,000</v>
      </c>
      <c r="H9042" t="s">
        <v>96</v>
      </c>
      <c r="J9042" t="s">
        <v>37</v>
      </c>
      <c r="K9042" t="s">
        <v>101</v>
      </c>
      <c r="L9042">
        <v>750000</v>
      </c>
      <c r="M9042" t="s">
        <v>6013</v>
      </c>
    </row>
    <row r="9043" spans="1:13">
      <c r="A9043">
        <v>12846</v>
      </c>
      <c r="B9043" t="s">
        <v>19</v>
      </c>
      <c r="C9043" s="16" t="s">
        <v>16117</v>
      </c>
      <c r="D9043">
        <f t="shared" si="0"/>
        <v>24</v>
      </c>
      <c r="E9043" t="str">
        <f t="shared" si="1"/>
        <v>597,600</v>
      </c>
      <c r="F9043" t="str">
        <f t="shared" si="2"/>
        <v/>
      </c>
      <c r="G9043" t="str">
        <f t="shared" si="3"/>
        <v>597,600</v>
      </c>
      <c r="H9043" t="s">
        <v>96</v>
      </c>
      <c r="J9043" t="s">
        <v>37</v>
      </c>
      <c r="K9043" t="s">
        <v>101</v>
      </c>
      <c r="L9043">
        <v>597600</v>
      </c>
      <c r="M9043" t="s">
        <v>5398</v>
      </c>
    </row>
    <row r="9044" spans="1:13">
      <c r="A9044">
        <v>12847</v>
      </c>
      <c r="B9044" t="s">
        <v>19</v>
      </c>
      <c r="C9044" s="16" t="s">
        <v>16118</v>
      </c>
      <c r="D9044">
        <f t="shared" si="0"/>
        <v>24</v>
      </c>
      <c r="E9044" t="str">
        <f t="shared" si="1"/>
        <v>500,000</v>
      </c>
      <c r="F9044" t="str">
        <f t="shared" si="2"/>
        <v/>
      </c>
      <c r="G9044" t="str">
        <f t="shared" si="3"/>
        <v>500,000</v>
      </c>
      <c r="H9044" t="s">
        <v>96</v>
      </c>
      <c r="J9044" t="s">
        <v>37</v>
      </c>
      <c r="K9044" t="s">
        <v>101</v>
      </c>
      <c r="L9044">
        <v>500000</v>
      </c>
      <c r="M9044" t="s">
        <v>5376</v>
      </c>
    </row>
    <row r="9045" spans="1:13">
      <c r="A9045">
        <v>12848</v>
      </c>
      <c r="B9045" t="s">
        <v>19</v>
      </c>
      <c r="C9045" s="16" t="s">
        <v>16119</v>
      </c>
      <c r="D9045">
        <f t="shared" si="0"/>
        <v>24</v>
      </c>
      <c r="E9045" t="str">
        <f t="shared" si="1"/>
        <v>272,250</v>
      </c>
      <c r="F9045" t="str">
        <f t="shared" si="2"/>
        <v/>
      </c>
      <c r="G9045" t="str">
        <f t="shared" si="3"/>
        <v>272,250</v>
      </c>
      <c r="H9045" t="s">
        <v>96</v>
      </c>
      <c r="J9045" t="s">
        <v>37</v>
      </c>
      <c r="K9045" t="s">
        <v>101</v>
      </c>
      <c r="L9045">
        <v>272250</v>
      </c>
      <c r="M9045" t="s">
        <v>5322</v>
      </c>
    </row>
    <row r="9046" spans="1:13">
      <c r="A9046">
        <v>12851</v>
      </c>
      <c r="B9046" t="s">
        <v>19</v>
      </c>
      <c r="C9046" s="16" t="s">
        <v>16120</v>
      </c>
      <c r="D9046">
        <f t="shared" si="0"/>
        <v>24</v>
      </c>
      <c r="E9046" t="str">
        <f t="shared" si="1"/>
        <v>$8,600,000</v>
      </c>
      <c r="F9046" t="str">
        <f t="shared" si="2"/>
        <v/>
      </c>
      <c r="G9046" t="str">
        <f t="shared" si="3"/>
        <v>$8,600,000</v>
      </c>
      <c r="H9046" t="s">
        <v>1900</v>
      </c>
      <c r="J9046" t="s">
        <v>39</v>
      </c>
      <c r="K9046" t="s">
        <v>101</v>
      </c>
      <c r="L9046">
        <v>8600000</v>
      </c>
      <c r="M9046" t="s">
        <v>5973</v>
      </c>
    </row>
    <row r="9047" spans="1:13">
      <c r="A9047">
        <v>12852</v>
      </c>
      <c r="B9047" t="s">
        <v>19</v>
      </c>
      <c r="C9047" s="16" t="s">
        <v>16121</v>
      </c>
      <c r="D9047">
        <f t="shared" si="0"/>
        <v>24</v>
      </c>
      <c r="E9047" t="str">
        <f t="shared" si="1"/>
        <v>4,000,000</v>
      </c>
      <c r="F9047" t="str">
        <f t="shared" si="2"/>
        <v/>
      </c>
      <c r="G9047" t="str">
        <f t="shared" si="3"/>
        <v>4,000,000</v>
      </c>
      <c r="H9047" t="s">
        <v>96</v>
      </c>
      <c r="J9047" t="s">
        <v>39</v>
      </c>
      <c r="K9047" t="s">
        <v>101</v>
      </c>
      <c r="L9047">
        <v>4000000</v>
      </c>
      <c r="M9047" t="s">
        <v>4874</v>
      </c>
    </row>
    <row r="9048" spans="1:13">
      <c r="A9048">
        <v>12853</v>
      </c>
      <c r="B9048" t="s">
        <v>19</v>
      </c>
      <c r="C9048" s="16" t="s">
        <v>16122</v>
      </c>
      <c r="D9048">
        <f t="shared" si="0"/>
        <v>24</v>
      </c>
      <c r="E9048" t="str">
        <f t="shared" si="1"/>
        <v>3,500,000</v>
      </c>
      <c r="F9048" t="str">
        <f t="shared" si="2"/>
        <v/>
      </c>
      <c r="G9048" t="str">
        <f t="shared" si="3"/>
        <v>3,500,000</v>
      </c>
      <c r="H9048" t="s">
        <v>96</v>
      </c>
      <c r="J9048" t="s">
        <v>39</v>
      </c>
      <c r="K9048" t="s">
        <v>101</v>
      </c>
      <c r="L9048">
        <v>3500000</v>
      </c>
      <c r="M9048" t="s">
        <v>6179</v>
      </c>
    </row>
    <row r="9049" spans="1:13">
      <c r="A9049">
        <v>12854</v>
      </c>
      <c r="B9049" t="s">
        <v>19</v>
      </c>
      <c r="C9049" s="16" t="s">
        <v>16123</v>
      </c>
      <c r="D9049">
        <f t="shared" si="0"/>
        <v>24</v>
      </c>
      <c r="E9049" t="str">
        <f t="shared" si="1"/>
        <v>1,540,000</v>
      </c>
      <c r="F9049" t="str">
        <f t="shared" si="2"/>
        <v/>
      </c>
      <c r="G9049" t="str">
        <f t="shared" si="3"/>
        <v>1,540,000</v>
      </c>
      <c r="H9049" t="s">
        <v>96</v>
      </c>
      <c r="J9049" t="s">
        <v>39</v>
      </c>
      <c r="K9049" t="s">
        <v>101</v>
      </c>
      <c r="L9049">
        <v>1540000</v>
      </c>
      <c r="M9049" t="s">
        <v>5133</v>
      </c>
    </row>
    <row r="9050" spans="1:13">
      <c r="A9050">
        <v>12855</v>
      </c>
      <c r="B9050" t="s">
        <v>19</v>
      </c>
      <c r="C9050" s="16" t="s">
        <v>16124</v>
      </c>
      <c r="D9050">
        <f t="shared" si="0"/>
        <v>24</v>
      </c>
      <c r="E9050" t="str">
        <f t="shared" si="1"/>
        <v>1,330,000</v>
      </c>
      <c r="F9050" t="str">
        <f t="shared" si="2"/>
        <v/>
      </c>
      <c r="G9050" t="str">
        <f t="shared" si="3"/>
        <v>1,330,000</v>
      </c>
      <c r="H9050" t="s">
        <v>96</v>
      </c>
      <c r="J9050" t="s">
        <v>39</v>
      </c>
      <c r="K9050" t="s">
        <v>101</v>
      </c>
      <c r="L9050">
        <v>1330000</v>
      </c>
      <c r="M9050" t="s">
        <v>6097</v>
      </c>
    </row>
    <row r="9051" spans="1:13">
      <c r="A9051">
        <v>12856</v>
      </c>
      <c r="B9051" t="s">
        <v>19</v>
      </c>
      <c r="C9051" s="16" t="s">
        <v>16125</v>
      </c>
      <c r="D9051">
        <f t="shared" si="0"/>
        <v>24</v>
      </c>
      <c r="E9051" t="str">
        <f t="shared" si="1"/>
        <v>1,228,560</v>
      </c>
      <c r="F9051" t="str">
        <f t="shared" si="2"/>
        <v/>
      </c>
      <c r="G9051" t="str">
        <f t="shared" si="3"/>
        <v>1,228,560</v>
      </c>
      <c r="H9051" t="s">
        <v>96</v>
      </c>
      <c r="J9051" t="s">
        <v>39</v>
      </c>
      <c r="K9051" t="s">
        <v>101</v>
      </c>
      <c r="L9051">
        <v>1228560</v>
      </c>
      <c r="M9051" t="s">
        <v>6157</v>
      </c>
    </row>
    <row r="9052" spans="1:13">
      <c r="A9052">
        <v>12857</v>
      </c>
      <c r="B9052" t="s">
        <v>19</v>
      </c>
      <c r="C9052" s="16" t="s">
        <v>16126</v>
      </c>
      <c r="D9052">
        <f t="shared" si="0"/>
        <v>24</v>
      </c>
      <c r="E9052" t="str">
        <f t="shared" si="1"/>
        <v>1,107,240</v>
      </c>
      <c r="F9052" t="str">
        <f t="shared" si="2"/>
        <v/>
      </c>
      <c r="G9052" t="str">
        <f t="shared" si="3"/>
        <v>1,107,240</v>
      </c>
      <c r="H9052" t="s">
        <v>96</v>
      </c>
      <c r="J9052" t="s">
        <v>39</v>
      </c>
      <c r="K9052" t="s">
        <v>101</v>
      </c>
      <c r="L9052">
        <v>1107240</v>
      </c>
      <c r="M9052" t="s">
        <v>4935</v>
      </c>
    </row>
    <row r="9053" spans="1:13">
      <c r="A9053">
        <v>12858</v>
      </c>
      <c r="B9053" t="s">
        <v>19</v>
      </c>
      <c r="C9053" s="16" t="s">
        <v>16127</v>
      </c>
      <c r="D9053">
        <f t="shared" si="0"/>
        <v>24</v>
      </c>
      <c r="E9053" t="str">
        <f t="shared" si="1"/>
        <v>1,000,000</v>
      </c>
      <c r="F9053" t="str">
        <f t="shared" si="2"/>
        <v/>
      </c>
      <c r="G9053" t="str">
        <f t="shared" si="3"/>
        <v>1,000,000</v>
      </c>
      <c r="H9053" t="s">
        <v>96</v>
      </c>
      <c r="J9053" t="s">
        <v>39</v>
      </c>
      <c r="K9053" t="s">
        <v>101</v>
      </c>
      <c r="L9053">
        <v>1000000</v>
      </c>
      <c r="M9053" t="s">
        <v>5156</v>
      </c>
    </row>
    <row r="9054" spans="1:13">
      <c r="A9054">
        <v>12859</v>
      </c>
      <c r="B9054" t="s">
        <v>19</v>
      </c>
      <c r="C9054" s="16" t="s">
        <v>16128</v>
      </c>
      <c r="D9054">
        <f t="shared" si="0"/>
        <v>24</v>
      </c>
      <c r="E9054" t="str">
        <f t="shared" si="1"/>
        <v>976,920</v>
      </c>
      <c r="F9054" t="str">
        <f t="shared" si="2"/>
        <v/>
      </c>
      <c r="G9054" t="str">
        <f t="shared" si="3"/>
        <v>976,920</v>
      </c>
      <c r="H9054" t="s">
        <v>96</v>
      </c>
      <c r="J9054" t="s">
        <v>39</v>
      </c>
      <c r="K9054" t="s">
        <v>101</v>
      </c>
      <c r="L9054">
        <v>976920</v>
      </c>
      <c r="M9054" t="s">
        <v>4666</v>
      </c>
    </row>
    <row r="9055" spans="1:13">
      <c r="A9055">
        <v>12860</v>
      </c>
      <c r="B9055" t="s">
        <v>19</v>
      </c>
      <c r="C9055" s="16" t="s">
        <v>16129</v>
      </c>
      <c r="D9055">
        <f t="shared" si="0"/>
        <v>24</v>
      </c>
      <c r="E9055" t="str">
        <f t="shared" si="1"/>
        <v>949,320</v>
      </c>
      <c r="F9055" t="str">
        <f t="shared" si="2"/>
        <v/>
      </c>
      <c r="G9055" t="str">
        <f t="shared" si="3"/>
        <v>949,320</v>
      </c>
      <c r="H9055" t="s">
        <v>96</v>
      </c>
      <c r="J9055" t="s">
        <v>39</v>
      </c>
      <c r="K9055" t="s">
        <v>101</v>
      </c>
      <c r="L9055">
        <v>949320</v>
      </c>
      <c r="M9055" t="s">
        <v>4695</v>
      </c>
    </row>
    <row r="9056" spans="1:13">
      <c r="A9056">
        <v>12861</v>
      </c>
      <c r="B9056" t="s">
        <v>19</v>
      </c>
      <c r="C9056" s="16" t="s">
        <v>16130</v>
      </c>
      <c r="D9056">
        <f t="shared" si="0"/>
        <v>24</v>
      </c>
      <c r="E9056" t="str">
        <f t="shared" si="1"/>
        <v>828,000</v>
      </c>
      <c r="F9056" t="str">
        <f t="shared" si="2"/>
        <v/>
      </c>
      <c r="G9056" t="str">
        <f t="shared" si="3"/>
        <v>828,000</v>
      </c>
      <c r="H9056" t="s">
        <v>96</v>
      </c>
      <c r="J9056" t="s">
        <v>39</v>
      </c>
      <c r="K9056" t="s">
        <v>101</v>
      </c>
      <c r="L9056">
        <v>828000</v>
      </c>
      <c r="M9056" t="s">
        <v>6210</v>
      </c>
    </row>
    <row r="9057" spans="1:13">
      <c r="A9057">
        <v>12862</v>
      </c>
      <c r="B9057" t="s">
        <v>19</v>
      </c>
      <c r="C9057" s="16" t="s">
        <v>16131</v>
      </c>
      <c r="D9057">
        <f t="shared" si="0"/>
        <v>24</v>
      </c>
      <c r="E9057" t="str">
        <f t="shared" si="1"/>
        <v>540,000 [released]</v>
      </c>
      <c r="F9057">
        <f t="shared" si="2"/>
        <v>8</v>
      </c>
      <c r="G9057" t="str">
        <f t="shared" si="3"/>
        <v>540,000</v>
      </c>
      <c r="H9057" t="s">
        <v>96</v>
      </c>
      <c r="J9057" t="s">
        <v>39</v>
      </c>
      <c r="K9057" t="s">
        <v>101</v>
      </c>
      <c r="L9057">
        <v>540000</v>
      </c>
      <c r="M9057" t="s">
        <v>4985</v>
      </c>
    </row>
    <row r="9058" spans="1:13">
      <c r="A9058">
        <v>12863</v>
      </c>
      <c r="B9058" t="s">
        <v>19</v>
      </c>
      <c r="C9058" s="16" t="s">
        <v>16132</v>
      </c>
      <c r="D9058">
        <f t="shared" si="0"/>
        <v>24</v>
      </c>
      <c r="E9058" t="str">
        <f t="shared" si="1"/>
        <v>500,000</v>
      </c>
      <c r="F9058" t="str">
        <f t="shared" si="2"/>
        <v/>
      </c>
      <c r="G9058" t="str">
        <f t="shared" si="3"/>
        <v>500,000</v>
      </c>
      <c r="H9058" t="s">
        <v>96</v>
      </c>
      <c r="J9058" t="s">
        <v>39</v>
      </c>
      <c r="K9058" t="s">
        <v>101</v>
      </c>
      <c r="L9058">
        <v>500000</v>
      </c>
      <c r="M9058" t="s">
        <v>5975</v>
      </c>
    </row>
    <row r="9059" spans="1:13">
      <c r="A9059">
        <v>12864</v>
      </c>
      <c r="B9059" t="s">
        <v>19</v>
      </c>
      <c r="C9059" s="16" t="s">
        <v>16133</v>
      </c>
      <c r="D9059">
        <f t="shared" si="0"/>
        <v>24</v>
      </c>
      <c r="E9059" t="str">
        <f t="shared" si="1"/>
        <v>272,250</v>
      </c>
      <c r="F9059" t="str">
        <f t="shared" si="2"/>
        <v/>
      </c>
      <c r="G9059" t="str">
        <f t="shared" si="3"/>
        <v>272,250</v>
      </c>
      <c r="H9059" t="s">
        <v>96</v>
      </c>
      <c r="J9059" t="s">
        <v>39</v>
      </c>
      <c r="K9059" t="s">
        <v>101</v>
      </c>
      <c r="L9059">
        <v>272250</v>
      </c>
      <c r="M9059" t="s">
        <v>5690</v>
      </c>
    </row>
    <row r="9060" spans="1:13">
      <c r="A9060">
        <v>12865</v>
      </c>
      <c r="B9060" t="s">
        <v>19</v>
      </c>
      <c r="C9060" s="16" t="s">
        <v>16134</v>
      </c>
      <c r="D9060">
        <f t="shared" si="0"/>
        <v>24</v>
      </c>
      <c r="E9060" t="str">
        <f t="shared" si="1"/>
        <v>250,000</v>
      </c>
      <c r="F9060" t="str">
        <f t="shared" si="2"/>
        <v/>
      </c>
      <c r="G9060" t="str">
        <f t="shared" si="3"/>
        <v>250,000</v>
      </c>
      <c r="H9060" t="s">
        <v>96</v>
      </c>
      <c r="J9060" t="s">
        <v>39</v>
      </c>
      <c r="K9060" t="s">
        <v>101</v>
      </c>
      <c r="L9060">
        <v>250000</v>
      </c>
      <c r="M9060" t="s">
        <v>4749</v>
      </c>
    </row>
    <row r="9061" spans="1:13">
      <c r="A9061">
        <v>12866</v>
      </c>
      <c r="B9061" t="s">
        <v>19</v>
      </c>
      <c r="C9061" s="16" t="s">
        <v>16135</v>
      </c>
      <c r="D9061">
        <f t="shared" si="0"/>
        <v>24</v>
      </c>
      <c r="E9061" t="str">
        <f t="shared" si="1"/>
        <v>35,000 [released]</v>
      </c>
      <c r="F9061">
        <f t="shared" si="2"/>
        <v>7</v>
      </c>
      <c r="G9061" t="str">
        <f t="shared" si="3"/>
        <v>35,000</v>
      </c>
      <c r="H9061" t="s">
        <v>96</v>
      </c>
      <c r="J9061" t="s">
        <v>39</v>
      </c>
      <c r="K9061" t="s">
        <v>101</v>
      </c>
      <c r="L9061">
        <v>35000</v>
      </c>
      <c r="M9061" t="s">
        <v>5289</v>
      </c>
    </row>
    <row r="9062" spans="1:13">
      <c r="A9062">
        <v>12867</v>
      </c>
      <c r="B9062" t="s">
        <v>19</v>
      </c>
      <c r="C9062" s="16" t="s">
        <v>16136</v>
      </c>
      <c r="D9062">
        <f t="shared" si="0"/>
        <v>24</v>
      </c>
      <c r="E9062" t="str">
        <f t="shared" si="1"/>
        <v>20,000 [released]</v>
      </c>
      <c r="F9062">
        <f t="shared" si="2"/>
        <v>7</v>
      </c>
      <c r="G9062" t="str">
        <f t="shared" si="3"/>
        <v>20,000</v>
      </c>
      <c r="H9062" t="s">
        <v>96</v>
      </c>
      <c r="J9062" t="s">
        <v>39</v>
      </c>
      <c r="K9062" t="s">
        <v>101</v>
      </c>
      <c r="L9062">
        <v>20000</v>
      </c>
      <c r="M9062" t="s">
        <v>4522</v>
      </c>
    </row>
    <row r="9063" spans="1:13">
      <c r="A9063">
        <v>12870</v>
      </c>
      <c r="B9063" t="s">
        <v>19</v>
      </c>
      <c r="C9063" s="16" t="s">
        <v>16137</v>
      </c>
      <c r="D9063">
        <f t="shared" si="0"/>
        <v>24</v>
      </c>
      <c r="E9063" t="str">
        <f t="shared" si="1"/>
        <v>$5,850,000</v>
      </c>
      <c r="F9063" t="str">
        <f t="shared" si="2"/>
        <v/>
      </c>
      <c r="G9063" t="str">
        <f t="shared" si="3"/>
        <v>$5,850,000</v>
      </c>
      <c r="H9063" t="s">
        <v>9232</v>
      </c>
      <c r="J9063" t="s">
        <v>45</v>
      </c>
      <c r="K9063" t="s">
        <v>101</v>
      </c>
      <c r="L9063">
        <v>5850000</v>
      </c>
      <c r="M9063" t="s">
        <v>4002</v>
      </c>
    </row>
    <row r="9064" spans="1:13">
      <c r="A9064">
        <v>12871</v>
      </c>
      <c r="B9064" t="s">
        <v>19</v>
      </c>
      <c r="C9064" s="16" t="s">
        <v>16138</v>
      </c>
      <c r="D9064">
        <f t="shared" si="0"/>
        <v>24</v>
      </c>
      <c r="E9064" t="str">
        <f t="shared" si="1"/>
        <v>4,050,000</v>
      </c>
      <c r="F9064" t="str">
        <f t="shared" si="2"/>
        <v/>
      </c>
      <c r="G9064" t="str">
        <f t="shared" si="3"/>
        <v>4,050,000</v>
      </c>
      <c r="H9064" t="s">
        <v>96</v>
      </c>
      <c r="J9064" t="s">
        <v>45</v>
      </c>
      <c r="K9064" t="s">
        <v>101</v>
      </c>
      <c r="L9064">
        <v>4050000</v>
      </c>
      <c r="M9064" t="s">
        <v>16139</v>
      </c>
    </row>
    <row r="9065" spans="1:13">
      <c r="A9065">
        <v>12872</v>
      </c>
      <c r="B9065" t="s">
        <v>19</v>
      </c>
      <c r="C9065" s="16" t="s">
        <v>16140</v>
      </c>
      <c r="D9065">
        <f t="shared" si="0"/>
        <v>24</v>
      </c>
      <c r="E9065" t="str">
        <f t="shared" si="1"/>
        <v>3,000,000</v>
      </c>
      <c r="F9065" t="str">
        <f t="shared" si="2"/>
        <v/>
      </c>
      <c r="G9065" t="str">
        <f t="shared" si="3"/>
        <v>3,000,000</v>
      </c>
      <c r="H9065" t="s">
        <v>96</v>
      </c>
      <c r="J9065" t="s">
        <v>45</v>
      </c>
      <c r="K9065" t="s">
        <v>101</v>
      </c>
      <c r="L9065">
        <v>3000000</v>
      </c>
      <c r="M9065" t="s">
        <v>5320</v>
      </c>
    </row>
    <row r="9066" spans="1:13">
      <c r="A9066">
        <v>12873</v>
      </c>
      <c r="B9066" t="s">
        <v>19</v>
      </c>
      <c r="C9066" s="16" t="s">
        <v>16141</v>
      </c>
      <c r="D9066">
        <f t="shared" si="0"/>
        <v>24</v>
      </c>
      <c r="E9066" t="str">
        <f t="shared" si="1"/>
        <v>2,610,335</v>
      </c>
      <c r="F9066" t="str">
        <f t="shared" si="2"/>
        <v/>
      </c>
      <c r="G9066" t="str">
        <f t="shared" si="3"/>
        <v>2,610,335</v>
      </c>
      <c r="H9066" t="s">
        <v>96</v>
      </c>
      <c r="J9066" t="s">
        <v>45</v>
      </c>
      <c r="K9066" t="s">
        <v>101</v>
      </c>
      <c r="L9066">
        <v>2610335</v>
      </c>
      <c r="M9066" t="s">
        <v>5127</v>
      </c>
    </row>
    <row r="9067" spans="1:13">
      <c r="A9067">
        <v>12874</v>
      </c>
      <c r="B9067" t="s">
        <v>19</v>
      </c>
      <c r="C9067" s="16" t="s">
        <v>16142</v>
      </c>
      <c r="D9067">
        <f t="shared" si="0"/>
        <v>24</v>
      </c>
      <c r="E9067" t="str">
        <f t="shared" si="1"/>
        <v>1,750,000</v>
      </c>
      <c r="F9067" t="str">
        <f t="shared" si="2"/>
        <v/>
      </c>
      <c r="G9067" t="str">
        <f t="shared" si="3"/>
        <v>1,750,000</v>
      </c>
      <c r="H9067" t="s">
        <v>96</v>
      </c>
      <c r="J9067" t="s">
        <v>45</v>
      </c>
      <c r="K9067" t="s">
        <v>101</v>
      </c>
      <c r="L9067">
        <v>1750000</v>
      </c>
      <c r="M9067" t="s">
        <v>5511</v>
      </c>
    </row>
    <row r="9068" spans="1:13">
      <c r="A9068">
        <v>12875</v>
      </c>
      <c r="B9068" t="s">
        <v>19</v>
      </c>
      <c r="C9068" s="16" t="s">
        <v>16143</v>
      </c>
      <c r="D9068">
        <f t="shared" si="0"/>
        <v>24</v>
      </c>
      <c r="E9068" t="str">
        <f t="shared" si="1"/>
        <v>1,235,000</v>
      </c>
      <c r="F9068" t="str">
        <f t="shared" si="2"/>
        <v/>
      </c>
      <c r="G9068" t="str">
        <f t="shared" si="3"/>
        <v>1,235,000</v>
      </c>
      <c r="H9068" t="s">
        <v>96</v>
      </c>
      <c r="J9068" t="s">
        <v>45</v>
      </c>
      <c r="K9068" t="s">
        <v>101</v>
      </c>
      <c r="L9068">
        <v>1235000</v>
      </c>
      <c r="M9068" t="s">
        <v>4506</v>
      </c>
    </row>
    <row r="9069" spans="1:13">
      <c r="A9069">
        <v>12876</v>
      </c>
      <c r="B9069" t="s">
        <v>19</v>
      </c>
      <c r="C9069" s="16" t="s">
        <v>16144</v>
      </c>
      <c r="D9069">
        <f t="shared" si="0"/>
        <v>24</v>
      </c>
      <c r="E9069" t="str">
        <f t="shared" si="1"/>
        <v>1,150,000</v>
      </c>
      <c r="F9069" t="str">
        <f t="shared" si="2"/>
        <v/>
      </c>
      <c r="G9069" t="str">
        <f t="shared" si="3"/>
        <v>1,150,000</v>
      </c>
      <c r="H9069" t="s">
        <v>96</v>
      </c>
      <c r="J9069" t="s">
        <v>45</v>
      </c>
      <c r="K9069" t="s">
        <v>101</v>
      </c>
      <c r="L9069">
        <v>1150000</v>
      </c>
      <c r="M9069" t="s">
        <v>5553</v>
      </c>
    </row>
    <row r="9070" spans="1:13">
      <c r="A9070">
        <v>12877</v>
      </c>
      <c r="B9070" t="s">
        <v>19</v>
      </c>
      <c r="C9070" s="16" t="s">
        <v>16145</v>
      </c>
      <c r="D9070">
        <f t="shared" si="0"/>
        <v>24</v>
      </c>
      <c r="E9070" t="str">
        <f t="shared" si="1"/>
        <v>1,000,000</v>
      </c>
      <c r="F9070" t="str">
        <f t="shared" si="2"/>
        <v/>
      </c>
      <c r="G9070" t="str">
        <f t="shared" si="3"/>
        <v>1,000,000</v>
      </c>
      <c r="H9070" t="s">
        <v>96</v>
      </c>
      <c r="J9070" t="s">
        <v>45</v>
      </c>
      <c r="K9070" t="s">
        <v>101</v>
      </c>
      <c r="L9070">
        <v>1000000</v>
      </c>
      <c r="M9070" t="s">
        <v>4977</v>
      </c>
    </row>
    <row r="9071" spans="1:13">
      <c r="A9071">
        <v>12878</v>
      </c>
      <c r="B9071" t="s">
        <v>19</v>
      </c>
      <c r="C9071" s="16" t="s">
        <v>16146</v>
      </c>
      <c r="D9071">
        <f t="shared" si="0"/>
        <v>24</v>
      </c>
      <c r="E9071" t="str">
        <f t="shared" si="1"/>
        <v>928,080</v>
      </c>
      <c r="F9071" t="str">
        <f t="shared" si="2"/>
        <v/>
      </c>
      <c r="G9071" t="str">
        <f t="shared" si="3"/>
        <v>928,080</v>
      </c>
      <c r="H9071" t="s">
        <v>96</v>
      </c>
      <c r="J9071" t="s">
        <v>45</v>
      </c>
      <c r="K9071" t="s">
        <v>101</v>
      </c>
      <c r="L9071">
        <v>928080</v>
      </c>
      <c r="M9071" t="s">
        <v>6052</v>
      </c>
    </row>
    <row r="9072" spans="1:13">
      <c r="A9072">
        <v>12879</v>
      </c>
      <c r="B9072" t="s">
        <v>19</v>
      </c>
      <c r="C9072" s="16" t="s">
        <v>16147</v>
      </c>
      <c r="D9072">
        <f t="shared" si="0"/>
        <v>24</v>
      </c>
      <c r="E9072" t="str">
        <f t="shared" si="1"/>
        <v>818,160</v>
      </c>
      <c r="F9072" t="str">
        <f t="shared" si="2"/>
        <v/>
      </c>
      <c r="G9072" t="str">
        <f t="shared" si="3"/>
        <v>818,160</v>
      </c>
      <c r="H9072" t="s">
        <v>96</v>
      </c>
      <c r="J9072" t="s">
        <v>45</v>
      </c>
      <c r="K9072" t="s">
        <v>101</v>
      </c>
      <c r="L9072">
        <v>818160</v>
      </c>
      <c r="M9072" t="s">
        <v>5932</v>
      </c>
    </row>
    <row r="9073" spans="1:13">
      <c r="A9073">
        <v>12880</v>
      </c>
      <c r="B9073" t="s">
        <v>19</v>
      </c>
      <c r="C9073" s="16" t="s">
        <v>16148</v>
      </c>
      <c r="D9073">
        <f t="shared" si="0"/>
        <v>24</v>
      </c>
      <c r="E9073" t="str">
        <f t="shared" si="1"/>
        <v>760,000 [released]</v>
      </c>
      <c r="F9073">
        <f t="shared" si="2"/>
        <v>8</v>
      </c>
      <c r="G9073" t="str">
        <f t="shared" si="3"/>
        <v>760,000</v>
      </c>
      <c r="H9073" t="s">
        <v>96</v>
      </c>
      <c r="J9073" t="s">
        <v>45</v>
      </c>
      <c r="K9073" t="s">
        <v>101</v>
      </c>
      <c r="L9073">
        <v>760000</v>
      </c>
      <c r="M9073" t="s">
        <v>5805</v>
      </c>
    </row>
    <row r="9074" spans="1:13">
      <c r="A9074">
        <v>12881</v>
      </c>
      <c r="B9074" t="s">
        <v>19</v>
      </c>
      <c r="C9074" s="16" t="s">
        <v>16149</v>
      </c>
      <c r="D9074">
        <f t="shared" si="0"/>
        <v>24</v>
      </c>
      <c r="E9074" t="str">
        <f t="shared" si="1"/>
        <v>652,800</v>
      </c>
      <c r="F9074" t="str">
        <f t="shared" si="2"/>
        <v/>
      </c>
      <c r="G9074" t="str">
        <f t="shared" si="3"/>
        <v>652,800</v>
      </c>
      <c r="H9074" t="s">
        <v>96</v>
      </c>
      <c r="J9074" t="s">
        <v>45</v>
      </c>
      <c r="K9074" t="s">
        <v>101</v>
      </c>
      <c r="L9074">
        <v>652800</v>
      </c>
      <c r="M9074" t="s">
        <v>5297</v>
      </c>
    </row>
    <row r="9075" spans="1:13">
      <c r="A9075">
        <v>12882</v>
      </c>
      <c r="B9075" t="s">
        <v>19</v>
      </c>
      <c r="C9075" s="16" t="s">
        <v>16150</v>
      </c>
      <c r="D9075">
        <f t="shared" si="0"/>
        <v>24</v>
      </c>
      <c r="E9075" t="str">
        <f t="shared" si="1"/>
        <v>480,000</v>
      </c>
      <c r="F9075" t="str">
        <f t="shared" si="2"/>
        <v/>
      </c>
      <c r="G9075" t="str">
        <f t="shared" si="3"/>
        <v>480,000</v>
      </c>
      <c r="H9075" t="s">
        <v>96</v>
      </c>
      <c r="J9075" t="s">
        <v>45</v>
      </c>
      <c r="K9075" t="s">
        <v>101</v>
      </c>
      <c r="L9075">
        <v>480000</v>
      </c>
      <c r="M9075" t="s">
        <v>5851</v>
      </c>
    </row>
    <row r="9076" spans="1:13">
      <c r="A9076">
        <v>12883</v>
      </c>
      <c r="B9076" t="s">
        <v>19</v>
      </c>
      <c r="C9076" s="16" t="s">
        <v>16151</v>
      </c>
      <c r="D9076">
        <f t="shared" si="0"/>
        <v>24</v>
      </c>
      <c r="E9076" t="str">
        <f t="shared" si="1"/>
        <v>320,000</v>
      </c>
      <c r="F9076" t="str">
        <f t="shared" si="2"/>
        <v/>
      </c>
      <c r="G9076" t="str">
        <f t="shared" si="3"/>
        <v>320,000</v>
      </c>
      <c r="H9076" t="s">
        <v>96</v>
      </c>
      <c r="J9076" t="s">
        <v>45</v>
      </c>
      <c r="K9076" t="s">
        <v>101</v>
      </c>
      <c r="L9076">
        <v>320000</v>
      </c>
      <c r="M9076" t="s">
        <v>4758</v>
      </c>
    </row>
    <row r="9077" spans="1:13">
      <c r="A9077">
        <v>12884</v>
      </c>
      <c r="B9077" t="s">
        <v>19</v>
      </c>
      <c r="C9077" s="16" t="s">
        <v>16152</v>
      </c>
      <c r="D9077">
        <f t="shared" si="0"/>
        <v>24</v>
      </c>
      <c r="E9077" t="str">
        <f t="shared" si="1"/>
        <v>272,250</v>
      </c>
      <c r="F9077" t="str">
        <f t="shared" si="2"/>
        <v/>
      </c>
      <c r="G9077" t="str">
        <f t="shared" si="3"/>
        <v>272,250</v>
      </c>
      <c r="H9077" t="s">
        <v>96</v>
      </c>
      <c r="J9077" t="s">
        <v>45</v>
      </c>
      <c r="K9077" t="s">
        <v>101</v>
      </c>
      <c r="L9077">
        <v>272250</v>
      </c>
      <c r="M9077" t="s">
        <v>5908</v>
      </c>
    </row>
    <row r="9078" spans="1:13">
      <c r="A9078">
        <v>12887</v>
      </c>
      <c r="B9078" t="s">
        <v>19</v>
      </c>
      <c r="C9078" s="16" t="s">
        <v>16153</v>
      </c>
      <c r="D9078">
        <f t="shared" si="0"/>
        <v>24</v>
      </c>
      <c r="E9078" t="str">
        <f t="shared" si="1"/>
        <v>$9,031,850</v>
      </c>
      <c r="F9078" t="str">
        <f t="shared" si="2"/>
        <v/>
      </c>
      <c r="G9078" t="str">
        <f t="shared" si="3"/>
        <v>$9,031,850</v>
      </c>
      <c r="H9078" t="s">
        <v>16154</v>
      </c>
      <c r="J9078" t="s">
        <v>51</v>
      </c>
      <c r="K9078" t="s">
        <v>101</v>
      </c>
      <c r="L9078">
        <v>9031850</v>
      </c>
      <c r="M9078" t="s">
        <v>5829</v>
      </c>
    </row>
    <row r="9079" spans="1:13">
      <c r="A9079">
        <v>12888</v>
      </c>
      <c r="B9079" t="s">
        <v>19</v>
      </c>
      <c r="C9079" s="16" t="s">
        <v>16155</v>
      </c>
      <c r="D9079">
        <f t="shared" si="0"/>
        <v>24</v>
      </c>
      <c r="E9079" t="str">
        <f t="shared" si="1"/>
        <v>5,273,333</v>
      </c>
      <c r="F9079" t="str">
        <f t="shared" si="2"/>
        <v/>
      </c>
      <c r="G9079" t="str">
        <f t="shared" si="3"/>
        <v>5,273,333</v>
      </c>
      <c r="H9079" t="s">
        <v>96</v>
      </c>
      <c r="J9079" t="s">
        <v>51</v>
      </c>
      <c r="K9079" t="s">
        <v>101</v>
      </c>
      <c r="L9079">
        <v>5273333</v>
      </c>
      <c r="M9079" t="s">
        <v>4850</v>
      </c>
    </row>
    <row r="9080" spans="1:13">
      <c r="A9080">
        <v>12889</v>
      </c>
      <c r="B9080" t="s">
        <v>19</v>
      </c>
      <c r="C9080" s="16" t="s">
        <v>16156</v>
      </c>
      <c r="D9080">
        <f t="shared" si="0"/>
        <v>24</v>
      </c>
      <c r="E9080" t="str">
        <f t="shared" si="1"/>
        <v>4,500,000</v>
      </c>
      <c r="F9080" t="str">
        <f t="shared" si="2"/>
        <v/>
      </c>
      <c r="G9080" t="str">
        <f t="shared" si="3"/>
        <v>4,500,000</v>
      </c>
      <c r="H9080" t="s">
        <v>96</v>
      </c>
      <c r="J9080" t="s">
        <v>51</v>
      </c>
      <c r="K9080" t="s">
        <v>101</v>
      </c>
      <c r="L9080">
        <v>4500000</v>
      </c>
      <c r="M9080" t="s">
        <v>4614</v>
      </c>
    </row>
    <row r="9081" spans="1:13">
      <c r="A9081">
        <v>12890</v>
      </c>
      <c r="B9081" t="s">
        <v>19</v>
      </c>
      <c r="C9081" s="16" t="s">
        <v>16157</v>
      </c>
      <c r="D9081">
        <f t="shared" si="0"/>
        <v>24</v>
      </c>
      <c r="E9081" t="str">
        <f t="shared" si="1"/>
        <v>4,000,000</v>
      </c>
      <c r="F9081" t="str">
        <f t="shared" si="2"/>
        <v/>
      </c>
      <c r="G9081" t="str">
        <f t="shared" si="3"/>
        <v>4,000,000</v>
      </c>
      <c r="H9081" t="s">
        <v>96</v>
      </c>
      <c r="J9081" t="s">
        <v>51</v>
      </c>
      <c r="K9081" t="s">
        <v>101</v>
      </c>
      <c r="L9081">
        <v>4000000</v>
      </c>
      <c r="M9081" t="s">
        <v>5857</v>
      </c>
    </row>
    <row r="9082" spans="1:13">
      <c r="A9082">
        <v>12891</v>
      </c>
      <c r="B9082" t="s">
        <v>19</v>
      </c>
      <c r="C9082" s="16" t="s">
        <v>16158</v>
      </c>
      <c r="D9082">
        <f t="shared" si="0"/>
        <v>24</v>
      </c>
      <c r="E9082" t="str">
        <f t="shared" si="1"/>
        <v>3,600,000</v>
      </c>
      <c r="F9082" t="str">
        <f t="shared" si="2"/>
        <v/>
      </c>
      <c r="G9082" t="str">
        <f t="shared" si="3"/>
        <v>3,600,000</v>
      </c>
      <c r="H9082" t="s">
        <v>96</v>
      </c>
      <c r="J9082" t="s">
        <v>51</v>
      </c>
      <c r="K9082" t="s">
        <v>101</v>
      </c>
      <c r="L9082">
        <v>3600000</v>
      </c>
      <c r="M9082" t="s">
        <v>4952</v>
      </c>
    </row>
    <row r="9083" spans="1:13">
      <c r="A9083">
        <v>12892</v>
      </c>
      <c r="B9083" t="s">
        <v>19</v>
      </c>
      <c r="C9083" s="16" t="s">
        <v>16159</v>
      </c>
      <c r="D9083">
        <f t="shared" si="0"/>
        <v>24</v>
      </c>
      <c r="E9083" t="str">
        <f t="shared" si="1"/>
        <v>3,200,000</v>
      </c>
      <c r="F9083" t="str">
        <f t="shared" si="2"/>
        <v/>
      </c>
      <c r="G9083" t="str">
        <f t="shared" si="3"/>
        <v>3,200,000</v>
      </c>
      <c r="H9083" t="s">
        <v>96</v>
      </c>
      <c r="J9083" t="s">
        <v>51</v>
      </c>
      <c r="K9083" t="s">
        <v>101</v>
      </c>
      <c r="L9083">
        <v>3200000</v>
      </c>
      <c r="M9083" t="s">
        <v>5591</v>
      </c>
    </row>
    <row r="9084" spans="1:13">
      <c r="A9084">
        <v>12893</v>
      </c>
      <c r="B9084" t="s">
        <v>19</v>
      </c>
      <c r="C9084" s="16" t="s">
        <v>16160</v>
      </c>
      <c r="D9084">
        <f t="shared" si="0"/>
        <v>24</v>
      </c>
      <c r="E9084" t="str">
        <f t="shared" si="1"/>
        <v>2,941,500</v>
      </c>
      <c r="F9084" t="str">
        <f t="shared" si="2"/>
        <v/>
      </c>
      <c r="G9084" t="str">
        <f t="shared" si="3"/>
        <v>2,941,500</v>
      </c>
      <c r="H9084" t="s">
        <v>96</v>
      </c>
      <c r="J9084" t="s">
        <v>51</v>
      </c>
      <c r="K9084" t="s">
        <v>101</v>
      </c>
      <c r="L9084">
        <v>2941500</v>
      </c>
      <c r="M9084" t="s">
        <v>4793</v>
      </c>
    </row>
    <row r="9085" spans="1:13">
      <c r="A9085">
        <v>12894</v>
      </c>
      <c r="B9085" t="s">
        <v>19</v>
      </c>
      <c r="C9085" s="16" t="s">
        <v>16161</v>
      </c>
      <c r="D9085">
        <f t="shared" si="0"/>
        <v>24</v>
      </c>
      <c r="E9085" t="str">
        <f t="shared" si="1"/>
        <v>1,852,500</v>
      </c>
      <c r="F9085" t="str">
        <f t="shared" si="2"/>
        <v/>
      </c>
      <c r="G9085" t="str">
        <f t="shared" si="3"/>
        <v>1,852,500</v>
      </c>
      <c r="H9085" t="s">
        <v>96</v>
      </c>
      <c r="J9085" t="s">
        <v>51</v>
      </c>
      <c r="K9085" t="s">
        <v>101</v>
      </c>
      <c r="L9085">
        <v>1852500</v>
      </c>
      <c r="M9085" t="s">
        <v>5204</v>
      </c>
    </row>
    <row r="9086" spans="1:13">
      <c r="A9086">
        <v>12895</v>
      </c>
      <c r="B9086" t="s">
        <v>19</v>
      </c>
      <c r="C9086" s="16" t="s">
        <v>16162</v>
      </c>
      <c r="D9086">
        <f t="shared" si="0"/>
        <v>24</v>
      </c>
      <c r="E9086" t="str">
        <f t="shared" si="1"/>
        <v>1,260,000</v>
      </c>
      <c r="F9086" t="str">
        <f t="shared" si="2"/>
        <v/>
      </c>
      <c r="G9086" t="str">
        <f t="shared" si="3"/>
        <v>1,260,000</v>
      </c>
      <c r="H9086" t="s">
        <v>96</v>
      </c>
      <c r="J9086" t="s">
        <v>51</v>
      </c>
      <c r="K9086" t="s">
        <v>101</v>
      </c>
      <c r="L9086">
        <v>1260000</v>
      </c>
      <c r="M9086" t="s">
        <v>5155</v>
      </c>
    </row>
    <row r="9087" spans="1:13">
      <c r="A9087">
        <v>12896</v>
      </c>
      <c r="B9087" t="s">
        <v>19</v>
      </c>
      <c r="C9087" s="16" t="s">
        <v>16163</v>
      </c>
      <c r="D9087">
        <f t="shared" si="0"/>
        <v>24</v>
      </c>
      <c r="E9087" t="str">
        <f t="shared" si="1"/>
        <v>1,165,440</v>
      </c>
      <c r="F9087" t="str">
        <f t="shared" si="2"/>
        <v/>
      </c>
      <c r="G9087" t="str">
        <f t="shared" si="3"/>
        <v>1,165,440</v>
      </c>
      <c r="H9087" t="s">
        <v>96</v>
      </c>
      <c r="J9087" t="s">
        <v>51</v>
      </c>
      <c r="K9087" t="s">
        <v>101</v>
      </c>
      <c r="L9087">
        <v>1165440</v>
      </c>
      <c r="M9087" t="s">
        <v>4628</v>
      </c>
    </row>
    <row r="9088" spans="1:13">
      <c r="A9088">
        <v>12897</v>
      </c>
      <c r="B9088" t="s">
        <v>19</v>
      </c>
      <c r="C9088" s="16" t="s">
        <v>16164</v>
      </c>
      <c r="D9088">
        <f t="shared" si="0"/>
        <v>24</v>
      </c>
      <c r="E9088" t="str">
        <f t="shared" si="1"/>
        <v>752,000</v>
      </c>
      <c r="F9088" t="str">
        <f t="shared" si="2"/>
        <v/>
      </c>
      <c r="G9088" t="str">
        <f t="shared" si="3"/>
        <v>752,000</v>
      </c>
      <c r="H9088" t="s">
        <v>96</v>
      </c>
      <c r="J9088" t="s">
        <v>51</v>
      </c>
      <c r="K9088" t="s">
        <v>101</v>
      </c>
      <c r="L9088">
        <v>752000</v>
      </c>
      <c r="M9088" t="s">
        <v>6110</v>
      </c>
    </row>
    <row r="9089" spans="1:13">
      <c r="A9089">
        <v>12898</v>
      </c>
      <c r="B9089" t="s">
        <v>19</v>
      </c>
      <c r="C9089" s="16" t="s">
        <v>16165</v>
      </c>
      <c r="D9089">
        <f t="shared" si="0"/>
        <v>24</v>
      </c>
      <c r="E9089" t="str">
        <f t="shared" si="1"/>
        <v>650,000</v>
      </c>
      <c r="F9089" t="str">
        <f t="shared" si="2"/>
        <v/>
      </c>
      <c r="G9089" t="str">
        <f t="shared" si="3"/>
        <v>650,000</v>
      </c>
      <c r="H9089" t="s">
        <v>96</v>
      </c>
      <c r="J9089" t="s">
        <v>51</v>
      </c>
      <c r="K9089" t="s">
        <v>101</v>
      </c>
      <c r="L9089">
        <v>650000</v>
      </c>
      <c r="M9089" t="s">
        <v>5601</v>
      </c>
    </row>
    <row r="9090" spans="1:13">
      <c r="A9090">
        <v>12899</v>
      </c>
      <c r="B9090" t="s">
        <v>19</v>
      </c>
      <c r="C9090" s="16" t="s">
        <v>16166</v>
      </c>
      <c r="D9090">
        <f t="shared" si="0"/>
        <v>24</v>
      </c>
      <c r="E9090" t="str">
        <f t="shared" si="1"/>
        <v>356,400</v>
      </c>
      <c r="F9090" t="str">
        <f t="shared" si="2"/>
        <v/>
      </c>
      <c r="G9090" t="str">
        <f t="shared" si="3"/>
        <v>356,400</v>
      </c>
      <c r="H9090" t="s">
        <v>96</v>
      </c>
      <c r="J9090" t="s">
        <v>51</v>
      </c>
      <c r="K9090" t="s">
        <v>101</v>
      </c>
      <c r="L9090">
        <v>356400</v>
      </c>
      <c r="M9090" t="s">
        <v>5083</v>
      </c>
    </row>
    <row r="9091" spans="1:13">
      <c r="A9091">
        <v>12900</v>
      </c>
      <c r="B9091" t="s">
        <v>19</v>
      </c>
      <c r="C9091" s="16" t="s">
        <v>16167</v>
      </c>
      <c r="D9091">
        <f t="shared" si="0"/>
        <v>24</v>
      </c>
      <c r="E9091" t="str">
        <f t="shared" si="1"/>
        <v>272,250</v>
      </c>
      <c r="F9091" t="str">
        <f t="shared" si="2"/>
        <v/>
      </c>
      <c r="G9091" t="str">
        <f t="shared" si="3"/>
        <v>272,250</v>
      </c>
      <c r="H9091" t="s">
        <v>96</v>
      </c>
      <c r="J9091" t="s">
        <v>51</v>
      </c>
      <c r="K9091" t="s">
        <v>101</v>
      </c>
      <c r="L9091">
        <v>272250</v>
      </c>
      <c r="M9091" t="s">
        <v>5064</v>
      </c>
    </row>
    <row r="9092" spans="1:13">
      <c r="A9092">
        <v>12901</v>
      </c>
      <c r="B9092" t="s">
        <v>19</v>
      </c>
      <c r="C9092" s="16" t="s">
        <v>16168</v>
      </c>
      <c r="D9092">
        <f t="shared" si="0"/>
        <v>24</v>
      </c>
      <c r="E9092" t="str">
        <f t="shared" si="1"/>
        <v>242,000</v>
      </c>
      <c r="F9092" t="str">
        <f t="shared" si="2"/>
        <v/>
      </c>
      <c r="G9092" t="str">
        <f t="shared" si="3"/>
        <v>242,000</v>
      </c>
      <c r="H9092" t="s">
        <v>96</v>
      </c>
      <c r="J9092" t="s">
        <v>51</v>
      </c>
      <c r="K9092" t="s">
        <v>101</v>
      </c>
      <c r="L9092">
        <v>242000</v>
      </c>
      <c r="M9092" t="s">
        <v>5596</v>
      </c>
    </row>
    <row r="9093" spans="1:13">
      <c r="A9093">
        <v>12902</v>
      </c>
      <c r="B9093" t="s">
        <v>19</v>
      </c>
      <c r="C9093" s="16" t="s">
        <v>16169</v>
      </c>
      <c r="D9093">
        <f t="shared" si="0"/>
        <v>24</v>
      </c>
      <c r="E9093" t="str">
        <f t="shared" si="1"/>
        <v>50,000 [released]</v>
      </c>
      <c r="F9093">
        <f t="shared" si="2"/>
        <v>7</v>
      </c>
      <c r="G9093" t="str">
        <f t="shared" si="3"/>
        <v>50,000</v>
      </c>
      <c r="H9093" t="s">
        <v>96</v>
      </c>
      <c r="J9093" t="s">
        <v>51</v>
      </c>
      <c r="K9093" t="s">
        <v>101</v>
      </c>
      <c r="L9093">
        <v>50000</v>
      </c>
      <c r="M9093" t="s">
        <v>5893</v>
      </c>
    </row>
    <row r="9094" spans="1:13">
      <c r="A9094">
        <v>12903</v>
      </c>
      <c r="B9094" t="s">
        <v>19</v>
      </c>
      <c r="C9094" s="16" t="s">
        <v>16170</v>
      </c>
      <c r="D9094">
        <f t="shared" si="0"/>
        <v>24</v>
      </c>
      <c r="E9094" t="str">
        <f t="shared" si="1"/>
        <v>15,000 [released]</v>
      </c>
      <c r="F9094">
        <f t="shared" si="2"/>
        <v>7</v>
      </c>
      <c r="G9094" t="str">
        <f t="shared" si="3"/>
        <v>15,000</v>
      </c>
      <c r="H9094" t="s">
        <v>96</v>
      </c>
      <c r="J9094" t="s">
        <v>51</v>
      </c>
      <c r="K9094" t="s">
        <v>101</v>
      </c>
      <c r="L9094">
        <v>15000</v>
      </c>
      <c r="M9094" t="s">
        <v>6077</v>
      </c>
    </row>
    <row r="9095" spans="1:13">
      <c r="A9095">
        <v>12906</v>
      </c>
      <c r="B9095" t="s">
        <v>19</v>
      </c>
      <c r="C9095" s="16" t="s">
        <v>16171</v>
      </c>
      <c r="D9095">
        <f t="shared" si="0"/>
        <v>24</v>
      </c>
      <c r="E9095" t="str">
        <f t="shared" si="1"/>
        <v>$5,510,000</v>
      </c>
      <c r="F9095" t="str">
        <f t="shared" si="2"/>
        <v/>
      </c>
      <c r="G9095" t="str">
        <f t="shared" si="3"/>
        <v>$5,510,000</v>
      </c>
      <c r="H9095" t="s">
        <v>16172</v>
      </c>
      <c r="J9095" t="s">
        <v>61</v>
      </c>
      <c r="K9095" t="s">
        <v>101</v>
      </c>
      <c r="L9095">
        <v>5510000</v>
      </c>
      <c r="M9095" t="s">
        <v>683</v>
      </c>
    </row>
    <row r="9096" spans="1:13">
      <c r="A9096">
        <v>12907</v>
      </c>
      <c r="B9096" t="s">
        <v>19</v>
      </c>
      <c r="C9096" s="16" t="s">
        <v>16173</v>
      </c>
      <c r="D9096">
        <f t="shared" si="0"/>
        <v>24</v>
      </c>
      <c r="E9096" t="str">
        <f t="shared" si="1"/>
        <v>4,110,000</v>
      </c>
      <c r="F9096" t="str">
        <f t="shared" si="2"/>
        <v/>
      </c>
      <c r="G9096" t="str">
        <f t="shared" si="3"/>
        <v>4,110,000</v>
      </c>
      <c r="H9096" t="s">
        <v>96</v>
      </c>
      <c r="J9096" t="s">
        <v>61</v>
      </c>
      <c r="K9096" t="s">
        <v>101</v>
      </c>
      <c r="L9096">
        <v>4110000</v>
      </c>
      <c r="M9096" t="s">
        <v>6134</v>
      </c>
    </row>
    <row r="9097" spans="1:13">
      <c r="A9097">
        <v>12908</v>
      </c>
      <c r="B9097" t="s">
        <v>19</v>
      </c>
      <c r="C9097" s="16" t="s">
        <v>16174</v>
      </c>
      <c r="D9097">
        <f t="shared" si="0"/>
        <v>24</v>
      </c>
      <c r="E9097" t="str">
        <f t="shared" si="1"/>
        <v>2,780,400</v>
      </c>
      <c r="F9097" t="str">
        <f t="shared" si="2"/>
        <v/>
      </c>
      <c r="G9097" t="str">
        <f t="shared" si="3"/>
        <v>2,780,400</v>
      </c>
      <c r="H9097" t="s">
        <v>96</v>
      </c>
      <c r="J9097" t="s">
        <v>61</v>
      </c>
      <c r="K9097" t="s">
        <v>101</v>
      </c>
      <c r="L9097">
        <v>2780400</v>
      </c>
      <c r="M9097" t="s">
        <v>15015</v>
      </c>
    </row>
    <row r="9098" spans="1:13">
      <c r="A9098">
        <v>12909</v>
      </c>
      <c r="B9098" t="s">
        <v>19</v>
      </c>
      <c r="C9098" s="16" t="s">
        <v>16175</v>
      </c>
      <c r="D9098">
        <f t="shared" si="0"/>
        <v>24</v>
      </c>
      <c r="E9098" t="str">
        <f t="shared" si="1"/>
        <v>2,700,000</v>
      </c>
      <c r="F9098" t="str">
        <f t="shared" si="2"/>
        <v/>
      </c>
      <c r="G9098" t="str">
        <f t="shared" si="3"/>
        <v>2,700,000</v>
      </c>
      <c r="H9098" t="s">
        <v>96</v>
      </c>
      <c r="J9098" t="s">
        <v>61</v>
      </c>
      <c r="K9098" t="s">
        <v>101</v>
      </c>
      <c r="L9098">
        <v>2700000</v>
      </c>
      <c r="M9098" t="s">
        <v>4578</v>
      </c>
    </row>
    <row r="9099" spans="1:13">
      <c r="A9099">
        <v>12910</v>
      </c>
      <c r="B9099" t="s">
        <v>19</v>
      </c>
      <c r="C9099" s="16" t="s">
        <v>16176</v>
      </c>
      <c r="D9099">
        <f t="shared" si="0"/>
        <v>24</v>
      </c>
      <c r="E9099" t="str">
        <f t="shared" si="1"/>
        <v>2,281,128</v>
      </c>
      <c r="F9099" t="str">
        <f t="shared" si="2"/>
        <v/>
      </c>
      <c r="G9099" t="str">
        <f t="shared" si="3"/>
        <v>2,281,128</v>
      </c>
      <c r="H9099" t="s">
        <v>96</v>
      </c>
      <c r="J9099" t="s">
        <v>61</v>
      </c>
      <c r="K9099" t="s">
        <v>101</v>
      </c>
      <c r="L9099">
        <v>2281128</v>
      </c>
      <c r="M9099" t="s">
        <v>5060</v>
      </c>
    </row>
    <row r="9100" spans="1:13">
      <c r="A9100">
        <v>12911</v>
      </c>
      <c r="B9100" t="s">
        <v>19</v>
      </c>
      <c r="C9100" s="16" t="s">
        <v>16177</v>
      </c>
      <c r="D9100">
        <f t="shared" si="0"/>
        <v>24</v>
      </c>
      <c r="E9100" t="str">
        <f t="shared" si="1"/>
        <v>2,052,360</v>
      </c>
      <c r="F9100" t="str">
        <f t="shared" si="2"/>
        <v/>
      </c>
      <c r="G9100" t="str">
        <f t="shared" si="3"/>
        <v>2,052,360</v>
      </c>
      <c r="H9100" t="s">
        <v>96</v>
      </c>
      <c r="J9100" t="s">
        <v>61</v>
      </c>
      <c r="K9100" t="s">
        <v>101</v>
      </c>
      <c r="L9100">
        <v>2052360</v>
      </c>
      <c r="M9100" t="s">
        <v>3107</v>
      </c>
    </row>
    <row r="9101" spans="1:13">
      <c r="A9101">
        <v>12912</v>
      </c>
      <c r="B9101" t="s">
        <v>19</v>
      </c>
      <c r="C9101" s="16" t="s">
        <v>16178</v>
      </c>
      <c r="D9101">
        <f t="shared" si="0"/>
        <v>24</v>
      </c>
      <c r="E9101" t="str">
        <f t="shared" si="1"/>
        <v>2,000,000</v>
      </c>
      <c r="F9101" t="str">
        <f t="shared" si="2"/>
        <v/>
      </c>
      <c r="G9101" t="str">
        <f t="shared" si="3"/>
        <v>2,000,000</v>
      </c>
      <c r="H9101" t="s">
        <v>96</v>
      </c>
      <c r="J9101" t="s">
        <v>61</v>
      </c>
      <c r="K9101" t="s">
        <v>101</v>
      </c>
      <c r="L9101">
        <v>2000000</v>
      </c>
      <c r="M9101" t="s">
        <v>5035</v>
      </c>
    </row>
    <row r="9102" spans="1:13">
      <c r="A9102">
        <v>12913</v>
      </c>
      <c r="B9102" t="s">
        <v>19</v>
      </c>
      <c r="C9102" s="16" t="s">
        <v>16179</v>
      </c>
      <c r="D9102">
        <f t="shared" si="0"/>
        <v>24</v>
      </c>
      <c r="E9102" t="str">
        <f t="shared" si="1"/>
        <v>1,469,440</v>
      </c>
      <c r="F9102" t="str">
        <f t="shared" si="2"/>
        <v/>
      </c>
      <c r="G9102" t="str">
        <f t="shared" si="3"/>
        <v>1,469,440</v>
      </c>
      <c r="H9102" t="s">
        <v>96</v>
      </c>
      <c r="J9102" t="s">
        <v>61</v>
      </c>
      <c r="K9102" t="s">
        <v>101</v>
      </c>
      <c r="L9102">
        <v>1469440</v>
      </c>
      <c r="M9102" t="s">
        <v>6039</v>
      </c>
    </row>
    <row r="9103" spans="1:13">
      <c r="A9103">
        <v>12914</v>
      </c>
      <c r="B9103" t="s">
        <v>19</v>
      </c>
      <c r="C9103" s="16" t="s">
        <v>16180</v>
      </c>
      <c r="D9103">
        <f t="shared" si="0"/>
        <v>24</v>
      </c>
      <c r="E9103" t="str">
        <f t="shared" si="1"/>
        <v>1,430,000 [relesaed]</v>
      </c>
      <c r="F9103">
        <f t="shared" si="2"/>
        <v>10</v>
      </c>
      <c r="G9103" t="str">
        <f t="shared" si="3"/>
        <v>1,430,000</v>
      </c>
      <c r="H9103" t="s">
        <v>96</v>
      </c>
      <c r="J9103" t="s">
        <v>61</v>
      </c>
      <c r="K9103" t="s">
        <v>101</v>
      </c>
      <c r="L9103">
        <v>1430000</v>
      </c>
      <c r="M9103" t="s">
        <v>4512</v>
      </c>
    </row>
    <row r="9104" spans="1:13">
      <c r="A9104">
        <v>12915</v>
      </c>
      <c r="B9104" t="s">
        <v>19</v>
      </c>
      <c r="C9104" s="16" t="s">
        <v>16181</v>
      </c>
      <c r="D9104">
        <f t="shared" si="0"/>
        <v>24</v>
      </c>
      <c r="E9104" t="str">
        <f t="shared" si="1"/>
        <v>500,000</v>
      </c>
      <c r="F9104" t="str">
        <f t="shared" si="2"/>
        <v/>
      </c>
      <c r="G9104" t="str">
        <f t="shared" si="3"/>
        <v>500,000</v>
      </c>
      <c r="H9104" t="s">
        <v>96</v>
      </c>
      <c r="J9104" t="s">
        <v>61</v>
      </c>
      <c r="K9104" t="s">
        <v>101</v>
      </c>
      <c r="L9104">
        <v>500000</v>
      </c>
      <c r="M9104" t="s">
        <v>5644</v>
      </c>
    </row>
    <row r="9105" spans="1:13">
      <c r="A9105">
        <v>12916</v>
      </c>
      <c r="B9105" t="s">
        <v>19</v>
      </c>
      <c r="C9105" s="16" t="s">
        <v>16182</v>
      </c>
      <c r="D9105">
        <f t="shared" si="0"/>
        <v>24</v>
      </c>
      <c r="E9105" t="str">
        <f t="shared" si="1"/>
        <v>300,000</v>
      </c>
      <c r="F9105" t="str">
        <f t="shared" si="2"/>
        <v/>
      </c>
      <c r="G9105" t="str">
        <f t="shared" si="3"/>
        <v>300,000</v>
      </c>
      <c r="H9105" t="s">
        <v>96</v>
      </c>
      <c r="J9105" t="s">
        <v>61</v>
      </c>
      <c r="K9105" t="s">
        <v>101</v>
      </c>
      <c r="L9105">
        <v>300000</v>
      </c>
      <c r="M9105" t="s">
        <v>5278</v>
      </c>
    </row>
    <row r="9106" spans="1:13">
      <c r="A9106">
        <v>12917</v>
      </c>
      <c r="B9106" t="s">
        <v>19</v>
      </c>
      <c r="C9106" s="16" t="s">
        <v>16183</v>
      </c>
      <c r="D9106">
        <f t="shared" si="0"/>
        <v>24</v>
      </c>
      <c r="E9106" t="str">
        <f t="shared" si="1"/>
        <v>272,250</v>
      </c>
      <c r="F9106" t="str">
        <f t="shared" si="2"/>
        <v/>
      </c>
      <c r="G9106" t="str">
        <f t="shared" si="3"/>
        <v>272,250</v>
      </c>
      <c r="H9106" t="s">
        <v>96</v>
      </c>
      <c r="J9106" t="s">
        <v>61</v>
      </c>
      <c r="K9106" t="s">
        <v>101</v>
      </c>
      <c r="L9106">
        <v>272250</v>
      </c>
      <c r="M9106" t="s">
        <v>6058</v>
      </c>
    </row>
    <row r="9107" spans="1:13">
      <c r="A9107">
        <v>12918</v>
      </c>
      <c r="B9107" t="s">
        <v>19</v>
      </c>
      <c r="C9107" s="16" t="s">
        <v>16184</v>
      </c>
      <c r="D9107">
        <f t="shared" si="0"/>
        <v>24</v>
      </c>
      <c r="E9107" t="str">
        <f t="shared" si="1"/>
        <v>272,250</v>
      </c>
      <c r="F9107" t="str">
        <f t="shared" si="2"/>
        <v/>
      </c>
      <c r="G9107" t="str">
        <f t="shared" si="3"/>
        <v>272,250</v>
      </c>
      <c r="H9107" t="s">
        <v>96</v>
      </c>
      <c r="J9107" t="s">
        <v>61</v>
      </c>
      <c r="K9107" t="s">
        <v>101</v>
      </c>
      <c r="L9107">
        <v>272250</v>
      </c>
      <c r="M9107" t="s">
        <v>5232</v>
      </c>
    </row>
    <row r="9108" spans="1:13">
      <c r="A9108">
        <v>12919</v>
      </c>
      <c r="B9108" t="s">
        <v>19</v>
      </c>
      <c r="C9108" s="16" t="s">
        <v>16185</v>
      </c>
      <c r="D9108">
        <f t="shared" si="0"/>
        <v>24</v>
      </c>
      <c r="E9108" t="str">
        <f t="shared" si="1"/>
        <v>242,000</v>
      </c>
      <c r="F9108" t="str">
        <f t="shared" si="2"/>
        <v/>
      </c>
      <c r="G9108" t="str">
        <f t="shared" si="3"/>
        <v>242,000</v>
      </c>
      <c r="H9108" t="s">
        <v>96</v>
      </c>
      <c r="J9108" t="s">
        <v>61</v>
      </c>
      <c r="K9108" t="s">
        <v>101</v>
      </c>
      <c r="L9108">
        <v>242000</v>
      </c>
      <c r="M9108" t="s">
        <v>5268</v>
      </c>
    </row>
    <row r="9109" spans="1:13">
      <c r="A9109">
        <v>12922</v>
      </c>
      <c r="B9109" t="s">
        <v>19</v>
      </c>
      <c r="C9109" s="16" t="s">
        <v>16186</v>
      </c>
      <c r="D9109">
        <f t="shared" si="0"/>
        <v>24</v>
      </c>
      <c r="E9109" t="str">
        <f t="shared" si="1"/>
        <v>$3,750,000</v>
      </c>
      <c r="F9109" t="str">
        <f t="shared" si="2"/>
        <v/>
      </c>
      <c r="G9109" t="str">
        <f t="shared" si="3"/>
        <v>$3,750,000</v>
      </c>
      <c r="H9109" t="s">
        <v>1065</v>
      </c>
      <c r="J9109" t="s">
        <v>87</v>
      </c>
      <c r="K9109" t="s">
        <v>101</v>
      </c>
      <c r="L9109">
        <v>3750000</v>
      </c>
      <c r="M9109" t="s">
        <v>6165</v>
      </c>
    </row>
    <row r="9110" spans="1:13">
      <c r="A9110">
        <v>12923</v>
      </c>
      <c r="B9110" t="s">
        <v>19</v>
      </c>
      <c r="C9110" s="16" t="s">
        <v>16187</v>
      </c>
      <c r="D9110">
        <f t="shared" si="0"/>
        <v>24</v>
      </c>
      <c r="E9110" t="str">
        <f t="shared" si="1"/>
        <v>3,500,000</v>
      </c>
      <c r="F9110" t="str">
        <f t="shared" si="2"/>
        <v/>
      </c>
      <c r="G9110" t="str">
        <f t="shared" si="3"/>
        <v>3,500,000</v>
      </c>
      <c r="H9110" t="s">
        <v>96</v>
      </c>
      <c r="J9110" t="s">
        <v>87</v>
      </c>
      <c r="K9110" t="s">
        <v>101</v>
      </c>
      <c r="L9110">
        <v>3500000</v>
      </c>
      <c r="M9110" t="s">
        <v>5970</v>
      </c>
    </row>
    <row r="9111" spans="1:13">
      <c r="A9111">
        <v>12924</v>
      </c>
      <c r="B9111" t="s">
        <v>19</v>
      </c>
      <c r="C9111" s="16" t="s">
        <v>16188</v>
      </c>
      <c r="D9111">
        <f t="shared" si="0"/>
        <v>24</v>
      </c>
      <c r="E9111" t="str">
        <f t="shared" si="1"/>
        <v>2,799,240</v>
      </c>
      <c r="F9111" t="str">
        <f t="shared" si="2"/>
        <v/>
      </c>
      <c r="G9111" t="str">
        <f t="shared" si="3"/>
        <v>2,799,240</v>
      </c>
      <c r="H9111" t="s">
        <v>96</v>
      </c>
      <c r="J9111" t="s">
        <v>87</v>
      </c>
      <c r="K9111" t="s">
        <v>101</v>
      </c>
      <c r="L9111">
        <v>2799240</v>
      </c>
      <c r="M9111" t="s">
        <v>2523</v>
      </c>
    </row>
    <row r="9112" spans="1:13">
      <c r="A9112">
        <v>12925</v>
      </c>
      <c r="B9112" t="s">
        <v>19</v>
      </c>
      <c r="C9112" s="16" t="s">
        <v>16189</v>
      </c>
      <c r="D9112">
        <f t="shared" si="0"/>
        <v>24</v>
      </c>
      <c r="E9112" t="str">
        <f t="shared" si="1"/>
        <v>2,012,767</v>
      </c>
      <c r="F9112" t="str">
        <f t="shared" si="2"/>
        <v/>
      </c>
      <c r="G9112" t="str">
        <f t="shared" si="3"/>
        <v>2,012,767</v>
      </c>
      <c r="H9112" t="s">
        <v>96</v>
      </c>
      <c r="J9112" t="s">
        <v>87</v>
      </c>
      <c r="K9112" t="s">
        <v>101</v>
      </c>
      <c r="L9112">
        <v>2012767</v>
      </c>
      <c r="M9112" t="s">
        <v>4993</v>
      </c>
    </row>
    <row r="9113" spans="1:13">
      <c r="A9113">
        <v>12926</v>
      </c>
      <c r="B9113" t="s">
        <v>19</v>
      </c>
      <c r="C9113" s="16" t="s">
        <v>16190</v>
      </c>
      <c r="D9113">
        <f t="shared" si="0"/>
        <v>24</v>
      </c>
      <c r="E9113" t="str">
        <f t="shared" si="1"/>
        <v>1,900,000</v>
      </c>
      <c r="F9113" t="str">
        <f t="shared" si="2"/>
        <v/>
      </c>
      <c r="G9113" t="str">
        <f t="shared" si="3"/>
        <v>1,900,000</v>
      </c>
      <c r="H9113" t="s">
        <v>96</v>
      </c>
      <c r="J9113" t="s">
        <v>87</v>
      </c>
      <c r="K9113" t="s">
        <v>101</v>
      </c>
      <c r="L9113">
        <v>1900000</v>
      </c>
      <c r="M9113" t="s">
        <v>4739</v>
      </c>
    </row>
    <row r="9114" spans="1:13">
      <c r="A9114">
        <v>12927</v>
      </c>
      <c r="B9114" t="s">
        <v>19</v>
      </c>
      <c r="C9114" s="16" t="s">
        <v>16191</v>
      </c>
      <c r="D9114">
        <f t="shared" si="0"/>
        <v>24</v>
      </c>
      <c r="E9114" t="str">
        <f t="shared" si="1"/>
        <v>1,886,538</v>
      </c>
      <c r="F9114" t="str">
        <f t="shared" si="2"/>
        <v/>
      </c>
      <c r="G9114" t="str">
        <f t="shared" si="3"/>
        <v>1,886,538</v>
      </c>
      <c r="H9114" t="s">
        <v>96</v>
      </c>
      <c r="J9114" t="s">
        <v>87</v>
      </c>
      <c r="K9114" t="s">
        <v>101</v>
      </c>
      <c r="L9114">
        <v>1886538</v>
      </c>
      <c r="M9114" t="s">
        <v>5780</v>
      </c>
    </row>
    <row r="9115" spans="1:13">
      <c r="A9115">
        <v>12928</v>
      </c>
      <c r="B9115" t="s">
        <v>19</v>
      </c>
      <c r="C9115" s="16" t="s">
        <v>16192</v>
      </c>
      <c r="D9115">
        <f t="shared" si="0"/>
        <v>24</v>
      </c>
      <c r="E9115" t="str">
        <f t="shared" si="1"/>
        <v>1,748,760</v>
      </c>
      <c r="F9115" t="str">
        <f t="shared" si="2"/>
        <v/>
      </c>
      <c r="G9115" t="str">
        <f t="shared" si="3"/>
        <v>1,748,760</v>
      </c>
      <c r="H9115" t="s">
        <v>96</v>
      </c>
      <c r="J9115" t="s">
        <v>87</v>
      </c>
      <c r="K9115" t="s">
        <v>101</v>
      </c>
      <c r="L9115">
        <v>1748760</v>
      </c>
      <c r="M9115" t="s">
        <v>4857</v>
      </c>
    </row>
    <row r="9116" spans="1:13">
      <c r="A9116">
        <v>12929</v>
      </c>
      <c r="B9116" t="s">
        <v>19</v>
      </c>
      <c r="C9116" s="16" t="s">
        <v>16193</v>
      </c>
      <c r="D9116">
        <f t="shared" si="0"/>
        <v>24</v>
      </c>
      <c r="E9116" t="str">
        <f t="shared" si="1"/>
        <v>1,602,120</v>
      </c>
      <c r="F9116" t="str">
        <f t="shared" si="2"/>
        <v/>
      </c>
      <c r="G9116" t="str">
        <f t="shared" si="3"/>
        <v>1,602,120</v>
      </c>
      <c r="H9116" t="s">
        <v>96</v>
      </c>
      <c r="J9116" t="s">
        <v>87</v>
      </c>
      <c r="K9116" t="s">
        <v>101</v>
      </c>
      <c r="L9116">
        <v>1602120</v>
      </c>
      <c r="M9116" t="s">
        <v>5974</v>
      </c>
    </row>
    <row r="9117" spans="1:13">
      <c r="A9117">
        <v>12930</v>
      </c>
      <c r="B9117" t="s">
        <v>19</v>
      </c>
      <c r="C9117" s="16" t="s">
        <v>16194</v>
      </c>
      <c r="D9117">
        <f t="shared" si="0"/>
        <v>24</v>
      </c>
      <c r="E9117" t="str">
        <f t="shared" si="1"/>
        <v>1,359,360</v>
      </c>
      <c r="F9117" t="str">
        <f t="shared" si="2"/>
        <v/>
      </c>
      <c r="G9117" t="str">
        <f t="shared" si="3"/>
        <v>1,359,360</v>
      </c>
      <c r="H9117" t="s">
        <v>96</v>
      </c>
      <c r="J9117" t="s">
        <v>87</v>
      </c>
      <c r="K9117" t="s">
        <v>101</v>
      </c>
      <c r="L9117">
        <v>1359360</v>
      </c>
      <c r="M9117" t="s">
        <v>4499</v>
      </c>
    </row>
    <row r="9118" spans="1:13">
      <c r="A9118">
        <v>12931</v>
      </c>
      <c r="B9118" t="s">
        <v>19</v>
      </c>
      <c r="C9118" s="16" t="s">
        <v>16195</v>
      </c>
      <c r="D9118">
        <f t="shared" si="0"/>
        <v>24</v>
      </c>
      <c r="E9118" t="str">
        <f t="shared" si="1"/>
        <v>1,200,000 [released]</v>
      </c>
      <c r="F9118">
        <f t="shared" si="2"/>
        <v>10</v>
      </c>
      <c r="G9118" t="str">
        <f t="shared" si="3"/>
        <v>1,200,000</v>
      </c>
      <c r="H9118" t="s">
        <v>96</v>
      </c>
      <c r="J9118" t="s">
        <v>87</v>
      </c>
      <c r="K9118" t="s">
        <v>101</v>
      </c>
      <c r="L9118">
        <v>1200000</v>
      </c>
      <c r="M9118" t="s">
        <v>4633</v>
      </c>
    </row>
    <row r="9119" spans="1:13">
      <c r="A9119">
        <v>12932</v>
      </c>
      <c r="B9119" t="s">
        <v>19</v>
      </c>
      <c r="C9119" s="16" t="s">
        <v>16196</v>
      </c>
      <c r="D9119">
        <f t="shared" si="0"/>
        <v>24</v>
      </c>
      <c r="E9119" t="str">
        <f t="shared" si="1"/>
        <v>950,000</v>
      </c>
      <c r="F9119" t="str">
        <f t="shared" si="2"/>
        <v/>
      </c>
      <c r="G9119" t="str">
        <f t="shared" si="3"/>
        <v>950,000</v>
      </c>
      <c r="H9119" t="s">
        <v>96</v>
      </c>
      <c r="J9119" t="s">
        <v>87</v>
      </c>
      <c r="K9119" t="s">
        <v>101</v>
      </c>
      <c r="L9119">
        <v>950000</v>
      </c>
      <c r="M9119" t="s">
        <v>6204</v>
      </c>
    </row>
    <row r="9120" spans="1:13">
      <c r="A9120">
        <v>12933</v>
      </c>
      <c r="B9120" t="s">
        <v>19</v>
      </c>
      <c r="C9120" s="16" t="s">
        <v>16197</v>
      </c>
      <c r="D9120">
        <f t="shared" si="0"/>
        <v>24</v>
      </c>
      <c r="E9120" t="str">
        <f t="shared" si="1"/>
        <v>903,120</v>
      </c>
      <c r="F9120" t="str">
        <f t="shared" si="2"/>
        <v/>
      </c>
      <c r="G9120" t="str">
        <f t="shared" si="3"/>
        <v>903,120</v>
      </c>
      <c r="H9120" t="s">
        <v>96</v>
      </c>
      <c r="J9120" t="s">
        <v>87</v>
      </c>
      <c r="K9120" t="s">
        <v>101</v>
      </c>
      <c r="L9120">
        <v>903120</v>
      </c>
      <c r="M9120" t="s">
        <v>5347</v>
      </c>
    </row>
    <row r="9121" spans="1:13">
      <c r="A9121">
        <v>12934</v>
      </c>
      <c r="B9121" t="s">
        <v>19</v>
      </c>
      <c r="C9121" s="16" t="s">
        <v>16198</v>
      </c>
      <c r="D9121">
        <f t="shared" si="0"/>
        <v>24</v>
      </c>
      <c r="E9121" t="str">
        <f t="shared" si="1"/>
        <v>350,000</v>
      </c>
      <c r="F9121" t="str">
        <f t="shared" si="2"/>
        <v/>
      </c>
      <c r="G9121" t="str">
        <f t="shared" si="3"/>
        <v>350,000</v>
      </c>
      <c r="H9121" t="s">
        <v>96</v>
      </c>
      <c r="J9121" t="s">
        <v>87</v>
      </c>
      <c r="K9121" t="s">
        <v>101</v>
      </c>
      <c r="L9121">
        <v>350000</v>
      </c>
      <c r="M9121" t="s">
        <v>5830</v>
      </c>
    </row>
    <row r="9122" spans="1:13">
      <c r="A9122">
        <v>12935</v>
      </c>
      <c r="B9122" t="s">
        <v>19</v>
      </c>
      <c r="C9122" s="16" t="s">
        <v>16199</v>
      </c>
      <c r="D9122">
        <f t="shared" si="0"/>
        <v>24</v>
      </c>
      <c r="E9122" t="str">
        <f t="shared" si="1"/>
        <v>272,500</v>
      </c>
      <c r="F9122" t="str">
        <f t="shared" si="2"/>
        <v/>
      </c>
      <c r="G9122" t="str">
        <f t="shared" si="3"/>
        <v>272,500</v>
      </c>
      <c r="H9122" t="s">
        <v>96</v>
      </c>
      <c r="J9122" t="s">
        <v>87</v>
      </c>
      <c r="K9122" t="s">
        <v>101</v>
      </c>
      <c r="L9122">
        <v>272500</v>
      </c>
      <c r="M9122" t="s">
        <v>5337</v>
      </c>
    </row>
    <row r="9123" spans="1:13">
      <c r="A9123">
        <v>12936</v>
      </c>
      <c r="B9123" t="s">
        <v>19</v>
      </c>
      <c r="C9123" s="16" t="s">
        <v>16200</v>
      </c>
      <c r="D9123">
        <f t="shared" si="0"/>
        <v>24</v>
      </c>
      <c r="E9123" t="str">
        <f t="shared" si="1"/>
        <v>272,500</v>
      </c>
      <c r="F9123" t="str">
        <f t="shared" si="2"/>
        <v/>
      </c>
      <c r="G9123" t="str">
        <f t="shared" si="3"/>
        <v>272,500</v>
      </c>
      <c r="H9123" t="s">
        <v>96</v>
      </c>
      <c r="J9123" t="s">
        <v>87</v>
      </c>
      <c r="K9123" t="s">
        <v>101</v>
      </c>
      <c r="L9123">
        <v>272500</v>
      </c>
      <c r="M9123" t="s">
        <v>5021</v>
      </c>
    </row>
    <row r="9124" spans="1:13">
      <c r="A9124">
        <v>12937</v>
      </c>
      <c r="B9124" t="s">
        <v>19</v>
      </c>
      <c r="C9124" s="16" t="s">
        <v>16201</v>
      </c>
      <c r="D9124">
        <f t="shared" si="0"/>
        <v>24</v>
      </c>
      <c r="E9124" t="str">
        <f t="shared" si="1"/>
        <v>242,000</v>
      </c>
      <c r="F9124" t="str">
        <f t="shared" si="2"/>
        <v/>
      </c>
      <c r="G9124" t="str">
        <f t="shared" si="3"/>
        <v>242,000</v>
      </c>
      <c r="H9124" t="s">
        <v>96</v>
      </c>
      <c r="J9124" t="s">
        <v>87</v>
      </c>
      <c r="K9124" t="s">
        <v>101</v>
      </c>
      <c r="L9124">
        <v>242000</v>
      </c>
      <c r="M9124" t="s">
        <v>4778</v>
      </c>
    </row>
    <row r="9125" spans="1:13">
      <c r="A9125">
        <v>12940</v>
      </c>
      <c r="B9125" t="s">
        <v>19</v>
      </c>
      <c r="C9125" s="16" t="s">
        <v>16202</v>
      </c>
      <c r="D9125">
        <f t="shared" si="0"/>
        <v>24</v>
      </c>
      <c r="E9125" t="str">
        <f t="shared" si="1"/>
        <v>$5,940,000</v>
      </c>
      <c r="F9125" t="str">
        <f t="shared" si="2"/>
        <v/>
      </c>
      <c r="G9125" t="str">
        <f t="shared" si="3"/>
        <v>$5,940,000</v>
      </c>
      <c r="H9125" t="s">
        <v>16203</v>
      </c>
      <c r="J9125" t="s">
        <v>41</v>
      </c>
      <c r="K9125" t="s">
        <v>101</v>
      </c>
      <c r="L9125">
        <v>5940000</v>
      </c>
      <c r="M9125" t="s">
        <v>5972</v>
      </c>
    </row>
    <row r="9126" spans="1:13">
      <c r="A9126">
        <v>12941</v>
      </c>
      <c r="B9126" t="s">
        <v>19</v>
      </c>
      <c r="C9126" s="16" t="s">
        <v>16204</v>
      </c>
      <c r="D9126">
        <f t="shared" si="0"/>
        <v>24</v>
      </c>
      <c r="E9126" t="str">
        <f t="shared" si="1"/>
        <v>5,095,088</v>
      </c>
      <c r="F9126" t="str">
        <f t="shared" si="2"/>
        <v/>
      </c>
      <c r="G9126" t="str">
        <f t="shared" si="3"/>
        <v>5,095,088</v>
      </c>
      <c r="H9126" t="s">
        <v>96</v>
      </c>
      <c r="J9126" t="s">
        <v>41</v>
      </c>
      <c r="K9126" t="s">
        <v>101</v>
      </c>
      <c r="L9126">
        <v>5095088</v>
      </c>
      <c r="M9126" t="s">
        <v>4500</v>
      </c>
    </row>
    <row r="9127" spans="1:13">
      <c r="A9127">
        <v>12942</v>
      </c>
      <c r="B9127" t="s">
        <v>19</v>
      </c>
      <c r="C9127" s="16" t="s">
        <v>16205</v>
      </c>
      <c r="D9127">
        <f t="shared" si="0"/>
        <v>24</v>
      </c>
      <c r="E9127" t="str">
        <f t="shared" si="1"/>
        <v>3,240,000</v>
      </c>
      <c r="F9127" t="str">
        <f t="shared" si="2"/>
        <v/>
      </c>
      <c r="G9127" t="str">
        <f t="shared" si="3"/>
        <v>3,240,000</v>
      </c>
      <c r="H9127" t="s">
        <v>96</v>
      </c>
      <c r="J9127" t="s">
        <v>41</v>
      </c>
      <c r="K9127" t="s">
        <v>101</v>
      </c>
      <c r="L9127">
        <v>3240000</v>
      </c>
      <c r="M9127" t="s">
        <v>5862</v>
      </c>
    </row>
    <row r="9128" spans="1:13">
      <c r="A9128">
        <v>12943</v>
      </c>
      <c r="B9128" t="s">
        <v>19</v>
      </c>
      <c r="C9128" s="16" t="s">
        <v>16206</v>
      </c>
      <c r="D9128">
        <f t="shared" si="0"/>
        <v>24</v>
      </c>
      <c r="E9128" t="str">
        <f t="shared" si="1"/>
        <v>2,920,000</v>
      </c>
      <c r="F9128" t="str">
        <f t="shared" si="2"/>
        <v/>
      </c>
      <c r="G9128" t="str">
        <f t="shared" si="3"/>
        <v>2,920,000</v>
      </c>
      <c r="H9128" t="s">
        <v>96</v>
      </c>
      <c r="J9128" t="s">
        <v>41</v>
      </c>
      <c r="K9128" t="s">
        <v>101</v>
      </c>
      <c r="L9128">
        <v>2920000</v>
      </c>
      <c r="M9128" t="s">
        <v>4934</v>
      </c>
    </row>
    <row r="9129" spans="1:13">
      <c r="A9129">
        <v>12944</v>
      </c>
      <c r="B9129" t="s">
        <v>19</v>
      </c>
      <c r="C9129" s="16" t="s">
        <v>16207</v>
      </c>
      <c r="D9129">
        <f t="shared" si="0"/>
        <v>24</v>
      </c>
      <c r="E9129" t="str">
        <f t="shared" si="1"/>
        <v>1,852,000</v>
      </c>
      <c r="F9129" t="str">
        <f t="shared" si="2"/>
        <v/>
      </c>
      <c r="G9129" t="str">
        <f t="shared" si="3"/>
        <v>1,852,000</v>
      </c>
      <c r="H9129" t="s">
        <v>96</v>
      </c>
      <c r="J9129" t="s">
        <v>41</v>
      </c>
      <c r="K9129" t="s">
        <v>101</v>
      </c>
      <c r="L9129">
        <v>1852000</v>
      </c>
      <c r="M9129" t="s">
        <v>5450</v>
      </c>
    </row>
    <row r="9130" spans="1:13">
      <c r="A9130">
        <v>12945</v>
      </c>
      <c r="B9130" t="s">
        <v>19</v>
      </c>
      <c r="C9130" s="16" t="s">
        <v>16208</v>
      </c>
      <c r="D9130">
        <f t="shared" si="0"/>
        <v>24</v>
      </c>
      <c r="E9130" t="str">
        <f t="shared" si="1"/>
        <v>1,600,000</v>
      </c>
      <c r="F9130" t="str">
        <f t="shared" si="2"/>
        <v/>
      </c>
      <c r="G9130" t="str">
        <f t="shared" si="3"/>
        <v>1,600,000</v>
      </c>
      <c r="H9130" t="s">
        <v>96</v>
      </c>
      <c r="J9130" t="s">
        <v>41</v>
      </c>
      <c r="K9130" t="s">
        <v>101</v>
      </c>
      <c r="L9130">
        <v>1600000</v>
      </c>
      <c r="M9130" t="s">
        <v>5057</v>
      </c>
    </row>
    <row r="9131" spans="1:13">
      <c r="A9131">
        <v>12946</v>
      </c>
      <c r="B9131" t="s">
        <v>19</v>
      </c>
      <c r="C9131" s="16" t="s">
        <v>16209</v>
      </c>
      <c r="D9131">
        <f t="shared" si="0"/>
        <v>24</v>
      </c>
      <c r="E9131" t="str">
        <f t="shared" si="1"/>
        <v>1,433,040</v>
      </c>
      <c r="F9131" t="str">
        <f t="shared" si="2"/>
        <v/>
      </c>
      <c r="G9131" t="str">
        <f t="shared" si="3"/>
        <v>1,433,040</v>
      </c>
      <c r="H9131" t="s">
        <v>96</v>
      </c>
      <c r="J9131" t="s">
        <v>41</v>
      </c>
      <c r="K9131" t="s">
        <v>101</v>
      </c>
      <c r="L9131">
        <v>1433040</v>
      </c>
      <c r="M9131" t="s">
        <v>5928</v>
      </c>
    </row>
    <row r="9132" spans="1:13">
      <c r="A9132">
        <v>12947</v>
      </c>
      <c r="B9132" t="s">
        <v>19</v>
      </c>
      <c r="C9132" s="16" t="s">
        <v>16210</v>
      </c>
      <c r="D9132">
        <f t="shared" si="0"/>
        <v>24</v>
      </c>
      <c r="E9132" t="str">
        <f t="shared" si="1"/>
        <v>1,398,960</v>
      </c>
      <c r="F9132" t="str">
        <f t="shared" si="2"/>
        <v/>
      </c>
      <c r="G9132" t="str">
        <f t="shared" si="3"/>
        <v>1,398,960</v>
      </c>
      <c r="H9132" t="s">
        <v>96</v>
      </c>
      <c r="J9132" t="s">
        <v>41</v>
      </c>
      <c r="K9132" t="s">
        <v>101</v>
      </c>
      <c r="L9132">
        <v>1398960</v>
      </c>
      <c r="M9132" t="s">
        <v>4196</v>
      </c>
    </row>
    <row r="9133" spans="1:13">
      <c r="A9133">
        <v>12948</v>
      </c>
      <c r="B9133" t="s">
        <v>19</v>
      </c>
      <c r="C9133" s="16" t="s">
        <v>16211</v>
      </c>
      <c r="D9133">
        <f t="shared" si="0"/>
        <v>24</v>
      </c>
      <c r="E9133" t="str">
        <f t="shared" si="1"/>
        <v>816,840</v>
      </c>
      <c r="F9133" t="str">
        <f t="shared" si="2"/>
        <v/>
      </c>
      <c r="G9133" t="str">
        <f t="shared" si="3"/>
        <v>816,840</v>
      </c>
      <c r="H9133" t="s">
        <v>96</v>
      </c>
      <c r="J9133" t="s">
        <v>41</v>
      </c>
      <c r="K9133" t="s">
        <v>101</v>
      </c>
      <c r="L9133">
        <v>816840</v>
      </c>
      <c r="M9133" t="s">
        <v>5648</v>
      </c>
    </row>
    <row r="9134" spans="1:13">
      <c r="A9134">
        <v>12949</v>
      </c>
      <c r="B9134" t="s">
        <v>19</v>
      </c>
      <c r="C9134" s="16" t="s">
        <v>16212</v>
      </c>
      <c r="D9134">
        <f t="shared" si="0"/>
        <v>24</v>
      </c>
      <c r="E9134" t="str">
        <f t="shared" si="1"/>
        <v>713,900 (to sign 11/2 or 11/3)</v>
      </c>
      <c r="F9134">
        <f t="shared" si="2"/>
        <v>8</v>
      </c>
      <c r="G9134" t="str">
        <f t="shared" si="3"/>
        <v>713,900</v>
      </c>
      <c r="H9134" t="s">
        <v>96</v>
      </c>
      <c r="J9134" t="s">
        <v>41</v>
      </c>
      <c r="K9134" t="s">
        <v>101</v>
      </c>
      <c r="L9134">
        <v>713900</v>
      </c>
      <c r="M9134" t="s">
        <v>4768</v>
      </c>
    </row>
    <row r="9135" spans="1:13">
      <c r="A9135">
        <v>12950</v>
      </c>
      <c r="B9135" t="s">
        <v>19</v>
      </c>
      <c r="C9135" s="16" t="s">
        <v>16213</v>
      </c>
      <c r="D9135">
        <f t="shared" si="0"/>
        <v>24</v>
      </c>
      <c r="E9135" t="str">
        <f t="shared" si="1"/>
        <v>675,120</v>
      </c>
      <c r="F9135" t="str">
        <f t="shared" si="2"/>
        <v/>
      </c>
      <c r="G9135" t="str">
        <f t="shared" si="3"/>
        <v>675,120</v>
      </c>
      <c r="H9135" t="s">
        <v>96</v>
      </c>
      <c r="J9135" t="s">
        <v>41</v>
      </c>
      <c r="K9135" t="s">
        <v>101</v>
      </c>
      <c r="L9135">
        <v>675120</v>
      </c>
      <c r="M9135" t="s">
        <v>5609</v>
      </c>
    </row>
    <row r="9136" spans="1:13">
      <c r="A9136">
        <v>12951</v>
      </c>
      <c r="B9136" t="s">
        <v>19</v>
      </c>
      <c r="C9136" s="16" t="s">
        <v>16214</v>
      </c>
      <c r="D9136">
        <f t="shared" si="0"/>
        <v>24</v>
      </c>
      <c r="E9136" t="str">
        <f t="shared" si="1"/>
        <v>537,500</v>
      </c>
      <c r="F9136" t="str">
        <f t="shared" si="2"/>
        <v/>
      </c>
      <c r="G9136" t="str">
        <f t="shared" si="3"/>
        <v>537,500</v>
      </c>
      <c r="H9136" t="s">
        <v>96</v>
      </c>
      <c r="J9136" t="s">
        <v>41</v>
      </c>
      <c r="K9136" t="s">
        <v>101</v>
      </c>
      <c r="L9136">
        <v>537500</v>
      </c>
      <c r="M9136" t="s">
        <v>5169</v>
      </c>
    </row>
    <row r="9137" spans="1:13">
      <c r="A9137">
        <v>12952</v>
      </c>
      <c r="B9137" t="s">
        <v>19</v>
      </c>
      <c r="C9137" s="16" t="s">
        <v>16215</v>
      </c>
      <c r="D9137">
        <f t="shared" si="0"/>
        <v>24</v>
      </c>
      <c r="E9137" t="str">
        <f t="shared" si="1"/>
        <v>272,250</v>
      </c>
      <c r="F9137" t="str">
        <f t="shared" si="2"/>
        <v/>
      </c>
      <c r="G9137" t="str">
        <f t="shared" si="3"/>
        <v>272,250</v>
      </c>
      <c r="H9137" t="s">
        <v>96</v>
      </c>
      <c r="J9137" t="s">
        <v>41</v>
      </c>
      <c r="K9137" t="s">
        <v>101</v>
      </c>
      <c r="L9137">
        <v>272250</v>
      </c>
      <c r="M9137" t="s">
        <v>4522</v>
      </c>
    </row>
    <row r="9138" spans="1:13">
      <c r="A9138">
        <v>12953</v>
      </c>
      <c r="B9138" t="s">
        <v>19</v>
      </c>
      <c r="C9138" s="16" t="s">
        <v>16216</v>
      </c>
      <c r="D9138">
        <f t="shared" si="0"/>
        <v>24</v>
      </c>
      <c r="E9138" t="str">
        <f t="shared" si="1"/>
        <v>272,250</v>
      </c>
      <c r="F9138" t="str">
        <f t="shared" si="2"/>
        <v/>
      </c>
      <c r="G9138" t="str">
        <f t="shared" si="3"/>
        <v>272,250</v>
      </c>
      <c r="H9138" t="s">
        <v>96</v>
      </c>
      <c r="J9138" t="s">
        <v>41</v>
      </c>
      <c r="K9138" t="s">
        <v>101</v>
      </c>
      <c r="L9138">
        <v>272250</v>
      </c>
      <c r="M9138" t="s">
        <v>5440</v>
      </c>
    </row>
    <row r="9139" spans="1:13">
      <c r="A9139">
        <v>12954</v>
      </c>
      <c r="B9139" t="s">
        <v>19</v>
      </c>
      <c r="C9139" s="16" t="s">
        <v>16217</v>
      </c>
      <c r="D9139">
        <f t="shared" si="0"/>
        <v>24</v>
      </c>
      <c r="E9139" t="str">
        <f t="shared" si="1"/>
        <v>260,000</v>
      </c>
      <c r="F9139" t="str">
        <f t="shared" si="2"/>
        <v/>
      </c>
      <c r="G9139" t="str">
        <f t="shared" si="3"/>
        <v>260,000</v>
      </c>
      <c r="H9139" t="s">
        <v>96</v>
      </c>
      <c r="J9139" t="s">
        <v>41</v>
      </c>
      <c r="K9139" t="s">
        <v>101</v>
      </c>
      <c r="L9139">
        <v>260000</v>
      </c>
      <c r="M9139" t="s">
        <v>4724</v>
      </c>
    </row>
    <row r="9140" spans="1:13">
      <c r="A9140">
        <v>12955</v>
      </c>
      <c r="B9140" t="s">
        <v>19</v>
      </c>
      <c r="C9140" s="16" t="s">
        <v>16218</v>
      </c>
      <c r="D9140">
        <f t="shared" si="0"/>
        <v>24</v>
      </c>
      <c r="E9140" t="str">
        <f t="shared" si="1"/>
        <v>242,000</v>
      </c>
      <c r="F9140" t="str">
        <f t="shared" si="2"/>
        <v/>
      </c>
      <c r="G9140" t="str">
        <f t="shared" si="3"/>
        <v>242,000</v>
      </c>
      <c r="H9140" t="s">
        <v>96</v>
      </c>
      <c r="J9140" t="s">
        <v>41</v>
      </c>
      <c r="K9140" t="s">
        <v>101</v>
      </c>
      <c r="L9140">
        <v>242000</v>
      </c>
      <c r="M9140" t="s">
        <v>16219</v>
      </c>
    </row>
    <row r="9141" spans="1:13">
      <c r="A9141">
        <v>12958</v>
      </c>
      <c r="B9141" t="s">
        <v>19</v>
      </c>
      <c r="C9141" s="16" t="s">
        <v>16220</v>
      </c>
      <c r="D9141">
        <f t="shared" si="0"/>
        <v>24</v>
      </c>
      <c r="E9141" t="str">
        <f t="shared" si="1"/>
        <v>$4,030,000</v>
      </c>
      <c r="F9141" t="str">
        <f t="shared" si="2"/>
        <v/>
      </c>
      <c r="G9141" t="str">
        <f t="shared" si="3"/>
        <v>$4,030,000</v>
      </c>
      <c r="H9141" t="s">
        <v>16221</v>
      </c>
      <c r="J9141" t="s">
        <v>43</v>
      </c>
      <c r="K9141" t="s">
        <v>101</v>
      </c>
      <c r="L9141">
        <v>4030000</v>
      </c>
      <c r="M9141" t="s">
        <v>4710</v>
      </c>
    </row>
    <row r="9142" spans="1:13">
      <c r="A9142">
        <v>12959</v>
      </c>
      <c r="B9142" t="s">
        <v>19</v>
      </c>
      <c r="C9142" s="16" t="s">
        <v>16222</v>
      </c>
      <c r="D9142">
        <f t="shared" si="0"/>
        <v>24</v>
      </c>
      <c r="E9142" t="str">
        <f t="shared" si="1"/>
        <v>4,025,000 [released]</v>
      </c>
      <c r="F9142">
        <f t="shared" si="2"/>
        <v>10</v>
      </c>
      <c r="G9142" t="str">
        <f t="shared" si="3"/>
        <v>4,025,000</v>
      </c>
      <c r="H9142" t="s">
        <v>96</v>
      </c>
      <c r="J9142" t="s">
        <v>43</v>
      </c>
      <c r="K9142" t="s">
        <v>101</v>
      </c>
      <c r="L9142">
        <v>4025000</v>
      </c>
      <c r="M9142" t="s">
        <v>5981</v>
      </c>
    </row>
    <row r="9143" spans="1:13">
      <c r="A9143">
        <v>12960</v>
      </c>
      <c r="B9143" t="s">
        <v>19</v>
      </c>
      <c r="C9143" s="16" t="s">
        <v>16223</v>
      </c>
      <c r="D9143">
        <f t="shared" si="0"/>
        <v>24</v>
      </c>
      <c r="E9143" t="str">
        <f t="shared" si="1"/>
        <v>3,650,000</v>
      </c>
      <c r="F9143" t="str">
        <f t="shared" si="2"/>
        <v/>
      </c>
      <c r="G9143" t="str">
        <f t="shared" si="3"/>
        <v>3,650,000</v>
      </c>
      <c r="H9143" t="s">
        <v>96</v>
      </c>
      <c r="J9143" t="s">
        <v>43</v>
      </c>
      <c r="K9143" t="s">
        <v>101</v>
      </c>
      <c r="L9143">
        <v>3650000</v>
      </c>
      <c r="M9143" t="s">
        <v>5478</v>
      </c>
    </row>
    <row r="9144" spans="1:13">
      <c r="A9144">
        <v>12961</v>
      </c>
      <c r="B9144" t="s">
        <v>19</v>
      </c>
      <c r="C9144" s="16" t="s">
        <v>16224</v>
      </c>
      <c r="D9144">
        <f t="shared" si="0"/>
        <v>24</v>
      </c>
      <c r="E9144" t="str">
        <f t="shared" si="1"/>
        <v>2,050,000 [released]</v>
      </c>
      <c r="F9144">
        <f t="shared" si="2"/>
        <v>10</v>
      </c>
      <c r="G9144" t="str">
        <f t="shared" si="3"/>
        <v>2,050,000</v>
      </c>
      <c r="H9144" t="s">
        <v>96</v>
      </c>
      <c r="J9144" t="s">
        <v>43</v>
      </c>
      <c r="K9144" t="s">
        <v>101</v>
      </c>
      <c r="L9144">
        <v>2050000</v>
      </c>
      <c r="M9144" t="s">
        <v>5037</v>
      </c>
    </row>
    <row r="9145" spans="1:13">
      <c r="A9145">
        <v>12962</v>
      </c>
      <c r="B9145" t="s">
        <v>19</v>
      </c>
      <c r="C9145" s="16" t="s">
        <v>16225</v>
      </c>
      <c r="D9145">
        <f t="shared" si="0"/>
        <v>24</v>
      </c>
      <c r="E9145" t="str">
        <f t="shared" si="1"/>
        <v>1,946,880</v>
      </c>
      <c r="F9145" t="str">
        <f t="shared" si="2"/>
        <v/>
      </c>
      <c r="G9145" t="str">
        <f t="shared" si="3"/>
        <v>1,946,880</v>
      </c>
      <c r="H9145" t="s">
        <v>96</v>
      </c>
      <c r="J9145" t="s">
        <v>43</v>
      </c>
      <c r="K9145" t="s">
        <v>101</v>
      </c>
      <c r="L9145">
        <v>1946880</v>
      </c>
      <c r="M9145" t="s">
        <v>6091</v>
      </c>
    </row>
    <row r="9146" spans="1:13">
      <c r="A9146">
        <v>12963</v>
      </c>
      <c r="B9146" t="s">
        <v>19</v>
      </c>
      <c r="C9146" s="16" t="s">
        <v>16226</v>
      </c>
      <c r="D9146">
        <f t="shared" si="0"/>
        <v>24</v>
      </c>
      <c r="E9146" t="str">
        <f t="shared" si="1"/>
        <v>1,800,000</v>
      </c>
      <c r="F9146" t="str">
        <f t="shared" si="2"/>
        <v/>
      </c>
      <c r="G9146" t="str">
        <f t="shared" si="3"/>
        <v>1,800,000</v>
      </c>
      <c r="H9146" t="s">
        <v>96</v>
      </c>
      <c r="J9146" t="s">
        <v>43</v>
      </c>
      <c r="K9146" t="s">
        <v>101</v>
      </c>
      <c r="L9146">
        <v>1800000</v>
      </c>
      <c r="M9146" t="s">
        <v>4916</v>
      </c>
    </row>
    <row r="9147" spans="1:13">
      <c r="A9147">
        <v>12964</v>
      </c>
      <c r="B9147" t="s">
        <v>19</v>
      </c>
      <c r="C9147" s="16" t="s">
        <v>16227</v>
      </c>
      <c r="D9147">
        <f t="shared" si="0"/>
        <v>24</v>
      </c>
      <c r="E9147" t="str">
        <f t="shared" si="1"/>
        <v>1,325,000</v>
      </c>
      <c r="F9147" t="str">
        <f t="shared" si="2"/>
        <v/>
      </c>
      <c r="G9147" t="str">
        <f t="shared" si="3"/>
        <v>1,325,000</v>
      </c>
      <c r="H9147" t="s">
        <v>96</v>
      </c>
      <c r="J9147" t="s">
        <v>43</v>
      </c>
      <c r="K9147" t="s">
        <v>101</v>
      </c>
      <c r="L9147">
        <v>1325000</v>
      </c>
      <c r="M9147" t="s">
        <v>5350</v>
      </c>
    </row>
    <row r="9148" spans="1:13">
      <c r="A9148">
        <v>12965</v>
      </c>
      <c r="B9148" t="s">
        <v>19</v>
      </c>
      <c r="C9148" s="16" t="s">
        <v>16228</v>
      </c>
      <c r="D9148">
        <f t="shared" si="0"/>
        <v>24</v>
      </c>
      <c r="E9148" t="str">
        <f t="shared" si="1"/>
        <v>1,291,440</v>
      </c>
      <c r="F9148" t="str">
        <f t="shared" si="2"/>
        <v/>
      </c>
      <c r="G9148" t="str">
        <f t="shared" si="3"/>
        <v>1,291,440</v>
      </c>
      <c r="H9148" t="s">
        <v>96</v>
      </c>
      <c r="J9148" t="s">
        <v>43</v>
      </c>
      <c r="K9148" t="s">
        <v>101</v>
      </c>
      <c r="L9148">
        <v>1291440</v>
      </c>
      <c r="M9148" t="s">
        <v>4875</v>
      </c>
    </row>
    <row r="9149" spans="1:13">
      <c r="A9149">
        <v>12966</v>
      </c>
      <c r="B9149" t="s">
        <v>19</v>
      </c>
      <c r="C9149" s="16" t="s">
        <v>16229</v>
      </c>
      <c r="D9149">
        <f t="shared" si="0"/>
        <v>24</v>
      </c>
      <c r="E9149" t="str">
        <f t="shared" si="1"/>
        <v>1,139,520</v>
      </c>
      <c r="F9149" t="str">
        <f t="shared" si="2"/>
        <v/>
      </c>
      <c r="G9149" t="str">
        <f t="shared" si="3"/>
        <v>1,139,520</v>
      </c>
      <c r="H9149" t="s">
        <v>96</v>
      </c>
      <c r="J9149" t="s">
        <v>43</v>
      </c>
      <c r="K9149" t="s">
        <v>101</v>
      </c>
      <c r="L9149">
        <v>1139520</v>
      </c>
      <c r="M9149" t="s">
        <v>5055</v>
      </c>
    </row>
    <row r="9150" spans="1:13">
      <c r="A9150">
        <v>12967</v>
      </c>
      <c r="B9150" t="s">
        <v>19</v>
      </c>
      <c r="C9150" s="16" t="s">
        <v>16230</v>
      </c>
      <c r="D9150">
        <f t="shared" si="0"/>
        <v>24</v>
      </c>
      <c r="E9150" t="str">
        <f t="shared" si="1"/>
        <v>970,000 [released]</v>
      </c>
      <c r="F9150">
        <f t="shared" si="2"/>
        <v>8</v>
      </c>
      <c r="G9150" t="str">
        <f t="shared" si="3"/>
        <v>970,000</v>
      </c>
      <c r="H9150" t="s">
        <v>96</v>
      </c>
      <c r="J9150" t="s">
        <v>43</v>
      </c>
      <c r="K9150" t="s">
        <v>101</v>
      </c>
      <c r="L9150">
        <v>970000</v>
      </c>
      <c r="M9150" t="s">
        <v>6085</v>
      </c>
    </row>
    <row r="9151" spans="1:13">
      <c r="A9151">
        <v>12968</v>
      </c>
      <c r="B9151" t="s">
        <v>19</v>
      </c>
      <c r="C9151" s="16" t="s">
        <v>16231</v>
      </c>
      <c r="D9151">
        <f t="shared" si="0"/>
        <v>24</v>
      </c>
      <c r="E9151" t="str">
        <f t="shared" si="1"/>
        <v>784,200</v>
      </c>
      <c r="F9151" t="str">
        <f t="shared" si="2"/>
        <v/>
      </c>
      <c r="G9151" t="str">
        <f t="shared" si="3"/>
        <v>784,200</v>
      </c>
      <c r="H9151" t="s">
        <v>96</v>
      </c>
      <c r="J9151" t="s">
        <v>43</v>
      </c>
      <c r="K9151" t="s">
        <v>101</v>
      </c>
      <c r="L9151">
        <v>784200</v>
      </c>
      <c r="M9151" t="s">
        <v>5109</v>
      </c>
    </row>
    <row r="9152" spans="1:13">
      <c r="A9152">
        <v>12969</v>
      </c>
      <c r="B9152" t="s">
        <v>19</v>
      </c>
      <c r="C9152" s="16" t="s">
        <v>16232</v>
      </c>
      <c r="D9152">
        <f t="shared" si="0"/>
        <v>24</v>
      </c>
      <c r="E9152" t="str">
        <f t="shared" si="1"/>
        <v>694,920</v>
      </c>
      <c r="F9152" t="str">
        <f t="shared" si="2"/>
        <v/>
      </c>
      <c r="G9152" t="str">
        <f t="shared" si="3"/>
        <v>694,920</v>
      </c>
      <c r="H9152" t="s">
        <v>96</v>
      </c>
      <c r="J9152" t="s">
        <v>43</v>
      </c>
      <c r="K9152" t="s">
        <v>101</v>
      </c>
      <c r="L9152">
        <v>694920</v>
      </c>
      <c r="M9152" t="s">
        <v>4669</v>
      </c>
    </row>
    <row r="9153" spans="1:13">
      <c r="A9153">
        <v>12970</v>
      </c>
      <c r="B9153" t="s">
        <v>19</v>
      </c>
      <c r="C9153" s="16" t="s">
        <v>16233</v>
      </c>
      <c r="D9153">
        <f t="shared" si="0"/>
        <v>24</v>
      </c>
      <c r="E9153" t="str">
        <f t="shared" si="1"/>
        <v>630,000</v>
      </c>
      <c r="F9153" t="str">
        <f t="shared" si="2"/>
        <v/>
      </c>
      <c r="G9153" t="str">
        <f t="shared" si="3"/>
        <v>630,000</v>
      </c>
      <c r="H9153" t="s">
        <v>96</v>
      </c>
      <c r="J9153" t="s">
        <v>43</v>
      </c>
      <c r="K9153" t="s">
        <v>101</v>
      </c>
      <c r="L9153">
        <v>630000</v>
      </c>
      <c r="M9153" t="s">
        <v>5786</v>
      </c>
    </row>
    <row r="9154" spans="1:13">
      <c r="A9154">
        <v>12971</v>
      </c>
      <c r="B9154" t="s">
        <v>19</v>
      </c>
      <c r="C9154" s="16" t="s">
        <v>16234</v>
      </c>
      <c r="D9154">
        <f t="shared" si="0"/>
        <v>23</v>
      </c>
      <c r="E9154" t="str">
        <f t="shared" si="1"/>
        <v>500,000 [released]</v>
      </c>
      <c r="F9154">
        <f t="shared" si="2"/>
        <v>8</v>
      </c>
      <c r="G9154" t="str">
        <f t="shared" si="3"/>
        <v>500,000</v>
      </c>
      <c r="H9154" t="s">
        <v>96</v>
      </c>
      <c r="J9154" t="s">
        <v>43</v>
      </c>
      <c r="K9154" t="s">
        <v>101</v>
      </c>
      <c r="L9154">
        <v>500000</v>
      </c>
      <c r="M9154" t="s">
        <v>5814</v>
      </c>
    </row>
    <row r="9155" spans="1:13">
      <c r="A9155">
        <v>12972</v>
      </c>
      <c r="B9155" t="s">
        <v>19</v>
      </c>
      <c r="C9155" s="16" t="s">
        <v>16235</v>
      </c>
      <c r="D9155">
        <f t="shared" si="0"/>
        <v>24</v>
      </c>
      <c r="E9155" t="str">
        <f t="shared" si="1"/>
        <v>480,000</v>
      </c>
      <c r="F9155" t="str">
        <f t="shared" si="2"/>
        <v/>
      </c>
      <c r="G9155" t="str">
        <f t="shared" si="3"/>
        <v>480,000</v>
      </c>
      <c r="H9155" t="s">
        <v>96</v>
      </c>
      <c r="J9155" t="s">
        <v>43</v>
      </c>
      <c r="K9155" t="s">
        <v>101</v>
      </c>
      <c r="L9155">
        <v>480000</v>
      </c>
      <c r="M9155" t="s">
        <v>5325</v>
      </c>
    </row>
    <row r="9156" spans="1:13">
      <c r="A9156">
        <v>12973</v>
      </c>
      <c r="B9156" t="s">
        <v>19</v>
      </c>
      <c r="C9156" s="16" t="s">
        <v>16236</v>
      </c>
      <c r="D9156">
        <f t="shared" si="0"/>
        <v>24</v>
      </c>
      <c r="E9156" t="str">
        <f t="shared" si="1"/>
        <v>330,000</v>
      </c>
      <c r="F9156" t="str">
        <f t="shared" si="2"/>
        <v/>
      </c>
      <c r="G9156" t="str">
        <f t="shared" si="3"/>
        <v>330,000</v>
      </c>
      <c r="H9156" t="s">
        <v>96</v>
      </c>
      <c r="J9156" t="s">
        <v>43</v>
      </c>
      <c r="K9156" t="s">
        <v>101</v>
      </c>
      <c r="L9156">
        <v>330000</v>
      </c>
      <c r="M9156" t="s">
        <v>4595</v>
      </c>
    </row>
    <row r="9157" spans="1:13">
      <c r="A9157">
        <v>12974</v>
      </c>
      <c r="B9157" t="s">
        <v>19</v>
      </c>
      <c r="C9157" s="16" t="s">
        <v>16237</v>
      </c>
      <c r="D9157">
        <f t="shared" si="0"/>
        <v>24</v>
      </c>
      <c r="E9157" t="str">
        <f t="shared" si="1"/>
        <v>330,000</v>
      </c>
      <c r="F9157" t="str">
        <f t="shared" si="2"/>
        <v/>
      </c>
      <c r="G9157" t="str">
        <f t="shared" si="3"/>
        <v>330,000</v>
      </c>
      <c r="H9157" t="s">
        <v>96</v>
      </c>
      <c r="J9157" t="s">
        <v>43</v>
      </c>
      <c r="K9157" t="s">
        <v>101</v>
      </c>
      <c r="L9157">
        <v>330000</v>
      </c>
      <c r="M9157" t="s">
        <v>6015</v>
      </c>
    </row>
    <row r="9158" spans="1:13">
      <c r="A9158">
        <v>12975</v>
      </c>
      <c r="B9158" t="s">
        <v>19</v>
      </c>
      <c r="C9158" s="16" t="s">
        <v>16238</v>
      </c>
      <c r="D9158">
        <f t="shared" si="0"/>
        <v>24</v>
      </c>
      <c r="E9158" t="str">
        <f t="shared" si="1"/>
        <v>300,000 [released]</v>
      </c>
      <c r="F9158">
        <f t="shared" si="2"/>
        <v>8</v>
      </c>
      <c r="G9158" t="str">
        <f t="shared" si="3"/>
        <v>300,000</v>
      </c>
      <c r="H9158" t="s">
        <v>96</v>
      </c>
      <c r="J9158" t="s">
        <v>43</v>
      </c>
      <c r="K9158" t="s">
        <v>101</v>
      </c>
      <c r="L9158">
        <v>300000</v>
      </c>
      <c r="M9158" t="s">
        <v>5027</v>
      </c>
    </row>
    <row r="9159" spans="1:13">
      <c r="A9159">
        <v>12976</v>
      </c>
      <c r="B9159" t="s">
        <v>19</v>
      </c>
      <c r="C9159" s="16" t="s">
        <v>16239</v>
      </c>
      <c r="D9159">
        <f t="shared" si="0"/>
        <v>24</v>
      </c>
      <c r="E9159" t="str">
        <f t="shared" si="1"/>
        <v>242,000</v>
      </c>
      <c r="F9159" t="str">
        <f t="shared" si="2"/>
        <v/>
      </c>
      <c r="G9159" t="str">
        <f t="shared" si="3"/>
        <v>242,000</v>
      </c>
      <c r="H9159" t="s">
        <v>96</v>
      </c>
      <c r="J9159" t="s">
        <v>43</v>
      </c>
      <c r="K9159" t="s">
        <v>101</v>
      </c>
      <c r="L9159">
        <v>242000</v>
      </c>
      <c r="M9159" t="s">
        <v>5053</v>
      </c>
    </row>
    <row r="9160" spans="1:13">
      <c r="A9160">
        <v>12979</v>
      </c>
      <c r="B9160" t="s">
        <v>19</v>
      </c>
      <c r="C9160" s="16" t="s">
        <v>16240</v>
      </c>
      <c r="D9160">
        <f t="shared" si="0"/>
        <v>24</v>
      </c>
      <c r="E9160" t="str">
        <f t="shared" si="1"/>
        <v>$11,156,000</v>
      </c>
      <c r="F9160" t="str">
        <f t="shared" si="2"/>
        <v/>
      </c>
      <c r="G9160" t="str">
        <f t="shared" si="3"/>
        <v>$11,156,000</v>
      </c>
      <c r="H9160" t="s">
        <v>16241</v>
      </c>
      <c r="J9160" t="s">
        <v>49</v>
      </c>
      <c r="K9160" t="s">
        <v>101</v>
      </c>
      <c r="L9160">
        <v>11156000</v>
      </c>
      <c r="M9160" t="s">
        <v>5146</v>
      </c>
    </row>
    <row r="9161" spans="1:13">
      <c r="A9161">
        <v>12980</v>
      </c>
      <c r="B9161" t="s">
        <v>19</v>
      </c>
      <c r="C9161" s="16" t="s">
        <v>16242</v>
      </c>
      <c r="D9161">
        <f t="shared" si="0"/>
        <v>24</v>
      </c>
      <c r="E9161" t="str">
        <f t="shared" si="1"/>
        <v>5,500,000</v>
      </c>
      <c r="F9161" t="str">
        <f t="shared" si="2"/>
        <v/>
      </c>
      <c r="G9161" t="str">
        <f t="shared" si="3"/>
        <v>5,500,000</v>
      </c>
      <c r="H9161" t="s">
        <v>96</v>
      </c>
      <c r="J9161" t="s">
        <v>49</v>
      </c>
      <c r="K9161" t="s">
        <v>101</v>
      </c>
      <c r="L9161">
        <v>5500000</v>
      </c>
      <c r="M9161" t="s">
        <v>4818</v>
      </c>
    </row>
    <row r="9162" spans="1:13">
      <c r="A9162">
        <v>12981</v>
      </c>
      <c r="B9162" t="s">
        <v>19</v>
      </c>
      <c r="C9162" s="16" t="s">
        <v>16243</v>
      </c>
      <c r="D9162">
        <f t="shared" si="0"/>
        <v>24</v>
      </c>
      <c r="E9162" t="str">
        <f t="shared" si="1"/>
        <v>2,430,000</v>
      </c>
      <c r="F9162" t="str">
        <f t="shared" si="2"/>
        <v/>
      </c>
      <c r="G9162" t="str">
        <f t="shared" si="3"/>
        <v>2,430,000</v>
      </c>
      <c r="H9162" t="s">
        <v>96</v>
      </c>
      <c r="J9162" t="s">
        <v>49</v>
      </c>
      <c r="K9162" t="s">
        <v>101</v>
      </c>
      <c r="L9162">
        <v>2430000</v>
      </c>
      <c r="M9162" t="s">
        <v>5575</v>
      </c>
    </row>
    <row r="9163" spans="1:13">
      <c r="A9163">
        <v>12982</v>
      </c>
      <c r="B9163" t="s">
        <v>19</v>
      </c>
      <c r="C9163" s="16" t="s">
        <v>16244</v>
      </c>
      <c r="D9163">
        <f t="shared" si="0"/>
        <v>24</v>
      </c>
      <c r="E9163" t="str">
        <f t="shared" si="1"/>
        <v>2,250,000</v>
      </c>
      <c r="F9163" t="str">
        <f t="shared" si="2"/>
        <v/>
      </c>
      <c r="G9163" t="str">
        <f t="shared" si="3"/>
        <v>2,250,000</v>
      </c>
      <c r="H9163" t="s">
        <v>96</v>
      </c>
      <c r="J9163" t="s">
        <v>49</v>
      </c>
      <c r="K9163" t="s">
        <v>101</v>
      </c>
      <c r="L9163">
        <v>2250000</v>
      </c>
      <c r="M9163" t="s">
        <v>4754</v>
      </c>
    </row>
    <row r="9164" spans="1:13">
      <c r="A9164">
        <v>12983</v>
      </c>
      <c r="B9164" t="s">
        <v>19</v>
      </c>
      <c r="C9164" s="16" t="s">
        <v>16245</v>
      </c>
      <c r="D9164">
        <f t="shared" si="0"/>
        <v>24</v>
      </c>
      <c r="E9164" t="str">
        <f t="shared" si="1"/>
        <v>1,800,000</v>
      </c>
      <c r="F9164" t="str">
        <f t="shared" si="2"/>
        <v/>
      </c>
      <c r="G9164" t="str">
        <f t="shared" si="3"/>
        <v>1,800,000</v>
      </c>
      <c r="H9164" t="s">
        <v>96</v>
      </c>
      <c r="J9164" t="s">
        <v>49</v>
      </c>
      <c r="K9164" t="s">
        <v>101</v>
      </c>
      <c r="L9164">
        <v>1800000</v>
      </c>
      <c r="M9164" t="s">
        <v>5448</v>
      </c>
    </row>
    <row r="9165" spans="1:13">
      <c r="A9165">
        <v>12984</v>
      </c>
      <c r="B9165" t="s">
        <v>19</v>
      </c>
      <c r="C9165" s="16" t="s">
        <v>16246</v>
      </c>
      <c r="D9165">
        <f t="shared" si="0"/>
        <v>24</v>
      </c>
      <c r="E9165" t="str">
        <f t="shared" si="1"/>
        <v>1,920,000</v>
      </c>
      <c r="F9165" t="str">
        <f t="shared" si="2"/>
        <v/>
      </c>
      <c r="G9165" t="str">
        <f t="shared" si="3"/>
        <v>1,920,000</v>
      </c>
      <c r="H9165" t="s">
        <v>96</v>
      </c>
      <c r="J9165" t="s">
        <v>49</v>
      </c>
      <c r="K9165" t="s">
        <v>101</v>
      </c>
      <c r="L9165">
        <v>1920000</v>
      </c>
      <c r="M9165" t="s">
        <v>4690</v>
      </c>
    </row>
    <row r="9166" spans="1:13">
      <c r="A9166">
        <v>12985</v>
      </c>
      <c r="B9166" t="s">
        <v>19</v>
      </c>
      <c r="C9166" s="16" t="s">
        <v>16247</v>
      </c>
      <c r="D9166">
        <f t="shared" si="0"/>
        <v>24</v>
      </c>
      <c r="E9166" t="str">
        <f t="shared" si="1"/>
        <v>555,900</v>
      </c>
      <c r="F9166" t="str">
        <f t="shared" si="2"/>
        <v/>
      </c>
      <c r="G9166" t="str">
        <f t="shared" si="3"/>
        <v>555,900</v>
      </c>
      <c r="H9166" t="s">
        <v>96</v>
      </c>
      <c r="J9166" t="s">
        <v>49</v>
      </c>
      <c r="K9166" t="s">
        <v>101</v>
      </c>
      <c r="L9166">
        <v>555900</v>
      </c>
      <c r="M9166" t="s">
        <v>5882</v>
      </c>
    </row>
    <row r="9167" spans="1:13">
      <c r="A9167">
        <v>12986</v>
      </c>
      <c r="B9167" t="s">
        <v>19</v>
      </c>
      <c r="C9167" s="16" t="s">
        <v>16248</v>
      </c>
      <c r="D9167">
        <f t="shared" si="0"/>
        <v>24</v>
      </c>
      <c r="E9167" t="str">
        <f t="shared" si="1"/>
        <v>326,700</v>
      </c>
      <c r="F9167" t="str">
        <f t="shared" si="2"/>
        <v/>
      </c>
      <c r="G9167" t="str">
        <f t="shared" si="3"/>
        <v>326,700</v>
      </c>
      <c r="H9167" t="s">
        <v>96</v>
      </c>
      <c r="J9167" t="s">
        <v>49</v>
      </c>
      <c r="K9167" t="s">
        <v>101</v>
      </c>
      <c r="L9167">
        <v>326700</v>
      </c>
      <c r="M9167" t="s">
        <v>5615</v>
      </c>
    </row>
    <row r="9168" spans="1:13">
      <c r="A9168">
        <v>12987</v>
      </c>
      <c r="B9168" t="s">
        <v>19</v>
      </c>
      <c r="C9168" s="16" t="s">
        <v>16249</v>
      </c>
      <c r="D9168">
        <f t="shared" si="0"/>
        <v>24</v>
      </c>
      <c r="E9168" t="str">
        <f t="shared" si="1"/>
        <v>326,700</v>
      </c>
      <c r="F9168" t="str">
        <f t="shared" si="2"/>
        <v/>
      </c>
      <c r="G9168" t="str">
        <f t="shared" si="3"/>
        <v>326,700</v>
      </c>
      <c r="H9168" t="s">
        <v>96</v>
      </c>
      <c r="J9168" t="s">
        <v>49</v>
      </c>
      <c r="K9168" t="s">
        <v>101</v>
      </c>
      <c r="L9168">
        <v>326700</v>
      </c>
      <c r="M9168" t="s">
        <v>5039</v>
      </c>
    </row>
    <row r="9169" spans="1:13">
      <c r="A9169">
        <v>12988</v>
      </c>
      <c r="B9169" t="s">
        <v>19</v>
      </c>
      <c r="C9169" s="16" t="s">
        <v>16250</v>
      </c>
      <c r="D9169">
        <f t="shared" si="0"/>
        <v>24</v>
      </c>
      <c r="E9169" t="str">
        <f t="shared" si="1"/>
        <v>326,700</v>
      </c>
      <c r="F9169" t="str">
        <f t="shared" si="2"/>
        <v/>
      </c>
      <c r="G9169" t="str">
        <f t="shared" si="3"/>
        <v>326,700</v>
      </c>
      <c r="H9169" t="s">
        <v>96</v>
      </c>
      <c r="J9169" t="s">
        <v>49</v>
      </c>
      <c r="K9169" t="s">
        <v>101</v>
      </c>
      <c r="L9169">
        <v>326700</v>
      </c>
      <c r="M9169" t="s">
        <v>5739</v>
      </c>
    </row>
    <row r="9170" spans="1:13">
      <c r="A9170">
        <v>12989</v>
      </c>
      <c r="B9170" t="s">
        <v>19</v>
      </c>
      <c r="C9170" s="16" t="s">
        <v>16251</v>
      </c>
      <c r="D9170">
        <f t="shared" si="0"/>
        <v>24</v>
      </c>
      <c r="E9170" t="str">
        <f t="shared" si="1"/>
        <v>326,700</v>
      </c>
      <c r="F9170" t="str">
        <f t="shared" si="2"/>
        <v/>
      </c>
      <c r="G9170" t="str">
        <f t="shared" si="3"/>
        <v>326,700</v>
      </c>
      <c r="H9170" t="s">
        <v>96</v>
      </c>
      <c r="J9170" t="s">
        <v>49</v>
      </c>
      <c r="K9170" t="s">
        <v>101</v>
      </c>
      <c r="L9170">
        <v>326700</v>
      </c>
      <c r="M9170" t="s">
        <v>5027</v>
      </c>
    </row>
    <row r="9171" spans="1:13">
      <c r="A9171">
        <v>12990</v>
      </c>
      <c r="B9171" t="s">
        <v>19</v>
      </c>
      <c r="C9171" s="16" t="s">
        <v>16252</v>
      </c>
      <c r="D9171">
        <f t="shared" si="0"/>
        <v>24</v>
      </c>
      <c r="E9171" t="str">
        <f t="shared" si="1"/>
        <v>326,700 [released]</v>
      </c>
      <c r="F9171">
        <f t="shared" si="2"/>
        <v>8</v>
      </c>
      <c r="G9171" t="str">
        <f t="shared" si="3"/>
        <v>326,700</v>
      </c>
      <c r="H9171" t="s">
        <v>96</v>
      </c>
      <c r="J9171" t="s">
        <v>49</v>
      </c>
      <c r="K9171" t="s">
        <v>101</v>
      </c>
      <c r="L9171">
        <v>326700</v>
      </c>
      <c r="M9171" t="s">
        <v>5811</v>
      </c>
    </row>
    <row r="9172" spans="1:13">
      <c r="A9172">
        <v>12991</v>
      </c>
      <c r="B9172" t="s">
        <v>19</v>
      </c>
      <c r="C9172" s="16" t="s">
        <v>16253</v>
      </c>
      <c r="D9172">
        <f t="shared" si="0"/>
        <v>24</v>
      </c>
      <c r="E9172" t="str">
        <f t="shared" si="1"/>
        <v>326,700</v>
      </c>
      <c r="F9172" t="str">
        <f t="shared" si="2"/>
        <v/>
      </c>
      <c r="G9172" t="str">
        <f t="shared" si="3"/>
        <v>326,700</v>
      </c>
      <c r="H9172" t="s">
        <v>96</v>
      </c>
      <c r="J9172" t="s">
        <v>49</v>
      </c>
      <c r="K9172" t="s">
        <v>101</v>
      </c>
      <c r="L9172">
        <v>326700</v>
      </c>
      <c r="M9172" t="s">
        <v>5623</v>
      </c>
    </row>
    <row r="9173" spans="1:13">
      <c r="A9173">
        <v>12992</v>
      </c>
      <c r="B9173" t="s">
        <v>19</v>
      </c>
      <c r="C9173" s="16" t="s">
        <v>16254</v>
      </c>
      <c r="D9173">
        <f t="shared" si="0"/>
        <v>24</v>
      </c>
      <c r="E9173" t="str">
        <f t="shared" si="1"/>
        <v>272,250</v>
      </c>
      <c r="F9173" t="str">
        <f t="shared" si="2"/>
        <v/>
      </c>
      <c r="G9173" t="str">
        <f t="shared" si="3"/>
        <v>272,250</v>
      </c>
      <c r="H9173" t="s">
        <v>96</v>
      </c>
      <c r="J9173" t="s">
        <v>49</v>
      </c>
      <c r="K9173" t="s">
        <v>101</v>
      </c>
      <c r="L9173">
        <v>272250</v>
      </c>
      <c r="M9173" t="s">
        <v>5324</v>
      </c>
    </row>
    <row r="9174" spans="1:13">
      <c r="A9174">
        <v>12993</v>
      </c>
      <c r="B9174" t="s">
        <v>19</v>
      </c>
      <c r="C9174" s="16" t="s">
        <v>16255</v>
      </c>
      <c r="D9174">
        <f t="shared" si="0"/>
        <v>24</v>
      </c>
      <c r="E9174" t="str">
        <f t="shared" si="1"/>
        <v>242,000</v>
      </c>
      <c r="F9174" t="str">
        <f t="shared" si="2"/>
        <v/>
      </c>
      <c r="G9174" t="str">
        <f t="shared" si="3"/>
        <v>242,000</v>
      </c>
      <c r="H9174" t="s">
        <v>96</v>
      </c>
      <c r="J9174" t="s">
        <v>49</v>
      </c>
      <c r="K9174" t="s">
        <v>101</v>
      </c>
      <c r="L9174">
        <v>242000</v>
      </c>
      <c r="M9174" t="s">
        <v>5958</v>
      </c>
    </row>
    <row r="9175" spans="1:13">
      <c r="A9175">
        <v>12996</v>
      </c>
      <c r="B9175" t="s">
        <v>19</v>
      </c>
      <c r="C9175" s="16" t="s">
        <v>16256</v>
      </c>
      <c r="D9175">
        <f t="shared" si="0"/>
        <v>24</v>
      </c>
      <c r="E9175" t="str">
        <f t="shared" si="1"/>
        <v>$5,500,000</v>
      </c>
      <c r="F9175" t="str">
        <f t="shared" si="2"/>
        <v/>
      </c>
      <c r="G9175" t="str">
        <f t="shared" si="3"/>
        <v>$5,500,000</v>
      </c>
      <c r="H9175" t="s">
        <v>1248</v>
      </c>
      <c r="J9175" t="s">
        <v>63</v>
      </c>
      <c r="K9175" t="s">
        <v>101</v>
      </c>
      <c r="L9175">
        <v>5500000</v>
      </c>
      <c r="M9175" t="s">
        <v>6084</v>
      </c>
    </row>
    <row r="9176" spans="1:13">
      <c r="A9176">
        <v>12997</v>
      </c>
      <c r="B9176" t="s">
        <v>19</v>
      </c>
      <c r="C9176" s="16" t="s">
        <v>16257</v>
      </c>
      <c r="D9176">
        <f t="shared" si="0"/>
        <v>24</v>
      </c>
      <c r="E9176" t="str">
        <f t="shared" si="1"/>
        <v>3,750,000</v>
      </c>
      <c r="F9176" t="str">
        <f t="shared" si="2"/>
        <v/>
      </c>
      <c r="G9176" t="str">
        <f t="shared" si="3"/>
        <v>3,750,000</v>
      </c>
      <c r="H9176" t="s">
        <v>96</v>
      </c>
      <c r="J9176" t="s">
        <v>63</v>
      </c>
      <c r="K9176" t="s">
        <v>101</v>
      </c>
      <c r="L9176">
        <v>3750000</v>
      </c>
      <c r="M9176" t="s">
        <v>5998</v>
      </c>
    </row>
    <row r="9177" spans="1:13">
      <c r="A9177">
        <v>12998</v>
      </c>
      <c r="B9177" t="s">
        <v>19</v>
      </c>
      <c r="C9177" s="16" t="s">
        <v>16258</v>
      </c>
      <c r="D9177">
        <f t="shared" si="0"/>
        <v>24</v>
      </c>
      <c r="E9177" t="str">
        <f t="shared" si="1"/>
        <v>2,775,000</v>
      </c>
      <c r="F9177" t="str">
        <f t="shared" si="2"/>
        <v/>
      </c>
      <c r="G9177" t="str">
        <f t="shared" si="3"/>
        <v>2,775,000</v>
      </c>
      <c r="H9177" t="s">
        <v>96</v>
      </c>
      <c r="J9177" t="s">
        <v>63</v>
      </c>
      <c r="K9177" t="s">
        <v>101</v>
      </c>
      <c r="L9177">
        <v>2775000</v>
      </c>
      <c r="M9177" t="s">
        <v>5660</v>
      </c>
    </row>
    <row r="9178" spans="1:13">
      <c r="A9178">
        <v>12999</v>
      </c>
      <c r="B9178" t="s">
        <v>19</v>
      </c>
      <c r="C9178" s="16" t="s">
        <v>16259</v>
      </c>
      <c r="D9178">
        <f t="shared" si="0"/>
        <v>24</v>
      </c>
      <c r="E9178" t="str">
        <f t="shared" si="1"/>
        <v>2,535,000</v>
      </c>
      <c r="F9178" t="str">
        <f t="shared" si="2"/>
        <v/>
      </c>
      <c r="G9178" t="str">
        <f t="shared" si="3"/>
        <v>2,535,000</v>
      </c>
      <c r="H9178" t="s">
        <v>96</v>
      </c>
      <c r="J9178" t="s">
        <v>63</v>
      </c>
      <c r="K9178" t="s">
        <v>101</v>
      </c>
      <c r="L9178">
        <v>2535000</v>
      </c>
      <c r="M9178" t="s">
        <v>4998</v>
      </c>
    </row>
    <row r="9179" spans="1:13">
      <c r="A9179">
        <v>13000</v>
      </c>
      <c r="B9179" t="s">
        <v>19</v>
      </c>
      <c r="C9179" s="16" t="s">
        <v>16260</v>
      </c>
      <c r="D9179">
        <f t="shared" si="0"/>
        <v>24</v>
      </c>
      <c r="E9179" t="str">
        <f t="shared" si="1"/>
        <v>2,266,320</v>
      </c>
      <c r="F9179" t="str">
        <f t="shared" si="2"/>
        <v/>
      </c>
      <c r="G9179" t="str">
        <f t="shared" si="3"/>
        <v>2,266,320</v>
      </c>
      <c r="H9179" t="s">
        <v>96</v>
      </c>
      <c r="J9179" t="s">
        <v>63</v>
      </c>
      <c r="K9179" t="s">
        <v>101</v>
      </c>
      <c r="L9179">
        <v>2266320</v>
      </c>
      <c r="M9179" t="s">
        <v>6005</v>
      </c>
    </row>
    <row r="9180" spans="1:13">
      <c r="A9180">
        <v>13001</v>
      </c>
      <c r="B9180" t="s">
        <v>19</v>
      </c>
      <c r="C9180" s="16" t="s">
        <v>16261</v>
      </c>
      <c r="D9180">
        <f t="shared" si="0"/>
        <v>24</v>
      </c>
      <c r="E9180" t="str">
        <f t="shared" si="1"/>
        <v>2,109,120</v>
      </c>
      <c r="F9180" t="str">
        <f t="shared" si="2"/>
        <v/>
      </c>
      <c r="G9180" t="str">
        <f t="shared" si="3"/>
        <v>2,109,120</v>
      </c>
      <c r="H9180" t="s">
        <v>96</v>
      </c>
      <c r="J9180" t="s">
        <v>63</v>
      </c>
      <c r="K9180" t="s">
        <v>101</v>
      </c>
      <c r="L9180">
        <v>2109120</v>
      </c>
      <c r="M9180" t="s">
        <v>944</v>
      </c>
    </row>
    <row r="9181" spans="1:13">
      <c r="A9181">
        <v>13002</v>
      </c>
      <c r="B9181" t="s">
        <v>19</v>
      </c>
      <c r="C9181" s="16" t="s">
        <v>16262</v>
      </c>
      <c r="D9181">
        <f t="shared" si="0"/>
        <v>24</v>
      </c>
      <c r="E9181" t="str">
        <f t="shared" si="1"/>
        <v>2,000,000</v>
      </c>
      <c r="F9181" t="str">
        <f t="shared" si="2"/>
        <v/>
      </c>
      <c r="G9181" t="str">
        <f t="shared" si="3"/>
        <v>2,000,000</v>
      </c>
      <c r="H9181" t="s">
        <v>96</v>
      </c>
      <c r="J9181" t="s">
        <v>63</v>
      </c>
      <c r="K9181" t="s">
        <v>101</v>
      </c>
      <c r="L9181">
        <v>2000000</v>
      </c>
      <c r="M9181" t="s">
        <v>6048</v>
      </c>
    </row>
    <row r="9182" spans="1:13">
      <c r="A9182">
        <v>13003</v>
      </c>
      <c r="B9182" t="s">
        <v>19</v>
      </c>
      <c r="C9182" s="16" t="s">
        <v>16263</v>
      </c>
      <c r="D9182">
        <f t="shared" si="0"/>
        <v>24</v>
      </c>
      <c r="E9182" t="str">
        <f t="shared" si="1"/>
        <v>1,400,000</v>
      </c>
      <c r="F9182" t="str">
        <f t="shared" si="2"/>
        <v/>
      </c>
      <c r="G9182" t="str">
        <f t="shared" si="3"/>
        <v>1,400,000</v>
      </c>
      <c r="H9182" t="s">
        <v>96</v>
      </c>
      <c r="J9182" t="s">
        <v>63</v>
      </c>
      <c r="K9182" t="s">
        <v>101</v>
      </c>
      <c r="L9182">
        <v>1400000</v>
      </c>
      <c r="M9182" t="s">
        <v>5925</v>
      </c>
    </row>
    <row r="9183" spans="1:13">
      <c r="A9183">
        <v>13004</v>
      </c>
      <c r="B9183" t="s">
        <v>19</v>
      </c>
      <c r="C9183" s="16" t="s">
        <v>16264</v>
      </c>
      <c r="D9183">
        <f t="shared" si="0"/>
        <v>24</v>
      </c>
      <c r="E9183" t="str">
        <f t="shared" si="1"/>
        <v>1,333,800</v>
      </c>
      <c r="F9183" t="str">
        <f t="shared" si="2"/>
        <v/>
      </c>
      <c r="G9183" t="str">
        <f t="shared" si="3"/>
        <v>1,333,800</v>
      </c>
      <c r="H9183" t="s">
        <v>96</v>
      </c>
      <c r="J9183" t="s">
        <v>63</v>
      </c>
      <c r="K9183" t="s">
        <v>101</v>
      </c>
      <c r="L9183">
        <v>1333800</v>
      </c>
      <c r="M9183" t="s">
        <v>4647</v>
      </c>
    </row>
    <row r="9184" spans="1:13">
      <c r="A9184">
        <v>13005</v>
      </c>
      <c r="B9184" t="s">
        <v>19</v>
      </c>
      <c r="C9184" s="16" t="s">
        <v>16265</v>
      </c>
      <c r="D9184">
        <f t="shared" si="0"/>
        <v>24</v>
      </c>
      <c r="E9184" t="str">
        <f t="shared" si="1"/>
        <v>1,262,640</v>
      </c>
      <c r="F9184" t="str">
        <f t="shared" si="2"/>
        <v/>
      </c>
      <c r="G9184" t="str">
        <f t="shared" si="3"/>
        <v>1,262,640</v>
      </c>
      <c r="H9184" t="s">
        <v>96</v>
      </c>
      <c r="J9184" t="s">
        <v>63</v>
      </c>
      <c r="K9184" t="s">
        <v>101</v>
      </c>
      <c r="L9184">
        <v>1262640</v>
      </c>
      <c r="M9184" t="s">
        <v>4767</v>
      </c>
    </row>
    <row r="9185" spans="1:13">
      <c r="A9185">
        <v>13006</v>
      </c>
      <c r="B9185" t="s">
        <v>19</v>
      </c>
      <c r="C9185" s="16" t="s">
        <v>16266</v>
      </c>
      <c r="D9185">
        <f t="shared" si="0"/>
        <v>24</v>
      </c>
      <c r="E9185" t="str">
        <f t="shared" si="1"/>
        <v>900,000</v>
      </c>
      <c r="F9185" t="str">
        <f t="shared" si="2"/>
        <v/>
      </c>
      <c r="G9185" t="str">
        <f t="shared" si="3"/>
        <v>900,000</v>
      </c>
      <c r="H9185" t="s">
        <v>96</v>
      </c>
      <c r="J9185" t="s">
        <v>63</v>
      </c>
      <c r="K9185" t="s">
        <v>101</v>
      </c>
      <c r="L9185">
        <v>900000</v>
      </c>
      <c r="M9185" t="s">
        <v>4770</v>
      </c>
    </row>
    <row r="9186" spans="1:13">
      <c r="A9186">
        <v>13007</v>
      </c>
      <c r="B9186" t="s">
        <v>19</v>
      </c>
      <c r="C9186" s="16" t="s">
        <v>16267</v>
      </c>
      <c r="D9186">
        <f t="shared" si="0"/>
        <v>24</v>
      </c>
      <c r="E9186" t="str">
        <f t="shared" si="1"/>
        <v>785,400</v>
      </c>
      <c r="F9186" t="str">
        <f t="shared" si="2"/>
        <v/>
      </c>
      <c r="G9186" t="str">
        <f t="shared" si="3"/>
        <v>785,400</v>
      </c>
      <c r="H9186" t="s">
        <v>96</v>
      </c>
      <c r="J9186" t="s">
        <v>63</v>
      </c>
      <c r="K9186" t="s">
        <v>101</v>
      </c>
      <c r="L9186">
        <v>785400</v>
      </c>
      <c r="M9186" t="s">
        <v>5760</v>
      </c>
    </row>
    <row r="9187" spans="1:13">
      <c r="A9187">
        <v>13008</v>
      </c>
      <c r="B9187" t="s">
        <v>19</v>
      </c>
      <c r="C9187" s="16" t="s">
        <v>16268</v>
      </c>
      <c r="D9187">
        <f t="shared" si="0"/>
        <v>24</v>
      </c>
      <c r="E9187" t="str">
        <f t="shared" si="1"/>
        <v>384,000 [released]</v>
      </c>
      <c r="F9187">
        <f t="shared" si="2"/>
        <v>8</v>
      </c>
      <c r="G9187" t="str">
        <f t="shared" si="3"/>
        <v>384,000</v>
      </c>
      <c r="H9187" t="s">
        <v>96</v>
      </c>
      <c r="J9187" t="s">
        <v>63</v>
      </c>
      <c r="K9187" t="s">
        <v>101</v>
      </c>
      <c r="L9187">
        <v>384000</v>
      </c>
      <c r="M9187" t="s">
        <v>5964</v>
      </c>
    </row>
    <row r="9188" spans="1:13">
      <c r="A9188">
        <v>13009</v>
      </c>
      <c r="B9188" t="s">
        <v>19</v>
      </c>
      <c r="C9188" s="16" t="s">
        <v>16269</v>
      </c>
      <c r="D9188">
        <f t="shared" si="0"/>
        <v>24</v>
      </c>
      <c r="E9188" t="str">
        <f t="shared" si="1"/>
        <v>272,250</v>
      </c>
      <c r="F9188" t="str">
        <f t="shared" si="2"/>
        <v/>
      </c>
      <c r="G9188" t="str">
        <f t="shared" si="3"/>
        <v>272,250</v>
      </c>
      <c r="H9188" t="s">
        <v>96</v>
      </c>
      <c r="J9188" t="s">
        <v>63</v>
      </c>
      <c r="K9188" t="s">
        <v>101</v>
      </c>
      <c r="L9188">
        <v>272250</v>
      </c>
      <c r="M9188" t="s">
        <v>5827</v>
      </c>
    </row>
    <row r="9189" spans="1:13">
      <c r="A9189">
        <v>13010</v>
      </c>
      <c r="B9189" t="s">
        <v>19</v>
      </c>
      <c r="C9189" s="16" t="s">
        <v>16270</v>
      </c>
      <c r="D9189">
        <f t="shared" si="0"/>
        <v>24</v>
      </c>
      <c r="E9189" t="str">
        <f t="shared" si="1"/>
        <v>272,250</v>
      </c>
      <c r="F9189" t="str">
        <f t="shared" si="2"/>
        <v/>
      </c>
      <c r="G9189" t="str">
        <f t="shared" si="3"/>
        <v>272,250</v>
      </c>
      <c r="H9189" t="s">
        <v>96</v>
      </c>
      <c r="J9189" t="s">
        <v>63</v>
      </c>
      <c r="K9189" t="s">
        <v>101</v>
      </c>
      <c r="L9189">
        <v>272250</v>
      </c>
      <c r="M9189" t="s">
        <v>4815</v>
      </c>
    </row>
    <row r="9190" spans="1:13">
      <c r="A9190">
        <v>13011</v>
      </c>
      <c r="B9190" t="s">
        <v>19</v>
      </c>
      <c r="C9190" s="16" t="s">
        <v>16271</v>
      </c>
      <c r="D9190">
        <f t="shared" si="0"/>
        <v>24</v>
      </c>
      <c r="E9190" t="str">
        <f t="shared" si="1"/>
        <v>242,000</v>
      </c>
      <c r="F9190" t="str">
        <f t="shared" si="2"/>
        <v/>
      </c>
      <c r="G9190" t="str">
        <f t="shared" si="3"/>
        <v>242,000</v>
      </c>
      <c r="H9190" t="s">
        <v>96</v>
      </c>
      <c r="J9190" t="s">
        <v>63</v>
      </c>
      <c r="K9190" t="s">
        <v>101</v>
      </c>
      <c r="L9190">
        <v>242000</v>
      </c>
      <c r="M9190" t="s">
        <v>4920</v>
      </c>
    </row>
    <row r="9191" spans="1:13">
      <c r="A9191">
        <v>13014</v>
      </c>
      <c r="B9191" t="s">
        <v>19</v>
      </c>
      <c r="C9191" s="16" t="s">
        <v>16272</v>
      </c>
      <c r="D9191">
        <f t="shared" si="0"/>
        <v>24</v>
      </c>
      <c r="E9191" t="str">
        <f t="shared" si="1"/>
        <v>$12,397,440</v>
      </c>
      <c r="F9191" t="str">
        <f t="shared" si="2"/>
        <v/>
      </c>
      <c r="G9191" t="str">
        <f t="shared" si="3"/>
        <v>$12,397,440</v>
      </c>
      <c r="H9191" t="s">
        <v>16273</v>
      </c>
      <c r="J9191" t="s">
        <v>82</v>
      </c>
      <c r="K9191" t="s">
        <v>101</v>
      </c>
      <c r="L9191">
        <v>12397440</v>
      </c>
      <c r="M9191" t="s">
        <v>4909</v>
      </c>
    </row>
    <row r="9192" spans="1:13">
      <c r="A9192">
        <v>13015</v>
      </c>
      <c r="B9192" t="s">
        <v>19</v>
      </c>
      <c r="C9192" s="16" t="s">
        <v>16274</v>
      </c>
      <c r="D9192">
        <f t="shared" si="0"/>
        <v>24</v>
      </c>
      <c r="E9192" t="str">
        <f t="shared" si="1"/>
        <v>5,333,333</v>
      </c>
      <c r="F9192" t="str">
        <f t="shared" si="2"/>
        <v/>
      </c>
      <c r="G9192" t="str">
        <f t="shared" si="3"/>
        <v>5,333,333</v>
      </c>
      <c r="H9192" t="s">
        <v>96</v>
      </c>
      <c r="J9192" t="s">
        <v>82</v>
      </c>
      <c r="K9192" t="s">
        <v>101</v>
      </c>
      <c r="L9192">
        <v>5333333</v>
      </c>
      <c r="M9192" t="s">
        <v>5948</v>
      </c>
    </row>
    <row r="9193" spans="1:13">
      <c r="A9193">
        <v>13016</v>
      </c>
      <c r="B9193" t="s">
        <v>19</v>
      </c>
      <c r="C9193" s="16" t="s">
        <v>16275</v>
      </c>
      <c r="D9193">
        <f t="shared" si="0"/>
        <v>24</v>
      </c>
      <c r="E9193" t="str">
        <f t="shared" si="1"/>
        <v>3,957,143</v>
      </c>
      <c r="F9193" t="str">
        <f t="shared" si="2"/>
        <v/>
      </c>
      <c r="G9193" t="str">
        <f t="shared" si="3"/>
        <v>3,957,143</v>
      </c>
      <c r="H9193" t="s">
        <v>96</v>
      </c>
      <c r="J9193" t="s">
        <v>82</v>
      </c>
      <c r="K9193" t="s">
        <v>101</v>
      </c>
      <c r="L9193">
        <v>3957143</v>
      </c>
      <c r="M9193" t="s">
        <v>4760</v>
      </c>
    </row>
    <row r="9194" spans="1:13">
      <c r="A9194">
        <v>13017</v>
      </c>
      <c r="B9194" t="s">
        <v>19</v>
      </c>
      <c r="C9194" s="16" t="s">
        <v>16276</v>
      </c>
      <c r="D9194">
        <f t="shared" si="0"/>
        <v>24</v>
      </c>
      <c r="E9194" t="str">
        <f t="shared" si="1"/>
        <v>3,000,000</v>
      </c>
      <c r="F9194" t="str">
        <f t="shared" si="2"/>
        <v/>
      </c>
      <c r="G9194" t="str">
        <f t="shared" si="3"/>
        <v>3,000,000</v>
      </c>
      <c r="H9194" t="s">
        <v>96</v>
      </c>
      <c r="J9194" t="s">
        <v>82</v>
      </c>
      <c r="K9194" t="s">
        <v>101</v>
      </c>
      <c r="L9194">
        <v>3000000</v>
      </c>
      <c r="M9194" t="s">
        <v>4630</v>
      </c>
    </row>
    <row r="9195" spans="1:13">
      <c r="A9195">
        <v>13018</v>
      </c>
      <c r="B9195" t="s">
        <v>19</v>
      </c>
      <c r="C9195" s="16" t="s">
        <v>16277</v>
      </c>
      <c r="D9195">
        <f t="shared" si="0"/>
        <v>24</v>
      </c>
      <c r="E9195" t="str">
        <f t="shared" si="1"/>
        <v>2,967,840</v>
      </c>
      <c r="F9195" t="str">
        <f t="shared" si="2"/>
        <v/>
      </c>
      <c r="G9195" t="str">
        <f t="shared" si="3"/>
        <v>2,967,840</v>
      </c>
      <c r="H9195" t="s">
        <v>96</v>
      </c>
      <c r="J9195" t="s">
        <v>82</v>
      </c>
      <c r="K9195" t="s">
        <v>101</v>
      </c>
      <c r="L9195">
        <v>2967840</v>
      </c>
      <c r="M9195" t="s">
        <v>1393</v>
      </c>
    </row>
    <row r="9196" spans="1:13">
      <c r="A9196">
        <v>13019</v>
      </c>
      <c r="B9196" t="s">
        <v>19</v>
      </c>
      <c r="C9196" s="16" t="s">
        <v>16278</v>
      </c>
      <c r="D9196">
        <f t="shared" si="0"/>
        <v>24</v>
      </c>
      <c r="E9196" t="str">
        <f t="shared" si="1"/>
        <v>2,470,000</v>
      </c>
      <c r="F9196" t="str">
        <f t="shared" si="2"/>
        <v/>
      </c>
      <c r="G9196" t="str">
        <f t="shared" si="3"/>
        <v>2,470,000</v>
      </c>
      <c r="H9196" t="s">
        <v>96</v>
      </c>
      <c r="J9196" t="s">
        <v>82</v>
      </c>
      <c r="K9196" t="s">
        <v>101</v>
      </c>
      <c r="L9196">
        <v>2470000</v>
      </c>
      <c r="M9196" t="s">
        <v>4808</v>
      </c>
    </row>
    <row r="9197" spans="1:13">
      <c r="A9197">
        <v>13020</v>
      </c>
      <c r="B9197" t="s">
        <v>19</v>
      </c>
      <c r="C9197" s="16" t="s">
        <v>16279</v>
      </c>
      <c r="D9197">
        <f t="shared" si="0"/>
        <v>24</v>
      </c>
      <c r="E9197" t="str">
        <f t="shared" si="1"/>
        <v>2,298,777</v>
      </c>
      <c r="F9197" t="str">
        <f t="shared" si="2"/>
        <v/>
      </c>
      <c r="G9197" t="str">
        <f t="shared" si="3"/>
        <v>2,298,777</v>
      </c>
      <c r="H9197" t="s">
        <v>96</v>
      </c>
      <c r="J9197" t="s">
        <v>82</v>
      </c>
      <c r="K9197" t="s">
        <v>101</v>
      </c>
      <c r="L9197">
        <v>2298777</v>
      </c>
      <c r="M9197" t="s">
        <v>6155</v>
      </c>
    </row>
    <row r="9198" spans="1:13">
      <c r="A9198">
        <v>13021</v>
      </c>
      <c r="B9198" t="s">
        <v>19</v>
      </c>
      <c r="C9198" s="16" t="s">
        <v>16280</v>
      </c>
      <c r="D9198">
        <f t="shared" si="0"/>
        <v>24</v>
      </c>
      <c r="E9198" t="str">
        <f t="shared" si="1"/>
        <v>1,987,500</v>
      </c>
      <c r="F9198" t="str">
        <f t="shared" si="2"/>
        <v/>
      </c>
      <c r="G9198" t="str">
        <f t="shared" si="3"/>
        <v>1,987,500</v>
      </c>
      <c r="H9198" t="s">
        <v>96</v>
      </c>
      <c r="J9198" t="s">
        <v>82</v>
      </c>
      <c r="K9198" t="s">
        <v>101</v>
      </c>
      <c r="L9198">
        <v>1987500</v>
      </c>
      <c r="M9198" t="s">
        <v>6182</v>
      </c>
    </row>
    <row r="9199" spans="1:13">
      <c r="A9199">
        <v>13022</v>
      </c>
      <c r="B9199" t="s">
        <v>19</v>
      </c>
      <c r="C9199" s="16" t="s">
        <v>16281</v>
      </c>
      <c r="D9199">
        <f t="shared" si="0"/>
        <v>24</v>
      </c>
      <c r="E9199" t="str">
        <f t="shared" si="1"/>
        <v>1,820,000</v>
      </c>
      <c r="F9199" t="str">
        <f t="shared" si="2"/>
        <v/>
      </c>
      <c r="G9199" t="str">
        <f t="shared" si="3"/>
        <v>1,820,000</v>
      </c>
      <c r="H9199" t="s">
        <v>96</v>
      </c>
      <c r="J9199" t="s">
        <v>82</v>
      </c>
      <c r="K9199" t="s">
        <v>101</v>
      </c>
      <c r="L9199">
        <v>1820000</v>
      </c>
      <c r="M9199" t="s">
        <v>4734</v>
      </c>
    </row>
    <row r="9200" spans="1:13">
      <c r="A9200">
        <v>13023</v>
      </c>
      <c r="B9200" t="s">
        <v>19</v>
      </c>
      <c r="C9200" s="16" t="s">
        <v>16282</v>
      </c>
      <c r="D9200">
        <f t="shared" si="0"/>
        <v>24</v>
      </c>
      <c r="E9200" t="str">
        <f t="shared" si="1"/>
        <v>1,235,000</v>
      </c>
      <c r="F9200" t="str">
        <f t="shared" si="2"/>
        <v/>
      </c>
      <c r="G9200" t="str">
        <f t="shared" si="3"/>
        <v>1,235,000</v>
      </c>
      <c r="H9200" t="s">
        <v>96</v>
      </c>
      <c r="J9200" t="s">
        <v>82</v>
      </c>
      <c r="K9200" t="s">
        <v>101</v>
      </c>
      <c r="L9200">
        <v>1235000</v>
      </c>
      <c r="M9200" t="s">
        <v>5694</v>
      </c>
    </row>
    <row r="9201" spans="1:13">
      <c r="A9201">
        <v>13024</v>
      </c>
      <c r="B9201" t="s">
        <v>19</v>
      </c>
      <c r="C9201" s="16" t="s">
        <v>16283</v>
      </c>
      <c r="D9201">
        <f t="shared" si="0"/>
        <v>24</v>
      </c>
      <c r="E9201" t="str">
        <f t="shared" si="1"/>
        <v>562,380</v>
      </c>
      <c r="F9201" t="str">
        <f t="shared" si="2"/>
        <v/>
      </c>
      <c r="G9201" t="str">
        <f t="shared" si="3"/>
        <v>562,380</v>
      </c>
      <c r="H9201" t="s">
        <v>96</v>
      </c>
      <c r="J9201" t="s">
        <v>82</v>
      </c>
      <c r="K9201" t="s">
        <v>101</v>
      </c>
      <c r="L9201">
        <v>562380</v>
      </c>
      <c r="M9201" t="s">
        <v>4821</v>
      </c>
    </row>
    <row r="9202" spans="1:13">
      <c r="A9202">
        <v>13025</v>
      </c>
      <c r="B9202" t="s">
        <v>19</v>
      </c>
      <c r="C9202" s="16" t="s">
        <v>16284</v>
      </c>
      <c r="D9202">
        <f t="shared" si="0"/>
        <v>24</v>
      </c>
      <c r="E9202" t="str">
        <f t="shared" si="1"/>
        <v>272,250</v>
      </c>
      <c r="F9202" t="str">
        <f t="shared" si="2"/>
        <v/>
      </c>
      <c r="G9202" t="str">
        <f t="shared" si="3"/>
        <v>272,250</v>
      </c>
      <c r="H9202" t="s">
        <v>96</v>
      </c>
      <c r="J9202" t="s">
        <v>82</v>
      </c>
      <c r="K9202" t="s">
        <v>101</v>
      </c>
      <c r="L9202">
        <v>272250</v>
      </c>
      <c r="M9202" t="s">
        <v>5826</v>
      </c>
    </row>
    <row r="9203" spans="1:13">
      <c r="A9203">
        <v>13026</v>
      </c>
      <c r="B9203" t="s">
        <v>19</v>
      </c>
      <c r="C9203" s="16" t="s">
        <v>16285</v>
      </c>
      <c r="D9203">
        <f t="shared" si="0"/>
        <v>24</v>
      </c>
      <c r="E9203" t="str">
        <f t="shared" si="1"/>
        <v>272,250</v>
      </c>
      <c r="F9203" t="str">
        <f t="shared" si="2"/>
        <v/>
      </c>
      <c r="G9203" t="str">
        <f t="shared" si="3"/>
        <v>272,250</v>
      </c>
      <c r="H9203" t="s">
        <v>96</v>
      </c>
      <c r="J9203" t="s">
        <v>82</v>
      </c>
      <c r="K9203" t="s">
        <v>101</v>
      </c>
      <c r="L9203">
        <v>272250</v>
      </c>
      <c r="M9203" t="s">
        <v>5238</v>
      </c>
    </row>
    <row r="9204" spans="1:13">
      <c r="A9204">
        <v>13027</v>
      </c>
      <c r="B9204" t="s">
        <v>19</v>
      </c>
      <c r="C9204" s="16" t="s">
        <v>16286</v>
      </c>
      <c r="D9204">
        <f t="shared" si="0"/>
        <v>24</v>
      </c>
      <c r="E9204" t="str">
        <f t="shared" si="1"/>
        <v>272,250</v>
      </c>
      <c r="F9204" t="str">
        <f t="shared" si="2"/>
        <v/>
      </c>
      <c r="G9204" t="str">
        <f t="shared" si="3"/>
        <v>272,250</v>
      </c>
      <c r="H9204" t="s">
        <v>96</v>
      </c>
      <c r="J9204" t="s">
        <v>82</v>
      </c>
      <c r="K9204" t="s">
        <v>101</v>
      </c>
      <c r="L9204">
        <v>272250</v>
      </c>
      <c r="M9204" t="s">
        <v>5552</v>
      </c>
    </row>
    <row r="9205" spans="1:13">
      <c r="A9205">
        <v>13030</v>
      </c>
      <c r="B9205" t="s">
        <v>19</v>
      </c>
      <c r="C9205" s="16" t="s">
        <v>16287</v>
      </c>
      <c r="D9205">
        <f t="shared" si="0"/>
        <v>24</v>
      </c>
      <c r="E9205" t="str">
        <f t="shared" si="1"/>
        <v>$5,118,578</v>
      </c>
      <c r="F9205" t="str">
        <f t="shared" si="2"/>
        <v/>
      </c>
      <c r="G9205" t="str">
        <f t="shared" si="3"/>
        <v>$5,118,578</v>
      </c>
      <c r="H9205" t="s">
        <v>16288</v>
      </c>
      <c r="J9205" t="s">
        <v>88</v>
      </c>
      <c r="K9205" t="s">
        <v>101</v>
      </c>
      <c r="L9205">
        <v>5118578</v>
      </c>
      <c r="M9205" t="s">
        <v>5393</v>
      </c>
    </row>
    <row r="9206" spans="1:13">
      <c r="A9206">
        <v>13031</v>
      </c>
      <c r="B9206" t="s">
        <v>19</v>
      </c>
      <c r="C9206" s="16" t="s">
        <v>16289</v>
      </c>
      <c r="D9206">
        <f t="shared" si="0"/>
        <v>24</v>
      </c>
      <c r="E9206" t="str">
        <f t="shared" si="1"/>
        <v>5,000,000</v>
      </c>
      <c r="F9206" t="str">
        <f t="shared" si="2"/>
        <v/>
      </c>
      <c r="G9206" t="str">
        <f t="shared" si="3"/>
        <v>5,000,000</v>
      </c>
      <c r="H9206" t="s">
        <v>96</v>
      </c>
      <c r="J9206" t="s">
        <v>88</v>
      </c>
      <c r="K9206" t="s">
        <v>101</v>
      </c>
      <c r="L9206">
        <v>5000000</v>
      </c>
      <c r="M9206" t="s">
        <v>5344</v>
      </c>
    </row>
    <row r="9207" spans="1:13">
      <c r="A9207">
        <v>13032</v>
      </c>
      <c r="B9207" t="s">
        <v>19</v>
      </c>
      <c r="C9207" s="16" t="s">
        <v>16290</v>
      </c>
      <c r="D9207">
        <f t="shared" si="0"/>
        <v>24</v>
      </c>
      <c r="E9207" t="str">
        <f t="shared" si="1"/>
        <v>4,195,000</v>
      </c>
      <c r="F9207" t="str">
        <f t="shared" si="2"/>
        <v/>
      </c>
      <c r="G9207" t="str">
        <f t="shared" si="3"/>
        <v>4,195,000</v>
      </c>
      <c r="H9207" t="s">
        <v>96</v>
      </c>
      <c r="J9207" t="s">
        <v>88</v>
      </c>
      <c r="K9207" t="s">
        <v>101</v>
      </c>
      <c r="L9207">
        <v>4195000</v>
      </c>
      <c r="M9207" t="s">
        <v>5264</v>
      </c>
    </row>
    <row r="9208" spans="1:13">
      <c r="A9208">
        <v>13033</v>
      </c>
      <c r="B9208" t="s">
        <v>19</v>
      </c>
      <c r="C9208" s="16" t="s">
        <v>16291</v>
      </c>
      <c r="D9208">
        <f t="shared" si="0"/>
        <v>24</v>
      </c>
      <c r="E9208" t="str">
        <f t="shared" si="1"/>
        <v>3,000,000</v>
      </c>
      <c r="F9208" t="str">
        <f t="shared" si="2"/>
        <v/>
      </c>
      <c r="G9208" t="str">
        <f t="shared" si="3"/>
        <v>3,000,000</v>
      </c>
      <c r="H9208" t="s">
        <v>96</v>
      </c>
      <c r="J9208" t="s">
        <v>88</v>
      </c>
      <c r="K9208" t="s">
        <v>101</v>
      </c>
      <c r="L9208">
        <v>3000000</v>
      </c>
      <c r="M9208" t="s">
        <v>4792</v>
      </c>
    </row>
    <row r="9209" spans="1:13">
      <c r="A9209">
        <v>13034</v>
      </c>
      <c r="B9209" t="s">
        <v>19</v>
      </c>
      <c r="C9209" s="16" t="s">
        <v>16292</v>
      </c>
      <c r="D9209">
        <f t="shared" si="0"/>
        <v>24</v>
      </c>
      <c r="E9209" t="str">
        <f t="shared" si="1"/>
        <v>2,857,144</v>
      </c>
      <c r="F9209" t="str">
        <f t="shared" si="2"/>
        <v/>
      </c>
      <c r="G9209" t="str">
        <f t="shared" si="3"/>
        <v>2,857,144</v>
      </c>
      <c r="H9209" t="s">
        <v>96</v>
      </c>
      <c r="J9209" t="s">
        <v>88</v>
      </c>
      <c r="K9209" t="s">
        <v>101</v>
      </c>
      <c r="L9209">
        <v>2857144</v>
      </c>
      <c r="M9209" t="s">
        <v>4720</v>
      </c>
    </row>
    <row r="9210" spans="1:13">
      <c r="A9210">
        <v>13035</v>
      </c>
      <c r="B9210" t="s">
        <v>19</v>
      </c>
      <c r="C9210" s="16" t="s">
        <v>16293</v>
      </c>
      <c r="D9210">
        <f t="shared" si="0"/>
        <v>24</v>
      </c>
      <c r="E9210" t="str">
        <f t="shared" si="1"/>
        <v>2,300,000</v>
      </c>
      <c r="F9210" t="str">
        <f t="shared" si="2"/>
        <v/>
      </c>
      <c r="G9210" t="str">
        <f t="shared" si="3"/>
        <v>2,300,000</v>
      </c>
      <c r="H9210" t="s">
        <v>96</v>
      </c>
      <c r="J9210" t="s">
        <v>88</v>
      </c>
      <c r="K9210" t="s">
        <v>101</v>
      </c>
      <c r="L9210">
        <v>2300000</v>
      </c>
      <c r="M9210" t="s">
        <v>4516</v>
      </c>
    </row>
    <row r="9211" spans="1:13">
      <c r="A9211">
        <v>13036</v>
      </c>
      <c r="B9211" t="s">
        <v>19</v>
      </c>
      <c r="C9211" s="16" t="s">
        <v>16294</v>
      </c>
      <c r="D9211">
        <f t="shared" si="0"/>
        <v>24</v>
      </c>
      <c r="E9211" t="str">
        <f t="shared" si="1"/>
        <v>1,600,000</v>
      </c>
      <c r="F9211" t="str">
        <f t="shared" si="2"/>
        <v/>
      </c>
      <c r="G9211" t="str">
        <f t="shared" si="3"/>
        <v>1,600,000</v>
      </c>
      <c r="H9211" t="s">
        <v>96</v>
      </c>
      <c r="J9211" t="s">
        <v>88</v>
      </c>
      <c r="K9211" t="s">
        <v>101</v>
      </c>
      <c r="L9211">
        <v>1600000</v>
      </c>
      <c r="M9211" t="s">
        <v>4608</v>
      </c>
    </row>
    <row r="9212" spans="1:13">
      <c r="A9212">
        <v>13037</v>
      </c>
      <c r="B9212" t="s">
        <v>19</v>
      </c>
      <c r="C9212" s="16" t="s">
        <v>16295</v>
      </c>
      <c r="D9212">
        <f t="shared" si="0"/>
        <v>24</v>
      </c>
      <c r="E9212" t="str">
        <f t="shared" si="1"/>
        <v>1,240,000</v>
      </c>
      <c r="F9212" t="str">
        <f t="shared" si="2"/>
        <v/>
      </c>
      <c r="G9212" t="str">
        <f t="shared" si="3"/>
        <v>1,240,000</v>
      </c>
      <c r="H9212" t="s">
        <v>96</v>
      </c>
      <c r="J9212" t="s">
        <v>88</v>
      </c>
      <c r="K9212" t="s">
        <v>101</v>
      </c>
      <c r="L9212">
        <v>1240000</v>
      </c>
      <c r="M9212" t="s">
        <v>5166</v>
      </c>
    </row>
    <row r="9213" spans="1:13">
      <c r="A9213">
        <v>13038</v>
      </c>
      <c r="B9213" t="s">
        <v>19</v>
      </c>
      <c r="C9213" s="16" t="s">
        <v>16296</v>
      </c>
      <c r="D9213">
        <f t="shared" si="0"/>
        <v>24</v>
      </c>
      <c r="E9213" t="str">
        <f t="shared" si="1"/>
        <v>1,200,000</v>
      </c>
      <c r="F9213" t="str">
        <f t="shared" si="2"/>
        <v/>
      </c>
      <c r="G9213" t="str">
        <f t="shared" si="3"/>
        <v>1,200,000</v>
      </c>
      <c r="H9213" t="s">
        <v>96</v>
      </c>
      <c r="J9213" t="s">
        <v>88</v>
      </c>
      <c r="K9213" t="s">
        <v>101</v>
      </c>
      <c r="L9213">
        <v>1200000</v>
      </c>
      <c r="M9213" t="s">
        <v>5963</v>
      </c>
    </row>
    <row r="9214" spans="1:13">
      <c r="A9214">
        <v>13039</v>
      </c>
      <c r="B9214" t="s">
        <v>19</v>
      </c>
      <c r="C9214" s="16" t="s">
        <v>16297</v>
      </c>
      <c r="D9214">
        <f t="shared" si="0"/>
        <v>24</v>
      </c>
      <c r="E9214" t="str">
        <f t="shared" si="1"/>
        <v>647,400</v>
      </c>
      <c r="F9214" t="str">
        <f t="shared" si="2"/>
        <v/>
      </c>
      <c r="G9214" t="str">
        <f t="shared" si="3"/>
        <v>647,400</v>
      </c>
      <c r="H9214" t="s">
        <v>96</v>
      </c>
      <c r="J9214" t="s">
        <v>88</v>
      </c>
      <c r="K9214" t="s">
        <v>101</v>
      </c>
      <c r="L9214">
        <v>647400</v>
      </c>
      <c r="M9214" t="s">
        <v>5139</v>
      </c>
    </row>
    <row r="9215" spans="1:13">
      <c r="A9215">
        <v>13040</v>
      </c>
      <c r="B9215" t="s">
        <v>19</v>
      </c>
      <c r="C9215" s="16" t="s">
        <v>16298</v>
      </c>
      <c r="D9215">
        <f t="shared" si="0"/>
        <v>24</v>
      </c>
      <c r="E9215" t="str">
        <f t="shared" si="1"/>
        <v>601,320</v>
      </c>
      <c r="F9215" t="str">
        <f t="shared" si="2"/>
        <v/>
      </c>
      <c r="G9215" t="str">
        <f t="shared" si="3"/>
        <v>601,320</v>
      </c>
      <c r="H9215" t="s">
        <v>96</v>
      </c>
      <c r="J9215" t="s">
        <v>88</v>
      </c>
      <c r="K9215" t="s">
        <v>101</v>
      </c>
      <c r="L9215">
        <v>601320</v>
      </c>
      <c r="M9215" t="s">
        <v>5200</v>
      </c>
    </row>
    <row r="9216" spans="1:13">
      <c r="A9216">
        <v>13041</v>
      </c>
      <c r="B9216" t="s">
        <v>19</v>
      </c>
      <c r="C9216" s="16" t="s">
        <v>16299</v>
      </c>
      <c r="D9216">
        <f t="shared" si="0"/>
        <v>24</v>
      </c>
      <c r="E9216" t="str">
        <f t="shared" si="1"/>
        <v>504,000</v>
      </c>
      <c r="F9216" t="str">
        <f t="shared" si="2"/>
        <v/>
      </c>
      <c r="G9216" t="str">
        <f t="shared" si="3"/>
        <v>504,000</v>
      </c>
      <c r="H9216" t="s">
        <v>96</v>
      </c>
      <c r="J9216" t="s">
        <v>88</v>
      </c>
      <c r="K9216" t="s">
        <v>101</v>
      </c>
      <c r="L9216">
        <v>504000</v>
      </c>
      <c r="M9216" t="s">
        <v>5132</v>
      </c>
    </row>
    <row r="9217" spans="1:13">
      <c r="A9217">
        <v>13042</v>
      </c>
      <c r="B9217" t="s">
        <v>19</v>
      </c>
      <c r="C9217" s="16" t="s">
        <v>16300</v>
      </c>
      <c r="D9217">
        <f t="shared" si="0"/>
        <v>24</v>
      </c>
      <c r="E9217" t="str">
        <f t="shared" si="1"/>
        <v>242,000</v>
      </c>
      <c r="F9217" t="str">
        <f t="shared" si="2"/>
        <v/>
      </c>
      <c r="G9217" t="str">
        <f t="shared" si="3"/>
        <v>242,000</v>
      </c>
      <c r="H9217" t="s">
        <v>96</v>
      </c>
      <c r="J9217" t="s">
        <v>88</v>
      </c>
      <c r="K9217" t="s">
        <v>101</v>
      </c>
      <c r="L9217">
        <v>242000</v>
      </c>
      <c r="M9217" t="s">
        <v>6129</v>
      </c>
    </row>
    <row r="9218" spans="1:13">
      <c r="A9218">
        <v>13045</v>
      </c>
      <c r="B9218" t="s">
        <v>19</v>
      </c>
      <c r="C9218" s="16" t="s">
        <v>16301</v>
      </c>
      <c r="D9218">
        <f t="shared" si="0"/>
        <v>24</v>
      </c>
      <c r="E9218" t="str">
        <f t="shared" si="1"/>
        <v>$5,700,000</v>
      </c>
      <c r="F9218" t="str">
        <f t="shared" si="2"/>
        <v/>
      </c>
      <c r="G9218" t="str">
        <f t="shared" si="3"/>
        <v>$5,700,000</v>
      </c>
      <c r="H9218" t="s">
        <v>2378</v>
      </c>
      <c r="J9218" t="s">
        <v>90</v>
      </c>
      <c r="K9218" t="s">
        <v>101</v>
      </c>
      <c r="L9218">
        <v>5700000</v>
      </c>
      <c r="M9218" t="s">
        <v>5742</v>
      </c>
    </row>
    <row r="9219" spans="1:13">
      <c r="A9219">
        <v>13046</v>
      </c>
      <c r="B9219" t="s">
        <v>19</v>
      </c>
      <c r="C9219" s="16" t="s">
        <v>16302</v>
      </c>
      <c r="D9219">
        <f t="shared" si="0"/>
        <v>24</v>
      </c>
      <c r="E9219" t="str">
        <f t="shared" si="1"/>
        <v>2,513,760</v>
      </c>
      <c r="F9219" t="str">
        <f t="shared" si="2"/>
        <v/>
      </c>
      <c r="G9219" t="str">
        <f t="shared" si="3"/>
        <v>2,513,760</v>
      </c>
      <c r="H9219" t="s">
        <v>96</v>
      </c>
      <c r="J9219" t="s">
        <v>90</v>
      </c>
      <c r="K9219" t="s">
        <v>101</v>
      </c>
      <c r="L9219">
        <v>2513760</v>
      </c>
      <c r="M9219" t="s">
        <v>5968</v>
      </c>
    </row>
    <row r="9220" spans="1:13">
      <c r="A9220">
        <v>13047</v>
      </c>
      <c r="B9220" t="s">
        <v>19</v>
      </c>
      <c r="C9220" s="16" t="s">
        <v>16303</v>
      </c>
      <c r="D9220">
        <f t="shared" si="0"/>
        <v>24</v>
      </c>
      <c r="E9220" t="str">
        <f t="shared" si="1"/>
        <v>2,300,000</v>
      </c>
      <c r="F9220" t="str">
        <f t="shared" si="2"/>
        <v/>
      </c>
      <c r="G9220" t="str">
        <f t="shared" si="3"/>
        <v>2,300,000</v>
      </c>
      <c r="H9220" t="s">
        <v>96</v>
      </c>
      <c r="J9220" t="s">
        <v>90</v>
      </c>
      <c r="K9220" t="s">
        <v>101</v>
      </c>
      <c r="L9220">
        <v>2300000</v>
      </c>
      <c r="M9220" t="s">
        <v>4659</v>
      </c>
    </row>
    <row r="9221" spans="1:13">
      <c r="A9221">
        <v>13048</v>
      </c>
      <c r="B9221" t="s">
        <v>19</v>
      </c>
      <c r="C9221" s="16" t="s">
        <v>16304</v>
      </c>
      <c r="D9221">
        <f t="shared" si="0"/>
        <v>24</v>
      </c>
      <c r="E9221" t="str">
        <f t="shared" si="1"/>
        <v>2,149,920</v>
      </c>
      <c r="F9221" t="str">
        <f t="shared" si="2"/>
        <v/>
      </c>
      <c r="G9221" t="str">
        <f t="shared" si="3"/>
        <v>2,149,920</v>
      </c>
      <c r="H9221" t="s">
        <v>96</v>
      </c>
      <c r="J9221" t="s">
        <v>90</v>
      </c>
      <c r="K9221" t="s">
        <v>101</v>
      </c>
      <c r="L9221">
        <v>2149920</v>
      </c>
      <c r="M9221" t="s">
        <v>4587</v>
      </c>
    </row>
    <row r="9222" spans="1:13">
      <c r="A9222">
        <v>13049</v>
      </c>
      <c r="B9222" t="s">
        <v>19</v>
      </c>
      <c r="C9222" s="16" t="s">
        <v>16305</v>
      </c>
      <c r="D9222">
        <f t="shared" si="0"/>
        <v>24</v>
      </c>
      <c r="E9222" t="str">
        <f t="shared" si="1"/>
        <v>2,115,000</v>
      </c>
      <c r="F9222" t="str">
        <f t="shared" si="2"/>
        <v/>
      </c>
      <c r="G9222" t="str">
        <f t="shared" si="3"/>
        <v>2,115,000</v>
      </c>
      <c r="H9222" t="s">
        <v>96</v>
      </c>
      <c r="J9222" t="s">
        <v>90</v>
      </c>
      <c r="K9222" t="s">
        <v>101</v>
      </c>
      <c r="L9222">
        <v>2115000</v>
      </c>
      <c r="M9222" t="s">
        <v>5106</v>
      </c>
    </row>
    <row r="9223" spans="1:13">
      <c r="A9223">
        <v>13050</v>
      </c>
      <c r="B9223" t="s">
        <v>19</v>
      </c>
      <c r="C9223" s="16" t="s">
        <v>16306</v>
      </c>
      <c r="D9223">
        <f t="shared" si="0"/>
        <v>24</v>
      </c>
      <c r="E9223" t="str">
        <f t="shared" si="1"/>
        <v>2,012,500</v>
      </c>
      <c r="F9223" t="str">
        <f t="shared" si="2"/>
        <v/>
      </c>
      <c r="G9223" t="str">
        <f t="shared" si="3"/>
        <v>2,012,500</v>
      </c>
      <c r="H9223" t="s">
        <v>96</v>
      </c>
      <c r="J9223" t="s">
        <v>90</v>
      </c>
      <c r="K9223" t="s">
        <v>101</v>
      </c>
      <c r="L9223">
        <v>2012500</v>
      </c>
      <c r="M9223" t="s">
        <v>4603</v>
      </c>
    </row>
    <row r="9224" spans="1:13">
      <c r="A9224">
        <v>13051</v>
      </c>
      <c r="B9224" t="s">
        <v>19</v>
      </c>
      <c r="C9224" s="16" t="s">
        <v>16307</v>
      </c>
      <c r="D9224">
        <f t="shared" si="0"/>
        <v>24</v>
      </c>
      <c r="E9224" t="str">
        <f t="shared" si="1"/>
        <v>1,915,680</v>
      </c>
      <c r="F9224" t="str">
        <f t="shared" si="2"/>
        <v/>
      </c>
      <c r="G9224" t="str">
        <f t="shared" si="3"/>
        <v>1,915,680</v>
      </c>
      <c r="H9224" t="s">
        <v>96</v>
      </c>
      <c r="J9224" t="s">
        <v>90</v>
      </c>
      <c r="K9224" t="s">
        <v>101</v>
      </c>
      <c r="L9224">
        <v>1915680</v>
      </c>
      <c r="M9224" t="s">
        <v>4717</v>
      </c>
    </row>
    <row r="9225" spans="1:13">
      <c r="A9225">
        <v>13052</v>
      </c>
      <c r="B9225" t="s">
        <v>19</v>
      </c>
      <c r="C9225" s="16" t="s">
        <v>16308</v>
      </c>
      <c r="D9225">
        <f t="shared" si="0"/>
        <v>24</v>
      </c>
      <c r="E9225" t="str">
        <f t="shared" si="1"/>
        <v>1,430,000</v>
      </c>
      <c r="F9225" t="str">
        <f t="shared" si="2"/>
        <v/>
      </c>
      <c r="G9225" t="str">
        <f t="shared" si="3"/>
        <v>1,430,000</v>
      </c>
      <c r="H9225" t="s">
        <v>96</v>
      </c>
      <c r="J9225" t="s">
        <v>90</v>
      </c>
      <c r="K9225" t="s">
        <v>101</v>
      </c>
      <c r="L9225">
        <v>1430000</v>
      </c>
      <c r="M9225" t="s">
        <v>4994</v>
      </c>
    </row>
    <row r="9226" spans="1:13">
      <c r="A9226">
        <v>13053</v>
      </c>
      <c r="B9226" t="s">
        <v>19</v>
      </c>
      <c r="C9226" s="16" t="s">
        <v>16309</v>
      </c>
      <c r="D9226">
        <f t="shared" si="0"/>
        <v>24</v>
      </c>
      <c r="E9226" t="str">
        <f t="shared" si="1"/>
        <v>1,320,000</v>
      </c>
      <c r="F9226" t="str">
        <f t="shared" si="2"/>
        <v/>
      </c>
      <c r="G9226" t="str">
        <f t="shared" si="3"/>
        <v>1,320,000</v>
      </c>
      <c r="H9226" t="s">
        <v>96</v>
      </c>
      <c r="J9226" t="s">
        <v>90</v>
      </c>
      <c r="K9226" t="s">
        <v>101</v>
      </c>
      <c r="L9226">
        <v>1320000</v>
      </c>
      <c r="M9226" t="s">
        <v>5502</v>
      </c>
    </row>
    <row r="9227" spans="1:13">
      <c r="A9227">
        <v>13054</v>
      </c>
      <c r="B9227" t="s">
        <v>19</v>
      </c>
      <c r="C9227" s="16" t="s">
        <v>16310</v>
      </c>
      <c r="D9227">
        <f t="shared" si="0"/>
        <v>24</v>
      </c>
      <c r="E9227" t="str">
        <f t="shared" si="1"/>
        <v>1,178,000 [released]</v>
      </c>
      <c r="F9227">
        <f t="shared" si="2"/>
        <v>10</v>
      </c>
      <c r="G9227" t="str">
        <f t="shared" si="3"/>
        <v>1,178,000</v>
      </c>
      <c r="H9227" t="s">
        <v>96</v>
      </c>
      <c r="J9227" t="s">
        <v>90</v>
      </c>
      <c r="K9227" t="s">
        <v>101</v>
      </c>
      <c r="L9227">
        <v>1178000</v>
      </c>
      <c r="M9227" t="s">
        <v>5047</v>
      </c>
    </row>
    <row r="9228" spans="1:13">
      <c r="A9228">
        <v>13055</v>
      </c>
      <c r="B9228" t="s">
        <v>19</v>
      </c>
      <c r="C9228" s="16" t="s">
        <v>16311</v>
      </c>
      <c r="D9228">
        <f t="shared" si="0"/>
        <v>24</v>
      </c>
      <c r="E9228" t="str">
        <f t="shared" si="1"/>
        <v>750,000</v>
      </c>
      <c r="F9228" t="str">
        <f t="shared" si="2"/>
        <v/>
      </c>
      <c r="G9228" t="str">
        <f t="shared" si="3"/>
        <v>750,000</v>
      </c>
      <c r="H9228" t="s">
        <v>96</v>
      </c>
      <c r="J9228" t="s">
        <v>90</v>
      </c>
      <c r="K9228" t="s">
        <v>101</v>
      </c>
      <c r="L9228">
        <v>750000</v>
      </c>
      <c r="M9228" t="s">
        <v>6101</v>
      </c>
    </row>
    <row r="9229" spans="1:13">
      <c r="A9229">
        <v>13056</v>
      </c>
      <c r="B9229" t="s">
        <v>19</v>
      </c>
      <c r="C9229" s="16" t="s">
        <v>16312</v>
      </c>
      <c r="D9229">
        <f t="shared" si="0"/>
        <v>24</v>
      </c>
      <c r="E9229" t="str">
        <f t="shared" si="1"/>
        <v>700,000</v>
      </c>
      <c r="F9229" t="str">
        <f t="shared" si="2"/>
        <v/>
      </c>
      <c r="G9229" t="str">
        <f t="shared" si="3"/>
        <v>700,000</v>
      </c>
      <c r="H9229" t="s">
        <v>96</v>
      </c>
      <c r="J9229" t="s">
        <v>90</v>
      </c>
      <c r="K9229" t="s">
        <v>101</v>
      </c>
      <c r="L9229">
        <v>700000</v>
      </c>
      <c r="M9229" t="s">
        <v>5773</v>
      </c>
    </row>
    <row r="9230" spans="1:13">
      <c r="A9230">
        <v>13057</v>
      </c>
      <c r="B9230" t="s">
        <v>19</v>
      </c>
      <c r="C9230" s="16" t="s">
        <v>16313</v>
      </c>
      <c r="D9230">
        <f t="shared" si="0"/>
        <v>24</v>
      </c>
      <c r="E9230" t="str">
        <f t="shared" si="1"/>
        <v>500,000</v>
      </c>
      <c r="F9230" t="str">
        <f t="shared" si="2"/>
        <v/>
      </c>
      <c r="G9230" t="str">
        <f t="shared" si="3"/>
        <v>500,000</v>
      </c>
      <c r="H9230" t="s">
        <v>96</v>
      </c>
      <c r="J9230" t="s">
        <v>90</v>
      </c>
      <c r="K9230" t="s">
        <v>101</v>
      </c>
      <c r="L9230">
        <v>500000</v>
      </c>
      <c r="M9230" t="s">
        <v>5561</v>
      </c>
    </row>
    <row r="9231" spans="1:13">
      <c r="A9231">
        <v>13058</v>
      </c>
      <c r="B9231" t="s">
        <v>19</v>
      </c>
      <c r="C9231" s="16" t="s">
        <v>16314</v>
      </c>
      <c r="D9231">
        <f t="shared" si="0"/>
        <v>24</v>
      </c>
      <c r="E9231" t="str">
        <f t="shared" si="1"/>
        <v>455,000</v>
      </c>
      <c r="F9231" t="str">
        <f t="shared" si="2"/>
        <v/>
      </c>
      <c r="G9231" t="str">
        <f t="shared" si="3"/>
        <v>455,000</v>
      </c>
      <c r="H9231" t="s">
        <v>96</v>
      </c>
      <c r="J9231" t="s">
        <v>90</v>
      </c>
      <c r="K9231" t="s">
        <v>101</v>
      </c>
      <c r="L9231">
        <v>455000</v>
      </c>
      <c r="M9231" t="s">
        <v>5924</v>
      </c>
    </row>
    <row r="9232" spans="1:13">
      <c r="A9232">
        <v>13059</v>
      </c>
      <c r="B9232" t="s">
        <v>19</v>
      </c>
      <c r="C9232" s="16" t="s">
        <v>16315</v>
      </c>
      <c r="D9232">
        <f t="shared" si="0"/>
        <v>24</v>
      </c>
      <c r="E9232" t="str">
        <f t="shared" si="1"/>
        <v>325,000</v>
      </c>
      <c r="F9232" t="str">
        <f t="shared" si="2"/>
        <v/>
      </c>
      <c r="G9232" t="str">
        <f t="shared" si="3"/>
        <v>325,000</v>
      </c>
      <c r="H9232" t="s">
        <v>96</v>
      </c>
      <c r="J9232" t="s">
        <v>90</v>
      </c>
      <c r="K9232" t="s">
        <v>101</v>
      </c>
      <c r="L9232">
        <v>325000</v>
      </c>
      <c r="M9232" t="s">
        <v>4799</v>
      </c>
    </row>
    <row r="9233" spans="1:13">
      <c r="A9233">
        <v>13060</v>
      </c>
      <c r="B9233" t="s">
        <v>19</v>
      </c>
      <c r="C9233" s="16" t="s">
        <v>16316</v>
      </c>
      <c r="D9233">
        <f t="shared" si="0"/>
        <v>24</v>
      </c>
      <c r="E9233" t="str">
        <f t="shared" si="1"/>
        <v>272,250</v>
      </c>
      <c r="F9233" t="str">
        <f t="shared" si="2"/>
        <v/>
      </c>
      <c r="G9233" t="str">
        <f t="shared" si="3"/>
        <v>272,250</v>
      </c>
      <c r="H9233" t="s">
        <v>96</v>
      </c>
      <c r="J9233" t="s">
        <v>90</v>
      </c>
      <c r="K9233" t="s">
        <v>101</v>
      </c>
      <c r="L9233">
        <v>272250</v>
      </c>
      <c r="M9233" t="s">
        <v>5189</v>
      </c>
    </row>
    <row r="9234" spans="1:13">
      <c r="A9234">
        <v>13063</v>
      </c>
      <c r="B9234" t="s">
        <v>19</v>
      </c>
      <c r="C9234" s="16" t="s">
        <v>16317</v>
      </c>
      <c r="D9234">
        <f t="shared" si="0"/>
        <v>24</v>
      </c>
      <c r="E9234" t="str">
        <f t="shared" si="1"/>
        <v>$7,770,000</v>
      </c>
      <c r="F9234" t="str">
        <f t="shared" si="2"/>
        <v/>
      </c>
      <c r="G9234" t="str">
        <f t="shared" si="3"/>
        <v>$7,770,000</v>
      </c>
      <c r="H9234" t="s">
        <v>14400</v>
      </c>
      <c r="J9234" t="s">
        <v>46</v>
      </c>
      <c r="K9234" t="s">
        <v>101</v>
      </c>
      <c r="L9234">
        <v>7770000</v>
      </c>
      <c r="M9234" t="s">
        <v>5493</v>
      </c>
    </row>
    <row r="9235" spans="1:13">
      <c r="A9235">
        <v>13064</v>
      </c>
      <c r="B9235" t="s">
        <v>19</v>
      </c>
      <c r="C9235" s="16" t="s">
        <v>16318</v>
      </c>
      <c r="D9235">
        <f t="shared" si="0"/>
        <v>24</v>
      </c>
      <c r="E9235" t="str">
        <f t="shared" si="1"/>
        <v>3,990,000</v>
      </c>
      <c r="F9235" t="str">
        <f t="shared" si="2"/>
        <v/>
      </c>
      <c r="G9235" t="str">
        <f t="shared" si="3"/>
        <v>3,990,000</v>
      </c>
      <c r="H9235" t="s">
        <v>96</v>
      </c>
      <c r="J9235" t="s">
        <v>46</v>
      </c>
      <c r="K9235" t="s">
        <v>101</v>
      </c>
      <c r="L9235">
        <v>3990000</v>
      </c>
      <c r="M9235" t="s">
        <v>4992</v>
      </c>
    </row>
    <row r="9236" spans="1:13">
      <c r="A9236">
        <v>13065</v>
      </c>
      <c r="B9236" t="s">
        <v>19</v>
      </c>
      <c r="C9236" s="16" t="s">
        <v>16319</v>
      </c>
      <c r="D9236">
        <f t="shared" si="0"/>
        <v>24</v>
      </c>
      <c r="E9236" t="str">
        <f t="shared" si="1"/>
        <v>3,750,000</v>
      </c>
      <c r="F9236" t="str">
        <f t="shared" si="2"/>
        <v/>
      </c>
      <c r="G9236" t="str">
        <f t="shared" si="3"/>
        <v>3,750,000</v>
      </c>
      <c r="H9236" t="s">
        <v>96</v>
      </c>
      <c r="J9236" t="s">
        <v>46</v>
      </c>
      <c r="K9236" t="s">
        <v>101</v>
      </c>
      <c r="L9236">
        <v>3750000</v>
      </c>
      <c r="M9236" t="s">
        <v>4708</v>
      </c>
    </row>
    <row r="9237" spans="1:13">
      <c r="A9237">
        <v>13066</v>
      </c>
      <c r="B9237" t="s">
        <v>19</v>
      </c>
      <c r="C9237" s="16" t="s">
        <v>16320</v>
      </c>
      <c r="D9237">
        <f t="shared" si="0"/>
        <v>24</v>
      </c>
      <c r="E9237" t="str">
        <f t="shared" si="1"/>
        <v>3,165,160</v>
      </c>
      <c r="F9237" t="str">
        <f t="shared" si="2"/>
        <v/>
      </c>
      <c r="G9237" t="str">
        <f t="shared" si="3"/>
        <v>3,165,160</v>
      </c>
      <c r="H9237" t="s">
        <v>96</v>
      </c>
      <c r="J9237" t="s">
        <v>46</v>
      </c>
      <c r="K9237" t="s">
        <v>101</v>
      </c>
      <c r="L9237">
        <v>3165160</v>
      </c>
      <c r="M9237" t="s">
        <v>5323</v>
      </c>
    </row>
    <row r="9238" spans="1:13">
      <c r="A9238">
        <v>13067</v>
      </c>
      <c r="B9238" t="s">
        <v>19</v>
      </c>
      <c r="C9238" s="16" t="s">
        <v>16321</v>
      </c>
      <c r="D9238">
        <f t="shared" si="0"/>
        <v>24</v>
      </c>
      <c r="E9238" t="str">
        <f t="shared" si="1"/>
        <v>2,600,000</v>
      </c>
      <c r="F9238" t="str">
        <f t="shared" si="2"/>
        <v/>
      </c>
      <c r="G9238" t="str">
        <f t="shared" si="3"/>
        <v>2,600,000</v>
      </c>
      <c r="H9238" t="s">
        <v>96</v>
      </c>
      <c r="J9238" t="s">
        <v>46</v>
      </c>
      <c r="K9238" t="s">
        <v>101</v>
      </c>
      <c r="L9238">
        <v>2600000</v>
      </c>
      <c r="M9238" t="s">
        <v>4632</v>
      </c>
    </row>
    <row r="9239" spans="1:13">
      <c r="A9239">
        <v>13068</v>
      </c>
      <c r="B9239" t="s">
        <v>19</v>
      </c>
      <c r="C9239" s="16" t="s">
        <v>16322</v>
      </c>
      <c r="D9239">
        <f t="shared" si="0"/>
        <v>24</v>
      </c>
      <c r="E9239" t="str">
        <f t="shared" si="1"/>
        <v>2,178,099</v>
      </c>
      <c r="F9239" t="str">
        <f t="shared" si="2"/>
        <v/>
      </c>
      <c r="G9239" t="str">
        <f t="shared" si="3"/>
        <v>2,178,099</v>
      </c>
      <c r="H9239" t="s">
        <v>96</v>
      </c>
      <c r="J9239" t="s">
        <v>46</v>
      </c>
      <c r="K9239" t="s">
        <v>101</v>
      </c>
      <c r="L9239">
        <v>2178099</v>
      </c>
      <c r="M9239" t="s">
        <v>5072</v>
      </c>
    </row>
    <row r="9240" spans="1:13">
      <c r="A9240">
        <v>13069</v>
      </c>
      <c r="B9240" t="s">
        <v>19</v>
      </c>
      <c r="C9240" s="16" t="s">
        <v>16323</v>
      </c>
      <c r="D9240">
        <f t="shared" si="0"/>
        <v>24</v>
      </c>
      <c r="E9240" t="str">
        <f t="shared" si="1"/>
        <v>1,700,000</v>
      </c>
      <c r="F9240" t="str">
        <f t="shared" si="2"/>
        <v/>
      </c>
      <c r="G9240" t="str">
        <f t="shared" si="3"/>
        <v>1,700,000</v>
      </c>
      <c r="H9240" t="s">
        <v>96</v>
      </c>
      <c r="J9240" t="s">
        <v>46</v>
      </c>
      <c r="K9240" t="s">
        <v>101</v>
      </c>
      <c r="L9240">
        <v>1700000</v>
      </c>
      <c r="M9240" t="s">
        <v>4655</v>
      </c>
    </row>
    <row r="9241" spans="1:13">
      <c r="A9241">
        <v>13070</v>
      </c>
      <c r="B9241" t="s">
        <v>19</v>
      </c>
      <c r="C9241" s="16" t="s">
        <v>16324</v>
      </c>
      <c r="D9241">
        <f t="shared" si="0"/>
        <v>24</v>
      </c>
      <c r="E9241" t="str">
        <f t="shared" si="1"/>
        <v>1,495,000</v>
      </c>
      <c r="F9241" t="str">
        <f t="shared" si="2"/>
        <v/>
      </c>
      <c r="G9241" t="str">
        <f t="shared" si="3"/>
        <v>1,495,000</v>
      </c>
      <c r="H9241" t="s">
        <v>96</v>
      </c>
      <c r="J9241" t="s">
        <v>46</v>
      </c>
      <c r="K9241" t="s">
        <v>101</v>
      </c>
      <c r="L9241">
        <v>1495000</v>
      </c>
      <c r="M9241" t="s">
        <v>4520</v>
      </c>
    </row>
    <row r="9242" spans="1:13">
      <c r="A9242">
        <v>13071</v>
      </c>
      <c r="B9242" t="s">
        <v>19</v>
      </c>
      <c r="C9242" s="16" t="s">
        <v>16325</v>
      </c>
      <c r="D9242">
        <f t="shared" si="0"/>
        <v>24</v>
      </c>
      <c r="E9242" t="str">
        <f t="shared" si="1"/>
        <v>1,478,880</v>
      </c>
      <c r="F9242" t="str">
        <f t="shared" si="2"/>
        <v/>
      </c>
      <c r="G9242" t="str">
        <f t="shared" si="3"/>
        <v>1,478,880</v>
      </c>
      <c r="H9242" t="s">
        <v>96</v>
      </c>
      <c r="J9242" t="s">
        <v>46</v>
      </c>
      <c r="K9242" t="s">
        <v>101</v>
      </c>
      <c r="L9242">
        <v>1478880</v>
      </c>
      <c r="M9242" t="s">
        <v>4541</v>
      </c>
    </row>
    <row r="9243" spans="1:13">
      <c r="A9243">
        <v>13072</v>
      </c>
      <c r="B9243" t="s">
        <v>19</v>
      </c>
      <c r="C9243" s="16" t="s">
        <v>16326</v>
      </c>
      <c r="D9243">
        <f t="shared" si="0"/>
        <v>24</v>
      </c>
      <c r="E9243" t="str">
        <f t="shared" si="1"/>
        <v>1,293,240</v>
      </c>
      <c r="F9243" t="str">
        <f t="shared" si="2"/>
        <v/>
      </c>
      <c r="G9243" t="str">
        <f t="shared" si="3"/>
        <v>1,293,240</v>
      </c>
      <c r="H9243" t="s">
        <v>96</v>
      </c>
      <c r="J9243" t="s">
        <v>46</v>
      </c>
      <c r="K9243" t="s">
        <v>101</v>
      </c>
      <c r="L9243">
        <v>1293240</v>
      </c>
      <c r="M9243" t="s">
        <v>6075</v>
      </c>
    </row>
    <row r="9244" spans="1:13">
      <c r="A9244">
        <v>13073</v>
      </c>
      <c r="B9244" t="s">
        <v>19</v>
      </c>
      <c r="C9244" s="16" t="s">
        <v>16327</v>
      </c>
      <c r="D9244">
        <f t="shared" si="0"/>
        <v>24</v>
      </c>
      <c r="E9244" t="str">
        <f t="shared" si="1"/>
        <v>1,235,000</v>
      </c>
      <c r="F9244" t="str">
        <f t="shared" si="2"/>
        <v/>
      </c>
      <c r="G9244" t="str">
        <f t="shared" si="3"/>
        <v>1,235,000</v>
      </c>
      <c r="H9244" t="s">
        <v>96</v>
      </c>
      <c r="J9244" t="s">
        <v>46</v>
      </c>
      <c r="K9244" t="s">
        <v>101</v>
      </c>
      <c r="L9244">
        <v>1235000</v>
      </c>
      <c r="M9244" t="s">
        <v>5006</v>
      </c>
    </row>
    <row r="9245" spans="1:13">
      <c r="A9245">
        <v>13074</v>
      </c>
      <c r="B9245" t="s">
        <v>19</v>
      </c>
      <c r="C9245" s="16" t="s">
        <v>16328</v>
      </c>
      <c r="D9245">
        <f t="shared" si="0"/>
        <v>24</v>
      </c>
      <c r="E9245" t="str">
        <f t="shared" si="1"/>
        <v>1,235,000</v>
      </c>
      <c r="F9245" t="str">
        <f t="shared" si="2"/>
        <v/>
      </c>
      <c r="G9245" t="str">
        <f t="shared" si="3"/>
        <v>1,235,000</v>
      </c>
      <c r="H9245" t="s">
        <v>96</v>
      </c>
      <c r="J9245" t="s">
        <v>46</v>
      </c>
      <c r="K9245" t="s">
        <v>101</v>
      </c>
      <c r="L9245">
        <v>1235000</v>
      </c>
      <c r="M9245" t="s">
        <v>4966</v>
      </c>
    </row>
    <row r="9246" spans="1:13">
      <c r="A9246">
        <v>13075</v>
      </c>
      <c r="B9246" t="s">
        <v>19</v>
      </c>
      <c r="C9246" s="16" t="s">
        <v>16329</v>
      </c>
      <c r="D9246">
        <f t="shared" si="0"/>
        <v>24</v>
      </c>
      <c r="E9246" t="str">
        <f t="shared" si="1"/>
        <v>693,840</v>
      </c>
      <c r="F9246" t="str">
        <f t="shared" si="2"/>
        <v/>
      </c>
      <c r="G9246" t="str">
        <f t="shared" si="3"/>
        <v>693,840</v>
      </c>
      <c r="H9246" t="s">
        <v>96</v>
      </c>
      <c r="J9246" t="s">
        <v>46</v>
      </c>
      <c r="K9246" t="s">
        <v>101</v>
      </c>
      <c r="L9246">
        <v>693840</v>
      </c>
      <c r="M9246" t="s">
        <v>4911</v>
      </c>
    </row>
    <row r="9247" spans="1:13">
      <c r="A9247">
        <v>13076</v>
      </c>
      <c r="B9247" t="s">
        <v>19</v>
      </c>
      <c r="C9247" s="16" t="s">
        <v>16330</v>
      </c>
      <c r="D9247">
        <f t="shared" si="0"/>
        <v>24</v>
      </c>
      <c r="E9247" t="str">
        <f t="shared" si="1"/>
        <v>272,250</v>
      </c>
      <c r="F9247" t="str">
        <f t="shared" si="2"/>
        <v/>
      </c>
      <c r="G9247" t="str">
        <f t="shared" si="3"/>
        <v>272,250</v>
      </c>
      <c r="H9247" t="s">
        <v>96</v>
      </c>
      <c r="J9247" t="s">
        <v>46</v>
      </c>
      <c r="K9247" t="s">
        <v>101</v>
      </c>
      <c r="L9247">
        <v>272250</v>
      </c>
      <c r="M9247" t="s">
        <v>4736</v>
      </c>
    </row>
    <row r="9248" spans="1:13">
      <c r="A9248">
        <v>13079</v>
      </c>
      <c r="B9248" t="s">
        <v>19</v>
      </c>
      <c r="C9248" s="16" t="s">
        <v>16331</v>
      </c>
      <c r="D9248">
        <f t="shared" si="0"/>
        <v>24</v>
      </c>
      <c r="E9248" t="str">
        <f t="shared" si="1"/>
        <v>$3,580,000</v>
      </c>
      <c r="F9248" t="str">
        <f t="shared" si="2"/>
        <v/>
      </c>
      <c r="G9248" t="str">
        <f t="shared" si="3"/>
        <v>$3,580,000</v>
      </c>
      <c r="H9248" t="s">
        <v>11888</v>
      </c>
      <c r="J9248" t="s">
        <v>53</v>
      </c>
      <c r="K9248" t="s">
        <v>101</v>
      </c>
      <c r="L9248">
        <v>3580000</v>
      </c>
      <c r="M9248" t="s">
        <v>6020</v>
      </c>
    </row>
    <row r="9249" spans="1:13">
      <c r="A9249">
        <v>13080</v>
      </c>
      <c r="B9249" t="s">
        <v>19</v>
      </c>
      <c r="C9249" s="16" t="s">
        <v>16332</v>
      </c>
      <c r="D9249">
        <f t="shared" si="0"/>
        <v>24</v>
      </c>
      <c r="E9249" t="str">
        <f t="shared" si="1"/>
        <v>3,350,000</v>
      </c>
      <c r="F9249" t="str">
        <f t="shared" si="2"/>
        <v/>
      </c>
      <c r="G9249" t="str">
        <f t="shared" si="3"/>
        <v>3,350,000</v>
      </c>
      <c r="H9249" t="s">
        <v>96</v>
      </c>
      <c r="J9249" t="s">
        <v>53</v>
      </c>
      <c r="K9249" t="s">
        <v>101</v>
      </c>
      <c r="L9249">
        <v>3350000</v>
      </c>
      <c r="M9249" t="s">
        <v>5527</v>
      </c>
    </row>
    <row r="9250" spans="1:13">
      <c r="A9250">
        <v>13081</v>
      </c>
      <c r="B9250" t="s">
        <v>19</v>
      </c>
      <c r="C9250" s="16" t="s">
        <v>16333</v>
      </c>
      <c r="D9250">
        <f t="shared" si="0"/>
        <v>24</v>
      </c>
      <c r="E9250" t="str">
        <f t="shared" si="1"/>
        <v>2,900,000</v>
      </c>
      <c r="F9250" t="str">
        <f t="shared" si="2"/>
        <v/>
      </c>
      <c r="G9250" t="str">
        <f t="shared" si="3"/>
        <v>2,900,000</v>
      </c>
      <c r="H9250" t="s">
        <v>96</v>
      </c>
      <c r="J9250" t="s">
        <v>53</v>
      </c>
      <c r="K9250" t="s">
        <v>101</v>
      </c>
      <c r="L9250">
        <v>2900000</v>
      </c>
      <c r="M9250" t="s">
        <v>5473</v>
      </c>
    </row>
    <row r="9251" spans="1:13">
      <c r="A9251">
        <v>13082</v>
      </c>
      <c r="B9251" t="s">
        <v>19</v>
      </c>
      <c r="C9251" s="16" t="s">
        <v>16334</v>
      </c>
      <c r="D9251">
        <f t="shared" si="0"/>
        <v>24</v>
      </c>
      <c r="E9251" t="str">
        <f t="shared" si="1"/>
        <v>2,820,710</v>
      </c>
      <c r="F9251" t="str">
        <f t="shared" si="2"/>
        <v/>
      </c>
      <c r="G9251" t="str">
        <f t="shared" si="3"/>
        <v>2,820,710</v>
      </c>
      <c r="H9251" t="s">
        <v>96</v>
      </c>
      <c r="J9251" t="s">
        <v>53</v>
      </c>
      <c r="K9251" t="s">
        <v>101</v>
      </c>
      <c r="L9251">
        <v>2820710</v>
      </c>
      <c r="M9251" t="s">
        <v>5295</v>
      </c>
    </row>
    <row r="9252" spans="1:13">
      <c r="A9252">
        <v>13083</v>
      </c>
      <c r="B9252" t="s">
        <v>19</v>
      </c>
      <c r="C9252" s="16" t="s">
        <v>16335</v>
      </c>
      <c r="D9252">
        <f t="shared" si="0"/>
        <v>24</v>
      </c>
      <c r="E9252" t="str">
        <f t="shared" si="1"/>
        <v>2,640,000</v>
      </c>
      <c r="F9252" t="str">
        <f t="shared" si="2"/>
        <v/>
      </c>
      <c r="G9252" t="str">
        <f t="shared" si="3"/>
        <v>2,640,000</v>
      </c>
      <c r="H9252" t="s">
        <v>96</v>
      </c>
      <c r="J9252" t="s">
        <v>53</v>
      </c>
      <c r="K9252" t="s">
        <v>101</v>
      </c>
      <c r="L9252">
        <v>2640000</v>
      </c>
      <c r="M9252" t="s">
        <v>5878</v>
      </c>
    </row>
    <row r="9253" spans="1:13">
      <c r="A9253">
        <v>13084</v>
      </c>
      <c r="B9253" t="s">
        <v>19</v>
      </c>
      <c r="C9253" s="16" t="s">
        <v>16336</v>
      </c>
      <c r="D9253">
        <f t="shared" si="0"/>
        <v>24</v>
      </c>
      <c r="E9253" t="str">
        <f t="shared" si="1"/>
        <v>1,701,720</v>
      </c>
      <c r="F9253" t="str">
        <f t="shared" si="2"/>
        <v/>
      </c>
      <c r="G9253" t="str">
        <f t="shared" si="3"/>
        <v>1,701,720</v>
      </c>
      <c r="H9253" t="s">
        <v>96</v>
      </c>
      <c r="J9253" t="s">
        <v>53</v>
      </c>
      <c r="K9253" t="s">
        <v>101</v>
      </c>
      <c r="L9253">
        <v>1701720</v>
      </c>
      <c r="M9253" t="s">
        <v>5522</v>
      </c>
    </row>
    <row r="9254" spans="1:13">
      <c r="A9254">
        <v>13085</v>
      </c>
      <c r="B9254" t="s">
        <v>19</v>
      </c>
      <c r="C9254" s="16" t="s">
        <v>16337</v>
      </c>
      <c r="D9254">
        <f t="shared" si="0"/>
        <v>24</v>
      </c>
      <c r="E9254" t="str">
        <f t="shared" si="1"/>
        <v>1,587,500</v>
      </c>
      <c r="F9254" t="str">
        <f t="shared" si="2"/>
        <v/>
      </c>
      <c r="G9254" t="str">
        <f t="shared" si="3"/>
        <v>1,587,500</v>
      </c>
      <c r="H9254" t="s">
        <v>96</v>
      </c>
      <c r="J9254" t="s">
        <v>53</v>
      </c>
      <c r="K9254" t="s">
        <v>101</v>
      </c>
      <c r="L9254">
        <v>1587500</v>
      </c>
      <c r="M9254" t="s">
        <v>5050</v>
      </c>
    </row>
    <row r="9255" spans="1:13">
      <c r="A9255">
        <v>13086</v>
      </c>
      <c r="B9255" t="s">
        <v>19</v>
      </c>
      <c r="C9255" s="16" t="s">
        <v>16338</v>
      </c>
      <c r="D9255">
        <f t="shared" si="0"/>
        <v>24</v>
      </c>
      <c r="E9255" t="str">
        <f t="shared" si="1"/>
        <v>1,500,000</v>
      </c>
      <c r="F9255" t="str">
        <f t="shared" si="2"/>
        <v/>
      </c>
      <c r="G9255" t="str">
        <f t="shared" si="3"/>
        <v>1,500,000</v>
      </c>
      <c r="H9255" t="s">
        <v>96</v>
      </c>
      <c r="J9255" t="s">
        <v>53</v>
      </c>
      <c r="K9255" t="s">
        <v>101</v>
      </c>
      <c r="L9255">
        <v>1500000</v>
      </c>
      <c r="M9255" t="s">
        <v>5225</v>
      </c>
    </row>
    <row r="9256" spans="1:13">
      <c r="A9256">
        <v>13087</v>
      </c>
      <c r="B9256" t="s">
        <v>19</v>
      </c>
      <c r="C9256" s="16" t="s">
        <v>16339</v>
      </c>
      <c r="D9256">
        <f t="shared" si="0"/>
        <v>24</v>
      </c>
      <c r="E9256" t="str">
        <f t="shared" si="1"/>
        <v>1,200,000</v>
      </c>
      <c r="F9256" t="str">
        <f t="shared" si="2"/>
        <v/>
      </c>
      <c r="G9256" t="str">
        <f t="shared" si="3"/>
        <v>1,200,000</v>
      </c>
      <c r="H9256" t="s">
        <v>96</v>
      </c>
      <c r="J9256" t="s">
        <v>53</v>
      </c>
      <c r="K9256" t="s">
        <v>101</v>
      </c>
      <c r="L9256">
        <v>1200000</v>
      </c>
      <c r="M9256" t="s">
        <v>5399</v>
      </c>
    </row>
    <row r="9257" spans="1:13">
      <c r="A9257">
        <v>13088</v>
      </c>
      <c r="B9257" t="s">
        <v>19</v>
      </c>
      <c r="C9257" s="16" t="s">
        <v>16340</v>
      </c>
      <c r="D9257">
        <f t="shared" si="0"/>
        <v>24</v>
      </c>
      <c r="E9257" t="str">
        <f t="shared" si="1"/>
        <v>1,082,520</v>
      </c>
      <c r="F9257" t="str">
        <f t="shared" si="2"/>
        <v/>
      </c>
      <c r="G9257" t="str">
        <f t="shared" si="3"/>
        <v>1,082,520</v>
      </c>
      <c r="H9257" t="s">
        <v>96</v>
      </c>
      <c r="J9257" t="s">
        <v>53</v>
      </c>
      <c r="K9257" t="s">
        <v>101</v>
      </c>
      <c r="L9257">
        <v>1082520</v>
      </c>
      <c r="M9257" t="s">
        <v>4689</v>
      </c>
    </row>
    <row r="9258" spans="1:13">
      <c r="A9258">
        <v>13089</v>
      </c>
      <c r="B9258" t="s">
        <v>19</v>
      </c>
      <c r="C9258" s="16" t="s">
        <v>16341</v>
      </c>
      <c r="D9258">
        <f t="shared" si="0"/>
        <v>24</v>
      </c>
      <c r="E9258" t="str">
        <f t="shared" si="1"/>
        <v>1,051,800</v>
      </c>
      <c r="F9258" t="str">
        <f t="shared" si="2"/>
        <v/>
      </c>
      <c r="G9258" t="str">
        <f t="shared" si="3"/>
        <v>1,051,800</v>
      </c>
      <c r="H9258" t="s">
        <v>96</v>
      </c>
      <c r="J9258" t="s">
        <v>53</v>
      </c>
      <c r="K9258" t="s">
        <v>101</v>
      </c>
      <c r="L9258">
        <v>1051800</v>
      </c>
      <c r="M9258" t="s">
        <v>5632</v>
      </c>
    </row>
    <row r="9259" spans="1:13">
      <c r="A9259">
        <v>13090</v>
      </c>
      <c r="B9259" t="s">
        <v>19</v>
      </c>
      <c r="C9259" s="16" t="s">
        <v>16342</v>
      </c>
      <c r="D9259">
        <f t="shared" si="0"/>
        <v>24</v>
      </c>
      <c r="E9259" t="str">
        <f t="shared" si="1"/>
        <v>431,250</v>
      </c>
      <c r="F9259" t="str">
        <f t="shared" si="2"/>
        <v/>
      </c>
      <c r="G9259" t="str">
        <f t="shared" si="3"/>
        <v>431,250</v>
      </c>
      <c r="H9259" t="s">
        <v>96</v>
      </c>
      <c r="J9259" t="s">
        <v>53</v>
      </c>
      <c r="K9259" t="s">
        <v>101</v>
      </c>
      <c r="L9259">
        <v>431250</v>
      </c>
      <c r="M9259" t="s">
        <v>4893</v>
      </c>
    </row>
    <row r="9260" spans="1:13">
      <c r="A9260">
        <v>13091</v>
      </c>
      <c r="B9260" t="s">
        <v>19</v>
      </c>
      <c r="C9260" s="16" t="s">
        <v>16343</v>
      </c>
      <c r="D9260">
        <f t="shared" si="0"/>
        <v>24</v>
      </c>
      <c r="E9260" t="str">
        <f t="shared" si="1"/>
        <v>386,125 [released]</v>
      </c>
      <c r="F9260">
        <f t="shared" si="2"/>
        <v>8</v>
      </c>
      <c r="G9260" t="str">
        <f t="shared" si="3"/>
        <v>386,125</v>
      </c>
      <c r="H9260" t="s">
        <v>96</v>
      </c>
      <c r="J9260" t="s">
        <v>53</v>
      </c>
      <c r="K9260" t="s">
        <v>101</v>
      </c>
      <c r="L9260">
        <v>386125</v>
      </c>
      <c r="M9260" t="s">
        <v>6046</v>
      </c>
    </row>
    <row r="9261" spans="1:13">
      <c r="A9261">
        <v>13092</v>
      </c>
      <c r="B9261" t="s">
        <v>19</v>
      </c>
      <c r="C9261" s="16" t="s">
        <v>16344</v>
      </c>
      <c r="D9261">
        <f t="shared" si="0"/>
        <v>24</v>
      </c>
      <c r="E9261" t="str">
        <f t="shared" si="1"/>
        <v>242,000</v>
      </c>
      <c r="F9261" t="str">
        <f t="shared" si="2"/>
        <v/>
      </c>
      <c r="G9261" t="str">
        <f t="shared" si="3"/>
        <v>242,000</v>
      </c>
      <c r="H9261" t="s">
        <v>96</v>
      </c>
      <c r="J9261" t="s">
        <v>53</v>
      </c>
      <c r="K9261" t="s">
        <v>101</v>
      </c>
      <c r="L9261">
        <v>242000</v>
      </c>
      <c r="M9261" t="s">
        <v>5217</v>
      </c>
    </row>
    <row r="9262" spans="1:13">
      <c r="A9262">
        <v>13093</v>
      </c>
      <c r="B9262" t="s">
        <v>19</v>
      </c>
      <c r="C9262" s="16" t="s">
        <v>16345</v>
      </c>
      <c r="D9262">
        <f t="shared" si="0"/>
        <v>24</v>
      </c>
      <c r="E9262" t="str">
        <f t="shared" si="1"/>
        <v>20,000 [released]</v>
      </c>
      <c r="F9262">
        <f t="shared" si="2"/>
        <v>7</v>
      </c>
      <c r="G9262" t="str">
        <f t="shared" si="3"/>
        <v>20,000</v>
      </c>
      <c r="H9262" t="s">
        <v>96</v>
      </c>
      <c r="J9262" t="s">
        <v>53</v>
      </c>
      <c r="K9262" t="s">
        <v>101</v>
      </c>
      <c r="L9262">
        <v>20000</v>
      </c>
      <c r="M9262" t="s">
        <v>5708</v>
      </c>
    </row>
    <row r="9263" spans="1:13">
      <c r="A9263">
        <v>13096</v>
      </c>
      <c r="B9263" t="s">
        <v>19</v>
      </c>
      <c r="C9263" s="16" t="s">
        <v>16346</v>
      </c>
      <c r="D9263">
        <f t="shared" si="0"/>
        <v>24</v>
      </c>
      <c r="E9263" t="str">
        <f t="shared" si="1"/>
        <v>$12,857,143</v>
      </c>
      <c r="F9263" t="str">
        <f t="shared" si="2"/>
        <v/>
      </c>
      <c r="G9263" t="str">
        <f t="shared" si="3"/>
        <v>$12,857,143</v>
      </c>
      <c r="H9263" t="s">
        <v>16347</v>
      </c>
      <c r="J9263" t="s">
        <v>55</v>
      </c>
      <c r="K9263" t="s">
        <v>101</v>
      </c>
      <c r="L9263">
        <v>12857143</v>
      </c>
      <c r="M9263" t="s">
        <v>5967</v>
      </c>
    </row>
    <row r="9264" spans="1:13">
      <c r="A9264">
        <v>13097</v>
      </c>
      <c r="B9264" t="s">
        <v>19</v>
      </c>
      <c r="C9264" s="16" t="s">
        <v>16348</v>
      </c>
      <c r="D9264">
        <f t="shared" si="0"/>
        <v>24</v>
      </c>
      <c r="E9264" t="str">
        <f t="shared" si="1"/>
        <v>7,000,000</v>
      </c>
      <c r="F9264" t="str">
        <f t="shared" si="2"/>
        <v/>
      </c>
      <c r="G9264" t="str">
        <f t="shared" si="3"/>
        <v>7,000,000</v>
      </c>
      <c r="H9264" t="s">
        <v>96</v>
      </c>
      <c r="J9264" t="s">
        <v>55</v>
      </c>
      <c r="K9264" t="s">
        <v>101</v>
      </c>
      <c r="L9264">
        <v>7000000</v>
      </c>
      <c r="M9264" t="s">
        <v>5033</v>
      </c>
    </row>
    <row r="9265" spans="1:13">
      <c r="A9265">
        <v>13098</v>
      </c>
      <c r="B9265" t="s">
        <v>19</v>
      </c>
      <c r="C9265" s="16" t="s">
        <v>16349</v>
      </c>
      <c r="D9265">
        <f t="shared" si="0"/>
        <v>24</v>
      </c>
      <c r="E9265" t="str">
        <f t="shared" si="1"/>
        <v>6,000,000</v>
      </c>
      <c r="F9265" t="str">
        <f t="shared" si="2"/>
        <v/>
      </c>
      <c r="G9265" t="str">
        <f t="shared" si="3"/>
        <v>6,000,000</v>
      </c>
      <c r="H9265" t="s">
        <v>96</v>
      </c>
      <c r="J9265" t="s">
        <v>55</v>
      </c>
      <c r="K9265" t="s">
        <v>101</v>
      </c>
      <c r="L9265">
        <v>6000000</v>
      </c>
      <c r="M9265" t="s">
        <v>5861</v>
      </c>
    </row>
    <row r="9266" spans="1:13">
      <c r="A9266">
        <v>13099</v>
      </c>
      <c r="B9266" t="s">
        <v>19</v>
      </c>
      <c r="C9266" s="16" t="s">
        <v>16350</v>
      </c>
      <c r="D9266">
        <f t="shared" si="0"/>
        <v>24</v>
      </c>
      <c r="E9266" t="str">
        <f t="shared" si="1"/>
        <v>2,000,000</v>
      </c>
      <c r="F9266" t="str">
        <f t="shared" si="2"/>
        <v/>
      </c>
      <c r="G9266" t="str">
        <f t="shared" si="3"/>
        <v>2,000,000</v>
      </c>
      <c r="H9266" t="s">
        <v>96</v>
      </c>
      <c r="J9266" t="s">
        <v>55</v>
      </c>
      <c r="K9266" t="s">
        <v>101</v>
      </c>
      <c r="L9266">
        <v>2000000</v>
      </c>
      <c r="M9266" t="s">
        <v>5028</v>
      </c>
    </row>
    <row r="9267" spans="1:13">
      <c r="A9267">
        <v>13100</v>
      </c>
      <c r="B9267" t="s">
        <v>19</v>
      </c>
      <c r="C9267" s="16" t="s">
        <v>16351</v>
      </c>
      <c r="D9267">
        <f t="shared" si="0"/>
        <v>24</v>
      </c>
      <c r="E9267" t="str">
        <f t="shared" si="1"/>
        <v>1,900,000</v>
      </c>
      <c r="F9267" t="str">
        <f t="shared" si="2"/>
        <v/>
      </c>
      <c r="G9267" t="str">
        <f t="shared" si="3"/>
        <v>1,900,000</v>
      </c>
      <c r="H9267" t="s">
        <v>96</v>
      </c>
      <c r="J9267" t="s">
        <v>55</v>
      </c>
      <c r="K9267" t="s">
        <v>101</v>
      </c>
      <c r="L9267">
        <v>1900000</v>
      </c>
      <c r="M9267" t="s">
        <v>5719</v>
      </c>
    </row>
    <row r="9268" spans="1:13">
      <c r="A9268">
        <v>13101</v>
      </c>
      <c r="B9268" t="s">
        <v>19</v>
      </c>
      <c r="C9268" s="16" t="s">
        <v>16352</v>
      </c>
      <c r="D9268">
        <f t="shared" si="0"/>
        <v>24</v>
      </c>
      <c r="E9268" t="str">
        <f t="shared" si="1"/>
        <v>1,440,000</v>
      </c>
      <c r="F9268" t="str">
        <f t="shared" si="2"/>
        <v/>
      </c>
      <c r="G9268" t="str">
        <f t="shared" si="3"/>
        <v>1,440,000</v>
      </c>
      <c r="H9268" t="s">
        <v>96</v>
      </c>
      <c r="J9268" t="s">
        <v>55</v>
      </c>
      <c r="K9268" t="s">
        <v>101</v>
      </c>
      <c r="L9268">
        <v>1440000</v>
      </c>
      <c r="M9268" t="s">
        <v>5954</v>
      </c>
    </row>
    <row r="9269" spans="1:13">
      <c r="A9269">
        <v>13102</v>
      </c>
      <c r="B9269" t="s">
        <v>19</v>
      </c>
      <c r="C9269" s="16" t="s">
        <v>16353</v>
      </c>
      <c r="D9269">
        <f t="shared" si="0"/>
        <v>24</v>
      </c>
      <c r="E9269" t="str">
        <f t="shared" si="1"/>
        <v>1,430,000</v>
      </c>
      <c r="F9269" t="str">
        <f t="shared" si="2"/>
        <v/>
      </c>
      <c r="G9269" t="str">
        <f t="shared" si="3"/>
        <v>1,430,000</v>
      </c>
      <c r="H9269" t="s">
        <v>96</v>
      </c>
      <c r="J9269" t="s">
        <v>55</v>
      </c>
      <c r="K9269" t="s">
        <v>101</v>
      </c>
      <c r="L9269">
        <v>1430000</v>
      </c>
      <c r="M9269" t="s">
        <v>4828</v>
      </c>
    </row>
    <row r="9270" spans="1:13">
      <c r="A9270">
        <v>13103</v>
      </c>
      <c r="B9270" t="s">
        <v>19</v>
      </c>
      <c r="C9270" s="16" t="s">
        <v>16354</v>
      </c>
      <c r="D9270">
        <f t="shared" si="0"/>
        <v>24</v>
      </c>
      <c r="E9270" t="str">
        <f t="shared" si="1"/>
        <v>1,167,240</v>
      </c>
      <c r="F9270" t="str">
        <f t="shared" si="2"/>
        <v/>
      </c>
      <c r="G9270" t="str">
        <f t="shared" si="3"/>
        <v>1,167,240</v>
      </c>
      <c r="H9270" t="s">
        <v>96</v>
      </c>
      <c r="J9270" t="s">
        <v>55</v>
      </c>
      <c r="K9270" t="s">
        <v>101</v>
      </c>
      <c r="L9270">
        <v>1167240</v>
      </c>
      <c r="M9270" t="s">
        <v>744</v>
      </c>
    </row>
    <row r="9271" spans="1:13">
      <c r="A9271">
        <v>13104</v>
      </c>
      <c r="B9271" t="s">
        <v>19</v>
      </c>
      <c r="C9271" s="16" t="s">
        <v>16355</v>
      </c>
      <c r="D9271">
        <f t="shared" si="0"/>
        <v>24</v>
      </c>
      <c r="E9271" t="str">
        <f t="shared" si="1"/>
        <v>1,000,000</v>
      </c>
      <c r="F9271" t="str">
        <f t="shared" si="2"/>
        <v/>
      </c>
      <c r="G9271" t="str">
        <f t="shared" si="3"/>
        <v>1,000,000</v>
      </c>
      <c r="H9271" t="s">
        <v>96</v>
      </c>
      <c r="J9271" t="s">
        <v>55</v>
      </c>
      <c r="K9271" t="s">
        <v>101</v>
      </c>
      <c r="L9271">
        <v>1000000</v>
      </c>
      <c r="M9271" t="s">
        <v>5848</v>
      </c>
    </row>
    <row r="9272" spans="1:13">
      <c r="A9272">
        <v>13105</v>
      </c>
      <c r="B9272" t="s">
        <v>19</v>
      </c>
      <c r="C9272" s="16" t="s">
        <v>16356</v>
      </c>
      <c r="D9272">
        <f t="shared" si="0"/>
        <v>24</v>
      </c>
      <c r="E9272" t="str">
        <f t="shared" si="1"/>
        <v>703,200</v>
      </c>
      <c r="F9272" t="str">
        <f t="shared" si="2"/>
        <v/>
      </c>
      <c r="G9272" t="str">
        <f t="shared" si="3"/>
        <v>703,200</v>
      </c>
      <c r="H9272" t="s">
        <v>96</v>
      </c>
      <c r="J9272" t="s">
        <v>55</v>
      </c>
      <c r="K9272" t="s">
        <v>101</v>
      </c>
      <c r="L9272">
        <v>703200</v>
      </c>
      <c r="M9272" t="s">
        <v>3265</v>
      </c>
    </row>
    <row r="9273" spans="1:13">
      <c r="A9273">
        <v>13106</v>
      </c>
      <c r="B9273" t="s">
        <v>19</v>
      </c>
      <c r="C9273" s="16" t="s">
        <v>16357</v>
      </c>
      <c r="D9273">
        <f t="shared" si="0"/>
        <v>24</v>
      </c>
      <c r="E9273" t="str">
        <f t="shared" si="1"/>
        <v>272,500</v>
      </c>
      <c r="F9273" t="str">
        <f t="shared" si="2"/>
        <v/>
      </c>
      <c r="G9273" t="str">
        <f t="shared" si="3"/>
        <v>272,500</v>
      </c>
      <c r="H9273" t="s">
        <v>96</v>
      </c>
      <c r="J9273" t="s">
        <v>55</v>
      </c>
      <c r="K9273" t="s">
        <v>101</v>
      </c>
      <c r="L9273">
        <v>272500</v>
      </c>
      <c r="M9273" t="s">
        <v>5353</v>
      </c>
    </row>
    <row r="9274" spans="1:13">
      <c r="A9274">
        <v>13107</v>
      </c>
      <c r="B9274" t="s">
        <v>19</v>
      </c>
      <c r="C9274" s="16" t="s">
        <v>16358</v>
      </c>
      <c r="D9274">
        <f t="shared" si="0"/>
        <v>24</v>
      </c>
      <c r="E9274" t="str">
        <f t="shared" si="1"/>
        <v>272,500</v>
      </c>
      <c r="F9274" t="str">
        <f t="shared" si="2"/>
        <v/>
      </c>
      <c r="G9274" t="str">
        <f t="shared" si="3"/>
        <v>272,500</v>
      </c>
      <c r="H9274" t="s">
        <v>96</v>
      </c>
      <c r="J9274" t="s">
        <v>55</v>
      </c>
      <c r="K9274" t="s">
        <v>101</v>
      </c>
      <c r="L9274">
        <v>272500</v>
      </c>
      <c r="M9274" t="s">
        <v>5573</v>
      </c>
    </row>
    <row r="9275" spans="1:13">
      <c r="A9275">
        <v>13108</v>
      </c>
      <c r="B9275" t="s">
        <v>19</v>
      </c>
      <c r="C9275" s="16" t="s">
        <v>16359</v>
      </c>
      <c r="D9275">
        <f t="shared" si="0"/>
        <v>24</v>
      </c>
      <c r="E9275" t="str">
        <f t="shared" si="1"/>
        <v>242,000</v>
      </c>
      <c r="F9275" t="str">
        <f t="shared" si="2"/>
        <v/>
      </c>
      <c r="G9275" t="str">
        <f t="shared" si="3"/>
        <v>242,000</v>
      </c>
      <c r="H9275" t="s">
        <v>96</v>
      </c>
      <c r="J9275" t="s">
        <v>55</v>
      </c>
      <c r="K9275" t="s">
        <v>101</v>
      </c>
      <c r="L9275">
        <v>242000</v>
      </c>
      <c r="M9275" t="s">
        <v>5976</v>
      </c>
    </row>
    <row r="9276" spans="1:13">
      <c r="A9276">
        <v>13109</v>
      </c>
      <c r="B9276" t="s">
        <v>19</v>
      </c>
      <c r="C9276" s="16" t="s">
        <v>16360</v>
      </c>
      <c r="D9276">
        <f t="shared" si="0"/>
        <v>24</v>
      </c>
      <c r="E9276" t="str">
        <f t="shared" si="1"/>
        <v>20,000 [released]</v>
      </c>
      <c r="F9276">
        <f t="shared" si="2"/>
        <v>7</v>
      </c>
      <c r="G9276" t="str">
        <f t="shared" si="3"/>
        <v>20,000</v>
      </c>
      <c r="H9276" t="s">
        <v>96</v>
      </c>
      <c r="J9276" t="s">
        <v>55</v>
      </c>
      <c r="K9276" t="s">
        <v>101</v>
      </c>
      <c r="L9276">
        <v>20000</v>
      </c>
      <c r="M9276" t="s">
        <v>4920</v>
      </c>
    </row>
    <row r="9277" spans="1:13">
      <c r="A9277">
        <v>13112</v>
      </c>
      <c r="B9277" t="s">
        <v>19</v>
      </c>
      <c r="C9277" s="16" t="s">
        <v>16361</v>
      </c>
      <c r="D9277">
        <f t="shared" si="0"/>
        <v>24</v>
      </c>
      <c r="E9277" t="str">
        <f t="shared" si="1"/>
        <v>$8,000,000</v>
      </c>
      <c r="F9277" t="str">
        <f t="shared" si="2"/>
        <v/>
      </c>
      <c r="G9277" t="str">
        <f t="shared" si="3"/>
        <v>$8,000,000</v>
      </c>
      <c r="H9277" t="s">
        <v>110</v>
      </c>
      <c r="J9277" t="s">
        <v>76</v>
      </c>
      <c r="K9277" t="s">
        <v>101</v>
      </c>
      <c r="L9277">
        <v>8000000</v>
      </c>
      <c r="M9277" t="s">
        <v>5436</v>
      </c>
    </row>
    <row r="9278" spans="1:13">
      <c r="A9278">
        <v>13113</v>
      </c>
      <c r="B9278" t="s">
        <v>19</v>
      </c>
      <c r="C9278" s="16" t="s">
        <v>16362</v>
      </c>
      <c r="D9278">
        <f t="shared" si="0"/>
        <v>24</v>
      </c>
      <c r="E9278" t="str">
        <f t="shared" si="1"/>
        <v>6,833,333</v>
      </c>
      <c r="F9278" t="str">
        <f t="shared" si="2"/>
        <v/>
      </c>
      <c r="G9278" t="str">
        <f t="shared" si="3"/>
        <v>6,833,333</v>
      </c>
      <c r="H9278" t="s">
        <v>96</v>
      </c>
      <c r="J9278" t="s">
        <v>76</v>
      </c>
      <c r="K9278" t="s">
        <v>101</v>
      </c>
      <c r="L9278">
        <v>6833333</v>
      </c>
      <c r="M9278" t="s">
        <v>4877</v>
      </c>
    </row>
    <row r="9279" spans="1:13">
      <c r="A9279">
        <v>13114</v>
      </c>
      <c r="B9279" t="s">
        <v>19</v>
      </c>
      <c r="C9279" s="16" t="s">
        <v>16363</v>
      </c>
      <c r="D9279">
        <f t="shared" si="0"/>
        <v>24</v>
      </c>
      <c r="E9279" t="str">
        <f t="shared" si="1"/>
        <v>5,223,333</v>
      </c>
      <c r="F9279" t="str">
        <f t="shared" si="2"/>
        <v/>
      </c>
      <c r="G9279" t="str">
        <f t="shared" si="3"/>
        <v>5,223,333</v>
      </c>
      <c r="H9279" t="s">
        <v>96</v>
      </c>
      <c r="J9279" t="s">
        <v>76</v>
      </c>
      <c r="K9279" t="s">
        <v>101</v>
      </c>
      <c r="L9279">
        <v>5223333</v>
      </c>
      <c r="M9279" t="s">
        <v>4187</v>
      </c>
    </row>
    <row r="9280" spans="1:13">
      <c r="A9280">
        <v>13115</v>
      </c>
      <c r="B9280" t="s">
        <v>19</v>
      </c>
      <c r="C9280" s="16" t="s">
        <v>16364</v>
      </c>
      <c r="D9280">
        <f t="shared" si="0"/>
        <v>24</v>
      </c>
      <c r="E9280" t="str">
        <f t="shared" si="1"/>
        <v>4,550,000</v>
      </c>
      <c r="F9280" t="str">
        <f t="shared" si="2"/>
        <v/>
      </c>
      <c r="G9280" t="str">
        <f t="shared" si="3"/>
        <v>4,550,000</v>
      </c>
      <c r="H9280" t="s">
        <v>96</v>
      </c>
      <c r="J9280" t="s">
        <v>76</v>
      </c>
      <c r="K9280" t="s">
        <v>101</v>
      </c>
      <c r="L9280">
        <v>4550000</v>
      </c>
      <c r="M9280" t="s">
        <v>5348</v>
      </c>
    </row>
    <row r="9281" spans="1:13">
      <c r="A9281">
        <v>13116</v>
      </c>
      <c r="B9281" t="s">
        <v>19</v>
      </c>
      <c r="C9281" s="16" t="s">
        <v>16365</v>
      </c>
      <c r="D9281">
        <f t="shared" si="0"/>
        <v>24</v>
      </c>
      <c r="E9281" t="str">
        <f t="shared" si="1"/>
        <v>2,876,640</v>
      </c>
      <c r="F9281" t="str">
        <f t="shared" si="2"/>
        <v/>
      </c>
      <c r="G9281" t="str">
        <f t="shared" si="3"/>
        <v>2,876,640</v>
      </c>
      <c r="H9281" t="s">
        <v>96</v>
      </c>
      <c r="J9281" t="s">
        <v>76</v>
      </c>
      <c r="K9281" t="s">
        <v>101</v>
      </c>
      <c r="L9281">
        <v>2876640</v>
      </c>
      <c r="M9281" t="s">
        <v>4616</v>
      </c>
    </row>
    <row r="9282" spans="1:13">
      <c r="A9282">
        <v>13117</v>
      </c>
      <c r="B9282" t="s">
        <v>19</v>
      </c>
      <c r="C9282" s="16" t="s">
        <v>16366</v>
      </c>
      <c r="D9282">
        <f t="shared" si="0"/>
        <v>24</v>
      </c>
      <c r="E9282" t="str">
        <f t="shared" si="1"/>
        <v>2,605,000</v>
      </c>
      <c r="F9282" t="str">
        <f t="shared" si="2"/>
        <v/>
      </c>
      <c r="G9282" t="str">
        <f t="shared" si="3"/>
        <v>2,605,000</v>
      </c>
      <c r="H9282" t="s">
        <v>96</v>
      </c>
      <c r="J9282" t="s">
        <v>76</v>
      </c>
      <c r="K9282" t="s">
        <v>101</v>
      </c>
      <c r="L9282">
        <v>2605000</v>
      </c>
      <c r="M9282" t="s">
        <v>4748</v>
      </c>
    </row>
    <row r="9283" spans="1:13">
      <c r="A9283">
        <v>13118</v>
      </c>
      <c r="B9283" t="s">
        <v>19</v>
      </c>
      <c r="C9283" s="16" t="s">
        <v>16367</v>
      </c>
      <c r="D9283">
        <f t="shared" si="0"/>
        <v>24</v>
      </c>
      <c r="E9283" t="str">
        <f t="shared" si="1"/>
        <v>2,250,000</v>
      </c>
      <c r="F9283" t="str">
        <f t="shared" si="2"/>
        <v/>
      </c>
      <c r="G9283" t="str">
        <f t="shared" si="3"/>
        <v>2,250,000</v>
      </c>
      <c r="H9283" t="s">
        <v>96</v>
      </c>
      <c r="J9283" t="s">
        <v>76</v>
      </c>
      <c r="K9283" t="s">
        <v>101</v>
      </c>
      <c r="L9283">
        <v>2250000</v>
      </c>
      <c r="M9283" t="s">
        <v>5585</v>
      </c>
    </row>
    <row r="9284" spans="1:13">
      <c r="A9284">
        <v>13119</v>
      </c>
      <c r="B9284" t="s">
        <v>19</v>
      </c>
      <c r="C9284" s="16" t="s">
        <v>16368</v>
      </c>
      <c r="D9284">
        <f t="shared" si="0"/>
        <v>24</v>
      </c>
      <c r="E9284" t="str">
        <f t="shared" si="1"/>
        <v>1,053,360</v>
      </c>
      <c r="F9284" t="str">
        <f t="shared" si="2"/>
        <v/>
      </c>
      <c r="G9284" t="str">
        <f t="shared" si="3"/>
        <v>1,053,360</v>
      </c>
      <c r="H9284" t="s">
        <v>96</v>
      </c>
      <c r="J9284" t="s">
        <v>76</v>
      </c>
      <c r="K9284" t="s">
        <v>101</v>
      </c>
      <c r="L9284">
        <v>1053360</v>
      </c>
      <c r="M9284" t="s">
        <v>1999</v>
      </c>
    </row>
    <row r="9285" spans="1:13">
      <c r="A9285">
        <v>13120</v>
      </c>
      <c r="B9285" t="s">
        <v>19</v>
      </c>
      <c r="C9285" s="16" t="s">
        <v>16369</v>
      </c>
      <c r="D9285">
        <f t="shared" si="0"/>
        <v>24</v>
      </c>
      <c r="E9285" t="str">
        <f t="shared" si="1"/>
        <v>1,000,000</v>
      </c>
      <c r="F9285" t="str">
        <f t="shared" si="2"/>
        <v/>
      </c>
      <c r="G9285" t="str">
        <f t="shared" si="3"/>
        <v>1,000,000</v>
      </c>
      <c r="H9285" t="s">
        <v>96</v>
      </c>
      <c r="J9285" t="s">
        <v>76</v>
      </c>
      <c r="K9285" t="s">
        <v>101</v>
      </c>
      <c r="L9285">
        <v>1000000</v>
      </c>
      <c r="M9285" t="s">
        <v>4814</v>
      </c>
    </row>
    <row r="9286" spans="1:13">
      <c r="A9286">
        <v>13121</v>
      </c>
      <c r="B9286" t="s">
        <v>19</v>
      </c>
      <c r="C9286" s="16" t="s">
        <v>16370</v>
      </c>
      <c r="D9286">
        <f t="shared" si="0"/>
        <v>24</v>
      </c>
      <c r="E9286" t="str">
        <f t="shared" si="1"/>
        <v>722,760</v>
      </c>
      <c r="F9286" t="str">
        <f t="shared" si="2"/>
        <v/>
      </c>
      <c r="G9286" t="str">
        <f t="shared" si="3"/>
        <v>722,760</v>
      </c>
      <c r="H9286" t="s">
        <v>96</v>
      </c>
      <c r="J9286" t="s">
        <v>76</v>
      </c>
      <c r="K9286" t="s">
        <v>101</v>
      </c>
      <c r="L9286">
        <v>722760</v>
      </c>
      <c r="M9286" t="s">
        <v>5520</v>
      </c>
    </row>
    <row r="9287" spans="1:13">
      <c r="A9287">
        <v>13122</v>
      </c>
      <c r="B9287" t="s">
        <v>19</v>
      </c>
      <c r="C9287" s="16" t="s">
        <v>16371</v>
      </c>
      <c r="D9287">
        <f t="shared" si="0"/>
        <v>24</v>
      </c>
      <c r="E9287" t="str">
        <f t="shared" si="1"/>
        <v>630,000 [released]</v>
      </c>
      <c r="F9287">
        <f t="shared" si="2"/>
        <v>8</v>
      </c>
      <c r="G9287" t="str">
        <f t="shared" si="3"/>
        <v>630,000</v>
      </c>
      <c r="H9287" t="s">
        <v>96</v>
      </c>
      <c r="J9287" t="s">
        <v>76</v>
      </c>
      <c r="K9287" t="s">
        <v>101</v>
      </c>
      <c r="L9287">
        <v>630000</v>
      </c>
      <c r="M9287" t="s">
        <v>5573</v>
      </c>
    </row>
    <row r="9288" spans="1:13">
      <c r="A9288">
        <v>13123</v>
      </c>
      <c r="B9288" t="s">
        <v>19</v>
      </c>
      <c r="C9288" s="16" t="s">
        <v>16372</v>
      </c>
      <c r="D9288">
        <f t="shared" si="0"/>
        <v>24</v>
      </c>
      <c r="E9288" t="str">
        <f t="shared" si="1"/>
        <v>326,700</v>
      </c>
      <c r="F9288" t="str">
        <f t="shared" si="2"/>
        <v/>
      </c>
      <c r="G9288" t="str">
        <f t="shared" si="3"/>
        <v>326,700</v>
      </c>
      <c r="H9288" t="s">
        <v>96</v>
      </c>
      <c r="J9288" t="s">
        <v>76</v>
      </c>
      <c r="K9288" t="s">
        <v>101</v>
      </c>
      <c r="L9288">
        <v>326700</v>
      </c>
      <c r="M9288" t="s">
        <v>5835</v>
      </c>
    </row>
    <row r="9289" spans="1:13">
      <c r="A9289">
        <v>13124</v>
      </c>
      <c r="B9289" t="s">
        <v>19</v>
      </c>
      <c r="C9289" s="16" t="s">
        <v>16373</v>
      </c>
      <c r="D9289">
        <f t="shared" si="0"/>
        <v>24</v>
      </c>
      <c r="E9289" t="str">
        <f t="shared" si="1"/>
        <v>272,250</v>
      </c>
      <c r="F9289" t="str">
        <f t="shared" si="2"/>
        <v/>
      </c>
      <c r="G9289" t="str">
        <f t="shared" si="3"/>
        <v>272,250</v>
      </c>
      <c r="H9289" t="s">
        <v>96</v>
      </c>
      <c r="J9289" t="s">
        <v>76</v>
      </c>
      <c r="K9289" t="s">
        <v>101</v>
      </c>
      <c r="L9289">
        <v>272250</v>
      </c>
      <c r="M9289" t="s">
        <v>15877</v>
      </c>
    </row>
    <row r="9290" spans="1:13">
      <c r="A9290">
        <v>13125</v>
      </c>
      <c r="B9290" t="s">
        <v>19</v>
      </c>
      <c r="C9290" s="16" t="s">
        <v>16374</v>
      </c>
      <c r="D9290">
        <f t="shared" si="0"/>
        <v>24</v>
      </c>
      <c r="E9290" t="str">
        <f t="shared" si="1"/>
        <v>272,250</v>
      </c>
      <c r="F9290" t="str">
        <f t="shared" si="2"/>
        <v/>
      </c>
      <c r="G9290" t="str">
        <f t="shared" si="3"/>
        <v>272,250</v>
      </c>
      <c r="H9290" t="s">
        <v>96</v>
      </c>
      <c r="J9290" t="s">
        <v>76</v>
      </c>
      <c r="K9290" t="s">
        <v>101</v>
      </c>
      <c r="L9290">
        <v>272250</v>
      </c>
      <c r="M9290" t="s">
        <v>5107</v>
      </c>
    </row>
    <row r="9291" spans="1:13">
      <c r="A9291">
        <v>13126</v>
      </c>
      <c r="B9291" t="s">
        <v>19</v>
      </c>
      <c r="C9291" s="16" t="s">
        <v>16375</v>
      </c>
      <c r="D9291">
        <f t="shared" si="0"/>
        <v>24</v>
      </c>
      <c r="E9291" t="str">
        <f t="shared" si="1"/>
        <v>272,250</v>
      </c>
      <c r="F9291" t="str">
        <f t="shared" si="2"/>
        <v/>
      </c>
      <c r="G9291" t="str">
        <f t="shared" si="3"/>
        <v>272,250</v>
      </c>
      <c r="H9291" t="s">
        <v>96</v>
      </c>
      <c r="J9291" t="s">
        <v>76</v>
      </c>
      <c r="K9291" t="s">
        <v>101</v>
      </c>
      <c r="L9291">
        <v>272250</v>
      </c>
      <c r="M9291" t="s">
        <v>6081</v>
      </c>
    </row>
    <row r="9292" spans="1:13">
      <c r="A9292">
        <v>13127</v>
      </c>
      <c r="B9292" t="s">
        <v>19</v>
      </c>
      <c r="C9292" s="16" t="s">
        <v>16376</v>
      </c>
      <c r="D9292">
        <f t="shared" si="0"/>
        <v>24</v>
      </c>
      <c r="E9292" t="str">
        <f t="shared" si="1"/>
        <v>50,000 [released]</v>
      </c>
      <c r="F9292">
        <f t="shared" si="2"/>
        <v>7</v>
      </c>
      <c r="G9292" t="str">
        <f t="shared" si="3"/>
        <v>50,000</v>
      </c>
      <c r="H9292" t="s">
        <v>96</v>
      </c>
      <c r="J9292" t="s">
        <v>76</v>
      </c>
      <c r="K9292" t="s">
        <v>101</v>
      </c>
      <c r="L9292">
        <v>50000</v>
      </c>
      <c r="M9292" t="s">
        <v>6186</v>
      </c>
    </row>
    <row r="9293" spans="1:13">
      <c r="A9293">
        <v>13130</v>
      </c>
      <c r="B9293" t="s">
        <v>19</v>
      </c>
      <c r="C9293" s="16" t="s">
        <v>16377</v>
      </c>
      <c r="D9293">
        <f t="shared" si="0"/>
        <v>24</v>
      </c>
      <c r="E9293" t="str">
        <f t="shared" si="1"/>
        <v>$5,010,000</v>
      </c>
      <c r="F9293" t="str">
        <f t="shared" si="2"/>
        <v/>
      </c>
      <c r="G9293" t="str">
        <f t="shared" si="3"/>
        <v>$5,010,000</v>
      </c>
      <c r="H9293" t="s">
        <v>16378</v>
      </c>
      <c r="J9293" t="s">
        <v>79</v>
      </c>
      <c r="K9293" t="s">
        <v>101</v>
      </c>
      <c r="L9293">
        <v>5010000</v>
      </c>
      <c r="M9293" t="s">
        <v>5418</v>
      </c>
    </row>
    <row r="9294" spans="1:13">
      <c r="A9294">
        <v>13131</v>
      </c>
      <c r="B9294" t="s">
        <v>19</v>
      </c>
      <c r="C9294" s="16" t="s">
        <v>16379</v>
      </c>
      <c r="D9294">
        <f t="shared" si="0"/>
        <v>24</v>
      </c>
      <c r="E9294" t="str">
        <f t="shared" si="1"/>
        <v>5,000,000</v>
      </c>
      <c r="F9294" t="str">
        <f t="shared" si="2"/>
        <v/>
      </c>
      <c r="G9294" t="str">
        <f t="shared" si="3"/>
        <v>5,000,000</v>
      </c>
      <c r="H9294" t="s">
        <v>96</v>
      </c>
      <c r="J9294" t="s">
        <v>79</v>
      </c>
      <c r="K9294" t="s">
        <v>101</v>
      </c>
      <c r="L9294">
        <v>5000000</v>
      </c>
      <c r="M9294" t="s">
        <v>4702</v>
      </c>
    </row>
    <row r="9295" spans="1:13">
      <c r="A9295">
        <v>13132</v>
      </c>
      <c r="B9295" t="s">
        <v>19</v>
      </c>
      <c r="C9295" s="16" t="s">
        <v>16380</v>
      </c>
      <c r="D9295">
        <f t="shared" si="0"/>
        <v>24</v>
      </c>
      <c r="E9295" t="str">
        <f t="shared" si="1"/>
        <v>4,210,000</v>
      </c>
      <c r="F9295" t="str">
        <f t="shared" si="2"/>
        <v/>
      </c>
      <c r="G9295" t="str">
        <f t="shared" si="3"/>
        <v>4,210,000</v>
      </c>
      <c r="H9295" t="s">
        <v>96</v>
      </c>
      <c r="J9295" t="s">
        <v>79</v>
      </c>
      <c r="K9295" t="s">
        <v>101</v>
      </c>
      <c r="L9295">
        <v>4210000</v>
      </c>
      <c r="M9295" t="s">
        <v>5185</v>
      </c>
    </row>
    <row r="9296" spans="1:13">
      <c r="A9296">
        <v>13133</v>
      </c>
      <c r="B9296" t="s">
        <v>19</v>
      </c>
      <c r="C9296" s="16" t="s">
        <v>16381</v>
      </c>
      <c r="D9296">
        <f t="shared" si="0"/>
        <v>24</v>
      </c>
      <c r="E9296" t="str">
        <f t="shared" si="1"/>
        <v>3,080,000</v>
      </c>
      <c r="F9296" t="str">
        <f t="shared" si="2"/>
        <v/>
      </c>
      <c r="G9296" t="str">
        <f t="shared" si="3"/>
        <v>3,080,000</v>
      </c>
      <c r="H9296" t="s">
        <v>96</v>
      </c>
      <c r="J9296" t="s">
        <v>79</v>
      </c>
      <c r="K9296" t="s">
        <v>101</v>
      </c>
      <c r="L9296">
        <v>3080000</v>
      </c>
      <c r="M9296" t="s">
        <v>4624</v>
      </c>
    </row>
    <row r="9297" spans="1:13">
      <c r="A9297">
        <v>13134</v>
      </c>
      <c r="B9297" t="s">
        <v>19</v>
      </c>
      <c r="C9297" s="16" t="s">
        <v>16382</v>
      </c>
      <c r="D9297">
        <f t="shared" si="0"/>
        <v>24</v>
      </c>
      <c r="E9297" t="str">
        <f t="shared" si="1"/>
        <v>2,800,000</v>
      </c>
      <c r="F9297" t="str">
        <f t="shared" si="2"/>
        <v/>
      </c>
      <c r="G9297" t="str">
        <f t="shared" si="3"/>
        <v>2,800,000</v>
      </c>
      <c r="H9297" t="s">
        <v>96</v>
      </c>
      <c r="J9297" t="s">
        <v>79</v>
      </c>
      <c r="K9297" t="s">
        <v>101</v>
      </c>
      <c r="L9297">
        <v>2800000</v>
      </c>
      <c r="M9297" t="s">
        <v>5993</v>
      </c>
    </row>
    <row r="9298" spans="1:13">
      <c r="A9298">
        <v>13135</v>
      </c>
      <c r="B9298" t="s">
        <v>19</v>
      </c>
      <c r="C9298" s="16" t="s">
        <v>16383</v>
      </c>
      <c r="D9298">
        <f t="shared" si="0"/>
        <v>24</v>
      </c>
      <c r="E9298" t="str">
        <f t="shared" si="1"/>
        <v>2,329,080</v>
      </c>
      <c r="F9298" t="str">
        <f t="shared" si="2"/>
        <v/>
      </c>
      <c r="G9298" t="str">
        <f t="shared" si="3"/>
        <v>2,329,080</v>
      </c>
      <c r="H9298" t="s">
        <v>96</v>
      </c>
      <c r="J9298" t="s">
        <v>79</v>
      </c>
      <c r="K9298" t="s">
        <v>101</v>
      </c>
      <c r="L9298">
        <v>2329080</v>
      </c>
      <c r="M9298" t="s">
        <v>4198</v>
      </c>
    </row>
    <row r="9299" spans="1:13">
      <c r="A9299">
        <v>13136</v>
      </c>
      <c r="B9299" t="s">
        <v>19</v>
      </c>
      <c r="C9299" s="16" t="s">
        <v>16384</v>
      </c>
      <c r="D9299">
        <f t="shared" si="0"/>
        <v>24</v>
      </c>
      <c r="E9299" t="str">
        <f t="shared" si="1"/>
        <v>1,329,009</v>
      </c>
      <c r="F9299" t="str">
        <f t="shared" si="2"/>
        <v/>
      </c>
      <c r="G9299" t="str">
        <f t="shared" si="3"/>
        <v>1,329,009</v>
      </c>
      <c r="H9299" t="s">
        <v>96</v>
      </c>
      <c r="J9299" t="s">
        <v>79</v>
      </c>
      <c r="K9299" t="s">
        <v>101</v>
      </c>
      <c r="L9299">
        <v>1329009</v>
      </c>
      <c r="M9299" t="s">
        <v>5102</v>
      </c>
    </row>
    <row r="9300" spans="1:13">
      <c r="A9300">
        <v>13137</v>
      </c>
      <c r="B9300" t="s">
        <v>19</v>
      </c>
      <c r="C9300" s="16" t="s">
        <v>16385</v>
      </c>
      <c r="D9300">
        <f t="shared" si="0"/>
        <v>24</v>
      </c>
      <c r="E9300" t="str">
        <f t="shared" si="1"/>
        <v>999,240</v>
      </c>
      <c r="F9300" t="str">
        <f t="shared" si="2"/>
        <v/>
      </c>
      <c r="G9300" t="str">
        <f t="shared" si="3"/>
        <v>999,240</v>
      </c>
      <c r="H9300" t="s">
        <v>96</v>
      </c>
      <c r="J9300" t="s">
        <v>79</v>
      </c>
      <c r="K9300" t="s">
        <v>101</v>
      </c>
      <c r="L9300">
        <v>999240</v>
      </c>
      <c r="M9300" t="s">
        <v>5409</v>
      </c>
    </row>
    <row r="9301" spans="1:13">
      <c r="A9301">
        <v>13138</v>
      </c>
      <c r="B9301" t="s">
        <v>19</v>
      </c>
      <c r="C9301" s="16" t="s">
        <v>16386</v>
      </c>
      <c r="D9301">
        <f t="shared" si="0"/>
        <v>24</v>
      </c>
      <c r="E9301" t="str">
        <f t="shared" si="1"/>
        <v>950,640</v>
      </c>
      <c r="F9301" t="str">
        <f t="shared" si="2"/>
        <v/>
      </c>
      <c r="G9301" t="str">
        <f t="shared" si="3"/>
        <v>950,640</v>
      </c>
      <c r="H9301" t="s">
        <v>96</v>
      </c>
      <c r="J9301" t="s">
        <v>79</v>
      </c>
      <c r="K9301" t="s">
        <v>101</v>
      </c>
      <c r="L9301">
        <v>950640</v>
      </c>
      <c r="M9301" t="s">
        <v>2916</v>
      </c>
    </row>
    <row r="9302" spans="1:13">
      <c r="A9302">
        <v>13139</v>
      </c>
      <c r="B9302" t="s">
        <v>19</v>
      </c>
      <c r="C9302" s="16" t="s">
        <v>16387</v>
      </c>
      <c r="D9302">
        <f t="shared" si="0"/>
        <v>24</v>
      </c>
      <c r="E9302" t="str">
        <f t="shared" si="1"/>
        <v>600,000</v>
      </c>
      <c r="F9302" t="str">
        <f t="shared" si="2"/>
        <v/>
      </c>
      <c r="G9302" t="str">
        <f t="shared" si="3"/>
        <v>600,000</v>
      </c>
      <c r="H9302" t="s">
        <v>96</v>
      </c>
      <c r="J9302" t="s">
        <v>79</v>
      </c>
      <c r="K9302" t="s">
        <v>101</v>
      </c>
      <c r="L9302">
        <v>600000</v>
      </c>
      <c r="M9302" t="s">
        <v>4990</v>
      </c>
    </row>
    <row r="9303" spans="1:13">
      <c r="A9303">
        <v>13140</v>
      </c>
      <c r="B9303" t="s">
        <v>19</v>
      </c>
      <c r="C9303" s="16" t="s">
        <v>16388</v>
      </c>
      <c r="D9303">
        <f t="shared" si="0"/>
        <v>24</v>
      </c>
      <c r="E9303" t="str">
        <f t="shared" si="1"/>
        <v>420,000</v>
      </c>
      <c r="F9303" t="str">
        <f t="shared" si="2"/>
        <v/>
      </c>
      <c r="G9303" t="str">
        <f t="shared" si="3"/>
        <v>420,000</v>
      </c>
      <c r="H9303" t="s">
        <v>96</v>
      </c>
      <c r="J9303" t="s">
        <v>79</v>
      </c>
      <c r="K9303" t="s">
        <v>101</v>
      </c>
      <c r="L9303">
        <v>420000</v>
      </c>
      <c r="M9303" t="s">
        <v>5334</v>
      </c>
    </row>
    <row r="9304" spans="1:13">
      <c r="A9304">
        <v>13141</v>
      </c>
      <c r="B9304" t="s">
        <v>19</v>
      </c>
      <c r="C9304" s="16" t="s">
        <v>16389</v>
      </c>
      <c r="D9304">
        <f t="shared" si="0"/>
        <v>24</v>
      </c>
      <c r="E9304" t="str">
        <f t="shared" si="1"/>
        <v>272,250</v>
      </c>
      <c r="F9304" t="str">
        <f t="shared" si="2"/>
        <v/>
      </c>
      <c r="G9304" t="str">
        <f t="shared" si="3"/>
        <v>272,250</v>
      </c>
      <c r="H9304" t="s">
        <v>96</v>
      </c>
      <c r="J9304" t="s">
        <v>79</v>
      </c>
      <c r="K9304" t="s">
        <v>101</v>
      </c>
      <c r="L9304">
        <v>272250</v>
      </c>
      <c r="M9304" t="s">
        <v>5950</v>
      </c>
    </row>
    <row r="9305" spans="1:13">
      <c r="A9305">
        <v>13142</v>
      </c>
      <c r="B9305" t="s">
        <v>19</v>
      </c>
      <c r="C9305" s="16" t="s">
        <v>16390</v>
      </c>
      <c r="D9305">
        <f t="shared" si="0"/>
        <v>24</v>
      </c>
      <c r="E9305" t="str">
        <f t="shared" si="1"/>
        <v>272,250</v>
      </c>
      <c r="F9305" t="str">
        <f t="shared" si="2"/>
        <v/>
      </c>
      <c r="G9305" t="str">
        <f t="shared" si="3"/>
        <v>272,250</v>
      </c>
      <c r="H9305" t="s">
        <v>96</v>
      </c>
      <c r="J9305" t="s">
        <v>79</v>
      </c>
      <c r="K9305" t="s">
        <v>101</v>
      </c>
      <c r="L9305">
        <v>272250</v>
      </c>
      <c r="M9305" t="s">
        <v>4554</v>
      </c>
    </row>
    <row r="9306" spans="1:13">
      <c r="A9306">
        <v>13143</v>
      </c>
      <c r="B9306" t="s">
        <v>19</v>
      </c>
      <c r="C9306" s="16" t="s">
        <v>16391</v>
      </c>
      <c r="D9306">
        <f t="shared" si="0"/>
        <v>24</v>
      </c>
      <c r="E9306" t="str">
        <f t="shared" si="1"/>
        <v>272,250</v>
      </c>
      <c r="F9306" t="str">
        <f t="shared" si="2"/>
        <v/>
      </c>
      <c r="G9306" t="str">
        <f t="shared" si="3"/>
        <v>272,250</v>
      </c>
      <c r="H9306" t="s">
        <v>96</v>
      </c>
      <c r="J9306" t="s">
        <v>79</v>
      </c>
      <c r="K9306" t="s">
        <v>101</v>
      </c>
      <c r="L9306">
        <v>272250</v>
      </c>
      <c r="M9306" t="s">
        <v>6149</v>
      </c>
    </row>
    <row r="9307" spans="1:13">
      <c r="A9307">
        <v>13144</v>
      </c>
      <c r="B9307" t="s">
        <v>19</v>
      </c>
      <c r="C9307" s="16" t="s">
        <v>16392</v>
      </c>
      <c r="D9307">
        <f t="shared" si="0"/>
        <v>24</v>
      </c>
      <c r="E9307" t="str">
        <f t="shared" si="1"/>
        <v>242,000</v>
      </c>
      <c r="F9307" t="str">
        <f t="shared" si="2"/>
        <v/>
      </c>
      <c r="G9307" t="str">
        <f t="shared" si="3"/>
        <v>242,000</v>
      </c>
      <c r="H9307" t="s">
        <v>96</v>
      </c>
      <c r="J9307" t="s">
        <v>79</v>
      </c>
      <c r="K9307" t="s">
        <v>101</v>
      </c>
      <c r="L9307">
        <v>242000</v>
      </c>
      <c r="M9307" t="s">
        <v>4558</v>
      </c>
    </row>
    <row r="9308" spans="1:13">
      <c r="A9308">
        <v>13147</v>
      </c>
      <c r="B9308" t="s">
        <v>19</v>
      </c>
      <c r="C9308" s="16" t="s">
        <v>16393</v>
      </c>
      <c r="D9308">
        <f t="shared" si="0"/>
        <v>24</v>
      </c>
      <c r="E9308" t="str">
        <f t="shared" si="1"/>
        <v>$4,225,200</v>
      </c>
      <c r="F9308" t="str">
        <f t="shared" si="2"/>
        <v/>
      </c>
      <c r="G9308" t="str">
        <f t="shared" si="3"/>
        <v>$4,225,200</v>
      </c>
      <c r="H9308" t="s">
        <v>16394</v>
      </c>
      <c r="J9308" t="s">
        <v>81</v>
      </c>
      <c r="K9308" t="s">
        <v>101</v>
      </c>
      <c r="L9308">
        <v>4225200</v>
      </c>
      <c r="M9308" t="s">
        <v>4652</v>
      </c>
    </row>
    <row r="9309" spans="1:13">
      <c r="A9309">
        <v>13148</v>
      </c>
      <c r="B9309" t="s">
        <v>19</v>
      </c>
      <c r="C9309" s="16" t="s">
        <v>16395</v>
      </c>
      <c r="D9309">
        <f t="shared" si="0"/>
        <v>24</v>
      </c>
      <c r="E9309" t="str">
        <f t="shared" si="1"/>
        <v>3,716,500 [retired]</v>
      </c>
      <c r="F9309">
        <f t="shared" si="2"/>
        <v>10</v>
      </c>
      <c r="G9309" t="str">
        <f t="shared" si="3"/>
        <v>3,716,500</v>
      </c>
      <c r="H9309" t="s">
        <v>96</v>
      </c>
      <c r="J9309" t="s">
        <v>81</v>
      </c>
      <c r="K9309" t="s">
        <v>101</v>
      </c>
      <c r="L9309">
        <v>3716500</v>
      </c>
      <c r="M9309" t="s">
        <v>5515</v>
      </c>
    </row>
    <row r="9310" spans="1:13">
      <c r="A9310">
        <v>13149</v>
      </c>
      <c r="B9310" t="s">
        <v>19</v>
      </c>
      <c r="C9310" s="16" t="s">
        <v>16396</v>
      </c>
      <c r="D9310">
        <f t="shared" si="0"/>
        <v>24</v>
      </c>
      <c r="E9310" t="str">
        <f t="shared" si="1"/>
        <v>3,552,000</v>
      </c>
      <c r="F9310" t="str">
        <f t="shared" si="2"/>
        <v/>
      </c>
      <c r="G9310" t="str">
        <f t="shared" si="3"/>
        <v>3,552,000</v>
      </c>
      <c r="H9310" t="s">
        <v>96</v>
      </c>
      <c r="J9310" t="s">
        <v>81</v>
      </c>
      <c r="K9310" t="s">
        <v>101</v>
      </c>
      <c r="L9310">
        <v>3552000</v>
      </c>
      <c r="M9310" t="s">
        <v>4668</v>
      </c>
    </row>
    <row r="9311" spans="1:13">
      <c r="A9311">
        <v>13150</v>
      </c>
      <c r="B9311" t="s">
        <v>19</v>
      </c>
      <c r="C9311" s="16" t="s">
        <v>16397</v>
      </c>
      <c r="D9311">
        <f t="shared" si="0"/>
        <v>24</v>
      </c>
      <c r="E9311" t="str">
        <f t="shared" si="1"/>
        <v>3,610,000</v>
      </c>
      <c r="F9311" t="str">
        <f t="shared" si="2"/>
        <v/>
      </c>
      <c r="G9311" t="str">
        <f t="shared" si="3"/>
        <v>3,610,000</v>
      </c>
      <c r="H9311" t="s">
        <v>96</v>
      </c>
      <c r="J9311" t="s">
        <v>81</v>
      </c>
      <c r="K9311" t="s">
        <v>101</v>
      </c>
      <c r="L9311">
        <v>3610000</v>
      </c>
      <c r="M9311" t="s">
        <v>5727</v>
      </c>
    </row>
    <row r="9312" spans="1:13">
      <c r="A9312">
        <v>13151</v>
      </c>
      <c r="B9312" t="s">
        <v>19</v>
      </c>
      <c r="C9312" s="16" t="s">
        <v>16398</v>
      </c>
      <c r="D9312">
        <f t="shared" si="0"/>
        <v>24</v>
      </c>
      <c r="E9312" t="str">
        <f t="shared" si="1"/>
        <v>3,300,000</v>
      </c>
      <c r="F9312" t="str">
        <f t="shared" si="2"/>
        <v/>
      </c>
      <c r="G9312" t="str">
        <f t="shared" si="3"/>
        <v>3,300,000</v>
      </c>
      <c r="H9312" t="s">
        <v>96</v>
      </c>
      <c r="J9312" t="s">
        <v>81</v>
      </c>
      <c r="K9312" t="s">
        <v>101</v>
      </c>
      <c r="L9312">
        <v>3300000</v>
      </c>
      <c r="M9312" t="s">
        <v>4783</v>
      </c>
    </row>
    <row r="9313" spans="1:13">
      <c r="A9313">
        <v>13152</v>
      </c>
      <c r="B9313" t="s">
        <v>19</v>
      </c>
      <c r="C9313" s="16" t="s">
        <v>16399</v>
      </c>
      <c r="D9313">
        <f t="shared" si="0"/>
        <v>24</v>
      </c>
      <c r="E9313" t="str">
        <f t="shared" si="1"/>
        <v>3,000,000</v>
      </c>
      <c r="F9313" t="str">
        <f t="shared" si="2"/>
        <v/>
      </c>
      <c r="G9313" t="str">
        <f t="shared" si="3"/>
        <v>3,000,000</v>
      </c>
      <c r="H9313" t="s">
        <v>96</v>
      </c>
      <c r="J9313" t="s">
        <v>81</v>
      </c>
      <c r="K9313" t="s">
        <v>101</v>
      </c>
      <c r="L9313">
        <v>3000000</v>
      </c>
      <c r="M9313" t="s">
        <v>5689</v>
      </c>
    </row>
    <row r="9314" spans="1:13">
      <c r="A9314">
        <v>13153</v>
      </c>
      <c r="B9314" t="s">
        <v>19</v>
      </c>
      <c r="C9314" s="16" t="s">
        <v>16400</v>
      </c>
      <c r="D9314">
        <f t="shared" si="0"/>
        <v>24</v>
      </c>
      <c r="E9314" t="str">
        <f t="shared" si="1"/>
        <v>1,920,000</v>
      </c>
      <c r="F9314" t="str">
        <f t="shared" si="2"/>
        <v/>
      </c>
      <c r="G9314" t="str">
        <f t="shared" si="3"/>
        <v>1,920,000</v>
      </c>
      <c r="H9314" t="s">
        <v>96</v>
      </c>
      <c r="J9314" t="s">
        <v>81</v>
      </c>
      <c r="K9314" t="s">
        <v>101</v>
      </c>
      <c r="L9314">
        <v>1920000</v>
      </c>
      <c r="M9314" t="s">
        <v>5657</v>
      </c>
    </row>
    <row r="9315" spans="1:13">
      <c r="A9315">
        <v>13154</v>
      </c>
      <c r="B9315" t="s">
        <v>19</v>
      </c>
      <c r="C9315" s="16" t="s">
        <v>16401</v>
      </c>
      <c r="D9315">
        <f t="shared" si="0"/>
        <v>24</v>
      </c>
      <c r="E9315" t="str">
        <f t="shared" si="1"/>
        <v>1,420,250</v>
      </c>
      <c r="F9315" t="str">
        <f t="shared" si="2"/>
        <v/>
      </c>
      <c r="G9315" t="str">
        <f t="shared" si="3"/>
        <v>1,420,250</v>
      </c>
      <c r="H9315" t="s">
        <v>96</v>
      </c>
      <c r="J9315" t="s">
        <v>81</v>
      </c>
      <c r="K9315" t="s">
        <v>101</v>
      </c>
      <c r="L9315">
        <v>1420250</v>
      </c>
      <c r="M9315" t="s">
        <v>5435</v>
      </c>
    </row>
    <row r="9316" spans="1:13">
      <c r="A9316">
        <v>13155</v>
      </c>
      <c r="B9316" t="s">
        <v>19</v>
      </c>
      <c r="C9316" s="16" t="s">
        <v>16402</v>
      </c>
      <c r="D9316">
        <f t="shared" si="0"/>
        <v>24</v>
      </c>
      <c r="E9316" t="str">
        <f t="shared" si="1"/>
        <v>1,226,880</v>
      </c>
      <c r="F9316" t="str">
        <f t="shared" si="2"/>
        <v/>
      </c>
      <c r="G9316" t="str">
        <f t="shared" si="3"/>
        <v>1,226,880</v>
      </c>
      <c r="H9316" t="s">
        <v>96</v>
      </c>
      <c r="J9316" t="s">
        <v>81</v>
      </c>
      <c r="K9316" t="s">
        <v>101</v>
      </c>
      <c r="L9316">
        <v>1226880</v>
      </c>
      <c r="M9316" t="s">
        <v>16403</v>
      </c>
    </row>
    <row r="9317" spans="1:13">
      <c r="A9317">
        <v>13156</v>
      </c>
      <c r="B9317" t="s">
        <v>19</v>
      </c>
      <c r="C9317" s="16" t="s">
        <v>16404</v>
      </c>
      <c r="D9317">
        <f t="shared" si="0"/>
        <v>24</v>
      </c>
      <c r="E9317" t="str">
        <f t="shared" si="1"/>
        <v>1,199,520</v>
      </c>
      <c r="F9317" t="str">
        <f t="shared" si="2"/>
        <v/>
      </c>
      <c r="G9317" t="str">
        <f t="shared" si="3"/>
        <v>1,199,520</v>
      </c>
      <c r="H9317" t="s">
        <v>96</v>
      </c>
      <c r="J9317" t="s">
        <v>81</v>
      </c>
      <c r="K9317" t="s">
        <v>101</v>
      </c>
      <c r="L9317">
        <v>1199520</v>
      </c>
      <c r="M9317" t="s">
        <v>4829</v>
      </c>
    </row>
    <row r="9318" spans="1:13">
      <c r="A9318">
        <v>13157</v>
      </c>
      <c r="B9318" t="s">
        <v>19</v>
      </c>
      <c r="C9318" s="16" t="s">
        <v>16405</v>
      </c>
      <c r="D9318">
        <f t="shared" si="0"/>
        <v>24</v>
      </c>
      <c r="E9318" t="str">
        <f t="shared" si="1"/>
        <v>600,000 [released]</v>
      </c>
      <c r="F9318">
        <f t="shared" si="2"/>
        <v>8</v>
      </c>
      <c r="G9318" t="str">
        <f t="shared" si="3"/>
        <v>600,000</v>
      </c>
      <c r="H9318" t="s">
        <v>96</v>
      </c>
      <c r="J9318" t="s">
        <v>81</v>
      </c>
      <c r="K9318" t="s">
        <v>101</v>
      </c>
      <c r="L9318">
        <v>600000</v>
      </c>
      <c r="M9318" t="s">
        <v>5096</v>
      </c>
    </row>
    <row r="9319" spans="1:13">
      <c r="A9319">
        <v>13158</v>
      </c>
      <c r="B9319" t="s">
        <v>19</v>
      </c>
      <c r="C9319" s="16" t="s">
        <v>16406</v>
      </c>
      <c r="D9319">
        <f t="shared" si="0"/>
        <v>24</v>
      </c>
      <c r="E9319" t="str">
        <f t="shared" si="1"/>
        <v>500,000</v>
      </c>
      <c r="F9319" t="str">
        <f t="shared" si="2"/>
        <v/>
      </c>
      <c r="G9319" t="str">
        <f t="shared" si="3"/>
        <v>500,000</v>
      </c>
      <c r="H9319" t="s">
        <v>96</v>
      </c>
      <c r="J9319" t="s">
        <v>81</v>
      </c>
      <c r="K9319" t="s">
        <v>101</v>
      </c>
      <c r="L9319">
        <v>500000</v>
      </c>
      <c r="M9319" t="s">
        <v>6046</v>
      </c>
    </row>
    <row r="9320" spans="1:13">
      <c r="A9320">
        <v>13159</v>
      </c>
      <c r="B9320" t="s">
        <v>19</v>
      </c>
      <c r="C9320" s="16" t="s">
        <v>16407</v>
      </c>
      <c r="D9320">
        <f t="shared" si="0"/>
        <v>24</v>
      </c>
      <c r="E9320" t="str">
        <f t="shared" si="1"/>
        <v>500,000</v>
      </c>
      <c r="F9320" t="str">
        <f t="shared" si="2"/>
        <v/>
      </c>
      <c r="G9320" t="str">
        <f t="shared" si="3"/>
        <v>500,000</v>
      </c>
      <c r="H9320" t="s">
        <v>96</v>
      </c>
      <c r="J9320" t="s">
        <v>81</v>
      </c>
      <c r="K9320" t="s">
        <v>101</v>
      </c>
      <c r="L9320">
        <v>500000</v>
      </c>
      <c r="M9320" t="s">
        <v>5496</v>
      </c>
    </row>
    <row r="9321" spans="1:13">
      <c r="A9321">
        <v>13160</v>
      </c>
      <c r="B9321" t="s">
        <v>19</v>
      </c>
      <c r="C9321" s="16" t="s">
        <v>16408</v>
      </c>
      <c r="D9321">
        <f t="shared" si="0"/>
        <v>24</v>
      </c>
      <c r="E9321" t="str">
        <f t="shared" si="1"/>
        <v>300,000</v>
      </c>
      <c r="F9321" t="str">
        <f t="shared" si="2"/>
        <v/>
      </c>
      <c r="G9321" t="str">
        <f t="shared" si="3"/>
        <v>300,000</v>
      </c>
      <c r="H9321" t="s">
        <v>96</v>
      </c>
      <c r="J9321" t="s">
        <v>81</v>
      </c>
      <c r="K9321" t="s">
        <v>101</v>
      </c>
      <c r="L9321">
        <v>300000</v>
      </c>
      <c r="M9321" t="s">
        <v>5445</v>
      </c>
    </row>
    <row r="9322" spans="1:13">
      <c r="A9322">
        <v>13161</v>
      </c>
      <c r="B9322" t="s">
        <v>19</v>
      </c>
      <c r="C9322" s="16" t="s">
        <v>16409</v>
      </c>
      <c r="D9322">
        <f t="shared" si="0"/>
        <v>24</v>
      </c>
      <c r="E9322" t="str">
        <f t="shared" si="1"/>
        <v>242,000</v>
      </c>
      <c r="F9322" t="str">
        <f t="shared" si="2"/>
        <v/>
      </c>
      <c r="G9322" t="str">
        <f t="shared" si="3"/>
        <v>242,000</v>
      </c>
      <c r="H9322" t="s">
        <v>96</v>
      </c>
      <c r="J9322" t="s">
        <v>81</v>
      </c>
      <c r="K9322" t="s">
        <v>101</v>
      </c>
      <c r="L9322">
        <v>242000</v>
      </c>
      <c r="M9322" t="s">
        <v>4937</v>
      </c>
    </row>
    <row r="9323" spans="1:13">
      <c r="A9323">
        <v>13162</v>
      </c>
      <c r="B9323" t="s">
        <v>19</v>
      </c>
      <c r="C9323" s="16" t="s">
        <v>16410</v>
      </c>
      <c r="D9323">
        <f t="shared" si="0"/>
        <v>24</v>
      </c>
      <c r="E9323" t="str">
        <f t="shared" si="1"/>
        <v>242,000</v>
      </c>
      <c r="F9323" t="str">
        <f t="shared" si="2"/>
        <v/>
      </c>
      <c r="G9323" t="str">
        <f t="shared" si="3"/>
        <v>242,000</v>
      </c>
      <c r="H9323" t="s">
        <v>96</v>
      </c>
      <c r="J9323" t="s">
        <v>81</v>
      </c>
      <c r="K9323" t="s">
        <v>101</v>
      </c>
      <c r="L9323">
        <v>242000</v>
      </c>
      <c r="M9323" t="s">
        <v>5658</v>
      </c>
    </row>
    <row r="9324" spans="1:13">
      <c r="A9324">
        <v>13163</v>
      </c>
      <c r="B9324" t="s">
        <v>19</v>
      </c>
      <c r="C9324" s="16" t="s">
        <v>16411</v>
      </c>
      <c r="D9324">
        <f t="shared" si="0"/>
        <v>24</v>
      </c>
      <c r="E9324" t="str">
        <f t="shared" si="1"/>
        <v>242,000</v>
      </c>
      <c r="F9324" t="str">
        <f t="shared" si="2"/>
        <v/>
      </c>
      <c r="G9324" t="str">
        <f t="shared" si="3"/>
        <v>242,000</v>
      </c>
      <c r="H9324" t="s">
        <v>96</v>
      </c>
      <c r="J9324" t="s">
        <v>81</v>
      </c>
      <c r="K9324" t="s">
        <v>101</v>
      </c>
      <c r="L9324">
        <v>242000</v>
      </c>
      <c r="M9324" t="s">
        <v>4597</v>
      </c>
    </row>
    <row r="9325" spans="1:13">
      <c r="A9325">
        <v>13164</v>
      </c>
      <c r="B9325" t="s">
        <v>19</v>
      </c>
      <c r="C9325" s="16" t="s">
        <v>16412</v>
      </c>
      <c r="D9325">
        <f t="shared" si="0"/>
        <v>24</v>
      </c>
      <c r="E9325" t="str">
        <f t="shared" si="1"/>
        <v>150,000 [released]</v>
      </c>
      <c r="F9325">
        <f t="shared" si="2"/>
        <v>8</v>
      </c>
      <c r="G9325" t="str">
        <f t="shared" si="3"/>
        <v>150,000</v>
      </c>
      <c r="H9325" t="s">
        <v>96</v>
      </c>
      <c r="J9325" t="s">
        <v>81</v>
      </c>
      <c r="K9325" t="s">
        <v>101</v>
      </c>
      <c r="L9325">
        <v>150000</v>
      </c>
      <c r="M9325" t="s">
        <v>5617</v>
      </c>
    </row>
    <row r="9326" spans="1:13">
      <c r="A9326">
        <v>13165</v>
      </c>
      <c r="B9326" t="s">
        <v>19</v>
      </c>
      <c r="C9326" s="16" t="s">
        <v>16413</v>
      </c>
      <c r="D9326">
        <f t="shared" si="0"/>
        <v>24</v>
      </c>
      <c r="E9326" t="str">
        <f t="shared" si="1"/>
        <v>100,000 [released]</v>
      </c>
      <c r="F9326">
        <f t="shared" si="2"/>
        <v>8</v>
      </c>
      <c r="G9326" t="str">
        <f t="shared" si="3"/>
        <v>100,000</v>
      </c>
      <c r="H9326" t="s">
        <v>96</v>
      </c>
      <c r="J9326" t="s">
        <v>81</v>
      </c>
      <c r="K9326" t="s">
        <v>101</v>
      </c>
      <c r="L9326">
        <v>100000</v>
      </c>
      <c r="M9326" t="s">
        <v>5994</v>
      </c>
    </row>
    <row r="9327" spans="1:13">
      <c r="A9327">
        <v>13168</v>
      </c>
      <c r="B9327" t="s">
        <v>19</v>
      </c>
      <c r="C9327" s="16" t="s">
        <v>16414</v>
      </c>
      <c r="D9327">
        <f t="shared" si="0"/>
        <v>24</v>
      </c>
      <c r="E9327" t="str">
        <f t="shared" si="1"/>
        <v>$10,514,688</v>
      </c>
      <c r="F9327" t="str">
        <f t="shared" si="2"/>
        <v/>
      </c>
      <c r="G9327" t="str">
        <f t="shared" si="3"/>
        <v>$10,514,688</v>
      </c>
      <c r="H9327" t="s">
        <v>16415</v>
      </c>
      <c r="J9327" t="s">
        <v>84</v>
      </c>
      <c r="K9327" t="s">
        <v>101</v>
      </c>
      <c r="L9327">
        <v>10514688</v>
      </c>
      <c r="M9327" t="s">
        <v>5099</v>
      </c>
    </row>
    <row r="9328" spans="1:13">
      <c r="A9328">
        <v>13169</v>
      </c>
      <c r="B9328" t="s">
        <v>19</v>
      </c>
      <c r="C9328" s="16" t="s">
        <v>16416</v>
      </c>
      <c r="D9328">
        <f t="shared" si="0"/>
        <v>24</v>
      </c>
      <c r="E9328" t="str">
        <f t="shared" si="1"/>
        <v>4,064,373</v>
      </c>
      <c r="F9328" t="str">
        <f t="shared" si="2"/>
        <v/>
      </c>
      <c r="G9328" t="str">
        <f t="shared" si="3"/>
        <v>4,064,373</v>
      </c>
      <c r="H9328" t="s">
        <v>96</v>
      </c>
      <c r="J9328" t="s">
        <v>84</v>
      </c>
      <c r="K9328" t="s">
        <v>101</v>
      </c>
      <c r="L9328">
        <v>4064373</v>
      </c>
      <c r="M9328" t="s">
        <v>6148</v>
      </c>
    </row>
    <row r="9329" spans="1:13">
      <c r="A9329">
        <v>13170</v>
      </c>
      <c r="B9329" t="s">
        <v>19</v>
      </c>
      <c r="C9329" s="16" t="s">
        <v>16417</v>
      </c>
      <c r="D9329">
        <f t="shared" si="0"/>
        <v>24</v>
      </c>
      <c r="E9329" t="str">
        <f t="shared" si="1"/>
        <v>3,600,000</v>
      </c>
      <c r="F9329" t="str">
        <f t="shared" si="2"/>
        <v/>
      </c>
      <c r="G9329" t="str">
        <f t="shared" si="3"/>
        <v>3,600,000</v>
      </c>
      <c r="H9329" t="s">
        <v>96</v>
      </c>
      <c r="J9329" t="s">
        <v>84</v>
      </c>
      <c r="K9329" t="s">
        <v>101</v>
      </c>
      <c r="L9329">
        <v>3600000</v>
      </c>
      <c r="M9329" t="s">
        <v>5304</v>
      </c>
    </row>
    <row r="9330" spans="1:13">
      <c r="A9330">
        <v>13171</v>
      </c>
      <c r="B9330" t="s">
        <v>19</v>
      </c>
      <c r="C9330" s="16" t="s">
        <v>16418</v>
      </c>
      <c r="D9330">
        <f t="shared" si="0"/>
        <v>24</v>
      </c>
      <c r="E9330" t="str">
        <f t="shared" si="1"/>
        <v>3,500,000</v>
      </c>
      <c r="F9330" t="str">
        <f t="shared" si="2"/>
        <v/>
      </c>
      <c r="G9330" t="str">
        <f t="shared" si="3"/>
        <v>3,500,000</v>
      </c>
      <c r="H9330" t="s">
        <v>96</v>
      </c>
      <c r="J9330" t="s">
        <v>84</v>
      </c>
      <c r="K9330" t="s">
        <v>101</v>
      </c>
      <c r="L9330">
        <v>3500000</v>
      </c>
      <c r="M9330" t="s">
        <v>5709</v>
      </c>
    </row>
    <row r="9331" spans="1:13">
      <c r="A9331">
        <v>13172</v>
      </c>
      <c r="B9331" t="s">
        <v>19</v>
      </c>
      <c r="C9331" s="16" t="s">
        <v>16419</v>
      </c>
      <c r="D9331">
        <f t="shared" si="0"/>
        <v>24</v>
      </c>
      <c r="E9331" t="str">
        <f t="shared" si="1"/>
        <v>3,370,000</v>
      </c>
      <c r="F9331" t="str">
        <f t="shared" si="2"/>
        <v/>
      </c>
      <c r="G9331" t="str">
        <f t="shared" si="3"/>
        <v>3,370,000</v>
      </c>
      <c r="H9331" t="s">
        <v>96</v>
      </c>
      <c r="J9331" t="s">
        <v>84</v>
      </c>
      <c r="K9331" t="s">
        <v>101</v>
      </c>
      <c r="L9331">
        <v>3370000</v>
      </c>
      <c r="M9331" t="s">
        <v>5926</v>
      </c>
    </row>
    <row r="9332" spans="1:13">
      <c r="A9332">
        <v>13173</v>
      </c>
      <c r="B9332" t="s">
        <v>19</v>
      </c>
      <c r="C9332" s="16" t="s">
        <v>16420</v>
      </c>
      <c r="D9332">
        <f t="shared" si="0"/>
        <v>24</v>
      </c>
      <c r="E9332" t="str">
        <f t="shared" si="1"/>
        <v>3,333,333</v>
      </c>
      <c r="F9332" t="str">
        <f t="shared" si="2"/>
        <v/>
      </c>
      <c r="G9332" t="str">
        <f t="shared" si="3"/>
        <v>3,333,333</v>
      </c>
      <c r="H9332" t="s">
        <v>96</v>
      </c>
      <c r="J9332" t="s">
        <v>84</v>
      </c>
      <c r="K9332" t="s">
        <v>101</v>
      </c>
      <c r="L9332">
        <v>3333333</v>
      </c>
      <c r="M9332" t="s">
        <v>4958</v>
      </c>
    </row>
    <row r="9333" spans="1:13">
      <c r="A9333">
        <v>13174</v>
      </c>
      <c r="B9333" t="s">
        <v>19</v>
      </c>
      <c r="C9333" s="16" t="s">
        <v>16421</v>
      </c>
      <c r="D9333">
        <f t="shared" si="0"/>
        <v>24</v>
      </c>
      <c r="E9333" t="str">
        <f t="shared" si="1"/>
        <v>3,124,100</v>
      </c>
      <c r="F9333" t="str">
        <f t="shared" si="2"/>
        <v/>
      </c>
      <c r="G9333" t="str">
        <f t="shared" si="3"/>
        <v>3,124,100</v>
      </c>
      <c r="H9333" t="s">
        <v>96</v>
      </c>
      <c r="J9333" t="s">
        <v>84</v>
      </c>
      <c r="K9333" t="s">
        <v>101</v>
      </c>
      <c r="L9333">
        <v>3124100</v>
      </c>
      <c r="M9333" t="s">
        <v>5160</v>
      </c>
    </row>
    <row r="9334" spans="1:13">
      <c r="A9334">
        <v>13175</v>
      </c>
      <c r="B9334" t="s">
        <v>19</v>
      </c>
      <c r="C9334" s="16" t="s">
        <v>16422</v>
      </c>
      <c r="D9334">
        <f t="shared" si="0"/>
        <v>24</v>
      </c>
      <c r="E9334" t="str">
        <f t="shared" si="1"/>
        <v>1,920,000</v>
      </c>
      <c r="F9334" t="str">
        <f t="shared" si="2"/>
        <v/>
      </c>
      <c r="G9334" t="str">
        <f t="shared" si="3"/>
        <v>1,920,000</v>
      </c>
      <c r="H9334" t="s">
        <v>96</v>
      </c>
      <c r="J9334" t="s">
        <v>84</v>
      </c>
      <c r="K9334" t="s">
        <v>101</v>
      </c>
      <c r="L9334">
        <v>1920000</v>
      </c>
      <c r="M9334" t="s">
        <v>4851</v>
      </c>
    </row>
    <row r="9335" spans="1:13">
      <c r="A9335">
        <v>13176</v>
      </c>
      <c r="B9335" t="s">
        <v>19</v>
      </c>
      <c r="C9335" s="16" t="s">
        <v>16423</v>
      </c>
      <c r="D9335">
        <f t="shared" si="0"/>
        <v>24</v>
      </c>
      <c r="E9335" t="str">
        <f t="shared" si="1"/>
        <v>706,300</v>
      </c>
      <c r="F9335" t="str">
        <f t="shared" si="2"/>
        <v/>
      </c>
      <c r="G9335" t="str">
        <f t="shared" si="3"/>
        <v>706,300</v>
      </c>
      <c r="H9335" t="s">
        <v>96</v>
      </c>
      <c r="J9335" t="s">
        <v>84</v>
      </c>
      <c r="K9335" t="s">
        <v>101</v>
      </c>
      <c r="L9335">
        <v>706300</v>
      </c>
      <c r="M9335" t="s">
        <v>5052</v>
      </c>
    </row>
    <row r="9336" spans="1:13">
      <c r="A9336">
        <v>13177</v>
      </c>
      <c r="B9336" t="s">
        <v>19</v>
      </c>
      <c r="C9336" s="16" t="s">
        <v>16424</v>
      </c>
      <c r="D9336">
        <f t="shared" si="0"/>
        <v>24</v>
      </c>
      <c r="E9336" t="str">
        <f t="shared" si="1"/>
        <v>670,800 [released]</v>
      </c>
      <c r="F9336">
        <f t="shared" si="2"/>
        <v>8</v>
      </c>
      <c r="G9336" t="str">
        <f t="shared" si="3"/>
        <v>670,800</v>
      </c>
      <c r="H9336" t="s">
        <v>96</v>
      </c>
      <c r="J9336" t="s">
        <v>84</v>
      </c>
      <c r="K9336" t="s">
        <v>101</v>
      </c>
      <c r="L9336">
        <v>670800</v>
      </c>
      <c r="M9336" t="s">
        <v>5980</v>
      </c>
    </row>
    <row r="9337" spans="1:13">
      <c r="A9337">
        <v>13178</v>
      </c>
      <c r="B9337" t="s">
        <v>19</v>
      </c>
      <c r="C9337" s="16" t="s">
        <v>16425</v>
      </c>
      <c r="D9337">
        <f t="shared" si="0"/>
        <v>24</v>
      </c>
      <c r="E9337" t="str">
        <f t="shared" si="1"/>
        <v>570,000</v>
      </c>
      <c r="F9337" t="str">
        <f t="shared" si="2"/>
        <v/>
      </c>
      <c r="G9337" t="str">
        <f t="shared" si="3"/>
        <v>570,000</v>
      </c>
      <c r="H9337" t="s">
        <v>96</v>
      </c>
      <c r="J9337" t="s">
        <v>84</v>
      </c>
      <c r="K9337" t="s">
        <v>101</v>
      </c>
      <c r="L9337">
        <v>570000</v>
      </c>
      <c r="M9337" t="s">
        <v>4914</v>
      </c>
    </row>
    <row r="9338" spans="1:13">
      <c r="A9338">
        <v>13179</v>
      </c>
      <c r="B9338" t="s">
        <v>19</v>
      </c>
      <c r="C9338" s="16" t="s">
        <v>16426</v>
      </c>
      <c r="D9338">
        <f t="shared" si="0"/>
        <v>24</v>
      </c>
      <c r="E9338" t="str">
        <f t="shared" si="1"/>
        <v>500,000</v>
      </c>
      <c r="F9338" t="str">
        <f t="shared" si="2"/>
        <v/>
      </c>
      <c r="G9338" t="str">
        <f t="shared" si="3"/>
        <v>500,000</v>
      </c>
      <c r="H9338" t="s">
        <v>96</v>
      </c>
      <c r="J9338" t="s">
        <v>84</v>
      </c>
      <c r="K9338" t="s">
        <v>101</v>
      </c>
      <c r="L9338">
        <v>500000</v>
      </c>
      <c r="M9338" t="s">
        <v>5292</v>
      </c>
    </row>
    <row r="9339" spans="1:13">
      <c r="A9339">
        <v>13180</v>
      </c>
      <c r="B9339" t="s">
        <v>19</v>
      </c>
      <c r="C9339" s="16" t="s">
        <v>16427</v>
      </c>
      <c r="D9339">
        <f t="shared" si="0"/>
        <v>24</v>
      </c>
      <c r="E9339" t="str">
        <f t="shared" si="1"/>
        <v>500,000</v>
      </c>
      <c r="F9339" t="str">
        <f t="shared" si="2"/>
        <v/>
      </c>
      <c r="G9339" t="str">
        <f t="shared" si="3"/>
        <v>500,000</v>
      </c>
      <c r="H9339" t="s">
        <v>96</v>
      </c>
      <c r="J9339" t="s">
        <v>84</v>
      </c>
      <c r="K9339" t="s">
        <v>101</v>
      </c>
      <c r="L9339">
        <v>500000</v>
      </c>
      <c r="M9339" t="s">
        <v>4510</v>
      </c>
    </row>
    <row r="9340" spans="1:13">
      <c r="A9340">
        <v>13181</v>
      </c>
      <c r="B9340" t="s">
        <v>19</v>
      </c>
      <c r="C9340" s="16" t="s">
        <v>16428</v>
      </c>
      <c r="D9340">
        <f t="shared" si="0"/>
        <v>24</v>
      </c>
      <c r="E9340" t="str">
        <f t="shared" si="1"/>
        <v>432,081 [released]</v>
      </c>
      <c r="F9340">
        <f t="shared" si="2"/>
        <v>8</v>
      </c>
      <c r="G9340" t="str">
        <f t="shared" si="3"/>
        <v>432,081</v>
      </c>
      <c r="H9340" t="s">
        <v>96</v>
      </c>
      <c r="J9340" t="s">
        <v>84</v>
      </c>
      <c r="K9340" t="s">
        <v>101</v>
      </c>
      <c r="L9340">
        <v>432081</v>
      </c>
      <c r="M9340" t="s">
        <v>4838</v>
      </c>
    </row>
    <row r="9341" spans="1:13">
      <c r="A9341">
        <v>13182</v>
      </c>
      <c r="B9341" t="s">
        <v>19</v>
      </c>
      <c r="C9341" s="16" t="s">
        <v>16429</v>
      </c>
      <c r="D9341">
        <f t="shared" si="0"/>
        <v>24</v>
      </c>
      <c r="E9341" t="str">
        <f t="shared" si="1"/>
        <v>272,250</v>
      </c>
      <c r="F9341" t="str">
        <f t="shared" si="2"/>
        <v/>
      </c>
      <c r="G9341" t="str">
        <f t="shared" si="3"/>
        <v>272,250</v>
      </c>
      <c r="H9341" t="s">
        <v>96</v>
      </c>
      <c r="J9341" t="s">
        <v>84</v>
      </c>
      <c r="K9341" t="s">
        <v>101</v>
      </c>
      <c r="L9341">
        <v>272250</v>
      </c>
      <c r="M9341" t="s">
        <v>5129</v>
      </c>
    </row>
    <row r="9342" spans="1:13">
      <c r="A9342">
        <v>13183</v>
      </c>
      <c r="B9342" t="s">
        <v>19</v>
      </c>
      <c r="C9342" s="16" t="s">
        <v>16430</v>
      </c>
      <c r="D9342">
        <f t="shared" si="0"/>
        <v>24</v>
      </c>
      <c r="E9342" t="str">
        <f t="shared" si="1"/>
        <v>272,250</v>
      </c>
      <c r="F9342" t="str">
        <f t="shared" si="2"/>
        <v/>
      </c>
      <c r="G9342" t="str">
        <f t="shared" si="3"/>
        <v>272,250</v>
      </c>
      <c r="H9342" t="s">
        <v>96</v>
      </c>
      <c r="J9342" t="s">
        <v>84</v>
      </c>
      <c r="K9342" t="s">
        <v>101</v>
      </c>
      <c r="L9342">
        <v>272250</v>
      </c>
      <c r="M9342" t="s">
        <v>6004</v>
      </c>
    </row>
    <row r="9343" spans="1:13">
      <c r="A9343">
        <v>13184</v>
      </c>
      <c r="B9343" t="s">
        <v>19</v>
      </c>
      <c r="C9343" s="16" t="s">
        <v>16431</v>
      </c>
      <c r="D9343">
        <f t="shared" si="0"/>
        <v>24</v>
      </c>
      <c r="E9343" t="str">
        <f t="shared" si="1"/>
        <v>242,000</v>
      </c>
      <c r="F9343" t="str">
        <f t="shared" si="2"/>
        <v/>
      </c>
      <c r="G9343" t="str">
        <f t="shared" si="3"/>
        <v>242,000</v>
      </c>
      <c r="H9343" t="s">
        <v>96</v>
      </c>
      <c r="J9343" t="s">
        <v>84</v>
      </c>
      <c r="K9343" t="s">
        <v>101</v>
      </c>
      <c r="L9343">
        <v>242000</v>
      </c>
      <c r="M9343" t="s">
        <v>5218</v>
      </c>
    </row>
    <row r="9344" spans="1:13">
      <c r="A9344">
        <v>13304</v>
      </c>
      <c r="B9344" t="s">
        <v>20</v>
      </c>
      <c r="C9344" s="16" t="s">
        <v>16432</v>
      </c>
      <c r="D9344">
        <f t="shared" si="0"/>
        <v>26</v>
      </c>
      <c r="E9344" t="str">
        <f t="shared" si="1"/>
        <v>$8,013,000</v>
      </c>
      <c r="F9344" t="str">
        <f t="shared" si="2"/>
        <v/>
      </c>
      <c r="G9344" t="str">
        <f t="shared" si="3"/>
        <v>$8,013,000</v>
      </c>
      <c r="H9344" t="s">
        <v>16433</v>
      </c>
      <c r="J9344" t="s">
        <v>28</v>
      </c>
      <c r="K9344" t="s">
        <v>101</v>
      </c>
      <c r="L9344">
        <v>8013000</v>
      </c>
      <c r="M9344" t="s">
        <v>4968</v>
      </c>
    </row>
    <row r="9345" spans="1:13">
      <c r="A9345">
        <v>13305</v>
      </c>
      <c r="B9345" t="s">
        <v>20</v>
      </c>
      <c r="C9345" s="16" t="s">
        <v>16434</v>
      </c>
      <c r="D9345">
        <f t="shared" si="0"/>
        <v>26</v>
      </c>
      <c r="E9345" t="str">
        <f t="shared" si="1"/>
        <v>4,500,000</v>
      </c>
      <c r="F9345" t="str">
        <f t="shared" si="2"/>
        <v/>
      </c>
      <c r="G9345" t="str">
        <f t="shared" si="3"/>
        <v>4,500,000</v>
      </c>
      <c r="H9345" t="s">
        <v>96</v>
      </c>
      <c r="J9345" t="s">
        <v>28</v>
      </c>
      <c r="K9345" t="s">
        <v>101</v>
      </c>
      <c r="L9345">
        <v>4500000</v>
      </c>
      <c r="M9345" t="s">
        <v>4805</v>
      </c>
    </row>
    <row r="9346" spans="1:13">
      <c r="A9346">
        <v>13306</v>
      </c>
      <c r="B9346" t="s">
        <v>20</v>
      </c>
      <c r="C9346" s="16" t="s">
        <v>16435</v>
      </c>
      <c r="D9346">
        <f t="shared" si="0"/>
        <v>26</v>
      </c>
      <c r="E9346" t="str">
        <f t="shared" si="1"/>
        <v>4,500,000</v>
      </c>
      <c r="F9346" t="str">
        <f t="shared" si="2"/>
        <v/>
      </c>
      <c r="G9346" t="str">
        <f t="shared" si="3"/>
        <v>4,500,000</v>
      </c>
      <c r="H9346" t="s">
        <v>96</v>
      </c>
      <c r="J9346" t="s">
        <v>28</v>
      </c>
      <c r="K9346" t="s">
        <v>101</v>
      </c>
      <c r="L9346">
        <v>4500000</v>
      </c>
      <c r="M9346" t="s">
        <v>6016</v>
      </c>
    </row>
    <row r="9347" spans="1:13">
      <c r="A9347">
        <v>13307</v>
      </c>
      <c r="B9347" t="s">
        <v>20</v>
      </c>
      <c r="C9347" s="16" t="s">
        <v>16436</v>
      </c>
      <c r="D9347">
        <f t="shared" si="0"/>
        <v>26</v>
      </c>
      <c r="E9347" t="str">
        <f t="shared" si="1"/>
        <v>2,869,000</v>
      </c>
      <c r="F9347" t="str">
        <f t="shared" si="2"/>
        <v/>
      </c>
      <c r="G9347" t="str">
        <f t="shared" si="3"/>
        <v>2,869,000</v>
      </c>
      <c r="H9347" t="s">
        <v>96</v>
      </c>
      <c r="J9347" t="s">
        <v>28</v>
      </c>
      <c r="K9347" t="s">
        <v>101</v>
      </c>
      <c r="L9347">
        <v>2869000</v>
      </c>
      <c r="M9347" t="s">
        <v>5414</v>
      </c>
    </row>
    <row r="9348" spans="1:13">
      <c r="A9348">
        <v>13308</v>
      </c>
      <c r="B9348" t="s">
        <v>20</v>
      </c>
      <c r="C9348" s="16" t="s">
        <v>16437</v>
      </c>
      <c r="D9348">
        <f t="shared" si="0"/>
        <v>26</v>
      </c>
      <c r="E9348" t="str">
        <f t="shared" si="1"/>
        <v>2,800,000</v>
      </c>
      <c r="F9348" t="str">
        <f t="shared" si="2"/>
        <v/>
      </c>
      <c r="G9348" t="str">
        <f t="shared" si="3"/>
        <v>2,800,000</v>
      </c>
      <c r="H9348" t="s">
        <v>96</v>
      </c>
      <c r="J9348" t="s">
        <v>28</v>
      </c>
      <c r="K9348" t="s">
        <v>101</v>
      </c>
      <c r="L9348">
        <v>2800000</v>
      </c>
      <c r="M9348" t="s">
        <v>5697</v>
      </c>
    </row>
    <row r="9349" spans="1:13">
      <c r="A9349">
        <v>13309</v>
      </c>
      <c r="B9349" t="s">
        <v>20</v>
      </c>
      <c r="C9349" s="16" t="s">
        <v>16438</v>
      </c>
      <c r="D9349">
        <f t="shared" si="0"/>
        <v>28</v>
      </c>
      <c r="E9349" t="str">
        <f t="shared" si="1"/>
        <v>910,000</v>
      </c>
      <c r="F9349" t="str">
        <f t="shared" si="2"/>
        <v/>
      </c>
      <c r="G9349" t="str">
        <f t="shared" si="3"/>
        <v>910,000</v>
      </c>
      <c r="H9349" t="s">
        <v>96</v>
      </c>
      <c r="J9349" t="s">
        <v>28</v>
      </c>
      <c r="K9349" t="s">
        <v>101</v>
      </c>
      <c r="L9349">
        <v>910000</v>
      </c>
      <c r="M9349" t="s">
        <v>4529</v>
      </c>
    </row>
    <row r="9350" spans="1:13">
      <c r="A9350">
        <v>13310</v>
      </c>
      <c r="B9350" t="s">
        <v>20</v>
      </c>
      <c r="C9350" s="16" t="s">
        <v>16439</v>
      </c>
      <c r="D9350">
        <f t="shared" si="0"/>
        <v>28</v>
      </c>
      <c r="E9350" t="str">
        <f t="shared" si="1"/>
        <v>548,000</v>
      </c>
      <c r="F9350" t="str">
        <f t="shared" si="2"/>
        <v/>
      </c>
      <c r="G9350" t="str">
        <f t="shared" si="3"/>
        <v>548,000</v>
      </c>
      <c r="H9350" t="s">
        <v>96</v>
      </c>
      <c r="J9350" t="s">
        <v>28</v>
      </c>
      <c r="K9350" t="s">
        <v>101</v>
      </c>
      <c r="L9350">
        <v>548000</v>
      </c>
      <c r="M9350" t="s">
        <v>5786</v>
      </c>
    </row>
    <row r="9351" spans="1:13">
      <c r="A9351">
        <v>13311</v>
      </c>
      <c r="B9351" t="s">
        <v>20</v>
      </c>
      <c r="C9351" s="16" t="s">
        <v>16440</v>
      </c>
      <c r="D9351">
        <f t="shared" si="0"/>
        <v>28</v>
      </c>
      <c r="E9351" t="str">
        <f t="shared" si="1"/>
        <v>247,500</v>
      </c>
      <c r="F9351" t="str">
        <f t="shared" si="2"/>
        <v/>
      </c>
      <c r="G9351" t="str">
        <f t="shared" si="3"/>
        <v>247,500</v>
      </c>
      <c r="H9351" t="s">
        <v>96</v>
      </c>
      <c r="J9351" t="s">
        <v>28</v>
      </c>
      <c r="K9351" t="s">
        <v>101</v>
      </c>
      <c r="L9351">
        <v>247500</v>
      </c>
      <c r="M9351" t="s">
        <v>5353</v>
      </c>
    </row>
    <row r="9352" spans="1:13">
      <c r="A9352">
        <v>13312</v>
      </c>
      <c r="B9352" t="s">
        <v>20</v>
      </c>
      <c r="C9352" s="16" t="s">
        <v>16441</v>
      </c>
      <c r="D9352">
        <f t="shared" si="0"/>
        <v>28</v>
      </c>
      <c r="E9352" t="str">
        <f t="shared" si="1"/>
        <v>247,500</v>
      </c>
      <c r="F9352" t="str">
        <f t="shared" si="2"/>
        <v/>
      </c>
      <c r="G9352" t="str">
        <f t="shared" si="3"/>
        <v>247,500</v>
      </c>
      <c r="H9352" t="s">
        <v>96</v>
      </c>
      <c r="J9352" t="s">
        <v>28</v>
      </c>
      <c r="K9352" t="s">
        <v>101</v>
      </c>
      <c r="L9352">
        <v>247500</v>
      </c>
      <c r="M9352" t="s">
        <v>6189</v>
      </c>
    </row>
    <row r="9353" spans="1:13">
      <c r="A9353">
        <v>13313</v>
      </c>
      <c r="B9353" t="s">
        <v>20</v>
      </c>
      <c r="C9353" s="16" t="s">
        <v>16442</v>
      </c>
      <c r="D9353">
        <f t="shared" si="0"/>
        <v>28</v>
      </c>
      <c r="E9353" t="str">
        <f t="shared" si="1"/>
        <v>247,500</v>
      </c>
      <c r="F9353" t="str">
        <f t="shared" si="2"/>
        <v/>
      </c>
      <c r="G9353" t="str">
        <f t="shared" si="3"/>
        <v>247,500</v>
      </c>
      <c r="H9353" t="s">
        <v>96</v>
      </c>
      <c r="J9353" t="s">
        <v>28</v>
      </c>
      <c r="K9353" t="s">
        <v>101</v>
      </c>
      <c r="L9353">
        <v>247500</v>
      </c>
      <c r="M9353" t="s">
        <v>6132</v>
      </c>
    </row>
    <row r="9354" spans="1:13">
      <c r="A9354">
        <v>13314</v>
      </c>
      <c r="B9354" t="s">
        <v>20</v>
      </c>
      <c r="C9354" s="16" t="s">
        <v>16443</v>
      </c>
      <c r="D9354">
        <f t="shared" si="0"/>
        <v>28</v>
      </c>
      <c r="E9354" t="str">
        <f t="shared" si="1"/>
        <v>247,500</v>
      </c>
      <c r="F9354" t="str">
        <f t="shared" si="2"/>
        <v/>
      </c>
      <c r="G9354" t="str">
        <f t="shared" si="3"/>
        <v>247,500</v>
      </c>
      <c r="H9354" t="s">
        <v>96</v>
      </c>
      <c r="J9354" t="s">
        <v>28</v>
      </c>
      <c r="K9354" t="s">
        <v>101</v>
      </c>
      <c r="L9354">
        <v>247500</v>
      </c>
      <c r="M9354" t="s">
        <v>5189</v>
      </c>
    </row>
    <row r="9355" spans="1:13">
      <c r="A9355">
        <v>13315</v>
      </c>
      <c r="B9355" t="s">
        <v>20</v>
      </c>
      <c r="C9355" s="16" t="s">
        <v>16444</v>
      </c>
      <c r="D9355">
        <f t="shared" si="0"/>
        <v>28</v>
      </c>
      <c r="E9355" t="str">
        <f t="shared" si="1"/>
        <v>247,500</v>
      </c>
      <c r="F9355" t="str">
        <f t="shared" si="2"/>
        <v/>
      </c>
      <c r="G9355" t="str">
        <f t="shared" si="3"/>
        <v>247,500</v>
      </c>
      <c r="H9355" t="s">
        <v>96</v>
      </c>
      <c r="J9355" t="s">
        <v>28</v>
      </c>
      <c r="K9355" t="s">
        <v>101</v>
      </c>
      <c r="L9355">
        <v>247500</v>
      </c>
      <c r="M9355" t="s">
        <v>5034</v>
      </c>
    </row>
    <row r="9356" spans="1:13">
      <c r="A9356">
        <v>13316</v>
      </c>
      <c r="B9356" t="s">
        <v>20</v>
      </c>
      <c r="C9356" s="16" t="s">
        <v>16445</v>
      </c>
      <c r="D9356">
        <f t="shared" si="0"/>
        <v>28</v>
      </c>
      <c r="E9356" t="str">
        <f t="shared" si="1"/>
        <v>247,500</v>
      </c>
      <c r="F9356" t="str">
        <f t="shared" si="2"/>
        <v/>
      </c>
      <c r="G9356" t="str">
        <f t="shared" si="3"/>
        <v>247,500</v>
      </c>
      <c r="H9356" t="s">
        <v>96</v>
      </c>
      <c r="J9356" t="s">
        <v>28</v>
      </c>
      <c r="K9356" t="s">
        <v>101</v>
      </c>
      <c r="L9356">
        <v>247500</v>
      </c>
      <c r="M9356" t="s">
        <v>4984</v>
      </c>
    </row>
    <row r="9357" spans="1:13">
      <c r="A9357">
        <v>13317</v>
      </c>
      <c r="B9357" t="s">
        <v>20</v>
      </c>
      <c r="C9357" s="16" t="s">
        <v>16446</v>
      </c>
      <c r="D9357">
        <f t="shared" si="0"/>
        <v>28</v>
      </c>
      <c r="E9357" t="str">
        <f t="shared" si="1"/>
        <v>181,100 (signed 12/20)</v>
      </c>
      <c r="F9357">
        <f t="shared" si="2"/>
        <v>8</v>
      </c>
      <c r="G9357" t="str">
        <f t="shared" si="3"/>
        <v>181,100</v>
      </c>
      <c r="H9357" t="s">
        <v>96</v>
      </c>
      <c r="J9357" t="s">
        <v>28</v>
      </c>
      <c r="K9357" t="s">
        <v>101</v>
      </c>
      <c r="L9357">
        <v>181100</v>
      </c>
      <c r="M9357" t="s">
        <v>5156</v>
      </c>
    </row>
    <row r="9358" spans="1:13">
      <c r="A9358">
        <v>13320</v>
      </c>
      <c r="B9358" t="s">
        <v>20</v>
      </c>
      <c r="C9358" s="16" t="s">
        <v>16447</v>
      </c>
      <c r="D9358">
        <f t="shared" si="0"/>
        <v>26</v>
      </c>
      <c r="E9358" t="str">
        <f t="shared" si="1"/>
        <v>$5,313,000</v>
      </c>
      <c r="F9358" t="str">
        <f t="shared" si="2"/>
        <v/>
      </c>
      <c r="G9358" t="str">
        <f t="shared" si="3"/>
        <v>$5,313,000</v>
      </c>
      <c r="H9358" t="s">
        <v>16448</v>
      </c>
      <c r="J9358" t="s">
        <v>32</v>
      </c>
      <c r="K9358" t="s">
        <v>101</v>
      </c>
      <c r="L9358">
        <v>5313000</v>
      </c>
      <c r="M9358" t="s">
        <v>4969</v>
      </c>
    </row>
    <row r="9359" spans="1:13">
      <c r="A9359">
        <v>13321</v>
      </c>
      <c r="B9359" t="s">
        <v>20</v>
      </c>
      <c r="C9359" s="16" t="s">
        <v>16449</v>
      </c>
      <c r="D9359">
        <f t="shared" si="0"/>
        <v>26</v>
      </c>
      <c r="E9359" t="str">
        <f t="shared" si="1"/>
        <v>3,400,000</v>
      </c>
      <c r="F9359" t="str">
        <f t="shared" si="2"/>
        <v/>
      </c>
      <c r="G9359" t="str">
        <f t="shared" si="3"/>
        <v>3,400,000</v>
      </c>
      <c r="H9359" t="s">
        <v>96</v>
      </c>
      <c r="J9359" t="s">
        <v>32</v>
      </c>
      <c r="K9359" t="s">
        <v>101</v>
      </c>
      <c r="L9359">
        <v>3400000</v>
      </c>
      <c r="M9359" t="s">
        <v>4867</v>
      </c>
    </row>
    <row r="9360" spans="1:13">
      <c r="A9360">
        <v>13322</v>
      </c>
      <c r="B9360" t="s">
        <v>20</v>
      </c>
      <c r="C9360" s="16" t="s">
        <v>16450</v>
      </c>
      <c r="D9360">
        <f t="shared" si="0"/>
        <v>26</v>
      </c>
      <c r="E9360" t="str">
        <f t="shared" si="1"/>
        <v>3,250,000</v>
      </c>
      <c r="F9360" t="str">
        <f t="shared" si="2"/>
        <v/>
      </c>
      <c r="G9360" t="str">
        <f t="shared" si="3"/>
        <v>3,250,000</v>
      </c>
      <c r="H9360" t="s">
        <v>96</v>
      </c>
      <c r="J9360" t="s">
        <v>32</v>
      </c>
      <c r="K9360" t="s">
        <v>101</v>
      </c>
      <c r="L9360">
        <v>3250000</v>
      </c>
      <c r="M9360" t="s">
        <v>4919</v>
      </c>
    </row>
    <row r="9361" spans="1:13">
      <c r="A9361">
        <v>13323</v>
      </c>
      <c r="B9361" t="s">
        <v>20</v>
      </c>
      <c r="C9361" s="16" t="s">
        <v>16451</v>
      </c>
      <c r="D9361">
        <f t="shared" si="0"/>
        <v>26</v>
      </c>
      <c r="E9361" t="str">
        <f t="shared" si="1"/>
        <v>2,915,000</v>
      </c>
      <c r="F9361" t="str">
        <f t="shared" si="2"/>
        <v/>
      </c>
      <c r="G9361" t="str">
        <f t="shared" si="3"/>
        <v>2,915,000</v>
      </c>
      <c r="H9361" t="s">
        <v>96</v>
      </c>
      <c r="J9361" t="s">
        <v>32</v>
      </c>
      <c r="K9361" t="s">
        <v>101</v>
      </c>
      <c r="L9361">
        <v>2915000</v>
      </c>
      <c r="M9361" t="s">
        <v>6074</v>
      </c>
    </row>
    <row r="9362" spans="1:13">
      <c r="A9362">
        <v>13324</v>
      </c>
      <c r="B9362" t="s">
        <v>20</v>
      </c>
      <c r="C9362" s="16" t="s">
        <v>16452</v>
      </c>
      <c r="D9362">
        <f t="shared" si="0"/>
        <v>26</v>
      </c>
      <c r="E9362" t="str">
        <f t="shared" si="1"/>
        <v>1,800,000</v>
      </c>
      <c r="F9362" t="str">
        <f t="shared" si="2"/>
        <v/>
      </c>
      <c r="G9362" t="str">
        <f t="shared" si="3"/>
        <v>1,800,000</v>
      </c>
      <c r="H9362" t="s">
        <v>96</v>
      </c>
      <c r="J9362" t="s">
        <v>32</v>
      </c>
      <c r="K9362" t="s">
        <v>101</v>
      </c>
      <c r="L9362">
        <v>1800000</v>
      </c>
      <c r="M9362" t="s">
        <v>5137</v>
      </c>
    </row>
    <row r="9363" spans="1:13">
      <c r="A9363">
        <v>13325</v>
      </c>
      <c r="B9363" t="s">
        <v>20</v>
      </c>
      <c r="C9363" s="16" t="s">
        <v>16453</v>
      </c>
      <c r="D9363">
        <f t="shared" si="0"/>
        <v>26</v>
      </c>
      <c r="E9363" t="str">
        <f t="shared" si="1"/>
        <v>1,760,000</v>
      </c>
      <c r="F9363" t="str">
        <f t="shared" si="2"/>
        <v/>
      </c>
      <c r="G9363" t="str">
        <f t="shared" si="3"/>
        <v>1,760,000</v>
      </c>
      <c r="H9363" t="s">
        <v>96</v>
      </c>
      <c r="J9363" t="s">
        <v>32</v>
      </c>
      <c r="K9363" t="s">
        <v>101</v>
      </c>
      <c r="L9363">
        <v>1760000</v>
      </c>
      <c r="M9363" t="s">
        <v>5772</v>
      </c>
    </row>
    <row r="9364" spans="1:13">
      <c r="A9364">
        <v>13326</v>
      </c>
      <c r="B9364" t="s">
        <v>20</v>
      </c>
      <c r="C9364" s="16" t="s">
        <v>16454</v>
      </c>
      <c r="D9364">
        <f t="shared" si="0"/>
        <v>26</v>
      </c>
      <c r="E9364" t="str">
        <f t="shared" si="1"/>
        <v>1,750,000</v>
      </c>
      <c r="F9364" t="str">
        <f t="shared" si="2"/>
        <v/>
      </c>
      <c r="G9364" t="str">
        <f t="shared" si="3"/>
        <v>1,750,000</v>
      </c>
      <c r="H9364" t="s">
        <v>96</v>
      </c>
      <c r="J9364" t="s">
        <v>32</v>
      </c>
      <c r="K9364" t="s">
        <v>101</v>
      </c>
      <c r="L9364">
        <v>1750000</v>
      </c>
      <c r="M9364" t="s">
        <v>5848</v>
      </c>
    </row>
    <row r="9365" spans="1:13">
      <c r="A9365">
        <v>13327</v>
      </c>
      <c r="B9365" t="s">
        <v>20</v>
      </c>
      <c r="C9365" s="16" t="s">
        <v>16455</v>
      </c>
      <c r="D9365">
        <f t="shared" si="0"/>
        <v>26</v>
      </c>
      <c r="E9365" t="str">
        <f t="shared" si="1"/>
        <v>1,620,000</v>
      </c>
      <c r="F9365" t="str">
        <f t="shared" si="2"/>
        <v/>
      </c>
      <c r="G9365" t="str">
        <f t="shared" si="3"/>
        <v>1,620,000</v>
      </c>
      <c r="H9365" t="s">
        <v>96</v>
      </c>
      <c r="J9365" t="s">
        <v>32</v>
      </c>
      <c r="K9365" t="s">
        <v>101</v>
      </c>
      <c r="L9365">
        <v>1620000</v>
      </c>
      <c r="M9365" t="s">
        <v>4609</v>
      </c>
    </row>
    <row r="9366" spans="1:13">
      <c r="A9366">
        <v>13328</v>
      </c>
      <c r="B9366" t="s">
        <v>20</v>
      </c>
      <c r="C9366" s="16" t="s">
        <v>16456</v>
      </c>
      <c r="D9366">
        <f t="shared" si="0"/>
        <v>26</v>
      </c>
      <c r="E9366" t="str">
        <f t="shared" si="1"/>
        <v>1,500,000</v>
      </c>
      <c r="F9366" t="str">
        <f t="shared" si="2"/>
        <v/>
      </c>
      <c r="G9366" t="str">
        <f t="shared" si="3"/>
        <v>1,500,000</v>
      </c>
      <c r="H9366" t="s">
        <v>96</v>
      </c>
      <c r="J9366" t="s">
        <v>32</v>
      </c>
      <c r="K9366" t="s">
        <v>101</v>
      </c>
      <c r="L9366">
        <v>1500000</v>
      </c>
      <c r="M9366" t="s">
        <v>5076</v>
      </c>
    </row>
    <row r="9367" spans="1:13">
      <c r="A9367">
        <v>13329</v>
      </c>
      <c r="B9367" t="s">
        <v>20</v>
      </c>
      <c r="C9367" s="16" t="s">
        <v>16457</v>
      </c>
      <c r="D9367">
        <f t="shared" si="0"/>
        <v>26</v>
      </c>
      <c r="E9367" t="str">
        <f t="shared" si="1"/>
        <v>1,008,000</v>
      </c>
      <c r="F9367" t="str">
        <f t="shared" si="2"/>
        <v/>
      </c>
      <c r="G9367" t="str">
        <f t="shared" si="3"/>
        <v>1,008,000</v>
      </c>
      <c r="H9367" t="s">
        <v>96</v>
      </c>
      <c r="J9367" t="s">
        <v>32</v>
      </c>
      <c r="K9367" t="s">
        <v>101</v>
      </c>
      <c r="L9367">
        <v>1008000</v>
      </c>
      <c r="M9367" t="s">
        <v>5055</v>
      </c>
    </row>
    <row r="9368" spans="1:13">
      <c r="A9368">
        <v>13330</v>
      </c>
      <c r="B9368" t="s">
        <v>20</v>
      </c>
      <c r="C9368" s="16" t="s">
        <v>16458</v>
      </c>
      <c r="D9368">
        <f t="shared" si="0"/>
        <v>28</v>
      </c>
      <c r="E9368" t="str">
        <f t="shared" si="1"/>
        <v>500,000</v>
      </c>
      <c r="F9368" t="str">
        <f t="shared" si="2"/>
        <v/>
      </c>
      <c r="G9368" t="str">
        <f t="shared" si="3"/>
        <v>500,000</v>
      </c>
      <c r="H9368" t="s">
        <v>96</v>
      </c>
      <c r="J9368" t="s">
        <v>32</v>
      </c>
      <c r="K9368" t="s">
        <v>101</v>
      </c>
      <c r="L9368">
        <v>500000</v>
      </c>
      <c r="M9368" t="s">
        <v>4554</v>
      </c>
    </row>
    <row r="9369" spans="1:13">
      <c r="A9369">
        <v>13331</v>
      </c>
      <c r="B9369" t="s">
        <v>20</v>
      </c>
      <c r="C9369" s="16" t="s">
        <v>16459</v>
      </c>
      <c r="D9369">
        <f t="shared" si="0"/>
        <v>28</v>
      </c>
      <c r="E9369" t="str">
        <f t="shared" si="1"/>
        <v>350,000</v>
      </c>
      <c r="F9369" t="str">
        <f t="shared" si="2"/>
        <v/>
      </c>
      <c r="G9369" t="str">
        <f t="shared" si="3"/>
        <v>350,000</v>
      </c>
      <c r="H9369" t="s">
        <v>96</v>
      </c>
      <c r="J9369" t="s">
        <v>32</v>
      </c>
      <c r="K9369" t="s">
        <v>101</v>
      </c>
      <c r="L9369">
        <v>350000</v>
      </c>
      <c r="M9369" t="s">
        <v>4912</v>
      </c>
    </row>
    <row r="9370" spans="1:13">
      <c r="A9370">
        <v>13332</v>
      </c>
      <c r="B9370" t="s">
        <v>20</v>
      </c>
      <c r="C9370" s="16" t="s">
        <v>16460</v>
      </c>
      <c r="D9370">
        <f t="shared" si="0"/>
        <v>28</v>
      </c>
      <c r="E9370" t="str">
        <f t="shared" si="1"/>
        <v>247,500</v>
      </c>
      <c r="F9370" t="str">
        <f t="shared" si="2"/>
        <v/>
      </c>
      <c r="G9370" t="str">
        <f t="shared" si="3"/>
        <v>247,500</v>
      </c>
      <c r="H9370" t="s">
        <v>96</v>
      </c>
      <c r="J9370" t="s">
        <v>32</v>
      </c>
      <c r="K9370" t="s">
        <v>101</v>
      </c>
      <c r="L9370">
        <v>247500</v>
      </c>
      <c r="M9370" t="s">
        <v>5611</v>
      </c>
    </row>
    <row r="9371" spans="1:13">
      <c r="A9371">
        <v>13333</v>
      </c>
      <c r="B9371" t="s">
        <v>20</v>
      </c>
      <c r="C9371" s="16" t="s">
        <v>16461</v>
      </c>
      <c r="D9371">
        <f t="shared" si="0"/>
        <v>28</v>
      </c>
      <c r="E9371" t="str">
        <f t="shared" si="1"/>
        <v>220,000</v>
      </c>
      <c r="F9371" t="str">
        <f t="shared" si="2"/>
        <v/>
      </c>
      <c r="G9371" t="str">
        <f t="shared" si="3"/>
        <v>220,000</v>
      </c>
      <c r="H9371" t="s">
        <v>96</v>
      </c>
      <c r="J9371" t="s">
        <v>32</v>
      </c>
      <c r="K9371" t="s">
        <v>101</v>
      </c>
      <c r="L9371">
        <v>220000</v>
      </c>
      <c r="M9371" t="s">
        <v>6011</v>
      </c>
    </row>
    <row r="9372" spans="1:13">
      <c r="A9372">
        <v>13334</v>
      </c>
      <c r="B9372" t="s">
        <v>20</v>
      </c>
      <c r="C9372" s="16" t="s">
        <v>16462</v>
      </c>
      <c r="D9372">
        <f t="shared" si="0"/>
        <v>28</v>
      </c>
      <c r="E9372" t="str">
        <f t="shared" si="1"/>
        <v>220,000</v>
      </c>
      <c r="F9372" t="str">
        <f t="shared" si="2"/>
        <v/>
      </c>
      <c r="G9372" t="str">
        <f t="shared" si="3"/>
        <v>220,000</v>
      </c>
      <c r="H9372" t="s">
        <v>96</v>
      </c>
      <c r="J9372" t="s">
        <v>32</v>
      </c>
      <c r="K9372" t="s">
        <v>101</v>
      </c>
      <c r="L9372">
        <v>220000</v>
      </c>
      <c r="M9372" t="s">
        <v>4694</v>
      </c>
    </row>
    <row r="9373" spans="1:13">
      <c r="A9373">
        <v>13337</v>
      </c>
      <c r="B9373" t="s">
        <v>20</v>
      </c>
      <c r="C9373" s="16" t="s">
        <v>16463</v>
      </c>
      <c r="D9373">
        <f t="shared" si="0"/>
        <v>26</v>
      </c>
      <c r="E9373" t="str">
        <f t="shared" si="1"/>
        <v>$4,718,000</v>
      </c>
      <c r="F9373" t="str">
        <f t="shared" si="2"/>
        <v/>
      </c>
      <c r="G9373" t="str">
        <f t="shared" si="3"/>
        <v>$4,718,000</v>
      </c>
      <c r="H9373" t="s">
        <v>16464</v>
      </c>
      <c r="J9373" t="s">
        <v>34</v>
      </c>
      <c r="K9373" t="s">
        <v>101</v>
      </c>
      <c r="L9373">
        <v>4718000</v>
      </c>
      <c r="M9373" t="s">
        <v>6158</v>
      </c>
    </row>
    <row r="9374" spans="1:13">
      <c r="A9374">
        <v>13338</v>
      </c>
      <c r="B9374" t="s">
        <v>20</v>
      </c>
      <c r="C9374" s="16" t="s">
        <v>16465</v>
      </c>
      <c r="D9374">
        <f t="shared" si="0"/>
        <v>26</v>
      </c>
      <c r="E9374" t="str">
        <f t="shared" si="1"/>
        <v>4,002,000</v>
      </c>
      <c r="F9374" t="str">
        <f t="shared" si="2"/>
        <v/>
      </c>
      <c r="G9374" t="str">
        <f t="shared" si="3"/>
        <v>4,002,000</v>
      </c>
      <c r="H9374" t="s">
        <v>96</v>
      </c>
      <c r="J9374" t="s">
        <v>34</v>
      </c>
      <c r="K9374" t="s">
        <v>101</v>
      </c>
      <c r="L9374">
        <v>4002000</v>
      </c>
      <c r="M9374" t="s">
        <v>2598</v>
      </c>
    </row>
    <row r="9375" spans="1:13">
      <c r="A9375">
        <v>13339</v>
      </c>
      <c r="B9375" t="s">
        <v>20</v>
      </c>
      <c r="C9375" s="16" t="s">
        <v>16466</v>
      </c>
      <c r="D9375">
        <f t="shared" si="0"/>
        <v>26</v>
      </c>
      <c r="E9375" t="str">
        <f t="shared" si="1"/>
        <v>2,777,000</v>
      </c>
      <c r="F9375" t="str">
        <f t="shared" si="2"/>
        <v/>
      </c>
      <c r="G9375" t="str">
        <f t="shared" si="3"/>
        <v>2,777,000</v>
      </c>
      <c r="H9375" t="s">
        <v>96</v>
      </c>
      <c r="J9375" t="s">
        <v>34</v>
      </c>
      <c r="K9375" t="s">
        <v>101</v>
      </c>
      <c r="L9375">
        <v>2777000</v>
      </c>
      <c r="M9375" t="s">
        <v>4598</v>
      </c>
    </row>
    <row r="9376" spans="1:13">
      <c r="A9376">
        <v>13340</v>
      </c>
      <c r="B9376" t="s">
        <v>20</v>
      </c>
      <c r="C9376" s="16" t="s">
        <v>16467</v>
      </c>
      <c r="D9376">
        <f t="shared" si="0"/>
        <v>26</v>
      </c>
      <c r="E9376" t="str">
        <f t="shared" si="1"/>
        <v>1,830,000</v>
      </c>
      <c r="F9376" t="str">
        <f t="shared" si="2"/>
        <v/>
      </c>
      <c r="G9376" t="str">
        <f t="shared" si="3"/>
        <v>1,830,000</v>
      </c>
      <c r="H9376" t="s">
        <v>96</v>
      </c>
      <c r="J9376" t="s">
        <v>34</v>
      </c>
      <c r="K9376" t="s">
        <v>101</v>
      </c>
      <c r="L9376">
        <v>1830000</v>
      </c>
      <c r="M9376" t="s">
        <v>4923</v>
      </c>
    </row>
    <row r="9377" spans="1:13">
      <c r="A9377">
        <v>13341</v>
      </c>
      <c r="B9377" t="s">
        <v>20</v>
      </c>
      <c r="C9377" s="16" t="s">
        <v>16468</v>
      </c>
      <c r="D9377">
        <f t="shared" si="0"/>
        <v>26</v>
      </c>
      <c r="E9377" t="str">
        <f t="shared" si="1"/>
        <v>1,575,000</v>
      </c>
      <c r="F9377" t="str">
        <f t="shared" si="2"/>
        <v/>
      </c>
      <c r="G9377" t="str">
        <f t="shared" si="3"/>
        <v>1,575,000</v>
      </c>
      <c r="H9377" t="s">
        <v>96</v>
      </c>
      <c r="J9377" t="s">
        <v>34</v>
      </c>
      <c r="K9377" t="s">
        <v>101</v>
      </c>
      <c r="L9377">
        <v>1575000</v>
      </c>
      <c r="M9377" t="s">
        <v>5702</v>
      </c>
    </row>
    <row r="9378" spans="1:13">
      <c r="A9378">
        <v>13342</v>
      </c>
      <c r="B9378" t="s">
        <v>20</v>
      </c>
      <c r="C9378" s="16" t="s">
        <v>16469</v>
      </c>
      <c r="D9378">
        <f t="shared" si="0"/>
        <v>26</v>
      </c>
      <c r="E9378" t="str">
        <f t="shared" si="1"/>
        <v>1,562,000</v>
      </c>
      <c r="F9378" t="str">
        <f t="shared" si="2"/>
        <v/>
      </c>
      <c r="G9378" t="str">
        <f t="shared" si="3"/>
        <v>1,562,000</v>
      </c>
      <c r="H9378" t="s">
        <v>96</v>
      </c>
      <c r="J9378" t="s">
        <v>34</v>
      </c>
      <c r="K9378" t="s">
        <v>101</v>
      </c>
      <c r="L9378">
        <v>1562000</v>
      </c>
      <c r="M9378" t="s">
        <v>5620</v>
      </c>
    </row>
    <row r="9379" spans="1:13">
      <c r="A9379">
        <v>13343</v>
      </c>
      <c r="B9379" t="s">
        <v>20</v>
      </c>
      <c r="C9379" s="16" t="s">
        <v>16470</v>
      </c>
      <c r="D9379">
        <f t="shared" si="0"/>
        <v>26</v>
      </c>
      <c r="E9379" t="str">
        <f t="shared" si="1"/>
        <v>1,235,000</v>
      </c>
      <c r="F9379" t="str">
        <f t="shared" si="2"/>
        <v/>
      </c>
      <c r="G9379" t="str">
        <f t="shared" si="3"/>
        <v>1,235,000</v>
      </c>
      <c r="H9379" t="s">
        <v>96</v>
      </c>
      <c r="J9379" t="s">
        <v>34</v>
      </c>
      <c r="K9379" t="s">
        <v>101</v>
      </c>
      <c r="L9379">
        <v>1235000</v>
      </c>
      <c r="M9379" t="s">
        <v>5934</v>
      </c>
    </row>
    <row r="9380" spans="1:13">
      <c r="A9380">
        <v>13344</v>
      </c>
      <c r="B9380" t="s">
        <v>20</v>
      </c>
      <c r="C9380" s="16" t="s">
        <v>16471</v>
      </c>
      <c r="D9380">
        <f t="shared" si="0"/>
        <v>28</v>
      </c>
      <c r="E9380" t="str">
        <f t="shared" si="1"/>
        <v>870,000</v>
      </c>
      <c r="F9380" t="str">
        <f t="shared" si="2"/>
        <v/>
      </c>
      <c r="G9380" t="str">
        <f t="shared" si="3"/>
        <v>870,000</v>
      </c>
      <c r="H9380" t="s">
        <v>96</v>
      </c>
      <c r="J9380" t="s">
        <v>34</v>
      </c>
      <c r="K9380" t="s">
        <v>101</v>
      </c>
      <c r="L9380">
        <v>870000</v>
      </c>
      <c r="M9380" t="s">
        <v>6096</v>
      </c>
    </row>
    <row r="9381" spans="1:13">
      <c r="A9381">
        <v>13345</v>
      </c>
      <c r="B9381" t="s">
        <v>20</v>
      </c>
      <c r="C9381" s="16" t="s">
        <v>16472</v>
      </c>
      <c r="D9381">
        <f t="shared" si="0"/>
        <v>28</v>
      </c>
      <c r="E9381" t="str">
        <f t="shared" si="1"/>
        <v>694,000</v>
      </c>
      <c r="F9381" t="str">
        <f t="shared" si="2"/>
        <v/>
      </c>
      <c r="G9381" t="str">
        <f t="shared" si="3"/>
        <v>694,000</v>
      </c>
      <c r="H9381" t="s">
        <v>96</v>
      </c>
      <c r="J9381" t="s">
        <v>34</v>
      </c>
      <c r="K9381" t="s">
        <v>101</v>
      </c>
      <c r="L9381">
        <v>694000</v>
      </c>
      <c r="M9381" t="s">
        <v>5109</v>
      </c>
    </row>
    <row r="9382" spans="1:13">
      <c r="A9382">
        <v>13346</v>
      </c>
      <c r="B9382" t="s">
        <v>20</v>
      </c>
      <c r="C9382" s="16" t="s">
        <v>16473</v>
      </c>
      <c r="D9382">
        <f t="shared" si="0"/>
        <v>28</v>
      </c>
      <c r="E9382" t="str">
        <f t="shared" si="1"/>
        <v>485,000 (released)</v>
      </c>
      <c r="F9382">
        <f t="shared" si="2"/>
        <v>8</v>
      </c>
      <c r="G9382" t="str">
        <f t="shared" si="3"/>
        <v>485,000</v>
      </c>
      <c r="H9382" t="s">
        <v>96</v>
      </c>
      <c r="J9382" t="s">
        <v>34</v>
      </c>
      <c r="K9382" t="s">
        <v>101</v>
      </c>
      <c r="L9382">
        <v>485000</v>
      </c>
      <c r="M9382" t="s">
        <v>4682</v>
      </c>
    </row>
    <row r="9383" spans="1:13">
      <c r="A9383">
        <v>13347</v>
      </c>
      <c r="B9383" t="s">
        <v>20</v>
      </c>
      <c r="C9383" s="16" t="s">
        <v>16474</v>
      </c>
      <c r="D9383">
        <f t="shared" si="0"/>
        <v>28</v>
      </c>
      <c r="E9383" t="str">
        <f t="shared" si="1"/>
        <v>290,000</v>
      </c>
      <c r="F9383" t="str">
        <f t="shared" si="2"/>
        <v/>
      </c>
      <c r="G9383" t="str">
        <f t="shared" si="3"/>
        <v>290,000</v>
      </c>
      <c r="H9383" t="s">
        <v>96</v>
      </c>
      <c r="J9383" t="s">
        <v>34</v>
      </c>
      <c r="K9383" t="s">
        <v>101</v>
      </c>
      <c r="L9383">
        <v>290000</v>
      </c>
      <c r="M9383" t="s">
        <v>5799</v>
      </c>
    </row>
    <row r="9384" spans="1:13">
      <c r="A9384">
        <v>13348</v>
      </c>
      <c r="B9384" t="s">
        <v>20</v>
      </c>
      <c r="C9384" s="16" t="s">
        <v>16475</v>
      </c>
      <c r="D9384">
        <f t="shared" si="0"/>
        <v>28</v>
      </c>
      <c r="E9384" t="str">
        <f t="shared" si="1"/>
        <v>250,000</v>
      </c>
      <c r="F9384" t="str">
        <f t="shared" si="2"/>
        <v/>
      </c>
      <c r="G9384" t="str">
        <f t="shared" si="3"/>
        <v>250,000</v>
      </c>
      <c r="H9384" t="s">
        <v>96</v>
      </c>
      <c r="J9384" t="s">
        <v>34</v>
      </c>
      <c r="K9384" t="s">
        <v>101</v>
      </c>
      <c r="L9384">
        <v>250000</v>
      </c>
      <c r="M9384" t="s">
        <v>4595</v>
      </c>
    </row>
    <row r="9385" spans="1:13">
      <c r="A9385">
        <v>13349</v>
      </c>
      <c r="B9385" t="s">
        <v>20</v>
      </c>
      <c r="C9385" s="16" t="s">
        <v>16476</v>
      </c>
      <c r="D9385">
        <f t="shared" si="0"/>
        <v>28</v>
      </c>
      <c r="E9385" t="str">
        <f t="shared" si="1"/>
        <v>247,500</v>
      </c>
      <c r="F9385" t="str">
        <f t="shared" si="2"/>
        <v/>
      </c>
      <c r="G9385" t="str">
        <f t="shared" si="3"/>
        <v>247,500</v>
      </c>
      <c r="H9385" t="s">
        <v>96</v>
      </c>
      <c r="J9385" t="s">
        <v>34</v>
      </c>
      <c r="K9385" t="s">
        <v>101</v>
      </c>
      <c r="L9385">
        <v>247500</v>
      </c>
      <c r="M9385" t="s">
        <v>6103</v>
      </c>
    </row>
    <row r="9386" spans="1:13">
      <c r="A9386">
        <v>13350</v>
      </c>
      <c r="B9386" t="s">
        <v>20</v>
      </c>
      <c r="C9386" s="16" t="s">
        <v>16477</v>
      </c>
      <c r="D9386">
        <f t="shared" si="0"/>
        <v>28</v>
      </c>
      <c r="E9386" t="str">
        <f t="shared" si="1"/>
        <v>220,000</v>
      </c>
      <c r="F9386" t="str">
        <f t="shared" si="2"/>
        <v/>
      </c>
      <c r="G9386" t="str">
        <f t="shared" si="3"/>
        <v>220,000</v>
      </c>
      <c r="H9386" t="s">
        <v>96</v>
      </c>
      <c r="J9386" t="s">
        <v>34</v>
      </c>
      <c r="K9386" t="s">
        <v>101</v>
      </c>
      <c r="L9386">
        <v>220000</v>
      </c>
      <c r="M9386" t="s">
        <v>5552</v>
      </c>
    </row>
    <row r="9387" spans="1:13">
      <c r="A9387">
        <v>13351</v>
      </c>
      <c r="B9387" t="s">
        <v>20</v>
      </c>
      <c r="C9387" s="16" t="s">
        <v>16478</v>
      </c>
      <c r="D9387">
        <f t="shared" si="0"/>
        <v>28</v>
      </c>
      <c r="E9387" t="str">
        <f t="shared" si="1"/>
        <v>220,000</v>
      </c>
      <c r="F9387" t="str">
        <f t="shared" si="2"/>
        <v/>
      </c>
      <c r="G9387" t="str">
        <f t="shared" si="3"/>
        <v>220,000</v>
      </c>
      <c r="H9387" t="s">
        <v>96</v>
      </c>
      <c r="J9387" t="s">
        <v>34</v>
      </c>
      <c r="K9387" t="s">
        <v>101</v>
      </c>
      <c r="L9387">
        <v>220000</v>
      </c>
      <c r="M9387" t="s">
        <v>4741</v>
      </c>
    </row>
    <row r="9388" spans="1:13">
      <c r="A9388">
        <v>13354</v>
      </c>
      <c r="B9388" t="s">
        <v>20</v>
      </c>
      <c r="C9388" s="16" t="s">
        <v>16479</v>
      </c>
      <c r="D9388">
        <f t="shared" si="0"/>
        <v>25</v>
      </c>
      <c r="E9388" t="str">
        <f t="shared" si="1"/>
        <v>$30,140,000</v>
      </c>
      <c r="F9388" t="str">
        <f t="shared" si="2"/>
        <v/>
      </c>
      <c r="G9388" t="str">
        <f t="shared" si="3"/>
        <v>$30,140,000</v>
      </c>
      <c r="H9388" t="s">
        <v>16480</v>
      </c>
      <c r="J9388" t="s">
        <v>37</v>
      </c>
      <c r="K9388" t="s">
        <v>101</v>
      </c>
      <c r="L9388">
        <v>30140000</v>
      </c>
      <c r="M9388" t="s">
        <v>5651</v>
      </c>
    </row>
    <row r="9389" spans="1:13">
      <c r="A9389">
        <v>13355</v>
      </c>
      <c r="B9389" t="s">
        <v>20</v>
      </c>
      <c r="C9389" s="16" t="s">
        <v>16481</v>
      </c>
      <c r="D9389">
        <f t="shared" si="0"/>
        <v>26</v>
      </c>
      <c r="E9389" t="str">
        <f t="shared" si="1"/>
        <v>9,000,000</v>
      </c>
      <c r="F9389" t="str">
        <f t="shared" si="2"/>
        <v/>
      </c>
      <c r="G9389" t="str">
        <f t="shared" si="3"/>
        <v>9,000,000</v>
      </c>
      <c r="H9389" t="s">
        <v>96</v>
      </c>
      <c r="J9389" t="s">
        <v>37</v>
      </c>
      <c r="K9389" t="s">
        <v>101</v>
      </c>
      <c r="L9389">
        <v>9000000</v>
      </c>
      <c r="M9389" t="s">
        <v>4933</v>
      </c>
    </row>
    <row r="9390" spans="1:13">
      <c r="A9390">
        <v>13356</v>
      </c>
      <c r="B9390" t="s">
        <v>20</v>
      </c>
      <c r="C9390" s="16" t="s">
        <v>16482</v>
      </c>
      <c r="D9390">
        <f t="shared" si="0"/>
        <v>26</v>
      </c>
      <c r="E9390" t="str">
        <f t="shared" si="1"/>
        <v>3,960,000</v>
      </c>
      <c r="F9390" t="str">
        <f t="shared" si="2"/>
        <v/>
      </c>
      <c r="G9390" t="str">
        <f t="shared" si="3"/>
        <v>3,960,000</v>
      </c>
      <c r="H9390" t="s">
        <v>96</v>
      </c>
      <c r="J9390" t="s">
        <v>37</v>
      </c>
      <c r="K9390" t="s">
        <v>101</v>
      </c>
      <c r="L9390">
        <v>3960000</v>
      </c>
      <c r="M9390" t="s">
        <v>6089</v>
      </c>
    </row>
    <row r="9391" spans="1:13">
      <c r="A9391">
        <v>13357</v>
      </c>
      <c r="B9391" t="s">
        <v>20</v>
      </c>
      <c r="C9391" s="16" t="s">
        <v>16483</v>
      </c>
      <c r="D9391">
        <f t="shared" si="0"/>
        <v>26</v>
      </c>
      <c r="E9391" t="str">
        <f t="shared" si="1"/>
        <v>3,840,000</v>
      </c>
      <c r="F9391" t="str">
        <f t="shared" si="2"/>
        <v/>
      </c>
      <c r="G9391" t="str">
        <f t="shared" si="3"/>
        <v>3,840,000</v>
      </c>
      <c r="H9391" t="s">
        <v>96</v>
      </c>
      <c r="J9391" t="s">
        <v>37</v>
      </c>
      <c r="K9391" t="s">
        <v>101</v>
      </c>
      <c r="L9391">
        <v>3840000</v>
      </c>
      <c r="M9391" t="s">
        <v>5890</v>
      </c>
    </row>
    <row r="9392" spans="1:13">
      <c r="A9392">
        <v>13358</v>
      </c>
      <c r="B9392" t="s">
        <v>20</v>
      </c>
      <c r="C9392" s="16" t="s">
        <v>16484</v>
      </c>
      <c r="D9392">
        <f t="shared" si="0"/>
        <v>26</v>
      </c>
      <c r="E9392" t="str">
        <f t="shared" si="1"/>
        <v>2,790,000</v>
      </c>
      <c r="F9392" t="str">
        <f t="shared" si="2"/>
        <v/>
      </c>
      <c r="G9392" t="str">
        <f t="shared" si="3"/>
        <v>2,790,000</v>
      </c>
      <c r="H9392" t="s">
        <v>96</v>
      </c>
      <c r="J9392" t="s">
        <v>37</v>
      </c>
      <c r="K9392" t="s">
        <v>101</v>
      </c>
      <c r="L9392">
        <v>2790000</v>
      </c>
      <c r="M9392" t="s">
        <v>5529</v>
      </c>
    </row>
    <row r="9393" spans="1:13">
      <c r="A9393">
        <v>13359</v>
      </c>
      <c r="B9393" t="s">
        <v>20</v>
      </c>
      <c r="C9393" s="16" t="s">
        <v>16485</v>
      </c>
      <c r="D9393">
        <f t="shared" si="0"/>
        <v>26</v>
      </c>
      <c r="E9393" t="str">
        <f t="shared" si="1"/>
        <v>2,250,000</v>
      </c>
      <c r="F9393" t="str">
        <f t="shared" si="2"/>
        <v/>
      </c>
      <c r="G9393" t="str">
        <f t="shared" si="3"/>
        <v>2,250,000</v>
      </c>
      <c r="H9393" t="s">
        <v>96</v>
      </c>
      <c r="J9393" t="s">
        <v>37</v>
      </c>
      <c r="K9393" t="s">
        <v>101</v>
      </c>
      <c r="L9393">
        <v>2250000</v>
      </c>
      <c r="M9393" t="s">
        <v>5945</v>
      </c>
    </row>
    <row r="9394" spans="1:13">
      <c r="A9394">
        <v>13360</v>
      </c>
      <c r="B9394" t="s">
        <v>20</v>
      </c>
      <c r="C9394" s="16" t="s">
        <v>16486</v>
      </c>
      <c r="D9394">
        <f t="shared" si="0"/>
        <v>26</v>
      </c>
      <c r="E9394" t="str">
        <f t="shared" si="1"/>
        <v>1,300,000</v>
      </c>
      <c r="F9394" t="str">
        <f t="shared" si="2"/>
        <v/>
      </c>
      <c r="G9394" t="str">
        <f t="shared" si="3"/>
        <v>1,300,000</v>
      </c>
      <c r="H9394" t="s">
        <v>96</v>
      </c>
      <c r="J9394" t="s">
        <v>37</v>
      </c>
      <c r="K9394" t="s">
        <v>101</v>
      </c>
      <c r="L9394">
        <v>1300000</v>
      </c>
      <c r="M9394" t="s">
        <v>5809</v>
      </c>
    </row>
    <row r="9395" spans="1:13">
      <c r="A9395">
        <v>13361</v>
      </c>
      <c r="B9395" t="s">
        <v>20</v>
      </c>
      <c r="C9395" s="16" t="s">
        <v>16487</v>
      </c>
      <c r="D9395">
        <f t="shared" si="0"/>
        <v>26</v>
      </c>
      <c r="E9395" t="str">
        <f t="shared" si="1"/>
        <v>1,040,000</v>
      </c>
      <c r="F9395" t="str">
        <f t="shared" si="2"/>
        <v/>
      </c>
      <c r="G9395" t="str">
        <f t="shared" si="3"/>
        <v>1,040,000</v>
      </c>
      <c r="H9395" t="s">
        <v>96</v>
      </c>
      <c r="J9395" t="s">
        <v>37</v>
      </c>
      <c r="K9395" t="s">
        <v>101</v>
      </c>
      <c r="L9395">
        <v>1040000</v>
      </c>
      <c r="M9395" t="s">
        <v>4966</v>
      </c>
    </row>
    <row r="9396" spans="1:13">
      <c r="A9396">
        <v>13362</v>
      </c>
      <c r="B9396" t="s">
        <v>20</v>
      </c>
      <c r="C9396" s="16" t="s">
        <v>16488</v>
      </c>
      <c r="D9396">
        <f t="shared" si="0"/>
        <v>26</v>
      </c>
      <c r="E9396" t="str">
        <f t="shared" si="1"/>
        <v>1,000,000</v>
      </c>
      <c r="F9396" t="str">
        <f t="shared" si="2"/>
        <v/>
      </c>
      <c r="G9396" t="str">
        <f t="shared" si="3"/>
        <v>1,000,000</v>
      </c>
      <c r="H9396" t="s">
        <v>96</v>
      </c>
      <c r="J9396" t="s">
        <v>37</v>
      </c>
      <c r="K9396" t="s">
        <v>101</v>
      </c>
      <c r="L9396">
        <v>1000000</v>
      </c>
      <c r="M9396" t="s">
        <v>5863</v>
      </c>
    </row>
    <row r="9397" spans="1:13">
      <c r="A9397">
        <v>13363</v>
      </c>
      <c r="B9397" t="s">
        <v>20</v>
      </c>
      <c r="C9397" s="16" t="s">
        <v>16489</v>
      </c>
      <c r="D9397">
        <f t="shared" si="0"/>
        <v>26</v>
      </c>
      <c r="E9397" t="str">
        <f t="shared" si="1"/>
        <v>1,000,000</v>
      </c>
      <c r="F9397" t="str">
        <f t="shared" si="2"/>
        <v/>
      </c>
      <c r="G9397" t="str">
        <f t="shared" si="3"/>
        <v>1,000,000</v>
      </c>
      <c r="H9397" t="s">
        <v>96</v>
      </c>
      <c r="J9397" t="s">
        <v>37</v>
      </c>
      <c r="K9397" t="s">
        <v>101</v>
      </c>
      <c r="L9397">
        <v>1000000</v>
      </c>
      <c r="M9397" t="s">
        <v>4651</v>
      </c>
    </row>
    <row r="9398" spans="1:13">
      <c r="A9398">
        <v>13364</v>
      </c>
      <c r="B9398" t="s">
        <v>20</v>
      </c>
      <c r="C9398" s="16" t="s">
        <v>16490</v>
      </c>
      <c r="D9398">
        <f t="shared" si="0"/>
        <v>28</v>
      </c>
      <c r="E9398" t="str">
        <f t="shared" si="1"/>
        <v>750,000</v>
      </c>
      <c r="F9398" t="str">
        <f t="shared" si="2"/>
        <v/>
      </c>
      <c r="G9398" t="str">
        <f t="shared" si="3"/>
        <v>750,000</v>
      </c>
      <c r="H9398" t="s">
        <v>96</v>
      </c>
      <c r="J9398" t="s">
        <v>37</v>
      </c>
      <c r="K9398" t="s">
        <v>101</v>
      </c>
      <c r="L9398">
        <v>750000</v>
      </c>
      <c r="M9398" t="s">
        <v>6013</v>
      </c>
    </row>
    <row r="9399" spans="1:13">
      <c r="A9399">
        <v>13365</v>
      </c>
      <c r="B9399" t="s">
        <v>20</v>
      </c>
      <c r="C9399" s="16" t="s">
        <v>16491</v>
      </c>
      <c r="D9399">
        <f t="shared" si="0"/>
        <v>28</v>
      </c>
      <c r="E9399" t="str">
        <f t="shared" si="1"/>
        <v>700,000</v>
      </c>
      <c r="F9399" t="str">
        <f t="shared" si="2"/>
        <v/>
      </c>
      <c r="G9399" t="str">
        <f t="shared" si="3"/>
        <v>700,000</v>
      </c>
      <c r="H9399" t="s">
        <v>96</v>
      </c>
      <c r="J9399" t="s">
        <v>37</v>
      </c>
      <c r="K9399" t="s">
        <v>101</v>
      </c>
      <c r="L9399">
        <v>700000</v>
      </c>
      <c r="M9399" t="s">
        <v>5243</v>
      </c>
    </row>
    <row r="9400" spans="1:13">
      <c r="A9400">
        <v>13366</v>
      </c>
      <c r="B9400" t="s">
        <v>20</v>
      </c>
      <c r="C9400" s="16" t="s">
        <v>16492</v>
      </c>
      <c r="D9400">
        <f t="shared" si="0"/>
        <v>28</v>
      </c>
      <c r="E9400" t="str">
        <f t="shared" si="1"/>
        <v>500,000</v>
      </c>
      <c r="F9400" t="str">
        <f t="shared" si="2"/>
        <v/>
      </c>
      <c r="G9400" t="str">
        <f t="shared" si="3"/>
        <v>500,000</v>
      </c>
      <c r="H9400" t="s">
        <v>96</v>
      </c>
      <c r="J9400" t="s">
        <v>37</v>
      </c>
      <c r="K9400" t="s">
        <v>101</v>
      </c>
      <c r="L9400">
        <v>500000</v>
      </c>
      <c r="M9400" t="s">
        <v>5376</v>
      </c>
    </row>
    <row r="9401" spans="1:13">
      <c r="A9401">
        <v>13369</v>
      </c>
      <c r="B9401" t="s">
        <v>20</v>
      </c>
      <c r="C9401" s="16" t="s">
        <v>16493</v>
      </c>
      <c r="D9401">
        <f t="shared" si="0"/>
        <v>26</v>
      </c>
      <c r="E9401" t="str">
        <f t="shared" si="1"/>
        <v>$4,643,000</v>
      </c>
      <c r="F9401" t="str">
        <f t="shared" si="2"/>
        <v/>
      </c>
      <c r="G9401" t="str">
        <f t="shared" si="3"/>
        <v>$4,643,000</v>
      </c>
      <c r="H9401" t="s">
        <v>16494</v>
      </c>
      <c r="J9401" t="s">
        <v>39</v>
      </c>
      <c r="K9401" t="s">
        <v>101</v>
      </c>
      <c r="L9401">
        <v>4643000</v>
      </c>
      <c r="M9401" t="s">
        <v>4874</v>
      </c>
    </row>
    <row r="9402" spans="1:13">
      <c r="A9402">
        <v>13370</v>
      </c>
      <c r="B9402" t="s">
        <v>20</v>
      </c>
      <c r="C9402" s="16" t="s">
        <v>16495</v>
      </c>
      <c r="D9402">
        <f t="shared" si="0"/>
        <v>26</v>
      </c>
      <c r="E9402" t="str">
        <f t="shared" si="1"/>
        <v>3,480,000</v>
      </c>
      <c r="F9402" t="str">
        <f t="shared" si="2"/>
        <v/>
      </c>
      <c r="G9402" t="str">
        <f t="shared" si="3"/>
        <v>3,480,000</v>
      </c>
      <c r="H9402" t="s">
        <v>96</v>
      </c>
      <c r="J9402" t="s">
        <v>39</v>
      </c>
      <c r="K9402" t="s">
        <v>101</v>
      </c>
      <c r="L9402">
        <v>3480000</v>
      </c>
      <c r="M9402" t="s">
        <v>6134</v>
      </c>
    </row>
    <row r="9403" spans="1:13">
      <c r="A9403">
        <v>13371</v>
      </c>
      <c r="B9403" t="s">
        <v>20</v>
      </c>
      <c r="C9403" s="16" t="s">
        <v>16496</v>
      </c>
      <c r="D9403">
        <f t="shared" si="0"/>
        <v>26</v>
      </c>
      <c r="E9403" t="str">
        <f t="shared" si="1"/>
        <v>2,000,000</v>
      </c>
      <c r="F9403" t="str">
        <f t="shared" si="2"/>
        <v/>
      </c>
      <c r="G9403" t="str">
        <f t="shared" si="3"/>
        <v>2,000,000</v>
      </c>
      <c r="H9403" t="s">
        <v>96</v>
      </c>
      <c r="J9403" t="s">
        <v>39</v>
      </c>
      <c r="K9403" t="s">
        <v>101</v>
      </c>
      <c r="L9403">
        <v>2000000</v>
      </c>
      <c r="M9403" t="s">
        <v>5601</v>
      </c>
    </row>
    <row r="9404" spans="1:13">
      <c r="A9404">
        <v>13372</v>
      </c>
      <c r="B9404" t="s">
        <v>20</v>
      </c>
      <c r="C9404" s="16" t="s">
        <v>16497</v>
      </c>
      <c r="D9404">
        <f t="shared" si="0"/>
        <v>26</v>
      </c>
      <c r="E9404" t="str">
        <f t="shared" si="1"/>
        <v>1,808,000</v>
      </c>
      <c r="F9404" t="str">
        <f t="shared" si="2"/>
        <v/>
      </c>
      <c r="G9404" t="str">
        <f t="shared" si="3"/>
        <v>1,808,000</v>
      </c>
      <c r="H9404" t="s">
        <v>96</v>
      </c>
      <c r="J9404" t="s">
        <v>39</v>
      </c>
      <c r="K9404" t="s">
        <v>101</v>
      </c>
      <c r="L9404">
        <v>1808000</v>
      </c>
      <c r="M9404" t="s">
        <v>4672</v>
      </c>
    </row>
    <row r="9405" spans="1:13">
      <c r="A9405">
        <v>13373</v>
      </c>
      <c r="B9405" t="s">
        <v>20</v>
      </c>
      <c r="C9405" s="16" t="s">
        <v>16498</v>
      </c>
      <c r="D9405">
        <f t="shared" si="0"/>
        <v>26</v>
      </c>
      <c r="E9405" t="str">
        <f t="shared" si="1"/>
        <v>1,312,000</v>
      </c>
      <c r="F9405" t="str">
        <f t="shared" si="2"/>
        <v/>
      </c>
      <c r="G9405" t="str">
        <f t="shared" si="3"/>
        <v>1,312,000</v>
      </c>
      <c r="H9405" t="s">
        <v>96</v>
      </c>
      <c r="J9405" t="s">
        <v>39</v>
      </c>
      <c r="K9405" t="s">
        <v>101</v>
      </c>
      <c r="L9405">
        <v>1312000</v>
      </c>
      <c r="M9405" t="s">
        <v>6039</v>
      </c>
    </row>
    <row r="9406" spans="1:13">
      <c r="A9406">
        <v>13374</v>
      </c>
      <c r="B9406" t="s">
        <v>20</v>
      </c>
      <c r="C9406" s="16" t="s">
        <v>16499</v>
      </c>
      <c r="D9406">
        <f t="shared" si="0"/>
        <v>26</v>
      </c>
      <c r="E9406" t="str">
        <f t="shared" si="1"/>
        <v>1,235,000</v>
      </c>
      <c r="F9406" t="str">
        <f t="shared" si="2"/>
        <v/>
      </c>
      <c r="G9406" t="str">
        <f t="shared" si="3"/>
        <v>1,235,000</v>
      </c>
      <c r="H9406" t="s">
        <v>96</v>
      </c>
      <c r="J9406" t="s">
        <v>39</v>
      </c>
      <c r="K9406" t="s">
        <v>101</v>
      </c>
      <c r="L9406">
        <v>1235000</v>
      </c>
      <c r="M9406" t="s">
        <v>4791</v>
      </c>
    </row>
    <row r="9407" spans="1:13">
      <c r="A9407">
        <v>13375</v>
      </c>
      <c r="B9407" t="s">
        <v>20</v>
      </c>
      <c r="C9407" s="16" t="s">
        <v>16500</v>
      </c>
      <c r="D9407">
        <f t="shared" si="0"/>
        <v>26</v>
      </c>
      <c r="E9407" t="str">
        <f t="shared" si="1"/>
        <v>1,068,000</v>
      </c>
      <c r="F9407" t="str">
        <f t="shared" si="2"/>
        <v/>
      </c>
      <c r="G9407" t="str">
        <f t="shared" si="3"/>
        <v>1,068,000</v>
      </c>
      <c r="H9407" t="s">
        <v>96</v>
      </c>
      <c r="J9407" t="s">
        <v>39</v>
      </c>
      <c r="K9407" t="s">
        <v>101</v>
      </c>
      <c r="L9407">
        <v>1068000</v>
      </c>
      <c r="M9407" t="s">
        <v>6157</v>
      </c>
    </row>
    <row r="9408" spans="1:13">
      <c r="A9408">
        <v>13376</v>
      </c>
      <c r="B9408" t="s">
        <v>20</v>
      </c>
      <c r="C9408" s="16" t="s">
        <v>16501</v>
      </c>
      <c r="D9408">
        <f t="shared" si="0"/>
        <v>28</v>
      </c>
      <c r="E9408" t="str">
        <f t="shared" si="1"/>
        <v>864,000</v>
      </c>
      <c r="F9408" t="str">
        <f t="shared" si="2"/>
        <v/>
      </c>
      <c r="G9408" t="str">
        <f t="shared" si="3"/>
        <v>864,000</v>
      </c>
      <c r="H9408" t="s">
        <v>96</v>
      </c>
      <c r="J9408" t="s">
        <v>39</v>
      </c>
      <c r="K9408" t="s">
        <v>101</v>
      </c>
      <c r="L9408">
        <v>864000</v>
      </c>
      <c r="M9408" t="s">
        <v>4666</v>
      </c>
    </row>
    <row r="9409" spans="1:13">
      <c r="A9409">
        <v>13377</v>
      </c>
      <c r="B9409" t="s">
        <v>20</v>
      </c>
      <c r="C9409" s="16" t="s">
        <v>16502</v>
      </c>
      <c r="D9409">
        <f t="shared" si="0"/>
        <v>28</v>
      </c>
      <c r="E9409" t="str">
        <f t="shared" si="1"/>
        <v>720,000</v>
      </c>
      <c r="F9409" t="str">
        <f t="shared" si="2"/>
        <v/>
      </c>
      <c r="G9409" t="str">
        <f t="shared" si="3"/>
        <v>720,000</v>
      </c>
      <c r="H9409" t="s">
        <v>96</v>
      </c>
      <c r="J9409" t="s">
        <v>39</v>
      </c>
      <c r="K9409" t="s">
        <v>101</v>
      </c>
      <c r="L9409">
        <v>720000</v>
      </c>
      <c r="M9409" t="s">
        <v>6210</v>
      </c>
    </row>
    <row r="9410" spans="1:13">
      <c r="A9410">
        <v>13378</v>
      </c>
      <c r="B9410" t="s">
        <v>20</v>
      </c>
      <c r="C9410" s="16" t="s">
        <v>16503</v>
      </c>
      <c r="D9410">
        <f t="shared" si="0"/>
        <v>28</v>
      </c>
      <c r="E9410" t="str">
        <f t="shared" si="1"/>
        <v>520,000</v>
      </c>
      <c r="F9410" t="str">
        <f t="shared" si="2"/>
        <v/>
      </c>
      <c r="G9410" t="str">
        <f t="shared" si="3"/>
        <v>520,000</v>
      </c>
      <c r="H9410" t="s">
        <v>96</v>
      </c>
      <c r="J9410" t="s">
        <v>39</v>
      </c>
      <c r="K9410" t="s">
        <v>101</v>
      </c>
      <c r="L9410">
        <v>520000</v>
      </c>
      <c r="M9410" t="s">
        <v>4615</v>
      </c>
    </row>
    <row r="9411" spans="1:13">
      <c r="A9411">
        <v>13379</v>
      </c>
      <c r="B9411" t="s">
        <v>20</v>
      </c>
      <c r="C9411" s="16" t="s">
        <v>16504</v>
      </c>
      <c r="D9411">
        <f t="shared" si="0"/>
        <v>28</v>
      </c>
      <c r="E9411" t="str">
        <f t="shared" si="1"/>
        <v>450,000</v>
      </c>
      <c r="F9411" t="str">
        <f t="shared" si="2"/>
        <v/>
      </c>
      <c r="G9411" t="str">
        <f t="shared" si="3"/>
        <v>450,000</v>
      </c>
      <c r="H9411" t="s">
        <v>96</v>
      </c>
      <c r="J9411" t="s">
        <v>39</v>
      </c>
      <c r="K9411" t="s">
        <v>101</v>
      </c>
      <c r="L9411">
        <v>450000</v>
      </c>
      <c r="M9411" t="s">
        <v>4985</v>
      </c>
    </row>
    <row r="9412" spans="1:13">
      <c r="A9412">
        <v>13380</v>
      </c>
      <c r="B9412" t="s">
        <v>20</v>
      </c>
      <c r="C9412" s="16" t="s">
        <v>16505</v>
      </c>
      <c r="D9412">
        <f t="shared" si="0"/>
        <v>28</v>
      </c>
      <c r="E9412" t="str">
        <f t="shared" si="1"/>
        <v>300,000</v>
      </c>
      <c r="F9412" t="str">
        <f t="shared" si="2"/>
        <v/>
      </c>
      <c r="G9412" t="str">
        <f t="shared" si="3"/>
        <v>300,000</v>
      </c>
      <c r="H9412" t="s">
        <v>96</v>
      </c>
      <c r="J9412" t="s">
        <v>39</v>
      </c>
      <c r="K9412" t="s">
        <v>101</v>
      </c>
      <c r="L9412">
        <v>300000</v>
      </c>
      <c r="M9412" t="s">
        <v>5975</v>
      </c>
    </row>
    <row r="9413" spans="1:13">
      <c r="A9413">
        <v>13381</v>
      </c>
      <c r="B9413" t="s">
        <v>20</v>
      </c>
      <c r="C9413" s="16" t="s">
        <v>16506</v>
      </c>
      <c r="D9413">
        <f t="shared" si="0"/>
        <v>28</v>
      </c>
      <c r="E9413" t="str">
        <f t="shared" si="1"/>
        <v>247,500</v>
      </c>
      <c r="F9413" t="str">
        <f t="shared" si="2"/>
        <v/>
      </c>
      <c r="G9413" t="str">
        <f t="shared" si="3"/>
        <v>247,500</v>
      </c>
      <c r="H9413" t="s">
        <v>96</v>
      </c>
      <c r="J9413" t="s">
        <v>39</v>
      </c>
      <c r="K9413" t="s">
        <v>101</v>
      </c>
      <c r="L9413">
        <v>247500</v>
      </c>
      <c r="M9413" t="s">
        <v>4736</v>
      </c>
    </row>
    <row r="9414" spans="1:13">
      <c r="A9414">
        <v>13382</v>
      </c>
      <c r="B9414" t="s">
        <v>20</v>
      </c>
      <c r="C9414" s="16" t="s">
        <v>16507</v>
      </c>
      <c r="D9414">
        <f t="shared" si="0"/>
        <v>28</v>
      </c>
      <c r="E9414" t="str">
        <f t="shared" si="1"/>
        <v>220,000</v>
      </c>
      <c r="F9414" t="str">
        <f t="shared" si="2"/>
        <v/>
      </c>
      <c r="G9414" t="str">
        <f t="shared" si="3"/>
        <v>220,000</v>
      </c>
      <c r="H9414" t="s">
        <v>96</v>
      </c>
      <c r="J9414" t="s">
        <v>39</v>
      </c>
      <c r="K9414" t="s">
        <v>101</v>
      </c>
      <c r="L9414">
        <v>220000</v>
      </c>
      <c r="M9414" t="s">
        <v>5826</v>
      </c>
    </row>
    <row r="9415" spans="1:13">
      <c r="A9415">
        <v>13385</v>
      </c>
      <c r="B9415" t="s">
        <v>20</v>
      </c>
      <c r="C9415" s="16" t="s">
        <v>16508</v>
      </c>
      <c r="D9415">
        <f t="shared" si="0"/>
        <v>26</v>
      </c>
      <c r="E9415" t="str">
        <f t="shared" si="1"/>
        <v>$4,851,000 (traded from Phoenix, plus trade</v>
      </c>
      <c r="F9415">
        <f t="shared" si="2"/>
        <v>11</v>
      </c>
      <c r="G9415" t="str">
        <f t="shared" si="3"/>
        <v>$4,851,000</v>
      </c>
      <c r="H9415" t="s">
        <v>16509</v>
      </c>
      <c r="J9415" t="s">
        <v>41</v>
      </c>
      <c r="K9415" t="s">
        <v>101</v>
      </c>
      <c r="L9415">
        <v>4851000</v>
      </c>
      <c r="M9415" t="s">
        <v>4500</v>
      </c>
    </row>
    <row r="9416" spans="1:13">
      <c r="A9416">
        <v>13387</v>
      </c>
      <c r="B9416" t="s">
        <v>20</v>
      </c>
      <c r="C9416" s="16" t="s">
        <v>16510</v>
      </c>
      <c r="D9416">
        <f t="shared" si="0"/>
        <v>26</v>
      </c>
      <c r="E9416" t="str">
        <f t="shared" si="1"/>
        <v>3,900,000</v>
      </c>
      <c r="F9416" t="str">
        <f t="shared" si="2"/>
        <v/>
      </c>
      <c r="G9416" t="str">
        <f t="shared" si="3"/>
        <v>3,900,000</v>
      </c>
      <c r="H9416" t="s">
        <v>96</v>
      </c>
      <c r="J9416" t="s">
        <v>41</v>
      </c>
      <c r="K9416" t="s">
        <v>101</v>
      </c>
      <c r="L9416">
        <v>3900000</v>
      </c>
      <c r="M9416" t="s">
        <v>5302</v>
      </c>
    </row>
    <row r="9417" spans="1:13">
      <c r="A9417">
        <v>13388</v>
      </c>
      <c r="B9417" t="s">
        <v>20</v>
      </c>
      <c r="C9417" s="16" t="s">
        <v>16511</v>
      </c>
      <c r="D9417">
        <f t="shared" si="0"/>
        <v>26</v>
      </c>
      <c r="E9417" t="str">
        <f t="shared" si="1"/>
        <v>3,833,000</v>
      </c>
      <c r="F9417" t="str">
        <f t="shared" si="2"/>
        <v/>
      </c>
      <c r="G9417" t="str">
        <f t="shared" si="3"/>
        <v>3,833,000</v>
      </c>
      <c r="H9417" t="s">
        <v>96</v>
      </c>
      <c r="J9417" t="s">
        <v>41</v>
      </c>
      <c r="K9417" t="s">
        <v>101</v>
      </c>
      <c r="L9417">
        <v>3833000</v>
      </c>
      <c r="M9417" t="s">
        <v>5209</v>
      </c>
    </row>
    <row r="9418" spans="1:13">
      <c r="A9418">
        <v>13389</v>
      </c>
      <c r="B9418" t="s">
        <v>20</v>
      </c>
      <c r="C9418" s="16" t="s">
        <v>16512</v>
      </c>
      <c r="D9418">
        <f t="shared" si="0"/>
        <v>26</v>
      </c>
      <c r="E9418" t="str">
        <f t="shared" si="1"/>
        <v>3,047,000</v>
      </c>
      <c r="F9418" t="str">
        <f t="shared" si="2"/>
        <v/>
      </c>
      <c r="G9418" t="str">
        <f t="shared" si="3"/>
        <v>3,047,000</v>
      </c>
      <c r="H9418" t="s">
        <v>96</v>
      </c>
      <c r="J9418" t="s">
        <v>41</v>
      </c>
      <c r="K9418" t="s">
        <v>101</v>
      </c>
      <c r="L9418">
        <v>3047000</v>
      </c>
      <c r="M9418" t="s">
        <v>4779</v>
      </c>
    </row>
    <row r="9419" spans="1:13">
      <c r="A9419">
        <v>13390</v>
      </c>
      <c r="B9419" t="s">
        <v>20</v>
      </c>
      <c r="C9419" s="16" t="s">
        <v>16513</v>
      </c>
      <c r="D9419">
        <f t="shared" si="0"/>
        <v>26</v>
      </c>
      <c r="E9419" t="str">
        <f t="shared" si="1"/>
        <v>2,300,000 (released 10/29)</v>
      </c>
      <c r="F9419">
        <f t="shared" si="2"/>
        <v>10</v>
      </c>
      <c r="G9419" t="str">
        <f t="shared" si="3"/>
        <v>2,300,000</v>
      </c>
      <c r="H9419" t="s">
        <v>96</v>
      </c>
      <c r="J9419" t="s">
        <v>41</v>
      </c>
      <c r="K9419" t="s">
        <v>101</v>
      </c>
      <c r="L9419">
        <v>2300000</v>
      </c>
      <c r="M9419" t="s">
        <v>6045</v>
      </c>
    </row>
    <row r="9420" spans="1:13">
      <c r="A9420">
        <v>13391</v>
      </c>
      <c r="B9420" t="s">
        <v>20</v>
      </c>
      <c r="C9420" s="16" t="s">
        <v>16514</v>
      </c>
      <c r="D9420">
        <f t="shared" si="0"/>
        <v>26</v>
      </c>
      <c r="E9420" t="str">
        <f t="shared" si="1"/>
        <v>1,300,000</v>
      </c>
      <c r="F9420" t="str">
        <f t="shared" si="2"/>
        <v/>
      </c>
      <c r="G9420" t="str">
        <f t="shared" si="3"/>
        <v>1,300,000</v>
      </c>
      <c r="H9420" t="s">
        <v>96</v>
      </c>
      <c r="J9420" t="s">
        <v>41</v>
      </c>
      <c r="K9420" t="s">
        <v>101</v>
      </c>
      <c r="L9420">
        <v>1300000</v>
      </c>
      <c r="M9420" t="s">
        <v>4938</v>
      </c>
    </row>
    <row r="9421" spans="1:13">
      <c r="A9421">
        <v>13392</v>
      </c>
      <c r="B9421" t="s">
        <v>20</v>
      </c>
      <c r="C9421" s="16" t="s">
        <v>16515</v>
      </c>
      <c r="D9421">
        <f t="shared" si="0"/>
        <v>26</v>
      </c>
      <c r="E9421" t="str">
        <f t="shared" si="1"/>
        <v>1,280,000</v>
      </c>
      <c r="F9421" t="str">
        <f t="shared" si="2"/>
        <v/>
      </c>
      <c r="G9421" t="str">
        <f t="shared" si="3"/>
        <v>1,280,000</v>
      </c>
      <c r="H9421" t="s">
        <v>96</v>
      </c>
      <c r="J9421" t="s">
        <v>41</v>
      </c>
      <c r="K9421" t="s">
        <v>101</v>
      </c>
      <c r="L9421">
        <v>1280000</v>
      </c>
      <c r="M9421" t="s">
        <v>5048</v>
      </c>
    </row>
    <row r="9422" spans="1:13">
      <c r="A9422">
        <v>13393</v>
      </c>
      <c r="B9422" t="s">
        <v>20</v>
      </c>
      <c r="C9422" s="16" t="s">
        <v>16516</v>
      </c>
      <c r="D9422">
        <f t="shared" si="0"/>
        <v>26</v>
      </c>
      <c r="E9422" t="str">
        <f t="shared" si="1"/>
        <v>1,246,000</v>
      </c>
      <c r="F9422" t="str">
        <f t="shared" si="2"/>
        <v/>
      </c>
      <c r="G9422" t="str">
        <f t="shared" si="3"/>
        <v>1,246,000</v>
      </c>
      <c r="H9422" t="s">
        <v>96</v>
      </c>
      <c r="J9422" t="s">
        <v>41</v>
      </c>
      <c r="K9422" t="s">
        <v>101</v>
      </c>
      <c r="L9422">
        <v>1246000</v>
      </c>
      <c r="M9422" t="s">
        <v>5928</v>
      </c>
    </row>
    <row r="9423" spans="1:13">
      <c r="A9423">
        <v>13394</v>
      </c>
      <c r="B9423" t="s">
        <v>20</v>
      </c>
      <c r="C9423" s="16" t="s">
        <v>16517</v>
      </c>
      <c r="D9423">
        <f t="shared" si="0"/>
        <v>26</v>
      </c>
      <c r="E9423" t="str">
        <f t="shared" si="1"/>
        <v>1,235,000 (traded from Phoenix)</v>
      </c>
      <c r="F9423">
        <f t="shared" si="2"/>
        <v>10</v>
      </c>
      <c r="G9423" t="str">
        <f t="shared" si="3"/>
        <v>1,235,000</v>
      </c>
      <c r="H9423" t="s">
        <v>96</v>
      </c>
      <c r="J9423" t="s">
        <v>41</v>
      </c>
      <c r="K9423" t="s">
        <v>101</v>
      </c>
      <c r="L9423">
        <v>1235000</v>
      </c>
      <c r="M9423" t="s">
        <v>5920</v>
      </c>
    </row>
    <row r="9424" spans="1:13">
      <c r="A9424">
        <v>13395</v>
      </c>
      <c r="B9424" t="s">
        <v>20</v>
      </c>
      <c r="C9424" s="16" t="s">
        <v>16518</v>
      </c>
      <c r="D9424">
        <f t="shared" si="0"/>
        <v>26</v>
      </c>
      <c r="E9424" t="str">
        <f t="shared" si="1"/>
        <v>1,100,000</v>
      </c>
      <c r="F9424" t="str">
        <f t="shared" si="2"/>
        <v/>
      </c>
      <c r="G9424" t="str">
        <f t="shared" si="3"/>
        <v>1,100,000</v>
      </c>
      <c r="H9424" t="s">
        <v>96</v>
      </c>
      <c r="J9424" t="s">
        <v>41</v>
      </c>
      <c r="K9424" t="s">
        <v>101</v>
      </c>
      <c r="L9424">
        <v>1100000</v>
      </c>
      <c r="M9424" t="s">
        <v>5107</v>
      </c>
    </row>
    <row r="9425" spans="1:13">
      <c r="A9425">
        <v>13396</v>
      </c>
      <c r="B9425" t="s">
        <v>20</v>
      </c>
      <c r="C9425" s="16" t="s">
        <v>16519</v>
      </c>
      <c r="D9425">
        <f t="shared" si="0"/>
        <v>28</v>
      </c>
      <c r="E9425" t="str">
        <f t="shared" si="1"/>
        <v>723,000 (traded from Phoenix)</v>
      </c>
      <c r="F9425">
        <f t="shared" si="2"/>
        <v>8</v>
      </c>
      <c r="G9425" t="str">
        <f t="shared" si="3"/>
        <v>723,000</v>
      </c>
      <c r="H9425" t="s">
        <v>96</v>
      </c>
      <c r="J9425" t="s">
        <v>41</v>
      </c>
      <c r="K9425" t="s">
        <v>101</v>
      </c>
      <c r="L9425">
        <v>723000</v>
      </c>
      <c r="M9425" t="s">
        <v>5648</v>
      </c>
    </row>
    <row r="9426" spans="1:13">
      <c r="A9426">
        <v>13397</v>
      </c>
      <c r="B9426" t="s">
        <v>20</v>
      </c>
      <c r="C9426" s="16" t="s">
        <v>16520</v>
      </c>
      <c r="D9426">
        <f t="shared" si="0"/>
        <v>28</v>
      </c>
      <c r="E9426" t="str">
        <f t="shared" si="1"/>
        <v>330,000 (released 10/29)</v>
      </c>
      <c r="F9426">
        <f t="shared" si="2"/>
        <v>8</v>
      </c>
      <c r="G9426" t="str">
        <f t="shared" si="3"/>
        <v>330,000</v>
      </c>
      <c r="H9426" t="s">
        <v>96</v>
      </c>
      <c r="J9426" t="s">
        <v>41</v>
      </c>
      <c r="K9426" t="s">
        <v>101</v>
      </c>
      <c r="L9426">
        <v>330000</v>
      </c>
      <c r="M9426" t="s">
        <v>5311</v>
      </c>
    </row>
    <row r="9427" spans="1:13">
      <c r="A9427">
        <v>13398</v>
      </c>
      <c r="B9427" t="s">
        <v>20</v>
      </c>
      <c r="C9427" s="16" t="s">
        <v>16521</v>
      </c>
      <c r="D9427">
        <f t="shared" si="0"/>
        <v>28</v>
      </c>
      <c r="E9427" t="str">
        <f t="shared" si="1"/>
        <v>247,500</v>
      </c>
      <c r="F9427" t="str">
        <f t="shared" si="2"/>
        <v/>
      </c>
      <c r="G9427" t="str">
        <f t="shared" si="3"/>
        <v>247,500</v>
      </c>
      <c r="H9427" t="s">
        <v>96</v>
      </c>
      <c r="J9427" t="s">
        <v>41</v>
      </c>
      <c r="K9427" t="s">
        <v>101</v>
      </c>
      <c r="L9427">
        <v>247500</v>
      </c>
      <c r="M9427" t="s">
        <v>5131</v>
      </c>
    </row>
    <row r="9428" spans="1:13">
      <c r="A9428">
        <v>13399</v>
      </c>
      <c r="B9428" t="s">
        <v>20</v>
      </c>
      <c r="C9428" s="16" t="s">
        <v>16522</v>
      </c>
      <c r="D9428">
        <f t="shared" si="0"/>
        <v>28</v>
      </c>
      <c r="E9428" t="str">
        <f t="shared" si="1"/>
        <v>247,500</v>
      </c>
      <c r="F9428" t="str">
        <f t="shared" si="2"/>
        <v/>
      </c>
      <c r="G9428" t="str">
        <f t="shared" si="3"/>
        <v>247,500</v>
      </c>
      <c r="H9428" t="s">
        <v>96</v>
      </c>
      <c r="J9428" t="s">
        <v>41</v>
      </c>
      <c r="K9428" t="s">
        <v>101</v>
      </c>
      <c r="L9428">
        <v>247500</v>
      </c>
      <c r="M9428" t="s">
        <v>5730</v>
      </c>
    </row>
    <row r="9429" spans="1:13">
      <c r="A9429">
        <v>13400</v>
      </c>
      <c r="B9429" t="s">
        <v>20</v>
      </c>
      <c r="C9429" s="16" t="s">
        <v>16523</v>
      </c>
      <c r="D9429">
        <f t="shared" si="0"/>
        <v>28</v>
      </c>
      <c r="E9429" t="str">
        <f t="shared" si="1"/>
        <v>247,500</v>
      </c>
      <c r="F9429" t="str">
        <f t="shared" si="2"/>
        <v/>
      </c>
      <c r="G9429" t="str">
        <f t="shared" si="3"/>
        <v>247,500</v>
      </c>
      <c r="H9429" t="s">
        <v>96</v>
      </c>
      <c r="J9429" t="s">
        <v>41</v>
      </c>
      <c r="K9429" t="s">
        <v>101</v>
      </c>
      <c r="L9429">
        <v>247500</v>
      </c>
      <c r="M9429" t="s">
        <v>5085</v>
      </c>
    </row>
    <row r="9430" spans="1:13">
      <c r="A9430">
        <v>13401</v>
      </c>
      <c r="B9430" t="s">
        <v>20</v>
      </c>
      <c r="C9430" s="16" t="s">
        <v>16524</v>
      </c>
      <c r="D9430">
        <f t="shared" si="0"/>
        <v>28</v>
      </c>
      <c r="E9430" t="str">
        <f t="shared" si="1"/>
        <v>220,000</v>
      </c>
      <c r="F9430" t="str">
        <f t="shared" si="2"/>
        <v/>
      </c>
      <c r="G9430" t="str">
        <f t="shared" si="3"/>
        <v>220,000</v>
      </c>
      <c r="H9430" t="s">
        <v>96</v>
      </c>
      <c r="J9430" t="s">
        <v>41</v>
      </c>
      <c r="K9430" t="s">
        <v>101</v>
      </c>
      <c r="L9430">
        <v>220000</v>
      </c>
      <c r="M9430" t="s">
        <v>5057</v>
      </c>
    </row>
    <row r="9431" spans="1:13">
      <c r="A9431">
        <v>13404</v>
      </c>
      <c r="B9431" t="s">
        <v>20</v>
      </c>
      <c r="C9431" s="16" t="s">
        <v>16525</v>
      </c>
      <c r="D9431">
        <f t="shared" si="0"/>
        <v>26</v>
      </c>
      <c r="E9431" t="str">
        <f t="shared" si="1"/>
        <v>$3,400,000</v>
      </c>
      <c r="F9431" t="str">
        <f t="shared" si="2"/>
        <v/>
      </c>
      <c r="G9431" t="str">
        <f t="shared" si="3"/>
        <v>$3,400,000</v>
      </c>
      <c r="H9431" t="s">
        <v>7242</v>
      </c>
      <c r="J9431" t="s">
        <v>43</v>
      </c>
      <c r="K9431" t="s">
        <v>101</v>
      </c>
      <c r="L9431">
        <v>3400000</v>
      </c>
      <c r="M9431" t="s">
        <v>4710</v>
      </c>
    </row>
    <row r="9432" spans="1:13">
      <c r="A9432">
        <v>13405</v>
      </c>
      <c r="B9432" t="s">
        <v>20</v>
      </c>
      <c r="C9432" s="16" t="s">
        <v>16526</v>
      </c>
      <c r="D9432">
        <f t="shared" si="0"/>
        <v>26</v>
      </c>
      <c r="E9432" t="str">
        <f t="shared" si="1"/>
        <v>3,294,000</v>
      </c>
      <c r="F9432" t="str">
        <f t="shared" si="2"/>
        <v/>
      </c>
      <c r="G9432" t="str">
        <f t="shared" si="3"/>
        <v>3,294,000</v>
      </c>
      <c r="H9432" t="s">
        <v>96</v>
      </c>
      <c r="J9432" t="s">
        <v>43</v>
      </c>
      <c r="K9432" t="s">
        <v>101</v>
      </c>
      <c r="L9432">
        <v>3294000</v>
      </c>
      <c r="M9432" t="s">
        <v>5478</v>
      </c>
    </row>
    <row r="9433" spans="1:13">
      <c r="A9433">
        <v>13406</v>
      </c>
      <c r="B9433" t="s">
        <v>20</v>
      </c>
      <c r="C9433" s="16" t="s">
        <v>16527</v>
      </c>
      <c r="D9433">
        <f t="shared" si="0"/>
        <v>26</v>
      </c>
      <c r="E9433" t="str">
        <f t="shared" si="1"/>
        <v>2,900,000</v>
      </c>
      <c r="F9433" t="str">
        <f t="shared" si="2"/>
        <v/>
      </c>
      <c r="G9433" t="str">
        <f t="shared" si="3"/>
        <v>2,900,000</v>
      </c>
      <c r="H9433" t="s">
        <v>96</v>
      </c>
      <c r="J9433" t="s">
        <v>43</v>
      </c>
      <c r="K9433" t="s">
        <v>101</v>
      </c>
      <c r="L9433">
        <v>2900000</v>
      </c>
      <c r="M9433" t="s">
        <v>5591</v>
      </c>
    </row>
    <row r="9434" spans="1:13">
      <c r="A9434">
        <v>13407</v>
      </c>
      <c r="B9434" t="s">
        <v>20</v>
      </c>
      <c r="C9434" s="16" t="s">
        <v>16528</v>
      </c>
      <c r="D9434">
        <f t="shared" si="0"/>
        <v>26</v>
      </c>
      <c r="E9434" t="str">
        <f t="shared" si="1"/>
        <v>2,545,000</v>
      </c>
      <c r="F9434" t="str">
        <f t="shared" si="2"/>
        <v/>
      </c>
      <c r="G9434" t="str">
        <f t="shared" si="3"/>
        <v>2,545,000</v>
      </c>
      <c r="H9434" t="s">
        <v>96</v>
      </c>
      <c r="J9434" t="s">
        <v>43</v>
      </c>
      <c r="K9434" t="s">
        <v>101</v>
      </c>
      <c r="L9434">
        <v>2545000</v>
      </c>
      <c r="M9434" t="s">
        <v>4616</v>
      </c>
    </row>
    <row r="9435" spans="1:13">
      <c r="A9435">
        <v>13408</v>
      </c>
      <c r="B9435" t="s">
        <v>20</v>
      </c>
      <c r="C9435" s="16" t="s">
        <v>16529</v>
      </c>
      <c r="D9435">
        <f t="shared" si="0"/>
        <v>26</v>
      </c>
      <c r="E9435" t="str">
        <f t="shared" si="1"/>
        <v>2,500,000</v>
      </c>
      <c r="F9435" t="str">
        <f t="shared" si="2"/>
        <v/>
      </c>
      <c r="G9435" t="str">
        <f t="shared" si="3"/>
        <v>2,500,000</v>
      </c>
      <c r="H9435" t="s">
        <v>96</v>
      </c>
      <c r="J9435" t="s">
        <v>43</v>
      </c>
      <c r="K9435" t="s">
        <v>101</v>
      </c>
      <c r="L9435">
        <v>2500000</v>
      </c>
      <c r="M9435" t="s">
        <v>16530</v>
      </c>
    </row>
    <row r="9436" spans="1:13">
      <c r="A9436">
        <v>13409</v>
      </c>
      <c r="B9436" t="s">
        <v>20</v>
      </c>
      <c r="C9436" s="16" t="s">
        <v>16531</v>
      </c>
      <c r="D9436">
        <f t="shared" si="0"/>
        <v>26</v>
      </c>
      <c r="E9436" t="str">
        <f t="shared" si="1"/>
        <v>1,636,000</v>
      </c>
      <c r="F9436" t="str">
        <f t="shared" si="2"/>
        <v/>
      </c>
      <c r="G9436" t="str">
        <f t="shared" si="3"/>
        <v>1,636,000</v>
      </c>
      <c r="H9436" t="s">
        <v>96</v>
      </c>
      <c r="J9436" t="s">
        <v>43</v>
      </c>
      <c r="K9436" t="s">
        <v>101</v>
      </c>
      <c r="L9436">
        <v>1636000</v>
      </c>
      <c r="M9436" t="s">
        <v>5060</v>
      </c>
    </row>
    <row r="9437" spans="1:13">
      <c r="A9437">
        <v>13410</v>
      </c>
      <c r="B9437" t="s">
        <v>20</v>
      </c>
      <c r="C9437" s="16" t="s">
        <v>16532</v>
      </c>
      <c r="D9437">
        <f t="shared" si="0"/>
        <v>26</v>
      </c>
      <c r="E9437" t="str">
        <f t="shared" si="1"/>
        <v>1,600,000</v>
      </c>
      <c r="F9437" t="str">
        <f t="shared" si="2"/>
        <v/>
      </c>
      <c r="G9437" t="str">
        <f t="shared" si="3"/>
        <v>1,600,000</v>
      </c>
      <c r="H9437" t="s">
        <v>96</v>
      </c>
      <c r="J9437" t="s">
        <v>43</v>
      </c>
      <c r="K9437" t="s">
        <v>101</v>
      </c>
      <c r="L9437">
        <v>1600000</v>
      </c>
      <c r="M9437" t="s">
        <v>4851</v>
      </c>
    </row>
    <row r="9438" spans="1:13">
      <c r="A9438">
        <v>13411</v>
      </c>
      <c r="B9438" t="s">
        <v>20</v>
      </c>
      <c r="C9438" s="16" t="s">
        <v>16533</v>
      </c>
      <c r="D9438">
        <f t="shared" si="0"/>
        <v>26</v>
      </c>
      <c r="E9438" t="str">
        <f t="shared" si="1"/>
        <v>1,200,000</v>
      </c>
      <c r="F9438" t="str">
        <f t="shared" si="2"/>
        <v/>
      </c>
      <c r="G9438" t="str">
        <f t="shared" si="3"/>
        <v>1,200,000</v>
      </c>
      <c r="H9438" t="s">
        <v>96</v>
      </c>
      <c r="J9438" t="s">
        <v>43</v>
      </c>
      <c r="K9438" t="s">
        <v>101</v>
      </c>
      <c r="L9438">
        <v>1200000</v>
      </c>
      <c r="M9438" t="s">
        <v>5856</v>
      </c>
    </row>
    <row r="9439" spans="1:13">
      <c r="A9439">
        <v>13412</v>
      </c>
      <c r="B9439" t="s">
        <v>20</v>
      </c>
      <c r="C9439" s="16" t="s">
        <v>16534</v>
      </c>
      <c r="D9439">
        <f t="shared" si="0"/>
        <v>26</v>
      </c>
      <c r="E9439" t="str">
        <f t="shared" si="1"/>
        <v>1,070,000</v>
      </c>
      <c r="F9439" t="str">
        <f t="shared" si="2"/>
        <v/>
      </c>
      <c r="G9439" t="str">
        <f t="shared" si="3"/>
        <v>1,070,000</v>
      </c>
      <c r="H9439" t="s">
        <v>96</v>
      </c>
      <c r="J9439" t="s">
        <v>43</v>
      </c>
      <c r="K9439" t="s">
        <v>101</v>
      </c>
      <c r="L9439">
        <v>1070000</v>
      </c>
      <c r="M9439" t="s">
        <v>6085</v>
      </c>
    </row>
    <row r="9440" spans="1:13">
      <c r="A9440">
        <v>13413</v>
      </c>
      <c r="B9440" t="s">
        <v>20</v>
      </c>
      <c r="C9440" s="16" t="s">
        <v>16535</v>
      </c>
      <c r="D9440">
        <f t="shared" si="0"/>
        <v>28</v>
      </c>
      <c r="E9440" t="str">
        <f t="shared" si="1"/>
        <v>247,500</v>
      </c>
      <c r="F9440" t="str">
        <f t="shared" si="2"/>
        <v/>
      </c>
      <c r="G9440" t="str">
        <f t="shared" si="3"/>
        <v>247,500</v>
      </c>
      <c r="H9440" t="s">
        <v>96</v>
      </c>
      <c r="J9440" t="s">
        <v>43</v>
      </c>
      <c r="K9440" t="s">
        <v>101</v>
      </c>
      <c r="L9440">
        <v>247500</v>
      </c>
      <c r="M9440" t="s">
        <v>5400</v>
      </c>
    </row>
    <row r="9441" spans="1:13">
      <c r="A9441">
        <v>13414</v>
      </c>
      <c r="B9441" t="s">
        <v>20</v>
      </c>
      <c r="C9441" s="16" t="s">
        <v>16536</v>
      </c>
      <c r="D9441">
        <f t="shared" si="0"/>
        <v>28</v>
      </c>
      <c r="E9441" t="str">
        <f t="shared" si="1"/>
        <v>247,500</v>
      </c>
      <c r="F9441" t="str">
        <f t="shared" si="2"/>
        <v/>
      </c>
      <c r="G9441" t="str">
        <f t="shared" si="3"/>
        <v>247,500</v>
      </c>
      <c r="H9441" t="s">
        <v>96</v>
      </c>
      <c r="J9441" t="s">
        <v>43</v>
      </c>
      <c r="K9441" t="s">
        <v>101</v>
      </c>
      <c r="L9441">
        <v>247500</v>
      </c>
      <c r="M9441" t="s">
        <v>5492</v>
      </c>
    </row>
    <row r="9442" spans="1:13">
      <c r="A9442">
        <v>13415</v>
      </c>
      <c r="B9442" t="s">
        <v>20</v>
      </c>
      <c r="C9442" s="16" t="s">
        <v>16537</v>
      </c>
      <c r="D9442">
        <f t="shared" si="0"/>
        <v>28</v>
      </c>
      <c r="E9442" t="str">
        <f t="shared" si="1"/>
        <v>220,000</v>
      </c>
      <c r="F9442" t="str">
        <f t="shared" si="2"/>
        <v/>
      </c>
      <c r="G9442" t="str">
        <f t="shared" si="3"/>
        <v>220,000</v>
      </c>
      <c r="H9442" t="s">
        <v>96</v>
      </c>
      <c r="J9442" t="s">
        <v>43</v>
      </c>
      <c r="K9442" t="s">
        <v>101</v>
      </c>
      <c r="L9442">
        <v>220000</v>
      </c>
      <c r="M9442" t="s">
        <v>4896</v>
      </c>
    </row>
    <row r="9443" spans="1:13">
      <c r="A9443">
        <v>13416</v>
      </c>
      <c r="B9443" t="s">
        <v>20</v>
      </c>
      <c r="C9443" s="16" t="s">
        <v>16538</v>
      </c>
      <c r="D9443">
        <f t="shared" si="0"/>
        <v>29</v>
      </c>
      <c r="E9443" t="str">
        <f t="shared" si="1"/>
        <v>214,300 (signed 11/21)</v>
      </c>
      <c r="F9443">
        <f t="shared" si="2"/>
        <v>8</v>
      </c>
      <c r="G9443" t="str">
        <f t="shared" si="3"/>
        <v>214,300</v>
      </c>
      <c r="H9443" t="s">
        <v>96</v>
      </c>
      <c r="J9443" t="s">
        <v>43</v>
      </c>
      <c r="K9443" t="s">
        <v>101</v>
      </c>
      <c r="L9443">
        <v>214300</v>
      </c>
      <c r="M9443" t="s">
        <v>4713</v>
      </c>
    </row>
    <row r="9444" spans="1:13">
      <c r="A9444">
        <v>13417</v>
      </c>
      <c r="B9444" t="s">
        <v>20</v>
      </c>
      <c r="C9444" s="16" t="s">
        <v>16539</v>
      </c>
      <c r="D9444">
        <f t="shared" si="0"/>
        <v>29</v>
      </c>
      <c r="E9444" t="str">
        <f t="shared" si="1"/>
        <v>169,000 (signed 12/22)</v>
      </c>
      <c r="F9444">
        <f t="shared" si="2"/>
        <v>8</v>
      </c>
      <c r="G9444" t="str">
        <f t="shared" si="3"/>
        <v>169,000</v>
      </c>
      <c r="H9444" t="s">
        <v>96</v>
      </c>
      <c r="J9444" t="s">
        <v>43</v>
      </c>
      <c r="K9444" t="s">
        <v>101</v>
      </c>
      <c r="L9444">
        <v>169000</v>
      </c>
      <c r="M9444" t="s">
        <v>4510</v>
      </c>
    </row>
    <row r="9445" spans="1:13">
      <c r="A9445">
        <v>13420</v>
      </c>
      <c r="B9445" t="s">
        <v>20</v>
      </c>
      <c r="C9445" s="16" t="s">
        <v>16540</v>
      </c>
      <c r="D9445">
        <f t="shared" si="0"/>
        <v>26</v>
      </c>
      <c r="E9445" t="str">
        <f t="shared" si="1"/>
        <v>$7,000,000</v>
      </c>
      <c r="F9445" t="str">
        <f t="shared" si="2"/>
        <v/>
      </c>
      <c r="G9445" t="str">
        <f t="shared" si="3"/>
        <v>$7,000,000</v>
      </c>
      <c r="H9445" t="s">
        <v>268</v>
      </c>
      <c r="J9445" t="s">
        <v>45</v>
      </c>
      <c r="K9445" t="s">
        <v>101</v>
      </c>
      <c r="L9445">
        <v>7000000</v>
      </c>
      <c r="M9445" t="s">
        <v>5742</v>
      </c>
    </row>
    <row r="9446" spans="1:13">
      <c r="A9446">
        <v>13421</v>
      </c>
      <c r="B9446" t="s">
        <v>20</v>
      </c>
      <c r="C9446" s="16" t="s">
        <v>16541</v>
      </c>
      <c r="D9446">
        <f t="shared" si="0"/>
        <v>26</v>
      </c>
      <c r="E9446" t="str">
        <f t="shared" si="1"/>
        <v>5,025,000</v>
      </c>
      <c r="F9446" t="str">
        <f t="shared" si="2"/>
        <v/>
      </c>
      <c r="G9446" t="str">
        <f t="shared" si="3"/>
        <v>5,025,000</v>
      </c>
      <c r="H9446" t="s">
        <v>96</v>
      </c>
      <c r="J9446" t="s">
        <v>45</v>
      </c>
      <c r="K9446" t="s">
        <v>101</v>
      </c>
      <c r="L9446">
        <v>5025000</v>
      </c>
      <c r="M9446" t="s">
        <v>4002</v>
      </c>
    </row>
    <row r="9447" spans="1:13">
      <c r="A9447">
        <v>13422</v>
      </c>
      <c r="B9447" t="s">
        <v>20</v>
      </c>
      <c r="C9447" s="16" t="s">
        <v>16542</v>
      </c>
      <c r="D9447">
        <f t="shared" si="0"/>
        <v>26</v>
      </c>
      <c r="E9447" t="str">
        <f t="shared" si="1"/>
        <v>3,075,000</v>
      </c>
      <c r="F9447" t="str">
        <f t="shared" si="2"/>
        <v/>
      </c>
      <c r="G9447" t="str">
        <f t="shared" si="3"/>
        <v>3,075,000</v>
      </c>
      <c r="H9447" t="s">
        <v>96</v>
      </c>
      <c r="J9447" t="s">
        <v>45</v>
      </c>
      <c r="K9447" t="s">
        <v>101</v>
      </c>
      <c r="L9447">
        <v>3075000</v>
      </c>
      <c r="M9447" t="s">
        <v>5320</v>
      </c>
    </row>
    <row r="9448" spans="1:13">
      <c r="A9448">
        <v>13423</v>
      </c>
      <c r="B9448" t="s">
        <v>20</v>
      </c>
      <c r="C9448" s="16" t="s">
        <v>16543</v>
      </c>
      <c r="D9448">
        <f t="shared" si="0"/>
        <v>26</v>
      </c>
      <c r="E9448" t="str">
        <f t="shared" si="1"/>
        <v>2,480,000</v>
      </c>
      <c r="F9448" t="str">
        <f t="shared" si="2"/>
        <v/>
      </c>
      <c r="G9448" t="str">
        <f t="shared" si="3"/>
        <v>2,480,000</v>
      </c>
      <c r="H9448" t="s">
        <v>96</v>
      </c>
      <c r="J9448" t="s">
        <v>45</v>
      </c>
      <c r="K9448" t="s">
        <v>101</v>
      </c>
      <c r="L9448">
        <v>2480000</v>
      </c>
      <c r="M9448" t="s">
        <v>5993</v>
      </c>
    </row>
    <row r="9449" spans="1:13">
      <c r="A9449">
        <v>13424</v>
      </c>
      <c r="B9449" t="s">
        <v>20</v>
      </c>
      <c r="C9449" s="16" t="s">
        <v>16544</v>
      </c>
      <c r="D9449">
        <f t="shared" si="0"/>
        <v>26</v>
      </c>
      <c r="E9449" t="str">
        <f t="shared" si="1"/>
        <v>2,457,000</v>
      </c>
      <c r="F9449" t="str">
        <f t="shared" si="2"/>
        <v/>
      </c>
      <c r="G9449" t="str">
        <f t="shared" si="3"/>
        <v>2,457,000</v>
      </c>
      <c r="H9449" t="s">
        <v>96</v>
      </c>
      <c r="J9449" t="s">
        <v>45</v>
      </c>
      <c r="K9449" t="s">
        <v>101</v>
      </c>
      <c r="L9449">
        <v>2457000</v>
      </c>
      <c r="M9449" t="s">
        <v>6047</v>
      </c>
    </row>
    <row r="9450" spans="1:13">
      <c r="A9450">
        <v>13425</v>
      </c>
      <c r="B9450" t="s">
        <v>20</v>
      </c>
      <c r="C9450" s="16" t="s">
        <v>16545</v>
      </c>
      <c r="D9450">
        <f t="shared" si="0"/>
        <v>26</v>
      </c>
      <c r="E9450" t="str">
        <f t="shared" si="1"/>
        <v>2,260,000</v>
      </c>
      <c r="F9450" t="str">
        <f t="shared" si="2"/>
        <v/>
      </c>
      <c r="G9450" t="str">
        <f t="shared" si="3"/>
        <v>2,260,000</v>
      </c>
      <c r="H9450" t="s">
        <v>96</v>
      </c>
      <c r="J9450" t="s">
        <v>45</v>
      </c>
      <c r="K9450" t="s">
        <v>101</v>
      </c>
      <c r="L9450">
        <v>2260000</v>
      </c>
      <c r="M9450" t="s">
        <v>5127</v>
      </c>
    </row>
    <row r="9451" spans="1:13">
      <c r="A9451">
        <v>13426</v>
      </c>
      <c r="B9451" t="s">
        <v>20</v>
      </c>
      <c r="C9451" s="16" t="s">
        <v>16546</v>
      </c>
      <c r="D9451">
        <f t="shared" si="0"/>
        <v>26</v>
      </c>
      <c r="E9451" t="str">
        <f t="shared" si="1"/>
        <v>1,715,000</v>
      </c>
      <c r="F9451" t="str">
        <f t="shared" si="2"/>
        <v/>
      </c>
      <c r="G9451" t="str">
        <f t="shared" si="3"/>
        <v>1,715,000</v>
      </c>
      <c r="H9451" t="s">
        <v>96</v>
      </c>
      <c r="J9451" t="s">
        <v>45</v>
      </c>
      <c r="K9451" t="s">
        <v>101</v>
      </c>
      <c r="L9451">
        <v>1715000</v>
      </c>
      <c r="M9451" t="s">
        <v>5511</v>
      </c>
    </row>
    <row r="9452" spans="1:13">
      <c r="A9452">
        <v>13427</v>
      </c>
      <c r="B9452" t="s">
        <v>20</v>
      </c>
      <c r="C9452" s="16" t="s">
        <v>16547</v>
      </c>
      <c r="D9452">
        <f t="shared" si="0"/>
        <v>28</v>
      </c>
      <c r="E9452" t="str">
        <f t="shared" si="1"/>
        <v>821,000</v>
      </c>
      <c r="F9452" t="str">
        <f t="shared" si="2"/>
        <v/>
      </c>
      <c r="G9452" t="str">
        <f t="shared" si="3"/>
        <v>821,000</v>
      </c>
      <c r="H9452" t="s">
        <v>96</v>
      </c>
      <c r="J9452" t="s">
        <v>45</v>
      </c>
      <c r="K9452" t="s">
        <v>101</v>
      </c>
      <c r="L9452">
        <v>821000</v>
      </c>
      <c r="M9452" t="s">
        <v>6052</v>
      </c>
    </row>
    <row r="9453" spans="1:13">
      <c r="A9453">
        <v>13428</v>
      </c>
      <c r="B9453" t="s">
        <v>20</v>
      </c>
      <c r="C9453" s="16" t="s">
        <v>16548</v>
      </c>
      <c r="D9453">
        <f t="shared" si="0"/>
        <v>28</v>
      </c>
      <c r="E9453" t="str">
        <f t="shared" si="1"/>
        <v>568,000</v>
      </c>
      <c r="F9453" t="str">
        <f t="shared" si="2"/>
        <v/>
      </c>
      <c r="G9453" t="str">
        <f t="shared" si="3"/>
        <v>568,000</v>
      </c>
      <c r="H9453" t="s">
        <v>96</v>
      </c>
      <c r="J9453" t="s">
        <v>45</v>
      </c>
      <c r="K9453" t="s">
        <v>101</v>
      </c>
      <c r="L9453">
        <v>568000</v>
      </c>
      <c r="M9453" t="s">
        <v>5297</v>
      </c>
    </row>
    <row r="9454" spans="1:13">
      <c r="A9454">
        <v>13429</v>
      </c>
      <c r="B9454" t="s">
        <v>20</v>
      </c>
      <c r="C9454" s="16" t="s">
        <v>16549</v>
      </c>
      <c r="D9454">
        <f t="shared" si="0"/>
        <v>28</v>
      </c>
      <c r="E9454" t="str">
        <f t="shared" si="1"/>
        <v>400,000</v>
      </c>
      <c r="F9454" t="str">
        <f t="shared" si="2"/>
        <v/>
      </c>
      <c r="G9454" t="str">
        <f t="shared" si="3"/>
        <v>400,000</v>
      </c>
      <c r="H9454" t="s">
        <v>96</v>
      </c>
      <c r="J9454" t="s">
        <v>45</v>
      </c>
      <c r="K9454" t="s">
        <v>101</v>
      </c>
      <c r="L9454">
        <v>400000</v>
      </c>
      <c r="M9454" t="s">
        <v>5644</v>
      </c>
    </row>
    <row r="9455" spans="1:13">
      <c r="A9455">
        <v>13430</v>
      </c>
      <c r="B9455" t="s">
        <v>20</v>
      </c>
      <c r="C9455" s="16" t="s">
        <v>16550</v>
      </c>
      <c r="D9455">
        <f t="shared" si="0"/>
        <v>28</v>
      </c>
      <c r="E9455" t="str">
        <f t="shared" si="1"/>
        <v>400,000</v>
      </c>
      <c r="F9455" t="str">
        <f t="shared" si="2"/>
        <v/>
      </c>
      <c r="G9455" t="str">
        <f t="shared" si="3"/>
        <v>400,000</v>
      </c>
      <c r="H9455" t="s">
        <v>96</v>
      </c>
      <c r="J9455" t="s">
        <v>45</v>
      </c>
      <c r="K9455" t="s">
        <v>101</v>
      </c>
      <c r="L9455">
        <v>400000</v>
      </c>
      <c r="M9455" t="s">
        <v>5851</v>
      </c>
    </row>
    <row r="9456" spans="1:13">
      <c r="A9456">
        <v>13431</v>
      </c>
      <c r="B9456" t="s">
        <v>20</v>
      </c>
      <c r="C9456" s="16" t="s">
        <v>16551</v>
      </c>
      <c r="D9456">
        <f t="shared" si="0"/>
        <v>28</v>
      </c>
      <c r="E9456" t="str">
        <f t="shared" si="1"/>
        <v>400,000</v>
      </c>
      <c r="F9456" t="str">
        <f t="shared" si="2"/>
        <v/>
      </c>
      <c r="G9456" t="str">
        <f t="shared" si="3"/>
        <v>400,000</v>
      </c>
      <c r="H9456" t="s">
        <v>96</v>
      </c>
      <c r="J9456" t="s">
        <v>45</v>
      </c>
      <c r="K9456" t="s">
        <v>101</v>
      </c>
      <c r="L9456">
        <v>400000</v>
      </c>
      <c r="M9456" t="s">
        <v>4977</v>
      </c>
    </row>
    <row r="9457" spans="1:13">
      <c r="A9457">
        <v>13432</v>
      </c>
      <c r="B9457" t="s">
        <v>20</v>
      </c>
      <c r="C9457" s="16" t="s">
        <v>16552</v>
      </c>
      <c r="D9457">
        <f t="shared" si="0"/>
        <v>28</v>
      </c>
      <c r="E9457" t="str">
        <f t="shared" si="1"/>
        <v>247,500</v>
      </c>
      <c r="F9457" t="str">
        <f t="shared" si="2"/>
        <v/>
      </c>
      <c r="G9457" t="str">
        <f t="shared" si="3"/>
        <v>247,500</v>
      </c>
      <c r="H9457" t="s">
        <v>96</v>
      </c>
      <c r="J9457" t="s">
        <v>45</v>
      </c>
      <c r="K9457" t="s">
        <v>101</v>
      </c>
      <c r="L9457">
        <v>247500</v>
      </c>
      <c r="M9457" t="s">
        <v>5516</v>
      </c>
    </row>
    <row r="9458" spans="1:13">
      <c r="A9458">
        <v>13435</v>
      </c>
      <c r="B9458" t="s">
        <v>20</v>
      </c>
      <c r="C9458" s="16" t="s">
        <v>16553</v>
      </c>
      <c r="D9458">
        <f t="shared" si="0"/>
        <v>26</v>
      </c>
      <c r="E9458" t="str">
        <f t="shared" si="1"/>
        <v>$7,000,000</v>
      </c>
      <c r="F9458" t="str">
        <f t="shared" si="2"/>
        <v/>
      </c>
      <c r="G9458" t="str">
        <f t="shared" si="3"/>
        <v>$7,000,000</v>
      </c>
      <c r="H9458" t="s">
        <v>268</v>
      </c>
      <c r="J9458" t="s">
        <v>46</v>
      </c>
      <c r="K9458" t="s">
        <v>101</v>
      </c>
      <c r="L9458">
        <v>7000000</v>
      </c>
      <c r="M9458" t="s">
        <v>5493</v>
      </c>
    </row>
    <row r="9459" spans="1:13">
      <c r="A9459">
        <v>13436</v>
      </c>
      <c r="B9459" t="s">
        <v>20</v>
      </c>
      <c r="C9459" s="16" t="s">
        <v>16554</v>
      </c>
      <c r="D9459">
        <f t="shared" si="0"/>
        <v>26</v>
      </c>
      <c r="E9459" t="str">
        <f t="shared" si="1"/>
        <v>3,409,000</v>
      </c>
      <c r="F9459" t="str">
        <f t="shared" si="2"/>
        <v/>
      </c>
      <c r="G9459" t="str">
        <f t="shared" si="3"/>
        <v>3,409,000</v>
      </c>
      <c r="H9459" t="s">
        <v>96</v>
      </c>
      <c r="J9459" t="s">
        <v>46</v>
      </c>
      <c r="K9459" t="s">
        <v>101</v>
      </c>
      <c r="L9459">
        <v>3409000</v>
      </c>
      <c r="M9459" t="s">
        <v>5598</v>
      </c>
    </row>
    <row r="9460" spans="1:13">
      <c r="A9460">
        <v>13437</v>
      </c>
      <c r="B9460" t="s">
        <v>20</v>
      </c>
      <c r="C9460" s="16" t="s">
        <v>16555</v>
      </c>
      <c r="D9460">
        <f t="shared" si="0"/>
        <v>26</v>
      </c>
      <c r="E9460" t="str">
        <f t="shared" si="1"/>
        <v>3,360,000</v>
      </c>
      <c r="F9460" t="str">
        <f t="shared" si="2"/>
        <v/>
      </c>
      <c r="G9460" t="str">
        <f t="shared" si="3"/>
        <v>3,360,000</v>
      </c>
      <c r="H9460" t="s">
        <v>96</v>
      </c>
      <c r="J9460" t="s">
        <v>46</v>
      </c>
      <c r="K9460" t="s">
        <v>101</v>
      </c>
      <c r="L9460">
        <v>3360000</v>
      </c>
      <c r="M9460" t="s">
        <v>4992</v>
      </c>
    </row>
    <row r="9461" spans="1:13">
      <c r="A9461">
        <v>13438</v>
      </c>
      <c r="B9461" t="s">
        <v>20</v>
      </c>
      <c r="C9461" s="16" t="s">
        <v>16556</v>
      </c>
      <c r="D9461">
        <f t="shared" si="0"/>
        <v>26</v>
      </c>
      <c r="E9461" t="str">
        <f t="shared" si="1"/>
        <v>2,844,000</v>
      </c>
      <c r="F9461" t="str">
        <f t="shared" si="2"/>
        <v/>
      </c>
      <c r="G9461" t="str">
        <f t="shared" si="3"/>
        <v>2,844,000</v>
      </c>
      <c r="H9461" t="s">
        <v>96</v>
      </c>
      <c r="J9461" t="s">
        <v>46</v>
      </c>
      <c r="K9461" t="s">
        <v>101</v>
      </c>
      <c r="L9461">
        <v>2844000</v>
      </c>
      <c r="M9461" t="s">
        <v>4793</v>
      </c>
    </row>
    <row r="9462" spans="1:13">
      <c r="A9462">
        <v>13439</v>
      </c>
      <c r="B9462" t="s">
        <v>20</v>
      </c>
      <c r="C9462" s="16" t="s">
        <v>16557</v>
      </c>
      <c r="D9462">
        <f t="shared" si="0"/>
        <v>26</v>
      </c>
      <c r="E9462" t="str">
        <f t="shared" si="1"/>
        <v>2,794,000</v>
      </c>
      <c r="F9462" t="str">
        <f t="shared" si="2"/>
        <v/>
      </c>
      <c r="G9462" t="str">
        <f t="shared" si="3"/>
        <v>2,794,000</v>
      </c>
      <c r="H9462" t="s">
        <v>96</v>
      </c>
      <c r="J9462" t="s">
        <v>46</v>
      </c>
      <c r="K9462" t="s">
        <v>101</v>
      </c>
      <c r="L9462">
        <v>2794000</v>
      </c>
      <c r="M9462" t="s">
        <v>5323</v>
      </c>
    </row>
    <row r="9463" spans="1:13">
      <c r="A9463">
        <v>13440</v>
      </c>
      <c r="B9463" t="s">
        <v>20</v>
      </c>
      <c r="C9463" s="16" t="s">
        <v>16558</v>
      </c>
      <c r="D9463">
        <f t="shared" si="0"/>
        <v>26</v>
      </c>
      <c r="E9463" t="str">
        <f t="shared" si="1"/>
        <v>2,694,000</v>
      </c>
      <c r="F9463" t="str">
        <f t="shared" si="2"/>
        <v/>
      </c>
      <c r="G9463" t="str">
        <f t="shared" si="3"/>
        <v>2,694,000</v>
      </c>
      <c r="H9463" t="s">
        <v>96</v>
      </c>
      <c r="J9463" t="s">
        <v>46</v>
      </c>
      <c r="K9463" t="s">
        <v>101</v>
      </c>
      <c r="L9463">
        <v>2694000</v>
      </c>
      <c r="M9463" t="s">
        <v>5072</v>
      </c>
    </row>
    <row r="9464" spans="1:13">
      <c r="A9464">
        <v>13441</v>
      </c>
      <c r="B9464" t="s">
        <v>20</v>
      </c>
      <c r="C9464" s="16" t="s">
        <v>16559</v>
      </c>
      <c r="D9464">
        <f t="shared" si="0"/>
        <v>26</v>
      </c>
      <c r="E9464" t="str">
        <f t="shared" si="1"/>
        <v>2,400,000</v>
      </c>
      <c r="F9464" t="str">
        <f t="shared" si="2"/>
        <v/>
      </c>
      <c r="G9464" t="str">
        <f t="shared" si="3"/>
        <v>2,400,000</v>
      </c>
      <c r="H9464" t="s">
        <v>96</v>
      </c>
      <c r="J9464" t="s">
        <v>46</v>
      </c>
      <c r="K9464" t="s">
        <v>101</v>
      </c>
      <c r="L9464">
        <v>2400000</v>
      </c>
      <c r="M9464" t="s">
        <v>4632</v>
      </c>
    </row>
    <row r="9465" spans="1:13">
      <c r="A9465">
        <v>13442</v>
      </c>
      <c r="B9465" t="s">
        <v>20</v>
      </c>
      <c r="C9465" s="16" t="s">
        <v>16560</v>
      </c>
      <c r="D9465">
        <f t="shared" si="0"/>
        <v>26</v>
      </c>
      <c r="E9465" t="str">
        <f t="shared" si="1"/>
        <v>1,700,000</v>
      </c>
      <c r="F9465" t="str">
        <f t="shared" si="2"/>
        <v/>
      </c>
      <c r="G9465" t="str">
        <f t="shared" si="3"/>
        <v>1,700,000</v>
      </c>
      <c r="H9465" t="s">
        <v>96</v>
      </c>
      <c r="J9465" t="s">
        <v>46</v>
      </c>
      <c r="K9465" t="s">
        <v>101</v>
      </c>
      <c r="L9465">
        <v>1700000</v>
      </c>
      <c r="M9465" t="s">
        <v>4979</v>
      </c>
    </row>
    <row r="9466" spans="1:13">
      <c r="A9466">
        <v>13443</v>
      </c>
      <c r="B9466" t="s">
        <v>20</v>
      </c>
      <c r="C9466" s="16" t="s">
        <v>16561</v>
      </c>
      <c r="D9466">
        <f t="shared" si="0"/>
        <v>26</v>
      </c>
      <c r="E9466" t="str">
        <f t="shared" si="1"/>
        <v>1,400,000</v>
      </c>
      <c r="F9466" t="str">
        <f t="shared" si="2"/>
        <v/>
      </c>
      <c r="G9466" t="str">
        <f t="shared" si="3"/>
        <v>1,400,000</v>
      </c>
      <c r="H9466" t="s">
        <v>96</v>
      </c>
      <c r="J9466" t="s">
        <v>46</v>
      </c>
      <c r="K9466" t="s">
        <v>101</v>
      </c>
      <c r="L9466">
        <v>1400000</v>
      </c>
      <c r="M9466" t="s">
        <v>4655</v>
      </c>
    </row>
    <row r="9467" spans="1:13">
      <c r="A9467">
        <v>13444</v>
      </c>
      <c r="B9467" t="s">
        <v>20</v>
      </c>
      <c r="C9467" s="16" t="s">
        <v>16562</v>
      </c>
      <c r="D9467">
        <f t="shared" si="0"/>
        <v>26</v>
      </c>
      <c r="E9467" t="str">
        <f t="shared" si="1"/>
        <v>1,150,000</v>
      </c>
      <c r="F9467" t="str">
        <f t="shared" si="2"/>
        <v/>
      </c>
      <c r="G9467" t="str">
        <f t="shared" si="3"/>
        <v>1,150,000</v>
      </c>
      <c r="H9467" t="s">
        <v>96</v>
      </c>
      <c r="J9467" t="s">
        <v>46</v>
      </c>
      <c r="K9467" t="s">
        <v>101</v>
      </c>
      <c r="L9467">
        <v>1150000</v>
      </c>
      <c r="M9467" t="s">
        <v>5354</v>
      </c>
    </row>
    <row r="9468" spans="1:13">
      <c r="A9468">
        <v>13445</v>
      </c>
      <c r="B9468" t="s">
        <v>20</v>
      </c>
      <c r="C9468" s="16" t="s">
        <v>16563</v>
      </c>
      <c r="D9468">
        <f t="shared" si="0"/>
        <v>26</v>
      </c>
      <c r="E9468" t="str">
        <f t="shared" si="1"/>
        <v>1,125,000</v>
      </c>
      <c r="F9468" t="str">
        <f t="shared" si="2"/>
        <v/>
      </c>
      <c r="G9468" t="str">
        <f t="shared" si="3"/>
        <v>1,125,000</v>
      </c>
      <c r="H9468" t="s">
        <v>96</v>
      </c>
      <c r="J9468" t="s">
        <v>46</v>
      </c>
      <c r="K9468" t="s">
        <v>101</v>
      </c>
      <c r="L9468">
        <v>1125000</v>
      </c>
      <c r="M9468" t="s">
        <v>6075</v>
      </c>
    </row>
    <row r="9469" spans="1:13">
      <c r="A9469">
        <v>13446</v>
      </c>
      <c r="B9469" t="s">
        <v>20</v>
      </c>
      <c r="C9469" s="16" t="s">
        <v>16564</v>
      </c>
      <c r="D9469">
        <f t="shared" si="0"/>
        <v>28</v>
      </c>
      <c r="E9469" t="str">
        <f t="shared" si="1"/>
        <v>276,000</v>
      </c>
      <c r="F9469" t="str">
        <f t="shared" si="2"/>
        <v/>
      </c>
      <c r="G9469" t="str">
        <f t="shared" si="3"/>
        <v>276,000</v>
      </c>
      <c r="H9469" t="s">
        <v>96</v>
      </c>
      <c r="J9469" t="s">
        <v>46</v>
      </c>
      <c r="K9469" t="s">
        <v>101</v>
      </c>
      <c r="L9469">
        <v>276000</v>
      </c>
      <c r="M9469" t="s">
        <v>4576</v>
      </c>
    </row>
    <row r="9470" spans="1:13">
      <c r="A9470">
        <v>13447</v>
      </c>
      <c r="B9470" t="s">
        <v>20</v>
      </c>
      <c r="C9470" s="16" t="s">
        <v>16565</v>
      </c>
      <c r="D9470">
        <f t="shared" si="0"/>
        <v>28</v>
      </c>
      <c r="E9470" t="str">
        <f t="shared" si="1"/>
        <v>247,500</v>
      </c>
      <c r="F9470" t="str">
        <f t="shared" si="2"/>
        <v/>
      </c>
      <c r="G9470" t="str">
        <f t="shared" si="3"/>
        <v>247,500</v>
      </c>
      <c r="H9470" t="s">
        <v>96</v>
      </c>
      <c r="J9470" t="s">
        <v>46</v>
      </c>
      <c r="K9470" t="s">
        <v>101</v>
      </c>
      <c r="L9470">
        <v>247500</v>
      </c>
      <c r="M9470" t="s">
        <v>5674</v>
      </c>
    </row>
    <row r="9471" spans="1:13">
      <c r="A9471">
        <v>13448</v>
      </c>
      <c r="B9471" t="s">
        <v>20</v>
      </c>
      <c r="C9471" s="16" t="s">
        <v>16566</v>
      </c>
      <c r="D9471">
        <f t="shared" si="0"/>
        <v>28</v>
      </c>
      <c r="E9471" t="str">
        <f t="shared" si="1"/>
        <v>247,500</v>
      </c>
      <c r="F9471" t="str">
        <f t="shared" si="2"/>
        <v/>
      </c>
      <c r="G9471" t="str">
        <f t="shared" si="3"/>
        <v>247,500</v>
      </c>
      <c r="H9471" t="s">
        <v>96</v>
      </c>
      <c r="J9471" t="s">
        <v>46</v>
      </c>
      <c r="K9471" t="s">
        <v>101</v>
      </c>
      <c r="L9471">
        <v>247500</v>
      </c>
      <c r="M9471" t="s">
        <v>5525</v>
      </c>
    </row>
    <row r="9472" spans="1:13">
      <c r="A9472">
        <v>13449</v>
      </c>
      <c r="B9472" t="s">
        <v>20</v>
      </c>
      <c r="C9472" s="16" t="s">
        <v>16567</v>
      </c>
      <c r="D9472">
        <f t="shared" si="0"/>
        <v>28</v>
      </c>
      <c r="E9472" t="str">
        <f t="shared" si="1"/>
        <v>220,000</v>
      </c>
      <c r="F9472" t="str">
        <f t="shared" si="2"/>
        <v/>
      </c>
      <c r="G9472" t="str">
        <f t="shared" si="3"/>
        <v>220,000</v>
      </c>
      <c r="H9472" t="s">
        <v>96</v>
      </c>
      <c r="J9472" t="s">
        <v>46</v>
      </c>
      <c r="K9472" t="s">
        <v>101</v>
      </c>
      <c r="L9472">
        <v>220000</v>
      </c>
      <c r="M9472" t="s">
        <v>5822</v>
      </c>
    </row>
    <row r="9473" spans="1:13">
      <c r="A9473">
        <v>13450</v>
      </c>
      <c r="B9473" t="s">
        <v>20</v>
      </c>
      <c r="C9473" s="16" t="s">
        <v>16568</v>
      </c>
      <c r="D9473">
        <f t="shared" si="0"/>
        <v>29</v>
      </c>
      <c r="E9473" t="str">
        <f t="shared" si="1"/>
        <v>220,000 (suspended)</v>
      </c>
      <c r="F9473">
        <f t="shared" si="2"/>
        <v>8</v>
      </c>
      <c r="G9473" t="str">
        <f t="shared" si="3"/>
        <v>220,000</v>
      </c>
      <c r="H9473" t="s">
        <v>96</v>
      </c>
      <c r="J9473" t="s">
        <v>46</v>
      </c>
      <c r="K9473" t="s">
        <v>101</v>
      </c>
      <c r="L9473">
        <v>220000</v>
      </c>
      <c r="M9473" t="s">
        <v>5567</v>
      </c>
    </row>
    <row r="9474" spans="1:13">
      <c r="A9474">
        <v>13453</v>
      </c>
      <c r="B9474" t="s">
        <v>20</v>
      </c>
      <c r="C9474" s="16" t="s">
        <v>16569</v>
      </c>
      <c r="D9474">
        <f t="shared" si="0"/>
        <v>26</v>
      </c>
      <c r="E9474" t="str">
        <f t="shared" si="1"/>
        <v>$9,655,000</v>
      </c>
      <c r="F9474" t="str">
        <f t="shared" si="2"/>
        <v/>
      </c>
      <c r="G9474" t="str">
        <f t="shared" si="3"/>
        <v>$9,655,000</v>
      </c>
      <c r="H9474" t="s">
        <v>16570</v>
      </c>
      <c r="J9474" t="s">
        <v>49</v>
      </c>
      <c r="K9474" t="s">
        <v>101</v>
      </c>
      <c r="L9474">
        <v>9655000</v>
      </c>
      <c r="M9474" t="s">
        <v>5146</v>
      </c>
    </row>
    <row r="9475" spans="1:13">
      <c r="A9475">
        <v>13454</v>
      </c>
      <c r="B9475" t="s">
        <v>20</v>
      </c>
      <c r="C9475" s="16" t="s">
        <v>16571</v>
      </c>
      <c r="D9475">
        <f t="shared" si="0"/>
        <v>26</v>
      </c>
      <c r="E9475" t="str">
        <f t="shared" si="1"/>
        <v>5,500,000</v>
      </c>
      <c r="F9475" t="str">
        <f t="shared" si="2"/>
        <v/>
      </c>
      <c r="G9475" t="str">
        <f t="shared" si="3"/>
        <v>5,500,000</v>
      </c>
      <c r="H9475" t="s">
        <v>96</v>
      </c>
      <c r="J9475" t="s">
        <v>49</v>
      </c>
      <c r="K9475" t="s">
        <v>101</v>
      </c>
      <c r="L9475">
        <v>5500000</v>
      </c>
      <c r="M9475" t="s">
        <v>4818</v>
      </c>
    </row>
    <row r="9476" spans="1:13">
      <c r="A9476">
        <v>13455</v>
      </c>
      <c r="B9476" t="s">
        <v>20</v>
      </c>
      <c r="C9476" s="16" t="s">
        <v>16572</v>
      </c>
      <c r="D9476">
        <f t="shared" si="0"/>
        <v>26</v>
      </c>
      <c r="E9476" t="str">
        <f t="shared" si="1"/>
        <v>4,695,000</v>
      </c>
      <c r="F9476" t="str">
        <f t="shared" si="2"/>
        <v/>
      </c>
      <c r="G9476" t="str">
        <f t="shared" si="3"/>
        <v>4,695,000</v>
      </c>
      <c r="H9476" t="s">
        <v>96</v>
      </c>
      <c r="J9476" t="s">
        <v>49</v>
      </c>
      <c r="K9476" t="s">
        <v>101</v>
      </c>
      <c r="L9476">
        <v>4695000</v>
      </c>
      <c r="M9476" t="s">
        <v>4754</v>
      </c>
    </row>
    <row r="9477" spans="1:13">
      <c r="A9477">
        <v>13456</v>
      </c>
      <c r="B9477" t="s">
        <v>20</v>
      </c>
      <c r="C9477" s="16" t="s">
        <v>16573</v>
      </c>
      <c r="D9477">
        <f t="shared" si="0"/>
        <v>26</v>
      </c>
      <c r="E9477" t="str">
        <f t="shared" si="1"/>
        <v>1,600,000</v>
      </c>
      <c r="F9477" t="str">
        <f t="shared" si="2"/>
        <v/>
      </c>
      <c r="G9477" t="str">
        <f t="shared" si="3"/>
        <v>1,600,000</v>
      </c>
      <c r="H9477" t="s">
        <v>96</v>
      </c>
      <c r="J9477" t="s">
        <v>49</v>
      </c>
      <c r="K9477" t="s">
        <v>101</v>
      </c>
      <c r="L9477">
        <v>1600000</v>
      </c>
      <c r="M9477" t="s">
        <v>4690</v>
      </c>
    </row>
    <row r="9478" spans="1:13">
      <c r="A9478">
        <v>13457</v>
      </c>
      <c r="B9478" t="s">
        <v>20</v>
      </c>
      <c r="C9478" s="16" t="s">
        <v>16574</v>
      </c>
      <c r="D9478">
        <f t="shared" si="0"/>
        <v>26</v>
      </c>
      <c r="E9478" t="str">
        <f t="shared" si="1"/>
        <v>1,500,000</v>
      </c>
      <c r="F9478" t="str">
        <f t="shared" si="2"/>
        <v/>
      </c>
      <c r="G9478" t="str">
        <f t="shared" si="3"/>
        <v>1,500,000</v>
      </c>
      <c r="H9478" t="s">
        <v>96</v>
      </c>
      <c r="J9478" t="s">
        <v>49</v>
      </c>
      <c r="K9478" t="s">
        <v>101</v>
      </c>
      <c r="L9478">
        <v>1500000</v>
      </c>
      <c r="M9478" t="s">
        <v>5448</v>
      </c>
    </row>
    <row r="9479" spans="1:13">
      <c r="A9479">
        <v>13458</v>
      </c>
      <c r="B9479" t="s">
        <v>20</v>
      </c>
      <c r="C9479" s="16" t="s">
        <v>16575</v>
      </c>
      <c r="D9479">
        <f t="shared" si="0"/>
        <v>26</v>
      </c>
      <c r="E9479" t="str">
        <f t="shared" si="1"/>
        <v>1,400,000</v>
      </c>
      <c r="F9479" t="str">
        <f t="shared" si="2"/>
        <v/>
      </c>
      <c r="G9479" t="str">
        <f t="shared" si="3"/>
        <v>1,400,000</v>
      </c>
      <c r="H9479" t="s">
        <v>96</v>
      </c>
      <c r="J9479" t="s">
        <v>49</v>
      </c>
      <c r="K9479" t="s">
        <v>101</v>
      </c>
      <c r="L9479">
        <v>1400000</v>
      </c>
      <c r="M9479" t="s">
        <v>5575</v>
      </c>
    </row>
    <row r="9480" spans="1:13">
      <c r="A9480">
        <v>13459</v>
      </c>
      <c r="B9480" t="s">
        <v>20</v>
      </c>
      <c r="C9480" s="16" t="s">
        <v>16576</v>
      </c>
      <c r="D9480">
        <f t="shared" si="0"/>
        <v>28</v>
      </c>
      <c r="E9480" t="str">
        <f t="shared" si="1"/>
        <v>247,500</v>
      </c>
      <c r="F9480" t="str">
        <f t="shared" si="2"/>
        <v/>
      </c>
      <c r="G9480" t="str">
        <f t="shared" si="3"/>
        <v>247,500</v>
      </c>
      <c r="H9480" t="s">
        <v>96</v>
      </c>
      <c r="J9480" t="s">
        <v>49</v>
      </c>
      <c r="K9480" t="s">
        <v>101</v>
      </c>
      <c r="L9480">
        <v>247500</v>
      </c>
      <c r="M9480" t="s">
        <v>5615</v>
      </c>
    </row>
    <row r="9481" spans="1:13">
      <c r="A9481">
        <v>13460</v>
      </c>
      <c r="B9481" t="s">
        <v>20</v>
      </c>
      <c r="C9481" s="16" t="s">
        <v>16577</v>
      </c>
      <c r="D9481">
        <f t="shared" si="0"/>
        <v>28</v>
      </c>
      <c r="E9481" t="str">
        <f t="shared" si="1"/>
        <v>247,500</v>
      </c>
      <c r="F9481" t="str">
        <f t="shared" si="2"/>
        <v/>
      </c>
      <c r="G9481" t="str">
        <f t="shared" si="3"/>
        <v>247,500</v>
      </c>
      <c r="H9481" t="s">
        <v>96</v>
      </c>
      <c r="J9481" t="s">
        <v>49</v>
      </c>
      <c r="K9481" t="s">
        <v>101</v>
      </c>
      <c r="L9481">
        <v>247500</v>
      </c>
      <c r="M9481" t="s">
        <v>5739</v>
      </c>
    </row>
    <row r="9482" spans="1:13">
      <c r="A9482">
        <v>13461</v>
      </c>
      <c r="B9482" t="s">
        <v>20</v>
      </c>
      <c r="C9482" s="16" t="s">
        <v>16578</v>
      </c>
      <c r="D9482">
        <f t="shared" si="0"/>
        <v>28</v>
      </c>
      <c r="E9482" t="str">
        <f t="shared" si="1"/>
        <v>247,500</v>
      </c>
      <c r="F9482" t="str">
        <f t="shared" si="2"/>
        <v/>
      </c>
      <c r="G9482" t="str">
        <f t="shared" si="3"/>
        <v>247,500</v>
      </c>
      <c r="H9482" t="s">
        <v>96</v>
      </c>
      <c r="J9482" t="s">
        <v>49</v>
      </c>
      <c r="K9482" t="s">
        <v>101</v>
      </c>
      <c r="L9482">
        <v>247500</v>
      </c>
      <c r="M9482" t="s">
        <v>4757</v>
      </c>
    </row>
    <row r="9483" spans="1:13">
      <c r="A9483">
        <v>13462</v>
      </c>
      <c r="B9483" t="s">
        <v>20</v>
      </c>
      <c r="C9483" s="16" t="s">
        <v>16579</v>
      </c>
      <c r="D9483">
        <f t="shared" si="0"/>
        <v>28</v>
      </c>
      <c r="E9483" t="str">
        <f t="shared" si="1"/>
        <v>247,500</v>
      </c>
      <c r="F9483" t="str">
        <f t="shared" si="2"/>
        <v/>
      </c>
      <c r="G9483" t="str">
        <f t="shared" si="3"/>
        <v>247,500</v>
      </c>
      <c r="H9483" t="s">
        <v>96</v>
      </c>
      <c r="J9483" t="s">
        <v>49</v>
      </c>
      <c r="K9483" t="s">
        <v>101</v>
      </c>
      <c r="L9483">
        <v>247500</v>
      </c>
      <c r="M9483" t="s">
        <v>5924</v>
      </c>
    </row>
    <row r="9484" spans="1:13">
      <c r="A9484">
        <v>13463</v>
      </c>
      <c r="B9484" t="s">
        <v>20</v>
      </c>
      <c r="C9484" s="16" t="s">
        <v>16580</v>
      </c>
      <c r="D9484">
        <f t="shared" si="0"/>
        <v>28</v>
      </c>
      <c r="E9484" t="str">
        <f t="shared" si="1"/>
        <v>247,500</v>
      </c>
      <c r="F9484" t="str">
        <f t="shared" si="2"/>
        <v/>
      </c>
      <c r="G9484" t="str">
        <f t="shared" si="3"/>
        <v>247,500</v>
      </c>
      <c r="H9484" t="s">
        <v>96</v>
      </c>
      <c r="J9484" t="s">
        <v>49</v>
      </c>
      <c r="K9484" t="s">
        <v>101</v>
      </c>
      <c r="L9484">
        <v>247500</v>
      </c>
      <c r="M9484" t="s">
        <v>5623</v>
      </c>
    </row>
    <row r="9485" spans="1:13">
      <c r="A9485">
        <v>13464</v>
      </c>
      <c r="B9485" t="s">
        <v>20</v>
      </c>
      <c r="C9485" s="16" t="s">
        <v>16581</v>
      </c>
      <c r="D9485">
        <f t="shared" si="0"/>
        <v>28</v>
      </c>
      <c r="E9485" t="str">
        <f t="shared" si="1"/>
        <v>247,500</v>
      </c>
      <c r="F9485" t="str">
        <f t="shared" si="2"/>
        <v/>
      </c>
      <c r="G9485" t="str">
        <f t="shared" si="3"/>
        <v>247,500</v>
      </c>
      <c r="H9485" t="s">
        <v>96</v>
      </c>
      <c r="J9485" t="s">
        <v>49</v>
      </c>
      <c r="K9485" t="s">
        <v>101</v>
      </c>
      <c r="L9485">
        <v>247500</v>
      </c>
      <c r="M9485" t="s">
        <v>6107</v>
      </c>
    </row>
    <row r="9486" spans="1:13">
      <c r="A9486">
        <v>13465</v>
      </c>
      <c r="B9486" t="s">
        <v>20</v>
      </c>
      <c r="C9486" s="16" t="s">
        <v>16582</v>
      </c>
      <c r="D9486">
        <f t="shared" si="0"/>
        <v>28</v>
      </c>
      <c r="E9486" t="str">
        <f t="shared" si="1"/>
        <v>220,000</v>
      </c>
      <c r="F9486" t="str">
        <f t="shared" si="2"/>
        <v/>
      </c>
      <c r="G9486" t="str">
        <f t="shared" si="3"/>
        <v>220,000</v>
      </c>
      <c r="H9486" t="s">
        <v>96</v>
      </c>
      <c r="J9486" t="s">
        <v>49</v>
      </c>
      <c r="K9486" t="s">
        <v>101</v>
      </c>
      <c r="L9486">
        <v>220000</v>
      </c>
      <c r="M9486" t="s">
        <v>5039</v>
      </c>
    </row>
    <row r="9487" spans="1:13">
      <c r="A9487">
        <v>13466</v>
      </c>
      <c r="B9487" t="s">
        <v>20</v>
      </c>
      <c r="C9487" s="16" t="s">
        <v>16583</v>
      </c>
      <c r="D9487">
        <f t="shared" si="0"/>
        <v>28</v>
      </c>
      <c r="E9487" t="str">
        <f t="shared" si="1"/>
        <v>220,000</v>
      </c>
      <c r="F9487" t="str">
        <f t="shared" si="2"/>
        <v/>
      </c>
      <c r="G9487" t="str">
        <f t="shared" si="3"/>
        <v>220,000</v>
      </c>
      <c r="H9487" t="s">
        <v>96</v>
      </c>
      <c r="J9487" t="s">
        <v>49</v>
      </c>
      <c r="K9487" t="s">
        <v>101</v>
      </c>
      <c r="L9487">
        <v>220000</v>
      </c>
      <c r="M9487" t="s">
        <v>5811</v>
      </c>
    </row>
    <row r="9488" spans="1:13">
      <c r="A9488">
        <v>13469</v>
      </c>
      <c r="B9488" t="s">
        <v>20</v>
      </c>
      <c r="C9488" s="16" t="s">
        <v>16584</v>
      </c>
      <c r="D9488">
        <f t="shared" si="0"/>
        <v>25</v>
      </c>
      <c r="E9488" t="str">
        <f t="shared" si="1"/>
        <v>$11,250,000</v>
      </c>
      <c r="F9488" t="str">
        <f t="shared" si="2"/>
        <v/>
      </c>
      <c r="G9488" t="str">
        <f t="shared" si="3"/>
        <v>$11,250,000</v>
      </c>
      <c r="H9488" t="s">
        <v>1133</v>
      </c>
      <c r="J9488" t="s">
        <v>51</v>
      </c>
      <c r="K9488" t="s">
        <v>101</v>
      </c>
      <c r="L9488">
        <v>11250000</v>
      </c>
      <c r="M9488" t="s">
        <v>5829</v>
      </c>
    </row>
    <row r="9489" spans="1:13">
      <c r="A9489">
        <v>13470</v>
      </c>
      <c r="B9489" t="s">
        <v>20</v>
      </c>
      <c r="C9489" s="16" t="s">
        <v>16585</v>
      </c>
      <c r="D9489">
        <f t="shared" si="0"/>
        <v>26</v>
      </c>
      <c r="E9489" t="str">
        <f t="shared" si="1"/>
        <v>6,508,000</v>
      </c>
      <c r="F9489" t="str">
        <f t="shared" si="2"/>
        <v/>
      </c>
      <c r="G9489" t="str">
        <f t="shared" si="3"/>
        <v>6,508,000</v>
      </c>
      <c r="H9489" t="s">
        <v>96</v>
      </c>
      <c r="J9489" t="s">
        <v>51</v>
      </c>
      <c r="K9489" t="s">
        <v>101</v>
      </c>
      <c r="L9489">
        <v>6508000</v>
      </c>
      <c r="M9489" t="s">
        <v>4850</v>
      </c>
    </row>
    <row r="9490" spans="1:13">
      <c r="A9490">
        <v>13471</v>
      </c>
      <c r="B9490" t="s">
        <v>20</v>
      </c>
      <c r="C9490" s="16" t="s">
        <v>16586</v>
      </c>
      <c r="D9490">
        <f t="shared" si="0"/>
        <v>26</v>
      </c>
      <c r="E9490" t="str">
        <f t="shared" si="1"/>
        <v>5,200,000</v>
      </c>
      <c r="F9490" t="str">
        <f t="shared" si="2"/>
        <v/>
      </c>
      <c r="G9490" t="str">
        <f t="shared" si="3"/>
        <v>5,200,000</v>
      </c>
      <c r="H9490" t="s">
        <v>96</v>
      </c>
      <c r="J9490" t="s">
        <v>51</v>
      </c>
      <c r="K9490" t="s">
        <v>101</v>
      </c>
      <c r="L9490">
        <v>5200000</v>
      </c>
      <c r="M9490" t="s">
        <v>4614</v>
      </c>
    </row>
    <row r="9491" spans="1:13">
      <c r="A9491">
        <v>13472</v>
      </c>
      <c r="B9491" t="s">
        <v>20</v>
      </c>
      <c r="C9491" s="16" t="s">
        <v>16587</v>
      </c>
      <c r="D9491">
        <f t="shared" si="0"/>
        <v>26</v>
      </c>
      <c r="E9491" t="str">
        <f t="shared" si="1"/>
        <v>4,000,000</v>
      </c>
      <c r="F9491" t="str">
        <f t="shared" si="2"/>
        <v/>
      </c>
      <c r="G9491" t="str">
        <f t="shared" si="3"/>
        <v>4,000,000</v>
      </c>
      <c r="H9491" t="s">
        <v>96</v>
      </c>
      <c r="J9491" t="s">
        <v>51</v>
      </c>
      <c r="K9491" t="s">
        <v>101</v>
      </c>
      <c r="L9491">
        <v>4000000</v>
      </c>
      <c r="M9491" t="s">
        <v>5857</v>
      </c>
    </row>
    <row r="9492" spans="1:13">
      <c r="A9492">
        <v>13473</v>
      </c>
      <c r="B9492" t="s">
        <v>20</v>
      </c>
      <c r="C9492" s="16" t="s">
        <v>16588</v>
      </c>
      <c r="D9492">
        <f t="shared" si="0"/>
        <v>26</v>
      </c>
      <c r="E9492" t="str">
        <f t="shared" si="1"/>
        <v>3,000,000</v>
      </c>
      <c r="F9492" t="str">
        <f t="shared" si="2"/>
        <v/>
      </c>
      <c r="G9492" t="str">
        <f t="shared" si="3"/>
        <v>3,000,000</v>
      </c>
      <c r="H9492" t="s">
        <v>96</v>
      </c>
      <c r="J9492" t="s">
        <v>51</v>
      </c>
      <c r="K9492" t="s">
        <v>101</v>
      </c>
      <c r="L9492">
        <v>3000000</v>
      </c>
      <c r="M9492" t="s">
        <v>4952</v>
      </c>
    </row>
    <row r="9493" spans="1:13">
      <c r="A9493">
        <v>13474</v>
      </c>
      <c r="B9493" t="s">
        <v>20</v>
      </c>
      <c r="C9493" s="16" t="s">
        <v>16589</v>
      </c>
      <c r="D9493">
        <f t="shared" si="0"/>
        <v>26</v>
      </c>
      <c r="E9493" t="str">
        <f t="shared" si="1"/>
        <v>2,000,000</v>
      </c>
      <c r="F9493" t="str">
        <f t="shared" si="2"/>
        <v/>
      </c>
      <c r="G9493" t="str">
        <f t="shared" si="3"/>
        <v>2,000,000</v>
      </c>
      <c r="H9493" t="s">
        <v>96</v>
      </c>
      <c r="J9493" t="s">
        <v>51</v>
      </c>
      <c r="K9493" t="s">
        <v>101</v>
      </c>
      <c r="L9493">
        <v>2000000</v>
      </c>
      <c r="M9493" t="s">
        <v>6149</v>
      </c>
    </row>
    <row r="9494" spans="1:13">
      <c r="A9494">
        <v>13475</v>
      </c>
      <c r="B9494" t="s">
        <v>20</v>
      </c>
      <c r="C9494" s="16" t="s">
        <v>16590</v>
      </c>
      <c r="D9494">
        <f t="shared" si="0"/>
        <v>26</v>
      </c>
      <c r="E9494" t="str">
        <f t="shared" si="1"/>
        <v>1,560,000</v>
      </c>
      <c r="F9494" t="str">
        <f t="shared" si="2"/>
        <v/>
      </c>
      <c r="G9494" t="str">
        <f t="shared" si="3"/>
        <v>1,560,000</v>
      </c>
      <c r="H9494" t="s">
        <v>96</v>
      </c>
      <c r="J9494" t="s">
        <v>51</v>
      </c>
      <c r="K9494" t="s">
        <v>101</v>
      </c>
      <c r="L9494">
        <v>1560000</v>
      </c>
      <c r="M9494" t="s">
        <v>5204</v>
      </c>
    </row>
    <row r="9495" spans="1:13">
      <c r="A9495">
        <v>13476</v>
      </c>
      <c r="B9495" t="s">
        <v>20</v>
      </c>
      <c r="C9495" s="16" t="s">
        <v>16591</v>
      </c>
      <c r="D9495">
        <f t="shared" si="0"/>
        <v>26</v>
      </c>
      <c r="E9495" t="str">
        <f t="shared" si="1"/>
        <v>1,200,000</v>
      </c>
      <c r="F9495" t="str">
        <f t="shared" si="2"/>
        <v/>
      </c>
      <c r="G9495" t="str">
        <f t="shared" si="3"/>
        <v>1,200,000</v>
      </c>
      <c r="H9495" t="s">
        <v>96</v>
      </c>
      <c r="J9495" t="s">
        <v>51</v>
      </c>
      <c r="K9495" t="s">
        <v>101</v>
      </c>
      <c r="L9495">
        <v>1200000</v>
      </c>
      <c r="M9495" t="s">
        <v>5027</v>
      </c>
    </row>
    <row r="9496" spans="1:13">
      <c r="A9496">
        <v>13477</v>
      </c>
      <c r="B9496" t="s">
        <v>20</v>
      </c>
      <c r="C9496" s="16" t="s">
        <v>16592</v>
      </c>
      <c r="D9496">
        <f t="shared" si="0"/>
        <v>26</v>
      </c>
      <c r="E9496" t="str">
        <f t="shared" si="1"/>
        <v>1,184,000</v>
      </c>
      <c r="F9496" t="str">
        <f t="shared" si="2"/>
        <v/>
      </c>
      <c r="G9496" t="str">
        <f t="shared" si="3"/>
        <v>1,184,000</v>
      </c>
      <c r="H9496" t="s">
        <v>96</v>
      </c>
      <c r="J9496" t="s">
        <v>51</v>
      </c>
      <c r="K9496" t="s">
        <v>101</v>
      </c>
      <c r="L9496">
        <v>1184000</v>
      </c>
      <c r="M9496" t="s">
        <v>4541</v>
      </c>
    </row>
    <row r="9497" spans="1:13">
      <c r="A9497">
        <v>13478</v>
      </c>
      <c r="B9497" t="s">
        <v>20</v>
      </c>
      <c r="C9497" s="16" t="s">
        <v>16593</v>
      </c>
      <c r="D9497">
        <f t="shared" si="0"/>
        <v>26</v>
      </c>
      <c r="E9497" t="str">
        <f t="shared" si="1"/>
        <v>1,080,000</v>
      </c>
      <c r="F9497" t="str">
        <f t="shared" si="2"/>
        <v/>
      </c>
      <c r="G9497" t="str">
        <f t="shared" si="3"/>
        <v>1,080,000</v>
      </c>
      <c r="H9497" t="s">
        <v>96</v>
      </c>
      <c r="J9497" t="s">
        <v>51</v>
      </c>
      <c r="K9497" t="s">
        <v>101</v>
      </c>
      <c r="L9497">
        <v>1080000</v>
      </c>
      <c r="M9497" t="s">
        <v>5155</v>
      </c>
    </row>
    <row r="9498" spans="1:13">
      <c r="A9498">
        <v>13479</v>
      </c>
      <c r="B9498" t="s">
        <v>20</v>
      </c>
      <c r="C9498" s="16" t="s">
        <v>16594</v>
      </c>
      <c r="D9498">
        <f t="shared" si="0"/>
        <v>26</v>
      </c>
      <c r="E9498" t="str">
        <f t="shared" si="1"/>
        <v>1,040,000</v>
      </c>
      <c r="F9498" t="str">
        <f t="shared" si="2"/>
        <v/>
      </c>
      <c r="G9498" t="str">
        <f t="shared" si="3"/>
        <v>1,040,000</v>
      </c>
      <c r="H9498" t="s">
        <v>96</v>
      </c>
      <c r="J9498" t="s">
        <v>51</v>
      </c>
      <c r="K9498" t="s">
        <v>101</v>
      </c>
      <c r="L9498">
        <v>1040000</v>
      </c>
      <c r="M9498" t="s">
        <v>5006</v>
      </c>
    </row>
    <row r="9499" spans="1:13">
      <c r="A9499">
        <v>13480</v>
      </c>
      <c r="B9499" t="s">
        <v>20</v>
      </c>
      <c r="C9499" s="16" t="s">
        <v>16595</v>
      </c>
      <c r="D9499">
        <f t="shared" si="0"/>
        <v>28</v>
      </c>
      <c r="E9499" t="str">
        <f t="shared" si="1"/>
        <v>666,000</v>
      </c>
      <c r="F9499" t="str">
        <f t="shared" si="2"/>
        <v/>
      </c>
      <c r="G9499" t="str">
        <f t="shared" si="3"/>
        <v>666,000</v>
      </c>
      <c r="H9499" t="s">
        <v>96</v>
      </c>
      <c r="J9499" t="s">
        <v>51</v>
      </c>
      <c r="K9499" t="s">
        <v>101</v>
      </c>
      <c r="L9499">
        <v>666000</v>
      </c>
      <c r="M9499" t="s">
        <v>6110</v>
      </c>
    </row>
    <row r="9500" spans="1:13">
      <c r="A9500">
        <v>13481</v>
      </c>
      <c r="B9500" t="s">
        <v>20</v>
      </c>
      <c r="C9500" s="16" t="s">
        <v>16596</v>
      </c>
      <c r="D9500">
        <f t="shared" si="0"/>
        <v>28</v>
      </c>
      <c r="E9500" t="str">
        <f t="shared" si="1"/>
        <v>297,000</v>
      </c>
      <c r="F9500" t="str">
        <f t="shared" si="2"/>
        <v/>
      </c>
      <c r="G9500" t="str">
        <f t="shared" si="3"/>
        <v>297,000</v>
      </c>
      <c r="H9500" t="s">
        <v>96</v>
      </c>
      <c r="J9500" t="s">
        <v>51</v>
      </c>
      <c r="K9500" t="s">
        <v>101</v>
      </c>
      <c r="L9500">
        <v>297000</v>
      </c>
      <c r="M9500" t="s">
        <v>5083</v>
      </c>
    </row>
    <row r="9501" spans="1:13">
      <c r="A9501">
        <v>13482</v>
      </c>
      <c r="B9501" t="s">
        <v>20</v>
      </c>
      <c r="C9501" s="16" t="s">
        <v>16597</v>
      </c>
      <c r="D9501">
        <f t="shared" si="0"/>
        <v>28</v>
      </c>
      <c r="E9501" t="str">
        <f t="shared" si="1"/>
        <v>247,500</v>
      </c>
      <c r="F9501" t="str">
        <f t="shared" si="2"/>
        <v/>
      </c>
      <c r="G9501" t="str">
        <f t="shared" si="3"/>
        <v>247,500</v>
      </c>
      <c r="H9501" t="s">
        <v>96</v>
      </c>
      <c r="J9501" t="s">
        <v>51</v>
      </c>
      <c r="K9501" t="s">
        <v>101</v>
      </c>
      <c r="L9501">
        <v>247500</v>
      </c>
      <c r="M9501" t="s">
        <v>5289</v>
      </c>
    </row>
    <row r="9502" spans="1:13">
      <c r="A9502">
        <v>13483</v>
      </c>
      <c r="B9502" t="s">
        <v>20</v>
      </c>
      <c r="C9502" s="16" t="s">
        <v>16598</v>
      </c>
      <c r="D9502">
        <f t="shared" si="0"/>
        <v>28</v>
      </c>
      <c r="E9502" t="str">
        <f t="shared" si="1"/>
        <v>247,500</v>
      </c>
      <c r="F9502" t="str">
        <f t="shared" si="2"/>
        <v/>
      </c>
      <c r="G9502" t="str">
        <f t="shared" si="3"/>
        <v>247,500</v>
      </c>
      <c r="H9502" t="s">
        <v>96</v>
      </c>
      <c r="J9502" t="s">
        <v>51</v>
      </c>
      <c r="K9502" t="s">
        <v>101</v>
      </c>
      <c r="L9502">
        <v>247500</v>
      </c>
      <c r="M9502" t="s">
        <v>4692</v>
      </c>
    </row>
    <row r="9503" spans="1:13">
      <c r="A9503">
        <v>13486</v>
      </c>
      <c r="B9503" t="s">
        <v>20</v>
      </c>
      <c r="C9503" s="16" t="s">
        <v>16599</v>
      </c>
      <c r="D9503">
        <f t="shared" si="0"/>
        <v>26</v>
      </c>
      <c r="E9503" t="str">
        <f t="shared" si="1"/>
        <v>$3,250,000</v>
      </c>
      <c r="F9503" t="str">
        <f t="shared" si="2"/>
        <v/>
      </c>
      <c r="G9503" t="str">
        <f t="shared" si="3"/>
        <v>$3,250,000</v>
      </c>
      <c r="H9503" t="s">
        <v>2004</v>
      </c>
      <c r="J9503" t="s">
        <v>53</v>
      </c>
      <c r="K9503" t="s">
        <v>101</v>
      </c>
      <c r="L9503">
        <v>3250000</v>
      </c>
      <c r="M9503" t="s">
        <v>5998</v>
      </c>
    </row>
    <row r="9504" spans="1:13">
      <c r="A9504">
        <v>13487</v>
      </c>
      <c r="B9504" t="s">
        <v>20</v>
      </c>
      <c r="C9504" s="16" t="s">
        <v>16600</v>
      </c>
      <c r="D9504">
        <f t="shared" si="0"/>
        <v>26</v>
      </c>
      <c r="E9504" t="str">
        <f t="shared" si="1"/>
        <v>3,100,000</v>
      </c>
      <c r="F9504" t="str">
        <f t="shared" si="2"/>
        <v/>
      </c>
      <c r="G9504" t="str">
        <f t="shared" si="3"/>
        <v>3,100,000</v>
      </c>
      <c r="H9504" t="s">
        <v>96</v>
      </c>
      <c r="J9504" t="s">
        <v>53</v>
      </c>
      <c r="K9504" t="s">
        <v>101</v>
      </c>
      <c r="L9504">
        <v>3100000</v>
      </c>
      <c r="M9504" t="s">
        <v>5527</v>
      </c>
    </row>
    <row r="9505" spans="1:13">
      <c r="A9505">
        <v>13488</v>
      </c>
      <c r="B9505" t="s">
        <v>20</v>
      </c>
      <c r="C9505" s="16" t="s">
        <v>16601</v>
      </c>
      <c r="D9505">
        <f t="shared" si="0"/>
        <v>26</v>
      </c>
      <c r="E9505" t="str">
        <f t="shared" si="1"/>
        <v>2,721,000</v>
      </c>
      <c r="F9505" t="str">
        <f t="shared" si="2"/>
        <v/>
      </c>
      <c r="G9505" t="str">
        <f t="shared" si="3"/>
        <v>2,721,000</v>
      </c>
      <c r="H9505" t="s">
        <v>96</v>
      </c>
      <c r="J9505" t="s">
        <v>53</v>
      </c>
      <c r="K9505" t="s">
        <v>101</v>
      </c>
      <c r="L9505">
        <v>2721000</v>
      </c>
      <c r="M9505" t="s">
        <v>5295</v>
      </c>
    </row>
    <row r="9506" spans="1:13">
      <c r="A9506">
        <v>13489</v>
      </c>
      <c r="B9506" t="s">
        <v>20</v>
      </c>
      <c r="C9506" s="16" t="s">
        <v>16602</v>
      </c>
      <c r="D9506">
        <f t="shared" si="0"/>
        <v>26</v>
      </c>
      <c r="E9506" t="str">
        <f t="shared" si="1"/>
        <v>2,700,000</v>
      </c>
      <c r="F9506" t="str">
        <f t="shared" si="2"/>
        <v/>
      </c>
      <c r="G9506" t="str">
        <f t="shared" si="3"/>
        <v>2,700,000</v>
      </c>
      <c r="H9506" t="s">
        <v>96</v>
      </c>
      <c r="J9506" t="s">
        <v>53</v>
      </c>
      <c r="K9506" t="s">
        <v>101</v>
      </c>
      <c r="L9506">
        <v>2700000</v>
      </c>
      <c r="M9506" t="s">
        <v>5473</v>
      </c>
    </row>
    <row r="9507" spans="1:13">
      <c r="A9507">
        <v>13490</v>
      </c>
      <c r="B9507" t="s">
        <v>20</v>
      </c>
      <c r="C9507" s="16" t="s">
        <v>16603</v>
      </c>
      <c r="D9507">
        <f t="shared" si="0"/>
        <v>26</v>
      </c>
      <c r="E9507" t="str">
        <f t="shared" si="1"/>
        <v>2,280,000</v>
      </c>
      <c r="F9507" t="str">
        <f t="shared" si="2"/>
        <v/>
      </c>
      <c r="G9507" t="str">
        <f t="shared" si="3"/>
        <v>2,280,000</v>
      </c>
      <c r="H9507" t="s">
        <v>96</v>
      </c>
      <c r="J9507" t="s">
        <v>53</v>
      </c>
      <c r="K9507" t="s">
        <v>101</v>
      </c>
      <c r="L9507">
        <v>2280000</v>
      </c>
      <c r="M9507" t="s">
        <v>5878</v>
      </c>
    </row>
    <row r="9508" spans="1:13">
      <c r="A9508">
        <v>13491</v>
      </c>
      <c r="B9508" t="s">
        <v>20</v>
      </c>
      <c r="C9508" s="16" t="s">
        <v>16604</v>
      </c>
      <c r="D9508">
        <f t="shared" si="0"/>
        <v>26</v>
      </c>
      <c r="E9508" t="str">
        <f t="shared" si="1"/>
        <v>1,905,000</v>
      </c>
      <c r="F9508" t="str">
        <f t="shared" si="2"/>
        <v/>
      </c>
      <c r="G9508" t="str">
        <f t="shared" si="3"/>
        <v>1,905,000</v>
      </c>
      <c r="H9508" t="s">
        <v>96</v>
      </c>
      <c r="J9508" t="s">
        <v>53</v>
      </c>
      <c r="K9508" t="s">
        <v>101</v>
      </c>
      <c r="L9508">
        <v>1905000</v>
      </c>
      <c r="M9508" t="s">
        <v>6046</v>
      </c>
    </row>
    <row r="9509" spans="1:13">
      <c r="A9509">
        <v>13492</v>
      </c>
      <c r="B9509" t="s">
        <v>20</v>
      </c>
      <c r="C9509" s="16" t="s">
        <v>16605</v>
      </c>
      <c r="D9509">
        <f t="shared" si="0"/>
        <v>26</v>
      </c>
      <c r="E9509" t="str">
        <f t="shared" si="1"/>
        <v>1,732,000</v>
      </c>
      <c r="F9509" t="str">
        <f t="shared" si="2"/>
        <v/>
      </c>
      <c r="G9509" t="str">
        <f t="shared" si="3"/>
        <v>1,732,000</v>
      </c>
      <c r="H9509" t="s">
        <v>96</v>
      </c>
      <c r="J9509" t="s">
        <v>53</v>
      </c>
      <c r="K9509" t="s">
        <v>101</v>
      </c>
      <c r="L9509">
        <v>1732000</v>
      </c>
      <c r="M9509" t="s">
        <v>5553</v>
      </c>
    </row>
    <row r="9510" spans="1:13">
      <c r="A9510">
        <v>13493</v>
      </c>
      <c r="B9510" t="s">
        <v>20</v>
      </c>
      <c r="C9510" s="16" t="s">
        <v>16606</v>
      </c>
      <c r="D9510">
        <f t="shared" si="0"/>
        <v>26</v>
      </c>
      <c r="E9510" t="str">
        <f t="shared" si="1"/>
        <v>1,480,000</v>
      </c>
      <c r="F9510" t="str">
        <f t="shared" si="2"/>
        <v/>
      </c>
      <c r="G9510" t="str">
        <f t="shared" si="3"/>
        <v>1,480,000</v>
      </c>
      <c r="H9510" t="s">
        <v>96</v>
      </c>
      <c r="J9510" t="s">
        <v>53</v>
      </c>
      <c r="K9510" t="s">
        <v>101</v>
      </c>
      <c r="L9510">
        <v>1480000</v>
      </c>
      <c r="M9510" t="s">
        <v>5522</v>
      </c>
    </row>
    <row r="9511" spans="1:13">
      <c r="A9511">
        <v>13494</v>
      </c>
      <c r="B9511" t="s">
        <v>20</v>
      </c>
      <c r="C9511" s="16" t="s">
        <v>16607</v>
      </c>
      <c r="D9511">
        <f t="shared" si="0"/>
        <v>26</v>
      </c>
      <c r="E9511" t="str">
        <f t="shared" si="1"/>
        <v>1,363,000</v>
      </c>
      <c r="F9511" t="str">
        <f t="shared" si="2"/>
        <v/>
      </c>
      <c r="G9511" t="str">
        <f t="shared" si="3"/>
        <v>1,363,000</v>
      </c>
      <c r="H9511" t="s">
        <v>96</v>
      </c>
      <c r="J9511" t="s">
        <v>53</v>
      </c>
      <c r="K9511" t="s">
        <v>101</v>
      </c>
      <c r="L9511">
        <v>1363000</v>
      </c>
      <c r="M9511" t="s">
        <v>5050</v>
      </c>
    </row>
    <row r="9512" spans="1:13">
      <c r="A9512">
        <v>13495</v>
      </c>
      <c r="B9512" t="s">
        <v>20</v>
      </c>
      <c r="C9512" s="16" t="s">
        <v>16608</v>
      </c>
      <c r="D9512">
        <f t="shared" si="0"/>
        <v>28</v>
      </c>
      <c r="E9512" t="str">
        <f t="shared" si="1"/>
        <v>958,000</v>
      </c>
      <c r="F9512" t="str">
        <f t="shared" si="2"/>
        <v/>
      </c>
      <c r="G9512" t="str">
        <f t="shared" si="3"/>
        <v>958,000</v>
      </c>
      <c r="H9512" t="s">
        <v>96</v>
      </c>
      <c r="J9512" t="s">
        <v>53</v>
      </c>
      <c r="K9512" t="s">
        <v>101</v>
      </c>
      <c r="L9512">
        <v>958000</v>
      </c>
      <c r="M9512" t="s">
        <v>4689</v>
      </c>
    </row>
    <row r="9513" spans="1:13">
      <c r="A9513">
        <v>13496</v>
      </c>
      <c r="B9513" t="s">
        <v>20</v>
      </c>
      <c r="C9513" s="16" t="s">
        <v>16609</v>
      </c>
      <c r="D9513">
        <f t="shared" si="0"/>
        <v>28</v>
      </c>
      <c r="E9513" t="str">
        <f t="shared" si="1"/>
        <v>625,000</v>
      </c>
      <c r="F9513" t="str">
        <f t="shared" si="2"/>
        <v/>
      </c>
      <c r="G9513" t="str">
        <f t="shared" si="3"/>
        <v>625,000</v>
      </c>
      <c r="H9513" t="s">
        <v>96</v>
      </c>
      <c r="J9513" t="s">
        <v>53</v>
      </c>
      <c r="K9513" t="s">
        <v>101</v>
      </c>
      <c r="L9513">
        <v>625000</v>
      </c>
      <c r="M9513" t="s">
        <v>5010</v>
      </c>
    </row>
    <row r="9514" spans="1:13">
      <c r="A9514">
        <v>13497</v>
      </c>
      <c r="B9514" t="s">
        <v>20</v>
      </c>
      <c r="C9514" s="16" t="s">
        <v>16610</v>
      </c>
      <c r="D9514">
        <f t="shared" si="0"/>
        <v>28</v>
      </c>
      <c r="E9514" t="str">
        <f t="shared" si="1"/>
        <v>600,000</v>
      </c>
      <c r="F9514" t="str">
        <f t="shared" si="2"/>
        <v/>
      </c>
      <c r="G9514" t="str">
        <f t="shared" si="3"/>
        <v>600,000</v>
      </c>
      <c r="H9514" t="s">
        <v>96</v>
      </c>
      <c r="J9514" t="s">
        <v>53</v>
      </c>
      <c r="K9514" t="s">
        <v>101</v>
      </c>
      <c r="L9514">
        <v>600000</v>
      </c>
      <c r="M9514" t="s">
        <v>16031</v>
      </c>
    </row>
    <row r="9515" spans="1:13">
      <c r="A9515">
        <v>13498</v>
      </c>
      <c r="B9515" t="s">
        <v>20</v>
      </c>
      <c r="C9515" s="16" t="s">
        <v>16611</v>
      </c>
      <c r="D9515">
        <f t="shared" si="0"/>
        <v>28</v>
      </c>
      <c r="E9515" t="str">
        <f t="shared" si="1"/>
        <v>375,000</v>
      </c>
      <c r="F9515" t="str">
        <f t="shared" si="2"/>
        <v/>
      </c>
      <c r="G9515" t="str">
        <f t="shared" si="3"/>
        <v>375,000</v>
      </c>
      <c r="H9515" t="s">
        <v>96</v>
      </c>
      <c r="J9515" t="s">
        <v>53</v>
      </c>
      <c r="K9515" t="s">
        <v>101</v>
      </c>
      <c r="L9515">
        <v>375000</v>
      </c>
      <c r="M9515" t="s">
        <v>4893</v>
      </c>
    </row>
    <row r="9516" spans="1:13">
      <c r="A9516">
        <v>13499</v>
      </c>
      <c r="B9516" t="s">
        <v>20</v>
      </c>
      <c r="C9516" s="16" t="s">
        <v>16612</v>
      </c>
      <c r="D9516">
        <f t="shared" si="0"/>
        <v>28</v>
      </c>
      <c r="E9516" t="str">
        <f t="shared" si="1"/>
        <v>247,500</v>
      </c>
      <c r="F9516" t="str">
        <f t="shared" si="2"/>
        <v/>
      </c>
      <c r="G9516" t="str">
        <f t="shared" si="3"/>
        <v>247,500</v>
      </c>
      <c r="H9516" t="s">
        <v>96</v>
      </c>
      <c r="J9516" t="s">
        <v>53</v>
      </c>
      <c r="K9516" t="s">
        <v>101</v>
      </c>
      <c r="L9516">
        <v>247500</v>
      </c>
      <c r="M9516" t="s">
        <v>5433</v>
      </c>
    </row>
    <row r="9517" spans="1:13">
      <c r="A9517">
        <v>13502</v>
      </c>
      <c r="B9517" t="s">
        <v>20</v>
      </c>
      <c r="C9517" s="16" t="s">
        <v>16613</v>
      </c>
      <c r="D9517">
        <f t="shared" si="0"/>
        <v>25</v>
      </c>
      <c r="E9517" t="str">
        <f t="shared" si="1"/>
        <v>$10,714,000</v>
      </c>
      <c r="F9517" t="str">
        <f t="shared" si="2"/>
        <v/>
      </c>
      <c r="G9517" t="str">
        <f t="shared" si="3"/>
        <v>$10,714,000</v>
      </c>
      <c r="H9517" t="s">
        <v>16614</v>
      </c>
      <c r="J9517" t="s">
        <v>55</v>
      </c>
      <c r="K9517" t="s">
        <v>101</v>
      </c>
      <c r="L9517">
        <v>10714000</v>
      </c>
      <c r="M9517" t="s">
        <v>5967</v>
      </c>
    </row>
    <row r="9518" spans="1:13">
      <c r="A9518">
        <v>13503</v>
      </c>
      <c r="B9518" t="s">
        <v>20</v>
      </c>
      <c r="C9518" s="16" t="s">
        <v>16615</v>
      </c>
      <c r="D9518">
        <f t="shared" si="0"/>
        <v>26</v>
      </c>
      <c r="E9518" t="str">
        <f t="shared" si="1"/>
        <v>7,000,000</v>
      </c>
      <c r="F9518" t="str">
        <f t="shared" si="2"/>
        <v/>
      </c>
      <c r="G9518" t="str">
        <f t="shared" si="3"/>
        <v>7,000,000</v>
      </c>
      <c r="H9518" t="s">
        <v>96</v>
      </c>
      <c r="J9518" t="s">
        <v>55</v>
      </c>
      <c r="K9518" t="s">
        <v>101</v>
      </c>
      <c r="L9518">
        <v>7000000</v>
      </c>
      <c r="M9518" t="s">
        <v>5033</v>
      </c>
    </row>
    <row r="9519" spans="1:13">
      <c r="A9519">
        <v>13504</v>
      </c>
      <c r="B9519" t="s">
        <v>20</v>
      </c>
      <c r="C9519" s="16" t="s">
        <v>16616</v>
      </c>
      <c r="D9519">
        <f t="shared" si="0"/>
        <v>26</v>
      </c>
      <c r="E9519" t="str">
        <f t="shared" si="1"/>
        <v>2,400,000</v>
      </c>
      <c r="F9519" t="str">
        <f t="shared" si="2"/>
        <v/>
      </c>
      <c r="G9519" t="str">
        <f t="shared" si="3"/>
        <v>2,400,000</v>
      </c>
      <c r="H9519" t="s">
        <v>96</v>
      </c>
      <c r="J9519" t="s">
        <v>55</v>
      </c>
      <c r="K9519" t="s">
        <v>101</v>
      </c>
      <c r="L9519">
        <v>2400000</v>
      </c>
      <c r="M9519" t="s">
        <v>4748</v>
      </c>
    </row>
    <row r="9520" spans="1:13">
      <c r="A9520">
        <v>13505</v>
      </c>
      <c r="B9520" t="s">
        <v>20</v>
      </c>
      <c r="C9520" s="16" t="s">
        <v>16617</v>
      </c>
      <c r="D9520">
        <f t="shared" si="0"/>
        <v>26</v>
      </c>
      <c r="E9520" t="str">
        <f t="shared" si="1"/>
        <v>1,900,000</v>
      </c>
      <c r="F9520" t="str">
        <f t="shared" si="2"/>
        <v/>
      </c>
      <c r="G9520" t="str">
        <f t="shared" si="3"/>
        <v>1,900,000</v>
      </c>
      <c r="H9520" t="s">
        <v>96</v>
      </c>
      <c r="J9520" t="s">
        <v>55</v>
      </c>
      <c r="K9520" t="s">
        <v>101</v>
      </c>
      <c r="L9520">
        <v>1900000</v>
      </c>
      <c r="M9520" t="s">
        <v>5719</v>
      </c>
    </row>
    <row r="9521" spans="1:13">
      <c r="A9521">
        <v>13506</v>
      </c>
      <c r="B9521" t="s">
        <v>20</v>
      </c>
      <c r="C9521" s="16" t="s">
        <v>16618</v>
      </c>
      <c r="D9521">
        <f t="shared" si="0"/>
        <v>26</v>
      </c>
      <c r="E9521" t="str">
        <f t="shared" si="1"/>
        <v>1,800,000</v>
      </c>
      <c r="F9521" t="str">
        <f t="shared" si="2"/>
        <v/>
      </c>
      <c r="G9521" t="str">
        <f t="shared" si="3"/>
        <v>1,800,000</v>
      </c>
      <c r="H9521" t="s">
        <v>96</v>
      </c>
      <c r="J9521" t="s">
        <v>55</v>
      </c>
      <c r="K9521" t="s">
        <v>101</v>
      </c>
      <c r="L9521">
        <v>1800000</v>
      </c>
      <c r="M9521" t="s">
        <v>5028</v>
      </c>
    </row>
    <row r="9522" spans="1:13">
      <c r="A9522">
        <v>13507</v>
      </c>
      <c r="B9522" t="s">
        <v>20</v>
      </c>
      <c r="C9522" s="16" t="s">
        <v>16619</v>
      </c>
      <c r="D9522">
        <f t="shared" si="0"/>
        <v>26</v>
      </c>
      <c r="E9522" t="str">
        <f t="shared" si="1"/>
        <v>1,235,000</v>
      </c>
      <c r="F9522" t="str">
        <f t="shared" si="2"/>
        <v/>
      </c>
      <c r="G9522" t="str">
        <f t="shared" si="3"/>
        <v>1,235,000</v>
      </c>
      <c r="H9522" t="s">
        <v>96</v>
      </c>
      <c r="J9522" t="s">
        <v>55</v>
      </c>
      <c r="K9522" t="s">
        <v>101</v>
      </c>
      <c r="L9522">
        <v>1235000</v>
      </c>
      <c r="M9522" t="s">
        <v>4828</v>
      </c>
    </row>
    <row r="9523" spans="1:13">
      <c r="A9523">
        <v>13508</v>
      </c>
      <c r="B9523" t="s">
        <v>20</v>
      </c>
      <c r="C9523" s="16" t="s">
        <v>16620</v>
      </c>
      <c r="D9523">
        <f t="shared" si="0"/>
        <v>26</v>
      </c>
      <c r="E9523" t="str">
        <f t="shared" si="1"/>
        <v>1,200,000</v>
      </c>
      <c r="F9523" t="str">
        <f t="shared" si="2"/>
        <v/>
      </c>
      <c r="G9523" t="str">
        <f t="shared" si="3"/>
        <v>1,200,000</v>
      </c>
      <c r="H9523" t="s">
        <v>96</v>
      </c>
      <c r="J9523" t="s">
        <v>55</v>
      </c>
      <c r="K9523" t="s">
        <v>101</v>
      </c>
      <c r="L9523">
        <v>1200000</v>
      </c>
      <c r="M9523" t="s">
        <v>5954</v>
      </c>
    </row>
    <row r="9524" spans="1:13">
      <c r="A9524">
        <v>13509</v>
      </c>
      <c r="B9524" t="s">
        <v>20</v>
      </c>
      <c r="C9524" s="16" t="s">
        <v>16621</v>
      </c>
      <c r="D9524">
        <f t="shared" si="0"/>
        <v>26</v>
      </c>
      <c r="E9524" t="str">
        <f t="shared" si="1"/>
        <v>1,015,000</v>
      </c>
      <c r="F9524" t="str">
        <f t="shared" si="2"/>
        <v/>
      </c>
      <c r="G9524" t="str">
        <f t="shared" si="3"/>
        <v>1,015,000</v>
      </c>
      <c r="H9524" t="s">
        <v>96</v>
      </c>
      <c r="J9524" t="s">
        <v>55</v>
      </c>
      <c r="K9524" t="s">
        <v>101</v>
      </c>
      <c r="L9524">
        <v>1015000</v>
      </c>
      <c r="M9524" t="s">
        <v>744</v>
      </c>
    </row>
    <row r="9525" spans="1:13">
      <c r="A9525">
        <v>13510</v>
      </c>
      <c r="B9525" t="s">
        <v>20</v>
      </c>
      <c r="C9525" s="16" t="s">
        <v>16622</v>
      </c>
      <c r="D9525">
        <f t="shared" si="0"/>
        <v>28</v>
      </c>
      <c r="E9525" t="str">
        <f t="shared" si="1"/>
        <v>612,000</v>
      </c>
      <c r="F9525" t="str">
        <f t="shared" si="2"/>
        <v/>
      </c>
      <c r="G9525" t="str">
        <f t="shared" si="3"/>
        <v>612,000</v>
      </c>
      <c r="H9525" t="s">
        <v>96</v>
      </c>
      <c r="J9525" t="s">
        <v>55</v>
      </c>
      <c r="K9525" t="s">
        <v>101</v>
      </c>
      <c r="L9525">
        <v>612000</v>
      </c>
      <c r="M9525" t="s">
        <v>3265</v>
      </c>
    </row>
    <row r="9526" spans="1:13">
      <c r="A9526">
        <v>13511</v>
      </c>
      <c r="B9526" t="s">
        <v>20</v>
      </c>
      <c r="C9526" s="16" t="s">
        <v>16623</v>
      </c>
      <c r="D9526">
        <f t="shared" si="0"/>
        <v>28</v>
      </c>
      <c r="E9526" t="str">
        <f t="shared" si="1"/>
        <v>247,500</v>
      </c>
      <c r="F9526" t="str">
        <f t="shared" si="2"/>
        <v/>
      </c>
      <c r="G9526" t="str">
        <f t="shared" si="3"/>
        <v>247,500</v>
      </c>
      <c r="H9526" t="s">
        <v>96</v>
      </c>
      <c r="J9526" t="s">
        <v>55</v>
      </c>
      <c r="K9526" t="s">
        <v>101</v>
      </c>
      <c r="L9526">
        <v>247500</v>
      </c>
      <c r="M9526" t="s">
        <v>5292</v>
      </c>
    </row>
    <row r="9527" spans="1:13">
      <c r="A9527">
        <v>13512</v>
      </c>
      <c r="B9527" t="s">
        <v>20</v>
      </c>
      <c r="C9527" s="16" t="s">
        <v>16624</v>
      </c>
      <c r="D9527">
        <f t="shared" si="0"/>
        <v>28</v>
      </c>
      <c r="E9527" t="str">
        <f t="shared" si="1"/>
        <v>247,500</v>
      </c>
      <c r="F9527" t="str">
        <f t="shared" si="2"/>
        <v/>
      </c>
      <c r="G9527" t="str">
        <f t="shared" si="3"/>
        <v>247,500</v>
      </c>
      <c r="H9527" t="s">
        <v>96</v>
      </c>
      <c r="J9527" t="s">
        <v>55</v>
      </c>
      <c r="K9527" t="s">
        <v>101</v>
      </c>
      <c r="L9527">
        <v>247500</v>
      </c>
      <c r="M9527" t="s">
        <v>5908</v>
      </c>
    </row>
    <row r="9528" spans="1:13">
      <c r="A9528">
        <v>13513</v>
      </c>
      <c r="B9528" t="s">
        <v>20</v>
      </c>
      <c r="C9528" s="16" t="s">
        <v>16625</v>
      </c>
      <c r="D9528">
        <f t="shared" si="0"/>
        <v>28</v>
      </c>
      <c r="E9528" t="str">
        <f t="shared" si="1"/>
        <v>247,500</v>
      </c>
      <c r="F9528" t="str">
        <f t="shared" si="2"/>
        <v/>
      </c>
      <c r="G9528" t="str">
        <f t="shared" si="3"/>
        <v>247,500</v>
      </c>
      <c r="H9528" t="s">
        <v>96</v>
      </c>
      <c r="J9528" t="s">
        <v>55</v>
      </c>
      <c r="K9528" t="s">
        <v>101</v>
      </c>
      <c r="L9528">
        <v>247500</v>
      </c>
      <c r="M9528" t="s">
        <v>4722</v>
      </c>
    </row>
    <row r="9529" spans="1:13">
      <c r="A9529">
        <v>13514</v>
      </c>
      <c r="B9529" t="s">
        <v>20</v>
      </c>
      <c r="C9529" s="16" t="s">
        <v>16626</v>
      </c>
      <c r="D9529">
        <f t="shared" si="0"/>
        <v>28</v>
      </c>
      <c r="E9529" t="str">
        <f t="shared" si="1"/>
        <v>220,000</v>
      </c>
      <c r="F9529" t="str">
        <f t="shared" si="2"/>
        <v/>
      </c>
      <c r="G9529" t="str">
        <f t="shared" si="3"/>
        <v>220,000</v>
      </c>
      <c r="H9529" t="s">
        <v>96</v>
      </c>
      <c r="J9529" t="s">
        <v>55</v>
      </c>
      <c r="K9529" t="s">
        <v>101</v>
      </c>
      <c r="L9529">
        <v>220000</v>
      </c>
      <c r="M9529" t="s">
        <v>6113</v>
      </c>
    </row>
    <row r="9530" spans="1:13">
      <c r="A9530">
        <v>13517</v>
      </c>
      <c r="B9530" t="s">
        <v>20</v>
      </c>
      <c r="C9530" s="16" t="s">
        <v>16627</v>
      </c>
      <c r="D9530">
        <f t="shared" si="0"/>
        <v>26</v>
      </c>
      <c r="E9530" t="str">
        <f t="shared" si="1"/>
        <v>$9,380,000</v>
      </c>
      <c r="F9530" t="str">
        <f t="shared" si="2"/>
        <v/>
      </c>
      <c r="G9530" t="str">
        <f t="shared" si="3"/>
        <v>$9,380,000</v>
      </c>
      <c r="H9530" t="s">
        <v>13121</v>
      </c>
      <c r="J9530" t="s">
        <v>59</v>
      </c>
      <c r="K9530" t="s">
        <v>101</v>
      </c>
      <c r="L9530">
        <v>9380000</v>
      </c>
      <c r="M9530" t="s">
        <v>4552</v>
      </c>
    </row>
    <row r="9531" spans="1:13">
      <c r="A9531">
        <v>13518</v>
      </c>
      <c r="B9531" t="s">
        <v>20</v>
      </c>
      <c r="C9531" s="16" t="s">
        <v>16628</v>
      </c>
      <c r="D9531">
        <f t="shared" si="0"/>
        <v>26</v>
      </c>
      <c r="E9531" t="str">
        <f t="shared" si="1"/>
        <v>2,500,000</v>
      </c>
      <c r="F9531" t="str">
        <f t="shared" si="2"/>
        <v/>
      </c>
      <c r="G9531" t="str">
        <f t="shared" si="3"/>
        <v>2,500,000</v>
      </c>
      <c r="H9531" t="s">
        <v>96</v>
      </c>
      <c r="J9531" t="s">
        <v>59</v>
      </c>
      <c r="K9531" t="s">
        <v>101</v>
      </c>
      <c r="L9531">
        <v>2500000</v>
      </c>
      <c r="M9531" t="s">
        <v>132</v>
      </c>
    </row>
    <row r="9532" spans="1:13">
      <c r="A9532">
        <v>13519</v>
      </c>
      <c r="B9532" t="s">
        <v>20</v>
      </c>
      <c r="C9532" s="16" t="s">
        <v>16629</v>
      </c>
      <c r="D9532">
        <f t="shared" si="0"/>
        <v>26</v>
      </c>
      <c r="E9532" t="str">
        <f t="shared" si="1"/>
        <v>2,350,000</v>
      </c>
      <c r="F9532" t="str">
        <f t="shared" si="2"/>
        <v/>
      </c>
      <c r="G9532" t="str">
        <f t="shared" si="3"/>
        <v>2,350,000</v>
      </c>
      <c r="H9532" t="s">
        <v>96</v>
      </c>
      <c r="J9532" t="s">
        <v>59</v>
      </c>
      <c r="K9532" t="s">
        <v>101</v>
      </c>
      <c r="L9532">
        <v>2350000</v>
      </c>
      <c r="M9532" t="s">
        <v>4864</v>
      </c>
    </row>
    <row r="9533" spans="1:13">
      <c r="A9533">
        <v>13520</v>
      </c>
      <c r="B9533" t="s">
        <v>20</v>
      </c>
      <c r="C9533" s="16" t="s">
        <v>16630</v>
      </c>
      <c r="D9533">
        <f t="shared" si="0"/>
        <v>26</v>
      </c>
      <c r="E9533" t="str">
        <f t="shared" si="1"/>
        <v>2,000,000</v>
      </c>
      <c r="F9533" t="str">
        <f t="shared" si="2"/>
        <v/>
      </c>
      <c r="G9533" t="str">
        <f t="shared" si="3"/>
        <v>2,000,000</v>
      </c>
      <c r="H9533" t="s">
        <v>96</v>
      </c>
      <c r="J9533" t="s">
        <v>59</v>
      </c>
      <c r="K9533" t="s">
        <v>101</v>
      </c>
      <c r="L9533">
        <v>2000000</v>
      </c>
      <c r="M9533" t="s">
        <v>5744</v>
      </c>
    </row>
    <row r="9534" spans="1:13">
      <c r="A9534">
        <v>13521</v>
      </c>
      <c r="B9534" t="s">
        <v>20</v>
      </c>
      <c r="C9534" s="16" t="s">
        <v>16631</v>
      </c>
      <c r="D9534">
        <f t="shared" si="0"/>
        <v>26</v>
      </c>
      <c r="E9534" t="str">
        <f t="shared" si="1"/>
        <v>1,892,000</v>
      </c>
      <c r="F9534" t="str">
        <f t="shared" si="2"/>
        <v/>
      </c>
      <c r="G9534" t="str">
        <f t="shared" si="3"/>
        <v>1,892,000</v>
      </c>
      <c r="H9534" t="s">
        <v>96</v>
      </c>
      <c r="J9534" t="s">
        <v>59</v>
      </c>
      <c r="K9534" t="s">
        <v>101</v>
      </c>
      <c r="L9534">
        <v>1892000</v>
      </c>
      <c r="M9534" t="s">
        <v>16632</v>
      </c>
    </row>
    <row r="9535" spans="1:13">
      <c r="A9535">
        <v>13522</v>
      </c>
      <c r="B9535" t="s">
        <v>20</v>
      </c>
      <c r="C9535" s="16" t="s">
        <v>16633</v>
      </c>
      <c r="D9535">
        <f t="shared" si="0"/>
        <v>26</v>
      </c>
      <c r="E9535" t="str">
        <f t="shared" si="1"/>
        <v>1,238,000</v>
      </c>
      <c r="F9535" t="str">
        <f t="shared" si="2"/>
        <v/>
      </c>
      <c r="G9535" t="str">
        <f t="shared" si="3"/>
        <v>1,238,000</v>
      </c>
      <c r="H9535" t="s">
        <v>96</v>
      </c>
      <c r="J9535" t="s">
        <v>59</v>
      </c>
      <c r="K9535" t="s">
        <v>101</v>
      </c>
      <c r="L9535">
        <v>1238000</v>
      </c>
      <c r="M9535" t="s">
        <v>4196</v>
      </c>
    </row>
    <row r="9536" spans="1:13">
      <c r="A9536">
        <v>13523</v>
      </c>
      <c r="B9536" t="s">
        <v>20</v>
      </c>
      <c r="C9536" s="16" t="s">
        <v>16634</v>
      </c>
      <c r="D9536">
        <f t="shared" si="0"/>
        <v>28</v>
      </c>
      <c r="E9536" t="str">
        <f t="shared" si="1"/>
        <v>650,000</v>
      </c>
      <c r="F9536" t="str">
        <f t="shared" si="2"/>
        <v/>
      </c>
      <c r="G9536" t="str">
        <f t="shared" si="3"/>
        <v>650,000</v>
      </c>
      <c r="H9536" t="s">
        <v>96</v>
      </c>
      <c r="J9536" t="s">
        <v>59</v>
      </c>
      <c r="K9536" t="s">
        <v>101</v>
      </c>
      <c r="L9536">
        <v>650000</v>
      </c>
      <c r="M9536" t="s">
        <v>5397</v>
      </c>
    </row>
    <row r="9537" spans="1:13">
      <c r="A9537">
        <v>13524</v>
      </c>
      <c r="B9537" t="s">
        <v>20</v>
      </c>
      <c r="C9537" s="16" t="s">
        <v>16635</v>
      </c>
      <c r="D9537">
        <f t="shared" si="0"/>
        <v>28</v>
      </c>
      <c r="E9537" t="str">
        <f t="shared" si="1"/>
        <v>500,000</v>
      </c>
      <c r="F9537" t="str">
        <f t="shared" si="2"/>
        <v/>
      </c>
      <c r="G9537" t="str">
        <f t="shared" si="3"/>
        <v>500,000</v>
      </c>
      <c r="H9537" t="s">
        <v>96</v>
      </c>
      <c r="J9537" t="s">
        <v>59</v>
      </c>
      <c r="K9537" t="s">
        <v>101</v>
      </c>
      <c r="L9537">
        <v>500000</v>
      </c>
      <c r="M9537" t="s">
        <v>5096</v>
      </c>
    </row>
    <row r="9538" spans="1:13">
      <c r="A9538">
        <v>13525</v>
      </c>
      <c r="B9538" t="s">
        <v>20</v>
      </c>
      <c r="C9538" s="16" t="s">
        <v>16636</v>
      </c>
      <c r="D9538">
        <f t="shared" si="0"/>
        <v>28</v>
      </c>
      <c r="E9538" t="str">
        <f t="shared" si="1"/>
        <v>401,000</v>
      </c>
      <c r="F9538" t="str">
        <f t="shared" si="2"/>
        <v/>
      </c>
      <c r="G9538" t="str">
        <f t="shared" si="3"/>
        <v>401,000</v>
      </c>
      <c r="H9538" t="s">
        <v>96</v>
      </c>
      <c r="J9538" t="s">
        <v>59</v>
      </c>
      <c r="K9538" t="s">
        <v>101</v>
      </c>
      <c r="L9538">
        <v>401000</v>
      </c>
      <c r="M9538" t="s">
        <v>16637</v>
      </c>
    </row>
    <row r="9539" spans="1:13">
      <c r="A9539">
        <v>13526</v>
      </c>
      <c r="B9539" t="s">
        <v>20</v>
      </c>
      <c r="C9539" s="16" t="s">
        <v>16638</v>
      </c>
      <c r="D9539">
        <f t="shared" si="0"/>
        <v>28</v>
      </c>
      <c r="E9539" t="str">
        <f t="shared" si="1"/>
        <v>300,000</v>
      </c>
      <c r="F9539" t="str">
        <f t="shared" si="2"/>
        <v/>
      </c>
      <c r="G9539" t="str">
        <f t="shared" si="3"/>
        <v>300,000</v>
      </c>
      <c r="H9539" t="s">
        <v>96</v>
      </c>
      <c r="J9539" t="s">
        <v>59</v>
      </c>
      <c r="K9539" t="s">
        <v>101</v>
      </c>
      <c r="L9539">
        <v>300000</v>
      </c>
      <c r="M9539" t="s">
        <v>5020</v>
      </c>
    </row>
    <row r="9540" spans="1:13">
      <c r="A9540">
        <v>13527</v>
      </c>
      <c r="B9540" t="s">
        <v>20</v>
      </c>
      <c r="C9540" s="16" t="s">
        <v>16639</v>
      </c>
      <c r="D9540">
        <f t="shared" si="0"/>
        <v>28</v>
      </c>
      <c r="E9540" t="str">
        <f t="shared" si="1"/>
        <v>247,500</v>
      </c>
      <c r="F9540" t="str">
        <f t="shared" si="2"/>
        <v/>
      </c>
      <c r="G9540" t="str">
        <f t="shared" si="3"/>
        <v>247,500</v>
      </c>
      <c r="H9540" t="s">
        <v>96</v>
      </c>
      <c r="J9540" t="s">
        <v>59</v>
      </c>
      <c r="K9540" t="s">
        <v>101</v>
      </c>
      <c r="L9540">
        <v>247500</v>
      </c>
      <c r="M9540" t="s">
        <v>5182</v>
      </c>
    </row>
    <row r="9541" spans="1:13">
      <c r="A9541">
        <v>13528</v>
      </c>
      <c r="B9541" t="s">
        <v>20</v>
      </c>
      <c r="C9541" s="16" t="s">
        <v>16640</v>
      </c>
      <c r="D9541">
        <f t="shared" si="0"/>
        <v>28</v>
      </c>
      <c r="E9541" t="str">
        <f t="shared" si="1"/>
        <v>247,500</v>
      </c>
      <c r="F9541" t="str">
        <f t="shared" si="2"/>
        <v/>
      </c>
      <c r="G9541" t="str">
        <f t="shared" si="3"/>
        <v>247,500</v>
      </c>
      <c r="H9541" t="s">
        <v>96</v>
      </c>
      <c r="J9541" t="s">
        <v>59</v>
      </c>
      <c r="K9541" t="s">
        <v>101</v>
      </c>
      <c r="L9541">
        <v>247500</v>
      </c>
      <c r="M9541" t="s">
        <v>6098</v>
      </c>
    </row>
    <row r="9542" spans="1:13">
      <c r="A9542">
        <v>13529</v>
      </c>
      <c r="B9542" t="s">
        <v>20</v>
      </c>
      <c r="C9542" s="16" t="s">
        <v>16641</v>
      </c>
      <c r="D9542">
        <f t="shared" si="0"/>
        <v>28</v>
      </c>
      <c r="E9542" t="str">
        <f t="shared" si="1"/>
        <v>247,500</v>
      </c>
      <c r="F9542" t="str">
        <f t="shared" si="2"/>
        <v/>
      </c>
      <c r="G9542" t="str">
        <f t="shared" si="3"/>
        <v>247,500</v>
      </c>
      <c r="H9542" t="s">
        <v>96</v>
      </c>
      <c r="J9542" t="s">
        <v>59</v>
      </c>
      <c r="K9542" t="s">
        <v>101</v>
      </c>
      <c r="L9542">
        <v>247500</v>
      </c>
      <c r="M9542" t="s">
        <v>6163</v>
      </c>
    </row>
    <row r="9543" spans="1:13">
      <c r="A9543">
        <v>13530</v>
      </c>
      <c r="B9543" t="s">
        <v>20</v>
      </c>
      <c r="C9543" s="16" t="s">
        <v>16642</v>
      </c>
      <c r="D9543">
        <f t="shared" si="0"/>
        <v>28</v>
      </c>
      <c r="E9543" t="str">
        <f t="shared" si="1"/>
        <v>247,500</v>
      </c>
      <c r="F9543" t="str">
        <f t="shared" si="2"/>
        <v/>
      </c>
      <c r="G9543" t="str">
        <f t="shared" si="3"/>
        <v>247,500</v>
      </c>
      <c r="H9543" t="s">
        <v>96</v>
      </c>
      <c r="J9543" t="s">
        <v>59</v>
      </c>
      <c r="K9543" t="s">
        <v>101</v>
      </c>
      <c r="L9543">
        <v>247500</v>
      </c>
      <c r="M9543" t="s">
        <v>5600</v>
      </c>
    </row>
    <row r="9544" spans="1:13">
      <c r="A9544">
        <v>13531</v>
      </c>
      <c r="B9544" t="s">
        <v>20</v>
      </c>
      <c r="C9544" s="16" t="s">
        <v>16643</v>
      </c>
      <c r="D9544">
        <f t="shared" si="0"/>
        <v>28</v>
      </c>
      <c r="E9544" t="str">
        <f t="shared" si="1"/>
        <v>220,000</v>
      </c>
      <c r="F9544" t="str">
        <f t="shared" si="2"/>
        <v/>
      </c>
      <c r="G9544" t="str">
        <f t="shared" si="3"/>
        <v>220,000</v>
      </c>
      <c r="H9544" t="s">
        <v>96</v>
      </c>
      <c r="J9544" t="s">
        <v>59</v>
      </c>
      <c r="K9544" t="s">
        <v>101</v>
      </c>
      <c r="L9544">
        <v>220000</v>
      </c>
      <c r="M9544" t="s">
        <v>5226</v>
      </c>
    </row>
    <row r="9545" spans="1:13">
      <c r="A9545">
        <v>13534</v>
      </c>
      <c r="B9545" t="s">
        <v>20</v>
      </c>
      <c r="C9545" s="16" t="s">
        <v>16644</v>
      </c>
      <c r="D9545">
        <f t="shared" si="0"/>
        <v>26</v>
      </c>
      <c r="E9545" t="str">
        <f t="shared" si="1"/>
        <v>$4,640,000</v>
      </c>
      <c r="F9545" t="str">
        <f t="shared" si="2"/>
        <v/>
      </c>
      <c r="G9545" t="str">
        <f t="shared" si="3"/>
        <v>$4,640,000</v>
      </c>
      <c r="H9545" t="s">
        <v>8696</v>
      </c>
      <c r="J9545" t="s">
        <v>61</v>
      </c>
      <c r="K9545" t="s">
        <v>101</v>
      </c>
      <c r="L9545">
        <v>4640000</v>
      </c>
      <c r="M9545" t="s">
        <v>683</v>
      </c>
    </row>
    <row r="9546" spans="1:13">
      <c r="A9546">
        <v>13535</v>
      </c>
      <c r="B9546" t="s">
        <v>20</v>
      </c>
      <c r="C9546" s="16" t="s">
        <v>16645</v>
      </c>
      <c r="D9546">
        <f t="shared" si="0"/>
        <v>26</v>
      </c>
      <c r="E9546" t="str">
        <f t="shared" si="1"/>
        <v>3,765,000</v>
      </c>
      <c r="F9546" t="str">
        <f t="shared" si="2"/>
        <v/>
      </c>
      <c r="G9546" t="str">
        <f t="shared" si="3"/>
        <v>3,765,000</v>
      </c>
      <c r="H9546" t="s">
        <v>96</v>
      </c>
      <c r="J9546" t="s">
        <v>61</v>
      </c>
      <c r="K9546" t="s">
        <v>101</v>
      </c>
      <c r="L9546">
        <v>3765000</v>
      </c>
      <c r="M9546" t="s">
        <v>6148</v>
      </c>
    </row>
    <row r="9547" spans="1:13">
      <c r="A9547">
        <v>13536</v>
      </c>
      <c r="B9547" t="s">
        <v>20</v>
      </c>
      <c r="C9547" s="16" t="s">
        <v>16646</v>
      </c>
      <c r="D9547">
        <f t="shared" si="0"/>
        <v>26</v>
      </c>
      <c r="E9547" t="str">
        <f t="shared" si="1"/>
        <v>3,594,000</v>
      </c>
      <c r="F9547" t="str">
        <f t="shared" si="2"/>
        <v/>
      </c>
      <c r="G9547" t="str">
        <f t="shared" si="3"/>
        <v>3,594,000</v>
      </c>
      <c r="H9547" t="s">
        <v>96</v>
      </c>
      <c r="J9547" t="s">
        <v>61</v>
      </c>
      <c r="K9547" t="s">
        <v>101</v>
      </c>
      <c r="L9547">
        <v>3594000</v>
      </c>
      <c r="M9547" t="s">
        <v>5981</v>
      </c>
    </row>
    <row r="9548" spans="1:13">
      <c r="A9548">
        <v>13537</v>
      </c>
      <c r="B9548" t="s">
        <v>20</v>
      </c>
      <c r="C9548" s="16" t="s">
        <v>16647</v>
      </c>
      <c r="D9548">
        <f t="shared" si="0"/>
        <v>26</v>
      </c>
      <c r="E9548" t="str">
        <f t="shared" si="1"/>
        <v>2,332,000</v>
      </c>
      <c r="F9548" t="str">
        <f t="shared" si="2"/>
        <v/>
      </c>
      <c r="G9548" t="str">
        <f t="shared" si="3"/>
        <v>2,332,000</v>
      </c>
      <c r="H9548" t="s">
        <v>96</v>
      </c>
      <c r="J9548" t="s">
        <v>61</v>
      </c>
      <c r="K9548" t="s">
        <v>101</v>
      </c>
      <c r="L9548">
        <v>2332000</v>
      </c>
      <c r="M9548" t="s">
        <v>4578</v>
      </c>
    </row>
    <row r="9549" spans="1:13">
      <c r="A9549">
        <v>13538</v>
      </c>
      <c r="B9549" t="s">
        <v>20</v>
      </c>
      <c r="C9549" s="16" t="s">
        <v>16648</v>
      </c>
      <c r="D9549">
        <f t="shared" si="0"/>
        <v>26</v>
      </c>
      <c r="E9549" t="str">
        <f t="shared" si="1"/>
        <v>2,317,000</v>
      </c>
      <c r="F9549" t="str">
        <f t="shared" si="2"/>
        <v/>
      </c>
      <c r="G9549" t="str">
        <f t="shared" si="3"/>
        <v>2,317,000</v>
      </c>
      <c r="H9549" t="s">
        <v>96</v>
      </c>
      <c r="J9549" t="s">
        <v>61</v>
      </c>
      <c r="K9549" t="s">
        <v>101</v>
      </c>
      <c r="L9549">
        <v>2317000</v>
      </c>
      <c r="M9549" t="s">
        <v>15015</v>
      </c>
    </row>
    <row r="9550" spans="1:13">
      <c r="A9550">
        <v>13539</v>
      </c>
      <c r="B9550" t="s">
        <v>20</v>
      </c>
      <c r="C9550" s="16" t="s">
        <v>16649</v>
      </c>
      <c r="D9550">
        <f t="shared" si="0"/>
        <v>26</v>
      </c>
      <c r="E9550" t="str">
        <f t="shared" si="1"/>
        <v>2,000,000</v>
      </c>
      <c r="F9550" t="str">
        <f t="shared" si="2"/>
        <v/>
      </c>
      <c r="G9550" t="str">
        <f t="shared" si="3"/>
        <v>2,000,000</v>
      </c>
      <c r="H9550" t="s">
        <v>96</v>
      </c>
      <c r="J9550" t="s">
        <v>61</v>
      </c>
      <c r="K9550" t="s">
        <v>101</v>
      </c>
      <c r="L9550">
        <v>2000000</v>
      </c>
      <c r="M9550" t="s">
        <v>5035</v>
      </c>
    </row>
    <row r="9551" spans="1:13">
      <c r="A9551">
        <v>13540</v>
      </c>
      <c r="B9551" t="s">
        <v>20</v>
      </c>
      <c r="C9551" s="16" t="s">
        <v>16650</v>
      </c>
      <c r="D9551">
        <f t="shared" si="0"/>
        <v>26</v>
      </c>
      <c r="E9551" t="str">
        <f t="shared" si="1"/>
        <v>1,785,000</v>
      </c>
      <c r="F9551" t="str">
        <f t="shared" si="2"/>
        <v/>
      </c>
      <c r="G9551" t="str">
        <f t="shared" si="3"/>
        <v>1,785,000</v>
      </c>
      <c r="H9551" t="s">
        <v>96</v>
      </c>
      <c r="J9551" t="s">
        <v>61</v>
      </c>
      <c r="K9551" t="s">
        <v>101</v>
      </c>
      <c r="L9551">
        <v>1785000</v>
      </c>
      <c r="M9551" t="s">
        <v>3107</v>
      </c>
    </row>
    <row r="9552" spans="1:13">
      <c r="A9552">
        <v>13541</v>
      </c>
      <c r="B9552" t="s">
        <v>20</v>
      </c>
      <c r="C9552" s="16" t="s">
        <v>16651</v>
      </c>
      <c r="D9552">
        <f t="shared" si="0"/>
        <v>26</v>
      </c>
      <c r="E9552" t="str">
        <f t="shared" si="1"/>
        <v>1,417,000</v>
      </c>
      <c r="F9552" t="str">
        <f t="shared" si="2"/>
        <v/>
      </c>
      <c r="G9552" t="str">
        <f t="shared" si="3"/>
        <v>1,417,000</v>
      </c>
      <c r="H9552" t="s">
        <v>96</v>
      </c>
      <c r="J9552" t="s">
        <v>61</v>
      </c>
      <c r="K9552" t="s">
        <v>101</v>
      </c>
      <c r="L9552">
        <v>1417000</v>
      </c>
      <c r="M9552" t="s">
        <v>5974</v>
      </c>
    </row>
    <row r="9553" spans="1:13">
      <c r="A9553">
        <v>13542</v>
      </c>
      <c r="B9553" t="s">
        <v>20</v>
      </c>
      <c r="C9553" s="16" t="s">
        <v>16652</v>
      </c>
      <c r="D9553">
        <f t="shared" si="0"/>
        <v>26</v>
      </c>
      <c r="E9553" t="str">
        <f t="shared" si="1"/>
        <v>1,225,000</v>
      </c>
      <c r="F9553" t="str">
        <f t="shared" si="2"/>
        <v/>
      </c>
      <c r="G9553" t="str">
        <f t="shared" si="3"/>
        <v>1,225,000</v>
      </c>
      <c r="H9553" t="s">
        <v>96</v>
      </c>
      <c r="J9553" t="s">
        <v>61</v>
      </c>
      <c r="K9553" t="s">
        <v>101</v>
      </c>
      <c r="L9553">
        <v>1225000</v>
      </c>
      <c r="M9553" t="s">
        <v>5350</v>
      </c>
    </row>
    <row r="9554" spans="1:13">
      <c r="A9554">
        <v>13543</v>
      </c>
      <c r="B9554" t="s">
        <v>20</v>
      </c>
      <c r="C9554" s="16" t="s">
        <v>16653</v>
      </c>
      <c r="D9554">
        <f t="shared" si="0"/>
        <v>28</v>
      </c>
      <c r="E9554" t="str">
        <f t="shared" si="1"/>
        <v>500,000 (traded from Phoenix)</v>
      </c>
      <c r="F9554">
        <f t="shared" si="2"/>
        <v>8</v>
      </c>
      <c r="G9554" t="str">
        <f t="shared" si="3"/>
        <v>500,000</v>
      </c>
      <c r="H9554" t="s">
        <v>96</v>
      </c>
      <c r="J9554" t="s">
        <v>61</v>
      </c>
      <c r="K9554" t="s">
        <v>101</v>
      </c>
      <c r="L9554">
        <v>500000</v>
      </c>
      <c r="M9554" t="s">
        <v>4810</v>
      </c>
    </row>
    <row r="9555" spans="1:13">
      <c r="A9555">
        <v>13544</v>
      </c>
      <c r="B9555" t="s">
        <v>20</v>
      </c>
      <c r="C9555" s="16" t="s">
        <v>16654</v>
      </c>
      <c r="D9555">
        <f t="shared" si="0"/>
        <v>28</v>
      </c>
      <c r="E9555" t="str">
        <f t="shared" si="1"/>
        <v>400,000</v>
      </c>
      <c r="F9555" t="str">
        <f t="shared" si="2"/>
        <v/>
      </c>
      <c r="G9555" t="str">
        <f t="shared" si="3"/>
        <v>400,000</v>
      </c>
      <c r="H9555" t="s">
        <v>96</v>
      </c>
      <c r="J9555" t="s">
        <v>61</v>
      </c>
      <c r="K9555" t="s">
        <v>101</v>
      </c>
      <c r="L9555">
        <v>400000</v>
      </c>
      <c r="M9555" t="s">
        <v>5325</v>
      </c>
    </row>
    <row r="9556" spans="1:13">
      <c r="A9556">
        <v>13545</v>
      </c>
      <c r="B9556" t="s">
        <v>20</v>
      </c>
      <c r="C9556" s="16" t="s">
        <v>16655</v>
      </c>
      <c r="D9556">
        <f t="shared" si="0"/>
        <v>28</v>
      </c>
      <c r="E9556" t="str">
        <f t="shared" si="1"/>
        <v>247,500</v>
      </c>
      <c r="F9556" t="str">
        <f t="shared" si="2"/>
        <v/>
      </c>
      <c r="G9556" t="str">
        <f t="shared" si="3"/>
        <v>247,500</v>
      </c>
      <c r="H9556" t="s">
        <v>96</v>
      </c>
      <c r="J9556" t="s">
        <v>61</v>
      </c>
      <c r="K9556" t="s">
        <v>101</v>
      </c>
      <c r="L9556">
        <v>247500</v>
      </c>
      <c r="M9556" t="s">
        <v>4915</v>
      </c>
    </row>
    <row r="9557" spans="1:13">
      <c r="A9557">
        <v>13548</v>
      </c>
      <c r="B9557" t="s">
        <v>20</v>
      </c>
      <c r="C9557" s="16" t="s">
        <v>16656</v>
      </c>
      <c r="D9557">
        <f t="shared" si="0"/>
        <v>26</v>
      </c>
      <c r="E9557" t="str">
        <f t="shared" si="1"/>
        <v>$5,000,000</v>
      </c>
      <c r="F9557" t="str">
        <f t="shared" si="2"/>
        <v/>
      </c>
      <c r="G9557" t="str">
        <f t="shared" si="3"/>
        <v>$5,000,000</v>
      </c>
      <c r="H9557" t="s">
        <v>163</v>
      </c>
      <c r="J9557" t="s">
        <v>63</v>
      </c>
      <c r="K9557" t="s">
        <v>101</v>
      </c>
      <c r="L9557">
        <v>5000000</v>
      </c>
      <c r="M9557" t="s">
        <v>6084</v>
      </c>
    </row>
    <row r="9558" spans="1:13">
      <c r="A9558">
        <v>13549</v>
      </c>
      <c r="B9558" t="s">
        <v>20</v>
      </c>
      <c r="C9558" s="16" t="s">
        <v>16657</v>
      </c>
      <c r="D9558">
        <f t="shared" si="0"/>
        <v>26</v>
      </c>
      <c r="E9558" t="str">
        <f t="shared" si="1"/>
        <v>2,900,000</v>
      </c>
      <c r="F9558" t="str">
        <f t="shared" si="2"/>
        <v/>
      </c>
      <c r="G9558" t="str">
        <f t="shared" si="3"/>
        <v>2,900,000</v>
      </c>
      <c r="H9558" t="s">
        <v>96</v>
      </c>
      <c r="J9558" t="s">
        <v>63</v>
      </c>
      <c r="K9558" t="s">
        <v>101</v>
      </c>
      <c r="L9558">
        <v>2900000</v>
      </c>
      <c r="M9558" t="s">
        <v>16658</v>
      </c>
    </row>
    <row r="9559" spans="1:13">
      <c r="A9559">
        <v>13550</v>
      </c>
      <c r="B9559" t="s">
        <v>20</v>
      </c>
      <c r="C9559" s="16" t="s">
        <v>16659</v>
      </c>
      <c r="D9559">
        <f t="shared" si="0"/>
        <v>26</v>
      </c>
      <c r="E9559" t="str">
        <f t="shared" si="1"/>
        <v>2,475,000</v>
      </c>
      <c r="F9559" t="str">
        <f t="shared" si="2"/>
        <v/>
      </c>
      <c r="G9559" t="str">
        <f t="shared" si="3"/>
        <v>2,475,000</v>
      </c>
      <c r="H9559" t="s">
        <v>96</v>
      </c>
      <c r="J9559" t="s">
        <v>63</v>
      </c>
      <c r="K9559" t="s">
        <v>101</v>
      </c>
      <c r="L9559">
        <v>2475000</v>
      </c>
      <c r="M9559" t="s">
        <v>5660</v>
      </c>
    </row>
    <row r="9560" spans="1:13">
      <c r="A9560">
        <v>13551</v>
      </c>
      <c r="B9560" t="s">
        <v>20</v>
      </c>
      <c r="C9560" s="16" t="s">
        <v>16660</v>
      </c>
      <c r="D9560">
        <f t="shared" si="0"/>
        <v>26</v>
      </c>
      <c r="E9560" t="str">
        <f t="shared" si="1"/>
        <v>2,155,000</v>
      </c>
      <c r="F9560" t="str">
        <f t="shared" si="2"/>
        <v/>
      </c>
      <c r="G9560" t="str">
        <f t="shared" si="3"/>
        <v>2,155,000</v>
      </c>
      <c r="H9560" t="s">
        <v>96</v>
      </c>
      <c r="J9560" t="s">
        <v>63</v>
      </c>
      <c r="K9560" t="s">
        <v>101</v>
      </c>
      <c r="L9560">
        <v>2155000</v>
      </c>
      <c r="M9560" t="s">
        <v>4998</v>
      </c>
    </row>
    <row r="9561" spans="1:13">
      <c r="A9561">
        <v>13552</v>
      </c>
      <c r="B9561" t="s">
        <v>20</v>
      </c>
      <c r="C9561" s="16" t="s">
        <v>16661</v>
      </c>
      <c r="D9561">
        <f t="shared" si="0"/>
        <v>26</v>
      </c>
      <c r="E9561" t="str">
        <f t="shared" si="1"/>
        <v>1,917,000</v>
      </c>
      <c r="F9561" t="str">
        <f t="shared" si="2"/>
        <v/>
      </c>
      <c r="G9561" t="str">
        <f t="shared" si="3"/>
        <v>1,917,000</v>
      </c>
      <c r="H9561" t="s">
        <v>96</v>
      </c>
      <c r="J9561" t="s">
        <v>63</v>
      </c>
      <c r="K9561" t="s">
        <v>101</v>
      </c>
      <c r="L9561">
        <v>1917000</v>
      </c>
      <c r="M9561" t="s">
        <v>6005</v>
      </c>
    </row>
    <row r="9562" spans="1:13">
      <c r="A9562">
        <v>13553</v>
      </c>
      <c r="B9562" t="s">
        <v>20</v>
      </c>
      <c r="C9562" s="16" t="s">
        <v>16662</v>
      </c>
      <c r="D9562">
        <f t="shared" si="0"/>
        <v>26</v>
      </c>
      <c r="E9562" t="str">
        <f t="shared" si="1"/>
        <v>1,775,000</v>
      </c>
      <c r="F9562" t="str">
        <f t="shared" si="2"/>
        <v/>
      </c>
      <c r="G9562" t="str">
        <f t="shared" si="3"/>
        <v>1,775,000</v>
      </c>
      <c r="H9562" t="s">
        <v>96</v>
      </c>
      <c r="J9562" t="s">
        <v>63</v>
      </c>
      <c r="K9562" t="s">
        <v>101</v>
      </c>
      <c r="L9562">
        <v>1775000</v>
      </c>
      <c r="M9562" t="s">
        <v>6048</v>
      </c>
    </row>
    <row r="9563" spans="1:13">
      <c r="A9563">
        <v>13554</v>
      </c>
      <c r="B9563" t="s">
        <v>20</v>
      </c>
      <c r="C9563" s="16" t="s">
        <v>16663</v>
      </c>
      <c r="D9563">
        <f t="shared" si="0"/>
        <v>26</v>
      </c>
      <c r="E9563" t="str">
        <f t="shared" si="1"/>
        <v>1,666,000</v>
      </c>
      <c r="F9563" t="str">
        <f t="shared" si="2"/>
        <v/>
      </c>
      <c r="G9563" t="str">
        <f t="shared" si="3"/>
        <v>1,666,000</v>
      </c>
      <c r="H9563" t="s">
        <v>96</v>
      </c>
      <c r="J9563" t="s">
        <v>63</v>
      </c>
      <c r="K9563" t="s">
        <v>101</v>
      </c>
      <c r="L9563">
        <v>1666000</v>
      </c>
      <c r="M9563" t="s">
        <v>944</v>
      </c>
    </row>
    <row r="9564" spans="1:13">
      <c r="A9564">
        <v>13555</v>
      </c>
      <c r="B9564" t="s">
        <v>20</v>
      </c>
      <c r="C9564" s="16" t="s">
        <v>16664</v>
      </c>
      <c r="D9564">
        <f t="shared" si="0"/>
        <v>26</v>
      </c>
      <c r="E9564" t="str">
        <f t="shared" si="1"/>
        <v>1,235,000</v>
      </c>
      <c r="F9564" t="str">
        <f t="shared" si="2"/>
        <v/>
      </c>
      <c r="G9564" t="str">
        <f t="shared" si="3"/>
        <v>1,235,000</v>
      </c>
      <c r="H9564" t="s">
        <v>96</v>
      </c>
      <c r="J9564" t="s">
        <v>63</v>
      </c>
      <c r="K9564" t="s">
        <v>101</v>
      </c>
      <c r="L9564">
        <v>1235000</v>
      </c>
      <c r="M9564" t="s">
        <v>5225</v>
      </c>
    </row>
    <row r="9565" spans="1:13">
      <c r="A9565">
        <v>13556</v>
      </c>
      <c r="B9565" t="s">
        <v>20</v>
      </c>
      <c r="C9565" s="16" t="s">
        <v>16665</v>
      </c>
      <c r="D9565">
        <f t="shared" si="0"/>
        <v>26</v>
      </c>
      <c r="E9565" t="str">
        <f t="shared" si="1"/>
        <v>1,200,000</v>
      </c>
      <c r="F9565" t="str">
        <f t="shared" si="2"/>
        <v/>
      </c>
      <c r="G9565" t="str">
        <f t="shared" si="3"/>
        <v>1,200,000</v>
      </c>
      <c r="H9565" t="s">
        <v>96</v>
      </c>
      <c r="J9565" t="s">
        <v>63</v>
      </c>
      <c r="K9565" t="s">
        <v>101</v>
      </c>
      <c r="L9565">
        <v>1200000</v>
      </c>
      <c r="M9565" t="s">
        <v>5925</v>
      </c>
    </row>
    <row r="9566" spans="1:13">
      <c r="A9566">
        <v>13557</v>
      </c>
      <c r="B9566" t="s">
        <v>20</v>
      </c>
      <c r="C9566" s="16" t="s">
        <v>16666</v>
      </c>
      <c r="D9566">
        <f t="shared" si="0"/>
        <v>26</v>
      </c>
      <c r="E9566" t="str">
        <f t="shared" si="1"/>
        <v>1,123,000</v>
      </c>
      <c r="F9566" t="str">
        <f t="shared" si="2"/>
        <v/>
      </c>
      <c r="G9566" t="str">
        <f t="shared" si="3"/>
        <v>1,123,000</v>
      </c>
      <c r="H9566" t="s">
        <v>96</v>
      </c>
      <c r="J9566" t="s">
        <v>63</v>
      </c>
      <c r="K9566" t="s">
        <v>101</v>
      </c>
      <c r="L9566">
        <v>1123000</v>
      </c>
      <c r="M9566" t="s">
        <v>4647</v>
      </c>
    </row>
    <row r="9567" spans="1:13">
      <c r="A9567">
        <v>13558</v>
      </c>
      <c r="B9567" t="s">
        <v>20</v>
      </c>
      <c r="C9567" s="16" t="s">
        <v>16667</v>
      </c>
      <c r="D9567">
        <f t="shared" si="0"/>
        <v>26</v>
      </c>
      <c r="E9567" t="str">
        <f t="shared" si="1"/>
        <v>1,117,000</v>
      </c>
      <c r="F9567" t="str">
        <f t="shared" si="2"/>
        <v/>
      </c>
      <c r="G9567" t="str">
        <f t="shared" si="3"/>
        <v>1,117,000</v>
      </c>
      <c r="H9567" t="s">
        <v>96</v>
      </c>
      <c r="J9567" t="s">
        <v>63</v>
      </c>
      <c r="K9567" t="s">
        <v>101</v>
      </c>
      <c r="L9567">
        <v>1117000</v>
      </c>
      <c r="M9567" t="s">
        <v>4767</v>
      </c>
    </row>
    <row r="9568" spans="1:13">
      <c r="A9568">
        <v>13559</v>
      </c>
      <c r="B9568" t="s">
        <v>20</v>
      </c>
      <c r="C9568" s="16" t="s">
        <v>16668</v>
      </c>
      <c r="D9568">
        <f t="shared" si="0"/>
        <v>28</v>
      </c>
      <c r="E9568" t="str">
        <f t="shared" si="1"/>
        <v>750,000</v>
      </c>
      <c r="F9568" t="str">
        <f t="shared" si="2"/>
        <v/>
      </c>
      <c r="G9568" t="str">
        <f t="shared" si="3"/>
        <v>750,000</v>
      </c>
      <c r="H9568" t="s">
        <v>96</v>
      </c>
      <c r="J9568" t="s">
        <v>63</v>
      </c>
      <c r="K9568" t="s">
        <v>101</v>
      </c>
      <c r="L9568">
        <v>750000</v>
      </c>
      <c r="M9568" t="s">
        <v>4770</v>
      </c>
    </row>
    <row r="9569" spans="1:13">
      <c r="A9569">
        <v>13560</v>
      </c>
      <c r="B9569" t="s">
        <v>20</v>
      </c>
      <c r="C9569" s="16" t="s">
        <v>16669</v>
      </c>
      <c r="D9569">
        <f t="shared" si="0"/>
        <v>28</v>
      </c>
      <c r="E9569" t="str">
        <f t="shared" si="1"/>
        <v>320,000</v>
      </c>
      <c r="F9569" t="str">
        <f t="shared" si="2"/>
        <v/>
      </c>
      <c r="G9569" t="str">
        <f t="shared" si="3"/>
        <v>320,000</v>
      </c>
      <c r="H9569" t="s">
        <v>96</v>
      </c>
      <c r="J9569" t="s">
        <v>63</v>
      </c>
      <c r="K9569" t="s">
        <v>101</v>
      </c>
      <c r="L9569">
        <v>320000</v>
      </c>
      <c r="M9569" t="s">
        <v>5964</v>
      </c>
    </row>
    <row r="9570" spans="1:13">
      <c r="A9570">
        <v>13561</v>
      </c>
      <c r="B9570" t="s">
        <v>20</v>
      </c>
      <c r="C9570" s="16" t="s">
        <v>16670</v>
      </c>
      <c r="D9570">
        <f t="shared" si="0"/>
        <v>28</v>
      </c>
      <c r="E9570" t="str">
        <f t="shared" si="1"/>
        <v>247,500</v>
      </c>
      <c r="F9570" t="str">
        <f t="shared" si="2"/>
        <v/>
      </c>
      <c r="G9570" t="str">
        <f t="shared" si="3"/>
        <v>247,500</v>
      </c>
      <c r="H9570" t="s">
        <v>96</v>
      </c>
      <c r="J9570" t="s">
        <v>63</v>
      </c>
      <c r="K9570" t="s">
        <v>101</v>
      </c>
      <c r="L9570">
        <v>247500</v>
      </c>
      <c r="M9570" t="s">
        <v>4916</v>
      </c>
    </row>
    <row r="9571" spans="1:13">
      <c r="A9571">
        <v>13562</v>
      </c>
      <c r="B9571" t="s">
        <v>20</v>
      </c>
      <c r="C9571" s="16" t="s">
        <v>16671</v>
      </c>
      <c r="D9571">
        <f t="shared" si="0"/>
        <v>28</v>
      </c>
      <c r="E9571" t="str">
        <f t="shared" si="1"/>
        <v>220,000</v>
      </c>
      <c r="F9571" t="str">
        <f t="shared" si="2"/>
        <v/>
      </c>
      <c r="G9571" t="str">
        <f t="shared" si="3"/>
        <v>220,000</v>
      </c>
      <c r="H9571" t="s">
        <v>96</v>
      </c>
      <c r="J9571" t="s">
        <v>63</v>
      </c>
      <c r="K9571" t="s">
        <v>101</v>
      </c>
      <c r="L9571">
        <v>220000</v>
      </c>
      <c r="M9571" t="s">
        <v>16672</v>
      </c>
    </row>
    <row r="9572" spans="1:13">
      <c r="A9572">
        <v>13565</v>
      </c>
      <c r="B9572" t="s">
        <v>20</v>
      </c>
      <c r="C9572" s="16" t="s">
        <v>16673</v>
      </c>
      <c r="D9572">
        <f t="shared" si="0"/>
        <v>26</v>
      </c>
      <c r="E9572" t="str">
        <f t="shared" si="1"/>
        <v>$5,130,000</v>
      </c>
      <c r="F9572" t="str">
        <f t="shared" si="2"/>
        <v/>
      </c>
      <c r="G9572" t="str">
        <f t="shared" si="3"/>
        <v>$5,130,000</v>
      </c>
      <c r="H9572" t="s">
        <v>16674</v>
      </c>
      <c r="J9572" t="s">
        <v>64</v>
      </c>
      <c r="K9572" t="s">
        <v>101</v>
      </c>
      <c r="L9572">
        <v>5130000</v>
      </c>
      <c r="M9572" t="s">
        <v>5972</v>
      </c>
    </row>
    <row r="9573" spans="1:13">
      <c r="A9573">
        <v>13566</v>
      </c>
      <c r="B9573" t="s">
        <v>20</v>
      </c>
      <c r="C9573" s="16" t="s">
        <v>16675</v>
      </c>
      <c r="D9573">
        <f t="shared" si="0"/>
        <v>26</v>
      </c>
      <c r="E9573" t="str">
        <f t="shared" si="1"/>
        <v>3,800,000</v>
      </c>
      <c r="F9573" t="str">
        <f t="shared" si="2"/>
        <v/>
      </c>
      <c r="G9573" t="str">
        <f t="shared" si="3"/>
        <v>3,800,000</v>
      </c>
      <c r="H9573" t="s">
        <v>96</v>
      </c>
      <c r="J9573" t="s">
        <v>64</v>
      </c>
      <c r="K9573" t="s">
        <v>101</v>
      </c>
      <c r="L9573">
        <v>3800000</v>
      </c>
      <c r="M9573" t="s">
        <v>5416</v>
      </c>
    </row>
    <row r="9574" spans="1:13">
      <c r="A9574">
        <v>13567</v>
      </c>
      <c r="B9574" t="s">
        <v>20</v>
      </c>
      <c r="C9574" s="16" t="s">
        <v>16676</v>
      </c>
      <c r="D9574">
        <f t="shared" si="0"/>
        <v>26</v>
      </c>
      <c r="E9574" t="str">
        <f t="shared" si="1"/>
        <v>2,700,000</v>
      </c>
      <c r="F9574" t="str">
        <f t="shared" si="2"/>
        <v/>
      </c>
      <c r="G9574" t="str">
        <f t="shared" si="3"/>
        <v>2,700,000</v>
      </c>
      <c r="H9574" t="s">
        <v>96</v>
      </c>
      <c r="J9574" t="s">
        <v>64</v>
      </c>
      <c r="K9574" t="s">
        <v>101</v>
      </c>
      <c r="L9574">
        <v>2700000</v>
      </c>
      <c r="M9574" t="s">
        <v>5862</v>
      </c>
    </row>
    <row r="9575" spans="1:13">
      <c r="A9575">
        <v>13568</v>
      </c>
      <c r="B9575" t="s">
        <v>20</v>
      </c>
      <c r="C9575" s="16" t="s">
        <v>16677</v>
      </c>
      <c r="D9575">
        <f t="shared" si="0"/>
        <v>26</v>
      </c>
      <c r="E9575" t="str">
        <f t="shared" si="1"/>
        <v>2,280,000</v>
      </c>
      <c r="F9575" t="str">
        <f t="shared" si="2"/>
        <v/>
      </c>
      <c r="G9575" t="str">
        <f t="shared" si="3"/>
        <v>2,280,000</v>
      </c>
      <c r="H9575" t="s">
        <v>96</v>
      </c>
      <c r="J9575" t="s">
        <v>64</v>
      </c>
      <c r="K9575" t="s">
        <v>101</v>
      </c>
      <c r="L9575">
        <v>2280000</v>
      </c>
      <c r="M9575" t="s">
        <v>5434</v>
      </c>
    </row>
    <row r="9576" spans="1:13">
      <c r="A9576">
        <v>13569</v>
      </c>
      <c r="B9576" t="s">
        <v>20</v>
      </c>
      <c r="C9576" s="16" t="s">
        <v>16678</v>
      </c>
      <c r="D9576">
        <f t="shared" si="0"/>
        <v>26</v>
      </c>
      <c r="E9576" t="str">
        <f t="shared" si="1"/>
        <v>2,250,000</v>
      </c>
      <c r="F9576" t="str">
        <f t="shared" si="2"/>
        <v/>
      </c>
      <c r="G9576" t="str">
        <f t="shared" si="3"/>
        <v>2,250,000</v>
      </c>
      <c r="H9576" t="s">
        <v>96</v>
      </c>
      <c r="J9576" t="s">
        <v>64</v>
      </c>
      <c r="K9576" t="s">
        <v>101</v>
      </c>
      <c r="L9576">
        <v>2250000</v>
      </c>
      <c r="M9576" t="s">
        <v>5259</v>
      </c>
    </row>
    <row r="9577" spans="1:13">
      <c r="A9577">
        <v>13570</v>
      </c>
      <c r="B9577" t="s">
        <v>20</v>
      </c>
      <c r="C9577" s="16" t="s">
        <v>16679</v>
      </c>
      <c r="D9577">
        <f t="shared" si="0"/>
        <v>26</v>
      </c>
      <c r="E9577" t="str">
        <f t="shared" si="1"/>
        <v>2,048,000</v>
      </c>
      <c r="F9577" t="str">
        <f t="shared" si="2"/>
        <v/>
      </c>
      <c r="G9577" t="str">
        <f t="shared" si="3"/>
        <v>2,048,000</v>
      </c>
      <c r="H9577" t="s">
        <v>96</v>
      </c>
      <c r="J9577" t="s">
        <v>64</v>
      </c>
      <c r="K9577" t="s">
        <v>101</v>
      </c>
      <c r="L9577">
        <v>2048000</v>
      </c>
      <c r="M9577" t="s">
        <v>2505</v>
      </c>
    </row>
    <row r="9578" spans="1:13">
      <c r="A9578">
        <v>13571</v>
      </c>
      <c r="B9578" t="s">
        <v>20</v>
      </c>
      <c r="C9578" s="16" t="s">
        <v>16680</v>
      </c>
      <c r="D9578">
        <f t="shared" si="0"/>
        <v>26</v>
      </c>
      <c r="E9578" t="str">
        <f t="shared" si="1"/>
        <v>1,752,000</v>
      </c>
      <c r="F9578" t="str">
        <f t="shared" si="2"/>
        <v/>
      </c>
      <c r="G9578" t="str">
        <f t="shared" si="3"/>
        <v>1,752,000</v>
      </c>
      <c r="H9578" t="s">
        <v>96</v>
      </c>
      <c r="J9578" t="s">
        <v>64</v>
      </c>
      <c r="K9578" t="s">
        <v>101</v>
      </c>
      <c r="L9578">
        <v>1752000</v>
      </c>
      <c r="M9578" t="s">
        <v>5450</v>
      </c>
    </row>
    <row r="9579" spans="1:13">
      <c r="A9579">
        <v>13572</v>
      </c>
      <c r="B9579" t="s">
        <v>20</v>
      </c>
      <c r="C9579" s="16" t="s">
        <v>16681</v>
      </c>
      <c r="D9579">
        <f t="shared" si="0"/>
        <v>26</v>
      </c>
      <c r="E9579" t="str">
        <f t="shared" si="1"/>
        <v>1,448,000</v>
      </c>
      <c r="F9579" t="str">
        <f t="shared" si="2"/>
        <v/>
      </c>
      <c r="G9579" t="str">
        <f t="shared" si="3"/>
        <v>1,448,000</v>
      </c>
      <c r="H9579" t="s">
        <v>96</v>
      </c>
      <c r="J9579" t="s">
        <v>64</v>
      </c>
      <c r="K9579" t="s">
        <v>101</v>
      </c>
      <c r="L9579">
        <v>1448000</v>
      </c>
      <c r="M9579" t="s">
        <v>6200</v>
      </c>
    </row>
    <row r="9580" spans="1:13">
      <c r="A9580">
        <v>13573</v>
      </c>
      <c r="B9580" t="s">
        <v>20</v>
      </c>
      <c r="C9580" s="16" t="s">
        <v>16682</v>
      </c>
      <c r="D9580">
        <f t="shared" si="0"/>
        <v>26</v>
      </c>
      <c r="E9580" t="str">
        <f t="shared" si="1"/>
        <v>1,356,000</v>
      </c>
      <c r="F9580" t="str">
        <f t="shared" si="2"/>
        <v/>
      </c>
      <c r="G9580" t="str">
        <f t="shared" si="3"/>
        <v>1,356,000</v>
      </c>
      <c r="H9580" t="s">
        <v>96</v>
      </c>
      <c r="J9580" t="s">
        <v>64</v>
      </c>
      <c r="K9580" t="s">
        <v>101</v>
      </c>
      <c r="L9580">
        <v>1356000</v>
      </c>
      <c r="M9580" t="s">
        <v>5430</v>
      </c>
    </row>
    <row r="9581" spans="1:13">
      <c r="A9581">
        <v>13574</v>
      </c>
      <c r="B9581" t="s">
        <v>20</v>
      </c>
      <c r="C9581" s="16" t="s">
        <v>16683</v>
      </c>
      <c r="D9581">
        <f t="shared" si="0"/>
        <v>26</v>
      </c>
      <c r="E9581" t="str">
        <f t="shared" si="1"/>
        <v>1,303,000</v>
      </c>
      <c r="F9581" t="str">
        <f t="shared" si="2"/>
        <v/>
      </c>
      <c r="G9581" t="str">
        <f t="shared" si="3"/>
        <v>1,303,000</v>
      </c>
      <c r="H9581" t="s">
        <v>96</v>
      </c>
      <c r="J9581" t="s">
        <v>64</v>
      </c>
      <c r="K9581" t="s">
        <v>101</v>
      </c>
      <c r="L9581">
        <v>1303000</v>
      </c>
      <c r="M9581" t="s">
        <v>5019</v>
      </c>
    </row>
    <row r="9582" spans="1:13">
      <c r="A9582">
        <v>13575</v>
      </c>
      <c r="B9582" t="s">
        <v>20</v>
      </c>
      <c r="C9582" s="16" t="s">
        <v>16684</v>
      </c>
      <c r="D9582">
        <f t="shared" si="0"/>
        <v>28</v>
      </c>
      <c r="E9582" t="str">
        <f t="shared" si="1"/>
        <v>508,000</v>
      </c>
      <c r="F9582" t="str">
        <f t="shared" si="2"/>
        <v/>
      </c>
      <c r="G9582" t="str">
        <f t="shared" si="3"/>
        <v>508,000</v>
      </c>
      <c r="H9582" t="s">
        <v>96</v>
      </c>
      <c r="J9582" t="s">
        <v>64</v>
      </c>
      <c r="K9582" t="s">
        <v>101</v>
      </c>
      <c r="L9582">
        <v>508000</v>
      </c>
      <c r="M9582" t="s">
        <v>4905</v>
      </c>
    </row>
    <row r="9583" spans="1:13">
      <c r="A9583">
        <v>13576</v>
      </c>
      <c r="B9583" t="s">
        <v>20</v>
      </c>
      <c r="C9583" s="16" t="s">
        <v>16685</v>
      </c>
      <c r="D9583">
        <f t="shared" si="0"/>
        <v>28</v>
      </c>
      <c r="E9583" t="str">
        <f t="shared" si="1"/>
        <v>254,000</v>
      </c>
      <c r="F9583" t="str">
        <f t="shared" si="2"/>
        <v/>
      </c>
      <c r="G9583" t="str">
        <f t="shared" si="3"/>
        <v>254,000</v>
      </c>
      <c r="H9583" t="s">
        <v>96</v>
      </c>
      <c r="J9583" t="s">
        <v>64</v>
      </c>
      <c r="K9583" t="s">
        <v>101</v>
      </c>
      <c r="L9583">
        <v>254000</v>
      </c>
      <c r="M9583" t="s">
        <v>6194</v>
      </c>
    </row>
    <row r="9584" spans="1:13">
      <c r="A9584">
        <v>13577</v>
      </c>
      <c r="B9584" t="s">
        <v>20</v>
      </c>
      <c r="C9584" s="16" t="s">
        <v>16686</v>
      </c>
      <c r="D9584">
        <f t="shared" si="0"/>
        <v>28</v>
      </c>
      <c r="E9584" t="str">
        <f t="shared" si="1"/>
        <v>247,500</v>
      </c>
      <c r="F9584" t="str">
        <f t="shared" si="2"/>
        <v/>
      </c>
      <c r="G9584" t="str">
        <f t="shared" si="3"/>
        <v>247,500</v>
      </c>
      <c r="H9584" t="s">
        <v>96</v>
      </c>
      <c r="J9584" t="s">
        <v>64</v>
      </c>
      <c r="K9584" t="s">
        <v>101</v>
      </c>
      <c r="L9584">
        <v>247500</v>
      </c>
      <c r="M9584" t="s">
        <v>6101</v>
      </c>
    </row>
    <row r="9585" spans="1:13">
      <c r="A9585">
        <v>13578</v>
      </c>
      <c r="B9585" t="s">
        <v>20</v>
      </c>
      <c r="C9585" s="16" t="s">
        <v>16687</v>
      </c>
      <c r="D9585">
        <f t="shared" si="0"/>
        <v>29</v>
      </c>
      <c r="E9585" t="str">
        <f t="shared" si="1"/>
        <v>184,100 (signed 12/21)</v>
      </c>
      <c r="F9585">
        <f t="shared" si="2"/>
        <v>8</v>
      </c>
      <c r="G9585" t="str">
        <f t="shared" si="3"/>
        <v>184,100</v>
      </c>
      <c r="H9585" t="s">
        <v>96</v>
      </c>
      <c r="J9585" t="s">
        <v>64</v>
      </c>
      <c r="K9585" t="s">
        <v>101</v>
      </c>
      <c r="L9585">
        <v>184100</v>
      </c>
      <c r="M9585" t="s">
        <v>5517</v>
      </c>
    </row>
    <row r="9586" spans="1:13">
      <c r="A9586">
        <v>13579</v>
      </c>
      <c r="B9586" t="s">
        <v>20</v>
      </c>
      <c r="C9586" s="16" t="s">
        <v>16688</v>
      </c>
      <c r="D9586">
        <f t="shared" si="0"/>
        <v>29</v>
      </c>
      <c r="E9586" t="str">
        <f t="shared" si="1"/>
        <v>166,000 (signed 12/31)</v>
      </c>
      <c r="F9586">
        <f t="shared" si="2"/>
        <v>8</v>
      </c>
      <c r="G9586" t="str">
        <f t="shared" si="3"/>
        <v>166,000</v>
      </c>
      <c r="H9586" t="s">
        <v>96</v>
      </c>
      <c r="J9586" t="s">
        <v>64</v>
      </c>
      <c r="K9586" t="s">
        <v>101</v>
      </c>
      <c r="L9586">
        <v>166000</v>
      </c>
      <c r="M9586" t="s">
        <v>5868</v>
      </c>
    </row>
    <row r="9587" spans="1:13">
      <c r="A9587">
        <v>13582</v>
      </c>
      <c r="B9587" t="s">
        <v>20</v>
      </c>
      <c r="C9587" s="16" t="s">
        <v>16689</v>
      </c>
      <c r="D9587">
        <f t="shared" si="0"/>
        <v>26</v>
      </c>
      <c r="E9587" t="str">
        <f t="shared" si="1"/>
        <v>$5,004,000</v>
      </c>
      <c r="F9587" t="str">
        <f t="shared" si="2"/>
        <v/>
      </c>
      <c r="G9587" t="str">
        <f t="shared" si="3"/>
        <v>$5,004,000</v>
      </c>
      <c r="H9587" t="s">
        <v>12673</v>
      </c>
      <c r="J9587" t="s">
        <v>67</v>
      </c>
      <c r="K9587" t="s">
        <v>101</v>
      </c>
      <c r="L9587">
        <v>5004000</v>
      </c>
      <c r="M9587" t="s">
        <v>5483</v>
      </c>
    </row>
    <row r="9588" spans="1:13">
      <c r="A9588">
        <v>13583</v>
      </c>
      <c r="B9588" t="s">
        <v>20</v>
      </c>
      <c r="C9588" s="16" t="s">
        <v>16690</v>
      </c>
      <c r="D9588">
        <f t="shared" si="0"/>
        <v>26</v>
      </c>
      <c r="E9588" t="str">
        <f t="shared" si="1"/>
        <v>5,000,000</v>
      </c>
      <c r="F9588" t="str">
        <f t="shared" si="2"/>
        <v/>
      </c>
      <c r="G9588" t="str">
        <f t="shared" si="3"/>
        <v>5,000,000</v>
      </c>
      <c r="H9588" t="s">
        <v>96</v>
      </c>
      <c r="J9588" t="s">
        <v>67</v>
      </c>
      <c r="K9588" t="s">
        <v>101</v>
      </c>
      <c r="L9588">
        <v>5000000</v>
      </c>
      <c r="M9588" t="s">
        <v>4547</v>
      </c>
    </row>
    <row r="9589" spans="1:13">
      <c r="A9589">
        <v>13584</v>
      </c>
      <c r="B9589" t="s">
        <v>20</v>
      </c>
      <c r="C9589" s="16" t="s">
        <v>16691</v>
      </c>
      <c r="D9589">
        <f t="shared" si="0"/>
        <v>26</v>
      </c>
      <c r="E9589" t="str">
        <f t="shared" si="1"/>
        <v>3,000,000</v>
      </c>
      <c r="F9589" t="str">
        <f t="shared" si="2"/>
        <v/>
      </c>
      <c r="G9589" t="str">
        <f t="shared" si="3"/>
        <v>3,000,000</v>
      </c>
      <c r="H9589" t="s">
        <v>96</v>
      </c>
      <c r="J9589" t="s">
        <v>67</v>
      </c>
      <c r="K9589" t="s">
        <v>101</v>
      </c>
      <c r="L9589">
        <v>3000000</v>
      </c>
      <c r="M9589" t="s">
        <v>5754</v>
      </c>
    </row>
    <row r="9590" spans="1:13">
      <c r="A9590">
        <v>13585</v>
      </c>
      <c r="B9590" t="s">
        <v>20</v>
      </c>
      <c r="C9590" s="16" t="s">
        <v>16692</v>
      </c>
      <c r="D9590">
        <f t="shared" si="0"/>
        <v>26</v>
      </c>
      <c r="E9590" t="str">
        <f t="shared" si="1"/>
        <v>2,600,000</v>
      </c>
      <c r="F9590" t="str">
        <f t="shared" si="2"/>
        <v/>
      </c>
      <c r="G9590" t="str">
        <f t="shared" si="3"/>
        <v>2,600,000</v>
      </c>
      <c r="H9590" t="s">
        <v>96</v>
      </c>
      <c r="J9590" t="s">
        <v>67</v>
      </c>
      <c r="K9590" t="s">
        <v>101</v>
      </c>
      <c r="L9590">
        <v>2600000</v>
      </c>
      <c r="M9590" t="s">
        <v>4772</v>
      </c>
    </row>
    <row r="9591" spans="1:13">
      <c r="A9591">
        <v>13586</v>
      </c>
      <c r="B9591" t="s">
        <v>20</v>
      </c>
      <c r="C9591" s="16" t="s">
        <v>16693</v>
      </c>
      <c r="D9591">
        <f t="shared" si="0"/>
        <v>26</v>
      </c>
      <c r="E9591" t="str">
        <f t="shared" si="1"/>
        <v>2,600,000</v>
      </c>
      <c r="F9591" t="str">
        <f t="shared" si="2"/>
        <v/>
      </c>
      <c r="G9591" t="str">
        <f t="shared" si="3"/>
        <v>2,600,000</v>
      </c>
      <c r="H9591" t="s">
        <v>96</v>
      </c>
      <c r="J9591" t="s">
        <v>67</v>
      </c>
      <c r="K9591" t="s">
        <v>101</v>
      </c>
      <c r="L9591">
        <v>2600000</v>
      </c>
      <c r="M9591" t="s">
        <v>4759</v>
      </c>
    </row>
    <row r="9592" spans="1:13">
      <c r="A9592">
        <v>13587</v>
      </c>
      <c r="B9592" t="s">
        <v>20</v>
      </c>
      <c r="C9592" s="16" t="s">
        <v>16694</v>
      </c>
      <c r="D9592">
        <f t="shared" si="0"/>
        <v>26</v>
      </c>
      <c r="E9592" t="str">
        <f t="shared" si="1"/>
        <v>1,913,000</v>
      </c>
      <c r="F9592" t="str">
        <f t="shared" si="2"/>
        <v/>
      </c>
      <c r="G9592" t="str">
        <f t="shared" si="3"/>
        <v>1,913,000</v>
      </c>
      <c r="H9592" t="s">
        <v>96</v>
      </c>
      <c r="J9592" t="s">
        <v>67</v>
      </c>
      <c r="K9592" t="s">
        <v>101</v>
      </c>
      <c r="L9592">
        <v>1913000</v>
      </c>
      <c r="M9592" t="s">
        <v>5343</v>
      </c>
    </row>
    <row r="9593" spans="1:13">
      <c r="A9593">
        <v>13588</v>
      </c>
      <c r="B9593" t="s">
        <v>20</v>
      </c>
      <c r="C9593" s="16" t="s">
        <v>16695</v>
      </c>
      <c r="D9593">
        <f t="shared" si="0"/>
        <v>26</v>
      </c>
      <c r="E9593" t="str">
        <f t="shared" si="1"/>
        <v>1,193,000</v>
      </c>
      <c r="F9593" t="str">
        <f t="shared" si="2"/>
        <v/>
      </c>
      <c r="G9593" t="str">
        <f t="shared" si="3"/>
        <v>1,193,000</v>
      </c>
      <c r="H9593" t="s">
        <v>96</v>
      </c>
      <c r="J9593" t="s">
        <v>67</v>
      </c>
      <c r="K9593" t="s">
        <v>101</v>
      </c>
      <c r="L9593">
        <v>1193000</v>
      </c>
      <c r="M9593" t="s">
        <v>4726</v>
      </c>
    </row>
    <row r="9594" spans="1:13">
      <c r="A9594">
        <v>13589</v>
      </c>
      <c r="B9594" t="s">
        <v>20</v>
      </c>
      <c r="C9594" s="16" t="s">
        <v>16696</v>
      </c>
      <c r="D9594">
        <f t="shared" si="0"/>
        <v>28</v>
      </c>
      <c r="E9594" t="str">
        <f t="shared" si="1"/>
        <v>888,000</v>
      </c>
      <c r="F9594" t="str">
        <f t="shared" si="2"/>
        <v/>
      </c>
      <c r="G9594" t="str">
        <f t="shared" si="3"/>
        <v>888,000</v>
      </c>
      <c r="H9594" t="s">
        <v>96</v>
      </c>
      <c r="J9594" t="s">
        <v>67</v>
      </c>
      <c r="K9594" t="s">
        <v>101</v>
      </c>
      <c r="L9594">
        <v>888000</v>
      </c>
      <c r="M9594" t="s">
        <v>4764</v>
      </c>
    </row>
    <row r="9595" spans="1:13">
      <c r="A9595">
        <v>13590</v>
      </c>
      <c r="B9595" t="s">
        <v>20</v>
      </c>
      <c r="C9595" s="16" t="s">
        <v>16697</v>
      </c>
      <c r="D9595">
        <f t="shared" si="0"/>
        <v>28</v>
      </c>
      <c r="E9595" t="str">
        <f t="shared" si="1"/>
        <v>785,000</v>
      </c>
      <c r="F9595" t="str">
        <f t="shared" si="2"/>
        <v/>
      </c>
      <c r="G9595" t="str">
        <f t="shared" si="3"/>
        <v>785,000</v>
      </c>
      <c r="H9595" t="s">
        <v>96</v>
      </c>
      <c r="J9595" t="s">
        <v>67</v>
      </c>
      <c r="K9595" t="s">
        <v>101</v>
      </c>
      <c r="L9595">
        <v>785000</v>
      </c>
      <c r="M9595" t="s">
        <v>5347</v>
      </c>
    </row>
    <row r="9596" spans="1:13">
      <c r="A9596">
        <v>13591</v>
      </c>
      <c r="B9596" t="s">
        <v>20</v>
      </c>
      <c r="C9596" s="16" t="s">
        <v>16698</v>
      </c>
      <c r="D9596">
        <f t="shared" si="0"/>
        <v>28</v>
      </c>
      <c r="E9596" t="str">
        <f t="shared" si="1"/>
        <v>757,000</v>
      </c>
      <c r="F9596" t="str">
        <f t="shared" si="2"/>
        <v/>
      </c>
      <c r="G9596" t="str">
        <f t="shared" si="3"/>
        <v>757,000</v>
      </c>
      <c r="H9596" t="s">
        <v>96</v>
      </c>
      <c r="J9596" t="s">
        <v>67</v>
      </c>
      <c r="K9596" t="s">
        <v>101</v>
      </c>
      <c r="L9596">
        <v>757000</v>
      </c>
      <c r="M9596" t="s">
        <v>5158</v>
      </c>
    </row>
    <row r="9597" spans="1:13">
      <c r="A9597">
        <v>13592</v>
      </c>
      <c r="B9597" t="s">
        <v>20</v>
      </c>
      <c r="C9597" s="16" t="s">
        <v>16699</v>
      </c>
      <c r="D9597">
        <f t="shared" si="0"/>
        <v>28</v>
      </c>
      <c r="E9597" t="str">
        <f t="shared" si="1"/>
        <v>750,000</v>
      </c>
      <c r="F9597" t="str">
        <f t="shared" si="2"/>
        <v/>
      </c>
      <c r="G9597" t="str">
        <f t="shared" si="3"/>
        <v>750,000</v>
      </c>
      <c r="H9597" t="s">
        <v>96</v>
      </c>
      <c r="J9597" t="s">
        <v>67</v>
      </c>
      <c r="K9597" t="s">
        <v>101</v>
      </c>
      <c r="L9597">
        <v>750000</v>
      </c>
      <c r="M9597" t="s">
        <v>6170</v>
      </c>
    </row>
    <row r="9598" spans="1:13">
      <c r="A9598">
        <v>13593</v>
      </c>
      <c r="B9598" t="s">
        <v>20</v>
      </c>
      <c r="C9598" s="16" t="s">
        <v>16700</v>
      </c>
      <c r="D9598">
        <f t="shared" si="0"/>
        <v>28</v>
      </c>
      <c r="E9598" t="str">
        <f t="shared" si="1"/>
        <v>691,000</v>
      </c>
      <c r="F9598" t="str">
        <f t="shared" si="2"/>
        <v/>
      </c>
      <c r="G9598" t="str">
        <f t="shared" si="3"/>
        <v>691,000</v>
      </c>
      <c r="H9598" t="s">
        <v>96</v>
      </c>
      <c r="J9598" t="s">
        <v>67</v>
      </c>
      <c r="K9598" t="s">
        <v>101</v>
      </c>
      <c r="L9598">
        <v>691000</v>
      </c>
      <c r="M9598" t="s">
        <v>4988</v>
      </c>
    </row>
    <row r="9599" spans="1:13">
      <c r="A9599">
        <v>13594</v>
      </c>
      <c r="B9599" t="s">
        <v>20</v>
      </c>
      <c r="C9599" s="16" t="s">
        <v>16701</v>
      </c>
      <c r="D9599">
        <f t="shared" si="0"/>
        <v>28</v>
      </c>
      <c r="E9599" t="str">
        <f t="shared" si="1"/>
        <v>247,500</v>
      </c>
      <c r="F9599" t="str">
        <f t="shared" si="2"/>
        <v/>
      </c>
      <c r="G9599" t="str">
        <f t="shared" si="3"/>
        <v>247,500</v>
      </c>
      <c r="H9599" t="s">
        <v>96</v>
      </c>
      <c r="J9599" t="s">
        <v>67</v>
      </c>
      <c r="K9599" t="s">
        <v>101</v>
      </c>
      <c r="L9599">
        <v>247500</v>
      </c>
      <c r="M9599" t="s">
        <v>5933</v>
      </c>
    </row>
    <row r="9600" spans="1:13">
      <c r="A9600">
        <v>13595</v>
      </c>
      <c r="B9600" t="s">
        <v>20</v>
      </c>
      <c r="C9600" s="16" t="s">
        <v>16702</v>
      </c>
      <c r="D9600">
        <f t="shared" si="0"/>
        <v>28</v>
      </c>
      <c r="E9600" t="str">
        <f t="shared" si="1"/>
        <v>247,500</v>
      </c>
      <c r="F9600" t="str">
        <f t="shared" si="2"/>
        <v/>
      </c>
      <c r="G9600" t="str">
        <f t="shared" si="3"/>
        <v>247,500</v>
      </c>
      <c r="H9600" t="s">
        <v>96</v>
      </c>
      <c r="J9600" t="s">
        <v>67</v>
      </c>
      <c r="K9600" t="s">
        <v>101</v>
      </c>
      <c r="L9600">
        <v>247500</v>
      </c>
      <c r="M9600" t="s">
        <v>4785</v>
      </c>
    </row>
    <row r="9601" spans="1:13">
      <c r="A9601">
        <v>13596</v>
      </c>
      <c r="B9601" t="s">
        <v>20</v>
      </c>
      <c r="C9601" s="16" t="s">
        <v>16703</v>
      </c>
      <c r="D9601">
        <f t="shared" si="0"/>
        <v>28</v>
      </c>
      <c r="E9601" t="str">
        <f t="shared" si="1"/>
        <v>247,500</v>
      </c>
      <c r="F9601" t="str">
        <f t="shared" si="2"/>
        <v/>
      </c>
      <c r="G9601" t="str">
        <f t="shared" si="3"/>
        <v>247,500</v>
      </c>
      <c r="H9601" t="s">
        <v>96</v>
      </c>
      <c r="J9601" t="s">
        <v>67</v>
      </c>
      <c r="K9601" t="s">
        <v>101</v>
      </c>
      <c r="L9601">
        <v>247500</v>
      </c>
      <c r="M9601" t="s">
        <v>5046</v>
      </c>
    </row>
    <row r="9602" spans="1:13">
      <c r="A9602">
        <v>13599</v>
      </c>
      <c r="B9602" t="s">
        <v>20</v>
      </c>
      <c r="C9602" s="16" t="s">
        <v>16704</v>
      </c>
      <c r="D9602">
        <f t="shared" si="0"/>
        <v>25</v>
      </c>
      <c r="E9602" t="str">
        <f t="shared" si="1"/>
        <v>$14,857,000</v>
      </c>
      <c r="F9602" t="str">
        <f t="shared" si="2"/>
        <v/>
      </c>
      <c r="G9602" t="str">
        <f t="shared" si="3"/>
        <v>$14,857,000</v>
      </c>
      <c r="H9602" t="s">
        <v>16705</v>
      </c>
      <c r="J9602" t="s">
        <v>73</v>
      </c>
      <c r="K9602" t="s">
        <v>101</v>
      </c>
      <c r="L9602">
        <v>14857000</v>
      </c>
      <c r="M9602" t="s">
        <v>5161</v>
      </c>
    </row>
    <row r="9603" spans="1:13">
      <c r="A9603">
        <v>13600</v>
      </c>
      <c r="B9603" t="s">
        <v>20</v>
      </c>
      <c r="C9603" s="16" t="s">
        <v>16706</v>
      </c>
      <c r="D9603">
        <f t="shared" si="0"/>
        <v>26</v>
      </c>
      <c r="E9603" t="str">
        <f t="shared" si="1"/>
        <v>6,655,000</v>
      </c>
      <c r="F9603" t="str">
        <f t="shared" si="2"/>
        <v/>
      </c>
      <c r="G9603" t="str">
        <f t="shared" si="3"/>
        <v>6,655,000</v>
      </c>
      <c r="H9603" t="s">
        <v>96</v>
      </c>
      <c r="J9603" t="s">
        <v>73</v>
      </c>
      <c r="K9603" t="s">
        <v>101</v>
      </c>
      <c r="L9603">
        <v>6655000</v>
      </c>
      <c r="M9603" t="s">
        <v>4585</v>
      </c>
    </row>
    <row r="9604" spans="1:13">
      <c r="A9604">
        <v>13601</v>
      </c>
      <c r="B9604" t="s">
        <v>20</v>
      </c>
      <c r="C9604" s="16" t="s">
        <v>16707</v>
      </c>
      <c r="D9604">
        <f t="shared" si="0"/>
        <v>26</v>
      </c>
      <c r="E9604" t="str">
        <f t="shared" si="1"/>
        <v>4,000,000</v>
      </c>
      <c r="F9604" t="str">
        <f t="shared" si="2"/>
        <v/>
      </c>
      <c r="G9604" t="str">
        <f t="shared" si="3"/>
        <v>4,000,000</v>
      </c>
      <c r="H9604" t="s">
        <v>96</v>
      </c>
      <c r="J9604" t="s">
        <v>73</v>
      </c>
      <c r="K9604" t="s">
        <v>101</v>
      </c>
      <c r="L9604">
        <v>4000000</v>
      </c>
      <c r="M9604" t="s">
        <v>4708</v>
      </c>
    </row>
    <row r="9605" spans="1:13">
      <c r="A9605">
        <v>13602</v>
      </c>
      <c r="B9605" t="s">
        <v>20</v>
      </c>
      <c r="C9605" s="16" t="s">
        <v>16708</v>
      </c>
      <c r="D9605">
        <f t="shared" si="0"/>
        <v>26</v>
      </c>
      <c r="E9605" t="str">
        <f t="shared" si="1"/>
        <v>3,790,000</v>
      </c>
      <c r="F9605" t="str">
        <f t="shared" si="2"/>
        <v/>
      </c>
      <c r="G9605" t="str">
        <f t="shared" si="3"/>
        <v>3,790,000</v>
      </c>
      <c r="H9605" t="s">
        <v>96</v>
      </c>
      <c r="J9605" t="s">
        <v>73</v>
      </c>
      <c r="K9605" t="s">
        <v>101</v>
      </c>
      <c r="L9605">
        <v>3790000</v>
      </c>
      <c r="M9605" t="s">
        <v>5716</v>
      </c>
    </row>
    <row r="9606" spans="1:13">
      <c r="A9606">
        <v>13603</v>
      </c>
      <c r="B9606" t="s">
        <v>20</v>
      </c>
      <c r="C9606" s="16" t="s">
        <v>16709</v>
      </c>
      <c r="D9606">
        <f t="shared" si="0"/>
        <v>26</v>
      </c>
      <c r="E9606" t="str">
        <f t="shared" si="1"/>
        <v>3,752,000</v>
      </c>
      <c r="F9606" t="str">
        <f t="shared" si="2"/>
        <v/>
      </c>
      <c r="G9606" t="str">
        <f t="shared" si="3"/>
        <v>3,752,000</v>
      </c>
      <c r="H9606" t="s">
        <v>96</v>
      </c>
      <c r="J9606" t="s">
        <v>73</v>
      </c>
      <c r="K9606" t="s">
        <v>101</v>
      </c>
      <c r="L9606">
        <v>3752000</v>
      </c>
      <c r="M9606" t="s">
        <v>5895</v>
      </c>
    </row>
    <row r="9607" spans="1:13">
      <c r="A9607">
        <v>13604</v>
      </c>
      <c r="B9607" t="s">
        <v>20</v>
      </c>
      <c r="C9607" s="16" t="s">
        <v>16710</v>
      </c>
      <c r="D9607">
        <f t="shared" si="0"/>
        <v>26</v>
      </c>
      <c r="E9607" t="str">
        <f t="shared" si="1"/>
        <v>3,000,000</v>
      </c>
      <c r="F9607" t="str">
        <f t="shared" si="2"/>
        <v/>
      </c>
      <c r="G9607" t="str">
        <f t="shared" si="3"/>
        <v>3,000,000</v>
      </c>
      <c r="H9607" t="s">
        <v>96</v>
      </c>
      <c r="J9607" t="s">
        <v>73</v>
      </c>
      <c r="K9607" t="s">
        <v>101</v>
      </c>
      <c r="L9607">
        <v>3000000</v>
      </c>
      <c r="M9607" t="s">
        <v>4934</v>
      </c>
    </row>
    <row r="9608" spans="1:13">
      <c r="A9608">
        <v>13605</v>
      </c>
      <c r="B9608" t="s">
        <v>20</v>
      </c>
      <c r="C9608" s="16" t="s">
        <v>16711</v>
      </c>
      <c r="D9608">
        <f t="shared" si="0"/>
        <v>26</v>
      </c>
      <c r="E9608" t="str">
        <f t="shared" si="1"/>
        <v>1,040,000 (released 12/5)</v>
      </c>
      <c r="F9608">
        <f t="shared" si="2"/>
        <v>10</v>
      </c>
      <c r="G9608" t="str">
        <f t="shared" si="3"/>
        <v>1,040,000</v>
      </c>
      <c r="H9608" t="s">
        <v>96</v>
      </c>
      <c r="J9608" t="s">
        <v>73</v>
      </c>
      <c r="K9608" t="s">
        <v>101</v>
      </c>
      <c r="L9608">
        <v>1040000</v>
      </c>
      <c r="M9608" t="s">
        <v>4815</v>
      </c>
    </row>
    <row r="9609" spans="1:13">
      <c r="A9609">
        <v>13606</v>
      </c>
      <c r="B9609" t="s">
        <v>20</v>
      </c>
      <c r="C9609" s="16" t="s">
        <v>16712</v>
      </c>
      <c r="D9609">
        <f t="shared" si="0"/>
        <v>28</v>
      </c>
      <c r="E9609" t="str">
        <f t="shared" si="1"/>
        <v>614,000</v>
      </c>
      <c r="F9609" t="str">
        <f t="shared" si="2"/>
        <v/>
      </c>
      <c r="G9609" t="str">
        <f t="shared" si="3"/>
        <v>614,000</v>
      </c>
      <c r="H9609" t="s">
        <v>96</v>
      </c>
      <c r="J9609" t="s">
        <v>73</v>
      </c>
      <c r="K9609" t="s">
        <v>101</v>
      </c>
      <c r="L9609">
        <v>614000</v>
      </c>
      <c r="M9609" t="s">
        <v>4911</v>
      </c>
    </row>
    <row r="9610" spans="1:13">
      <c r="A9610">
        <v>13607</v>
      </c>
      <c r="B9610" t="s">
        <v>20</v>
      </c>
      <c r="C9610" s="16" t="s">
        <v>16713</v>
      </c>
      <c r="D9610">
        <f t="shared" si="0"/>
        <v>28</v>
      </c>
      <c r="E9610" t="str">
        <f t="shared" si="1"/>
        <v>575,000 (USA Today lists $247,500)</v>
      </c>
      <c r="F9610">
        <f t="shared" si="2"/>
        <v>8</v>
      </c>
      <c r="G9610" t="str">
        <f t="shared" si="3"/>
        <v>575,000</v>
      </c>
      <c r="H9610" t="s">
        <v>16714</v>
      </c>
      <c r="J9610" t="s">
        <v>73</v>
      </c>
      <c r="K9610" t="s">
        <v>101</v>
      </c>
      <c r="L9610">
        <v>575000</v>
      </c>
      <c r="M9610" t="s">
        <v>4866</v>
      </c>
    </row>
    <row r="9611" spans="1:13">
      <c r="A9611">
        <v>13608</v>
      </c>
      <c r="B9611" t="s">
        <v>20</v>
      </c>
      <c r="C9611" s="16" t="s">
        <v>16715</v>
      </c>
      <c r="D9611">
        <f t="shared" si="0"/>
        <v>28</v>
      </c>
      <c r="E9611" t="str">
        <f t="shared" si="1"/>
        <v>551,000</v>
      </c>
      <c r="F9611" t="str">
        <f t="shared" si="2"/>
        <v/>
      </c>
      <c r="G9611" t="str">
        <f t="shared" si="3"/>
        <v>551,000</v>
      </c>
      <c r="H9611" t="s">
        <v>96</v>
      </c>
      <c r="J9611" t="s">
        <v>73</v>
      </c>
      <c r="K9611" t="s">
        <v>101</v>
      </c>
      <c r="L9611">
        <v>551000</v>
      </c>
      <c r="M9611" t="s">
        <v>4701</v>
      </c>
    </row>
    <row r="9612" spans="1:13">
      <c r="A9612">
        <v>13609</v>
      </c>
      <c r="B9612" t="s">
        <v>20</v>
      </c>
      <c r="C9612" s="16" t="s">
        <v>16716</v>
      </c>
      <c r="D9612">
        <f t="shared" si="0"/>
        <v>28</v>
      </c>
      <c r="E9612" t="str">
        <f t="shared" si="1"/>
        <v>410,000</v>
      </c>
      <c r="F9612" t="str">
        <f t="shared" si="2"/>
        <v/>
      </c>
      <c r="G9612" t="str">
        <f t="shared" si="3"/>
        <v>410,000</v>
      </c>
      <c r="H9612" t="s">
        <v>96</v>
      </c>
      <c r="J9612" t="s">
        <v>73</v>
      </c>
      <c r="K9612" t="s">
        <v>101</v>
      </c>
      <c r="L9612">
        <v>410000</v>
      </c>
      <c r="M9612" t="s">
        <v>4889</v>
      </c>
    </row>
    <row r="9613" spans="1:13">
      <c r="A9613">
        <v>13610</v>
      </c>
      <c r="B9613" t="s">
        <v>20</v>
      </c>
      <c r="C9613" s="16" t="s">
        <v>16717</v>
      </c>
      <c r="D9613">
        <f t="shared" si="0"/>
        <v>28</v>
      </c>
      <c r="E9613" t="str">
        <f t="shared" si="1"/>
        <v>247,500</v>
      </c>
      <c r="F9613" t="str">
        <f t="shared" si="2"/>
        <v/>
      </c>
      <c r="G9613" t="str">
        <f t="shared" si="3"/>
        <v>247,500</v>
      </c>
      <c r="H9613" t="s">
        <v>96</v>
      </c>
      <c r="J9613" t="s">
        <v>73</v>
      </c>
      <c r="K9613" t="s">
        <v>101</v>
      </c>
      <c r="L9613">
        <v>247500</v>
      </c>
      <c r="M9613" t="s">
        <v>4942</v>
      </c>
    </row>
    <row r="9614" spans="1:13">
      <c r="A9614">
        <v>13611</v>
      </c>
      <c r="B9614" t="s">
        <v>20</v>
      </c>
      <c r="C9614" s="16" t="s">
        <v>16718</v>
      </c>
      <c r="D9614">
        <f t="shared" si="0"/>
        <v>28</v>
      </c>
      <c r="E9614" t="str">
        <f t="shared" si="1"/>
        <v>247,500</v>
      </c>
      <c r="F9614" t="str">
        <f t="shared" si="2"/>
        <v/>
      </c>
      <c r="G9614" t="str">
        <f t="shared" si="3"/>
        <v>247,500</v>
      </c>
      <c r="H9614" t="s">
        <v>96</v>
      </c>
      <c r="J9614" t="s">
        <v>73</v>
      </c>
      <c r="K9614" t="s">
        <v>101</v>
      </c>
      <c r="L9614">
        <v>247500</v>
      </c>
      <c r="M9614" t="s">
        <v>5117</v>
      </c>
    </row>
    <row r="9615" spans="1:13">
      <c r="A9615">
        <v>13612</v>
      </c>
      <c r="B9615" t="s">
        <v>20</v>
      </c>
      <c r="C9615" s="16" t="s">
        <v>16719</v>
      </c>
      <c r="D9615">
        <f t="shared" si="0"/>
        <v>28</v>
      </c>
      <c r="E9615" t="str">
        <f t="shared" si="1"/>
        <v>220,000</v>
      </c>
      <c r="F9615" t="str">
        <f t="shared" si="2"/>
        <v/>
      </c>
      <c r="G9615" t="str">
        <f t="shared" si="3"/>
        <v>220,000</v>
      </c>
      <c r="H9615" t="s">
        <v>96</v>
      </c>
      <c r="J9615" t="s">
        <v>73</v>
      </c>
      <c r="K9615" t="s">
        <v>101</v>
      </c>
      <c r="L9615">
        <v>220000</v>
      </c>
      <c r="M9615" t="s">
        <v>4559</v>
      </c>
    </row>
    <row r="9616" spans="1:13">
      <c r="A9616">
        <v>13613</v>
      </c>
      <c r="B9616" t="s">
        <v>20</v>
      </c>
      <c r="C9616" s="16" t="s">
        <v>16720</v>
      </c>
      <c r="D9616">
        <f t="shared" si="0"/>
        <v>29</v>
      </c>
      <c r="E9616" t="str">
        <f t="shared" si="1"/>
        <v>190,100 (signed 12/18)</v>
      </c>
      <c r="F9616">
        <f t="shared" si="2"/>
        <v>8</v>
      </c>
      <c r="G9616" t="str">
        <f t="shared" si="3"/>
        <v>190,100</v>
      </c>
      <c r="H9616" t="s">
        <v>96</v>
      </c>
      <c r="J9616" t="s">
        <v>73</v>
      </c>
      <c r="K9616" t="s">
        <v>101</v>
      </c>
      <c r="L9616">
        <v>190100</v>
      </c>
      <c r="M9616" t="s">
        <v>5425</v>
      </c>
    </row>
    <row r="9617" spans="1:13">
      <c r="A9617">
        <v>13616</v>
      </c>
      <c r="B9617" t="s">
        <v>20</v>
      </c>
      <c r="C9617" s="16" t="s">
        <v>16721</v>
      </c>
      <c r="D9617">
        <f t="shared" si="0"/>
        <v>26</v>
      </c>
      <c r="E9617" t="str">
        <f t="shared" si="1"/>
        <v>$6,739,000</v>
      </c>
      <c r="F9617" t="str">
        <f t="shared" si="2"/>
        <v/>
      </c>
      <c r="G9617" t="str">
        <f t="shared" si="3"/>
        <v>$6,739,000</v>
      </c>
      <c r="H9617" t="s">
        <v>16722</v>
      </c>
      <c r="J9617" t="s">
        <v>75</v>
      </c>
      <c r="K9617" t="s">
        <v>101</v>
      </c>
      <c r="L9617">
        <v>6739000</v>
      </c>
      <c r="M9617" t="s">
        <v>4948</v>
      </c>
    </row>
    <row r="9618" spans="1:13">
      <c r="A9618">
        <v>13617</v>
      </c>
      <c r="B9618" t="s">
        <v>20</v>
      </c>
      <c r="C9618" s="16" t="s">
        <v>16723</v>
      </c>
      <c r="D9618">
        <f t="shared" si="0"/>
        <v>26</v>
      </c>
      <c r="E9618" t="str">
        <f t="shared" si="1"/>
        <v>3,300,000</v>
      </c>
      <c r="F9618" t="str">
        <f t="shared" si="2"/>
        <v/>
      </c>
      <c r="G9618" t="str">
        <f t="shared" si="3"/>
        <v>3,300,000</v>
      </c>
      <c r="H9618" t="s">
        <v>96</v>
      </c>
      <c r="J9618" t="s">
        <v>75</v>
      </c>
      <c r="K9618" t="s">
        <v>101</v>
      </c>
      <c r="L9618">
        <v>3300000</v>
      </c>
      <c r="M9618" t="s">
        <v>4811</v>
      </c>
    </row>
    <row r="9619" spans="1:13">
      <c r="A9619">
        <v>13618</v>
      </c>
      <c r="B9619" t="s">
        <v>20</v>
      </c>
      <c r="C9619" s="16" t="s">
        <v>16724</v>
      </c>
      <c r="D9619">
        <f t="shared" si="0"/>
        <v>26</v>
      </c>
      <c r="E9619" t="str">
        <f t="shared" si="1"/>
        <v>2,400,000</v>
      </c>
      <c r="F9619" t="str">
        <f t="shared" si="2"/>
        <v/>
      </c>
      <c r="G9619" t="str">
        <f t="shared" si="3"/>
        <v>2,400,000</v>
      </c>
      <c r="H9619" t="s">
        <v>96</v>
      </c>
      <c r="J9619" t="s">
        <v>75</v>
      </c>
      <c r="K9619" t="s">
        <v>101</v>
      </c>
      <c r="L9619">
        <v>2400000</v>
      </c>
      <c r="M9619" t="s">
        <v>5943</v>
      </c>
    </row>
    <row r="9620" spans="1:13">
      <c r="A9620">
        <v>13619</v>
      </c>
      <c r="B9620" t="s">
        <v>20</v>
      </c>
      <c r="C9620" s="16" t="s">
        <v>16725</v>
      </c>
      <c r="D9620">
        <f t="shared" si="0"/>
        <v>26</v>
      </c>
      <c r="E9620" t="str">
        <f t="shared" si="1"/>
        <v>2,286,000</v>
      </c>
      <c r="F9620" t="str">
        <f t="shared" si="2"/>
        <v/>
      </c>
      <c r="G9620" t="str">
        <f t="shared" si="3"/>
        <v>2,286,000</v>
      </c>
      <c r="H9620" t="s">
        <v>96</v>
      </c>
      <c r="J9620" t="s">
        <v>75</v>
      </c>
      <c r="K9620" t="s">
        <v>101</v>
      </c>
      <c r="L9620">
        <v>2286000</v>
      </c>
      <c r="M9620" t="s">
        <v>3691</v>
      </c>
    </row>
    <row r="9621" spans="1:13">
      <c r="A9621">
        <v>13620</v>
      </c>
      <c r="B9621" t="s">
        <v>20</v>
      </c>
      <c r="C9621" s="16" t="s">
        <v>16726</v>
      </c>
      <c r="D9621">
        <f t="shared" si="0"/>
        <v>26</v>
      </c>
      <c r="E9621" t="str">
        <f t="shared" si="1"/>
        <v>2,267,000</v>
      </c>
      <c r="F9621" t="str">
        <f t="shared" si="2"/>
        <v/>
      </c>
      <c r="G9621" t="str">
        <f t="shared" si="3"/>
        <v>2,267,000</v>
      </c>
      <c r="H9621" t="s">
        <v>96</v>
      </c>
      <c r="J9621" t="s">
        <v>75</v>
      </c>
      <c r="K9621" t="s">
        <v>101</v>
      </c>
      <c r="L9621">
        <v>2267000</v>
      </c>
      <c r="M9621" t="s">
        <v>4550</v>
      </c>
    </row>
    <row r="9622" spans="1:13">
      <c r="A9622">
        <v>13621</v>
      </c>
      <c r="B9622" t="s">
        <v>20</v>
      </c>
      <c r="C9622" s="16" t="s">
        <v>16727</v>
      </c>
      <c r="D9622">
        <f t="shared" si="0"/>
        <v>26</v>
      </c>
      <c r="E9622" t="str">
        <f t="shared" si="1"/>
        <v>1,780,000</v>
      </c>
      <c r="F9622" t="str">
        <f t="shared" si="2"/>
        <v/>
      </c>
      <c r="G9622" t="str">
        <f t="shared" si="3"/>
        <v>1,780,000</v>
      </c>
      <c r="H9622" t="s">
        <v>96</v>
      </c>
      <c r="J9622" t="s">
        <v>75</v>
      </c>
      <c r="K9622" t="s">
        <v>101</v>
      </c>
      <c r="L9622">
        <v>1780000</v>
      </c>
      <c r="M9622" t="s">
        <v>4975</v>
      </c>
    </row>
    <row r="9623" spans="1:13">
      <c r="A9623">
        <v>13622</v>
      </c>
      <c r="B9623" t="s">
        <v>20</v>
      </c>
      <c r="C9623" s="16" t="s">
        <v>16728</v>
      </c>
      <c r="D9623">
        <f t="shared" si="0"/>
        <v>26</v>
      </c>
      <c r="E9623" t="str">
        <f t="shared" si="1"/>
        <v>1,473,000</v>
      </c>
      <c r="F9623" t="str">
        <f t="shared" si="2"/>
        <v/>
      </c>
      <c r="G9623" t="str">
        <f t="shared" si="3"/>
        <v>1,473,000</v>
      </c>
      <c r="H9623" t="s">
        <v>96</v>
      </c>
      <c r="J9623" t="s">
        <v>75</v>
      </c>
      <c r="K9623" t="s">
        <v>101</v>
      </c>
      <c r="L9623">
        <v>1473000</v>
      </c>
      <c r="M9623" t="s">
        <v>5642</v>
      </c>
    </row>
    <row r="9624" spans="1:13">
      <c r="A9624">
        <v>13623</v>
      </c>
      <c r="B9624" t="s">
        <v>20</v>
      </c>
      <c r="C9624" s="16" t="s">
        <v>16729</v>
      </c>
      <c r="D9624">
        <f t="shared" si="0"/>
        <v>26</v>
      </c>
      <c r="E9624" t="str">
        <f t="shared" si="1"/>
        <v>1,235,000</v>
      </c>
      <c r="F9624" t="str">
        <f t="shared" si="2"/>
        <v/>
      </c>
      <c r="G9624" t="str">
        <f t="shared" si="3"/>
        <v>1,235,000</v>
      </c>
      <c r="H9624" t="s">
        <v>96</v>
      </c>
      <c r="J9624" t="s">
        <v>75</v>
      </c>
      <c r="K9624" t="s">
        <v>101</v>
      </c>
      <c r="L9624">
        <v>1235000</v>
      </c>
      <c r="M9624" t="s">
        <v>5837</v>
      </c>
    </row>
    <row r="9625" spans="1:13">
      <c r="A9625">
        <v>13624</v>
      </c>
      <c r="B9625" t="s">
        <v>20</v>
      </c>
      <c r="C9625" s="16" t="s">
        <v>16730</v>
      </c>
      <c r="D9625">
        <f t="shared" si="0"/>
        <v>26</v>
      </c>
      <c r="E9625" t="str">
        <f t="shared" si="1"/>
        <v>1,200,000</v>
      </c>
      <c r="F9625" t="str">
        <f t="shared" si="2"/>
        <v/>
      </c>
      <c r="G9625" t="str">
        <f t="shared" si="3"/>
        <v>1,200,000</v>
      </c>
      <c r="H9625" t="s">
        <v>96</v>
      </c>
      <c r="J9625" t="s">
        <v>75</v>
      </c>
      <c r="K9625" t="s">
        <v>101</v>
      </c>
      <c r="L9625">
        <v>1200000</v>
      </c>
      <c r="M9625" t="s">
        <v>5532</v>
      </c>
    </row>
    <row r="9626" spans="1:13">
      <c r="A9626">
        <v>13625</v>
      </c>
      <c r="B9626" t="s">
        <v>20</v>
      </c>
      <c r="C9626" s="16" t="s">
        <v>16731</v>
      </c>
      <c r="D9626">
        <f t="shared" si="0"/>
        <v>28</v>
      </c>
      <c r="E9626" t="str">
        <f t="shared" si="1"/>
        <v>247,500</v>
      </c>
      <c r="F9626" t="str">
        <f t="shared" si="2"/>
        <v/>
      </c>
      <c r="G9626" t="str">
        <f t="shared" si="3"/>
        <v>247,500</v>
      </c>
      <c r="H9626" t="s">
        <v>96</v>
      </c>
      <c r="J9626" t="s">
        <v>75</v>
      </c>
      <c r="K9626" t="s">
        <v>101</v>
      </c>
      <c r="L9626">
        <v>247500</v>
      </c>
      <c r="M9626" t="s">
        <v>5583</v>
      </c>
    </row>
    <row r="9627" spans="1:13">
      <c r="A9627">
        <v>13626</v>
      </c>
      <c r="B9627" t="s">
        <v>20</v>
      </c>
      <c r="C9627" s="16" t="s">
        <v>16732</v>
      </c>
      <c r="D9627">
        <f t="shared" si="0"/>
        <v>28</v>
      </c>
      <c r="E9627" t="str">
        <f t="shared" si="1"/>
        <v>247,500</v>
      </c>
      <c r="F9627" t="str">
        <f t="shared" si="2"/>
        <v/>
      </c>
      <c r="G9627" t="str">
        <f t="shared" si="3"/>
        <v>247,500</v>
      </c>
      <c r="H9627" t="s">
        <v>96</v>
      </c>
      <c r="J9627" t="s">
        <v>75</v>
      </c>
      <c r="K9627" t="s">
        <v>101</v>
      </c>
      <c r="L9627">
        <v>247500</v>
      </c>
      <c r="M9627" t="s">
        <v>5586</v>
      </c>
    </row>
    <row r="9628" spans="1:13">
      <c r="A9628">
        <v>13627</v>
      </c>
      <c r="B9628" t="s">
        <v>20</v>
      </c>
      <c r="C9628" s="16" t="s">
        <v>16733</v>
      </c>
      <c r="D9628">
        <f t="shared" si="0"/>
        <v>28</v>
      </c>
      <c r="E9628" t="str">
        <f t="shared" si="1"/>
        <v>247,000</v>
      </c>
      <c r="F9628" t="str">
        <f t="shared" si="2"/>
        <v/>
      </c>
      <c r="G9628" t="str">
        <f t="shared" si="3"/>
        <v>247,000</v>
      </c>
      <c r="H9628" t="s">
        <v>96</v>
      </c>
      <c r="J9628" t="s">
        <v>75</v>
      </c>
      <c r="K9628" t="s">
        <v>101</v>
      </c>
      <c r="L9628">
        <v>247000</v>
      </c>
      <c r="M9628" t="s">
        <v>5589</v>
      </c>
    </row>
    <row r="9629" spans="1:13">
      <c r="A9629">
        <v>13628</v>
      </c>
      <c r="B9629" t="s">
        <v>20</v>
      </c>
      <c r="C9629" s="16" t="s">
        <v>16734</v>
      </c>
      <c r="D9629">
        <f t="shared" si="0"/>
        <v>28</v>
      </c>
      <c r="E9629" t="str">
        <f t="shared" si="1"/>
        <v>247,500</v>
      </c>
      <c r="F9629" t="str">
        <f t="shared" si="2"/>
        <v/>
      </c>
      <c r="G9629" t="str">
        <f t="shared" si="3"/>
        <v>247,500</v>
      </c>
      <c r="H9629" t="s">
        <v>96</v>
      </c>
      <c r="J9629" t="s">
        <v>75</v>
      </c>
      <c r="K9629" t="s">
        <v>101</v>
      </c>
      <c r="L9629">
        <v>247500</v>
      </c>
      <c r="M9629" t="s">
        <v>4996</v>
      </c>
    </row>
    <row r="9630" spans="1:13">
      <c r="A9630">
        <v>13631</v>
      </c>
      <c r="B9630" t="s">
        <v>20</v>
      </c>
      <c r="C9630" s="16" t="s">
        <v>16735</v>
      </c>
      <c r="D9630">
        <f t="shared" si="0"/>
        <v>26</v>
      </c>
      <c r="E9630" t="str">
        <f t="shared" si="1"/>
        <v>$7,000,000</v>
      </c>
      <c r="F9630" t="str">
        <f t="shared" si="2"/>
        <v/>
      </c>
      <c r="G9630" t="str">
        <f t="shared" si="3"/>
        <v>$7,000,000</v>
      </c>
      <c r="H9630" t="s">
        <v>268</v>
      </c>
      <c r="J9630" t="s">
        <v>76</v>
      </c>
      <c r="K9630" t="s">
        <v>101</v>
      </c>
      <c r="L9630">
        <v>7000000</v>
      </c>
      <c r="M9630" t="s">
        <v>5436</v>
      </c>
    </row>
    <row r="9631" spans="1:13">
      <c r="A9631">
        <v>13632</v>
      </c>
      <c r="B9631" t="s">
        <v>20</v>
      </c>
      <c r="C9631" s="16" t="s">
        <v>16736</v>
      </c>
      <c r="D9631">
        <f t="shared" si="0"/>
        <v>26</v>
      </c>
      <c r="E9631" t="str">
        <f t="shared" si="1"/>
        <v>6,833,000</v>
      </c>
      <c r="F9631" t="str">
        <f t="shared" si="2"/>
        <v/>
      </c>
      <c r="G9631" t="str">
        <f t="shared" si="3"/>
        <v>6,833,000</v>
      </c>
      <c r="H9631" t="s">
        <v>96</v>
      </c>
      <c r="J9631" t="s">
        <v>76</v>
      </c>
      <c r="K9631" t="s">
        <v>101</v>
      </c>
      <c r="L9631">
        <v>6833000</v>
      </c>
      <c r="M9631" t="s">
        <v>4877</v>
      </c>
    </row>
    <row r="9632" spans="1:13">
      <c r="A9632">
        <v>13633</v>
      </c>
      <c r="B9632" t="s">
        <v>20</v>
      </c>
      <c r="C9632" s="16" t="s">
        <v>16737</v>
      </c>
      <c r="D9632">
        <f t="shared" si="0"/>
        <v>26</v>
      </c>
      <c r="E9632" t="str">
        <f t="shared" si="1"/>
        <v>4,408,000 (traded from Dallas)</v>
      </c>
      <c r="F9632">
        <f t="shared" si="2"/>
        <v>10</v>
      </c>
      <c r="G9632" t="str">
        <f t="shared" si="3"/>
        <v>4,408,000</v>
      </c>
      <c r="H9632" t="s">
        <v>96</v>
      </c>
      <c r="J9632" t="s">
        <v>76</v>
      </c>
      <c r="K9632" t="s">
        <v>101</v>
      </c>
      <c r="L9632">
        <v>4408000</v>
      </c>
      <c r="M9632" t="s">
        <v>4187</v>
      </c>
    </row>
    <row r="9633" spans="1:13">
      <c r="A9633">
        <v>13634</v>
      </c>
      <c r="B9633" t="s">
        <v>20</v>
      </c>
      <c r="C9633" s="16" t="s">
        <v>16738</v>
      </c>
      <c r="D9633">
        <f t="shared" si="0"/>
        <v>26</v>
      </c>
      <c r="E9633" t="str">
        <f t="shared" si="1"/>
        <v>4,151,000</v>
      </c>
      <c r="F9633" t="str">
        <f t="shared" si="2"/>
        <v/>
      </c>
      <c r="G9633" t="str">
        <f t="shared" si="3"/>
        <v>4,151,000</v>
      </c>
      <c r="H9633" t="s">
        <v>96</v>
      </c>
      <c r="J9633" t="s">
        <v>76</v>
      </c>
      <c r="K9633" t="s">
        <v>101</v>
      </c>
      <c r="L9633">
        <v>4151000</v>
      </c>
      <c r="M9633" t="s">
        <v>5348</v>
      </c>
    </row>
    <row r="9634" spans="1:13">
      <c r="A9634">
        <v>13635</v>
      </c>
      <c r="B9634" t="s">
        <v>20</v>
      </c>
      <c r="C9634" s="16" t="s">
        <v>16739</v>
      </c>
      <c r="D9634">
        <f t="shared" si="0"/>
        <v>26</v>
      </c>
      <c r="E9634" t="str">
        <f t="shared" si="1"/>
        <v>3,475,000</v>
      </c>
      <c r="F9634" t="str">
        <f t="shared" si="2"/>
        <v/>
      </c>
      <c r="G9634" t="str">
        <f t="shared" si="3"/>
        <v>3,475,000</v>
      </c>
      <c r="H9634" t="s">
        <v>96</v>
      </c>
      <c r="J9634" t="s">
        <v>76</v>
      </c>
      <c r="K9634" t="s">
        <v>101</v>
      </c>
      <c r="L9634">
        <v>3475000</v>
      </c>
      <c r="M9634" t="s">
        <v>6174</v>
      </c>
    </row>
    <row r="9635" spans="1:13">
      <c r="A9635">
        <v>13636</v>
      </c>
      <c r="B9635" t="s">
        <v>20</v>
      </c>
      <c r="C9635" s="16" t="s">
        <v>16740</v>
      </c>
      <c r="D9635">
        <f t="shared" si="0"/>
        <v>26</v>
      </c>
      <c r="E9635" t="str">
        <f t="shared" si="1"/>
        <v>1,703,000</v>
      </c>
      <c r="F9635" t="str">
        <f t="shared" si="2"/>
        <v/>
      </c>
      <c r="G9635" t="str">
        <f t="shared" si="3"/>
        <v>1,703,000</v>
      </c>
      <c r="H9635" t="s">
        <v>96</v>
      </c>
      <c r="J9635" t="s">
        <v>76</v>
      </c>
      <c r="K9635" t="s">
        <v>101</v>
      </c>
      <c r="L9635">
        <v>1703000</v>
      </c>
      <c r="M9635" t="s">
        <v>5861</v>
      </c>
    </row>
    <row r="9636" spans="1:13">
      <c r="A9636">
        <v>13637</v>
      </c>
      <c r="B9636" t="s">
        <v>20</v>
      </c>
      <c r="C9636" s="16" t="s">
        <v>16741</v>
      </c>
      <c r="D9636">
        <f t="shared" si="0"/>
        <v>26</v>
      </c>
      <c r="E9636" t="str">
        <f t="shared" si="1"/>
        <v>1,235,000</v>
      </c>
      <c r="F9636" t="str">
        <f t="shared" si="2"/>
        <v/>
      </c>
      <c r="G9636" t="str">
        <f t="shared" si="3"/>
        <v>1,235,000</v>
      </c>
      <c r="H9636" t="s">
        <v>96</v>
      </c>
      <c r="J9636" t="s">
        <v>76</v>
      </c>
      <c r="K9636" t="s">
        <v>101</v>
      </c>
      <c r="L9636">
        <v>1235000</v>
      </c>
      <c r="M9636" t="s">
        <v>5322</v>
      </c>
    </row>
    <row r="9637" spans="1:13">
      <c r="A9637">
        <v>13638</v>
      </c>
      <c r="B9637" t="s">
        <v>20</v>
      </c>
      <c r="C9637" s="16" t="s">
        <v>16742</v>
      </c>
      <c r="D9637">
        <f t="shared" si="0"/>
        <v>26</v>
      </c>
      <c r="E9637" t="str">
        <f t="shared" si="1"/>
        <v>1,200,000 (released 10/29)</v>
      </c>
      <c r="F9637">
        <f t="shared" si="2"/>
        <v>10</v>
      </c>
      <c r="G9637" t="str">
        <f t="shared" si="3"/>
        <v>1,200,000</v>
      </c>
      <c r="H9637" t="s">
        <v>96</v>
      </c>
      <c r="J9637" t="s">
        <v>76</v>
      </c>
      <c r="K9637" t="s">
        <v>101</v>
      </c>
      <c r="L9637">
        <v>1200000</v>
      </c>
      <c r="M9637" t="s">
        <v>5611</v>
      </c>
    </row>
    <row r="9638" spans="1:13">
      <c r="A9638">
        <v>13639</v>
      </c>
      <c r="B9638" t="s">
        <v>20</v>
      </c>
      <c r="C9638" s="16" t="s">
        <v>16743</v>
      </c>
      <c r="D9638">
        <f t="shared" si="0"/>
        <v>26</v>
      </c>
      <c r="E9638" t="str">
        <f t="shared" si="1"/>
        <v>1,150,000</v>
      </c>
      <c r="F9638" t="str">
        <f t="shared" si="2"/>
        <v/>
      </c>
      <c r="G9638" t="str">
        <f t="shared" si="3"/>
        <v>1,150,000</v>
      </c>
      <c r="H9638" t="s">
        <v>96</v>
      </c>
      <c r="J9638" t="s">
        <v>76</v>
      </c>
      <c r="K9638" t="s">
        <v>101</v>
      </c>
      <c r="L9638">
        <v>1150000</v>
      </c>
      <c r="M9638" t="s">
        <v>5585</v>
      </c>
    </row>
    <row r="9639" spans="1:13">
      <c r="A9639">
        <v>13640</v>
      </c>
      <c r="B9639" t="s">
        <v>20</v>
      </c>
      <c r="C9639" s="16" t="s">
        <v>16744</v>
      </c>
      <c r="D9639">
        <f t="shared" si="0"/>
        <v>26</v>
      </c>
      <c r="E9639" t="str">
        <f t="shared" si="1"/>
        <v>1,120,000 (traded from Dallas)</v>
      </c>
      <c r="F9639">
        <f t="shared" si="2"/>
        <v>10</v>
      </c>
      <c r="G9639" t="str">
        <f t="shared" si="3"/>
        <v>1,120,000</v>
      </c>
      <c r="H9639" t="s">
        <v>96</v>
      </c>
      <c r="J9639" t="s">
        <v>76</v>
      </c>
      <c r="K9639" t="s">
        <v>101</v>
      </c>
      <c r="L9639">
        <v>1120000</v>
      </c>
      <c r="M9639" t="s">
        <v>6097</v>
      </c>
    </row>
    <row r="9640" spans="1:13">
      <c r="A9640">
        <v>13641</v>
      </c>
      <c r="B9640" t="s">
        <v>20</v>
      </c>
      <c r="C9640" s="16" t="s">
        <v>16745</v>
      </c>
      <c r="D9640">
        <f t="shared" si="0"/>
        <v>26</v>
      </c>
      <c r="E9640" t="str">
        <f t="shared" si="1"/>
        <v>1,040,000</v>
      </c>
      <c r="F9640" t="str">
        <f t="shared" si="2"/>
        <v/>
      </c>
      <c r="G9640" t="str">
        <f t="shared" si="3"/>
        <v>1,040,000</v>
      </c>
      <c r="H9640" t="s">
        <v>96</v>
      </c>
      <c r="J9640" t="s">
        <v>76</v>
      </c>
      <c r="K9640" t="s">
        <v>101</v>
      </c>
      <c r="L9640">
        <v>1040000</v>
      </c>
      <c r="M9640" t="s">
        <v>6179</v>
      </c>
    </row>
    <row r="9641" spans="1:13">
      <c r="A9641">
        <v>13642</v>
      </c>
      <c r="B9641" t="s">
        <v>20</v>
      </c>
      <c r="C9641" s="16" t="s">
        <v>16746</v>
      </c>
      <c r="D9641">
        <f t="shared" si="0"/>
        <v>28</v>
      </c>
      <c r="E9641" t="str">
        <f t="shared" si="1"/>
        <v>916,000</v>
      </c>
      <c r="F9641" t="str">
        <f t="shared" si="2"/>
        <v/>
      </c>
      <c r="G9641" t="str">
        <f t="shared" si="3"/>
        <v>916,000</v>
      </c>
      <c r="H9641" t="s">
        <v>96</v>
      </c>
      <c r="J9641" t="s">
        <v>76</v>
      </c>
      <c r="K9641" t="s">
        <v>101</v>
      </c>
      <c r="L9641">
        <v>916000</v>
      </c>
      <c r="M9641" t="s">
        <v>1999</v>
      </c>
    </row>
    <row r="9642" spans="1:13">
      <c r="A9642">
        <v>13643</v>
      </c>
      <c r="B9642" t="s">
        <v>20</v>
      </c>
      <c r="C9642" s="16" t="s">
        <v>16747</v>
      </c>
      <c r="D9642">
        <f t="shared" si="0"/>
        <v>28</v>
      </c>
      <c r="E9642" t="str">
        <f t="shared" si="1"/>
        <v>639,000 (traded from Dallas)</v>
      </c>
      <c r="F9642">
        <f t="shared" si="2"/>
        <v>8</v>
      </c>
      <c r="G9642" t="str">
        <f t="shared" si="3"/>
        <v>639,000</v>
      </c>
      <c r="H9642" t="s">
        <v>96</v>
      </c>
      <c r="J9642" t="s">
        <v>76</v>
      </c>
      <c r="K9642" t="s">
        <v>101</v>
      </c>
      <c r="L9642">
        <v>639000</v>
      </c>
      <c r="M9642" t="s">
        <v>5520</v>
      </c>
    </row>
    <row r="9643" spans="1:13">
      <c r="A9643">
        <v>13644</v>
      </c>
      <c r="B9643" t="s">
        <v>20</v>
      </c>
      <c r="C9643" s="16" t="s">
        <v>16748</v>
      </c>
      <c r="D9643">
        <f t="shared" si="0"/>
        <v>28</v>
      </c>
      <c r="E9643" t="str">
        <f t="shared" si="1"/>
        <v>555,000 (released 10/29)</v>
      </c>
      <c r="F9643">
        <f t="shared" si="2"/>
        <v>8</v>
      </c>
      <c r="G9643" t="str">
        <f t="shared" si="3"/>
        <v>555,000</v>
      </c>
      <c r="H9643" t="s">
        <v>96</v>
      </c>
      <c r="J9643" t="s">
        <v>76</v>
      </c>
      <c r="K9643" t="s">
        <v>101</v>
      </c>
      <c r="L9643">
        <v>555000</v>
      </c>
      <c r="M9643" t="s">
        <v>5573</v>
      </c>
    </row>
    <row r="9644" spans="1:13">
      <c r="A9644">
        <v>13645</v>
      </c>
      <c r="B9644" t="s">
        <v>20</v>
      </c>
      <c r="C9644" s="16" t="s">
        <v>16749</v>
      </c>
      <c r="D9644">
        <f t="shared" si="0"/>
        <v>28</v>
      </c>
      <c r="E9644" t="str">
        <f t="shared" si="1"/>
        <v>247,500</v>
      </c>
      <c r="F9644" t="str">
        <f t="shared" si="2"/>
        <v/>
      </c>
      <c r="G9644" t="str">
        <f t="shared" si="3"/>
        <v>247,500</v>
      </c>
      <c r="H9644" t="s">
        <v>96</v>
      </c>
      <c r="J9644" t="s">
        <v>76</v>
      </c>
      <c r="K9644" t="s">
        <v>101</v>
      </c>
      <c r="L9644">
        <v>247500</v>
      </c>
      <c r="M9644" t="s">
        <v>5835</v>
      </c>
    </row>
    <row r="9645" spans="1:13">
      <c r="A9645">
        <v>13646</v>
      </c>
      <c r="B9645" t="s">
        <v>20</v>
      </c>
      <c r="C9645" s="16" t="s">
        <v>16750</v>
      </c>
      <c r="D9645">
        <f t="shared" si="0"/>
        <v>28</v>
      </c>
      <c r="E9645" t="str">
        <f t="shared" si="1"/>
        <v>247,500 (traded from Milwaukee, released)</v>
      </c>
      <c r="F9645">
        <f t="shared" si="2"/>
        <v>8</v>
      </c>
      <c r="G9645" t="str">
        <f t="shared" si="3"/>
        <v>247,500</v>
      </c>
      <c r="H9645" t="s">
        <v>96</v>
      </c>
      <c r="J9645" t="s">
        <v>76</v>
      </c>
      <c r="K9645" t="s">
        <v>101</v>
      </c>
      <c r="L9645">
        <v>247500</v>
      </c>
      <c r="M9645" t="s">
        <v>4894</v>
      </c>
    </row>
    <row r="9646" spans="1:13">
      <c r="A9646">
        <v>13647</v>
      </c>
      <c r="B9646" t="s">
        <v>20</v>
      </c>
      <c r="C9646" s="16" t="s">
        <v>16751</v>
      </c>
      <c r="D9646">
        <f t="shared" si="0"/>
        <v>28</v>
      </c>
      <c r="E9646" t="str">
        <f t="shared" si="1"/>
        <v>220,000</v>
      </c>
      <c r="F9646" t="str">
        <f t="shared" si="2"/>
        <v/>
      </c>
      <c r="G9646" t="str">
        <f t="shared" si="3"/>
        <v>220,000</v>
      </c>
      <c r="H9646" t="s">
        <v>96</v>
      </c>
      <c r="J9646" t="s">
        <v>76</v>
      </c>
      <c r="K9646" t="s">
        <v>101</v>
      </c>
      <c r="L9646">
        <v>220000</v>
      </c>
      <c r="M9646" t="s">
        <v>4639</v>
      </c>
    </row>
    <row r="9647" spans="1:13">
      <c r="A9647">
        <v>13650</v>
      </c>
      <c r="B9647" t="s">
        <v>20</v>
      </c>
      <c r="C9647" s="16" t="s">
        <v>16752</v>
      </c>
      <c r="D9647">
        <f t="shared" si="0"/>
        <v>26</v>
      </c>
      <c r="E9647" t="str">
        <f t="shared" si="1"/>
        <v>$4,175,000</v>
      </c>
      <c r="F9647" t="str">
        <f t="shared" si="2"/>
        <v/>
      </c>
      <c r="G9647" t="str">
        <f t="shared" si="3"/>
        <v>$4,175,000</v>
      </c>
      <c r="H9647" t="s">
        <v>16753</v>
      </c>
      <c r="J9647" t="s">
        <v>79</v>
      </c>
      <c r="K9647" t="s">
        <v>101</v>
      </c>
      <c r="L9647">
        <v>4175000</v>
      </c>
      <c r="M9647" t="s">
        <v>5418</v>
      </c>
    </row>
    <row r="9648" spans="1:13">
      <c r="A9648">
        <v>13651</v>
      </c>
      <c r="B9648" t="s">
        <v>20</v>
      </c>
      <c r="C9648" s="16" t="s">
        <v>16754</v>
      </c>
      <c r="D9648">
        <f t="shared" si="0"/>
        <v>26</v>
      </c>
      <c r="E9648" t="str">
        <f t="shared" si="1"/>
        <v>4,100,000</v>
      </c>
      <c r="F9648" t="str">
        <f t="shared" si="2"/>
        <v/>
      </c>
      <c r="G9648" t="str">
        <f t="shared" si="3"/>
        <v>4,100,000</v>
      </c>
      <c r="H9648" t="s">
        <v>96</v>
      </c>
      <c r="J9648" t="s">
        <v>79</v>
      </c>
      <c r="K9648" t="s">
        <v>101</v>
      </c>
      <c r="L9648">
        <v>4100000</v>
      </c>
      <c r="M9648" t="s">
        <v>4776</v>
      </c>
    </row>
    <row r="9649" spans="1:13">
      <c r="A9649">
        <v>13652</v>
      </c>
      <c r="B9649" t="s">
        <v>20</v>
      </c>
      <c r="C9649" s="16" t="s">
        <v>16755</v>
      </c>
      <c r="D9649">
        <f t="shared" si="0"/>
        <v>26</v>
      </c>
      <c r="E9649" t="str">
        <f t="shared" si="1"/>
        <v>3,610,000</v>
      </c>
      <c r="F9649" t="str">
        <f t="shared" si="2"/>
        <v/>
      </c>
      <c r="G9649" t="str">
        <f t="shared" si="3"/>
        <v>3,610,000</v>
      </c>
      <c r="H9649" t="s">
        <v>96</v>
      </c>
      <c r="J9649" t="s">
        <v>79</v>
      </c>
      <c r="K9649" t="s">
        <v>101</v>
      </c>
      <c r="L9649">
        <v>3610000</v>
      </c>
      <c r="M9649" t="s">
        <v>5185</v>
      </c>
    </row>
    <row r="9650" spans="1:13">
      <c r="A9650">
        <v>13653</v>
      </c>
      <c r="B9650" t="s">
        <v>20</v>
      </c>
      <c r="C9650" s="16" t="s">
        <v>16756</v>
      </c>
      <c r="D9650">
        <f t="shared" si="0"/>
        <v>26</v>
      </c>
      <c r="E9650" t="str">
        <f t="shared" si="1"/>
        <v>2,924,000</v>
      </c>
      <c r="F9650" t="str">
        <f t="shared" si="2"/>
        <v/>
      </c>
      <c r="G9650" t="str">
        <f t="shared" si="3"/>
        <v>2,924,000</v>
      </c>
      <c r="H9650" t="s">
        <v>96</v>
      </c>
      <c r="J9650" t="s">
        <v>79</v>
      </c>
      <c r="K9650" t="s">
        <v>101</v>
      </c>
      <c r="L9650">
        <v>2924000</v>
      </c>
      <c r="M9650" t="s">
        <v>4814</v>
      </c>
    </row>
    <row r="9651" spans="1:13">
      <c r="A9651">
        <v>13654</v>
      </c>
      <c r="B9651" t="s">
        <v>20</v>
      </c>
      <c r="C9651" s="16" t="s">
        <v>16757</v>
      </c>
      <c r="D9651">
        <f t="shared" si="0"/>
        <v>26</v>
      </c>
      <c r="E9651" t="str">
        <f t="shared" si="1"/>
        <v>2,640,000</v>
      </c>
      <c r="F9651" t="str">
        <f t="shared" si="2"/>
        <v/>
      </c>
      <c r="G9651" t="str">
        <f t="shared" si="3"/>
        <v>2,640,000</v>
      </c>
      <c r="H9651" t="s">
        <v>96</v>
      </c>
      <c r="J9651" t="s">
        <v>79</v>
      </c>
      <c r="K9651" t="s">
        <v>101</v>
      </c>
      <c r="L9651">
        <v>2640000</v>
      </c>
      <c r="M9651" t="s">
        <v>4624</v>
      </c>
    </row>
    <row r="9652" spans="1:13">
      <c r="A9652">
        <v>13655</v>
      </c>
      <c r="B9652" t="s">
        <v>20</v>
      </c>
      <c r="C9652" s="16" t="s">
        <v>16758</v>
      </c>
      <c r="D9652">
        <f t="shared" si="0"/>
        <v>26</v>
      </c>
      <c r="E9652" t="str">
        <f t="shared" si="1"/>
        <v>2,060,000</v>
      </c>
      <c r="F9652" t="str">
        <f t="shared" si="2"/>
        <v/>
      </c>
      <c r="G9652" t="str">
        <f t="shared" si="3"/>
        <v>2,060,000</v>
      </c>
      <c r="H9652" t="s">
        <v>96</v>
      </c>
      <c r="J9652" t="s">
        <v>79</v>
      </c>
      <c r="K9652" t="s">
        <v>101</v>
      </c>
      <c r="L9652">
        <v>2060000</v>
      </c>
      <c r="M9652" t="s">
        <v>4198</v>
      </c>
    </row>
    <row r="9653" spans="1:13">
      <c r="A9653">
        <v>13656</v>
      </c>
      <c r="B9653" t="s">
        <v>20</v>
      </c>
      <c r="C9653" s="16" t="s">
        <v>16759</v>
      </c>
      <c r="D9653">
        <f t="shared" si="0"/>
        <v>26</v>
      </c>
      <c r="E9653" t="str">
        <f t="shared" si="1"/>
        <v>1,176,000</v>
      </c>
      <c r="F9653" t="str">
        <f t="shared" si="2"/>
        <v/>
      </c>
      <c r="G9653" t="str">
        <f t="shared" si="3"/>
        <v>1,176,000</v>
      </c>
      <c r="H9653" t="s">
        <v>96</v>
      </c>
      <c r="J9653" t="s">
        <v>79</v>
      </c>
      <c r="K9653" t="s">
        <v>101</v>
      </c>
      <c r="L9653">
        <v>1176000</v>
      </c>
      <c r="M9653" t="s">
        <v>5102</v>
      </c>
    </row>
    <row r="9654" spans="1:13">
      <c r="A9654">
        <v>13657</v>
      </c>
      <c r="B9654" t="s">
        <v>20</v>
      </c>
      <c r="C9654" s="16" t="s">
        <v>16760</v>
      </c>
      <c r="D9654">
        <f t="shared" si="0"/>
        <v>26</v>
      </c>
      <c r="E9654" t="str">
        <f t="shared" si="1"/>
        <v>1,040,000</v>
      </c>
      <c r="F9654" t="str">
        <f t="shared" si="2"/>
        <v/>
      </c>
      <c r="G9654" t="str">
        <f t="shared" si="3"/>
        <v>1,040,000</v>
      </c>
      <c r="H9654" t="s">
        <v>96</v>
      </c>
      <c r="J9654" t="s">
        <v>79</v>
      </c>
      <c r="K9654" t="s">
        <v>101</v>
      </c>
      <c r="L9654">
        <v>1040000</v>
      </c>
      <c r="M9654" t="s">
        <v>4506</v>
      </c>
    </row>
    <row r="9655" spans="1:13">
      <c r="A9655">
        <v>13658</v>
      </c>
      <c r="B9655" t="s">
        <v>20</v>
      </c>
      <c r="C9655" s="16" t="s">
        <v>16761</v>
      </c>
      <c r="D9655">
        <f t="shared" si="0"/>
        <v>28</v>
      </c>
      <c r="E9655" t="str">
        <f t="shared" si="1"/>
        <v>827,000</v>
      </c>
      <c r="F9655" t="str">
        <f t="shared" si="2"/>
        <v/>
      </c>
      <c r="G9655" t="str">
        <f t="shared" si="3"/>
        <v>827,000</v>
      </c>
      <c r="H9655" t="s">
        <v>96</v>
      </c>
      <c r="J9655" t="s">
        <v>79</v>
      </c>
      <c r="K9655" t="s">
        <v>101</v>
      </c>
      <c r="L9655">
        <v>827000</v>
      </c>
      <c r="M9655" t="s">
        <v>2916</v>
      </c>
    </row>
    <row r="9656" spans="1:13">
      <c r="A9656">
        <v>13659</v>
      </c>
      <c r="B9656" t="s">
        <v>20</v>
      </c>
      <c r="C9656" s="16" t="s">
        <v>16762</v>
      </c>
      <c r="D9656">
        <f t="shared" si="0"/>
        <v>28</v>
      </c>
      <c r="E9656" t="str">
        <f t="shared" si="1"/>
        <v>784,000</v>
      </c>
      <c r="F9656" t="str">
        <f t="shared" si="2"/>
        <v/>
      </c>
      <c r="G9656" t="str">
        <f t="shared" si="3"/>
        <v>784,000</v>
      </c>
      <c r="H9656" t="s">
        <v>96</v>
      </c>
      <c r="J9656" t="s">
        <v>79</v>
      </c>
      <c r="K9656" t="s">
        <v>101</v>
      </c>
      <c r="L9656">
        <v>784000</v>
      </c>
      <c r="M9656" t="s">
        <v>5805</v>
      </c>
    </row>
    <row r="9657" spans="1:13">
      <c r="A9657">
        <v>13660</v>
      </c>
      <c r="B9657" t="s">
        <v>20</v>
      </c>
      <c r="C9657" s="16" t="s">
        <v>16763</v>
      </c>
      <c r="D9657">
        <f t="shared" si="0"/>
        <v>28</v>
      </c>
      <c r="E9657" t="str">
        <f t="shared" si="1"/>
        <v>600,000</v>
      </c>
      <c r="F9657" t="str">
        <f t="shared" si="2"/>
        <v/>
      </c>
      <c r="G9657" t="str">
        <f t="shared" si="3"/>
        <v>600,000</v>
      </c>
      <c r="H9657" t="s">
        <v>96</v>
      </c>
      <c r="J9657" t="s">
        <v>79</v>
      </c>
      <c r="K9657" t="s">
        <v>101</v>
      </c>
      <c r="L9657">
        <v>600000</v>
      </c>
      <c r="M9657" t="s">
        <v>5690</v>
      </c>
    </row>
    <row r="9658" spans="1:13">
      <c r="A9658">
        <v>13661</v>
      </c>
      <c r="B9658" t="s">
        <v>20</v>
      </c>
      <c r="C9658" s="16" t="s">
        <v>16764</v>
      </c>
      <c r="D9658">
        <f t="shared" si="0"/>
        <v>28</v>
      </c>
      <c r="E9658" t="str">
        <f t="shared" si="1"/>
        <v>500,000</v>
      </c>
      <c r="F9658" t="str">
        <f t="shared" si="2"/>
        <v/>
      </c>
      <c r="G9658" t="str">
        <f t="shared" si="3"/>
        <v>500,000</v>
      </c>
      <c r="H9658" t="s">
        <v>96</v>
      </c>
      <c r="J9658" t="s">
        <v>79</v>
      </c>
      <c r="K9658" t="s">
        <v>101</v>
      </c>
      <c r="L9658">
        <v>500000</v>
      </c>
      <c r="M9658" t="s">
        <v>4990</v>
      </c>
    </row>
    <row r="9659" spans="1:13">
      <c r="A9659">
        <v>13662</v>
      </c>
      <c r="B9659" t="s">
        <v>20</v>
      </c>
      <c r="C9659" s="16" t="s">
        <v>16765</v>
      </c>
      <c r="D9659">
        <f t="shared" si="0"/>
        <v>28</v>
      </c>
      <c r="E9659" t="str">
        <f t="shared" si="1"/>
        <v>247,500</v>
      </c>
      <c r="F9659" t="str">
        <f t="shared" si="2"/>
        <v/>
      </c>
      <c r="G9659" t="str">
        <f t="shared" si="3"/>
        <v>247,500</v>
      </c>
      <c r="H9659" t="s">
        <v>96</v>
      </c>
      <c r="J9659" t="s">
        <v>79</v>
      </c>
      <c r="K9659" t="s">
        <v>101</v>
      </c>
      <c r="L9659">
        <v>247500</v>
      </c>
      <c r="M9659" t="s">
        <v>5827</v>
      </c>
    </row>
    <row r="9660" spans="1:13">
      <c r="A9660">
        <v>13663</v>
      </c>
      <c r="B9660" t="s">
        <v>20</v>
      </c>
      <c r="C9660" s="16" t="s">
        <v>16766</v>
      </c>
      <c r="D9660">
        <f t="shared" si="0"/>
        <v>28</v>
      </c>
      <c r="E9660" t="str">
        <f t="shared" si="1"/>
        <v>220,000</v>
      </c>
      <c r="F9660" t="str">
        <f t="shared" si="2"/>
        <v/>
      </c>
      <c r="G9660" t="str">
        <f t="shared" si="3"/>
        <v>220,000</v>
      </c>
      <c r="H9660" t="s">
        <v>96</v>
      </c>
      <c r="J9660" t="s">
        <v>79</v>
      </c>
      <c r="K9660" t="s">
        <v>101</v>
      </c>
      <c r="L9660">
        <v>220000</v>
      </c>
      <c r="M9660" t="s">
        <v>5561</v>
      </c>
    </row>
    <row r="9661" spans="1:13">
      <c r="A9661">
        <v>13666</v>
      </c>
      <c r="B9661" t="s">
        <v>20</v>
      </c>
      <c r="C9661" s="16" t="s">
        <v>16767</v>
      </c>
      <c r="D9661">
        <f t="shared" si="0"/>
        <v>26</v>
      </c>
      <c r="E9661" t="str">
        <f t="shared" si="1"/>
        <v>$3,773,000</v>
      </c>
      <c r="F9661" t="str">
        <f t="shared" si="2"/>
        <v/>
      </c>
      <c r="G9661" t="str">
        <f t="shared" si="3"/>
        <v>$3,773,000</v>
      </c>
      <c r="H9661" t="s">
        <v>16768</v>
      </c>
      <c r="J9661" t="s">
        <v>81</v>
      </c>
      <c r="K9661" t="s">
        <v>101</v>
      </c>
      <c r="L9661">
        <v>3773000</v>
      </c>
      <c r="M9661" t="s">
        <v>4652</v>
      </c>
    </row>
    <row r="9662" spans="1:13">
      <c r="A9662">
        <v>13667</v>
      </c>
      <c r="B9662" t="s">
        <v>20</v>
      </c>
      <c r="C9662" s="16" t="s">
        <v>16769</v>
      </c>
      <c r="D9662">
        <f t="shared" si="0"/>
        <v>26</v>
      </c>
      <c r="E9662" t="str">
        <f t="shared" si="1"/>
        <v>3,575,000</v>
      </c>
      <c r="F9662" t="str">
        <f t="shared" si="2"/>
        <v/>
      </c>
      <c r="G9662" t="str">
        <f t="shared" si="3"/>
        <v>3,575,000</v>
      </c>
      <c r="H9662" t="s">
        <v>96</v>
      </c>
      <c r="J9662" t="s">
        <v>81</v>
      </c>
      <c r="K9662" t="s">
        <v>101</v>
      </c>
      <c r="L9662">
        <v>3575000</v>
      </c>
      <c r="M9662" t="s">
        <v>5689</v>
      </c>
    </row>
    <row r="9663" spans="1:13">
      <c r="A9663">
        <v>13668</v>
      </c>
      <c r="B9663" t="s">
        <v>20</v>
      </c>
      <c r="C9663" s="16" t="s">
        <v>16770</v>
      </c>
      <c r="D9663">
        <f t="shared" si="0"/>
        <v>26</v>
      </c>
      <c r="E9663" t="str">
        <f t="shared" si="1"/>
        <v>3,194,000</v>
      </c>
      <c r="F9663" t="str">
        <f t="shared" si="2"/>
        <v/>
      </c>
      <c r="G9663" t="str">
        <f t="shared" si="3"/>
        <v>3,194,000</v>
      </c>
      <c r="H9663" t="s">
        <v>96</v>
      </c>
      <c r="J9663" t="s">
        <v>81</v>
      </c>
      <c r="K9663" t="s">
        <v>101</v>
      </c>
      <c r="L9663">
        <v>3194000</v>
      </c>
      <c r="M9663" t="s">
        <v>5515</v>
      </c>
    </row>
    <row r="9664" spans="1:13">
      <c r="A9664">
        <v>13669</v>
      </c>
      <c r="B9664" t="s">
        <v>20</v>
      </c>
      <c r="C9664" s="16" t="s">
        <v>16771</v>
      </c>
      <c r="D9664">
        <f t="shared" si="0"/>
        <v>26</v>
      </c>
      <c r="E9664" t="str">
        <f t="shared" si="1"/>
        <v>3,140,000</v>
      </c>
      <c r="F9664" t="str">
        <f t="shared" si="2"/>
        <v/>
      </c>
      <c r="G9664" t="str">
        <f t="shared" si="3"/>
        <v>3,140,000</v>
      </c>
      <c r="H9664" t="s">
        <v>96</v>
      </c>
      <c r="J9664" t="s">
        <v>81</v>
      </c>
      <c r="K9664" t="s">
        <v>101</v>
      </c>
      <c r="L9664">
        <v>3140000</v>
      </c>
      <c r="M9664" t="s">
        <v>5727</v>
      </c>
    </row>
    <row r="9665" spans="1:13">
      <c r="A9665">
        <v>13670</v>
      </c>
      <c r="B9665" t="s">
        <v>20</v>
      </c>
      <c r="C9665" s="16" t="s">
        <v>16772</v>
      </c>
      <c r="D9665">
        <f t="shared" si="0"/>
        <v>26</v>
      </c>
      <c r="E9665" t="str">
        <f t="shared" si="1"/>
        <v>3,100,000</v>
      </c>
      <c r="F9665" t="str">
        <f t="shared" si="2"/>
        <v/>
      </c>
      <c r="G9665" t="str">
        <f t="shared" si="3"/>
        <v>3,100,000</v>
      </c>
      <c r="H9665" t="s">
        <v>96</v>
      </c>
      <c r="J9665" t="s">
        <v>81</v>
      </c>
      <c r="K9665" t="s">
        <v>101</v>
      </c>
      <c r="L9665">
        <v>3100000</v>
      </c>
      <c r="M9665" t="s">
        <v>4783</v>
      </c>
    </row>
    <row r="9666" spans="1:13">
      <c r="A9666">
        <v>13671</v>
      </c>
      <c r="B9666" t="s">
        <v>20</v>
      </c>
      <c r="C9666" s="16" t="s">
        <v>16773</v>
      </c>
      <c r="D9666">
        <f t="shared" si="0"/>
        <v>26</v>
      </c>
      <c r="E9666" t="str">
        <f t="shared" si="1"/>
        <v>3,068,000</v>
      </c>
      <c r="F9666" t="str">
        <f t="shared" si="2"/>
        <v/>
      </c>
      <c r="G9666" t="str">
        <f t="shared" si="3"/>
        <v>3,068,000</v>
      </c>
      <c r="H9666" t="s">
        <v>96</v>
      </c>
      <c r="J9666" t="s">
        <v>81</v>
      </c>
      <c r="K9666" t="s">
        <v>101</v>
      </c>
      <c r="L9666">
        <v>3068000</v>
      </c>
      <c r="M9666" t="s">
        <v>4668</v>
      </c>
    </row>
    <row r="9667" spans="1:13">
      <c r="A9667">
        <v>13672</v>
      </c>
      <c r="B9667" t="s">
        <v>20</v>
      </c>
      <c r="C9667" s="16" t="s">
        <v>16774</v>
      </c>
      <c r="D9667">
        <f t="shared" si="0"/>
        <v>26</v>
      </c>
      <c r="E9667" t="str">
        <f t="shared" si="1"/>
        <v>2,215,000</v>
      </c>
      <c r="F9667" t="str">
        <f t="shared" si="2"/>
        <v/>
      </c>
      <c r="G9667" t="str">
        <f t="shared" si="3"/>
        <v>2,215,000</v>
      </c>
      <c r="H9667" t="s">
        <v>96</v>
      </c>
      <c r="J9667" t="s">
        <v>81</v>
      </c>
      <c r="K9667" t="s">
        <v>101</v>
      </c>
      <c r="L9667">
        <v>2215000</v>
      </c>
      <c r="M9667" t="s">
        <v>16775</v>
      </c>
    </row>
    <row r="9668" spans="1:13">
      <c r="A9668">
        <v>13673</v>
      </c>
      <c r="B9668" t="s">
        <v>20</v>
      </c>
      <c r="C9668" s="16" t="s">
        <v>16776</v>
      </c>
      <c r="D9668">
        <f t="shared" si="0"/>
        <v>26</v>
      </c>
      <c r="E9668" t="str">
        <f t="shared" si="1"/>
        <v>1,570,000</v>
      </c>
      <c r="F9668" t="str">
        <f t="shared" si="2"/>
        <v/>
      </c>
      <c r="G9668" t="str">
        <f t="shared" si="3"/>
        <v>1,570,000</v>
      </c>
      <c r="H9668" t="s">
        <v>96</v>
      </c>
      <c r="J9668" t="s">
        <v>81</v>
      </c>
      <c r="K9668" t="s">
        <v>101</v>
      </c>
      <c r="L9668">
        <v>1570000</v>
      </c>
      <c r="M9668" t="s">
        <v>5657</v>
      </c>
    </row>
    <row r="9669" spans="1:13">
      <c r="A9669">
        <v>13674</v>
      </c>
      <c r="B9669" t="s">
        <v>20</v>
      </c>
      <c r="C9669" s="16" t="s">
        <v>16777</v>
      </c>
      <c r="D9669">
        <f t="shared" si="0"/>
        <v>26</v>
      </c>
      <c r="E9669" t="str">
        <f t="shared" si="1"/>
        <v>1,293,000</v>
      </c>
      <c r="F9669" t="str">
        <f t="shared" si="2"/>
        <v/>
      </c>
      <c r="G9669" t="str">
        <f t="shared" si="3"/>
        <v>1,293,000</v>
      </c>
      <c r="H9669" t="s">
        <v>96</v>
      </c>
      <c r="J9669" t="s">
        <v>81</v>
      </c>
      <c r="K9669" t="s">
        <v>101</v>
      </c>
      <c r="L9669">
        <v>1293000</v>
      </c>
      <c r="M9669" t="s">
        <v>4702</v>
      </c>
    </row>
    <row r="9670" spans="1:13">
      <c r="A9670">
        <v>13675</v>
      </c>
      <c r="B9670" t="s">
        <v>20</v>
      </c>
      <c r="C9670" s="16" t="s">
        <v>16778</v>
      </c>
      <c r="D9670">
        <f t="shared" si="0"/>
        <v>26</v>
      </c>
      <c r="E9670" t="str">
        <f t="shared" si="1"/>
        <v>1,196,000</v>
      </c>
      <c r="F9670" t="str">
        <f t="shared" si="2"/>
        <v/>
      </c>
      <c r="G9670" t="str">
        <f t="shared" si="3"/>
        <v>1,196,000</v>
      </c>
      <c r="H9670" t="s">
        <v>96</v>
      </c>
      <c r="J9670" t="s">
        <v>81</v>
      </c>
      <c r="K9670" t="s">
        <v>101</v>
      </c>
      <c r="L9670">
        <v>1196000</v>
      </c>
      <c r="M9670" t="s">
        <v>5435</v>
      </c>
    </row>
    <row r="9671" spans="1:13">
      <c r="A9671">
        <v>13676</v>
      </c>
      <c r="B9671" t="s">
        <v>20</v>
      </c>
      <c r="C9671" s="16" t="s">
        <v>16779</v>
      </c>
      <c r="D9671">
        <f t="shared" si="0"/>
        <v>26</v>
      </c>
      <c r="E9671" t="str">
        <f t="shared" si="1"/>
        <v>1,051,000</v>
      </c>
      <c r="F9671" t="str">
        <f t="shared" si="2"/>
        <v/>
      </c>
      <c r="G9671" t="str">
        <f t="shared" si="3"/>
        <v>1,051,000</v>
      </c>
      <c r="H9671" t="s">
        <v>96</v>
      </c>
      <c r="J9671" t="s">
        <v>81</v>
      </c>
      <c r="K9671" t="s">
        <v>101</v>
      </c>
      <c r="L9671">
        <v>1051000</v>
      </c>
      <c r="M9671" t="s">
        <v>4829</v>
      </c>
    </row>
    <row r="9672" spans="1:13">
      <c r="A9672">
        <v>13677</v>
      </c>
      <c r="B9672" t="s">
        <v>20</v>
      </c>
      <c r="C9672" s="16" t="s">
        <v>16780</v>
      </c>
      <c r="D9672">
        <f t="shared" si="0"/>
        <v>28</v>
      </c>
      <c r="E9672" t="str">
        <f t="shared" si="1"/>
        <v>247,500</v>
      </c>
      <c r="F9672" t="str">
        <f t="shared" si="2"/>
        <v/>
      </c>
      <c r="G9672" t="str">
        <f t="shared" si="3"/>
        <v>247,500</v>
      </c>
      <c r="H9672" t="s">
        <v>96</v>
      </c>
      <c r="J9672" t="s">
        <v>81</v>
      </c>
      <c r="K9672" t="s">
        <v>101</v>
      </c>
      <c r="L9672">
        <v>247500</v>
      </c>
      <c r="M9672" t="s">
        <v>6138</v>
      </c>
    </row>
    <row r="9673" spans="1:13">
      <c r="A9673">
        <v>13678</v>
      </c>
      <c r="B9673" t="s">
        <v>20</v>
      </c>
      <c r="C9673" s="16" t="s">
        <v>16781</v>
      </c>
      <c r="D9673">
        <f t="shared" si="0"/>
        <v>28</v>
      </c>
      <c r="E9673" t="str">
        <f t="shared" si="1"/>
        <v>247,500</v>
      </c>
      <c r="F9673" t="str">
        <f t="shared" si="2"/>
        <v/>
      </c>
      <c r="G9673" t="str">
        <f t="shared" si="3"/>
        <v>247,500</v>
      </c>
      <c r="H9673" t="s">
        <v>96</v>
      </c>
      <c r="J9673" t="s">
        <v>81</v>
      </c>
      <c r="K9673" t="s">
        <v>101</v>
      </c>
      <c r="L9673">
        <v>247500</v>
      </c>
      <c r="M9673" t="s">
        <v>5445</v>
      </c>
    </row>
    <row r="9674" spans="1:13">
      <c r="A9674">
        <v>13679</v>
      </c>
      <c r="B9674" t="s">
        <v>20</v>
      </c>
      <c r="C9674" s="16" t="s">
        <v>16782</v>
      </c>
      <c r="D9674">
        <f t="shared" si="0"/>
        <v>29</v>
      </c>
      <c r="E9674" t="str">
        <f t="shared" si="1"/>
        <v>150,200 (signed 12/21)</v>
      </c>
      <c r="F9674">
        <f t="shared" si="2"/>
        <v>8</v>
      </c>
      <c r="G9674" t="str">
        <f t="shared" si="3"/>
        <v>150,200</v>
      </c>
      <c r="H9674" t="s">
        <v>96</v>
      </c>
      <c r="J9674" t="s">
        <v>81</v>
      </c>
      <c r="K9674" t="s">
        <v>101</v>
      </c>
      <c r="L9674">
        <v>150200</v>
      </c>
      <c r="M9674" t="s">
        <v>4961</v>
      </c>
    </row>
    <row r="9675" spans="1:13">
      <c r="A9675">
        <v>13682</v>
      </c>
      <c r="B9675" t="s">
        <v>20</v>
      </c>
      <c r="C9675" s="16" t="s">
        <v>16783</v>
      </c>
      <c r="D9675">
        <f t="shared" si="0"/>
        <v>26</v>
      </c>
      <c r="E9675" t="str">
        <f t="shared" si="1"/>
        <v>$9,952,000</v>
      </c>
      <c r="F9675" t="str">
        <f t="shared" si="2"/>
        <v/>
      </c>
      <c r="G9675" t="str">
        <f t="shared" si="3"/>
        <v>$9,952,000</v>
      </c>
      <c r="H9675" t="s">
        <v>16784</v>
      </c>
      <c r="J9675" t="s">
        <v>82</v>
      </c>
      <c r="K9675" t="s">
        <v>101</v>
      </c>
      <c r="L9675">
        <v>9952000</v>
      </c>
      <c r="M9675" t="s">
        <v>4909</v>
      </c>
    </row>
    <row r="9676" spans="1:13">
      <c r="A9676">
        <v>13683</v>
      </c>
      <c r="B9676" t="s">
        <v>20</v>
      </c>
      <c r="C9676" s="16" t="s">
        <v>16785</v>
      </c>
      <c r="D9676">
        <f t="shared" si="0"/>
        <v>26</v>
      </c>
      <c r="E9676" t="str">
        <f t="shared" si="1"/>
        <v>5,333,000</v>
      </c>
      <c r="F9676" t="str">
        <f t="shared" si="2"/>
        <v/>
      </c>
      <c r="G9676" t="str">
        <f t="shared" si="3"/>
        <v>5,333,000</v>
      </c>
      <c r="H9676" t="s">
        <v>96</v>
      </c>
      <c r="J9676" t="s">
        <v>82</v>
      </c>
      <c r="K9676" t="s">
        <v>101</v>
      </c>
      <c r="L9676">
        <v>5333000</v>
      </c>
      <c r="M9676" t="s">
        <v>5948</v>
      </c>
    </row>
    <row r="9677" spans="1:13">
      <c r="A9677">
        <v>13684</v>
      </c>
      <c r="B9677" t="s">
        <v>20</v>
      </c>
      <c r="C9677" s="16" t="s">
        <v>16786</v>
      </c>
      <c r="D9677">
        <f t="shared" si="0"/>
        <v>26</v>
      </c>
      <c r="E9677" t="str">
        <f t="shared" si="1"/>
        <v>3,557,000</v>
      </c>
      <c r="F9677" t="str">
        <f t="shared" si="2"/>
        <v/>
      </c>
      <c r="G9677" t="str">
        <f t="shared" si="3"/>
        <v>3,557,000</v>
      </c>
      <c r="H9677" t="s">
        <v>96</v>
      </c>
      <c r="J9677" t="s">
        <v>82</v>
      </c>
      <c r="K9677" t="s">
        <v>101</v>
      </c>
      <c r="L9677">
        <v>3557000</v>
      </c>
      <c r="M9677" t="s">
        <v>4760</v>
      </c>
    </row>
    <row r="9678" spans="1:13">
      <c r="A9678">
        <v>13685</v>
      </c>
      <c r="B9678" t="s">
        <v>20</v>
      </c>
      <c r="C9678" s="16" t="s">
        <v>16787</v>
      </c>
      <c r="D9678">
        <f t="shared" si="0"/>
        <v>26</v>
      </c>
      <c r="E9678" t="str">
        <f t="shared" si="1"/>
        <v>2,060,000</v>
      </c>
      <c r="F9678" t="str">
        <f t="shared" si="2"/>
        <v/>
      </c>
      <c r="G9678" t="str">
        <f t="shared" si="3"/>
        <v>2,060,000</v>
      </c>
      <c r="H9678" t="s">
        <v>96</v>
      </c>
      <c r="J9678" t="s">
        <v>82</v>
      </c>
      <c r="K9678" t="s">
        <v>101</v>
      </c>
      <c r="L9678">
        <v>2060000</v>
      </c>
      <c r="M9678" t="s">
        <v>4808</v>
      </c>
    </row>
    <row r="9679" spans="1:13">
      <c r="A9679">
        <v>13686</v>
      </c>
      <c r="B9679" t="s">
        <v>20</v>
      </c>
      <c r="C9679" s="16" t="s">
        <v>16788</v>
      </c>
      <c r="D9679">
        <f t="shared" si="0"/>
        <v>26</v>
      </c>
      <c r="E9679" t="str">
        <f t="shared" si="1"/>
        <v>2,023,000</v>
      </c>
      <c r="F9679" t="str">
        <f t="shared" si="2"/>
        <v/>
      </c>
      <c r="G9679" t="str">
        <f t="shared" si="3"/>
        <v>2,023,000</v>
      </c>
      <c r="H9679" t="s">
        <v>96</v>
      </c>
      <c r="J9679" t="s">
        <v>82</v>
      </c>
      <c r="K9679" t="s">
        <v>101</v>
      </c>
      <c r="L9679">
        <v>2023000</v>
      </c>
      <c r="M9679" t="s">
        <v>6155</v>
      </c>
    </row>
    <row r="9680" spans="1:13">
      <c r="A9680">
        <v>13687</v>
      </c>
      <c r="B9680" t="s">
        <v>20</v>
      </c>
      <c r="C9680" s="16" t="s">
        <v>16789</v>
      </c>
      <c r="D9680">
        <f t="shared" si="0"/>
        <v>26</v>
      </c>
      <c r="E9680" t="str">
        <f t="shared" si="1"/>
        <v>1,550,000</v>
      </c>
      <c r="F9680" t="str">
        <f t="shared" si="2"/>
        <v/>
      </c>
      <c r="G9680" t="str">
        <f t="shared" si="3"/>
        <v>1,550,000</v>
      </c>
      <c r="H9680" t="s">
        <v>96</v>
      </c>
      <c r="J9680" t="s">
        <v>82</v>
      </c>
      <c r="K9680" t="s">
        <v>101</v>
      </c>
      <c r="L9680">
        <v>1550000</v>
      </c>
      <c r="M9680" t="s">
        <v>4734</v>
      </c>
    </row>
    <row r="9681" spans="1:13">
      <c r="A9681">
        <v>13688</v>
      </c>
      <c r="B9681" t="s">
        <v>20</v>
      </c>
      <c r="C9681" s="16" t="s">
        <v>16790</v>
      </c>
      <c r="D9681">
        <f t="shared" si="0"/>
        <v>26</v>
      </c>
      <c r="E9681" t="str">
        <f t="shared" si="1"/>
        <v>1,544,000</v>
      </c>
      <c r="F9681" t="str">
        <f t="shared" si="2"/>
        <v/>
      </c>
      <c r="G9681" t="str">
        <f t="shared" si="3"/>
        <v>1,544,000</v>
      </c>
      <c r="H9681" t="s">
        <v>96</v>
      </c>
      <c r="J9681" t="s">
        <v>82</v>
      </c>
      <c r="K9681" t="s">
        <v>101</v>
      </c>
      <c r="L9681">
        <v>1544000</v>
      </c>
      <c r="M9681" t="s">
        <v>6182</v>
      </c>
    </row>
    <row r="9682" spans="1:13">
      <c r="A9682">
        <v>13689</v>
      </c>
      <c r="B9682" t="s">
        <v>20</v>
      </c>
      <c r="C9682" s="16" t="s">
        <v>16791</v>
      </c>
      <c r="D9682">
        <f t="shared" si="0"/>
        <v>26</v>
      </c>
      <c r="E9682" t="str">
        <f t="shared" si="1"/>
        <v>1,040,000</v>
      </c>
      <c r="F9682" t="str">
        <f t="shared" si="2"/>
        <v/>
      </c>
      <c r="G9682" t="str">
        <f t="shared" si="3"/>
        <v>1,040,000</v>
      </c>
      <c r="H9682" t="s">
        <v>96</v>
      </c>
      <c r="J9682" t="s">
        <v>82</v>
      </c>
      <c r="K9682" t="s">
        <v>101</v>
      </c>
      <c r="L9682">
        <v>1040000</v>
      </c>
      <c r="M9682" t="s">
        <v>4630</v>
      </c>
    </row>
    <row r="9683" spans="1:13">
      <c r="A9683">
        <v>13690</v>
      </c>
      <c r="B9683" t="s">
        <v>20</v>
      </c>
      <c r="C9683" s="16" t="s">
        <v>16792</v>
      </c>
      <c r="D9683">
        <f t="shared" si="0"/>
        <v>26</v>
      </c>
      <c r="E9683" t="str">
        <f t="shared" si="1"/>
        <v>1,040,000</v>
      </c>
      <c r="F9683" t="str">
        <f t="shared" si="2"/>
        <v/>
      </c>
      <c r="G9683" t="str">
        <f t="shared" si="3"/>
        <v>1,040,000</v>
      </c>
      <c r="H9683" t="s">
        <v>96</v>
      </c>
      <c r="J9683" t="s">
        <v>82</v>
      </c>
      <c r="K9683" t="s">
        <v>101</v>
      </c>
      <c r="L9683">
        <v>1040000</v>
      </c>
      <c r="M9683" t="s">
        <v>5694</v>
      </c>
    </row>
    <row r="9684" spans="1:13">
      <c r="A9684">
        <v>13691</v>
      </c>
      <c r="B9684" t="s">
        <v>20</v>
      </c>
      <c r="C9684" s="16" t="s">
        <v>16793</v>
      </c>
      <c r="D9684">
        <f t="shared" si="0"/>
        <v>26</v>
      </c>
      <c r="E9684" t="str">
        <f t="shared" si="1"/>
        <v>1,000,000</v>
      </c>
      <c r="F9684" t="str">
        <f t="shared" si="2"/>
        <v/>
      </c>
      <c r="G9684" t="str">
        <f t="shared" si="3"/>
        <v>1,000,000</v>
      </c>
      <c r="H9684" t="s">
        <v>96</v>
      </c>
      <c r="J9684" t="s">
        <v>82</v>
      </c>
      <c r="K9684" t="s">
        <v>101</v>
      </c>
      <c r="L9684">
        <v>1000000</v>
      </c>
      <c r="M9684" t="s">
        <v>6144</v>
      </c>
    </row>
    <row r="9685" spans="1:13">
      <c r="A9685">
        <v>13692</v>
      </c>
      <c r="B9685" t="s">
        <v>20</v>
      </c>
      <c r="C9685" s="16" t="s">
        <v>16794</v>
      </c>
      <c r="D9685">
        <f t="shared" si="0"/>
        <v>28</v>
      </c>
      <c r="E9685" t="str">
        <f t="shared" si="1"/>
        <v>584,000</v>
      </c>
      <c r="F9685" t="str">
        <f t="shared" si="2"/>
        <v/>
      </c>
      <c r="G9685" t="str">
        <f t="shared" si="3"/>
        <v>584,000</v>
      </c>
      <c r="H9685" t="s">
        <v>96</v>
      </c>
      <c r="J9685" t="s">
        <v>82</v>
      </c>
      <c r="K9685" t="s">
        <v>101</v>
      </c>
      <c r="L9685">
        <v>584000</v>
      </c>
      <c r="M9685" t="s">
        <v>5128</v>
      </c>
    </row>
    <row r="9686" spans="1:13">
      <c r="A9686">
        <v>13693</v>
      </c>
      <c r="B9686" t="s">
        <v>20</v>
      </c>
      <c r="C9686" s="16" t="s">
        <v>16795</v>
      </c>
      <c r="D9686">
        <f t="shared" si="0"/>
        <v>28</v>
      </c>
      <c r="E9686" t="str">
        <f t="shared" si="1"/>
        <v>521,000</v>
      </c>
      <c r="F9686" t="str">
        <f t="shared" si="2"/>
        <v/>
      </c>
      <c r="G9686" t="str">
        <f t="shared" si="3"/>
        <v>521,000</v>
      </c>
      <c r="H9686" t="s">
        <v>96</v>
      </c>
      <c r="J9686" t="s">
        <v>82</v>
      </c>
      <c r="K9686" t="s">
        <v>101</v>
      </c>
      <c r="L9686">
        <v>521000</v>
      </c>
      <c r="M9686" t="s">
        <v>4821</v>
      </c>
    </row>
    <row r="9687" spans="1:13">
      <c r="A9687">
        <v>13694</v>
      </c>
      <c r="B9687" t="s">
        <v>20</v>
      </c>
      <c r="C9687" s="16" t="s">
        <v>16796</v>
      </c>
      <c r="D9687">
        <f t="shared" si="0"/>
        <v>28</v>
      </c>
      <c r="E9687" t="str">
        <f t="shared" si="1"/>
        <v>247,500</v>
      </c>
      <c r="F9687" t="str">
        <f t="shared" si="2"/>
        <v/>
      </c>
      <c r="G9687" t="str">
        <f t="shared" si="3"/>
        <v>247,500</v>
      </c>
      <c r="H9687" t="s">
        <v>96</v>
      </c>
      <c r="J9687" t="s">
        <v>82</v>
      </c>
      <c r="K9687" t="s">
        <v>101</v>
      </c>
      <c r="L9687">
        <v>247500</v>
      </c>
      <c r="M9687" t="s">
        <v>4974</v>
      </c>
    </row>
    <row r="9688" spans="1:13">
      <c r="A9688">
        <v>13695</v>
      </c>
      <c r="B9688" t="s">
        <v>20</v>
      </c>
      <c r="C9688" s="16" t="s">
        <v>16797</v>
      </c>
      <c r="D9688">
        <f t="shared" si="0"/>
        <v>29</v>
      </c>
      <c r="E9688" t="str">
        <f t="shared" si="1"/>
        <v>181,100 (signed 12/18)</v>
      </c>
      <c r="F9688">
        <f t="shared" si="2"/>
        <v>8</v>
      </c>
      <c r="G9688" t="str">
        <f t="shared" si="3"/>
        <v>181,100</v>
      </c>
      <c r="H9688" t="s">
        <v>96</v>
      </c>
      <c r="J9688" t="s">
        <v>82</v>
      </c>
      <c r="K9688" t="s">
        <v>101</v>
      </c>
      <c r="L9688">
        <v>181100</v>
      </c>
      <c r="M9688" t="s">
        <v>6004</v>
      </c>
    </row>
    <row r="9689" spans="1:13">
      <c r="A9689">
        <v>13696</v>
      </c>
      <c r="B9689" t="s">
        <v>20</v>
      </c>
      <c r="C9689" s="16" t="s">
        <v>16798</v>
      </c>
      <c r="D9689">
        <f t="shared" si="0"/>
        <v>29</v>
      </c>
      <c r="E9689" t="str">
        <f t="shared" si="1"/>
        <v>152,900 (signed 12/26)</v>
      </c>
      <c r="F9689">
        <f t="shared" si="2"/>
        <v>8</v>
      </c>
      <c r="G9689" t="str">
        <f t="shared" si="3"/>
        <v>152,900</v>
      </c>
      <c r="H9689" t="s">
        <v>96</v>
      </c>
      <c r="J9689" t="s">
        <v>82</v>
      </c>
      <c r="K9689" t="s">
        <v>101</v>
      </c>
      <c r="L9689">
        <v>152900</v>
      </c>
      <c r="M9689" t="s">
        <v>5103</v>
      </c>
    </row>
    <row r="9690" spans="1:13">
      <c r="A9690">
        <v>13699</v>
      </c>
      <c r="B9690" t="s">
        <v>20</v>
      </c>
      <c r="C9690" s="16" t="s">
        <v>16799</v>
      </c>
      <c r="D9690">
        <f t="shared" si="0"/>
        <v>25</v>
      </c>
      <c r="E9690" t="str">
        <f t="shared" si="1"/>
        <v>$10,212,000</v>
      </c>
      <c r="F9690" t="str">
        <f t="shared" si="2"/>
        <v/>
      </c>
      <c r="G9690" t="str">
        <f t="shared" si="3"/>
        <v>$10,212,000</v>
      </c>
      <c r="H9690" t="s">
        <v>16800</v>
      </c>
      <c r="J9690" t="s">
        <v>84</v>
      </c>
      <c r="K9690" t="s">
        <v>101</v>
      </c>
      <c r="L9690">
        <v>10212000</v>
      </c>
      <c r="M9690" t="s">
        <v>5099</v>
      </c>
    </row>
    <row r="9691" spans="1:13">
      <c r="A9691">
        <v>13700</v>
      </c>
      <c r="B9691" t="s">
        <v>20</v>
      </c>
      <c r="C9691" s="16" t="s">
        <v>16801</v>
      </c>
      <c r="D9691">
        <f t="shared" si="0"/>
        <v>26</v>
      </c>
      <c r="E9691" t="str">
        <f t="shared" si="1"/>
        <v>3,333,000</v>
      </c>
      <c r="F9691" t="str">
        <f t="shared" si="2"/>
        <v/>
      </c>
      <c r="G9691" t="str">
        <f t="shared" si="3"/>
        <v>3,333,000</v>
      </c>
      <c r="H9691" t="s">
        <v>96</v>
      </c>
      <c r="J9691" t="s">
        <v>84</v>
      </c>
      <c r="K9691" t="s">
        <v>101</v>
      </c>
      <c r="L9691">
        <v>3333000</v>
      </c>
      <c r="M9691" t="s">
        <v>4958</v>
      </c>
    </row>
    <row r="9692" spans="1:13">
      <c r="A9692">
        <v>13701</v>
      </c>
      <c r="B9692" t="s">
        <v>20</v>
      </c>
      <c r="C9692" s="16" t="s">
        <v>16802</v>
      </c>
      <c r="D9692">
        <f t="shared" si="0"/>
        <v>26</v>
      </c>
      <c r="E9692" t="str">
        <f t="shared" si="1"/>
        <v>3,300,000</v>
      </c>
      <c r="F9692" t="str">
        <f t="shared" si="2"/>
        <v/>
      </c>
      <c r="G9692" t="str">
        <f t="shared" si="3"/>
        <v>3,300,000</v>
      </c>
      <c r="H9692" t="s">
        <v>96</v>
      </c>
      <c r="J9692" t="s">
        <v>84</v>
      </c>
      <c r="K9692" t="s">
        <v>101</v>
      </c>
      <c r="L9692">
        <v>3300000</v>
      </c>
      <c r="M9692" t="s">
        <v>5973</v>
      </c>
    </row>
    <row r="9693" spans="1:13">
      <c r="A9693">
        <v>13702</v>
      </c>
      <c r="B9693" t="s">
        <v>20</v>
      </c>
      <c r="C9693" s="16" t="s">
        <v>16803</v>
      </c>
      <c r="D9693">
        <f t="shared" si="0"/>
        <v>26</v>
      </c>
      <c r="E9693" t="str">
        <f t="shared" si="1"/>
        <v>3,000,000</v>
      </c>
      <c r="F9693" t="str">
        <f t="shared" si="2"/>
        <v/>
      </c>
      <c r="G9693" t="str">
        <f t="shared" si="3"/>
        <v>3,000,000</v>
      </c>
      <c r="H9693" t="s">
        <v>96</v>
      </c>
      <c r="J9693" t="s">
        <v>84</v>
      </c>
      <c r="K9693" t="s">
        <v>101</v>
      </c>
      <c r="L9693">
        <v>3000000</v>
      </c>
      <c r="M9693" t="s">
        <v>5304</v>
      </c>
    </row>
    <row r="9694" spans="1:13">
      <c r="A9694">
        <v>13703</v>
      </c>
      <c r="B9694" t="s">
        <v>20</v>
      </c>
      <c r="C9694" s="16" t="s">
        <v>16804</v>
      </c>
      <c r="D9694">
        <f t="shared" si="0"/>
        <v>26</v>
      </c>
      <c r="E9694" t="str">
        <f t="shared" si="1"/>
        <v>2,730,000</v>
      </c>
      <c r="F9694" t="str">
        <f t="shared" si="2"/>
        <v/>
      </c>
      <c r="G9694" t="str">
        <f t="shared" si="3"/>
        <v>2,730,000</v>
      </c>
      <c r="H9694" t="s">
        <v>96</v>
      </c>
      <c r="J9694" t="s">
        <v>84</v>
      </c>
      <c r="K9694" t="s">
        <v>101</v>
      </c>
      <c r="L9694">
        <v>2730000</v>
      </c>
      <c r="M9694" t="s">
        <v>5926</v>
      </c>
    </row>
    <row r="9695" spans="1:13">
      <c r="A9695">
        <v>13704</v>
      </c>
      <c r="B9695" t="s">
        <v>20</v>
      </c>
      <c r="C9695" s="16" t="s">
        <v>16805</v>
      </c>
      <c r="D9695">
        <f t="shared" si="0"/>
        <v>26</v>
      </c>
      <c r="E9695" t="str">
        <f t="shared" si="1"/>
        <v>2,604,000</v>
      </c>
      <c r="F9695" t="str">
        <f t="shared" si="2"/>
        <v/>
      </c>
      <c r="G9695" t="str">
        <f t="shared" si="3"/>
        <v>2,604,000</v>
      </c>
      <c r="H9695" t="s">
        <v>96</v>
      </c>
      <c r="J9695" t="s">
        <v>84</v>
      </c>
      <c r="K9695" t="s">
        <v>101</v>
      </c>
      <c r="L9695">
        <v>2604000</v>
      </c>
      <c r="M9695" t="s">
        <v>5160</v>
      </c>
    </row>
    <row r="9696" spans="1:13">
      <c r="A9696">
        <v>13705</v>
      </c>
      <c r="B9696" t="s">
        <v>20</v>
      </c>
      <c r="C9696" s="16" t="s">
        <v>16806</v>
      </c>
      <c r="D9696">
        <f t="shared" si="0"/>
        <v>26</v>
      </c>
      <c r="E9696" t="str">
        <f t="shared" si="1"/>
        <v>1,355,000</v>
      </c>
      <c r="F9696" t="str">
        <f t="shared" si="2"/>
        <v/>
      </c>
      <c r="G9696" t="str">
        <f t="shared" si="3"/>
        <v>1,355,000</v>
      </c>
      <c r="H9696" t="s">
        <v>96</v>
      </c>
      <c r="J9696" t="s">
        <v>84</v>
      </c>
      <c r="K9696" t="s">
        <v>101</v>
      </c>
      <c r="L9696">
        <v>1355000</v>
      </c>
      <c r="M9696" t="s">
        <v>5709</v>
      </c>
    </row>
    <row r="9697" spans="1:13">
      <c r="A9697">
        <v>13706</v>
      </c>
      <c r="B9697" t="s">
        <v>20</v>
      </c>
      <c r="C9697" s="16" t="s">
        <v>16807</v>
      </c>
      <c r="D9697">
        <f t="shared" si="0"/>
        <v>26</v>
      </c>
      <c r="E9697" t="str">
        <f t="shared" si="1"/>
        <v>1,330,000</v>
      </c>
      <c r="F9697" t="str">
        <f t="shared" si="2"/>
        <v/>
      </c>
      <c r="G9697" t="str">
        <f t="shared" si="3"/>
        <v>1,330,000</v>
      </c>
      <c r="H9697" t="s">
        <v>96</v>
      </c>
      <c r="J9697" t="s">
        <v>84</v>
      </c>
      <c r="K9697" t="s">
        <v>101</v>
      </c>
      <c r="L9697">
        <v>1330000</v>
      </c>
      <c r="M9697" t="s">
        <v>5133</v>
      </c>
    </row>
    <row r="9698" spans="1:13">
      <c r="A9698">
        <v>13707</v>
      </c>
      <c r="B9698" t="s">
        <v>20</v>
      </c>
      <c r="C9698" s="16" t="s">
        <v>16808</v>
      </c>
      <c r="D9698">
        <f t="shared" si="0"/>
        <v>28</v>
      </c>
      <c r="E9698" t="str">
        <f t="shared" si="1"/>
        <v>560,000</v>
      </c>
      <c r="F9698" t="str">
        <f t="shared" si="2"/>
        <v/>
      </c>
      <c r="G9698" t="str">
        <f t="shared" si="3"/>
        <v>560,000</v>
      </c>
      <c r="H9698" t="s">
        <v>96</v>
      </c>
      <c r="J9698" t="s">
        <v>84</v>
      </c>
      <c r="K9698" t="s">
        <v>101</v>
      </c>
      <c r="L9698">
        <v>560000</v>
      </c>
      <c r="M9698" t="s">
        <v>4914</v>
      </c>
    </row>
    <row r="9699" spans="1:13">
      <c r="A9699">
        <v>13708</v>
      </c>
      <c r="B9699" t="s">
        <v>20</v>
      </c>
      <c r="C9699" s="16" t="s">
        <v>16809</v>
      </c>
      <c r="D9699">
        <f t="shared" si="0"/>
        <v>28</v>
      </c>
      <c r="E9699" t="str">
        <f t="shared" si="1"/>
        <v>500,000 (released 10/31)</v>
      </c>
      <c r="F9699">
        <f t="shared" si="2"/>
        <v>8</v>
      </c>
      <c r="G9699" t="str">
        <f t="shared" si="3"/>
        <v>500,000</v>
      </c>
      <c r="H9699" t="s">
        <v>96</v>
      </c>
      <c r="J9699" t="s">
        <v>84</v>
      </c>
      <c r="K9699" t="s">
        <v>101</v>
      </c>
      <c r="L9699">
        <v>500000</v>
      </c>
      <c r="M9699" t="s">
        <v>5980</v>
      </c>
    </row>
    <row r="9700" spans="1:13">
      <c r="A9700">
        <v>13709</v>
      </c>
      <c r="B9700" t="s">
        <v>20</v>
      </c>
      <c r="C9700" s="16" t="s">
        <v>16810</v>
      </c>
      <c r="D9700">
        <f t="shared" si="0"/>
        <v>28</v>
      </c>
      <c r="E9700" t="str">
        <f t="shared" si="1"/>
        <v>360,000</v>
      </c>
      <c r="F9700" t="str">
        <f t="shared" si="2"/>
        <v/>
      </c>
      <c r="G9700" t="str">
        <f t="shared" si="3"/>
        <v>360,000</v>
      </c>
      <c r="H9700" t="s">
        <v>96</v>
      </c>
      <c r="J9700" t="s">
        <v>84</v>
      </c>
      <c r="K9700" t="s">
        <v>101</v>
      </c>
      <c r="L9700">
        <v>360000</v>
      </c>
      <c r="M9700" t="s">
        <v>4838</v>
      </c>
    </row>
    <row r="9701" spans="1:13">
      <c r="A9701">
        <v>13710</v>
      </c>
      <c r="B9701" t="s">
        <v>20</v>
      </c>
      <c r="C9701" s="16" t="s">
        <v>16811</v>
      </c>
      <c r="D9701">
        <f t="shared" si="0"/>
        <v>28</v>
      </c>
      <c r="E9701" t="str">
        <f t="shared" si="1"/>
        <v>275,000</v>
      </c>
      <c r="F9701" t="str">
        <f t="shared" si="2"/>
        <v/>
      </c>
      <c r="G9701" t="str">
        <f t="shared" si="3"/>
        <v>275,000</v>
      </c>
      <c r="H9701" t="s">
        <v>96</v>
      </c>
      <c r="J9701" t="s">
        <v>84</v>
      </c>
      <c r="K9701" t="s">
        <v>101</v>
      </c>
      <c r="L9701">
        <v>275000</v>
      </c>
      <c r="M9701" t="s">
        <v>6015</v>
      </c>
    </row>
    <row r="9702" spans="1:13">
      <c r="A9702">
        <v>13711</v>
      </c>
      <c r="B9702" t="s">
        <v>20</v>
      </c>
      <c r="C9702" s="16" t="s">
        <v>16812</v>
      </c>
      <c r="D9702">
        <f t="shared" si="0"/>
        <v>28</v>
      </c>
      <c r="E9702" t="str">
        <f t="shared" si="1"/>
        <v>247,500</v>
      </c>
      <c r="F9702" t="str">
        <f t="shared" si="2"/>
        <v/>
      </c>
      <c r="G9702" t="str">
        <f t="shared" si="3"/>
        <v>247,500</v>
      </c>
      <c r="H9702" t="s">
        <v>96</v>
      </c>
      <c r="J9702" t="s">
        <v>84</v>
      </c>
      <c r="K9702" t="s">
        <v>101</v>
      </c>
      <c r="L9702">
        <v>247500</v>
      </c>
      <c r="M9702" t="s">
        <v>4596</v>
      </c>
    </row>
    <row r="9703" spans="1:13">
      <c r="A9703">
        <v>13712</v>
      </c>
      <c r="B9703" t="s">
        <v>20</v>
      </c>
      <c r="C9703" s="16" t="s">
        <v>16813</v>
      </c>
      <c r="D9703">
        <f t="shared" si="0"/>
        <v>28</v>
      </c>
      <c r="E9703" t="str">
        <f t="shared" si="1"/>
        <v>247,500</v>
      </c>
      <c r="F9703" t="str">
        <f t="shared" si="2"/>
        <v/>
      </c>
      <c r="G9703" t="str">
        <f t="shared" si="3"/>
        <v>247,500</v>
      </c>
      <c r="H9703" t="s">
        <v>96</v>
      </c>
      <c r="J9703" t="s">
        <v>84</v>
      </c>
      <c r="K9703" t="s">
        <v>101</v>
      </c>
      <c r="L9703">
        <v>247500</v>
      </c>
      <c r="M9703" t="s">
        <v>5052</v>
      </c>
    </row>
    <row r="9704" spans="1:13">
      <c r="A9704">
        <v>13713</v>
      </c>
      <c r="B9704" t="s">
        <v>20</v>
      </c>
      <c r="C9704" s="16" t="s">
        <v>16814</v>
      </c>
      <c r="D9704">
        <f t="shared" si="0"/>
        <v>28</v>
      </c>
      <c r="E9704" t="str">
        <f t="shared" si="1"/>
        <v>247,500</v>
      </c>
      <c r="F9704" t="str">
        <f t="shared" si="2"/>
        <v/>
      </c>
      <c r="G9704" t="str">
        <f t="shared" si="3"/>
        <v>247,500</v>
      </c>
      <c r="H9704" t="s">
        <v>96</v>
      </c>
      <c r="J9704" t="s">
        <v>84</v>
      </c>
      <c r="K9704" t="s">
        <v>101</v>
      </c>
      <c r="L9704">
        <v>247500</v>
      </c>
      <c r="M9704" t="s">
        <v>5489</v>
      </c>
    </row>
    <row r="9705" spans="1:13">
      <c r="A9705">
        <v>13716</v>
      </c>
      <c r="B9705" t="s">
        <v>20</v>
      </c>
      <c r="C9705" s="16" t="s">
        <v>16815</v>
      </c>
      <c r="D9705">
        <f t="shared" si="0"/>
        <v>26</v>
      </c>
      <c r="E9705" t="str">
        <f t="shared" si="1"/>
        <v>$3,100,000</v>
      </c>
      <c r="F9705" t="str">
        <f t="shared" si="2"/>
        <v/>
      </c>
      <c r="G9705" t="str">
        <f t="shared" si="3"/>
        <v>$3,100,000</v>
      </c>
      <c r="H9705" t="s">
        <v>2431</v>
      </c>
      <c r="J9705" t="s">
        <v>87</v>
      </c>
      <c r="K9705" t="s">
        <v>101</v>
      </c>
      <c r="L9705">
        <v>3100000</v>
      </c>
      <c r="M9705" t="s">
        <v>5970</v>
      </c>
    </row>
    <row r="9706" spans="1:13">
      <c r="A9706">
        <v>13717</v>
      </c>
      <c r="B9706" t="s">
        <v>20</v>
      </c>
      <c r="C9706" s="16" t="s">
        <v>16816</v>
      </c>
      <c r="D9706">
        <f t="shared" si="0"/>
        <v>26</v>
      </c>
      <c r="E9706" t="str">
        <f t="shared" si="1"/>
        <v>2,434,000</v>
      </c>
      <c r="F9706" t="str">
        <f t="shared" si="2"/>
        <v/>
      </c>
      <c r="G9706" t="str">
        <f t="shared" si="3"/>
        <v>2,434,000</v>
      </c>
      <c r="H9706" t="s">
        <v>96</v>
      </c>
      <c r="J9706" t="s">
        <v>87</v>
      </c>
      <c r="K9706" t="s">
        <v>101</v>
      </c>
      <c r="L9706">
        <v>2434000</v>
      </c>
      <c r="M9706" t="s">
        <v>2523</v>
      </c>
    </row>
    <row r="9707" spans="1:13">
      <c r="A9707">
        <v>13718</v>
      </c>
      <c r="B9707" t="s">
        <v>20</v>
      </c>
      <c r="C9707" s="16" t="s">
        <v>16817</v>
      </c>
      <c r="D9707">
        <f t="shared" si="0"/>
        <v>26</v>
      </c>
      <c r="E9707" t="str">
        <f t="shared" si="1"/>
        <v>2,225,000 (released 1/29)</v>
      </c>
      <c r="F9707">
        <f t="shared" si="2"/>
        <v>10</v>
      </c>
      <c r="G9707" t="str">
        <f t="shared" si="3"/>
        <v>2,225,000</v>
      </c>
      <c r="H9707" t="s">
        <v>96</v>
      </c>
      <c r="J9707" t="s">
        <v>87</v>
      </c>
      <c r="K9707" t="s">
        <v>101</v>
      </c>
      <c r="L9707">
        <v>2225000</v>
      </c>
      <c r="M9707" t="s">
        <v>5340</v>
      </c>
    </row>
    <row r="9708" spans="1:13">
      <c r="A9708">
        <v>13719</v>
      </c>
      <c r="B9708" t="s">
        <v>20</v>
      </c>
      <c r="C9708" s="16" t="s">
        <v>16818</v>
      </c>
      <c r="D9708">
        <f t="shared" si="0"/>
        <v>26</v>
      </c>
      <c r="E9708" t="str">
        <f t="shared" si="1"/>
        <v>1,581,000</v>
      </c>
      <c r="F9708" t="str">
        <f t="shared" si="2"/>
        <v/>
      </c>
      <c r="G9708" t="str">
        <f t="shared" si="3"/>
        <v>1,581,000</v>
      </c>
      <c r="H9708" t="s">
        <v>96</v>
      </c>
      <c r="J9708" t="s">
        <v>87</v>
      </c>
      <c r="K9708" t="s">
        <v>101</v>
      </c>
      <c r="L9708">
        <v>1581000</v>
      </c>
      <c r="M9708" t="s">
        <v>5780</v>
      </c>
    </row>
    <row r="9709" spans="1:13">
      <c r="A9709">
        <v>13720</v>
      </c>
      <c r="B9709" t="s">
        <v>20</v>
      </c>
      <c r="C9709" s="16" t="s">
        <v>16819</v>
      </c>
      <c r="D9709">
        <f t="shared" si="0"/>
        <v>26</v>
      </c>
      <c r="E9709" t="str">
        <f t="shared" si="1"/>
        <v>1,547,000</v>
      </c>
      <c r="F9709" t="str">
        <f t="shared" si="2"/>
        <v/>
      </c>
      <c r="G9709" t="str">
        <f t="shared" si="3"/>
        <v>1,547,000</v>
      </c>
      <c r="H9709" t="s">
        <v>96</v>
      </c>
      <c r="J9709" t="s">
        <v>87</v>
      </c>
      <c r="K9709" t="s">
        <v>101</v>
      </c>
      <c r="L9709">
        <v>1547000</v>
      </c>
      <c r="M9709" t="s">
        <v>4857</v>
      </c>
    </row>
    <row r="9710" spans="1:13">
      <c r="A9710">
        <v>13721</v>
      </c>
      <c r="B9710" t="s">
        <v>20</v>
      </c>
      <c r="C9710" s="16" t="s">
        <v>16820</v>
      </c>
      <c r="D9710">
        <f t="shared" si="0"/>
        <v>26</v>
      </c>
      <c r="E9710" t="str">
        <f t="shared" si="1"/>
        <v>1,355,000</v>
      </c>
      <c r="F9710" t="str">
        <f t="shared" si="2"/>
        <v/>
      </c>
      <c r="G9710" t="str">
        <f t="shared" si="3"/>
        <v>1,355,000</v>
      </c>
      <c r="H9710" t="s">
        <v>96</v>
      </c>
      <c r="J9710" t="s">
        <v>87</v>
      </c>
      <c r="K9710" t="s">
        <v>101</v>
      </c>
      <c r="L9710">
        <v>1355000</v>
      </c>
      <c r="M9710" t="s">
        <v>4993</v>
      </c>
    </row>
    <row r="9711" spans="1:13">
      <c r="A9711">
        <v>13722</v>
      </c>
      <c r="B9711" t="s">
        <v>20</v>
      </c>
      <c r="C9711" s="16" t="s">
        <v>16821</v>
      </c>
      <c r="D9711">
        <f t="shared" si="0"/>
        <v>26</v>
      </c>
      <c r="E9711" t="str">
        <f t="shared" si="1"/>
        <v>1,295,000</v>
      </c>
      <c r="F9711" t="str">
        <f t="shared" si="2"/>
        <v/>
      </c>
      <c r="G9711" t="str">
        <f t="shared" si="3"/>
        <v>1,295,000</v>
      </c>
      <c r="H9711" t="s">
        <v>96</v>
      </c>
      <c r="J9711" t="s">
        <v>87</v>
      </c>
      <c r="K9711" t="s">
        <v>101</v>
      </c>
      <c r="L9711">
        <v>1295000</v>
      </c>
      <c r="M9711" t="s">
        <v>5169</v>
      </c>
    </row>
    <row r="9712" spans="1:13">
      <c r="A9712">
        <v>13723</v>
      </c>
      <c r="B9712" t="s">
        <v>20</v>
      </c>
      <c r="C9712" s="16" t="s">
        <v>16822</v>
      </c>
      <c r="D9712">
        <f t="shared" si="0"/>
        <v>26</v>
      </c>
      <c r="E9712" t="str">
        <f t="shared" si="1"/>
        <v>1,235,000</v>
      </c>
      <c r="F9712" t="str">
        <f t="shared" si="2"/>
        <v/>
      </c>
      <c r="G9712" t="str">
        <f t="shared" si="3"/>
        <v>1,235,000</v>
      </c>
      <c r="H9712" t="s">
        <v>96</v>
      </c>
      <c r="J9712" t="s">
        <v>87</v>
      </c>
      <c r="K9712" t="s">
        <v>101</v>
      </c>
      <c r="L9712">
        <v>1235000</v>
      </c>
      <c r="M9712" t="s">
        <v>4512</v>
      </c>
    </row>
    <row r="9713" spans="1:13">
      <c r="A9713">
        <v>13724</v>
      </c>
      <c r="B9713" t="s">
        <v>20</v>
      </c>
      <c r="C9713" s="16" t="s">
        <v>16823</v>
      </c>
      <c r="D9713">
        <f t="shared" si="0"/>
        <v>26</v>
      </c>
      <c r="E9713" t="str">
        <f t="shared" si="1"/>
        <v>1,144,000</v>
      </c>
      <c r="F9713" t="str">
        <f t="shared" si="2"/>
        <v/>
      </c>
      <c r="G9713" t="str">
        <f t="shared" si="3"/>
        <v>1,144,000</v>
      </c>
      <c r="H9713" t="s">
        <v>96</v>
      </c>
      <c r="J9713" t="s">
        <v>87</v>
      </c>
      <c r="K9713" t="s">
        <v>101</v>
      </c>
      <c r="L9713">
        <v>1144000</v>
      </c>
      <c r="M9713" t="s">
        <v>4739</v>
      </c>
    </row>
    <row r="9714" spans="1:13">
      <c r="A9714">
        <v>13725</v>
      </c>
      <c r="B9714" t="s">
        <v>20</v>
      </c>
      <c r="C9714" s="16" t="s">
        <v>16824</v>
      </c>
      <c r="D9714">
        <f t="shared" si="0"/>
        <v>26</v>
      </c>
      <c r="E9714" t="str">
        <f t="shared" si="1"/>
        <v>1,040,000 (released 10/31)</v>
      </c>
      <c r="F9714">
        <f t="shared" si="2"/>
        <v>10</v>
      </c>
      <c r="G9714" t="str">
        <f t="shared" si="3"/>
        <v>1,040,000</v>
      </c>
      <c r="H9714" t="s">
        <v>96</v>
      </c>
      <c r="J9714" t="s">
        <v>87</v>
      </c>
      <c r="K9714" t="s">
        <v>101</v>
      </c>
      <c r="L9714">
        <v>1040000</v>
      </c>
      <c r="M9714" t="s">
        <v>4633</v>
      </c>
    </row>
    <row r="9715" spans="1:13">
      <c r="A9715">
        <v>13726</v>
      </c>
      <c r="B9715" t="s">
        <v>20</v>
      </c>
      <c r="C9715" s="16" t="s">
        <v>16825</v>
      </c>
      <c r="D9715">
        <f t="shared" si="0"/>
        <v>28</v>
      </c>
      <c r="E9715" t="str">
        <f t="shared" si="1"/>
        <v>800,000</v>
      </c>
      <c r="F9715" t="str">
        <f t="shared" si="2"/>
        <v/>
      </c>
      <c r="G9715" t="str">
        <f t="shared" si="3"/>
        <v>800,000</v>
      </c>
      <c r="H9715" t="s">
        <v>96</v>
      </c>
      <c r="J9715" t="s">
        <v>87</v>
      </c>
      <c r="K9715" t="s">
        <v>101</v>
      </c>
      <c r="L9715">
        <v>800000</v>
      </c>
      <c r="M9715" t="s">
        <v>6204</v>
      </c>
    </row>
    <row r="9716" spans="1:13">
      <c r="A9716">
        <v>13727</v>
      </c>
      <c r="B9716" t="s">
        <v>20</v>
      </c>
      <c r="C9716" s="16" t="s">
        <v>16826</v>
      </c>
      <c r="D9716">
        <f t="shared" si="0"/>
        <v>28</v>
      </c>
      <c r="E9716" t="str">
        <f t="shared" si="1"/>
        <v>247,500</v>
      </c>
      <c r="F9716" t="str">
        <f t="shared" si="2"/>
        <v/>
      </c>
      <c r="G9716" t="str">
        <f t="shared" si="3"/>
        <v>247,500</v>
      </c>
      <c r="H9716" t="s">
        <v>96</v>
      </c>
      <c r="J9716" t="s">
        <v>87</v>
      </c>
      <c r="K9716" t="s">
        <v>101</v>
      </c>
      <c r="L9716">
        <v>247500</v>
      </c>
      <c r="M9716" t="s">
        <v>6165</v>
      </c>
    </row>
    <row r="9717" spans="1:13">
      <c r="A9717">
        <v>13728</v>
      </c>
      <c r="B9717" t="s">
        <v>20</v>
      </c>
      <c r="C9717" s="16" t="s">
        <v>16827</v>
      </c>
      <c r="D9717">
        <f t="shared" si="0"/>
        <v>28</v>
      </c>
      <c r="E9717" t="str">
        <f t="shared" si="1"/>
        <v>220,000</v>
      </c>
      <c r="F9717" t="str">
        <f t="shared" si="2"/>
        <v/>
      </c>
      <c r="G9717" t="str">
        <f t="shared" si="3"/>
        <v>220,000</v>
      </c>
      <c r="H9717" t="s">
        <v>96</v>
      </c>
      <c r="J9717" t="s">
        <v>87</v>
      </c>
      <c r="K9717" t="s">
        <v>101</v>
      </c>
      <c r="L9717">
        <v>220000</v>
      </c>
      <c r="M9717" t="s">
        <v>4981</v>
      </c>
    </row>
    <row r="9718" spans="1:13">
      <c r="A9718">
        <v>13729</v>
      </c>
      <c r="B9718" t="s">
        <v>20</v>
      </c>
      <c r="C9718" s="16" t="s">
        <v>16828</v>
      </c>
      <c r="D9718">
        <f t="shared" si="0"/>
        <v>29</v>
      </c>
      <c r="E9718" t="str">
        <f t="shared" si="1"/>
        <v>205,200 (signed 11/29)</v>
      </c>
      <c r="F9718">
        <f t="shared" si="2"/>
        <v>8</v>
      </c>
      <c r="G9718" t="str">
        <f t="shared" si="3"/>
        <v>205,200</v>
      </c>
      <c r="H9718" t="s">
        <v>96</v>
      </c>
      <c r="J9718" t="s">
        <v>87</v>
      </c>
      <c r="K9718" t="s">
        <v>101</v>
      </c>
      <c r="L9718">
        <v>205200</v>
      </c>
      <c r="M9718" t="s">
        <v>5337</v>
      </c>
    </row>
    <row r="9719" spans="1:13">
      <c r="A9719">
        <v>13730</v>
      </c>
      <c r="B9719" t="s">
        <v>20</v>
      </c>
      <c r="C9719" s="16" t="s">
        <v>16829</v>
      </c>
      <c r="D9719">
        <f t="shared" si="0"/>
        <v>29</v>
      </c>
      <c r="E9719" t="str">
        <f t="shared" si="1"/>
        <v>205,200 (signed 12/2)</v>
      </c>
      <c r="F9719">
        <f t="shared" si="2"/>
        <v>8</v>
      </c>
      <c r="G9719" t="str">
        <f t="shared" si="3"/>
        <v>205,200</v>
      </c>
      <c r="H9719" t="s">
        <v>96</v>
      </c>
      <c r="J9719" t="s">
        <v>87</v>
      </c>
      <c r="K9719" t="s">
        <v>101</v>
      </c>
      <c r="L9719">
        <v>205200</v>
      </c>
      <c r="M9719" t="s">
        <v>5013</v>
      </c>
    </row>
    <row r="9720" spans="1:13">
      <c r="A9720">
        <v>13733</v>
      </c>
      <c r="B9720" t="s">
        <v>20</v>
      </c>
      <c r="C9720" s="16" t="s">
        <v>16830</v>
      </c>
      <c r="D9720">
        <f t="shared" si="0"/>
        <v>26</v>
      </c>
      <c r="E9720" t="str">
        <f t="shared" si="1"/>
        <v>$6,000,000</v>
      </c>
      <c r="F9720" t="str">
        <f t="shared" si="2"/>
        <v/>
      </c>
      <c r="G9720" t="str">
        <f t="shared" si="3"/>
        <v>$6,000,000</v>
      </c>
      <c r="H9720" t="s">
        <v>1303</v>
      </c>
      <c r="J9720" t="s">
        <v>88</v>
      </c>
      <c r="K9720" t="s">
        <v>101</v>
      </c>
      <c r="L9720">
        <v>6000000</v>
      </c>
      <c r="M9720" t="s">
        <v>5344</v>
      </c>
    </row>
    <row r="9721" spans="1:13">
      <c r="A9721">
        <v>13734</v>
      </c>
      <c r="B9721" t="s">
        <v>20</v>
      </c>
      <c r="C9721" s="16" t="s">
        <v>16831</v>
      </c>
      <c r="D9721">
        <f t="shared" si="0"/>
        <v>26</v>
      </c>
      <c r="E9721" t="str">
        <f t="shared" si="1"/>
        <v>4,657,000</v>
      </c>
      <c r="F9721" t="str">
        <f t="shared" si="2"/>
        <v/>
      </c>
      <c r="G9721" t="str">
        <f t="shared" si="3"/>
        <v>4,657,000</v>
      </c>
      <c r="H9721" t="s">
        <v>96</v>
      </c>
      <c r="J9721" t="s">
        <v>88</v>
      </c>
      <c r="K9721" t="s">
        <v>101</v>
      </c>
      <c r="L9721">
        <v>4657000</v>
      </c>
      <c r="M9721" t="s">
        <v>5393</v>
      </c>
    </row>
    <row r="9722" spans="1:13">
      <c r="A9722">
        <v>13735</v>
      </c>
      <c r="B9722" t="s">
        <v>20</v>
      </c>
      <c r="C9722" s="16" t="s">
        <v>16832</v>
      </c>
      <c r="D9722">
        <f t="shared" si="0"/>
        <v>26</v>
      </c>
      <c r="E9722" t="str">
        <f t="shared" si="1"/>
        <v>2,500,000</v>
      </c>
      <c r="F9722" t="str">
        <f t="shared" si="2"/>
        <v/>
      </c>
      <c r="G9722" t="str">
        <f t="shared" si="3"/>
        <v>2,500,000</v>
      </c>
      <c r="H9722" t="s">
        <v>96</v>
      </c>
      <c r="J9722" t="s">
        <v>88</v>
      </c>
      <c r="K9722" t="s">
        <v>101</v>
      </c>
      <c r="L9722">
        <v>2500000</v>
      </c>
      <c r="M9722" t="s">
        <v>4792</v>
      </c>
    </row>
    <row r="9723" spans="1:13">
      <c r="A9723">
        <v>13736</v>
      </c>
      <c r="B9723" t="s">
        <v>20</v>
      </c>
      <c r="C9723" s="16" t="s">
        <v>16833</v>
      </c>
      <c r="D9723">
        <f t="shared" si="0"/>
        <v>26</v>
      </c>
      <c r="E9723" t="str">
        <f t="shared" si="1"/>
        <v>2,396,000</v>
      </c>
      <c r="F9723" t="str">
        <f t="shared" si="2"/>
        <v/>
      </c>
      <c r="G9723" t="str">
        <f t="shared" si="3"/>
        <v>2,396,000</v>
      </c>
      <c r="H9723" t="s">
        <v>96</v>
      </c>
      <c r="J9723" t="s">
        <v>88</v>
      </c>
      <c r="K9723" t="s">
        <v>101</v>
      </c>
      <c r="L9723">
        <v>2396000</v>
      </c>
      <c r="M9723" t="s">
        <v>5264</v>
      </c>
    </row>
    <row r="9724" spans="1:13">
      <c r="A9724">
        <v>13737</v>
      </c>
      <c r="B9724" t="s">
        <v>20</v>
      </c>
      <c r="C9724" s="16" t="s">
        <v>16834</v>
      </c>
      <c r="D9724">
        <f t="shared" si="0"/>
        <v>26</v>
      </c>
      <c r="E9724" t="str">
        <f t="shared" si="1"/>
        <v>2,300,000</v>
      </c>
      <c r="F9724" t="str">
        <f t="shared" si="2"/>
        <v/>
      </c>
      <c r="G9724" t="str">
        <f t="shared" si="3"/>
        <v>2,300,000</v>
      </c>
      <c r="H9724" t="s">
        <v>96</v>
      </c>
      <c r="J9724" t="s">
        <v>88</v>
      </c>
      <c r="K9724" t="s">
        <v>101</v>
      </c>
      <c r="L9724">
        <v>2300000</v>
      </c>
      <c r="M9724" t="s">
        <v>4608</v>
      </c>
    </row>
    <row r="9725" spans="1:13">
      <c r="A9725">
        <v>13738</v>
      </c>
      <c r="B9725" t="s">
        <v>20</v>
      </c>
      <c r="C9725" s="16" t="s">
        <v>16835</v>
      </c>
      <c r="D9725">
        <f t="shared" si="0"/>
        <v>26</v>
      </c>
      <c r="E9725" t="str">
        <f t="shared" si="1"/>
        <v>1,950,000</v>
      </c>
      <c r="F9725" t="str">
        <f t="shared" si="2"/>
        <v/>
      </c>
      <c r="G9725" t="str">
        <f t="shared" si="3"/>
        <v>1,950,000</v>
      </c>
      <c r="H9725" t="s">
        <v>96</v>
      </c>
      <c r="J9725" t="s">
        <v>88</v>
      </c>
      <c r="K9725" t="s">
        <v>101</v>
      </c>
      <c r="L9725">
        <v>1950000</v>
      </c>
      <c r="M9725" t="s">
        <v>4516</v>
      </c>
    </row>
    <row r="9726" spans="1:13">
      <c r="A9726">
        <v>13739</v>
      </c>
      <c r="B9726" t="s">
        <v>20</v>
      </c>
      <c r="C9726" s="16" t="s">
        <v>16836</v>
      </c>
      <c r="D9726">
        <f t="shared" si="0"/>
        <v>26</v>
      </c>
      <c r="E9726" t="str">
        <f t="shared" si="1"/>
        <v>1,450,000 (released 9/18</v>
      </c>
      <c r="F9726">
        <f t="shared" si="2"/>
        <v>10</v>
      </c>
      <c r="G9726" t="str">
        <f t="shared" si="3"/>
        <v>1,450,000</v>
      </c>
      <c r="H9726" t="s">
        <v>96</v>
      </c>
      <c r="J9726" t="s">
        <v>88</v>
      </c>
      <c r="K9726" t="s">
        <v>101</v>
      </c>
      <c r="L9726">
        <v>1450000</v>
      </c>
      <c r="M9726" t="s">
        <v>5421</v>
      </c>
    </row>
    <row r="9727" spans="1:13">
      <c r="A9727">
        <v>13740</v>
      </c>
      <c r="B9727" t="s">
        <v>20</v>
      </c>
      <c r="C9727" s="16" t="s">
        <v>16837</v>
      </c>
      <c r="D9727">
        <f t="shared" si="0"/>
        <v>26</v>
      </c>
      <c r="E9727" t="str">
        <f t="shared" si="1"/>
        <v>1,118,000 (released 11/15)</v>
      </c>
      <c r="F9727">
        <f t="shared" si="2"/>
        <v>10</v>
      </c>
      <c r="G9727" t="str">
        <f t="shared" si="3"/>
        <v>1,118,000</v>
      </c>
      <c r="H9727" t="s">
        <v>96</v>
      </c>
      <c r="J9727" t="s">
        <v>88</v>
      </c>
      <c r="K9727" t="s">
        <v>101</v>
      </c>
      <c r="L9727">
        <v>1118000</v>
      </c>
      <c r="M9727" t="s">
        <v>4713</v>
      </c>
    </row>
    <row r="9728" spans="1:13">
      <c r="A9728">
        <v>13741</v>
      </c>
      <c r="B9728" t="s">
        <v>20</v>
      </c>
      <c r="C9728" s="16" t="s">
        <v>16838</v>
      </c>
      <c r="D9728">
        <f t="shared" si="0"/>
        <v>26</v>
      </c>
      <c r="E9728" t="str">
        <f t="shared" si="1"/>
        <v>1,000,000</v>
      </c>
      <c r="F9728" t="str">
        <f t="shared" si="2"/>
        <v/>
      </c>
      <c r="G9728" t="str">
        <f t="shared" si="3"/>
        <v>1,000,000</v>
      </c>
      <c r="H9728" t="s">
        <v>96</v>
      </c>
      <c r="J9728" t="s">
        <v>88</v>
      </c>
      <c r="K9728" t="s">
        <v>101</v>
      </c>
      <c r="L9728">
        <v>1000000</v>
      </c>
      <c r="M9728" t="s">
        <v>5233</v>
      </c>
    </row>
    <row r="9729" spans="1:13">
      <c r="A9729">
        <v>13742</v>
      </c>
      <c r="B9729" t="s">
        <v>20</v>
      </c>
      <c r="C9729" s="16" t="s">
        <v>16839</v>
      </c>
      <c r="D9729">
        <f t="shared" si="0"/>
        <v>28</v>
      </c>
      <c r="E9729" t="str">
        <f t="shared" si="1"/>
        <v>573,000</v>
      </c>
      <c r="F9729" t="str">
        <f t="shared" si="2"/>
        <v/>
      </c>
      <c r="G9729" t="str">
        <f t="shared" si="3"/>
        <v>573,000</v>
      </c>
      <c r="H9729" t="s">
        <v>96</v>
      </c>
      <c r="J9729" t="s">
        <v>88</v>
      </c>
      <c r="K9729" t="s">
        <v>101</v>
      </c>
      <c r="L9729">
        <v>573000</v>
      </c>
      <c r="M9729" t="s">
        <v>5139</v>
      </c>
    </row>
    <row r="9730" spans="1:13">
      <c r="A9730">
        <v>13743</v>
      </c>
      <c r="B9730" t="s">
        <v>20</v>
      </c>
      <c r="C9730" s="16" t="s">
        <v>16840</v>
      </c>
      <c r="D9730">
        <f t="shared" si="0"/>
        <v>28</v>
      </c>
      <c r="E9730" t="str">
        <f t="shared" si="1"/>
        <v>420,000</v>
      </c>
      <c r="F9730" t="str">
        <f t="shared" si="2"/>
        <v/>
      </c>
      <c r="G9730" t="str">
        <f t="shared" si="3"/>
        <v>420,000</v>
      </c>
      <c r="H9730" t="s">
        <v>96</v>
      </c>
      <c r="J9730" t="s">
        <v>88</v>
      </c>
      <c r="K9730" t="s">
        <v>101</v>
      </c>
      <c r="L9730">
        <v>420000</v>
      </c>
      <c r="M9730" t="s">
        <v>5132</v>
      </c>
    </row>
    <row r="9731" spans="1:13">
      <c r="A9731">
        <v>13744</v>
      </c>
      <c r="B9731" t="s">
        <v>20</v>
      </c>
      <c r="C9731" s="16" t="s">
        <v>16841</v>
      </c>
      <c r="D9731">
        <f t="shared" si="0"/>
        <v>28</v>
      </c>
      <c r="E9731" t="str">
        <f t="shared" si="1"/>
        <v>385,000</v>
      </c>
      <c r="F9731" t="str">
        <f t="shared" si="2"/>
        <v/>
      </c>
      <c r="G9731" t="str">
        <f t="shared" si="3"/>
        <v>385,000</v>
      </c>
      <c r="H9731" t="s">
        <v>96</v>
      </c>
      <c r="J9731" t="s">
        <v>88</v>
      </c>
      <c r="K9731" t="s">
        <v>101</v>
      </c>
      <c r="L9731">
        <v>385000</v>
      </c>
      <c r="M9731" t="s">
        <v>4720</v>
      </c>
    </row>
    <row r="9732" spans="1:13">
      <c r="A9732">
        <v>13745</v>
      </c>
      <c r="B9732" t="s">
        <v>20</v>
      </c>
      <c r="C9732" s="16" t="s">
        <v>16842</v>
      </c>
      <c r="D9732">
        <f t="shared" si="0"/>
        <v>28</v>
      </c>
      <c r="E9732" t="str">
        <f t="shared" si="1"/>
        <v>298,000</v>
      </c>
      <c r="F9732" t="str">
        <f t="shared" si="2"/>
        <v/>
      </c>
      <c r="G9732" t="str">
        <f t="shared" si="3"/>
        <v>298,000</v>
      </c>
      <c r="H9732" t="s">
        <v>96</v>
      </c>
      <c r="J9732" t="s">
        <v>88</v>
      </c>
      <c r="K9732" t="s">
        <v>101</v>
      </c>
      <c r="L9732">
        <v>298000</v>
      </c>
      <c r="M9732" t="s">
        <v>5166</v>
      </c>
    </row>
    <row r="9733" spans="1:13">
      <c r="A9733">
        <v>13746</v>
      </c>
      <c r="B9733" t="s">
        <v>20</v>
      </c>
      <c r="C9733" s="16" t="s">
        <v>16843</v>
      </c>
      <c r="D9733">
        <f t="shared" si="0"/>
        <v>28</v>
      </c>
      <c r="E9733" t="str">
        <f t="shared" si="1"/>
        <v>220,000</v>
      </c>
      <c r="F9733" t="str">
        <f t="shared" si="2"/>
        <v/>
      </c>
      <c r="G9733" t="str">
        <f t="shared" si="3"/>
        <v>220,000</v>
      </c>
      <c r="H9733" t="s">
        <v>96</v>
      </c>
      <c r="J9733" t="s">
        <v>88</v>
      </c>
      <c r="K9733" t="s">
        <v>101</v>
      </c>
      <c r="L9733">
        <v>220000</v>
      </c>
      <c r="M9733" t="s">
        <v>5963</v>
      </c>
    </row>
    <row r="9734" spans="1:13">
      <c r="A9734">
        <v>13749</v>
      </c>
      <c r="B9734" t="s">
        <v>20</v>
      </c>
      <c r="C9734" s="16" t="s">
        <v>16844</v>
      </c>
      <c r="D9734">
        <f t="shared" si="0"/>
        <v>26</v>
      </c>
      <c r="E9734" t="str">
        <f t="shared" si="1"/>
        <v>$2,186,000</v>
      </c>
      <c r="F9734" t="str">
        <f t="shared" si="2"/>
        <v/>
      </c>
      <c r="G9734" t="str">
        <f t="shared" si="3"/>
        <v>$2,186,000</v>
      </c>
      <c r="H9734" t="s">
        <v>16845</v>
      </c>
      <c r="J9734" t="s">
        <v>90</v>
      </c>
      <c r="K9734" t="s">
        <v>101</v>
      </c>
      <c r="L9734">
        <v>2186000</v>
      </c>
      <c r="M9734" t="s">
        <v>5968</v>
      </c>
    </row>
    <row r="9735" spans="1:13">
      <c r="A9735">
        <v>13750</v>
      </c>
      <c r="B9735" t="s">
        <v>20</v>
      </c>
      <c r="C9735" s="16" t="s">
        <v>16846</v>
      </c>
      <c r="D9735">
        <f t="shared" si="0"/>
        <v>26</v>
      </c>
      <c r="E9735" t="str">
        <f t="shared" si="1"/>
        <v>2,100,000</v>
      </c>
      <c r="F9735" t="str">
        <f t="shared" si="2"/>
        <v/>
      </c>
      <c r="G9735" t="str">
        <f t="shared" si="3"/>
        <v>2,100,000</v>
      </c>
      <c r="H9735" t="s">
        <v>96</v>
      </c>
      <c r="J9735" t="s">
        <v>90</v>
      </c>
      <c r="K9735" t="s">
        <v>101</v>
      </c>
      <c r="L9735">
        <v>2100000</v>
      </c>
      <c r="M9735" t="s">
        <v>4659</v>
      </c>
    </row>
    <row r="9736" spans="1:13">
      <c r="A9736">
        <v>13751</v>
      </c>
      <c r="B9736" t="s">
        <v>20</v>
      </c>
      <c r="C9736" s="16" t="s">
        <v>16847</v>
      </c>
      <c r="D9736">
        <f t="shared" si="0"/>
        <v>26</v>
      </c>
      <c r="E9736" t="str">
        <f t="shared" si="1"/>
        <v>2,090,000</v>
      </c>
      <c r="F9736" t="str">
        <f t="shared" si="2"/>
        <v/>
      </c>
      <c r="G9736" t="str">
        <f t="shared" si="3"/>
        <v>2,090,000</v>
      </c>
      <c r="H9736" t="s">
        <v>96</v>
      </c>
      <c r="J9736" t="s">
        <v>90</v>
      </c>
      <c r="K9736" t="s">
        <v>101</v>
      </c>
      <c r="L9736">
        <v>2090000</v>
      </c>
      <c r="M9736" t="s">
        <v>5106</v>
      </c>
    </row>
    <row r="9737" spans="1:13">
      <c r="A9737">
        <v>13752</v>
      </c>
      <c r="B9737" t="s">
        <v>20</v>
      </c>
      <c r="C9737" s="16" t="s">
        <v>16848</v>
      </c>
      <c r="D9737">
        <f t="shared" si="0"/>
        <v>26</v>
      </c>
      <c r="E9737" t="str">
        <f t="shared" si="1"/>
        <v>1,875,000</v>
      </c>
      <c r="F9737" t="str">
        <f t="shared" si="2"/>
        <v/>
      </c>
      <c r="G9737" t="str">
        <f t="shared" si="3"/>
        <v>1,875,000</v>
      </c>
      <c r="H9737" t="s">
        <v>96</v>
      </c>
      <c r="J9737" t="s">
        <v>90</v>
      </c>
      <c r="K9737" t="s">
        <v>101</v>
      </c>
      <c r="L9737">
        <v>1875000</v>
      </c>
      <c r="M9737" t="s">
        <v>5129</v>
      </c>
    </row>
    <row r="9738" spans="1:13">
      <c r="A9738">
        <v>13753</v>
      </c>
      <c r="B9738" t="s">
        <v>20</v>
      </c>
      <c r="C9738" s="16" t="s">
        <v>16849</v>
      </c>
      <c r="D9738">
        <f t="shared" si="0"/>
        <v>26</v>
      </c>
      <c r="E9738" t="str">
        <f t="shared" si="1"/>
        <v>1,695,000</v>
      </c>
      <c r="F9738" t="str">
        <f t="shared" si="2"/>
        <v/>
      </c>
      <c r="G9738" t="str">
        <f t="shared" si="3"/>
        <v>1,695,000</v>
      </c>
      <c r="H9738" t="s">
        <v>96</v>
      </c>
      <c r="J9738" t="s">
        <v>90</v>
      </c>
      <c r="K9738" t="s">
        <v>101</v>
      </c>
      <c r="L9738">
        <v>1695000</v>
      </c>
      <c r="M9738" t="s">
        <v>4717</v>
      </c>
    </row>
    <row r="9739" spans="1:13">
      <c r="A9739">
        <v>13754</v>
      </c>
      <c r="B9739" t="s">
        <v>20</v>
      </c>
      <c r="C9739" s="16" t="s">
        <v>16850</v>
      </c>
      <c r="D9739">
        <f t="shared" si="0"/>
        <v>26</v>
      </c>
      <c r="E9739" t="str">
        <f t="shared" si="1"/>
        <v>1,540,000</v>
      </c>
      <c r="F9739" t="str">
        <f t="shared" si="2"/>
        <v/>
      </c>
      <c r="G9739" t="str">
        <f t="shared" si="3"/>
        <v>1,540,000</v>
      </c>
      <c r="H9739" t="s">
        <v>96</v>
      </c>
      <c r="J9739" t="s">
        <v>90</v>
      </c>
      <c r="K9739" t="s">
        <v>101</v>
      </c>
      <c r="L9739">
        <v>1540000</v>
      </c>
      <c r="M9739" t="s">
        <v>4603</v>
      </c>
    </row>
    <row r="9740" spans="1:13">
      <c r="A9740">
        <v>13755</v>
      </c>
      <c r="B9740" t="s">
        <v>20</v>
      </c>
      <c r="C9740" s="16" t="s">
        <v>16851</v>
      </c>
      <c r="D9740">
        <f t="shared" si="0"/>
        <v>26</v>
      </c>
      <c r="E9740" t="str">
        <f t="shared" si="1"/>
        <v>1,100,000</v>
      </c>
      <c r="F9740" t="str">
        <f t="shared" si="2"/>
        <v/>
      </c>
      <c r="G9740" t="str">
        <f t="shared" si="3"/>
        <v>1,100,000</v>
      </c>
      <c r="H9740" t="s">
        <v>96</v>
      </c>
      <c r="J9740" t="s">
        <v>90</v>
      </c>
      <c r="K9740" t="s">
        <v>101</v>
      </c>
      <c r="L9740">
        <v>1100000</v>
      </c>
      <c r="M9740" t="s">
        <v>5502</v>
      </c>
    </row>
    <row r="9741" spans="1:13">
      <c r="A9741">
        <v>13756</v>
      </c>
      <c r="B9741" t="s">
        <v>20</v>
      </c>
      <c r="C9741" s="16" t="s">
        <v>16852</v>
      </c>
      <c r="D9741">
        <f t="shared" si="0"/>
        <v>28</v>
      </c>
      <c r="E9741" t="str">
        <f t="shared" si="1"/>
        <v>992,000</v>
      </c>
      <c r="F9741" t="str">
        <f t="shared" si="2"/>
        <v/>
      </c>
      <c r="G9741" t="str">
        <f t="shared" si="3"/>
        <v>992,000</v>
      </c>
      <c r="H9741" t="s">
        <v>96</v>
      </c>
      <c r="J9741" t="s">
        <v>90</v>
      </c>
      <c r="K9741" t="s">
        <v>101</v>
      </c>
      <c r="L9741">
        <v>992000</v>
      </c>
      <c r="M9741" t="s">
        <v>5047</v>
      </c>
    </row>
    <row r="9742" spans="1:13">
      <c r="A9742">
        <v>13757</v>
      </c>
      <c r="B9742" t="s">
        <v>20</v>
      </c>
      <c r="C9742" s="16" t="s">
        <v>16853</v>
      </c>
      <c r="D9742">
        <f t="shared" si="0"/>
        <v>28</v>
      </c>
      <c r="E9742" t="str">
        <f t="shared" si="1"/>
        <v>700,000</v>
      </c>
      <c r="F9742" t="str">
        <f t="shared" si="2"/>
        <v/>
      </c>
      <c r="G9742" t="str">
        <f t="shared" si="3"/>
        <v>700,000</v>
      </c>
      <c r="H9742" t="s">
        <v>96</v>
      </c>
      <c r="J9742" t="s">
        <v>90</v>
      </c>
      <c r="K9742" t="s">
        <v>101</v>
      </c>
      <c r="L9742">
        <v>700000</v>
      </c>
      <c r="M9742" t="s">
        <v>5773</v>
      </c>
    </row>
    <row r="9743" spans="1:13">
      <c r="A9743">
        <v>13758</v>
      </c>
      <c r="B9743" t="s">
        <v>20</v>
      </c>
      <c r="C9743" s="16" t="s">
        <v>16854</v>
      </c>
      <c r="D9743">
        <f t="shared" si="0"/>
        <v>28</v>
      </c>
      <c r="E9743" t="str">
        <f t="shared" si="1"/>
        <v>664,000</v>
      </c>
      <c r="F9743" t="str">
        <f t="shared" si="2"/>
        <v/>
      </c>
      <c r="G9743" t="str">
        <f t="shared" si="3"/>
        <v>664,000</v>
      </c>
      <c r="H9743" t="s">
        <v>96</v>
      </c>
      <c r="J9743" t="s">
        <v>90</v>
      </c>
      <c r="K9743" t="s">
        <v>101</v>
      </c>
      <c r="L9743">
        <v>664000</v>
      </c>
      <c r="M9743" t="s">
        <v>5899</v>
      </c>
    </row>
    <row r="9744" spans="1:13">
      <c r="A9744">
        <v>13759</v>
      </c>
      <c r="B9744" t="s">
        <v>20</v>
      </c>
      <c r="C9744" s="16" t="s">
        <v>16855</v>
      </c>
      <c r="D9744">
        <f t="shared" si="0"/>
        <v>28</v>
      </c>
      <c r="E9744" t="str">
        <f t="shared" si="1"/>
        <v>321,000</v>
      </c>
      <c r="F9744" t="str">
        <f t="shared" si="2"/>
        <v/>
      </c>
      <c r="G9744" t="str">
        <f t="shared" si="3"/>
        <v>321,000</v>
      </c>
      <c r="H9744" t="s">
        <v>96</v>
      </c>
      <c r="J9744" t="s">
        <v>90</v>
      </c>
      <c r="K9744" t="s">
        <v>101</v>
      </c>
      <c r="L9744">
        <v>321000</v>
      </c>
      <c r="M9744" t="s">
        <v>5497</v>
      </c>
    </row>
    <row r="9745" spans="1:13">
      <c r="A9745">
        <v>13760</v>
      </c>
      <c r="B9745" t="s">
        <v>20</v>
      </c>
      <c r="C9745" s="16" t="s">
        <v>16856</v>
      </c>
      <c r="D9745">
        <f t="shared" si="0"/>
        <v>28</v>
      </c>
      <c r="E9745" t="str">
        <f t="shared" si="1"/>
        <v>247,500</v>
      </c>
      <c r="F9745" t="str">
        <f t="shared" si="2"/>
        <v/>
      </c>
      <c r="G9745" t="str">
        <f t="shared" si="3"/>
        <v>247,500</v>
      </c>
      <c r="H9745" t="s">
        <v>96</v>
      </c>
      <c r="J9745" t="s">
        <v>90</v>
      </c>
      <c r="K9745" t="s">
        <v>101</v>
      </c>
      <c r="L9745">
        <v>247500</v>
      </c>
      <c r="M9745" t="s">
        <v>4994</v>
      </c>
    </row>
    <row r="9746" spans="1:13">
      <c r="A9746">
        <v>13761</v>
      </c>
      <c r="B9746" t="s">
        <v>20</v>
      </c>
      <c r="C9746" s="16" t="s">
        <v>16857</v>
      </c>
      <c r="D9746">
        <f t="shared" si="0"/>
        <v>28</v>
      </c>
      <c r="E9746" t="str">
        <f t="shared" si="1"/>
        <v>247,500</v>
      </c>
      <c r="F9746" t="str">
        <f t="shared" si="2"/>
        <v/>
      </c>
      <c r="G9746" t="str">
        <f t="shared" si="3"/>
        <v>247,500</v>
      </c>
      <c r="H9746" t="s">
        <v>96</v>
      </c>
      <c r="J9746" t="s">
        <v>90</v>
      </c>
      <c r="K9746" t="s">
        <v>101</v>
      </c>
      <c r="L9746">
        <v>247500</v>
      </c>
      <c r="M9746" t="s">
        <v>5839</v>
      </c>
    </row>
    <row r="9747" spans="1:13">
      <c r="A9747">
        <v>13762</v>
      </c>
      <c r="B9747" t="s">
        <v>20</v>
      </c>
      <c r="C9747" s="16" t="s">
        <v>16858</v>
      </c>
      <c r="D9747">
        <f t="shared" si="0"/>
        <v>28</v>
      </c>
      <c r="E9747" t="str">
        <f t="shared" si="1"/>
        <v>220,000</v>
      </c>
      <c r="F9747" t="str">
        <f t="shared" si="2"/>
        <v/>
      </c>
      <c r="G9747" t="str">
        <f t="shared" si="3"/>
        <v>220,000</v>
      </c>
      <c r="H9747" t="s">
        <v>96</v>
      </c>
      <c r="J9747" t="s">
        <v>90</v>
      </c>
      <c r="K9747" t="s">
        <v>101</v>
      </c>
      <c r="L9747">
        <v>220000</v>
      </c>
      <c r="M9747" t="s">
        <v>4799</v>
      </c>
    </row>
    <row r="9748" spans="1:13">
      <c r="A9748">
        <v>13765</v>
      </c>
      <c r="B9748" t="s">
        <v>20</v>
      </c>
      <c r="C9748" s="16" t="s">
        <v>16859</v>
      </c>
      <c r="D9748">
        <f t="shared" si="0"/>
        <v>26</v>
      </c>
      <c r="E9748" t="str">
        <f t="shared" si="1"/>
        <v>$9,750,000</v>
      </c>
      <c r="F9748" t="str">
        <f t="shared" si="2"/>
        <v/>
      </c>
      <c r="G9748" t="str">
        <f t="shared" si="3"/>
        <v>$9,750,000</v>
      </c>
      <c r="H9748" t="s">
        <v>8091</v>
      </c>
      <c r="J9748" t="s">
        <v>93</v>
      </c>
      <c r="K9748" t="s">
        <v>101</v>
      </c>
      <c r="L9748">
        <v>9750000</v>
      </c>
      <c r="M9748" t="s">
        <v>5388</v>
      </c>
    </row>
    <row r="9749" spans="1:13">
      <c r="A9749">
        <v>13766</v>
      </c>
      <c r="B9749" t="s">
        <v>20</v>
      </c>
      <c r="C9749" s="16" t="s">
        <v>16860</v>
      </c>
      <c r="D9749">
        <f t="shared" si="0"/>
        <v>26</v>
      </c>
      <c r="E9749" t="str">
        <f t="shared" si="1"/>
        <v>8,000,000</v>
      </c>
      <c r="F9749" t="str">
        <f t="shared" si="2"/>
        <v/>
      </c>
      <c r="G9749" t="str">
        <f t="shared" si="3"/>
        <v>8,000,000</v>
      </c>
      <c r="H9749" t="s">
        <v>96</v>
      </c>
      <c r="J9749" t="s">
        <v>93</v>
      </c>
      <c r="K9749" t="s">
        <v>101</v>
      </c>
      <c r="L9749">
        <v>8000000</v>
      </c>
      <c r="M9749" t="s">
        <v>4803</v>
      </c>
    </row>
    <row r="9750" spans="1:13">
      <c r="A9750">
        <v>13767</v>
      </c>
      <c r="B9750" t="s">
        <v>20</v>
      </c>
      <c r="C9750" s="16" t="s">
        <v>16861</v>
      </c>
      <c r="D9750">
        <f t="shared" si="0"/>
        <v>26</v>
      </c>
      <c r="E9750" t="str">
        <f t="shared" si="1"/>
        <v>4,111,000</v>
      </c>
      <c r="F9750" t="str">
        <f t="shared" si="2"/>
        <v/>
      </c>
      <c r="G9750" t="str">
        <f t="shared" si="3"/>
        <v>4,111,000</v>
      </c>
      <c r="H9750" t="s">
        <v>96</v>
      </c>
      <c r="J9750" t="s">
        <v>93</v>
      </c>
      <c r="K9750" t="s">
        <v>101</v>
      </c>
      <c r="L9750">
        <v>4111000</v>
      </c>
      <c r="M9750" t="s">
        <v>5152</v>
      </c>
    </row>
    <row r="9751" spans="1:13">
      <c r="A9751">
        <v>13768</v>
      </c>
      <c r="B9751" t="s">
        <v>20</v>
      </c>
      <c r="C9751" s="16" t="s">
        <v>16862</v>
      </c>
      <c r="D9751">
        <f t="shared" si="0"/>
        <v>26</v>
      </c>
      <c r="E9751" t="str">
        <f t="shared" si="1"/>
        <v>3,200,000</v>
      </c>
      <c r="F9751" t="str">
        <f t="shared" si="2"/>
        <v/>
      </c>
      <c r="G9751" t="str">
        <f t="shared" si="3"/>
        <v>3,200,000</v>
      </c>
      <c r="H9751" t="s">
        <v>96</v>
      </c>
      <c r="J9751" t="s">
        <v>93</v>
      </c>
      <c r="K9751" t="s">
        <v>101</v>
      </c>
      <c r="L9751">
        <v>3200000</v>
      </c>
      <c r="M9751" t="s">
        <v>4731</v>
      </c>
    </row>
    <row r="9752" spans="1:13">
      <c r="A9752">
        <v>13769</v>
      </c>
      <c r="B9752" t="s">
        <v>20</v>
      </c>
      <c r="C9752" s="16" t="s">
        <v>16863</v>
      </c>
      <c r="D9752">
        <f t="shared" si="0"/>
        <v>26</v>
      </c>
      <c r="E9752" t="str">
        <f t="shared" si="1"/>
        <v>3,036,000</v>
      </c>
      <c r="F9752" t="str">
        <f t="shared" si="2"/>
        <v/>
      </c>
      <c r="G9752" t="str">
        <f t="shared" si="3"/>
        <v>3,036,000</v>
      </c>
      <c r="H9752" t="s">
        <v>96</v>
      </c>
      <c r="J9752" t="s">
        <v>93</v>
      </c>
      <c r="K9752" t="s">
        <v>101</v>
      </c>
      <c r="L9752">
        <v>3036000</v>
      </c>
      <c r="M9752" t="s">
        <v>5871</v>
      </c>
    </row>
    <row r="9753" spans="1:13">
      <c r="A9753">
        <v>13770</v>
      </c>
      <c r="B9753" t="s">
        <v>20</v>
      </c>
      <c r="C9753" s="16" t="s">
        <v>16864</v>
      </c>
      <c r="D9753">
        <f t="shared" si="0"/>
        <v>26</v>
      </c>
      <c r="E9753" t="str">
        <f t="shared" si="1"/>
        <v>2,363,000</v>
      </c>
      <c r="F9753" t="str">
        <f t="shared" si="2"/>
        <v/>
      </c>
      <c r="G9753" t="str">
        <f t="shared" si="3"/>
        <v>2,363,000</v>
      </c>
      <c r="H9753" t="s">
        <v>96</v>
      </c>
      <c r="J9753" t="s">
        <v>93</v>
      </c>
      <c r="K9753" t="s">
        <v>101</v>
      </c>
      <c r="L9753">
        <v>2363000</v>
      </c>
      <c r="M9753" t="s">
        <v>5118</v>
      </c>
    </row>
    <row r="9754" spans="1:13">
      <c r="A9754">
        <v>13771</v>
      </c>
      <c r="B9754" t="s">
        <v>20</v>
      </c>
      <c r="C9754" s="16" t="s">
        <v>16865</v>
      </c>
      <c r="D9754">
        <f t="shared" si="0"/>
        <v>26</v>
      </c>
      <c r="E9754" t="str">
        <f t="shared" si="1"/>
        <v>1,700,000</v>
      </c>
      <c r="F9754" t="str">
        <f t="shared" si="2"/>
        <v/>
      </c>
      <c r="G9754" t="str">
        <f t="shared" si="3"/>
        <v>1,700,000</v>
      </c>
      <c r="H9754" t="s">
        <v>96</v>
      </c>
      <c r="J9754" t="s">
        <v>93</v>
      </c>
      <c r="K9754" t="s">
        <v>101</v>
      </c>
      <c r="L9754">
        <v>1700000</v>
      </c>
      <c r="M9754" t="s">
        <v>6108</v>
      </c>
    </row>
    <row r="9755" spans="1:13">
      <c r="A9755">
        <v>13772</v>
      </c>
      <c r="B9755" t="s">
        <v>20</v>
      </c>
      <c r="C9755" s="16" t="s">
        <v>16866</v>
      </c>
      <c r="D9755">
        <f t="shared" si="0"/>
        <v>28</v>
      </c>
      <c r="E9755" t="str">
        <f t="shared" si="1"/>
        <v>940,000</v>
      </c>
      <c r="F9755" t="str">
        <f t="shared" si="2"/>
        <v/>
      </c>
      <c r="G9755" t="str">
        <f t="shared" si="3"/>
        <v>940,000</v>
      </c>
      <c r="H9755" t="s">
        <v>96</v>
      </c>
      <c r="J9755" t="s">
        <v>93</v>
      </c>
      <c r="K9755" t="s">
        <v>101</v>
      </c>
      <c r="L9755">
        <v>940000</v>
      </c>
      <c r="M9755" t="s">
        <v>5524</v>
      </c>
    </row>
    <row r="9756" spans="1:13">
      <c r="A9756">
        <v>13773</v>
      </c>
      <c r="B9756" t="s">
        <v>20</v>
      </c>
      <c r="C9756" s="16" t="s">
        <v>16867</v>
      </c>
      <c r="D9756">
        <f t="shared" si="0"/>
        <v>28</v>
      </c>
      <c r="E9756" t="str">
        <f t="shared" si="1"/>
        <v>450,000</v>
      </c>
      <c r="F9756" t="str">
        <f t="shared" si="2"/>
        <v/>
      </c>
      <c r="G9756" t="str">
        <f t="shared" si="3"/>
        <v>450,000</v>
      </c>
      <c r="H9756" t="s">
        <v>96</v>
      </c>
      <c r="J9756" t="s">
        <v>93</v>
      </c>
      <c r="K9756" t="s">
        <v>101</v>
      </c>
      <c r="L9756">
        <v>450000</v>
      </c>
      <c r="M9756" t="s">
        <v>6062</v>
      </c>
    </row>
    <row r="9757" spans="1:13">
      <c r="A9757">
        <v>13774</v>
      </c>
      <c r="B9757" t="s">
        <v>20</v>
      </c>
      <c r="C9757" s="16" t="s">
        <v>16868</v>
      </c>
      <c r="D9757">
        <f t="shared" si="0"/>
        <v>28</v>
      </c>
      <c r="E9757" t="str">
        <f t="shared" si="1"/>
        <v>400,000</v>
      </c>
      <c r="F9757" t="str">
        <f t="shared" si="2"/>
        <v/>
      </c>
      <c r="G9757" t="str">
        <f t="shared" si="3"/>
        <v>400,000</v>
      </c>
      <c r="H9757" t="s">
        <v>96</v>
      </c>
      <c r="J9757" t="s">
        <v>93</v>
      </c>
      <c r="K9757" t="s">
        <v>101</v>
      </c>
      <c r="L9757">
        <v>400000</v>
      </c>
      <c r="M9757" t="s">
        <v>4804</v>
      </c>
    </row>
    <row r="9758" spans="1:13">
      <c r="A9758">
        <v>13775</v>
      </c>
      <c r="B9758" t="s">
        <v>20</v>
      </c>
      <c r="C9758" s="16" t="s">
        <v>16869</v>
      </c>
      <c r="D9758">
        <f t="shared" si="0"/>
        <v>28</v>
      </c>
      <c r="E9758" t="str">
        <f t="shared" si="1"/>
        <v>247,500</v>
      </c>
      <c r="F9758" t="str">
        <f t="shared" si="2"/>
        <v/>
      </c>
      <c r="G9758" t="str">
        <f t="shared" si="3"/>
        <v>247,500</v>
      </c>
      <c r="H9758" t="s">
        <v>96</v>
      </c>
      <c r="J9758" t="s">
        <v>93</v>
      </c>
      <c r="K9758" t="s">
        <v>101</v>
      </c>
      <c r="L9758">
        <v>247500</v>
      </c>
      <c r="M9758" t="s">
        <v>4625</v>
      </c>
    </row>
    <row r="9759" spans="1:13">
      <c r="A9759">
        <v>13776</v>
      </c>
      <c r="B9759" t="s">
        <v>20</v>
      </c>
      <c r="C9759" s="16" t="s">
        <v>16870</v>
      </c>
      <c r="D9759">
        <f t="shared" si="0"/>
        <v>28</v>
      </c>
      <c r="E9759" t="str">
        <f t="shared" si="1"/>
        <v>247,500</v>
      </c>
      <c r="F9759" t="str">
        <f t="shared" si="2"/>
        <v/>
      </c>
      <c r="G9759" t="str">
        <f t="shared" si="3"/>
        <v>247,500</v>
      </c>
      <c r="H9759" t="s">
        <v>96</v>
      </c>
      <c r="J9759" t="s">
        <v>93</v>
      </c>
      <c r="K9759" t="s">
        <v>101</v>
      </c>
      <c r="L9759">
        <v>247500</v>
      </c>
      <c r="M9759" t="s">
        <v>5617</v>
      </c>
    </row>
    <row r="9760" spans="1:13">
      <c r="A9760">
        <v>13777</v>
      </c>
      <c r="B9760" t="s">
        <v>20</v>
      </c>
      <c r="C9760" s="16" t="s">
        <v>16871</v>
      </c>
      <c r="D9760">
        <f t="shared" si="0"/>
        <v>28</v>
      </c>
      <c r="E9760" t="str">
        <f t="shared" si="1"/>
        <v>247,500</v>
      </c>
      <c r="F9760" t="str">
        <f t="shared" si="2"/>
        <v/>
      </c>
      <c r="G9760" t="str">
        <f t="shared" si="3"/>
        <v>247,500</v>
      </c>
      <c r="H9760" t="s">
        <v>96</v>
      </c>
      <c r="J9760" t="s">
        <v>93</v>
      </c>
      <c r="K9760" t="s">
        <v>101</v>
      </c>
      <c r="L9760">
        <v>247500</v>
      </c>
      <c r="M9760" t="s">
        <v>5238</v>
      </c>
    </row>
    <row r="9761" spans="1:13">
      <c r="A9761">
        <v>13778</v>
      </c>
      <c r="B9761" t="s">
        <v>20</v>
      </c>
      <c r="C9761" s="16" t="s">
        <v>16872</v>
      </c>
      <c r="D9761">
        <f t="shared" si="0"/>
        <v>28</v>
      </c>
      <c r="E9761" t="str">
        <f t="shared" si="1"/>
        <v>247,500</v>
      </c>
      <c r="F9761" t="str">
        <f t="shared" si="2"/>
        <v/>
      </c>
      <c r="G9761" t="str">
        <f t="shared" si="3"/>
        <v>247,500</v>
      </c>
      <c r="H9761" t="s">
        <v>96</v>
      </c>
      <c r="J9761" t="s">
        <v>93</v>
      </c>
      <c r="K9761" t="s">
        <v>101</v>
      </c>
      <c r="L9761">
        <v>247500</v>
      </c>
      <c r="M9761" t="s">
        <v>4641</v>
      </c>
    </row>
    <row r="9762" spans="1:13">
      <c r="A9762">
        <v>13876</v>
      </c>
      <c r="B9762" t="s">
        <v>21</v>
      </c>
      <c r="C9762" s="16" t="s">
        <v>16873</v>
      </c>
      <c r="D9762">
        <f t="shared" si="0"/>
        <v>24</v>
      </c>
      <c r="E9762" t="str">
        <f t="shared" si="1"/>
        <v>$3,300,000</v>
      </c>
      <c r="F9762" t="str">
        <f t="shared" si="2"/>
        <v/>
      </c>
      <c r="G9762" t="str">
        <f t="shared" si="3"/>
        <v>$3,300,000</v>
      </c>
      <c r="H9762" t="s">
        <v>1538</v>
      </c>
      <c r="J9762" t="s">
        <v>32</v>
      </c>
      <c r="K9762" t="s">
        <v>101</v>
      </c>
      <c r="L9762">
        <v>3300000</v>
      </c>
      <c r="M9762" t="s">
        <v>4867</v>
      </c>
    </row>
    <row r="9763" spans="1:13">
      <c r="A9763">
        <v>13877</v>
      </c>
      <c r="B9763" t="s">
        <v>21</v>
      </c>
      <c r="C9763" s="16" t="s">
        <v>16874</v>
      </c>
      <c r="D9763">
        <f t="shared" si="0"/>
        <v>24</v>
      </c>
      <c r="E9763" t="str">
        <f t="shared" si="1"/>
        <v>3,000,000</v>
      </c>
      <c r="F9763" t="str">
        <f t="shared" si="2"/>
        <v/>
      </c>
      <c r="G9763" t="str">
        <f t="shared" si="3"/>
        <v>3,000,000</v>
      </c>
      <c r="H9763" t="s">
        <v>96</v>
      </c>
      <c r="J9763" t="s">
        <v>32</v>
      </c>
      <c r="K9763" t="s">
        <v>101</v>
      </c>
      <c r="L9763">
        <v>3000000</v>
      </c>
      <c r="M9763" t="s">
        <v>4919</v>
      </c>
    </row>
    <row r="9764" spans="1:13">
      <c r="A9764">
        <v>13878</v>
      </c>
      <c r="B9764" t="s">
        <v>21</v>
      </c>
      <c r="C9764" s="16" t="s">
        <v>16875</v>
      </c>
      <c r="D9764">
        <f t="shared" si="0"/>
        <v>24</v>
      </c>
      <c r="E9764" t="str">
        <f t="shared" si="1"/>
        <v>2,640,000</v>
      </c>
      <c r="F9764" t="str">
        <f t="shared" si="2"/>
        <v/>
      </c>
      <c r="G9764" t="str">
        <f t="shared" si="3"/>
        <v>2,640,000</v>
      </c>
      <c r="H9764" t="s">
        <v>96</v>
      </c>
      <c r="J9764" t="s">
        <v>32</v>
      </c>
      <c r="K9764" t="s">
        <v>101</v>
      </c>
      <c r="L9764">
        <v>2640000</v>
      </c>
      <c r="M9764" t="s">
        <v>4969</v>
      </c>
    </row>
    <row r="9765" spans="1:13">
      <c r="A9765">
        <v>13879</v>
      </c>
      <c r="B9765" t="s">
        <v>21</v>
      </c>
      <c r="C9765" s="16" t="s">
        <v>16876</v>
      </c>
      <c r="D9765">
        <f t="shared" si="0"/>
        <v>24</v>
      </c>
      <c r="E9765" t="str">
        <f t="shared" si="1"/>
        <v>2,518,000</v>
      </c>
      <c r="F9765" t="str">
        <f t="shared" si="2"/>
        <v/>
      </c>
      <c r="G9765" t="str">
        <f t="shared" si="3"/>
        <v>2,518,000</v>
      </c>
      <c r="H9765" t="s">
        <v>96</v>
      </c>
      <c r="J9765" t="s">
        <v>32</v>
      </c>
      <c r="K9765" t="s">
        <v>101</v>
      </c>
      <c r="L9765">
        <v>2518000</v>
      </c>
      <c r="M9765" t="s">
        <v>6074</v>
      </c>
    </row>
    <row r="9766" spans="1:13">
      <c r="A9766">
        <v>13880</v>
      </c>
      <c r="B9766" t="s">
        <v>21</v>
      </c>
      <c r="C9766" s="16" t="s">
        <v>16877</v>
      </c>
      <c r="D9766">
        <f t="shared" si="0"/>
        <v>24</v>
      </c>
      <c r="E9766" t="str">
        <f t="shared" si="1"/>
        <v>1,750,000</v>
      </c>
      <c r="F9766" t="str">
        <f t="shared" si="2"/>
        <v/>
      </c>
      <c r="G9766" t="str">
        <f t="shared" si="3"/>
        <v>1,750,000</v>
      </c>
      <c r="H9766" t="s">
        <v>96</v>
      </c>
      <c r="J9766" t="s">
        <v>32</v>
      </c>
      <c r="K9766" t="s">
        <v>101</v>
      </c>
      <c r="L9766">
        <v>1750000</v>
      </c>
      <c r="M9766" t="s">
        <v>5848</v>
      </c>
    </row>
    <row r="9767" spans="1:13">
      <c r="A9767">
        <v>13881</v>
      </c>
      <c r="B9767" t="s">
        <v>21</v>
      </c>
      <c r="C9767" s="16" t="s">
        <v>16878</v>
      </c>
      <c r="D9767">
        <f t="shared" si="0"/>
        <v>24</v>
      </c>
      <c r="E9767" t="str">
        <f t="shared" si="1"/>
        <v>1,565,000 (released)</v>
      </c>
      <c r="F9767">
        <f t="shared" si="2"/>
        <v>10</v>
      </c>
      <c r="G9767" t="str">
        <f t="shared" si="3"/>
        <v>1,565,000</v>
      </c>
      <c r="H9767" t="s">
        <v>96</v>
      </c>
      <c r="J9767" t="s">
        <v>32</v>
      </c>
      <c r="K9767" t="s">
        <v>101</v>
      </c>
      <c r="L9767">
        <v>1565000</v>
      </c>
      <c r="M9767" t="s">
        <v>6194</v>
      </c>
    </row>
    <row r="9768" spans="1:13">
      <c r="A9768">
        <v>13882</v>
      </c>
      <c r="B9768" t="s">
        <v>21</v>
      </c>
      <c r="C9768" s="16" t="s">
        <v>16879</v>
      </c>
      <c r="D9768">
        <f t="shared" si="0"/>
        <v>24</v>
      </c>
      <c r="E9768" t="str">
        <f t="shared" si="1"/>
        <v>1,430,000</v>
      </c>
      <c r="F9768" t="str">
        <f t="shared" si="2"/>
        <v/>
      </c>
      <c r="G9768" t="str">
        <f t="shared" si="3"/>
        <v>1,430,000</v>
      </c>
      <c r="H9768" t="s">
        <v>96</v>
      </c>
      <c r="J9768" t="s">
        <v>32</v>
      </c>
      <c r="K9768" t="s">
        <v>101</v>
      </c>
      <c r="L9768">
        <v>1430000</v>
      </c>
      <c r="M9768" t="s">
        <v>5772</v>
      </c>
    </row>
    <row r="9769" spans="1:13">
      <c r="A9769">
        <v>13883</v>
      </c>
      <c r="B9769" t="s">
        <v>21</v>
      </c>
      <c r="C9769" s="16" t="s">
        <v>16880</v>
      </c>
      <c r="D9769">
        <f t="shared" si="0"/>
        <v>24</v>
      </c>
      <c r="E9769" t="str">
        <f t="shared" si="1"/>
        <v>1,040,000</v>
      </c>
      <c r="F9769" t="str">
        <f t="shared" si="2"/>
        <v/>
      </c>
      <c r="G9769" t="str">
        <f t="shared" si="3"/>
        <v>1,040,000</v>
      </c>
      <c r="H9769" t="s">
        <v>96</v>
      </c>
      <c r="J9769" t="s">
        <v>32</v>
      </c>
      <c r="K9769" t="s">
        <v>101</v>
      </c>
      <c r="L9769">
        <v>1040000</v>
      </c>
      <c r="M9769" t="s">
        <v>5048</v>
      </c>
    </row>
    <row r="9770" spans="1:13">
      <c r="A9770">
        <v>13884</v>
      </c>
      <c r="B9770" t="s">
        <v>21</v>
      </c>
      <c r="C9770" s="16" t="s">
        <v>16881</v>
      </c>
      <c r="D9770">
        <f t="shared" si="0"/>
        <v>24</v>
      </c>
      <c r="E9770" t="str">
        <f t="shared" si="1"/>
        <v>876,000</v>
      </c>
      <c r="F9770" t="str">
        <f t="shared" si="2"/>
        <v/>
      </c>
      <c r="G9770" t="str">
        <f t="shared" si="3"/>
        <v>876,000</v>
      </c>
      <c r="H9770" t="s">
        <v>96</v>
      </c>
      <c r="J9770" t="s">
        <v>32</v>
      </c>
      <c r="K9770" t="s">
        <v>101</v>
      </c>
      <c r="L9770">
        <v>876000</v>
      </c>
      <c r="M9770" t="s">
        <v>5055</v>
      </c>
    </row>
    <row r="9771" spans="1:13">
      <c r="A9771">
        <v>13885</v>
      </c>
      <c r="B9771" t="s">
        <v>21</v>
      </c>
      <c r="C9771" s="16" t="s">
        <v>16882</v>
      </c>
      <c r="D9771">
        <f t="shared" si="0"/>
        <v>24</v>
      </c>
      <c r="E9771" t="str">
        <f t="shared" si="1"/>
        <v>450,000</v>
      </c>
      <c r="F9771" t="str">
        <f t="shared" si="2"/>
        <v/>
      </c>
      <c r="G9771" t="str">
        <f t="shared" si="3"/>
        <v>450,000</v>
      </c>
      <c r="H9771" t="s">
        <v>96</v>
      </c>
      <c r="J9771" t="s">
        <v>32</v>
      </c>
      <c r="K9771" t="s">
        <v>101</v>
      </c>
      <c r="L9771">
        <v>450000</v>
      </c>
      <c r="M9771" t="s">
        <v>4997</v>
      </c>
    </row>
    <row r="9772" spans="1:13">
      <c r="A9772">
        <v>13886</v>
      </c>
      <c r="B9772" t="s">
        <v>21</v>
      </c>
      <c r="C9772" s="16" t="s">
        <v>16883</v>
      </c>
      <c r="D9772">
        <f t="shared" si="0"/>
        <v>24</v>
      </c>
      <c r="E9772" t="str">
        <f t="shared" si="1"/>
        <v>325,000</v>
      </c>
      <c r="F9772" t="str">
        <f t="shared" si="2"/>
        <v/>
      </c>
      <c r="G9772" t="str">
        <f t="shared" si="3"/>
        <v>325,000</v>
      </c>
      <c r="H9772" t="s">
        <v>96</v>
      </c>
      <c r="J9772" t="s">
        <v>32</v>
      </c>
      <c r="K9772" t="s">
        <v>101</v>
      </c>
      <c r="L9772">
        <v>325000</v>
      </c>
      <c r="M9772" t="s">
        <v>5137</v>
      </c>
    </row>
    <row r="9773" spans="1:13">
      <c r="A9773">
        <v>13887</v>
      </c>
      <c r="B9773" t="s">
        <v>21</v>
      </c>
      <c r="C9773" s="16" t="s">
        <v>16884</v>
      </c>
      <c r="D9773">
        <f t="shared" si="0"/>
        <v>24</v>
      </c>
      <c r="E9773" t="str">
        <f t="shared" si="1"/>
        <v>300,000</v>
      </c>
      <c r="F9773" t="str">
        <f t="shared" si="2"/>
        <v/>
      </c>
      <c r="G9773" t="str">
        <f t="shared" si="3"/>
        <v>300,000</v>
      </c>
      <c r="H9773" t="s">
        <v>96</v>
      </c>
      <c r="J9773" t="s">
        <v>32</v>
      </c>
      <c r="K9773" t="s">
        <v>101</v>
      </c>
      <c r="L9773">
        <v>300000</v>
      </c>
      <c r="M9773" t="s">
        <v>5382</v>
      </c>
    </row>
    <row r="9774" spans="1:13">
      <c r="A9774">
        <v>13888</v>
      </c>
      <c r="B9774" t="s">
        <v>21</v>
      </c>
      <c r="C9774" s="16" t="s">
        <v>16885</v>
      </c>
      <c r="D9774">
        <f t="shared" si="0"/>
        <v>24</v>
      </c>
      <c r="E9774" t="str">
        <f t="shared" si="1"/>
        <v>300,000</v>
      </c>
      <c r="F9774" t="str">
        <f t="shared" si="2"/>
        <v/>
      </c>
      <c r="G9774" t="str">
        <f t="shared" si="3"/>
        <v>300,000</v>
      </c>
      <c r="H9774" t="s">
        <v>96</v>
      </c>
      <c r="J9774" t="s">
        <v>32</v>
      </c>
      <c r="K9774" t="s">
        <v>101</v>
      </c>
      <c r="L9774">
        <v>300000</v>
      </c>
      <c r="M9774" t="s">
        <v>4554</v>
      </c>
    </row>
    <row r="9775" spans="1:13">
      <c r="A9775">
        <v>13889</v>
      </c>
      <c r="B9775" t="s">
        <v>21</v>
      </c>
      <c r="C9775" s="16" t="s">
        <v>16886</v>
      </c>
      <c r="D9775">
        <f t="shared" si="0"/>
        <v>24</v>
      </c>
      <c r="E9775" t="str">
        <f t="shared" si="1"/>
        <v>300,000</v>
      </c>
      <c r="F9775" t="str">
        <f t="shared" si="2"/>
        <v/>
      </c>
      <c r="G9775" t="str">
        <f t="shared" si="3"/>
        <v>300,000</v>
      </c>
      <c r="H9775" t="s">
        <v>96</v>
      </c>
      <c r="J9775" t="s">
        <v>32</v>
      </c>
      <c r="K9775" t="s">
        <v>101</v>
      </c>
      <c r="L9775">
        <v>300000</v>
      </c>
      <c r="M9775" t="s">
        <v>4912</v>
      </c>
    </row>
    <row r="9776" spans="1:13">
      <c r="A9776">
        <v>13890</v>
      </c>
      <c r="B9776" t="s">
        <v>21</v>
      </c>
      <c r="C9776" s="16" t="s">
        <v>16887</v>
      </c>
      <c r="D9776">
        <f t="shared" si="0"/>
        <v>24</v>
      </c>
      <c r="E9776" t="str">
        <f t="shared" si="1"/>
        <v>225,000 (released)</v>
      </c>
      <c r="F9776">
        <f t="shared" si="2"/>
        <v>8</v>
      </c>
      <c r="G9776" t="str">
        <f t="shared" si="3"/>
        <v>225,000</v>
      </c>
      <c r="H9776" t="s">
        <v>96</v>
      </c>
      <c r="J9776" t="s">
        <v>32</v>
      </c>
      <c r="K9776" t="s">
        <v>101</v>
      </c>
      <c r="L9776">
        <v>225000</v>
      </c>
      <c r="M9776" t="s">
        <v>5491</v>
      </c>
    </row>
    <row r="9777" spans="1:13">
      <c r="A9777">
        <v>13891</v>
      </c>
      <c r="B9777" t="s">
        <v>21</v>
      </c>
      <c r="C9777" s="16" t="s">
        <v>16888</v>
      </c>
      <c r="D9777">
        <f t="shared" si="0"/>
        <v>24</v>
      </c>
      <c r="E9777" t="str">
        <f t="shared" si="1"/>
        <v>200,000 (released)</v>
      </c>
      <c r="F9777">
        <f t="shared" si="2"/>
        <v>8</v>
      </c>
      <c r="G9777" t="str">
        <f t="shared" si="3"/>
        <v>200,000</v>
      </c>
      <c r="H9777" t="s">
        <v>96</v>
      </c>
      <c r="J9777" t="s">
        <v>32</v>
      </c>
      <c r="K9777" t="s">
        <v>101</v>
      </c>
      <c r="L9777">
        <v>200000</v>
      </c>
      <c r="M9777" t="s">
        <v>4755</v>
      </c>
    </row>
    <row r="9778" spans="1:13">
      <c r="A9778">
        <v>13892</v>
      </c>
      <c r="B9778" t="s">
        <v>21</v>
      </c>
      <c r="C9778" s="16" t="s">
        <v>16889</v>
      </c>
      <c r="D9778">
        <f t="shared" si="0"/>
        <v>24</v>
      </c>
      <c r="E9778" t="str">
        <f t="shared" si="1"/>
        <v>(salary not listed)</v>
      </c>
      <c r="F9778">
        <f t="shared" si="2"/>
        <v>8</v>
      </c>
      <c r="G9778" t="str">
        <f t="shared" si="3"/>
        <v>(salary</v>
      </c>
      <c r="H9778" t="s">
        <v>96</v>
      </c>
      <c r="J9778" t="s">
        <v>32</v>
      </c>
      <c r="K9778" t="s">
        <v>101</v>
      </c>
      <c r="L9778" t="s">
        <v>15337</v>
      </c>
      <c r="M9778" t="s">
        <v>6055</v>
      </c>
    </row>
    <row r="9779" spans="1:13">
      <c r="A9779">
        <v>13895</v>
      </c>
      <c r="B9779" t="s">
        <v>21</v>
      </c>
      <c r="C9779" s="16" t="s">
        <v>16890</v>
      </c>
      <c r="D9779">
        <f t="shared" si="0"/>
        <v>24</v>
      </c>
      <c r="E9779" t="str">
        <f t="shared" si="1"/>
        <v>$4,560,000</v>
      </c>
      <c r="F9779" t="str">
        <f t="shared" si="2"/>
        <v/>
      </c>
      <c r="G9779" t="str">
        <f t="shared" si="3"/>
        <v>$4,560,000</v>
      </c>
      <c r="H9779" t="s">
        <v>16891</v>
      </c>
      <c r="J9779" t="s">
        <v>59</v>
      </c>
      <c r="K9779" t="s">
        <v>101</v>
      </c>
      <c r="L9779">
        <v>4560000</v>
      </c>
      <c r="M9779" t="s">
        <v>4552</v>
      </c>
    </row>
    <row r="9780" spans="1:13">
      <c r="A9780">
        <v>13896</v>
      </c>
      <c r="B9780" t="s">
        <v>21</v>
      </c>
      <c r="C9780" s="16" t="s">
        <v>16892</v>
      </c>
      <c r="D9780">
        <f t="shared" si="0"/>
        <v>24</v>
      </c>
      <c r="E9780" t="str">
        <f t="shared" si="1"/>
        <v>3,650,000</v>
      </c>
      <c r="F9780" t="str">
        <f t="shared" si="2"/>
        <v/>
      </c>
      <c r="G9780" t="str">
        <f t="shared" si="3"/>
        <v>3,650,000</v>
      </c>
      <c r="H9780" t="s">
        <v>96</v>
      </c>
      <c r="J9780" t="s">
        <v>59</v>
      </c>
      <c r="K9780" t="s">
        <v>101</v>
      </c>
      <c r="L9780">
        <v>3650000</v>
      </c>
      <c r="M9780" t="s">
        <v>5448</v>
      </c>
    </row>
    <row r="9781" spans="1:13">
      <c r="A9781">
        <v>13897</v>
      </c>
      <c r="B9781" t="s">
        <v>21</v>
      </c>
      <c r="C9781" s="16" t="s">
        <v>16893</v>
      </c>
      <c r="D9781">
        <f t="shared" si="0"/>
        <v>24</v>
      </c>
      <c r="E9781" t="str">
        <f t="shared" si="1"/>
        <v>3,320,000</v>
      </c>
      <c r="F9781" t="str">
        <f t="shared" si="2"/>
        <v/>
      </c>
      <c r="G9781" t="str">
        <f t="shared" si="3"/>
        <v>3,320,000</v>
      </c>
      <c r="H9781" t="s">
        <v>96</v>
      </c>
      <c r="J9781" t="s">
        <v>59</v>
      </c>
      <c r="K9781" t="s">
        <v>101</v>
      </c>
      <c r="L9781">
        <v>3320000</v>
      </c>
      <c r="M9781" t="s">
        <v>4652</v>
      </c>
    </row>
    <row r="9782" spans="1:13">
      <c r="A9782">
        <v>13898</v>
      </c>
      <c r="B9782" t="s">
        <v>21</v>
      </c>
      <c r="C9782" s="16" t="s">
        <v>16894</v>
      </c>
      <c r="D9782">
        <f t="shared" si="0"/>
        <v>24</v>
      </c>
      <c r="E9782" t="str">
        <f t="shared" si="1"/>
        <v>2,004,000 (average)</v>
      </c>
      <c r="F9782">
        <f t="shared" si="2"/>
        <v>10</v>
      </c>
      <c r="G9782" t="str">
        <f t="shared" si="3"/>
        <v>2,004,000</v>
      </c>
      <c r="H9782" t="s">
        <v>96</v>
      </c>
      <c r="J9782" t="s">
        <v>59</v>
      </c>
      <c r="K9782" t="s">
        <v>101</v>
      </c>
      <c r="L9782">
        <v>2004000</v>
      </c>
      <c r="M9782" t="s">
        <v>5835</v>
      </c>
    </row>
    <row r="9783" spans="1:13">
      <c r="A9783">
        <v>13899</v>
      </c>
      <c r="B9783" t="s">
        <v>21</v>
      </c>
      <c r="C9783" s="16" t="s">
        <v>16895</v>
      </c>
      <c r="D9783">
        <f t="shared" si="0"/>
        <v>24</v>
      </c>
      <c r="E9783" t="str">
        <f t="shared" si="1"/>
        <v>1,600,000 (released)</v>
      </c>
      <c r="F9783">
        <f t="shared" si="2"/>
        <v>10</v>
      </c>
      <c r="G9783" t="str">
        <f t="shared" si="3"/>
        <v>1,600,000</v>
      </c>
      <c r="H9783" t="s">
        <v>96</v>
      </c>
      <c r="J9783" t="s">
        <v>59</v>
      </c>
      <c r="K9783" t="s">
        <v>101</v>
      </c>
      <c r="L9783">
        <v>1600000</v>
      </c>
      <c r="M9783" t="s">
        <v>4533</v>
      </c>
    </row>
    <row r="9784" spans="1:13">
      <c r="A9784">
        <v>13900</v>
      </c>
      <c r="B9784" t="s">
        <v>21</v>
      </c>
      <c r="C9784" s="16" t="s">
        <v>16896</v>
      </c>
      <c r="D9784">
        <f t="shared" si="0"/>
        <v>24</v>
      </c>
      <c r="E9784" t="str">
        <f t="shared" si="1"/>
        <v>1,455,000</v>
      </c>
      <c r="F9784" t="str">
        <f t="shared" si="2"/>
        <v/>
      </c>
      <c r="G9784" t="str">
        <f t="shared" si="3"/>
        <v>1,455,000</v>
      </c>
      <c r="H9784" t="s">
        <v>96</v>
      </c>
      <c r="J9784" t="s">
        <v>59</v>
      </c>
      <c r="K9784" t="s">
        <v>101</v>
      </c>
      <c r="L9784">
        <v>1455000</v>
      </c>
      <c r="M9784" t="s">
        <v>16632</v>
      </c>
    </row>
    <row r="9785" spans="1:13">
      <c r="A9785">
        <v>13901</v>
      </c>
      <c r="B9785" t="s">
        <v>21</v>
      </c>
      <c r="C9785" s="16" t="s">
        <v>16897</v>
      </c>
      <c r="D9785">
        <f t="shared" si="0"/>
        <v>24</v>
      </c>
      <c r="E9785" t="str">
        <f t="shared" si="1"/>
        <v>1,071,000</v>
      </c>
      <c r="F9785" t="str">
        <f t="shared" si="2"/>
        <v/>
      </c>
      <c r="G9785" t="str">
        <f t="shared" si="3"/>
        <v>1,071,000</v>
      </c>
      <c r="H9785" t="s">
        <v>96</v>
      </c>
      <c r="J9785" t="s">
        <v>59</v>
      </c>
      <c r="K9785" t="s">
        <v>101</v>
      </c>
      <c r="L9785">
        <v>1071000</v>
      </c>
      <c r="M9785" t="s">
        <v>4196</v>
      </c>
    </row>
    <row r="9786" spans="1:13">
      <c r="A9786">
        <v>13902</v>
      </c>
      <c r="B9786" t="s">
        <v>21</v>
      </c>
      <c r="C9786" s="16" t="s">
        <v>16898</v>
      </c>
      <c r="D9786">
        <f t="shared" si="0"/>
        <v>24</v>
      </c>
      <c r="E9786" t="str">
        <f t="shared" si="1"/>
        <v>1,002,000</v>
      </c>
      <c r="F9786" t="str">
        <f t="shared" si="2"/>
        <v/>
      </c>
      <c r="G9786" t="str">
        <f t="shared" si="3"/>
        <v>1,002,000</v>
      </c>
      <c r="H9786" t="s">
        <v>96</v>
      </c>
      <c r="J9786" t="s">
        <v>59</v>
      </c>
      <c r="K9786" t="s">
        <v>101</v>
      </c>
      <c r="L9786">
        <v>1002000</v>
      </c>
      <c r="M9786" t="s">
        <v>4655</v>
      </c>
    </row>
    <row r="9787" spans="1:13">
      <c r="A9787">
        <v>13903</v>
      </c>
      <c r="B9787" t="s">
        <v>21</v>
      </c>
      <c r="C9787" s="16" t="s">
        <v>16899</v>
      </c>
      <c r="D9787">
        <f t="shared" si="0"/>
        <v>24</v>
      </c>
      <c r="E9787" t="str">
        <f t="shared" si="1"/>
        <v>845,000</v>
      </c>
      <c r="F9787" t="str">
        <f t="shared" si="2"/>
        <v/>
      </c>
      <c r="G9787" t="str">
        <f t="shared" si="3"/>
        <v>845,000</v>
      </c>
      <c r="H9787" t="s">
        <v>96</v>
      </c>
      <c r="J9787" t="s">
        <v>59</v>
      </c>
      <c r="K9787" t="s">
        <v>101</v>
      </c>
      <c r="L9787">
        <v>845000</v>
      </c>
      <c r="M9787" t="s">
        <v>5435</v>
      </c>
    </row>
    <row r="9788" spans="1:13">
      <c r="A9788">
        <v>13904</v>
      </c>
      <c r="B9788" t="s">
        <v>21</v>
      </c>
      <c r="C9788" s="16" t="s">
        <v>16900</v>
      </c>
      <c r="D9788">
        <f t="shared" si="0"/>
        <v>24</v>
      </c>
      <c r="E9788" t="str">
        <f t="shared" si="1"/>
        <v>600,000</v>
      </c>
      <c r="F9788" t="str">
        <f t="shared" si="2"/>
        <v/>
      </c>
      <c r="G9788" t="str">
        <f t="shared" si="3"/>
        <v>600,000</v>
      </c>
      <c r="H9788" t="s">
        <v>96</v>
      </c>
      <c r="J9788" t="s">
        <v>59</v>
      </c>
      <c r="K9788" t="s">
        <v>101</v>
      </c>
      <c r="L9788">
        <v>600000</v>
      </c>
      <c r="M9788" t="s">
        <v>5994</v>
      </c>
    </row>
    <row r="9789" spans="1:13">
      <c r="A9789">
        <v>13905</v>
      </c>
      <c r="B9789" t="s">
        <v>21</v>
      </c>
      <c r="C9789" s="16" t="s">
        <v>16901</v>
      </c>
      <c r="D9789">
        <f t="shared" si="0"/>
        <v>24</v>
      </c>
      <c r="E9789" t="str">
        <f t="shared" si="1"/>
        <v>600,000</v>
      </c>
      <c r="F9789" t="str">
        <f t="shared" si="2"/>
        <v/>
      </c>
      <c r="G9789" t="str">
        <f t="shared" si="3"/>
        <v>600,000</v>
      </c>
      <c r="H9789" t="s">
        <v>96</v>
      </c>
      <c r="J9789" t="s">
        <v>59</v>
      </c>
      <c r="K9789" t="s">
        <v>101</v>
      </c>
      <c r="L9789">
        <v>600000</v>
      </c>
      <c r="M9789" t="s">
        <v>5775</v>
      </c>
    </row>
    <row r="9790" spans="1:13">
      <c r="A9790">
        <v>13906</v>
      </c>
      <c r="B9790" t="s">
        <v>21</v>
      </c>
      <c r="C9790" s="16" t="s">
        <v>16902</v>
      </c>
      <c r="D9790">
        <f t="shared" si="0"/>
        <v>24</v>
      </c>
      <c r="E9790" t="str">
        <f t="shared" si="1"/>
        <v>550,000</v>
      </c>
      <c r="F9790" t="str">
        <f t="shared" si="2"/>
        <v/>
      </c>
      <c r="G9790" t="str">
        <f t="shared" si="3"/>
        <v>550,000</v>
      </c>
      <c r="H9790" t="s">
        <v>96</v>
      </c>
      <c r="J9790" t="s">
        <v>59</v>
      </c>
      <c r="K9790" t="s">
        <v>101</v>
      </c>
      <c r="L9790">
        <v>550000</v>
      </c>
      <c r="M9790" t="s">
        <v>5397</v>
      </c>
    </row>
    <row r="9791" spans="1:13">
      <c r="A9791">
        <v>13907</v>
      </c>
      <c r="B9791" t="s">
        <v>21</v>
      </c>
      <c r="C9791" s="16" t="s">
        <v>16903</v>
      </c>
      <c r="D9791">
        <f t="shared" si="0"/>
        <v>24</v>
      </c>
      <c r="E9791" t="str">
        <f t="shared" si="1"/>
        <v>400,000</v>
      </c>
      <c r="F9791" t="str">
        <f t="shared" si="2"/>
        <v/>
      </c>
      <c r="G9791" t="str">
        <f t="shared" si="3"/>
        <v>400,000</v>
      </c>
      <c r="H9791" t="s">
        <v>96</v>
      </c>
      <c r="J9791" t="s">
        <v>59</v>
      </c>
      <c r="K9791" t="s">
        <v>101</v>
      </c>
      <c r="L9791">
        <v>400000</v>
      </c>
      <c r="M9791" t="s">
        <v>5507</v>
      </c>
    </row>
    <row r="9792" spans="1:13">
      <c r="A9792">
        <v>13908</v>
      </c>
      <c r="B9792" t="s">
        <v>21</v>
      </c>
      <c r="C9792" s="16" t="s">
        <v>16904</v>
      </c>
      <c r="D9792">
        <f t="shared" si="0"/>
        <v>24</v>
      </c>
      <c r="E9792" t="str">
        <f t="shared" si="1"/>
        <v>225,000</v>
      </c>
      <c r="F9792" t="str">
        <f t="shared" si="2"/>
        <v/>
      </c>
      <c r="G9792" t="str">
        <f t="shared" si="3"/>
        <v>225,000</v>
      </c>
      <c r="H9792" t="s">
        <v>96</v>
      </c>
      <c r="J9792" t="s">
        <v>59</v>
      </c>
      <c r="K9792" t="s">
        <v>101</v>
      </c>
      <c r="L9792">
        <v>225000</v>
      </c>
      <c r="M9792" t="s">
        <v>16019</v>
      </c>
    </row>
    <row r="9793" spans="1:13">
      <c r="A9793">
        <v>13909</v>
      </c>
      <c r="B9793" t="s">
        <v>21</v>
      </c>
      <c r="C9793" s="16" t="s">
        <v>16905</v>
      </c>
      <c r="D9793">
        <f t="shared" si="0"/>
        <v>24</v>
      </c>
      <c r="E9793" t="str">
        <f t="shared" si="1"/>
        <v>200,000</v>
      </c>
      <c r="F9793" t="str">
        <f t="shared" si="2"/>
        <v/>
      </c>
      <c r="G9793" t="str">
        <f t="shared" si="3"/>
        <v>200,000</v>
      </c>
      <c r="H9793" t="s">
        <v>96</v>
      </c>
      <c r="J9793" t="s">
        <v>59</v>
      </c>
      <c r="K9793" t="s">
        <v>101</v>
      </c>
      <c r="L9793">
        <v>200000</v>
      </c>
      <c r="M9793" t="s">
        <v>6040</v>
      </c>
    </row>
    <row r="9794" spans="1:13">
      <c r="A9794">
        <v>13910</v>
      </c>
      <c r="B9794" t="s">
        <v>21</v>
      </c>
      <c r="C9794" s="16" t="s">
        <v>16906</v>
      </c>
      <c r="D9794">
        <f t="shared" si="0"/>
        <v>24</v>
      </c>
      <c r="E9794" t="str">
        <f t="shared" si="1"/>
        <v>5,000 (released)</v>
      </c>
      <c r="F9794">
        <f t="shared" si="2"/>
        <v>6</v>
      </c>
      <c r="G9794" t="str">
        <f t="shared" si="3"/>
        <v>5,000</v>
      </c>
      <c r="H9794" t="s">
        <v>96</v>
      </c>
      <c r="J9794" t="s">
        <v>59</v>
      </c>
      <c r="K9794" t="s">
        <v>101</v>
      </c>
      <c r="L9794">
        <v>5000</v>
      </c>
      <c r="M9794" t="s">
        <v>5979</v>
      </c>
    </row>
    <row r="9795" spans="1:13">
      <c r="A9795">
        <v>13911</v>
      </c>
      <c r="B9795" t="s">
        <v>21</v>
      </c>
      <c r="C9795" s="16" t="s">
        <v>16907</v>
      </c>
      <c r="D9795">
        <f t="shared" si="0"/>
        <v>24</v>
      </c>
      <c r="E9795" t="str">
        <f t="shared" si="1"/>
        <v>(salary not listed)</v>
      </c>
      <c r="F9795">
        <f t="shared" si="2"/>
        <v>8</v>
      </c>
      <c r="G9795" t="str">
        <f t="shared" si="3"/>
        <v>(salary</v>
      </c>
      <c r="H9795" t="s">
        <v>96</v>
      </c>
      <c r="J9795" t="s">
        <v>59</v>
      </c>
      <c r="K9795" t="s">
        <v>101</v>
      </c>
      <c r="L9795" t="s">
        <v>15337</v>
      </c>
      <c r="M9795" t="s">
        <v>4866</v>
      </c>
    </row>
    <row r="9796" spans="1:13">
      <c r="A9796">
        <v>13914</v>
      </c>
      <c r="B9796" t="s">
        <v>21</v>
      </c>
      <c r="C9796" s="16" t="s">
        <v>16908</v>
      </c>
      <c r="D9796">
        <f t="shared" si="0"/>
        <v>24</v>
      </c>
      <c r="E9796" t="str">
        <f t="shared" si="1"/>
        <v>$4,320,000</v>
      </c>
      <c r="F9796" t="str">
        <f t="shared" si="2"/>
        <v/>
      </c>
      <c r="G9796" t="str">
        <f t="shared" si="3"/>
        <v>$4,320,000</v>
      </c>
      <c r="H9796" t="s">
        <v>2714</v>
      </c>
      <c r="J9796" t="s">
        <v>64</v>
      </c>
      <c r="K9796" t="s">
        <v>101</v>
      </c>
      <c r="L9796">
        <v>4320000</v>
      </c>
      <c r="M9796" t="s">
        <v>5972</v>
      </c>
    </row>
    <row r="9797" spans="1:13">
      <c r="A9797">
        <v>13915</v>
      </c>
      <c r="B9797" t="s">
        <v>21</v>
      </c>
      <c r="C9797" s="16" t="s">
        <v>16909</v>
      </c>
      <c r="D9797">
        <f t="shared" si="0"/>
        <v>24</v>
      </c>
      <c r="E9797" t="str">
        <f t="shared" si="1"/>
        <v>3,898,000</v>
      </c>
      <c r="F9797" t="str">
        <f t="shared" si="2"/>
        <v/>
      </c>
      <c r="G9797" t="str">
        <f t="shared" si="3"/>
        <v>3,898,000</v>
      </c>
      <c r="H9797" t="s">
        <v>96</v>
      </c>
      <c r="J9797" t="s">
        <v>64</v>
      </c>
      <c r="K9797" t="s">
        <v>101</v>
      </c>
      <c r="L9797">
        <v>3898000</v>
      </c>
      <c r="M9797" t="s">
        <v>5418</v>
      </c>
    </row>
    <row r="9798" spans="1:13">
      <c r="A9798">
        <v>13916</v>
      </c>
      <c r="B9798" t="s">
        <v>21</v>
      </c>
      <c r="C9798" s="16" t="s">
        <v>16910</v>
      </c>
      <c r="D9798">
        <f t="shared" si="0"/>
        <v>24</v>
      </c>
      <c r="E9798" t="str">
        <f t="shared" si="1"/>
        <v>2,000,000</v>
      </c>
      <c r="F9798" t="str">
        <f t="shared" si="2"/>
        <v/>
      </c>
      <c r="G9798" t="str">
        <f t="shared" si="3"/>
        <v>2,000,000</v>
      </c>
      <c r="H9798" t="s">
        <v>96</v>
      </c>
      <c r="J9798" t="s">
        <v>64</v>
      </c>
      <c r="K9798" t="s">
        <v>101</v>
      </c>
      <c r="L9798">
        <v>2000000</v>
      </c>
      <c r="M9798" t="s">
        <v>5259</v>
      </c>
    </row>
    <row r="9799" spans="1:13">
      <c r="A9799">
        <v>13917</v>
      </c>
      <c r="B9799" t="s">
        <v>21</v>
      </c>
      <c r="C9799" s="16" t="s">
        <v>16911</v>
      </c>
      <c r="D9799">
        <f t="shared" si="0"/>
        <v>24</v>
      </c>
      <c r="E9799" t="str">
        <f t="shared" si="1"/>
        <v>1,950,000</v>
      </c>
      <c r="F9799" t="str">
        <f t="shared" si="2"/>
        <v/>
      </c>
      <c r="G9799" t="str">
        <f t="shared" si="3"/>
        <v>1,950,000</v>
      </c>
      <c r="H9799" t="s">
        <v>96</v>
      </c>
      <c r="J9799" t="s">
        <v>64</v>
      </c>
      <c r="K9799" t="s">
        <v>101</v>
      </c>
      <c r="L9799">
        <v>1950000</v>
      </c>
      <c r="M9799" t="s">
        <v>6065</v>
      </c>
    </row>
    <row r="9800" spans="1:13">
      <c r="A9800">
        <v>13918</v>
      </c>
      <c r="B9800" t="s">
        <v>21</v>
      </c>
      <c r="C9800" s="16" t="s">
        <v>16912</v>
      </c>
      <c r="D9800">
        <f t="shared" si="0"/>
        <v>24</v>
      </c>
      <c r="E9800" t="str">
        <f t="shared" si="1"/>
        <v>1,920,000</v>
      </c>
      <c r="F9800" t="str">
        <f t="shared" si="2"/>
        <v/>
      </c>
      <c r="G9800" t="str">
        <f t="shared" si="3"/>
        <v>1,920,000</v>
      </c>
      <c r="H9800" t="s">
        <v>96</v>
      </c>
      <c r="J9800" t="s">
        <v>64</v>
      </c>
      <c r="K9800" t="s">
        <v>101</v>
      </c>
      <c r="L9800">
        <v>1920000</v>
      </c>
      <c r="M9800" t="s">
        <v>5434</v>
      </c>
    </row>
    <row r="9801" spans="1:13">
      <c r="A9801">
        <v>13919</v>
      </c>
      <c r="B9801" t="s">
        <v>21</v>
      </c>
      <c r="C9801" s="16" t="s">
        <v>16913</v>
      </c>
      <c r="D9801">
        <f t="shared" si="0"/>
        <v>24</v>
      </c>
      <c r="E9801" t="str">
        <f t="shared" si="1"/>
        <v>1,920,000</v>
      </c>
      <c r="F9801" t="str">
        <f t="shared" si="2"/>
        <v/>
      </c>
      <c r="G9801" t="str">
        <f t="shared" si="3"/>
        <v>1,920,000</v>
      </c>
      <c r="H9801" t="s">
        <v>96</v>
      </c>
      <c r="J9801" t="s">
        <v>64</v>
      </c>
      <c r="K9801" t="s">
        <v>101</v>
      </c>
      <c r="L9801">
        <v>1920000</v>
      </c>
      <c r="M9801" t="s">
        <v>15015</v>
      </c>
    </row>
    <row r="9802" spans="1:13">
      <c r="A9802">
        <v>13920</v>
      </c>
      <c r="B9802" t="s">
        <v>21</v>
      </c>
      <c r="C9802" s="16" t="s">
        <v>16914</v>
      </c>
      <c r="D9802">
        <f t="shared" si="0"/>
        <v>24</v>
      </c>
      <c r="E9802" t="str">
        <f t="shared" si="1"/>
        <v>1,184,000</v>
      </c>
      <c r="F9802" t="str">
        <f t="shared" si="2"/>
        <v/>
      </c>
      <c r="G9802" t="str">
        <f t="shared" si="3"/>
        <v>1,184,000</v>
      </c>
      <c r="H9802" t="s">
        <v>96</v>
      </c>
      <c r="J9802" t="s">
        <v>64</v>
      </c>
      <c r="K9802" t="s">
        <v>101</v>
      </c>
      <c r="L9802">
        <v>1184000</v>
      </c>
      <c r="M9802" t="s">
        <v>6200</v>
      </c>
    </row>
    <row r="9803" spans="1:13">
      <c r="A9803">
        <v>13921</v>
      </c>
      <c r="B9803" t="s">
        <v>21</v>
      </c>
      <c r="C9803" s="16" t="s">
        <v>16915</v>
      </c>
      <c r="D9803">
        <f t="shared" si="0"/>
        <v>24</v>
      </c>
      <c r="E9803" t="str">
        <f t="shared" si="1"/>
        <v>1,133,000</v>
      </c>
      <c r="F9803" t="str">
        <f t="shared" si="2"/>
        <v/>
      </c>
      <c r="G9803" t="str">
        <f t="shared" si="3"/>
        <v>1,133,000</v>
      </c>
      <c r="H9803" t="s">
        <v>96</v>
      </c>
      <c r="J9803" t="s">
        <v>64</v>
      </c>
      <c r="K9803" t="s">
        <v>101</v>
      </c>
      <c r="L9803">
        <v>1133000</v>
      </c>
      <c r="M9803" t="s">
        <v>5019</v>
      </c>
    </row>
    <row r="9804" spans="1:13">
      <c r="A9804">
        <v>13922</v>
      </c>
      <c r="B9804" t="s">
        <v>21</v>
      </c>
      <c r="C9804" s="16" t="s">
        <v>16916</v>
      </c>
      <c r="D9804">
        <f t="shared" si="0"/>
        <v>24</v>
      </c>
      <c r="E9804" t="str">
        <f t="shared" si="1"/>
        <v>1,120,000</v>
      </c>
      <c r="F9804" t="str">
        <f t="shared" si="2"/>
        <v/>
      </c>
      <c r="G9804" t="str">
        <f t="shared" si="3"/>
        <v>1,120,000</v>
      </c>
      <c r="H9804" t="s">
        <v>96</v>
      </c>
      <c r="J9804" t="s">
        <v>64</v>
      </c>
      <c r="K9804" t="s">
        <v>101</v>
      </c>
      <c r="L9804">
        <v>1120000</v>
      </c>
      <c r="M9804" t="s">
        <v>5133</v>
      </c>
    </row>
    <row r="9805" spans="1:13">
      <c r="A9805">
        <v>13923</v>
      </c>
      <c r="B9805" t="s">
        <v>21</v>
      </c>
      <c r="C9805" s="16" t="s">
        <v>16917</v>
      </c>
      <c r="D9805">
        <f t="shared" si="0"/>
        <v>24</v>
      </c>
      <c r="E9805" t="str">
        <f t="shared" si="1"/>
        <v>960,000</v>
      </c>
      <c r="F9805" t="str">
        <f t="shared" si="2"/>
        <v/>
      </c>
      <c r="G9805" t="str">
        <f t="shared" si="3"/>
        <v>960,000</v>
      </c>
      <c r="H9805" t="s">
        <v>96</v>
      </c>
      <c r="J9805" t="s">
        <v>64</v>
      </c>
      <c r="K9805" t="s">
        <v>101</v>
      </c>
      <c r="L9805">
        <v>960000</v>
      </c>
      <c r="M9805" t="s">
        <v>5744</v>
      </c>
    </row>
    <row r="9806" spans="1:13">
      <c r="A9806">
        <v>13924</v>
      </c>
      <c r="B9806" t="s">
        <v>21</v>
      </c>
      <c r="C9806" s="16" t="s">
        <v>16918</v>
      </c>
      <c r="D9806">
        <f t="shared" si="0"/>
        <v>24</v>
      </c>
      <c r="E9806" t="str">
        <f t="shared" si="1"/>
        <v>700,000</v>
      </c>
      <c r="F9806" t="str">
        <f t="shared" si="2"/>
        <v/>
      </c>
      <c r="G9806" t="str">
        <f t="shared" si="3"/>
        <v>700,000</v>
      </c>
      <c r="H9806" t="s">
        <v>96</v>
      </c>
      <c r="J9806" t="s">
        <v>64</v>
      </c>
      <c r="K9806" t="s">
        <v>101</v>
      </c>
      <c r="L9806">
        <v>700000</v>
      </c>
      <c r="M9806" t="s">
        <v>6143</v>
      </c>
    </row>
    <row r="9807" spans="1:13">
      <c r="A9807">
        <v>13925</v>
      </c>
      <c r="B9807" t="s">
        <v>21</v>
      </c>
      <c r="C9807" s="16" t="s">
        <v>16919</v>
      </c>
      <c r="D9807">
        <f t="shared" si="0"/>
        <v>24</v>
      </c>
      <c r="E9807" t="str">
        <f t="shared" si="1"/>
        <v>475,000</v>
      </c>
      <c r="F9807" t="str">
        <f t="shared" si="2"/>
        <v/>
      </c>
      <c r="G9807" t="str">
        <f t="shared" si="3"/>
        <v>475,000</v>
      </c>
      <c r="H9807" t="s">
        <v>96</v>
      </c>
      <c r="J9807" t="s">
        <v>64</v>
      </c>
      <c r="K9807" t="s">
        <v>101</v>
      </c>
      <c r="L9807">
        <v>475000</v>
      </c>
      <c r="M9807" t="s">
        <v>5113</v>
      </c>
    </row>
    <row r="9808" spans="1:13">
      <c r="A9808">
        <v>13926</v>
      </c>
      <c r="B9808" t="s">
        <v>21</v>
      </c>
      <c r="C9808" s="16" t="s">
        <v>16920</v>
      </c>
      <c r="D9808">
        <f t="shared" si="0"/>
        <v>24</v>
      </c>
      <c r="E9808" t="str">
        <f t="shared" si="1"/>
        <v>400,000</v>
      </c>
      <c r="F9808" t="str">
        <f t="shared" si="2"/>
        <v/>
      </c>
      <c r="G9808" t="str">
        <f t="shared" si="3"/>
        <v>400,000</v>
      </c>
      <c r="H9808" t="s">
        <v>96</v>
      </c>
      <c r="J9808" t="s">
        <v>64</v>
      </c>
      <c r="K9808" t="s">
        <v>101</v>
      </c>
      <c r="L9808">
        <v>400000</v>
      </c>
      <c r="M9808" t="s">
        <v>5851</v>
      </c>
    </row>
    <row r="9809" spans="1:13">
      <c r="A9809">
        <v>13927</v>
      </c>
      <c r="B9809" t="s">
        <v>21</v>
      </c>
      <c r="C9809" s="16" t="s">
        <v>16921</v>
      </c>
      <c r="D9809">
        <f t="shared" si="0"/>
        <v>24</v>
      </c>
      <c r="E9809" t="str">
        <f t="shared" si="1"/>
        <v>350,000</v>
      </c>
      <c r="F9809" t="str">
        <f t="shared" si="2"/>
        <v/>
      </c>
      <c r="G9809" t="str">
        <f t="shared" si="3"/>
        <v>350,000</v>
      </c>
      <c r="H9809" t="s">
        <v>96</v>
      </c>
      <c r="J9809" t="s">
        <v>64</v>
      </c>
      <c r="K9809" t="s">
        <v>101</v>
      </c>
      <c r="L9809">
        <v>350000</v>
      </c>
      <c r="M9809" t="s">
        <v>4772</v>
      </c>
    </row>
    <row r="9810" spans="1:13">
      <c r="A9810">
        <v>13928</v>
      </c>
      <c r="B9810" t="s">
        <v>21</v>
      </c>
      <c r="C9810" s="16" t="s">
        <v>16922</v>
      </c>
      <c r="D9810">
        <f t="shared" si="0"/>
        <v>24</v>
      </c>
      <c r="E9810" t="str">
        <f t="shared" si="1"/>
        <v>225,000</v>
      </c>
      <c r="F9810" t="str">
        <f t="shared" si="2"/>
        <v/>
      </c>
      <c r="G9810" t="str">
        <f t="shared" si="3"/>
        <v>225,000</v>
      </c>
      <c r="H9810" t="s">
        <v>96</v>
      </c>
      <c r="J9810" t="s">
        <v>64</v>
      </c>
      <c r="K9810" t="s">
        <v>101</v>
      </c>
      <c r="L9810">
        <v>225000</v>
      </c>
      <c r="M9810" t="s">
        <v>5868</v>
      </c>
    </row>
    <row r="9811" spans="1:13">
      <c r="A9811">
        <v>13929</v>
      </c>
      <c r="B9811" t="s">
        <v>21</v>
      </c>
      <c r="C9811" s="16" t="s">
        <v>16923</v>
      </c>
      <c r="D9811">
        <f t="shared" si="0"/>
        <v>24</v>
      </c>
      <c r="E9811" t="str">
        <f t="shared" si="1"/>
        <v>25,000 (released)</v>
      </c>
      <c r="F9811">
        <f t="shared" si="2"/>
        <v>7</v>
      </c>
      <c r="G9811" t="str">
        <f t="shared" si="3"/>
        <v>25,000</v>
      </c>
      <c r="H9811" t="s">
        <v>96</v>
      </c>
      <c r="J9811" t="s">
        <v>64</v>
      </c>
      <c r="K9811" t="s">
        <v>101</v>
      </c>
      <c r="L9811">
        <v>25000</v>
      </c>
      <c r="M9811" t="s">
        <v>5125</v>
      </c>
    </row>
    <row r="9812" spans="1:13">
      <c r="A9812">
        <v>13932</v>
      </c>
      <c r="B9812" t="s">
        <v>21</v>
      </c>
      <c r="C9812" s="16" t="s">
        <v>16924</v>
      </c>
      <c r="D9812">
        <f t="shared" si="0"/>
        <v>23</v>
      </c>
      <c r="E9812" t="str">
        <f t="shared" si="1"/>
        <v>$18,724,000</v>
      </c>
      <c r="F9812" t="str">
        <f t="shared" si="2"/>
        <v/>
      </c>
      <c r="G9812" t="str">
        <f t="shared" si="3"/>
        <v>$18,724,000</v>
      </c>
      <c r="H9812" t="s">
        <v>16925</v>
      </c>
      <c r="J9812" t="s">
        <v>67</v>
      </c>
      <c r="K9812" t="s">
        <v>101</v>
      </c>
      <c r="L9812">
        <v>18724000</v>
      </c>
      <c r="M9812" t="s">
        <v>5754</v>
      </c>
    </row>
    <row r="9813" spans="1:13">
      <c r="A9813">
        <v>13933</v>
      </c>
      <c r="B9813" t="s">
        <v>21</v>
      </c>
      <c r="C9813" s="16" t="s">
        <v>16926</v>
      </c>
      <c r="D9813">
        <f t="shared" si="0"/>
        <v>24</v>
      </c>
      <c r="E9813" t="str">
        <f t="shared" si="1"/>
        <v>3,472,000</v>
      </c>
      <c r="F9813" t="str">
        <f t="shared" si="2"/>
        <v/>
      </c>
      <c r="G9813" t="str">
        <f t="shared" si="3"/>
        <v>3,472,000</v>
      </c>
      <c r="H9813" t="s">
        <v>96</v>
      </c>
      <c r="J9813" t="s">
        <v>67</v>
      </c>
      <c r="K9813" t="s">
        <v>101</v>
      </c>
      <c r="L9813">
        <v>3472000</v>
      </c>
      <c r="M9813" t="s">
        <v>4598</v>
      </c>
    </row>
    <row r="9814" spans="1:13">
      <c r="A9814">
        <v>13934</v>
      </c>
      <c r="B9814" t="s">
        <v>21</v>
      </c>
      <c r="C9814" s="16" t="s">
        <v>16927</v>
      </c>
      <c r="D9814">
        <f t="shared" si="0"/>
        <v>24</v>
      </c>
      <c r="E9814" t="str">
        <f t="shared" si="1"/>
        <v>3,357,000</v>
      </c>
      <c r="F9814" t="str">
        <f t="shared" si="2"/>
        <v/>
      </c>
      <c r="G9814" t="str">
        <f t="shared" si="3"/>
        <v>3,357,000</v>
      </c>
      <c r="H9814" t="s">
        <v>96</v>
      </c>
      <c r="J9814" t="s">
        <v>67</v>
      </c>
      <c r="K9814" t="s">
        <v>101</v>
      </c>
      <c r="L9814">
        <v>3357000</v>
      </c>
      <c r="M9814" t="s">
        <v>4760</v>
      </c>
    </row>
    <row r="9815" spans="1:13">
      <c r="A9815">
        <v>13935</v>
      </c>
      <c r="B9815" t="s">
        <v>21</v>
      </c>
      <c r="C9815" s="16" t="s">
        <v>16928</v>
      </c>
      <c r="D9815">
        <f t="shared" si="0"/>
        <v>24</v>
      </c>
      <c r="E9815" t="str">
        <f t="shared" si="1"/>
        <v>2,837,000</v>
      </c>
      <c r="F9815" t="str">
        <f t="shared" si="2"/>
        <v/>
      </c>
      <c r="G9815" t="str">
        <f t="shared" si="3"/>
        <v>2,837,000</v>
      </c>
      <c r="H9815" t="s">
        <v>96</v>
      </c>
      <c r="J9815" t="s">
        <v>67</v>
      </c>
      <c r="K9815" t="s">
        <v>101</v>
      </c>
      <c r="L9815">
        <v>2837000</v>
      </c>
      <c r="M9815" t="s">
        <v>4938</v>
      </c>
    </row>
    <row r="9816" spans="1:13">
      <c r="A9816">
        <v>13936</v>
      </c>
      <c r="B9816" t="s">
        <v>21</v>
      </c>
      <c r="C9816" s="16" t="s">
        <v>16929</v>
      </c>
      <c r="D9816">
        <f t="shared" si="0"/>
        <v>24</v>
      </c>
      <c r="E9816" t="str">
        <f t="shared" si="1"/>
        <v>2,400,000</v>
      </c>
      <c r="F9816" t="str">
        <f t="shared" si="2"/>
        <v/>
      </c>
      <c r="G9816" t="str">
        <f t="shared" si="3"/>
        <v>2,400,000</v>
      </c>
      <c r="H9816" t="s">
        <v>96</v>
      </c>
      <c r="J9816" t="s">
        <v>67</v>
      </c>
      <c r="K9816" t="s">
        <v>101</v>
      </c>
      <c r="L9816">
        <v>2400000</v>
      </c>
      <c r="M9816" t="s">
        <v>4759</v>
      </c>
    </row>
    <row r="9817" spans="1:13">
      <c r="A9817">
        <v>13937</v>
      </c>
      <c r="B9817" t="s">
        <v>21</v>
      </c>
      <c r="C9817" s="16" t="s">
        <v>16930</v>
      </c>
      <c r="D9817">
        <f t="shared" si="0"/>
        <v>24</v>
      </c>
      <c r="E9817" t="str">
        <f t="shared" si="1"/>
        <v>1,700,000 (released)</v>
      </c>
      <c r="F9817">
        <f t="shared" si="2"/>
        <v>10</v>
      </c>
      <c r="G9817" t="str">
        <f t="shared" si="3"/>
        <v>1,700,000</v>
      </c>
      <c r="H9817" t="s">
        <v>96</v>
      </c>
      <c r="J9817" t="s">
        <v>67</v>
      </c>
      <c r="K9817" t="s">
        <v>101</v>
      </c>
      <c r="L9817">
        <v>1700000</v>
      </c>
      <c r="M9817" t="s">
        <v>4661</v>
      </c>
    </row>
    <row r="9818" spans="1:13">
      <c r="A9818">
        <v>13938</v>
      </c>
      <c r="B9818" t="s">
        <v>21</v>
      </c>
      <c r="C9818" s="16" t="s">
        <v>16931</v>
      </c>
      <c r="D9818">
        <f t="shared" si="0"/>
        <v>24</v>
      </c>
      <c r="E9818" t="str">
        <f t="shared" si="1"/>
        <v>1,690,000 (released)</v>
      </c>
      <c r="F9818">
        <f t="shared" si="2"/>
        <v>10</v>
      </c>
      <c r="G9818" t="str">
        <f t="shared" si="3"/>
        <v>1,690,000</v>
      </c>
      <c r="H9818" t="s">
        <v>96</v>
      </c>
      <c r="J9818" t="s">
        <v>67</v>
      </c>
      <c r="K9818" t="s">
        <v>101</v>
      </c>
      <c r="L9818">
        <v>1690000</v>
      </c>
      <c r="M9818" t="s">
        <v>4589</v>
      </c>
    </row>
    <row r="9819" spans="1:13">
      <c r="A9819">
        <v>13939</v>
      </c>
      <c r="B9819" t="s">
        <v>21</v>
      </c>
      <c r="C9819" s="16" t="s">
        <v>16932</v>
      </c>
      <c r="D9819">
        <f t="shared" si="0"/>
        <v>24</v>
      </c>
      <c r="E9819" t="str">
        <f t="shared" si="1"/>
        <v>1,613,000</v>
      </c>
      <c r="F9819" t="str">
        <f t="shared" si="2"/>
        <v/>
      </c>
      <c r="G9819" t="str">
        <f t="shared" si="3"/>
        <v>1,613,000</v>
      </c>
      <c r="H9819" t="s">
        <v>96</v>
      </c>
      <c r="J9819" t="s">
        <v>67</v>
      </c>
      <c r="K9819" t="s">
        <v>101</v>
      </c>
      <c r="L9819">
        <v>1613000</v>
      </c>
      <c r="M9819" t="s">
        <v>5343</v>
      </c>
    </row>
    <row r="9820" spans="1:13">
      <c r="A9820">
        <v>13940</v>
      </c>
      <c r="B9820" t="s">
        <v>21</v>
      </c>
      <c r="C9820" s="16" t="s">
        <v>16933</v>
      </c>
      <c r="D9820">
        <f t="shared" si="0"/>
        <v>24</v>
      </c>
      <c r="E9820" t="str">
        <f t="shared" si="1"/>
        <v>1,466,000</v>
      </c>
      <c r="F9820" t="str">
        <f t="shared" si="2"/>
        <v/>
      </c>
      <c r="G9820" t="str">
        <f t="shared" si="3"/>
        <v>1,466,000</v>
      </c>
      <c r="H9820" t="s">
        <v>96</v>
      </c>
      <c r="J9820" t="s">
        <v>67</v>
      </c>
      <c r="K9820" t="s">
        <v>101</v>
      </c>
      <c r="L9820">
        <v>1466000</v>
      </c>
      <c r="M9820" t="s">
        <v>4993</v>
      </c>
    </row>
    <row r="9821" spans="1:13">
      <c r="A9821">
        <v>13941</v>
      </c>
      <c r="B9821" t="s">
        <v>21</v>
      </c>
      <c r="C9821" s="16" t="s">
        <v>16934</v>
      </c>
      <c r="D9821">
        <f t="shared" si="0"/>
        <v>24</v>
      </c>
      <c r="E9821" t="str">
        <f t="shared" si="1"/>
        <v>1,300,000</v>
      </c>
      <c r="F9821" t="str">
        <f t="shared" si="2"/>
        <v/>
      </c>
      <c r="G9821" t="str">
        <f t="shared" si="3"/>
        <v>1,300,000</v>
      </c>
      <c r="H9821" t="s">
        <v>96</v>
      </c>
      <c r="J9821" t="s">
        <v>67</v>
      </c>
      <c r="K9821" t="s">
        <v>101</v>
      </c>
      <c r="L9821">
        <v>1300000</v>
      </c>
      <c r="M9821" t="s">
        <v>5158</v>
      </c>
    </row>
    <row r="9822" spans="1:13">
      <c r="A9822">
        <v>13942</v>
      </c>
      <c r="B9822" t="s">
        <v>21</v>
      </c>
      <c r="C9822" s="16" t="s">
        <v>16935</v>
      </c>
      <c r="D9822">
        <f t="shared" si="0"/>
        <v>24</v>
      </c>
      <c r="E9822" t="str">
        <f t="shared" si="1"/>
        <v>1,137,000 (released)</v>
      </c>
      <c r="F9822">
        <f t="shared" si="2"/>
        <v>10</v>
      </c>
      <c r="G9822" t="str">
        <f t="shared" si="3"/>
        <v>1,137,000</v>
      </c>
      <c r="H9822" t="s">
        <v>96</v>
      </c>
      <c r="J9822" t="s">
        <v>67</v>
      </c>
      <c r="K9822" t="s">
        <v>101</v>
      </c>
      <c r="L9822">
        <v>1137000</v>
      </c>
      <c r="M9822" t="s">
        <v>4973</v>
      </c>
    </row>
    <row r="9823" spans="1:13">
      <c r="A9823">
        <v>13943</v>
      </c>
      <c r="B9823" t="s">
        <v>21</v>
      </c>
      <c r="C9823" s="16" t="s">
        <v>16936</v>
      </c>
      <c r="D9823">
        <f t="shared" si="0"/>
        <v>24</v>
      </c>
      <c r="E9823" t="str">
        <f t="shared" si="1"/>
        <v>1,116,000</v>
      </c>
      <c r="F9823" t="str">
        <f t="shared" si="2"/>
        <v/>
      </c>
      <c r="G9823" t="str">
        <f t="shared" si="3"/>
        <v>1,116,000</v>
      </c>
      <c r="H9823" t="s">
        <v>96</v>
      </c>
      <c r="J9823" t="s">
        <v>67</v>
      </c>
      <c r="K9823" t="s">
        <v>101</v>
      </c>
      <c r="L9823">
        <v>1116000</v>
      </c>
      <c r="M9823" t="s">
        <v>5169</v>
      </c>
    </row>
    <row r="9824" spans="1:13">
      <c r="A9824">
        <v>13944</v>
      </c>
      <c r="B9824" t="s">
        <v>21</v>
      </c>
      <c r="C9824" s="16" t="s">
        <v>16937</v>
      </c>
      <c r="D9824">
        <f t="shared" si="0"/>
        <v>24</v>
      </c>
      <c r="E9824" t="str">
        <f t="shared" si="1"/>
        <v>845,000</v>
      </c>
      <c r="F9824" t="str">
        <f t="shared" si="2"/>
        <v/>
      </c>
      <c r="G9824" t="str">
        <f t="shared" si="3"/>
        <v>845,000</v>
      </c>
      <c r="H9824" t="s">
        <v>96</v>
      </c>
      <c r="J9824" t="s">
        <v>67</v>
      </c>
      <c r="K9824" t="s">
        <v>101</v>
      </c>
      <c r="L9824">
        <v>845000</v>
      </c>
      <c r="M9824" t="s">
        <v>5694</v>
      </c>
    </row>
    <row r="9825" spans="1:13">
      <c r="A9825">
        <v>13945</v>
      </c>
      <c r="B9825" t="s">
        <v>21</v>
      </c>
      <c r="C9825" s="16" t="s">
        <v>16938</v>
      </c>
      <c r="D9825">
        <f t="shared" si="0"/>
        <v>24</v>
      </c>
      <c r="E9825" t="str">
        <f t="shared" si="1"/>
        <v>722,000</v>
      </c>
      <c r="F9825" t="str">
        <f t="shared" si="2"/>
        <v/>
      </c>
      <c r="G9825" t="str">
        <f t="shared" si="3"/>
        <v>722,000</v>
      </c>
      <c r="H9825" t="s">
        <v>96</v>
      </c>
      <c r="J9825" t="s">
        <v>67</v>
      </c>
      <c r="K9825" t="s">
        <v>101</v>
      </c>
      <c r="L9825">
        <v>722000</v>
      </c>
      <c r="M9825" t="s">
        <v>4764</v>
      </c>
    </row>
    <row r="9826" spans="1:13">
      <c r="A9826">
        <v>13946</v>
      </c>
      <c r="B9826" t="s">
        <v>21</v>
      </c>
      <c r="C9826" s="16" t="s">
        <v>16939</v>
      </c>
      <c r="D9826">
        <f t="shared" si="0"/>
        <v>24</v>
      </c>
      <c r="E9826" t="str">
        <f t="shared" si="1"/>
        <v>500,000</v>
      </c>
      <c r="F9826" t="str">
        <f t="shared" si="2"/>
        <v/>
      </c>
      <c r="G9826" t="str">
        <f t="shared" si="3"/>
        <v>500,000</v>
      </c>
      <c r="H9826" t="s">
        <v>96</v>
      </c>
      <c r="J9826" t="s">
        <v>67</v>
      </c>
      <c r="K9826" t="s">
        <v>101</v>
      </c>
      <c r="L9826">
        <v>500000</v>
      </c>
      <c r="M9826" t="s">
        <v>5096</v>
      </c>
    </row>
    <row r="9827" spans="1:13">
      <c r="A9827">
        <v>13947</v>
      </c>
      <c r="B9827" t="s">
        <v>21</v>
      </c>
      <c r="C9827" s="16" t="s">
        <v>16940</v>
      </c>
      <c r="D9827">
        <f t="shared" si="0"/>
        <v>24</v>
      </c>
      <c r="E9827" t="str">
        <f t="shared" si="1"/>
        <v>225,000 (released)</v>
      </c>
      <c r="F9827">
        <f t="shared" si="2"/>
        <v>8</v>
      </c>
      <c r="G9827" t="str">
        <f t="shared" si="3"/>
        <v>225,000</v>
      </c>
      <c r="H9827" t="s">
        <v>96</v>
      </c>
      <c r="J9827" t="s">
        <v>67</v>
      </c>
      <c r="K9827" t="s">
        <v>101</v>
      </c>
      <c r="L9827">
        <v>225000</v>
      </c>
      <c r="M9827" t="s">
        <v>5041</v>
      </c>
    </row>
    <row r="9828" spans="1:13">
      <c r="A9828">
        <v>13948</v>
      </c>
      <c r="B9828" t="s">
        <v>21</v>
      </c>
      <c r="C9828" s="16" t="s">
        <v>16941</v>
      </c>
      <c r="D9828">
        <f t="shared" si="0"/>
        <v>24</v>
      </c>
      <c r="E9828" t="str">
        <f t="shared" si="1"/>
        <v>225,000</v>
      </c>
      <c r="F9828" t="str">
        <f t="shared" si="2"/>
        <v/>
      </c>
      <c r="G9828" t="str">
        <f t="shared" si="3"/>
        <v>225,000</v>
      </c>
      <c r="H9828" t="s">
        <v>96</v>
      </c>
      <c r="J9828" t="s">
        <v>67</v>
      </c>
      <c r="K9828" t="s">
        <v>101</v>
      </c>
      <c r="L9828">
        <v>225000</v>
      </c>
      <c r="M9828" t="s">
        <v>4606</v>
      </c>
    </row>
    <row r="9829" spans="1:13">
      <c r="A9829">
        <v>13951</v>
      </c>
      <c r="B9829" t="s">
        <v>21</v>
      </c>
      <c r="C9829" s="16" t="s">
        <v>16942</v>
      </c>
      <c r="D9829">
        <f t="shared" si="0"/>
        <v>24</v>
      </c>
      <c r="E9829" t="str">
        <f t="shared" si="1"/>
        <v>$5,700,000</v>
      </c>
      <c r="F9829" t="str">
        <f t="shared" si="2"/>
        <v/>
      </c>
      <c r="G9829" t="str">
        <f t="shared" si="3"/>
        <v>$5,700,000</v>
      </c>
      <c r="H9829" t="s">
        <v>2378</v>
      </c>
      <c r="J9829" t="s">
        <v>73</v>
      </c>
      <c r="K9829" t="s">
        <v>101</v>
      </c>
      <c r="L9829">
        <v>5700000</v>
      </c>
      <c r="M9829" t="s">
        <v>5967</v>
      </c>
    </row>
    <row r="9830" spans="1:13">
      <c r="A9830">
        <v>13952</v>
      </c>
      <c r="B9830" t="s">
        <v>21</v>
      </c>
      <c r="C9830" s="16" t="s">
        <v>16943</v>
      </c>
      <c r="D9830">
        <f t="shared" si="0"/>
        <v>24</v>
      </c>
      <c r="E9830" t="str">
        <f t="shared" si="1"/>
        <v>5,230,000</v>
      </c>
      <c r="F9830" t="str">
        <f t="shared" si="2"/>
        <v/>
      </c>
      <c r="G9830" t="str">
        <f t="shared" si="3"/>
        <v>5,230,000</v>
      </c>
      <c r="H9830" t="s">
        <v>96</v>
      </c>
      <c r="J9830" t="s">
        <v>73</v>
      </c>
      <c r="K9830" t="s">
        <v>101</v>
      </c>
      <c r="L9830">
        <v>5230000</v>
      </c>
      <c r="M9830" t="s">
        <v>4585</v>
      </c>
    </row>
    <row r="9831" spans="1:13">
      <c r="A9831">
        <v>13953</v>
      </c>
      <c r="B9831" t="s">
        <v>21</v>
      </c>
      <c r="C9831" s="16" t="s">
        <v>16944</v>
      </c>
      <c r="D9831">
        <f t="shared" si="0"/>
        <v>24</v>
      </c>
      <c r="E9831" t="str">
        <f t="shared" si="1"/>
        <v>4,250,000</v>
      </c>
      <c r="F9831" t="str">
        <f t="shared" si="2"/>
        <v/>
      </c>
      <c r="G9831" t="str">
        <f t="shared" si="3"/>
        <v>4,250,000</v>
      </c>
      <c r="H9831" t="s">
        <v>96</v>
      </c>
      <c r="J9831" t="s">
        <v>73</v>
      </c>
      <c r="K9831" t="s">
        <v>101</v>
      </c>
      <c r="L9831">
        <v>4250000</v>
      </c>
      <c r="M9831" t="s">
        <v>4708</v>
      </c>
    </row>
    <row r="9832" spans="1:13">
      <c r="A9832">
        <v>13954</v>
      </c>
      <c r="B9832" t="s">
        <v>21</v>
      </c>
      <c r="C9832" s="16" t="s">
        <v>16945</v>
      </c>
      <c r="D9832">
        <f t="shared" si="0"/>
        <v>24</v>
      </c>
      <c r="E9832" t="str">
        <f t="shared" si="1"/>
        <v>3,200,000</v>
      </c>
      <c r="F9832" t="str">
        <f t="shared" si="2"/>
        <v/>
      </c>
      <c r="G9832" t="str">
        <f t="shared" si="3"/>
        <v>3,200,000</v>
      </c>
      <c r="H9832" t="s">
        <v>96</v>
      </c>
      <c r="J9832" t="s">
        <v>73</v>
      </c>
      <c r="K9832" t="s">
        <v>101</v>
      </c>
      <c r="L9832">
        <v>3200000</v>
      </c>
      <c r="M9832" t="s">
        <v>5716</v>
      </c>
    </row>
    <row r="9833" spans="1:13">
      <c r="A9833">
        <v>13955</v>
      </c>
      <c r="B9833" t="s">
        <v>21</v>
      </c>
      <c r="C9833" s="16" t="s">
        <v>16946</v>
      </c>
      <c r="D9833">
        <f t="shared" si="0"/>
        <v>24</v>
      </c>
      <c r="E9833" t="str">
        <f t="shared" si="1"/>
        <v>3,150,000</v>
      </c>
      <c r="F9833" t="str">
        <f t="shared" si="2"/>
        <v/>
      </c>
      <c r="G9833" t="str">
        <f t="shared" si="3"/>
        <v>3,150,000</v>
      </c>
      <c r="H9833" t="s">
        <v>96</v>
      </c>
      <c r="J9833" t="s">
        <v>73</v>
      </c>
      <c r="K9833" t="s">
        <v>101</v>
      </c>
      <c r="L9833">
        <v>3150000</v>
      </c>
      <c r="M9833" t="s">
        <v>4934</v>
      </c>
    </row>
    <row r="9834" spans="1:13">
      <c r="A9834">
        <v>13956</v>
      </c>
      <c r="B9834" t="s">
        <v>21</v>
      </c>
      <c r="C9834" s="16" t="s">
        <v>16947</v>
      </c>
      <c r="D9834">
        <f t="shared" si="0"/>
        <v>24</v>
      </c>
      <c r="E9834" t="str">
        <f t="shared" si="1"/>
        <v>2,763,000</v>
      </c>
      <c r="F9834" t="str">
        <f t="shared" si="2"/>
        <v/>
      </c>
      <c r="G9834" t="str">
        <f t="shared" si="3"/>
        <v>2,763,000</v>
      </c>
      <c r="H9834" t="s">
        <v>96</v>
      </c>
      <c r="J9834" t="s">
        <v>73</v>
      </c>
      <c r="K9834" t="s">
        <v>101</v>
      </c>
      <c r="L9834">
        <v>2763000</v>
      </c>
      <c r="M9834" t="s">
        <v>5161</v>
      </c>
    </row>
    <row r="9835" spans="1:13">
      <c r="A9835">
        <v>13957</v>
      </c>
      <c r="B9835" t="s">
        <v>21</v>
      </c>
      <c r="C9835" s="16" t="s">
        <v>16948</v>
      </c>
      <c r="D9835">
        <f t="shared" si="0"/>
        <v>24</v>
      </c>
      <c r="E9835" t="str">
        <f t="shared" si="1"/>
        <v>1,976,000 (released)</v>
      </c>
      <c r="F9835">
        <f t="shared" si="2"/>
        <v>10</v>
      </c>
      <c r="G9835" t="str">
        <f t="shared" si="3"/>
        <v>1,976,000</v>
      </c>
      <c r="H9835" t="s">
        <v>96</v>
      </c>
      <c r="J9835" t="s">
        <v>73</v>
      </c>
      <c r="K9835" t="s">
        <v>101</v>
      </c>
      <c r="L9835">
        <v>1976000</v>
      </c>
      <c r="M9835" t="s">
        <v>6042</v>
      </c>
    </row>
    <row r="9836" spans="1:13">
      <c r="A9836">
        <v>13958</v>
      </c>
      <c r="B9836" t="s">
        <v>21</v>
      </c>
      <c r="C9836" s="16" t="s">
        <v>16949</v>
      </c>
      <c r="D9836">
        <f t="shared" si="0"/>
        <v>24</v>
      </c>
      <c r="E9836" t="str">
        <f t="shared" si="1"/>
        <v>1,500,000</v>
      </c>
      <c r="F9836" t="str">
        <f t="shared" si="2"/>
        <v/>
      </c>
      <c r="G9836" t="str">
        <f t="shared" si="3"/>
        <v>1,500,000</v>
      </c>
      <c r="H9836" t="s">
        <v>96</v>
      </c>
      <c r="J9836" t="s">
        <v>73</v>
      </c>
      <c r="K9836" t="s">
        <v>101</v>
      </c>
      <c r="L9836">
        <v>1500000</v>
      </c>
      <c r="M9836" t="s">
        <v>4979</v>
      </c>
    </row>
    <row r="9837" spans="1:13">
      <c r="A9837">
        <v>13959</v>
      </c>
      <c r="B9837" t="s">
        <v>21</v>
      </c>
      <c r="C9837" s="16" t="s">
        <v>16950</v>
      </c>
      <c r="D9837">
        <f t="shared" si="0"/>
        <v>24</v>
      </c>
      <c r="E9837" t="str">
        <f t="shared" si="1"/>
        <v>1,470,000 (released)</v>
      </c>
      <c r="F9837">
        <f t="shared" si="2"/>
        <v>10</v>
      </c>
      <c r="G9837" t="str">
        <f t="shared" si="3"/>
        <v>1,470,000</v>
      </c>
      <c r="H9837" t="s">
        <v>96</v>
      </c>
      <c r="J9837" t="s">
        <v>73</v>
      </c>
      <c r="K9837" t="s">
        <v>101</v>
      </c>
      <c r="L9837">
        <v>1470000</v>
      </c>
      <c r="M9837" t="s">
        <v>6117</v>
      </c>
    </row>
    <row r="9838" spans="1:13">
      <c r="A9838">
        <v>13960</v>
      </c>
      <c r="B9838" t="s">
        <v>21</v>
      </c>
      <c r="C9838" s="16" t="s">
        <v>16951</v>
      </c>
      <c r="D9838">
        <f t="shared" si="0"/>
        <v>24</v>
      </c>
      <c r="E9838" t="str">
        <f t="shared" si="1"/>
        <v>1,300,000</v>
      </c>
      <c r="F9838" t="str">
        <f t="shared" si="2"/>
        <v/>
      </c>
      <c r="G9838" t="str">
        <f t="shared" si="3"/>
        <v>1,300,000</v>
      </c>
      <c r="H9838" t="s">
        <v>96</v>
      </c>
      <c r="J9838" t="s">
        <v>73</v>
      </c>
      <c r="K9838" t="s">
        <v>101</v>
      </c>
      <c r="L9838">
        <v>1300000</v>
      </c>
      <c r="M9838" t="s">
        <v>5274</v>
      </c>
    </row>
    <row r="9839" spans="1:13">
      <c r="A9839">
        <v>13961</v>
      </c>
      <c r="B9839" t="s">
        <v>21</v>
      </c>
      <c r="C9839" s="16" t="s">
        <v>16952</v>
      </c>
      <c r="D9839">
        <f t="shared" si="0"/>
        <v>24</v>
      </c>
      <c r="E9839" t="str">
        <f t="shared" si="1"/>
        <v>1,000,000</v>
      </c>
      <c r="F9839" t="str">
        <f t="shared" si="2"/>
        <v/>
      </c>
      <c r="G9839" t="str">
        <f t="shared" si="3"/>
        <v>1,000,000</v>
      </c>
      <c r="H9839" t="s">
        <v>96</v>
      </c>
      <c r="J9839" t="s">
        <v>73</v>
      </c>
      <c r="K9839" t="s">
        <v>101</v>
      </c>
      <c r="L9839">
        <v>1000000</v>
      </c>
      <c r="M9839" t="s">
        <v>5354</v>
      </c>
    </row>
    <row r="9840" spans="1:13">
      <c r="A9840">
        <v>13962</v>
      </c>
      <c r="B9840" t="s">
        <v>21</v>
      </c>
      <c r="C9840" s="16" t="s">
        <v>16953</v>
      </c>
      <c r="D9840">
        <f t="shared" si="0"/>
        <v>24</v>
      </c>
      <c r="E9840" t="str">
        <f t="shared" si="1"/>
        <v>961,000 (released)</v>
      </c>
      <c r="F9840">
        <f t="shared" si="2"/>
        <v>8</v>
      </c>
      <c r="G9840" t="str">
        <f t="shared" si="3"/>
        <v>961,000</v>
      </c>
      <c r="H9840" t="s">
        <v>96</v>
      </c>
      <c r="J9840" t="s">
        <v>73</v>
      </c>
      <c r="K9840" t="s">
        <v>101</v>
      </c>
      <c r="L9840">
        <v>961000</v>
      </c>
      <c r="M9840" t="s">
        <v>5298</v>
      </c>
    </row>
    <row r="9841" spans="1:13">
      <c r="A9841">
        <v>13963</v>
      </c>
      <c r="B9841" t="s">
        <v>21</v>
      </c>
      <c r="C9841" s="16" t="s">
        <v>16954</v>
      </c>
      <c r="D9841">
        <f t="shared" si="0"/>
        <v>24</v>
      </c>
      <c r="E9841" t="str">
        <f t="shared" si="1"/>
        <v>825,000</v>
      </c>
      <c r="F9841" t="str">
        <f t="shared" si="2"/>
        <v/>
      </c>
      <c r="G9841" t="str">
        <f t="shared" si="3"/>
        <v>825,000</v>
      </c>
      <c r="H9841" t="s">
        <v>96</v>
      </c>
      <c r="J9841" t="s">
        <v>73</v>
      </c>
      <c r="K9841" t="s">
        <v>101</v>
      </c>
      <c r="L9841">
        <v>825000</v>
      </c>
      <c r="M9841" t="s">
        <v>4713</v>
      </c>
    </row>
    <row r="9842" spans="1:13">
      <c r="A9842">
        <v>13964</v>
      </c>
      <c r="B9842" t="s">
        <v>21</v>
      </c>
      <c r="C9842" s="16" t="s">
        <v>16955</v>
      </c>
      <c r="D9842">
        <f t="shared" si="0"/>
        <v>24</v>
      </c>
      <c r="E9842" t="str">
        <f t="shared" si="1"/>
        <v>800,000 (released)</v>
      </c>
      <c r="F9842">
        <f t="shared" si="2"/>
        <v>8</v>
      </c>
      <c r="G9842" t="str">
        <f t="shared" si="3"/>
        <v>800,000</v>
      </c>
      <c r="H9842" t="s">
        <v>96</v>
      </c>
      <c r="J9842" t="s">
        <v>73</v>
      </c>
      <c r="K9842" t="s">
        <v>101</v>
      </c>
      <c r="L9842">
        <v>800000</v>
      </c>
      <c r="M9842" t="s">
        <v>5489</v>
      </c>
    </row>
    <row r="9843" spans="1:13">
      <c r="A9843">
        <v>13965</v>
      </c>
      <c r="B9843" t="s">
        <v>21</v>
      </c>
      <c r="C9843" s="16" t="s">
        <v>16956</v>
      </c>
      <c r="D9843">
        <f t="shared" si="0"/>
        <v>24</v>
      </c>
      <c r="E9843" t="str">
        <f t="shared" si="1"/>
        <v>550,000 (released)</v>
      </c>
      <c r="F9843">
        <f t="shared" si="2"/>
        <v>8</v>
      </c>
      <c r="G9843" t="str">
        <f t="shared" si="3"/>
        <v>550,000</v>
      </c>
      <c r="H9843" t="s">
        <v>96</v>
      </c>
      <c r="J9843" t="s">
        <v>73</v>
      </c>
      <c r="K9843" t="s">
        <v>101</v>
      </c>
      <c r="L9843">
        <v>550000</v>
      </c>
      <c r="M9843" t="s">
        <v>5135</v>
      </c>
    </row>
    <row r="9844" spans="1:13">
      <c r="A9844">
        <v>13966</v>
      </c>
      <c r="B9844" t="s">
        <v>21</v>
      </c>
      <c r="C9844" s="16" t="s">
        <v>16957</v>
      </c>
      <c r="D9844">
        <f t="shared" si="0"/>
        <v>24</v>
      </c>
      <c r="E9844" t="str">
        <f t="shared" si="1"/>
        <v>534,000</v>
      </c>
      <c r="F9844" t="str">
        <f t="shared" si="2"/>
        <v/>
      </c>
      <c r="G9844" t="str">
        <f t="shared" si="3"/>
        <v>534,000</v>
      </c>
      <c r="H9844" t="s">
        <v>96</v>
      </c>
      <c r="J9844" t="s">
        <v>73</v>
      </c>
      <c r="K9844" t="s">
        <v>101</v>
      </c>
      <c r="L9844">
        <v>534000</v>
      </c>
      <c r="M9844" t="s">
        <v>4911</v>
      </c>
    </row>
    <row r="9845" spans="1:13">
      <c r="A9845">
        <v>13967</v>
      </c>
      <c r="B9845" t="s">
        <v>21</v>
      </c>
      <c r="C9845" s="16" t="s">
        <v>16958</v>
      </c>
      <c r="D9845">
        <f t="shared" si="0"/>
        <v>24</v>
      </c>
      <c r="E9845" t="str">
        <f t="shared" si="1"/>
        <v>370,000</v>
      </c>
      <c r="F9845" t="str">
        <f t="shared" si="2"/>
        <v/>
      </c>
      <c r="G9845" t="str">
        <f t="shared" si="3"/>
        <v>370,000</v>
      </c>
      <c r="H9845" t="s">
        <v>96</v>
      </c>
      <c r="J9845" t="s">
        <v>73</v>
      </c>
      <c r="K9845" t="s">
        <v>101</v>
      </c>
      <c r="L9845">
        <v>370000</v>
      </c>
      <c r="M9845" t="s">
        <v>4591</v>
      </c>
    </row>
    <row r="9846" spans="1:13">
      <c r="A9846">
        <v>13968</v>
      </c>
      <c r="B9846" t="s">
        <v>21</v>
      </c>
      <c r="C9846" s="16" t="s">
        <v>16959</v>
      </c>
      <c r="D9846">
        <f t="shared" si="0"/>
        <v>24</v>
      </c>
      <c r="E9846" t="str">
        <f t="shared" si="1"/>
        <v>350,000</v>
      </c>
      <c r="F9846" t="str">
        <f t="shared" si="2"/>
        <v/>
      </c>
      <c r="G9846" t="str">
        <f t="shared" si="3"/>
        <v>350,000</v>
      </c>
      <c r="H9846" t="s">
        <v>96</v>
      </c>
      <c r="J9846" t="s">
        <v>73</v>
      </c>
      <c r="K9846" t="s">
        <v>101</v>
      </c>
      <c r="L9846">
        <v>350000</v>
      </c>
      <c r="M9846" t="s">
        <v>4889</v>
      </c>
    </row>
    <row r="9847" spans="1:13">
      <c r="A9847">
        <v>13969</v>
      </c>
      <c r="B9847" t="s">
        <v>21</v>
      </c>
      <c r="C9847" s="16" t="s">
        <v>16960</v>
      </c>
      <c r="D9847">
        <f t="shared" si="0"/>
        <v>24</v>
      </c>
      <c r="E9847" t="str">
        <f t="shared" si="1"/>
        <v>275,000 (released)</v>
      </c>
      <c r="F9847">
        <f t="shared" si="2"/>
        <v>8</v>
      </c>
      <c r="G9847" t="str">
        <f t="shared" si="3"/>
        <v>275,000</v>
      </c>
      <c r="H9847" t="s">
        <v>96</v>
      </c>
      <c r="J9847" t="s">
        <v>73</v>
      </c>
      <c r="K9847" t="s">
        <v>101</v>
      </c>
      <c r="L9847">
        <v>275000</v>
      </c>
      <c r="M9847" t="s">
        <v>5442</v>
      </c>
    </row>
    <row r="9848" spans="1:13">
      <c r="A9848">
        <v>13970</v>
      </c>
      <c r="B9848" t="s">
        <v>21</v>
      </c>
      <c r="C9848" s="16" t="s">
        <v>16961</v>
      </c>
      <c r="D9848">
        <f t="shared" si="0"/>
        <v>24</v>
      </c>
      <c r="E9848" t="str">
        <f t="shared" si="1"/>
        <v>225,000</v>
      </c>
      <c r="F9848" t="str">
        <f t="shared" si="2"/>
        <v/>
      </c>
      <c r="G9848" t="str">
        <f t="shared" si="3"/>
        <v>225,000</v>
      </c>
      <c r="H9848" t="s">
        <v>96</v>
      </c>
      <c r="J9848" t="s">
        <v>73</v>
      </c>
      <c r="K9848" t="s">
        <v>101</v>
      </c>
      <c r="L9848">
        <v>225000</v>
      </c>
      <c r="M9848" t="s">
        <v>5325</v>
      </c>
    </row>
    <row r="9849" spans="1:13">
      <c r="A9849">
        <v>13971</v>
      </c>
      <c r="B9849" t="s">
        <v>21</v>
      </c>
      <c r="C9849" s="16" t="s">
        <v>16962</v>
      </c>
      <c r="D9849">
        <f t="shared" si="0"/>
        <v>24</v>
      </c>
      <c r="E9849" t="str">
        <f t="shared" si="1"/>
        <v>97,560 (released)</v>
      </c>
      <c r="F9849">
        <f t="shared" si="2"/>
        <v>7</v>
      </c>
      <c r="G9849" t="str">
        <f t="shared" si="3"/>
        <v>97,560</v>
      </c>
      <c r="H9849" t="s">
        <v>96</v>
      </c>
      <c r="J9849" t="s">
        <v>73</v>
      </c>
      <c r="K9849" t="s">
        <v>101</v>
      </c>
      <c r="L9849">
        <v>97560</v>
      </c>
      <c r="M9849" t="s">
        <v>5104</v>
      </c>
    </row>
    <row r="9850" spans="1:13">
      <c r="A9850">
        <v>13974</v>
      </c>
      <c r="B9850" t="s">
        <v>21</v>
      </c>
      <c r="C9850" s="16" t="s">
        <v>16963</v>
      </c>
      <c r="D9850">
        <f t="shared" si="0"/>
        <v>24</v>
      </c>
      <c r="E9850" t="str">
        <f t="shared" si="1"/>
        <v>$5,476,000</v>
      </c>
      <c r="F9850" t="str">
        <f t="shared" si="2"/>
        <v/>
      </c>
      <c r="G9850" t="str">
        <f t="shared" si="3"/>
        <v>$5,476,000</v>
      </c>
      <c r="H9850" t="s">
        <v>16964</v>
      </c>
      <c r="J9850" t="s">
        <v>75</v>
      </c>
      <c r="K9850" t="s">
        <v>101</v>
      </c>
      <c r="L9850">
        <v>5476000</v>
      </c>
      <c r="M9850" t="s">
        <v>4948</v>
      </c>
    </row>
    <row r="9851" spans="1:13">
      <c r="A9851">
        <v>13975</v>
      </c>
      <c r="B9851" t="s">
        <v>21</v>
      </c>
      <c r="C9851" s="16" t="s">
        <v>16965</v>
      </c>
      <c r="D9851">
        <f t="shared" si="0"/>
        <v>24</v>
      </c>
      <c r="E9851" t="str">
        <f t="shared" si="1"/>
        <v>4,500,000</v>
      </c>
      <c r="F9851" t="str">
        <f t="shared" si="2"/>
        <v/>
      </c>
      <c r="G9851" t="str">
        <f t="shared" si="3"/>
        <v>4,500,000</v>
      </c>
      <c r="H9851" t="s">
        <v>96</v>
      </c>
      <c r="J9851" t="s">
        <v>75</v>
      </c>
      <c r="K9851" t="s">
        <v>101</v>
      </c>
      <c r="L9851">
        <v>4500000</v>
      </c>
      <c r="M9851" t="s">
        <v>4811</v>
      </c>
    </row>
    <row r="9852" spans="1:13">
      <c r="A9852">
        <v>13976</v>
      </c>
      <c r="B9852" t="s">
        <v>21</v>
      </c>
      <c r="C9852" s="16" t="s">
        <v>16966</v>
      </c>
      <c r="D9852">
        <f t="shared" si="0"/>
        <v>24</v>
      </c>
      <c r="E9852" t="str">
        <f t="shared" si="1"/>
        <v>2,500,000</v>
      </c>
      <c r="F9852" t="str">
        <f t="shared" si="2"/>
        <v/>
      </c>
      <c r="G9852" t="str">
        <f t="shared" si="3"/>
        <v>2,500,000</v>
      </c>
      <c r="H9852" t="s">
        <v>96</v>
      </c>
      <c r="J9852" t="s">
        <v>75</v>
      </c>
      <c r="K9852" t="s">
        <v>101</v>
      </c>
      <c r="L9852">
        <v>2500000</v>
      </c>
      <c r="M9852" t="s">
        <v>5970</v>
      </c>
    </row>
    <row r="9853" spans="1:13">
      <c r="A9853">
        <v>13977</v>
      </c>
      <c r="B9853" t="s">
        <v>21</v>
      </c>
      <c r="C9853" s="16" t="s">
        <v>16967</v>
      </c>
      <c r="D9853">
        <f t="shared" si="0"/>
        <v>24</v>
      </c>
      <c r="E9853" t="str">
        <f t="shared" si="1"/>
        <v>2,380,000</v>
      </c>
      <c r="F9853" t="str">
        <f t="shared" si="2"/>
        <v/>
      </c>
      <c r="G9853" t="str">
        <f t="shared" si="3"/>
        <v>2,380,000</v>
      </c>
      <c r="H9853" t="s">
        <v>96</v>
      </c>
      <c r="J9853" t="s">
        <v>75</v>
      </c>
      <c r="K9853" t="s">
        <v>101</v>
      </c>
      <c r="L9853">
        <v>2380000</v>
      </c>
      <c r="M9853" t="s">
        <v>5265</v>
      </c>
    </row>
    <row r="9854" spans="1:13">
      <c r="A9854">
        <v>13978</v>
      </c>
      <c r="B9854" t="s">
        <v>21</v>
      </c>
      <c r="C9854" s="16" t="s">
        <v>16968</v>
      </c>
      <c r="D9854">
        <f t="shared" si="0"/>
        <v>24</v>
      </c>
      <c r="E9854" t="str">
        <f t="shared" si="1"/>
        <v>2,100,000 (released)</v>
      </c>
      <c r="F9854">
        <f t="shared" si="2"/>
        <v>10</v>
      </c>
      <c r="G9854" t="str">
        <f t="shared" si="3"/>
        <v>2,100,000</v>
      </c>
      <c r="H9854" t="s">
        <v>96</v>
      </c>
      <c r="J9854" t="s">
        <v>75</v>
      </c>
      <c r="K9854" t="s">
        <v>101</v>
      </c>
      <c r="L9854">
        <v>2100000</v>
      </c>
      <c r="M9854" t="s">
        <v>5349</v>
      </c>
    </row>
    <row r="9855" spans="1:13">
      <c r="A9855">
        <v>13979</v>
      </c>
      <c r="B9855" t="s">
        <v>21</v>
      </c>
      <c r="C9855" s="16" t="s">
        <v>16969</v>
      </c>
      <c r="D9855">
        <f t="shared" si="0"/>
        <v>24</v>
      </c>
      <c r="E9855" t="str">
        <f t="shared" si="1"/>
        <v>1,987,000</v>
      </c>
      <c r="F9855" t="str">
        <f t="shared" si="2"/>
        <v/>
      </c>
      <c r="G9855" t="str">
        <f t="shared" si="3"/>
        <v>1,987,000</v>
      </c>
      <c r="H9855" t="s">
        <v>96</v>
      </c>
      <c r="J9855" t="s">
        <v>75</v>
      </c>
      <c r="K9855" t="s">
        <v>101</v>
      </c>
      <c r="L9855">
        <v>1987000</v>
      </c>
      <c r="M9855" t="s">
        <v>3691</v>
      </c>
    </row>
    <row r="9856" spans="1:13">
      <c r="A9856">
        <v>13980</v>
      </c>
      <c r="B9856" t="s">
        <v>21</v>
      </c>
      <c r="C9856" s="16" t="s">
        <v>16970</v>
      </c>
      <c r="D9856">
        <f t="shared" si="0"/>
        <v>24</v>
      </c>
      <c r="E9856" t="str">
        <f t="shared" si="1"/>
        <v>1,950,000</v>
      </c>
      <c r="F9856" t="str">
        <f t="shared" si="2"/>
        <v/>
      </c>
      <c r="G9856" t="str">
        <f t="shared" si="3"/>
        <v>1,950,000</v>
      </c>
      <c r="H9856" t="s">
        <v>96</v>
      </c>
      <c r="J9856" t="s">
        <v>75</v>
      </c>
      <c r="K9856" t="s">
        <v>101</v>
      </c>
      <c r="L9856">
        <v>1950000</v>
      </c>
      <c r="M9856" t="s">
        <v>5943</v>
      </c>
    </row>
    <row r="9857" spans="1:13">
      <c r="A9857">
        <v>13981</v>
      </c>
      <c r="B9857" t="s">
        <v>21</v>
      </c>
      <c r="C9857" s="16" t="s">
        <v>16971</v>
      </c>
      <c r="D9857">
        <f t="shared" si="0"/>
        <v>24</v>
      </c>
      <c r="E9857" t="str">
        <f t="shared" si="1"/>
        <v>1,040,000</v>
      </c>
      <c r="F9857" t="str">
        <f t="shared" si="2"/>
        <v/>
      </c>
      <c r="G9857" t="str">
        <f t="shared" si="3"/>
        <v>1,040,000</v>
      </c>
      <c r="H9857" t="s">
        <v>96</v>
      </c>
      <c r="J9857" t="s">
        <v>75</v>
      </c>
      <c r="K9857" t="s">
        <v>101</v>
      </c>
      <c r="L9857">
        <v>1040000</v>
      </c>
      <c r="M9857" t="s">
        <v>5837</v>
      </c>
    </row>
    <row r="9858" spans="1:13">
      <c r="A9858">
        <v>13982</v>
      </c>
      <c r="B9858" t="s">
        <v>21</v>
      </c>
      <c r="C9858" s="16" t="s">
        <v>16972</v>
      </c>
      <c r="D9858">
        <f t="shared" si="0"/>
        <v>24</v>
      </c>
      <c r="E9858" t="str">
        <f t="shared" si="1"/>
        <v>1,000,000</v>
      </c>
      <c r="F9858" t="str">
        <f t="shared" si="2"/>
        <v/>
      </c>
      <c r="G9858" t="str">
        <f t="shared" si="3"/>
        <v>1,000,000</v>
      </c>
      <c r="H9858" t="s">
        <v>96</v>
      </c>
      <c r="J9858" t="s">
        <v>75</v>
      </c>
      <c r="K9858" t="s">
        <v>101</v>
      </c>
      <c r="L9858">
        <v>1000000</v>
      </c>
      <c r="M9858" t="s">
        <v>6144</v>
      </c>
    </row>
    <row r="9859" spans="1:13">
      <c r="A9859">
        <v>13983</v>
      </c>
      <c r="B9859" t="s">
        <v>21</v>
      </c>
      <c r="C9859" s="16" t="s">
        <v>16973</v>
      </c>
      <c r="D9859">
        <f t="shared" si="0"/>
        <v>24</v>
      </c>
      <c r="E9859" t="str">
        <f t="shared" si="1"/>
        <v>500,000</v>
      </c>
      <c r="F9859" t="str">
        <f t="shared" si="2"/>
        <v/>
      </c>
      <c r="G9859" t="str">
        <f t="shared" si="3"/>
        <v>500,000</v>
      </c>
      <c r="H9859" t="s">
        <v>96</v>
      </c>
      <c r="J9859" t="s">
        <v>75</v>
      </c>
      <c r="K9859" t="s">
        <v>101</v>
      </c>
      <c r="L9859">
        <v>500000</v>
      </c>
      <c r="M9859" t="s">
        <v>5950</v>
      </c>
    </row>
    <row r="9860" spans="1:13">
      <c r="A9860">
        <v>13984</v>
      </c>
      <c r="B9860" t="s">
        <v>21</v>
      </c>
      <c r="C9860" s="16" t="s">
        <v>16974</v>
      </c>
      <c r="D9860">
        <f t="shared" si="0"/>
        <v>24</v>
      </c>
      <c r="E9860" t="str">
        <f t="shared" si="1"/>
        <v>350,000</v>
      </c>
      <c r="F9860" t="str">
        <f t="shared" si="2"/>
        <v/>
      </c>
      <c r="G9860" t="str">
        <f t="shared" si="3"/>
        <v>350,000</v>
      </c>
      <c r="H9860" t="s">
        <v>96</v>
      </c>
      <c r="J9860" t="s">
        <v>75</v>
      </c>
      <c r="K9860" t="s">
        <v>101</v>
      </c>
      <c r="L9860">
        <v>350000</v>
      </c>
      <c r="M9860" t="s">
        <v>4944</v>
      </c>
    </row>
    <row r="9861" spans="1:13">
      <c r="A9861">
        <v>13985</v>
      </c>
      <c r="B9861" t="s">
        <v>21</v>
      </c>
      <c r="C9861" s="16" t="s">
        <v>16975</v>
      </c>
      <c r="D9861">
        <f t="shared" si="0"/>
        <v>24</v>
      </c>
      <c r="E9861" t="str">
        <f t="shared" si="1"/>
        <v>225,000 (released)</v>
      </c>
      <c r="F9861">
        <f t="shared" si="2"/>
        <v>8</v>
      </c>
      <c r="G9861" t="str">
        <f t="shared" si="3"/>
        <v>225,000</v>
      </c>
      <c r="H9861" t="s">
        <v>96</v>
      </c>
      <c r="J9861" t="s">
        <v>75</v>
      </c>
      <c r="K9861" t="s">
        <v>101</v>
      </c>
      <c r="L9861">
        <v>225000</v>
      </c>
      <c r="M9861" t="s">
        <v>5036</v>
      </c>
    </row>
    <row r="9862" spans="1:13">
      <c r="A9862">
        <v>13986</v>
      </c>
      <c r="B9862" t="s">
        <v>21</v>
      </c>
      <c r="C9862" s="16" t="s">
        <v>16976</v>
      </c>
      <c r="D9862">
        <f t="shared" si="0"/>
        <v>24</v>
      </c>
      <c r="E9862" t="str">
        <f t="shared" si="1"/>
        <v>225,000 (released)</v>
      </c>
      <c r="F9862">
        <f t="shared" si="2"/>
        <v>8</v>
      </c>
      <c r="G9862" t="str">
        <f t="shared" si="3"/>
        <v>225,000</v>
      </c>
      <c r="H9862" t="s">
        <v>96</v>
      </c>
      <c r="J9862" t="s">
        <v>75</v>
      </c>
      <c r="K9862" t="s">
        <v>101</v>
      </c>
      <c r="L9862">
        <v>225000</v>
      </c>
      <c r="M9862" t="s">
        <v>6189</v>
      </c>
    </row>
    <row r="9863" spans="1:13">
      <c r="A9863">
        <v>13987</v>
      </c>
      <c r="B9863" t="s">
        <v>21</v>
      </c>
      <c r="C9863" s="16" t="s">
        <v>16977</v>
      </c>
      <c r="D9863">
        <f t="shared" si="0"/>
        <v>24</v>
      </c>
      <c r="E9863" t="str">
        <f t="shared" si="1"/>
        <v>225,000</v>
      </c>
      <c r="F9863" t="str">
        <f t="shared" si="2"/>
        <v/>
      </c>
      <c r="G9863" t="str">
        <f t="shared" si="3"/>
        <v>225,000</v>
      </c>
      <c r="H9863" t="s">
        <v>96</v>
      </c>
      <c r="J9863" t="s">
        <v>75</v>
      </c>
      <c r="K9863" t="s">
        <v>101</v>
      </c>
      <c r="L9863">
        <v>225000</v>
      </c>
      <c r="M9863" t="s">
        <v>5841</v>
      </c>
    </row>
    <row r="9864" spans="1:13">
      <c r="A9864">
        <v>13988</v>
      </c>
      <c r="B9864" t="s">
        <v>21</v>
      </c>
      <c r="C9864" s="16" t="s">
        <v>16978</v>
      </c>
      <c r="D9864">
        <f t="shared" si="0"/>
        <v>24</v>
      </c>
      <c r="E9864" t="str">
        <f t="shared" si="1"/>
        <v>225,000 (released)</v>
      </c>
      <c r="F9864">
        <f t="shared" si="2"/>
        <v>8</v>
      </c>
      <c r="G9864" t="str">
        <f t="shared" si="3"/>
        <v>225,000</v>
      </c>
      <c r="H9864" t="s">
        <v>96</v>
      </c>
      <c r="J9864" t="s">
        <v>75</v>
      </c>
      <c r="K9864" t="s">
        <v>101</v>
      </c>
      <c r="L9864">
        <v>225000</v>
      </c>
      <c r="M9864" t="s">
        <v>4825</v>
      </c>
    </row>
    <row r="9865" spans="1:13">
      <c r="A9865">
        <v>13989</v>
      </c>
      <c r="B9865" t="s">
        <v>21</v>
      </c>
      <c r="C9865" s="16" t="s">
        <v>16979</v>
      </c>
      <c r="D9865">
        <f t="shared" si="0"/>
        <v>24</v>
      </c>
      <c r="E9865" t="str">
        <f t="shared" si="1"/>
        <v>225,000 (released)</v>
      </c>
      <c r="F9865">
        <f t="shared" si="2"/>
        <v>8</v>
      </c>
      <c r="G9865" t="str">
        <f t="shared" si="3"/>
        <v>225,000</v>
      </c>
      <c r="H9865" t="s">
        <v>96</v>
      </c>
      <c r="J9865" t="s">
        <v>75</v>
      </c>
      <c r="K9865" t="s">
        <v>101</v>
      </c>
      <c r="L9865">
        <v>225000</v>
      </c>
      <c r="M9865" t="s">
        <v>5096</v>
      </c>
    </row>
    <row r="9866" spans="1:13">
      <c r="A9866">
        <v>13990</v>
      </c>
      <c r="B9866" t="s">
        <v>21</v>
      </c>
      <c r="C9866" s="16" t="s">
        <v>16980</v>
      </c>
      <c r="D9866">
        <f t="shared" si="0"/>
        <v>24</v>
      </c>
      <c r="E9866" t="str">
        <f t="shared" si="1"/>
        <v>225,000 (released)</v>
      </c>
      <c r="F9866">
        <f t="shared" si="2"/>
        <v>8</v>
      </c>
      <c r="G9866" t="str">
        <f t="shared" si="3"/>
        <v>225,000</v>
      </c>
      <c r="H9866" t="s">
        <v>96</v>
      </c>
      <c r="J9866" t="s">
        <v>75</v>
      </c>
      <c r="K9866" t="s">
        <v>101</v>
      </c>
      <c r="L9866">
        <v>225000</v>
      </c>
      <c r="M9866" t="s">
        <v>5263</v>
      </c>
    </row>
    <row r="9867" spans="1:13">
      <c r="A9867">
        <v>13991</v>
      </c>
      <c r="B9867" t="s">
        <v>21</v>
      </c>
      <c r="C9867" s="16" t="s">
        <v>16981</v>
      </c>
      <c r="D9867">
        <f t="shared" si="0"/>
        <v>24</v>
      </c>
      <c r="E9867" t="str">
        <f t="shared" si="1"/>
        <v>(salary not listed)</v>
      </c>
      <c r="F9867">
        <f t="shared" si="2"/>
        <v>8</v>
      </c>
      <c r="G9867" t="str">
        <f t="shared" si="3"/>
        <v>(salary</v>
      </c>
      <c r="H9867" t="s">
        <v>96</v>
      </c>
      <c r="J9867" t="s">
        <v>75</v>
      </c>
      <c r="K9867" t="s">
        <v>101</v>
      </c>
      <c r="L9867" t="s">
        <v>15337</v>
      </c>
      <c r="M9867" t="s">
        <v>6121</v>
      </c>
    </row>
    <row r="9868" spans="1:13">
      <c r="A9868">
        <v>13992</v>
      </c>
      <c r="B9868" t="s">
        <v>21</v>
      </c>
      <c r="C9868" s="16" t="s">
        <v>16982</v>
      </c>
      <c r="D9868">
        <f t="shared" si="0"/>
        <v>24</v>
      </c>
      <c r="E9868" t="str">
        <f t="shared" si="1"/>
        <v>(salary not listed)</v>
      </c>
      <c r="F9868">
        <f t="shared" si="2"/>
        <v>8</v>
      </c>
      <c r="G9868" t="str">
        <f t="shared" si="3"/>
        <v>(salary</v>
      </c>
      <c r="H9868" t="s">
        <v>96</v>
      </c>
      <c r="J9868" t="s">
        <v>75</v>
      </c>
      <c r="K9868" t="s">
        <v>101</v>
      </c>
      <c r="L9868" t="s">
        <v>15337</v>
      </c>
      <c r="M9868" t="s">
        <v>5941</v>
      </c>
    </row>
    <row r="9869" spans="1:13">
      <c r="A9869">
        <v>13993</v>
      </c>
      <c r="B9869" t="s">
        <v>21</v>
      </c>
      <c r="C9869" s="16" t="s">
        <v>16983</v>
      </c>
      <c r="D9869">
        <f t="shared" si="0"/>
        <v>24</v>
      </c>
      <c r="E9869" t="str">
        <f t="shared" si="1"/>
        <v>(salary not listed)</v>
      </c>
      <c r="F9869">
        <f t="shared" si="2"/>
        <v>8</v>
      </c>
      <c r="G9869" t="str">
        <f t="shared" si="3"/>
        <v>(salary</v>
      </c>
      <c r="H9869" t="s">
        <v>96</v>
      </c>
      <c r="J9869" t="s">
        <v>75</v>
      </c>
      <c r="K9869" t="s">
        <v>101</v>
      </c>
      <c r="L9869" t="s">
        <v>15337</v>
      </c>
      <c r="M9869" t="s">
        <v>5666</v>
      </c>
    </row>
    <row r="9870" spans="1:13">
      <c r="A9870">
        <v>13996</v>
      </c>
      <c r="B9870" t="s">
        <v>21</v>
      </c>
      <c r="C9870" s="16" t="s">
        <v>16984</v>
      </c>
      <c r="D9870">
        <f t="shared" si="0"/>
        <v>24</v>
      </c>
      <c r="E9870" t="str">
        <f t="shared" si="1"/>
        <v>$7,000,000</v>
      </c>
      <c r="F9870" t="str">
        <f t="shared" si="2"/>
        <v/>
      </c>
      <c r="G9870" t="str">
        <f t="shared" si="3"/>
        <v>$7,000,000</v>
      </c>
      <c r="H9870" t="s">
        <v>268</v>
      </c>
      <c r="J9870" t="s">
        <v>93</v>
      </c>
      <c r="K9870" t="s">
        <v>101</v>
      </c>
      <c r="L9870">
        <v>7000000</v>
      </c>
      <c r="M9870" t="s">
        <v>4803</v>
      </c>
    </row>
    <row r="9871" spans="1:13">
      <c r="A9871">
        <v>13997</v>
      </c>
      <c r="B9871" t="s">
        <v>21</v>
      </c>
      <c r="C9871" s="16" t="s">
        <v>16985</v>
      </c>
      <c r="D9871">
        <f t="shared" si="0"/>
        <v>24</v>
      </c>
      <c r="E9871" t="str">
        <f t="shared" si="1"/>
        <v>3,687,000</v>
      </c>
      <c r="F9871" t="str">
        <f t="shared" si="2"/>
        <v/>
      </c>
      <c r="G9871" t="str">
        <f t="shared" si="3"/>
        <v>3,687,000</v>
      </c>
      <c r="H9871" t="s">
        <v>96</v>
      </c>
      <c r="J9871" t="s">
        <v>93</v>
      </c>
      <c r="K9871" t="s">
        <v>101</v>
      </c>
      <c r="L9871">
        <v>3687000</v>
      </c>
      <c r="M9871" t="s">
        <v>5598</v>
      </c>
    </row>
    <row r="9872" spans="1:13">
      <c r="A9872">
        <v>13998</v>
      </c>
      <c r="B9872" t="s">
        <v>21</v>
      </c>
      <c r="C9872" s="16" t="s">
        <v>16986</v>
      </c>
      <c r="D9872">
        <f t="shared" si="0"/>
        <v>24</v>
      </c>
      <c r="E9872" t="str">
        <f t="shared" si="1"/>
        <v>2,800,000</v>
      </c>
      <c r="F9872" t="str">
        <f t="shared" si="2"/>
        <v/>
      </c>
      <c r="G9872" t="str">
        <f t="shared" si="3"/>
        <v>2,800,000</v>
      </c>
      <c r="H9872" t="s">
        <v>96</v>
      </c>
      <c r="J9872" t="s">
        <v>93</v>
      </c>
      <c r="K9872" t="s">
        <v>101</v>
      </c>
      <c r="L9872">
        <v>2800000</v>
      </c>
      <c r="M9872" t="s">
        <v>4731</v>
      </c>
    </row>
    <row r="9873" spans="1:13">
      <c r="A9873">
        <v>13999</v>
      </c>
      <c r="B9873" t="s">
        <v>21</v>
      </c>
      <c r="C9873" s="16" t="s">
        <v>16987</v>
      </c>
      <c r="D9873">
        <f t="shared" si="0"/>
        <v>24</v>
      </c>
      <c r="E9873" t="str">
        <f t="shared" si="1"/>
        <v>1,963,000 (average)</v>
      </c>
      <c r="F9873">
        <f t="shared" si="2"/>
        <v>10</v>
      </c>
      <c r="G9873" t="str">
        <f t="shared" si="3"/>
        <v>1,963,000</v>
      </c>
      <c r="H9873" t="s">
        <v>96</v>
      </c>
      <c r="J9873" t="s">
        <v>93</v>
      </c>
      <c r="K9873" t="s">
        <v>101</v>
      </c>
      <c r="L9873">
        <v>1963000</v>
      </c>
      <c r="M9873" t="s">
        <v>5118</v>
      </c>
    </row>
    <row r="9874" spans="1:13">
      <c r="A9874">
        <v>14000</v>
      </c>
      <c r="B9874" t="s">
        <v>21</v>
      </c>
      <c r="C9874" s="16" t="s">
        <v>16988</v>
      </c>
      <c r="D9874">
        <f t="shared" si="0"/>
        <v>24</v>
      </c>
      <c r="E9874" t="str">
        <f t="shared" si="1"/>
        <v>1,702,000</v>
      </c>
      <c r="F9874" t="str">
        <f t="shared" si="2"/>
        <v/>
      </c>
      <c r="G9874" t="str">
        <f t="shared" si="3"/>
        <v>1,702,000</v>
      </c>
      <c r="H9874" t="s">
        <v>96</v>
      </c>
      <c r="J9874" t="s">
        <v>93</v>
      </c>
      <c r="K9874" t="s">
        <v>101</v>
      </c>
      <c r="L9874">
        <v>1702000</v>
      </c>
      <c r="M9874" t="s">
        <v>5388</v>
      </c>
    </row>
    <row r="9875" spans="1:13">
      <c r="A9875">
        <v>14001</v>
      </c>
      <c r="B9875" t="s">
        <v>21</v>
      </c>
      <c r="C9875" s="16" t="s">
        <v>16989</v>
      </c>
      <c r="D9875">
        <f t="shared" si="0"/>
        <v>24</v>
      </c>
      <c r="E9875" t="str">
        <f t="shared" si="1"/>
        <v>1,493,000</v>
      </c>
      <c r="F9875" t="str">
        <f t="shared" si="2"/>
        <v/>
      </c>
      <c r="G9875" t="str">
        <f t="shared" si="3"/>
        <v>1,493,000</v>
      </c>
      <c r="H9875" t="s">
        <v>96</v>
      </c>
      <c r="J9875" t="s">
        <v>93</v>
      </c>
      <c r="K9875" t="s">
        <v>101</v>
      </c>
      <c r="L9875">
        <v>1493000</v>
      </c>
      <c r="M9875" t="s">
        <v>4198</v>
      </c>
    </row>
    <row r="9876" spans="1:13">
      <c r="A9876">
        <v>14002</v>
      </c>
      <c r="B9876" t="s">
        <v>21</v>
      </c>
      <c r="C9876" s="16" t="s">
        <v>16990</v>
      </c>
      <c r="D9876">
        <f t="shared" si="0"/>
        <v>24</v>
      </c>
      <c r="E9876" t="str">
        <f t="shared" si="1"/>
        <v>1,304,000</v>
      </c>
      <c r="F9876" t="str">
        <f t="shared" si="2"/>
        <v/>
      </c>
      <c r="G9876" t="str">
        <f t="shared" si="3"/>
        <v>1,304,000</v>
      </c>
      <c r="H9876" t="s">
        <v>96</v>
      </c>
      <c r="J9876" t="s">
        <v>93</v>
      </c>
      <c r="K9876" t="s">
        <v>101</v>
      </c>
      <c r="L9876">
        <v>1304000</v>
      </c>
      <c r="M9876" t="s">
        <v>5862</v>
      </c>
    </row>
    <row r="9877" spans="1:13">
      <c r="A9877">
        <v>14003</v>
      </c>
      <c r="B9877" t="s">
        <v>21</v>
      </c>
      <c r="C9877" s="16" t="s">
        <v>16991</v>
      </c>
      <c r="D9877">
        <f t="shared" si="0"/>
        <v>24</v>
      </c>
      <c r="E9877" t="str">
        <f t="shared" si="1"/>
        <v>525,000</v>
      </c>
      <c r="F9877" t="str">
        <f t="shared" si="2"/>
        <v/>
      </c>
      <c r="G9877" t="str">
        <f t="shared" si="3"/>
        <v>525,000</v>
      </c>
      <c r="H9877" t="s">
        <v>96</v>
      </c>
      <c r="J9877" t="s">
        <v>93</v>
      </c>
      <c r="K9877" t="s">
        <v>101</v>
      </c>
      <c r="L9877">
        <v>525000</v>
      </c>
      <c r="M9877" t="s">
        <v>5304</v>
      </c>
    </row>
    <row r="9878" spans="1:13">
      <c r="A9878">
        <v>14004</v>
      </c>
      <c r="B9878" t="s">
        <v>21</v>
      </c>
      <c r="C9878" s="16" t="s">
        <v>16992</v>
      </c>
      <c r="D9878">
        <f t="shared" si="0"/>
        <v>24</v>
      </c>
      <c r="E9878" t="str">
        <f t="shared" si="1"/>
        <v>500,000</v>
      </c>
      <c r="F9878" t="str">
        <f t="shared" si="2"/>
        <v/>
      </c>
      <c r="G9878" t="str">
        <f t="shared" si="3"/>
        <v>500,000</v>
      </c>
      <c r="H9878" t="s">
        <v>96</v>
      </c>
      <c r="J9878" t="s">
        <v>93</v>
      </c>
      <c r="K9878" t="s">
        <v>101</v>
      </c>
      <c r="L9878">
        <v>500000</v>
      </c>
      <c r="M9878" t="s">
        <v>5690</v>
      </c>
    </row>
    <row r="9879" spans="1:13">
      <c r="A9879">
        <v>14005</v>
      </c>
      <c r="B9879" t="s">
        <v>21</v>
      </c>
      <c r="C9879" s="16" t="s">
        <v>16993</v>
      </c>
      <c r="D9879">
        <f t="shared" si="0"/>
        <v>24</v>
      </c>
      <c r="E9879" t="str">
        <f t="shared" si="1"/>
        <v>300,000</v>
      </c>
      <c r="F9879" t="str">
        <f t="shared" si="2"/>
        <v/>
      </c>
      <c r="G9879" t="str">
        <f t="shared" si="3"/>
        <v>300,000</v>
      </c>
      <c r="H9879" t="s">
        <v>96</v>
      </c>
      <c r="J9879" t="s">
        <v>93</v>
      </c>
      <c r="K9879" t="s">
        <v>101</v>
      </c>
      <c r="L9879">
        <v>300000</v>
      </c>
      <c r="M9879" t="s">
        <v>4665</v>
      </c>
    </row>
    <row r="9880" spans="1:13">
      <c r="A9880">
        <v>14006</v>
      </c>
      <c r="B9880" t="s">
        <v>21</v>
      </c>
      <c r="C9880" s="16" t="s">
        <v>16994</v>
      </c>
      <c r="D9880">
        <f t="shared" si="0"/>
        <v>24</v>
      </c>
      <c r="E9880" t="str">
        <f t="shared" si="1"/>
        <v>250,000</v>
      </c>
      <c r="F9880" t="str">
        <f t="shared" si="2"/>
        <v/>
      </c>
      <c r="G9880" t="str">
        <f t="shared" si="3"/>
        <v>250,000</v>
      </c>
      <c r="H9880" t="s">
        <v>96</v>
      </c>
      <c r="J9880" t="s">
        <v>93</v>
      </c>
      <c r="K9880" t="s">
        <v>101</v>
      </c>
      <c r="L9880">
        <v>250000</v>
      </c>
      <c r="M9880" t="s">
        <v>6062</v>
      </c>
    </row>
    <row r="9881" spans="1:13">
      <c r="A9881">
        <v>14007</v>
      </c>
      <c r="B9881" t="s">
        <v>21</v>
      </c>
      <c r="C9881" s="16" t="s">
        <v>16995</v>
      </c>
      <c r="D9881">
        <f t="shared" si="0"/>
        <v>24</v>
      </c>
      <c r="E9881" t="str">
        <f t="shared" si="1"/>
        <v>250,000</v>
      </c>
      <c r="F9881" t="str">
        <f t="shared" si="2"/>
        <v/>
      </c>
      <c r="G9881" t="str">
        <f t="shared" si="3"/>
        <v>250,000</v>
      </c>
      <c r="H9881" t="s">
        <v>96</v>
      </c>
      <c r="J9881" t="s">
        <v>93</v>
      </c>
      <c r="K9881" t="s">
        <v>101</v>
      </c>
      <c r="L9881">
        <v>250000</v>
      </c>
      <c r="M9881" t="s">
        <v>4690</v>
      </c>
    </row>
    <row r="9882" spans="1:13">
      <c r="A9882">
        <v>14008</v>
      </c>
      <c r="B9882" t="s">
        <v>21</v>
      </c>
      <c r="C9882" s="16" t="s">
        <v>16996</v>
      </c>
      <c r="D9882">
        <f t="shared" si="0"/>
        <v>24</v>
      </c>
      <c r="E9882" t="str">
        <f t="shared" si="1"/>
        <v>225,000 (released)</v>
      </c>
      <c r="F9882">
        <f t="shared" si="2"/>
        <v>8</v>
      </c>
      <c r="G9882" t="str">
        <f t="shared" si="3"/>
        <v>225,000</v>
      </c>
      <c r="H9882" t="s">
        <v>96</v>
      </c>
      <c r="J9882" t="s">
        <v>93</v>
      </c>
      <c r="K9882" t="s">
        <v>101</v>
      </c>
      <c r="L9882">
        <v>225000</v>
      </c>
      <c r="M9882" t="s">
        <v>5674</v>
      </c>
    </row>
    <row r="9883" spans="1:13">
      <c r="A9883">
        <v>14009</v>
      </c>
      <c r="B9883" t="s">
        <v>21</v>
      </c>
      <c r="C9883" s="16" t="s">
        <v>16997</v>
      </c>
      <c r="D9883">
        <f t="shared" si="0"/>
        <v>24</v>
      </c>
      <c r="E9883" t="str">
        <f t="shared" si="1"/>
        <v>225,000 (released)</v>
      </c>
      <c r="F9883">
        <f t="shared" si="2"/>
        <v>8</v>
      </c>
      <c r="G9883" t="str">
        <f t="shared" si="3"/>
        <v>225,000</v>
      </c>
      <c r="H9883" t="s">
        <v>96</v>
      </c>
      <c r="J9883" t="s">
        <v>93</v>
      </c>
      <c r="K9883" t="s">
        <v>101</v>
      </c>
      <c r="L9883">
        <v>225000</v>
      </c>
      <c r="M9883" t="s">
        <v>5275</v>
      </c>
    </row>
    <row r="9884" spans="1:13">
      <c r="A9884">
        <v>14010</v>
      </c>
      <c r="B9884" t="s">
        <v>21</v>
      </c>
      <c r="C9884" s="16" t="s">
        <v>16998</v>
      </c>
      <c r="D9884">
        <f t="shared" si="0"/>
        <v>24</v>
      </c>
      <c r="E9884" t="str">
        <f t="shared" si="1"/>
        <v>(salary not listed)</v>
      </c>
      <c r="F9884">
        <f t="shared" si="2"/>
        <v>8</v>
      </c>
      <c r="G9884" t="str">
        <f t="shared" si="3"/>
        <v>(salary</v>
      </c>
      <c r="H9884" t="s">
        <v>96</v>
      </c>
      <c r="J9884" t="s">
        <v>93</v>
      </c>
      <c r="K9884" t="s">
        <v>101</v>
      </c>
      <c r="L9884" t="s">
        <v>15337</v>
      </c>
      <c r="M9884" t="s">
        <v>5501</v>
      </c>
    </row>
    <row r="9885" spans="1:13">
      <c r="A9885">
        <v>14011</v>
      </c>
      <c r="B9885" t="s">
        <v>21</v>
      </c>
      <c r="C9885" s="16" t="s">
        <v>16999</v>
      </c>
      <c r="D9885">
        <f t="shared" si="0"/>
        <v>24</v>
      </c>
      <c r="E9885" t="str">
        <f t="shared" si="1"/>
        <v>(salary not listed)</v>
      </c>
      <c r="F9885">
        <f t="shared" si="2"/>
        <v>8</v>
      </c>
      <c r="G9885" t="str">
        <f t="shared" si="3"/>
        <v>(salary</v>
      </c>
      <c r="H9885" t="s">
        <v>96</v>
      </c>
      <c r="J9885" t="s">
        <v>93</v>
      </c>
      <c r="K9885" t="s">
        <v>101</v>
      </c>
      <c r="L9885" t="s">
        <v>15337</v>
      </c>
      <c r="M9885" t="s">
        <v>5021</v>
      </c>
    </row>
    <row r="9886" spans="1:13">
      <c r="A9886">
        <v>14014</v>
      </c>
      <c r="B9886" t="s">
        <v>21</v>
      </c>
      <c r="C9886" s="16" t="s">
        <v>17000</v>
      </c>
      <c r="D9886">
        <f t="shared" si="0"/>
        <v>24</v>
      </c>
      <c r="E9886" t="str">
        <f t="shared" si="1"/>
        <v>$3,088,000</v>
      </c>
      <c r="F9886" t="str">
        <f t="shared" si="2"/>
        <v/>
      </c>
      <c r="G9886" t="str">
        <f t="shared" si="3"/>
        <v>$3,088,000</v>
      </c>
      <c r="H9886" t="s">
        <v>17001</v>
      </c>
      <c r="J9886" t="s">
        <v>28</v>
      </c>
      <c r="K9886" t="s">
        <v>101</v>
      </c>
      <c r="L9886">
        <v>3088000</v>
      </c>
      <c r="M9886" t="s">
        <v>4657</v>
      </c>
    </row>
    <row r="9887" spans="1:13">
      <c r="A9887">
        <v>14015</v>
      </c>
      <c r="B9887" t="s">
        <v>21</v>
      </c>
      <c r="C9887" s="16" t="s">
        <v>17002</v>
      </c>
      <c r="D9887">
        <f t="shared" si="0"/>
        <v>24</v>
      </c>
      <c r="E9887" t="str">
        <f t="shared" si="1"/>
        <v>2,568,000</v>
      </c>
      <c r="F9887" t="str">
        <f t="shared" si="2"/>
        <v/>
      </c>
      <c r="G9887" t="str">
        <f t="shared" si="3"/>
        <v>2,568,000</v>
      </c>
      <c r="H9887" t="s">
        <v>96</v>
      </c>
      <c r="J9887" t="s">
        <v>28</v>
      </c>
      <c r="K9887" t="s">
        <v>101</v>
      </c>
      <c r="L9887">
        <v>2568000</v>
      </c>
      <c r="M9887" t="s">
        <v>6016</v>
      </c>
    </row>
    <row r="9888" spans="1:13">
      <c r="A9888">
        <v>14016</v>
      </c>
      <c r="B9888" t="s">
        <v>21</v>
      </c>
      <c r="C9888" s="16" t="s">
        <v>17003</v>
      </c>
      <c r="D9888">
        <f t="shared" si="0"/>
        <v>24</v>
      </c>
      <c r="E9888" t="str">
        <f t="shared" si="1"/>
        <v>2,500,000</v>
      </c>
      <c r="F9888" t="str">
        <f t="shared" si="2"/>
        <v/>
      </c>
      <c r="G9888" t="str">
        <f t="shared" si="3"/>
        <v>2,500,000</v>
      </c>
      <c r="H9888" t="s">
        <v>96</v>
      </c>
      <c r="J9888" t="s">
        <v>28</v>
      </c>
      <c r="K9888" t="s">
        <v>101</v>
      </c>
      <c r="L9888">
        <v>2500000</v>
      </c>
      <c r="M9888" t="s">
        <v>5697</v>
      </c>
    </row>
    <row r="9889" spans="1:13">
      <c r="A9889">
        <v>14017</v>
      </c>
      <c r="B9889" t="s">
        <v>21</v>
      </c>
      <c r="C9889" s="16" t="s">
        <v>17004</v>
      </c>
      <c r="D9889">
        <f t="shared" si="0"/>
        <v>24</v>
      </c>
      <c r="E9889" t="str">
        <f t="shared" si="1"/>
        <v>2,416,000</v>
      </c>
      <c r="F9889" t="str">
        <f t="shared" si="2"/>
        <v/>
      </c>
      <c r="G9889" t="str">
        <f t="shared" si="3"/>
        <v>2,416,000</v>
      </c>
      <c r="H9889" t="s">
        <v>96</v>
      </c>
      <c r="J9889" t="s">
        <v>28</v>
      </c>
      <c r="K9889" t="s">
        <v>101</v>
      </c>
      <c r="L9889">
        <v>2416000</v>
      </c>
      <c r="M9889" t="s">
        <v>5414</v>
      </c>
    </row>
    <row r="9890" spans="1:13">
      <c r="A9890">
        <v>14018</v>
      </c>
      <c r="B9890" t="s">
        <v>21</v>
      </c>
      <c r="C9890" s="16" t="s">
        <v>17005</v>
      </c>
      <c r="D9890">
        <f t="shared" si="0"/>
        <v>24</v>
      </c>
      <c r="E9890" t="str">
        <f t="shared" si="1"/>
        <v>2,160,000</v>
      </c>
      <c r="F9890" t="str">
        <f t="shared" si="2"/>
        <v/>
      </c>
      <c r="G9890" t="str">
        <f t="shared" si="3"/>
        <v>2,160,000</v>
      </c>
      <c r="H9890" t="s">
        <v>96</v>
      </c>
      <c r="J9890" t="s">
        <v>28</v>
      </c>
      <c r="K9890" t="s">
        <v>101</v>
      </c>
      <c r="L9890">
        <v>2160000</v>
      </c>
      <c r="M9890" t="s">
        <v>5993</v>
      </c>
    </row>
    <row r="9891" spans="1:13">
      <c r="A9891">
        <v>14019</v>
      </c>
      <c r="B9891" t="s">
        <v>21</v>
      </c>
      <c r="C9891" s="16" t="s">
        <v>17006</v>
      </c>
      <c r="D9891">
        <f t="shared" si="0"/>
        <v>24</v>
      </c>
      <c r="E9891" t="str">
        <f t="shared" si="1"/>
        <v>1,855,000</v>
      </c>
      <c r="F9891" t="str">
        <f t="shared" si="2"/>
        <v/>
      </c>
      <c r="G9891" t="str">
        <f t="shared" si="3"/>
        <v>1,855,000</v>
      </c>
      <c r="H9891" t="s">
        <v>96</v>
      </c>
      <c r="J9891" t="s">
        <v>28</v>
      </c>
      <c r="K9891" t="s">
        <v>101</v>
      </c>
      <c r="L9891">
        <v>1855000</v>
      </c>
      <c r="M9891" t="s">
        <v>4838</v>
      </c>
    </row>
    <row r="9892" spans="1:13">
      <c r="A9892">
        <v>14020</v>
      </c>
      <c r="B9892" t="s">
        <v>21</v>
      </c>
      <c r="C9892" s="16" t="s">
        <v>17007</v>
      </c>
      <c r="D9892">
        <f t="shared" si="0"/>
        <v>24</v>
      </c>
      <c r="E9892" t="str">
        <f t="shared" si="1"/>
        <v>1,964,000</v>
      </c>
      <c r="F9892" t="str">
        <f t="shared" si="2"/>
        <v/>
      </c>
      <c r="G9892" t="str">
        <f t="shared" si="3"/>
        <v>1,964,000</v>
      </c>
      <c r="H9892" t="s">
        <v>96</v>
      </c>
      <c r="J9892" t="s">
        <v>28</v>
      </c>
      <c r="K9892" t="s">
        <v>101</v>
      </c>
      <c r="L9892">
        <v>1964000</v>
      </c>
      <c r="M9892" t="s">
        <v>4578</v>
      </c>
    </row>
    <row r="9893" spans="1:13">
      <c r="A9893">
        <v>14021</v>
      </c>
      <c r="B9893" t="s">
        <v>21</v>
      </c>
      <c r="C9893" s="16" t="s">
        <v>17008</v>
      </c>
      <c r="D9893">
        <f t="shared" si="0"/>
        <v>24</v>
      </c>
      <c r="E9893" t="str">
        <f t="shared" si="1"/>
        <v>1,860,000</v>
      </c>
      <c r="F9893" t="str">
        <f t="shared" si="2"/>
        <v/>
      </c>
      <c r="G9893" t="str">
        <f t="shared" si="3"/>
        <v>1,860,000</v>
      </c>
      <c r="H9893" t="s">
        <v>96</v>
      </c>
      <c r="J9893" t="s">
        <v>28</v>
      </c>
      <c r="K9893" t="s">
        <v>101</v>
      </c>
      <c r="L9893">
        <v>1860000</v>
      </c>
      <c r="M9893" t="s">
        <v>5127</v>
      </c>
    </row>
    <row r="9894" spans="1:13">
      <c r="A9894">
        <v>14022</v>
      </c>
      <c r="B9894" t="s">
        <v>21</v>
      </c>
      <c r="C9894" s="16" t="s">
        <v>17009</v>
      </c>
      <c r="D9894">
        <f t="shared" si="0"/>
        <v>24</v>
      </c>
      <c r="E9894" t="str">
        <f t="shared" si="1"/>
        <v>1,800,000</v>
      </c>
      <c r="F9894" t="str">
        <f t="shared" si="2"/>
        <v/>
      </c>
      <c r="G9894" t="str">
        <f t="shared" si="3"/>
        <v>1,800,000</v>
      </c>
      <c r="H9894" t="s">
        <v>96</v>
      </c>
      <c r="J9894" t="s">
        <v>28</v>
      </c>
      <c r="K9894" t="s">
        <v>101</v>
      </c>
      <c r="L9894">
        <v>1800000</v>
      </c>
      <c r="M9894" t="s">
        <v>4607</v>
      </c>
    </row>
    <row r="9895" spans="1:13">
      <c r="A9895">
        <v>14023</v>
      </c>
      <c r="B9895" t="s">
        <v>21</v>
      </c>
      <c r="C9895" s="16" t="s">
        <v>17010</v>
      </c>
      <c r="D9895">
        <f t="shared" si="0"/>
        <v>24</v>
      </c>
      <c r="E9895" t="str">
        <f t="shared" si="1"/>
        <v>791,000</v>
      </c>
      <c r="F9895" t="str">
        <f t="shared" si="2"/>
        <v/>
      </c>
      <c r="G9895" t="str">
        <f t="shared" si="3"/>
        <v>791,000</v>
      </c>
      <c r="H9895" t="s">
        <v>96</v>
      </c>
      <c r="J9895" t="s">
        <v>28</v>
      </c>
      <c r="K9895" t="s">
        <v>101</v>
      </c>
      <c r="L9895">
        <v>791000</v>
      </c>
      <c r="M9895" t="s">
        <v>4529</v>
      </c>
    </row>
    <row r="9896" spans="1:13">
      <c r="A9896">
        <v>14024</v>
      </c>
      <c r="B9896" t="s">
        <v>21</v>
      </c>
      <c r="C9896" s="16" t="s">
        <v>17011</v>
      </c>
      <c r="D9896">
        <f t="shared" si="0"/>
        <v>24</v>
      </c>
      <c r="E9896" t="str">
        <f t="shared" si="1"/>
        <v>300,000 (released)</v>
      </c>
      <c r="F9896">
        <f t="shared" si="2"/>
        <v>8</v>
      </c>
      <c r="G9896" t="str">
        <f t="shared" si="3"/>
        <v>300,000</v>
      </c>
      <c r="H9896" t="s">
        <v>96</v>
      </c>
      <c r="J9896" t="s">
        <v>28</v>
      </c>
      <c r="K9896" t="s">
        <v>101</v>
      </c>
      <c r="L9896">
        <v>300000</v>
      </c>
      <c r="M9896" t="s">
        <v>5167</v>
      </c>
    </row>
    <row r="9897" spans="1:13">
      <c r="A9897">
        <v>14025</v>
      </c>
      <c r="B9897" t="s">
        <v>21</v>
      </c>
      <c r="C9897" s="16" t="s">
        <v>17012</v>
      </c>
      <c r="D9897">
        <f t="shared" si="0"/>
        <v>24</v>
      </c>
      <c r="E9897" t="str">
        <f t="shared" si="1"/>
        <v>250,000</v>
      </c>
      <c r="F9897" t="str">
        <f t="shared" si="2"/>
        <v/>
      </c>
      <c r="G9897" t="str">
        <f t="shared" si="3"/>
        <v>250,000</v>
      </c>
      <c r="H9897" t="s">
        <v>96</v>
      </c>
      <c r="J9897" t="s">
        <v>28</v>
      </c>
      <c r="K9897" t="s">
        <v>101</v>
      </c>
      <c r="L9897">
        <v>250000</v>
      </c>
      <c r="M9897" t="s">
        <v>4984</v>
      </c>
    </row>
    <row r="9898" spans="1:13">
      <c r="A9898">
        <v>14026</v>
      </c>
      <c r="B9898" t="s">
        <v>21</v>
      </c>
      <c r="C9898" s="16" t="s">
        <v>17013</v>
      </c>
      <c r="D9898">
        <f t="shared" si="0"/>
        <v>24</v>
      </c>
      <c r="E9898" t="str">
        <f t="shared" si="1"/>
        <v>225,000</v>
      </c>
      <c r="F9898" t="str">
        <f t="shared" si="2"/>
        <v/>
      </c>
      <c r="G9898" t="str">
        <f t="shared" si="3"/>
        <v>225,000</v>
      </c>
      <c r="H9898" t="s">
        <v>96</v>
      </c>
      <c r="J9898" t="s">
        <v>28</v>
      </c>
      <c r="K9898" t="s">
        <v>101</v>
      </c>
      <c r="L9898">
        <v>225000</v>
      </c>
      <c r="M9898" t="s">
        <v>5615</v>
      </c>
    </row>
    <row r="9899" spans="1:13">
      <c r="A9899">
        <v>14027</v>
      </c>
      <c r="B9899" t="s">
        <v>21</v>
      </c>
      <c r="C9899" s="16" t="s">
        <v>17014</v>
      </c>
      <c r="D9899">
        <f t="shared" si="0"/>
        <v>24</v>
      </c>
      <c r="E9899" t="str">
        <f t="shared" si="1"/>
        <v>225,000</v>
      </c>
      <c r="F9899" t="str">
        <f t="shared" si="2"/>
        <v/>
      </c>
      <c r="G9899" t="str">
        <f t="shared" si="3"/>
        <v>225,000</v>
      </c>
      <c r="H9899" t="s">
        <v>96</v>
      </c>
      <c r="J9899" t="s">
        <v>28</v>
      </c>
      <c r="K9899" t="s">
        <v>101</v>
      </c>
      <c r="L9899">
        <v>225000</v>
      </c>
      <c r="M9899" t="s">
        <v>6080</v>
      </c>
    </row>
    <row r="9900" spans="1:13">
      <c r="A9900">
        <v>14028</v>
      </c>
      <c r="B9900" t="s">
        <v>21</v>
      </c>
      <c r="C9900" s="16" t="s">
        <v>17015</v>
      </c>
      <c r="D9900">
        <f t="shared" si="0"/>
        <v>24</v>
      </c>
      <c r="E9900" t="str">
        <f t="shared" si="1"/>
        <v>225,000 (released)</v>
      </c>
      <c r="F9900">
        <f t="shared" si="2"/>
        <v>8</v>
      </c>
      <c r="G9900" t="str">
        <f t="shared" si="3"/>
        <v>225,000</v>
      </c>
      <c r="H9900" t="s">
        <v>96</v>
      </c>
      <c r="J9900" t="s">
        <v>28</v>
      </c>
      <c r="K9900" t="s">
        <v>101</v>
      </c>
      <c r="L9900">
        <v>225000</v>
      </c>
      <c r="M9900" t="s">
        <v>5040</v>
      </c>
    </row>
    <row r="9901" spans="1:13">
      <c r="A9901">
        <v>14029</v>
      </c>
      <c r="B9901" t="s">
        <v>21</v>
      </c>
      <c r="C9901" s="16" t="s">
        <v>17016</v>
      </c>
      <c r="D9901">
        <f t="shared" si="0"/>
        <v>24</v>
      </c>
      <c r="E9901" t="str">
        <f t="shared" si="1"/>
        <v>(salary not listed)</v>
      </c>
      <c r="F9901">
        <f t="shared" si="2"/>
        <v>8</v>
      </c>
      <c r="G9901" t="str">
        <f t="shared" si="3"/>
        <v>(salary</v>
      </c>
      <c r="H9901" t="s">
        <v>96</v>
      </c>
      <c r="J9901" t="s">
        <v>28</v>
      </c>
      <c r="K9901" t="s">
        <v>101</v>
      </c>
      <c r="L9901" t="s">
        <v>15337</v>
      </c>
      <c r="M9901" t="s">
        <v>6061</v>
      </c>
    </row>
    <row r="9902" spans="1:13">
      <c r="A9902">
        <v>14032</v>
      </c>
      <c r="B9902" t="s">
        <v>21</v>
      </c>
      <c r="C9902" s="16" t="s">
        <v>17017</v>
      </c>
      <c r="D9902">
        <f t="shared" si="0"/>
        <v>24</v>
      </c>
      <c r="E9902" t="str">
        <f t="shared" si="1"/>
        <v>$4,295,000</v>
      </c>
      <c r="F9902" t="str">
        <f t="shared" si="2"/>
        <v/>
      </c>
      <c r="G9902" t="str">
        <f t="shared" si="3"/>
        <v>$4,295,000</v>
      </c>
      <c r="H9902" t="s">
        <v>17018</v>
      </c>
      <c r="J9902" t="s">
        <v>34</v>
      </c>
      <c r="K9902" t="s">
        <v>101</v>
      </c>
      <c r="L9902">
        <v>4295000</v>
      </c>
      <c r="M9902" t="s">
        <v>5483</v>
      </c>
    </row>
    <row r="9903" spans="1:13">
      <c r="A9903">
        <v>14033</v>
      </c>
      <c r="B9903" t="s">
        <v>21</v>
      </c>
      <c r="C9903" s="16" t="s">
        <v>17019</v>
      </c>
      <c r="D9903">
        <f t="shared" si="0"/>
        <v>24</v>
      </c>
      <c r="E9903" t="str">
        <f t="shared" si="1"/>
        <v>3,302,000</v>
      </c>
      <c r="F9903" t="str">
        <f t="shared" si="2"/>
        <v/>
      </c>
      <c r="G9903" t="str">
        <f t="shared" si="3"/>
        <v>3,302,000</v>
      </c>
      <c r="H9903" t="s">
        <v>96</v>
      </c>
      <c r="J9903" t="s">
        <v>34</v>
      </c>
      <c r="K9903" t="s">
        <v>101</v>
      </c>
      <c r="L9903">
        <v>3302000</v>
      </c>
      <c r="M9903" t="s">
        <v>2598</v>
      </c>
    </row>
    <row r="9904" spans="1:13">
      <c r="A9904">
        <v>14034</v>
      </c>
      <c r="B9904" t="s">
        <v>21</v>
      </c>
      <c r="C9904" s="16" t="s">
        <v>17020</v>
      </c>
      <c r="D9904">
        <f t="shared" si="0"/>
        <v>24</v>
      </c>
      <c r="E9904" t="str">
        <f t="shared" si="1"/>
        <v>3,200,000</v>
      </c>
      <c r="F9904" t="str">
        <f t="shared" si="2"/>
        <v/>
      </c>
      <c r="G9904" t="str">
        <f t="shared" si="3"/>
        <v>3,200,000</v>
      </c>
      <c r="H9904" t="s">
        <v>96</v>
      </c>
      <c r="J9904" t="s">
        <v>34</v>
      </c>
      <c r="K9904" t="s">
        <v>101</v>
      </c>
      <c r="L9904">
        <v>3200000</v>
      </c>
      <c r="M9904" t="s">
        <v>5416</v>
      </c>
    </row>
    <row r="9905" spans="1:13">
      <c r="A9905">
        <v>14035</v>
      </c>
      <c r="B9905" t="s">
        <v>21</v>
      </c>
      <c r="C9905" s="16" t="s">
        <v>17021</v>
      </c>
      <c r="D9905">
        <f t="shared" si="0"/>
        <v>24</v>
      </c>
      <c r="E9905" t="str">
        <f t="shared" si="1"/>
        <v>2,500,000</v>
      </c>
      <c r="F9905" t="str">
        <f t="shared" si="2"/>
        <v/>
      </c>
      <c r="G9905" t="str">
        <f t="shared" si="3"/>
        <v>2,500,000</v>
      </c>
      <c r="H9905" t="s">
        <v>96</v>
      </c>
      <c r="J9905" t="s">
        <v>34</v>
      </c>
      <c r="K9905" t="s">
        <v>101</v>
      </c>
      <c r="L9905">
        <v>2500000</v>
      </c>
      <c r="M9905" t="s">
        <v>5863</v>
      </c>
    </row>
    <row r="9906" spans="1:13">
      <c r="A9906">
        <v>14036</v>
      </c>
      <c r="B9906" t="s">
        <v>21</v>
      </c>
      <c r="C9906" s="16" t="s">
        <v>17022</v>
      </c>
      <c r="D9906">
        <f t="shared" si="0"/>
        <v>24</v>
      </c>
      <c r="E9906" t="str">
        <f t="shared" si="1"/>
        <v>1,570,000</v>
      </c>
      <c r="F9906" t="str">
        <f t="shared" si="2"/>
        <v/>
      </c>
      <c r="G9906" t="str">
        <f t="shared" si="3"/>
        <v>1,570,000</v>
      </c>
      <c r="H9906" t="s">
        <v>96</v>
      </c>
      <c r="J9906" t="s">
        <v>34</v>
      </c>
      <c r="K9906" t="s">
        <v>101</v>
      </c>
      <c r="L9906">
        <v>1570000</v>
      </c>
      <c r="M9906" t="s">
        <v>4923</v>
      </c>
    </row>
    <row r="9907" spans="1:13">
      <c r="A9907">
        <v>14037</v>
      </c>
      <c r="B9907" t="s">
        <v>21</v>
      </c>
      <c r="C9907" s="16" t="s">
        <v>17023</v>
      </c>
      <c r="D9907">
        <f t="shared" si="0"/>
        <v>24</v>
      </c>
      <c r="E9907" t="str">
        <f t="shared" si="1"/>
        <v>1,602,000</v>
      </c>
      <c r="F9907" t="str">
        <f t="shared" si="2"/>
        <v/>
      </c>
      <c r="G9907" t="str">
        <f t="shared" si="3"/>
        <v>1,602,000</v>
      </c>
      <c r="H9907" t="s">
        <v>96</v>
      </c>
      <c r="J9907" t="s">
        <v>34</v>
      </c>
      <c r="K9907" t="s">
        <v>101</v>
      </c>
      <c r="L9907">
        <v>1602000</v>
      </c>
      <c r="M9907" t="s">
        <v>5450</v>
      </c>
    </row>
    <row r="9908" spans="1:13">
      <c r="A9908">
        <v>14038</v>
      </c>
      <c r="B9908" t="s">
        <v>21</v>
      </c>
      <c r="C9908" s="16" t="s">
        <v>17024</v>
      </c>
      <c r="D9908">
        <f t="shared" si="0"/>
        <v>24</v>
      </c>
      <c r="E9908" t="str">
        <f t="shared" si="1"/>
        <v>1,532,000</v>
      </c>
      <c r="F9908" t="str">
        <f t="shared" si="2"/>
        <v/>
      </c>
      <c r="G9908" t="str">
        <f t="shared" si="3"/>
        <v>1,532,000</v>
      </c>
      <c r="H9908" t="s">
        <v>96</v>
      </c>
      <c r="J9908" t="s">
        <v>34</v>
      </c>
      <c r="K9908" t="s">
        <v>101</v>
      </c>
      <c r="L9908">
        <v>1532000</v>
      </c>
      <c r="M9908" t="s">
        <v>5620</v>
      </c>
    </row>
    <row r="9909" spans="1:13">
      <c r="A9909">
        <v>14039</v>
      </c>
      <c r="B9909" t="s">
        <v>21</v>
      </c>
      <c r="C9909" s="16" t="s">
        <v>17025</v>
      </c>
      <c r="D9909">
        <f t="shared" si="0"/>
        <v>24</v>
      </c>
      <c r="E9909" t="str">
        <f t="shared" si="1"/>
        <v>1,350,000</v>
      </c>
      <c r="F9909" t="str">
        <f t="shared" si="2"/>
        <v/>
      </c>
      <c r="G9909" t="str">
        <f t="shared" si="3"/>
        <v>1,350,000</v>
      </c>
      <c r="H9909" t="s">
        <v>96</v>
      </c>
      <c r="J9909" t="s">
        <v>34</v>
      </c>
      <c r="K9909" t="s">
        <v>101</v>
      </c>
      <c r="L9909">
        <v>1350000</v>
      </c>
      <c r="M9909" t="s">
        <v>5702</v>
      </c>
    </row>
    <row r="9910" spans="1:13">
      <c r="A9910">
        <v>14040</v>
      </c>
      <c r="B9910" t="s">
        <v>21</v>
      </c>
      <c r="C9910" s="16" t="s">
        <v>17026</v>
      </c>
      <c r="D9910">
        <f t="shared" si="0"/>
        <v>24</v>
      </c>
      <c r="E9910" t="str">
        <f t="shared" si="1"/>
        <v>1,240,000 (averaged)</v>
      </c>
      <c r="F9910">
        <f t="shared" si="2"/>
        <v>10</v>
      </c>
      <c r="G9910" t="str">
        <f t="shared" si="3"/>
        <v>1,240,000</v>
      </c>
      <c r="H9910" t="s">
        <v>96</v>
      </c>
      <c r="J9910" t="s">
        <v>34</v>
      </c>
      <c r="K9910" t="s">
        <v>101</v>
      </c>
      <c r="L9910">
        <v>1240000</v>
      </c>
      <c r="M9910" t="s">
        <v>5639</v>
      </c>
    </row>
    <row r="9911" spans="1:13">
      <c r="A9911">
        <v>14041</v>
      </c>
      <c r="B9911" t="s">
        <v>21</v>
      </c>
      <c r="C9911" s="16" t="s">
        <v>17027</v>
      </c>
      <c r="D9911">
        <f t="shared" si="0"/>
        <v>24</v>
      </c>
      <c r="E9911" t="str">
        <f t="shared" si="1"/>
        <v>1,040,000</v>
      </c>
      <c r="F9911" t="str">
        <f t="shared" si="2"/>
        <v/>
      </c>
      <c r="G9911" t="str">
        <f t="shared" si="3"/>
        <v>1,040,000</v>
      </c>
      <c r="H9911" t="s">
        <v>96</v>
      </c>
      <c r="J9911" t="s">
        <v>34</v>
      </c>
      <c r="K9911" t="s">
        <v>101</v>
      </c>
      <c r="L9911">
        <v>1040000</v>
      </c>
      <c r="M9911" t="s">
        <v>5934</v>
      </c>
    </row>
    <row r="9912" spans="1:13">
      <c r="A9912">
        <v>14042</v>
      </c>
      <c r="B9912" t="s">
        <v>21</v>
      </c>
      <c r="C9912" s="16" t="s">
        <v>17028</v>
      </c>
      <c r="D9912">
        <f t="shared" si="0"/>
        <v>24</v>
      </c>
      <c r="E9912" t="str">
        <f t="shared" si="1"/>
        <v>603,000</v>
      </c>
      <c r="F9912" t="str">
        <f t="shared" si="2"/>
        <v/>
      </c>
      <c r="G9912" t="str">
        <f t="shared" si="3"/>
        <v>603,000</v>
      </c>
      <c r="H9912" t="s">
        <v>96</v>
      </c>
      <c r="J9912" t="s">
        <v>34</v>
      </c>
      <c r="K9912" t="s">
        <v>101</v>
      </c>
      <c r="L9912">
        <v>603000</v>
      </c>
      <c r="M9912" t="s">
        <v>5109</v>
      </c>
    </row>
    <row r="9913" spans="1:13">
      <c r="A9913">
        <v>14043</v>
      </c>
      <c r="B9913" t="s">
        <v>21</v>
      </c>
      <c r="C9913" s="16" t="s">
        <v>17029</v>
      </c>
      <c r="D9913">
        <f t="shared" si="0"/>
        <v>24</v>
      </c>
      <c r="E9913" t="str">
        <f t="shared" si="1"/>
        <v>360,000</v>
      </c>
      <c r="F9913" t="str">
        <f t="shared" si="2"/>
        <v/>
      </c>
      <c r="G9913" t="str">
        <f t="shared" si="3"/>
        <v>360,000</v>
      </c>
      <c r="H9913" t="s">
        <v>96</v>
      </c>
      <c r="J9913" t="s">
        <v>34</v>
      </c>
      <c r="K9913" t="s">
        <v>101</v>
      </c>
      <c r="L9913">
        <v>360000</v>
      </c>
      <c r="M9913" t="s">
        <v>5799</v>
      </c>
    </row>
    <row r="9914" spans="1:13">
      <c r="A9914">
        <v>14044</v>
      </c>
      <c r="B9914" t="s">
        <v>21</v>
      </c>
      <c r="C9914" s="16" t="s">
        <v>17030</v>
      </c>
      <c r="D9914">
        <f t="shared" si="0"/>
        <v>24</v>
      </c>
      <c r="E9914" t="str">
        <f t="shared" si="1"/>
        <v>250,000</v>
      </c>
      <c r="F9914" t="str">
        <f t="shared" si="2"/>
        <v/>
      </c>
      <c r="G9914" t="str">
        <f t="shared" si="3"/>
        <v>250,000</v>
      </c>
      <c r="H9914" t="s">
        <v>96</v>
      </c>
      <c r="J9914" t="s">
        <v>34</v>
      </c>
      <c r="K9914" t="s">
        <v>101</v>
      </c>
      <c r="L9914">
        <v>250000</v>
      </c>
      <c r="M9914" t="s">
        <v>5140</v>
      </c>
    </row>
    <row r="9915" spans="1:13">
      <c r="A9915">
        <v>14045</v>
      </c>
      <c r="B9915" t="s">
        <v>21</v>
      </c>
      <c r="C9915" s="16" t="s">
        <v>17031</v>
      </c>
      <c r="D9915">
        <f t="shared" si="0"/>
        <v>24</v>
      </c>
      <c r="E9915" t="str">
        <f t="shared" si="1"/>
        <v>225,000</v>
      </c>
      <c r="F9915" t="str">
        <f t="shared" si="2"/>
        <v/>
      </c>
      <c r="G9915" t="str">
        <f t="shared" si="3"/>
        <v>225,000</v>
      </c>
      <c r="H9915" t="s">
        <v>96</v>
      </c>
      <c r="J9915" t="s">
        <v>34</v>
      </c>
      <c r="K9915" t="s">
        <v>101</v>
      </c>
      <c r="L9915">
        <v>225000</v>
      </c>
      <c r="M9915" t="s">
        <v>4894</v>
      </c>
    </row>
    <row r="9916" spans="1:13">
      <c r="A9916">
        <v>14046</v>
      </c>
      <c r="B9916" t="s">
        <v>21</v>
      </c>
      <c r="C9916" s="16" t="s">
        <v>17032</v>
      </c>
      <c r="D9916">
        <f t="shared" si="0"/>
        <v>24</v>
      </c>
      <c r="E9916" t="str">
        <f t="shared" si="1"/>
        <v>15,000 (released)</v>
      </c>
      <c r="F9916">
        <f t="shared" si="2"/>
        <v>7</v>
      </c>
      <c r="G9916" t="str">
        <f t="shared" si="3"/>
        <v>15,000</v>
      </c>
      <c r="H9916" t="s">
        <v>96</v>
      </c>
      <c r="J9916" t="s">
        <v>34</v>
      </c>
      <c r="K9916" t="s">
        <v>101</v>
      </c>
      <c r="L9916">
        <v>15000</v>
      </c>
      <c r="M9916" t="s">
        <v>5325</v>
      </c>
    </row>
    <row r="9917" spans="1:13">
      <c r="A9917">
        <v>14047</v>
      </c>
      <c r="B9917" t="s">
        <v>21</v>
      </c>
      <c r="C9917" s="16" t="s">
        <v>17033</v>
      </c>
      <c r="D9917">
        <f t="shared" si="0"/>
        <v>24</v>
      </c>
      <c r="E9917" t="str">
        <f t="shared" si="1"/>
        <v>(salary not listed)</v>
      </c>
      <c r="F9917">
        <f t="shared" si="2"/>
        <v>8</v>
      </c>
      <c r="G9917" t="str">
        <f t="shared" si="3"/>
        <v>(salary</v>
      </c>
      <c r="H9917" t="s">
        <v>96</v>
      </c>
      <c r="J9917" t="s">
        <v>34</v>
      </c>
      <c r="K9917" t="s">
        <v>101</v>
      </c>
      <c r="L9917" t="s">
        <v>15337</v>
      </c>
      <c r="M9917" t="s">
        <v>4822</v>
      </c>
    </row>
    <row r="9918" spans="1:13">
      <c r="A9918">
        <v>14050</v>
      </c>
      <c r="B9918" t="s">
        <v>21</v>
      </c>
      <c r="C9918" s="16" t="s">
        <v>17034</v>
      </c>
      <c r="D9918">
        <f t="shared" si="0"/>
        <v>24</v>
      </c>
      <c r="E9918" t="str">
        <f t="shared" si="1"/>
        <v>$3,850,000</v>
      </c>
      <c r="F9918" t="str">
        <f t="shared" si="2"/>
        <v/>
      </c>
      <c r="G9918" t="str">
        <f t="shared" si="3"/>
        <v>$3,850,000</v>
      </c>
      <c r="H9918" t="s">
        <v>8227</v>
      </c>
      <c r="J9918" t="s">
        <v>37</v>
      </c>
      <c r="K9918" t="s">
        <v>101</v>
      </c>
      <c r="L9918">
        <v>3850000</v>
      </c>
      <c r="M9918" t="s">
        <v>5651</v>
      </c>
    </row>
    <row r="9919" spans="1:13">
      <c r="A9919">
        <v>14051</v>
      </c>
      <c r="B9919" t="s">
        <v>21</v>
      </c>
      <c r="C9919" s="16" t="s">
        <v>17035</v>
      </c>
      <c r="D9919">
        <f t="shared" si="0"/>
        <v>24</v>
      </c>
      <c r="E9919" t="str">
        <f t="shared" si="1"/>
        <v>3,560,000</v>
      </c>
      <c r="F9919" t="str">
        <f t="shared" si="2"/>
        <v/>
      </c>
      <c r="G9919" t="str">
        <f t="shared" si="3"/>
        <v>3,560,000</v>
      </c>
      <c r="H9919" t="s">
        <v>96</v>
      </c>
      <c r="J9919" t="s">
        <v>37</v>
      </c>
      <c r="K9919" t="s">
        <v>101</v>
      </c>
      <c r="L9919">
        <v>3560000</v>
      </c>
      <c r="M9919" t="s">
        <v>6089</v>
      </c>
    </row>
    <row r="9920" spans="1:13">
      <c r="A9920">
        <v>14052</v>
      </c>
      <c r="B9920" t="s">
        <v>21</v>
      </c>
      <c r="C9920" s="16" t="s">
        <v>17036</v>
      </c>
      <c r="D9920">
        <f t="shared" si="0"/>
        <v>24</v>
      </c>
      <c r="E9920" t="str">
        <f t="shared" si="1"/>
        <v>3,120,000</v>
      </c>
      <c r="F9920" t="str">
        <f t="shared" si="2"/>
        <v/>
      </c>
      <c r="G9920" t="str">
        <f t="shared" si="3"/>
        <v>3,120,000</v>
      </c>
      <c r="H9920" t="s">
        <v>96</v>
      </c>
      <c r="J9920" t="s">
        <v>37</v>
      </c>
      <c r="K9920" t="s">
        <v>101</v>
      </c>
      <c r="L9920">
        <v>3120000</v>
      </c>
      <c r="M9920" t="s">
        <v>5890</v>
      </c>
    </row>
    <row r="9921" spans="1:13">
      <c r="A9921">
        <v>14053</v>
      </c>
      <c r="B9921" t="s">
        <v>21</v>
      </c>
      <c r="C9921" s="16" t="s">
        <v>17037</v>
      </c>
      <c r="D9921">
        <f t="shared" si="0"/>
        <v>24</v>
      </c>
      <c r="E9921" t="str">
        <f t="shared" si="1"/>
        <v>2,925,000</v>
      </c>
      <c r="F9921" t="str">
        <f t="shared" si="2"/>
        <v/>
      </c>
      <c r="G9921" t="str">
        <f t="shared" si="3"/>
        <v>2,925,000</v>
      </c>
      <c r="H9921" t="s">
        <v>96</v>
      </c>
      <c r="J9921" t="s">
        <v>37</v>
      </c>
      <c r="K9921" t="s">
        <v>101</v>
      </c>
      <c r="L9921">
        <v>2925000</v>
      </c>
      <c r="M9921" t="s">
        <v>5945</v>
      </c>
    </row>
    <row r="9922" spans="1:13">
      <c r="A9922">
        <v>14054</v>
      </c>
      <c r="B9922" t="s">
        <v>21</v>
      </c>
      <c r="C9922" s="16" t="s">
        <v>17038</v>
      </c>
      <c r="D9922">
        <f t="shared" si="0"/>
        <v>24</v>
      </c>
      <c r="E9922" t="str">
        <f t="shared" si="1"/>
        <v>2,500,000</v>
      </c>
      <c r="F9922" t="str">
        <f t="shared" si="2"/>
        <v/>
      </c>
      <c r="G9922" t="str">
        <f t="shared" si="3"/>
        <v>2,500,000</v>
      </c>
      <c r="H9922" t="s">
        <v>96</v>
      </c>
      <c r="J9922" t="s">
        <v>37</v>
      </c>
      <c r="K9922" t="s">
        <v>101</v>
      </c>
      <c r="L9922">
        <v>2500000</v>
      </c>
      <c r="M9922" t="s">
        <v>4933</v>
      </c>
    </row>
    <row r="9923" spans="1:13">
      <c r="A9923">
        <v>14055</v>
      </c>
      <c r="B9923" t="s">
        <v>21</v>
      </c>
      <c r="C9923" s="16" t="s">
        <v>17039</v>
      </c>
      <c r="D9923">
        <f t="shared" si="0"/>
        <v>24</v>
      </c>
      <c r="E9923" t="str">
        <f t="shared" si="1"/>
        <v>2,300,000</v>
      </c>
      <c r="F9923" t="str">
        <f t="shared" si="2"/>
        <v/>
      </c>
      <c r="G9923" t="str">
        <f t="shared" si="3"/>
        <v>2,300,000</v>
      </c>
      <c r="H9923" t="s">
        <v>96</v>
      </c>
      <c r="J9923" t="s">
        <v>37</v>
      </c>
      <c r="K9923" t="s">
        <v>101</v>
      </c>
      <c r="L9923">
        <v>2300000</v>
      </c>
      <c r="M9923" t="s">
        <v>5529</v>
      </c>
    </row>
    <row r="9924" spans="1:13">
      <c r="A9924">
        <v>14056</v>
      </c>
      <c r="B9924" t="s">
        <v>21</v>
      </c>
      <c r="C9924" s="16" t="s">
        <v>17040</v>
      </c>
      <c r="D9924">
        <f t="shared" si="0"/>
        <v>24</v>
      </c>
      <c r="E9924" t="str">
        <f t="shared" si="1"/>
        <v>1,000,000</v>
      </c>
      <c r="F9924" t="str">
        <f t="shared" si="2"/>
        <v/>
      </c>
      <c r="G9924" t="str">
        <f t="shared" si="3"/>
        <v>1,000,000</v>
      </c>
      <c r="H9924" t="s">
        <v>96</v>
      </c>
      <c r="J9924" t="s">
        <v>37</v>
      </c>
      <c r="K9924" t="s">
        <v>101</v>
      </c>
      <c r="L9924">
        <v>1000000</v>
      </c>
      <c r="M9924" t="s">
        <v>4651</v>
      </c>
    </row>
    <row r="9925" spans="1:13">
      <c r="A9925">
        <v>14057</v>
      </c>
      <c r="B9925" t="s">
        <v>21</v>
      </c>
      <c r="C9925" s="16" t="s">
        <v>17041</v>
      </c>
      <c r="D9925">
        <f t="shared" si="0"/>
        <v>24</v>
      </c>
      <c r="E9925" t="str">
        <f t="shared" si="1"/>
        <v>900,000</v>
      </c>
      <c r="F9925" t="str">
        <f t="shared" si="2"/>
        <v/>
      </c>
      <c r="G9925" t="str">
        <f t="shared" si="3"/>
        <v>900,000</v>
      </c>
      <c r="H9925" t="s">
        <v>96</v>
      </c>
      <c r="J9925" t="s">
        <v>37</v>
      </c>
      <c r="K9925" t="s">
        <v>101</v>
      </c>
      <c r="L9925">
        <v>900000</v>
      </c>
      <c r="M9925" t="s">
        <v>5809</v>
      </c>
    </row>
    <row r="9926" spans="1:13">
      <c r="A9926">
        <v>14058</v>
      </c>
      <c r="B9926" t="s">
        <v>21</v>
      </c>
      <c r="C9926" s="16" t="s">
        <v>17042</v>
      </c>
      <c r="D9926">
        <f t="shared" si="0"/>
        <v>24</v>
      </c>
      <c r="E9926" t="str">
        <f t="shared" si="1"/>
        <v>845,000</v>
      </c>
      <c r="F9926" t="str">
        <f t="shared" si="2"/>
        <v/>
      </c>
      <c r="G9926" t="str">
        <f t="shared" si="3"/>
        <v>845,000</v>
      </c>
      <c r="H9926" t="s">
        <v>96</v>
      </c>
      <c r="J9926" t="s">
        <v>37</v>
      </c>
      <c r="K9926" t="s">
        <v>101</v>
      </c>
      <c r="L9926">
        <v>845000</v>
      </c>
      <c r="M9926" t="s">
        <v>4966</v>
      </c>
    </row>
    <row r="9927" spans="1:13">
      <c r="A9927">
        <v>14059</v>
      </c>
      <c r="B9927" t="s">
        <v>21</v>
      </c>
      <c r="C9927" s="16" t="s">
        <v>17043</v>
      </c>
      <c r="D9927">
        <f t="shared" si="0"/>
        <v>24</v>
      </c>
      <c r="E9927" t="str">
        <f t="shared" si="1"/>
        <v>800,000</v>
      </c>
      <c r="F9927" t="str">
        <f t="shared" si="2"/>
        <v/>
      </c>
      <c r="G9927" t="str">
        <f t="shared" si="3"/>
        <v>800,000</v>
      </c>
      <c r="H9927" t="s">
        <v>96</v>
      </c>
      <c r="J9927" t="s">
        <v>37</v>
      </c>
      <c r="K9927" t="s">
        <v>101</v>
      </c>
      <c r="L9927">
        <v>800000</v>
      </c>
      <c r="M9927" t="s">
        <v>6013</v>
      </c>
    </row>
    <row r="9928" spans="1:13">
      <c r="A9928">
        <v>14060</v>
      </c>
      <c r="B9928" t="s">
        <v>21</v>
      </c>
      <c r="C9928" s="16" t="s">
        <v>17044</v>
      </c>
      <c r="D9928">
        <f t="shared" si="0"/>
        <v>24</v>
      </c>
      <c r="E9928" t="str">
        <f t="shared" si="1"/>
        <v>627,000</v>
      </c>
      <c r="F9928" t="str">
        <f t="shared" si="2"/>
        <v/>
      </c>
      <c r="G9928" t="str">
        <f t="shared" si="3"/>
        <v>627,000</v>
      </c>
      <c r="H9928" t="s">
        <v>96</v>
      </c>
      <c r="J9928" t="s">
        <v>37</v>
      </c>
      <c r="K9928" t="s">
        <v>101</v>
      </c>
      <c r="L9928">
        <v>627000</v>
      </c>
      <c r="M9928" t="s">
        <v>5243</v>
      </c>
    </row>
    <row r="9929" spans="1:13">
      <c r="A9929">
        <v>14061</v>
      </c>
      <c r="B9929" t="s">
        <v>21</v>
      </c>
      <c r="C9929" s="16" t="s">
        <v>17045</v>
      </c>
      <c r="D9929">
        <f t="shared" si="0"/>
        <v>24</v>
      </c>
      <c r="E9929" t="str">
        <f t="shared" si="1"/>
        <v>335,000 (released)</v>
      </c>
      <c r="F9929">
        <f t="shared" si="2"/>
        <v>8</v>
      </c>
      <c r="G9929" t="str">
        <f t="shared" si="3"/>
        <v>335,000</v>
      </c>
      <c r="H9929" t="s">
        <v>96</v>
      </c>
      <c r="J9929" t="s">
        <v>37</v>
      </c>
      <c r="K9929" t="s">
        <v>101</v>
      </c>
      <c r="L9929">
        <v>335000</v>
      </c>
      <c r="M9929" t="s">
        <v>5485</v>
      </c>
    </row>
    <row r="9930" spans="1:13">
      <c r="A9930">
        <v>14062</v>
      </c>
      <c r="B9930" t="s">
        <v>21</v>
      </c>
      <c r="C9930" s="16" t="s">
        <v>17046</v>
      </c>
      <c r="D9930">
        <f t="shared" si="0"/>
        <v>24</v>
      </c>
      <c r="E9930" t="str">
        <f t="shared" si="1"/>
        <v>300,000</v>
      </c>
      <c r="F9930" t="str">
        <f t="shared" si="2"/>
        <v/>
      </c>
      <c r="G9930" t="str">
        <f t="shared" si="3"/>
        <v>300,000</v>
      </c>
      <c r="H9930" t="s">
        <v>96</v>
      </c>
      <c r="J9930" t="s">
        <v>37</v>
      </c>
      <c r="K9930" t="s">
        <v>101</v>
      </c>
      <c r="L9930">
        <v>300000</v>
      </c>
      <c r="M9930" t="s">
        <v>5376</v>
      </c>
    </row>
    <row r="9931" spans="1:13">
      <c r="A9931">
        <v>14063</v>
      </c>
      <c r="B9931" t="s">
        <v>21</v>
      </c>
      <c r="C9931" s="16" t="s">
        <v>17047</v>
      </c>
      <c r="D9931">
        <f t="shared" si="0"/>
        <v>24</v>
      </c>
      <c r="E9931" t="str">
        <f t="shared" si="1"/>
        <v>225,000</v>
      </c>
      <c r="F9931" t="str">
        <f t="shared" si="2"/>
        <v/>
      </c>
      <c r="G9931" t="str">
        <f t="shared" si="3"/>
        <v>225,000</v>
      </c>
      <c r="H9931" t="s">
        <v>96</v>
      </c>
      <c r="J9931" t="s">
        <v>37</v>
      </c>
      <c r="K9931" t="s">
        <v>101</v>
      </c>
      <c r="L9931">
        <v>225000</v>
      </c>
      <c r="M9931" t="s">
        <v>5220</v>
      </c>
    </row>
    <row r="9932" spans="1:13">
      <c r="A9932">
        <v>14064</v>
      </c>
      <c r="B9932" t="s">
        <v>21</v>
      </c>
      <c r="C9932" s="16" t="s">
        <v>17048</v>
      </c>
      <c r="D9932">
        <f t="shared" si="0"/>
        <v>24</v>
      </c>
      <c r="E9932" t="str">
        <f t="shared" si="1"/>
        <v>225,000</v>
      </c>
      <c r="F9932" t="str">
        <f t="shared" si="2"/>
        <v/>
      </c>
      <c r="G9932" t="str">
        <f t="shared" si="3"/>
        <v>225,000</v>
      </c>
      <c r="H9932" t="s">
        <v>96</v>
      </c>
      <c r="J9932" t="s">
        <v>37</v>
      </c>
      <c r="K9932" t="s">
        <v>101</v>
      </c>
      <c r="L9932">
        <v>225000</v>
      </c>
      <c r="M9932" t="s">
        <v>5196</v>
      </c>
    </row>
    <row r="9933" spans="1:13">
      <c r="A9933">
        <v>14067</v>
      </c>
      <c r="B9933" t="s">
        <v>21</v>
      </c>
      <c r="C9933" s="16" t="s">
        <v>17049</v>
      </c>
      <c r="D9933">
        <f t="shared" si="0"/>
        <v>24</v>
      </c>
      <c r="E9933" t="str">
        <f t="shared" si="1"/>
        <v>$4,700,000</v>
      </c>
      <c r="F9933" t="str">
        <f t="shared" si="2"/>
        <v/>
      </c>
      <c r="G9933" t="str">
        <f t="shared" si="3"/>
        <v>$4,700,000</v>
      </c>
      <c r="H9933" t="s">
        <v>7480</v>
      </c>
      <c r="J9933" t="s">
        <v>39</v>
      </c>
      <c r="K9933" t="s">
        <v>101</v>
      </c>
      <c r="L9933">
        <v>4700000</v>
      </c>
      <c r="M9933" t="s">
        <v>4679</v>
      </c>
    </row>
    <row r="9934" spans="1:13">
      <c r="A9934">
        <v>14068</v>
      </c>
      <c r="B9934" t="s">
        <v>21</v>
      </c>
      <c r="C9934" s="16" t="s">
        <v>17050</v>
      </c>
      <c r="D9934">
        <f t="shared" si="0"/>
        <v>24</v>
      </c>
      <c r="E9934" t="str">
        <f t="shared" si="1"/>
        <v>4,643,000</v>
      </c>
      <c r="F9934" t="str">
        <f t="shared" si="2"/>
        <v/>
      </c>
      <c r="G9934" t="str">
        <f t="shared" si="3"/>
        <v>4,643,000</v>
      </c>
      <c r="H9934" t="s">
        <v>96</v>
      </c>
      <c r="J9934" t="s">
        <v>39</v>
      </c>
      <c r="K9934" t="s">
        <v>101</v>
      </c>
      <c r="L9934">
        <v>4643000</v>
      </c>
      <c r="M9934" t="s">
        <v>4874</v>
      </c>
    </row>
    <row r="9935" spans="1:13">
      <c r="A9935">
        <v>14069</v>
      </c>
      <c r="B9935" t="s">
        <v>21</v>
      </c>
      <c r="C9935" s="16" t="s">
        <v>17051</v>
      </c>
      <c r="D9935">
        <f t="shared" si="0"/>
        <v>24</v>
      </c>
      <c r="E9935" t="str">
        <f t="shared" si="1"/>
        <v>3,425,000</v>
      </c>
      <c r="F9935" t="str">
        <f t="shared" si="2"/>
        <v/>
      </c>
      <c r="G9935" t="str">
        <f t="shared" si="3"/>
        <v>3,425,000</v>
      </c>
      <c r="H9935" t="s">
        <v>96</v>
      </c>
      <c r="J9935" t="s">
        <v>39</v>
      </c>
      <c r="K9935" t="s">
        <v>101</v>
      </c>
      <c r="L9935">
        <v>3425000</v>
      </c>
      <c r="M9935" t="s">
        <v>6134</v>
      </c>
    </row>
    <row r="9936" spans="1:13">
      <c r="A9936">
        <v>14070</v>
      </c>
      <c r="B9936" t="s">
        <v>21</v>
      </c>
      <c r="C9936" s="16" t="s">
        <v>17052</v>
      </c>
      <c r="D9936">
        <f t="shared" si="0"/>
        <v>24</v>
      </c>
      <c r="E9936" t="str">
        <f t="shared" si="1"/>
        <v>3,100,000</v>
      </c>
      <c r="F9936" t="str">
        <f t="shared" si="2"/>
        <v/>
      </c>
      <c r="G9936" t="str">
        <f t="shared" si="3"/>
        <v>3,100,000</v>
      </c>
      <c r="H9936" t="s">
        <v>96</v>
      </c>
      <c r="J9936" t="s">
        <v>39</v>
      </c>
      <c r="K9936" t="s">
        <v>101</v>
      </c>
      <c r="L9936">
        <v>3100000</v>
      </c>
      <c r="M9936" t="s">
        <v>4864</v>
      </c>
    </row>
    <row r="9937" spans="1:13">
      <c r="A9937">
        <v>14071</v>
      </c>
      <c r="B9937" t="s">
        <v>21</v>
      </c>
      <c r="C9937" s="16" t="s">
        <v>17053</v>
      </c>
      <c r="D9937">
        <f t="shared" si="0"/>
        <v>24</v>
      </c>
      <c r="E9937" t="str">
        <f t="shared" si="1"/>
        <v>2,126,000</v>
      </c>
      <c r="F9937" t="str">
        <f t="shared" si="2"/>
        <v/>
      </c>
      <c r="G9937" t="str">
        <f t="shared" si="3"/>
        <v>2,126,000</v>
      </c>
      <c r="H9937" t="s">
        <v>96</v>
      </c>
      <c r="J9937" t="s">
        <v>39</v>
      </c>
      <c r="K9937" t="s">
        <v>101</v>
      </c>
      <c r="L9937">
        <v>2126000</v>
      </c>
      <c r="M9937" t="s">
        <v>5642</v>
      </c>
    </row>
    <row r="9938" spans="1:13">
      <c r="A9938">
        <v>14072</v>
      </c>
      <c r="B9938" t="s">
        <v>21</v>
      </c>
      <c r="C9938" s="16" t="s">
        <v>17054</v>
      </c>
      <c r="D9938">
        <f t="shared" si="0"/>
        <v>24</v>
      </c>
      <c r="E9938" t="str">
        <f t="shared" si="1"/>
        <v>1,733,000</v>
      </c>
      <c r="F9938" t="str">
        <f t="shared" si="2"/>
        <v/>
      </c>
      <c r="G9938" t="str">
        <f t="shared" si="3"/>
        <v>1,733,000</v>
      </c>
      <c r="H9938" t="s">
        <v>96</v>
      </c>
      <c r="J9938" t="s">
        <v>39</v>
      </c>
      <c r="K9938" t="s">
        <v>101</v>
      </c>
      <c r="L9938">
        <v>1733000</v>
      </c>
      <c r="M9938" t="s">
        <v>5151</v>
      </c>
    </row>
    <row r="9939" spans="1:13">
      <c r="A9939">
        <v>14073</v>
      </c>
      <c r="B9939" t="s">
        <v>21</v>
      </c>
      <c r="C9939" s="16" t="s">
        <v>17055</v>
      </c>
      <c r="D9939">
        <f t="shared" si="0"/>
        <v>24</v>
      </c>
      <c r="E9939" t="str">
        <f t="shared" si="1"/>
        <v>1,658,000</v>
      </c>
      <c r="F9939" t="str">
        <f t="shared" si="2"/>
        <v/>
      </c>
      <c r="G9939" t="str">
        <f t="shared" si="3"/>
        <v>1,658,000</v>
      </c>
      <c r="H9939" t="s">
        <v>96</v>
      </c>
      <c r="J9939" t="s">
        <v>39</v>
      </c>
      <c r="K9939" t="s">
        <v>101</v>
      </c>
      <c r="L9939">
        <v>1658000</v>
      </c>
      <c r="M9939" t="s">
        <v>4672</v>
      </c>
    </row>
    <row r="9940" spans="1:13">
      <c r="A9940">
        <v>14074</v>
      </c>
      <c r="B9940" t="s">
        <v>21</v>
      </c>
      <c r="C9940" s="16" t="s">
        <v>17056</v>
      </c>
      <c r="D9940">
        <f t="shared" si="0"/>
        <v>24</v>
      </c>
      <c r="E9940" t="str">
        <f t="shared" si="1"/>
        <v>1,540,000 (released)</v>
      </c>
      <c r="F9940">
        <f t="shared" si="2"/>
        <v>10</v>
      </c>
      <c r="G9940" t="str">
        <f t="shared" si="3"/>
        <v>1,540,000</v>
      </c>
      <c r="H9940" t="s">
        <v>96</v>
      </c>
      <c r="J9940" t="s">
        <v>39</v>
      </c>
      <c r="K9940" t="s">
        <v>101</v>
      </c>
      <c r="L9940">
        <v>1540000</v>
      </c>
      <c r="M9940" t="s">
        <v>5330</v>
      </c>
    </row>
    <row r="9941" spans="1:13">
      <c r="A9941">
        <v>14075</v>
      </c>
      <c r="B9941" t="s">
        <v>21</v>
      </c>
      <c r="C9941" s="16" t="s">
        <v>17057</v>
      </c>
      <c r="D9941">
        <f t="shared" si="0"/>
        <v>24</v>
      </c>
      <c r="E9941" t="str">
        <f t="shared" si="1"/>
        <v>1,155,000</v>
      </c>
      <c r="F9941" t="str">
        <f t="shared" si="2"/>
        <v/>
      </c>
      <c r="G9941" t="str">
        <f t="shared" si="3"/>
        <v>1,155,000</v>
      </c>
      <c r="H9941" t="s">
        <v>96</v>
      </c>
      <c r="J9941" t="s">
        <v>39</v>
      </c>
      <c r="K9941" t="s">
        <v>101</v>
      </c>
      <c r="L9941">
        <v>1155000</v>
      </c>
      <c r="M9941" t="s">
        <v>6039</v>
      </c>
    </row>
    <row r="9942" spans="1:13">
      <c r="A9942">
        <v>14076</v>
      </c>
      <c r="B9942" t="s">
        <v>21</v>
      </c>
      <c r="C9942" s="16" t="s">
        <v>17058</v>
      </c>
      <c r="D9942">
        <f t="shared" si="0"/>
        <v>24</v>
      </c>
      <c r="E9942" t="str">
        <f t="shared" si="1"/>
        <v>1,040,000</v>
      </c>
      <c r="F9942" t="str">
        <f t="shared" si="2"/>
        <v/>
      </c>
      <c r="G9942" t="str">
        <f t="shared" si="3"/>
        <v>1,040,000</v>
      </c>
      <c r="H9942" t="s">
        <v>96</v>
      </c>
      <c r="J9942" t="s">
        <v>39</v>
      </c>
      <c r="K9942" t="s">
        <v>101</v>
      </c>
      <c r="L9942">
        <v>1040000</v>
      </c>
      <c r="M9942" t="s">
        <v>4791</v>
      </c>
    </row>
    <row r="9943" spans="1:13">
      <c r="A9943">
        <v>14077</v>
      </c>
      <c r="B9943" t="s">
        <v>21</v>
      </c>
      <c r="C9943" s="16" t="s">
        <v>17059</v>
      </c>
      <c r="D9943">
        <f t="shared" si="0"/>
        <v>24</v>
      </c>
      <c r="E9943" t="str">
        <f t="shared" si="1"/>
        <v>752,000</v>
      </c>
      <c r="F9943" t="str">
        <f t="shared" si="2"/>
        <v/>
      </c>
      <c r="G9943" t="str">
        <f t="shared" si="3"/>
        <v>752,000</v>
      </c>
      <c r="H9943" t="s">
        <v>96</v>
      </c>
      <c r="J9943" t="s">
        <v>39</v>
      </c>
      <c r="K9943" t="s">
        <v>101</v>
      </c>
      <c r="L9943">
        <v>752000</v>
      </c>
      <c r="M9943" t="s">
        <v>4666</v>
      </c>
    </row>
    <row r="9944" spans="1:13">
      <c r="A9944">
        <v>14078</v>
      </c>
      <c r="B9944" t="s">
        <v>21</v>
      </c>
      <c r="C9944" s="16" t="s">
        <v>17060</v>
      </c>
      <c r="D9944">
        <f t="shared" si="0"/>
        <v>24</v>
      </c>
      <c r="E9944" t="str">
        <f t="shared" si="1"/>
        <v>423,000</v>
      </c>
      <c r="F9944" t="str">
        <f t="shared" si="2"/>
        <v/>
      </c>
      <c r="G9944" t="str">
        <f t="shared" si="3"/>
        <v>423,000</v>
      </c>
      <c r="H9944" t="s">
        <v>96</v>
      </c>
      <c r="J9944" t="s">
        <v>39</v>
      </c>
      <c r="K9944" t="s">
        <v>101</v>
      </c>
      <c r="L9944">
        <v>423000</v>
      </c>
      <c r="M9944" t="s">
        <v>4615</v>
      </c>
    </row>
    <row r="9945" spans="1:13">
      <c r="A9945">
        <v>14079</v>
      </c>
      <c r="B9945" t="s">
        <v>21</v>
      </c>
      <c r="C9945" s="16" t="s">
        <v>17061</v>
      </c>
      <c r="D9945">
        <f t="shared" si="0"/>
        <v>24</v>
      </c>
      <c r="E9945" t="str">
        <f t="shared" si="1"/>
        <v>350,000</v>
      </c>
      <c r="F9945" t="str">
        <f t="shared" si="2"/>
        <v/>
      </c>
      <c r="G9945" t="str">
        <f t="shared" si="3"/>
        <v>350,000</v>
      </c>
      <c r="H9945" t="s">
        <v>96</v>
      </c>
      <c r="J9945" t="s">
        <v>39</v>
      </c>
      <c r="K9945" t="s">
        <v>101</v>
      </c>
      <c r="L9945">
        <v>350000</v>
      </c>
      <c r="M9945" t="s">
        <v>5334</v>
      </c>
    </row>
    <row r="9946" spans="1:13">
      <c r="A9946">
        <v>14080</v>
      </c>
      <c r="B9946" t="s">
        <v>21</v>
      </c>
      <c r="C9946" s="16" t="s">
        <v>17062</v>
      </c>
      <c r="D9946">
        <f t="shared" si="0"/>
        <v>24</v>
      </c>
      <c r="E9946" t="str">
        <f t="shared" si="1"/>
        <v>225,000 (released)</v>
      </c>
      <c r="F9946">
        <f t="shared" si="2"/>
        <v>8</v>
      </c>
      <c r="G9946" t="str">
        <f t="shared" si="3"/>
        <v>225,000</v>
      </c>
      <c r="H9946" t="s">
        <v>96</v>
      </c>
      <c r="J9946" t="s">
        <v>39</v>
      </c>
      <c r="K9946" t="s">
        <v>101</v>
      </c>
      <c r="L9946">
        <v>225000</v>
      </c>
      <c r="M9946" t="s">
        <v>6007</v>
      </c>
    </row>
    <row r="9947" spans="1:13">
      <c r="A9947">
        <v>14081</v>
      </c>
      <c r="B9947" t="s">
        <v>21</v>
      </c>
      <c r="C9947" s="16" t="s">
        <v>17063</v>
      </c>
      <c r="D9947">
        <f t="shared" si="0"/>
        <v>24</v>
      </c>
      <c r="E9947" t="str">
        <f t="shared" si="1"/>
        <v>225,000</v>
      </c>
      <c r="F9947" t="str">
        <f t="shared" si="2"/>
        <v/>
      </c>
      <c r="G9947" t="str">
        <f t="shared" si="3"/>
        <v>225,000</v>
      </c>
      <c r="H9947" t="s">
        <v>96</v>
      </c>
      <c r="J9947" t="s">
        <v>39</v>
      </c>
      <c r="K9947" t="s">
        <v>101</v>
      </c>
      <c r="L9947">
        <v>225000</v>
      </c>
      <c r="M9947" t="s">
        <v>5318</v>
      </c>
    </row>
    <row r="9948" spans="1:13">
      <c r="A9948">
        <v>14082</v>
      </c>
      <c r="B9948" t="s">
        <v>21</v>
      </c>
      <c r="C9948" s="16" t="s">
        <v>17064</v>
      </c>
      <c r="D9948">
        <f t="shared" si="0"/>
        <v>24</v>
      </c>
      <c r="E9948" t="str">
        <f t="shared" si="1"/>
        <v>200,000</v>
      </c>
      <c r="F9948" t="str">
        <f t="shared" si="2"/>
        <v/>
      </c>
      <c r="G9948" t="str">
        <f t="shared" si="3"/>
        <v>200,000</v>
      </c>
      <c r="H9948" t="s">
        <v>96</v>
      </c>
      <c r="J9948" t="s">
        <v>39</v>
      </c>
      <c r="K9948" t="s">
        <v>101</v>
      </c>
      <c r="L9948">
        <v>200000</v>
      </c>
      <c r="M9948" t="s">
        <v>5328</v>
      </c>
    </row>
    <row r="9949" spans="1:13">
      <c r="A9949">
        <v>14083</v>
      </c>
      <c r="B9949" t="s">
        <v>21</v>
      </c>
      <c r="C9949" s="16" t="s">
        <v>17065</v>
      </c>
      <c r="D9949">
        <f t="shared" si="0"/>
        <v>24</v>
      </c>
      <c r="E9949" t="str">
        <f t="shared" si="1"/>
        <v>200,000 (released)</v>
      </c>
      <c r="F9949">
        <f t="shared" si="2"/>
        <v>8</v>
      </c>
      <c r="G9949" t="str">
        <f t="shared" si="3"/>
        <v>200,000</v>
      </c>
      <c r="H9949" t="s">
        <v>96</v>
      </c>
      <c r="J9949" t="s">
        <v>39</v>
      </c>
      <c r="K9949" t="s">
        <v>101</v>
      </c>
      <c r="L9949">
        <v>200000</v>
      </c>
      <c r="M9949" t="s">
        <v>5115</v>
      </c>
    </row>
    <row r="9950" spans="1:13">
      <c r="A9950">
        <v>14084</v>
      </c>
      <c r="B9950" t="s">
        <v>21</v>
      </c>
      <c r="C9950" s="16" t="s">
        <v>17066</v>
      </c>
      <c r="D9950">
        <f t="shared" si="0"/>
        <v>24</v>
      </c>
      <c r="E9950" t="str">
        <f t="shared" si="1"/>
        <v>200,000</v>
      </c>
      <c r="F9950" t="str">
        <f t="shared" si="2"/>
        <v/>
      </c>
      <c r="G9950" t="str">
        <f t="shared" si="3"/>
        <v>200,000</v>
      </c>
      <c r="H9950" t="s">
        <v>96</v>
      </c>
      <c r="J9950" t="s">
        <v>39</v>
      </c>
      <c r="K9950" t="s">
        <v>101</v>
      </c>
      <c r="L9950">
        <v>200000</v>
      </c>
      <c r="M9950" t="s">
        <v>4985</v>
      </c>
    </row>
    <row r="9951" spans="1:13">
      <c r="A9951">
        <v>14087</v>
      </c>
      <c r="B9951" t="s">
        <v>21</v>
      </c>
      <c r="C9951" s="16" t="s">
        <v>17067</v>
      </c>
      <c r="D9951">
        <f t="shared" si="0"/>
        <v>24</v>
      </c>
      <c r="E9951" t="str">
        <f t="shared" si="1"/>
        <v>$6,881,000</v>
      </c>
      <c r="F9951" t="str">
        <f t="shared" si="2"/>
        <v/>
      </c>
      <c r="G9951" t="str">
        <f t="shared" si="3"/>
        <v>$6,881,000</v>
      </c>
      <c r="H9951" t="s">
        <v>17068</v>
      </c>
      <c r="J9951" t="s">
        <v>45</v>
      </c>
      <c r="K9951" t="s">
        <v>101</v>
      </c>
      <c r="L9951">
        <v>6881000</v>
      </c>
      <c r="M9951" t="s">
        <v>5320</v>
      </c>
    </row>
    <row r="9952" spans="1:13">
      <c r="A9952">
        <v>14088</v>
      </c>
      <c r="B9952" t="s">
        <v>21</v>
      </c>
      <c r="C9952" s="16" t="s">
        <v>17069</v>
      </c>
      <c r="D9952">
        <f t="shared" si="0"/>
        <v>24</v>
      </c>
      <c r="E9952" t="str">
        <f t="shared" si="1"/>
        <v>4,050,000</v>
      </c>
      <c r="F9952" t="str">
        <f t="shared" si="2"/>
        <v/>
      </c>
      <c r="G9952" t="str">
        <f t="shared" si="3"/>
        <v>4,050,000</v>
      </c>
      <c r="H9952" t="s">
        <v>96</v>
      </c>
      <c r="J9952" t="s">
        <v>45</v>
      </c>
      <c r="K9952" t="s">
        <v>101</v>
      </c>
      <c r="L9952">
        <v>4050000</v>
      </c>
      <c r="M9952" t="s">
        <v>4002</v>
      </c>
    </row>
    <row r="9953" spans="1:13">
      <c r="A9953">
        <v>14089</v>
      </c>
      <c r="B9953" t="s">
        <v>21</v>
      </c>
      <c r="C9953" s="16" t="s">
        <v>17070</v>
      </c>
      <c r="D9953">
        <f t="shared" si="0"/>
        <v>24</v>
      </c>
      <c r="E9953" t="str">
        <f t="shared" si="1"/>
        <v>2,607,000</v>
      </c>
      <c r="F9953" t="str">
        <f t="shared" si="2"/>
        <v/>
      </c>
      <c r="G9953" t="str">
        <f t="shared" si="3"/>
        <v>2,607,000</v>
      </c>
      <c r="H9953" t="s">
        <v>96</v>
      </c>
      <c r="J9953" t="s">
        <v>45</v>
      </c>
      <c r="K9953" t="s">
        <v>101</v>
      </c>
      <c r="L9953">
        <v>2607000</v>
      </c>
      <c r="M9953" t="s">
        <v>5742</v>
      </c>
    </row>
    <row r="9954" spans="1:13">
      <c r="A9954">
        <v>14090</v>
      </c>
      <c r="B9954" t="s">
        <v>21</v>
      </c>
      <c r="C9954" s="16" t="s">
        <v>17071</v>
      </c>
      <c r="D9954">
        <f t="shared" si="0"/>
        <v>24</v>
      </c>
      <c r="E9954" t="str">
        <f t="shared" si="1"/>
        <v>2,177,000</v>
      </c>
      <c r="F9954" t="str">
        <f t="shared" si="2"/>
        <v/>
      </c>
      <c r="G9954" t="str">
        <f t="shared" si="3"/>
        <v>2,177,000</v>
      </c>
      <c r="H9954" t="s">
        <v>96</v>
      </c>
      <c r="J9954" t="s">
        <v>45</v>
      </c>
      <c r="K9954" t="s">
        <v>101</v>
      </c>
      <c r="L9954">
        <v>2177000</v>
      </c>
      <c r="M9954" t="s">
        <v>6047</v>
      </c>
    </row>
    <row r="9955" spans="1:13">
      <c r="A9955">
        <v>14091</v>
      </c>
      <c r="B9955" t="s">
        <v>21</v>
      </c>
      <c r="C9955" s="16" t="s">
        <v>17072</v>
      </c>
      <c r="D9955">
        <f t="shared" si="0"/>
        <v>24</v>
      </c>
      <c r="E9955" t="str">
        <f t="shared" si="1"/>
        <v>2,038,000</v>
      </c>
      <c r="F9955" t="str">
        <f t="shared" si="2"/>
        <v/>
      </c>
      <c r="G9955" t="str">
        <f t="shared" si="3"/>
        <v>2,038,000</v>
      </c>
      <c r="H9955" t="s">
        <v>96</v>
      </c>
      <c r="J9955" t="s">
        <v>45</v>
      </c>
      <c r="K9955" t="s">
        <v>101</v>
      </c>
      <c r="L9955">
        <v>2038000</v>
      </c>
      <c r="M9955" t="s">
        <v>5594</v>
      </c>
    </row>
    <row r="9956" spans="1:13">
      <c r="A9956">
        <v>14092</v>
      </c>
      <c r="B9956" t="s">
        <v>21</v>
      </c>
      <c r="C9956" s="16" t="s">
        <v>17073</v>
      </c>
      <c r="D9956">
        <f t="shared" si="0"/>
        <v>24</v>
      </c>
      <c r="E9956" t="str">
        <f t="shared" si="1"/>
        <v>1,500,000</v>
      </c>
      <c r="F9956" t="str">
        <f t="shared" si="2"/>
        <v/>
      </c>
      <c r="G9956" t="str">
        <f t="shared" si="3"/>
        <v>1,500,000</v>
      </c>
      <c r="H9956" t="s">
        <v>96</v>
      </c>
      <c r="J9956" t="s">
        <v>45</v>
      </c>
      <c r="K9956" t="s">
        <v>101</v>
      </c>
      <c r="L9956">
        <v>1500000</v>
      </c>
      <c r="M9956" t="s">
        <v>5601</v>
      </c>
    </row>
    <row r="9957" spans="1:13">
      <c r="A9957">
        <v>14093</v>
      </c>
      <c r="B9957" t="s">
        <v>21</v>
      </c>
      <c r="C9957" s="16" t="s">
        <v>17074</v>
      </c>
      <c r="D9957">
        <f t="shared" si="0"/>
        <v>24</v>
      </c>
      <c r="E9957" t="str">
        <f t="shared" si="1"/>
        <v>1,444,000</v>
      </c>
      <c r="F9957" t="str">
        <f t="shared" si="2"/>
        <v/>
      </c>
      <c r="G9957" t="str">
        <f t="shared" si="3"/>
        <v>1,444,000</v>
      </c>
      <c r="H9957" t="s">
        <v>96</v>
      </c>
      <c r="J9957" t="s">
        <v>45</v>
      </c>
      <c r="K9957" t="s">
        <v>101</v>
      </c>
      <c r="L9957">
        <v>1444000</v>
      </c>
      <c r="M9957" t="s">
        <v>5511</v>
      </c>
    </row>
    <row r="9958" spans="1:13">
      <c r="A9958">
        <v>14094</v>
      </c>
      <c r="B9958" t="s">
        <v>21</v>
      </c>
      <c r="C9958" s="16" t="s">
        <v>17075</v>
      </c>
      <c r="D9958">
        <f t="shared" si="0"/>
        <v>24</v>
      </c>
      <c r="E9958" t="str">
        <f t="shared" si="1"/>
        <v>1,177,000</v>
      </c>
      <c r="F9958" t="str">
        <f t="shared" si="2"/>
        <v/>
      </c>
      <c r="G9958" t="str">
        <f t="shared" si="3"/>
        <v>1,177,000</v>
      </c>
      <c r="H9958" t="s">
        <v>96</v>
      </c>
      <c r="J9958" t="s">
        <v>45</v>
      </c>
      <c r="K9958" t="s">
        <v>101</v>
      </c>
      <c r="L9958">
        <v>1177000</v>
      </c>
      <c r="M9958" t="s">
        <v>4547</v>
      </c>
    </row>
    <row r="9959" spans="1:13">
      <c r="A9959">
        <v>14095</v>
      </c>
      <c r="B9959" t="s">
        <v>21</v>
      </c>
      <c r="C9959" s="16" t="s">
        <v>17076</v>
      </c>
      <c r="D9959">
        <f t="shared" si="0"/>
        <v>24</v>
      </c>
      <c r="E9959" t="str">
        <f t="shared" si="1"/>
        <v>714,000</v>
      </c>
      <c r="F9959" t="str">
        <f t="shared" si="2"/>
        <v/>
      </c>
      <c r="G9959" t="str">
        <f t="shared" si="3"/>
        <v>714,000</v>
      </c>
      <c r="H9959" t="s">
        <v>96</v>
      </c>
      <c r="J9959" t="s">
        <v>45</v>
      </c>
      <c r="K9959" t="s">
        <v>101</v>
      </c>
      <c r="L9959">
        <v>714000</v>
      </c>
      <c r="M9959" t="s">
        <v>6052</v>
      </c>
    </row>
    <row r="9960" spans="1:13">
      <c r="A9960">
        <v>14096</v>
      </c>
      <c r="B9960" t="s">
        <v>21</v>
      </c>
      <c r="C9960" s="16" t="s">
        <v>17077</v>
      </c>
      <c r="D9960">
        <f t="shared" si="0"/>
        <v>24</v>
      </c>
      <c r="E9960" t="str">
        <f t="shared" si="1"/>
        <v>300,000</v>
      </c>
      <c r="F9960" t="str">
        <f t="shared" si="2"/>
        <v/>
      </c>
      <c r="G9960" t="str">
        <f t="shared" si="3"/>
        <v>300,000</v>
      </c>
      <c r="H9960" t="s">
        <v>96</v>
      </c>
      <c r="J9960" t="s">
        <v>45</v>
      </c>
      <c r="K9960" t="s">
        <v>101</v>
      </c>
      <c r="L9960">
        <v>300000</v>
      </c>
      <c r="M9960" t="s">
        <v>5046</v>
      </c>
    </row>
    <row r="9961" spans="1:13">
      <c r="A9961">
        <v>14097</v>
      </c>
      <c r="B9961" t="s">
        <v>21</v>
      </c>
      <c r="C9961" s="16" t="s">
        <v>17078</v>
      </c>
      <c r="D9961">
        <f t="shared" si="0"/>
        <v>24</v>
      </c>
      <c r="E9961" t="str">
        <f t="shared" si="1"/>
        <v>257,000 (released)</v>
      </c>
      <c r="F9961">
        <f t="shared" si="2"/>
        <v>8</v>
      </c>
      <c r="G9961" t="str">
        <f t="shared" si="3"/>
        <v>257,000</v>
      </c>
      <c r="H9961" t="s">
        <v>96</v>
      </c>
      <c r="J9961" t="s">
        <v>45</v>
      </c>
      <c r="K9961" t="s">
        <v>101</v>
      </c>
      <c r="L9961">
        <v>257000</v>
      </c>
      <c r="M9961" t="s">
        <v>5799</v>
      </c>
    </row>
    <row r="9962" spans="1:13">
      <c r="A9962">
        <v>14098</v>
      </c>
      <c r="B9962" t="s">
        <v>21</v>
      </c>
      <c r="C9962" s="16" t="s">
        <v>17079</v>
      </c>
      <c r="D9962">
        <f t="shared" si="0"/>
        <v>24</v>
      </c>
      <c r="E9962" t="str">
        <f t="shared" si="1"/>
        <v>225,000</v>
      </c>
      <c r="F9962" t="str">
        <f t="shared" si="2"/>
        <v/>
      </c>
      <c r="G9962" t="str">
        <f t="shared" si="3"/>
        <v>225,000</v>
      </c>
      <c r="H9962" t="s">
        <v>96</v>
      </c>
      <c r="J9962" t="s">
        <v>45</v>
      </c>
      <c r="K9962" t="s">
        <v>101</v>
      </c>
      <c r="L9962">
        <v>225000</v>
      </c>
      <c r="M9962" t="s">
        <v>17080</v>
      </c>
    </row>
    <row r="9963" spans="1:13">
      <c r="A9963">
        <v>14099</v>
      </c>
      <c r="B9963" t="s">
        <v>21</v>
      </c>
      <c r="C9963" s="16" t="s">
        <v>17081</v>
      </c>
      <c r="D9963">
        <f t="shared" si="0"/>
        <v>24</v>
      </c>
      <c r="E9963" t="str">
        <f t="shared" si="1"/>
        <v>200,000</v>
      </c>
      <c r="F9963" t="str">
        <f t="shared" si="2"/>
        <v/>
      </c>
      <c r="G9963" t="str">
        <f t="shared" si="3"/>
        <v>200,000</v>
      </c>
      <c r="H9963" t="s">
        <v>96</v>
      </c>
      <c r="J9963" t="s">
        <v>45</v>
      </c>
      <c r="K9963" t="s">
        <v>101</v>
      </c>
      <c r="L9963">
        <v>200000</v>
      </c>
      <c r="M9963" t="s">
        <v>4977</v>
      </c>
    </row>
    <row r="9964" spans="1:13">
      <c r="A9964">
        <v>14100</v>
      </c>
      <c r="B9964" t="s">
        <v>21</v>
      </c>
      <c r="C9964" s="16" t="s">
        <v>17082</v>
      </c>
      <c r="D9964">
        <f t="shared" si="0"/>
        <v>24</v>
      </c>
      <c r="E9964" t="str">
        <f t="shared" si="1"/>
        <v>200,000</v>
      </c>
      <c r="F9964" t="str">
        <f t="shared" si="2"/>
        <v/>
      </c>
      <c r="G9964" t="str">
        <f t="shared" si="3"/>
        <v>200,000</v>
      </c>
      <c r="H9964" t="s">
        <v>96</v>
      </c>
      <c r="J9964" t="s">
        <v>45</v>
      </c>
      <c r="K9964" t="s">
        <v>101</v>
      </c>
      <c r="L9964">
        <v>200000</v>
      </c>
      <c r="M9964" t="s">
        <v>5525</v>
      </c>
    </row>
    <row r="9965" spans="1:13">
      <c r="A9965">
        <v>14101</v>
      </c>
      <c r="B9965" t="s">
        <v>21</v>
      </c>
      <c r="C9965" s="16" t="s">
        <v>17083</v>
      </c>
      <c r="D9965">
        <f t="shared" si="0"/>
        <v>24</v>
      </c>
      <c r="E9965" t="str">
        <f t="shared" si="1"/>
        <v>200,000</v>
      </c>
      <c r="F9965" t="str">
        <f t="shared" si="2"/>
        <v/>
      </c>
      <c r="G9965" t="str">
        <f t="shared" si="3"/>
        <v>200,000</v>
      </c>
      <c r="H9965" t="s">
        <v>96</v>
      </c>
      <c r="J9965" t="s">
        <v>45</v>
      </c>
      <c r="K9965" t="s">
        <v>101</v>
      </c>
      <c r="L9965">
        <v>200000</v>
      </c>
      <c r="M9965" t="s">
        <v>5880</v>
      </c>
    </row>
    <row r="9966" spans="1:13">
      <c r="A9966">
        <v>14104</v>
      </c>
      <c r="B9966" t="s">
        <v>21</v>
      </c>
      <c r="C9966" s="16" t="s">
        <v>17084</v>
      </c>
      <c r="D9966">
        <f t="shared" si="0"/>
        <v>24</v>
      </c>
      <c r="E9966" t="str">
        <f t="shared" si="1"/>
        <v>$4,050,000</v>
      </c>
      <c r="F9966" t="str">
        <f t="shared" si="2"/>
        <v/>
      </c>
      <c r="G9966" t="str">
        <f t="shared" si="3"/>
        <v>$4,050,000</v>
      </c>
      <c r="H9966" t="s">
        <v>669</v>
      </c>
      <c r="J9966" t="s">
        <v>51</v>
      </c>
      <c r="K9966" t="s">
        <v>101</v>
      </c>
      <c r="L9966">
        <v>4050000</v>
      </c>
      <c r="M9966" t="s">
        <v>4850</v>
      </c>
    </row>
    <row r="9967" spans="1:13">
      <c r="A9967">
        <v>14105</v>
      </c>
      <c r="B9967" t="s">
        <v>21</v>
      </c>
      <c r="C9967" s="16" t="s">
        <v>17085</v>
      </c>
      <c r="D9967">
        <f t="shared" si="0"/>
        <v>24</v>
      </c>
      <c r="E9967" t="str">
        <f t="shared" si="1"/>
        <v>3,750,000</v>
      </c>
      <c r="F9967" t="str">
        <f t="shared" si="2"/>
        <v/>
      </c>
      <c r="G9967" t="str">
        <f t="shared" si="3"/>
        <v>3,750,000</v>
      </c>
      <c r="H9967" t="s">
        <v>96</v>
      </c>
      <c r="J9967" t="s">
        <v>51</v>
      </c>
      <c r="K9967" t="s">
        <v>101</v>
      </c>
      <c r="L9967">
        <v>3750000</v>
      </c>
      <c r="M9967" t="s">
        <v>5857</v>
      </c>
    </row>
    <row r="9968" spans="1:13">
      <c r="A9968">
        <v>14106</v>
      </c>
      <c r="B9968" t="s">
        <v>21</v>
      </c>
      <c r="C9968" s="16" t="s">
        <v>17086</v>
      </c>
      <c r="D9968">
        <f t="shared" si="0"/>
        <v>24</v>
      </c>
      <c r="E9968" t="str">
        <f t="shared" si="1"/>
        <v>3,211,000 (average)</v>
      </c>
      <c r="F9968">
        <f t="shared" si="2"/>
        <v>10</v>
      </c>
      <c r="G9968" t="str">
        <f t="shared" si="3"/>
        <v>3,211,000</v>
      </c>
      <c r="H9968" t="s">
        <v>96</v>
      </c>
      <c r="J9968" t="s">
        <v>51</v>
      </c>
      <c r="K9968" t="s">
        <v>101</v>
      </c>
      <c r="L9968">
        <v>3211000</v>
      </c>
      <c r="M9968" t="s">
        <v>5829</v>
      </c>
    </row>
    <row r="9969" spans="1:13">
      <c r="A9969">
        <v>14107</v>
      </c>
      <c r="B9969" t="s">
        <v>21</v>
      </c>
      <c r="C9969" s="16" t="s">
        <v>17087</v>
      </c>
      <c r="D9969">
        <f t="shared" si="0"/>
        <v>24</v>
      </c>
      <c r="E9969" t="str">
        <f t="shared" si="1"/>
        <v>2,800,000</v>
      </c>
      <c r="F9969" t="str">
        <f t="shared" si="2"/>
        <v/>
      </c>
      <c r="G9969" t="str">
        <f t="shared" si="3"/>
        <v>2,800,000</v>
      </c>
      <c r="H9969" t="s">
        <v>96</v>
      </c>
      <c r="J9969" t="s">
        <v>51</v>
      </c>
      <c r="K9969" t="s">
        <v>101</v>
      </c>
      <c r="L9969">
        <v>2800000</v>
      </c>
      <c r="M9969" t="s">
        <v>4952</v>
      </c>
    </row>
    <row r="9970" spans="1:13">
      <c r="A9970">
        <v>14108</v>
      </c>
      <c r="B9970" t="s">
        <v>21</v>
      </c>
      <c r="C9970" s="16" t="s">
        <v>17088</v>
      </c>
      <c r="D9970">
        <f t="shared" si="0"/>
        <v>24</v>
      </c>
      <c r="E9970" t="str">
        <f t="shared" si="1"/>
        <v>2,600,000</v>
      </c>
      <c r="F9970" t="str">
        <f t="shared" si="2"/>
        <v/>
      </c>
      <c r="G9970" t="str">
        <f t="shared" si="3"/>
        <v>2,600,000</v>
      </c>
      <c r="H9970" t="s">
        <v>96</v>
      </c>
      <c r="J9970" t="s">
        <v>51</v>
      </c>
      <c r="K9970" t="s">
        <v>101</v>
      </c>
      <c r="L9970">
        <v>2600000</v>
      </c>
      <c r="M9970" t="s">
        <v>5591</v>
      </c>
    </row>
    <row r="9971" spans="1:13">
      <c r="A9971">
        <v>14109</v>
      </c>
      <c r="B9971" t="s">
        <v>21</v>
      </c>
      <c r="C9971" s="16" t="s">
        <v>17089</v>
      </c>
      <c r="D9971">
        <f t="shared" si="0"/>
        <v>24</v>
      </c>
      <c r="E9971" t="str">
        <f t="shared" si="1"/>
        <v>1,313,000</v>
      </c>
      <c r="F9971" t="str">
        <f t="shared" si="2"/>
        <v/>
      </c>
      <c r="G9971" t="str">
        <f t="shared" si="3"/>
        <v>1,313,000</v>
      </c>
      <c r="H9971" t="s">
        <v>96</v>
      </c>
      <c r="J9971" t="s">
        <v>51</v>
      </c>
      <c r="K9971" t="s">
        <v>101</v>
      </c>
      <c r="L9971">
        <v>1313000</v>
      </c>
      <c r="M9971" t="s">
        <v>5936</v>
      </c>
    </row>
    <row r="9972" spans="1:13">
      <c r="A9972">
        <v>14110</v>
      </c>
      <c r="B9972" t="s">
        <v>21</v>
      </c>
      <c r="C9972" s="16" t="s">
        <v>17090</v>
      </c>
      <c r="D9972">
        <f t="shared" si="0"/>
        <v>24</v>
      </c>
      <c r="E9972" t="str">
        <f t="shared" si="1"/>
        <v>1,000,000</v>
      </c>
      <c r="F9972" t="str">
        <f t="shared" si="2"/>
        <v/>
      </c>
      <c r="G9972" t="str">
        <f t="shared" si="3"/>
        <v>1,000,000</v>
      </c>
      <c r="H9972" t="s">
        <v>96</v>
      </c>
      <c r="J9972" t="s">
        <v>51</v>
      </c>
      <c r="K9972" t="s">
        <v>101</v>
      </c>
      <c r="L9972">
        <v>1000000</v>
      </c>
      <c r="M9972" t="s">
        <v>5027</v>
      </c>
    </row>
    <row r="9973" spans="1:13">
      <c r="A9973">
        <v>14111</v>
      </c>
      <c r="B9973" t="s">
        <v>21</v>
      </c>
      <c r="C9973" s="16" t="s">
        <v>17091</v>
      </c>
      <c r="D9973">
        <f t="shared" si="0"/>
        <v>24</v>
      </c>
      <c r="E9973" t="str">
        <f t="shared" si="1"/>
        <v>1,000,000</v>
      </c>
      <c r="F9973" t="str">
        <f t="shared" si="2"/>
        <v/>
      </c>
      <c r="G9973" t="str">
        <f t="shared" si="3"/>
        <v>1,000,000</v>
      </c>
      <c r="H9973" t="s">
        <v>96</v>
      </c>
      <c r="J9973" t="s">
        <v>51</v>
      </c>
      <c r="K9973" t="s">
        <v>101</v>
      </c>
      <c r="L9973">
        <v>1000000</v>
      </c>
      <c r="M9973" t="s">
        <v>5856</v>
      </c>
    </row>
    <row r="9974" spans="1:13">
      <c r="A9974">
        <v>14112</v>
      </c>
      <c r="B9974" t="s">
        <v>21</v>
      </c>
      <c r="C9974" s="16" t="s">
        <v>17092</v>
      </c>
      <c r="D9974">
        <f t="shared" si="0"/>
        <v>24</v>
      </c>
      <c r="E9974" t="str">
        <f t="shared" si="1"/>
        <v>900,000</v>
      </c>
      <c r="F9974" t="str">
        <f t="shared" si="2"/>
        <v/>
      </c>
      <c r="G9974" t="str">
        <f t="shared" si="3"/>
        <v>900,000</v>
      </c>
      <c r="H9974" t="s">
        <v>96</v>
      </c>
      <c r="J9974" t="s">
        <v>51</v>
      </c>
      <c r="K9974" t="s">
        <v>101</v>
      </c>
      <c r="L9974">
        <v>900000</v>
      </c>
      <c r="M9974" t="s">
        <v>5155</v>
      </c>
    </row>
    <row r="9975" spans="1:13">
      <c r="A9975">
        <v>14113</v>
      </c>
      <c r="B9975" t="s">
        <v>21</v>
      </c>
      <c r="C9975" s="16" t="s">
        <v>17093</v>
      </c>
      <c r="D9975">
        <f t="shared" si="0"/>
        <v>24</v>
      </c>
      <c r="E9975" t="str">
        <f t="shared" si="1"/>
        <v>845,000</v>
      </c>
      <c r="F9975" t="str">
        <f t="shared" si="2"/>
        <v/>
      </c>
      <c r="G9975" t="str">
        <f t="shared" si="3"/>
        <v>845,000</v>
      </c>
      <c r="H9975" t="s">
        <v>96</v>
      </c>
      <c r="J9975" t="s">
        <v>51</v>
      </c>
      <c r="K9975" t="s">
        <v>101</v>
      </c>
      <c r="L9975">
        <v>845000</v>
      </c>
      <c r="M9975" t="s">
        <v>5006</v>
      </c>
    </row>
    <row r="9976" spans="1:13">
      <c r="A9976">
        <v>14114</v>
      </c>
      <c r="B9976" t="s">
        <v>21</v>
      </c>
      <c r="C9976" s="16" t="s">
        <v>17094</v>
      </c>
      <c r="D9976">
        <f t="shared" si="0"/>
        <v>24</v>
      </c>
      <c r="E9976" t="str">
        <f t="shared" si="1"/>
        <v>800,000</v>
      </c>
      <c r="F9976" t="str">
        <f t="shared" si="2"/>
        <v/>
      </c>
      <c r="G9976" t="str">
        <f t="shared" si="3"/>
        <v>800,000</v>
      </c>
      <c r="H9976" t="s">
        <v>96</v>
      </c>
      <c r="J9976" t="s">
        <v>51</v>
      </c>
      <c r="K9976" t="s">
        <v>101</v>
      </c>
      <c r="L9976">
        <v>800000</v>
      </c>
      <c r="M9976" t="s">
        <v>4614</v>
      </c>
    </row>
    <row r="9977" spans="1:13">
      <c r="A9977">
        <v>14115</v>
      </c>
      <c r="B9977" t="s">
        <v>21</v>
      </c>
      <c r="C9977" s="16" t="s">
        <v>17095</v>
      </c>
      <c r="D9977">
        <f t="shared" si="0"/>
        <v>24</v>
      </c>
      <c r="E9977" t="str">
        <f t="shared" si="1"/>
        <v>580,000</v>
      </c>
      <c r="F9977" t="str">
        <f t="shared" si="2"/>
        <v/>
      </c>
      <c r="G9977" t="str">
        <f t="shared" si="3"/>
        <v>580,000</v>
      </c>
      <c r="H9977" t="s">
        <v>96</v>
      </c>
      <c r="J9977" t="s">
        <v>51</v>
      </c>
      <c r="K9977" t="s">
        <v>101</v>
      </c>
      <c r="L9977">
        <v>580000</v>
      </c>
      <c r="M9977" t="s">
        <v>6110</v>
      </c>
    </row>
    <row r="9978" spans="1:13">
      <c r="A9978">
        <v>14116</v>
      </c>
      <c r="B9978" t="s">
        <v>21</v>
      </c>
      <c r="C9978" s="16" t="s">
        <v>17096</v>
      </c>
      <c r="D9978">
        <f t="shared" si="0"/>
        <v>24</v>
      </c>
      <c r="E9978" t="str">
        <f t="shared" si="1"/>
        <v>250,000 (released)</v>
      </c>
      <c r="F9978">
        <f t="shared" si="2"/>
        <v>8</v>
      </c>
      <c r="G9978" t="str">
        <f t="shared" si="3"/>
        <v>250,000</v>
      </c>
      <c r="H9978" t="s">
        <v>96</v>
      </c>
      <c r="J9978" t="s">
        <v>51</v>
      </c>
      <c r="K9978" t="s">
        <v>101</v>
      </c>
      <c r="L9978">
        <v>250000</v>
      </c>
      <c r="M9978" t="s">
        <v>4855</v>
      </c>
    </row>
    <row r="9979" spans="1:13">
      <c r="A9979">
        <v>14117</v>
      </c>
      <c r="B9979" t="s">
        <v>21</v>
      </c>
      <c r="C9979" s="16" t="s">
        <v>17097</v>
      </c>
      <c r="D9979">
        <f t="shared" si="0"/>
        <v>24</v>
      </c>
      <c r="E9979" t="str">
        <f t="shared" si="1"/>
        <v>225,000</v>
      </c>
      <c r="F9979" t="str">
        <f t="shared" si="2"/>
        <v/>
      </c>
      <c r="G9979" t="str">
        <f t="shared" si="3"/>
        <v>225,000</v>
      </c>
      <c r="H9979" t="s">
        <v>96</v>
      </c>
      <c r="J9979" t="s">
        <v>51</v>
      </c>
      <c r="K9979" t="s">
        <v>101</v>
      </c>
      <c r="L9979">
        <v>225000</v>
      </c>
      <c r="M9979" t="s">
        <v>4522</v>
      </c>
    </row>
    <row r="9980" spans="1:13">
      <c r="A9980">
        <v>14118</v>
      </c>
      <c r="B9980" t="s">
        <v>21</v>
      </c>
      <c r="C9980" s="16" t="s">
        <v>17098</v>
      </c>
      <c r="D9980">
        <f t="shared" si="0"/>
        <v>24</v>
      </c>
      <c r="E9980" t="str">
        <f t="shared" si="1"/>
        <v>225,000</v>
      </c>
      <c r="F9980" t="str">
        <f t="shared" si="2"/>
        <v/>
      </c>
      <c r="G9980" t="str">
        <f t="shared" si="3"/>
        <v>225,000</v>
      </c>
      <c r="H9980" t="s">
        <v>96</v>
      </c>
      <c r="J9980" t="s">
        <v>51</v>
      </c>
      <c r="K9980" t="s">
        <v>101</v>
      </c>
      <c r="L9980">
        <v>225000</v>
      </c>
      <c r="M9980" t="s">
        <v>5010</v>
      </c>
    </row>
    <row r="9981" spans="1:13">
      <c r="A9981">
        <v>14119</v>
      </c>
      <c r="B9981" t="s">
        <v>21</v>
      </c>
      <c r="C9981" s="16" t="s">
        <v>17099</v>
      </c>
      <c r="D9981">
        <f t="shared" si="0"/>
        <v>24</v>
      </c>
      <c r="E9981" t="str">
        <f t="shared" si="1"/>
        <v>200,000</v>
      </c>
      <c r="F9981" t="str">
        <f t="shared" si="2"/>
        <v/>
      </c>
      <c r="G9981" t="str">
        <f t="shared" si="3"/>
        <v>200,000</v>
      </c>
      <c r="H9981" t="s">
        <v>96</v>
      </c>
      <c r="J9981" t="s">
        <v>51</v>
      </c>
      <c r="K9981" t="s">
        <v>101</v>
      </c>
      <c r="L9981">
        <v>200000</v>
      </c>
      <c r="M9981" t="s">
        <v>5083</v>
      </c>
    </row>
    <row r="9982" spans="1:13">
      <c r="A9982">
        <v>14120</v>
      </c>
      <c r="B9982" t="s">
        <v>21</v>
      </c>
      <c r="C9982" s="16" t="s">
        <v>17100</v>
      </c>
      <c r="D9982">
        <f t="shared" si="0"/>
        <v>24</v>
      </c>
      <c r="E9982" t="str">
        <f t="shared" si="1"/>
        <v>110,000 (released)</v>
      </c>
      <c r="F9982">
        <f t="shared" si="2"/>
        <v>8</v>
      </c>
      <c r="G9982" t="str">
        <f t="shared" si="3"/>
        <v>110,000</v>
      </c>
      <c r="H9982" t="s">
        <v>96</v>
      </c>
      <c r="J9982" t="s">
        <v>51</v>
      </c>
      <c r="K9982" t="s">
        <v>101</v>
      </c>
      <c r="L9982">
        <v>110000</v>
      </c>
      <c r="M9982" t="s">
        <v>5445</v>
      </c>
    </row>
    <row r="9983" spans="1:13">
      <c r="A9983">
        <v>14121</v>
      </c>
      <c r="B9983" t="s">
        <v>21</v>
      </c>
      <c r="C9983" s="16" t="s">
        <v>17101</v>
      </c>
      <c r="D9983">
        <f t="shared" si="0"/>
        <v>24</v>
      </c>
      <c r="E9983" t="str">
        <f t="shared" si="1"/>
        <v>50,000 (released)</v>
      </c>
      <c r="F9983">
        <f t="shared" si="2"/>
        <v>7</v>
      </c>
      <c r="G9983" t="str">
        <f t="shared" si="3"/>
        <v>50,000</v>
      </c>
      <c r="H9983" t="s">
        <v>96</v>
      </c>
      <c r="J9983" t="s">
        <v>51</v>
      </c>
      <c r="K9983" t="s">
        <v>101</v>
      </c>
      <c r="L9983">
        <v>50000</v>
      </c>
      <c r="M9983" t="s">
        <v>5600</v>
      </c>
    </row>
    <row r="9984" spans="1:13">
      <c r="A9984">
        <v>14124</v>
      </c>
      <c r="B9984" t="s">
        <v>21</v>
      </c>
      <c r="C9984" s="16" t="s">
        <v>17102</v>
      </c>
      <c r="D9984">
        <f t="shared" si="0"/>
        <v>24</v>
      </c>
      <c r="E9984" t="str">
        <f t="shared" si="1"/>
        <v>$3,975,000</v>
      </c>
      <c r="F9984" t="str">
        <f t="shared" si="2"/>
        <v/>
      </c>
      <c r="G9984" t="str">
        <f t="shared" si="3"/>
        <v>$3,975,000</v>
      </c>
      <c r="H9984" t="s">
        <v>17103</v>
      </c>
      <c r="J9984" t="s">
        <v>61</v>
      </c>
      <c r="K9984" t="s">
        <v>101</v>
      </c>
      <c r="L9984">
        <v>3975000</v>
      </c>
      <c r="M9984" t="s">
        <v>4643</v>
      </c>
    </row>
    <row r="9985" spans="1:13">
      <c r="A9985">
        <v>14125</v>
      </c>
      <c r="B9985" t="s">
        <v>21</v>
      </c>
      <c r="C9985" s="16" t="s">
        <v>17104</v>
      </c>
      <c r="D9985">
        <f t="shared" si="0"/>
        <v>24</v>
      </c>
      <c r="E9985" t="str">
        <f t="shared" si="1"/>
        <v>3,770,000</v>
      </c>
      <c r="F9985" t="str">
        <f t="shared" si="2"/>
        <v/>
      </c>
      <c r="G9985" t="str">
        <f t="shared" si="3"/>
        <v>3,770,000</v>
      </c>
      <c r="H9985" t="s">
        <v>96</v>
      </c>
      <c r="J9985" t="s">
        <v>61</v>
      </c>
      <c r="K9985" t="s">
        <v>101</v>
      </c>
      <c r="L9985">
        <v>3770000</v>
      </c>
      <c r="M9985" t="s">
        <v>683</v>
      </c>
    </row>
    <row r="9986" spans="1:13">
      <c r="A9986">
        <v>14126</v>
      </c>
      <c r="B9986" t="s">
        <v>21</v>
      </c>
      <c r="C9986" s="16" t="s">
        <v>17105</v>
      </c>
      <c r="D9986">
        <f t="shared" si="0"/>
        <v>24</v>
      </c>
      <c r="E9986" t="str">
        <f t="shared" si="1"/>
        <v>3,765,000</v>
      </c>
      <c r="F9986" t="str">
        <f t="shared" si="2"/>
        <v/>
      </c>
      <c r="G9986" t="str">
        <f t="shared" si="3"/>
        <v>3,765,000</v>
      </c>
      <c r="H9986" t="s">
        <v>96</v>
      </c>
      <c r="J9986" t="s">
        <v>61</v>
      </c>
      <c r="K9986" t="s">
        <v>101</v>
      </c>
      <c r="L9986">
        <v>3765000</v>
      </c>
      <c r="M9986" t="s">
        <v>6148</v>
      </c>
    </row>
    <row r="9987" spans="1:13">
      <c r="A9987">
        <v>14127</v>
      </c>
      <c r="B9987" t="s">
        <v>21</v>
      </c>
      <c r="C9987" s="16" t="s">
        <v>17106</v>
      </c>
      <c r="D9987">
        <f t="shared" si="0"/>
        <v>24</v>
      </c>
      <c r="E9987" t="str">
        <f t="shared" si="1"/>
        <v>3,163,000</v>
      </c>
      <c r="F9987" t="str">
        <f t="shared" si="2"/>
        <v/>
      </c>
      <c r="G9987" t="str">
        <f t="shared" si="3"/>
        <v>3,163,000</v>
      </c>
      <c r="H9987" t="s">
        <v>96</v>
      </c>
      <c r="J9987" t="s">
        <v>61</v>
      </c>
      <c r="K9987" t="s">
        <v>101</v>
      </c>
      <c r="L9987">
        <v>3163000</v>
      </c>
      <c r="M9987" t="s">
        <v>5981</v>
      </c>
    </row>
    <row r="9988" spans="1:13">
      <c r="A9988">
        <v>14128</v>
      </c>
      <c r="B9988" t="s">
        <v>21</v>
      </c>
      <c r="C9988" s="16" t="s">
        <v>17107</v>
      </c>
      <c r="D9988">
        <f t="shared" si="0"/>
        <v>24</v>
      </c>
      <c r="E9988" t="str">
        <f t="shared" si="1"/>
        <v>2,863,000</v>
      </c>
      <c r="F9988" t="str">
        <f t="shared" si="2"/>
        <v/>
      </c>
      <c r="G9988" t="str">
        <f t="shared" si="3"/>
        <v>2,863,000</v>
      </c>
      <c r="H9988" t="s">
        <v>96</v>
      </c>
      <c r="J9988" t="s">
        <v>61</v>
      </c>
      <c r="K9988" t="s">
        <v>101</v>
      </c>
      <c r="L9988">
        <v>2863000</v>
      </c>
      <c r="M9988" t="s">
        <v>5433</v>
      </c>
    </row>
    <row r="9989" spans="1:13">
      <c r="A9989">
        <v>14129</v>
      </c>
      <c r="B9989" t="s">
        <v>21</v>
      </c>
      <c r="C9989" s="16" t="s">
        <v>17108</v>
      </c>
      <c r="D9989">
        <f t="shared" si="0"/>
        <v>24</v>
      </c>
      <c r="E9989" t="str">
        <f t="shared" si="1"/>
        <v>1,165,000</v>
      </c>
      <c r="F9989" t="str">
        <f t="shared" si="2"/>
        <v/>
      </c>
      <c r="G9989" t="str">
        <f t="shared" si="3"/>
        <v>1,165,000</v>
      </c>
      <c r="H9989" t="s">
        <v>96</v>
      </c>
      <c r="J9989" t="s">
        <v>61</v>
      </c>
      <c r="K9989" t="s">
        <v>101</v>
      </c>
      <c r="L9989">
        <v>1165000</v>
      </c>
      <c r="M9989" t="s">
        <v>5611</v>
      </c>
    </row>
    <row r="9990" spans="1:13">
      <c r="A9990">
        <v>14130</v>
      </c>
      <c r="B9990" t="s">
        <v>21</v>
      </c>
      <c r="C9990" s="16" t="s">
        <v>17109</v>
      </c>
      <c r="D9990">
        <f t="shared" si="0"/>
        <v>24</v>
      </c>
      <c r="E9990" t="str">
        <f t="shared" si="1"/>
        <v>1,232,000</v>
      </c>
      <c r="F9990" t="str">
        <f t="shared" si="2"/>
        <v/>
      </c>
      <c r="G9990" t="str">
        <f t="shared" si="3"/>
        <v>1,232,000</v>
      </c>
      <c r="H9990" t="s">
        <v>96</v>
      </c>
      <c r="J9990" t="s">
        <v>61</v>
      </c>
      <c r="K9990" t="s">
        <v>101</v>
      </c>
      <c r="L9990">
        <v>1232000</v>
      </c>
      <c r="M9990" t="s">
        <v>5974</v>
      </c>
    </row>
    <row r="9991" spans="1:13">
      <c r="A9991">
        <v>14131</v>
      </c>
      <c r="B9991" t="s">
        <v>21</v>
      </c>
      <c r="C9991" s="16" t="s">
        <v>17110</v>
      </c>
      <c r="D9991">
        <f t="shared" si="0"/>
        <v>24</v>
      </c>
      <c r="E9991" t="str">
        <f t="shared" si="1"/>
        <v>1,100,000</v>
      </c>
      <c r="F9991" t="str">
        <f t="shared" si="2"/>
        <v/>
      </c>
      <c r="G9991" t="str">
        <f t="shared" si="3"/>
        <v>1,100,000</v>
      </c>
      <c r="H9991" t="s">
        <v>96</v>
      </c>
      <c r="J9991" t="s">
        <v>61</v>
      </c>
      <c r="K9991" t="s">
        <v>101</v>
      </c>
      <c r="L9991">
        <v>1100000</v>
      </c>
      <c r="M9991" t="s">
        <v>5350</v>
      </c>
    </row>
    <row r="9992" spans="1:13">
      <c r="A9992">
        <v>14132</v>
      </c>
      <c r="B9992" t="s">
        <v>21</v>
      </c>
      <c r="C9992" s="16" t="s">
        <v>17111</v>
      </c>
      <c r="D9992">
        <f t="shared" si="0"/>
        <v>24</v>
      </c>
      <c r="E9992" t="str">
        <f t="shared" si="1"/>
        <v>965,000</v>
      </c>
      <c r="F9992" t="str">
        <f t="shared" si="2"/>
        <v/>
      </c>
      <c r="G9992" t="str">
        <f t="shared" si="3"/>
        <v>965,000</v>
      </c>
      <c r="H9992" t="s">
        <v>96</v>
      </c>
      <c r="J9992" t="s">
        <v>61</v>
      </c>
      <c r="K9992" t="s">
        <v>101</v>
      </c>
      <c r="L9992">
        <v>965000</v>
      </c>
      <c r="M9992" t="s">
        <v>5502</v>
      </c>
    </row>
    <row r="9993" spans="1:13">
      <c r="A9993">
        <v>14133</v>
      </c>
      <c r="B9993" t="s">
        <v>21</v>
      </c>
      <c r="C9993" s="16" t="s">
        <v>17112</v>
      </c>
      <c r="D9993">
        <f t="shared" si="0"/>
        <v>24</v>
      </c>
      <c r="E9993" t="str">
        <f t="shared" si="1"/>
        <v>650,000</v>
      </c>
      <c r="F9993" t="str">
        <f t="shared" si="2"/>
        <v/>
      </c>
      <c r="G9993" t="str">
        <f t="shared" si="3"/>
        <v>650,000</v>
      </c>
      <c r="H9993" t="s">
        <v>96</v>
      </c>
      <c r="J9993" t="s">
        <v>61</v>
      </c>
      <c r="K9993" t="s">
        <v>101</v>
      </c>
      <c r="L9993">
        <v>650000</v>
      </c>
      <c r="M9993" t="s">
        <v>6044</v>
      </c>
    </row>
    <row r="9994" spans="1:13">
      <c r="A9994">
        <v>14134</v>
      </c>
      <c r="B9994" t="s">
        <v>21</v>
      </c>
      <c r="C9994" s="16" t="s">
        <v>17113</v>
      </c>
      <c r="D9994">
        <f t="shared" si="0"/>
        <v>24</v>
      </c>
      <c r="E9994" t="str">
        <f t="shared" si="1"/>
        <v>363,000 (average)</v>
      </c>
      <c r="F9994">
        <f t="shared" si="2"/>
        <v>8</v>
      </c>
      <c r="G9994" t="str">
        <f t="shared" si="3"/>
        <v>363,000</v>
      </c>
      <c r="H9994" t="s">
        <v>96</v>
      </c>
      <c r="J9994" t="s">
        <v>61</v>
      </c>
      <c r="K9994" t="s">
        <v>101</v>
      </c>
      <c r="L9994">
        <v>363000</v>
      </c>
      <c r="M9994" t="s">
        <v>5806</v>
      </c>
    </row>
    <row r="9995" spans="1:13">
      <c r="A9995">
        <v>14135</v>
      </c>
      <c r="B9995" t="s">
        <v>21</v>
      </c>
      <c r="C9995" s="16" t="s">
        <v>17114</v>
      </c>
      <c r="D9995">
        <f t="shared" si="0"/>
        <v>24</v>
      </c>
      <c r="E9995" t="str">
        <f t="shared" si="1"/>
        <v>(salary not listed)</v>
      </c>
      <c r="F9995">
        <f t="shared" si="2"/>
        <v>8</v>
      </c>
      <c r="G9995" t="str">
        <f t="shared" si="3"/>
        <v>(salary</v>
      </c>
      <c r="H9995" t="s">
        <v>96</v>
      </c>
      <c r="J9995" t="s">
        <v>61</v>
      </c>
      <c r="K9995" t="s">
        <v>101</v>
      </c>
      <c r="L9995" t="s">
        <v>15337</v>
      </c>
      <c r="M9995" t="s">
        <v>5298</v>
      </c>
    </row>
    <row r="9996" spans="1:13">
      <c r="A9996">
        <v>14138</v>
      </c>
      <c r="B9996" t="s">
        <v>21</v>
      </c>
      <c r="C9996" s="16" t="s">
        <v>17115</v>
      </c>
      <c r="D9996">
        <f t="shared" si="0"/>
        <v>24</v>
      </c>
      <c r="E9996" t="str">
        <f t="shared" si="1"/>
        <v>$2,372,000</v>
      </c>
      <c r="F9996" t="str">
        <f t="shared" si="2"/>
        <v/>
      </c>
      <c r="G9996" t="str">
        <f t="shared" si="3"/>
        <v>$2,372,000</v>
      </c>
      <c r="H9996" t="s">
        <v>17116</v>
      </c>
      <c r="J9996" t="s">
        <v>87</v>
      </c>
      <c r="K9996" t="s">
        <v>101</v>
      </c>
      <c r="L9996">
        <v>2372000</v>
      </c>
      <c r="M9996" t="s">
        <v>5730</v>
      </c>
    </row>
    <row r="9997" spans="1:13">
      <c r="A9997">
        <v>14139</v>
      </c>
      <c r="B9997" t="s">
        <v>21</v>
      </c>
      <c r="C9997" s="16" t="s">
        <v>17117</v>
      </c>
      <c r="D9997">
        <f t="shared" si="0"/>
        <v>24</v>
      </c>
      <c r="E9997" t="str">
        <f t="shared" si="1"/>
        <v>2,402,000</v>
      </c>
      <c r="F9997" t="str">
        <f t="shared" si="2"/>
        <v/>
      </c>
      <c r="G9997" t="str">
        <f t="shared" si="3"/>
        <v>2,402,000</v>
      </c>
      <c r="H9997" t="s">
        <v>96</v>
      </c>
      <c r="J9997" t="s">
        <v>87</v>
      </c>
      <c r="K9997" t="s">
        <v>101</v>
      </c>
      <c r="L9997">
        <v>2402000</v>
      </c>
      <c r="M9997" t="s">
        <v>5340</v>
      </c>
    </row>
    <row r="9998" spans="1:13">
      <c r="A9998">
        <v>14140</v>
      </c>
      <c r="B9998" t="s">
        <v>21</v>
      </c>
      <c r="C9998" s="16" t="s">
        <v>17118</v>
      </c>
      <c r="D9998">
        <f t="shared" si="0"/>
        <v>24</v>
      </c>
      <c r="E9998" t="str">
        <f t="shared" si="1"/>
        <v>2,075,000 (average)</v>
      </c>
      <c r="F9998">
        <f t="shared" si="2"/>
        <v>10</v>
      </c>
      <c r="G9998" t="str">
        <f t="shared" si="3"/>
        <v>2,075,000</v>
      </c>
      <c r="H9998" t="s">
        <v>96</v>
      </c>
      <c r="J9998" t="s">
        <v>87</v>
      </c>
      <c r="K9998" t="s">
        <v>101</v>
      </c>
      <c r="L9998">
        <v>2075000</v>
      </c>
      <c r="M9998" t="s">
        <v>6187</v>
      </c>
    </row>
    <row r="9999" spans="1:13">
      <c r="A9999">
        <v>14141</v>
      </c>
      <c r="B9999" t="s">
        <v>21</v>
      </c>
      <c r="C9999" s="16" t="s">
        <v>17119</v>
      </c>
      <c r="D9999">
        <f t="shared" si="0"/>
        <v>24</v>
      </c>
      <c r="E9999" t="str">
        <f t="shared" si="1"/>
        <v>1,926,000</v>
      </c>
      <c r="F9999" t="str">
        <f t="shared" si="2"/>
        <v/>
      </c>
      <c r="G9999" t="str">
        <f t="shared" si="3"/>
        <v>1,926,000</v>
      </c>
      <c r="H9999" t="s">
        <v>96</v>
      </c>
      <c r="J9999" t="s">
        <v>87</v>
      </c>
      <c r="K9999" t="s">
        <v>101</v>
      </c>
      <c r="L9999">
        <v>1926000</v>
      </c>
      <c r="M9999" t="s">
        <v>5020</v>
      </c>
    </row>
    <row r="10000" spans="1:13">
      <c r="A10000">
        <v>14142</v>
      </c>
      <c r="B10000" t="s">
        <v>21</v>
      </c>
      <c r="C10000" s="16" t="s">
        <v>17120</v>
      </c>
      <c r="D10000">
        <f t="shared" si="0"/>
        <v>24</v>
      </c>
      <c r="E10000" t="str">
        <f t="shared" si="1"/>
        <v>1,595,000</v>
      </c>
      <c r="F10000" t="str">
        <f t="shared" si="2"/>
        <v/>
      </c>
      <c r="G10000" t="str">
        <f t="shared" si="3"/>
        <v>1,595,000</v>
      </c>
      <c r="H10000" t="s">
        <v>96</v>
      </c>
      <c r="J10000" t="s">
        <v>87</v>
      </c>
      <c r="K10000" t="s">
        <v>101</v>
      </c>
      <c r="L10000">
        <v>1595000</v>
      </c>
      <c r="M10000" t="s">
        <v>6145</v>
      </c>
    </row>
    <row r="10001" spans="1:13">
      <c r="A10001">
        <v>14143</v>
      </c>
      <c r="B10001" t="s">
        <v>21</v>
      </c>
      <c r="C10001" s="16" t="s">
        <v>17121</v>
      </c>
      <c r="D10001">
        <f t="shared" si="0"/>
        <v>24</v>
      </c>
      <c r="E10001" t="str">
        <f t="shared" si="1"/>
        <v>1,345,000</v>
      </c>
      <c r="F10001" t="str">
        <f t="shared" si="2"/>
        <v/>
      </c>
      <c r="G10001" t="str">
        <f t="shared" si="3"/>
        <v>1,345,000</v>
      </c>
      <c r="H10001" t="s">
        <v>96</v>
      </c>
      <c r="J10001" t="s">
        <v>87</v>
      </c>
      <c r="K10001" t="s">
        <v>101</v>
      </c>
      <c r="L10001">
        <v>1345000</v>
      </c>
      <c r="M10001" t="s">
        <v>4857</v>
      </c>
    </row>
    <row r="10002" spans="1:13">
      <c r="A10002">
        <v>14144</v>
      </c>
      <c r="B10002" t="s">
        <v>21</v>
      </c>
      <c r="C10002" s="16" t="s">
        <v>17122</v>
      </c>
      <c r="D10002">
        <f t="shared" si="0"/>
        <v>24</v>
      </c>
      <c r="E10002" t="str">
        <f t="shared" si="1"/>
        <v>1,040,000</v>
      </c>
      <c r="F10002" t="str">
        <f t="shared" si="2"/>
        <v/>
      </c>
      <c r="G10002" t="str">
        <f t="shared" si="3"/>
        <v>1,040,000</v>
      </c>
      <c r="H10002" t="s">
        <v>96</v>
      </c>
      <c r="J10002" t="s">
        <v>87</v>
      </c>
      <c r="K10002" t="s">
        <v>101</v>
      </c>
      <c r="L10002">
        <v>1040000</v>
      </c>
      <c r="M10002" t="s">
        <v>4512</v>
      </c>
    </row>
    <row r="10003" spans="1:13">
      <c r="A10003">
        <v>14145</v>
      </c>
      <c r="B10003" t="s">
        <v>21</v>
      </c>
      <c r="C10003" s="16" t="s">
        <v>17123</v>
      </c>
      <c r="D10003">
        <f t="shared" si="0"/>
        <v>24</v>
      </c>
      <c r="E10003" t="str">
        <f t="shared" si="1"/>
        <v>930,000</v>
      </c>
      <c r="F10003" t="str">
        <f t="shared" si="2"/>
        <v/>
      </c>
      <c r="G10003" t="str">
        <f t="shared" si="3"/>
        <v>930,000</v>
      </c>
      <c r="H10003" t="s">
        <v>96</v>
      </c>
      <c r="J10003" t="s">
        <v>87</v>
      </c>
      <c r="K10003" t="s">
        <v>101</v>
      </c>
      <c r="L10003">
        <v>930000</v>
      </c>
      <c r="M10003" t="s">
        <v>4739</v>
      </c>
    </row>
    <row r="10004" spans="1:13">
      <c r="A10004">
        <v>14146</v>
      </c>
      <c r="B10004" t="s">
        <v>21</v>
      </c>
      <c r="C10004" s="16" t="s">
        <v>17124</v>
      </c>
      <c r="D10004">
        <f t="shared" si="0"/>
        <v>24</v>
      </c>
      <c r="E10004" t="str">
        <f t="shared" si="1"/>
        <v>845,000</v>
      </c>
      <c r="F10004" t="str">
        <f t="shared" si="2"/>
        <v/>
      </c>
      <c r="G10004" t="str">
        <f t="shared" si="3"/>
        <v>845,000</v>
      </c>
      <c r="H10004" t="s">
        <v>96</v>
      </c>
      <c r="J10004" t="s">
        <v>87</v>
      </c>
      <c r="K10004" t="s">
        <v>101</v>
      </c>
      <c r="L10004">
        <v>845000</v>
      </c>
      <c r="M10004" t="s">
        <v>4633</v>
      </c>
    </row>
    <row r="10005" spans="1:13">
      <c r="A10005">
        <v>14147</v>
      </c>
      <c r="B10005" t="s">
        <v>21</v>
      </c>
      <c r="C10005" s="16" t="s">
        <v>17125</v>
      </c>
      <c r="D10005">
        <f t="shared" si="0"/>
        <v>24</v>
      </c>
      <c r="E10005" t="str">
        <f t="shared" si="1"/>
        <v>700,000 (released)</v>
      </c>
      <c r="F10005">
        <f t="shared" si="2"/>
        <v>8</v>
      </c>
      <c r="G10005" t="str">
        <f t="shared" si="3"/>
        <v>700,000</v>
      </c>
      <c r="H10005" t="s">
        <v>96</v>
      </c>
      <c r="J10005" t="s">
        <v>87</v>
      </c>
      <c r="K10005" t="s">
        <v>101</v>
      </c>
      <c r="L10005">
        <v>700000</v>
      </c>
      <c r="M10005" t="s">
        <v>5400</v>
      </c>
    </row>
    <row r="10006" spans="1:13">
      <c r="A10006">
        <v>14148</v>
      </c>
      <c r="B10006" t="s">
        <v>21</v>
      </c>
      <c r="C10006" s="16" t="s">
        <v>17126</v>
      </c>
      <c r="D10006">
        <f t="shared" si="0"/>
        <v>24</v>
      </c>
      <c r="E10006" t="str">
        <f t="shared" si="1"/>
        <v>650,000</v>
      </c>
      <c r="F10006" t="str">
        <f t="shared" si="2"/>
        <v/>
      </c>
      <c r="G10006" t="str">
        <f t="shared" si="3"/>
        <v>650,000</v>
      </c>
      <c r="H10006" t="s">
        <v>96</v>
      </c>
      <c r="J10006" t="s">
        <v>87</v>
      </c>
      <c r="K10006" t="s">
        <v>101</v>
      </c>
      <c r="L10006">
        <v>650000</v>
      </c>
      <c r="M10006" t="s">
        <v>6204</v>
      </c>
    </row>
    <row r="10007" spans="1:13">
      <c r="A10007">
        <v>14149</v>
      </c>
      <c r="B10007" t="s">
        <v>21</v>
      </c>
      <c r="C10007" s="16" t="s">
        <v>17127</v>
      </c>
      <c r="D10007">
        <f t="shared" si="0"/>
        <v>24</v>
      </c>
      <c r="E10007" t="str">
        <f t="shared" si="1"/>
        <v>550,000</v>
      </c>
      <c r="F10007" t="str">
        <f t="shared" si="2"/>
        <v/>
      </c>
      <c r="G10007" t="str">
        <f t="shared" si="3"/>
        <v>550,000</v>
      </c>
      <c r="H10007" t="s">
        <v>96</v>
      </c>
      <c r="J10007" t="s">
        <v>87</v>
      </c>
      <c r="K10007" t="s">
        <v>101</v>
      </c>
      <c r="L10007">
        <v>550000</v>
      </c>
      <c r="M10007" t="s">
        <v>6101</v>
      </c>
    </row>
    <row r="10008" spans="1:13">
      <c r="A10008">
        <v>14150</v>
      </c>
      <c r="B10008" t="s">
        <v>21</v>
      </c>
      <c r="C10008" s="16" t="s">
        <v>17128</v>
      </c>
      <c r="D10008">
        <f t="shared" si="0"/>
        <v>24</v>
      </c>
      <c r="E10008" t="str">
        <f t="shared" si="1"/>
        <v>500,000</v>
      </c>
      <c r="F10008" t="str">
        <f t="shared" si="2"/>
        <v/>
      </c>
      <c r="G10008" t="str">
        <f t="shared" si="3"/>
        <v>500,000</v>
      </c>
      <c r="H10008" t="s">
        <v>96</v>
      </c>
      <c r="J10008" t="s">
        <v>87</v>
      </c>
      <c r="K10008" t="s">
        <v>101</v>
      </c>
      <c r="L10008">
        <v>500000</v>
      </c>
      <c r="M10008" t="s">
        <v>6152</v>
      </c>
    </row>
    <row r="10009" spans="1:13">
      <c r="A10009">
        <v>14151</v>
      </c>
      <c r="B10009" t="s">
        <v>21</v>
      </c>
      <c r="C10009" s="16" t="s">
        <v>17129</v>
      </c>
      <c r="D10009">
        <f t="shared" si="0"/>
        <v>24</v>
      </c>
      <c r="E10009" t="str">
        <f t="shared" si="1"/>
        <v>300,000</v>
      </c>
      <c r="F10009" t="str">
        <f t="shared" si="2"/>
        <v/>
      </c>
      <c r="G10009" t="str">
        <f t="shared" si="3"/>
        <v>300,000</v>
      </c>
      <c r="H10009" t="s">
        <v>96</v>
      </c>
      <c r="J10009" t="s">
        <v>87</v>
      </c>
      <c r="K10009" t="s">
        <v>101</v>
      </c>
      <c r="L10009">
        <v>300000</v>
      </c>
      <c r="M10009" t="s">
        <v>5311</v>
      </c>
    </row>
    <row r="10010" spans="1:13">
      <c r="A10010">
        <v>14152</v>
      </c>
      <c r="B10010" t="s">
        <v>21</v>
      </c>
      <c r="C10010" s="16" t="s">
        <v>17130</v>
      </c>
      <c r="D10010">
        <f t="shared" si="0"/>
        <v>24</v>
      </c>
      <c r="E10010" t="str">
        <f t="shared" si="1"/>
        <v>250,000</v>
      </c>
      <c r="F10010" t="str">
        <f t="shared" si="2"/>
        <v/>
      </c>
      <c r="G10010" t="str">
        <f t="shared" si="3"/>
        <v>250,000</v>
      </c>
      <c r="H10010" t="s">
        <v>96</v>
      </c>
      <c r="J10010" t="s">
        <v>87</v>
      </c>
      <c r="K10010" t="s">
        <v>101</v>
      </c>
      <c r="L10010">
        <v>250000</v>
      </c>
      <c r="M10010" t="s">
        <v>6108</v>
      </c>
    </row>
    <row r="10011" spans="1:13">
      <c r="A10011">
        <v>14153</v>
      </c>
      <c r="B10011" t="s">
        <v>21</v>
      </c>
      <c r="C10011" s="16" t="s">
        <v>17131</v>
      </c>
      <c r="D10011">
        <f t="shared" si="0"/>
        <v>24</v>
      </c>
      <c r="E10011" t="str">
        <f t="shared" si="1"/>
        <v>225,000</v>
      </c>
      <c r="F10011" t="str">
        <f t="shared" si="2"/>
        <v/>
      </c>
      <c r="G10011" t="str">
        <f t="shared" si="3"/>
        <v>225,000</v>
      </c>
      <c r="H10011" t="s">
        <v>96</v>
      </c>
      <c r="J10011" t="s">
        <v>87</v>
      </c>
      <c r="K10011" t="s">
        <v>101</v>
      </c>
      <c r="L10011">
        <v>225000</v>
      </c>
      <c r="M10011" t="s">
        <v>4557</v>
      </c>
    </row>
    <row r="10012" spans="1:13">
      <c r="A10012">
        <v>14154</v>
      </c>
      <c r="B10012" t="s">
        <v>21</v>
      </c>
      <c r="C10012" s="16" t="s">
        <v>17132</v>
      </c>
      <c r="D10012">
        <f t="shared" si="0"/>
        <v>24</v>
      </c>
      <c r="E10012" t="str">
        <f t="shared" si="1"/>
        <v>200,000</v>
      </c>
      <c r="F10012" t="str">
        <f t="shared" si="2"/>
        <v/>
      </c>
      <c r="G10012" t="str">
        <f t="shared" si="3"/>
        <v>200,000</v>
      </c>
      <c r="H10012" t="s">
        <v>96</v>
      </c>
      <c r="J10012" t="s">
        <v>87</v>
      </c>
      <c r="K10012" t="s">
        <v>101</v>
      </c>
      <c r="L10012">
        <v>200000</v>
      </c>
      <c r="M10012" t="s">
        <v>5608</v>
      </c>
    </row>
    <row r="10013" spans="1:13">
      <c r="A10013">
        <v>14155</v>
      </c>
      <c r="B10013" t="s">
        <v>21</v>
      </c>
      <c r="C10013" s="16" t="s">
        <v>17133</v>
      </c>
      <c r="D10013">
        <f t="shared" si="0"/>
        <v>24</v>
      </c>
      <c r="E10013" t="str">
        <f t="shared" si="1"/>
        <v>50,000 (released)</v>
      </c>
      <c r="F10013">
        <f t="shared" si="2"/>
        <v>7</v>
      </c>
      <c r="G10013" t="str">
        <f t="shared" si="3"/>
        <v>50,000</v>
      </c>
      <c r="H10013" t="s">
        <v>96</v>
      </c>
      <c r="J10013" t="s">
        <v>87</v>
      </c>
      <c r="K10013" t="s">
        <v>101</v>
      </c>
      <c r="L10013">
        <v>50000</v>
      </c>
      <c r="M10013" t="s">
        <v>4804</v>
      </c>
    </row>
    <row r="10014" spans="1:13">
      <c r="A10014">
        <v>14158</v>
      </c>
      <c r="B10014" t="s">
        <v>21</v>
      </c>
      <c r="C10014" s="16" t="s">
        <v>17134</v>
      </c>
      <c r="D10014">
        <f t="shared" si="0"/>
        <v>24</v>
      </c>
      <c r="E10014" t="str">
        <f t="shared" si="1"/>
        <v>$3,588,000</v>
      </c>
      <c r="F10014" t="str">
        <f t="shared" si="2"/>
        <v/>
      </c>
      <c r="G10014" t="str">
        <f t="shared" si="3"/>
        <v>$3,588,000</v>
      </c>
      <c r="H10014" t="s">
        <v>17135</v>
      </c>
      <c r="J10014" t="s">
        <v>41</v>
      </c>
      <c r="K10014" t="s">
        <v>101</v>
      </c>
      <c r="L10014">
        <v>3588000</v>
      </c>
      <c r="M10014" t="s">
        <v>4187</v>
      </c>
    </row>
    <row r="10015" spans="1:13">
      <c r="A10015">
        <v>14159</v>
      </c>
      <c r="B10015" t="s">
        <v>21</v>
      </c>
      <c r="C10015" s="16" t="s">
        <v>17136</v>
      </c>
      <c r="D10015">
        <f t="shared" si="0"/>
        <v>24</v>
      </c>
      <c r="E10015" t="str">
        <f t="shared" si="1"/>
        <v>3,233,000</v>
      </c>
      <c r="F10015" t="str">
        <f t="shared" si="2"/>
        <v/>
      </c>
      <c r="G10015" t="str">
        <f t="shared" si="3"/>
        <v>3,233,000</v>
      </c>
      <c r="H10015" t="s">
        <v>96</v>
      </c>
      <c r="J10015" t="s">
        <v>41</v>
      </c>
      <c r="K10015" t="s">
        <v>101</v>
      </c>
      <c r="L10015">
        <v>3233000</v>
      </c>
      <c r="M10015" t="s">
        <v>5209</v>
      </c>
    </row>
    <row r="10016" spans="1:13">
      <c r="A10016">
        <v>14160</v>
      </c>
      <c r="B10016" t="s">
        <v>21</v>
      </c>
      <c r="C10016" s="16" t="s">
        <v>17137</v>
      </c>
      <c r="D10016">
        <f t="shared" si="0"/>
        <v>24</v>
      </c>
      <c r="E10016" t="str">
        <f t="shared" si="1"/>
        <v>3,200,000</v>
      </c>
      <c r="F10016" t="str">
        <f t="shared" si="2"/>
        <v/>
      </c>
      <c r="G10016" t="str">
        <f t="shared" si="3"/>
        <v>3,200,000</v>
      </c>
      <c r="H10016" t="s">
        <v>96</v>
      </c>
      <c r="J10016" t="s">
        <v>41</v>
      </c>
      <c r="K10016" t="s">
        <v>101</v>
      </c>
      <c r="L10016">
        <v>3200000</v>
      </c>
      <c r="M10016" t="s">
        <v>5302</v>
      </c>
    </row>
    <row r="10017" spans="1:13">
      <c r="A10017">
        <v>14161</v>
      </c>
      <c r="B10017" t="s">
        <v>21</v>
      </c>
      <c r="C10017" s="16" t="s">
        <v>17138</v>
      </c>
      <c r="D10017">
        <f t="shared" si="0"/>
        <v>24</v>
      </c>
      <c r="E10017" t="str">
        <f t="shared" si="1"/>
        <v>1,920,000</v>
      </c>
      <c r="F10017" t="str">
        <f t="shared" si="2"/>
        <v/>
      </c>
      <c r="G10017" t="str">
        <f t="shared" si="3"/>
        <v>1,920,000</v>
      </c>
      <c r="H10017" t="s">
        <v>96</v>
      </c>
      <c r="J10017" t="s">
        <v>41</v>
      </c>
      <c r="K10017" t="s">
        <v>101</v>
      </c>
      <c r="L10017">
        <v>1920000</v>
      </c>
      <c r="M10017" t="s">
        <v>6045</v>
      </c>
    </row>
    <row r="10018" spans="1:13">
      <c r="A10018">
        <v>14162</v>
      </c>
      <c r="B10018" t="s">
        <v>21</v>
      </c>
      <c r="C10018" s="16" t="s">
        <v>17139</v>
      </c>
      <c r="D10018">
        <f t="shared" si="0"/>
        <v>24</v>
      </c>
      <c r="E10018" t="str">
        <f t="shared" si="1"/>
        <v>1,550,000</v>
      </c>
      <c r="F10018" t="str">
        <f t="shared" si="2"/>
        <v/>
      </c>
      <c r="G10018" t="str">
        <f t="shared" si="3"/>
        <v>1,550,000</v>
      </c>
      <c r="H10018" t="s">
        <v>96</v>
      </c>
      <c r="J10018" t="s">
        <v>41</v>
      </c>
      <c r="K10018" t="s">
        <v>101</v>
      </c>
      <c r="L10018">
        <v>1550000</v>
      </c>
      <c r="M10018" t="s">
        <v>5524</v>
      </c>
    </row>
    <row r="10019" spans="1:13">
      <c r="A10019">
        <v>14163</v>
      </c>
      <c r="B10019" t="s">
        <v>21</v>
      </c>
      <c r="C10019" s="16" t="s">
        <v>17140</v>
      </c>
      <c r="D10019">
        <f t="shared" si="0"/>
        <v>24</v>
      </c>
      <c r="E10019" t="str">
        <f t="shared" si="1"/>
        <v>1,425,000</v>
      </c>
      <c r="F10019" t="str">
        <f t="shared" si="2"/>
        <v/>
      </c>
      <c r="G10019" t="str">
        <f t="shared" si="3"/>
        <v>1,425,000</v>
      </c>
      <c r="H10019" t="s">
        <v>96</v>
      </c>
      <c r="J10019" t="s">
        <v>41</v>
      </c>
      <c r="K10019" t="s">
        <v>101</v>
      </c>
      <c r="L10019">
        <v>1425000</v>
      </c>
      <c r="M10019" t="s">
        <v>5780</v>
      </c>
    </row>
    <row r="10020" spans="1:13">
      <c r="A10020">
        <v>14164</v>
      </c>
      <c r="B10020" t="s">
        <v>21</v>
      </c>
      <c r="C10020" s="16" t="s">
        <v>17141</v>
      </c>
      <c r="D10020">
        <f t="shared" si="0"/>
        <v>24</v>
      </c>
      <c r="E10020" t="str">
        <f t="shared" si="1"/>
        <v>1,200,000</v>
      </c>
      <c r="F10020" t="str">
        <f t="shared" si="2"/>
        <v/>
      </c>
      <c r="G10020" t="str">
        <f t="shared" si="3"/>
        <v>1,200,000</v>
      </c>
      <c r="H10020" t="s">
        <v>96</v>
      </c>
      <c r="J10020" t="s">
        <v>41</v>
      </c>
      <c r="K10020" t="s">
        <v>101</v>
      </c>
      <c r="L10020">
        <v>1200000</v>
      </c>
      <c r="M10020" t="s">
        <v>4978</v>
      </c>
    </row>
    <row r="10021" spans="1:13">
      <c r="A10021">
        <v>14165</v>
      </c>
      <c r="B10021" t="s">
        <v>21</v>
      </c>
      <c r="C10021" s="16" t="s">
        <v>17142</v>
      </c>
      <c r="D10021">
        <f t="shared" si="0"/>
        <v>24</v>
      </c>
      <c r="E10021" t="str">
        <f t="shared" si="1"/>
        <v>971,000</v>
      </c>
      <c r="F10021" t="str">
        <f t="shared" si="2"/>
        <v/>
      </c>
      <c r="G10021" t="str">
        <f t="shared" si="3"/>
        <v>971,000</v>
      </c>
      <c r="H10021" t="s">
        <v>96</v>
      </c>
      <c r="J10021" t="s">
        <v>41</v>
      </c>
      <c r="K10021" t="s">
        <v>101</v>
      </c>
      <c r="L10021">
        <v>971000</v>
      </c>
      <c r="M10021" t="s">
        <v>4767</v>
      </c>
    </row>
    <row r="10022" spans="1:13">
      <c r="A10022">
        <v>14166</v>
      </c>
      <c r="B10022" t="s">
        <v>21</v>
      </c>
      <c r="C10022" s="16" t="s">
        <v>17143</v>
      </c>
      <c r="D10022">
        <f t="shared" si="0"/>
        <v>24</v>
      </c>
      <c r="E10022" t="str">
        <f t="shared" si="1"/>
        <v>950,000 (average)</v>
      </c>
      <c r="F10022">
        <f t="shared" si="2"/>
        <v>8</v>
      </c>
      <c r="G10022" t="str">
        <f t="shared" si="3"/>
        <v>950,000</v>
      </c>
      <c r="H10022" t="s">
        <v>96</v>
      </c>
      <c r="J10022" t="s">
        <v>41</v>
      </c>
      <c r="K10022" t="s">
        <v>101</v>
      </c>
      <c r="L10022">
        <v>950000</v>
      </c>
      <c r="M10022" t="s">
        <v>5107</v>
      </c>
    </row>
    <row r="10023" spans="1:13">
      <c r="A10023">
        <v>14167</v>
      </c>
      <c r="B10023" t="s">
        <v>21</v>
      </c>
      <c r="C10023" s="16" t="s">
        <v>17144</v>
      </c>
      <c r="D10023">
        <f t="shared" si="0"/>
        <v>24</v>
      </c>
      <c r="E10023" t="str">
        <f t="shared" si="1"/>
        <v>910,000</v>
      </c>
      <c r="F10023" t="str">
        <f t="shared" si="2"/>
        <v/>
      </c>
      <c r="G10023" t="str">
        <f t="shared" si="3"/>
        <v>910,000</v>
      </c>
      <c r="H10023" t="s">
        <v>96</v>
      </c>
      <c r="J10023" t="s">
        <v>41</v>
      </c>
      <c r="K10023" t="s">
        <v>101</v>
      </c>
      <c r="L10023">
        <v>910000</v>
      </c>
      <c r="M10023" t="s">
        <v>6097</v>
      </c>
    </row>
    <row r="10024" spans="1:13">
      <c r="A10024">
        <v>14168</v>
      </c>
      <c r="B10024" t="s">
        <v>21</v>
      </c>
      <c r="C10024" s="16" t="s">
        <v>17145</v>
      </c>
      <c r="D10024">
        <f t="shared" si="0"/>
        <v>24</v>
      </c>
      <c r="E10024" t="str">
        <f t="shared" si="1"/>
        <v>775,000 (banned by league)</v>
      </c>
      <c r="F10024">
        <f t="shared" si="2"/>
        <v>8</v>
      </c>
      <c r="G10024" t="str">
        <f t="shared" si="3"/>
        <v>775,000</v>
      </c>
      <c r="H10024" t="s">
        <v>96</v>
      </c>
      <c r="J10024" t="s">
        <v>41</v>
      </c>
      <c r="K10024" t="s">
        <v>101</v>
      </c>
      <c r="L10024">
        <v>775000</v>
      </c>
      <c r="M10024" t="s">
        <v>5901</v>
      </c>
    </row>
    <row r="10025" spans="1:13">
      <c r="A10025">
        <v>14169</v>
      </c>
      <c r="B10025" t="s">
        <v>21</v>
      </c>
      <c r="C10025" s="16" t="s">
        <v>17146</v>
      </c>
      <c r="D10025">
        <f t="shared" si="0"/>
        <v>24</v>
      </c>
      <c r="E10025" t="str">
        <f t="shared" si="1"/>
        <v>750,000</v>
      </c>
      <c r="F10025" t="str">
        <f t="shared" si="2"/>
        <v/>
      </c>
      <c r="G10025" t="str">
        <f t="shared" si="3"/>
        <v>750,000</v>
      </c>
      <c r="H10025" t="s">
        <v>96</v>
      </c>
      <c r="J10025" t="s">
        <v>41</v>
      </c>
      <c r="K10025" t="s">
        <v>101</v>
      </c>
      <c r="L10025">
        <v>750000</v>
      </c>
      <c r="M10025" t="s">
        <v>5933</v>
      </c>
    </row>
    <row r="10026" spans="1:13">
      <c r="A10026">
        <v>14170</v>
      </c>
      <c r="B10026" t="s">
        <v>21</v>
      </c>
      <c r="C10026" s="16" t="s">
        <v>17147</v>
      </c>
      <c r="D10026">
        <f t="shared" si="0"/>
        <v>24</v>
      </c>
      <c r="E10026" t="str">
        <f t="shared" si="1"/>
        <v>725,000</v>
      </c>
      <c r="F10026" t="str">
        <f t="shared" si="2"/>
        <v/>
      </c>
      <c r="G10026" t="str">
        <f t="shared" si="3"/>
        <v>725,000</v>
      </c>
      <c r="H10026" t="s">
        <v>96</v>
      </c>
      <c r="J10026" t="s">
        <v>41</v>
      </c>
      <c r="K10026" t="s">
        <v>101</v>
      </c>
      <c r="L10026">
        <v>725000</v>
      </c>
      <c r="M10026" t="s">
        <v>5532</v>
      </c>
    </row>
    <row r="10027" spans="1:13">
      <c r="A10027">
        <v>14171</v>
      </c>
      <c r="B10027" t="s">
        <v>21</v>
      </c>
      <c r="C10027" s="16" t="s">
        <v>17148</v>
      </c>
      <c r="D10027">
        <f t="shared" si="0"/>
        <v>24</v>
      </c>
      <c r="E10027" t="str">
        <f t="shared" si="1"/>
        <v>556,000</v>
      </c>
      <c r="F10027" t="str">
        <f t="shared" si="2"/>
        <v/>
      </c>
      <c r="G10027" t="str">
        <f t="shared" si="3"/>
        <v>556,000</v>
      </c>
      <c r="H10027" t="s">
        <v>96</v>
      </c>
      <c r="J10027" t="s">
        <v>41</v>
      </c>
      <c r="K10027" t="s">
        <v>101</v>
      </c>
      <c r="L10027">
        <v>556000</v>
      </c>
      <c r="M10027" t="s">
        <v>5520</v>
      </c>
    </row>
    <row r="10028" spans="1:13">
      <c r="A10028">
        <v>14174</v>
      </c>
      <c r="B10028" t="s">
        <v>21</v>
      </c>
      <c r="C10028" s="16" t="s">
        <v>17149</v>
      </c>
      <c r="D10028">
        <f t="shared" si="0"/>
        <v>24</v>
      </c>
      <c r="E10028" t="str">
        <f t="shared" si="1"/>
        <v>$3,250,000</v>
      </c>
      <c r="F10028" t="str">
        <f t="shared" si="2"/>
        <v/>
      </c>
      <c r="G10028" t="str">
        <f t="shared" si="3"/>
        <v>$3,250,000</v>
      </c>
      <c r="H10028" t="s">
        <v>2004</v>
      </c>
      <c r="J10028" t="s">
        <v>43</v>
      </c>
      <c r="K10028" t="s">
        <v>101</v>
      </c>
      <c r="L10028">
        <v>3250000</v>
      </c>
      <c r="M10028" t="s">
        <v>4968</v>
      </c>
    </row>
    <row r="10029" spans="1:13">
      <c r="A10029">
        <v>14175</v>
      </c>
      <c r="B10029" t="s">
        <v>21</v>
      </c>
      <c r="C10029" s="16" t="s">
        <v>17150</v>
      </c>
      <c r="D10029">
        <f t="shared" si="0"/>
        <v>24</v>
      </c>
      <c r="E10029" t="str">
        <f t="shared" si="1"/>
        <v>3,039,000</v>
      </c>
      <c r="F10029" t="str">
        <f t="shared" si="2"/>
        <v/>
      </c>
      <c r="G10029" t="str">
        <f t="shared" si="3"/>
        <v>3,039,000</v>
      </c>
      <c r="H10029" t="s">
        <v>96</v>
      </c>
      <c r="J10029" t="s">
        <v>43</v>
      </c>
      <c r="K10029" t="s">
        <v>101</v>
      </c>
      <c r="L10029">
        <v>3039000</v>
      </c>
      <c r="M10029" t="s">
        <v>5478</v>
      </c>
    </row>
    <row r="10030" spans="1:13">
      <c r="A10030">
        <v>14176</v>
      </c>
      <c r="B10030" t="s">
        <v>21</v>
      </c>
      <c r="C10030" s="16" t="s">
        <v>17151</v>
      </c>
      <c r="D10030">
        <f t="shared" si="0"/>
        <v>24</v>
      </c>
      <c r="E10030" t="str">
        <f t="shared" si="1"/>
        <v>2,600,000</v>
      </c>
      <c r="F10030" t="str">
        <f t="shared" si="2"/>
        <v/>
      </c>
      <c r="G10030" t="str">
        <f t="shared" si="3"/>
        <v>2,600,000</v>
      </c>
      <c r="H10030" t="s">
        <v>96</v>
      </c>
      <c r="J10030" t="s">
        <v>43</v>
      </c>
      <c r="K10030" t="s">
        <v>101</v>
      </c>
      <c r="L10030">
        <v>2600000</v>
      </c>
      <c r="M10030" t="s">
        <v>4783</v>
      </c>
    </row>
    <row r="10031" spans="1:13">
      <c r="A10031">
        <v>14177</v>
      </c>
      <c r="B10031" t="s">
        <v>21</v>
      </c>
      <c r="C10031" s="16" t="s">
        <v>17152</v>
      </c>
      <c r="D10031">
        <f t="shared" si="0"/>
        <v>24</v>
      </c>
      <c r="E10031" t="str">
        <f t="shared" si="1"/>
        <v>2,300,000 (released)</v>
      </c>
      <c r="F10031">
        <f t="shared" si="2"/>
        <v>10</v>
      </c>
      <c r="G10031" t="str">
        <f t="shared" si="3"/>
        <v>2,300,000</v>
      </c>
      <c r="H10031" t="s">
        <v>96</v>
      </c>
      <c r="J10031" t="s">
        <v>43</v>
      </c>
      <c r="K10031" t="s">
        <v>101</v>
      </c>
      <c r="L10031">
        <v>2300000</v>
      </c>
      <c r="M10031" t="s">
        <v>4557</v>
      </c>
    </row>
    <row r="10032" spans="1:13">
      <c r="A10032">
        <v>14178</v>
      </c>
      <c r="B10032" t="s">
        <v>21</v>
      </c>
      <c r="C10032" s="16" t="s">
        <v>17153</v>
      </c>
      <c r="D10032">
        <f t="shared" si="0"/>
        <v>24</v>
      </c>
      <c r="E10032" t="str">
        <f t="shared" si="1"/>
        <v>2,213,000</v>
      </c>
      <c r="F10032" t="str">
        <f t="shared" si="2"/>
        <v/>
      </c>
      <c r="G10032" t="str">
        <f t="shared" si="3"/>
        <v>2,213,000</v>
      </c>
      <c r="H10032" t="s">
        <v>96</v>
      </c>
      <c r="J10032" t="s">
        <v>43</v>
      </c>
      <c r="K10032" t="s">
        <v>101</v>
      </c>
      <c r="L10032">
        <v>2213000</v>
      </c>
      <c r="M10032" t="s">
        <v>4616</v>
      </c>
    </row>
    <row r="10033" spans="1:13">
      <c r="A10033">
        <v>14179</v>
      </c>
      <c r="B10033" t="s">
        <v>21</v>
      </c>
      <c r="C10033" s="16" t="s">
        <v>17154</v>
      </c>
      <c r="D10033">
        <f t="shared" si="0"/>
        <v>24</v>
      </c>
      <c r="E10033" t="str">
        <f t="shared" si="1"/>
        <v>1,853,000</v>
      </c>
      <c r="F10033" t="str">
        <f t="shared" si="2"/>
        <v/>
      </c>
      <c r="G10033" t="str">
        <f t="shared" si="3"/>
        <v>1,853,000</v>
      </c>
      <c r="H10033" t="s">
        <v>96</v>
      </c>
      <c r="J10033" t="s">
        <v>43</v>
      </c>
      <c r="K10033" t="s">
        <v>101</v>
      </c>
      <c r="L10033">
        <v>1853000</v>
      </c>
      <c r="M10033" t="s">
        <v>2505</v>
      </c>
    </row>
    <row r="10034" spans="1:13">
      <c r="A10034">
        <v>14180</v>
      </c>
      <c r="B10034" t="s">
        <v>21</v>
      </c>
      <c r="C10034" s="16" t="s">
        <v>17155</v>
      </c>
      <c r="D10034">
        <f t="shared" si="0"/>
        <v>24</v>
      </c>
      <c r="E10034" t="str">
        <f t="shared" si="1"/>
        <v>1,550,000</v>
      </c>
      <c r="F10034" t="str">
        <f t="shared" si="2"/>
        <v/>
      </c>
      <c r="G10034" t="str">
        <f t="shared" si="3"/>
        <v>1,550,000</v>
      </c>
      <c r="H10034" t="s">
        <v>96</v>
      </c>
      <c r="J10034" t="s">
        <v>43</v>
      </c>
      <c r="K10034" t="s">
        <v>101</v>
      </c>
      <c r="L10034">
        <v>1550000</v>
      </c>
      <c r="M10034" t="s">
        <v>4710</v>
      </c>
    </row>
    <row r="10035" spans="1:13">
      <c r="A10035">
        <v>14181</v>
      </c>
      <c r="B10035" t="s">
        <v>21</v>
      </c>
      <c r="C10035" s="16" t="s">
        <v>17156</v>
      </c>
      <c r="D10035">
        <f t="shared" si="0"/>
        <v>24</v>
      </c>
      <c r="E10035" t="str">
        <f t="shared" si="1"/>
        <v>1,310,000</v>
      </c>
      <c r="F10035" t="str">
        <f t="shared" si="2"/>
        <v/>
      </c>
      <c r="G10035" t="str">
        <f t="shared" si="3"/>
        <v>1,310,000</v>
      </c>
      <c r="H10035" t="s">
        <v>96</v>
      </c>
      <c r="J10035" t="s">
        <v>43</v>
      </c>
      <c r="K10035" t="s">
        <v>101</v>
      </c>
      <c r="L10035">
        <v>1310000</v>
      </c>
      <c r="M10035" t="s">
        <v>4851</v>
      </c>
    </row>
    <row r="10036" spans="1:13">
      <c r="A10036">
        <v>14182</v>
      </c>
      <c r="B10036" t="s">
        <v>21</v>
      </c>
      <c r="C10036" s="16" t="s">
        <v>17157</v>
      </c>
      <c r="D10036">
        <f t="shared" si="0"/>
        <v>24</v>
      </c>
      <c r="E10036" t="str">
        <f t="shared" si="1"/>
        <v>1,268,000</v>
      </c>
      <c r="F10036" t="str">
        <f t="shared" si="2"/>
        <v/>
      </c>
      <c r="G10036" t="str">
        <f t="shared" si="3"/>
        <v>1,268,000</v>
      </c>
      <c r="H10036" t="s">
        <v>96</v>
      </c>
      <c r="J10036" t="s">
        <v>43</v>
      </c>
      <c r="K10036" t="s">
        <v>101</v>
      </c>
      <c r="L10036">
        <v>1268000</v>
      </c>
      <c r="M10036" t="s">
        <v>5204</v>
      </c>
    </row>
    <row r="10037" spans="1:13">
      <c r="A10037">
        <v>14183</v>
      </c>
      <c r="B10037" t="s">
        <v>21</v>
      </c>
      <c r="C10037" s="16" t="s">
        <v>17158</v>
      </c>
      <c r="D10037">
        <f t="shared" si="0"/>
        <v>24</v>
      </c>
      <c r="E10037" t="str">
        <f t="shared" si="1"/>
        <v>1,300,000 (released)</v>
      </c>
      <c r="F10037">
        <f t="shared" si="2"/>
        <v>10</v>
      </c>
      <c r="G10037" t="str">
        <f t="shared" si="3"/>
        <v>1,300,000</v>
      </c>
      <c r="H10037" t="s">
        <v>96</v>
      </c>
      <c r="J10037" t="s">
        <v>43</v>
      </c>
      <c r="K10037" t="s">
        <v>101</v>
      </c>
      <c r="L10037">
        <v>1300000</v>
      </c>
      <c r="M10037" t="s">
        <v>17159</v>
      </c>
    </row>
    <row r="10038" spans="1:13">
      <c r="A10038">
        <v>14184</v>
      </c>
      <c r="B10038" t="s">
        <v>21</v>
      </c>
      <c r="C10038" s="16" t="s">
        <v>17160</v>
      </c>
      <c r="D10038">
        <f t="shared" si="0"/>
        <v>24</v>
      </c>
      <c r="E10038" t="str">
        <f t="shared" si="1"/>
        <v>970,000</v>
      </c>
      <c r="F10038" t="str">
        <f t="shared" si="2"/>
        <v/>
      </c>
      <c r="G10038" t="str">
        <f t="shared" si="3"/>
        <v>970,000</v>
      </c>
      <c r="H10038" t="s">
        <v>96</v>
      </c>
      <c r="J10038" t="s">
        <v>43</v>
      </c>
      <c r="K10038" t="s">
        <v>101</v>
      </c>
      <c r="L10038">
        <v>970000</v>
      </c>
      <c r="M10038" t="s">
        <v>6085</v>
      </c>
    </row>
    <row r="10039" spans="1:13">
      <c r="A10039">
        <v>14185</v>
      </c>
      <c r="B10039" t="s">
        <v>21</v>
      </c>
      <c r="C10039" s="16" t="s">
        <v>17161</v>
      </c>
      <c r="D10039">
        <f t="shared" si="0"/>
        <v>24</v>
      </c>
      <c r="E10039" t="str">
        <f t="shared" si="1"/>
        <v>950,000 (released)</v>
      </c>
      <c r="F10039">
        <f t="shared" si="2"/>
        <v>8</v>
      </c>
      <c r="G10039" t="str">
        <f t="shared" si="3"/>
        <v>950,000</v>
      </c>
      <c r="H10039" t="s">
        <v>96</v>
      </c>
      <c r="J10039" t="s">
        <v>43</v>
      </c>
      <c r="K10039" t="s">
        <v>101</v>
      </c>
      <c r="L10039">
        <v>950000</v>
      </c>
      <c r="M10039" t="s">
        <v>5814</v>
      </c>
    </row>
    <row r="10040" spans="1:13">
      <c r="A10040">
        <v>14186</v>
      </c>
      <c r="B10040" t="s">
        <v>21</v>
      </c>
      <c r="C10040" s="16" t="s">
        <v>17162</v>
      </c>
      <c r="D10040">
        <f t="shared" si="0"/>
        <v>24</v>
      </c>
      <c r="E10040" t="str">
        <f t="shared" si="1"/>
        <v>925,000</v>
      </c>
      <c r="F10040" t="str">
        <f t="shared" si="2"/>
        <v/>
      </c>
      <c r="G10040" t="str">
        <f t="shared" si="3"/>
        <v>925,000</v>
      </c>
      <c r="H10040" t="s">
        <v>96</v>
      </c>
      <c r="J10040" t="s">
        <v>43</v>
      </c>
      <c r="K10040" t="s">
        <v>101</v>
      </c>
      <c r="L10040">
        <v>925000</v>
      </c>
      <c r="M10040" t="s">
        <v>4975</v>
      </c>
    </row>
    <row r="10041" spans="1:13">
      <c r="A10041">
        <v>14187</v>
      </c>
      <c r="B10041" t="s">
        <v>21</v>
      </c>
      <c r="C10041" s="16" t="s">
        <v>17163</v>
      </c>
      <c r="D10041">
        <f t="shared" si="0"/>
        <v>24</v>
      </c>
      <c r="E10041" t="str">
        <f t="shared" si="1"/>
        <v>600,000</v>
      </c>
      <c r="F10041" t="str">
        <f t="shared" si="2"/>
        <v/>
      </c>
      <c r="G10041" t="str">
        <f t="shared" si="3"/>
        <v>600,000</v>
      </c>
      <c r="H10041" t="s">
        <v>96</v>
      </c>
      <c r="J10041" t="s">
        <v>43</v>
      </c>
      <c r="K10041" t="s">
        <v>101</v>
      </c>
      <c r="L10041">
        <v>600000</v>
      </c>
      <c r="M10041" t="s">
        <v>4996</v>
      </c>
    </row>
    <row r="10042" spans="1:13">
      <c r="A10042">
        <v>14188</v>
      </c>
      <c r="B10042" t="s">
        <v>21</v>
      </c>
      <c r="C10042" s="16" t="s">
        <v>17164</v>
      </c>
      <c r="D10042">
        <f t="shared" si="0"/>
        <v>24</v>
      </c>
      <c r="E10042" t="str">
        <f t="shared" si="1"/>
        <v>225,000 (released)</v>
      </c>
      <c r="F10042">
        <f t="shared" si="2"/>
        <v>8</v>
      </c>
      <c r="G10042" t="str">
        <f t="shared" si="3"/>
        <v>225,000</v>
      </c>
      <c r="H10042" t="s">
        <v>96</v>
      </c>
      <c r="J10042" t="s">
        <v>43</v>
      </c>
      <c r="K10042" t="s">
        <v>101</v>
      </c>
      <c r="L10042">
        <v>225000</v>
      </c>
      <c r="M10042" t="s">
        <v>5134</v>
      </c>
    </row>
    <row r="10043" spans="1:13">
      <c r="A10043">
        <v>14189</v>
      </c>
      <c r="B10043" t="s">
        <v>21</v>
      </c>
      <c r="C10043" s="16" t="s">
        <v>17165</v>
      </c>
      <c r="D10043">
        <f t="shared" si="0"/>
        <v>24</v>
      </c>
      <c r="E10043" t="str">
        <f t="shared" si="1"/>
        <v>200,000</v>
      </c>
      <c r="F10043" t="str">
        <f t="shared" si="2"/>
        <v/>
      </c>
      <c r="G10043" t="str">
        <f t="shared" si="3"/>
        <v>200,000</v>
      </c>
      <c r="H10043" t="s">
        <v>96</v>
      </c>
      <c r="J10043" t="s">
        <v>43</v>
      </c>
      <c r="K10043" t="s">
        <v>101</v>
      </c>
      <c r="L10043">
        <v>200000</v>
      </c>
      <c r="M10043" t="s">
        <v>5816</v>
      </c>
    </row>
    <row r="10044" spans="1:13">
      <c r="A10044">
        <v>14192</v>
      </c>
      <c r="B10044" t="s">
        <v>21</v>
      </c>
      <c r="C10044" s="16" t="s">
        <v>17166</v>
      </c>
      <c r="D10044">
        <f t="shared" si="0"/>
        <v>24</v>
      </c>
      <c r="E10044" t="str">
        <f t="shared" si="1"/>
        <v>$9,810,000</v>
      </c>
      <c r="F10044" t="str">
        <f t="shared" si="2"/>
        <v/>
      </c>
      <c r="G10044" t="str">
        <f t="shared" si="3"/>
        <v>$9,810,000</v>
      </c>
      <c r="H10044" t="s">
        <v>17167</v>
      </c>
      <c r="J10044" t="s">
        <v>49</v>
      </c>
      <c r="K10044" t="s">
        <v>101</v>
      </c>
      <c r="L10044">
        <v>9810000</v>
      </c>
      <c r="M10044" t="s">
        <v>4818</v>
      </c>
    </row>
    <row r="10045" spans="1:13">
      <c r="A10045">
        <v>14193</v>
      </c>
      <c r="B10045" t="s">
        <v>21</v>
      </c>
      <c r="C10045" s="16" t="s">
        <v>17168</v>
      </c>
      <c r="D10045">
        <f t="shared" si="0"/>
        <v>24</v>
      </c>
      <c r="E10045" t="str">
        <f t="shared" si="1"/>
        <v>5,305,000</v>
      </c>
      <c r="F10045" t="str">
        <f t="shared" si="2"/>
        <v/>
      </c>
      <c r="G10045" t="str">
        <f t="shared" si="3"/>
        <v>5,305,000</v>
      </c>
      <c r="H10045" t="s">
        <v>96</v>
      </c>
      <c r="J10045" t="s">
        <v>49</v>
      </c>
      <c r="K10045" t="s">
        <v>101</v>
      </c>
      <c r="L10045">
        <v>5305000</v>
      </c>
      <c r="M10045" t="s">
        <v>5146</v>
      </c>
    </row>
    <row r="10046" spans="1:13">
      <c r="A10046">
        <v>14194</v>
      </c>
      <c r="B10046" t="s">
        <v>21</v>
      </c>
      <c r="C10046" s="16" t="s">
        <v>17169</v>
      </c>
      <c r="D10046">
        <f t="shared" si="0"/>
        <v>24</v>
      </c>
      <c r="E10046" t="str">
        <f t="shared" si="1"/>
        <v>2,683,000</v>
      </c>
      <c r="F10046" t="str">
        <f t="shared" si="2"/>
        <v/>
      </c>
      <c r="G10046" t="str">
        <f t="shared" si="3"/>
        <v>2,683,000</v>
      </c>
      <c r="H10046" t="s">
        <v>96</v>
      </c>
      <c r="J10046" t="s">
        <v>49</v>
      </c>
      <c r="K10046" t="s">
        <v>101</v>
      </c>
      <c r="L10046">
        <v>2683000</v>
      </c>
      <c r="M10046" t="s">
        <v>5425</v>
      </c>
    </row>
    <row r="10047" spans="1:13">
      <c r="A10047">
        <v>14195</v>
      </c>
      <c r="B10047" t="s">
        <v>21</v>
      </c>
      <c r="C10047" s="16" t="s">
        <v>17170</v>
      </c>
      <c r="D10047">
        <f t="shared" si="0"/>
        <v>24</v>
      </c>
      <c r="E10047" t="str">
        <f t="shared" si="1"/>
        <v>1,601,000</v>
      </c>
      <c r="F10047" t="str">
        <f t="shared" si="2"/>
        <v/>
      </c>
      <c r="G10047" t="str">
        <f t="shared" si="3"/>
        <v>1,601,000</v>
      </c>
      <c r="H10047" t="s">
        <v>96</v>
      </c>
      <c r="J10047" t="s">
        <v>49</v>
      </c>
      <c r="K10047" t="s">
        <v>101</v>
      </c>
      <c r="L10047">
        <v>1601000</v>
      </c>
      <c r="M10047" t="s">
        <v>5861</v>
      </c>
    </row>
    <row r="10048" spans="1:13">
      <c r="A10048">
        <v>14196</v>
      </c>
      <c r="B10048" t="s">
        <v>21</v>
      </c>
      <c r="C10048" s="16" t="s">
        <v>17171</v>
      </c>
      <c r="D10048">
        <f t="shared" si="0"/>
        <v>24</v>
      </c>
      <c r="E10048" t="str">
        <f t="shared" si="1"/>
        <v>1,450,000 (average)</v>
      </c>
      <c r="F10048">
        <f t="shared" si="2"/>
        <v>10</v>
      </c>
      <c r="G10048" t="str">
        <f t="shared" si="3"/>
        <v>1,450,000</v>
      </c>
      <c r="H10048" t="s">
        <v>96</v>
      </c>
      <c r="J10048" t="s">
        <v>49</v>
      </c>
      <c r="K10048" t="s">
        <v>101</v>
      </c>
      <c r="L10048">
        <v>1450000</v>
      </c>
      <c r="M10048" t="s">
        <v>5575</v>
      </c>
    </row>
    <row r="10049" spans="1:13">
      <c r="A10049">
        <v>14197</v>
      </c>
      <c r="B10049" t="s">
        <v>21</v>
      </c>
      <c r="C10049" s="16" t="s">
        <v>17172</v>
      </c>
      <c r="D10049">
        <f t="shared" si="0"/>
        <v>24</v>
      </c>
      <c r="E10049" t="str">
        <f t="shared" si="1"/>
        <v>1,040,000</v>
      </c>
      <c r="F10049" t="str">
        <f t="shared" si="2"/>
        <v/>
      </c>
      <c r="G10049" t="str">
        <f t="shared" si="3"/>
        <v>1,040,000</v>
      </c>
      <c r="H10049" t="s">
        <v>96</v>
      </c>
      <c r="J10049" t="s">
        <v>49</v>
      </c>
      <c r="K10049" t="s">
        <v>101</v>
      </c>
      <c r="L10049">
        <v>1040000</v>
      </c>
      <c r="M10049" t="s">
        <v>5920</v>
      </c>
    </row>
    <row r="10050" spans="1:13">
      <c r="A10050">
        <v>14198</v>
      </c>
      <c r="B10050" t="s">
        <v>21</v>
      </c>
      <c r="C10050" s="16" t="s">
        <v>17173</v>
      </c>
      <c r="D10050">
        <f t="shared" si="0"/>
        <v>24</v>
      </c>
      <c r="E10050" t="str">
        <f t="shared" si="1"/>
        <v>1,000,000</v>
      </c>
      <c r="F10050" t="str">
        <f t="shared" si="2"/>
        <v/>
      </c>
      <c r="G10050" t="str">
        <f t="shared" si="3"/>
        <v>1,000,000</v>
      </c>
      <c r="H10050" t="s">
        <v>96</v>
      </c>
      <c r="J10050" t="s">
        <v>49</v>
      </c>
      <c r="K10050" t="s">
        <v>101</v>
      </c>
      <c r="L10050">
        <v>1000000</v>
      </c>
      <c r="M10050" t="s">
        <v>5585</v>
      </c>
    </row>
    <row r="10051" spans="1:13">
      <c r="A10051">
        <v>14199</v>
      </c>
      <c r="B10051" t="s">
        <v>21</v>
      </c>
      <c r="C10051" s="16" t="s">
        <v>17174</v>
      </c>
      <c r="D10051">
        <f t="shared" si="0"/>
        <v>24</v>
      </c>
      <c r="E10051" t="str">
        <f t="shared" si="1"/>
        <v>700,000 (average)</v>
      </c>
      <c r="F10051">
        <f t="shared" si="2"/>
        <v>8</v>
      </c>
      <c r="G10051" t="str">
        <f t="shared" si="3"/>
        <v>700,000</v>
      </c>
      <c r="H10051" t="s">
        <v>96</v>
      </c>
      <c r="J10051" t="s">
        <v>49</v>
      </c>
      <c r="K10051" t="s">
        <v>101</v>
      </c>
      <c r="L10051">
        <v>700000</v>
      </c>
      <c r="M10051" t="s">
        <v>5773</v>
      </c>
    </row>
    <row r="10052" spans="1:13">
      <c r="A10052">
        <v>14200</v>
      </c>
      <c r="B10052" t="s">
        <v>21</v>
      </c>
      <c r="C10052" s="16" t="s">
        <v>17175</v>
      </c>
      <c r="D10052">
        <f t="shared" si="0"/>
        <v>24</v>
      </c>
      <c r="E10052" t="str">
        <f t="shared" si="1"/>
        <v>425,000</v>
      </c>
      <c r="F10052" t="str">
        <f t="shared" si="2"/>
        <v/>
      </c>
      <c r="G10052" t="str">
        <f t="shared" si="3"/>
        <v>425,000</v>
      </c>
      <c r="H10052" t="s">
        <v>96</v>
      </c>
      <c r="J10052" t="s">
        <v>49</v>
      </c>
      <c r="K10052" t="s">
        <v>101</v>
      </c>
      <c r="L10052">
        <v>425000</v>
      </c>
      <c r="M10052" t="s">
        <v>4810</v>
      </c>
    </row>
    <row r="10053" spans="1:13">
      <c r="A10053">
        <v>14201</v>
      </c>
      <c r="B10053" t="s">
        <v>21</v>
      </c>
      <c r="C10053" s="16" t="s">
        <v>17176</v>
      </c>
      <c r="D10053">
        <f t="shared" si="0"/>
        <v>24</v>
      </c>
      <c r="E10053" t="str">
        <f t="shared" si="1"/>
        <v>350,000</v>
      </c>
      <c r="F10053" t="str">
        <f t="shared" si="2"/>
        <v/>
      </c>
      <c r="G10053" t="str">
        <f t="shared" si="3"/>
        <v>350,000</v>
      </c>
      <c r="H10053" t="s">
        <v>96</v>
      </c>
      <c r="J10053" t="s">
        <v>49</v>
      </c>
      <c r="K10053" t="s">
        <v>101</v>
      </c>
      <c r="L10053">
        <v>350000</v>
      </c>
      <c r="M10053" t="s">
        <v>4757</v>
      </c>
    </row>
    <row r="10054" spans="1:13">
      <c r="A10054">
        <v>14202</v>
      </c>
      <c r="B10054" t="s">
        <v>21</v>
      </c>
      <c r="C10054" s="16" t="s">
        <v>17177</v>
      </c>
      <c r="D10054">
        <f t="shared" si="0"/>
        <v>24</v>
      </c>
      <c r="E10054" t="str">
        <f t="shared" si="1"/>
        <v>343,000 (released)</v>
      </c>
      <c r="F10054">
        <f t="shared" si="2"/>
        <v>8</v>
      </c>
      <c r="G10054" t="str">
        <f t="shared" si="3"/>
        <v>343,000</v>
      </c>
      <c r="H10054" t="s">
        <v>96</v>
      </c>
      <c r="J10054" t="s">
        <v>49</v>
      </c>
      <c r="K10054" t="s">
        <v>101</v>
      </c>
      <c r="L10054">
        <v>343000</v>
      </c>
      <c r="M10054" t="s">
        <v>6144</v>
      </c>
    </row>
    <row r="10055" spans="1:13">
      <c r="A10055">
        <v>14203</v>
      </c>
      <c r="B10055" t="s">
        <v>21</v>
      </c>
      <c r="C10055" s="16" t="s">
        <v>17178</v>
      </c>
      <c r="D10055">
        <f t="shared" si="0"/>
        <v>24</v>
      </c>
      <c r="E10055" t="str">
        <f t="shared" si="1"/>
        <v>225,000</v>
      </c>
      <c r="F10055" t="str">
        <f t="shared" si="2"/>
        <v/>
      </c>
      <c r="G10055" t="str">
        <f t="shared" si="3"/>
        <v>225,000</v>
      </c>
      <c r="H10055" t="s">
        <v>96</v>
      </c>
      <c r="J10055" t="s">
        <v>49</v>
      </c>
      <c r="K10055" t="s">
        <v>101</v>
      </c>
      <c r="L10055">
        <v>225000</v>
      </c>
      <c r="M10055" t="s">
        <v>6058</v>
      </c>
    </row>
    <row r="10056" spans="1:13">
      <c r="A10056">
        <v>14204</v>
      </c>
      <c r="B10056" t="s">
        <v>21</v>
      </c>
      <c r="C10056" s="16" t="s">
        <v>17179</v>
      </c>
      <c r="D10056">
        <f t="shared" si="0"/>
        <v>24</v>
      </c>
      <c r="E10056" t="str">
        <f t="shared" si="1"/>
        <v>225,000 (released)</v>
      </c>
      <c r="F10056">
        <f t="shared" si="2"/>
        <v>8</v>
      </c>
      <c r="G10056" t="str">
        <f t="shared" si="3"/>
        <v>225,000</v>
      </c>
      <c r="H10056" t="s">
        <v>96</v>
      </c>
      <c r="J10056" t="s">
        <v>49</v>
      </c>
      <c r="K10056" t="s">
        <v>101</v>
      </c>
      <c r="L10056">
        <v>225000</v>
      </c>
      <c r="M10056" t="s">
        <v>5013</v>
      </c>
    </row>
    <row r="10057" spans="1:13">
      <c r="A10057">
        <v>14205</v>
      </c>
      <c r="B10057" t="s">
        <v>21</v>
      </c>
      <c r="C10057" s="16" t="s">
        <v>17180</v>
      </c>
      <c r="D10057">
        <f t="shared" si="0"/>
        <v>24</v>
      </c>
      <c r="E10057" t="str">
        <f t="shared" si="1"/>
        <v>225,000</v>
      </c>
      <c r="F10057" t="str">
        <f t="shared" si="2"/>
        <v/>
      </c>
      <c r="G10057" t="str">
        <f t="shared" si="3"/>
        <v>225,000</v>
      </c>
      <c r="H10057" t="s">
        <v>96</v>
      </c>
      <c r="J10057" t="s">
        <v>49</v>
      </c>
      <c r="K10057" t="s">
        <v>101</v>
      </c>
      <c r="L10057">
        <v>225000</v>
      </c>
      <c r="M10057" t="s">
        <v>5034</v>
      </c>
    </row>
    <row r="10058" spans="1:13">
      <c r="A10058">
        <v>14206</v>
      </c>
      <c r="B10058" t="s">
        <v>21</v>
      </c>
      <c r="C10058" s="16" t="s">
        <v>17181</v>
      </c>
      <c r="D10058">
        <f t="shared" si="0"/>
        <v>24</v>
      </c>
      <c r="E10058" t="str">
        <f t="shared" si="1"/>
        <v>200,000 (released)</v>
      </c>
      <c r="F10058">
        <f t="shared" si="2"/>
        <v>8</v>
      </c>
      <c r="G10058" t="str">
        <f t="shared" si="3"/>
        <v>200,000</v>
      </c>
      <c r="H10058" t="s">
        <v>96</v>
      </c>
      <c r="J10058" t="s">
        <v>49</v>
      </c>
      <c r="K10058" t="s">
        <v>101</v>
      </c>
      <c r="L10058">
        <v>200000</v>
      </c>
      <c r="M10058" t="s">
        <v>4555</v>
      </c>
    </row>
    <row r="10059" spans="1:13">
      <c r="A10059">
        <v>14207</v>
      </c>
      <c r="B10059" t="s">
        <v>21</v>
      </c>
      <c r="C10059" s="16" t="s">
        <v>17182</v>
      </c>
      <c r="D10059">
        <f t="shared" si="0"/>
        <v>24</v>
      </c>
      <c r="E10059" t="str">
        <f t="shared" si="1"/>
        <v>50,000 (released)</v>
      </c>
      <c r="F10059">
        <f t="shared" si="2"/>
        <v>7</v>
      </c>
      <c r="G10059" t="str">
        <f t="shared" si="3"/>
        <v>50,000</v>
      </c>
      <c r="H10059" t="s">
        <v>96</v>
      </c>
      <c r="J10059" t="s">
        <v>49</v>
      </c>
      <c r="K10059" t="s">
        <v>101</v>
      </c>
      <c r="L10059">
        <v>50000</v>
      </c>
      <c r="M10059" t="s">
        <v>5051</v>
      </c>
    </row>
    <row r="10060" spans="1:13">
      <c r="A10060">
        <v>14210</v>
      </c>
      <c r="B10060" t="s">
        <v>21</v>
      </c>
      <c r="C10060" s="16" t="s">
        <v>17183</v>
      </c>
      <c r="D10060">
        <f t="shared" si="0"/>
        <v>24</v>
      </c>
      <c r="E10060" t="str">
        <f t="shared" si="1"/>
        <v>$4,500,000</v>
      </c>
      <c r="F10060" t="str">
        <f t="shared" si="2"/>
        <v/>
      </c>
      <c r="G10060" t="str">
        <f t="shared" si="3"/>
        <v>$4,500,000</v>
      </c>
      <c r="H10060" t="s">
        <v>323</v>
      </c>
      <c r="J10060" t="s">
        <v>63</v>
      </c>
      <c r="K10060" t="s">
        <v>101</v>
      </c>
      <c r="L10060">
        <v>4500000</v>
      </c>
      <c r="M10060" t="s">
        <v>6084</v>
      </c>
    </row>
    <row r="10061" spans="1:13">
      <c r="A10061">
        <v>14211</v>
      </c>
      <c r="B10061" t="s">
        <v>21</v>
      </c>
      <c r="C10061" s="16" t="s">
        <v>17184</v>
      </c>
      <c r="D10061">
        <f t="shared" si="0"/>
        <v>24</v>
      </c>
      <c r="E10061" t="str">
        <f t="shared" si="1"/>
        <v>3,910,000</v>
      </c>
      <c r="F10061" t="str">
        <f t="shared" si="2"/>
        <v/>
      </c>
      <c r="G10061" t="str">
        <f t="shared" si="3"/>
        <v>3,910,000</v>
      </c>
      <c r="H10061" t="s">
        <v>96</v>
      </c>
      <c r="J10061" t="s">
        <v>63</v>
      </c>
      <c r="K10061" t="s">
        <v>101</v>
      </c>
      <c r="L10061">
        <v>3910000</v>
      </c>
      <c r="M10061" t="s">
        <v>4805</v>
      </c>
    </row>
    <row r="10062" spans="1:13">
      <c r="A10062">
        <v>14212</v>
      </c>
      <c r="B10062" t="s">
        <v>21</v>
      </c>
      <c r="C10062" s="16" t="s">
        <v>17185</v>
      </c>
      <c r="D10062">
        <f t="shared" si="0"/>
        <v>24</v>
      </c>
      <c r="E10062" t="str">
        <f t="shared" si="1"/>
        <v>3,010,000</v>
      </c>
      <c r="F10062" t="str">
        <f t="shared" si="2"/>
        <v/>
      </c>
      <c r="G10062" t="str">
        <f t="shared" si="3"/>
        <v>3,010,000</v>
      </c>
      <c r="H10062" t="s">
        <v>96</v>
      </c>
      <c r="J10062" t="s">
        <v>63</v>
      </c>
      <c r="K10062" t="s">
        <v>101</v>
      </c>
      <c r="L10062">
        <v>3010000</v>
      </c>
      <c r="M10062" t="s">
        <v>5185</v>
      </c>
    </row>
    <row r="10063" spans="1:13">
      <c r="A10063">
        <v>14213</v>
      </c>
      <c r="B10063" t="s">
        <v>21</v>
      </c>
      <c r="C10063" s="16" t="s">
        <v>17186</v>
      </c>
      <c r="D10063">
        <f t="shared" si="0"/>
        <v>24</v>
      </c>
      <c r="E10063" t="str">
        <f t="shared" si="1"/>
        <v>2,375,000</v>
      </c>
      <c r="F10063" t="str">
        <f t="shared" si="2"/>
        <v/>
      </c>
      <c r="G10063" t="str">
        <f t="shared" si="3"/>
        <v>2,375,000</v>
      </c>
      <c r="H10063" t="s">
        <v>96</v>
      </c>
      <c r="J10063" t="s">
        <v>63</v>
      </c>
      <c r="K10063" t="s">
        <v>101</v>
      </c>
      <c r="L10063">
        <v>2375000</v>
      </c>
      <c r="M10063" t="s">
        <v>5660</v>
      </c>
    </row>
    <row r="10064" spans="1:13">
      <c r="A10064">
        <v>14214</v>
      </c>
      <c r="B10064" t="s">
        <v>21</v>
      </c>
      <c r="C10064" s="16" t="s">
        <v>17187</v>
      </c>
      <c r="D10064">
        <f t="shared" si="0"/>
        <v>24</v>
      </c>
      <c r="E10064" t="str">
        <f t="shared" si="1"/>
        <v>1,900,000 (average)</v>
      </c>
      <c r="F10064">
        <f t="shared" si="2"/>
        <v>10</v>
      </c>
      <c r="G10064" t="str">
        <f t="shared" si="3"/>
        <v>1,900,000</v>
      </c>
      <c r="H10064" t="s">
        <v>96</v>
      </c>
      <c r="J10064" t="s">
        <v>63</v>
      </c>
      <c r="K10064" t="s">
        <v>101</v>
      </c>
      <c r="L10064">
        <v>1900000</v>
      </c>
      <c r="M10064" t="s">
        <v>4998</v>
      </c>
    </row>
    <row r="10065" spans="1:13">
      <c r="A10065">
        <v>14215</v>
      </c>
      <c r="B10065" t="s">
        <v>21</v>
      </c>
      <c r="C10065" s="16" t="s">
        <v>17188</v>
      </c>
      <c r="D10065">
        <f t="shared" si="0"/>
        <v>24</v>
      </c>
      <c r="E10065" t="str">
        <f t="shared" si="1"/>
        <v>1,622,000</v>
      </c>
      <c r="F10065" t="str">
        <f t="shared" si="2"/>
        <v/>
      </c>
      <c r="G10065" t="str">
        <f t="shared" si="3"/>
        <v>1,622,000</v>
      </c>
      <c r="H10065" t="s">
        <v>96</v>
      </c>
      <c r="J10065" t="s">
        <v>63</v>
      </c>
      <c r="K10065" t="s">
        <v>101</v>
      </c>
      <c r="L10065">
        <v>1622000</v>
      </c>
      <c r="M10065" t="s">
        <v>944</v>
      </c>
    </row>
    <row r="10066" spans="1:13">
      <c r="A10066">
        <v>14216</v>
      </c>
      <c r="B10066" t="s">
        <v>21</v>
      </c>
      <c r="C10066" s="16" t="s">
        <v>17189</v>
      </c>
      <c r="D10066">
        <f t="shared" si="0"/>
        <v>24</v>
      </c>
      <c r="E10066" t="str">
        <f t="shared" si="1"/>
        <v>1,525,000</v>
      </c>
      <c r="F10066" t="str">
        <f t="shared" si="2"/>
        <v/>
      </c>
      <c r="G10066" t="str">
        <f t="shared" si="3"/>
        <v>1,525,000</v>
      </c>
      <c r="H10066" t="s">
        <v>96</v>
      </c>
      <c r="J10066" t="s">
        <v>63</v>
      </c>
      <c r="K10066" t="s">
        <v>101</v>
      </c>
      <c r="L10066">
        <v>1525000</v>
      </c>
      <c r="M10066" t="s">
        <v>6048</v>
      </c>
    </row>
    <row r="10067" spans="1:13">
      <c r="A10067">
        <v>14217</v>
      </c>
      <c r="B10067" t="s">
        <v>21</v>
      </c>
      <c r="C10067" s="16" t="s">
        <v>17190</v>
      </c>
      <c r="D10067">
        <f t="shared" si="0"/>
        <v>24</v>
      </c>
      <c r="E10067" t="str">
        <f t="shared" si="1"/>
        <v>1,200,000</v>
      </c>
      <c r="F10067" t="str">
        <f t="shared" si="2"/>
        <v/>
      </c>
      <c r="G10067" t="str">
        <f t="shared" si="3"/>
        <v>1,200,000</v>
      </c>
      <c r="H10067" t="s">
        <v>96</v>
      </c>
      <c r="J10067" t="s">
        <v>63</v>
      </c>
      <c r="K10067" t="s">
        <v>101</v>
      </c>
      <c r="L10067">
        <v>1200000</v>
      </c>
      <c r="M10067" t="s">
        <v>5954</v>
      </c>
    </row>
    <row r="10068" spans="1:13">
      <c r="A10068">
        <v>14218</v>
      </c>
      <c r="B10068" t="s">
        <v>21</v>
      </c>
      <c r="C10068" s="16" t="s">
        <v>17191</v>
      </c>
      <c r="D10068">
        <f t="shared" si="0"/>
        <v>24</v>
      </c>
      <c r="E10068" t="str">
        <f t="shared" si="1"/>
        <v>1,000,000</v>
      </c>
      <c r="F10068" t="str">
        <f t="shared" si="2"/>
        <v/>
      </c>
      <c r="G10068" t="str">
        <f t="shared" si="3"/>
        <v>1,000,000</v>
      </c>
      <c r="H10068" t="s">
        <v>96</v>
      </c>
      <c r="J10068" t="s">
        <v>63</v>
      </c>
      <c r="K10068" t="s">
        <v>101</v>
      </c>
      <c r="L10068">
        <v>1000000</v>
      </c>
      <c r="M10068" t="s">
        <v>5925</v>
      </c>
    </row>
    <row r="10069" spans="1:13">
      <c r="A10069">
        <v>14219</v>
      </c>
      <c r="B10069" t="s">
        <v>21</v>
      </c>
      <c r="C10069" s="16" t="s">
        <v>17192</v>
      </c>
      <c r="D10069">
        <f t="shared" si="0"/>
        <v>24</v>
      </c>
      <c r="E10069" t="str">
        <f t="shared" si="1"/>
        <v>350,000 (released)</v>
      </c>
      <c r="F10069">
        <f t="shared" si="2"/>
        <v>8</v>
      </c>
      <c r="G10069" t="str">
        <f t="shared" si="3"/>
        <v>350,000</v>
      </c>
      <c r="H10069" t="s">
        <v>96</v>
      </c>
      <c r="J10069" t="s">
        <v>63</v>
      </c>
      <c r="K10069" t="s">
        <v>101</v>
      </c>
      <c r="L10069">
        <v>350000</v>
      </c>
      <c r="M10069" t="s">
        <v>5997</v>
      </c>
    </row>
    <row r="10070" spans="1:13">
      <c r="A10070">
        <v>14220</v>
      </c>
      <c r="B10070" t="s">
        <v>21</v>
      </c>
      <c r="C10070" s="16" t="s">
        <v>17193</v>
      </c>
      <c r="D10070">
        <f t="shared" si="0"/>
        <v>24</v>
      </c>
      <c r="E10070" t="str">
        <f t="shared" si="1"/>
        <v>300,000</v>
      </c>
      <c r="F10070" t="str">
        <f t="shared" si="2"/>
        <v/>
      </c>
      <c r="G10070" t="str">
        <f t="shared" si="3"/>
        <v>300,000</v>
      </c>
      <c r="H10070" t="s">
        <v>96</v>
      </c>
      <c r="J10070" t="s">
        <v>63</v>
      </c>
      <c r="K10070" t="s">
        <v>101</v>
      </c>
      <c r="L10070">
        <v>300000</v>
      </c>
      <c r="M10070" t="s">
        <v>5051</v>
      </c>
    </row>
    <row r="10071" spans="1:13">
      <c r="A10071">
        <v>14221</v>
      </c>
      <c r="B10071" t="s">
        <v>21</v>
      </c>
      <c r="C10071" s="16" t="s">
        <v>17194</v>
      </c>
      <c r="D10071">
        <f t="shared" si="0"/>
        <v>24</v>
      </c>
      <c r="E10071" t="str">
        <f t="shared" si="1"/>
        <v>225,000</v>
      </c>
      <c r="F10071" t="str">
        <f t="shared" si="2"/>
        <v/>
      </c>
      <c r="G10071" t="str">
        <f t="shared" si="3"/>
        <v>225,000</v>
      </c>
      <c r="H10071" t="s">
        <v>96</v>
      </c>
      <c r="J10071" t="s">
        <v>63</v>
      </c>
      <c r="K10071" t="s">
        <v>101</v>
      </c>
      <c r="L10071">
        <v>225000</v>
      </c>
      <c r="M10071" t="s">
        <v>5605</v>
      </c>
    </row>
    <row r="10072" spans="1:13">
      <c r="A10072">
        <v>14222</v>
      </c>
      <c r="B10072" t="s">
        <v>21</v>
      </c>
      <c r="C10072" s="16" t="s">
        <v>17195</v>
      </c>
      <c r="D10072">
        <f t="shared" si="0"/>
        <v>24</v>
      </c>
      <c r="E10072" t="str">
        <f t="shared" si="1"/>
        <v>225,000</v>
      </c>
      <c r="F10072" t="str">
        <f t="shared" si="2"/>
        <v/>
      </c>
      <c r="G10072" t="str">
        <f t="shared" si="3"/>
        <v>225,000</v>
      </c>
      <c r="H10072" t="s">
        <v>96</v>
      </c>
      <c r="J10072" t="s">
        <v>63</v>
      </c>
      <c r="K10072" t="s">
        <v>101</v>
      </c>
      <c r="L10072">
        <v>225000</v>
      </c>
      <c r="M10072" t="s">
        <v>4760</v>
      </c>
    </row>
    <row r="10073" spans="1:13">
      <c r="A10073">
        <v>14223</v>
      </c>
      <c r="B10073" t="s">
        <v>21</v>
      </c>
      <c r="C10073" s="16" t="s">
        <v>17196</v>
      </c>
      <c r="D10073">
        <f t="shared" si="0"/>
        <v>24</v>
      </c>
      <c r="E10073" t="str">
        <f t="shared" si="1"/>
        <v>200,000</v>
      </c>
      <c r="F10073" t="str">
        <f t="shared" si="2"/>
        <v/>
      </c>
      <c r="G10073" t="str">
        <f t="shared" si="3"/>
        <v>200,000</v>
      </c>
      <c r="H10073" t="s">
        <v>96</v>
      </c>
      <c r="J10073" t="s">
        <v>63</v>
      </c>
      <c r="K10073" t="s">
        <v>101</v>
      </c>
      <c r="L10073">
        <v>200000</v>
      </c>
      <c r="M10073" t="s">
        <v>5289</v>
      </c>
    </row>
    <row r="10074" spans="1:13">
      <c r="A10074">
        <v>14224</v>
      </c>
      <c r="B10074" t="s">
        <v>21</v>
      </c>
      <c r="C10074" s="16" t="s">
        <v>17197</v>
      </c>
      <c r="D10074">
        <f t="shared" si="0"/>
        <v>24</v>
      </c>
      <c r="E10074" t="str">
        <f t="shared" si="1"/>
        <v>200,000</v>
      </c>
      <c r="F10074" t="str">
        <f t="shared" si="2"/>
        <v/>
      </c>
      <c r="G10074" t="str">
        <f t="shared" si="3"/>
        <v>200,000</v>
      </c>
      <c r="H10074" t="s">
        <v>96</v>
      </c>
      <c r="J10074" t="s">
        <v>63</v>
      </c>
      <c r="K10074" t="s">
        <v>101</v>
      </c>
      <c r="L10074">
        <v>200000</v>
      </c>
      <c r="M10074" t="s">
        <v>5586</v>
      </c>
    </row>
    <row r="10075" spans="1:13">
      <c r="A10075">
        <v>14225</v>
      </c>
      <c r="B10075" t="s">
        <v>21</v>
      </c>
      <c r="C10075" s="16" t="s">
        <v>17198</v>
      </c>
      <c r="D10075">
        <f t="shared" si="0"/>
        <v>24</v>
      </c>
      <c r="E10075" t="str">
        <f t="shared" si="1"/>
        <v>100,000 (released)</v>
      </c>
      <c r="F10075">
        <f t="shared" si="2"/>
        <v>8</v>
      </c>
      <c r="G10075" t="str">
        <f t="shared" si="3"/>
        <v>100,000</v>
      </c>
      <c r="H10075" t="s">
        <v>96</v>
      </c>
      <c r="J10075" t="s">
        <v>63</v>
      </c>
      <c r="K10075" t="s">
        <v>101</v>
      </c>
      <c r="L10075">
        <v>100000</v>
      </c>
      <c r="M10075" t="s">
        <v>17199</v>
      </c>
    </row>
    <row r="10076" spans="1:13">
      <c r="A10076">
        <v>14228</v>
      </c>
      <c r="B10076" t="s">
        <v>21</v>
      </c>
      <c r="C10076" s="16" t="s">
        <v>17200</v>
      </c>
      <c r="D10076">
        <f t="shared" si="0"/>
        <v>24</v>
      </c>
      <c r="E10076" t="str">
        <f t="shared" si="1"/>
        <v>$7,700,000</v>
      </c>
      <c r="F10076" t="str">
        <f t="shared" si="2"/>
        <v/>
      </c>
      <c r="G10076" t="str">
        <f t="shared" si="3"/>
        <v>$7,700,000</v>
      </c>
      <c r="H10076" t="s">
        <v>1348</v>
      </c>
      <c r="J10076" t="s">
        <v>82</v>
      </c>
      <c r="K10076" t="s">
        <v>101</v>
      </c>
      <c r="L10076">
        <v>7700000</v>
      </c>
      <c r="M10076" t="s">
        <v>4909</v>
      </c>
    </row>
    <row r="10077" spans="1:13">
      <c r="A10077">
        <v>14229</v>
      </c>
      <c r="B10077" t="s">
        <v>21</v>
      </c>
      <c r="C10077" s="16" t="s">
        <v>17201</v>
      </c>
      <c r="D10077">
        <f t="shared" si="0"/>
        <v>24</v>
      </c>
      <c r="E10077" t="str">
        <f t="shared" si="1"/>
        <v>5,333,000 (average)</v>
      </c>
      <c r="F10077">
        <f t="shared" si="2"/>
        <v>10</v>
      </c>
      <c r="G10077" t="str">
        <f t="shared" si="3"/>
        <v>5,333,000</v>
      </c>
      <c r="H10077" t="s">
        <v>96</v>
      </c>
      <c r="J10077" t="s">
        <v>82</v>
      </c>
      <c r="K10077" t="s">
        <v>101</v>
      </c>
      <c r="L10077">
        <v>5333000</v>
      </c>
      <c r="M10077" t="s">
        <v>5948</v>
      </c>
    </row>
    <row r="10078" spans="1:13">
      <c r="A10078">
        <v>14230</v>
      </c>
      <c r="B10078" t="s">
        <v>21</v>
      </c>
      <c r="C10078" s="16" t="s">
        <v>17202</v>
      </c>
      <c r="D10078">
        <f t="shared" si="0"/>
        <v>24</v>
      </c>
      <c r="E10078" t="str">
        <f t="shared" si="1"/>
        <v>2,658,000</v>
      </c>
      <c r="F10078" t="str">
        <f t="shared" si="2"/>
        <v/>
      </c>
      <c r="G10078" t="str">
        <f t="shared" si="3"/>
        <v>2,658,000</v>
      </c>
      <c r="H10078" t="s">
        <v>96</v>
      </c>
      <c r="J10078" t="s">
        <v>82</v>
      </c>
      <c r="K10078" t="s">
        <v>101</v>
      </c>
      <c r="L10078">
        <v>2658000</v>
      </c>
      <c r="M10078" t="s">
        <v>5193</v>
      </c>
    </row>
    <row r="10079" spans="1:13">
      <c r="A10079">
        <v>14231</v>
      </c>
      <c r="B10079" t="s">
        <v>21</v>
      </c>
      <c r="C10079" s="16" t="s">
        <v>17203</v>
      </c>
      <c r="D10079">
        <f t="shared" si="0"/>
        <v>24</v>
      </c>
      <c r="E10079" t="str">
        <f t="shared" si="1"/>
        <v>1,747,000</v>
      </c>
      <c r="F10079" t="str">
        <f t="shared" si="2"/>
        <v/>
      </c>
      <c r="G10079" t="str">
        <f t="shared" si="3"/>
        <v>1,747,000</v>
      </c>
      <c r="H10079" t="s">
        <v>96</v>
      </c>
      <c r="J10079" t="s">
        <v>82</v>
      </c>
      <c r="K10079" t="s">
        <v>101</v>
      </c>
      <c r="L10079">
        <v>1747000</v>
      </c>
      <c r="M10079" t="s">
        <v>6155</v>
      </c>
    </row>
    <row r="10080" spans="1:13">
      <c r="A10080">
        <v>14232</v>
      </c>
      <c r="B10080" t="s">
        <v>21</v>
      </c>
      <c r="C10080" s="16" t="s">
        <v>17204</v>
      </c>
      <c r="D10080">
        <f t="shared" si="0"/>
        <v>24</v>
      </c>
      <c r="E10080" t="str">
        <f t="shared" si="1"/>
        <v>1,690,000</v>
      </c>
      <c r="F10080" t="str">
        <f t="shared" si="2"/>
        <v/>
      </c>
      <c r="G10080" t="str">
        <f t="shared" si="3"/>
        <v>1,690,000</v>
      </c>
      <c r="H10080" t="s">
        <v>96</v>
      </c>
      <c r="J10080" t="s">
        <v>82</v>
      </c>
      <c r="K10080" t="s">
        <v>101</v>
      </c>
      <c r="L10080">
        <v>1690000</v>
      </c>
      <c r="M10080" t="s">
        <v>4808</v>
      </c>
    </row>
    <row r="10081" spans="1:13">
      <c r="A10081">
        <v>14233</v>
      </c>
      <c r="B10081" t="s">
        <v>21</v>
      </c>
      <c r="C10081" s="16" t="s">
        <v>17205</v>
      </c>
      <c r="D10081">
        <f t="shared" si="0"/>
        <v>24</v>
      </c>
      <c r="E10081" t="str">
        <f t="shared" si="1"/>
        <v>1,340,000</v>
      </c>
      <c r="F10081" t="str">
        <f t="shared" si="2"/>
        <v/>
      </c>
      <c r="G10081" t="str">
        <f t="shared" si="3"/>
        <v>1,340,000</v>
      </c>
      <c r="H10081" t="s">
        <v>96</v>
      </c>
      <c r="J10081" t="s">
        <v>82</v>
      </c>
      <c r="K10081" t="s">
        <v>101</v>
      </c>
      <c r="L10081">
        <v>1340000</v>
      </c>
      <c r="M10081" t="s">
        <v>6182</v>
      </c>
    </row>
    <row r="10082" spans="1:13">
      <c r="A10082">
        <v>14234</v>
      </c>
      <c r="B10082" t="s">
        <v>21</v>
      </c>
      <c r="C10082" s="16" t="s">
        <v>17206</v>
      </c>
      <c r="D10082">
        <f t="shared" si="0"/>
        <v>24</v>
      </c>
      <c r="E10082" t="str">
        <f t="shared" si="1"/>
        <v>1,300,000</v>
      </c>
      <c r="F10082" t="str">
        <f t="shared" si="2"/>
        <v/>
      </c>
      <c r="G10082" t="str">
        <f t="shared" si="3"/>
        <v>1,300,000</v>
      </c>
      <c r="H10082" t="s">
        <v>96</v>
      </c>
      <c r="J10082" t="s">
        <v>82</v>
      </c>
      <c r="K10082" t="s">
        <v>101</v>
      </c>
      <c r="L10082">
        <v>1300000</v>
      </c>
      <c r="M10082" t="s">
        <v>4734</v>
      </c>
    </row>
    <row r="10083" spans="1:13">
      <c r="A10083">
        <v>14235</v>
      </c>
      <c r="B10083" t="s">
        <v>21</v>
      </c>
      <c r="C10083" s="16" t="s">
        <v>17207</v>
      </c>
      <c r="D10083">
        <f t="shared" si="0"/>
        <v>24</v>
      </c>
      <c r="E10083" t="str">
        <f t="shared" si="1"/>
        <v>1,150,000</v>
      </c>
      <c r="F10083" t="str">
        <f t="shared" si="2"/>
        <v/>
      </c>
      <c r="G10083" t="str">
        <f t="shared" si="3"/>
        <v>1,150,000</v>
      </c>
      <c r="H10083" t="s">
        <v>96</v>
      </c>
      <c r="J10083" t="s">
        <v>82</v>
      </c>
      <c r="K10083" t="s">
        <v>101</v>
      </c>
      <c r="L10083">
        <v>1150000</v>
      </c>
      <c r="M10083" t="s">
        <v>4973</v>
      </c>
    </row>
    <row r="10084" spans="1:13">
      <c r="A10084">
        <v>14236</v>
      </c>
      <c r="B10084" t="s">
        <v>21</v>
      </c>
      <c r="C10084" s="16" t="s">
        <v>17208</v>
      </c>
      <c r="D10084">
        <f t="shared" si="0"/>
        <v>24</v>
      </c>
      <c r="E10084" t="str">
        <f t="shared" si="1"/>
        <v>845,000</v>
      </c>
      <c r="F10084" t="str">
        <f t="shared" si="2"/>
        <v/>
      </c>
      <c r="G10084" t="str">
        <f t="shared" si="3"/>
        <v>845,000</v>
      </c>
      <c r="H10084" t="s">
        <v>96</v>
      </c>
      <c r="J10084" t="s">
        <v>82</v>
      </c>
      <c r="K10084" t="s">
        <v>101</v>
      </c>
      <c r="L10084">
        <v>845000</v>
      </c>
      <c r="M10084" t="s">
        <v>4630</v>
      </c>
    </row>
    <row r="10085" spans="1:13">
      <c r="A10085">
        <v>14237</v>
      </c>
      <c r="B10085" t="s">
        <v>21</v>
      </c>
      <c r="C10085" s="16" t="s">
        <v>17209</v>
      </c>
      <c r="D10085">
        <f t="shared" si="0"/>
        <v>24</v>
      </c>
      <c r="E10085" t="str">
        <f t="shared" si="1"/>
        <v>800,000 (released)</v>
      </c>
      <c r="F10085">
        <f t="shared" si="2"/>
        <v>8</v>
      </c>
      <c r="G10085" t="str">
        <f t="shared" si="3"/>
        <v>800,000</v>
      </c>
      <c r="H10085" t="s">
        <v>96</v>
      </c>
      <c r="J10085" t="s">
        <v>82</v>
      </c>
      <c r="K10085" t="s">
        <v>101</v>
      </c>
      <c r="L10085">
        <v>800000</v>
      </c>
      <c r="M10085" t="s">
        <v>6044</v>
      </c>
    </row>
    <row r="10086" spans="1:13">
      <c r="A10086">
        <v>14238</v>
      </c>
      <c r="B10086" t="s">
        <v>21</v>
      </c>
      <c r="C10086" s="16" t="s">
        <v>17210</v>
      </c>
      <c r="D10086">
        <f t="shared" si="0"/>
        <v>24</v>
      </c>
      <c r="E10086" t="str">
        <f t="shared" si="1"/>
        <v>490,000</v>
      </c>
      <c r="F10086" t="str">
        <f t="shared" si="2"/>
        <v/>
      </c>
      <c r="G10086" t="str">
        <f t="shared" si="3"/>
        <v>490,000</v>
      </c>
      <c r="H10086" t="s">
        <v>96</v>
      </c>
      <c r="J10086" t="s">
        <v>82</v>
      </c>
      <c r="K10086" t="s">
        <v>101</v>
      </c>
      <c r="L10086">
        <v>490000</v>
      </c>
      <c r="M10086" t="s">
        <v>4821</v>
      </c>
    </row>
    <row r="10087" spans="1:13">
      <c r="A10087">
        <v>14239</v>
      </c>
      <c r="B10087" t="s">
        <v>21</v>
      </c>
      <c r="C10087" s="16" t="s">
        <v>17211</v>
      </c>
      <c r="D10087">
        <f t="shared" si="0"/>
        <v>24</v>
      </c>
      <c r="E10087" t="str">
        <f t="shared" si="1"/>
        <v>485,000</v>
      </c>
      <c r="F10087" t="str">
        <f t="shared" si="2"/>
        <v/>
      </c>
      <c r="G10087" t="str">
        <f t="shared" si="3"/>
        <v>485,000</v>
      </c>
      <c r="H10087" t="s">
        <v>96</v>
      </c>
      <c r="J10087" t="s">
        <v>82</v>
      </c>
      <c r="K10087" t="s">
        <v>101</v>
      </c>
      <c r="L10087">
        <v>485000</v>
      </c>
      <c r="M10087" t="s">
        <v>5128</v>
      </c>
    </row>
    <row r="10088" spans="1:13">
      <c r="A10088">
        <v>14240</v>
      </c>
      <c r="B10088" t="s">
        <v>21</v>
      </c>
      <c r="C10088" s="16" t="s">
        <v>17212</v>
      </c>
      <c r="D10088">
        <f t="shared" si="0"/>
        <v>24</v>
      </c>
      <c r="E10088" t="str">
        <f t="shared" si="1"/>
        <v>485,000</v>
      </c>
      <c r="F10088" t="str">
        <f t="shared" si="2"/>
        <v/>
      </c>
      <c r="G10088" t="str">
        <f t="shared" si="3"/>
        <v>485,000</v>
      </c>
      <c r="H10088" t="s">
        <v>96</v>
      </c>
      <c r="J10088" t="s">
        <v>82</v>
      </c>
      <c r="K10088" t="s">
        <v>101</v>
      </c>
      <c r="L10088">
        <v>485000</v>
      </c>
      <c r="M10088" t="s">
        <v>4682</v>
      </c>
    </row>
    <row r="10089" spans="1:13">
      <c r="A10089">
        <v>14241</v>
      </c>
      <c r="B10089" t="s">
        <v>21</v>
      </c>
      <c r="C10089" s="16" t="s">
        <v>17213</v>
      </c>
      <c r="D10089">
        <f t="shared" si="0"/>
        <v>24</v>
      </c>
      <c r="E10089" t="str">
        <f t="shared" si="1"/>
        <v>305,000 (released)</v>
      </c>
      <c r="F10089">
        <f t="shared" si="2"/>
        <v>8</v>
      </c>
      <c r="G10089" t="str">
        <f t="shared" si="3"/>
        <v>305,000</v>
      </c>
      <c r="H10089" t="s">
        <v>96</v>
      </c>
      <c r="J10089" t="s">
        <v>82</v>
      </c>
      <c r="K10089" t="s">
        <v>101</v>
      </c>
      <c r="L10089">
        <v>305000</v>
      </c>
      <c r="M10089" t="s">
        <v>17214</v>
      </c>
    </row>
    <row r="10090" spans="1:13">
      <c r="A10090">
        <v>14242</v>
      </c>
      <c r="B10090" t="s">
        <v>21</v>
      </c>
      <c r="C10090" s="16" t="s">
        <v>17215</v>
      </c>
      <c r="D10090">
        <f t="shared" si="0"/>
        <v>24</v>
      </c>
      <c r="E10090" t="str">
        <f t="shared" si="1"/>
        <v>225,000</v>
      </c>
      <c r="F10090" t="str">
        <f t="shared" si="2"/>
        <v/>
      </c>
      <c r="G10090" t="str">
        <f t="shared" si="3"/>
        <v>225,000</v>
      </c>
      <c r="H10090" t="s">
        <v>96</v>
      </c>
      <c r="J10090" t="s">
        <v>82</v>
      </c>
      <c r="K10090" t="s">
        <v>101</v>
      </c>
      <c r="L10090">
        <v>225000</v>
      </c>
      <c r="M10090" t="s">
        <v>4924</v>
      </c>
    </row>
    <row r="10091" spans="1:13">
      <c r="A10091">
        <v>14245</v>
      </c>
      <c r="B10091" t="s">
        <v>21</v>
      </c>
      <c r="C10091" s="16" t="s">
        <v>17216</v>
      </c>
      <c r="D10091">
        <f t="shared" si="0"/>
        <v>24</v>
      </c>
      <c r="E10091" t="str">
        <f t="shared" si="1"/>
        <v>$3,676,000</v>
      </c>
      <c r="F10091" t="str">
        <f t="shared" si="2"/>
        <v/>
      </c>
      <c r="G10091" t="str">
        <f t="shared" si="3"/>
        <v>$3,676,000</v>
      </c>
      <c r="H10091" t="s">
        <v>17217</v>
      </c>
      <c r="J10091" t="s">
        <v>88</v>
      </c>
      <c r="K10091" t="s">
        <v>101</v>
      </c>
      <c r="L10091">
        <v>3676000</v>
      </c>
      <c r="M10091" t="s">
        <v>5393</v>
      </c>
    </row>
    <row r="10092" spans="1:13">
      <c r="A10092">
        <v>14246</v>
      </c>
      <c r="B10092" t="s">
        <v>21</v>
      </c>
      <c r="C10092" s="16" t="s">
        <v>17218</v>
      </c>
      <c r="D10092">
        <f t="shared" si="0"/>
        <v>24</v>
      </c>
      <c r="E10092" t="str">
        <f t="shared" si="1"/>
        <v>2,800,000</v>
      </c>
      <c r="F10092" t="str">
        <f t="shared" si="2"/>
        <v/>
      </c>
      <c r="G10092" t="str">
        <f t="shared" si="3"/>
        <v>2,800,000</v>
      </c>
      <c r="H10092" t="s">
        <v>96</v>
      </c>
      <c r="J10092" t="s">
        <v>88</v>
      </c>
      <c r="K10092" t="s">
        <v>101</v>
      </c>
      <c r="L10092">
        <v>2800000</v>
      </c>
      <c r="M10092" t="s">
        <v>5344</v>
      </c>
    </row>
    <row r="10093" spans="1:13">
      <c r="A10093">
        <v>14247</v>
      </c>
      <c r="B10093" t="s">
        <v>21</v>
      </c>
      <c r="C10093" s="16" t="s">
        <v>17219</v>
      </c>
      <c r="D10093">
        <f t="shared" si="0"/>
        <v>24</v>
      </c>
      <c r="E10093" t="str">
        <f t="shared" si="1"/>
        <v>2,525,000</v>
      </c>
      <c r="F10093" t="str">
        <f t="shared" si="2"/>
        <v/>
      </c>
      <c r="G10093" t="str">
        <f t="shared" si="3"/>
        <v>2,525,000</v>
      </c>
      <c r="H10093" t="s">
        <v>96</v>
      </c>
      <c r="J10093" t="s">
        <v>88</v>
      </c>
      <c r="K10093" t="s">
        <v>101</v>
      </c>
      <c r="L10093">
        <v>2525000</v>
      </c>
      <c r="M10093" t="s">
        <v>4608</v>
      </c>
    </row>
    <row r="10094" spans="1:13">
      <c r="A10094">
        <v>14248</v>
      </c>
      <c r="B10094" t="s">
        <v>21</v>
      </c>
      <c r="C10094" s="16" t="s">
        <v>17220</v>
      </c>
      <c r="D10094">
        <f t="shared" si="0"/>
        <v>24</v>
      </c>
      <c r="E10094" t="str">
        <f t="shared" si="1"/>
        <v>2,500,000</v>
      </c>
      <c r="F10094" t="str">
        <f t="shared" si="2"/>
        <v/>
      </c>
      <c r="G10094" t="str">
        <f t="shared" si="3"/>
        <v>2,500,000</v>
      </c>
      <c r="H10094" t="s">
        <v>96</v>
      </c>
      <c r="J10094" t="s">
        <v>88</v>
      </c>
      <c r="K10094" t="s">
        <v>101</v>
      </c>
      <c r="L10094">
        <v>2500000</v>
      </c>
      <c r="M10094" t="s">
        <v>4792</v>
      </c>
    </row>
    <row r="10095" spans="1:13">
      <c r="A10095">
        <v>14249</v>
      </c>
      <c r="B10095" t="s">
        <v>21</v>
      </c>
      <c r="C10095" s="16" t="s">
        <v>17221</v>
      </c>
      <c r="D10095">
        <f t="shared" si="0"/>
        <v>24</v>
      </c>
      <c r="E10095" t="str">
        <f t="shared" si="1"/>
        <v>2,181,000</v>
      </c>
      <c r="F10095" t="str">
        <f t="shared" si="2"/>
        <v/>
      </c>
      <c r="G10095" t="str">
        <f t="shared" si="3"/>
        <v>2,181,000</v>
      </c>
      <c r="H10095" t="s">
        <v>96</v>
      </c>
      <c r="J10095" t="s">
        <v>88</v>
      </c>
      <c r="K10095" t="s">
        <v>101</v>
      </c>
      <c r="L10095">
        <v>2181000</v>
      </c>
      <c r="M10095" t="s">
        <v>5072</v>
      </c>
    </row>
    <row r="10096" spans="1:13">
      <c r="A10096">
        <v>14250</v>
      </c>
      <c r="B10096" t="s">
        <v>21</v>
      </c>
      <c r="C10096" s="16" t="s">
        <v>17222</v>
      </c>
      <c r="D10096">
        <f t="shared" si="0"/>
        <v>24</v>
      </c>
      <c r="E10096" t="str">
        <f t="shared" si="1"/>
        <v>2,121,000</v>
      </c>
      <c r="F10096" t="str">
        <f t="shared" si="2"/>
        <v/>
      </c>
      <c r="G10096" t="str">
        <f t="shared" si="3"/>
        <v>2,121,000</v>
      </c>
      <c r="H10096" t="s">
        <v>96</v>
      </c>
      <c r="J10096" t="s">
        <v>88</v>
      </c>
      <c r="K10096" t="s">
        <v>101</v>
      </c>
      <c r="L10096">
        <v>2121000</v>
      </c>
      <c r="M10096" t="s">
        <v>5264</v>
      </c>
    </row>
    <row r="10097" spans="1:13">
      <c r="A10097">
        <v>14251</v>
      </c>
      <c r="B10097" t="s">
        <v>21</v>
      </c>
      <c r="C10097" s="16" t="s">
        <v>17223</v>
      </c>
      <c r="D10097">
        <f t="shared" si="0"/>
        <v>24</v>
      </c>
      <c r="E10097" t="str">
        <f t="shared" si="1"/>
        <v>1,650,000</v>
      </c>
      <c r="F10097" t="str">
        <f t="shared" si="2"/>
        <v/>
      </c>
      <c r="G10097" t="str">
        <f t="shared" si="3"/>
        <v>1,650,000</v>
      </c>
      <c r="H10097" t="s">
        <v>96</v>
      </c>
      <c r="J10097" t="s">
        <v>88</v>
      </c>
      <c r="K10097" t="s">
        <v>101</v>
      </c>
      <c r="L10097">
        <v>1650000</v>
      </c>
      <c r="M10097" t="s">
        <v>4516</v>
      </c>
    </row>
    <row r="10098" spans="1:13">
      <c r="A10098">
        <v>14252</v>
      </c>
      <c r="B10098" t="s">
        <v>21</v>
      </c>
      <c r="C10098" s="16" t="s">
        <v>17224</v>
      </c>
      <c r="D10098">
        <f t="shared" si="0"/>
        <v>24</v>
      </c>
      <c r="E10098" t="str">
        <f t="shared" si="1"/>
        <v>1,200,000</v>
      </c>
      <c r="F10098" t="str">
        <f t="shared" si="2"/>
        <v/>
      </c>
      <c r="G10098" t="str">
        <f t="shared" si="3"/>
        <v>1,200,000</v>
      </c>
      <c r="H10098" t="s">
        <v>96</v>
      </c>
      <c r="J10098" t="s">
        <v>88</v>
      </c>
      <c r="K10098" t="s">
        <v>101</v>
      </c>
      <c r="L10098">
        <v>1200000</v>
      </c>
      <c r="M10098" t="s">
        <v>4905</v>
      </c>
    </row>
    <row r="10099" spans="1:13">
      <c r="A10099">
        <v>14253</v>
      </c>
      <c r="B10099" t="s">
        <v>21</v>
      </c>
      <c r="C10099" s="16" t="s">
        <v>17225</v>
      </c>
      <c r="D10099">
        <f t="shared" si="0"/>
        <v>24</v>
      </c>
      <c r="E10099" t="str">
        <f t="shared" si="1"/>
        <v>1,040,000 (released)</v>
      </c>
      <c r="F10099">
        <f t="shared" si="2"/>
        <v>10</v>
      </c>
      <c r="G10099" t="str">
        <f t="shared" si="3"/>
        <v>1,040,000</v>
      </c>
      <c r="H10099" t="s">
        <v>96</v>
      </c>
      <c r="J10099" t="s">
        <v>88</v>
      </c>
      <c r="K10099" t="s">
        <v>101</v>
      </c>
      <c r="L10099">
        <v>1040000</v>
      </c>
      <c r="M10099" t="s">
        <v>5539</v>
      </c>
    </row>
    <row r="10100" spans="1:13">
      <c r="A10100">
        <v>14254</v>
      </c>
      <c r="B10100" t="s">
        <v>21</v>
      </c>
      <c r="C10100" s="16" t="s">
        <v>17226</v>
      </c>
      <c r="D10100">
        <f t="shared" si="0"/>
        <v>24</v>
      </c>
      <c r="E10100" t="str">
        <f t="shared" si="1"/>
        <v>1,000,000 (average)</v>
      </c>
      <c r="F10100">
        <f t="shared" si="2"/>
        <v>10</v>
      </c>
      <c r="G10100" t="str">
        <f t="shared" si="3"/>
        <v>1,000,000</v>
      </c>
      <c r="H10100" t="s">
        <v>96</v>
      </c>
      <c r="J10100" t="s">
        <v>88</v>
      </c>
      <c r="K10100" t="s">
        <v>101</v>
      </c>
      <c r="L10100">
        <v>1000000</v>
      </c>
      <c r="M10100" t="s">
        <v>5233</v>
      </c>
    </row>
    <row r="10101" spans="1:13">
      <c r="A10101">
        <v>14255</v>
      </c>
      <c r="B10101" t="s">
        <v>21</v>
      </c>
      <c r="C10101" s="16" t="s">
        <v>17227</v>
      </c>
      <c r="D10101">
        <f t="shared" si="0"/>
        <v>24</v>
      </c>
      <c r="E10101" t="str">
        <f t="shared" si="1"/>
        <v>498,000</v>
      </c>
      <c r="F10101" t="str">
        <f t="shared" si="2"/>
        <v/>
      </c>
      <c r="G10101" t="str">
        <f t="shared" si="3"/>
        <v>498,000</v>
      </c>
      <c r="H10101" t="s">
        <v>96</v>
      </c>
      <c r="J10101" t="s">
        <v>88</v>
      </c>
      <c r="K10101" t="s">
        <v>101</v>
      </c>
      <c r="L10101">
        <v>498000</v>
      </c>
      <c r="M10101" t="s">
        <v>5139</v>
      </c>
    </row>
    <row r="10102" spans="1:13">
      <c r="A10102">
        <v>14256</v>
      </c>
      <c r="B10102" t="s">
        <v>21</v>
      </c>
      <c r="C10102" s="16" t="s">
        <v>17228</v>
      </c>
      <c r="D10102">
        <f t="shared" si="0"/>
        <v>24</v>
      </c>
      <c r="E10102" t="str">
        <f t="shared" si="1"/>
        <v>350,000</v>
      </c>
      <c r="F10102" t="str">
        <f t="shared" si="2"/>
        <v/>
      </c>
      <c r="G10102" t="str">
        <f t="shared" si="3"/>
        <v>350,000</v>
      </c>
      <c r="H10102" t="s">
        <v>96</v>
      </c>
      <c r="J10102" t="s">
        <v>88</v>
      </c>
      <c r="K10102" t="s">
        <v>101</v>
      </c>
      <c r="L10102">
        <v>350000</v>
      </c>
      <c r="M10102" t="s">
        <v>5132</v>
      </c>
    </row>
    <row r="10103" spans="1:13">
      <c r="A10103">
        <v>14257</v>
      </c>
      <c r="B10103" t="s">
        <v>21</v>
      </c>
      <c r="C10103" s="16" t="s">
        <v>17229</v>
      </c>
      <c r="D10103">
        <f t="shared" si="0"/>
        <v>24</v>
      </c>
      <c r="E10103" t="str">
        <f t="shared" si="1"/>
        <v>310,000</v>
      </c>
      <c r="F10103" t="str">
        <f t="shared" si="2"/>
        <v/>
      </c>
      <c r="G10103" t="str">
        <f t="shared" si="3"/>
        <v>310,000</v>
      </c>
      <c r="H10103" t="s">
        <v>96</v>
      </c>
      <c r="J10103" t="s">
        <v>88</v>
      </c>
      <c r="K10103" t="s">
        <v>101</v>
      </c>
      <c r="L10103">
        <v>310000</v>
      </c>
      <c r="M10103" t="s">
        <v>4584</v>
      </c>
    </row>
    <row r="10104" spans="1:13">
      <c r="A10104">
        <v>14258</v>
      </c>
      <c r="B10104" t="s">
        <v>21</v>
      </c>
      <c r="C10104" s="16" t="s">
        <v>17230</v>
      </c>
      <c r="D10104">
        <f t="shared" si="0"/>
        <v>24</v>
      </c>
      <c r="E10104" t="str">
        <f t="shared" si="1"/>
        <v>300,000 (released)</v>
      </c>
      <c r="F10104">
        <f t="shared" si="2"/>
        <v>8</v>
      </c>
      <c r="G10104" t="str">
        <f t="shared" si="3"/>
        <v>300,000</v>
      </c>
      <c r="H10104" t="s">
        <v>96</v>
      </c>
      <c r="J10104" t="s">
        <v>88</v>
      </c>
      <c r="K10104" t="s">
        <v>101</v>
      </c>
      <c r="L10104">
        <v>300000</v>
      </c>
      <c r="M10104" t="s">
        <v>5219</v>
      </c>
    </row>
    <row r="10105" spans="1:13">
      <c r="A10105">
        <v>14259</v>
      </c>
      <c r="B10105" t="s">
        <v>21</v>
      </c>
      <c r="C10105" s="16" t="s">
        <v>17231</v>
      </c>
      <c r="D10105">
        <f t="shared" si="0"/>
        <v>24</v>
      </c>
      <c r="E10105" t="str">
        <f t="shared" si="1"/>
        <v>300,000</v>
      </c>
      <c r="F10105" t="str">
        <f t="shared" si="2"/>
        <v/>
      </c>
      <c r="G10105" t="str">
        <f t="shared" si="3"/>
        <v>300,000</v>
      </c>
      <c r="H10105" t="s">
        <v>96</v>
      </c>
      <c r="J10105" t="s">
        <v>88</v>
      </c>
      <c r="K10105" t="s">
        <v>101</v>
      </c>
      <c r="L10105">
        <v>300000</v>
      </c>
      <c r="M10105" t="s">
        <v>4720</v>
      </c>
    </row>
    <row r="10106" spans="1:13">
      <c r="A10106">
        <v>14260</v>
      </c>
      <c r="B10106" t="s">
        <v>21</v>
      </c>
      <c r="C10106" s="16" t="s">
        <v>17232</v>
      </c>
      <c r="D10106">
        <f t="shared" si="0"/>
        <v>24</v>
      </c>
      <c r="E10106" t="str">
        <f t="shared" si="1"/>
        <v>(salary not listed)</v>
      </c>
      <c r="F10106">
        <f t="shared" si="2"/>
        <v>8</v>
      </c>
      <c r="G10106" t="str">
        <f t="shared" si="3"/>
        <v>(salary</v>
      </c>
      <c r="H10106" t="s">
        <v>96</v>
      </c>
      <c r="J10106" t="s">
        <v>88</v>
      </c>
      <c r="K10106" t="s">
        <v>101</v>
      </c>
      <c r="L10106" t="s">
        <v>15337</v>
      </c>
      <c r="M10106" t="s">
        <v>5166</v>
      </c>
    </row>
    <row r="10107" spans="1:13">
      <c r="A10107">
        <v>14263</v>
      </c>
      <c r="B10107" t="s">
        <v>21</v>
      </c>
      <c r="C10107" s="16" t="s">
        <v>17233</v>
      </c>
      <c r="D10107">
        <f t="shared" si="0"/>
        <v>24</v>
      </c>
      <c r="E10107" t="str">
        <f t="shared" si="1"/>
        <v>$2,478,000</v>
      </c>
      <c r="F10107" t="str">
        <f t="shared" si="2"/>
        <v/>
      </c>
      <c r="G10107" t="str">
        <f t="shared" si="3"/>
        <v>$2,478,000</v>
      </c>
      <c r="H10107" t="s">
        <v>17234</v>
      </c>
      <c r="J10107" t="s">
        <v>90</v>
      </c>
      <c r="K10107" t="s">
        <v>101</v>
      </c>
      <c r="L10107">
        <v>2478000</v>
      </c>
      <c r="M10107" t="s">
        <v>5117</v>
      </c>
    </row>
    <row r="10108" spans="1:13">
      <c r="A10108">
        <v>14264</v>
      </c>
      <c r="B10108" t="s">
        <v>21</v>
      </c>
      <c r="C10108" s="16" t="s">
        <v>17235</v>
      </c>
      <c r="D10108">
        <f t="shared" si="0"/>
        <v>24</v>
      </c>
      <c r="E10108" t="str">
        <f t="shared" si="1"/>
        <v>2,000,000</v>
      </c>
      <c r="F10108" t="str">
        <f t="shared" si="2"/>
        <v/>
      </c>
      <c r="G10108" t="str">
        <f t="shared" si="3"/>
        <v>2,000,000</v>
      </c>
      <c r="H10108" t="s">
        <v>96</v>
      </c>
      <c r="J10108" t="s">
        <v>90</v>
      </c>
      <c r="K10108" t="s">
        <v>101</v>
      </c>
      <c r="L10108">
        <v>2000000</v>
      </c>
      <c r="M10108" t="s">
        <v>5049</v>
      </c>
    </row>
    <row r="10109" spans="1:13">
      <c r="A10109">
        <v>14265</v>
      </c>
      <c r="B10109" t="s">
        <v>21</v>
      </c>
      <c r="C10109" s="16" t="s">
        <v>17236</v>
      </c>
      <c r="D10109">
        <f t="shared" si="0"/>
        <v>24</v>
      </c>
      <c r="E10109" t="str">
        <f t="shared" si="1"/>
        <v>1,900,000</v>
      </c>
      <c r="F10109" t="str">
        <f t="shared" si="2"/>
        <v/>
      </c>
      <c r="G10109" t="str">
        <f t="shared" si="3"/>
        <v>1,900,000</v>
      </c>
      <c r="H10109" t="s">
        <v>96</v>
      </c>
      <c r="J10109" t="s">
        <v>90</v>
      </c>
      <c r="K10109" t="s">
        <v>101</v>
      </c>
      <c r="L10109">
        <v>1900000</v>
      </c>
      <c r="M10109" t="s">
        <v>4659</v>
      </c>
    </row>
    <row r="10110" spans="1:13">
      <c r="A10110">
        <v>14266</v>
      </c>
      <c r="B10110" t="s">
        <v>21</v>
      </c>
      <c r="C10110" s="16" t="s">
        <v>17237</v>
      </c>
      <c r="D10110">
        <f t="shared" si="0"/>
        <v>24</v>
      </c>
      <c r="E10110" t="str">
        <f t="shared" si="1"/>
        <v>1,673,000</v>
      </c>
      <c r="F10110" t="str">
        <f t="shared" si="2"/>
        <v/>
      </c>
      <c r="G10110" t="str">
        <f t="shared" si="3"/>
        <v>1,673,000</v>
      </c>
      <c r="H10110" t="s">
        <v>96</v>
      </c>
      <c r="J10110" t="s">
        <v>90</v>
      </c>
      <c r="K10110" t="s">
        <v>101</v>
      </c>
      <c r="L10110">
        <v>1673000</v>
      </c>
      <c r="M10110" t="s">
        <v>5129</v>
      </c>
    </row>
    <row r="10111" spans="1:13">
      <c r="A10111">
        <v>14267</v>
      </c>
      <c r="B10111" t="s">
        <v>21</v>
      </c>
      <c r="C10111" s="16" t="s">
        <v>17238</v>
      </c>
      <c r="D10111">
        <f t="shared" si="0"/>
        <v>24</v>
      </c>
      <c r="E10111" t="str">
        <f t="shared" si="1"/>
        <v>1,650,000</v>
      </c>
      <c r="F10111" t="str">
        <f t="shared" si="2"/>
        <v/>
      </c>
      <c r="G10111" t="str">
        <f t="shared" si="3"/>
        <v>1,650,000</v>
      </c>
      <c r="H10111" t="s">
        <v>96</v>
      </c>
      <c r="J10111" t="s">
        <v>90</v>
      </c>
      <c r="K10111" t="s">
        <v>101</v>
      </c>
      <c r="L10111">
        <v>1650000</v>
      </c>
      <c r="M10111" t="s">
        <v>4722</v>
      </c>
    </row>
    <row r="10112" spans="1:13">
      <c r="A10112">
        <v>14268</v>
      </c>
      <c r="B10112" t="s">
        <v>21</v>
      </c>
      <c r="C10112" s="16" t="s">
        <v>17239</v>
      </c>
      <c r="D10112">
        <f t="shared" si="0"/>
        <v>24</v>
      </c>
      <c r="E10112" t="str">
        <f t="shared" si="1"/>
        <v>1,474,000</v>
      </c>
      <c r="F10112" t="str">
        <f t="shared" si="2"/>
        <v/>
      </c>
      <c r="G10112" t="str">
        <f t="shared" si="3"/>
        <v>1,474,000</v>
      </c>
      <c r="H10112" t="s">
        <v>96</v>
      </c>
      <c r="J10112" t="s">
        <v>90</v>
      </c>
      <c r="K10112" t="s">
        <v>101</v>
      </c>
      <c r="L10112">
        <v>1474000</v>
      </c>
      <c r="M10112" t="s">
        <v>4717</v>
      </c>
    </row>
    <row r="10113" spans="1:13">
      <c r="A10113">
        <v>14269</v>
      </c>
      <c r="B10113" t="s">
        <v>21</v>
      </c>
      <c r="C10113" s="16" t="s">
        <v>17240</v>
      </c>
      <c r="D10113">
        <f t="shared" si="0"/>
        <v>24</v>
      </c>
      <c r="E10113" t="str">
        <f t="shared" si="1"/>
        <v>1,450,000</v>
      </c>
      <c r="F10113" t="str">
        <f t="shared" si="2"/>
        <v/>
      </c>
      <c r="G10113" t="str">
        <f t="shared" si="3"/>
        <v>1,450,000</v>
      </c>
      <c r="H10113" t="s">
        <v>96</v>
      </c>
      <c r="J10113" t="s">
        <v>90</v>
      </c>
      <c r="K10113" t="s">
        <v>101</v>
      </c>
      <c r="L10113">
        <v>1450000</v>
      </c>
      <c r="M10113" t="s">
        <v>5421</v>
      </c>
    </row>
    <row r="10114" spans="1:13">
      <c r="A10114">
        <v>14270</v>
      </c>
      <c r="B10114" t="s">
        <v>21</v>
      </c>
      <c r="C10114" s="16" t="s">
        <v>17241</v>
      </c>
      <c r="D10114">
        <f t="shared" si="0"/>
        <v>24</v>
      </c>
      <c r="E10114" t="str">
        <f t="shared" si="1"/>
        <v>1,328,000</v>
      </c>
      <c r="F10114" t="str">
        <f t="shared" si="2"/>
        <v/>
      </c>
      <c r="G10114" t="str">
        <f t="shared" si="3"/>
        <v>1,328,000</v>
      </c>
      <c r="H10114" t="s">
        <v>96</v>
      </c>
      <c r="J10114" t="s">
        <v>90</v>
      </c>
      <c r="K10114" t="s">
        <v>101</v>
      </c>
      <c r="L10114">
        <v>1328000</v>
      </c>
      <c r="M10114" t="s">
        <v>5047</v>
      </c>
    </row>
    <row r="10115" spans="1:13">
      <c r="A10115">
        <v>14271</v>
      </c>
      <c r="B10115" t="s">
        <v>21</v>
      </c>
      <c r="C10115" s="16" t="s">
        <v>17242</v>
      </c>
      <c r="D10115">
        <f t="shared" si="0"/>
        <v>24</v>
      </c>
      <c r="E10115" t="str">
        <f t="shared" si="1"/>
        <v>1,040,000</v>
      </c>
      <c r="F10115" t="str">
        <f t="shared" si="2"/>
        <v/>
      </c>
      <c r="G10115" t="str">
        <f t="shared" si="3"/>
        <v>1,040,000</v>
      </c>
      <c r="H10115" t="s">
        <v>96</v>
      </c>
      <c r="J10115" t="s">
        <v>90</v>
      </c>
      <c r="K10115" t="s">
        <v>101</v>
      </c>
      <c r="L10115">
        <v>1040000</v>
      </c>
      <c r="M10115" t="s">
        <v>4994</v>
      </c>
    </row>
    <row r="10116" spans="1:13">
      <c r="A10116">
        <v>14272</v>
      </c>
      <c r="B10116" t="s">
        <v>21</v>
      </c>
      <c r="C10116" s="16" t="s">
        <v>17243</v>
      </c>
      <c r="D10116">
        <f t="shared" si="0"/>
        <v>24</v>
      </c>
      <c r="E10116" t="str">
        <f t="shared" si="1"/>
        <v>950,000</v>
      </c>
      <c r="F10116" t="str">
        <f t="shared" si="2"/>
        <v/>
      </c>
      <c r="G10116" t="str">
        <f t="shared" si="3"/>
        <v>950,000</v>
      </c>
      <c r="H10116" t="s">
        <v>96</v>
      </c>
      <c r="J10116" t="s">
        <v>90</v>
      </c>
      <c r="K10116" t="s">
        <v>101</v>
      </c>
      <c r="L10116">
        <v>950000</v>
      </c>
      <c r="M10116" t="s">
        <v>4588</v>
      </c>
    </row>
    <row r="10117" spans="1:13">
      <c r="A10117">
        <v>14273</v>
      </c>
      <c r="B10117" t="s">
        <v>21</v>
      </c>
      <c r="C10117" s="16" t="s">
        <v>17244</v>
      </c>
      <c r="D10117">
        <f t="shared" si="0"/>
        <v>24</v>
      </c>
      <c r="E10117" t="str">
        <f t="shared" si="1"/>
        <v>425,000</v>
      </c>
      <c r="F10117" t="str">
        <f t="shared" si="2"/>
        <v/>
      </c>
      <c r="G10117" t="str">
        <f t="shared" si="3"/>
        <v>425,000</v>
      </c>
      <c r="H10117" t="s">
        <v>96</v>
      </c>
      <c r="J10117" t="s">
        <v>90</v>
      </c>
      <c r="K10117" t="s">
        <v>101</v>
      </c>
      <c r="L10117">
        <v>425000</v>
      </c>
      <c r="M10117" t="s">
        <v>4893</v>
      </c>
    </row>
    <row r="10118" spans="1:13">
      <c r="A10118">
        <v>14274</v>
      </c>
      <c r="B10118" t="s">
        <v>21</v>
      </c>
      <c r="C10118" s="16" t="s">
        <v>17245</v>
      </c>
      <c r="D10118">
        <f t="shared" si="0"/>
        <v>24</v>
      </c>
      <c r="E10118" t="str">
        <f t="shared" si="1"/>
        <v>400,000</v>
      </c>
      <c r="F10118" t="str">
        <f t="shared" si="2"/>
        <v/>
      </c>
      <c r="G10118" t="str">
        <f t="shared" si="3"/>
        <v>400,000</v>
      </c>
      <c r="H10118" t="s">
        <v>96</v>
      </c>
      <c r="J10118" t="s">
        <v>90</v>
      </c>
      <c r="K10118" t="s">
        <v>101</v>
      </c>
      <c r="L10118">
        <v>400000</v>
      </c>
      <c r="M10118" t="s">
        <v>17246</v>
      </c>
    </row>
    <row r="10119" spans="1:13">
      <c r="A10119">
        <v>14275</v>
      </c>
      <c r="B10119" t="s">
        <v>21</v>
      </c>
      <c r="C10119" s="16" t="s">
        <v>17247</v>
      </c>
      <c r="D10119">
        <f t="shared" si="0"/>
        <v>24</v>
      </c>
      <c r="E10119" t="str">
        <f t="shared" si="1"/>
        <v>280,000</v>
      </c>
      <c r="F10119" t="str">
        <f t="shared" si="2"/>
        <v/>
      </c>
      <c r="G10119" t="str">
        <f t="shared" si="3"/>
        <v>280,000</v>
      </c>
      <c r="H10119" t="s">
        <v>96</v>
      </c>
      <c r="J10119" t="s">
        <v>90</v>
      </c>
      <c r="K10119" t="s">
        <v>101</v>
      </c>
      <c r="L10119">
        <v>280000</v>
      </c>
      <c r="M10119" t="s">
        <v>5497</v>
      </c>
    </row>
    <row r="10120" spans="1:13">
      <c r="A10120">
        <v>14276</v>
      </c>
      <c r="B10120" t="s">
        <v>21</v>
      </c>
      <c r="C10120" s="16" t="s">
        <v>17248</v>
      </c>
      <c r="D10120">
        <f t="shared" si="0"/>
        <v>24</v>
      </c>
      <c r="E10120" t="str">
        <f t="shared" si="1"/>
        <v>225,000</v>
      </c>
      <c r="F10120" t="str">
        <f t="shared" si="2"/>
        <v/>
      </c>
      <c r="G10120" t="str">
        <f t="shared" si="3"/>
        <v>225,000</v>
      </c>
      <c r="H10120" t="s">
        <v>96</v>
      </c>
      <c r="J10120" t="s">
        <v>90</v>
      </c>
      <c r="K10120" t="s">
        <v>101</v>
      </c>
      <c r="L10120">
        <v>225000</v>
      </c>
      <c r="M10120" t="s">
        <v>4625</v>
      </c>
    </row>
    <row r="10121" spans="1:13">
      <c r="A10121">
        <v>14277</v>
      </c>
      <c r="B10121" t="s">
        <v>21</v>
      </c>
      <c r="C10121" s="16" t="s">
        <v>17249</v>
      </c>
      <c r="D10121">
        <f t="shared" si="0"/>
        <v>24</v>
      </c>
      <c r="E10121" t="str">
        <f t="shared" si="1"/>
        <v>225,000 (released)</v>
      </c>
      <c r="F10121">
        <f t="shared" si="2"/>
        <v>8</v>
      </c>
      <c r="G10121" t="str">
        <f t="shared" si="3"/>
        <v>225,000</v>
      </c>
      <c r="H10121" t="s">
        <v>96</v>
      </c>
      <c r="J10121" t="s">
        <v>90</v>
      </c>
      <c r="K10121" t="s">
        <v>101</v>
      </c>
      <c r="L10121">
        <v>225000</v>
      </c>
      <c r="M10121" t="s">
        <v>5874</v>
      </c>
    </row>
    <row r="10122" spans="1:13">
      <c r="A10122">
        <v>14278</v>
      </c>
      <c r="B10122" t="s">
        <v>21</v>
      </c>
      <c r="C10122" s="16" t="s">
        <v>17250</v>
      </c>
      <c r="D10122">
        <f t="shared" si="0"/>
        <v>24</v>
      </c>
      <c r="E10122" t="str">
        <f t="shared" si="1"/>
        <v>225,000</v>
      </c>
      <c r="F10122" t="str">
        <f t="shared" si="2"/>
        <v/>
      </c>
      <c r="G10122" t="str">
        <f t="shared" si="3"/>
        <v>225,000</v>
      </c>
      <c r="H10122" t="s">
        <v>96</v>
      </c>
      <c r="J10122" t="s">
        <v>90</v>
      </c>
      <c r="K10122" t="s">
        <v>101</v>
      </c>
      <c r="L10122">
        <v>225000</v>
      </c>
      <c r="M10122" t="s">
        <v>4786</v>
      </c>
    </row>
    <row r="10123" spans="1:13">
      <c r="A10123">
        <v>14279</v>
      </c>
      <c r="B10123" t="s">
        <v>21</v>
      </c>
      <c r="C10123" s="16" t="s">
        <v>17251</v>
      </c>
      <c r="D10123">
        <f t="shared" si="0"/>
        <v>24</v>
      </c>
      <c r="E10123" t="str">
        <f t="shared" si="1"/>
        <v>225,000 (released)</v>
      </c>
      <c r="F10123">
        <f t="shared" si="2"/>
        <v>8</v>
      </c>
      <c r="G10123" t="str">
        <f t="shared" si="3"/>
        <v>225,000</v>
      </c>
      <c r="H10123" t="s">
        <v>96</v>
      </c>
      <c r="J10123" t="s">
        <v>90</v>
      </c>
      <c r="K10123" t="s">
        <v>101</v>
      </c>
      <c r="L10123">
        <v>225000</v>
      </c>
      <c r="M10123" t="s">
        <v>17252</v>
      </c>
    </row>
    <row r="10124" spans="1:13">
      <c r="A10124">
        <v>14280</v>
      </c>
      <c r="B10124" t="s">
        <v>21</v>
      </c>
      <c r="C10124" s="16" t="s">
        <v>17253</v>
      </c>
      <c r="D10124">
        <f t="shared" si="0"/>
        <v>24</v>
      </c>
      <c r="E10124" t="str">
        <f t="shared" si="1"/>
        <v>225,000 (released)</v>
      </c>
      <c r="F10124">
        <f t="shared" si="2"/>
        <v>8</v>
      </c>
      <c r="G10124" t="str">
        <f t="shared" si="3"/>
        <v>225,000</v>
      </c>
      <c r="H10124" t="s">
        <v>96</v>
      </c>
      <c r="J10124" t="s">
        <v>90</v>
      </c>
      <c r="K10124" t="s">
        <v>101</v>
      </c>
      <c r="L10124">
        <v>225000</v>
      </c>
      <c r="M10124" t="s">
        <v>4953</v>
      </c>
    </row>
    <row r="10125" spans="1:13">
      <c r="A10125">
        <v>14281</v>
      </c>
      <c r="B10125" t="s">
        <v>21</v>
      </c>
      <c r="C10125" s="16" t="s">
        <v>17254</v>
      </c>
      <c r="D10125">
        <f t="shared" si="0"/>
        <v>24</v>
      </c>
      <c r="E10125" t="str">
        <f t="shared" si="1"/>
        <v>225,000 (released)</v>
      </c>
      <c r="F10125">
        <f t="shared" si="2"/>
        <v>8</v>
      </c>
      <c r="G10125" t="str">
        <f t="shared" si="3"/>
        <v>225,000</v>
      </c>
      <c r="H10125" t="s">
        <v>96</v>
      </c>
      <c r="J10125" t="s">
        <v>90</v>
      </c>
      <c r="K10125" t="s">
        <v>101</v>
      </c>
      <c r="L10125">
        <v>225000</v>
      </c>
      <c r="M10125" t="s">
        <v>6121</v>
      </c>
    </row>
    <row r="10126" spans="1:13">
      <c r="A10126">
        <v>14282</v>
      </c>
      <c r="B10126" t="s">
        <v>21</v>
      </c>
      <c r="C10126" s="16" t="s">
        <v>17255</v>
      </c>
      <c r="D10126">
        <f t="shared" si="0"/>
        <v>24</v>
      </c>
      <c r="E10126" t="str">
        <f t="shared" si="1"/>
        <v>15,000 (released)</v>
      </c>
      <c r="F10126">
        <f t="shared" si="2"/>
        <v>7</v>
      </c>
      <c r="G10126" t="str">
        <f t="shared" si="3"/>
        <v>15,000</v>
      </c>
      <c r="H10126" t="s">
        <v>96</v>
      </c>
      <c r="J10126" t="s">
        <v>90</v>
      </c>
      <c r="K10126" t="s">
        <v>101</v>
      </c>
      <c r="L10126">
        <v>15000</v>
      </c>
      <c r="M10126" t="s">
        <v>5707</v>
      </c>
    </row>
    <row r="10127" spans="1:13">
      <c r="A10127">
        <v>14285</v>
      </c>
      <c r="B10127" t="s">
        <v>21</v>
      </c>
      <c r="C10127" s="16" t="s">
        <v>17256</v>
      </c>
      <c r="D10127">
        <f t="shared" si="0"/>
        <v>24</v>
      </c>
      <c r="E10127" t="str">
        <f t="shared" si="1"/>
        <v>$3,728,000</v>
      </c>
      <c r="F10127" t="str">
        <f t="shared" si="2"/>
        <v/>
      </c>
      <c r="G10127" t="str">
        <f t="shared" si="3"/>
        <v>$3,728,000</v>
      </c>
      <c r="H10127" t="s">
        <v>17257</v>
      </c>
      <c r="J10127" t="s">
        <v>46</v>
      </c>
      <c r="K10127" t="s">
        <v>101</v>
      </c>
      <c r="L10127">
        <v>3728000</v>
      </c>
      <c r="M10127" t="s">
        <v>132</v>
      </c>
    </row>
    <row r="10128" spans="1:13">
      <c r="A10128">
        <v>14286</v>
      </c>
      <c r="B10128" t="s">
        <v>21</v>
      </c>
      <c r="C10128" s="16" t="s">
        <v>17258</v>
      </c>
      <c r="D10128">
        <f t="shared" si="0"/>
        <v>24</v>
      </c>
      <c r="E10128" t="str">
        <f t="shared" si="1"/>
        <v>3,532,000</v>
      </c>
      <c r="F10128" t="str">
        <f t="shared" si="2"/>
        <v/>
      </c>
      <c r="G10128" t="str">
        <f t="shared" si="3"/>
        <v>3,532,000</v>
      </c>
      <c r="H10128" t="s">
        <v>96</v>
      </c>
      <c r="J10128" t="s">
        <v>46</v>
      </c>
      <c r="K10128" t="s">
        <v>101</v>
      </c>
      <c r="L10128">
        <v>3532000</v>
      </c>
      <c r="M10128" t="s">
        <v>5895</v>
      </c>
    </row>
    <row r="10129" spans="1:13">
      <c r="A10129">
        <v>14287</v>
      </c>
      <c r="B10129" t="s">
        <v>21</v>
      </c>
      <c r="C10129" s="16" t="s">
        <v>17259</v>
      </c>
      <c r="D10129">
        <f t="shared" si="0"/>
        <v>24</v>
      </c>
      <c r="E10129" t="str">
        <f t="shared" si="1"/>
        <v>2,844,000 (average)</v>
      </c>
      <c r="F10129">
        <f t="shared" si="2"/>
        <v>10</v>
      </c>
      <c r="G10129" t="str">
        <f t="shared" si="3"/>
        <v>2,844,000</v>
      </c>
      <c r="H10129" t="s">
        <v>96</v>
      </c>
      <c r="J10129" t="s">
        <v>46</v>
      </c>
      <c r="K10129" t="s">
        <v>101</v>
      </c>
      <c r="L10129">
        <v>2844000</v>
      </c>
      <c r="M10129" t="s">
        <v>4793</v>
      </c>
    </row>
    <row r="10130" spans="1:13">
      <c r="A10130">
        <v>14288</v>
      </c>
      <c r="B10130" t="s">
        <v>21</v>
      </c>
      <c r="C10130" s="16" t="s">
        <v>17260</v>
      </c>
      <c r="D10130">
        <f t="shared" si="0"/>
        <v>24</v>
      </c>
      <c r="E10130" t="str">
        <f t="shared" si="1"/>
        <v>2,730,000</v>
      </c>
      <c r="F10130" t="str">
        <f t="shared" si="2"/>
        <v/>
      </c>
      <c r="G10130" t="str">
        <f t="shared" si="3"/>
        <v>2,730,000</v>
      </c>
      <c r="H10130" t="s">
        <v>96</v>
      </c>
      <c r="J10130" t="s">
        <v>46</v>
      </c>
      <c r="K10130" t="s">
        <v>101</v>
      </c>
      <c r="L10130">
        <v>2730000</v>
      </c>
      <c r="M10130" t="s">
        <v>4992</v>
      </c>
    </row>
    <row r="10131" spans="1:13">
      <c r="A10131">
        <v>14289</v>
      </c>
      <c r="B10131" t="s">
        <v>21</v>
      </c>
      <c r="C10131" s="16" t="s">
        <v>17261</v>
      </c>
      <c r="D10131">
        <f t="shared" si="0"/>
        <v>24</v>
      </c>
      <c r="E10131" t="str">
        <f t="shared" si="1"/>
        <v>2,473,000</v>
      </c>
      <c r="F10131" t="str">
        <f t="shared" si="2"/>
        <v/>
      </c>
      <c r="G10131" t="str">
        <f t="shared" si="3"/>
        <v>2,473,000</v>
      </c>
      <c r="H10131" t="s">
        <v>96</v>
      </c>
      <c r="J10131" t="s">
        <v>46</v>
      </c>
      <c r="K10131" t="s">
        <v>101</v>
      </c>
      <c r="L10131">
        <v>2473000</v>
      </c>
      <c r="M10131" t="s">
        <v>5323</v>
      </c>
    </row>
    <row r="10132" spans="1:13">
      <c r="A10132">
        <v>14290</v>
      </c>
      <c r="B10132" t="s">
        <v>21</v>
      </c>
      <c r="C10132" s="16" t="s">
        <v>17262</v>
      </c>
      <c r="D10132">
        <f t="shared" si="0"/>
        <v>24</v>
      </c>
      <c r="E10132" t="str">
        <f t="shared" si="1"/>
        <v>2,400,000</v>
      </c>
      <c r="F10132" t="str">
        <f t="shared" si="2"/>
        <v/>
      </c>
      <c r="G10132" t="str">
        <f t="shared" si="3"/>
        <v>2,400,000</v>
      </c>
      <c r="H10132" t="s">
        <v>96</v>
      </c>
      <c r="J10132" t="s">
        <v>46</v>
      </c>
      <c r="K10132" t="s">
        <v>101</v>
      </c>
      <c r="L10132">
        <v>2400000</v>
      </c>
      <c r="M10132" t="s">
        <v>4632</v>
      </c>
    </row>
    <row r="10133" spans="1:13">
      <c r="A10133">
        <v>14291</v>
      </c>
      <c r="B10133" t="s">
        <v>21</v>
      </c>
      <c r="C10133" s="16" t="s">
        <v>17263</v>
      </c>
      <c r="D10133">
        <f t="shared" si="0"/>
        <v>24</v>
      </c>
      <c r="E10133" t="str">
        <f t="shared" si="1"/>
        <v>1,540,000</v>
      </c>
      <c r="F10133" t="str">
        <f t="shared" si="2"/>
        <v/>
      </c>
      <c r="G10133" t="str">
        <f t="shared" si="3"/>
        <v>1,540,000</v>
      </c>
      <c r="H10133" t="s">
        <v>96</v>
      </c>
      <c r="J10133" t="s">
        <v>46</v>
      </c>
      <c r="K10133" t="s">
        <v>101</v>
      </c>
      <c r="L10133">
        <v>1540000</v>
      </c>
      <c r="M10133" t="s">
        <v>4779</v>
      </c>
    </row>
    <row r="10134" spans="1:13">
      <c r="A10134">
        <v>14292</v>
      </c>
      <c r="B10134" t="s">
        <v>21</v>
      </c>
      <c r="C10134" s="16" t="s">
        <v>17264</v>
      </c>
      <c r="D10134">
        <f t="shared" si="0"/>
        <v>24</v>
      </c>
      <c r="E10134" t="str">
        <f t="shared" si="1"/>
        <v>975,000</v>
      </c>
      <c r="F10134" t="str">
        <f t="shared" si="2"/>
        <v/>
      </c>
      <c r="G10134" t="str">
        <f t="shared" si="3"/>
        <v>975,000</v>
      </c>
      <c r="H10134" t="s">
        <v>96</v>
      </c>
      <c r="J10134" t="s">
        <v>46</v>
      </c>
      <c r="K10134" t="s">
        <v>101</v>
      </c>
      <c r="L10134">
        <v>975000</v>
      </c>
      <c r="M10134" t="s">
        <v>5493</v>
      </c>
    </row>
    <row r="10135" spans="1:13">
      <c r="A10135">
        <v>14293</v>
      </c>
      <c r="B10135" t="s">
        <v>21</v>
      </c>
      <c r="C10135" s="16" t="s">
        <v>17265</v>
      </c>
      <c r="D10135">
        <f t="shared" si="0"/>
        <v>24</v>
      </c>
      <c r="E10135" t="str">
        <f t="shared" si="1"/>
        <v>845,000</v>
      </c>
      <c r="F10135" t="str">
        <f t="shared" si="2"/>
        <v/>
      </c>
      <c r="G10135" t="str">
        <f t="shared" si="3"/>
        <v>845,000</v>
      </c>
      <c r="H10135" t="s">
        <v>96</v>
      </c>
      <c r="J10135" t="s">
        <v>46</v>
      </c>
      <c r="K10135" t="s">
        <v>101</v>
      </c>
      <c r="L10135">
        <v>845000</v>
      </c>
      <c r="M10135" t="s">
        <v>4815</v>
      </c>
    </row>
    <row r="10136" spans="1:13">
      <c r="A10136">
        <v>14294</v>
      </c>
      <c r="B10136" t="s">
        <v>21</v>
      </c>
      <c r="C10136" s="16" t="s">
        <v>17266</v>
      </c>
      <c r="D10136">
        <f t="shared" si="0"/>
        <v>24</v>
      </c>
      <c r="E10136" t="str">
        <f t="shared" si="1"/>
        <v>350,000 (released)</v>
      </c>
      <c r="F10136">
        <f t="shared" si="2"/>
        <v>8</v>
      </c>
      <c r="G10136" t="str">
        <f t="shared" si="3"/>
        <v>350,000</v>
      </c>
      <c r="H10136" t="s">
        <v>96</v>
      </c>
      <c r="J10136" t="s">
        <v>46</v>
      </c>
      <c r="K10136" t="s">
        <v>101</v>
      </c>
      <c r="L10136">
        <v>350000</v>
      </c>
      <c r="M10136" t="s">
        <v>5913</v>
      </c>
    </row>
    <row r="10137" spans="1:13">
      <c r="A10137">
        <v>14295</v>
      </c>
      <c r="B10137" t="s">
        <v>21</v>
      </c>
      <c r="C10137" s="16" t="s">
        <v>17267</v>
      </c>
      <c r="D10137">
        <f t="shared" si="0"/>
        <v>24</v>
      </c>
      <c r="E10137" t="str">
        <f t="shared" si="1"/>
        <v>350,000 (released)</v>
      </c>
      <c r="F10137">
        <f t="shared" si="2"/>
        <v>8</v>
      </c>
      <c r="G10137" t="str">
        <f t="shared" si="3"/>
        <v>350,000</v>
      </c>
      <c r="H10137" t="s">
        <v>96</v>
      </c>
      <c r="J10137" t="s">
        <v>46</v>
      </c>
      <c r="K10137" t="s">
        <v>101</v>
      </c>
      <c r="L10137">
        <v>350000</v>
      </c>
      <c r="M10137" t="s">
        <v>5009</v>
      </c>
    </row>
    <row r="10138" spans="1:13">
      <c r="A10138">
        <v>14296</v>
      </c>
      <c r="B10138" t="s">
        <v>21</v>
      </c>
      <c r="C10138" s="16" t="s">
        <v>17268</v>
      </c>
      <c r="D10138">
        <f t="shared" si="0"/>
        <v>24</v>
      </c>
      <c r="E10138" t="str">
        <f t="shared" si="1"/>
        <v>350,000</v>
      </c>
      <c r="F10138" t="str">
        <f t="shared" si="2"/>
        <v/>
      </c>
      <c r="G10138" t="str">
        <f t="shared" si="3"/>
        <v>350,000</v>
      </c>
      <c r="H10138" t="s">
        <v>96</v>
      </c>
      <c r="J10138" t="s">
        <v>46</v>
      </c>
      <c r="K10138" t="s">
        <v>101</v>
      </c>
      <c r="L10138">
        <v>350000</v>
      </c>
      <c r="M10138" t="s">
        <v>4915</v>
      </c>
    </row>
    <row r="10139" spans="1:13">
      <c r="A10139">
        <v>14297</v>
      </c>
      <c r="B10139" t="s">
        <v>21</v>
      </c>
      <c r="C10139" s="16" t="s">
        <v>17269</v>
      </c>
      <c r="D10139">
        <f t="shared" si="0"/>
        <v>24</v>
      </c>
      <c r="E10139" t="str">
        <f t="shared" si="1"/>
        <v>275,000</v>
      </c>
      <c r="F10139" t="str">
        <f t="shared" si="2"/>
        <v/>
      </c>
      <c r="G10139" t="str">
        <f t="shared" si="3"/>
        <v>275,000</v>
      </c>
      <c r="H10139" t="s">
        <v>96</v>
      </c>
      <c r="J10139" t="s">
        <v>46</v>
      </c>
      <c r="K10139" t="s">
        <v>101</v>
      </c>
      <c r="L10139">
        <v>275000</v>
      </c>
      <c r="M10139" t="s">
        <v>5353</v>
      </c>
    </row>
    <row r="10140" spans="1:13">
      <c r="A10140">
        <v>14298</v>
      </c>
      <c r="B10140" t="s">
        <v>21</v>
      </c>
      <c r="C10140" s="16" t="s">
        <v>17270</v>
      </c>
      <c r="D10140">
        <f t="shared" si="0"/>
        <v>24</v>
      </c>
      <c r="E10140" t="str">
        <f t="shared" si="1"/>
        <v>255,000</v>
      </c>
      <c r="F10140" t="str">
        <f t="shared" si="2"/>
        <v/>
      </c>
      <c r="G10140" t="str">
        <f t="shared" si="3"/>
        <v>255,000</v>
      </c>
      <c r="H10140" t="s">
        <v>96</v>
      </c>
      <c r="J10140" t="s">
        <v>46</v>
      </c>
      <c r="K10140" t="s">
        <v>101</v>
      </c>
      <c r="L10140">
        <v>255000</v>
      </c>
      <c r="M10140" t="s">
        <v>5292</v>
      </c>
    </row>
    <row r="10141" spans="1:13">
      <c r="A10141">
        <v>14299</v>
      </c>
      <c r="B10141" t="s">
        <v>21</v>
      </c>
      <c r="C10141" s="16" t="s">
        <v>17271</v>
      </c>
      <c r="D10141">
        <f t="shared" si="0"/>
        <v>24</v>
      </c>
      <c r="E10141" t="str">
        <f t="shared" si="1"/>
        <v>230,000</v>
      </c>
      <c r="F10141" t="str">
        <f t="shared" si="2"/>
        <v/>
      </c>
      <c r="G10141" t="str">
        <f t="shared" si="3"/>
        <v>230,000</v>
      </c>
      <c r="H10141" t="s">
        <v>96</v>
      </c>
      <c r="J10141" t="s">
        <v>46</v>
      </c>
      <c r="K10141" t="s">
        <v>101</v>
      </c>
      <c r="L10141">
        <v>230000</v>
      </c>
      <c r="M10141" t="s">
        <v>4576</v>
      </c>
    </row>
    <row r="10142" spans="1:13">
      <c r="A10142">
        <v>14302</v>
      </c>
      <c r="B10142" t="s">
        <v>21</v>
      </c>
      <c r="C10142" s="16" t="s">
        <v>17272</v>
      </c>
      <c r="D10142">
        <f t="shared" si="0"/>
        <v>24</v>
      </c>
      <c r="E10142" t="str">
        <f t="shared" si="1"/>
        <v>$3,000,000</v>
      </c>
      <c r="F10142" t="str">
        <f t="shared" si="2"/>
        <v/>
      </c>
      <c r="G10142" t="str">
        <f t="shared" si="3"/>
        <v>$3,000,000</v>
      </c>
      <c r="H10142" t="s">
        <v>459</v>
      </c>
      <c r="J10142" t="s">
        <v>53</v>
      </c>
      <c r="K10142" t="s">
        <v>101</v>
      </c>
      <c r="L10142">
        <v>3000000</v>
      </c>
      <c r="M10142" t="s">
        <v>5998</v>
      </c>
    </row>
    <row r="10143" spans="1:13">
      <c r="A10143">
        <v>14303</v>
      </c>
      <c r="B10143" t="s">
        <v>21</v>
      </c>
      <c r="C10143" s="16" t="s">
        <v>17273</v>
      </c>
      <c r="D10143">
        <f t="shared" si="0"/>
        <v>24</v>
      </c>
      <c r="E10143" t="str">
        <f t="shared" si="1"/>
        <v>3,000,000</v>
      </c>
      <c r="F10143" t="str">
        <f t="shared" si="2"/>
        <v/>
      </c>
      <c r="G10143" t="str">
        <f t="shared" si="3"/>
        <v>3,000,000</v>
      </c>
      <c r="H10143" t="s">
        <v>96</v>
      </c>
      <c r="J10143" t="s">
        <v>53</v>
      </c>
      <c r="K10143" t="s">
        <v>101</v>
      </c>
      <c r="L10143">
        <v>3000000</v>
      </c>
      <c r="M10143" t="s">
        <v>5527</v>
      </c>
    </row>
    <row r="10144" spans="1:13">
      <c r="A10144">
        <v>14304</v>
      </c>
      <c r="B10144" t="s">
        <v>21</v>
      </c>
      <c r="C10144" s="16" t="s">
        <v>17274</v>
      </c>
      <c r="D10144">
        <f t="shared" si="0"/>
        <v>24</v>
      </c>
      <c r="E10144" t="str">
        <f t="shared" si="1"/>
        <v>2,521,000</v>
      </c>
      <c r="F10144" t="str">
        <f t="shared" si="2"/>
        <v/>
      </c>
      <c r="G10144" t="str">
        <f t="shared" si="3"/>
        <v>2,521,000</v>
      </c>
      <c r="H10144" t="s">
        <v>96</v>
      </c>
      <c r="J10144" t="s">
        <v>53</v>
      </c>
      <c r="K10144" t="s">
        <v>101</v>
      </c>
      <c r="L10144">
        <v>2521000</v>
      </c>
      <c r="M10144" t="s">
        <v>5295</v>
      </c>
    </row>
    <row r="10145" spans="1:13">
      <c r="A10145">
        <v>14305</v>
      </c>
      <c r="B10145" t="s">
        <v>21</v>
      </c>
      <c r="C10145" s="16" t="s">
        <v>17275</v>
      </c>
      <c r="D10145">
        <f t="shared" si="0"/>
        <v>24</v>
      </c>
      <c r="E10145" t="str">
        <f t="shared" si="1"/>
        <v>2,400,000</v>
      </c>
      <c r="F10145" t="str">
        <f t="shared" si="2"/>
        <v/>
      </c>
      <c r="G10145" t="str">
        <f t="shared" si="3"/>
        <v>2,400,000</v>
      </c>
      <c r="H10145" t="s">
        <v>96</v>
      </c>
      <c r="J10145" t="s">
        <v>53</v>
      </c>
      <c r="K10145" t="s">
        <v>101</v>
      </c>
      <c r="L10145">
        <v>2400000</v>
      </c>
      <c r="M10145" t="s">
        <v>5473</v>
      </c>
    </row>
    <row r="10146" spans="1:13">
      <c r="A10146">
        <v>14306</v>
      </c>
      <c r="B10146" t="s">
        <v>21</v>
      </c>
      <c r="C10146" s="16" t="s">
        <v>17276</v>
      </c>
      <c r="D10146">
        <f t="shared" si="0"/>
        <v>24</v>
      </c>
      <c r="E10146" t="str">
        <f t="shared" si="1"/>
        <v>2,200,000</v>
      </c>
      <c r="F10146" t="str">
        <f t="shared" si="2"/>
        <v/>
      </c>
      <c r="G10146" t="str">
        <f t="shared" si="3"/>
        <v>2,200,000</v>
      </c>
      <c r="H10146" t="s">
        <v>96</v>
      </c>
      <c r="J10146" t="s">
        <v>53</v>
      </c>
      <c r="K10146" t="s">
        <v>101</v>
      </c>
      <c r="L10146">
        <v>2200000</v>
      </c>
      <c r="M10146" t="s">
        <v>16139</v>
      </c>
    </row>
    <row r="10147" spans="1:13">
      <c r="A10147">
        <v>14307</v>
      </c>
      <c r="B10147" t="s">
        <v>21</v>
      </c>
      <c r="C10147" s="16" t="s">
        <v>17277</v>
      </c>
      <c r="D10147">
        <f t="shared" si="0"/>
        <v>24</v>
      </c>
      <c r="E10147" t="str">
        <f t="shared" si="1"/>
        <v>1,920,000</v>
      </c>
      <c r="F10147" t="str">
        <f t="shared" si="2"/>
        <v/>
      </c>
      <c r="G10147" t="str">
        <f t="shared" si="3"/>
        <v>1,920,000</v>
      </c>
      <c r="H10147" t="s">
        <v>96</v>
      </c>
      <c r="J10147" t="s">
        <v>53</v>
      </c>
      <c r="K10147" t="s">
        <v>101</v>
      </c>
      <c r="L10147">
        <v>1920000</v>
      </c>
      <c r="M10147" t="s">
        <v>5878</v>
      </c>
    </row>
    <row r="10148" spans="1:13">
      <c r="A10148">
        <v>14308</v>
      </c>
      <c r="B10148" t="s">
        <v>21</v>
      </c>
      <c r="C10148" s="16" t="s">
        <v>17278</v>
      </c>
      <c r="D10148">
        <f t="shared" si="0"/>
        <v>24</v>
      </c>
      <c r="E10148" t="str">
        <f t="shared" si="1"/>
        <v>1,680,000</v>
      </c>
      <c r="F10148" t="str">
        <f t="shared" si="2"/>
        <v/>
      </c>
      <c r="G10148" t="str">
        <f t="shared" si="3"/>
        <v>1,680,000</v>
      </c>
      <c r="H10148" t="s">
        <v>96</v>
      </c>
      <c r="J10148" t="s">
        <v>53</v>
      </c>
      <c r="K10148" t="s">
        <v>101</v>
      </c>
      <c r="L10148">
        <v>1680000</v>
      </c>
      <c r="M10148" t="s">
        <v>6046</v>
      </c>
    </row>
    <row r="10149" spans="1:13">
      <c r="A10149">
        <v>14309</v>
      </c>
      <c r="B10149" t="s">
        <v>21</v>
      </c>
      <c r="C10149" s="16" t="s">
        <v>17279</v>
      </c>
      <c r="D10149">
        <f t="shared" si="0"/>
        <v>24</v>
      </c>
      <c r="E10149" t="str">
        <f t="shared" si="1"/>
        <v>1,495,000</v>
      </c>
      <c r="F10149" t="str">
        <f t="shared" si="2"/>
        <v/>
      </c>
      <c r="G10149" t="str">
        <f t="shared" si="3"/>
        <v>1,495,000</v>
      </c>
      <c r="H10149" t="s">
        <v>96</v>
      </c>
      <c r="J10149" t="s">
        <v>53</v>
      </c>
      <c r="K10149" t="s">
        <v>101</v>
      </c>
      <c r="L10149">
        <v>1495000</v>
      </c>
      <c r="M10149" t="s">
        <v>5553</v>
      </c>
    </row>
    <row r="10150" spans="1:13">
      <c r="A10150">
        <v>14310</v>
      </c>
      <c r="B10150" t="s">
        <v>21</v>
      </c>
      <c r="C10150" s="16" t="s">
        <v>17280</v>
      </c>
      <c r="D10150">
        <f t="shared" si="0"/>
        <v>24</v>
      </c>
      <c r="E10150" t="str">
        <f t="shared" si="1"/>
        <v>1,138,000</v>
      </c>
      <c r="F10150" t="str">
        <f t="shared" si="2"/>
        <v/>
      </c>
      <c r="G10150" t="str">
        <f t="shared" si="3"/>
        <v>1,138,000</v>
      </c>
      <c r="H10150" t="s">
        <v>96</v>
      </c>
      <c r="J10150" t="s">
        <v>53</v>
      </c>
      <c r="K10150" t="s">
        <v>101</v>
      </c>
      <c r="L10150">
        <v>1138000</v>
      </c>
      <c r="M10150" t="s">
        <v>5050</v>
      </c>
    </row>
    <row r="10151" spans="1:13">
      <c r="A10151">
        <v>14311</v>
      </c>
      <c r="B10151" t="s">
        <v>21</v>
      </c>
      <c r="C10151" s="16" t="s">
        <v>17281</v>
      </c>
      <c r="D10151">
        <f t="shared" si="0"/>
        <v>24</v>
      </c>
      <c r="E10151" t="str">
        <f t="shared" si="1"/>
        <v>833,000</v>
      </c>
      <c r="F10151" t="str">
        <f t="shared" si="2"/>
        <v/>
      </c>
      <c r="G10151" t="str">
        <f t="shared" si="3"/>
        <v>833,000</v>
      </c>
      <c r="H10151" t="s">
        <v>96</v>
      </c>
      <c r="J10151" t="s">
        <v>53</v>
      </c>
      <c r="K10151" t="s">
        <v>101</v>
      </c>
      <c r="L10151">
        <v>833000</v>
      </c>
      <c r="M10151" t="s">
        <v>4689</v>
      </c>
    </row>
    <row r="10152" spans="1:13">
      <c r="A10152">
        <v>14312</v>
      </c>
      <c r="B10152" t="s">
        <v>21</v>
      </c>
      <c r="C10152" s="16" t="s">
        <v>17282</v>
      </c>
      <c r="D10152">
        <f t="shared" si="0"/>
        <v>24</v>
      </c>
      <c r="E10152" t="str">
        <f t="shared" si="1"/>
        <v>500,000 (average)</v>
      </c>
      <c r="F10152">
        <f t="shared" si="2"/>
        <v>8</v>
      </c>
      <c r="G10152" t="str">
        <f t="shared" si="3"/>
        <v>500,000</v>
      </c>
      <c r="H10152" t="s">
        <v>96</v>
      </c>
      <c r="J10152" t="s">
        <v>53</v>
      </c>
      <c r="K10152" t="s">
        <v>101</v>
      </c>
      <c r="L10152">
        <v>500000</v>
      </c>
      <c r="M10152" t="s">
        <v>16031</v>
      </c>
    </row>
    <row r="10153" spans="1:13">
      <c r="A10153">
        <v>14313</v>
      </c>
      <c r="B10153" t="s">
        <v>21</v>
      </c>
      <c r="C10153" s="16" t="s">
        <v>17283</v>
      </c>
      <c r="D10153">
        <f t="shared" si="0"/>
        <v>24</v>
      </c>
      <c r="E10153" t="str">
        <f t="shared" si="1"/>
        <v>263,000 (average)</v>
      </c>
      <c r="F10153">
        <f t="shared" si="2"/>
        <v>8</v>
      </c>
      <c r="G10153" t="str">
        <f t="shared" si="3"/>
        <v>263,000</v>
      </c>
      <c r="H10153" t="s">
        <v>96</v>
      </c>
      <c r="J10153" t="s">
        <v>53</v>
      </c>
      <c r="K10153" t="s">
        <v>101</v>
      </c>
      <c r="L10153">
        <v>263000</v>
      </c>
      <c r="M10153" t="s">
        <v>5405</v>
      </c>
    </row>
    <row r="10154" spans="1:13">
      <c r="A10154">
        <v>14314</v>
      </c>
      <c r="B10154" t="s">
        <v>21</v>
      </c>
      <c r="C10154" s="16" t="s">
        <v>17284</v>
      </c>
      <c r="D10154">
        <f t="shared" si="0"/>
        <v>24</v>
      </c>
      <c r="E10154" t="str">
        <f t="shared" si="1"/>
        <v>200,000</v>
      </c>
      <c r="F10154" t="str">
        <f t="shared" si="2"/>
        <v/>
      </c>
      <c r="G10154" t="str">
        <f t="shared" si="3"/>
        <v>200,000</v>
      </c>
      <c r="H10154" t="s">
        <v>96</v>
      </c>
      <c r="J10154" t="s">
        <v>53</v>
      </c>
      <c r="K10154" t="s">
        <v>101</v>
      </c>
      <c r="L10154">
        <v>200000</v>
      </c>
      <c r="M10154" t="s">
        <v>5518</v>
      </c>
    </row>
    <row r="10155" spans="1:13">
      <c r="A10155">
        <v>14315</v>
      </c>
      <c r="B10155" t="s">
        <v>21</v>
      </c>
      <c r="C10155" s="16" t="s">
        <v>17285</v>
      </c>
      <c r="D10155">
        <f t="shared" si="0"/>
        <v>24</v>
      </c>
      <c r="E10155" t="str">
        <f t="shared" si="1"/>
        <v>15,000 (released)</v>
      </c>
      <c r="F10155">
        <f t="shared" si="2"/>
        <v>7</v>
      </c>
      <c r="G10155" t="str">
        <f t="shared" si="3"/>
        <v>15,000</v>
      </c>
      <c r="H10155" t="s">
        <v>96</v>
      </c>
      <c r="J10155" t="s">
        <v>53</v>
      </c>
      <c r="K10155" t="s">
        <v>101</v>
      </c>
      <c r="L10155">
        <v>15000</v>
      </c>
      <c r="M10155" t="s">
        <v>4820</v>
      </c>
    </row>
    <row r="10156" spans="1:13">
      <c r="A10156">
        <v>14318</v>
      </c>
      <c r="B10156" t="s">
        <v>21</v>
      </c>
      <c r="C10156" s="16" t="s">
        <v>17286</v>
      </c>
      <c r="D10156">
        <f t="shared" si="0"/>
        <v>24</v>
      </c>
      <c r="E10156" t="str">
        <f t="shared" si="1"/>
        <v>$5,150,000 (retired)</v>
      </c>
      <c r="F10156">
        <f t="shared" si="2"/>
        <v>11</v>
      </c>
      <c r="G10156" t="str">
        <f t="shared" si="3"/>
        <v>$5,150,000</v>
      </c>
      <c r="H10156" t="s">
        <v>17287</v>
      </c>
      <c r="J10156" t="s">
        <v>55</v>
      </c>
      <c r="K10156" t="s">
        <v>101</v>
      </c>
      <c r="L10156">
        <v>5150000</v>
      </c>
      <c r="M10156" t="s">
        <v>5230</v>
      </c>
    </row>
    <row r="10157" spans="1:13">
      <c r="A10157">
        <v>14319</v>
      </c>
      <c r="B10157" t="s">
        <v>21</v>
      </c>
      <c r="C10157" s="16" t="s">
        <v>17288</v>
      </c>
      <c r="D10157">
        <f t="shared" si="0"/>
        <v>24</v>
      </c>
      <c r="E10157" t="str">
        <f t="shared" si="1"/>
        <v>4,800,000 (retired)</v>
      </c>
      <c r="F10157">
        <f t="shared" si="2"/>
        <v>10</v>
      </c>
      <c r="G10157" t="str">
        <f t="shared" si="3"/>
        <v>4,800,000</v>
      </c>
      <c r="H10157" t="s">
        <v>96</v>
      </c>
      <c r="J10157" t="s">
        <v>55</v>
      </c>
      <c r="K10157" t="s">
        <v>101</v>
      </c>
      <c r="L10157">
        <v>4800000</v>
      </c>
      <c r="M10157" t="s">
        <v>5919</v>
      </c>
    </row>
    <row r="10158" spans="1:13">
      <c r="A10158">
        <v>14320</v>
      </c>
      <c r="B10158" t="s">
        <v>21</v>
      </c>
      <c r="C10158" s="16" t="s">
        <v>17289</v>
      </c>
      <c r="D10158">
        <f t="shared" si="0"/>
        <v>24</v>
      </c>
      <c r="E10158" t="str">
        <f t="shared" si="1"/>
        <v>3,333,000</v>
      </c>
      <c r="F10158" t="str">
        <f t="shared" si="2"/>
        <v/>
      </c>
      <c r="G10158" t="str">
        <f t="shared" si="3"/>
        <v>3,333,000</v>
      </c>
      <c r="H10158" t="s">
        <v>96</v>
      </c>
      <c r="J10158" t="s">
        <v>55</v>
      </c>
      <c r="K10158" t="s">
        <v>101</v>
      </c>
      <c r="L10158">
        <v>3333000</v>
      </c>
      <c r="M10158" t="s">
        <v>6158</v>
      </c>
    </row>
    <row r="10159" spans="1:13">
      <c r="A10159">
        <v>14321</v>
      </c>
      <c r="B10159" t="s">
        <v>21</v>
      </c>
      <c r="C10159" s="16" t="s">
        <v>17290</v>
      </c>
      <c r="D10159">
        <f t="shared" si="0"/>
        <v>24</v>
      </c>
      <c r="E10159" t="str">
        <f t="shared" si="1"/>
        <v>2,400,000</v>
      </c>
      <c r="F10159" t="str">
        <f t="shared" si="2"/>
        <v/>
      </c>
      <c r="G10159" t="str">
        <f t="shared" si="3"/>
        <v>2,400,000</v>
      </c>
      <c r="H10159" t="s">
        <v>96</v>
      </c>
      <c r="J10159" t="s">
        <v>55</v>
      </c>
      <c r="K10159" t="s">
        <v>101</v>
      </c>
      <c r="L10159">
        <v>2400000</v>
      </c>
      <c r="M10159" t="s">
        <v>5957</v>
      </c>
    </row>
    <row r="10160" spans="1:13">
      <c r="A10160">
        <v>14322</v>
      </c>
      <c r="B10160" t="s">
        <v>21</v>
      </c>
      <c r="C10160" s="16" t="s">
        <v>17291</v>
      </c>
      <c r="D10160">
        <f t="shared" si="0"/>
        <v>24</v>
      </c>
      <c r="E10160" t="str">
        <f t="shared" si="1"/>
        <v>2,245,000</v>
      </c>
      <c r="F10160" t="str">
        <f t="shared" si="2"/>
        <v/>
      </c>
      <c r="G10160" t="str">
        <f t="shared" si="3"/>
        <v>2,245,000</v>
      </c>
      <c r="H10160" t="s">
        <v>96</v>
      </c>
      <c r="J10160" t="s">
        <v>55</v>
      </c>
      <c r="K10160" t="s">
        <v>101</v>
      </c>
      <c r="L10160">
        <v>2245000</v>
      </c>
      <c r="M10160" t="s">
        <v>4748</v>
      </c>
    </row>
    <row r="10161" spans="1:13">
      <c r="A10161">
        <v>14323</v>
      </c>
      <c r="B10161" t="s">
        <v>21</v>
      </c>
      <c r="C10161" s="16" t="s">
        <v>17292</v>
      </c>
      <c r="D10161">
        <f t="shared" si="0"/>
        <v>24</v>
      </c>
      <c r="E10161" t="str">
        <f t="shared" si="1"/>
        <v>2,200,000</v>
      </c>
      <c r="F10161" t="str">
        <f t="shared" si="2"/>
        <v/>
      </c>
      <c r="G10161" t="str">
        <f t="shared" si="3"/>
        <v>2,200,000</v>
      </c>
      <c r="H10161" t="s">
        <v>96</v>
      </c>
      <c r="J10161" t="s">
        <v>55</v>
      </c>
      <c r="K10161" t="s">
        <v>101</v>
      </c>
      <c r="L10161">
        <v>2200000</v>
      </c>
      <c r="M10161" t="s">
        <v>5033</v>
      </c>
    </row>
    <row r="10162" spans="1:13">
      <c r="A10162">
        <v>14324</v>
      </c>
      <c r="B10162" t="s">
        <v>21</v>
      </c>
      <c r="C10162" s="16" t="s">
        <v>17293</v>
      </c>
      <c r="D10162">
        <f t="shared" si="0"/>
        <v>24</v>
      </c>
      <c r="E10162" t="str">
        <f t="shared" si="1"/>
        <v>1,900,000</v>
      </c>
      <c r="F10162" t="str">
        <f t="shared" si="2"/>
        <v/>
      </c>
      <c r="G10162" t="str">
        <f t="shared" si="3"/>
        <v>1,900,000</v>
      </c>
      <c r="H10162" t="s">
        <v>96</v>
      </c>
      <c r="J10162" t="s">
        <v>55</v>
      </c>
      <c r="K10162" t="s">
        <v>101</v>
      </c>
      <c r="L10162">
        <v>1900000</v>
      </c>
      <c r="M10162" t="s">
        <v>5719</v>
      </c>
    </row>
    <row r="10163" spans="1:13">
      <c r="A10163">
        <v>14325</v>
      </c>
      <c r="B10163" t="s">
        <v>21</v>
      </c>
      <c r="C10163" s="16" t="s">
        <v>17294</v>
      </c>
      <c r="D10163">
        <f t="shared" si="0"/>
        <v>24</v>
      </c>
      <c r="E10163" t="str">
        <f t="shared" si="1"/>
        <v>1,760,000</v>
      </c>
      <c r="F10163" t="str">
        <f t="shared" si="2"/>
        <v/>
      </c>
      <c r="G10163" t="str">
        <f t="shared" si="3"/>
        <v>1,760,000</v>
      </c>
      <c r="H10163" t="s">
        <v>96</v>
      </c>
      <c r="J10163" t="s">
        <v>55</v>
      </c>
      <c r="K10163" t="s">
        <v>101</v>
      </c>
      <c r="L10163">
        <v>1760000</v>
      </c>
      <c r="M10163" t="s">
        <v>5106</v>
      </c>
    </row>
    <row r="10164" spans="1:13">
      <c r="A10164">
        <v>14326</v>
      </c>
      <c r="B10164" t="s">
        <v>21</v>
      </c>
      <c r="C10164" s="16" t="s">
        <v>17295</v>
      </c>
      <c r="D10164">
        <f t="shared" si="0"/>
        <v>24</v>
      </c>
      <c r="E10164" t="str">
        <f t="shared" si="1"/>
        <v>1,600,000</v>
      </c>
      <c r="F10164" t="str">
        <f t="shared" si="2"/>
        <v/>
      </c>
      <c r="G10164" t="str">
        <f t="shared" si="3"/>
        <v>1,600,000</v>
      </c>
      <c r="H10164" t="s">
        <v>96</v>
      </c>
      <c r="J10164" t="s">
        <v>55</v>
      </c>
      <c r="K10164" t="s">
        <v>101</v>
      </c>
      <c r="L10164">
        <v>1600000</v>
      </c>
      <c r="M10164" t="s">
        <v>5028</v>
      </c>
    </row>
    <row r="10165" spans="1:13">
      <c r="A10165">
        <v>14327</v>
      </c>
      <c r="B10165" t="s">
        <v>21</v>
      </c>
      <c r="C10165" s="16" t="s">
        <v>17296</v>
      </c>
      <c r="D10165">
        <f t="shared" si="0"/>
        <v>24</v>
      </c>
      <c r="E10165" t="str">
        <f t="shared" si="1"/>
        <v>1,330,000</v>
      </c>
      <c r="F10165" t="str">
        <f t="shared" si="2"/>
        <v/>
      </c>
      <c r="G10165" t="str">
        <f t="shared" si="3"/>
        <v>1,330,000</v>
      </c>
      <c r="H10165" t="s">
        <v>96</v>
      </c>
      <c r="J10165" t="s">
        <v>55</v>
      </c>
      <c r="K10165" t="s">
        <v>101</v>
      </c>
      <c r="L10165">
        <v>1330000</v>
      </c>
      <c r="M10165" t="s">
        <v>4603</v>
      </c>
    </row>
    <row r="10166" spans="1:13">
      <c r="A10166">
        <v>14328</v>
      </c>
      <c r="B10166" t="s">
        <v>21</v>
      </c>
      <c r="C10166" s="16" t="s">
        <v>17297</v>
      </c>
      <c r="D10166">
        <f t="shared" si="0"/>
        <v>24</v>
      </c>
      <c r="E10166" t="str">
        <f t="shared" si="1"/>
        <v>1,040,000</v>
      </c>
      <c r="F10166" t="str">
        <f t="shared" si="2"/>
        <v/>
      </c>
      <c r="G10166" t="str">
        <f t="shared" si="3"/>
        <v>1,040,000</v>
      </c>
      <c r="H10166" t="s">
        <v>96</v>
      </c>
      <c r="J10166" t="s">
        <v>55</v>
      </c>
      <c r="K10166" t="s">
        <v>101</v>
      </c>
      <c r="L10166">
        <v>1040000</v>
      </c>
      <c r="M10166" t="s">
        <v>4828</v>
      </c>
    </row>
    <row r="10167" spans="1:13">
      <c r="A10167">
        <v>14329</v>
      </c>
      <c r="B10167" t="s">
        <v>21</v>
      </c>
      <c r="C10167" s="16" t="s">
        <v>17298</v>
      </c>
      <c r="D10167">
        <f t="shared" si="0"/>
        <v>24</v>
      </c>
      <c r="E10167" t="str">
        <f t="shared" si="1"/>
        <v>1,000,000</v>
      </c>
      <c r="F10167" t="str">
        <f t="shared" si="2"/>
        <v/>
      </c>
      <c r="G10167" t="str">
        <f t="shared" si="3"/>
        <v>1,000,000</v>
      </c>
      <c r="H10167" t="s">
        <v>96</v>
      </c>
      <c r="J10167" t="s">
        <v>55</v>
      </c>
      <c r="K10167" t="s">
        <v>101</v>
      </c>
      <c r="L10167">
        <v>1000000</v>
      </c>
      <c r="M10167" t="s">
        <v>4942</v>
      </c>
    </row>
    <row r="10168" spans="1:13">
      <c r="A10168">
        <v>14330</v>
      </c>
      <c r="B10168" t="s">
        <v>21</v>
      </c>
      <c r="C10168" s="16" t="s">
        <v>17299</v>
      </c>
      <c r="D10168">
        <f t="shared" si="0"/>
        <v>24</v>
      </c>
      <c r="E10168" t="str">
        <f t="shared" si="1"/>
        <v>550,000</v>
      </c>
      <c r="F10168" t="str">
        <f t="shared" si="2"/>
        <v/>
      </c>
      <c r="G10168" t="str">
        <f t="shared" si="3"/>
        <v>550,000</v>
      </c>
      <c r="H10168" t="s">
        <v>96</v>
      </c>
      <c r="J10168" t="s">
        <v>55</v>
      </c>
      <c r="K10168" t="s">
        <v>101</v>
      </c>
      <c r="L10168">
        <v>550000</v>
      </c>
      <c r="M10168" t="s">
        <v>4600</v>
      </c>
    </row>
    <row r="10169" spans="1:13">
      <c r="A10169">
        <v>14331</v>
      </c>
      <c r="B10169" t="s">
        <v>21</v>
      </c>
      <c r="C10169" s="16" t="s">
        <v>17300</v>
      </c>
      <c r="D10169">
        <f t="shared" si="0"/>
        <v>24</v>
      </c>
      <c r="E10169" t="str">
        <f t="shared" si="1"/>
        <v>225,000 (released)</v>
      </c>
      <c r="F10169">
        <f t="shared" si="2"/>
        <v>8</v>
      </c>
      <c r="G10169" t="str">
        <f t="shared" si="3"/>
        <v>225,000</v>
      </c>
      <c r="H10169" t="s">
        <v>96</v>
      </c>
      <c r="J10169" t="s">
        <v>55</v>
      </c>
      <c r="K10169" t="s">
        <v>101</v>
      </c>
      <c r="L10169">
        <v>225000</v>
      </c>
      <c r="M10169" t="s">
        <v>5827</v>
      </c>
    </row>
    <row r="10170" spans="1:13">
      <c r="A10170">
        <v>14332</v>
      </c>
      <c r="B10170" t="s">
        <v>21</v>
      </c>
      <c r="C10170" s="16" t="s">
        <v>17301</v>
      </c>
      <c r="D10170">
        <f t="shared" si="0"/>
        <v>24</v>
      </c>
      <c r="E10170" t="str">
        <f t="shared" si="1"/>
        <v>225,000</v>
      </c>
      <c r="F10170" t="str">
        <f t="shared" si="2"/>
        <v/>
      </c>
      <c r="G10170" t="str">
        <f t="shared" si="3"/>
        <v>225,000</v>
      </c>
      <c r="H10170" t="s">
        <v>96</v>
      </c>
      <c r="J10170" t="s">
        <v>55</v>
      </c>
      <c r="K10170" t="s">
        <v>101</v>
      </c>
      <c r="L10170">
        <v>225000</v>
      </c>
      <c r="M10170" t="s">
        <v>5085</v>
      </c>
    </row>
    <row r="10171" spans="1:13">
      <c r="A10171">
        <v>14333</v>
      </c>
      <c r="B10171" t="s">
        <v>21</v>
      </c>
      <c r="C10171" s="16" t="s">
        <v>17302</v>
      </c>
      <c r="D10171">
        <f t="shared" si="0"/>
        <v>24</v>
      </c>
      <c r="E10171" t="str">
        <f t="shared" si="1"/>
        <v>200,000</v>
      </c>
      <c r="F10171" t="str">
        <f t="shared" si="2"/>
        <v/>
      </c>
      <c r="G10171" t="str">
        <f t="shared" si="3"/>
        <v>200,000</v>
      </c>
      <c r="H10171" t="s">
        <v>96</v>
      </c>
      <c r="J10171" t="s">
        <v>55</v>
      </c>
      <c r="K10171" t="s">
        <v>101</v>
      </c>
      <c r="L10171">
        <v>200000</v>
      </c>
      <c r="M10171" t="s">
        <v>5082</v>
      </c>
    </row>
    <row r="10172" spans="1:13">
      <c r="A10172">
        <v>14334</v>
      </c>
      <c r="B10172" t="s">
        <v>21</v>
      </c>
      <c r="C10172" s="16" t="s">
        <v>17303</v>
      </c>
      <c r="D10172">
        <f t="shared" si="0"/>
        <v>24</v>
      </c>
      <c r="E10172" t="str">
        <f t="shared" si="1"/>
        <v>40,000 (released)</v>
      </c>
      <c r="F10172">
        <f t="shared" si="2"/>
        <v>7</v>
      </c>
      <c r="G10172" t="str">
        <f t="shared" si="3"/>
        <v>40,000</v>
      </c>
      <c r="H10172" t="s">
        <v>96</v>
      </c>
      <c r="J10172" t="s">
        <v>55</v>
      </c>
      <c r="K10172" t="s">
        <v>101</v>
      </c>
      <c r="L10172">
        <v>40000</v>
      </c>
      <c r="M10172" t="s">
        <v>5463</v>
      </c>
    </row>
    <row r="10173" spans="1:13">
      <c r="A10173">
        <v>14335</v>
      </c>
      <c r="B10173" t="s">
        <v>21</v>
      </c>
      <c r="C10173" s="16" t="s">
        <v>17304</v>
      </c>
      <c r="D10173">
        <f t="shared" si="0"/>
        <v>24</v>
      </c>
      <c r="E10173" t="str">
        <f t="shared" si="1"/>
        <v>40,000 (released)</v>
      </c>
      <c r="F10173">
        <f t="shared" si="2"/>
        <v>7</v>
      </c>
      <c r="G10173" t="str">
        <f t="shared" si="3"/>
        <v>40,000</v>
      </c>
      <c r="H10173" t="s">
        <v>96</v>
      </c>
      <c r="J10173" t="s">
        <v>55</v>
      </c>
      <c r="K10173" t="s">
        <v>101</v>
      </c>
      <c r="L10173">
        <v>40000</v>
      </c>
      <c r="M10173" t="s">
        <v>5392</v>
      </c>
    </row>
    <row r="10174" spans="1:13">
      <c r="A10174">
        <v>14336</v>
      </c>
      <c r="B10174" t="s">
        <v>21</v>
      </c>
      <c r="C10174" s="16" t="s">
        <v>17305</v>
      </c>
      <c r="D10174">
        <f t="shared" si="0"/>
        <v>24</v>
      </c>
      <c r="E10174" t="str">
        <f t="shared" si="1"/>
        <v>35,000 (released)</v>
      </c>
      <c r="F10174">
        <f t="shared" si="2"/>
        <v>7</v>
      </c>
      <c r="G10174" t="str">
        <f t="shared" si="3"/>
        <v>35,000</v>
      </c>
      <c r="H10174" t="s">
        <v>96</v>
      </c>
      <c r="J10174" t="s">
        <v>55</v>
      </c>
      <c r="K10174" t="s">
        <v>101</v>
      </c>
      <c r="L10174">
        <v>35000</v>
      </c>
      <c r="M10174" t="s">
        <v>5114</v>
      </c>
    </row>
    <row r="10175" spans="1:13">
      <c r="A10175">
        <v>14339</v>
      </c>
      <c r="B10175" t="s">
        <v>21</v>
      </c>
      <c r="C10175" s="16" t="s">
        <v>17306</v>
      </c>
      <c r="D10175">
        <f t="shared" si="0"/>
        <v>24</v>
      </c>
      <c r="E10175" t="str">
        <f t="shared" si="1"/>
        <v>$6,833,000</v>
      </c>
      <c r="F10175" t="str">
        <f t="shared" si="2"/>
        <v/>
      </c>
      <c r="G10175" t="str">
        <f t="shared" si="3"/>
        <v>$6,833,000</v>
      </c>
      <c r="H10175" t="s">
        <v>17307</v>
      </c>
      <c r="J10175" t="s">
        <v>76</v>
      </c>
      <c r="K10175" t="s">
        <v>101</v>
      </c>
      <c r="L10175">
        <v>6833000</v>
      </c>
      <c r="M10175" t="s">
        <v>4877</v>
      </c>
    </row>
    <row r="10176" spans="1:13">
      <c r="A10176">
        <v>14340</v>
      </c>
      <c r="B10176" t="s">
        <v>21</v>
      </c>
      <c r="C10176" s="16" t="s">
        <v>17308</v>
      </c>
      <c r="D10176">
        <f t="shared" si="0"/>
        <v>24</v>
      </c>
      <c r="E10176" t="str">
        <f t="shared" si="1"/>
        <v>6,473,000 (average)</v>
      </c>
      <c r="F10176">
        <f t="shared" si="2"/>
        <v>10</v>
      </c>
      <c r="G10176" t="str">
        <f t="shared" si="3"/>
        <v>6,473,000</v>
      </c>
      <c r="H10176" t="s">
        <v>96</v>
      </c>
      <c r="J10176" t="s">
        <v>76</v>
      </c>
      <c r="K10176" t="s">
        <v>101</v>
      </c>
      <c r="L10176">
        <v>6473000</v>
      </c>
      <c r="M10176" t="s">
        <v>4500</v>
      </c>
    </row>
    <row r="10177" spans="1:13">
      <c r="A10177">
        <v>14341</v>
      </c>
      <c r="B10177" t="s">
        <v>21</v>
      </c>
      <c r="C10177" s="16" t="s">
        <v>17309</v>
      </c>
      <c r="D10177">
        <f t="shared" si="0"/>
        <v>24</v>
      </c>
      <c r="E10177" t="str">
        <f t="shared" si="1"/>
        <v>4,760,000</v>
      </c>
      <c r="F10177" t="str">
        <f t="shared" si="2"/>
        <v/>
      </c>
      <c r="G10177" t="str">
        <f t="shared" si="3"/>
        <v>4,760,000</v>
      </c>
      <c r="H10177" t="s">
        <v>96</v>
      </c>
      <c r="J10177" t="s">
        <v>76</v>
      </c>
      <c r="K10177" t="s">
        <v>101</v>
      </c>
      <c r="L10177">
        <v>4760000</v>
      </c>
      <c r="M10177" t="s">
        <v>4754</v>
      </c>
    </row>
    <row r="10178" spans="1:13">
      <c r="A10178">
        <v>14342</v>
      </c>
      <c r="B10178" t="s">
        <v>21</v>
      </c>
      <c r="C10178" s="16" t="s">
        <v>17310</v>
      </c>
      <c r="D10178">
        <f t="shared" si="0"/>
        <v>24</v>
      </c>
      <c r="E10178" t="str">
        <f t="shared" si="1"/>
        <v>4,151,000 (average)</v>
      </c>
      <c r="F10178">
        <f t="shared" si="2"/>
        <v>10</v>
      </c>
      <c r="G10178" t="str">
        <f t="shared" si="3"/>
        <v>4,151,000</v>
      </c>
      <c r="H10178" t="s">
        <v>96</v>
      </c>
      <c r="J10178" t="s">
        <v>76</v>
      </c>
      <c r="K10178" t="s">
        <v>101</v>
      </c>
      <c r="L10178">
        <v>4151000</v>
      </c>
      <c r="M10178" t="s">
        <v>5348</v>
      </c>
    </row>
    <row r="10179" spans="1:13">
      <c r="A10179">
        <v>14343</v>
      </c>
      <c r="B10179" t="s">
        <v>21</v>
      </c>
      <c r="C10179" s="16" t="s">
        <v>17311</v>
      </c>
      <c r="D10179">
        <f t="shared" si="0"/>
        <v>24</v>
      </c>
      <c r="E10179" t="str">
        <f t="shared" si="1"/>
        <v>3,475,000</v>
      </c>
      <c r="F10179" t="str">
        <f t="shared" si="2"/>
        <v/>
      </c>
      <c r="G10179" t="str">
        <f t="shared" si="3"/>
        <v>3,475,000</v>
      </c>
      <c r="H10179" t="s">
        <v>96</v>
      </c>
      <c r="J10179" t="s">
        <v>76</v>
      </c>
      <c r="K10179" t="s">
        <v>101</v>
      </c>
      <c r="L10179">
        <v>3475000</v>
      </c>
      <c r="M10179" t="s">
        <v>6174</v>
      </c>
    </row>
    <row r="10180" spans="1:13">
      <c r="A10180">
        <v>14344</v>
      </c>
      <c r="B10180" t="s">
        <v>21</v>
      </c>
      <c r="C10180" s="16" t="s">
        <v>17312</v>
      </c>
      <c r="D10180">
        <f t="shared" si="0"/>
        <v>24</v>
      </c>
      <c r="E10180" t="str">
        <f t="shared" si="1"/>
        <v>2,900,000</v>
      </c>
      <c r="F10180" t="str">
        <f t="shared" si="2"/>
        <v/>
      </c>
      <c r="G10180" t="str">
        <f t="shared" si="3"/>
        <v>2,900,000</v>
      </c>
      <c r="H10180" t="s">
        <v>96</v>
      </c>
      <c r="J10180" t="s">
        <v>76</v>
      </c>
      <c r="K10180" t="s">
        <v>101</v>
      </c>
      <c r="L10180">
        <v>2900000</v>
      </c>
      <c r="M10180" t="s">
        <v>5436</v>
      </c>
    </row>
    <row r="10181" spans="1:13">
      <c r="A10181">
        <v>14345</v>
      </c>
      <c r="B10181" t="s">
        <v>21</v>
      </c>
      <c r="C10181" s="16" t="s">
        <v>17313</v>
      </c>
      <c r="D10181">
        <f t="shared" si="0"/>
        <v>24</v>
      </c>
      <c r="E10181" t="str">
        <f t="shared" si="1"/>
        <v>2,025,000 (average)</v>
      </c>
      <c r="F10181">
        <f t="shared" si="2"/>
        <v>10</v>
      </c>
      <c r="G10181" t="str">
        <f t="shared" si="3"/>
        <v>2,025,000</v>
      </c>
      <c r="H10181" t="s">
        <v>96</v>
      </c>
      <c r="J10181" t="s">
        <v>76</v>
      </c>
      <c r="K10181" t="s">
        <v>101</v>
      </c>
      <c r="L10181">
        <v>2025000</v>
      </c>
      <c r="M10181" t="s">
        <v>5035</v>
      </c>
    </row>
    <row r="10182" spans="1:13">
      <c r="A10182">
        <v>14346</v>
      </c>
      <c r="B10182" t="s">
        <v>21</v>
      </c>
      <c r="C10182" s="16" t="s">
        <v>17314</v>
      </c>
      <c r="D10182">
        <f t="shared" si="0"/>
        <v>24</v>
      </c>
      <c r="E10182" t="str">
        <f t="shared" si="1"/>
        <v>1,600,000 (released)</v>
      </c>
      <c r="F10182">
        <f t="shared" si="2"/>
        <v>10</v>
      </c>
      <c r="G10182" t="str">
        <f t="shared" si="3"/>
        <v>1,600,000</v>
      </c>
      <c r="H10182" t="s">
        <v>96</v>
      </c>
      <c r="J10182" t="s">
        <v>76</v>
      </c>
      <c r="K10182" t="s">
        <v>101</v>
      </c>
      <c r="L10182">
        <v>1600000</v>
      </c>
      <c r="M10182" t="s">
        <v>17315</v>
      </c>
    </row>
    <row r="10183" spans="1:13">
      <c r="A10183">
        <v>14347</v>
      </c>
      <c r="B10183" t="s">
        <v>21</v>
      </c>
      <c r="C10183" s="16" t="s">
        <v>17316</v>
      </c>
      <c r="D10183">
        <f t="shared" si="0"/>
        <v>24</v>
      </c>
      <c r="E10183" t="str">
        <f t="shared" si="1"/>
        <v>1,040,000</v>
      </c>
      <c r="F10183" t="str">
        <f t="shared" si="2"/>
        <v/>
      </c>
      <c r="G10183" t="str">
        <f t="shared" si="3"/>
        <v>1,040,000</v>
      </c>
      <c r="H10183" t="s">
        <v>96</v>
      </c>
      <c r="J10183" t="s">
        <v>76</v>
      </c>
      <c r="K10183" t="s">
        <v>101</v>
      </c>
      <c r="L10183">
        <v>1040000</v>
      </c>
      <c r="M10183" t="s">
        <v>5322</v>
      </c>
    </row>
    <row r="10184" spans="1:13">
      <c r="A10184">
        <v>14348</v>
      </c>
      <c r="B10184" t="s">
        <v>21</v>
      </c>
      <c r="C10184" s="16" t="s">
        <v>17317</v>
      </c>
      <c r="D10184">
        <f t="shared" si="0"/>
        <v>24</v>
      </c>
      <c r="E10184" t="str">
        <f t="shared" si="1"/>
        <v>845,000</v>
      </c>
      <c r="F10184" t="str">
        <f t="shared" si="2"/>
        <v/>
      </c>
      <c r="G10184" t="str">
        <f t="shared" si="3"/>
        <v>845,000</v>
      </c>
      <c r="H10184" t="s">
        <v>96</v>
      </c>
      <c r="J10184" t="s">
        <v>76</v>
      </c>
      <c r="K10184" t="s">
        <v>101</v>
      </c>
      <c r="L10184">
        <v>845000</v>
      </c>
      <c r="M10184" t="s">
        <v>6179</v>
      </c>
    </row>
    <row r="10185" spans="1:13">
      <c r="A10185">
        <v>14349</v>
      </c>
      <c r="B10185" t="s">
        <v>21</v>
      </c>
      <c r="C10185" s="16" t="s">
        <v>17318</v>
      </c>
      <c r="D10185">
        <f t="shared" si="0"/>
        <v>24</v>
      </c>
      <c r="E10185" t="str">
        <f t="shared" si="1"/>
        <v>628,000</v>
      </c>
      <c r="F10185" t="str">
        <f t="shared" si="2"/>
        <v/>
      </c>
      <c r="G10185" t="str">
        <f t="shared" si="3"/>
        <v>628,000</v>
      </c>
      <c r="H10185" t="s">
        <v>96</v>
      </c>
      <c r="J10185" t="s">
        <v>76</v>
      </c>
      <c r="K10185" t="s">
        <v>101</v>
      </c>
      <c r="L10185">
        <v>628000</v>
      </c>
      <c r="M10185" t="s">
        <v>5648</v>
      </c>
    </row>
    <row r="10186" spans="1:13">
      <c r="A10186">
        <v>14350</v>
      </c>
      <c r="B10186" t="s">
        <v>21</v>
      </c>
      <c r="C10186" s="16" t="s">
        <v>17319</v>
      </c>
      <c r="D10186">
        <f t="shared" si="0"/>
        <v>24</v>
      </c>
      <c r="E10186" t="str">
        <f t="shared" si="1"/>
        <v>500,000</v>
      </c>
      <c r="F10186" t="str">
        <f t="shared" si="2"/>
        <v/>
      </c>
      <c r="G10186" t="str">
        <f t="shared" si="3"/>
        <v>500,000</v>
      </c>
      <c r="H10186" t="s">
        <v>96</v>
      </c>
      <c r="J10186" t="s">
        <v>76</v>
      </c>
      <c r="K10186" t="s">
        <v>101</v>
      </c>
      <c r="L10186">
        <v>500000</v>
      </c>
      <c r="M10186" t="s">
        <v>6103</v>
      </c>
    </row>
    <row r="10187" spans="1:13">
      <c r="A10187">
        <v>14351</v>
      </c>
      <c r="B10187" t="s">
        <v>21</v>
      </c>
      <c r="C10187" s="16" t="s">
        <v>17320</v>
      </c>
      <c r="D10187">
        <f t="shared" si="0"/>
        <v>24</v>
      </c>
      <c r="E10187" t="str">
        <f t="shared" si="1"/>
        <v>480,000</v>
      </c>
      <c r="F10187" t="str">
        <f t="shared" si="2"/>
        <v/>
      </c>
      <c r="G10187" t="str">
        <f t="shared" si="3"/>
        <v>480,000</v>
      </c>
      <c r="H10187" t="s">
        <v>96</v>
      </c>
      <c r="J10187" t="s">
        <v>76</v>
      </c>
      <c r="K10187" t="s">
        <v>101</v>
      </c>
      <c r="L10187">
        <v>480000</v>
      </c>
      <c r="M10187" t="s">
        <v>5573</v>
      </c>
    </row>
    <row r="10188" spans="1:13">
      <c r="A10188">
        <v>14352</v>
      </c>
      <c r="B10188" t="s">
        <v>21</v>
      </c>
      <c r="C10188" s="16" t="s">
        <v>17321</v>
      </c>
      <c r="D10188">
        <f t="shared" si="0"/>
        <v>24</v>
      </c>
      <c r="E10188" t="str">
        <f t="shared" si="1"/>
        <v>415,000</v>
      </c>
      <c r="F10188" t="str">
        <f t="shared" si="2"/>
        <v/>
      </c>
      <c r="G10188" t="str">
        <f t="shared" si="3"/>
        <v>415,000</v>
      </c>
      <c r="H10188" t="s">
        <v>96</v>
      </c>
      <c r="J10188" t="s">
        <v>76</v>
      </c>
      <c r="K10188" t="s">
        <v>101</v>
      </c>
      <c r="L10188">
        <v>415000</v>
      </c>
      <c r="M10188" t="s">
        <v>6000</v>
      </c>
    </row>
    <row r="10189" spans="1:13">
      <c r="A10189">
        <v>14353</v>
      </c>
      <c r="B10189" t="s">
        <v>21</v>
      </c>
      <c r="C10189" s="16" t="s">
        <v>17322</v>
      </c>
      <c r="D10189">
        <f t="shared" si="0"/>
        <v>24</v>
      </c>
      <c r="E10189" t="str">
        <f t="shared" si="1"/>
        <v>200,000</v>
      </c>
      <c r="F10189" t="str">
        <f t="shared" si="2"/>
        <v/>
      </c>
      <c r="G10189" t="str">
        <f t="shared" si="3"/>
        <v>200,000</v>
      </c>
      <c r="H10189" t="s">
        <v>96</v>
      </c>
      <c r="J10189" t="s">
        <v>76</v>
      </c>
      <c r="K10189" t="s">
        <v>101</v>
      </c>
      <c r="L10189">
        <v>200000</v>
      </c>
      <c r="M10189" t="s">
        <v>4770</v>
      </c>
    </row>
    <row r="10190" spans="1:13">
      <c r="A10190">
        <v>14354</v>
      </c>
      <c r="B10190" t="s">
        <v>21</v>
      </c>
      <c r="C10190" s="16" t="s">
        <v>17323</v>
      </c>
      <c r="D10190">
        <f t="shared" si="0"/>
        <v>24</v>
      </c>
      <c r="E10190" t="str">
        <f t="shared" si="1"/>
        <v>200,000</v>
      </c>
      <c r="F10190" t="str">
        <f t="shared" si="2"/>
        <v/>
      </c>
      <c r="G10190" t="str">
        <f t="shared" si="3"/>
        <v>200,000</v>
      </c>
      <c r="H10190" t="s">
        <v>96</v>
      </c>
      <c r="J10190" t="s">
        <v>76</v>
      </c>
      <c r="K10190" t="s">
        <v>101</v>
      </c>
      <c r="L10190">
        <v>200000</v>
      </c>
      <c r="M10190" t="s">
        <v>5333</v>
      </c>
    </row>
    <row r="10191" spans="1:13">
      <c r="A10191">
        <v>14357</v>
      </c>
      <c r="B10191" t="s">
        <v>21</v>
      </c>
      <c r="C10191" s="16" t="s">
        <v>17324</v>
      </c>
      <c r="D10191">
        <f t="shared" si="0"/>
        <v>24</v>
      </c>
      <c r="E10191" t="str">
        <f t="shared" si="1"/>
        <v>$3,800,000</v>
      </c>
      <c r="F10191" t="str">
        <f t="shared" si="2"/>
        <v/>
      </c>
      <c r="G10191" t="str">
        <f t="shared" si="3"/>
        <v>$3,800,000</v>
      </c>
      <c r="H10191" t="s">
        <v>1843</v>
      </c>
      <c r="J10191" t="s">
        <v>79</v>
      </c>
      <c r="K10191" t="s">
        <v>101</v>
      </c>
      <c r="L10191">
        <v>3800000</v>
      </c>
      <c r="M10191" t="s">
        <v>4776</v>
      </c>
    </row>
    <row r="10192" spans="1:13">
      <c r="A10192">
        <v>14358</v>
      </c>
      <c r="B10192" t="s">
        <v>21</v>
      </c>
      <c r="C10192" s="16" t="s">
        <v>17325</v>
      </c>
      <c r="D10192">
        <f t="shared" si="0"/>
        <v>24</v>
      </c>
      <c r="E10192" t="str">
        <f t="shared" si="1"/>
        <v>3,551,000</v>
      </c>
      <c r="F10192" t="str">
        <f t="shared" si="2"/>
        <v/>
      </c>
      <c r="G10192" t="str">
        <f t="shared" si="3"/>
        <v>3,551,000</v>
      </c>
      <c r="H10192" t="s">
        <v>96</v>
      </c>
      <c r="J10192" t="s">
        <v>79</v>
      </c>
      <c r="K10192" t="s">
        <v>101</v>
      </c>
      <c r="L10192">
        <v>3551000</v>
      </c>
      <c r="M10192" t="s">
        <v>5152</v>
      </c>
    </row>
    <row r="10193" spans="1:13">
      <c r="A10193">
        <v>14359</v>
      </c>
      <c r="B10193" t="s">
        <v>21</v>
      </c>
      <c r="C10193" s="16" t="s">
        <v>17326</v>
      </c>
      <c r="D10193">
        <f t="shared" si="0"/>
        <v>24</v>
      </c>
      <c r="E10193" t="str">
        <f t="shared" si="1"/>
        <v>3,400,000</v>
      </c>
      <c r="F10193" t="str">
        <f t="shared" si="2"/>
        <v/>
      </c>
      <c r="G10193" t="str">
        <f t="shared" si="3"/>
        <v>3,400,000</v>
      </c>
      <c r="H10193" t="s">
        <v>96</v>
      </c>
      <c r="J10193" t="s">
        <v>79</v>
      </c>
      <c r="K10193" t="s">
        <v>101</v>
      </c>
      <c r="L10193">
        <v>3400000</v>
      </c>
      <c r="M10193" t="s">
        <v>4726</v>
      </c>
    </row>
    <row r="10194" spans="1:13">
      <c r="A10194">
        <v>14360</v>
      </c>
      <c r="B10194" t="s">
        <v>21</v>
      </c>
      <c r="C10194" s="16" t="s">
        <v>17327</v>
      </c>
      <c r="D10194">
        <f t="shared" si="0"/>
        <v>24</v>
      </c>
      <c r="E10194" t="str">
        <f t="shared" si="1"/>
        <v>3,018,000</v>
      </c>
      <c r="F10194" t="str">
        <f t="shared" si="2"/>
        <v/>
      </c>
      <c r="G10194" t="str">
        <f t="shared" si="3"/>
        <v>3,018,000</v>
      </c>
      <c r="H10194" t="s">
        <v>96</v>
      </c>
      <c r="J10194" t="s">
        <v>79</v>
      </c>
      <c r="K10194" t="s">
        <v>101</v>
      </c>
      <c r="L10194">
        <v>3018000</v>
      </c>
      <c r="M10194" t="s">
        <v>4814</v>
      </c>
    </row>
    <row r="10195" spans="1:13">
      <c r="A10195">
        <v>14361</v>
      </c>
      <c r="B10195" t="s">
        <v>21</v>
      </c>
      <c r="C10195" s="16" t="s">
        <v>17328</v>
      </c>
      <c r="D10195">
        <f t="shared" si="0"/>
        <v>24</v>
      </c>
      <c r="E10195" t="str">
        <f t="shared" si="1"/>
        <v>2,280,000</v>
      </c>
      <c r="F10195" t="str">
        <f t="shared" si="2"/>
        <v/>
      </c>
      <c r="G10195" t="str">
        <f t="shared" si="3"/>
        <v>2,280,000</v>
      </c>
      <c r="H10195" t="s">
        <v>96</v>
      </c>
      <c r="J10195" t="s">
        <v>79</v>
      </c>
      <c r="K10195" t="s">
        <v>101</v>
      </c>
      <c r="L10195">
        <v>2280000</v>
      </c>
      <c r="M10195" t="s">
        <v>5871</v>
      </c>
    </row>
    <row r="10196" spans="1:13">
      <c r="A10196">
        <v>14362</v>
      </c>
      <c r="B10196" t="s">
        <v>21</v>
      </c>
      <c r="C10196" s="16" t="s">
        <v>17329</v>
      </c>
      <c r="D10196">
        <f t="shared" si="0"/>
        <v>24</v>
      </c>
      <c r="E10196" t="str">
        <f t="shared" si="1"/>
        <v>2,200,000</v>
      </c>
      <c r="F10196" t="str">
        <f t="shared" si="2"/>
        <v/>
      </c>
      <c r="G10196" t="str">
        <f t="shared" si="3"/>
        <v>2,200,000</v>
      </c>
      <c r="H10196" t="s">
        <v>96</v>
      </c>
      <c r="J10196" t="s">
        <v>79</v>
      </c>
      <c r="K10196" t="s">
        <v>101</v>
      </c>
      <c r="L10196">
        <v>2200000</v>
      </c>
      <c r="M10196" t="s">
        <v>4624</v>
      </c>
    </row>
    <row r="10197" spans="1:13">
      <c r="A10197">
        <v>14363</v>
      </c>
      <c r="B10197" t="s">
        <v>21</v>
      </c>
      <c r="C10197" s="16" t="s">
        <v>17330</v>
      </c>
      <c r="D10197">
        <f t="shared" si="0"/>
        <v>24</v>
      </c>
      <c r="E10197" t="str">
        <f t="shared" si="1"/>
        <v>1,040,000</v>
      </c>
      <c r="F10197" t="str">
        <f t="shared" si="2"/>
        <v/>
      </c>
      <c r="G10197" t="str">
        <f t="shared" si="3"/>
        <v>1,040,000</v>
      </c>
      <c r="H10197" t="s">
        <v>96</v>
      </c>
      <c r="J10197" t="s">
        <v>79</v>
      </c>
      <c r="K10197" t="s">
        <v>101</v>
      </c>
      <c r="L10197">
        <v>1040000</v>
      </c>
      <c r="M10197" t="s">
        <v>5225</v>
      </c>
    </row>
    <row r="10198" spans="1:13">
      <c r="A10198">
        <v>14364</v>
      </c>
      <c r="B10198" t="s">
        <v>21</v>
      </c>
      <c r="C10198" s="16" t="s">
        <v>17331</v>
      </c>
      <c r="D10198">
        <f t="shared" si="0"/>
        <v>24</v>
      </c>
      <c r="E10198" t="str">
        <f t="shared" si="1"/>
        <v>1,022,000</v>
      </c>
      <c r="F10198" t="str">
        <f t="shared" si="2"/>
        <v/>
      </c>
      <c r="G10198" t="str">
        <f t="shared" si="3"/>
        <v>1,022,000</v>
      </c>
      <c r="H10198" t="s">
        <v>96</v>
      </c>
      <c r="J10198" t="s">
        <v>79</v>
      </c>
      <c r="K10198" t="s">
        <v>101</v>
      </c>
      <c r="L10198">
        <v>1022000</v>
      </c>
      <c r="M10198" t="s">
        <v>5102</v>
      </c>
    </row>
    <row r="10199" spans="1:13">
      <c r="A10199">
        <v>14365</v>
      </c>
      <c r="B10199" t="s">
        <v>21</v>
      </c>
      <c r="C10199" s="16" t="s">
        <v>17332</v>
      </c>
      <c r="D10199">
        <f t="shared" si="0"/>
        <v>24</v>
      </c>
      <c r="E10199" t="str">
        <f t="shared" si="1"/>
        <v>913,000</v>
      </c>
      <c r="F10199" t="str">
        <f t="shared" si="2"/>
        <v/>
      </c>
      <c r="G10199" t="str">
        <f t="shared" si="3"/>
        <v>913,000</v>
      </c>
      <c r="H10199" t="s">
        <v>96</v>
      </c>
      <c r="J10199" t="s">
        <v>79</v>
      </c>
      <c r="K10199" t="s">
        <v>101</v>
      </c>
      <c r="L10199">
        <v>913000</v>
      </c>
      <c r="M10199" t="s">
        <v>4647</v>
      </c>
    </row>
    <row r="10200" spans="1:13">
      <c r="A10200">
        <v>14366</v>
      </c>
      <c r="B10200" t="s">
        <v>21</v>
      </c>
      <c r="C10200" s="16" t="s">
        <v>17333</v>
      </c>
      <c r="D10200">
        <f t="shared" si="0"/>
        <v>24</v>
      </c>
      <c r="E10200" t="str">
        <f t="shared" si="1"/>
        <v>845,000</v>
      </c>
      <c r="F10200" t="str">
        <f t="shared" si="2"/>
        <v/>
      </c>
      <c r="G10200" t="str">
        <f t="shared" si="3"/>
        <v>845,000</v>
      </c>
      <c r="H10200" t="s">
        <v>96</v>
      </c>
      <c r="J10200" t="s">
        <v>79</v>
      </c>
      <c r="K10200" t="s">
        <v>101</v>
      </c>
      <c r="L10200">
        <v>845000</v>
      </c>
      <c r="M10200" t="s">
        <v>4506</v>
      </c>
    </row>
    <row r="10201" spans="1:13">
      <c r="A10201">
        <v>14367</v>
      </c>
      <c r="B10201" t="s">
        <v>21</v>
      </c>
      <c r="C10201" s="16" t="s">
        <v>17334</v>
      </c>
      <c r="D10201">
        <f t="shared" si="0"/>
        <v>24</v>
      </c>
      <c r="E10201" t="str">
        <f t="shared" si="1"/>
        <v>682,000</v>
      </c>
      <c r="F10201" t="str">
        <f t="shared" si="2"/>
        <v/>
      </c>
      <c r="G10201" t="str">
        <f t="shared" si="3"/>
        <v>682,000</v>
      </c>
      <c r="H10201" t="s">
        <v>96</v>
      </c>
      <c r="J10201" t="s">
        <v>79</v>
      </c>
      <c r="K10201" t="s">
        <v>101</v>
      </c>
      <c r="L10201">
        <v>682000</v>
      </c>
      <c r="M10201" t="s">
        <v>5805</v>
      </c>
    </row>
    <row r="10202" spans="1:13">
      <c r="A10202">
        <v>14368</v>
      </c>
      <c r="B10202" t="s">
        <v>21</v>
      </c>
      <c r="C10202" s="16" t="s">
        <v>17335</v>
      </c>
      <c r="D10202">
        <f t="shared" si="0"/>
        <v>24</v>
      </c>
      <c r="E10202" t="str">
        <f t="shared" si="1"/>
        <v>300,000 (released)</v>
      </c>
      <c r="F10202">
        <f t="shared" si="2"/>
        <v>8</v>
      </c>
      <c r="G10202" t="str">
        <f t="shared" si="3"/>
        <v>300,000</v>
      </c>
      <c r="H10202" t="s">
        <v>96</v>
      </c>
      <c r="J10202" t="s">
        <v>79</v>
      </c>
      <c r="K10202" t="s">
        <v>101</v>
      </c>
      <c r="L10202">
        <v>300000</v>
      </c>
      <c r="M10202" t="s">
        <v>4901</v>
      </c>
    </row>
    <row r="10203" spans="1:13">
      <c r="A10203">
        <v>14369</v>
      </c>
      <c r="B10203" t="s">
        <v>21</v>
      </c>
      <c r="C10203" s="16" t="s">
        <v>17336</v>
      </c>
      <c r="D10203">
        <f t="shared" si="0"/>
        <v>24</v>
      </c>
      <c r="E10203" t="str">
        <f t="shared" si="1"/>
        <v>225,000</v>
      </c>
      <c r="F10203" t="str">
        <f t="shared" si="2"/>
        <v/>
      </c>
      <c r="G10203" t="str">
        <f t="shared" si="3"/>
        <v>225,000</v>
      </c>
      <c r="H10203" t="s">
        <v>96</v>
      </c>
      <c r="J10203" t="s">
        <v>79</v>
      </c>
      <c r="K10203" t="s">
        <v>101</v>
      </c>
      <c r="L10203">
        <v>225000</v>
      </c>
      <c r="M10203" t="s">
        <v>4593</v>
      </c>
    </row>
    <row r="10204" spans="1:13">
      <c r="A10204">
        <v>14370</v>
      </c>
      <c r="B10204" t="s">
        <v>21</v>
      </c>
      <c r="C10204" s="16" t="s">
        <v>17337</v>
      </c>
      <c r="D10204">
        <f t="shared" si="0"/>
        <v>24</v>
      </c>
      <c r="E10204" t="str">
        <f t="shared" si="1"/>
        <v>225,000 (released)</v>
      </c>
      <c r="F10204">
        <f t="shared" si="2"/>
        <v>8</v>
      </c>
      <c r="G10204" t="str">
        <f t="shared" si="3"/>
        <v>225,000</v>
      </c>
      <c r="H10204" t="s">
        <v>96</v>
      </c>
      <c r="J10204" t="s">
        <v>79</v>
      </c>
      <c r="K10204" t="s">
        <v>101</v>
      </c>
      <c r="L10204">
        <v>225000</v>
      </c>
      <c r="M10204" t="s">
        <v>5830</v>
      </c>
    </row>
    <row r="10205" spans="1:13">
      <c r="A10205">
        <v>14371</v>
      </c>
      <c r="B10205" t="s">
        <v>21</v>
      </c>
      <c r="C10205" s="16" t="s">
        <v>17338</v>
      </c>
      <c r="D10205">
        <f t="shared" si="0"/>
        <v>24</v>
      </c>
      <c r="E10205" t="str">
        <f t="shared" si="1"/>
        <v>225,000</v>
      </c>
      <c r="F10205" t="str">
        <f t="shared" si="2"/>
        <v/>
      </c>
      <c r="G10205" t="str">
        <f t="shared" si="3"/>
        <v>225,000</v>
      </c>
      <c r="H10205" t="s">
        <v>96</v>
      </c>
      <c r="J10205" t="s">
        <v>79</v>
      </c>
      <c r="K10205" t="s">
        <v>101</v>
      </c>
      <c r="L10205">
        <v>225000</v>
      </c>
      <c r="M10205" t="s">
        <v>4990</v>
      </c>
    </row>
    <row r="10206" spans="1:13">
      <c r="A10206">
        <v>14372</v>
      </c>
      <c r="B10206" t="s">
        <v>21</v>
      </c>
      <c r="C10206" s="16" t="s">
        <v>17339</v>
      </c>
      <c r="D10206">
        <f t="shared" si="0"/>
        <v>24</v>
      </c>
      <c r="E10206" t="str">
        <f t="shared" si="1"/>
        <v>200,000 (released)</v>
      </c>
      <c r="F10206">
        <f t="shared" si="2"/>
        <v>8</v>
      </c>
      <c r="G10206" t="str">
        <f t="shared" si="3"/>
        <v>200,000</v>
      </c>
      <c r="H10206" t="s">
        <v>96</v>
      </c>
      <c r="J10206" t="s">
        <v>79</v>
      </c>
      <c r="K10206" t="s">
        <v>101</v>
      </c>
      <c r="L10206">
        <v>200000</v>
      </c>
      <c r="M10206" t="s">
        <v>5220</v>
      </c>
    </row>
    <row r="10207" spans="1:13">
      <c r="A10207">
        <v>14375</v>
      </c>
      <c r="B10207" t="s">
        <v>21</v>
      </c>
      <c r="C10207" s="16" t="s">
        <v>17340</v>
      </c>
      <c r="D10207">
        <f t="shared" si="0"/>
        <v>24</v>
      </c>
      <c r="E10207" t="str">
        <f t="shared" si="1"/>
        <v>$3,500,000</v>
      </c>
      <c r="F10207" t="str">
        <f t="shared" si="2"/>
        <v/>
      </c>
      <c r="G10207" t="str">
        <f t="shared" si="3"/>
        <v>$3,500,000</v>
      </c>
      <c r="H10207" t="s">
        <v>2383</v>
      </c>
      <c r="J10207" t="s">
        <v>81</v>
      </c>
      <c r="K10207" t="s">
        <v>101</v>
      </c>
      <c r="L10207">
        <v>3500000</v>
      </c>
      <c r="M10207" t="s">
        <v>5689</v>
      </c>
    </row>
    <row r="10208" spans="1:13">
      <c r="A10208">
        <v>14376</v>
      </c>
      <c r="B10208" t="s">
        <v>21</v>
      </c>
      <c r="C10208" s="16" t="s">
        <v>17341</v>
      </c>
      <c r="D10208">
        <f t="shared" si="0"/>
        <v>24</v>
      </c>
      <c r="E10208" t="str">
        <f t="shared" si="1"/>
        <v>2,676,000</v>
      </c>
      <c r="F10208" t="str">
        <f t="shared" si="2"/>
        <v/>
      </c>
      <c r="G10208" t="str">
        <f t="shared" si="3"/>
        <v>2,676,000</v>
      </c>
      <c r="H10208" t="s">
        <v>96</v>
      </c>
      <c r="J10208" t="s">
        <v>81</v>
      </c>
      <c r="K10208" t="s">
        <v>101</v>
      </c>
      <c r="L10208">
        <v>2676000</v>
      </c>
      <c r="M10208" t="s">
        <v>5515</v>
      </c>
    </row>
    <row r="10209" spans="1:13">
      <c r="A10209">
        <v>14377</v>
      </c>
      <c r="B10209" t="s">
        <v>21</v>
      </c>
      <c r="C10209" s="16" t="s">
        <v>17342</v>
      </c>
      <c r="D10209">
        <f t="shared" si="0"/>
        <v>24</v>
      </c>
      <c r="E10209" t="str">
        <f t="shared" si="1"/>
        <v>2,584,000</v>
      </c>
      <c r="F10209" t="str">
        <f t="shared" si="2"/>
        <v/>
      </c>
      <c r="G10209" t="str">
        <f t="shared" si="3"/>
        <v>2,584,000</v>
      </c>
      <c r="H10209" t="s">
        <v>96</v>
      </c>
      <c r="J10209" t="s">
        <v>81</v>
      </c>
      <c r="K10209" t="s">
        <v>101</v>
      </c>
      <c r="L10209">
        <v>2584000</v>
      </c>
      <c r="M10209" t="s">
        <v>4668</v>
      </c>
    </row>
    <row r="10210" spans="1:13">
      <c r="A10210">
        <v>14378</v>
      </c>
      <c r="B10210" t="s">
        <v>21</v>
      </c>
      <c r="C10210" s="16" t="s">
        <v>17343</v>
      </c>
      <c r="D10210">
        <f t="shared" si="0"/>
        <v>24</v>
      </c>
      <c r="E10210" t="str">
        <f t="shared" si="1"/>
        <v>2,520,000</v>
      </c>
      <c r="F10210" t="str">
        <f t="shared" si="2"/>
        <v/>
      </c>
      <c r="G10210" t="str">
        <f t="shared" si="3"/>
        <v>2,520,000</v>
      </c>
      <c r="H10210" t="s">
        <v>96</v>
      </c>
      <c r="J10210" t="s">
        <v>81</v>
      </c>
      <c r="K10210" t="s">
        <v>101</v>
      </c>
      <c r="L10210">
        <v>2520000</v>
      </c>
      <c r="M10210" t="s">
        <v>5727</v>
      </c>
    </row>
    <row r="10211" spans="1:13">
      <c r="A10211">
        <v>14379</v>
      </c>
      <c r="B10211" t="s">
        <v>21</v>
      </c>
      <c r="C10211" s="16" t="s">
        <v>17344</v>
      </c>
      <c r="D10211">
        <f t="shared" si="0"/>
        <v>24</v>
      </c>
      <c r="E10211" t="str">
        <f t="shared" si="1"/>
        <v>2,423,000</v>
      </c>
      <c r="F10211" t="str">
        <f t="shared" si="2"/>
        <v/>
      </c>
      <c r="G10211" t="str">
        <f t="shared" si="3"/>
        <v>2,423,000</v>
      </c>
      <c r="H10211" t="s">
        <v>96</v>
      </c>
      <c r="J10211" t="s">
        <v>81</v>
      </c>
      <c r="K10211" t="s">
        <v>101</v>
      </c>
      <c r="L10211">
        <v>2423000</v>
      </c>
      <c r="M10211" t="s">
        <v>6165</v>
      </c>
    </row>
    <row r="10212" spans="1:13">
      <c r="A10212">
        <v>14380</v>
      </c>
      <c r="B10212" t="s">
        <v>21</v>
      </c>
      <c r="C10212" s="16" t="s">
        <v>17345</v>
      </c>
      <c r="D10212">
        <f t="shared" si="0"/>
        <v>24</v>
      </c>
      <c r="E10212" t="str">
        <f t="shared" si="1"/>
        <v>2,400,000</v>
      </c>
      <c r="F10212" t="str">
        <f t="shared" si="2"/>
        <v/>
      </c>
      <c r="G10212" t="str">
        <f t="shared" si="3"/>
        <v>2,400,000</v>
      </c>
      <c r="H10212" t="s">
        <v>96</v>
      </c>
      <c r="J10212" t="s">
        <v>81</v>
      </c>
      <c r="K10212" t="s">
        <v>101</v>
      </c>
      <c r="L10212">
        <v>2400000</v>
      </c>
      <c r="M10212" t="s">
        <v>5930</v>
      </c>
    </row>
    <row r="10213" spans="1:13">
      <c r="A10213">
        <v>14381</v>
      </c>
      <c r="B10213" t="s">
        <v>21</v>
      </c>
      <c r="C10213" s="16" t="s">
        <v>17346</v>
      </c>
      <c r="D10213">
        <f t="shared" si="0"/>
        <v>24</v>
      </c>
      <c r="E10213" t="str">
        <f t="shared" si="1"/>
        <v>1,830,000</v>
      </c>
      <c r="F10213" t="str">
        <f t="shared" si="2"/>
        <v/>
      </c>
      <c r="G10213" t="str">
        <f t="shared" si="3"/>
        <v>1,830,000</v>
      </c>
      <c r="H10213" t="s">
        <v>96</v>
      </c>
      <c r="J10213" t="s">
        <v>81</v>
      </c>
      <c r="K10213" t="s">
        <v>101</v>
      </c>
      <c r="L10213">
        <v>1830000</v>
      </c>
      <c r="M10213" t="s">
        <v>5003</v>
      </c>
    </row>
    <row r="10214" spans="1:13">
      <c r="A10214">
        <v>14382</v>
      </c>
      <c r="B10214" t="s">
        <v>21</v>
      </c>
      <c r="C10214" s="16" t="s">
        <v>17347</v>
      </c>
      <c r="D10214">
        <f t="shared" si="0"/>
        <v>24</v>
      </c>
      <c r="E10214" t="str">
        <f t="shared" si="1"/>
        <v>1,700,000</v>
      </c>
      <c r="F10214" t="str">
        <f t="shared" si="2"/>
        <v/>
      </c>
      <c r="G10214" t="str">
        <f t="shared" si="3"/>
        <v>1,700,000</v>
      </c>
      <c r="H10214" t="s">
        <v>96</v>
      </c>
      <c r="J10214" t="s">
        <v>81</v>
      </c>
      <c r="K10214" t="s">
        <v>101</v>
      </c>
      <c r="L10214">
        <v>1700000</v>
      </c>
      <c r="M10214" t="s">
        <v>6132</v>
      </c>
    </row>
    <row r="10215" spans="1:13">
      <c r="A10215">
        <v>14383</v>
      </c>
      <c r="B10215" t="s">
        <v>21</v>
      </c>
      <c r="C10215" s="16" t="s">
        <v>17348</v>
      </c>
      <c r="D10215">
        <f t="shared" si="0"/>
        <v>24</v>
      </c>
      <c r="E10215" t="str">
        <f t="shared" si="1"/>
        <v>1,340,000</v>
      </c>
      <c r="F10215" t="str">
        <f t="shared" si="2"/>
        <v/>
      </c>
      <c r="G10215" t="str">
        <f t="shared" si="3"/>
        <v>1,340,000</v>
      </c>
      <c r="H10215" t="s">
        <v>96</v>
      </c>
      <c r="J10215" t="s">
        <v>81</v>
      </c>
      <c r="K10215" t="s">
        <v>101</v>
      </c>
      <c r="L10215">
        <v>1340000</v>
      </c>
      <c r="M10215" t="s">
        <v>5657</v>
      </c>
    </row>
    <row r="10216" spans="1:13">
      <c r="A10216">
        <v>14384</v>
      </c>
      <c r="B10216" t="s">
        <v>21</v>
      </c>
      <c r="C10216" s="16" t="s">
        <v>17349</v>
      </c>
      <c r="D10216">
        <f t="shared" si="0"/>
        <v>24</v>
      </c>
      <c r="E10216" t="str">
        <f t="shared" si="1"/>
        <v>1,050,000</v>
      </c>
      <c r="F10216" t="str">
        <f t="shared" si="2"/>
        <v/>
      </c>
      <c r="G10216" t="str">
        <f t="shared" si="3"/>
        <v>1,050,000</v>
      </c>
      <c r="H10216" t="s">
        <v>96</v>
      </c>
      <c r="J10216" t="s">
        <v>81</v>
      </c>
      <c r="K10216" t="s">
        <v>101</v>
      </c>
      <c r="L10216">
        <v>1050000</v>
      </c>
      <c r="M10216" t="s">
        <v>4702</v>
      </c>
    </row>
    <row r="10217" spans="1:13">
      <c r="A10217">
        <v>14385</v>
      </c>
      <c r="B10217" t="s">
        <v>21</v>
      </c>
      <c r="C10217" s="16" t="s">
        <v>17350</v>
      </c>
      <c r="D10217">
        <f t="shared" si="0"/>
        <v>24</v>
      </c>
      <c r="E10217" t="str">
        <f t="shared" si="1"/>
        <v>923,000</v>
      </c>
      <c r="F10217" t="str">
        <f t="shared" si="2"/>
        <v/>
      </c>
      <c r="G10217" t="str">
        <f t="shared" si="3"/>
        <v>923,000</v>
      </c>
      <c r="H10217" t="s">
        <v>96</v>
      </c>
      <c r="J10217" t="s">
        <v>81</v>
      </c>
      <c r="K10217" t="s">
        <v>101</v>
      </c>
      <c r="L10217">
        <v>923000</v>
      </c>
      <c r="M10217" t="s">
        <v>4829</v>
      </c>
    </row>
    <row r="10218" spans="1:13">
      <c r="A10218">
        <v>14386</v>
      </c>
      <c r="B10218" t="s">
        <v>21</v>
      </c>
      <c r="C10218" s="16" t="s">
        <v>17351</v>
      </c>
      <c r="D10218">
        <f t="shared" si="0"/>
        <v>24</v>
      </c>
      <c r="E10218" t="str">
        <f t="shared" si="1"/>
        <v>800,000</v>
      </c>
      <c r="F10218" t="str">
        <f t="shared" si="2"/>
        <v/>
      </c>
      <c r="G10218" t="str">
        <f t="shared" si="3"/>
        <v>800,000</v>
      </c>
      <c r="H10218" t="s">
        <v>96</v>
      </c>
      <c r="J10218" t="s">
        <v>81</v>
      </c>
      <c r="K10218" t="s">
        <v>101</v>
      </c>
      <c r="L10218">
        <v>800000</v>
      </c>
      <c r="M10218" t="s">
        <v>4719</v>
      </c>
    </row>
    <row r="10219" spans="1:13">
      <c r="A10219">
        <v>14387</v>
      </c>
      <c r="B10219" t="s">
        <v>21</v>
      </c>
      <c r="C10219" s="16" t="s">
        <v>17352</v>
      </c>
      <c r="D10219">
        <f t="shared" si="0"/>
        <v>24</v>
      </c>
      <c r="E10219" t="str">
        <f t="shared" si="1"/>
        <v>235,000 (released)</v>
      </c>
      <c r="F10219">
        <f t="shared" si="2"/>
        <v>8</v>
      </c>
      <c r="G10219" t="str">
        <f t="shared" si="3"/>
        <v>235,000</v>
      </c>
      <c r="H10219" t="s">
        <v>96</v>
      </c>
      <c r="J10219" t="s">
        <v>81</v>
      </c>
      <c r="K10219" t="s">
        <v>101</v>
      </c>
      <c r="L10219">
        <v>235000</v>
      </c>
      <c r="M10219" t="s">
        <v>5157</v>
      </c>
    </row>
    <row r="10220" spans="1:13">
      <c r="A10220">
        <v>14388</v>
      </c>
      <c r="B10220" t="s">
        <v>21</v>
      </c>
      <c r="C10220" s="16" t="s">
        <v>17353</v>
      </c>
      <c r="D10220">
        <f t="shared" si="0"/>
        <v>24</v>
      </c>
      <c r="E10220" t="str">
        <f t="shared" si="1"/>
        <v>210,000</v>
      </c>
      <c r="F10220" t="str">
        <f t="shared" si="2"/>
        <v/>
      </c>
      <c r="G10220" t="str">
        <f t="shared" si="3"/>
        <v>210,000</v>
      </c>
      <c r="H10220" t="s">
        <v>96</v>
      </c>
      <c r="J10220" t="s">
        <v>81</v>
      </c>
      <c r="K10220" t="s">
        <v>101</v>
      </c>
      <c r="L10220">
        <v>210000</v>
      </c>
      <c r="M10220" t="s">
        <v>6138</v>
      </c>
    </row>
    <row r="10221" spans="1:13">
      <c r="A10221">
        <v>14389</v>
      </c>
      <c r="B10221" t="s">
        <v>21</v>
      </c>
      <c r="C10221" s="16" t="s">
        <v>17354</v>
      </c>
      <c r="D10221">
        <f t="shared" si="0"/>
        <v>24</v>
      </c>
      <c r="E10221" t="str">
        <f t="shared" si="1"/>
        <v>200,000</v>
      </c>
      <c r="F10221" t="str">
        <f t="shared" si="2"/>
        <v/>
      </c>
      <c r="G10221" t="str">
        <f t="shared" si="3"/>
        <v>200,000</v>
      </c>
      <c r="H10221" t="s">
        <v>96</v>
      </c>
      <c r="J10221" t="s">
        <v>81</v>
      </c>
      <c r="K10221" t="s">
        <v>101</v>
      </c>
      <c r="L10221">
        <v>200000</v>
      </c>
      <c r="M10221" t="s">
        <v>4817</v>
      </c>
    </row>
    <row r="10222" spans="1:13">
      <c r="A10222">
        <v>14392</v>
      </c>
      <c r="B10222" t="s">
        <v>21</v>
      </c>
      <c r="C10222" s="16" t="s">
        <v>17355</v>
      </c>
      <c r="D10222">
        <f t="shared" si="0"/>
        <v>24</v>
      </c>
      <c r="E10222" t="str">
        <f t="shared" si="1"/>
        <v>$5,000,000</v>
      </c>
      <c r="F10222" t="str">
        <f t="shared" si="2"/>
        <v/>
      </c>
      <c r="G10222" t="str">
        <f t="shared" si="3"/>
        <v>$5,000,000</v>
      </c>
      <c r="H10222" t="s">
        <v>163</v>
      </c>
      <c r="J10222" t="s">
        <v>84</v>
      </c>
      <c r="K10222" t="s">
        <v>101</v>
      </c>
      <c r="L10222">
        <v>5000000</v>
      </c>
      <c r="M10222" t="s">
        <v>4958</v>
      </c>
    </row>
    <row r="10223" spans="1:13">
      <c r="A10223">
        <v>14393</v>
      </c>
      <c r="B10223" t="s">
        <v>21</v>
      </c>
      <c r="C10223" s="16" t="s">
        <v>17356</v>
      </c>
      <c r="D10223">
        <f t="shared" si="0"/>
        <v>24</v>
      </c>
      <c r="E10223" t="str">
        <f t="shared" si="1"/>
        <v>3,967,000</v>
      </c>
      <c r="F10223" t="str">
        <f t="shared" si="2"/>
        <v/>
      </c>
      <c r="G10223" t="str">
        <f t="shared" si="3"/>
        <v>3,967,000</v>
      </c>
      <c r="H10223" t="s">
        <v>96</v>
      </c>
      <c r="J10223" t="s">
        <v>84</v>
      </c>
      <c r="K10223" t="s">
        <v>101</v>
      </c>
      <c r="L10223">
        <v>3967000</v>
      </c>
      <c r="M10223" t="s">
        <v>5926</v>
      </c>
    </row>
    <row r="10224" spans="1:13">
      <c r="A10224">
        <v>14394</v>
      </c>
      <c r="B10224" t="s">
        <v>21</v>
      </c>
      <c r="C10224" s="16" t="s">
        <v>17357</v>
      </c>
      <c r="D10224">
        <f t="shared" si="0"/>
        <v>24</v>
      </c>
      <c r="E10224" t="str">
        <f t="shared" si="1"/>
        <v>3,250,000</v>
      </c>
      <c r="F10224" t="str">
        <f t="shared" si="2"/>
        <v/>
      </c>
      <c r="G10224" t="str">
        <f t="shared" si="3"/>
        <v>3,250,000</v>
      </c>
      <c r="H10224" t="s">
        <v>96</v>
      </c>
      <c r="J10224" t="s">
        <v>84</v>
      </c>
      <c r="K10224" t="s">
        <v>101</v>
      </c>
      <c r="L10224">
        <v>3250000</v>
      </c>
      <c r="M10224" t="s">
        <v>5076</v>
      </c>
    </row>
    <row r="10225" spans="1:13">
      <c r="A10225">
        <v>14395</v>
      </c>
      <c r="B10225" t="s">
        <v>21</v>
      </c>
      <c r="C10225" s="16" t="s">
        <v>17358</v>
      </c>
      <c r="D10225">
        <f t="shared" si="0"/>
        <v>24</v>
      </c>
      <c r="E10225" t="str">
        <f t="shared" si="1"/>
        <v>3,000,000</v>
      </c>
      <c r="F10225" t="str">
        <f t="shared" si="2"/>
        <v/>
      </c>
      <c r="G10225" t="str">
        <f t="shared" si="3"/>
        <v>3,000,000</v>
      </c>
      <c r="H10225" t="s">
        <v>96</v>
      </c>
      <c r="J10225" t="s">
        <v>84</v>
      </c>
      <c r="K10225" t="s">
        <v>101</v>
      </c>
      <c r="L10225">
        <v>3000000</v>
      </c>
      <c r="M10225" t="s">
        <v>5973</v>
      </c>
    </row>
    <row r="10226" spans="1:13">
      <c r="A10226">
        <v>14396</v>
      </c>
      <c r="B10226" t="s">
        <v>21</v>
      </c>
      <c r="C10226" s="16" t="s">
        <v>17359</v>
      </c>
      <c r="D10226">
        <f t="shared" si="0"/>
        <v>24</v>
      </c>
      <c r="E10226" t="str">
        <f t="shared" si="1"/>
        <v>2,783,000</v>
      </c>
      <c r="F10226" t="str">
        <f t="shared" si="2"/>
        <v/>
      </c>
      <c r="G10226" t="str">
        <f t="shared" si="3"/>
        <v>2,783,000</v>
      </c>
      <c r="H10226" t="s">
        <v>96</v>
      </c>
      <c r="J10226" t="s">
        <v>84</v>
      </c>
      <c r="K10226" t="s">
        <v>101</v>
      </c>
      <c r="L10226">
        <v>2783000</v>
      </c>
      <c r="M10226" t="s">
        <v>5099</v>
      </c>
    </row>
    <row r="10227" spans="1:13">
      <c r="A10227">
        <v>14397</v>
      </c>
      <c r="B10227" t="s">
        <v>21</v>
      </c>
      <c r="C10227" s="16" t="s">
        <v>17360</v>
      </c>
      <c r="D10227">
        <f t="shared" si="0"/>
        <v>24</v>
      </c>
      <c r="E10227" t="str">
        <f t="shared" si="1"/>
        <v>2,500,000</v>
      </c>
      <c r="F10227" t="str">
        <f t="shared" si="2"/>
        <v/>
      </c>
      <c r="G10227" t="str">
        <f t="shared" si="3"/>
        <v>2,500,000</v>
      </c>
      <c r="H10227" t="s">
        <v>96</v>
      </c>
      <c r="J10227" t="s">
        <v>84</v>
      </c>
      <c r="K10227" t="s">
        <v>101</v>
      </c>
      <c r="L10227">
        <v>2500000</v>
      </c>
      <c r="M10227" t="s">
        <v>5160</v>
      </c>
    </row>
    <row r="10228" spans="1:13">
      <c r="A10228">
        <v>14398</v>
      </c>
      <c r="B10228" t="s">
        <v>21</v>
      </c>
      <c r="C10228" s="16" t="s">
        <v>17361</v>
      </c>
      <c r="D10228">
        <f t="shared" si="0"/>
        <v>24</v>
      </c>
      <c r="E10228" t="str">
        <f t="shared" si="1"/>
        <v>1,810,000</v>
      </c>
      <c r="F10228" t="str">
        <f t="shared" si="2"/>
        <v/>
      </c>
      <c r="G10228" t="str">
        <f t="shared" si="3"/>
        <v>1,810,000</v>
      </c>
      <c r="H10228" t="s">
        <v>96</v>
      </c>
      <c r="J10228" t="s">
        <v>84</v>
      </c>
      <c r="K10228" t="s">
        <v>101</v>
      </c>
      <c r="L10228">
        <v>1810000</v>
      </c>
      <c r="M10228" t="s">
        <v>6149</v>
      </c>
    </row>
    <row r="10229" spans="1:13">
      <c r="A10229">
        <v>14399</v>
      </c>
      <c r="B10229" t="s">
        <v>21</v>
      </c>
      <c r="C10229" s="16" t="s">
        <v>17362</v>
      </c>
      <c r="D10229">
        <f t="shared" si="0"/>
        <v>24</v>
      </c>
      <c r="E10229" t="str">
        <f t="shared" si="1"/>
        <v>1,265,000</v>
      </c>
      <c r="F10229" t="str">
        <f t="shared" si="2"/>
        <v/>
      </c>
      <c r="G10229" t="str">
        <f t="shared" si="3"/>
        <v>1,265,000</v>
      </c>
      <c r="H10229" t="s">
        <v>96</v>
      </c>
      <c r="J10229" t="s">
        <v>84</v>
      </c>
      <c r="K10229" t="s">
        <v>101</v>
      </c>
      <c r="L10229">
        <v>1265000</v>
      </c>
      <c r="M10229" t="s">
        <v>5709</v>
      </c>
    </row>
    <row r="10230" spans="1:13">
      <c r="A10230">
        <v>14400</v>
      </c>
      <c r="B10230" t="s">
        <v>21</v>
      </c>
      <c r="C10230" s="16" t="s">
        <v>17363</v>
      </c>
      <c r="D10230">
        <f t="shared" si="0"/>
        <v>24</v>
      </c>
      <c r="E10230" t="str">
        <f t="shared" si="1"/>
        <v>767,000</v>
      </c>
      <c r="F10230" t="str">
        <f t="shared" si="2"/>
        <v/>
      </c>
      <c r="G10230" t="str">
        <f t="shared" si="3"/>
        <v>767,000</v>
      </c>
      <c r="H10230" t="s">
        <v>96</v>
      </c>
      <c r="J10230" t="s">
        <v>84</v>
      </c>
      <c r="K10230" t="s">
        <v>101</v>
      </c>
      <c r="L10230">
        <v>767000</v>
      </c>
      <c r="M10230" t="s">
        <v>5060</v>
      </c>
    </row>
    <row r="10231" spans="1:13">
      <c r="A10231">
        <v>14401</v>
      </c>
      <c r="B10231" t="s">
        <v>21</v>
      </c>
      <c r="C10231" s="16" t="s">
        <v>17364</v>
      </c>
      <c r="D10231">
        <f t="shared" si="0"/>
        <v>24</v>
      </c>
      <c r="E10231" t="str">
        <f t="shared" si="1"/>
        <v>560,000</v>
      </c>
      <c r="F10231" t="str">
        <f t="shared" si="2"/>
        <v/>
      </c>
      <c r="G10231" t="str">
        <f t="shared" si="3"/>
        <v>560,000</v>
      </c>
      <c r="H10231" t="s">
        <v>96</v>
      </c>
      <c r="J10231" t="s">
        <v>84</v>
      </c>
      <c r="K10231" t="s">
        <v>101</v>
      </c>
      <c r="L10231">
        <v>560000</v>
      </c>
      <c r="M10231" t="s">
        <v>4914</v>
      </c>
    </row>
    <row r="10232" spans="1:13">
      <c r="A10232">
        <v>14402</v>
      </c>
      <c r="B10232" t="s">
        <v>21</v>
      </c>
      <c r="C10232" s="16" t="s">
        <v>17365</v>
      </c>
      <c r="D10232">
        <f t="shared" si="0"/>
        <v>24</v>
      </c>
      <c r="E10232" t="str">
        <f t="shared" si="1"/>
        <v>500,000</v>
      </c>
      <c r="F10232" t="str">
        <f t="shared" si="2"/>
        <v/>
      </c>
      <c r="G10232" t="str">
        <f t="shared" si="3"/>
        <v>500,000</v>
      </c>
      <c r="H10232" t="s">
        <v>96</v>
      </c>
      <c r="J10232" t="s">
        <v>84</v>
      </c>
      <c r="K10232" t="s">
        <v>101</v>
      </c>
      <c r="L10232">
        <v>500000</v>
      </c>
      <c r="M10232" t="s">
        <v>5980</v>
      </c>
    </row>
    <row r="10233" spans="1:13">
      <c r="A10233">
        <v>14403</v>
      </c>
      <c r="B10233" t="s">
        <v>21</v>
      </c>
      <c r="C10233" s="16" t="s">
        <v>17366</v>
      </c>
      <c r="D10233">
        <f t="shared" si="0"/>
        <v>24</v>
      </c>
      <c r="E10233" t="str">
        <f t="shared" si="1"/>
        <v>250,000</v>
      </c>
      <c r="F10233" t="str">
        <f t="shared" si="2"/>
        <v/>
      </c>
      <c r="G10233" t="str">
        <f t="shared" si="3"/>
        <v>250,000</v>
      </c>
      <c r="H10233" t="s">
        <v>96</v>
      </c>
      <c r="J10233" t="s">
        <v>84</v>
      </c>
      <c r="K10233" t="s">
        <v>101</v>
      </c>
      <c r="L10233">
        <v>250000</v>
      </c>
      <c r="M10233" t="s">
        <v>6015</v>
      </c>
    </row>
    <row r="10234" spans="1:13">
      <c r="A10234">
        <v>14404</v>
      </c>
      <c r="B10234" t="s">
        <v>21</v>
      </c>
      <c r="C10234" s="16" t="s">
        <v>17367</v>
      </c>
      <c r="D10234">
        <f t="shared" si="0"/>
        <v>24</v>
      </c>
      <c r="E10234" t="str">
        <f t="shared" si="1"/>
        <v>200,000</v>
      </c>
      <c r="F10234" t="str">
        <f t="shared" si="2"/>
        <v/>
      </c>
      <c r="G10234" t="str">
        <f t="shared" si="3"/>
        <v>200,000</v>
      </c>
      <c r="H10234" t="s">
        <v>96</v>
      </c>
      <c r="J10234" t="s">
        <v>84</v>
      </c>
      <c r="K10234" t="s">
        <v>101</v>
      </c>
      <c r="L10234">
        <v>200000</v>
      </c>
      <c r="M10234" t="s">
        <v>5052</v>
      </c>
    </row>
    <row r="10235" spans="1:13">
      <c r="A10235">
        <v>14489</v>
      </c>
      <c r="B10235" t="s">
        <v>22</v>
      </c>
      <c r="C10235" s="16" t="s">
        <v>17368</v>
      </c>
      <c r="D10235">
        <f t="shared" si="0"/>
        <v>28</v>
      </c>
      <c r="E10235" t="str">
        <f t="shared" si="1"/>
        <v>2,747,500</v>
      </c>
      <c r="F10235" t="str">
        <f t="shared" si="2"/>
        <v/>
      </c>
      <c r="G10235" t="str">
        <f t="shared" si="3"/>
        <v>2,747,500</v>
      </c>
      <c r="H10235" t="s">
        <v>96</v>
      </c>
      <c r="J10235" t="s">
        <v>28</v>
      </c>
      <c r="K10235" t="s">
        <v>101</v>
      </c>
      <c r="L10235">
        <v>2747500</v>
      </c>
      <c r="M10235" t="s">
        <v>17369</v>
      </c>
    </row>
    <row r="10236" spans="1:13">
      <c r="A10236">
        <v>14490</v>
      </c>
      <c r="B10236" t="s">
        <v>22</v>
      </c>
      <c r="C10236" s="16" t="s">
        <v>17370</v>
      </c>
      <c r="D10236">
        <f t="shared" si="0"/>
        <v>28</v>
      </c>
      <c r="E10236" t="str">
        <f t="shared" si="1"/>
        <v>2,650,000</v>
      </c>
      <c r="F10236" t="str">
        <f t="shared" si="2"/>
        <v/>
      </c>
      <c r="G10236" t="str">
        <f t="shared" si="3"/>
        <v>2,650,000</v>
      </c>
      <c r="H10236" t="s">
        <v>96</v>
      </c>
      <c r="J10236" t="s">
        <v>28</v>
      </c>
      <c r="K10236" t="s">
        <v>101</v>
      </c>
      <c r="L10236">
        <v>2650000</v>
      </c>
      <c r="M10236" t="s">
        <v>17371</v>
      </c>
    </row>
    <row r="10237" spans="1:13">
      <c r="A10237">
        <v>14491</v>
      </c>
      <c r="B10237" t="s">
        <v>22</v>
      </c>
      <c r="C10237" s="16" t="s">
        <v>17372</v>
      </c>
      <c r="D10237">
        <f t="shared" si="0"/>
        <v>28</v>
      </c>
      <c r="E10237" t="str">
        <f t="shared" si="1"/>
        <v>2,600,000</v>
      </c>
      <c r="F10237" t="str">
        <f t="shared" si="2"/>
        <v/>
      </c>
      <c r="G10237" t="str">
        <f t="shared" si="3"/>
        <v>2,600,000</v>
      </c>
      <c r="H10237" t="s">
        <v>96</v>
      </c>
      <c r="J10237" t="s">
        <v>28</v>
      </c>
      <c r="K10237" t="s">
        <v>101</v>
      </c>
      <c r="L10237">
        <v>2600000</v>
      </c>
      <c r="M10237" t="s">
        <v>17373</v>
      </c>
    </row>
    <row r="10238" spans="1:13">
      <c r="A10238">
        <v>14492</v>
      </c>
      <c r="B10238" t="s">
        <v>22</v>
      </c>
      <c r="C10238" s="16" t="s">
        <v>17374</v>
      </c>
      <c r="D10238">
        <f t="shared" si="0"/>
        <v>28</v>
      </c>
      <c r="E10238" t="str">
        <f t="shared" si="1"/>
        <v>2,100,000</v>
      </c>
      <c r="F10238" t="str">
        <f t="shared" si="2"/>
        <v/>
      </c>
      <c r="G10238" t="str">
        <f t="shared" si="3"/>
        <v>2,100,000</v>
      </c>
      <c r="H10238" t="s">
        <v>96</v>
      </c>
      <c r="J10238" t="s">
        <v>28</v>
      </c>
      <c r="K10238" t="s">
        <v>101</v>
      </c>
      <c r="L10238">
        <v>2100000</v>
      </c>
      <c r="M10238" t="s">
        <v>17375</v>
      </c>
    </row>
    <row r="10239" spans="1:13">
      <c r="A10239">
        <v>14493</v>
      </c>
      <c r="B10239" t="s">
        <v>22</v>
      </c>
      <c r="C10239" s="16" t="s">
        <v>17376</v>
      </c>
      <c r="D10239">
        <f t="shared" si="0"/>
        <v>28</v>
      </c>
      <c r="E10239" t="str">
        <f t="shared" si="1"/>
        <v>1,963,000</v>
      </c>
      <c r="F10239" t="str">
        <f t="shared" si="2"/>
        <v/>
      </c>
      <c r="G10239" t="str">
        <f t="shared" si="3"/>
        <v>1,963,000</v>
      </c>
      <c r="H10239" t="s">
        <v>96</v>
      </c>
      <c r="J10239" t="s">
        <v>28</v>
      </c>
      <c r="K10239" t="s">
        <v>101</v>
      </c>
      <c r="L10239">
        <v>1963000</v>
      </c>
      <c r="M10239" t="s">
        <v>17377</v>
      </c>
    </row>
    <row r="10240" spans="1:13">
      <c r="A10240">
        <v>14494</v>
      </c>
      <c r="B10240" t="s">
        <v>22</v>
      </c>
      <c r="C10240" s="16" t="s">
        <v>17378</v>
      </c>
      <c r="D10240">
        <f t="shared" si="0"/>
        <v>28</v>
      </c>
      <c r="E10240" t="str">
        <f t="shared" si="1"/>
        <v>1,935,900</v>
      </c>
      <c r="F10240" t="str">
        <f t="shared" si="2"/>
        <v/>
      </c>
      <c r="G10240" t="str">
        <f t="shared" si="3"/>
        <v>1,935,900</v>
      </c>
      <c r="H10240" t="s">
        <v>96</v>
      </c>
      <c r="J10240" t="s">
        <v>28</v>
      </c>
      <c r="K10240" t="s">
        <v>101</v>
      </c>
      <c r="L10240">
        <v>1935900</v>
      </c>
      <c r="M10240" t="s">
        <v>17379</v>
      </c>
    </row>
    <row r="10241" spans="1:13">
      <c r="A10241">
        <v>14495</v>
      </c>
      <c r="B10241" t="s">
        <v>22</v>
      </c>
      <c r="C10241" s="16" t="s">
        <v>17380</v>
      </c>
      <c r="D10241">
        <f t="shared" si="0"/>
        <v>28</v>
      </c>
      <c r="E10241" t="str">
        <f t="shared" si="1"/>
        <v>1,662,500</v>
      </c>
      <c r="F10241" t="str">
        <f t="shared" si="2"/>
        <v/>
      </c>
      <c r="G10241" t="str">
        <f t="shared" si="3"/>
        <v>1,662,500</v>
      </c>
      <c r="H10241" t="s">
        <v>96</v>
      </c>
      <c r="J10241" t="s">
        <v>28</v>
      </c>
      <c r="K10241" t="s">
        <v>101</v>
      </c>
      <c r="L10241">
        <v>1662500</v>
      </c>
      <c r="M10241" t="s">
        <v>17381</v>
      </c>
    </row>
    <row r="10242" spans="1:13">
      <c r="A10242">
        <v>14496</v>
      </c>
      <c r="B10242" t="s">
        <v>22</v>
      </c>
      <c r="C10242" s="16" t="s">
        <v>17382</v>
      </c>
      <c r="D10242">
        <f t="shared" si="0"/>
        <v>28</v>
      </c>
      <c r="E10242" t="str">
        <f t="shared" si="1"/>
        <v>1,600,000</v>
      </c>
      <c r="F10242" t="str">
        <f t="shared" si="2"/>
        <v/>
      </c>
      <c r="G10242" t="str">
        <f t="shared" si="3"/>
        <v>1,600,000</v>
      </c>
      <c r="H10242" t="s">
        <v>96</v>
      </c>
      <c r="J10242" t="s">
        <v>28</v>
      </c>
      <c r="K10242" t="s">
        <v>101</v>
      </c>
      <c r="L10242">
        <v>1600000</v>
      </c>
      <c r="M10242" t="s">
        <v>17383</v>
      </c>
    </row>
    <row r="10243" spans="1:13">
      <c r="A10243">
        <v>14497</v>
      </c>
      <c r="B10243" t="s">
        <v>22</v>
      </c>
      <c r="C10243" s="16" t="s">
        <v>17384</v>
      </c>
      <c r="D10243">
        <f t="shared" si="0"/>
        <v>28</v>
      </c>
      <c r="E10243" t="str">
        <f t="shared" si="1"/>
        <v>1,596,000</v>
      </c>
      <c r="F10243" t="str">
        <f t="shared" si="2"/>
        <v/>
      </c>
      <c r="G10243" t="str">
        <f t="shared" si="3"/>
        <v>1,596,000</v>
      </c>
      <c r="H10243" t="s">
        <v>96</v>
      </c>
      <c r="J10243" t="s">
        <v>28</v>
      </c>
      <c r="K10243" t="s">
        <v>101</v>
      </c>
      <c r="L10243">
        <v>1596000</v>
      </c>
      <c r="M10243" t="s">
        <v>17385</v>
      </c>
    </row>
    <row r="10244" spans="1:13">
      <c r="A10244">
        <v>14498</v>
      </c>
      <c r="B10244" t="s">
        <v>22</v>
      </c>
      <c r="C10244" s="16" t="s">
        <v>17386</v>
      </c>
      <c r="D10244">
        <f t="shared" si="0"/>
        <v>28</v>
      </c>
      <c r="E10244" t="str">
        <f t="shared" si="1"/>
        <v>1,485,300</v>
      </c>
      <c r="F10244" t="str">
        <f t="shared" si="2"/>
        <v/>
      </c>
      <c r="G10244" t="str">
        <f t="shared" si="3"/>
        <v>1,485,300</v>
      </c>
      <c r="H10244" t="s">
        <v>96</v>
      </c>
      <c r="J10244" t="s">
        <v>28</v>
      </c>
      <c r="K10244" t="s">
        <v>101</v>
      </c>
      <c r="L10244">
        <v>1485300</v>
      </c>
      <c r="M10244" t="s">
        <v>17387</v>
      </c>
    </row>
    <row r="10245" spans="1:13">
      <c r="A10245">
        <v>14499</v>
      </c>
      <c r="B10245" t="s">
        <v>22</v>
      </c>
      <c r="C10245" s="16" t="s">
        <v>17388</v>
      </c>
      <c r="D10245">
        <f t="shared" si="0"/>
        <v>28</v>
      </c>
      <c r="E10245" t="str">
        <f t="shared" si="1"/>
        <v>845,000</v>
      </c>
      <c r="F10245" t="str">
        <f t="shared" si="2"/>
        <v/>
      </c>
      <c r="G10245" t="str">
        <f t="shared" si="3"/>
        <v>845,000</v>
      </c>
      <c r="H10245" t="s">
        <v>96</v>
      </c>
      <c r="J10245" t="s">
        <v>28</v>
      </c>
      <c r="K10245" t="s">
        <v>101</v>
      </c>
      <c r="L10245">
        <v>845000</v>
      </c>
      <c r="M10245" t="s">
        <v>17389</v>
      </c>
    </row>
    <row r="10246" spans="1:13">
      <c r="A10246">
        <v>14500</v>
      </c>
      <c r="B10246" t="s">
        <v>22</v>
      </c>
      <c r="C10246" s="16" t="s">
        <v>17390</v>
      </c>
      <c r="D10246">
        <f t="shared" si="0"/>
        <v>28</v>
      </c>
      <c r="E10246" t="str">
        <f t="shared" si="1"/>
        <v>250,000</v>
      </c>
      <c r="F10246" t="str">
        <f t="shared" si="2"/>
        <v/>
      </c>
      <c r="G10246" t="str">
        <f t="shared" si="3"/>
        <v>250,000</v>
      </c>
      <c r="H10246" t="s">
        <v>96</v>
      </c>
      <c r="J10246" t="s">
        <v>28</v>
      </c>
      <c r="K10246" t="s">
        <v>101</v>
      </c>
      <c r="L10246">
        <v>250000</v>
      </c>
      <c r="M10246" t="s">
        <v>17391</v>
      </c>
    </row>
    <row r="10247" spans="1:13">
      <c r="A10247">
        <v>14501</v>
      </c>
      <c r="B10247" t="s">
        <v>22</v>
      </c>
      <c r="C10247" s="16" t="s">
        <v>17392</v>
      </c>
      <c r="D10247">
        <f t="shared" si="0"/>
        <v>28</v>
      </c>
      <c r="E10247" t="str">
        <f t="shared" si="1"/>
        <v>168,000</v>
      </c>
      <c r="F10247" t="str">
        <f t="shared" si="2"/>
        <v/>
      </c>
      <c r="G10247" t="str">
        <f t="shared" si="3"/>
        <v>168,000</v>
      </c>
      <c r="H10247" t="s">
        <v>96</v>
      </c>
      <c r="J10247" t="s">
        <v>28</v>
      </c>
      <c r="K10247" t="s">
        <v>101</v>
      </c>
      <c r="L10247">
        <v>168000</v>
      </c>
      <c r="M10247" t="s">
        <v>17393</v>
      </c>
    </row>
    <row r="10248" spans="1:13">
      <c r="A10248">
        <v>14502</v>
      </c>
      <c r="B10248" t="s">
        <v>22</v>
      </c>
      <c r="C10248" s="16" t="s">
        <v>17394</v>
      </c>
      <c r="D10248">
        <f t="shared" si="0"/>
        <v>28</v>
      </c>
      <c r="E10248" t="str">
        <f t="shared" si="1"/>
        <v>150,000</v>
      </c>
      <c r="F10248" t="str">
        <f t="shared" si="2"/>
        <v/>
      </c>
      <c r="G10248" t="str">
        <f t="shared" si="3"/>
        <v>150,000</v>
      </c>
      <c r="H10248" t="s">
        <v>96</v>
      </c>
      <c r="J10248" t="s">
        <v>28</v>
      </c>
      <c r="K10248" t="s">
        <v>101</v>
      </c>
      <c r="L10248">
        <v>150000</v>
      </c>
      <c r="M10248" t="s">
        <v>17395</v>
      </c>
    </row>
    <row r="10249" spans="1:13">
      <c r="A10249">
        <v>14503</v>
      </c>
      <c r="B10249" t="s">
        <v>22</v>
      </c>
      <c r="C10249" s="16" t="s">
        <v>17396</v>
      </c>
      <c r="D10249">
        <f t="shared" si="0"/>
        <v>28</v>
      </c>
      <c r="E10249" t="str">
        <f t="shared" si="1"/>
        <v>110,000</v>
      </c>
      <c r="F10249" t="str">
        <f t="shared" si="2"/>
        <v/>
      </c>
      <c r="G10249" t="str">
        <f t="shared" si="3"/>
        <v>110,000</v>
      </c>
      <c r="H10249" t="s">
        <v>96</v>
      </c>
      <c r="J10249" t="s">
        <v>28</v>
      </c>
      <c r="K10249" t="s">
        <v>101</v>
      </c>
      <c r="L10249">
        <v>110000</v>
      </c>
      <c r="M10249" t="s">
        <v>17397</v>
      </c>
    </row>
    <row r="10250" spans="1:13">
      <c r="A10250">
        <v>14504</v>
      </c>
      <c r="B10250" t="s">
        <v>22</v>
      </c>
      <c r="C10250" s="16" t="s">
        <v>17398</v>
      </c>
      <c r="D10250">
        <f t="shared" si="0"/>
        <v>28</v>
      </c>
      <c r="E10250" t="str">
        <f t="shared" si="1"/>
        <v>6,140</v>
      </c>
      <c r="F10250" t="str">
        <f t="shared" si="2"/>
        <v/>
      </c>
      <c r="G10250" t="str">
        <f t="shared" si="3"/>
        <v>6,140</v>
      </c>
      <c r="H10250" t="s">
        <v>96</v>
      </c>
      <c r="J10250" t="s">
        <v>28</v>
      </c>
      <c r="K10250" t="s">
        <v>101</v>
      </c>
      <c r="L10250">
        <v>6140</v>
      </c>
      <c r="M10250" t="s">
        <v>17399</v>
      </c>
    </row>
    <row r="10251" spans="1:13">
      <c r="A10251">
        <v>14506</v>
      </c>
      <c r="B10251" t="s">
        <v>22</v>
      </c>
      <c r="C10251" s="16" t="s">
        <v>17400</v>
      </c>
      <c r="D10251">
        <f t="shared" si="0"/>
        <v>28</v>
      </c>
      <c r="E10251" t="str">
        <f t="shared" si="1"/>
        <v>3,300,000 (deceased)</v>
      </c>
      <c r="F10251">
        <f t="shared" si="2"/>
        <v>10</v>
      </c>
      <c r="G10251" t="str">
        <f t="shared" si="3"/>
        <v>3,300,000</v>
      </c>
      <c r="H10251" t="s">
        <v>96</v>
      </c>
      <c r="J10251" t="s">
        <v>32</v>
      </c>
      <c r="K10251" t="s">
        <v>101</v>
      </c>
      <c r="L10251">
        <v>3300000</v>
      </c>
      <c r="M10251" t="s">
        <v>5828</v>
      </c>
    </row>
    <row r="10252" spans="1:13">
      <c r="A10252">
        <v>14507</v>
      </c>
      <c r="B10252" t="s">
        <v>22</v>
      </c>
      <c r="C10252" s="16" t="s">
        <v>17401</v>
      </c>
      <c r="D10252">
        <f t="shared" si="0"/>
        <v>28</v>
      </c>
      <c r="E10252" t="str">
        <f t="shared" si="1"/>
        <v>2,820,000</v>
      </c>
      <c r="F10252" t="str">
        <f t="shared" si="2"/>
        <v/>
      </c>
      <c r="G10252" t="str">
        <f t="shared" si="3"/>
        <v>2,820,000</v>
      </c>
      <c r="H10252" t="s">
        <v>96</v>
      </c>
      <c r="J10252" t="s">
        <v>32</v>
      </c>
      <c r="K10252" t="s">
        <v>101</v>
      </c>
      <c r="L10252">
        <v>2820000</v>
      </c>
      <c r="M10252" t="s">
        <v>17402</v>
      </c>
    </row>
    <row r="10253" spans="1:13">
      <c r="A10253">
        <v>14508</v>
      </c>
      <c r="B10253" t="s">
        <v>22</v>
      </c>
      <c r="C10253" s="16" t="s">
        <v>17403</v>
      </c>
      <c r="D10253">
        <f t="shared" si="0"/>
        <v>28</v>
      </c>
      <c r="E10253" t="str">
        <f t="shared" si="1"/>
        <v>2,731,000</v>
      </c>
      <c r="F10253" t="str">
        <f t="shared" si="2"/>
        <v/>
      </c>
      <c r="G10253" t="str">
        <f t="shared" si="3"/>
        <v>2,731,000</v>
      </c>
      <c r="H10253" t="s">
        <v>96</v>
      </c>
      <c r="J10253" t="s">
        <v>32</v>
      </c>
      <c r="K10253" t="s">
        <v>101</v>
      </c>
      <c r="L10253">
        <v>2731000</v>
      </c>
      <c r="M10253" t="s">
        <v>17404</v>
      </c>
    </row>
    <row r="10254" spans="1:13">
      <c r="A10254">
        <v>14509</v>
      </c>
      <c r="B10254" t="s">
        <v>22</v>
      </c>
      <c r="C10254" s="16" t="s">
        <v>17405</v>
      </c>
      <c r="D10254">
        <f t="shared" si="0"/>
        <v>28</v>
      </c>
      <c r="E10254" t="str">
        <f t="shared" si="1"/>
        <v>2,640,000</v>
      </c>
      <c r="F10254" t="str">
        <f t="shared" si="2"/>
        <v/>
      </c>
      <c r="G10254" t="str">
        <f t="shared" si="3"/>
        <v>2,640,000</v>
      </c>
      <c r="H10254" t="s">
        <v>96</v>
      </c>
      <c r="J10254" t="s">
        <v>32</v>
      </c>
      <c r="K10254" t="s">
        <v>101</v>
      </c>
      <c r="L10254">
        <v>2640000</v>
      </c>
      <c r="M10254" t="s">
        <v>17406</v>
      </c>
    </row>
    <row r="10255" spans="1:13">
      <c r="A10255">
        <v>14510</v>
      </c>
      <c r="B10255" t="s">
        <v>22</v>
      </c>
      <c r="C10255" s="16" t="s">
        <v>17407</v>
      </c>
      <c r="D10255">
        <f t="shared" si="0"/>
        <v>28</v>
      </c>
      <c r="E10255" t="str">
        <f t="shared" si="1"/>
        <v>2,500,000</v>
      </c>
      <c r="F10255" t="str">
        <f t="shared" si="2"/>
        <v/>
      </c>
      <c r="G10255" t="str">
        <f t="shared" si="3"/>
        <v>2,500,000</v>
      </c>
      <c r="H10255" t="s">
        <v>96</v>
      </c>
      <c r="J10255" t="s">
        <v>32</v>
      </c>
      <c r="K10255" t="s">
        <v>101</v>
      </c>
      <c r="L10255">
        <v>2500000</v>
      </c>
      <c r="M10255" t="s">
        <v>17408</v>
      </c>
    </row>
    <row r="10256" spans="1:13">
      <c r="A10256">
        <v>14511</v>
      </c>
      <c r="B10256" t="s">
        <v>22</v>
      </c>
      <c r="C10256" s="16" t="s">
        <v>17409</v>
      </c>
      <c r="D10256">
        <f t="shared" si="0"/>
        <v>28</v>
      </c>
      <c r="E10256" t="str">
        <f t="shared" si="1"/>
        <v>2,145,000</v>
      </c>
      <c r="F10256" t="str">
        <f t="shared" si="2"/>
        <v/>
      </c>
      <c r="G10256" t="str">
        <f t="shared" si="3"/>
        <v>2,145,000</v>
      </c>
      <c r="H10256" t="s">
        <v>96</v>
      </c>
      <c r="J10256" t="s">
        <v>32</v>
      </c>
      <c r="K10256" t="s">
        <v>101</v>
      </c>
      <c r="L10256">
        <v>2145000</v>
      </c>
      <c r="M10256" t="s">
        <v>17410</v>
      </c>
    </row>
    <row r="10257" spans="1:13">
      <c r="A10257">
        <v>14512</v>
      </c>
      <c r="B10257" t="s">
        <v>22</v>
      </c>
      <c r="C10257" s="16" t="s">
        <v>17411</v>
      </c>
      <c r="D10257">
        <f t="shared" si="0"/>
        <v>28</v>
      </c>
      <c r="E10257" t="str">
        <f t="shared" si="1"/>
        <v>1,750,000</v>
      </c>
      <c r="F10257" t="str">
        <f t="shared" si="2"/>
        <v/>
      </c>
      <c r="G10257" t="str">
        <f t="shared" si="3"/>
        <v>1,750,000</v>
      </c>
      <c r="H10257" t="s">
        <v>96</v>
      </c>
      <c r="J10257" t="s">
        <v>32</v>
      </c>
      <c r="K10257" t="s">
        <v>101</v>
      </c>
      <c r="L10257">
        <v>1750000</v>
      </c>
      <c r="M10257" t="s">
        <v>17412</v>
      </c>
    </row>
    <row r="10258" spans="1:13">
      <c r="A10258">
        <v>14513</v>
      </c>
      <c r="B10258" t="s">
        <v>22</v>
      </c>
      <c r="C10258" s="16" t="s">
        <v>17413</v>
      </c>
      <c r="D10258">
        <f t="shared" si="0"/>
        <v>28</v>
      </c>
      <c r="E10258" t="str">
        <f t="shared" si="1"/>
        <v>1,700,000</v>
      </c>
      <c r="F10258" t="str">
        <f t="shared" si="2"/>
        <v/>
      </c>
      <c r="G10258" t="str">
        <f t="shared" si="3"/>
        <v>1,700,000</v>
      </c>
      <c r="H10258" t="s">
        <v>96</v>
      </c>
      <c r="J10258" t="s">
        <v>32</v>
      </c>
      <c r="K10258" t="s">
        <v>101</v>
      </c>
      <c r="L10258">
        <v>1700000</v>
      </c>
      <c r="M10258" t="s">
        <v>17414</v>
      </c>
    </row>
    <row r="10259" spans="1:13">
      <c r="A10259">
        <v>14514</v>
      </c>
      <c r="B10259" t="s">
        <v>22</v>
      </c>
      <c r="C10259" s="16" t="s">
        <v>17415</v>
      </c>
      <c r="D10259">
        <f t="shared" si="0"/>
        <v>28</v>
      </c>
      <c r="E10259" t="str">
        <f t="shared" si="1"/>
        <v>1,100,000</v>
      </c>
      <c r="F10259" t="str">
        <f t="shared" si="2"/>
        <v/>
      </c>
      <c r="G10259" t="str">
        <f t="shared" si="3"/>
        <v>1,100,000</v>
      </c>
      <c r="H10259" t="s">
        <v>96</v>
      </c>
      <c r="J10259" t="s">
        <v>32</v>
      </c>
      <c r="K10259" t="s">
        <v>101</v>
      </c>
      <c r="L10259">
        <v>1100000</v>
      </c>
      <c r="M10259" t="s">
        <v>17416</v>
      </c>
    </row>
    <row r="10260" spans="1:13">
      <c r="A10260">
        <v>14515</v>
      </c>
      <c r="B10260" t="s">
        <v>22</v>
      </c>
      <c r="C10260" s="16" t="s">
        <v>17417</v>
      </c>
      <c r="D10260">
        <f t="shared" si="0"/>
        <v>28</v>
      </c>
      <c r="E10260" t="str">
        <f t="shared" si="1"/>
        <v>845,000</v>
      </c>
      <c r="F10260" t="str">
        <f t="shared" si="2"/>
        <v/>
      </c>
      <c r="G10260" t="str">
        <f t="shared" si="3"/>
        <v>845,000</v>
      </c>
      <c r="H10260" t="s">
        <v>96</v>
      </c>
      <c r="J10260" t="s">
        <v>32</v>
      </c>
      <c r="K10260" t="s">
        <v>101</v>
      </c>
      <c r="L10260">
        <v>845000</v>
      </c>
      <c r="M10260" t="s">
        <v>17418</v>
      </c>
    </row>
    <row r="10261" spans="1:13">
      <c r="A10261">
        <v>14516</v>
      </c>
      <c r="B10261" t="s">
        <v>22</v>
      </c>
      <c r="C10261" s="16" t="s">
        <v>17419</v>
      </c>
      <c r="D10261">
        <f t="shared" si="0"/>
        <v>28</v>
      </c>
      <c r="E10261" t="str">
        <f t="shared" si="1"/>
        <v>831,000</v>
      </c>
      <c r="F10261" t="str">
        <f t="shared" si="2"/>
        <v/>
      </c>
      <c r="G10261" t="str">
        <f t="shared" si="3"/>
        <v>831,000</v>
      </c>
      <c r="H10261" t="s">
        <v>96</v>
      </c>
      <c r="J10261" t="s">
        <v>32</v>
      </c>
      <c r="K10261" t="s">
        <v>101</v>
      </c>
      <c r="L10261">
        <v>831000</v>
      </c>
      <c r="M10261" t="s">
        <v>17420</v>
      </c>
    </row>
    <row r="10262" spans="1:13">
      <c r="A10262">
        <v>14517</v>
      </c>
      <c r="B10262" t="s">
        <v>22</v>
      </c>
      <c r="C10262" s="16" t="s">
        <v>17421</v>
      </c>
      <c r="D10262">
        <f t="shared" si="0"/>
        <v>28</v>
      </c>
      <c r="E10262" t="str">
        <f t="shared" si="1"/>
        <v>800,000</v>
      </c>
      <c r="F10262" t="str">
        <f t="shared" si="2"/>
        <v/>
      </c>
      <c r="G10262" t="str">
        <f t="shared" si="3"/>
        <v>800,000</v>
      </c>
      <c r="H10262" t="s">
        <v>96</v>
      </c>
      <c r="J10262" t="s">
        <v>32</v>
      </c>
      <c r="K10262" t="s">
        <v>101</v>
      </c>
      <c r="L10262">
        <v>800000</v>
      </c>
      <c r="M10262" t="s">
        <v>17422</v>
      </c>
    </row>
    <row r="10263" spans="1:13">
      <c r="A10263">
        <v>14518</v>
      </c>
      <c r="B10263" t="s">
        <v>22</v>
      </c>
      <c r="C10263" s="16" t="s">
        <v>17423</v>
      </c>
      <c r="D10263">
        <f t="shared" si="0"/>
        <v>28</v>
      </c>
      <c r="E10263" t="str">
        <f t="shared" si="1"/>
        <v>500,000</v>
      </c>
      <c r="F10263" t="str">
        <f t="shared" si="2"/>
        <v/>
      </c>
      <c r="G10263" t="str">
        <f t="shared" si="3"/>
        <v>500,000</v>
      </c>
      <c r="H10263" t="s">
        <v>96</v>
      </c>
      <c r="J10263" t="s">
        <v>32</v>
      </c>
      <c r="K10263" t="s">
        <v>101</v>
      </c>
      <c r="L10263">
        <v>500000</v>
      </c>
      <c r="M10263" t="s">
        <v>17424</v>
      </c>
    </row>
    <row r="10264" spans="1:13">
      <c r="A10264">
        <v>14519</v>
      </c>
      <c r="B10264" t="s">
        <v>22</v>
      </c>
      <c r="C10264" s="16" t="s">
        <v>17425</v>
      </c>
      <c r="D10264">
        <f t="shared" si="0"/>
        <v>28</v>
      </c>
      <c r="E10264" t="str">
        <f t="shared" si="1"/>
        <v>250,000</v>
      </c>
      <c r="F10264" t="str">
        <f t="shared" si="2"/>
        <v/>
      </c>
      <c r="G10264" t="str">
        <f t="shared" si="3"/>
        <v>250,000</v>
      </c>
      <c r="H10264" t="s">
        <v>96</v>
      </c>
      <c r="J10264" t="s">
        <v>32</v>
      </c>
      <c r="K10264" t="s">
        <v>101</v>
      </c>
      <c r="L10264">
        <v>250000</v>
      </c>
      <c r="M10264" t="s">
        <v>17426</v>
      </c>
    </row>
    <row r="10265" spans="1:13">
      <c r="A10265">
        <v>14520</v>
      </c>
      <c r="B10265" t="s">
        <v>22</v>
      </c>
      <c r="C10265" s="16" t="s">
        <v>17427</v>
      </c>
      <c r="D10265">
        <f t="shared" si="0"/>
        <v>28</v>
      </c>
      <c r="E10265" t="str">
        <f t="shared" si="1"/>
        <v>250,000</v>
      </c>
      <c r="F10265" t="str">
        <f t="shared" si="2"/>
        <v/>
      </c>
      <c r="G10265" t="str">
        <f t="shared" si="3"/>
        <v>250,000</v>
      </c>
      <c r="H10265" t="s">
        <v>96</v>
      </c>
      <c r="J10265" t="s">
        <v>32</v>
      </c>
      <c r="K10265" t="s">
        <v>101</v>
      </c>
      <c r="L10265">
        <v>250000</v>
      </c>
      <c r="M10265" t="s">
        <v>17428</v>
      </c>
    </row>
    <row r="10266" spans="1:13">
      <c r="A10266">
        <v>14521</v>
      </c>
      <c r="B10266" t="s">
        <v>22</v>
      </c>
      <c r="C10266" s="16" t="s">
        <v>17429</v>
      </c>
      <c r="D10266">
        <f t="shared" si="0"/>
        <v>28</v>
      </c>
      <c r="E10266" t="str">
        <f t="shared" si="1"/>
        <v>150,000</v>
      </c>
      <c r="F10266" t="str">
        <f t="shared" si="2"/>
        <v/>
      </c>
      <c r="G10266" t="str">
        <f t="shared" si="3"/>
        <v>150,000</v>
      </c>
      <c r="H10266" t="s">
        <v>96</v>
      </c>
      <c r="J10266" t="s">
        <v>32</v>
      </c>
      <c r="K10266" t="s">
        <v>101</v>
      </c>
      <c r="L10266">
        <v>150000</v>
      </c>
      <c r="M10266" t="s">
        <v>17430</v>
      </c>
    </row>
    <row r="10267" spans="1:13">
      <c r="A10267">
        <v>14522</v>
      </c>
      <c r="B10267" t="s">
        <v>22</v>
      </c>
      <c r="C10267" s="16" t="s">
        <v>17431</v>
      </c>
      <c r="D10267">
        <f t="shared" si="0"/>
        <v>28</v>
      </c>
      <c r="E10267" t="str">
        <f t="shared" si="1"/>
        <v>150,000</v>
      </c>
      <c r="F10267" t="str">
        <f t="shared" si="2"/>
        <v/>
      </c>
      <c r="G10267" t="str">
        <f t="shared" si="3"/>
        <v>150,000</v>
      </c>
      <c r="H10267" t="s">
        <v>96</v>
      </c>
      <c r="J10267" t="s">
        <v>32</v>
      </c>
      <c r="K10267" t="s">
        <v>101</v>
      </c>
      <c r="L10267">
        <v>150000</v>
      </c>
      <c r="M10267" t="s">
        <v>17432</v>
      </c>
    </row>
    <row r="10268" spans="1:13">
      <c r="A10268">
        <v>14524</v>
      </c>
      <c r="B10268" t="s">
        <v>22</v>
      </c>
      <c r="C10268" s="16" t="s">
        <v>17433</v>
      </c>
      <c r="D10268">
        <f t="shared" si="0"/>
        <v>28</v>
      </c>
      <c r="E10268" t="str">
        <f t="shared" si="1"/>
        <v>3,840,000</v>
      </c>
      <c r="F10268" t="str">
        <f t="shared" si="2"/>
        <v/>
      </c>
      <c r="G10268" t="str">
        <f t="shared" si="3"/>
        <v>3,840,000</v>
      </c>
      <c r="H10268" t="s">
        <v>96</v>
      </c>
      <c r="J10268" t="s">
        <v>34</v>
      </c>
      <c r="K10268" t="s">
        <v>101</v>
      </c>
      <c r="L10268">
        <v>3840000</v>
      </c>
      <c r="M10268" t="s">
        <v>17434</v>
      </c>
    </row>
    <row r="10269" spans="1:13">
      <c r="A10269">
        <v>14525</v>
      </c>
      <c r="B10269" t="s">
        <v>22</v>
      </c>
      <c r="C10269" s="16" t="s">
        <v>17435</v>
      </c>
      <c r="D10269">
        <f t="shared" si="0"/>
        <v>28</v>
      </c>
      <c r="E10269" t="str">
        <f t="shared" si="1"/>
        <v>3,710,000</v>
      </c>
      <c r="F10269" t="str">
        <f t="shared" si="2"/>
        <v/>
      </c>
      <c r="G10269" t="str">
        <f t="shared" si="3"/>
        <v>3,710,000</v>
      </c>
      <c r="H10269" t="s">
        <v>96</v>
      </c>
      <c r="J10269" t="s">
        <v>34</v>
      </c>
      <c r="K10269" t="s">
        <v>101</v>
      </c>
      <c r="L10269">
        <v>3710000</v>
      </c>
      <c r="M10269" t="s">
        <v>17436</v>
      </c>
    </row>
    <row r="10270" spans="1:13">
      <c r="A10270">
        <v>14526</v>
      </c>
      <c r="B10270" t="s">
        <v>22</v>
      </c>
      <c r="C10270" s="16" t="s">
        <v>17437</v>
      </c>
      <c r="D10270">
        <f t="shared" si="0"/>
        <v>28</v>
      </c>
      <c r="E10270" t="str">
        <f t="shared" si="1"/>
        <v>2,500,000</v>
      </c>
      <c r="F10270" t="str">
        <f t="shared" si="2"/>
        <v/>
      </c>
      <c r="G10270" t="str">
        <f t="shared" si="3"/>
        <v>2,500,000</v>
      </c>
      <c r="H10270" t="s">
        <v>96</v>
      </c>
      <c r="J10270" t="s">
        <v>34</v>
      </c>
      <c r="K10270" t="s">
        <v>101</v>
      </c>
      <c r="L10270">
        <v>2500000</v>
      </c>
      <c r="M10270" t="s">
        <v>17438</v>
      </c>
    </row>
    <row r="10271" spans="1:13">
      <c r="A10271">
        <v>14527</v>
      </c>
      <c r="B10271" t="s">
        <v>22</v>
      </c>
      <c r="C10271" s="16" t="s">
        <v>17439</v>
      </c>
      <c r="D10271">
        <f t="shared" si="0"/>
        <v>28</v>
      </c>
      <c r="E10271" t="str">
        <f t="shared" si="1"/>
        <v>1,925,000</v>
      </c>
      <c r="F10271" t="str">
        <f t="shared" si="2"/>
        <v/>
      </c>
      <c r="G10271" t="str">
        <f t="shared" si="3"/>
        <v>1,925,000</v>
      </c>
      <c r="H10271" t="s">
        <v>96</v>
      </c>
      <c r="J10271" t="s">
        <v>34</v>
      </c>
      <c r="K10271" t="s">
        <v>101</v>
      </c>
      <c r="L10271">
        <v>1925000</v>
      </c>
      <c r="M10271" t="s">
        <v>17440</v>
      </c>
    </row>
    <row r="10272" spans="1:13">
      <c r="A10272">
        <v>14528</v>
      </c>
      <c r="B10272" t="s">
        <v>22</v>
      </c>
      <c r="C10272" s="16" t="s">
        <v>17441</v>
      </c>
      <c r="D10272">
        <f t="shared" si="0"/>
        <v>28</v>
      </c>
      <c r="E10272" t="str">
        <f t="shared" si="1"/>
        <v>1,340,000</v>
      </c>
      <c r="F10272" t="str">
        <f t="shared" si="2"/>
        <v/>
      </c>
      <c r="G10272" t="str">
        <f t="shared" si="3"/>
        <v>1,340,000</v>
      </c>
      <c r="H10272" t="s">
        <v>96</v>
      </c>
      <c r="J10272" t="s">
        <v>34</v>
      </c>
      <c r="K10272" t="s">
        <v>101</v>
      </c>
      <c r="L10272">
        <v>1340000</v>
      </c>
      <c r="M10272" t="s">
        <v>17442</v>
      </c>
    </row>
    <row r="10273" spans="1:13">
      <c r="A10273">
        <v>14529</v>
      </c>
      <c r="B10273" t="s">
        <v>22</v>
      </c>
      <c r="C10273" s="16" t="s">
        <v>17443</v>
      </c>
      <c r="D10273">
        <f t="shared" si="0"/>
        <v>28</v>
      </c>
      <c r="E10273" t="str">
        <f t="shared" si="1"/>
        <v>1,250,000</v>
      </c>
      <c r="F10273" t="str">
        <f t="shared" si="2"/>
        <v/>
      </c>
      <c r="G10273" t="str">
        <f t="shared" si="3"/>
        <v>1,250,000</v>
      </c>
      <c r="H10273" t="s">
        <v>96</v>
      </c>
      <c r="J10273" t="s">
        <v>34</v>
      </c>
      <c r="K10273" t="s">
        <v>101</v>
      </c>
      <c r="L10273">
        <v>1250000</v>
      </c>
      <c r="M10273" t="s">
        <v>17444</v>
      </c>
    </row>
    <row r="10274" spans="1:13">
      <c r="A10274">
        <v>14530</v>
      </c>
      <c r="B10274" t="s">
        <v>22</v>
      </c>
      <c r="C10274" s="16" t="s">
        <v>17445</v>
      </c>
      <c r="D10274">
        <f t="shared" si="0"/>
        <v>28</v>
      </c>
      <c r="E10274" t="str">
        <f t="shared" si="1"/>
        <v>1,240,000 *</v>
      </c>
      <c r="F10274">
        <f t="shared" si="2"/>
        <v>10</v>
      </c>
      <c r="G10274" t="str">
        <f t="shared" si="3"/>
        <v>1,240,000</v>
      </c>
      <c r="H10274" t="s">
        <v>96</v>
      </c>
      <c r="J10274" t="s">
        <v>34</v>
      </c>
      <c r="K10274" t="s">
        <v>101</v>
      </c>
      <c r="L10274">
        <v>1240000</v>
      </c>
      <c r="M10274" t="s">
        <v>17446</v>
      </c>
    </row>
    <row r="10275" spans="1:13">
      <c r="A10275">
        <v>14531</v>
      </c>
      <c r="B10275" t="s">
        <v>22</v>
      </c>
      <c r="C10275" s="16" t="s">
        <v>17447</v>
      </c>
      <c r="D10275">
        <f t="shared" si="0"/>
        <v>28</v>
      </c>
      <c r="E10275" t="str">
        <f t="shared" si="1"/>
        <v>1,125,000</v>
      </c>
      <c r="F10275" t="str">
        <f t="shared" si="2"/>
        <v/>
      </c>
      <c r="G10275" t="str">
        <f t="shared" si="3"/>
        <v>1,125,000</v>
      </c>
      <c r="H10275" t="s">
        <v>96</v>
      </c>
      <c r="J10275" t="s">
        <v>34</v>
      </c>
      <c r="K10275" t="s">
        <v>101</v>
      </c>
      <c r="L10275">
        <v>1125000</v>
      </c>
      <c r="M10275" t="s">
        <v>17448</v>
      </c>
    </row>
    <row r="10276" spans="1:13">
      <c r="A10276">
        <v>14532</v>
      </c>
      <c r="B10276" t="s">
        <v>22</v>
      </c>
      <c r="C10276" s="16" t="s">
        <v>17449</v>
      </c>
      <c r="D10276">
        <f t="shared" si="0"/>
        <v>28</v>
      </c>
      <c r="E10276" t="str">
        <f t="shared" si="1"/>
        <v>845,000</v>
      </c>
      <c r="F10276" t="str">
        <f t="shared" si="2"/>
        <v/>
      </c>
      <c r="G10276" t="str">
        <f t="shared" si="3"/>
        <v>845,000</v>
      </c>
      <c r="H10276" t="s">
        <v>96</v>
      </c>
      <c r="J10276" t="s">
        <v>34</v>
      </c>
      <c r="K10276" t="s">
        <v>101</v>
      </c>
      <c r="L10276">
        <v>845000</v>
      </c>
      <c r="M10276" t="s">
        <v>17450</v>
      </c>
    </row>
    <row r="10277" spans="1:13">
      <c r="A10277">
        <v>14533</v>
      </c>
      <c r="B10277" t="s">
        <v>22</v>
      </c>
      <c r="C10277" s="16" t="s">
        <v>17451</v>
      </c>
      <c r="D10277">
        <f t="shared" si="0"/>
        <v>28</v>
      </c>
      <c r="E10277" t="str">
        <f t="shared" si="1"/>
        <v>570,000</v>
      </c>
      <c r="F10277" t="str">
        <f t="shared" si="2"/>
        <v/>
      </c>
      <c r="G10277" t="str">
        <f t="shared" si="3"/>
        <v>570,000</v>
      </c>
      <c r="H10277" t="s">
        <v>96</v>
      </c>
      <c r="J10277" t="s">
        <v>34</v>
      </c>
      <c r="K10277" t="s">
        <v>101</v>
      </c>
      <c r="L10277">
        <v>570000</v>
      </c>
      <c r="M10277" t="s">
        <v>17452</v>
      </c>
    </row>
    <row r="10278" spans="1:13">
      <c r="A10278">
        <v>14534</v>
      </c>
      <c r="B10278" t="s">
        <v>22</v>
      </c>
      <c r="C10278" s="16" t="s">
        <v>17453</v>
      </c>
      <c r="D10278">
        <f t="shared" si="0"/>
        <v>28</v>
      </c>
      <c r="E10278" t="str">
        <f t="shared" si="1"/>
        <v>325,000</v>
      </c>
      <c r="F10278" t="str">
        <f t="shared" si="2"/>
        <v/>
      </c>
      <c r="G10278" t="str">
        <f t="shared" si="3"/>
        <v>325,000</v>
      </c>
      <c r="H10278" t="s">
        <v>96</v>
      </c>
      <c r="J10278" t="s">
        <v>34</v>
      </c>
      <c r="K10278" t="s">
        <v>101</v>
      </c>
      <c r="L10278">
        <v>325000</v>
      </c>
      <c r="M10278" t="s">
        <v>17454</v>
      </c>
    </row>
    <row r="10279" spans="1:13">
      <c r="A10279">
        <v>14535</v>
      </c>
      <c r="B10279" t="s">
        <v>22</v>
      </c>
      <c r="C10279" s="16" t="s">
        <v>17455</v>
      </c>
      <c r="D10279">
        <f t="shared" si="0"/>
        <v>28</v>
      </c>
      <c r="E10279" t="str">
        <f t="shared" si="1"/>
        <v>224,000</v>
      </c>
      <c r="F10279" t="str">
        <f t="shared" si="2"/>
        <v/>
      </c>
      <c r="G10279" t="str">
        <f t="shared" si="3"/>
        <v>224,000</v>
      </c>
      <c r="H10279" t="s">
        <v>96</v>
      </c>
      <c r="J10279" t="s">
        <v>34</v>
      </c>
      <c r="K10279" t="s">
        <v>101</v>
      </c>
      <c r="L10279">
        <v>224000</v>
      </c>
      <c r="M10279" t="s">
        <v>17456</v>
      </c>
    </row>
    <row r="10280" spans="1:13">
      <c r="A10280">
        <v>14536</v>
      </c>
      <c r="B10280" t="s">
        <v>22</v>
      </c>
      <c r="C10280" s="16" t="s">
        <v>17457</v>
      </c>
      <c r="D10280">
        <f t="shared" si="0"/>
        <v>28</v>
      </c>
      <c r="E10280" t="str">
        <f t="shared" si="1"/>
        <v>150,000</v>
      </c>
      <c r="F10280" t="str">
        <f t="shared" si="2"/>
        <v/>
      </c>
      <c r="G10280" t="str">
        <f t="shared" si="3"/>
        <v>150,000</v>
      </c>
      <c r="H10280" t="s">
        <v>96</v>
      </c>
      <c r="J10280" t="s">
        <v>34</v>
      </c>
      <c r="K10280" t="s">
        <v>101</v>
      </c>
      <c r="L10280">
        <v>150000</v>
      </c>
      <c r="M10280" t="s">
        <v>4894</v>
      </c>
    </row>
    <row r="10281" spans="1:13">
      <c r="A10281">
        <v>14537</v>
      </c>
      <c r="B10281" t="s">
        <v>22</v>
      </c>
      <c r="C10281" s="16" t="s">
        <v>17458</v>
      </c>
      <c r="D10281">
        <f t="shared" si="0"/>
        <v>28</v>
      </c>
      <c r="E10281" t="str">
        <f t="shared" si="1"/>
        <v>150,000</v>
      </c>
      <c r="F10281" t="str">
        <f t="shared" si="2"/>
        <v/>
      </c>
      <c r="G10281" t="str">
        <f t="shared" si="3"/>
        <v>150,000</v>
      </c>
      <c r="H10281" t="s">
        <v>96</v>
      </c>
      <c r="J10281" t="s">
        <v>34</v>
      </c>
      <c r="K10281" t="s">
        <v>101</v>
      </c>
      <c r="L10281">
        <v>150000</v>
      </c>
      <c r="M10281" t="s">
        <v>17459</v>
      </c>
    </row>
    <row r="10282" spans="1:13">
      <c r="A10282">
        <v>14538</v>
      </c>
      <c r="B10282" t="s">
        <v>22</v>
      </c>
      <c r="C10282" s="16" t="s">
        <v>17460</v>
      </c>
      <c r="D10282">
        <f t="shared" si="0"/>
        <v>28</v>
      </c>
      <c r="E10282" t="str">
        <f t="shared" si="1"/>
        <v>139,500</v>
      </c>
      <c r="F10282" t="str">
        <f t="shared" si="2"/>
        <v/>
      </c>
      <c r="G10282" t="str">
        <f t="shared" si="3"/>
        <v>139,500</v>
      </c>
      <c r="H10282" t="s">
        <v>96</v>
      </c>
      <c r="J10282" t="s">
        <v>34</v>
      </c>
      <c r="K10282" t="s">
        <v>101</v>
      </c>
      <c r="L10282">
        <v>139500</v>
      </c>
      <c r="M10282" t="s">
        <v>17461</v>
      </c>
    </row>
    <row r="10283" spans="1:13">
      <c r="A10283">
        <v>14539</v>
      </c>
      <c r="B10283" t="s">
        <v>22</v>
      </c>
      <c r="C10283" s="16" t="s">
        <v>17462</v>
      </c>
      <c r="D10283">
        <f t="shared" si="0"/>
        <v>28</v>
      </c>
      <c r="E10283" t="str">
        <f t="shared" si="1"/>
        <v>13,158</v>
      </c>
      <c r="F10283" t="str">
        <f t="shared" si="2"/>
        <v/>
      </c>
      <c r="G10283" t="str">
        <f t="shared" si="3"/>
        <v>13,158</v>
      </c>
      <c r="H10283" t="s">
        <v>96</v>
      </c>
      <c r="J10283" t="s">
        <v>34</v>
      </c>
      <c r="K10283" t="s">
        <v>101</v>
      </c>
      <c r="L10283">
        <v>13158</v>
      </c>
      <c r="M10283" t="s">
        <v>17463</v>
      </c>
    </row>
    <row r="10284" spans="1:13">
      <c r="A10284">
        <v>14541</v>
      </c>
      <c r="B10284" t="s">
        <v>22</v>
      </c>
      <c r="C10284" s="16" t="s">
        <v>17464</v>
      </c>
      <c r="D10284">
        <f t="shared" si="0"/>
        <v>28</v>
      </c>
      <c r="E10284" t="str">
        <f t="shared" si="1"/>
        <v>3,850,000</v>
      </c>
      <c r="F10284" t="str">
        <f t="shared" si="2"/>
        <v/>
      </c>
      <c r="G10284" t="str">
        <f t="shared" si="3"/>
        <v>3,850,000</v>
      </c>
      <c r="H10284" t="s">
        <v>96</v>
      </c>
      <c r="J10284" t="s">
        <v>37</v>
      </c>
      <c r="K10284" t="s">
        <v>101</v>
      </c>
      <c r="L10284">
        <v>3850000</v>
      </c>
      <c r="M10284" t="s">
        <v>17465</v>
      </c>
    </row>
    <row r="10285" spans="1:13">
      <c r="A10285">
        <v>14542</v>
      </c>
      <c r="B10285" t="s">
        <v>22</v>
      </c>
      <c r="C10285" s="16" t="s">
        <v>17466</v>
      </c>
      <c r="D10285">
        <f t="shared" si="0"/>
        <v>28</v>
      </c>
      <c r="E10285" t="str">
        <f t="shared" si="1"/>
        <v>3,260,000</v>
      </c>
      <c r="F10285" t="str">
        <f t="shared" si="2"/>
        <v/>
      </c>
      <c r="G10285" t="str">
        <f t="shared" si="3"/>
        <v>3,260,000</v>
      </c>
      <c r="H10285" t="s">
        <v>96</v>
      </c>
      <c r="J10285" t="s">
        <v>37</v>
      </c>
      <c r="K10285" t="s">
        <v>101</v>
      </c>
      <c r="L10285">
        <v>3260000</v>
      </c>
      <c r="M10285" t="s">
        <v>17467</v>
      </c>
    </row>
    <row r="10286" spans="1:13">
      <c r="A10286">
        <v>14543</v>
      </c>
      <c r="B10286" t="s">
        <v>22</v>
      </c>
      <c r="C10286" s="16" t="s">
        <v>17468</v>
      </c>
      <c r="D10286">
        <f t="shared" si="0"/>
        <v>28</v>
      </c>
      <c r="E10286" t="str">
        <f t="shared" si="1"/>
        <v>2,800,000</v>
      </c>
      <c r="F10286" t="str">
        <f t="shared" si="2"/>
        <v/>
      </c>
      <c r="G10286" t="str">
        <f t="shared" si="3"/>
        <v>2,800,000</v>
      </c>
      <c r="H10286" t="s">
        <v>96</v>
      </c>
      <c r="J10286" t="s">
        <v>37</v>
      </c>
      <c r="K10286" t="s">
        <v>101</v>
      </c>
      <c r="L10286">
        <v>2800000</v>
      </c>
      <c r="M10286" t="s">
        <v>17469</v>
      </c>
    </row>
    <row r="10287" spans="1:13">
      <c r="A10287">
        <v>14544</v>
      </c>
      <c r="B10287" t="s">
        <v>22</v>
      </c>
      <c r="C10287" s="16" t="s">
        <v>17470</v>
      </c>
      <c r="D10287">
        <f t="shared" si="0"/>
        <v>28</v>
      </c>
      <c r="E10287" t="str">
        <f t="shared" si="1"/>
        <v>2,400,000</v>
      </c>
      <c r="F10287" t="str">
        <f t="shared" si="2"/>
        <v/>
      </c>
      <c r="G10287" t="str">
        <f t="shared" si="3"/>
        <v>2,400,000</v>
      </c>
      <c r="H10287" t="s">
        <v>96</v>
      </c>
      <c r="J10287" t="s">
        <v>37</v>
      </c>
      <c r="K10287" t="s">
        <v>101</v>
      </c>
      <c r="L10287">
        <v>2400000</v>
      </c>
      <c r="M10287" t="s">
        <v>17471</v>
      </c>
    </row>
    <row r="10288" spans="1:13">
      <c r="A10288">
        <v>14545</v>
      </c>
      <c r="B10288" t="s">
        <v>22</v>
      </c>
      <c r="C10288" s="16" t="s">
        <v>17472</v>
      </c>
      <c r="D10288">
        <f t="shared" si="0"/>
        <v>28</v>
      </c>
      <c r="E10288" t="str">
        <f t="shared" si="1"/>
        <v>2,225,000</v>
      </c>
      <c r="F10288" t="str">
        <f t="shared" si="2"/>
        <v/>
      </c>
      <c r="G10288" t="str">
        <f t="shared" si="3"/>
        <v>2,225,000</v>
      </c>
      <c r="H10288" t="s">
        <v>96</v>
      </c>
      <c r="J10288" t="s">
        <v>37</v>
      </c>
      <c r="K10288" t="s">
        <v>101</v>
      </c>
      <c r="L10288">
        <v>2225000</v>
      </c>
      <c r="M10288" t="s">
        <v>17473</v>
      </c>
    </row>
    <row r="10289" spans="1:13">
      <c r="A10289">
        <v>14546</v>
      </c>
      <c r="B10289" t="s">
        <v>22</v>
      </c>
      <c r="C10289" s="16" t="s">
        <v>17474</v>
      </c>
      <c r="D10289">
        <f t="shared" si="0"/>
        <v>28</v>
      </c>
      <c r="E10289" t="str">
        <f t="shared" si="1"/>
        <v>1,590,000 *</v>
      </c>
      <c r="F10289">
        <f t="shared" si="2"/>
        <v>10</v>
      </c>
      <c r="G10289" t="str">
        <f t="shared" si="3"/>
        <v>1,590,000</v>
      </c>
      <c r="H10289" t="s">
        <v>96</v>
      </c>
      <c r="J10289" t="s">
        <v>37</v>
      </c>
      <c r="K10289" t="s">
        <v>101</v>
      </c>
      <c r="L10289">
        <v>1590000</v>
      </c>
      <c r="M10289" t="s">
        <v>17475</v>
      </c>
    </row>
    <row r="10290" spans="1:13">
      <c r="A10290">
        <v>14547</v>
      </c>
      <c r="B10290" t="s">
        <v>22</v>
      </c>
      <c r="C10290" s="16" t="s">
        <v>17476</v>
      </c>
      <c r="D10290">
        <f t="shared" si="0"/>
        <v>28</v>
      </c>
      <c r="E10290" t="str">
        <f t="shared" si="1"/>
        <v>1,056,225 [may be wrong]</v>
      </c>
      <c r="F10290">
        <f t="shared" si="2"/>
        <v>10</v>
      </c>
      <c r="G10290" t="str">
        <f t="shared" si="3"/>
        <v>1,056,225</v>
      </c>
      <c r="H10290" t="s">
        <v>96</v>
      </c>
      <c r="J10290" t="s">
        <v>37</v>
      </c>
      <c r="K10290" t="s">
        <v>101</v>
      </c>
      <c r="L10290">
        <v>1056225</v>
      </c>
      <c r="M10290" t="s">
        <v>17477</v>
      </c>
    </row>
    <row r="10291" spans="1:13">
      <c r="A10291">
        <v>14548</v>
      </c>
      <c r="B10291" t="s">
        <v>22</v>
      </c>
      <c r="C10291" s="16" t="s">
        <v>17478</v>
      </c>
      <c r="D10291">
        <f t="shared" si="0"/>
        <v>28</v>
      </c>
      <c r="E10291" t="str">
        <f t="shared" si="1"/>
        <v>1,000,000</v>
      </c>
      <c r="F10291" t="str">
        <f t="shared" si="2"/>
        <v/>
      </c>
      <c r="G10291" t="str">
        <f t="shared" si="3"/>
        <v>1,000,000</v>
      </c>
      <c r="H10291" t="s">
        <v>96</v>
      </c>
      <c r="J10291" t="s">
        <v>37</v>
      </c>
      <c r="K10291" t="s">
        <v>101</v>
      </c>
      <c r="L10291">
        <v>1000000</v>
      </c>
      <c r="M10291" t="s">
        <v>17479</v>
      </c>
    </row>
    <row r="10292" spans="1:13">
      <c r="A10292">
        <v>14549</v>
      </c>
      <c r="B10292" t="s">
        <v>22</v>
      </c>
      <c r="C10292" s="16" t="s">
        <v>17480</v>
      </c>
      <c r="D10292">
        <f t="shared" si="0"/>
        <v>28</v>
      </c>
      <c r="E10292" t="str">
        <f t="shared" si="1"/>
        <v>845,000</v>
      </c>
      <c r="F10292" t="str">
        <f t="shared" si="2"/>
        <v/>
      </c>
      <c r="G10292" t="str">
        <f t="shared" si="3"/>
        <v>845,000</v>
      </c>
      <c r="H10292" t="s">
        <v>96</v>
      </c>
      <c r="J10292" t="s">
        <v>37</v>
      </c>
      <c r="K10292" t="s">
        <v>101</v>
      </c>
      <c r="L10292">
        <v>845000</v>
      </c>
      <c r="M10292" t="s">
        <v>17481</v>
      </c>
    </row>
    <row r="10293" spans="1:13">
      <c r="A10293">
        <v>14550</v>
      </c>
      <c r="B10293" t="s">
        <v>22</v>
      </c>
      <c r="C10293" s="16" t="s">
        <v>17482</v>
      </c>
      <c r="D10293">
        <f t="shared" si="0"/>
        <v>28</v>
      </c>
      <c r="E10293" t="str">
        <f t="shared" si="1"/>
        <v>650,000</v>
      </c>
      <c r="F10293" t="str">
        <f t="shared" si="2"/>
        <v/>
      </c>
      <c r="G10293" t="str">
        <f t="shared" si="3"/>
        <v>650,000</v>
      </c>
      <c r="H10293" t="s">
        <v>96</v>
      </c>
      <c r="J10293" t="s">
        <v>37</v>
      </c>
      <c r="K10293" t="s">
        <v>101</v>
      </c>
      <c r="L10293">
        <v>650000</v>
      </c>
      <c r="M10293" t="s">
        <v>17483</v>
      </c>
    </row>
    <row r="10294" spans="1:13">
      <c r="A10294">
        <v>14551</v>
      </c>
      <c r="B10294" t="s">
        <v>22</v>
      </c>
      <c r="C10294" s="16" t="s">
        <v>17484</v>
      </c>
      <c r="D10294">
        <f t="shared" si="0"/>
        <v>28</v>
      </c>
      <c r="E10294" t="str">
        <f t="shared" si="1"/>
        <v>620,000</v>
      </c>
      <c r="F10294" t="str">
        <f t="shared" si="2"/>
        <v/>
      </c>
      <c r="G10294" t="str">
        <f t="shared" si="3"/>
        <v>620,000</v>
      </c>
      <c r="H10294" t="s">
        <v>96</v>
      </c>
      <c r="J10294" t="s">
        <v>37</v>
      </c>
      <c r="K10294" t="s">
        <v>101</v>
      </c>
      <c r="L10294">
        <v>620000</v>
      </c>
      <c r="M10294" t="s">
        <v>17485</v>
      </c>
    </row>
    <row r="10295" spans="1:13">
      <c r="A10295">
        <v>14552</v>
      </c>
      <c r="B10295" t="s">
        <v>22</v>
      </c>
      <c r="C10295" s="16" t="s">
        <v>17486</v>
      </c>
      <c r="D10295">
        <f t="shared" si="0"/>
        <v>28</v>
      </c>
      <c r="E10295" t="str">
        <f t="shared" si="1"/>
        <v>545,000</v>
      </c>
      <c r="F10295" t="str">
        <f t="shared" si="2"/>
        <v/>
      </c>
      <c r="G10295" t="str">
        <f t="shared" si="3"/>
        <v>545,000</v>
      </c>
      <c r="H10295" t="s">
        <v>96</v>
      </c>
      <c r="J10295" t="s">
        <v>37</v>
      </c>
      <c r="K10295" t="s">
        <v>101</v>
      </c>
      <c r="L10295">
        <v>545000</v>
      </c>
      <c r="M10295" t="s">
        <v>17487</v>
      </c>
    </row>
    <row r="10296" spans="1:13">
      <c r="A10296">
        <v>14553</v>
      </c>
      <c r="B10296" t="s">
        <v>22</v>
      </c>
      <c r="C10296" s="16" t="s">
        <v>17488</v>
      </c>
      <c r="D10296">
        <f t="shared" si="0"/>
        <v>28</v>
      </c>
      <c r="E10296" t="str">
        <f t="shared" si="1"/>
        <v>400,000 (retired)</v>
      </c>
      <c r="F10296">
        <f t="shared" si="2"/>
        <v>8</v>
      </c>
      <c r="G10296" t="str">
        <f t="shared" si="3"/>
        <v>400,000</v>
      </c>
      <c r="H10296" t="s">
        <v>96</v>
      </c>
      <c r="J10296" t="s">
        <v>37</v>
      </c>
      <c r="K10296" t="s">
        <v>101</v>
      </c>
      <c r="L10296">
        <v>400000</v>
      </c>
      <c r="M10296" t="s">
        <v>17489</v>
      </c>
    </row>
    <row r="10297" spans="1:13">
      <c r="A10297">
        <v>14554</v>
      </c>
      <c r="B10297" t="s">
        <v>22</v>
      </c>
      <c r="C10297" s="16" t="s">
        <v>17490</v>
      </c>
      <c r="D10297">
        <f t="shared" si="0"/>
        <v>28</v>
      </c>
      <c r="E10297" t="str">
        <f t="shared" si="1"/>
        <v>515,000 [out of order]</v>
      </c>
      <c r="F10297">
        <f t="shared" si="2"/>
        <v>8</v>
      </c>
      <c r="G10297" t="str">
        <f t="shared" si="3"/>
        <v>515,000</v>
      </c>
      <c r="H10297" t="s">
        <v>96</v>
      </c>
      <c r="J10297" t="s">
        <v>37</v>
      </c>
      <c r="K10297" t="s">
        <v>101</v>
      </c>
      <c r="L10297">
        <v>515000</v>
      </c>
      <c r="M10297" t="s">
        <v>17491</v>
      </c>
    </row>
    <row r="10298" spans="1:13">
      <c r="A10298">
        <v>14555</v>
      </c>
      <c r="B10298" t="s">
        <v>22</v>
      </c>
      <c r="C10298" s="16" t="s">
        <v>17492</v>
      </c>
      <c r="D10298">
        <f t="shared" si="0"/>
        <v>28</v>
      </c>
      <c r="E10298" t="str">
        <f t="shared" si="1"/>
        <v>80,500</v>
      </c>
      <c r="F10298" t="str">
        <f t="shared" si="2"/>
        <v/>
      </c>
      <c r="G10298" t="str">
        <f t="shared" si="3"/>
        <v>80,500</v>
      </c>
      <c r="H10298" t="s">
        <v>96</v>
      </c>
      <c r="J10298" t="s">
        <v>37</v>
      </c>
      <c r="K10298" t="s">
        <v>101</v>
      </c>
      <c r="L10298">
        <v>80500</v>
      </c>
      <c r="M10298" t="s">
        <v>17493</v>
      </c>
    </row>
    <row r="10299" spans="1:13">
      <c r="A10299">
        <v>14556</v>
      </c>
      <c r="B10299" t="s">
        <v>22</v>
      </c>
      <c r="C10299" s="16" t="s">
        <v>17494</v>
      </c>
      <c r="D10299">
        <f t="shared" si="0"/>
        <v>28</v>
      </c>
      <c r="E10299" t="str">
        <f t="shared" si="1"/>
        <v>150,000 [out of order]</v>
      </c>
      <c r="F10299">
        <f t="shared" si="2"/>
        <v>8</v>
      </c>
      <c r="G10299" t="str">
        <f t="shared" si="3"/>
        <v>150,000</v>
      </c>
      <c r="H10299" t="s">
        <v>96</v>
      </c>
      <c r="J10299" t="s">
        <v>37</v>
      </c>
      <c r="K10299" t="s">
        <v>101</v>
      </c>
      <c r="L10299">
        <v>150000</v>
      </c>
      <c r="M10299" t="s">
        <v>17495</v>
      </c>
    </row>
    <row r="10300" spans="1:13">
      <c r="A10300">
        <v>14557</v>
      </c>
      <c r="B10300" t="s">
        <v>22</v>
      </c>
      <c r="C10300" s="16" t="s">
        <v>17496</v>
      </c>
      <c r="D10300">
        <f t="shared" si="0"/>
        <v>28</v>
      </c>
      <c r="E10300" t="str">
        <f t="shared" si="1"/>
        <v>50,000</v>
      </c>
      <c r="F10300" t="str">
        <f t="shared" si="2"/>
        <v/>
      </c>
      <c r="G10300" t="str">
        <f t="shared" si="3"/>
        <v>50,000</v>
      </c>
      <c r="H10300" t="s">
        <v>96</v>
      </c>
      <c r="J10300" t="s">
        <v>37</v>
      </c>
      <c r="K10300" t="s">
        <v>101</v>
      </c>
      <c r="L10300">
        <v>50000</v>
      </c>
      <c r="M10300" t="s">
        <v>17497</v>
      </c>
    </row>
    <row r="10301" spans="1:13">
      <c r="A10301">
        <v>14558</v>
      </c>
      <c r="B10301" t="s">
        <v>22</v>
      </c>
      <c r="C10301" s="16" t="s">
        <v>17498</v>
      </c>
      <c r="D10301">
        <f t="shared" si="0"/>
        <v>28</v>
      </c>
      <c r="E10301" t="str">
        <f t="shared" si="1"/>
        <v>11,404</v>
      </c>
      <c r="F10301" t="str">
        <f t="shared" si="2"/>
        <v/>
      </c>
      <c r="G10301" t="str">
        <f t="shared" si="3"/>
        <v>11,404</v>
      </c>
      <c r="H10301" t="s">
        <v>96</v>
      </c>
      <c r="J10301" t="s">
        <v>37</v>
      </c>
      <c r="K10301" t="s">
        <v>101</v>
      </c>
      <c r="L10301">
        <v>11404</v>
      </c>
      <c r="M10301" t="s">
        <v>17499</v>
      </c>
    </row>
    <row r="10302" spans="1:13">
      <c r="A10302">
        <v>14559</v>
      </c>
      <c r="B10302" t="s">
        <v>22</v>
      </c>
      <c r="C10302" s="16" t="s">
        <v>17500</v>
      </c>
      <c r="D10302">
        <f t="shared" si="0"/>
        <v>28</v>
      </c>
      <c r="E10302" t="str">
        <f t="shared" si="1"/>
        <v>5,000</v>
      </c>
      <c r="F10302" t="str">
        <f t="shared" si="2"/>
        <v/>
      </c>
      <c r="G10302" t="str">
        <f t="shared" si="3"/>
        <v>5,000</v>
      </c>
      <c r="H10302" t="s">
        <v>96</v>
      </c>
      <c r="J10302" t="s">
        <v>37</v>
      </c>
      <c r="K10302" t="s">
        <v>101</v>
      </c>
      <c r="L10302">
        <v>5000</v>
      </c>
      <c r="M10302" t="s">
        <v>17501</v>
      </c>
    </row>
    <row r="10303" spans="1:13">
      <c r="A10303">
        <v>14561</v>
      </c>
      <c r="B10303" t="s">
        <v>22</v>
      </c>
      <c r="C10303" s="16" t="s">
        <v>17502</v>
      </c>
      <c r="D10303">
        <f t="shared" si="0"/>
        <v>28</v>
      </c>
      <c r="E10303" t="str">
        <f t="shared" si="1"/>
        <v>4,042,000</v>
      </c>
      <c r="F10303" t="str">
        <f t="shared" si="2"/>
        <v/>
      </c>
      <c r="G10303" t="str">
        <f t="shared" si="3"/>
        <v>4,042,000</v>
      </c>
      <c r="H10303" t="s">
        <v>96</v>
      </c>
      <c r="J10303" t="s">
        <v>39</v>
      </c>
      <c r="K10303" t="s">
        <v>101</v>
      </c>
      <c r="L10303">
        <v>4042000</v>
      </c>
      <c r="M10303" t="s">
        <v>17503</v>
      </c>
    </row>
    <row r="10304" spans="1:13">
      <c r="A10304">
        <v>14562</v>
      </c>
      <c r="B10304" t="s">
        <v>22</v>
      </c>
      <c r="C10304" s="16" t="s">
        <v>17504</v>
      </c>
      <c r="D10304">
        <f t="shared" si="0"/>
        <v>28</v>
      </c>
      <c r="E10304" t="str">
        <f t="shared" si="1"/>
        <v>3,800,000</v>
      </c>
      <c r="F10304" t="str">
        <f t="shared" si="2"/>
        <v/>
      </c>
      <c r="G10304" t="str">
        <f t="shared" si="3"/>
        <v>3,800,000</v>
      </c>
      <c r="H10304" t="s">
        <v>96</v>
      </c>
      <c r="J10304" t="s">
        <v>39</v>
      </c>
      <c r="K10304" t="s">
        <v>101</v>
      </c>
      <c r="L10304">
        <v>3800000</v>
      </c>
      <c r="M10304" t="s">
        <v>17505</v>
      </c>
    </row>
    <row r="10305" spans="1:13">
      <c r="A10305">
        <v>14563</v>
      </c>
      <c r="B10305" t="s">
        <v>22</v>
      </c>
      <c r="C10305" s="16" t="s">
        <v>17506</v>
      </c>
      <c r="D10305">
        <f t="shared" si="0"/>
        <v>28</v>
      </c>
      <c r="E10305" t="str">
        <f t="shared" si="1"/>
        <v>3,786,000 *</v>
      </c>
      <c r="F10305">
        <f t="shared" si="2"/>
        <v>10</v>
      </c>
      <c r="G10305" t="str">
        <f t="shared" si="3"/>
        <v>3,786,000</v>
      </c>
      <c r="H10305" t="s">
        <v>96</v>
      </c>
      <c r="J10305" t="s">
        <v>39</v>
      </c>
      <c r="K10305" t="s">
        <v>101</v>
      </c>
      <c r="L10305">
        <v>3786000</v>
      </c>
      <c r="M10305" t="s">
        <v>17507</v>
      </c>
    </row>
    <row r="10306" spans="1:13">
      <c r="A10306">
        <v>14564</v>
      </c>
      <c r="B10306" t="s">
        <v>22</v>
      </c>
      <c r="C10306" s="16" t="s">
        <v>17508</v>
      </c>
      <c r="D10306">
        <f t="shared" si="0"/>
        <v>28</v>
      </c>
      <c r="E10306" t="str">
        <f t="shared" si="1"/>
        <v>3,200,000</v>
      </c>
      <c r="F10306" t="str">
        <f t="shared" si="2"/>
        <v/>
      </c>
      <c r="G10306" t="str">
        <f t="shared" si="3"/>
        <v>3,200,000</v>
      </c>
      <c r="H10306" t="s">
        <v>96</v>
      </c>
      <c r="J10306" t="s">
        <v>39</v>
      </c>
      <c r="K10306" t="s">
        <v>101</v>
      </c>
      <c r="L10306">
        <v>3200000</v>
      </c>
      <c r="M10306" t="s">
        <v>17509</v>
      </c>
    </row>
    <row r="10307" spans="1:13">
      <c r="A10307">
        <v>14565</v>
      </c>
      <c r="B10307" t="s">
        <v>22</v>
      </c>
      <c r="C10307" s="16" t="s">
        <v>17510</v>
      </c>
      <c r="D10307">
        <f t="shared" si="0"/>
        <v>28</v>
      </c>
      <c r="E10307" t="str">
        <f t="shared" si="1"/>
        <v>2,820,000</v>
      </c>
      <c r="F10307" t="str">
        <f t="shared" si="2"/>
        <v/>
      </c>
      <c r="G10307" t="str">
        <f t="shared" si="3"/>
        <v>2,820,000</v>
      </c>
      <c r="H10307" t="s">
        <v>96</v>
      </c>
      <c r="J10307" t="s">
        <v>39</v>
      </c>
      <c r="K10307" t="s">
        <v>101</v>
      </c>
      <c r="L10307">
        <v>2820000</v>
      </c>
      <c r="M10307" t="s">
        <v>17511</v>
      </c>
    </row>
    <row r="10308" spans="1:13">
      <c r="A10308">
        <v>14566</v>
      </c>
      <c r="B10308" t="s">
        <v>22</v>
      </c>
      <c r="C10308" s="16" t="s">
        <v>17512</v>
      </c>
      <c r="D10308">
        <f t="shared" si="0"/>
        <v>28</v>
      </c>
      <c r="E10308" t="str">
        <f t="shared" si="1"/>
        <v>2,478,000</v>
      </c>
      <c r="F10308" t="str">
        <f t="shared" si="2"/>
        <v/>
      </c>
      <c r="G10308" t="str">
        <f t="shared" si="3"/>
        <v>2,478,000</v>
      </c>
      <c r="H10308" t="s">
        <v>96</v>
      </c>
      <c r="J10308" t="s">
        <v>39</v>
      </c>
      <c r="K10308" t="s">
        <v>101</v>
      </c>
      <c r="L10308">
        <v>2478000</v>
      </c>
      <c r="M10308" t="s">
        <v>17513</v>
      </c>
    </row>
    <row r="10309" spans="1:13">
      <c r="A10309">
        <v>14567</v>
      </c>
      <c r="B10309" t="s">
        <v>22</v>
      </c>
      <c r="C10309" s="16" t="s">
        <v>17514</v>
      </c>
      <c r="D10309">
        <f t="shared" si="0"/>
        <v>28</v>
      </c>
      <c r="E10309" t="str">
        <f t="shared" si="1"/>
        <v>1,635,000</v>
      </c>
      <c r="F10309" t="str">
        <f t="shared" si="2"/>
        <v/>
      </c>
      <c r="G10309" t="str">
        <f t="shared" si="3"/>
        <v>1,635,000</v>
      </c>
      <c r="H10309" t="s">
        <v>96</v>
      </c>
      <c r="J10309" t="s">
        <v>39</v>
      </c>
      <c r="K10309" t="s">
        <v>101</v>
      </c>
      <c r="L10309">
        <v>1635000</v>
      </c>
      <c r="M10309" t="s">
        <v>17515</v>
      </c>
    </row>
    <row r="10310" spans="1:13">
      <c r="A10310">
        <v>14568</v>
      </c>
      <c r="B10310" t="s">
        <v>22</v>
      </c>
      <c r="C10310" s="16" t="s">
        <v>17516</v>
      </c>
      <c r="D10310">
        <f t="shared" si="0"/>
        <v>28</v>
      </c>
      <c r="E10310" t="str">
        <f t="shared" si="1"/>
        <v>1,458,000</v>
      </c>
      <c r="F10310" t="str">
        <f t="shared" si="2"/>
        <v/>
      </c>
      <c r="G10310" t="str">
        <f t="shared" si="3"/>
        <v>1,458,000</v>
      </c>
      <c r="H10310" t="s">
        <v>96</v>
      </c>
      <c r="J10310" t="s">
        <v>39</v>
      </c>
      <c r="K10310" t="s">
        <v>101</v>
      </c>
      <c r="L10310">
        <v>1458000</v>
      </c>
      <c r="M10310" t="s">
        <v>17517</v>
      </c>
    </row>
    <row r="10311" spans="1:13">
      <c r="A10311">
        <v>14569</v>
      </c>
      <c r="B10311" t="s">
        <v>22</v>
      </c>
      <c r="C10311" s="16" t="s">
        <v>17518</v>
      </c>
      <c r="D10311">
        <f t="shared" si="0"/>
        <v>28</v>
      </c>
      <c r="E10311" t="str">
        <f t="shared" si="1"/>
        <v>1,330,000</v>
      </c>
      <c r="F10311" t="str">
        <f t="shared" si="2"/>
        <v/>
      </c>
      <c r="G10311" t="str">
        <f t="shared" si="3"/>
        <v>1,330,000</v>
      </c>
      <c r="H10311" t="s">
        <v>96</v>
      </c>
      <c r="J10311" t="s">
        <v>39</v>
      </c>
      <c r="K10311" t="s">
        <v>101</v>
      </c>
      <c r="L10311">
        <v>1330000</v>
      </c>
      <c r="M10311" t="s">
        <v>17519</v>
      </c>
    </row>
    <row r="10312" spans="1:13">
      <c r="A10312">
        <v>14570</v>
      </c>
      <c r="B10312" t="s">
        <v>22</v>
      </c>
      <c r="C10312" s="16" t="s">
        <v>17520</v>
      </c>
      <c r="D10312">
        <f t="shared" si="0"/>
        <v>28</v>
      </c>
      <c r="E10312" t="str">
        <f t="shared" si="1"/>
        <v>997,000</v>
      </c>
      <c r="F10312" t="str">
        <f t="shared" si="2"/>
        <v/>
      </c>
      <c r="G10312" t="str">
        <f t="shared" si="3"/>
        <v>997,000</v>
      </c>
      <c r="H10312" t="s">
        <v>96</v>
      </c>
      <c r="J10312" t="s">
        <v>39</v>
      </c>
      <c r="K10312" t="s">
        <v>101</v>
      </c>
      <c r="L10312">
        <v>997000</v>
      </c>
      <c r="M10312" t="s">
        <v>17521</v>
      </c>
    </row>
    <row r="10313" spans="1:13">
      <c r="A10313">
        <v>14571</v>
      </c>
      <c r="B10313" t="s">
        <v>22</v>
      </c>
      <c r="C10313" s="16" t="s">
        <v>17522</v>
      </c>
      <c r="D10313">
        <f t="shared" si="0"/>
        <v>28</v>
      </c>
      <c r="E10313" t="str">
        <f t="shared" si="1"/>
        <v>845,000</v>
      </c>
      <c r="F10313" t="str">
        <f t="shared" si="2"/>
        <v/>
      </c>
      <c r="G10313" t="str">
        <f t="shared" si="3"/>
        <v>845,000</v>
      </c>
      <c r="H10313" t="s">
        <v>96</v>
      </c>
      <c r="J10313" t="s">
        <v>39</v>
      </c>
      <c r="K10313" t="s">
        <v>101</v>
      </c>
      <c r="L10313">
        <v>845000</v>
      </c>
      <c r="M10313" t="s">
        <v>17523</v>
      </c>
    </row>
    <row r="10314" spans="1:13">
      <c r="A10314">
        <v>14572</v>
      </c>
      <c r="B10314" t="s">
        <v>22</v>
      </c>
      <c r="C10314" s="16" t="s">
        <v>17524</v>
      </c>
      <c r="D10314">
        <f t="shared" si="0"/>
        <v>28</v>
      </c>
      <c r="E10314" t="str">
        <f t="shared" si="1"/>
        <v>650,000</v>
      </c>
      <c r="F10314" t="str">
        <f t="shared" si="2"/>
        <v/>
      </c>
      <c r="G10314" t="str">
        <f t="shared" si="3"/>
        <v>650,000</v>
      </c>
      <c r="H10314" t="s">
        <v>96</v>
      </c>
      <c r="J10314" t="s">
        <v>39</v>
      </c>
      <c r="K10314" t="s">
        <v>101</v>
      </c>
      <c r="L10314">
        <v>650000</v>
      </c>
      <c r="M10314" t="s">
        <v>17525</v>
      </c>
    </row>
    <row r="10315" spans="1:13">
      <c r="A10315">
        <v>14573</v>
      </c>
      <c r="B10315" t="s">
        <v>22</v>
      </c>
      <c r="C10315" s="16" t="s">
        <v>17526</v>
      </c>
      <c r="D10315">
        <f t="shared" si="0"/>
        <v>28</v>
      </c>
      <c r="E10315" t="str">
        <f t="shared" si="1"/>
        <v>615,000</v>
      </c>
      <c r="F10315" t="str">
        <f t="shared" si="2"/>
        <v/>
      </c>
      <c r="G10315" t="str">
        <f t="shared" si="3"/>
        <v>615,000</v>
      </c>
      <c r="H10315" t="s">
        <v>96</v>
      </c>
      <c r="J10315" t="s">
        <v>39</v>
      </c>
      <c r="K10315" t="s">
        <v>101</v>
      </c>
      <c r="L10315">
        <v>615000</v>
      </c>
      <c r="M10315" t="s">
        <v>17527</v>
      </c>
    </row>
    <row r="10316" spans="1:13">
      <c r="A10316">
        <v>14574</v>
      </c>
      <c r="B10316" t="s">
        <v>22</v>
      </c>
      <c r="C10316" s="16" t="s">
        <v>17528</v>
      </c>
      <c r="D10316">
        <f t="shared" si="0"/>
        <v>28</v>
      </c>
      <c r="E10316" t="str">
        <f t="shared" si="1"/>
        <v>150,000</v>
      </c>
      <c r="F10316" t="str">
        <f t="shared" si="2"/>
        <v/>
      </c>
      <c r="G10316" t="str">
        <f t="shared" si="3"/>
        <v>150,000</v>
      </c>
      <c r="H10316" t="s">
        <v>96</v>
      </c>
      <c r="J10316" t="s">
        <v>39</v>
      </c>
      <c r="K10316" t="s">
        <v>101</v>
      </c>
      <c r="L10316">
        <v>150000</v>
      </c>
      <c r="M10316" t="s">
        <v>17529</v>
      </c>
    </row>
    <row r="10317" spans="1:13">
      <c r="A10317">
        <v>14575</v>
      </c>
      <c r="B10317" t="s">
        <v>22</v>
      </c>
      <c r="C10317" s="16" t="s">
        <v>17530</v>
      </c>
      <c r="D10317">
        <f t="shared" si="0"/>
        <v>28</v>
      </c>
      <c r="E10317" t="str">
        <f t="shared" si="1"/>
        <v>150,000</v>
      </c>
      <c r="F10317" t="str">
        <f t="shared" si="2"/>
        <v/>
      </c>
      <c r="G10317" t="str">
        <f t="shared" si="3"/>
        <v>150,000</v>
      </c>
      <c r="H10317" t="s">
        <v>96</v>
      </c>
      <c r="J10317" t="s">
        <v>39</v>
      </c>
      <c r="K10317" t="s">
        <v>101</v>
      </c>
      <c r="L10317">
        <v>150000</v>
      </c>
      <c r="M10317" t="s">
        <v>17531</v>
      </c>
    </row>
    <row r="10318" spans="1:13">
      <c r="A10318">
        <v>14576</v>
      </c>
      <c r="B10318" t="s">
        <v>22</v>
      </c>
      <c r="C10318" s="16" t="s">
        <v>17532</v>
      </c>
      <c r="D10318">
        <f t="shared" si="0"/>
        <v>28</v>
      </c>
      <c r="E10318" t="str">
        <f t="shared" si="1"/>
        <v>150,000</v>
      </c>
      <c r="F10318" t="str">
        <f t="shared" si="2"/>
        <v/>
      </c>
      <c r="G10318" t="str">
        <f t="shared" si="3"/>
        <v>150,000</v>
      </c>
      <c r="H10318" t="s">
        <v>96</v>
      </c>
      <c r="J10318" t="s">
        <v>39</v>
      </c>
      <c r="K10318" t="s">
        <v>101</v>
      </c>
      <c r="L10318">
        <v>150000</v>
      </c>
      <c r="M10318" t="s">
        <v>17533</v>
      </c>
    </row>
    <row r="10319" spans="1:13">
      <c r="A10319">
        <v>14578</v>
      </c>
      <c r="B10319" t="s">
        <v>22</v>
      </c>
      <c r="C10319" s="16" t="s">
        <v>17534</v>
      </c>
      <c r="D10319">
        <f t="shared" si="0"/>
        <v>28</v>
      </c>
      <c r="E10319" t="str">
        <f t="shared" si="1"/>
        <v>3,000,000</v>
      </c>
      <c r="F10319" t="str">
        <f t="shared" si="2"/>
        <v/>
      </c>
      <c r="G10319" t="str">
        <f t="shared" si="3"/>
        <v>3,000,000</v>
      </c>
      <c r="H10319" t="s">
        <v>96</v>
      </c>
      <c r="J10319" t="s">
        <v>41</v>
      </c>
      <c r="K10319" t="s">
        <v>101</v>
      </c>
      <c r="L10319">
        <v>3000000</v>
      </c>
      <c r="M10319" t="s">
        <v>17535</v>
      </c>
    </row>
    <row r="10320" spans="1:13">
      <c r="A10320">
        <v>14579</v>
      </c>
      <c r="B10320" t="s">
        <v>22</v>
      </c>
      <c r="C10320" s="16" t="s">
        <v>17536</v>
      </c>
      <c r="D10320">
        <f t="shared" si="0"/>
        <v>28</v>
      </c>
      <c r="E10320" t="str">
        <f t="shared" si="1"/>
        <v>2,770,800</v>
      </c>
      <c r="F10320" t="str">
        <f t="shared" si="2"/>
        <v/>
      </c>
      <c r="G10320" t="str">
        <f t="shared" si="3"/>
        <v>2,770,800</v>
      </c>
      <c r="H10320" t="s">
        <v>96</v>
      </c>
      <c r="J10320" t="s">
        <v>41</v>
      </c>
      <c r="K10320" t="s">
        <v>101</v>
      </c>
      <c r="L10320">
        <v>2770800</v>
      </c>
      <c r="M10320" t="s">
        <v>17537</v>
      </c>
    </row>
    <row r="10321" spans="1:13">
      <c r="A10321">
        <v>14580</v>
      </c>
      <c r="B10321" t="s">
        <v>22</v>
      </c>
      <c r="C10321" s="16" t="s">
        <v>17538</v>
      </c>
      <c r="D10321">
        <f t="shared" si="0"/>
        <v>28</v>
      </c>
      <c r="E10321" t="str">
        <f t="shared" si="1"/>
        <v>2,700,000</v>
      </c>
      <c r="F10321" t="str">
        <f t="shared" si="2"/>
        <v/>
      </c>
      <c r="G10321" t="str">
        <f t="shared" si="3"/>
        <v>2,700,000</v>
      </c>
      <c r="H10321" t="s">
        <v>96</v>
      </c>
      <c r="J10321" t="s">
        <v>41</v>
      </c>
      <c r="K10321" t="s">
        <v>101</v>
      </c>
      <c r="L10321">
        <v>2700000</v>
      </c>
      <c r="M10321" t="s">
        <v>17539</v>
      </c>
    </row>
    <row r="10322" spans="1:13">
      <c r="A10322">
        <v>14581</v>
      </c>
      <c r="B10322" t="s">
        <v>22</v>
      </c>
      <c r="C10322" s="16" t="s">
        <v>17540</v>
      </c>
      <c r="D10322">
        <f t="shared" si="0"/>
        <v>28</v>
      </c>
      <c r="E10322" t="str">
        <f t="shared" si="1"/>
        <v>2,633,300</v>
      </c>
      <c r="F10322" t="str">
        <f t="shared" si="2"/>
        <v/>
      </c>
      <c r="G10322" t="str">
        <f t="shared" si="3"/>
        <v>2,633,300</v>
      </c>
      <c r="H10322" t="s">
        <v>96</v>
      </c>
      <c r="J10322" t="s">
        <v>41</v>
      </c>
      <c r="K10322" t="s">
        <v>101</v>
      </c>
      <c r="L10322">
        <v>2633300</v>
      </c>
      <c r="M10322" t="s">
        <v>17541</v>
      </c>
    </row>
    <row r="10323" spans="1:13">
      <c r="A10323">
        <v>14582</v>
      </c>
      <c r="B10323" t="s">
        <v>22</v>
      </c>
      <c r="C10323" s="16" t="s">
        <v>17542</v>
      </c>
      <c r="D10323">
        <f t="shared" si="0"/>
        <v>28</v>
      </c>
      <c r="E10323" t="str">
        <f t="shared" si="1"/>
        <v>1,950,000</v>
      </c>
      <c r="F10323" t="str">
        <f t="shared" si="2"/>
        <v/>
      </c>
      <c r="G10323" t="str">
        <f t="shared" si="3"/>
        <v>1,950,000</v>
      </c>
      <c r="H10323" t="s">
        <v>96</v>
      </c>
      <c r="J10323" t="s">
        <v>41</v>
      </c>
      <c r="K10323" t="s">
        <v>101</v>
      </c>
      <c r="L10323">
        <v>1950000</v>
      </c>
      <c r="M10323" t="s">
        <v>17543</v>
      </c>
    </row>
    <row r="10324" spans="1:13">
      <c r="A10324">
        <v>14583</v>
      </c>
      <c r="B10324" t="s">
        <v>22</v>
      </c>
      <c r="C10324" s="16" t="s">
        <v>17544</v>
      </c>
      <c r="D10324">
        <f t="shared" si="0"/>
        <v>28</v>
      </c>
      <c r="E10324" t="str">
        <f t="shared" si="1"/>
        <v>1,560,000</v>
      </c>
      <c r="F10324" t="str">
        <f t="shared" si="2"/>
        <v/>
      </c>
      <c r="G10324" t="str">
        <f t="shared" si="3"/>
        <v>1,560,000</v>
      </c>
      <c r="H10324" t="s">
        <v>96</v>
      </c>
      <c r="J10324" t="s">
        <v>41</v>
      </c>
      <c r="K10324" t="s">
        <v>101</v>
      </c>
      <c r="L10324">
        <v>1560000</v>
      </c>
      <c r="M10324" t="s">
        <v>17545</v>
      </c>
    </row>
    <row r="10325" spans="1:13">
      <c r="A10325">
        <v>14584</v>
      </c>
      <c r="B10325" t="s">
        <v>22</v>
      </c>
      <c r="C10325" s="16" t="s">
        <v>17546</v>
      </c>
      <c r="D10325">
        <f t="shared" si="0"/>
        <v>28</v>
      </c>
      <c r="E10325" t="str">
        <f t="shared" si="1"/>
        <v>1,005,000</v>
      </c>
      <c r="F10325" t="str">
        <f t="shared" si="2"/>
        <v/>
      </c>
      <c r="G10325" t="str">
        <f t="shared" si="3"/>
        <v>1,005,000</v>
      </c>
      <c r="H10325" t="s">
        <v>96</v>
      </c>
      <c r="J10325" t="s">
        <v>41</v>
      </c>
      <c r="K10325" t="s">
        <v>101</v>
      </c>
      <c r="L10325">
        <v>1005000</v>
      </c>
      <c r="M10325" t="s">
        <v>17547</v>
      </c>
    </row>
    <row r="10326" spans="1:13">
      <c r="A10326">
        <v>14585</v>
      </c>
      <c r="B10326" t="s">
        <v>22</v>
      </c>
      <c r="C10326" s="16" t="s">
        <v>17548</v>
      </c>
      <c r="D10326">
        <f t="shared" si="0"/>
        <v>28</v>
      </c>
      <c r="E10326" t="str">
        <f t="shared" si="1"/>
        <v>769,000</v>
      </c>
      <c r="F10326" t="str">
        <f t="shared" si="2"/>
        <v/>
      </c>
      <c r="G10326" t="str">
        <f t="shared" si="3"/>
        <v>769,000</v>
      </c>
      <c r="H10326" t="s">
        <v>96</v>
      </c>
      <c r="J10326" t="s">
        <v>41</v>
      </c>
      <c r="K10326" t="s">
        <v>101</v>
      </c>
      <c r="L10326">
        <v>769000</v>
      </c>
      <c r="M10326" t="s">
        <v>17549</v>
      </c>
    </row>
    <row r="10327" spans="1:13">
      <c r="A10327">
        <v>14586</v>
      </c>
      <c r="B10327" t="s">
        <v>22</v>
      </c>
      <c r="C10327" s="16" t="s">
        <v>17550</v>
      </c>
      <c r="D10327">
        <f t="shared" si="0"/>
        <v>28</v>
      </c>
      <c r="E10327" t="str">
        <f t="shared" si="1"/>
        <v>700,000</v>
      </c>
      <c r="F10327" t="str">
        <f t="shared" si="2"/>
        <v/>
      </c>
      <c r="G10327" t="str">
        <f t="shared" si="3"/>
        <v>700,000</v>
      </c>
      <c r="H10327" t="s">
        <v>96</v>
      </c>
      <c r="J10327" t="s">
        <v>41</v>
      </c>
      <c r="K10327" t="s">
        <v>101</v>
      </c>
      <c r="L10327">
        <v>700000</v>
      </c>
      <c r="M10327" t="s">
        <v>17551</v>
      </c>
    </row>
    <row r="10328" spans="1:13">
      <c r="A10328">
        <v>14587</v>
      </c>
      <c r="B10328" t="s">
        <v>22</v>
      </c>
      <c r="C10328" s="16" t="s">
        <v>17552</v>
      </c>
      <c r="D10328">
        <f t="shared" si="0"/>
        <v>28</v>
      </c>
      <c r="E10328" t="str">
        <f t="shared" si="1"/>
        <v>455,000</v>
      </c>
      <c r="F10328" t="str">
        <f t="shared" si="2"/>
        <v/>
      </c>
      <c r="G10328" t="str">
        <f t="shared" si="3"/>
        <v>455,000</v>
      </c>
      <c r="H10328" t="s">
        <v>96</v>
      </c>
      <c r="J10328" t="s">
        <v>41</v>
      </c>
      <c r="K10328" t="s">
        <v>101</v>
      </c>
      <c r="L10328">
        <v>455000</v>
      </c>
      <c r="M10328" t="s">
        <v>17553</v>
      </c>
    </row>
    <row r="10329" spans="1:13">
      <c r="A10329">
        <v>14588</v>
      </c>
      <c r="B10329" t="s">
        <v>22</v>
      </c>
      <c r="C10329" s="16" t="s">
        <v>17554</v>
      </c>
      <c r="D10329">
        <f t="shared" si="0"/>
        <v>28</v>
      </c>
      <c r="E10329" t="str">
        <f t="shared" si="1"/>
        <v>310,000</v>
      </c>
      <c r="F10329" t="str">
        <f t="shared" si="2"/>
        <v/>
      </c>
      <c r="G10329" t="str">
        <f t="shared" si="3"/>
        <v>310,000</v>
      </c>
      <c r="H10329" t="s">
        <v>96</v>
      </c>
      <c r="J10329" t="s">
        <v>41</v>
      </c>
      <c r="K10329" t="s">
        <v>101</v>
      </c>
      <c r="L10329">
        <v>310000</v>
      </c>
      <c r="M10329" t="s">
        <v>17555</v>
      </c>
    </row>
    <row r="10330" spans="1:13">
      <c r="A10330">
        <v>14589</v>
      </c>
      <c r="B10330" t="s">
        <v>22</v>
      </c>
      <c r="C10330" s="16" t="s">
        <v>17556</v>
      </c>
      <c r="D10330">
        <f t="shared" si="0"/>
        <v>28</v>
      </c>
      <c r="E10330" t="str">
        <f t="shared" si="1"/>
        <v>200,000</v>
      </c>
      <c r="F10330" t="str">
        <f t="shared" si="2"/>
        <v/>
      </c>
      <c r="G10330" t="str">
        <f t="shared" si="3"/>
        <v>200,000</v>
      </c>
      <c r="H10330" t="s">
        <v>96</v>
      </c>
      <c r="J10330" t="s">
        <v>41</v>
      </c>
      <c r="K10330" t="s">
        <v>101</v>
      </c>
      <c r="L10330">
        <v>200000</v>
      </c>
      <c r="M10330" t="s">
        <v>17557</v>
      </c>
    </row>
    <row r="10331" spans="1:13">
      <c r="A10331">
        <v>14591</v>
      </c>
      <c r="B10331" t="s">
        <v>22</v>
      </c>
      <c r="C10331" s="16" t="s">
        <v>17558</v>
      </c>
      <c r="D10331">
        <f t="shared" si="0"/>
        <v>28</v>
      </c>
      <c r="E10331" t="str">
        <f t="shared" si="1"/>
        <v>3,100,000</v>
      </c>
      <c r="F10331" t="str">
        <f t="shared" si="2"/>
        <v/>
      </c>
      <c r="G10331" t="str">
        <f t="shared" si="3"/>
        <v>3,100,000</v>
      </c>
      <c r="H10331" t="s">
        <v>96</v>
      </c>
      <c r="J10331" t="s">
        <v>43</v>
      </c>
      <c r="K10331" t="s">
        <v>101</v>
      </c>
      <c r="L10331">
        <v>3100000</v>
      </c>
      <c r="M10331" t="s">
        <v>17559</v>
      </c>
    </row>
    <row r="10332" spans="1:13">
      <c r="A10332">
        <v>14592</v>
      </c>
      <c r="B10332" t="s">
        <v>22</v>
      </c>
      <c r="C10332" s="16" t="s">
        <v>17560</v>
      </c>
      <c r="D10332">
        <f t="shared" si="0"/>
        <v>28</v>
      </c>
      <c r="E10332" t="str">
        <f t="shared" si="1"/>
        <v>2,731,000</v>
      </c>
      <c r="F10332" t="str">
        <f t="shared" si="2"/>
        <v/>
      </c>
      <c r="G10332" t="str">
        <f t="shared" si="3"/>
        <v>2,731,000</v>
      </c>
      <c r="H10332" t="s">
        <v>96</v>
      </c>
      <c r="J10332" t="s">
        <v>43</v>
      </c>
      <c r="K10332" t="s">
        <v>101</v>
      </c>
      <c r="L10332">
        <v>2731000</v>
      </c>
      <c r="M10332" t="s">
        <v>17561</v>
      </c>
    </row>
    <row r="10333" spans="1:13">
      <c r="A10333">
        <v>14593</v>
      </c>
      <c r="B10333" t="s">
        <v>22</v>
      </c>
      <c r="C10333" s="16" t="s">
        <v>17562</v>
      </c>
      <c r="D10333">
        <f t="shared" si="0"/>
        <v>28</v>
      </c>
      <c r="E10333" t="str">
        <f t="shared" si="1"/>
        <v>2,200,000</v>
      </c>
      <c r="F10333" t="str">
        <f t="shared" si="2"/>
        <v/>
      </c>
      <c r="G10333" t="str">
        <f t="shared" si="3"/>
        <v>2,200,000</v>
      </c>
      <c r="H10333" t="s">
        <v>96</v>
      </c>
      <c r="J10333" t="s">
        <v>43</v>
      </c>
      <c r="K10333" t="s">
        <v>101</v>
      </c>
      <c r="L10333">
        <v>2200000</v>
      </c>
      <c r="M10333" t="s">
        <v>17563</v>
      </c>
    </row>
    <row r="10334" spans="1:13">
      <c r="A10334">
        <v>14594</v>
      </c>
      <c r="B10334" t="s">
        <v>22</v>
      </c>
      <c r="C10334" s="16" t="s">
        <v>17564</v>
      </c>
      <c r="D10334">
        <f t="shared" si="0"/>
        <v>28</v>
      </c>
      <c r="E10334" t="str">
        <f t="shared" si="1"/>
        <v>2,015,000 (retired)</v>
      </c>
      <c r="F10334">
        <f t="shared" si="2"/>
        <v>10</v>
      </c>
      <c r="G10334" t="str">
        <f t="shared" si="3"/>
        <v>2,015,000</v>
      </c>
      <c r="H10334" t="s">
        <v>96</v>
      </c>
      <c r="J10334" t="s">
        <v>43</v>
      </c>
      <c r="K10334" t="s">
        <v>101</v>
      </c>
      <c r="L10334">
        <v>2015000</v>
      </c>
      <c r="M10334" t="s">
        <v>17565</v>
      </c>
    </row>
    <row r="10335" spans="1:13">
      <c r="A10335">
        <v>14595</v>
      </c>
      <c r="B10335" t="s">
        <v>22</v>
      </c>
      <c r="C10335" s="16" t="s">
        <v>17566</v>
      </c>
      <c r="D10335">
        <f t="shared" si="0"/>
        <v>28</v>
      </c>
      <c r="E10335" t="str">
        <f t="shared" si="1"/>
        <v>2,000,000</v>
      </c>
      <c r="F10335" t="str">
        <f t="shared" si="2"/>
        <v/>
      </c>
      <c r="G10335" t="str">
        <f t="shared" si="3"/>
        <v>2,000,000</v>
      </c>
      <c r="H10335" t="s">
        <v>96</v>
      </c>
      <c r="J10335" t="s">
        <v>43</v>
      </c>
      <c r="K10335" t="s">
        <v>101</v>
      </c>
      <c r="L10335">
        <v>2000000</v>
      </c>
      <c r="M10335" t="s">
        <v>17567</v>
      </c>
    </row>
    <row r="10336" spans="1:13">
      <c r="A10336">
        <v>14596</v>
      </c>
      <c r="B10336" t="s">
        <v>22</v>
      </c>
      <c r="C10336" s="16" t="s">
        <v>17568</v>
      </c>
      <c r="D10336">
        <f t="shared" si="0"/>
        <v>28</v>
      </c>
      <c r="E10336" t="str">
        <f t="shared" si="1"/>
        <v>1,567,500</v>
      </c>
      <c r="F10336" t="str">
        <f t="shared" si="2"/>
        <v/>
      </c>
      <c r="G10336" t="str">
        <f t="shared" si="3"/>
        <v>1,567,500</v>
      </c>
      <c r="H10336" t="s">
        <v>96</v>
      </c>
      <c r="J10336" t="s">
        <v>43</v>
      </c>
      <c r="K10336" t="s">
        <v>101</v>
      </c>
      <c r="L10336">
        <v>1567500</v>
      </c>
      <c r="M10336" t="s">
        <v>17569</v>
      </c>
    </row>
    <row r="10337" spans="1:13">
      <c r="A10337">
        <v>14597</v>
      </c>
      <c r="B10337" t="s">
        <v>22</v>
      </c>
      <c r="C10337" s="16" t="s">
        <v>17570</v>
      </c>
      <c r="D10337">
        <f t="shared" si="0"/>
        <v>28</v>
      </c>
      <c r="E10337" t="str">
        <f t="shared" si="1"/>
        <v>1,560,000</v>
      </c>
      <c r="F10337" t="str">
        <f t="shared" si="2"/>
        <v/>
      </c>
      <c r="G10337" t="str">
        <f t="shared" si="3"/>
        <v>1,560,000</v>
      </c>
      <c r="H10337" t="s">
        <v>96</v>
      </c>
      <c r="J10337" t="s">
        <v>43</v>
      </c>
      <c r="K10337" t="s">
        <v>101</v>
      </c>
      <c r="L10337">
        <v>1560000</v>
      </c>
      <c r="M10337" t="s">
        <v>17571</v>
      </c>
    </row>
    <row r="10338" spans="1:13">
      <c r="A10338">
        <v>14598</v>
      </c>
      <c r="B10338" t="s">
        <v>22</v>
      </c>
      <c r="C10338" s="16" t="s">
        <v>17572</v>
      </c>
      <c r="D10338">
        <f t="shared" si="0"/>
        <v>28</v>
      </c>
      <c r="E10338" t="str">
        <f t="shared" si="1"/>
        <v>1,375,000</v>
      </c>
      <c r="F10338" t="str">
        <f t="shared" si="2"/>
        <v/>
      </c>
      <c r="G10338" t="str">
        <f t="shared" si="3"/>
        <v>1,375,000</v>
      </c>
      <c r="H10338" t="s">
        <v>96</v>
      </c>
      <c r="J10338" t="s">
        <v>43</v>
      </c>
      <c r="K10338" t="s">
        <v>101</v>
      </c>
      <c r="L10338">
        <v>1375000</v>
      </c>
      <c r="M10338" t="s">
        <v>17573</v>
      </c>
    </row>
    <row r="10339" spans="1:13">
      <c r="A10339">
        <v>14599</v>
      </c>
      <c r="B10339" t="s">
        <v>22</v>
      </c>
      <c r="C10339" s="16" t="s">
        <v>17574</v>
      </c>
      <c r="D10339">
        <f t="shared" si="0"/>
        <v>28</v>
      </c>
      <c r="E10339" t="str">
        <f t="shared" si="1"/>
        <v>1,059,500</v>
      </c>
      <c r="F10339" t="str">
        <f t="shared" si="2"/>
        <v/>
      </c>
      <c r="G10339" t="str">
        <f t="shared" si="3"/>
        <v>1,059,500</v>
      </c>
      <c r="H10339" t="s">
        <v>96</v>
      </c>
      <c r="J10339" t="s">
        <v>43</v>
      </c>
      <c r="K10339" t="s">
        <v>101</v>
      </c>
      <c r="L10339">
        <v>1059500</v>
      </c>
      <c r="M10339" t="s">
        <v>17575</v>
      </c>
    </row>
    <row r="10340" spans="1:13">
      <c r="A10340">
        <v>14600</v>
      </c>
      <c r="B10340" t="s">
        <v>22</v>
      </c>
      <c r="C10340" s="16" t="s">
        <v>17576</v>
      </c>
      <c r="D10340">
        <f t="shared" si="0"/>
        <v>28</v>
      </c>
      <c r="E10340" t="str">
        <f t="shared" si="1"/>
        <v>1,007,500</v>
      </c>
      <c r="F10340" t="str">
        <f t="shared" si="2"/>
        <v/>
      </c>
      <c r="G10340" t="str">
        <f t="shared" si="3"/>
        <v>1,007,500</v>
      </c>
      <c r="H10340" t="s">
        <v>96</v>
      </c>
      <c r="J10340" t="s">
        <v>43</v>
      </c>
      <c r="K10340" t="s">
        <v>101</v>
      </c>
      <c r="L10340">
        <v>1007500</v>
      </c>
      <c r="M10340" t="s">
        <v>17577</v>
      </c>
    </row>
    <row r="10341" spans="1:13">
      <c r="A10341">
        <v>14601</v>
      </c>
      <c r="B10341" t="s">
        <v>22</v>
      </c>
      <c r="C10341" s="16" t="s">
        <v>17578</v>
      </c>
      <c r="D10341">
        <f t="shared" si="0"/>
        <v>28</v>
      </c>
      <c r="E10341" t="str">
        <f t="shared" si="1"/>
        <v>975,000</v>
      </c>
      <c r="F10341" t="str">
        <f t="shared" si="2"/>
        <v/>
      </c>
      <c r="G10341" t="str">
        <f t="shared" si="3"/>
        <v>975,000</v>
      </c>
      <c r="H10341" t="s">
        <v>96</v>
      </c>
      <c r="J10341" t="s">
        <v>43</v>
      </c>
      <c r="K10341" t="s">
        <v>101</v>
      </c>
      <c r="L10341">
        <v>975000</v>
      </c>
      <c r="M10341" t="s">
        <v>17579</v>
      </c>
    </row>
    <row r="10342" spans="1:13">
      <c r="A10342">
        <v>14602</v>
      </c>
      <c r="B10342" t="s">
        <v>22</v>
      </c>
      <c r="C10342" s="16" t="s">
        <v>17580</v>
      </c>
      <c r="D10342">
        <f t="shared" si="0"/>
        <v>28</v>
      </c>
      <c r="E10342" t="str">
        <f t="shared" si="1"/>
        <v>700,000</v>
      </c>
      <c r="F10342" t="str">
        <f t="shared" si="2"/>
        <v/>
      </c>
      <c r="G10342" t="str">
        <f t="shared" si="3"/>
        <v>700,000</v>
      </c>
      <c r="H10342" t="s">
        <v>96</v>
      </c>
      <c r="J10342" t="s">
        <v>43</v>
      </c>
      <c r="K10342" t="s">
        <v>101</v>
      </c>
      <c r="L10342">
        <v>700000</v>
      </c>
      <c r="M10342" t="s">
        <v>17581</v>
      </c>
    </row>
    <row r="10343" spans="1:13">
      <c r="A10343">
        <v>14603</v>
      </c>
      <c r="B10343" t="s">
        <v>22</v>
      </c>
      <c r="C10343" s="16" t="s">
        <v>17582</v>
      </c>
      <c r="D10343">
        <f t="shared" si="0"/>
        <v>28</v>
      </c>
      <c r="E10343" t="str">
        <f t="shared" si="1"/>
        <v>650,000</v>
      </c>
      <c r="F10343" t="str">
        <f t="shared" si="2"/>
        <v/>
      </c>
      <c r="G10343" t="str">
        <f t="shared" si="3"/>
        <v>650,000</v>
      </c>
      <c r="H10343" t="s">
        <v>96</v>
      </c>
      <c r="J10343" t="s">
        <v>43</v>
      </c>
      <c r="K10343" t="s">
        <v>101</v>
      </c>
      <c r="L10343">
        <v>650000</v>
      </c>
      <c r="M10343" t="s">
        <v>17583</v>
      </c>
    </row>
    <row r="10344" spans="1:13">
      <c r="A10344">
        <v>14604</v>
      </c>
      <c r="B10344" t="s">
        <v>22</v>
      </c>
      <c r="C10344" s="16" t="s">
        <v>17584</v>
      </c>
      <c r="D10344">
        <f t="shared" si="0"/>
        <v>28</v>
      </c>
      <c r="E10344" t="str">
        <f t="shared" si="1"/>
        <v>600,000</v>
      </c>
      <c r="F10344" t="str">
        <f t="shared" si="2"/>
        <v/>
      </c>
      <c r="G10344" t="str">
        <f t="shared" si="3"/>
        <v>600,000</v>
      </c>
      <c r="H10344" t="s">
        <v>96</v>
      </c>
      <c r="J10344" t="s">
        <v>43</v>
      </c>
      <c r="K10344" t="s">
        <v>101</v>
      </c>
      <c r="L10344">
        <v>600000</v>
      </c>
      <c r="M10344" t="s">
        <v>17585</v>
      </c>
    </row>
    <row r="10345" spans="1:13">
      <c r="A10345">
        <v>14605</v>
      </c>
      <c r="B10345" t="s">
        <v>22</v>
      </c>
      <c r="C10345" s="16" t="s">
        <v>17586</v>
      </c>
      <c r="D10345">
        <f t="shared" si="0"/>
        <v>28</v>
      </c>
      <c r="E10345" t="str">
        <f t="shared" si="1"/>
        <v>250,000</v>
      </c>
      <c r="F10345" t="str">
        <f t="shared" si="2"/>
        <v/>
      </c>
      <c r="G10345" t="str">
        <f t="shared" si="3"/>
        <v>250,000</v>
      </c>
      <c r="H10345" t="s">
        <v>96</v>
      </c>
      <c r="J10345" t="s">
        <v>43</v>
      </c>
      <c r="K10345" t="s">
        <v>101</v>
      </c>
      <c r="L10345">
        <v>250000</v>
      </c>
      <c r="M10345" t="s">
        <v>17587</v>
      </c>
    </row>
    <row r="10346" spans="1:13">
      <c r="A10346">
        <v>14606</v>
      </c>
      <c r="B10346" t="s">
        <v>22</v>
      </c>
      <c r="C10346" s="16" t="s">
        <v>17588</v>
      </c>
      <c r="D10346">
        <f t="shared" si="0"/>
        <v>28</v>
      </c>
      <c r="E10346" t="str">
        <f t="shared" si="1"/>
        <v>150,000</v>
      </c>
      <c r="F10346" t="str">
        <f t="shared" si="2"/>
        <v/>
      </c>
      <c r="G10346" t="str">
        <f t="shared" si="3"/>
        <v>150,000</v>
      </c>
      <c r="H10346" t="s">
        <v>96</v>
      </c>
      <c r="J10346" t="s">
        <v>43</v>
      </c>
      <c r="K10346" t="s">
        <v>101</v>
      </c>
      <c r="L10346">
        <v>150000</v>
      </c>
      <c r="M10346" t="s">
        <v>17589</v>
      </c>
    </row>
    <row r="10347" spans="1:13">
      <c r="A10347">
        <v>14608</v>
      </c>
      <c r="B10347" t="s">
        <v>22</v>
      </c>
      <c r="C10347" s="16" t="s">
        <v>17590</v>
      </c>
      <c r="D10347">
        <f t="shared" si="0"/>
        <v>28</v>
      </c>
      <c r="E10347" t="str">
        <f t="shared" si="1"/>
        <v>2,750,000</v>
      </c>
      <c r="F10347" t="str">
        <f t="shared" si="2"/>
        <v/>
      </c>
      <c r="G10347" t="str">
        <f t="shared" si="3"/>
        <v>2,750,000</v>
      </c>
      <c r="H10347" t="s">
        <v>96</v>
      </c>
      <c r="J10347" t="s">
        <v>45</v>
      </c>
      <c r="K10347" t="s">
        <v>101</v>
      </c>
      <c r="L10347">
        <v>2750000</v>
      </c>
      <c r="M10347" t="s">
        <v>17591</v>
      </c>
    </row>
    <row r="10348" spans="1:13">
      <c r="A10348">
        <v>14609</v>
      </c>
      <c r="B10348" t="s">
        <v>22</v>
      </c>
      <c r="C10348" s="16" t="s">
        <v>17592</v>
      </c>
      <c r="D10348">
        <f t="shared" si="0"/>
        <v>28</v>
      </c>
      <c r="E10348" t="str">
        <f t="shared" si="1"/>
        <v>1,897,000</v>
      </c>
      <c r="F10348" t="str">
        <f t="shared" si="2"/>
        <v/>
      </c>
      <c r="G10348" t="str">
        <f t="shared" si="3"/>
        <v>1,897,000</v>
      </c>
      <c r="H10348" t="s">
        <v>96</v>
      </c>
      <c r="J10348" t="s">
        <v>45</v>
      </c>
      <c r="K10348" t="s">
        <v>101</v>
      </c>
      <c r="L10348">
        <v>1897000</v>
      </c>
      <c r="M10348" t="s">
        <v>17593</v>
      </c>
    </row>
    <row r="10349" spans="1:13">
      <c r="A10349">
        <v>14610</v>
      </c>
      <c r="B10349" t="s">
        <v>22</v>
      </c>
      <c r="C10349" s="16" t="s">
        <v>17594</v>
      </c>
      <c r="D10349">
        <f t="shared" si="0"/>
        <v>28</v>
      </c>
      <c r="E10349" t="str">
        <f t="shared" si="1"/>
        <v>1,767,000</v>
      </c>
      <c r="F10349" t="str">
        <f t="shared" si="2"/>
        <v/>
      </c>
      <c r="G10349" t="str">
        <f t="shared" si="3"/>
        <v>1,767,000</v>
      </c>
      <c r="H10349" t="s">
        <v>96</v>
      </c>
      <c r="J10349" t="s">
        <v>45</v>
      </c>
      <c r="K10349" t="s">
        <v>101</v>
      </c>
      <c r="L10349">
        <v>1767000</v>
      </c>
      <c r="M10349" t="s">
        <v>17595</v>
      </c>
    </row>
    <row r="10350" spans="1:13">
      <c r="A10350">
        <v>14611</v>
      </c>
      <c r="B10350" t="s">
        <v>22</v>
      </c>
      <c r="C10350" s="16" t="s">
        <v>17596</v>
      </c>
      <c r="D10350">
        <f t="shared" si="0"/>
        <v>28</v>
      </c>
      <c r="E10350" t="str">
        <f t="shared" si="1"/>
        <v>1,540,600 (retired)</v>
      </c>
      <c r="F10350">
        <f t="shared" si="2"/>
        <v>10</v>
      </c>
      <c r="G10350" t="str">
        <f t="shared" si="3"/>
        <v>1,540,600</v>
      </c>
      <c r="H10350" t="s">
        <v>96</v>
      </c>
      <c r="J10350" t="s">
        <v>45</v>
      </c>
      <c r="K10350" t="s">
        <v>101</v>
      </c>
      <c r="L10350">
        <v>1540600</v>
      </c>
      <c r="M10350" t="s">
        <v>17597</v>
      </c>
    </row>
    <row r="10351" spans="1:13">
      <c r="A10351">
        <v>14612</v>
      </c>
      <c r="B10351" t="s">
        <v>22</v>
      </c>
      <c r="C10351" s="16" t="s">
        <v>17598</v>
      </c>
      <c r="D10351">
        <f t="shared" si="0"/>
        <v>28</v>
      </c>
      <c r="E10351" t="str">
        <f t="shared" si="1"/>
        <v>1,540,000</v>
      </c>
      <c r="F10351" t="str">
        <f t="shared" si="2"/>
        <v/>
      </c>
      <c r="G10351" t="str">
        <f t="shared" si="3"/>
        <v>1,540,000</v>
      </c>
      <c r="H10351" t="s">
        <v>96</v>
      </c>
      <c r="J10351" t="s">
        <v>45</v>
      </c>
      <c r="K10351" t="s">
        <v>101</v>
      </c>
      <c r="L10351">
        <v>1540000</v>
      </c>
      <c r="M10351" t="s">
        <v>17599</v>
      </c>
    </row>
    <row r="10352" spans="1:13">
      <c r="A10352">
        <v>14613</v>
      </c>
      <c r="B10352" t="s">
        <v>22</v>
      </c>
      <c r="C10352" s="16" t="s">
        <v>17600</v>
      </c>
      <c r="D10352">
        <f t="shared" si="0"/>
        <v>28</v>
      </c>
      <c r="E10352" t="str">
        <f t="shared" si="1"/>
        <v>1,500,000</v>
      </c>
      <c r="F10352" t="str">
        <f t="shared" si="2"/>
        <v/>
      </c>
      <c r="G10352" t="str">
        <f t="shared" si="3"/>
        <v>1,500,000</v>
      </c>
      <c r="H10352" t="s">
        <v>96</v>
      </c>
      <c r="J10352" t="s">
        <v>45</v>
      </c>
      <c r="K10352" t="s">
        <v>101</v>
      </c>
      <c r="L10352">
        <v>1500000</v>
      </c>
      <c r="M10352" t="s">
        <v>17601</v>
      </c>
    </row>
    <row r="10353" spans="1:13">
      <c r="A10353">
        <v>14614</v>
      </c>
      <c r="B10353" t="s">
        <v>22</v>
      </c>
      <c r="C10353" s="16" t="s">
        <v>17602</v>
      </c>
      <c r="D10353">
        <f t="shared" si="0"/>
        <v>28</v>
      </c>
      <c r="E10353" t="str">
        <f t="shared" si="1"/>
        <v>1,173,000</v>
      </c>
      <c r="F10353" t="str">
        <f t="shared" si="2"/>
        <v/>
      </c>
      <c r="G10353" t="str">
        <f t="shared" si="3"/>
        <v>1,173,000</v>
      </c>
      <c r="H10353" t="s">
        <v>96</v>
      </c>
      <c r="J10353" t="s">
        <v>45</v>
      </c>
      <c r="K10353" t="s">
        <v>101</v>
      </c>
      <c r="L10353">
        <v>1173000</v>
      </c>
      <c r="M10353" t="s">
        <v>17603</v>
      </c>
    </row>
    <row r="10354" spans="1:13">
      <c r="A10354">
        <v>14615</v>
      </c>
      <c r="B10354" t="s">
        <v>22</v>
      </c>
      <c r="C10354" s="16" t="s">
        <v>17604</v>
      </c>
      <c r="D10354">
        <f t="shared" si="0"/>
        <v>28</v>
      </c>
      <c r="E10354" t="str">
        <f t="shared" si="1"/>
        <v>1,096,700</v>
      </c>
      <c r="F10354" t="str">
        <f t="shared" si="2"/>
        <v/>
      </c>
      <c r="G10354" t="str">
        <f t="shared" si="3"/>
        <v>1,096,700</v>
      </c>
      <c r="H10354" t="s">
        <v>96</v>
      </c>
      <c r="J10354" t="s">
        <v>45</v>
      </c>
      <c r="K10354" t="s">
        <v>101</v>
      </c>
      <c r="L10354">
        <v>1096700</v>
      </c>
      <c r="M10354" t="s">
        <v>17605</v>
      </c>
    </row>
    <row r="10355" spans="1:13">
      <c r="A10355">
        <v>14616</v>
      </c>
      <c r="B10355" t="s">
        <v>22</v>
      </c>
      <c r="C10355" s="16" t="s">
        <v>17606</v>
      </c>
      <c r="D10355">
        <f t="shared" si="0"/>
        <v>28</v>
      </c>
      <c r="E10355" t="str">
        <f t="shared" si="1"/>
        <v>956,000</v>
      </c>
      <c r="F10355" t="str">
        <f t="shared" si="2"/>
        <v/>
      </c>
      <c r="G10355" t="str">
        <f t="shared" si="3"/>
        <v>956,000</v>
      </c>
      <c r="H10355" t="s">
        <v>96</v>
      </c>
      <c r="J10355" t="s">
        <v>45</v>
      </c>
      <c r="K10355" t="s">
        <v>101</v>
      </c>
      <c r="L10355">
        <v>956000</v>
      </c>
      <c r="M10355" t="s">
        <v>17607</v>
      </c>
    </row>
    <row r="10356" spans="1:13">
      <c r="A10356">
        <v>14617</v>
      </c>
      <c r="B10356" t="s">
        <v>22</v>
      </c>
      <c r="C10356" s="16" t="s">
        <v>17608</v>
      </c>
      <c r="D10356">
        <f t="shared" si="0"/>
        <v>28</v>
      </c>
      <c r="E10356" t="str">
        <f t="shared" si="1"/>
        <v>702,000</v>
      </c>
      <c r="F10356" t="str">
        <f t="shared" si="2"/>
        <v/>
      </c>
      <c r="G10356" t="str">
        <f t="shared" si="3"/>
        <v>702,000</v>
      </c>
      <c r="H10356" t="s">
        <v>96</v>
      </c>
      <c r="J10356" t="s">
        <v>45</v>
      </c>
      <c r="K10356" t="s">
        <v>101</v>
      </c>
      <c r="L10356">
        <v>702000</v>
      </c>
      <c r="M10356" t="s">
        <v>17609</v>
      </c>
    </row>
    <row r="10357" spans="1:13">
      <c r="A10357">
        <v>14618</v>
      </c>
      <c r="B10357" t="s">
        <v>22</v>
      </c>
      <c r="C10357" s="16" t="s">
        <v>17610</v>
      </c>
      <c r="D10357">
        <f t="shared" si="0"/>
        <v>28</v>
      </c>
      <c r="E10357" t="str">
        <f t="shared" si="1"/>
        <v>400,000</v>
      </c>
      <c r="F10357" t="str">
        <f t="shared" si="2"/>
        <v/>
      </c>
      <c r="G10357" t="str">
        <f t="shared" si="3"/>
        <v>400,000</v>
      </c>
      <c r="H10357" t="s">
        <v>96</v>
      </c>
      <c r="J10357" t="s">
        <v>45</v>
      </c>
      <c r="K10357" t="s">
        <v>101</v>
      </c>
      <c r="L10357">
        <v>400000</v>
      </c>
      <c r="M10357" t="s">
        <v>17397</v>
      </c>
    </row>
    <row r="10358" spans="1:13">
      <c r="A10358">
        <v>14619</v>
      </c>
      <c r="B10358" t="s">
        <v>22</v>
      </c>
      <c r="C10358" s="16" t="s">
        <v>17611</v>
      </c>
      <c r="D10358">
        <f t="shared" si="0"/>
        <v>28</v>
      </c>
      <c r="E10358" t="str">
        <f t="shared" si="1"/>
        <v>350,000</v>
      </c>
      <c r="F10358" t="str">
        <f t="shared" si="2"/>
        <v/>
      </c>
      <c r="G10358" t="str">
        <f t="shared" si="3"/>
        <v>350,000</v>
      </c>
      <c r="H10358" t="s">
        <v>96</v>
      </c>
      <c r="J10358" t="s">
        <v>45</v>
      </c>
      <c r="K10358" t="s">
        <v>101</v>
      </c>
      <c r="L10358">
        <v>350000</v>
      </c>
      <c r="M10358" t="s">
        <v>17612</v>
      </c>
    </row>
    <row r="10359" spans="1:13">
      <c r="A10359">
        <v>14620</v>
      </c>
      <c r="B10359" t="s">
        <v>22</v>
      </c>
      <c r="C10359" s="16" t="s">
        <v>17613</v>
      </c>
      <c r="D10359">
        <f t="shared" si="0"/>
        <v>28</v>
      </c>
      <c r="E10359" t="str">
        <f t="shared" si="1"/>
        <v>250,000</v>
      </c>
      <c r="F10359" t="str">
        <f t="shared" si="2"/>
        <v/>
      </c>
      <c r="G10359" t="str">
        <f t="shared" si="3"/>
        <v>250,000</v>
      </c>
      <c r="H10359" t="s">
        <v>96</v>
      </c>
      <c r="J10359" t="s">
        <v>45</v>
      </c>
      <c r="K10359" t="s">
        <v>101</v>
      </c>
      <c r="L10359">
        <v>250000</v>
      </c>
      <c r="M10359" t="s">
        <v>17614</v>
      </c>
    </row>
    <row r="10360" spans="1:13">
      <c r="A10360">
        <v>14621</v>
      </c>
      <c r="B10360" t="s">
        <v>22</v>
      </c>
      <c r="C10360" s="16" t="s">
        <v>17615</v>
      </c>
      <c r="D10360">
        <f t="shared" si="0"/>
        <v>28</v>
      </c>
      <c r="E10360" t="str">
        <f t="shared" si="1"/>
        <v>150,000</v>
      </c>
      <c r="F10360" t="str">
        <f t="shared" si="2"/>
        <v/>
      </c>
      <c r="G10360" t="str">
        <f t="shared" si="3"/>
        <v>150,000</v>
      </c>
      <c r="H10360" t="s">
        <v>96</v>
      </c>
      <c r="J10360" t="s">
        <v>45</v>
      </c>
      <c r="K10360" t="s">
        <v>101</v>
      </c>
      <c r="L10360">
        <v>150000</v>
      </c>
      <c r="M10360" t="s">
        <v>17616</v>
      </c>
    </row>
    <row r="10361" spans="1:13">
      <c r="A10361">
        <v>14622</v>
      </c>
      <c r="B10361" t="s">
        <v>22</v>
      </c>
      <c r="C10361" s="16" t="s">
        <v>17617</v>
      </c>
      <c r="D10361">
        <f t="shared" si="0"/>
        <v>28</v>
      </c>
      <c r="E10361" t="str">
        <f t="shared" si="1"/>
        <v>150,000</v>
      </c>
      <c r="F10361" t="str">
        <f t="shared" si="2"/>
        <v/>
      </c>
      <c r="G10361" t="str">
        <f t="shared" si="3"/>
        <v>150,000</v>
      </c>
      <c r="H10361" t="s">
        <v>96</v>
      </c>
      <c r="J10361" t="s">
        <v>45</v>
      </c>
      <c r="K10361" t="s">
        <v>101</v>
      </c>
      <c r="L10361">
        <v>150000</v>
      </c>
      <c r="M10361" t="s">
        <v>17618</v>
      </c>
    </row>
    <row r="10362" spans="1:13">
      <c r="A10362">
        <v>14623</v>
      </c>
      <c r="B10362" t="s">
        <v>22</v>
      </c>
      <c r="C10362" s="16" t="s">
        <v>17619</v>
      </c>
      <c r="D10362">
        <f t="shared" si="0"/>
        <v>28</v>
      </c>
      <c r="E10362" t="str">
        <f t="shared" si="1"/>
        <v>117,000</v>
      </c>
      <c r="F10362" t="str">
        <f t="shared" si="2"/>
        <v/>
      </c>
      <c r="G10362" t="str">
        <f t="shared" si="3"/>
        <v>117,000</v>
      </c>
      <c r="H10362" t="s">
        <v>96</v>
      </c>
      <c r="J10362" t="s">
        <v>45</v>
      </c>
      <c r="K10362" t="s">
        <v>101</v>
      </c>
      <c r="L10362">
        <v>117000</v>
      </c>
      <c r="M10362" t="s">
        <v>17620</v>
      </c>
    </row>
    <row r="10363" spans="1:13">
      <c r="A10363">
        <v>14625</v>
      </c>
      <c r="B10363" t="s">
        <v>22</v>
      </c>
      <c r="C10363" s="16" t="s">
        <v>17621</v>
      </c>
      <c r="D10363">
        <f t="shared" si="0"/>
        <v>28</v>
      </c>
      <c r="E10363" t="str">
        <f t="shared" si="1"/>
        <v>3,703,000</v>
      </c>
      <c r="F10363" t="str">
        <f t="shared" si="2"/>
        <v/>
      </c>
      <c r="G10363" t="str">
        <f t="shared" si="3"/>
        <v>3,703,000</v>
      </c>
      <c r="H10363" t="s">
        <v>96</v>
      </c>
      <c r="J10363" t="s">
        <v>46</v>
      </c>
      <c r="K10363" t="s">
        <v>101</v>
      </c>
      <c r="L10363">
        <v>3703000</v>
      </c>
      <c r="M10363" t="s">
        <v>17622</v>
      </c>
    </row>
    <row r="10364" spans="1:13">
      <c r="A10364">
        <v>14626</v>
      </c>
      <c r="B10364" t="s">
        <v>22</v>
      </c>
      <c r="C10364" s="16" t="s">
        <v>17623</v>
      </c>
      <c r="D10364">
        <f t="shared" si="0"/>
        <v>28</v>
      </c>
      <c r="E10364" t="str">
        <f t="shared" si="1"/>
        <v>3,297,000</v>
      </c>
      <c r="F10364" t="str">
        <f t="shared" si="2"/>
        <v/>
      </c>
      <c r="G10364" t="str">
        <f t="shared" si="3"/>
        <v>3,297,000</v>
      </c>
      <c r="H10364" t="s">
        <v>96</v>
      </c>
      <c r="J10364" t="s">
        <v>46</v>
      </c>
      <c r="K10364" t="s">
        <v>101</v>
      </c>
      <c r="L10364">
        <v>3297000</v>
      </c>
      <c r="M10364" t="s">
        <v>17624</v>
      </c>
    </row>
    <row r="10365" spans="1:13">
      <c r="A10365">
        <v>14627</v>
      </c>
      <c r="B10365" t="s">
        <v>22</v>
      </c>
      <c r="C10365" s="16" t="s">
        <v>17625</v>
      </c>
      <c r="D10365">
        <f t="shared" si="0"/>
        <v>28</v>
      </c>
      <c r="E10365" t="str">
        <f t="shared" si="1"/>
        <v>2,844,000 *</v>
      </c>
      <c r="F10365">
        <f t="shared" si="2"/>
        <v>10</v>
      </c>
      <c r="G10365" t="str">
        <f t="shared" si="3"/>
        <v>2,844,000</v>
      </c>
      <c r="H10365" t="s">
        <v>96</v>
      </c>
      <c r="J10365" t="s">
        <v>46</v>
      </c>
      <c r="K10365" t="s">
        <v>101</v>
      </c>
      <c r="L10365">
        <v>2844000</v>
      </c>
      <c r="M10365" t="s">
        <v>17626</v>
      </c>
    </row>
    <row r="10366" spans="1:13">
      <c r="A10366">
        <v>14628</v>
      </c>
      <c r="B10366" t="s">
        <v>22</v>
      </c>
      <c r="C10366" s="16" t="s">
        <v>17627</v>
      </c>
      <c r="D10366">
        <f t="shared" si="0"/>
        <v>28</v>
      </c>
      <c r="E10366" t="str">
        <f t="shared" si="1"/>
        <v>2,500,000</v>
      </c>
      <c r="F10366" t="str">
        <f t="shared" si="2"/>
        <v/>
      </c>
      <c r="G10366" t="str">
        <f t="shared" si="3"/>
        <v>2,500,000</v>
      </c>
      <c r="H10366" t="s">
        <v>96</v>
      </c>
      <c r="J10366" t="s">
        <v>46</v>
      </c>
      <c r="K10366" t="s">
        <v>101</v>
      </c>
      <c r="L10366">
        <v>2500000</v>
      </c>
      <c r="M10366" t="s">
        <v>17628</v>
      </c>
    </row>
    <row r="10367" spans="1:13">
      <c r="A10367">
        <v>14629</v>
      </c>
      <c r="B10367" t="s">
        <v>22</v>
      </c>
      <c r="C10367" s="16" t="s">
        <v>17629</v>
      </c>
      <c r="D10367">
        <f t="shared" si="0"/>
        <v>28</v>
      </c>
      <c r="E10367" t="str">
        <f t="shared" si="1"/>
        <v>1,625,000 [not listed, last year's salary]</v>
      </c>
      <c r="F10367">
        <f t="shared" si="2"/>
        <v>10</v>
      </c>
      <c r="G10367" t="str">
        <f t="shared" si="3"/>
        <v>1,625,000</v>
      </c>
      <c r="H10367" t="s">
        <v>96</v>
      </c>
      <c r="J10367" t="s">
        <v>46</v>
      </c>
      <c r="K10367" t="s">
        <v>101</v>
      </c>
      <c r="L10367">
        <v>1625000</v>
      </c>
      <c r="M10367" t="s">
        <v>17630</v>
      </c>
    </row>
    <row r="10368" spans="1:13">
      <c r="A10368">
        <v>14630</v>
      </c>
      <c r="B10368" t="s">
        <v>22</v>
      </c>
      <c r="C10368" s="16" t="s">
        <v>17631</v>
      </c>
      <c r="D10368">
        <f t="shared" si="0"/>
        <v>28</v>
      </c>
      <c r="E10368" t="str">
        <f t="shared" si="1"/>
        <v>1,377,500</v>
      </c>
      <c r="F10368" t="str">
        <f t="shared" si="2"/>
        <v/>
      </c>
      <c r="G10368" t="str">
        <f t="shared" si="3"/>
        <v>1,377,500</v>
      </c>
      <c r="H10368" t="s">
        <v>96</v>
      </c>
      <c r="J10368" t="s">
        <v>46</v>
      </c>
      <c r="K10368" t="s">
        <v>101</v>
      </c>
      <c r="L10368">
        <v>1377500</v>
      </c>
      <c r="M10368" t="s">
        <v>17632</v>
      </c>
    </row>
    <row r="10369" spans="1:13">
      <c r="A10369">
        <v>14631</v>
      </c>
      <c r="B10369" t="s">
        <v>22</v>
      </c>
      <c r="C10369" s="16" t="s">
        <v>17633</v>
      </c>
      <c r="D10369">
        <f t="shared" si="0"/>
        <v>28</v>
      </c>
      <c r="E10369" t="str">
        <f t="shared" si="1"/>
        <v>1,330,000</v>
      </c>
      <c r="F10369" t="str">
        <f t="shared" si="2"/>
        <v/>
      </c>
      <c r="G10369" t="str">
        <f t="shared" si="3"/>
        <v>1,330,000</v>
      </c>
      <c r="H10369" t="s">
        <v>96</v>
      </c>
      <c r="J10369" t="s">
        <v>46</v>
      </c>
      <c r="K10369" t="s">
        <v>101</v>
      </c>
      <c r="L10369">
        <v>1330000</v>
      </c>
      <c r="M10369" t="s">
        <v>17634</v>
      </c>
    </row>
    <row r="10370" spans="1:13">
      <c r="A10370">
        <v>14632</v>
      </c>
      <c r="B10370" t="s">
        <v>22</v>
      </c>
      <c r="C10370" s="16" t="s">
        <v>17635</v>
      </c>
      <c r="D10370">
        <f t="shared" si="0"/>
        <v>28</v>
      </c>
      <c r="E10370" t="str">
        <f t="shared" si="1"/>
        <v>890,000</v>
      </c>
      <c r="F10370" t="str">
        <f t="shared" si="2"/>
        <v/>
      </c>
      <c r="G10370" t="str">
        <f t="shared" si="3"/>
        <v>890,000</v>
      </c>
      <c r="H10370" t="s">
        <v>96</v>
      </c>
      <c r="J10370" t="s">
        <v>46</v>
      </c>
      <c r="K10370" t="s">
        <v>101</v>
      </c>
      <c r="L10370">
        <v>890000</v>
      </c>
      <c r="M10370" t="s">
        <v>17636</v>
      </c>
    </row>
    <row r="10371" spans="1:13">
      <c r="A10371">
        <v>14633</v>
      </c>
      <c r="B10371" t="s">
        <v>22</v>
      </c>
      <c r="C10371" s="16" t="s">
        <v>17637</v>
      </c>
      <c r="D10371">
        <f t="shared" si="0"/>
        <v>28</v>
      </c>
      <c r="E10371" t="str">
        <f t="shared" si="1"/>
        <v>715,000</v>
      </c>
      <c r="F10371" t="str">
        <f t="shared" si="2"/>
        <v/>
      </c>
      <c r="G10371" t="str">
        <f t="shared" si="3"/>
        <v>715,000</v>
      </c>
      <c r="H10371" t="s">
        <v>96</v>
      </c>
      <c r="J10371" t="s">
        <v>46</v>
      </c>
      <c r="K10371" t="s">
        <v>101</v>
      </c>
      <c r="L10371">
        <v>715000</v>
      </c>
      <c r="M10371" t="s">
        <v>17638</v>
      </c>
    </row>
    <row r="10372" spans="1:13">
      <c r="A10372">
        <v>14634</v>
      </c>
      <c r="B10372" t="s">
        <v>22</v>
      </c>
      <c r="C10372" s="16" t="s">
        <v>17639</v>
      </c>
      <c r="D10372">
        <f t="shared" si="0"/>
        <v>28</v>
      </c>
      <c r="E10372" t="str">
        <f t="shared" si="1"/>
        <v>650,000</v>
      </c>
      <c r="F10372" t="str">
        <f t="shared" si="2"/>
        <v/>
      </c>
      <c r="G10372" t="str">
        <f t="shared" si="3"/>
        <v>650,000</v>
      </c>
      <c r="H10372" t="s">
        <v>96</v>
      </c>
      <c r="J10372" t="s">
        <v>46</v>
      </c>
      <c r="K10372" t="s">
        <v>101</v>
      </c>
      <c r="L10372">
        <v>650000</v>
      </c>
      <c r="M10372" t="s">
        <v>17640</v>
      </c>
    </row>
    <row r="10373" spans="1:13">
      <c r="A10373">
        <v>14635</v>
      </c>
      <c r="B10373" t="s">
        <v>22</v>
      </c>
      <c r="C10373" s="16" t="s">
        <v>17641</v>
      </c>
      <c r="D10373">
        <f t="shared" si="0"/>
        <v>28</v>
      </c>
      <c r="E10373" t="str">
        <f t="shared" si="1"/>
        <v>350,000</v>
      </c>
      <c r="F10373" t="str">
        <f t="shared" si="2"/>
        <v/>
      </c>
      <c r="G10373" t="str">
        <f t="shared" si="3"/>
        <v>350,000</v>
      </c>
      <c r="H10373" t="s">
        <v>96</v>
      </c>
      <c r="J10373" t="s">
        <v>46</v>
      </c>
      <c r="K10373" t="s">
        <v>101</v>
      </c>
      <c r="L10373">
        <v>350000</v>
      </c>
      <c r="M10373" t="s">
        <v>17642</v>
      </c>
    </row>
    <row r="10374" spans="1:13">
      <c r="A10374">
        <v>14636</v>
      </c>
      <c r="B10374" t="s">
        <v>22</v>
      </c>
      <c r="C10374" s="16" t="s">
        <v>17643</v>
      </c>
      <c r="D10374">
        <f t="shared" si="0"/>
        <v>28</v>
      </c>
      <c r="E10374" t="str">
        <f t="shared" si="1"/>
        <v>200,000</v>
      </c>
      <c r="F10374" t="str">
        <f t="shared" si="2"/>
        <v/>
      </c>
      <c r="G10374" t="str">
        <f t="shared" si="3"/>
        <v>200,000</v>
      </c>
      <c r="H10374" t="s">
        <v>96</v>
      </c>
      <c r="J10374" t="s">
        <v>46</v>
      </c>
      <c r="K10374" t="s">
        <v>101</v>
      </c>
      <c r="L10374">
        <v>200000</v>
      </c>
      <c r="M10374" t="s">
        <v>17644</v>
      </c>
    </row>
    <row r="10375" spans="1:13">
      <c r="A10375">
        <v>14637</v>
      </c>
      <c r="B10375" t="s">
        <v>22</v>
      </c>
      <c r="C10375" s="16" t="s">
        <v>17645</v>
      </c>
      <c r="D10375">
        <f t="shared" si="0"/>
        <v>28</v>
      </c>
      <c r="E10375" t="str">
        <f t="shared" si="1"/>
        <v>150,000</v>
      </c>
      <c r="F10375" t="str">
        <f t="shared" si="2"/>
        <v/>
      </c>
      <c r="G10375" t="str">
        <f t="shared" si="3"/>
        <v>150,000</v>
      </c>
      <c r="H10375" t="s">
        <v>96</v>
      </c>
      <c r="J10375" t="s">
        <v>46</v>
      </c>
      <c r="K10375" t="s">
        <v>101</v>
      </c>
      <c r="L10375">
        <v>150000</v>
      </c>
      <c r="M10375" t="s">
        <v>17646</v>
      </c>
    </row>
    <row r="10376" spans="1:13">
      <c r="A10376">
        <v>14638</v>
      </c>
      <c r="B10376" t="s">
        <v>22</v>
      </c>
      <c r="C10376" s="16" t="s">
        <v>17647</v>
      </c>
      <c r="D10376">
        <f t="shared" si="0"/>
        <v>28</v>
      </c>
      <c r="E10376" t="str">
        <f t="shared" si="1"/>
        <v>150,000</v>
      </c>
      <c r="F10376" t="str">
        <f t="shared" si="2"/>
        <v/>
      </c>
      <c r="G10376" t="str">
        <f t="shared" si="3"/>
        <v>150,000</v>
      </c>
      <c r="H10376" t="s">
        <v>96</v>
      </c>
      <c r="J10376" t="s">
        <v>46</v>
      </c>
      <c r="K10376" t="s">
        <v>101</v>
      </c>
      <c r="L10376">
        <v>150000</v>
      </c>
      <c r="M10376" t="s">
        <v>5009</v>
      </c>
    </row>
    <row r="10377" spans="1:13">
      <c r="A10377">
        <v>14639</v>
      </c>
      <c r="B10377" t="s">
        <v>22</v>
      </c>
      <c r="C10377" s="16" t="s">
        <v>17648</v>
      </c>
      <c r="D10377">
        <f t="shared" si="0"/>
        <v>28</v>
      </c>
      <c r="E10377" t="str">
        <f t="shared" si="1"/>
        <v>15,800</v>
      </c>
      <c r="F10377" t="str">
        <f t="shared" si="2"/>
        <v/>
      </c>
      <c r="G10377" t="str">
        <f t="shared" si="3"/>
        <v>15,800</v>
      </c>
      <c r="H10377" t="s">
        <v>96</v>
      </c>
      <c r="J10377" t="s">
        <v>46</v>
      </c>
      <c r="K10377" t="s">
        <v>101</v>
      </c>
      <c r="L10377">
        <v>15800</v>
      </c>
      <c r="M10377" t="s">
        <v>17649</v>
      </c>
    </row>
    <row r="10378" spans="1:13">
      <c r="A10378">
        <v>14641</v>
      </c>
      <c r="B10378" t="s">
        <v>22</v>
      </c>
      <c r="C10378" s="16" t="s">
        <v>17650</v>
      </c>
      <c r="D10378">
        <f t="shared" si="0"/>
        <v>28</v>
      </c>
      <c r="E10378" t="str">
        <f t="shared" si="1"/>
        <v>3,169,900 *</v>
      </c>
      <c r="F10378">
        <f t="shared" si="2"/>
        <v>10</v>
      </c>
      <c r="G10378" t="str">
        <f t="shared" si="3"/>
        <v>3,169,900</v>
      </c>
      <c r="H10378" t="s">
        <v>96</v>
      </c>
      <c r="J10378" t="s">
        <v>49</v>
      </c>
      <c r="K10378" t="s">
        <v>101</v>
      </c>
      <c r="L10378">
        <v>3169900</v>
      </c>
      <c r="M10378" t="s">
        <v>17651</v>
      </c>
    </row>
    <row r="10379" spans="1:13">
      <c r="A10379">
        <v>14642</v>
      </c>
      <c r="B10379" t="s">
        <v>22</v>
      </c>
      <c r="C10379" s="16" t="s">
        <v>17652</v>
      </c>
      <c r="D10379">
        <f t="shared" si="0"/>
        <v>28</v>
      </c>
      <c r="E10379" t="str">
        <f t="shared" si="1"/>
        <v>2,633,000</v>
      </c>
      <c r="F10379" t="str">
        <f t="shared" si="2"/>
        <v/>
      </c>
      <c r="G10379" t="str">
        <f t="shared" si="3"/>
        <v>2,633,000</v>
      </c>
      <c r="H10379" t="s">
        <v>96</v>
      </c>
      <c r="J10379" t="s">
        <v>49</v>
      </c>
      <c r="K10379" t="s">
        <v>101</v>
      </c>
      <c r="L10379">
        <v>2633000</v>
      </c>
      <c r="M10379" t="s">
        <v>17653</v>
      </c>
    </row>
    <row r="10380" spans="1:13">
      <c r="A10380">
        <v>14643</v>
      </c>
      <c r="B10380" t="s">
        <v>22</v>
      </c>
      <c r="C10380" s="16" t="s">
        <v>17654</v>
      </c>
      <c r="D10380">
        <f t="shared" si="0"/>
        <v>28</v>
      </c>
      <c r="E10380" t="str">
        <f t="shared" si="1"/>
        <v>2,578,400</v>
      </c>
      <c r="F10380" t="str">
        <f t="shared" si="2"/>
        <v/>
      </c>
      <c r="G10380" t="str">
        <f t="shared" si="3"/>
        <v>2,578,400</v>
      </c>
      <c r="H10380" t="s">
        <v>96</v>
      </c>
      <c r="J10380" t="s">
        <v>49</v>
      </c>
      <c r="K10380" t="s">
        <v>101</v>
      </c>
      <c r="L10380">
        <v>2578400</v>
      </c>
      <c r="M10380" t="s">
        <v>17655</v>
      </c>
    </row>
    <row r="10381" spans="1:13">
      <c r="A10381">
        <v>14644</v>
      </c>
      <c r="B10381" t="s">
        <v>22</v>
      </c>
      <c r="C10381" s="16" t="s">
        <v>17656</v>
      </c>
      <c r="D10381">
        <f t="shared" si="0"/>
        <v>28</v>
      </c>
      <c r="E10381" t="str">
        <f t="shared" si="1"/>
        <v>1,833,000</v>
      </c>
      <c r="F10381" t="str">
        <f t="shared" si="2"/>
        <v/>
      </c>
      <c r="G10381" t="str">
        <f t="shared" si="3"/>
        <v>1,833,000</v>
      </c>
      <c r="H10381" t="s">
        <v>96</v>
      </c>
      <c r="J10381" t="s">
        <v>49</v>
      </c>
      <c r="K10381" t="s">
        <v>101</v>
      </c>
      <c r="L10381">
        <v>1833000</v>
      </c>
      <c r="M10381" t="s">
        <v>17657</v>
      </c>
    </row>
    <row r="10382" spans="1:13">
      <c r="A10382">
        <v>14645</v>
      </c>
      <c r="B10382" t="s">
        <v>22</v>
      </c>
      <c r="C10382" s="16" t="s">
        <v>17658</v>
      </c>
      <c r="D10382">
        <f t="shared" si="0"/>
        <v>28</v>
      </c>
      <c r="E10382" t="str">
        <f t="shared" si="1"/>
        <v>1,499,000</v>
      </c>
      <c r="F10382" t="str">
        <f t="shared" si="2"/>
        <v/>
      </c>
      <c r="G10382" t="str">
        <f t="shared" si="3"/>
        <v>1,499,000</v>
      </c>
      <c r="H10382" t="s">
        <v>96</v>
      </c>
      <c r="J10382" t="s">
        <v>49</v>
      </c>
      <c r="K10382" t="s">
        <v>101</v>
      </c>
      <c r="L10382">
        <v>1499000</v>
      </c>
      <c r="M10382" t="s">
        <v>17659</v>
      </c>
    </row>
    <row r="10383" spans="1:13">
      <c r="A10383">
        <v>14646</v>
      </c>
      <c r="B10383" t="s">
        <v>22</v>
      </c>
      <c r="C10383" s="16" t="s">
        <v>17660</v>
      </c>
      <c r="D10383">
        <f t="shared" si="0"/>
        <v>28</v>
      </c>
      <c r="E10383" t="str">
        <f t="shared" si="1"/>
        <v>1,450,000 *</v>
      </c>
      <c r="F10383">
        <f t="shared" si="2"/>
        <v>10</v>
      </c>
      <c r="G10383" t="str">
        <f t="shared" si="3"/>
        <v>1,450,000</v>
      </c>
      <c r="H10383" t="s">
        <v>96</v>
      </c>
      <c r="J10383" t="s">
        <v>49</v>
      </c>
      <c r="K10383" t="s">
        <v>101</v>
      </c>
      <c r="L10383">
        <v>1450000</v>
      </c>
      <c r="M10383" t="s">
        <v>17661</v>
      </c>
    </row>
    <row r="10384" spans="1:13">
      <c r="A10384">
        <v>14647</v>
      </c>
      <c r="B10384" t="s">
        <v>22</v>
      </c>
      <c r="C10384" s="16" t="s">
        <v>17662</v>
      </c>
      <c r="D10384">
        <f t="shared" si="0"/>
        <v>28</v>
      </c>
      <c r="E10384" t="str">
        <f t="shared" si="1"/>
        <v>1,350,000</v>
      </c>
      <c r="F10384" t="str">
        <f t="shared" si="2"/>
        <v/>
      </c>
      <c r="G10384" t="str">
        <f t="shared" si="3"/>
        <v>1,350,000</v>
      </c>
      <c r="H10384" t="s">
        <v>96</v>
      </c>
      <c r="J10384" t="s">
        <v>49</v>
      </c>
      <c r="K10384" t="s">
        <v>101</v>
      </c>
      <c r="L10384">
        <v>1350000</v>
      </c>
      <c r="M10384" t="s">
        <v>17663</v>
      </c>
    </row>
    <row r="10385" spans="1:13">
      <c r="A10385">
        <v>14648</v>
      </c>
      <c r="B10385" t="s">
        <v>22</v>
      </c>
      <c r="C10385" s="16" t="s">
        <v>17664</v>
      </c>
      <c r="D10385">
        <f t="shared" si="0"/>
        <v>28</v>
      </c>
      <c r="E10385" t="str">
        <f t="shared" si="1"/>
        <v>845,000</v>
      </c>
      <c r="F10385" t="str">
        <f t="shared" si="2"/>
        <v/>
      </c>
      <c r="G10385" t="str">
        <f t="shared" si="3"/>
        <v>845,000</v>
      </c>
      <c r="H10385" t="s">
        <v>96</v>
      </c>
      <c r="J10385" t="s">
        <v>49</v>
      </c>
      <c r="K10385" t="s">
        <v>101</v>
      </c>
      <c r="L10385">
        <v>845000</v>
      </c>
      <c r="M10385" t="s">
        <v>17665</v>
      </c>
    </row>
    <row r="10386" spans="1:13">
      <c r="A10386">
        <v>14649</v>
      </c>
      <c r="B10386" t="s">
        <v>22</v>
      </c>
      <c r="C10386" s="16" t="s">
        <v>17666</v>
      </c>
      <c r="D10386">
        <f t="shared" si="0"/>
        <v>28</v>
      </c>
      <c r="E10386" t="str">
        <f t="shared" si="1"/>
        <v>550,000</v>
      </c>
      <c r="F10386" t="str">
        <f t="shared" si="2"/>
        <v/>
      </c>
      <c r="G10386" t="str">
        <f t="shared" si="3"/>
        <v>550,000</v>
      </c>
      <c r="H10386" t="s">
        <v>96</v>
      </c>
      <c r="J10386" t="s">
        <v>49</v>
      </c>
      <c r="K10386" t="s">
        <v>101</v>
      </c>
      <c r="L10386">
        <v>550000</v>
      </c>
      <c r="M10386" t="s">
        <v>17667</v>
      </c>
    </row>
    <row r="10387" spans="1:13">
      <c r="A10387">
        <v>14650</v>
      </c>
      <c r="B10387" t="s">
        <v>22</v>
      </c>
      <c r="C10387" s="16" t="s">
        <v>17668</v>
      </c>
      <c r="D10387">
        <f t="shared" si="0"/>
        <v>28</v>
      </c>
      <c r="E10387" t="str">
        <f t="shared" si="1"/>
        <v>500,000</v>
      </c>
      <c r="F10387" t="str">
        <f t="shared" si="2"/>
        <v/>
      </c>
      <c r="G10387" t="str">
        <f t="shared" si="3"/>
        <v>500,000</v>
      </c>
      <c r="H10387" t="s">
        <v>96</v>
      </c>
      <c r="J10387" t="s">
        <v>49</v>
      </c>
      <c r="K10387" t="s">
        <v>101</v>
      </c>
      <c r="L10387">
        <v>500000</v>
      </c>
      <c r="M10387" t="s">
        <v>17669</v>
      </c>
    </row>
    <row r="10388" spans="1:13">
      <c r="A10388">
        <v>14651</v>
      </c>
      <c r="B10388" t="s">
        <v>22</v>
      </c>
      <c r="C10388" s="16" t="s">
        <v>17670</v>
      </c>
      <c r="D10388">
        <f t="shared" si="0"/>
        <v>28</v>
      </c>
      <c r="E10388" t="str">
        <f t="shared" si="1"/>
        <v>305,000</v>
      </c>
      <c r="F10388" t="str">
        <f t="shared" si="2"/>
        <v/>
      </c>
      <c r="G10388" t="str">
        <f t="shared" si="3"/>
        <v>305,000</v>
      </c>
      <c r="H10388" t="s">
        <v>96</v>
      </c>
      <c r="J10388" t="s">
        <v>49</v>
      </c>
      <c r="K10388" t="s">
        <v>101</v>
      </c>
      <c r="L10388">
        <v>305000</v>
      </c>
      <c r="M10388" t="s">
        <v>17671</v>
      </c>
    </row>
    <row r="10389" spans="1:13">
      <c r="A10389">
        <v>14652</v>
      </c>
      <c r="B10389" t="s">
        <v>22</v>
      </c>
      <c r="C10389" s="16" t="s">
        <v>17672</v>
      </c>
      <c r="D10389">
        <f t="shared" si="0"/>
        <v>28</v>
      </c>
      <c r="E10389" t="str">
        <f t="shared" si="1"/>
        <v>250,000</v>
      </c>
      <c r="F10389" t="str">
        <f t="shared" si="2"/>
        <v/>
      </c>
      <c r="G10389" t="str">
        <f t="shared" si="3"/>
        <v>250,000</v>
      </c>
      <c r="H10389" t="s">
        <v>96</v>
      </c>
      <c r="J10389" t="s">
        <v>49</v>
      </c>
      <c r="K10389" t="s">
        <v>101</v>
      </c>
      <c r="L10389">
        <v>250000</v>
      </c>
      <c r="M10389" t="s">
        <v>17673</v>
      </c>
    </row>
    <row r="10390" spans="1:13">
      <c r="A10390">
        <v>14653</v>
      </c>
      <c r="B10390" t="s">
        <v>22</v>
      </c>
      <c r="C10390" s="16" t="s">
        <v>17674</v>
      </c>
      <c r="D10390">
        <f t="shared" si="0"/>
        <v>28</v>
      </c>
      <c r="E10390" t="str">
        <f t="shared" si="1"/>
        <v>150,000</v>
      </c>
      <c r="F10390" t="str">
        <f t="shared" si="2"/>
        <v/>
      </c>
      <c r="G10390" t="str">
        <f t="shared" si="3"/>
        <v>150,000</v>
      </c>
      <c r="H10390" t="s">
        <v>96</v>
      </c>
      <c r="J10390" t="s">
        <v>49</v>
      </c>
      <c r="K10390" t="s">
        <v>101</v>
      </c>
      <c r="L10390">
        <v>150000</v>
      </c>
      <c r="M10390" t="s">
        <v>17675</v>
      </c>
    </row>
    <row r="10391" spans="1:13">
      <c r="A10391">
        <v>14654</v>
      </c>
      <c r="B10391" t="s">
        <v>22</v>
      </c>
      <c r="C10391" s="16" t="s">
        <v>17676</v>
      </c>
      <c r="D10391">
        <f t="shared" si="0"/>
        <v>28</v>
      </c>
      <c r="E10391" t="str">
        <f t="shared" si="1"/>
        <v>150,000</v>
      </c>
      <c r="F10391" t="str">
        <f t="shared" si="2"/>
        <v/>
      </c>
      <c r="G10391" t="str">
        <f t="shared" si="3"/>
        <v>150,000</v>
      </c>
      <c r="H10391" t="s">
        <v>96</v>
      </c>
      <c r="J10391" t="s">
        <v>49</v>
      </c>
      <c r="K10391" t="s">
        <v>101</v>
      </c>
      <c r="L10391">
        <v>150000</v>
      </c>
      <c r="M10391" t="s">
        <v>17677</v>
      </c>
    </row>
    <row r="10392" spans="1:13">
      <c r="A10392">
        <v>14655</v>
      </c>
      <c r="B10392" t="s">
        <v>22</v>
      </c>
      <c r="C10392" s="16" t="s">
        <v>17678</v>
      </c>
      <c r="D10392">
        <f t="shared" si="0"/>
        <v>28</v>
      </c>
      <c r="E10392" t="str">
        <f t="shared" si="1"/>
        <v>126,300</v>
      </c>
      <c r="F10392" t="str">
        <f t="shared" si="2"/>
        <v/>
      </c>
      <c r="G10392" t="str">
        <f t="shared" si="3"/>
        <v>126,300</v>
      </c>
      <c r="H10392" t="s">
        <v>96</v>
      </c>
      <c r="J10392" t="s">
        <v>49</v>
      </c>
      <c r="K10392" t="s">
        <v>101</v>
      </c>
      <c r="L10392">
        <v>126300</v>
      </c>
      <c r="M10392" t="s">
        <v>17679</v>
      </c>
    </row>
    <row r="10393" spans="1:13">
      <c r="A10393">
        <v>14656</v>
      </c>
      <c r="B10393" t="s">
        <v>22</v>
      </c>
      <c r="C10393" s="16" t="s">
        <v>17680</v>
      </c>
      <c r="D10393">
        <f t="shared" si="0"/>
        <v>28</v>
      </c>
      <c r="E10393" t="str">
        <f t="shared" si="1"/>
        <v>104,000</v>
      </c>
      <c r="F10393" t="str">
        <f t="shared" si="2"/>
        <v/>
      </c>
      <c r="G10393" t="str">
        <f t="shared" si="3"/>
        <v>104,000</v>
      </c>
      <c r="H10393" t="s">
        <v>96</v>
      </c>
      <c r="J10393" t="s">
        <v>49</v>
      </c>
      <c r="K10393" t="s">
        <v>101</v>
      </c>
      <c r="L10393">
        <v>104000</v>
      </c>
      <c r="M10393" t="s">
        <v>17681</v>
      </c>
    </row>
    <row r="10394" spans="1:13">
      <c r="A10394">
        <v>14657</v>
      </c>
      <c r="B10394" t="s">
        <v>22</v>
      </c>
      <c r="C10394" s="16" t="s">
        <v>17682</v>
      </c>
      <c r="D10394">
        <f t="shared" si="0"/>
        <v>28</v>
      </c>
      <c r="E10394" t="str">
        <f t="shared" si="1"/>
        <v>55,000</v>
      </c>
      <c r="F10394" t="str">
        <f t="shared" si="2"/>
        <v/>
      </c>
      <c r="G10394" t="str">
        <f t="shared" si="3"/>
        <v>55,000</v>
      </c>
      <c r="H10394" t="s">
        <v>96</v>
      </c>
      <c r="J10394" t="s">
        <v>49</v>
      </c>
      <c r="K10394" t="s">
        <v>101</v>
      </c>
      <c r="L10394">
        <v>55000</v>
      </c>
      <c r="M10394" t="s">
        <v>17683</v>
      </c>
    </row>
    <row r="10395" spans="1:13">
      <c r="A10395">
        <v>14658</v>
      </c>
      <c r="B10395" t="s">
        <v>22</v>
      </c>
      <c r="C10395" s="16" t="s">
        <v>17684</v>
      </c>
      <c r="D10395">
        <f t="shared" si="0"/>
        <v>28</v>
      </c>
      <c r="E10395" t="str">
        <f t="shared" si="1"/>
        <v>30,000</v>
      </c>
      <c r="F10395" t="str">
        <f t="shared" si="2"/>
        <v/>
      </c>
      <c r="G10395" t="str">
        <f t="shared" si="3"/>
        <v>30,000</v>
      </c>
      <c r="H10395" t="s">
        <v>96</v>
      </c>
      <c r="J10395" t="s">
        <v>49</v>
      </c>
      <c r="K10395" t="s">
        <v>101</v>
      </c>
      <c r="L10395">
        <v>30000</v>
      </c>
      <c r="M10395" t="s">
        <v>17685</v>
      </c>
    </row>
    <row r="10396" spans="1:13">
      <c r="A10396">
        <v>14660</v>
      </c>
      <c r="B10396" t="s">
        <v>22</v>
      </c>
      <c r="C10396" s="16" t="s">
        <v>17686</v>
      </c>
      <c r="D10396">
        <f t="shared" si="0"/>
        <v>28</v>
      </c>
      <c r="E10396" t="str">
        <f t="shared" si="1"/>
        <v>4,050,000</v>
      </c>
      <c r="F10396" t="str">
        <f t="shared" si="2"/>
        <v/>
      </c>
      <c r="G10396" t="str">
        <f t="shared" si="3"/>
        <v>4,050,000</v>
      </c>
      <c r="H10396" t="s">
        <v>96</v>
      </c>
      <c r="J10396" t="s">
        <v>51</v>
      </c>
      <c r="K10396" t="s">
        <v>101</v>
      </c>
      <c r="L10396">
        <v>4050000</v>
      </c>
      <c r="M10396" t="s">
        <v>17687</v>
      </c>
    </row>
    <row r="10397" spans="1:13">
      <c r="A10397">
        <v>14661</v>
      </c>
      <c r="B10397" t="s">
        <v>22</v>
      </c>
      <c r="C10397" s="16" t="s">
        <v>17688</v>
      </c>
      <c r="D10397">
        <f t="shared" si="0"/>
        <v>28</v>
      </c>
      <c r="E10397" t="str">
        <f t="shared" si="1"/>
        <v>3,250,000</v>
      </c>
      <c r="F10397" t="str">
        <f t="shared" si="2"/>
        <v/>
      </c>
      <c r="G10397" t="str">
        <f t="shared" si="3"/>
        <v>3,250,000</v>
      </c>
      <c r="H10397" t="s">
        <v>96</v>
      </c>
      <c r="J10397" t="s">
        <v>51</v>
      </c>
      <c r="K10397" t="s">
        <v>101</v>
      </c>
      <c r="L10397">
        <v>3250000</v>
      </c>
      <c r="M10397" t="s">
        <v>17689</v>
      </c>
    </row>
    <row r="10398" spans="1:13">
      <c r="A10398">
        <v>14662</v>
      </c>
      <c r="B10398" t="s">
        <v>22</v>
      </c>
      <c r="C10398" s="16" t="s">
        <v>17690</v>
      </c>
      <c r="D10398">
        <f t="shared" si="0"/>
        <v>28</v>
      </c>
      <c r="E10398" t="str">
        <f t="shared" si="1"/>
        <v>3,210,500 *</v>
      </c>
      <c r="F10398">
        <f t="shared" si="2"/>
        <v>10</v>
      </c>
      <c r="G10398" t="str">
        <f t="shared" si="3"/>
        <v>3,210,500</v>
      </c>
      <c r="H10398" t="s">
        <v>96</v>
      </c>
      <c r="J10398" t="s">
        <v>51</v>
      </c>
      <c r="K10398" t="s">
        <v>101</v>
      </c>
      <c r="L10398">
        <v>3210500</v>
      </c>
      <c r="M10398" t="s">
        <v>17691</v>
      </c>
    </row>
    <row r="10399" spans="1:13">
      <c r="A10399">
        <v>14663</v>
      </c>
      <c r="B10399" t="s">
        <v>22</v>
      </c>
      <c r="C10399" s="16" t="s">
        <v>17692</v>
      </c>
      <c r="D10399">
        <f t="shared" si="0"/>
        <v>28</v>
      </c>
      <c r="E10399" t="str">
        <f t="shared" si="1"/>
        <v>2,600,000</v>
      </c>
      <c r="F10399" t="str">
        <f t="shared" si="2"/>
        <v/>
      </c>
      <c r="G10399" t="str">
        <f t="shared" si="3"/>
        <v>2,600,000</v>
      </c>
      <c r="H10399" t="s">
        <v>96</v>
      </c>
      <c r="J10399" t="s">
        <v>51</v>
      </c>
      <c r="K10399" t="s">
        <v>101</v>
      </c>
      <c r="L10399">
        <v>2600000</v>
      </c>
      <c r="M10399" t="s">
        <v>17693</v>
      </c>
    </row>
    <row r="10400" spans="1:13">
      <c r="A10400">
        <v>14664</v>
      </c>
      <c r="B10400" t="s">
        <v>22</v>
      </c>
      <c r="C10400" s="16" t="s">
        <v>17694</v>
      </c>
      <c r="D10400">
        <f t="shared" si="0"/>
        <v>28</v>
      </c>
      <c r="E10400" t="str">
        <f t="shared" si="1"/>
        <v>2,300,000</v>
      </c>
      <c r="F10400" t="str">
        <f t="shared" si="2"/>
        <v/>
      </c>
      <c r="G10400" t="str">
        <f t="shared" si="3"/>
        <v>2,300,000</v>
      </c>
      <c r="H10400" t="s">
        <v>96</v>
      </c>
      <c r="J10400" t="s">
        <v>51</v>
      </c>
      <c r="K10400" t="s">
        <v>101</v>
      </c>
      <c r="L10400">
        <v>2300000</v>
      </c>
      <c r="M10400" t="s">
        <v>17695</v>
      </c>
    </row>
    <row r="10401" spans="1:13">
      <c r="A10401">
        <v>14665</v>
      </c>
      <c r="B10401" t="s">
        <v>22</v>
      </c>
      <c r="C10401" s="16" t="s">
        <v>17696</v>
      </c>
      <c r="D10401">
        <f t="shared" si="0"/>
        <v>28</v>
      </c>
      <c r="E10401" t="str">
        <f t="shared" si="1"/>
        <v>2,000,000</v>
      </c>
      <c r="F10401" t="str">
        <f t="shared" si="2"/>
        <v/>
      </c>
      <c r="G10401" t="str">
        <f t="shared" si="3"/>
        <v>2,000,000</v>
      </c>
      <c r="H10401" t="s">
        <v>96</v>
      </c>
      <c r="J10401" t="s">
        <v>51</v>
      </c>
      <c r="K10401" t="s">
        <v>101</v>
      </c>
      <c r="L10401">
        <v>2000000</v>
      </c>
      <c r="M10401" t="s">
        <v>17697</v>
      </c>
    </row>
    <row r="10402" spans="1:13">
      <c r="A10402">
        <v>14666</v>
      </c>
      <c r="B10402" t="s">
        <v>22</v>
      </c>
      <c r="C10402" s="16" t="s">
        <v>17698</v>
      </c>
      <c r="D10402">
        <f t="shared" si="0"/>
        <v>28</v>
      </c>
      <c r="E10402" t="str">
        <f t="shared" si="1"/>
        <v>1,760,000</v>
      </c>
      <c r="F10402" t="str">
        <f t="shared" si="2"/>
        <v/>
      </c>
      <c r="G10402" t="str">
        <f t="shared" si="3"/>
        <v>1,760,000</v>
      </c>
      <c r="H10402" t="s">
        <v>96</v>
      </c>
      <c r="J10402" t="s">
        <v>51</v>
      </c>
      <c r="K10402" t="s">
        <v>101</v>
      </c>
      <c r="L10402">
        <v>1760000</v>
      </c>
      <c r="M10402" t="s">
        <v>17699</v>
      </c>
    </row>
    <row r="10403" spans="1:13">
      <c r="A10403">
        <v>14667</v>
      </c>
      <c r="B10403" t="s">
        <v>22</v>
      </c>
      <c r="C10403" s="16" t="s">
        <v>17700</v>
      </c>
      <c r="D10403">
        <f t="shared" si="0"/>
        <v>28</v>
      </c>
      <c r="E10403" t="str">
        <f t="shared" si="1"/>
        <v>1,550,000</v>
      </c>
      <c r="F10403" t="str">
        <f t="shared" si="2"/>
        <v/>
      </c>
      <c r="G10403" t="str">
        <f t="shared" si="3"/>
        <v>1,550,000</v>
      </c>
      <c r="H10403" t="s">
        <v>96</v>
      </c>
      <c r="J10403" t="s">
        <v>51</v>
      </c>
      <c r="K10403" t="s">
        <v>101</v>
      </c>
      <c r="L10403">
        <v>1550000</v>
      </c>
      <c r="M10403" t="s">
        <v>17701</v>
      </c>
    </row>
    <row r="10404" spans="1:13">
      <c r="A10404">
        <v>14668</v>
      </c>
      <c r="B10404" t="s">
        <v>22</v>
      </c>
      <c r="C10404" s="16" t="s">
        <v>17702</v>
      </c>
      <c r="D10404">
        <f t="shared" si="0"/>
        <v>28</v>
      </c>
      <c r="E10404" t="str">
        <f t="shared" si="1"/>
        <v>1,073,000</v>
      </c>
      <c r="F10404" t="str">
        <f t="shared" si="2"/>
        <v/>
      </c>
      <c r="G10404" t="str">
        <f t="shared" si="3"/>
        <v>1,073,000</v>
      </c>
      <c r="H10404" t="s">
        <v>96</v>
      </c>
      <c r="J10404" t="s">
        <v>51</v>
      </c>
      <c r="K10404" t="s">
        <v>101</v>
      </c>
      <c r="L10404">
        <v>1073000</v>
      </c>
      <c r="M10404" t="s">
        <v>17703</v>
      </c>
    </row>
    <row r="10405" spans="1:13">
      <c r="A10405">
        <v>14669</v>
      </c>
      <c r="B10405" t="s">
        <v>22</v>
      </c>
      <c r="C10405" s="16" t="s">
        <v>17704</v>
      </c>
      <c r="D10405">
        <f t="shared" si="0"/>
        <v>28</v>
      </c>
      <c r="E10405" t="str">
        <f t="shared" si="1"/>
        <v>850,000</v>
      </c>
      <c r="F10405" t="str">
        <f t="shared" si="2"/>
        <v/>
      </c>
      <c r="G10405" t="str">
        <f t="shared" si="3"/>
        <v>850,000</v>
      </c>
      <c r="H10405" t="s">
        <v>96</v>
      </c>
      <c r="J10405" t="s">
        <v>51</v>
      </c>
      <c r="K10405" t="s">
        <v>101</v>
      </c>
      <c r="L10405">
        <v>850000</v>
      </c>
      <c r="M10405" t="s">
        <v>17705</v>
      </c>
    </row>
    <row r="10406" spans="1:13">
      <c r="A10406">
        <v>14670</v>
      </c>
      <c r="B10406" t="s">
        <v>22</v>
      </c>
      <c r="C10406" s="16" t="s">
        <v>17706</v>
      </c>
      <c r="D10406">
        <f t="shared" si="0"/>
        <v>28</v>
      </c>
      <c r="E10406" t="str">
        <f t="shared" si="1"/>
        <v>700,000</v>
      </c>
      <c r="F10406" t="str">
        <f t="shared" si="2"/>
        <v/>
      </c>
      <c r="G10406" t="str">
        <f t="shared" si="3"/>
        <v>700,000</v>
      </c>
      <c r="H10406" t="s">
        <v>96</v>
      </c>
      <c r="J10406" t="s">
        <v>51</v>
      </c>
      <c r="K10406" t="s">
        <v>101</v>
      </c>
      <c r="L10406">
        <v>700000</v>
      </c>
      <c r="M10406" t="s">
        <v>17707</v>
      </c>
    </row>
    <row r="10407" spans="1:13">
      <c r="A10407">
        <v>14671</v>
      </c>
      <c r="B10407" t="s">
        <v>22</v>
      </c>
      <c r="C10407" s="16" t="s">
        <v>17708</v>
      </c>
      <c r="D10407">
        <f t="shared" si="0"/>
        <v>28</v>
      </c>
      <c r="E10407" t="str">
        <f t="shared" si="1"/>
        <v>650,000</v>
      </c>
      <c r="F10407" t="str">
        <f t="shared" si="2"/>
        <v/>
      </c>
      <c r="G10407" t="str">
        <f t="shared" si="3"/>
        <v>650,000</v>
      </c>
      <c r="H10407" t="s">
        <v>96</v>
      </c>
      <c r="J10407" t="s">
        <v>51</v>
      </c>
      <c r="K10407" t="s">
        <v>101</v>
      </c>
      <c r="L10407">
        <v>650000</v>
      </c>
      <c r="M10407" t="s">
        <v>17709</v>
      </c>
    </row>
    <row r="10408" spans="1:13">
      <c r="A10408">
        <v>14672</v>
      </c>
      <c r="B10408" t="s">
        <v>22</v>
      </c>
      <c r="C10408" s="16" t="s">
        <v>17710</v>
      </c>
      <c r="D10408">
        <f t="shared" si="0"/>
        <v>28</v>
      </c>
      <c r="E10408" t="str">
        <f t="shared" si="1"/>
        <v>400,000</v>
      </c>
      <c r="F10408" t="str">
        <f t="shared" si="2"/>
        <v/>
      </c>
      <c r="G10408" t="str">
        <f t="shared" si="3"/>
        <v>400,000</v>
      </c>
      <c r="H10408" t="s">
        <v>96</v>
      </c>
      <c r="J10408" t="s">
        <v>51</v>
      </c>
      <c r="K10408" t="s">
        <v>101</v>
      </c>
      <c r="L10408">
        <v>400000</v>
      </c>
      <c r="M10408" t="s">
        <v>17711</v>
      </c>
    </row>
    <row r="10409" spans="1:13">
      <c r="A10409">
        <v>14673</v>
      </c>
      <c r="B10409" t="s">
        <v>22</v>
      </c>
      <c r="C10409" s="16" t="s">
        <v>17712</v>
      </c>
      <c r="D10409">
        <f t="shared" si="0"/>
        <v>28</v>
      </c>
      <c r="E10409" t="str">
        <f t="shared" si="1"/>
        <v>375,000</v>
      </c>
      <c r="F10409" t="str">
        <f t="shared" si="2"/>
        <v/>
      </c>
      <c r="G10409" t="str">
        <f t="shared" si="3"/>
        <v>375,000</v>
      </c>
      <c r="H10409" t="s">
        <v>96</v>
      </c>
      <c r="J10409" t="s">
        <v>51</v>
      </c>
      <c r="K10409" t="s">
        <v>101</v>
      </c>
      <c r="L10409">
        <v>375000</v>
      </c>
      <c r="M10409" t="s">
        <v>17507</v>
      </c>
    </row>
    <row r="10410" spans="1:13">
      <c r="A10410">
        <v>14674</v>
      </c>
      <c r="B10410" t="s">
        <v>22</v>
      </c>
      <c r="C10410" s="16" t="s">
        <v>17713</v>
      </c>
      <c r="D10410">
        <f t="shared" si="0"/>
        <v>28</v>
      </c>
      <c r="E10410" t="str">
        <f t="shared" si="1"/>
        <v>150,000</v>
      </c>
      <c r="F10410" t="str">
        <f t="shared" si="2"/>
        <v/>
      </c>
      <c r="G10410" t="str">
        <f t="shared" si="3"/>
        <v>150,000</v>
      </c>
      <c r="H10410" t="s">
        <v>96</v>
      </c>
      <c r="J10410" t="s">
        <v>51</v>
      </c>
      <c r="K10410" t="s">
        <v>101</v>
      </c>
      <c r="L10410">
        <v>150000</v>
      </c>
      <c r="M10410" t="s">
        <v>17714</v>
      </c>
    </row>
    <row r="10411" spans="1:13">
      <c r="A10411">
        <v>14676</v>
      </c>
      <c r="B10411" t="s">
        <v>22</v>
      </c>
      <c r="C10411" s="16" t="s">
        <v>17715</v>
      </c>
      <c r="D10411">
        <f t="shared" si="0"/>
        <v>28</v>
      </c>
      <c r="E10411" t="str">
        <f t="shared" si="1"/>
        <v>3,496,000</v>
      </c>
      <c r="F10411" t="str">
        <f t="shared" si="2"/>
        <v/>
      </c>
      <c r="G10411" t="str">
        <f t="shared" si="3"/>
        <v>3,496,000</v>
      </c>
      <c r="H10411" t="s">
        <v>96</v>
      </c>
      <c r="J10411" t="s">
        <v>53</v>
      </c>
      <c r="K10411" t="s">
        <v>101</v>
      </c>
      <c r="L10411">
        <v>3496000</v>
      </c>
      <c r="M10411" t="s">
        <v>17716</v>
      </c>
    </row>
    <row r="10412" spans="1:13">
      <c r="A10412">
        <v>14677</v>
      </c>
      <c r="B10412" t="s">
        <v>22</v>
      </c>
      <c r="C10412" s="16" t="s">
        <v>17717</v>
      </c>
      <c r="D10412">
        <f t="shared" si="0"/>
        <v>28</v>
      </c>
      <c r="E10412" t="str">
        <f t="shared" si="1"/>
        <v>2,750,000</v>
      </c>
      <c r="F10412" t="str">
        <f t="shared" si="2"/>
        <v/>
      </c>
      <c r="G10412" t="str">
        <f t="shared" si="3"/>
        <v>2,750,000</v>
      </c>
      <c r="H10412" t="s">
        <v>96</v>
      </c>
      <c r="J10412" t="s">
        <v>53</v>
      </c>
      <c r="K10412" t="s">
        <v>101</v>
      </c>
      <c r="L10412">
        <v>2750000</v>
      </c>
      <c r="M10412" t="s">
        <v>17718</v>
      </c>
    </row>
    <row r="10413" spans="1:13">
      <c r="A10413">
        <v>14678</v>
      </c>
      <c r="B10413" t="s">
        <v>22</v>
      </c>
      <c r="C10413" s="16" t="s">
        <v>17719</v>
      </c>
      <c r="D10413">
        <f t="shared" si="0"/>
        <v>28</v>
      </c>
      <c r="E10413" t="str">
        <f t="shared" si="1"/>
        <v>2,120,700</v>
      </c>
      <c r="F10413" t="str">
        <f t="shared" si="2"/>
        <v/>
      </c>
      <c r="G10413" t="str">
        <f t="shared" si="3"/>
        <v>2,120,700</v>
      </c>
      <c r="H10413" t="s">
        <v>96</v>
      </c>
      <c r="J10413" t="s">
        <v>53</v>
      </c>
      <c r="K10413" t="s">
        <v>101</v>
      </c>
      <c r="L10413">
        <v>2120700</v>
      </c>
      <c r="M10413" t="s">
        <v>17720</v>
      </c>
    </row>
    <row r="10414" spans="1:13">
      <c r="A10414">
        <v>14679</v>
      </c>
      <c r="B10414" t="s">
        <v>22</v>
      </c>
      <c r="C10414" s="16" t="s">
        <v>17721</v>
      </c>
      <c r="D10414">
        <f t="shared" si="0"/>
        <v>28</v>
      </c>
      <c r="E10414" t="str">
        <f t="shared" si="1"/>
        <v>2,000,000</v>
      </c>
      <c r="F10414" t="str">
        <f t="shared" si="2"/>
        <v/>
      </c>
      <c r="G10414" t="str">
        <f t="shared" si="3"/>
        <v>2,000,000</v>
      </c>
      <c r="H10414" t="s">
        <v>96</v>
      </c>
      <c r="J10414" t="s">
        <v>53</v>
      </c>
      <c r="K10414" t="s">
        <v>101</v>
      </c>
      <c r="L10414">
        <v>2000000</v>
      </c>
      <c r="M10414" t="s">
        <v>17722</v>
      </c>
    </row>
    <row r="10415" spans="1:13">
      <c r="A10415">
        <v>14680</v>
      </c>
      <c r="B10415" t="s">
        <v>22</v>
      </c>
      <c r="C10415" s="16" t="s">
        <v>17723</v>
      </c>
      <c r="D10415">
        <f t="shared" si="0"/>
        <v>28</v>
      </c>
      <c r="E10415" t="str">
        <f t="shared" si="1"/>
        <v>1,365,000</v>
      </c>
      <c r="F10415" t="str">
        <f t="shared" si="2"/>
        <v/>
      </c>
      <c r="G10415" t="str">
        <f t="shared" si="3"/>
        <v>1,365,000</v>
      </c>
      <c r="H10415" t="s">
        <v>96</v>
      </c>
      <c r="J10415" t="s">
        <v>53</v>
      </c>
      <c r="K10415" t="s">
        <v>101</v>
      </c>
      <c r="L10415">
        <v>1365000</v>
      </c>
      <c r="M10415" t="s">
        <v>17724</v>
      </c>
    </row>
    <row r="10416" spans="1:13">
      <c r="A10416">
        <v>14681</v>
      </c>
      <c r="B10416" t="s">
        <v>22</v>
      </c>
      <c r="C10416" s="16" t="s">
        <v>17725</v>
      </c>
      <c r="D10416">
        <f t="shared" si="0"/>
        <v>28</v>
      </c>
      <c r="E10416" t="str">
        <f t="shared" si="1"/>
        <v>1,260,000</v>
      </c>
      <c r="F10416" t="str">
        <f t="shared" si="2"/>
        <v/>
      </c>
      <c r="G10416" t="str">
        <f t="shared" si="3"/>
        <v>1,260,000</v>
      </c>
      <c r="H10416" t="s">
        <v>96</v>
      </c>
      <c r="J10416" t="s">
        <v>53</v>
      </c>
      <c r="K10416" t="s">
        <v>101</v>
      </c>
      <c r="L10416">
        <v>1260000</v>
      </c>
      <c r="M10416" t="s">
        <v>17726</v>
      </c>
    </row>
    <row r="10417" spans="1:13">
      <c r="A10417">
        <v>14682</v>
      </c>
      <c r="B10417" t="s">
        <v>22</v>
      </c>
      <c r="C10417" s="16" t="s">
        <v>17727</v>
      </c>
      <c r="D10417">
        <f t="shared" si="0"/>
        <v>28</v>
      </c>
      <c r="E10417" t="str">
        <f t="shared" si="1"/>
        <v>1,100,000</v>
      </c>
      <c r="F10417" t="str">
        <f t="shared" si="2"/>
        <v/>
      </c>
      <c r="G10417" t="str">
        <f t="shared" si="3"/>
        <v>1,100,000</v>
      </c>
      <c r="H10417" t="s">
        <v>96</v>
      </c>
      <c r="J10417" t="s">
        <v>53</v>
      </c>
      <c r="K10417" t="s">
        <v>101</v>
      </c>
      <c r="L10417">
        <v>1100000</v>
      </c>
      <c r="M10417" t="s">
        <v>17728</v>
      </c>
    </row>
    <row r="10418" spans="1:13">
      <c r="A10418">
        <v>14683</v>
      </c>
      <c r="B10418" t="s">
        <v>22</v>
      </c>
      <c r="C10418" s="16" t="s">
        <v>17729</v>
      </c>
      <c r="D10418">
        <f t="shared" si="0"/>
        <v>28</v>
      </c>
      <c r="E10418" t="str">
        <f t="shared" si="1"/>
        <v>962,500</v>
      </c>
      <c r="F10418" t="str">
        <f t="shared" si="2"/>
        <v/>
      </c>
      <c r="G10418" t="str">
        <f t="shared" si="3"/>
        <v>962,500</v>
      </c>
      <c r="H10418" t="s">
        <v>96</v>
      </c>
      <c r="J10418" t="s">
        <v>53</v>
      </c>
      <c r="K10418" t="s">
        <v>101</v>
      </c>
      <c r="L10418">
        <v>962500</v>
      </c>
      <c r="M10418" t="s">
        <v>17730</v>
      </c>
    </row>
    <row r="10419" spans="1:13">
      <c r="A10419">
        <v>14684</v>
      </c>
      <c r="B10419" t="s">
        <v>22</v>
      </c>
      <c r="C10419" s="16" t="s">
        <v>17731</v>
      </c>
      <c r="D10419">
        <f t="shared" si="0"/>
        <v>28</v>
      </c>
      <c r="E10419" t="str">
        <f t="shared" si="1"/>
        <v>800,000</v>
      </c>
      <c r="F10419" t="str">
        <f t="shared" si="2"/>
        <v/>
      </c>
      <c r="G10419" t="str">
        <f t="shared" si="3"/>
        <v>800,000</v>
      </c>
      <c r="H10419" t="s">
        <v>96</v>
      </c>
      <c r="J10419" t="s">
        <v>53</v>
      </c>
      <c r="K10419" t="s">
        <v>101</v>
      </c>
      <c r="L10419">
        <v>800000</v>
      </c>
      <c r="M10419" t="s">
        <v>17732</v>
      </c>
    </row>
    <row r="10420" spans="1:13">
      <c r="A10420">
        <v>14685</v>
      </c>
      <c r="B10420" t="s">
        <v>22</v>
      </c>
      <c r="C10420" s="16" t="s">
        <v>17733</v>
      </c>
      <c r="D10420">
        <f t="shared" si="0"/>
        <v>28</v>
      </c>
      <c r="E10420" t="str">
        <f t="shared" si="1"/>
        <v>700,000</v>
      </c>
      <c r="F10420" t="str">
        <f t="shared" si="2"/>
        <v/>
      </c>
      <c r="G10420" t="str">
        <f t="shared" si="3"/>
        <v>700,000</v>
      </c>
      <c r="H10420" t="s">
        <v>96</v>
      </c>
      <c r="J10420" t="s">
        <v>53</v>
      </c>
      <c r="K10420" t="s">
        <v>101</v>
      </c>
      <c r="L10420">
        <v>700000</v>
      </c>
      <c r="M10420" t="s">
        <v>17734</v>
      </c>
    </row>
    <row r="10421" spans="1:13">
      <c r="A10421">
        <v>14686</v>
      </c>
      <c r="B10421" t="s">
        <v>22</v>
      </c>
      <c r="C10421" s="16" t="s">
        <v>17735</v>
      </c>
      <c r="D10421">
        <f t="shared" si="0"/>
        <v>28</v>
      </c>
      <c r="E10421" t="str">
        <f t="shared" si="1"/>
        <v>422,500</v>
      </c>
      <c r="F10421" t="str">
        <f t="shared" si="2"/>
        <v/>
      </c>
      <c r="G10421" t="str">
        <f t="shared" si="3"/>
        <v>422,500</v>
      </c>
      <c r="H10421" t="s">
        <v>96</v>
      </c>
      <c r="J10421" t="s">
        <v>53</v>
      </c>
      <c r="K10421" t="s">
        <v>101</v>
      </c>
      <c r="L10421">
        <v>422500</v>
      </c>
      <c r="M10421" t="s">
        <v>17736</v>
      </c>
    </row>
    <row r="10422" spans="1:13">
      <c r="A10422">
        <v>14687</v>
      </c>
      <c r="B10422" t="s">
        <v>22</v>
      </c>
      <c r="C10422" s="16" t="s">
        <v>17737</v>
      </c>
      <c r="D10422">
        <f t="shared" si="0"/>
        <v>28</v>
      </c>
      <c r="E10422" t="str">
        <f t="shared" si="1"/>
        <v>250,000</v>
      </c>
      <c r="F10422" t="str">
        <f t="shared" si="2"/>
        <v/>
      </c>
      <c r="G10422" t="str">
        <f t="shared" si="3"/>
        <v>250,000</v>
      </c>
      <c r="H10422" t="s">
        <v>96</v>
      </c>
      <c r="J10422" t="s">
        <v>53</v>
      </c>
      <c r="K10422" t="s">
        <v>101</v>
      </c>
      <c r="L10422">
        <v>250000</v>
      </c>
      <c r="M10422" t="s">
        <v>17738</v>
      </c>
    </row>
    <row r="10423" spans="1:13">
      <c r="A10423">
        <v>14688</v>
      </c>
      <c r="B10423" t="s">
        <v>22</v>
      </c>
      <c r="C10423" s="16" t="s">
        <v>17739</v>
      </c>
      <c r="D10423">
        <f t="shared" si="0"/>
        <v>28</v>
      </c>
      <c r="E10423" t="str">
        <f t="shared" si="1"/>
        <v>250,000</v>
      </c>
      <c r="F10423" t="str">
        <f t="shared" si="2"/>
        <v/>
      </c>
      <c r="G10423" t="str">
        <f t="shared" si="3"/>
        <v>250,000</v>
      </c>
      <c r="H10423" t="s">
        <v>96</v>
      </c>
      <c r="J10423" t="s">
        <v>53</v>
      </c>
      <c r="K10423" t="s">
        <v>101</v>
      </c>
      <c r="L10423">
        <v>250000</v>
      </c>
      <c r="M10423" t="s">
        <v>17740</v>
      </c>
    </row>
    <row r="10424" spans="1:13">
      <c r="A10424">
        <v>14689</v>
      </c>
      <c r="B10424" t="s">
        <v>22</v>
      </c>
      <c r="C10424" s="16" t="s">
        <v>17741</v>
      </c>
      <c r="D10424">
        <f t="shared" si="0"/>
        <v>28</v>
      </c>
      <c r="E10424" t="str">
        <f t="shared" si="1"/>
        <v>250,000</v>
      </c>
      <c r="F10424" t="str">
        <f t="shared" si="2"/>
        <v/>
      </c>
      <c r="G10424" t="str">
        <f t="shared" si="3"/>
        <v>250,000</v>
      </c>
      <c r="H10424" t="s">
        <v>96</v>
      </c>
      <c r="J10424" t="s">
        <v>53</v>
      </c>
      <c r="K10424" t="s">
        <v>101</v>
      </c>
      <c r="L10424">
        <v>250000</v>
      </c>
      <c r="M10424" t="s">
        <v>17742</v>
      </c>
    </row>
    <row r="10425" spans="1:13">
      <c r="A10425">
        <v>14690</v>
      </c>
      <c r="B10425" t="s">
        <v>22</v>
      </c>
      <c r="C10425" s="16" t="s">
        <v>17743</v>
      </c>
      <c r="D10425">
        <f t="shared" si="0"/>
        <v>28</v>
      </c>
      <c r="E10425" t="str">
        <f t="shared" si="1"/>
        <v>150,000</v>
      </c>
      <c r="F10425" t="str">
        <f t="shared" si="2"/>
        <v/>
      </c>
      <c r="G10425" t="str">
        <f t="shared" si="3"/>
        <v>150,000</v>
      </c>
      <c r="H10425" t="s">
        <v>96</v>
      </c>
      <c r="J10425" t="s">
        <v>53</v>
      </c>
      <c r="K10425" t="s">
        <v>101</v>
      </c>
      <c r="L10425">
        <v>150000</v>
      </c>
      <c r="M10425" t="s">
        <v>17744</v>
      </c>
    </row>
    <row r="10426" spans="1:13">
      <c r="A10426">
        <v>14692</v>
      </c>
      <c r="B10426" t="s">
        <v>22</v>
      </c>
      <c r="C10426" s="16" t="s">
        <v>17745</v>
      </c>
      <c r="D10426">
        <f t="shared" si="0"/>
        <v>27</v>
      </c>
      <c r="E10426" t="str">
        <f t="shared" si="1"/>
        <v>14,660,000 (retired)</v>
      </c>
      <c r="F10426">
        <f t="shared" si="2"/>
        <v>11</v>
      </c>
      <c r="G10426" t="str">
        <f t="shared" si="3"/>
        <v>14,660,000</v>
      </c>
      <c r="H10426" t="s">
        <v>96</v>
      </c>
      <c r="J10426" t="s">
        <v>55</v>
      </c>
      <c r="K10426" t="s">
        <v>101</v>
      </c>
      <c r="L10426">
        <v>14660000</v>
      </c>
      <c r="M10426" t="s">
        <v>17746</v>
      </c>
    </row>
    <row r="10427" spans="1:13">
      <c r="A10427">
        <v>14693</v>
      </c>
      <c r="B10427" t="s">
        <v>22</v>
      </c>
      <c r="C10427" s="16" t="s">
        <v>17747</v>
      </c>
      <c r="D10427">
        <f t="shared" si="0"/>
        <v>28</v>
      </c>
      <c r="E10427" t="str">
        <f t="shared" si="1"/>
        <v>7,250,000 (retired)</v>
      </c>
      <c r="F10427">
        <f t="shared" si="2"/>
        <v>10</v>
      </c>
      <c r="G10427" t="str">
        <f t="shared" si="3"/>
        <v>7,250,000</v>
      </c>
      <c r="H10427" t="s">
        <v>96</v>
      </c>
      <c r="J10427" t="s">
        <v>55</v>
      </c>
      <c r="K10427" t="s">
        <v>101</v>
      </c>
      <c r="L10427">
        <v>7250000</v>
      </c>
      <c r="M10427" t="s">
        <v>17748</v>
      </c>
    </row>
    <row r="10428" spans="1:13">
      <c r="A10428">
        <v>14694</v>
      </c>
      <c r="B10428" t="s">
        <v>22</v>
      </c>
      <c r="C10428" s="16" t="s">
        <v>17749</v>
      </c>
      <c r="D10428">
        <f t="shared" si="0"/>
        <v>28</v>
      </c>
      <c r="E10428" t="str">
        <f t="shared" si="1"/>
        <v>3,333,300</v>
      </c>
      <c r="F10428" t="str">
        <f t="shared" si="2"/>
        <v/>
      </c>
      <c r="G10428" t="str">
        <f t="shared" si="3"/>
        <v>3,333,300</v>
      </c>
      <c r="H10428" t="s">
        <v>96</v>
      </c>
      <c r="J10428" t="s">
        <v>55</v>
      </c>
      <c r="K10428" t="s">
        <v>101</v>
      </c>
      <c r="L10428">
        <v>3333300</v>
      </c>
      <c r="M10428" t="s">
        <v>17750</v>
      </c>
    </row>
    <row r="10429" spans="1:13">
      <c r="A10429">
        <v>14695</v>
      </c>
      <c r="B10429" t="s">
        <v>22</v>
      </c>
      <c r="C10429" s="16" t="s">
        <v>17751</v>
      </c>
      <c r="D10429">
        <f t="shared" si="0"/>
        <v>28</v>
      </c>
      <c r="E10429" t="str">
        <f t="shared" si="1"/>
        <v>3,200,000</v>
      </c>
      <c r="F10429" t="str">
        <f t="shared" si="2"/>
        <v/>
      </c>
      <c r="G10429" t="str">
        <f t="shared" si="3"/>
        <v>3,200,000</v>
      </c>
      <c r="H10429" t="s">
        <v>96</v>
      </c>
      <c r="J10429" t="s">
        <v>55</v>
      </c>
      <c r="K10429" t="s">
        <v>101</v>
      </c>
      <c r="L10429">
        <v>3200000</v>
      </c>
      <c r="M10429" t="s">
        <v>17752</v>
      </c>
    </row>
    <row r="10430" spans="1:13">
      <c r="A10430">
        <v>14696</v>
      </c>
      <c r="B10430" t="s">
        <v>22</v>
      </c>
      <c r="C10430" s="16" t="s">
        <v>17753</v>
      </c>
      <c r="D10430">
        <f t="shared" si="0"/>
        <v>28</v>
      </c>
      <c r="E10430" t="str">
        <f t="shared" si="1"/>
        <v>2,400,000</v>
      </c>
      <c r="F10430" t="str">
        <f t="shared" si="2"/>
        <v/>
      </c>
      <c r="G10430" t="str">
        <f t="shared" si="3"/>
        <v>2,400,000</v>
      </c>
      <c r="H10430" t="s">
        <v>96</v>
      </c>
      <c r="J10430" t="s">
        <v>55</v>
      </c>
      <c r="K10430" t="s">
        <v>101</v>
      </c>
      <c r="L10430">
        <v>2400000</v>
      </c>
      <c r="M10430" t="s">
        <v>17754</v>
      </c>
    </row>
    <row r="10431" spans="1:13">
      <c r="A10431">
        <v>14697</v>
      </c>
      <c r="B10431" t="s">
        <v>22</v>
      </c>
      <c r="C10431" s="16" t="s">
        <v>17755</v>
      </c>
      <c r="D10431">
        <f t="shared" si="0"/>
        <v>28</v>
      </c>
      <c r="E10431" t="str">
        <f t="shared" si="1"/>
        <v>2,100,000</v>
      </c>
      <c r="F10431" t="str">
        <f t="shared" si="2"/>
        <v/>
      </c>
      <c r="G10431" t="str">
        <f t="shared" si="3"/>
        <v>2,100,000</v>
      </c>
      <c r="H10431" t="s">
        <v>96</v>
      </c>
      <c r="J10431" t="s">
        <v>55</v>
      </c>
      <c r="K10431" t="s">
        <v>101</v>
      </c>
      <c r="L10431">
        <v>2100000</v>
      </c>
      <c r="M10431" t="s">
        <v>17756</v>
      </c>
    </row>
    <row r="10432" spans="1:13">
      <c r="A10432">
        <v>14698</v>
      </c>
      <c r="B10432" t="s">
        <v>22</v>
      </c>
      <c r="C10432" s="16" t="s">
        <v>17757</v>
      </c>
      <c r="D10432">
        <f t="shared" si="0"/>
        <v>28</v>
      </c>
      <c r="E10432" t="str">
        <f t="shared" si="1"/>
        <v>1,900,000</v>
      </c>
      <c r="F10432" t="str">
        <f t="shared" si="2"/>
        <v/>
      </c>
      <c r="G10432" t="str">
        <f t="shared" si="3"/>
        <v>1,900,000</v>
      </c>
      <c r="H10432" t="s">
        <v>96</v>
      </c>
      <c r="J10432" t="s">
        <v>55</v>
      </c>
      <c r="K10432" t="s">
        <v>101</v>
      </c>
      <c r="L10432">
        <v>1900000</v>
      </c>
      <c r="M10432" t="s">
        <v>17758</v>
      </c>
    </row>
    <row r="10433" spans="1:13">
      <c r="A10433">
        <v>14699</v>
      </c>
      <c r="B10433" t="s">
        <v>22</v>
      </c>
      <c r="C10433" s="16" t="s">
        <v>17759</v>
      </c>
      <c r="D10433">
        <f t="shared" si="0"/>
        <v>28</v>
      </c>
      <c r="E10433" t="str">
        <f t="shared" si="1"/>
        <v>1,750,000</v>
      </c>
      <c r="F10433" t="str">
        <f t="shared" si="2"/>
        <v/>
      </c>
      <c r="G10433" t="str">
        <f t="shared" si="3"/>
        <v>1,750,000</v>
      </c>
      <c r="H10433" t="s">
        <v>96</v>
      </c>
      <c r="J10433" t="s">
        <v>55</v>
      </c>
      <c r="K10433" t="s">
        <v>101</v>
      </c>
      <c r="L10433">
        <v>1750000</v>
      </c>
      <c r="M10433" t="s">
        <v>17760</v>
      </c>
    </row>
    <row r="10434" spans="1:13">
      <c r="A10434">
        <v>14700</v>
      </c>
      <c r="B10434" t="s">
        <v>22</v>
      </c>
      <c r="C10434" s="16" t="s">
        <v>17761</v>
      </c>
      <c r="D10434">
        <f t="shared" si="0"/>
        <v>28</v>
      </c>
      <c r="E10434" t="str">
        <f t="shared" si="1"/>
        <v>1,430,000</v>
      </c>
      <c r="F10434" t="str">
        <f t="shared" si="2"/>
        <v/>
      </c>
      <c r="G10434" t="str">
        <f t="shared" si="3"/>
        <v>1,430,000</v>
      </c>
      <c r="H10434" t="s">
        <v>96</v>
      </c>
      <c r="J10434" t="s">
        <v>55</v>
      </c>
      <c r="K10434" t="s">
        <v>101</v>
      </c>
      <c r="L10434">
        <v>1430000</v>
      </c>
      <c r="M10434" t="s">
        <v>17762</v>
      </c>
    </row>
    <row r="10435" spans="1:13">
      <c r="A10435">
        <v>14701</v>
      </c>
      <c r="B10435" t="s">
        <v>22</v>
      </c>
      <c r="C10435" s="16" t="s">
        <v>17763</v>
      </c>
      <c r="D10435">
        <f t="shared" si="0"/>
        <v>28</v>
      </c>
      <c r="E10435" t="str">
        <f t="shared" si="1"/>
        <v>1,300,000</v>
      </c>
      <c r="F10435" t="str">
        <f t="shared" si="2"/>
        <v/>
      </c>
      <c r="G10435" t="str">
        <f t="shared" si="3"/>
        <v>1,300,000</v>
      </c>
      <c r="H10435" t="s">
        <v>96</v>
      </c>
      <c r="J10435" t="s">
        <v>55</v>
      </c>
      <c r="K10435" t="s">
        <v>101</v>
      </c>
      <c r="L10435">
        <v>1300000</v>
      </c>
      <c r="M10435" t="s">
        <v>17764</v>
      </c>
    </row>
    <row r="10436" spans="1:13">
      <c r="A10436">
        <v>14702</v>
      </c>
      <c r="B10436" t="s">
        <v>22</v>
      </c>
      <c r="C10436" s="16" t="s">
        <v>17765</v>
      </c>
      <c r="D10436">
        <f t="shared" si="0"/>
        <v>28</v>
      </c>
      <c r="E10436" t="str">
        <f t="shared" si="1"/>
        <v>1,120,000</v>
      </c>
      <c r="F10436" t="str">
        <f t="shared" si="2"/>
        <v/>
      </c>
      <c r="G10436" t="str">
        <f t="shared" si="3"/>
        <v>1,120,000</v>
      </c>
      <c r="H10436" t="s">
        <v>96</v>
      </c>
      <c r="J10436" t="s">
        <v>55</v>
      </c>
      <c r="K10436" t="s">
        <v>101</v>
      </c>
      <c r="L10436">
        <v>1120000</v>
      </c>
      <c r="M10436" t="s">
        <v>17766</v>
      </c>
    </row>
    <row r="10437" spans="1:13">
      <c r="A10437">
        <v>14703</v>
      </c>
      <c r="B10437" t="s">
        <v>22</v>
      </c>
      <c r="C10437" s="16" t="s">
        <v>17767</v>
      </c>
      <c r="D10437">
        <f t="shared" si="0"/>
        <v>28</v>
      </c>
      <c r="E10437" t="str">
        <f t="shared" si="1"/>
        <v>1,050,000</v>
      </c>
      <c r="F10437" t="str">
        <f t="shared" si="2"/>
        <v/>
      </c>
      <c r="G10437" t="str">
        <f t="shared" si="3"/>
        <v>1,050,000</v>
      </c>
      <c r="H10437" t="s">
        <v>96</v>
      </c>
      <c r="J10437" t="s">
        <v>55</v>
      </c>
      <c r="K10437" t="s">
        <v>101</v>
      </c>
      <c r="L10437">
        <v>1050000</v>
      </c>
      <c r="M10437" t="s">
        <v>17768</v>
      </c>
    </row>
    <row r="10438" spans="1:13">
      <c r="A10438">
        <v>14704</v>
      </c>
      <c r="B10438" t="s">
        <v>22</v>
      </c>
      <c r="C10438" s="16" t="s">
        <v>17769</v>
      </c>
      <c r="D10438">
        <f t="shared" si="0"/>
        <v>28</v>
      </c>
      <c r="E10438" t="str">
        <f t="shared" si="1"/>
        <v>325,000</v>
      </c>
      <c r="F10438" t="str">
        <f t="shared" si="2"/>
        <v/>
      </c>
      <c r="G10438" t="str">
        <f t="shared" si="3"/>
        <v>325,000</v>
      </c>
      <c r="H10438" t="s">
        <v>96</v>
      </c>
      <c r="J10438" t="s">
        <v>55</v>
      </c>
      <c r="K10438" t="s">
        <v>101</v>
      </c>
      <c r="L10438">
        <v>325000</v>
      </c>
      <c r="M10438" t="s">
        <v>17770</v>
      </c>
    </row>
    <row r="10439" spans="1:13">
      <c r="A10439">
        <v>14705</v>
      </c>
      <c r="B10439" t="s">
        <v>22</v>
      </c>
      <c r="C10439" s="16" t="s">
        <v>17771</v>
      </c>
      <c r="D10439">
        <f t="shared" si="0"/>
        <v>28</v>
      </c>
      <c r="E10439" t="str">
        <f t="shared" si="1"/>
        <v>150,000</v>
      </c>
      <c r="F10439" t="str">
        <f t="shared" si="2"/>
        <v/>
      </c>
      <c r="G10439" t="str">
        <f t="shared" si="3"/>
        <v>150,000</v>
      </c>
      <c r="H10439" t="s">
        <v>96</v>
      </c>
      <c r="J10439" t="s">
        <v>55</v>
      </c>
      <c r="K10439" t="s">
        <v>101</v>
      </c>
      <c r="L10439">
        <v>150000</v>
      </c>
      <c r="M10439" t="s">
        <v>17772</v>
      </c>
    </row>
    <row r="10440" spans="1:13">
      <c r="A10440">
        <v>14706</v>
      </c>
      <c r="B10440" t="s">
        <v>22</v>
      </c>
      <c r="C10440" s="16" t="s">
        <v>17773</v>
      </c>
      <c r="D10440">
        <f t="shared" si="0"/>
        <v>28</v>
      </c>
      <c r="E10440" t="str">
        <f t="shared" si="1"/>
        <v>100,000</v>
      </c>
      <c r="F10440" t="str">
        <f t="shared" si="2"/>
        <v/>
      </c>
      <c r="G10440" t="str">
        <f t="shared" si="3"/>
        <v>100,000</v>
      </c>
      <c r="H10440" t="s">
        <v>96</v>
      </c>
      <c r="J10440" t="s">
        <v>55</v>
      </c>
      <c r="K10440" t="s">
        <v>101</v>
      </c>
      <c r="L10440">
        <v>100000</v>
      </c>
      <c r="M10440" t="s">
        <v>17774</v>
      </c>
    </row>
    <row r="10441" spans="1:13">
      <c r="A10441">
        <v>14708</v>
      </c>
      <c r="B10441" t="s">
        <v>22</v>
      </c>
      <c r="C10441" s="16" t="s">
        <v>17775</v>
      </c>
      <c r="D10441">
        <f t="shared" si="0"/>
        <v>28</v>
      </c>
      <c r="E10441" t="str">
        <f t="shared" si="1"/>
        <v>2,975,000</v>
      </c>
      <c r="F10441" t="str">
        <f t="shared" si="2"/>
        <v/>
      </c>
      <c r="G10441" t="str">
        <f t="shared" si="3"/>
        <v>2,975,000</v>
      </c>
      <c r="H10441" t="s">
        <v>96</v>
      </c>
      <c r="J10441" t="s">
        <v>59</v>
      </c>
      <c r="K10441" t="s">
        <v>101</v>
      </c>
      <c r="L10441">
        <v>2975000</v>
      </c>
      <c r="M10441" t="s">
        <v>17776</v>
      </c>
    </row>
    <row r="10442" spans="1:13">
      <c r="A10442">
        <v>14709</v>
      </c>
      <c r="B10442" t="s">
        <v>22</v>
      </c>
      <c r="C10442" s="16" t="s">
        <v>17777</v>
      </c>
      <c r="D10442">
        <f t="shared" si="0"/>
        <v>28</v>
      </c>
      <c r="E10442" t="str">
        <f t="shared" si="1"/>
        <v>2,867,000</v>
      </c>
      <c r="F10442" t="str">
        <f t="shared" si="2"/>
        <v/>
      </c>
      <c r="G10442" t="str">
        <f t="shared" si="3"/>
        <v>2,867,000</v>
      </c>
      <c r="H10442" t="s">
        <v>96</v>
      </c>
      <c r="J10442" t="s">
        <v>59</v>
      </c>
      <c r="K10442" t="s">
        <v>101</v>
      </c>
      <c r="L10442">
        <v>2867000</v>
      </c>
      <c r="M10442" t="s">
        <v>17778</v>
      </c>
    </row>
    <row r="10443" spans="1:13">
      <c r="A10443">
        <v>14710</v>
      </c>
      <c r="B10443" t="s">
        <v>22</v>
      </c>
      <c r="C10443" s="16" t="s">
        <v>17779</v>
      </c>
      <c r="D10443">
        <f t="shared" si="0"/>
        <v>28</v>
      </c>
      <c r="E10443" t="str">
        <f t="shared" si="1"/>
        <v>2,652,000</v>
      </c>
      <c r="F10443" t="str">
        <f t="shared" si="2"/>
        <v/>
      </c>
      <c r="G10443" t="str">
        <f t="shared" si="3"/>
        <v>2,652,000</v>
      </c>
      <c r="H10443" t="s">
        <v>96</v>
      </c>
      <c r="J10443" t="s">
        <v>59</v>
      </c>
      <c r="K10443" t="s">
        <v>101</v>
      </c>
      <c r="L10443">
        <v>2652000</v>
      </c>
      <c r="M10443" t="s">
        <v>17780</v>
      </c>
    </row>
    <row r="10444" spans="1:13">
      <c r="A10444">
        <v>14711</v>
      </c>
      <c r="B10444" t="s">
        <v>22</v>
      </c>
      <c r="C10444" s="16" t="s">
        <v>17781</v>
      </c>
      <c r="D10444">
        <f t="shared" si="0"/>
        <v>28</v>
      </c>
      <c r="E10444" t="str">
        <f t="shared" si="1"/>
        <v>2,600,000</v>
      </c>
      <c r="F10444" t="str">
        <f t="shared" si="2"/>
        <v/>
      </c>
      <c r="G10444" t="str">
        <f t="shared" si="3"/>
        <v>2,600,000</v>
      </c>
      <c r="H10444" t="s">
        <v>96</v>
      </c>
      <c r="J10444" t="s">
        <v>59</v>
      </c>
      <c r="K10444" t="s">
        <v>101</v>
      </c>
      <c r="L10444">
        <v>2600000</v>
      </c>
      <c r="M10444" t="s">
        <v>17782</v>
      </c>
    </row>
    <row r="10445" spans="1:13">
      <c r="A10445">
        <v>14712</v>
      </c>
      <c r="B10445" t="s">
        <v>22</v>
      </c>
      <c r="C10445" s="16" t="s">
        <v>17783</v>
      </c>
      <c r="D10445">
        <f t="shared" si="0"/>
        <v>28</v>
      </c>
      <c r="E10445" t="str">
        <f t="shared" si="1"/>
        <v>1,459,000</v>
      </c>
      <c r="F10445" t="str">
        <f t="shared" si="2"/>
        <v/>
      </c>
      <c r="G10445" t="str">
        <f t="shared" si="3"/>
        <v>1,459,000</v>
      </c>
      <c r="H10445" t="s">
        <v>96</v>
      </c>
      <c r="J10445" t="s">
        <v>59</v>
      </c>
      <c r="K10445" t="s">
        <v>101</v>
      </c>
      <c r="L10445">
        <v>1459000</v>
      </c>
      <c r="M10445" t="s">
        <v>17784</v>
      </c>
    </row>
    <row r="10446" spans="1:13">
      <c r="A10446">
        <v>14713</v>
      </c>
      <c r="B10446" t="s">
        <v>22</v>
      </c>
      <c r="C10446" s="16" t="s">
        <v>17785</v>
      </c>
      <c r="D10446">
        <f t="shared" si="0"/>
        <v>28</v>
      </c>
      <c r="E10446" t="str">
        <f t="shared" si="1"/>
        <v>1,402,000</v>
      </c>
      <c r="F10446" t="str">
        <f t="shared" si="2"/>
        <v/>
      </c>
      <c r="G10446" t="str">
        <f t="shared" si="3"/>
        <v>1,402,000</v>
      </c>
      <c r="H10446" t="s">
        <v>96</v>
      </c>
      <c r="J10446" t="s">
        <v>59</v>
      </c>
      <c r="K10446" t="s">
        <v>101</v>
      </c>
      <c r="L10446">
        <v>1402000</v>
      </c>
      <c r="M10446" t="s">
        <v>17786</v>
      </c>
    </row>
    <row r="10447" spans="1:13">
      <c r="A10447">
        <v>14714</v>
      </c>
      <c r="B10447" t="s">
        <v>22</v>
      </c>
      <c r="C10447" s="16" t="s">
        <v>17787</v>
      </c>
      <c r="D10447">
        <f t="shared" si="0"/>
        <v>28</v>
      </c>
      <c r="E10447" t="str">
        <f t="shared" si="1"/>
        <v>1,402,000</v>
      </c>
      <c r="F10447" t="str">
        <f t="shared" si="2"/>
        <v/>
      </c>
      <c r="G10447" t="str">
        <f t="shared" si="3"/>
        <v>1,402,000</v>
      </c>
      <c r="H10447" t="s">
        <v>96</v>
      </c>
      <c r="J10447" t="s">
        <v>59</v>
      </c>
      <c r="K10447" t="s">
        <v>101</v>
      </c>
      <c r="L10447">
        <v>1402000</v>
      </c>
      <c r="M10447" t="s">
        <v>17788</v>
      </c>
    </row>
    <row r="10448" spans="1:13">
      <c r="A10448">
        <v>14715</v>
      </c>
      <c r="B10448" t="s">
        <v>22</v>
      </c>
      <c r="C10448" s="16" t="s">
        <v>17789</v>
      </c>
      <c r="D10448">
        <f t="shared" si="0"/>
        <v>28</v>
      </c>
      <c r="E10448" t="str">
        <f t="shared" si="1"/>
        <v>1,300,000</v>
      </c>
      <c r="F10448" t="str">
        <f t="shared" si="2"/>
        <v/>
      </c>
      <c r="G10448" t="str">
        <f t="shared" si="3"/>
        <v>1,300,000</v>
      </c>
      <c r="H10448" t="s">
        <v>96</v>
      </c>
      <c r="J10448" t="s">
        <v>59</v>
      </c>
      <c r="K10448" t="s">
        <v>101</v>
      </c>
      <c r="L10448">
        <v>1300000</v>
      </c>
      <c r="M10448" t="s">
        <v>5450</v>
      </c>
    </row>
    <row r="10449" spans="1:13">
      <c r="A10449">
        <v>14716</v>
      </c>
      <c r="B10449" t="s">
        <v>22</v>
      </c>
      <c r="C10449" s="16" t="s">
        <v>17790</v>
      </c>
      <c r="D10449">
        <f t="shared" si="0"/>
        <v>28</v>
      </c>
      <c r="E10449" t="str">
        <f t="shared" si="1"/>
        <v>1,052,000</v>
      </c>
      <c r="F10449" t="str">
        <f t="shared" si="2"/>
        <v/>
      </c>
      <c r="G10449" t="str">
        <f t="shared" si="3"/>
        <v>1,052,000</v>
      </c>
      <c r="H10449" t="s">
        <v>96</v>
      </c>
      <c r="J10449" t="s">
        <v>59</v>
      </c>
      <c r="K10449" t="s">
        <v>101</v>
      </c>
      <c r="L10449">
        <v>1052000</v>
      </c>
      <c r="M10449" t="s">
        <v>17791</v>
      </c>
    </row>
    <row r="10450" spans="1:13">
      <c r="A10450">
        <v>14717</v>
      </c>
      <c r="B10450" t="s">
        <v>22</v>
      </c>
      <c r="C10450" s="16" t="s">
        <v>17792</v>
      </c>
      <c r="D10450">
        <f t="shared" si="0"/>
        <v>28</v>
      </c>
      <c r="E10450" t="str">
        <f t="shared" si="1"/>
        <v>902,000</v>
      </c>
      <c r="F10450" t="str">
        <f t="shared" si="2"/>
        <v/>
      </c>
      <c r="G10450" t="str">
        <f t="shared" si="3"/>
        <v>902,000</v>
      </c>
      <c r="H10450" t="s">
        <v>96</v>
      </c>
      <c r="J10450" t="s">
        <v>59</v>
      </c>
      <c r="K10450" t="s">
        <v>101</v>
      </c>
      <c r="L10450">
        <v>902000</v>
      </c>
      <c r="M10450" t="s">
        <v>17793</v>
      </c>
    </row>
    <row r="10451" spans="1:13">
      <c r="A10451">
        <v>14718</v>
      </c>
      <c r="B10451" t="s">
        <v>22</v>
      </c>
      <c r="C10451" s="16" t="s">
        <v>17794</v>
      </c>
      <c r="D10451">
        <f t="shared" si="0"/>
        <v>28</v>
      </c>
      <c r="E10451" t="str">
        <f t="shared" si="1"/>
        <v>650,000</v>
      </c>
      <c r="F10451" t="str">
        <f t="shared" si="2"/>
        <v/>
      </c>
      <c r="G10451" t="str">
        <f t="shared" si="3"/>
        <v>650,000</v>
      </c>
      <c r="H10451" t="s">
        <v>96</v>
      </c>
      <c r="J10451" t="s">
        <v>59</v>
      </c>
      <c r="K10451" t="s">
        <v>101</v>
      </c>
      <c r="L10451">
        <v>650000</v>
      </c>
      <c r="M10451" t="s">
        <v>17795</v>
      </c>
    </row>
    <row r="10452" spans="1:13">
      <c r="A10452">
        <v>14719</v>
      </c>
      <c r="B10452" t="s">
        <v>22</v>
      </c>
      <c r="C10452" s="16" t="s">
        <v>17796</v>
      </c>
      <c r="D10452">
        <f t="shared" si="0"/>
        <v>28</v>
      </c>
      <c r="E10452" t="str">
        <f t="shared" si="1"/>
        <v>406,000</v>
      </c>
      <c r="F10452" t="str">
        <f t="shared" si="2"/>
        <v/>
      </c>
      <c r="G10452" t="str">
        <f t="shared" si="3"/>
        <v>406,000</v>
      </c>
      <c r="H10452" t="s">
        <v>96</v>
      </c>
      <c r="J10452" t="s">
        <v>59</v>
      </c>
      <c r="K10452" t="s">
        <v>101</v>
      </c>
      <c r="L10452">
        <v>406000</v>
      </c>
      <c r="M10452" t="s">
        <v>17797</v>
      </c>
    </row>
    <row r="10453" spans="1:13">
      <c r="A10453">
        <v>14720</v>
      </c>
      <c r="B10453" t="s">
        <v>22</v>
      </c>
      <c r="C10453" s="16" t="s">
        <v>17798</v>
      </c>
      <c r="D10453">
        <f t="shared" si="0"/>
        <v>28</v>
      </c>
      <c r="E10453" t="str">
        <f t="shared" si="1"/>
        <v>325,000</v>
      </c>
      <c r="F10453" t="str">
        <f t="shared" si="2"/>
        <v/>
      </c>
      <c r="G10453" t="str">
        <f t="shared" si="3"/>
        <v>325,000</v>
      </c>
      <c r="H10453" t="s">
        <v>96</v>
      </c>
      <c r="J10453" t="s">
        <v>59</v>
      </c>
      <c r="K10453" t="s">
        <v>101</v>
      </c>
      <c r="L10453">
        <v>325000</v>
      </c>
      <c r="M10453" t="s">
        <v>17799</v>
      </c>
    </row>
    <row r="10454" spans="1:13">
      <c r="A10454">
        <v>14721</v>
      </c>
      <c r="B10454" t="s">
        <v>22</v>
      </c>
      <c r="C10454" s="16" t="s">
        <v>17800</v>
      </c>
      <c r="D10454">
        <f t="shared" si="0"/>
        <v>28</v>
      </c>
      <c r="E10454" t="str">
        <f t="shared" si="1"/>
        <v>150,000</v>
      </c>
      <c r="F10454" t="str">
        <f t="shared" si="2"/>
        <v/>
      </c>
      <c r="G10454" t="str">
        <f t="shared" si="3"/>
        <v>150,000</v>
      </c>
      <c r="H10454" t="s">
        <v>96</v>
      </c>
      <c r="J10454" t="s">
        <v>59</v>
      </c>
      <c r="K10454" t="s">
        <v>101</v>
      </c>
      <c r="L10454">
        <v>150000</v>
      </c>
      <c r="M10454" t="s">
        <v>17801</v>
      </c>
    </row>
    <row r="10455" spans="1:13">
      <c r="A10455">
        <v>14723</v>
      </c>
      <c r="B10455" t="s">
        <v>22</v>
      </c>
      <c r="C10455" s="16" t="s">
        <v>17802</v>
      </c>
      <c r="D10455">
        <f t="shared" si="0"/>
        <v>28</v>
      </c>
      <c r="E10455" t="str">
        <f t="shared" si="1"/>
        <v>2,900,000</v>
      </c>
      <c r="F10455" t="str">
        <f t="shared" si="2"/>
        <v/>
      </c>
      <c r="G10455" t="str">
        <f t="shared" si="3"/>
        <v>2,900,000</v>
      </c>
      <c r="H10455" t="s">
        <v>96</v>
      </c>
      <c r="J10455" t="s">
        <v>61</v>
      </c>
      <c r="K10455" t="s">
        <v>101</v>
      </c>
      <c r="L10455">
        <v>2900000</v>
      </c>
      <c r="M10455" t="s">
        <v>17803</v>
      </c>
    </row>
    <row r="10456" spans="1:13">
      <c r="A10456">
        <v>14724</v>
      </c>
      <c r="B10456" t="s">
        <v>22</v>
      </c>
      <c r="C10456" s="16" t="s">
        <v>17804</v>
      </c>
      <c r="D10456">
        <f t="shared" si="0"/>
        <v>28</v>
      </c>
      <c r="E10456" t="str">
        <f t="shared" si="1"/>
        <v>2,367,000</v>
      </c>
      <c r="F10456" t="str">
        <f t="shared" si="2"/>
        <v/>
      </c>
      <c r="G10456" t="str">
        <f t="shared" si="3"/>
        <v>2,367,000</v>
      </c>
      <c r="H10456" t="s">
        <v>96</v>
      </c>
      <c r="J10456" t="s">
        <v>61</v>
      </c>
      <c r="K10456" t="s">
        <v>101</v>
      </c>
      <c r="L10456">
        <v>2367000</v>
      </c>
      <c r="M10456" t="s">
        <v>17805</v>
      </c>
    </row>
    <row r="10457" spans="1:13">
      <c r="A10457">
        <v>14725</v>
      </c>
      <c r="B10457" t="s">
        <v>22</v>
      </c>
      <c r="C10457" s="16" t="s">
        <v>17806</v>
      </c>
      <c r="D10457">
        <f t="shared" si="0"/>
        <v>28</v>
      </c>
      <c r="E10457" t="str">
        <f t="shared" si="1"/>
        <v>2,120,000</v>
      </c>
      <c r="F10457" t="str">
        <f t="shared" si="2"/>
        <v/>
      </c>
      <c r="G10457" t="str">
        <f t="shared" si="3"/>
        <v>2,120,000</v>
      </c>
      <c r="H10457" t="s">
        <v>96</v>
      </c>
      <c r="J10457" t="s">
        <v>61</v>
      </c>
      <c r="K10457" t="s">
        <v>101</v>
      </c>
      <c r="L10457">
        <v>2120000</v>
      </c>
      <c r="M10457" t="s">
        <v>17807</v>
      </c>
    </row>
    <row r="10458" spans="1:13">
      <c r="A10458">
        <v>14726</v>
      </c>
      <c r="B10458" t="s">
        <v>22</v>
      </c>
      <c r="C10458" s="16" t="s">
        <v>17808</v>
      </c>
      <c r="D10458">
        <f t="shared" si="0"/>
        <v>28</v>
      </c>
      <c r="E10458" t="str">
        <f t="shared" si="1"/>
        <v>1,485,000</v>
      </c>
      <c r="F10458" t="str">
        <f t="shared" si="2"/>
        <v/>
      </c>
      <c r="G10458" t="str">
        <f t="shared" si="3"/>
        <v>1,485,000</v>
      </c>
      <c r="H10458" t="s">
        <v>96</v>
      </c>
      <c r="J10458" t="s">
        <v>61</v>
      </c>
      <c r="K10458" t="s">
        <v>101</v>
      </c>
      <c r="L10458">
        <v>1485000</v>
      </c>
      <c r="M10458" t="s">
        <v>17809</v>
      </c>
    </row>
    <row r="10459" spans="1:13">
      <c r="A10459">
        <v>14727</v>
      </c>
      <c r="B10459" t="s">
        <v>22</v>
      </c>
      <c r="C10459" s="16" t="s">
        <v>17810</v>
      </c>
      <c r="D10459">
        <f t="shared" si="0"/>
        <v>28</v>
      </c>
      <c r="E10459" t="str">
        <f t="shared" si="1"/>
        <v>1,137,500</v>
      </c>
      <c r="F10459" t="str">
        <f t="shared" si="2"/>
        <v/>
      </c>
      <c r="G10459" t="str">
        <f t="shared" si="3"/>
        <v>1,137,500</v>
      </c>
      <c r="H10459" t="s">
        <v>96</v>
      </c>
      <c r="J10459" t="s">
        <v>61</v>
      </c>
      <c r="K10459" t="s">
        <v>101</v>
      </c>
      <c r="L10459">
        <v>1137500</v>
      </c>
      <c r="M10459" t="s">
        <v>17811</v>
      </c>
    </row>
    <row r="10460" spans="1:13">
      <c r="A10460">
        <v>14728</v>
      </c>
      <c r="B10460" t="s">
        <v>22</v>
      </c>
      <c r="C10460" s="16" t="s">
        <v>17812</v>
      </c>
      <c r="D10460">
        <f t="shared" si="0"/>
        <v>28</v>
      </c>
      <c r="E10460" t="str">
        <f t="shared" si="1"/>
        <v>1,065,300</v>
      </c>
      <c r="F10460" t="str">
        <f t="shared" si="2"/>
        <v/>
      </c>
      <c r="G10460" t="str">
        <f t="shared" si="3"/>
        <v>1,065,300</v>
      </c>
      <c r="H10460" t="s">
        <v>96</v>
      </c>
      <c r="J10460" t="s">
        <v>61</v>
      </c>
      <c r="K10460" t="s">
        <v>101</v>
      </c>
      <c r="L10460">
        <v>1065300</v>
      </c>
      <c r="M10460" t="s">
        <v>17813</v>
      </c>
    </row>
    <row r="10461" spans="1:13">
      <c r="A10461">
        <v>14729</v>
      </c>
      <c r="B10461" t="s">
        <v>22</v>
      </c>
      <c r="C10461" s="16" t="s">
        <v>17814</v>
      </c>
      <c r="D10461">
        <f t="shared" si="0"/>
        <v>28</v>
      </c>
      <c r="E10461" t="str">
        <f t="shared" si="1"/>
        <v>1,000,000</v>
      </c>
      <c r="F10461" t="str">
        <f t="shared" si="2"/>
        <v/>
      </c>
      <c r="G10461" t="str">
        <f t="shared" si="3"/>
        <v>1,000,000</v>
      </c>
      <c r="H10461" t="s">
        <v>96</v>
      </c>
      <c r="J10461" t="s">
        <v>61</v>
      </c>
      <c r="K10461" t="s">
        <v>101</v>
      </c>
      <c r="L10461">
        <v>1000000</v>
      </c>
      <c r="M10461" t="s">
        <v>17815</v>
      </c>
    </row>
    <row r="10462" spans="1:13">
      <c r="A10462">
        <v>14730</v>
      </c>
      <c r="B10462" t="s">
        <v>22</v>
      </c>
      <c r="C10462" s="16" t="s">
        <v>17816</v>
      </c>
      <c r="D10462">
        <f t="shared" si="0"/>
        <v>28</v>
      </c>
      <c r="E10462" t="str">
        <f t="shared" si="1"/>
        <v>1,000,000</v>
      </c>
      <c r="F10462" t="str">
        <f t="shared" si="2"/>
        <v/>
      </c>
      <c r="G10462" t="str">
        <f t="shared" si="3"/>
        <v>1,000,000</v>
      </c>
      <c r="H10462" t="s">
        <v>96</v>
      </c>
      <c r="J10462" t="s">
        <v>61</v>
      </c>
      <c r="K10462" t="s">
        <v>101</v>
      </c>
      <c r="L10462">
        <v>1000000</v>
      </c>
      <c r="M10462" t="s">
        <v>17817</v>
      </c>
    </row>
    <row r="10463" spans="1:13">
      <c r="A10463">
        <v>14731</v>
      </c>
      <c r="B10463" t="s">
        <v>22</v>
      </c>
      <c r="C10463" s="16" t="s">
        <v>17818</v>
      </c>
      <c r="D10463">
        <f t="shared" si="0"/>
        <v>28</v>
      </c>
      <c r="E10463" t="str">
        <f t="shared" si="1"/>
        <v>820,000</v>
      </c>
      <c r="F10463" t="str">
        <f t="shared" si="2"/>
        <v/>
      </c>
      <c r="G10463" t="str">
        <f t="shared" si="3"/>
        <v>820,000</v>
      </c>
      <c r="H10463" t="s">
        <v>96</v>
      </c>
      <c r="J10463" t="s">
        <v>61</v>
      </c>
      <c r="K10463" t="s">
        <v>101</v>
      </c>
      <c r="L10463">
        <v>820000</v>
      </c>
      <c r="M10463" t="s">
        <v>17819</v>
      </c>
    </row>
    <row r="10464" spans="1:13">
      <c r="A10464">
        <v>14732</v>
      </c>
      <c r="B10464" t="s">
        <v>22</v>
      </c>
      <c r="C10464" s="16" t="s">
        <v>17820</v>
      </c>
      <c r="D10464">
        <f t="shared" si="0"/>
        <v>28</v>
      </c>
      <c r="E10464" t="str">
        <f t="shared" si="1"/>
        <v>800,000</v>
      </c>
      <c r="F10464" t="str">
        <f t="shared" si="2"/>
        <v/>
      </c>
      <c r="G10464" t="str">
        <f t="shared" si="3"/>
        <v>800,000</v>
      </c>
      <c r="H10464" t="s">
        <v>96</v>
      </c>
      <c r="J10464" t="s">
        <v>61</v>
      </c>
      <c r="K10464" t="s">
        <v>101</v>
      </c>
      <c r="L10464">
        <v>800000</v>
      </c>
      <c r="M10464" t="s">
        <v>17821</v>
      </c>
    </row>
    <row r="10465" spans="1:13">
      <c r="A10465">
        <v>14733</v>
      </c>
      <c r="B10465" t="s">
        <v>22</v>
      </c>
      <c r="C10465" s="16" t="s">
        <v>17822</v>
      </c>
      <c r="D10465">
        <f t="shared" si="0"/>
        <v>28</v>
      </c>
      <c r="E10465" t="str">
        <f t="shared" si="1"/>
        <v>620,000</v>
      </c>
      <c r="F10465" t="str">
        <f t="shared" si="2"/>
        <v/>
      </c>
      <c r="G10465" t="str">
        <f t="shared" si="3"/>
        <v>620,000</v>
      </c>
      <c r="H10465" t="s">
        <v>96</v>
      </c>
      <c r="J10465" t="s">
        <v>61</v>
      </c>
      <c r="K10465" t="s">
        <v>101</v>
      </c>
      <c r="L10465">
        <v>620000</v>
      </c>
      <c r="M10465" t="s">
        <v>17823</v>
      </c>
    </row>
    <row r="10466" spans="1:13">
      <c r="A10466">
        <v>14734</v>
      </c>
      <c r="B10466" t="s">
        <v>22</v>
      </c>
      <c r="C10466" s="16" t="s">
        <v>17824</v>
      </c>
      <c r="D10466">
        <f t="shared" si="0"/>
        <v>28</v>
      </c>
      <c r="E10466" t="str">
        <f t="shared" si="1"/>
        <v>300,000</v>
      </c>
      <c r="F10466" t="str">
        <f t="shared" si="2"/>
        <v/>
      </c>
      <c r="G10466" t="str">
        <f t="shared" si="3"/>
        <v>300,000</v>
      </c>
      <c r="H10466" t="s">
        <v>96</v>
      </c>
      <c r="J10466" t="s">
        <v>61</v>
      </c>
      <c r="K10466" t="s">
        <v>101</v>
      </c>
      <c r="L10466">
        <v>300000</v>
      </c>
      <c r="M10466" t="s">
        <v>17825</v>
      </c>
    </row>
    <row r="10467" spans="1:13">
      <c r="A10467">
        <v>14735</v>
      </c>
      <c r="B10467" t="s">
        <v>22</v>
      </c>
      <c r="C10467" s="16" t="s">
        <v>17826</v>
      </c>
      <c r="D10467">
        <f t="shared" si="0"/>
        <v>28</v>
      </c>
      <c r="E10467" t="str">
        <f t="shared" si="1"/>
        <v>182,500</v>
      </c>
      <c r="F10467" t="str">
        <f t="shared" si="2"/>
        <v/>
      </c>
      <c r="G10467" t="str">
        <f t="shared" si="3"/>
        <v>182,500</v>
      </c>
      <c r="H10467" t="s">
        <v>96</v>
      </c>
      <c r="J10467" t="s">
        <v>61</v>
      </c>
      <c r="K10467" t="s">
        <v>101</v>
      </c>
      <c r="L10467">
        <v>182500</v>
      </c>
      <c r="M10467" t="s">
        <v>17827</v>
      </c>
    </row>
    <row r="10468" spans="1:13">
      <c r="A10468">
        <v>14736</v>
      </c>
      <c r="B10468" t="s">
        <v>22</v>
      </c>
      <c r="C10468" s="16" t="s">
        <v>17828</v>
      </c>
      <c r="D10468">
        <f t="shared" si="0"/>
        <v>28</v>
      </c>
      <c r="E10468" t="str">
        <f t="shared" si="1"/>
        <v>150,000</v>
      </c>
      <c r="F10468" t="str">
        <f t="shared" si="2"/>
        <v/>
      </c>
      <c r="G10468" t="str">
        <f t="shared" si="3"/>
        <v>150,000</v>
      </c>
      <c r="H10468" t="s">
        <v>96</v>
      </c>
      <c r="J10468" t="s">
        <v>61</v>
      </c>
      <c r="K10468" t="s">
        <v>101</v>
      </c>
      <c r="L10468">
        <v>150000</v>
      </c>
      <c r="M10468" t="s">
        <v>17829</v>
      </c>
    </row>
    <row r="10469" spans="1:13">
      <c r="A10469">
        <v>14737</v>
      </c>
      <c r="B10469" t="s">
        <v>22</v>
      </c>
      <c r="C10469" s="16" t="s">
        <v>17830</v>
      </c>
      <c r="D10469">
        <f t="shared" si="0"/>
        <v>28</v>
      </c>
      <c r="E10469" t="str">
        <f t="shared" si="1"/>
        <v>150,000</v>
      </c>
      <c r="F10469" t="str">
        <f t="shared" si="2"/>
        <v/>
      </c>
      <c r="G10469" t="str">
        <f t="shared" si="3"/>
        <v>150,000</v>
      </c>
      <c r="H10469" t="s">
        <v>96</v>
      </c>
      <c r="J10469" t="s">
        <v>61</v>
      </c>
      <c r="K10469" t="s">
        <v>101</v>
      </c>
      <c r="L10469">
        <v>150000</v>
      </c>
      <c r="M10469" t="s">
        <v>17831</v>
      </c>
    </row>
    <row r="10470" spans="1:13">
      <c r="A10470">
        <v>14738</v>
      </c>
      <c r="B10470" t="s">
        <v>22</v>
      </c>
      <c r="C10470" s="16" t="s">
        <v>17832</v>
      </c>
      <c r="D10470">
        <f t="shared" si="0"/>
        <v>28</v>
      </c>
      <c r="E10470" t="str">
        <f t="shared" si="1"/>
        <v>150,000</v>
      </c>
      <c r="F10470" t="str">
        <f t="shared" si="2"/>
        <v/>
      </c>
      <c r="G10470" t="str">
        <f t="shared" si="3"/>
        <v>150,000</v>
      </c>
      <c r="H10470" t="s">
        <v>96</v>
      </c>
      <c r="J10470" t="s">
        <v>61</v>
      </c>
      <c r="K10470" t="s">
        <v>101</v>
      </c>
      <c r="L10470">
        <v>150000</v>
      </c>
      <c r="M10470" t="s">
        <v>17833</v>
      </c>
    </row>
    <row r="10471" spans="1:13">
      <c r="A10471">
        <v>14739</v>
      </c>
      <c r="B10471" t="s">
        <v>22</v>
      </c>
      <c r="C10471" s="16" t="s">
        <v>17834</v>
      </c>
      <c r="D10471">
        <f t="shared" si="0"/>
        <v>28</v>
      </c>
      <c r="E10471" t="str">
        <f t="shared" si="1"/>
        <v>9,660</v>
      </c>
      <c r="F10471" t="str">
        <f t="shared" si="2"/>
        <v/>
      </c>
      <c r="G10471" t="str">
        <f t="shared" si="3"/>
        <v>9,660</v>
      </c>
      <c r="H10471" t="s">
        <v>96</v>
      </c>
      <c r="J10471" t="s">
        <v>61</v>
      </c>
      <c r="K10471" t="s">
        <v>101</v>
      </c>
      <c r="L10471">
        <v>9660</v>
      </c>
      <c r="M10471" t="s">
        <v>17835</v>
      </c>
    </row>
    <row r="10472" spans="1:13">
      <c r="A10472">
        <v>14741</v>
      </c>
      <c r="B10472" t="s">
        <v>22</v>
      </c>
      <c r="C10472" s="16" t="s">
        <v>17836</v>
      </c>
      <c r="D10472">
        <f t="shared" si="0"/>
        <v>28</v>
      </c>
      <c r="E10472" t="str">
        <f t="shared" si="1"/>
        <v>3,360,000</v>
      </c>
      <c r="F10472" t="str">
        <f t="shared" si="2"/>
        <v/>
      </c>
      <c r="G10472" t="str">
        <f t="shared" si="3"/>
        <v>3,360,000</v>
      </c>
      <c r="H10472" t="s">
        <v>96</v>
      </c>
      <c r="J10472" t="s">
        <v>63</v>
      </c>
      <c r="K10472" t="s">
        <v>101</v>
      </c>
      <c r="L10472">
        <v>3360000</v>
      </c>
      <c r="M10472" t="s">
        <v>17837</v>
      </c>
    </row>
    <row r="10473" spans="1:13">
      <c r="A10473">
        <v>14742</v>
      </c>
      <c r="B10473" t="s">
        <v>22</v>
      </c>
      <c r="C10473" s="16" t="s">
        <v>17838</v>
      </c>
      <c r="D10473">
        <f t="shared" si="0"/>
        <v>28</v>
      </c>
      <c r="E10473" t="str">
        <f t="shared" si="1"/>
        <v>2,500,000</v>
      </c>
      <c r="F10473" t="str">
        <f t="shared" si="2"/>
        <v/>
      </c>
      <c r="G10473" t="str">
        <f t="shared" si="3"/>
        <v>2,500,000</v>
      </c>
      <c r="H10473" t="s">
        <v>96</v>
      </c>
      <c r="J10473" t="s">
        <v>63</v>
      </c>
      <c r="K10473" t="s">
        <v>101</v>
      </c>
      <c r="L10473">
        <v>2500000</v>
      </c>
      <c r="M10473" t="s">
        <v>17839</v>
      </c>
    </row>
    <row r="10474" spans="1:13">
      <c r="A10474">
        <v>14743</v>
      </c>
      <c r="B10474" t="s">
        <v>22</v>
      </c>
      <c r="C10474" s="16" t="s">
        <v>17840</v>
      </c>
      <c r="D10474">
        <f t="shared" si="0"/>
        <v>28</v>
      </c>
      <c r="E10474" t="str">
        <f t="shared" si="1"/>
        <v>2,175,000</v>
      </c>
      <c r="F10474" t="str">
        <f t="shared" si="2"/>
        <v/>
      </c>
      <c r="G10474" t="str">
        <f t="shared" si="3"/>
        <v>2,175,000</v>
      </c>
      <c r="H10474" t="s">
        <v>96</v>
      </c>
      <c r="J10474" t="s">
        <v>63</v>
      </c>
      <c r="K10474" t="s">
        <v>101</v>
      </c>
      <c r="L10474">
        <v>2175000</v>
      </c>
      <c r="M10474" t="s">
        <v>17841</v>
      </c>
    </row>
    <row r="10475" spans="1:13">
      <c r="A10475">
        <v>14744</v>
      </c>
      <c r="B10475" t="s">
        <v>22</v>
      </c>
      <c r="C10475" s="16" t="s">
        <v>17842</v>
      </c>
      <c r="D10475">
        <f t="shared" si="0"/>
        <v>28</v>
      </c>
      <c r="E10475" t="str">
        <f t="shared" si="1"/>
        <v>2,100,000</v>
      </c>
      <c r="F10475" t="str">
        <f t="shared" si="2"/>
        <v/>
      </c>
      <c r="G10475" t="str">
        <f t="shared" si="3"/>
        <v>2,100,000</v>
      </c>
      <c r="H10475" t="s">
        <v>96</v>
      </c>
      <c r="J10475" t="s">
        <v>63</v>
      </c>
      <c r="K10475" t="s">
        <v>101</v>
      </c>
      <c r="L10475">
        <v>2100000</v>
      </c>
      <c r="M10475" t="s">
        <v>17843</v>
      </c>
    </row>
    <row r="10476" spans="1:13">
      <c r="A10476">
        <v>14745</v>
      </c>
      <c r="B10476" t="s">
        <v>22</v>
      </c>
      <c r="C10476" s="16" t="s">
        <v>17844</v>
      </c>
      <c r="D10476">
        <f t="shared" si="0"/>
        <v>28</v>
      </c>
      <c r="E10476" t="str">
        <f t="shared" si="1"/>
        <v>1,900,000</v>
      </c>
      <c r="F10476" t="str">
        <f t="shared" si="2"/>
        <v/>
      </c>
      <c r="G10476" t="str">
        <f t="shared" si="3"/>
        <v>1,900,000</v>
      </c>
      <c r="H10476" t="s">
        <v>96</v>
      </c>
      <c r="J10476" t="s">
        <v>63</v>
      </c>
      <c r="K10476" t="s">
        <v>101</v>
      </c>
      <c r="L10476">
        <v>1900000</v>
      </c>
      <c r="M10476" t="s">
        <v>17845</v>
      </c>
    </row>
    <row r="10477" spans="1:13">
      <c r="A10477">
        <v>14746</v>
      </c>
      <c r="B10477" t="s">
        <v>22</v>
      </c>
      <c r="C10477" s="16" t="s">
        <v>17846</v>
      </c>
      <c r="D10477">
        <f t="shared" si="0"/>
        <v>28</v>
      </c>
      <c r="E10477" t="str">
        <f t="shared" si="1"/>
        <v>1,475,000</v>
      </c>
      <c r="F10477" t="str">
        <f t="shared" si="2"/>
        <v/>
      </c>
      <c r="G10477" t="str">
        <f t="shared" si="3"/>
        <v>1,475,000</v>
      </c>
      <c r="H10477" t="s">
        <v>96</v>
      </c>
      <c r="J10477" t="s">
        <v>63</v>
      </c>
      <c r="K10477" t="s">
        <v>101</v>
      </c>
      <c r="L10477">
        <v>1475000</v>
      </c>
      <c r="M10477" t="s">
        <v>17847</v>
      </c>
    </row>
    <row r="10478" spans="1:13">
      <c r="A10478">
        <v>14747</v>
      </c>
      <c r="B10478" t="s">
        <v>22</v>
      </c>
      <c r="C10478" s="16" t="s">
        <v>17848</v>
      </c>
      <c r="D10478">
        <f t="shared" si="0"/>
        <v>28</v>
      </c>
      <c r="E10478" t="str">
        <f t="shared" si="1"/>
        <v>1,275,000 *</v>
      </c>
      <c r="F10478">
        <f t="shared" si="2"/>
        <v>10</v>
      </c>
      <c r="G10478" t="str">
        <f t="shared" si="3"/>
        <v>1,275,000</v>
      </c>
      <c r="H10478" t="s">
        <v>96</v>
      </c>
      <c r="J10478" t="s">
        <v>63</v>
      </c>
      <c r="K10478" t="s">
        <v>101</v>
      </c>
      <c r="L10478">
        <v>1275000</v>
      </c>
      <c r="M10478" t="s">
        <v>17849</v>
      </c>
    </row>
    <row r="10479" spans="1:13">
      <c r="A10479">
        <v>14748</v>
      </c>
      <c r="B10479" t="s">
        <v>22</v>
      </c>
      <c r="C10479" s="16" t="s">
        <v>17850</v>
      </c>
      <c r="D10479">
        <f t="shared" si="0"/>
        <v>28</v>
      </c>
      <c r="E10479" t="str">
        <f t="shared" si="1"/>
        <v>650,000</v>
      </c>
      <c r="F10479" t="str">
        <f t="shared" si="2"/>
        <v/>
      </c>
      <c r="G10479" t="str">
        <f t="shared" si="3"/>
        <v>650,000</v>
      </c>
      <c r="H10479" t="s">
        <v>96</v>
      </c>
      <c r="J10479" t="s">
        <v>63</v>
      </c>
      <c r="K10479" t="s">
        <v>101</v>
      </c>
      <c r="L10479">
        <v>650000</v>
      </c>
      <c r="M10479" t="s">
        <v>17851</v>
      </c>
    </row>
    <row r="10480" spans="1:13">
      <c r="A10480">
        <v>14749</v>
      </c>
      <c r="B10480" t="s">
        <v>22</v>
      </c>
      <c r="C10480" s="16" t="s">
        <v>17852</v>
      </c>
      <c r="D10480">
        <f t="shared" si="0"/>
        <v>28</v>
      </c>
      <c r="E10480" t="str">
        <f t="shared" si="1"/>
        <v>600,000</v>
      </c>
      <c r="F10480" t="str">
        <f t="shared" si="2"/>
        <v/>
      </c>
      <c r="G10480" t="str">
        <f t="shared" si="3"/>
        <v>600,000</v>
      </c>
      <c r="H10480" t="s">
        <v>96</v>
      </c>
      <c r="J10480" t="s">
        <v>63</v>
      </c>
      <c r="K10480" t="s">
        <v>101</v>
      </c>
      <c r="L10480">
        <v>600000</v>
      </c>
      <c r="M10480" t="s">
        <v>17853</v>
      </c>
    </row>
    <row r="10481" spans="1:13">
      <c r="A10481">
        <v>14750</v>
      </c>
      <c r="B10481" t="s">
        <v>22</v>
      </c>
      <c r="C10481" s="16" t="s">
        <v>17854</v>
      </c>
      <c r="D10481">
        <f t="shared" si="0"/>
        <v>28</v>
      </c>
      <c r="E10481" t="str">
        <f t="shared" si="1"/>
        <v>355,000</v>
      </c>
      <c r="F10481" t="str">
        <f t="shared" si="2"/>
        <v/>
      </c>
      <c r="G10481" t="str">
        <f t="shared" si="3"/>
        <v>355,000</v>
      </c>
      <c r="H10481" t="s">
        <v>96</v>
      </c>
      <c r="J10481" t="s">
        <v>63</v>
      </c>
      <c r="K10481" t="s">
        <v>101</v>
      </c>
      <c r="L10481">
        <v>355000</v>
      </c>
      <c r="M10481" t="s">
        <v>17855</v>
      </c>
    </row>
    <row r="10482" spans="1:13">
      <c r="A10482">
        <v>14751</v>
      </c>
      <c r="B10482" t="s">
        <v>22</v>
      </c>
      <c r="C10482" s="16" t="s">
        <v>17856</v>
      </c>
      <c r="D10482">
        <f t="shared" si="0"/>
        <v>28</v>
      </c>
      <c r="E10482" t="str">
        <f t="shared" si="1"/>
        <v>275,000</v>
      </c>
      <c r="F10482" t="str">
        <f t="shared" si="2"/>
        <v/>
      </c>
      <c r="G10482" t="str">
        <f t="shared" si="3"/>
        <v>275,000</v>
      </c>
      <c r="H10482" t="s">
        <v>96</v>
      </c>
      <c r="J10482" t="s">
        <v>63</v>
      </c>
      <c r="K10482" t="s">
        <v>101</v>
      </c>
      <c r="L10482">
        <v>275000</v>
      </c>
      <c r="M10482" t="s">
        <v>17857</v>
      </c>
    </row>
    <row r="10483" spans="1:13">
      <c r="A10483">
        <v>14752</v>
      </c>
      <c r="B10483" t="s">
        <v>22</v>
      </c>
      <c r="C10483" s="16" t="s">
        <v>17858</v>
      </c>
      <c r="D10483">
        <f t="shared" si="0"/>
        <v>28</v>
      </c>
      <c r="E10483" t="str">
        <f t="shared" si="1"/>
        <v>175,000</v>
      </c>
      <c r="F10483" t="str">
        <f t="shared" si="2"/>
        <v/>
      </c>
      <c r="G10483" t="str">
        <f t="shared" si="3"/>
        <v>175,000</v>
      </c>
      <c r="H10483" t="s">
        <v>96</v>
      </c>
      <c r="J10483" t="s">
        <v>63</v>
      </c>
      <c r="K10483" t="s">
        <v>101</v>
      </c>
      <c r="L10483">
        <v>175000</v>
      </c>
      <c r="M10483" t="s">
        <v>17859</v>
      </c>
    </row>
    <row r="10484" spans="1:13">
      <c r="A10484">
        <v>14753</v>
      </c>
      <c r="B10484" t="s">
        <v>22</v>
      </c>
      <c r="C10484" s="16" t="s">
        <v>17860</v>
      </c>
      <c r="D10484">
        <f t="shared" si="0"/>
        <v>28</v>
      </c>
      <c r="E10484" t="str">
        <f t="shared" si="1"/>
        <v>150,000</v>
      </c>
      <c r="F10484" t="str">
        <f t="shared" si="2"/>
        <v/>
      </c>
      <c r="G10484" t="str">
        <f t="shared" si="3"/>
        <v>150,000</v>
      </c>
      <c r="H10484" t="s">
        <v>96</v>
      </c>
      <c r="J10484" t="s">
        <v>63</v>
      </c>
      <c r="K10484" t="s">
        <v>101</v>
      </c>
      <c r="L10484">
        <v>150000</v>
      </c>
      <c r="M10484" t="s">
        <v>17861</v>
      </c>
    </row>
    <row r="10485" spans="1:13">
      <c r="A10485">
        <v>14754</v>
      </c>
      <c r="B10485" t="s">
        <v>22</v>
      </c>
      <c r="C10485" s="16" t="s">
        <v>17862</v>
      </c>
      <c r="D10485">
        <f t="shared" si="0"/>
        <v>28</v>
      </c>
      <c r="E10485" t="str">
        <f t="shared" si="1"/>
        <v>150,000</v>
      </c>
      <c r="F10485" t="str">
        <f t="shared" si="2"/>
        <v/>
      </c>
      <c r="G10485" t="str">
        <f t="shared" si="3"/>
        <v>150,000</v>
      </c>
      <c r="H10485" t="s">
        <v>96</v>
      </c>
      <c r="J10485" t="s">
        <v>63</v>
      </c>
      <c r="K10485" t="s">
        <v>101</v>
      </c>
      <c r="L10485">
        <v>150000</v>
      </c>
      <c r="M10485" t="s">
        <v>17863</v>
      </c>
    </row>
    <row r="10486" spans="1:13">
      <c r="A10486">
        <v>14755</v>
      </c>
      <c r="B10486" t="s">
        <v>22</v>
      </c>
      <c r="C10486" s="16" t="s">
        <v>17864</v>
      </c>
      <c r="D10486">
        <f t="shared" si="0"/>
        <v>28</v>
      </c>
      <c r="E10486" t="str">
        <f t="shared" si="1"/>
        <v>150,000</v>
      </c>
      <c r="F10486" t="str">
        <f t="shared" si="2"/>
        <v/>
      </c>
      <c r="G10486" t="str">
        <f t="shared" si="3"/>
        <v>150,000</v>
      </c>
      <c r="H10486" t="s">
        <v>96</v>
      </c>
      <c r="J10486" t="s">
        <v>63</v>
      </c>
      <c r="K10486" t="s">
        <v>101</v>
      </c>
      <c r="L10486">
        <v>150000</v>
      </c>
      <c r="M10486" t="s">
        <v>17865</v>
      </c>
    </row>
    <row r="10487" spans="1:13">
      <c r="A10487">
        <v>14756</v>
      </c>
      <c r="B10487" t="s">
        <v>22</v>
      </c>
      <c r="C10487" s="16" t="s">
        <v>17866</v>
      </c>
      <c r="D10487">
        <f t="shared" si="0"/>
        <v>28</v>
      </c>
      <c r="E10487" t="str">
        <f t="shared" si="1"/>
        <v>143,860</v>
      </c>
      <c r="F10487" t="str">
        <f t="shared" si="2"/>
        <v/>
      </c>
      <c r="G10487" t="str">
        <f t="shared" si="3"/>
        <v>143,860</v>
      </c>
      <c r="H10487" t="s">
        <v>96</v>
      </c>
      <c r="J10487" t="s">
        <v>63</v>
      </c>
      <c r="K10487" t="s">
        <v>101</v>
      </c>
      <c r="L10487">
        <v>143860</v>
      </c>
      <c r="M10487" t="s">
        <v>17867</v>
      </c>
    </row>
    <row r="10488" spans="1:13">
      <c r="A10488">
        <v>14757</v>
      </c>
      <c r="B10488" t="s">
        <v>22</v>
      </c>
      <c r="C10488" s="16" t="s">
        <v>17868</v>
      </c>
      <c r="D10488">
        <f t="shared" si="0"/>
        <v>28</v>
      </c>
      <c r="E10488" t="str">
        <f t="shared" si="1"/>
        <v>126,000</v>
      </c>
      <c r="F10488" t="str">
        <f t="shared" si="2"/>
        <v/>
      </c>
      <c r="G10488" t="str">
        <f t="shared" si="3"/>
        <v>126,000</v>
      </c>
      <c r="H10488" t="s">
        <v>96</v>
      </c>
      <c r="J10488" t="s">
        <v>63</v>
      </c>
      <c r="K10488" t="s">
        <v>101</v>
      </c>
      <c r="L10488">
        <v>126000</v>
      </c>
      <c r="M10488" t="s">
        <v>17869</v>
      </c>
    </row>
    <row r="10489" spans="1:13">
      <c r="A10489">
        <v>14758</v>
      </c>
      <c r="B10489" t="s">
        <v>22</v>
      </c>
      <c r="C10489" s="16" t="s">
        <v>17870</v>
      </c>
      <c r="D10489">
        <f t="shared" si="0"/>
        <v>28</v>
      </c>
      <c r="E10489" t="str">
        <f t="shared" si="1"/>
        <v>113,400</v>
      </c>
      <c r="F10489" t="str">
        <f t="shared" si="2"/>
        <v/>
      </c>
      <c r="G10489" t="str">
        <f t="shared" si="3"/>
        <v>113,400</v>
      </c>
      <c r="H10489" t="s">
        <v>96</v>
      </c>
      <c r="J10489" t="s">
        <v>63</v>
      </c>
      <c r="K10489" t="s">
        <v>101</v>
      </c>
      <c r="L10489">
        <v>113400</v>
      </c>
      <c r="M10489" t="s">
        <v>17493</v>
      </c>
    </row>
    <row r="10490" spans="1:13">
      <c r="A10490">
        <v>14760</v>
      </c>
      <c r="B10490" t="s">
        <v>22</v>
      </c>
      <c r="C10490" s="16" t="s">
        <v>17871</v>
      </c>
      <c r="D10490">
        <f t="shared" si="0"/>
        <v>28</v>
      </c>
      <c r="E10490" t="str">
        <f t="shared" si="1"/>
        <v>4,212,000</v>
      </c>
      <c r="F10490" t="str">
        <f t="shared" si="2"/>
        <v/>
      </c>
      <c r="G10490" t="str">
        <f t="shared" si="3"/>
        <v>4,212,000</v>
      </c>
      <c r="H10490" t="s">
        <v>96</v>
      </c>
      <c r="J10490" t="s">
        <v>64</v>
      </c>
      <c r="K10490" t="s">
        <v>101</v>
      </c>
      <c r="L10490">
        <v>4212000</v>
      </c>
      <c r="M10490" t="s">
        <v>17872</v>
      </c>
    </row>
    <row r="10491" spans="1:13">
      <c r="A10491">
        <v>14761</v>
      </c>
      <c r="B10491" t="s">
        <v>22</v>
      </c>
      <c r="C10491" s="16" t="s">
        <v>17873</v>
      </c>
      <c r="D10491">
        <f t="shared" si="0"/>
        <v>28</v>
      </c>
      <c r="E10491" t="str">
        <f t="shared" si="1"/>
        <v>3,774,600</v>
      </c>
      <c r="F10491" t="str">
        <f t="shared" si="2"/>
        <v/>
      </c>
      <c r="G10491" t="str">
        <f t="shared" si="3"/>
        <v>3,774,600</v>
      </c>
      <c r="H10491" t="s">
        <v>96</v>
      </c>
      <c r="J10491" t="s">
        <v>64</v>
      </c>
      <c r="K10491" t="s">
        <v>101</v>
      </c>
      <c r="L10491">
        <v>3774600</v>
      </c>
      <c r="M10491" t="s">
        <v>17874</v>
      </c>
    </row>
    <row r="10492" spans="1:13">
      <c r="A10492">
        <v>14762</v>
      </c>
      <c r="B10492" t="s">
        <v>22</v>
      </c>
      <c r="C10492" s="16" t="s">
        <v>17875</v>
      </c>
      <c r="D10492">
        <f t="shared" si="0"/>
        <v>28</v>
      </c>
      <c r="E10492" t="str">
        <f t="shared" si="1"/>
        <v>3,463,200</v>
      </c>
      <c r="F10492" t="str">
        <f t="shared" si="2"/>
        <v/>
      </c>
      <c r="G10492" t="str">
        <f t="shared" si="3"/>
        <v>3,463,200</v>
      </c>
      <c r="H10492" t="s">
        <v>96</v>
      </c>
      <c r="J10492" t="s">
        <v>64</v>
      </c>
      <c r="K10492" t="s">
        <v>101</v>
      </c>
      <c r="L10492">
        <v>3463200</v>
      </c>
      <c r="M10492" t="s">
        <v>17876</v>
      </c>
    </row>
    <row r="10493" spans="1:13">
      <c r="A10493">
        <v>14763</v>
      </c>
      <c r="B10493" t="s">
        <v>22</v>
      </c>
      <c r="C10493" s="16" t="s">
        <v>17877</v>
      </c>
      <c r="D10493">
        <f t="shared" si="0"/>
        <v>28</v>
      </c>
      <c r="E10493" t="str">
        <f t="shared" si="1"/>
        <v>2,060,000</v>
      </c>
      <c r="F10493" t="str">
        <f t="shared" si="2"/>
        <v/>
      </c>
      <c r="G10493" t="str">
        <f t="shared" si="3"/>
        <v>2,060,000</v>
      </c>
      <c r="H10493" t="s">
        <v>96</v>
      </c>
      <c r="J10493" t="s">
        <v>64</v>
      </c>
      <c r="K10493" t="s">
        <v>101</v>
      </c>
      <c r="L10493">
        <v>2060000</v>
      </c>
      <c r="M10493" t="s">
        <v>17878</v>
      </c>
    </row>
    <row r="10494" spans="1:13">
      <c r="A10494">
        <v>14764</v>
      </c>
      <c r="B10494" t="s">
        <v>22</v>
      </c>
      <c r="C10494" s="16" t="s">
        <v>17879</v>
      </c>
      <c r="D10494">
        <f t="shared" si="0"/>
        <v>28</v>
      </c>
      <c r="E10494" t="str">
        <f t="shared" si="1"/>
        <v>1,197,000 [out of order]</v>
      </c>
      <c r="F10494">
        <f t="shared" si="2"/>
        <v>10</v>
      </c>
      <c r="G10494" t="str">
        <f t="shared" si="3"/>
        <v>1,197,000</v>
      </c>
      <c r="H10494" t="s">
        <v>96</v>
      </c>
      <c r="J10494" t="s">
        <v>64</v>
      </c>
      <c r="K10494" t="s">
        <v>101</v>
      </c>
      <c r="L10494">
        <v>1197000</v>
      </c>
      <c r="M10494" t="s">
        <v>17880</v>
      </c>
    </row>
    <row r="10495" spans="1:13">
      <c r="A10495">
        <v>14765</v>
      </c>
      <c r="B10495" t="s">
        <v>22</v>
      </c>
      <c r="C10495" s="16" t="s">
        <v>17881</v>
      </c>
      <c r="D10495">
        <f t="shared" si="0"/>
        <v>28</v>
      </c>
      <c r="E10495" t="str">
        <f t="shared" si="1"/>
        <v>1,560,000</v>
      </c>
      <c r="F10495" t="str">
        <f t="shared" si="2"/>
        <v/>
      </c>
      <c r="G10495" t="str">
        <f t="shared" si="3"/>
        <v>1,560,000</v>
      </c>
      <c r="H10495" t="s">
        <v>96</v>
      </c>
      <c r="J10495" t="s">
        <v>64</v>
      </c>
      <c r="K10495" t="s">
        <v>101</v>
      </c>
      <c r="L10495">
        <v>1560000</v>
      </c>
      <c r="M10495" t="s">
        <v>17882</v>
      </c>
    </row>
    <row r="10496" spans="1:13">
      <c r="A10496">
        <v>14766</v>
      </c>
      <c r="B10496" t="s">
        <v>22</v>
      </c>
      <c r="C10496" s="16" t="s">
        <v>17883</v>
      </c>
      <c r="D10496">
        <f t="shared" si="0"/>
        <v>28</v>
      </c>
      <c r="E10496" t="str">
        <f t="shared" si="1"/>
        <v>1,560,000</v>
      </c>
      <c r="F10496" t="str">
        <f t="shared" si="2"/>
        <v/>
      </c>
      <c r="G10496" t="str">
        <f t="shared" si="3"/>
        <v>1,560,000</v>
      </c>
      <c r="H10496" t="s">
        <v>96</v>
      </c>
      <c r="J10496" t="s">
        <v>64</v>
      </c>
      <c r="K10496" t="s">
        <v>101</v>
      </c>
      <c r="L10496">
        <v>1560000</v>
      </c>
      <c r="M10496" t="s">
        <v>17884</v>
      </c>
    </row>
    <row r="10497" spans="1:13">
      <c r="A10497">
        <v>14767</v>
      </c>
      <c r="B10497" t="s">
        <v>22</v>
      </c>
      <c r="C10497" s="16" t="s">
        <v>17885</v>
      </c>
      <c r="D10497">
        <f t="shared" si="0"/>
        <v>28</v>
      </c>
      <c r="E10497" t="str">
        <f t="shared" si="1"/>
        <v>1,100,000</v>
      </c>
      <c r="F10497" t="str">
        <f t="shared" si="2"/>
        <v/>
      </c>
      <c r="G10497" t="str">
        <f t="shared" si="3"/>
        <v>1,100,000</v>
      </c>
      <c r="H10497" t="s">
        <v>96</v>
      </c>
      <c r="J10497" t="s">
        <v>64</v>
      </c>
      <c r="K10497" t="s">
        <v>101</v>
      </c>
      <c r="L10497">
        <v>1100000</v>
      </c>
      <c r="M10497" t="s">
        <v>17886</v>
      </c>
    </row>
    <row r="10498" spans="1:13">
      <c r="A10498">
        <v>14768</v>
      </c>
      <c r="B10498" t="s">
        <v>22</v>
      </c>
      <c r="C10498" s="16" t="s">
        <v>17887</v>
      </c>
      <c r="D10498">
        <f t="shared" si="0"/>
        <v>28</v>
      </c>
      <c r="E10498" t="str">
        <f t="shared" si="1"/>
        <v>920,000</v>
      </c>
      <c r="F10498" t="str">
        <f t="shared" si="2"/>
        <v/>
      </c>
      <c r="G10498" t="str">
        <f t="shared" si="3"/>
        <v>920,000</v>
      </c>
      <c r="H10498" t="s">
        <v>96</v>
      </c>
      <c r="J10498" t="s">
        <v>64</v>
      </c>
      <c r="K10498" t="s">
        <v>101</v>
      </c>
      <c r="L10498">
        <v>920000</v>
      </c>
      <c r="M10498" t="s">
        <v>17888</v>
      </c>
    </row>
    <row r="10499" spans="1:13">
      <c r="A10499">
        <v>14769</v>
      </c>
      <c r="B10499" t="s">
        <v>22</v>
      </c>
      <c r="C10499" s="16" t="s">
        <v>17889</v>
      </c>
      <c r="D10499">
        <f t="shared" si="0"/>
        <v>28</v>
      </c>
      <c r="E10499" t="str">
        <f t="shared" si="1"/>
        <v>845,000</v>
      </c>
      <c r="F10499" t="str">
        <f t="shared" si="2"/>
        <v/>
      </c>
      <c r="G10499" t="str">
        <f t="shared" si="3"/>
        <v>845,000</v>
      </c>
      <c r="H10499" t="s">
        <v>96</v>
      </c>
      <c r="J10499" t="s">
        <v>64</v>
      </c>
      <c r="K10499" t="s">
        <v>101</v>
      </c>
      <c r="L10499">
        <v>845000</v>
      </c>
      <c r="M10499" t="s">
        <v>17890</v>
      </c>
    </row>
    <row r="10500" spans="1:13">
      <c r="A10500">
        <v>14770</v>
      </c>
      <c r="B10500" t="s">
        <v>22</v>
      </c>
      <c r="C10500" s="16" t="s">
        <v>17891</v>
      </c>
      <c r="D10500">
        <f t="shared" si="0"/>
        <v>28</v>
      </c>
      <c r="E10500" t="str">
        <f t="shared" si="1"/>
        <v>800,000</v>
      </c>
      <c r="F10500" t="str">
        <f t="shared" si="2"/>
        <v/>
      </c>
      <c r="G10500" t="str">
        <f t="shared" si="3"/>
        <v>800,000</v>
      </c>
      <c r="H10500" t="s">
        <v>96</v>
      </c>
      <c r="J10500" t="s">
        <v>64</v>
      </c>
      <c r="K10500" t="s">
        <v>101</v>
      </c>
      <c r="L10500">
        <v>800000</v>
      </c>
      <c r="M10500" t="s">
        <v>17892</v>
      </c>
    </row>
    <row r="10501" spans="1:13">
      <c r="A10501">
        <v>14771</v>
      </c>
      <c r="B10501" t="s">
        <v>22</v>
      </c>
      <c r="C10501" s="16" t="s">
        <v>17893</v>
      </c>
      <c r="D10501">
        <f t="shared" si="0"/>
        <v>28</v>
      </c>
      <c r="E10501" t="str">
        <f t="shared" si="1"/>
        <v>780,000</v>
      </c>
      <c r="F10501" t="str">
        <f t="shared" si="2"/>
        <v/>
      </c>
      <c r="G10501" t="str">
        <f t="shared" si="3"/>
        <v>780,000</v>
      </c>
      <c r="H10501" t="s">
        <v>96</v>
      </c>
      <c r="J10501" t="s">
        <v>64</v>
      </c>
      <c r="K10501" t="s">
        <v>101</v>
      </c>
      <c r="L10501">
        <v>780000</v>
      </c>
      <c r="M10501" t="s">
        <v>17894</v>
      </c>
    </row>
    <row r="10502" spans="1:13">
      <c r="A10502">
        <v>14772</v>
      </c>
      <c r="B10502" t="s">
        <v>22</v>
      </c>
      <c r="C10502" s="16" t="s">
        <v>17895</v>
      </c>
      <c r="D10502">
        <f t="shared" si="0"/>
        <v>28</v>
      </c>
      <c r="E10502" t="str">
        <f t="shared" si="1"/>
        <v>500,000</v>
      </c>
      <c r="F10502" t="str">
        <f t="shared" si="2"/>
        <v/>
      </c>
      <c r="G10502" t="str">
        <f t="shared" si="3"/>
        <v>500,000</v>
      </c>
      <c r="H10502" t="s">
        <v>96</v>
      </c>
      <c r="J10502" t="s">
        <v>64</v>
      </c>
      <c r="K10502" t="s">
        <v>101</v>
      </c>
      <c r="L10502">
        <v>500000</v>
      </c>
      <c r="M10502" t="s">
        <v>17896</v>
      </c>
    </row>
    <row r="10503" spans="1:13">
      <c r="A10503">
        <v>14773</v>
      </c>
      <c r="B10503" t="s">
        <v>22</v>
      </c>
      <c r="C10503" s="16" t="s">
        <v>17897</v>
      </c>
      <c r="D10503">
        <f t="shared" si="0"/>
        <v>28</v>
      </c>
      <c r="E10503" t="str">
        <f t="shared" si="1"/>
        <v>150,000</v>
      </c>
      <c r="F10503" t="str">
        <f t="shared" si="2"/>
        <v/>
      </c>
      <c r="G10503" t="str">
        <f t="shared" si="3"/>
        <v>150,000</v>
      </c>
      <c r="H10503" t="s">
        <v>96</v>
      </c>
      <c r="J10503" t="s">
        <v>64</v>
      </c>
      <c r="K10503" t="s">
        <v>101</v>
      </c>
      <c r="L10503">
        <v>150000</v>
      </c>
      <c r="M10503" t="s">
        <v>17898</v>
      </c>
    </row>
    <row r="10504" spans="1:13">
      <c r="A10504">
        <v>14774</v>
      </c>
      <c r="B10504" t="s">
        <v>22</v>
      </c>
      <c r="C10504" s="16" t="s">
        <v>17899</v>
      </c>
      <c r="D10504">
        <f t="shared" si="0"/>
        <v>28</v>
      </c>
      <c r="E10504" t="str">
        <f t="shared" si="1"/>
        <v>150,000</v>
      </c>
      <c r="F10504" t="str">
        <f t="shared" si="2"/>
        <v/>
      </c>
      <c r="G10504" t="str">
        <f t="shared" si="3"/>
        <v>150,000</v>
      </c>
      <c r="H10504" t="s">
        <v>96</v>
      </c>
      <c r="J10504" t="s">
        <v>64</v>
      </c>
      <c r="K10504" t="s">
        <v>101</v>
      </c>
      <c r="L10504">
        <v>150000</v>
      </c>
      <c r="M10504" t="s">
        <v>17900</v>
      </c>
    </row>
    <row r="10505" spans="1:13">
      <c r="A10505">
        <v>14775</v>
      </c>
      <c r="B10505" t="s">
        <v>22</v>
      </c>
      <c r="C10505" s="16" t="s">
        <v>17901</v>
      </c>
      <c r="D10505">
        <f t="shared" si="0"/>
        <v>28</v>
      </c>
      <c r="E10505" t="str">
        <f t="shared" si="1"/>
        <v>50,000</v>
      </c>
      <c r="F10505" t="str">
        <f t="shared" si="2"/>
        <v/>
      </c>
      <c r="G10505" t="str">
        <f t="shared" si="3"/>
        <v>50,000</v>
      </c>
      <c r="H10505" t="s">
        <v>96</v>
      </c>
      <c r="J10505" t="s">
        <v>64</v>
      </c>
      <c r="K10505" t="s">
        <v>101</v>
      </c>
      <c r="L10505">
        <v>50000</v>
      </c>
      <c r="M10505" t="s">
        <v>17902</v>
      </c>
    </row>
    <row r="10506" spans="1:13">
      <c r="A10506">
        <v>14777</v>
      </c>
      <c r="B10506" t="s">
        <v>22</v>
      </c>
      <c r="C10506" s="16" t="s">
        <v>17903</v>
      </c>
      <c r="D10506">
        <f t="shared" si="0"/>
        <v>28</v>
      </c>
      <c r="E10506" t="str">
        <f t="shared" si="1"/>
        <v>4,486,700</v>
      </c>
      <c r="F10506" t="str">
        <f t="shared" si="2"/>
        <v/>
      </c>
      <c r="G10506" t="str">
        <f t="shared" si="3"/>
        <v>4,486,700</v>
      </c>
      <c r="H10506" t="s">
        <v>96</v>
      </c>
      <c r="J10506" t="s">
        <v>67</v>
      </c>
      <c r="K10506" t="s">
        <v>101</v>
      </c>
      <c r="L10506">
        <v>4486700</v>
      </c>
      <c r="M10506" t="s">
        <v>17904</v>
      </c>
    </row>
    <row r="10507" spans="1:13">
      <c r="A10507">
        <v>14778</v>
      </c>
      <c r="B10507" t="s">
        <v>22</v>
      </c>
      <c r="C10507" s="16" t="s">
        <v>17905</v>
      </c>
      <c r="D10507">
        <f t="shared" si="0"/>
        <v>28</v>
      </c>
      <c r="E10507" t="str">
        <f t="shared" si="1"/>
        <v>2,857,000</v>
      </c>
      <c r="F10507" t="str">
        <f t="shared" si="2"/>
        <v/>
      </c>
      <c r="G10507" t="str">
        <f t="shared" si="3"/>
        <v>2,857,000</v>
      </c>
      <c r="H10507" t="s">
        <v>96</v>
      </c>
      <c r="J10507" t="s">
        <v>67</v>
      </c>
      <c r="K10507" t="s">
        <v>101</v>
      </c>
      <c r="L10507">
        <v>2857000</v>
      </c>
      <c r="M10507" t="s">
        <v>17906</v>
      </c>
    </row>
    <row r="10508" spans="1:13">
      <c r="A10508">
        <v>14779</v>
      </c>
      <c r="B10508" t="s">
        <v>22</v>
      </c>
      <c r="C10508" s="16" t="s">
        <v>17907</v>
      </c>
      <c r="D10508">
        <f t="shared" si="0"/>
        <v>28</v>
      </c>
      <c r="E10508" t="str">
        <f t="shared" si="1"/>
        <v>2,382,700</v>
      </c>
      <c r="F10508" t="str">
        <f t="shared" si="2"/>
        <v/>
      </c>
      <c r="G10508" t="str">
        <f t="shared" si="3"/>
        <v>2,382,700</v>
      </c>
      <c r="H10508" t="s">
        <v>96</v>
      </c>
      <c r="J10508" t="s">
        <v>67</v>
      </c>
      <c r="K10508" t="s">
        <v>101</v>
      </c>
      <c r="L10508">
        <v>2382700</v>
      </c>
      <c r="M10508" t="s">
        <v>17908</v>
      </c>
    </row>
    <row r="10509" spans="1:13">
      <c r="A10509">
        <v>14780</v>
      </c>
      <c r="B10509" t="s">
        <v>22</v>
      </c>
      <c r="C10509" s="16" t="s">
        <v>17909</v>
      </c>
      <c r="D10509">
        <f t="shared" si="0"/>
        <v>28</v>
      </c>
      <c r="E10509" t="str">
        <f t="shared" si="1"/>
        <v>2,200,000</v>
      </c>
      <c r="F10509" t="str">
        <f t="shared" si="2"/>
        <v/>
      </c>
      <c r="G10509" t="str">
        <f t="shared" si="3"/>
        <v>2,200,000</v>
      </c>
      <c r="H10509" t="s">
        <v>96</v>
      </c>
      <c r="J10509" t="s">
        <v>67</v>
      </c>
      <c r="K10509" t="s">
        <v>101</v>
      </c>
      <c r="L10509">
        <v>2200000</v>
      </c>
      <c r="M10509" t="s">
        <v>17910</v>
      </c>
    </row>
    <row r="10510" spans="1:13">
      <c r="A10510">
        <v>14781</v>
      </c>
      <c r="B10510" t="s">
        <v>22</v>
      </c>
      <c r="C10510" s="16" t="s">
        <v>17911</v>
      </c>
      <c r="D10510">
        <f t="shared" si="0"/>
        <v>28</v>
      </c>
      <c r="E10510" t="str">
        <f t="shared" si="1"/>
        <v>1,471,000</v>
      </c>
      <c r="F10510" t="str">
        <f t="shared" si="2"/>
        <v/>
      </c>
      <c r="G10510" t="str">
        <f t="shared" si="3"/>
        <v>1,471,000</v>
      </c>
      <c r="H10510" t="s">
        <v>96</v>
      </c>
      <c r="J10510" t="s">
        <v>67</v>
      </c>
      <c r="K10510" t="s">
        <v>101</v>
      </c>
      <c r="L10510">
        <v>1471000</v>
      </c>
      <c r="M10510" t="s">
        <v>17912</v>
      </c>
    </row>
    <row r="10511" spans="1:13">
      <c r="A10511">
        <v>14782</v>
      </c>
      <c r="B10511" t="s">
        <v>22</v>
      </c>
      <c r="C10511" s="16" t="s">
        <v>17913</v>
      </c>
      <c r="D10511">
        <f t="shared" si="0"/>
        <v>28</v>
      </c>
      <c r="E10511" t="str">
        <f t="shared" si="1"/>
        <v>1,435,000</v>
      </c>
      <c r="F10511" t="str">
        <f t="shared" si="2"/>
        <v/>
      </c>
      <c r="G10511" t="str">
        <f t="shared" si="3"/>
        <v>1,435,000</v>
      </c>
      <c r="H10511" t="s">
        <v>96</v>
      </c>
      <c r="J10511" t="s">
        <v>67</v>
      </c>
      <c r="K10511" t="s">
        <v>101</v>
      </c>
      <c r="L10511">
        <v>1435000</v>
      </c>
      <c r="M10511" t="s">
        <v>17914</v>
      </c>
    </row>
    <row r="10512" spans="1:13">
      <c r="A10512">
        <v>14783</v>
      </c>
      <c r="B10512" t="s">
        <v>22</v>
      </c>
      <c r="C10512" s="16" t="s">
        <v>17915</v>
      </c>
      <c r="D10512">
        <f t="shared" si="0"/>
        <v>28</v>
      </c>
      <c r="E10512" t="str">
        <f t="shared" si="1"/>
        <v>1,405,000</v>
      </c>
      <c r="F10512" t="str">
        <f t="shared" si="2"/>
        <v/>
      </c>
      <c r="G10512" t="str">
        <f t="shared" si="3"/>
        <v>1,405,000</v>
      </c>
      <c r="H10512" t="s">
        <v>96</v>
      </c>
      <c r="J10512" t="s">
        <v>67</v>
      </c>
      <c r="K10512" t="s">
        <v>101</v>
      </c>
      <c r="L10512">
        <v>1405000</v>
      </c>
      <c r="M10512" t="s">
        <v>17916</v>
      </c>
    </row>
    <row r="10513" spans="1:13">
      <c r="A10513">
        <v>14784</v>
      </c>
      <c r="B10513" t="s">
        <v>22</v>
      </c>
      <c r="C10513" s="16" t="s">
        <v>17917</v>
      </c>
      <c r="D10513">
        <f t="shared" si="0"/>
        <v>28</v>
      </c>
      <c r="E10513" t="str">
        <f t="shared" si="1"/>
        <v>1,362,500</v>
      </c>
      <c r="F10513" t="str">
        <f t="shared" si="2"/>
        <v/>
      </c>
      <c r="G10513" t="str">
        <f t="shared" si="3"/>
        <v>1,362,500</v>
      </c>
      <c r="H10513" t="s">
        <v>96</v>
      </c>
      <c r="J10513" t="s">
        <v>67</v>
      </c>
      <c r="K10513" t="s">
        <v>101</v>
      </c>
      <c r="L10513">
        <v>1362500</v>
      </c>
      <c r="M10513" t="s">
        <v>17918</v>
      </c>
    </row>
    <row r="10514" spans="1:13">
      <c r="A10514">
        <v>14785</v>
      </c>
      <c r="B10514" t="s">
        <v>22</v>
      </c>
      <c r="C10514" s="16" t="s">
        <v>17919</v>
      </c>
      <c r="D10514">
        <f t="shared" si="0"/>
        <v>28</v>
      </c>
      <c r="E10514" t="str">
        <f t="shared" si="1"/>
        <v>1,340,000</v>
      </c>
      <c r="F10514" t="str">
        <f t="shared" si="2"/>
        <v/>
      </c>
      <c r="G10514" t="str">
        <f t="shared" si="3"/>
        <v>1,340,000</v>
      </c>
      <c r="H10514" t="s">
        <v>96</v>
      </c>
      <c r="J10514" t="s">
        <v>67</v>
      </c>
      <c r="K10514" t="s">
        <v>101</v>
      </c>
      <c r="L10514">
        <v>1340000</v>
      </c>
      <c r="M10514" t="s">
        <v>17920</v>
      </c>
    </row>
    <row r="10515" spans="1:13">
      <c r="A10515">
        <v>14786</v>
      </c>
      <c r="B10515" t="s">
        <v>22</v>
      </c>
      <c r="C10515" s="16" t="s">
        <v>17921</v>
      </c>
      <c r="D10515">
        <f t="shared" si="0"/>
        <v>28</v>
      </c>
      <c r="E10515" t="str">
        <f t="shared" si="1"/>
        <v>1,244,000</v>
      </c>
      <c r="F10515" t="str">
        <f t="shared" si="2"/>
        <v/>
      </c>
      <c r="G10515" t="str">
        <f t="shared" si="3"/>
        <v>1,244,000</v>
      </c>
      <c r="H10515" t="s">
        <v>96</v>
      </c>
      <c r="J10515" t="s">
        <v>67</v>
      </c>
      <c r="K10515" t="s">
        <v>101</v>
      </c>
      <c r="L10515">
        <v>1244000</v>
      </c>
      <c r="M10515" t="s">
        <v>17922</v>
      </c>
    </row>
    <row r="10516" spans="1:13">
      <c r="A10516">
        <v>14787</v>
      </c>
      <c r="B10516" t="s">
        <v>22</v>
      </c>
      <c r="C10516" s="16" t="s">
        <v>17923</v>
      </c>
      <c r="D10516">
        <f t="shared" si="0"/>
        <v>28</v>
      </c>
      <c r="E10516" t="str">
        <f t="shared" si="1"/>
        <v>1,200,000</v>
      </c>
      <c r="F10516" t="str">
        <f t="shared" si="2"/>
        <v/>
      </c>
      <c r="G10516" t="str">
        <f t="shared" si="3"/>
        <v>1,200,000</v>
      </c>
      <c r="H10516" t="s">
        <v>96</v>
      </c>
      <c r="J10516" t="s">
        <v>67</v>
      </c>
      <c r="K10516" t="s">
        <v>101</v>
      </c>
      <c r="L10516">
        <v>1200000</v>
      </c>
      <c r="M10516" t="s">
        <v>17924</v>
      </c>
    </row>
    <row r="10517" spans="1:13">
      <c r="A10517">
        <v>14788</v>
      </c>
      <c r="B10517" t="s">
        <v>22</v>
      </c>
      <c r="C10517" s="16" t="s">
        <v>17925</v>
      </c>
      <c r="D10517">
        <f t="shared" si="0"/>
        <v>28</v>
      </c>
      <c r="E10517" t="str">
        <f t="shared" si="1"/>
        <v>1,000,000</v>
      </c>
      <c r="F10517" t="str">
        <f t="shared" si="2"/>
        <v/>
      </c>
      <c r="G10517" t="str">
        <f t="shared" si="3"/>
        <v>1,000,000</v>
      </c>
      <c r="H10517" t="s">
        <v>96</v>
      </c>
      <c r="J10517" t="s">
        <v>67</v>
      </c>
      <c r="K10517" t="s">
        <v>101</v>
      </c>
      <c r="L10517">
        <v>1000000</v>
      </c>
      <c r="M10517" t="s">
        <v>17926</v>
      </c>
    </row>
    <row r="10518" spans="1:13">
      <c r="A10518">
        <v>14789</v>
      </c>
      <c r="B10518" t="s">
        <v>22</v>
      </c>
      <c r="C10518" s="16" t="s">
        <v>17927</v>
      </c>
      <c r="D10518">
        <f t="shared" si="0"/>
        <v>28</v>
      </c>
      <c r="E10518" t="str">
        <f t="shared" si="1"/>
        <v>940,000</v>
      </c>
      <c r="F10518" t="str">
        <f t="shared" si="2"/>
        <v/>
      </c>
      <c r="G10518" t="str">
        <f t="shared" si="3"/>
        <v>940,000</v>
      </c>
      <c r="H10518" t="s">
        <v>96</v>
      </c>
      <c r="J10518" t="s">
        <v>67</v>
      </c>
      <c r="K10518" t="s">
        <v>101</v>
      </c>
      <c r="L10518">
        <v>940000</v>
      </c>
      <c r="M10518" t="s">
        <v>17928</v>
      </c>
    </row>
    <row r="10519" spans="1:13">
      <c r="A10519">
        <v>14790</v>
      </c>
      <c r="B10519" t="s">
        <v>22</v>
      </c>
      <c r="C10519" s="16" t="s">
        <v>17929</v>
      </c>
      <c r="D10519">
        <f t="shared" si="0"/>
        <v>28</v>
      </c>
      <c r="E10519" t="str">
        <f t="shared" si="1"/>
        <v>845,000</v>
      </c>
      <c r="F10519" t="str">
        <f t="shared" si="2"/>
        <v/>
      </c>
      <c r="G10519" t="str">
        <f t="shared" si="3"/>
        <v>845,000</v>
      </c>
      <c r="H10519" t="s">
        <v>96</v>
      </c>
      <c r="J10519" t="s">
        <v>67</v>
      </c>
      <c r="K10519" t="s">
        <v>101</v>
      </c>
      <c r="L10519">
        <v>845000</v>
      </c>
      <c r="M10519" t="s">
        <v>17930</v>
      </c>
    </row>
    <row r="10520" spans="1:13">
      <c r="A10520">
        <v>14791</v>
      </c>
      <c r="B10520" t="s">
        <v>22</v>
      </c>
      <c r="C10520" s="16" t="s">
        <v>17931</v>
      </c>
      <c r="D10520">
        <f t="shared" si="0"/>
        <v>28</v>
      </c>
      <c r="E10520" t="str">
        <f t="shared" si="1"/>
        <v>650,000</v>
      </c>
      <c r="F10520" t="str">
        <f t="shared" si="2"/>
        <v/>
      </c>
      <c r="G10520" t="str">
        <f t="shared" si="3"/>
        <v>650,000</v>
      </c>
      <c r="H10520" t="s">
        <v>96</v>
      </c>
      <c r="J10520" t="s">
        <v>67</v>
      </c>
      <c r="K10520" t="s">
        <v>101</v>
      </c>
      <c r="L10520">
        <v>650000</v>
      </c>
      <c r="M10520" t="s">
        <v>17932</v>
      </c>
    </row>
    <row r="10521" spans="1:13">
      <c r="A10521">
        <v>14792</v>
      </c>
      <c r="B10521" t="s">
        <v>22</v>
      </c>
      <c r="C10521" s="16" t="s">
        <v>17933</v>
      </c>
      <c r="D10521">
        <f t="shared" si="0"/>
        <v>28</v>
      </c>
      <c r="E10521" t="str">
        <f t="shared" si="1"/>
        <v>555,000</v>
      </c>
      <c r="F10521" t="str">
        <f t="shared" si="2"/>
        <v/>
      </c>
      <c r="G10521" t="str">
        <f t="shared" si="3"/>
        <v>555,000</v>
      </c>
      <c r="H10521" t="s">
        <v>96</v>
      </c>
      <c r="J10521" t="s">
        <v>67</v>
      </c>
      <c r="K10521" t="s">
        <v>101</v>
      </c>
      <c r="L10521">
        <v>555000</v>
      </c>
      <c r="M10521" t="s">
        <v>17934</v>
      </c>
    </row>
    <row r="10522" spans="1:13">
      <c r="A10522">
        <v>14793</v>
      </c>
      <c r="B10522" t="s">
        <v>22</v>
      </c>
      <c r="C10522" s="16" t="s">
        <v>17935</v>
      </c>
      <c r="D10522">
        <f t="shared" si="0"/>
        <v>28</v>
      </c>
      <c r="E10522" t="str">
        <f t="shared" si="1"/>
        <v>225,000</v>
      </c>
      <c r="F10522" t="str">
        <f t="shared" si="2"/>
        <v/>
      </c>
      <c r="G10522" t="str">
        <f t="shared" si="3"/>
        <v>225,000</v>
      </c>
      <c r="H10522" t="s">
        <v>96</v>
      </c>
      <c r="J10522" t="s">
        <v>67</v>
      </c>
      <c r="K10522" t="s">
        <v>101</v>
      </c>
      <c r="L10522">
        <v>225000</v>
      </c>
      <c r="M10522" t="s">
        <v>17936</v>
      </c>
    </row>
    <row r="10523" spans="1:13">
      <c r="A10523">
        <v>14794</v>
      </c>
      <c r="B10523" t="s">
        <v>22</v>
      </c>
      <c r="C10523" s="16" t="s">
        <v>17937</v>
      </c>
      <c r="D10523">
        <f t="shared" si="0"/>
        <v>28</v>
      </c>
      <c r="E10523" t="str">
        <f t="shared" si="1"/>
        <v>150,000</v>
      </c>
      <c r="F10523" t="str">
        <f t="shared" si="2"/>
        <v/>
      </c>
      <c r="G10523" t="str">
        <f t="shared" si="3"/>
        <v>150,000</v>
      </c>
      <c r="H10523" t="s">
        <v>96</v>
      </c>
      <c r="J10523" t="s">
        <v>67</v>
      </c>
      <c r="K10523" t="s">
        <v>101</v>
      </c>
      <c r="L10523">
        <v>150000</v>
      </c>
      <c r="M10523" t="s">
        <v>17938</v>
      </c>
    </row>
    <row r="10524" spans="1:13">
      <c r="A10524">
        <v>14796</v>
      </c>
      <c r="B10524" t="s">
        <v>22</v>
      </c>
      <c r="C10524" s="16" t="s">
        <v>17939</v>
      </c>
      <c r="D10524">
        <f t="shared" si="0"/>
        <v>28</v>
      </c>
      <c r="E10524" t="str">
        <f t="shared" si="1"/>
        <v>4,800,000</v>
      </c>
      <c r="F10524" t="str">
        <f t="shared" si="2"/>
        <v/>
      </c>
      <c r="G10524" t="str">
        <f t="shared" si="3"/>
        <v>4,800,000</v>
      </c>
      <c r="H10524" t="s">
        <v>96</v>
      </c>
      <c r="J10524" t="s">
        <v>73</v>
      </c>
      <c r="K10524" t="s">
        <v>101</v>
      </c>
      <c r="L10524">
        <v>4800000</v>
      </c>
      <c r="M10524" t="s">
        <v>17940</v>
      </c>
    </row>
    <row r="10525" spans="1:13">
      <c r="A10525">
        <v>14797</v>
      </c>
      <c r="B10525" t="s">
        <v>22</v>
      </c>
      <c r="C10525" s="16" t="s">
        <v>17941</v>
      </c>
      <c r="D10525">
        <f t="shared" si="0"/>
        <v>28</v>
      </c>
      <c r="E10525" t="str">
        <f t="shared" si="1"/>
        <v>4,305,000</v>
      </c>
      <c r="F10525" t="str">
        <f t="shared" si="2"/>
        <v/>
      </c>
      <c r="G10525" t="str">
        <f t="shared" si="3"/>
        <v>4,305,000</v>
      </c>
      <c r="H10525" t="s">
        <v>96</v>
      </c>
      <c r="J10525" t="s">
        <v>73</v>
      </c>
      <c r="K10525" t="s">
        <v>101</v>
      </c>
      <c r="L10525">
        <v>4305000</v>
      </c>
      <c r="M10525" t="s">
        <v>17942</v>
      </c>
    </row>
    <row r="10526" spans="1:13">
      <c r="A10526">
        <v>14798</v>
      </c>
      <c r="B10526" t="s">
        <v>22</v>
      </c>
      <c r="C10526" s="16" t="s">
        <v>17943</v>
      </c>
      <c r="D10526">
        <f t="shared" si="0"/>
        <v>28</v>
      </c>
      <c r="E10526" t="str">
        <f t="shared" si="1"/>
        <v>3,240,000</v>
      </c>
      <c r="F10526" t="str">
        <f t="shared" si="2"/>
        <v/>
      </c>
      <c r="G10526" t="str">
        <f t="shared" si="3"/>
        <v>3,240,000</v>
      </c>
      <c r="H10526" t="s">
        <v>96</v>
      </c>
      <c r="J10526" t="s">
        <v>73</v>
      </c>
      <c r="K10526" t="s">
        <v>101</v>
      </c>
      <c r="L10526">
        <v>3240000</v>
      </c>
      <c r="M10526" t="s">
        <v>17944</v>
      </c>
    </row>
    <row r="10527" spans="1:13">
      <c r="A10527">
        <v>14799</v>
      </c>
      <c r="B10527" t="s">
        <v>22</v>
      </c>
      <c r="C10527" s="16" t="s">
        <v>17945</v>
      </c>
      <c r="D10527">
        <f t="shared" si="0"/>
        <v>28</v>
      </c>
      <c r="E10527" t="str">
        <f t="shared" si="1"/>
        <v>3,090,000</v>
      </c>
      <c r="F10527" t="str">
        <f t="shared" si="2"/>
        <v/>
      </c>
      <c r="G10527" t="str">
        <f t="shared" si="3"/>
        <v>3,090,000</v>
      </c>
      <c r="H10527" t="s">
        <v>96</v>
      </c>
      <c r="J10527" t="s">
        <v>73</v>
      </c>
      <c r="K10527" t="s">
        <v>101</v>
      </c>
      <c r="L10527">
        <v>3090000</v>
      </c>
      <c r="M10527" t="s">
        <v>17946</v>
      </c>
    </row>
    <row r="10528" spans="1:13">
      <c r="A10528">
        <v>14800</v>
      </c>
      <c r="B10528" t="s">
        <v>22</v>
      </c>
      <c r="C10528" s="16" t="s">
        <v>17947</v>
      </c>
      <c r="D10528">
        <f t="shared" si="0"/>
        <v>28</v>
      </c>
      <c r="E10528" t="str">
        <f t="shared" si="1"/>
        <v>2,125,000</v>
      </c>
      <c r="F10528" t="str">
        <f t="shared" si="2"/>
        <v/>
      </c>
      <c r="G10528" t="str">
        <f t="shared" si="3"/>
        <v>2,125,000</v>
      </c>
      <c r="H10528" t="s">
        <v>96</v>
      </c>
      <c r="J10528" t="s">
        <v>73</v>
      </c>
      <c r="K10528" t="s">
        <v>101</v>
      </c>
      <c r="L10528">
        <v>2125000</v>
      </c>
      <c r="M10528" t="s">
        <v>17948</v>
      </c>
    </row>
    <row r="10529" spans="1:13">
      <c r="A10529">
        <v>14801</v>
      </c>
      <c r="B10529" t="s">
        <v>22</v>
      </c>
      <c r="C10529" s="16" t="s">
        <v>17949</v>
      </c>
      <c r="D10529">
        <f t="shared" si="0"/>
        <v>28</v>
      </c>
      <c r="E10529" t="str">
        <f t="shared" si="1"/>
        <v>1,685,700</v>
      </c>
      <c r="F10529" t="str">
        <f t="shared" si="2"/>
        <v/>
      </c>
      <c r="G10529" t="str">
        <f t="shared" si="3"/>
        <v>1,685,700</v>
      </c>
      <c r="H10529" t="s">
        <v>96</v>
      </c>
      <c r="J10529" t="s">
        <v>73</v>
      </c>
      <c r="K10529" t="s">
        <v>101</v>
      </c>
      <c r="L10529">
        <v>1685700</v>
      </c>
      <c r="M10529" t="s">
        <v>17950</v>
      </c>
    </row>
    <row r="10530" spans="1:13">
      <c r="A10530">
        <v>14802</v>
      </c>
      <c r="B10530" t="s">
        <v>22</v>
      </c>
      <c r="C10530" s="16" t="s">
        <v>17951</v>
      </c>
      <c r="D10530">
        <f t="shared" si="0"/>
        <v>28</v>
      </c>
      <c r="E10530" t="str">
        <f t="shared" si="1"/>
        <v>1,667,500</v>
      </c>
      <c r="F10530" t="str">
        <f t="shared" si="2"/>
        <v/>
      </c>
      <c r="G10530" t="str">
        <f t="shared" si="3"/>
        <v>1,667,500</v>
      </c>
      <c r="H10530" t="s">
        <v>96</v>
      </c>
      <c r="J10530" t="s">
        <v>73</v>
      </c>
      <c r="K10530" t="s">
        <v>101</v>
      </c>
      <c r="L10530">
        <v>1667500</v>
      </c>
      <c r="M10530" t="s">
        <v>17952</v>
      </c>
    </row>
    <row r="10531" spans="1:13">
      <c r="A10531">
        <v>14803</v>
      </c>
      <c r="B10531" t="s">
        <v>22</v>
      </c>
      <c r="C10531" s="16" t="s">
        <v>17953</v>
      </c>
      <c r="D10531">
        <f t="shared" si="0"/>
        <v>28</v>
      </c>
      <c r="E10531" t="str">
        <f t="shared" si="1"/>
        <v>1,195,000</v>
      </c>
      <c r="F10531" t="str">
        <f t="shared" si="2"/>
        <v/>
      </c>
      <c r="G10531" t="str">
        <f t="shared" si="3"/>
        <v>1,195,000</v>
      </c>
      <c r="H10531" t="s">
        <v>96</v>
      </c>
      <c r="J10531" t="s">
        <v>73</v>
      </c>
      <c r="K10531" t="s">
        <v>101</v>
      </c>
      <c r="L10531">
        <v>1195000</v>
      </c>
      <c r="M10531" t="s">
        <v>17954</v>
      </c>
    </row>
    <row r="10532" spans="1:13">
      <c r="A10532">
        <v>14804</v>
      </c>
      <c r="B10532" t="s">
        <v>22</v>
      </c>
      <c r="C10532" s="16" t="s">
        <v>17955</v>
      </c>
      <c r="D10532">
        <f t="shared" si="0"/>
        <v>28</v>
      </c>
      <c r="E10532" t="str">
        <f t="shared" si="1"/>
        <v>1,100,000</v>
      </c>
      <c r="F10532" t="str">
        <f t="shared" si="2"/>
        <v/>
      </c>
      <c r="G10532" t="str">
        <f t="shared" si="3"/>
        <v>1,100,000</v>
      </c>
      <c r="H10532" t="s">
        <v>96</v>
      </c>
      <c r="J10532" t="s">
        <v>73</v>
      </c>
      <c r="K10532" t="s">
        <v>101</v>
      </c>
      <c r="L10532">
        <v>1100000</v>
      </c>
      <c r="M10532" t="s">
        <v>17956</v>
      </c>
    </row>
    <row r="10533" spans="1:13">
      <c r="A10533">
        <v>14805</v>
      </c>
      <c r="B10533" t="s">
        <v>22</v>
      </c>
      <c r="C10533" s="16" t="s">
        <v>17957</v>
      </c>
      <c r="D10533">
        <f t="shared" si="0"/>
        <v>28</v>
      </c>
      <c r="E10533" t="str">
        <f t="shared" si="1"/>
        <v>1,000,000</v>
      </c>
      <c r="F10533" t="str">
        <f t="shared" si="2"/>
        <v/>
      </c>
      <c r="G10533" t="str">
        <f t="shared" si="3"/>
        <v>1,000,000</v>
      </c>
      <c r="H10533" t="s">
        <v>96</v>
      </c>
      <c r="J10533" t="s">
        <v>73</v>
      </c>
      <c r="K10533" t="s">
        <v>101</v>
      </c>
      <c r="L10533">
        <v>1000000</v>
      </c>
      <c r="M10533" t="s">
        <v>17958</v>
      </c>
    </row>
    <row r="10534" spans="1:13">
      <c r="A10534">
        <v>14806</v>
      </c>
      <c r="B10534" t="s">
        <v>22</v>
      </c>
      <c r="C10534" s="16" t="s">
        <v>17959</v>
      </c>
      <c r="D10534">
        <f t="shared" si="0"/>
        <v>28</v>
      </c>
      <c r="E10534" t="str">
        <f t="shared" si="1"/>
        <v>900,000</v>
      </c>
      <c r="F10534" t="str">
        <f t="shared" si="2"/>
        <v/>
      </c>
      <c r="G10534" t="str">
        <f t="shared" si="3"/>
        <v>900,000</v>
      </c>
      <c r="H10534" t="s">
        <v>96</v>
      </c>
      <c r="J10534" t="s">
        <v>73</v>
      </c>
      <c r="K10534" t="s">
        <v>101</v>
      </c>
      <c r="L10534">
        <v>900000</v>
      </c>
      <c r="M10534" t="s">
        <v>17960</v>
      </c>
    </row>
    <row r="10535" spans="1:13">
      <c r="A10535">
        <v>14807</v>
      </c>
      <c r="B10535" t="s">
        <v>22</v>
      </c>
      <c r="C10535" s="16" t="s">
        <v>17961</v>
      </c>
      <c r="D10535">
        <f t="shared" si="0"/>
        <v>28</v>
      </c>
      <c r="E10535" t="str">
        <f t="shared" si="1"/>
        <v>800,000</v>
      </c>
      <c r="F10535" t="str">
        <f t="shared" si="2"/>
        <v/>
      </c>
      <c r="G10535" t="str">
        <f t="shared" si="3"/>
        <v>800,000</v>
      </c>
      <c r="H10535" t="s">
        <v>96</v>
      </c>
      <c r="J10535" t="s">
        <v>73</v>
      </c>
      <c r="K10535" t="s">
        <v>101</v>
      </c>
      <c r="L10535">
        <v>800000</v>
      </c>
      <c r="M10535" t="s">
        <v>17962</v>
      </c>
    </row>
    <row r="10536" spans="1:13">
      <c r="A10536">
        <v>14808</v>
      </c>
      <c r="B10536" t="s">
        <v>22</v>
      </c>
      <c r="C10536" s="16" t="s">
        <v>17963</v>
      </c>
      <c r="D10536">
        <f t="shared" si="0"/>
        <v>28</v>
      </c>
      <c r="E10536" t="str">
        <f t="shared" si="1"/>
        <v>735,000</v>
      </c>
      <c r="F10536" t="str">
        <f t="shared" si="2"/>
        <v/>
      </c>
      <c r="G10536" t="str">
        <f t="shared" si="3"/>
        <v>735,000</v>
      </c>
      <c r="H10536" t="s">
        <v>96</v>
      </c>
      <c r="J10536" t="s">
        <v>73</v>
      </c>
      <c r="K10536" t="s">
        <v>101</v>
      </c>
      <c r="L10536">
        <v>735000</v>
      </c>
      <c r="M10536" t="s">
        <v>17964</v>
      </c>
    </row>
    <row r="10537" spans="1:13">
      <c r="A10537">
        <v>14809</v>
      </c>
      <c r="B10537" t="s">
        <v>22</v>
      </c>
      <c r="C10537" s="16" t="s">
        <v>17965</v>
      </c>
      <c r="D10537">
        <f t="shared" si="0"/>
        <v>28</v>
      </c>
      <c r="E10537" t="str">
        <f t="shared" si="1"/>
        <v>692,900</v>
      </c>
      <c r="F10537" t="str">
        <f t="shared" si="2"/>
        <v/>
      </c>
      <c r="G10537" t="str">
        <f t="shared" si="3"/>
        <v>692,900</v>
      </c>
      <c r="H10537" t="s">
        <v>96</v>
      </c>
      <c r="J10537" t="s">
        <v>73</v>
      </c>
      <c r="K10537" t="s">
        <v>101</v>
      </c>
      <c r="L10537">
        <v>692900</v>
      </c>
      <c r="M10537" t="s">
        <v>17966</v>
      </c>
    </row>
    <row r="10538" spans="1:13">
      <c r="A10538">
        <v>14810</v>
      </c>
      <c r="B10538" t="s">
        <v>22</v>
      </c>
      <c r="C10538" s="16" t="s">
        <v>17967</v>
      </c>
      <c r="D10538">
        <f t="shared" si="0"/>
        <v>28</v>
      </c>
      <c r="E10538" t="str">
        <f t="shared" si="1"/>
        <v>650,000</v>
      </c>
      <c r="F10538" t="str">
        <f t="shared" si="2"/>
        <v/>
      </c>
      <c r="G10538" t="str">
        <f t="shared" si="3"/>
        <v>650,000</v>
      </c>
      <c r="H10538" t="s">
        <v>96</v>
      </c>
      <c r="J10538" t="s">
        <v>73</v>
      </c>
      <c r="K10538" t="s">
        <v>101</v>
      </c>
      <c r="L10538">
        <v>650000</v>
      </c>
      <c r="M10538" t="s">
        <v>17968</v>
      </c>
    </row>
    <row r="10539" spans="1:13">
      <c r="A10539">
        <v>14811</v>
      </c>
      <c r="B10539" t="s">
        <v>22</v>
      </c>
      <c r="C10539" s="16" t="s">
        <v>17969</v>
      </c>
      <c r="D10539">
        <f t="shared" si="0"/>
        <v>28</v>
      </c>
      <c r="E10539" t="str">
        <f t="shared" si="1"/>
        <v>250,000</v>
      </c>
      <c r="F10539" t="str">
        <f t="shared" si="2"/>
        <v/>
      </c>
      <c r="G10539" t="str">
        <f t="shared" si="3"/>
        <v>250,000</v>
      </c>
      <c r="H10539" t="s">
        <v>96</v>
      </c>
      <c r="J10539" t="s">
        <v>73</v>
      </c>
      <c r="K10539" t="s">
        <v>101</v>
      </c>
      <c r="L10539">
        <v>250000</v>
      </c>
      <c r="M10539" t="s">
        <v>17970</v>
      </c>
    </row>
    <row r="10540" spans="1:13">
      <c r="A10540">
        <v>14812</v>
      </c>
      <c r="B10540" t="s">
        <v>22</v>
      </c>
      <c r="C10540" s="16" t="s">
        <v>17971</v>
      </c>
      <c r="D10540">
        <f t="shared" si="0"/>
        <v>28</v>
      </c>
      <c r="E10540" t="str">
        <f t="shared" si="1"/>
        <v>210,000</v>
      </c>
      <c r="F10540" t="str">
        <f t="shared" si="2"/>
        <v/>
      </c>
      <c r="G10540" t="str">
        <f t="shared" si="3"/>
        <v>210,000</v>
      </c>
      <c r="H10540" t="s">
        <v>96</v>
      </c>
      <c r="J10540" t="s">
        <v>73</v>
      </c>
      <c r="K10540" t="s">
        <v>101</v>
      </c>
      <c r="L10540">
        <v>210000</v>
      </c>
      <c r="M10540" t="s">
        <v>17972</v>
      </c>
    </row>
    <row r="10541" spans="1:13">
      <c r="A10541">
        <v>14813</v>
      </c>
      <c r="B10541" t="s">
        <v>22</v>
      </c>
      <c r="C10541" s="16" t="s">
        <v>17973</v>
      </c>
      <c r="D10541">
        <f t="shared" si="0"/>
        <v>28</v>
      </c>
      <c r="E10541" t="str">
        <f t="shared" si="1"/>
        <v>200,000</v>
      </c>
      <c r="F10541" t="str">
        <f t="shared" si="2"/>
        <v/>
      </c>
      <c r="G10541" t="str">
        <f t="shared" si="3"/>
        <v>200,000</v>
      </c>
      <c r="H10541" t="s">
        <v>96</v>
      </c>
      <c r="J10541" t="s">
        <v>73</v>
      </c>
      <c r="K10541" t="s">
        <v>101</v>
      </c>
      <c r="L10541">
        <v>200000</v>
      </c>
      <c r="M10541" t="s">
        <v>17974</v>
      </c>
    </row>
    <row r="10542" spans="1:13">
      <c r="A10542">
        <v>14814</v>
      </c>
      <c r="B10542" t="s">
        <v>22</v>
      </c>
      <c r="C10542" s="16" t="s">
        <v>17975</v>
      </c>
      <c r="D10542">
        <f t="shared" si="0"/>
        <v>28</v>
      </c>
      <c r="E10542" t="str">
        <f t="shared" si="1"/>
        <v>150,000</v>
      </c>
      <c r="F10542" t="str">
        <f t="shared" si="2"/>
        <v/>
      </c>
      <c r="G10542" t="str">
        <f t="shared" si="3"/>
        <v>150,000</v>
      </c>
      <c r="H10542" t="s">
        <v>96</v>
      </c>
      <c r="J10542" t="s">
        <v>73</v>
      </c>
      <c r="K10542" t="s">
        <v>101</v>
      </c>
      <c r="L10542">
        <v>150000</v>
      </c>
      <c r="M10542" t="s">
        <v>17976</v>
      </c>
    </row>
    <row r="10543" spans="1:13">
      <c r="A10543">
        <v>14815</v>
      </c>
      <c r="B10543" t="s">
        <v>22</v>
      </c>
      <c r="C10543" s="16" t="s">
        <v>17977</v>
      </c>
      <c r="D10543">
        <f t="shared" si="0"/>
        <v>28</v>
      </c>
      <c r="E10543" t="str">
        <f t="shared" si="1"/>
        <v>150,000</v>
      </c>
      <c r="F10543" t="str">
        <f t="shared" si="2"/>
        <v/>
      </c>
      <c r="G10543" t="str">
        <f t="shared" si="3"/>
        <v>150,000</v>
      </c>
      <c r="H10543" t="s">
        <v>96</v>
      </c>
      <c r="J10543" t="s">
        <v>73</v>
      </c>
      <c r="K10543" t="s">
        <v>101</v>
      </c>
      <c r="L10543">
        <v>150000</v>
      </c>
      <c r="M10543" t="s">
        <v>17978</v>
      </c>
    </row>
    <row r="10544" spans="1:13">
      <c r="A10544">
        <v>14816</v>
      </c>
      <c r="B10544" t="s">
        <v>22</v>
      </c>
      <c r="C10544" s="16" t="s">
        <v>17979</v>
      </c>
      <c r="D10544">
        <f t="shared" si="0"/>
        <v>28</v>
      </c>
      <c r="E10544" t="str">
        <f t="shared" si="1"/>
        <v>97,500</v>
      </c>
      <c r="F10544" t="str">
        <f t="shared" si="2"/>
        <v/>
      </c>
      <c r="G10544" t="str">
        <f t="shared" si="3"/>
        <v>97,500</v>
      </c>
      <c r="H10544" t="s">
        <v>96</v>
      </c>
      <c r="J10544" t="s">
        <v>73</v>
      </c>
      <c r="K10544" t="s">
        <v>101</v>
      </c>
      <c r="L10544">
        <v>97500</v>
      </c>
      <c r="M10544" t="s">
        <v>17980</v>
      </c>
    </row>
    <row r="10545" spans="1:13">
      <c r="A10545">
        <v>14817</v>
      </c>
      <c r="B10545" t="s">
        <v>22</v>
      </c>
      <c r="C10545" s="16" t="s">
        <v>17981</v>
      </c>
      <c r="D10545">
        <f t="shared" si="0"/>
        <v>28</v>
      </c>
      <c r="E10545" t="str">
        <f t="shared" si="1"/>
        <v>26,316</v>
      </c>
      <c r="F10545" t="str">
        <f t="shared" si="2"/>
        <v/>
      </c>
      <c r="G10545" t="str">
        <f t="shared" si="3"/>
        <v>26,316</v>
      </c>
      <c r="H10545" t="s">
        <v>96</v>
      </c>
      <c r="J10545" t="s">
        <v>73</v>
      </c>
      <c r="K10545" t="s">
        <v>101</v>
      </c>
      <c r="L10545">
        <v>26316</v>
      </c>
      <c r="M10545" t="s">
        <v>17982</v>
      </c>
    </row>
    <row r="10546" spans="1:13">
      <c r="A10546">
        <v>14819</v>
      </c>
      <c r="B10546" t="s">
        <v>22</v>
      </c>
      <c r="C10546" s="16" t="s">
        <v>17983</v>
      </c>
      <c r="D10546">
        <f t="shared" si="0"/>
        <v>28</v>
      </c>
      <c r="E10546" t="str">
        <f t="shared" si="1"/>
        <v>4,000,000</v>
      </c>
      <c r="F10546" t="str">
        <f t="shared" si="2"/>
        <v/>
      </c>
      <c r="G10546" t="str">
        <f t="shared" si="3"/>
        <v>4,000,000</v>
      </c>
      <c r="H10546" t="s">
        <v>96</v>
      </c>
      <c r="J10546" t="s">
        <v>75</v>
      </c>
      <c r="K10546" t="s">
        <v>101</v>
      </c>
      <c r="L10546">
        <v>4000000</v>
      </c>
      <c r="M10546" t="s">
        <v>17984</v>
      </c>
    </row>
    <row r="10547" spans="1:13">
      <c r="A10547">
        <v>14820</v>
      </c>
      <c r="B10547" t="s">
        <v>22</v>
      </c>
      <c r="C10547" s="16" t="s">
        <v>17985</v>
      </c>
      <c r="D10547">
        <f t="shared" si="0"/>
        <v>28</v>
      </c>
      <c r="E10547" t="str">
        <f t="shared" si="1"/>
        <v>3,510,000</v>
      </c>
      <c r="F10547" t="str">
        <f t="shared" si="2"/>
        <v/>
      </c>
      <c r="G10547" t="str">
        <f t="shared" si="3"/>
        <v>3,510,000</v>
      </c>
      <c r="H10547" t="s">
        <v>96</v>
      </c>
      <c r="J10547" t="s">
        <v>75</v>
      </c>
      <c r="K10547" t="s">
        <v>101</v>
      </c>
      <c r="L10547">
        <v>3510000</v>
      </c>
      <c r="M10547" t="s">
        <v>17986</v>
      </c>
    </row>
    <row r="10548" spans="1:13">
      <c r="A10548">
        <v>14821</v>
      </c>
      <c r="B10548" t="s">
        <v>22</v>
      </c>
      <c r="C10548" s="16" t="s">
        <v>17987</v>
      </c>
      <c r="D10548">
        <f t="shared" si="0"/>
        <v>28</v>
      </c>
      <c r="E10548" t="str">
        <f t="shared" si="1"/>
        <v>2,020,000</v>
      </c>
      <c r="F10548" t="str">
        <f t="shared" si="2"/>
        <v/>
      </c>
      <c r="G10548" t="str">
        <f t="shared" si="3"/>
        <v>2,020,000</v>
      </c>
      <c r="H10548" t="s">
        <v>96</v>
      </c>
      <c r="J10548" t="s">
        <v>75</v>
      </c>
      <c r="K10548" t="s">
        <v>101</v>
      </c>
      <c r="L10548">
        <v>2020000</v>
      </c>
      <c r="M10548" t="s">
        <v>17988</v>
      </c>
    </row>
    <row r="10549" spans="1:13">
      <c r="A10549">
        <v>14822</v>
      </c>
      <c r="B10549" t="s">
        <v>22</v>
      </c>
      <c r="C10549" s="16" t="s">
        <v>17989</v>
      </c>
      <c r="D10549">
        <f t="shared" si="0"/>
        <v>28</v>
      </c>
      <c r="E10549" t="str">
        <f t="shared" si="1"/>
        <v>1,930,000</v>
      </c>
      <c r="F10549" t="str">
        <f t="shared" si="2"/>
        <v/>
      </c>
      <c r="G10549" t="str">
        <f t="shared" si="3"/>
        <v>1,930,000</v>
      </c>
      <c r="H10549" t="s">
        <v>96</v>
      </c>
      <c r="J10549" t="s">
        <v>75</v>
      </c>
      <c r="K10549" t="s">
        <v>101</v>
      </c>
      <c r="L10549">
        <v>1930000</v>
      </c>
      <c r="M10549" t="s">
        <v>17990</v>
      </c>
    </row>
    <row r="10550" spans="1:13">
      <c r="A10550">
        <v>14823</v>
      </c>
      <c r="B10550" t="s">
        <v>22</v>
      </c>
      <c r="C10550" s="16" t="s">
        <v>17991</v>
      </c>
      <c r="D10550">
        <f t="shared" si="0"/>
        <v>28</v>
      </c>
      <c r="E10550" t="str">
        <f t="shared" si="1"/>
        <v>1,750,000</v>
      </c>
      <c r="F10550" t="str">
        <f t="shared" si="2"/>
        <v/>
      </c>
      <c r="G10550" t="str">
        <f t="shared" si="3"/>
        <v>1,750,000</v>
      </c>
      <c r="H10550" t="s">
        <v>96</v>
      </c>
      <c r="J10550" t="s">
        <v>75</v>
      </c>
      <c r="K10550" t="s">
        <v>101</v>
      </c>
      <c r="L10550">
        <v>1750000</v>
      </c>
      <c r="M10550" t="s">
        <v>17992</v>
      </c>
    </row>
    <row r="10551" spans="1:13">
      <c r="A10551">
        <v>14824</v>
      </c>
      <c r="B10551" t="s">
        <v>22</v>
      </c>
      <c r="C10551" s="16" t="s">
        <v>17993</v>
      </c>
      <c r="D10551">
        <f t="shared" si="0"/>
        <v>28</v>
      </c>
      <c r="E10551" t="str">
        <f t="shared" si="1"/>
        <v>1,680,000</v>
      </c>
      <c r="F10551" t="str">
        <f t="shared" si="2"/>
        <v/>
      </c>
      <c r="G10551" t="str">
        <f t="shared" si="3"/>
        <v>1,680,000</v>
      </c>
      <c r="H10551" t="s">
        <v>96</v>
      </c>
      <c r="J10551" t="s">
        <v>75</v>
      </c>
      <c r="K10551" t="s">
        <v>101</v>
      </c>
      <c r="L10551">
        <v>1680000</v>
      </c>
      <c r="M10551" t="s">
        <v>17616</v>
      </c>
    </row>
    <row r="10552" spans="1:13">
      <c r="A10552">
        <v>14825</v>
      </c>
      <c r="B10552" t="s">
        <v>22</v>
      </c>
      <c r="C10552" s="16" t="s">
        <v>17994</v>
      </c>
      <c r="D10552">
        <f t="shared" si="0"/>
        <v>28</v>
      </c>
      <c r="E10552" t="str">
        <f t="shared" si="1"/>
        <v>1,500,000</v>
      </c>
      <c r="F10552" t="str">
        <f t="shared" si="2"/>
        <v/>
      </c>
      <c r="G10552" t="str">
        <f t="shared" si="3"/>
        <v>1,500,000</v>
      </c>
      <c r="H10552" t="s">
        <v>96</v>
      </c>
      <c r="J10552" t="s">
        <v>75</v>
      </c>
      <c r="K10552" t="s">
        <v>101</v>
      </c>
      <c r="L10552">
        <v>1500000</v>
      </c>
      <c r="M10552" t="s">
        <v>17995</v>
      </c>
    </row>
    <row r="10553" spans="1:13">
      <c r="A10553">
        <v>14826</v>
      </c>
      <c r="B10553" t="s">
        <v>22</v>
      </c>
      <c r="C10553" s="16" t="s">
        <v>17996</v>
      </c>
      <c r="D10553">
        <f t="shared" si="0"/>
        <v>28</v>
      </c>
      <c r="E10553" t="str">
        <f t="shared" si="1"/>
        <v>937,500</v>
      </c>
      <c r="F10553" t="str">
        <f t="shared" si="2"/>
        <v/>
      </c>
      <c r="G10553" t="str">
        <f t="shared" si="3"/>
        <v>937,500</v>
      </c>
      <c r="H10553" t="s">
        <v>96</v>
      </c>
      <c r="J10553" t="s">
        <v>75</v>
      </c>
      <c r="K10553" t="s">
        <v>101</v>
      </c>
      <c r="L10553">
        <v>937500</v>
      </c>
      <c r="M10553" t="s">
        <v>17997</v>
      </c>
    </row>
    <row r="10554" spans="1:13">
      <c r="A10554">
        <v>14827</v>
      </c>
      <c r="B10554" t="s">
        <v>22</v>
      </c>
      <c r="C10554" s="16" t="s">
        <v>17998</v>
      </c>
      <c r="D10554">
        <f t="shared" si="0"/>
        <v>28</v>
      </c>
      <c r="E10554" t="str">
        <f t="shared" si="1"/>
        <v>910,000</v>
      </c>
      <c r="F10554" t="str">
        <f t="shared" si="2"/>
        <v/>
      </c>
      <c r="G10554" t="str">
        <f t="shared" si="3"/>
        <v>910,000</v>
      </c>
      <c r="H10554" t="s">
        <v>96</v>
      </c>
      <c r="J10554" t="s">
        <v>75</v>
      </c>
      <c r="K10554" t="s">
        <v>101</v>
      </c>
      <c r="L10554">
        <v>910000</v>
      </c>
      <c r="M10554" t="s">
        <v>17999</v>
      </c>
    </row>
    <row r="10555" spans="1:13">
      <c r="A10555">
        <v>14828</v>
      </c>
      <c r="B10555" t="s">
        <v>22</v>
      </c>
      <c r="C10555" s="16" t="s">
        <v>18000</v>
      </c>
      <c r="D10555">
        <f t="shared" si="0"/>
        <v>28</v>
      </c>
      <c r="E10555" t="str">
        <f t="shared" si="1"/>
        <v>715,000</v>
      </c>
      <c r="F10555" t="str">
        <f t="shared" si="2"/>
        <v/>
      </c>
      <c r="G10555" t="str">
        <f t="shared" si="3"/>
        <v>715,000</v>
      </c>
      <c r="H10555" t="s">
        <v>96</v>
      </c>
      <c r="J10555" t="s">
        <v>75</v>
      </c>
      <c r="K10555" t="s">
        <v>101</v>
      </c>
      <c r="L10555">
        <v>715000</v>
      </c>
      <c r="M10555" t="s">
        <v>18001</v>
      </c>
    </row>
    <row r="10556" spans="1:13">
      <c r="A10556">
        <v>14829</v>
      </c>
      <c r="B10556" t="s">
        <v>22</v>
      </c>
      <c r="C10556" s="16" t="s">
        <v>18002</v>
      </c>
      <c r="D10556">
        <f t="shared" si="0"/>
        <v>28</v>
      </c>
      <c r="E10556" t="str">
        <f t="shared" si="1"/>
        <v>300,000</v>
      </c>
      <c r="F10556" t="str">
        <f t="shared" si="2"/>
        <v/>
      </c>
      <c r="G10556" t="str">
        <f t="shared" si="3"/>
        <v>300,000</v>
      </c>
      <c r="H10556" t="s">
        <v>96</v>
      </c>
      <c r="J10556" t="s">
        <v>75</v>
      </c>
      <c r="K10556" t="s">
        <v>101</v>
      </c>
      <c r="L10556">
        <v>300000</v>
      </c>
      <c r="M10556" t="s">
        <v>18003</v>
      </c>
    </row>
    <row r="10557" spans="1:13">
      <c r="A10557">
        <v>14830</v>
      </c>
      <c r="B10557" t="s">
        <v>22</v>
      </c>
      <c r="C10557" s="16" t="s">
        <v>18004</v>
      </c>
      <c r="D10557">
        <f t="shared" si="0"/>
        <v>28</v>
      </c>
      <c r="E10557" t="str">
        <f t="shared" si="1"/>
        <v>150,000</v>
      </c>
      <c r="F10557" t="str">
        <f t="shared" si="2"/>
        <v/>
      </c>
      <c r="G10557" t="str">
        <f t="shared" si="3"/>
        <v>150,000</v>
      </c>
      <c r="H10557" t="s">
        <v>96</v>
      </c>
      <c r="J10557" t="s">
        <v>75</v>
      </c>
      <c r="K10557" t="s">
        <v>101</v>
      </c>
      <c r="L10557">
        <v>150000</v>
      </c>
      <c r="M10557" t="s">
        <v>18005</v>
      </c>
    </row>
    <row r="10558" spans="1:13">
      <c r="A10558">
        <v>14831</v>
      </c>
      <c r="B10558" t="s">
        <v>22</v>
      </c>
      <c r="C10558" s="16" t="s">
        <v>18006</v>
      </c>
      <c r="D10558">
        <f t="shared" si="0"/>
        <v>28</v>
      </c>
      <c r="E10558" t="str">
        <f t="shared" si="1"/>
        <v>150,000</v>
      </c>
      <c r="F10558" t="str">
        <f t="shared" si="2"/>
        <v/>
      </c>
      <c r="G10558" t="str">
        <f t="shared" si="3"/>
        <v>150,000</v>
      </c>
      <c r="H10558" t="s">
        <v>96</v>
      </c>
      <c r="J10558" t="s">
        <v>75</v>
      </c>
      <c r="K10558" t="s">
        <v>101</v>
      </c>
      <c r="L10558">
        <v>150000</v>
      </c>
      <c r="M10558" t="s">
        <v>17791</v>
      </c>
    </row>
    <row r="10559" spans="1:13">
      <c r="A10559">
        <v>14832</v>
      </c>
      <c r="B10559" t="s">
        <v>22</v>
      </c>
      <c r="C10559" s="16" t="s">
        <v>18007</v>
      </c>
      <c r="D10559">
        <f t="shared" si="0"/>
        <v>28</v>
      </c>
      <c r="E10559" t="str">
        <f t="shared" si="1"/>
        <v>140,350</v>
      </c>
      <c r="F10559" t="str">
        <f t="shared" si="2"/>
        <v/>
      </c>
      <c r="G10559" t="str">
        <f t="shared" si="3"/>
        <v>140,350</v>
      </c>
      <c r="H10559" t="s">
        <v>96</v>
      </c>
      <c r="J10559" t="s">
        <v>75</v>
      </c>
      <c r="K10559" t="s">
        <v>101</v>
      </c>
      <c r="L10559">
        <v>140350</v>
      </c>
      <c r="M10559" t="s">
        <v>18008</v>
      </c>
    </row>
    <row r="10560" spans="1:13">
      <c r="A10560">
        <v>14833</v>
      </c>
      <c r="B10560" t="s">
        <v>22</v>
      </c>
      <c r="C10560" s="16" t="s">
        <v>18009</v>
      </c>
      <c r="D10560">
        <f t="shared" si="0"/>
        <v>28</v>
      </c>
      <c r="E10560" t="str">
        <f t="shared" si="1"/>
        <v>11,400</v>
      </c>
      <c r="F10560" t="str">
        <f t="shared" si="2"/>
        <v/>
      </c>
      <c r="G10560" t="str">
        <f t="shared" si="3"/>
        <v>11,400</v>
      </c>
      <c r="H10560" t="s">
        <v>96</v>
      </c>
      <c r="J10560" t="s">
        <v>75</v>
      </c>
      <c r="K10560" t="s">
        <v>101</v>
      </c>
      <c r="L10560">
        <v>11400</v>
      </c>
      <c r="M10560" t="s">
        <v>18010</v>
      </c>
    </row>
    <row r="10561" spans="1:13">
      <c r="A10561">
        <v>14834</v>
      </c>
      <c r="B10561" t="s">
        <v>22</v>
      </c>
      <c r="C10561" s="16" t="s">
        <v>18011</v>
      </c>
      <c r="D10561">
        <f t="shared" si="0"/>
        <v>28</v>
      </c>
      <c r="E10561" t="str">
        <f t="shared" si="1"/>
        <v>5,260</v>
      </c>
      <c r="F10561" t="str">
        <f t="shared" si="2"/>
        <v/>
      </c>
      <c r="G10561" t="str">
        <f t="shared" si="3"/>
        <v>5,260</v>
      </c>
      <c r="H10561" t="s">
        <v>96</v>
      </c>
      <c r="J10561" t="s">
        <v>75</v>
      </c>
      <c r="K10561" t="s">
        <v>101</v>
      </c>
      <c r="L10561">
        <v>5260</v>
      </c>
      <c r="M10561" t="s">
        <v>18012</v>
      </c>
    </row>
    <row r="10562" spans="1:13">
      <c r="A10562">
        <v>14836</v>
      </c>
      <c r="B10562" t="s">
        <v>22</v>
      </c>
      <c r="C10562" s="16" t="s">
        <v>18013</v>
      </c>
      <c r="D10562">
        <f t="shared" si="0"/>
        <v>28</v>
      </c>
      <c r="E10562" t="str">
        <f t="shared" si="1"/>
        <v>6,472,600 *</v>
      </c>
      <c r="F10562">
        <f t="shared" si="2"/>
        <v>10</v>
      </c>
      <c r="G10562" t="str">
        <f t="shared" si="3"/>
        <v>6,472,600</v>
      </c>
      <c r="H10562" t="s">
        <v>96</v>
      </c>
      <c r="J10562" t="s">
        <v>76</v>
      </c>
      <c r="K10562" t="s">
        <v>101</v>
      </c>
      <c r="L10562">
        <v>6472600</v>
      </c>
      <c r="M10562" t="s">
        <v>18014</v>
      </c>
    </row>
    <row r="10563" spans="1:13">
      <c r="A10563">
        <v>14837</v>
      </c>
      <c r="B10563" t="s">
        <v>22</v>
      </c>
      <c r="C10563" s="16" t="s">
        <v>18015</v>
      </c>
      <c r="D10563">
        <f t="shared" si="0"/>
        <v>28</v>
      </c>
      <c r="E10563" t="str">
        <f t="shared" si="1"/>
        <v>4,030,000</v>
      </c>
      <c r="F10563" t="str">
        <f t="shared" si="2"/>
        <v/>
      </c>
      <c r="G10563" t="str">
        <f t="shared" si="3"/>
        <v>4,030,000</v>
      </c>
      <c r="H10563" t="s">
        <v>96</v>
      </c>
      <c r="J10563" t="s">
        <v>76</v>
      </c>
      <c r="K10563" t="s">
        <v>101</v>
      </c>
      <c r="L10563">
        <v>4030000</v>
      </c>
      <c r="M10563" t="s">
        <v>18016</v>
      </c>
    </row>
    <row r="10564" spans="1:13">
      <c r="A10564">
        <v>14838</v>
      </c>
      <c r="B10564" t="s">
        <v>22</v>
      </c>
      <c r="C10564" s="16" t="s">
        <v>18017</v>
      </c>
      <c r="D10564">
        <f t="shared" si="0"/>
        <v>28</v>
      </c>
      <c r="E10564" t="str">
        <f t="shared" si="1"/>
        <v>3,000,000</v>
      </c>
      <c r="F10564" t="str">
        <f t="shared" si="2"/>
        <v/>
      </c>
      <c r="G10564" t="str">
        <f t="shared" si="3"/>
        <v>3,000,000</v>
      </c>
      <c r="H10564" t="s">
        <v>96</v>
      </c>
      <c r="J10564" t="s">
        <v>76</v>
      </c>
      <c r="K10564" t="s">
        <v>101</v>
      </c>
      <c r="L10564">
        <v>3000000</v>
      </c>
      <c r="M10564" t="s">
        <v>18018</v>
      </c>
    </row>
    <row r="10565" spans="1:13">
      <c r="A10565">
        <v>14839</v>
      </c>
      <c r="B10565" t="s">
        <v>22</v>
      </c>
      <c r="C10565" s="16" t="s">
        <v>18019</v>
      </c>
      <c r="D10565">
        <f t="shared" si="0"/>
        <v>28</v>
      </c>
      <c r="E10565" t="str">
        <f t="shared" si="1"/>
        <v>2,750,000</v>
      </c>
      <c r="F10565" t="str">
        <f t="shared" si="2"/>
        <v/>
      </c>
      <c r="G10565" t="str">
        <f t="shared" si="3"/>
        <v>2,750,000</v>
      </c>
      <c r="H10565" t="s">
        <v>96</v>
      </c>
      <c r="J10565" t="s">
        <v>76</v>
      </c>
      <c r="K10565" t="s">
        <v>101</v>
      </c>
      <c r="L10565">
        <v>2750000</v>
      </c>
      <c r="M10565" t="s">
        <v>18020</v>
      </c>
    </row>
    <row r="10566" spans="1:13">
      <c r="A10566">
        <v>14840</v>
      </c>
      <c r="B10566" t="s">
        <v>22</v>
      </c>
      <c r="C10566" s="16" t="s">
        <v>18021</v>
      </c>
      <c r="D10566">
        <f t="shared" si="0"/>
        <v>28</v>
      </c>
      <c r="E10566" t="str">
        <f t="shared" si="1"/>
        <v>2,080,000</v>
      </c>
      <c r="F10566" t="str">
        <f t="shared" si="2"/>
        <v/>
      </c>
      <c r="G10566" t="str">
        <f t="shared" si="3"/>
        <v>2,080,000</v>
      </c>
      <c r="H10566" t="s">
        <v>96</v>
      </c>
      <c r="J10566" t="s">
        <v>76</v>
      </c>
      <c r="K10566" t="s">
        <v>101</v>
      </c>
      <c r="L10566">
        <v>2080000</v>
      </c>
      <c r="M10566" t="s">
        <v>18022</v>
      </c>
    </row>
    <row r="10567" spans="1:13">
      <c r="A10567">
        <v>14841</v>
      </c>
      <c r="B10567" t="s">
        <v>22</v>
      </c>
      <c r="C10567" s="16" t="s">
        <v>18023</v>
      </c>
      <c r="D10567">
        <f t="shared" si="0"/>
        <v>28</v>
      </c>
      <c r="E10567" t="str">
        <f t="shared" si="1"/>
        <v>1,000,000</v>
      </c>
      <c r="F10567" t="str">
        <f t="shared" si="2"/>
        <v/>
      </c>
      <c r="G10567" t="str">
        <f t="shared" si="3"/>
        <v>1,000,000</v>
      </c>
      <c r="H10567" t="s">
        <v>96</v>
      </c>
      <c r="J10567" t="s">
        <v>76</v>
      </c>
      <c r="K10567" t="s">
        <v>101</v>
      </c>
      <c r="L10567">
        <v>1000000</v>
      </c>
      <c r="M10567" t="s">
        <v>18024</v>
      </c>
    </row>
    <row r="10568" spans="1:13">
      <c r="A10568">
        <v>14842</v>
      </c>
      <c r="B10568" t="s">
        <v>22</v>
      </c>
      <c r="C10568" s="16" t="s">
        <v>18025</v>
      </c>
      <c r="D10568">
        <f t="shared" si="0"/>
        <v>28</v>
      </c>
      <c r="E10568" t="str">
        <f t="shared" si="1"/>
        <v>850,000</v>
      </c>
      <c r="F10568" t="str">
        <f t="shared" si="2"/>
        <v/>
      </c>
      <c r="G10568" t="str">
        <f t="shared" si="3"/>
        <v>850,000</v>
      </c>
      <c r="H10568" t="s">
        <v>96</v>
      </c>
      <c r="J10568" t="s">
        <v>76</v>
      </c>
      <c r="K10568" t="s">
        <v>101</v>
      </c>
      <c r="L10568">
        <v>850000</v>
      </c>
      <c r="M10568" t="s">
        <v>18026</v>
      </c>
    </row>
    <row r="10569" spans="1:13">
      <c r="A10569">
        <v>14843</v>
      </c>
      <c r="B10569" t="s">
        <v>22</v>
      </c>
      <c r="C10569" s="16" t="s">
        <v>18027</v>
      </c>
      <c r="D10569">
        <f t="shared" si="0"/>
        <v>28</v>
      </c>
      <c r="E10569" t="str">
        <f t="shared" si="1"/>
        <v>672,000</v>
      </c>
      <c r="F10569" t="str">
        <f t="shared" si="2"/>
        <v/>
      </c>
      <c r="G10569" t="str">
        <f t="shared" si="3"/>
        <v>672,000</v>
      </c>
      <c r="H10569" t="s">
        <v>96</v>
      </c>
      <c r="J10569" t="s">
        <v>76</v>
      </c>
      <c r="K10569" t="s">
        <v>101</v>
      </c>
      <c r="L10569">
        <v>672000</v>
      </c>
      <c r="M10569" t="s">
        <v>18028</v>
      </c>
    </row>
    <row r="10570" spans="1:13">
      <c r="A10570">
        <v>14844</v>
      </c>
      <c r="B10570" t="s">
        <v>22</v>
      </c>
      <c r="C10570" s="16" t="s">
        <v>18029</v>
      </c>
      <c r="D10570">
        <f t="shared" si="0"/>
        <v>28</v>
      </c>
      <c r="E10570" t="str">
        <f t="shared" si="1"/>
        <v>845,000 [out of order]</v>
      </c>
      <c r="F10570">
        <f t="shared" si="2"/>
        <v>8</v>
      </c>
      <c r="G10570" t="str">
        <f t="shared" si="3"/>
        <v>845,000</v>
      </c>
      <c r="H10570" t="s">
        <v>96</v>
      </c>
      <c r="J10570" t="s">
        <v>76</v>
      </c>
      <c r="K10570" t="s">
        <v>101</v>
      </c>
      <c r="L10570">
        <v>845000</v>
      </c>
      <c r="M10570" t="s">
        <v>18030</v>
      </c>
    </row>
    <row r="10571" spans="1:13">
      <c r="A10571">
        <v>14845</v>
      </c>
      <c r="B10571" t="s">
        <v>22</v>
      </c>
      <c r="C10571" s="16" t="s">
        <v>18031</v>
      </c>
      <c r="D10571">
        <f t="shared" si="0"/>
        <v>28</v>
      </c>
      <c r="E10571" t="str">
        <f t="shared" si="1"/>
        <v>650,000</v>
      </c>
      <c r="F10571" t="str">
        <f t="shared" si="2"/>
        <v/>
      </c>
      <c r="G10571" t="str">
        <f t="shared" si="3"/>
        <v>650,000</v>
      </c>
      <c r="H10571" t="s">
        <v>96</v>
      </c>
      <c r="J10571" t="s">
        <v>76</v>
      </c>
      <c r="K10571" t="s">
        <v>101</v>
      </c>
      <c r="L10571">
        <v>650000</v>
      </c>
      <c r="M10571" t="s">
        <v>18032</v>
      </c>
    </row>
    <row r="10572" spans="1:13">
      <c r="A10572">
        <v>14846</v>
      </c>
      <c r="B10572" t="s">
        <v>22</v>
      </c>
      <c r="C10572" s="16" t="s">
        <v>18033</v>
      </c>
      <c r="D10572">
        <f t="shared" si="0"/>
        <v>28</v>
      </c>
      <c r="E10572" t="str">
        <f t="shared" si="1"/>
        <v>325,000</v>
      </c>
      <c r="F10572" t="str">
        <f t="shared" si="2"/>
        <v/>
      </c>
      <c r="G10572" t="str">
        <f t="shared" si="3"/>
        <v>325,000</v>
      </c>
      <c r="H10572" t="s">
        <v>96</v>
      </c>
      <c r="J10572" t="s">
        <v>76</v>
      </c>
      <c r="K10572" t="s">
        <v>101</v>
      </c>
      <c r="L10572">
        <v>325000</v>
      </c>
      <c r="M10572" t="s">
        <v>4615</v>
      </c>
    </row>
    <row r="10573" spans="1:13">
      <c r="A10573">
        <v>14847</v>
      </c>
      <c r="B10573" t="s">
        <v>22</v>
      </c>
      <c r="C10573" s="16" t="s">
        <v>18034</v>
      </c>
      <c r="D10573">
        <f t="shared" si="0"/>
        <v>28</v>
      </c>
      <c r="E10573" t="str">
        <f t="shared" si="1"/>
        <v>250,000</v>
      </c>
      <c r="F10573" t="str">
        <f t="shared" si="2"/>
        <v/>
      </c>
      <c r="G10573" t="str">
        <f t="shared" si="3"/>
        <v>250,000</v>
      </c>
      <c r="H10573" t="s">
        <v>96</v>
      </c>
      <c r="J10573" t="s">
        <v>76</v>
      </c>
      <c r="K10573" t="s">
        <v>101</v>
      </c>
      <c r="L10573">
        <v>250000</v>
      </c>
      <c r="M10573" t="s">
        <v>18035</v>
      </c>
    </row>
    <row r="10574" spans="1:13">
      <c r="A10574">
        <v>14848</v>
      </c>
      <c r="B10574" t="s">
        <v>22</v>
      </c>
      <c r="C10574" s="16" t="s">
        <v>18036</v>
      </c>
      <c r="D10574">
        <f t="shared" si="0"/>
        <v>28</v>
      </c>
      <c r="E10574" t="str">
        <f t="shared" si="1"/>
        <v>143,860</v>
      </c>
      <c r="F10574" t="str">
        <f t="shared" si="2"/>
        <v/>
      </c>
      <c r="G10574" t="str">
        <f t="shared" si="3"/>
        <v>143,860</v>
      </c>
      <c r="H10574" t="s">
        <v>96</v>
      </c>
      <c r="J10574" t="s">
        <v>76</v>
      </c>
      <c r="K10574" t="s">
        <v>101</v>
      </c>
      <c r="L10574">
        <v>143860</v>
      </c>
      <c r="M10574" t="s">
        <v>17774</v>
      </c>
    </row>
    <row r="10575" spans="1:13">
      <c r="A10575">
        <v>14849</v>
      </c>
      <c r="B10575" t="s">
        <v>22</v>
      </c>
      <c r="C10575" s="16" t="s">
        <v>18037</v>
      </c>
      <c r="D10575">
        <f t="shared" si="0"/>
        <v>28</v>
      </c>
      <c r="E10575" t="str">
        <f t="shared" si="1"/>
        <v>102,424</v>
      </c>
      <c r="F10575" t="str">
        <f t="shared" si="2"/>
        <v/>
      </c>
      <c r="G10575" t="str">
        <f t="shared" si="3"/>
        <v>102,424</v>
      </c>
      <c r="H10575" t="s">
        <v>96</v>
      </c>
      <c r="J10575" t="s">
        <v>76</v>
      </c>
      <c r="K10575" t="s">
        <v>101</v>
      </c>
      <c r="L10575">
        <v>102424</v>
      </c>
      <c r="M10575" t="s">
        <v>18038</v>
      </c>
    </row>
    <row r="10576" spans="1:13">
      <c r="A10576">
        <v>14851</v>
      </c>
      <c r="B10576" t="s">
        <v>22</v>
      </c>
      <c r="C10576" s="16" t="s">
        <v>18039</v>
      </c>
      <c r="D10576">
        <f t="shared" si="0"/>
        <v>28</v>
      </c>
      <c r="E10576" t="str">
        <f t="shared" si="1"/>
        <v>3,608,000</v>
      </c>
      <c r="F10576" t="str">
        <f t="shared" si="2"/>
        <v/>
      </c>
      <c r="G10576" t="str">
        <f t="shared" si="3"/>
        <v>3,608,000</v>
      </c>
      <c r="H10576" t="s">
        <v>96</v>
      </c>
      <c r="J10576" t="s">
        <v>79</v>
      </c>
      <c r="K10576" t="s">
        <v>101</v>
      </c>
      <c r="L10576">
        <v>3608000</v>
      </c>
      <c r="M10576" t="s">
        <v>18040</v>
      </c>
    </row>
    <row r="10577" spans="1:13">
      <c r="A10577">
        <v>14852</v>
      </c>
      <c r="B10577" t="s">
        <v>22</v>
      </c>
      <c r="C10577" s="16" t="s">
        <v>18041</v>
      </c>
      <c r="D10577">
        <f t="shared" si="0"/>
        <v>28</v>
      </c>
      <c r="E10577" t="str">
        <f t="shared" si="1"/>
        <v>3,500,000</v>
      </c>
      <c r="F10577" t="str">
        <f t="shared" si="2"/>
        <v/>
      </c>
      <c r="G10577" t="str">
        <f t="shared" si="3"/>
        <v>3,500,000</v>
      </c>
      <c r="H10577" t="s">
        <v>96</v>
      </c>
      <c r="J10577" t="s">
        <v>79</v>
      </c>
      <c r="K10577" t="s">
        <v>101</v>
      </c>
      <c r="L10577">
        <v>3500000</v>
      </c>
      <c r="M10577" t="s">
        <v>18042</v>
      </c>
    </row>
    <row r="10578" spans="1:13">
      <c r="A10578">
        <v>14853</v>
      </c>
      <c r="B10578" t="s">
        <v>22</v>
      </c>
      <c r="C10578" s="16" t="s">
        <v>18043</v>
      </c>
      <c r="D10578">
        <f t="shared" si="0"/>
        <v>28</v>
      </c>
      <c r="E10578" t="str">
        <f t="shared" si="1"/>
        <v>3,200,000</v>
      </c>
      <c r="F10578" t="str">
        <f t="shared" si="2"/>
        <v/>
      </c>
      <c r="G10578" t="str">
        <f t="shared" si="3"/>
        <v>3,200,000</v>
      </c>
      <c r="H10578" t="s">
        <v>96</v>
      </c>
      <c r="J10578" t="s">
        <v>79</v>
      </c>
      <c r="K10578" t="s">
        <v>101</v>
      </c>
      <c r="L10578">
        <v>3200000</v>
      </c>
      <c r="M10578" t="s">
        <v>18044</v>
      </c>
    </row>
    <row r="10579" spans="1:13">
      <c r="A10579">
        <v>14854</v>
      </c>
      <c r="B10579" t="s">
        <v>22</v>
      </c>
      <c r="C10579" s="16" t="s">
        <v>18045</v>
      </c>
      <c r="D10579">
        <f t="shared" si="0"/>
        <v>28</v>
      </c>
      <c r="E10579" t="str">
        <f t="shared" si="1"/>
        <v>2,732,000</v>
      </c>
      <c r="F10579" t="str">
        <f t="shared" si="2"/>
        <v/>
      </c>
      <c r="G10579" t="str">
        <f t="shared" si="3"/>
        <v>2,732,000</v>
      </c>
      <c r="H10579" t="s">
        <v>96</v>
      </c>
      <c r="J10579" t="s">
        <v>79</v>
      </c>
      <c r="K10579" t="s">
        <v>101</v>
      </c>
      <c r="L10579">
        <v>2732000</v>
      </c>
      <c r="M10579" t="s">
        <v>18046</v>
      </c>
    </row>
    <row r="10580" spans="1:13">
      <c r="A10580">
        <v>14855</v>
      </c>
      <c r="B10580" t="s">
        <v>22</v>
      </c>
      <c r="C10580" s="16" t="s">
        <v>18047</v>
      </c>
      <c r="D10580">
        <f t="shared" si="0"/>
        <v>28</v>
      </c>
      <c r="E10580" t="str">
        <f t="shared" si="1"/>
        <v>2,990,000</v>
      </c>
      <c r="F10580" t="str">
        <f t="shared" si="2"/>
        <v/>
      </c>
      <c r="G10580" t="str">
        <f t="shared" si="3"/>
        <v>2,990,000</v>
      </c>
      <c r="H10580" t="s">
        <v>96</v>
      </c>
      <c r="J10580" t="s">
        <v>79</v>
      </c>
      <c r="K10580" t="s">
        <v>101</v>
      </c>
      <c r="L10580">
        <v>2990000</v>
      </c>
      <c r="M10580" t="s">
        <v>18048</v>
      </c>
    </row>
    <row r="10581" spans="1:13">
      <c r="A10581">
        <v>14856</v>
      </c>
      <c r="B10581" t="s">
        <v>22</v>
      </c>
      <c r="C10581" s="16" t="s">
        <v>18049</v>
      </c>
      <c r="D10581">
        <f t="shared" si="0"/>
        <v>28</v>
      </c>
      <c r="E10581" t="str">
        <f t="shared" si="1"/>
        <v>2,600,000</v>
      </c>
      <c r="F10581" t="str">
        <f t="shared" si="2"/>
        <v/>
      </c>
      <c r="G10581" t="str">
        <f t="shared" si="3"/>
        <v>2,600,000</v>
      </c>
      <c r="H10581" t="s">
        <v>96</v>
      </c>
      <c r="J10581" t="s">
        <v>79</v>
      </c>
      <c r="K10581" t="s">
        <v>101</v>
      </c>
      <c r="L10581">
        <v>2600000</v>
      </c>
      <c r="M10581" t="s">
        <v>18050</v>
      </c>
    </row>
    <row r="10582" spans="1:13">
      <c r="A10582">
        <v>14857</v>
      </c>
      <c r="B10582" t="s">
        <v>22</v>
      </c>
      <c r="C10582" s="16" t="s">
        <v>18051</v>
      </c>
      <c r="D10582">
        <f t="shared" si="0"/>
        <v>28</v>
      </c>
      <c r="E10582" t="str">
        <f t="shared" si="1"/>
        <v>1,920,000</v>
      </c>
      <c r="F10582" t="str">
        <f t="shared" si="2"/>
        <v/>
      </c>
      <c r="G10582" t="str">
        <f t="shared" si="3"/>
        <v>1,920,000</v>
      </c>
      <c r="H10582" t="s">
        <v>96</v>
      </c>
      <c r="J10582" t="s">
        <v>79</v>
      </c>
      <c r="K10582" t="s">
        <v>101</v>
      </c>
      <c r="L10582">
        <v>1920000</v>
      </c>
      <c r="M10582" t="s">
        <v>18052</v>
      </c>
    </row>
    <row r="10583" spans="1:13">
      <c r="A10583">
        <v>14858</v>
      </c>
      <c r="B10583" t="s">
        <v>22</v>
      </c>
      <c r="C10583" s="16" t="s">
        <v>18053</v>
      </c>
      <c r="D10583">
        <f t="shared" si="0"/>
        <v>28</v>
      </c>
      <c r="E10583" t="str">
        <f t="shared" si="1"/>
        <v>1,578,000</v>
      </c>
      <c r="F10583" t="str">
        <f t="shared" si="2"/>
        <v/>
      </c>
      <c r="G10583" t="str">
        <f t="shared" si="3"/>
        <v>1,578,000</v>
      </c>
      <c r="H10583" t="s">
        <v>96</v>
      </c>
      <c r="J10583" t="s">
        <v>79</v>
      </c>
      <c r="K10583" t="s">
        <v>101</v>
      </c>
      <c r="L10583">
        <v>1578000</v>
      </c>
      <c r="M10583" t="s">
        <v>18054</v>
      </c>
    </row>
    <row r="10584" spans="1:13">
      <c r="A10584">
        <v>14859</v>
      </c>
      <c r="B10584" t="s">
        <v>22</v>
      </c>
      <c r="C10584" s="16" t="s">
        <v>18055</v>
      </c>
      <c r="D10584">
        <f t="shared" si="0"/>
        <v>28</v>
      </c>
      <c r="E10584" t="str">
        <f t="shared" si="1"/>
        <v>1,400,000</v>
      </c>
      <c r="F10584" t="str">
        <f t="shared" si="2"/>
        <v/>
      </c>
      <c r="G10584" t="str">
        <f t="shared" si="3"/>
        <v>1,400,000</v>
      </c>
      <c r="H10584" t="s">
        <v>96</v>
      </c>
      <c r="J10584" t="s">
        <v>79</v>
      </c>
      <c r="K10584" t="s">
        <v>101</v>
      </c>
      <c r="L10584">
        <v>1400000</v>
      </c>
      <c r="M10584" t="s">
        <v>18056</v>
      </c>
    </row>
    <row r="10585" spans="1:13">
      <c r="A10585">
        <v>14860</v>
      </c>
      <c r="B10585" t="s">
        <v>22</v>
      </c>
      <c r="C10585" s="16" t="s">
        <v>18057</v>
      </c>
      <c r="D10585">
        <f t="shared" si="0"/>
        <v>28</v>
      </c>
      <c r="E10585" t="str">
        <f t="shared" si="1"/>
        <v>1,160,000</v>
      </c>
      <c r="F10585" t="str">
        <f t="shared" si="2"/>
        <v/>
      </c>
      <c r="G10585" t="str">
        <f t="shared" si="3"/>
        <v>1,160,000</v>
      </c>
      <c r="H10585" t="s">
        <v>96</v>
      </c>
      <c r="J10585" t="s">
        <v>79</v>
      </c>
      <c r="K10585" t="s">
        <v>101</v>
      </c>
      <c r="L10585">
        <v>1160000</v>
      </c>
      <c r="M10585" t="s">
        <v>18058</v>
      </c>
    </row>
    <row r="10586" spans="1:13">
      <c r="A10586">
        <v>14861</v>
      </c>
      <c r="B10586" t="s">
        <v>22</v>
      </c>
      <c r="C10586" s="16" t="s">
        <v>18059</v>
      </c>
      <c r="D10586">
        <f t="shared" si="0"/>
        <v>28</v>
      </c>
      <c r="E10586" t="str">
        <f t="shared" si="1"/>
        <v>845,000</v>
      </c>
      <c r="F10586" t="str">
        <f t="shared" si="2"/>
        <v/>
      </c>
      <c r="G10586" t="str">
        <f t="shared" si="3"/>
        <v>845,000</v>
      </c>
      <c r="H10586" t="s">
        <v>96</v>
      </c>
      <c r="J10586" t="s">
        <v>79</v>
      </c>
      <c r="K10586" t="s">
        <v>101</v>
      </c>
      <c r="L10586">
        <v>845000</v>
      </c>
      <c r="M10586" t="s">
        <v>18060</v>
      </c>
    </row>
    <row r="10587" spans="1:13">
      <c r="A10587">
        <v>14862</v>
      </c>
      <c r="B10587" t="s">
        <v>22</v>
      </c>
      <c r="C10587" s="16" t="s">
        <v>18061</v>
      </c>
      <c r="D10587">
        <f t="shared" si="0"/>
        <v>28</v>
      </c>
      <c r="E10587" t="str">
        <f t="shared" si="1"/>
        <v>650,000</v>
      </c>
      <c r="F10587" t="str">
        <f t="shared" si="2"/>
        <v/>
      </c>
      <c r="G10587" t="str">
        <f t="shared" si="3"/>
        <v>650,000</v>
      </c>
      <c r="H10587" t="s">
        <v>96</v>
      </c>
      <c r="J10587" t="s">
        <v>79</v>
      </c>
      <c r="K10587" t="s">
        <v>101</v>
      </c>
      <c r="L10587">
        <v>650000</v>
      </c>
      <c r="M10587" t="s">
        <v>18062</v>
      </c>
    </row>
    <row r="10588" spans="1:13">
      <c r="A10588">
        <v>14863</v>
      </c>
      <c r="B10588" t="s">
        <v>22</v>
      </c>
      <c r="C10588" s="16" t="s">
        <v>18063</v>
      </c>
      <c r="D10588">
        <f t="shared" si="0"/>
        <v>28</v>
      </c>
      <c r="E10588" t="str">
        <f t="shared" si="1"/>
        <v>325,000</v>
      </c>
      <c r="F10588" t="str">
        <f t="shared" si="2"/>
        <v/>
      </c>
      <c r="G10588" t="str">
        <f t="shared" si="3"/>
        <v>325,000</v>
      </c>
      <c r="H10588" t="s">
        <v>96</v>
      </c>
      <c r="J10588" t="s">
        <v>79</v>
      </c>
      <c r="K10588" t="s">
        <v>101</v>
      </c>
      <c r="L10588">
        <v>325000</v>
      </c>
      <c r="M10588" t="s">
        <v>18064</v>
      </c>
    </row>
    <row r="10589" spans="1:13">
      <c r="A10589">
        <v>14864</v>
      </c>
      <c r="B10589" t="s">
        <v>22</v>
      </c>
      <c r="C10589" s="16" t="s">
        <v>18065</v>
      </c>
      <c r="D10589">
        <f t="shared" si="0"/>
        <v>28</v>
      </c>
      <c r="E10589" t="str">
        <f t="shared" si="1"/>
        <v>150,000</v>
      </c>
      <c r="F10589" t="str">
        <f t="shared" si="2"/>
        <v/>
      </c>
      <c r="G10589" t="str">
        <f t="shared" si="3"/>
        <v>150,000</v>
      </c>
      <c r="H10589" t="s">
        <v>96</v>
      </c>
      <c r="J10589" t="s">
        <v>79</v>
      </c>
      <c r="K10589" t="s">
        <v>101</v>
      </c>
      <c r="L10589">
        <v>150000</v>
      </c>
      <c r="M10589" t="s">
        <v>18066</v>
      </c>
    </row>
    <row r="10590" spans="1:13">
      <c r="A10590">
        <v>14866</v>
      </c>
      <c r="B10590" t="s">
        <v>22</v>
      </c>
      <c r="C10590" s="16" t="s">
        <v>18067</v>
      </c>
      <c r="D10590">
        <f t="shared" si="0"/>
        <v>28</v>
      </c>
      <c r="E10590" t="str">
        <f t="shared" si="1"/>
        <v>3,000,000</v>
      </c>
      <c r="F10590" t="str">
        <f t="shared" si="2"/>
        <v/>
      </c>
      <c r="G10590" t="str">
        <f t="shared" si="3"/>
        <v>3,000,000</v>
      </c>
      <c r="H10590" t="s">
        <v>96</v>
      </c>
      <c r="J10590" t="s">
        <v>81</v>
      </c>
      <c r="K10590" t="s">
        <v>101</v>
      </c>
      <c r="L10590">
        <v>3000000</v>
      </c>
      <c r="M10590" t="s">
        <v>18068</v>
      </c>
    </row>
    <row r="10591" spans="1:13">
      <c r="A10591">
        <v>14867</v>
      </c>
      <c r="B10591" t="s">
        <v>22</v>
      </c>
      <c r="C10591" s="16" t="s">
        <v>18069</v>
      </c>
      <c r="D10591">
        <f t="shared" si="0"/>
        <v>28</v>
      </c>
      <c r="E10591" t="str">
        <f t="shared" si="1"/>
        <v>2,233,000</v>
      </c>
      <c r="F10591" t="str">
        <f t="shared" si="2"/>
        <v/>
      </c>
      <c r="G10591" t="str">
        <f t="shared" si="3"/>
        <v>2,233,000</v>
      </c>
      <c r="H10591" t="s">
        <v>96</v>
      </c>
      <c r="J10591" t="s">
        <v>81</v>
      </c>
      <c r="K10591" t="s">
        <v>101</v>
      </c>
      <c r="L10591">
        <v>2233000</v>
      </c>
      <c r="M10591" t="s">
        <v>18070</v>
      </c>
    </row>
    <row r="10592" spans="1:13">
      <c r="A10592">
        <v>14868</v>
      </c>
      <c r="B10592" t="s">
        <v>22</v>
      </c>
      <c r="C10592" s="16" t="s">
        <v>18071</v>
      </c>
      <c r="D10592">
        <f t="shared" si="0"/>
        <v>28</v>
      </c>
      <c r="E10592" t="str">
        <f t="shared" si="1"/>
        <v>2,181,400</v>
      </c>
      <c r="F10592" t="str">
        <f t="shared" si="2"/>
        <v/>
      </c>
      <c r="G10592" t="str">
        <f t="shared" si="3"/>
        <v>2,181,400</v>
      </c>
      <c r="H10592" t="s">
        <v>96</v>
      </c>
      <c r="J10592" t="s">
        <v>81</v>
      </c>
      <c r="K10592" t="s">
        <v>101</v>
      </c>
      <c r="L10592">
        <v>2181400</v>
      </c>
      <c r="M10592" t="s">
        <v>18072</v>
      </c>
    </row>
    <row r="10593" spans="1:13">
      <c r="A10593">
        <v>14869</v>
      </c>
      <c r="B10593" t="s">
        <v>22</v>
      </c>
      <c r="C10593" s="16" t="s">
        <v>18073</v>
      </c>
      <c r="D10593">
        <f t="shared" si="0"/>
        <v>28</v>
      </c>
      <c r="E10593" t="str">
        <f t="shared" si="1"/>
        <v>2,100,000</v>
      </c>
      <c r="F10593" t="str">
        <f t="shared" si="2"/>
        <v/>
      </c>
      <c r="G10593" t="str">
        <f t="shared" si="3"/>
        <v>2,100,000</v>
      </c>
      <c r="H10593" t="s">
        <v>96</v>
      </c>
      <c r="J10593" t="s">
        <v>81</v>
      </c>
      <c r="K10593" t="s">
        <v>101</v>
      </c>
      <c r="L10593">
        <v>2100000</v>
      </c>
      <c r="M10593" t="s">
        <v>18074</v>
      </c>
    </row>
    <row r="10594" spans="1:13">
      <c r="A10594">
        <v>14870</v>
      </c>
      <c r="B10594" t="s">
        <v>22</v>
      </c>
      <c r="C10594" s="16" t="s">
        <v>18075</v>
      </c>
      <c r="D10594">
        <f t="shared" si="0"/>
        <v>28</v>
      </c>
      <c r="E10594" t="str">
        <f t="shared" si="1"/>
        <v>2,071,600</v>
      </c>
      <c r="F10594" t="str">
        <f t="shared" si="2"/>
        <v/>
      </c>
      <c r="G10594" t="str">
        <f t="shared" si="3"/>
        <v>2,071,600</v>
      </c>
      <c r="H10594" t="s">
        <v>96</v>
      </c>
      <c r="J10594" t="s">
        <v>81</v>
      </c>
      <c r="K10594" t="s">
        <v>101</v>
      </c>
      <c r="L10594">
        <v>2071600</v>
      </c>
      <c r="M10594" t="s">
        <v>18076</v>
      </c>
    </row>
    <row r="10595" spans="1:13">
      <c r="A10595">
        <v>14871</v>
      </c>
      <c r="B10595" t="s">
        <v>22</v>
      </c>
      <c r="C10595" s="16" t="s">
        <v>18077</v>
      </c>
      <c r="D10595">
        <f t="shared" si="0"/>
        <v>28</v>
      </c>
      <c r="E10595" t="str">
        <f t="shared" si="1"/>
        <v>2,040,000</v>
      </c>
      <c r="F10595" t="str">
        <f t="shared" si="2"/>
        <v/>
      </c>
      <c r="G10595" t="str">
        <f t="shared" si="3"/>
        <v>2,040,000</v>
      </c>
      <c r="H10595" t="s">
        <v>96</v>
      </c>
      <c r="J10595" t="s">
        <v>81</v>
      </c>
      <c r="K10595" t="s">
        <v>101</v>
      </c>
      <c r="L10595">
        <v>2040000</v>
      </c>
      <c r="M10595" t="s">
        <v>18078</v>
      </c>
    </row>
    <row r="10596" spans="1:13">
      <c r="A10596">
        <v>14872</v>
      </c>
      <c r="B10596" t="s">
        <v>22</v>
      </c>
      <c r="C10596" s="16" t="s">
        <v>18079</v>
      </c>
      <c r="D10596">
        <f t="shared" si="0"/>
        <v>28</v>
      </c>
      <c r="E10596" t="str">
        <f t="shared" si="1"/>
        <v>1,900,000</v>
      </c>
      <c r="F10596" t="str">
        <f t="shared" si="2"/>
        <v/>
      </c>
      <c r="G10596" t="str">
        <f t="shared" si="3"/>
        <v>1,900,000</v>
      </c>
      <c r="H10596" t="s">
        <v>96</v>
      </c>
      <c r="J10596" t="s">
        <v>81</v>
      </c>
      <c r="K10596" t="s">
        <v>101</v>
      </c>
      <c r="L10596">
        <v>1900000</v>
      </c>
      <c r="M10596" t="s">
        <v>18080</v>
      </c>
    </row>
    <row r="10597" spans="1:13">
      <c r="A10597">
        <v>14873</v>
      </c>
      <c r="B10597" t="s">
        <v>22</v>
      </c>
      <c r="C10597" s="16" t="s">
        <v>18081</v>
      </c>
      <c r="D10597">
        <f t="shared" si="0"/>
        <v>28</v>
      </c>
      <c r="E10597" t="str">
        <f t="shared" si="1"/>
        <v>1,545,000</v>
      </c>
      <c r="F10597" t="str">
        <f t="shared" si="2"/>
        <v/>
      </c>
      <c r="G10597" t="str">
        <f t="shared" si="3"/>
        <v>1,545,000</v>
      </c>
      <c r="H10597" t="s">
        <v>96</v>
      </c>
      <c r="J10597" t="s">
        <v>81</v>
      </c>
      <c r="K10597" t="s">
        <v>101</v>
      </c>
      <c r="L10597">
        <v>1545000</v>
      </c>
      <c r="M10597" t="s">
        <v>18082</v>
      </c>
    </row>
    <row r="10598" spans="1:13">
      <c r="A10598">
        <v>14874</v>
      </c>
      <c r="B10598" t="s">
        <v>22</v>
      </c>
      <c r="C10598" s="16" t="s">
        <v>18083</v>
      </c>
      <c r="D10598">
        <f t="shared" si="0"/>
        <v>28</v>
      </c>
      <c r="E10598" t="str">
        <f t="shared" si="1"/>
        <v>808,000</v>
      </c>
      <c r="F10598" t="str">
        <f t="shared" si="2"/>
        <v/>
      </c>
      <c r="G10598" t="str">
        <f t="shared" si="3"/>
        <v>808,000</v>
      </c>
      <c r="H10598" t="s">
        <v>96</v>
      </c>
      <c r="J10598" t="s">
        <v>81</v>
      </c>
      <c r="K10598" t="s">
        <v>101</v>
      </c>
      <c r="L10598">
        <v>808000</v>
      </c>
      <c r="M10598" t="s">
        <v>18084</v>
      </c>
    </row>
    <row r="10599" spans="1:13">
      <c r="A10599">
        <v>14875</v>
      </c>
      <c r="B10599" t="s">
        <v>22</v>
      </c>
      <c r="C10599" s="16" t="s">
        <v>18085</v>
      </c>
      <c r="D10599">
        <f t="shared" si="0"/>
        <v>28</v>
      </c>
      <c r="E10599" t="str">
        <f t="shared" si="1"/>
        <v>700,000</v>
      </c>
      <c r="F10599" t="str">
        <f t="shared" si="2"/>
        <v/>
      </c>
      <c r="G10599" t="str">
        <f t="shared" si="3"/>
        <v>700,000</v>
      </c>
      <c r="H10599" t="s">
        <v>96</v>
      </c>
      <c r="J10599" t="s">
        <v>81</v>
      </c>
      <c r="K10599" t="s">
        <v>101</v>
      </c>
      <c r="L10599">
        <v>700000</v>
      </c>
      <c r="M10599" t="s">
        <v>18086</v>
      </c>
    </row>
    <row r="10600" spans="1:13">
      <c r="A10600">
        <v>14876</v>
      </c>
      <c r="B10600" t="s">
        <v>22</v>
      </c>
      <c r="C10600" s="16" t="s">
        <v>18087</v>
      </c>
      <c r="D10600">
        <f t="shared" si="0"/>
        <v>28</v>
      </c>
      <c r="E10600" t="str">
        <f t="shared" si="1"/>
        <v>650,000</v>
      </c>
      <c r="F10600" t="str">
        <f t="shared" si="2"/>
        <v/>
      </c>
      <c r="G10600" t="str">
        <f t="shared" si="3"/>
        <v>650,000</v>
      </c>
      <c r="H10600" t="s">
        <v>96</v>
      </c>
      <c r="J10600" t="s">
        <v>81</v>
      </c>
      <c r="K10600" t="s">
        <v>101</v>
      </c>
      <c r="L10600">
        <v>650000</v>
      </c>
      <c r="M10600" t="s">
        <v>18088</v>
      </c>
    </row>
    <row r="10601" spans="1:13">
      <c r="A10601">
        <v>14877</v>
      </c>
      <c r="B10601" t="s">
        <v>22</v>
      </c>
      <c r="C10601" s="16" t="s">
        <v>18089</v>
      </c>
      <c r="D10601">
        <f t="shared" si="0"/>
        <v>28</v>
      </c>
      <c r="E10601" t="str">
        <f t="shared" si="1"/>
        <v>500,000</v>
      </c>
      <c r="F10601" t="str">
        <f t="shared" si="2"/>
        <v/>
      </c>
      <c r="G10601" t="str">
        <f t="shared" si="3"/>
        <v>500,000</v>
      </c>
      <c r="H10601" t="s">
        <v>96</v>
      </c>
      <c r="J10601" t="s">
        <v>81</v>
      </c>
      <c r="K10601" t="s">
        <v>101</v>
      </c>
      <c r="L10601">
        <v>500000</v>
      </c>
      <c r="M10601" t="s">
        <v>18090</v>
      </c>
    </row>
    <row r="10602" spans="1:13">
      <c r="A10602">
        <v>14878</v>
      </c>
      <c r="B10602" t="s">
        <v>22</v>
      </c>
      <c r="C10602" s="16" t="s">
        <v>18091</v>
      </c>
      <c r="D10602">
        <f t="shared" si="0"/>
        <v>28</v>
      </c>
      <c r="E10602" t="str">
        <f t="shared" si="1"/>
        <v>180,000</v>
      </c>
      <c r="F10602" t="str">
        <f t="shared" si="2"/>
        <v/>
      </c>
      <c r="G10602" t="str">
        <f t="shared" si="3"/>
        <v>180,000</v>
      </c>
      <c r="H10602" t="s">
        <v>96</v>
      </c>
      <c r="J10602" t="s">
        <v>81</v>
      </c>
      <c r="K10602" t="s">
        <v>101</v>
      </c>
      <c r="L10602">
        <v>180000</v>
      </c>
      <c r="M10602" t="s">
        <v>18092</v>
      </c>
    </row>
    <row r="10603" spans="1:13">
      <c r="A10603">
        <v>14879</v>
      </c>
      <c r="B10603" t="s">
        <v>22</v>
      </c>
      <c r="C10603" s="16" t="s">
        <v>18093</v>
      </c>
      <c r="D10603">
        <f t="shared" si="0"/>
        <v>28</v>
      </c>
      <c r="E10603" t="str">
        <f t="shared" si="1"/>
        <v>150,000</v>
      </c>
      <c r="F10603" t="str">
        <f t="shared" si="2"/>
        <v/>
      </c>
      <c r="G10603" t="str">
        <f t="shared" si="3"/>
        <v>150,000</v>
      </c>
      <c r="H10603" t="s">
        <v>96</v>
      </c>
      <c r="J10603" t="s">
        <v>81</v>
      </c>
      <c r="K10603" t="s">
        <v>101</v>
      </c>
      <c r="L10603">
        <v>150000</v>
      </c>
      <c r="M10603" t="s">
        <v>18094</v>
      </c>
    </row>
    <row r="10604" spans="1:13">
      <c r="A10604">
        <v>14880</v>
      </c>
      <c r="B10604" t="s">
        <v>22</v>
      </c>
      <c r="C10604" s="16" t="s">
        <v>18095</v>
      </c>
      <c r="D10604">
        <f t="shared" si="0"/>
        <v>28</v>
      </c>
      <c r="E10604" t="str">
        <f t="shared" si="1"/>
        <v>150,000</v>
      </c>
      <c r="F10604" t="str">
        <f t="shared" si="2"/>
        <v/>
      </c>
      <c r="G10604" t="str">
        <f t="shared" si="3"/>
        <v>150,000</v>
      </c>
      <c r="H10604" t="s">
        <v>96</v>
      </c>
      <c r="J10604" t="s">
        <v>81</v>
      </c>
      <c r="K10604" t="s">
        <v>101</v>
      </c>
      <c r="L10604">
        <v>150000</v>
      </c>
      <c r="M10604" t="s">
        <v>18096</v>
      </c>
    </row>
    <row r="10605" spans="1:13">
      <c r="A10605">
        <v>14882</v>
      </c>
      <c r="B10605" t="s">
        <v>22</v>
      </c>
      <c r="C10605" s="16" t="s">
        <v>18097</v>
      </c>
      <c r="D10605">
        <f t="shared" si="0"/>
        <v>28</v>
      </c>
      <c r="E10605" t="str">
        <f t="shared" si="1"/>
        <v>7,300,000</v>
      </c>
      <c r="F10605" t="str">
        <f t="shared" si="2"/>
        <v/>
      </c>
      <c r="G10605" t="str">
        <f t="shared" si="3"/>
        <v>7,300,000</v>
      </c>
      <c r="H10605" t="s">
        <v>96</v>
      </c>
      <c r="J10605" t="s">
        <v>82</v>
      </c>
      <c r="K10605" t="s">
        <v>101</v>
      </c>
      <c r="L10605">
        <v>7300000</v>
      </c>
      <c r="M10605" t="s">
        <v>18098</v>
      </c>
    </row>
    <row r="10606" spans="1:13">
      <c r="A10606">
        <v>14883</v>
      </c>
      <c r="B10606" t="s">
        <v>22</v>
      </c>
      <c r="C10606" s="16" t="s">
        <v>18099</v>
      </c>
      <c r="D10606">
        <f t="shared" si="0"/>
        <v>28</v>
      </c>
      <c r="E10606" t="str">
        <f t="shared" si="1"/>
        <v>2,500,000</v>
      </c>
      <c r="F10606" t="str">
        <f t="shared" si="2"/>
        <v/>
      </c>
      <c r="G10606" t="str">
        <f t="shared" si="3"/>
        <v>2,500,000</v>
      </c>
      <c r="H10606" t="s">
        <v>96</v>
      </c>
      <c r="J10606" t="s">
        <v>82</v>
      </c>
      <c r="K10606" t="s">
        <v>101</v>
      </c>
      <c r="L10606">
        <v>2500000</v>
      </c>
      <c r="M10606" t="s">
        <v>18100</v>
      </c>
    </row>
    <row r="10607" spans="1:13">
      <c r="A10607">
        <v>14884</v>
      </c>
      <c r="B10607" t="s">
        <v>22</v>
      </c>
      <c r="C10607" s="16" t="s">
        <v>18101</v>
      </c>
      <c r="D10607">
        <f t="shared" si="0"/>
        <v>28</v>
      </c>
      <c r="E10607" t="str">
        <f t="shared" si="1"/>
        <v>2,406,600 *</v>
      </c>
      <c r="F10607">
        <f t="shared" si="2"/>
        <v>10</v>
      </c>
      <c r="G10607" t="str">
        <f t="shared" si="3"/>
        <v>2,406,600</v>
      </c>
      <c r="H10607" t="s">
        <v>96</v>
      </c>
      <c r="J10607" t="s">
        <v>82</v>
      </c>
      <c r="K10607" t="s">
        <v>101</v>
      </c>
      <c r="L10607">
        <v>2406600</v>
      </c>
      <c r="M10607" t="s">
        <v>18102</v>
      </c>
    </row>
    <row r="10608" spans="1:13">
      <c r="A10608">
        <v>14885</v>
      </c>
      <c r="B10608" t="s">
        <v>22</v>
      </c>
      <c r="C10608" s="16" t="s">
        <v>18103</v>
      </c>
      <c r="D10608">
        <f t="shared" si="0"/>
        <v>28</v>
      </c>
      <c r="E10608" t="str">
        <f t="shared" si="1"/>
        <v>2,215,000</v>
      </c>
      <c r="F10608" t="str">
        <f t="shared" si="2"/>
        <v/>
      </c>
      <c r="G10608" t="str">
        <f t="shared" si="3"/>
        <v>2,215,000</v>
      </c>
      <c r="H10608" t="s">
        <v>96</v>
      </c>
      <c r="J10608" t="s">
        <v>82</v>
      </c>
      <c r="K10608" t="s">
        <v>101</v>
      </c>
      <c r="L10608">
        <v>2215000</v>
      </c>
      <c r="M10608" t="s">
        <v>18104</v>
      </c>
    </row>
    <row r="10609" spans="1:13">
      <c r="A10609">
        <v>14886</v>
      </c>
      <c r="B10609" t="s">
        <v>22</v>
      </c>
      <c r="C10609" s="16" t="s">
        <v>18105</v>
      </c>
      <c r="D10609">
        <f t="shared" si="0"/>
        <v>28</v>
      </c>
      <c r="E10609" t="str">
        <f t="shared" si="1"/>
        <v>2,075,000 *</v>
      </c>
      <c r="F10609">
        <f t="shared" si="2"/>
        <v>10</v>
      </c>
      <c r="G10609" t="str">
        <f t="shared" si="3"/>
        <v>2,075,000</v>
      </c>
      <c r="H10609" t="s">
        <v>96</v>
      </c>
      <c r="J10609" t="s">
        <v>82</v>
      </c>
      <c r="K10609" t="s">
        <v>101</v>
      </c>
      <c r="L10609">
        <v>2075000</v>
      </c>
      <c r="M10609" t="s">
        <v>18106</v>
      </c>
    </row>
    <row r="10610" spans="1:13">
      <c r="A10610">
        <v>14887</v>
      </c>
      <c r="B10610" t="s">
        <v>22</v>
      </c>
      <c r="C10610" s="16" t="s">
        <v>18107</v>
      </c>
      <c r="D10610">
        <f t="shared" si="0"/>
        <v>28</v>
      </c>
      <c r="E10610" t="str">
        <f t="shared" si="1"/>
        <v>1,471,000</v>
      </c>
      <c r="F10610" t="str">
        <f t="shared" si="2"/>
        <v/>
      </c>
      <c r="G10610" t="str">
        <f t="shared" si="3"/>
        <v>1,471,000</v>
      </c>
      <c r="H10610" t="s">
        <v>96</v>
      </c>
      <c r="J10610" t="s">
        <v>82</v>
      </c>
      <c r="K10610" t="s">
        <v>101</v>
      </c>
      <c r="L10610">
        <v>1471000</v>
      </c>
      <c r="M10610" t="s">
        <v>18108</v>
      </c>
    </row>
    <row r="10611" spans="1:13">
      <c r="A10611">
        <v>14888</v>
      </c>
      <c r="B10611" t="s">
        <v>22</v>
      </c>
      <c r="C10611" s="16" t="s">
        <v>18109</v>
      </c>
      <c r="D10611">
        <f t="shared" si="0"/>
        <v>28</v>
      </c>
      <c r="E10611" t="str">
        <f t="shared" si="1"/>
        <v>1,350,000</v>
      </c>
      <c r="F10611" t="str">
        <f t="shared" si="2"/>
        <v/>
      </c>
      <c r="G10611" t="str">
        <f t="shared" si="3"/>
        <v>1,350,000</v>
      </c>
      <c r="H10611" t="s">
        <v>96</v>
      </c>
      <c r="J10611" t="s">
        <v>82</v>
      </c>
      <c r="K10611" t="s">
        <v>101</v>
      </c>
      <c r="L10611">
        <v>1350000</v>
      </c>
      <c r="M10611" t="s">
        <v>18110</v>
      </c>
    </row>
    <row r="10612" spans="1:13">
      <c r="A10612">
        <v>14889</v>
      </c>
      <c r="B10612" t="s">
        <v>22</v>
      </c>
      <c r="C10612" s="16" t="s">
        <v>18111</v>
      </c>
      <c r="D10612">
        <f t="shared" si="0"/>
        <v>28</v>
      </c>
      <c r="E10612" t="str">
        <f t="shared" si="1"/>
        <v>1,300,000</v>
      </c>
      <c r="F10612" t="str">
        <f t="shared" si="2"/>
        <v/>
      </c>
      <c r="G10612" t="str">
        <f t="shared" si="3"/>
        <v>1,300,000</v>
      </c>
      <c r="H10612" t="s">
        <v>96</v>
      </c>
      <c r="J10612" t="s">
        <v>82</v>
      </c>
      <c r="K10612" t="s">
        <v>101</v>
      </c>
      <c r="L10612">
        <v>1300000</v>
      </c>
      <c r="M10612" t="s">
        <v>18112</v>
      </c>
    </row>
    <row r="10613" spans="1:13">
      <c r="A10613">
        <v>14890</v>
      </c>
      <c r="B10613" t="s">
        <v>22</v>
      </c>
      <c r="C10613" s="16" t="s">
        <v>18113</v>
      </c>
      <c r="D10613">
        <f t="shared" si="0"/>
        <v>28</v>
      </c>
      <c r="E10613" t="str">
        <f t="shared" si="1"/>
        <v>650,000</v>
      </c>
      <c r="F10613" t="str">
        <f t="shared" si="2"/>
        <v/>
      </c>
      <c r="G10613" t="str">
        <f t="shared" si="3"/>
        <v>650,000</v>
      </c>
      <c r="H10613" t="s">
        <v>96</v>
      </c>
      <c r="J10613" t="s">
        <v>82</v>
      </c>
      <c r="K10613" t="s">
        <v>101</v>
      </c>
      <c r="L10613">
        <v>650000</v>
      </c>
      <c r="M10613" t="s">
        <v>18114</v>
      </c>
    </row>
    <row r="10614" spans="1:13">
      <c r="A10614">
        <v>14891</v>
      </c>
      <c r="B10614" t="s">
        <v>22</v>
      </c>
      <c r="C10614" s="16" t="s">
        <v>18115</v>
      </c>
      <c r="D10614">
        <f t="shared" si="0"/>
        <v>28</v>
      </c>
      <c r="E10614" t="str">
        <f t="shared" si="1"/>
        <v>468,750</v>
      </c>
      <c r="F10614" t="str">
        <f t="shared" si="2"/>
        <v/>
      </c>
      <c r="G10614" t="str">
        <f t="shared" si="3"/>
        <v>468,750</v>
      </c>
      <c r="H10614" t="s">
        <v>96</v>
      </c>
      <c r="J10614" t="s">
        <v>82</v>
      </c>
      <c r="K10614" t="s">
        <v>101</v>
      </c>
      <c r="L10614">
        <v>468750</v>
      </c>
      <c r="M10614" t="s">
        <v>18003</v>
      </c>
    </row>
    <row r="10615" spans="1:13">
      <c r="A10615">
        <v>14892</v>
      </c>
      <c r="B10615" t="s">
        <v>22</v>
      </c>
      <c r="C10615" s="16" t="s">
        <v>18116</v>
      </c>
      <c r="D10615">
        <f t="shared" si="0"/>
        <v>28</v>
      </c>
      <c r="E10615" t="str">
        <f t="shared" si="1"/>
        <v>182,900</v>
      </c>
      <c r="F10615" t="str">
        <f t="shared" si="2"/>
        <v/>
      </c>
      <c r="G10615" t="str">
        <f t="shared" si="3"/>
        <v>182,900</v>
      </c>
      <c r="H10615" t="s">
        <v>96</v>
      </c>
      <c r="J10615" t="s">
        <v>82</v>
      </c>
      <c r="K10615" t="s">
        <v>101</v>
      </c>
      <c r="L10615">
        <v>182900</v>
      </c>
      <c r="M10615" t="s">
        <v>18117</v>
      </c>
    </row>
    <row r="10616" spans="1:13">
      <c r="A10616">
        <v>14893</v>
      </c>
      <c r="B10616" t="s">
        <v>22</v>
      </c>
      <c r="C10616" s="16" t="s">
        <v>18118</v>
      </c>
      <c r="D10616">
        <f t="shared" si="0"/>
        <v>28</v>
      </c>
      <c r="E10616" t="str">
        <f t="shared" si="1"/>
        <v>250,000</v>
      </c>
      <c r="F10616" t="str">
        <f t="shared" si="2"/>
        <v/>
      </c>
      <c r="G10616" t="str">
        <f t="shared" si="3"/>
        <v>250,000</v>
      </c>
      <c r="H10616" t="s">
        <v>96</v>
      </c>
      <c r="J10616" t="s">
        <v>82</v>
      </c>
      <c r="K10616" t="s">
        <v>101</v>
      </c>
      <c r="L10616">
        <v>250000</v>
      </c>
      <c r="M10616" t="s">
        <v>18010</v>
      </c>
    </row>
    <row r="10617" spans="1:13">
      <c r="A10617">
        <v>14894</v>
      </c>
      <c r="B10617" t="s">
        <v>22</v>
      </c>
      <c r="C10617" s="16" t="s">
        <v>18119</v>
      </c>
      <c r="D10617">
        <f t="shared" si="0"/>
        <v>28</v>
      </c>
      <c r="E10617" t="str">
        <f t="shared" si="1"/>
        <v>150,000</v>
      </c>
      <c r="F10617" t="str">
        <f t="shared" si="2"/>
        <v/>
      </c>
      <c r="G10617" t="str">
        <f t="shared" si="3"/>
        <v>150,000</v>
      </c>
      <c r="H10617" t="s">
        <v>96</v>
      </c>
      <c r="J10617" t="s">
        <v>82</v>
      </c>
      <c r="K10617" t="s">
        <v>101</v>
      </c>
      <c r="L10617">
        <v>150000</v>
      </c>
      <c r="M10617" t="s">
        <v>18120</v>
      </c>
    </row>
    <row r="10618" spans="1:13">
      <c r="A10618">
        <v>14895</v>
      </c>
      <c r="B10618" t="s">
        <v>22</v>
      </c>
      <c r="C10618" s="16" t="s">
        <v>18121</v>
      </c>
      <c r="D10618">
        <f t="shared" si="0"/>
        <v>28</v>
      </c>
      <c r="E10618" t="str">
        <f t="shared" si="1"/>
        <v>150,000</v>
      </c>
      <c r="F10618" t="str">
        <f t="shared" si="2"/>
        <v/>
      </c>
      <c r="G10618" t="str">
        <f t="shared" si="3"/>
        <v>150,000</v>
      </c>
      <c r="H10618" t="s">
        <v>96</v>
      </c>
      <c r="J10618" t="s">
        <v>82</v>
      </c>
      <c r="K10618" t="s">
        <v>101</v>
      </c>
      <c r="L10618">
        <v>150000</v>
      </c>
      <c r="M10618" t="s">
        <v>18122</v>
      </c>
    </row>
    <row r="10619" spans="1:13">
      <c r="A10619">
        <v>14896</v>
      </c>
      <c r="B10619" t="s">
        <v>22</v>
      </c>
      <c r="C10619" s="16" t="s">
        <v>18123</v>
      </c>
      <c r="D10619">
        <f t="shared" si="0"/>
        <v>28</v>
      </c>
      <c r="E10619" t="str">
        <f t="shared" si="1"/>
        <v>142,982</v>
      </c>
      <c r="F10619" t="str">
        <f t="shared" si="2"/>
        <v/>
      </c>
      <c r="G10619" t="str">
        <f t="shared" si="3"/>
        <v>142,982</v>
      </c>
      <c r="H10619" t="s">
        <v>96</v>
      </c>
      <c r="J10619" t="s">
        <v>82</v>
      </c>
      <c r="K10619" t="s">
        <v>101</v>
      </c>
      <c r="L10619">
        <v>142982</v>
      </c>
      <c r="M10619" t="s">
        <v>18124</v>
      </c>
    </row>
    <row r="10620" spans="1:13">
      <c r="A10620">
        <v>14897</v>
      </c>
      <c r="B10620" t="s">
        <v>22</v>
      </c>
      <c r="C10620" s="16" t="s">
        <v>18125</v>
      </c>
      <c r="D10620">
        <f t="shared" si="0"/>
        <v>28</v>
      </c>
      <c r="E10620" t="str">
        <f t="shared" si="1"/>
        <v>109,750</v>
      </c>
      <c r="F10620" t="str">
        <f t="shared" si="2"/>
        <v/>
      </c>
      <c r="G10620" t="str">
        <f t="shared" si="3"/>
        <v>109,750</v>
      </c>
      <c r="H10620" t="s">
        <v>96</v>
      </c>
      <c r="J10620" t="s">
        <v>82</v>
      </c>
      <c r="K10620" t="s">
        <v>101</v>
      </c>
      <c r="L10620">
        <v>109750</v>
      </c>
      <c r="M10620" t="s">
        <v>17916</v>
      </c>
    </row>
    <row r="10621" spans="1:13">
      <c r="A10621">
        <v>14899</v>
      </c>
      <c r="B10621" t="s">
        <v>22</v>
      </c>
      <c r="C10621" s="16" t="s">
        <v>18126</v>
      </c>
      <c r="D10621">
        <f t="shared" si="0"/>
        <v>28</v>
      </c>
      <c r="E10621" t="str">
        <f t="shared" si="1"/>
        <v>5,000,000</v>
      </c>
      <c r="F10621" t="str">
        <f t="shared" si="2"/>
        <v/>
      </c>
      <c r="G10621" t="str">
        <f t="shared" si="3"/>
        <v>5,000,000</v>
      </c>
      <c r="H10621" t="s">
        <v>96</v>
      </c>
      <c r="J10621" t="s">
        <v>84</v>
      </c>
      <c r="K10621" t="s">
        <v>101</v>
      </c>
      <c r="L10621">
        <v>5000000</v>
      </c>
      <c r="M10621" t="s">
        <v>18127</v>
      </c>
    </row>
    <row r="10622" spans="1:13">
      <c r="A10622">
        <v>14900</v>
      </c>
      <c r="B10622" t="s">
        <v>22</v>
      </c>
      <c r="C10622" s="16" t="s">
        <v>18128</v>
      </c>
      <c r="D10622">
        <f t="shared" si="0"/>
        <v>28</v>
      </c>
      <c r="E10622" t="str">
        <f t="shared" si="1"/>
        <v>4,126,600</v>
      </c>
      <c r="F10622" t="str">
        <f t="shared" si="2"/>
        <v/>
      </c>
      <c r="G10622" t="str">
        <f t="shared" si="3"/>
        <v>4,126,600</v>
      </c>
      <c r="H10622" t="s">
        <v>96</v>
      </c>
      <c r="J10622" t="s">
        <v>84</v>
      </c>
      <c r="K10622" t="s">
        <v>101</v>
      </c>
      <c r="L10622">
        <v>4126600</v>
      </c>
      <c r="M10622" t="s">
        <v>18129</v>
      </c>
    </row>
    <row r="10623" spans="1:13">
      <c r="A10623">
        <v>14901</v>
      </c>
      <c r="B10623" t="s">
        <v>22</v>
      </c>
      <c r="C10623" s="16" t="s">
        <v>18130</v>
      </c>
      <c r="D10623">
        <f t="shared" si="0"/>
        <v>28</v>
      </c>
      <c r="E10623" t="str">
        <f t="shared" si="1"/>
        <v>2,600,000</v>
      </c>
      <c r="F10623" t="str">
        <f t="shared" si="2"/>
        <v/>
      </c>
      <c r="G10623" t="str">
        <f t="shared" si="3"/>
        <v>2,600,000</v>
      </c>
      <c r="H10623" t="s">
        <v>96</v>
      </c>
      <c r="J10623" t="s">
        <v>84</v>
      </c>
      <c r="K10623" t="s">
        <v>101</v>
      </c>
      <c r="L10623">
        <v>2600000</v>
      </c>
      <c r="M10623" t="s">
        <v>18131</v>
      </c>
    </row>
    <row r="10624" spans="1:13">
      <c r="A10624">
        <v>14902</v>
      </c>
      <c r="B10624" t="s">
        <v>22</v>
      </c>
      <c r="C10624" s="16" t="s">
        <v>18132</v>
      </c>
      <c r="D10624">
        <f t="shared" si="0"/>
        <v>28</v>
      </c>
      <c r="E10624" t="str">
        <f t="shared" si="1"/>
        <v>2,583,300</v>
      </c>
      <c r="F10624" t="str">
        <f t="shared" si="2"/>
        <v/>
      </c>
      <c r="G10624" t="str">
        <f t="shared" si="3"/>
        <v>2,583,300</v>
      </c>
      <c r="H10624" t="s">
        <v>96</v>
      </c>
      <c r="J10624" t="s">
        <v>84</v>
      </c>
      <c r="K10624" t="s">
        <v>101</v>
      </c>
      <c r="L10624">
        <v>2583300</v>
      </c>
      <c r="M10624" t="s">
        <v>18133</v>
      </c>
    </row>
    <row r="10625" spans="1:13">
      <c r="A10625">
        <v>14903</v>
      </c>
      <c r="B10625" t="s">
        <v>22</v>
      </c>
      <c r="C10625" s="16" t="s">
        <v>18134</v>
      </c>
      <c r="D10625">
        <f t="shared" si="0"/>
        <v>28</v>
      </c>
      <c r="E10625" t="str">
        <f t="shared" si="1"/>
        <v>2,100,000</v>
      </c>
      <c r="F10625" t="str">
        <f t="shared" si="2"/>
        <v/>
      </c>
      <c r="G10625" t="str">
        <f t="shared" si="3"/>
        <v>2,100,000</v>
      </c>
      <c r="H10625" t="s">
        <v>96</v>
      </c>
      <c r="J10625" t="s">
        <v>84</v>
      </c>
      <c r="K10625" t="s">
        <v>101</v>
      </c>
      <c r="L10625">
        <v>2100000</v>
      </c>
      <c r="M10625" t="s">
        <v>18135</v>
      </c>
    </row>
    <row r="10626" spans="1:13">
      <c r="A10626">
        <v>14904</v>
      </c>
      <c r="B10626" t="s">
        <v>22</v>
      </c>
      <c r="C10626" s="16" t="s">
        <v>18136</v>
      </c>
      <c r="D10626">
        <f t="shared" si="0"/>
        <v>28</v>
      </c>
      <c r="E10626" t="str">
        <f t="shared" si="1"/>
        <v>1,502,000</v>
      </c>
      <c r="F10626" t="str">
        <f t="shared" si="2"/>
        <v/>
      </c>
      <c r="G10626" t="str">
        <f t="shared" si="3"/>
        <v>1,502,000</v>
      </c>
      <c r="H10626" t="s">
        <v>96</v>
      </c>
      <c r="J10626" t="s">
        <v>84</v>
      </c>
      <c r="K10626" t="s">
        <v>101</v>
      </c>
      <c r="L10626">
        <v>1502000</v>
      </c>
      <c r="M10626" t="s">
        <v>18137</v>
      </c>
    </row>
    <row r="10627" spans="1:13">
      <c r="A10627">
        <v>14905</v>
      </c>
      <c r="B10627" t="s">
        <v>22</v>
      </c>
      <c r="C10627" s="16" t="s">
        <v>18138</v>
      </c>
      <c r="D10627">
        <f t="shared" si="0"/>
        <v>28</v>
      </c>
      <c r="E10627" t="str">
        <f t="shared" si="1"/>
        <v>1,460,000</v>
      </c>
      <c r="F10627" t="str">
        <f t="shared" si="2"/>
        <v/>
      </c>
      <c r="G10627" t="str">
        <f t="shared" si="3"/>
        <v>1,460,000</v>
      </c>
      <c r="H10627" t="s">
        <v>96</v>
      </c>
      <c r="J10627" t="s">
        <v>84</v>
      </c>
      <c r="K10627" t="s">
        <v>101</v>
      </c>
      <c r="L10627">
        <v>1460000</v>
      </c>
      <c r="M10627" t="s">
        <v>18139</v>
      </c>
    </row>
    <row r="10628" spans="1:13">
      <c r="A10628">
        <v>14906</v>
      </c>
      <c r="B10628" t="s">
        <v>22</v>
      </c>
      <c r="C10628" s="16" t="s">
        <v>18140</v>
      </c>
      <c r="D10628">
        <f t="shared" si="0"/>
        <v>28</v>
      </c>
      <c r="E10628" t="str">
        <f t="shared" si="1"/>
        <v>1,060,000</v>
      </c>
      <c r="F10628" t="str">
        <f t="shared" si="2"/>
        <v/>
      </c>
      <c r="G10628" t="str">
        <f t="shared" si="3"/>
        <v>1,060,000</v>
      </c>
      <c r="H10628" t="s">
        <v>96</v>
      </c>
      <c r="J10628" t="s">
        <v>84</v>
      </c>
      <c r="K10628" t="s">
        <v>101</v>
      </c>
      <c r="L10628">
        <v>1060000</v>
      </c>
      <c r="M10628" t="s">
        <v>18141</v>
      </c>
    </row>
    <row r="10629" spans="1:13">
      <c r="A10629">
        <v>14907</v>
      </c>
      <c r="B10629" t="s">
        <v>22</v>
      </c>
      <c r="C10629" s="16" t="s">
        <v>18142</v>
      </c>
      <c r="D10629">
        <f t="shared" si="0"/>
        <v>28</v>
      </c>
      <c r="E10629" t="str">
        <f t="shared" si="1"/>
        <v>1,000,000</v>
      </c>
      <c r="F10629" t="str">
        <f t="shared" si="2"/>
        <v/>
      </c>
      <c r="G10629" t="str">
        <f t="shared" si="3"/>
        <v>1,000,000</v>
      </c>
      <c r="H10629" t="s">
        <v>96</v>
      </c>
      <c r="J10629" t="s">
        <v>84</v>
      </c>
      <c r="K10629" t="s">
        <v>101</v>
      </c>
      <c r="L10629">
        <v>1000000</v>
      </c>
      <c r="M10629" t="s">
        <v>18143</v>
      </c>
    </row>
    <row r="10630" spans="1:13">
      <c r="A10630">
        <v>14908</v>
      </c>
      <c r="B10630" t="s">
        <v>22</v>
      </c>
      <c r="C10630" s="16" t="s">
        <v>18144</v>
      </c>
      <c r="D10630">
        <f t="shared" si="0"/>
        <v>28</v>
      </c>
      <c r="E10630" t="str">
        <f t="shared" si="1"/>
        <v>800,000</v>
      </c>
      <c r="F10630" t="str">
        <f t="shared" si="2"/>
        <v/>
      </c>
      <c r="G10630" t="str">
        <f t="shared" si="3"/>
        <v>800,000</v>
      </c>
      <c r="H10630" t="s">
        <v>96</v>
      </c>
      <c r="J10630" t="s">
        <v>84</v>
      </c>
      <c r="K10630" t="s">
        <v>101</v>
      </c>
      <c r="L10630">
        <v>800000</v>
      </c>
      <c r="M10630" t="s">
        <v>18145</v>
      </c>
    </row>
    <row r="10631" spans="1:13">
      <c r="A10631">
        <v>14909</v>
      </c>
      <c r="B10631" t="s">
        <v>22</v>
      </c>
      <c r="C10631" s="16" t="s">
        <v>18146</v>
      </c>
      <c r="D10631">
        <f t="shared" si="0"/>
        <v>28</v>
      </c>
      <c r="E10631" t="str">
        <f t="shared" si="1"/>
        <v>716,600</v>
      </c>
      <c r="F10631" t="str">
        <f t="shared" si="2"/>
        <v/>
      </c>
      <c r="G10631" t="str">
        <f t="shared" si="3"/>
        <v>716,600</v>
      </c>
      <c r="H10631" t="s">
        <v>96</v>
      </c>
      <c r="J10631" t="s">
        <v>84</v>
      </c>
      <c r="K10631" t="s">
        <v>101</v>
      </c>
      <c r="L10631">
        <v>716600</v>
      </c>
      <c r="M10631" t="s">
        <v>18147</v>
      </c>
    </row>
    <row r="10632" spans="1:13">
      <c r="A10632">
        <v>14910</v>
      </c>
      <c r="B10632" t="s">
        <v>22</v>
      </c>
      <c r="C10632" s="16" t="s">
        <v>18148</v>
      </c>
      <c r="D10632">
        <f t="shared" si="0"/>
        <v>28</v>
      </c>
      <c r="E10632" t="str">
        <f t="shared" si="1"/>
        <v>700,000</v>
      </c>
      <c r="F10632" t="str">
        <f t="shared" si="2"/>
        <v/>
      </c>
      <c r="G10632" t="str">
        <f t="shared" si="3"/>
        <v>700,000</v>
      </c>
      <c r="H10632" t="s">
        <v>96</v>
      </c>
      <c r="J10632" t="s">
        <v>84</v>
      </c>
      <c r="K10632" t="s">
        <v>101</v>
      </c>
      <c r="L10632">
        <v>700000</v>
      </c>
      <c r="M10632" t="s">
        <v>18149</v>
      </c>
    </row>
    <row r="10633" spans="1:13">
      <c r="A10633">
        <v>14911</v>
      </c>
      <c r="B10633" t="s">
        <v>22</v>
      </c>
      <c r="C10633" s="16" t="s">
        <v>18150</v>
      </c>
      <c r="D10633">
        <f t="shared" si="0"/>
        <v>28</v>
      </c>
      <c r="E10633" t="str">
        <f t="shared" si="1"/>
        <v>275,000</v>
      </c>
      <c r="F10633" t="str">
        <f t="shared" si="2"/>
        <v/>
      </c>
      <c r="G10633" t="str">
        <f t="shared" si="3"/>
        <v>275,000</v>
      </c>
      <c r="H10633" t="s">
        <v>96</v>
      </c>
      <c r="J10633" t="s">
        <v>84</v>
      </c>
      <c r="K10633" t="s">
        <v>101</v>
      </c>
      <c r="L10633">
        <v>275000</v>
      </c>
      <c r="M10633" t="s">
        <v>18151</v>
      </c>
    </row>
    <row r="10634" spans="1:13">
      <c r="A10634">
        <v>14912</v>
      </c>
      <c r="B10634" t="s">
        <v>22</v>
      </c>
      <c r="C10634" s="16" t="s">
        <v>18152</v>
      </c>
      <c r="D10634">
        <f t="shared" si="0"/>
        <v>28</v>
      </c>
      <c r="E10634" t="str">
        <f t="shared" si="1"/>
        <v>150,000</v>
      </c>
      <c r="F10634" t="str">
        <f t="shared" si="2"/>
        <v/>
      </c>
      <c r="G10634" t="str">
        <f t="shared" si="3"/>
        <v>150,000</v>
      </c>
      <c r="H10634" t="s">
        <v>96</v>
      </c>
      <c r="J10634" t="s">
        <v>84</v>
      </c>
      <c r="K10634" t="s">
        <v>101</v>
      </c>
      <c r="L10634">
        <v>150000</v>
      </c>
      <c r="M10634" t="s">
        <v>18153</v>
      </c>
    </row>
    <row r="10635" spans="1:13">
      <c r="A10635">
        <v>14914</v>
      </c>
      <c r="B10635" t="s">
        <v>22</v>
      </c>
      <c r="C10635" s="16" t="s">
        <v>18154</v>
      </c>
      <c r="D10635">
        <f t="shared" si="0"/>
        <v>28</v>
      </c>
      <c r="E10635" t="str">
        <f t="shared" si="1"/>
        <v>3,378,800</v>
      </c>
      <c r="F10635" t="str">
        <f t="shared" si="2"/>
        <v/>
      </c>
      <c r="G10635" t="str">
        <f t="shared" si="3"/>
        <v>3,378,800</v>
      </c>
      <c r="H10635" t="s">
        <v>96</v>
      </c>
      <c r="J10635" t="s">
        <v>88</v>
      </c>
      <c r="K10635" t="s">
        <v>101</v>
      </c>
      <c r="L10635">
        <v>3378800</v>
      </c>
      <c r="M10635" t="s">
        <v>18155</v>
      </c>
    </row>
    <row r="10636" spans="1:13">
      <c r="A10636">
        <v>14915</v>
      </c>
      <c r="B10636" t="s">
        <v>22</v>
      </c>
      <c r="C10636" s="16" t="s">
        <v>18156</v>
      </c>
      <c r="D10636">
        <f t="shared" si="0"/>
        <v>28</v>
      </c>
      <c r="E10636" t="str">
        <f t="shared" si="1"/>
        <v>2,600,000</v>
      </c>
      <c r="F10636" t="str">
        <f t="shared" si="2"/>
        <v/>
      </c>
      <c r="G10636" t="str">
        <f t="shared" si="3"/>
        <v>2,600,000</v>
      </c>
      <c r="H10636" t="s">
        <v>96</v>
      </c>
      <c r="J10636" t="s">
        <v>88</v>
      </c>
      <c r="K10636" t="s">
        <v>101</v>
      </c>
      <c r="L10636">
        <v>2600000</v>
      </c>
      <c r="M10636" t="s">
        <v>18157</v>
      </c>
    </row>
    <row r="10637" spans="1:13">
      <c r="A10637">
        <v>14916</v>
      </c>
      <c r="B10637" t="s">
        <v>22</v>
      </c>
      <c r="C10637" s="16" t="s">
        <v>18158</v>
      </c>
      <c r="D10637">
        <f t="shared" si="0"/>
        <v>28</v>
      </c>
      <c r="E10637" t="str">
        <f t="shared" si="1"/>
        <v>2,121,400</v>
      </c>
      <c r="F10637" t="str">
        <f t="shared" si="2"/>
        <v/>
      </c>
      <c r="G10637" t="str">
        <f t="shared" si="3"/>
        <v>2,121,400</v>
      </c>
      <c r="H10637" t="s">
        <v>96</v>
      </c>
      <c r="J10637" t="s">
        <v>88</v>
      </c>
      <c r="K10637" t="s">
        <v>101</v>
      </c>
      <c r="L10637">
        <v>2121400</v>
      </c>
      <c r="M10637" t="s">
        <v>18159</v>
      </c>
    </row>
    <row r="10638" spans="1:13">
      <c r="A10638">
        <v>14917</v>
      </c>
      <c r="B10638" t="s">
        <v>22</v>
      </c>
      <c r="C10638" s="16" t="s">
        <v>18160</v>
      </c>
      <c r="D10638">
        <f t="shared" si="0"/>
        <v>28</v>
      </c>
      <c r="E10638" t="str">
        <f t="shared" si="1"/>
        <v>1,900,000</v>
      </c>
      <c r="F10638" t="str">
        <f t="shared" si="2"/>
        <v/>
      </c>
      <c r="G10638" t="str">
        <f t="shared" si="3"/>
        <v>1,900,000</v>
      </c>
      <c r="H10638" t="s">
        <v>96</v>
      </c>
      <c r="J10638" t="s">
        <v>88</v>
      </c>
      <c r="K10638" t="s">
        <v>101</v>
      </c>
      <c r="L10638">
        <v>1900000</v>
      </c>
      <c r="M10638" t="s">
        <v>18161</v>
      </c>
    </row>
    <row r="10639" spans="1:13">
      <c r="A10639">
        <v>14918</v>
      </c>
      <c r="B10639" t="s">
        <v>22</v>
      </c>
      <c r="C10639" s="16" t="s">
        <v>18162</v>
      </c>
      <c r="D10639">
        <f t="shared" si="0"/>
        <v>28</v>
      </c>
      <c r="E10639" t="str">
        <f t="shared" si="1"/>
        <v>1,881,250</v>
      </c>
      <c r="F10639" t="str">
        <f t="shared" si="2"/>
        <v/>
      </c>
      <c r="G10639" t="str">
        <f t="shared" si="3"/>
        <v>1,881,250</v>
      </c>
      <c r="H10639" t="s">
        <v>96</v>
      </c>
      <c r="J10639" t="s">
        <v>88</v>
      </c>
      <c r="K10639" t="s">
        <v>101</v>
      </c>
      <c r="L10639">
        <v>1881250</v>
      </c>
      <c r="M10639" t="s">
        <v>18163</v>
      </c>
    </row>
    <row r="10640" spans="1:13">
      <c r="A10640">
        <v>14919</v>
      </c>
      <c r="B10640" t="s">
        <v>22</v>
      </c>
      <c r="C10640" s="16" t="s">
        <v>18164</v>
      </c>
      <c r="D10640">
        <f t="shared" si="0"/>
        <v>28</v>
      </c>
      <c r="E10640" t="str">
        <f t="shared" si="1"/>
        <v>1,700,000 [this season's salary]</v>
      </c>
      <c r="F10640">
        <f t="shared" si="2"/>
        <v>10</v>
      </c>
      <c r="G10640" t="str">
        <f t="shared" si="3"/>
        <v>1,700,000</v>
      </c>
      <c r="H10640" t="s">
        <v>96</v>
      </c>
      <c r="J10640" t="s">
        <v>88</v>
      </c>
      <c r="K10640" t="s">
        <v>101</v>
      </c>
      <c r="L10640">
        <v>1700000</v>
      </c>
      <c r="M10640" t="s">
        <v>18165</v>
      </c>
    </row>
    <row r="10641" spans="1:13">
      <c r="A10641">
        <v>14920</v>
      </c>
      <c r="B10641" t="s">
        <v>22</v>
      </c>
      <c r="C10641" s="16" t="s">
        <v>18166</v>
      </c>
      <c r="D10641">
        <f t="shared" si="0"/>
        <v>28</v>
      </c>
      <c r="E10641" t="str">
        <f t="shared" si="1"/>
        <v>393,000 [payment from last contract]</v>
      </c>
      <c r="F10641">
        <f t="shared" si="2"/>
        <v>8</v>
      </c>
      <c r="G10641" t="str">
        <f t="shared" si="3"/>
        <v>393,000</v>
      </c>
      <c r="H10641" t="s">
        <v>96</v>
      </c>
      <c r="J10641" t="s">
        <v>88</v>
      </c>
      <c r="K10641" t="s">
        <v>101</v>
      </c>
      <c r="L10641">
        <v>393000</v>
      </c>
      <c r="M10641" t="s">
        <v>18165</v>
      </c>
    </row>
    <row r="10642" spans="1:13">
      <c r="A10642">
        <v>14921</v>
      </c>
      <c r="B10642" t="s">
        <v>22</v>
      </c>
      <c r="C10642" s="16" t="s">
        <v>18167</v>
      </c>
      <c r="D10642">
        <f t="shared" si="0"/>
        <v>28</v>
      </c>
      <c r="E10642" t="str">
        <f t="shared" si="1"/>
        <v>1,500,000</v>
      </c>
      <c r="F10642" t="str">
        <f t="shared" si="2"/>
        <v/>
      </c>
      <c r="G10642" t="str">
        <f t="shared" si="3"/>
        <v>1,500,000</v>
      </c>
      <c r="H10642" t="s">
        <v>96</v>
      </c>
      <c r="J10642" t="s">
        <v>88</v>
      </c>
      <c r="K10642" t="s">
        <v>101</v>
      </c>
      <c r="L10642">
        <v>1500000</v>
      </c>
      <c r="M10642" t="s">
        <v>18168</v>
      </c>
    </row>
    <row r="10643" spans="1:13">
      <c r="A10643">
        <v>14922</v>
      </c>
      <c r="B10643" t="s">
        <v>22</v>
      </c>
      <c r="C10643" s="16" t="s">
        <v>18169</v>
      </c>
      <c r="D10643">
        <f t="shared" si="0"/>
        <v>28</v>
      </c>
      <c r="E10643" t="str">
        <f t="shared" si="1"/>
        <v>1,000,000</v>
      </c>
      <c r="F10643" t="str">
        <f t="shared" si="2"/>
        <v/>
      </c>
      <c r="G10643" t="str">
        <f t="shared" si="3"/>
        <v>1,000,000</v>
      </c>
      <c r="H10643" t="s">
        <v>96</v>
      </c>
      <c r="J10643" t="s">
        <v>88</v>
      </c>
      <c r="K10643" t="s">
        <v>101</v>
      </c>
      <c r="L10643">
        <v>1000000</v>
      </c>
      <c r="M10643" t="s">
        <v>18170</v>
      </c>
    </row>
    <row r="10644" spans="1:13">
      <c r="A10644">
        <v>14923</v>
      </c>
      <c r="B10644" t="s">
        <v>22</v>
      </c>
      <c r="C10644" s="16" t="s">
        <v>18171</v>
      </c>
      <c r="D10644">
        <f t="shared" si="0"/>
        <v>28</v>
      </c>
      <c r="E10644" t="str">
        <f t="shared" si="1"/>
        <v>845,000</v>
      </c>
      <c r="F10644" t="str">
        <f t="shared" si="2"/>
        <v/>
      </c>
      <c r="G10644" t="str">
        <f t="shared" si="3"/>
        <v>845,000</v>
      </c>
      <c r="H10644" t="s">
        <v>96</v>
      </c>
      <c r="J10644" t="s">
        <v>88</v>
      </c>
      <c r="K10644" t="s">
        <v>101</v>
      </c>
      <c r="L10644">
        <v>845000</v>
      </c>
      <c r="M10644" t="s">
        <v>18172</v>
      </c>
    </row>
    <row r="10645" spans="1:13">
      <c r="A10645">
        <v>14924</v>
      </c>
      <c r="B10645" t="s">
        <v>22</v>
      </c>
      <c r="C10645" s="16" t="s">
        <v>18173</v>
      </c>
      <c r="D10645">
        <f t="shared" si="0"/>
        <v>28</v>
      </c>
      <c r="E10645" t="str">
        <f t="shared" si="1"/>
        <v>666,600</v>
      </c>
      <c r="F10645" t="str">
        <f t="shared" si="2"/>
        <v/>
      </c>
      <c r="G10645" t="str">
        <f t="shared" si="3"/>
        <v>666,600</v>
      </c>
      <c r="H10645" t="s">
        <v>96</v>
      </c>
      <c r="J10645" t="s">
        <v>88</v>
      </c>
      <c r="K10645" t="s">
        <v>101</v>
      </c>
      <c r="L10645">
        <v>666600</v>
      </c>
      <c r="M10645" t="s">
        <v>18174</v>
      </c>
    </row>
    <row r="10646" spans="1:13">
      <c r="A10646">
        <v>14925</v>
      </c>
      <c r="B10646" t="s">
        <v>22</v>
      </c>
      <c r="C10646" s="16" t="s">
        <v>18175</v>
      </c>
      <c r="D10646">
        <f t="shared" si="0"/>
        <v>28</v>
      </c>
      <c r="E10646" t="str">
        <f t="shared" si="1"/>
        <v>265,000</v>
      </c>
      <c r="F10646" t="str">
        <f t="shared" si="2"/>
        <v/>
      </c>
      <c r="G10646" t="str">
        <f t="shared" si="3"/>
        <v>265,000</v>
      </c>
      <c r="H10646" t="s">
        <v>96</v>
      </c>
      <c r="J10646" t="s">
        <v>88</v>
      </c>
      <c r="K10646" t="s">
        <v>101</v>
      </c>
      <c r="L10646">
        <v>265000</v>
      </c>
      <c r="M10646" t="s">
        <v>18176</v>
      </c>
    </row>
    <row r="10647" spans="1:13">
      <c r="A10647">
        <v>14926</v>
      </c>
      <c r="B10647" t="s">
        <v>22</v>
      </c>
      <c r="C10647" s="16" t="s">
        <v>18177</v>
      </c>
      <c r="D10647">
        <f t="shared" si="0"/>
        <v>28</v>
      </c>
      <c r="E10647" t="str">
        <f t="shared" si="1"/>
        <v>250,000</v>
      </c>
      <c r="F10647" t="str">
        <f t="shared" si="2"/>
        <v/>
      </c>
      <c r="G10647" t="str">
        <f t="shared" si="3"/>
        <v>250,000</v>
      </c>
      <c r="H10647" t="s">
        <v>96</v>
      </c>
      <c r="J10647" t="s">
        <v>88</v>
      </c>
      <c r="K10647" t="s">
        <v>101</v>
      </c>
      <c r="L10647">
        <v>250000</v>
      </c>
      <c r="M10647" t="s">
        <v>18178</v>
      </c>
    </row>
    <row r="10648" spans="1:13">
      <c r="A10648">
        <v>14927</v>
      </c>
      <c r="B10648" t="s">
        <v>22</v>
      </c>
      <c r="C10648" s="16" t="s">
        <v>18179</v>
      </c>
      <c r="D10648">
        <f t="shared" si="0"/>
        <v>28</v>
      </c>
      <c r="E10648" t="str">
        <f t="shared" si="1"/>
        <v>150,000</v>
      </c>
      <c r="F10648" t="str">
        <f t="shared" si="2"/>
        <v/>
      </c>
      <c r="G10648" t="str">
        <f t="shared" si="3"/>
        <v>150,000</v>
      </c>
      <c r="H10648" t="s">
        <v>96</v>
      </c>
      <c r="J10648" t="s">
        <v>88</v>
      </c>
      <c r="K10648" t="s">
        <v>101</v>
      </c>
      <c r="L10648">
        <v>150000</v>
      </c>
      <c r="M10648" t="s">
        <v>18180</v>
      </c>
    </row>
    <row r="10649" spans="1:13">
      <c r="A10649">
        <v>14928</v>
      </c>
      <c r="B10649" t="s">
        <v>22</v>
      </c>
      <c r="C10649" s="16" t="s">
        <v>18181</v>
      </c>
      <c r="D10649">
        <f t="shared" si="0"/>
        <v>28</v>
      </c>
      <c r="E10649" t="str">
        <f t="shared" si="1"/>
        <v>57,900</v>
      </c>
      <c r="F10649" t="str">
        <f t="shared" si="2"/>
        <v/>
      </c>
      <c r="G10649" t="str">
        <f t="shared" si="3"/>
        <v>57,900</v>
      </c>
      <c r="H10649" t="s">
        <v>96</v>
      </c>
      <c r="J10649" t="s">
        <v>88</v>
      </c>
      <c r="K10649" t="s">
        <v>101</v>
      </c>
      <c r="L10649">
        <v>57900</v>
      </c>
      <c r="M10649" t="s">
        <v>17620</v>
      </c>
    </row>
    <row r="10650" spans="1:13">
      <c r="A10650">
        <v>14930</v>
      </c>
      <c r="B10650" t="s">
        <v>22</v>
      </c>
      <c r="C10650" s="16" t="s">
        <v>18182</v>
      </c>
      <c r="D10650">
        <f t="shared" si="0"/>
        <v>28</v>
      </c>
      <c r="E10650" t="str">
        <f t="shared" si="1"/>
        <v>2,612,500</v>
      </c>
      <c r="F10650" t="str">
        <f t="shared" si="2"/>
        <v/>
      </c>
      <c r="G10650" t="str">
        <f t="shared" si="3"/>
        <v>2,612,500</v>
      </c>
      <c r="H10650" t="s">
        <v>96</v>
      </c>
      <c r="J10650" t="s">
        <v>93</v>
      </c>
      <c r="K10650" t="s">
        <v>101</v>
      </c>
      <c r="L10650">
        <v>2612500</v>
      </c>
      <c r="M10650" t="s">
        <v>18183</v>
      </c>
    </row>
    <row r="10651" spans="1:13">
      <c r="A10651">
        <v>14931</v>
      </c>
      <c r="B10651" t="s">
        <v>22</v>
      </c>
      <c r="C10651" s="16" t="s">
        <v>18184</v>
      </c>
      <c r="D10651">
        <f t="shared" si="0"/>
        <v>28</v>
      </c>
      <c r="E10651" t="str">
        <f t="shared" si="1"/>
        <v>2,400,000</v>
      </c>
      <c r="F10651" t="str">
        <f t="shared" si="2"/>
        <v/>
      </c>
      <c r="G10651" t="str">
        <f t="shared" si="3"/>
        <v>2,400,000</v>
      </c>
      <c r="H10651" t="s">
        <v>96</v>
      </c>
      <c r="J10651" t="s">
        <v>93</v>
      </c>
      <c r="K10651" t="s">
        <v>101</v>
      </c>
      <c r="L10651">
        <v>2400000</v>
      </c>
      <c r="M10651" t="s">
        <v>18185</v>
      </c>
    </row>
    <row r="10652" spans="1:13">
      <c r="A10652">
        <v>14932</v>
      </c>
      <c r="B10652" t="s">
        <v>22</v>
      </c>
      <c r="C10652" s="16" t="s">
        <v>18186</v>
      </c>
      <c r="D10652">
        <f t="shared" si="0"/>
        <v>28</v>
      </c>
      <c r="E10652" t="str">
        <f t="shared" si="1"/>
        <v>2,125,000</v>
      </c>
      <c r="F10652" t="str">
        <f t="shared" si="2"/>
        <v/>
      </c>
      <c r="G10652" t="str">
        <f t="shared" si="3"/>
        <v>2,125,000</v>
      </c>
      <c r="H10652" t="s">
        <v>96</v>
      </c>
      <c r="J10652" t="s">
        <v>93</v>
      </c>
      <c r="K10652" t="s">
        <v>101</v>
      </c>
      <c r="L10652">
        <v>2125000</v>
      </c>
      <c r="M10652" t="s">
        <v>18187</v>
      </c>
    </row>
    <row r="10653" spans="1:13">
      <c r="A10653">
        <v>14933</v>
      </c>
      <c r="B10653" t="s">
        <v>22</v>
      </c>
      <c r="C10653" s="16" t="s">
        <v>18188</v>
      </c>
      <c r="D10653">
        <f t="shared" si="0"/>
        <v>28</v>
      </c>
      <c r="E10653" t="str">
        <f t="shared" si="1"/>
        <v>2,080,000</v>
      </c>
      <c r="F10653" t="str">
        <f t="shared" si="2"/>
        <v/>
      </c>
      <c r="G10653" t="str">
        <f t="shared" si="3"/>
        <v>2,080,000</v>
      </c>
      <c r="H10653" t="s">
        <v>96</v>
      </c>
      <c r="J10653" t="s">
        <v>93</v>
      </c>
      <c r="K10653" t="s">
        <v>101</v>
      </c>
      <c r="L10653">
        <v>2080000</v>
      </c>
      <c r="M10653" t="s">
        <v>18189</v>
      </c>
    </row>
    <row r="10654" spans="1:13">
      <c r="A10654">
        <v>14934</v>
      </c>
      <c r="B10654" t="s">
        <v>22</v>
      </c>
      <c r="C10654" s="16" t="s">
        <v>18190</v>
      </c>
      <c r="D10654">
        <f t="shared" si="0"/>
        <v>28</v>
      </c>
      <c r="E10654" t="str">
        <f t="shared" si="1"/>
        <v>2,004,500 *</v>
      </c>
      <c r="F10654">
        <f t="shared" si="2"/>
        <v>10</v>
      </c>
      <c r="G10654" t="str">
        <f t="shared" si="3"/>
        <v>2,004,500</v>
      </c>
      <c r="H10654" t="s">
        <v>96</v>
      </c>
      <c r="J10654" t="s">
        <v>93</v>
      </c>
      <c r="K10654" t="s">
        <v>101</v>
      </c>
      <c r="L10654">
        <v>2004500</v>
      </c>
      <c r="M10654" t="s">
        <v>18191</v>
      </c>
    </row>
    <row r="10655" spans="1:13">
      <c r="A10655">
        <v>14935</v>
      </c>
      <c r="B10655" t="s">
        <v>22</v>
      </c>
      <c r="C10655" s="16" t="s">
        <v>18192</v>
      </c>
      <c r="D10655">
        <f t="shared" si="0"/>
        <v>28</v>
      </c>
      <c r="E10655" t="str">
        <f t="shared" si="1"/>
        <v>1,309,000</v>
      </c>
      <c r="F10655" t="str">
        <f t="shared" si="2"/>
        <v/>
      </c>
      <c r="G10655" t="str">
        <f t="shared" si="3"/>
        <v>1,309,000</v>
      </c>
      <c r="H10655" t="s">
        <v>96</v>
      </c>
      <c r="J10655" t="s">
        <v>93</v>
      </c>
      <c r="K10655" t="s">
        <v>101</v>
      </c>
      <c r="L10655">
        <v>1309000</v>
      </c>
      <c r="M10655" t="s">
        <v>18193</v>
      </c>
    </row>
    <row r="10656" spans="1:13">
      <c r="A10656">
        <v>14936</v>
      </c>
      <c r="B10656" t="s">
        <v>22</v>
      </c>
      <c r="C10656" s="16" t="s">
        <v>18194</v>
      </c>
      <c r="D10656">
        <f t="shared" si="0"/>
        <v>28</v>
      </c>
      <c r="E10656" t="str">
        <f t="shared" si="1"/>
        <v>1,150,000</v>
      </c>
      <c r="F10656" t="str">
        <f t="shared" si="2"/>
        <v/>
      </c>
      <c r="G10656" t="str">
        <f t="shared" si="3"/>
        <v>1,150,000</v>
      </c>
      <c r="H10656" t="s">
        <v>96</v>
      </c>
      <c r="J10656" t="s">
        <v>93</v>
      </c>
      <c r="K10656" t="s">
        <v>101</v>
      </c>
      <c r="L10656">
        <v>1150000</v>
      </c>
      <c r="M10656" t="s">
        <v>18195</v>
      </c>
    </row>
    <row r="10657" spans="1:13">
      <c r="A10657">
        <v>14937</v>
      </c>
      <c r="B10657" t="s">
        <v>22</v>
      </c>
      <c r="C10657" s="16" t="s">
        <v>18196</v>
      </c>
      <c r="D10657">
        <f t="shared" si="0"/>
        <v>28</v>
      </c>
      <c r="E10657" t="str">
        <f t="shared" si="1"/>
        <v>740,000</v>
      </c>
      <c r="F10657" t="str">
        <f t="shared" si="2"/>
        <v/>
      </c>
      <c r="G10657" t="str">
        <f t="shared" si="3"/>
        <v>740,000</v>
      </c>
      <c r="H10657" t="s">
        <v>96</v>
      </c>
      <c r="J10657" t="s">
        <v>93</v>
      </c>
      <c r="K10657" t="s">
        <v>101</v>
      </c>
      <c r="L10657">
        <v>740000</v>
      </c>
      <c r="M10657" t="s">
        <v>18197</v>
      </c>
    </row>
    <row r="10658" spans="1:13">
      <c r="A10658">
        <v>14938</v>
      </c>
      <c r="B10658" t="s">
        <v>22</v>
      </c>
      <c r="C10658" s="16" t="s">
        <v>18198</v>
      </c>
      <c r="D10658">
        <f t="shared" si="0"/>
        <v>28</v>
      </c>
      <c r="E10658" t="str">
        <f t="shared" si="1"/>
        <v>700,000</v>
      </c>
      <c r="F10658" t="str">
        <f t="shared" si="2"/>
        <v/>
      </c>
      <c r="G10658" t="str">
        <f t="shared" si="3"/>
        <v>700,000</v>
      </c>
      <c r="H10658" t="s">
        <v>96</v>
      </c>
      <c r="J10658" t="s">
        <v>93</v>
      </c>
      <c r="K10658" t="s">
        <v>101</v>
      </c>
      <c r="L10658">
        <v>700000</v>
      </c>
      <c r="M10658" t="s">
        <v>18199</v>
      </c>
    </row>
    <row r="10659" spans="1:13">
      <c r="A10659">
        <v>14939</v>
      </c>
      <c r="B10659" t="s">
        <v>22</v>
      </c>
      <c r="C10659" s="16" t="s">
        <v>18200</v>
      </c>
      <c r="D10659">
        <f t="shared" si="0"/>
        <v>28</v>
      </c>
      <c r="E10659" t="str">
        <f t="shared" si="1"/>
        <v>550,000</v>
      </c>
      <c r="F10659" t="str">
        <f t="shared" si="2"/>
        <v/>
      </c>
      <c r="G10659" t="str">
        <f t="shared" si="3"/>
        <v>550,000</v>
      </c>
      <c r="H10659" t="s">
        <v>96</v>
      </c>
      <c r="J10659" t="s">
        <v>93</v>
      </c>
      <c r="K10659" t="s">
        <v>101</v>
      </c>
      <c r="L10659">
        <v>550000</v>
      </c>
      <c r="M10659" t="s">
        <v>18201</v>
      </c>
    </row>
    <row r="10660" spans="1:13">
      <c r="A10660">
        <v>14940</v>
      </c>
      <c r="B10660" t="s">
        <v>22</v>
      </c>
      <c r="C10660" s="16" t="s">
        <v>18202</v>
      </c>
      <c r="D10660">
        <f t="shared" si="0"/>
        <v>28</v>
      </c>
      <c r="E10660" t="str">
        <f t="shared" si="1"/>
        <v>400,000</v>
      </c>
      <c r="F10660" t="str">
        <f t="shared" si="2"/>
        <v/>
      </c>
      <c r="G10660" t="str">
        <f t="shared" si="3"/>
        <v>400,000</v>
      </c>
      <c r="H10660" t="s">
        <v>96</v>
      </c>
      <c r="J10660" t="s">
        <v>93</v>
      </c>
      <c r="K10660" t="s">
        <v>101</v>
      </c>
      <c r="L10660">
        <v>400000</v>
      </c>
      <c r="M10660" t="s">
        <v>18203</v>
      </c>
    </row>
    <row r="10661" spans="1:13">
      <c r="A10661">
        <v>14941</v>
      </c>
      <c r="B10661" t="s">
        <v>22</v>
      </c>
      <c r="C10661" s="16" t="s">
        <v>18204</v>
      </c>
      <c r="D10661">
        <f t="shared" si="0"/>
        <v>28</v>
      </c>
      <c r="E10661" t="str">
        <f t="shared" si="1"/>
        <v>328,750 *</v>
      </c>
      <c r="F10661">
        <f t="shared" si="2"/>
        <v>8</v>
      </c>
      <c r="G10661" t="str">
        <f t="shared" si="3"/>
        <v>328,750</v>
      </c>
      <c r="H10661" t="s">
        <v>96</v>
      </c>
      <c r="J10661" t="s">
        <v>93</v>
      </c>
      <c r="K10661" t="s">
        <v>101</v>
      </c>
      <c r="L10661">
        <v>328750</v>
      </c>
      <c r="M10661" t="s">
        <v>18205</v>
      </c>
    </row>
    <row r="10662" spans="1:13">
      <c r="A10662">
        <v>14942</v>
      </c>
      <c r="B10662" t="s">
        <v>22</v>
      </c>
      <c r="C10662" s="16" t="s">
        <v>18206</v>
      </c>
      <c r="D10662">
        <f t="shared" si="0"/>
        <v>28</v>
      </c>
      <c r="E10662" t="str">
        <f t="shared" si="1"/>
        <v>200,000</v>
      </c>
      <c r="F10662" t="str">
        <f t="shared" si="2"/>
        <v/>
      </c>
      <c r="G10662" t="str">
        <f t="shared" si="3"/>
        <v>200,000</v>
      </c>
      <c r="H10662" t="s">
        <v>96</v>
      </c>
      <c r="J10662" t="s">
        <v>93</v>
      </c>
      <c r="K10662" t="s">
        <v>101</v>
      </c>
      <c r="L10662">
        <v>200000</v>
      </c>
      <c r="M10662" t="s">
        <v>18207</v>
      </c>
    </row>
    <row r="10663" spans="1:13">
      <c r="A10663">
        <v>14943</v>
      </c>
      <c r="B10663" t="s">
        <v>22</v>
      </c>
      <c r="C10663" s="16" t="s">
        <v>18208</v>
      </c>
      <c r="D10663">
        <f t="shared" si="0"/>
        <v>28</v>
      </c>
      <c r="E10663" t="str">
        <f t="shared" si="1"/>
        <v>150,000</v>
      </c>
      <c r="F10663" t="str">
        <f t="shared" si="2"/>
        <v/>
      </c>
      <c r="G10663" t="str">
        <f t="shared" si="3"/>
        <v>150,000</v>
      </c>
      <c r="H10663" t="s">
        <v>96</v>
      </c>
      <c r="J10663" t="s">
        <v>93</v>
      </c>
      <c r="K10663" t="s">
        <v>101</v>
      </c>
      <c r="L10663">
        <v>150000</v>
      </c>
      <c r="M10663" t="s">
        <v>18209</v>
      </c>
    </row>
    <row r="10664" spans="1:13">
      <c r="A10664">
        <v>14944</v>
      </c>
      <c r="B10664" t="s">
        <v>22</v>
      </c>
      <c r="C10664" s="16" t="s">
        <v>18210</v>
      </c>
      <c r="D10664">
        <f t="shared" si="0"/>
        <v>28</v>
      </c>
      <c r="E10664" t="str">
        <f t="shared" si="1"/>
        <v>150,000</v>
      </c>
      <c r="F10664" t="str">
        <f t="shared" si="2"/>
        <v/>
      </c>
      <c r="G10664" t="str">
        <f t="shared" si="3"/>
        <v>150,000</v>
      </c>
      <c r="H10664" t="s">
        <v>96</v>
      </c>
      <c r="J10664" t="s">
        <v>93</v>
      </c>
      <c r="K10664" t="s">
        <v>101</v>
      </c>
      <c r="L10664">
        <v>150000</v>
      </c>
      <c r="M10664" t="s">
        <v>18211</v>
      </c>
    </row>
    <row r="10665" spans="1:13">
      <c r="A10665">
        <v>14945</v>
      </c>
      <c r="B10665" t="s">
        <v>22</v>
      </c>
      <c r="C10665" s="16" t="s">
        <v>18212</v>
      </c>
      <c r="D10665">
        <f t="shared" si="0"/>
        <v>28</v>
      </c>
      <c r="E10665" t="str">
        <f t="shared" si="1"/>
        <v>150,000</v>
      </c>
      <c r="F10665" t="str">
        <f t="shared" si="2"/>
        <v/>
      </c>
      <c r="G10665" t="str">
        <f t="shared" si="3"/>
        <v>150,000</v>
      </c>
      <c r="H10665" t="s">
        <v>96</v>
      </c>
      <c r="J10665" t="s">
        <v>93</v>
      </c>
      <c r="K10665" t="s">
        <v>101</v>
      </c>
      <c r="L10665">
        <v>150000</v>
      </c>
      <c r="M10665" t="s">
        <v>18213</v>
      </c>
    </row>
    <row r="10666" spans="1:13">
      <c r="A10666">
        <v>15017</v>
      </c>
      <c r="B10666" t="s">
        <v>23</v>
      </c>
      <c r="C10666" s="16" t="s">
        <v>18214</v>
      </c>
      <c r="D10666">
        <f t="shared" si="0"/>
        <v>28</v>
      </c>
      <c r="E10666" t="str">
        <f t="shared" si="1"/>
        <v>3,500,000</v>
      </c>
      <c r="F10666" t="str">
        <f t="shared" si="2"/>
        <v/>
      </c>
      <c r="G10666" t="str">
        <f t="shared" si="3"/>
        <v>3,500,000</v>
      </c>
      <c r="H10666" t="s">
        <v>96</v>
      </c>
      <c r="J10666" t="s">
        <v>28</v>
      </c>
      <c r="K10666" t="s">
        <v>101</v>
      </c>
      <c r="L10666">
        <v>3500000</v>
      </c>
      <c r="M10666" t="s">
        <v>18215</v>
      </c>
    </row>
    <row r="10667" spans="1:13">
      <c r="A10667">
        <v>15018</v>
      </c>
      <c r="B10667" t="s">
        <v>23</v>
      </c>
      <c r="C10667" s="16" t="s">
        <v>18216</v>
      </c>
      <c r="D10667">
        <f t="shared" si="0"/>
        <v>28</v>
      </c>
      <c r="E10667" t="str">
        <f t="shared" si="1"/>
        <v>2,900,000</v>
      </c>
      <c r="F10667" t="str">
        <f t="shared" si="2"/>
        <v/>
      </c>
      <c r="G10667" t="str">
        <f t="shared" si="3"/>
        <v>2,900,000</v>
      </c>
      <c r="H10667" t="s">
        <v>96</v>
      </c>
      <c r="J10667" t="s">
        <v>28</v>
      </c>
      <c r="K10667" t="s">
        <v>101</v>
      </c>
      <c r="L10667">
        <v>2900000</v>
      </c>
      <c r="M10667" t="s">
        <v>5354</v>
      </c>
    </row>
    <row r="10668" spans="1:13">
      <c r="A10668">
        <v>15019</v>
      </c>
      <c r="B10668" t="s">
        <v>23</v>
      </c>
      <c r="C10668" s="16" t="s">
        <v>18217</v>
      </c>
      <c r="D10668">
        <f t="shared" si="0"/>
        <v>28</v>
      </c>
      <c r="E10668" t="str">
        <f t="shared" si="1"/>
        <v>2,625,000</v>
      </c>
      <c r="F10668" t="str">
        <f t="shared" si="2"/>
        <v/>
      </c>
      <c r="G10668" t="str">
        <f t="shared" si="3"/>
        <v>2,625,000</v>
      </c>
      <c r="H10668" t="s">
        <v>96</v>
      </c>
      <c r="J10668" t="s">
        <v>28</v>
      </c>
      <c r="K10668" t="s">
        <v>101</v>
      </c>
      <c r="L10668">
        <v>2625000</v>
      </c>
      <c r="M10668" t="s">
        <v>5448</v>
      </c>
    </row>
    <row r="10669" spans="1:13">
      <c r="A10669">
        <v>15020</v>
      </c>
      <c r="B10669" t="s">
        <v>23</v>
      </c>
      <c r="C10669" s="16" t="s">
        <v>18218</v>
      </c>
      <c r="D10669">
        <f t="shared" si="0"/>
        <v>28</v>
      </c>
      <c r="E10669" t="str">
        <f t="shared" si="1"/>
        <v>2,457,000</v>
      </c>
      <c r="F10669" t="str">
        <f t="shared" si="2"/>
        <v/>
      </c>
      <c r="G10669" t="str">
        <f t="shared" si="3"/>
        <v>2,457,000</v>
      </c>
      <c r="H10669" t="s">
        <v>96</v>
      </c>
      <c r="J10669" t="s">
        <v>28</v>
      </c>
      <c r="K10669" t="s">
        <v>101</v>
      </c>
      <c r="L10669">
        <v>2457000</v>
      </c>
      <c r="M10669" t="s">
        <v>4657</v>
      </c>
    </row>
    <row r="10670" spans="1:13">
      <c r="A10670">
        <v>15021</v>
      </c>
      <c r="B10670" t="s">
        <v>23</v>
      </c>
      <c r="C10670" s="16" t="s">
        <v>18219</v>
      </c>
      <c r="D10670">
        <f t="shared" si="0"/>
        <v>28</v>
      </c>
      <c r="E10670" t="str">
        <f t="shared" si="1"/>
        <v>1,630,000</v>
      </c>
      <c r="F10670" t="str">
        <f t="shared" si="2"/>
        <v/>
      </c>
      <c r="G10670" t="str">
        <f t="shared" si="3"/>
        <v>1,630,000</v>
      </c>
      <c r="H10670" t="s">
        <v>96</v>
      </c>
      <c r="J10670" t="s">
        <v>28</v>
      </c>
      <c r="K10670" t="s">
        <v>101</v>
      </c>
      <c r="L10670">
        <v>1630000</v>
      </c>
      <c r="M10670" t="s">
        <v>5697</v>
      </c>
    </row>
    <row r="10671" spans="1:13">
      <c r="A10671">
        <v>15022</v>
      </c>
      <c r="B10671" t="s">
        <v>23</v>
      </c>
      <c r="C10671" s="16" t="s">
        <v>18220</v>
      </c>
      <c r="D10671">
        <f t="shared" si="0"/>
        <v>28</v>
      </c>
      <c r="E10671" t="str">
        <f t="shared" si="1"/>
        <v>1,445,000</v>
      </c>
      <c r="F10671" t="str">
        <f t="shared" si="2"/>
        <v/>
      </c>
      <c r="G10671" t="str">
        <f t="shared" si="3"/>
        <v>1,445,000</v>
      </c>
      <c r="H10671" t="s">
        <v>96</v>
      </c>
      <c r="J10671" t="s">
        <v>28</v>
      </c>
      <c r="K10671" t="s">
        <v>101</v>
      </c>
      <c r="L10671">
        <v>1445000</v>
      </c>
      <c r="M10671" t="s">
        <v>5898</v>
      </c>
    </row>
    <row r="10672" spans="1:13">
      <c r="A10672">
        <v>15023</v>
      </c>
      <c r="B10672" t="s">
        <v>23</v>
      </c>
      <c r="C10672" s="16" t="s">
        <v>18221</v>
      </c>
      <c r="D10672">
        <f t="shared" si="0"/>
        <v>28</v>
      </c>
      <c r="E10672" t="str">
        <f t="shared" si="1"/>
        <v>1,400,000</v>
      </c>
      <c r="F10672" t="str">
        <f t="shared" si="2"/>
        <v/>
      </c>
      <c r="G10672" t="str">
        <f t="shared" si="3"/>
        <v>1,400,000</v>
      </c>
      <c r="H10672" t="s">
        <v>96</v>
      </c>
      <c r="J10672" t="s">
        <v>28</v>
      </c>
      <c r="K10672" t="s">
        <v>101</v>
      </c>
      <c r="L10672">
        <v>1400000</v>
      </c>
      <c r="M10672" t="s">
        <v>5993</v>
      </c>
    </row>
    <row r="10673" spans="1:13">
      <c r="A10673">
        <v>15024</v>
      </c>
      <c r="B10673" t="s">
        <v>23</v>
      </c>
      <c r="C10673" s="16" t="s">
        <v>18222</v>
      </c>
      <c r="D10673">
        <f t="shared" si="0"/>
        <v>28</v>
      </c>
      <c r="E10673" t="str">
        <f t="shared" si="1"/>
        <v>1,228,000</v>
      </c>
      <c r="F10673" t="str">
        <f t="shared" si="2"/>
        <v/>
      </c>
      <c r="G10673" t="str">
        <f t="shared" si="3"/>
        <v>1,228,000</v>
      </c>
      <c r="H10673" t="s">
        <v>96</v>
      </c>
      <c r="J10673" t="s">
        <v>28</v>
      </c>
      <c r="K10673" t="s">
        <v>101</v>
      </c>
      <c r="L10673">
        <v>1228000</v>
      </c>
      <c r="M10673" t="s">
        <v>4578</v>
      </c>
    </row>
    <row r="10674" spans="1:13">
      <c r="A10674">
        <v>15025</v>
      </c>
      <c r="B10674" t="s">
        <v>23</v>
      </c>
      <c r="C10674" s="16" t="s">
        <v>18223</v>
      </c>
      <c r="D10674">
        <f t="shared" si="0"/>
        <v>28</v>
      </c>
      <c r="E10674" t="str">
        <f t="shared" si="1"/>
        <v>1,200,000</v>
      </c>
      <c r="F10674" t="str">
        <f t="shared" si="2"/>
        <v/>
      </c>
      <c r="G10674" t="str">
        <f t="shared" si="3"/>
        <v>1,200,000</v>
      </c>
      <c r="H10674" t="s">
        <v>96</v>
      </c>
      <c r="J10674" t="s">
        <v>28</v>
      </c>
      <c r="K10674" t="s">
        <v>101</v>
      </c>
      <c r="L10674">
        <v>1200000</v>
      </c>
      <c r="M10674" t="s">
        <v>4838</v>
      </c>
    </row>
    <row r="10675" spans="1:13">
      <c r="A10675">
        <v>15026</v>
      </c>
      <c r="B10675" t="s">
        <v>23</v>
      </c>
      <c r="C10675" s="16" t="s">
        <v>18224</v>
      </c>
      <c r="D10675">
        <f t="shared" si="0"/>
        <v>28</v>
      </c>
      <c r="E10675" t="str">
        <f t="shared" si="1"/>
        <v>1,200,000</v>
      </c>
      <c r="F10675" t="str">
        <f t="shared" si="2"/>
        <v/>
      </c>
      <c r="G10675" t="str">
        <f t="shared" si="3"/>
        <v>1,200,000</v>
      </c>
      <c r="H10675" t="s">
        <v>96</v>
      </c>
      <c r="J10675" t="s">
        <v>28</v>
      </c>
      <c r="K10675" t="s">
        <v>101</v>
      </c>
      <c r="L10675">
        <v>1200000</v>
      </c>
      <c r="M10675" t="s">
        <v>4516</v>
      </c>
    </row>
    <row r="10676" spans="1:13">
      <c r="A10676">
        <v>15027</v>
      </c>
      <c r="B10676" t="s">
        <v>23</v>
      </c>
      <c r="C10676" s="16" t="s">
        <v>18225</v>
      </c>
      <c r="D10676">
        <f t="shared" si="0"/>
        <v>28</v>
      </c>
      <c r="E10676" t="str">
        <f t="shared" si="1"/>
        <v>1,025,000</v>
      </c>
      <c r="F10676" t="str">
        <f t="shared" si="2"/>
        <v/>
      </c>
      <c r="G10676" t="str">
        <f t="shared" si="3"/>
        <v>1,025,000</v>
      </c>
      <c r="H10676" t="s">
        <v>96</v>
      </c>
      <c r="J10676" t="s">
        <v>28</v>
      </c>
      <c r="K10676" t="s">
        <v>101</v>
      </c>
      <c r="L10676">
        <v>1025000</v>
      </c>
      <c r="M10676" t="s">
        <v>5006</v>
      </c>
    </row>
    <row r="10677" spans="1:13">
      <c r="A10677">
        <v>15028</v>
      </c>
      <c r="B10677" t="s">
        <v>23</v>
      </c>
      <c r="C10677" s="16" t="s">
        <v>18226</v>
      </c>
      <c r="D10677">
        <f t="shared" si="0"/>
        <v>28</v>
      </c>
      <c r="E10677" t="str">
        <f t="shared" si="1"/>
        <v>650,000</v>
      </c>
      <c r="F10677" t="str">
        <f t="shared" si="2"/>
        <v/>
      </c>
      <c r="G10677" t="str">
        <f t="shared" si="3"/>
        <v>650,000</v>
      </c>
      <c r="H10677" t="s">
        <v>96</v>
      </c>
      <c r="J10677" t="s">
        <v>28</v>
      </c>
      <c r="K10677" t="s">
        <v>101</v>
      </c>
      <c r="L10677">
        <v>650000</v>
      </c>
      <c r="M10677" t="s">
        <v>4994</v>
      </c>
    </row>
    <row r="10678" spans="1:13">
      <c r="A10678">
        <v>15029</v>
      </c>
      <c r="B10678" t="s">
        <v>23</v>
      </c>
      <c r="C10678" s="16" t="s">
        <v>18227</v>
      </c>
      <c r="D10678">
        <f t="shared" si="0"/>
        <v>28</v>
      </c>
      <c r="E10678" t="str">
        <f t="shared" si="1"/>
        <v>600,000</v>
      </c>
      <c r="F10678" t="str">
        <f t="shared" si="2"/>
        <v/>
      </c>
      <c r="G10678" t="str">
        <f t="shared" si="3"/>
        <v>600,000</v>
      </c>
      <c r="H10678" t="s">
        <v>96</v>
      </c>
      <c r="J10678" t="s">
        <v>28</v>
      </c>
      <c r="K10678" t="s">
        <v>101</v>
      </c>
      <c r="L10678">
        <v>600000</v>
      </c>
      <c r="M10678" t="s">
        <v>5759</v>
      </c>
    </row>
    <row r="10679" spans="1:13">
      <c r="A10679">
        <v>15030</v>
      </c>
      <c r="B10679" t="s">
        <v>23</v>
      </c>
      <c r="C10679" s="16" t="s">
        <v>18228</v>
      </c>
      <c r="D10679">
        <f t="shared" si="0"/>
        <v>28</v>
      </c>
      <c r="E10679" t="str">
        <f t="shared" si="1"/>
        <v>250,000</v>
      </c>
      <c r="F10679" t="str">
        <f t="shared" si="2"/>
        <v/>
      </c>
      <c r="G10679" t="str">
        <f t="shared" si="3"/>
        <v>250,000</v>
      </c>
      <c r="H10679" t="s">
        <v>96</v>
      </c>
      <c r="J10679" t="s">
        <v>28</v>
      </c>
      <c r="K10679" t="s">
        <v>101</v>
      </c>
      <c r="L10679">
        <v>250000</v>
      </c>
      <c r="M10679" t="s">
        <v>5132</v>
      </c>
    </row>
    <row r="10680" spans="1:13">
      <c r="A10680">
        <v>15031</v>
      </c>
      <c r="B10680" t="s">
        <v>23</v>
      </c>
      <c r="C10680" s="16" t="s">
        <v>18229</v>
      </c>
      <c r="D10680">
        <f t="shared" si="0"/>
        <v>28</v>
      </c>
      <c r="E10680" t="str">
        <f t="shared" si="1"/>
        <v>250,000</v>
      </c>
      <c r="F10680" t="str">
        <f t="shared" si="2"/>
        <v/>
      </c>
      <c r="G10680" t="str">
        <f t="shared" si="3"/>
        <v>250,000</v>
      </c>
      <c r="H10680" t="s">
        <v>96</v>
      </c>
      <c r="J10680" t="s">
        <v>28</v>
      </c>
      <c r="K10680" t="s">
        <v>101</v>
      </c>
      <c r="L10680">
        <v>250000</v>
      </c>
      <c r="M10680" t="s">
        <v>6012</v>
      </c>
    </row>
    <row r="10681" spans="1:13">
      <c r="A10681">
        <v>15032</v>
      </c>
      <c r="B10681" t="s">
        <v>23</v>
      </c>
      <c r="C10681" s="16" t="s">
        <v>18230</v>
      </c>
      <c r="D10681">
        <f t="shared" si="0"/>
        <v>28</v>
      </c>
      <c r="E10681" t="str">
        <f t="shared" si="1"/>
        <v>150,000</v>
      </c>
      <c r="F10681" t="str">
        <f t="shared" si="2"/>
        <v/>
      </c>
      <c r="G10681" t="str">
        <f t="shared" si="3"/>
        <v>150,000</v>
      </c>
      <c r="H10681" t="s">
        <v>96</v>
      </c>
      <c r="J10681" t="s">
        <v>28</v>
      </c>
      <c r="K10681" t="s">
        <v>101</v>
      </c>
      <c r="L10681">
        <v>150000</v>
      </c>
      <c r="M10681" t="s">
        <v>5040</v>
      </c>
    </row>
    <row r="10682" spans="1:13">
      <c r="A10682">
        <v>15035</v>
      </c>
      <c r="B10682" t="s">
        <v>23</v>
      </c>
      <c r="C10682" s="16" t="s">
        <v>18231</v>
      </c>
      <c r="D10682">
        <f t="shared" si="0"/>
        <v>28</v>
      </c>
      <c r="E10682" t="str">
        <f t="shared" si="1"/>
        <v>4,000,000</v>
      </c>
      <c r="F10682" t="str">
        <f t="shared" si="2"/>
        <v/>
      </c>
      <c r="G10682" t="str">
        <f t="shared" si="3"/>
        <v>4,000,000</v>
      </c>
      <c r="H10682" t="s">
        <v>96</v>
      </c>
      <c r="J10682" t="s">
        <v>32</v>
      </c>
      <c r="K10682" t="s">
        <v>101</v>
      </c>
      <c r="L10682">
        <v>4000000</v>
      </c>
      <c r="M10682" t="s">
        <v>5863</v>
      </c>
    </row>
    <row r="10683" spans="1:13">
      <c r="A10683">
        <v>15036</v>
      </c>
      <c r="B10683" t="s">
        <v>23</v>
      </c>
      <c r="C10683" s="16" t="s">
        <v>18232</v>
      </c>
      <c r="D10683">
        <f t="shared" si="0"/>
        <v>28</v>
      </c>
      <c r="E10683" t="str">
        <f t="shared" si="1"/>
        <v>2,300,000</v>
      </c>
      <c r="F10683" t="str">
        <f t="shared" si="2"/>
        <v/>
      </c>
      <c r="G10683" t="str">
        <f t="shared" si="3"/>
        <v>2,300,000</v>
      </c>
      <c r="H10683" t="s">
        <v>96</v>
      </c>
      <c r="J10683" t="s">
        <v>32</v>
      </c>
      <c r="K10683" t="s">
        <v>101</v>
      </c>
      <c r="L10683">
        <v>2300000</v>
      </c>
      <c r="M10683" t="s">
        <v>5981</v>
      </c>
    </row>
    <row r="10684" spans="1:13">
      <c r="A10684">
        <v>15037</v>
      </c>
      <c r="B10684" t="s">
        <v>23</v>
      </c>
      <c r="C10684" s="16" t="s">
        <v>18233</v>
      </c>
      <c r="D10684">
        <f t="shared" si="0"/>
        <v>28</v>
      </c>
      <c r="E10684" t="str">
        <f t="shared" si="1"/>
        <v>2,145,000</v>
      </c>
      <c r="F10684" t="str">
        <f t="shared" si="2"/>
        <v/>
      </c>
      <c r="G10684" t="str">
        <f t="shared" si="3"/>
        <v>2,145,000</v>
      </c>
      <c r="H10684" t="s">
        <v>96</v>
      </c>
      <c r="J10684" t="s">
        <v>32</v>
      </c>
      <c r="K10684" t="s">
        <v>101</v>
      </c>
      <c r="L10684">
        <v>2145000</v>
      </c>
      <c r="M10684" t="s">
        <v>6194</v>
      </c>
    </row>
    <row r="10685" spans="1:13">
      <c r="A10685">
        <v>15038</v>
      </c>
      <c r="B10685" t="s">
        <v>23</v>
      </c>
      <c r="C10685" s="16" t="s">
        <v>18234</v>
      </c>
      <c r="D10685">
        <f t="shared" si="0"/>
        <v>28</v>
      </c>
      <c r="E10685" t="str">
        <f t="shared" si="1"/>
        <v>1,650,000</v>
      </c>
      <c r="F10685" t="str">
        <f t="shared" si="2"/>
        <v/>
      </c>
      <c r="G10685" t="str">
        <f t="shared" si="3"/>
        <v>1,650,000</v>
      </c>
      <c r="H10685" t="s">
        <v>96</v>
      </c>
      <c r="J10685" t="s">
        <v>32</v>
      </c>
      <c r="K10685" t="s">
        <v>101</v>
      </c>
      <c r="L10685">
        <v>1650000</v>
      </c>
      <c r="M10685" t="s">
        <v>4969</v>
      </c>
    </row>
    <row r="10686" spans="1:13">
      <c r="A10686">
        <v>15039</v>
      </c>
      <c r="B10686" t="s">
        <v>23</v>
      </c>
      <c r="C10686" s="16" t="s">
        <v>18235</v>
      </c>
      <c r="D10686">
        <f t="shared" si="0"/>
        <v>28</v>
      </c>
      <c r="E10686" t="str">
        <f t="shared" si="1"/>
        <v>1,470,000</v>
      </c>
      <c r="F10686" t="str">
        <f t="shared" si="2"/>
        <v/>
      </c>
      <c r="G10686" t="str">
        <f t="shared" si="3"/>
        <v>1,470,000</v>
      </c>
      <c r="H10686" t="s">
        <v>96</v>
      </c>
      <c r="J10686" t="s">
        <v>32</v>
      </c>
      <c r="K10686" t="s">
        <v>101</v>
      </c>
      <c r="L10686">
        <v>1470000</v>
      </c>
      <c r="M10686" t="s">
        <v>18236</v>
      </c>
    </row>
    <row r="10687" spans="1:13">
      <c r="A10687">
        <v>15040</v>
      </c>
      <c r="B10687" t="s">
        <v>23</v>
      </c>
      <c r="C10687" s="16" t="s">
        <v>18237</v>
      </c>
      <c r="D10687">
        <f t="shared" si="0"/>
        <v>28</v>
      </c>
      <c r="E10687" t="str">
        <f t="shared" si="1"/>
        <v>1,100,000</v>
      </c>
      <c r="F10687" t="str">
        <f t="shared" si="2"/>
        <v/>
      </c>
      <c r="G10687" t="str">
        <f t="shared" si="3"/>
        <v>1,100,000</v>
      </c>
      <c r="H10687" t="s">
        <v>96</v>
      </c>
      <c r="J10687" t="s">
        <v>32</v>
      </c>
      <c r="K10687" t="s">
        <v>101</v>
      </c>
      <c r="L10687">
        <v>1100000</v>
      </c>
      <c r="M10687" t="s">
        <v>5435</v>
      </c>
    </row>
    <row r="10688" spans="1:13">
      <c r="A10688">
        <v>15041</v>
      </c>
      <c r="B10688" t="s">
        <v>23</v>
      </c>
      <c r="C10688" s="16" t="s">
        <v>18238</v>
      </c>
      <c r="D10688">
        <f t="shared" si="0"/>
        <v>28</v>
      </c>
      <c r="E10688" t="str">
        <f t="shared" si="1"/>
        <v>1,025,000</v>
      </c>
      <c r="F10688" t="str">
        <f t="shared" si="2"/>
        <v/>
      </c>
      <c r="G10688" t="str">
        <f t="shared" si="3"/>
        <v>1,025,000</v>
      </c>
      <c r="H10688" t="s">
        <v>96</v>
      </c>
      <c r="J10688" t="s">
        <v>32</v>
      </c>
      <c r="K10688" t="s">
        <v>101</v>
      </c>
      <c r="L10688">
        <v>1025000</v>
      </c>
      <c r="M10688" t="s">
        <v>4919</v>
      </c>
    </row>
    <row r="10689" spans="1:13">
      <c r="A10689">
        <v>15042</v>
      </c>
      <c r="B10689" t="s">
        <v>23</v>
      </c>
      <c r="C10689" s="16" t="s">
        <v>18239</v>
      </c>
      <c r="D10689">
        <f t="shared" si="0"/>
        <v>28</v>
      </c>
      <c r="E10689" t="str">
        <f t="shared" si="1"/>
        <v>831,000</v>
      </c>
      <c r="F10689" t="str">
        <f t="shared" si="2"/>
        <v/>
      </c>
      <c r="G10689" t="str">
        <f t="shared" si="3"/>
        <v>831,000</v>
      </c>
      <c r="H10689" t="s">
        <v>96</v>
      </c>
      <c r="J10689" t="s">
        <v>32</v>
      </c>
      <c r="K10689" t="s">
        <v>101</v>
      </c>
      <c r="L10689">
        <v>831000</v>
      </c>
      <c r="M10689" t="s">
        <v>6020</v>
      </c>
    </row>
    <row r="10690" spans="1:13">
      <c r="A10690">
        <v>15043</v>
      </c>
      <c r="B10690" t="s">
        <v>23</v>
      </c>
      <c r="C10690" s="16" t="s">
        <v>18240</v>
      </c>
      <c r="D10690">
        <f t="shared" si="0"/>
        <v>28</v>
      </c>
      <c r="E10690" t="str">
        <f t="shared" si="1"/>
        <v>805,000</v>
      </c>
      <c r="F10690" t="str">
        <f t="shared" si="2"/>
        <v/>
      </c>
      <c r="G10690" t="str">
        <f t="shared" si="3"/>
        <v>805,000</v>
      </c>
      <c r="H10690" t="s">
        <v>96</v>
      </c>
      <c r="J10690" t="s">
        <v>32</v>
      </c>
      <c r="K10690" t="s">
        <v>101</v>
      </c>
      <c r="L10690">
        <v>805000</v>
      </c>
      <c r="M10690" t="s">
        <v>4527</v>
      </c>
    </row>
    <row r="10691" spans="1:13">
      <c r="A10691">
        <v>15044</v>
      </c>
      <c r="B10691" t="s">
        <v>23</v>
      </c>
      <c r="C10691" s="16" t="s">
        <v>18241</v>
      </c>
      <c r="D10691">
        <f t="shared" si="0"/>
        <v>28</v>
      </c>
      <c r="E10691" t="str">
        <f t="shared" si="1"/>
        <v>755,000</v>
      </c>
      <c r="F10691" t="str">
        <f t="shared" si="2"/>
        <v/>
      </c>
      <c r="G10691" t="str">
        <f t="shared" si="3"/>
        <v>755,000</v>
      </c>
      <c r="H10691" t="s">
        <v>96</v>
      </c>
      <c r="J10691" t="s">
        <v>32</v>
      </c>
      <c r="K10691" t="s">
        <v>101</v>
      </c>
      <c r="L10691">
        <v>755000</v>
      </c>
      <c r="M10691" t="s">
        <v>5848</v>
      </c>
    </row>
    <row r="10692" spans="1:13">
      <c r="A10692">
        <v>15045</v>
      </c>
      <c r="B10692" t="s">
        <v>23</v>
      </c>
      <c r="C10692" s="16" t="s">
        <v>18242</v>
      </c>
      <c r="D10692">
        <f t="shared" si="0"/>
        <v>28</v>
      </c>
      <c r="E10692" t="str">
        <f t="shared" si="1"/>
        <v>650,000</v>
      </c>
      <c r="F10692" t="str">
        <f t="shared" si="2"/>
        <v/>
      </c>
      <c r="G10692" t="str">
        <f t="shared" si="3"/>
        <v>650,000</v>
      </c>
      <c r="H10692" t="s">
        <v>96</v>
      </c>
      <c r="J10692" t="s">
        <v>32</v>
      </c>
      <c r="K10692" t="s">
        <v>101</v>
      </c>
      <c r="L10692">
        <v>650000</v>
      </c>
      <c r="M10692" t="s">
        <v>4512</v>
      </c>
    </row>
    <row r="10693" spans="1:13">
      <c r="A10693">
        <v>15046</v>
      </c>
      <c r="B10693" t="s">
        <v>23</v>
      </c>
      <c r="C10693" s="16" t="s">
        <v>18243</v>
      </c>
      <c r="D10693">
        <f t="shared" si="0"/>
        <v>28</v>
      </c>
      <c r="E10693" t="str">
        <f t="shared" si="1"/>
        <v>600,000</v>
      </c>
      <c r="F10693" t="str">
        <f t="shared" si="2"/>
        <v/>
      </c>
      <c r="G10693" t="str">
        <f t="shared" si="3"/>
        <v>600,000</v>
      </c>
      <c r="H10693" t="s">
        <v>96</v>
      </c>
      <c r="J10693" t="s">
        <v>32</v>
      </c>
      <c r="K10693" t="s">
        <v>101</v>
      </c>
      <c r="L10693">
        <v>600000</v>
      </c>
      <c r="M10693" t="s">
        <v>5329</v>
      </c>
    </row>
    <row r="10694" spans="1:13">
      <c r="A10694">
        <v>15047</v>
      </c>
      <c r="B10694" t="s">
        <v>23</v>
      </c>
      <c r="C10694" s="16" t="s">
        <v>18244</v>
      </c>
      <c r="D10694">
        <f t="shared" si="0"/>
        <v>28</v>
      </c>
      <c r="E10694" t="str">
        <f t="shared" si="1"/>
        <v>250,000</v>
      </c>
      <c r="F10694" t="str">
        <f t="shared" si="2"/>
        <v/>
      </c>
      <c r="G10694" t="str">
        <f t="shared" si="3"/>
        <v>250,000</v>
      </c>
      <c r="H10694" t="s">
        <v>96</v>
      </c>
      <c r="J10694" t="s">
        <v>32</v>
      </c>
      <c r="K10694" t="s">
        <v>101</v>
      </c>
      <c r="L10694">
        <v>250000</v>
      </c>
      <c r="M10694" t="s">
        <v>5524</v>
      </c>
    </row>
    <row r="10695" spans="1:13">
      <c r="A10695">
        <v>15048</v>
      </c>
      <c r="B10695" t="s">
        <v>23</v>
      </c>
      <c r="C10695" s="16" t="s">
        <v>18245</v>
      </c>
      <c r="D10695">
        <f t="shared" si="0"/>
        <v>28</v>
      </c>
      <c r="E10695" t="str">
        <f t="shared" si="1"/>
        <v>150,000</v>
      </c>
      <c r="F10695" t="str">
        <f t="shared" si="2"/>
        <v/>
      </c>
      <c r="G10695" t="str">
        <f t="shared" si="3"/>
        <v>150,000</v>
      </c>
      <c r="H10695" t="s">
        <v>96</v>
      </c>
      <c r="J10695" t="s">
        <v>32</v>
      </c>
      <c r="K10695" t="s">
        <v>101</v>
      </c>
      <c r="L10695">
        <v>150000</v>
      </c>
      <c r="M10695" t="s">
        <v>4774</v>
      </c>
    </row>
    <row r="10696" spans="1:13">
      <c r="A10696">
        <v>15049</v>
      </c>
      <c r="B10696" t="s">
        <v>23</v>
      </c>
      <c r="C10696" s="16" t="s">
        <v>18246</v>
      </c>
      <c r="D10696">
        <f t="shared" si="0"/>
        <v>28</v>
      </c>
      <c r="E10696" t="str">
        <f t="shared" si="1"/>
        <v>150,000</v>
      </c>
      <c r="F10696" t="str">
        <f t="shared" si="2"/>
        <v/>
      </c>
      <c r="G10696" t="str">
        <f t="shared" si="3"/>
        <v>150,000</v>
      </c>
      <c r="H10696" t="s">
        <v>96</v>
      </c>
      <c r="J10696" t="s">
        <v>32</v>
      </c>
      <c r="K10696" t="s">
        <v>101</v>
      </c>
      <c r="L10696">
        <v>150000</v>
      </c>
      <c r="M10696" t="s">
        <v>5626</v>
      </c>
    </row>
    <row r="10697" spans="1:13">
      <c r="A10697">
        <v>15052</v>
      </c>
      <c r="B10697" t="s">
        <v>23</v>
      </c>
      <c r="C10697" s="16" t="s">
        <v>18247</v>
      </c>
      <c r="D10697">
        <f t="shared" si="0"/>
        <v>28</v>
      </c>
      <c r="E10697" t="str">
        <f t="shared" si="1"/>
        <v>3,125,000</v>
      </c>
      <c r="F10697" t="str">
        <f t="shared" si="2"/>
        <v/>
      </c>
      <c r="G10697" t="str">
        <f t="shared" si="3"/>
        <v>3,125,000</v>
      </c>
      <c r="H10697" t="s">
        <v>96</v>
      </c>
      <c r="J10697" t="s">
        <v>34</v>
      </c>
      <c r="K10697" t="s">
        <v>101</v>
      </c>
      <c r="L10697">
        <v>3125000</v>
      </c>
      <c r="M10697" t="s">
        <v>5483</v>
      </c>
    </row>
    <row r="10698" spans="1:13">
      <c r="A10698">
        <v>15053</v>
      </c>
      <c r="B10698" t="s">
        <v>23</v>
      </c>
      <c r="C10698" s="16" t="s">
        <v>18248</v>
      </c>
      <c r="D10698">
        <f t="shared" si="0"/>
        <v>28</v>
      </c>
      <c r="E10698" t="str">
        <f t="shared" si="1"/>
        <v>3,120,000</v>
      </c>
      <c r="F10698" t="str">
        <f t="shared" si="2"/>
        <v/>
      </c>
      <c r="G10698" t="str">
        <f t="shared" si="3"/>
        <v>3,120,000</v>
      </c>
      <c r="H10698" t="s">
        <v>96</v>
      </c>
      <c r="J10698" t="s">
        <v>34</v>
      </c>
      <c r="K10698" t="s">
        <v>101</v>
      </c>
      <c r="L10698">
        <v>3120000</v>
      </c>
      <c r="M10698" t="s">
        <v>4552</v>
      </c>
    </row>
    <row r="10699" spans="1:13">
      <c r="A10699">
        <v>15054</v>
      </c>
      <c r="B10699" t="s">
        <v>23</v>
      </c>
      <c r="C10699" s="16" t="s">
        <v>18249</v>
      </c>
      <c r="D10699">
        <f t="shared" si="0"/>
        <v>28</v>
      </c>
      <c r="E10699" t="str">
        <f t="shared" si="1"/>
        <v>2,400,000</v>
      </c>
      <c r="F10699" t="str">
        <f t="shared" si="2"/>
        <v/>
      </c>
      <c r="G10699" t="str">
        <f t="shared" si="3"/>
        <v>2,400,000</v>
      </c>
      <c r="H10699" t="s">
        <v>96</v>
      </c>
      <c r="J10699" t="s">
        <v>34</v>
      </c>
      <c r="K10699" t="s">
        <v>101</v>
      </c>
      <c r="L10699">
        <v>2400000</v>
      </c>
      <c r="M10699" t="s">
        <v>5160</v>
      </c>
    </row>
    <row r="10700" spans="1:13">
      <c r="A10700">
        <v>15055</v>
      </c>
      <c r="B10700" t="s">
        <v>23</v>
      </c>
      <c r="C10700" s="16" t="s">
        <v>18250</v>
      </c>
      <c r="D10700">
        <f t="shared" si="0"/>
        <v>28</v>
      </c>
      <c r="E10700" t="str">
        <f t="shared" si="1"/>
        <v>1,850,000</v>
      </c>
      <c r="F10700" t="str">
        <f t="shared" si="2"/>
        <v/>
      </c>
      <c r="G10700" t="str">
        <f t="shared" si="3"/>
        <v>1,850,000</v>
      </c>
      <c r="H10700" t="s">
        <v>96</v>
      </c>
      <c r="J10700" t="s">
        <v>34</v>
      </c>
      <c r="K10700" t="s">
        <v>101</v>
      </c>
      <c r="L10700">
        <v>1850000</v>
      </c>
      <c r="M10700" t="s">
        <v>5668</v>
      </c>
    </row>
    <row r="10701" spans="1:13">
      <c r="A10701">
        <v>15056</v>
      </c>
      <c r="B10701" t="s">
        <v>23</v>
      </c>
      <c r="C10701" s="16" t="s">
        <v>18251</v>
      </c>
      <c r="D10701">
        <f t="shared" si="0"/>
        <v>28</v>
      </c>
      <c r="E10701" t="str">
        <f t="shared" si="1"/>
        <v>1,250,000</v>
      </c>
      <c r="F10701" t="str">
        <f t="shared" si="2"/>
        <v/>
      </c>
      <c r="G10701" t="str">
        <f t="shared" si="3"/>
        <v>1,250,000</v>
      </c>
      <c r="H10701" t="s">
        <v>96</v>
      </c>
      <c r="J10701" t="s">
        <v>34</v>
      </c>
      <c r="K10701" t="s">
        <v>101</v>
      </c>
      <c r="L10701">
        <v>1250000</v>
      </c>
      <c r="M10701" t="s">
        <v>5421</v>
      </c>
    </row>
    <row r="10702" spans="1:13">
      <c r="A10702">
        <v>15057</v>
      </c>
      <c r="B10702" t="s">
        <v>23</v>
      </c>
      <c r="C10702" s="16" t="s">
        <v>18252</v>
      </c>
      <c r="D10702">
        <f t="shared" si="0"/>
        <v>28</v>
      </c>
      <c r="E10702" t="str">
        <f t="shared" si="1"/>
        <v>1,240,000</v>
      </c>
      <c r="F10702" t="str">
        <f t="shared" si="2"/>
        <v/>
      </c>
      <c r="G10702" t="str">
        <f t="shared" si="3"/>
        <v>1,240,000</v>
      </c>
      <c r="H10702" t="s">
        <v>96</v>
      </c>
      <c r="J10702" t="s">
        <v>34</v>
      </c>
      <c r="K10702" t="s">
        <v>101</v>
      </c>
      <c r="L10702">
        <v>1240000</v>
      </c>
      <c r="M10702" t="s">
        <v>5908</v>
      </c>
    </row>
    <row r="10703" spans="1:13">
      <c r="A10703">
        <v>15058</v>
      </c>
      <c r="B10703" t="s">
        <v>23</v>
      </c>
      <c r="C10703" s="16" t="s">
        <v>18253</v>
      </c>
      <c r="D10703">
        <f t="shared" si="0"/>
        <v>28</v>
      </c>
      <c r="E10703" t="str">
        <f t="shared" si="1"/>
        <v>1,150,000</v>
      </c>
      <c r="F10703" t="str">
        <f t="shared" si="2"/>
        <v/>
      </c>
      <c r="G10703" t="str">
        <f t="shared" si="3"/>
        <v>1,150,000</v>
      </c>
      <c r="H10703" t="s">
        <v>96</v>
      </c>
      <c r="J10703" t="s">
        <v>34</v>
      </c>
      <c r="K10703" t="s">
        <v>101</v>
      </c>
      <c r="L10703">
        <v>1150000</v>
      </c>
      <c r="M10703" t="s">
        <v>5027</v>
      </c>
    </row>
    <row r="10704" spans="1:13">
      <c r="A10704">
        <v>15059</v>
      </c>
      <c r="B10704" t="s">
        <v>23</v>
      </c>
      <c r="C10704" s="16" t="s">
        <v>18254</v>
      </c>
      <c r="D10704">
        <f t="shared" si="0"/>
        <v>28</v>
      </c>
      <c r="E10704" t="str">
        <f t="shared" si="1"/>
        <v>1,040,000</v>
      </c>
      <c r="F10704" t="str">
        <f t="shared" si="2"/>
        <v/>
      </c>
      <c r="G10704" t="str">
        <f t="shared" si="3"/>
        <v>1,040,000</v>
      </c>
      <c r="H10704" t="s">
        <v>96</v>
      </c>
      <c r="J10704" t="s">
        <v>34</v>
      </c>
      <c r="K10704" t="s">
        <v>101</v>
      </c>
      <c r="L10704">
        <v>1040000</v>
      </c>
      <c r="M10704" t="s">
        <v>4923</v>
      </c>
    </row>
    <row r="10705" spans="1:13">
      <c r="A10705">
        <v>15060</v>
      </c>
      <c r="B10705" t="s">
        <v>23</v>
      </c>
      <c r="C10705" s="16" t="s">
        <v>18255</v>
      </c>
      <c r="D10705">
        <f t="shared" si="0"/>
        <v>28</v>
      </c>
      <c r="E10705" t="str">
        <f t="shared" si="1"/>
        <v>900,000</v>
      </c>
      <c r="F10705" t="str">
        <f t="shared" si="2"/>
        <v/>
      </c>
      <c r="G10705" t="str">
        <f t="shared" si="3"/>
        <v>900,000</v>
      </c>
      <c r="H10705" t="s">
        <v>96</v>
      </c>
      <c r="J10705" t="s">
        <v>34</v>
      </c>
      <c r="K10705" t="s">
        <v>101</v>
      </c>
      <c r="L10705">
        <v>900000</v>
      </c>
      <c r="M10705" t="s">
        <v>18256</v>
      </c>
    </row>
    <row r="10706" spans="1:13">
      <c r="A10706">
        <v>15061</v>
      </c>
      <c r="B10706" t="s">
        <v>23</v>
      </c>
      <c r="C10706" s="16" t="s">
        <v>18257</v>
      </c>
      <c r="D10706">
        <f t="shared" si="0"/>
        <v>28</v>
      </c>
      <c r="E10706" t="str">
        <f t="shared" si="1"/>
        <v>650,000</v>
      </c>
      <c r="F10706" t="str">
        <f t="shared" si="2"/>
        <v/>
      </c>
      <c r="G10706" t="str">
        <f t="shared" si="3"/>
        <v>650,000</v>
      </c>
      <c r="H10706" t="s">
        <v>96</v>
      </c>
      <c r="J10706" t="s">
        <v>34</v>
      </c>
      <c r="K10706" t="s">
        <v>101</v>
      </c>
      <c r="L10706">
        <v>650000</v>
      </c>
      <c r="M10706" t="s">
        <v>5934</v>
      </c>
    </row>
    <row r="10707" spans="1:13">
      <c r="A10707">
        <v>15062</v>
      </c>
      <c r="B10707" t="s">
        <v>23</v>
      </c>
      <c r="C10707" s="16" t="s">
        <v>18258</v>
      </c>
      <c r="D10707">
        <f t="shared" si="0"/>
        <v>28</v>
      </c>
      <c r="E10707" t="str">
        <f t="shared" si="1"/>
        <v>570,000</v>
      </c>
      <c r="F10707" t="str">
        <f t="shared" si="2"/>
        <v/>
      </c>
      <c r="G10707" t="str">
        <f t="shared" si="3"/>
        <v>570,000</v>
      </c>
      <c r="H10707" t="s">
        <v>96</v>
      </c>
      <c r="J10707" t="s">
        <v>34</v>
      </c>
      <c r="K10707" t="s">
        <v>101</v>
      </c>
      <c r="L10707">
        <v>570000</v>
      </c>
      <c r="M10707" t="s">
        <v>4914</v>
      </c>
    </row>
    <row r="10708" spans="1:13">
      <c r="A10708">
        <v>15063</v>
      </c>
      <c r="B10708" t="s">
        <v>23</v>
      </c>
      <c r="C10708" s="16" t="s">
        <v>18259</v>
      </c>
      <c r="D10708">
        <f t="shared" si="0"/>
        <v>28</v>
      </c>
      <c r="E10708" t="str">
        <f t="shared" si="1"/>
        <v>325,000</v>
      </c>
      <c r="F10708" t="str">
        <f t="shared" si="2"/>
        <v/>
      </c>
      <c r="G10708" t="str">
        <f t="shared" si="3"/>
        <v>325,000</v>
      </c>
      <c r="H10708" t="s">
        <v>96</v>
      </c>
      <c r="J10708" t="s">
        <v>34</v>
      </c>
      <c r="K10708" t="s">
        <v>101</v>
      </c>
      <c r="L10708">
        <v>325000</v>
      </c>
      <c r="M10708" t="s">
        <v>5437</v>
      </c>
    </row>
    <row r="10709" spans="1:13">
      <c r="A10709">
        <v>15064</v>
      </c>
      <c r="B10709" t="s">
        <v>23</v>
      </c>
      <c r="C10709" s="16" t="s">
        <v>18260</v>
      </c>
      <c r="D10709">
        <f t="shared" si="0"/>
        <v>28</v>
      </c>
      <c r="E10709" t="str">
        <f t="shared" si="1"/>
        <v>182,000</v>
      </c>
      <c r="F10709" t="str">
        <f t="shared" si="2"/>
        <v/>
      </c>
      <c r="G10709" t="str">
        <f t="shared" si="3"/>
        <v>182,000</v>
      </c>
      <c r="H10709" t="s">
        <v>96</v>
      </c>
      <c r="J10709" t="s">
        <v>34</v>
      </c>
      <c r="K10709" t="s">
        <v>101</v>
      </c>
      <c r="L10709">
        <v>182000</v>
      </c>
      <c r="M10709" t="s">
        <v>6092</v>
      </c>
    </row>
    <row r="10710" spans="1:13">
      <c r="A10710">
        <v>15065</v>
      </c>
      <c r="B10710" t="s">
        <v>23</v>
      </c>
      <c r="C10710" s="16" t="s">
        <v>18261</v>
      </c>
      <c r="D10710">
        <f t="shared" si="0"/>
        <v>28</v>
      </c>
      <c r="E10710" t="str">
        <f t="shared" si="1"/>
        <v>150,000</v>
      </c>
      <c r="F10710" t="str">
        <f t="shared" si="2"/>
        <v/>
      </c>
      <c r="G10710" t="str">
        <f t="shared" si="3"/>
        <v>150,000</v>
      </c>
      <c r="H10710" t="s">
        <v>96</v>
      </c>
      <c r="J10710" t="s">
        <v>34</v>
      </c>
      <c r="K10710" t="s">
        <v>101</v>
      </c>
      <c r="L10710">
        <v>150000</v>
      </c>
      <c r="M10710" t="s">
        <v>5507</v>
      </c>
    </row>
    <row r="10711" spans="1:13">
      <c r="A10711">
        <v>15068</v>
      </c>
      <c r="B10711" t="s">
        <v>23</v>
      </c>
      <c r="C10711" s="16" t="s">
        <v>18262</v>
      </c>
      <c r="D10711">
        <f t="shared" si="0"/>
        <v>28</v>
      </c>
      <c r="E10711" t="str">
        <f t="shared" si="1"/>
        <v>4,000,000</v>
      </c>
      <c r="F10711" t="str">
        <f t="shared" si="2"/>
        <v/>
      </c>
      <c r="G10711" t="str">
        <f t="shared" si="3"/>
        <v>4,000,000</v>
      </c>
      <c r="H10711" t="s">
        <v>96</v>
      </c>
      <c r="J10711" t="s">
        <v>37</v>
      </c>
      <c r="K10711" t="s">
        <v>101</v>
      </c>
      <c r="L10711">
        <v>4000000</v>
      </c>
      <c r="M10711" t="s">
        <v>5651</v>
      </c>
    </row>
    <row r="10712" spans="1:13">
      <c r="A10712">
        <v>15069</v>
      </c>
      <c r="B10712" t="s">
        <v>23</v>
      </c>
      <c r="C10712" s="16" t="s">
        <v>18263</v>
      </c>
      <c r="D10712">
        <f t="shared" si="0"/>
        <v>28</v>
      </c>
      <c r="E10712" t="str">
        <f t="shared" si="1"/>
        <v>3,075,000</v>
      </c>
      <c r="F10712" t="str">
        <f t="shared" si="2"/>
        <v/>
      </c>
      <c r="G10712" t="str">
        <f t="shared" si="3"/>
        <v>3,075,000</v>
      </c>
      <c r="H10712" t="s">
        <v>96</v>
      </c>
      <c r="J10712" t="s">
        <v>37</v>
      </c>
      <c r="K10712" t="s">
        <v>101</v>
      </c>
      <c r="L10712">
        <v>3075000</v>
      </c>
      <c r="M10712" t="s">
        <v>5945</v>
      </c>
    </row>
    <row r="10713" spans="1:13">
      <c r="A10713">
        <v>15070</v>
      </c>
      <c r="B10713" t="s">
        <v>23</v>
      </c>
      <c r="C10713" s="16" t="s">
        <v>18264</v>
      </c>
      <c r="D10713">
        <f t="shared" si="0"/>
        <v>28</v>
      </c>
      <c r="E10713" t="str">
        <f t="shared" si="1"/>
        <v>2,400,000</v>
      </c>
      <c r="F10713" t="str">
        <f t="shared" si="2"/>
        <v/>
      </c>
      <c r="G10713" t="str">
        <f t="shared" si="3"/>
        <v>2,400,000</v>
      </c>
      <c r="H10713" t="s">
        <v>96</v>
      </c>
      <c r="J10713" t="s">
        <v>37</v>
      </c>
      <c r="K10713" t="s">
        <v>101</v>
      </c>
      <c r="L10713">
        <v>2400000</v>
      </c>
      <c r="M10713" t="s">
        <v>4646</v>
      </c>
    </row>
    <row r="10714" spans="1:13">
      <c r="A10714">
        <v>15071</v>
      </c>
      <c r="B10714" t="s">
        <v>23</v>
      </c>
      <c r="C10714" s="16" t="s">
        <v>18265</v>
      </c>
      <c r="D10714">
        <f t="shared" si="0"/>
        <v>28</v>
      </c>
      <c r="E10714" t="str">
        <f t="shared" si="1"/>
        <v>1,950,000</v>
      </c>
      <c r="F10714" t="str">
        <f t="shared" si="2"/>
        <v/>
      </c>
      <c r="G10714" t="str">
        <f t="shared" si="3"/>
        <v>1,950,000</v>
      </c>
      <c r="H10714" t="s">
        <v>96</v>
      </c>
      <c r="J10714" t="s">
        <v>37</v>
      </c>
      <c r="K10714" t="s">
        <v>101</v>
      </c>
      <c r="L10714">
        <v>1950000</v>
      </c>
      <c r="M10714" t="s">
        <v>5161</v>
      </c>
    </row>
    <row r="10715" spans="1:13">
      <c r="A10715">
        <v>15072</v>
      </c>
      <c r="B10715" t="s">
        <v>23</v>
      </c>
      <c r="C10715" s="16" t="s">
        <v>18266</v>
      </c>
      <c r="D10715">
        <f t="shared" si="0"/>
        <v>28</v>
      </c>
      <c r="E10715" t="str">
        <f t="shared" si="1"/>
        <v>1,600,000</v>
      </c>
      <c r="F10715" t="str">
        <f t="shared" si="2"/>
        <v/>
      </c>
      <c r="G10715" t="str">
        <f t="shared" si="3"/>
        <v>1,600,000</v>
      </c>
      <c r="H10715" t="s">
        <v>96</v>
      </c>
      <c r="J10715" t="s">
        <v>37</v>
      </c>
      <c r="K10715" t="s">
        <v>101</v>
      </c>
      <c r="L10715">
        <v>1600000</v>
      </c>
      <c r="M10715" t="s">
        <v>5994</v>
      </c>
    </row>
    <row r="10716" spans="1:13">
      <c r="A10716">
        <v>15073</v>
      </c>
      <c r="B10716" t="s">
        <v>23</v>
      </c>
      <c r="C10716" s="16" t="s">
        <v>18267</v>
      </c>
      <c r="D10716">
        <f t="shared" si="0"/>
        <v>28</v>
      </c>
      <c r="E10716" t="str">
        <f t="shared" si="1"/>
        <v>1,200,000</v>
      </c>
      <c r="F10716" t="str">
        <f t="shared" si="2"/>
        <v/>
      </c>
      <c r="G10716" t="str">
        <f t="shared" si="3"/>
        <v>1,200,000</v>
      </c>
      <c r="H10716" t="s">
        <v>96</v>
      </c>
      <c r="J10716" t="s">
        <v>37</v>
      </c>
      <c r="K10716" t="s">
        <v>101</v>
      </c>
      <c r="L10716">
        <v>1200000</v>
      </c>
      <c r="M10716" t="s">
        <v>6182</v>
      </c>
    </row>
    <row r="10717" spans="1:13">
      <c r="A10717">
        <v>15074</v>
      </c>
      <c r="B10717" t="s">
        <v>23</v>
      </c>
      <c r="C10717" s="16" t="s">
        <v>18268</v>
      </c>
      <c r="D10717">
        <f t="shared" si="0"/>
        <v>28</v>
      </c>
      <c r="E10717" t="str">
        <f t="shared" si="1"/>
        <v>1,025,000</v>
      </c>
      <c r="F10717" t="str">
        <f t="shared" si="2"/>
        <v/>
      </c>
      <c r="G10717" t="str">
        <f t="shared" si="3"/>
        <v>1,025,000</v>
      </c>
      <c r="H10717" t="s">
        <v>96</v>
      </c>
      <c r="J10717" t="s">
        <v>37</v>
      </c>
      <c r="K10717" t="s">
        <v>101</v>
      </c>
      <c r="L10717">
        <v>1025000</v>
      </c>
      <c r="M10717" t="s">
        <v>6089</v>
      </c>
    </row>
    <row r="10718" spans="1:13">
      <c r="A10718">
        <v>15075</v>
      </c>
      <c r="B10718" t="s">
        <v>23</v>
      </c>
      <c r="C10718" s="16" t="s">
        <v>18269</v>
      </c>
      <c r="D10718">
        <f t="shared" si="0"/>
        <v>28</v>
      </c>
      <c r="E10718" t="str">
        <f t="shared" si="1"/>
        <v>800,000</v>
      </c>
      <c r="F10718" t="str">
        <f t="shared" si="2"/>
        <v/>
      </c>
      <c r="G10718" t="str">
        <f t="shared" si="3"/>
        <v>800,000</v>
      </c>
      <c r="H10718" t="s">
        <v>96</v>
      </c>
      <c r="J10718" t="s">
        <v>37</v>
      </c>
      <c r="K10718" t="s">
        <v>101</v>
      </c>
      <c r="L10718">
        <v>800000</v>
      </c>
      <c r="M10718" t="s">
        <v>5339</v>
      </c>
    </row>
    <row r="10719" spans="1:13">
      <c r="A10719">
        <v>15076</v>
      </c>
      <c r="B10719" t="s">
        <v>23</v>
      </c>
      <c r="C10719" s="16" t="s">
        <v>18270</v>
      </c>
      <c r="D10719">
        <f t="shared" si="0"/>
        <v>28</v>
      </c>
      <c r="E10719" t="str">
        <f t="shared" si="1"/>
        <v>641,000</v>
      </c>
      <c r="F10719" t="str">
        <f t="shared" si="2"/>
        <v/>
      </c>
      <c r="G10719" t="str">
        <f t="shared" si="3"/>
        <v>641,000</v>
      </c>
      <c r="H10719" t="s">
        <v>96</v>
      </c>
      <c r="J10719" t="s">
        <v>37</v>
      </c>
      <c r="K10719" t="s">
        <v>101</v>
      </c>
      <c r="L10719">
        <v>641000</v>
      </c>
      <c r="M10719" t="s">
        <v>5943</v>
      </c>
    </row>
    <row r="10720" spans="1:13">
      <c r="A10720">
        <v>15077</v>
      </c>
      <c r="B10720" t="s">
        <v>23</v>
      </c>
      <c r="C10720" s="16" t="s">
        <v>18271</v>
      </c>
      <c r="D10720">
        <f t="shared" si="0"/>
        <v>28</v>
      </c>
      <c r="E10720" t="str">
        <f t="shared" si="1"/>
        <v>620,000</v>
      </c>
      <c r="F10720" t="str">
        <f t="shared" si="2"/>
        <v/>
      </c>
      <c r="G10720" t="str">
        <f t="shared" si="3"/>
        <v>620,000</v>
      </c>
      <c r="H10720" t="s">
        <v>96</v>
      </c>
      <c r="J10720" t="s">
        <v>37</v>
      </c>
      <c r="K10720" t="s">
        <v>101</v>
      </c>
      <c r="L10720">
        <v>620000</v>
      </c>
      <c r="M10720" t="s">
        <v>4632</v>
      </c>
    </row>
    <row r="10721" spans="1:13">
      <c r="A10721">
        <v>15078</v>
      </c>
      <c r="B10721" t="s">
        <v>23</v>
      </c>
      <c r="C10721" s="16" t="s">
        <v>18272</v>
      </c>
      <c r="D10721">
        <f t="shared" si="0"/>
        <v>28</v>
      </c>
      <c r="E10721" t="str">
        <f t="shared" si="1"/>
        <v>620,000</v>
      </c>
      <c r="F10721" t="str">
        <f t="shared" si="2"/>
        <v/>
      </c>
      <c r="G10721" t="str">
        <f t="shared" si="3"/>
        <v>620,000</v>
      </c>
      <c r="H10721" t="s">
        <v>96</v>
      </c>
      <c r="J10721" t="s">
        <v>37</v>
      </c>
      <c r="K10721" t="s">
        <v>101</v>
      </c>
      <c r="L10721">
        <v>620000</v>
      </c>
      <c r="M10721" t="s">
        <v>4828</v>
      </c>
    </row>
    <row r="10722" spans="1:13">
      <c r="A10722">
        <v>15079</v>
      </c>
      <c r="B10722" t="s">
        <v>23</v>
      </c>
      <c r="C10722" s="16" t="s">
        <v>18273</v>
      </c>
      <c r="D10722">
        <f t="shared" si="0"/>
        <v>28</v>
      </c>
      <c r="E10722" t="str">
        <f t="shared" si="1"/>
        <v>150,000</v>
      </c>
      <c r="F10722" t="str">
        <f t="shared" si="2"/>
        <v/>
      </c>
      <c r="G10722" t="str">
        <f t="shared" si="3"/>
        <v>150,000</v>
      </c>
      <c r="H10722" t="s">
        <v>96</v>
      </c>
      <c r="J10722" t="s">
        <v>37</v>
      </c>
      <c r="K10722" t="s">
        <v>101</v>
      </c>
      <c r="L10722">
        <v>150000</v>
      </c>
      <c r="M10722" t="s">
        <v>4503</v>
      </c>
    </row>
    <row r="10723" spans="1:13">
      <c r="A10723">
        <v>15080</v>
      </c>
      <c r="B10723" t="s">
        <v>23</v>
      </c>
      <c r="C10723" s="16" t="s">
        <v>18274</v>
      </c>
      <c r="D10723">
        <f t="shared" si="0"/>
        <v>28</v>
      </c>
      <c r="E10723" t="str">
        <f t="shared" si="1"/>
        <v>150,000</v>
      </c>
      <c r="F10723" t="str">
        <f t="shared" si="2"/>
        <v/>
      </c>
      <c r="G10723" t="str">
        <f t="shared" si="3"/>
        <v>150,000</v>
      </c>
      <c r="H10723" t="s">
        <v>96</v>
      </c>
      <c r="J10723" t="s">
        <v>37</v>
      </c>
      <c r="K10723" t="s">
        <v>101</v>
      </c>
      <c r="L10723">
        <v>150000</v>
      </c>
      <c r="M10723" t="s">
        <v>6013</v>
      </c>
    </row>
    <row r="10724" spans="1:13">
      <c r="A10724">
        <v>15081</v>
      </c>
      <c r="B10724" t="s">
        <v>23</v>
      </c>
      <c r="C10724" s="16" t="s">
        <v>18275</v>
      </c>
      <c r="D10724">
        <f t="shared" si="0"/>
        <v>28</v>
      </c>
      <c r="E10724" t="str">
        <f t="shared" si="1"/>
        <v>150,000</v>
      </c>
      <c r="F10724" t="str">
        <f t="shared" si="2"/>
        <v/>
      </c>
      <c r="G10724" t="str">
        <f t="shared" si="3"/>
        <v>150,000</v>
      </c>
      <c r="H10724" t="s">
        <v>96</v>
      </c>
      <c r="J10724" t="s">
        <v>37</v>
      </c>
      <c r="K10724" t="s">
        <v>101</v>
      </c>
      <c r="L10724">
        <v>150000</v>
      </c>
      <c r="M10724" t="s">
        <v>5775</v>
      </c>
    </row>
    <row r="10725" spans="1:13">
      <c r="A10725">
        <v>15082</v>
      </c>
      <c r="B10725" t="s">
        <v>23</v>
      </c>
      <c r="C10725" s="16" t="s">
        <v>18276</v>
      </c>
      <c r="D10725">
        <f t="shared" si="0"/>
        <v>28</v>
      </c>
      <c r="E10725" t="str">
        <f t="shared" si="1"/>
        <v>150,000</v>
      </c>
      <c r="F10725" t="str">
        <f t="shared" si="2"/>
        <v/>
      </c>
      <c r="G10725" t="str">
        <f t="shared" si="3"/>
        <v>150,000</v>
      </c>
      <c r="H10725" t="s">
        <v>96</v>
      </c>
      <c r="J10725" t="s">
        <v>37</v>
      </c>
      <c r="K10725" t="s">
        <v>101</v>
      </c>
      <c r="L10725">
        <v>150000</v>
      </c>
      <c r="M10725" t="s">
        <v>4651</v>
      </c>
    </row>
    <row r="10726" spans="1:13">
      <c r="A10726">
        <v>15085</v>
      </c>
      <c r="B10726" t="s">
        <v>23</v>
      </c>
      <c r="C10726" s="16" t="s">
        <v>18277</v>
      </c>
      <c r="D10726">
        <f t="shared" si="0"/>
        <v>28</v>
      </c>
      <c r="E10726" t="str">
        <f t="shared" si="1"/>
        <v>3,786,000</v>
      </c>
      <c r="F10726" t="str">
        <f t="shared" si="2"/>
        <v/>
      </c>
      <c r="G10726" t="str">
        <f t="shared" si="3"/>
        <v>3,786,000</v>
      </c>
      <c r="H10726" t="s">
        <v>96</v>
      </c>
      <c r="J10726" t="s">
        <v>39</v>
      </c>
      <c r="K10726" t="s">
        <v>101</v>
      </c>
      <c r="L10726">
        <v>3786000</v>
      </c>
      <c r="M10726" t="s">
        <v>5348</v>
      </c>
    </row>
    <row r="10727" spans="1:13">
      <c r="A10727">
        <v>15086</v>
      </c>
      <c r="B10727" t="s">
        <v>23</v>
      </c>
      <c r="C10727" s="16" t="s">
        <v>18278</v>
      </c>
      <c r="D10727">
        <f t="shared" si="0"/>
        <v>28</v>
      </c>
      <c r="E10727" t="str">
        <f t="shared" si="1"/>
        <v>3,543,000</v>
      </c>
      <c r="F10727" t="str">
        <f t="shared" si="2"/>
        <v/>
      </c>
      <c r="G10727" t="str">
        <f t="shared" si="3"/>
        <v>3,543,000</v>
      </c>
      <c r="H10727" t="s">
        <v>96</v>
      </c>
      <c r="J10727" t="s">
        <v>39</v>
      </c>
      <c r="K10727" t="s">
        <v>101</v>
      </c>
      <c r="L10727">
        <v>3543000</v>
      </c>
      <c r="M10727" t="s">
        <v>4874</v>
      </c>
    </row>
    <row r="10728" spans="1:13">
      <c r="A10728">
        <v>15087</v>
      </c>
      <c r="B10728" t="s">
        <v>23</v>
      </c>
      <c r="C10728" s="16" t="s">
        <v>18279</v>
      </c>
      <c r="D10728">
        <f t="shared" si="0"/>
        <v>28</v>
      </c>
      <c r="E10728" t="str">
        <f t="shared" si="1"/>
        <v>3,541,000</v>
      </c>
      <c r="F10728" t="str">
        <f t="shared" si="2"/>
        <v/>
      </c>
      <c r="G10728" t="str">
        <f t="shared" si="3"/>
        <v>3,541,000</v>
      </c>
      <c r="H10728" t="s">
        <v>96</v>
      </c>
      <c r="J10728" t="s">
        <v>39</v>
      </c>
      <c r="K10728" t="s">
        <v>101</v>
      </c>
      <c r="L10728">
        <v>3541000</v>
      </c>
      <c r="M10728" t="s">
        <v>4679</v>
      </c>
    </row>
    <row r="10729" spans="1:13">
      <c r="A10729">
        <v>15088</v>
      </c>
      <c r="B10729" t="s">
        <v>23</v>
      </c>
      <c r="C10729" s="16" t="s">
        <v>18280</v>
      </c>
      <c r="D10729">
        <f t="shared" si="0"/>
        <v>28</v>
      </c>
      <c r="E10729" t="str">
        <f t="shared" si="1"/>
        <v>2,850,000</v>
      </c>
      <c r="F10729" t="str">
        <f t="shared" si="2"/>
        <v/>
      </c>
      <c r="G10729" t="str">
        <f t="shared" si="3"/>
        <v>2,850,000</v>
      </c>
      <c r="H10729" t="s">
        <v>96</v>
      </c>
      <c r="J10729" t="s">
        <v>39</v>
      </c>
      <c r="K10729" t="s">
        <v>101</v>
      </c>
      <c r="L10729">
        <v>2850000</v>
      </c>
      <c r="M10729" t="s">
        <v>5598</v>
      </c>
    </row>
    <row r="10730" spans="1:13">
      <c r="A10730">
        <v>15089</v>
      </c>
      <c r="B10730" t="s">
        <v>23</v>
      </c>
      <c r="C10730" s="16" t="s">
        <v>18281</v>
      </c>
      <c r="D10730">
        <f t="shared" si="0"/>
        <v>28</v>
      </c>
      <c r="E10730" t="str">
        <f t="shared" si="1"/>
        <v>2,840,000</v>
      </c>
      <c r="F10730" t="str">
        <f t="shared" si="2"/>
        <v/>
      </c>
      <c r="G10730" t="str">
        <f t="shared" si="3"/>
        <v>2,840,000</v>
      </c>
      <c r="H10730" t="s">
        <v>96</v>
      </c>
      <c r="J10730" t="s">
        <v>39</v>
      </c>
      <c r="K10730" t="s">
        <v>101</v>
      </c>
      <c r="L10730">
        <v>2840000</v>
      </c>
      <c r="M10730" t="s">
        <v>768</v>
      </c>
    </row>
    <row r="10731" spans="1:13">
      <c r="A10731">
        <v>15090</v>
      </c>
      <c r="B10731" t="s">
        <v>23</v>
      </c>
      <c r="C10731" s="16" t="s">
        <v>18282</v>
      </c>
      <c r="D10731">
        <f t="shared" si="0"/>
        <v>28</v>
      </c>
      <c r="E10731" t="str">
        <f t="shared" si="1"/>
        <v>2,278,000</v>
      </c>
      <c r="F10731" t="str">
        <f t="shared" si="2"/>
        <v/>
      </c>
      <c r="G10731" t="str">
        <f t="shared" si="3"/>
        <v>2,278,000</v>
      </c>
      <c r="H10731" t="s">
        <v>96</v>
      </c>
      <c r="J10731" t="s">
        <v>39</v>
      </c>
      <c r="K10731" t="s">
        <v>101</v>
      </c>
      <c r="L10731">
        <v>2278000</v>
      </c>
      <c r="M10731" t="s">
        <v>5117</v>
      </c>
    </row>
    <row r="10732" spans="1:13">
      <c r="A10732">
        <v>15091</v>
      </c>
      <c r="B10732" t="s">
        <v>23</v>
      </c>
      <c r="C10732" s="16" t="s">
        <v>18283</v>
      </c>
      <c r="D10732">
        <f t="shared" si="0"/>
        <v>28</v>
      </c>
      <c r="E10732" t="str">
        <f t="shared" si="1"/>
        <v>1,120,000</v>
      </c>
      <c r="F10732" t="str">
        <f t="shared" si="2"/>
        <v/>
      </c>
      <c r="G10732" t="str">
        <f t="shared" si="3"/>
        <v>1,120,000</v>
      </c>
      <c r="H10732" t="s">
        <v>96</v>
      </c>
      <c r="J10732" t="s">
        <v>39</v>
      </c>
      <c r="K10732" t="s">
        <v>101</v>
      </c>
      <c r="L10732">
        <v>1120000</v>
      </c>
      <c r="M10732" t="s">
        <v>5330</v>
      </c>
    </row>
    <row r="10733" spans="1:13">
      <c r="A10733">
        <v>15092</v>
      </c>
      <c r="B10733" t="s">
        <v>23</v>
      </c>
      <c r="C10733" s="16" t="s">
        <v>18284</v>
      </c>
      <c r="D10733">
        <f t="shared" si="0"/>
        <v>29</v>
      </c>
      <c r="E10733" t="str">
        <f t="shared" si="1"/>
        <v>1,075,000</v>
      </c>
      <c r="F10733" t="str">
        <f t="shared" si="2"/>
        <v/>
      </c>
      <c r="G10733" t="str">
        <f t="shared" si="3"/>
        <v>1,075,000</v>
      </c>
      <c r="H10733" t="s">
        <v>96</v>
      </c>
      <c r="J10733" t="s">
        <v>39</v>
      </c>
      <c r="K10733" t="s">
        <v>101</v>
      </c>
      <c r="L10733">
        <v>1075000</v>
      </c>
      <c r="M10733" t="s">
        <v>6134</v>
      </c>
    </row>
    <row r="10734" spans="1:13">
      <c r="A10734">
        <v>15093</v>
      </c>
      <c r="B10734" t="s">
        <v>23</v>
      </c>
      <c r="C10734" s="16" t="s">
        <v>18285</v>
      </c>
      <c r="D10734">
        <f t="shared" si="0"/>
        <v>28</v>
      </c>
      <c r="E10734" t="str">
        <f t="shared" si="1"/>
        <v>840,000</v>
      </c>
      <c r="F10734" t="str">
        <f t="shared" si="2"/>
        <v/>
      </c>
      <c r="G10734" t="str">
        <f t="shared" si="3"/>
        <v>840,000</v>
      </c>
      <c r="H10734" t="s">
        <v>96</v>
      </c>
      <c r="J10734" t="s">
        <v>39</v>
      </c>
      <c r="K10734" t="s">
        <v>101</v>
      </c>
      <c r="L10734">
        <v>840000</v>
      </c>
      <c r="M10734" t="s">
        <v>6039</v>
      </c>
    </row>
    <row r="10735" spans="1:13">
      <c r="A10735">
        <v>15094</v>
      </c>
      <c r="B10735" t="s">
        <v>23</v>
      </c>
      <c r="C10735" s="16" t="s">
        <v>18286</v>
      </c>
      <c r="D10735">
        <f t="shared" si="0"/>
        <v>28</v>
      </c>
      <c r="E10735" t="str">
        <f t="shared" si="1"/>
        <v>650,000</v>
      </c>
      <c r="F10735" t="str">
        <f t="shared" si="2"/>
        <v/>
      </c>
      <c r="G10735" t="str">
        <f t="shared" si="3"/>
        <v>650,000</v>
      </c>
      <c r="H10735" t="s">
        <v>96</v>
      </c>
      <c r="J10735" t="s">
        <v>39</v>
      </c>
      <c r="K10735" t="s">
        <v>101</v>
      </c>
      <c r="L10735">
        <v>650000</v>
      </c>
      <c r="M10735" t="s">
        <v>4791</v>
      </c>
    </row>
    <row r="10736" spans="1:13">
      <c r="A10736">
        <v>15095</v>
      </c>
      <c r="B10736" t="s">
        <v>23</v>
      </c>
      <c r="C10736" s="16" t="s">
        <v>18287</v>
      </c>
      <c r="D10736">
        <f t="shared" si="0"/>
        <v>28</v>
      </c>
      <c r="E10736" t="str">
        <f t="shared" si="1"/>
        <v>475,000</v>
      </c>
      <c r="F10736" t="str">
        <f t="shared" si="2"/>
        <v/>
      </c>
      <c r="G10736" t="str">
        <f t="shared" si="3"/>
        <v>475,000</v>
      </c>
      <c r="H10736" t="s">
        <v>96</v>
      </c>
      <c r="J10736" t="s">
        <v>39</v>
      </c>
      <c r="K10736" t="s">
        <v>101</v>
      </c>
      <c r="L10736">
        <v>475000</v>
      </c>
      <c r="M10736" t="s">
        <v>5115</v>
      </c>
    </row>
    <row r="10737" spans="1:13">
      <c r="A10737">
        <v>15096</v>
      </c>
      <c r="B10737" t="s">
        <v>23</v>
      </c>
      <c r="C10737" s="16" t="s">
        <v>18288</v>
      </c>
      <c r="D10737">
        <f t="shared" si="0"/>
        <v>28</v>
      </c>
      <c r="E10737" t="str">
        <f t="shared" si="1"/>
        <v>313,000</v>
      </c>
      <c r="F10737" t="str">
        <f t="shared" si="2"/>
        <v/>
      </c>
      <c r="G10737" t="str">
        <f t="shared" si="3"/>
        <v>313,000</v>
      </c>
      <c r="H10737" t="s">
        <v>96</v>
      </c>
      <c r="J10737" t="s">
        <v>39</v>
      </c>
      <c r="K10737" t="s">
        <v>101</v>
      </c>
      <c r="L10737">
        <v>313000</v>
      </c>
      <c r="M10737" t="s">
        <v>4672</v>
      </c>
    </row>
    <row r="10738" spans="1:13">
      <c r="A10738">
        <v>15097</v>
      </c>
      <c r="B10738" t="s">
        <v>23</v>
      </c>
      <c r="C10738" s="16" t="s">
        <v>18289</v>
      </c>
      <c r="D10738">
        <f t="shared" si="0"/>
        <v>28</v>
      </c>
      <c r="E10738" t="str">
        <f t="shared" si="1"/>
        <v>250,000</v>
      </c>
      <c r="F10738" t="str">
        <f t="shared" si="2"/>
        <v/>
      </c>
      <c r="G10738" t="str">
        <f t="shared" si="3"/>
        <v>250,000</v>
      </c>
      <c r="H10738" t="s">
        <v>96</v>
      </c>
      <c r="J10738" t="s">
        <v>39</v>
      </c>
      <c r="K10738" t="s">
        <v>101</v>
      </c>
      <c r="L10738">
        <v>250000</v>
      </c>
      <c r="M10738" t="s">
        <v>5256</v>
      </c>
    </row>
    <row r="10739" spans="1:13">
      <c r="A10739">
        <v>15098</v>
      </c>
      <c r="B10739" t="s">
        <v>23</v>
      </c>
      <c r="C10739" s="16" t="s">
        <v>18290</v>
      </c>
      <c r="D10739">
        <f t="shared" si="0"/>
        <v>28</v>
      </c>
      <c r="E10739" t="str">
        <f t="shared" si="1"/>
        <v>150,000</v>
      </c>
      <c r="F10739" t="str">
        <f t="shared" si="2"/>
        <v/>
      </c>
      <c r="G10739" t="str">
        <f t="shared" si="3"/>
        <v>150,000</v>
      </c>
      <c r="H10739" t="s">
        <v>96</v>
      </c>
      <c r="J10739" t="s">
        <v>39</v>
      </c>
      <c r="K10739" t="s">
        <v>101</v>
      </c>
      <c r="L10739">
        <v>150000</v>
      </c>
      <c r="M10739" t="s">
        <v>18291</v>
      </c>
    </row>
    <row r="10740" spans="1:13">
      <c r="A10740">
        <v>15101</v>
      </c>
      <c r="B10740" t="s">
        <v>23</v>
      </c>
      <c r="C10740" s="16" t="s">
        <v>18292</v>
      </c>
      <c r="D10740">
        <f t="shared" si="0"/>
        <v>28</v>
      </c>
      <c r="E10740" t="str">
        <f t="shared" si="1"/>
        <v>2,203,000</v>
      </c>
      <c r="F10740" t="str">
        <f t="shared" si="2"/>
        <v/>
      </c>
      <c r="G10740" t="str">
        <f t="shared" si="3"/>
        <v>2,203,000</v>
      </c>
      <c r="H10740" t="s">
        <v>96</v>
      </c>
      <c r="J10740" t="s">
        <v>41</v>
      </c>
      <c r="K10740" t="s">
        <v>101</v>
      </c>
      <c r="L10740">
        <v>2203000</v>
      </c>
      <c r="M10740" t="s">
        <v>18293</v>
      </c>
    </row>
    <row r="10741" spans="1:13">
      <c r="A10741">
        <v>15102</v>
      </c>
      <c r="B10741" t="s">
        <v>23</v>
      </c>
      <c r="C10741" s="16" t="s">
        <v>18294</v>
      </c>
      <c r="D10741">
        <f t="shared" si="0"/>
        <v>28</v>
      </c>
      <c r="E10741" t="str">
        <f t="shared" si="1"/>
        <v>2,033,000</v>
      </c>
      <c r="F10741" t="str">
        <f t="shared" si="2"/>
        <v/>
      </c>
      <c r="G10741" t="str">
        <f t="shared" si="3"/>
        <v>2,033,000</v>
      </c>
      <c r="H10741" t="s">
        <v>96</v>
      </c>
      <c r="J10741" t="s">
        <v>41</v>
      </c>
      <c r="K10741" t="s">
        <v>101</v>
      </c>
      <c r="L10741">
        <v>2033000</v>
      </c>
      <c r="M10741" t="s">
        <v>5209</v>
      </c>
    </row>
    <row r="10742" spans="1:13">
      <c r="A10742">
        <v>15103</v>
      </c>
      <c r="B10742" t="s">
        <v>23</v>
      </c>
      <c r="C10742" s="16" t="s">
        <v>18295</v>
      </c>
      <c r="D10742">
        <f t="shared" si="0"/>
        <v>28</v>
      </c>
      <c r="E10742" t="str">
        <f t="shared" si="1"/>
        <v>2,000,000</v>
      </c>
      <c r="F10742" t="str">
        <f t="shared" si="2"/>
        <v/>
      </c>
      <c r="G10742" t="str">
        <f t="shared" si="3"/>
        <v>2,000,000</v>
      </c>
      <c r="H10742" t="s">
        <v>96</v>
      </c>
      <c r="J10742" t="s">
        <v>41</v>
      </c>
      <c r="K10742" t="s">
        <v>101</v>
      </c>
      <c r="L10742">
        <v>2000000</v>
      </c>
      <c r="M10742" t="s">
        <v>5302</v>
      </c>
    </row>
    <row r="10743" spans="1:13">
      <c r="A10743">
        <v>15104</v>
      </c>
      <c r="B10743" t="s">
        <v>23</v>
      </c>
      <c r="C10743" s="16" t="s">
        <v>18296</v>
      </c>
      <c r="D10743">
        <f t="shared" si="0"/>
        <v>28</v>
      </c>
      <c r="E10743" t="str">
        <f t="shared" si="1"/>
        <v>1,682,000</v>
      </c>
      <c r="F10743" t="str">
        <f t="shared" si="2"/>
        <v/>
      </c>
      <c r="G10743" t="str">
        <f t="shared" si="3"/>
        <v>1,682,000</v>
      </c>
      <c r="H10743" t="s">
        <v>96</v>
      </c>
      <c r="J10743" t="s">
        <v>41</v>
      </c>
      <c r="K10743" t="s">
        <v>101</v>
      </c>
      <c r="L10743">
        <v>1682000</v>
      </c>
      <c r="M10743" t="s">
        <v>6095</v>
      </c>
    </row>
    <row r="10744" spans="1:13">
      <c r="A10744">
        <v>15105</v>
      </c>
      <c r="B10744" t="s">
        <v>23</v>
      </c>
      <c r="C10744" s="16" t="s">
        <v>18297</v>
      </c>
      <c r="D10744">
        <f t="shared" si="0"/>
        <v>28</v>
      </c>
      <c r="E10744" t="str">
        <f t="shared" si="1"/>
        <v>1,650,000</v>
      </c>
      <c r="F10744" t="str">
        <f t="shared" si="2"/>
        <v/>
      </c>
      <c r="G10744" t="str">
        <f t="shared" si="3"/>
        <v>1,650,000</v>
      </c>
      <c r="H10744" t="s">
        <v>96</v>
      </c>
      <c r="J10744" t="s">
        <v>41</v>
      </c>
      <c r="K10744" t="s">
        <v>101</v>
      </c>
      <c r="L10744">
        <v>1650000</v>
      </c>
      <c r="M10744" t="s">
        <v>4997</v>
      </c>
    </row>
    <row r="10745" spans="1:13">
      <c r="A10745">
        <v>15106</v>
      </c>
      <c r="B10745" t="s">
        <v>23</v>
      </c>
      <c r="C10745" s="16" t="s">
        <v>18298</v>
      </c>
      <c r="D10745">
        <f t="shared" si="0"/>
        <v>28</v>
      </c>
      <c r="E10745" t="str">
        <f t="shared" si="1"/>
        <v>1,200,000</v>
      </c>
      <c r="F10745" t="str">
        <f t="shared" si="2"/>
        <v/>
      </c>
      <c r="G10745" t="str">
        <f t="shared" si="3"/>
        <v>1,200,000</v>
      </c>
      <c r="H10745" t="s">
        <v>96</v>
      </c>
      <c r="J10745" t="s">
        <v>41</v>
      </c>
      <c r="K10745" t="s">
        <v>101</v>
      </c>
      <c r="L10745">
        <v>1200000</v>
      </c>
      <c r="M10745" t="s">
        <v>6045</v>
      </c>
    </row>
    <row r="10746" spans="1:13">
      <c r="A10746">
        <v>15107</v>
      </c>
      <c r="B10746" t="s">
        <v>23</v>
      </c>
      <c r="C10746" s="16" t="s">
        <v>18299</v>
      </c>
      <c r="D10746">
        <f t="shared" si="0"/>
        <v>28</v>
      </c>
      <c r="E10746" t="str">
        <f t="shared" si="1"/>
        <v>922,000</v>
      </c>
      <c r="F10746" t="str">
        <f t="shared" si="2"/>
        <v/>
      </c>
      <c r="G10746" t="str">
        <f t="shared" si="3"/>
        <v>922,000</v>
      </c>
      <c r="H10746" t="s">
        <v>96</v>
      </c>
      <c r="J10746" t="s">
        <v>41</v>
      </c>
      <c r="K10746" t="s">
        <v>101</v>
      </c>
      <c r="L10746">
        <v>922000</v>
      </c>
      <c r="M10746" t="s">
        <v>5812</v>
      </c>
    </row>
    <row r="10747" spans="1:13">
      <c r="A10747">
        <v>15108</v>
      </c>
      <c r="B10747" t="s">
        <v>23</v>
      </c>
      <c r="C10747" s="16" t="s">
        <v>18300</v>
      </c>
      <c r="D10747">
        <f t="shared" si="0"/>
        <v>28</v>
      </c>
      <c r="E10747" t="str">
        <f t="shared" si="1"/>
        <v>845,000</v>
      </c>
      <c r="F10747" t="str">
        <f t="shared" si="2"/>
        <v/>
      </c>
      <c r="G10747" t="str">
        <f t="shared" si="3"/>
        <v>845,000</v>
      </c>
      <c r="H10747" t="s">
        <v>96</v>
      </c>
      <c r="J10747" t="s">
        <v>41</v>
      </c>
      <c r="K10747" t="s">
        <v>101</v>
      </c>
      <c r="L10747">
        <v>845000</v>
      </c>
      <c r="M10747" t="s">
        <v>4978</v>
      </c>
    </row>
    <row r="10748" spans="1:13">
      <c r="A10748">
        <v>15109</v>
      </c>
      <c r="B10748" t="s">
        <v>23</v>
      </c>
      <c r="C10748" s="16" t="s">
        <v>18301</v>
      </c>
      <c r="D10748">
        <f t="shared" si="0"/>
        <v>28</v>
      </c>
      <c r="E10748" t="str">
        <f t="shared" si="1"/>
        <v>488,000</v>
      </c>
      <c r="F10748" t="str">
        <f t="shared" si="2"/>
        <v/>
      </c>
      <c r="G10748" t="str">
        <f t="shared" si="3"/>
        <v>488,000</v>
      </c>
      <c r="H10748" t="s">
        <v>96</v>
      </c>
      <c r="J10748" t="s">
        <v>41</v>
      </c>
      <c r="K10748" t="s">
        <v>101</v>
      </c>
      <c r="L10748">
        <v>488000</v>
      </c>
      <c r="M10748" t="s">
        <v>5954</v>
      </c>
    </row>
    <row r="10749" spans="1:13">
      <c r="A10749">
        <v>15110</v>
      </c>
      <c r="B10749" t="s">
        <v>23</v>
      </c>
      <c r="C10749" s="16" t="s">
        <v>18302</v>
      </c>
      <c r="D10749">
        <f t="shared" si="0"/>
        <v>28</v>
      </c>
      <c r="E10749" t="str">
        <f t="shared" si="1"/>
        <v>350,000</v>
      </c>
      <c r="F10749" t="str">
        <f t="shared" si="2"/>
        <v/>
      </c>
      <c r="G10749" t="str">
        <f t="shared" si="3"/>
        <v>350,000</v>
      </c>
      <c r="H10749" t="s">
        <v>96</v>
      </c>
      <c r="J10749" t="s">
        <v>41</v>
      </c>
      <c r="K10749" t="s">
        <v>101</v>
      </c>
      <c r="L10749">
        <v>350000</v>
      </c>
      <c r="M10749" t="s">
        <v>5532</v>
      </c>
    </row>
    <row r="10750" spans="1:13">
      <c r="A10750">
        <v>15111</v>
      </c>
      <c r="B10750" t="s">
        <v>23</v>
      </c>
      <c r="C10750" s="16" t="s">
        <v>18303</v>
      </c>
      <c r="D10750">
        <f t="shared" si="0"/>
        <v>28</v>
      </c>
      <c r="E10750" t="str">
        <f t="shared" si="1"/>
        <v>300,000</v>
      </c>
      <c r="F10750" t="str">
        <f t="shared" si="2"/>
        <v/>
      </c>
      <c r="G10750" t="str">
        <f t="shared" si="3"/>
        <v>300,000</v>
      </c>
      <c r="H10750" t="s">
        <v>96</v>
      </c>
      <c r="J10750" t="s">
        <v>41</v>
      </c>
      <c r="K10750" t="s">
        <v>101</v>
      </c>
      <c r="L10750">
        <v>300000</v>
      </c>
      <c r="M10750" t="s">
        <v>5131</v>
      </c>
    </row>
    <row r="10751" spans="1:13">
      <c r="A10751">
        <v>15112</v>
      </c>
      <c r="B10751" t="s">
        <v>23</v>
      </c>
      <c r="C10751" s="16" t="s">
        <v>18304</v>
      </c>
      <c r="D10751">
        <f t="shared" si="0"/>
        <v>28</v>
      </c>
      <c r="E10751" t="str">
        <f t="shared" si="1"/>
        <v>275,000</v>
      </c>
      <c r="F10751" t="str">
        <f t="shared" si="2"/>
        <v/>
      </c>
      <c r="G10751" t="str">
        <f t="shared" si="3"/>
        <v>275,000</v>
      </c>
      <c r="H10751" t="s">
        <v>96</v>
      </c>
      <c r="J10751" t="s">
        <v>41</v>
      </c>
      <c r="K10751" t="s">
        <v>101</v>
      </c>
      <c r="L10751">
        <v>275000</v>
      </c>
      <c r="M10751" t="s">
        <v>5780</v>
      </c>
    </row>
    <row r="10752" spans="1:13">
      <c r="A10752">
        <v>15113</v>
      </c>
      <c r="B10752" t="s">
        <v>23</v>
      </c>
      <c r="C10752" s="16" t="s">
        <v>18305</v>
      </c>
      <c r="D10752">
        <f t="shared" si="0"/>
        <v>28</v>
      </c>
      <c r="E10752" t="str">
        <f t="shared" si="1"/>
        <v>250,000</v>
      </c>
      <c r="F10752" t="str">
        <f t="shared" si="2"/>
        <v/>
      </c>
      <c r="G10752" t="str">
        <f t="shared" si="3"/>
        <v>250,000</v>
      </c>
      <c r="H10752" t="s">
        <v>96</v>
      </c>
      <c r="J10752" t="s">
        <v>41</v>
      </c>
      <c r="K10752" t="s">
        <v>101</v>
      </c>
      <c r="L10752">
        <v>250000</v>
      </c>
      <c r="M10752" t="s">
        <v>6062</v>
      </c>
    </row>
    <row r="10753" spans="1:13">
      <c r="A10753">
        <v>15114</v>
      </c>
      <c r="B10753" t="s">
        <v>23</v>
      </c>
      <c r="C10753" s="16" t="s">
        <v>18306</v>
      </c>
      <c r="D10753">
        <f t="shared" si="0"/>
        <v>28</v>
      </c>
      <c r="E10753" t="str">
        <f t="shared" si="1"/>
        <v>80,000</v>
      </c>
      <c r="F10753" t="str">
        <f t="shared" si="2"/>
        <v/>
      </c>
      <c r="G10753" t="str">
        <f t="shared" si="3"/>
        <v>80,000</v>
      </c>
      <c r="H10753" t="s">
        <v>96</v>
      </c>
      <c r="J10753" t="s">
        <v>41</v>
      </c>
      <c r="K10753" t="s">
        <v>101</v>
      </c>
      <c r="L10753">
        <v>80000</v>
      </c>
      <c r="M10753" t="s">
        <v>5901</v>
      </c>
    </row>
    <row r="10754" spans="1:13">
      <c r="A10754">
        <v>15115</v>
      </c>
      <c r="B10754" t="s">
        <v>23</v>
      </c>
      <c r="C10754" s="16" t="s">
        <v>18307</v>
      </c>
      <c r="D10754">
        <f t="shared" si="0"/>
        <v>28</v>
      </c>
      <c r="E10754" t="str">
        <f t="shared" si="1"/>
        <v>43,000</v>
      </c>
      <c r="F10754" t="str">
        <f t="shared" si="2"/>
        <v/>
      </c>
      <c r="G10754" t="str">
        <f t="shared" si="3"/>
        <v>43,000</v>
      </c>
      <c r="H10754" t="s">
        <v>96</v>
      </c>
      <c r="J10754" t="s">
        <v>41</v>
      </c>
      <c r="K10754" t="s">
        <v>101</v>
      </c>
      <c r="L10754">
        <v>43000</v>
      </c>
      <c r="M10754" t="s">
        <v>4892</v>
      </c>
    </row>
    <row r="10755" spans="1:13">
      <c r="A10755">
        <v>15118</v>
      </c>
      <c r="B10755" t="s">
        <v>23</v>
      </c>
      <c r="C10755" s="16" t="s">
        <v>18308</v>
      </c>
      <c r="D10755">
        <f t="shared" si="0"/>
        <v>28</v>
      </c>
      <c r="E10755" t="str">
        <f t="shared" si="1"/>
        <v>3,000,000</v>
      </c>
      <c r="F10755" t="str">
        <f t="shared" si="2"/>
        <v/>
      </c>
      <c r="G10755" t="str">
        <f t="shared" si="3"/>
        <v>3,000,000</v>
      </c>
      <c r="H10755" t="s">
        <v>96</v>
      </c>
      <c r="J10755" t="s">
        <v>43</v>
      </c>
      <c r="K10755" t="s">
        <v>101</v>
      </c>
      <c r="L10755">
        <v>3000000</v>
      </c>
      <c r="M10755" t="s">
        <v>4968</v>
      </c>
    </row>
    <row r="10756" spans="1:13">
      <c r="A10756">
        <v>15119</v>
      </c>
      <c r="B10756" t="s">
        <v>23</v>
      </c>
      <c r="C10756" s="16" t="s">
        <v>18309</v>
      </c>
      <c r="D10756">
        <f t="shared" si="0"/>
        <v>28</v>
      </c>
      <c r="E10756" t="str">
        <f t="shared" si="1"/>
        <v>2,350,000</v>
      </c>
      <c r="F10756" t="str">
        <f t="shared" si="2"/>
        <v/>
      </c>
      <c r="G10756" t="str">
        <f t="shared" si="3"/>
        <v>2,350,000</v>
      </c>
      <c r="H10756" t="s">
        <v>96</v>
      </c>
      <c r="J10756" t="s">
        <v>43</v>
      </c>
      <c r="K10756" t="s">
        <v>101</v>
      </c>
      <c r="L10756">
        <v>2350000</v>
      </c>
      <c r="M10756" t="s">
        <v>5478</v>
      </c>
    </row>
    <row r="10757" spans="1:13">
      <c r="A10757">
        <v>15120</v>
      </c>
      <c r="B10757" t="s">
        <v>23</v>
      </c>
      <c r="C10757" s="16" t="s">
        <v>18310</v>
      </c>
      <c r="D10757">
        <f t="shared" si="0"/>
        <v>28</v>
      </c>
      <c r="E10757" t="str">
        <f t="shared" si="1"/>
        <v>1,825,000</v>
      </c>
      <c r="F10757" t="str">
        <f t="shared" si="2"/>
        <v/>
      </c>
      <c r="G10757" t="str">
        <f t="shared" si="3"/>
        <v>1,825,000</v>
      </c>
      <c r="H10757" t="s">
        <v>96</v>
      </c>
      <c r="J10757" t="s">
        <v>43</v>
      </c>
      <c r="K10757" t="s">
        <v>101</v>
      </c>
      <c r="L10757">
        <v>1825000</v>
      </c>
      <c r="M10757" t="s">
        <v>18311</v>
      </c>
    </row>
    <row r="10758" spans="1:13">
      <c r="A10758">
        <v>15121</v>
      </c>
      <c r="B10758" t="s">
        <v>23</v>
      </c>
      <c r="C10758" s="16" t="s">
        <v>18312</v>
      </c>
      <c r="D10758">
        <f t="shared" si="0"/>
        <v>28</v>
      </c>
      <c r="E10758" t="str">
        <f t="shared" si="1"/>
        <v>1,408,000</v>
      </c>
      <c r="F10758" t="str">
        <f t="shared" si="2"/>
        <v/>
      </c>
      <c r="G10758" t="str">
        <f t="shared" si="3"/>
        <v>1,408,000</v>
      </c>
      <c r="H10758" t="s">
        <v>96</v>
      </c>
      <c r="J10758" t="s">
        <v>43</v>
      </c>
      <c r="K10758" t="s">
        <v>101</v>
      </c>
      <c r="L10758">
        <v>1408000</v>
      </c>
      <c r="M10758" t="s">
        <v>4557</v>
      </c>
    </row>
    <row r="10759" spans="1:13">
      <c r="A10759">
        <v>15122</v>
      </c>
      <c r="B10759" t="s">
        <v>23</v>
      </c>
      <c r="C10759" s="16" t="s">
        <v>18313</v>
      </c>
      <c r="D10759">
        <f t="shared" si="0"/>
        <v>28</v>
      </c>
      <c r="E10759" t="str">
        <f t="shared" si="1"/>
        <v>1,258,000</v>
      </c>
      <c r="F10759" t="str">
        <f t="shared" si="2"/>
        <v/>
      </c>
      <c r="G10759" t="str">
        <f t="shared" si="3"/>
        <v>1,258,000</v>
      </c>
      <c r="H10759" t="s">
        <v>96</v>
      </c>
      <c r="J10759" t="s">
        <v>43</v>
      </c>
      <c r="K10759" t="s">
        <v>101</v>
      </c>
      <c r="L10759">
        <v>1258000</v>
      </c>
      <c r="M10759" t="s">
        <v>2505</v>
      </c>
    </row>
    <row r="10760" spans="1:13">
      <c r="A10760">
        <v>15123</v>
      </c>
      <c r="B10760" t="s">
        <v>23</v>
      </c>
      <c r="C10760" s="16" t="s">
        <v>18314</v>
      </c>
      <c r="D10760">
        <f t="shared" si="0"/>
        <v>28</v>
      </c>
      <c r="E10760" t="str">
        <f t="shared" si="1"/>
        <v>1,244,000</v>
      </c>
      <c r="F10760" t="str">
        <f t="shared" si="2"/>
        <v/>
      </c>
      <c r="G10760" t="str">
        <f t="shared" si="3"/>
        <v>1,244,000</v>
      </c>
      <c r="H10760" t="s">
        <v>96</v>
      </c>
      <c r="J10760" t="s">
        <v>43</v>
      </c>
      <c r="K10760" t="s">
        <v>101</v>
      </c>
      <c r="L10760">
        <v>1244000</v>
      </c>
      <c r="M10760" t="s">
        <v>16139</v>
      </c>
    </row>
    <row r="10761" spans="1:13">
      <c r="A10761">
        <v>15124</v>
      </c>
      <c r="B10761" t="s">
        <v>23</v>
      </c>
      <c r="C10761" s="16" t="s">
        <v>18315</v>
      </c>
      <c r="D10761">
        <f t="shared" si="0"/>
        <v>28</v>
      </c>
      <c r="E10761" t="str">
        <f t="shared" si="1"/>
        <v>1,200,000</v>
      </c>
      <c r="F10761" t="str">
        <f t="shared" si="2"/>
        <v/>
      </c>
      <c r="G10761" t="str">
        <f t="shared" si="3"/>
        <v>1,200,000</v>
      </c>
      <c r="H10761" t="s">
        <v>96</v>
      </c>
      <c r="J10761" t="s">
        <v>43</v>
      </c>
      <c r="K10761" t="s">
        <v>101</v>
      </c>
      <c r="L10761">
        <v>1200000</v>
      </c>
      <c r="M10761" t="s">
        <v>18316</v>
      </c>
    </row>
    <row r="10762" spans="1:13">
      <c r="A10762">
        <v>15125</v>
      </c>
      <c r="B10762" t="s">
        <v>23</v>
      </c>
      <c r="C10762" s="16" t="s">
        <v>18317</v>
      </c>
      <c r="D10762">
        <f t="shared" si="0"/>
        <v>28</v>
      </c>
      <c r="E10762" t="str">
        <f t="shared" si="1"/>
        <v>1,100,000</v>
      </c>
      <c r="F10762" t="str">
        <f t="shared" si="2"/>
        <v/>
      </c>
      <c r="G10762" t="str">
        <f t="shared" si="3"/>
        <v>1,100,000</v>
      </c>
      <c r="H10762" t="s">
        <v>96</v>
      </c>
      <c r="J10762" t="s">
        <v>43</v>
      </c>
      <c r="K10762" t="s">
        <v>101</v>
      </c>
      <c r="L10762">
        <v>1100000</v>
      </c>
      <c r="M10762" t="s">
        <v>18318</v>
      </c>
    </row>
    <row r="10763" spans="1:13">
      <c r="A10763">
        <v>15126</v>
      </c>
      <c r="B10763" t="s">
        <v>23</v>
      </c>
      <c r="C10763" s="16" t="s">
        <v>18319</v>
      </c>
      <c r="D10763">
        <f t="shared" si="0"/>
        <v>28</v>
      </c>
      <c r="E10763" t="str">
        <f t="shared" si="1"/>
        <v>975,000</v>
      </c>
      <c r="F10763" t="str">
        <f t="shared" si="2"/>
        <v/>
      </c>
      <c r="G10763" t="str">
        <f t="shared" si="3"/>
        <v>975,000</v>
      </c>
      <c r="H10763" t="s">
        <v>96</v>
      </c>
      <c r="J10763" t="s">
        <v>43</v>
      </c>
      <c r="K10763" t="s">
        <v>101</v>
      </c>
      <c r="L10763">
        <v>975000</v>
      </c>
      <c r="M10763" t="s">
        <v>5431</v>
      </c>
    </row>
    <row r="10764" spans="1:13">
      <c r="A10764">
        <v>15127</v>
      </c>
      <c r="B10764" t="s">
        <v>23</v>
      </c>
      <c r="C10764" s="16" t="s">
        <v>18320</v>
      </c>
      <c r="D10764">
        <f t="shared" si="0"/>
        <v>28</v>
      </c>
      <c r="E10764" t="str">
        <f t="shared" si="1"/>
        <v>800,000</v>
      </c>
      <c r="F10764" t="str">
        <f t="shared" si="2"/>
        <v/>
      </c>
      <c r="G10764" t="str">
        <f t="shared" si="3"/>
        <v>800,000</v>
      </c>
      <c r="H10764" t="s">
        <v>96</v>
      </c>
      <c r="J10764" t="s">
        <v>43</v>
      </c>
      <c r="K10764" t="s">
        <v>101</v>
      </c>
      <c r="L10764">
        <v>800000</v>
      </c>
      <c r="M10764" t="s">
        <v>6085</v>
      </c>
    </row>
    <row r="10765" spans="1:13">
      <c r="A10765">
        <v>15128</v>
      </c>
      <c r="B10765" t="s">
        <v>23</v>
      </c>
      <c r="C10765" s="16" t="s">
        <v>18321</v>
      </c>
      <c r="D10765">
        <f t="shared" si="0"/>
        <v>28</v>
      </c>
      <c r="E10765" t="str">
        <f t="shared" si="1"/>
        <v>400,000</v>
      </c>
      <c r="F10765" t="str">
        <f t="shared" si="2"/>
        <v/>
      </c>
      <c r="G10765" t="str">
        <f t="shared" si="3"/>
        <v>400,000</v>
      </c>
      <c r="H10765" t="s">
        <v>96</v>
      </c>
      <c r="J10765" t="s">
        <v>43</v>
      </c>
      <c r="K10765" t="s">
        <v>101</v>
      </c>
      <c r="L10765">
        <v>400000</v>
      </c>
      <c r="M10765" t="s">
        <v>5862</v>
      </c>
    </row>
    <row r="10766" spans="1:13">
      <c r="A10766">
        <v>15129</v>
      </c>
      <c r="B10766" t="s">
        <v>23</v>
      </c>
      <c r="C10766" s="16" t="s">
        <v>18322</v>
      </c>
      <c r="D10766">
        <f t="shared" si="0"/>
        <v>28</v>
      </c>
      <c r="E10766" t="str">
        <f t="shared" si="1"/>
        <v>250,000</v>
      </c>
      <c r="F10766" t="str">
        <f t="shared" si="2"/>
        <v/>
      </c>
      <c r="G10766" t="str">
        <f t="shared" si="3"/>
        <v>250,000</v>
      </c>
      <c r="H10766" t="s">
        <v>96</v>
      </c>
      <c r="J10766" t="s">
        <v>43</v>
      </c>
      <c r="K10766" t="s">
        <v>101</v>
      </c>
      <c r="L10766">
        <v>250000</v>
      </c>
      <c r="M10766" t="s">
        <v>5868</v>
      </c>
    </row>
    <row r="10767" spans="1:13">
      <c r="A10767">
        <v>15130</v>
      </c>
      <c r="B10767" t="s">
        <v>23</v>
      </c>
      <c r="C10767" s="16" t="s">
        <v>18323</v>
      </c>
      <c r="D10767">
        <f t="shared" si="0"/>
        <v>28</v>
      </c>
      <c r="E10767" t="str">
        <f t="shared" si="1"/>
        <v>150,000</v>
      </c>
      <c r="F10767" t="str">
        <f t="shared" si="2"/>
        <v/>
      </c>
      <c r="G10767" t="str">
        <f t="shared" si="3"/>
        <v>150,000</v>
      </c>
      <c r="H10767" t="s">
        <v>96</v>
      </c>
      <c r="J10767" t="s">
        <v>43</v>
      </c>
      <c r="K10767" t="s">
        <v>101</v>
      </c>
      <c r="L10767">
        <v>150000</v>
      </c>
      <c r="M10767" t="s">
        <v>4887</v>
      </c>
    </row>
    <row r="10768" spans="1:13">
      <c r="A10768">
        <v>15131</v>
      </c>
      <c r="B10768" t="s">
        <v>23</v>
      </c>
      <c r="C10768" s="16" t="s">
        <v>18324</v>
      </c>
      <c r="D10768">
        <f t="shared" si="0"/>
        <v>28</v>
      </c>
      <c r="E10768" t="str">
        <f t="shared" si="1"/>
        <v>150,000</v>
      </c>
      <c r="F10768" t="str">
        <f t="shared" si="2"/>
        <v/>
      </c>
      <c r="G10768" t="str">
        <f t="shared" si="3"/>
        <v>150,000</v>
      </c>
      <c r="H10768" t="s">
        <v>96</v>
      </c>
      <c r="J10768" t="s">
        <v>43</v>
      </c>
      <c r="K10768" t="s">
        <v>101</v>
      </c>
      <c r="L10768">
        <v>150000</v>
      </c>
      <c r="M10768" t="s">
        <v>5878</v>
      </c>
    </row>
    <row r="10769" spans="1:13">
      <c r="A10769">
        <v>15134</v>
      </c>
      <c r="B10769" t="s">
        <v>23</v>
      </c>
      <c r="C10769" s="16" t="s">
        <v>18325</v>
      </c>
      <c r="D10769">
        <f t="shared" si="0"/>
        <v>28</v>
      </c>
      <c r="E10769" t="str">
        <f t="shared" si="1"/>
        <v>2,520,000</v>
      </c>
      <c r="F10769" t="str">
        <f t="shared" si="2"/>
        <v/>
      </c>
      <c r="G10769" t="str">
        <f t="shared" si="3"/>
        <v>2,520,000</v>
      </c>
      <c r="H10769" t="s">
        <v>96</v>
      </c>
      <c r="J10769" t="s">
        <v>45</v>
      </c>
      <c r="K10769" t="s">
        <v>101</v>
      </c>
      <c r="L10769">
        <v>2520000</v>
      </c>
      <c r="M10769" t="s">
        <v>5186</v>
      </c>
    </row>
    <row r="10770" spans="1:13">
      <c r="A10770">
        <v>15135</v>
      </c>
      <c r="B10770" t="s">
        <v>23</v>
      </c>
      <c r="C10770" s="16" t="s">
        <v>18326</v>
      </c>
      <c r="D10770">
        <f t="shared" si="0"/>
        <v>28</v>
      </c>
      <c r="E10770" t="str">
        <f t="shared" si="1"/>
        <v>1,807,000</v>
      </c>
      <c r="F10770" t="str">
        <f t="shared" si="2"/>
        <v/>
      </c>
      <c r="G10770" t="str">
        <f t="shared" si="3"/>
        <v>1,807,000</v>
      </c>
      <c r="H10770" t="s">
        <v>96</v>
      </c>
      <c r="J10770" t="s">
        <v>45</v>
      </c>
      <c r="K10770" t="s">
        <v>101</v>
      </c>
      <c r="L10770">
        <v>1807000</v>
      </c>
      <c r="M10770" t="s">
        <v>5948</v>
      </c>
    </row>
    <row r="10771" spans="1:13">
      <c r="A10771">
        <v>15136</v>
      </c>
      <c r="B10771" t="s">
        <v>23</v>
      </c>
      <c r="C10771" s="16" t="s">
        <v>18327</v>
      </c>
      <c r="D10771">
        <f t="shared" si="0"/>
        <v>28</v>
      </c>
      <c r="E10771" t="str">
        <f t="shared" si="1"/>
        <v>1,498,000</v>
      </c>
      <c r="F10771" t="str">
        <f t="shared" si="2"/>
        <v/>
      </c>
      <c r="G10771" t="str">
        <f t="shared" si="3"/>
        <v>1,498,000</v>
      </c>
      <c r="H10771" t="s">
        <v>96</v>
      </c>
      <c r="J10771" t="s">
        <v>45</v>
      </c>
      <c r="K10771" t="s">
        <v>101</v>
      </c>
      <c r="L10771">
        <v>1498000</v>
      </c>
      <c r="M10771" t="s">
        <v>5594</v>
      </c>
    </row>
    <row r="10772" spans="1:13">
      <c r="A10772">
        <v>15137</v>
      </c>
      <c r="B10772" t="s">
        <v>23</v>
      </c>
      <c r="C10772" s="16" t="s">
        <v>18328</v>
      </c>
      <c r="D10772">
        <f t="shared" si="0"/>
        <v>28</v>
      </c>
      <c r="E10772" t="str">
        <f t="shared" si="1"/>
        <v>1,471,000</v>
      </c>
      <c r="F10772" t="str">
        <f t="shared" si="2"/>
        <v/>
      </c>
      <c r="G10772" t="str">
        <f t="shared" si="3"/>
        <v>1,471,000</v>
      </c>
      <c r="H10772" t="s">
        <v>96</v>
      </c>
      <c r="J10772" t="s">
        <v>45</v>
      </c>
      <c r="K10772" t="s">
        <v>101</v>
      </c>
      <c r="L10772">
        <v>1471000</v>
      </c>
      <c r="M10772" t="s">
        <v>5580</v>
      </c>
    </row>
    <row r="10773" spans="1:13">
      <c r="A10773">
        <v>15138</v>
      </c>
      <c r="B10773" t="s">
        <v>23</v>
      </c>
      <c r="C10773" s="16" t="s">
        <v>18329</v>
      </c>
      <c r="D10773">
        <f t="shared" si="0"/>
        <v>28</v>
      </c>
      <c r="E10773" t="str">
        <f t="shared" si="1"/>
        <v>1,300,000</v>
      </c>
      <c r="F10773" t="str">
        <f t="shared" si="2"/>
        <v/>
      </c>
      <c r="G10773" t="str">
        <f t="shared" si="3"/>
        <v>1,300,000</v>
      </c>
      <c r="H10773" t="s">
        <v>96</v>
      </c>
      <c r="J10773" t="s">
        <v>45</v>
      </c>
      <c r="K10773" t="s">
        <v>101</v>
      </c>
      <c r="L10773">
        <v>1300000</v>
      </c>
      <c r="M10773" t="s">
        <v>4649</v>
      </c>
    </row>
    <row r="10774" spans="1:13">
      <c r="A10774">
        <v>15139</v>
      </c>
      <c r="B10774" t="s">
        <v>23</v>
      </c>
      <c r="C10774" s="16" t="s">
        <v>18330</v>
      </c>
      <c r="D10774">
        <f t="shared" si="0"/>
        <v>28</v>
      </c>
      <c r="E10774" t="str">
        <f t="shared" si="1"/>
        <v>1,280,000</v>
      </c>
      <c r="F10774" t="str">
        <f t="shared" si="2"/>
        <v/>
      </c>
      <c r="G10774" t="str">
        <f t="shared" si="3"/>
        <v>1,280,000</v>
      </c>
      <c r="H10774" t="s">
        <v>96</v>
      </c>
      <c r="J10774" t="s">
        <v>45</v>
      </c>
      <c r="K10774" t="s">
        <v>101</v>
      </c>
      <c r="L10774">
        <v>1280000</v>
      </c>
      <c r="M10774" t="s">
        <v>5320</v>
      </c>
    </row>
    <row r="10775" spans="1:13">
      <c r="A10775">
        <v>15140</v>
      </c>
      <c r="B10775" t="s">
        <v>23</v>
      </c>
      <c r="C10775" s="16" t="s">
        <v>18331</v>
      </c>
      <c r="D10775">
        <f t="shared" si="0"/>
        <v>28</v>
      </c>
      <c r="E10775" t="str">
        <f t="shared" si="1"/>
        <v>1,614,000 (? - out of order)</v>
      </c>
      <c r="F10775">
        <f t="shared" si="2"/>
        <v>10</v>
      </c>
      <c r="G10775" t="str">
        <f t="shared" si="3"/>
        <v>1,614,000</v>
      </c>
      <c r="H10775" t="s">
        <v>96</v>
      </c>
      <c r="J10775" t="s">
        <v>45</v>
      </c>
      <c r="K10775" t="s">
        <v>101</v>
      </c>
      <c r="L10775">
        <v>1614000</v>
      </c>
      <c r="M10775" t="s">
        <v>6047</v>
      </c>
    </row>
    <row r="10776" spans="1:13">
      <c r="A10776">
        <v>15141</v>
      </c>
      <c r="B10776" t="s">
        <v>23</v>
      </c>
      <c r="C10776" s="16" t="s">
        <v>18332</v>
      </c>
      <c r="D10776">
        <f t="shared" si="0"/>
        <v>28</v>
      </c>
      <c r="E10776" t="str">
        <f t="shared" si="1"/>
        <v>902,000</v>
      </c>
      <c r="F10776" t="str">
        <f t="shared" si="2"/>
        <v/>
      </c>
      <c r="G10776" t="str">
        <f t="shared" si="3"/>
        <v>902,000</v>
      </c>
      <c r="H10776" t="s">
        <v>96</v>
      </c>
      <c r="J10776" t="s">
        <v>45</v>
      </c>
      <c r="K10776" t="s">
        <v>101</v>
      </c>
      <c r="L10776">
        <v>902000</v>
      </c>
      <c r="M10776" t="s">
        <v>5511</v>
      </c>
    </row>
    <row r="10777" spans="1:13">
      <c r="A10777">
        <v>15142</v>
      </c>
      <c r="B10777" t="s">
        <v>23</v>
      </c>
      <c r="C10777" s="16" t="s">
        <v>18333</v>
      </c>
      <c r="D10777">
        <f t="shared" si="0"/>
        <v>28</v>
      </c>
      <c r="E10777" t="str">
        <f t="shared" si="1"/>
        <v>850,000</v>
      </c>
      <c r="F10777" t="str">
        <f t="shared" si="2"/>
        <v/>
      </c>
      <c r="G10777" t="str">
        <f t="shared" si="3"/>
        <v>850,000</v>
      </c>
      <c r="H10777" t="s">
        <v>96</v>
      </c>
      <c r="J10777" t="s">
        <v>45</v>
      </c>
      <c r="K10777" t="s">
        <v>101</v>
      </c>
      <c r="L10777">
        <v>850000</v>
      </c>
      <c r="M10777" t="s">
        <v>5727</v>
      </c>
    </row>
    <row r="10778" spans="1:13">
      <c r="A10778">
        <v>15143</v>
      </c>
      <c r="B10778" t="s">
        <v>23</v>
      </c>
      <c r="C10778" s="16" t="s">
        <v>18334</v>
      </c>
      <c r="D10778">
        <f t="shared" si="0"/>
        <v>28</v>
      </c>
      <c r="E10778" t="str">
        <f t="shared" si="1"/>
        <v>736,000</v>
      </c>
      <c r="F10778" t="str">
        <f t="shared" si="2"/>
        <v/>
      </c>
      <c r="G10778" t="str">
        <f t="shared" si="3"/>
        <v>736,000</v>
      </c>
      <c r="H10778" t="s">
        <v>96</v>
      </c>
      <c r="J10778" t="s">
        <v>45</v>
      </c>
      <c r="K10778" t="s">
        <v>101</v>
      </c>
      <c r="L10778">
        <v>736000</v>
      </c>
      <c r="M10778" t="s">
        <v>18335</v>
      </c>
    </row>
    <row r="10779" spans="1:13">
      <c r="A10779">
        <v>15144</v>
      </c>
      <c r="B10779" t="s">
        <v>23</v>
      </c>
      <c r="C10779" s="16" t="s">
        <v>18336</v>
      </c>
      <c r="D10779">
        <f t="shared" si="0"/>
        <v>28</v>
      </c>
      <c r="E10779" t="str">
        <f t="shared" si="1"/>
        <v>650,000</v>
      </c>
      <c r="F10779" t="str">
        <f t="shared" si="2"/>
        <v/>
      </c>
      <c r="G10779" t="str">
        <f t="shared" si="3"/>
        <v>650,000</v>
      </c>
      <c r="H10779" t="s">
        <v>96</v>
      </c>
      <c r="J10779" t="s">
        <v>45</v>
      </c>
      <c r="K10779" t="s">
        <v>101</v>
      </c>
      <c r="L10779">
        <v>650000</v>
      </c>
      <c r="M10779" t="s">
        <v>5128</v>
      </c>
    </row>
    <row r="10780" spans="1:13">
      <c r="A10780">
        <v>15145</v>
      </c>
      <c r="B10780" t="s">
        <v>23</v>
      </c>
      <c r="C10780" s="16" t="s">
        <v>18337</v>
      </c>
      <c r="D10780">
        <f t="shared" si="0"/>
        <v>28</v>
      </c>
      <c r="E10780" t="str">
        <f t="shared" si="1"/>
        <v>650,000</v>
      </c>
      <c r="F10780" t="str">
        <f t="shared" si="2"/>
        <v/>
      </c>
      <c r="G10780" t="str">
        <f t="shared" si="3"/>
        <v>650,000</v>
      </c>
      <c r="H10780" t="s">
        <v>96</v>
      </c>
      <c r="J10780" t="s">
        <v>45</v>
      </c>
      <c r="K10780" t="s">
        <v>101</v>
      </c>
      <c r="L10780">
        <v>650000</v>
      </c>
      <c r="M10780" t="s">
        <v>5566</v>
      </c>
    </row>
    <row r="10781" spans="1:13">
      <c r="A10781">
        <v>15146</v>
      </c>
      <c r="B10781" t="s">
        <v>23</v>
      </c>
      <c r="C10781" s="16" t="s">
        <v>18338</v>
      </c>
      <c r="D10781">
        <f t="shared" si="0"/>
        <v>28</v>
      </c>
      <c r="E10781" t="str">
        <f t="shared" si="1"/>
        <v>488,000</v>
      </c>
      <c r="F10781" t="str">
        <f t="shared" si="2"/>
        <v/>
      </c>
      <c r="G10781" t="str">
        <f t="shared" si="3"/>
        <v>488,000</v>
      </c>
      <c r="H10781" t="s">
        <v>96</v>
      </c>
      <c r="J10781" t="s">
        <v>45</v>
      </c>
      <c r="K10781" t="s">
        <v>101</v>
      </c>
      <c r="L10781">
        <v>488000</v>
      </c>
      <c r="M10781" t="s">
        <v>4915</v>
      </c>
    </row>
    <row r="10782" spans="1:13">
      <c r="A10782">
        <v>15147</v>
      </c>
      <c r="B10782" t="s">
        <v>23</v>
      </c>
      <c r="C10782" s="16" t="s">
        <v>18339</v>
      </c>
      <c r="D10782">
        <f t="shared" si="0"/>
        <v>28</v>
      </c>
      <c r="E10782" t="str">
        <f t="shared" si="1"/>
        <v>40,000</v>
      </c>
      <c r="F10782" t="str">
        <f t="shared" si="2"/>
        <v/>
      </c>
      <c r="G10782" t="str">
        <f t="shared" si="3"/>
        <v>40,000</v>
      </c>
      <c r="H10782" t="s">
        <v>96</v>
      </c>
      <c r="J10782" t="s">
        <v>45</v>
      </c>
      <c r="K10782" t="s">
        <v>101</v>
      </c>
      <c r="L10782">
        <v>40000</v>
      </c>
      <c r="M10782" t="s">
        <v>6107</v>
      </c>
    </row>
    <row r="10783" spans="1:13">
      <c r="A10783">
        <v>15148</v>
      </c>
      <c r="B10783" t="s">
        <v>23</v>
      </c>
      <c r="C10783" s="16" t="s">
        <v>18340</v>
      </c>
      <c r="D10783">
        <f t="shared" si="0"/>
        <v>28</v>
      </c>
      <c r="E10783" t="str">
        <f t="shared" si="1"/>
        <v>20,000</v>
      </c>
      <c r="F10783" t="str">
        <f t="shared" si="2"/>
        <v/>
      </c>
      <c r="G10783" t="str">
        <f t="shared" si="3"/>
        <v>20,000</v>
      </c>
      <c r="H10783" t="s">
        <v>96</v>
      </c>
      <c r="J10783" t="s">
        <v>45</v>
      </c>
      <c r="K10783" t="s">
        <v>101</v>
      </c>
      <c r="L10783">
        <v>20000</v>
      </c>
      <c r="M10783" t="s">
        <v>18341</v>
      </c>
    </row>
    <row r="10784" spans="1:13">
      <c r="A10784">
        <v>15151</v>
      </c>
      <c r="B10784" t="s">
        <v>23</v>
      </c>
      <c r="C10784" s="16" t="s">
        <v>18342</v>
      </c>
      <c r="D10784">
        <f t="shared" si="0"/>
        <v>28</v>
      </c>
      <c r="E10784" t="str">
        <f t="shared" si="1"/>
        <v>3,340,000</v>
      </c>
      <c r="F10784" t="str">
        <f t="shared" si="2"/>
        <v/>
      </c>
      <c r="G10784" t="str">
        <f t="shared" si="3"/>
        <v>3,340,000</v>
      </c>
      <c r="H10784" t="s">
        <v>96</v>
      </c>
      <c r="J10784" t="s">
        <v>46</v>
      </c>
      <c r="K10784" t="s">
        <v>101</v>
      </c>
      <c r="L10784">
        <v>3340000</v>
      </c>
      <c r="M10784" t="s">
        <v>132</v>
      </c>
    </row>
    <row r="10785" spans="1:13">
      <c r="A10785">
        <v>15152</v>
      </c>
      <c r="B10785" t="s">
        <v>23</v>
      </c>
      <c r="C10785" s="16" t="s">
        <v>18343</v>
      </c>
      <c r="D10785">
        <f t="shared" si="0"/>
        <v>28</v>
      </c>
      <c r="E10785" t="str">
        <f t="shared" si="1"/>
        <v>2,844,000</v>
      </c>
      <c r="F10785" t="str">
        <f t="shared" si="2"/>
        <v/>
      </c>
      <c r="G10785" t="str">
        <f t="shared" si="3"/>
        <v>2,844,000</v>
      </c>
      <c r="H10785" t="s">
        <v>96</v>
      </c>
      <c r="J10785" t="s">
        <v>46</v>
      </c>
      <c r="K10785" t="s">
        <v>101</v>
      </c>
      <c r="L10785">
        <v>2844000</v>
      </c>
      <c r="M10785" t="s">
        <v>4793</v>
      </c>
    </row>
    <row r="10786" spans="1:13">
      <c r="A10786">
        <v>15153</v>
      </c>
      <c r="B10786" t="s">
        <v>23</v>
      </c>
      <c r="C10786" s="16" t="s">
        <v>18344</v>
      </c>
      <c r="D10786">
        <f t="shared" si="0"/>
        <v>28</v>
      </c>
      <c r="E10786" t="str">
        <f t="shared" si="1"/>
        <v>2,414,000</v>
      </c>
      <c r="F10786" t="str">
        <f t="shared" si="2"/>
        <v/>
      </c>
      <c r="G10786" t="str">
        <f t="shared" si="3"/>
        <v>2,414,000</v>
      </c>
      <c r="H10786" t="s">
        <v>96</v>
      </c>
      <c r="J10786" t="s">
        <v>46</v>
      </c>
      <c r="K10786" t="s">
        <v>101</v>
      </c>
      <c r="L10786">
        <v>2414000</v>
      </c>
      <c r="M10786" t="s">
        <v>4652</v>
      </c>
    </row>
    <row r="10787" spans="1:13">
      <c r="A10787">
        <v>15154</v>
      </c>
      <c r="B10787" t="s">
        <v>23</v>
      </c>
      <c r="C10787" s="16" t="s">
        <v>18345</v>
      </c>
      <c r="D10787">
        <f t="shared" si="0"/>
        <v>28</v>
      </c>
      <c r="E10787" t="str">
        <f t="shared" si="1"/>
        <v>1,900,000</v>
      </c>
      <c r="F10787" t="str">
        <f t="shared" si="2"/>
        <v/>
      </c>
      <c r="G10787" t="str">
        <f t="shared" si="3"/>
        <v>1,900,000</v>
      </c>
      <c r="H10787" t="s">
        <v>96</v>
      </c>
      <c r="J10787" t="s">
        <v>46</v>
      </c>
      <c r="K10787" t="s">
        <v>101</v>
      </c>
      <c r="L10787">
        <v>1900000</v>
      </c>
      <c r="M10787" t="s">
        <v>5930</v>
      </c>
    </row>
    <row r="10788" spans="1:13">
      <c r="A10788">
        <v>15155</v>
      </c>
      <c r="B10788" t="s">
        <v>23</v>
      </c>
      <c r="C10788" s="16" t="s">
        <v>18346</v>
      </c>
      <c r="D10788">
        <f t="shared" si="0"/>
        <v>28</v>
      </c>
      <c r="E10788" t="str">
        <f t="shared" si="1"/>
        <v>1,600,000</v>
      </c>
      <c r="F10788" t="str">
        <f t="shared" si="2"/>
        <v/>
      </c>
      <c r="G10788" t="str">
        <f t="shared" si="3"/>
        <v>1,600,000</v>
      </c>
      <c r="H10788" t="s">
        <v>96</v>
      </c>
      <c r="J10788" t="s">
        <v>46</v>
      </c>
      <c r="K10788" t="s">
        <v>101</v>
      </c>
      <c r="L10788">
        <v>1600000</v>
      </c>
      <c r="M10788" t="s">
        <v>4803</v>
      </c>
    </row>
    <row r="10789" spans="1:13">
      <c r="A10789">
        <v>15156</v>
      </c>
      <c r="B10789" t="s">
        <v>23</v>
      </c>
      <c r="C10789" s="16" t="s">
        <v>18347</v>
      </c>
      <c r="D10789">
        <f t="shared" si="0"/>
        <v>28</v>
      </c>
      <c r="E10789" t="str">
        <f t="shared" si="1"/>
        <v>1,521,000</v>
      </c>
      <c r="F10789" t="str">
        <f t="shared" si="2"/>
        <v/>
      </c>
      <c r="G10789" t="str">
        <f t="shared" si="3"/>
        <v>1,521,000</v>
      </c>
      <c r="H10789" t="s">
        <v>96</v>
      </c>
      <c r="J10789" t="s">
        <v>46</v>
      </c>
      <c r="K10789" t="s">
        <v>101</v>
      </c>
      <c r="L10789">
        <v>1521000</v>
      </c>
      <c r="M10789" t="s">
        <v>5307</v>
      </c>
    </row>
    <row r="10790" spans="1:13">
      <c r="A10790">
        <v>15157</v>
      </c>
      <c r="B10790" t="s">
        <v>23</v>
      </c>
      <c r="C10790" s="16" t="s">
        <v>18348</v>
      </c>
      <c r="D10790">
        <f t="shared" si="0"/>
        <v>28</v>
      </c>
      <c r="E10790" t="str">
        <f t="shared" si="1"/>
        <v>1,160,000</v>
      </c>
      <c r="F10790" t="str">
        <f t="shared" si="2"/>
        <v/>
      </c>
      <c r="G10790" t="str">
        <f t="shared" si="3"/>
        <v>1,160,000</v>
      </c>
      <c r="H10790" t="s">
        <v>96</v>
      </c>
      <c r="J10790" t="s">
        <v>46</v>
      </c>
      <c r="K10790" t="s">
        <v>101</v>
      </c>
      <c r="L10790">
        <v>1160000</v>
      </c>
      <c r="M10790" t="s">
        <v>6145</v>
      </c>
    </row>
    <row r="10791" spans="1:13">
      <c r="A10791">
        <v>15158</v>
      </c>
      <c r="B10791" t="s">
        <v>23</v>
      </c>
      <c r="C10791" s="16" t="s">
        <v>18349</v>
      </c>
      <c r="D10791">
        <f t="shared" si="0"/>
        <v>28</v>
      </c>
      <c r="E10791" t="str">
        <f t="shared" si="1"/>
        <v>1,120,000</v>
      </c>
      <c r="F10791" t="str">
        <f t="shared" si="2"/>
        <v/>
      </c>
      <c r="G10791" t="str">
        <f t="shared" si="3"/>
        <v>1,120,000</v>
      </c>
      <c r="H10791" t="s">
        <v>96</v>
      </c>
      <c r="J10791" t="s">
        <v>46</v>
      </c>
      <c r="K10791" t="s">
        <v>101</v>
      </c>
      <c r="L10791">
        <v>1120000</v>
      </c>
      <c r="M10791" t="s">
        <v>4779</v>
      </c>
    </row>
    <row r="10792" spans="1:13">
      <c r="A10792">
        <v>15159</v>
      </c>
      <c r="B10792" t="s">
        <v>23</v>
      </c>
      <c r="C10792" s="16" t="s">
        <v>18350</v>
      </c>
      <c r="D10792">
        <f t="shared" si="0"/>
        <v>28</v>
      </c>
      <c r="E10792" t="str">
        <f t="shared" si="1"/>
        <v>715,000</v>
      </c>
      <c r="F10792" t="str">
        <f t="shared" si="2"/>
        <v/>
      </c>
      <c r="G10792" t="str">
        <f t="shared" si="3"/>
        <v>715,000</v>
      </c>
      <c r="H10792" t="s">
        <v>96</v>
      </c>
      <c r="J10792" t="s">
        <v>46</v>
      </c>
      <c r="K10792" t="s">
        <v>101</v>
      </c>
      <c r="L10792">
        <v>715000</v>
      </c>
      <c r="M10792" t="s">
        <v>5263</v>
      </c>
    </row>
    <row r="10793" spans="1:13">
      <c r="A10793">
        <v>15160</v>
      </c>
      <c r="B10793" t="s">
        <v>23</v>
      </c>
      <c r="C10793" s="16" t="s">
        <v>18351</v>
      </c>
      <c r="D10793">
        <f t="shared" si="0"/>
        <v>28</v>
      </c>
      <c r="E10793" t="str">
        <f t="shared" si="1"/>
        <v>700,000</v>
      </c>
      <c r="F10793" t="str">
        <f t="shared" si="2"/>
        <v/>
      </c>
      <c r="G10793" t="str">
        <f t="shared" si="3"/>
        <v>700,000</v>
      </c>
      <c r="H10793" t="s">
        <v>96</v>
      </c>
      <c r="J10793" t="s">
        <v>46</v>
      </c>
      <c r="K10793" t="s">
        <v>101</v>
      </c>
      <c r="L10793">
        <v>700000</v>
      </c>
      <c r="M10793" t="s">
        <v>5493</v>
      </c>
    </row>
    <row r="10794" spans="1:13">
      <c r="A10794">
        <v>15161</v>
      </c>
      <c r="B10794" t="s">
        <v>23</v>
      </c>
      <c r="C10794" s="16" t="s">
        <v>18352</v>
      </c>
      <c r="D10794">
        <f t="shared" si="0"/>
        <v>28</v>
      </c>
      <c r="E10794" t="str">
        <f t="shared" si="1"/>
        <v>600,000</v>
      </c>
      <c r="F10794" t="str">
        <f t="shared" si="2"/>
        <v/>
      </c>
      <c r="G10794" t="str">
        <f t="shared" si="3"/>
        <v>600,000</v>
      </c>
      <c r="H10794" t="s">
        <v>96</v>
      </c>
      <c r="J10794" t="s">
        <v>46</v>
      </c>
      <c r="K10794" t="s">
        <v>101</v>
      </c>
      <c r="L10794">
        <v>600000</v>
      </c>
      <c r="M10794" t="s">
        <v>4719</v>
      </c>
    </row>
    <row r="10795" spans="1:13">
      <c r="A10795">
        <v>15162</v>
      </c>
      <c r="B10795" t="s">
        <v>23</v>
      </c>
      <c r="C10795" s="16" t="s">
        <v>18353</v>
      </c>
      <c r="D10795">
        <f t="shared" si="0"/>
        <v>28</v>
      </c>
      <c r="E10795" t="str">
        <f t="shared" si="1"/>
        <v>375,000</v>
      </c>
      <c r="F10795" t="str">
        <f t="shared" si="2"/>
        <v/>
      </c>
      <c r="G10795" t="str">
        <f t="shared" si="3"/>
        <v>375,000</v>
      </c>
      <c r="H10795" t="s">
        <v>96</v>
      </c>
      <c r="J10795" t="s">
        <v>46</v>
      </c>
      <c r="K10795" t="s">
        <v>101</v>
      </c>
      <c r="L10795">
        <v>375000</v>
      </c>
      <c r="M10795" t="s">
        <v>5376</v>
      </c>
    </row>
    <row r="10796" spans="1:13">
      <c r="A10796">
        <v>15163</v>
      </c>
      <c r="B10796" t="s">
        <v>23</v>
      </c>
      <c r="C10796" s="16" t="s">
        <v>18354</v>
      </c>
      <c r="D10796">
        <f t="shared" si="0"/>
        <v>28</v>
      </c>
      <c r="E10796" t="str">
        <f t="shared" si="1"/>
        <v>300,000</v>
      </c>
      <c r="F10796" t="str">
        <f t="shared" si="2"/>
        <v/>
      </c>
      <c r="G10796" t="str">
        <f t="shared" si="3"/>
        <v>300,000</v>
      </c>
      <c r="H10796" t="s">
        <v>96</v>
      </c>
      <c r="J10796" t="s">
        <v>46</v>
      </c>
      <c r="K10796" t="s">
        <v>101</v>
      </c>
      <c r="L10796">
        <v>300000</v>
      </c>
      <c r="M10796" t="s">
        <v>4630</v>
      </c>
    </row>
    <row r="10797" spans="1:13">
      <c r="A10797">
        <v>15164</v>
      </c>
      <c r="B10797" t="s">
        <v>23</v>
      </c>
      <c r="C10797" s="16" t="s">
        <v>18355</v>
      </c>
      <c r="D10797">
        <f t="shared" si="0"/>
        <v>28</v>
      </c>
      <c r="E10797" t="str">
        <f t="shared" si="1"/>
        <v>250,000</v>
      </c>
      <c r="F10797" t="str">
        <f t="shared" si="2"/>
        <v/>
      </c>
      <c r="G10797" t="str">
        <f t="shared" si="3"/>
        <v>250,000</v>
      </c>
      <c r="H10797" t="s">
        <v>96</v>
      </c>
      <c r="J10797" t="s">
        <v>46</v>
      </c>
      <c r="K10797" t="s">
        <v>101</v>
      </c>
      <c r="L10797">
        <v>250000</v>
      </c>
      <c r="M10797" t="s">
        <v>5400</v>
      </c>
    </row>
    <row r="10798" spans="1:13">
      <c r="A10798">
        <v>15165</v>
      </c>
      <c r="B10798" t="s">
        <v>23</v>
      </c>
      <c r="C10798" s="16" t="s">
        <v>18356</v>
      </c>
      <c r="D10798">
        <f t="shared" si="0"/>
        <v>28</v>
      </c>
      <c r="E10798" t="str">
        <f t="shared" si="1"/>
        <v>250,000</v>
      </c>
      <c r="F10798" t="str">
        <f t="shared" si="2"/>
        <v/>
      </c>
      <c r="G10798" t="str">
        <f t="shared" si="3"/>
        <v>250,000</v>
      </c>
      <c r="H10798" t="s">
        <v>96</v>
      </c>
      <c r="J10798" t="s">
        <v>46</v>
      </c>
      <c r="K10798" t="s">
        <v>101</v>
      </c>
      <c r="L10798">
        <v>250000</v>
      </c>
      <c r="M10798" t="s">
        <v>4570</v>
      </c>
    </row>
    <row r="10799" spans="1:13">
      <c r="A10799">
        <v>15166</v>
      </c>
      <c r="B10799" t="s">
        <v>23</v>
      </c>
      <c r="C10799" s="16" t="s">
        <v>18357</v>
      </c>
      <c r="D10799">
        <f t="shared" si="0"/>
        <v>28</v>
      </c>
      <c r="E10799" t="str">
        <f t="shared" si="1"/>
        <v>150,000</v>
      </c>
      <c r="F10799" t="str">
        <f t="shared" si="2"/>
        <v/>
      </c>
      <c r="G10799" t="str">
        <f t="shared" si="3"/>
        <v>150,000</v>
      </c>
      <c r="H10799" t="s">
        <v>96</v>
      </c>
      <c r="J10799" t="s">
        <v>46</v>
      </c>
      <c r="K10799" t="s">
        <v>101</v>
      </c>
      <c r="L10799">
        <v>150000</v>
      </c>
      <c r="M10799" t="s">
        <v>5368</v>
      </c>
    </row>
    <row r="10800" spans="1:13">
      <c r="A10800">
        <v>15169</v>
      </c>
      <c r="B10800" t="s">
        <v>23</v>
      </c>
      <c r="C10800" s="16" t="s">
        <v>18358</v>
      </c>
      <c r="D10800">
        <f t="shared" si="0"/>
        <v>28</v>
      </c>
      <c r="E10800" t="str">
        <f t="shared" si="1"/>
        <v>3,170,000</v>
      </c>
      <c r="F10800" t="str">
        <f t="shared" si="2"/>
        <v/>
      </c>
      <c r="G10800" t="str">
        <f t="shared" si="3"/>
        <v>3,170,000</v>
      </c>
      <c r="H10800" t="s">
        <v>96</v>
      </c>
      <c r="J10800" t="s">
        <v>49</v>
      </c>
      <c r="K10800" t="s">
        <v>101</v>
      </c>
      <c r="L10800">
        <v>3170000</v>
      </c>
      <c r="M10800" t="s">
        <v>5146</v>
      </c>
    </row>
    <row r="10801" spans="1:13">
      <c r="A10801">
        <v>15170</v>
      </c>
      <c r="B10801" t="s">
        <v>23</v>
      </c>
      <c r="C10801" s="16" t="s">
        <v>18359</v>
      </c>
      <c r="D10801">
        <f t="shared" si="0"/>
        <v>28</v>
      </c>
      <c r="E10801" t="str">
        <f t="shared" si="1"/>
        <v>2,418,000</v>
      </c>
      <c r="F10801" t="str">
        <f t="shared" si="2"/>
        <v/>
      </c>
      <c r="G10801" t="str">
        <f t="shared" si="3"/>
        <v>2,418,000</v>
      </c>
      <c r="H10801" t="s">
        <v>96</v>
      </c>
      <c r="J10801" t="s">
        <v>49</v>
      </c>
      <c r="K10801" t="s">
        <v>101</v>
      </c>
      <c r="L10801">
        <v>2418000</v>
      </c>
      <c r="M10801" t="s">
        <v>5742</v>
      </c>
    </row>
    <row r="10802" spans="1:13">
      <c r="A10802">
        <v>15171</v>
      </c>
      <c r="B10802" t="s">
        <v>23</v>
      </c>
      <c r="C10802" s="16" t="s">
        <v>18360</v>
      </c>
      <c r="D10802">
        <f t="shared" si="0"/>
        <v>28</v>
      </c>
      <c r="E10802" t="str">
        <f t="shared" si="1"/>
        <v>2,150,000</v>
      </c>
      <c r="F10802" t="str">
        <f t="shared" si="2"/>
        <v/>
      </c>
      <c r="G10802" t="str">
        <f t="shared" si="3"/>
        <v>2,150,000</v>
      </c>
      <c r="H10802" t="s">
        <v>96</v>
      </c>
      <c r="J10802" t="s">
        <v>49</v>
      </c>
      <c r="K10802" t="s">
        <v>101</v>
      </c>
      <c r="L10802">
        <v>2150000</v>
      </c>
      <c r="M10802" t="s">
        <v>5425</v>
      </c>
    </row>
    <row r="10803" spans="1:13">
      <c r="A10803">
        <v>15172</v>
      </c>
      <c r="B10803" t="s">
        <v>23</v>
      </c>
      <c r="C10803" s="16" t="s">
        <v>18361</v>
      </c>
      <c r="D10803">
        <f t="shared" si="0"/>
        <v>28</v>
      </c>
      <c r="E10803" t="str">
        <f t="shared" si="1"/>
        <v>1,700,000</v>
      </c>
      <c r="F10803" t="str">
        <f t="shared" si="2"/>
        <v/>
      </c>
      <c r="G10803" t="str">
        <f t="shared" si="3"/>
        <v>1,700,000</v>
      </c>
      <c r="H10803" t="s">
        <v>96</v>
      </c>
      <c r="J10803" t="s">
        <v>49</v>
      </c>
      <c r="K10803" t="s">
        <v>101</v>
      </c>
      <c r="L10803">
        <v>1700000</v>
      </c>
      <c r="M10803" t="s">
        <v>18362</v>
      </c>
    </row>
    <row r="10804" spans="1:13">
      <c r="A10804">
        <v>15173</v>
      </c>
      <c r="B10804" t="s">
        <v>23</v>
      </c>
      <c r="C10804" s="16" t="s">
        <v>18363</v>
      </c>
      <c r="D10804">
        <f t="shared" si="0"/>
        <v>28</v>
      </c>
      <c r="E10804" t="str">
        <f t="shared" si="1"/>
        <v>1,424,000</v>
      </c>
      <c r="F10804" t="str">
        <f t="shared" si="2"/>
        <v/>
      </c>
      <c r="G10804" t="str">
        <f t="shared" si="3"/>
        <v>1,424,000</v>
      </c>
      <c r="H10804" t="s">
        <v>96</v>
      </c>
      <c r="J10804" t="s">
        <v>49</v>
      </c>
      <c r="K10804" t="s">
        <v>101</v>
      </c>
      <c r="L10804">
        <v>1424000</v>
      </c>
      <c r="M10804" t="s">
        <v>6144</v>
      </c>
    </row>
    <row r="10805" spans="1:13">
      <c r="A10805">
        <v>15174</v>
      </c>
      <c r="B10805" t="s">
        <v>23</v>
      </c>
      <c r="C10805" s="16" t="s">
        <v>18364</v>
      </c>
      <c r="D10805">
        <f t="shared" si="0"/>
        <v>28</v>
      </c>
      <c r="E10805" t="str">
        <f t="shared" si="1"/>
        <v>1,200,000</v>
      </c>
      <c r="F10805" t="str">
        <f t="shared" si="2"/>
        <v/>
      </c>
      <c r="G10805" t="str">
        <f t="shared" si="3"/>
        <v>1,200,000</v>
      </c>
      <c r="H10805" t="s">
        <v>96</v>
      </c>
      <c r="J10805" t="s">
        <v>49</v>
      </c>
      <c r="K10805" t="s">
        <v>101</v>
      </c>
      <c r="L10805">
        <v>1200000</v>
      </c>
      <c r="M10805" t="s">
        <v>5861</v>
      </c>
    </row>
    <row r="10806" spans="1:13">
      <c r="A10806">
        <v>15175</v>
      </c>
      <c r="B10806" t="s">
        <v>23</v>
      </c>
      <c r="C10806" s="16" t="s">
        <v>18365</v>
      </c>
      <c r="D10806">
        <f t="shared" si="0"/>
        <v>28</v>
      </c>
      <c r="E10806" t="str">
        <f t="shared" si="1"/>
        <v>1,000,000</v>
      </c>
      <c r="F10806" t="str">
        <f t="shared" si="2"/>
        <v/>
      </c>
      <c r="G10806" t="str">
        <f t="shared" si="3"/>
        <v>1,000,000</v>
      </c>
      <c r="H10806" t="s">
        <v>96</v>
      </c>
      <c r="J10806" t="s">
        <v>49</v>
      </c>
      <c r="K10806" t="s">
        <v>101</v>
      </c>
      <c r="L10806">
        <v>1000000</v>
      </c>
      <c r="M10806" t="s">
        <v>4734</v>
      </c>
    </row>
    <row r="10807" spans="1:13">
      <c r="A10807">
        <v>15176</v>
      </c>
      <c r="B10807" t="s">
        <v>23</v>
      </c>
      <c r="C10807" s="16" t="s">
        <v>18366</v>
      </c>
      <c r="D10807">
        <f t="shared" si="0"/>
        <v>28</v>
      </c>
      <c r="E10807" t="str">
        <f t="shared" si="1"/>
        <v>790,000</v>
      </c>
      <c r="F10807" t="str">
        <f t="shared" si="2"/>
        <v/>
      </c>
      <c r="G10807" t="str">
        <f t="shared" si="3"/>
        <v>790,000</v>
      </c>
      <c r="H10807" t="s">
        <v>96</v>
      </c>
      <c r="J10807" t="s">
        <v>49</v>
      </c>
      <c r="K10807" t="s">
        <v>101</v>
      </c>
      <c r="L10807">
        <v>790000</v>
      </c>
      <c r="M10807" t="s">
        <v>5575</v>
      </c>
    </row>
    <row r="10808" spans="1:13">
      <c r="A10808">
        <v>15177</v>
      </c>
      <c r="B10808" t="s">
        <v>23</v>
      </c>
      <c r="C10808" s="16" t="s">
        <v>18367</v>
      </c>
      <c r="D10808">
        <f t="shared" si="0"/>
        <v>28</v>
      </c>
      <c r="E10808" t="str">
        <f t="shared" si="1"/>
        <v>780,000</v>
      </c>
      <c r="F10808" t="str">
        <f t="shared" si="2"/>
        <v/>
      </c>
      <c r="G10808" t="str">
        <f t="shared" si="3"/>
        <v>780,000</v>
      </c>
      <c r="H10808" t="s">
        <v>96</v>
      </c>
      <c r="J10808" t="s">
        <v>49</v>
      </c>
      <c r="K10808" t="s">
        <v>101</v>
      </c>
      <c r="L10808">
        <v>780000</v>
      </c>
      <c r="M10808" t="s">
        <v>4900</v>
      </c>
    </row>
    <row r="10809" spans="1:13">
      <c r="A10809">
        <v>15178</v>
      </c>
      <c r="B10809" t="s">
        <v>23</v>
      </c>
      <c r="C10809" s="16" t="s">
        <v>18368</v>
      </c>
      <c r="D10809">
        <f t="shared" si="0"/>
        <v>28</v>
      </c>
      <c r="E10809" t="str">
        <f t="shared" si="1"/>
        <v>650,000</v>
      </c>
      <c r="F10809" t="str">
        <f t="shared" si="2"/>
        <v/>
      </c>
      <c r="G10809" t="str">
        <f t="shared" si="3"/>
        <v>650,000</v>
      </c>
      <c r="H10809" t="s">
        <v>96</v>
      </c>
      <c r="J10809" t="s">
        <v>49</v>
      </c>
      <c r="K10809" t="s">
        <v>101</v>
      </c>
      <c r="L10809">
        <v>650000</v>
      </c>
      <c r="M10809" t="s">
        <v>5615</v>
      </c>
    </row>
    <row r="10810" spans="1:13">
      <c r="A10810">
        <v>15179</v>
      </c>
      <c r="B10810" t="s">
        <v>23</v>
      </c>
      <c r="C10810" s="16" t="s">
        <v>18369</v>
      </c>
      <c r="D10810">
        <f t="shared" si="0"/>
        <v>28</v>
      </c>
      <c r="E10810" t="str">
        <f t="shared" si="1"/>
        <v>650,000</v>
      </c>
      <c r="F10810" t="str">
        <f t="shared" si="2"/>
        <v/>
      </c>
      <c r="G10810" t="str">
        <f t="shared" si="3"/>
        <v>650,000</v>
      </c>
      <c r="H10810" t="s">
        <v>96</v>
      </c>
      <c r="J10810" t="s">
        <v>49</v>
      </c>
      <c r="K10810" t="s">
        <v>101</v>
      </c>
      <c r="L10810">
        <v>650000</v>
      </c>
      <c r="M10810" t="s">
        <v>5920</v>
      </c>
    </row>
    <row r="10811" spans="1:13">
      <c r="A10811">
        <v>15180</v>
      </c>
      <c r="B10811" t="s">
        <v>23</v>
      </c>
      <c r="C10811" s="16" t="s">
        <v>18370</v>
      </c>
      <c r="D10811">
        <f t="shared" si="0"/>
        <v>28</v>
      </c>
      <c r="E10811" t="str">
        <f t="shared" si="1"/>
        <v>525,000</v>
      </c>
      <c r="F10811" t="str">
        <f t="shared" si="2"/>
        <v/>
      </c>
      <c r="G10811" t="str">
        <f t="shared" si="3"/>
        <v>525,000</v>
      </c>
      <c r="H10811" t="s">
        <v>96</v>
      </c>
      <c r="J10811" t="s">
        <v>49</v>
      </c>
      <c r="K10811" t="s">
        <v>101</v>
      </c>
      <c r="L10811">
        <v>525000</v>
      </c>
      <c r="M10811" t="s">
        <v>5933</v>
      </c>
    </row>
    <row r="10812" spans="1:13">
      <c r="A10812">
        <v>15181</v>
      </c>
      <c r="B10812" t="s">
        <v>23</v>
      </c>
      <c r="C10812" s="16" t="s">
        <v>18371</v>
      </c>
      <c r="D10812">
        <f t="shared" si="0"/>
        <v>28</v>
      </c>
      <c r="E10812" t="str">
        <f t="shared" si="1"/>
        <v>150,000</v>
      </c>
      <c r="F10812" t="str">
        <f t="shared" si="2"/>
        <v/>
      </c>
      <c r="G10812" t="str">
        <f t="shared" si="3"/>
        <v>150,000</v>
      </c>
      <c r="H10812" t="s">
        <v>96</v>
      </c>
      <c r="J10812" t="s">
        <v>49</v>
      </c>
      <c r="K10812" t="s">
        <v>101</v>
      </c>
      <c r="L10812">
        <v>150000</v>
      </c>
      <c r="M10812" t="s">
        <v>18372</v>
      </c>
    </row>
    <row r="10813" spans="1:13">
      <c r="A10813">
        <v>15182</v>
      </c>
      <c r="B10813" t="s">
        <v>23</v>
      </c>
      <c r="C10813" s="16" t="s">
        <v>18373</v>
      </c>
      <c r="D10813">
        <f t="shared" si="0"/>
        <v>28</v>
      </c>
      <c r="E10813" t="str">
        <f t="shared" si="1"/>
        <v>150,000</v>
      </c>
      <c r="F10813" t="str">
        <f t="shared" si="2"/>
        <v/>
      </c>
      <c r="G10813" t="str">
        <f t="shared" si="3"/>
        <v>150,000</v>
      </c>
      <c r="H10813" t="s">
        <v>96</v>
      </c>
      <c r="J10813" t="s">
        <v>49</v>
      </c>
      <c r="K10813" t="s">
        <v>101</v>
      </c>
      <c r="L10813">
        <v>150000</v>
      </c>
      <c r="M10813" t="s">
        <v>5051</v>
      </c>
    </row>
    <row r="10814" spans="1:13">
      <c r="A10814">
        <v>15185</v>
      </c>
      <c r="B10814" t="s">
        <v>23</v>
      </c>
      <c r="C10814" s="16" t="s">
        <v>18374</v>
      </c>
      <c r="D10814">
        <f t="shared" si="0"/>
        <v>28</v>
      </c>
      <c r="E10814" t="str">
        <f t="shared" si="1"/>
        <v>3,011,000</v>
      </c>
      <c r="F10814" t="str">
        <f t="shared" si="2"/>
        <v/>
      </c>
      <c r="G10814" t="str">
        <f t="shared" si="3"/>
        <v>3,011,000</v>
      </c>
      <c r="H10814" t="s">
        <v>96</v>
      </c>
      <c r="J10814" t="s">
        <v>51</v>
      </c>
      <c r="K10814" t="s">
        <v>101</v>
      </c>
      <c r="L10814">
        <v>3011000</v>
      </c>
      <c r="M10814" t="s">
        <v>5829</v>
      </c>
    </row>
    <row r="10815" spans="1:13">
      <c r="A10815">
        <v>15186</v>
      </c>
      <c r="B10815" t="s">
        <v>23</v>
      </c>
      <c r="C10815" s="16" t="s">
        <v>18375</v>
      </c>
      <c r="D10815">
        <f t="shared" si="0"/>
        <v>28</v>
      </c>
      <c r="E10815" t="str">
        <f t="shared" si="1"/>
        <v>2,500,000</v>
      </c>
      <c r="F10815" t="str">
        <f t="shared" si="2"/>
        <v/>
      </c>
      <c r="G10815" t="str">
        <f t="shared" si="3"/>
        <v>2,500,000</v>
      </c>
      <c r="H10815" t="s">
        <v>96</v>
      </c>
      <c r="J10815" t="s">
        <v>51</v>
      </c>
      <c r="K10815" t="s">
        <v>101</v>
      </c>
      <c r="L10815">
        <v>2500000</v>
      </c>
      <c r="M10815" t="s">
        <v>5857</v>
      </c>
    </row>
    <row r="10816" spans="1:13">
      <c r="A10816">
        <v>15187</v>
      </c>
      <c r="B10816" t="s">
        <v>23</v>
      </c>
      <c r="C10816" s="16" t="s">
        <v>18376</v>
      </c>
      <c r="D10816">
        <f t="shared" si="0"/>
        <v>28</v>
      </c>
      <c r="E10816" t="str">
        <f t="shared" si="1"/>
        <v>2,000,000</v>
      </c>
      <c r="F10816" t="str">
        <f t="shared" si="2"/>
        <v/>
      </c>
      <c r="G10816" t="str">
        <f t="shared" si="3"/>
        <v>2,000,000</v>
      </c>
      <c r="H10816" t="s">
        <v>96</v>
      </c>
      <c r="J10816" t="s">
        <v>51</v>
      </c>
      <c r="K10816" t="s">
        <v>101</v>
      </c>
      <c r="L10816">
        <v>2000000</v>
      </c>
      <c r="M10816" t="s">
        <v>5492</v>
      </c>
    </row>
    <row r="10817" spans="1:13">
      <c r="A10817">
        <v>15188</v>
      </c>
      <c r="B10817" t="s">
        <v>23</v>
      </c>
      <c r="C10817" s="16" t="s">
        <v>18377</v>
      </c>
      <c r="D10817">
        <f t="shared" si="0"/>
        <v>28</v>
      </c>
      <c r="E10817" t="str">
        <f t="shared" si="1"/>
        <v>1,694,000</v>
      </c>
      <c r="F10817" t="str">
        <f t="shared" si="2"/>
        <v/>
      </c>
      <c r="G10817" t="str">
        <f t="shared" si="3"/>
        <v>1,694,000</v>
      </c>
      <c r="H10817" t="s">
        <v>96</v>
      </c>
      <c r="J10817" t="s">
        <v>51</v>
      </c>
      <c r="K10817" t="s">
        <v>101</v>
      </c>
      <c r="L10817">
        <v>1694000</v>
      </c>
      <c r="M10817" t="s">
        <v>5295</v>
      </c>
    </row>
    <row r="10818" spans="1:13">
      <c r="A10818">
        <v>15189</v>
      </c>
      <c r="B10818" t="s">
        <v>23</v>
      </c>
      <c r="C10818" s="16" t="s">
        <v>18378</v>
      </c>
      <c r="D10818">
        <f t="shared" si="0"/>
        <v>28</v>
      </c>
      <c r="E10818" t="str">
        <f t="shared" si="1"/>
        <v>1,560,000</v>
      </c>
      <c r="F10818" t="str">
        <f t="shared" si="2"/>
        <v/>
      </c>
      <c r="G10818" t="str">
        <f t="shared" si="3"/>
        <v>1,560,000</v>
      </c>
      <c r="H10818" t="s">
        <v>96</v>
      </c>
      <c r="J10818" t="s">
        <v>51</v>
      </c>
      <c r="K10818" t="s">
        <v>101</v>
      </c>
      <c r="L10818">
        <v>1560000</v>
      </c>
      <c r="M10818" t="s">
        <v>6143</v>
      </c>
    </row>
    <row r="10819" spans="1:13">
      <c r="A10819">
        <v>15190</v>
      </c>
      <c r="B10819" t="s">
        <v>23</v>
      </c>
      <c r="C10819" s="16" t="s">
        <v>18379</v>
      </c>
      <c r="D10819">
        <f t="shared" si="0"/>
        <v>28</v>
      </c>
      <c r="E10819" t="str">
        <f t="shared" si="1"/>
        <v>1,262,000</v>
      </c>
      <c r="F10819" t="str">
        <f t="shared" si="2"/>
        <v/>
      </c>
      <c r="G10819" t="str">
        <f t="shared" si="3"/>
        <v>1,262,000</v>
      </c>
      <c r="H10819" t="s">
        <v>96</v>
      </c>
      <c r="J10819" t="s">
        <v>51</v>
      </c>
      <c r="K10819" t="s">
        <v>101</v>
      </c>
      <c r="L10819">
        <v>1262000</v>
      </c>
      <c r="M10819" t="s">
        <v>4952</v>
      </c>
    </row>
    <row r="10820" spans="1:13">
      <c r="A10820">
        <v>15191</v>
      </c>
      <c r="B10820" t="s">
        <v>23</v>
      </c>
      <c r="C10820" s="16" t="s">
        <v>18380</v>
      </c>
      <c r="D10820">
        <f t="shared" si="0"/>
        <v>28</v>
      </c>
      <c r="E10820" t="str">
        <f t="shared" si="1"/>
        <v>1,023,000</v>
      </c>
      <c r="F10820" t="str">
        <f t="shared" si="2"/>
        <v/>
      </c>
      <c r="G10820" t="str">
        <f t="shared" si="3"/>
        <v>1,023,000</v>
      </c>
      <c r="H10820" t="s">
        <v>96</v>
      </c>
      <c r="J10820" t="s">
        <v>51</v>
      </c>
      <c r="K10820" t="s">
        <v>101</v>
      </c>
      <c r="L10820">
        <v>1023000</v>
      </c>
      <c r="M10820" t="s">
        <v>5553</v>
      </c>
    </row>
    <row r="10821" spans="1:13">
      <c r="A10821">
        <v>15192</v>
      </c>
      <c r="B10821" t="s">
        <v>23</v>
      </c>
      <c r="C10821" s="16" t="s">
        <v>18381</v>
      </c>
      <c r="D10821">
        <f t="shared" si="0"/>
        <v>28</v>
      </c>
      <c r="E10821" t="str">
        <f t="shared" si="1"/>
        <v>833,000</v>
      </c>
      <c r="F10821" t="str">
        <f t="shared" si="2"/>
        <v/>
      </c>
      <c r="G10821" t="str">
        <f t="shared" si="3"/>
        <v>833,000</v>
      </c>
      <c r="H10821" t="s">
        <v>96</v>
      </c>
      <c r="J10821" t="s">
        <v>51</v>
      </c>
      <c r="K10821" t="s">
        <v>101</v>
      </c>
      <c r="L10821">
        <v>833000</v>
      </c>
      <c r="M10821" t="s">
        <v>5936</v>
      </c>
    </row>
    <row r="10822" spans="1:13">
      <c r="A10822">
        <v>15193</v>
      </c>
      <c r="B10822" t="s">
        <v>23</v>
      </c>
      <c r="C10822" s="16" t="s">
        <v>18382</v>
      </c>
      <c r="D10822">
        <f t="shared" si="0"/>
        <v>28</v>
      </c>
      <c r="E10822" t="str">
        <f t="shared" si="1"/>
        <v>715,000</v>
      </c>
      <c r="F10822" t="str">
        <f t="shared" si="2"/>
        <v/>
      </c>
      <c r="G10822" t="str">
        <f t="shared" si="3"/>
        <v>715,000</v>
      </c>
      <c r="H10822" t="s">
        <v>96</v>
      </c>
      <c r="J10822" t="s">
        <v>51</v>
      </c>
      <c r="K10822" t="s">
        <v>101</v>
      </c>
      <c r="L10822">
        <v>715000</v>
      </c>
      <c r="M10822" t="s">
        <v>5925</v>
      </c>
    </row>
    <row r="10823" spans="1:13">
      <c r="A10823">
        <v>15194</v>
      </c>
      <c r="B10823" t="s">
        <v>23</v>
      </c>
      <c r="C10823" s="16" t="s">
        <v>18383</v>
      </c>
      <c r="D10823">
        <f t="shared" si="0"/>
        <v>28</v>
      </c>
      <c r="E10823" t="str">
        <f t="shared" si="1"/>
        <v>688,000</v>
      </c>
      <c r="F10823" t="str">
        <f t="shared" si="2"/>
        <v/>
      </c>
      <c r="G10823" t="str">
        <f t="shared" si="3"/>
        <v>688,000</v>
      </c>
      <c r="H10823" t="s">
        <v>96</v>
      </c>
      <c r="J10823" t="s">
        <v>51</v>
      </c>
      <c r="K10823" t="s">
        <v>101</v>
      </c>
      <c r="L10823">
        <v>688000</v>
      </c>
      <c r="M10823" t="s">
        <v>4850</v>
      </c>
    </row>
    <row r="10824" spans="1:13">
      <c r="A10824">
        <v>15195</v>
      </c>
      <c r="B10824" t="s">
        <v>23</v>
      </c>
      <c r="C10824" s="16" t="s">
        <v>18384</v>
      </c>
      <c r="D10824">
        <f t="shared" si="0"/>
        <v>28</v>
      </c>
      <c r="E10824" t="str">
        <f t="shared" si="1"/>
        <v>650,000</v>
      </c>
      <c r="F10824" t="str">
        <f t="shared" si="2"/>
        <v/>
      </c>
      <c r="G10824" t="str">
        <f t="shared" si="3"/>
        <v>650,000</v>
      </c>
      <c r="H10824" t="s">
        <v>96</v>
      </c>
      <c r="J10824" t="s">
        <v>51</v>
      </c>
      <c r="K10824" t="s">
        <v>101</v>
      </c>
      <c r="L10824">
        <v>650000</v>
      </c>
      <c r="M10824" t="s">
        <v>4722</v>
      </c>
    </row>
    <row r="10825" spans="1:13">
      <c r="A10825">
        <v>15196</v>
      </c>
      <c r="B10825" t="s">
        <v>23</v>
      </c>
      <c r="C10825" s="16" t="s">
        <v>18385</v>
      </c>
      <c r="D10825">
        <f t="shared" si="0"/>
        <v>28</v>
      </c>
      <c r="E10825" t="str">
        <f t="shared" si="1"/>
        <v>565,000</v>
      </c>
      <c r="F10825" t="str">
        <f t="shared" si="2"/>
        <v/>
      </c>
      <c r="G10825" t="str">
        <f t="shared" si="3"/>
        <v>565,000</v>
      </c>
      <c r="H10825" t="s">
        <v>96</v>
      </c>
      <c r="J10825" t="s">
        <v>51</v>
      </c>
      <c r="K10825" t="s">
        <v>101</v>
      </c>
      <c r="L10825">
        <v>565000</v>
      </c>
      <c r="M10825" t="s">
        <v>4614</v>
      </c>
    </row>
    <row r="10826" spans="1:13">
      <c r="A10826">
        <v>15197</v>
      </c>
      <c r="B10826" t="s">
        <v>23</v>
      </c>
      <c r="C10826" s="16" t="s">
        <v>18386</v>
      </c>
      <c r="D10826">
        <f t="shared" si="0"/>
        <v>28</v>
      </c>
      <c r="E10826" t="str">
        <f t="shared" si="1"/>
        <v>375,000</v>
      </c>
      <c r="F10826" t="str">
        <f t="shared" si="2"/>
        <v/>
      </c>
      <c r="G10826" t="str">
        <f t="shared" si="3"/>
        <v>375,000</v>
      </c>
      <c r="H10826" t="s">
        <v>96</v>
      </c>
      <c r="J10826" t="s">
        <v>51</v>
      </c>
      <c r="K10826" t="s">
        <v>101</v>
      </c>
      <c r="L10826">
        <v>375000</v>
      </c>
      <c r="M10826" t="s">
        <v>18387</v>
      </c>
    </row>
    <row r="10827" spans="1:13">
      <c r="A10827">
        <v>15198</v>
      </c>
      <c r="B10827" t="s">
        <v>23</v>
      </c>
      <c r="C10827" s="16" t="s">
        <v>18388</v>
      </c>
      <c r="D10827">
        <f t="shared" si="0"/>
        <v>28</v>
      </c>
      <c r="E10827" t="str">
        <f t="shared" si="1"/>
        <v>320,000</v>
      </c>
      <c r="F10827" t="str">
        <f t="shared" si="2"/>
        <v/>
      </c>
      <c r="G10827" t="str">
        <f t="shared" si="3"/>
        <v>320,000</v>
      </c>
      <c r="H10827" t="s">
        <v>96</v>
      </c>
      <c r="J10827" t="s">
        <v>51</v>
      </c>
      <c r="K10827" t="s">
        <v>101</v>
      </c>
      <c r="L10827">
        <v>320000</v>
      </c>
      <c r="M10827" t="s">
        <v>5155</v>
      </c>
    </row>
    <row r="10828" spans="1:13">
      <c r="A10828">
        <v>15201</v>
      </c>
      <c r="B10828" t="s">
        <v>23</v>
      </c>
      <c r="C10828" s="16" t="s">
        <v>18389</v>
      </c>
      <c r="D10828">
        <f t="shared" si="0"/>
        <v>28</v>
      </c>
      <c r="E10828" t="str">
        <f t="shared" si="1"/>
        <v>4,000,000</v>
      </c>
      <c r="F10828" t="str">
        <f t="shared" si="2"/>
        <v/>
      </c>
      <c r="G10828" t="str">
        <f t="shared" si="3"/>
        <v>4,000,000</v>
      </c>
      <c r="H10828" t="s">
        <v>96</v>
      </c>
      <c r="J10828" t="s">
        <v>53</v>
      </c>
      <c r="K10828" t="s">
        <v>101</v>
      </c>
      <c r="L10828">
        <v>4000000</v>
      </c>
      <c r="M10828" t="s">
        <v>5890</v>
      </c>
    </row>
    <row r="10829" spans="1:13">
      <c r="A10829">
        <v>15202</v>
      </c>
      <c r="B10829" t="s">
        <v>23</v>
      </c>
      <c r="C10829" s="16" t="s">
        <v>18390</v>
      </c>
      <c r="D10829">
        <f t="shared" si="0"/>
        <v>28</v>
      </c>
      <c r="E10829" t="str">
        <f t="shared" si="1"/>
        <v>3,250,000</v>
      </c>
      <c r="F10829" t="str">
        <f t="shared" si="2"/>
        <v/>
      </c>
      <c r="G10829" t="str">
        <f t="shared" si="3"/>
        <v>3,250,000</v>
      </c>
      <c r="H10829" t="s">
        <v>96</v>
      </c>
      <c r="J10829" t="s">
        <v>53</v>
      </c>
      <c r="K10829" t="s">
        <v>101</v>
      </c>
      <c r="L10829">
        <v>3250000</v>
      </c>
      <c r="M10829" t="s">
        <v>4877</v>
      </c>
    </row>
    <row r="10830" spans="1:13">
      <c r="A10830">
        <v>15203</v>
      </c>
      <c r="B10830" t="s">
        <v>23</v>
      </c>
      <c r="C10830" s="16" t="s">
        <v>18391</v>
      </c>
      <c r="D10830">
        <f t="shared" si="0"/>
        <v>28</v>
      </c>
      <c r="E10830" t="str">
        <f t="shared" si="1"/>
        <v>2,841,000</v>
      </c>
      <c r="F10830" t="str">
        <f t="shared" si="2"/>
        <v/>
      </c>
      <c r="G10830" t="str">
        <f t="shared" si="3"/>
        <v>2,841,000</v>
      </c>
      <c r="H10830" t="s">
        <v>96</v>
      </c>
      <c r="J10830" t="s">
        <v>53</v>
      </c>
      <c r="K10830" t="s">
        <v>101</v>
      </c>
      <c r="L10830">
        <v>2841000</v>
      </c>
      <c r="M10830" t="s">
        <v>5998</v>
      </c>
    </row>
    <row r="10831" spans="1:13">
      <c r="A10831">
        <v>15204</v>
      </c>
      <c r="B10831" t="s">
        <v>23</v>
      </c>
      <c r="C10831" s="16" t="s">
        <v>18392</v>
      </c>
      <c r="D10831">
        <f t="shared" si="0"/>
        <v>28</v>
      </c>
      <c r="E10831" t="str">
        <f t="shared" si="1"/>
        <v>2,000,000</v>
      </c>
      <c r="F10831" t="str">
        <f t="shared" si="2"/>
        <v/>
      </c>
      <c r="G10831" t="str">
        <f t="shared" si="3"/>
        <v>2,000,000</v>
      </c>
      <c r="H10831" t="s">
        <v>96</v>
      </c>
      <c r="J10831" t="s">
        <v>53</v>
      </c>
      <c r="K10831" t="s">
        <v>101</v>
      </c>
      <c r="L10831">
        <v>2000000</v>
      </c>
      <c r="M10831" t="s">
        <v>5591</v>
      </c>
    </row>
    <row r="10832" spans="1:13">
      <c r="A10832">
        <v>15205</v>
      </c>
      <c r="B10832" t="s">
        <v>23</v>
      </c>
      <c r="C10832" s="16" t="s">
        <v>18393</v>
      </c>
      <c r="D10832">
        <f t="shared" si="0"/>
        <v>28</v>
      </c>
      <c r="E10832" t="str">
        <f t="shared" si="1"/>
        <v>1,275,000</v>
      </c>
      <c r="F10832" t="str">
        <f t="shared" si="2"/>
        <v/>
      </c>
      <c r="G10832" t="str">
        <f t="shared" si="3"/>
        <v>1,275,000</v>
      </c>
      <c r="H10832" t="s">
        <v>96</v>
      </c>
      <c r="J10832" t="s">
        <v>53</v>
      </c>
      <c r="K10832" t="s">
        <v>101</v>
      </c>
      <c r="L10832">
        <v>1275000</v>
      </c>
      <c r="M10832" t="s">
        <v>5414</v>
      </c>
    </row>
    <row r="10833" spans="1:13">
      <c r="A10833">
        <v>15206</v>
      </c>
      <c r="B10833" t="s">
        <v>23</v>
      </c>
      <c r="C10833" s="16" t="s">
        <v>18394</v>
      </c>
      <c r="D10833">
        <f t="shared" si="0"/>
        <v>28</v>
      </c>
      <c r="E10833" t="str">
        <f t="shared" si="1"/>
        <v>1,225,000</v>
      </c>
      <c r="F10833" t="str">
        <f t="shared" si="2"/>
        <v/>
      </c>
      <c r="G10833" t="str">
        <f t="shared" si="3"/>
        <v>1,225,000</v>
      </c>
      <c r="H10833" t="s">
        <v>96</v>
      </c>
      <c r="J10833" t="s">
        <v>53</v>
      </c>
      <c r="K10833" t="s">
        <v>101</v>
      </c>
      <c r="L10833">
        <v>1225000</v>
      </c>
      <c r="M10833" t="s">
        <v>5527</v>
      </c>
    </row>
    <row r="10834" spans="1:13">
      <c r="A10834">
        <v>15207</v>
      </c>
      <c r="B10834" t="s">
        <v>23</v>
      </c>
      <c r="C10834" s="16" t="s">
        <v>18395</v>
      </c>
      <c r="D10834">
        <f t="shared" si="0"/>
        <v>28</v>
      </c>
      <c r="E10834" t="str">
        <f t="shared" si="1"/>
        <v>1,128,000</v>
      </c>
      <c r="F10834" t="str">
        <f t="shared" si="2"/>
        <v/>
      </c>
      <c r="G10834" t="str">
        <f t="shared" si="3"/>
        <v>1,128,000</v>
      </c>
      <c r="H10834" t="s">
        <v>96</v>
      </c>
      <c r="J10834" t="s">
        <v>53</v>
      </c>
      <c r="K10834" t="s">
        <v>101</v>
      </c>
      <c r="L10834">
        <v>1128000</v>
      </c>
      <c r="M10834" t="s">
        <v>5096</v>
      </c>
    </row>
    <row r="10835" spans="1:13">
      <c r="A10835">
        <v>15208</v>
      </c>
      <c r="B10835" t="s">
        <v>23</v>
      </c>
      <c r="C10835" s="16" t="s">
        <v>18396</v>
      </c>
      <c r="D10835">
        <f t="shared" si="0"/>
        <v>28</v>
      </c>
      <c r="E10835" t="str">
        <f t="shared" si="1"/>
        <v>1,100,000</v>
      </c>
      <c r="F10835" t="str">
        <f t="shared" si="2"/>
        <v/>
      </c>
      <c r="G10835" t="str">
        <f t="shared" si="3"/>
        <v>1,100,000</v>
      </c>
      <c r="H10835" t="s">
        <v>96</v>
      </c>
      <c r="J10835" t="s">
        <v>53</v>
      </c>
      <c r="K10835" t="s">
        <v>101</v>
      </c>
      <c r="L10835">
        <v>1100000</v>
      </c>
      <c r="M10835" t="s">
        <v>5348</v>
      </c>
    </row>
    <row r="10836" spans="1:13">
      <c r="A10836">
        <v>15209</v>
      </c>
      <c r="B10836" t="s">
        <v>23</v>
      </c>
      <c r="C10836" s="16" t="s">
        <v>18397</v>
      </c>
      <c r="D10836">
        <f t="shared" si="0"/>
        <v>28</v>
      </c>
      <c r="E10836" t="str">
        <f t="shared" si="1"/>
        <v>1,050,000</v>
      </c>
      <c r="F10836" t="str">
        <f t="shared" si="2"/>
        <v/>
      </c>
      <c r="G10836" t="str">
        <f t="shared" si="3"/>
        <v>1,050,000</v>
      </c>
      <c r="H10836" t="s">
        <v>96</v>
      </c>
      <c r="J10836" t="s">
        <v>53</v>
      </c>
      <c r="K10836" t="s">
        <v>101</v>
      </c>
      <c r="L10836">
        <v>1050000</v>
      </c>
      <c r="M10836" t="s">
        <v>6046</v>
      </c>
    </row>
    <row r="10837" spans="1:13">
      <c r="A10837">
        <v>15210</v>
      </c>
      <c r="B10837" t="s">
        <v>23</v>
      </c>
      <c r="C10837" s="16" t="s">
        <v>18398</v>
      </c>
      <c r="D10837">
        <f t="shared" si="0"/>
        <v>28</v>
      </c>
      <c r="E10837" t="str">
        <f t="shared" si="1"/>
        <v>650,000</v>
      </c>
      <c r="F10837" t="str">
        <f t="shared" si="2"/>
        <v/>
      </c>
      <c r="G10837" t="str">
        <f t="shared" si="3"/>
        <v>650,000</v>
      </c>
      <c r="H10837" t="s">
        <v>96</v>
      </c>
      <c r="J10837" t="s">
        <v>53</v>
      </c>
      <c r="K10837" t="s">
        <v>101</v>
      </c>
      <c r="L10837">
        <v>650000</v>
      </c>
      <c r="M10837" t="s">
        <v>6087</v>
      </c>
    </row>
    <row r="10838" spans="1:13">
      <c r="A10838">
        <v>15211</v>
      </c>
      <c r="B10838" t="s">
        <v>23</v>
      </c>
      <c r="C10838" s="16" t="s">
        <v>18399</v>
      </c>
      <c r="D10838">
        <f t="shared" si="0"/>
        <v>28</v>
      </c>
      <c r="E10838" t="str">
        <f t="shared" si="1"/>
        <v>650,000</v>
      </c>
      <c r="F10838" t="str">
        <f t="shared" si="2"/>
        <v/>
      </c>
      <c r="G10838" t="str">
        <f t="shared" si="3"/>
        <v>650,000</v>
      </c>
      <c r="H10838" t="s">
        <v>96</v>
      </c>
      <c r="J10838" t="s">
        <v>53</v>
      </c>
      <c r="K10838" t="s">
        <v>101</v>
      </c>
      <c r="L10838">
        <v>650000</v>
      </c>
      <c r="M10838" t="s">
        <v>5814</v>
      </c>
    </row>
    <row r="10839" spans="1:13">
      <c r="A10839">
        <v>15212</v>
      </c>
      <c r="B10839" t="s">
        <v>23</v>
      </c>
      <c r="C10839" s="16" t="s">
        <v>18400</v>
      </c>
      <c r="D10839">
        <f t="shared" si="0"/>
        <v>28</v>
      </c>
      <c r="E10839" t="str">
        <f t="shared" si="1"/>
        <v>569,000</v>
      </c>
      <c r="F10839" t="str">
        <f t="shared" si="2"/>
        <v/>
      </c>
      <c r="G10839" t="str">
        <f t="shared" si="3"/>
        <v>569,000</v>
      </c>
      <c r="H10839" t="s">
        <v>96</v>
      </c>
      <c r="J10839" t="s">
        <v>53</v>
      </c>
      <c r="K10839" t="s">
        <v>101</v>
      </c>
      <c r="L10839">
        <v>569000</v>
      </c>
      <c r="M10839" t="s">
        <v>5037</v>
      </c>
    </row>
    <row r="10840" spans="1:13">
      <c r="A10840">
        <v>15213</v>
      </c>
      <c r="B10840" t="s">
        <v>23</v>
      </c>
      <c r="C10840" s="16" t="s">
        <v>18401</v>
      </c>
      <c r="D10840">
        <f t="shared" si="0"/>
        <v>28</v>
      </c>
      <c r="E10840" t="str">
        <f t="shared" si="1"/>
        <v>150,000</v>
      </c>
      <c r="F10840" t="str">
        <f t="shared" si="2"/>
        <v/>
      </c>
      <c r="G10840" t="str">
        <f t="shared" si="3"/>
        <v>150,000</v>
      </c>
      <c r="H10840" t="s">
        <v>96</v>
      </c>
      <c r="J10840" t="s">
        <v>53</v>
      </c>
      <c r="K10840" t="s">
        <v>101</v>
      </c>
      <c r="L10840">
        <v>150000</v>
      </c>
      <c r="M10840" t="s">
        <v>5580</v>
      </c>
    </row>
    <row r="10841" spans="1:13">
      <c r="A10841">
        <v>15214</v>
      </c>
      <c r="B10841" t="s">
        <v>23</v>
      </c>
      <c r="C10841" s="16" t="s">
        <v>18402</v>
      </c>
      <c r="D10841">
        <f t="shared" si="0"/>
        <v>28</v>
      </c>
      <c r="E10841" t="str">
        <f t="shared" si="1"/>
        <v>150,000</v>
      </c>
      <c r="F10841" t="str">
        <f t="shared" si="2"/>
        <v/>
      </c>
      <c r="G10841" t="str">
        <f t="shared" si="3"/>
        <v>150,000</v>
      </c>
      <c r="H10841" t="s">
        <v>96</v>
      </c>
      <c r="J10841" t="s">
        <v>53</v>
      </c>
      <c r="K10841" t="s">
        <v>101</v>
      </c>
      <c r="L10841">
        <v>150000</v>
      </c>
      <c r="M10841" t="s">
        <v>5156</v>
      </c>
    </row>
    <row r="10842" spans="1:13">
      <c r="A10842">
        <v>15215</v>
      </c>
      <c r="B10842" t="s">
        <v>23</v>
      </c>
      <c r="C10842" s="16" t="s">
        <v>18403</v>
      </c>
      <c r="D10842">
        <f t="shared" si="0"/>
        <v>28</v>
      </c>
      <c r="E10842" t="str">
        <f t="shared" si="1"/>
        <v>150,000</v>
      </c>
      <c r="F10842" t="str">
        <f t="shared" si="2"/>
        <v/>
      </c>
      <c r="G10842" t="str">
        <f t="shared" si="3"/>
        <v>150,000</v>
      </c>
      <c r="H10842" t="s">
        <v>96</v>
      </c>
      <c r="J10842" t="s">
        <v>53</v>
      </c>
      <c r="K10842" t="s">
        <v>101</v>
      </c>
      <c r="L10842">
        <v>150000</v>
      </c>
      <c r="M10842" t="s">
        <v>5451</v>
      </c>
    </row>
    <row r="10843" spans="1:13">
      <c r="A10843">
        <v>15218</v>
      </c>
      <c r="B10843" t="s">
        <v>23</v>
      </c>
      <c r="C10843" s="16" t="s">
        <v>18404</v>
      </c>
      <c r="D10843">
        <f t="shared" si="0"/>
        <v>28</v>
      </c>
      <c r="E10843" t="str">
        <f t="shared" si="1"/>
        <v>4,133,000</v>
      </c>
      <c r="F10843" t="str">
        <f t="shared" si="2"/>
        <v/>
      </c>
      <c r="G10843" t="str">
        <f t="shared" si="3"/>
        <v>4,133,000</v>
      </c>
      <c r="H10843" t="s">
        <v>96</v>
      </c>
      <c r="J10843" t="s">
        <v>55</v>
      </c>
      <c r="K10843" t="s">
        <v>101</v>
      </c>
      <c r="L10843">
        <v>4133000</v>
      </c>
      <c r="M10843" t="s">
        <v>6158</v>
      </c>
    </row>
    <row r="10844" spans="1:13">
      <c r="A10844">
        <v>15219</v>
      </c>
      <c r="B10844" t="s">
        <v>23</v>
      </c>
      <c r="C10844" s="16" t="s">
        <v>18405</v>
      </c>
      <c r="D10844">
        <f t="shared" si="0"/>
        <v>28</v>
      </c>
      <c r="E10844" t="str">
        <f t="shared" si="1"/>
        <v>3,200,000</v>
      </c>
      <c r="F10844" t="str">
        <f t="shared" si="2"/>
        <v/>
      </c>
      <c r="G10844" t="str">
        <f t="shared" si="3"/>
        <v>3,200,000</v>
      </c>
      <c r="H10844" t="s">
        <v>96</v>
      </c>
      <c r="J10844" t="s">
        <v>55</v>
      </c>
      <c r="K10844" t="s">
        <v>101</v>
      </c>
      <c r="L10844">
        <v>3200000</v>
      </c>
      <c r="M10844" t="s">
        <v>5919</v>
      </c>
    </row>
    <row r="10845" spans="1:13">
      <c r="A10845">
        <v>15220</v>
      </c>
      <c r="B10845" t="s">
        <v>23</v>
      </c>
      <c r="C10845" s="16" t="s">
        <v>18406</v>
      </c>
      <c r="D10845">
        <f t="shared" si="0"/>
        <v>28</v>
      </c>
      <c r="E10845" t="str">
        <f t="shared" si="1"/>
        <v>2,500,000</v>
      </c>
      <c r="F10845" t="str">
        <f t="shared" si="2"/>
        <v/>
      </c>
      <c r="G10845" t="str">
        <f t="shared" si="3"/>
        <v>2,500,000</v>
      </c>
      <c r="H10845" t="s">
        <v>96</v>
      </c>
      <c r="J10845" t="s">
        <v>55</v>
      </c>
      <c r="K10845" t="s">
        <v>101</v>
      </c>
      <c r="L10845">
        <v>2500000</v>
      </c>
      <c r="M10845" t="s">
        <v>18407</v>
      </c>
    </row>
    <row r="10846" spans="1:13">
      <c r="A10846">
        <v>15221</v>
      </c>
      <c r="B10846" t="s">
        <v>23</v>
      </c>
      <c r="C10846" s="16" t="s">
        <v>18408</v>
      </c>
      <c r="D10846">
        <f t="shared" si="0"/>
        <v>28</v>
      </c>
      <c r="E10846" t="str">
        <f t="shared" si="1"/>
        <v>2,400,000</v>
      </c>
      <c r="F10846" t="str">
        <f t="shared" si="2"/>
        <v/>
      </c>
      <c r="G10846" t="str">
        <f t="shared" si="3"/>
        <v>2,400,000</v>
      </c>
      <c r="H10846" t="s">
        <v>96</v>
      </c>
      <c r="J10846" t="s">
        <v>55</v>
      </c>
      <c r="K10846" t="s">
        <v>101</v>
      </c>
      <c r="L10846">
        <v>2400000</v>
      </c>
      <c r="M10846" t="s">
        <v>5957</v>
      </c>
    </row>
    <row r="10847" spans="1:13">
      <c r="A10847">
        <v>15222</v>
      </c>
      <c r="B10847" t="s">
        <v>23</v>
      </c>
      <c r="C10847" s="16" t="s">
        <v>18409</v>
      </c>
      <c r="D10847">
        <f t="shared" si="0"/>
        <v>28</v>
      </c>
      <c r="E10847" t="str">
        <f t="shared" si="1"/>
        <v>1,800,000</v>
      </c>
      <c r="F10847" t="str">
        <f t="shared" si="2"/>
        <v/>
      </c>
      <c r="G10847" t="str">
        <f t="shared" si="3"/>
        <v>1,800,000</v>
      </c>
      <c r="H10847" t="s">
        <v>96</v>
      </c>
      <c r="J10847" t="s">
        <v>55</v>
      </c>
      <c r="K10847" t="s">
        <v>101</v>
      </c>
      <c r="L10847">
        <v>1800000</v>
      </c>
      <c r="M10847" t="s">
        <v>5230</v>
      </c>
    </row>
    <row r="10848" spans="1:13">
      <c r="A10848">
        <v>15223</v>
      </c>
      <c r="B10848" t="s">
        <v>23</v>
      </c>
      <c r="C10848" s="16" t="s">
        <v>18410</v>
      </c>
      <c r="D10848">
        <f t="shared" si="0"/>
        <v>28</v>
      </c>
      <c r="E10848" t="str">
        <f t="shared" si="1"/>
        <v>1,700,000</v>
      </c>
      <c r="F10848" t="str">
        <f t="shared" si="2"/>
        <v/>
      </c>
      <c r="G10848" t="str">
        <f t="shared" si="3"/>
        <v>1,700,000</v>
      </c>
      <c r="H10848" t="s">
        <v>96</v>
      </c>
      <c r="J10848" t="s">
        <v>55</v>
      </c>
      <c r="K10848" t="s">
        <v>101</v>
      </c>
      <c r="L10848">
        <v>1700000</v>
      </c>
      <c r="M10848" t="s">
        <v>5033</v>
      </c>
    </row>
    <row r="10849" spans="1:13">
      <c r="A10849">
        <v>15224</v>
      </c>
      <c r="B10849" t="s">
        <v>23</v>
      </c>
      <c r="C10849" s="16" t="s">
        <v>18411</v>
      </c>
      <c r="D10849">
        <f t="shared" si="0"/>
        <v>28</v>
      </c>
      <c r="E10849" t="str">
        <f t="shared" si="1"/>
        <v>1,445,000</v>
      </c>
      <c r="F10849" t="str">
        <f t="shared" si="2"/>
        <v/>
      </c>
      <c r="G10849" t="str">
        <f t="shared" si="3"/>
        <v>1,445,000</v>
      </c>
      <c r="H10849" t="s">
        <v>96</v>
      </c>
      <c r="J10849" t="s">
        <v>55</v>
      </c>
      <c r="K10849" t="s">
        <v>101</v>
      </c>
      <c r="L10849">
        <v>1445000</v>
      </c>
      <c r="M10849" t="s">
        <v>4993</v>
      </c>
    </row>
    <row r="10850" spans="1:13">
      <c r="A10850">
        <v>15225</v>
      </c>
      <c r="B10850" t="s">
        <v>23</v>
      </c>
      <c r="C10850" s="16" t="s">
        <v>18412</v>
      </c>
      <c r="D10850">
        <f t="shared" si="0"/>
        <v>28</v>
      </c>
      <c r="E10850" t="str">
        <f t="shared" si="1"/>
        <v>1,300,000</v>
      </c>
      <c r="F10850" t="str">
        <f t="shared" si="2"/>
        <v/>
      </c>
      <c r="G10850" t="str">
        <f t="shared" si="3"/>
        <v>1,300,000</v>
      </c>
      <c r="H10850" t="s">
        <v>96</v>
      </c>
      <c r="J10850" t="s">
        <v>55</v>
      </c>
      <c r="K10850" t="s">
        <v>101</v>
      </c>
      <c r="L10850">
        <v>1300000</v>
      </c>
      <c r="M10850" t="s">
        <v>18413</v>
      </c>
    </row>
    <row r="10851" spans="1:13">
      <c r="A10851">
        <v>15226</v>
      </c>
      <c r="B10851" t="s">
        <v>23</v>
      </c>
      <c r="C10851" s="16" t="s">
        <v>18414</v>
      </c>
      <c r="D10851">
        <f t="shared" si="0"/>
        <v>28</v>
      </c>
      <c r="E10851" t="str">
        <f t="shared" si="1"/>
        <v>1,100,000</v>
      </c>
      <c r="F10851" t="str">
        <f t="shared" si="2"/>
        <v/>
      </c>
      <c r="G10851" t="str">
        <f t="shared" si="3"/>
        <v>1,100,000</v>
      </c>
      <c r="H10851" t="s">
        <v>96</v>
      </c>
      <c r="J10851" t="s">
        <v>55</v>
      </c>
      <c r="K10851" t="s">
        <v>101</v>
      </c>
      <c r="L10851">
        <v>1100000</v>
      </c>
      <c r="M10851" t="s">
        <v>5106</v>
      </c>
    </row>
    <row r="10852" spans="1:13">
      <c r="A10852">
        <v>15227</v>
      </c>
      <c r="B10852" t="s">
        <v>23</v>
      </c>
      <c r="C10852" s="16" t="s">
        <v>18415</v>
      </c>
      <c r="D10852">
        <f t="shared" si="0"/>
        <v>28</v>
      </c>
      <c r="E10852" t="str">
        <f t="shared" si="1"/>
        <v>1,100,000</v>
      </c>
      <c r="F10852" t="str">
        <f t="shared" si="2"/>
        <v/>
      </c>
      <c r="G10852" t="str">
        <f t="shared" si="3"/>
        <v>1,100,000</v>
      </c>
      <c r="H10852" t="s">
        <v>96</v>
      </c>
      <c r="J10852" t="s">
        <v>55</v>
      </c>
      <c r="K10852" t="s">
        <v>101</v>
      </c>
      <c r="L10852">
        <v>1100000</v>
      </c>
      <c r="M10852" t="s">
        <v>5719</v>
      </c>
    </row>
    <row r="10853" spans="1:13">
      <c r="A10853">
        <v>15228</v>
      </c>
      <c r="B10853" t="s">
        <v>23</v>
      </c>
      <c r="C10853" s="16" t="s">
        <v>18416</v>
      </c>
      <c r="D10853">
        <f t="shared" si="0"/>
        <v>28</v>
      </c>
      <c r="E10853" t="str">
        <f t="shared" si="1"/>
        <v>910,000</v>
      </c>
      <c r="F10853" t="str">
        <f t="shared" si="2"/>
        <v/>
      </c>
      <c r="G10853" t="str">
        <f t="shared" si="3"/>
        <v>910,000</v>
      </c>
      <c r="H10853" t="s">
        <v>96</v>
      </c>
      <c r="J10853" t="s">
        <v>55</v>
      </c>
      <c r="K10853" t="s">
        <v>101</v>
      </c>
      <c r="L10853">
        <v>910000</v>
      </c>
      <c r="M10853" t="s">
        <v>4603</v>
      </c>
    </row>
    <row r="10854" spans="1:13">
      <c r="A10854">
        <v>15229</v>
      </c>
      <c r="B10854" t="s">
        <v>23</v>
      </c>
      <c r="C10854" s="16" t="s">
        <v>18417</v>
      </c>
      <c r="D10854">
        <f t="shared" si="0"/>
        <v>28</v>
      </c>
      <c r="E10854" t="str">
        <f t="shared" si="1"/>
        <v>800,000</v>
      </c>
      <c r="F10854" t="str">
        <f t="shared" si="2"/>
        <v/>
      </c>
      <c r="G10854" t="str">
        <f t="shared" si="3"/>
        <v>800,000</v>
      </c>
      <c r="H10854" t="s">
        <v>96</v>
      </c>
      <c r="J10854" t="s">
        <v>55</v>
      </c>
      <c r="K10854" t="s">
        <v>101</v>
      </c>
      <c r="L10854">
        <v>800000</v>
      </c>
      <c r="M10854" t="s">
        <v>6103</v>
      </c>
    </row>
    <row r="10855" spans="1:13">
      <c r="A10855">
        <v>15230</v>
      </c>
      <c r="B10855" t="s">
        <v>23</v>
      </c>
      <c r="C10855" s="16" t="s">
        <v>18418</v>
      </c>
      <c r="D10855">
        <f t="shared" si="0"/>
        <v>28</v>
      </c>
      <c r="E10855" t="str">
        <f t="shared" si="1"/>
        <v>400,000</v>
      </c>
      <c r="F10855" t="str">
        <f t="shared" si="2"/>
        <v/>
      </c>
      <c r="G10855" t="str">
        <f t="shared" si="3"/>
        <v>400,000</v>
      </c>
      <c r="H10855" t="s">
        <v>96</v>
      </c>
      <c r="J10855" t="s">
        <v>55</v>
      </c>
      <c r="K10855" t="s">
        <v>101</v>
      </c>
      <c r="L10855">
        <v>400000</v>
      </c>
      <c r="M10855" t="s">
        <v>5463</v>
      </c>
    </row>
    <row r="10856" spans="1:13">
      <c r="A10856">
        <v>15231</v>
      </c>
      <c r="B10856" t="s">
        <v>23</v>
      </c>
      <c r="C10856" s="16" t="s">
        <v>18419</v>
      </c>
      <c r="D10856">
        <f t="shared" si="0"/>
        <v>28</v>
      </c>
      <c r="E10856" t="str">
        <f t="shared" si="1"/>
        <v>390,000</v>
      </c>
      <c r="F10856" t="str">
        <f t="shared" si="2"/>
        <v/>
      </c>
      <c r="G10856" t="str">
        <f t="shared" si="3"/>
        <v>390,000</v>
      </c>
      <c r="H10856" t="s">
        <v>96</v>
      </c>
      <c r="J10856" t="s">
        <v>55</v>
      </c>
      <c r="K10856" t="s">
        <v>101</v>
      </c>
      <c r="L10856">
        <v>390000</v>
      </c>
      <c r="M10856" t="s">
        <v>5196</v>
      </c>
    </row>
    <row r="10857" spans="1:13">
      <c r="A10857">
        <v>15232</v>
      </c>
      <c r="B10857" t="s">
        <v>23</v>
      </c>
      <c r="C10857" s="16" t="s">
        <v>18420</v>
      </c>
      <c r="D10857">
        <f t="shared" si="0"/>
        <v>28</v>
      </c>
      <c r="E10857" t="str">
        <f t="shared" si="1"/>
        <v>150,000</v>
      </c>
      <c r="F10857" t="str">
        <f t="shared" si="2"/>
        <v/>
      </c>
      <c r="G10857" t="str">
        <f t="shared" si="3"/>
        <v>150,000</v>
      </c>
      <c r="H10857" t="s">
        <v>96</v>
      </c>
      <c r="J10857" t="s">
        <v>55</v>
      </c>
      <c r="K10857" t="s">
        <v>101</v>
      </c>
      <c r="L10857">
        <v>150000</v>
      </c>
      <c r="M10857" t="s">
        <v>4596</v>
      </c>
    </row>
    <row r="10858" spans="1:13">
      <c r="A10858">
        <v>15233</v>
      </c>
      <c r="B10858" t="s">
        <v>23</v>
      </c>
      <c r="C10858" s="16" t="s">
        <v>18421</v>
      </c>
      <c r="D10858">
        <f t="shared" si="0"/>
        <v>28</v>
      </c>
      <c r="E10858" t="str">
        <f t="shared" si="1"/>
        <v>150,000</v>
      </c>
      <c r="F10858" t="str">
        <f t="shared" si="2"/>
        <v/>
      </c>
      <c r="G10858" t="str">
        <f t="shared" si="3"/>
        <v>150,000</v>
      </c>
      <c r="H10858" t="s">
        <v>96</v>
      </c>
      <c r="J10858" t="s">
        <v>55</v>
      </c>
      <c r="K10858" t="s">
        <v>101</v>
      </c>
      <c r="L10858">
        <v>150000</v>
      </c>
      <c r="M10858" t="s">
        <v>6122</v>
      </c>
    </row>
    <row r="10859" spans="1:13">
      <c r="A10859">
        <v>15236</v>
      </c>
      <c r="B10859" t="s">
        <v>23</v>
      </c>
      <c r="C10859" s="16" t="s">
        <v>18422</v>
      </c>
      <c r="D10859">
        <f t="shared" si="0"/>
        <v>28</v>
      </c>
      <c r="E10859" t="str">
        <f t="shared" si="1"/>
        <v>3,057,000</v>
      </c>
      <c r="F10859" t="str">
        <f t="shared" si="2"/>
        <v/>
      </c>
      <c r="G10859" t="str">
        <f t="shared" si="3"/>
        <v>3,057,000</v>
      </c>
      <c r="H10859" t="s">
        <v>96</v>
      </c>
      <c r="J10859" t="s">
        <v>59</v>
      </c>
      <c r="K10859" t="s">
        <v>101</v>
      </c>
      <c r="L10859">
        <v>3057000</v>
      </c>
      <c r="M10859" t="s">
        <v>5895</v>
      </c>
    </row>
    <row r="10860" spans="1:13">
      <c r="A10860">
        <v>15237</v>
      </c>
      <c r="B10860" t="s">
        <v>23</v>
      </c>
      <c r="C10860" s="16" t="s">
        <v>18423</v>
      </c>
      <c r="D10860">
        <f t="shared" si="0"/>
        <v>28</v>
      </c>
      <c r="E10860" t="str">
        <f t="shared" si="1"/>
        <v>2,452,000</v>
      </c>
      <c r="F10860" t="str">
        <f t="shared" si="2"/>
        <v/>
      </c>
      <c r="G10860" t="str">
        <f t="shared" si="3"/>
        <v>2,452,000</v>
      </c>
      <c r="H10860" t="s">
        <v>96</v>
      </c>
      <c r="J10860" t="s">
        <v>59</v>
      </c>
      <c r="K10860" t="s">
        <v>101</v>
      </c>
      <c r="L10860">
        <v>2452000</v>
      </c>
      <c r="M10860" t="s">
        <v>5340</v>
      </c>
    </row>
    <row r="10861" spans="1:13">
      <c r="A10861">
        <v>15238</v>
      </c>
      <c r="B10861" t="s">
        <v>23</v>
      </c>
      <c r="C10861" s="16" t="s">
        <v>18424</v>
      </c>
      <c r="D10861">
        <f t="shared" si="0"/>
        <v>28</v>
      </c>
      <c r="E10861" t="str">
        <f t="shared" si="1"/>
        <v>2,252,000</v>
      </c>
      <c r="F10861" t="str">
        <f t="shared" si="2"/>
        <v/>
      </c>
      <c r="G10861" t="str">
        <f t="shared" si="3"/>
        <v>2,252,000</v>
      </c>
      <c r="H10861" t="s">
        <v>96</v>
      </c>
      <c r="J10861" t="s">
        <v>59</v>
      </c>
      <c r="K10861" t="s">
        <v>101</v>
      </c>
      <c r="L10861">
        <v>2252000</v>
      </c>
      <c r="M10861" t="s">
        <v>6016</v>
      </c>
    </row>
    <row r="10862" spans="1:13">
      <c r="A10862">
        <v>15239</v>
      </c>
      <c r="B10862" t="s">
        <v>23</v>
      </c>
      <c r="C10862" s="16" t="s">
        <v>18425</v>
      </c>
      <c r="D10862">
        <f t="shared" si="0"/>
        <v>28</v>
      </c>
      <c r="E10862" t="str">
        <f t="shared" si="1"/>
        <v>2,002,000</v>
      </c>
      <c r="F10862" t="str">
        <f t="shared" si="2"/>
        <v/>
      </c>
      <c r="G10862" t="str">
        <f t="shared" si="3"/>
        <v>2,002,000</v>
      </c>
      <c r="H10862" t="s">
        <v>96</v>
      </c>
      <c r="J10862" t="s">
        <v>59</v>
      </c>
      <c r="K10862" t="s">
        <v>101</v>
      </c>
      <c r="L10862">
        <v>2002000</v>
      </c>
      <c r="M10862" t="s">
        <v>2598</v>
      </c>
    </row>
    <row r="10863" spans="1:13">
      <c r="A10863">
        <v>15240</v>
      </c>
      <c r="B10863" t="s">
        <v>23</v>
      </c>
      <c r="C10863" s="16" t="s">
        <v>18426</v>
      </c>
      <c r="D10863">
        <f t="shared" si="0"/>
        <v>28</v>
      </c>
      <c r="E10863" t="str">
        <f t="shared" si="1"/>
        <v>1,513,000</v>
      </c>
      <c r="F10863" t="str">
        <f t="shared" si="2"/>
        <v/>
      </c>
      <c r="G10863" t="str">
        <f t="shared" si="3"/>
        <v>1,513,000</v>
      </c>
      <c r="H10863" t="s">
        <v>96</v>
      </c>
      <c r="J10863" t="s">
        <v>59</v>
      </c>
      <c r="K10863" t="s">
        <v>101</v>
      </c>
      <c r="L10863">
        <v>1513000</v>
      </c>
      <c r="M10863" t="s">
        <v>4708</v>
      </c>
    </row>
    <row r="10864" spans="1:13">
      <c r="A10864">
        <v>15241</v>
      </c>
      <c r="B10864" t="s">
        <v>23</v>
      </c>
      <c r="C10864" s="16" t="s">
        <v>18427</v>
      </c>
      <c r="D10864">
        <f t="shared" si="0"/>
        <v>28</v>
      </c>
      <c r="E10864" t="str">
        <f t="shared" si="1"/>
        <v>1,410,000</v>
      </c>
      <c r="F10864" t="str">
        <f t="shared" si="2"/>
        <v/>
      </c>
      <c r="G10864" t="str">
        <f t="shared" si="3"/>
        <v>1,410,000</v>
      </c>
      <c r="H10864" t="s">
        <v>96</v>
      </c>
      <c r="J10864" t="s">
        <v>59</v>
      </c>
      <c r="K10864" t="s">
        <v>101</v>
      </c>
      <c r="L10864">
        <v>1410000</v>
      </c>
      <c r="M10864" t="s">
        <v>5127</v>
      </c>
    </row>
    <row r="10865" spans="1:13">
      <c r="A10865">
        <v>15242</v>
      </c>
      <c r="B10865" t="s">
        <v>23</v>
      </c>
      <c r="C10865" s="16" t="s">
        <v>18428</v>
      </c>
      <c r="D10865">
        <f t="shared" si="0"/>
        <v>28</v>
      </c>
      <c r="E10865" t="str">
        <f t="shared" si="1"/>
        <v>1,186,000</v>
      </c>
      <c r="F10865" t="str">
        <f t="shared" si="2"/>
        <v/>
      </c>
      <c r="G10865" t="str">
        <f t="shared" si="3"/>
        <v>1,186,000</v>
      </c>
      <c r="H10865" t="s">
        <v>96</v>
      </c>
      <c r="J10865" t="s">
        <v>59</v>
      </c>
      <c r="K10865" t="s">
        <v>101</v>
      </c>
      <c r="L10865">
        <v>1186000</v>
      </c>
      <c r="M10865" t="s">
        <v>5151</v>
      </c>
    </row>
    <row r="10866" spans="1:13">
      <c r="A10866">
        <v>15243</v>
      </c>
      <c r="B10866" t="s">
        <v>23</v>
      </c>
      <c r="C10866" s="16" t="s">
        <v>18429</v>
      </c>
      <c r="D10866">
        <f t="shared" si="0"/>
        <v>28</v>
      </c>
      <c r="E10866" t="str">
        <f t="shared" si="1"/>
        <v>1,002,000</v>
      </c>
      <c r="F10866" t="str">
        <f t="shared" si="2"/>
        <v/>
      </c>
      <c r="G10866" t="str">
        <f t="shared" si="3"/>
        <v>1,002,000</v>
      </c>
      <c r="H10866" t="s">
        <v>96</v>
      </c>
      <c r="J10866" t="s">
        <v>59</v>
      </c>
      <c r="K10866" t="s">
        <v>101</v>
      </c>
      <c r="L10866">
        <v>1002000</v>
      </c>
      <c r="M10866" t="s">
        <v>6189</v>
      </c>
    </row>
    <row r="10867" spans="1:13">
      <c r="A10867">
        <v>15244</v>
      </c>
      <c r="B10867" t="s">
        <v>23</v>
      </c>
      <c r="C10867" s="16" t="s">
        <v>18430</v>
      </c>
      <c r="D10867">
        <f t="shared" si="0"/>
        <v>28</v>
      </c>
      <c r="E10867" t="str">
        <f t="shared" si="1"/>
        <v>922,000</v>
      </c>
      <c r="F10867" t="str">
        <f t="shared" si="2"/>
        <v/>
      </c>
      <c r="G10867" t="str">
        <f t="shared" si="3"/>
        <v>922,000</v>
      </c>
      <c r="H10867" t="s">
        <v>96</v>
      </c>
      <c r="J10867" t="s">
        <v>59</v>
      </c>
      <c r="K10867" t="s">
        <v>101</v>
      </c>
      <c r="L10867">
        <v>922000</v>
      </c>
      <c r="M10867" t="s">
        <v>4533</v>
      </c>
    </row>
    <row r="10868" spans="1:13">
      <c r="A10868">
        <v>15245</v>
      </c>
      <c r="B10868" t="s">
        <v>23</v>
      </c>
      <c r="C10868" s="16" t="s">
        <v>18431</v>
      </c>
      <c r="D10868">
        <f t="shared" si="0"/>
        <v>28</v>
      </c>
      <c r="E10868" t="str">
        <f t="shared" si="1"/>
        <v>802,000</v>
      </c>
      <c r="F10868" t="str">
        <f t="shared" si="2"/>
        <v/>
      </c>
      <c r="G10868" t="str">
        <f t="shared" si="3"/>
        <v>802,000</v>
      </c>
      <c r="H10868" t="s">
        <v>96</v>
      </c>
      <c r="J10868" t="s">
        <v>59</v>
      </c>
      <c r="K10868" t="s">
        <v>101</v>
      </c>
      <c r="L10868">
        <v>802000</v>
      </c>
      <c r="M10868" t="s">
        <v>18432</v>
      </c>
    </row>
    <row r="10869" spans="1:13">
      <c r="A10869">
        <v>15246</v>
      </c>
      <c r="B10869" t="s">
        <v>23</v>
      </c>
      <c r="C10869" s="16" t="s">
        <v>18433</v>
      </c>
      <c r="D10869">
        <f t="shared" si="0"/>
        <v>28</v>
      </c>
      <c r="E10869" t="str">
        <f t="shared" si="1"/>
        <v>650,000</v>
      </c>
      <c r="F10869" t="str">
        <f t="shared" si="2"/>
        <v/>
      </c>
      <c r="G10869" t="str">
        <f t="shared" si="3"/>
        <v>650,000</v>
      </c>
      <c r="H10869" t="s">
        <v>96</v>
      </c>
      <c r="J10869" t="s">
        <v>59</v>
      </c>
      <c r="K10869" t="s">
        <v>101</v>
      </c>
      <c r="L10869">
        <v>650000</v>
      </c>
      <c r="M10869" t="s">
        <v>5556</v>
      </c>
    </row>
    <row r="10870" spans="1:13">
      <c r="A10870">
        <v>15247</v>
      </c>
      <c r="B10870" t="s">
        <v>23</v>
      </c>
      <c r="C10870" s="16" t="s">
        <v>18434</v>
      </c>
      <c r="D10870">
        <f t="shared" si="0"/>
        <v>28</v>
      </c>
      <c r="E10870" t="str">
        <f t="shared" si="1"/>
        <v>313,000</v>
      </c>
      <c r="F10870" t="str">
        <f t="shared" si="2"/>
        <v/>
      </c>
      <c r="G10870" t="str">
        <f t="shared" si="3"/>
        <v>313,000</v>
      </c>
      <c r="H10870" t="s">
        <v>96</v>
      </c>
      <c r="J10870" t="s">
        <v>59</v>
      </c>
      <c r="K10870" t="s">
        <v>101</v>
      </c>
      <c r="L10870">
        <v>313000</v>
      </c>
      <c r="M10870" t="s">
        <v>5397</v>
      </c>
    </row>
    <row r="10871" spans="1:13">
      <c r="A10871">
        <v>15248</v>
      </c>
      <c r="B10871" t="s">
        <v>23</v>
      </c>
      <c r="C10871" s="16" t="s">
        <v>18435</v>
      </c>
      <c r="D10871">
        <f t="shared" si="0"/>
        <v>28</v>
      </c>
      <c r="E10871" t="str">
        <f t="shared" si="1"/>
        <v>250,000</v>
      </c>
      <c r="F10871" t="str">
        <f t="shared" si="2"/>
        <v/>
      </c>
      <c r="G10871" t="str">
        <f t="shared" si="3"/>
        <v>250,000</v>
      </c>
      <c r="H10871" t="s">
        <v>96</v>
      </c>
      <c r="J10871" t="s">
        <v>59</v>
      </c>
      <c r="K10871" t="s">
        <v>101</v>
      </c>
      <c r="L10871">
        <v>250000</v>
      </c>
      <c r="M10871" t="s">
        <v>5620</v>
      </c>
    </row>
    <row r="10872" spans="1:13">
      <c r="A10872">
        <v>15251</v>
      </c>
      <c r="B10872" t="s">
        <v>23</v>
      </c>
      <c r="C10872" s="16" t="s">
        <v>18436</v>
      </c>
      <c r="D10872">
        <f t="shared" si="0"/>
        <v>28</v>
      </c>
      <c r="E10872" t="str">
        <f t="shared" si="1"/>
        <v>1,850,000</v>
      </c>
      <c r="F10872" t="str">
        <f t="shared" si="2"/>
        <v/>
      </c>
      <c r="G10872" t="str">
        <f t="shared" si="3"/>
        <v>1,850,000</v>
      </c>
      <c r="H10872" t="s">
        <v>96</v>
      </c>
      <c r="J10872" t="s">
        <v>61</v>
      </c>
      <c r="K10872" t="s">
        <v>101</v>
      </c>
      <c r="L10872">
        <v>1850000</v>
      </c>
      <c r="M10872" t="s">
        <v>5076</v>
      </c>
    </row>
    <row r="10873" spans="1:13">
      <c r="A10873">
        <v>15252</v>
      </c>
      <c r="B10873" t="s">
        <v>23</v>
      </c>
      <c r="C10873" s="16" t="s">
        <v>18437</v>
      </c>
      <c r="D10873">
        <f t="shared" si="0"/>
        <v>28</v>
      </c>
      <c r="E10873" t="str">
        <f t="shared" si="1"/>
        <v>1,750,000</v>
      </c>
      <c r="F10873" t="str">
        <f t="shared" si="2"/>
        <v/>
      </c>
      <c r="G10873" t="str">
        <f t="shared" si="3"/>
        <v>1,750,000</v>
      </c>
      <c r="H10873" t="s">
        <v>96</v>
      </c>
      <c r="J10873" t="s">
        <v>61</v>
      </c>
      <c r="K10873" t="s">
        <v>101</v>
      </c>
      <c r="L10873">
        <v>1750000</v>
      </c>
      <c r="M10873" t="s">
        <v>18438</v>
      </c>
    </row>
    <row r="10874" spans="1:13">
      <c r="A10874">
        <v>15253</v>
      </c>
      <c r="B10874" t="s">
        <v>23</v>
      </c>
      <c r="C10874" s="16" t="s">
        <v>18439</v>
      </c>
      <c r="D10874">
        <f t="shared" si="0"/>
        <v>28</v>
      </c>
      <c r="E10874" t="str">
        <f t="shared" si="1"/>
        <v>1,723,000</v>
      </c>
      <c r="F10874" t="str">
        <f t="shared" si="2"/>
        <v/>
      </c>
      <c r="G10874" t="str">
        <f t="shared" si="3"/>
        <v>1,723,000</v>
      </c>
      <c r="H10874" t="s">
        <v>96</v>
      </c>
      <c r="J10874" t="s">
        <v>61</v>
      </c>
      <c r="K10874" t="s">
        <v>101</v>
      </c>
      <c r="L10874">
        <v>1723000</v>
      </c>
      <c r="M10874" t="s">
        <v>6074</v>
      </c>
    </row>
    <row r="10875" spans="1:13">
      <c r="A10875">
        <v>15254</v>
      </c>
      <c r="B10875" t="s">
        <v>23</v>
      </c>
      <c r="C10875" s="16" t="s">
        <v>18440</v>
      </c>
      <c r="D10875">
        <f t="shared" si="0"/>
        <v>28</v>
      </c>
      <c r="E10875" t="str">
        <f t="shared" si="1"/>
        <v>1,542,000</v>
      </c>
      <c r="F10875" t="str">
        <f t="shared" si="2"/>
        <v/>
      </c>
      <c r="G10875" t="str">
        <f t="shared" si="3"/>
        <v>1,542,000</v>
      </c>
      <c r="H10875" t="s">
        <v>96</v>
      </c>
      <c r="J10875" t="s">
        <v>61</v>
      </c>
      <c r="K10875" t="s">
        <v>101</v>
      </c>
      <c r="L10875">
        <v>1542000</v>
      </c>
      <c r="M10875" t="s">
        <v>5737</v>
      </c>
    </row>
    <row r="10876" spans="1:13">
      <c r="A10876">
        <v>15255</v>
      </c>
      <c r="B10876" t="s">
        <v>23</v>
      </c>
      <c r="C10876" s="16" t="s">
        <v>18441</v>
      </c>
      <c r="D10876">
        <f t="shared" si="0"/>
        <v>28</v>
      </c>
      <c r="E10876" t="str">
        <f t="shared" si="1"/>
        <v>1,510,000</v>
      </c>
      <c r="F10876" t="str">
        <f t="shared" si="2"/>
        <v/>
      </c>
      <c r="G10876" t="str">
        <f t="shared" si="3"/>
        <v>1,510,000</v>
      </c>
      <c r="H10876" t="s">
        <v>96</v>
      </c>
      <c r="J10876" t="s">
        <v>61</v>
      </c>
      <c r="K10876" t="s">
        <v>101</v>
      </c>
      <c r="L10876">
        <v>1510000</v>
      </c>
      <c r="M10876" t="s">
        <v>5414</v>
      </c>
    </row>
    <row r="10877" spans="1:13">
      <c r="A10877">
        <v>15256</v>
      </c>
      <c r="B10877" t="s">
        <v>23</v>
      </c>
      <c r="C10877" s="16" t="s">
        <v>18442</v>
      </c>
      <c r="D10877">
        <f t="shared" si="0"/>
        <v>28</v>
      </c>
      <c r="E10877" t="str">
        <f t="shared" si="1"/>
        <v>1,500,000</v>
      </c>
      <c r="F10877" t="str">
        <f t="shared" si="2"/>
        <v/>
      </c>
      <c r="G10877" t="str">
        <f t="shared" si="3"/>
        <v>1,500,000</v>
      </c>
      <c r="H10877" t="s">
        <v>96</v>
      </c>
      <c r="J10877" t="s">
        <v>61</v>
      </c>
      <c r="K10877" t="s">
        <v>101</v>
      </c>
      <c r="L10877">
        <v>1500000</v>
      </c>
      <c r="M10877" t="s">
        <v>18443</v>
      </c>
    </row>
    <row r="10878" spans="1:13">
      <c r="A10878">
        <v>15257</v>
      </c>
      <c r="B10878" t="s">
        <v>23</v>
      </c>
      <c r="C10878" s="16" t="s">
        <v>18444</v>
      </c>
      <c r="D10878">
        <f t="shared" si="0"/>
        <v>28</v>
      </c>
      <c r="E10878" t="str">
        <f t="shared" si="1"/>
        <v>958,000</v>
      </c>
      <c r="F10878" t="str">
        <f t="shared" si="2"/>
        <v/>
      </c>
      <c r="G10878" t="str">
        <f t="shared" si="3"/>
        <v>958,000</v>
      </c>
      <c r="H10878" t="s">
        <v>96</v>
      </c>
      <c r="J10878" t="s">
        <v>61</v>
      </c>
      <c r="K10878" t="s">
        <v>101</v>
      </c>
      <c r="L10878">
        <v>958000</v>
      </c>
      <c r="M10878" t="s">
        <v>4682</v>
      </c>
    </row>
    <row r="10879" spans="1:13">
      <c r="A10879">
        <v>15258</v>
      </c>
      <c r="B10879" t="s">
        <v>23</v>
      </c>
      <c r="C10879" s="16" t="s">
        <v>18445</v>
      </c>
      <c r="D10879">
        <f t="shared" si="0"/>
        <v>28</v>
      </c>
      <c r="E10879" t="str">
        <f t="shared" si="1"/>
        <v>866,000</v>
      </c>
      <c r="F10879" t="str">
        <f t="shared" si="2"/>
        <v/>
      </c>
      <c r="G10879" t="str">
        <f t="shared" si="3"/>
        <v>866,000</v>
      </c>
      <c r="H10879" t="s">
        <v>96</v>
      </c>
      <c r="J10879" t="s">
        <v>61</v>
      </c>
      <c r="K10879" t="s">
        <v>101</v>
      </c>
      <c r="L10879">
        <v>866000</v>
      </c>
      <c r="M10879" t="s">
        <v>18446</v>
      </c>
    </row>
    <row r="10880" spans="1:13">
      <c r="A10880">
        <v>15259</v>
      </c>
      <c r="B10880" t="s">
        <v>23</v>
      </c>
      <c r="C10880" s="16" t="s">
        <v>18447</v>
      </c>
      <c r="D10880">
        <f t="shared" si="0"/>
        <v>28</v>
      </c>
      <c r="E10880" t="str">
        <f t="shared" si="1"/>
        <v>800,000</v>
      </c>
      <c r="F10880" t="str">
        <f t="shared" si="2"/>
        <v/>
      </c>
      <c r="G10880" t="str">
        <f t="shared" si="3"/>
        <v>800,000</v>
      </c>
      <c r="H10880" t="s">
        <v>96</v>
      </c>
      <c r="J10880" t="s">
        <v>61</v>
      </c>
      <c r="K10880" t="s">
        <v>101</v>
      </c>
      <c r="L10880">
        <v>800000</v>
      </c>
      <c r="M10880" t="s">
        <v>5049</v>
      </c>
    </row>
    <row r="10881" spans="1:13">
      <c r="A10881">
        <v>15260</v>
      </c>
      <c r="B10881" t="s">
        <v>23</v>
      </c>
      <c r="C10881" s="16" t="s">
        <v>18448</v>
      </c>
      <c r="D10881">
        <f t="shared" si="0"/>
        <v>28</v>
      </c>
      <c r="E10881" t="str">
        <f t="shared" si="1"/>
        <v>670,000</v>
      </c>
      <c r="F10881" t="str">
        <f t="shared" si="2"/>
        <v/>
      </c>
      <c r="G10881" t="str">
        <f t="shared" si="3"/>
        <v>670,000</v>
      </c>
      <c r="H10881" t="s">
        <v>96</v>
      </c>
      <c r="J10881" t="s">
        <v>61</v>
      </c>
      <c r="K10881" t="s">
        <v>101</v>
      </c>
      <c r="L10881">
        <v>670000</v>
      </c>
      <c r="M10881" t="s">
        <v>5502</v>
      </c>
    </row>
    <row r="10882" spans="1:13">
      <c r="A10882">
        <v>15261</v>
      </c>
      <c r="B10882" t="s">
        <v>23</v>
      </c>
      <c r="C10882" s="16" t="s">
        <v>18449</v>
      </c>
      <c r="D10882">
        <f t="shared" si="0"/>
        <v>28</v>
      </c>
      <c r="E10882" t="str">
        <f t="shared" si="1"/>
        <v>650,000</v>
      </c>
      <c r="F10882" t="str">
        <f t="shared" si="2"/>
        <v/>
      </c>
      <c r="G10882" t="str">
        <f t="shared" si="3"/>
        <v>650,000</v>
      </c>
      <c r="H10882" t="s">
        <v>96</v>
      </c>
      <c r="J10882" t="s">
        <v>61</v>
      </c>
      <c r="K10882" t="s">
        <v>101</v>
      </c>
      <c r="L10882">
        <v>650000</v>
      </c>
      <c r="M10882" t="s">
        <v>18450</v>
      </c>
    </row>
    <row r="10883" spans="1:13">
      <c r="A10883">
        <v>15262</v>
      </c>
      <c r="B10883" t="s">
        <v>23</v>
      </c>
      <c r="C10883" s="16" t="s">
        <v>18451</v>
      </c>
      <c r="D10883">
        <f t="shared" si="0"/>
        <v>28</v>
      </c>
      <c r="E10883" t="str">
        <f t="shared" si="1"/>
        <v>650,000</v>
      </c>
      <c r="F10883" t="str">
        <f t="shared" si="2"/>
        <v/>
      </c>
      <c r="G10883" t="str">
        <f t="shared" si="3"/>
        <v>650,000</v>
      </c>
      <c r="H10883" t="s">
        <v>96</v>
      </c>
      <c r="J10883" t="s">
        <v>61</v>
      </c>
      <c r="K10883" t="s">
        <v>101</v>
      </c>
      <c r="L10883">
        <v>650000</v>
      </c>
      <c r="M10883" t="s">
        <v>5353</v>
      </c>
    </row>
    <row r="10884" spans="1:13">
      <c r="A10884">
        <v>15263</v>
      </c>
      <c r="B10884" t="s">
        <v>23</v>
      </c>
      <c r="C10884" s="16" t="s">
        <v>18452</v>
      </c>
      <c r="D10884">
        <f t="shared" si="0"/>
        <v>28</v>
      </c>
      <c r="E10884" t="str">
        <f t="shared" si="1"/>
        <v>420,000</v>
      </c>
      <c r="F10884" t="str">
        <f t="shared" si="2"/>
        <v/>
      </c>
      <c r="G10884" t="str">
        <f t="shared" si="3"/>
        <v>420,000</v>
      </c>
      <c r="H10884" t="s">
        <v>96</v>
      </c>
      <c r="J10884" t="s">
        <v>61</v>
      </c>
      <c r="K10884" t="s">
        <v>101</v>
      </c>
      <c r="L10884">
        <v>420000</v>
      </c>
      <c r="M10884" t="s">
        <v>4942</v>
      </c>
    </row>
    <row r="10885" spans="1:13">
      <c r="A10885">
        <v>15266</v>
      </c>
      <c r="B10885" t="s">
        <v>23</v>
      </c>
      <c r="C10885" s="16" t="s">
        <v>18453</v>
      </c>
      <c r="D10885">
        <f t="shared" si="0"/>
        <v>28</v>
      </c>
      <c r="E10885" t="str">
        <f t="shared" si="1"/>
        <v>2,730,000</v>
      </c>
      <c r="F10885" t="str">
        <f t="shared" si="2"/>
        <v/>
      </c>
      <c r="G10885" t="str">
        <f t="shared" si="3"/>
        <v>2,730,000</v>
      </c>
      <c r="H10885" t="s">
        <v>96</v>
      </c>
      <c r="J10885" t="s">
        <v>63</v>
      </c>
      <c r="K10885" t="s">
        <v>101</v>
      </c>
      <c r="L10885">
        <v>2730000</v>
      </c>
      <c r="M10885" t="s">
        <v>18454</v>
      </c>
    </row>
    <row r="10886" spans="1:13">
      <c r="A10886">
        <v>15267</v>
      </c>
      <c r="B10886" t="s">
        <v>23</v>
      </c>
      <c r="C10886" s="16" t="s">
        <v>18455</v>
      </c>
      <c r="D10886">
        <f t="shared" si="0"/>
        <v>28</v>
      </c>
      <c r="E10886" t="str">
        <f t="shared" si="1"/>
        <v>2,156,000</v>
      </c>
      <c r="F10886" t="str">
        <f t="shared" si="2"/>
        <v/>
      </c>
      <c r="G10886" t="str">
        <f t="shared" si="3"/>
        <v>2,156,000</v>
      </c>
      <c r="H10886" t="s">
        <v>96</v>
      </c>
      <c r="J10886" t="s">
        <v>63</v>
      </c>
      <c r="K10886" t="s">
        <v>101</v>
      </c>
      <c r="L10886">
        <v>2156000</v>
      </c>
      <c r="M10886" t="s">
        <v>4808</v>
      </c>
    </row>
    <row r="10887" spans="1:13">
      <c r="A10887">
        <v>15268</v>
      </c>
      <c r="B10887" t="s">
        <v>23</v>
      </c>
      <c r="C10887" s="16" t="s">
        <v>18456</v>
      </c>
      <c r="D10887">
        <f t="shared" si="0"/>
        <v>28</v>
      </c>
      <c r="E10887" t="str">
        <f t="shared" si="1"/>
        <v>2,075,000</v>
      </c>
      <c r="F10887" t="str">
        <f t="shared" si="2"/>
        <v/>
      </c>
      <c r="G10887" t="str">
        <f t="shared" si="3"/>
        <v>2,075,000</v>
      </c>
      <c r="H10887" t="s">
        <v>96</v>
      </c>
      <c r="J10887" t="s">
        <v>63</v>
      </c>
      <c r="K10887" t="s">
        <v>101</v>
      </c>
      <c r="L10887">
        <v>2075000</v>
      </c>
      <c r="M10887" t="s">
        <v>5660</v>
      </c>
    </row>
    <row r="10888" spans="1:13">
      <c r="A10888">
        <v>15269</v>
      </c>
      <c r="B10888" t="s">
        <v>23</v>
      </c>
      <c r="C10888" s="16" t="s">
        <v>18457</v>
      </c>
      <c r="D10888">
        <f t="shared" si="0"/>
        <v>28</v>
      </c>
      <c r="E10888" t="str">
        <f t="shared" si="1"/>
        <v>2,000,000</v>
      </c>
      <c r="F10888" t="str">
        <f t="shared" si="2"/>
        <v/>
      </c>
      <c r="G10888" t="str">
        <f t="shared" si="3"/>
        <v>2,000,000</v>
      </c>
      <c r="H10888" t="s">
        <v>96</v>
      </c>
      <c r="J10888" t="s">
        <v>63</v>
      </c>
      <c r="K10888" t="s">
        <v>101</v>
      </c>
      <c r="L10888">
        <v>2000000</v>
      </c>
      <c r="M10888" t="s">
        <v>5185</v>
      </c>
    </row>
    <row r="10889" spans="1:13">
      <c r="A10889">
        <v>15270</v>
      </c>
      <c r="B10889" t="s">
        <v>23</v>
      </c>
      <c r="C10889" s="16" t="s">
        <v>18458</v>
      </c>
      <c r="D10889">
        <f t="shared" si="0"/>
        <v>28</v>
      </c>
      <c r="E10889" t="str">
        <f t="shared" si="1"/>
        <v>1,590,000</v>
      </c>
      <c r="F10889" t="str">
        <f t="shared" si="2"/>
        <v/>
      </c>
      <c r="G10889" t="str">
        <f t="shared" si="3"/>
        <v>1,590,000</v>
      </c>
      <c r="H10889" t="s">
        <v>96</v>
      </c>
      <c r="J10889" t="s">
        <v>63</v>
      </c>
      <c r="K10889" t="s">
        <v>101</v>
      </c>
      <c r="L10889">
        <v>1590000</v>
      </c>
      <c r="M10889" t="s">
        <v>5529</v>
      </c>
    </row>
    <row r="10890" spans="1:13">
      <c r="A10890">
        <v>15271</v>
      </c>
      <c r="B10890" t="s">
        <v>23</v>
      </c>
      <c r="C10890" s="16" t="s">
        <v>18459</v>
      </c>
      <c r="D10890">
        <f t="shared" si="0"/>
        <v>28</v>
      </c>
      <c r="E10890" t="str">
        <f t="shared" si="1"/>
        <v>1,375,000</v>
      </c>
      <c r="F10890" t="str">
        <f t="shared" si="2"/>
        <v/>
      </c>
      <c r="G10890" t="str">
        <f t="shared" si="3"/>
        <v>1,375,000</v>
      </c>
      <c r="H10890" t="s">
        <v>96</v>
      </c>
      <c r="J10890" t="s">
        <v>63</v>
      </c>
      <c r="K10890" t="s">
        <v>101</v>
      </c>
      <c r="L10890">
        <v>1375000</v>
      </c>
      <c r="M10890" t="s">
        <v>5666</v>
      </c>
    </row>
    <row r="10891" spans="1:13">
      <c r="A10891">
        <v>15272</v>
      </c>
      <c r="B10891" t="s">
        <v>23</v>
      </c>
      <c r="C10891" s="16" t="s">
        <v>18460</v>
      </c>
      <c r="D10891">
        <f t="shared" si="0"/>
        <v>28</v>
      </c>
      <c r="E10891" t="str">
        <f t="shared" si="1"/>
        <v>1,275,000</v>
      </c>
      <c r="F10891" t="str">
        <f t="shared" si="2"/>
        <v/>
      </c>
      <c r="G10891" t="str">
        <f t="shared" si="3"/>
        <v>1,275,000</v>
      </c>
      <c r="H10891" t="s">
        <v>96</v>
      </c>
      <c r="J10891" t="s">
        <v>63</v>
      </c>
      <c r="K10891" t="s">
        <v>101</v>
      </c>
      <c r="L10891">
        <v>1275000</v>
      </c>
      <c r="M10891" t="s">
        <v>4998</v>
      </c>
    </row>
    <row r="10892" spans="1:13">
      <c r="A10892">
        <v>15273</v>
      </c>
      <c r="B10892" t="s">
        <v>23</v>
      </c>
      <c r="C10892" s="16" t="s">
        <v>18461</v>
      </c>
      <c r="D10892">
        <f t="shared" si="0"/>
        <v>28</v>
      </c>
      <c r="E10892" t="str">
        <f t="shared" si="1"/>
        <v>1,000,000</v>
      </c>
      <c r="F10892" t="str">
        <f t="shared" si="2"/>
        <v/>
      </c>
      <c r="G10892" t="str">
        <f t="shared" si="3"/>
        <v>1,000,000</v>
      </c>
      <c r="H10892" t="s">
        <v>96</v>
      </c>
      <c r="J10892" t="s">
        <v>63</v>
      </c>
      <c r="K10892" t="s">
        <v>101</v>
      </c>
      <c r="L10892">
        <v>1000000</v>
      </c>
      <c r="M10892" t="s">
        <v>6056</v>
      </c>
    </row>
    <row r="10893" spans="1:13">
      <c r="A10893">
        <v>15274</v>
      </c>
      <c r="B10893" t="s">
        <v>23</v>
      </c>
      <c r="C10893" s="16" t="s">
        <v>18462</v>
      </c>
      <c r="D10893">
        <f t="shared" si="0"/>
        <v>28</v>
      </c>
      <c r="E10893" t="str">
        <f t="shared" si="1"/>
        <v>375,000</v>
      </c>
      <c r="F10893" t="str">
        <f t="shared" si="2"/>
        <v/>
      </c>
      <c r="G10893" t="str">
        <f t="shared" si="3"/>
        <v>375,000</v>
      </c>
      <c r="H10893" t="s">
        <v>96</v>
      </c>
      <c r="J10893" t="s">
        <v>63</v>
      </c>
      <c r="K10893" t="s">
        <v>101</v>
      </c>
      <c r="L10893">
        <v>375000</v>
      </c>
      <c r="M10893" t="s">
        <v>18463</v>
      </c>
    </row>
    <row r="10894" spans="1:13">
      <c r="A10894">
        <v>15275</v>
      </c>
      <c r="B10894" t="s">
        <v>23</v>
      </c>
      <c r="C10894" s="16" t="s">
        <v>18464</v>
      </c>
      <c r="D10894">
        <f t="shared" si="0"/>
        <v>28</v>
      </c>
      <c r="E10894" t="str">
        <f t="shared" si="1"/>
        <v>300,000</v>
      </c>
      <c r="F10894" t="str">
        <f t="shared" si="2"/>
        <v/>
      </c>
      <c r="G10894" t="str">
        <f t="shared" si="3"/>
        <v>300,000</v>
      </c>
      <c r="H10894" t="s">
        <v>96</v>
      </c>
      <c r="J10894" t="s">
        <v>63</v>
      </c>
      <c r="K10894" t="s">
        <v>101</v>
      </c>
      <c r="L10894">
        <v>300000</v>
      </c>
      <c r="M10894" t="s">
        <v>5142</v>
      </c>
    </row>
    <row r="10895" spans="1:13">
      <c r="A10895">
        <v>15276</v>
      </c>
      <c r="B10895" t="s">
        <v>23</v>
      </c>
      <c r="C10895" s="16" t="s">
        <v>18465</v>
      </c>
      <c r="D10895">
        <f t="shared" si="0"/>
        <v>28</v>
      </c>
      <c r="E10895" t="str">
        <f t="shared" si="1"/>
        <v>270,000</v>
      </c>
      <c r="F10895" t="str">
        <f t="shared" si="2"/>
        <v/>
      </c>
      <c r="G10895" t="str">
        <f t="shared" si="3"/>
        <v>270,000</v>
      </c>
      <c r="H10895" t="s">
        <v>96</v>
      </c>
      <c r="J10895" t="s">
        <v>63</v>
      </c>
      <c r="K10895" t="s">
        <v>101</v>
      </c>
      <c r="L10895">
        <v>270000</v>
      </c>
      <c r="M10895" t="s">
        <v>3244</v>
      </c>
    </row>
    <row r="10896" spans="1:13">
      <c r="A10896">
        <v>15277</v>
      </c>
      <c r="B10896" t="s">
        <v>23</v>
      </c>
      <c r="C10896" s="16" t="s">
        <v>18466</v>
      </c>
      <c r="D10896">
        <f t="shared" si="0"/>
        <v>28</v>
      </c>
      <c r="E10896" t="str">
        <f t="shared" si="1"/>
        <v>200,000</v>
      </c>
      <c r="F10896" t="str">
        <f t="shared" si="2"/>
        <v/>
      </c>
      <c r="G10896" t="str">
        <f t="shared" si="3"/>
        <v>200,000</v>
      </c>
      <c r="H10896" t="s">
        <v>96</v>
      </c>
      <c r="J10896" t="s">
        <v>63</v>
      </c>
      <c r="K10896" t="s">
        <v>101</v>
      </c>
      <c r="L10896">
        <v>200000</v>
      </c>
      <c r="M10896" t="s">
        <v>6036</v>
      </c>
    </row>
    <row r="10897" spans="1:13">
      <c r="A10897">
        <v>15278</v>
      </c>
      <c r="B10897" t="s">
        <v>23</v>
      </c>
      <c r="C10897" s="16" t="s">
        <v>18467</v>
      </c>
      <c r="D10897">
        <f t="shared" si="0"/>
        <v>28</v>
      </c>
      <c r="E10897" t="str">
        <f t="shared" si="1"/>
        <v>150,000</v>
      </c>
      <c r="F10897" t="str">
        <f t="shared" si="2"/>
        <v/>
      </c>
      <c r="G10897" t="str">
        <f t="shared" si="3"/>
        <v>150,000</v>
      </c>
      <c r="H10897" t="s">
        <v>96</v>
      </c>
      <c r="J10897" t="s">
        <v>63</v>
      </c>
      <c r="K10897" t="s">
        <v>101</v>
      </c>
      <c r="L10897">
        <v>150000</v>
      </c>
      <c r="M10897" t="s">
        <v>4700</v>
      </c>
    </row>
    <row r="10898" spans="1:13">
      <c r="A10898">
        <v>15281</v>
      </c>
      <c r="B10898" t="s">
        <v>23</v>
      </c>
      <c r="C10898" s="16" t="s">
        <v>18468</v>
      </c>
      <c r="D10898">
        <f t="shared" si="0"/>
        <v>28</v>
      </c>
      <c r="E10898" t="str">
        <f t="shared" si="1"/>
        <v>3,575,000</v>
      </c>
      <c r="F10898" t="str">
        <f t="shared" si="2"/>
        <v/>
      </c>
      <c r="G10898" t="str">
        <f t="shared" si="3"/>
        <v>3,575,000</v>
      </c>
      <c r="H10898" t="s">
        <v>96</v>
      </c>
      <c r="J10898" t="s">
        <v>64</v>
      </c>
      <c r="K10898" t="s">
        <v>101</v>
      </c>
      <c r="L10898">
        <v>3575000</v>
      </c>
      <c r="M10898" t="s">
        <v>4643</v>
      </c>
    </row>
    <row r="10899" spans="1:13">
      <c r="A10899">
        <v>15282</v>
      </c>
      <c r="B10899" t="s">
        <v>23</v>
      </c>
      <c r="C10899" s="16" t="s">
        <v>18469</v>
      </c>
      <c r="D10899">
        <f t="shared" si="0"/>
        <v>28</v>
      </c>
      <c r="E10899" t="str">
        <f t="shared" si="1"/>
        <v>3,440,000</v>
      </c>
      <c r="F10899" t="str">
        <f t="shared" si="2"/>
        <v/>
      </c>
      <c r="G10899" t="str">
        <f t="shared" si="3"/>
        <v>3,440,000</v>
      </c>
      <c r="H10899" t="s">
        <v>96</v>
      </c>
      <c r="J10899" t="s">
        <v>64</v>
      </c>
      <c r="K10899" t="s">
        <v>101</v>
      </c>
      <c r="L10899">
        <v>3440000</v>
      </c>
      <c r="M10899" t="s">
        <v>4948</v>
      </c>
    </row>
    <row r="10900" spans="1:13">
      <c r="A10900">
        <v>15283</v>
      </c>
      <c r="B10900" t="s">
        <v>23</v>
      </c>
      <c r="C10900" s="16" t="s">
        <v>18470</v>
      </c>
      <c r="D10900">
        <f t="shared" si="0"/>
        <v>28</v>
      </c>
      <c r="E10900" t="str">
        <f t="shared" si="1"/>
        <v>2,925,000</v>
      </c>
      <c r="F10900" t="str">
        <f t="shared" si="2"/>
        <v/>
      </c>
      <c r="G10900" t="str">
        <f t="shared" si="3"/>
        <v>2,925,000</v>
      </c>
      <c r="H10900" t="s">
        <v>96</v>
      </c>
      <c r="J10900" t="s">
        <v>64</v>
      </c>
      <c r="K10900" t="s">
        <v>101</v>
      </c>
      <c r="L10900">
        <v>2925000</v>
      </c>
      <c r="M10900" t="s">
        <v>5418</v>
      </c>
    </row>
    <row r="10901" spans="1:13">
      <c r="A10901">
        <v>15284</v>
      </c>
      <c r="B10901" t="s">
        <v>23</v>
      </c>
      <c r="C10901" s="16" t="s">
        <v>18471</v>
      </c>
      <c r="D10901">
        <f t="shared" si="0"/>
        <v>28</v>
      </c>
      <c r="E10901" t="str">
        <f t="shared" si="1"/>
        <v>1,785,000</v>
      </c>
      <c r="F10901" t="str">
        <f t="shared" si="2"/>
        <v/>
      </c>
      <c r="G10901" t="str">
        <f t="shared" si="3"/>
        <v>1,785,000</v>
      </c>
      <c r="H10901" t="s">
        <v>96</v>
      </c>
      <c r="J10901" t="s">
        <v>64</v>
      </c>
      <c r="K10901" t="s">
        <v>101</v>
      </c>
      <c r="L10901">
        <v>1785000</v>
      </c>
      <c r="M10901" t="s">
        <v>4792</v>
      </c>
    </row>
    <row r="10902" spans="1:13">
      <c r="A10902">
        <v>15285</v>
      </c>
      <c r="B10902" t="s">
        <v>23</v>
      </c>
      <c r="C10902" s="16" t="s">
        <v>18472</v>
      </c>
      <c r="D10902">
        <f t="shared" si="0"/>
        <v>28</v>
      </c>
      <c r="E10902" t="str">
        <f t="shared" si="1"/>
        <v>1,435,000</v>
      </c>
      <c r="F10902" t="str">
        <f t="shared" si="2"/>
        <v/>
      </c>
      <c r="G10902" t="str">
        <f t="shared" si="3"/>
        <v>1,435,000</v>
      </c>
      <c r="H10902" t="s">
        <v>96</v>
      </c>
      <c r="J10902" t="s">
        <v>64</v>
      </c>
      <c r="K10902" t="s">
        <v>101</v>
      </c>
      <c r="L10902">
        <v>1435000</v>
      </c>
      <c r="M10902" t="s">
        <v>5350</v>
      </c>
    </row>
    <row r="10903" spans="1:13">
      <c r="A10903">
        <v>15286</v>
      </c>
      <c r="B10903" t="s">
        <v>23</v>
      </c>
      <c r="C10903" s="16" t="s">
        <v>18473</v>
      </c>
      <c r="D10903">
        <f t="shared" si="0"/>
        <v>28</v>
      </c>
      <c r="E10903" t="str">
        <f t="shared" si="1"/>
        <v>1,200,000</v>
      </c>
      <c r="F10903" t="str">
        <f t="shared" si="2"/>
        <v/>
      </c>
      <c r="G10903" t="str">
        <f t="shared" si="3"/>
        <v>1,200,000</v>
      </c>
      <c r="H10903" t="s">
        <v>96</v>
      </c>
      <c r="J10903" t="s">
        <v>64</v>
      </c>
      <c r="K10903" t="s">
        <v>101</v>
      </c>
      <c r="L10903">
        <v>1200000</v>
      </c>
      <c r="M10903" t="s">
        <v>5434</v>
      </c>
    </row>
    <row r="10904" spans="1:13">
      <c r="A10904">
        <v>15287</v>
      </c>
      <c r="B10904" t="s">
        <v>23</v>
      </c>
      <c r="C10904" s="16" t="s">
        <v>18474</v>
      </c>
      <c r="D10904">
        <f t="shared" si="0"/>
        <v>28</v>
      </c>
      <c r="E10904" t="str">
        <f t="shared" si="1"/>
        <v>1,200,000</v>
      </c>
      <c r="F10904" t="str">
        <f t="shared" si="2"/>
        <v/>
      </c>
      <c r="G10904" t="str">
        <f t="shared" si="3"/>
        <v>1,200,000</v>
      </c>
      <c r="H10904" t="s">
        <v>96</v>
      </c>
      <c r="J10904" t="s">
        <v>64</v>
      </c>
      <c r="K10904" t="s">
        <v>101</v>
      </c>
      <c r="L10904">
        <v>1200000</v>
      </c>
      <c r="M10904" t="s">
        <v>15015</v>
      </c>
    </row>
    <row r="10905" spans="1:13">
      <c r="A10905">
        <v>15288</v>
      </c>
      <c r="B10905" t="s">
        <v>23</v>
      </c>
      <c r="C10905" s="16" t="s">
        <v>18475</v>
      </c>
      <c r="D10905">
        <f t="shared" si="0"/>
        <v>28</v>
      </c>
      <c r="E10905" t="str">
        <f t="shared" si="1"/>
        <v>950,000</v>
      </c>
      <c r="F10905" t="str">
        <f t="shared" si="2"/>
        <v/>
      </c>
      <c r="G10905" t="str">
        <f t="shared" si="3"/>
        <v>950,000</v>
      </c>
      <c r="H10905" t="s">
        <v>96</v>
      </c>
      <c r="J10905" t="s">
        <v>64</v>
      </c>
      <c r="K10905" t="s">
        <v>101</v>
      </c>
      <c r="L10905">
        <v>950000</v>
      </c>
      <c r="M10905" t="s">
        <v>5259</v>
      </c>
    </row>
    <row r="10906" spans="1:13">
      <c r="A10906">
        <v>15289</v>
      </c>
      <c r="B10906" t="s">
        <v>23</v>
      </c>
      <c r="C10906" s="16" t="s">
        <v>18476</v>
      </c>
      <c r="D10906">
        <f t="shared" si="0"/>
        <v>28</v>
      </c>
      <c r="E10906" t="str">
        <f t="shared" si="1"/>
        <v>921,000</v>
      </c>
      <c r="F10906" t="str">
        <f t="shared" si="2"/>
        <v/>
      </c>
      <c r="G10906" t="str">
        <f t="shared" si="3"/>
        <v>921,000</v>
      </c>
      <c r="H10906" t="s">
        <v>96</v>
      </c>
      <c r="J10906" t="s">
        <v>64</v>
      </c>
      <c r="K10906" t="s">
        <v>101</v>
      </c>
      <c r="L10906">
        <v>921000</v>
      </c>
      <c r="M10906" t="s">
        <v>5010</v>
      </c>
    </row>
    <row r="10907" spans="1:13">
      <c r="A10907">
        <v>15290</v>
      </c>
      <c r="B10907" t="s">
        <v>23</v>
      </c>
      <c r="C10907" s="16" t="s">
        <v>18477</v>
      </c>
      <c r="D10907">
        <f t="shared" si="0"/>
        <v>28</v>
      </c>
      <c r="E10907" t="str">
        <f t="shared" si="1"/>
        <v>650,000</v>
      </c>
      <c r="F10907" t="str">
        <f t="shared" si="2"/>
        <v/>
      </c>
      <c r="G10907" t="str">
        <f t="shared" si="3"/>
        <v>650,000</v>
      </c>
      <c r="H10907" t="s">
        <v>96</v>
      </c>
      <c r="J10907" t="s">
        <v>64</v>
      </c>
      <c r="K10907" t="s">
        <v>101</v>
      </c>
      <c r="L10907">
        <v>650000</v>
      </c>
      <c r="M10907" t="s">
        <v>5851</v>
      </c>
    </row>
    <row r="10908" spans="1:13">
      <c r="A10908">
        <v>15291</v>
      </c>
      <c r="B10908" t="s">
        <v>23</v>
      </c>
      <c r="C10908" s="16" t="s">
        <v>18478</v>
      </c>
      <c r="D10908">
        <f t="shared" si="0"/>
        <v>28</v>
      </c>
      <c r="E10908" t="str">
        <f t="shared" si="1"/>
        <v>650,000</v>
      </c>
      <c r="F10908" t="str">
        <f t="shared" si="2"/>
        <v/>
      </c>
      <c r="G10908" t="str">
        <f t="shared" si="3"/>
        <v>650,000</v>
      </c>
      <c r="H10908" t="s">
        <v>96</v>
      </c>
      <c r="J10908" t="s">
        <v>64</v>
      </c>
      <c r="K10908" t="s">
        <v>101</v>
      </c>
      <c r="L10908">
        <v>650000</v>
      </c>
      <c r="M10908" t="s">
        <v>5837</v>
      </c>
    </row>
    <row r="10909" spans="1:13">
      <c r="A10909">
        <v>15292</v>
      </c>
      <c r="B10909" t="s">
        <v>23</v>
      </c>
      <c r="C10909" s="16" t="s">
        <v>18479</v>
      </c>
      <c r="D10909">
        <f t="shared" si="0"/>
        <v>28</v>
      </c>
      <c r="E10909" t="str">
        <f t="shared" si="1"/>
        <v>626,000</v>
      </c>
      <c r="F10909" t="str">
        <f t="shared" si="2"/>
        <v/>
      </c>
      <c r="G10909" t="str">
        <f t="shared" si="3"/>
        <v>626,000</v>
      </c>
      <c r="H10909" t="s">
        <v>96</v>
      </c>
      <c r="J10909" t="s">
        <v>64</v>
      </c>
      <c r="K10909" t="s">
        <v>101</v>
      </c>
      <c r="L10909">
        <v>626000</v>
      </c>
      <c r="M10909" t="s">
        <v>6032</v>
      </c>
    </row>
    <row r="10910" spans="1:13">
      <c r="A10910">
        <v>15293</v>
      </c>
      <c r="B10910" t="s">
        <v>23</v>
      </c>
      <c r="C10910" s="16" t="s">
        <v>18480</v>
      </c>
      <c r="D10910">
        <f t="shared" si="0"/>
        <v>28</v>
      </c>
      <c r="E10910" t="str">
        <f t="shared" si="1"/>
        <v>600,000</v>
      </c>
      <c r="F10910" t="str">
        <f t="shared" si="2"/>
        <v/>
      </c>
      <c r="G10910" t="str">
        <f t="shared" si="3"/>
        <v>600,000</v>
      </c>
      <c r="H10910" t="s">
        <v>96</v>
      </c>
      <c r="J10910" t="s">
        <v>64</v>
      </c>
      <c r="K10910" t="s">
        <v>101</v>
      </c>
      <c r="L10910">
        <v>600000</v>
      </c>
      <c r="M10910" t="s">
        <v>5744</v>
      </c>
    </row>
    <row r="10911" spans="1:13">
      <c r="A10911">
        <v>15294</v>
      </c>
      <c r="B10911" t="s">
        <v>23</v>
      </c>
      <c r="C10911" s="16" t="s">
        <v>18481</v>
      </c>
      <c r="D10911">
        <f t="shared" si="0"/>
        <v>28</v>
      </c>
      <c r="E10911" t="str">
        <f t="shared" si="1"/>
        <v>150,000</v>
      </c>
      <c r="F10911" t="str">
        <f t="shared" si="2"/>
        <v/>
      </c>
      <c r="G10911" t="str">
        <f t="shared" si="3"/>
        <v>150,000</v>
      </c>
      <c r="H10911" t="s">
        <v>96</v>
      </c>
      <c r="J10911" t="s">
        <v>64</v>
      </c>
      <c r="K10911" t="s">
        <v>101</v>
      </c>
      <c r="L10911">
        <v>150000</v>
      </c>
      <c r="M10911" t="s">
        <v>4912</v>
      </c>
    </row>
    <row r="10912" spans="1:13">
      <c r="A10912">
        <v>15297</v>
      </c>
      <c r="B10912" t="s">
        <v>23</v>
      </c>
      <c r="C10912" s="16" t="s">
        <v>18482</v>
      </c>
      <c r="D10912">
        <f t="shared" si="0"/>
        <v>28</v>
      </c>
      <c r="E10912" t="str">
        <f t="shared" si="1"/>
        <v>3,825,000</v>
      </c>
      <c r="F10912" t="str">
        <f t="shared" si="2"/>
        <v/>
      </c>
      <c r="G10912" t="str">
        <f t="shared" si="3"/>
        <v>3,825,000</v>
      </c>
      <c r="H10912" t="s">
        <v>96</v>
      </c>
      <c r="J10912" t="s">
        <v>67</v>
      </c>
      <c r="K10912" t="s">
        <v>101</v>
      </c>
      <c r="L10912">
        <v>3825000</v>
      </c>
      <c r="M10912" t="s">
        <v>5754</v>
      </c>
    </row>
    <row r="10913" spans="1:13">
      <c r="A10913">
        <v>15298</v>
      </c>
      <c r="B10913" t="s">
        <v>23</v>
      </c>
      <c r="C10913" s="16" t="s">
        <v>18483</v>
      </c>
      <c r="D10913">
        <f t="shared" si="0"/>
        <v>28</v>
      </c>
      <c r="E10913" t="str">
        <f t="shared" si="1"/>
        <v>2,557,000</v>
      </c>
      <c r="F10913" t="str">
        <f t="shared" si="2"/>
        <v/>
      </c>
      <c r="G10913" t="str">
        <f t="shared" si="3"/>
        <v>2,557,000</v>
      </c>
      <c r="H10913" t="s">
        <v>96</v>
      </c>
      <c r="J10913" t="s">
        <v>67</v>
      </c>
      <c r="K10913" t="s">
        <v>101</v>
      </c>
      <c r="L10913">
        <v>2557000</v>
      </c>
      <c r="M10913" t="s">
        <v>4760</v>
      </c>
    </row>
    <row r="10914" spans="1:13">
      <c r="A10914">
        <v>15299</v>
      </c>
      <c r="B10914" t="s">
        <v>23</v>
      </c>
      <c r="C10914" s="16" t="s">
        <v>18484</v>
      </c>
      <c r="D10914">
        <f t="shared" si="0"/>
        <v>28</v>
      </c>
      <c r="E10914" t="str">
        <f t="shared" si="1"/>
        <v>1,995,000</v>
      </c>
      <c r="F10914" t="str">
        <f t="shared" si="2"/>
        <v/>
      </c>
      <c r="G10914" t="str">
        <f t="shared" si="3"/>
        <v>1,995,000</v>
      </c>
      <c r="H10914" t="s">
        <v>96</v>
      </c>
      <c r="J10914" t="s">
        <v>67</v>
      </c>
      <c r="K10914" t="s">
        <v>101</v>
      </c>
      <c r="L10914">
        <v>1995000</v>
      </c>
      <c r="M10914" t="s">
        <v>5886</v>
      </c>
    </row>
    <row r="10915" spans="1:13">
      <c r="A10915">
        <v>15300</v>
      </c>
      <c r="B10915" t="s">
        <v>23</v>
      </c>
      <c r="C10915" s="16" t="s">
        <v>18485</v>
      </c>
      <c r="D10915">
        <f t="shared" si="0"/>
        <v>28</v>
      </c>
      <c r="E10915" t="str">
        <f t="shared" si="1"/>
        <v>1,950,000</v>
      </c>
      <c r="F10915" t="str">
        <f t="shared" si="2"/>
        <v/>
      </c>
      <c r="G10915" t="str">
        <f t="shared" si="3"/>
        <v>1,950,000</v>
      </c>
      <c r="H10915" t="s">
        <v>96</v>
      </c>
      <c r="J10915" t="s">
        <v>67</v>
      </c>
      <c r="K10915" t="s">
        <v>101</v>
      </c>
      <c r="L10915">
        <v>1950000</v>
      </c>
      <c r="M10915" t="s">
        <v>4759</v>
      </c>
    </row>
    <row r="10916" spans="1:13">
      <c r="A10916">
        <v>15301</v>
      </c>
      <c r="B10916" t="s">
        <v>23</v>
      </c>
      <c r="C10916" s="16" t="s">
        <v>18486</v>
      </c>
      <c r="D10916">
        <f t="shared" si="0"/>
        <v>28</v>
      </c>
      <c r="E10916" t="str">
        <f t="shared" si="1"/>
        <v>1,927,000</v>
      </c>
      <c r="F10916" t="str">
        <f t="shared" si="2"/>
        <v/>
      </c>
      <c r="G10916" t="str">
        <f t="shared" si="3"/>
        <v>1,927,000</v>
      </c>
      <c r="H10916" t="s">
        <v>96</v>
      </c>
      <c r="J10916" t="s">
        <v>67</v>
      </c>
      <c r="K10916" t="s">
        <v>101</v>
      </c>
      <c r="L10916">
        <v>1927000</v>
      </c>
      <c r="M10916" t="s">
        <v>4938</v>
      </c>
    </row>
    <row r="10917" spans="1:13">
      <c r="A10917">
        <v>15302</v>
      </c>
      <c r="B10917" t="s">
        <v>23</v>
      </c>
      <c r="C10917" s="16" t="s">
        <v>18487</v>
      </c>
      <c r="D10917">
        <f t="shared" si="0"/>
        <v>28</v>
      </c>
      <c r="E10917" t="str">
        <f t="shared" si="1"/>
        <v>1,600,000</v>
      </c>
      <c r="F10917" t="str">
        <f t="shared" si="2"/>
        <v/>
      </c>
      <c r="G10917" t="str">
        <f t="shared" si="3"/>
        <v>1,600,000</v>
      </c>
      <c r="H10917" t="s">
        <v>96</v>
      </c>
      <c r="J10917" t="s">
        <v>67</v>
      </c>
      <c r="K10917" t="s">
        <v>101</v>
      </c>
      <c r="L10917">
        <v>1600000</v>
      </c>
      <c r="M10917" t="s">
        <v>5158</v>
      </c>
    </row>
    <row r="10918" spans="1:13">
      <c r="A10918">
        <v>15303</v>
      </c>
      <c r="B10918" t="s">
        <v>23</v>
      </c>
      <c r="C10918" s="16" t="s">
        <v>18488</v>
      </c>
      <c r="D10918">
        <f t="shared" si="0"/>
        <v>28</v>
      </c>
      <c r="E10918" t="str">
        <f t="shared" si="1"/>
        <v>1,269,000</v>
      </c>
      <c r="F10918" t="str">
        <f t="shared" si="2"/>
        <v/>
      </c>
      <c r="G10918" t="str">
        <f t="shared" si="3"/>
        <v>1,269,000</v>
      </c>
      <c r="H10918" t="s">
        <v>96</v>
      </c>
      <c r="J10918" t="s">
        <v>67</v>
      </c>
      <c r="K10918" t="s">
        <v>101</v>
      </c>
      <c r="L10918">
        <v>1269000</v>
      </c>
      <c r="M10918" t="s">
        <v>5129</v>
      </c>
    </row>
    <row r="10919" spans="1:13">
      <c r="A10919">
        <v>15304</v>
      </c>
      <c r="B10919" t="s">
        <v>23</v>
      </c>
      <c r="C10919" s="16" t="s">
        <v>18489</v>
      </c>
      <c r="D10919">
        <f t="shared" si="0"/>
        <v>28</v>
      </c>
      <c r="E10919" t="str">
        <f t="shared" si="1"/>
        <v>1,150,000</v>
      </c>
      <c r="F10919" t="str">
        <f t="shared" si="2"/>
        <v/>
      </c>
      <c r="G10919" t="str">
        <f t="shared" si="3"/>
        <v>1,150,000</v>
      </c>
      <c r="H10919" t="s">
        <v>96</v>
      </c>
      <c r="J10919" t="s">
        <v>67</v>
      </c>
      <c r="K10919" t="s">
        <v>101</v>
      </c>
      <c r="L10919">
        <v>1150000</v>
      </c>
      <c r="M10919" t="s">
        <v>4661</v>
      </c>
    </row>
    <row r="10920" spans="1:13">
      <c r="A10920">
        <v>15305</v>
      </c>
      <c r="B10920" t="s">
        <v>23</v>
      </c>
      <c r="C10920" s="16" t="s">
        <v>18490</v>
      </c>
      <c r="D10920">
        <f t="shared" si="0"/>
        <v>28</v>
      </c>
      <c r="E10920" t="str">
        <f t="shared" si="1"/>
        <v>1,112,000</v>
      </c>
      <c r="F10920" t="str">
        <f t="shared" si="2"/>
        <v/>
      </c>
      <c r="G10920" t="str">
        <f t="shared" si="3"/>
        <v>1,112,000</v>
      </c>
      <c r="H10920" t="s">
        <v>96</v>
      </c>
      <c r="J10920" t="s">
        <v>67</v>
      </c>
      <c r="K10920" t="s">
        <v>101</v>
      </c>
      <c r="L10920">
        <v>1112000</v>
      </c>
      <c r="M10920" t="s">
        <v>5343</v>
      </c>
    </row>
    <row r="10921" spans="1:13">
      <c r="A10921">
        <v>15306</v>
      </c>
      <c r="B10921" t="s">
        <v>23</v>
      </c>
      <c r="C10921" s="16" t="s">
        <v>18491</v>
      </c>
      <c r="D10921">
        <f t="shared" si="0"/>
        <v>28</v>
      </c>
      <c r="E10921" t="str">
        <f t="shared" si="1"/>
        <v>1,110,000</v>
      </c>
      <c r="F10921" t="str">
        <f t="shared" si="2"/>
        <v/>
      </c>
      <c r="G10921" t="str">
        <f t="shared" si="3"/>
        <v>1,110,000</v>
      </c>
      <c r="H10921" t="s">
        <v>96</v>
      </c>
      <c r="J10921" t="s">
        <v>67</v>
      </c>
      <c r="K10921" t="s">
        <v>101</v>
      </c>
      <c r="L10921">
        <v>1110000</v>
      </c>
      <c r="M10921" t="s">
        <v>18492</v>
      </c>
    </row>
    <row r="10922" spans="1:13">
      <c r="A10922">
        <v>15307</v>
      </c>
      <c r="B10922" t="s">
        <v>23</v>
      </c>
      <c r="C10922" s="16" t="s">
        <v>18493</v>
      </c>
      <c r="D10922">
        <f t="shared" si="0"/>
        <v>28</v>
      </c>
      <c r="E10922" t="str">
        <f t="shared" si="1"/>
        <v>1,100,000</v>
      </c>
      <c r="F10922" t="str">
        <f t="shared" si="2"/>
        <v/>
      </c>
      <c r="G10922" t="str">
        <f t="shared" si="3"/>
        <v>1,100,000</v>
      </c>
      <c r="H10922" t="s">
        <v>96</v>
      </c>
      <c r="J10922" t="s">
        <v>67</v>
      </c>
      <c r="K10922" t="s">
        <v>101</v>
      </c>
      <c r="L10922">
        <v>1100000</v>
      </c>
      <c r="M10922" t="s">
        <v>4598</v>
      </c>
    </row>
    <row r="10923" spans="1:13">
      <c r="A10923">
        <v>15308</v>
      </c>
      <c r="B10923" t="s">
        <v>23</v>
      </c>
      <c r="C10923" s="16" t="s">
        <v>18494</v>
      </c>
      <c r="D10923">
        <f t="shared" si="0"/>
        <v>28</v>
      </c>
      <c r="E10923" t="str">
        <f t="shared" si="1"/>
        <v>850,000</v>
      </c>
      <c r="F10923" t="str">
        <f t="shared" si="2"/>
        <v/>
      </c>
      <c r="G10923" t="str">
        <f t="shared" si="3"/>
        <v>850,000</v>
      </c>
      <c r="H10923" t="s">
        <v>96</v>
      </c>
      <c r="J10923" t="s">
        <v>67</v>
      </c>
      <c r="K10923" t="s">
        <v>101</v>
      </c>
      <c r="L10923">
        <v>850000</v>
      </c>
      <c r="M10923" t="s">
        <v>6063</v>
      </c>
    </row>
    <row r="10924" spans="1:13">
      <c r="A10924">
        <v>15309</v>
      </c>
      <c r="B10924" t="s">
        <v>23</v>
      </c>
      <c r="C10924" s="16" t="s">
        <v>18495</v>
      </c>
      <c r="D10924">
        <f t="shared" si="0"/>
        <v>28</v>
      </c>
      <c r="E10924" t="str">
        <f t="shared" si="1"/>
        <v>764,000</v>
      </c>
      <c r="F10924" t="str">
        <f t="shared" si="2"/>
        <v/>
      </c>
      <c r="G10924" t="str">
        <f t="shared" si="3"/>
        <v>764,000</v>
      </c>
      <c r="H10924" t="s">
        <v>96</v>
      </c>
      <c r="J10924" t="s">
        <v>67</v>
      </c>
      <c r="K10924" t="s">
        <v>101</v>
      </c>
      <c r="L10924">
        <v>764000</v>
      </c>
      <c r="M10924" t="s">
        <v>5169</v>
      </c>
    </row>
    <row r="10925" spans="1:13">
      <c r="A10925">
        <v>15310</v>
      </c>
      <c r="B10925" t="s">
        <v>23</v>
      </c>
      <c r="C10925" s="16" t="s">
        <v>18496</v>
      </c>
      <c r="D10925">
        <f t="shared" si="0"/>
        <v>28</v>
      </c>
      <c r="E10925" t="str">
        <f t="shared" si="1"/>
        <v>650,000</v>
      </c>
      <c r="F10925" t="str">
        <f t="shared" si="2"/>
        <v/>
      </c>
      <c r="G10925" t="str">
        <f t="shared" si="3"/>
        <v>650,000</v>
      </c>
      <c r="H10925" t="s">
        <v>96</v>
      </c>
      <c r="J10925" t="s">
        <v>67</v>
      </c>
      <c r="K10925" t="s">
        <v>101</v>
      </c>
      <c r="L10925">
        <v>650000</v>
      </c>
      <c r="M10925" t="s">
        <v>4589</v>
      </c>
    </row>
    <row r="10926" spans="1:13">
      <c r="A10926">
        <v>15311</v>
      </c>
      <c r="B10926" t="s">
        <v>23</v>
      </c>
      <c r="C10926" s="16" t="s">
        <v>18497</v>
      </c>
      <c r="D10926">
        <f t="shared" si="0"/>
        <v>28</v>
      </c>
      <c r="E10926" t="str">
        <f t="shared" si="1"/>
        <v>250,000</v>
      </c>
      <c r="F10926" t="str">
        <f t="shared" si="2"/>
        <v/>
      </c>
      <c r="G10926" t="str">
        <f t="shared" si="3"/>
        <v>250,000</v>
      </c>
      <c r="H10926" t="s">
        <v>96</v>
      </c>
      <c r="J10926" t="s">
        <v>67</v>
      </c>
      <c r="K10926" t="s">
        <v>101</v>
      </c>
      <c r="L10926">
        <v>250000</v>
      </c>
      <c r="M10926" t="s">
        <v>5041</v>
      </c>
    </row>
    <row r="10927" spans="1:13">
      <c r="A10927">
        <v>15314</v>
      </c>
      <c r="B10927" t="s">
        <v>23</v>
      </c>
      <c r="C10927" s="16" t="s">
        <v>18498</v>
      </c>
      <c r="D10927">
        <f t="shared" si="0"/>
        <v>28</v>
      </c>
      <c r="E10927" t="str">
        <f t="shared" si="1"/>
        <v>3,900,000</v>
      </c>
      <c r="F10927" t="str">
        <f t="shared" si="2"/>
        <v/>
      </c>
      <c r="G10927" t="str">
        <f t="shared" si="3"/>
        <v>3,900,000</v>
      </c>
      <c r="H10927" t="s">
        <v>96</v>
      </c>
      <c r="J10927" t="s">
        <v>73</v>
      </c>
      <c r="K10927" t="s">
        <v>101</v>
      </c>
      <c r="L10927">
        <v>3900000</v>
      </c>
      <c r="M10927" t="s">
        <v>5967</v>
      </c>
    </row>
    <row r="10928" spans="1:13">
      <c r="A10928">
        <v>15315</v>
      </c>
      <c r="B10928" t="s">
        <v>23</v>
      </c>
      <c r="C10928" s="16" t="s">
        <v>18499</v>
      </c>
      <c r="D10928">
        <f t="shared" si="0"/>
        <v>28</v>
      </c>
      <c r="E10928" t="str">
        <f t="shared" si="1"/>
        <v>2,820,000</v>
      </c>
      <c r="F10928" t="str">
        <f t="shared" si="2"/>
        <v/>
      </c>
      <c r="G10928" t="str">
        <f t="shared" si="3"/>
        <v>2,820,000</v>
      </c>
      <c r="H10928" t="s">
        <v>96</v>
      </c>
      <c r="J10928" t="s">
        <v>73</v>
      </c>
      <c r="K10928" t="s">
        <v>101</v>
      </c>
      <c r="L10928">
        <v>2820000</v>
      </c>
      <c r="M10928" t="s">
        <v>4934</v>
      </c>
    </row>
    <row r="10929" spans="1:13">
      <c r="A10929">
        <v>15316</v>
      </c>
      <c r="B10929" t="s">
        <v>23</v>
      </c>
      <c r="C10929" s="16" t="s">
        <v>18500</v>
      </c>
      <c r="D10929">
        <f t="shared" si="0"/>
        <v>28</v>
      </c>
      <c r="E10929" t="str">
        <f t="shared" si="1"/>
        <v>2,670,000</v>
      </c>
      <c r="F10929" t="str">
        <f t="shared" si="2"/>
        <v/>
      </c>
      <c r="G10929" t="str">
        <f t="shared" si="3"/>
        <v>2,670,000</v>
      </c>
      <c r="H10929" t="s">
        <v>96</v>
      </c>
      <c r="J10929" t="s">
        <v>73</v>
      </c>
      <c r="K10929" t="s">
        <v>101</v>
      </c>
      <c r="L10929">
        <v>2670000</v>
      </c>
      <c r="M10929" t="s">
        <v>5716</v>
      </c>
    </row>
    <row r="10930" spans="1:13">
      <c r="A10930">
        <v>15317</v>
      </c>
      <c r="B10930" t="s">
        <v>23</v>
      </c>
      <c r="C10930" s="16" t="s">
        <v>18501</v>
      </c>
      <c r="D10930">
        <f t="shared" si="0"/>
        <v>28</v>
      </c>
      <c r="E10930" t="str">
        <f t="shared" si="1"/>
        <v>1,722,000</v>
      </c>
      <c r="F10930" t="str">
        <f t="shared" si="2"/>
        <v/>
      </c>
      <c r="G10930" t="str">
        <f t="shared" si="3"/>
        <v>1,722,000</v>
      </c>
      <c r="H10930" t="s">
        <v>96</v>
      </c>
      <c r="J10930" t="s">
        <v>73</v>
      </c>
      <c r="K10930" t="s">
        <v>101</v>
      </c>
      <c r="L10930">
        <v>1722000</v>
      </c>
      <c r="M10930" t="s">
        <v>5941</v>
      </c>
    </row>
    <row r="10931" spans="1:13">
      <c r="A10931">
        <v>15318</v>
      </c>
      <c r="B10931" t="s">
        <v>23</v>
      </c>
      <c r="C10931" s="16" t="s">
        <v>18502</v>
      </c>
      <c r="D10931">
        <f t="shared" si="0"/>
        <v>28</v>
      </c>
      <c r="E10931" t="str">
        <f t="shared" si="1"/>
        <v>1,386,000</v>
      </c>
      <c r="F10931" t="str">
        <f t="shared" si="2"/>
        <v/>
      </c>
      <c r="G10931" t="str">
        <f t="shared" si="3"/>
        <v>1,386,000</v>
      </c>
      <c r="H10931" t="s">
        <v>96</v>
      </c>
      <c r="J10931" t="s">
        <v>73</v>
      </c>
      <c r="K10931" t="s">
        <v>101</v>
      </c>
      <c r="L10931">
        <v>1386000</v>
      </c>
      <c r="M10931" t="s">
        <v>6042</v>
      </c>
    </row>
    <row r="10932" spans="1:13">
      <c r="A10932">
        <v>15319</v>
      </c>
      <c r="B10932" t="s">
        <v>23</v>
      </c>
      <c r="C10932" s="16" t="s">
        <v>18503</v>
      </c>
      <c r="D10932">
        <f t="shared" si="0"/>
        <v>28</v>
      </c>
      <c r="E10932" t="str">
        <f t="shared" si="1"/>
        <v>1,288,000</v>
      </c>
      <c r="F10932" t="str">
        <f t="shared" si="2"/>
        <v/>
      </c>
      <c r="G10932" t="str">
        <f t="shared" si="3"/>
        <v>1,288,000</v>
      </c>
      <c r="H10932" t="s">
        <v>96</v>
      </c>
      <c r="J10932" t="s">
        <v>73</v>
      </c>
      <c r="K10932" t="s">
        <v>101</v>
      </c>
      <c r="L10932">
        <v>1288000</v>
      </c>
      <c r="M10932" t="s">
        <v>5298</v>
      </c>
    </row>
    <row r="10933" spans="1:13">
      <c r="A10933">
        <v>15320</v>
      </c>
      <c r="B10933" t="s">
        <v>23</v>
      </c>
      <c r="C10933" s="16" t="s">
        <v>18504</v>
      </c>
      <c r="D10933">
        <f t="shared" si="0"/>
        <v>28</v>
      </c>
      <c r="E10933" t="str">
        <f t="shared" si="1"/>
        <v>1,244,000</v>
      </c>
      <c r="F10933" t="str">
        <f t="shared" si="2"/>
        <v/>
      </c>
      <c r="G10933" t="str">
        <f t="shared" si="3"/>
        <v>1,244,000</v>
      </c>
      <c r="H10933" t="s">
        <v>96</v>
      </c>
      <c r="J10933" t="s">
        <v>73</v>
      </c>
      <c r="K10933" t="s">
        <v>101</v>
      </c>
      <c r="L10933">
        <v>1244000</v>
      </c>
      <c r="M10933" t="s">
        <v>4585</v>
      </c>
    </row>
    <row r="10934" spans="1:13">
      <c r="A10934">
        <v>15321</v>
      </c>
      <c r="B10934" t="s">
        <v>23</v>
      </c>
      <c r="C10934" s="16" t="s">
        <v>18505</v>
      </c>
      <c r="D10934">
        <f t="shared" si="0"/>
        <v>28</v>
      </c>
      <c r="E10934" t="str">
        <f t="shared" si="1"/>
        <v>985,000</v>
      </c>
      <c r="F10934" t="str">
        <f t="shared" si="2"/>
        <v/>
      </c>
      <c r="G10934" t="str">
        <f t="shared" si="3"/>
        <v>985,000</v>
      </c>
      <c r="H10934" t="s">
        <v>96</v>
      </c>
      <c r="J10934" t="s">
        <v>73</v>
      </c>
      <c r="K10934" t="s">
        <v>101</v>
      </c>
      <c r="L10934">
        <v>985000</v>
      </c>
      <c r="M10934" t="s">
        <v>5135</v>
      </c>
    </row>
    <row r="10935" spans="1:13">
      <c r="A10935">
        <v>15322</v>
      </c>
      <c r="B10935" t="s">
        <v>23</v>
      </c>
      <c r="C10935" s="16" t="s">
        <v>18506</v>
      </c>
      <c r="D10935">
        <f t="shared" si="0"/>
        <v>28</v>
      </c>
      <c r="E10935" t="str">
        <f t="shared" si="1"/>
        <v>900,000</v>
      </c>
      <c r="F10935" t="str">
        <f t="shared" si="2"/>
        <v/>
      </c>
      <c r="G10935" t="str">
        <f t="shared" si="3"/>
        <v>900,000</v>
      </c>
      <c r="H10935" t="s">
        <v>96</v>
      </c>
      <c r="J10935" t="s">
        <v>73</v>
      </c>
      <c r="K10935" t="s">
        <v>101</v>
      </c>
      <c r="L10935">
        <v>900000</v>
      </c>
      <c r="M10935" t="s">
        <v>4591</v>
      </c>
    </row>
    <row r="10936" spans="1:13">
      <c r="A10936">
        <v>15323</v>
      </c>
      <c r="B10936" t="s">
        <v>23</v>
      </c>
      <c r="C10936" s="16" t="s">
        <v>18507</v>
      </c>
      <c r="D10936">
        <f t="shared" si="0"/>
        <v>28</v>
      </c>
      <c r="E10936" t="str">
        <f t="shared" si="1"/>
        <v>890,000</v>
      </c>
      <c r="F10936" t="str">
        <f t="shared" si="2"/>
        <v/>
      </c>
      <c r="G10936" t="str">
        <f t="shared" si="3"/>
        <v>890,000</v>
      </c>
      <c r="H10936" t="s">
        <v>96</v>
      </c>
      <c r="J10936" t="s">
        <v>73</v>
      </c>
      <c r="K10936" t="s">
        <v>101</v>
      </c>
      <c r="L10936">
        <v>890000</v>
      </c>
      <c r="M10936" t="s">
        <v>4979</v>
      </c>
    </row>
    <row r="10937" spans="1:13">
      <c r="A10937">
        <v>15324</v>
      </c>
      <c r="B10937" t="s">
        <v>23</v>
      </c>
      <c r="C10937" s="16" t="s">
        <v>18508</v>
      </c>
      <c r="D10937">
        <f t="shared" si="0"/>
        <v>28</v>
      </c>
      <c r="E10937" t="str">
        <f t="shared" si="1"/>
        <v>650,000</v>
      </c>
      <c r="F10937" t="str">
        <f t="shared" si="2"/>
        <v/>
      </c>
      <c r="G10937" t="str">
        <f t="shared" si="3"/>
        <v>650,000</v>
      </c>
      <c r="H10937" t="s">
        <v>96</v>
      </c>
      <c r="J10937" t="s">
        <v>73</v>
      </c>
      <c r="K10937" t="s">
        <v>101</v>
      </c>
      <c r="L10937">
        <v>650000</v>
      </c>
      <c r="M10937" t="s">
        <v>4588</v>
      </c>
    </row>
    <row r="10938" spans="1:13">
      <c r="A10938">
        <v>15325</v>
      </c>
      <c r="B10938" t="s">
        <v>23</v>
      </c>
      <c r="C10938" s="16" t="s">
        <v>18509</v>
      </c>
      <c r="D10938">
        <f t="shared" si="0"/>
        <v>28</v>
      </c>
      <c r="E10938" t="str">
        <f t="shared" si="1"/>
        <v>644,000</v>
      </c>
      <c r="F10938" t="str">
        <f t="shared" si="2"/>
        <v/>
      </c>
      <c r="G10938" t="str">
        <f t="shared" si="3"/>
        <v>644,000</v>
      </c>
      <c r="H10938" t="s">
        <v>96</v>
      </c>
      <c r="J10938" t="s">
        <v>73</v>
      </c>
      <c r="K10938" t="s">
        <v>101</v>
      </c>
      <c r="L10938">
        <v>644000</v>
      </c>
      <c r="M10938" t="s">
        <v>5485</v>
      </c>
    </row>
    <row r="10939" spans="1:13">
      <c r="A10939">
        <v>15326</v>
      </c>
      <c r="B10939" t="s">
        <v>23</v>
      </c>
      <c r="C10939" s="16" t="s">
        <v>18510</v>
      </c>
      <c r="D10939">
        <f t="shared" si="0"/>
        <v>28</v>
      </c>
      <c r="E10939" t="str">
        <f t="shared" si="1"/>
        <v>565,000</v>
      </c>
      <c r="F10939" t="str">
        <f t="shared" si="2"/>
        <v/>
      </c>
      <c r="G10939" t="str">
        <f t="shared" si="3"/>
        <v>565,000</v>
      </c>
      <c r="H10939" t="s">
        <v>96</v>
      </c>
      <c r="J10939" t="s">
        <v>73</v>
      </c>
      <c r="K10939" t="s">
        <v>101</v>
      </c>
      <c r="L10939">
        <v>565000</v>
      </c>
      <c r="M10939" t="s">
        <v>6076</v>
      </c>
    </row>
    <row r="10940" spans="1:13">
      <c r="A10940">
        <v>15327</v>
      </c>
      <c r="B10940" t="s">
        <v>23</v>
      </c>
      <c r="C10940" s="16" t="s">
        <v>18511</v>
      </c>
      <c r="D10940">
        <f t="shared" si="0"/>
        <v>28</v>
      </c>
      <c r="E10940" t="str">
        <f t="shared" si="1"/>
        <v>250,000</v>
      </c>
      <c r="F10940" t="str">
        <f t="shared" si="2"/>
        <v/>
      </c>
      <c r="G10940" t="str">
        <f t="shared" si="3"/>
        <v>250,000</v>
      </c>
      <c r="H10940" t="s">
        <v>96</v>
      </c>
      <c r="J10940" t="s">
        <v>73</v>
      </c>
      <c r="K10940" t="s">
        <v>101</v>
      </c>
      <c r="L10940">
        <v>250000</v>
      </c>
      <c r="M10940" t="s">
        <v>5516</v>
      </c>
    </row>
    <row r="10941" spans="1:13">
      <c r="A10941">
        <v>15328</v>
      </c>
      <c r="B10941" t="s">
        <v>23</v>
      </c>
      <c r="C10941" s="16" t="s">
        <v>18512</v>
      </c>
      <c r="D10941">
        <f t="shared" si="0"/>
        <v>28</v>
      </c>
      <c r="E10941" t="str">
        <f t="shared" si="1"/>
        <v>25,000</v>
      </c>
      <c r="F10941" t="str">
        <f t="shared" si="2"/>
        <v/>
      </c>
      <c r="G10941" t="str">
        <f t="shared" si="3"/>
        <v>25,000</v>
      </c>
      <c r="H10941" t="s">
        <v>96</v>
      </c>
      <c r="J10941" t="s">
        <v>73</v>
      </c>
      <c r="K10941" t="s">
        <v>101</v>
      </c>
      <c r="L10941">
        <v>25000</v>
      </c>
      <c r="M10941" t="s">
        <v>5509</v>
      </c>
    </row>
    <row r="10942" spans="1:13">
      <c r="A10942">
        <v>15331</v>
      </c>
      <c r="B10942" t="s">
        <v>23</v>
      </c>
      <c r="C10942" s="16" t="s">
        <v>18513</v>
      </c>
      <c r="D10942">
        <f t="shared" si="0"/>
        <v>28</v>
      </c>
      <c r="E10942" t="str">
        <f t="shared" si="1"/>
        <v>2,700,000</v>
      </c>
      <c r="F10942" t="str">
        <f t="shared" si="2"/>
        <v/>
      </c>
      <c r="G10942" t="str">
        <f t="shared" si="3"/>
        <v>2,700,000</v>
      </c>
      <c r="H10942" t="s">
        <v>96</v>
      </c>
      <c r="J10942" t="s">
        <v>75</v>
      </c>
      <c r="K10942" t="s">
        <v>101</v>
      </c>
      <c r="L10942">
        <v>2700000</v>
      </c>
      <c r="M10942" t="s">
        <v>5972</v>
      </c>
    </row>
    <row r="10943" spans="1:13">
      <c r="A10943">
        <v>15332</v>
      </c>
      <c r="B10943" t="s">
        <v>23</v>
      </c>
      <c r="C10943" s="16" t="s">
        <v>18514</v>
      </c>
      <c r="D10943">
        <f t="shared" si="0"/>
        <v>28</v>
      </c>
      <c r="E10943" t="str">
        <f t="shared" si="1"/>
        <v>2,100,000</v>
      </c>
      <c r="F10943" t="str">
        <f t="shared" si="2"/>
        <v/>
      </c>
      <c r="G10943" t="str">
        <f t="shared" si="3"/>
        <v>2,100,000</v>
      </c>
      <c r="H10943" t="s">
        <v>96</v>
      </c>
      <c r="J10943" t="s">
        <v>75</v>
      </c>
      <c r="K10943" t="s">
        <v>101</v>
      </c>
      <c r="L10943">
        <v>2100000</v>
      </c>
      <c r="M10943" t="s">
        <v>5349</v>
      </c>
    </row>
    <row r="10944" spans="1:13">
      <c r="A10944">
        <v>15333</v>
      </c>
      <c r="B10944" t="s">
        <v>23</v>
      </c>
      <c r="C10944" s="16" t="s">
        <v>18515</v>
      </c>
      <c r="D10944">
        <f t="shared" si="0"/>
        <v>28</v>
      </c>
      <c r="E10944" t="str">
        <f t="shared" si="1"/>
        <v>1,946,000</v>
      </c>
      <c r="F10944" t="str">
        <f t="shared" si="2"/>
        <v/>
      </c>
      <c r="G10944" t="str">
        <f t="shared" si="3"/>
        <v>1,946,000</v>
      </c>
      <c r="H10944" t="s">
        <v>96</v>
      </c>
      <c r="J10944" t="s">
        <v>75</v>
      </c>
      <c r="K10944" t="s">
        <v>101</v>
      </c>
      <c r="L10944">
        <v>1946000</v>
      </c>
      <c r="M10944" t="s">
        <v>5264</v>
      </c>
    </row>
    <row r="10945" spans="1:13">
      <c r="A10945">
        <v>15334</v>
      </c>
      <c r="B10945" t="s">
        <v>23</v>
      </c>
      <c r="C10945" s="16" t="s">
        <v>18516</v>
      </c>
      <c r="D10945">
        <f t="shared" si="0"/>
        <v>28</v>
      </c>
      <c r="E10945" t="str">
        <f t="shared" si="1"/>
        <v>1,550,000</v>
      </c>
      <c r="F10945" t="str">
        <f t="shared" si="2"/>
        <v/>
      </c>
      <c r="G10945" t="str">
        <f t="shared" si="3"/>
        <v>1,550,000</v>
      </c>
      <c r="H10945" t="s">
        <v>96</v>
      </c>
      <c r="J10945" t="s">
        <v>75</v>
      </c>
      <c r="K10945" t="s">
        <v>101</v>
      </c>
      <c r="L10945">
        <v>1550000</v>
      </c>
      <c r="M10945" t="s">
        <v>6065</v>
      </c>
    </row>
    <row r="10946" spans="1:13">
      <c r="A10946">
        <v>15335</v>
      </c>
      <c r="B10946" t="s">
        <v>23</v>
      </c>
      <c r="C10946" s="16" t="s">
        <v>18517</v>
      </c>
      <c r="D10946">
        <f t="shared" si="0"/>
        <v>28</v>
      </c>
      <c r="E10946" t="str">
        <f t="shared" si="1"/>
        <v>1,512,000</v>
      </c>
      <c r="F10946" t="str">
        <f t="shared" si="2"/>
        <v/>
      </c>
      <c r="G10946" t="str">
        <f t="shared" si="3"/>
        <v>1,512,000</v>
      </c>
      <c r="H10946" t="s">
        <v>96</v>
      </c>
      <c r="J10946" t="s">
        <v>75</v>
      </c>
      <c r="K10946" t="s">
        <v>101</v>
      </c>
      <c r="L10946">
        <v>1512000</v>
      </c>
      <c r="M10946" t="s">
        <v>5984</v>
      </c>
    </row>
    <row r="10947" spans="1:13">
      <c r="A10947">
        <v>15336</v>
      </c>
      <c r="B10947" t="s">
        <v>23</v>
      </c>
      <c r="C10947" s="16" t="s">
        <v>18518</v>
      </c>
      <c r="D10947">
        <f t="shared" si="0"/>
        <v>28</v>
      </c>
      <c r="E10947" t="str">
        <f t="shared" si="1"/>
        <v>1,200,000</v>
      </c>
      <c r="F10947" t="str">
        <f t="shared" si="2"/>
        <v/>
      </c>
      <c r="G10947" t="str">
        <f t="shared" si="3"/>
        <v>1,200,000</v>
      </c>
      <c r="H10947" t="s">
        <v>96</v>
      </c>
      <c r="J10947" t="s">
        <v>75</v>
      </c>
      <c r="K10947" t="s">
        <v>101</v>
      </c>
      <c r="L10947">
        <v>1200000</v>
      </c>
      <c r="M10947" t="s">
        <v>5701</v>
      </c>
    </row>
    <row r="10948" spans="1:13">
      <c r="A10948">
        <v>15337</v>
      </c>
      <c r="B10948" t="s">
        <v>23</v>
      </c>
      <c r="C10948" s="16" t="s">
        <v>18519</v>
      </c>
      <c r="D10948">
        <f t="shared" si="0"/>
        <v>28</v>
      </c>
      <c r="E10948" t="str">
        <f t="shared" si="1"/>
        <v>1,040,000</v>
      </c>
      <c r="F10948" t="str">
        <f t="shared" si="2"/>
        <v/>
      </c>
      <c r="G10948" t="str">
        <f t="shared" si="3"/>
        <v>1,040,000</v>
      </c>
      <c r="H10948" t="s">
        <v>96</v>
      </c>
      <c r="J10948" t="s">
        <v>75</v>
      </c>
      <c r="K10948" t="s">
        <v>101</v>
      </c>
      <c r="L10948">
        <v>1040000</v>
      </c>
      <c r="M10948" t="s">
        <v>4811</v>
      </c>
    </row>
    <row r="10949" spans="1:13">
      <c r="A10949">
        <v>15338</v>
      </c>
      <c r="B10949" t="s">
        <v>23</v>
      </c>
      <c r="C10949" s="16" t="s">
        <v>18520</v>
      </c>
      <c r="D10949">
        <f t="shared" si="0"/>
        <v>28</v>
      </c>
      <c r="E10949" t="str">
        <f t="shared" si="1"/>
        <v>750,000</v>
      </c>
      <c r="F10949" t="str">
        <f t="shared" si="2"/>
        <v/>
      </c>
      <c r="G10949" t="str">
        <f t="shared" si="3"/>
        <v>750,000</v>
      </c>
      <c r="H10949" t="s">
        <v>96</v>
      </c>
      <c r="J10949" t="s">
        <v>75</v>
      </c>
      <c r="K10949" t="s">
        <v>101</v>
      </c>
      <c r="L10949">
        <v>750000</v>
      </c>
      <c r="M10949" t="s">
        <v>4867</v>
      </c>
    </row>
    <row r="10950" spans="1:13">
      <c r="A10950">
        <v>15339</v>
      </c>
      <c r="B10950" t="s">
        <v>23</v>
      </c>
      <c r="C10950" s="16" t="s">
        <v>18521</v>
      </c>
      <c r="D10950">
        <f t="shared" si="0"/>
        <v>28</v>
      </c>
      <c r="E10950" t="str">
        <f t="shared" si="1"/>
        <v>700,000</v>
      </c>
      <c r="F10950" t="str">
        <f t="shared" si="2"/>
        <v/>
      </c>
      <c r="G10950" t="str">
        <f t="shared" si="3"/>
        <v>700,000</v>
      </c>
      <c r="H10950" t="s">
        <v>96</v>
      </c>
      <c r="J10950" t="s">
        <v>75</v>
      </c>
      <c r="K10950" t="s">
        <v>101</v>
      </c>
      <c r="L10950">
        <v>700000</v>
      </c>
      <c r="M10950" t="s">
        <v>5133</v>
      </c>
    </row>
    <row r="10951" spans="1:13">
      <c r="A10951">
        <v>15340</v>
      </c>
      <c r="B10951" t="s">
        <v>23</v>
      </c>
      <c r="C10951" s="16" t="s">
        <v>18522</v>
      </c>
      <c r="D10951">
        <f t="shared" si="0"/>
        <v>28</v>
      </c>
      <c r="E10951" t="str">
        <f t="shared" si="1"/>
        <v>456,000</v>
      </c>
      <c r="F10951" t="str">
        <f t="shared" si="2"/>
        <v/>
      </c>
      <c r="G10951" t="str">
        <f t="shared" si="3"/>
        <v>456,000</v>
      </c>
      <c r="H10951" t="s">
        <v>96</v>
      </c>
      <c r="J10951" t="s">
        <v>75</v>
      </c>
      <c r="K10951" t="s">
        <v>101</v>
      </c>
      <c r="L10951">
        <v>456000</v>
      </c>
      <c r="M10951" t="s">
        <v>4704</v>
      </c>
    </row>
    <row r="10952" spans="1:13">
      <c r="A10952">
        <v>15341</v>
      </c>
      <c r="B10952" t="s">
        <v>23</v>
      </c>
      <c r="C10952" s="16" t="s">
        <v>18523</v>
      </c>
      <c r="D10952">
        <f t="shared" si="0"/>
        <v>28</v>
      </c>
      <c r="E10952" t="str">
        <f t="shared" si="1"/>
        <v>400,000</v>
      </c>
      <c r="F10952" t="str">
        <f t="shared" si="2"/>
        <v/>
      </c>
      <c r="G10952" t="str">
        <f t="shared" si="3"/>
        <v>400,000</v>
      </c>
      <c r="H10952" t="s">
        <v>96</v>
      </c>
      <c r="J10952" t="s">
        <v>75</v>
      </c>
      <c r="K10952" t="s">
        <v>101</v>
      </c>
      <c r="L10952">
        <v>400000</v>
      </c>
      <c r="M10952" t="s">
        <v>5949</v>
      </c>
    </row>
    <row r="10953" spans="1:13">
      <c r="A10953">
        <v>15342</v>
      </c>
      <c r="B10953" t="s">
        <v>23</v>
      </c>
      <c r="C10953" s="16" t="s">
        <v>18524</v>
      </c>
      <c r="D10953">
        <f t="shared" si="0"/>
        <v>28</v>
      </c>
      <c r="E10953" t="str">
        <f t="shared" si="1"/>
        <v>300,000</v>
      </c>
      <c r="F10953" t="str">
        <f t="shared" si="2"/>
        <v/>
      </c>
      <c r="G10953" t="str">
        <f t="shared" si="3"/>
        <v>300,000</v>
      </c>
      <c r="H10953" t="s">
        <v>96</v>
      </c>
      <c r="J10953" t="s">
        <v>75</v>
      </c>
      <c r="K10953" t="s">
        <v>101</v>
      </c>
      <c r="L10953">
        <v>300000</v>
      </c>
      <c r="M10953" t="s">
        <v>18525</v>
      </c>
    </row>
    <row r="10954" spans="1:13">
      <c r="A10954">
        <v>15343</v>
      </c>
      <c r="B10954" t="s">
        <v>23</v>
      </c>
      <c r="C10954" s="16" t="s">
        <v>18526</v>
      </c>
      <c r="D10954">
        <f t="shared" si="0"/>
        <v>28</v>
      </c>
      <c r="E10954" t="str">
        <f t="shared" si="1"/>
        <v>300,000</v>
      </c>
      <c r="F10954" t="str">
        <f t="shared" si="2"/>
        <v/>
      </c>
      <c r="G10954" t="str">
        <f t="shared" si="3"/>
        <v>300,000</v>
      </c>
      <c r="H10954" t="s">
        <v>96</v>
      </c>
      <c r="J10954" t="s">
        <v>75</v>
      </c>
      <c r="K10954" t="s">
        <v>101</v>
      </c>
      <c r="L10954">
        <v>300000</v>
      </c>
      <c r="M10954" t="s">
        <v>5046</v>
      </c>
    </row>
    <row r="10955" spans="1:13">
      <c r="A10955">
        <v>15344</v>
      </c>
      <c r="B10955" t="s">
        <v>23</v>
      </c>
      <c r="C10955" s="16" t="s">
        <v>18527</v>
      </c>
      <c r="D10955">
        <f t="shared" si="0"/>
        <v>28</v>
      </c>
      <c r="E10955" t="str">
        <f t="shared" si="1"/>
        <v>150,000</v>
      </c>
      <c r="F10955" t="str">
        <f t="shared" si="2"/>
        <v/>
      </c>
      <c r="G10955" t="str">
        <f t="shared" si="3"/>
        <v>150,000</v>
      </c>
      <c r="H10955" t="s">
        <v>96</v>
      </c>
      <c r="J10955" t="s">
        <v>75</v>
      </c>
      <c r="K10955" t="s">
        <v>101</v>
      </c>
      <c r="L10955">
        <v>150000</v>
      </c>
      <c r="M10955" t="s">
        <v>5644</v>
      </c>
    </row>
    <row r="10956" spans="1:13">
      <c r="A10956">
        <v>15345</v>
      </c>
      <c r="B10956" t="s">
        <v>23</v>
      </c>
      <c r="C10956" s="16" t="s">
        <v>18528</v>
      </c>
      <c r="D10956">
        <f t="shared" si="0"/>
        <v>28</v>
      </c>
      <c r="E10956" t="str">
        <f t="shared" si="1"/>
        <v>150,000</v>
      </c>
      <c r="F10956" t="str">
        <f t="shared" si="2"/>
        <v/>
      </c>
      <c r="G10956" t="str">
        <f t="shared" si="3"/>
        <v>150,000</v>
      </c>
      <c r="H10956" t="s">
        <v>96</v>
      </c>
      <c r="J10956" t="s">
        <v>75</v>
      </c>
      <c r="K10956" t="s">
        <v>101</v>
      </c>
      <c r="L10956">
        <v>150000</v>
      </c>
      <c r="M10956" t="s">
        <v>5737</v>
      </c>
    </row>
    <row r="10957" spans="1:13">
      <c r="A10957">
        <v>15346</v>
      </c>
      <c r="B10957" t="s">
        <v>23</v>
      </c>
      <c r="C10957" s="16" t="s">
        <v>18529</v>
      </c>
      <c r="D10957">
        <f t="shared" si="0"/>
        <v>28</v>
      </c>
      <c r="E10957" t="str">
        <f t="shared" si="1"/>
        <v>100,000</v>
      </c>
      <c r="F10957" t="str">
        <f t="shared" si="2"/>
        <v/>
      </c>
      <c r="G10957" t="str">
        <f t="shared" si="3"/>
        <v>100,000</v>
      </c>
      <c r="H10957" t="s">
        <v>96</v>
      </c>
      <c r="J10957" t="s">
        <v>75</v>
      </c>
      <c r="K10957" t="s">
        <v>101</v>
      </c>
      <c r="L10957">
        <v>100000</v>
      </c>
      <c r="M10957" t="s">
        <v>18530</v>
      </c>
    </row>
    <row r="10958" spans="1:13">
      <c r="A10958">
        <v>15349</v>
      </c>
      <c r="B10958" t="s">
        <v>23</v>
      </c>
      <c r="C10958" s="16" t="s">
        <v>18531</v>
      </c>
      <c r="D10958">
        <f t="shared" si="0"/>
        <v>28</v>
      </c>
      <c r="E10958" t="str">
        <f t="shared" si="1"/>
        <v>3,250,000</v>
      </c>
      <c r="F10958" t="str">
        <f t="shared" si="2"/>
        <v/>
      </c>
      <c r="G10958" t="str">
        <f t="shared" si="3"/>
        <v>3,250,000</v>
      </c>
      <c r="H10958" t="s">
        <v>96</v>
      </c>
      <c r="J10958" t="s">
        <v>76</v>
      </c>
      <c r="K10958" t="s">
        <v>101</v>
      </c>
      <c r="L10958">
        <v>3250000</v>
      </c>
      <c r="M10958" t="s">
        <v>4754</v>
      </c>
    </row>
    <row r="10959" spans="1:13">
      <c r="A10959">
        <v>15350</v>
      </c>
      <c r="B10959" t="s">
        <v>23</v>
      </c>
      <c r="C10959" s="16" t="s">
        <v>18532</v>
      </c>
      <c r="D10959">
        <f t="shared" si="0"/>
        <v>28</v>
      </c>
      <c r="E10959" t="str">
        <f t="shared" si="1"/>
        <v>2,975,000</v>
      </c>
      <c r="F10959" t="str">
        <f t="shared" si="2"/>
        <v/>
      </c>
      <c r="G10959" t="str">
        <f t="shared" si="3"/>
        <v>2,975,000</v>
      </c>
      <c r="H10959" t="s">
        <v>96</v>
      </c>
      <c r="J10959" t="s">
        <v>76</v>
      </c>
      <c r="K10959" t="s">
        <v>101</v>
      </c>
      <c r="L10959">
        <v>2975000</v>
      </c>
      <c r="M10959" t="s">
        <v>4864</v>
      </c>
    </row>
    <row r="10960" spans="1:13">
      <c r="A10960">
        <v>15351</v>
      </c>
      <c r="B10960" t="s">
        <v>23</v>
      </c>
      <c r="C10960" s="16" t="s">
        <v>18533</v>
      </c>
      <c r="D10960">
        <f t="shared" si="0"/>
        <v>28</v>
      </c>
      <c r="E10960" t="str">
        <f t="shared" si="1"/>
        <v>2,300,000</v>
      </c>
      <c r="F10960" t="str">
        <f t="shared" si="2"/>
        <v/>
      </c>
      <c r="G10960" t="str">
        <f t="shared" si="3"/>
        <v>2,300,000</v>
      </c>
      <c r="H10960" t="s">
        <v>96</v>
      </c>
      <c r="J10960" t="s">
        <v>76</v>
      </c>
      <c r="K10960" t="s">
        <v>101</v>
      </c>
      <c r="L10960">
        <v>2300000</v>
      </c>
      <c r="M10960" t="s">
        <v>5436</v>
      </c>
    </row>
    <row r="10961" spans="1:13">
      <c r="A10961">
        <v>15352</v>
      </c>
      <c r="B10961" t="s">
        <v>23</v>
      </c>
      <c r="C10961" s="16" t="s">
        <v>18534</v>
      </c>
      <c r="D10961">
        <f t="shared" si="0"/>
        <v>28</v>
      </c>
      <c r="E10961" t="str">
        <f t="shared" si="1"/>
        <v>2,000,000</v>
      </c>
      <c r="F10961" t="str">
        <f t="shared" si="2"/>
        <v/>
      </c>
      <c r="G10961" t="str">
        <f t="shared" si="3"/>
        <v>2,000,000</v>
      </c>
      <c r="H10961" t="s">
        <v>96</v>
      </c>
      <c r="J10961" t="s">
        <v>76</v>
      </c>
      <c r="K10961" t="s">
        <v>101</v>
      </c>
      <c r="L10961">
        <v>2000000</v>
      </c>
      <c r="M10961" t="s">
        <v>4748</v>
      </c>
    </row>
    <row r="10962" spans="1:13">
      <c r="A10962">
        <v>15353</v>
      </c>
      <c r="B10962" t="s">
        <v>23</v>
      </c>
      <c r="C10962" s="16" t="s">
        <v>18535</v>
      </c>
      <c r="D10962">
        <f t="shared" si="0"/>
        <v>28</v>
      </c>
      <c r="E10962" t="str">
        <f t="shared" si="1"/>
        <v>1,885,000</v>
      </c>
      <c r="F10962" t="str">
        <f t="shared" si="2"/>
        <v/>
      </c>
      <c r="G10962" t="str">
        <f t="shared" si="3"/>
        <v>1,885,000</v>
      </c>
      <c r="H10962" t="s">
        <v>96</v>
      </c>
      <c r="J10962" t="s">
        <v>76</v>
      </c>
      <c r="K10962" t="s">
        <v>101</v>
      </c>
      <c r="L10962">
        <v>1885000</v>
      </c>
      <c r="M10962" t="s">
        <v>4500</v>
      </c>
    </row>
    <row r="10963" spans="1:13">
      <c r="A10963">
        <v>15354</v>
      </c>
      <c r="B10963" t="s">
        <v>23</v>
      </c>
      <c r="C10963" s="16" t="s">
        <v>18536</v>
      </c>
      <c r="D10963">
        <f t="shared" si="0"/>
        <v>28</v>
      </c>
      <c r="E10963" t="str">
        <f t="shared" si="1"/>
        <v>1,690,000</v>
      </c>
      <c r="F10963" t="str">
        <f t="shared" si="2"/>
        <v/>
      </c>
      <c r="G10963" t="str">
        <f t="shared" si="3"/>
        <v>1,690,000</v>
      </c>
      <c r="H10963" t="s">
        <v>96</v>
      </c>
      <c r="J10963" t="s">
        <v>76</v>
      </c>
      <c r="K10963" t="s">
        <v>101</v>
      </c>
      <c r="L10963">
        <v>1690000</v>
      </c>
      <c r="M10963" t="s">
        <v>4873</v>
      </c>
    </row>
    <row r="10964" spans="1:13">
      <c r="A10964">
        <v>15355</v>
      </c>
      <c r="B10964" t="s">
        <v>23</v>
      </c>
      <c r="C10964" s="16" t="s">
        <v>18537</v>
      </c>
      <c r="D10964">
        <f t="shared" si="0"/>
        <v>28</v>
      </c>
      <c r="E10964" t="str">
        <f t="shared" si="1"/>
        <v>1,300,000</v>
      </c>
      <c r="F10964" t="str">
        <f t="shared" si="2"/>
        <v/>
      </c>
      <c r="G10964" t="str">
        <f t="shared" si="3"/>
        <v>1,300,000</v>
      </c>
      <c r="H10964" t="s">
        <v>96</v>
      </c>
      <c r="J10964" t="s">
        <v>76</v>
      </c>
      <c r="K10964" t="s">
        <v>101</v>
      </c>
      <c r="L10964">
        <v>1300000</v>
      </c>
      <c r="M10964" t="s">
        <v>5841</v>
      </c>
    </row>
    <row r="10965" spans="1:13">
      <c r="A10965">
        <v>15356</v>
      </c>
      <c r="B10965" t="s">
        <v>23</v>
      </c>
      <c r="C10965" s="16" t="s">
        <v>18538</v>
      </c>
      <c r="D10965">
        <f t="shared" si="0"/>
        <v>28</v>
      </c>
      <c r="E10965" t="str">
        <f t="shared" si="1"/>
        <v>1,073,000</v>
      </c>
      <c r="F10965" t="str">
        <f t="shared" si="2"/>
        <v/>
      </c>
      <c r="G10965" t="str">
        <f t="shared" si="3"/>
        <v>1,073,000</v>
      </c>
      <c r="H10965" t="s">
        <v>96</v>
      </c>
      <c r="J10965" t="s">
        <v>76</v>
      </c>
      <c r="K10965" t="s">
        <v>101</v>
      </c>
      <c r="L10965">
        <v>1073000</v>
      </c>
      <c r="M10965" t="s">
        <v>5287</v>
      </c>
    </row>
    <row r="10966" spans="1:13">
      <c r="A10966">
        <v>15357</v>
      </c>
      <c r="B10966" t="s">
        <v>23</v>
      </c>
      <c r="C10966" s="16" t="s">
        <v>18539</v>
      </c>
      <c r="D10966">
        <f t="shared" si="0"/>
        <v>28</v>
      </c>
      <c r="E10966" t="str">
        <f t="shared" si="1"/>
        <v>1,000,000</v>
      </c>
      <c r="F10966" t="str">
        <f t="shared" si="2"/>
        <v/>
      </c>
      <c r="G10966" t="str">
        <f t="shared" si="3"/>
        <v>1,000,000</v>
      </c>
      <c r="H10966" t="s">
        <v>96</v>
      </c>
      <c r="J10966" t="s">
        <v>76</v>
      </c>
      <c r="K10966" t="s">
        <v>101</v>
      </c>
      <c r="L10966">
        <v>1000000</v>
      </c>
      <c r="M10966" t="s">
        <v>5601</v>
      </c>
    </row>
    <row r="10967" spans="1:13">
      <c r="A10967">
        <v>15358</v>
      </c>
      <c r="B10967" t="s">
        <v>23</v>
      </c>
      <c r="C10967" s="16" t="s">
        <v>18540</v>
      </c>
      <c r="D10967">
        <f t="shared" si="0"/>
        <v>28</v>
      </c>
      <c r="E10967" t="str">
        <f t="shared" si="1"/>
        <v>690,000</v>
      </c>
      <c r="F10967" t="str">
        <f t="shared" si="2"/>
        <v/>
      </c>
      <c r="G10967" t="str">
        <f t="shared" si="3"/>
        <v>690,000</v>
      </c>
      <c r="H10967" t="s">
        <v>96</v>
      </c>
      <c r="J10967" t="s">
        <v>76</v>
      </c>
      <c r="K10967" t="s">
        <v>101</v>
      </c>
      <c r="L10967">
        <v>690000</v>
      </c>
      <c r="M10967" t="s">
        <v>6081</v>
      </c>
    </row>
    <row r="10968" spans="1:13">
      <c r="A10968">
        <v>15359</v>
      </c>
      <c r="B10968" t="s">
        <v>23</v>
      </c>
      <c r="C10968" s="16" t="s">
        <v>18541</v>
      </c>
      <c r="D10968">
        <f t="shared" si="0"/>
        <v>28</v>
      </c>
      <c r="E10968" t="str">
        <f t="shared" si="1"/>
        <v>672,000</v>
      </c>
      <c r="F10968" t="str">
        <f t="shared" si="2"/>
        <v/>
      </c>
      <c r="G10968" t="str">
        <f t="shared" si="3"/>
        <v>672,000</v>
      </c>
      <c r="H10968" t="s">
        <v>96</v>
      </c>
      <c r="J10968" t="s">
        <v>76</v>
      </c>
      <c r="K10968" t="s">
        <v>101</v>
      </c>
      <c r="L10968">
        <v>672000</v>
      </c>
      <c r="M10968" t="s">
        <v>5730</v>
      </c>
    </row>
    <row r="10969" spans="1:13">
      <c r="A10969">
        <v>15360</v>
      </c>
      <c r="B10969" t="s">
        <v>23</v>
      </c>
      <c r="C10969" s="16" t="s">
        <v>18542</v>
      </c>
      <c r="D10969">
        <f t="shared" si="0"/>
        <v>28</v>
      </c>
      <c r="E10969" t="str">
        <f t="shared" si="1"/>
        <v>650,000</v>
      </c>
      <c r="F10969" t="str">
        <f t="shared" si="2"/>
        <v/>
      </c>
      <c r="G10969" t="str">
        <f t="shared" si="3"/>
        <v>650,000</v>
      </c>
      <c r="H10969" t="s">
        <v>96</v>
      </c>
      <c r="J10969" t="s">
        <v>76</v>
      </c>
      <c r="K10969" t="s">
        <v>101</v>
      </c>
      <c r="L10969">
        <v>650000</v>
      </c>
      <c r="M10969" t="s">
        <v>5322</v>
      </c>
    </row>
    <row r="10970" spans="1:13">
      <c r="A10970">
        <v>15361</v>
      </c>
      <c r="B10970" t="s">
        <v>23</v>
      </c>
      <c r="C10970" s="16" t="s">
        <v>18543</v>
      </c>
      <c r="D10970">
        <f t="shared" si="0"/>
        <v>28</v>
      </c>
      <c r="E10970" t="str">
        <f t="shared" si="1"/>
        <v>650,000</v>
      </c>
      <c r="F10970" t="str">
        <f t="shared" si="2"/>
        <v/>
      </c>
      <c r="G10970" t="str">
        <f t="shared" si="3"/>
        <v>650,000</v>
      </c>
      <c r="H10970" t="s">
        <v>96</v>
      </c>
      <c r="J10970" t="s">
        <v>76</v>
      </c>
      <c r="K10970" t="s">
        <v>101</v>
      </c>
      <c r="L10970">
        <v>650000</v>
      </c>
      <c r="M10970" t="s">
        <v>6061</v>
      </c>
    </row>
    <row r="10971" spans="1:13">
      <c r="A10971">
        <v>15362</v>
      </c>
      <c r="B10971" t="s">
        <v>23</v>
      </c>
      <c r="C10971" s="16" t="s">
        <v>18544</v>
      </c>
      <c r="D10971">
        <f t="shared" si="0"/>
        <v>28</v>
      </c>
      <c r="E10971" t="str">
        <f t="shared" si="1"/>
        <v>550,000</v>
      </c>
      <c r="F10971" t="str">
        <f t="shared" si="2"/>
        <v/>
      </c>
      <c r="G10971" t="str">
        <f t="shared" si="3"/>
        <v>550,000</v>
      </c>
      <c r="H10971" t="s">
        <v>96</v>
      </c>
      <c r="J10971" t="s">
        <v>76</v>
      </c>
      <c r="K10971" t="s">
        <v>101</v>
      </c>
      <c r="L10971">
        <v>550000</v>
      </c>
      <c r="M10971" t="s">
        <v>18545</v>
      </c>
    </row>
    <row r="10972" spans="1:13">
      <c r="A10972">
        <v>15363</v>
      </c>
      <c r="B10972" t="s">
        <v>23</v>
      </c>
      <c r="C10972" s="16" t="s">
        <v>18546</v>
      </c>
      <c r="D10972">
        <f t="shared" si="0"/>
        <v>28</v>
      </c>
      <c r="E10972" t="str">
        <f t="shared" si="1"/>
        <v>500,000</v>
      </c>
      <c r="F10972" t="str">
        <f t="shared" si="2"/>
        <v/>
      </c>
      <c r="G10972" t="str">
        <f t="shared" si="3"/>
        <v>500,000</v>
      </c>
      <c r="H10972" t="s">
        <v>96</v>
      </c>
      <c r="J10972" t="s">
        <v>76</v>
      </c>
      <c r="K10972" t="s">
        <v>101</v>
      </c>
      <c r="L10972">
        <v>500000</v>
      </c>
      <c r="M10972" t="s">
        <v>5078</v>
      </c>
    </row>
    <row r="10973" spans="1:13">
      <c r="A10973">
        <v>15364</v>
      </c>
      <c r="B10973" t="s">
        <v>23</v>
      </c>
      <c r="C10973" s="16" t="s">
        <v>18547</v>
      </c>
      <c r="D10973">
        <f t="shared" si="0"/>
        <v>28</v>
      </c>
      <c r="E10973" t="str">
        <f t="shared" si="1"/>
        <v>150,000</v>
      </c>
      <c r="F10973" t="str">
        <f t="shared" si="2"/>
        <v/>
      </c>
      <c r="G10973" t="str">
        <f t="shared" si="3"/>
        <v>150,000</v>
      </c>
      <c r="H10973" t="s">
        <v>96</v>
      </c>
      <c r="J10973" t="s">
        <v>76</v>
      </c>
      <c r="K10973" t="s">
        <v>101</v>
      </c>
      <c r="L10973">
        <v>150000</v>
      </c>
      <c r="M10973" t="s">
        <v>5318</v>
      </c>
    </row>
    <row r="10974" spans="1:13">
      <c r="A10974">
        <v>15365</v>
      </c>
      <c r="B10974" t="s">
        <v>23</v>
      </c>
      <c r="C10974" s="16" t="s">
        <v>18548</v>
      </c>
      <c r="D10974">
        <f t="shared" si="0"/>
        <v>28</v>
      </c>
      <c r="E10974" t="str">
        <f t="shared" si="1"/>
        <v>150,000</v>
      </c>
      <c r="F10974" t="str">
        <f t="shared" si="2"/>
        <v/>
      </c>
      <c r="G10974" t="str">
        <f t="shared" si="3"/>
        <v>150,000</v>
      </c>
      <c r="H10974" t="s">
        <v>96</v>
      </c>
      <c r="J10974" t="s">
        <v>76</v>
      </c>
      <c r="K10974" t="s">
        <v>101</v>
      </c>
      <c r="L10974">
        <v>150000</v>
      </c>
      <c r="M10974" t="s">
        <v>5004</v>
      </c>
    </row>
    <row r="10975" spans="1:13">
      <c r="A10975">
        <v>15368</v>
      </c>
      <c r="B10975" t="s">
        <v>23</v>
      </c>
      <c r="C10975" s="16" t="s">
        <v>18549</v>
      </c>
      <c r="D10975">
        <f t="shared" si="0"/>
        <v>28</v>
      </c>
      <c r="E10975" t="str">
        <f t="shared" si="1"/>
        <v>5,050,000</v>
      </c>
      <c r="F10975" t="str">
        <f t="shared" si="2"/>
        <v/>
      </c>
      <c r="G10975" t="str">
        <f t="shared" si="3"/>
        <v>5,050,000</v>
      </c>
      <c r="H10975" t="s">
        <v>96</v>
      </c>
      <c r="J10975" t="s">
        <v>79</v>
      </c>
      <c r="K10975" t="s">
        <v>101</v>
      </c>
      <c r="L10975">
        <v>5050000</v>
      </c>
      <c r="M10975" t="s">
        <v>4726</v>
      </c>
    </row>
    <row r="10976" spans="1:13">
      <c r="A10976">
        <v>15369</v>
      </c>
      <c r="B10976" t="s">
        <v>23</v>
      </c>
      <c r="C10976" s="16" t="s">
        <v>18550</v>
      </c>
      <c r="D10976">
        <f t="shared" si="0"/>
        <v>28</v>
      </c>
      <c r="E10976" t="str">
        <f t="shared" si="1"/>
        <v>2,940,000</v>
      </c>
      <c r="F10976" t="str">
        <f t="shared" si="2"/>
        <v/>
      </c>
      <c r="G10976" t="str">
        <f t="shared" si="3"/>
        <v>2,940,000</v>
      </c>
      <c r="H10976" t="s">
        <v>96</v>
      </c>
      <c r="J10976" t="s">
        <v>79</v>
      </c>
      <c r="K10976" t="s">
        <v>101</v>
      </c>
      <c r="L10976">
        <v>2940000</v>
      </c>
      <c r="M10976" t="s">
        <v>5292</v>
      </c>
    </row>
    <row r="10977" spans="1:13">
      <c r="A10977">
        <v>15370</v>
      </c>
      <c r="B10977" t="s">
        <v>23</v>
      </c>
      <c r="C10977" s="16" t="s">
        <v>18551</v>
      </c>
      <c r="D10977">
        <f t="shared" si="0"/>
        <v>28</v>
      </c>
      <c r="E10977" t="str">
        <f t="shared" si="1"/>
        <v>2,500,000</v>
      </c>
      <c r="F10977" t="str">
        <f t="shared" si="2"/>
        <v/>
      </c>
      <c r="G10977" t="str">
        <f t="shared" si="3"/>
        <v>2,500,000</v>
      </c>
      <c r="H10977" t="s">
        <v>96</v>
      </c>
      <c r="J10977" t="s">
        <v>79</v>
      </c>
      <c r="K10977" t="s">
        <v>101</v>
      </c>
      <c r="L10977">
        <v>2500000</v>
      </c>
      <c r="M10977" t="s">
        <v>6048</v>
      </c>
    </row>
    <row r="10978" spans="1:13">
      <c r="A10978">
        <v>15371</v>
      </c>
      <c r="B10978" t="s">
        <v>23</v>
      </c>
      <c r="C10978" s="16" t="s">
        <v>18552</v>
      </c>
      <c r="D10978">
        <f t="shared" si="0"/>
        <v>28</v>
      </c>
      <c r="E10978" t="str">
        <f t="shared" si="1"/>
        <v>2,429,000</v>
      </c>
      <c r="F10978" t="str">
        <f t="shared" si="2"/>
        <v/>
      </c>
      <c r="G10978" t="str">
        <f t="shared" si="3"/>
        <v>2,429,000</v>
      </c>
      <c r="H10978" t="s">
        <v>96</v>
      </c>
      <c r="J10978" t="s">
        <v>79</v>
      </c>
      <c r="K10978" t="s">
        <v>101</v>
      </c>
      <c r="L10978">
        <v>2429000</v>
      </c>
      <c r="M10978" t="s">
        <v>5152</v>
      </c>
    </row>
    <row r="10979" spans="1:13">
      <c r="A10979">
        <v>15372</v>
      </c>
      <c r="B10979" t="s">
        <v>23</v>
      </c>
      <c r="C10979" s="16" t="s">
        <v>18553</v>
      </c>
      <c r="D10979">
        <f t="shared" si="0"/>
        <v>28</v>
      </c>
      <c r="E10979" t="str">
        <f t="shared" si="1"/>
        <v>2,336,000</v>
      </c>
      <c r="F10979" t="str">
        <f t="shared" si="2"/>
        <v/>
      </c>
      <c r="G10979" t="str">
        <f t="shared" si="3"/>
        <v>2,336,000</v>
      </c>
      <c r="H10979" t="s">
        <v>96</v>
      </c>
      <c r="J10979" t="s">
        <v>79</v>
      </c>
      <c r="K10979" t="s">
        <v>101</v>
      </c>
      <c r="L10979">
        <v>2336000</v>
      </c>
      <c r="M10979" t="s">
        <v>4814</v>
      </c>
    </row>
    <row r="10980" spans="1:13">
      <c r="A10980">
        <v>15373</v>
      </c>
      <c r="B10980" t="s">
        <v>23</v>
      </c>
      <c r="C10980" s="16" t="s">
        <v>18554</v>
      </c>
      <c r="D10980">
        <f t="shared" si="0"/>
        <v>28</v>
      </c>
      <c r="E10980" t="str">
        <f t="shared" si="1"/>
        <v>1,578,000</v>
      </c>
      <c r="F10980" t="str">
        <f t="shared" si="2"/>
        <v/>
      </c>
      <c r="G10980" t="str">
        <f t="shared" si="3"/>
        <v>1,578,000</v>
      </c>
      <c r="H10980" t="s">
        <v>96</v>
      </c>
      <c r="J10980" t="s">
        <v>79</v>
      </c>
      <c r="K10980" t="s">
        <v>101</v>
      </c>
      <c r="L10980">
        <v>1578000</v>
      </c>
      <c r="M10980" t="s">
        <v>4818</v>
      </c>
    </row>
    <row r="10981" spans="1:13">
      <c r="A10981">
        <v>15374</v>
      </c>
      <c r="B10981" t="s">
        <v>23</v>
      </c>
      <c r="C10981" s="16" t="s">
        <v>18555</v>
      </c>
      <c r="D10981">
        <f t="shared" si="0"/>
        <v>28</v>
      </c>
      <c r="E10981" t="str">
        <f t="shared" si="1"/>
        <v>1,560,000</v>
      </c>
      <c r="F10981" t="str">
        <f t="shared" si="2"/>
        <v/>
      </c>
      <c r="G10981" t="str">
        <f t="shared" si="3"/>
        <v>1,560,000</v>
      </c>
      <c r="H10981" t="s">
        <v>96</v>
      </c>
      <c r="J10981" t="s">
        <v>79</v>
      </c>
      <c r="K10981" t="s">
        <v>101</v>
      </c>
      <c r="L10981">
        <v>1560000</v>
      </c>
      <c r="M10981" t="s">
        <v>5871</v>
      </c>
    </row>
    <row r="10982" spans="1:13">
      <c r="A10982">
        <v>15375</v>
      </c>
      <c r="B10982" t="s">
        <v>23</v>
      </c>
      <c r="C10982" s="16" t="s">
        <v>18556</v>
      </c>
      <c r="D10982">
        <f t="shared" si="0"/>
        <v>28</v>
      </c>
      <c r="E10982" t="str">
        <f t="shared" si="1"/>
        <v>1,300,000</v>
      </c>
      <c r="F10982" t="str">
        <f t="shared" si="2"/>
        <v/>
      </c>
      <c r="G10982" t="str">
        <f t="shared" si="3"/>
        <v>1,300,000</v>
      </c>
      <c r="H10982" t="s">
        <v>96</v>
      </c>
      <c r="J10982" t="s">
        <v>79</v>
      </c>
      <c r="K10982" t="s">
        <v>101</v>
      </c>
      <c r="L10982">
        <v>1300000</v>
      </c>
      <c r="M10982" t="s">
        <v>5585</v>
      </c>
    </row>
    <row r="10983" spans="1:13">
      <c r="A10983">
        <v>15376</v>
      </c>
      <c r="B10983" t="s">
        <v>23</v>
      </c>
      <c r="C10983" s="16" t="s">
        <v>18557</v>
      </c>
      <c r="D10983">
        <f t="shared" si="0"/>
        <v>28</v>
      </c>
      <c r="E10983" t="str">
        <f t="shared" si="1"/>
        <v>943,000</v>
      </c>
      <c r="F10983" t="str">
        <f t="shared" si="2"/>
        <v/>
      </c>
      <c r="G10983" t="str">
        <f t="shared" si="3"/>
        <v>943,000</v>
      </c>
      <c r="H10983" t="s">
        <v>96</v>
      </c>
      <c r="J10983" t="s">
        <v>79</v>
      </c>
      <c r="K10983" t="s">
        <v>101</v>
      </c>
      <c r="L10983">
        <v>943000</v>
      </c>
      <c r="M10983" t="s">
        <v>6108</v>
      </c>
    </row>
    <row r="10984" spans="1:13">
      <c r="A10984">
        <v>15377</v>
      </c>
      <c r="B10984" t="s">
        <v>23</v>
      </c>
      <c r="C10984" s="16" t="s">
        <v>18558</v>
      </c>
      <c r="D10984">
        <f t="shared" si="0"/>
        <v>28</v>
      </c>
      <c r="E10984" t="str">
        <f t="shared" si="1"/>
        <v>790,000</v>
      </c>
      <c r="F10984" t="str">
        <f t="shared" si="2"/>
        <v/>
      </c>
      <c r="G10984" t="str">
        <f t="shared" si="3"/>
        <v>790,000</v>
      </c>
      <c r="H10984" t="s">
        <v>96</v>
      </c>
      <c r="J10984" t="s">
        <v>79</v>
      </c>
      <c r="K10984" t="s">
        <v>101</v>
      </c>
      <c r="L10984">
        <v>790000</v>
      </c>
      <c r="M10984" t="s">
        <v>4776</v>
      </c>
    </row>
    <row r="10985" spans="1:13">
      <c r="A10985">
        <v>15378</v>
      </c>
      <c r="B10985" t="s">
        <v>23</v>
      </c>
      <c r="C10985" s="16" t="s">
        <v>18559</v>
      </c>
      <c r="D10985">
        <f t="shared" si="0"/>
        <v>28</v>
      </c>
      <c r="E10985" t="str">
        <f t="shared" si="1"/>
        <v>650,000</v>
      </c>
      <c r="F10985" t="str">
        <f t="shared" si="2"/>
        <v/>
      </c>
      <c r="G10985" t="str">
        <f t="shared" si="3"/>
        <v>650,000</v>
      </c>
      <c r="H10985" t="s">
        <v>96</v>
      </c>
      <c r="J10985" t="s">
        <v>79</v>
      </c>
      <c r="K10985" t="s">
        <v>101</v>
      </c>
      <c r="L10985">
        <v>650000</v>
      </c>
      <c r="M10985" t="s">
        <v>4901</v>
      </c>
    </row>
    <row r="10986" spans="1:13">
      <c r="A10986">
        <v>15379</v>
      </c>
      <c r="B10986" t="s">
        <v>23</v>
      </c>
      <c r="C10986" s="16" t="s">
        <v>18560</v>
      </c>
      <c r="D10986">
        <f t="shared" si="0"/>
        <v>28</v>
      </c>
      <c r="E10986" t="str">
        <f t="shared" si="1"/>
        <v>650,000</v>
      </c>
      <c r="F10986" t="str">
        <f t="shared" si="2"/>
        <v/>
      </c>
      <c r="G10986" t="str">
        <f t="shared" si="3"/>
        <v>650,000</v>
      </c>
      <c r="H10986" t="s">
        <v>96</v>
      </c>
      <c r="J10986" t="s">
        <v>79</v>
      </c>
      <c r="K10986" t="s">
        <v>101</v>
      </c>
      <c r="L10986">
        <v>650000</v>
      </c>
      <c r="M10986" t="s">
        <v>5225</v>
      </c>
    </row>
    <row r="10987" spans="1:13">
      <c r="A10987">
        <v>15380</v>
      </c>
      <c r="B10987" t="s">
        <v>23</v>
      </c>
      <c r="C10987" s="16" t="s">
        <v>18561</v>
      </c>
      <c r="D10987">
        <f t="shared" si="0"/>
        <v>28</v>
      </c>
      <c r="E10987" t="str">
        <f t="shared" si="1"/>
        <v>358,000</v>
      </c>
      <c r="F10987" t="str">
        <f t="shared" si="2"/>
        <v/>
      </c>
      <c r="G10987" t="str">
        <f t="shared" si="3"/>
        <v>358,000</v>
      </c>
      <c r="H10987" t="s">
        <v>96</v>
      </c>
      <c r="J10987" t="s">
        <v>79</v>
      </c>
      <c r="K10987" t="s">
        <v>101</v>
      </c>
      <c r="L10987">
        <v>358000</v>
      </c>
      <c r="M10987" t="s">
        <v>5831</v>
      </c>
    </row>
    <row r="10988" spans="1:13">
      <c r="A10988">
        <v>15381</v>
      </c>
      <c r="B10988" t="s">
        <v>23</v>
      </c>
      <c r="C10988" s="16" t="s">
        <v>18273</v>
      </c>
      <c r="D10988">
        <f t="shared" si="0"/>
        <v>28</v>
      </c>
      <c r="E10988" t="str">
        <f t="shared" si="1"/>
        <v>150,000</v>
      </c>
      <c r="F10988" t="str">
        <f t="shared" si="2"/>
        <v/>
      </c>
      <c r="G10988" t="str">
        <f t="shared" si="3"/>
        <v>150,000</v>
      </c>
      <c r="H10988" t="s">
        <v>96</v>
      </c>
      <c r="J10988" t="s">
        <v>79</v>
      </c>
      <c r="K10988" t="s">
        <v>101</v>
      </c>
      <c r="L10988">
        <v>150000</v>
      </c>
      <c r="M10988" t="s">
        <v>4503</v>
      </c>
    </row>
    <row r="10989" spans="1:13">
      <c r="A10989">
        <v>15382</v>
      </c>
      <c r="B10989" t="s">
        <v>23</v>
      </c>
      <c r="C10989" s="16" t="s">
        <v>18562</v>
      </c>
      <c r="D10989">
        <f t="shared" si="0"/>
        <v>28</v>
      </c>
      <c r="E10989" t="str">
        <f t="shared" si="1"/>
        <v>150,000</v>
      </c>
      <c r="F10989" t="str">
        <f t="shared" si="2"/>
        <v/>
      </c>
      <c r="G10989" t="str">
        <f t="shared" si="3"/>
        <v>150,000</v>
      </c>
      <c r="H10989" t="s">
        <v>96</v>
      </c>
      <c r="J10989" t="s">
        <v>79</v>
      </c>
      <c r="K10989" t="s">
        <v>101</v>
      </c>
      <c r="L10989">
        <v>150000</v>
      </c>
      <c r="M10989" t="s">
        <v>5035</v>
      </c>
    </row>
    <row r="10990" spans="1:13">
      <c r="A10990">
        <v>15383</v>
      </c>
      <c r="B10990" t="s">
        <v>23</v>
      </c>
      <c r="C10990" s="16" t="s">
        <v>18563</v>
      </c>
      <c r="D10990">
        <f t="shared" si="0"/>
        <v>28</v>
      </c>
      <c r="E10990" t="str">
        <f t="shared" si="1"/>
        <v>150,000</v>
      </c>
      <c r="F10990" t="str">
        <f t="shared" si="2"/>
        <v/>
      </c>
      <c r="G10990" t="str">
        <f t="shared" si="3"/>
        <v>150,000</v>
      </c>
      <c r="H10990" t="s">
        <v>96</v>
      </c>
      <c r="J10990" t="s">
        <v>79</v>
      </c>
      <c r="K10990" t="s">
        <v>101</v>
      </c>
      <c r="L10990">
        <v>150000</v>
      </c>
      <c r="M10990" t="s">
        <v>5446</v>
      </c>
    </row>
    <row r="10991" spans="1:13">
      <c r="A10991">
        <v>15386</v>
      </c>
      <c r="B10991" t="s">
        <v>23</v>
      </c>
      <c r="C10991" s="16" t="s">
        <v>18564</v>
      </c>
      <c r="D10991">
        <f t="shared" si="0"/>
        <v>28</v>
      </c>
      <c r="E10991" t="str">
        <f t="shared" si="1"/>
        <v>2,500,000</v>
      </c>
      <c r="F10991" t="str">
        <f t="shared" si="2"/>
        <v/>
      </c>
      <c r="G10991" t="str">
        <f t="shared" si="3"/>
        <v>2,500,000</v>
      </c>
      <c r="H10991" t="s">
        <v>96</v>
      </c>
      <c r="J10991" t="s">
        <v>81</v>
      </c>
      <c r="K10991" t="s">
        <v>101</v>
      </c>
      <c r="L10991">
        <v>2500000</v>
      </c>
      <c r="M10991" t="s">
        <v>5689</v>
      </c>
    </row>
    <row r="10992" spans="1:13">
      <c r="A10992">
        <v>15387</v>
      </c>
      <c r="B10992" t="s">
        <v>23</v>
      </c>
      <c r="C10992" s="16" t="s">
        <v>18565</v>
      </c>
      <c r="D10992">
        <f t="shared" si="0"/>
        <v>28</v>
      </c>
      <c r="E10992" t="str">
        <f t="shared" si="1"/>
        <v>2,333,000</v>
      </c>
      <c r="F10992" t="str">
        <f t="shared" si="2"/>
        <v/>
      </c>
      <c r="G10992" t="str">
        <f t="shared" si="3"/>
        <v>2,333,000</v>
      </c>
      <c r="H10992" t="s">
        <v>96</v>
      </c>
      <c r="J10992" t="s">
        <v>81</v>
      </c>
      <c r="K10992" t="s">
        <v>101</v>
      </c>
      <c r="L10992">
        <v>2333000</v>
      </c>
      <c r="M10992" t="s">
        <v>6174</v>
      </c>
    </row>
    <row r="10993" spans="1:13">
      <c r="A10993">
        <v>15388</v>
      </c>
      <c r="B10993" t="s">
        <v>23</v>
      </c>
      <c r="C10993" s="16" t="s">
        <v>18566</v>
      </c>
      <c r="D10993">
        <f t="shared" si="0"/>
        <v>28</v>
      </c>
      <c r="E10993" t="str">
        <f t="shared" si="1"/>
        <v>1,743,000</v>
      </c>
      <c r="F10993" t="str">
        <f t="shared" si="2"/>
        <v/>
      </c>
      <c r="G10993" t="str">
        <f t="shared" si="3"/>
        <v>1,743,000</v>
      </c>
      <c r="H10993" t="s">
        <v>96</v>
      </c>
      <c r="J10993" t="s">
        <v>81</v>
      </c>
      <c r="K10993" t="s">
        <v>101</v>
      </c>
      <c r="L10993">
        <v>1743000</v>
      </c>
      <c r="M10993" t="s">
        <v>5515</v>
      </c>
    </row>
    <row r="10994" spans="1:13">
      <c r="A10994">
        <v>15389</v>
      </c>
      <c r="B10994" t="s">
        <v>23</v>
      </c>
      <c r="C10994" s="16" t="s">
        <v>18567</v>
      </c>
      <c r="D10994">
        <f t="shared" si="0"/>
        <v>28</v>
      </c>
      <c r="E10994" t="str">
        <f t="shared" si="1"/>
        <v>1,658,000</v>
      </c>
      <c r="F10994" t="str">
        <f t="shared" si="2"/>
        <v/>
      </c>
      <c r="G10994" t="str">
        <f t="shared" si="3"/>
        <v>1,658,000</v>
      </c>
      <c r="H10994" t="s">
        <v>96</v>
      </c>
      <c r="J10994" t="s">
        <v>81</v>
      </c>
      <c r="K10994" t="s">
        <v>101</v>
      </c>
      <c r="L10994">
        <v>1658000</v>
      </c>
      <c r="M10994" t="s">
        <v>6165</v>
      </c>
    </row>
    <row r="10995" spans="1:13">
      <c r="A10995">
        <v>15390</v>
      </c>
      <c r="B10995" t="s">
        <v>23</v>
      </c>
      <c r="C10995" s="16" t="s">
        <v>18568</v>
      </c>
      <c r="D10995">
        <f t="shared" si="0"/>
        <v>28</v>
      </c>
      <c r="E10995" t="str">
        <f t="shared" si="1"/>
        <v>1,616,000</v>
      </c>
      <c r="F10995" t="str">
        <f t="shared" si="2"/>
        <v/>
      </c>
      <c r="G10995" t="str">
        <f t="shared" si="3"/>
        <v>1,616,000</v>
      </c>
      <c r="H10995" t="s">
        <v>96</v>
      </c>
      <c r="J10995" t="s">
        <v>81</v>
      </c>
      <c r="K10995" t="s">
        <v>101</v>
      </c>
      <c r="L10995">
        <v>1616000</v>
      </c>
      <c r="M10995" t="s">
        <v>4668</v>
      </c>
    </row>
    <row r="10996" spans="1:13">
      <c r="A10996">
        <v>15391</v>
      </c>
      <c r="B10996" t="s">
        <v>23</v>
      </c>
      <c r="C10996" s="16" t="s">
        <v>18569</v>
      </c>
      <c r="D10996">
        <f t="shared" si="0"/>
        <v>28</v>
      </c>
      <c r="E10996" t="str">
        <f t="shared" si="1"/>
        <v>1,616,000</v>
      </c>
      <c r="F10996" t="str">
        <f t="shared" si="2"/>
        <v/>
      </c>
      <c r="G10996" t="str">
        <f t="shared" si="3"/>
        <v>1,616,000</v>
      </c>
      <c r="H10996" t="s">
        <v>96</v>
      </c>
      <c r="J10996" t="s">
        <v>81</v>
      </c>
      <c r="K10996" t="s">
        <v>101</v>
      </c>
      <c r="L10996">
        <v>1616000</v>
      </c>
      <c r="M10996" t="s">
        <v>5066</v>
      </c>
    </row>
    <row r="10997" spans="1:13">
      <c r="A10997">
        <v>15392</v>
      </c>
      <c r="B10997" t="s">
        <v>23</v>
      </c>
      <c r="C10997" s="16" t="s">
        <v>18570</v>
      </c>
      <c r="D10997">
        <f t="shared" si="0"/>
        <v>28</v>
      </c>
      <c r="E10997" t="str">
        <f t="shared" si="1"/>
        <v>1,567,000</v>
      </c>
      <c r="F10997" t="str">
        <f t="shared" si="2"/>
        <v/>
      </c>
      <c r="G10997" t="str">
        <f t="shared" si="3"/>
        <v>1,567,000</v>
      </c>
      <c r="H10997" t="s">
        <v>96</v>
      </c>
      <c r="J10997" t="s">
        <v>81</v>
      </c>
      <c r="K10997" t="s">
        <v>101</v>
      </c>
      <c r="L10997">
        <v>1567000</v>
      </c>
      <c r="M10997" t="s">
        <v>18571</v>
      </c>
    </row>
    <row r="10998" spans="1:13">
      <c r="A10998">
        <v>15393</v>
      </c>
      <c r="B10998" t="s">
        <v>23</v>
      </c>
      <c r="C10998" s="16" t="s">
        <v>18572</v>
      </c>
      <c r="D10998">
        <f t="shared" si="0"/>
        <v>28</v>
      </c>
      <c r="E10998" t="str">
        <f t="shared" si="1"/>
        <v>1,260,000</v>
      </c>
      <c r="F10998" t="str">
        <f t="shared" si="2"/>
        <v/>
      </c>
      <c r="G10998" t="str">
        <f t="shared" si="3"/>
        <v>1,260,000</v>
      </c>
      <c r="H10998" t="s">
        <v>96</v>
      </c>
      <c r="J10998" t="s">
        <v>81</v>
      </c>
      <c r="K10998" t="s">
        <v>101</v>
      </c>
      <c r="L10998">
        <v>1260000</v>
      </c>
      <c r="M10998" t="s">
        <v>5003</v>
      </c>
    </row>
    <row r="10999" spans="1:13">
      <c r="A10999">
        <v>15394</v>
      </c>
      <c r="B10999" t="s">
        <v>23</v>
      </c>
      <c r="C10999" s="16" t="s">
        <v>18573</v>
      </c>
      <c r="D10999">
        <f t="shared" si="0"/>
        <v>28</v>
      </c>
      <c r="E10999" t="str">
        <f t="shared" si="1"/>
        <v>760,000</v>
      </c>
      <c r="F10999" t="str">
        <f t="shared" si="2"/>
        <v/>
      </c>
      <c r="G10999" t="str">
        <f t="shared" si="3"/>
        <v>760,000</v>
      </c>
      <c r="H10999" t="s">
        <v>96</v>
      </c>
      <c r="J10999" t="s">
        <v>81</v>
      </c>
      <c r="K10999" t="s">
        <v>101</v>
      </c>
      <c r="L10999">
        <v>760000</v>
      </c>
      <c r="M10999" t="s">
        <v>5773</v>
      </c>
    </row>
    <row r="11000" spans="1:13">
      <c r="A11000">
        <v>15395</v>
      </c>
      <c r="B11000" t="s">
        <v>23</v>
      </c>
      <c r="C11000" s="16" t="s">
        <v>18574</v>
      </c>
      <c r="D11000">
        <f t="shared" si="0"/>
        <v>28</v>
      </c>
      <c r="E11000" t="str">
        <f t="shared" si="1"/>
        <v>597,000</v>
      </c>
      <c r="F11000" t="str">
        <f t="shared" si="2"/>
        <v/>
      </c>
      <c r="G11000" t="str">
        <f t="shared" si="3"/>
        <v>597,000</v>
      </c>
      <c r="H11000" t="s">
        <v>96</v>
      </c>
      <c r="J11000" t="s">
        <v>81</v>
      </c>
      <c r="K11000" t="s">
        <v>101</v>
      </c>
      <c r="L11000">
        <v>597000</v>
      </c>
      <c r="M11000" t="s">
        <v>5809</v>
      </c>
    </row>
    <row r="11001" spans="1:13">
      <c r="A11001">
        <v>15396</v>
      </c>
      <c r="B11001" t="s">
        <v>23</v>
      </c>
      <c r="C11001" s="16" t="s">
        <v>18575</v>
      </c>
      <c r="D11001">
        <f t="shared" si="0"/>
        <v>28</v>
      </c>
      <c r="E11001" t="str">
        <f t="shared" si="1"/>
        <v>504,000</v>
      </c>
      <c r="F11001" t="str">
        <f t="shared" si="2"/>
        <v/>
      </c>
      <c r="G11001" t="str">
        <f t="shared" si="3"/>
        <v>504,000</v>
      </c>
      <c r="H11001" t="s">
        <v>96</v>
      </c>
      <c r="J11001" t="s">
        <v>81</v>
      </c>
      <c r="K11001" t="s">
        <v>101</v>
      </c>
      <c r="L11001">
        <v>504000</v>
      </c>
      <c r="M11001" t="s">
        <v>5508</v>
      </c>
    </row>
    <row r="11002" spans="1:13">
      <c r="A11002">
        <v>15397</v>
      </c>
      <c r="B11002" t="s">
        <v>23</v>
      </c>
      <c r="C11002" s="16" t="s">
        <v>18576</v>
      </c>
      <c r="D11002">
        <f t="shared" si="0"/>
        <v>28</v>
      </c>
      <c r="E11002" t="str">
        <f t="shared" si="1"/>
        <v>363,000</v>
      </c>
      <c r="F11002" t="str">
        <f t="shared" si="2"/>
        <v/>
      </c>
      <c r="G11002" t="str">
        <f t="shared" si="3"/>
        <v>363,000</v>
      </c>
      <c r="H11002" t="s">
        <v>96</v>
      </c>
      <c r="J11002" t="s">
        <v>81</v>
      </c>
      <c r="K11002" t="s">
        <v>101</v>
      </c>
      <c r="L11002">
        <v>363000</v>
      </c>
      <c r="M11002" t="s">
        <v>5303</v>
      </c>
    </row>
    <row r="11003" spans="1:13">
      <c r="A11003">
        <v>15398</v>
      </c>
      <c r="B11003" t="s">
        <v>23</v>
      </c>
      <c r="C11003" s="16" t="s">
        <v>18577</v>
      </c>
      <c r="D11003">
        <f t="shared" si="0"/>
        <v>28</v>
      </c>
      <c r="E11003" t="str">
        <f t="shared" si="1"/>
        <v>250,000</v>
      </c>
      <c r="F11003" t="str">
        <f t="shared" si="2"/>
        <v/>
      </c>
      <c r="G11003" t="str">
        <f t="shared" si="3"/>
        <v>250,000</v>
      </c>
      <c r="H11003" t="s">
        <v>96</v>
      </c>
      <c r="J11003" t="s">
        <v>81</v>
      </c>
      <c r="K11003" t="s">
        <v>101</v>
      </c>
      <c r="L11003">
        <v>250000</v>
      </c>
      <c r="M11003" t="s">
        <v>18578</v>
      </c>
    </row>
    <row r="11004" spans="1:13">
      <c r="A11004">
        <v>15399</v>
      </c>
      <c r="B11004" t="s">
        <v>23</v>
      </c>
      <c r="C11004" s="16" t="s">
        <v>18579</v>
      </c>
      <c r="D11004">
        <f t="shared" si="0"/>
        <v>28</v>
      </c>
      <c r="E11004" t="str">
        <f t="shared" si="1"/>
        <v>180,000</v>
      </c>
      <c r="F11004" t="str">
        <f t="shared" si="2"/>
        <v/>
      </c>
      <c r="G11004" t="str">
        <f t="shared" si="3"/>
        <v>180,000</v>
      </c>
      <c r="H11004" t="s">
        <v>96</v>
      </c>
      <c r="J11004" t="s">
        <v>81</v>
      </c>
      <c r="K11004" t="s">
        <v>101</v>
      </c>
      <c r="L11004">
        <v>180000</v>
      </c>
      <c r="M11004" t="s">
        <v>5463</v>
      </c>
    </row>
    <row r="11005" spans="1:13">
      <c r="A11005">
        <v>15400</v>
      </c>
      <c r="B11005" t="s">
        <v>23</v>
      </c>
      <c r="C11005" s="16" t="s">
        <v>18580</v>
      </c>
      <c r="D11005">
        <f t="shared" si="0"/>
        <v>28</v>
      </c>
      <c r="E11005" t="str">
        <f t="shared" si="1"/>
        <v>150,000</v>
      </c>
      <c r="F11005" t="str">
        <f t="shared" si="2"/>
        <v/>
      </c>
      <c r="G11005" t="str">
        <f t="shared" si="3"/>
        <v>150,000</v>
      </c>
      <c r="H11005" t="s">
        <v>96</v>
      </c>
      <c r="J11005" t="s">
        <v>81</v>
      </c>
      <c r="K11005" t="s">
        <v>101</v>
      </c>
      <c r="L11005">
        <v>150000</v>
      </c>
      <c r="M11005" t="s">
        <v>18581</v>
      </c>
    </row>
    <row r="11006" spans="1:13">
      <c r="A11006">
        <v>15401</v>
      </c>
      <c r="B11006" t="s">
        <v>23</v>
      </c>
      <c r="C11006" s="16" t="s">
        <v>18582</v>
      </c>
      <c r="D11006">
        <f t="shared" si="0"/>
        <v>28</v>
      </c>
      <c r="E11006" t="str">
        <f t="shared" si="1"/>
        <v>150,000</v>
      </c>
      <c r="F11006" t="str">
        <f t="shared" si="2"/>
        <v/>
      </c>
      <c r="G11006" t="str">
        <f t="shared" si="3"/>
        <v>150,000</v>
      </c>
      <c r="H11006" t="s">
        <v>96</v>
      </c>
      <c r="J11006" t="s">
        <v>81</v>
      </c>
      <c r="K11006" t="s">
        <v>101</v>
      </c>
      <c r="L11006">
        <v>150000</v>
      </c>
      <c r="M11006" t="s">
        <v>5870</v>
      </c>
    </row>
    <row r="11007" spans="1:13">
      <c r="A11007">
        <v>15402</v>
      </c>
      <c r="B11007" t="s">
        <v>23</v>
      </c>
      <c r="C11007" s="16" t="s">
        <v>18583</v>
      </c>
      <c r="D11007">
        <f t="shared" si="0"/>
        <v>28</v>
      </c>
      <c r="E11007" t="str">
        <f t="shared" si="1"/>
        <v>150,000</v>
      </c>
      <c r="F11007" t="str">
        <f t="shared" si="2"/>
        <v/>
      </c>
      <c r="G11007" t="str">
        <f t="shared" si="3"/>
        <v>150,000</v>
      </c>
      <c r="H11007" t="s">
        <v>96</v>
      </c>
      <c r="J11007" t="s">
        <v>81</v>
      </c>
      <c r="K11007" t="s">
        <v>101</v>
      </c>
      <c r="L11007">
        <v>150000</v>
      </c>
      <c r="M11007" t="s">
        <v>5674</v>
      </c>
    </row>
    <row r="11008" spans="1:13">
      <c r="A11008">
        <v>15405</v>
      </c>
      <c r="B11008" t="s">
        <v>23</v>
      </c>
      <c r="C11008" s="16" t="s">
        <v>18584</v>
      </c>
      <c r="D11008">
        <f t="shared" si="0"/>
        <v>28</v>
      </c>
      <c r="E11008" t="str">
        <f t="shared" si="1"/>
        <v>5,740,000</v>
      </c>
      <c r="F11008" t="str">
        <f t="shared" si="2"/>
        <v/>
      </c>
      <c r="G11008" t="str">
        <f t="shared" si="3"/>
        <v>5,740,000</v>
      </c>
      <c r="H11008" t="s">
        <v>96</v>
      </c>
      <c r="J11008" t="s">
        <v>82</v>
      </c>
      <c r="K11008" t="s">
        <v>101</v>
      </c>
      <c r="L11008">
        <v>5740000</v>
      </c>
      <c r="M11008" t="s">
        <v>4909</v>
      </c>
    </row>
    <row r="11009" spans="1:13">
      <c r="A11009">
        <v>15406</v>
      </c>
      <c r="B11009" t="s">
        <v>23</v>
      </c>
      <c r="C11009" s="16" t="s">
        <v>18585</v>
      </c>
      <c r="D11009">
        <f t="shared" si="0"/>
        <v>28</v>
      </c>
      <c r="E11009" t="str">
        <f t="shared" si="1"/>
        <v>2,450,000</v>
      </c>
      <c r="F11009" t="str">
        <f t="shared" si="2"/>
        <v/>
      </c>
      <c r="G11009" t="str">
        <f t="shared" si="3"/>
        <v>2,450,000</v>
      </c>
      <c r="H11009" t="s">
        <v>96</v>
      </c>
      <c r="J11009" t="s">
        <v>82</v>
      </c>
      <c r="K11009" t="s">
        <v>101</v>
      </c>
      <c r="L11009">
        <v>2450000</v>
      </c>
      <c r="M11009" t="s">
        <v>4933</v>
      </c>
    </row>
    <row r="11010" spans="1:13">
      <c r="A11010">
        <v>15407</v>
      </c>
      <c r="B11010" t="s">
        <v>23</v>
      </c>
      <c r="C11010" s="16" t="s">
        <v>18586</v>
      </c>
      <c r="D11010">
        <f t="shared" si="0"/>
        <v>28</v>
      </c>
      <c r="E11010" t="str">
        <f t="shared" si="1"/>
        <v>2,407,000</v>
      </c>
      <c r="F11010" t="str">
        <f t="shared" si="2"/>
        <v/>
      </c>
      <c r="G11010" t="str">
        <f t="shared" si="3"/>
        <v>2,407,000</v>
      </c>
      <c r="H11010" t="s">
        <v>96</v>
      </c>
      <c r="J11010" t="s">
        <v>82</v>
      </c>
      <c r="K11010" t="s">
        <v>101</v>
      </c>
      <c r="L11010">
        <v>2407000</v>
      </c>
      <c r="M11010" t="s">
        <v>6044</v>
      </c>
    </row>
    <row r="11011" spans="1:13">
      <c r="A11011">
        <v>15408</v>
      </c>
      <c r="B11011" t="s">
        <v>23</v>
      </c>
      <c r="C11011" s="16" t="s">
        <v>18587</v>
      </c>
      <c r="D11011">
        <f t="shared" si="0"/>
        <v>28</v>
      </c>
      <c r="E11011" t="str">
        <f t="shared" si="1"/>
        <v>2,075,000</v>
      </c>
      <c r="F11011" t="str">
        <f t="shared" si="2"/>
        <v/>
      </c>
      <c r="G11011" t="str">
        <f t="shared" si="3"/>
        <v>2,075,000</v>
      </c>
      <c r="H11011" t="s">
        <v>96</v>
      </c>
      <c r="J11011" t="s">
        <v>82</v>
      </c>
      <c r="K11011" t="s">
        <v>101</v>
      </c>
      <c r="L11011">
        <v>2075000</v>
      </c>
      <c r="M11011" t="s">
        <v>6187</v>
      </c>
    </row>
    <row r="11012" spans="1:13">
      <c r="A11012">
        <v>15409</v>
      </c>
      <c r="B11012" t="s">
        <v>23</v>
      </c>
      <c r="C11012" s="16" t="s">
        <v>18588</v>
      </c>
      <c r="D11012">
        <f t="shared" si="0"/>
        <v>28</v>
      </c>
      <c r="E11012" t="str">
        <f t="shared" si="1"/>
        <v>1,818,000</v>
      </c>
      <c r="F11012" t="str">
        <f t="shared" si="2"/>
        <v/>
      </c>
      <c r="G11012" t="str">
        <f t="shared" si="3"/>
        <v>1,818,000</v>
      </c>
      <c r="H11012" t="s">
        <v>96</v>
      </c>
      <c r="J11012" t="s">
        <v>82</v>
      </c>
      <c r="K11012" t="s">
        <v>101</v>
      </c>
      <c r="L11012">
        <v>1818000</v>
      </c>
      <c r="M11012" t="s">
        <v>5193</v>
      </c>
    </row>
    <row r="11013" spans="1:13">
      <c r="A11013">
        <v>15410</v>
      </c>
      <c r="B11013" t="s">
        <v>23</v>
      </c>
      <c r="C11013" s="16" t="s">
        <v>18589</v>
      </c>
      <c r="D11013">
        <f t="shared" si="0"/>
        <v>28</v>
      </c>
      <c r="E11013" t="str">
        <f t="shared" si="1"/>
        <v>1,353,000</v>
      </c>
      <c r="F11013" t="str">
        <f t="shared" si="2"/>
        <v/>
      </c>
      <c r="G11013" t="str">
        <f t="shared" si="3"/>
        <v>1,353,000</v>
      </c>
      <c r="H11013" t="s">
        <v>96</v>
      </c>
      <c r="J11013" t="s">
        <v>82</v>
      </c>
      <c r="K11013" t="s">
        <v>101</v>
      </c>
      <c r="L11013">
        <v>1353000</v>
      </c>
      <c r="M11013" t="s">
        <v>4608</v>
      </c>
    </row>
    <row r="11014" spans="1:13">
      <c r="A11014">
        <v>15411</v>
      </c>
      <c r="B11014" t="s">
        <v>23</v>
      </c>
      <c r="C11014" s="16" t="s">
        <v>18590</v>
      </c>
      <c r="D11014">
        <f t="shared" si="0"/>
        <v>28</v>
      </c>
      <c r="E11014" t="str">
        <f t="shared" si="1"/>
        <v>1,300,000</v>
      </c>
      <c r="F11014" t="str">
        <f t="shared" si="2"/>
        <v/>
      </c>
      <c r="G11014" t="str">
        <f t="shared" si="3"/>
        <v>1,300,000</v>
      </c>
      <c r="H11014" t="s">
        <v>96</v>
      </c>
      <c r="J11014" t="s">
        <v>82</v>
      </c>
      <c r="K11014" t="s">
        <v>101</v>
      </c>
      <c r="L11014">
        <v>1300000</v>
      </c>
      <c r="M11014" t="s">
        <v>4851</v>
      </c>
    </row>
    <row r="11015" spans="1:13">
      <c r="A11015">
        <v>15412</v>
      </c>
      <c r="B11015" t="s">
        <v>23</v>
      </c>
      <c r="C11015" s="16" t="s">
        <v>18591</v>
      </c>
      <c r="D11015">
        <f t="shared" si="0"/>
        <v>28</v>
      </c>
      <c r="E11015" t="str">
        <f t="shared" si="1"/>
        <v>1,195,365</v>
      </c>
      <c r="F11015" t="str">
        <f t="shared" si="2"/>
        <v/>
      </c>
      <c r="G11015" t="str">
        <f t="shared" si="3"/>
        <v>1,195,365</v>
      </c>
      <c r="H11015" t="s">
        <v>96</v>
      </c>
      <c r="J11015" t="s">
        <v>82</v>
      </c>
      <c r="K11015" t="s">
        <v>101</v>
      </c>
      <c r="L11015">
        <v>1195365</v>
      </c>
      <c r="M11015" t="s">
        <v>6155</v>
      </c>
    </row>
    <row r="11016" spans="1:13">
      <c r="A11016">
        <v>15413</v>
      </c>
      <c r="B11016" t="s">
        <v>23</v>
      </c>
      <c r="C11016" s="16" t="s">
        <v>18592</v>
      </c>
      <c r="D11016">
        <f t="shared" si="0"/>
        <v>28</v>
      </c>
      <c r="E11016" t="str">
        <f t="shared" si="1"/>
        <v>496,000</v>
      </c>
      <c r="F11016" t="str">
        <f t="shared" si="2"/>
        <v/>
      </c>
      <c r="G11016" t="str">
        <f t="shared" si="3"/>
        <v>496,000</v>
      </c>
      <c r="H11016" t="s">
        <v>96</v>
      </c>
      <c r="J11016" t="s">
        <v>82</v>
      </c>
      <c r="K11016" t="s">
        <v>101</v>
      </c>
      <c r="L11016">
        <v>496000</v>
      </c>
      <c r="M11016" t="s">
        <v>5713</v>
      </c>
    </row>
    <row r="11017" spans="1:13">
      <c r="A11017">
        <v>15414</v>
      </c>
      <c r="B11017" t="s">
        <v>23</v>
      </c>
      <c r="C11017" s="16" t="s">
        <v>18593</v>
      </c>
      <c r="D11017">
        <f t="shared" si="0"/>
        <v>28</v>
      </c>
      <c r="E11017" t="str">
        <f t="shared" si="1"/>
        <v>182,000</v>
      </c>
      <c r="F11017" t="str">
        <f t="shared" si="2"/>
        <v/>
      </c>
      <c r="G11017" t="str">
        <f t="shared" si="3"/>
        <v>182,000</v>
      </c>
      <c r="H11017" t="s">
        <v>96</v>
      </c>
      <c r="J11017" t="s">
        <v>82</v>
      </c>
      <c r="K11017" t="s">
        <v>101</v>
      </c>
      <c r="L11017">
        <v>182000</v>
      </c>
      <c r="M11017" t="s">
        <v>5517</v>
      </c>
    </row>
    <row r="11018" spans="1:13">
      <c r="A11018">
        <v>15415</v>
      </c>
      <c r="B11018" t="s">
        <v>23</v>
      </c>
      <c r="C11018" s="16" t="s">
        <v>18594</v>
      </c>
      <c r="D11018">
        <f t="shared" si="0"/>
        <v>28</v>
      </c>
      <c r="E11018" t="str">
        <f t="shared" si="1"/>
        <v>150,000</v>
      </c>
      <c r="F11018" t="str">
        <f t="shared" si="2"/>
        <v/>
      </c>
      <c r="G11018" t="str">
        <f t="shared" si="3"/>
        <v>150,000</v>
      </c>
      <c r="H11018" t="s">
        <v>96</v>
      </c>
      <c r="J11018" t="s">
        <v>82</v>
      </c>
      <c r="K11018" t="s">
        <v>101</v>
      </c>
      <c r="L11018">
        <v>150000</v>
      </c>
      <c r="M11018" t="s">
        <v>18362</v>
      </c>
    </row>
    <row r="11019" spans="1:13">
      <c r="A11019">
        <v>15416</v>
      </c>
      <c r="B11019" t="s">
        <v>23</v>
      </c>
      <c r="C11019" s="16" t="s">
        <v>18595</v>
      </c>
      <c r="D11019">
        <f t="shared" si="0"/>
        <v>28</v>
      </c>
      <c r="E11019" t="str">
        <f t="shared" si="1"/>
        <v>150,000</v>
      </c>
      <c r="F11019" t="str">
        <f t="shared" si="2"/>
        <v/>
      </c>
      <c r="G11019" t="str">
        <f t="shared" si="3"/>
        <v>150,000</v>
      </c>
      <c r="H11019" t="s">
        <v>96</v>
      </c>
      <c r="J11019" t="s">
        <v>82</v>
      </c>
      <c r="K11019" t="s">
        <v>101</v>
      </c>
      <c r="L11019">
        <v>150000</v>
      </c>
      <c r="M11019" t="s">
        <v>4804</v>
      </c>
    </row>
    <row r="11020" spans="1:13">
      <c r="A11020">
        <v>15419</v>
      </c>
      <c r="B11020" t="s">
        <v>23</v>
      </c>
      <c r="C11020" s="16" t="s">
        <v>18596</v>
      </c>
      <c r="D11020">
        <f t="shared" si="0"/>
        <v>28</v>
      </c>
      <c r="E11020" t="str">
        <f t="shared" si="1"/>
        <v>3,587,000</v>
      </c>
      <c r="F11020" t="str">
        <f t="shared" si="2"/>
        <v/>
      </c>
      <c r="G11020" t="str">
        <f t="shared" si="3"/>
        <v>3,587,000</v>
      </c>
      <c r="H11020" t="s">
        <v>96</v>
      </c>
      <c r="J11020" t="s">
        <v>84</v>
      </c>
      <c r="K11020" t="s">
        <v>101</v>
      </c>
      <c r="L11020">
        <v>3587000</v>
      </c>
      <c r="M11020" t="s">
        <v>5926</v>
      </c>
    </row>
    <row r="11021" spans="1:13">
      <c r="A11021">
        <v>15420</v>
      </c>
      <c r="B11021" t="s">
        <v>23</v>
      </c>
      <c r="C11021" s="16" t="s">
        <v>18597</v>
      </c>
      <c r="D11021">
        <f t="shared" si="0"/>
        <v>28</v>
      </c>
      <c r="E11021" t="str">
        <f t="shared" si="1"/>
        <v>2,383,000</v>
      </c>
      <c r="F11021" t="str">
        <f t="shared" si="2"/>
        <v/>
      </c>
      <c r="G11021" t="str">
        <f t="shared" si="3"/>
        <v>2,383,000</v>
      </c>
      <c r="H11021" t="s">
        <v>96</v>
      </c>
      <c r="J11021" t="s">
        <v>84</v>
      </c>
      <c r="K11021" t="s">
        <v>101</v>
      </c>
      <c r="L11021">
        <v>2383000</v>
      </c>
      <c r="M11021" t="s">
        <v>5099</v>
      </c>
    </row>
    <row r="11022" spans="1:13">
      <c r="A11022">
        <v>15421</v>
      </c>
      <c r="B11022" t="s">
        <v>23</v>
      </c>
      <c r="C11022" s="16" t="s">
        <v>18598</v>
      </c>
      <c r="D11022">
        <f t="shared" si="0"/>
        <v>28</v>
      </c>
      <c r="E11022" t="str">
        <f t="shared" si="1"/>
        <v>2,100,000</v>
      </c>
      <c r="F11022" t="str">
        <f t="shared" si="2"/>
        <v/>
      </c>
      <c r="G11022" t="str">
        <f t="shared" si="3"/>
        <v>2,100,000</v>
      </c>
      <c r="H11022" t="s">
        <v>96</v>
      </c>
      <c r="J11022" t="s">
        <v>84</v>
      </c>
      <c r="K11022" t="s">
        <v>101</v>
      </c>
      <c r="L11022">
        <v>2100000</v>
      </c>
      <c r="M11022" t="s">
        <v>5856</v>
      </c>
    </row>
    <row r="11023" spans="1:13">
      <c r="A11023">
        <v>15422</v>
      </c>
      <c r="B11023" t="s">
        <v>23</v>
      </c>
      <c r="C11023" s="16" t="s">
        <v>18599</v>
      </c>
      <c r="D11023">
        <f t="shared" si="0"/>
        <v>28</v>
      </c>
      <c r="E11023" t="str">
        <f t="shared" si="1"/>
        <v>2,000,000</v>
      </c>
      <c r="F11023" t="str">
        <f t="shared" si="2"/>
        <v/>
      </c>
      <c r="G11023" t="str">
        <f t="shared" si="3"/>
        <v>2,000,000</v>
      </c>
      <c r="H11023" t="s">
        <v>96</v>
      </c>
      <c r="J11023" t="s">
        <v>84</v>
      </c>
      <c r="K11023" t="s">
        <v>101</v>
      </c>
      <c r="L11023">
        <v>2000000</v>
      </c>
      <c r="M11023" t="s">
        <v>5416</v>
      </c>
    </row>
    <row r="11024" spans="1:13">
      <c r="A11024">
        <v>15423</v>
      </c>
      <c r="B11024" t="s">
        <v>23</v>
      </c>
      <c r="C11024" s="16" t="s">
        <v>18600</v>
      </c>
      <c r="D11024">
        <f t="shared" si="0"/>
        <v>28</v>
      </c>
      <c r="E11024" t="str">
        <f t="shared" si="1"/>
        <v>1,502,000</v>
      </c>
      <c r="F11024" t="str">
        <f t="shared" si="2"/>
        <v/>
      </c>
      <c r="G11024" t="str">
        <f t="shared" si="3"/>
        <v>1,502,000</v>
      </c>
      <c r="H11024" t="s">
        <v>96</v>
      </c>
      <c r="J11024" t="s">
        <v>84</v>
      </c>
      <c r="K11024" t="s">
        <v>101</v>
      </c>
      <c r="L11024">
        <v>1502000</v>
      </c>
      <c r="M11024" t="s">
        <v>5642</v>
      </c>
    </row>
    <row r="11025" spans="1:13">
      <c r="A11025">
        <v>15424</v>
      </c>
      <c r="B11025" t="s">
        <v>23</v>
      </c>
      <c r="C11025" s="16" t="s">
        <v>18601</v>
      </c>
      <c r="D11025">
        <f t="shared" si="0"/>
        <v>28</v>
      </c>
      <c r="E11025" t="str">
        <f t="shared" si="1"/>
        <v>1,308,000</v>
      </c>
      <c r="F11025" t="str">
        <f t="shared" si="2"/>
        <v/>
      </c>
      <c r="G11025" t="str">
        <f t="shared" si="3"/>
        <v>1,308,000</v>
      </c>
      <c r="H11025" t="s">
        <v>96</v>
      </c>
      <c r="J11025" t="s">
        <v>84</v>
      </c>
      <c r="K11025" t="s">
        <v>101</v>
      </c>
      <c r="L11025">
        <v>1308000</v>
      </c>
      <c r="M11025" t="s">
        <v>4958</v>
      </c>
    </row>
    <row r="11026" spans="1:13">
      <c r="A11026">
        <v>15425</v>
      </c>
      <c r="B11026" t="s">
        <v>23</v>
      </c>
      <c r="C11026" s="16" t="s">
        <v>18602</v>
      </c>
      <c r="D11026">
        <f t="shared" si="0"/>
        <v>28</v>
      </c>
      <c r="E11026" t="str">
        <f t="shared" si="1"/>
        <v>850,000</v>
      </c>
      <c r="F11026" t="str">
        <f t="shared" si="2"/>
        <v/>
      </c>
      <c r="G11026" t="str">
        <f t="shared" si="3"/>
        <v>850,000</v>
      </c>
      <c r="H11026" t="s">
        <v>96</v>
      </c>
      <c r="J11026" t="s">
        <v>84</v>
      </c>
      <c r="K11026" t="s">
        <v>101</v>
      </c>
      <c r="L11026">
        <v>850000</v>
      </c>
      <c r="M11026" t="s">
        <v>5709</v>
      </c>
    </row>
    <row r="11027" spans="1:13">
      <c r="A11027">
        <v>15426</v>
      </c>
      <c r="B11027" t="s">
        <v>23</v>
      </c>
      <c r="C11027" s="16" t="s">
        <v>18603</v>
      </c>
      <c r="D11027">
        <f t="shared" si="0"/>
        <v>28</v>
      </c>
      <c r="E11027" t="str">
        <f t="shared" si="1"/>
        <v>750,000</v>
      </c>
      <c r="F11027" t="str">
        <f t="shared" si="2"/>
        <v/>
      </c>
      <c r="G11027" t="str">
        <f t="shared" si="3"/>
        <v>750,000</v>
      </c>
      <c r="H11027" t="s">
        <v>96</v>
      </c>
      <c r="J11027" t="s">
        <v>84</v>
      </c>
      <c r="K11027" t="s">
        <v>101</v>
      </c>
      <c r="L11027">
        <v>750000</v>
      </c>
      <c r="M11027" t="s">
        <v>5973</v>
      </c>
    </row>
    <row r="11028" spans="1:13">
      <c r="A11028">
        <v>15427</v>
      </c>
      <c r="B11028" t="s">
        <v>23</v>
      </c>
      <c r="C11028" s="16" t="s">
        <v>18604</v>
      </c>
      <c r="D11028">
        <f t="shared" si="0"/>
        <v>28</v>
      </c>
      <c r="E11028" t="str">
        <f t="shared" si="1"/>
        <v>700,000</v>
      </c>
      <c r="F11028" t="str">
        <f t="shared" si="2"/>
        <v/>
      </c>
      <c r="G11028" t="str">
        <f t="shared" si="3"/>
        <v>700,000</v>
      </c>
      <c r="H11028" t="s">
        <v>96</v>
      </c>
      <c r="J11028" t="s">
        <v>84</v>
      </c>
      <c r="K11028" t="s">
        <v>101</v>
      </c>
      <c r="L11028">
        <v>700000</v>
      </c>
      <c r="M11028" t="s">
        <v>5838</v>
      </c>
    </row>
    <row r="11029" spans="1:13">
      <c r="A11029">
        <v>15428</v>
      </c>
      <c r="B11029" t="s">
        <v>23</v>
      </c>
      <c r="C11029" s="16" t="s">
        <v>18605</v>
      </c>
      <c r="D11029">
        <f t="shared" si="0"/>
        <v>28</v>
      </c>
      <c r="E11029" t="str">
        <f t="shared" si="1"/>
        <v>617,000</v>
      </c>
      <c r="F11029" t="str">
        <f t="shared" si="2"/>
        <v/>
      </c>
      <c r="G11029" t="str">
        <f t="shared" si="3"/>
        <v>617,000</v>
      </c>
      <c r="H11029" t="s">
        <v>96</v>
      </c>
      <c r="J11029" t="s">
        <v>84</v>
      </c>
      <c r="K11029" t="s">
        <v>101</v>
      </c>
      <c r="L11029">
        <v>617000</v>
      </c>
      <c r="M11029" t="s">
        <v>5060</v>
      </c>
    </row>
    <row r="11030" spans="1:13">
      <c r="A11030">
        <v>15429</v>
      </c>
      <c r="B11030" t="s">
        <v>23</v>
      </c>
      <c r="C11030" s="16" t="s">
        <v>18606</v>
      </c>
      <c r="D11030">
        <f t="shared" si="0"/>
        <v>28</v>
      </c>
      <c r="E11030" t="str">
        <f t="shared" si="1"/>
        <v>170,000</v>
      </c>
      <c r="F11030" t="str">
        <f t="shared" si="2"/>
        <v/>
      </c>
      <c r="G11030" t="str">
        <f t="shared" si="3"/>
        <v>170,000</v>
      </c>
      <c r="H11030" t="s">
        <v>96</v>
      </c>
      <c r="J11030" t="s">
        <v>84</v>
      </c>
      <c r="K11030" t="s">
        <v>101</v>
      </c>
      <c r="L11030">
        <v>170000</v>
      </c>
      <c r="M11030" t="s">
        <v>6015</v>
      </c>
    </row>
    <row r="11031" spans="1:13">
      <c r="A11031">
        <v>15432</v>
      </c>
      <c r="B11031" t="s">
        <v>23</v>
      </c>
      <c r="C11031" s="16" t="s">
        <v>18607</v>
      </c>
      <c r="D11031">
        <f t="shared" si="0"/>
        <v>28</v>
      </c>
      <c r="E11031" t="str">
        <f t="shared" si="1"/>
        <v>3,081,000</v>
      </c>
      <c r="F11031" t="str">
        <f t="shared" si="2"/>
        <v/>
      </c>
      <c r="G11031" t="str">
        <f t="shared" si="3"/>
        <v>3,081,000</v>
      </c>
      <c r="H11031" t="s">
        <v>96</v>
      </c>
      <c r="J11031" t="s">
        <v>88</v>
      </c>
      <c r="K11031" t="s">
        <v>101</v>
      </c>
      <c r="L11031">
        <v>3081000</v>
      </c>
      <c r="M11031" t="s">
        <v>5393</v>
      </c>
    </row>
    <row r="11032" spans="1:13">
      <c r="A11032">
        <v>15433</v>
      </c>
      <c r="B11032" t="s">
        <v>23</v>
      </c>
      <c r="C11032" s="16" t="s">
        <v>18608</v>
      </c>
      <c r="D11032">
        <f t="shared" si="0"/>
        <v>28</v>
      </c>
      <c r="E11032" t="str">
        <f t="shared" si="1"/>
        <v>2,400,000</v>
      </c>
      <c r="F11032" t="str">
        <f t="shared" si="2"/>
        <v/>
      </c>
      <c r="G11032" t="str">
        <f t="shared" si="3"/>
        <v>2,400,000</v>
      </c>
      <c r="H11032" t="s">
        <v>96</v>
      </c>
      <c r="J11032" t="s">
        <v>88</v>
      </c>
      <c r="K11032" t="s">
        <v>101</v>
      </c>
      <c r="L11032">
        <v>2400000</v>
      </c>
      <c r="M11032" t="s">
        <v>5344</v>
      </c>
    </row>
    <row r="11033" spans="1:13">
      <c r="A11033">
        <v>15434</v>
      </c>
      <c r="B11033" t="s">
        <v>23</v>
      </c>
      <c r="C11033" s="16" t="s">
        <v>18609</v>
      </c>
      <c r="D11033">
        <f t="shared" si="0"/>
        <v>28</v>
      </c>
      <c r="E11033" t="str">
        <f t="shared" si="1"/>
        <v>2,380,000</v>
      </c>
      <c r="F11033" t="str">
        <f t="shared" si="2"/>
        <v/>
      </c>
      <c r="G11033" t="str">
        <f t="shared" si="3"/>
        <v>2,380,000</v>
      </c>
      <c r="H11033" t="s">
        <v>96</v>
      </c>
      <c r="J11033" t="s">
        <v>88</v>
      </c>
      <c r="K11033" t="s">
        <v>101</v>
      </c>
      <c r="L11033">
        <v>2380000</v>
      </c>
      <c r="M11033" t="s">
        <v>5265</v>
      </c>
    </row>
    <row r="11034" spans="1:13">
      <c r="A11034">
        <v>15435</v>
      </c>
      <c r="B11034" t="s">
        <v>23</v>
      </c>
      <c r="C11034" s="16" t="s">
        <v>18610</v>
      </c>
      <c r="D11034">
        <f t="shared" si="0"/>
        <v>28</v>
      </c>
      <c r="E11034" t="str">
        <f t="shared" si="1"/>
        <v>1,800,000</v>
      </c>
      <c r="F11034" t="str">
        <f t="shared" si="2"/>
        <v/>
      </c>
      <c r="G11034" t="str">
        <f t="shared" si="3"/>
        <v>1,800,000</v>
      </c>
      <c r="H11034" t="s">
        <v>96</v>
      </c>
      <c r="J11034" t="s">
        <v>88</v>
      </c>
      <c r="K11034" t="s">
        <v>101</v>
      </c>
      <c r="L11034">
        <v>1800000</v>
      </c>
      <c r="M11034" t="s">
        <v>5257</v>
      </c>
    </row>
    <row r="11035" spans="1:13">
      <c r="A11035">
        <v>15436</v>
      </c>
      <c r="B11035" t="s">
        <v>23</v>
      </c>
      <c r="C11035" s="16" t="s">
        <v>18611</v>
      </c>
      <c r="D11035">
        <f t="shared" si="0"/>
        <v>28</v>
      </c>
      <c r="E11035" t="str">
        <f t="shared" si="1"/>
        <v>1,581,000</v>
      </c>
      <c r="F11035" t="str">
        <f t="shared" si="2"/>
        <v/>
      </c>
      <c r="G11035" t="str">
        <f t="shared" si="3"/>
        <v>1,581,000</v>
      </c>
      <c r="H11035" t="s">
        <v>96</v>
      </c>
      <c r="J11035" t="s">
        <v>88</v>
      </c>
      <c r="K11035" t="s">
        <v>101</v>
      </c>
      <c r="L11035">
        <v>1581000</v>
      </c>
      <c r="M11035" t="s">
        <v>5072</v>
      </c>
    </row>
    <row r="11036" spans="1:13">
      <c r="A11036">
        <v>15437</v>
      </c>
      <c r="B11036" t="s">
        <v>23</v>
      </c>
      <c r="C11036" s="16" t="s">
        <v>18612</v>
      </c>
      <c r="D11036">
        <f t="shared" si="0"/>
        <v>28</v>
      </c>
      <c r="E11036" t="str">
        <f t="shared" si="1"/>
        <v>1,400,000</v>
      </c>
      <c r="F11036" t="str">
        <f t="shared" si="2"/>
        <v/>
      </c>
      <c r="G11036" t="str">
        <f t="shared" si="3"/>
        <v>1,400,000</v>
      </c>
      <c r="H11036" t="s">
        <v>96</v>
      </c>
      <c r="J11036" t="s">
        <v>88</v>
      </c>
      <c r="K11036" t="s">
        <v>101</v>
      </c>
      <c r="L11036">
        <v>1400000</v>
      </c>
      <c r="M11036" t="s">
        <v>6132</v>
      </c>
    </row>
    <row r="11037" spans="1:13">
      <c r="A11037">
        <v>15438</v>
      </c>
      <c r="B11037" t="s">
        <v>23</v>
      </c>
      <c r="C11037" s="16" t="s">
        <v>18613</v>
      </c>
      <c r="D11037">
        <f t="shared" si="0"/>
        <v>28</v>
      </c>
      <c r="E11037" t="str">
        <f t="shared" si="1"/>
        <v>1,333,000</v>
      </c>
      <c r="F11037" t="str">
        <f t="shared" si="2"/>
        <v/>
      </c>
      <c r="G11037" t="str">
        <f t="shared" si="3"/>
        <v>1,333,000</v>
      </c>
      <c r="H11037" t="s">
        <v>96</v>
      </c>
      <c r="J11037" t="s">
        <v>88</v>
      </c>
      <c r="K11037" t="s">
        <v>101</v>
      </c>
      <c r="L11037">
        <v>1333000</v>
      </c>
      <c r="M11037" t="s">
        <v>5588</v>
      </c>
    </row>
    <row r="11038" spans="1:13">
      <c r="A11038">
        <v>15439</v>
      </c>
      <c r="B11038" t="s">
        <v>23</v>
      </c>
      <c r="C11038" s="16" t="s">
        <v>18614</v>
      </c>
      <c r="D11038">
        <f t="shared" si="0"/>
        <v>28</v>
      </c>
      <c r="E11038" t="str">
        <f t="shared" si="1"/>
        <v>810,000</v>
      </c>
      <c r="F11038" t="str">
        <f t="shared" si="2"/>
        <v/>
      </c>
      <c r="G11038" t="str">
        <f t="shared" si="3"/>
        <v>810,000</v>
      </c>
      <c r="H11038" t="s">
        <v>96</v>
      </c>
      <c r="J11038" t="s">
        <v>88</v>
      </c>
      <c r="K11038" t="s">
        <v>101</v>
      </c>
      <c r="L11038">
        <v>810000</v>
      </c>
      <c r="M11038" t="s">
        <v>4905</v>
      </c>
    </row>
    <row r="11039" spans="1:13">
      <c r="A11039">
        <v>15440</v>
      </c>
      <c r="B11039" t="s">
        <v>23</v>
      </c>
      <c r="C11039" s="16" t="s">
        <v>18615</v>
      </c>
      <c r="D11039">
        <f t="shared" si="0"/>
        <v>28</v>
      </c>
      <c r="E11039" t="str">
        <f t="shared" si="1"/>
        <v>650,000</v>
      </c>
      <c r="F11039" t="str">
        <f t="shared" si="2"/>
        <v/>
      </c>
      <c r="G11039" t="str">
        <f t="shared" si="3"/>
        <v>650,000</v>
      </c>
      <c r="H11039" t="s">
        <v>96</v>
      </c>
      <c r="J11039" t="s">
        <v>88</v>
      </c>
      <c r="K11039" t="s">
        <v>101</v>
      </c>
      <c r="L11039">
        <v>650000</v>
      </c>
      <c r="M11039" t="s">
        <v>5539</v>
      </c>
    </row>
    <row r="11040" spans="1:13">
      <c r="A11040">
        <v>15441</v>
      </c>
      <c r="B11040" t="s">
        <v>23</v>
      </c>
      <c r="C11040" s="16" t="s">
        <v>18616</v>
      </c>
      <c r="D11040">
        <f t="shared" si="0"/>
        <v>28</v>
      </c>
      <c r="E11040" t="str">
        <f t="shared" si="1"/>
        <v>605,000</v>
      </c>
      <c r="F11040" t="str">
        <f t="shared" si="2"/>
        <v/>
      </c>
      <c r="G11040" t="str">
        <f t="shared" si="3"/>
        <v>605,000</v>
      </c>
      <c r="H11040" t="s">
        <v>96</v>
      </c>
      <c r="J11040" t="s">
        <v>88</v>
      </c>
      <c r="K11040" t="s">
        <v>101</v>
      </c>
      <c r="L11040">
        <v>605000</v>
      </c>
      <c r="M11040" t="s">
        <v>6081</v>
      </c>
    </row>
    <row r="11041" spans="1:13">
      <c r="A11041">
        <v>15442</v>
      </c>
      <c r="B11041" t="s">
        <v>23</v>
      </c>
      <c r="C11041" s="16" t="s">
        <v>18617</v>
      </c>
      <c r="D11041">
        <f t="shared" si="0"/>
        <v>28</v>
      </c>
      <c r="E11041" t="str">
        <f t="shared" si="1"/>
        <v>450,000</v>
      </c>
      <c r="F11041" t="str">
        <f t="shared" si="2"/>
        <v/>
      </c>
      <c r="G11041" t="str">
        <f t="shared" si="3"/>
        <v>450,000</v>
      </c>
      <c r="H11041" t="s">
        <v>96</v>
      </c>
      <c r="J11041" t="s">
        <v>88</v>
      </c>
      <c r="K11041" t="s">
        <v>101</v>
      </c>
      <c r="L11041">
        <v>450000</v>
      </c>
      <c r="M11041" t="s">
        <v>5182</v>
      </c>
    </row>
    <row r="11042" spans="1:13">
      <c r="A11042">
        <v>15443</v>
      </c>
      <c r="B11042" t="s">
        <v>23</v>
      </c>
      <c r="C11042" s="16" t="s">
        <v>18618</v>
      </c>
      <c r="D11042">
        <f t="shared" si="0"/>
        <v>28</v>
      </c>
      <c r="E11042" t="str">
        <f t="shared" si="1"/>
        <v>200,000</v>
      </c>
      <c r="F11042" t="str">
        <f t="shared" si="2"/>
        <v/>
      </c>
      <c r="G11042" t="str">
        <f t="shared" si="3"/>
        <v>200,000</v>
      </c>
      <c r="H11042" t="s">
        <v>96</v>
      </c>
      <c r="J11042" t="s">
        <v>88</v>
      </c>
      <c r="K11042" t="s">
        <v>101</v>
      </c>
      <c r="L11042">
        <v>200000</v>
      </c>
      <c r="M11042" t="s">
        <v>5334</v>
      </c>
    </row>
    <row r="11043" spans="1:13">
      <c r="A11043">
        <v>15444</v>
      </c>
      <c r="B11043" t="s">
        <v>23</v>
      </c>
      <c r="C11043" s="16" t="s">
        <v>18619</v>
      </c>
      <c r="D11043">
        <f t="shared" si="0"/>
        <v>28</v>
      </c>
      <c r="E11043" t="str">
        <f t="shared" si="1"/>
        <v>150,000</v>
      </c>
      <c r="F11043" t="str">
        <f t="shared" si="2"/>
        <v/>
      </c>
      <c r="G11043" t="str">
        <f t="shared" si="3"/>
        <v>150,000</v>
      </c>
      <c r="H11043" t="s">
        <v>96</v>
      </c>
      <c r="J11043" t="s">
        <v>88</v>
      </c>
      <c r="K11043" t="s">
        <v>101</v>
      </c>
      <c r="L11043">
        <v>150000</v>
      </c>
      <c r="M11043" t="s">
        <v>6167</v>
      </c>
    </row>
    <row r="11044" spans="1:13">
      <c r="A11044">
        <v>15445</v>
      </c>
      <c r="B11044" t="s">
        <v>23</v>
      </c>
      <c r="C11044" s="16" t="s">
        <v>18620</v>
      </c>
      <c r="D11044">
        <f t="shared" si="0"/>
        <v>28</v>
      </c>
      <c r="E11044" t="str">
        <f t="shared" si="1"/>
        <v>150,000</v>
      </c>
      <c r="F11044" t="str">
        <f t="shared" si="2"/>
        <v/>
      </c>
      <c r="G11044" t="str">
        <f t="shared" si="3"/>
        <v>150,000</v>
      </c>
      <c r="H11044" t="s">
        <v>96</v>
      </c>
      <c r="J11044" t="s">
        <v>88</v>
      </c>
      <c r="K11044" t="s">
        <v>101</v>
      </c>
      <c r="L11044">
        <v>150000</v>
      </c>
      <c r="M11044" t="s">
        <v>18621</v>
      </c>
    </row>
    <row r="11045" spans="1:13">
      <c r="A11045">
        <v>15448</v>
      </c>
      <c r="B11045" t="s">
        <v>23</v>
      </c>
      <c r="C11045" s="16" t="s">
        <v>18622</v>
      </c>
      <c r="D11045">
        <f t="shared" si="0"/>
        <v>28</v>
      </c>
      <c r="E11045" t="str">
        <f t="shared" si="1"/>
        <v>2,313,000</v>
      </c>
      <c r="F11045" t="str">
        <f t="shared" si="2"/>
        <v/>
      </c>
      <c r="G11045" t="str">
        <f t="shared" si="3"/>
        <v>2,313,000</v>
      </c>
      <c r="H11045" t="s">
        <v>96</v>
      </c>
      <c r="J11045" t="s">
        <v>93</v>
      </c>
      <c r="K11045" t="s">
        <v>101</v>
      </c>
      <c r="L11045">
        <v>2313000</v>
      </c>
      <c r="M11045" t="s">
        <v>5433</v>
      </c>
    </row>
    <row r="11046" spans="1:13">
      <c r="A11046">
        <v>15449</v>
      </c>
      <c r="B11046" t="s">
        <v>23</v>
      </c>
      <c r="C11046" s="16" t="s">
        <v>18623</v>
      </c>
      <c r="D11046">
        <f t="shared" si="0"/>
        <v>28</v>
      </c>
      <c r="E11046" t="str">
        <f t="shared" si="1"/>
        <v>2,300,000</v>
      </c>
      <c r="F11046" t="str">
        <f t="shared" si="2"/>
        <v/>
      </c>
      <c r="G11046" t="str">
        <f t="shared" si="3"/>
        <v>2,300,000</v>
      </c>
      <c r="H11046" t="s">
        <v>96</v>
      </c>
      <c r="J11046" t="s">
        <v>93</v>
      </c>
      <c r="K11046" t="s">
        <v>101</v>
      </c>
      <c r="L11046">
        <v>2300000</v>
      </c>
      <c r="M11046" t="s">
        <v>5772</v>
      </c>
    </row>
    <row r="11047" spans="1:13">
      <c r="A11047">
        <v>15450</v>
      </c>
      <c r="B11047" t="s">
        <v>23</v>
      </c>
      <c r="C11047" s="16" t="s">
        <v>18624</v>
      </c>
      <c r="D11047">
        <f t="shared" si="0"/>
        <v>28</v>
      </c>
      <c r="E11047" t="str">
        <f t="shared" si="1"/>
        <v>2,004,000</v>
      </c>
      <c r="F11047" t="str">
        <f t="shared" si="2"/>
        <v/>
      </c>
      <c r="G11047" t="str">
        <f t="shared" si="3"/>
        <v>2,004,000</v>
      </c>
      <c r="H11047" t="s">
        <v>96</v>
      </c>
      <c r="J11047" t="s">
        <v>93</v>
      </c>
      <c r="K11047" t="s">
        <v>101</v>
      </c>
      <c r="L11047">
        <v>2004000</v>
      </c>
      <c r="M11047" t="s">
        <v>5835</v>
      </c>
    </row>
    <row r="11048" spans="1:13">
      <c r="A11048">
        <v>15451</v>
      </c>
      <c r="B11048" t="s">
        <v>23</v>
      </c>
      <c r="C11048" s="16" t="s">
        <v>18625</v>
      </c>
      <c r="D11048">
        <f t="shared" si="0"/>
        <v>28</v>
      </c>
      <c r="E11048" t="str">
        <f t="shared" si="1"/>
        <v>2,000,000</v>
      </c>
      <c r="F11048" t="str">
        <f t="shared" si="2"/>
        <v/>
      </c>
      <c r="G11048" t="str">
        <f t="shared" si="3"/>
        <v>2,000,000</v>
      </c>
      <c r="H11048" t="s">
        <v>96</v>
      </c>
      <c r="J11048" t="s">
        <v>93</v>
      </c>
      <c r="K11048" t="s">
        <v>101</v>
      </c>
      <c r="L11048">
        <v>2000000</v>
      </c>
      <c r="M11048" t="s">
        <v>4731</v>
      </c>
    </row>
    <row r="11049" spans="1:13">
      <c r="A11049">
        <v>15452</v>
      </c>
      <c r="B11049" t="s">
        <v>23</v>
      </c>
      <c r="C11049" s="16" t="s">
        <v>18626</v>
      </c>
      <c r="D11049">
        <f t="shared" si="0"/>
        <v>28</v>
      </c>
      <c r="E11049" t="str">
        <f t="shared" si="1"/>
        <v>1,625,000</v>
      </c>
      <c r="F11049" t="str">
        <f t="shared" si="2"/>
        <v/>
      </c>
      <c r="G11049" t="str">
        <f t="shared" si="3"/>
        <v>1,625,000</v>
      </c>
      <c r="H11049" t="s">
        <v>96</v>
      </c>
      <c r="J11049" t="s">
        <v>93</v>
      </c>
      <c r="K11049" t="s">
        <v>101</v>
      </c>
      <c r="L11049">
        <v>1625000</v>
      </c>
      <c r="M11049" t="s">
        <v>6084</v>
      </c>
    </row>
    <row r="11050" spans="1:13">
      <c r="A11050">
        <v>15453</v>
      </c>
      <c r="B11050" t="s">
        <v>23</v>
      </c>
      <c r="C11050" s="16" t="s">
        <v>18627</v>
      </c>
      <c r="D11050">
        <f t="shared" si="0"/>
        <v>28</v>
      </c>
      <c r="E11050" t="str">
        <f t="shared" si="1"/>
        <v>1,309,000</v>
      </c>
      <c r="F11050" t="str">
        <f t="shared" si="2"/>
        <v/>
      </c>
      <c r="G11050" t="str">
        <f t="shared" si="3"/>
        <v>1,309,000</v>
      </c>
      <c r="H11050" t="s">
        <v>96</v>
      </c>
      <c r="J11050" t="s">
        <v>93</v>
      </c>
      <c r="K11050" t="s">
        <v>101</v>
      </c>
      <c r="L11050">
        <v>1309000</v>
      </c>
      <c r="M11050" t="s">
        <v>5639</v>
      </c>
    </row>
    <row r="11051" spans="1:13">
      <c r="A11051">
        <v>15454</v>
      </c>
      <c r="B11051" t="s">
        <v>23</v>
      </c>
      <c r="C11051" s="16" t="s">
        <v>18628</v>
      </c>
      <c r="D11051">
        <f t="shared" si="0"/>
        <v>28</v>
      </c>
      <c r="E11051" t="str">
        <f t="shared" si="1"/>
        <v>940,000</v>
      </c>
      <c r="F11051" t="str">
        <f t="shared" si="2"/>
        <v/>
      </c>
      <c r="G11051" t="str">
        <f t="shared" si="3"/>
        <v>940,000</v>
      </c>
      <c r="H11051" t="s">
        <v>96</v>
      </c>
      <c r="J11051" t="s">
        <v>93</v>
      </c>
      <c r="K11051" t="s">
        <v>101</v>
      </c>
      <c r="L11051">
        <v>940000</v>
      </c>
      <c r="M11051" t="s">
        <v>5470</v>
      </c>
    </row>
    <row r="11052" spans="1:13">
      <c r="A11052">
        <v>15455</v>
      </c>
      <c r="B11052" t="s">
        <v>23</v>
      </c>
      <c r="C11052" s="16" t="s">
        <v>18629</v>
      </c>
      <c r="D11052">
        <f t="shared" si="0"/>
        <v>28</v>
      </c>
      <c r="E11052" t="str">
        <f t="shared" si="1"/>
        <v>715,000</v>
      </c>
      <c r="F11052" t="str">
        <f t="shared" si="2"/>
        <v/>
      </c>
      <c r="G11052" t="str">
        <f t="shared" si="3"/>
        <v>715,000</v>
      </c>
      <c r="H11052" t="s">
        <v>96</v>
      </c>
      <c r="J11052" t="s">
        <v>93</v>
      </c>
      <c r="K11052" t="s">
        <v>101</v>
      </c>
      <c r="L11052">
        <v>715000</v>
      </c>
      <c r="M11052" t="s">
        <v>4725</v>
      </c>
    </row>
    <row r="11053" spans="1:13">
      <c r="A11053">
        <v>15456</v>
      </c>
      <c r="B11053" t="s">
        <v>23</v>
      </c>
      <c r="C11053" s="16" t="s">
        <v>18630</v>
      </c>
      <c r="D11053">
        <f t="shared" si="0"/>
        <v>28</v>
      </c>
      <c r="E11053" t="str">
        <f t="shared" si="1"/>
        <v>601,000</v>
      </c>
      <c r="F11053" t="str">
        <f t="shared" si="2"/>
        <v/>
      </c>
      <c r="G11053" t="str">
        <f t="shared" si="3"/>
        <v>601,000</v>
      </c>
      <c r="H11053" t="s">
        <v>96</v>
      </c>
      <c r="J11053" t="s">
        <v>93</v>
      </c>
      <c r="K11053" t="s">
        <v>101</v>
      </c>
      <c r="L11053">
        <v>601000</v>
      </c>
      <c r="M11053" t="s">
        <v>4975</v>
      </c>
    </row>
    <row r="11054" spans="1:13">
      <c r="A11054">
        <v>15457</v>
      </c>
      <c r="B11054" t="s">
        <v>23</v>
      </c>
      <c r="C11054" s="16" t="s">
        <v>18631</v>
      </c>
      <c r="D11054">
        <f t="shared" si="0"/>
        <v>28</v>
      </c>
      <c r="E11054" t="str">
        <f t="shared" si="1"/>
        <v>600,000</v>
      </c>
      <c r="F11054" t="str">
        <f t="shared" si="2"/>
        <v/>
      </c>
      <c r="G11054" t="str">
        <f t="shared" si="3"/>
        <v>600,000</v>
      </c>
      <c r="H11054" t="s">
        <v>96</v>
      </c>
      <c r="J11054" t="s">
        <v>93</v>
      </c>
      <c r="K11054" t="s">
        <v>101</v>
      </c>
      <c r="L11054">
        <v>600000</v>
      </c>
      <c r="M11054" t="s">
        <v>5489</v>
      </c>
    </row>
    <row r="11055" spans="1:13">
      <c r="A11055">
        <v>15458</v>
      </c>
      <c r="B11055" t="s">
        <v>23</v>
      </c>
      <c r="C11055" s="16" t="s">
        <v>18632</v>
      </c>
      <c r="D11055">
        <f t="shared" si="0"/>
        <v>28</v>
      </c>
      <c r="E11055" t="str">
        <f t="shared" si="1"/>
        <v>500,000</v>
      </c>
      <c r="F11055" t="str">
        <f t="shared" si="2"/>
        <v/>
      </c>
      <c r="G11055" t="str">
        <f t="shared" si="3"/>
        <v>500,000</v>
      </c>
      <c r="H11055" t="s">
        <v>96</v>
      </c>
      <c r="J11055" t="s">
        <v>93</v>
      </c>
      <c r="K11055" t="s">
        <v>101</v>
      </c>
      <c r="L11055">
        <v>500000</v>
      </c>
      <c r="M11055" t="s">
        <v>5118</v>
      </c>
    </row>
    <row r="11056" spans="1:13">
      <c r="A11056">
        <v>15459</v>
      </c>
      <c r="B11056" t="s">
        <v>23</v>
      </c>
      <c r="C11056" s="16" t="s">
        <v>18633</v>
      </c>
      <c r="D11056">
        <f t="shared" si="0"/>
        <v>28</v>
      </c>
      <c r="E11056" t="str">
        <f t="shared" si="1"/>
        <v>500,000</v>
      </c>
      <c r="F11056" t="str">
        <f t="shared" si="2"/>
        <v/>
      </c>
      <c r="G11056" t="str">
        <f t="shared" si="3"/>
        <v>500,000</v>
      </c>
      <c r="H11056" t="s">
        <v>96</v>
      </c>
      <c r="J11056" t="s">
        <v>93</v>
      </c>
      <c r="K11056" t="s">
        <v>101</v>
      </c>
      <c r="L11056">
        <v>500000</v>
      </c>
      <c r="M11056" t="s">
        <v>4996</v>
      </c>
    </row>
    <row r="11057" spans="1:13">
      <c r="A11057">
        <v>15460</v>
      </c>
      <c r="B11057" t="s">
        <v>23</v>
      </c>
      <c r="C11057" s="16" t="s">
        <v>18634</v>
      </c>
      <c r="D11057">
        <f t="shared" si="0"/>
        <v>28</v>
      </c>
      <c r="E11057" t="str">
        <f t="shared" si="1"/>
        <v>400,000</v>
      </c>
      <c r="F11057" t="str">
        <f t="shared" si="2"/>
        <v/>
      </c>
      <c r="G11057" t="str">
        <f t="shared" si="3"/>
        <v>400,000</v>
      </c>
      <c r="H11057" t="s">
        <v>96</v>
      </c>
      <c r="J11057" t="s">
        <v>93</v>
      </c>
      <c r="K11057" t="s">
        <v>101</v>
      </c>
      <c r="L11057">
        <v>400000</v>
      </c>
      <c r="M11057" t="s">
        <v>5427</v>
      </c>
    </row>
    <row r="11058" spans="1:13">
      <c r="A11058">
        <v>15461</v>
      </c>
      <c r="B11058" t="s">
        <v>23</v>
      </c>
      <c r="C11058" s="16" t="s">
        <v>18635</v>
      </c>
      <c r="D11058">
        <f t="shared" si="0"/>
        <v>28</v>
      </c>
      <c r="E11058" t="str">
        <f t="shared" si="1"/>
        <v>283,000</v>
      </c>
      <c r="F11058" t="str">
        <f t="shared" si="2"/>
        <v/>
      </c>
      <c r="G11058" t="str">
        <f t="shared" si="3"/>
        <v>283,000</v>
      </c>
      <c r="H11058" t="s">
        <v>96</v>
      </c>
      <c r="J11058" t="s">
        <v>93</v>
      </c>
      <c r="K11058" t="s">
        <v>101</v>
      </c>
      <c r="L11058">
        <v>283000</v>
      </c>
      <c r="M11058" t="s">
        <v>4690</v>
      </c>
    </row>
    <row r="11059" spans="1:13">
      <c r="A11059">
        <v>15462</v>
      </c>
      <c r="B11059" t="s">
        <v>23</v>
      </c>
      <c r="C11059" s="16" t="s">
        <v>18636</v>
      </c>
      <c r="D11059">
        <f t="shared" si="0"/>
        <v>28</v>
      </c>
      <c r="E11059" t="str">
        <f t="shared" si="1"/>
        <v>150,000</v>
      </c>
      <c r="F11059" t="str">
        <f t="shared" si="2"/>
        <v/>
      </c>
      <c r="G11059" t="str">
        <f t="shared" si="3"/>
        <v>150,000</v>
      </c>
      <c r="H11059" t="s">
        <v>96</v>
      </c>
      <c r="J11059" t="s">
        <v>93</v>
      </c>
      <c r="K11059" t="s">
        <v>101</v>
      </c>
      <c r="L11059">
        <v>150000</v>
      </c>
      <c r="M11059" t="s">
        <v>5690</v>
      </c>
    </row>
    <row r="11060" spans="1:13">
      <c r="A11060">
        <v>15531</v>
      </c>
      <c r="B11060" t="s">
        <v>24</v>
      </c>
      <c r="C11060" s="16" t="s">
        <v>18637</v>
      </c>
      <c r="D11060">
        <f t="shared" si="0"/>
        <v>31</v>
      </c>
      <c r="E11060" t="str">
        <f t="shared" si="1"/>
        <v>3,500,000</v>
      </c>
      <c r="F11060" t="str">
        <f t="shared" si="2"/>
        <v/>
      </c>
      <c r="G11060" t="str">
        <f t="shared" si="3"/>
        <v>3,500,000</v>
      </c>
      <c r="H11060" t="s">
        <v>96</v>
      </c>
      <c r="J11060" t="s">
        <v>28</v>
      </c>
      <c r="K11060" t="s">
        <v>101</v>
      </c>
      <c r="L11060">
        <v>3500000</v>
      </c>
      <c r="M11060" t="s">
        <v>18215</v>
      </c>
    </row>
    <row r="11061" spans="1:13">
      <c r="A11061">
        <v>15532</v>
      </c>
      <c r="B11061" t="s">
        <v>24</v>
      </c>
      <c r="C11061" s="16" t="s">
        <v>18638</v>
      </c>
      <c r="D11061">
        <f t="shared" si="0"/>
        <v>31</v>
      </c>
      <c r="E11061" t="str">
        <f t="shared" si="1"/>
        <v>2,450,000</v>
      </c>
      <c r="F11061" t="str">
        <f t="shared" si="2"/>
        <v/>
      </c>
      <c r="G11061" t="str">
        <f t="shared" si="3"/>
        <v>2,450,000</v>
      </c>
      <c r="H11061" t="s">
        <v>96</v>
      </c>
      <c r="J11061" t="s">
        <v>28</v>
      </c>
      <c r="K11061" t="s">
        <v>101</v>
      </c>
      <c r="L11061">
        <v>2450000</v>
      </c>
      <c r="M11061" t="s">
        <v>5354</v>
      </c>
    </row>
    <row r="11062" spans="1:13">
      <c r="A11062">
        <v>15533</v>
      </c>
      <c r="B11062" t="s">
        <v>24</v>
      </c>
      <c r="C11062" s="16" t="s">
        <v>18639</v>
      </c>
      <c r="D11062">
        <f t="shared" si="0"/>
        <v>31</v>
      </c>
      <c r="E11062" t="str">
        <f t="shared" si="1"/>
        <v>2,425,000</v>
      </c>
      <c r="F11062" t="str">
        <f t="shared" si="2"/>
        <v/>
      </c>
      <c r="G11062" t="str">
        <f t="shared" si="3"/>
        <v>2,425,000</v>
      </c>
      <c r="H11062" t="s">
        <v>96</v>
      </c>
      <c r="J11062" t="s">
        <v>28</v>
      </c>
      <c r="K11062" t="s">
        <v>101</v>
      </c>
      <c r="L11062">
        <v>2425000</v>
      </c>
      <c r="M11062" t="s">
        <v>5448</v>
      </c>
    </row>
    <row r="11063" spans="1:13">
      <c r="A11063">
        <v>15534</v>
      </c>
      <c r="B11063" t="s">
        <v>24</v>
      </c>
      <c r="C11063" s="16" t="s">
        <v>18640</v>
      </c>
      <c r="D11063">
        <f t="shared" si="0"/>
        <v>31</v>
      </c>
      <c r="E11063" t="str">
        <f t="shared" si="1"/>
        <v>1,988,000</v>
      </c>
      <c r="F11063" t="str">
        <f t="shared" si="2"/>
        <v/>
      </c>
      <c r="G11063" t="str">
        <f t="shared" si="3"/>
        <v>1,988,000</v>
      </c>
      <c r="H11063" t="s">
        <v>96</v>
      </c>
      <c r="J11063" t="s">
        <v>28</v>
      </c>
      <c r="K11063" t="s">
        <v>101</v>
      </c>
      <c r="L11063">
        <v>1988000</v>
      </c>
      <c r="M11063" t="s">
        <v>4657</v>
      </c>
    </row>
    <row r="11064" spans="1:13">
      <c r="A11064">
        <v>15535</v>
      </c>
      <c r="B11064" t="s">
        <v>24</v>
      </c>
      <c r="C11064" s="16" t="s">
        <v>18641</v>
      </c>
      <c r="D11064">
        <f t="shared" si="0"/>
        <v>31</v>
      </c>
      <c r="E11064" t="str">
        <f t="shared" si="1"/>
        <v>1,250,000</v>
      </c>
      <c r="F11064" t="str">
        <f t="shared" si="2"/>
        <v/>
      </c>
      <c r="G11064" t="str">
        <f t="shared" si="3"/>
        <v>1,250,000</v>
      </c>
      <c r="H11064" t="s">
        <v>96</v>
      </c>
      <c r="J11064" t="s">
        <v>28</v>
      </c>
      <c r="K11064" t="s">
        <v>101</v>
      </c>
      <c r="L11064">
        <v>1250000</v>
      </c>
      <c r="M11064" t="s">
        <v>5898</v>
      </c>
    </row>
    <row r="11065" spans="1:13">
      <c r="A11065">
        <v>15536</v>
      </c>
      <c r="B11065" t="s">
        <v>24</v>
      </c>
      <c r="C11065" s="16" t="s">
        <v>18642</v>
      </c>
      <c r="D11065">
        <f t="shared" si="0"/>
        <v>31</v>
      </c>
      <c r="E11065" t="str">
        <f t="shared" si="1"/>
        <v>1,200,000</v>
      </c>
      <c r="F11065" t="str">
        <f t="shared" si="2"/>
        <v/>
      </c>
      <c r="G11065" t="str">
        <f t="shared" si="3"/>
        <v>1,200,000</v>
      </c>
      <c r="H11065" t="s">
        <v>96</v>
      </c>
      <c r="J11065" t="s">
        <v>28</v>
      </c>
      <c r="K11065" t="s">
        <v>101</v>
      </c>
      <c r="L11065">
        <v>1200000</v>
      </c>
      <c r="M11065" t="s">
        <v>6114</v>
      </c>
    </row>
    <row r="11066" spans="1:13">
      <c r="A11066">
        <v>15537</v>
      </c>
      <c r="B11066" t="s">
        <v>24</v>
      </c>
      <c r="C11066" s="16" t="s">
        <v>18643</v>
      </c>
      <c r="D11066">
        <f t="shared" si="0"/>
        <v>31</v>
      </c>
      <c r="E11066" t="str">
        <f t="shared" si="1"/>
        <v>1,138,000</v>
      </c>
      <c r="F11066" t="str">
        <f t="shared" si="2"/>
        <v/>
      </c>
      <c r="G11066" t="str">
        <f t="shared" si="3"/>
        <v>1,138,000</v>
      </c>
      <c r="H11066" t="s">
        <v>96</v>
      </c>
      <c r="J11066" t="s">
        <v>28</v>
      </c>
      <c r="K11066" t="s">
        <v>101</v>
      </c>
      <c r="L11066">
        <v>1138000</v>
      </c>
      <c r="M11066" t="s">
        <v>5993</v>
      </c>
    </row>
    <row r="11067" spans="1:13">
      <c r="A11067">
        <v>15538</v>
      </c>
      <c r="B11067" t="s">
        <v>24</v>
      </c>
      <c r="C11067" s="16" t="s">
        <v>18644</v>
      </c>
      <c r="D11067">
        <f t="shared" si="0"/>
        <v>31</v>
      </c>
      <c r="E11067" t="str">
        <f t="shared" si="1"/>
        <v>1,000,000</v>
      </c>
      <c r="F11067" t="str">
        <f t="shared" si="2"/>
        <v/>
      </c>
      <c r="G11067" t="str">
        <f t="shared" si="3"/>
        <v>1,000,000</v>
      </c>
      <c r="H11067" t="s">
        <v>96</v>
      </c>
      <c r="J11067" t="s">
        <v>28</v>
      </c>
      <c r="K11067" t="s">
        <v>101</v>
      </c>
      <c r="L11067">
        <v>1000000</v>
      </c>
      <c r="M11067" t="s">
        <v>4516</v>
      </c>
    </row>
    <row r="11068" spans="1:13">
      <c r="A11068">
        <v>15539</v>
      </c>
      <c r="B11068" t="s">
        <v>24</v>
      </c>
      <c r="C11068" s="16" t="s">
        <v>18645</v>
      </c>
      <c r="D11068">
        <f t="shared" si="0"/>
        <v>31</v>
      </c>
      <c r="E11068" t="str">
        <f t="shared" si="1"/>
        <v>825,000</v>
      </c>
      <c r="F11068" t="str">
        <f t="shared" si="2"/>
        <v/>
      </c>
      <c r="G11068" t="str">
        <f t="shared" si="3"/>
        <v>825,000</v>
      </c>
      <c r="H11068" t="s">
        <v>96</v>
      </c>
      <c r="J11068" t="s">
        <v>28</v>
      </c>
      <c r="K11068" t="s">
        <v>101</v>
      </c>
      <c r="L11068">
        <v>825000</v>
      </c>
      <c r="M11068" t="s">
        <v>5006</v>
      </c>
    </row>
    <row r="11069" spans="1:13">
      <c r="A11069">
        <v>15540</v>
      </c>
      <c r="B11069" t="s">
        <v>24</v>
      </c>
      <c r="C11069" s="16" t="s">
        <v>18646</v>
      </c>
      <c r="D11069">
        <f t="shared" si="0"/>
        <v>31</v>
      </c>
      <c r="E11069" t="str">
        <f t="shared" si="1"/>
        <v>660,000</v>
      </c>
      <c r="F11069" t="str">
        <f t="shared" si="2"/>
        <v/>
      </c>
      <c r="G11069" t="str">
        <f t="shared" si="3"/>
        <v>660,000</v>
      </c>
      <c r="H11069" t="s">
        <v>96</v>
      </c>
      <c r="J11069" t="s">
        <v>28</v>
      </c>
      <c r="K11069" t="s">
        <v>101</v>
      </c>
      <c r="L11069">
        <v>660000</v>
      </c>
      <c r="M11069" t="s">
        <v>5697</v>
      </c>
    </row>
    <row r="11070" spans="1:13">
      <c r="A11070">
        <v>15541</v>
      </c>
      <c r="B11070" t="s">
        <v>24</v>
      </c>
      <c r="C11070" s="16" t="s">
        <v>18647</v>
      </c>
      <c r="D11070">
        <f t="shared" si="0"/>
        <v>31</v>
      </c>
      <c r="E11070" t="str">
        <f t="shared" si="1"/>
        <v>600,000</v>
      </c>
      <c r="F11070" t="str">
        <f t="shared" si="2"/>
        <v/>
      </c>
      <c r="G11070" t="str">
        <f t="shared" si="3"/>
        <v>600,000</v>
      </c>
      <c r="H11070" t="s">
        <v>96</v>
      </c>
      <c r="J11070" t="s">
        <v>28</v>
      </c>
      <c r="K11070" t="s">
        <v>101</v>
      </c>
      <c r="L11070">
        <v>600000</v>
      </c>
      <c r="M11070" t="s">
        <v>5629</v>
      </c>
    </row>
    <row r="11071" spans="1:13">
      <c r="A11071">
        <v>15542</v>
      </c>
      <c r="B11071" t="s">
        <v>24</v>
      </c>
      <c r="C11071" s="16" t="s">
        <v>18648</v>
      </c>
      <c r="D11071">
        <f t="shared" si="0"/>
        <v>31</v>
      </c>
      <c r="E11071" t="str">
        <f t="shared" si="1"/>
        <v>500,000</v>
      </c>
      <c r="F11071" t="str">
        <f t="shared" si="2"/>
        <v/>
      </c>
      <c r="G11071" t="str">
        <f t="shared" si="3"/>
        <v>500,000</v>
      </c>
      <c r="H11071" t="s">
        <v>96</v>
      </c>
      <c r="J11071" t="s">
        <v>28</v>
      </c>
      <c r="K11071" t="s">
        <v>101</v>
      </c>
      <c r="L11071">
        <v>500000</v>
      </c>
      <c r="M11071" t="s">
        <v>5759</v>
      </c>
    </row>
    <row r="11072" spans="1:13">
      <c r="A11072">
        <v>15543</v>
      </c>
      <c r="B11072" t="s">
        <v>24</v>
      </c>
      <c r="C11072" s="16" t="s">
        <v>18649</v>
      </c>
      <c r="D11072">
        <f t="shared" si="0"/>
        <v>31</v>
      </c>
      <c r="E11072" t="str">
        <f t="shared" si="1"/>
        <v>250,000</v>
      </c>
      <c r="F11072" t="str">
        <f t="shared" si="2"/>
        <v/>
      </c>
      <c r="G11072" t="str">
        <f t="shared" si="3"/>
        <v>250,000</v>
      </c>
      <c r="H11072" t="s">
        <v>96</v>
      </c>
      <c r="J11072" t="s">
        <v>28</v>
      </c>
      <c r="K11072" t="s">
        <v>101</v>
      </c>
      <c r="L11072">
        <v>250000</v>
      </c>
      <c r="M11072" t="s">
        <v>5269</v>
      </c>
    </row>
    <row r="11073" spans="1:13">
      <c r="A11073">
        <v>15544</v>
      </c>
      <c r="B11073" t="s">
        <v>24</v>
      </c>
      <c r="C11073" s="16" t="s">
        <v>18650</v>
      </c>
      <c r="D11073">
        <f t="shared" si="0"/>
        <v>31</v>
      </c>
      <c r="E11073" t="str">
        <f t="shared" si="1"/>
        <v>250,000</v>
      </c>
      <c r="F11073" t="str">
        <f t="shared" si="2"/>
        <v/>
      </c>
      <c r="G11073" t="str">
        <f t="shared" si="3"/>
        <v>250,000</v>
      </c>
      <c r="H11073" t="s">
        <v>96</v>
      </c>
      <c r="J11073" t="s">
        <v>28</v>
      </c>
      <c r="K11073" t="s">
        <v>101</v>
      </c>
      <c r="L11073">
        <v>250000</v>
      </c>
      <c r="M11073" t="s">
        <v>5698</v>
      </c>
    </row>
    <row r="11074" spans="1:13">
      <c r="A11074">
        <v>15546</v>
      </c>
      <c r="B11074" t="s">
        <v>24</v>
      </c>
      <c r="C11074" s="16" t="s">
        <v>18651</v>
      </c>
      <c r="D11074">
        <f t="shared" si="0"/>
        <v>31</v>
      </c>
      <c r="E11074" t="str">
        <f t="shared" si="1"/>
        <v>3,513,000</v>
      </c>
      <c r="F11074" t="str">
        <f t="shared" si="2"/>
        <v/>
      </c>
      <c r="G11074" t="str">
        <f t="shared" si="3"/>
        <v>3,513,000</v>
      </c>
      <c r="H11074" t="s">
        <v>96</v>
      </c>
      <c r="J11074" t="s">
        <v>32</v>
      </c>
      <c r="K11074" t="s">
        <v>101</v>
      </c>
      <c r="L11074">
        <v>3513000</v>
      </c>
      <c r="M11074" t="s">
        <v>5863</v>
      </c>
    </row>
    <row r="11075" spans="1:13">
      <c r="A11075">
        <v>15547</v>
      </c>
      <c r="B11075" t="s">
        <v>24</v>
      </c>
      <c r="C11075" s="16" t="s">
        <v>18652</v>
      </c>
      <c r="D11075">
        <f t="shared" si="0"/>
        <v>31</v>
      </c>
      <c r="E11075" t="str">
        <f t="shared" si="1"/>
        <v>3,500,000</v>
      </c>
      <c r="F11075" t="str">
        <f t="shared" si="2"/>
        <v/>
      </c>
      <c r="G11075" t="str">
        <f t="shared" si="3"/>
        <v>3,500,000</v>
      </c>
      <c r="H11075" t="s">
        <v>96</v>
      </c>
      <c r="J11075" t="s">
        <v>32</v>
      </c>
      <c r="K11075" t="s">
        <v>101</v>
      </c>
      <c r="L11075">
        <v>3500000</v>
      </c>
      <c r="M11075" t="s">
        <v>5439</v>
      </c>
    </row>
    <row r="11076" spans="1:13">
      <c r="A11076">
        <v>15548</v>
      </c>
      <c r="B11076" t="s">
        <v>24</v>
      </c>
      <c r="C11076" s="16" t="s">
        <v>18653</v>
      </c>
      <c r="D11076">
        <f t="shared" si="0"/>
        <v>31</v>
      </c>
      <c r="E11076" t="str">
        <f t="shared" si="1"/>
        <v>3,320,000</v>
      </c>
      <c r="F11076" t="str">
        <f t="shared" si="2"/>
        <v/>
      </c>
      <c r="G11076" t="str">
        <f t="shared" si="3"/>
        <v>3,320,000</v>
      </c>
      <c r="H11076" t="s">
        <v>96</v>
      </c>
      <c r="J11076" t="s">
        <v>32</v>
      </c>
      <c r="K11076" t="s">
        <v>101</v>
      </c>
      <c r="L11076">
        <v>3320000</v>
      </c>
      <c r="M11076" t="s">
        <v>5828</v>
      </c>
    </row>
    <row r="11077" spans="1:13">
      <c r="A11077">
        <v>15549</v>
      </c>
      <c r="B11077" t="s">
        <v>24</v>
      </c>
      <c r="C11077" s="16" t="s">
        <v>18654</v>
      </c>
      <c r="D11077">
        <f t="shared" si="0"/>
        <v>31</v>
      </c>
      <c r="E11077" t="str">
        <f t="shared" si="1"/>
        <v>2,300,000</v>
      </c>
      <c r="F11077" t="str">
        <f t="shared" si="2"/>
        <v/>
      </c>
      <c r="G11077" t="str">
        <f t="shared" si="3"/>
        <v>2,300,000</v>
      </c>
      <c r="H11077" t="s">
        <v>96</v>
      </c>
      <c r="J11077" t="s">
        <v>32</v>
      </c>
      <c r="K11077" t="s">
        <v>101</v>
      </c>
      <c r="L11077">
        <v>2300000</v>
      </c>
      <c r="M11077" t="s">
        <v>5481</v>
      </c>
    </row>
    <row r="11078" spans="1:13">
      <c r="A11078">
        <v>15550</v>
      </c>
      <c r="B11078" t="s">
        <v>24</v>
      </c>
      <c r="C11078" s="16" t="s">
        <v>18655</v>
      </c>
      <c r="D11078">
        <f t="shared" si="0"/>
        <v>31</v>
      </c>
      <c r="E11078" t="str">
        <f t="shared" si="1"/>
        <v>1,869,000</v>
      </c>
      <c r="F11078" t="str">
        <f t="shared" si="2"/>
        <v/>
      </c>
      <c r="G11078" t="str">
        <f t="shared" si="3"/>
        <v>1,869,000</v>
      </c>
      <c r="H11078" t="s">
        <v>96</v>
      </c>
      <c r="J11078" t="s">
        <v>32</v>
      </c>
      <c r="K11078" t="s">
        <v>101</v>
      </c>
      <c r="L11078">
        <v>1869000</v>
      </c>
      <c r="M11078" t="s">
        <v>5981</v>
      </c>
    </row>
    <row r="11079" spans="1:13">
      <c r="A11079">
        <v>15551</v>
      </c>
      <c r="B11079" t="s">
        <v>24</v>
      </c>
      <c r="C11079" s="16" t="s">
        <v>18656</v>
      </c>
      <c r="D11079">
        <f t="shared" si="0"/>
        <v>31</v>
      </c>
      <c r="E11079" t="str">
        <f t="shared" si="1"/>
        <v>1,869,000</v>
      </c>
      <c r="F11079" t="str">
        <f t="shared" si="2"/>
        <v/>
      </c>
      <c r="G11079" t="str">
        <f t="shared" si="3"/>
        <v>1,869,000</v>
      </c>
      <c r="H11079" t="s">
        <v>96</v>
      </c>
      <c r="J11079" t="s">
        <v>32</v>
      </c>
      <c r="K11079" t="s">
        <v>101</v>
      </c>
      <c r="L11079">
        <v>1869000</v>
      </c>
      <c r="M11079" t="s">
        <v>6194</v>
      </c>
    </row>
    <row r="11080" spans="1:13">
      <c r="A11080">
        <v>15552</v>
      </c>
      <c r="B11080" t="s">
        <v>24</v>
      </c>
      <c r="C11080" s="16" t="s">
        <v>18657</v>
      </c>
      <c r="D11080">
        <f t="shared" si="0"/>
        <v>31</v>
      </c>
      <c r="E11080" t="str">
        <f t="shared" si="1"/>
        <v>1,200,000</v>
      </c>
      <c r="F11080" t="str">
        <f t="shared" si="2"/>
        <v/>
      </c>
      <c r="G11080" t="str">
        <f t="shared" si="3"/>
        <v>1,200,000</v>
      </c>
      <c r="H11080" t="s">
        <v>96</v>
      </c>
      <c r="J11080" t="s">
        <v>32</v>
      </c>
      <c r="K11080" t="s">
        <v>101</v>
      </c>
      <c r="L11080">
        <v>1200000</v>
      </c>
      <c r="M11080" t="s">
        <v>5435</v>
      </c>
    </row>
    <row r="11081" spans="1:13">
      <c r="A11081">
        <v>15553</v>
      </c>
      <c r="B11081" t="s">
        <v>24</v>
      </c>
      <c r="C11081" s="16" t="s">
        <v>18658</v>
      </c>
      <c r="D11081">
        <f t="shared" si="0"/>
        <v>31</v>
      </c>
      <c r="E11081" t="str">
        <f t="shared" si="1"/>
        <v>1,150,000</v>
      </c>
      <c r="F11081" t="str">
        <f t="shared" si="2"/>
        <v/>
      </c>
      <c r="G11081" t="str">
        <f t="shared" si="3"/>
        <v>1,150,000</v>
      </c>
      <c r="H11081" t="s">
        <v>96</v>
      </c>
      <c r="J11081" t="s">
        <v>32</v>
      </c>
      <c r="K11081" t="s">
        <v>101</v>
      </c>
      <c r="L11081">
        <v>1150000</v>
      </c>
      <c r="M11081" t="s">
        <v>5322</v>
      </c>
    </row>
    <row r="11082" spans="1:13">
      <c r="A11082">
        <v>15554</v>
      </c>
      <c r="B11082" t="s">
        <v>24</v>
      </c>
      <c r="C11082" s="16" t="s">
        <v>18659</v>
      </c>
      <c r="D11082">
        <f t="shared" si="0"/>
        <v>31</v>
      </c>
      <c r="E11082" t="str">
        <f t="shared" si="1"/>
        <v>1,150,000</v>
      </c>
      <c r="F11082" t="str">
        <f t="shared" si="2"/>
        <v/>
      </c>
      <c r="G11082" t="str">
        <f t="shared" si="3"/>
        <v>1,150,000</v>
      </c>
      <c r="H11082" t="s">
        <v>96</v>
      </c>
      <c r="J11082" t="s">
        <v>32</v>
      </c>
      <c r="K11082" t="s">
        <v>101</v>
      </c>
      <c r="L11082">
        <v>1150000</v>
      </c>
      <c r="M11082" t="s">
        <v>18660</v>
      </c>
    </row>
    <row r="11083" spans="1:13">
      <c r="A11083">
        <v>15555</v>
      </c>
      <c r="B11083" t="s">
        <v>24</v>
      </c>
      <c r="C11083" s="16" t="s">
        <v>18661</v>
      </c>
      <c r="D11083">
        <f t="shared" si="0"/>
        <v>31</v>
      </c>
      <c r="E11083" t="str">
        <f t="shared" si="1"/>
        <v>865,000</v>
      </c>
      <c r="F11083" t="str">
        <f t="shared" si="2"/>
        <v/>
      </c>
      <c r="G11083" t="str">
        <f t="shared" si="3"/>
        <v>865,000</v>
      </c>
      <c r="H11083" t="s">
        <v>96</v>
      </c>
      <c r="J11083" t="s">
        <v>32</v>
      </c>
      <c r="K11083" t="s">
        <v>101</v>
      </c>
      <c r="L11083">
        <v>865000</v>
      </c>
      <c r="M11083" t="s">
        <v>4919</v>
      </c>
    </row>
    <row r="11084" spans="1:13">
      <c r="A11084">
        <v>15556</v>
      </c>
      <c r="B11084" t="s">
        <v>24</v>
      </c>
      <c r="C11084" s="16" t="s">
        <v>18662</v>
      </c>
      <c r="D11084">
        <f t="shared" si="0"/>
        <v>31</v>
      </c>
      <c r="E11084" t="str">
        <f t="shared" si="1"/>
        <v>831,000</v>
      </c>
      <c r="F11084" t="str">
        <f t="shared" si="2"/>
        <v/>
      </c>
      <c r="G11084" t="str">
        <f t="shared" si="3"/>
        <v>831,000</v>
      </c>
      <c r="H11084" t="s">
        <v>96</v>
      </c>
      <c r="J11084" t="s">
        <v>32</v>
      </c>
      <c r="K11084" t="s">
        <v>101</v>
      </c>
      <c r="L11084">
        <v>831000</v>
      </c>
      <c r="M11084" t="s">
        <v>6020</v>
      </c>
    </row>
    <row r="11085" spans="1:13">
      <c r="A11085">
        <v>15557</v>
      </c>
      <c r="B11085" t="s">
        <v>24</v>
      </c>
      <c r="C11085" s="16" t="s">
        <v>18663</v>
      </c>
      <c r="D11085">
        <f t="shared" si="0"/>
        <v>31</v>
      </c>
      <c r="E11085" t="str">
        <f t="shared" si="1"/>
        <v>711,000</v>
      </c>
      <c r="F11085" t="str">
        <f t="shared" si="2"/>
        <v/>
      </c>
      <c r="G11085" t="str">
        <f t="shared" si="3"/>
        <v>711,000</v>
      </c>
      <c r="H11085" t="s">
        <v>96</v>
      </c>
      <c r="J11085" t="s">
        <v>32</v>
      </c>
      <c r="K11085" t="s">
        <v>101</v>
      </c>
      <c r="L11085">
        <v>711000</v>
      </c>
      <c r="M11085" t="s">
        <v>4969</v>
      </c>
    </row>
    <row r="11086" spans="1:13">
      <c r="A11086">
        <v>15558</v>
      </c>
      <c r="B11086" t="s">
        <v>24</v>
      </c>
      <c r="C11086" s="16" t="s">
        <v>18664</v>
      </c>
      <c r="D11086">
        <f t="shared" si="0"/>
        <v>31</v>
      </c>
      <c r="E11086" t="str">
        <f t="shared" si="1"/>
        <v>650,000</v>
      </c>
      <c r="F11086" t="str">
        <f t="shared" si="2"/>
        <v/>
      </c>
      <c r="G11086" t="str">
        <f t="shared" si="3"/>
        <v>650,000</v>
      </c>
      <c r="H11086" t="s">
        <v>96</v>
      </c>
      <c r="J11086" t="s">
        <v>32</v>
      </c>
      <c r="K11086" t="s">
        <v>101</v>
      </c>
      <c r="L11086">
        <v>650000</v>
      </c>
      <c r="M11086" t="s">
        <v>5848</v>
      </c>
    </row>
    <row r="11087" spans="1:13">
      <c r="A11087">
        <v>15559</v>
      </c>
      <c r="B11087" t="s">
        <v>24</v>
      </c>
      <c r="C11087" s="16" t="s">
        <v>18665</v>
      </c>
      <c r="D11087">
        <f t="shared" si="0"/>
        <v>31</v>
      </c>
      <c r="E11087" t="str">
        <f t="shared" si="1"/>
        <v>650,000</v>
      </c>
      <c r="F11087" t="str">
        <f t="shared" si="2"/>
        <v/>
      </c>
      <c r="G11087" t="str">
        <f t="shared" si="3"/>
        <v>650,000</v>
      </c>
      <c r="H11087" t="s">
        <v>96</v>
      </c>
      <c r="J11087" t="s">
        <v>32</v>
      </c>
      <c r="K11087" t="s">
        <v>101</v>
      </c>
      <c r="L11087">
        <v>650000</v>
      </c>
      <c r="M11087" t="s">
        <v>5657</v>
      </c>
    </row>
    <row r="11088" spans="1:13">
      <c r="A11088">
        <v>15560</v>
      </c>
      <c r="B11088" t="s">
        <v>24</v>
      </c>
      <c r="C11088" s="16" t="s">
        <v>18666</v>
      </c>
      <c r="D11088">
        <f t="shared" si="0"/>
        <v>31</v>
      </c>
      <c r="E11088" t="str">
        <f t="shared" si="1"/>
        <v>550,000</v>
      </c>
      <c r="F11088" t="str">
        <f t="shared" si="2"/>
        <v/>
      </c>
      <c r="G11088" t="str">
        <f t="shared" si="3"/>
        <v>550,000</v>
      </c>
      <c r="H11088" t="s">
        <v>96</v>
      </c>
      <c r="J11088" t="s">
        <v>32</v>
      </c>
      <c r="K11088" t="s">
        <v>101</v>
      </c>
      <c r="L11088">
        <v>550000</v>
      </c>
      <c r="M11088" t="s">
        <v>5329</v>
      </c>
    </row>
    <row r="11089" spans="1:13">
      <c r="A11089">
        <v>15561</v>
      </c>
      <c r="B11089" t="s">
        <v>24</v>
      </c>
      <c r="C11089" s="16" t="s">
        <v>18667</v>
      </c>
      <c r="D11089">
        <f t="shared" si="0"/>
        <v>31</v>
      </c>
      <c r="E11089" t="str">
        <f t="shared" si="1"/>
        <v>500,000</v>
      </c>
      <c r="F11089" t="str">
        <f t="shared" si="2"/>
        <v/>
      </c>
      <c r="G11089" t="str">
        <f t="shared" si="3"/>
        <v>500,000</v>
      </c>
      <c r="H11089" t="s">
        <v>96</v>
      </c>
      <c r="J11089" t="s">
        <v>32</v>
      </c>
      <c r="K11089" t="s">
        <v>101</v>
      </c>
      <c r="L11089">
        <v>500000</v>
      </c>
      <c r="M11089" t="s">
        <v>4527</v>
      </c>
    </row>
    <row r="11090" spans="1:13">
      <c r="A11090">
        <v>15562</v>
      </c>
      <c r="B11090" t="s">
        <v>24</v>
      </c>
      <c r="C11090" s="16" t="s">
        <v>18668</v>
      </c>
      <c r="D11090">
        <f t="shared" si="0"/>
        <v>31</v>
      </c>
      <c r="E11090" t="str">
        <f t="shared" si="1"/>
        <v>140,000</v>
      </c>
      <c r="F11090" t="str">
        <f t="shared" si="2"/>
        <v/>
      </c>
      <c r="G11090" t="str">
        <f t="shared" si="3"/>
        <v>140,000</v>
      </c>
      <c r="H11090" t="s">
        <v>96</v>
      </c>
      <c r="J11090" t="s">
        <v>32</v>
      </c>
      <c r="K11090" t="s">
        <v>101</v>
      </c>
      <c r="L11090">
        <v>140000</v>
      </c>
      <c r="M11090" t="s">
        <v>18669</v>
      </c>
    </row>
    <row r="11091" spans="1:13">
      <c r="A11091">
        <v>15563</v>
      </c>
      <c r="B11091" t="s">
        <v>24</v>
      </c>
      <c r="C11091" s="16" t="s">
        <v>18670</v>
      </c>
      <c r="D11091">
        <f t="shared" si="0"/>
        <v>31</v>
      </c>
      <c r="E11091" t="str">
        <f t="shared" si="1"/>
        <v>140,000</v>
      </c>
      <c r="F11091" t="str">
        <f t="shared" si="2"/>
        <v/>
      </c>
      <c r="G11091" t="str">
        <f t="shared" si="3"/>
        <v>140,000</v>
      </c>
      <c r="H11091" t="s">
        <v>96</v>
      </c>
      <c r="J11091" t="s">
        <v>32</v>
      </c>
      <c r="K11091" t="s">
        <v>101</v>
      </c>
      <c r="L11091">
        <v>140000</v>
      </c>
      <c r="M11091" t="s">
        <v>4637</v>
      </c>
    </row>
    <row r="11092" spans="1:13">
      <c r="A11092">
        <v>15564</v>
      </c>
      <c r="B11092" t="s">
        <v>24</v>
      </c>
      <c r="C11092" s="16" t="s">
        <v>18671</v>
      </c>
      <c r="D11092">
        <f t="shared" si="0"/>
        <v>31</v>
      </c>
      <c r="E11092" t="str">
        <f t="shared" si="1"/>
        <v>140,000</v>
      </c>
      <c r="F11092" t="str">
        <f t="shared" si="2"/>
        <v/>
      </c>
      <c r="G11092" t="str">
        <f t="shared" si="3"/>
        <v>140,000</v>
      </c>
      <c r="H11092" t="s">
        <v>96</v>
      </c>
      <c r="J11092" t="s">
        <v>32</v>
      </c>
      <c r="K11092" t="s">
        <v>101</v>
      </c>
      <c r="L11092">
        <v>140000</v>
      </c>
      <c r="M11092" t="s">
        <v>5570</v>
      </c>
    </row>
    <row r="11093" spans="1:13">
      <c r="A11093">
        <v>15565</v>
      </c>
      <c r="B11093" t="s">
        <v>24</v>
      </c>
      <c r="C11093" s="16" t="s">
        <v>18672</v>
      </c>
      <c r="D11093">
        <f t="shared" si="0"/>
        <v>31</v>
      </c>
      <c r="E11093" t="str">
        <f t="shared" si="1"/>
        <v>140,000</v>
      </c>
      <c r="F11093" t="str">
        <f t="shared" si="2"/>
        <v/>
      </c>
      <c r="G11093" t="str">
        <f t="shared" si="3"/>
        <v>140,000</v>
      </c>
      <c r="H11093" t="s">
        <v>96</v>
      </c>
      <c r="J11093" t="s">
        <v>32</v>
      </c>
      <c r="K11093" t="s">
        <v>101</v>
      </c>
      <c r="L11093">
        <v>140000</v>
      </c>
      <c r="M11093" t="s">
        <v>4505</v>
      </c>
    </row>
    <row r="11094" spans="1:13">
      <c r="A11094">
        <v>15566</v>
      </c>
      <c r="B11094" t="s">
        <v>24</v>
      </c>
      <c r="C11094" s="16" t="s">
        <v>18673</v>
      </c>
      <c r="D11094">
        <f t="shared" si="0"/>
        <v>31</v>
      </c>
      <c r="E11094" t="str">
        <f t="shared" si="1"/>
        <v>29,000</v>
      </c>
      <c r="F11094" t="str">
        <f t="shared" si="2"/>
        <v/>
      </c>
      <c r="G11094" t="str">
        <f t="shared" si="3"/>
        <v>29,000</v>
      </c>
      <c r="H11094" t="s">
        <v>96</v>
      </c>
      <c r="J11094" t="s">
        <v>32</v>
      </c>
      <c r="K11094" t="s">
        <v>101</v>
      </c>
      <c r="L11094">
        <v>29000</v>
      </c>
      <c r="M11094" t="s">
        <v>5325</v>
      </c>
    </row>
    <row r="11095" spans="1:13">
      <c r="A11095">
        <v>15568</v>
      </c>
      <c r="B11095" t="s">
        <v>24</v>
      </c>
      <c r="C11095" s="16" t="s">
        <v>18674</v>
      </c>
      <c r="D11095">
        <f t="shared" si="0"/>
        <v>31</v>
      </c>
      <c r="E11095" t="str">
        <f t="shared" si="1"/>
        <v>2,540,000</v>
      </c>
      <c r="F11095" t="str">
        <f t="shared" si="2"/>
        <v/>
      </c>
      <c r="G11095" t="str">
        <f t="shared" si="3"/>
        <v>2,540,000</v>
      </c>
      <c r="H11095" t="s">
        <v>96</v>
      </c>
      <c r="J11095" t="s">
        <v>34</v>
      </c>
      <c r="K11095" t="s">
        <v>101</v>
      </c>
      <c r="L11095">
        <v>2540000</v>
      </c>
      <c r="M11095" t="s">
        <v>5483</v>
      </c>
    </row>
    <row r="11096" spans="1:13">
      <c r="A11096">
        <v>15569</v>
      </c>
      <c r="B11096" t="s">
        <v>24</v>
      </c>
      <c r="C11096" s="16" t="s">
        <v>18675</v>
      </c>
      <c r="D11096">
        <f t="shared" si="0"/>
        <v>31</v>
      </c>
      <c r="E11096" t="str">
        <f t="shared" si="1"/>
        <v>2,400,000</v>
      </c>
      <c r="F11096" t="str">
        <f t="shared" si="2"/>
        <v/>
      </c>
      <c r="G11096" t="str">
        <f t="shared" si="3"/>
        <v>2,400,000</v>
      </c>
      <c r="H11096" t="s">
        <v>96</v>
      </c>
      <c r="J11096" t="s">
        <v>34</v>
      </c>
      <c r="K11096" t="s">
        <v>101</v>
      </c>
      <c r="L11096">
        <v>2400000</v>
      </c>
      <c r="M11096" t="s">
        <v>4552</v>
      </c>
    </row>
    <row r="11097" spans="1:13">
      <c r="A11097">
        <v>15570</v>
      </c>
      <c r="B11097" t="s">
        <v>24</v>
      </c>
      <c r="C11097" s="16" t="s">
        <v>18676</v>
      </c>
      <c r="D11097">
        <f t="shared" si="0"/>
        <v>31</v>
      </c>
      <c r="E11097" t="str">
        <f t="shared" si="1"/>
        <v>1,908,000</v>
      </c>
      <c r="F11097" t="str">
        <f t="shared" si="2"/>
        <v/>
      </c>
      <c r="G11097" t="str">
        <f t="shared" si="3"/>
        <v>1,908,000</v>
      </c>
      <c r="H11097" t="s">
        <v>96</v>
      </c>
      <c r="J11097" t="s">
        <v>34</v>
      </c>
      <c r="K11097" t="s">
        <v>101</v>
      </c>
      <c r="L11097">
        <v>1908000</v>
      </c>
      <c r="M11097" t="s">
        <v>18677</v>
      </c>
    </row>
    <row r="11098" spans="1:13">
      <c r="A11098">
        <v>15571</v>
      </c>
      <c r="B11098" t="s">
        <v>24</v>
      </c>
      <c r="C11098" s="16" t="s">
        <v>18678</v>
      </c>
      <c r="D11098">
        <f t="shared" si="0"/>
        <v>31</v>
      </c>
      <c r="E11098" t="str">
        <f t="shared" si="1"/>
        <v>1,415,000</v>
      </c>
      <c r="F11098" t="str">
        <f t="shared" si="2"/>
        <v/>
      </c>
      <c r="G11098" t="str">
        <f t="shared" si="3"/>
        <v>1,415,000</v>
      </c>
      <c r="H11098" t="s">
        <v>96</v>
      </c>
      <c r="J11098" t="s">
        <v>34</v>
      </c>
      <c r="K11098" t="s">
        <v>101</v>
      </c>
      <c r="L11098">
        <v>1415000</v>
      </c>
      <c r="M11098" t="s">
        <v>5668</v>
      </c>
    </row>
    <row r="11099" spans="1:13">
      <c r="A11099">
        <v>15572</v>
      </c>
      <c r="B11099" t="s">
        <v>24</v>
      </c>
      <c r="C11099" s="16" t="s">
        <v>18679</v>
      </c>
      <c r="D11099">
        <f t="shared" si="0"/>
        <v>31</v>
      </c>
      <c r="E11099" t="str">
        <f t="shared" si="1"/>
        <v>1,288,000</v>
      </c>
      <c r="F11099" t="str">
        <f t="shared" si="2"/>
        <v/>
      </c>
      <c r="G11099" t="str">
        <f t="shared" si="3"/>
        <v>1,288,000</v>
      </c>
      <c r="H11099" t="s">
        <v>96</v>
      </c>
      <c r="J11099" t="s">
        <v>34</v>
      </c>
      <c r="K11099" t="s">
        <v>101</v>
      </c>
      <c r="L11099">
        <v>1288000</v>
      </c>
      <c r="M11099" t="s">
        <v>5984</v>
      </c>
    </row>
    <row r="11100" spans="1:13">
      <c r="A11100">
        <v>15573</v>
      </c>
      <c r="B11100" t="s">
        <v>24</v>
      </c>
      <c r="C11100" s="16" t="s">
        <v>18680</v>
      </c>
      <c r="D11100">
        <f t="shared" si="0"/>
        <v>31</v>
      </c>
      <c r="E11100" t="str">
        <f t="shared" si="1"/>
        <v>1,175,000</v>
      </c>
      <c r="F11100" t="str">
        <f t="shared" si="2"/>
        <v/>
      </c>
      <c r="G11100" t="str">
        <f t="shared" si="3"/>
        <v>1,175,000</v>
      </c>
      <c r="H11100" t="s">
        <v>96</v>
      </c>
      <c r="J11100" t="s">
        <v>34</v>
      </c>
      <c r="K11100" t="s">
        <v>101</v>
      </c>
      <c r="L11100">
        <v>1175000</v>
      </c>
      <c r="M11100" t="s">
        <v>5350</v>
      </c>
    </row>
    <row r="11101" spans="1:13">
      <c r="A11101">
        <v>15574</v>
      </c>
      <c r="B11101" t="s">
        <v>24</v>
      </c>
      <c r="C11101" s="16" t="s">
        <v>18681</v>
      </c>
      <c r="D11101">
        <f t="shared" si="0"/>
        <v>31</v>
      </c>
      <c r="E11101" t="str">
        <f t="shared" si="1"/>
        <v>850,000</v>
      </c>
      <c r="F11101" t="str">
        <f t="shared" si="2"/>
        <v/>
      </c>
      <c r="G11101" t="str">
        <f t="shared" si="3"/>
        <v>850,000</v>
      </c>
      <c r="H11101" t="s">
        <v>96</v>
      </c>
      <c r="J11101" t="s">
        <v>34</v>
      </c>
      <c r="K11101" t="s">
        <v>101</v>
      </c>
      <c r="L11101">
        <v>850000</v>
      </c>
      <c r="M11101" t="s">
        <v>6085</v>
      </c>
    </row>
    <row r="11102" spans="1:13">
      <c r="A11102">
        <v>15575</v>
      </c>
      <c r="B11102" t="s">
        <v>24</v>
      </c>
      <c r="C11102" s="16" t="s">
        <v>18682</v>
      </c>
      <c r="D11102">
        <f t="shared" si="0"/>
        <v>31</v>
      </c>
      <c r="E11102" t="str">
        <f t="shared" si="1"/>
        <v>750,000</v>
      </c>
      <c r="F11102" t="str">
        <f t="shared" si="2"/>
        <v/>
      </c>
      <c r="G11102" t="str">
        <f t="shared" si="3"/>
        <v>750,000</v>
      </c>
      <c r="H11102" t="s">
        <v>96</v>
      </c>
      <c r="J11102" t="s">
        <v>34</v>
      </c>
      <c r="K11102" t="s">
        <v>101</v>
      </c>
      <c r="L11102">
        <v>750000</v>
      </c>
      <c r="M11102" t="s">
        <v>4923</v>
      </c>
    </row>
    <row r="11103" spans="1:13">
      <c r="A11103">
        <v>15576</v>
      </c>
      <c r="B11103" t="s">
        <v>24</v>
      </c>
      <c r="C11103" s="16" t="s">
        <v>18683</v>
      </c>
      <c r="D11103">
        <f t="shared" si="0"/>
        <v>31</v>
      </c>
      <c r="E11103" t="str">
        <f t="shared" si="1"/>
        <v>700,000</v>
      </c>
      <c r="F11103" t="str">
        <f t="shared" si="2"/>
        <v/>
      </c>
      <c r="G11103" t="str">
        <f t="shared" si="3"/>
        <v>700,000</v>
      </c>
      <c r="H11103" t="s">
        <v>96</v>
      </c>
      <c r="J11103" t="s">
        <v>34</v>
      </c>
      <c r="K11103" t="s">
        <v>101</v>
      </c>
      <c r="L11103">
        <v>700000</v>
      </c>
      <c r="M11103" t="s">
        <v>5702</v>
      </c>
    </row>
    <row r="11104" spans="1:13">
      <c r="A11104">
        <v>15577</v>
      </c>
      <c r="B11104" t="s">
        <v>24</v>
      </c>
      <c r="C11104" s="16" t="s">
        <v>18684</v>
      </c>
      <c r="D11104">
        <f t="shared" si="0"/>
        <v>31</v>
      </c>
      <c r="E11104" t="str">
        <f t="shared" si="1"/>
        <v>598,000</v>
      </c>
      <c r="F11104" t="str">
        <f t="shared" si="2"/>
        <v/>
      </c>
      <c r="G11104" t="str">
        <f t="shared" si="3"/>
        <v>598,000</v>
      </c>
      <c r="H11104" t="s">
        <v>96</v>
      </c>
      <c r="J11104" t="s">
        <v>34</v>
      </c>
      <c r="K11104" t="s">
        <v>101</v>
      </c>
      <c r="L11104">
        <v>598000</v>
      </c>
      <c r="M11104" t="s">
        <v>5421</v>
      </c>
    </row>
    <row r="11105" spans="1:13">
      <c r="A11105">
        <v>15578</v>
      </c>
      <c r="B11105" t="s">
        <v>24</v>
      </c>
      <c r="C11105" s="16" t="s">
        <v>18685</v>
      </c>
      <c r="D11105">
        <f t="shared" si="0"/>
        <v>31</v>
      </c>
      <c r="E11105" t="str">
        <f t="shared" si="1"/>
        <v>250,000</v>
      </c>
      <c r="F11105" t="str">
        <f t="shared" si="2"/>
        <v/>
      </c>
      <c r="G11105" t="str">
        <f t="shared" si="3"/>
        <v>250,000</v>
      </c>
      <c r="H11105" t="s">
        <v>96</v>
      </c>
      <c r="J11105" t="s">
        <v>34</v>
      </c>
      <c r="K11105" t="s">
        <v>101</v>
      </c>
      <c r="L11105">
        <v>250000</v>
      </c>
      <c r="M11105" t="s">
        <v>5437</v>
      </c>
    </row>
    <row r="11106" spans="1:13">
      <c r="A11106">
        <v>15579</v>
      </c>
      <c r="B11106" t="s">
        <v>24</v>
      </c>
      <c r="C11106" s="16" t="s">
        <v>18686</v>
      </c>
      <c r="D11106">
        <f t="shared" si="0"/>
        <v>31</v>
      </c>
      <c r="E11106" t="str">
        <f t="shared" si="1"/>
        <v>140,000</v>
      </c>
      <c r="F11106" t="str">
        <f t="shared" si="2"/>
        <v/>
      </c>
      <c r="G11106" t="str">
        <f t="shared" si="3"/>
        <v>140,000</v>
      </c>
      <c r="H11106" t="s">
        <v>96</v>
      </c>
      <c r="J11106" t="s">
        <v>34</v>
      </c>
      <c r="K11106" t="s">
        <v>101</v>
      </c>
      <c r="L11106">
        <v>140000</v>
      </c>
      <c r="M11106" t="s">
        <v>6092</v>
      </c>
    </row>
    <row r="11107" spans="1:13">
      <c r="A11107">
        <v>15580</v>
      </c>
      <c r="B11107" t="s">
        <v>24</v>
      </c>
      <c r="C11107" s="16" t="s">
        <v>18687</v>
      </c>
      <c r="D11107">
        <f t="shared" si="0"/>
        <v>31</v>
      </c>
      <c r="E11107" t="str">
        <f t="shared" si="1"/>
        <v>129,000</v>
      </c>
      <c r="F11107" t="str">
        <f t="shared" si="2"/>
        <v/>
      </c>
      <c r="G11107" t="str">
        <f t="shared" si="3"/>
        <v>129,000</v>
      </c>
      <c r="H11107" t="s">
        <v>96</v>
      </c>
      <c r="J11107" t="s">
        <v>34</v>
      </c>
      <c r="K11107" t="s">
        <v>101</v>
      </c>
      <c r="L11107">
        <v>129000</v>
      </c>
      <c r="M11107" t="s">
        <v>4914</v>
      </c>
    </row>
    <row r="11108" spans="1:13">
      <c r="A11108">
        <v>15581</v>
      </c>
      <c r="B11108" t="s">
        <v>24</v>
      </c>
      <c r="C11108" s="16" t="s">
        <v>18688</v>
      </c>
      <c r="D11108">
        <f t="shared" si="0"/>
        <v>31</v>
      </c>
      <c r="E11108" t="str">
        <f t="shared" si="1"/>
        <v>7,000</v>
      </c>
      <c r="F11108" t="str">
        <f t="shared" si="2"/>
        <v/>
      </c>
      <c r="G11108" t="str">
        <f t="shared" si="3"/>
        <v>7,000</v>
      </c>
      <c r="H11108" t="s">
        <v>96</v>
      </c>
      <c r="J11108" t="s">
        <v>34</v>
      </c>
      <c r="K11108" t="s">
        <v>101</v>
      </c>
      <c r="L11108">
        <v>7000</v>
      </c>
      <c r="M11108" t="s">
        <v>5524</v>
      </c>
    </row>
    <row r="11109" spans="1:13">
      <c r="A11109">
        <v>15583</v>
      </c>
      <c r="B11109" t="s">
        <v>24</v>
      </c>
      <c r="C11109" s="16" t="s">
        <v>18689</v>
      </c>
      <c r="D11109">
        <f t="shared" si="0"/>
        <v>31</v>
      </c>
      <c r="E11109" t="str">
        <f t="shared" si="1"/>
        <v>4,000,000</v>
      </c>
      <c r="F11109" t="str">
        <f t="shared" si="2"/>
        <v/>
      </c>
      <c r="G11109" t="str">
        <f t="shared" si="3"/>
        <v>4,000,000</v>
      </c>
      <c r="H11109" t="s">
        <v>96</v>
      </c>
      <c r="J11109" t="s">
        <v>37</v>
      </c>
      <c r="K11109" t="s">
        <v>101</v>
      </c>
      <c r="L11109">
        <v>4000000</v>
      </c>
      <c r="M11109" t="s">
        <v>5651</v>
      </c>
    </row>
    <row r="11110" spans="1:13">
      <c r="A11110">
        <v>15584</v>
      </c>
      <c r="B11110" t="s">
        <v>24</v>
      </c>
      <c r="C11110" s="16" t="s">
        <v>18690</v>
      </c>
      <c r="D11110">
        <f t="shared" si="0"/>
        <v>31</v>
      </c>
      <c r="E11110" t="str">
        <f t="shared" si="1"/>
        <v>3,425,000</v>
      </c>
      <c r="F11110" t="str">
        <f t="shared" si="2"/>
        <v/>
      </c>
      <c r="G11110" t="str">
        <f t="shared" si="3"/>
        <v>3,425,000</v>
      </c>
      <c r="H11110" t="s">
        <v>96</v>
      </c>
      <c r="J11110" t="s">
        <v>37</v>
      </c>
      <c r="K11110" t="s">
        <v>101</v>
      </c>
      <c r="L11110">
        <v>3425000</v>
      </c>
      <c r="M11110" t="s">
        <v>5945</v>
      </c>
    </row>
    <row r="11111" spans="1:13">
      <c r="A11111">
        <v>15585</v>
      </c>
      <c r="B11111" t="s">
        <v>24</v>
      </c>
      <c r="C11111" s="16" t="s">
        <v>18691</v>
      </c>
      <c r="D11111">
        <f t="shared" si="0"/>
        <v>31</v>
      </c>
      <c r="E11111" t="str">
        <f t="shared" si="1"/>
        <v>2,200,000</v>
      </c>
      <c r="F11111" t="str">
        <f t="shared" si="2"/>
        <v/>
      </c>
      <c r="G11111" t="str">
        <f t="shared" si="3"/>
        <v>2,200,000</v>
      </c>
      <c r="H11111" t="s">
        <v>96</v>
      </c>
      <c r="J11111" t="s">
        <v>37</v>
      </c>
      <c r="K11111" t="s">
        <v>101</v>
      </c>
      <c r="L11111">
        <v>2200000</v>
      </c>
      <c r="M11111" t="s">
        <v>4646</v>
      </c>
    </row>
    <row r="11112" spans="1:13">
      <c r="A11112">
        <v>15586</v>
      </c>
      <c r="B11112" t="s">
        <v>24</v>
      </c>
      <c r="C11112" s="16" t="s">
        <v>18692</v>
      </c>
      <c r="D11112">
        <f t="shared" si="0"/>
        <v>31</v>
      </c>
      <c r="E11112" t="str">
        <f t="shared" si="1"/>
        <v>1,900,000</v>
      </c>
      <c r="F11112" t="str">
        <f t="shared" si="2"/>
        <v/>
      </c>
      <c r="G11112" t="str">
        <f t="shared" si="3"/>
        <v>1,900,000</v>
      </c>
      <c r="H11112" t="s">
        <v>96</v>
      </c>
      <c r="J11112" t="s">
        <v>37</v>
      </c>
      <c r="K11112" t="s">
        <v>101</v>
      </c>
      <c r="L11112">
        <v>1900000</v>
      </c>
      <c r="M11112" t="s">
        <v>5161</v>
      </c>
    </row>
    <row r="11113" spans="1:13">
      <c r="A11113">
        <v>15587</v>
      </c>
      <c r="B11113" t="s">
        <v>24</v>
      </c>
      <c r="C11113" s="16" t="s">
        <v>18693</v>
      </c>
      <c r="D11113">
        <f t="shared" si="0"/>
        <v>31</v>
      </c>
      <c r="E11113" t="str">
        <f t="shared" si="1"/>
        <v>1,400,000</v>
      </c>
      <c r="F11113" t="str">
        <f t="shared" si="2"/>
        <v/>
      </c>
      <c r="G11113" t="str">
        <f t="shared" si="3"/>
        <v>1,400,000</v>
      </c>
      <c r="H11113" t="s">
        <v>96</v>
      </c>
      <c r="J11113" t="s">
        <v>37</v>
      </c>
      <c r="K11113" t="s">
        <v>101</v>
      </c>
      <c r="L11113">
        <v>1400000</v>
      </c>
      <c r="M11113" t="s">
        <v>5994</v>
      </c>
    </row>
    <row r="11114" spans="1:13">
      <c r="A11114">
        <v>15588</v>
      </c>
      <c r="B11114" t="s">
        <v>24</v>
      </c>
      <c r="C11114" s="16" t="s">
        <v>18694</v>
      </c>
      <c r="D11114">
        <f t="shared" si="0"/>
        <v>31</v>
      </c>
      <c r="E11114" t="str">
        <f t="shared" si="1"/>
        <v>1,200,000</v>
      </c>
      <c r="F11114" t="str">
        <f t="shared" si="2"/>
        <v/>
      </c>
      <c r="G11114" t="str">
        <f t="shared" si="3"/>
        <v>1,200,000</v>
      </c>
      <c r="H11114" t="s">
        <v>96</v>
      </c>
      <c r="J11114" t="s">
        <v>37</v>
      </c>
      <c r="K11114" t="s">
        <v>101</v>
      </c>
      <c r="L11114">
        <v>1200000</v>
      </c>
      <c r="M11114" t="s">
        <v>5339</v>
      </c>
    </row>
    <row r="11115" spans="1:13">
      <c r="A11115">
        <v>15589</v>
      </c>
      <c r="B11115" t="s">
        <v>24</v>
      </c>
      <c r="C11115" s="16" t="s">
        <v>18695</v>
      </c>
      <c r="D11115">
        <f t="shared" si="0"/>
        <v>31</v>
      </c>
      <c r="E11115" t="str">
        <f t="shared" si="1"/>
        <v>1,075,000</v>
      </c>
      <c r="F11115" t="str">
        <f t="shared" si="2"/>
        <v/>
      </c>
      <c r="G11115" t="str">
        <f t="shared" si="3"/>
        <v>1,075,000</v>
      </c>
      <c r="H11115" t="s">
        <v>96</v>
      </c>
      <c r="J11115" t="s">
        <v>37</v>
      </c>
      <c r="K11115" t="s">
        <v>101</v>
      </c>
      <c r="L11115">
        <v>1075000</v>
      </c>
      <c r="M11115" t="s">
        <v>5876</v>
      </c>
    </row>
    <row r="11116" spans="1:13">
      <c r="A11116">
        <v>15590</v>
      </c>
      <c r="B11116" t="s">
        <v>24</v>
      </c>
      <c r="C11116" s="16" t="s">
        <v>18696</v>
      </c>
      <c r="D11116">
        <f t="shared" si="0"/>
        <v>31</v>
      </c>
      <c r="E11116" t="str">
        <f t="shared" si="1"/>
        <v>625,000</v>
      </c>
      <c r="F11116" t="str">
        <f t="shared" si="2"/>
        <v/>
      </c>
      <c r="G11116" t="str">
        <f t="shared" si="3"/>
        <v>625,000</v>
      </c>
      <c r="H11116" t="s">
        <v>96</v>
      </c>
      <c r="J11116" t="s">
        <v>37</v>
      </c>
      <c r="K11116" t="s">
        <v>101</v>
      </c>
      <c r="L11116">
        <v>625000</v>
      </c>
      <c r="M11116" t="s">
        <v>6182</v>
      </c>
    </row>
    <row r="11117" spans="1:13">
      <c r="A11117">
        <v>15591</v>
      </c>
      <c r="B11117" t="s">
        <v>24</v>
      </c>
      <c r="C11117" s="16" t="s">
        <v>18697</v>
      </c>
      <c r="D11117">
        <f t="shared" si="0"/>
        <v>31</v>
      </c>
      <c r="E11117" t="str">
        <f t="shared" si="1"/>
        <v>613,000</v>
      </c>
      <c r="F11117" t="str">
        <f t="shared" si="2"/>
        <v/>
      </c>
      <c r="G11117" t="str">
        <f t="shared" si="3"/>
        <v>613,000</v>
      </c>
      <c r="H11117" t="s">
        <v>96</v>
      </c>
      <c r="J11117" t="s">
        <v>37</v>
      </c>
      <c r="K11117" t="s">
        <v>101</v>
      </c>
      <c r="L11117">
        <v>613000</v>
      </c>
      <c r="M11117" t="s">
        <v>5943</v>
      </c>
    </row>
    <row r="11118" spans="1:13">
      <c r="A11118">
        <v>15592</v>
      </c>
      <c r="B11118" t="s">
        <v>24</v>
      </c>
      <c r="C11118" s="16" t="s">
        <v>18698</v>
      </c>
      <c r="D11118">
        <f t="shared" si="0"/>
        <v>31</v>
      </c>
      <c r="E11118" t="str">
        <f t="shared" si="1"/>
        <v>600,000</v>
      </c>
      <c r="F11118" t="str">
        <f t="shared" si="2"/>
        <v/>
      </c>
      <c r="G11118" t="str">
        <f t="shared" si="3"/>
        <v>600,000</v>
      </c>
      <c r="H11118" t="s">
        <v>96</v>
      </c>
      <c r="J11118" t="s">
        <v>37</v>
      </c>
      <c r="K11118" t="s">
        <v>101</v>
      </c>
      <c r="L11118">
        <v>600000</v>
      </c>
      <c r="M11118" t="s">
        <v>18699</v>
      </c>
    </row>
    <row r="11119" spans="1:13">
      <c r="A11119">
        <v>15593</v>
      </c>
      <c r="B11119" t="s">
        <v>24</v>
      </c>
      <c r="C11119" s="16" t="s">
        <v>18700</v>
      </c>
      <c r="D11119">
        <f t="shared" si="0"/>
        <v>31</v>
      </c>
      <c r="E11119" t="str">
        <f t="shared" si="1"/>
        <v>540,000</v>
      </c>
      <c r="F11119" t="str">
        <f t="shared" si="2"/>
        <v/>
      </c>
      <c r="G11119" t="str">
        <f t="shared" si="3"/>
        <v>540,000</v>
      </c>
      <c r="H11119" t="s">
        <v>96</v>
      </c>
      <c r="J11119" t="s">
        <v>37</v>
      </c>
      <c r="K11119" t="s">
        <v>101</v>
      </c>
      <c r="L11119">
        <v>540000</v>
      </c>
      <c r="M11119" t="s">
        <v>4632</v>
      </c>
    </row>
    <row r="11120" spans="1:13">
      <c r="A11120">
        <v>15594</v>
      </c>
      <c r="B11120" t="s">
        <v>24</v>
      </c>
      <c r="C11120" s="16" t="s">
        <v>18701</v>
      </c>
      <c r="D11120">
        <f t="shared" si="0"/>
        <v>31</v>
      </c>
      <c r="E11120" t="str">
        <f t="shared" si="1"/>
        <v>400,000</v>
      </c>
      <c r="F11120" t="str">
        <f t="shared" si="2"/>
        <v/>
      </c>
      <c r="G11120" t="str">
        <f t="shared" si="3"/>
        <v>400,000</v>
      </c>
      <c r="H11120" t="s">
        <v>96</v>
      </c>
      <c r="J11120" t="s">
        <v>37</v>
      </c>
      <c r="K11120" t="s">
        <v>101</v>
      </c>
      <c r="L11120">
        <v>400000</v>
      </c>
      <c r="M11120" t="s">
        <v>4839</v>
      </c>
    </row>
    <row r="11121" spans="1:13">
      <c r="A11121">
        <v>15595</v>
      </c>
      <c r="B11121" t="s">
        <v>24</v>
      </c>
      <c r="C11121" s="16" t="s">
        <v>18702</v>
      </c>
      <c r="D11121">
        <f t="shared" si="0"/>
        <v>31</v>
      </c>
      <c r="E11121" t="str">
        <f t="shared" si="1"/>
        <v>350,000</v>
      </c>
      <c r="F11121" t="str">
        <f t="shared" si="2"/>
        <v/>
      </c>
      <c r="G11121" t="str">
        <f t="shared" si="3"/>
        <v>350,000</v>
      </c>
      <c r="H11121" t="s">
        <v>96</v>
      </c>
      <c r="J11121" t="s">
        <v>37</v>
      </c>
      <c r="K11121" t="s">
        <v>101</v>
      </c>
      <c r="L11121">
        <v>350000</v>
      </c>
      <c r="M11121" t="s">
        <v>6119</v>
      </c>
    </row>
    <row r="11122" spans="1:13">
      <c r="A11122">
        <v>15596</v>
      </c>
      <c r="B11122" t="s">
        <v>24</v>
      </c>
      <c r="C11122" s="16" t="s">
        <v>18703</v>
      </c>
      <c r="D11122">
        <f t="shared" si="0"/>
        <v>31</v>
      </c>
      <c r="E11122" t="str">
        <f t="shared" si="1"/>
        <v>200,000</v>
      </c>
      <c r="F11122" t="str">
        <f t="shared" si="2"/>
        <v/>
      </c>
      <c r="G11122" t="str">
        <f t="shared" si="3"/>
        <v>200,000</v>
      </c>
      <c r="H11122" t="s">
        <v>96</v>
      </c>
      <c r="J11122" t="s">
        <v>37</v>
      </c>
      <c r="K11122" t="s">
        <v>101</v>
      </c>
      <c r="L11122">
        <v>200000</v>
      </c>
      <c r="M11122" t="s">
        <v>4827</v>
      </c>
    </row>
    <row r="11123" spans="1:13">
      <c r="A11123">
        <v>15597</v>
      </c>
      <c r="B11123" t="s">
        <v>24</v>
      </c>
      <c r="C11123" s="16" t="s">
        <v>18704</v>
      </c>
      <c r="D11123">
        <f t="shared" si="0"/>
        <v>31</v>
      </c>
      <c r="E11123" t="str">
        <f t="shared" si="1"/>
        <v>8,000</v>
      </c>
      <c r="F11123" t="str">
        <f t="shared" si="2"/>
        <v/>
      </c>
      <c r="G11123" t="str">
        <f t="shared" si="3"/>
        <v>8,000</v>
      </c>
      <c r="H11123" t="s">
        <v>96</v>
      </c>
      <c r="J11123" t="s">
        <v>37</v>
      </c>
      <c r="K11123" t="s">
        <v>101</v>
      </c>
      <c r="L11123">
        <v>8000</v>
      </c>
      <c r="M11123" t="s">
        <v>5853</v>
      </c>
    </row>
    <row r="11124" spans="1:13">
      <c r="A11124">
        <v>15599</v>
      </c>
      <c r="B11124" t="s">
        <v>24</v>
      </c>
      <c r="C11124" s="16" t="s">
        <v>18705</v>
      </c>
      <c r="D11124">
        <f t="shared" si="0"/>
        <v>31</v>
      </c>
      <c r="E11124" t="str">
        <f t="shared" si="1"/>
        <v>3,786,000</v>
      </c>
      <c r="F11124" t="str">
        <f t="shared" si="2"/>
        <v/>
      </c>
      <c r="G11124" t="str">
        <f t="shared" si="3"/>
        <v>3,786,000</v>
      </c>
      <c r="H11124" t="s">
        <v>96</v>
      </c>
      <c r="J11124" t="s">
        <v>39</v>
      </c>
      <c r="K11124" t="s">
        <v>101</v>
      </c>
      <c r="L11124">
        <v>3786000</v>
      </c>
      <c r="M11124" t="s">
        <v>5165</v>
      </c>
    </row>
    <row r="11125" spans="1:13">
      <c r="A11125">
        <v>15600</v>
      </c>
      <c r="B11125" t="s">
        <v>24</v>
      </c>
      <c r="C11125" s="16" t="s">
        <v>18706</v>
      </c>
      <c r="D11125">
        <f t="shared" si="0"/>
        <v>31</v>
      </c>
      <c r="E11125" t="str">
        <f t="shared" si="1"/>
        <v>3,143,000</v>
      </c>
      <c r="F11125" t="str">
        <f t="shared" si="2"/>
        <v/>
      </c>
      <c r="G11125" t="str">
        <f t="shared" si="3"/>
        <v>3,143,000</v>
      </c>
      <c r="H11125" t="s">
        <v>96</v>
      </c>
      <c r="J11125" t="s">
        <v>39</v>
      </c>
      <c r="K11125" t="s">
        <v>101</v>
      </c>
      <c r="L11125">
        <v>3143000</v>
      </c>
      <c r="M11125" t="s">
        <v>4874</v>
      </c>
    </row>
    <row r="11126" spans="1:13">
      <c r="A11126">
        <v>15601</v>
      </c>
      <c r="B11126" t="s">
        <v>24</v>
      </c>
      <c r="C11126" s="16" t="s">
        <v>18707</v>
      </c>
      <c r="D11126">
        <f t="shared" si="0"/>
        <v>31</v>
      </c>
      <c r="E11126" t="str">
        <f t="shared" si="1"/>
        <v>2,923,000</v>
      </c>
      <c r="F11126" t="str">
        <f t="shared" si="2"/>
        <v/>
      </c>
      <c r="G11126" t="str">
        <f t="shared" si="3"/>
        <v>2,923,000</v>
      </c>
      <c r="H11126" t="s">
        <v>96</v>
      </c>
      <c r="J11126" t="s">
        <v>39</v>
      </c>
      <c r="K11126" t="s">
        <v>101</v>
      </c>
      <c r="L11126">
        <v>2923000</v>
      </c>
      <c r="M11126" t="s">
        <v>4679</v>
      </c>
    </row>
    <row r="11127" spans="1:13">
      <c r="A11127">
        <v>15602</v>
      </c>
      <c r="B11127" t="s">
        <v>24</v>
      </c>
      <c r="C11127" s="16" t="s">
        <v>18708</v>
      </c>
      <c r="D11127">
        <f t="shared" si="0"/>
        <v>31</v>
      </c>
      <c r="E11127" t="str">
        <f t="shared" si="1"/>
        <v>2,775,000</v>
      </c>
      <c r="F11127" t="str">
        <f t="shared" si="2"/>
        <v/>
      </c>
      <c r="G11127" t="str">
        <f t="shared" si="3"/>
        <v>2,775,000</v>
      </c>
      <c r="H11127" t="s">
        <v>96</v>
      </c>
      <c r="J11127" t="s">
        <v>39</v>
      </c>
      <c r="K11127" t="s">
        <v>101</v>
      </c>
      <c r="L11127">
        <v>2775000</v>
      </c>
      <c r="M11127" t="s">
        <v>768</v>
      </c>
    </row>
    <row r="11128" spans="1:13">
      <c r="A11128">
        <v>15603</v>
      </c>
      <c r="B11128" t="s">
        <v>24</v>
      </c>
      <c r="C11128" s="16" t="s">
        <v>18709</v>
      </c>
      <c r="D11128">
        <f t="shared" si="0"/>
        <v>31</v>
      </c>
      <c r="E11128" t="str">
        <f t="shared" si="1"/>
        <v>1,690,000</v>
      </c>
      <c r="F11128" t="str">
        <f t="shared" si="2"/>
        <v/>
      </c>
      <c r="G11128" t="str">
        <f t="shared" si="3"/>
        <v>1,690,000</v>
      </c>
      <c r="H11128" t="s">
        <v>96</v>
      </c>
      <c r="J11128" t="s">
        <v>39</v>
      </c>
      <c r="K11128" t="s">
        <v>101</v>
      </c>
      <c r="L11128">
        <v>1690000</v>
      </c>
      <c r="M11128" t="s">
        <v>5598</v>
      </c>
    </row>
    <row r="11129" spans="1:13">
      <c r="A11129">
        <v>15604</v>
      </c>
      <c r="B11129" t="s">
        <v>24</v>
      </c>
      <c r="C11129" s="16" t="s">
        <v>18710</v>
      </c>
      <c r="D11129">
        <f t="shared" si="0"/>
        <v>31</v>
      </c>
      <c r="E11129" t="str">
        <f t="shared" si="1"/>
        <v>1,100,000</v>
      </c>
      <c r="F11129" t="str">
        <f t="shared" si="2"/>
        <v/>
      </c>
      <c r="G11129" t="str">
        <f t="shared" si="3"/>
        <v>1,100,000</v>
      </c>
      <c r="H11129" t="s">
        <v>96</v>
      </c>
      <c r="J11129" t="s">
        <v>39</v>
      </c>
      <c r="K11129" t="s">
        <v>101</v>
      </c>
      <c r="L11129">
        <v>1100000</v>
      </c>
      <c r="M11129" t="s">
        <v>5675</v>
      </c>
    </row>
    <row r="11130" spans="1:13">
      <c r="A11130">
        <v>15605</v>
      </c>
      <c r="B11130" t="s">
        <v>24</v>
      </c>
      <c r="C11130" s="16" t="s">
        <v>18711</v>
      </c>
      <c r="D11130">
        <f t="shared" si="0"/>
        <v>31</v>
      </c>
      <c r="E11130" t="str">
        <f t="shared" si="1"/>
        <v>1,075,000</v>
      </c>
      <c r="F11130" t="str">
        <f t="shared" si="2"/>
        <v/>
      </c>
      <c r="G11130" t="str">
        <f t="shared" si="3"/>
        <v>1,075,000</v>
      </c>
      <c r="H11130" t="s">
        <v>96</v>
      </c>
      <c r="J11130" t="s">
        <v>39</v>
      </c>
      <c r="K11130" t="s">
        <v>101</v>
      </c>
      <c r="L11130">
        <v>1075000</v>
      </c>
      <c r="M11130" t="s">
        <v>4838</v>
      </c>
    </row>
    <row r="11131" spans="1:13">
      <c r="A11131">
        <v>15606</v>
      </c>
      <c r="B11131" t="s">
        <v>24</v>
      </c>
      <c r="C11131" s="16" t="s">
        <v>18712</v>
      </c>
      <c r="D11131">
        <f t="shared" si="0"/>
        <v>31</v>
      </c>
      <c r="E11131" t="str">
        <f t="shared" si="1"/>
        <v>910,000</v>
      </c>
      <c r="F11131" t="str">
        <f t="shared" si="2"/>
        <v/>
      </c>
      <c r="G11131" t="str">
        <f t="shared" si="3"/>
        <v>910,000</v>
      </c>
      <c r="H11131" t="s">
        <v>96</v>
      </c>
      <c r="J11131" t="s">
        <v>39</v>
      </c>
      <c r="K11131" t="s">
        <v>101</v>
      </c>
      <c r="L11131">
        <v>910000</v>
      </c>
      <c r="M11131" t="s">
        <v>5330</v>
      </c>
    </row>
    <row r="11132" spans="1:13">
      <c r="A11132">
        <v>15607</v>
      </c>
      <c r="B11132" t="s">
        <v>24</v>
      </c>
      <c r="C11132" s="16" t="s">
        <v>18713</v>
      </c>
      <c r="D11132">
        <f t="shared" si="0"/>
        <v>31</v>
      </c>
      <c r="E11132" t="str">
        <f t="shared" si="1"/>
        <v>682,000</v>
      </c>
      <c r="F11132" t="str">
        <f t="shared" si="2"/>
        <v/>
      </c>
      <c r="G11132" t="str">
        <f t="shared" si="3"/>
        <v>682,000</v>
      </c>
      <c r="H11132" t="s">
        <v>96</v>
      </c>
      <c r="J11132" t="s">
        <v>39</v>
      </c>
      <c r="K11132" t="s">
        <v>101</v>
      </c>
      <c r="L11132">
        <v>682000</v>
      </c>
      <c r="M11132" t="s">
        <v>6039</v>
      </c>
    </row>
    <row r="11133" spans="1:13">
      <c r="A11133">
        <v>15608</v>
      </c>
      <c r="B11133" t="s">
        <v>24</v>
      </c>
      <c r="C11133" s="16" t="s">
        <v>18714</v>
      </c>
      <c r="D11133">
        <f t="shared" si="0"/>
        <v>31</v>
      </c>
      <c r="E11133" t="str">
        <f t="shared" si="1"/>
        <v>500,000</v>
      </c>
      <c r="F11133" t="str">
        <f t="shared" si="2"/>
        <v/>
      </c>
      <c r="G11133" t="str">
        <f t="shared" si="3"/>
        <v>500,000</v>
      </c>
      <c r="H11133" t="s">
        <v>96</v>
      </c>
      <c r="J11133" t="s">
        <v>39</v>
      </c>
      <c r="K11133" t="s">
        <v>101</v>
      </c>
      <c r="L11133">
        <v>500000</v>
      </c>
      <c r="M11133" t="s">
        <v>5117</v>
      </c>
    </row>
    <row r="11134" spans="1:13">
      <c r="A11134">
        <v>15609</v>
      </c>
      <c r="B11134" t="s">
        <v>24</v>
      </c>
      <c r="C11134" s="16" t="s">
        <v>18715</v>
      </c>
      <c r="D11134">
        <f t="shared" si="0"/>
        <v>31</v>
      </c>
      <c r="E11134" t="str">
        <f t="shared" si="1"/>
        <v>477,000</v>
      </c>
      <c r="F11134" t="str">
        <f t="shared" si="2"/>
        <v/>
      </c>
      <c r="G11134" t="str">
        <f t="shared" si="3"/>
        <v>477,000</v>
      </c>
      <c r="H11134" t="s">
        <v>96</v>
      </c>
      <c r="J11134" t="s">
        <v>39</v>
      </c>
      <c r="K11134" t="s">
        <v>101</v>
      </c>
      <c r="L11134">
        <v>477000</v>
      </c>
      <c r="M11134" t="s">
        <v>5156</v>
      </c>
    </row>
    <row r="11135" spans="1:13">
      <c r="A11135">
        <v>15610</v>
      </c>
      <c r="B11135" t="s">
        <v>24</v>
      </c>
      <c r="C11135" s="16" t="s">
        <v>18716</v>
      </c>
      <c r="D11135">
        <f t="shared" si="0"/>
        <v>31</v>
      </c>
      <c r="E11135" t="str">
        <f t="shared" si="1"/>
        <v>250,000</v>
      </c>
      <c r="F11135" t="str">
        <f t="shared" si="2"/>
        <v/>
      </c>
      <c r="G11135" t="str">
        <f t="shared" si="3"/>
        <v>250,000</v>
      </c>
      <c r="H11135" t="s">
        <v>96</v>
      </c>
      <c r="J11135" t="s">
        <v>39</v>
      </c>
      <c r="K11135" t="s">
        <v>101</v>
      </c>
      <c r="L11135">
        <v>250000</v>
      </c>
      <c r="M11135" t="s">
        <v>4672</v>
      </c>
    </row>
    <row r="11136" spans="1:13">
      <c r="A11136">
        <v>15611</v>
      </c>
      <c r="B11136" t="s">
        <v>24</v>
      </c>
      <c r="C11136" s="16" t="s">
        <v>18717</v>
      </c>
      <c r="D11136">
        <f t="shared" si="0"/>
        <v>31</v>
      </c>
      <c r="E11136" t="str">
        <f t="shared" si="1"/>
        <v>225,000</v>
      </c>
      <c r="F11136" t="str">
        <f t="shared" si="2"/>
        <v/>
      </c>
      <c r="G11136" t="str">
        <f t="shared" si="3"/>
        <v>225,000</v>
      </c>
      <c r="H11136" t="s">
        <v>96</v>
      </c>
      <c r="J11136" t="s">
        <v>39</v>
      </c>
      <c r="K11136" t="s">
        <v>101</v>
      </c>
      <c r="L11136">
        <v>225000</v>
      </c>
      <c r="M11136" t="s">
        <v>5293</v>
      </c>
    </row>
    <row r="11137" spans="1:13">
      <c r="A11137">
        <v>15612</v>
      </c>
      <c r="B11137" t="s">
        <v>24</v>
      </c>
      <c r="C11137" s="16" t="s">
        <v>18718</v>
      </c>
      <c r="D11137">
        <f t="shared" si="0"/>
        <v>31</v>
      </c>
      <c r="E11137" t="str">
        <f t="shared" si="1"/>
        <v>140,000</v>
      </c>
      <c r="F11137" t="str">
        <f t="shared" si="2"/>
        <v/>
      </c>
      <c r="G11137" t="str">
        <f t="shared" si="3"/>
        <v>140,000</v>
      </c>
      <c r="H11137" t="s">
        <v>96</v>
      </c>
      <c r="J11137" t="s">
        <v>39</v>
      </c>
      <c r="K11137" t="s">
        <v>101</v>
      </c>
      <c r="L11137">
        <v>140000</v>
      </c>
      <c r="M11137" t="s">
        <v>5256</v>
      </c>
    </row>
    <row r="11138" spans="1:13">
      <c r="A11138">
        <v>15614</v>
      </c>
      <c r="B11138" t="s">
        <v>24</v>
      </c>
      <c r="C11138" s="16" t="s">
        <v>18719</v>
      </c>
      <c r="D11138">
        <f t="shared" si="0"/>
        <v>31</v>
      </c>
      <c r="E11138" t="str">
        <f t="shared" si="1"/>
        <v>2,069,000</v>
      </c>
      <c r="F11138" t="str">
        <f t="shared" si="2"/>
        <v/>
      </c>
      <c r="G11138" t="str">
        <f t="shared" si="3"/>
        <v>2,069,000</v>
      </c>
      <c r="H11138" t="s">
        <v>96</v>
      </c>
      <c r="J11138" t="s">
        <v>41</v>
      </c>
      <c r="K11138" t="s">
        <v>101</v>
      </c>
      <c r="L11138">
        <v>2069000</v>
      </c>
      <c r="M11138" t="s">
        <v>4938</v>
      </c>
    </row>
    <row r="11139" spans="1:13">
      <c r="A11139">
        <v>15615</v>
      </c>
      <c r="B11139" t="s">
        <v>24</v>
      </c>
      <c r="C11139" s="16" t="s">
        <v>18720</v>
      </c>
      <c r="D11139">
        <f t="shared" si="0"/>
        <v>31</v>
      </c>
      <c r="E11139" t="str">
        <f t="shared" si="1"/>
        <v>1,845,000</v>
      </c>
      <c r="F11139" t="str">
        <f t="shared" si="2"/>
        <v/>
      </c>
      <c r="G11139" t="str">
        <f t="shared" si="3"/>
        <v>1,845,000</v>
      </c>
      <c r="H11139" t="s">
        <v>96</v>
      </c>
      <c r="J11139" t="s">
        <v>41</v>
      </c>
      <c r="K11139" t="s">
        <v>101</v>
      </c>
      <c r="L11139">
        <v>1845000</v>
      </c>
      <c r="M11139" t="s">
        <v>4997</v>
      </c>
    </row>
    <row r="11140" spans="1:13">
      <c r="A11140">
        <v>15616</v>
      </c>
      <c r="B11140" t="s">
        <v>24</v>
      </c>
      <c r="C11140" s="16" t="s">
        <v>18721</v>
      </c>
      <c r="D11140">
        <f t="shared" si="0"/>
        <v>31</v>
      </c>
      <c r="E11140" t="str">
        <f t="shared" si="1"/>
        <v>1,802,000</v>
      </c>
      <c r="F11140" t="str">
        <f t="shared" si="2"/>
        <v/>
      </c>
      <c r="G11140" t="str">
        <f t="shared" si="3"/>
        <v>1,802,000</v>
      </c>
      <c r="H11140" t="s">
        <v>96</v>
      </c>
      <c r="J11140" t="s">
        <v>41</v>
      </c>
      <c r="K11140" t="s">
        <v>101</v>
      </c>
      <c r="L11140">
        <v>1802000</v>
      </c>
      <c r="M11140" t="s">
        <v>5069</v>
      </c>
    </row>
    <row r="11141" spans="1:13">
      <c r="A11141">
        <v>15617</v>
      </c>
      <c r="B11141" t="s">
        <v>24</v>
      </c>
      <c r="C11141" s="16" t="s">
        <v>18722</v>
      </c>
      <c r="D11141">
        <f t="shared" si="0"/>
        <v>31</v>
      </c>
      <c r="E11141" t="str">
        <f t="shared" si="1"/>
        <v>1,537,000</v>
      </c>
      <c r="F11141" t="str">
        <f t="shared" si="2"/>
        <v/>
      </c>
      <c r="G11141" t="str">
        <f t="shared" si="3"/>
        <v>1,537,000</v>
      </c>
      <c r="H11141" t="s">
        <v>96</v>
      </c>
      <c r="J11141" t="s">
        <v>41</v>
      </c>
      <c r="K11141" t="s">
        <v>101</v>
      </c>
      <c r="L11141">
        <v>1537000</v>
      </c>
      <c r="M11141" t="s">
        <v>6045</v>
      </c>
    </row>
    <row r="11142" spans="1:13">
      <c r="A11142">
        <v>15618</v>
      </c>
      <c r="B11142" t="s">
        <v>24</v>
      </c>
      <c r="C11142" s="16" t="s">
        <v>18723</v>
      </c>
      <c r="D11142">
        <f t="shared" si="0"/>
        <v>31</v>
      </c>
      <c r="E11142" t="str">
        <f t="shared" si="1"/>
        <v>930,000</v>
      </c>
      <c r="F11142" t="str">
        <f t="shared" si="2"/>
        <v/>
      </c>
      <c r="G11142" t="str">
        <f t="shared" si="3"/>
        <v>930,000</v>
      </c>
      <c r="H11142" t="s">
        <v>96</v>
      </c>
      <c r="J11142" t="s">
        <v>41</v>
      </c>
      <c r="K11142" t="s">
        <v>101</v>
      </c>
      <c r="L11142">
        <v>930000</v>
      </c>
      <c r="M11142" t="s">
        <v>5812</v>
      </c>
    </row>
    <row r="11143" spans="1:13">
      <c r="A11143">
        <v>15619</v>
      </c>
      <c r="B11143" t="s">
        <v>24</v>
      </c>
      <c r="C11143" s="16" t="s">
        <v>18724</v>
      </c>
      <c r="D11143">
        <f t="shared" si="0"/>
        <v>31</v>
      </c>
      <c r="E11143" t="str">
        <f t="shared" si="1"/>
        <v>650,000</v>
      </c>
      <c r="F11143" t="str">
        <f t="shared" si="2"/>
        <v/>
      </c>
      <c r="G11143" t="str">
        <f t="shared" si="3"/>
        <v>650,000</v>
      </c>
      <c r="H11143" t="s">
        <v>96</v>
      </c>
      <c r="J11143" t="s">
        <v>41</v>
      </c>
      <c r="K11143" t="s">
        <v>101</v>
      </c>
      <c r="L11143">
        <v>650000</v>
      </c>
      <c r="M11143" t="s">
        <v>4978</v>
      </c>
    </row>
    <row r="11144" spans="1:13">
      <c r="A11144">
        <v>15620</v>
      </c>
      <c r="B11144" t="s">
        <v>24</v>
      </c>
      <c r="C11144" s="16" t="s">
        <v>18725</v>
      </c>
      <c r="D11144">
        <f t="shared" si="0"/>
        <v>31</v>
      </c>
      <c r="E11144" t="str">
        <f t="shared" si="1"/>
        <v>375,000</v>
      </c>
      <c r="F11144" t="str">
        <f t="shared" si="2"/>
        <v/>
      </c>
      <c r="G11144" t="str">
        <f t="shared" si="3"/>
        <v>375,000</v>
      </c>
      <c r="H11144" t="s">
        <v>96</v>
      </c>
      <c r="J11144" t="s">
        <v>41</v>
      </c>
      <c r="K11144" t="s">
        <v>101</v>
      </c>
      <c r="L11144">
        <v>375000</v>
      </c>
      <c r="M11144" t="s">
        <v>5954</v>
      </c>
    </row>
    <row r="11145" spans="1:13">
      <c r="A11145">
        <v>15621</v>
      </c>
      <c r="B11145" t="s">
        <v>24</v>
      </c>
      <c r="C11145" s="16" t="s">
        <v>18726</v>
      </c>
      <c r="D11145">
        <f t="shared" si="0"/>
        <v>31</v>
      </c>
      <c r="E11145" t="str">
        <f t="shared" si="1"/>
        <v>250,000</v>
      </c>
      <c r="F11145" t="str">
        <f t="shared" si="2"/>
        <v/>
      </c>
      <c r="G11145" t="str">
        <f t="shared" si="3"/>
        <v>250,000</v>
      </c>
      <c r="H11145" t="s">
        <v>96</v>
      </c>
      <c r="J11145" t="s">
        <v>41</v>
      </c>
      <c r="K11145" t="s">
        <v>101</v>
      </c>
      <c r="L11145">
        <v>250000</v>
      </c>
      <c r="M11145" t="s">
        <v>6107</v>
      </c>
    </row>
    <row r="11146" spans="1:13">
      <c r="A11146">
        <v>15622</v>
      </c>
      <c r="B11146" t="s">
        <v>24</v>
      </c>
      <c r="C11146" s="16" t="s">
        <v>18727</v>
      </c>
      <c r="D11146">
        <f t="shared" si="0"/>
        <v>31</v>
      </c>
      <c r="E11146" t="str">
        <f t="shared" si="1"/>
        <v>241,000</v>
      </c>
      <c r="F11146" t="str">
        <f t="shared" si="2"/>
        <v/>
      </c>
      <c r="G11146" t="str">
        <f t="shared" si="3"/>
        <v>241,000</v>
      </c>
      <c r="H11146" t="s">
        <v>96</v>
      </c>
      <c r="J11146" t="s">
        <v>41</v>
      </c>
      <c r="K11146" t="s">
        <v>101</v>
      </c>
      <c r="L11146">
        <v>241000</v>
      </c>
      <c r="M11146" t="s">
        <v>5671</v>
      </c>
    </row>
    <row r="11147" spans="1:13">
      <c r="A11147">
        <v>15623</v>
      </c>
      <c r="B11147" t="s">
        <v>24</v>
      </c>
      <c r="C11147" s="16" t="s">
        <v>18728</v>
      </c>
      <c r="D11147">
        <f t="shared" si="0"/>
        <v>31</v>
      </c>
      <c r="E11147" t="str">
        <f t="shared" si="1"/>
        <v>200,000</v>
      </c>
      <c r="F11147" t="str">
        <f t="shared" si="2"/>
        <v/>
      </c>
      <c r="G11147" t="str">
        <f t="shared" si="3"/>
        <v>200,000</v>
      </c>
      <c r="H11147" t="s">
        <v>96</v>
      </c>
      <c r="J11147" t="s">
        <v>41</v>
      </c>
      <c r="K11147" t="s">
        <v>101</v>
      </c>
      <c r="L11147">
        <v>200000</v>
      </c>
      <c r="M11147" t="s">
        <v>4703</v>
      </c>
    </row>
    <row r="11148" spans="1:13">
      <c r="A11148">
        <v>15624</v>
      </c>
      <c r="B11148" t="s">
        <v>24</v>
      </c>
      <c r="C11148" s="16" t="s">
        <v>18729</v>
      </c>
      <c r="D11148">
        <f t="shared" si="0"/>
        <v>31</v>
      </c>
      <c r="E11148" t="str">
        <f t="shared" si="1"/>
        <v>150,000</v>
      </c>
      <c r="F11148" t="str">
        <f t="shared" si="2"/>
        <v/>
      </c>
      <c r="G11148" t="str">
        <f t="shared" si="3"/>
        <v>150,000</v>
      </c>
      <c r="H11148" t="s">
        <v>96</v>
      </c>
      <c r="J11148" t="s">
        <v>41</v>
      </c>
      <c r="K11148" t="s">
        <v>101</v>
      </c>
      <c r="L11148">
        <v>150000</v>
      </c>
      <c r="M11148" t="s">
        <v>6167</v>
      </c>
    </row>
    <row r="11149" spans="1:13">
      <c r="A11149">
        <v>15625</v>
      </c>
      <c r="B11149" t="s">
        <v>24</v>
      </c>
      <c r="C11149" s="16" t="s">
        <v>18730</v>
      </c>
      <c r="D11149">
        <f t="shared" si="0"/>
        <v>31</v>
      </c>
      <c r="E11149" t="str">
        <f t="shared" si="1"/>
        <v>150,000</v>
      </c>
      <c r="F11149" t="str">
        <f t="shared" si="2"/>
        <v/>
      </c>
      <c r="G11149" t="str">
        <f t="shared" si="3"/>
        <v>150,000</v>
      </c>
      <c r="H11149" t="s">
        <v>96</v>
      </c>
      <c r="J11149" t="s">
        <v>41</v>
      </c>
      <c r="K11149" t="s">
        <v>101</v>
      </c>
      <c r="L11149">
        <v>150000</v>
      </c>
      <c r="M11149" t="s">
        <v>4965</v>
      </c>
    </row>
    <row r="11150" spans="1:13">
      <c r="A11150">
        <v>15626</v>
      </c>
      <c r="B11150" t="s">
        <v>24</v>
      </c>
      <c r="C11150" s="16" t="s">
        <v>18731</v>
      </c>
      <c r="D11150">
        <f t="shared" si="0"/>
        <v>31</v>
      </c>
      <c r="E11150" t="str">
        <f t="shared" si="1"/>
        <v>150,000</v>
      </c>
      <c r="F11150" t="str">
        <f t="shared" si="2"/>
        <v/>
      </c>
      <c r="G11150" t="str">
        <f t="shared" si="3"/>
        <v>150,000</v>
      </c>
      <c r="H11150" t="s">
        <v>96</v>
      </c>
      <c r="J11150" t="s">
        <v>41</v>
      </c>
      <c r="K11150" t="s">
        <v>101</v>
      </c>
      <c r="L11150">
        <v>150000</v>
      </c>
      <c r="M11150" t="s">
        <v>5341</v>
      </c>
    </row>
    <row r="11151" spans="1:13">
      <c r="A11151">
        <v>15627</v>
      </c>
      <c r="B11151" t="s">
        <v>24</v>
      </c>
      <c r="C11151" s="16" t="s">
        <v>18732</v>
      </c>
      <c r="D11151">
        <f t="shared" si="0"/>
        <v>31</v>
      </c>
      <c r="E11151" t="str">
        <f t="shared" si="1"/>
        <v>150,000</v>
      </c>
      <c r="F11151" t="str">
        <f t="shared" si="2"/>
        <v/>
      </c>
      <c r="G11151" t="str">
        <f t="shared" si="3"/>
        <v>150,000</v>
      </c>
      <c r="H11151" t="s">
        <v>96</v>
      </c>
      <c r="J11151" t="s">
        <v>41</v>
      </c>
      <c r="K11151" t="s">
        <v>101</v>
      </c>
      <c r="L11151">
        <v>150000</v>
      </c>
      <c r="M11151" t="s">
        <v>18733</v>
      </c>
    </row>
    <row r="11152" spans="1:13">
      <c r="A11152">
        <v>15628</v>
      </c>
      <c r="B11152" t="s">
        <v>24</v>
      </c>
      <c r="C11152" s="16" t="s">
        <v>18734</v>
      </c>
      <c r="D11152">
        <f t="shared" si="0"/>
        <v>31</v>
      </c>
      <c r="E11152" t="str">
        <f t="shared" si="1"/>
        <v>140,000</v>
      </c>
      <c r="F11152" t="str">
        <f t="shared" si="2"/>
        <v/>
      </c>
      <c r="G11152" t="str">
        <f t="shared" si="3"/>
        <v>140,000</v>
      </c>
      <c r="H11152" t="s">
        <v>96</v>
      </c>
      <c r="J11152" t="s">
        <v>41</v>
      </c>
      <c r="K11152" t="s">
        <v>101</v>
      </c>
      <c r="L11152">
        <v>140000</v>
      </c>
      <c r="M11152" t="s">
        <v>18735</v>
      </c>
    </row>
    <row r="11153" spans="1:13">
      <c r="A11153">
        <v>15629</v>
      </c>
      <c r="B11153" t="s">
        <v>24</v>
      </c>
      <c r="C11153" s="16" t="s">
        <v>18736</v>
      </c>
      <c r="D11153">
        <f t="shared" si="0"/>
        <v>31</v>
      </c>
      <c r="E11153" t="str">
        <f t="shared" si="1"/>
        <v>140,000</v>
      </c>
      <c r="F11153" t="str">
        <f t="shared" si="2"/>
        <v/>
      </c>
      <c r="G11153" t="str">
        <f t="shared" si="3"/>
        <v>140,000</v>
      </c>
      <c r="H11153" t="s">
        <v>96</v>
      </c>
      <c r="J11153" t="s">
        <v>41</v>
      </c>
      <c r="K11153" t="s">
        <v>101</v>
      </c>
      <c r="L11153">
        <v>140000</v>
      </c>
      <c r="M11153" t="s">
        <v>6171</v>
      </c>
    </row>
    <row r="11154" spans="1:13">
      <c r="A11154">
        <v>15630</v>
      </c>
      <c r="B11154" t="s">
        <v>24</v>
      </c>
      <c r="C11154" s="16" t="s">
        <v>18737</v>
      </c>
      <c r="D11154">
        <f t="shared" si="0"/>
        <v>31</v>
      </c>
      <c r="E11154" t="str">
        <f t="shared" si="1"/>
        <v>80,000</v>
      </c>
      <c r="F11154" t="str">
        <f t="shared" si="2"/>
        <v/>
      </c>
      <c r="G11154" t="str">
        <f t="shared" si="3"/>
        <v>80,000</v>
      </c>
      <c r="H11154" t="s">
        <v>96</v>
      </c>
      <c r="J11154" t="s">
        <v>41</v>
      </c>
      <c r="K11154" t="s">
        <v>101</v>
      </c>
      <c r="L11154">
        <v>80000</v>
      </c>
      <c r="M11154" t="s">
        <v>5901</v>
      </c>
    </row>
    <row r="11155" spans="1:13">
      <c r="A11155">
        <v>15632</v>
      </c>
      <c r="B11155" t="s">
        <v>24</v>
      </c>
      <c r="C11155" s="16" t="s">
        <v>18738</v>
      </c>
      <c r="D11155">
        <f t="shared" si="0"/>
        <v>31</v>
      </c>
      <c r="E11155" t="str">
        <f t="shared" si="1"/>
        <v>2,400,000</v>
      </c>
      <c r="F11155" t="str">
        <f t="shared" si="2"/>
        <v/>
      </c>
      <c r="G11155" t="str">
        <f t="shared" si="3"/>
        <v>2,400,000</v>
      </c>
      <c r="H11155" t="s">
        <v>96</v>
      </c>
      <c r="J11155" t="s">
        <v>43</v>
      </c>
      <c r="K11155" t="s">
        <v>101</v>
      </c>
      <c r="L11155">
        <v>2400000</v>
      </c>
      <c r="M11155" t="s">
        <v>4968</v>
      </c>
    </row>
    <row r="11156" spans="1:13">
      <c r="A11156">
        <v>15633</v>
      </c>
      <c r="B11156" t="s">
        <v>24</v>
      </c>
      <c r="C11156" s="16" t="s">
        <v>18739</v>
      </c>
      <c r="D11156">
        <f t="shared" si="0"/>
        <v>31</v>
      </c>
      <c r="E11156" t="str">
        <f t="shared" si="1"/>
        <v>2,358,000</v>
      </c>
      <c r="F11156" t="str">
        <f t="shared" si="2"/>
        <v/>
      </c>
      <c r="G11156" t="str">
        <f t="shared" si="3"/>
        <v>2,358,000</v>
      </c>
      <c r="H11156" t="s">
        <v>96</v>
      </c>
      <c r="J11156" t="s">
        <v>43</v>
      </c>
      <c r="K11156" t="s">
        <v>101</v>
      </c>
      <c r="L11156">
        <v>2358000</v>
      </c>
      <c r="M11156" t="s">
        <v>18740</v>
      </c>
    </row>
    <row r="11157" spans="1:13">
      <c r="A11157">
        <v>15634</v>
      </c>
      <c r="B11157" t="s">
        <v>24</v>
      </c>
      <c r="C11157" s="16" t="s">
        <v>18741</v>
      </c>
      <c r="D11157">
        <f t="shared" si="0"/>
        <v>31</v>
      </c>
      <c r="E11157" t="str">
        <f t="shared" si="1"/>
        <v>1,900,000</v>
      </c>
      <c r="F11157" t="str">
        <f t="shared" si="2"/>
        <v/>
      </c>
      <c r="G11157" t="str">
        <f t="shared" si="3"/>
        <v>1,900,000</v>
      </c>
      <c r="H11157" t="s">
        <v>96</v>
      </c>
      <c r="J11157" t="s">
        <v>43</v>
      </c>
      <c r="K11157" t="s">
        <v>101</v>
      </c>
      <c r="L11157">
        <v>1900000</v>
      </c>
      <c r="M11157" t="s">
        <v>5478</v>
      </c>
    </row>
    <row r="11158" spans="1:13">
      <c r="A11158">
        <v>15635</v>
      </c>
      <c r="B11158" t="s">
        <v>24</v>
      </c>
      <c r="C11158" s="16" t="s">
        <v>18742</v>
      </c>
      <c r="D11158">
        <f t="shared" si="0"/>
        <v>31</v>
      </c>
      <c r="E11158" t="str">
        <f t="shared" si="1"/>
        <v>1,228,000</v>
      </c>
      <c r="F11158" t="str">
        <f t="shared" si="2"/>
        <v/>
      </c>
      <c r="G11158" t="str">
        <f t="shared" si="3"/>
        <v>1,228,000</v>
      </c>
      <c r="H11158" t="s">
        <v>96</v>
      </c>
      <c r="J11158" t="s">
        <v>43</v>
      </c>
      <c r="K11158" t="s">
        <v>101</v>
      </c>
      <c r="L11158">
        <v>1228000</v>
      </c>
      <c r="M11158" t="s">
        <v>5594</v>
      </c>
    </row>
    <row r="11159" spans="1:13">
      <c r="A11159">
        <v>15636</v>
      </c>
      <c r="B11159" t="s">
        <v>24</v>
      </c>
      <c r="C11159" s="16" t="s">
        <v>18743</v>
      </c>
      <c r="D11159">
        <f t="shared" si="0"/>
        <v>31</v>
      </c>
      <c r="E11159" t="str">
        <f t="shared" si="1"/>
        <v>985,000</v>
      </c>
      <c r="F11159" t="str">
        <f t="shared" si="2"/>
        <v/>
      </c>
      <c r="G11159" t="str">
        <f t="shared" si="3"/>
        <v>985,000</v>
      </c>
      <c r="H11159" t="s">
        <v>96</v>
      </c>
      <c r="J11159" t="s">
        <v>43</v>
      </c>
      <c r="K11159" t="s">
        <v>101</v>
      </c>
      <c r="L11159">
        <v>985000</v>
      </c>
      <c r="M11159" t="s">
        <v>2505</v>
      </c>
    </row>
    <row r="11160" spans="1:13">
      <c r="A11160">
        <v>15637</v>
      </c>
      <c r="B11160" t="s">
        <v>24</v>
      </c>
      <c r="C11160" s="16" t="s">
        <v>18744</v>
      </c>
      <c r="D11160">
        <f t="shared" si="0"/>
        <v>31</v>
      </c>
      <c r="E11160" t="str">
        <f t="shared" si="1"/>
        <v>850,000</v>
      </c>
      <c r="F11160" t="str">
        <f t="shared" si="2"/>
        <v/>
      </c>
      <c r="G11160" t="str">
        <f t="shared" si="3"/>
        <v>850,000</v>
      </c>
      <c r="H11160" t="s">
        <v>96</v>
      </c>
      <c r="J11160" t="s">
        <v>43</v>
      </c>
      <c r="K11160" t="s">
        <v>101</v>
      </c>
      <c r="L11160">
        <v>850000</v>
      </c>
      <c r="M11160" t="s">
        <v>4710</v>
      </c>
    </row>
    <row r="11161" spans="1:13">
      <c r="A11161">
        <v>15638</v>
      </c>
      <c r="B11161" t="s">
        <v>24</v>
      </c>
      <c r="C11161" s="16" t="s">
        <v>18745</v>
      </c>
      <c r="D11161">
        <f t="shared" si="0"/>
        <v>31</v>
      </c>
      <c r="E11161" t="str">
        <f t="shared" si="1"/>
        <v>800,000</v>
      </c>
      <c r="F11161" t="str">
        <f t="shared" si="2"/>
        <v/>
      </c>
      <c r="G11161" t="str">
        <f t="shared" si="3"/>
        <v>800,000</v>
      </c>
      <c r="H11161" t="s">
        <v>96</v>
      </c>
      <c r="J11161" t="s">
        <v>43</v>
      </c>
      <c r="K11161" t="s">
        <v>101</v>
      </c>
      <c r="L11161">
        <v>800000</v>
      </c>
      <c r="M11161" t="s">
        <v>5431</v>
      </c>
    </row>
    <row r="11162" spans="1:13">
      <c r="A11162">
        <v>15639</v>
      </c>
      <c r="B11162" t="s">
        <v>24</v>
      </c>
      <c r="C11162" s="16" t="s">
        <v>18746</v>
      </c>
      <c r="D11162">
        <f t="shared" si="0"/>
        <v>31</v>
      </c>
      <c r="E11162" t="str">
        <f t="shared" si="1"/>
        <v>625,000</v>
      </c>
      <c r="F11162" t="str">
        <f t="shared" si="2"/>
        <v/>
      </c>
      <c r="G11162" t="str">
        <f t="shared" si="3"/>
        <v>625,000</v>
      </c>
      <c r="H11162" t="s">
        <v>96</v>
      </c>
      <c r="J11162" t="s">
        <v>43</v>
      </c>
      <c r="K11162" t="s">
        <v>101</v>
      </c>
      <c r="L11162">
        <v>625000</v>
      </c>
      <c r="M11162" t="s">
        <v>6193</v>
      </c>
    </row>
    <row r="11163" spans="1:13">
      <c r="A11163">
        <v>15640</v>
      </c>
      <c r="B11163" t="s">
        <v>24</v>
      </c>
      <c r="C11163" s="16" t="s">
        <v>18747</v>
      </c>
      <c r="D11163">
        <f t="shared" si="0"/>
        <v>31</v>
      </c>
      <c r="E11163" t="str">
        <f t="shared" si="1"/>
        <v>600,000</v>
      </c>
      <c r="F11163" t="str">
        <f t="shared" si="2"/>
        <v/>
      </c>
      <c r="G11163" t="str">
        <f t="shared" si="3"/>
        <v>600,000</v>
      </c>
      <c r="H11163" t="s">
        <v>96</v>
      </c>
      <c r="J11163" t="s">
        <v>43</v>
      </c>
      <c r="K11163" t="s">
        <v>101</v>
      </c>
      <c r="L11163">
        <v>600000</v>
      </c>
      <c r="M11163" t="s">
        <v>5938</v>
      </c>
    </row>
    <row r="11164" spans="1:13">
      <c r="A11164">
        <v>15641</v>
      </c>
      <c r="B11164" t="s">
        <v>24</v>
      </c>
      <c r="C11164" s="16" t="s">
        <v>18748</v>
      </c>
      <c r="D11164">
        <f t="shared" si="0"/>
        <v>31</v>
      </c>
      <c r="E11164" t="str">
        <f t="shared" si="1"/>
        <v>570,000</v>
      </c>
      <c r="F11164" t="str">
        <f t="shared" si="2"/>
        <v/>
      </c>
      <c r="G11164" t="str">
        <f t="shared" si="3"/>
        <v>570,000</v>
      </c>
      <c r="H11164" t="s">
        <v>96</v>
      </c>
      <c r="J11164" t="s">
        <v>43</v>
      </c>
      <c r="K11164" t="s">
        <v>101</v>
      </c>
      <c r="L11164">
        <v>570000</v>
      </c>
      <c r="M11164" t="s">
        <v>4593</v>
      </c>
    </row>
    <row r="11165" spans="1:13">
      <c r="A11165">
        <v>15642</v>
      </c>
      <c r="B11165" t="s">
        <v>24</v>
      </c>
      <c r="C11165" s="16" t="s">
        <v>18749</v>
      </c>
      <c r="D11165">
        <f t="shared" si="0"/>
        <v>31</v>
      </c>
      <c r="E11165" t="str">
        <f t="shared" si="1"/>
        <v>565,180</v>
      </c>
      <c r="F11165" t="str">
        <f t="shared" si="2"/>
        <v/>
      </c>
      <c r="G11165" t="str">
        <f t="shared" si="3"/>
        <v>565,180</v>
      </c>
      <c r="H11165" t="s">
        <v>96</v>
      </c>
      <c r="J11165" t="s">
        <v>43</v>
      </c>
      <c r="K11165" t="s">
        <v>101</v>
      </c>
      <c r="L11165">
        <v>565180</v>
      </c>
      <c r="M11165" t="s">
        <v>6076</v>
      </c>
    </row>
    <row r="11166" spans="1:13">
      <c r="A11166">
        <v>15643</v>
      </c>
      <c r="B11166" t="s">
        <v>24</v>
      </c>
      <c r="C11166" s="16" t="s">
        <v>18750</v>
      </c>
      <c r="D11166">
        <f t="shared" si="0"/>
        <v>31</v>
      </c>
      <c r="E11166" t="str">
        <f t="shared" si="1"/>
        <v>360,000</v>
      </c>
      <c r="F11166" t="str">
        <f t="shared" si="2"/>
        <v/>
      </c>
      <c r="G11166" t="str">
        <f t="shared" si="3"/>
        <v>360,000</v>
      </c>
      <c r="H11166" t="s">
        <v>96</v>
      </c>
      <c r="J11166" t="s">
        <v>43</v>
      </c>
      <c r="K11166" t="s">
        <v>101</v>
      </c>
      <c r="L11166">
        <v>360000</v>
      </c>
      <c r="M11166" t="s">
        <v>5566</v>
      </c>
    </row>
    <row r="11167" spans="1:13">
      <c r="A11167">
        <v>15644</v>
      </c>
      <c r="B11167" t="s">
        <v>24</v>
      </c>
      <c r="C11167" s="16" t="s">
        <v>18751</v>
      </c>
      <c r="D11167">
        <f t="shared" si="0"/>
        <v>31</v>
      </c>
      <c r="E11167" t="str">
        <f t="shared" si="1"/>
        <v>250,000</v>
      </c>
      <c r="F11167" t="str">
        <f t="shared" si="2"/>
        <v/>
      </c>
      <c r="G11167" t="str">
        <f t="shared" si="3"/>
        <v>250,000</v>
      </c>
      <c r="H11167" t="s">
        <v>96</v>
      </c>
      <c r="J11167" t="s">
        <v>43</v>
      </c>
      <c r="K11167" t="s">
        <v>101</v>
      </c>
      <c r="L11167">
        <v>250000</v>
      </c>
      <c r="M11167" t="s">
        <v>5862</v>
      </c>
    </row>
    <row r="11168" spans="1:13">
      <c r="A11168">
        <v>15645</v>
      </c>
      <c r="B11168" t="s">
        <v>24</v>
      </c>
      <c r="C11168" s="16" t="s">
        <v>18752</v>
      </c>
      <c r="D11168">
        <f t="shared" si="0"/>
        <v>31</v>
      </c>
      <c r="E11168" t="str">
        <f t="shared" si="1"/>
        <v>145,000</v>
      </c>
      <c r="F11168" t="str">
        <f t="shared" si="2"/>
        <v/>
      </c>
      <c r="G11168" t="str">
        <f t="shared" si="3"/>
        <v>145,000</v>
      </c>
      <c r="H11168" t="s">
        <v>96</v>
      </c>
      <c r="J11168" t="s">
        <v>43</v>
      </c>
      <c r="K11168" t="s">
        <v>101</v>
      </c>
      <c r="L11168">
        <v>145000</v>
      </c>
      <c r="M11168" t="s">
        <v>5868</v>
      </c>
    </row>
    <row r="11169" spans="1:13">
      <c r="A11169">
        <v>15646</v>
      </c>
      <c r="B11169" t="s">
        <v>24</v>
      </c>
      <c r="C11169" s="16" t="s">
        <v>18753</v>
      </c>
      <c r="D11169">
        <f t="shared" si="0"/>
        <v>31</v>
      </c>
      <c r="E11169" t="str">
        <f t="shared" si="1"/>
        <v>140,000</v>
      </c>
      <c r="F11169" t="str">
        <f t="shared" si="2"/>
        <v/>
      </c>
      <c r="G11169" t="str">
        <f t="shared" si="3"/>
        <v>140,000</v>
      </c>
      <c r="H11169" t="s">
        <v>96</v>
      </c>
      <c r="J11169" t="s">
        <v>43</v>
      </c>
      <c r="K11169" t="s">
        <v>101</v>
      </c>
      <c r="L11169">
        <v>140000</v>
      </c>
      <c r="M11169" t="s">
        <v>5100</v>
      </c>
    </row>
    <row r="11170" spans="1:13">
      <c r="A11170">
        <v>15648</v>
      </c>
      <c r="B11170" t="s">
        <v>24</v>
      </c>
      <c r="C11170" s="16" t="s">
        <v>18754</v>
      </c>
      <c r="D11170">
        <f t="shared" si="0"/>
        <v>31</v>
      </c>
      <c r="E11170" t="str">
        <f t="shared" si="1"/>
        <v>2,350,000</v>
      </c>
      <c r="F11170" t="str">
        <f t="shared" si="2"/>
        <v/>
      </c>
      <c r="G11170" t="str">
        <f t="shared" si="3"/>
        <v>2,350,000</v>
      </c>
      <c r="H11170" t="s">
        <v>96</v>
      </c>
      <c r="J11170" t="s">
        <v>45</v>
      </c>
      <c r="K11170" t="s">
        <v>101</v>
      </c>
      <c r="L11170">
        <v>2350000</v>
      </c>
      <c r="M11170" t="s">
        <v>4933</v>
      </c>
    </row>
    <row r="11171" spans="1:13">
      <c r="A11171">
        <v>15649</v>
      </c>
      <c r="B11171" t="s">
        <v>24</v>
      </c>
      <c r="C11171" s="16" t="s">
        <v>18755</v>
      </c>
      <c r="D11171">
        <f t="shared" si="0"/>
        <v>31</v>
      </c>
      <c r="E11171" t="str">
        <f t="shared" si="1"/>
        <v>2,272,000</v>
      </c>
      <c r="F11171" t="str">
        <f t="shared" si="2"/>
        <v/>
      </c>
      <c r="G11171" t="str">
        <f t="shared" si="3"/>
        <v>2,272,000</v>
      </c>
      <c r="H11171" t="s">
        <v>96</v>
      </c>
      <c r="J11171" t="s">
        <v>45</v>
      </c>
      <c r="K11171" t="s">
        <v>101</v>
      </c>
      <c r="L11171">
        <v>2272000</v>
      </c>
      <c r="M11171" t="s">
        <v>5186</v>
      </c>
    </row>
    <row r="11172" spans="1:13">
      <c r="A11172">
        <v>15650</v>
      </c>
      <c r="B11172" t="s">
        <v>24</v>
      </c>
      <c r="C11172" s="16" t="s">
        <v>18756</v>
      </c>
      <c r="D11172">
        <f t="shared" si="0"/>
        <v>31</v>
      </c>
      <c r="E11172" t="str">
        <f t="shared" si="1"/>
        <v>1,351,000</v>
      </c>
      <c r="F11172" t="str">
        <f t="shared" si="2"/>
        <v/>
      </c>
      <c r="G11172" t="str">
        <f t="shared" si="3"/>
        <v>1,351,000</v>
      </c>
      <c r="H11172" t="s">
        <v>96</v>
      </c>
      <c r="J11172" t="s">
        <v>45</v>
      </c>
      <c r="K11172" t="s">
        <v>101</v>
      </c>
      <c r="L11172">
        <v>1351000</v>
      </c>
      <c r="M11172" t="s">
        <v>5580</v>
      </c>
    </row>
    <row r="11173" spans="1:13">
      <c r="A11173">
        <v>15651</v>
      </c>
      <c r="B11173" t="s">
        <v>24</v>
      </c>
      <c r="C11173" s="16" t="s">
        <v>18757</v>
      </c>
      <c r="D11173">
        <f t="shared" si="0"/>
        <v>31</v>
      </c>
      <c r="E11173" t="str">
        <f t="shared" si="1"/>
        <v>1,339,000</v>
      </c>
      <c r="F11173" t="str">
        <f t="shared" si="2"/>
        <v/>
      </c>
      <c r="G11173" t="str">
        <f t="shared" si="3"/>
        <v>1,339,000</v>
      </c>
      <c r="H11173" t="s">
        <v>96</v>
      </c>
      <c r="J11173" t="s">
        <v>45</v>
      </c>
      <c r="K11173" t="s">
        <v>101</v>
      </c>
      <c r="L11173">
        <v>1339000</v>
      </c>
      <c r="M11173" t="s">
        <v>5320</v>
      </c>
    </row>
    <row r="11174" spans="1:13">
      <c r="A11174">
        <v>15652</v>
      </c>
      <c r="B11174" t="s">
        <v>24</v>
      </c>
      <c r="C11174" s="16" t="s">
        <v>18758</v>
      </c>
      <c r="D11174">
        <f t="shared" si="0"/>
        <v>31</v>
      </c>
      <c r="E11174" t="str">
        <f t="shared" si="1"/>
        <v>1,337,000</v>
      </c>
      <c r="F11174" t="str">
        <f t="shared" si="2"/>
        <v/>
      </c>
      <c r="G11174" t="str">
        <f t="shared" si="3"/>
        <v>1,337,000</v>
      </c>
      <c r="H11174" t="s">
        <v>96</v>
      </c>
      <c r="J11174" t="s">
        <v>45</v>
      </c>
      <c r="K11174" t="s">
        <v>101</v>
      </c>
      <c r="L11174">
        <v>1337000</v>
      </c>
      <c r="M11174" t="s">
        <v>6047</v>
      </c>
    </row>
    <row r="11175" spans="1:13">
      <c r="A11175">
        <v>15653</v>
      </c>
      <c r="B11175" t="s">
        <v>24</v>
      </c>
      <c r="C11175" s="16" t="s">
        <v>18759</v>
      </c>
      <c r="D11175">
        <f t="shared" si="0"/>
        <v>31</v>
      </c>
      <c r="E11175" t="str">
        <f t="shared" si="1"/>
        <v>1,319,000</v>
      </c>
      <c r="F11175" t="str">
        <f t="shared" si="2"/>
        <v/>
      </c>
      <c r="G11175" t="str">
        <f t="shared" si="3"/>
        <v>1,319,000</v>
      </c>
      <c r="H11175" t="s">
        <v>96</v>
      </c>
      <c r="J11175" t="s">
        <v>45</v>
      </c>
      <c r="K11175" t="s">
        <v>101</v>
      </c>
      <c r="L11175">
        <v>1319000</v>
      </c>
      <c r="M11175" t="s">
        <v>4649</v>
      </c>
    </row>
    <row r="11176" spans="1:13">
      <c r="A11176">
        <v>15654</v>
      </c>
      <c r="B11176" t="s">
        <v>24</v>
      </c>
      <c r="C11176" s="16" t="s">
        <v>18760</v>
      </c>
      <c r="D11176">
        <f t="shared" si="0"/>
        <v>31</v>
      </c>
      <c r="E11176" t="str">
        <f t="shared" si="1"/>
        <v>1,108,000</v>
      </c>
      <c r="F11176" t="str">
        <f t="shared" si="2"/>
        <v/>
      </c>
      <c r="G11176" t="str">
        <f t="shared" si="3"/>
        <v>1,108,000</v>
      </c>
      <c r="H11176" t="s">
        <v>96</v>
      </c>
      <c r="J11176" t="s">
        <v>45</v>
      </c>
      <c r="K11176" t="s">
        <v>101</v>
      </c>
      <c r="L11176">
        <v>1108000</v>
      </c>
      <c r="M11176" t="s">
        <v>5737</v>
      </c>
    </row>
    <row r="11177" spans="1:13">
      <c r="A11177">
        <v>15655</v>
      </c>
      <c r="B11177" t="s">
        <v>24</v>
      </c>
      <c r="C11177" s="16" t="s">
        <v>18761</v>
      </c>
      <c r="D11177">
        <f t="shared" si="0"/>
        <v>31</v>
      </c>
      <c r="E11177" t="str">
        <f t="shared" si="1"/>
        <v>903,000</v>
      </c>
      <c r="F11177" t="str">
        <f t="shared" si="2"/>
        <v/>
      </c>
      <c r="G11177" t="str">
        <f t="shared" si="3"/>
        <v>903,000</v>
      </c>
      <c r="H11177" t="s">
        <v>96</v>
      </c>
      <c r="J11177" t="s">
        <v>45</v>
      </c>
      <c r="K11177" t="s">
        <v>101</v>
      </c>
      <c r="L11177">
        <v>903000</v>
      </c>
      <c r="M11177" t="s">
        <v>5113</v>
      </c>
    </row>
    <row r="11178" spans="1:13">
      <c r="A11178">
        <v>15656</v>
      </c>
      <c r="B11178" t="s">
        <v>24</v>
      </c>
      <c r="C11178" s="16" t="s">
        <v>18762</v>
      </c>
      <c r="D11178">
        <f t="shared" si="0"/>
        <v>31</v>
      </c>
      <c r="E11178" t="str">
        <f t="shared" si="1"/>
        <v>850,000</v>
      </c>
      <c r="F11178" t="str">
        <f t="shared" si="2"/>
        <v/>
      </c>
      <c r="G11178" t="str">
        <f t="shared" si="3"/>
        <v>850,000</v>
      </c>
      <c r="H11178" t="s">
        <v>96</v>
      </c>
      <c r="J11178" t="s">
        <v>45</v>
      </c>
      <c r="K11178" t="s">
        <v>101</v>
      </c>
      <c r="L11178">
        <v>850000</v>
      </c>
      <c r="M11178" t="s">
        <v>5727</v>
      </c>
    </row>
    <row r="11179" spans="1:13">
      <c r="A11179">
        <v>15657</v>
      </c>
      <c r="B11179" t="s">
        <v>24</v>
      </c>
      <c r="C11179" s="16" t="s">
        <v>18763</v>
      </c>
      <c r="D11179">
        <f t="shared" si="0"/>
        <v>31</v>
      </c>
      <c r="E11179" t="str">
        <f t="shared" si="1"/>
        <v>735,000</v>
      </c>
      <c r="F11179" t="str">
        <f t="shared" si="2"/>
        <v/>
      </c>
      <c r="G11179" t="str">
        <f t="shared" si="3"/>
        <v>735,000</v>
      </c>
      <c r="H11179" t="s">
        <v>96</v>
      </c>
      <c r="J11179" t="s">
        <v>45</v>
      </c>
      <c r="K11179" t="s">
        <v>101</v>
      </c>
      <c r="L11179">
        <v>735000</v>
      </c>
      <c r="M11179" t="s">
        <v>4891</v>
      </c>
    </row>
    <row r="11180" spans="1:13">
      <c r="A11180">
        <v>15658</v>
      </c>
      <c r="B11180" t="s">
        <v>24</v>
      </c>
      <c r="C11180" s="16" t="s">
        <v>18764</v>
      </c>
      <c r="D11180">
        <f t="shared" si="0"/>
        <v>31</v>
      </c>
      <c r="E11180" t="str">
        <f t="shared" si="1"/>
        <v>250,000</v>
      </c>
      <c r="F11180" t="str">
        <f t="shared" si="2"/>
        <v/>
      </c>
      <c r="G11180" t="str">
        <f t="shared" si="3"/>
        <v>250,000</v>
      </c>
      <c r="H11180" t="s">
        <v>96</v>
      </c>
      <c r="J11180" t="s">
        <v>45</v>
      </c>
      <c r="K11180" t="s">
        <v>101</v>
      </c>
      <c r="L11180">
        <v>250000</v>
      </c>
      <c r="M11180" t="s">
        <v>5599</v>
      </c>
    </row>
    <row r="11181" spans="1:13">
      <c r="A11181">
        <v>15659</v>
      </c>
      <c r="B11181" t="s">
        <v>24</v>
      </c>
      <c r="C11181" s="16" t="s">
        <v>18765</v>
      </c>
      <c r="D11181">
        <f t="shared" si="0"/>
        <v>31</v>
      </c>
      <c r="E11181" t="str">
        <f t="shared" si="1"/>
        <v>140,000</v>
      </c>
      <c r="F11181" t="str">
        <f t="shared" si="2"/>
        <v/>
      </c>
      <c r="G11181" t="str">
        <f t="shared" si="3"/>
        <v>140,000</v>
      </c>
      <c r="H11181" t="s">
        <v>96</v>
      </c>
      <c r="J11181" t="s">
        <v>45</v>
      </c>
      <c r="K11181" t="s">
        <v>101</v>
      </c>
      <c r="L11181">
        <v>140000</v>
      </c>
      <c r="M11181" t="s">
        <v>5184</v>
      </c>
    </row>
    <row r="11182" spans="1:13">
      <c r="A11182">
        <v>15661</v>
      </c>
      <c r="B11182" t="s">
        <v>24</v>
      </c>
      <c r="C11182" s="16" t="s">
        <v>18766</v>
      </c>
      <c r="D11182">
        <f t="shared" si="0"/>
        <v>31</v>
      </c>
      <c r="E11182" t="str">
        <f t="shared" si="1"/>
        <v>2,844,000</v>
      </c>
      <c r="F11182" t="str">
        <f t="shared" si="2"/>
        <v/>
      </c>
      <c r="G11182" t="str">
        <f t="shared" si="3"/>
        <v>2,844,000</v>
      </c>
      <c r="H11182" t="s">
        <v>96</v>
      </c>
      <c r="J11182" t="s">
        <v>46</v>
      </c>
      <c r="K11182" t="s">
        <v>101</v>
      </c>
      <c r="L11182">
        <v>2844000</v>
      </c>
      <c r="M11182" t="s">
        <v>4793</v>
      </c>
    </row>
    <row r="11183" spans="1:13">
      <c r="A11183">
        <v>15662</v>
      </c>
      <c r="B11183" t="s">
        <v>24</v>
      </c>
      <c r="C11183" s="16" t="s">
        <v>18767</v>
      </c>
      <c r="D11183">
        <f t="shared" si="0"/>
        <v>31</v>
      </c>
      <c r="E11183" t="str">
        <f t="shared" si="1"/>
        <v>1,962,000</v>
      </c>
      <c r="F11183" t="str">
        <f t="shared" si="2"/>
        <v/>
      </c>
      <c r="G11183" t="str">
        <f t="shared" si="3"/>
        <v>1,962,000</v>
      </c>
      <c r="H11183" t="s">
        <v>96</v>
      </c>
      <c r="J11183" t="s">
        <v>46</v>
      </c>
      <c r="K11183" t="s">
        <v>101</v>
      </c>
      <c r="L11183">
        <v>1962000</v>
      </c>
      <c r="M11183" t="s">
        <v>4652</v>
      </c>
    </row>
    <row r="11184" spans="1:13">
      <c r="A11184">
        <v>15663</v>
      </c>
      <c r="B11184" t="s">
        <v>24</v>
      </c>
      <c r="C11184" s="16" t="s">
        <v>18768</v>
      </c>
      <c r="D11184">
        <f t="shared" si="0"/>
        <v>31</v>
      </c>
      <c r="E11184" t="str">
        <f t="shared" si="1"/>
        <v>1,500,000</v>
      </c>
      <c r="F11184" t="str">
        <f t="shared" si="2"/>
        <v/>
      </c>
      <c r="G11184" t="str">
        <f t="shared" si="3"/>
        <v>1,500,000</v>
      </c>
      <c r="H11184" t="s">
        <v>96</v>
      </c>
      <c r="J11184" t="s">
        <v>46</v>
      </c>
      <c r="K11184" t="s">
        <v>101</v>
      </c>
      <c r="L11184">
        <v>1500000</v>
      </c>
      <c r="M11184" t="s">
        <v>5930</v>
      </c>
    </row>
    <row r="11185" spans="1:13">
      <c r="A11185">
        <v>15664</v>
      </c>
      <c r="B11185" t="s">
        <v>24</v>
      </c>
      <c r="C11185" s="16" t="s">
        <v>18769</v>
      </c>
      <c r="D11185">
        <f t="shared" si="0"/>
        <v>31</v>
      </c>
      <c r="E11185" t="str">
        <f t="shared" si="1"/>
        <v>1,400,000</v>
      </c>
      <c r="F11185" t="str">
        <f t="shared" si="2"/>
        <v/>
      </c>
      <c r="G11185" t="str">
        <f t="shared" si="3"/>
        <v>1,400,000</v>
      </c>
      <c r="H11185" t="s">
        <v>96</v>
      </c>
      <c r="J11185" t="s">
        <v>46</v>
      </c>
      <c r="K11185" t="s">
        <v>101</v>
      </c>
      <c r="L11185">
        <v>1400000</v>
      </c>
      <c r="M11185" t="s">
        <v>6134</v>
      </c>
    </row>
    <row r="11186" spans="1:13">
      <c r="A11186">
        <v>15665</v>
      </c>
      <c r="B11186" t="s">
        <v>24</v>
      </c>
      <c r="C11186" s="16" t="s">
        <v>18770</v>
      </c>
      <c r="D11186">
        <f t="shared" si="0"/>
        <v>31</v>
      </c>
      <c r="E11186" t="str">
        <f t="shared" si="1"/>
        <v>1,283,000</v>
      </c>
      <c r="F11186" t="str">
        <f t="shared" si="2"/>
        <v/>
      </c>
      <c r="G11186" t="str">
        <f t="shared" si="3"/>
        <v>1,283,000</v>
      </c>
      <c r="H11186" t="s">
        <v>96</v>
      </c>
      <c r="J11186" t="s">
        <v>46</v>
      </c>
      <c r="K11186" t="s">
        <v>101</v>
      </c>
      <c r="L11186">
        <v>1283000</v>
      </c>
      <c r="M11186" t="s">
        <v>4554</v>
      </c>
    </row>
    <row r="11187" spans="1:13">
      <c r="A11187">
        <v>15666</v>
      </c>
      <c r="B11187" t="s">
        <v>24</v>
      </c>
      <c r="C11187" s="16" t="s">
        <v>18771</v>
      </c>
      <c r="D11187">
        <f t="shared" si="0"/>
        <v>31</v>
      </c>
      <c r="E11187" t="str">
        <f t="shared" si="1"/>
        <v>1,221,000</v>
      </c>
      <c r="F11187" t="str">
        <f t="shared" si="2"/>
        <v/>
      </c>
      <c r="G11187" t="str">
        <f t="shared" si="3"/>
        <v>1,221,000</v>
      </c>
      <c r="H11187" t="s">
        <v>96</v>
      </c>
      <c r="J11187" t="s">
        <v>46</v>
      </c>
      <c r="K11187" t="s">
        <v>101</v>
      </c>
      <c r="L11187">
        <v>1221000</v>
      </c>
      <c r="M11187" t="s">
        <v>5307</v>
      </c>
    </row>
    <row r="11188" spans="1:13">
      <c r="A11188">
        <v>15667</v>
      </c>
      <c r="B11188" t="s">
        <v>24</v>
      </c>
      <c r="C11188" s="16" t="s">
        <v>18772</v>
      </c>
      <c r="D11188">
        <f t="shared" si="0"/>
        <v>31</v>
      </c>
      <c r="E11188" t="str">
        <f t="shared" si="1"/>
        <v>942,000</v>
      </c>
      <c r="F11188" t="str">
        <f t="shared" si="2"/>
        <v/>
      </c>
      <c r="G11188" t="str">
        <f t="shared" si="3"/>
        <v>942,000</v>
      </c>
      <c r="H11188" t="s">
        <v>96</v>
      </c>
      <c r="J11188" t="s">
        <v>46</v>
      </c>
      <c r="K11188" t="s">
        <v>101</v>
      </c>
      <c r="L11188">
        <v>942000</v>
      </c>
      <c r="M11188" t="s">
        <v>6145</v>
      </c>
    </row>
    <row r="11189" spans="1:13">
      <c r="A11189">
        <v>15668</v>
      </c>
      <c r="B11189" t="s">
        <v>24</v>
      </c>
      <c r="C11189" s="16" t="s">
        <v>18773</v>
      </c>
      <c r="D11189">
        <f t="shared" si="0"/>
        <v>31</v>
      </c>
      <c r="E11189" t="str">
        <f t="shared" si="1"/>
        <v>910,000</v>
      </c>
      <c r="F11189" t="str">
        <f t="shared" si="2"/>
        <v/>
      </c>
      <c r="G11189" t="str">
        <f t="shared" si="3"/>
        <v>910,000</v>
      </c>
      <c r="H11189" t="s">
        <v>96</v>
      </c>
      <c r="J11189" t="s">
        <v>46</v>
      </c>
      <c r="K11189" t="s">
        <v>101</v>
      </c>
      <c r="L11189">
        <v>910000</v>
      </c>
      <c r="M11189" t="s">
        <v>4779</v>
      </c>
    </row>
    <row r="11190" spans="1:13">
      <c r="A11190">
        <v>15669</v>
      </c>
      <c r="B11190" t="s">
        <v>24</v>
      </c>
      <c r="C11190" s="16" t="s">
        <v>18774</v>
      </c>
      <c r="D11190">
        <f t="shared" si="0"/>
        <v>31</v>
      </c>
      <c r="E11190" t="str">
        <f t="shared" si="1"/>
        <v>690,000</v>
      </c>
      <c r="F11190" t="str">
        <f t="shared" si="2"/>
        <v/>
      </c>
      <c r="G11190" t="str">
        <f t="shared" si="3"/>
        <v>690,000</v>
      </c>
      <c r="H11190" t="s">
        <v>96</v>
      </c>
      <c r="J11190" t="s">
        <v>46</v>
      </c>
      <c r="K11190" t="s">
        <v>101</v>
      </c>
      <c r="L11190">
        <v>690000</v>
      </c>
      <c r="M11190" t="s">
        <v>132</v>
      </c>
    </row>
    <row r="11191" spans="1:13">
      <c r="A11191">
        <v>15670</v>
      </c>
      <c r="B11191" t="s">
        <v>24</v>
      </c>
      <c r="C11191" s="16" t="s">
        <v>18775</v>
      </c>
      <c r="D11191">
        <f t="shared" si="0"/>
        <v>31</v>
      </c>
      <c r="E11191" t="str">
        <f t="shared" si="1"/>
        <v>606,000</v>
      </c>
      <c r="F11191" t="str">
        <f t="shared" si="2"/>
        <v/>
      </c>
      <c r="G11191" t="str">
        <f t="shared" si="3"/>
        <v>606,000</v>
      </c>
      <c r="H11191" t="s">
        <v>96</v>
      </c>
      <c r="J11191" t="s">
        <v>46</v>
      </c>
      <c r="K11191" t="s">
        <v>101</v>
      </c>
      <c r="L11191">
        <v>606000</v>
      </c>
      <c r="M11191" t="s">
        <v>6087</v>
      </c>
    </row>
    <row r="11192" spans="1:13">
      <c r="A11192">
        <v>15671</v>
      </c>
      <c r="B11192" t="s">
        <v>24</v>
      </c>
      <c r="C11192" s="16" t="s">
        <v>18776</v>
      </c>
      <c r="D11192">
        <f t="shared" si="0"/>
        <v>31</v>
      </c>
      <c r="E11192" t="str">
        <f t="shared" si="1"/>
        <v>550,000</v>
      </c>
      <c r="F11192" t="str">
        <f t="shared" si="2"/>
        <v/>
      </c>
      <c r="G11192" t="str">
        <f t="shared" si="3"/>
        <v>550,000</v>
      </c>
      <c r="H11192" t="s">
        <v>96</v>
      </c>
      <c r="J11192" t="s">
        <v>46</v>
      </c>
      <c r="K11192" t="s">
        <v>101</v>
      </c>
      <c r="L11192">
        <v>550000</v>
      </c>
      <c r="M11192" t="s">
        <v>18777</v>
      </c>
    </row>
    <row r="11193" spans="1:13">
      <c r="A11193">
        <v>15672</v>
      </c>
      <c r="B11193" t="s">
        <v>24</v>
      </c>
      <c r="C11193" s="16" t="s">
        <v>18778</v>
      </c>
      <c r="D11193">
        <f t="shared" si="0"/>
        <v>31</v>
      </c>
      <c r="E11193" t="str">
        <f t="shared" si="1"/>
        <v>550,000</v>
      </c>
      <c r="F11193" t="str">
        <f t="shared" si="2"/>
        <v/>
      </c>
      <c r="G11193" t="str">
        <f t="shared" si="3"/>
        <v>550,000</v>
      </c>
      <c r="H11193" t="s">
        <v>96</v>
      </c>
      <c r="J11193" t="s">
        <v>46</v>
      </c>
      <c r="K11193" t="s">
        <v>101</v>
      </c>
      <c r="L11193">
        <v>550000</v>
      </c>
      <c r="M11193" t="s">
        <v>5493</v>
      </c>
    </row>
    <row r="11194" spans="1:13">
      <c r="A11194">
        <v>15673</v>
      </c>
      <c r="B11194" t="s">
        <v>24</v>
      </c>
      <c r="C11194" s="16" t="s">
        <v>18779</v>
      </c>
      <c r="D11194">
        <f t="shared" si="0"/>
        <v>31</v>
      </c>
      <c r="E11194" t="str">
        <f t="shared" si="1"/>
        <v>500,000</v>
      </c>
      <c r="F11194" t="str">
        <f t="shared" si="2"/>
        <v/>
      </c>
      <c r="G11194" t="str">
        <f t="shared" si="3"/>
        <v>500,000</v>
      </c>
      <c r="H11194" t="s">
        <v>96</v>
      </c>
      <c r="J11194" t="s">
        <v>46</v>
      </c>
      <c r="K11194" t="s">
        <v>101</v>
      </c>
      <c r="L11194">
        <v>500000</v>
      </c>
      <c r="M11194" t="s">
        <v>18780</v>
      </c>
    </row>
    <row r="11195" spans="1:13">
      <c r="A11195">
        <v>15674</v>
      </c>
      <c r="B11195" t="s">
        <v>24</v>
      </c>
      <c r="C11195" s="16" t="s">
        <v>18781</v>
      </c>
      <c r="D11195">
        <f t="shared" si="0"/>
        <v>31</v>
      </c>
      <c r="E11195" t="str">
        <f t="shared" si="1"/>
        <v>375,000</v>
      </c>
      <c r="F11195" t="str">
        <f t="shared" si="2"/>
        <v/>
      </c>
      <c r="G11195" t="str">
        <f t="shared" si="3"/>
        <v>375,000</v>
      </c>
      <c r="H11195" t="s">
        <v>96</v>
      </c>
      <c r="J11195" t="s">
        <v>46</v>
      </c>
      <c r="K11195" t="s">
        <v>101</v>
      </c>
      <c r="L11195">
        <v>375000</v>
      </c>
      <c r="M11195" t="s">
        <v>5376</v>
      </c>
    </row>
    <row r="11196" spans="1:13">
      <c r="A11196">
        <v>15675</v>
      </c>
      <c r="B11196" t="s">
        <v>24</v>
      </c>
      <c r="C11196" s="16" t="s">
        <v>18782</v>
      </c>
      <c r="D11196">
        <f t="shared" si="0"/>
        <v>31</v>
      </c>
      <c r="E11196" t="str">
        <f t="shared" si="1"/>
        <v>140,000</v>
      </c>
      <c r="F11196" t="str">
        <f t="shared" si="2"/>
        <v/>
      </c>
      <c r="G11196" t="str">
        <f t="shared" si="3"/>
        <v>140,000</v>
      </c>
      <c r="H11196" t="s">
        <v>96</v>
      </c>
      <c r="J11196" t="s">
        <v>46</v>
      </c>
      <c r="K11196" t="s">
        <v>101</v>
      </c>
      <c r="L11196">
        <v>140000</v>
      </c>
      <c r="M11196" t="s">
        <v>5400</v>
      </c>
    </row>
    <row r="11197" spans="1:13">
      <c r="A11197">
        <v>15677</v>
      </c>
      <c r="B11197" t="s">
        <v>24</v>
      </c>
      <c r="C11197" s="16" t="s">
        <v>18783</v>
      </c>
      <c r="D11197">
        <f t="shared" si="0"/>
        <v>31</v>
      </c>
      <c r="E11197" t="str">
        <f t="shared" si="1"/>
        <v>3,170,000</v>
      </c>
      <c r="F11197" t="str">
        <f t="shared" si="2"/>
        <v/>
      </c>
      <c r="G11197" t="str">
        <f t="shared" si="3"/>
        <v>3,170,000</v>
      </c>
      <c r="H11197" t="s">
        <v>96</v>
      </c>
      <c r="J11197" t="s">
        <v>49</v>
      </c>
      <c r="K11197" t="s">
        <v>101</v>
      </c>
      <c r="L11197">
        <v>3170000</v>
      </c>
      <c r="M11197" t="s">
        <v>5146</v>
      </c>
    </row>
    <row r="11198" spans="1:13">
      <c r="A11198">
        <v>15678</v>
      </c>
      <c r="B11198" t="s">
        <v>24</v>
      </c>
      <c r="C11198" s="16" t="s">
        <v>18784</v>
      </c>
      <c r="D11198">
        <f t="shared" si="0"/>
        <v>31</v>
      </c>
      <c r="E11198" t="str">
        <f t="shared" si="1"/>
        <v>2,102,000</v>
      </c>
      <c r="F11198" t="str">
        <f t="shared" si="2"/>
        <v/>
      </c>
      <c r="G11198" t="str">
        <f t="shared" si="3"/>
        <v>2,102,000</v>
      </c>
      <c r="H11198" t="s">
        <v>96</v>
      </c>
      <c r="J11198" t="s">
        <v>49</v>
      </c>
      <c r="K11198" t="s">
        <v>101</v>
      </c>
      <c r="L11198">
        <v>2102000</v>
      </c>
      <c r="M11198" t="s">
        <v>5742</v>
      </c>
    </row>
    <row r="11199" spans="1:13">
      <c r="A11199">
        <v>15679</v>
      </c>
      <c r="B11199" t="s">
        <v>24</v>
      </c>
      <c r="C11199" s="16" t="s">
        <v>18785</v>
      </c>
      <c r="D11199">
        <f t="shared" si="0"/>
        <v>31</v>
      </c>
      <c r="E11199" t="str">
        <f t="shared" si="1"/>
        <v>1,983,000</v>
      </c>
      <c r="F11199" t="str">
        <f t="shared" si="2"/>
        <v/>
      </c>
      <c r="G11199" t="str">
        <f t="shared" si="3"/>
        <v>1,983,000</v>
      </c>
      <c r="H11199" t="s">
        <v>96</v>
      </c>
      <c r="J11199" t="s">
        <v>49</v>
      </c>
      <c r="K11199" t="s">
        <v>101</v>
      </c>
      <c r="L11199">
        <v>1983000</v>
      </c>
      <c r="M11199" t="s">
        <v>5425</v>
      </c>
    </row>
    <row r="11200" spans="1:13">
      <c r="A11200">
        <v>15680</v>
      </c>
      <c r="B11200" t="s">
        <v>24</v>
      </c>
      <c r="C11200" s="16" t="s">
        <v>18786</v>
      </c>
      <c r="D11200">
        <f t="shared" si="0"/>
        <v>31</v>
      </c>
      <c r="E11200" t="str">
        <f t="shared" si="1"/>
        <v>1,700,000</v>
      </c>
      <c r="F11200" t="str">
        <f t="shared" si="2"/>
        <v/>
      </c>
      <c r="G11200" t="str">
        <f t="shared" si="3"/>
        <v>1,700,000</v>
      </c>
      <c r="H11200" t="s">
        <v>96</v>
      </c>
      <c r="J11200" t="s">
        <v>49</v>
      </c>
      <c r="K11200" t="s">
        <v>101</v>
      </c>
      <c r="L11200">
        <v>1700000</v>
      </c>
      <c r="M11200" t="s">
        <v>5044</v>
      </c>
    </row>
    <row r="11201" spans="1:13">
      <c r="A11201">
        <v>15681</v>
      </c>
      <c r="B11201" t="s">
        <v>24</v>
      </c>
      <c r="C11201" s="16" t="s">
        <v>18787</v>
      </c>
      <c r="D11201">
        <f t="shared" si="0"/>
        <v>31</v>
      </c>
      <c r="E11201" t="str">
        <f t="shared" si="1"/>
        <v>1,542,000</v>
      </c>
      <c r="F11201" t="str">
        <f t="shared" si="2"/>
        <v/>
      </c>
      <c r="G11201" t="str">
        <f t="shared" si="3"/>
        <v>1,542,000</v>
      </c>
      <c r="H11201" t="s">
        <v>96</v>
      </c>
      <c r="J11201" t="s">
        <v>49</v>
      </c>
      <c r="K11201" t="s">
        <v>101</v>
      </c>
      <c r="L11201">
        <v>1542000</v>
      </c>
      <c r="M11201" t="s">
        <v>6144</v>
      </c>
    </row>
    <row r="11202" spans="1:13">
      <c r="A11202">
        <v>15682</v>
      </c>
      <c r="B11202" t="s">
        <v>24</v>
      </c>
      <c r="C11202" s="16" t="s">
        <v>18788</v>
      </c>
      <c r="D11202">
        <f t="shared" si="0"/>
        <v>31</v>
      </c>
      <c r="E11202" t="str">
        <f t="shared" si="1"/>
        <v>1,034,000</v>
      </c>
      <c r="F11202" t="str">
        <f t="shared" si="2"/>
        <v/>
      </c>
      <c r="G11202" t="str">
        <f t="shared" si="3"/>
        <v>1,034,000</v>
      </c>
      <c r="H11202" t="s">
        <v>96</v>
      </c>
      <c r="J11202" t="s">
        <v>49</v>
      </c>
      <c r="K11202" t="s">
        <v>101</v>
      </c>
      <c r="L11202">
        <v>1034000</v>
      </c>
      <c r="M11202" t="s">
        <v>4900</v>
      </c>
    </row>
    <row r="11203" spans="1:13">
      <c r="A11203">
        <v>15683</v>
      </c>
      <c r="B11203" t="s">
        <v>24</v>
      </c>
      <c r="C11203" s="16" t="s">
        <v>18789</v>
      </c>
      <c r="D11203">
        <f t="shared" si="0"/>
        <v>31</v>
      </c>
      <c r="E11203" t="str">
        <f t="shared" si="1"/>
        <v>997,000</v>
      </c>
      <c r="F11203" t="str">
        <f t="shared" si="2"/>
        <v/>
      </c>
      <c r="G11203" t="str">
        <f t="shared" si="3"/>
        <v>997,000</v>
      </c>
      <c r="H11203" t="s">
        <v>96</v>
      </c>
      <c r="J11203" t="s">
        <v>49</v>
      </c>
      <c r="K11203" t="s">
        <v>101</v>
      </c>
      <c r="L11203">
        <v>997000</v>
      </c>
      <c r="M11203" t="s">
        <v>5861</v>
      </c>
    </row>
    <row r="11204" spans="1:13">
      <c r="A11204">
        <v>15684</v>
      </c>
      <c r="B11204" t="s">
        <v>24</v>
      </c>
      <c r="C11204" s="16" t="s">
        <v>18790</v>
      </c>
      <c r="D11204">
        <f t="shared" si="0"/>
        <v>31</v>
      </c>
      <c r="E11204" t="str">
        <f t="shared" si="1"/>
        <v>800,000</v>
      </c>
      <c r="F11204" t="str">
        <f t="shared" si="2"/>
        <v/>
      </c>
      <c r="G11204" t="str">
        <f t="shared" si="3"/>
        <v>800,000</v>
      </c>
      <c r="H11204" t="s">
        <v>96</v>
      </c>
      <c r="J11204" t="s">
        <v>49</v>
      </c>
      <c r="K11204" t="s">
        <v>101</v>
      </c>
      <c r="L11204">
        <v>800000</v>
      </c>
      <c r="M11204" t="s">
        <v>4734</v>
      </c>
    </row>
    <row r="11205" spans="1:13">
      <c r="A11205">
        <v>15685</v>
      </c>
      <c r="B11205" t="s">
        <v>24</v>
      </c>
      <c r="C11205" s="16" t="s">
        <v>18791</v>
      </c>
      <c r="D11205">
        <f t="shared" si="0"/>
        <v>31</v>
      </c>
      <c r="E11205" t="str">
        <f t="shared" si="1"/>
        <v>500,000</v>
      </c>
      <c r="F11205" t="str">
        <f t="shared" si="2"/>
        <v/>
      </c>
      <c r="G11205" t="str">
        <f t="shared" si="3"/>
        <v>500,000</v>
      </c>
      <c r="H11205" t="s">
        <v>96</v>
      </c>
      <c r="J11205" t="s">
        <v>49</v>
      </c>
      <c r="K11205" t="s">
        <v>101</v>
      </c>
      <c r="L11205">
        <v>500000</v>
      </c>
      <c r="M11205" t="s">
        <v>5933</v>
      </c>
    </row>
    <row r="11206" spans="1:13">
      <c r="A11206">
        <v>15686</v>
      </c>
      <c r="B11206" t="s">
        <v>24</v>
      </c>
      <c r="C11206" s="16" t="s">
        <v>18792</v>
      </c>
      <c r="D11206">
        <f t="shared" si="0"/>
        <v>31</v>
      </c>
      <c r="E11206" t="str">
        <f t="shared" si="1"/>
        <v>500,000</v>
      </c>
      <c r="F11206" t="str">
        <f t="shared" si="2"/>
        <v/>
      </c>
      <c r="G11206" t="str">
        <f t="shared" si="3"/>
        <v>500,000</v>
      </c>
      <c r="H11206" t="s">
        <v>96</v>
      </c>
      <c r="J11206" t="s">
        <v>49</v>
      </c>
      <c r="K11206" t="s">
        <v>101</v>
      </c>
      <c r="L11206">
        <v>500000</v>
      </c>
      <c r="M11206" t="s">
        <v>5615</v>
      </c>
    </row>
    <row r="11207" spans="1:13">
      <c r="A11207">
        <v>15687</v>
      </c>
      <c r="B11207" t="s">
        <v>24</v>
      </c>
      <c r="C11207" s="16" t="s">
        <v>18793</v>
      </c>
      <c r="D11207">
        <f t="shared" si="0"/>
        <v>31</v>
      </c>
      <c r="E11207" t="str">
        <f t="shared" si="1"/>
        <v>500,000</v>
      </c>
      <c r="F11207" t="str">
        <f t="shared" si="2"/>
        <v/>
      </c>
      <c r="G11207" t="str">
        <f t="shared" si="3"/>
        <v>500,000</v>
      </c>
      <c r="H11207" t="s">
        <v>96</v>
      </c>
      <c r="J11207" t="s">
        <v>49</v>
      </c>
      <c r="K11207" t="s">
        <v>101</v>
      </c>
      <c r="L11207">
        <v>500000</v>
      </c>
      <c r="M11207" t="s">
        <v>6073</v>
      </c>
    </row>
    <row r="11208" spans="1:13">
      <c r="A11208">
        <v>15688</v>
      </c>
      <c r="B11208" t="s">
        <v>24</v>
      </c>
      <c r="C11208" s="16" t="s">
        <v>18794</v>
      </c>
      <c r="D11208">
        <f t="shared" si="0"/>
        <v>31</v>
      </c>
      <c r="E11208" t="str">
        <f t="shared" si="1"/>
        <v>500,000</v>
      </c>
      <c r="F11208" t="str">
        <f t="shared" si="2"/>
        <v/>
      </c>
      <c r="G11208" t="str">
        <f t="shared" si="3"/>
        <v>500,000</v>
      </c>
      <c r="H11208" t="s">
        <v>96</v>
      </c>
      <c r="J11208" t="s">
        <v>49</v>
      </c>
      <c r="K11208" t="s">
        <v>101</v>
      </c>
      <c r="L11208">
        <v>500000</v>
      </c>
      <c r="M11208" t="s">
        <v>6117</v>
      </c>
    </row>
    <row r="11209" spans="1:13">
      <c r="A11209">
        <v>15689</v>
      </c>
      <c r="B11209" t="s">
        <v>24</v>
      </c>
      <c r="C11209" s="16" t="s">
        <v>18795</v>
      </c>
      <c r="D11209">
        <f t="shared" si="0"/>
        <v>31</v>
      </c>
      <c r="E11209" t="str">
        <f t="shared" si="1"/>
        <v>250,000</v>
      </c>
      <c r="F11209" t="str">
        <f t="shared" si="2"/>
        <v/>
      </c>
      <c r="G11209" t="str">
        <f t="shared" si="3"/>
        <v>250,000</v>
      </c>
      <c r="H11209" t="s">
        <v>96</v>
      </c>
      <c r="J11209" t="s">
        <v>49</v>
      </c>
      <c r="K11209" t="s">
        <v>101</v>
      </c>
      <c r="L11209">
        <v>250000</v>
      </c>
      <c r="M11209" t="s">
        <v>5578</v>
      </c>
    </row>
    <row r="11210" spans="1:13">
      <c r="A11210">
        <v>15690</v>
      </c>
      <c r="B11210" t="s">
        <v>24</v>
      </c>
      <c r="C11210" s="16" t="s">
        <v>18796</v>
      </c>
      <c r="D11210">
        <f t="shared" si="0"/>
        <v>31</v>
      </c>
      <c r="E11210" t="str">
        <f t="shared" si="1"/>
        <v>140,000</v>
      </c>
      <c r="F11210" t="str">
        <f t="shared" si="2"/>
        <v/>
      </c>
      <c r="G11210" t="str">
        <f t="shared" si="3"/>
        <v>140,000</v>
      </c>
      <c r="H11210" t="s">
        <v>96</v>
      </c>
      <c r="J11210" t="s">
        <v>49</v>
      </c>
      <c r="K11210" t="s">
        <v>101</v>
      </c>
      <c r="L11210">
        <v>140000</v>
      </c>
      <c r="M11210" t="s">
        <v>5417</v>
      </c>
    </row>
    <row r="11211" spans="1:13">
      <c r="A11211">
        <v>15691</v>
      </c>
      <c r="B11211" t="s">
        <v>24</v>
      </c>
      <c r="C11211" s="16" t="s">
        <v>18797</v>
      </c>
      <c r="D11211">
        <f t="shared" si="0"/>
        <v>31</v>
      </c>
      <c r="E11211" t="str">
        <f t="shared" si="1"/>
        <v>134,000</v>
      </c>
      <c r="F11211" t="str">
        <f t="shared" si="2"/>
        <v/>
      </c>
      <c r="G11211" t="str">
        <f t="shared" si="3"/>
        <v>134,000</v>
      </c>
      <c r="H11211" t="s">
        <v>96</v>
      </c>
      <c r="J11211" t="s">
        <v>49</v>
      </c>
      <c r="K11211" t="s">
        <v>101</v>
      </c>
      <c r="L11211">
        <v>134000</v>
      </c>
      <c r="M11211" t="s">
        <v>6193</v>
      </c>
    </row>
    <row r="11212" spans="1:13">
      <c r="A11212">
        <v>15692</v>
      </c>
      <c r="B11212" t="s">
        <v>24</v>
      </c>
      <c r="C11212" s="16" t="s">
        <v>18798</v>
      </c>
      <c r="D11212">
        <f t="shared" si="0"/>
        <v>31</v>
      </c>
      <c r="E11212" t="str">
        <f t="shared" si="1"/>
        <v>25,000</v>
      </c>
      <c r="F11212" t="str">
        <f t="shared" si="2"/>
        <v/>
      </c>
      <c r="G11212" t="str">
        <f t="shared" si="3"/>
        <v>25,000</v>
      </c>
      <c r="H11212" t="s">
        <v>96</v>
      </c>
      <c r="J11212" t="s">
        <v>49</v>
      </c>
      <c r="K11212" t="s">
        <v>101</v>
      </c>
      <c r="L11212">
        <v>25000</v>
      </c>
      <c r="M11212" t="s">
        <v>4841</v>
      </c>
    </row>
    <row r="11213" spans="1:13">
      <c r="A11213">
        <v>15694</v>
      </c>
      <c r="B11213" t="s">
        <v>24</v>
      </c>
      <c r="C11213" s="16" t="s">
        <v>18799</v>
      </c>
      <c r="D11213">
        <f t="shared" si="0"/>
        <v>31</v>
      </c>
      <c r="E11213" t="str">
        <f t="shared" si="1"/>
        <v>3,211,000</v>
      </c>
      <c r="F11213" t="str">
        <f t="shared" si="2"/>
        <v/>
      </c>
      <c r="G11213" t="str">
        <f t="shared" si="3"/>
        <v>3,211,000</v>
      </c>
      <c r="H11213" t="s">
        <v>96</v>
      </c>
      <c r="J11213" t="s">
        <v>51</v>
      </c>
      <c r="K11213" t="s">
        <v>101</v>
      </c>
      <c r="L11213">
        <v>3211000</v>
      </c>
      <c r="M11213" t="s">
        <v>5829</v>
      </c>
    </row>
    <row r="11214" spans="1:13">
      <c r="A11214">
        <v>15695</v>
      </c>
      <c r="B11214" t="s">
        <v>24</v>
      </c>
      <c r="C11214" s="16" t="s">
        <v>18800</v>
      </c>
      <c r="D11214">
        <f t="shared" si="0"/>
        <v>31</v>
      </c>
      <c r="E11214" t="str">
        <f t="shared" si="1"/>
        <v>2,000,000</v>
      </c>
      <c r="F11214" t="str">
        <f t="shared" si="2"/>
        <v/>
      </c>
      <c r="G11214" t="str">
        <f t="shared" si="3"/>
        <v>2,000,000</v>
      </c>
      <c r="H11214" t="s">
        <v>96</v>
      </c>
      <c r="J11214" t="s">
        <v>51</v>
      </c>
      <c r="K11214" t="s">
        <v>101</v>
      </c>
      <c r="L11214">
        <v>2000000</v>
      </c>
      <c r="M11214" t="s">
        <v>5492</v>
      </c>
    </row>
    <row r="11215" spans="1:13">
      <c r="A11215">
        <v>15696</v>
      </c>
      <c r="B11215" t="s">
        <v>24</v>
      </c>
      <c r="C11215" s="16" t="s">
        <v>18801</v>
      </c>
      <c r="D11215">
        <f t="shared" si="0"/>
        <v>31</v>
      </c>
      <c r="E11215" t="str">
        <f t="shared" si="1"/>
        <v>2,000,000</v>
      </c>
      <c r="F11215" t="str">
        <f t="shared" si="2"/>
        <v/>
      </c>
      <c r="G11215" t="str">
        <f t="shared" si="3"/>
        <v>2,000,000</v>
      </c>
      <c r="H11215" t="s">
        <v>96</v>
      </c>
      <c r="J11215" t="s">
        <v>51</v>
      </c>
      <c r="K11215" t="s">
        <v>101</v>
      </c>
      <c r="L11215">
        <v>2000000</v>
      </c>
      <c r="M11215" t="s">
        <v>5857</v>
      </c>
    </row>
    <row r="11216" spans="1:13">
      <c r="A11216">
        <v>15697</v>
      </c>
      <c r="B11216" t="s">
        <v>24</v>
      </c>
      <c r="C11216" s="16" t="s">
        <v>18802</v>
      </c>
      <c r="D11216">
        <f t="shared" si="0"/>
        <v>31</v>
      </c>
      <c r="E11216" t="str">
        <f t="shared" si="1"/>
        <v>1,393,000</v>
      </c>
      <c r="F11216" t="str">
        <f t="shared" si="2"/>
        <v/>
      </c>
      <c r="G11216" t="str">
        <f t="shared" si="3"/>
        <v>1,393,000</v>
      </c>
      <c r="H11216" t="s">
        <v>96</v>
      </c>
      <c r="J11216" t="s">
        <v>51</v>
      </c>
      <c r="K11216" t="s">
        <v>101</v>
      </c>
      <c r="L11216">
        <v>1393000</v>
      </c>
      <c r="M11216" t="s">
        <v>4958</v>
      </c>
    </row>
    <row r="11217" spans="1:13">
      <c r="A11217">
        <v>15698</v>
      </c>
      <c r="B11217" t="s">
        <v>24</v>
      </c>
      <c r="C11217" s="16" t="s">
        <v>18803</v>
      </c>
      <c r="D11217">
        <f t="shared" si="0"/>
        <v>31</v>
      </c>
      <c r="E11217" t="str">
        <f t="shared" si="1"/>
        <v>1,360,000</v>
      </c>
      <c r="F11217" t="str">
        <f t="shared" si="2"/>
        <v/>
      </c>
      <c r="G11217" t="str">
        <f t="shared" si="3"/>
        <v>1,360,000</v>
      </c>
      <c r="H11217" t="s">
        <v>96</v>
      </c>
      <c r="J11217" t="s">
        <v>51</v>
      </c>
      <c r="K11217" t="s">
        <v>101</v>
      </c>
      <c r="L11217">
        <v>1360000</v>
      </c>
      <c r="M11217" t="s">
        <v>6143</v>
      </c>
    </row>
    <row r="11218" spans="1:13">
      <c r="A11218">
        <v>15699</v>
      </c>
      <c r="B11218" t="s">
        <v>24</v>
      </c>
      <c r="C11218" s="16" t="s">
        <v>18804</v>
      </c>
      <c r="D11218">
        <f t="shared" si="0"/>
        <v>31</v>
      </c>
      <c r="E11218" t="str">
        <f t="shared" si="1"/>
        <v>1,040,000</v>
      </c>
      <c r="F11218" t="str">
        <f t="shared" si="2"/>
        <v/>
      </c>
      <c r="G11218" t="str">
        <f t="shared" si="3"/>
        <v>1,040,000</v>
      </c>
      <c r="H11218" t="s">
        <v>96</v>
      </c>
      <c r="J11218" t="s">
        <v>51</v>
      </c>
      <c r="K11218" t="s">
        <v>101</v>
      </c>
      <c r="L11218">
        <v>1040000</v>
      </c>
      <c r="M11218" t="s">
        <v>5107</v>
      </c>
    </row>
    <row r="11219" spans="1:13">
      <c r="A11219">
        <v>15700</v>
      </c>
      <c r="B11219" t="s">
        <v>24</v>
      </c>
      <c r="C11219" s="16" t="s">
        <v>18805</v>
      </c>
      <c r="D11219">
        <f t="shared" si="0"/>
        <v>31</v>
      </c>
      <c r="E11219" t="str">
        <f t="shared" si="1"/>
        <v>910,000</v>
      </c>
      <c r="F11219" t="str">
        <f t="shared" si="2"/>
        <v/>
      </c>
      <c r="G11219" t="str">
        <f t="shared" si="3"/>
        <v>910,000</v>
      </c>
      <c r="H11219" t="s">
        <v>96</v>
      </c>
      <c r="J11219" t="s">
        <v>51</v>
      </c>
      <c r="K11219" t="s">
        <v>101</v>
      </c>
      <c r="L11219">
        <v>910000</v>
      </c>
      <c r="M11219" t="s">
        <v>5675</v>
      </c>
    </row>
    <row r="11220" spans="1:13">
      <c r="A11220">
        <v>15701</v>
      </c>
      <c r="B11220" t="s">
        <v>24</v>
      </c>
      <c r="C11220" s="16" t="s">
        <v>18806</v>
      </c>
      <c r="D11220">
        <f t="shared" si="0"/>
        <v>31</v>
      </c>
      <c r="E11220" t="str">
        <f t="shared" si="1"/>
        <v>800,000</v>
      </c>
      <c r="F11220" t="str">
        <f t="shared" si="2"/>
        <v/>
      </c>
      <c r="G11220" t="str">
        <f t="shared" si="3"/>
        <v>800,000</v>
      </c>
      <c r="H11220" t="s">
        <v>96</v>
      </c>
      <c r="J11220" t="s">
        <v>51</v>
      </c>
      <c r="K11220" t="s">
        <v>101</v>
      </c>
      <c r="L11220">
        <v>800000</v>
      </c>
      <c r="M11220" t="s">
        <v>18807</v>
      </c>
    </row>
    <row r="11221" spans="1:13">
      <c r="A11221">
        <v>15702</v>
      </c>
      <c r="B11221" t="s">
        <v>24</v>
      </c>
      <c r="C11221" s="16" t="s">
        <v>18808</v>
      </c>
      <c r="D11221">
        <f t="shared" si="0"/>
        <v>31</v>
      </c>
      <c r="E11221" t="str">
        <f t="shared" si="1"/>
        <v>790,000</v>
      </c>
      <c r="F11221" t="str">
        <f t="shared" si="2"/>
        <v/>
      </c>
      <c r="G11221" t="str">
        <f t="shared" si="3"/>
        <v>790,000</v>
      </c>
      <c r="H11221" t="s">
        <v>96</v>
      </c>
      <c r="J11221" t="s">
        <v>51</v>
      </c>
      <c r="K11221" t="s">
        <v>101</v>
      </c>
      <c r="L11221">
        <v>790000</v>
      </c>
      <c r="M11221" t="s">
        <v>5553</v>
      </c>
    </row>
    <row r="11222" spans="1:13">
      <c r="A11222">
        <v>15703</v>
      </c>
      <c r="B11222" t="s">
        <v>24</v>
      </c>
      <c r="C11222" s="16" t="s">
        <v>18809</v>
      </c>
      <c r="D11222">
        <f t="shared" si="0"/>
        <v>31</v>
      </c>
      <c r="E11222" t="str">
        <f t="shared" si="1"/>
        <v>650,000</v>
      </c>
      <c r="F11222" t="str">
        <f t="shared" si="2"/>
        <v/>
      </c>
      <c r="G11222" t="str">
        <f t="shared" si="3"/>
        <v>650,000</v>
      </c>
      <c r="H11222" t="s">
        <v>96</v>
      </c>
      <c r="J11222" t="s">
        <v>51</v>
      </c>
      <c r="K11222" t="s">
        <v>101</v>
      </c>
      <c r="L11222">
        <v>650000</v>
      </c>
      <c r="M11222" t="s">
        <v>5131</v>
      </c>
    </row>
    <row r="11223" spans="1:13">
      <c r="A11223">
        <v>15704</v>
      </c>
      <c r="B11223" t="s">
        <v>24</v>
      </c>
      <c r="C11223" s="16" t="s">
        <v>18810</v>
      </c>
      <c r="D11223">
        <f t="shared" si="0"/>
        <v>31</v>
      </c>
      <c r="E11223" t="str">
        <f t="shared" si="1"/>
        <v>575,000</v>
      </c>
      <c r="F11223" t="str">
        <f t="shared" si="2"/>
        <v/>
      </c>
      <c r="G11223" t="str">
        <f t="shared" si="3"/>
        <v>575,000</v>
      </c>
      <c r="H11223" t="s">
        <v>96</v>
      </c>
      <c r="J11223" t="s">
        <v>51</v>
      </c>
      <c r="K11223" t="s">
        <v>101</v>
      </c>
      <c r="L11223">
        <v>575000</v>
      </c>
      <c r="M11223" t="s">
        <v>5925</v>
      </c>
    </row>
    <row r="11224" spans="1:13">
      <c r="A11224">
        <v>15705</v>
      </c>
      <c r="B11224" t="s">
        <v>24</v>
      </c>
      <c r="C11224" s="16" t="s">
        <v>18811</v>
      </c>
      <c r="D11224">
        <f t="shared" si="0"/>
        <v>31</v>
      </c>
      <c r="E11224" t="str">
        <f t="shared" si="1"/>
        <v>559,000</v>
      </c>
      <c r="F11224" t="str">
        <f t="shared" si="2"/>
        <v/>
      </c>
      <c r="G11224" t="str">
        <f t="shared" si="3"/>
        <v>559,000</v>
      </c>
      <c r="H11224" t="s">
        <v>96</v>
      </c>
      <c r="J11224" t="s">
        <v>51</v>
      </c>
      <c r="K11224" t="s">
        <v>101</v>
      </c>
      <c r="L11224">
        <v>559000</v>
      </c>
      <c r="M11224" t="s">
        <v>4850</v>
      </c>
    </row>
    <row r="11225" spans="1:13">
      <c r="A11225">
        <v>15706</v>
      </c>
      <c r="B11225" t="s">
        <v>24</v>
      </c>
      <c r="C11225" s="16" t="s">
        <v>18812</v>
      </c>
      <c r="D11225">
        <f t="shared" si="0"/>
        <v>31</v>
      </c>
      <c r="E11225" t="str">
        <f t="shared" si="1"/>
        <v>355,000</v>
      </c>
      <c r="F11225" t="str">
        <f t="shared" si="2"/>
        <v/>
      </c>
      <c r="G11225" t="str">
        <f t="shared" si="3"/>
        <v>355,000</v>
      </c>
      <c r="H11225" t="s">
        <v>96</v>
      </c>
      <c r="J11225" t="s">
        <v>51</v>
      </c>
      <c r="K11225" t="s">
        <v>101</v>
      </c>
      <c r="L11225">
        <v>355000</v>
      </c>
      <c r="M11225" t="s">
        <v>5949</v>
      </c>
    </row>
    <row r="11226" spans="1:13">
      <c r="A11226">
        <v>15707</v>
      </c>
      <c r="B11226" t="s">
        <v>24</v>
      </c>
      <c r="C11226" s="16" t="s">
        <v>18813</v>
      </c>
      <c r="D11226">
        <f t="shared" si="0"/>
        <v>31</v>
      </c>
      <c r="E11226" t="str">
        <f t="shared" si="1"/>
        <v>325,000</v>
      </c>
      <c r="F11226" t="str">
        <f t="shared" si="2"/>
        <v/>
      </c>
      <c r="G11226" t="str">
        <f t="shared" si="3"/>
        <v>325,000</v>
      </c>
      <c r="H11226" t="s">
        <v>96</v>
      </c>
      <c r="J11226" t="s">
        <v>51</v>
      </c>
      <c r="K11226" t="s">
        <v>101</v>
      </c>
      <c r="L11226">
        <v>325000</v>
      </c>
      <c r="M11226" t="s">
        <v>18387</v>
      </c>
    </row>
    <row r="11227" spans="1:13">
      <c r="A11227">
        <v>15708</v>
      </c>
      <c r="B11227" t="s">
        <v>24</v>
      </c>
      <c r="C11227" s="16" t="s">
        <v>18814</v>
      </c>
      <c r="D11227">
        <f t="shared" si="0"/>
        <v>31</v>
      </c>
      <c r="E11227" t="str">
        <f t="shared" si="1"/>
        <v>300,000</v>
      </c>
      <c r="F11227" t="str">
        <f t="shared" si="2"/>
        <v/>
      </c>
      <c r="G11227" t="str">
        <f t="shared" si="3"/>
        <v>300,000</v>
      </c>
      <c r="H11227" t="s">
        <v>96</v>
      </c>
      <c r="J11227" t="s">
        <v>51</v>
      </c>
      <c r="K11227" t="s">
        <v>101</v>
      </c>
      <c r="L11227">
        <v>300000</v>
      </c>
      <c r="M11227" t="s">
        <v>5813</v>
      </c>
    </row>
    <row r="11228" spans="1:13">
      <c r="A11228">
        <v>15710</v>
      </c>
      <c r="B11228" t="s">
        <v>24</v>
      </c>
      <c r="C11228" s="16" t="s">
        <v>18815</v>
      </c>
      <c r="D11228">
        <f t="shared" si="0"/>
        <v>31</v>
      </c>
      <c r="E11228" t="str">
        <f t="shared" si="1"/>
        <v>2,600,000</v>
      </c>
      <c r="F11228" t="str">
        <f t="shared" si="2"/>
        <v/>
      </c>
      <c r="G11228" t="str">
        <f t="shared" si="3"/>
        <v>2,600,000</v>
      </c>
      <c r="H11228" t="s">
        <v>96</v>
      </c>
      <c r="J11228" t="s">
        <v>53</v>
      </c>
      <c r="K11228" t="s">
        <v>101</v>
      </c>
      <c r="L11228">
        <v>2600000</v>
      </c>
      <c r="M11228" t="s">
        <v>4877</v>
      </c>
    </row>
    <row r="11229" spans="1:13">
      <c r="A11229">
        <v>15711</v>
      </c>
      <c r="B11229" t="s">
        <v>24</v>
      </c>
      <c r="C11229" s="16" t="s">
        <v>18816</v>
      </c>
      <c r="D11229">
        <f t="shared" si="0"/>
        <v>31</v>
      </c>
      <c r="E11229" t="str">
        <f t="shared" si="1"/>
        <v>2,220,000</v>
      </c>
      <c r="F11229" t="str">
        <f t="shared" si="2"/>
        <v/>
      </c>
      <c r="G11229" t="str">
        <f t="shared" si="3"/>
        <v>2,220,000</v>
      </c>
      <c r="H11229" t="s">
        <v>96</v>
      </c>
      <c r="J11229" t="s">
        <v>53</v>
      </c>
      <c r="K11229" t="s">
        <v>101</v>
      </c>
      <c r="L11229">
        <v>2220000</v>
      </c>
      <c r="M11229" t="s">
        <v>5890</v>
      </c>
    </row>
    <row r="11230" spans="1:13">
      <c r="A11230">
        <v>15712</v>
      </c>
      <c r="B11230" t="s">
        <v>24</v>
      </c>
      <c r="C11230" s="16" t="s">
        <v>18817</v>
      </c>
      <c r="D11230">
        <f t="shared" si="0"/>
        <v>31</v>
      </c>
      <c r="E11230" t="str">
        <f t="shared" si="1"/>
        <v>1,900,000</v>
      </c>
      <c r="F11230" t="str">
        <f t="shared" si="2"/>
        <v/>
      </c>
      <c r="G11230" t="str">
        <f t="shared" si="3"/>
        <v>1,900,000</v>
      </c>
      <c r="H11230" t="s">
        <v>96</v>
      </c>
      <c r="J11230" t="s">
        <v>53</v>
      </c>
      <c r="K11230" t="s">
        <v>101</v>
      </c>
      <c r="L11230">
        <v>1900000</v>
      </c>
      <c r="M11230" t="s">
        <v>5998</v>
      </c>
    </row>
    <row r="11231" spans="1:13">
      <c r="A11231">
        <v>15713</v>
      </c>
      <c r="B11231" t="s">
        <v>24</v>
      </c>
      <c r="C11231" s="16" t="s">
        <v>18818</v>
      </c>
      <c r="D11231">
        <f t="shared" si="0"/>
        <v>31</v>
      </c>
      <c r="E11231" t="str">
        <f t="shared" si="1"/>
        <v>1,790,000</v>
      </c>
      <c r="F11231" t="str">
        <f t="shared" si="2"/>
        <v/>
      </c>
      <c r="G11231" t="str">
        <f t="shared" si="3"/>
        <v>1,790,000</v>
      </c>
      <c r="H11231" t="s">
        <v>96</v>
      </c>
      <c r="J11231" t="s">
        <v>53</v>
      </c>
      <c r="K11231" t="s">
        <v>101</v>
      </c>
      <c r="L11231">
        <v>1790000</v>
      </c>
      <c r="M11231" t="s">
        <v>5591</v>
      </c>
    </row>
    <row r="11232" spans="1:13">
      <c r="A11232">
        <v>15714</v>
      </c>
      <c r="B11232" t="s">
        <v>24</v>
      </c>
      <c r="C11232" s="16" t="s">
        <v>18819</v>
      </c>
      <c r="D11232">
        <f t="shared" si="0"/>
        <v>31</v>
      </c>
      <c r="E11232" t="str">
        <f t="shared" si="1"/>
        <v>1,275,000</v>
      </c>
      <c r="F11232" t="str">
        <f t="shared" si="2"/>
        <v/>
      </c>
      <c r="G11232" t="str">
        <f t="shared" si="3"/>
        <v>1,275,000</v>
      </c>
      <c r="H11232" t="s">
        <v>96</v>
      </c>
      <c r="J11232" t="s">
        <v>53</v>
      </c>
      <c r="K11232" t="s">
        <v>101</v>
      </c>
      <c r="L11232">
        <v>1275000</v>
      </c>
      <c r="M11232" t="s">
        <v>5414</v>
      </c>
    </row>
    <row r="11233" spans="1:13">
      <c r="A11233">
        <v>15715</v>
      </c>
      <c r="B11233" t="s">
        <v>24</v>
      </c>
      <c r="C11233" s="16" t="s">
        <v>18820</v>
      </c>
      <c r="D11233">
        <f t="shared" si="0"/>
        <v>31</v>
      </c>
      <c r="E11233" t="str">
        <f t="shared" si="1"/>
        <v>1,128,000</v>
      </c>
      <c r="F11233" t="str">
        <f t="shared" si="2"/>
        <v/>
      </c>
      <c r="G11233" t="str">
        <f t="shared" si="3"/>
        <v>1,128,000</v>
      </c>
      <c r="H11233" t="s">
        <v>96</v>
      </c>
      <c r="J11233" t="s">
        <v>53</v>
      </c>
      <c r="K11233" t="s">
        <v>101</v>
      </c>
      <c r="L11233">
        <v>1128000</v>
      </c>
      <c r="M11233" t="s">
        <v>5096</v>
      </c>
    </row>
    <row r="11234" spans="1:13">
      <c r="A11234">
        <v>15716</v>
      </c>
      <c r="B11234" t="s">
        <v>24</v>
      </c>
      <c r="C11234" s="16" t="s">
        <v>18821</v>
      </c>
      <c r="D11234">
        <f t="shared" si="0"/>
        <v>31</v>
      </c>
      <c r="E11234" t="str">
        <f t="shared" si="1"/>
        <v>1,100,000</v>
      </c>
      <c r="F11234" t="str">
        <f t="shared" si="2"/>
        <v/>
      </c>
      <c r="G11234" t="str">
        <f t="shared" si="3"/>
        <v>1,100,000</v>
      </c>
      <c r="H11234" t="s">
        <v>96</v>
      </c>
      <c r="J11234" t="s">
        <v>53</v>
      </c>
      <c r="K11234" t="s">
        <v>101</v>
      </c>
      <c r="L11234">
        <v>1100000</v>
      </c>
      <c r="M11234" t="s">
        <v>5527</v>
      </c>
    </row>
    <row r="11235" spans="1:13">
      <c r="A11235">
        <v>15717</v>
      </c>
      <c r="B11235" t="s">
        <v>24</v>
      </c>
      <c r="C11235" s="16" t="s">
        <v>18822</v>
      </c>
      <c r="D11235">
        <f t="shared" si="0"/>
        <v>31</v>
      </c>
      <c r="E11235" t="str">
        <f t="shared" si="1"/>
        <v>800,000</v>
      </c>
      <c r="F11235" t="str">
        <f t="shared" si="2"/>
        <v/>
      </c>
      <c r="G11235" t="str">
        <f t="shared" si="3"/>
        <v>800,000</v>
      </c>
      <c r="H11235" t="s">
        <v>96</v>
      </c>
      <c r="J11235" t="s">
        <v>53</v>
      </c>
      <c r="K11235" t="s">
        <v>101</v>
      </c>
      <c r="L11235">
        <v>800000</v>
      </c>
      <c r="M11235" t="s">
        <v>5348</v>
      </c>
    </row>
    <row r="11236" spans="1:13">
      <c r="A11236">
        <v>15718</v>
      </c>
      <c r="B11236" t="s">
        <v>24</v>
      </c>
      <c r="C11236" s="16" t="s">
        <v>18823</v>
      </c>
      <c r="D11236">
        <f t="shared" si="0"/>
        <v>31</v>
      </c>
      <c r="E11236" t="str">
        <f t="shared" si="1"/>
        <v>500,000</v>
      </c>
      <c r="F11236" t="str">
        <f t="shared" si="2"/>
        <v/>
      </c>
      <c r="G11236" t="str">
        <f t="shared" si="3"/>
        <v>500,000</v>
      </c>
      <c r="H11236" t="s">
        <v>96</v>
      </c>
      <c r="J11236" t="s">
        <v>53</v>
      </c>
      <c r="K11236" t="s">
        <v>101</v>
      </c>
      <c r="L11236">
        <v>500000</v>
      </c>
      <c r="M11236" t="s">
        <v>5814</v>
      </c>
    </row>
    <row r="11237" spans="1:13">
      <c r="A11237">
        <v>15719</v>
      </c>
      <c r="B11237" t="s">
        <v>24</v>
      </c>
      <c r="C11237" s="16" t="s">
        <v>18824</v>
      </c>
      <c r="D11237">
        <f t="shared" si="0"/>
        <v>31</v>
      </c>
      <c r="E11237" t="str">
        <f t="shared" si="1"/>
        <v>438,000</v>
      </c>
      <c r="F11237" t="str">
        <f t="shared" si="2"/>
        <v/>
      </c>
      <c r="G11237" t="str">
        <f t="shared" si="3"/>
        <v>438,000</v>
      </c>
      <c r="H11237" t="s">
        <v>96</v>
      </c>
      <c r="J11237" t="s">
        <v>53</v>
      </c>
      <c r="K11237" t="s">
        <v>101</v>
      </c>
      <c r="L11237">
        <v>438000</v>
      </c>
      <c r="M11237" t="s">
        <v>5037</v>
      </c>
    </row>
    <row r="11238" spans="1:13">
      <c r="A11238">
        <v>15720</v>
      </c>
      <c r="B11238" t="s">
        <v>24</v>
      </c>
      <c r="C11238" s="16" t="s">
        <v>18825</v>
      </c>
      <c r="D11238">
        <f t="shared" si="0"/>
        <v>31</v>
      </c>
      <c r="E11238" t="str">
        <f t="shared" si="1"/>
        <v>250,000</v>
      </c>
      <c r="F11238" t="str">
        <f t="shared" si="2"/>
        <v/>
      </c>
      <c r="G11238" t="str">
        <f t="shared" si="3"/>
        <v>250,000</v>
      </c>
      <c r="H11238" t="s">
        <v>96</v>
      </c>
      <c r="J11238" t="s">
        <v>53</v>
      </c>
      <c r="K11238" t="s">
        <v>101</v>
      </c>
      <c r="L11238">
        <v>250000</v>
      </c>
      <c r="M11238" t="s">
        <v>5220</v>
      </c>
    </row>
    <row r="11239" spans="1:13">
      <c r="A11239">
        <v>15721</v>
      </c>
      <c r="B11239" t="s">
        <v>24</v>
      </c>
      <c r="C11239" s="16" t="s">
        <v>18826</v>
      </c>
      <c r="D11239">
        <f t="shared" si="0"/>
        <v>31</v>
      </c>
      <c r="E11239" t="str">
        <f t="shared" si="1"/>
        <v>140,000</v>
      </c>
      <c r="F11239" t="str">
        <f t="shared" si="2"/>
        <v/>
      </c>
      <c r="G11239" t="str">
        <f t="shared" si="3"/>
        <v>140,000</v>
      </c>
      <c r="H11239" t="s">
        <v>96</v>
      </c>
      <c r="J11239" t="s">
        <v>53</v>
      </c>
      <c r="K11239" t="s">
        <v>101</v>
      </c>
      <c r="L11239">
        <v>140000</v>
      </c>
      <c r="M11239" t="s">
        <v>5238</v>
      </c>
    </row>
    <row r="11240" spans="1:13">
      <c r="A11240">
        <v>15722</v>
      </c>
      <c r="B11240" t="s">
        <v>24</v>
      </c>
      <c r="C11240" s="16" t="s">
        <v>18827</v>
      </c>
      <c r="D11240">
        <f t="shared" si="0"/>
        <v>31</v>
      </c>
      <c r="E11240" t="str">
        <f t="shared" si="1"/>
        <v>140,000</v>
      </c>
      <c r="F11240" t="str">
        <f t="shared" si="2"/>
        <v/>
      </c>
      <c r="G11240" t="str">
        <f t="shared" si="3"/>
        <v>140,000</v>
      </c>
      <c r="H11240" t="s">
        <v>96</v>
      </c>
      <c r="J11240" t="s">
        <v>53</v>
      </c>
      <c r="K11240" t="s">
        <v>101</v>
      </c>
      <c r="L11240">
        <v>140000</v>
      </c>
      <c r="M11240" t="s">
        <v>5451</v>
      </c>
    </row>
    <row r="11241" spans="1:13">
      <c r="A11241">
        <v>15723</v>
      </c>
      <c r="B11241" t="s">
        <v>24</v>
      </c>
      <c r="C11241" s="16" t="s">
        <v>18828</v>
      </c>
      <c r="D11241">
        <f t="shared" si="0"/>
        <v>31</v>
      </c>
      <c r="E11241" t="str">
        <f t="shared" si="1"/>
        <v>7,000</v>
      </c>
      <c r="F11241" t="str">
        <f t="shared" si="2"/>
        <v/>
      </c>
      <c r="G11241" t="str">
        <f t="shared" si="3"/>
        <v>7,000</v>
      </c>
      <c r="H11241" t="s">
        <v>96</v>
      </c>
      <c r="J11241" t="s">
        <v>53</v>
      </c>
      <c r="K11241" t="s">
        <v>101</v>
      </c>
      <c r="L11241">
        <v>7000</v>
      </c>
      <c r="M11241" t="s">
        <v>6070</v>
      </c>
    </row>
    <row r="11242" spans="1:13">
      <c r="A11242">
        <v>15725</v>
      </c>
      <c r="B11242" t="s">
        <v>24</v>
      </c>
      <c r="C11242" s="16" t="s">
        <v>18829</v>
      </c>
      <c r="D11242">
        <f t="shared" si="0"/>
        <v>31</v>
      </c>
      <c r="E11242" t="str">
        <f t="shared" si="1"/>
        <v>3,633,000</v>
      </c>
      <c r="F11242" t="str">
        <f t="shared" si="2"/>
        <v/>
      </c>
      <c r="G11242" t="str">
        <f t="shared" si="3"/>
        <v>3,633,000</v>
      </c>
      <c r="H11242" t="s">
        <v>96</v>
      </c>
      <c r="J11242" t="s">
        <v>55</v>
      </c>
      <c r="K11242" t="s">
        <v>101</v>
      </c>
      <c r="L11242">
        <v>3633000</v>
      </c>
      <c r="M11242" t="s">
        <v>6158</v>
      </c>
    </row>
    <row r="11243" spans="1:13">
      <c r="A11243">
        <v>15726</v>
      </c>
      <c r="B11243" t="s">
        <v>24</v>
      </c>
      <c r="C11243" s="16" t="s">
        <v>18830</v>
      </c>
      <c r="D11243">
        <f t="shared" si="0"/>
        <v>31</v>
      </c>
      <c r="E11243" t="str">
        <f t="shared" si="1"/>
        <v>3,047,000</v>
      </c>
      <c r="F11243" t="str">
        <f t="shared" si="2"/>
        <v/>
      </c>
      <c r="G11243" t="str">
        <f t="shared" si="3"/>
        <v>3,047,000</v>
      </c>
      <c r="H11243" t="s">
        <v>96</v>
      </c>
      <c r="J11243" t="s">
        <v>55</v>
      </c>
      <c r="K11243" t="s">
        <v>101</v>
      </c>
      <c r="L11243">
        <v>3047000</v>
      </c>
      <c r="M11243" t="s">
        <v>5926</v>
      </c>
    </row>
    <row r="11244" spans="1:13">
      <c r="A11244">
        <v>15727</v>
      </c>
      <c r="B11244" t="s">
        <v>24</v>
      </c>
      <c r="C11244" s="16" t="s">
        <v>18831</v>
      </c>
      <c r="D11244">
        <f t="shared" si="0"/>
        <v>31</v>
      </c>
      <c r="E11244" t="str">
        <f t="shared" si="1"/>
        <v>2,500,000</v>
      </c>
      <c r="F11244" t="str">
        <f t="shared" si="2"/>
        <v/>
      </c>
      <c r="G11244" t="str">
        <f t="shared" si="3"/>
        <v>2,500,000</v>
      </c>
      <c r="H11244" t="s">
        <v>96</v>
      </c>
      <c r="J11244" t="s">
        <v>55</v>
      </c>
      <c r="K11244" t="s">
        <v>101</v>
      </c>
      <c r="L11244">
        <v>2500000</v>
      </c>
      <c r="M11244" t="s">
        <v>5015</v>
      </c>
    </row>
    <row r="11245" spans="1:13">
      <c r="A11245">
        <v>15728</v>
      </c>
      <c r="B11245" t="s">
        <v>24</v>
      </c>
      <c r="C11245" s="16" t="s">
        <v>18832</v>
      </c>
      <c r="D11245">
        <f t="shared" si="0"/>
        <v>31</v>
      </c>
      <c r="E11245" t="str">
        <f t="shared" si="1"/>
        <v>1,850,000</v>
      </c>
      <c r="F11245" t="str">
        <f t="shared" si="2"/>
        <v/>
      </c>
      <c r="G11245" t="str">
        <f t="shared" si="3"/>
        <v>1,850,000</v>
      </c>
      <c r="H11245" t="s">
        <v>96</v>
      </c>
      <c r="J11245" t="s">
        <v>55</v>
      </c>
      <c r="K11245" t="s">
        <v>101</v>
      </c>
      <c r="L11245">
        <v>1850000</v>
      </c>
      <c r="M11245" t="s">
        <v>5230</v>
      </c>
    </row>
    <row r="11246" spans="1:13">
      <c r="A11246">
        <v>15729</v>
      </c>
      <c r="B11246" t="s">
        <v>24</v>
      </c>
      <c r="C11246" s="16" t="s">
        <v>18833</v>
      </c>
      <c r="D11246">
        <f t="shared" si="0"/>
        <v>31</v>
      </c>
      <c r="E11246" t="str">
        <f t="shared" si="1"/>
        <v>1,750,000</v>
      </c>
      <c r="F11246" t="str">
        <f t="shared" si="2"/>
        <v/>
      </c>
      <c r="G11246" t="str">
        <f t="shared" si="3"/>
        <v>1,750,000</v>
      </c>
      <c r="H11246" t="s">
        <v>96</v>
      </c>
      <c r="J11246" t="s">
        <v>55</v>
      </c>
      <c r="K11246" t="s">
        <v>101</v>
      </c>
      <c r="L11246">
        <v>1750000</v>
      </c>
      <c r="M11246" t="s">
        <v>4500</v>
      </c>
    </row>
    <row r="11247" spans="1:13">
      <c r="A11247">
        <v>15730</v>
      </c>
      <c r="B11247" t="s">
        <v>24</v>
      </c>
      <c r="C11247" s="16" t="s">
        <v>18834</v>
      </c>
      <c r="D11247">
        <f t="shared" si="0"/>
        <v>31</v>
      </c>
      <c r="E11247" t="str">
        <f t="shared" si="1"/>
        <v>1,100,000</v>
      </c>
      <c r="F11247" t="str">
        <f t="shared" si="2"/>
        <v/>
      </c>
      <c r="G11247" t="str">
        <f t="shared" si="3"/>
        <v>1,100,000</v>
      </c>
      <c r="H11247" t="s">
        <v>96</v>
      </c>
      <c r="J11247" t="s">
        <v>55</v>
      </c>
      <c r="K11247" t="s">
        <v>101</v>
      </c>
      <c r="L11247">
        <v>1100000</v>
      </c>
      <c r="M11247" t="s">
        <v>4722</v>
      </c>
    </row>
    <row r="11248" spans="1:13">
      <c r="A11248">
        <v>15731</v>
      </c>
      <c r="B11248" t="s">
        <v>24</v>
      </c>
      <c r="C11248" s="16" t="s">
        <v>18835</v>
      </c>
      <c r="D11248">
        <f t="shared" si="0"/>
        <v>31</v>
      </c>
      <c r="E11248" t="str">
        <f t="shared" si="1"/>
        <v>1,000,000</v>
      </c>
      <c r="F11248" t="str">
        <f t="shared" si="2"/>
        <v/>
      </c>
      <c r="G11248" t="str">
        <f t="shared" si="3"/>
        <v>1,000,000</v>
      </c>
      <c r="H11248" t="s">
        <v>96</v>
      </c>
      <c r="J11248" t="s">
        <v>55</v>
      </c>
      <c r="K11248" t="s">
        <v>101</v>
      </c>
      <c r="L11248">
        <v>1000000</v>
      </c>
      <c r="M11248" t="s">
        <v>5220</v>
      </c>
    </row>
    <row r="11249" spans="1:13">
      <c r="A11249">
        <v>15732</v>
      </c>
      <c r="B11249" t="s">
        <v>24</v>
      </c>
      <c r="C11249" s="16" t="s">
        <v>18836</v>
      </c>
      <c r="D11249">
        <f t="shared" si="0"/>
        <v>31</v>
      </c>
      <c r="E11249" t="str">
        <f t="shared" si="1"/>
        <v>796,000</v>
      </c>
      <c r="F11249" t="str">
        <f t="shared" si="2"/>
        <v/>
      </c>
      <c r="G11249" t="str">
        <f t="shared" si="3"/>
        <v>796,000</v>
      </c>
      <c r="H11249" t="s">
        <v>96</v>
      </c>
      <c r="J11249" t="s">
        <v>55</v>
      </c>
      <c r="K11249" t="s">
        <v>101</v>
      </c>
      <c r="L11249">
        <v>796000</v>
      </c>
      <c r="M11249" t="s">
        <v>5957</v>
      </c>
    </row>
    <row r="11250" spans="1:13">
      <c r="A11250">
        <v>15733</v>
      </c>
      <c r="B11250" t="s">
        <v>24</v>
      </c>
      <c r="C11250" s="16" t="s">
        <v>18837</v>
      </c>
      <c r="D11250">
        <f t="shared" si="0"/>
        <v>31</v>
      </c>
      <c r="E11250" t="str">
        <f t="shared" si="1"/>
        <v>700,000</v>
      </c>
      <c r="F11250" t="str">
        <f t="shared" si="2"/>
        <v/>
      </c>
      <c r="G11250" t="str">
        <f t="shared" si="3"/>
        <v>700,000</v>
      </c>
      <c r="H11250" t="s">
        <v>96</v>
      </c>
      <c r="J11250" t="s">
        <v>55</v>
      </c>
      <c r="K11250" t="s">
        <v>101</v>
      </c>
      <c r="L11250">
        <v>700000</v>
      </c>
      <c r="M11250" t="s">
        <v>4603</v>
      </c>
    </row>
    <row r="11251" spans="1:13">
      <c r="A11251">
        <v>15734</v>
      </c>
      <c r="B11251" t="s">
        <v>24</v>
      </c>
      <c r="C11251" s="16" t="s">
        <v>18838</v>
      </c>
      <c r="D11251">
        <f t="shared" si="0"/>
        <v>31</v>
      </c>
      <c r="E11251" t="str">
        <f t="shared" si="1"/>
        <v>575,000</v>
      </c>
      <c r="F11251" t="str">
        <f t="shared" si="2"/>
        <v/>
      </c>
      <c r="G11251" t="str">
        <f t="shared" si="3"/>
        <v>575,000</v>
      </c>
      <c r="H11251" t="s">
        <v>96</v>
      </c>
      <c r="J11251" t="s">
        <v>55</v>
      </c>
      <c r="K11251" t="s">
        <v>101</v>
      </c>
      <c r="L11251">
        <v>575000</v>
      </c>
      <c r="M11251" t="s">
        <v>5033</v>
      </c>
    </row>
    <row r="11252" spans="1:13">
      <c r="A11252">
        <v>15735</v>
      </c>
      <c r="B11252" t="s">
        <v>24</v>
      </c>
      <c r="C11252" s="16" t="s">
        <v>18839</v>
      </c>
      <c r="D11252">
        <f t="shared" si="0"/>
        <v>31</v>
      </c>
      <c r="E11252" t="str">
        <f t="shared" si="1"/>
        <v>450,000</v>
      </c>
      <c r="F11252" t="str">
        <f t="shared" si="2"/>
        <v/>
      </c>
      <c r="G11252" t="str">
        <f t="shared" si="3"/>
        <v>450,000</v>
      </c>
      <c r="H11252" t="s">
        <v>96</v>
      </c>
      <c r="J11252" t="s">
        <v>55</v>
      </c>
      <c r="K11252" t="s">
        <v>101</v>
      </c>
      <c r="L11252">
        <v>450000</v>
      </c>
      <c r="M11252" t="s">
        <v>6103</v>
      </c>
    </row>
    <row r="11253" spans="1:13">
      <c r="A11253">
        <v>15736</v>
      </c>
      <c r="B11253" t="s">
        <v>24</v>
      </c>
      <c r="C11253" s="16" t="s">
        <v>18840</v>
      </c>
      <c r="D11253">
        <f t="shared" si="0"/>
        <v>31</v>
      </c>
      <c r="E11253" t="str">
        <f t="shared" si="1"/>
        <v>390,000</v>
      </c>
      <c r="F11253" t="str">
        <f t="shared" si="2"/>
        <v/>
      </c>
      <c r="G11253" t="str">
        <f t="shared" si="3"/>
        <v>390,000</v>
      </c>
      <c r="H11253" t="s">
        <v>96</v>
      </c>
      <c r="J11253" t="s">
        <v>55</v>
      </c>
      <c r="K11253" t="s">
        <v>101</v>
      </c>
      <c r="L11253">
        <v>390000</v>
      </c>
      <c r="M11253" t="s">
        <v>5196</v>
      </c>
    </row>
    <row r="11254" spans="1:13">
      <c r="A11254">
        <v>15737</v>
      </c>
      <c r="B11254" t="s">
        <v>24</v>
      </c>
      <c r="C11254" s="16" t="s">
        <v>18841</v>
      </c>
      <c r="D11254">
        <f t="shared" si="0"/>
        <v>31</v>
      </c>
      <c r="E11254" t="str">
        <f t="shared" si="1"/>
        <v>250,000</v>
      </c>
      <c r="F11254" t="str">
        <f t="shared" si="2"/>
        <v/>
      </c>
      <c r="G11254" t="str">
        <f t="shared" si="3"/>
        <v>250,000</v>
      </c>
      <c r="H11254" t="s">
        <v>96</v>
      </c>
      <c r="J11254" t="s">
        <v>55</v>
      </c>
      <c r="K11254" t="s">
        <v>101</v>
      </c>
      <c r="L11254">
        <v>250000</v>
      </c>
      <c r="M11254" t="s">
        <v>5950</v>
      </c>
    </row>
    <row r="11255" spans="1:13">
      <c r="A11255">
        <v>15738</v>
      </c>
      <c r="B11255" t="s">
        <v>24</v>
      </c>
      <c r="C11255" s="16" t="s">
        <v>18842</v>
      </c>
      <c r="D11255">
        <f t="shared" si="0"/>
        <v>31</v>
      </c>
      <c r="E11255" t="str">
        <f t="shared" si="1"/>
        <v>250,000</v>
      </c>
      <c r="F11255" t="str">
        <f t="shared" si="2"/>
        <v/>
      </c>
      <c r="G11255" t="str">
        <f t="shared" si="3"/>
        <v>250,000</v>
      </c>
      <c r="H11255" t="s">
        <v>96</v>
      </c>
      <c r="J11255" t="s">
        <v>55</v>
      </c>
      <c r="K11255" t="s">
        <v>101</v>
      </c>
      <c r="L11255">
        <v>250000</v>
      </c>
      <c r="M11255" t="s">
        <v>5404</v>
      </c>
    </row>
    <row r="11256" spans="1:13">
      <c r="A11256">
        <v>15739</v>
      </c>
      <c r="B11256" t="s">
        <v>24</v>
      </c>
      <c r="C11256" s="16" t="s">
        <v>18843</v>
      </c>
      <c r="D11256">
        <f t="shared" si="0"/>
        <v>31</v>
      </c>
      <c r="E11256" t="str">
        <f t="shared" si="1"/>
        <v>140,000</v>
      </c>
      <c r="F11256" t="str">
        <f t="shared" si="2"/>
        <v/>
      </c>
      <c r="G11256" t="str">
        <f t="shared" si="3"/>
        <v>140,000</v>
      </c>
      <c r="H11256" t="s">
        <v>96</v>
      </c>
      <c r="J11256" t="s">
        <v>55</v>
      </c>
      <c r="K11256" t="s">
        <v>101</v>
      </c>
      <c r="L11256">
        <v>140000</v>
      </c>
      <c r="M11256" t="s">
        <v>4537</v>
      </c>
    </row>
    <row r="11257" spans="1:13">
      <c r="A11257">
        <v>15740</v>
      </c>
      <c r="B11257" t="s">
        <v>24</v>
      </c>
      <c r="C11257" s="16" t="s">
        <v>18844</v>
      </c>
      <c r="D11257">
        <f t="shared" si="0"/>
        <v>31</v>
      </c>
      <c r="E11257" t="str">
        <f t="shared" si="1"/>
        <v>140,000</v>
      </c>
      <c r="F11257" t="str">
        <f t="shared" si="2"/>
        <v/>
      </c>
      <c r="G11257" t="str">
        <f t="shared" si="3"/>
        <v>140,000</v>
      </c>
      <c r="H11257" t="s">
        <v>96</v>
      </c>
      <c r="J11257" t="s">
        <v>55</v>
      </c>
      <c r="K11257" t="s">
        <v>101</v>
      </c>
      <c r="L11257">
        <v>140000</v>
      </c>
      <c r="M11257" t="s">
        <v>5004</v>
      </c>
    </row>
    <row r="11258" spans="1:13">
      <c r="A11258">
        <v>15741</v>
      </c>
      <c r="B11258" t="s">
        <v>24</v>
      </c>
      <c r="C11258" s="16" t="s">
        <v>18845</v>
      </c>
      <c r="D11258">
        <f t="shared" si="0"/>
        <v>31</v>
      </c>
      <c r="E11258" t="str">
        <f t="shared" si="1"/>
        <v>140,000</v>
      </c>
      <c r="F11258" t="str">
        <f t="shared" si="2"/>
        <v/>
      </c>
      <c r="G11258" t="str">
        <f t="shared" si="3"/>
        <v>140,000</v>
      </c>
      <c r="H11258" t="s">
        <v>96</v>
      </c>
      <c r="J11258" t="s">
        <v>55</v>
      </c>
      <c r="K11258" t="s">
        <v>101</v>
      </c>
      <c r="L11258">
        <v>140000</v>
      </c>
      <c r="M11258" t="s">
        <v>4813</v>
      </c>
    </row>
    <row r="11259" spans="1:13">
      <c r="A11259">
        <v>15742</v>
      </c>
      <c r="B11259" t="s">
        <v>24</v>
      </c>
      <c r="C11259" s="16" t="s">
        <v>18846</v>
      </c>
      <c r="D11259">
        <f t="shared" si="0"/>
        <v>31</v>
      </c>
      <c r="E11259" t="str">
        <f t="shared" si="1"/>
        <v>140,000</v>
      </c>
      <c r="F11259" t="str">
        <f t="shared" si="2"/>
        <v/>
      </c>
      <c r="G11259" t="str">
        <f t="shared" si="3"/>
        <v>140,000</v>
      </c>
      <c r="H11259" t="s">
        <v>96</v>
      </c>
      <c r="J11259" t="s">
        <v>55</v>
      </c>
      <c r="K11259" t="s">
        <v>101</v>
      </c>
      <c r="L11259">
        <v>140000</v>
      </c>
      <c r="M11259" t="s">
        <v>5896</v>
      </c>
    </row>
    <row r="11260" spans="1:13">
      <c r="A11260">
        <v>15744</v>
      </c>
      <c r="B11260" t="s">
        <v>24</v>
      </c>
      <c r="C11260" s="16" t="s">
        <v>18847</v>
      </c>
      <c r="D11260">
        <f t="shared" si="0"/>
        <v>31</v>
      </c>
      <c r="E11260" t="str">
        <f t="shared" si="1"/>
        <v>2,382,000</v>
      </c>
      <c r="F11260" t="str">
        <f t="shared" si="2"/>
        <v/>
      </c>
      <c r="G11260" t="str">
        <f t="shared" si="3"/>
        <v>2,382,000</v>
      </c>
      <c r="H11260" t="s">
        <v>96</v>
      </c>
      <c r="J11260" t="s">
        <v>59</v>
      </c>
      <c r="K11260" t="s">
        <v>101</v>
      </c>
      <c r="L11260">
        <v>2382000</v>
      </c>
      <c r="M11260" t="s">
        <v>5895</v>
      </c>
    </row>
    <row r="11261" spans="1:13">
      <c r="A11261">
        <v>15745</v>
      </c>
      <c r="B11261" t="s">
        <v>24</v>
      </c>
      <c r="C11261" s="16" t="s">
        <v>18848</v>
      </c>
      <c r="D11261">
        <f t="shared" si="0"/>
        <v>31</v>
      </c>
      <c r="E11261" t="str">
        <f t="shared" si="1"/>
        <v>2,252,000</v>
      </c>
      <c r="F11261" t="str">
        <f t="shared" si="2"/>
        <v/>
      </c>
      <c r="G11261" t="str">
        <f t="shared" si="3"/>
        <v>2,252,000</v>
      </c>
      <c r="H11261" t="s">
        <v>96</v>
      </c>
      <c r="J11261" t="s">
        <v>59</v>
      </c>
      <c r="K11261" t="s">
        <v>101</v>
      </c>
      <c r="L11261">
        <v>2252000</v>
      </c>
      <c r="M11261" t="s">
        <v>6016</v>
      </c>
    </row>
    <row r="11262" spans="1:13">
      <c r="A11262">
        <v>15746</v>
      </c>
      <c r="B11262" t="s">
        <v>24</v>
      </c>
      <c r="C11262" s="16" t="s">
        <v>18849</v>
      </c>
      <c r="D11262">
        <f t="shared" si="0"/>
        <v>31</v>
      </c>
      <c r="E11262" t="str">
        <f t="shared" si="1"/>
        <v>2,002,000</v>
      </c>
      <c r="F11262" t="str">
        <f t="shared" si="2"/>
        <v/>
      </c>
      <c r="G11262" t="str">
        <f t="shared" si="3"/>
        <v>2,002,000</v>
      </c>
      <c r="H11262" t="s">
        <v>96</v>
      </c>
      <c r="J11262" t="s">
        <v>59</v>
      </c>
      <c r="K11262" t="s">
        <v>101</v>
      </c>
      <c r="L11262">
        <v>2002000</v>
      </c>
      <c r="M11262" t="s">
        <v>5340</v>
      </c>
    </row>
    <row r="11263" spans="1:13">
      <c r="A11263">
        <v>15747</v>
      </c>
      <c r="B11263" t="s">
        <v>24</v>
      </c>
      <c r="C11263" s="16" t="s">
        <v>18850</v>
      </c>
      <c r="D11263">
        <f t="shared" si="0"/>
        <v>31</v>
      </c>
      <c r="E11263" t="str">
        <f t="shared" si="1"/>
        <v>1,552,000</v>
      </c>
      <c r="F11263" t="str">
        <f t="shared" si="2"/>
        <v/>
      </c>
      <c r="G11263" t="str">
        <f t="shared" si="3"/>
        <v>1,552,000</v>
      </c>
      <c r="H11263" t="s">
        <v>96</v>
      </c>
      <c r="J11263" t="s">
        <v>59</v>
      </c>
      <c r="K11263" t="s">
        <v>101</v>
      </c>
      <c r="L11263">
        <v>1552000</v>
      </c>
      <c r="M11263" t="s">
        <v>2598</v>
      </c>
    </row>
    <row r="11264" spans="1:13">
      <c r="A11264">
        <v>15748</v>
      </c>
      <c r="B11264" t="s">
        <v>24</v>
      </c>
      <c r="C11264" s="16" t="s">
        <v>18851</v>
      </c>
      <c r="D11264">
        <f t="shared" si="0"/>
        <v>31</v>
      </c>
      <c r="E11264" t="str">
        <f t="shared" si="1"/>
        <v>1,413,000</v>
      </c>
      <c r="F11264" t="str">
        <f t="shared" si="2"/>
        <v/>
      </c>
      <c r="G11264" t="str">
        <f t="shared" si="3"/>
        <v>1,413,000</v>
      </c>
      <c r="H11264" t="s">
        <v>96</v>
      </c>
      <c r="J11264" t="s">
        <v>59</v>
      </c>
      <c r="K11264" t="s">
        <v>101</v>
      </c>
      <c r="L11264">
        <v>1413000</v>
      </c>
      <c r="M11264" t="s">
        <v>4708</v>
      </c>
    </row>
    <row r="11265" spans="1:13">
      <c r="A11265">
        <v>15749</v>
      </c>
      <c r="B11265" t="s">
        <v>24</v>
      </c>
      <c r="C11265" s="16" t="s">
        <v>18852</v>
      </c>
      <c r="D11265">
        <f t="shared" si="0"/>
        <v>31</v>
      </c>
      <c r="E11265" t="str">
        <f t="shared" si="1"/>
        <v>1,258,000</v>
      </c>
      <c r="F11265" t="str">
        <f t="shared" si="2"/>
        <v/>
      </c>
      <c r="G11265" t="str">
        <f t="shared" si="3"/>
        <v>1,258,000</v>
      </c>
      <c r="H11265" t="s">
        <v>96</v>
      </c>
      <c r="J11265" t="s">
        <v>59</v>
      </c>
      <c r="K11265" t="s">
        <v>101</v>
      </c>
      <c r="L11265">
        <v>1258000</v>
      </c>
      <c r="M11265" t="s">
        <v>5127</v>
      </c>
    </row>
    <row r="11266" spans="1:13">
      <c r="A11266">
        <v>15750</v>
      </c>
      <c r="B11266" t="s">
        <v>24</v>
      </c>
      <c r="C11266" s="16" t="s">
        <v>18853</v>
      </c>
      <c r="D11266">
        <f t="shared" si="0"/>
        <v>31</v>
      </c>
      <c r="E11266" t="str">
        <f t="shared" si="1"/>
        <v>912,000</v>
      </c>
      <c r="F11266" t="str">
        <f t="shared" si="2"/>
        <v/>
      </c>
      <c r="G11266" t="str">
        <f t="shared" si="3"/>
        <v>912,000</v>
      </c>
      <c r="H11266" t="s">
        <v>96</v>
      </c>
      <c r="J11266" t="s">
        <v>59</v>
      </c>
      <c r="K11266" t="s">
        <v>101</v>
      </c>
      <c r="L11266">
        <v>912000</v>
      </c>
      <c r="M11266" t="s">
        <v>5151</v>
      </c>
    </row>
    <row r="11267" spans="1:13">
      <c r="A11267">
        <v>15751</v>
      </c>
      <c r="B11267" t="s">
        <v>24</v>
      </c>
      <c r="C11267" s="16" t="s">
        <v>18854</v>
      </c>
      <c r="D11267">
        <f t="shared" si="0"/>
        <v>31</v>
      </c>
      <c r="E11267" t="str">
        <f t="shared" si="1"/>
        <v>802,000</v>
      </c>
      <c r="F11267" t="str">
        <f t="shared" si="2"/>
        <v/>
      </c>
      <c r="G11267" t="str">
        <f t="shared" si="3"/>
        <v>802,000</v>
      </c>
      <c r="H11267" t="s">
        <v>96</v>
      </c>
      <c r="J11267" t="s">
        <v>59</v>
      </c>
      <c r="K11267" t="s">
        <v>101</v>
      </c>
      <c r="L11267">
        <v>802000</v>
      </c>
      <c r="M11267" t="s">
        <v>6189</v>
      </c>
    </row>
    <row r="11268" spans="1:13">
      <c r="A11268">
        <v>15752</v>
      </c>
      <c r="B11268" t="s">
        <v>24</v>
      </c>
      <c r="C11268" s="16" t="s">
        <v>18855</v>
      </c>
      <c r="D11268">
        <f t="shared" si="0"/>
        <v>31</v>
      </c>
      <c r="E11268" t="str">
        <f t="shared" si="1"/>
        <v>762,000</v>
      </c>
      <c r="F11268" t="str">
        <f t="shared" si="2"/>
        <v/>
      </c>
      <c r="G11268" t="str">
        <f t="shared" si="3"/>
        <v>762,000</v>
      </c>
      <c r="H11268" t="s">
        <v>96</v>
      </c>
      <c r="J11268" t="s">
        <v>59</v>
      </c>
      <c r="K11268" t="s">
        <v>101</v>
      </c>
      <c r="L11268">
        <v>762000</v>
      </c>
      <c r="M11268" t="s">
        <v>4533</v>
      </c>
    </row>
    <row r="11269" spans="1:13">
      <c r="A11269">
        <v>15753</v>
      </c>
      <c r="B11269" t="s">
        <v>24</v>
      </c>
      <c r="C11269" s="16" t="s">
        <v>18856</v>
      </c>
      <c r="D11269">
        <f t="shared" si="0"/>
        <v>31</v>
      </c>
      <c r="E11269" t="str">
        <f t="shared" si="1"/>
        <v>750,000</v>
      </c>
      <c r="F11269" t="str">
        <f t="shared" si="2"/>
        <v/>
      </c>
      <c r="G11269" t="str">
        <f t="shared" si="3"/>
        <v>750,000</v>
      </c>
      <c r="H11269" t="s">
        <v>96</v>
      </c>
      <c r="J11269" t="s">
        <v>59</v>
      </c>
      <c r="K11269" t="s">
        <v>101</v>
      </c>
      <c r="L11269">
        <v>750000</v>
      </c>
      <c r="M11269" t="s">
        <v>5434</v>
      </c>
    </row>
    <row r="11270" spans="1:13">
      <c r="A11270">
        <v>15754</v>
      </c>
      <c r="B11270" t="s">
        <v>24</v>
      </c>
      <c r="C11270" s="16" t="s">
        <v>18857</v>
      </c>
      <c r="D11270">
        <f t="shared" si="0"/>
        <v>31</v>
      </c>
      <c r="E11270" t="str">
        <f t="shared" si="1"/>
        <v>650,000</v>
      </c>
      <c r="F11270" t="str">
        <f t="shared" si="2"/>
        <v/>
      </c>
      <c r="G11270" t="str">
        <f t="shared" si="3"/>
        <v>650,000</v>
      </c>
      <c r="H11270" t="s">
        <v>96</v>
      </c>
      <c r="J11270" t="s">
        <v>59</v>
      </c>
      <c r="K11270" t="s">
        <v>101</v>
      </c>
      <c r="L11270">
        <v>650000</v>
      </c>
      <c r="M11270" t="s">
        <v>4655</v>
      </c>
    </row>
    <row r="11271" spans="1:13">
      <c r="A11271">
        <v>15755</v>
      </c>
      <c r="B11271" t="s">
        <v>24</v>
      </c>
      <c r="C11271" s="16" t="s">
        <v>18858</v>
      </c>
      <c r="D11271">
        <f t="shared" si="0"/>
        <v>31</v>
      </c>
      <c r="E11271" t="str">
        <f t="shared" si="1"/>
        <v>250,000</v>
      </c>
      <c r="F11271" t="str">
        <f t="shared" si="2"/>
        <v/>
      </c>
      <c r="G11271" t="str">
        <f t="shared" si="3"/>
        <v>250,000</v>
      </c>
      <c r="H11271" t="s">
        <v>96</v>
      </c>
      <c r="J11271" t="s">
        <v>59</v>
      </c>
      <c r="K11271" t="s">
        <v>101</v>
      </c>
      <c r="L11271">
        <v>250000</v>
      </c>
      <c r="M11271" t="s">
        <v>5397</v>
      </c>
    </row>
    <row r="11272" spans="1:13">
      <c r="A11272">
        <v>15756</v>
      </c>
      <c r="B11272" t="s">
        <v>24</v>
      </c>
      <c r="C11272" s="16" t="s">
        <v>18859</v>
      </c>
      <c r="D11272">
        <f t="shared" si="0"/>
        <v>31</v>
      </c>
      <c r="E11272" t="str">
        <f t="shared" si="1"/>
        <v>140,000</v>
      </c>
      <c r="F11272" t="str">
        <f t="shared" si="2"/>
        <v/>
      </c>
      <c r="G11272" t="str">
        <f t="shared" si="3"/>
        <v>140,000</v>
      </c>
      <c r="H11272" t="s">
        <v>96</v>
      </c>
      <c r="J11272" t="s">
        <v>59</v>
      </c>
      <c r="K11272" t="s">
        <v>101</v>
      </c>
      <c r="L11272">
        <v>140000</v>
      </c>
      <c r="M11272" t="s">
        <v>5620</v>
      </c>
    </row>
    <row r="11273" spans="1:13">
      <c r="A11273">
        <v>15758</v>
      </c>
      <c r="B11273" t="s">
        <v>24</v>
      </c>
      <c r="C11273" s="16" t="s">
        <v>18860</v>
      </c>
      <c r="D11273">
        <f t="shared" si="0"/>
        <v>31</v>
      </c>
      <c r="E11273" t="str">
        <f t="shared" si="1"/>
        <v>2,230,000</v>
      </c>
      <c r="F11273" t="str">
        <f t="shared" si="2"/>
        <v/>
      </c>
      <c r="G11273" t="str">
        <f t="shared" si="3"/>
        <v>2,230,000</v>
      </c>
      <c r="H11273" t="s">
        <v>96</v>
      </c>
      <c r="J11273" t="s">
        <v>61</v>
      </c>
      <c r="K11273" t="s">
        <v>101</v>
      </c>
      <c r="L11273">
        <v>2230000</v>
      </c>
      <c r="M11273" t="s">
        <v>5701</v>
      </c>
    </row>
    <row r="11274" spans="1:13">
      <c r="A11274">
        <v>15759</v>
      </c>
      <c r="B11274" t="s">
        <v>24</v>
      </c>
      <c r="C11274" s="16" t="s">
        <v>18861</v>
      </c>
      <c r="D11274">
        <f t="shared" si="0"/>
        <v>31</v>
      </c>
      <c r="E11274" t="str">
        <f t="shared" si="1"/>
        <v>1,800,000</v>
      </c>
      <c r="F11274" t="str">
        <f t="shared" si="2"/>
        <v/>
      </c>
      <c r="G11274" t="str">
        <f t="shared" si="3"/>
        <v>1,800,000</v>
      </c>
      <c r="H11274" t="s">
        <v>96</v>
      </c>
      <c r="J11274" t="s">
        <v>61</v>
      </c>
      <c r="K11274" t="s">
        <v>101</v>
      </c>
      <c r="L11274">
        <v>1800000</v>
      </c>
      <c r="M11274" t="s">
        <v>5076</v>
      </c>
    </row>
    <row r="11275" spans="1:13">
      <c r="A11275">
        <v>15760</v>
      </c>
      <c r="B11275" t="s">
        <v>24</v>
      </c>
      <c r="C11275" s="16" t="s">
        <v>18862</v>
      </c>
      <c r="D11275">
        <f t="shared" si="0"/>
        <v>31</v>
      </c>
      <c r="E11275" t="str">
        <f t="shared" si="1"/>
        <v>1,600,000</v>
      </c>
      <c r="F11275" t="str">
        <f t="shared" si="2"/>
        <v/>
      </c>
      <c r="G11275" t="str">
        <f t="shared" si="3"/>
        <v>1,600,000</v>
      </c>
      <c r="H11275" t="s">
        <v>96</v>
      </c>
      <c r="J11275" t="s">
        <v>61</v>
      </c>
      <c r="K11275" t="s">
        <v>101</v>
      </c>
      <c r="L11275">
        <v>1600000</v>
      </c>
      <c r="M11275" t="s">
        <v>4866</v>
      </c>
    </row>
    <row r="11276" spans="1:13">
      <c r="A11276">
        <v>15761</v>
      </c>
      <c r="B11276" t="s">
        <v>24</v>
      </c>
      <c r="C11276" s="16" t="s">
        <v>18863</v>
      </c>
      <c r="D11276">
        <f t="shared" si="0"/>
        <v>31</v>
      </c>
      <c r="E11276" t="str">
        <f t="shared" si="1"/>
        <v>1,510,000</v>
      </c>
      <c r="F11276" t="str">
        <f t="shared" si="2"/>
        <v/>
      </c>
      <c r="G11276" t="str">
        <f t="shared" si="3"/>
        <v>1,510,000</v>
      </c>
      <c r="H11276" t="s">
        <v>96</v>
      </c>
      <c r="J11276" t="s">
        <v>61</v>
      </c>
      <c r="K11276" t="s">
        <v>101</v>
      </c>
      <c r="L11276">
        <v>1510000</v>
      </c>
      <c r="M11276" t="s">
        <v>5927</v>
      </c>
    </row>
    <row r="11277" spans="1:13">
      <c r="A11277">
        <v>15762</v>
      </c>
      <c r="B11277" t="s">
        <v>24</v>
      </c>
      <c r="C11277" s="16" t="s">
        <v>18864</v>
      </c>
      <c r="D11277">
        <f t="shared" si="0"/>
        <v>31</v>
      </c>
      <c r="E11277" t="str">
        <f t="shared" si="1"/>
        <v>1,325,000</v>
      </c>
      <c r="F11277" t="str">
        <f t="shared" si="2"/>
        <v/>
      </c>
      <c r="G11277" t="str">
        <f t="shared" si="3"/>
        <v>1,325,000</v>
      </c>
      <c r="H11277" t="s">
        <v>96</v>
      </c>
      <c r="J11277" t="s">
        <v>61</v>
      </c>
      <c r="K11277" t="s">
        <v>101</v>
      </c>
      <c r="L11277">
        <v>1325000</v>
      </c>
      <c r="M11277" t="s">
        <v>6074</v>
      </c>
    </row>
    <row r="11278" spans="1:13">
      <c r="A11278">
        <v>15763</v>
      </c>
      <c r="B11278" t="s">
        <v>24</v>
      </c>
      <c r="C11278" s="16" t="s">
        <v>18865</v>
      </c>
      <c r="D11278">
        <f t="shared" si="0"/>
        <v>31</v>
      </c>
      <c r="E11278" t="str">
        <f t="shared" si="1"/>
        <v>1,283,000</v>
      </c>
      <c r="F11278" t="str">
        <f t="shared" si="2"/>
        <v/>
      </c>
      <c r="G11278" t="str">
        <f t="shared" si="3"/>
        <v>1,283,000</v>
      </c>
      <c r="H11278" t="s">
        <v>96</v>
      </c>
      <c r="J11278" t="s">
        <v>61</v>
      </c>
      <c r="K11278" t="s">
        <v>101</v>
      </c>
      <c r="L11278">
        <v>1283000</v>
      </c>
      <c r="M11278" t="s">
        <v>4557</v>
      </c>
    </row>
    <row r="11279" spans="1:13">
      <c r="A11279">
        <v>15764</v>
      </c>
      <c r="B11279" t="s">
        <v>24</v>
      </c>
      <c r="C11279" s="16" t="s">
        <v>18866</v>
      </c>
      <c r="D11279">
        <f t="shared" si="0"/>
        <v>31</v>
      </c>
      <c r="E11279" t="str">
        <f t="shared" si="1"/>
        <v>866,000</v>
      </c>
      <c r="F11279" t="str">
        <f t="shared" si="2"/>
        <v/>
      </c>
      <c r="G11279" t="str">
        <f t="shared" si="3"/>
        <v>866,000</v>
      </c>
      <c r="H11279" t="s">
        <v>96</v>
      </c>
      <c r="J11279" t="s">
        <v>61</v>
      </c>
      <c r="K11279" t="s">
        <v>101</v>
      </c>
      <c r="L11279">
        <v>866000</v>
      </c>
      <c r="M11279" t="s">
        <v>5085</v>
      </c>
    </row>
    <row r="11280" spans="1:13">
      <c r="A11280">
        <v>15765</v>
      </c>
      <c r="B11280" t="s">
        <v>24</v>
      </c>
      <c r="C11280" s="16" t="s">
        <v>18867</v>
      </c>
      <c r="D11280">
        <f t="shared" si="0"/>
        <v>31</v>
      </c>
      <c r="E11280" t="str">
        <f t="shared" si="1"/>
        <v>700,000</v>
      </c>
      <c r="F11280" t="str">
        <f t="shared" si="2"/>
        <v/>
      </c>
      <c r="G11280" t="str">
        <f t="shared" si="3"/>
        <v>700,000</v>
      </c>
      <c r="H11280" t="s">
        <v>96</v>
      </c>
      <c r="J11280" t="s">
        <v>61</v>
      </c>
      <c r="K11280" t="s">
        <v>101</v>
      </c>
      <c r="L11280">
        <v>700000</v>
      </c>
      <c r="M11280" t="s">
        <v>5049</v>
      </c>
    </row>
    <row r="11281" spans="1:13">
      <c r="A11281">
        <v>15766</v>
      </c>
      <c r="B11281" t="s">
        <v>24</v>
      </c>
      <c r="C11281" s="16" t="s">
        <v>18868</v>
      </c>
      <c r="D11281">
        <f t="shared" si="0"/>
        <v>31</v>
      </c>
      <c r="E11281" t="str">
        <f t="shared" si="1"/>
        <v>583,000</v>
      </c>
      <c r="F11281" t="str">
        <f t="shared" si="2"/>
        <v/>
      </c>
      <c r="G11281" t="str">
        <f t="shared" si="3"/>
        <v>583,000</v>
      </c>
      <c r="H11281" t="s">
        <v>96</v>
      </c>
      <c r="J11281" t="s">
        <v>61</v>
      </c>
      <c r="K11281" t="s">
        <v>101</v>
      </c>
      <c r="L11281">
        <v>583000</v>
      </c>
      <c r="M11281" t="s">
        <v>4682</v>
      </c>
    </row>
    <row r="11282" spans="1:13">
      <c r="A11282">
        <v>15767</v>
      </c>
      <c r="B11282" t="s">
        <v>24</v>
      </c>
      <c r="C11282" s="16" t="s">
        <v>18869</v>
      </c>
      <c r="D11282">
        <f t="shared" si="0"/>
        <v>31</v>
      </c>
      <c r="E11282" t="str">
        <f t="shared" si="1"/>
        <v>520,000</v>
      </c>
      <c r="F11282" t="str">
        <f t="shared" si="2"/>
        <v/>
      </c>
      <c r="G11282" t="str">
        <f t="shared" si="3"/>
        <v>520,000</v>
      </c>
      <c r="H11282" t="s">
        <v>96</v>
      </c>
      <c r="J11282" t="s">
        <v>61</v>
      </c>
      <c r="K11282" t="s">
        <v>101</v>
      </c>
      <c r="L11282">
        <v>520000</v>
      </c>
      <c r="M11282" t="s">
        <v>5502</v>
      </c>
    </row>
    <row r="11283" spans="1:13">
      <c r="A11283">
        <v>15768</v>
      </c>
      <c r="B11283" t="s">
        <v>24</v>
      </c>
      <c r="C11283" s="16" t="s">
        <v>18870</v>
      </c>
      <c r="D11283">
        <f t="shared" si="0"/>
        <v>31</v>
      </c>
      <c r="E11283" t="str">
        <f t="shared" si="1"/>
        <v>500,000</v>
      </c>
      <c r="F11283" t="str">
        <f t="shared" si="2"/>
        <v/>
      </c>
      <c r="G11283" t="str">
        <f t="shared" si="3"/>
        <v>500,000</v>
      </c>
      <c r="H11283" t="s">
        <v>96</v>
      </c>
      <c r="J11283" t="s">
        <v>61</v>
      </c>
      <c r="K11283" t="s">
        <v>101</v>
      </c>
      <c r="L11283">
        <v>500000</v>
      </c>
      <c r="M11283" t="s">
        <v>4588</v>
      </c>
    </row>
    <row r="11284" spans="1:13">
      <c r="A11284">
        <v>15769</v>
      </c>
      <c r="B11284" t="s">
        <v>24</v>
      </c>
      <c r="C11284" s="16" t="s">
        <v>18871</v>
      </c>
      <c r="D11284">
        <f t="shared" si="0"/>
        <v>31</v>
      </c>
      <c r="E11284" t="str">
        <f t="shared" si="1"/>
        <v>500,000</v>
      </c>
      <c r="F11284" t="str">
        <f t="shared" si="2"/>
        <v/>
      </c>
      <c r="G11284" t="str">
        <f t="shared" si="3"/>
        <v>500,000</v>
      </c>
      <c r="H11284" t="s">
        <v>96</v>
      </c>
      <c r="J11284" t="s">
        <v>61</v>
      </c>
      <c r="K11284" t="s">
        <v>101</v>
      </c>
      <c r="L11284">
        <v>500000</v>
      </c>
      <c r="M11284" t="s">
        <v>5353</v>
      </c>
    </row>
    <row r="11285" spans="1:13">
      <c r="A11285">
        <v>15770</v>
      </c>
      <c r="B11285" t="s">
        <v>24</v>
      </c>
      <c r="C11285" s="16" t="s">
        <v>18872</v>
      </c>
      <c r="D11285">
        <f t="shared" si="0"/>
        <v>31</v>
      </c>
      <c r="E11285" t="str">
        <f t="shared" si="1"/>
        <v>475,000</v>
      </c>
      <c r="F11285" t="str">
        <f t="shared" si="2"/>
        <v/>
      </c>
      <c r="G11285" t="str">
        <f t="shared" si="3"/>
        <v>475,000</v>
      </c>
      <c r="H11285" t="s">
        <v>96</v>
      </c>
      <c r="J11285" t="s">
        <v>61</v>
      </c>
      <c r="K11285" t="s">
        <v>101</v>
      </c>
      <c r="L11285">
        <v>475000</v>
      </c>
      <c r="M11285" t="s">
        <v>4659</v>
      </c>
    </row>
    <row r="11286" spans="1:13">
      <c r="A11286">
        <v>15771</v>
      </c>
      <c r="B11286" t="s">
        <v>24</v>
      </c>
      <c r="C11286" s="16" t="s">
        <v>18873</v>
      </c>
      <c r="D11286">
        <f t="shared" si="0"/>
        <v>31</v>
      </c>
      <c r="E11286" t="str">
        <f t="shared" si="1"/>
        <v>140,000</v>
      </c>
      <c r="F11286" t="str">
        <f t="shared" si="2"/>
        <v/>
      </c>
      <c r="G11286" t="str">
        <f t="shared" si="3"/>
        <v>140,000</v>
      </c>
      <c r="H11286" t="s">
        <v>96</v>
      </c>
      <c r="J11286" t="s">
        <v>61</v>
      </c>
      <c r="K11286" t="s">
        <v>101</v>
      </c>
      <c r="L11286">
        <v>140000</v>
      </c>
      <c r="M11286" t="s">
        <v>4604</v>
      </c>
    </row>
    <row r="11287" spans="1:13">
      <c r="A11287">
        <v>15773</v>
      </c>
      <c r="B11287" t="s">
        <v>24</v>
      </c>
      <c r="C11287" s="16" t="s">
        <v>18874</v>
      </c>
      <c r="D11287">
        <f t="shared" si="0"/>
        <v>31</v>
      </c>
      <c r="E11287" t="str">
        <f t="shared" si="1"/>
        <v>2,156,000</v>
      </c>
      <c r="F11287" t="str">
        <f t="shared" si="2"/>
        <v/>
      </c>
      <c r="G11287" t="str">
        <f t="shared" si="3"/>
        <v>2,156,000</v>
      </c>
      <c r="H11287" t="s">
        <v>96</v>
      </c>
      <c r="J11287" t="s">
        <v>63</v>
      </c>
      <c r="K11287" t="s">
        <v>101</v>
      </c>
      <c r="L11287">
        <v>2156000</v>
      </c>
      <c r="M11287" t="s">
        <v>4808</v>
      </c>
    </row>
    <row r="11288" spans="1:13">
      <c r="A11288">
        <v>15774</v>
      </c>
      <c r="B11288" t="s">
        <v>24</v>
      </c>
      <c r="C11288" s="16" t="s">
        <v>18875</v>
      </c>
      <c r="D11288">
        <f t="shared" si="0"/>
        <v>31</v>
      </c>
      <c r="E11288" t="str">
        <f t="shared" si="1"/>
        <v>2,100,000</v>
      </c>
      <c r="F11288" t="str">
        <f t="shared" si="2"/>
        <v/>
      </c>
      <c r="G11288" t="str">
        <f t="shared" si="3"/>
        <v>2,100,000</v>
      </c>
      <c r="H11288" t="s">
        <v>96</v>
      </c>
      <c r="J11288" t="s">
        <v>63</v>
      </c>
      <c r="K11288" t="s">
        <v>101</v>
      </c>
      <c r="L11288">
        <v>2100000</v>
      </c>
      <c r="M11288" t="s">
        <v>4805</v>
      </c>
    </row>
    <row r="11289" spans="1:13">
      <c r="A11289">
        <v>15775</v>
      </c>
      <c r="B11289" t="s">
        <v>24</v>
      </c>
      <c r="C11289" s="16" t="s">
        <v>18876</v>
      </c>
      <c r="D11289">
        <f t="shared" si="0"/>
        <v>31</v>
      </c>
      <c r="E11289" t="str">
        <f t="shared" si="1"/>
        <v>1,775,000</v>
      </c>
      <c r="F11289" t="str">
        <f t="shared" si="2"/>
        <v/>
      </c>
      <c r="G11289" t="str">
        <f t="shared" si="3"/>
        <v>1,775,000</v>
      </c>
      <c r="H11289" t="s">
        <v>96</v>
      </c>
      <c r="J11289" t="s">
        <v>63</v>
      </c>
      <c r="K11289" t="s">
        <v>101</v>
      </c>
      <c r="L11289">
        <v>1775000</v>
      </c>
      <c r="M11289" t="s">
        <v>5660</v>
      </c>
    </row>
    <row r="11290" spans="1:13">
      <c r="A11290">
        <v>15776</v>
      </c>
      <c r="B11290" t="s">
        <v>24</v>
      </c>
      <c r="C11290" s="16" t="s">
        <v>18877</v>
      </c>
      <c r="D11290">
        <f t="shared" si="0"/>
        <v>31</v>
      </c>
      <c r="E11290" t="str">
        <f t="shared" si="1"/>
        <v>1,610,000</v>
      </c>
      <c r="F11290" t="str">
        <f t="shared" si="2"/>
        <v/>
      </c>
      <c r="G11290" t="str">
        <f t="shared" si="3"/>
        <v>1,610,000</v>
      </c>
      <c r="H11290" t="s">
        <v>96</v>
      </c>
      <c r="J11290" t="s">
        <v>63</v>
      </c>
      <c r="K11290" t="s">
        <v>101</v>
      </c>
      <c r="L11290">
        <v>1610000</v>
      </c>
      <c r="M11290" t="s">
        <v>5072</v>
      </c>
    </row>
    <row r="11291" spans="1:13">
      <c r="A11291">
        <v>15777</v>
      </c>
      <c r="B11291" t="s">
        <v>24</v>
      </c>
      <c r="C11291" s="16" t="s">
        <v>18878</v>
      </c>
      <c r="D11291">
        <f t="shared" si="0"/>
        <v>31</v>
      </c>
      <c r="E11291" t="str">
        <f t="shared" si="1"/>
        <v>1,590,000</v>
      </c>
      <c r="F11291" t="str">
        <f t="shared" si="2"/>
        <v/>
      </c>
      <c r="G11291" t="str">
        <f t="shared" si="3"/>
        <v>1,590,000</v>
      </c>
      <c r="H11291" t="s">
        <v>96</v>
      </c>
      <c r="J11291" t="s">
        <v>63</v>
      </c>
      <c r="K11291" t="s">
        <v>101</v>
      </c>
      <c r="L11291">
        <v>1590000</v>
      </c>
      <c r="M11291" t="s">
        <v>5529</v>
      </c>
    </row>
    <row r="11292" spans="1:13">
      <c r="A11292">
        <v>15778</v>
      </c>
      <c r="B11292" t="s">
        <v>24</v>
      </c>
      <c r="C11292" s="16" t="s">
        <v>18879</v>
      </c>
      <c r="D11292">
        <f t="shared" si="0"/>
        <v>31</v>
      </c>
      <c r="E11292" t="str">
        <f t="shared" si="1"/>
        <v>1,275,000</v>
      </c>
      <c r="F11292" t="str">
        <f t="shared" si="2"/>
        <v/>
      </c>
      <c r="G11292" t="str">
        <f t="shared" si="3"/>
        <v>1,275,000</v>
      </c>
      <c r="H11292" t="s">
        <v>96</v>
      </c>
      <c r="J11292" t="s">
        <v>63</v>
      </c>
      <c r="K11292" t="s">
        <v>101</v>
      </c>
      <c r="L11292">
        <v>1275000</v>
      </c>
      <c r="M11292" t="s">
        <v>4998</v>
      </c>
    </row>
    <row r="11293" spans="1:13">
      <c r="A11293">
        <v>15779</v>
      </c>
      <c r="B11293" t="s">
        <v>24</v>
      </c>
      <c r="C11293" s="16" t="s">
        <v>18880</v>
      </c>
      <c r="D11293">
        <f t="shared" si="0"/>
        <v>31</v>
      </c>
      <c r="E11293" t="str">
        <f t="shared" si="1"/>
        <v>1,000,000</v>
      </c>
      <c r="F11293" t="str">
        <f t="shared" si="2"/>
        <v/>
      </c>
      <c r="G11293" t="str">
        <f t="shared" si="3"/>
        <v>1,000,000</v>
      </c>
      <c r="H11293" t="s">
        <v>96</v>
      </c>
      <c r="J11293" t="s">
        <v>63</v>
      </c>
      <c r="K11293" t="s">
        <v>101</v>
      </c>
      <c r="L11293">
        <v>1000000</v>
      </c>
      <c r="M11293" t="s">
        <v>6056</v>
      </c>
    </row>
    <row r="11294" spans="1:13">
      <c r="A11294">
        <v>15780</v>
      </c>
      <c r="B11294" t="s">
        <v>24</v>
      </c>
      <c r="C11294" s="16" t="s">
        <v>18881</v>
      </c>
      <c r="D11294">
        <f t="shared" si="0"/>
        <v>31</v>
      </c>
      <c r="E11294" t="str">
        <f t="shared" si="1"/>
        <v>700,000</v>
      </c>
      <c r="F11294" t="str">
        <f t="shared" si="2"/>
        <v/>
      </c>
      <c r="G11294" t="str">
        <f t="shared" si="3"/>
        <v>700,000</v>
      </c>
      <c r="H11294" t="s">
        <v>96</v>
      </c>
      <c r="J11294" t="s">
        <v>63</v>
      </c>
      <c r="K11294" t="s">
        <v>101</v>
      </c>
      <c r="L11294">
        <v>700000</v>
      </c>
      <c r="M11294" t="s">
        <v>4683</v>
      </c>
    </row>
    <row r="11295" spans="1:13">
      <c r="A11295">
        <v>15781</v>
      </c>
      <c r="B11295" t="s">
        <v>24</v>
      </c>
      <c r="C11295" s="16" t="s">
        <v>18882</v>
      </c>
      <c r="D11295">
        <f t="shared" si="0"/>
        <v>31</v>
      </c>
      <c r="E11295" t="str">
        <f t="shared" si="1"/>
        <v>490,000</v>
      </c>
      <c r="F11295" t="str">
        <f t="shared" si="2"/>
        <v/>
      </c>
      <c r="G11295" t="str">
        <f t="shared" si="3"/>
        <v>490,000</v>
      </c>
      <c r="H11295" t="s">
        <v>96</v>
      </c>
      <c r="J11295" t="s">
        <v>63</v>
      </c>
      <c r="K11295" t="s">
        <v>101</v>
      </c>
      <c r="L11295">
        <v>490000</v>
      </c>
      <c r="M11295" t="s">
        <v>5476</v>
      </c>
    </row>
    <row r="11296" spans="1:13">
      <c r="A11296">
        <v>15782</v>
      </c>
      <c r="B11296" t="s">
        <v>24</v>
      </c>
      <c r="C11296" s="16" t="s">
        <v>18883</v>
      </c>
      <c r="D11296">
        <f t="shared" si="0"/>
        <v>31</v>
      </c>
      <c r="E11296" t="str">
        <f t="shared" si="1"/>
        <v>325,000</v>
      </c>
      <c r="F11296" t="str">
        <f t="shared" si="2"/>
        <v/>
      </c>
      <c r="G11296" t="str">
        <f t="shared" si="3"/>
        <v>325,000</v>
      </c>
      <c r="H11296" t="s">
        <v>96</v>
      </c>
      <c r="J11296" t="s">
        <v>63</v>
      </c>
      <c r="K11296" t="s">
        <v>101</v>
      </c>
      <c r="L11296">
        <v>325000</v>
      </c>
      <c r="M11296" t="s">
        <v>5554</v>
      </c>
    </row>
    <row r="11297" spans="1:13">
      <c r="A11297">
        <v>15783</v>
      </c>
      <c r="B11297" t="s">
        <v>24</v>
      </c>
      <c r="C11297" s="16" t="s">
        <v>18884</v>
      </c>
      <c r="D11297">
        <f t="shared" si="0"/>
        <v>31</v>
      </c>
      <c r="E11297" t="str">
        <f t="shared" si="1"/>
        <v>275,000</v>
      </c>
      <c r="F11297" t="str">
        <f t="shared" si="2"/>
        <v/>
      </c>
      <c r="G11297" t="str">
        <f t="shared" si="3"/>
        <v>275,000</v>
      </c>
      <c r="H11297" t="s">
        <v>96</v>
      </c>
      <c r="J11297" t="s">
        <v>63</v>
      </c>
      <c r="K11297" t="s">
        <v>101</v>
      </c>
      <c r="L11297">
        <v>275000</v>
      </c>
      <c r="M11297" t="s">
        <v>5142</v>
      </c>
    </row>
    <row r="11298" spans="1:13">
      <c r="A11298">
        <v>15784</v>
      </c>
      <c r="B11298" t="s">
        <v>24</v>
      </c>
      <c r="C11298" s="16" t="s">
        <v>18885</v>
      </c>
      <c r="D11298">
        <f t="shared" si="0"/>
        <v>31</v>
      </c>
      <c r="E11298" t="str">
        <f t="shared" si="1"/>
        <v>225,000</v>
      </c>
      <c r="F11298" t="str">
        <f t="shared" si="2"/>
        <v/>
      </c>
      <c r="G11298" t="str">
        <f t="shared" si="3"/>
        <v>225,000</v>
      </c>
      <c r="H11298" t="s">
        <v>96</v>
      </c>
      <c r="J11298" t="s">
        <v>63</v>
      </c>
      <c r="K11298" t="s">
        <v>101</v>
      </c>
      <c r="L11298">
        <v>225000</v>
      </c>
      <c r="M11298" t="s">
        <v>4665</v>
      </c>
    </row>
    <row r="11299" spans="1:13">
      <c r="A11299">
        <v>15785</v>
      </c>
      <c r="B11299" t="s">
        <v>24</v>
      </c>
      <c r="C11299" s="16" t="s">
        <v>18886</v>
      </c>
      <c r="D11299">
        <f t="shared" si="0"/>
        <v>31</v>
      </c>
      <c r="E11299" t="str">
        <f t="shared" si="1"/>
        <v>200,000</v>
      </c>
      <c r="F11299" t="str">
        <f t="shared" si="2"/>
        <v/>
      </c>
      <c r="G11299" t="str">
        <f t="shared" si="3"/>
        <v>200,000</v>
      </c>
      <c r="H11299" t="s">
        <v>96</v>
      </c>
      <c r="J11299" t="s">
        <v>63</v>
      </c>
      <c r="K11299" t="s">
        <v>101</v>
      </c>
      <c r="L11299">
        <v>200000</v>
      </c>
      <c r="M11299" t="s">
        <v>3244</v>
      </c>
    </row>
    <row r="11300" spans="1:13">
      <c r="A11300">
        <v>15786</v>
      </c>
      <c r="B11300" t="s">
        <v>24</v>
      </c>
      <c r="C11300" s="16" t="s">
        <v>18887</v>
      </c>
      <c r="D11300">
        <f t="shared" si="0"/>
        <v>31</v>
      </c>
      <c r="E11300" t="str">
        <f t="shared" si="1"/>
        <v>11,000</v>
      </c>
      <c r="F11300" t="str">
        <f t="shared" si="2"/>
        <v/>
      </c>
      <c r="G11300" t="str">
        <f t="shared" si="3"/>
        <v>11,000</v>
      </c>
      <c r="H11300" t="s">
        <v>96</v>
      </c>
      <c r="J11300" t="s">
        <v>63</v>
      </c>
      <c r="K11300" t="s">
        <v>101</v>
      </c>
      <c r="L11300">
        <v>11000</v>
      </c>
      <c r="M11300" t="s">
        <v>5824</v>
      </c>
    </row>
    <row r="11301" spans="1:13">
      <c r="A11301">
        <v>15788</v>
      </c>
      <c r="B11301" t="s">
        <v>24</v>
      </c>
      <c r="C11301" s="16" t="s">
        <v>18888</v>
      </c>
      <c r="D11301">
        <f t="shared" si="0"/>
        <v>31</v>
      </c>
      <c r="E11301" t="str">
        <f t="shared" si="1"/>
        <v>2,870,000</v>
      </c>
      <c r="F11301" t="str">
        <f t="shared" si="2"/>
        <v/>
      </c>
      <c r="G11301" t="str">
        <f t="shared" si="3"/>
        <v>2,870,000</v>
      </c>
      <c r="H11301" t="s">
        <v>96</v>
      </c>
      <c r="J11301" t="s">
        <v>64</v>
      </c>
      <c r="K11301" t="s">
        <v>101</v>
      </c>
      <c r="L11301">
        <v>2870000</v>
      </c>
      <c r="M11301" t="s">
        <v>4948</v>
      </c>
    </row>
    <row r="11302" spans="1:13">
      <c r="A11302">
        <v>15789</v>
      </c>
      <c r="B11302" t="s">
        <v>24</v>
      </c>
      <c r="C11302" s="16" t="s">
        <v>18889</v>
      </c>
      <c r="D11302">
        <f t="shared" si="0"/>
        <v>31</v>
      </c>
      <c r="E11302" t="str">
        <f t="shared" si="1"/>
        <v>2,600,000</v>
      </c>
      <c r="F11302" t="str">
        <f t="shared" si="2"/>
        <v/>
      </c>
      <c r="G11302" t="str">
        <f t="shared" si="3"/>
        <v>2,600,000</v>
      </c>
      <c r="H11302" t="s">
        <v>96</v>
      </c>
      <c r="J11302" t="s">
        <v>64</v>
      </c>
      <c r="K11302" t="s">
        <v>101</v>
      </c>
      <c r="L11302">
        <v>2600000</v>
      </c>
      <c r="M11302" t="s">
        <v>5919</v>
      </c>
    </row>
    <row r="11303" spans="1:13">
      <c r="A11303">
        <v>15790</v>
      </c>
      <c r="B11303" t="s">
        <v>24</v>
      </c>
      <c r="C11303" s="16" t="s">
        <v>18890</v>
      </c>
      <c r="D11303">
        <f t="shared" si="0"/>
        <v>31</v>
      </c>
      <c r="E11303" t="str">
        <f t="shared" si="1"/>
        <v>2,376,000</v>
      </c>
      <c r="F11303" t="str">
        <f t="shared" si="2"/>
        <v/>
      </c>
      <c r="G11303" t="str">
        <f t="shared" si="3"/>
        <v>2,376,000</v>
      </c>
      <c r="H11303" t="s">
        <v>96</v>
      </c>
      <c r="J11303" t="s">
        <v>64</v>
      </c>
      <c r="K11303" t="s">
        <v>101</v>
      </c>
      <c r="L11303">
        <v>2376000</v>
      </c>
      <c r="M11303" t="s">
        <v>5418</v>
      </c>
    </row>
    <row r="11304" spans="1:13">
      <c r="A11304">
        <v>15791</v>
      </c>
      <c r="B11304" t="s">
        <v>24</v>
      </c>
      <c r="C11304" s="16" t="s">
        <v>18891</v>
      </c>
      <c r="D11304">
        <f t="shared" si="0"/>
        <v>31</v>
      </c>
      <c r="E11304" t="str">
        <f t="shared" si="1"/>
        <v>1,615,000</v>
      </c>
      <c r="F11304" t="str">
        <f t="shared" si="2"/>
        <v/>
      </c>
      <c r="G11304" t="str">
        <f t="shared" si="3"/>
        <v>1,615,000</v>
      </c>
      <c r="H11304" t="s">
        <v>96</v>
      </c>
      <c r="J11304" t="s">
        <v>64</v>
      </c>
      <c r="K11304" t="s">
        <v>101</v>
      </c>
      <c r="L11304">
        <v>1615000</v>
      </c>
      <c r="M11304" t="s">
        <v>5001</v>
      </c>
    </row>
    <row r="11305" spans="1:13">
      <c r="A11305">
        <v>15792</v>
      </c>
      <c r="B11305" t="s">
        <v>24</v>
      </c>
      <c r="C11305" s="16" t="s">
        <v>18892</v>
      </c>
      <c r="D11305">
        <f t="shared" si="0"/>
        <v>31</v>
      </c>
      <c r="E11305" t="str">
        <f t="shared" si="1"/>
        <v>1,510,000</v>
      </c>
      <c r="F11305" t="str">
        <f t="shared" si="2"/>
        <v/>
      </c>
      <c r="G11305" t="str">
        <f t="shared" si="3"/>
        <v>1,510,000</v>
      </c>
      <c r="H11305" t="s">
        <v>96</v>
      </c>
      <c r="J11305" t="s">
        <v>64</v>
      </c>
      <c r="K11305" t="s">
        <v>101</v>
      </c>
      <c r="L11305">
        <v>1510000</v>
      </c>
      <c r="M11305" t="s">
        <v>4792</v>
      </c>
    </row>
    <row r="11306" spans="1:13">
      <c r="A11306">
        <v>15793</v>
      </c>
      <c r="B11306" t="s">
        <v>24</v>
      </c>
      <c r="C11306" s="16" t="s">
        <v>18893</v>
      </c>
      <c r="D11306">
        <f t="shared" si="0"/>
        <v>31</v>
      </c>
      <c r="E11306" t="str">
        <f t="shared" si="1"/>
        <v>1,225,000</v>
      </c>
      <c r="F11306" t="str">
        <f t="shared" si="2"/>
        <v/>
      </c>
      <c r="G11306" t="str">
        <f t="shared" si="3"/>
        <v>1,225,000</v>
      </c>
      <c r="H11306" t="s">
        <v>96</v>
      </c>
      <c r="J11306" t="s">
        <v>64</v>
      </c>
      <c r="K11306" t="s">
        <v>101</v>
      </c>
      <c r="L11306">
        <v>1225000</v>
      </c>
      <c r="M11306" t="s">
        <v>5908</v>
      </c>
    </row>
    <row r="11307" spans="1:13">
      <c r="A11307">
        <v>15794</v>
      </c>
      <c r="B11307" t="s">
        <v>24</v>
      </c>
      <c r="C11307" s="16" t="s">
        <v>18894</v>
      </c>
      <c r="D11307">
        <f t="shared" si="0"/>
        <v>31</v>
      </c>
      <c r="E11307" t="str">
        <f t="shared" si="1"/>
        <v>1,200,000</v>
      </c>
      <c r="F11307" t="str">
        <f t="shared" si="2"/>
        <v/>
      </c>
      <c r="G11307" t="str">
        <f t="shared" si="3"/>
        <v>1,200,000</v>
      </c>
      <c r="H11307" t="s">
        <v>96</v>
      </c>
      <c r="J11307" t="s">
        <v>64</v>
      </c>
      <c r="K11307" t="s">
        <v>101</v>
      </c>
      <c r="L11307">
        <v>1200000</v>
      </c>
      <c r="M11307" t="s">
        <v>4776</v>
      </c>
    </row>
    <row r="11308" spans="1:13">
      <c r="A11308">
        <v>15795</v>
      </c>
      <c r="B11308" t="s">
        <v>24</v>
      </c>
      <c r="C11308" s="16" t="s">
        <v>18895</v>
      </c>
      <c r="D11308">
        <f t="shared" si="0"/>
        <v>31</v>
      </c>
      <c r="E11308" t="str">
        <f t="shared" si="1"/>
        <v>800,000</v>
      </c>
      <c r="F11308" t="str">
        <f t="shared" si="2"/>
        <v/>
      </c>
      <c r="G11308" t="str">
        <f t="shared" si="3"/>
        <v>800,000</v>
      </c>
      <c r="H11308" t="s">
        <v>96</v>
      </c>
      <c r="J11308" t="s">
        <v>64</v>
      </c>
      <c r="K11308" t="s">
        <v>101</v>
      </c>
      <c r="L11308">
        <v>800000</v>
      </c>
      <c r="M11308" t="s">
        <v>5259</v>
      </c>
    </row>
    <row r="11309" spans="1:13">
      <c r="A11309">
        <v>15796</v>
      </c>
      <c r="B11309" t="s">
        <v>24</v>
      </c>
      <c r="C11309" s="16" t="s">
        <v>18896</v>
      </c>
      <c r="D11309">
        <f t="shared" si="0"/>
        <v>31</v>
      </c>
      <c r="E11309" t="str">
        <f t="shared" si="1"/>
        <v>551,000</v>
      </c>
      <c r="F11309" t="str">
        <f t="shared" si="2"/>
        <v/>
      </c>
      <c r="G11309" t="str">
        <f t="shared" si="3"/>
        <v>551,000</v>
      </c>
      <c r="H11309" t="s">
        <v>96</v>
      </c>
      <c r="J11309" t="s">
        <v>64</v>
      </c>
      <c r="K11309" t="s">
        <v>101</v>
      </c>
      <c r="L11309">
        <v>551000</v>
      </c>
      <c r="M11309" t="s">
        <v>6032</v>
      </c>
    </row>
    <row r="11310" spans="1:13">
      <c r="A11310">
        <v>15797</v>
      </c>
      <c r="B11310" t="s">
        <v>24</v>
      </c>
      <c r="C11310" s="16" t="s">
        <v>18897</v>
      </c>
      <c r="D11310">
        <f t="shared" si="0"/>
        <v>31</v>
      </c>
      <c r="E11310" t="str">
        <f t="shared" si="1"/>
        <v>522,000</v>
      </c>
      <c r="F11310" t="str">
        <f t="shared" si="2"/>
        <v/>
      </c>
      <c r="G11310" t="str">
        <f t="shared" si="3"/>
        <v>522,000</v>
      </c>
      <c r="H11310" t="s">
        <v>96</v>
      </c>
      <c r="J11310" t="s">
        <v>64</v>
      </c>
      <c r="K11310" t="s">
        <v>101</v>
      </c>
      <c r="L11310">
        <v>522000</v>
      </c>
      <c r="M11310" t="s">
        <v>5799</v>
      </c>
    </row>
    <row r="11311" spans="1:13">
      <c r="A11311">
        <v>15798</v>
      </c>
      <c r="B11311" t="s">
        <v>24</v>
      </c>
      <c r="C11311" s="16" t="s">
        <v>18898</v>
      </c>
      <c r="D11311">
        <f t="shared" si="0"/>
        <v>31</v>
      </c>
      <c r="E11311" t="str">
        <f t="shared" si="1"/>
        <v>500,000</v>
      </c>
      <c r="F11311" t="str">
        <f t="shared" si="2"/>
        <v/>
      </c>
      <c r="G11311" t="str">
        <f t="shared" si="3"/>
        <v>500,000</v>
      </c>
      <c r="H11311" t="s">
        <v>96</v>
      </c>
      <c r="J11311" t="s">
        <v>64</v>
      </c>
      <c r="K11311" t="s">
        <v>101</v>
      </c>
      <c r="L11311">
        <v>500000</v>
      </c>
      <c r="M11311" t="s">
        <v>5851</v>
      </c>
    </row>
    <row r="11312" spans="1:13">
      <c r="A11312">
        <v>15799</v>
      </c>
      <c r="B11312" t="s">
        <v>24</v>
      </c>
      <c r="C11312" s="16" t="s">
        <v>18899</v>
      </c>
      <c r="D11312">
        <f t="shared" si="0"/>
        <v>31</v>
      </c>
      <c r="E11312" t="str">
        <f t="shared" si="1"/>
        <v>140,000</v>
      </c>
      <c r="F11312" t="str">
        <f t="shared" si="2"/>
        <v/>
      </c>
      <c r="G11312" t="str">
        <f t="shared" si="3"/>
        <v>140,000</v>
      </c>
      <c r="H11312" t="s">
        <v>96</v>
      </c>
      <c r="J11312" t="s">
        <v>64</v>
      </c>
      <c r="K11312" t="s">
        <v>101</v>
      </c>
      <c r="L11312">
        <v>140000</v>
      </c>
      <c r="M11312" t="s">
        <v>4810</v>
      </c>
    </row>
    <row r="11313" spans="1:13">
      <c r="A11313">
        <v>15800</v>
      </c>
      <c r="B11313" t="s">
        <v>24</v>
      </c>
      <c r="C11313" s="16" t="s">
        <v>18900</v>
      </c>
      <c r="D11313">
        <f t="shared" si="0"/>
        <v>31</v>
      </c>
      <c r="E11313" t="str">
        <f t="shared" si="1"/>
        <v>140,000</v>
      </c>
      <c r="F11313" t="str">
        <f t="shared" si="2"/>
        <v/>
      </c>
      <c r="G11313" t="str">
        <f t="shared" si="3"/>
        <v>140,000</v>
      </c>
      <c r="H11313" t="s">
        <v>96</v>
      </c>
      <c r="J11313" t="s">
        <v>64</v>
      </c>
      <c r="K11313" t="s">
        <v>101</v>
      </c>
      <c r="L11313">
        <v>140000</v>
      </c>
      <c r="M11313" t="s">
        <v>4865</v>
      </c>
    </row>
    <row r="11314" spans="1:13">
      <c r="A11314">
        <v>15801</v>
      </c>
      <c r="B11314" t="s">
        <v>24</v>
      </c>
      <c r="C11314" s="16" t="s">
        <v>18901</v>
      </c>
      <c r="D11314">
        <f t="shared" si="0"/>
        <v>31</v>
      </c>
      <c r="E11314" t="str">
        <f t="shared" si="1"/>
        <v>140,000</v>
      </c>
      <c r="F11314" t="str">
        <f t="shared" si="2"/>
        <v/>
      </c>
      <c r="G11314" t="str">
        <f t="shared" si="3"/>
        <v>140,000</v>
      </c>
      <c r="H11314" t="s">
        <v>96</v>
      </c>
      <c r="J11314" t="s">
        <v>64</v>
      </c>
      <c r="K11314" t="s">
        <v>101</v>
      </c>
      <c r="L11314">
        <v>140000</v>
      </c>
      <c r="M11314" t="s">
        <v>5010</v>
      </c>
    </row>
    <row r="11315" spans="1:13">
      <c r="A11315">
        <v>15802</v>
      </c>
      <c r="B11315" t="s">
        <v>24</v>
      </c>
      <c r="C11315" s="16" t="s">
        <v>18902</v>
      </c>
      <c r="D11315">
        <f t="shared" si="0"/>
        <v>31</v>
      </c>
      <c r="E11315" t="str">
        <f t="shared" si="1"/>
        <v>125,000</v>
      </c>
      <c r="F11315" t="str">
        <f t="shared" si="2"/>
        <v/>
      </c>
      <c r="G11315" t="str">
        <f t="shared" si="3"/>
        <v>125,000</v>
      </c>
      <c r="H11315" t="s">
        <v>96</v>
      </c>
      <c r="J11315" t="s">
        <v>64</v>
      </c>
      <c r="K11315" t="s">
        <v>101</v>
      </c>
      <c r="L11315">
        <v>125000</v>
      </c>
      <c r="M11315" t="s">
        <v>4995</v>
      </c>
    </row>
    <row r="11316" spans="1:13">
      <c r="A11316">
        <v>15804</v>
      </c>
      <c r="B11316" t="s">
        <v>24</v>
      </c>
      <c r="C11316" s="16" t="s">
        <v>18903</v>
      </c>
      <c r="D11316">
        <f t="shared" si="0"/>
        <v>31</v>
      </c>
      <c r="E11316" t="str">
        <f t="shared" si="1"/>
        <v>3,300,000</v>
      </c>
      <c r="F11316" t="str">
        <f t="shared" si="2"/>
        <v/>
      </c>
      <c r="G11316" t="str">
        <f t="shared" si="3"/>
        <v>3,300,000</v>
      </c>
      <c r="H11316" t="s">
        <v>96</v>
      </c>
      <c r="J11316" t="s">
        <v>67</v>
      </c>
      <c r="K11316" t="s">
        <v>101</v>
      </c>
      <c r="L11316">
        <v>3300000</v>
      </c>
      <c r="M11316" t="s">
        <v>5754</v>
      </c>
    </row>
    <row r="11317" spans="1:13">
      <c r="A11317">
        <v>15805</v>
      </c>
      <c r="B11317" t="s">
        <v>24</v>
      </c>
      <c r="C11317" s="16" t="s">
        <v>18904</v>
      </c>
      <c r="D11317">
        <f t="shared" si="0"/>
        <v>31</v>
      </c>
      <c r="E11317" t="str">
        <f t="shared" si="1"/>
        <v>1,500,000</v>
      </c>
      <c r="F11317" t="str">
        <f t="shared" si="2"/>
        <v/>
      </c>
      <c r="G11317" t="str">
        <f t="shared" si="3"/>
        <v>1,500,000</v>
      </c>
      <c r="H11317" t="s">
        <v>96</v>
      </c>
      <c r="J11317" t="s">
        <v>67</v>
      </c>
      <c r="K11317" t="s">
        <v>101</v>
      </c>
      <c r="L11317">
        <v>1500000</v>
      </c>
      <c r="M11317" t="s">
        <v>5886</v>
      </c>
    </row>
    <row r="11318" spans="1:13">
      <c r="A11318">
        <v>15806</v>
      </c>
      <c r="B11318" t="s">
        <v>24</v>
      </c>
      <c r="C11318" s="16" t="s">
        <v>18905</v>
      </c>
      <c r="D11318">
        <f t="shared" si="0"/>
        <v>31</v>
      </c>
      <c r="E11318" t="str">
        <f t="shared" si="1"/>
        <v>1,383,000</v>
      </c>
      <c r="F11318" t="str">
        <f t="shared" si="2"/>
        <v/>
      </c>
      <c r="G11318" t="str">
        <f t="shared" si="3"/>
        <v>1,383,000</v>
      </c>
      <c r="H11318" t="s">
        <v>96</v>
      </c>
      <c r="J11318" t="s">
        <v>67</v>
      </c>
      <c r="K11318" t="s">
        <v>101</v>
      </c>
      <c r="L11318">
        <v>1383000</v>
      </c>
      <c r="M11318" t="s">
        <v>6095</v>
      </c>
    </row>
    <row r="11319" spans="1:13">
      <c r="A11319">
        <v>15807</v>
      </c>
      <c r="B11319" t="s">
        <v>24</v>
      </c>
      <c r="C11319" s="16" t="s">
        <v>18906</v>
      </c>
      <c r="D11319">
        <f t="shared" si="0"/>
        <v>31</v>
      </c>
      <c r="E11319" t="str">
        <f t="shared" si="1"/>
        <v>1,250,000</v>
      </c>
      <c r="F11319" t="str">
        <f t="shared" si="2"/>
        <v/>
      </c>
      <c r="G11319" t="str">
        <f t="shared" si="3"/>
        <v>1,250,000</v>
      </c>
      <c r="H11319" t="s">
        <v>96</v>
      </c>
      <c r="J11319" t="s">
        <v>67</v>
      </c>
      <c r="K11319" t="s">
        <v>101</v>
      </c>
      <c r="L11319">
        <v>1250000</v>
      </c>
      <c r="M11319" t="s">
        <v>4760</v>
      </c>
    </row>
    <row r="11320" spans="1:13">
      <c r="A11320">
        <v>15808</v>
      </c>
      <c r="B11320" t="s">
        <v>24</v>
      </c>
      <c r="C11320" s="16" t="s">
        <v>18907</v>
      </c>
      <c r="D11320">
        <f t="shared" si="0"/>
        <v>31</v>
      </c>
      <c r="E11320" t="str">
        <f t="shared" si="1"/>
        <v>1,067,000</v>
      </c>
      <c r="F11320" t="str">
        <f t="shared" si="2"/>
        <v/>
      </c>
      <c r="G11320" t="str">
        <f t="shared" si="3"/>
        <v>1,067,000</v>
      </c>
      <c r="H11320" t="s">
        <v>96</v>
      </c>
      <c r="J11320" t="s">
        <v>67</v>
      </c>
      <c r="K11320" t="s">
        <v>101</v>
      </c>
      <c r="L11320">
        <v>1067000</v>
      </c>
      <c r="M11320" t="s">
        <v>5129</v>
      </c>
    </row>
    <row r="11321" spans="1:13">
      <c r="A11321">
        <v>15809</v>
      </c>
      <c r="B11321" t="s">
        <v>24</v>
      </c>
      <c r="C11321" s="16" t="s">
        <v>18908</v>
      </c>
      <c r="D11321">
        <f t="shared" si="0"/>
        <v>31</v>
      </c>
      <c r="E11321" t="str">
        <f t="shared" si="1"/>
        <v>1,050,000</v>
      </c>
      <c r="F11321" t="str">
        <f t="shared" si="2"/>
        <v/>
      </c>
      <c r="G11321" t="str">
        <f t="shared" si="3"/>
        <v>1,050,000</v>
      </c>
      <c r="H11321" t="s">
        <v>96</v>
      </c>
      <c r="J11321" t="s">
        <v>67</v>
      </c>
      <c r="K11321" t="s">
        <v>101</v>
      </c>
      <c r="L11321">
        <v>1050000</v>
      </c>
      <c r="M11321" t="s">
        <v>4759</v>
      </c>
    </row>
    <row r="11322" spans="1:13">
      <c r="A11322">
        <v>15810</v>
      </c>
      <c r="B11322" t="s">
        <v>24</v>
      </c>
      <c r="C11322" s="16" t="s">
        <v>18909</v>
      </c>
      <c r="D11322">
        <f t="shared" si="0"/>
        <v>31</v>
      </c>
      <c r="E11322" t="str">
        <f t="shared" si="1"/>
        <v>895,000</v>
      </c>
      <c r="F11322" t="str">
        <f t="shared" si="2"/>
        <v/>
      </c>
      <c r="G11322" t="str">
        <f t="shared" si="3"/>
        <v>895,000</v>
      </c>
      <c r="H11322" t="s">
        <v>96</v>
      </c>
      <c r="J11322" t="s">
        <v>67</v>
      </c>
      <c r="K11322" t="s">
        <v>101</v>
      </c>
      <c r="L11322">
        <v>895000</v>
      </c>
      <c r="M11322" t="s">
        <v>4973</v>
      </c>
    </row>
    <row r="11323" spans="1:13">
      <c r="A11323">
        <v>15811</v>
      </c>
      <c r="B11323" t="s">
        <v>24</v>
      </c>
      <c r="C11323" s="16" t="s">
        <v>18910</v>
      </c>
      <c r="D11323">
        <f t="shared" si="0"/>
        <v>31</v>
      </c>
      <c r="E11323" t="str">
        <f t="shared" si="1"/>
        <v>865,000</v>
      </c>
      <c r="F11323" t="str">
        <f t="shared" si="2"/>
        <v/>
      </c>
      <c r="G11323" t="str">
        <f t="shared" si="3"/>
        <v>865,000</v>
      </c>
      <c r="H11323" t="s">
        <v>96</v>
      </c>
      <c r="J11323" t="s">
        <v>67</v>
      </c>
      <c r="K11323" t="s">
        <v>101</v>
      </c>
      <c r="L11323">
        <v>865000</v>
      </c>
      <c r="M11323" t="s">
        <v>4661</v>
      </c>
    </row>
    <row r="11324" spans="1:13">
      <c r="A11324">
        <v>15812</v>
      </c>
      <c r="B11324" t="s">
        <v>24</v>
      </c>
      <c r="C11324" s="16" t="s">
        <v>18911</v>
      </c>
      <c r="D11324">
        <f t="shared" si="0"/>
        <v>31</v>
      </c>
      <c r="E11324" t="str">
        <f t="shared" si="1"/>
        <v>660,000</v>
      </c>
      <c r="F11324" t="str">
        <f t="shared" si="2"/>
        <v/>
      </c>
      <c r="G11324" t="str">
        <f t="shared" si="3"/>
        <v>660,000</v>
      </c>
      <c r="H11324" t="s">
        <v>96</v>
      </c>
      <c r="J11324" t="s">
        <v>67</v>
      </c>
      <c r="K11324" t="s">
        <v>101</v>
      </c>
      <c r="L11324">
        <v>660000</v>
      </c>
      <c r="M11324" t="s">
        <v>6063</v>
      </c>
    </row>
    <row r="11325" spans="1:13">
      <c r="A11325">
        <v>15813</v>
      </c>
      <c r="B11325" t="s">
        <v>24</v>
      </c>
      <c r="C11325" s="16" t="s">
        <v>18912</v>
      </c>
      <c r="D11325">
        <f t="shared" si="0"/>
        <v>31</v>
      </c>
      <c r="E11325" t="str">
        <f t="shared" si="1"/>
        <v>600,000</v>
      </c>
      <c r="F11325" t="str">
        <f t="shared" si="2"/>
        <v/>
      </c>
      <c r="G11325" t="str">
        <f t="shared" si="3"/>
        <v>600,000</v>
      </c>
      <c r="H11325" t="s">
        <v>96</v>
      </c>
      <c r="J11325" t="s">
        <v>67</v>
      </c>
      <c r="K11325" t="s">
        <v>101</v>
      </c>
      <c r="L11325">
        <v>600000</v>
      </c>
      <c r="M11325" t="s">
        <v>5343</v>
      </c>
    </row>
    <row r="11326" spans="1:13">
      <c r="A11326">
        <v>15814</v>
      </c>
      <c r="B11326" t="s">
        <v>24</v>
      </c>
      <c r="C11326" s="16" t="s">
        <v>18913</v>
      </c>
      <c r="D11326">
        <f t="shared" si="0"/>
        <v>31</v>
      </c>
      <c r="E11326" t="str">
        <f t="shared" si="1"/>
        <v>588,000</v>
      </c>
      <c r="F11326" t="str">
        <f t="shared" si="2"/>
        <v/>
      </c>
      <c r="G11326" t="str">
        <f t="shared" si="3"/>
        <v>588,000</v>
      </c>
      <c r="H11326" t="s">
        <v>96</v>
      </c>
      <c r="J11326" t="s">
        <v>67</v>
      </c>
      <c r="K11326" t="s">
        <v>101</v>
      </c>
      <c r="L11326">
        <v>588000</v>
      </c>
      <c r="M11326" t="s">
        <v>5169</v>
      </c>
    </row>
    <row r="11327" spans="1:13">
      <c r="A11327">
        <v>15815</v>
      </c>
      <c r="B11327" t="s">
        <v>24</v>
      </c>
      <c r="C11327" s="16" t="s">
        <v>18914</v>
      </c>
      <c r="D11327">
        <f t="shared" si="0"/>
        <v>31</v>
      </c>
      <c r="E11327" t="str">
        <f t="shared" si="1"/>
        <v>430,000</v>
      </c>
      <c r="F11327" t="str">
        <f t="shared" si="2"/>
        <v/>
      </c>
      <c r="G11327" t="str">
        <f t="shared" si="3"/>
        <v>430,000</v>
      </c>
      <c r="H11327" t="s">
        <v>96</v>
      </c>
      <c r="J11327" t="s">
        <v>67</v>
      </c>
      <c r="K11327" t="s">
        <v>101</v>
      </c>
      <c r="L11327">
        <v>430000</v>
      </c>
      <c r="M11327" t="s">
        <v>5158</v>
      </c>
    </row>
    <row r="11328" spans="1:13">
      <c r="A11328">
        <v>15816</v>
      </c>
      <c r="B11328" t="s">
        <v>24</v>
      </c>
      <c r="C11328" s="16" t="s">
        <v>18915</v>
      </c>
      <c r="D11328">
        <f t="shared" si="0"/>
        <v>31</v>
      </c>
      <c r="E11328" t="str">
        <f t="shared" si="1"/>
        <v>273,000</v>
      </c>
      <c r="F11328" t="str">
        <f t="shared" si="2"/>
        <v/>
      </c>
      <c r="G11328" t="str">
        <f t="shared" si="3"/>
        <v>273,000</v>
      </c>
      <c r="H11328" t="s">
        <v>96</v>
      </c>
      <c r="J11328" t="s">
        <v>67</v>
      </c>
      <c r="K11328" t="s">
        <v>101</v>
      </c>
      <c r="L11328">
        <v>273000</v>
      </c>
      <c r="M11328" t="s">
        <v>4598</v>
      </c>
    </row>
    <row r="11329" spans="1:13">
      <c r="A11329">
        <v>15817</v>
      </c>
      <c r="B11329" t="s">
        <v>24</v>
      </c>
      <c r="C11329" s="16" t="s">
        <v>18916</v>
      </c>
      <c r="D11329">
        <f t="shared" si="0"/>
        <v>31</v>
      </c>
      <c r="E11329" t="str">
        <f t="shared" si="1"/>
        <v>140,000</v>
      </c>
      <c r="F11329" t="str">
        <f t="shared" si="2"/>
        <v/>
      </c>
      <c r="G11329" t="str">
        <f t="shared" si="3"/>
        <v>140,000</v>
      </c>
      <c r="H11329" t="s">
        <v>96</v>
      </c>
      <c r="J11329" t="s">
        <v>67</v>
      </c>
      <c r="K11329" t="s">
        <v>101</v>
      </c>
      <c r="L11329">
        <v>140000</v>
      </c>
      <c r="M11329" t="s">
        <v>5041</v>
      </c>
    </row>
    <row r="11330" spans="1:13">
      <c r="A11330">
        <v>15819</v>
      </c>
      <c r="B11330" t="s">
        <v>24</v>
      </c>
      <c r="C11330" s="16" t="s">
        <v>18917</v>
      </c>
      <c r="D11330">
        <f t="shared" si="0"/>
        <v>31</v>
      </c>
      <c r="E11330" t="str">
        <f t="shared" si="1"/>
        <v>3,000,000</v>
      </c>
      <c r="F11330" t="str">
        <f t="shared" si="2"/>
        <v/>
      </c>
      <c r="G11330" t="str">
        <f t="shared" si="3"/>
        <v>3,000,000</v>
      </c>
      <c r="H11330" t="s">
        <v>96</v>
      </c>
      <c r="J11330" t="s">
        <v>73</v>
      </c>
      <c r="K11330" t="s">
        <v>101</v>
      </c>
      <c r="L11330">
        <v>3000000</v>
      </c>
      <c r="M11330" t="s">
        <v>5967</v>
      </c>
    </row>
    <row r="11331" spans="1:13">
      <c r="A11331">
        <v>15820</v>
      </c>
      <c r="B11331" t="s">
        <v>24</v>
      </c>
      <c r="C11331" s="16" t="s">
        <v>18918</v>
      </c>
      <c r="D11331">
        <f t="shared" si="0"/>
        <v>31</v>
      </c>
      <c r="E11331" t="str">
        <f t="shared" si="1"/>
        <v>2,400,000</v>
      </c>
      <c r="F11331" t="str">
        <f t="shared" si="2"/>
        <v/>
      </c>
      <c r="G11331" t="str">
        <f t="shared" si="3"/>
        <v>2,400,000</v>
      </c>
      <c r="H11331" t="s">
        <v>96</v>
      </c>
      <c r="J11331" t="s">
        <v>73</v>
      </c>
      <c r="K11331" t="s">
        <v>101</v>
      </c>
      <c r="L11331">
        <v>2400000</v>
      </c>
      <c r="M11331" t="s">
        <v>4934</v>
      </c>
    </row>
    <row r="11332" spans="1:13">
      <c r="A11332">
        <v>15821</v>
      </c>
      <c r="B11332" t="s">
        <v>24</v>
      </c>
      <c r="C11332" s="16" t="s">
        <v>18919</v>
      </c>
      <c r="D11332">
        <f t="shared" si="0"/>
        <v>31</v>
      </c>
      <c r="E11332" t="str">
        <f t="shared" si="1"/>
        <v>1,348,000</v>
      </c>
      <c r="F11332" t="str">
        <f t="shared" si="2"/>
        <v/>
      </c>
      <c r="G11332" t="str">
        <f t="shared" si="3"/>
        <v>1,348,000</v>
      </c>
      <c r="H11332" t="s">
        <v>96</v>
      </c>
      <c r="J11332" t="s">
        <v>73</v>
      </c>
      <c r="K11332" t="s">
        <v>101</v>
      </c>
      <c r="L11332">
        <v>1348000</v>
      </c>
      <c r="M11332" t="s">
        <v>5941</v>
      </c>
    </row>
    <row r="11333" spans="1:13">
      <c r="A11333">
        <v>15822</v>
      </c>
      <c r="B11333" t="s">
        <v>24</v>
      </c>
      <c r="C11333" s="16" t="s">
        <v>18920</v>
      </c>
      <c r="D11333">
        <f t="shared" si="0"/>
        <v>31</v>
      </c>
      <c r="E11333" t="str">
        <f t="shared" si="1"/>
        <v>1,086,000</v>
      </c>
      <c r="F11333" t="str">
        <f t="shared" si="2"/>
        <v/>
      </c>
      <c r="G11333" t="str">
        <f t="shared" si="3"/>
        <v>1,086,000</v>
      </c>
      <c r="H11333" t="s">
        <v>96</v>
      </c>
      <c r="J11333" t="s">
        <v>73</v>
      </c>
      <c r="K11333" t="s">
        <v>101</v>
      </c>
      <c r="L11333">
        <v>1086000</v>
      </c>
      <c r="M11333" t="s">
        <v>6042</v>
      </c>
    </row>
    <row r="11334" spans="1:13">
      <c r="A11334">
        <v>15823</v>
      </c>
      <c r="B11334" t="s">
        <v>24</v>
      </c>
      <c r="C11334" s="16" t="s">
        <v>18921</v>
      </c>
      <c r="D11334">
        <f t="shared" si="0"/>
        <v>31</v>
      </c>
      <c r="E11334" t="str">
        <f t="shared" si="1"/>
        <v>1,011,000</v>
      </c>
      <c r="F11334" t="str">
        <f t="shared" si="2"/>
        <v/>
      </c>
      <c r="G11334" t="str">
        <f t="shared" si="3"/>
        <v>1,011,000</v>
      </c>
      <c r="H11334" t="s">
        <v>96</v>
      </c>
      <c r="J11334" t="s">
        <v>73</v>
      </c>
      <c r="K11334" t="s">
        <v>101</v>
      </c>
      <c r="L11334">
        <v>1011000</v>
      </c>
      <c r="M11334" t="s">
        <v>16139</v>
      </c>
    </row>
    <row r="11335" spans="1:13">
      <c r="A11335">
        <v>15824</v>
      </c>
      <c r="B11335" t="s">
        <v>24</v>
      </c>
      <c r="C11335" s="16" t="s">
        <v>18922</v>
      </c>
      <c r="D11335">
        <f t="shared" si="0"/>
        <v>31</v>
      </c>
      <c r="E11335" t="str">
        <f t="shared" si="1"/>
        <v>910,000</v>
      </c>
      <c r="F11335" t="str">
        <f t="shared" si="2"/>
        <v/>
      </c>
      <c r="G11335" t="str">
        <f t="shared" si="3"/>
        <v>910,000</v>
      </c>
      <c r="H11335" t="s">
        <v>96</v>
      </c>
      <c r="J11335" t="s">
        <v>73</v>
      </c>
      <c r="K11335" t="s">
        <v>101</v>
      </c>
      <c r="L11335">
        <v>910000</v>
      </c>
      <c r="M11335" t="s">
        <v>5298</v>
      </c>
    </row>
    <row r="11336" spans="1:13">
      <c r="A11336">
        <v>15825</v>
      </c>
      <c r="B11336" t="s">
        <v>24</v>
      </c>
      <c r="C11336" s="16" t="s">
        <v>18923</v>
      </c>
      <c r="D11336">
        <f t="shared" si="0"/>
        <v>31</v>
      </c>
      <c r="E11336" t="str">
        <f t="shared" si="1"/>
        <v>900,000</v>
      </c>
      <c r="F11336" t="str">
        <f t="shared" si="2"/>
        <v/>
      </c>
      <c r="G11336" t="str">
        <f t="shared" si="3"/>
        <v>900,000</v>
      </c>
      <c r="H11336" t="s">
        <v>96</v>
      </c>
      <c r="J11336" t="s">
        <v>73</v>
      </c>
      <c r="K11336" t="s">
        <v>101</v>
      </c>
      <c r="L11336">
        <v>900000</v>
      </c>
      <c r="M11336" t="s">
        <v>4591</v>
      </c>
    </row>
    <row r="11337" spans="1:13">
      <c r="A11337">
        <v>15826</v>
      </c>
      <c r="B11337" t="s">
        <v>24</v>
      </c>
      <c r="C11337" s="16" t="s">
        <v>18924</v>
      </c>
      <c r="D11337">
        <f t="shared" si="0"/>
        <v>31</v>
      </c>
      <c r="E11337" t="str">
        <f t="shared" si="1"/>
        <v>890,000</v>
      </c>
      <c r="F11337" t="str">
        <f t="shared" si="2"/>
        <v/>
      </c>
      <c r="G11337" t="str">
        <f t="shared" si="3"/>
        <v>890,000</v>
      </c>
      <c r="H11337" t="s">
        <v>96</v>
      </c>
      <c r="J11337" t="s">
        <v>73</v>
      </c>
      <c r="K11337" t="s">
        <v>101</v>
      </c>
      <c r="L11337">
        <v>890000</v>
      </c>
      <c r="M11337" t="s">
        <v>5509</v>
      </c>
    </row>
    <row r="11338" spans="1:13">
      <c r="A11338">
        <v>15827</v>
      </c>
      <c r="B11338" t="s">
        <v>24</v>
      </c>
      <c r="C11338" s="16" t="s">
        <v>18925</v>
      </c>
      <c r="D11338">
        <f t="shared" si="0"/>
        <v>31</v>
      </c>
      <c r="E11338" t="str">
        <f t="shared" si="1"/>
        <v>800,000</v>
      </c>
      <c r="F11338" t="str">
        <f t="shared" si="2"/>
        <v/>
      </c>
      <c r="G11338" t="str">
        <f t="shared" si="3"/>
        <v>800,000</v>
      </c>
      <c r="H11338" t="s">
        <v>96</v>
      </c>
      <c r="J11338" t="s">
        <v>73</v>
      </c>
      <c r="K11338" t="s">
        <v>101</v>
      </c>
      <c r="L11338">
        <v>800000</v>
      </c>
      <c r="M11338" t="s">
        <v>5716</v>
      </c>
    </row>
    <row r="11339" spans="1:13">
      <c r="A11339">
        <v>15828</v>
      </c>
      <c r="B11339" t="s">
        <v>24</v>
      </c>
      <c r="C11339" s="16" t="s">
        <v>18926</v>
      </c>
      <c r="D11339">
        <f t="shared" si="0"/>
        <v>31</v>
      </c>
      <c r="E11339" t="str">
        <f t="shared" si="1"/>
        <v>775,000</v>
      </c>
      <c r="F11339" t="str">
        <f t="shared" si="2"/>
        <v/>
      </c>
      <c r="G11339" t="str">
        <f t="shared" si="3"/>
        <v>775,000</v>
      </c>
      <c r="H11339" t="s">
        <v>96</v>
      </c>
      <c r="J11339" t="s">
        <v>73</v>
      </c>
      <c r="K11339" t="s">
        <v>101</v>
      </c>
      <c r="L11339">
        <v>775000</v>
      </c>
      <c r="M11339" t="s">
        <v>5135</v>
      </c>
    </row>
    <row r="11340" spans="1:13">
      <c r="A11340">
        <v>15829</v>
      </c>
      <c r="B11340" t="s">
        <v>24</v>
      </c>
      <c r="C11340" s="16" t="s">
        <v>18927</v>
      </c>
      <c r="D11340">
        <f t="shared" si="0"/>
        <v>31</v>
      </c>
      <c r="E11340" t="str">
        <f t="shared" si="1"/>
        <v>700,000</v>
      </c>
      <c r="F11340" t="str">
        <f t="shared" si="2"/>
        <v/>
      </c>
      <c r="G11340" t="str">
        <f t="shared" si="3"/>
        <v>700,000</v>
      </c>
      <c r="H11340" t="s">
        <v>96</v>
      </c>
      <c r="J11340" t="s">
        <v>73</v>
      </c>
      <c r="K11340" t="s">
        <v>101</v>
      </c>
      <c r="L11340">
        <v>700000</v>
      </c>
      <c r="M11340" t="s">
        <v>5274</v>
      </c>
    </row>
    <row r="11341" spans="1:13">
      <c r="A11341">
        <v>15830</v>
      </c>
      <c r="B11341" t="s">
        <v>24</v>
      </c>
      <c r="C11341" s="16" t="s">
        <v>18928</v>
      </c>
      <c r="D11341">
        <f t="shared" si="0"/>
        <v>31</v>
      </c>
      <c r="E11341" t="str">
        <f t="shared" si="1"/>
        <v>550,000</v>
      </c>
      <c r="F11341" t="str">
        <f t="shared" si="2"/>
        <v/>
      </c>
      <c r="G11341" t="str">
        <f t="shared" si="3"/>
        <v>550,000</v>
      </c>
      <c r="H11341" t="s">
        <v>96</v>
      </c>
      <c r="J11341" t="s">
        <v>73</v>
      </c>
      <c r="K11341" t="s">
        <v>101</v>
      </c>
      <c r="L11341">
        <v>550000</v>
      </c>
      <c r="M11341" t="s">
        <v>6013</v>
      </c>
    </row>
    <row r="11342" spans="1:13">
      <c r="A11342">
        <v>15831</v>
      </c>
      <c r="B11342" t="s">
        <v>24</v>
      </c>
      <c r="C11342" s="16" t="s">
        <v>18929</v>
      </c>
      <c r="D11342">
        <f t="shared" si="0"/>
        <v>31</v>
      </c>
      <c r="E11342" t="str">
        <f t="shared" si="1"/>
        <v>300,000</v>
      </c>
      <c r="F11342" t="str">
        <f t="shared" si="2"/>
        <v/>
      </c>
      <c r="G11342" t="str">
        <f t="shared" si="3"/>
        <v>300,000</v>
      </c>
      <c r="H11342" t="s">
        <v>96</v>
      </c>
      <c r="J11342" t="s">
        <v>73</v>
      </c>
      <c r="K11342" t="s">
        <v>101</v>
      </c>
      <c r="L11342">
        <v>300000</v>
      </c>
      <c r="M11342" t="s">
        <v>4774</v>
      </c>
    </row>
    <row r="11343" spans="1:13">
      <c r="A11343">
        <v>15832</v>
      </c>
      <c r="B11343" t="s">
        <v>24</v>
      </c>
      <c r="C11343" s="16" t="s">
        <v>18930</v>
      </c>
      <c r="D11343">
        <f t="shared" si="0"/>
        <v>31</v>
      </c>
      <c r="E11343" t="str">
        <f t="shared" si="1"/>
        <v>140,000</v>
      </c>
      <c r="F11343" t="str">
        <f t="shared" si="2"/>
        <v/>
      </c>
      <c r="G11343" t="str">
        <f t="shared" si="3"/>
        <v>140,000</v>
      </c>
      <c r="H11343" t="s">
        <v>96</v>
      </c>
      <c r="J11343" t="s">
        <v>73</v>
      </c>
      <c r="K11343" t="s">
        <v>101</v>
      </c>
      <c r="L11343">
        <v>140000</v>
      </c>
      <c r="M11343" t="s">
        <v>5516</v>
      </c>
    </row>
    <row r="11344" spans="1:13">
      <c r="A11344">
        <v>15833</v>
      </c>
      <c r="B11344" t="s">
        <v>24</v>
      </c>
      <c r="C11344" s="16" t="s">
        <v>18931</v>
      </c>
      <c r="D11344">
        <f t="shared" si="0"/>
        <v>31</v>
      </c>
      <c r="E11344" t="str">
        <f t="shared" si="1"/>
        <v>140,000</v>
      </c>
      <c r="F11344" t="str">
        <f t="shared" si="2"/>
        <v/>
      </c>
      <c r="G11344" t="str">
        <f t="shared" si="3"/>
        <v>140,000</v>
      </c>
      <c r="H11344" t="s">
        <v>96</v>
      </c>
      <c r="J11344" t="s">
        <v>73</v>
      </c>
      <c r="K11344" t="s">
        <v>101</v>
      </c>
      <c r="L11344">
        <v>140000</v>
      </c>
      <c r="M11344" t="s">
        <v>4979</v>
      </c>
    </row>
    <row r="11345" spans="1:13">
      <c r="A11345">
        <v>15834</v>
      </c>
      <c r="B11345" t="s">
        <v>24</v>
      </c>
      <c r="C11345" s="16" t="s">
        <v>18932</v>
      </c>
      <c r="D11345">
        <f t="shared" si="0"/>
        <v>31</v>
      </c>
      <c r="E11345" t="str">
        <f t="shared" si="1"/>
        <v>15,000</v>
      </c>
      <c r="F11345" t="str">
        <f t="shared" si="2"/>
        <v/>
      </c>
      <c r="G11345" t="str">
        <f t="shared" si="3"/>
        <v>15,000</v>
      </c>
      <c r="H11345" t="s">
        <v>96</v>
      </c>
      <c r="J11345" t="s">
        <v>73</v>
      </c>
      <c r="K11345" t="s">
        <v>101</v>
      </c>
      <c r="L11345">
        <v>15000</v>
      </c>
      <c r="M11345" t="s">
        <v>5889</v>
      </c>
    </row>
    <row r="11346" spans="1:13">
      <c r="A11346">
        <v>15835</v>
      </c>
      <c r="B11346" t="s">
        <v>24</v>
      </c>
      <c r="C11346" s="16" t="s">
        <v>18933</v>
      </c>
      <c r="D11346">
        <f t="shared" si="0"/>
        <v>31</v>
      </c>
      <c r="E11346" t="str">
        <f t="shared" si="1"/>
        <v>5,000</v>
      </c>
      <c r="F11346" t="str">
        <f t="shared" si="2"/>
        <v/>
      </c>
      <c r="G11346" t="str">
        <f t="shared" si="3"/>
        <v>5,000</v>
      </c>
      <c r="H11346" t="s">
        <v>96</v>
      </c>
      <c r="J11346" t="s">
        <v>73</v>
      </c>
      <c r="K11346" t="s">
        <v>101</v>
      </c>
      <c r="L11346">
        <v>5000</v>
      </c>
      <c r="M11346" t="s">
        <v>5168</v>
      </c>
    </row>
    <row r="11347" spans="1:13">
      <c r="A11347">
        <v>15837</v>
      </c>
      <c r="B11347" t="s">
        <v>24</v>
      </c>
      <c r="C11347" s="16" t="s">
        <v>18934</v>
      </c>
      <c r="D11347">
        <f t="shared" si="0"/>
        <v>31</v>
      </c>
      <c r="E11347" t="str">
        <f t="shared" si="1"/>
        <v>2,400,000</v>
      </c>
      <c r="F11347" t="str">
        <f t="shared" si="2"/>
        <v/>
      </c>
      <c r="G11347" t="str">
        <f t="shared" si="3"/>
        <v>2,400,000</v>
      </c>
      <c r="H11347" t="s">
        <v>96</v>
      </c>
      <c r="J11347" t="s">
        <v>75</v>
      </c>
      <c r="K11347" t="s">
        <v>101</v>
      </c>
      <c r="L11347">
        <v>2400000</v>
      </c>
      <c r="M11347" t="s">
        <v>5160</v>
      </c>
    </row>
    <row r="11348" spans="1:13">
      <c r="A11348">
        <v>15838</v>
      </c>
      <c r="B11348" t="s">
        <v>24</v>
      </c>
      <c r="C11348" s="16" t="s">
        <v>18935</v>
      </c>
      <c r="D11348">
        <f t="shared" si="0"/>
        <v>31</v>
      </c>
      <c r="E11348" t="str">
        <f t="shared" si="1"/>
        <v>2,300,000</v>
      </c>
      <c r="F11348" t="str">
        <f t="shared" si="2"/>
        <v/>
      </c>
      <c r="G11348" t="str">
        <f t="shared" si="3"/>
        <v>2,300,000</v>
      </c>
      <c r="H11348" t="s">
        <v>96</v>
      </c>
      <c r="J11348" t="s">
        <v>75</v>
      </c>
      <c r="K11348" t="s">
        <v>101</v>
      </c>
      <c r="L11348">
        <v>2300000</v>
      </c>
      <c r="M11348" t="s">
        <v>15015</v>
      </c>
    </row>
    <row r="11349" spans="1:13">
      <c r="A11349">
        <v>15839</v>
      </c>
      <c r="B11349" t="s">
        <v>24</v>
      </c>
      <c r="C11349" s="16" t="s">
        <v>18936</v>
      </c>
      <c r="D11349">
        <f t="shared" si="0"/>
        <v>31</v>
      </c>
      <c r="E11349" t="str">
        <f t="shared" si="1"/>
        <v>1,900,000</v>
      </c>
      <c r="F11349" t="str">
        <f t="shared" si="2"/>
        <v/>
      </c>
      <c r="G11349" t="str">
        <f t="shared" si="3"/>
        <v>1,900,000</v>
      </c>
      <c r="H11349" t="s">
        <v>96</v>
      </c>
      <c r="J11349" t="s">
        <v>75</v>
      </c>
      <c r="K11349" t="s">
        <v>101</v>
      </c>
      <c r="L11349">
        <v>1900000</v>
      </c>
      <c r="M11349" t="s">
        <v>5349</v>
      </c>
    </row>
    <row r="11350" spans="1:13">
      <c r="A11350">
        <v>15840</v>
      </c>
      <c r="B11350" t="s">
        <v>24</v>
      </c>
      <c r="C11350" s="16" t="s">
        <v>18937</v>
      </c>
      <c r="D11350">
        <f t="shared" si="0"/>
        <v>31</v>
      </c>
      <c r="E11350" t="str">
        <f t="shared" si="1"/>
        <v>1,720,000</v>
      </c>
      <c r="F11350" t="str">
        <f t="shared" si="2"/>
        <v/>
      </c>
      <c r="G11350" t="str">
        <f t="shared" si="3"/>
        <v>1,720,000</v>
      </c>
      <c r="H11350" t="s">
        <v>96</v>
      </c>
      <c r="J11350" t="s">
        <v>75</v>
      </c>
      <c r="K11350" t="s">
        <v>101</v>
      </c>
      <c r="L11350">
        <v>1720000</v>
      </c>
      <c r="M11350" t="s">
        <v>4761</v>
      </c>
    </row>
    <row r="11351" spans="1:13">
      <c r="A11351">
        <v>15841</v>
      </c>
      <c r="B11351" t="s">
        <v>24</v>
      </c>
      <c r="C11351" s="16" t="s">
        <v>18938</v>
      </c>
      <c r="D11351">
        <f t="shared" si="0"/>
        <v>31</v>
      </c>
      <c r="E11351" t="str">
        <f t="shared" si="1"/>
        <v>1,650,000</v>
      </c>
      <c r="F11351" t="str">
        <f t="shared" si="2"/>
        <v/>
      </c>
      <c r="G11351" t="str">
        <f t="shared" si="3"/>
        <v>1,650,000</v>
      </c>
      <c r="H11351" t="s">
        <v>96</v>
      </c>
      <c r="J11351" t="s">
        <v>75</v>
      </c>
      <c r="K11351" t="s">
        <v>101</v>
      </c>
      <c r="L11351">
        <v>1650000</v>
      </c>
      <c r="M11351" t="s">
        <v>5556</v>
      </c>
    </row>
    <row r="11352" spans="1:13">
      <c r="A11352">
        <v>15842</v>
      </c>
      <c r="B11352" t="s">
        <v>24</v>
      </c>
      <c r="C11352" s="16" t="s">
        <v>18939</v>
      </c>
      <c r="D11352">
        <f t="shared" si="0"/>
        <v>31</v>
      </c>
      <c r="E11352" t="str">
        <f t="shared" si="1"/>
        <v>1,646,000</v>
      </c>
      <c r="F11352" t="str">
        <f t="shared" si="2"/>
        <v/>
      </c>
      <c r="G11352" t="str">
        <f t="shared" si="3"/>
        <v>1,646,000</v>
      </c>
      <c r="H11352" t="s">
        <v>96</v>
      </c>
      <c r="J11352" t="s">
        <v>75</v>
      </c>
      <c r="K11352" t="s">
        <v>101</v>
      </c>
      <c r="L11352">
        <v>1646000</v>
      </c>
      <c r="M11352" t="s">
        <v>5264</v>
      </c>
    </row>
    <row r="11353" spans="1:13">
      <c r="A11353">
        <v>15843</v>
      </c>
      <c r="B11353" t="s">
        <v>24</v>
      </c>
      <c r="C11353" s="16" t="s">
        <v>18940</v>
      </c>
      <c r="D11353">
        <f t="shared" si="0"/>
        <v>31</v>
      </c>
      <c r="E11353" t="str">
        <f t="shared" si="1"/>
        <v>1,040,000</v>
      </c>
      <c r="F11353" t="str">
        <f t="shared" si="2"/>
        <v/>
      </c>
      <c r="G11353" t="str">
        <f t="shared" si="3"/>
        <v>1,040,000</v>
      </c>
      <c r="H11353" t="s">
        <v>96</v>
      </c>
      <c r="J11353" t="s">
        <v>75</v>
      </c>
      <c r="K11353" t="s">
        <v>101</v>
      </c>
      <c r="L11353">
        <v>1040000</v>
      </c>
      <c r="M11353" t="s">
        <v>4578</v>
      </c>
    </row>
    <row r="11354" spans="1:13">
      <c r="A11354">
        <v>15844</v>
      </c>
      <c r="B11354" t="s">
        <v>24</v>
      </c>
      <c r="C11354" s="16" t="s">
        <v>18941</v>
      </c>
      <c r="D11354">
        <f t="shared" si="0"/>
        <v>31</v>
      </c>
      <c r="E11354" t="str">
        <f t="shared" si="1"/>
        <v>950,000</v>
      </c>
      <c r="F11354" t="str">
        <f t="shared" si="2"/>
        <v/>
      </c>
      <c r="G11354" t="str">
        <f t="shared" si="3"/>
        <v>950,000</v>
      </c>
      <c r="H11354" t="s">
        <v>96</v>
      </c>
      <c r="J11354" t="s">
        <v>75</v>
      </c>
      <c r="K11354" t="s">
        <v>101</v>
      </c>
      <c r="L11354">
        <v>950000</v>
      </c>
      <c r="M11354" t="s">
        <v>5888</v>
      </c>
    </row>
    <row r="11355" spans="1:13">
      <c r="A11355">
        <v>15845</v>
      </c>
      <c r="B11355" t="s">
        <v>24</v>
      </c>
      <c r="C11355" s="16" t="s">
        <v>18942</v>
      </c>
      <c r="D11355">
        <f t="shared" si="0"/>
        <v>31</v>
      </c>
      <c r="E11355" t="str">
        <f t="shared" si="1"/>
        <v>900,000</v>
      </c>
      <c r="F11355" t="str">
        <f t="shared" si="2"/>
        <v/>
      </c>
      <c r="G11355" t="str">
        <f t="shared" si="3"/>
        <v>900,000</v>
      </c>
      <c r="H11355" t="s">
        <v>96</v>
      </c>
      <c r="J11355" t="s">
        <v>75</v>
      </c>
      <c r="K11355" t="s">
        <v>101</v>
      </c>
      <c r="L11355">
        <v>900000</v>
      </c>
      <c r="M11355" t="s">
        <v>6065</v>
      </c>
    </row>
    <row r="11356" spans="1:13">
      <c r="A11356">
        <v>15846</v>
      </c>
      <c r="B11356" t="s">
        <v>24</v>
      </c>
      <c r="C11356" s="16" t="s">
        <v>18943</v>
      </c>
      <c r="D11356">
        <f t="shared" si="0"/>
        <v>31</v>
      </c>
      <c r="E11356" t="str">
        <f t="shared" si="1"/>
        <v>800,000</v>
      </c>
      <c r="F11356" t="str">
        <f t="shared" si="2"/>
        <v/>
      </c>
      <c r="G11356" t="str">
        <f t="shared" si="3"/>
        <v>800,000</v>
      </c>
      <c r="H11356" t="s">
        <v>96</v>
      </c>
      <c r="J11356" t="s">
        <v>75</v>
      </c>
      <c r="K11356" t="s">
        <v>101</v>
      </c>
      <c r="L11356">
        <v>800000</v>
      </c>
      <c r="M11356" t="s">
        <v>4811</v>
      </c>
    </row>
    <row r="11357" spans="1:13">
      <c r="A11357">
        <v>15847</v>
      </c>
      <c r="B11357" t="s">
        <v>24</v>
      </c>
      <c r="C11357" s="16" t="s">
        <v>18944</v>
      </c>
      <c r="D11357">
        <f t="shared" si="0"/>
        <v>31</v>
      </c>
      <c r="E11357" t="str">
        <f t="shared" si="1"/>
        <v>500,000</v>
      </c>
      <c r="F11357" t="str">
        <f t="shared" si="2"/>
        <v/>
      </c>
      <c r="G11357" t="str">
        <f t="shared" si="3"/>
        <v>500,000</v>
      </c>
      <c r="H11357" t="s">
        <v>96</v>
      </c>
      <c r="J11357" t="s">
        <v>75</v>
      </c>
      <c r="K11357" t="s">
        <v>101</v>
      </c>
      <c r="L11357">
        <v>500000</v>
      </c>
      <c r="M11357" t="s">
        <v>5423</v>
      </c>
    </row>
    <row r="11358" spans="1:13">
      <c r="A11358">
        <v>15848</v>
      </c>
      <c r="B11358" t="s">
        <v>24</v>
      </c>
      <c r="C11358" s="16" t="s">
        <v>18945</v>
      </c>
      <c r="D11358">
        <f t="shared" si="0"/>
        <v>31</v>
      </c>
      <c r="E11358" t="str">
        <f t="shared" si="1"/>
        <v>500,000</v>
      </c>
      <c r="F11358" t="str">
        <f t="shared" si="2"/>
        <v/>
      </c>
      <c r="G11358" t="str">
        <f t="shared" si="3"/>
        <v>500,000</v>
      </c>
      <c r="H11358" t="s">
        <v>96</v>
      </c>
      <c r="J11358" t="s">
        <v>75</v>
      </c>
      <c r="K11358" t="s">
        <v>101</v>
      </c>
      <c r="L11358">
        <v>500000</v>
      </c>
      <c r="M11358" t="s">
        <v>18530</v>
      </c>
    </row>
    <row r="11359" spans="1:13">
      <c r="A11359">
        <v>15849</v>
      </c>
      <c r="B11359" t="s">
        <v>24</v>
      </c>
      <c r="C11359" s="16" t="s">
        <v>18946</v>
      </c>
      <c r="D11359">
        <f t="shared" si="0"/>
        <v>31</v>
      </c>
      <c r="E11359" t="str">
        <f t="shared" si="1"/>
        <v>456,000</v>
      </c>
      <c r="F11359" t="str">
        <f t="shared" si="2"/>
        <v/>
      </c>
      <c r="G11359" t="str">
        <f t="shared" si="3"/>
        <v>456,000</v>
      </c>
      <c r="H11359" t="s">
        <v>96</v>
      </c>
      <c r="J11359" t="s">
        <v>75</v>
      </c>
      <c r="K11359" t="s">
        <v>101</v>
      </c>
      <c r="L11359">
        <v>456000</v>
      </c>
      <c r="M11359" t="s">
        <v>4704</v>
      </c>
    </row>
    <row r="11360" spans="1:13">
      <c r="A11360">
        <v>15850</v>
      </c>
      <c r="B11360" t="s">
        <v>24</v>
      </c>
      <c r="C11360" s="16" t="s">
        <v>18947</v>
      </c>
      <c r="D11360">
        <f t="shared" si="0"/>
        <v>31</v>
      </c>
      <c r="E11360" t="str">
        <f t="shared" si="1"/>
        <v>335,000</v>
      </c>
      <c r="F11360" t="str">
        <f t="shared" si="2"/>
        <v/>
      </c>
      <c r="G11360" t="str">
        <f t="shared" si="3"/>
        <v>335,000</v>
      </c>
      <c r="H11360" t="s">
        <v>96</v>
      </c>
      <c r="J11360" t="s">
        <v>75</v>
      </c>
      <c r="K11360" t="s">
        <v>101</v>
      </c>
      <c r="L11360">
        <v>335000</v>
      </c>
      <c r="M11360" t="s">
        <v>5691</v>
      </c>
    </row>
    <row r="11361" spans="1:13">
      <c r="A11361">
        <v>15851</v>
      </c>
      <c r="B11361" t="s">
        <v>24</v>
      </c>
      <c r="C11361" s="16" t="s">
        <v>18948</v>
      </c>
      <c r="D11361">
        <f t="shared" si="0"/>
        <v>31</v>
      </c>
      <c r="E11361" t="str">
        <f t="shared" si="1"/>
        <v>270,000</v>
      </c>
      <c r="F11361" t="str">
        <f t="shared" si="2"/>
        <v/>
      </c>
      <c r="G11361" t="str">
        <f t="shared" si="3"/>
        <v>270,000</v>
      </c>
      <c r="H11361" t="s">
        <v>96</v>
      </c>
      <c r="J11361" t="s">
        <v>75</v>
      </c>
      <c r="K11361" t="s">
        <v>101</v>
      </c>
      <c r="L11361">
        <v>270000</v>
      </c>
      <c r="M11361" t="s">
        <v>5134</v>
      </c>
    </row>
    <row r="11362" spans="1:13">
      <c r="A11362">
        <v>15853</v>
      </c>
      <c r="B11362" t="s">
        <v>24</v>
      </c>
      <c r="C11362" s="16" t="s">
        <v>18949</v>
      </c>
      <c r="D11362">
        <f t="shared" si="0"/>
        <v>31</v>
      </c>
      <c r="E11362" t="str">
        <f t="shared" si="1"/>
        <v>2,420,000</v>
      </c>
      <c r="F11362" t="str">
        <f t="shared" si="2"/>
        <v/>
      </c>
      <c r="G11362" t="str">
        <f t="shared" si="3"/>
        <v>2,420,000</v>
      </c>
      <c r="H11362" t="s">
        <v>96</v>
      </c>
      <c r="J11362" t="s">
        <v>76</v>
      </c>
      <c r="K11362" t="s">
        <v>101</v>
      </c>
      <c r="L11362">
        <v>2420000</v>
      </c>
      <c r="M11362" t="s">
        <v>4754</v>
      </c>
    </row>
    <row r="11363" spans="1:13">
      <c r="A11363">
        <v>15854</v>
      </c>
      <c r="B11363" t="s">
        <v>24</v>
      </c>
      <c r="C11363" s="16" t="s">
        <v>18950</v>
      </c>
      <c r="D11363">
        <f t="shared" si="0"/>
        <v>31</v>
      </c>
      <c r="E11363" t="str">
        <f t="shared" si="1"/>
        <v>1,885,000</v>
      </c>
      <c r="F11363" t="str">
        <f t="shared" si="2"/>
        <v/>
      </c>
      <c r="G11363" t="str">
        <f t="shared" si="3"/>
        <v>1,885,000</v>
      </c>
      <c r="H11363" t="s">
        <v>96</v>
      </c>
      <c r="J11363" t="s">
        <v>76</v>
      </c>
      <c r="K11363" t="s">
        <v>101</v>
      </c>
      <c r="L11363">
        <v>1885000</v>
      </c>
      <c r="M11363" t="s">
        <v>6081</v>
      </c>
    </row>
    <row r="11364" spans="1:13">
      <c r="A11364">
        <v>15855</v>
      </c>
      <c r="B11364" t="s">
        <v>24</v>
      </c>
      <c r="C11364" s="16" t="s">
        <v>18951</v>
      </c>
      <c r="D11364">
        <f t="shared" si="0"/>
        <v>31</v>
      </c>
      <c r="E11364" t="str">
        <f t="shared" si="1"/>
        <v>1,850,000</v>
      </c>
      <c r="F11364" t="str">
        <f t="shared" si="2"/>
        <v/>
      </c>
      <c r="G11364" t="str">
        <f t="shared" si="3"/>
        <v>1,850,000</v>
      </c>
      <c r="H11364" t="s">
        <v>96</v>
      </c>
      <c r="J11364" t="s">
        <v>76</v>
      </c>
      <c r="K11364" t="s">
        <v>101</v>
      </c>
      <c r="L11364">
        <v>1850000</v>
      </c>
      <c r="M11364" t="s">
        <v>5436</v>
      </c>
    </row>
    <row r="11365" spans="1:13">
      <c r="A11365">
        <v>15856</v>
      </c>
      <c r="B11365" t="s">
        <v>24</v>
      </c>
      <c r="C11365" s="16" t="s">
        <v>18952</v>
      </c>
      <c r="D11365">
        <f t="shared" si="0"/>
        <v>31</v>
      </c>
      <c r="E11365" t="str">
        <f t="shared" si="1"/>
        <v>1,330,000</v>
      </c>
      <c r="F11365" t="str">
        <f t="shared" si="2"/>
        <v/>
      </c>
      <c r="G11365" t="str">
        <f t="shared" si="3"/>
        <v>1,330,000</v>
      </c>
      <c r="H11365" t="s">
        <v>96</v>
      </c>
      <c r="J11365" t="s">
        <v>76</v>
      </c>
      <c r="K11365" t="s">
        <v>101</v>
      </c>
      <c r="L11365">
        <v>1330000</v>
      </c>
      <c r="M11365" t="s">
        <v>4873</v>
      </c>
    </row>
    <row r="11366" spans="1:13">
      <c r="A11366">
        <v>15857</v>
      </c>
      <c r="B11366" t="s">
        <v>24</v>
      </c>
      <c r="C11366" s="16" t="s">
        <v>18953</v>
      </c>
      <c r="D11366">
        <f t="shared" si="0"/>
        <v>31</v>
      </c>
      <c r="E11366" t="str">
        <f t="shared" si="1"/>
        <v>1,100,000</v>
      </c>
      <c r="F11366" t="str">
        <f t="shared" si="2"/>
        <v/>
      </c>
      <c r="G11366" t="str">
        <f t="shared" si="3"/>
        <v>1,100,000</v>
      </c>
      <c r="H11366" t="s">
        <v>96</v>
      </c>
      <c r="J11366" t="s">
        <v>76</v>
      </c>
      <c r="K11366" t="s">
        <v>101</v>
      </c>
      <c r="L11366">
        <v>1100000</v>
      </c>
      <c r="M11366" t="s">
        <v>5463</v>
      </c>
    </row>
    <row r="11367" spans="1:13">
      <c r="A11367">
        <v>15858</v>
      </c>
      <c r="B11367" t="s">
        <v>24</v>
      </c>
      <c r="C11367" s="16" t="s">
        <v>18954</v>
      </c>
      <c r="D11367">
        <f t="shared" si="0"/>
        <v>31</v>
      </c>
      <c r="E11367" t="str">
        <f t="shared" si="1"/>
        <v>1,000,000</v>
      </c>
      <c r="F11367" t="str">
        <f t="shared" si="2"/>
        <v/>
      </c>
      <c r="G11367" t="str">
        <f t="shared" si="3"/>
        <v>1,000,000</v>
      </c>
      <c r="H11367" t="s">
        <v>96</v>
      </c>
      <c r="J11367" t="s">
        <v>76</v>
      </c>
      <c r="K11367" t="s">
        <v>101</v>
      </c>
      <c r="L11367">
        <v>1000000</v>
      </c>
      <c r="M11367" t="s">
        <v>5601</v>
      </c>
    </row>
    <row r="11368" spans="1:13">
      <c r="A11368">
        <v>15859</v>
      </c>
      <c r="B11368" t="s">
        <v>24</v>
      </c>
      <c r="C11368" s="16" t="s">
        <v>18955</v>
      </c>
      <c r="D11368">
        <f t="shared" si="0"/>
        <v>31</v>
      </c>
      <c r="E11368" t="str">
        <f t="shared" si="1"/>
        <v>904,000</v>
      </c>
      <c r="F11368" t="str">
        <f t="shared" si="2"/>
        <v/>
      </c>
      <c r="G11368" t="str">
        <f t="shared" si="3"/>
        <v>904,000</v>
      </c>
      <c r="H11368" t="s">
        <v>96</v>
      </c>
      <c r="J11368" t="s">
        <v>76</v>
      </c>
      <c r="K11368" t="s">
        <v>101</v>
      </c>
      <c r="L11368">
        <v>904000</v>
      </c>
      <c r="M11368" t="s">
        <v>5287</v>
      </c>
    </row>
    <row r="11369" spans="1:13">
      <c r="A11369">
        <v>15860</v>
      </c>
      <c r="B11369" t="s">
        <v>24</v>
      </c>
      <c r="C11369" s="16" t="s">
        <v>18956</v>
      </c>
      <c r="D11369">
        <f t="shared" si="0"/>
        <v>31</v>
      </c>
      <c r="E11369" t="str">
        <f t="shared" si="1"/>
        <v>800,000</v>
      </c>
      <c r="F11369" t="str">
        <f t="shared" si="2"/>
        <v/>
      </c>
      <c r="G11369" t="str">
        <f t="shared" si="3"/>
        <v>800,000</v>
      </c>
      <c r="H11369" t="s">
        <v>96</v>
      </c>
      <c r="J11369" t="s">
        <v>76</v>
      </c>
      <c r="K11369" t="s">
        <v>101</v>
      </c>
      <c r="L11369">
        <v>800000</v>
      </c>
      <c r="M11369" t="s">
        <v>5017</v>
      </c>
    </row>
    <row r="11370" spans="1:13">
      <c r="A11370">
        <v>15861</v>
      </c>
      <c r="B11370" t="s">
        <v>24</v>
      </c>
      <c r="C11370" s="16" t="s">
        <v>18957</v>
      </c>
      <c r="D11370">
        <f t="shared" si="0"/>
        <v>31</v>
      </c>
      <c r="E11370" t="str">
        <f t="shared" si="1"/>
        <v>735,000</v>
      </c>
      <c r="F11370" t="str">
        <f t="shared" si="2"/>
        <v/>
      </c>
      <c r="G11370" t="str">
        <f t="shared" si="3"/>
        <v>735,000</v>
      </c>
      <c r="H11370" t="s">
        <v>96</v>
      </c>
      <c r="J11370" t="s">
        <v>76</v>
      </c>
      <c r="K11370" t="s">
        <v>101</v>
      </c>
      <c r="L11370">
        <v>735000</v>
      </c>
      <c r="M11370" t="s">
        <v>4864</v>
      </c>
    </row>
    <row r="11371" spans="1:13">
      <c r="A11371">
        <v>15862</v>
      </c>
      <c r="B11371" t="s">
        <v>24</v>
      </c>
      <c r="C11371" s="16" t="s">
        <v>18958</v>
      </c>
      <c r="D11371">
        <f t="shared" si="0"/>
        <v>31</v>
      </c>
      <c r="E11371" t="str">
        <f t="shared" si="1"/>
        <v>517,000</v>
      </c>
      <c r="F11371" t="str">
        <f t="shared" si="2"/>
        <v/>
      </c>
      <c r="G11371" t="str">
        <f t="shared" si="3"/>
        <v>517,000</v>
      </c>
      <c r="H11371" t="s">
        <v>96</v>
      </c>
      <c r="J11371" t="s">
        <v>76</v>
      </c>
      <c r="K11371" t="s">
        <v>101</v>
      </c>
      <c r="L11371">
        <v>517000</v>
      </c>
      <c r="M11371" t="s">
        <v>5730</v>
      </c>
    </row>
    <row r="11372" spans="1:13">
      <c r="A11372">
        <v>15863</v>
      </c>
      <c r="B11372" t="s">
        <v>24</v>
      </c>
      <c r="C11372" s="16" t="s">
        <v>18959</v>
      </c>
      <c r="D11372">
        <f t="shared" si="0"/>
        <v>31</v>
      </c>
      <c r="E11372" t="str">
        <f t="shared" si="1"/>
        <v>500,000</v>
      </c>
      <c r="F11372" t="str">
        <f t="shared" si="2"/>
        <v/>
      </c>
      <c r="G11372" t="str">
        <f t="shared" si="3"/>
        <v>500,000</v>
      </c>
      <c r="H11372" t="s">
        <v>96</v>
      </c>
      <c r="J11372" t="s">
        <v>76</v>
      </c>
      <c r="K11372" t="s">
        <v>101</v>
      </c>
      <c r="L11372">
        <v>500000</v>
      </c>
      <c r="M11372" t="s">
        <v>6061</v>
      </c>
    </row>
    <row r="11373" spans="1:13">
      <c r="A11373">
        <v>15864</v>
      </c>
      <c r="B11373" t="s">
        <v>24</v>
      </c>
      <c r="C11373" s="16" t="s">
        <v>18960</v>
      </c>
      <c r="D11373">
        <f t="shared" si="0"/>
        <v>31</v>
      </c>
      <c r="E11373" t="str">
        <f t="shared" si="1"/>
        <v>469,000</v>
      </c>
      <c r="F11373" t="str">
        <f t="shared" si="2"/>
        <v/>
      </c>
      <c r="G11373" t="str">
        <f t="shared" si="3"/>
        <v>469,000</v>
      </c>
      <c r="H11373" t="s">
        <v>96</v>
      </c>
      <c r="J11373" t="s">
        <v>76</v>
      </c>
      <c r="K11373" t="s">
        <v>101</v>
      </c>
      <c r="L11373">
        <v>469000</v>
      </c>
      <c r="M11373" t="s">
        <v>5713</v>
      </c>
    </row>
    <row r="11374" spans="1:13">
      <c r="A11374">
        <v>15865</v>
      </c>
      <c r="B11374" t="s">
        <v>24</v>
      </c>
      <c r="C11374" s="16" t="s">
        <v>18961</v>
      </c>
      <c r="D11374">
        <f t="shared" si="0"/>
        <v>31</v>
      </c>
      <c r="E11374" t="str">
        <f t="shared" si="1"/>
        <v>350,000</v>
      </c>
      <c r="F11374" t="str">
        <f t="shared" si="2"/>
        <v/>
      </c>
      <c r="G11374" t="str">
        <f t="shared" si="3"/>
        <v>350,000</v>
      </c>
      <c r="H11374" t="s">
        <v>96</v>
      </c>
      <c r="J11374" t="s">
        <v>76</v>
      </c>
      <c r="K11374" t="s">
        <v>101</v>
      </c>
      <c r="L11374">
        <v>350000</v>
      </c>
      <c r="M11374" t="s">
        <v>4748</v>
      </c>
    </row>
    <row r="11375" spans="1:13">
      <c r="A11375">
        <v>15866</v>
      </c>
      <c r="B11375" t="s">
        <v>24</v>
      </c>
      <c r="C11375" s="16" t="s">
        <v>18962</v>
      </c>
      <c r="D11375">
        <f t="shared" si="0"/>
        <v>31</v>
      </c>
      <c r="E11375" t="str">
        <f t="shared" si="1"/>
        <v>140,000</v>
      </c>
      <c r="F11375" t="str">
        <f t="shared" si="2"/>
        <v/>
      </c>
      <c r="G11375" t="str">
        <f t="shared" si="3"/>
        <v>140,000</v>
      </c>
      <c r="H11375" t="s">
        <v>96</v>
      </c>
      <c r="J11375" t="s">
        <v>76</v>
      </c>
      <c r="K11375" t="s">
        <v>101</v>
      </c>
      <c r="L11375">
        <v>140000</v>
      </c>
      <c r="M11375" t="s">
        <v>5841</v>
      </c>
    </row>
    <row r="11376" spans="1:13">
      <c r="A11376">
        <v>15867</v>
      </c>
      <c r="B11376" t="s">
        <v>24</v>
      </c>
      <c r="C11376" s="16" t="s">
        <v>18963</v>
      </c>
      <c r="D11376">
        <f t="shared" si="0"/>
        <v>31</v>
      </c>
      <c r="E11376" t="str">
        <f t="shared" si="1"/>
        <v>140,000</v>
      </c>
      <c r="F11376" t="str">
        <f t="shared" si="2"/>
        <v/>
      </c>
      <c r="G11376" t="str">
        <f t="shared" si="3"/>
        <v>140,000</v>
      </c>
      <c r="H11376" t="s">
        <v>96</v>
      </c>
      <c r="J11376" t="s">
        <v>76</v>
      </c>
      <c r="K11376" t="s">
        <v>101</v>
      </c>
      <c r="L11376">
        <v>140000</v>
      </c>
      <c r="M11376" t="s">
        <v>5078</v>
      </c>
    </row>
    <row r="11377" spans="1:13">
      <c r="A11377">
        <v>15868</v>
      </c>
      <c r="B11377" t="s">
        <v>24</v>
      </c>
      <c r="C11377" s="16" t="s">
        <v>18964</v>
      </c>
      <c r="D11377">
        <f t="shared" si="0"/>
        <v>31</v>
      </c>
      <c r="E11377" t="str">
        <f t="shared" si="1"/>
        <v>140,000</v>
      </c>
      <c r="F11377" t="str">
        <f t="shared" si="2"/>
        <v/>
      </c>
      <c r="G11377" t="str">
        <f t="shared" si="3"/>
        <v>140,000</v>
      </c>
      <c r="H11377" t="s">
        <v>96</v>
      </c>
      <c r="J11377" t="s">
        <v>76</v>
      </c>
      <c r="K11377" t="s">
        <v>101</v>
      </c>
      <c r="L11377">
        <v>140000</v>
      </c>
      <c r="M11377" t="s">
        <v>4544</v>
      </c>
    </row>
    <row r="11378" spans="1:13">
      <c r="A11378">
        <v>15870</v>
      </c>
      <c r="B11378" t="s">
        <v>24</v>
      </c>
      <c r="C11378" s="16" t="s">
        <v>18965</v>
      </c>
      <c r="D11378">
        <f t="shared" si="0"/>
        <v>31</v>
      </c>
      <c r="E11378" t="str">
        <f t="shared" si="1"/>
        <v>2,655,000</v>
      </c>
      <c r="F11378" t="str">
        <f t="shared" si="2"/>
        <v/>
      </c>
      <c r="G11378" t="str">
        <f t="shared" si="3"/>
        <v>2,655,000</v>
      </c>
      <c r="H11378" t="s">
        <v>96</v>
      </c>
      <c r="J11378" t="s">
        <v>79</v>
      </c>
      <c r="K11378" t="s">
        <v>101</v>
      </c>
      <c r="L11378">
        <v>2655000</v>
      </c>
      <c r="M11378" t="s">
        <v>5292</v>
      </c>
    </row>
    <row r="11379" spans="1:13">
      <c r="A11379">
        <v>15871</v>
      </c>
      <c r="B11379" t="s">
        <v>24</v>
      </c>
      <c r="C11379" s="16" t="s">
        <v>18966</v>
      </c>
      <c r="D11379">
        <f t="shared" si="0"/>
        <v>31</v>
      </c>
      <c r="E11379" t="str">
        <f t="shared" si="1"/>
        <v>2,213,000</v>
      </c>
      <c r="F11379" t="str">
        <f t="shared" si="2"/>
        <v/>
      </c>
      <c r="G11379" t="str">
        <f t="shared" si="3"/>
        <v>2,213,000</v>
      </c>
      <c r="H11379" t="s">
        <v>96</v>
      </c>
      <c r="J11379" t="s">
        <v>79</v>
      </c>
      <c r="K11379" t="s">
        <v>101</v>
      </c>
      <c r="L11379">
        <v>2213000</v>
      </c>
      <c r="M11379" t="s">
        <v>5433</v>
      </c>
    </row>
    <row r="11380" spans="1:13">
      <c r="A11380">
        <v>15872</v>
      </c>
      <c r="B11380" t="s">
        <v>24</v>
      </c>
      <c r="C11380" s="16" t="s">
        <v>18967</v>
      </c>
      <c r="D11380">
        <f t="shared" si="0"/>
        <v>31</v>
      </c>
      <c r="E11380" t="str">
        <f t="shared" si="1"/>
        <v>2,200,000</v>
      </c>
      <c r="F11380" t="str">
        <f t="shared" si="2"/>
        <v/>
      </c>
      <c r="G11380" t="str">
        <f t="shared" si="3"/>
        <v>2,200,000</v>
      </c>
      <c r="H11380" t="s">
        <v>96</v>
      </c>
      <c r="J11380" t="s">
        <v>79</v>
      </c>
      <c r="K11380" t="s">
        <v>101</v>
      </c>
      <c r="L11380">
        <v>2200000</v>
      </c>
      <c r="M11380" t="s">
        <v>6048</v>
      </c>
    </row>
    <row r="11381" spans="1:13">
      <c r="A11381">
        <v>15873</v>
      </c>
      <c r="B11381" t="s">
        <v>24</v>
      </c>
      <c r="C11381" s="16" t="s">
        <v>18968</v>
      </c>
      <c r="D11381">
        <f t="shared" si="0"/>
        <v>31</v>
      </c>
      <c r="E11381" t="str">
        <f t="shared" si="1"/>
        <v>1,850,000</v>
      </c>
      <c r="F11381" t="str">
        <f t="shared" si="2"/>
        <v/>
      </c>
      <c r="G11381" t="str">
        <f t="shared" si="3"/>
        <v>1,850,000</v>
      </c>
      <c r="H11381" t="s">
        <v>96</v>
      </c>
      <c r="J11381" t="s">
        <v>79</v>
      </c>
      <c r="K11381" t="s">
        <v>101</v>
      </c>
      <c r="L11381">
        <v>1850000</v>
      </c>
      <c r="M11381" t="s">
        <v>4726</v>
      </c>
    </row>
    <row r="11382" spans="1:13">
      <c r="A11382">
        <v>15874</v>
      </c>
      <c r="B11382" t="s">
        <v>24</v>
      </c>
      <c r="C11382" s="16" t="s">
        <v>18969</v>
      </c>
      <c r="D11382">
        <f t="shared" si="0"/>
        <v>31</v>
      </c>
      <c r="E11382" t="str">
        <f t="shared" si="1"/>
        <v>1,665,000</v>
      </c>
      <c r="F11382" t="str">
        <f t="shared" si="2"/>
        <v/>
      </c>
      <c r="G11382" t="str">
        <f t="shared" si="3"/>
        <v>1,665,000</v>
      </c>
      <c r="H11382" t="s">
        <v>96</v>
      </c>
      <c r="J11382" t="s">
        <v>79</v>
      </c>
      <c r="K11382" t="s">
        <v>101</v>
      </c>
      <c r="L11382">
        <v>1665000</v>
      </c>
      <c r="M11382" t="s">
        <v>4813</v>
      </c>
    </row>
    <row r="11383" spans="1:13">
      <c r="A11383">
        <v>15875</v>
      </c>
      <c r="B11383" t="s">
        <v>24</v>
      </c>
      <c r="C11383" s="16" t="s">
        <v>18970</v>
      </c>
      <c r="D11383">
        <f t="shared" si="0"/>
        <v>31</v>
      </c>
      <c r="E11383" t="str">
        <f t="shared" si="1"/>
        <v>1,378,000</v>
      </c>
      <c r="F11383" t="str">
        <f t="shared" si="2"/>
        <v/>
      </c>
      <c r="G11383" t="str">
        <f t="shared" si="3"/>
        <v>1,378,000</v>
      </c>
      <c r="H11383" t="s">
        <v>96</v>
      </c>
      <c r="J11383" t="s">
        <v>79</v>
      </c>
      <c r="K11383" t="s">
        <v>101</v>
      </c>
      <c r="L11383">
        <v>1378000</v>
      </c>
      <c r="M11383" t="s">
        <v>4818</v>
      </c>
    </row>
    <row r="11384" spans="1:13">
      <c r="A11384">
        <v>15876</v>
      </c>
      <c r="B11384" t="s">
        <v>24</v>
      </c>
      <c r="C11384" s="16" t="s">
        <v>18971</v>
      </c>
      <c r="D11384">
        <f t="shared" si="0"/>
        <v>31</v>
      </c>
      <c r="E11384" t="str">
        <f t="shared" si="1"/>
        <v>1,200,000</v>
      </c>
      <c r="F11384" t="str">
        <f t="shared" si="2"/>
        <v/>
      </c>
      <c r="G11384" t="str">
        <f t="shared" si="3"/>
        <v>1,200,000</v>
      </c>
      <c r="H11384" t="s">
        <v>96</v>
      </c>
      <c r="J11384" t="s">
        <v>79</v>
      </c>
      <c r="K11384" t="s">
        <v>101</v>
      </c>
      <c r="L11384">
        <v>1200000</v>
      </c>
      <c r="M11384" t="s">
        <v>5871</v>
      </c>
    </row>
    <row r="11385" spans="1:13">
      <c r="A11385">
        <v>15877</v>
      </c>
      <c r="B11385" t="s">
        <v>24</v>
      </c>
      <c r="C11385" s="16" t="s">
        <v>18972</v>
      </c>
      <c r="D11385">
        <f t="shared" si="0"/>
        <v>31</v>
      </c>
      <c r="E11385" t="str">
        <f t="shared" si="1"/>
        <v>1,100,000</v>
      </c>
      <c r="F11385" t="str">
        <f t="shared" si="2"/>
        <v/>
      </c>
      <c r="G11385" t="str">
        <f t="shared" si="3"/>
        <v>1,100,000</v>
      </c>
      <c r="H11385" t="s">
        <v>96</v>
      </c>
      <c r="J11385" t="s">
        <v>79</v>
      </c>
      <c r="K11385" t="s">
        <v>101</v>
      </c>
      <c r="L11385">
        <v>1100000</v>
      </c>
      <c r="M11385" t="s">
        <v>5585</v>
      </c>
    </row>
    <row r="11386" spans="1:13">
      <c r="A11386">
        <v>15878</v>
      </c>
      <c r="B11386" t="s">
        <v>24</v>
      </c>
      <c r="C11386" s="16" t="s">
        <v>18973</v>
      </c>
      <c r="D11386">
        <f t="shared" si="0"/>
        <v>31</v>
      </c>
      <c r="E11386" t="str">
        <f t="shared" si="1"/>
        <v>725,000</v>
      </c>
      <c r="F11386" t="str">
        <f t="shared" si="2"/>
        <v/>
      </c>
      <c r="G11386" t="str">
        <f t="shared" si="3"/>
        <v>725,000</v>
      </c>
      <c r="H11386" t="s">
        <v>96</v>
      </c>
      <c r="J11386" t="s">
        <v>79</v>
      </c>
      <c r="K11386" t="s">
        <v>101</v>
      </c>
      <c r="L11386">
        <v>725000</v>
      </c>
      <c r="M11386" t="s">
        <v>6108</v>
      </c>
    </row>
    <row r="11387" spans="1:13">
      <c r="A11387">
        <v>15879</v>
      </c>
      <c r="B11387" t="s">
        <v>24</v>
      </c>
      <c r="C11387" s="16" t="s">
        <v>18974</v>
      </c>
      <c r="D11387">
        <f t="shared" si="0"/>
        <v>31</v>
      </c>
      <c r="E11387" t="str">
        <f t="shared" si="1"/>
        <v>608,000</v>
      </c>
      <c r="F11387" t="str">
        <f t="shared" si="2"/>
        <v/>
      </c>
      <c r="G11387" t="str">
        <f t="shared" si="3"/>
        <v>608,000</v>
      </c>
      <c r="H11387" t="s">
        <v>96</v>
      </c>
      <c r="J11387" t="s">
        <v>79</v>
      </c>
      <c r="K11387" t="s">
        <v>101</v>
      </c>
      <c r="L11387">
        <v>608000</v>
      </c>
      <c r="M11387" t="s">
        <v>5575</v>
      </c>
    </row>
    <row r="11388" spans="1:13">
      <c r="A11388">
        <v>15880</v>
      </c>
      <c r="B11388" t="s">
        <v>24</v>
      </c>
      <c r="C11388" s="16" t="s">
        <v>18975</v>
      </c>
      <c r="D11388">
        <f t="shared" si="0"/>
        <v>31</v>
      </c>
      <c r="E11388" t="str">
        <f t="shared" si="1"/>
        <v>500,000</v>
      </c>
      <c r="F11388" t="str">
        <f t="shared" si="2"/>
        <v/>
      </c>
      <c r="G11388" t="str">
        <f t="shared" si="3"/>
        <v>500,000</v>
      </c>
      <c r="H11388" t="s">
        <v>96</v>
      </c>
      <c r="J11388" t="s">
        <v>79</v>
      </c>
      <c r="K11388" t="s">
        <v>101</v>
      </c>
      <c r="L11388">
        <v>500000</v>
      </c>
      <c r="M11388" t="s">
        <v>4901</v>
      </c>
    </row>
    <row r="11389" spans="1:13">
      <c r="A11389">
        <v>15881</v>
      </c>
      <c r="B11389" t="s">
        <v>24</v>
      </c>
      <c r="C11389" s="16" t="s">
        <v>18976</v>
      </c>
      <c r="D11389">
        <f t="shared" si="0"/>
        <v>31</v>
      </c>
      <c r="E11389" t="str">
        <f t="shared" si="1"/>
        <v>275,000</v>
      </c>
      <c r="F11389" t="str">
        <f t="shared" si="2"/>
        <v/>
      </c>
      <c r="G11389" t="str">
        <f t="shared" si="3"/>
        <v>275,000</v>
      </c>
      <c r="H11389" t="s">
        <v>96</v>
      </c>
      <c r="J11389" t="s">
        <v>79</v>
      </c>
      <c r="K11389" t="s">
        <v>101</v>
      </c>
      <c r="L11389">
        <v>275000</v>
      </c>
      <c r="M11389" t="s">
        <v>5831</v>
      </c>
    </row>
    <row r="11390" spans="1:13">
      <c r="A11390">
        <v>15883</v>
      </c>
      <c r="B11390" t="s">
        <v>24</v>
      </c>
      <c r="C11390" s="16" t="s">
        <v>18977</v>
      </c>
      <c r="D11390">
        <f t="shared" si="0"/>
        <v>31</v>
      </c>
      <c r="E11390" t="str">
        <f t="shared" si="1"/>
        <v>2,685,000</v>
      </c>
      <c r="F11390" t="str">
        <f t="shared" si="2"/>
        <v/>
      </c>
      <c r="G11390" t="str">
        <f t="shared" si="3"/>
        <v>2,685,000</v>
      </c>
      <c r="H11390" t="s">
        <v>96</v>
      </c>
      <c r="J11390" t="s">
        <v>81</v>
      </c>
      <c r="K11390" t="s">
        <v>101</v>
      </c>
      <c r="L11390">
        <v>2685000</v>
      </c>
      <c r="M11390" t="s">
        <v>5802</v>
      </c>
    </row>
    <row r="11391" spans="1:13">
      <c r="A11391">
        <v>15884</v>
      </c>
      <c r="B11391" t="s">
        <v>24</v>
      </c>
      <c r="C11391" s="16" t="s">
        <v>18978</v>
      </c>
      <c r="D11391">
        <f t="shared" si="0"/>
        <v>31</v>
      </c>
      <c r="E11391" t="str">
        <f t="shared" si="1"/>
        <v>2,333,000</v>
      </c>
      <c r="F11391" t="str">
        <f t="shared" si="2"/>
        <v/>
      </c>
      <c r="G11391" t="str">
        <f t="shared" si="3"/>
        <v>2,333,000</v>
      </c>
      <c r="H11391" t="s">
        <v>96</v>
      </c>
      <c r="J11391" t="s">
        <v>81</v>
      </c>
      <c r="K11391" t="s">
        <v>101</v>
      </c>
      <c r="L11391">
        <v>2333000</v>
      </c>
      <c r="M11391" t="s">
        <v>6174</v>
      </c>
    </row>
    <row r="11392" spans="1:13">
      <c r="A11392">
        <v>15885</v>
      </c>
      <c r="B11392" t="s">
        <v>24</v>
      </c>
      <c r="C11392" s="16" t="s">
        <v>18979</v>
      </c>
      <c r="D11392">
        <f t="shared" si="0"/>
        <v>31</v>
      </c>
      <c r="E11392" t="str">
        <f t="shared" si="1"/>
        <v>1,464,000</v>
      </c>
      <c r="F11392" t="str">
        <f t="shared" si="2"/>
        <v/>
      </c>
      <c r="G11392" t="str">
        <f t="shared" si="3"/>
        <v>1,464,000</v>
      </c>
      <c r="H11392" t="s">
        <v>96</v>
      </c>
      <c r="J11392" t="s">
        <v>81</v>
      </c>
      <c r="K11392" t="s">
        <v>101</v>
      </c>
      <c r="L11392">
        <v>1464000</v>
      </c>
      <c r="M11392" t="s">
        <v>5515</v>
      </c>
    </row>
    <row r="11393" spans="1:13">
      <c r="A11393">
        <v>15886</v>
      </c>
      <c r="B11393" t="s">
        <v>24</v>
      </c>
      <c r="C11393" s="16" t="s">
        <v>18980</v>
      </c>
      <c r="D11393">
        <f t="shared" si="0"/>
        <v>31</v>
      </c>
      <c r="E11393" t="str">
        <f t="shared" si="1"/>
        <v>1,317,000</v>
      </c>
      <c r="F11393" t="str">
        <f t="shared" si="2"/>
        <v/>
      </c>
      <c r="G11393" t="str">
        <f t="shared" si="3"/>
        <v>1,317,000</v>
      </c>
      <c r="H11393" t="s">
        <v>96</v>
      </c>
      <c r="J11393" t="s">
        <v>81</v>
      </c>
      <c r="K11393" t="s">
        <v>101</v>
      </c>
      <c r="L11393">
        <v>1317000</v>
      </c>
      <c r="M11393" t="s">
        <v>18981</v>
      </c>
    </row>
    <row r="11394" spans="1:13">
      <c r="A11394">
        <v>15887</v>
      </c>
      <c r="B11394" t="s">
        <v>24</v>
      </c>
      <c r="C11394" s="16" t="s">
        <v>18982</v>
      </c>
      <c r="D11394">
        <f t="shared" si="0"/>
        <v>31</v>
      </c>
      <c r="E11394" t="str">
        <f t="shared" si="1"/>
        <v>1,275,000</v>
      </c>
      <c r="F11394" t="str">
        <f t="shared" si="2"/>
        <v/>
      </c>
      <c r="G11394" t="str">
        <f t="shared" si="3"/>
        <v>1,275,000</v>
      </c>
      <c r="H11394" t="s">
        <v>96</v>
      </c>
      <c r="J11394" t="s">
        <v>81</v>
      </c>
      <c r="K11394" t="s">
        <v>101</v>
      </c>
      <c r="L11394">
        <v>1275000</v>
      </c>
      <c r="M11394" t="s">
        <v>6165</v>
      </c>
    </row>
    <row r="11395" spans="1:13">
      <c r="A11395">
        <v>15888</v>
      </c>
      <c r="B11395" t="s">
        <v>24</v>
      </c>
      <c r="C11395" s="16" t="s">
        <v>18983</v>
      </c>
      <c r="D11395">
        <f t="shared" si="0"/>
        <v>31</v>
      </c>
      <c r="E11395" t="str">
        <f t="shared" si="1"/>
        <v>1,036,000</v>
      </c>
      <c r="F11395" t="str">
        <f t="shared" si="2"/>
        <v/>
      </c>
      <c r="G11395" t="str">
        <f t="shared" si="3"/>
        <v>1,036,000</v>
      </c>
      <c r="H11395" t="s">
        <v>96</v>
      </c>
      <c r="J11395" t="s">
        <v>81</v>
      </c>
      <c r="K11395" t="s">
        <v>101</v>
      </c>
      <c r="L11395">
        <v>1036000</v>
      </c>
      <c r="M11395" t="s">
        <v>5689</v>
      </c>
    </row>
    <row r="11396" spans="1:13">
      <c r="A11396">
        <v>15889</v>
      </c>
      <c r="B11396" t="s">
        <v>24</v>
      </c>
      <c r="C11396" s="16" t="s">
        <v>18984</v>
      </c>
      <c r="D11396">
        <f t="shared" si="0"/>
        <v>31</v>
      </c>
      <c r="E11396" t="str">
        <f t="shared" si="1"/>
        <v>950,000</v>
      </c>
      <c r="F11396" t="str">
        <f t="shared" si="2"/>
        <v/>
      </c>
      <c r="G11396" t="str">
        <f t="shared" si="3"/>
        <v>950,000</v>
      </c>
      <c r="H11396" t="s">
        <v>96</v>
      </c>
      <c r="J11396" t="s">
        <v>81</v>
      </c>
      <c r="K11396" t="s">
        <v>101</v>
      </c>
      <c r="L11396">
        <v>950000</v>
      </c>
      <c r="M11396" t="s">
        <v>18985</v>
      </c>
    </row>
    <row r="11397" spans="1:13">
      <c r="A11397">
        <v>15890</v>
      </c>
      <c r="B11397" t="s">
        <v>24</v>
      </c>
      <c r="C11397" s="16" t="s">
        <v>18986</v>
      </c>
      <c r="D11397">
        <f t="shared" si="0"/>
        <v>31</v>
      </c>
      <c r="E11397" t="str">
        <f t="shared" si="1"/>
        <v>763,000</v>
      </c>
      <c r="F11397" t="str">
        <f t="shared" si="2"/>
        <v/>
      </c>
      <c r="G11397" t="str">
        <f t="shared" si="3"/>
        <v>763,000</v>
      </c>
      <c r="H11397" t="s">
        <v>96</v>
      </c>
      <c r="J11397" t="s">
        <v>81</v>
      </c>
      <c r="K11397" t="s">
        <v>101</v>
      </c>
      <c r="L11397">
        <v>763000</v>
      </c>
      <c r="M11397" t="s">
        <v>4589</v>
      </c>
    </row>
    <row r="11398" spans="1:13">
      <c r="A11398">
        <v>15891</v>
      </c>
      <c r="B11398" t="s">
        <v>24</v>
      </c>
      <c r="C11398" s="16" t="s">
        <v>18987</v>
      </c>
      <c r="D11398">
        <f t="shared" si="0"/>
        <v>31</v>
      </c>
      <c r="E11398" t="str">
        <f t="shared" si="1"/>
        <v>630,000</v>
      </c>
      <c r="F11398" t="str">
        <f t="shared" si="2"/>
        <v/>
      </c>
      <c r="G11398" t="str">
        <f t="shared" si="3"/>
        <v>630,000</v>
      </c>
      <c r="H11398" t="s">
        <v>96</v>
      </c>
      <c r="J11398" t="s">
        <v>81</v>
      </c>
      <c r="K11398" t="s">
        <v>101</v>
      </c>
      <c r="L11398">
        <v>630000</v>
      </c>
      <c r="M11398" t="s">
        <v>5773</v>
      </c>
    </row>
    <row r="11399" spans="1:13">
      <c r="A11399">
        <v>15892</v>
      </c>
      <c r="B11399" t="s">
        <v>24</v>
      </c>
      <c r="C11399" s="16" t="s">
        <v>18988</v>
      </c>
      <c r="D11399">
        <f t="shared" si="0"/>
        <v>31</v>
      </c>
      <c r="E11399" t="str">
        <f t="shared" si="1"/>
        <v>504,000</v>
      </c>
      <c r="F11399" t="str">
        <f t="shared" si="2"/>
        <v/>
      </c>
      <c r="G11399" t="str">
        <f t="shared" si="3"/>
        <v>504,000</v>
      </c>
      <c r="H11399" t="s">
        <v>96</v>
      </c>
      <c r="J11399" t="s">
        <v>81</v>
      </c>
      <c r="K11399" t="s">
        <v>101</v>
      </c>
      <c r="L11399">
        <v>504000</v>
      </c>
      <c r="M11399" t="s">
        <v>18989</v>
      </c>
    </row>
    <row r="11400" spans="1:13">
      <c r="A11400">
        <v>15893</v>
      </c>
      <c r="B11400" t="s">
        <v>24</v>
      </c>
      <c r="C11400" s="16" t="s">
        <v>18990</v>
      </c>
      <c r="D11400">
        <f t="shared" si="0"/>
        <v>31</v>
      </c>
      <c r="E11400" t="str">
        <f t="shared" si="1"/>
        <v>413,000</v>
      </c>
      <c r="F11400" t="str">
        <f t="shared" si="2"/>
        <v/>
      </c>
      <c r="G11400" t="str">
        <f t="shared" si="3"/>
        <v>413,000</v>
      </c>
      <c r="H11400" t="s">
        <v>96</v>
      </c>
      <c r="J11400" t="s">
        <v>81</v>
      </c>
      <c r="K11400" t="s">
        <v>101</v>
      </c>
      <c r="L11400">
        <v>413000</v>
      </c>
      <c r="M11400" t="s">
        <v>5303</v>
      </c>
    </row>
    <row r="11401" spans="1:13">
      <c r="A11401">
        <v>15894</v>
      </c>
      <c r="B11401" t="s">
        <v>24</v>
      </c>
      <c r="C11401" s="16" t="s">
        <v>18991</v>
      </c>
      <c r="D11401">
        <f t="shared" si="0"/>
        <v>31</v>
      </c>
      <c r="E11401" t="str">
        <f t="shared" si="1"/>
        <v>250,000</v>
      </c>
      <c r="F11401" t="str">
        <f t="shared" si="2"/>
        <v/>
      </c>
      <c r="G11401" t="str">
        <f t="shared" si="3"/>
        <v>250,000</v>
      </c>
      <c r="H11401" t="s">
        <v>96</v>
      </c>
      <c r="J11401" t="s">
        <v>81</v>
      </c>
      <c r="K11401" t="s">
        <v>101</v>
      </c>
      <c r="L11401">
        <v>250000</v>
      </c>
      <c r="M11401" t="s">
        <v>5809</v>
      </c>
    </row>
    <row r="11402" spans="1:13">
      <c r="A11402">
        <v>15895</v>
      </c>
      <c r="B11402" t="s">
        <v>24</v>
      </c>
      <c r="C11402" s="16" t="s">
        <v>18992</v>
      </c>
      <c r="D11402">
        <f t="shared" si="0"/>
        <v>31</v>
      </c>
      <c r="E11402" t="str">
        <f t="shared" si="1"/>
        <v>200,000</v>
      </c>
      <c r="F11402" t="str">
        <f t="shared" si="2"/>
        <v/>
      </c>
      <c r="G11402" t="str">
        <f t="shared" si="3"/>
        <v>200,000</v>
      </c>
      <c r="H11402" t="s">
        <v>96</v>
      </c>
      <c r="J11402" t="s">
        <v>81</v>
      </c>
      <c r="K11402" t="s">
        <v>101</v>
      </c>
      <c r="L11402">
        <v>200000</v>
      </c>
      <c r="M11402" t="s">
        <v>5611</v>
      </c>
    </row>
    <row r="11403" spans="1:13">
      <c r="A11403">
        <v>15896</v>
      </c>
      <c r="B11403" t="s">
        <v>24</v>
      </c>
      <c r="C11403" s="16" t="s">
        <v>18993</v>
      </c>
      <c r="D11403">
        <f t="shared" si="0"/>
        <v>31</v>
      </c>
      <c r="E11403" t="str">
        <f t="shared" si="1"/>
        <v>133,000</v>
      </c>
      <c r="F11403" t="str">
        <f t="shared" si="2"/>
        <v/>
      </c>
      <c r="G11403" t="str">
        <f t="shared" si="3"/>
        <v>133,000</v>
      </c>
      <c r="H11403" t="s">
        <v>96</v>
      </c>
      <c r="J11403" t="s">
        <v>81</v>
      </c>
      <c r="K11403" t="s">
        <v>101</v>
      </c>
      <c r="L11403">
        <v>133000</v>
      </c>
      <c r="M11403" t="s">
        <v>5995</v>
      </c>
    </row>
    <row r="11404" spans="1:13">
      <c r="A11404">
        <v>15898</v>
      </c>
      <c r="B11404" t="s">
        <v>24</v>
      </c>
      <c r="C11404" s="16" t="s">
        <v>18994</v>
      </c>
      <c r="D11404">
        <f t="shared" si="0"/>
        <v>31</v>
      </c>
      <c r="E11404" t="str">
        <f t="shared" si="1"/>
        <v>5,720,000</v>
      </c>
      <c r="F11404" t="str">
        <f t="shared" si="2"/>
        <v/>
      </c>
      <c r="G11404" t="str">
        <f t="shared" si="3"/>
        <v>5,720,000</v>
      </c>
      <c r="H11404" t="s">
        <v>96</v>
      </c>
      <c r="J11404" t="s">
        <v>82</v>
      </c>
      <c r="K11404" t="s">
        <v>101</v>
      </c>
      <c r="L11404">
        <v>5720000</v>
      </c>
      <c r="M11404" t="s">
        <v>4909</v>
      </c>
    </row>
    <row r="11405" spans="1:13">
      <c r="A11405">
        <v>15899</v>
      </c>
      <c r="B11405" t="s">
        <v>24</v>
      </c>
      <c r="C11405" s="16" t="s">
        <v>18995</v>
      </c>
      <c r="D11405">
        <f t="shared" si="0"/>
        <v>31</v>
      </c>
      <c r="E11405" t="str">
        <f t="shared" si="1"/>
        <v>2,075,000</v>
      </c>
      <c r="F11405" t="str">
        <f t="shared" si="2"/>
        <v/>
      </c>
      <c r="G11405" t="str">
        <f t="shared" si="3"/>
        <v>2,075,000</v>
      </c>
      <c r="H11405" t="s">
        <v>96</v>
      </c>
      <c r="J11405" t="s">
        <v>82</v>
      </c>
      <c r="K11405" t="s">
        <v>101</v>
      </c>
      <c r="L11405">
        <v>2075000</v>
      </c>
      <c r="M11405" t="s">
        <v>6187</v>
      </c>
    </row>
    <row r="11406" spans="1:13">
      <c r="A11406">
        <v>15900</v>
      </c>
      <c r="B11406" t="s">
        <v>24</v>
      </c>
      <c r="C11406" s="16" t="s">
        <v>18996</v>
      </c>
      <c r="D11406">
        <f t="shared" si="0"/>
        <v>31</v>
      </c>
      <c r="E11406" t="str">
        <f t="shared" si="1"/>
        <v>2,407,000</v>
      </c>
      <c r="F11406" t="str">
        <f t="shared" si="2"/>
        <v/>
      </c>
      <c r="G11406" t="str">
        <f t="shared" si="3"/>
        <v>2,407,000</v>
      </c>
      <c r="H11406" t="s">
        <v>96</v>
      </c>
      <c r="J11406" t="s">
        <v>82</v>
      </c>
      <c r="K11406" t="s">
        <v>101</v>
      </c>
      <c r="L11406">
        <v>2407000</v>
      </c>
      <c r="M11406" t="s">
        <v>6044</v>
      </c>
    </row>
    <row r="11407" spans="1:13">
      <c r="A11407">
        <v>15901</v>
      </c>
      <c r="B11407" t="s">
        <v>24</v>
      </c>
      <c r="C11407" s="16" t="s">
        <v>18997</v>
      </c>
      <c r="D11407">
        <f t="shared" si="0"/>
        <v>31</v>
      </c>
      <c r="E11407" t="str">
        <f t="shared" si="1"/>
        <v>1,802,000</v>
      </c>
      <c r="F11407" t="str">
        <f t="shared" si="2"/>
        <v/>
      </c>
      <c r="G11407" t="str">
        <f t="shared" si="3"/>
        <v>1,802,000</v>
      </c>
      <c r="H11407" t="s">
        <v>96</v>
      </c>
      <c r="J11407" t="s">
        <v>82</v>
      </c>
      <c r="K11407" t="s">
        <v>101</v>
      </c>
      <c r="L11407">
        <v>1802000</v>
      </c>
      <c r="M11407" t="s">
        <v>18998</v>
      </c>
    </row>
    <row r="11408" spans="1:13">
      <c r="A11408">
        <v>15902</v>
      </c>
      <c r="B11408" t="s">
        <v>24</v>
      </c>
      <c r="C11408" s="16" t="s">
        <v>18999</v>
      </c>
      <c r="D11408">
        <f t="shared" si="0"/>
        <v>31</v>
      </c>
      <c r="E11408" t="str">
        <f t="shared" si="1"/>
        <v>1,250,000</v>
      </c>
      <c r="F11408" t="str">
        <f t="shared" si="2"/>
        <v/>
      </c>
      <c r="G11408" t="str">
        <f t="shared" si="3"/>
        <v>1,250,000</v>
      </c>
      <c r="H11408" t="s">
        <v>96</v>
      </c>
      <c r="J11408" t="s">
        <v>82</v>
      </c>
      <c r="K11408" t="s">
        <v>101</v>
      </c>
      <c r="L11408">
        <v>1250000</v>
      </c>
      <c r="M11408" t="s">
        <v>5193</v>
      </c>
    </row>
    <row r="11409" spans="1:13">
      <c r="A11409">
        <v>15903</v>
      </c>
      <c r="B11409" t="s">
        <v>24</v>
      </c>
      <c r="C11409" s="16" t="s">
        <v>19000</v>
      </c>
      <c r="D11409">
        <f t="shared" si="0"/>
        <v>31</v>
      </c>
      <c r="E11409" t="str">
        <f t="shared" si="1"/>
        <v>1,233,000</v>
      </c>
      <c r="F11409" t="str">
        <f t="shared" si="2"/>
        <v/>
      </c>
      <c r="G11409" t="str">
        <f t="shared" si="3"/>
        <v>1,233,000</v>
      </c>
      <c r="H11409" t="s">
        <v>96</v>
      </c>
      <c r="J11409" t="s">
        <v>82</v>
      </c>
      <c r="K11409" t="s">
        <v>101</v>
      </c>
      <c r="L11409">
        <v>1233000</v>
      </c>
      <c r="M11409" t="s">
        <v>4608</v>
      </c>
    </row>
    <row r="11410" spans="1:13">
      <c r="A11410">
        <v>15904</v>
      </c>
      <c r="B11410" t="s">
        <v>24</v>
      </c>
      <c r="C11410" s="16" t="s">
        <v>19001</v>
      </c>
      <c r="D11410">
        <f t="shared" si="0"/>
        <v>31</v>
      </c>
      <c r="E11410" t="str">
        <f t="shared" si="1"/>
        <v>1,000,000</v>
      </c>
      <c r="F11410" t="str">
        <f t="shared" si="2"/>
        <v/>
      </c>
      <c r="G11410" t="str">
        <f t="shared" si="3"/>
        <v>1,000,000</v>
      </c>
      <c r="H11410" t="s">
        <v>96</v>
      </c>
      <c r="J11410" t="s">
        <v>82</v>
      </c>
      <c r="K11410" t="s">
        <v>101</v>
      </c>
      <c r="L11410">
        <v>1000000</v>
      </c>
      <c r="M11410" t="s">
        <v>4851</v>
      </c>
    </row>
    <row r="11411" spans="1:13">
      <c r="A11411">
        <v>15905</v>
      </c>
      <c r="B11411" t="s">
        <v>24</v>
      </c>
      <c r="C11411" s="16" t="s">
        <v>19002</v>
      </c>
      <c r="D11411">
        <f t="shared" si="0"/>
        <v>31</v>
      </c>
      <c r="E11411" t="str">
        <f t="shared" si="1"/>
        <v>920,000</v>
      </c>
      <c r="F11411" t="str">
        <f t="shared" si="2"/>
        <v/>
      </c>
      <c r="G11411" t="str">
        <f t="shared" si="3"/>
        <v>920,000</v>
      </c>
      <c r="H11411" t="s">
        <v>96</v>
      </c>
      <c r="J11411" t="s">
        <v>82</v>
      </c>
      <c r="K11411" t="s">
        <v>101</v>
      </c>
      <c r="L11411">
        <v>920000</v>
      </c>
      <c r="M11411" t="s">
        <v>6155</v>
      </c>
    </row>
    <row r="11412" spans="1:13">
      <c r="A11412">
        <v>15906</v>
      </c>
      <c r="B11412" t="s">
        <v>24</v>
      </c>
      <c r="C11412" s="16" t="s">
        <v>19003</v>
      </c>
      <c r="D11412">
        <f t="shared" si="0"/>
        <v>31</v>
      </c>
      <c r="E11412" t="str">
        <f t="shared" si="1"/>
        <v>500,000</v>
      </c>
      <c r="F11412" t="str">
        <f t="shared" si="2"/>
        <v/>
      </c>
      <c r="G11412" t="str">
        <f t="shared" si="3"/>
        <v>500,000</v>
      </c>
      <c r="H11412" t="s">
        <v>96</v>
      </c>
      <c r="J11412" t="s">
        <v>82</v>
      </c>
      <c r="K11412" t="s">
        <v>101</v>
      </c>
      <c r="L11412">
        <v>500000</v>
      </c>
      <c r="M11412" t="s">
        <v>5488</v>
      </c>
    </row>
    <row r="11413" spans="1:13">
      <c r="A11413">
        <v>15907</v>
      </c>
      <c r="B11413" t="s">
        <v>24</v>
      </c>
      <c r="C11413" s="16" t="s">
        <v>19004</v>
      </c>
      <c r="D11413">
        <f t="shared" si="0"/>
        <v>31</v>
      </c>
      <c r="E11413" t="str">
        <f t="shared" si="1"/>
        <v>375,000</v>
      </c>
      <c r="F11413" t="str">
        <f t="shared" si="2"/>
        <v/>
      </c>
      <c r="G11413" t="str">
        <f t="shared" si="3"/>
        <v>375,000</v>
      </c>
      <c r="H11413" t="s">
        <v>96</v>
      </c>
      <c r="J11413" t="s">
        <v>82</v>
      </c>
      <c r="K11413" t="s">
        <v>101</v>
      </c>
      <c r="L11413">
        <v>375000</v>
      </c>
      <c r="M11413" t="s">
        <v>4915</v>
      </c>
    </row>
    <row r="11414" spans="1:13">
      <c r="A11414">
        <v>15908</v>
      </c>
      <c r="B11414" t="s">
        <v>24</v>
      </c>
      <c r="C11414" s="16" t="s">
        <v>19005</v>
      </c>
      <c r="D11414">
        <f t="shared" si="0"/>
        <v>31</v>
      </c>
      <c r="E11414" t="str">
        <f t="shared" si="1"/>
        <v>210,000</v>
      </c>
      <c r="F11414" t="str">
        <f t="shared" si="2"/>
        <v/>
      </c>
      <c r="G11414" t="str">
        <f t="shared" si="3"/>
        <v>210,000</v>
      </c>
      <c r="H11414" t="s">
        <v>96</v>
      </c>
      <c r="J11414" t="s">
        <v>82</v>
      </c>
      <c r="K11414" t="s">
        <v>101</v>
      </c>
      <c r="L11414">
        <v>210000</v>
      </c>
      <c r="M11414" t="s">
        <v>6154</v>
      </c>
    </row>
    <row r="11415" spans="1:13">
      <c r="A11415">
        <v>15909</v>
      </c>
      <c r="B11415" t="s">
        <v>24</v>
      </c>
      <c r="C11415" s="16" t="s">
        <v>19006</v>
      </c>
      <c r="D11415">
        <f t="shared" si="0"/>
        <v>31</v>
      </c>
      <c r="E11415" t="str">
        <f t="shared" si="1"/>
        <v>158,000</v>
      </c>
      <c r="F11415" t="str">
        <f t="shared" si="2"/>
        <v/>
      </c>
      <c r="G11415" t="str">
        <f t="shared" si="3"/>
        <v>158,000</v>
      </c>
      <c r="H11415" t="s">
        <v>96</v>
      </c>
      <c r="J11415" t="s">
        <v>82</v>
      </c>
      <c r="K11415" t="s">
        <v>101</v>
      </c>
      <c r="L11415">
        <v>158000</v>
      </c>
      <c r="M11415" t="s">
        <v>5442</v>
      </c>
    </row>
    <row r="11416" spans="1:13">
      <c r="A11416">
        <v>15910</v>
      </c>
      <c r="B11416" t="s">
        <v>24</v>
      </c>
      <c r="C11416" s="16" t="s">
        <v>19007</v>
      </c>
      <c r="D11416">
        <f t="shared" si="0"/>
        <v>31</v>
      </c>
      <c r="E11416" t="str">
        <f t="shared" si="1"/>
        <v>140,000</v>
      </c>
      <c r="F11416" t="str">
        <f t="shared" si="2"/>
        <v/>
      </c>
      <c r="G11416" t="str">
        <f t="shared" si="3"/>
        <v>140,000</v>
      </c>
      <c r="H11416" t="s">
        <v>96</v>
      </c>
      <c r="J11416" t="s">
        <v>82</v>
      </c>
      <c r="K11416" t="s">
        <v>101</v>
      </c>
      <c r="L11416">
        <v>140000</v>
      </c>
      <c r="M11416" t="s">
        <v>5517</v>
      </c>
    </row>
    <row r="11417" spans="1:13">
      <c r="A11417">
        <v>15911</v>
      </c>
      <c r="B11417" t="s">
        <v>24</v>
      </c>
      <c r="C11417" s="16" t="s">
        <v>19008</v>
      </c>
      <c r="D11417">
        <f t="shared" si="0"/>
        <v>31</v>
      </c>
      <c r="E11417" t="str">
        <f t="shared" si="1"/>
        <v>140,000</v>
      </c>
      <c r="F11417" t="str">
        <f t="shared" si="2"/>
        <v/>
      </c>
      <c r="G11417" t="str">
        <f t="shared" si="3"/>
        <v>140,000</v>
      </c>
      <c r="H11417" t="s">
        <v>96</v>
      </c>
      <c r="J11417" t="s">
        <v>82</v>
      </c>
      <c r="K11417" t="s">
        <v>101</v>
      </c>
      <c r="L11417">
        <v>140000</v>
      </c>
      <c r="M11417" t="s">
        <v>4630</v>
      </c>
    </row>
    <row r="11418" spans="1:13">
      <c r="A11418">
        <v>15912</v>
      </c>
      <c r="B11418" t="s">
        <v>24</v>
      </c>
      <c r="C11418" s="16" t="s">
        <v>19009</v>
      </c>
      <c r="D11418">
        <f t="shared" si="0"/>
        <v>31</v>
      </c>
      <c r="E11418" t="str">
        <f t="shared" si="1"/>
        <v>140,000</v>
      </c>
      <c r="F11418" t="str">
        <f t="shared" si="2"/>
        <v/>
      </c>
      <c r="G11418" t="str">
        <f t="shared" si="3"/>
        <v>140,000</v>
      </c>
      <c r="H11418" t="s">
        <v>96</v>
      </c>
      <c r="J11418" t="s">
        <v>82</v>
      </c>
      <c r="K11418" t="s">
        <v>101</v>
      </c>
      <c r="L11418">
        <v>140000</v>
      </c>
      <c r="M11418" t="s">
        <v>5924</v>
      </c>
    </row>
    <row r="11419" spans="1:13">
      <c r="A11419">
        <v>15913</v>
      </c>
      <c r="B11419" t="s">
        <v>24</v>
      </c>
      <c r="C11419" s="16" t="s">
        <v>19010</v>
      </c>
      <c r="D11419">
        <f t="shared" si="0"/>
        <v>31</v>
      </c>
      <c r="E11419" t="str">
        <f t="shared" si="1"/>
        <v>13,000</v>
      </c>
      <c r="F11419" t="str">
        <f t="shared" si="2"/>
        <v/>
      </c>
      <c r="G11419" t="str">
        <f t="shared" si="3"/>
        <v>13,000</v>
      </c>
      <c r="H11419" t="s">
        <v>96</v>
      </c>
      <c r="J11419" t="s">
        <v>82</v>
      </c>
      <c r="K11419" t="s">
        <v>101</v>
      </c>
      <c r="L11419">
        <v>13000</v>
      </c>
      <c r="M11419" t="s">
        <v>5624</v>
      </c>
    </row>
    <row r="11420" spans="1:13">
      <c r="A11420">
        <v>15915</v>
      </c>
      <c r="B11420" t="s">
        <v>24</v>
      </c>
      <c r="C11420" s="16" t="s">
        <v>19011</v>
      </c>
      <c r="D11420">
        <f t="shared" si="0"/>
        <v>31</v>
      </c>
      <c r="E11420" t="str">
        <f t="shared" si="1"/>
        <v>3,175,000</v>
      </c>
      <c r="F11420" t="str">
        <f t="shared" si="2"/>
        <v/>
      </c>
      <c r="G11420" t="str">
        <f t="shared" si="3"/>
        <v>3,175,000</v>
      </c>
      <c r="H11420" t="s">
        <v>96</v>
      </c>
      <c r="J11420" t="s">
        <v>84</v>
      </c>
      <c r="K11420" t="s">
        <v>101</v>
      </c>
      <c r="L11420">
        <v>3175000</v>
      </c>
      <c r="M11420" t="s">
        <v>4643</v>
      </c>
    </row>
    <row r="11421" spans="1:13">
      <c r="A11421">
        <v>15916</v>
      </c>
      <c r="B11421" t="s">
        <v>24</v>
      </c>
      <c r="C11421" s="16" t="s">
        <v>19012</v>
      </c>
      <c r="D11421">
        <f t="shared" si="0"/>
        <v>31</v>
      </c>
      <c r="E11421" t="str">
        <f t="shared" si="1"/>
        <v>2,183,000</v>
      </c>
      <c r="F11421" t="str">
        <f t="shared" si="2"/>
        <v/>
      </c>
      <c r="G11421" t="str">
        <f t="shared" si="3"/>
        <v>2,183,000</v>
      </c>
      <c r="H11421" t="s">
        <v>96</v>
      </c>
      <c r="J11421" t="s">
        <v>84</v>
      </c>
      <c r="K11421" t="s">
        <v>101</v>
      </c>
      <c r="L11421">
        <v>2183000</v>
      </c>
      <c r="M11421" t="s">
        <v>5099</v>
      </c>
    </row>
    <row r="11422" spans="1:13">
      <c r="A11422">
        <v>15917</v>
      </c>
      <c r="B11422" t="s">
        <v>24</v>
      </c>
      <c r="C11422" s="16" t="s">
        <v>19013</v>
      </c>
      <c r="D11422">
        <f t="shared" si="0"/>
        <v>31</v>
      </c>
      <c r="E11422" t="str">
        <f t="shared" si="1"/>
        <v>2,000,000</v>
      </c>
      <c r="F11422" t="str">
        <f t="shared" si="2"/>
        <v/>
      </c>
      <c r="G11422" t="str">
        <f t="shared" si="3"/>
        <v>2,000,000</v>
      </c>
      <c r="H11422" t="s">
        <v>96</v>
      </c>
      <c r="J11422" t="s">
        <v>84</v>
      </c>
      <c r="K11422" t="s">
        <v>101</v>
      </c>
      <c r="L11422">
        <v>2000000</v>
      </c>
      <c r="M11422" t="s">
        <v>5856</v>
      </c>
    </row>
    <row r="11423" spans="1:13">
      <c r="A11423">
        <v>15918</v>
      </c>
      <c r="B11423" t="s">
        <v>24</v>
      </c>
      <c r="C11423" s="16" t="s">
        <v>19014</v>
      </c>
      <c r="D11423">
        <f t="shared" si="0"/>
        <v>31</v>
      </c>
      <c r="E11423" t="str">
        <f t="shared" si="1"/>
        <v>1,390,000</v>
      </c>
      <c r="F11423" t="str">
        <f t="shared" si="2"/>
        <v/>
      </c>
      <c r="G11423" t="str">
        <f t="shared" si="3"/>
        <v>1,390,000</v>
      </c>
      <c r="H11423" t="s">
        <v>96</v>
      </c>
      <c r="J11423" t="s">
        <v>84</v>
      </c>
      <c r="K11423" t="s">
        <v>101</v>
      </c>
      <c r="L11423">
        <v>1390000</v>
      </c>
      <c r="M11423" t="s">
        <v>5642</v>
      </c>
    </row>
    <row r="11424" spans="1:13">
      <c r="A11424">
        <v>15919</v>
      </c>
      <c r="B11424" t="s">
        <v>24</v>
      </c>
      <c r="C11424" s="16" t="s">
        <v>19015</v>
      </c>
      <c r="D11424">
        <f t="shared" si="0"/>
        <v>31</v>
      </c>
      <c r="E11424" t="str">
        <f t="shared" si="1"/>
        <v>1,162,000</v>
      </c>
      <c r="F11424" t="str">
        <f t="shared" si="2"/>
        <v/>
      </c>
      <c r="G11424" t="str">
        <f t="shared" si="3"/>
        <v>1,162,000</v>
      </c>
      <c r="H11424" t="s">
        <v>96</v>
      </c>
      <c r="J11424" t="s">
        <v>84</v>
      </c>
      <c r="K11424" t="s">
        <v>101</v>
      </c>
      <c r="L11424">
        <v>1162000</v>
      </c>
      <c r="M11424" t="s">
        <v>4952</v>
      </c>
    </row>
    <row r="11425" spans="1:13">
      <c r="A11425">
        <v>15920</v>
      </c>
      <c r="B11425" t="s">
        <v>24</v>
      </c>
      <c r="C11425" s="16" t="s">
        <v>19016</v>
      </c>
      <c r="D11425">
        <f t="shared" si="0"/>
        <v>31</v>
      </c>
      <c r="E11425" t="str">
        <f t="shared" si="1"/>
        <v>1,100,000</v>
      </c>
      <c r="F11425" t="str">
        <f t="shared" si="2"/>
        <v/>
      </c>
      <c r="G11425" t="str">
        <f t="shared" si="3"/>
        <v>1,100,000</v>
      </c>
      <c r="H11425" t="s">
        <v>96</v>
      </c>
      <c r="J11425" t="s">
        <v>84</v>
      </c>
      <c r="K11425" t="s">
        <v>101</v>
      </c>
      <c r="L11425">
        <v>1100000</v>
      </c>
      <c r="M11425" t="s">
        <v>5027</v>
      </c>
    </row>
    <row r="11426" spans="1:13">
      <c r="A11426">
        <v>15921</v>
      </c>
      <c r="B11426" t="s">
        <v>24</v>
      </c>
      <c r="C11426" s="16" t="s">
        <v>19017</v>
      </c>
      <c r="D11426">
        <f t="shared" si="0"/>
        <v>31</v>
      </c>
      <c r="E11426" t="str">
        <f t="shared" si="1"/>
        <v>750,000</v>
      </c>
      <c r="F11426" t="str">
        <f t="shared" si="2"/>
        <v/>
      </c>
      <c r="G11426" t="str">
        <f t="shared" si="3"/>
        <v>750,000</v>
      </c>
      <c r="H11426" t="s">
        <v>96</v>
      </c>
      <c r="J11426" t="s">
        <v>84</v>
      </c>
      <c r="K11426" t="s">
        <v>101</v>
      </c>
      <c r="L11426">
        <v>750000</v>
      </c>
      <c r="M11426" t="s">
        <v>5709</v>
      </c>
    </row>
    <row r="11427" spans="1:13">
      <c r="A11427">
        <v>15922</v>
      </c>
      <c r="B11427" t="s">
        <v>24</v>
      </c>
      <c r="C11427" s="16" t="s">
        <v>19018</v>
      </c>
      <c r="D11427">
        <f t="shared" si="0"/>
        <v>31</v>
      </c>
      <c r="E11427" t="str">
        <f t="shared" si="1"/>
        <v>650,000</v>
      </c>
      <c r="F11427" t="str">
        <f t="shared" si="2"/>
        <v/>
      </c>
      <c r="G11427" t="str">
        <f t="shared" si="3"/>
        <v>650,000</v>
      </c>
      <c r="H11427" t="s">
        <v>96</v>
      </c>
      <c r="J11427" t="s">
        <v>84</v>
      </c>
      <c r="K11427" t="s">
        <v>101</v>
      </c>
      <c r="L11427">
        <v>650000</v>
      </c>
      <c r="M11427" t="s">
        <v>5973</v>
      </c>
    </row>
    <row r="11428" spans="1:13">
      <c r="A11428">
        <v>15923</v>
      </c>
      <c r="B11428" t="s">
        <v>24</v>
      </c>
      <c r="C11428" s="16" t="s">
        <v>19019</v>
      </c>
      <c r="D11428">
        <f t="shared" si="0"/>
        <v>31</v>
      </c>
      <c r="E11428" t="str">
        <f t="shared" si="1"/>
        <v>600,000</v>
      </c>
      <c r="F11428" t="str">
        <f t="shared" si="2"/>
        <v/>
      </c>
      <c r="G11428" t="str">
        <f t="shared" si="3"/>
        <v>600,000</v>
      </c>
      <c r="H11428" t="s">
        <v>96</v>
      </c>
      <c r="J11428" t="s">
        <v>84</v>
      </c>
      <c r="K11428" t="s">
        <v>101</v>
      </c>
      <c r="L11428">
        <v>600000</v>
      </c>
      <c r="M11428" t="s">
        <v>17199</v>
      </c>
    </row>
    <row r="11429" spans="1:13">
      <c r="A11429">
        <v>15924</v>
      </c>
      <c r="B11429" t="s">
        <v>24</v>
      </c>
      <c r="C11429" s="16" t="s">
        <v>19020</v>
      </c>
      <c r="D11429">
        <f t="shared" si="0"/>
        <v>31</v>
      </c>
      <c r="E11429" t="str">
        <f t="shared" si="1"/>
        <v>500,000</v>
      </c>
      <c r="F11429" t="str">
        <f t="shared" si="2"/>
        <v/>
      </c>
      <c r="G11429" t="str">
        <f t="shared" si="3"/>
        <v>500,000</v>
      </c>
      <c r="H11429" t="s">
        <v>96</v>
      </c>
      <c r="J11429" t="s">
        <v>84</v>
      </c>
      <c r="K11429" t="s">
        <v>101</v>
      </c>
      <c r="L11429">
        <v>500000</v>
      </c>
      <c r="M11429" t="s">
        <v>4867</v>
      </c>
    </row>
    <row r="11430" spans="1:13">
      <c r="A11430">
        <v>15925</v>
      </c>
      <c r="B11430" t="s">
        <v>24</v>
      </c>
      <c r="C11430" s="16" t="s">
        <v>19021</v>
      </c>
      <c r="D11430">
        <f t="shared" si="0"/>
        <v>31</v>
      </c>
      <c r="E11430" t="str">
        <f t="shared" si="1"/>
        <v>190,000</v>
      </c>
      <c r="F11430" t="str">
        <f t="shared" si="2"/>
        <v/>
      </c>
      <c r="G11430" t="str">
        <f t="shared" si="3"/>
        <v>190,000</v>
      </c>
      <c r="H11430" t="s">
        <v>96</v>
      </c>
      <c r="J11430" t="s">
        <v>84</v>
      </c>
      <c r="K11430" t="s">
        <v>101</v>
      </c>
      <c r="L11430">
        <v>190000</v>
      </c>
      <c r="M11430" t="s">
        <v>5116</v>
      </c>
    </row>
    <row r="11431" spans="1:13">
      <c r="A11431">
        <v>15926</v>
      </c>
      <c r="B11431" t="s">
        <v>24</v>
      </c>
      <c r="C11431" s="16" t="s">
        <v>19022</v>
      </c>
      <c r="D11431">
        <f t="shared" si="0"/>
        <v>31</v>
      </c>
      <c r="E11431" t="str">
        <f t="shared" si="1"/>
        <v>180,000</v>
      </c>
      <c r="F11431" t="str">
        <f t="shared" si="2"/>
        <v/>
      </c>
      <c r="G11431" t="str">
        <f t="shared" si="3"/>
        <v>180,000</v>
      </c>
      <c r="H11431" t="s">
        <v>96</v>
      </c>
      <c r="J11431" t="s">
        <v>84</v>
      </c>
      <c r="K11431" t="s">
        <v>101</v>
      </c>
      <c r="L11431">
        <v>180000</v>
      </c>
      <c r="M11431" t="s">
        <v>6149</v>
      </c>
    </row>
    <row r="11432" spans="1:13">
      <c r="A11432">
        <v>15927</v>
      </c>
      <c r="B11432" t="s">
        <v>24</v>
      </c>
      <c r="C11432" s="16" t="s">
        <v>19023</v>
      </c>
      <c r="D11432">
        <f t="shared" si="0"/>
        <v>31</v>
      </c>
      <c r="E11432" t="str">
        <f t="shared" si="1"/>
        <v>140,000</v>
      </c>
      <c r="F11432" t="str">
        <f t="shared" si="2"/>
        <v/>
      </c>
      <c r="G11432" t="str">
        <f t="shared" si="3"/>
        <v>140,000</v>
      </c>
      <c r="H11432" t="s">
        <v>96</v>
      </c>
      <c r="J11432" t="s">
        <v>84</v>
      </c>
      <c r="K11432" t="s">
        <v>101</v>
      </c>
      <c r="L11432">
        <v>140000</v>
      </c>
      <c r="M11432" t="s">
        <v>6015</v>
      </c>
    </row>
    <row r="11433" spans="1:13">
      <c r="A11433">
        <v>15928</v>
      </c>
      <c r="B11433" t="s">
        <v>24</v>
      </c>
      <c r="C11433" s="16" t="s">
        <v>19024</v>
      </c>
      <c r="D11433">
        <f t="shared" si="0"/>
        <v>31</v>
      </c>
      <c r="E11433" t="str">
        <f t="shared" si="1"/>
        <v>13,000</v>
      </c>
      <c r="F11433" t="str">
        <f t="shared" si="2"/>
        <v/>
      </c>
      <c r="G11433" t="str">
        <f t="shared" si="3"/>
        <v>13,000</v>
      </c>
      <c r="H11433" t="s">
        <v>96</v>
      </c>
      <c r="J11433" t="s">
        <v>84</v>
      </c>
      <c r="K11433" t="s">
        <v>101</v>
      </c>
      <c r="L11433">
        <v>13000</v>
      </c>
      <c r="M11433" t="s">
        <v>4825</v>
      </c>
    </row>
    <row r="11434" spans="1:13">
      <c r="A11434">
        <v>15930</v>
      </c>
      <c r="B11434" t="s">
        <v>24</v>
      </c>
      <c r="C11434" s="16" t="s">
        <v>19025</v>
      </c>
      <c r="D11434">
        <f t="shared" si="0"/>
        <v>31</v>
      </c>
      <c r="E11434" t="str">
        <f t="shared" si="1"/>
        <v>2,854,000</v>
      </c>
      <c r="F11434" t="str">
        <f t="shared" si="2"/>
        <v/>
      </c>
      <c r="G11434" t="str">
        <f t="shared" si="3"/>
        <v>2,854,000</v>
      </c>
      <c r="H11434" t="s">
        <v>96</v>
      </c>
      <c r="J11434" t="s">
        <v>88</v>
      </c>
      <c r="K11434" t="s">
        <v>101</v>
      </c>
      <c r="L11434">
        <v>2854000</v>
      </c>
      <c r="M11434" t="s">
        <v>5393</v>
      </c>
    </row>
    <row r="11435" spans="1:13">
      <c r="A11435">
        <v>15931</v>
      </c>
      <c r="B11435" t="s">
        <v>24</v>
      </c>
      <c r="C11435" s="16" t="s">
        <v>19026</v>
      </c>
      <c r="D11435">
        <f t="shared" si="0"/>
        <v>31</v>
      </c>
      <c r="E11435" t="str">
        <f t="shared" si="1"/>
        <v>2,200,000</v>
      </c>
      <c r="F11435" t="str">
        <f t="shared" si="2"/>
        <v/>
      </c>
      <c r="G11435" t="str">
        <f t="shared" si="3"/>
        <v>2,200,000</v>
      </c>
      <c r="H11435" t="s">
        <v>96</v>
      </c>
      <c r="J11435" t="s">
        <v>88</v>
      </c>
      <c r="K11435" t="s">
        <v>101</v>
      </c>
      <c r="L11435">
        <v>2200000</v>
      </c>
      <c r="M11435" t="s">
        <v>5344</v>
      </c>
    </row>
    <row r="11436" spans="1:13">
      <c r="A11436">
        <v>15932</v>
      </c>
      <c r="B11436" t="s">
        <v>24</v>
      </c>
      <c r="C11436" s="16" t="s">
        <v>19027</v>
      </c>
      <c r="D11436">
        <f t="shared" si="0"/>
        <v>31</v>
      </c>
      <c r="E11436" t="str">
        <f t="shared" si="1"/>
        <v>1,980,000</v>
      </c>
      <c r="F11436" t="str">
        <f t="shared" si="2"/>
        <v/>
      </c>
      <c r="G11436" t="str">
        <f t="shared" si="3"/>
        <v>1,980,000</v>
      </c>
      <c r="H11436" t="s">
        <v>96</v>
      </c>
      <c r="J11436" t="s">
        <v>88</v>
      </c>
      <c r="K11436" t="s">
        <v>101</v>
      </c>
      <c r="L11436">
        <v>1980000</v>
      </c>
      <c r="M11436" t="s">
        <v>5265</v>
      </c>
    </row>
    <row r="11437" spans="1:13">
      <c r="A11437">
        <v>15933</v>
      </c>
      <c r="B11437" t="s">
        <v>24</v>
      </c>
      <c r="C11437" s="16" t="s">
        <v>19028</v>
      </c>
      <c r="D11437">
        <f t="shared" si="0"/>
        <v>31</v>
      </c>
      <c r="E11437" t="str">
        <f t="shared" si="1"/>
        <v>1,800,000</v>
      </c>
      <c r="F11437" t="str">
        <f t="shared" si="2"/>
        <v/>
      </c>
      <c r="G11437" t="str">
        <f t="shared" si="3"/>
        <v>1,800,000</v>
      </c>
      <c r="H11437" t="s">
        <v>96</v>
      </c>
      <c r="J11437" t="s">
        <v>88</v>
      </c>
      <c r="K11437" t="s">
        <v>101</v>
      </c>
      <c r="L11437">
        <v>1800000</v>
      </c>
      <c r="M11437" t="s">
        <v>5257</v>
      </c>
    </row>
    <row r="11438" spans="1:13">
      <c r="A11438">
        <v>15934</v>
      </c>
      <c r="B11438" t="s">
        <v>24</v>
      </c>
      <c r="C11438" s="16" t="s">
        <v>19029</v>
      </c>
      <c r="D11438">
        <f t="shared" si="0"/>
        <v>31</v>
      </c>
      <c r="E11438" t="str">
        <f t="shared" si="1"/>
        <v>1,333,000</v>
      </c>
      <c r="F11438" t="str">
        <f t="shared" si="2"/>
        <v/>
      </c>
      <c r="G11438" t="str">
        <f t="shared" si="3"/>
        <v>1,333,000</v>
      </c>
      <c r="H11438" t="s">
        <v>96</v>
      </c>
      <c r="J11438" t="s">
        <v>88</v>
      </c>
      <c r="K11438" t="s">
        <v>101</v>
      </c>
      <c r="L11438">
        <v>1333000</v>
      </c>
      <c r="M11438" t="s">
        <v>5588</v>
      </c>
    </row>
    <row r="11439" spans="1:13">
      <c r="A11439">
        <v>15935</v>
      </c>
      <c r="B11439" t="s">
        <v>24</v>
      </c>
      <c r="C11439" s="16" t="s">
        <v>19030</v>
      </c>
      <c r="D11439">
        <f t="shared" si="0"/>
        <v>31</v>
      </c>
      <c r="E11439" t="str">
        <f t="shared" si="1"/>
        <v>1,275,000</v>
      </c>
      <c r="F11439" t="str">
        <f t="shared" si="2"/>
        <v/>
      </c>
      <c r="G11439" t="str">
        <f t="shared" si="3"/>
        <v>1,275,000</v>
      </c>
      <c r="H11439" t="s">
        <v>96</v>
      </c>
      <c r="J11439" t="s">
        <v>88</v>
      </c>
      <c r="K11439" t="s">
        <v>101</v>
      </c>
      <c r="L11439">
        <v>1275000</v>
      </c>
      <c r="M11439" t="s">
        <v>5666</v>
      </c>
    </row>
    <row r="11440" spans="1:13">
      <c r="A11440">
        <v>15936</v>
      </c>
      <c r="B11440" t="s">
        <v>24</v>
      </c>
      <c r="C11440" s="16" t="s">
        <v>19031</v>
      </c>
      <c r="D11440">
        <f t="shared" si="0"/>
        <v>31</v>
      </c>
      <c r="E11440" t="str">
        <f t="shared" si="1"/>
        <v>1,100,000</v>
      </c>
      <c r="F11440" t="str">
        <f t="shared" si="2"/>
        <v/>
      </c>
      <c r="G11440" t="str">
        <f t="shared" si="3"/>
        <v>1,100,000</v>
      </c>
      <c r="H11440" t="s">
        <v>96</v>
      </c>
      <c r="J11440" t="s">
        <v>88</v>
      </c>
      <c r="K11440" t="s">
        <v>101</v>
      </c>
      <c r="L11440">
        <v>1100000</v>
      </c>
      <c r="M11440" t="s">
        <v>6132</v>
      </c>
    </row>
    <row r="11441" spans="1:13">
      <c r="A11441">
        <v>15937</v>
      </c>
      <c r="B11441" t="s">
        <v>24</v>
      </c>
      <c r="C11441" s="16" t="s">
        <v>19032</v>
      </c>
      <c r="D11441">
        <f t="shared" si="0"/>
        <v>31</v>
      </c>
      <c r="E11441" t="str">
        <f t="shared" si="1"/>
        <v>605,000</v>
      </c>
      <c r="F11441" t="str">
        <f t="shared" si="2"/>
        <v/>
      </c>
      <c r="G11441" t="str">
        <f t="shared" si="3"/>
        <v>605,000</v>
      </c>
      <c r="H11441" t="s">
        <v>96</v>
      </c>
      <c r="J11441" t="s">
        <v>88</v>
      </c>
      <c r="K11441" t="s">
        <v>101</v>
      </c>
      <c r="L11441">
        <v>605000</v>
      </c>
      <c r="M11441" t="s">
        <v>19033</v>
      </c>
    </row>
    <row r="11442" spans="1:13">
      <c r="A11442">
        <v>15938</v>
      </c>
      <c r="B11442" t="s">
        <v>24</v>
      </c>
      <c r="C11442" s="16" t="s">
        <v>19034</v>
      </c>
      <c r="D11442">
        <f t="shared" si="0"/>
        <v>31</v>
      </c>
      <c r="E11442" t="str">
        <f t="shared" si="1"/>
        <v>400,000</v>
      </c>
      <c r="F11442" t="str">
        <f t="shared" si="2"/>
        <v/>
      </c>
      <c r="G11442" t="str">
        <f t="shared" si="3"/>
        <v>400,000</v>
      </c>
      <c r="H11442" t="s">
        <v>96</v>
      </c>
      <c r="J11442" t="s">
        <v>88</v>
      </c>
      <c r="K11442" t="s">
        <v>101</v>
      </c>
      <c r="L11442">
        <v>400000</v>
      </c>
      <c r="M11442" t="s">
        <v>5182</v>
      </c>
    </row>
    <row r="11443" spans="1:13">
      <c r="A11443">
        <v>15939</v>
      </c>
      <c r="B11443" t="s">
        <v>24</v>
      </c>
      <c r="C11443" s="16" t="s">
        <v>19035</v>
      </c>
      <c r="D11443">
        <f t="shared" si="0"/>
        <v>31</v>
      </c>
      <c r="E11443" t="str">
        <f t="shared" si="1"/>
        <v>300,000</v>
      </c>
      <c r="F11443" t="str">
        <f t="shared" si="2"/>
        <v/>
      </c>
      <c r="G11443" t="str">
        <f t="shared" si="3"/>
        <v>300,000</v>
      </c>
      <c r="H11443" t="s">
        <v>96</v>
      </c>
      <c r="J11443" t="s">
        <v>88</v>
      </c>
      <c r="K11443" t="s">
        <v>101</v>
      </c>
      <c r="L11443">
        <v>300000</v>
      </c>
      <c r="M11443" t="s">
        <v>4905</v>
      </c>
    </row>
    <row r="11444" spans="1:13">
      <c r="A11444">
        <v>15940</v>
      </c>
      <c r="B11444" t="s">
        <v>24</v>
      </c>
      <c r="C11444" s="16" t="s">
        <v>19036</v>
      </c>
      <c r="D11444">
        <f t="shared" si="0"/>
        <v>31</v>
      </c>
      <c r="E11444" t="str">
        <f t="shared" si="1"/>
        <v>250,000</v>
      </c>
      <c r="F11444" t="str">
        <f t="shared" si="2"/>
        <v/>
      </c>
      <c r="G11444" t="str">
        <f t="shared" si="3"/>
        <v>250,000</v>
      </c>
      <c r="H11444" t="s">
        <v>96</v>
      </c>
      <c r="J11444" t="s">
        <v>88</v>
      </c>
      <c r="K11444" t="s">
        <v>101</v>
      </c>
      <c r="L11444">
        <v>250000</v>
      </c>
      <c r="M11444" t="s">
        <v>4824</v>
      </c>
    </row>
    <row r="11445" spans="1:13">
      <c r="A11445">
        <v>15941</v>
      </c>
      <c r="B11445" t="s">
        <v>24</v>
      </c>
      <c r="C11445" s="16" t="s">
        <v>19037</v>
      </c>
      <c r="D11445">
        <f t="shared" si="0"/>
        <v>31</v>
      </c>
      <c r="E11445" t="str">
        <f t="shared" si="1"/>
        <v>140,000</v>
      </c>
      <c r="F11445" t="str">
        <f t="shared" si="2"/>
        <v/>
      </c>
      <c r="G11445" t="str">
        <f t="shared" si="3"/>
        <v>140,000</v>
      </c>
      <c r="H11445" t="s">
        <v>96</v>
      </c>
      <c r="J11445" t="s">
        <v>88</v>
      </c>
      <c r="K11445" t="s">
        <v>101</v>
      </c>
      <c r="L11445">
        <v>140000</v>
      </c>
      <c r="M11445" t="s">
        <v>5334</v>
      </c>
    </row>
    <row r="11446" spans="1:13">
      <c r="A11446">
        <v>15942</v>
      </c>
      <c r="B11446" t="s">
        <v>24</v>
      </c>
      <c r="C11446" s="16" t="s">
        <v>19038</v>
      </c>
      <c r="D11446">
        <f t="shared" si="0"/>
        <v>31</v>
      </c>
      <c r="E11446" t="str">
        <f t="shared" si="1"/>
        <v>140,000</v>
      </c>
      <c r="F11446" t="str">
        <f t="shared" si="2"/>
        <v/>
      </c>
      <c r="G11446" t="str">
        <f t="shared" si="3"/>
        <v>140,000</v>
      </c>
      <c r="H11446" t="s">
        <v>96</v>
      </c>
      <c r="J11446" t="s">
        <v>88</v>
      </c>
      <c r="K11446" t="s">
        <v>101</v>
      </c>
      <c r="L11446">
        <v>140000</v>
      </c>
      <c r="M11446" t="s">
        <v>6004</v>
      </c>
    </row>
    <row r="11447" spans="1:13">
      <c r="A11447">
        <v>15943</v>
      </c>
      <c r="B11447" t="s">
        <v>24</v>
      </c>
      <c r="C11447" s="16" t="s">
        <v>19039</v>
      </c>
      <c r="D11447">
        <f t="shared" si="0"/>
        <v>31</v>
      </c>
      <c r="E11447" t="str">
        <f t="shared" si="1"/>
        <v>140,000</v>
      </c>
      <c r="F11447" t="str">
        <f t="shared" si="2"/>
        <v/>
      </c>
      <c r="G11447" t="str">
        <f t="shared" si="3"/>
        <v>140,000</v>
      </c>
      <c r="H11447" t="s">
        <v>96</v>
      </c>
      <c r="J11447" t="s">
        <v>88</v>
      </c>
      <c r="K11447" t="s">
        <v>101</v>
      </c>
      <c r="L11447">
        <v>140000</v>
      </c>
      <c r="M11447" t="s">
        <v>19040</v>
      </c>
    </row>
    <row r="11448" spans="1:13">
      <c r="A11448">
        <v>15945</v>
      </c>
      <c r="B11448" t="s">
        <v>24</v>
      </c>
      <c r="C11448" s="16" t="s">
        <v>19041</v>
      </c>
      <c r="D11448">
        <f t="shared" si="0"/>
        <v>31</v>
      </c>
      <c r="E11448" t="str">
        <f t="shared" si="1"/>
        <v>2,500,000</v>
      </c>
      <c r="F11448" t="str">
        <f t="shared" si="2"/>
        <v/>
      </c>
      <c r="G11448" t="str">
        <f t="shared" si="3"/>
        <v>2,500,000</v>
      </c>
      <c r="H11448" t="s">
        <v>96</v>
      </c>
      <c r="J11448" t="s">
        <v>93</v>
      </c>
      <c r="K11448" t="s">
        <v>101</v>
      </c>
      <c r="L11448">
        <v>2500000</v>
      </c>
      <c r="M11448" t="s">
        <v>4644</v>
      </c>
    </row>
    <row r="11449" spans="1:13">
      <c r="A11449">
        <v>15946</v>
      </c>
      <c r="B11449" t="s">
        <v>24</v>
      </c>
      <c r="C11449" s="16" t="s">
        <v>19042</v>
      </c>
      <c r="D11449">
        <f t="shared" si="0"/>
        <v>31</v>
      </c>
      <c r="E11449" t="str">
        <f t="shared" si="1"/>
        <v>2,300,000</v>
      </c>
      <c r="F11449" t="str">
        <f t="shared" si="2"/>
        <v/>
      </c>
      <c r="G11449" t="str">
        <f t="shared" si="3"/>
        <v>2,300,000</v>
      </c>
      <c r="H11449" t="s">
        <v>96</v>
      </c>
      <c r="J11449" t="s">
        <v>93</v>
      </c>
      <c r="K11449" t="s">
        <v>101</v>
      </c>
      <c r="L11449">
        <v>2300000</v>
      </c>
      <c r="M11449" t="s">
        <v>5772</v>
      </c>
    </row>
    <row r="11450" spans="1:13">
      <c r="A11450">
        <v>15947</v>
      </c>
      <c r="B11450" t="s">
        <v>24</v>
      </c>
      <c r="C11450" s="16" t="s">
        <v>19043</v>
      </c>
      <c r="D11450">
        <f t="shared" si="0"/>
        <v>31</v>
      </c>
      <c r="E11450" t="str">
        <f t="shared" si="1"/>
        <v>2,004,000</v>
      </c>
      <c r="F11450" t="str">
        <f t="shared" si="2"/>
        <v/>
      </c>
      <c r="G11450" t="str">
        <f t="shared" si="3"/>
        <v>2,004,000</v>
      </c>
      <c r="H11450" t="s">
        <v>96</v>
      </c>
      <c r="J11450" t="s">
        <v>93</v>
      </c>
      <c r="K11450" t="s">
        <v>101</v>
      </c>
      <c r="L11450">
        <v>2004000</v>
      </c>
      <c r="M11450" t="s">
        <v>5835</v>
      </c>
    </row>
    <row r="11451" spans="1:13">
      <c r="A11451">
        <v>15948</v>
      </c>
      <c r="B11451" t="s">
        <v>24</v>
      </c>
      <c r="C11451" s="16" t="s">
        <v>19044</v>
      </c>
      <c r="D11451">
        <f t="shared" si="0"/>
        <v>31</v>
      </c>
      <c r="E11451" t="str">
        <f t="shared" si="1"/>
        <v>1,625,000</v>
      </c>
      <c r="F11451" t="str">
        <f t="shared" si="2"/>
        <v/>
      </c>
      <c r="G11451" t="str">
        <f t="shared" si="3"/>
        <v>1,625,000</v>
      </c>
      <c r="H11451" t="s">
        <v>96</v>
      </c>
      <c r="J11451" t="s">
        <v>93</v>
      </c>
      <c r="K11451" t="s">
        <v>101</v>
      </c>
      <c r="L11451">
        <v>1625000</v>
      </c>
      <c r="M11451" t="s">
        <v>5152</v>
      </c>
    </row>
    <row r="11452" spans="1:13">
      <c r="A11452">
        <v>15949</v>
      </c>
      <c r="B11452" t="s">
        <v>24</v>
      </c>
      <c r="C11452" s="16" t="s">
        <v>19045</v>
      </c>
      <c r="D11452">
        <f t="shared" si="0"/>
        <v>31</v>
      </c>
      <c r="E11452" t="str">
        <f t="shared" si="1"/>
        <v>1,309,000</v>
      </c>
      <c r="F11452" t="str">
        <f t="shared" si="2"/>
        <v/>
      </c>
      <c r="G11452" t="str">
        <f t="shared" si="3"/>
        <v>1,309,000</v>
      </c>
      <c r="H11452" t="s">
        <v>96</v>
      </c>
      <c r="J11452" t="s">
        <v>93</v>
      </c>
      <c r="K11452" t="s">
        <v>101</v>
      </c>
      <c r="L11452">
        <v>1309000</v>
      </c>
      <c r="M11452" t="s">
        <v>5639</v>
      </c>
    </row>
    <row r="11453" spans="1:13">
      <c r="A11453">
        <v>15950</v>
      </c>
      <c r="B11453" t="s">
        <v>24</v>
      </c>
      <c r="C11453" s="16" t="s">
        <v>19046</v>
      </c>
      <c r="D11453">
        <f t="shared" si="0"/>
        <v>31</v>
      </c>
      <c r="E11453" t="str">
        <f t="shared" si="1"/>
        <v>1,250,000</v>
      </c>
      <c r="F11453" t="str">
        <f t="shared" si="2"/>
        <v/>
      </c>
      <c r="G11453" t="str">
        <f t="shared" si="3"/>
        <v>1,250,000</v>
      </c>
      <c r="H11453" t="s">
        <v>96</v>
      </c>
      <c r="J11453" t="s">
        <v>93</v>
      </c>
      <c r="K11453" t="s">
        <v>101</v>
      </c>
      <c r="L11453">
        <v>1250000</v>
      </c>
      <c r="M11453" t="s">
        <v>6084</v>
      </c>
    </row>
    <row r="11454" spans="1:13">
      <c r="A11454">
        <v>15951</v>
      </c>
      <c r="B11454" t="s">
        <v>24</v>
      </c>
      <c r="C11454" s="16" t="s">
        <v>19047</v>
      </c>
      <c r="D11454">
        <f t="shared" si="0"/>
        <v>31</v>
      </c>
      <c r="E11454" t="str">
        <f t="shared" si="1"/>
        <v>925,000</v>
      </c>
      <c r="F11454" t="str">
        <f t="shared" si="2"/>
        <v/>
      </c>
      <c r="G11454" t="str">
        <f t="shared" si="3"/>
        <v>925,000</v>
      </c>
      <c r="H11454" t="s">
        <v>96</v>
      </c>
      <c r="J11454" t="s">
        <v>93</v>
      </c>
      <c r="K11454" t="s">
        <v>101</v>
      </c>
      <c r="L11454">
        <v>925000</v>
      </c>
      <c r="M11454" t="s">
        <v>6185</v>
      </c>
    </row>
    <row r="11455" spans="1:13">
      <c r="A11455">
        <v>15952</v>
      </c>
      <c r="B11455" t="s">
        <v>24</v>
      </c>
      <c r="C11455" s="16" t="s">
        <v>19048</v>
      </c>
      <c r="D11455">
        <f t="shared" si="0"/>
        <v>31</v>
      </c>
      <c r="E11455" t="str">
        <f t="shared" si="1"/>
        <v>875,000</v>
      </c>
      <c r="F11455" t="str">
        <f t="shared" si="2"/>
        <v/>
      </c>
      <c r="G11455" t="str">
        <f t="shared" si="3"/>
        <v>875,000</v>
      </c>
      <c r="H11455" t="s">
        <v>96</v>
      </c>
      <c r="J11455" t="s">
        <v>93</v>
      </c>
      <c r="K11455" t="s">
        <v>101</v>
      </c>
      <c r="L11455">
        <v>875000</v>
      </c>
      <c r="M11455" t="s">
        <v>4757</v>
      </c>
    </row>
    <row r="11456" spans="1:13">
      <c r="A11456">
        <v>15953</v>
      </c>
      <c r="B11456" t="s">
        <v>24</v>
      </c>
      <c r="C11456" s="16" t="s">
        <v>19049</v>
      </c>
      <c r="D11456">
        <f t="shared" si="0"/>
        <v>31</v>
      </c>
      <c r="E11456" t="str">
        <f t="shared" si="1"/>
        <v>780,000</v>
      </c>
      <c r="F11456" t="str">
        <f t="shared" si="2"/>
        <v/>
      </c>
      <c r="G11456" t="str">
        <f t="shared" si="3"/>
        <v>780,000</v>
      </c>
      <c r="H11456" t="s">
        <v>96</v>
      </c>
      <c r="J11456" t="s">
        <v>93</v>
      </c>
      <c r="K11456" t="s">
        <v>101</v>
      </c>
      <c r="L11456">
        <v>780000</v>
      </c>
      <c r="M11456" t="s">
        <v>5501</v>
      </c>
    </row>
    <row r="11457" spans="1:13">
      <c r="A11457">
        <v>15954</v>
      </c>
      <c r="B11457" t="s">
        <v>24</v>
      </c>
      <c r="C11457" s="16" t="s">
        <v>19050</v>
      </c>
      <c r="D11457">
        <f t="shared" si="0"/>
        <v>31</v>
      </c>
      <c r="E11457" t="str">
        <f t="shared" si="1"/>
        <v>760,000</v>
      </c>
      <c r="F11457" t="str">
        <f t="shared" si="2"/>
        <v/>
      </c>
      <c r="G11457" t="str">
        <f t="shared" si="3"/>
        <v>760,000</v>
      </c>
      <c r="H11457" t="s">
        <v>96</v>
      </c>
      <c r="J11457" t="s">
        <v>93</v>
      </c>
      <c r="K11457" t="s">
        <v>101</v>
      </c>
      <c r="L11457">
        <v>760000</v>
      </c>
      <c r="M11457" t="s">
        <v>5470</v>
      </c>
    </row>
    <row r="11458" spans="1:13">
      <c r="A11458">
        <v>15955</v>
      </c>
      <c r="B11458" t="s">
        <v>24</v>
      </c>
      <c r="C11458" s="16" t="s">
        <v>19051</v>
      </c>
      <c r="D11458">
        <f t="shared" si="0"/>
        <v>31</v>
      </c>
      <c r="E11458" t="str">
        <f t="shared" si="1"/>
        <v>550,000</v>
      </c>
      <c r="F11458" t="str">
        <f t="shared" si="2"/>
        <v/>
      </c>
      <c r="G11458" t="str">
        <f t="shared" si="3"/>
        <v>550,000</v>
      </c>
      <c r="H11458" t="s">
        <v>96</v>
      </c>
      <c r="J11458" t="s">
        <v>93</v>
      </c>
      <c r="K11458" t="s">
        <v>101</v>
      </c>
      <c r="L11458">
        <v>550000</v>
      </c>
      <c r="M11458" t="s">
        <v>4725</v>
      </c>
    </row>
    <row r="11459" spans="1:13">
      <c r="A11459">
        <v>15956</v>
      </c>
      <c r="B11459" t="s">
        <v>24</v>
      </c>
      <c r="C11459" s="16" t="s">
        <v>19052</v>
      </c>
      <c r="D11459">
        <f t="shared" si="0"/>
        <v>31</v>
      </c>
      <c r="E11459" t="str">
        <f t="shared" si="1"/>
        <v>500,000</v>
      </c>
      <c r="F11459" t="str">
        <f t="shared" si="2"/>
        <v/>
      </c>
      <c r="G11459" t="str">
        <f t="shared" si="3"/>
        <v>500,000</v>
      </c>
      <c r="H11459" t="s">
        <v>96</v>
      </c>
      <c r="J11459" t="s">
        <v>93</v>
      </c>
      <c r="K11459" t="s">
        <v>101</v>
      </c>
      <c r="L11459">
        <v>500000</v>
      </c>
      <c r="M11459" t="s">
        <v>5489</v>
      </c>
    </row>
    <row r="11460" spans="1:13">
      <c r="A11460">
        <v>15957</v>
      </c>
      <c r="B11460" t="s">
        <v>24</v>
      </c>
      <c r="C11460" s="16" t="s">
        <v>19053</v>
      </c>
      <c r="D11460">
        <f t="shared" si="0"/>
        <v>31</v>
      </c>
      <c r="E11460" t="str">
        <f t="shared" si="1"/>
        <v>463,000</v>
      </c>
      <c r="F11460" t="str">
        <f t="shared" si="2"/>
        <v/>
      </c>
      <c r="G11460" t="str">
        <f t="shared" si="3"/>
        <v>463,000</v>
      </c>
      <c r="H11460" t="s">
        <v>96</v>
      </c>
      <c r="J11460" t="s">
        <v>93</v>
      </c>
      <c r="K11460" t="s">
        <v>101</v>
      </c>
      <c r="L11460">
        <v>463000</v>
      </c>
      <c r="M11460" t="s">
        <v>4975</v>
      </c>
    </row>
    <row r="11461" spans="1:13">
      <c r="A11461">
        <v>15958</v>
      </c>
      <c r="B11461" t="s">
        <v>24</v>
      </c>
      <c r="C11461" s="16" t="s">
        <v>19054</v>
      </c>
      <c r="D11461">
        <f t="shared" si="0"/>
        <v>31</v>
      </c>
      <c r="E11461" t="str">
        <f t="shared" si="1"/>
        <v>439,000</v>
      </c>
      <c r="F11461" t="str">
        <f t="shared" si="2"/>
        <v/>
      </c>
      <c r="G11461" t="str">
        <f t="shared" si="3"/>
        <v>439,000</v>
      </c>
      <c r="H11461" t="s">
        <v>96</v>
      </c>
      <c r="J11461" t="s">
        <v>93</v>
      </c>
      <c r="K11461" t="s">
        <v>101</v>
      </c>
      <c r="L11461">
        <v>439000</v>
      </c>
      <c r="M11461" t="s">
        <v>5132</v>
      </c>
    </row>
    <row r="11462" spans="1:13">
      <c r="A11462">
        <v>15959</v>
      </c>
      <c r="B11462" t="s">
        <v>24</v>
      </c>
      <c r="C11462" s="16" t="s">
        <v>19055</v>
      </c>
      <c r="D11462">
        <f t="shared" si="0"/>
        <v>31</v>
      </c>
      <c r="E11462" t="str">
        <f t="shared" si="1"/>
        <v>406,000</v>
      </c>
      <c r="F11462" t="str">
        <f t="shared" si="2"/>
        <v/>
      </c>
      <c r="G11462" t="str">
        <f t="shared" si="3"/>
        <v>406,000</v>
      </c>
      <c r="H11462" t="s">
        <v>96</v>
      </c>
      <c r="J11462" t="s">
        <v>93</v>
      </c>
      <c r="K11462" t="s">
        <v>101</v>
      </c>
      <c r="L11462">
        <v>406000</v>
      </c>
      <c r="M11462" t="s">
        <v>4503</v>
      </c>
    </row>
    <row r="11463" spans="1:13">
      <c r="A11463">
        <v>15960</v>
      </c>
      <c r="B11463" t="s">
        <v>24</v>
      </c>
      <c r="C11463" s="16" t="s">
        <v>19056</v>
      </c>
      <c r="D11463">
        <f t="shared" si="0"/>
        <v>31</v>
      </c>
      <c r="E11463" t="str">
        <f t="shared" si="1"/>
        <v>283,000</v>
      </c>
      <c r="F11463" t="str">
        <f t="shared" si="2"/>
        <v/>
      </c>
      <c r="G11463" t="str">
        <f t="shared" si="3"/>
        <v>283,000</v>
      </c>
      <c r="H11463" t="s">
        <v>96</v>
      </c>
      <c r="J11463" t="s">
        <v>93</v>
      </c>
      <c r="K11463" t="s">
        <v>101</v>
      </c>
      <c r="L11463">
        <v>283000</v>
      </c>
      <c r="M11463" t="s">
        <v>4690</v>
      </c>
    </row>
    <row r="11464" spans="1:13">
      <c r="A11464">
        <v>15961</v>
      </c>
      <c r="B11464" t="s">
        <v>24</v>
      </c>
      <c r="C11464" s="16" t="s">
        <v>19057</v>
      </c>
      <c r="D11464">
        <f t="shared" si="0"/>
        <v>31</v>
      </c>
      <c r="E11464" t="str">
        <f t="shared" si="1"/>
        <v>140,000</v>
      </c>
      <c r="F11464" t="str">
        <f t="shared" si="2"/>
        <v/>
      </c>
      <c r="G11464" t="str">
        <f t="shared" si="3"/>
        <v>140,000</v>
      </c>
      <c r="H11464" t="s">
        <v>96</v>
      </c>
      <c r="J11464" t="s">
        <v>93</v>
      </c>
      <c r="K11464" t="s">
        <v>101</v>
      </c>
      <c r="L11464">
        <v>140000</v>
      </c>
      <c r="M11464" t="s">
        <v>4571</v>
      </c>
    </row>
    <row r="11465" spans="1:13">
      <c r="A11465">
        <v>15962</v>
      </c>
      <c r="B11465" t="s">
        <v>24</v>
      </c>
      <c r="C11465" s="16" t="s">
        <v>19058</v>
      </c>
      <c r="D11465">
        <f t="shared" si="0"/>
        <v>31</v>
      </c>
      <c r="E11465" t="str">
        <f t="shared" si="1"/>
        <v>140,000</v>
      </c>
      <c r="F11465" t="str">
        <f t="shared" si="2"/>
        <v/>
      </c>
      <c r="G11465" t="str">
        <f t="shared" si="3"/>
        <v>140,000</v>
      </c>
      <c r="H11465" t="s">
        <v>96</v>
      </c>
      <c r="J11465" t="s">
        <v>93</v>
      </c>
      <c r="K11465" t="s">
        <v>101</v>
      </c>
      <c r="L11465">
        <v>140000</v>
      </c>
      <c r="M11465" t="s">
        <v>4996</v>
      </c>
    </row>
    <row r="11466" spans="1:13">
      <c r="A11466">
        <v>16034</v>
      </c>
      <c r="B11466" t="s">
        <v>25</v>
      </c>
      <c r="C11466" s="16" t="s">
        <v>19059</v>
      </c>
      <c r="D11466">
        <f t="shared" si="0"/>
        <v>31</v>
      </c>
      <c r="E11466" t="str">
        <f t="shared" si="1"/>
        <v>3,100,000</v>
      </c>
      <c r="F11466" t="str">
        <f t="shared" si="2"/>
        <v/>
      </c>
      <c r="G11466" t="str">
        <f t="shared" si="3"/>
        <v>3,100,000</v>
      </c>
      <c r="H11466" t="s">
        <v>96</v>
      </c>
      <c r="J11466" t="s">
        <v>28</v>
      </c>
      <c r="K11466" t="s">
        <v>101</v>
      </c>
      <c r="L11466">
        <v>3100000</v>
      </c>
      <c r="M11466" t="s">
        <v>4974</v>
      </c>
    </row>
    <row r="11467" spans="1:13">
      <c r="A11467">
        <v>16035</v>
      </c>
      <c r="B11467" t="s">
        <v>25</v>
      </c>
      <c r="C11467" s="16" t="s">
        <v>19060</v>
      </c>
      <c r="D11467">
        <f t="shared" si="0"/>
        <v>31</v>
      </c>
      <c r="E11467" t="str">
        <f t="shared" si="1"/>
        <v>2,000,000</v>
      </c>
      <c r="F11467" t="str">
        <f t="shared" si="2"/>
        <v/>
      </c>
      <c r="G11467" t="str">
        <f t="shared" si="3"/>
        <v>2,000,000</v>
      </c>
      <c r="H11467" t="s">
        <v>96</v>
      </c>
      <c r="J11467" t="s">
        <v>28</v>
      </c>
      <c r="K11467" t="s">
        <v>101</v>
      </c>
      <c r="L11467">
        <v>2000000</v>
      </c>
      <c r="M11467" t="s">
        <v>5354</v>
      </c>
    </row>
    <row r="11468" spans="1:13">
      <c r="A11468">
        <v>16036</v>
      </c>
      <c r="B11468" t="s">
        <v>25</v>
      </c>
      <c r="C11468" s="16" t="s">
        <v>19061</v>
      </c>
      <c r="D11468">
        <f t="shared" si="0"/>
        <v>31</v>
      </c>
      <c r="E11468" t="str">
        <f t="shared" si="1"/>
        <v>1,558,000</v>
      </c>
      <c r="F11468" t="str">
        <f t="shared" si="2"/>
        <v/>
      </c>
      <c r="G11468" t="str">
        <f t="shared" si="3"/>
        <v>1,558,000</v>
      </c>
      <c r="H11468" t="s">
        <v>96</v>
      </c>
      <c r="J11468" t="s">
        <v>28</v>
      </c>
      <c r="K11468" t="s">
        <v>101</v>
      </c>
      <c r="L11468">
        <v>1558000</v>
      </c>
      <c r="M11468" t="s">
        <v>4657</v>
      </c>
    </row>
    <row r="11469" spans="1:13">
      <c r="A11469">
        <v>16037</v>
      </c>
      <c r="B11469" t="s">
        <v>25</v>
      </c>
      <c r="C11469" s="16" t="s">
        <v>19062</v>
      </c>
      <c r="D11469">
        <f t="shared" si="0"/>
        <v>31</v>
      </c>
      <c r="E11469" t="str">
        <f t="shared" si="1"/>
        <v>1,025,000</v>
      </c>
      <c r="F11469" t="str">
        <f t="shared" si="2"/>
        <v/>
      </c>
      <c r="G11469" t="str">
        <f t="shared" si="3"/>
        <v>1,025,000</v>
      </c>
      <c r="H11469" t="s">
        <v>96</v>
      </c>
      <c r="J11469" t="s">
        <v>28</v>
      </c>
      <c r="K11469" t="s">
        <v>101</v>
      </c>
      <c r="L11469">
        <v>1025000</v>
      </c>
      <c r="M11469" t="s">
        <v>5908</v>
      </c>
    </row>
    <row r="11470" spans="1:13">
      <c r="A11470">
        <v>16038</v>
      </c>
      <c r="B11470" t="s">
        <v>25</v>
      </c>
      <c r="C11470" s="16" t="s">
        <v>19063</v>
      </c>
      <c r="D11470">
        <f t="shared" si="0"/>
        <v>31</v>
      </c>
      <c r="E11470" t="str">
        <f t="shared" si="1"/>
        <v>1,000,000</v>
      </c>
      <c r="F11470" t="str">
        <f t="shared" si="2"/>
        <v/>
      </c>
      <c r="G11470" t="str">
        <f t="shared" si="3"/>
        <v>1,000,000</v>
      </c>
      <c r="H11470" t="s">
        <v>96</v>
      </c>
      <c r="J11470" t="s">
        <v>28</v>
      </c>
      <c r="K11470" t="s">
        <v>101</v>
      </c>
      <c r="L11470">
        <v>1000000</v>
      </c>
      <c r="M11470" t="s">
        <v>5629</v>
      </c>
    </row>
    <row r="11471" spans="1:13">
      <c r="A11471">
        <v>16039</v>
      </c>
      <c r="B11471" t="s">
        <v>25</v>
      </c>
      <c r="C11471" s="16" t="s">
        <v>19064</v>
      </c>
      <c r="D11471">
        <f t="shared" si="0"/>
        <v>31</v>
      </c>
      <c r="E11471" t="str">
        <f t="shared" si="1"/>
        <v>1,000,000</v>
      </c>
      <c r="F11471" t="str">
        <f t="shared" si="2"/>
        <v/>
      </c>
      <c r="G11471" t="str">
        <f t="shared" si="3"/>
        <v>1,000,000</v>
      </c>
      <c r="H11471" t="s">
        <v>96</v>
      </c>
      <c r="J11471" t="s">
        <v>28</v>
      </c>
      <c r="K11471" t="s">
        <v>101</v>
      </c>
      <c r="L11471">
        <v>1000000</v>
      </c>
      <c r="M11471" t="s">
        <v>6114</v>
      </c>
    </row>
    <row r="11472" spans="1:13">
      <c r="A11472">
        <v>16040</v>
      </c>
      <c r="B11472" t="s">
        <v>25</v>
      </c>
      <c r="C11472" s="16" t="s">
        <v>19065</v>
      </c>
      <c r="D11472">
        <f t="shared" si="0"/>
        <v>31</v>
      </c>
      <c r="E11472" t="str">
        <f t="shared" si="1"/>
        <v>875,000</v>
      </c>
      <c r="F11472" t="str">
        <f t="shared" si="2"/>
        <v/>
      </c>
      <c r="G11472" t="str">
        <f t="shared" si="3"/>
        <v>875,000</v>
      </c>
      <c r="H11472" t="s">
        <v>96</v>
      </c>
      <c r="J11472" t="s">
        <v>28</v>
      </c>
      <c r="K11472" t="s">
        <v>101</v>
      </c>
      <c r="L11472">
        <v>875000</v>
      </c>
      <c r="M11472" t="s">
        <v>5993</v>
      </c>
    </row>
    <row r="11473" spans="1:13">
      <c r="A11473">
        <v>16041</v>
      </c>
      <c r="B11473" t="s">
        <v>25</v>
      </c>
      <c r="C11473" s="16" t="s">
        <v>19066</v>
      </c>
      <c r="D11473">
        <f t="shared" si="0"/>
        <v>31</v>
      </c>
      <c r="E11473" t="str">
        <f t="shared" si="1"/>
        <v>725,000</v>
      </c>
      <c r="F11473" t="str">
        <f t="shared" si="2"/>
        <v/>
      </c>
      <c r="G11473" t="str">
        <f t="shared" si="3"/>
        <v>725,000</v>
      </c>
      <c r="H11473" t="s">
        <v>96</v>
      </c>
      <c r="J11473" t="s">
        <v>28</v>
      </c>
      <c r="K11473" t="s">
        <v>101</v>
      </c>
      <c r="L11473">
        <v>725000</v>
      </c>
      <c r="M11473" t="s">
        <v>5448</v>
      </c>
    </row>
    <row r="11474" spans="1:13">
      <c r="A11474">
        <v>16042</v>
      </c>
      <c r="B11474" t="s">
        <v>25</v>
      </c>
      <c r="C11474" s="16" t="s">
        <v>19067</v>
      </c>
      <c r="D11474">
        <f t="shared" si="0"/>
        <v>31</v>
      </c>
      <c r="E11474" t="str">
        <f t="shared" si="1"/>
        <v>675,000</v>
      </c>
      <c r="F11474" t="str">
        <f t="shared" si="2"/>
        <v/>
      </c>
      <c r="G11474" t="str">
        <f t="shared" si="3"/>
        <v>675,000</v>
      </c>
      <c r="H11474" t="s">
        <v>96</v>
      </c>
      <c r="J11474" t="s">
        <v>28</v>
      </c>
      <c r="K11474" t="s">
        <v>101</v>
      </c>
      <c r="L11474">
        <v>675000</v>
      </c>
      <c r="M11474" t="s">
        <v>4546</v>
      </c>
    </row>
    <row r="11475" spans="1:13">
      <c r="A11475">
        <v>16043</v>
      </c>
      <c r="B11475" t="s">
        <v>25</v>
      </c>
      <c r="C11475" s="16" t="s">
        <v>19068</v>
      </c>
      <c r="D11475">
        <f t="shared" si="0"/>
        <v>31</v>
      </c>
      <c r="E11475" t="str">
        <f t="shared" si="1"/>
        <v>500,000</v>
      </c>
      <c r="F11475" t="str">
        <f t="shared" si="2"/>
        <v/>
      </c>
      <c r="G11475" t="str">
        <f t="shared" si="3"/>
        <v>500,000</v>
      </c>
      <c r="H11475" t="s">
        <v>96</v>
      </c>
      <c r="J11475" t="s">
        <v>28</v>
      </c>
      <c r="K11475" t="s">
        <v>101</v>
      </c>
      <c r="L11475">
        <v>500000</v>
      </c>
      <c r="M11475" t="s">
        <v>5006</v>
      </c>
    </row>
    <row r="11476" spans="1:13">
      <c r="A11476">
        <v>16044</v>
      </c>
      <c r="B11476" t="s">
        <v>25</v>
      </c>
      <c r="C11476" s="16" t="s">
        <v>19069</v>
      </c>
      <c r="D11476">
        <f t="shared" si="0"/>
        <v>31</v>
      </c>
      <c r="E11476" t="str">
        <f t="shared" si="1"/>
        <v>217,000</v>
      </c>
      <c r="F11476" t="str">
        <f t="shared" si="2"/>
        <v/>
      </c>
      <c r="G11476" t="str">
        <f t="shared" si="3"/>
        <v>217,000</v>
      </c>
      <c r="H11476" t="s">
        <v>96</v>
      </c>
      <c r="J11476" t="s">
        <v>28</v>
      </c>
      <c r="K11476" t="s">
        <v>101</v>
      </c>
      <c r="L11476">
        <v>217000</v>
      </c>
      <c r="M11476" t="s">
        <v>5877</v>
      </c>
    </row>
    <row r="11477" spans="1:13">
      <c r="A11477">
        <v>16045</v>
      </c>
      <c r="B11477" t="s">
        <v>25</v>
      </c>
      <c r="C11477" s="16" t="s">
        <v>19070</v>
      </c>
      <c r="D11477">
        <f t="shared" si="0"/>
        <v>31</v>
      </c>
      <c r="E11477" t="str">
        <f t="shared" si="1"/>
        <v>130,000</v>
      </c>
      <c r="F11477" t="str">
        <f t="shared" si="2"/>
        <v/>
      </c>
      <c r="G11477" t="str">
        <f t="shared" si="3"/>
        <v>130,000</v>
      </c>
      <c r="H11477" t="s">
        <v>96</v>
      </c>
      <c r="J11477" t="s">
        <v>28</v>
      </c>
      <c r="K11477" t="s">
        <v>101</v>
      </c>
      <c r="L11477">
        <v>130000</v>
      </c>
      <c r="M11477" t="s">
        <v>5097</v>
      </c>
    </row>
    <row r="11478" spans="1:13">
      <c r="A11478">
        <v>16046</v>
      </c>
      <c r="B11478" t="s">
        <v>25</v>
      </c>
      <c r="C11478" s="16" t="s">
        <v>19071</v>
      </c>
      <c r="D11478">
        <f t="shared" si="0"/>
        <v>31</v>
      </c>
      <c r="E11478" t="str">
        <f t="shared" si="1"/>
        <v>125,000</v>
      </c>
      <c r="F11478" t="str">
        <f t="shared" si="2"/>
        <v/>
      </c>
      <c r="G11478" t="str">
        <f t="shared" si="3"/>
        <v>125,000</v>
      </c>
      <c r="H11478" t="s">
        <v>96</v>
      </c>
      <c r="J11478" t="s">
        <v>28</v>
      </c>
      <c r="K11478" t="s">
        <v>101</v>
      </c>
      <c r="L11478">
        <v>125000</v>
      </c>
      <c r="M11478" t="s">
        <v>5759</v>
      </c>
    </row>
    <row r="11479" spans="1:13">
      <c r="A11479">
        <v>16048</v>
      </c>
      <c r="B11479" t="s">
        <v>25</v>
      </c>
      <c r="C11479" s="16" t="s">
        <v>19072</v>
      </c>
      <c r="D11479">
        <f t="shared" si="0"/>
        <v>31</v>
      </c>
      <c r="E11479" t="str">
        <f t="shared" si="1"/>
        <v>7,070,000</v>
      </c>
      <c r="F11479" t="str">
        <f t="shared" si="2"/>
        <v/>
      </c>
      <c r="G11479" t="str">
        <f t="shared" si="3"/>
        <v>7,070,000</v>
      </c>
      <c r="H11479" t="s">
        <v>96</v>
      </c>
      <c r="J11479" t="s">
        <v>32</v>
      </c>
      <c r="K11479" t="s">
        <v>101</v>
      </c>
      <c r="L11479">
        <v>7070000</v>
      </c>
      <c r="M11479" t="s">
        <v>5481</v>
      </c>
    </row>
    <row r="11480" spans="1:13">
      <c r="A11480">
        <v>16049</v>
      </c>
      <c r="B11480" t="s">
        <v>25</v>
      </c>
      <c r="C11480" s="16" t="s">
        <v>18652</v>
      </c>
      <c r="D11480">
        <f t="shared" si="0"/>
        <v>31</v>
      </c>
      <c r="E11480" t="str">
        <f t="shared" si="1"/>
        <v>3,500,000</v>
      </c>
      <c r="F11480" t="str">
        <f t="shared" si="2"/>
        <v/>
      </c>
      <c r="G11480" t="str">
        <f t="shared" si="3"/>
        <v>3,500,000</v>
      </c>
      <c r="H11480" t="s">
        <v>96</v>
      </c>
      <c r="J11480" t="s">
        <v>32</v>
      </c>
      <c r="K11480" t="s">
        <v>101</v>
      </c>
      <c r="L11480">
        <v>3500000</v>
      </c>
      <c r="M11480" t="s">
        <v>5439</v>
      </c>
    </row>
    <row r="11481" spans="1:13">
      <c r="A11481">
        <v>16050</v>
      </c>
      <c r="B11481" t="s">
        <v>25</v>
      </c>
      <c r="C11481" s="16" t="s">
        <v>19073</v>
      </c>
      <c r="D11481">
        <f t="shared" si="0"/>
        <v>31</v>
      </c>
      <c r="E11481" t="str">
        <f t="shared" si="1"/>
        <v>3,340,000</v>
      </c>
      <c r="F11481" t="str">
        <f t="shared" si="2"/>
        <v/>
      </c>
      <c r="G11481" t="str">
        <f t="shared" si="3"/>
        <v>3,340,000</v>
      </c>
      <c r="H11481" t="s">
        <v>96</v>
      </c>
      <c r="J11481" t="s">
        <v>32</v>
      </c>
      <c r="K11481" t="s">
        <v>101</v>
      </c>
      <c r="L11481">
        <v>3340000</v>
      </c>
      <c r="M11481" t="s">
        <v>5828</v>
      </c>
    </row>
    <row r="11482" spans="1:13">
      <c r="A11482">
        <v>16051</v>
      </c>
      <c r="B11482" t="s">
        <v>25</v>
      </c>
      <c r="C11482" s="16" t="s">
        <v>19074</v>
      </c>
      <c r="D11482">
        <f t="shared" si="0"/>
        <v>31</v>
      </c>
      <c r="E11482" t="str">
        <f t="shared" si="1"/>
        <v>3,000,000</v>
      </c>
      <c r="F11482" t="str">
        <f t="shared" si="2"/>
        <v/>
      </c>
      <c r="G11482" t="str">
        <f t="shared" si="3"/>
        <v>3,000,000</v>
      </c>
      <c r="H11482" t="s">
        <v>96</v>
      </c>
      <c r="J11482" t="s">
        <v>32</v>
      </c>
      <c r="K11482" t="s">
        <v>101</v>
      </c>
      <c r="L11482">
        <v>3000000</v>
      </c>
      <c r="M11482" t="s">
        <v>5863</v>
      </c>
    </row>
    <row r="11483" spans="1:13">
      <c r="A11483">
        <v>16052</v>
      </c>
      <c r="B11483" t="s">
        <v>25</v>
      </c>
      <c r="C11483" s="16" t="s">
        <v>19075</v>
      </c>
      <c r="D11483">
        <f t="shared" si="0"/>
        <v>31</v>
      </c>
      <c r="E11483" t="str">
        <f t="shared" si="1"/>
        <v>1,400,000</v>
      </c>
      <c r="F11483" t="str">
        <f t="shared" si="2"/>
        <v/>
      </c>
      <c r="G11483" t="str">
        <f t="shared" si="3"/>
        <v>1,400,000</v>
      </c>
      <c r="H11483" t="s">
        <v>96</v>
      </c>
      <c r="J11483" t="s">
        <v>32</v>
      </c>
      <c r="K11483" t="s">
        <v>101</v>
      </c>
      <c r="L11483">
        <v>1400000</v>
      </c>
      <c r="M11483" t="s">
        <v>5435</v>
      </c>
    </row>
    <row r="11484" spans="1:13">
      <c r="A11484">
        <v>16053</v>
      </c>
      <c r="B11484" t="s">
        <v>25</v>
      </c>
      <c r="C11484" s="16" t="s">
        <v>19076</v>
      </c>
      <c r="D11484">
        <f t="shared" si="0"/>
        <v>31</v>
      </c>
      <c r="E11484" t="str">
        <f t="shared" si="1"/>
        <v>1,313,000</v>
      </c>
      <c r="F11484" t="str">
        <f t="shared" si="2"/>
        <v/>
      </c>
      <c r="G11484" t="str">
        <f t="shared" si="3"/>
        <v>1,313,000</v>
      </c>
      <c r="H11484" t="s">
        <v>96</v>
      </c>
      <c r="J11484" t="s">
        <v>32</v>
      </c>
      <c r="K11484" t="s">
        <v>101</v>
      </c>
      <c r="L11484">
        <v>1313000</v>
      </c>
      <c r="M11484" t="s">
        <v>4708</v>
      </c>
    </row>
    <row r="11485" spans="1:13">
      <c r="A11485">
        <v>16054</v>
      </c>
      <c r="B11485" t="s">
        <v>25</v>
      </c>
      <c r="C11485" s="16" t="s">
        <v>19077</v>
      </c>
      <c r="D11485">
        <f t="shared" si="0"/>
        <v>31</v>
      </c>
      <c r="E11485" t="str">
        <f t="shared" si="1"/>
        <v>950,000</v>
      </c>
      <c r="F11485" t="str">
        <f t="shared" si="2"/>
        <v/>
      </c>
      <c r="G11485" t="str">
        <f t="shared" si="3"/>
        <v>950,000</v>
      </c>
      <c r="H11485" t="s">
        <v>96</v>
      </c>
      <c r="J11485" t="s">
        <v>32</v>
      </c>
      <c r="K11485" t="s">
        <v>101</v>
      </c>
      <c r="L11485">
        <v>950000</v>
      </c>
      <c r="M11485" t="s">
        <v>5322</v>
      </c>
    </row>
    <row r="11486" spans="1:13">
      <c r="A11486">
        <v>16055</v>
      </c>
      <c r="B11486" t="s">
        <v>25</v>
      </c>
      <c r="C11486" s="16" t="s">
        <v>19078</v>
      </c>
      <c r="D11486">
        <f t="shared" si="0"/>
        <v>31</v>
      </c>
      <c r="E11486" t="str">
        <f t="shared" si="1"/>
        <v>900,000</v>
      </c>
      <c r="F11486" t="str">
        <f t="shared" si="2"/>
        <v/>
      </c>
      <c r="G11486" t="str">
        <f t="shared" si="3"/>
        <v>900,000</v>
      </c>
      <c r="H11486" t="s">
        <v>96</v>
      </c>
      <c r="J11486" t="s">
        <v>32</v>
      </c>
      <c r="K11486" t="s">
        <v>101</v>
      </c>
      <c r="L11486">
        <v>900000</v>
      </c>
      <c r="M11486" t="s">
        <v>5020</v>
      </c>
    </row>
    <row r="11487" spans="1:13">
      <c r="A11487">
        <v>16056</v>
      </c>
      <c r="B11487" t="s">
        <v>25</v>
      </c>
      <c r="C11487" s="16" t="s">
        <v>19079</v>
      </c>
      <c r="D11487">
        <f t="shared" si="0"/>
        <v>31</v>
      </c>
      <c r="E11487" t="str">
        <f t="shared" si="1"/>
        <v>705,000</v>
      </c>
      <c r="F11487" t="str">
        <f t="shared" si="2"/>
        <v/>
      </c>
      <c r="G11487" t="str">
        <f t="shared" si="3"/>
        <v>705,000</v>
      </c>
      <c r="H11487" t="s">
        <v>96</v>
      </c>
      <c r="J11487" t="s">
        <v>32</v>
      </c>
      <c r="K11487" t="s">
        <v>101</v>
      </c>
      <c r="L11487">
        <v>705000</v>
      </c>
      <c r="M11487" t="s">
        <v>4919</v>
      </c>
    </row>
    <row r="11488" spans="1:13">
      <c r="A11488">
        <v>16057</v>
      </c>
      <c r="B11488" t="s">
        <v>25</v>
      </c>
      <c r="C11488" s="16" t="s">
        <v>19080</v>
      </c>
      <c r="D11488">
        <f t="shared" si="0"/>
        <v>31</v>
      </c>
      <c r="E11488" t="str">
        <f t="shared" si="1"/>
        <v>665,000</v>
      </c>
      <c r="F11488" t="str">
        <f t="shared" si="2"/>
        <v/>
      </c>
      <c r="G11488" t="str">
        <f t="shared" si="3"/>
        <v>665,000</v>
      </c>
      <c r="H11488" t="s">
        <v>96</v>
      </c>
      <c r="J11488" t="s">
        <v>32</v>
      </c>
      <c r="K11488" t="s">
        <v>101</v>
      </c>
      <c r="L11488">
        <v>665000</v>
      </c>
      <c r="M11488" t="s">
        <v>6020</v>
      </c>
    </row>
    <row r="11489" spans="1:13">
      <c r="A11489">
        <v>16058</v>
      </c>
      <c r="B11489" t="s">
        <v>25</v>
      </c>
      <c r="C11489" s="16" t="s">
        <v>19081</v>
      </c>
      <c r="D11489">
        <f t="shared" si="0"/>
        <v>31</v>
      </c>
      <c r="E11489" t="str">
        <f t="shared" si="1"/>
        <v>625,000</v>
      </c>
      <c r="F11489" t="str">
        <f t="shared" si="2"/>
        <v/>
      </c>
      <c r="G11489" t="str">
        <f t="shared" si="3"/>
        <v>625,000</v>
      </c>
      <c r="H11489" t="s">
        <v>96</v>
      </c>
      <c r="J11489" t="s">
        <v>32</v>
      </c>
      <c r="K11489" t="s">
        <v>101</v>
      </c>
      <c r="L11489">
        <v>625000</v>
      </c>
      <c r="M11489" t="s">
        <v>5657</v>
      </c>
    </row>
    <row r="11490" spans="1:13">
      <c r="A11490">
        <v>16059</v>
      </c>
      <c r="B11490" t="s">
        <v>25</v>
      </c>
      <c r="C11490" s="16" t="s">
        <v>18666</v>
      </c>
      <c r="D11490">
        <f t="shared" si="0"/>
        <v>31</v>
      </c>
      <c r="E11490" t="str">
        <f t="shared" si="1"/>
        <v>550,000</v>
      </c>
      <c r="F11490" t="str">
        <f t="shared" si="2"/>
        <v/>
      </c>
      <c r="G11490" t="str">
        <f t="shared" si="3"/>
        <v>550,000</v>
      </c>
      <c r="H11490" t="s">
        <v>96</v>
      </c>
      <c r="J11490" t="s">
        <v>32</v>
      </c>
      <c r="K11490" t="s">
        <v>101</v>
      </c>
      <c r="L11490">
        <v>550000</v>
      </c>
      <c r="M11490" t="s">
        <v>5329</v>
      </c>
    </row>
    <row r="11491" spans="1:13">
      <c r="A11491">
        <v>16060</v>
      </c>
      <c r="B11491" t="s">
        <v>25</v>
      </c>
      <c r="C11491" s="16" t="s">
        <v>19082</v>
      </c>
      <c r="D11491">
        <f t="shared" si="0"/>
        <v>31</v>
      </c>
      <c r="E11491" t="str">
        <f t="shared" si="1"/>
        <v>525,000</v>
      </c>
      <c r="F11491" t="str">
        <f t="shared" si="2"/>
        <v/>
      </c>
      <c r="G11491" t="str">
        <f t="shared" si="3"/>
        <v>525,000</v>
      </c>
      <c r="H11491" t="s">
        <v>96</v>
      </c>
      <c r="J11491" t="s">
        <v>32</v>
      </c>
      <c r="K11491" t="s">
        <v>101</v>
      </c>
      <c r="L11491">
        <v>525000</v>
      </c>
      <c r="M11491" t="s">
        <v>5848</v>
      </c>
    </row>
    <row r="11492" spans="1:13">
      <c r="A11492">
        <v>16061</v>
      </c>
      <c r="B11492" t="s">
        <v>25</v>
      </c>
      <c r="C11492" s="16" t="s">
        <v>19083</v>
      </c>
      <c r="D11492">
        <f t="shared" si="0"/>
        <v>31</v>
      </c>
      <c r="E11492" t="str">
        <f t="shared" si="1"/>
        <v>315,000</v>
      </c>
      <c r="F11492" t="str">
        <f t="shared" si="2"/>
        <v/>
      </c>
      <c r="G11492" t="str">
        <f t="shared" si="3"/>
        <v>315,000</v>
      </c>
      <c r="H11492" t="s">
        <v>96</v>
      </c>
      <c r="J11492" t="s">
        <v>32</v>
      </c>
      <c r="K11492" t="s">
        <v>101</v>
      </c>
      <c r="L11492">
        <v>315000</v>
      </c>
      <c r="M11492" t="s">
        <v>5852</v>
      </c>
    </row>
    <row r="11493" spans="1:13">
      <c r="A11493">
        <v>16062</v>
      </c>
      <c r="B11493" t="s">
        <v>25</v>
      </c>
      <c r="C11493" s="16" t="s">
        <v>19084</v>
      </c>
      <c r="D11493">
        <f t="shared" si="0"/>
        <v>31</v>
      </c>
      <c r="E11493" t="str">
        <f t="shared" si="1"/>
        <v>225,000</v>
      </c>
      <c r="F11493" t="str">
        <f t="shared" si="2"/>
        <v/>
      </c>
      <c r="G11493" t="str">
        <f t="shared" si="3"/>
        <v>225,000</v>
      </c>
      <c r="H11493" t="s">
        <v>96</v>
      </c>
      <c r="J11493" t="s">
        <v>32</v>
      </c>
      <c r="K11493" t="s">
        <v>101</v>
      </c>
      <c r="L11493">
        <v>225000</v>
      </c>
      <c r="M11493" t="s">
        <v>5305</v>
      </c>
    </row>
    <row r="11494" spans="1:13">
      <c r="A11494">
        <v>16063</v>
      </c>
      <c r="B11494" t="s">
        <v>25</v>
      </c>
      <c r="C11494" s="16" t="s">
        <v>19085</v>
      </c>
      <c r="D11494">
        <f t="shared" si="0"/>
        <v>31</v>
      </c>
      <c r="E11494" t="str">
        <f t="shared" si="1"/>
        <v>130,000</v>
      </c>
      <c r="F11494" t="str">
        <f t="shared" si="2"/>
        <v/>
      </c>
      <c r="G11494" t="str">
        <f t="shared" si="3"/>
        <v>130,000</v>
      </c>
      <c r="H11494" t="s">
        <v>96</v>
      </c>
      <c r="J11494" t="s">
        <v>32</v>
      </c>
      <c r="K11494" t="s">
        <v>101</v>
      </c>
      <c r="L11494">
        <v>130000</v>
      </c>
      <c r="M11494" t="s">
        <v>5442</v>
      </c>
    </row>
    <row r="11495" spans="1:13">
      <c r="A11495">
        <v>16064</v>
      </c>
      <c r="B11495" t="s">
        <v>25</v>
      </c>
      <c r="C11495" s="16" t="s">
        <v>19086</v>
      </c>
      <c r="D11495">
        <f t="shared" si="0"/>
        <v>31</v>
      </c>
      <c r="E11495" t="str">
        <f t="shared" si="1"/>
        <v>130,000</v>
      </c>
      <c r="F11495" t="str">
        <f t="shared" si="2"/>
        <v/>
      </c>
      <c r="G11495" t="str">
        <f t="shared" si="3"/>
        <v>130,000</v>
      </c>
      <c r="H11495" t="s">
        <v>96</v>
      </c>
      <c r="J11495" t="s">
        <v>32</v>
      </c>
      <c r="K11495" t="s">
        <v>101</v>
      </c>
      <c r="L11495">
        <v>130000</v>
      </c>
      <c r="M11495" t="s">
        <v>4505</v>
      </c>
    </row>
    <row r="11496" spans="1:13">
      <c r="A11496">
        <v>16066</v>
      </c>
      <c r="B11496" t="s">
        <v>25</v>
      </c>
      <c r="C11496" s="16" t="s">
        <v>19087</v>
      </c>
      <c r="D11496">
        <f t="shared" si="0"/>
        <v>31</v>
      </c>
      <c r="E11496" t="str">
        <f t="shared" si="1"/>
        <v>1,955,000</v>
      </c>
      <c r="F11496" t="str">
        <f t="shared" si="2"/>
        <v/>
      </c>
      <c r="G11496" t="str">
        <f t="shared" si="3"/>
        <v>1,955,000</v>
      </c>
      <c r="H11496" t="s">
        <v>96</v>
      </c>
      <c r="J11496" t="s">
        <v>34</v>
      </c>
      <c r="K11496" t="s">
        <v>101</v>
      </c>
      <c r="L11496">
        <v>1955000</v>
      </c>
      <c r="M11496" t="s">
        <v>5483</v>
      </c>
    </row>
    <row r="11497" spans="1:13">
      <c r="A11497">
        <v>16067</v>
      </c>
      <c r="B11497" t="s">
        <v>25</v>
      </c>
      <c r="C11497" s="16" t="s">
        <v>19088</v>
      </c>
      <c r="D11497">
        <f t="shared" si="0"/>
        <v>31</v>
      </c>
      <c r="E11497" t="str">
        <f t="shared" si="1"/>
        <v>1,908,000</v>
      </c>
      <c r="F11497" t="str">
        <f t="shared" si="2"/>
        <v/>
      </c>
      <c r="G11497" t="str">
        <f t="shared" si="3"/>
        <v>1,908,000</v>
      </c>
      <c r="H11497" t="s">
        <v>96</v>
      </c>
      <c r="J11497" t="s">
        <v>34</v>
      </c>
      <c r="K11497" t="s">
        <v>101</v>
      </c>
      <c r="L11497">
        <v>1908000</v>
      </c>
      <c r="M11497" t="s">
        <v>5416</v>
      </c>
    </row>
    <row r="11498" spans="1:13">
      <c r="A11498">
        <v>16068</v>
      </c>
      <c r="B11498" t="s">
        <v>25</v>
      </c>
      <c r="C11498" s="16" t="s">
        <v>19089</v>
      </c>
      <c r="D11498">
        <f t="shared" si="0"/>
        <v>31</v>
      </c>
      <c r="E11498" t="str">
        <f t="shared" si="1"/>
        <v>1,850,000</v>
      </c>
      <c r="F11498" t="str">
        <f t="shared" si="2"/>
        <v/>
      </c>
      <c r="G11498" t="str">
        <f t="shared" si="3"/>
        <v>1,850,000</v>
      </c>
      <c r="H11498" t="s">
        <v>96</v>
      </c>
      <c r="J11498" t="s">
        <v>34</v>
      </c>
      <c r="K11498" t="s">
        <v>101</v>
      </c>
      <c r="L11498">
        <v>1850000</v>
      </c>
      <c r="M11498" t="s">
        <v>5668</v>
      </c>
    </row>
    <row r="11499" spans="1:13">
      <c r="A11499">
        <v>16069</v>
      </c>
      <c r="B11499" t="s">
        <v>25</v>
      </c>
      <c r="C11499" s="16" t="s">
        <v>18999</v>
      </c>
      <c r="D11499">
        <f t="shared" si="0"/>
        <v>31</v>
      </c>
      <c r="E11499" t="str">
        <f t="shared" si="1"/>
        <v>1,250,000</v>
      </c>
      <c r="F11499" t="str">
        <f t="shared" si="2"/>
        <v/>
      </c>
      <c r="G11499" t="str">
        <f t="shared" si="3"/>
        <v>1,250,000</v>
      </c>
      <c r="H11499" t="s">
        <v>96</v>
      </c>
      <c r="J11499" t="s">
        <v>34</v>
      </c>
      <c r="K11499" t="s">
        <v>101</v>
      </c>
      <c r="L11499">
        <v>1250000</v>
      </c>
      <c r="M11499" t="s">
        <v>5193</v>
      </c>
    </row>
    <row r="11500" spans="1:13">
      <c r="A11500">
        <v>16070</v>
      </c>
      <c r="B11500" t="s">
        <v>25</v>
      </c>
      <c r="C11500" s="16" t="s">
        <v>19090</v>
      </c>
      <c r="D11500">
        <f t="shared" si="0"/>
        <v>31</v>
      </c>
      <c r="E11500" t="str">
        <f t="shared" si="1"/>
        <v>1,206,000</v>
      </c>
      <c r="F11500" t="str">
        <f t="shared" si="2"/>
        <v/>
      </c>
      <c r="G11500" t="str">
        <f t="shared" si="3"/>
        <v>1,206,000</v>
      </c>
      <c r="H11500" t="s">
        <v>96</v>
      </c>
      <c r="J11500" t="s">
        <v>34</v>
      </c>
      <c r="K11500" t="s">
        <v>101</v>
      </c>
      <c r="L11500">
        <v>1206000</v>
      </c>
      <c r="M11500" t="s">
        <v>5350</v>
      </c>
    </row>
    <row r="11501" spans="1:13">
      <c r="A11501">
        <v>16071</v>
      </c>
      <c r="B11501" t="s">
        <v>25</v>
      </c>
      <c r="C11501" s="16" t="s">
        <v>19091</v>
      </c>
      <c r="D11501">
        <f t="shared" si="0"/>
        <v>31</v>
      </c>
      <c r="E11501" t="str">
        <f t="shared" si="1"/>
        <v>1,006,000</v>
      </c>
      <c r="F11501" t="str">
        <f t="shared" si="2"/>
        <v/>
      </c>
      <c r="G11501" t="str">
        <f t="shared" si="3"/>
        <v>1,006,000</v>
      </c>
      <c r="H11501" t="s">
        <v>96</v>
      </c>
      <c r="J11501" t="s">
        <v>34</v>
      </c>
      <c r="K11501" t="s">
        <v>101</v>
      </c>
      <c r="L11501">
        <v>1006000</v>
      </c>
      <c r="M11501" t="s">
        <v>4923</v>
      </c>
    </row>
    <row r="11502" spans="1:13">
      <c r="A11502">
        <v>16072</v>
      </c>
      <c r="B11502" t="s">
        <v>25</v>
      </c>
      <c r="C11502" s="16" t="s">
        <v>19092</v>
      </c>
      <c r="D11502">
        <f t="shared" si="0"/>
        <v>31</v>
      </c>
      <c r="E11502" t="str">
        <f t="shared" si="1"/>
        <v>940,000</v>
      </c>
      <c r="F11502" t="str">
        <f t="shared" si="2"/>
        <v/>
      </c>
      <c r="G11502" t="str">
        <f t="shared" si="3"/>
        <v>940,000</v>
      </c>
      <c r="H11502" t="s">
        <v>96</v>
      </c>
      <c r="J11502" t="s">
        <v>34</v>
      </c>
      <c r="K11502" t="s">
        <v>101</v>
      </c>
      <c r="L11502">
        <v>940000</v>
      </c>
      <c r="M11502" t="s">
        <v>5835</v>
      </c>
    </row>
    <row r="11503" spans="1:13">
      <c r="A11503">
        <v>16073</v>
      </c>
      <c r="B11503" t="s">
        <v>25</v>
      </c>
      <c r="C11503" s="16" t="s">
        <v>19093</v>
      </c>
      <c r="D11503">
        <f t="shared" si="0"/>
        <v>31</v>
      </c>
      <c r="E11503" t="str">
        <f t="shared" si="1"/>
        <v>906,000</v>
      </c>
      <c r="F11503" t="str">
        <f t="shared" si="2"/>
        <v/>
      </c>
      <c r="G11503" t="str">
        <f t="shared" si="3"/>
        <v>906,000</v>
      </c>
      <c r="H11503" t="s">
        <v>96</v>
      </c>
      <c r="J11503" t="s">
        <v>34</v>
      </c>
      <c r="K11503" t="s">
        <v>101</v>
      </c>
      <c r="L11503">
        <v>906000</v>
      </c>
      <c r="M11503" t="s">
        <v>19094</v>
      </c>
    </row>
    <row r="11504" spans="1:13">
      <c r="A11504">
        <v>16074</v>
      </c>
      <c r="B11504" t="s">
        <v>25</v>
      </c>
      <c r="C11504" s="16" t="s">
        <v>19095</v>
      </c>
      <c r="D11504">
        <f t="shared" si="0"/>
        <v>31</v>
      </c>
      <c r="E11504" t="str">
        <f t="shared" si="1"/>
        <v>618,000</v>
      </c>
      <c r="F11504" t="str">
        <f t="shared" si="2"/>
        <v/>
      </c>
      <c r="G11504" t="str">
        <f t="shared" si="3"/>
        <v>618,000</v>
      </c>
      <c r="H11504" t="s">
        <v>96</v>
      </c>
      <c r="J11504" t="s">
        <v>34</v>
      </c>
      <c r="K11504" t="s">
        <v>101</v>
      </c>
      <c r="L11504">
        <v>618000</v>
      </c>
      <c r="M11504" t="s">
        <v>5046</v>
      </c>
    </row>
    <row r="11505" spans="1:13">
      <c r="A11505">
        <v>16075</v>
      </c>
      <c r="B11505" t="s">
        <v>25</v>
      </c>
      <c r="C11505" s="16" t="s">
        <v>19096</v>
      </c>
      <c r="D11505">
        <f t="shared" si="0"/>
        <v>31</v>
      </c>
      <c r="E11505" t="str">
        <f t="shared" si="1"/>
        <v>456,000</v>
      </c>
      <c r="F11505" t="str">
        <f t="shared" si="2"/>
        <v/>
      </c>
      <c r="G11505" t="str">
        <f t="shared" si="3"/>
        <v>456,000</v>
      </c>
      <c r="H11505" t="s">
        <v>96</v>
      </c>
      <c r="J11505" t="s">
        <v>34</v>
      </c>
      <c r="K11505" t="s">
        <v>101</v>
      </c>
      <c r="L11505">
        <v>456000</v>
      </c>
      <c r="M11505" t="s">
        <v>5421</v>
      </c>
    </row>
    <row r="11506" spans="1:13">
      <c r="A11506">
        <v>16076</v>
      </c>
      <c r="B11506" t="s">
        <v>25</v>
      </c>
      <c r="C11506" s="16" t="s">
        <v>19097</v>
      </c>
      <c r="D11506">
        <f t="shared" si="0"/>
        <v>31</v>
      </c>
      <c r="E11506" t="str">
        <f t="shared" si="1"/>
        <v>400,000</v>
      </c>
      <c r="F11506" t="str">
        <f t="shared" si="2"/>
        <v/>
      </c>
      <c r="G11506" t="str">
        <f t="shared" si="3"/>
        <v>400,000</v>
      </c>
      <c r="H11506" t="s">
        <v>96</v>
      </c>
      <c r="J11506" t="s">
        <v>34</v>
      </c>
      <c r="K11506" t="s">
        <v>101</v>
      </c>
      <c r="L11506">
        <v>400000</v>
      </c>
      <c r="M11506" t="s">
        <v>19098</v>
      </c>
    </row>
    <row r="11507" spans="1:13">
      <c r="A11507">
        <v>16077</v>
      </c>
      <c r="B11507" t="s">
        <v>25</v>
      </c>
      <c r="C11507" s="16" t="s">
        <v>19099</v>
      </c>
      <c r="D11507">
        <f t="shared" si="0"/>
        <v>31</v>
      </c>
      <c r="E11507" t="str">
        <f t="shared" si="1"/>
        <v>130,000</v>
      </c>
      <c r="F11507" t="str">
        <f t="shared" si="2"/>
        <v/>
      </c>
      <c r="G11507" t="str">
        <f t="shared" si="3"/>
        <v>130,000</v>
      </c>
      <c r="H11507" t="s">
        <v>96</v>
      </c>
      <c r="J11507" t="s">
        <v>34</v>
      </c>
      <c r="K11507" t="s">
        <v>101</v>
      </c>
      <c r="L11507">
        <v>130000</v>
      </c>
      <c r="M11507" t="s">
        <v>19100</v>
      </c>
    </row>
    <row r="11508" spans="1:13">
      <c r="A11508">
        <v>16079</v>
      </c>
      <c r="B11508" t="s">
        <v>25</v>
      </c>
      <c r="C11508" s="16" t="s">
        <v>19101</v>
      </c>
      <c r="D11508">
        <f t="shared" si="0"/>
        <v>31</v>
      </c>
      <c r="E11508" t="str">
        <f t="shared" si="1"/>
        <v>3,250,000</v>
      </c>
      <c r="F11508" t="str">
        <f t="shared" si="2"/>
        <v/>
      </c>
      <c r="G11508" t="str">
        <f t="shared" si="3"/>
        <v>3,250,000</v>
      </c>
      <c r="H11508" t="s">
        <v>96</v>
      </c>
      <c r="J11508" t="s">
        <v>37</v>
      </c>
      <c r="K11508" t="s">
        <v>101</v>
      </c>
      <c r="L11508">
        <v>3250000</v>
      </c>
      <c r="M11508" t="s">
        <v>5651</v>
      </c>
    </row>
    <row r="11509" spans="1:13">
      <c r="A11509">
        <v>16080</v>
      </c>
      <c r="B11509" t="s">
        <v>25</v>
      </c>
      <c r="C11509" s="16" t="s">
        <v>19102</v>
      </c>
      <c r="D11509">
        <f t="shared" si="0"/>
        <v>31</v>
      </c>
      <c r="E11509" t="str">
        <f t="shared" si="1"/>
        <v>2,770,000</v>
      </c>
      <c r="F11509" t="str">
        <f t="shared" si="2"/>
        <v/>
      </c>
      <c r="G11509" t="str">
        <f t="shared" si="3"/>
        <v>2,770,000</v>
      </c>
      <c r="H11509" t="s">
        <v>96</v>
      </c>
      <c r="J11509" t="s">
        <v>37</v>
      </c>
      <c r="K11509" t="s">
        <v>101</v>
      </c>
      <c r="L11509">
        <v>2770000</v>
      </c>
      <c r="M11509" t="s">
        <v>5945</v>
      </c>
    </row>
    <row r="11510" spans="1:13">
      <c r="A11510">
        <v>16081</v>
      </c>
      <c r="B11510" t="s">
        <v>25</v>
      </c>
      <c r="C11510" s="16" t="s">
        <v>19103</v>
      </c>
      <c r="D11510">
        <f t="shared" si="0"/>
        <v>31</v>
      </c>
      <c r="E11510" t="str">
        <f t="shared" si="1"/>
        <v>2,000,000</v>
      </c>
      <c r="F11510" t="str">
        <f t="shared" si="2"/>
        <v/>
      </c>
      <c r="G11510" t="str">
        <f t="shared" si="3"/>
        <v>2,000,000</v>
      </c>
      <c r="H11510" t="s">
        <v>96</v>
      </c>
      <c r="J11510" t="s">
        <v>37</v>
      </c>
      <c r="K11510" t="s">
        <v>101</v>
      </c>
      <c r="L11510">
        <v>2000000</v>
      </c>
      <c r="M11510" t="s">
        <v>4646</v>
      </c>
    </row>
    <row r="11511" spans="1:13">
      <c r="A11511">
        <v>16082</v>
      </c>
      <c r="B11511" t="s">
        <v>25</v>
      </c>
      <c r="C11511" s="16" t="s">
        <v>19104</v>
      </c>
      <c r="D11511">
        <f t="shared" si="0"/>
        <v>31</v>
      </c>
      <c r="E11511" t="str">
        <f t="shared" si="1"/>
        <v>1,750,000</v>
      </c>
      <c r="F11511" t="str">
        <f t="shared" si="2"/>
        <v/>
      </c>
      <c r="G11511" t="str">
        <f t="shared" si="3"/>
        <v>1,750,000</v>
      </c>
      <c r="H11511" t="s">
        <v>96</v>
      </c>
      <c r="J11511" t="s">
        <v>37</v>
      </c>
      <c r="K11511" t="s">
        <v>101</v>
      </c>
      <c r="L11511">
        <v>1750000</v>
      </c>
      <c r="M11511" t="s">
        <v>5161</v>
      </c>
    </row>
    <row r="11512" spans="1:13">
      <c r="A11512">
        <v>16083</v>
      </c>
      <c r="B11512" t="s">
        <v>25</v>
      </c>
      <c r="C11512" s="16" t="s">
        <v>19105</v>
      </c>
      <c r="D11512">
        <f t="shared" si="0"/>
        <v>31</v>
      </c>
      <c r="E11512" t="str">
        <f t="shared" si="1"/>
        <v>1,600,000</v>
      </c>
      <c r="F11512" t="str">
        <f t="shared" si="2"/>
        <v/>
      </c>
      <c r="G11512" t="str">
        <f t="shared" si="3"/>
        <v>1,600,000</v>
      </c>
      <c r="H11512" t="s">
        <v>96</v>
      </c>
      <c r="J11512" t="s">
        <v>37</v>
      </c>
      <c r="K11512" t="s">
        <v>101</v>
      </c>
      <c r="L11512">
        <v>1600000</v>
      </c>
      <c r="M11512" t="s">
        <v>5339</v>
      </c>
    </row>
    <row r="11513" spans="1:13">
      <c r="A11513">
        <v>16084</v>
      </c>
      <c r="B11513" t="s">
        <v>25</v>
      </c>
      <c r="C11513" s="16" t="s">
        <v>19106</v>
      </c>
      <c r="D11513">
        <f t="shared" si="0"/>
        <v>31</v>
      </c>
      <c r="E11513" t="str">
        <f t="shared" si="1"/>
        <v>1,350,000</v>
      </c>
      <c r="F11513" t="str">
        <f t="shared" si="2"/>
        <v/>
      </c>
      <c r="G11513" t="str">
        <f t="shared" si="3"/>
        <v>1,350,000</v>
      </c>
      <c r="H11513" t="s">
        <v>96</v>
      </c>
      <c r="J11513" t="s">
        <v>37</v>
      </c>
      <c r="K11513" t="s">
        <v>101</v>
      </c>
      <c r="L11513">
        <v>1350000</v>
      </c>
      <c r="M11513" t="s">
        <v>4812</v>
      </c>
    </row>
    <row r="11514" spans="1:13">
      <c r="A11514">
        <v>16085</v>
      </c>
      <c r="B11514" t="s">
        <v>25</v>
      </c>
      <c r="C11514" s="16" t="s">
        <v>19107</v>
      </c>
      <c r="D11514">
        <f t="shared" si="0"/>
        <v>31</v>
      </c>
      <c r="E11514" t="str">
        <f t="shared" si="1"/>
        <v>1,100,000</v>
      </c>
      <c r="F11514" t="str">
        <f t="shared" si="2"/>
        <v/>
      </c>
      <c r="G11514" t="str">
        <f t="shared" si="3"/>
        <v>1,100,000</v>
      </c>
      <c r="H11514" t="s">
        <v>96</v>
      </c>
      <c r="J11514" t="s">
        <v>37</v>
      </c>
      <c r="K11514" t="s">
        <v>101</v>
      </c>
      <c r="L11514">
        <v>1100000</v>
      </c>
      <c r="M11514" t="s">
        <v>5994</v>
      </c>
    </row>
    <row r="11515" spans="1:13">
      <c r="A11515">
        <v>16086</v>
      </c>
      <c r="B11515" t="s">
        <v>25</v>
      </c>
      <c r="C11515" s="16" t="s">
        <v>19108</v>
      </c>
      <c r="D11515">
        <f t="shared" si="0"/>
        <v>31</v>
      </c>
      <c r="E11515" t="str">
        <f t="shared" si="1"/>
        <v>700,000</v>
      </c>
      <c r="F11515" t="str">
        <f t="shared" si="2"/>
        <v/>
      </c>
      <c r="G11515" t="str">
        <f t="shared" si="3"/>
        <v>700,000</v>
      </c>
      <c r="H11515" t="s">
        <v>96</v>
      </c>
      <c r="J11515" t="s">
        <v>37</v>
      </c>
      <c r="K11515" t="s">
        <v>101</v>
      </c>
      <c r="L11515">
        <v>700000</v>
      </c>
      <c r="M11515" t="s">
        <v>4839</v>
      </c>
    </row>
    <row r="11516" spans="1:13">
      <c r="A11516">
        <v>16087</v>
      </c>
      <c r="B11516" t="s">
        <v>25</v>
      </c>
      <c r="C11516" s="16" t="s">
        <v>19109</v>
      </c>
      <c r="D11516">
        <f t="shared" si="0"/>
        <v>31</v>
      </c>
      <c r="E11516" t="str">
        <f t="shared" si="1"/>
        <v>600,000</v>
      </c>
      <c r="F11516" t="str">
        <f t="shared" si="2"/>
        <v/>
      </c>
      <c r="G11516" t="str">
        <f t="shared" si="3"/>
        <v>600,000</v>
      </c>
      <c r="H11516" t="s">
        <v>96</v>
      </c>
      <c r="J11516" t="s">
        <v>37</v>
      </c>
      <c r="K11516" t="s">
        <v>101</v>
      </c>
      <c r="L11516">
        <v>600000</v>
      </c>
      <c r="M11516" t="s">
        <v>19110</v>
      </c>
    </row>
    <row r="11517" spans="1:13">
      <c r="A11517">
        <v>16088</v>
      </c>
      <c r="B11517" t="s">
        <v>25</v>
      </c>
      <c r="C11517" s="16" t="s">
        <v>19111</v>
      </c>
      <c r="D11517">
        <f t="shared" si="0"/>
        <v>31</v>
      </c>
      <c r="E11517" t="str">
        <f t="shared" si="1"/>
        <v>500,000</v>
      </c>
      <c r="F11517" t="str">
        <f t="shared" si="2"/>
        <v/>
      </c>
      <c r="G11517" t="str">
        <f t="shared" si="3"/>
        <v>500,000</v>
      </c>
      <c r="H11517" t="s">
        <v>96</v>
      </c>
      <c r="J11517" t="s">
        <v>37</v>
      </c>
      <c r="K11517" t="s">
        <v>101</v>
      </c>
      <c r="L11517">
        <v>500000</v>
      </c>
      <c r="M11517" t="s">
        <v>6182</v>
      </c>
    </row>
    <row r="11518" spans="1:13">
      <c r="A11518">
        <v>16089</v>
      </c>
      <c r="B11518" t="s">
        <v>25</v>
      </c>
      <c r="C11518" s="16" t="s">
        <v>19112</v>
      </c>
      <c r="D11518">
        <f t="shared" si="0"/>
        <v>31</v>
      </c>
      <c r="E11518" t="str">
        <f t="shared" si="1"/>
        <v>435,000</v>
      </c>
      <c r="F11518" t="str">
        <f t="shared" si="2"/>
        <v/>
      </c>
      <c r="G11518" t="str">
        <f t="shared" si="3"/>
        <v>435,000</v>
      </c>
      <c r="H11518" t="s">
        <v>96</v>
      </c>
      <c r="J11518" t="s">
        <v>37</v>
      </c>
      <c r="K11518" t="s">
        <v>101</v>
      </c>
      <c r="L11518">
        <v>435000</v>
      </c>
      <c r="M11518" t="s">
        <v>4632</v>
      </c>
    </row>
    <row r="11519" spans="1:13">
      <c r="A11519">
        <v>16090</v>
      </c>
      <c r="B11519" t="s">
        <v>25</v>
      </c>
      <c r="C11519" s="16" t="s">
        <v>19113</v>
      </c>
      <c r="D11519">
        <f t="shared" si="0"/>
        <v>31</v>
      </c>
      <c r="E11519" t="str">
        <f t="shared" si="1"/>
        <v>350,000</v>
      </c>
      <c r="F11519" t="str">
        <f t="shared" si="2"/>
        <v/>
      </c>
      <c r="G11519" t="str">
        <f t="shared" si="3"/>
        <v>350,000</v>
      </c>
      <c r="H11519" t="s">
        <v>96</v>
      </c>
      <c r="J11519" t="s">
        <v>37</v>
      </c>
      <c r="K11519" t="s">
        <v>101</v>
      </c>
      <c r="L11519">
        <v>350000</v>
      </c>
      <c r="M11519" t="s">
        <v>5943</v>
      </c>
    </row>
    <row r="11520" spans="1:13">
      <c r="A11520">
        <v>16091</v>
      </c>
      <c r="B11520" t="s">
        <v>25</v>
      </c>
      <c r="C11520" s="16" t="s">
        <v>19114</v>
      </c>
      <c r="D11520">
        <f t="shared" si="0"/>
        <v>31</v>
      </c>
      <c r="E11520" t="str">
        <f t="shared" si="1"/>
        <v>180,000</v>
      </c>
      <c r="F11520" t="str">
        <f t="shared" si="2"/>
        <v/>
      </c>
      <c r="G11520" t="str">
        <f t="shared" si="3"/>
        <v>180,000</v>
      </c>
      <c r="H11520" t="s">
        <v>96</v>
      </c>
      <c r="J11520" t="s">
        <v>37</v>
      </c>
      <c r="K11520" t="s">
        <v>101</v>
      </c>
      <c r="L11520">
        <v>180000</v>
      </c>
      <c r="M11520" t="s">
        <v>5599</v>
      </c>
    </row>
    <row r="11521" spans="1:13">
      <c r="A11521">
        <v>16092</v>
      </c>
      <c r="B11521" t="s">
        <v>25</v>
      </c>
      <c r="C11521" s="16" t="s">
        <v>19115</v>
      </c>
      <c r="D11521">
        <f t="shared" si="0"/>
        <v>31</v>
      </c>
      <c r="E11521" t="str">
        <f t="shared" si="1"/>
        <v>126,000</v>
      </c>
      <c r="F11521" t="str">
        <f t="shared" si="2"/>
        <v/>
      </c>
      <c r="G11521" t="str">
        <f t="shared" si="3"/>
        <v>126,000</v>
      </c>
      <c r="H11521" t="s">
        <v>96</v>
      </c>
      <c r="J11521" t="s">
        <v>37</v>
      </c>
      <c r="K11521" t="s">
        <v>101</v>
      </c>
      <c r="L11521">
        <v>126000</v>
      </c>
      <c r="M11521" t="s">
        <v>5896</v>
      </c>
    </row>
    <row r="11522" spans="1:13">
      <c r="A11522">
        <v>16093</v>
      </c>
      <c r="B11522" t="s">
        <v>25</v>
      </c>
      <c r="C11522" s="16" t="s">
        <v>19116</v>
      </c>
      <c r="D11522">
        <f t="shared" si="0"/>
        <v>31</v>
      </c>
      <c r="E11522" t="str">
        <f t="shared" si="1"/>
        <v>118,000</v>
      </c>
      <c r="F11522" t="str">
        <f t="shared" si="2"/>
        <v/>
      </c>
      <c r="G11522" t="str">
        <f t="shared" si="3"/>
        <v>118,000</v>
      </c>
      <c r="H11522" t="s">
        <v>96</v>
      </c>
      <c r="J11522" t="s">
        <v>37</v>
      </c>
      <c r="K11522" t="s">
        <v>101</v>
      </c>
      <c r="L11522">
        <v>118000</v>
      </c>
      <c r="M11522" t="s">
        <v>4806</v>
      </c>
    </row>
    <row r="11523" spans="1:13">
      <c r="A11523">
        <v>16095</v>
      </c>
      <c r="B11523" t="s">
        <v>25</v>
      </c>
      <c r="C11523" s="16" t="s">
        <v>18705</v>
      </c>
      <c r="D11523">
        <f t="shared" si="0"/>
        <v>31</v>
      </c>
      <c r="E11523" t="str">
        <f t="shared" si="1"/>
        <v>3,786,000</v>
      </c>
      <c r="F11523" t="str">
        <f t="shared" si="2"/>
        <v/>
      </c>
      <c r="G11523" t="str">
        <f t="shared" si="3"/>
        <v>3,786,000</v>
      </c>
      <c r="H11523" t="s">
        <v>96</v>
      </c>
      <c r="J11523" t="s">
        <v>39</v>
      </c>
      <c r="K11523" t="s">
        <v>101</v>
      </c>
      <c r="L11523">
        <v>3786000</v>
      </c>
      <c r="M11523" t="s">
        <v>5165</v>
      </c>
    </row>
    <row r="11524" spans="1:13">
      <c r="A11524">
        <v>16096</v>
      </c>
      <c r="B11524" t="s">
        <v>25</v>
      </c>
      <c r="C11524" s="16" t="s">
        <v>19117</v>
      </c>
      <c r="D11524">
        <f t="shared" si="0"/>
        <v>31</v>
      </c>
      <c r="E11524" t="str">
        <f t="shared" si="1"/>
        <v>2,843,000</v>
      </c>
      <c r="F11524" t="str">
        <f t="shared" si="2"/>
        <v/>
      </c>
      <c r="G11524" t="str">
        <f t="shared" si="3"/>
        <v>2,843,000</v>
      </c>
      <c r="H11524" t="s">
        <v>96</v>
      </c>
      <c r="J11524" t="s">
        <v>39</v>
      </c>
      <c r="K11524" t="s">
        <v>101</v>
      </c>
      <c r="L11524">
        <v>2843000</v>
      </c>
      <c r="M11524" t="s">
        <v>4874</v>
      </c>
    </row>
    <row r="11525" spans="1:13">
      <c r="A11525">
        <v>16097</v>
      </c>
      <c r="B11525" t="s">
        <v>25</v>
      </c>
      <c r="C11525" s="16" t="s">
        <v>19118</v>
      </c>
      <c r="D11525">
        <f t="shared" si="0"/>
        <v>31</v>
      </c>
      <c r="E11525" t="str">
        <f t="shared" si="1"/>
        <v>2,245,000</v>
      </c>
      <c r="F11525" t="str">
        <f t="shared" si="2"/>
        <v/>
      </c>
      <c r="G11525" t="str">
        <f t="shared" si="3"/>
        <v>2,245,000</v>
      </c>
      <c r="H11525" t="s">
        <v>96</v>
      </c>
      <c r="J11525" t="s">
        <v>39</v>
      </c>
      <c r="K11525" t="s">
        <v>101</v>
      </c>
      <c r="L11525">
        <v>2245000</v>
      </c>
      <c r="M11525" t="s">
        <v>4679</v>
      </c>
    </row>
    <row r="11526" spans="1:13">
      <c r="A11526">
        <v>16098</v>
      </c>
      <c r="B11526" t="s">
        <v>25</v>
      </c>
      <c r="C11526" s="16" t="s">
        <v>19119</v>
      </c>
      <c r="D11526">
        <f t="shared" si="0"/>
        <v>31</v>
      </c>
      <c r="E11526" t="str">
        <f t="shared" si="1"/>
        <v>1,520,000</v>
      </c>
      <c r="F11526" t="str">
        <f t="shared" si="2"/>
        <v/>
      </c>
      <c r="G11526" t="str">
        <f t="shared" si="3"/>
        <v>1,520,000</v>
      </c>
      <c r="H11526" t="s">
        <v>96</v>
      </c>
      <c r="J11526" t="s">
        <v>39</v>
      </c>
      <c r="K11526" t="s">
        <v>101</v>
      </c>
      <c r="L11526">
        <v>1520000</v>
      </c>
      <c r="M11526" t="s">
        <v>5598</v>
      </c>
    </row>
    <row r="11527" spans="1:13">
      <c r="A11527">
        <v>16099</v>
      </c>
      <c r="B11527" t="s">
        <v>25</v>
      </c>
      <c r="C11527" s="16" t="s">
        <v>19120</v>
      </c>
      <c r="D11527">
        <f t="shared" si="0"/>
        <v>31</v>
      </c>
      <c r="E11527" t="str">
        <f t="shared" si="1"/>
        <v>1,363,000</v>
      </c>
      <c r="F11527" t="str">
        <f t="shared" si="2"/>
        <v/>
      </c>
      <c r="G11527" t="str">
        <f t="shared" si="3"/>
        <v>1,363,000</v>
      </c>
      <c r="H11527" t="s">
        <v>96</v>
      </c>
      <c r="J11527" t="s">
        <v>39</v>
      </c>
      <c r="K11527" t="s">
        <v>101</v>
      </c>
      <c r="L11527">
        <v>1363000</v>
      </c>
      <c r="M11527" t="s">
        <v>768</v>
      </c>
    </row>
    <row r="11528" spans="1:13">
      <c r="A11528">
        <v>16100</v>
      </c>
      <c r="B11528" t="s">
        <v>25</v>
      </c>
      <c r="C11528" s="16" t="s">
        <v>19121</v>
      </c>
      <c r="D11528">
        <f t="shared" si="0"/>
        <v>31</v>
      </c>
      <c r="E11528" t="str">
        <f t="shared" si="1"/>
        <v>925,000</v>
      </c>
      <c r="F11528" t="str">
        <f t="shared" si="2"/>
        <v/>
      </c>
      <c r="G11528" t="str">
        <f t="shared" si="3"/>
        <v>925,000</v>
      </c>
      <c r="H11528" t="s">
        <v>96</v>
      </c>
      <c r="J11528" t="s">
        <v>39</v>
      </c>
      <c r="K11528" t="s">
        <v>101</v>
      </c>
      <c r="L11528">
        <v>925000</v>
      </c>
      <c r="M11528" t="s">
        <v>4838</v>
      </c>
    </row>
    <row r="11529" spans="1:13">
      <c r="A11529">
        <v>16101</v>
      </c>
      <c r="B11529" t="s">
        <v>25</v>
      </c>
      <c r="C11529" s="16" t="s">
        <v>19122</v>
      </c>
      <c r="D11529">
        <f t="shared" si="0"/>
        <v>31</v>
      </c>
      <c r="E11529" t="str">
        <f t="shared" si="1"/>
        <v>700,000</v>
      </c>
      <c r="F11529" t="str">
        <f t="shared" si="2"/>
        <v/>
      </c>
      <c r="G11529" t="str">
        <f t="shared" si="3"/>
        <v>700,000</v>
      </c>
      <c r="H11529" t="s">
        <v>96</v>
      </c>
      <c r="J11529" t="s">
        <v>39</v>
      </c>
      <c r="K11529" t="s">
        <v>101</v>
      </c>
      <c r="L11529">
        <v>700000</v>
      </c>
      <c r="M11529" t="s">
        <v>5330</v>
      </c>
    </row>
    <row r="11530" spans="1:13">
      <c r="A11530">
        <v>16102</v>
      </c>
      <c r="B11530" t="s">
        <v>25</v>
      </c>
      <c r="C11530" s="16" t="s">
        <v>19123</v>
      </c>
      <c r="D11530">
        <f t="shared" si="0"/>
        <v>31</v>
      </c>
      <c r="E11530" t="str">
        <f t="shared" si="1"/>
        <v>640,000</v>
      </c>
      <c r="F11530" t="str">
        <f t="shared" si="2"/>
        <v/>
      </c>
      <c r="G11530" t="str">
        <f t="shared" si="3"/>
        <v>640,000</v>
      </c>
      <c r="H11530" t="s">
        <v>96</v>
      </c>
      <c r="J11530" t="s">
        <v>39</v>
      </c>
      <c r="K11530" t="s">
        <v>101</v>
      </c>
      <c r="L11530">
        <v>640000</v>
      </c>
      <c r="M11530" t="s">
        <v>4810</v>
      </c>
    </row>
    <row r="11531" spans="1:13">
      <c r="A11531">
        <v>16103</v>
      </c>
      <c r="B11531" t="s">
        <v>25</v>
      </c>
      <c r="C11531" s="16" t="s">
        <v>19124</v>
      </c>
      <c r="D11531">
        <f t="shared" si="0"/>
        <v>31</v>
      </c>
      <c r="E11531" t="str">
        <f t="shared" si="1"/>
        <v>553,000</v>
      </c>
      <c r="F11531" t="str">
        <f t="shared" si="2"/>
        <v/>
      </c>
      <c r="G11531" t="str">
        <f t="shared" si="3"/>
        <v>553,000</v>
      </c>
      <c r="H11531" t="s">
        <v>96</v>
      </c>
      <c r="J11531" t="s">
        <v>39</v>
      </c>
      <c r="K11531" t="s">
        <v>101</v>
      </c>
      <c r="L11531">
        <v>553000</v>
      </c>
      <c r="M11531" t="s">
        <v>6013</v>
      </c>
    </row>
    <row r="11532" spans="1:13">
      <c r="A11532">
        <v>16104</v>
      </c>
      <c r="B11532" t="s">
        <v>25</v>
      </c>
      <c r="C11532" s="16" t="s">
        <v>19125</v>
      </c>
      <c r="D11532">
        <f t="shared" si="0"/>
        <v>31</v>
      </c>
      <c r="E11532" t="str">
        <f t="shared" si="1"/>
        <v>525,000</v>
      </c>
      <c r="F11532" t="str">
        <f t="shared" si="2"/>
        <v/>
      </c>
      <c r="G11532" t="str">
        <f t="shared" si="3"/>
        <v>525,000</v>
      </c>
      <c r="H11532" t="s">
        <v>96</v>
      </c>
      <c r="J11532" t="s">
        <v>39</v>
      </c>
      <c r="K11532" t="s">
        <v>101</v>
      </c>
      <c r="L11532">
        <v>525000</v>
      </c>
      <c r="M11532" t="s">
        <v>6192</v>
      </c>
    </row>
    <row r="11533" spans="1:13">
      <c r="A11533">
        <v>16105</v>
      </c>
      <c r="B11533" t="s">
        <v>25</v>
      </c>
      <c r="C11533" s="16" t="s">
        <v>19126</v>
      </c>
      <c r="D11533">
        <f t="shared" si="0"/>
        <v>31</v>
      </c>
      <c r="E11533" t="str">
        <f t="shared" si="1"/>
        <v>525,000</v>
      </c>
      <c r="F11533" t="str">
        <f t="shared" si="2"/>
        <v/>
      </c>
      <c r="G11533" t="str">
        <f t="shared" si="3"/>
        <v>525,000</v>
      </c>
      <c r="H11533" t="s">
        <v>96</v>
      </c>
      <c r="J11533" t="s">
        <v>39</v>
      </c>
      <c r="K11533" t="s">
        <v>101</v>
      </c>
      <c r="L11533">
        <v>525000</v>
      </c>
      <c r="M11533" t="s">
        <v>6039</v>
      </c>
    </row>
    <row r="11534" spans="1:13">
      <c r="A11534">
        <v>16106</v>
      </c>
      <c r="B11534" t="s">
        <v>25</v>
      </c>
      <c r="C11534" s="16" t="s">
        <v>18715</v>
      </c>
      <c r="D11534">
        <f t="shared" si="0"/>
        <v>31</v>
      </c>
      <c r="E11534" t="str">
        <f t="shared" si="1"/>
        <v>477,000</v>
      </c>
      <c r="F11534" t="str">
        <f t="shared" si="2"/>
        <v/>
      </c>
      <c r="G11534" t="str">
        <f t="shared" si="3"/>
        <v>477,000</v>
      </c>
      <c r="H11534" t="s">
        <v>96</v>
      </c>
      <c r="J11534" t="s">
        <v>39</v>
      </c>
      <c r="K11534" t="s">
        <v>101</v>
      </c>
      <c r="L11534">
        <v>477000</v>
      </c>
      <c r="M11534" t="s">
        <v>5156</v>
      </c>
    </row>
    <row r="11535" spans="1:13">
      <c r="A11535">
        <v>16107</v>
      </c>
      <c r="B11535" t="s">
        <v>25</v>
      </c>
      <c r="C11535" s="16" t="s">
        <v>19127</v>
      </c>
      <c r="D11535">
        <f t="shared" si="0"/>
        <v>31</v>
      </c>
      <c r="E11535" t="str">
        <f t="shared" si="1"/>
        <v>450,000</v>
      </c>
      <c r="F11535" t="str">
        <f t="shared" si="2"/>
        <v/>
      </c>
      <c r="G11535" t="str">
        <f t="shared" si="3"/>
        <v>450,000</v>
      </c>
      <c r="H11535" t="s">
        <v>96</v>
      </c>
      <c r="J11535" t="s">
        <v>39</v>
      </c>
      <c r="K11535" t="s">
        <v>101</v>
      </c>
      <c r="L11535">
        <v>450000</v>
      </c>
      <c r="M11535" t="s">
        <v>5338</v>
      </c>
    </row>
    <row r="11536" spans="1:13">
      <c r="A11536">
        <v>16108</v>
      </c>
      <c r="B11536" t="s">
        <v>25</v>
      </c>
      <c r="C11536" s="16" t="s">
        <v>19128</v>
      </c>
      <c r="D11536">
        <f t="shared" si="0"/>
        <v>31</v>
      </c>
      <c r="E11536" t="str">
        <f t="shared" si="1"/>
        <v>200,000</v>
      </c>
      <c r="F11536" t="str">
        <f t="shared" si="2"/>
        <v/>
      </c>
      <c r="G11536" t="str">
        <f t="shared" si="3"/>
        <v>200,000</v>
      </c>
      <c r="H11536" t="s">
        <v>96</v>
      </c>
      <c r="J11536" t="s">
        <v>39</v>
      </c>
      <c r="K11536" t="s">
        <v>101</v>
      </c>
      <c r="L11536">
        <v>200000</v>
      </c>
      <c r="M11536" t="s">
        <v>5312</v>
      </c>
    </row>
    <row r="11537" spans="1:13">
      <c r="A11537">
        <v>16109</v>
      </c>
      <c r="B11537" t="s">
        <v>25</v>
      </c>
      <c r="C11537" s="16" t="s">
        <v>19129</v>
      </c>
      <c r="D11537">
        <f t="shared" si="0"/>
        <v>31</v>
      </c>
      <c r="E11537" t="str">
        <f t="shared" si="1"/>
        <v>130,000</v>
      </c>
      <c r="F11537" t="str">
        <f t="shared" si="2"/>
        <v/>
      </c>
      <c r="G11537" t="str">
        <f t="shared" si="3"/>
        <v>130,000</v>
      </c>
      <c r="H11537" t="s">
        <v>96</v>
      </c>
      <c r="J11537" t="s">
        <v>39</v>
      </c>
      <c r="K11537" t="s">
        <v>101</v>
      </c>
      <c r="L11537">
        <v>130000</v>
      </c>
      <c r="M11537" t="s">
        <v>4888</v>
      </c>
    </row>
    <row r="11538" spans="1:13">
      <c r="A11538">
        <v>16111</v>
      </c>
      <c r="B11538" t="s">
        <v>25</v>
      </c>
      <c r="C11538" s="16" t="s">
        <v>19130</v>
      </c>
      <c r="D11538">
        <f t="shared" si="0"/>
        <v>31</v>
      </c>
      <c r="E11538" t="str">
        <f t="shared" si="1"/>
        <v>1,920,000</v>
      </c>
      <c r="F11538" t="str">
        <f t="shared" si="2"/>
        <v/>
      </c>
      <c r="G11538" t="str">
        <f t="shared" si="3"/>
        <v>1,920,000</v>
      </c>
      <c r="H11538" t="s">
        <v>96</v>
      </c>
      <c r="J11538" t="s">
        <v>41</v>
      </c>
      <c r="K11538" t="s">
        <v>101</v>
      </c>
      <c r="L11538">
        <v>1920000</v>
      </c>
      <c r="M11538" t="s">
        <v>5886</v>
      </c>
    </row>
    <row r="11539" spans="1:13">
      <c r="A11539">
        <v>16112</v>
      </c>
      <c r="B11539" t="s">
        <v>25</v>
      </c>
      <c r="C11539" s="16" t="s">
        <v>19131</v>
      </c>
      <c r="D11539">
        <f t="shared" si="0"/>
        <v>31</v>
      </c>
      <c r="E11539" t="str">
        <f t="shared" si="1"/>
        <v>1,725,000</v>
      </c>
      <c r="F11539" t="str">
        <f t="shared" si="2"/>
        <v/>
      </c>
      <c r="G11539" t="str">
        <f t="shared" si="3"/>
        <v>1,725,000</v>
      </c>
      <c r="H11539" t="s">
        <v>96</v>
      </c>
      <c r="J11539" t="s">
        <v>41</v>
      </c>
      <c r="K11539" t="s">
        <v>101</v>
      </c>
      <c r="L11539">
        <v>1725000</v>
      </c>
      <c r="M11539" t="s">
        <v>4938</v>
      </c>
    </row>
    <row r="11540" spans="1:13">
      <c r="A11540">
        <v>16113</v>
      </c>
      <c r="B11540" t="s">
        <v>25</v>
      </c>
      <c r="C11540" s="16" t="s">
        <v>19132</v>
      </c>
      <c r="D11540">
        <f t="shared" si="0"/>
        <v>31</v>
      </c>
      <c r="E11540" t="str">
        <f t="shared" si="1"/>
        <v>1,619,000</v>
      </c>
      <c r="F11540" t="str">
        <f t="shared" si="2"/>
        <v/>
      </c>
      <c r="G11540" t="str">
        <f t="shared" si="3"/>
        <v>1,619,000</v>
      </c>
      <c r="H11540" t="s">
        <v>96</v>
      </c>
      <c r="J11540" t="s">
        <v>41</v>
      </c>
      <c r="K11540" t="s">
        <v>101</v>
      </c>
      <c r="L11540">
        <v>1619000</v>
      </c>
      <c r="M11540" t="s">
        <v>5069</v>
      </c>
    </row>
    <row r="11541" spans="1:13">
      <c r="A11541">
        <v>16114</v>
      </c>
      <c r="B11541" t="s">
        <v>25</v>
      </c>
      <c r="C11541" s="16" t="s">
        <v>19133</v>
      </c>
      <c r="D11541">
        <f t="shared" si="0"/>
        <v>31</v>
      </c>
      <c r="E11541" t="str">
        <f t="shared" si="1"/>
        <v>1,500,000</v>
      </c>
      <c r="F11541" t="str">
        <f t="shared" si="2"/>
        <v/>
      </c>
      <c r="G11541" t="str">
        <f t="shared" si="3"/>
        <v>1,500,000</v>
      </c>
      <c r="H11541" t="s">
        <v>96</v>
      </c>
      <c r="J11541" t="s">
        <v>41</v>
      </c>
      <c r="K11541" t="s">
        <v>101</v>
      </c>
      <c r="L11541">
        <v>1500000</v>
      </c>
      <c r="M11541" t="s">
        <v>4997</v>
      </c>
    </row>
    <row r="11542" spans="1:13">
      <c r="A11542">
        <v>16115</v>
      </c>
      <c r="B11542" t="s">
        <v>25</v>
      </c>
      <c r="C11542" s="16" t="s">
        <v>19134</v>
      </c>
      <c r="D11542">
        <f t="shared" si="0"/>
        <v>31</v>
      </c>
      <c r="E11542" t="str">
        <f t="shared" si="1"/>
        <v>1,183,000</v>
      </c>
      <c r="F11542" t="str">
        <f t="shared" si="2"/>
        <v/>
      </c>
      <c r="G11542" t="str">
        <f t="shared" si="3"/>
        <v>1,183,000</v>
      </c>
      <c r="H11542" t="s">
        <v>96</v>
      </c>
      <c r="J11542" t="s">
        <v>41</v>
      </c>
      <c r="K11542" t="s">
        <v>101</v>
      </c>
      <c r="L11542">
        <v>1183000</v>
      </c>
      <c r="M11542" t="s">
        <v>5158</v>
      </c>
    </row>
    <row r="11543" spans="1:13">
      <c r="A11543">
        <v>16116</v>
      </c>
      <c r="B11543" t="s">
        <v>25</v>
      </c>
      <c r="C11543" s="16" t="s">
        <v>19135</v>
      </c>
      <c r="D11543">
        <f t="shared" si="0"/>
        <v>31</v>
      </c>
      <c r="E11543" t="str">
        <f t="shared" si="1"/>
        <v>1,025,000</v>
      </c>
      <c r="F11543" t="str">
        <f t="shared" si="2"/>
        <v/>
      </c>
      <c r="G11543" t="str">
        <f t="shared" si="3"/>
        <v>1,025,000</v>
      </c>
      <c r="H11543" t="s">
        <v>96</v>
      </c>
      <c r="J11543" t="s">
        <v>41</v>
      </c>
      <c r="K11543" t="s">
        <v>101</v>
      </c>
      <c r="L11543">
        <v>1025000</v>
      </c>
      <c r="M11543" t="s">
        <v>5876</v>
      </c>
    </row>
    <row r="11544" spans="1:13">
      <c r="A11544">
        <v>16117</v>
      </c>
      <c r="B11544" t="s">
        <v>25</v>
      </c>
      <c r="C11544" s="16" t="s">
        <v>19136</v>
      </c>
      <c r="D11544">
        <f t="shared" si="0"/>
        <v>31</v>
      </c>
      <c r="E11544" t="str">
        <f t="shared" si="1"/>
        <v>880,000</v>
      </c>
      <c r="F11544" t="str">
        <f t="shared" si="2"/>
        <v/>
      </c>
      <c r="G11544" t="str">
        <f t="shared" si="3"/>
        <v>880,000</v>
      </c>
      <c r="H11544" t="s">
        <v>96</v>
      </c>
      <c r="J11544" t="s">
        <v>41</v>
      </c>
      <c r="K11544" t="s">
        <v>101</v>
      </c>
      <c r="L11544">
        <v>880000</v>
      </c>
      <c r="M11544" t="s">
        <v>5219</v>
      </c>
    </row>
    <row r="11545" spans="1:13">
      <c r="A11545">
        <v>16118</v>
      </c>
      <c r="B11545" t="s">
        <v>25</v>
      </c>
      <c r="C11545" s="16" t="s">
        <v>19137</v>
      </c>
      <c r="D11545">
        <f t="shared" si="0"/>
        <v>31</v>
      </c>
      <c r="E11545" t="str">
        <f t="shared" si="1"/>
        <v>855,000</v>
      </c>
      <c r="F11545" t="str">
        <f t="shared" si="2"/>
        <v/>
      </c>
      <c r="G11545" t="str">
        <f t="shared" si="3"/>
        <v>855,000</v>
      </c>
      <c r="H11545" t="s">
        <v>96</v>
      </c>
      <c r="J11545" t="s">
        <v>41</v>
      </c>
      <c r="K11545" t="s">
        <v>101</v>
      </c>
      <c r="L11545">
        <v>855000</v>
      </c>
      <c r="M11545" t="s">
        <v>5812</v>
      </c>
    </row>
    <row r="11546" spans="1:13">
      <c r="A11546">
        <v>16119</v>
      </c>
      <c r="B11546" t="s">
        <v>25</v>
      </c>
      <c r="C11546" s="16" t="s">
        <v>19138</v>
      </c>
      <c r="D11546">
        <f t="shared" si="0"/>
        <v>31</v>
      </c>
      <c r="E11546" t="str">
        <f t="shared" si="1"/>
        <v>600,000</v>
      </c>
      <c r="F11546" t="str">
        <f t="shared" si="2"/>
        <v/>
      </c>
      <c r="G11546" t="str">
        <f t="shared" si="3"/>
        <v>600,000</v>
      </c>
      <c r="H11546" t="s">
        <v>96</v>
      </c>
      <c r="J11546" t="s">
        <v>41</v>
      </c>
      <c r="K11546" t="s">
        <v>101</v>
      </c>
      <c r="L11546">
        <v>600000</v>
      </c>
      <c r="M11546" t="s">
        <v>4681</v>
      </c>
    </row>
    <row r="11547" spans="1:13">
      <c r="A11547">
        <v>16120</v>
      </c>
      <c r="B11547" t="s">
        <v>25</v>
      </c>
      <c r="C11547" s="16" t="s">
        <v>19139</v>
      </c>
      <c r="D11547">
        <f t="shared" si="0"/>
        <v>31</v>
      </c>
      <c r="E11547" t="str">
        <f t="shared" si="1"/>
        <v>500,000</v>
      </c>
      <c r="F11547" t="str">
        <f t="shared" si="2"/>
        <v/>
      </c>
      <c r="G11547" t="str">
        <f t="shared" si="3"/>
        <v>500,000</v>
      </c>
      <c r="H11547" t="s">
        <v>96</v>
      </c>
      <c r="J11547" t="s">
        <v>41</v>
      </c>
      <c r="K11547" t="s">
        <v>101</v>
      </c>
      <c r="L11547">
        <v>500000</v>
      </c>
      <c r="M11547" t="s">
        <v>4539</v>
      </c>
    </row>
    <row r="11548" spans="1:13">
      <c r="A11548">
        <v>16121</v>
      </c>
      <c r="B11548" t="s">
        <v>25</v>
      </c>
      <c r="C11548" s="16" t="s">
        <v>19140</v>
      </c>
      <c r="D11548">
        <f t="shared" si="0"/>
        <v>31</v>
      </c>
      <c r="E11548" t="str">
        <f t="shared" si="1"/>
        <v>382,000</v>
      </c>
      <c r="F11548" t="str">
        <f t="shared" si="2"/>
        <v/>
      </c>
      <c r="G11548" t="str">
        <f t="shared" si="3"/>
        <v>382,000</v>
      </c>
      <c r="H11548" t="s">
        <v>96</v>
      </c>
      <c r="J11548" t="s">
        <v>41</v>
      </c>
      <c r="K11548" t="s">
        <v>101</v>
      </c>
      <c r="L11548">
        <v>382000</v>
      </c>
      <c r="M11548" t="s">
        <v>6045</v>
      </c>
    </row>
    <row r="11549" spans="1:13">
      <c r="A11549">
        <v>16122</v>
      </c>
      <c r="B11549" t="s">
        <v>25</v>
      </c>
      <c r="C11549" s="16" t="s">
        <v>19141</v>
      </c>
      <c r="D11549">
        <f t="shared" si="0"/>
        <v>31</v>
      </c>
      <c r="E11549" t="str">
        <f t="shared" si="1"/>
        <v>250,000</v>
      </c>
      <c r="F11549" t="str">
        <f t="shared" si="2"/>
        <v/>
      </c>
      <c r="G11549" t="str">
        <f t="shared" si="3"/>
        <v>250,000</v>
      </c>
      <c r="H11549" t="s">
        <v>96</v>
      </c>
      <c r="J11549" t="s">
        <v>41</v>
      </c>
      <c r="K11549" t="s">
        <v>101</v>
      </c>
      <c r="L11549">
        <v>250000</v>
      </c>
      <c r="M11549" t="s">
        <v>5341</v>
      </c>
    </row>
    <row r="11550" spans="1:13">
      <c r="A11550">
        <v>16123</v>
      </c>
      <c r="B11550" t="s">
        <v>25</v>
      </c>
      <c r="C11550" s="16" t="s">
        <v>19142</v>
      </c>
      <c r="D11550">
        <f t="shared" si="0"/>
        <v>31</v>
      </c>
      <c r="E11550" t="str">
        <f t="shared" si="1"/>
        <v>250,000</v>
      </c>
      <c r="F11550" t="str">
        <f t="shared" si="2"/>
        <v/>
      </c>
      <c r="G11550" t="str">
        <f t="shared" si="3"/>
        <v>250,000</v>
      </c>
      <c r="H11550" t="s">
        <v>96</v>
      </c>
      <c r="J11550" t="s">
        <v>41</v>
      </c>
      <c r="K11550" t="s">
        <v>101</v>
      </c>
      <c r="L11550">
        <v>250000</v>
      </c>
      <c r="M11550" t="s">
        <v>5410</v>
      </c>
    </row>
    <row r="11551" spans="1:13">
      <c r="A11551">
        <v>16124</v>
      </c>
      <c r="B11551" t="s">
        <v>25</v>
      </c>
      <c r="C11551" s="16" t="s">
        <v>19143</v>
      </c>
      <c r="D11551">
        <f t="shared" si="0"/>
        <v>31</v>
      </c>
      <c r="E11551" t="str">
        <f t="shared" si="1"/>
        <v>185,000</v>
      </c>
      <c r="F11551" t="str">
        <f t="shared" si="2"/>
        <v/>
      </c>
      <c r="G11551" t="str">
        <f t="shared" si="3"/>
        <v>185,000</v>
      </c>
      <c r="H11551" t="s">
        <v>96</v>
      </c>
      <c r="J11551" t="s">
        <v>41</v>
      </c>
      <c r="K11551" t="s">
        <v>101</v>
      </c>
      <c r="L11551">
        <v>185000</v>
      </c>
      <c r="M11551" t="s">
        <v>5671</v>
      </c>
    </row>
    <row r="11552" spans="1:13">
      <c r="A11552">
        <v>16125</v>
      </c>
      <c r="B11552" t="s">
        <v>25</v>
      </c>
      <c r="C11552" s="16" t="s">
        <v>19144</v>
      </c>
      <c r="D11552">
        <f t="shared" si="0"/>
        <v>31</v>
      </c>
      <c r="E11552" t="str">
        <f t="shared" si="1"/>
        <v>130,000</v>
      </c>
      <c r="F11552" t="str">
        <f t="shared" si="2"/>
        <v/>
      </c>
      <c r="G11552" t="str">
        <f t="shared" si="3"/>
        <v>130,000</v>
      </c>
      <c r="H11552" t="s">
        <v>96</v>
      </c>
      <c r="J11552" t="s">
        <v>41</v>
      </c>
      <c r="K11552" t="s">
        <v>101</v>
      </c>
      <c r="L11552">
        <v>130000</v>
      </c>
      <c r="M11552" t="s">
        <v>4978</v>
      </c>
    </row>
    <row r="11553" spans="1:13">
      <c r="A11553">
        <v>16127</v>
      </c>
      <c r="B11553" t="s">
        <v>25</v>
      </c>
      <c r="C11553" s="16" t="s">
        <v>19145</v>
      </c>
      <c r="D11553">
        <f t="shared" si="0"/>
        <v>31</v>
      </c>
      <c r="E11553" t="str">
        <f t="shared" si="1"/>
        <v>2,008,000</v>
      </c>
      <c r="F11553" t="str">
        <f t="shared" si="2"/>
        <v/>
      </c>
      <c r="G11553" t="str">
        <f t="shared" si="3"/>
        <v>2,008,000</v>
      </c>
      <c r="H11553" t="s">
        <v>96</v>
      </c>
      <c r="J11553" t="s">
        <v>43</v>
      </c>
      <c r="K11553" t="s">
        <v>101</v>
      </c>
      <c r="L11553">
        <v>2008000</v>
      </c>
      <c r="M11553" t="s">
        <v>4783</v>
      </c>
    </row>
    <row r="11554" spans="1:13">
      <c r="A11554">
        <v>16128</v>
      </c>
      <c r="B11554" t="s">
        <v>25</v>
      </c>
      <c r="C11554" s="16" t="s">
        <v>19146</v>
      </c>
      <c r="D11554">
        <f t="shared" si="0"/>
        <v>31</v>
      </c>
      <c r="E11554" t="str">
        <f t="shared" si="1"/>
        <v>2,005,000</v>
      </c>
      <c r="F11554" t="str">
        <f t="shared" si="2"/>
        <v/>
      </c>
      <c r="G11554" t="str">
        <f t="shared" si="3"/>
        <v>2,005,000</v>
      </c>
      <c r="H11554" t="s">
        <v>96</v>
      </c>
      <c r="J11554" t="s">
        <v>43</v>
      </c>
      <c r="K11554" t="s">
        <v>101</v>
      </c>
      <c r="L11554">
        <v>2005000</v>
      </c>
      <c r="M11554" t="s">
        <v>4968</v>
      </c>
    </row>
    <row r="11555" spans="1:13">
      <c r="A11555">
        <v>16129</v>
      </c>
      <c r="B11555" t="s">
        <v>25</v>
      </c>
      <c r="C11555" s="16" t="s">
        <v>19147</v>
      </c>
      <c r="D11555">
        <f t="shared" si="0"/>
        <v>31</v>
      </c>
      <c r="E11555" t="str">
        <f t="shared" si="1"/>
        <v>1,465,000</v>
      </c>
      <c r="F11555" t="str">
        <f t="shared" si="2"/>
        <v/>
      </c>
      <c r="G11555" t="str">
        <f t="shared" si="3"/>
        <v>1,465,000</v>
      </c>
      <c r="H11555" t="s">
        <v>96</v>
      </c>
      <c r="J11555" t="s">
        <v>43</v>
      </c>
      <c r="K11555" t="s">
        <v>101</v>
      </c>
      <c r="L11555">
        <v>1465000</v>
      </c>
      <c r="M11555" t="s">
        <v>5128</v>
      </c>
    </row>
    <row r="11556" spans="1:13">
      <c r="A11556">
        <v>16130</v>
      </c>
      <c r="B11556" t="s">
        <v>25</v>
      </c>
      <c r="C11556" s="16" t="s">
        <v>19148</v>
      </c>
      <c r="D11556">
        <f t="shared" si="0"/>
        <v>31</v>
      </c>
      <c r="E11556" t="str">
        <f t="shared" si="1"/>
        <v>970,000</v>
      </c>
      <c r="F11556" t="str">
        <f t="shared" si="2"/>
        <v/>
      </c>
      <c r="G11556" t="str">
        <f t="shared" si="3"/>
        <v>970,000</v>
      </c>
      <c r="H11556" t="s">
        <v>96</v>
      </c>
      <c r="J11556" t="s">
        <v>43</v>
      </c>
      <c r="K11556" t="s">
        <v>101</v>
      </c>
      <c r="L11556">
        <v>970000</v>
      </c>
      <c r="M11556" t="s">
        <v>5594</v>
      </c>
    </row>
    <row r="11557" spans="1:13">
      <c r="A11557">
        <v>16131</v>
      </c>
      <c r="B11557" t="s">
        <v>25</v>
      </c>
      <c r="C11557" s="16" t="s">
        <v>19149</v>
      </c>
      <c r="D11557">
        <f t="shared" si="0"/>
        <v>31</v>
      </c>
      <c r="E11557" t="str">
        <f t="shared" si="1"/>
        <v>763,000</v>
      </c>
      <c r="F11557" t="str">
        <f t="shared" si="2"/>
        <v/>
      </c>
      <c r="G11557" t="str">
        <f t="shared" si="3"/>
        <v>763,000</v>
      </c>
      <c r="H11557" t="s">
        <v>96</v>
      </c>
      <c r="J11557" t="s">
        <v>43</v>
      </c>
      <c r="K11557" t="s">
        <v>101</v>
      </c>
      <c r="L11557">
        <v>763000</v>
      </c>
      <c r="M11557" t="s">
        <v>5325</v>
      </c>
    </row>
    <row r="11558" spans="1:13">
      <c r="A11558">
        <v>16132</v>
      </c>
      <c r="B11558" t="s">
        <v>25</v>
      </c>
      <c r="C11558" s="16" t="s">
        <v>19150</v>
      </c>
      <c r="D11558">
        <f t="shared" si="0"/>
        <v>31</v>
      </c>
      <c r="E11558" t="str">
        <f t="shared" si="1"/>
        <v>640,000</v>
      </c>
      <c r="F11558" t="str">
        <f t="shared" si="2"/>
        <v/>
      </c>
      <c r="G11558" t="str">
        <f t="shared" si="3"/>
        <v>640,000</v>
      </c>
      <c r="H11558" t="s">
        <v>96</v>
      </c>
      <c r="J11558" t="s">
        <v>43</v>
      </c>
      <c r="K11558" t="s">
        <v>101</v>
      </c>
      <c r="L11558">
        <v>640000</v>
      </c>
      <c r="M11558" t="s">
        <v>5293</v>
      </c>
    </row>
    <row r="11559" spans="1:13">
      <c r="A11559">
        <v>16133</v>
      </c>
      <c r="B11559" t="s">
        <v>25</v>
      </c>
      <c r="C11559" s="16" t="s">
        <v>19151</v>
      </c>
      <c r="D11559">
        <f t="shared" si="0"/>
        <v>31</v>
      </c>
      <c r="E11559" t="str">
        <f t="shared" si="1"/>
        <v>625,000</v>
      </c>
      <c r="F11559" t="str">
        <f t="shared" si="2"/>
        <v/>
      </c>
      <c r="G11559" t="str">
        <f t="shared" si="3"/>
        <v>625,000</v>
      </c>
      <c r="H11559" t="s">
        <v>96</v>
      </c>
      <c r="J11559" t="s">
        <v>43</v>
      </c>
      <c r="K11559" t="s">
        <v>101</v>
      </c>
      <c r="L11559">
        <v>625000</v>
      </c>
      <c r="M11559" t="s">
        <v>5431</v>
      </c>
    </row>
    <row r="11560" spans="1:13">
      <c r="A11560">
        <v>16134</v>
      </c>
      <c r="B11560" t="s">
        <v>25</v>
      </c>
      <c r="C11560" s="16" t="s">
        <v>19152</v>
      </c>
      <c r="D11560">
        <f t="shared" si="0"/>
        <v>31</v>
      </c>
      <c r="E11560" t="str">
        <f t="shared" si="1"/>
        <v>565,000</v>
      </c>
      <c r="F11560" t="str">
        <f t="shared" si="2"/>
        <v/>
      </c>
      <c r="G11560" t="str">
        <f t="shared" si="3"/>
        <v>565,000</v>
      </c>
      <c r="H11560" t="s">
        <v>96</v>
      </c>
      <c r="J11560" t="s">
        <v>43</v>
      </c>
      <c r="K11560" t="s">
        <v>101</v>
      </c>
      <c r="L11560">
        <v>565000</v>
      </c>
      <c r="M11560" t="s">
        <v>6076</v>
      </c>
    </row>
    <row r="11561" spans="1:13">
      <c r="A11561">
        <v>16135</v>
      </c>
      <c r="B11561" t="s">
        <v>25</v>
      </c>
      <c r="C11561" s="16" t="s">
        <v>19153</v>
      </c>
      <c r="D11561">
        <f t="shared" si="0"/>
        <v>31</v>
      </c>
      <c r="E11561" t="str">
        <f t="shared" si="1"/>
        <v>508,000</v>
      </c>
      <c r="F11561" t="str">
        <f t="shared" si="2"/>
        <v/>
      </c>
      <c r="G11561" t="str">
        <f t="shared" si="3"/>
        <v>508,000</v>
      </c>
      <c r="H11561" t="s">
        <v>96</v>
      </c>
      <c r="J11561" t="s">
        <v>43</v>
      </c>
      <c r="K11561" t="s">
        <v>101</v>
      </c>
      <c r="L11561">
        <v>508000</v>
      </c>
      <c r="M11561" t="s">
        <v>4648</v>
      </c>
    </row>
    <row r="11562" spans="1:13">
      <c r="A11562">
        <v>16136</v>
      </c>
      <c r="B11562" t="s">
        <v>25</v>
      </c>
      <c r="C11562" s="16" t="s">
        <v>19154</v>
      </c>
      <c r="D11562">
        <f t="shared" si="0"/>
        <v>31</v>
      </c>
      <c r="E11562" t="str">
        <f t="shared" si="1"/>
        <v>500,000</v>
      </c>
      <c r="F11562" t="str">
        <f t="shared" si="2"/>
        <v/>
      </c>
      <c r="G11562" t="str">
        <f t="shared" si="3"/>
        <v>500,000</v>
      </c>
      <c r="H11562" t="s">
        <v>96</v>
      </c>
      <c r="J11562" t="s">
        <v>43</v>
      </c>
      <c r="K11562" t="s">
        <v>101</v>
      </c>
      <c r="L11562">
        <v>500000</v>
      </c>
      <c r="M11562" t="s">
        <v>5938</v>
      </c>
    </row>
    <row r="11563" spans="1:13">
      <c r="A11563">
        <v>16137</v>
      </c>
      <c r="B11563" t="s">
        <v>25</v>
      </c>
      <c r="C11563" s="16" t="s">
        <v>19155</v>
      </c>
      <c r="D11563">
        <f t="shared" si="0"/>
        <v>31</v>
      </c>
      <c r="E11563" t="str">
        <f t="shared" si="1"/>
        <v>480,000</v>
      </c>
      <c r="F11563" t="str">
        <f t="shared" si="2"/>
        <v/>
      </c>
      <c r="G11563" t="str">
        <f t="shared" si="3"/>
        <v>480,000</v>
      </c>
      <c r="H11563" t="s">
        <v>96</v>
      </c>
      <c r="J11563" t="s">
        <v>43</v>
      </c>
      <c r="K11563" t="s">
        <v>101</v>
      </c>
      <c r="L11563">
        <v>480000</v>
      </c>
      <c r="M11563" t="s">
        <v>4593</v>
      </c>
    </row>
    <row r="11564" spans="1:13">
      <c r="A11564">
        <v>16138</v>
      </c>
      <c r="B11564" t="s">
        <v>25</v>
      </c>
      <c r="C11564" s="16" t="s">
        <v>19156</v>
      </c>
      <c r="D11564">
        <f t="shared" si="0"/>
        <v>31</v>
      </c>
      <c r="E11564" t="str">
        <f t="shared" si="1"/>
        <v>450,000</v>
      </c>
      <c r="F11564" t="str">
        <f t="shared" si="2"/>
        <v/>
      </c>
      <c r="G11564" t="str">
        <f t="shared" si="3"/>
        <v>450,000</v>
      </c>
      <c r="H11564" t="s">
        <v>96</v>
      </c>
      <c r="J11564" t="s">
        <v>43</v>
      </c>
      <c r="K11564" t="s">
        <v>101</v>
      </c>
      <c r="L11564">
        <v>450000</v>
      </c>
      <c r="M11564" t="s">
        <v>6193</v>
      </c>
    </row>
    <row r="11565" spans="1:13">
      <c r="A11565">
        <v>16139</v>
      </c>
      <c r="B11565" t="s">
        <v>25</v>
      </c>
      <c r="C11565" s="16" t="s">
        <v>19157</v>
      </c>
      <c r="D11565">
        <f t="shared" si="0"/>
        <v>31</v>
      </c>
      <c r="E11565" t="str">
        <f t="shared" si="1"/>
        <v>425,000</v>
      </c>
      <c r="F11565" t="str">
        <f t="shared" si="2"/>
        <v/>
      </c>
      <c r="G11565" t="str">
        <f t="shared" si="3"/>
        <v>425,000</v>
      </c>
      <c r="H11565" t="s">
        <v>96</v>
      </c>
      <c r="J11565" t="s">
        <v>43</v>
      </c>
      <c r="K11565" t="s">
        <v>101</v>
      </c>
      <c r="L11565">
        <v>425000</v>
      </c>
      <c r="M11565" t="s">
        <v>2505</v>
      </c>
    </row>
    <row r="11566" spans="1:13">
      <c r="A11566">
        <v>16140</v>
      </c>
      <c r="B11566" t="s">
        <v>25</v>
      </c>
      <c r="C11566" s="16" t="s">
        <v>19158</v>
      </c>
      <c r="D11566">
        <f t="shared" si="0"/>
        <v>31</v>
      </c>
      <c r="E11566" t="str">
        <f t="shared" si="1"/>
        <v>260,000</v>
      </c>
      <c r="F11566" t="str">
        <f t="shared" si="2"/>
        <v/>
      </c>
      <c r="G11566" t="str">
        <f t="shared" si="3"/>
        <v>260,000</v>
      </c>
      <c r="H11566" t="s">
        <v>96</v>
      </c>
      <c r="J11566" t="s">
        <v>43</v>
      </c>
      <c r="K11566" t="s">
        <v>101</v>
      </c>
      <c r="L11566">
        <v>260000</v>
      </c>
      <c r="M11566" t="s">
        <v>5566</v>
      </c>
    </row>
    <row r="11567" spans="1:13">
      <c r="A11567">
        <v>16141</v>
      </c>
      <c r="B11567" t="s">
        <v>25</v>
      </c>
      <c r="C11567" s="16" t="s">
        <v>19159</v>
      </c>
      <c r="D11567">
        <f t="shared" si="0"/>
        <v>31</v>
      </c>
      <c r="E11567" t="str">
        <f t="shared" si="1"/>
        <v>215,000</v>
      </c>
      <c r="F11567" t="str">
        <f t="shared" si="2"/>
        <v/>
      </c>
      <c r="G11567" t="str">
        <f t="shared" si="3"/>
        <v>215,000</v>
      </c>
      <c r="H11567" t="s">
        <v>96</v>
      </c>
      <c r="J11567" t="s">
        <v>43</v>
      </c>
      <c r="K11567" t="s">
        <v>101</v>
      </c>
      <c r="L11567">
        <v>215000</v>
      </c>
      <c r="M11567" t="s">
        <v>6168</v>
      </c>
    </row>
    <row r="11568" spans="1:13">
      <c r="A11568">
        <v>16143</v>
      </c>
      <c r="B11568" t="s">
        <v>25</v>
      </c>
      <c r="C11568" s="16" t="s">
        <v>19160</v>
      </c>
      <c r="D11568">
        <f t="shared" si="0"/>
        <v>31</v>
      </c>
      <c r="E11568" t="str">
        <f t="shared" si="1"/>
        <v>2,960,000</v>
      </c>
      <c r="F11568" t="str">
        <f t="shared" si="2"/>
        <v/>
      </c>
      <c r="G11568" t="str">
        <f t="shared" si="3"/>
        <v>2,960,000</v>
      </c>
      <c r="H11568" t="s">
        <v>96</v>
      </c>
      <c r="J11568" t="s">
        <v>45</v>
      </c>
      <c r="K11568" t="s">
        <v>101</v>
      </c>
      <c r="L11568">
        <v>2960000</v>
      </c>
      <c r="M11568" t="s">
        <v>5186</v>
      </c>
    </row>
    <row r="11569" spans="1:13">
      <c r="A11569">
        <v>16144</v>
      </c>
      <c r="B11569" t="s">
        <v>25</v>
      </c>
      <c r="C11569" s="16" t="s">
        <v>19161</v>
      </c>
      <c r="D11569">
        <f t="shared" si="0"/>
        <v>31</v>
      </c>
      <c r="E11569" t="str">
        <f t="shared" si="1"/>
        <v>2,000,000</v>
      </c>
      <c r="F11569" t="str">
        <f t="shared" si="2"/>
        <v/>
      </c>
      <c r="G11569" t="str">
        <f t="shared" si="3"/>
        <v>2,000,000</v>
      </c>
      <c r="H11569" t="s">
        <v>96</v>
      </c>
      <c r="J11569" t="s">
        <v>45</v>
      </c>
      <c r="K11569" t="s">
        <v>101</v>
      </c>
      <c r="L11569">
        <v>2000000</v>
      </c>
      <c r="M11569" t="s">
        <v>5340</v>
      </c>
    </row>
    <row r="11570" spans="1:13">
      <c r="A11570">
        <v>16145</v>
      </c>
      <c r="B11570" t="s">
        <v>25</v>
      </c>
      <c r="C11570" s="16" t="s">
        <v>19162</v>
      </c>
      <c r="D11570">
        <f t="shared" si="0"/>
        <v>31</v>
      </c>
      <c r="E11570" t="str">
        <f t="shared" si="1"/>
        <v>1,450,000</v>
      </c>
      <c r="F11570" t="str">
        <f t="shared" si="2"/>
        <v/>
      </c>
      <c r="G11570" t="str">
        <f t="shared" si="3"/>
        <v>1,450,000</v>
      </c>
      <c r="H11570" t="s">
        <v>96</v>
      </c>
      <c r="J11570" t="s">
        <v>45</v>
      </c>
      <c r="K11570" t="s">
        <v>101</v>
      </c>
      <c r="L11570">
        <v>1450000</v>
      </c>
      <c r="M11570" t="s">
        <v>6154</v>
      </c>
    </row>
    <row r="11571" spans="1:13">
      <c r="A11571">
        <v>16146</v>
      </c>
      <c r="B11571" t="s">
        <v>25</v>
      </c>
      <c r="C11571" s="16" t="s">
        <v>19163</v>
      </c>
      <c r="D11571">
        <f t="shared" si="0"/>
        <v>31</v>
      </c>
      <c r="E11571" t="str">
        <f t="shared" si="1"/>
        <v>1,369,000</v>
      </c>
      <c r="F11571" t="str">
        <f t="shared" si="2"/>
        <v/>
      </c>
      <c r="G11571" t="str">
        <f t="shared" si="3"/>
        <v>1,369,000</v>
      </c>
      <c r="H11571" t="s">
        <v>96</v>
      </c>
      <c r="J11571" t="s">
        <v>45</v>
      </c>
      <c r="K11571" t="s">
        <v>101</v>
      </c>
      <c r="L11571">
        <v>1369000</v>
      </c>
      <c r="M11571" t="s">
        <v>4649</v>
      </c>
    </row>
    <row r="11572" spans="1:13">
      <c r="A11572">
        <v>16147</v>
      </c>
      <c r="B11572" t="s">
        <v>25</v>
      </c>
      <c r="C11572" s="16" t="s">
        <v>19164</v>
      </c>
      <c r="D11572">
        <f t="shared" si="0"/>
        <v>31</v>
      </c>
      <c r="E11572" t="str">
        <f t="shared" si="1"/>
        <v>1,295,000</v>
      </c>
      <c r="F11572" t="str">
        <f t="shared" si="2"/>
        <v/>
      </c>
      <c r="G11572" t="str">
        <f t="shared" si="3"/>
        <v>1,295,000</v>
      </c>
      <c r="H11572" t="s">
        <v>96</v>
      </c>
      <c r="J11572" t="s">
        <v>45</v>
      </c>
      <c r="K11572" t="s">
        <v>101</v>
      </c>
      <c r="L11572">
        <v>1295000</v>
      </c>
      <c r="M11572" t="s">
        <v>5320</v>
      </c>
    </row>
    <row r="11573" spans="1:13">
      <c r="A11573">
        <v>16148</v>
      </c>
      <c r="B11573" t="s">
        <v>25</v>
      </c>
      <c r="C11573" s="16" t="s">
        <v>19165</v>
      </c>
      <c r="D11573">
        <f t="shared" si="0"/>
        <v>31</v>
      </c>
      <c r="E11573" t="str">
        <f t="shared" si="1"/>
        <v>1,232,000</v>
      </c>
      <c r="F11573" t="str">
        <f t="shared" si="2"/>
        <v/>
      </c>
      <c r="G11573" t="str">
        <f t="shared" si="3"/>
        <v>1,232,000</v>
      </c>
      <c r="H11573" t="s">
        <v>96</v>
      </c>
      <c r="J11573" t="s">
        <v>45</v>
      </c>
      <c r="K11573" t="s">
        <v>101</v>
      </c>
      <c r="L11573">
        <v>1232000</v>
      </c>
      <c r="M11573" t="s">
        <v>5580</v>
      </c>
    </row>
    <row r="11574" spans="1:13">
      <c r="A11574">
        <v>16149</v>
      </c>
      <c r="B11574" t="s">
        <v>25</v>
      </c>
      <c r="C11574" s="16" t="s">
        <v>19166</v>
      </c>
      <c r="D11574">
        <f t="shared" si="0"/>
        <v>31</v>
      </c>
      <c r="E11574" t="str">
        <f t="shared" si="1"/>
        <v>1,075,000</v>
      </c>
      <c r="F11574" t="str">
        <f t="shared" si="2"/>
        <v/>
      </c>
      <c r="G11574" t="str">
        <f t="shared" si="3"/>
        <v>1,075,000</v>
      </c>
      <c r="H11574" t="s">
        <v>96</v>
      </c>
      <c r="J11574" t="s">
        <v>45</v>
      </c>
      <c r="K11574" t="s">
        <v>101</v>
      </c>
      <c r="L11574">
        <v>1075000</v>
      </c>
      <c r="M11574" t="s">
        <v>4933</v>
      </c>
    </row>
    <row r="11575" spans="1:13">
      <c r="A11575">
        <v>16150</v>
      </c>
      <c r="B11575" t="s">
        <v>25</v>
      </c>
      <c r="C11575" s="16" t="s">
        <v>19167</v>
      </c>
      <c r="D11575">
        <f t="shared" si="0"/>
        <v>31</v>
      </c>
      <c r="E11575" t="str">
        <f t="shared" si="1"/>
        <v>957,000</v>
      </c>
      <c r="F11575" t="str">
        <f t="shared" si="2"/>
        <v/>
      </c>
      <c r="G11575" t="str">
        <f t="shared" si="3"/>
        <v>957,000</v>
      </c>
      <c r="H11575" t="s">
        <v>96</v>
      </c>
      <c r="J11575" t="s">
        <v>45</v>
      </c>
      <c r="K11575" t="s">
        <v>101</v>
      </c>
      <c r="L11575">
        <v>957000</v>
      </c>
      <c r="M11575" t="s">
        <v>5737</v>
      </c>
    </row>
    <row r="11576" spans="1:13">
      <c r="A11576">
        <v>16151</v>
      </c>
      <c r="B11576" t="s">
        <v>25</v>
      </c>
      <c r="C11576" s="16" t="s">
        <v>19168</v>
      </c>
      <c r="D11576">
        <f t="shared" si="0"/>
        <v>31</v>
      </c>
      <c r="E11576" t="str">
        <f t="shared" si="1"/>
        <v>900,000</v>
      </c>
      <c r="F11576" t="str">
        <f t="shared" si="2"/>
        <v/>
      </c>
      <c r="G11576" t="str">
        <f t="shared" si="3"/>
        <v>900,000</v>
      </c>
      <c r="H11576" t="s">
        <v>96</v>
      </c>
      <c r="J11576" t="s">
        <v>45</v>
      </c>
      <c r="K11576" t="s">
        <v>101</v>
      </c>
      <c r="L11576">
        <v>900000</v>
      </c>
      <c r="M11576" t="s">
        <v>6185</v>
      </c>
    </row>
    <row r="11577" spans="1:13">
      <c r="A11577">
        <v>16152</v>
      </c>
      <c r="B11577" t="s">
        <v>25</v>
      </c>
      <c r="C11577" s="16" t="s">
        <v>19169</v>
      </c>
      <c r="D11577">
        <f t="shared" si="0"/>
        <v>31</v>
      </c>
      <c r="E11577" t="str">
        <f t="shared" si="1"/>
        <v>665,000</v>
      </c>
      <c r="F11577" t="str">
        <f t="shared" si="2"/>
        <v/>
      </c>
      <c r="G11577" t="str">
        <f t="shared" si="3"/>
        <v>665,000</v>
      </c>
      <c r="H11577" t="s">
        <v>96</v>
      </c>
      <c r="J11577" t="s">
        <v>45</v>
      </c>
      <c r="K11577" t="s">
        <v>101</v>
      </c>
      <c r="L11577">
        <v>665000</v>
      </c>
      <c r="M11577" t="s">
        <v>4891</v>
      </c>
    </row>
    <row r="11578" spans="1:13">
      <c r="A11578">
        <v>16153</v>
      </c>
      <c r="B11578" t="s">
        <v>25</v>
      </c>
      <c r="C11578" s="16" t="s">
        <v>19170</v>
      </c>
      <c r="D11578">
        <f t="shared" si="0"/>
        <v>31</v>
      </c>
      <c r="E11578" t="str">
        <f t="shared" si="1"/>
        <v>600,000</v>
      </c>
      <c r="F11578" t="str">
        <f t="shared" si="2"/>
        <v/>
      </c>
      <c r="G11578" t="str">
        <f t="shared" si="3"/>
        <v>600,000</v>
      </c>
      <c r="H11578" t="s">
        <v>96</v>
      </c>
      <c r="J11578" t="s">
        <v>45</v>
      </c>
      <c r="K11578" t="s">
        <v>101</v>
      </c>
      <c r="L11578">
        <v>600000</v>
      </c>
      <c r="M11578" t="s">
        <v>4683</v>
      </c>
    </row>
    <row r="11579" spans="1:13">
      <c r="A11579">
        <v>16154</v>
      </c>
      <c r="B11579" t="s">
        <v>25</v>
      </c>
      <c r="C11579" s="16" t="s">
        <v>19171</v>
      </c>
      <c r="D11579">
        <f t="shared" si="0"/>
        <v>31</v>
      </c>
      <c r="E11579" t="str">
        <f t="shared" si="1"/>
        <v>415,000</v>
      </c>
      <c r="F11579" t="str">
        <f t="shared" si="2"/>
        <v/>
      </c>
      <c r="G11579" t="str">
        <f t="shared" si="3"/>
        <v>415,000</v>
      </c>
      <c r="H11579" t="s">
        <v>96</v>
      </c>
      <c r="J11579" t="s">
        <v>45</v>
      </c>
      <c r="K11579" t="s">
        <v>101</v>
      </c>
      <c r="L11579">
        <v>415000</v>
      </c>
      <c r="M11579" t="s">
        <v>5476</v>
      </c>
    </row>
    <row r="11580" spans="1:13">
      <c r="A11580">
        <v>16155</v>
      </c>
      <c r="B11580" t="s">
        <v>25</v>
      </c>
      <c r="C11580" s="16" t="s">
        <v>19172</v>
      </c>
      <c r="D11580">
        <f t="shared" si="0"/>
        <v>31</v>
      </c>
      <c r="E11580" t="str">
        <f t="shared" si="1"/>
        <v>250,000</v>
      </c>
      <c r="F11580" t="str">
        <f t="shared" si="2"/>
        <v/>
      </c>
      <c r="G11580" t="str">
        <f t="shared" si="3"/>
        <v>250,000</v>
      </c>
      <c r="H11580" t="s">
        <v>96</v>
      </c>
      <c r="J11580" t="s">
        <v>45</v>
      </c>
      <c r="K11580" t="s">
        <v>101</v>
      </c>
      <c r="L11580">
        <v>250000</v>
      </c>
      <c r="M11580" t="s">
        <v>5590</v>
      </c>
    </row>
    <row r="11581" spans="1:13">
      <c r="A11581">
        <v>16156</v>
      </c>
      <c r="B11581" t="s">
        <v>25</v>
      </c>
      <c r="C11581" s="16" t="s">
        <v>19173</v>
      </c>
      <c r="D11581">
        <f t="shared" si="0"/>
        <v>31</v>
      </c>
      <c r="E11581" t="str">
        <f t="shared" si="1"/>
        <v>130,000</v>
      </c>
      <c r="F11581" t="str">
        <f t="shared" si="2"/>
        <v/>
      </c>
      <c r="G11581" t="str">
        <f t="shared" si="3"/>
        <v>130,000</v>
      </c>
      <c r="H11581" t="s">
        <v>96</v>
      </c>
      <c r="J11581" t="s">
        <v>45</v>
      </c>
      <c r="K11581" t="s">
        <v>101</v>
      </c>
      <c r="L11581">
        <v>130000</v>
      </c>
      <c r="M11581" t="s">
        <v>4665</v>
      </c>
    </row>
    <row r="11582" spans="1:13">
      <c r="A11582">
        <v>16157</v>
      </c>
      <c r="B11582" t="s">
        <v>25</v>
      </c>
      <c r="C11582" s="16" t="s">
        <v>19174</v>
      </c>
      <c r="D11582">
        <f t="shared" si="0"/>
        <v>31</v>
      </c>
      <c r="E11582" t="str">
        <f t="shared" si="1"/>
        <v>130,000</v>
      </c>
      <c r="F11582" t="str">
        <f t="shared" si="2"/>
        <v/>
      </c>
      <c r="G11582" t="str">
        <f t="shared" si="3"/>
        <v>130,000</v>
      </c>
      <c r="H11582" t="s">
        <v>96</v>
      </c>
      <c r="J11582" t="s">
        <v>45</v>
      </c>
      <c r="K11582" t="s">
        <v>101</v>
      </c>
      <c r="L11582">
        <v>130000</v>
      </c>
      <c r="M11582" t="s">
        <v>4762</v>
      </c>
    </row>
    <row r="11583" spans="1:13">
      <c r="A11583">
        <v>16159</v>
      </c>
      <c r="B11583" t="s">
        <v>25</v>
      </c>
      <c r="C11583" s="16" t="s">
        <v>18766</v>
      </c>
      <c r="D11583">
        <f t="shared" si="0"/>
        <v>31</v>
      </c>
      <c r="E11583" t="str">
        <f t="shared" si="1"/>
        <v>2,844,000</v>
      </c>
      <c r="F11583" t="str">
        <f t="shared" si="2"/>
        <v/>
      </c>
      <c r="G11583" t="str">
        <f t="shared" si="3"/>
        <v>2,844,000</v>
      </c>
      <c r="H11583" t="s">
        <v>96</v>
      </c>
      <c r="J11583" t="s">
        <v>46</v>
      </c>
      <c r="K11583" t="s">
        <v>101</v>
      </c>
      <c r="L11583">
        <v>2844000</v>
      </c>
      <c r="M11583" t="s">
        <v>4793</v>
      </c>
    </row>
    <row r="11584" spans="1:13">
      <c r="A11584">
        <v>16160</v>
      </c>
      <c r="B11584" t="s">
        <v>25</v>
      </c>
      <c r="C11584" s="16" t="s">
        <v>19175</v>
      </c>
      <c r="D11584">
        <f t="shared" si="0"/>
        <v>31</v>
      </c>
      <c r="E11584" t="str">
        <f t="shared" si="1"/>
        <v>1,509,000</v>
      </c>
      <c r="F11584" t="str">
        <f t="shared" si="2"/>
        <v/>
      </c>
      <c r="G11584" t="str">
        <f t="shared" si="3"/>
        <v>1,509,000</v>
      </c>
      <c r="H11584" t="s">
        <v>96</v>
      </c>
      <c r="J11584" t="s">
        <v>46</v>
      </c>
      <c r="K11584" t="s">
        <v>101</v>
      </c>
      <c r="L11584">
        <v>1509000</v>
      </c>
      <c r="M11584" t="s">
        <v>4652</v>
      </c>
    </row>
    <row r="11585" spans="1:13">
      <c r="A11585">
        <v>16161</v>
      </c>
      <c r="B11585" t="s">
        <v>25</v>
      </c>
      <c r="C11585" s="16" t="s">
        <v>19176</v>
      </c>
      <c r="D11585">
        <f t="shared" si="0"/>
        <v>31</v>
      </c>
      <c r="E11585" t="str">
        <f t="shared" si="1"/>
        <v>1,333,000</v>
      </c>
      <c r="F11585" t="str">
        <f t="shared" si="2"/>
        <v/>
      </c>
      <c r="G11585" t="str">
        <f t="shared" si="3"/>
        <v>1,333,000</v>
      </c>
      <c r="H11585" t="s">
        <v>96</v>
      </c>
      <c r="J11585" t="s">
        <v>46</v>
      </c>
      <c r="K11585" t="s">
        <v>101</v>
      </c>
      <c r="L11585">
        <v>1333000</v>
      </c>
      <c r="M11585" t="s">
        <v>4554</v>
      </c>
    </row>
    <row r="11586" spans="1:13">
      <c r="A11586">
        <v>16162</v>
      </c>
      <c r="B11586" t="s">
        <v>25</v>
      </c>
      <c r="C11586" s="16" t="s">
        <v>19177</v>
      </c>
      <c r="D11586">
        <f t="shared" si="0"/>
        <v>31</v>
      </c>
      <c r="E11586" t="str">
        <f t="shared" si="1"/>
        <v>1,267,000</v>
      </c>
      <c r="F11586" t="str">
        <f t="shared" si="2"/>
        <v/>
      </c>
      <c r="G11586" t="str">
        <f t="shared" si="3"/>
        <v>1,267,000</v>
      </c>
      <c r="H11586" t="s">
        <v>96</v>
      </c>
      <c r="J11586" t="s">
        <v>46</v>
      </c>
      <c r="K11586" t="s">
        <v>101</v>
      </c>
      <c r="L11586">
        <v>1267000</v>
      </c>
      <c r="M11586" t="s">
        <v>5930</v>
      </c>
    </row>
    <row r="11587" spans="1:13">
      <c r="A11587">
        <v>16163</v>
      </c>
      <c r="B11587" t="s">
        <v>25</v>
      </c>
      <c r="C11587" s="16" t="s">
        <v>19178</v>
      </c>
      <c r="D11587">
        <f t="shared" si="0"/>
        <v>31</v>
      </c>
      <c r="E11587" t="str">
        <f t="shared" si="1"/>
        <v>1,200,000</v>
      </c>
      <c r="F11587" t="str">
        <f t="shared" si="2"/>
        <v/>
      </c>
      <c r="G11587" t="str">
        <f t="shared" si="3"/>
        <v>1,200,000</v>
      </c>
      <c r="H11587" t="s">
        <v>96</v>
      </c>
      <c r="J11587" t="s">
        <v>46</v>
      </c>
      <c r="K11587" t="s">
        <v>101</v>
      </c>
      <c r="L11587">
        <v>1200000</v>
      </c>
      <c r="M11587" t="s">
        <v>6134</v>
      </c>
    </row>
    <row r="11588" spans="1:13">
      <c r="A11588">
        <v>16164</v>
      </c>
      <c r="B11588" t="s">
        <v>25</v>
      </c>
      <c r="C11588" s="16" t="s">
        <v>19179</v>
      </c>
      <c r="D11588">
        <f t="shared" si="0"/>
        <v>31</v>
      </c>
      <c r="E11588" t="str">
        <f t="shared" si="1"/>
        <v>936,000</v>
      </c>
      <c r="F11588" t="str">
        <f t="shared" si="2"/>
        <v/>
      </c>
      <c r="G11588" t="str">
        <f t="shared" si="3"/>
        <v>936,000</v>
      </c>
      <c r="H11588" t="s">
        <v>96</v>
      </c>
      <c r="J11588" t="s">
        <v>46</v>
      </c>
      <c r="K11588" t="s">
        <v>101</v>
      </c>
      <c r="L11588">
        <v>936000</v>
      </c>
      <c r="M11588" t="s">
        <v>5307</v>
      </c>
    </row>
    <row r="11589" spans="1:13">
      <c r="A11589">
        <v>16165</v>
      </c>
      <c r="B11589" t="s">
        <v>25</v>
      </c>
      <c r="C11589" s="16" t="s">
        <v>19180</v>
      </c>
      <c r="D11589">
        <f t="shared" si="0"/>
        <v>31</v>
      </c>
      <c r="E11589" t="str">
        <f t="shared" si="1"/>
        <v>750,000</v>
      </c>
      <c r="F11589" t="str">
        <f t="shared" si="2"/>
        <v/>
      </c>
      <c r="G11589" t="str">
        <f t="shared" si="3"/>
        <v>750,000</v>
      </c>
      <c r="H11589" t="s">
        <v>96</v>
      </c>
      <c r="J11589" t="s">
        <v>46</v>
      </c>
      <c r="K11589" t="s">
        <v>101</v>
      </c>
      <c r="L11589">
        <v>750000</v>
      </c>
      <c r="M11589" t="s">
        <v>6145</v>
      </c>
    </row>
    <row r="11590" spans="1:13">
      <c r="A11590">
        <v>16166</v>
      </c>
      <c r="B11590" t="s">
        <v>25</v>
      </c>
      <c r="C11590" s="16" t="s">
        <v>19181</v>
      </c>
      <c r="D11590">
        <f t="shared" si="0"/>
        <v>31</v>
      </c>
      <c r="E11590" t="str">
        <f t="shared" si="1"/>
        <v>700,000</v>
      </c>
      <c r="F11590" t="str">
        <f t="shared" si="2"/>
        <v/>
      </c>
      <c r="G11590" t="str">
        <f t="shared" si="3"/>
        <v>700,000</v>
      </c>
      <c r="H11590" t="s">
        <v>96</v>
      </c>
      <c r="J11590" t="s">
        <v>46</v>
      </c>
      <c r="K11590" t="s">
        <v>101</v>
      </c>
      <c r="L11590">
        <v>700000</v>
      </c>
      <c r="M11590" t="s">
        <v>4779</v>
      </c>
    </row>
    <row r="11591" spans="1:13">
      <c r="A11591">
        <v>16167</v>
      </c>
      <c r="B11591" t="s">
        <v>25</v>
      </c>
      <c r="C11591" s="16" t="s">
        <v>19182</v>
      </c>
      <c r="D11591">
        <f t="shared" si="0"/>
        <v>31</v>
      </c>
      <c r="E11591" t="str">
        <f t="shared" si="1"/>
        <v>640,000</v>
      </c>
      <c r="F11591" t="str">
        <f t="shared" si="2"/>
        <v/>
      </c>
      <c r="G11591" t="str">
        <f t="shared" si="3"/>
        <v>640,000</v>
      </c>
      <c r="H11591" t="s">
        <v>96</v>
      </c>
      <c r="J11591" t="s">
        <v>46</v>
      </c>
      <c r="K11591" t="s">
        <v>101</v>
      </c>
      <c r="L11591">
        <v>640000</v>
      </c>
      <c r="M11591" t="s">
        <v>132</v>
      </c>
    </row>
    <row r="11592" spans="1:13">
      <c r="A11592">
        <v>16168</v>
      </c>
      <c r="B11592" t="s">
        <v>25</v>
      </c>
      <c r="C11592" s="16" t="s">
        <v>19183</v>
      </c>
      <c r="D11592">
        <f t="shared" si="0"/>
        <v>31</v>
      </c>
      <c r="E11592" t="str">
        <f t="shared" si="1"/>
        <v>550,000</v>
      </c>
      <c r="F11592" t="str">
        <f t="shared" si="2"/>
        <v/>
      </c>
      <c r="G11592" t="str">
        <f t="shared" si="3"/>
        <v>550,000</v>
      </c>
      <c r="H11592" t="s">
        <v>96</v>
      </c>
      <c r="J11592" t="s">
        <v>46</v>
      </c>
      <c r="K11592" t="s">
        <v>101</v>
      </c>
      <c r="L11592">
        <v>550000</v>
      </c>
      <c r="M11592" t="s">
        <v>5870</v>
      </c>
    </row>
    <row r="11593" spans="1:13">
      <c r="A11593">
        <v>16169</v>
      </c>
      <c r="B11593" t="s">
        <v>25</v>
      </c>
      <c r="C11593" s="16" t="s">
        <v>19184</v>
      </c>
      <c r="D11593">
        <f t="shared" si="0"/>
        <v>31</v>
      </c>
      <c r="E11593" t="str">
        <f t="shared" si="1"/>
        <v>506,000</v>
      </c>
      <c r="F11593" t="str">
        <f t="shared" si="2"/>
        <v/>
      </c>
      <c r="G11593" t="str">
        <f t="shared" si="3"/>
        <v>506,000</v>
      </c>
      <c r="H11593" t="s">
        <v>96</v>
      </c>
      <c r="J11593" t="s">
        <v>46</v>
      </c>
      <c r="K11593" t="s">
        <v>101</v>
      </c>
      <c r="L11593">
        <v>506000</v>
      </c>
      <c r="M11593" t="s">
        <v>6087</v>
      </c>
    </row>
    <row r="11594" spans="1:13">
      <c r="A11594">
        <v>16170</v>
      </c>
      <c r="B11594" t="s">
        <v>25</v>
      </c>
      <c r="C11594" s="16" t="s">
        <v>19185</v>
      </c>
      <c r="D11594">
        <f t="shared" si="0"/>
        <v>31</v>
      </c>
      <c r="E11594" t="str">
        <f t="shared" si="1"/>
        <v>135,000</v>
      </c>
      <c r="F11594" t="str">
        <f t="shared" si="2"/>
        <v/>
      </c>
      <c r="G11594" t="str">
        <f t="shared" si="3"/>
        <v>135,000</v>
      </c>
      <c r="H11594" t="s">
        <v>96</v>
      </c>
      <c r="J11594" t="s">
        <v>46</v>
      </c>
      <c r="K11594" t="s">
        <v>101</v>
      </c>
      <c r="L11594">
        <v>135000</v>
      </c>
      <c r="M11594" t="s">
        <v>6149</v>
      </c>
    </row>
    <row r="11595" spans="1:13">
      <c r="A11595">
        <v>16171</v>
      </c>
      <c r="B11595" t="s">
        <v>25</v>
      </c>
      <c r="C11595" s="16" t="s">
        <v>19186</v>
      </c>
      <c r="D11595">
        <f t="shared" si="0"/>
        <v>31</v>
      </c>
      <c r="E11595" t="str">
        <f t="shared" si="1"/>
        <v>130,000</v>
      </c>
      <c r="F11595" t="str">
        <f t="shared" si="2"/>
        <v/>
      </c>
      <c r="G11595" t="str">
        <f t="shared" si="3"/>
        <v>130,000</v>
      </c>
      <c r="H11595" t="s">
        <v>96</v>
      </c>
      <c r="J11595" t="s">
        <v>46</v>
      </c>
      <c r="K11595" t="s">
        <v>101</v>
      </c>
      <c r="L11595">
        <v>130000</v>
      </c>
      <c r="M11595" t="s">
        <v>5575</v>
      </c>
    </row>
    <row r="11596" spans="1:13">
      <c r="A11596">
        <v>16173</v>
      </c>
      <c r="B11596" t="s">
        <v>25</v>
      </c>
      <c r="C11596" s="16" t="s">
        <v>18783</v>
      </c>
      <c r="D11596">
        <f t="shared" si="0"/>
        <v>31</v>
      </c>
      <c r="E11596" t="str">
        <f t="shared" si="1"/>
        <v>3,170,000</v>
      </c>
      <c r="F11596" t="str">
        <f t="shared" si="2"/>
        <v/>
      </c>
      <c r="G11596" t="str">
        <f t="shared" si="3"/>
        <v>3,170,000</v>
      </c>
      <c r="H11596" t="s">
        <v>96</v>
      </c>
      <c r="J11596" t="s">
        <v>49</v>
      </c>
      <c r="K11596" t="s">
        <v>101</v>
      </c>
      <c r="L11596">
        <v>3170000</v>
      </c>
      <c r="M11596" t="s">
        <v>5146</v>
      </c>
    </row>
    <row r="11597" spans="1:13">
      <c r="A11597">
        <v>16174</v>
      </c>
      <c r="B11597" t="s">
        <v>25</v>
      </c>
      <c r="C11597" s="16" t="s">
        <v>19187</v>
      </c>
      <c r="D11597">
        <f t="shared" si="0"/>
        <v>31</v>
      </c>
      <c r="E11597" t="str">
        <f t="shared" si="1"/>
        <v>1,786,000</v>
      </c>
      <c r="F11597" t="str">
        <f t="shared" si="2"/>
        <v/>
      </c>
      <c r="G11597" t="str">
        <f t="shared" si="3"/>
        <v>1,786,000</v>
      </c>
      <c r="H11597" t="s">
        <v>96</v>
      </c>
      <c r="J11597" t="s">
        <v>49</v>
      </c>
      <c r="K11597" t="s">
        <v>101</v>
      </c>
      <c r="L11597">
        <v>1786000</v>
      </c>
      <c r="M11597" t="s">
        <v>5742</v>
      </c>
    </row>
    <row r="11598" spans="1:13">
      <c r="A11598">
        <v>16175</v>
      </c>
      <c r="B11598" t="s">
        <v>25</v>
      </c>
      <c r="C11598" s="16" t="s">
        <v>19188</v>
      </c>
      <c r="D11598">
        <f t="shared" si="0"/>
        <v>31</v>
      </c>
      <c r="E11598" t="str">
        <f t="shared" si="1"/>
        <v>1,633,000</v>
      </c>
      <c r="F11598" t="str">
        <f t="shared" si="2"/>
        <v/>
      </c>
      <c r="G11598" t="str">
        <f t="shared" si="3"/>
        <v>1,633,000</v>
      </c>
      <c r="H11598" t="s">
        <v>96</v>
      </c>
      <c r="J11598" t="s">
        <v>49</v>
      </c>
      <c r="K11598" t="s">
        <v>101</v>
      </c>
      <c r="L11598">
        <v>1633000</v>
      </c>
      <c r="M11598" t="s">
        <v>5425</v>
      </c>
    </row>
    <row r="11599" spans="1:13">
      <c r="A11599">
        <v>16176</v>
      </c>
      <c r="B11599" t="s">
        <v>25</v>
      </c>
      <c r="C11599" s="16" t="s">
        <v>19189</v>
      </c>
      <c r="D11599">
        <f t="shared" si="0"/>
        <v>31</v>
      </c>
      <c r="E11599" t="str">
        <f t="shared" si="1"/>
        <v>1,500,000</v>
      </c>
      <c r="F11599" t="str">
        <f t="shared" si="2"/>
        <v/>
      </c>
      <c r="G11599" t="str">
        <f t="shared" si="3"/>
        <v>1,500,000</v>
      </c>
      <c r="H11599" t="s">
        <v>96</v>
      </c>
      <c r="J11599" t="s">
        <v>49</v>
      </c>
      <c r="K11599" t="s">
        <v>101</v>
      </c>
      <c r="L11599">
        <v>1500000</v>
      </c>
      <c r="M11599" t="s">
        <v>5044</v>
      </c>
    </row>
    <row r="11600" spans="1:13">
      <c r="A11600">
        <v>16177</v>
      </c>
      <c r="B11600" t="s">
        <v>25</v>
      </c>
      <c r="C11600" s="16" t="s">
        <v>19190</v>
      </c>
      <c r="D11600">
        <f t="shared" si="0"/>
        <v>31</v>
      </c>
      <c r="E11600" t="str">
        <f t="shared" si="1"/>
        <v>997,000</v>
      </c>
      <c r="F11600" t="str">
        <f t="shared" si="2"/>
        <v/>
      </c>
      <c r="G11600" t="str">
        <f t="shared" si="3"/>
        <v>997,000</v>
      </c>
      <c r="H11600" t="s">
        <v>96</v>
      </c>
      <c r="J11600" t="s">
        <v>49</v>
      </c>
      <c r="K11600" t="s">
        <v>101</v>
      </c>
      <c r="L11600">
        <v>997000</v>
      </c>
      <c r="M11600" t="s">
        <v>5488</v>
      </c>
    </row>
    <row r="11601" spans="1:13">
      <c r="A11601">
        <v>16178</v>
      </c>
      <c r="B11601" t="s">
        <v>25</v>
      </c>
      <c r="C11601" s="16" t="s">
        <v>19191</v>
      </c>
      <c r="D11601">
        <f t="shared" si="0"/>
        <v>31</v>
      </c>
      <c r="E11601" t="str">
        <f t="shared" si="1"/>
        <v>840,000</v>
      </c>
      <c r="F11601" t="str">
        <f t="shared" si="2"/>
        <v/>
      </c>
      <c r="G11601" t="str">
        <f t="shared" si="3"/>
        <v>840,000</v>
      </c>
      <c r="H11601" t="s">
        <v>96</v>
      </c>
      <c r="J11601" t="s">
        <v>49</v>
      </c>
      <c r="K11601" t="s">
        <v>101</v>
      </c>
      <c r="L11601">
        <v>840000</v>
      </c>
      <c r="M11601" t="s">
        <v>4900</v>
      </c>
    </row>
    <row r="11602" spans="1:13">
      <c r="A11602">
        <v>16179</v>
      </c>
      <c r="B11602" t="s">
        <v>25</v>
      </c>
      <c r="C11602" s="16" t="s">
        <v>19192</v>
      </c>
      <c r="D11602">
        <f t="shared" si="0"/>
        <v>31</v>
      </c>
      <c r="E11602" t="str">
        <f t="shared" si="1"/>
        <v>775,000</v>
      </c>
      <c r="F11602" t="str">
        <f t="shared" si="2"/>
        <v/>
      </c>
      <c r="G11602" t="str">
        <f t="shared" si="3"/>
        <v>775,000</v>
      </c>
      <c r="H11602" t="s">
        <v>96</v>
      </c>
      <c r="J11602" t="s">
        <v>49</v>
      </c>
      <c r="K11602" t="s">
        <v>101</v>
      </c>
      <c r="L11602">
        <v>775000</v>
      </c>
      <c r="M11602" t="s">
        <v>4725</v>
      </c>
    </row>
    <row r="11603" spans="1:13">
      <c r="A11603">
        <v>16180</v>
      </c>
      <c r="B11603" t="s">
        <v>25</v>
      </c>
      <c r="C11603" s="16" t="s">
        <v>19193</v>
      </c>
      <c r="D11603">
        <f t="shared" si="0"/>
        <v>31</v>
      </c>
      <c r="E11603" t="str">
        <f t="shared" si="1"/>
        <v>658,000</v>
      </c>
      <c r="F11603" t="str">
        <f t="shared" si="2"/>
        <v/>
      </c>
      <c r="G11603" t="str">
        <f t="shared" si="3"/>
        <v>658,000</v>
      </c>
      <c r="H11603" t="s">
        <v>96</v>
      </c>
      <c r="J11603" t="s">
        <v>49</v>
      </c>
      <c r="K11603" t="s">
        <v>101</v>
      </c>
      <c r="L11603">
        <v>658000</v>
      </c>
      <c r="M11603" t="s">
        <v>5680</v>
      </c>
    </row>
    <row r="11604" spans="1:13">
      <c r="A11604">
        <v>16181</v>
      </c>
      <c r="B11604" t="s">
        <v>25</v>
      </c>
      <c r="C11604" s="16" t="s">
        <v>19194</v>
      </c>
      <c r="D11604">
        <f t="shared" si="0"/>
        <v>31</v>
      </c>
      <c r="E11604" t="str">
        <f t="shared" si="1"/>
        <v>615,000</v>
      </c>
      <c r="F11604" t="str">
        <f t="shared" si="2"/>
        <v/>
      </c>
      <c r="G11604" t="str">
        <f t="shared" si="3"/>
        <v>615,000</v>
      </c>
      <c r="H11604" t="s">
        <v>96</v>
      </c>
      <c r="J11604" t="s">
        <v>49</v>
      </c>
      <c r="K11604" t="s">
        <v>101</v>
      </c>
      <c r="L11604">
        <v>615000</v>
      </c>
      <c r="M11604" t="s">
        <v>5346</v>
      </c>
    </row>
    <row r="11605" spans="1:13">
      <c r="A11605">
        <v>16182</v>
      </c>
      <c r="B11605" t="s">
        <v>25</v>
      </c>
      <c r="C11605" s="16" t="s">
        <v>19195</v>
      </c>
      <c r="D11605">
        <f t="shared" si="0"/>
        <v>31</v>
      </c>
      <c r="E11605" t="str">
        <f t="shared" si="1"/>
        <v>375,000</v>
      </c>
      <c r="F11605" t="str">
        <f t="shared" si="2"/>
        <v/>
      </c>
      <c r="G11605" t="str">
        <f t="shared" si="3"/>
        <v>375,000</v>
      </c>
      <c r="H11605" t="s">
        <v>96</v>
      </c>
      <c r="J11605" t="s">
        <v>49</v>
      </c>
      <c r="K11605" t="s">
        <v>101</v>
      </c>
      <c r="L11605">
        <v>375000</v>
      </c>
      <c r="M11605" t="s">
        <v>6117</v>
      </c>
    </row>
    <row r="11606" spans="1:13">
      <c r="A11606">
        <v>16183</v>
      </c>
      <c r="B11606" t="s">
        <v>25</v>
      </c>
      <c r="C11606" s="16" t="s">
        <v>19196</v>
      </c>
      <c r="D11606">
        <f t="shared" si="0"/>
        <v>31</v>
      </c>
      <c r="E11606" t="str">
        <f t="shared" si="1"/>
        <v>325,000</v>
      </c>
      <c r="F11606" t="str">
        <f t="shared" si="2"/>
        <v/>
      </c>
      <c r="G11606" t="str">
        <f t="shared" si="3"/>
        <v>325,000</v>
      </c>
      <c r="H11606" t="s">
        <v>96</v>
      </c>
      <c r="J11606" t="s">
        <v>49</v>
      </c>
      <c r="K11606" t="s">
        <v>101</v>
      </c>
      <c r="L11606">
        <v>325000</v>
      </c>
      <c r="M11606" t="s">
        <v>4734</v>
      </c>
    </row>
    <row r="11607" spans="1:13">
      <c r="A11607">
        <v>16184</v>
      </c>
      <c r="B11607" t="s">
        <v>25</v>
      </c>
      <c r="C11607" s="16" t="s">
        <v>19197</v>
      </c>
      <c r="D11607">
        <f t="shared" si="0"/>
        <v>31</v>
      </c>
      <c r="E11607" t="str">
        <f t="shared" si="1"/>
        <v>325,000</v>
      </c>
      <c r="F11607" t="str">
        <f t="shared" si="2"/>
        <v/>
      </c>
      <c r="G11607" t="str">
        <f t="shared" si="3"/>
        <v>325,000</v>
      </c>
      <c r="H11607" t="s">
        <v>96</v>
      </c>
      <c r="J11607" t="s">
        <v>49</v>
      </c>
      <c r="K11607" t="s">
        <v>101</v>
      </c>
      <c r="L11607">
        <v>325000</v>
      </c>
      <c r="M11607" t="s">
        <v>6144</v>
      </c>
    </row>
    <row r="11608" spans="1:13">
      <c r="A11608">
        <v>16185</v>
      </c>
      <c r="B11608" t="s">
        <v>25</v>
      </c>
      <c r="C11608" s="16" t="s">
        <v>19198</v>
      </c>
      <c r="D11608">
        <f t="shared" si="0"/>
        <v>31</v>
      </c>
      <c r="E11608" t="str">
        <f t="shared" si="1"/>
        <v>275,000</v>
      </c>
      <c r="F11608" t="str">
        <f t="shared" si="2"/>
        <v/>
      </c>
      <c r="G11608" t="str">
        <f t="shared" si="3"/>
        <v>275,000</v>
      </c>
      <c r="H11608" t="s">
        <v>96</v>
      </c>
      <c r="J11608" t="s">
        <v>49</v>
      </c>
      <c r="K11608" t="s">
        <v>101</v>
      </c>
      <c r="L11608">
        <v>275000</v>
      </c>
      <c r="M11608" t="s">
        <v>5615</v>
      </c>
    </row>
    <row r="11609" spans="1:13">
      <c r="A11609">
        <v>16187</v>
      </c>
      <c r="B11609" t="s">
        <v>25</v>
      </c>
      <c r="C11609" s="16" t="s">
        <v>18799</v>
      </c>
      <c r="D11609">
        <f t="shared" si="0"/>
        <v>31</v>
      </c>
      <c r="E11609" t="str">
        <f t="shared" si="1"/>
        <v>3,211,000</v>
      </c>
      <c r="F11609" t="str">
        <f t="shared" si="2"/>
        <v/>
      </c>
      <c r="G11609" t="str">
        <f t="shared" si="3"/>
        <v>3,211,000</v>
      </c>
      <c r="H11609" t="s">
        <v>96</v>
      </c>
      <c r="J11609" t="s">
        <v>51</v>
      </c>
      <c r="K11609" t="s">
        <v>101</v>
      </c>
      <c r="L11609">
        <v>3211000</v>
      </c>
      <c r="M11609" t="s">
        <v>5829</v>
      </c>
    </row>
    <row r="11610" spans="1:13">
      <c r="A11610">
        <v>16188</v>
      </c>
      <c r="B11610" t="s">
        <v>25</v>
      </c>
      <c r="C11610" s="16" t="s">
        <v>18874</v>
      </c>
      <c r="D11610">
        <f t="shared" si="0"/>
        <v>31</v>
      </c>
      <c r="E11610" t="str">
        <f t="shared" si="1"/>
        <v>2,156,000</v>
      </c>
      <c r="F11610" t="str">
        <f t="shared" si="2"/>
        <v/>
      </c>
      <c r="G11610" t="str">
        <f t="shared" si="3"/>
        <v>2,156,000</v>
      </c>
      <c r="H11610" t="s">
        <v>96</v>
      </c>
      <c r="J11610" t="s">
        <v>51</v>
      </c>
      <c r="K11610" t="s">
        <v>101</v>
      </c>
      <c r="L11610">
        <v>2156000</v>
      </c>
      <c r="M11610" t="s">
        <v>4808</v>
      </c>
    </row>
    <row r="11611" spans="1:13">
      <c r="A11611">
        <v>16189</v>
      </c>
      <c r="B11611" t="s">
        <v>25</v>
      </c>
      <c r="C11611" s="16" t="s">
        <v>18800</v>
      </c>
      <c r="D11611">
        <f t="shared" si="0"/>
        <v>31</v>
      </c>
      <c r="E11611" t="str">
        <f t="shared" si="1"/>
        <v>2,000,000</v>
      </c>
      <c r="F11611" t="str">
        <f t="shared" si="2"/>
        <v/>
      </c>
      <c r="G11611" t="str">
        <f t="shared" si="3"/>
        <v>2,000,000</v>
      </c>
      <c r="H11611" t="s">
        <v>96</v>
      </c>
      <c r="J11611" t="s">
        <v>51</v>
      </c>
      <c r="K11611" t="s">
        <v>101</v>
      </c>
      <c r="L11611">
        <v>2000000</v>
      </c>
      <c r="M11611" t="s">
        <v>5492</v>
      </c>
    </row>
    <row r="11612" spans="1:13">
      <c r="A11612">
        <v>16190</v>
      </c>
      <c r="B11612" t="s">
        <v>25</v>
      </c>
      <c r="C11612" s="16" t="s">
        <v>19199</v>
      </c>
      <c r="D11612">
        <f t="shared" si="0"/>
        <v>31</v>
      </c>
      <c r="E11612" t="str">
        <f t="shared" si="1"/>
        <v>1,350,000</v>
      </c>
      <c r="F11612" t="str">
        <f t="shared" si="2"/>
        <v/>
      </c>
      <c r="G11612" t="str">
        <f t="shared" si="3"/>
        <v>1,350,000</v>
      </c>
      <c r="H11612" t="s">
        <v>96</v>
      </c>
      <c r="J11612" t="s">
        <v>51</v>
      </c>
      <c r="K11612" t="s">
        <v>101</v>
      </c>
      <c r="L11612">
        <v>1350000</v>
      </c>
      <c r="M11612" t="s">
        <v>5857</v>
      </c>
    </row>
    <row r="11613" spans="1:13">
      <c r="A11613">
        <v>16191</v>
      </c>
      <c r="B11613" t="s">
        <v>25</v>
      </c>
      <c r="C11613" s="16" t="s">
        <v>19200</v>
      </c>
      <c r="D11613">
        <f t="shared" si="0"/>
        <v>31</v>
      </c>
      <c r="E11613" t="str">
        <f t="shared" si="1"/>
        <v>1,278,000</v>
      </c>
      <c r="F11613" t="str">
        <f t="shared" si="2"/>
        <v/>
      </c>
      <c r="G11613" t="str">
        <f t="shared" si="3"/>
        <v>1,278,000</v>
      </c>
      <c r="H11613" t="s">
        <v>96</v>
      </c>
      <c r="J11613" t="s">
        <v>51</v>
      </c>
      <c r="K11613" t="s">
        <v>101</v>
      </c>
      <c r="L11613">
        <v>1278000</v>
      </c>
      <c r="M11613" t="s">
        <v>4958</v>
      </c>
    </row>
    <row r="11614" spans="1:13">
      <c r="A11614">
        <v>16192</v>
      </c>
      <c r="B11614" t="s">
        <v>25</v>
      </c>
      <c r="C11614" s="16" t="s">
        <v>19201</v>
      </c>
      <c r="D11614">
        <f t="shared" si="0"/>
        <v>31</v>
      </c>
      <c r="E11614" t="str">
        <f t="shared" si="1"/>
        <v>990,000</v>
      </c>
      <c r="F11614" t="str">
        <f t="shared" si="2"/>
        <v/>
      </c>
      <c r="G11614" t="str">
        <f t="shared" si="3"/>
        <v>990,000</v>
      </c>
      <c r="H11614" t="s">
        <v>96</v>
      </c>
      <c r="J11614" t="s">
        <v>51</v>
      </c>
      <c r="K11614" t="s">
        <v>101</v>
      </c>
      <c r="L11614">
        <v>990000</v>
      </c>
      <c r="M11614" t="s">
        <v>5107</v>
      </c>
    </row>
    <row r="11615" spans="1:13">
      <c r="A11615">
        <v>16193</v>
      </c>
      <c r="B11615" t="s">
        <v>25</v>
      </c>
      <c r="C11615" s="16" t="s">
        <v>19202</v>
      </c>
      <c r="D11615">
        <f t="shared" si="0"/>
        <v>31</v>
      </c>
      <c r="E11615" t="str">
        <f t="shared" si="1"/>
        <v>860,000</v>
      </c>
      <c r="F11615" t="str">
        <f t="shared" si="2"/>
        <v/>
      </c>
      <c r="G11615" t="str">
        <f t="shared" si="3"/>
        <v>860,000</v>
      </c>
      <c r="H11615" t="s">
        <v>96</v>
      </c>
      <c r="J11615" t="s">
        <v>51</v>
      </c>
      <c r="K11615" t="s">
        <v>101</v>
      </c>
      <c r="L11615">
        <v>860000</v>
      </c>
      <c r="M11615" t="s">
        <v>5675</v>
      </c>
    </row>
    <row r="11616" spans="1:13">
      <c r="A11616">
        <v>16194</v>
      </c>
      <c r="B11616" t="s">
        <v>25</v>
      </c>
      <c r="C11616" s="16" t="s">
        <v>19203</v>
      </c>
      <c r="D11616">
        <f t="shared" si="0"/>
        <v>31</v>
      </c>
      <c r="E11616" t="str">
        <f t="shared" si="1"/>
        <v>760,000</v>
      </c>
      <c r="F11616" t="str">
        <f t="shared" si="2"/>
        <v/>
      </c>
      <c r="G11616" t="str">
        <f t="shared" si="3"/>
        <v>760,000</v>
      </c>
      <c r="H11616" t="s">
        <v>96</v>
      </c>
      <c r="J11616" t="s">
        <v>51</v>
      </c>
      <c r="K11616" t="s">
        <v>101</v>
      </c>
      <c r="L11616">
        <v>760000</v>
      </c>
      <c r="M11616" t="s">
        <v>6143</v>
      </c>
    </row>
    <row r="11617" spans="1:13">
      <c r="A11617">
        <v>16195</v>
      </c>
      <c r="B11617" t="s">
        <v>25</v>
      </c>
      <c r="C11617" s="16" t="s">
        <v>19204</v>
      </c>
      <c r="D11617">
        <f t="shared" si="0"/>
        <v>31</v>
      </c>
      <c r="E11617" t="str">
        <f t="shared" si="1"/>
        <v>600,000</v>
      </c>
      <c r="F11617" t="str">
        <f t="shared" si="2"/>
        <v/>
      </c>
      <c r="G11617" t="str">
        <f t="shared" si="3"/>
        <v>600,000</v>
      </c>
      <c r="H11617" t="s">
        <v>96</v>
      </c>
      <c r="J11617" t="s">
        <v>51</v>
      </c>
      <c r="K11617" t="s">
        <v>101</v>
      </c>
      <c r="L11617">
        <v>600000</v>
      </c>
      <c r="M11617" t="s">
        <v>5131</v>
      </c>
    </row>
    <row r="11618" spans="1:13">
      <c r="A11618">
        <v>16196</v>
      </c>
      <c r="B11618" t="s">
        <v>25</v>
      </c>
      <c r="C11618" s="16" t="s">
        <v>19205</v>
      </c>
      <c r="D11618">
        <f t="shared" si="0"/>
        <v>31</v>
      </c>
      <c r="E11618" t="str">
        <f t="shared" si="1"/>
        <v>550,000</v>
      </c>
      <c r="F11618" t="str">
        <f t="shared" si="2"/>
        <v/>
      </c>
      <c r="G11618" t="str">
        <f t="shared" si="3"/>
        <v>550,000</v>
      </c>
      <c r="H11618" t="s">
        <v>96</v>
      </c>
      <c r="J11618" t="s">
        <v>51</v>
      </c>
      <c r="K11618" t="s">
        <v>101</v>
      </c>
      <c r="L11618">
        <v>550000</v>
      </c>
      <c r="M11618" t="s">
        <v>5813</v>
      </c>
    </row>
    <row r="11619" spans="1:13">
      <c r="A11619">
        <v>16197</v>
      </c>
      <c r="B11619" t="s">
        <v>25</v>
      </c>
      <c r="C11619" s="16" t="s">
        <v>19206</v>
      </c>
      <c r="D11619">
        <f t="shared" si="0"/>
        <v>31</v>
      </c>
      <c r="E11619" t="str">
        <f t="shared" si="1"/>
        <v>500,000</v>
      </c>
      <c r="F11619" t="str">
        <f t="shared" si="2"/>
        <v/>
      </c>
      <c r="G11619" t="str">
        <f t="shared" si="3"/>
        <v>500,000</v>
      </c>
      <c r="H11619" t="s">
        <v>96</v>
      </c>
      <c r="J11619" t="s">
        <v>51</v>
      </c>
      <c r="K11619" t="s">
        <v>101</v>
      </c>
      <c r="L11619">
        <v>500000</v>
      </c>
      <c r="M11619" t="s">
        <v>5660</v>
      </c>
    </row>
    <row r="11620" spans="1:13">
      <c r="A11620">
        <v>16198</v>
      </c>
      <c r="B11620" t="s">
        <v>25</v>
      </c>
      <c r="C11620" s="16" t="s">
        <v>19207</v>
      </c>
      <c r="D11620">
        <f t="shared" si="0"/>
        <v>31</v>
      </c>
      <c r="E11620" t="str">
        <f t="shared" si="1"/>
        <v>430,000</v>
      </c>
      <c r="F11620" t="str">
        <f t="shared" si="2"/>
        <v/>
      </c>
      <c r="G11620" t="str">
        <f t="shared" si="3"/>
        <v>430,000</v>
      </c>
      <c r="H11620" t="s">
        <v>96</v>
      </c>
      <c r="J11620" t="s">
        <v>51</v>
      </c>
      <c r="K11620" t="s">
        <v>101</v>
      </c>
      <c r="L11620">
        <v>430000</v>
      </c>
      <c r="M11620" t="s">
        <v>4850</v>
      </c>
    </row>
    <row r="11621" spans="1:13">
      <c r="A11621">
        <v>16199</v>
      </c>
      <c r="B11621" t="s">
        <v>25</v>
      </c>
      <c r="C11621" s="16" t="s">
        <v>19208</v>
      </c>
      <c r="D11621">
        <f t="shared" si="0"/>
        <v>31</v>
      </c>
      <c r="E11621" t="str">
        <f t="shared" si="1"/>
        <v>275,000</v>
      </c>
      <c r="F11621" t="str">
        <f t="shared" si="2"/>
        <v/>
      </c>
      <c r="G11621" t="str">
        <f t="shared" si="3"/>
        <v>275,000</v>
      </c>
      <c r="H11621" t="s">
        <v>96</v>
      </c>
      <c r="J11621" t="s">
        <v>51</v>
      </c>
      <c r="K11621" t="s">
        <v>101</v>
      </c>
      <c r="L11621">
        <v>275000</v>
      </c>
      <c r="M11621" t="s">
        <v>5415</v>
      </c>
    </row>
    <row r="11622" spans="1:13">
      <c r="A11622">
        <v>16200</v>
      </c>
      <c r="B11622" t="s">
        <v>25</v>
      </c>
      <c r="C11622" s="16" t="s">
        <v>19209</v>
      </c>
      <c r="D11622">
        <f t="shared" si="0"/>
        <v>31</v>
      </c>
      <c r="E11622" t="str">
        <f t="shared" si="1"/>
        <v>130,000</v>
      </c>
      <c r="F11622" t="str">
        <f t="shared" si="2"/>
        <v/>
      </c>
      <c r="G11622" t="str">
        <f t="shared" si="3"/>
        <v>130,000</v>
      </c>
      <c r="H11622" t="s">
        <v>96</v>
      </c>
      <c r="J11622" t="s">
        <v>51</v>
      </c>
      <c r="K11622" t="s">
        <v>101</v>
      </c>
      <c r="L11622">
        <v>130000</v>
      </c>
      <c r="M11622" t="s">
        <v>5949</v>
      </c>
    </row>
    <row r="11623" spans="1:13">
      <c r="A11623">
        <v>16202</v>
      </c>
      <c r="B11623" t="s">
        <v>25</v>
      </c>
      <c r="C11623" s="16" t="s">
        <v>19210</v>
      </c>
      <c r="D11623">
        <f t="shared" si="0"/>
        <v>31</v>
      </c>
      <c r="E11623" t="str">
        <f t="shared" si="1"/>
        <v>2,300,000</v>
      </c>
      <c r="F11623" t="str">
        <f t="shared" si="2"/>
        <v/>
      </c>
      <c r="G11623" t="str">
        <f t="shared" si="3"/>
        <v>2,300,000</v>
      </c>
      <c r="H11623" t="s">
        <v>96</v>
      </c>
      <c r="J11623" t="s">
        <v>53</v>
      </c>
      <c r="K11623" t="s">
        <v>101</v>
      </c>
      <c r="L11623">
        <v>2300000</v>
      </c>
      <c r="M11623" t="s">
        <v>4877</v>
      </c>
    </row>
    <row r="11624" spans="1:13">
      <c r="A11624">
        <v>16203</v>
      </c>
      <c r="B11624" t="s">
        <v>25</v>
      </c>
      <c r="C11624" s="16" t="s">
        <v>19211</v>
      </c>
      <c r="D11624">
        <f t="shared" si="0"/>
        <v>31</v>
      </c>
      <c r="E11624" t="str">
        <f t="shared" si="1"/>
        <v>1,650,000</v>
      </c>
      <c r="F11624" t="str">
        <f t="shared" si="2"/>
        <v/>
      </c>
      <c r="G11624" t="str">
        <f t="shared" si="3"/>
        <v>1,650,000</v>
      </c>
      <c r="H11624" t="s">
        <v>96</v>
      </c>
      <c r="J11624" t="s">
        <v>53</v>
      </c>
      <c r="K11624" t="s">
        <v>101</v>
      </c>
      <c r="L11624">
        <v>1650000</v>
      </c>
      <c r="M11624" t="s">
        <v>5890</v>
      </c>
    </row>
    <row r="11625" spans="1:13">
      <c r="A11625">
        <v>16204</v>
      </c>
      <c r="B11625" t="s">
        <v>25</v>
      </c>
      <c r="C11625" s="16" t="s">
        <v>19212</v>
      </c>
      <c r="D11625">
        <f t="shared" si="0"/>
        <v>31</v>
      </c>
      <c r="E11625" t="str">
        <f t="shared" si="1"/>
        <v>1,195,000</v>
      </c>
      <c r="F11625" t="str">
        <f t="shared" si="2"/>
        <v/>
      </c>
      <c r="G11625" t="str">
        <f t="shared" si="3"/>
        <v>1,195,000</v>
      </c>
      <c r="H11625" t="s">
        <v>96</v>
      </c>
      <c r="J11625" t="s">
        <v>53</v>
      </c>
      <c r="K11625" t="s">
        <v>101</v>
      </c>
      <c r="L11625">
        <v>1195000</v>
      </c>
      <c r="M11625" t="s">
        <v>4973</v>
      </c>
    </row>
    <row r="11626" spans="1:13">
      <c r="A11626">
        <v>16205</v>
      </c>
      <c r="B11626" t="s">
        <v>25</v>
      </c>
      <c r="C11626" s="16" t="s">
        <v>19213</v>
      </c>
      <c r="D11626">
        <f t="shared" si="0"/>
        <v>31</v>
      </c>
      <c r="E11626" t="str">
        <f t="shared" si="1"/>
        <v>1,150,000</v>
      </c>
      <c r="F11626" t="str">
        <f t="shared" si="2"/>
        <v/>
      </c>
      <c r="G11626" t="str">
        <f t="shared" si="3"/>
        <v>1,150,000</v>
      </c>
      <c r="H11626" t="s">
        <v>96</v>
      </c>
      <c r="J11626" t="s">
        <v>53</v>
      </c>
      <c r="K11626" t="s">
        <v>101</v>
      </c>
      <c r="L11626">
        <v>1150000</v>
      </c>
      <c r="M11626" t="s">
        <v>4661</v>
      </c>
    </row>
    <row r="11627" spans="1:13">
      <c r="A11627">
        <v>16206</v>
      </c>
      <c r="B11627" t="s">
        <v>25</v>
      </c>
      <c r="C11627" s="16" t="s">
        <v>19214</v>
      </c>
      <c r="D11627">
        <f t="shared" si="0"/>
        <v>31</v>
      </c>
      <c r="E11627" t="str">
        <f t="shared" si="1"/>
        <v>1,150,000</v>
      </c>
      <c r="F11627" t="str">
        <f t="shared" si="2"/>
        <v/>
      </c>
      <c r="G11627" t="str">
        <f t="shared" si="3"/>
        <v>1,150,000</v>
      </c>
      <c r="H11627" t="s">
        <v>96</v>
      </c>
      <c r="J11627" t="s">
        <v>53</v>
      </c>
      <c r="K11627" t="s">
        <v>101</v>
      </c>
      <c r="L11627">
        <v>1150000</v>
      </c>
      <c r="M11627" t="s">
        <v>5414</v>
      </c>
    </row>
    <row r="11628" spans="1:13">
      <c r="A11628">
        <v>16207</v>
      </c>
      <c r="B11628" t="s">
        <v>25</v>
      </c>
      <c r="C11628" s="16" t="s">
        <v>19215</v>
      </c>
      <c r="D11628">
        <f t="shared" si="0"/>
        <v>31</v>
      </c>
      <c r="E11628" t="str">
        <f t="shared" si="1"/>
        <v>1,050,000</v>
      </c>
      <c r="F11628" t="str">
        <f t="shared" si="2"/>
        <v/>
      </c>
      <c r="G11628" t="str">
        <f t="shared" si="3"/>
        <v>1,050,000</v>
      </c>
      <c r="H11628" t="s">
        <v>96</v>
      </c>
      <c r="J11628" t="s">
        <v>53</v>
      </c>
      <c r="K11628" t="s">
        <v>101</v>
      </c>
      <c r="L11628">
        <v>1050000</v>
      </c>
      <c r="M11628" t="s">
        <v>4760</v>
      </c>
    </row>
    <row r="11629" spans="1:13">
      <c r="A11629">
        <v>16208</v>
      </c>
      <c r="B11629" t="s">
        <v>25</v>
      </c>
      <c r="C11629" s="16" t="s">
        <v>19216</v>
      </c>
      <c r="D11629">
        <f t="shared" si="0"/>
        <v>31</v>
      </c>
      <c r="E11629" t="str">
        <f t="shared" si="1"/>
        <v>1,000,000</v>
      </c>
      <c r="F11629" t="str">
        <f t="shared" si="2"/>
        <v/>
      </c>
      <c r="G11629" t="str">
        <f t="shared" si="3"/>
        <v>1,000,000</v>
      </c>
      <c r="H11629" t="s">
        <v>96</v>
      </c>
      <c r="J11629" t="s">
        <v>53</v>
      </c>
      <c r="K11629" t="s">
        <v>101</v>
      </c>
      <c r="L11629">
        <v>1000000</v>
      </c>
      <c r="M11629" t="s">
        <v>5527</v>
      </c>
    </row>
    <row r="11630" spans="1:13">
      <c r="A11630">
        <v>16209</v>
      </c>
      <c r="B11630" t="s">
        <v>25</v>
      </c>
      <c r="C11630" s="16" t="s">
        <v>19217</v>
      </c>
      <c r="D11630">
        <f t="shared" si="0"/>
        <v>31</v>
      </c>
      <c r="E11630" t="str">
        <f t="shared" si="1"/>
        <v>933,000</v>
      </c>
      <c r="F11630" t="str">
        <f t="shared" si="2"/>
        <v/>
      </c>
      <c r="G11630" t="str">
        <f t="shared" si="3"/>
        <v>933,000</v>
      </c>
      <c r="H11630" t="s">
        <v>96</v>
      </c>
      <c r="J11630" t="s">
        <v>53</v>
      </c>
      <c r="K11630" t="s">
        <v>101</v>
      </c>
      <c r="L11630">
        <v>933000</v>
      </c>
      <c r="M11630" t="s">
        <v>5220</v>
      </c>
    </row>
    <row r="11631" spans="1:13">
      <c r="A11631">
        <v>16210</v>
      </c>
      <c r="B11631" t="s">
        <v>25</v>
      </c>
      <c r="C11631" s="16" t="s">
        <v>19218</v>
      </c>
      <c r="D11631">
        <f t="shared" si="0"/>
        <v>31</v>
      </c>
      <c r="E11631" t="str">
        <f t="shared" si="1"/>
        <v>928,000</v>
      </c>
      <c r="F11631" t="str">
        <f t="shared" si="2"/>
        <v/>
      </c>
      <c r="G11631" t="str">
        <f t="shared" si="3"/>
        <v>928,000</v>
      </c>
      <c r="H11631" t="s">
        <v>96</v>
      </c>
      <c r="J11631" t="s">
        <v>53</v>
      </c>
      <c r="K11631" t="s">
        <v>101</v>
      </c>
      <c r="L11631">
        <v>928000</v>
      </c>
      <c r="M11631" t="s">
        <v>5096</v>
      </c>
    </row>
    <row r="11632" spans="1:13">
      <c r="A11632">
        <v>16211</v>
      </c>
      <c r="B11632" t="s">
        <v>25</v>
      </c>
      <c r="C11632" s="16" t="s">
        <v>19219</v>
      </c>
      <c r="D11632">
        <f t="shared" si="0"/>
        <v>31</v>
      </c>
      <c r="E11632" t="str">
        <f t="shared" si="1"/>
        <v>750,000</v>
      </c>
      <c r="F11632" t="str">
        <f t="shared" si="2"/>
        <v/>
      </c>
      <c r="G11632" t="str">
        <f t="shared" si="3"/>
        <v>750,000</v>
      </c>
      <c r="H11632" t="s">
        <v>96</v>
      </c>
      <c r="J11632" t="s">
        <v>53</v>
      </c>
      <c r="K11632" t="s">
        <v>101</v>
      </c>
      <c r="L11632">
        <v>750000</v>
      </c>
      <c r="M11632" t="s">
        <v>5727</v>
      </c>
    </row>
    <row r="11633" spans="1:13">
      <c r="A11633">
        <v>16212</v>
      </c>
      <c r="B11633" t="s">
        <v>25</v>
      </c>
      <c r="C11633" s="16" t="s">
        <v>19220</v>
      </c>
      <c r="D11633">
        <f t="shared" si="0"/>
        <v>31</v>
      </c>
      <c r="E11633" t="str">
        <f t="shared" si="1"/>
        <v>300,000</v>
      </c>
      <c r="F11633" t="str">
        <f t="shared" si="2"/>
        <v/>
      </c>
      <c r="G11633" t="str">
        <f t="shared" si="3"/>
        <v>300,000</v>
      </c>
      <c r="H11633" t="s">
        <v>96</v>
      </c>
      <c r="J11633" t="s">
        <v>53</v>
      </c>
      <c r="K11633" t="s">
        <v>101</v>
      </c>
      <c r="L11633">
        <v>300000</v>
      </c>
      <c r="M11633" t="s">
        <v>5412</v>
      </c>
    </row>
    <row r="11634" spans="1:13">
      <c r="A11634">
        <v>16213</v>
      </c>
      <c r="B11634" t="s">
        <v>25</v>
      </c>
      <c r="C11634" s="16" t="s">
        <v>19221</v>
      </c>
      <c r="D11634">
        <f t="shared" si="0"/>
        <v>31</v>
      </c>
      <c r="E11634" t="str">
        <f t="shared" si="1"/>
        <v>180,000</v>
      </c>
      <c r="F11634" t="str">
        <f t="shared" si="2"/>
        <v/>
      </c>
      <c r="G11634" t="str">
        <f t="shared" si="3"/>
        <v>180,000</v>
      </c>
      <c r="H11634" t="s">
        <v>96</v>
      </c>
      <c r="J11634" t="s">
        <v>53</v>
      </c>
      <c r="K11634" t="s">
        <v>101</v>
      </c>
      <c r="L11634">
        <v>180000</v>
      </c>
      <c r="M11634" t="s">
        <v>5507</v>
      </c>
    </row>
    <row r="11635" spans="1:13">
      <c r="A11635">
        <v>16214</v>
      </c>
      <c r="B11635" t="s">
        <v>25</v>
      </c>
      <c r="C11635" s="16" t="s">
        <v>19222</v>
      </c>
      <c r="D11635">
        <f t="shared" si="0"/>
        <v>31</v>
      </c>
      <c r="E11635" t="str">
        <f t="shared" si="1"/>
        <v>130,000</v>
      </c>
      <c r="F11635" t="str">
        <f t="shared" si="2"/>
        <v/>
      </c>
      <c r="G11635" t="str">
        <f t="shared" si="3"/>
        <v>130,000</v>
      </c>
      <c r="H11635" t="s">
        <v>96</v>
      </c>
      <c r="J11635" t="s">
        <v>53</v>
      </c>
      <c r="K11635" t="s">
        <v>101</v>
      </c>
      <c r="L11635">
        <v>130000</v>
      </c>
      <c r="M11635" t="s">
        <v>6094</v>
      </c>
    </row>
    <row r="11636" spans="1:13">
      <c r="A11636">
        <v>16215</v>
      </c>
      <c r="B11636" t="s">
        <v>25</v>
      </c>
      <c r="C11636" s="16" t="s">
        <v>19223</v>
      </c>
      <c r="D11636">
        <f t="shared" si="0"/>
        <v>31</v>
      </c>
      <c r="E11636" t="str">
        <f t="shared" si="1"/>
        <v>130,000</v>
      </c>
      <c r="F11636" t="str">
        <f t="shared" si="2"/>
        <v/>
      </c>
      <c r="G11636" t="str">
        <f t="shared" si="3"/>
        <v>130,000</v>
      </c>
      <c r="H11636" t="s">
        <v>96</v>
      </c>
      <c r="J11636" t="s">
        <v>53</v>
      </c>
      <c r="K11636" t="s">
        <v>101</v>
      </c>
      <c r="L11636">
        <v>130000</v>
      </c>
      <c r="M11636" t="s">
        <v>5475</v>
      </c>
    </row>
    <row r="11637" spans="1:13">
      <c r="A11637">
        <v>16216</v>
      </c>
      <c r="B11637" t="s">
        <v>25</v>
      </c>
      <c r="C11637" s="16" t="s">
        <v>19224</v>
      </c>
      <c r="D11637">
        <f t="shared" si="0"/>
        <v>31</v>
      </c>
      <c r="E11637" t="str">
        <f t="shared" si="1"/>
        <v>130,000</v>
      </c>
      <c r="F11637" t="str">
        <f t="shared" si="2"/>
        <v/>
      </c>
      <c r="G11637" t="str">
        <f t="shared" si="3"/>
        <v>130,000</v>
      </c>
      <c r="H11637" t="s">
        <v>96</v>
      </c>
      <c r="J11637" t="s">
        <v>53</v>
      </c>
      <c r="K11637" t="s">
        <v>101</v>
      </c>
      <c r="L11637">
        <v>130000</v>
      </c>
      <c r="M11637" t="s">
        <v>5035</v>
      </c>
    </row>
    <row r="11638" spans="1:13">
      <c r="A11638">
        <v>16218</v>
      </c>
      <c r="B11638" t="s">
        <v>25</v>
      </c>
      <c r="C11638" s="16" t="s">
        <v>19225</v>
      </c>
      <c r="D11638">
        <f t="shared" si="0"/>
        <v>31</v>
      </c>
      <c r="E11638" t="str">
        <f t="shared" si="1"/>
        <v>2,507,000</v>
      </c>
      <c r="F11638" t="str">
        <f t="shared" si="2"/>
        <v/>
      </c>
      <c r="G11638" t="str">
        <f t="shared" si="3"/>
        <v>2,507,000</v>
      </c>
      <c r="H11638" t="s">
        <v>96</v>
      </c>
      <c r="J11638" t="s">
        <v>55</v>
      </c>
      <c r="K11638" t="s">
        <v>101</v>
      </c>
      <c r="L11638">
        <v>2507000</v>
      </c>
      <c r="M11638" t="s">
        <v>5926</v>
      </c>
    </row>
    <row r="11639" spans="1:13">
      <c r="A11639">
        <v>16219</v>
      </c>
      <c r="B11639" t="s">
        <v>25</v>
      </c>
      <c r="C11639" s="16" t="s">
        <v>18831</v>
      </c>
      <c r="D11639">
        <f t="shared" si="0"/>
        <v>31</v>
      </c>
      <c r="E11639" t="str">
        <f t="shared" si="1"/>
        <v>2,500,000</v>
      </c>
      <c r="F11639" t="str">
        <f t="shared" si="2"/>
        <v/>
      </c>
      <c r="G11639" t="str">
        <f t="shared" si="3"/>
        <v>2,500,000</v>
      </c>
      <c r="H11639" t="s">
        <v>96</v>
      </c>
      <c r="J11639" t="s">
        <v>55</v>
      </c>
      <c r="K11639" t="s">
        <v>101</v>
      </c>
      <c r="L11639">
        <v>2500000</v>
      </c>
      <c r="M11639" t="s">
        <v>5015</v>
      </c>
    </row>
    <row r="11640" spans="1:13">
      <c r="A11640">
        <v>16220</v>
      </c>
      <c r="B11640" t="s">
        <v>25</v>
      </c>
      <c r="C11640" s="16" t="s">
        <v>19226</v>
      </c>
      <c r="D11640">
        <f t="shared" si="0"/>
        <v>31</v>
      </c>
      <c r="E11640" t="str">
        <f t="shared" si="1"/>
        <v>1,807,000</v>
      </c>
      <c r="F11640" t="str">
        <f t="shared" si="2"/>
        <v/>
      </c>
      <c r="G11640" t="str">
        <f t="shared" si="3"/>
        <v>1,807,000</v>
      </c>
      <c r="H11640" t="s">
        <v>96</v>
      </c>
      <c r="J11640" t="s">
        <v>55</v>
      </c>
      <c r="K11640" t="s">
        <v>101</v>
      </c>
      <c r="L11640">
        <v>1807000</v>
      </c>
      <c r="M11640" t="s">
        <v>5703</v>
      </c>
    </row>
    <row r="11641" spans="1:13">
      <c r="A11641">
        <v>16221</v>
      </c>
      <c r="B11641" t="s">
        <v>25</v>
      </c>
      <c r="C11641" s="16" t="s">
        <v>18833</v>
      </c>
      <c r="D11641">
        <f t="shared" si="0"/>
        <v>31</v>
      </c>
      <c r="E11641" t="str">
        <f t="shared" si="1"/>
        <v>1,750,000</v>
      </c>
      <c r="F11641" t="str">
        <f t="shared" si="2"/>
        <v/>
      </c>
      <c r="G11641" t="str">
        <f t="shared" si="3"/>
        <v>1,750,000</v>
      </c>
      <c r="H11641" t="s">
        <v>96</v>
      </c>
      <c r="J11641" t="s">
        <v>55</v>
      </c>
      <c r="K11641" t="s">
        <v>101</v>
      </c>
      <c r="L11641">
        <v>1750000</v>
      </c>
      <c r="M11641" t="s">
        <v>4500</v>
      </c>
    </row>
    <row r="11642" spans="1:13">
      <c r="A11642">
        <v>16222</v>
      </c>
      <c r="B11642" t="s">
        <v>25</v>
      </c>
      <c r="C11642" s="16" t="s">
        <v>19227</v>
      </c>
      <c r="D11642">
        <f t="shared" si="0"/>
        <v>31</v>
      </c>
      <c r="E11642" t="str">
        <f t="shared" si="1"/>
        <v>1,750,000</v>
      </c>
      <c r="F11642" t="str">
        <f t="shared" si="2"/>
        <v/>
      </c>
      <c r="G11642" t="str">
        <f t="shared" si="3"/>
        <v>1,750,000</v>
      </c>
      <c r="H11642" t="s">
        <v>96</v>
      </c>
      <c r="J11642" t="s">
        <v>55</v>
      </c>
      <c r="K11642" t="s">
        <v>101</v>
      </c>
      <c r="L11642">
        <v>1750000</v>
      </c>
      <c r="M11642" t="s">
        <v>5230</v>
      </c>
    </row>
    <row r="11643" spans="1:13">
      <c r="A11643">
        <v>16223</v>
      </c>
      <c r="B11643" t="s">
        <v>25</v>
      </c>
      <c r="C11643" s="16" t="s">
        <v>19228</v>
      </c>
      <c r="D11643">
        <f t="shared" si="0"/>
        <v>31</v>
      </c>
      <c r="E11643" t="str">
        <f t="shared" si="1"/>
        <v>1,100,000</v>
      </c>
      <c r="F11643" t="str">
        <f t="shared" si="2"/>
        <v/>
      </c>
      <c r="G11643" t="str">
        <f t="shared" si="3"/>
        <v>1,100,000</v>
      </c>
      <c r="H11643" t="s">
        <v>96</v>
      </c>
      <c r="J11643" t="s">
        <v>55</v>
      </c>
      <c r="K11643" t="s">
        <v>101</v>
      </c>
      <c r="L11643">
        <v>1100000</v>
      </c>
      <c r="M11643" t="s">
        <v>19229</v>
      </c>
    </row>
    <row r="11644" spans="1:13">
      <c r="A11644">
        <v>16224</v>
      </c>
      <c r="B11644" t="s">
        <v>25</v>
      </c>
      <c r="C11644" s="16" t="s">
        <v>19230</v>
      </c>
      <c r="D11644">
        <f t="shared" si="0"/>
        <v>31</v>
      </c>
      <c r="E11644" t="str">
        <f t="shared" si="1"/>
        <v>942,000</v>
      </c>
      <c r="F11644" t="str">
        <f t="shared" si="2"/>
        <v/>
      </c>
      <c r="G11644" t="str">
        <f t="shared" si="3"/>
        <v>942,000</v>
      </c>
      <c r="H11644" t="s">
        <v>96</v>
      </c>
      <c r="J11644" t="s">
        <v>55</v>
      </c>
      <c r="K11644" t="s">
        <v>101</v>
      </c>
      <c r="L11644">
        <v>942000</v>
      </c>
      <c r="M11644" t="s">
        <v>6158</v>
      </c>
    </row>
    <row r="11645" spans="1:13">
      <c r="A11645">
        <v>16225</v>
      </c>
      <c r="B11645" t="s">
        <v>25</v>
      </c>
      <c r="C11645" s="16" t="s">
        <v>19231</v>
      </c>
      <c r="D11645">
        <f t="shared" si="0"/>
        <v>31</v>
      </c>
      <c r="E11645" t="str">
        <f t="shared" si="1"/>
        <v>700,000</v>
      </c>
      <c r="F11645" t="str">
        <f t="shared" si="2"/>
        <v/>
      </c>
      <c r="G11645" t="str">
        <f t="shared" si="3"/>
        <v>700,000</v>
      </c>
      <c r="H11645" t="s">
        <v>96</v>
      </c>
      <c r="J11645" t="s">
        <v>55</v>
      </c>
      <c r="K11645" t="s">
        <v>101</v>
      </c>
      <c r="L11645">
        <v>700000</v>
      </c>
      <c r="M11645" t="s">
        <v>6049</v>
      </c>
    </row>
    <row r="11646" spans="1:13">
      <c r="A11646">
        <v>16226</v>
      </c>
      <c r="B11646" t="s">
        <v>25</v>
      </c>
      <c r="C11646" s="16" t="s">
        <v>19232</v>
      </c>
      <c r="D11646">
        <f t="shared" si="0"/>
        <v>31</v>
      </c>
      <c r="E11646" t="str">
        <f t="shared" si="1"/>
        <v>612,000</v>
      </c>
      <c r="F11646" t="str">
        <f t="shared" si="2"/>
        <v/>
      </c>
      <c r="G11646" t="str">
        <f t="shared" si="3"/>
        <v>612,000</v>
      </c>
      <c r="H11646" t="s">
        <v>96</v>
      </c>
      <c r="J11646" t="s">
        <v>55</v>
      </c>
      <c r="K11646" t="s">
        <v>101</v>
      </c>
      <c r="L11646">
        <v>612000</v>
      </c>
      <c r="M11646" t="s">
        <v>5957</v>
      </c>
    </row>
    <row r="11647" spans="1:13">
      <c r="A11647">
        <v>16227</v>
      </c>
      <c r="B11647" t="s">
        <v>25</v>
      </c>
      <c r="C11647" s="16" t="s">
        <v>19233</v>
      </c>
      <c r="D11647">
        <f t="shared" si="0"/>
        <v>31</v>
      </c>
      <c r="E11647" t="str">
        <f t="shared" si="1"/>
        <v>600,000</v>
      </c>
      <c r="F11647" t="str">
        <f t="shared" si="2"/>
        <v/>
      </c>
      <c r="G11647" t="str">
        <f t="shared" si="3"/>
        <v>600,000</v>
      </c>
      <c r="H11647" t="s">
        <v>96</v>
      </c>
      <c r="J11647" t="s">
        <v>55</v>
      </c>
      <c r="K11647" t="s">
        <v>101</v>
      </c>
      <c r="L11647">
        <v>600000</v>
      </c>
      <c r="M11647" t="s">
        <v>2366</v>
      </c>
    </row>
    <row r="11648" spans="1:13">
      <c r="A11648">
        <v>16228</v>
      </c>
      <c r="B11648" t="s">
        <v>25</v>
      </c>
      <c r="C11648" s="16" t="s">
        <v>18838</v>
      </c>
      <c r="D11648">
        <f t="shared" si="0"/>
        <v>31</v>
      </c>
      <c r="E11648" t="str">
        <f t="shared" si="1"/>
        <v>575,000</v>
      </c>
      <c r="F11648" t="str">
        <f t="shared" si="2"/>
        <v/>
      </c>
      <c r="G11648" t="str">
        <f t="shared" si="3"/>
        <v>575,000</v>
      </c>
      <c r="H11648" t="s">
        <v>96</v>
      </c>
      <c r="J11648" t="s">
        <v>55</v>
      </c>
      <c r="K11648" t="s">
        <v>101</v>
      </c>
      <c r="L11648">
        <v>575000</v>
      </c>
      <c r="M11648" t="s">
        <v>5033</v>
      </c>
    </row>
    <row r="11649" spans="1:13">
      <c r="A11649">
        <v>16229</v>
      </c>
      <c r="B11649" t="s">
        <v>25</v>
      </c>
      <c r="C11649" s="16" t="s">
        <v>19234</v>
      </c>
      <c r="D11649">
        <f t="shared" si="0"/>
        <v>31</v>
      </c>
      <c r="E11649" t="str">
        <f t="shared" si="1"/>
        <v>400,000</v>
      </c>
      <c r="F11649" t="str">
        <f t="shared" si="2"/>
        <v/>
      </c>
      <c r="G11649" t="str">
        <f t="shared" si="3"/>
        <v>400,000</v>
      </c>
      <c r="H11649" t="s">
        <v>96</v>
      </c>
      <c r="J11649" t="s">
        <v>55</v>
      </c>
      <c r="K11649" t="s">
        <v>101</v>
      </c>
      <c r="L11649">
        <v>400000</v>
      </c>
      <c r="M11649" t="s">
        <v>6103</v>
      </c>
    </row>
    <row r="11650" spans="1:13">
      <c r="A11650">
        <v>16230</v>
      </c>
      <c r="B11650" t="s">
        <v>25</v>
      </c>
      <c r="C11650" s="16" t="s">
        <v>19235</v>
      </c>
      <c r="D11650">
        <f t="shared" si="0"/>
        <v>31</v>
      </c>
      <c r="E11650" t="str">
        <f t="shared" si="1"/>
        <v>300,000</v>
      </c>
      <c r="F11650" t="str">
        <f t="shared" si="2"/>
        <v/>
      </c>
      <c r="G11650" t="str">
        <f t="shared" si="3"/>
        <v>300,000</v>
      </c>
      <c r="H11650" t="s">
        <v>96</v>
      </c>
      <c r="J11650" t="s">
        <v>55</v>
      </c>
      <c r="K11650" t="s">
        <v>101</v>
      </c>
      <c r="L11650">
        <v>300000</v>
      </c>
      <c r="M11650" t="s">
        <v>5196</v>
      </c>
    </row>
    <row r="11651" spans="1:13">
      <c r="A11651">
        <v>16231</v>
      </c>
      <c r="B11651" t="s">
        <v>25</v>
      </c>
      <c r="C11651" s="16" t="s">
        <v>19236</v>
      </c>
      <c r="D11651">
        <f t="shared" si="0"/>
        <v>31</v>
      </c>
      <c r="E11651" t="str">
        <f t="shared" si="1"/>
        <v>130,000</v>
      </c>
      <c r="F11651" t="str">
        <f t="shared" si="2"/>
        <v/>
      </c>
      <c r="G11651" t="str">
        <f t="shared" si="3"/>
        <v>130,000</v>
      </c>
      <c r="H11651" t="s">
        <v>96</v>
      </c>
      <c r="J11651" t="s">
        <v>55</v>
      </c>
      <c r="K11651" t="s">
        <v>101</v>
      </c>
      <c r="L11651">
        <v>130000</v>
      </c>
      <c r="M11651" t="s">
        <v>5404</v>
      </c>
    </row>
    <row r="11652" spans="1:13">
      <c r="A11652">
        <v>16233</v>
      </c>
      <c r="B11652" t="s">
        <v>25</v>
      </c>
      <c r="C11652" s="16" t="s">
        <v>19237</v>
      </c>
      <c r="D11652">
        <f t="shared" si="0"/>
        <v>31</v>
      </c>
      <c r="E11652" t="str">
        <f t="shared" si="1"/>
        <v>2,250,000</v>
      </c>
      <c r="F11652" t="str">
        <f t="shared" si="2"/>
        <v/>
      </c>
      <c r="G11652" t="str">
        <f t="shared" si="3"/>
        <v>2,250,000</v>
      </c>
      <c r="H11652" t="s">
        <v>96</v>
      </c>
      <c r="J11652" t="s">
        <v>59</v>
      </c>
      <c r="K11652" t="s">
        <v>101</v>
      </c>
      <c r="L11652">
        <v>2250000</v>
      </c>
      <c r="M11652" t="s">
        <v>6016</v>
      </c>
    </row>
    <row r="11653" spans="1:13">
      <c r="A11653">
        <v>16234</v>
      </c>
      <c r="B11653" t="s">
        <v>25</v>
      </c>
      <c r="C11653" s="16" t="s">
        <v>19238</v>
      </c>
      <c r="D11653">
        <f t="shared" si="0"/>
        <v>31</v>
      </c>
      <c r="E11653" t="str">
        <f t="shared" si="1"/>
        <v>2,002,000</v>
      </c>
      <c r="F11653" t="str">
        <f t="shared" si="2"/>
        <v/>
      </c>
      <c r="G11653" t="str">
        <f t="shared" si="3"/>
        <v>2,002,000</v>
      </c>
      <c r="H11653" t="s">
        <v>96</v>
      </c>
      <c r="J11653" t="s">
        <v>59</v>
      </c>
      <c r="K11653" t="s">
        <v>101</v>
      </c>
      <c r="L11653">
        <v>2002000</v>
      </c>
      <c r="M11653" t="s">
        <v>5895</v>
      </c>
    </row>
    <row r="11654" spans="1:13">
      <c r="A11654">
        <v>16235</v>
      </c>
      <c r="B11654" t="s">
        <v>25</v>
      </c>
      <c r="C11654" s="16" t="s">
        <v>19239</v>
      </c>
      <c r="D11654">
        <f t="shared" si="0"/>
        <v>31</v>
      </c>
      <c r="E11654" t="str">
        <f t="shared" si="1"/>
        <v>1,402,000</v>
      </c>
      <c r="F11654" t="str">
        <f t="shared" si="2"/>
        <v/>
      </c>
      <c r="G11654" t="str">
        <f t="shared" si="3"/>
        <v>1,402,000</v>
      </c>
      <c r="H11654" t="s">
        <v>96</v>
      </c>
      <c r="J11654" t="s">
        <v>59</v>
      </c>
      <c r="K11654" t="s">
        <v>101</v>
      </c>
      <c r="L11654">
        <v>1402000</v>
      </c>
      <c r="M11654" t="s">
        <v>6189</v>
      </c>
    </row>
    <row r="11655" spans="1:13">
      <c r="A11655">
        <v>16236</v>
      </c>
      <c r="B11655" t="s">
        <v>25</v>
      </c>
      <c r="C11655" s="16" t="s">
        <v>19240</v>
      </c>
      <c r="D11655">
        <f t="shared" si="0"/>
        <v>31</v>
      </c>
      <c r="E11655" t="str">
        <f t="shared" si="1"/>
        <v>1,302,000</v>
      </c>
      <c r="F11655" t="str">
        <f t="shared" si="2"/>
        <v/>
      </c>
      <c r="G11655" t="str">
        <f t="shared" si="3"/>
        <v>1,302,000</v>
      </c>
      <c r="H11655" t="s">
        <v>96</v>
      </c>
      <c r="J11655" t="s">
        <v>59</v>
      </c>
      <c r="K11655" t="s">
        <v>101</v>
      </c>
      <c r="L11655">
        <v>1302000</v>
      </c>
      <c r="M11655" t="s">
        <v>2598</v>
      </c>
    </row>
    <row r="11656" spans="1:13">
      <c r="A11656">
        <v>16237</v>
      </c>
      <c r="B11656" t="s">
        <v>25</v>
      </c>
      <c r="C11656" s="16" t="s">
        <v>19241</v>
      </c>
      <c r="D11656">
        <f t="shared" si="0"/>
        <v>31</v>
      </c>
      <c r="E11656" t="str">
        <f t="shared" si="1"/>
        <v>1,250,000</v>
      </c>
      <c r="F11656" t="str">
        <f t="shared" si="2"/>
        <v/>
      </c>
      <c r="G11656" t="str">
        <f t="shared" si="3"/>
        <v>1,250,000</v>
      </c>
      <c r="H11656" t="s">
        <v>96</v>
      </c>
      <c r="J11656" t="s">
        <v>59</v>
      </c>
      <c r="K11656" t="s">
        <v>101</v>
      </c>
      <c r="L11656">
        <v>1250000</v>
      </c>
      <c r="M11656" t="s">
        <v>5981</v>
      </c>
    </row>
    <row r="11657" spans="1:13">
      <c r="A11657">
        <v>16238</v>
      </c>
      <c r="B11657" t="s">
        <v>25</v>
      </c>
      <c r="C11657" s="16" t="s">
        <v>19242</v>
      </c>
      <c r="D11657">
        <f t="shared" si="0"/>
        <v>31</v>
      </c>
      <c r="E11657" t="str">
        <f t="shared" si="1"/>
        <v>1,122,000</v>
      </c>
      <c r="F11657" t="str">
        <f t="shared" si="2"/>
        <v/>
      </c>
      <c r="G11657" t="str">
        <f t="shared" si="3"/>
        <v>1,122,000</v>
      </c>
      <c r="H11657" t="s">
        <v>96</v>
      </c>
      <c r="J11657" t="s">
        <v>59</v>
      </c>
      <c r="K11657" t="s">
        <v>101</v>
      </c>
      <c r="L11657">
        <v>1122000</v>
      </c>
      <c r="M11657" t="s">
        <v>4533</v>
      </c>
    </row>
    <row r="11658" spans="1:13">
      <c r="A11658">
        <v>16239</v>
      </c>
      <c r="B11658" t="s">
        <v>25</v>
      </c>
      <c r="C11658" s="16" t="s">
        <v>19243</v>
      </c>
      <c r="D11658">
        <f t="shared" si="0"/>
        <v>31</v>
      </c>
      <c r="E11658" t="str">
        <f t="shared" si="1"/>
        <v>600,000</v>
      </c>
      <c r="F11658" t="str">
        <f t="shared" si="2"/>
        <v/>
      </c>
      <c r="G11658" t="str">
        <f t="shared" si="3"/>
        <v>600,000</v>
      </c>
      <c r="H11658" t="s">
        <v>96</v>
      </c>
      <c r="J11658" t="s">
        <v>59</v>
      </c>
      <c r="K11658" t="s">
        <v>101</v>
      </c>
      <c r="L11658">
        <v>600000</v>
      </c>
      <c r="M11658" t="s">
        <v>5434</v>
      </c>
    </row>
    <row r="11659" spans="1:13">
      <c r="A11659">
        <v>16240</v>
      </c>
      <c r="B11659" t="s">
        <v>25</v>
      </c>
      <c r="C11659" s="16" t="s">
        <v>19244</v>
      </c>
      <c r="D11659">
        <f t="shared" si="0"/>
        <v>31</v>
      </c>
      <c r="E11659" t="str">
        <f t="shared" si="1"/>
        <v>385,000</v>
      </c>
      <c r="F11659" t="str">
        <f t="shared" si="2"/>
        <v/>
      </c>
      <c r="G11659" t="str">
        <f t="shared" si="3"/>
        <v>385,000</v>
      </c>
      <c r="H11659" t="s">
        <v>96</v>
      </c>
      <c r="J11659" t="s">
        <v>59</v>
      </c>
      <c r="K11659" t="s">
        <v>101</v>
      </c>
      <c r="L11659">
        <v>385000</v>
      </c>
      <c r="M11659" t="s">
        <v>5269</v>
      </c>
    </row>
    <row r="11660" spans="1:13">
      <c r="A11660">
        <v>16241</v>
      </c>
      <c r="B11660" t="s">
        <v>25</v>
      </c>
      <c r="C11660" s="16" t="s">
        <v>19245</v>
      </c>
      <c r="D11660">
        <f t="shared" si="0"/>
        <v>31</v>
      </c>
      <c r="E11660" t="str">
        <f t="shared" si="1"/>
        <v>333,000</v>
      </c>
      <c r="F11660" t="str">
        <f t="shared" si="2"/>
        <v/>
      </c>
      <c r="G11660" t="str">
        <f t="shared" si="3"/>
        <v>333,000</v>
      </c>
      <c r="H11660" t="s">
        <v>96</v>
      </c>
      <c r="J11660" t="s">
        <v>59</v>
      </c>
      <c r="K11660" t="s">
        <v>101</v>
      </c>
      <c r="L11660">
        <v>333000</v>
      </c>
      <c r="M11660" t="s">
        <v>5357</v>
      </c>
    </row>
    <row r="11661" spans="1:13">
      <c r="A11661">
        <v>16242</v>
      </c>
      <c r="B11661" t="s">
        <v>25</v>
      </c>
      <c r="C11661" s="16" t="s">
        <v>19246</v>
      </c>
      <c r="D11661">
        <f t="shared" si="0"/>
        <v>31</v>
      </c>
      <c r="E11661" t="str">
        <f t="shared" si="1"/>
        <v>252,000</v>
      </c>
      <c r="F11661" t="str">
        <f t="shared" si="2"/>
        <v/>
      </c>
      <c r="G11661" t="str">
        <f t="shared" si="3"/>
        <v>252,000</v>
      </c>
      <c r="H11661" t="s">
        <v>96</v>
      </c>
      <c r="J11661" t="s">
        <v>59</v>
      </c>
      <c r="K11661" t="s">
        <v>101</v>
      </c>
      <c r="L11661">
        <v>252000</v>
      </c>
      <c r="M11661" t="s">
        <v>5127</v>
      </c>
    </row>
    <row r="11662" spans="1:13">
      <c r="A11662">
        <v>16243</v>
      </c>
      <c r="B11662" t="s">
        <v>25</v>
      </c>
      <c r="C11662" s="16" t="s">
        <v>19247</v>
      </c>
      <c r="D11662">
        <f t="shared" si="0"/>
        <v>31</v>
      </c>
      <c r="E11662" t="str">
        <f t="shared" si="1"/>
        <v>212,000</v>
      </c>
      <c r="F11662" t="str">
        <f t="shared" si="2"/>
        <v/>
      </c>
      <c r="G11662" t="str">
        <f t="shared" si="3"/>
        <v>212,000</v>
      </c>
      <c r="H11662" t="s">
        <v>96</v>
      </c>
      <c r="J11662" t="s">
        <v>59</v>
      </c>
      <c r="K11662" t="s">
        <v>101</v>
      </c>
      <c r="L11662">
        <v>212000</v>
      </c>
      <c r="M11662" t="s">
        <v>4655</v>
      </c>
    </row>
    <row r="11663" spans="1:13">
      <c r="A11663">
        <v>16244</v>
      </c>
      <c r="B11663" t="s">
        <v>25</v>
      </c>
      <c r="C11663" s="16" t="s">
        <v>19248</v>
      </c>
      <c r="D11663">
        <f t="shared" si="0"/>
        <v>31</v>
      </c>
      <c r="E11663" t="str">
        <f t="shared" si="1"/>
        <v>202,000</v>
      </c>
      <c r="F11663" t="str">
        <f t="shared" si="2"/>
        <v/>
      </c>
      <c r="G11663" t="str">
        <f t="shared" si="3"/>
        <v>202,000</v>
      </c>
      <c r="H11663" t="s">
        <v>96</v>
      </c>
      <c r="J11663" t="s">
        <v>59</v>
      </c>
      <c r="K11663" t="s">
        <v>101</v>
      </c>
      <c r="L11663">
        <v>202000</v>
      </c>
      <c r="M11663" t="s">
        <v>5397</v>
      </c>
    </row>
    <row r="11664" spans="1:13">
      <c r="A11664">
        <v>16245</v>
      </c>
      <c r="B11664" t="s">
        <v>25</v>
      </c>
      <c r="C11664" s="16" t="s">
        <v>19249</v>
      </c>
      <c r="D11664">
        <f t="shared" si="0"/>
        <v>31</v>
      </c>
      <c r="E11664" t="str">
        <f t="shared" si="1"/>
        <v>202,000</v>
      </c>
      <c r="F11664" t="str">
        <f t="shared" si="2"/>
        <v/>
      </c>
      <c r="G11664" t="str">
        <f t="shared" si="3"/>
        <v>202,000</v>
      </c>
      <c r="H11664" t="s">
        <v>96</v>
      </c>
      <c r="J11664" t="s">
        <v>59</v>
      </c>
      <c r="K11664" t="s">
        <v>101</v>
      </c>
      <c r="L11664">
        <v>202000</v>
      </c>
      <c r="M11664" t="s">
        <v>4530</v>
      </c>
    </row>
    <row r="11665" spans="1:13">
      <c r="A11665">
        <v>16247</v>
      </c>
      <c r="B11665" t="s">
        <v>25</v>
      </c>
      <c r="C11665" s="16" t="s">
        <v>19250</v>
      </c>
      <c r="D11665">
        <f t="shared" si="0"/>
        <v>31</v>
      </c>
      <c r="E11665" t="str">
        <f t="shared" si="1"/>
        <v>1,600,000</v>
      </c>
      <c r="F11665" t="str">
        <f t="shared" si="2"/>
        <v/>
      </c>
      <c r="G11665" t="str">
        <f t="shared" si="3"/>
        <v>1,600,000</v>
      </c>
      <c r="H11665" t="s">
        <v>96</v>
      </c>
      <c r="J11665" t="s">
        <v>61</v>
      </c>
      <c r="K11665" t="s">
        <v>101</v>
      </c>
      <c r="L11665">
        <v>1600000</v>
      </c>
      <c r="M11665" t="s">
        <v>5701</v>
      </c>
    </row>
    <row r="11666" spans="1:13">
      <c r="A11666">
        <v>16248</v>
      </c>
      <c r="B11666" t="s">
        <v>25</v>
      </c>
      <c r="C11666" s="16" t="s">
        <v>18862</v>
      </c>
      <c r="D11666">
        <f t="shared" si="0"/>
        <v>31</v>
      </c>
      <c r="E11666" t="str">
        <f t="shared" si="1"/>
        <v>1,600,000</v>
      </c>
      <c r="F11666" t="str">
        <f t="shared" si="2"/>
        <v/>
      </c>
      <c r="G11666" t="str">
        <f t="shared" si="3"/>
        <v>1,600,000</v>
      </c>
      <c r="H11666" t="s">
        <v>96</v>
      </c>
      <c r="J11666" t="s">
        <v>61</v>
      </c>
      <c r="K11666" t="s">
        <v>101</v>
      </c>
      <c r="L11666">
        <v>1600000</v>
      </c>
      <c r="M11666" t="s">
        <v>4866</v>
      </c>
    </row>
    <row r="11667" spans="1:13">
      <c r="A11667">
        <v>16249</v>
      </c>
      <c r="B11667" t="s">
        <v>25</v>
      </c>
      <c r="C11667" s="16" t="s">
        <v>19251</v>
      </c>
      <c r="D11667">
        <f t="shared" si="0"/>
        <v>31</v>
      </c>
      <c r="E11667" t="str">
        <f t="shared" si="1"/>
        <v>1,377,000</v>
      </c>
      <c r="F11667" t="str">
        <f t="shared" si="2"/>
        <v/>
      </c>
      <c r="G11667" t="str">
        <f t="shared" si="3"/>
        <v>1,377,000</v>
      </c>
      <c r="H11667" t="s">
        <v>96</v>
      </c>
      <c r="J11667" t="s">
        <v>61</v>
      </c>
      <c r="K11667" t="s">
        <v>101</v>
      </c>
      <c r="L11667">
        <v>1377000</v>
      </c>
      <c r="M11667" t="s">
        <v>4682</v>
      </c>
    </row>
    <row r="11668" spans="1:13">
      <c r="A11668">
        <v>16250</v>
      </c>
      <c r="B11668" t="s">
        <v>25</v>
      </c>
      <c r="C11668" s="16" t="s">
        <v>19252</v>
      </c>
      <c r="D11668">
        <f t="shared" si="0"/>
        <v>31</v>
      </c>
      <c r="E11668" t="str">
        <f t="shared" si="1"/>
        <v>1,300,000</v>
      </c>
      <c r="F11668" t="str">
        <f t="shared" si="2"/>
        <v/>
      </c>
      <c r="G11668" t="str">
        <f t="shared" si="3"/>
        <v>1,300,000</v>
      </c>
      <c r="H11668" t="s">
        <v>96</v>
      </c>
      <c r="J11668" t="s">
        <v>61</v>
      </c>
      <c r="K11668" t="s">
        <v>101</v>
      </c>
      <c r="L11668">
        <v>1300000</v>
      </c>
      <c r="M11668" t="s">
        <v>4851</v>
      </c>
    </row>
    <row r="11669" spans="1:13">
      <c r="A11669">
        <v>16251</v>
      </c>
      <c r="B11669" t="s">
        <v>25</v>
      </c>
      <c r="C11669" s="16" t="s">
        <v>19253</v>
      </c>
      <c r="D11669">
        <f t="shared" si="0"/>
        <v>31</v>
      </c>
      <c r="E11669" t="str">
        <f t="shared" si="1"/>
        <v>1,055,000</v>
      </c>
      <c r="F11669" t="str">
        <f t="shared" si="2"/>
        <v/>
      </c>
      <c r="G11669" t="str">
        <f t="shared" si="3"/>
        <v>1,055,000</v>
      </c>
      <c r="H11669" t="s">
        <v>96</v>
      </c>
      <c r="J11669" t="s">
        <v>61</v>
      </c>
      <c r="K11669" t="s">
        <v>101</v>
      </c>
      <c r="L11669">
        <v>1055000</v>
      </c>
      <c r="M11669" t="s">
        <v>5076</v>
      </c>
    </row>
    <row r="11670" spans="1:13">
      <c r="A11670">
        <v>16252</v>
      </c>
      <c r="B11670" t="s">
        <v>25</v>
      </c>
      <c r="C11670" s="16" t="s">
        <v>19254</v>
      </c>
      <c r="D11670">
        <f t="shared" si="0"/>
        <v>31</v>
      </c>
      <c r="E11670" t="str">
        <f t="shared" si="1"/>
        <v>1,033,000</v>
      </c>
      <c r="F11670" t="str">
        <f t="shared" si="2"/>
        <v/>
      </c>
      <c r="G11670" t="str">
        <f t="shared" si="3"/>
        <v>1,033,000</v>
      </c>
      <c r="H11670" t="s">
        <v>96</v>
      </c>
      <c r="J11670" t="s">
        <v>61</v>
      </c>
      <c r="K11670" t="s">
        <v>101</v>
      </c>
      <c r="L11670">
        <v>1033000</v>
      </c>
      <c r="M11670" t="s">
        <v>4557</v>
      </c>
    </row>
    <row r="11671" spans="1:13">
      <c r="A11671">
        <v>16253</v>
      </c>
      <c r="B11671" t="s">
        <v>25</v>
      </c>
      <c r="C11671" s="16" t="s">
        <v>19255</v>
      </c>
      <c r="D11671">
        <f t="shared" si="0"/>
        <v>31</v>
      </c>
      <c r="E11671" t="str">
        <f t="shared" si="1"/>
        <v>950,000</v>
      </c>
      <c r="F11671" t="str">
        <f t="shared" si="2"/>
        <v/>
      </c>
      <c r="G11671" t="str">
        <f t="shared" si="3"/>
        <v>950,000</v>
      </c>
      <c r="H11671" t="s">
        <v>96</v>
      </c>
      <c r="J11671" t="s">
        <v>61</v>
      </c>
      <c r="K11671" t="s">
        <v>101</v>
      </c>
      <c r="L11671">
        <v>950000</v>
      </c>
      <c r="M11671" t="s">
        <v>5263</v>
      </c>
    </row>
    <row r="11672" spans="1:13">
      <c r="A11672">
        <v>16254</v>
      </c>
      <c r="B11672" t="s">
        <v>25</v>
      </c>
      <c r="C11672" s="16" t="s">
        <v>19256</v>
      </c>
      <c r="D11672">
        <f t="shared" si="0"/>
        <v>31</v>
      </c>
      <c r="E11672" t="str">
        <f t="shared" si="1"/>
        <v>900,000</v>
      </c>
      <c r="F11672" t="str">
        <f t="shared" si="2"/>
        <v/>
      </c>
      <c r="G11672" t="str">
        <f t="shared" si="3"/>
        <v>900,000</v>
      </c>
      <c r="H11672" t="s">
        <v>96</v>
      </c>
      <c r="J11672" t="s">
        <v>61</v>
      </c>
      <c r="K11672" t="s">
        <v>101</v>
      </c>
      <c r="L11672">
        <v>900000</v>
      </c>
      <c r="M11672" t="s">
        <v>5509</v>
      </c>
    </row>
    <row r="11673" spans="1:13">
      <c r="A11673">
        <v>16255</v>
      </c>
      <c r="B11673" t="s">
        <v>25</v>
      </c>
      <c r="C11673" s="16" t="s">
        <v>19257</v>
      </c>
      <c r="D11673">
        <f t="shared" si="0"/>
        <v>31</v>
      </c>
      <c r="E11673" t="str">
        <f t="shared" si="1"/>
        <v>791,000</v>
      </c>
      <c r="F11673" t="str">
        <f t="shared" si="2"/>
        <v/>
      </c>
      <c r="G11673" t="str">
        <f t="shared" si="3"/>
        <v>791,000</v>
      </c>
      <c r="H11673" t="s">
        <v>96</v>
      </c>
      <c r="J11673" t="s">
        <v>61</v>
      </c>
      <c r="K11673" t="s">
        <v>101</v>
      </c>
      <c r="L11673">
        <v>791000</v>
      </c>
      <c r="M11673" t="s">
        <v>5085</v>
      </c>
    </row>
    <row r="11674" spans="1:13">
      <c r="A11674">
        <v>16256</v>
      </c>
      <c r="B11674" t="s">
        <v>25</v>
      </c>
      <c r="C11674" s="16" t="s">
        <v>19258</v>
      </c>
      <c r="D11674">
        <f t="shared" si="0"/>
        <v>31</v>
      </c>
      <c r="E11674" t="str">
        <f t="shared" si="1"/>
        <v>760,000</v>
      </c>
      <c r="F11674" t="str">
        <f t="shared" si="2"/>
        <v/>
      </c>
      <c r="G11674" t="str">
        <f t="shared" si="3"/>
        <v>760,000</v>
      </c>
      <c r="H11674" t="s">
        <v>96</v>
      </c>
      <c r="J11674" t="s">
        <v>61</v>
      </c>
      <c r="K11674" t="s">
        <v>101</v>
      </c>
      <c r="L11674">
        <v>760000</v>
      </c>
      <c r="M11674" t="s">
        <v>5257</v>
      </c>
    </row>
    <row r="11675" spans="1:13">
      <c r="A11675">
        <v>16257</v>
      </c>
      <c r="B11675" t="s">
        <v>25</v>
      </c>
      <c r="C11675" s="16" t="s">
        <v>19259</v>
      </c>
      <c r="D11675">
        <f t="shared" si="0"/>
        <v>31</v>
      </c>
      <c r="E11675" t="str">
        <f t="shared" si="1"/>
        <v>605,000</v>
      </c>
      <c r="F11675" t="str">
        <f t="shared" si="2"/>
        <v/>
      </c>
      <c r="G11675" t="str">
        <f t="shared" si="3"/>
        <v>605,000</v>
      </c>
      <c r="H11675" t="s">
        <v>96</v>
      </c>
      <c r="J11675" t="s">
        <v>61</v>
      </c>
      <c r="K11675" t="s">
        <v>101</v>
      </c>
      <c r="L11675">
        <v>605000</v>
      </c>
      <c r="M11675" t="s">
        <v>19260</v>
      </c>
    </row>
    <row r="11676" spans="1:13">
      <c r="A11676">
        <v>16258</v>
      </c>
      <c r="B11676" t="s">
        <v>25</v>
      </c>
      <c r="C11676" s="16" t="s">
        <v>19261</v>
      </c>
      <c r="D11676">
        <f t="shared" si="0"/>
        <v>31</v>
      </c>
      <c r="E11676" t="str">
        <f t="shared" si="1"/>
        <v>350,000</v>
      </c>
      <c r="F11676" t="str">
        <f t="shared" si="2"/>
        <v/>
      </c>
      <c r="G11676" t="str">
        <f t="shared" si="3"/>
        <v>350,000</v>
      </c>
      <c r="H11676" t="s">
        <v>96</v>
      </c>
      <c r="J11676" t="s">
        <v>61</v>
      </c>
      <c r="K11676" t="s">
        <v>101</v>
      </c>
      <c r="L11676">
        <v>350000</v>
      </c>
      <c r="M11676" t="s">
        <v>6012</v>
      </c>
    </row>
    <row r="11677" spans="1:13">
      <c r="A11677">
        <v>16259</v>
      </c>
      <c r="B11677" t="s">
        <v>25</v>
      </c>
      <c r="C11677" s="16" t="s">
        <v>19262</v>
      </c>
      <c r="D11677">
        <f t="shared" si="0"/>
        <v>31</v>
      </c>
      <c r="E11677" t="str">
        <f t="shared" si="1"/>
        <v>130,000</v>
      </c>
      <c r="F11677" t="str">
        <f t="shared" si="2"/>
        <v/>
      </c>
      <c r="G11677" t="str">
        <f t="shared" si="3"/>
        <v>130,000</v>
      </c>
      <c r="H11677" t="s">
        <v>96</v>
      </c>
      <c r="J11677" t="s">
        <v>61</v>
      </c>
      <c r="K11677" t="s">
        <v>101</v>
      </c>
      <c r="L11677">
        <v>130000</v>
      </c>
      <c r="M11677" t="s">
        <v>4672</v>
      </c>
    </row>
    <row r="11678" spans="1:13">
      <c r="A11678">
        <v>16261</v>
      </c>
      <c r="B11678" t="s">
        <v>25</v>
      </c>
      <c r="C11678" s="16" t="s">
        <v>18878</v>
      </c>
      <c r="D11678">
        <f t="shared" si="0"/>
        <v>31</v>
      </c>
      <c r="E11678" t="str">
        <f t="shared" si="1"/>
        <v>1,590,000</v>
      </c>
      <c r="F11678" t="str">
        <f t="shared" si="2"/>
        <v/>
      </c>
      <c r="G11678" t="str">
        <f t="shared" si="3"/>
        <v>1,590,000</v>
      </c>
      <c r="H11678" t="s">
        <v>96</v>
      </c>
      <c r="J11678" t="s">
        <v>63</v>
      </c>
      <c r="K11678" t="s">
        <v>101</v>
      </c>
      <c r="L11678">
        <v>1590000</v>
      </c>
      <c r="M11678" t="s">
        <v>5529</v>
      </c>
    </row>
    <row r="11679" spans="1:13">
      <c r="A11679">
        <v>16262</v>
      </c>
      <c r="B11679" t="s">
        <v>25</v>
      </c>
      <c r="C11679" s="16" t="s">
        <v>19263</v>
      </c>
      <c r="D11679">
        <f t="shared" si="0"/>
        <v>31</v>
      </c>
      <c r="E11679" t="str">
        <f t="shared" si="1"/>
        <v>1,340,000</v>
      </c>
      <c r="F11679" t="str">
        <f t="shared" si="2"/>
        <v/>
      </c>
      <c r="G11679" t="str">
        <f t="shared" si="3"/>
        <v>1,340,000</v>
      </c>
      <c r="H11679" t="s">
        <v>96</v>
      </c>
      <c r="J11679" t="s">
        <v>63</v>
      </c>
      <c r="K11679" t="s">
        <v>101</v>
      </c>
      <c r="L11679">
        <v>1340000</v>
      </c>
      <c r="M11679" t="s">
        <v>5072</v>
      </c>
    </row>
    <row r="11680" spans="1:13">
      <c r="A11680">
        <v>16263</v>
      </c>
      <c r="B11680" t="s">
        <v>25</v>
      </c>
      <c r="C11680" s="16" t="s">
        <v>19264</v>
      </c>
      <c r="D11680">
        <f t="shared" si="0"/>
        <v>31</v>
      </c>
      <c r="E11680" t="str">
        <f t="shared" si="1"/>
        <v>1,250,000</v>
      </c>
      <c r="F11680" t="str">
        <f t="shared" si="2"/>
        <v/>
      </c>
      <c r="G11680" t="str">
        <f t="shared" si="3"/>
        <v>1,250,000</v>
      </c>
      <c r="H11680" t="s">
        <v>96</v>
      </c>
      <c r="J11680" t="s">
        <v>63</v>
      </c>
      <c r="K11680" t="s">
        <v>101</v>
      </c>
      <c r="L11680">
        <v>1250000</v>
      </c>
      <c r="M11680" t="s">
        <v>5808</v>
      </c>
    </row>
    <row r="11681" spans="1:13">
      <c r="A11681">
        <v>16264</v>
      </c>
      <c r="B11681" t="s">
        <v>25</v>
      </c>
      <c r="C11681" s="16" t="s">
        <v>19265</v>
      </c>
      <c r="D11681">
        <f t="shared" si="0"/>
        <v>31</v>
      </c>
      <c r="E11681" t="str">
        <f t="shared" si="1"/>
        <v>1,183,000</v>
      </c>
      <c r="F11681" t="str">
        <f t="shared" si="2"/>
        <v/>
      </c>
      <c r="G11681" t="str">
        <f t="shared" si="3"/>
        <v>1,183,000</v>
      </c>
      <c r="H11681" t="s">
        <v>96</v>
      </c>
      <c r="J11681" t="s">
        <v>63</v>
      </c>
      <c r="K11681" t="s">
        <v>101</v>
      </c>
      <c r="L11681">
        <v>1183000</v>
      </c>
      <c r="M11681" t="s">
        <v>6095</v>
      </c>
    </row>
    <row r="11682" spans="1:13">
      <c r="A11682">
        <v>16265</v>
      </c>
      <c r="B11682" t="s">
        <v>25</v>
      </c>
      <c r="C11682" s="16" t="s">
        <v>18880</v>
      </c>
      <c r="D11682">
        <f t="shared" si="0"/>
        <v>31</v>
      </c>
      <c r="E11682" t="str">
        <f t="shared" si="1"/>
        <v>1,000,000</v>
      </c>
      <c r="F11682" t="str">
        <f t="shared" si="2"/>
        <v/>
      </c>
      <c r="G11682" t="str">
        <f t="shared" si="3"/>
        <v>1,000,000</v>
      </c>
      <c r="H11682" t="s">
        <v>96</v>
      </c>
      <c r="J11682" t="s">
        <v>63</v>
      </c>
      <c r="K11682" t="s">
        <v>101</v>
      </c>
      <c r="L11682">
        <v>1000000</v>
      </c>
      <c r="M11682" t="s">
        <v>6056</v>
      </c>
    </row>
    <row r="11683" spans="1:13">
      <c r="A11683">
        <v>16266</v>
      </c>
      <c r="B11683" t="s">
        <v>25</v>
      </c>
      <c r="C11683" s="16" t="s">
        <v>19266</v>
      </c>
      <c r="D11683">
        <f t="shared" si="0"/>
        <v>31</v>
      </c>
      <c r="E11683" t="str">
        <f t="shared" si="1"/>
        <v>760,000</v>
      </c>
      <c r="F11683" t="str">
        <f t="shared" si="2"/>
        <v/>
      </c>
      <c r="G11683" t="str">
        <f t="shared" si="3"/>
        <v>760,000</v>
      </c>
      <c r="H11683" t="s">
        <v>96</v>
      </c>
      <c r="J11683" t="s">
        <v>63</v>
      </c>
      <c r="K11683" t="s">
        <v>101</v>
      </c>
      <c r="L11683">
        <v>760000</v>
      </c>
      <c r="M11683" t="s">
        <v>6073</v>
      </c>
    </row>
    <row r="11684" spans="1:13">
      <c r="A11684">
        <v>16267</v>
      </c>
      <c r="B11684" t="s">
        <v>25</v>
      </c>
      <c r="C11684" s="16" t="s">
        <v>19267</v>
      </c>
      <c r="D11684">
        <f t="shared" si="0"/>
        <v>31</v>
      </c>
      <c r="E11684" t="str">
        <f t="shared" si="1"/>
        <v>760,000</v>
      </c>
      <c r="F11684" t="str">
        <f t="shared" si="2"/>
        <v/>
      </c>
      <c r="G11684" t="str">
        <f t="shared" si="3"/>
        <v>760,000</v>
      </c>
      <c r="H11684" t="s">
        <v>96</v>
      </c>
      <c r="J11684" t="s">
        <v>63</v>
      </c>
      <c r="K11684" t="s">
        <v>101</v>
      </c>
      <c r="L11684">
        <v>760000</v>
      </c>
      <c r="M11684" t="s">
        <v>5295</v>
      </c>
    </row>
    <row r="11685" spans="1:13">
      <c r="A11685">
        <v>16268</v>
      </c>
      <c r="B11685" t="s">
        <v>25</v>
      </c>
      <c r="C11685" s="16" t="s">
        <v>19268</v>
      </c>
      <c r="D11685">
        <f t="shared" si="0"/>
        <v>31</v>
      </c>
      <c r="E11685" t="str">
        <f t="shared" si="1"/>
        <v>705,000</v>
      </c>
      <c r="F11685" t="str">
        <f t="shared" si="2"/>
        <v/>
      </c>
      <c r="G11685" t="str">
        <f t="shared" si="3"/>
        <v>705,000</v>
      </c>
      <c r="H11685" t="s">
        <v>96</v>
      </c>
      <c r="J11685" t="s">
        <v>63</v>
      </c>
      <c r="K11685" t="s">
        <v>101</v>
      </c>
      <c r="L11685">
        <v>705000</v>
      </c>
      <c r="M11685" t="s">
        <v>5113</v>
      </c>
    </row>
    <row r="11686" spans="1:13">
      <c r="A11686">
        <v>16269</v>
      </c>
      <c r="B11686" t="s">
        <v>25</v>
      </c>
      <c r="C11686" s="16" t="s">
        <v>19269</v>
      </c>
      <c r="D11686">
        <f t="shared" si="0"/>
        <v>31</v>
      </c>
      <c r="E11686" t="str">
        <f t="shared" si="1"/>
        <v>630,000</v>
      </c>
      <c r="F11686" t="str">
        <f t="shared" si="2"/>
        <v/>
      </c>
      <c r="G11686" t="str">
        <f t="shared" si="3"/>
        <v>630,000</v>
      </c>
      <c r="H11686" t="s">
        <v>96</v>
      </c>
      <c r="J11686" t="s">
        <v>63</v>
      </c>
      <c r="K11686" t="s">
        <v>101</v>
      </c>
      <c r="L11686">
        <v>630000</v>
      </c>
      <c r="M11686" t="s">
        <v>5925</v>
      </c>
    </row>
    <row r="11687" spans="1:13">
      <c r="A11687">
        <v>16270</v>
      </c>
      <c r="B11687" t="s">
        <v>25</v>
      </c>
      <c r="C11687" s="16" t="s">
        <v>19270</v>
      </c>
      <c r="D11687">
        <f t="shared" si="0"/>
        <v>31</v>
      </c>
      <c r="E11687" t="str">
        <f t="shared" si="1"/>
        <v>400,000</v>
      </c>
      <c r="F11687" t="str">
        <f t="shared" si="2"/>
        <v/>
      </c>
      <c r="G11687" t="str">
        <f t="shared" si="3"/>
        <v>400,000</v>
      </c>
      <c r="H11687" t="s">
        <v>96</v>
      </c>
      <c r="J11687" t="s">
        <v>63</v>
      </c>
      <c r="K11687" t="s">
        <v>101</v>
      </c>
      <c r="L11687">
        <v>400000</v>
      </c>
      <c r="M11687" t="s">
        <v>5933</v>
      </c>
    </row>
    <row r="11688" spans="1:13">
      <c r="A11688">
        <v>16271</v>
      </c>
      <c r="B11688" t="s">
        <v>25</v>
      </c>
      <c r="C11688" s="16" t="s">
        <v>19271</v>
      </c>
      <c r="D11688">
        <f t="shared" si="0"/>
        <v>31</v>
      </c>
      <c r="E11688" t="str">
        <f t="shared" si="1"/>
        <v>335,000</v>
      </c>
      <c r="F11688" t="str">
        <f t="shared" si="2"/>
        <v/>
      </c>
      <c r="G11688" t="str">
        <f t="shared" si="3"/>
        <v>335,000</v>
      </c>
      <c r="H11688" t="s">
        <v>96</v>
      </c>
      <c r="J11688" t="s">
        <v>63</v>
      </c>
      <c r="K11688" t="s">
        <v>101</v>
      </c>
      <c r="L11688">
        <v>335000</v>
      </c>
      <c r="M11688" t="s">
        <v>4667</v>
      </c>
    </row>
    <row r="11689" spans="1:13">
      <c r="A11689">
        <v>16272</v>
      </c>
      <c r="B11689" t="s">
        <v>25</v>
      </c>
      <c r="C11689" s="16" t="s">
        <v>19272</v>
      </c>
      <c r="D11689">
        <f t="shared" si="0"/>
        <v>31</v>
      </c>
      <c r="E11689" t="str">
        <f t="shared" si="1"/>
        <v>310,000</v>
      </c>
      <c r="F11689" t="str">
        <f t="shared" si="2"/>
        <v/>
      </c>
      <c r="G11689" t="str">
        <f t="shared" si="3"/>
        <v>310,000</v>
      </c>
      <c r="H11689" t="s">
        <v>96</v>
      </c>
      <c r="J11689" t="s">
        <v>63</v>
      </c>
      <c r="K11689" t="s">
        <v>101</v>
      </c>
      <c r="L11689">
        <v>310000</v>
      </c>
      <c r="M11689" t="s">
        <v>4998</v>
      </c>
    </row>
    <row r="11690" spans="1:13">
      <c r="A11690">
        <v>16273</v>
      </c>
      <c r="B11690" t="s">
        <v>25</v>
      </c>
      <c r="C11690" s="16" t="s">
        <v>19273</v>
      </c>
      <c r="D11690">
        <f t="shared" si="0"/>
        <v>31</v>
      </c>
      <c r="E11690" t="str">
        <f t="shared" si="1"/>
        <v>200,000</v>
      </c>
      <c r="F11690" t="str">
        <f t="shared" si="2"/>
        <v/>
      </c>
      <c r="G11690" t="str">
        <f t="shared" si="3"/>
        <v>200,000</v>
      </c>
      <c r="H11690" t="s">
        <v>96</v>
      </c>
      <c r="J11690" t="s">
        <v>63</v>
      </c>
      <c r="K11690" t="s">
        <v>101</v>
      </c>
      <c r="L11690">
        <v>200000</v>
      </c>
      <c r="M11690" t="s">
        <v>5704</v>
      </c>
    </row>
    <row r="11691" spans="1:13">
      <c r="A11691">
        <v>16274</v>
      </c>
      <c r="B11691" t="s">
        <v>25</v>
      </c>
      <c r="C11691" s="16" t="s">
        <v>19274</v>
      </c>
      <c r="D11691">
        <f t="shared" si="0"/>
        <v>31</v>
      </c>
      <c r="E11691" t="str">
        <f t="shared" si="1"/>
        <v>200,000</v>
      </c>
      <c r="F11691" t="str">
        <f t="shared" si="2"/>
        <v/>
      </c>
      <c r="G11691" t="str">
        <f t="shared" si="3"/>
        <v>200,000</v>
      </c>
      <c r="H11691" t="s">
        <v>96</v>
      </c>
      <c r="J11691" t="s">
        <v>63</v>
      </c>
      <c r="K11691" t="s">
        <v>101</v>
      </c>
      <c r="L11691">
        <v>200000</v>
      </c>
      <c r="M11691" t="s">
        <v>6083</v>
      </c>
    </row>
    <row r="11692" spans="1:13">
      <c r="A11692">
        <v>16275</v>
      </c>
      <c r="B11692" t="s">
        <v>25</v>
      </c>
      <c r="C11692" s="16" t="s">
        <v>19275</v>
      </c>
      <c r="D11692">
        <f t="shared" si="0"/>
        <v>31</v>
      </c>
      <c r="E11692" t="str">
        <f t="shared" si="1"/>
        <v>100,000</v>
      </c>
      <c r="F11692" t="str">
        <f t="shared" si="2"/>
        <v/>
      </c>
      <c r="G11692" t="str">
        <f t="shared" si="3"/>
        <v>100,000</v>
      </c>
      <c r="H11692" t="s">
        <v>96</v>
      </c>
      <c r="J11692" t="s">
        <v>63</v>
      </c>
      <c r="K11692" t="s">
        <v>101</v>
      </c>
      <c r="L11692">
        <v>100000</v>
      </c>
      <c r="M11692" t="s">
        <v>4862</v>
      </c>
    </row>
    <row r="11693" spans="1:13">
      <c r="A11693">
        <v>16277</v>
      </c>
      <c r="B11693" t="s">
        <v>25</v>
      </c>
      <c r="C11693" s="16" t="s">
        <v>19276</v>
      </c>
      <c r="D11693">
        <f t="shared" si="0"/>
        <v>31</v>
      </c>
      <c r="E11693" t="str">
        <f t="shared" si="1"/>
        <v>2,300,000</v>
      </c>
      <c r="F11693" t="str">
        <f t="shared" si="2"/>
        <v/>
      </c>
      <c r="G11693" t="str">
        <f t="shared" si="3"/>
        <v>2,300,000</v>
      </c>
      <c r="H11693" t="s">
        <v>96</v>
      </c>
      <c r="J11693" t="s">
        <v>64</v>
      </c>
      <c r="K11693" t="s">
        <v>101</v>
      </c>
      <c r="L11693">
        <v>2300000</v>
      </c>
      <c r="M11693" t="s">
        <v>4948</v>
      </c>
    </row>
    <row r="11694" spans="1:13">
      <c r="A11694">
        <v>16278</v>
      </c>
      <c r="B11694" t="s">
        <v>25</v>
      </c>
      <c r="C11694" s="16" t="s">
        <v>19277</v>
      </c>
      <c r="D11694">
        <f t="shared" si="0"/>
        <v>31</v>
      </c>
      <c r="E11694" t="str">
        <f t="shared" si="1"/>
        <v>2,000,000</v>
      </c>
      <c r="F11694" t="str">
        <f t="shared" si="2"/>
        <v/>
      </c>
      <c r="G11694" t="str">
        <f t="shared" si="3"/>
        <v>2,000,000</v>
      </c>
      <c r="H11694" t="s">
        <v>96</v>
      </c>
      <c r="J11694" t="s">
        <v>64</v>
      </c>
      <c r="K11694" t="s">
        <v>101</v>
      </c>
      <c r="L11694">
        <v>2000000</v>
      </c>
      <c r="M11694" t="s">
        <v>5919</v>
      </c>
    </row>
    <row r="11695" spans="1:13">
      <c r="A11695">
        <v>16279</v>
      </c>
      <c r="B11695" t="s">
        <v>25</v>
      </c>
      <c r="C11695" s="16" t="s">
        <v>19278</v>
      </c>
      <c r="D11695">
        <f t="shared" si="0"/>
        <v>31</v>
      </c>
      <c r="E11695" t="str">
        <f t="shared" si="1"/>
        <v>1,828,000</v>
      </c>
      <c r="F11695" t="str">
        <f t="shared" si="2"/>
        <v/>
      </c>
      <c r="G11695" t="str">
        <f t="shared" si="3"/>
        <v>1,828,000</v>
      </c>
      <c r="H11695" t="s">
        <v>96</v>
      </c>
      <c r="J11695" t="s">
        <v>64</v>
      </c>
      <c r="K11695" t="s">
        <v>101</v>
      </c>
      <c r="L11695">
        <v>1828000</v>
      </c>
      <c r="M11695" t="s">
        <v>5418</v>
      </c>
    </row>
    <row r="11696" spans="1:13">
      <c r="A11696">
        <v>16280</v>
      </c>
      <c r="B11696" t="s">
        <v>25</v>
      </c>
      <c r="C11696" s="16" t="s">
        <v>19279</v>
      </c>
      <c r="D11696">
        <f t="shared" si="0"/>
        <v>31</v>
      </c>
      <c r="E11696" t="str">
        <f t="shared" si="1"/>
        <v>1,375,000</v>
      </c>
      <c r="F11696" t="str">
        <f t="shared" si="2"/>
        <v/>
      </c>
      <c r="G11696" t="str">
        <f t="shared" si="3"/>
        <v>1,375,000</v>
      </c>
      <c r="H11696" t="s">
        <v>96</v>
      </c>
      <c r="J11696" t="s">
        <v>64</v>
      </c>
      <c r="K11696" t="s">
        <v>101</v>
      </c>
      <c r="L11696">
        <v>1375000</v>
      </c>
      <c r="M11696" t="s">
        <v>5001</v>
      </c>
    </row>
    <row r="11697" spans="1:13">
      <c r="A11697">
        <v>16281</v>
      </c>
      <c r="B11697" t="s">
        <v>25</v>
      </c>
      <c r="C11697" s="16" t="s">
        <v>19280</v>
      </c>
      <c r="D11697">
        <f t="shared" si="0"/>
        <v>31</v>
      </c>
      <c r="E11697" t="str">
        <f t="shared" si="1"/>
        <v>1,000,000</v>
      </c>
      <c r="F11697" t="str">
        <f t="shared" si="2"/>
        <v/>
      </c>
      <c r="G11697" t="str">
        <f t="shared" si="3"/>
        <v>1,000,000</v>
      </c>
      <c r="H11697" t="s">
        <v>96</v>
      </c>
      <c r="J11697" t="s">
        <v>64</v>
      </c>
      <c r="K11697" t="s">
        <v>101</v>
      </c>
      <c r="L11697">
        <v>1000000</v>
      </c>
      <c r="M11697" t="s">
        <v>4776</v>
      </c>
    </row>
    <row r="11698" spans="1:13">
      <c r="A11698">
        <v>16282</v>
      </c>
      <c r="B11698" t="s">
        <v>25</v>
      </c>
      <c r="C11698" s="16" t="s">
        <v>19281</v>
      </c>
      <c r="D11698">
        <f t="shared" si="0"/>
        <v>31</v>
      </c>
      <c r="E11698" t="str">
        <f t="shared" si="1"/>
        <v>943,000</v>
      </c>
      <c r="F11698" t="str">
        <f t="shared" si="2"/>
        <v/>
      </c>
      <c r="G11698" t="str">
        <f t="shared" si="3"/>
        <v>943,000</v>
      </c>
      <c r="H11698" t="s">
        <v>96</v>
      </c>
      <c r="J11698" t="s">
        <v>64</v>
      </c>
      <c r="K11698" t="s">
        <v>101</v>
      </c>
      <c r="L11698">
        <v>943000</v>
      </c>
      <c r="M11698" t="s">
        <v>5898</v>
      </c>
    </row>
    <row r="11699" spans="1:13">
      <c r="A11699">
        <v>16283</v>
      </c>
      <c r="B11699" t="s">
        <v>25</v>
      </c>
      <c r="C11699" s="16" t="s">
        <v>19282</v>
      </c>
      <c r="D11699">
        <f t="shared" si="0"/>
        <v>31</v>
      </c>
      <c r="E11699" t="str">
        <f t="shared" si="1"/>
        <v>850,000</v>
      </c>
      <c r="F11699" t="str">
        <f t="shared" si="2"/>
        <v/>
      </c>
      <c r="G11699" t="str">
        <f t="shared" si="3"/>
        <v>850,000</v>
      </c>
      <c r="H11699" t="s">
        <v>96</v>
      </c>
      <c r="J11699" t="s">
        <v>64</v>
      </c>
      <c r="K11699" t="s">
        <v>101</v>
      </c>
      <c r="L11699">
        <v>850000</v>
      </c>
      <c r="M11699" t="s">
        <v>6047</v>
      </c>
    </row>
    <row r="11700" spans="1:13">
      <c r="A11700">
        <v>16284</v>
      </c>
      <c r="B11700" t="s">
        <v>25</v>
      </c>
      <c r="C11700" s="16" t="s">
        <v>19283</v>
      </c>
      <c r="D11700">
        <f t="shared" si="0"/>
        <v>31</v>
      </c>
      <c r="E11700" t="str">
        <f t="shared" si="1"/>
        <v>650,000</v>
      </c>
      <c r="F11700" t="str">
        <f t="shared" si="2"/>
        <v/>
      </c>
      <c r="G11700" t="str">
        <f t="shared" si="3"/>
        <v>650,000</v>
      </c>
      <c r="H11700" t="s">
        <v>96</v>
      </c>
      <c r="J11700" t="s">
        <v>64</v>
      </c>
      <c r="K11700" t="s">
        <v>101</v>
      </c>
      <c r="L11700">
        <v>650000</v>
      </c>
      <c r="M11700" t="s">
        <v>4792</v>
      </c>
    </row>
    <row r="11701" spans="1:13">
      <c r="A11701">
        <v>16285</v>
      </c>
      <c r="B11701" t="s">
        <v>25</v>
      </c>
      <c r="C11701" s="16" t="s">
        <v>19284</v>
      </c>
      <c r="D11701">
        <f t="shared" si="0"/>
        <v>31</v>
      </c>
      <c r="E11701" t="str">
        <f t="shared" si="1"/>
        <v>575,000</v>
      </c>
      <c r="F11701" t="str">
        <f t="shared" si="2"/>
        <v/>
      </c>
      <c r="G11701" t="str">
        <f t="shared" si="3"/>
        <v>575,000</v>
      </c>
      <c r="H11701" t="s">
        <v>96</v>
      </c>
      <c r="J11701" t="s">
        <v>64</v>
      </c>
      <c r="K11701" t="s">
        <v>101</v>
      </c>
      <c r="L11701">
        <v>575000</v>
      </c>
      <c r="M11701" t="s">
        <v>5697</v>
      </c>
    </row>
    <row r="11702" spans="1:13">
      <c r="A11702">
        <v>16286</v>
      </c>
      <c r="B11702" t="s">
        <v>25</v>
      </c>
      <c r="C11702" s="16" t="s">
        <v>19285</v>
      </c>
      <c r="D11702">
        <f t="shared" si="0"/>
        <v>31</v>
      </c>
      <c r="E11702" t="str">
        <f t="shared" si="1"/>
        <v>481,000</v>
      </c>
      <c r="F11702" t="str">
        <f t="shared" si="2"/>
        <v/>
      </c>
      <c r="G11702" t="str">
        <f t="shared" si="3"/>
        <v>481,000</v>
      </c>
      <c r="H11702" t="s">
        <v>96</v>
      </c>
      <c r="J11702" t="s">
        <v>64</v>
      </c>
      <c r="K11702" t="s">
        <v>101</v>
      </c>
      <c r="L11702">
        <v>481000</v>
      </c>
      <c r="M11702" t="s">
        <v>6032</v>
      </c>
    </row>
    <row r="11703" spans="1:13">
      <c r="A11703">
        <v>16287</v>
      </c>
      <c r="B11703" t="s">
        <v>25</v>
      </c>
      <c r="C11703" s="16" t="s">
        <v>19286</v>
      </c>
      <c r="D11703">
        <f t="shared" si="0"/>
        <v>31</v>
      </c>
      <c r="E11703" t="str">
        <f t="shared" si="1"/>
        <v>311,000</v>
      </c>
      <c r="F11703" t="str">
        <f t="shared" si="2"/>
        <v/>
      </c>
      <c r="G11703" t="str">
        <f t="shared" si="3"/>
        <v>311,000</v>
      </c>
      <c r="H11703" t="s">
        <v>96</v>
      </c>
      <c r="J11703" t="s">
        <v>64</v>
      </c>
      <c r="K11703" t="s">
        <v>101</v>
      </c>
      <c r="L11703">
        <v>311000</v>
      </c>
      <c r="M11703" t="s">
        <v>19287</v>
      </c>
    </row>
    <row r="11704" spans="1:13">
      <c r="A11704">
        <v>16288</v>
      </c>
      <c r="B11704" t="s">
        <v>25</v>
      </c>
      <c r="C11704" s="16" t="s">
        <v>19288</v>
      </c>
      <c r="D11704">
        <f t="shared" si="0"/>
        <v>31</v>
      </c>
      <c r="E11704" t="str">
        <f t="shared" si="1"/>
        <v>150,000</v>
      </c>
      <c r="F11704" t="str">
        <f t="shared" si="2"/>
        <v/>
      </c>
      <c r="G11704" t="str">
        <f t="shared" si="3"/>
        <v>150,000</v>
      </c>
      <c r="H11704" t="s">
        <v>96</v>
      </c>
      <c r="J11704" t="s">
        <v>64</v>
      </c>
      <c r="K11704" t="s">
        <v>101</v>
      </c>
      <c r="L11704">
        <v>150000</v>
      </c>
      <c r="M11704" t="s">
        <v>4995</v>
      </c>
    </row>
    <row r="11705" spans="1:13">
      <c r="A11705">
        <v>16289</v>
      </c>
      <c r="B11705" t="s">
        <v>25</v>
      </c>
      <c r="C11705" s="16" t="s">
        <v>19289</v>
      </c>
      <c r="D11705">
        <f t="shared" si="0"/>
        <v>31</v>
      </c>
      <c r="E11705" t="str">
        <f t="shared" si="1"/>
        <v>135,000</v>
      </c>
      <c r="F11705" t="str">
        <f t="shared" si="2"/>
        <v/>
      </c>
      <c r="G11705" t="str">
        <f t="shared" si="3"/>
        <v>135,000</v>
      </c>
      <c r="H11705" t="s">
        <v>96</v>
      </c>
      <c r="J11705" t="s">
        <v>64</v>
      </c>
      <c r="K11705" t="s">
        <v>101</v>
      </c>
      <c r="L11705">
        <v>135000</v>
      </c>
      <c r="M11705" t="s">
        <v>4898</v>
      </c>
    </row>
    <row r="11706" spans="1:13">
      <c r="A11706">
        <v>16291</v>
      </c>
      <c r="B11706" t="s">
        <v>25</v>
      </c>
      <c r="C11706" s="16" t="s">
        <v>19290</v>
      </c>
      <c r="D11706">
        <f t="shared" si="0"/>
        <v>31</v>
      </c>
      <c r="E11706" t="str">
        <f t="shared" si="1"/>
        <v>3,139,000</v>
      </c>
      <c r="F11706" t="str">
        <f t="shared" si="2"/>
        <v/>
      </c>
      <c r="G11706" t="str">
        <f t="shared" si="3"/>
        <v>3,139,000</v>
      </c>
      <c r="H11706" t="s">
        <v>96</v>
      </c>
      <c r="J11706" t="s">
        <v>67</v>
      </c>
      <c r="K11706" t="s">
        <v>101</v>
      </c>
      <c r="L11706">
        <v>3139000</v>
      </c>
      <c r="M11706" t="s">
        <v>5754</v>
      </c>
    </row>
    <row r="11707" spans="1:13">
      <c r="A11707">
        <v>16292</v>
      </c>
      <c r="B11707" t="s">
        <v>25</v>
      </c>
      <c r="C11707" s="16" t="s">
        <v>19291</v>
      </c>
      <c r="D11707">
        <f t="shared" si="0"/>
        <v>31</v>
      </c>
      <c r="E11707" t="str">
        <f t="shared" si="1"/>
        <v>1,625,000</v>
      </c>
      <c r="F11707" t="str">
        <f t="shared" si="2"/>
        <v/>
      </c>
      <c r="G11707" t="str">
        <f t="shared" si="3"/>
        <v>1,625,000</v>
      </c>
      <c r="H11707" t="s">
        <v>96</v>
      </c>
      <c r="J11707" t="s">
        <v>67</v>
      </c>
      <c r="K11707" t="s">
        <v>101</v>
      </c>
      <c r="L11707">
        <v>1625000</v>
      </c>
      <c r="M11707" t="s">
        <v>6194</v>
      </c>
    </row>
    <row r="11708" spans="1:13">
      <c r="A11708">
        <v>16293</v>
      </c>
      <c r="B11708" t="s">
        <v>25</v>
      </c>
      <c r="C11708" s="16" t="s">
        <v>19292</v>
      </c>
      <c r="D11708">
        <f t="shared" si="0"/>
        <v>31</v>
      </c>
      <c r="E11708" t="str">
        <f t="shared" si="1"/>
        <v>1,250,000</v>
      </c>
      <c r="F11708" t="str">
        <f t="shared" si="2"/>
        <v/>
      </c>
      <c r="G11708" t="str">
        <f t="shared" si="3"/>
        <v>1,250,000</v>
      </c>
      <c r="H11708" t="s">
        <v>96</v>
      </c>
      <c r="J11708" t="s">
        <v>67</v>
      </c>
      <c r="K11708" t="s">
        <v>101</v>
      </c>
      <c r="L11708">
        <v>1250000</v>
      </c>
      <c r="M11708" t="s">
        <v>5591</v>
      </c>
    </row>
    <row r="11709" spans="1:13">
      <c r="A11709">
        <v>16294</v>
      </c>
      <c r="B11709" t="s">
        <v>25</v>
      </c>
      <c r="C11709" s="16" t="s">
        <v>18908</v>
      </c>
      <c r="D11709">
        <f t="shared" si="0"/>
        <v>31</v>
      </c>
      <c r="E11709" t="str">
        <f t="shared" si="1"/>
        <v>1,050,000</v>
      </c>
      <c r="F11709" t="str">
        <f t="shared" si="2"/>
        <v/>
      </c>
      <c r="G11709" t="str">
        <f t="shared" si="3"/>
        <v>1,050,000</v>
      </c>
      <c r="H11709" t="s">
        <v>96</v>
      </c>
      <c r="J11709" t="s">
        <v>67</v>
      </c>
      <c r="K11709" t="s">
        <v>101</v>
      </c>
      <c r="L11709">
        <v>1050000</v>
      </c>
      <c r="M11709" t="s">
        <v>4759</v>
      </c>
    </row>
    <row r="11710" spans="1:13">
      <c r="A11710">
        <v>16295</v>
      </c>
      <c r="B11710" t="s">
        <v>25</v>
      </c>
      <c r="C11710" s="16" t="s">
        <v>19293</v>
      </c>
      <c r="D11710">
        <f t="shared" si="0"/>
        <v>31</v>
      </c>
      <c r="E11710" t="str">
        <f t="shared" si="1"/>
        <v>1,020,000</v>
      </c>
      <c r="F11710" t="str">
        <f t="shared" si="2"/>
        <v/>
      </c>
      <c r="G11710" t="str">
        <f t="shared" si="3"/>
        <v>1,020,000</v>
      </c>
      <c r="H11710" t="s">
        <v>96</v>
      </c>
      <c r="J11710" t="s">
        <v>67</v>
      </c>
      <c r="K11710" t="s">
        <v>101</v>
      </c>
      <c r="L11710">
        <v>1020000</v>
      </c>
      <c r="M11710" t="s">
        <v>5451</v>
      </c>
    </row>
    <row r="11711" spans="1:13">
      <c r="A11711">
        <v>16296</v>
      </c>
      <c r="B11711" t="s">
        <v>25</v>
      </c>
      <c r="C11711" s="16" t="s">
        <v>19294</v>
      </c>
      <c r="D11711">
        <f t="shared" si="0"/>
        <v>31</v>
      </c>
      <c r="E11711" t="str">
        <f t="shared" si="1"/>
        <v>865,000</v>
      </c>
      <c r="F11711" t="str">
        <f t="shared" si="2"/>
        <v/>
      </c>
      <c r="G11711" t="str">
        <f t="shared" si="3"/>
        <v>865,000</v>
      </c>
      <c r="H11711" t="s">
        <v>96</v>
      </c>
      <c r="J11711" t="s">
        <v>67</v>
      </c>
      <c r="K11711" t="s">
        <v>101</v>
      </c>
      <c r="L11711">
        <v>865000</v>
      </c>
      <c r="M11711" t="s">
        <v>5129</v>
      </c>
    </row>
    <row r="11712" spans="1:13">
      <c r="A11712">
        <v>16297</v>
      </c>
      <c r="B11712" t="s">
        <v>25</v>
      </c>
      <c r="C11712" s="16" t="s">
        <v>19295</v>
      </c>
      <c r="D11712">
        <f t="shared" si="0"/>
        <v>31</v>
      </c>
      <c r="E11712" t="str">
        <f t="shared" si="1"/>
        <v>825,000</v>
      </c>
      <c r="F11712" t="str">
        <f t="shared" si="2"/>
        <v/>
      </c>
      <c r="G11712" t="str">
        <f t="shared" si="3"/>
        <v>825,000</v>
      </c>
      <c r="H11712" t="s">
        <v>96</v>
      </c>
      <c r="J11712" t="s">
        <v>67</v>
      </c>
      <c r="K11712" t="s">
        <v>101</v>
      </c>
      <c r="L11712">
        <v>825000</v>
      </c>
      <c r="M11712" t="s">
        <v>6063</v>
      </c>
    </row>
    <row r="11713" spans="1:13">
      <c r="A11713">
        <v>16298</v>
      </c>
      <c r="B11713" t="s">
        <v>25</v>
      </c>
      <c r="C11713" s="16" t="s">
        <v>19296</v>
      </c>
      <c r="D11713">
        <f t="shared" si="0"/>
        <v>31</v>
      </c>
      <c r="E11713" t="str">
        <f t="shared" si="1"/>
        <v>795,000</v>
      </c>
      <c r="F11713" t="str">
        <f t="shared" si="2"/>
        <v/>
      </c>
      <c r="G11713" t="str">
        <f t="shared" si="3"/>
        <v>795,000</v>
      </c>
      <c r="H11713" t="s">
        <v>96</v>
      </c>
      <c r="J11713" t="s">
        <v>67</v>
      </c>
      <c r="K11713" t="s">
        <v>101</v>
      </c>
      <c r="L11713">
        <v>795000</v>
      </c>
      <c r="M11713" t="s">
        <v>5117</v>
      </c>
    </row>
    <row r="11714" spans="1:13">
      <c r="A11714">
        <v>16299</v>
      </c>
      <c r="B11714" t="s">
        <v>25</v>
      </c>
      <c r="C11714" s="16" t="s">
        <v>19297</v>
      </c>
      <c r="D11714">
        <f t="shared" si="0"/>
        <v>31</v>
      </c>
      <c r="E11714" t="str">
        <f t="shared" si="1"/>
        <v>520,000</v>
      </c>
      <c r="F11714" t="str">
        <f t="shared" si="2"/>
        <v/>
      </c>
      <c r="G11714" t="str">
        <f t="shared" si="3"/>
        <v>520,000</v>
      </c>
      <c r="H11714" t="s">
        <v>96</v>
      </c>
      <c r="J11714" t="s">
        <v>67</v>
      </c>
      <c r="K11714" t="s">
        <v>101</v>
      </c>
      <c r="L11714">
        <v>520000</v>
      </c>
      <c r="M11714" t="s">
        <v>6023</v>
      </c>
    </row>
    <row r="11715" spans="1:13">
      <c r="A11715">
        <v>16300</v>
      </c>
      <c r="B11715" t="s">
        <v>25</v>
      </c>
      <c r="C11715" s="16" t="s">
        <v>19298</v>
      </c>
      <c r="D11715">
        <f t="shared" si="0"/>
        <v>31</v>
      </c>
      <c r="E11715" t="str">
        <f t="shared" si="1"/>
        <v>450,000</v>
      </c>
      <c r="F11715" t="str">
        <f t="shared" si="2"/>
        <v/>
      </c>
      <c r="G11715" t="str">
        <f t="shared" si="3"/>
        <v>450,000</v>
      </c>
      <c r="H11715" t="s">
        <v>96</v>
      </c>
      <c r="J11715" t="s">
        <v>67</v>
      </c>
      <c r="K11715" t="s">
        <v>101</v>
      </c>
      <c r="L11715">
        <v>450000</v>
      </c>
      <c r="M11715" t="s">
        <v>4705</v>
      </c>
    </row>
    <row r="11716" spans="1:13">
      <c r="A11716">
        <v>16301</v>
      </c>
      <c r="B11716" t="s">
        <v>25</v>
      </c>
      <c r="C11716" s="16" t="s">
        <v>19299</v>
      </c>
      <c r="D11716">
        <f t="shared" si="0"/>
        <v>31</v>
      </c>
      <c r="E11716" t="str">
        <f t="shared" si="1"/>
        <v>400,000</v>
      </c>
      <c r="F11716" t="str">
        <f t="shared" si="2"/>
        <v/>
      </c>
      <c r="G11716" t="str">
        <f t="shared" si="3"/>
        <v>400,000</v>
      </c>
      <c r="H11716" t="s">
        <v>96</v>
      </c>
      <c r="J11716" t="s">
        <v>67</v>
      </c>
      <c r="K11716" t="s">
        <v>101</v>
      </c>
      <c r="L11716">
        <v>400000</v>
      </c>
      <c r="M11716" t="s">
        <v>5343</v>
      </c>
    </row>
    <row r="11717" spans="1:13">
      <c r="A11717">
        <v>16302</v>
      </c>
      <c r="B11717" t="s">
        <v>25</v>
      </c>
      <c r="C11717" s="16" t="s">
        <v>19300</v>
      </c>
      <c r="D11717">
        <f t="shared" si="0"/>
        <v>31</v>
      </c>
      <c r="E11717" t="str">
        <f t="shared" si="1"/>
        <v>210,000</v>
      </c>
      <c r="F11717" t="str">
        <f t="shared" si="2"/>
        <v/>
      </c>
      <c r="G11717" t="str">
        <f t="shared" si="3"/>
        <v>210,000</v>
      </c>
      <c r="H11717" t="s">
        <v>96</v>
      </c>
      <c r="J11717" t="s">
        <v>67</v>
      </c>
      <c r="K11717" t="s">
        <v>101</v>
      </c>
      <c r="L11717">
        <v>210000</v>
      </c>
      <c r="M11717" t="s">
        <v>4598</v>
      </c>
    </row>
    <row r="11718" spans="1:13">
      <c r="A11718">
        <v>16303</v>
      </c>
      <c r="B11718" t="s">
        <v>25</v>
      </c>
      <c r="C11718" s="16" t="s">
        <v>19301</v>
      </c>
      <c r="D11718">
        <f t="shared" si="0"/>
        <v>31</v>
      </c>
      <c r="E11718" t="str">
        <f t="shared" si="1"/>
        <v>130,000</v>
      </c>
      <c r="F11718" t="str">
        <f t="shared" si="2"/>
        <v/>
      </c>
      <c r="G11718" t="str">
        <f t="shared" si="3"/>
        <v>130,000</v>
      </c>
      <c r="H11718" t="s">
        <v>96</v>
      </c>
      <c r="J11718" t="s">
        <v>67</v>
      </c>
      <c r="K11718" t="s">
        <v>101</v>
      </c>
      <c r="L11718">
        <v>130000</v>
      </c>
      <c r="M11718" t="s">
        <v>5753</v>
      </c>
    </row>
    <row r="11719" spans="1:13">
      <c r="A11719">
        <v>16304</v>
      </c>
      <c r="B11719" t="s">
        <v>25</v>
      </c>
      <c r="C11719" s="16" t="s">
        <v>19302</v>
      </c>
      <c r="D11719">
        <f t="shared" si="0"/>
        <v>31</v>
      </c>
      <c r="E11719" t="str">
        <f t="shared" si="1"/>
        <v>120,000</v>
      </c>
      <c r="F11719" t="str">
        <f t="shared" si="2"/>
        <v/>
      </c>
      <c r="G11719" t="str">
        <f t="shared" si="3"/>
        <v>120,000</v>
      </c>
      <c r="H11719" t="s">
        <v>96</v>
      </c>
      <c r="J11719" t="s">
        <v>67</v>
      </c>
      <c r="K11719" t="s">
        <v>101</v>
      </c>
      <c r="L11719">
        <v>120000</v>
      </c>
      <c r="M11719" t="s">
        <v>5417</v>
      </c>
    </row>
    <row r="11720" spans="1:13">
      <c r="A11720">
        <v>16306</v>
      </c>
      <c r="B11720" t="s">
        <v>25</v>
      </c>
      <c r="C11720" s="16" t="s">
        <v>19303</v>
      </c>
      <c r="D11720">
        <f t="shared" si="0"/>
        <v>31</v>
      </c>
      <c r="E11720" t="str">
        <f t="shared" si="1"/>
        <v>1,980,000</v>
      </c>
      <c r="F11720" t="str">
        <f t="shared" si="2"/>
        <v/>
      </c>
      <c r="G11720" t="str">
        <f t="shared" si="3"/>
        <v>1,980,000</v>
      </c>
      <c r="H11720" t="s">
        <v>96</v>
      </c>
      <c r="J11720" t="s">
        <v>73</v>
      </c>
      <c r="K11720" t="s">
        <v>101</v>
      </c>
      <c r="L11720">
        <v>1980000</v>
      </c>
      <c r="M11720" t="s">
        <v>4934</v>
      </c>
    </row>
    <row r="11721" spans="1:13">
      <c r="A11721">
        <v>16307</v>
      </c>
      <c r="B11721" t="s">
        <v>25</v>
      </c>
      <c r="C11721" s="16" t="s">
        <v>19304</v>
      </c>
      <c r="D11721">
        <f t="shared" si="0"/>
        <v>31</v>
      </c>
      <c r="E11721" t="str">
        <f t="shared" si="1"/>
        <v>1,925,000</v>
      </c>
      <c r="F11721" t="str">
        <f t="shared" si="2"/>
        <v/>
      </c>
      <c r="G11721" t="str">
        <f t="shared" si="3"/>
        <v>1,925,000</v>
      </c>
      <c r="H11721" t="s">
        <v>96</v>
      </c>
      <c r="J11721" t="s">
        <v>73</v>
      </c>
      <c r="K11721" t="s">
        <v>101</v>
      </c>
      <c r="L11721">
        <v>1925000</v>
      </c>
      <c r="M11721" t="s">
        <v>5941</v>
      </c>
    </row>
    <row r="11722" spans="1:13">
      <c r="A11722">
        <v>16308</v>
      </c>
      <c r="B11722" t="s">
        <v>25</v>
      </c>
      <c r="C11722" s="16" t="s">
        <v>19305</v>
      </c>
      <c r="D11722">
        <f t="shared" si="0"/>
        <v>31</v>
      </c>
      <c r="E11722" t="str">
        <f t="shared" si="1"/>
        <v>1,386,000</v>
      </c>
      <c r="F11722" t="str">
        <f t="shared" si="2"/>
        <v/>
      </c>
      <c r="G11722" t="str">
        <f t="shared" si="3"/>
        <v>1,386,000</v>
      </c>
      <c r="H11722" t="s">
        <v>96</v>
      </c>
      <c r="J11722" t="s">
        <v>73</v>
      </c>
      <c r="K11722" t="s">
        <v>101</v>
      </c>
      <c r="L11722">
        <v>1386000</v>
      </c>
      <c r="M11722" t="s">
        <v>6042</v>
      </c>
    </row>
    <row r="11723" spans="1:13">
      <c r="A11723">
        <v>16309</v>
      </c>
      <c r="B11723" t="s">
        <v>25</v>
      </c>
      <c r="C11723" s="16" t="s">
        <v>19306</v>
      </c>
      <c r="D11723">
        <f t="shared" si="0"/>
        <v>31</v>
      </c>
      <c r="E11723" t="str">
        <f t="shared" si="1"/>
        <v>1,300,000</v>
      </c>
      <c r="F11723" t="str">
        <f t="shared" si="2"/>
        <v/>
      </c>
      <c r="G11723" t="str">
        <f t="shared" si="3"/>
        <v>1,300,000</v>
      </c>
      <c r="H11723" t="s">
        <v>96</v>
      </c>
      <c r="J11723" t="s">
        <v>73</v>
      </c>
      <c r="K11723" t="s">
        <v>101</v>
      </c>
      <c r="L11723">
        <v>1300000</v>
      </c>
      <c r="M11723" t="s">
        <v>5298</v>
      </c>
    </row>
    <row r="11724" spans="1:13">
      <c r="A11724">
        <v>16310</v>
      </c>
      <c r="B11724" t="s">
        <v>25</v>
      </c>
      <c r="C11724" s="16" t="s">
        <v>19307</v>
      </c>
      <c r="D11724">
        <f t="shared" si="0"/>
        <v>31</v>
      </c>
      <c r="E11724" t="str">
        <f t="shared" si="1"/>
        <v>1,260,000</v>
      </c>
      <c r="F11724" t="str">
        <f t="shared" si="2"/>
        <v/>
      </c>
      <c r="G11724" t="str">
        <f t="shared" si="3"/>
        <v>1,260,000</v>
      </c>
      <c r="H11724" t="s">
        <v>96</v>
      </c>
      <c r="J11724" t="s">
        <v>73</v>
      </c>
      <c r="K11724" t="s">
        <v>101</v>
      </c>
      <c r="L11724">
        <v>1260000</v>
      </c>
      <c r="M11724" t="s">
        <v>5927</v>
      </c>
    </row>
    <row r="11725" spans="1:13">
      <c r="A11725">
        <v>16311</v>
      </c>
      <c r="B11725" t="s">
        <v>25</v>
      </c>
      <c r="C11725" s="16" t="s">
        <v>19308</v>
      </c>
      <c r="D11725">
        <f t="shared" si="0"/>
        <v>31</v>
      </c>
      <c r="E11725" t="str">
        <f t="shared" si="1"/>
        <v>777,000</v>
      </c>
      <c r="F11725" t="str">
        <f t="shared" si="2"/>
        <v/>
      </c>
      <c r="G11725" t="str">
        <f t="shared" si="3"/>
        <v>777,000</v>
      </c>
      <c r="H11725" t="s">
        <v>96</v>
      </c>
      <c r="J11725" t="s">
        <v>73</v>
      </c>
      <c r="K11725" t="s">
        <v>101</v>
      </c>
      <c r="L11725">
        <v>777000</v>
      </c>
      <c r="M11725" t="s">
        <v>16139</v>
      </c>
    </row>
    <row r="11726" spans="1:13">
      <c r="A11726">
        <v>16312</v>
      </c>
      <c r="B11726" t="s">
        <v>25</v>
      </c>
      <c r="C11726" s="16" t="s">
        <v>19309</v>
      </c>
      <c r="D11726">
        <f t="shared" si="0"/>
        <v>31</v>
      </c>
      <c r="E11726" t="str">
        <f t="shared" si="1"/>
        <v>750,000</v>
      </c>
      <c r="F11726" t="str">
        <f t="shared" si="2"/>
        <v/>
      </c>
      <c r="G11726" t="str">
        <f t="shared" si="3"/>
        <v>750,000</v>
      </c>
      <c r="H11726" t="s">
        <v>96</v>
      </c>
      <c r="J11726" t="s">
        <v>73</v>
      </c>
      <c r="K11726" t="s">
        <v>101</v>
      </c>
      <c r="L11726">
        <v>750000</v>
      </c>
      <c r="M11726" t="s">
        <v>5716</v>
      </c>
    </row>
    <row r="11727" spans="1:13">
      <c r="A11727">
        <v>16313</v>
      </c>
      <c r="B11727" t="s">
        <v>25</v>
      </c>
      <c r="C11727" s="16" t="s">
        <v>19310</v>
      </c>
      <c r="D11727">
        <f t="shared" si="0"/>
        <v>31</v>
      </c>
      <c r="E11727" t="str">
        <f t="shared" si="1"/>
        <v>700,000</v>
      </c>
      <c r="F11727" t="str">
        <f t="shared" si="2"/>
        <v/>
      </c>
      <c r="G11727" t="str">
        <f t="shared" si="3"/>
        <v>700,000</v>
      </c>
      <c r="H11727" t="s">
        <v>96</v>
      </c>
      <c r="J11727" t="s">
        <v>73</v>
      </c>
      <c r="K11727" t="s">
        <v>101</v>
      </c>
      <c r="L11727">
        <v>700000</v>
      </c>
      <c r="M11727" t="s">
        <v>5135</v>
      </c>
    </row>
    <row r="11728" spans="1:13">
      <c r="A11728">
        <v>16314</v>
      </c>
      <c r="B11728" t="s">
        <v>25</v>
      </c>
      <c r="C11728" s="16" t="s">
        <v>19311</v>
      </c>
      <c r="D11728">
        <f t="shared" si="0"/>
        <v>31</v>
      </c>
      <c r="E11728" t="str">
        <f t="shared" si="1"/>
        <v>550,000</v>
      </c>
      <c r="F11728" t="str">
        <f t="shared" si="2"/>
        <v/>
      </c>
      <c r="G11728" t="str">
        <f t="shared" si="3"/>
        <v>550,000</v>
      </c>
      <c r="H11728" t="s">
        <v>96</v>
      </c>
      <c r="J11728" t="s">
        <v>73</v>
      </c>
      <c r="K11728" t="s">
        <v>101</v>
      </c>
      <c r="L11728">
        <v>550000</v>
      </c>
      <c r="M11728" t="s">
        <v>5998</v>
      </c>
    </row>
    <row r="11729" spans="1:13">
      <c r="A11729">
        <v>16315</v>
      </c>
      <c r="B11729" t="s">
        <v>25</v>
      </c>
      <c r="C11729" s="16" t="s">
        <v>19312</v>
      </c>
      <c r="D11729">
        <f t="shared" si="0"/>
        <v>31</v>
      </c>
      <c r="E11729" t="str">
        <f t="shared" si="1"/>
        <v>550,000</v>
      </c>
      <c r="F11729" t="str">
        <f t="shared" si="2"/>
        <v/>
      </c>
      <c r="G11729" t="str">
        <f t="shared" si="3"/>
        <v>550,000</v>
      </c>
      <c r="H11729" t="s">
        <v>96</v>
      </c>
      <c r="J11729" t="s">
        <v>73</v>
      </c>
      <c r="K11729" t="s">
        <v>101</v>
      </c>
      <c r="L11729">
        <v>550000</v>
      </c>
      <c r="M11729" t="s">
        <v>5274</v>
      </c>
    </row>
    <row r="11730" spans="1:13">
      <c r="A11730">
        <v>16316</v>
      </c>
      <c r="B11730" t="s">
        <v>25</v>
      </c>
      <c r="C11730" s="16" t="s">
        <v>19313</v>
      </c>
      <c r="D11730">
        <f t="shared" si="0"/>
        <v>31</v>
      </c>
      <c r="E11730" t="str">
        <f t="shared" si="1"/>
        <v>547,000</v>
      </c>
      <c r="F11730" t="str">
        <f t="shared" si="2"/>
        <v/>
      </c>
      <c r="G11730" t="str">
        <f t="shared" si="3"/>
        <v>547,000</v>
      </c>
      <c r="H11730" t="s">
        <v>96</v>
      </c>
      <c r="J11730" t="s">
        <v>73</v>
      </c>
      <c r="K11730" t="s">
        <v>101</v>
      </c>
      <c r="L11730">
        <v>547000</v>
      </c>
      <c r="M11730" t="s">
        <v>5578</v>
      </c>
    </row>
    <row r="11731" spans="1:13">
      <c r="A11731">
        <v>16317</v>
      </c>
      <c r="B11731" t="s">
        <v>25</v>
      </c>
      <c r="C11731" s="16" t="s">
        <v>19314</v>
      </c>
      <c r="D11731">
        <f t="shared" si="0"/>
        <v>31</v>
      </c>
      <c r="E11731" t="str">
        <f t="shared" si="1"/>
        <v>525,000</v>
      </c>
      <c r="F11731" t="str">
        <f t="shared" si="2"/>
        <v/>
      </c>
      <c r="G11731" t="str">
        <f t="shared" si="3"/>
        <v>525,000</v>
      </c>
      <c r="H11731" t="s">
        <v>96</v>
      </c>
      <c r="J11731" t="s">
        <v>73</v>
      </c>
      <c r="K11731" t="s">
        <v>101</v>
      </c>
      <c r="L11731">
        <v>525000</v>
      </c>
      <c r="M11731" t="s">
        <v>5741</v>
      </c>
    </row>
    <row r="11732" spans="1:13">
      <c r="A11732">
        <v>16319</v>
      </c>
      <c r="B11732" t="s">
        <v>25</v>
      </c>
      <c r="C11732" s="16" t="s">
        <v>19315</v>
      </c>
      <c r="D11732">
        <f t="shared" si="0"/>
        <v>31</v>
      </c>
      <c r="E11732" t="str">
        <f t="shared" si="1"/>
        <v>3,200,000</v>
      </c>
      <c r="F11732" t="str">
        <f t="shared" si="2"/>
        <v/>
      </c>
      <c r="G11732" t="str">
        <f t="shared" si="3"/>
        <v>3,200,000</v>
      </c>
      <c r="H11732" t="s">
        <v>96</v>
      </c>
      <c r="J11732" t="s">
        <v>75</v>
      </c>
      <c r="K11732" t="s">
        <v>101</v>
      </c>
      <c r="L11732">
        <v>3200000</v>
      </c>
      <c r="M11732" t="s">
        <v>4754</v>
      </c>
    </row>
    <row r="11733" spans="1:13">
      <c r="A11733">
        <v>16320</v>
      </c>
      <c r="B11733" t="s">
        <v>25</v>
      </c>
      <c r="C11733" s="16" t="s">
        <v>19316</v>
      </c>
      <c r="D11733">
        <f t="shared" si="0"/>
        <v>31</v>
      </c>
      <c r="E11733" t="str">
        <f t="shared" si="1"/>
        <v>1,700,000</v>
      </c>
      <c r="F11733" t="str">
        <f t="shared" si="2"/>
        <v/>
      </c>
      <c r="G11733" t="str">
        <f t="shared" si="3"/>
        <v>1,700,000</v>
      </c>
      <c r="H11733" t="s">
        <v>96</v>
      </c>
      <c r="J11733" t="s">
        <v>75</v>
      </c>
      <c r="K11733" t="s">
        <v>101</v>
      </c>
      <c r="L11733">
        <v>1700000</v>
      </c>
      <c r="M11733" t="s">
        <v>5349</v>
      </c>
    </row>
    <row r="11734" spans="1:13">
      <c r="A11734">
        <v>16321</v>
      </c>
      <c r="B11734" t="s">
        <v>25</v>
      </c>
      <c r="C11734" s="16" t="s">
        <v>19317</v>
      </c>
      <c r="D11734">
        <f t="shared" si="0"/>
        <v>31</v>
      </c>
      <c r="E11734" t="str">
        <f t="shared" si="1"/>
        <v>1,350,000</v>
      </c>
      <c r="F11734" t="str">
        <f t="shared" si="2"/>
        <v/>
      </c>
      <c r="G11734" t="str">
        <f t="shared" si="3"/>
        <v>1,350,000</v>
      </c>
      <c r="H11734" t="s">
        <v>96</v>
      </c>
      <c r="J11734" t="s">
        <v>75</v>
      </c>
      <c r="K11734" t="s">
        <v>101</v>
      </c>
      <c r="L11734">
        <v>1350000</v>
      </c>
      <c r="M11734" t="s">
        <v>5556</v>
      </c>
    </row>
    <row r="11735" spans="1:13">
      <c r="A11735">
        <v>16322</v>
      </c>
      <c r="B11735" t="s">
        <v>25</v>
      </c>
      <c r="C11735" s="16" t="s">
        <v>19318</v>
      </c>
      <c r="D11735">
        <f t="shared" si="0"/>
        <v>31</v>
      </c>
      <c r="E11735" t="str">
        <f t="shared" si="1"/>
        <v>1,350,000</v>
      </c>
      <c r="F11735" t="str">
        <f t="shared" si="2"/>
        <v/>
      </c>
      <c r="G11735" t="str">
        <f t="shared" si="3"/>
        <v>1,350,000</v>
      </c>
      <c r="H11735" t="s">
        <v>96</v>
      </c>
      <c r="J11735" t="s">
        <v>75</v>
      </c>
      <c r="K11735" t="s">
        <v>101</v>
      </c>
      <c r="L11735">
        <v>1350000</v>
      </c>
      <c r="M11735" t="s">
        <v>15015</v>
      </c>
    </row>
    <row r="11736" spans="1:13">
      <c r="A11736">
        <v>16323</v>
      </c>
      <c r="B11736" t="s">
        <v>25</v>
      </c>
      <c r="C11736" s="16" t="s">
        <v>19319</v>
      </c>
      <c r="D11736">
        <f t="shared" si="0"/>
        <v>31</v>
      </c>
      <c r="E11736" t="str">
        <f t="shared" si="1"/>
        <v>1,332,000</v>
      </c>
      <c r="F11736" t="str">
        <f t="shared" si="2"/>
        <v/>
      </c>
      <c r="G11736" t="str">
        <f t="shared" si="3"/>
        <v>1,332,000</v>
      </c>
      <c r="H11736" t="s">
        <v>96</v>
      </c>
      <c r="J11736" t="s">
        <v>75</v>
      </c>
      <c r="K11736" t="s">
        <v>101</v>
      </c>
      <c r="L11736">
        <v>1332000</v>
      </c>
      <c r="M11736" t="s">
        <v>4761</v>
      </c>
    </row>
    <row r="11737" spans="1:13">
      <c r="A11737">
        <v>16324</v>
      </c>
      <c r="B11737" t="s">
        <v>25</v>
      </c>
      <c r="C11737" s="16" t="s">
        <v>19320</v>
      </c>
      <c r="D11737">
        <f t="shared" si="0"/>
        <v>31</v>
      </c>
      <c r="E11737" t="str">
        <f t="shared" si="1"/>
        <v>1,000,000</v>
      </c>
      <c r="F11737" t="str">
        <f t="shared" si="2"/>
        <v/>
      </c>
      <c r="G11737" t="str">
        <f t="shared" si="3"/>
        <v>1,000,000</v>
      </c>
      <c r="H11737" t="s">
        <v>96</v>
      </c>
      <c r="J11737" t="s">
        <v>75</v>
      </c>
      <c r="K11737" t="s">
        <v>101</v>
      </c>
      <c r="L11737">
        <v>1000000</v>
      </c>
      <c r="M11737" t="s">
        <v>5888</v>
      </c>
    </row>
    <row r="11738" spans="1:13">
      <c r="A11738">
        <v>16325</v>
      </c>
      <c r="B11738" t="s">
        <v>25</v>
      </c>
      <c r="C11738" s="16" t="s">
        <v>19321</v>
      </c>
      <c r="D11738">
        <f t="shared" si="0"/>
        <v>31</v>
      </c>
      <c r="E11738" t="str">
        <f t="shared" si="1"/>
        <v>805,000</v>
      </c>
      <c r="F11738" t="str">
        <f t="shared" si="2"/>
        <v/>
      </c>
      <c r="G11738" t="str">
        <f t="shared" si="3"/>
        <v>805,000</v>
      </c>
      <c r="H11738" t="s">
        <v>96</v>
      </c>
      <c r="J11738" t="s">
        <v>75</v>
      </c>
      <c r="K11738" t="s">
        <v>101</v>
      </c>
      <c r="L11738">
        <v>805000</v>
      </c>
      <c r="M11738" t="s">
        <v>5160</v>
      </c>
    </row>
    <row r="11739" spans="1:13">
      <c r="A11739">
        <v>16326</v>
      </c>
      <c r="B11739" t="s">
        <v>25</v>
      </c>
      <c r="C11739" s="16" t="s">
        <v>19322</v>
      </c>
      <c r="D11739">
        <f t="shared" si="0"/>
        <v>31</v>
      </c>
      <c r="E11739" t="str">
        <f t="shared" si="1"/>
        <v>650,000</v>
      </c>
      <c r="F11739" t="str">
        <f t="shared" si="2"/>
        <v/>
      </c>
      <c r="G11739" t="str">
        <f t="shared" si="3"/>
        <v>650,000</v>
      </c>
      <c r="H11739" t="s">
        <v>96</v>
      </c>
      <c r="J11739" t="s">
        <v>75</v>
      </c>
      <c r="K11739" t="s">
        <v>101</v>
      </c>
      <c r="L11739">
        <v>650000</v>
      </c>
      <c r="M11739" t="s">
        <v>5259</v>
      </c>
    </row>
    <row r="11740" spans="1:13">
      <c r="A11740">
        <v>16327</v>
      </c>
      <c r="B11740" t="s">
        <v>25</v>
      </c>
      <c r="C11740" s="16" t="s">
        <v>19323</v>
      </c>
      <c r="D11740">
        <f t="shared" si="0"/>
        <v>31</v>
      </c>
      <c r="E11740" t="str">
        <f t="shared" si="1"/>
        <v>500,000</v>
      </c>
      <c r="F11740" t="str">
        <f t="shared" si="2"/>
        <v/>
      </c>
      <c r="G11740" t="str">
        <f t="shared" si="3"/>
        <v>500,000</v>
      </c>
      <c r="H11740" t="s">
        <v>96</v>
      </c>
      <c r="J11740" t="s">
        <v>75</v>
      </c>
      <c r="K11740" t="s">
        <v>101</v>
      </c>
      <c r="L11740">
        <v>500000</v>
      </c>
      <c r="M11740" t="s">
        <v>4899</v>
      </c>
    </row>
    <row r="11741" spans="1:13">
      <c r="A11741">
        <v>16328</v>
      </c>
      <c r="B11741" t="s">
        <v>25</v>
      </c>
      <c r="C11741" s="16" t="s">
        <v>18946</v>
      </c>
      <c r="D11741">
        <f t="shared" si="0"/>
        <v>31</v>
      </c>
      <c r="E11741" t="str">
        <f t="shared" si="1"/>
        <v>456,000</v>
      </c>
      <c r="F11741" t="str">
        <f t="shared" si="2"/>
        <v/>
      </c>
      <c r="G11741" t="str">
        <f t="shared" si="3"/>
        <v>456,000</v>
      </c>
      <c r="H11741" t="s">
        <v>96</v>
      </c>
      <c r="J11741" t="s">
        <v>75</v>
      </c>
      <c r="K11741" t="s">
        <v>101</v>
      </c>
      <c r="L11741">
        <v>456000</v>
      </c>
      <c r="M11741" t="s">
        <v>4704</v>
      </c>
    </row>
    <row r="11742" spans="1:13">
      <c r="A11742">
        <v>16329</v>
      </c>
      <c r="B11742" t="s">
        <v>25</v>
      </c>
      <c r="C11742" s="16" t="s">
        <v>19324</v>
      </c>
      <c r="D11742">
        <f t="shared" si="0"/>
        <v>31</v>
      </c>
      <c r="E11742" t="str">
        <f t="shared" si="1"/>
        <v>450,000</v>
      </c>
      <c r="F11742" t="str">
        <f t="shared" si="2"/>
        <v/>
      </c>
      <c r="G11742" t="str">
        <f t="shared" si="3"/>
        <v>450,000</v>
      </c>
      <c r="H11742" t="s">
        <v>96</v>
      </c>
      <c r="J11742" t="s">
        <v>75</v>
      </c>
      <c r="K11742" t="s">
        <v>101</v>
      </c>
      <c r="L11742">
        <v>450000</v>
      </c>
      <c r="M11742" t="s">
        <v>4580</v>
      </c>
    </row>
    <row r="11743" spans="1:13">
      <c r="A11743">
        <v>16330</v>
      </c>
      <c r="B11743" t="s">
        <v>25</v>
      </c>
      <c r="C11743" s="16" t="s">
        <v>19325</v>
      </c>
      <c r="D11743">
        <f t="shared" si="0"/>
        <v>31</v>
      </c>
      <c r="E11743" t="str">
        <f t="shared" si="1"/>
        <v>410,000</v>
      </c>
      <c r="F11743" t="str">
        <f t="shared" si="2"/>
        <v/>
      </c>
      <c r="G11743" t="str">
        <f t="shared" si="3"/>
        <v>410,000</v>
      </c>
      <c r="H11743" t="s">
        <v>96</v>
      </c>
      <c r="J11743" t="s">
        <v>75</v>
      </c>
      <c r="K11743" t="s">
        <v>101</v>
      </c>
      <c r="L11743">
        <v>410000</v>
      </c>
      <c r="M11743" t="s">
        <v>5423</v>
      </c>
    </row>
    <row r="11744" spans="1:13">
      <c r="A11744">
        <v>16331</v>
      </c>
      <c r="B11744" t="s">
        <v>25</v>
      </c>
      <c r="C11744" s="16" t="s">
        <v>18947</v>
      </c>
      <c r="D11744">
        <f t="shared" si="0"/>
        <v>31</v>
      </c>
      <c r="E11744" t="str">
        <f t="shared" si="1"/>
        <v>335,000</v>
      </c>
      <c r="F11744" t="str">
        <f t="shared" si="2"/>
        <v/>
      </c>
      <c r="G11744" t="str">
        <f t="shared" si="3"/>
        <v>335,000</v>
      </c>
      <c r="H11744" t="s">
        <v>96</v>
      </c>
      <c r="J11744" t="s">
        <v>75</v>
      </c>
      <c r="K11744" t="s">
        <v>101</v>
      </c>
      <c r="L11744">
        <v>335000</v>
      </c>
      <c r="M11744" t="s">
        <v>5691</v>
      </c>
    </row>
    <row r="11745" spans="1:13">
      <c r="A11745">
        <v>16332</v>
      </c>
      <c r="B11745" t="s">
        <v>25</v>
      </c>
      <c r="C11745" s="16" t="s">
        <v>19326</v>
      </c>
      <c r="D11745">
        <f t="shared" si="0"/>
        <v>31</v>
      </c>
      <c r="E11745" t="str">
        <f t="shared" si="1"/>
        <v>130,000</v>
      </c>
      <c r="F11745" t="str">
        <f t="shared" si="2"/>
        <v/>
      </c>
      <c r="G11745" t="str">
        <f t="shared" si="3"/>
        <v>130,000</v>
      </c>
      <c r="H11745" t="s">
        <v>96</v>
      </c>
      <c r="J11745" t="s">
        <v>75</v>
      </c>
      <c r="K11745" t="s">
        <v>101</v>
      </c>
      <c r="L11745">
        <v>130000</v>
      </c>
      <c r="M11745" t="s">
        <v>5852</v>
      </c>
    </row>
    <row r="11746" spans="1:13">
      <c r="A11746">
        <v>16333</v>
      </c>
      <c r="B11746" t="s">
        <v>25</v>
      </c>
      <c r="C11746" s="16" t="s">
        <v>19327</v>
      </c>
      <c r="D11746">
        <f t="shared" si="0"/>
        <v>31</v>
      </c>
      <c r="E11746" t="str">
        <f t="shared" si="1"/>
        <v>130,000</v>
      </c>
      <c r="F11746" t="str">
        <f t="shared" si="2"/>
        <v/>
      </c>
      <c r="G11746" t="str">
        <f t="shared" si="3"/>
        <v>130,000</v>
      </c>
      <c r="H11746" t="s">
        <v>96</v>
      </c>
      <c r="J11746" t="s">
        <v>75</v>
      </c>
      <c r="K11746" t="s">
        <v>101</v>
      </c>
      <c r="L11746">
        <v>130000</v>
      </c>
      <c r="M11746" t="s">
        <v>19328</v>
      </c>
    </row>
    <row r="11747" spans="1:13">
      <c r="A11747">
        <v>16334</v>
      </c>
      <c r="B11747" t="s">
        <v>25</v>
      </c>
      <c r="C11747" s="16" t="s">
        <v>19329</v>
      </c>
      <c r="D11747">
        <f t="shared" si="0"/>
        <v>31</v>
      </c>
      <c r="E11747" t="str">
        <f t="shared" si="1"/>
        <v>130,000</v>
      </c>
      <c r="F11747" t="str">
        <f t="shared" si="2"/>
        <v/>
      </c>
      <c r="G11747" t="str">
        <f t="shared" si="3"/>
        <v>130,000</v>
      </c>
      <c r="H11747" t="s">
        <v>96</v>
      </c>
      <c r="J11747" t="s">
        <v>75</v>
      </c>
      <c r="K11747" t="s">
        <v>101</v>
      </c>
      <c r="L11747">
        <v>130000</v>
      </c>
      <c r="M11747" t="s">
        <v>5864</v>
      </c>
    </row>
    <row r="11748" spans="1:13">
      <c r="A11748">
        <v>16335</v>
      </c>
      <c r="B11748" t="s">
        <v>25</v>
      </c>
      <c r="C11748" s="16" t="s">
        <v>19330</v>
      </c>
      <c r="D11748">
        <f t="shared" si="0"/>
        <v>31</v>
      </c>
      <c r="E11748" t="str">
        <f t="shared" si="1"/>
        <v>130,000</v>
      </c>
      <c r="F11748" t="str">
        <f t="shared" si="2"/>
        <v/>
      </c>
      <c r="G11748" t="str">
        <f t="shared" si="3"/>
        <v>130,000</v>
      </c>
      <c r="H11748" t="s">
        <v>96</v>
      </c>
      <c r="J11748" t="s">
        <v>75</v>
      </c>
      <c r="K11748" t="s">
        <v>101</v>
      </c>
      <c r="L11748">
        <v>130000</v>
      </c>
      <c r="M11748" t="s">
        <v>4942</v>
      </c>
    </row>
    <row r="11749" spans="1:13">
      <c r="A11749">
        <v>16337</v>
      </c>
      <c r="B11749" t="s">
        <v>25</v>
      </c>
      <c r="C11749" s="16" t="s">
        <v>19331</v>
      </c>
      <c r="D11749">
        <f t="shared" si="0"/>
        <v>31</v>
      </c>
      <c r="E11749" t="str">
        <f t="shared" si="1"/>
        <v>2,275,000</v>
      </c>
      <c r="F11749" t="str">
        <f t="shared" si="2"/>
        <v/>
      </c>
      <c r="G11749" t="str">
        <f t="shared" si="3"/>
        <v>2,275,000</v>
      </c>
      <c r="H11749" t="s">
        <v>96</v>
      </c>
      <c r="J11749" t="s">
        <v>76</v>
      </c>
      <c r="K11749" t="s">
        <v>101</v>
      </c>
      <c r="L11749">
        <v>2275000</v>
      </c>
      <c r="M11749" t="s">
        <v>6081</v>
      </c>
    </row>
    <row r="11750" spans="1:13">
      <c r="A11750">
        <v>16338</v>
      </c>
      <c r="B11750" t="s">
        <v>25</v>
      </c>
      <c r="C11750" s="16" t="s">
        <v>19332</v>
      </c>
      <c r="D11750">
        <f t="shared" si="0"/>
        <v>31</v>
      </c>
      <c r="E11750" t="str">
        <f t="shared" si="1"/>
        <v>1,950,000</v>
      </c>
      <c r="F11750" t="str">
        <f t="shared" si="2"/>
        <v/>
      </c>
      <c r="G11750" t="str">
        <f t="shared" si="3"/>
        <v>1,950,000</v>
      </c>
      <c r="H11750" t="s">
        <v>96</v>
      </c>
      <c r="J11750" t="s">
        <v>76</v>
      </c>
      <c r="K11750" t="s">
        <v>101</v>
      </c>
      <c r="L11750">
        <v>1950000</v>
      </c>
      <c r="M11750" t="s">
        <v>5436</v>
      </c>
    </row>
    <row r="11751" spans="1:13">
      <c r="A11751">
        <v>16339</v>
      </c>
      <c r="B11751" t="s">
        <v>25</v>
      </c>
      <c r="C11751" s="16" t="s">
        <v>19333</v>
      </c>
      <c r="D11751">
        <f t="shared" si="0"/>
        <v>31</v>
      </c>
      <c r="E11751" t="str">
        <f t="shared" si="1"/>
        <v>1,428,000</v>
      </c>
      <c r="F11751" t="str">
        <f t="shared" si="2"/>
        <v/>
      </c>
      <c r="G11751" t="str">
        <f t="shared" si="3"/>
        <v>1,428,000</v>
      </c>
      <c r="H11751" t="s">
        <v>96</v>
      </c>
      <c r="J11751" t="s">
        <v>76</v>
      </c>
      <c r="K11751" t="s">
        <v>101</v>
      </c>
      <c r="L11751">
        <v>1428000</v>
      </c>
      <c r="M11751" t="s">
        <v>5264</v>
      </c>
    </row>
    <row r="11752" spans="1:13">
      <c r="A11752">
        <v>16340</v>
      </c>
      <c r="B11752" t="s">
        <v>25</v>
      </c>
      <c r="C11752" s="16" t="s">
        <v>19334</v>
      </c>
      <c r="D11752">
        <f t="shared" si="0"/>
        <v>31</v>
      </c>
      <c r="E11752" t="str">
        <f t="shared" si="1"/>
        <v>975,000</v>
      </c>
      <c r="F11752" t="str">
        <f t="shared" si="2"/>
        <v/>
      </c>
      <c r="G11752" t="str">
        <f t="shared" si="3"/>
        <v>975,000</v>
      </c>
      <c r="H11752" t="s">
        <v>96</v>
      </c>
      <c r="J11752" t="s">
        <v>76</v>
      </c>
      <c r="K11752" t="s">
        <v>101</v>
      </c>
      <c r="L11752">
        <v>975000</v>
      </c>
      <c r="M11752" t="s">
        <v>5601</v>
      </c>
    </row>
    <row r="11753" spans="1:13">
      <c r="A11753">
        <v>16341</v>
      </c>
      <c r="B11753" t="s">
        <v>25</v>
      </c>
      <c r="C11753" s="16" t="s">
        <v>19335</v>
      </c>
      <c r="D11753">
        <f t="shared" si="0"/>
        <v>31</v>
      </c>
      <c r="E11753" t="str">
        <f t="shared" si="1"/>
        <v>950,000</v>
      </c>
      <c r="F11753" t="str">
        <f t="shared" si="2"/>
        <v/>
      </c>
      <c r="G11753" t="str">
        <f t="shared" si="3"/>
        <v>950,000</v>
      </c>
      <c r="H11753" t="s">
        <v>96</v>
      </c>
      <c r="J11753" t="s">
        <v>76</v>
      </c>
      <c r="K11753" t="s">
        <v>101</v>
      </c>
      <c r="L11753">
        <v>950000</v>
      </c>
      <c r="M11753" t="s">
        <v>5463</v>
      </c>
    </row>
    <row r="11754" spans="1:13">
      <c r="A11754">
        <v>16342</v>
      </c>
      <c r="B11754" t="s">
        <v>25</v>
      </c>
      <c r="C11754" s="16" t="s">
        <v>19336</v>
      </c>
      <c r="D11754">
        <f t="shared" si="0"/>
        <v>31</v>
      </c>
      <c r="E11754" t="str">
        <f t="shared" si="1"/>
        <v>925,000</v>
      </c>
      <c r="F11754" t="str">
        <f t="shared" si="2"/>
        <v/>
      </c>
      <c r="G11754" t="str">
        <f t="shared" si="3"/>
        <v>925,000</v>
      </c>
      <c r="H11754" t="s">
        <v>96</v>
      </c>
      <c r="J11754" t="s">
        <v>76</v>
      </c>
      <c r="K11754" t="s">
        <v>101</v>
      </c>
      <c r="L11754">
        <v>925000</v>
      </c>
      <c r="M11754" t="s">
        <v>5317</v>
      </c>
    </row>
    <row r="11755" spans="1:13">
      <c r="A11755">
        <v>16343</v>
      </c>
      <c r="B11755" t="s">
        <v>25</v>
      </c>
      <c r="C11755" s="16" t="s">
        <v>19337</v>
      </c>
      <c r="D11755">
        <f t="shared" si="0"/>
        <v>31</v>
      </c>
      <c r="E11755" t="str">
        <f t="shared" si="1"/>
        <v>813,000</v>
      </c>
      <c r="F11755" t="str">
        <f t="shared" si="2"/>
        <v/>
      </c>
      <c r="G11755" t="str">
        <f t="shared" si="3"/>
        <v>813,000</v>
      </c>
      <c r="H11755" t="s">
        <v>96</v>
      </c>
      <c r="J11755" t="s">
        <v>76</v>
      </c>
      <c r="K11755" t="s">
        <v>101</v>
      </c>
      <c r="L11755">
        <v>813000</v>
      </c>
      <c r="M11755" t="s">
        <v>6119</v>
      </c>
    </row>
    <row r="11756" spans="1:13">
      <c r="A11756">
        <v>16344</v>
      </c>
      <c r="B11756" t="s">
        <v>25</v>
      </c>
      <c r="C11756" s="16" t="s">
        <v>19338</v>
      </c>
      <c r="D11756">
        <f t="shared" si="0"/>
        <v>31</v>
      </c>
      <c r="E11756" t="str">
        <f t="shared" si="1"/>
        <v>735,000</v>
      </c>
      <c r="F11756" t="str">
        <f t="shared" si="2"/>
        <v/>
      </c>
      <c r="G11756" t="str">
        <f t="shared" si="3"/>
        <v>735,000</v>
      </c>
      <c r="H11756" t="s">
        <v>96</v>
      </c>
      <c r="J11756" t="s">
        <v>76</v>
      </c>
      <c r="K11756" t="s">
        <v>101</v>
      </c>
      <c r="L11756">
        <v>735000</v>
      </c>
      <c r="M11756" t="s">
        <v>5287</v>
      </c>
    </row>
    <row r="11757" spans="1:13">
      <c r="A11757">
        <v>16345</v>
      </c>
      <c r="B11757" t="s">
        <v>25</v>
      </c>
      <c r="C11757" s="16" t="s">
        <v>19339</v>
      </c>
      <c r="D11757">
        <f t="shared" si="0"/>
        <v>31</v>
      </c>
      <c r="E11757" t="str">
        <f t="shared" si="1"/>
        <v>700,000</v>
      </c>
      <c r="F11757" t="str">
        <f t="shared" si="2"/>
        <v/>
      </c>
      <c r="G11757" t="str">
        <f t="shared" si="3"/>
        <v>700,000</v>
      </c>
      <c r="H11757" t="s">
        <v>96</v>
      </c>
      <c r="J11757" t="s">
        <v>76</v>
      </c>
      <c r="K11757" t="s">
        <v>101</v>
      </c>
      <c r="L11757">
        <v>700000</v>
      </c>
      <c r="M11757" t="s">
        <v>4578</v>
      </c>
    </row>
    <row r="11758" spans="1:13">
      <c r="A11758">
        <v>16346</v>
      </c>
      <c r="B11758" t="s">
        <v>25</v>
      </c>
      <c r="C11758" s="16" t="s">
        <v>19340</v>
      </c>
      <c r="D11758">
        <f t="shared" si="0"/>
        <v>31</v>
      </c>
      <c r="E11758" t="str">
        <f t="shared" si="1"/>
        <v>675,000</v>
      </c>
      <c r="F11758" t="str">
        <f t="shared" si="2"/>
        <v/>
      </c>
      <c r="G11758" t="str">
        <f t="shared" si="3"/>
        <v>675,000</v>
      </c>
      <c r="H11758" t="s">
        <v>96</v>
      </c>
      <c r="J11758" t="s">
        <v>76</v>
      </c>
      <c r="K11758" t="s">
        <v>101</v>
      </c>
      <c r="L11758">
        <v>675000</v>
      </c>
      <c r="M11758" t="s">
        <v>6065</v>
      </c>
    </row>
    <row r="11759" spans="1:13">
      <c r="A11759">
        <v>16347</v>
      </c>
      <c r="B11759" t="s">
        <v>25</v>
      </c>
      <c r="C11759" s="16" t="s">
        <v>19341</v>
      </c>
      <c r="D11759">
        <f t="shared" si="0"/>
        <v>31</v>
      </c>
      <c r="E11759" t="str">
        <f t="shared" si="1"/>
        <v>650,000</v>
      </c>
      <c r="F11759" t="str">
        <f t="shared" si="2"/>
        <v/>
      </c>
      <c r="G11759" t="str">
        <f t="shared" si="3"/>
        <v>650,000</v>
      </c>
      <c r="H11759" t="s">
        <v>96</v>
      </c>
      <c r="J11759" t="s">
        <v>76</v>
      </c>
      <c r="K11759" t="s">
        <v>101</v>
      </c>
      <c r="L11759">
        <v>650000</v>
      </c>
      <c r="M11759" t="s">
        <v>5017</v>
      </c>
    </row>
    <row r="11760" spans="1:13">
      <c r="A11760">
        <v>16348</v>
      </c>
      <c r="B11760" t="s">
        <v>25</v>
      </c>
      <c r="C11760" s="16" t="s">
        <v>19342</v>
      </c>
      <c r="D11760">
        <f t="shared" si="0"/>
        <v>31</v>
      </c>
      <c r="E11760" t="str">
        <f t="shared" si="1"/>
        <v>535,000</v>
      </c>
      <c r="F11760" t="str">
        <f t="shared" si="2"/>
        <v/>
      </c>
      <c r="G11760" t="str">
        <f t="shared" si="3"/>
        <v>535,000</v>
      </c>
      <c r="H11760" t="s">
        <v>96</v>
      </c>
      <c r="J11760" t="s">
        <v>76</v>
      </c>
      <c r="K11760" t="s">
        <v>101</v>
      </c>
      <c r="L11760">
        <v>535000</v>
      </c>
      <c r="M11760" t="s">
        <v>4864</v>
      </c>
    </row>
    <row r="11761" spans="1:13">
      <c r="A11761">
        <v>16349</v>
      </c>
      <c r="B11761" t="s">
        <v>25</v>
      </c>
      <c r="C11761" s="16" t="s">
        <v>18960</v>
      </c>
      <c r="D11761">
        <f t="shared" si="0"/>
        <v>31</v>
      </c>
      <c r="E11761" t="str">
        <f t="shared" si="1"/>
        <v>469,000</v>
      </c>
      <c r="F11761" t="str">
        <f t="shared" si="2"/>
        <v/>
      </c>
      <c r="G11761" t="str">
        <f t="shared" si="3"/>
        <v>469,000</v>
      </c>
      <c r="H11761" t="s">
        <v>96</v>
      </c>
      <c r="J11761" t="s">
        <v>76</v>
      </c>
      <c r="K11761" t="s">
        <v>101</v>
      </c>
      <c r="L11761">
        <v>469000</v>
      </c>
      <c r="M11761" t="s">
        <v>5713</v>
      </c>
    </row>
    <row r="11762" spans="1:13">
      <c r="A11762">
        <v>16350</v>
      </c>
      <c r="B11762" t="s">
        <v>25</v>
      </c>
      <c r="C11762" s="16" t="s">
        <v>19343</v>
      </c>
      <c r="D11762">
        <f t="shared" si="0"/>
        <v>31</v>
      </c>
      <c r="E11762" t="str">
        <f t="shared" si="1"/>
        <v>263,000</v>
      </c>
      <c r="F11762" t="str">
        <f t="shared" si="2"/>
        <v/>
      </c>
      <c r="G11762" t="str">
        <f t="shared" si="3"/>
        <v>263,000</v>
      </c>
      <c r="H11762" t="s">
        <v>96</v>
      </c>
      <c r="J11762" t="s">
        <v>76</v>
      </c>
      <c r="K11762" t="s">
        <v>101</v>
      </c>
      <c r="L11762">
        <v>263000</v>
      </c>
      <c r="M11762" t="s">
        <v>5172</v>
      </c>
    </row>
    <row r="11763" spans="1:13">
      <c r="A11763">
        <v>16351</v>
      </c>
      <c r="B11763" t="s">
        <v>25</v>
      </c>
      <c r="C11763" s="16" t="s">
        <v>19344</v>
      </c>
      <c r="D11763">
        <f t="shared" si="0"/>
        <v>31</v>
      </c>
      <c r="E11763" t="str">
        <f t="shared" si="1"/>
        <v>250,000</v>
      </c>
      <c r="F11763" t="str">
        <f t="shared" si="2"/>
        <v/>
      </c>
      <c r="G11763" t="str">
        <f t="shared" si="3"/>
        <v>250,000</v>
      </c>
      <c r="H11763" t="s">
        <v>96</v>
      </c>
      <c r="J11763" t="s">
        <v>76</v>
      </c>
      <c r="K11763" t="s">
        <v>101</v>
      </c>
      <c r="L11763">
        <v>250000</v>
      </c>
      <c r="M11763" t="s">
        <v>4748</v>
      </c>
    </row>
    <row r="11764" spans="1:13">
      <c r="A11764">
        <v>16353</v>
      </c>
      <c r="B11764" t="s">
        <v>25</v>
      </c>
      <c r="C11764" s="16" t="s">
        <v>19345</v>
      </c>
      <c r="D11764">
        <f t="shared" si="0"/>
        <v>31</v>
      </c>
      <c r="E11764" t="str">
        <f t="shared" si="1"/>
        <v>2,013,000</v>
      </c>
      <c r="F11764" t="str">
        <f t="shared" si="2"/>
        <v/>
      </c>
      <c r="G11764" t="str">
        <f t="shared" si="3"/>
        <v>2,013,000</v>
      </c>
      <c r="H11764" t="s">
        <v>96</v>
      </c>
      <c r="J11764" t="s">
        <v>79</v>
      </c>
      <c r="K11764" t="s">
        <v>101</v>
      </c>
      <c r="L11764">
        <v>2013000</v>
      </c>
      <c r="M11764" t="s">
        <v>5433</v>
      </c>
    </row>
    <row r="11765" spans="1:13">
      <c r="A11765">
        <v>16354</v>
      </c>
      <c r="B11765" t="s">
        <v>25</v>
      </c>
      <c r="C11765" s="16" t="s">
        <v>19346</v>
      </c>
      <c r="D11765">
        <f t="shared" si="0"/>
        <v>31</v>
      </c>
      <c r="E11765" t="str">
        <f t="shared" si="1"/>
        <v>1,787,000</v>
      </c>
      <c r="F11765" t="str">
        <f t="shared" si="2"/>
        <v/>
      </c>
      <c r="G11765" t="str">
        <f t="shared" si="3"/>
        <v>1,787,000</v>
      </c>
      <c r="H11765" t="s">
        <v>96</v>
      </c>
      <c r="J11765" t="s">
        <v>79</v>
      </c>
      <c r="K11765" t="s">
        <v>101</v>
      </c>
      <c r="L11765">
        <v>1787000</v>
      </c>
      <c r="M11765" t="s">
        <v>6048</v>
      </c>
    </row>
    <row r="11766" spans="1:13">
      <c r="A11766">
        <v>16355</v>
      </c>
      <c r="B11766" t="s">
        <v>25</v>
      </c>
      <c r="C11766" s="16" t="s">
        <v>19347</v>
      </c>
      <c r="D11766">
        <f t="shared" si="0"/>
        <v>31</v>
      </c>
      <c r="E11766" t="str">
        <f t="shared" si="1"/>
        <v>1,700,000</v>
      </c>
      <c r="F11766" t="str">
        <f t="shared" si="2"/>
        <v/>
      </c>
      <c r="G11766" t="str">
        <f t="shared" si="3"/>
        <v>1,700,000</v>
      </c>
      <c r="H11766" t="s">
        <v>96</v>
      </c>
      <c r="J11766" t="s">
        <v>79</v>
      </c>
      <c r="K11766" t="s">
        <v>101</v>
      </c>
      <c r="L11766">
        <v>1700000</v>
      </c>
      <c r="M11766" t="s">
        <v>4726</v>
      </c>
    </row>
    <row r="11767" spans="1:13">
      <c r="A11767">
        <v>16356</v>
      </c>
      <c r="B11767" t="s">
        <v>25</v>
      </c>
      <c r="C11767" s="16" t="s">
        <v>18970</v>
      </c>
      <c r="D11767">
        <f t="shared" si="0"/>
        <v>31</v>
      </c>
      <c r="E11767" t="str">
        <f t="shared" si="1"/>
        <v>1,378,000</v>
      </c>
      <c r="F11767" t="str">
        <f t="shared" si="2"/>
        <v/>
      </c>
      <c r="G11767" t="str">
        <f t="shared" si="3"/>
        <v>1,378,000</v>
      </c>
      <c r="H11767" t="s">
        <v>96</v>
      </c>
      <c r="J11767" t="s">
        <v>79</v>
      </c>
      <c r="K11767" t="s">
        <v>101</v>
      </c>
      <c r="L11767">
        <v>1378000</v>
      </c>
      <c r="M11767" t="s">
        <v>4818</v>
      </c>
    </row>
    <row r="11768" spans="1:13">
      <c r="A11768">
        <v>16357</v>
      </c>
      <c r="B11768" t="s">
        <v>25</v>
      </c>
      <c r="C11768" s="16" t="s">
        <v>19348</v>
      </c>
      <c r="D11768">
        <f t="shared" si="0"/>
        <v>31</v>
      </c>
      <c r="E11768" t="str">
        <f t="shared" si="1"/>
        <v>1,200,000</v>
      </c>
      <c r="F11768" t="str">
        <f t="shared" si="2"/>
        <v/>
      </c>
      <c r="G11768" t="str">
        <f t="shared" si="3"/>
        <v>1,200,000</v>
      </c>
      <c r="H11768" t="s">
        <v>96</v>
      </c>
      <c r="J11768" t="s">
        <v>79</v>
      </c>
      <c r="K11768" t="s">
        <v>101</v>
      </c>
      <c r="L11768">
        <v>1200000</v>
      </c>
      <c r="M11768" t="s">
        <v>6175</v>
      </c>
    </row>
    <row r="11769" spans="1:13">
      <c r="A11769">
        <v>16358</v>
      </c>
      <c r="B11769" t="s">
        <v>25</v>
      </c>
      <c r="C11769" s="16" t="s">
        <v>19349</v>
      </c>
      <c r="D11769">
        <f t="shared" si="0"/>
        <v>31</v>
      </c>
      <c r="E11769" t="str">
        <f t="shared" si="1"/>
        <v>1,000,000</v>
      </c>
      <c r="F11769" t="str">
        <f t="shared" si="2"/>
        <v/>
      </c>
      <c r="G11769" t="str">
        <f t="shared" si="3"/>
        <v>1,000,000</v>
      </c>
      <c r="H11769" t="s">
        <v>96</v>
      </c>
      <c r="J11769" t="s">
        <v>79</v>
      </c>
      <c r="K11769" t="s">
        <v>101</v>
      </c>
      <c r="L11769">
        <v>1000000</v>
      </c>
      <c r="M11769" t="s">
        <v>6168</v>
      </c>
    </row>
    <row r="11770" spans="1:13">
      <c r="A11770">
        <v>16359</v>
      </c>
      <c r="B11770" t="s">
        <v>25</v>
      </c>
      <c r="C11770" s="16" t="s">
        <v>19350</v>
      </c>
      <c r="D11770">
        <f t="shared" si="0"/>
        <v>31</v>
      </c>
      <c r="E11770" t="str">
        <f t="shared" si="1"/>
        <v>725,000</v>
      </c>
      <c r="F11770" t="str">
        <f t="shared" si="2"/>
        <v/>
      </c>
      <c r="G11770" t="str">
        <f t="shared" si="3"/>
        <v>725,000</v>
      </c>
      <c r="H11770" t="s">
        <v>96</v>
      </c>
      <c r="J11770" t="s">
        <v>79</v>
      </c>
      <c r="K11770" t="s">
        <v>101</v>
      </c>
      <c r="L11770">
        <v>725000</v>
      </c>
      <c r="M11770" t="s">
        <v>4873</v>
      </c>
    </row>
    <row r="11771" spans="1:13">
      <c r="A11771">
        <v>16360</v>
      </c>
      <c r="B11771" t="s">
        <v>25</v>
      </c>
      <c r="C11771" s="16" t="s">
        <v>19351</v>
      </c>
      <c r="D11771">
        <f t="shared" si="0"/>
        <v>31</v>
      </c>
      <c r="E11771" t="str">
        <f t="shared" si="1"/>
        <v>561,000</v>
      </c>
      <c r="F11771" t="str">
        <f t="shared" si="2"/>
        <v/>
      </c>
      <c r="G11771" t="str">
        <f t="shared" si="3"/>
        <v>561,000</v>
      </c>
      <c r="H11771" t="s">
        <v>96</v>
      </c>
      <c r="J11771" t="s">
        <v>79</v>
      </c>
      <c r="K11771" t="s">
        <v>101</v>
      </c>
      <c r="L11771">
        <v>561000</v>
      </c>
      <c r="M11771" t="s">
        <v>5292</v>
      </c>
    </row>
    <row r="11772" spans="1:13">
      <c r="A11772">
        <v>16361</v>
      </c>
      <c r="B11772" t="s">
        <v>25</v>
      </c>
      <c r="C11772" s="16" t="s">
        <v>19352</v>
      </c>
      <c r="D11772">
        <f t="shared" si="0"/>
        <v>31</v>
      </c>
      <c r="E11772" t="str">
        <f t="shared" si="1"/>
        <v>550,000</v>
      </c>
      <c r="F11772" t="str">
        <f t="shared" si="2"/>
        <v/>
      </c>
      <c r="G11772" t="str">
        <f t="shared" si="3"/>
        <v>550,000</v>
      </c>
      <c r="H11772" t="s">
        <v>96</v>
      </c>
      <c r="J11772" t="s">
        <v>79</v>
      </c>
      <c r="K11772" t="s">
        <v>101</v>
      </c>
      <c r="L11772">
        <v>550000</v>
      </c>
      <c r="M11772" t="s">
        <v>4878</v>
      </c>
    </row>
    <row r="11773" spans="1:13">
      <c r="A11773">
        <v>16362</v>
      </c>
      <c r="B11773" t="s">
        <v>25</v>
      </c>
      <c r="C11773" s="16" t="s">
        <v>19353</v>
      </c>
      <c r="D11773">
        <f t="shared" si="0"/>
        <v>31</v>
      </c>
      <c r="E11773" t="str">
        <f t="shared" si="1"/>
        <v>494,000</v>
      </c>
      <c r="F11773" t="str">
        <f t="shared" si="2"/>
        <v/>
      </c>
      <c r="G11773" t="str">
        <f t="shared" si="3"/>
        <v>494,000</v>
      </c>
      <c r="H11773" t="s">
        <v>96</v>
      </c>
      <c r="J11773" t="s">
        <v>79</v>
      </c>
      <c r="K11773" t="s">
        <v>101</v>
      </c>
      <c r="L11773">
        <v>494000</v>
      </c>
      <c r="M11773" t="s">
        <v>4527</v>
      </c>
    </row>
    <row r="11774" spans="1:13">
      <c r="A11774">
        <v>16363</v>
      </c>
      <c r="B11774" t="s">
        <v>25</v>
      </c>
      <c r="C11774" s="16" t="s">
        <v>19354</v>
      </c>
      <c r="D11774">
        <f t="shared" si="0"/>
        <v>31</v>
      </c>
      <c r="E11774" t="str">
        <f t="shared" si="1"/>
        <v>474,000</v>
      </c>
      <c r="F11774" t="str">
        <f t="shared" si="2"/>
        <v/>
      </c>
      <c r="G11774" t="str">
        <f t="shared" si="3"/>
        <v>474,000</v>
      </c>
      <c r="H11774" t="s">
        <v>96</v>
      </c>
      <c r="J11774" t="s">
        <v>79</v>
      </c>
      <c r="K11774" t="s">
        <v>101</v>
      </c>
      <c r="L11774">
        <v>474000</v>
      </c>
      <c r="M11774" t="s">
        <v>4813</v>
      </c>
    </row>
    <row r="11775" spans="1:13">
      <c r="A11775">
        <v>16364</v>
      </c>
      <c r="B11775" t="s">
        <v>25</v>
      </c>
      <c r="C11775" s="16" t="s">
        <v>19355</v>
      </c>
      <c r="D11775">
        <f t="shared" si="0"/>
        <v>31</v>
      </c>
      <c r="E11775" t="str">
        <f t="shared" si="1"/>
        <v>450,000</v>
      </c>
      <c r="F11775" t="str">
        <f t="shared" si="2"/>
        <v/>
      </c>
      <c r="G11775" t="str">
        <f t="shared" si="3"/>
        <v>450,000</v>
      </c>
      <c r="H11775" t="s">
        <v>96</v>
      </c>
      <c r="J11775" t="s">
        <v>79</v>
      </c>
      <c r="K11775" t="s">
        <v>101</v>
      </c>
      <c r="L11775">
        <v>450000</v>
      </c>
      <c r="M11775" t="s">
        <v>5585</v>
      </c>
    </row>
    <row r="11776" spans="1:13">
      <c r="A11776">
        <v>16365</v>
      </c>
      <c r="B11776" t="s">
        <v>25</v>
      </c>
      <c r="C11776" s="16" t="s">
        <v>19356</v>
      </c>
      <c r="D11776">
        <f t="shared" si="0"/>
        <v>31</v>
      </c>
      <c r="E11776" t="str">
        <f t="shared" si="1"/>
        <v>150,000</v>
      </c>
      <c r="F11776" t="str">
        <f t="shared" si="2"/>
        <v/>
      </c>
      <c r="G11776" t="str">
        <f t="shared" si="3"/>
        <v>150,000</v>
      </c>
      <c r="H11776" t="s">
        <v>96</v>
      </c>
      <c r="J11776" t="s">
        <v>79</v>
      </c>
      <c r="K11776" t="s">
        <v>101</v>
      </c>
      <c r="L11776">
        <v>150000</v>
      </c>
      <c r="M11776" t="s">
        <v>5474</v>
      </c>
    </row>
    <row r="11777" spans="1:13">
      <c r="A11777">
        <v>16366</v>
      </c>
      <c r="B11777" t="s">
        <v>25</v>
      </c>
      <c r="C11777" s="16" t="s">
        <v>19357</v>
      </c>
      <c r="D11777">
        <f t="shared" si="0"/>
        <v>31</v>
      </c>
      <c r="E11777" t="str">
        <f t="shared" si="1"/>
        <v>130,000</v>
      </c>
      <c r="F11777" t="str">
        <f t="shared" si="2"/>
        <v/>
      </c>
      <c r="G11777" t="str">
        <f t="shared" si="3"/>
        <v>130,000</v>
      </c>
      <c r="H11777" t="s">
        <v>96</v>
      </c>
      <c r="J11777" t="s">
        <v>79</v>
      </c>
      <c r="K11777" t="s">
        <v>101</v>
      </c>
      <c r="L11777">
        <v>130000</v>
      </c>
      <c r="M11777" t="s">
        <v>5862</v>
      </c>
    </row>
    <row r="11778" spans="1:13">
      <c r="A11778">
        <v>16367</v>
      </c>
      <c r="B11778" t="s">
        <v>25</v>
      </c>
      <c r="C11778" s="16" t="s">
        <v>19358</v>
      </c>
      <c r="D11778">
        <f t="shared" si="0"/>
        <v>31</v>
      </c>
      <c r="E11778" t="str">
        <f t="shared" si="1"/>
        <v>130,000</v>
      </c>
      <c r="F11778" t="str">
        <f t="shared" si="2"/>
        <v/>
      </c>
      <c r="G11778" t="str">
        <f t="shared" si="3"/>
        <v>130,000</v>
      </c>
      <c r="H11778" t="s">
        <v>96</v>
      </c>
      <c r="J11778" t="s">
        <v>79</v>
      </c>
      <c r="K11778" t="s">
        <v>101</v>
      </c>
      <c r="L11778">
        <v>130000</v>
      </c>
      <c r="M11778" t="s">
        <v>5040</v>
      </c>
    </row>
    <row r="11779" spans="1:13">
      <c r="A11779">
        <v>16369</v>
      </c>
      <c r="B11779" t="s">
        <v>25</v>
      </c>
      <c r="C11779" s="16" t="s">
        <v>18977</v>
      </c>
      <c r="D11779">
        <f t="shared" si="0"/>
        <v>31</v>
      </c>
      <c r="E11779" t="str">
        <f t="shared" si="1"/>
        <v>2,685,000</v>
      </c>
      <c r="F11779" t="str">
        <f t="shared" si="2"/>
        <v/>
      </c>
      <c r="G11779" t="str">
        <f t="shared" si="3"/>
        <v>2,685,000</v>
      </c>
      <c r="H11779" t="s">
        <v>96</v>
      </c>
      <c r="J11779" t="s">
        <v>81</v>
      </c>
      <c r="K11779" t="s">
        <v>101</v>
      </c>
      <c r="L11779">
        <v>2685000</v>
      </c>
      <c r="M11779" t="s">
        <v>5802</v>
      </c>
    </row>
    <row r="11780" spans="1:13">
      <c r="A11780">
        <v>16370</v>
      </c>
      <c r="B11780" t="s">
        <v>25</v>
      </c>
      <c r="C11780" s="16" t="s">
        <v>18978</v>
      </c>
      <c r="D11780">
        <f t="shared" si="0"/>
        <v>31</v>
      </c>
      <c r="E11780" t="str">
        <f t="shared" si="1"/>
        <v>2,333,000</v>
      </c>
      <c r="F11780" t="str">
        <f t="shared" si="2"/>
        <v/>
      </c>
      <c r="G11780" t="str">
        <f t="shared" si="3"/>
        <v>2,333,000</v>
      </c>
      <c r="H11780" t="s">
        <v>96</v>
      </c>
      <c r="J11780" t="s">
        <v>81</v>
      </c>
      <c r="K11780" t="s">
        <v>101</v>
      </c>
      <c r="L11780">
        <v>2333000</v>
      </c>
      <c r="M11780" t="s">
        <v>6174</v>
      </c>
    </row>
    <row r="11781" spans="1:13">
      <c r="A11781">
        <v>16371</v>
      </c>
      <c r="B11781" t="s">
        <v>25</v>
      </c>
      <c r="C11781" s="16" t="s">
        <v>19359</v>
      </c>
      <c r="D11781">
        <f t="shared" si="0"/>
        <v>31</v>
      </c>
      <c r="E11781" t="str">
        <f t="shared" si="1"/>
        <v>1,289,000</v>
      </c>
      <c r="F11781" t="str">
        <f t="shared" si="2"/>
        <v/>
      </c>
      <c r="G11781" t="str">
        <f t="shared" si="3"/>
        <v>1,289,000</v>
      </c>
      <c r="H11781" t="s">
        <v>96</v>
      </c>
      <c r="J11781" t="s">
        <v>81</v>
      </c>
      <c r="K11781" t="s">
        <v>101</v>
      </c>
      <c r="L11781">
        <v>1289000</v>
      </c>
      <c r="M11781" t="s">
        <v>5515</v>
      </c>
    </row>
    <row r="11782" spans="1:13">
      <c r="A11782">
        <v>16372</v>
      </c>
      <c r="B11782" t="s">
        <v>25</v>
      </c>
      <c r="C11782" s="16" t="s">
        <v>19360</v>
      </c>
      <c r="D11782">
        <f t="shared" si="0"/>
        <v>31</v>
      </c>
      <c r="E11782" t="str">
        <f t="shared" si="1"/>
        <v>950,000</v>
      </c>
      <c r="F11782" t="str">
        <f t="shared" si="2"/>
        <v/>
      </c>
      <c r="G11782" t="str">
        <f t="shared" si="3"/>
        <v>950,000</v>
      </c>
      <c r="H11782" t="s">
        <v>96</v>
      </c>
      <c r="J11782" t="s">
        <v>81</v>
      </c>
      <c r="K11782" t="s">
        <v>101</v>
      </c>
      <c r="L11782">
        <v>950000</v>
      </c>
      <c r="M11782" t="s">
        <v>4931</v>
      </c>
    </row>
    <row r="11783" spans="1:13">
      <c r="A11783">
        <v>16373</v>
      </c>
      <c r="B11783" t="s">
        <v>25</v>
      </c>
      <c r="C11783" s="16" t="s">
        <v>19361</v>
      </c>
      <c r="D11783">
        <f t="shared" si="0"/>
        <v>31</v>
      </c>
      <c r="E11783" t="str">
        <f t="shared" si="1"/>
        <v>950,000</v>
      </c>
      <c r="F11783" t="str">
        <f t="shared" si="2"/>
        <v/>
      </c>
      <c r="G11783" t="str">
        <f t="shared" si="3"/>
        <v>950,000</v>
      </c>
      <c r="H11783" t="s">
        <v>96</v>
      </c>
      <c r="J11783" t="s">
        <v>81</v>
      </c>
      <c r="K11783" t="s">
        <v>101</v>
      </c>
      <c r="L11783">
        <v>950000</v>
      </c>
      <c r="M11783" t="s">
        <v>5689</v>
      </c>
    </row>
    <row r="11784" spans="1:13">
      <c r="A11784">
        <v>16374</v>
      </c>
      <c r="B11784" t="s">
        <v>25</v>
      </c>
      <c r="C11784" s="16" t="s">
        <v>19362</v>
      </c>
      <c r="D11784">
        <f t="shared" si="0"/>
        <v>31</v>
      </c>
      <c r="E11784" t="str">
        <f t="shared" si="1"/>
        <v>820,000</v>
      </c>
      <c r="F11784" t="str">
        <f t="shared" si="2"/>
        <v/>
      </c>
      <c r="G11784" t="str">
        <f t="shared" si="3"/>
        <v>820,000</v>
      </c>
      <c r="H11784" t="s">
        <v>96</v>
      </c>
      <c r="J11784" t="s">
        <v>81</v>
      </c>
      <c r="K11784" t="s">
        <v>101</v>
      </c>
      <c r="L11784">
        <v>820000</v>
      </c>
      <c r="M11784" t="s">
        <v>5003</v>
      </c>
    </row>
    <row r="11785" spans="1:13">
      <c r="A11785">
        <v>16375</v>
      </c>
      <c r="B11785" t="s">
        <v>25</v>
      </c>
      <c r="C11785" s="16" t="s">
        <v>19363</v>
      </c>
      <c r="D11785">
        <f t="shared" si="0"/>
        <v>31</v>
      </c>
      <c r="E11785" t="str">
        <f t="shared" si="1"/>
        <v>650,000</v>
      </c>
      <c r="F11785" t="str">
        <f t="shared" si="2"/>
        <v/>
      </c>
      <c r="G11785" t="str">
        <f t="shared" si="3"/>
        <v>650,000</v>
      </c>
      <c r="H11785" t="s">
        <v>96</v>
      </c>
      <c r="J11785" t="s">
        <v>81</v>
      </c>
      <c r="K11785" t="s">
        <v>101</v>
      </c>
      <c r="L11785">
        <v>650000</v>
      </c>
      <c r="M11785" t="s">
        <v>5010</v>
      </c>
    </row>
    <row r="11786" spans="1:13">
      <c r="A11786">
        <v>16376</v>
      </c>
      <c r="B11786" t="s">
        <v>25</v>
      </c>
      <c r="C11786" s="16" t="s">
        <v>19364</v>
      </c>
      <c r="D11786">
        <f t="shared" si="0"/>
        <v>31</v>
      </c>
      <c r="E11786" t="str">
        <f t="shared" si="1"/>
        <v>568,000</v>
      </c>
      <c r="F11786" t="str">
        <f t="shared" si="2"/>
        <v/>
      </c>
      <c r="G11786" t="str">
        <f t="shared" si="3"/>
        <v>568,000</v>
      </c>
      <c r="H11786" t="s">
        <v>96</v>
      </c>
      <c r="J11786" t="s">
        <v>81</v>
      </c>
      <c r="K11786" t="s">
        <v>101</v>
      </c>
      <c r="L11786">
        <v>568000</v>
      </c>
      <c r="M11786" t="s">
        <v>4589</v>
      </c>
    </row>
    <row r="11787" spans="1:13">
      <c r="A11787">
        <v>16377</v>
      </c>
      <c r="B11787" t="s">
        <v>25</v>
      </c>
      <c r="C11787" s="16" t="s">
        <v>19365</v>
      </c>
      <c r="D11787">
        <f t="shared" si="0"/>
        <v>31</v>
      </c>
      <c r="E11787" t="str">
        <f t="shared" si="1"/>
        <v>560,000</v>
      </c>
      <c r="F11787" t="str">
        <f t="shared" si="2"/>
        <v/>
      </c>
      <c r="G11787" t="str">
        <f t="shared" si="3"/>
        <v>560,000</v>
      </c>
      <c r="H11787" t="s">
        <v>96</v>
      </c>
      <c r="J11787" t="s">
        <v>81</v>
      </c>
      <c r="K11787" t="s">
        <v>101</v>
      </c>
      <c r="L11787">
        <v>560000</v>
      </c>
      <c r="M11787" t="s">
        <v>4607</v>
      </c>
    </row>
    <row r="11788" spans="1:13">
      <c r="A11788">
        <v>16378</v>
      </c>
      <c r="B11788" t="s">
        <v>25</v>
      </c>
      <c r="C11788" s="16" t="s">
        <v>19366</v>
      </c>
      <c r="D11788">
        <f t="shared" si="0"/>
        <v>31</v>
      </c>
      <c r="E11788" t="str">
        <f t="shared" si="1"/>
        <v>504,000</v>
      </c>
      <c r="F11788" t="str">
        <f t="shared" si="2"/>
        <v/>
      </c>
      <c r="G11788" t="str">
        <f t="shared" si="3"/>
        <v>504,000</v>
      </c>
      <c r="H11788" t="s">
        <v>96</v>
      </c>
      <c r="J11788" t="s">
        <v>81</v>
      </c>
      <c r="K11788" t="s">
        <v>101</v>
      </c>
      <c r="L11788">
        <v>504000</v>
      </c>
      <c r="M11788" t="s">
        <v>5508</v>
      </c>
    </row>
    <row r="11789" spans="1:13">
      <c r="A11789">
        <v>16379</v>
      </c>
      <c r="B11789" t="s">
        <v>25</v>
      </c>
      <c r="C11789" s="16" t="s">
        <v>19367</v>
      </c>
      <c r="D11789">
        <f t="shared" si="0"/>
        <v>31</v>
      </c>
      <c r="E11789" t="str">
        <f t="shared" si="1"/>
        <v>475,000</v>
      </c>
      <c r="F11789" t="str">
        <f t="shared" si="2"/>
        <v/>
      </c>
      <c r="G11789" t="str">
        <f t="shared" si="3"/>
        <v>475,000</v>
      </c>
      <c r="H11789" t="s">
        <v>96</v>
      </c>
      <c r="J11789" t="s">
        <v>81</v>
      </c>
      <c r="K11789" t="s">
        <v>101</v>
      </c>
      <c r="L11789">
        <v>475000</v>
      </c>
      <c r="M11789" t="s">
        <v>5773</v>
      </c>
    </row>
    <row r="11790" spans="1:13">
      <c r="A11790">
        <v>16380</v>
      </c>
      <c r="B11790" t="s">
        <v>25</v>
      </c>
      <c r="C11790" s="16" t="s">
        <v>19368</v>
      </c>
      <c r="D11790">
        <f t="shared" si="0"/>
        <v>31</v>
      </c>
      <c r="E11790" t="str">
        <f t="shared" si="1"/>
        <v>323,000</v>
      </c>
      <c r="F11790" t="str">
        <f t="shared" si="2"/>
        <v/>
      </c>
      <c r="G11790" t="str">
        <f t="shared" si="3"/>
        <v>323,000</v>
      </c>
      <c r="H11790" t="s">
        <v>96</v>
      </c>
      <c r="J11790" t="s">
        <v>81</v>
      </c>
      <c r="K11790" t="s">
        <v>101</v>
      </c>
      <c r="L11790">
        <v>323000</v>
      </c>
      <c r="M11790" t="s">
        <v>5303</v>
      </c>
    </row>
    <row r="11791" spans="1:13">
      <c r="A11791">
        <v>16381</v>
      </c>
      <c r="B11791" t="s">
        <v>25</v>
      </c>
      <c r="C11791" s="16" t="s">
        <v>19369</v>
      </c>
      <c r="D11791">
        <f t="shared" si="0"/>
        <v>31</v>
      </c>
      <c r="E11791" t="str">
        <f t="shared" si="1"/>
        <v>210,000</v>
      </c>
      <c r="F11791" t="str">
        <f t="shared" si="2"/>
        <v/>
      </c>
      <c r="G11791" t="str">
        <f t="shared" si="3"/>
        <v>210,000</v>
      </c>
      <c r="H11791" t="s">
        <v>96</v>
      </c>
      <c r="J11791" t="s">
        <v>81</v>
      </c>
      <c r="K11791" t="s">
        <v>101</v>
      </c>
      <c r="L11791">
        <v>210000</v>
      </c>
      <c r="M11791" t="s">
        <v>5809</v>
      </c>
    </row>
    <row r="11792" spans="1:13">
      <c r="A11792">
        <v>16382</v>
      </c>
      <c r="B11792" t="s">
        <v>25</v>
      </c>
      <c r="C11792" s="16" t="s">
        <v>19370</v>
      </c>
      <c r="D11792">
        <f t="shared" si="0"/>
        <v>31</v>
      </c>
      <c r="E11792" t="str">
        <f t="shared" si="1"/>
        <v>175,000</v>
      </c>
      <c r="F11792" t="str">
        <f t="shared" si="2"/>
        <v/>
      </c>
      <c r="G11792" t="str">
        <f t="shared" si="3"/>
        <v>175,000</v>
      </c>
      <c r="H11792" t="s">
        <v>96</v>
      </c>
      <c r="J11792" t="s">
        <v>81</v>
      </c>
      <c r="K11792" t="s">
        <v>101</v>
      </c>
      <c r="L11792">
        <v>175000</v>
      </c>
      <c r="M11792" t="s">
        <v>5255</v>
      </c>
    </row>
    <row r="11793" spans="1:13">
      <c r="A11793">
        <v>16384</v>
      </c>
      <c r="B11793" t="s">
        <v>25</v>
      </c>
      <c r="C11793" s="16" t="s">
        <v>19371</v>
      </c>
      <c r="D11793">
        <f t="shared" si="0"/>
        <v>31</v>
      </c>
      <c r="E11793" t="str">
        <f t="shared" si="1"/>
        <v>2,240,000</v>
      </c>
      <c r="F11793" t="str">
        <f t="shared" si="2"/>
        <v/>
      </c>
      <c r="G11793" t="str">
        <f t="shared" si="3"/>
        <v>2,240,000</v>
      </c>
      <c r="H11793" t="s">
        <v>96</v>
      </c>
      <c r="J11793" t="s">
        <v>82</v>
      </c>
      <c r="K11793" t="s">
        <v>101</v>
      </c>
      <c r="L11793">
        <v>2240000</v>
      </c>
      <c r="M11793" t="s">
        <v>4909</v>
      </c>
    </row>
    <row r="11794" spans="1:13">
      <c r="A11794">
        <v>16385</v>
      </c>
      <c r="B11794" t="s">
        <v>25</v>
      </c>
      <c r="C11794" s="16" t="s">
        <v>19372</v>
      </c>
      <c r="D11794">
        <f t="shared" si="0"/>
        <v>31</v>
      </c>
      <c r="E11794" t="str">
        <f t="shared" si="1"/>
        <v>1,861,000</v>
      </c>
      <c r="F11794" t="str">
        <f t="shared" si="2"/>
        <v/>
      </c>
      <c r="G11794" t="str">
        <f t="shared" si="3"/>
        <v>1,861,000</v>
      </c>
      <c r="H11794" t="s">
        <v>96</v>
      </c>
      <c r="J11794" t="s">
        <v>82</v>
      </c>
      <c r="K11794" t="s">
        <v>101</v>
      </c>
      <c r="L11794">
        <v>1861000</v>
      </c>
      <c r="M11794" t="s">
        <v>6044</v>
      </c>
    </row>
    <row r="11795" spans="1:13">
      <c r="A11795">
        <v>16386</v>
      </c>
      <c r="B11795" t="s">
        <v>25</v>
      </c>
      <c r="C11795" s="16" t="s">
        <v>18997</v>
      </c>
      <c r="D11795">
        <f t="shared" si="0"/>
        <v>31</v>
      </c>
      <c r="E11795" t="str">
        <f t="shared" si="1"/>
        <v>1,802,000</v>
      </c>
      <c r="F11795" t="str">
        <f t="shared" si="2"/>
        <v/>
      </c>
      <c r="G11795" t="str">
        <f t="shared" si="3"/>
        <v>1,802,000</v>
      </c>
      <c r="H11795" t="s">
        <v>96</v>
      </c>
      <c r="J11795" t="s">
        <v>82</v>
      </c>
      <c r="K11795" t="s">
        <v>101</v>
      </c>
      <c r="L11795">
        <v>1802000</v>
      </c>
      <c r="M11795" t="s">
        <v>18998</v>
      </c>
    </row>
    <row r="11796" spans="1:13">
      <c r="A11796">
        <v>16387</v>
      </c>
      <c r="B11796" t="s">
        <v>25</v>
      </c>
      <c r="C11796" s="16" t="s">
        <v>19373</v>
      </c>
      <c r="D11796">
        <f t="shared" si="0"/>
        <v>31</v>
      </c>
      <c r="E11796" t="str">
        <f t="shared" si="1"/>
        <v>1,263,000</v>
      </c>
      <c r="F11796" t="str">
        <f t="shared" si="2"/>
        <v/>
      </c>
      <c r="G11796" t="str">
        <f t="shared" si="3"/>
        <v>1,263,000</v>
      </c>
      <c r="H11796" t="s">
        <v>96</v>
      </c>
      <c r="J11796" t="s">
        <v>82</v>
      </c>
      <c r="K11796" t="s">
        <v>101</v>
      </c>
      <c r="L11796">
        <v>1263000</v>
      </c>
      <c r="M11796" t="s">
        <v>4608</v>
      </c>
    </row>
    <row r="11797" spans="1:13">
      <c r="A11797">
        <v>16388</v>
      </c>
      <c r="B11797" t="s">
        <v>25</v>
      </c>
      <c r="C11797" s="16" t="s">
        <v>19374</v>
      </c>
      <c r="D11797">
        <f t="shared" si="0"/>
        <v>31</v>
      </c>
      <c r="E11797" t="str">
        <f t="shared" si="1"/>
        <v>1,063,000</v>
      </c>
      <c r="F11797" t="str">
        <f t="shared" si="2"/>
        <v/>
      </c>
      <c r="G11797" t="str">
        <f t="shared" si="3"/>
        <v>1,063,000</v>
      </c>
      <c r="H11797" t="s">
        <v>96</v>
      </c>
      <c r="J11797" t="s">
        <v>82</v>
      </c>
      <c r="K11797" t="s">
        <v>101</v>
      </c>
      <c r="L11797">
        <v>1063000</v>
      </c>
      <c r="M11797" t="s">
        <v>5984</v>
      </c>
    </row>
    <row r="11798" spans="1:13">
      <c r="A11798">
        <v>16389</v>
      </c>
      <c r="B11798" t="s">
        <v>25</v>
      </c>
      <c r="C11798" s="16" t="s">
        <v>19375</v>
      </c>
      <c r="D11798">
        <f t="shared" si="0"/>
        <v>31</v>
      </c>
      <c r="E11798" t="str">
        <f t="shared" si="1"/>
        <v>1,000,000</v>
      </c>
      <c r="F11798" t="str">
        <f t="shared" si="2"/>
        <v/>
      </c>
      <c r="G11798" t="str">
        <f t="shared" si="3"/>
        <v>1,000,000</v>
      </c>
      <c r="H11798" t="s">
        <v>96</v>
      </c>
      <c r="J11798" t="s">
        <v>82</v>
      </c>
      <c r="K11798" t="s">
        <v>101</v>
      </c>
      <c r="L11798">
        <v>1000000</v>
      </c>
      <c r="M11798" t="s">
        <v>5765</v>
      </c>
    </row>
    <row r="11799" spans="1:13">
      <c r="A11799">
        <v>16390</v>
      </c>
      <c r="B11799" t="s">
        <v>25</v>
      </c>
      <c r="C11799" s="16" t="s">
        <v>19376</v>
      </c>
      <c r="D11799">
        <f t="shared" si="0"/>
        <v>31</v>
      </c>
      <c r="E11799" t="str">
        <f t="shared" si="1"/>
        <v>775,000</v>
      </c>
      <c r="F11799" t="str">
        <f t="shared" si="2"/>
        <v/>
      </c>
      <c r="G11799" t="str">
        <f t="shared" si="3"/>
        <v>775,000</v>
      </c>
      <c r="H11799" t="s">
        <v>96</v>
      </c>
      <c r="J11799" t="s">
        <v>82</v>
      </c>
      <c r="K11799" t="s">
        <v>101</v>
      </c>
      <c r="L11799">
        <v>775000</v>
      </c>
      <c r="M11799" t="s">
        <v>6187</v>
      </c>
    </row>
    <row r="11800" spans="1:13">
      <c r="A11800">
        <v>16391</v>
      </c>
      <c r="B11800" t="s">
        <v>25</v>
      </c>
      <c r="C11800" s="16" t="s">
        <v>19377</v>
      </c>
      <c r="D11800">
        <f t="shared" si="0"/>
        <v>31</v>
      </c>
      <c r="E11800" t="str">
        <f t="shared" si="1"/>
        <v>400,000</v>
      </c>
      <c r="F11800" t="str">
        <f t="shared" si="2"/>
        <v/>
      </c>
      <c r="G11800" t="str">
        <f t="shared" si="3"/>
        <v>400,000</v>
      </c>
      <c r="H11800" t="s">
        <v>96</v>
      </c>
      <c r="J11800" t="s">
        <v>82</v>
      </c>
      <c r="K11800" t="s">
        <v>101</v>
      </c>
      <c r="L11800">
        <v>400000</v>
      </c>
      <c r="M11800" t="s">
        <v>5871</v>
      </c>
    </row>
    <row r="11801" spans="1:13">
      <c r="A11801">
        <v>16392</v>
      </c>
      <c r="B11801" t="s">
        <v>25</v>
      </c>
      <c r="C11801" s="16" t="s">
        <v>19378</v>
      </c>
      <c r="D11801">
        <f t="shared" si="0"/>
        <v>31</v>
      </c>
      <c r="E11801" t="str">
        <f t="shared" si="1"/>
        <v>200,000</v>
      </c>
      <c r="F11801" t="str">
        <f t="shared" si="2"/>
        <v/>
      </c>
      <c r="G11801" t="str">
        <f t="shared" si="3"/>
        <v>200,000</v>
      </c>
      <c r="H11801" t="s">
        <v>96</v>
      </c>
      <c r="J11801" t="s">
        <v>82</v>
      </c>
      <c r="K11801" t="s">
        <v>101</v>
      </c>
      <c r="L11801">
        <v>200000</v>
      </c>
      <c r="M11801" t="s">
        <v>6101</v>
      </c>
    </row>
    <row r="11802" spans="1:13">
      <c r="A11802">
        <v>16393</v>
      </c>
      <c r="B11802" t="s">
        <v>25</v>
      </c>
      <c r="C11802" s="16" t="s">
        <v>19379</v>
      </c>
      <c r="D11802">
        <f t="shared" si="0"/>
        <v>31</v>
      </c>
      <c r="E11802" t="str">
        <f t="shared" si="1"/>
        <v>175,000</v>
      </c>
      <c r="F11802" t="str">
        <f t="shared" si="2"/>
        <v/>
      </c>
      <c r="G11802" t="str">
        <f t="shared" si="3"/>
        <v>175,000</v>
      </c>
      <c r="H11802" t="s">
        <v>96</v>
      </c>
      <c r="J11802" t="s">
        <v>82</v>
      </c>
      <c r="K11802" t="s">
        <v>101</v>
      </c>
      <c r="L11802">
        <v>175000</v>
      </c>
      <c r="M11802" t="s">
        <v>5140</v>
      </c>
    </row>
    <row r="11803" spans="1:13">
      <c r="A11803">
        <v>16394</v>
      </c>
      <c r="B11803" t="s">
        <v>25</v>
      </c>
      <c r="C11803" s="16" t="s">
        <v>19380</v>
      </c>
      <c r="D11803">
        <f t="shared" si="0"/>
        <v>31</v>
      </c>
      <c r="E11803" t="str">
        <f t="shared" si="1"/>
        <v>160,000</v>
      </c>
      <c r="F11803" t="str">
        <f t="shared" si="2"/>
        <v/>
      </c>
      <c r="G11803" t="str">
        <f t="shared" si="3"/>
        <v>160,000</v>
      </c>
      <c r="H11803" t="s">
        <v>96</v>
      </c>
      <c r="J11803" t="s">
        <v>82</v>
      </c>
      <c r="K11803" t="s">
        <v>101</v>
      </c>
      <c r="L11803">
        <v>160000</v>
      </c>
      <c r="M11803" t="s">
        <v>6082</v>
      </c>
    </row>
    <row r="11804" spans="1:13">
      <c r="A11804">
        <v>16395</v>
      </c>
      <c r="B11804" t="s">
        <v>25</v>
      </c>
      <c r="C11804" s="16" t="s">
        <v>19006</v>
      </c>
      <c r="D11804">
        <f t="shared" si="0"/>
        <v>31</v>
      </c>
      <c r="E11804" t="str">
        <f t="shared" si="1"/>
        <v>158,000</v>
      </c>
      <c r="F11804" t="str">
        <f t="shared" si="2"/>
        <v/>
      </c>
      <c r="G11804" t="str">
        <f t="shared" si="3"/>
        <v>158,000</v>
      </c>
      <c r="H11804" t="s">
        <v>96</v>
      </c>
      <c r="J11804" t="s">
        <v>82</v>
      </c>
      <c r="K11804" t="s">
        <v>101</v>
      </c>
      <c r="L11804">
        <v>158000</v>
      </c>
      <c r="M11804" t="s">
        <v>5442</v>
      </c>
    </row>
    <row r="11805" spans="1:13">
      <c r="A11805">
        <v>16396</v>
      </c>
      <c r="B11805" t="s">
        <v>25</v>
      </c>
      <c r="C11805" s="16" t="s">
        <v>19381</v>
      </c>
      <c r="D11805">
        <f t="shared" si="0"/>
        <v>31</v>
      </c>
      <c r="E11805" t="str">
        <f t="shared" si="1"/>
        <v>130,000</v>
      </c>
      <c r="F11805" t="str">
        <f t="shared" si="2"/>
        <v/>
      </c>
      <c r="G11805" t="str">
        <f t="shared" si="3"/>
        <v>130,000</v>
      </c>
      <c r="H11805" t="s">
        <v>96</v>
      </c>
      <c r="J11805" t="s">
        <v>82</v>
      </c>
      <c r="K11805" t="s">
        <v>101</v>
      </c>
      <c r="L11805">
        <v>130000</v>
      </c>
      <c r="M11805" t="s">
        <v>6154</v>
      </c>
    </row>
    <row r="11806" spans="1:13">
      <c r="A11806">
        <v>16397</v>
      </c>
      <c r="B11806" t="s">
        <v>25</v>
      </c>
      <c r="C11806" s="16" t="s">
        <v>19382</v>
      </c>
      <c r="D11806">
        <f t="shared" si="0"/>
        <v>31</v>
      </c>
      <c r="E11806" t="str">
        <f t="shared" si="1"/>
        <v>130,000</v>
      </c>
      <c r="F11806" t="str">
        <f t="shared" si="2"/>
        <v/>
      </c>
      <c r="G11806" t="str">
        <f t="shared" si="3"/>
        <v>130,000</v>
      </c>
      <c r="H11806" t="s">
        <v>96</v>
      </c>
      <c r="J11806" t="s">
        <v>82</v>
      </c>
      <c r="K11806" t="s">
        <v>101</v>
      </c>
      <c r="L11806">
        <v>130000</v>
      </c>
      <c r="M11806" t="s">
        <v>4979</v>
      </c>
    </row>
    <row r="11807" spans="1:13">
      <c r="A11807">
        <v>16398</v>
      </c>
      <c r="B11807" t="s">
        <v>25</v>
      </c>
      <c r="C11807" s="16" t="s">
        <v>19383</v>
      </c>
      <c r="D11807">
        <f t="shared" si="0"/>
        <v>31</v>
      </c>
      <c r="E11807" t="str">
        <f t="shared" si="1"/>
        <v>130,000</v>
      </c>
      <c r="F11807" t="str">
        <f t="shared" si="2"/>
        <v/>
      </c>
      <c r="G11807" t="str">
        <f t="shared" si="3"/>
        <v>130,000</v>
      </c>
      <c r="H11807" t="s">
        <v>96</v>
      </c>
      <c r="J11807" t="s">
        <v>82</v>
      </c>
      <c r="K11807" t="s">
        <v>101</v>
      </c>
      <c r="L11807">
        <v>130000</v>
      </c>
      <c r="M11807" t="s">
        <v>5698</v>
      </c>
    </row>
    <row r="11808" spans="1:13">
      <c r="A11808">
        <v>16399</v>
      </c>
      <c r="B11808" t="s">
        <v>25</v>
      </c>
      <c r="C11808" s="16" t="s">
        <v>19384</v>
      </c>
      <c r="D11808">
        <f t="shared" si="0"/>
        <v>31</v>
      </c>
      <c r="E11808" t="str">
        <f t="shared" si="1"/>
        <v>100,000</v>
      </c>
      <c r="F11808" t="str">
        <f t="shared" si="2"/>
        <v/>
      </c>
      <c r="G11808" t="str">
        <f t="shared" si="3"/>
        <v>100,000</v>
      </c>
      <c r="H11808" t="s">
        <v>96</v>
      </c>
      <c r="J11808" t="s">
        <v>82</v>
      </c>
      <c r="K11808" t="s">
        <v>101</v>
      </c>
      <c r="L11808">
        <v>100000</v>
      </c>
      <c r="M11808" t="s">
        <v>19385</v>
      </c>
    </row>
    <row r="11809" spans="1:13">
      <c r="A11809">
        <v>16401</v>
      </c>
      <c r="B11809" t="s">
        <v>25</v>
      </c>
      <c r="C11809" s="16" t="s">
        <v>19386</v>
      </c>
      <c r="D11809">
        <f t="shared" si="0"/>
        <v>31</v>
      </c>
      <c r="E11809" t="str">
        <f t="shared" si="1"/>
        <v>2,875,000</v>
      </c>
      <c r="F11809" t="str">
        <f t="shared" si="2"/>
        <v/>
      </c>
      <c r="G11809" t="str">
        <f t="shared" si="3"/>
        <v>2,875,000</v>
      </c>
      <c r="H11809" t="s">
        <v>96</v>
      </c>
      <c r="J11809" t="s">
        <v>84</v>
      </c>
      <c r="K11809" t="s">
        <v>101</v>
      </c>
      <c r="L11809">
        <v>2875000</v>
      </c>
      <c r="M11809" t="s">
        <v>4643</v>
      </c>
    </row>
    <row r="11810" spans="1:13">
      <c r="A11810">
        <v>16402</v>
      </c>
      <c r="B11810" t="s">
        <v>25</v>
      </c>
      <c r="C11810" s="16" t="s">
        <v>19387</v>
      </c>
      <c r="D11810">
        <f t="shared" si="0"/>
        <v>31</v>
      </c>
      <c r="E11810" t="str">
        <f t="shared" si="1"/>
        <v>1,883,000</v>
      </c>
      <c r="F11810" t="str">
        <f t="shared" si="2"/>
        <v/>
      </c>
      <c r="G11810" t="str">
        <f t="shared" si="3"/>
        <v>1,883,000</v>
      </c>
      <c r="H11810" t="s">
        <v>96</v>
      </c>
      <c r="J11810" t="s">
        <v>84</v>
      </c>
      <c r="K11810" t="s">
        <v>101</v>
      </c>
      <c r="L11810">
        <v>1883000</v>
      </c>
      <c r="M11810" t="s">
        <v>5099</v>
      </c>
    </row>
    <row r="11811" spans="1:13">
      <c r="A11811">
        <v>16403</v>
      </c>
      <c r="B11811" t="s">
        <v>25</v>
      </c>
      <c r="C11811" s="16" t="s">
        <v>19388</v>
      </c>
      <c r="D11811">
        <f t="shared" si="0"/>
        <v>31</v>
      </c>
      <c r="E11811" t="str">
        <f t="shared" si="1"/>
        <v>1,750,000</v>
      </c>
      <c r="F11811" t="str">
        <f t="shared" si="2"/>
        <v/>
      </c>
      <c r="G11811" t="str">
        <f t="shared" si="3"/>
        <v>1,750,000</v>
      </c>
      <c r="H11811" t="s">
        <v>96</v>
      </c>
      <c r="J11811" t="s">
        <v>84</v>
      </c>
      <c r="K11811" t="s">
        <v>101</v>
      </c>
      <c r="L11811">
        <v>1750000</v>
      </c>
      <c r="M11811" t="s">
        <v>5856</v>
      </c>
    </row>
    <row r="11812" spans="1:13">
      <c r="A11812">
        <v>16404</v>
      </c>
      <c r="B11812" t="s">
        <v>25</v>
      </c>
      <c r="C11812" s="16" t="s">
        <v>19014</v>
      </c>
      <c r="D11812">
        <f t="shared" si="0"/>
        <v>31</v>
      </c>
      <c r="E11812" t="str">
        <f t="shared" si="1"/>
        <v>1,390,000</v>
      </c>
      <c r="F11812" t="str">
        <f t="shared" si="2"/>
        <v/>
      </c>
      <c r="G11812" t="str">
        <f t="shared" si="3"/>
        <v>1,390,000</v>
      </c>
      <c r="H11812" t="s">
        <v>96</v>
      </c>
      <c r="J11812" t="s">
        <v>84</v>
      </c>
      <c r="K11812" t="s">
        <v>101</v>
      </c>
      <c r="L11812">
        <v>1390000</v>
      </c>
      <c r="M11812" t="s">
        <v>5642</v>
      </c>
    </row>
    <row r="11813" spans="1:13">
      <c r="A11813">
        <v>16405</v>
      </c>
      <c r="B11813" t="s">
        <v>25</v>
      </c>
      <c r="C11813" s="16" t="s">
        <v>19389</v>
      </c>
      <c r="D11813">
        <f t="shared" si="0"/>
        <v>31</v>
      </c>
      <c r="E11813" t="str">
        <f t="shared" si="1"/>
        <v>1,112,000</v>
      </c>
      <c r="F11813" t="str">
        <f t="shared" si="2"/>
        <v/>
      </c>
      <c r="G11813" t="str">
        <f t="shared" si="3"/>
        <v>1,112,000</v>
      </c>
      <c r="H11813" t="s">
        <v>96</v>
      </c>
      <c r="J11813" t="s">
        <v>84</v>
      </c>
      <c r="K11813" t="s">
        <v>101</v>
      </c>
      <c r="L11813">
        <v>1112000</v>
      </c>
      <c r="M11813" t="s">
        <v>4952</v>
      </c>
    </row>
    <row r="11814" spans="1:13">
      <c r="A11814">
        <v>16406</v>
      </c>
      <c r="B11814" t="s">
        <v>25</v>
      </c>
      <c r="C11814" s="16" t="s">
        <v>19390</v>
      </c>
      <c r="D11814">
        <f t="shared" si="0"/>
        <v>31</v>
      </c>
      <c r="E11814" t="str">
        <f t="shared" si="1"/>
        <v>1,050,000</v>
      </c>
      <c r="F11814" t="str">
        <f t="shared" si="2"/>
        <v/>
      </c>
      <c r="G11814" t="str">
        <f t="shared" si="3"/>
        <v>1,050,000</v>
      </c>
      <c r="H11814" t="s">
        <v>96</v>
      </c>
      <c r="J11814" t="s">
        <v>84</v>
      </c>
      <c r="K11814" t="s">
        <v>101</v>
      </c>
      <c r="L11814">
        <v>1050000</v>
      </c>
      <c r="M11814" t="s">
        <v>5027</v>
      </c>
    </row>
    <row r="11815" spans="1:13">
      <c r="A11815">
        <v>16407</v>
      </c>
      <c r="B11815" t="s">
        <v>25</v>
      </c>
      <c r="C11815" s="16" t="s">
        <v>19391</v>
      </c>
      <c r="D11815">
        <f t="shared" si="0"/>
        <v>31</v>
      </c>
      <c r="E11815" t="str">
        <f t="shared" si="1"/>
        <v>733,000</v>
      </c>
      <c r="F11815" t="str">
        <f t="shared" si="2"/>
        <v/>
      </c>
      <c r="G11815" t="str">
        <f t="shared" si="3"/>
        <v>733,000</v>
      </c>
      <c r="H11815" t="s">
        <v>96</v>
      </c>
      <c r="J11815" t="s">
        <v>84</v>
      </c>
      <c r="K11815" t="s">
        <v>101</v>
      </c>
      <c r="L11815">
        <v>733000</v>
      </c>
      <c r="M11815" t="s">
        <v>19392</v>
      </c>
    </row>
    <row r="11816" spans="1:13">
      <c r="A11816">
        <v>16408</v>
      </c>
      <c r="B11816" t="s">
        <v>25</v>
      </c>
      <c r="C11816" s="16" t="s">
        <v>19393</v>
      </c>
      <c r="D11816">
        <f t="shared" si="0"/>
        <v>31</v>
      </c>
      <c r="E11816" t="str">
        <f t="shared" si="1"/>
        <v>600,000</v>
      </c>
      <c r="F11816" t="str">
        <f t="shared" si="2"/>
        <v/>
      </c>
      <c r="G11816" t="str">
        <f t="shared" si="3"/>
        <v>600,000</v>
      </c>
      <c r="H11816" t="s">
        <v>96</v>
      </c>
      <c r="J11816" t="s">
        <v>84</v>
      </c>
      <c r="K11816" t="s">
        <v>101</v>
      </c>
      <c r="L11816">
        <v>600000</v>
      </c>
      <c r="M11816" t="s">
        <v>5838</v>
      </c>
    </row>
    <row r="11817" spans="1:13">
      <c r="A11817">
        <v>16409</v>
      </c>
      <c r="B11817" t="s">
        <v>25</v>
      </c>
      <c r="C11817" s="16" t="s">
        <v>19020</v>
      </c>
      <c r="D11817">
        <f t="shared" si="0"/>
        <v>31</v>
      </c>
      <c r="E11817" t="str">
        <f t="shared" si="1"/>
        <v>500,000</v>
      </c>
      <c r="F11817" t="str">
        <f t="shared" si="2"/>
        <v/>
      </c>
      <c r="G11817" t="str">
        <f t="shared" si="3"/>
        <v>500,000</v>
      </c>
      <c r="H11817" t="s">
        <v>96</v>
      </c>
      <c r="J11817" t="s">
        <v>84</v>
      </c>
      <c r="K11817" t="s">
        <v>101</v>
      </c>
      <c r="L11817">
        <v>500000</v>
      </c>
      <c r="M11817" t="s">
        <v>4867</v>
      </c>
    </row>
    <row r="11818" spans="1:13">
      <c r="A11818">
        <v>16410</v>
      </c>
      <c r="B11818" t="s">
        <v>25</v>
      </c>
      <c r="C11818" s="16" t="s">
        <v>19394</v>
      </c>
      <c r="D11818">
        <f t="shared" si="0"/>
        <v>31</v>
      </c>
      <c r="E11818" t="str">
        <f t="shared" si="1"/>
        <v>430,000</v>
      </c>
      <c r="F11818" t="str">
        <f t="shared" si="2"/>
        <v/>
      </c>
      <c r="G11818" t="str">
        <f t="shared" si="3"/>
        <v>430,000</v>
      </c>
      <c r="H11818" t="s">
        <v>96</v>
      </c>
      <c r="J11818" t="s">
        <v>84</v>
      </c>
      <c r="K11818" t="s">
        <v>101</v>
      </c>
      <c r="L11818">
        <v>430000</v>
      </c>
      <c r="M11818" t="s">
        <v>5973</v>
      </c>
    </row>
    <row r="11819" spans="1:13">
      <c r="A11819">
        <v>16411</v>
      </c>
      <c r="B11819" t="s">
        <v>25</v>
      </c>
      <c r="C11819" s="16" t="s">
        <v>19395</v>
      </c>
      <c r="D11819">
        <f t="shared" si="0"/>
        <v>31</v>
      </c>
      <c r="E11819" t="str">
        <f t="shared" si="1"/>
        <v>425,000</v>
      </c>
      <c r="F11819" t="str">
        <f t="shared" si="2"/>
        <v/>
      </c>
      <c r="G11819" t="str">
        <f t="shared" si="3"/>
        <v>425,000</v>
      </c>
      <c r="H11819" t="s">
        <v>96</v>
      </c>
      <c r="J11819" t="s">
        <v>84</v>
      </c>
      <c r="K11819" t="s">
        <v>101</v>
      </c>
      <c r="L11819">
        <v>425000</v>
      </c>
      <c r="M11819" t="s">
        <v>19396</v>
      </c>
    </row>
    <row r="11820" spans="1:13">
      <c r="A11820">
        <v>16412</v>
      </c>
      <c r="B11820" t="s">
        <v>25</v>
      </c>
      <c r="C11820" s="16" t="s">
        <v>19397</v>
      </c>
      <c r="D11820">
        <f t="shared" si="0"/>
        <v>31</v>
      </c>
      <c r="E11820" t="str">
        <f t="shared" si="1"/>
        <v>300,000</v>
      </c>
      <c r="F11820" t="str">
        <f t="shared" si="2"/>
        <v/>
      </c>
      <c r="G11820" t="str">
        <f t="shared" si="3"/>
        <v>300,000</v>
      </c>
      <c r="H11820" t="s">
        <v>96</v>
      </c>
      <c r="J11820" t="s">
        <v>84</v>
      </c>
      <c r="K11820" t="s">
        <v>101</v>
      </c>
      <c r="L11820">
        <v>300000</v>
      </c>
      <c r="M11820" t="s">
        <v>4897</v>
      </c>
    </row>
    <row r="11821" spans="1:13">
      <c r="A11821">
        <v>16413</v>
      </c>
      <c r="B11821" t="s">
        <v>25</v>
      </c>
      <c r="C11821" s="16" t="s">
        <v>19398</v>
      </c>
      <c r="D11821">
        <f t="shared" si="0"/>
        <v>31</v>
      </c>
      <c r="E11821" t="str">
        <f t="shared" si="1"/>
        <v>130,000</v>
      </c>
      <c r="F11821" t="str">
        <f t="shared" si="2"/>
        <v/>
      </c>
      <c r="G11821" t="str">
        <f t="shared" si="3"/>
        <v>130,000</v>
      </c>
      <c r="H11821" t="s">
        <v>96</v>
      </c>
      <c r="J11821" t="s">
        <v>84</v>
      </c>
      <c r="K11821" t="s">
        <v>101</v>
      </c>
      <c r="L11821">
        <v>130000</v>
      </c>
      <c r="M11821" t="s">
        <v>5611</v>
      </c>
    </row>
    <row r="11822" spans="1:13">
      <c r="A11822">
        <v>16414</v>
      </c>
      <c r="B11822" t="s">
        <v>25</v>
      </c>
      <c r="C11822" s="16" t="s">
        <v>19399</v>
      </c>
      <c r="D11822">
        <f t="shared" si="0"/>
        <v>31</v>
      </c>
      <c r="E11822" t="str">
        <f t="shared" si="1"/>
        <v>130,000</v>
      </c>
      <c r="F11822" t="str">
        <f t="shared" si="2"/>
        <v/>
      </c>
      <c r="G11822" t="str">
        <f t="shared" si="3"/>
        <v>130,000</v>
      </c>
      <c r="H11822" t="s">
        <v>96</v>
      </c>
      <c r="J11822" t="s">
        <v>84</v>
      </c>
      <c r="K11822" t="s">
        <v>101</v>
      </c>
      <c r="L11822">
        <v>130000</v>
      </c>
      <c r="M11822" t="s">
        <v>4637</v>
      </c>
    </row>
    <row r="11823" spans="1:13">
      <c r="A11823">
        <v>16416</v>
      </c>
      <c r="B11823" t="s">
        <v>25</v>
      </c>
      <c r="C11823" s="16" t="s">
        <v>19400</v>
      </c>
      <c r="D11823">
        <f t="shared" si="0"/>
        <v>31</v>
      </c>
      <c r="E11823" t="str">
        <f t="shared" si="1"/>
        <v>2,556,000</v>
      </c>
      <c r="F11823" t="str">
        <f t="shared" si="2"/>
        <v/>
      </c>
      <c r="G11823" t="str">
        <f t="shared" si="3"/>
        <v>2,556,000</v>
      </c>
      <c r="H11823" t="s">
        <v>96</v>
      </c>
      <c r="J11823" t="s">
        <v>88</v>
      </c>
      <c r="K11823" t="s">
        <v>101</v>
      </c>
      <c r="L11823">
        <v>2556000</v>
      </c>
      <c r="M11823" t="s">
        <v>5393</v>
      </c>
    </row>
    <row r="11824" spans="1:13">
      <c r="A11824">
        <v>16417</v>
      </c>
      <c r="B11824" t="s">
        <v>25</v>
      </c>
      <c r="C11824" s="16" t="s">
        <v>19401</v>
      </c>
      <c r="D11824">
        <f t="shared" si="0"/>
        <v>31</v>
      </c>
      <c r="E11824" t="str">
        <f t="shared" si="1"/>
        <v>2,100,000</v>
      </c>
      <c r="F11824" t="str">
        <f t="shared" si="2"/>
        <v/>
      </c>
      <c r="G11824" t="str">
        <f t="shared" si="3"/>
        <v>2,100,000</v>
      </c>
      <c r="H11824" t="s">
        <v>96</v>
      </c>
      <c r="J11824" t="s">
        <v>88</v>
      </c>
      <c r="K11824" t="s">
        <v>101</v>
      </c>
      <c r="L11824">
        <v>2100000</v>
      </c>
      <c r="M11824" t="s">
        <v>5344</v>
      </c>
    </row>
    <row r="11825" spans="1:13">
      <c r="A11825">
        <v>16418</v>
      </c>
      <c r="B11825" t="s">
        <v>25</v>
      </c>
      <c r="C11825" s="16" t="s">
        <v>19402</v>
      </c>
      <c r="D11825">
        <f t="shared" si="0"/>
        <v>31</v>
      </c>
      <c r="E11825" t="str">
        <f t="shared" si="1"/>
        <v>1,580,000</v>
      </c>
      <c r="F11825" t="str">
        <f t="shared" si="2"/>
        <v/>
      </c>
      <c r="G11825" t="str">
        <f t="shared" si="3"/>
        <v>1,580,000</v>
      </c>
      <c r="H11825" t="s">
        <v>96</v>
      </c>
      <c r="J11825" t="s">
        <v>88</v>
      </c>
      <c r="K11825" t="s">
        <v>101</v>
      </c>
      <c r="L11825">
        <v>1580000</v>
      </c>
      <c r="M11825" t="s">
        <v>5265</v>
      </c>
    </row>
    <row r="11826" spans="1:13">
      <c r="A11826">
        <v>16419</v>
      </c>
      <c r="B11826" t="s">
        <v>25</v>
      </c>
      <c r="C11826" s="16" t="s">
        <v>19029</v>
      </c>
      <c r="D11826">
        <f t="shared" si="0"/>
        <v>31</v>
      </c>
      <c r="E11826" t="str">
        <f t="shared" si="1"/>
        <v>1,333,000</v>
      </c>
      <c r="F11826" t="str">
        <f t="shared" si="2"/>
        <v/>
      </c>
      <c r="G11826" t="str">
        <f t="shared" si="3"/>
        <v>1,333,000</v>
      </c>
      <c r="H11826" t="s">
        <v>96</v>
      </c>
      <c r="J11826" t="s">
        <v>88</v>
      </c>
      <c r="K11826" t="s">
        <v>101</v>
      </c>
      <c r="L11826">
        <v>1333000</v>
      </c>
      <c r="M11826" t="s">
        <v>5588</v>
      </c>
    </row>
    <row r="11827" spans="1:13">
      <c r="A11827">
        <v>16420</v>
      </c>
      <c r="B11827" t="s">
        <v>25</v>
      </c>
      <c r="C11827" s="16" t="s">
        <v>19403</v>
      </c>
      <c r="D11827">
        <f t="shared" si="0"/>
        <v>31</v>
      </c>
      <c r="E11827" t="str">
        <f t="shared" si="1"/>
        <v>1,175,000</v>
      </c>
      <c r="F11827" t="str">
        <f t="shared" si="2"/>
        <v/>
      </c>
      <c r="G11827" t="str">
        <f t="shared" si="3"/>
        <v>1,175,000</v>
      </c>
      <c r="H11827" t="s">
        <v>96</v>
      </c>
      <c r="J11827" t="s">
        <v>88</v>
      </c>
      <c r="K11827" t="s">
        <v>101</v>
      </c>
      <c r="L11827">
        <v>1175000</v>
      </c>
      <c r="M11827" t="s">
        <v>5666</v>
      </c>
    </row>
    <row r="11828" spans="1:13">
      <c r="A11828">
        <v>16421</v>
      </c>
      <c r="B11828" t="s">
        <v>25</v>
      </c>
      <c r="C11828" s="16" t="s">
        <v>19404</v>
      </c>
      <c r="D11828">
        <f t="shared" si="0"/>
        <v>31</v>
      </c>
      <c r="E11828" t="str">
        <f t="shared" si="1"/>
        <v>922,000</v>
      </c>
      <c r="F11828" t="str">
        <f t="shared" si="2"/>
        <v/>
      </c>
      <c r="G11828" t="str">
        <f t="shared" si="3"/>
        <v>922,000</v>
      </c>
      <c r="H11828" t="s">
        <v>96</v>
      </c>
      <c r="J11828" t="s">
        <v>88</v>
      </c>
      <c r="K11828" t="s">
        <v>101</v>
      </c>
      <c r="L11828">
        <v>922000</v>
      </c>
      <c r="M11828" t="s">
        <v>6132</v>
      </c>
    </row>
    <row r="11829" spans="1:13">
      <c r="A11829">
        <v>16422</v>
      </c>
      <c r="B11829" t="s">
        <v>25</v>
      </c>
      <c r="C11829" s="16" t="s">
        <v>19405</v>
      </c>
      <c r="D11829">
        <f t="shared" si="0"/>
        <v>31</v>
      </c>
      <c r="E11829" t="str">
        <f t="shared" si="1"/>
        <v>850,000</v>
      </c>
      <c r="F11829" t="str">
        <f t="shared" si="2"/>
        <v/>
      </c>
      <c r="G11829" t="str">
        <f t="shared" si="3"/>
        <v>850,000</v>
      </c>
      <c r="H11829" t="s">
        <v>96</v>
      </c>
      <c r="J11829" t="s">
        <v>88</v>
      </c>
      <c r="K11829" t="s">
        <v>101</v>
      </c>
      <c r="L11829">
        <v>850000</v>
      </c>
      <c r="M11829" t="s">
        <v>4890</v>
      </c>
    </row>
    <row r="11830" spans="1:13">
      <c r="A11830">
        <v>16423</v>
      </c>
      <c r="B11830" t="s">
        <v>25</v>
      </c>
      <c r="C11830" s="16" t="s">
        <v>19406</v>
      </c>
      <c r="D11830">
        <f t="shared" si="0"/>
        <v>31</v>
      </c>
      <c r="E11830" t="str">
        <f t="shared" si="1"/>
        <v>600,000</v>
      </c>
      <c r="F11830" t="str">
        <f t="shared" si="2"/>
        <v/>
      </c>
      <c r="G11830" t="str">
        <f t="shared" si="3"/>
        <v>600,000</v>
      </c>
      <c r="H11830" t="s">
        <v>96</v>
      </c>
      <c r="J11830" t="s">
        <v>88</v>
      </c>
      <c r="K11830" t="s">
        <v>101</v>
      </c>
      <c r="L11830">
        <v>600000</v>
      </c>
      <c r="M11830" t="s">
        <v>5049</v>
      </c>
    </row>
    <row r="11831" spans="1:13">
      <c r="A11831">
        <v>16424</v>
      </c>
      <c r="B11831" t="s">
        <v>25</v>
      </c>
      <c r="C11831" s="16" t="s">
        <v>19407</v>
      </c>
      <c r="D11831">
        <f t="shared" si="0"/>
        <v>31</v>
      </c>
      <c r="E11831" t="str">
        <f t="shared" si="1"/>
        <v>390,000</v>
      </c>
      <c r="F11831" t="str">
        <f t="shared" si="2"/>
        <v/>
      </c>
      <c r="G11831" t="str">
        <f t="shared" si="3"/>
        <v>390,000</v>
      </c>
      <c r="H11831" t="s">
        <v>96</v>
      </c>
      <c r="J11831" t="s">
        <v>88</v>
      </c>
      <c r="K11831" t="s">
        <v>101</v>
      </c>
      <c r="L11831">
        <v>390000</v>
      </c>
      <c r="M11831" t="s">
        <v>4659</v>
      </c>
    </row>
    <row r="11832" spans="1:13">
      <c r="A11832">
        <v>16425</v>
      </c>
      <c r="B11832" t="s">
        <v>25</v>
      </c>
      <c r="C11832" s="16" t="s">
        <v>19408</v>
      </c>
      <c r="D11832">
        <f t="shared" si="0"/>
        <v>31</v>
      </c>
      <c r="E11832" t="str">
        <f t="shared" si="1"/>
        <v>275,000</v>
      </c>
      <c r="F11832" t="str">
        <f t="shared" si="2"/>
        <v/>
      </c>
      <c r="G11832" t="str">
        <f t="shared" si="3"/>
        <v>275,000</v>
      </c>
      <c r="H11832" t="s">
        <v>96</v>
      </c>
      <c r="J11832" t="s">
        <v>88</v>
      </c>
      <c r="K11832" t="s">
        <v>101</v>
      </c>
      <c r="L11832">
        <v>275000</v>
      </c>
      <c r="M11832" t="s">
        <v>6171</v>
      </c>
    </row>
    <row r="11833" spans="1:13">
      <c r="A11833">
        <v>16426</v>
      </c>
      <c r="B11833" t="s">
        <v>25</v>
      </c>
      <c r="C11833" s="16" t="s">
        <v>19409</v>
      </c>
      <c r="D11833">
        <f t="shared" si="0"/>
        <v>31</v>
      </c>
      <c r="E11833" t="str">
        <f t="shared" si="1"/>
        <v>250,000</v>
      </c>
      <c r="F11833" t="str">
        <f t="shared" si="2"/>
        <v/>
      </c>
      <c r="G11833" t="str">
        <f t="shared" si="3"/>
        <v>250,000</v>
      </c>
      <c r="H11833" t="s">
        <v>96</v>
      </c>
      <c r="J11833" t="s">
        <v>88</v>
      </c>
      <c r="K11833" t="s">
        <v>101</v>
      </c>
      <c r="L11833">
        <v>250000</v>
      </c>
      <c r="M11833" t="s">
        <v>4584</v>
      </c>
    </row>
    <row r="11834" spans="1:13">
      <c r="A11834">
        <v>16427</v>
      </c>
      <c r="B11834" t="s">
        <v>25</v>
      </c>
      <c r="C11834" s="16" t="s">
        <v>19410</v>
      </c>
      <c r="D11834">
        <f t="shared" si="0"/>
        <v>31</v>
      </c>
      <c r="E11834" t="str">
        <f t="shared" si="1"/>
        <v>240,000</v>
      </c>
      <c r="F11834" t="str">
        <f t="shared" si="2"/>
        <v/>
      </c>
      <c r="G11834" t="str">
        <f t="shared" si="3"/>
        <v>240,000</v>
      </c>
      <c r="H11834" t="s">
        <v>96</v>
      </c>
      <c r="J11834" t="s">
        <v>88</v>
      </c>
      <c r="K11834" t="s">
        <v>101</v>
      </c>
      <c r="L11834">
        <v>240000</v>
      </c>
      <c r="M11834" t="s">
        <v>4922</v>
      </c>
    </row>
    <row r="11835" spans="1:13">
      <c r="A11835">
        <v>16428</v>
      </c>
      <c r="B11835" t="s">
        <v>25</v>
      </c>
      <c r="C11835" s="16" t="s">
        <v>19411</v>
      </c>
      <c r="D11835">
        <f t="shared" si="0"/>
        <v>31</v>
      </c>
      <c r="E11835" t="str">
        <f t="shared" si="1"/>
        <v>230,000</v>
      </c>
      <c r="F11835" t="str">
        <f t="shared" si="2"/>
        <v/>
      </c>
      <c r="G11835" t="str">
        <f t="shared" si="3"/>
        <v>230,000</v>
      </c>
      <c r="H11835" t="s">
        <v>96</v>
      </c>
      <c r="J11835" t="s">
        <v>88</v>
      </c>
      <c r="K11835" t="s">
        <v>101</v>
      </c>
      <c r="L11835">
        <v>230000</v>
      </c>
      <c r="M11835" t="s">
        <v>4905</v>
      </c>
    </row>
    <row r="11836" spans="1:13">
      <c r="A11836">
        <v>16429</v>
      </c>
      <c r="B11836" t="s">
        <v>25</v>
      </c>
      <c r="C11836" s="16" t="s">
        <v>19412</v>
      </c>
      <c r="D11836">
        <f t="shared" si="0"/>
        <v>31</v>
      </c>
      <c r="E11836" t="str">
        <f t="shared" si="1"/>
        <v>130,000</v>
      </c>
      <c r="F11836" t="str">
        <f t="shared" si="2"/>
        <v/>
      </c>
      <c r="G11836" t="str">
        <f t="shared" si="3"/>
        <v>130,000</v>
      </c>
      <c r="H11836" t="s">
        <v>96</v>
      </c>
      <c r="J11836" t="s">
        <v>88</v>
      </c>
      <c r="K11836" t="s">
        <v>101</v>
      </c>
      <c r="L11836">
        <v>130000</v>
      </c>
      <c r="M11836" t="s">
        <v>5182</v>
      </c>
    </row>
    <row r="11837" spans="1:13">
      <c r="A11837">
        <v>16430</v>
      </c>
      <c r="B11837" t="s">
        <v>25</v>
      </c>
      <c r="C11837" s="16" t="s">
        <v>19413</v>
      </c>
      <c r="D11837">
        <f t="shared" si="0"/>
        <v>31</v>
      </c>
      <c r="E11837" t="str">
        <f t="shared" si="1"/>
        <v>130,000</v>
      </c>
      <c r="F11837" t="str">
        <f t="shared" si="2"/>
        <v/>
      </c>
      <c r="G11837" t="str">
        <f t="shared" si="3"/>
        <v>130,000</v>
      </c>
      <c r="H11837" t="s">
        <v>96</v>
      </c>
      <c r="J11837" t="s">
        <v>88</v>
      </c>
      <c r="K11837" t="s">
        <v>101</v>
      </c>
      <c r="L11837">
        <v>130000</v>
      </c>
      <c r="M11837" t="s">
        <v>4824</v>
      </c>
    </row>
    <row r="11838" spans="1:13">
      <c r="A11838">
        <v>16432</v>
      </c>
      <c r="B11838" t="s">
        <v>25</v>
      </c>
      <c r="C11838" s="16" t="s">
        <v>19414</v>
      </c>
      <c r="D11838">
        <f t="shared" si="0"/>
        <v>31</v>
      </c>
      <c r="E11838" t="str">
        <f t="shared" si="1"/>
        <v>2,525,000</v>
      </c>
      <c r="F11838" t="str">
        <f t="shared" si="2"/>
        <v/>
      </c>
      <c r="G11838" t="str">
        <f t="shared" si="3"/>
        <v>2,525,000</v>
      </c>
      <c r="H11838" t="s">
        <v>96</v>
      </c>
      <c r="J11838" t="s">
        <v>93</v>
      </c>
      <c r="K11838" t="s">
        <v>101</v>
      </c>
      <c r="L11838">
        <v>2525000</v>
      </c>
      <c r="M11838" t="s">
        <v>4644</v>
      </c>
    </row>
    <row r="11839" spans="1:13">
      <c r="A11839">
        <v>16433</v>
      </c>
      <c r="B11839" t="s">
        <v>25</v>
      </c>
      <c r="C11839" s="16" t="s">
        <v>19042</v>
      </c>
      <c r="D11839">
        <f t="shared" si="0"/>
        <v>31</v>
      </c>
      <c r="E11839" t="str">
        <f t="shared" si="1"/>
        <v>2,300,000</v>
      </c>
      <c r="F11839" t="str">
        <f t="shared" si="2"/>
        <v/>
      </c>
      <c r="G11839" t="str">
        <f t="shared" si="3"/>
        <v>2,300,000</v>
      </c>
      <c r="H11839" t="s">
        <v>96</v>
      </c>
      <c r="J11839" t="s">
        <v>93</v>
      </c>
      <c r="K11839" t="s">
        <v>101</v>
      </c>
      <c r="L11839">
        <v>2300000</v>
      </c>
      <c r="M11839" t="s">
        <v>5772</v>
      </c>
    </row>
    <row r="11840" spans="1:13">
      <c r="A11840">
        <v>16434</v>
      </c>
      <c r="B11840" t="s">
        <v>25</v>
      </c>
      <c r="C11840" s="16" t="s">
        <v>19045</v>
      </c>
      <c r="D11840">
        <f t="shared" si="0"/>
        <v>31</v>
      </c>
      <c r="E11840" t="str">
        <f t="shared" si="1"/>
        <v>1,309,000</v>
      </c>
      <c r="F11840" t="str">
        <f t="shared" si="2"/>
        <v/>
      </c>
      <c r="G11840" t="str">
        <f t="shared" si="3"/>
        <v>1,309,000</v>
      </c>
      <c r="H11840" t="s">
        <v>96</v>
      </c>
      <c r="J11840" t="s">
        <v>93</v>
      </c>
      <c r="K11840" t="s">
        <v>101</v>
      </c>
      <c r="L11840">
        <v>1309000</v>
      </c>
      <c r="M11840" t="s">
        <v>5639</v>
      </c>
    </row>
    <row r="11841" spans="1:13">
      <c r="A11841">
        <v>16435</v>
      </c>
      <c r="B11841" t="s">
        <v>25</v>
      </c>
      <c r="C11841" s="16" t="s">
        <v>19415</v>
      </c>
      <c r="D11841">
        <f t="shared" si="0"/>
        <v>31</v>
      </c>
      <c r="E11841" t="str">
        <f t="shared" si="1"/>
        <v>1,100,000</v>
      </c>
      <c r="F11841" t="str">
        <f t="shared" si="2"/>
        <v/>
      </c>
      <c r="G11841" t="str">
        <f t="shared" si="3"/>
        <v>1,100,000</v>
      </c>
      <c r="H11841" t="s">
        <v>96</v>
      </c>
      <c r="J11841" t="s">
        <v>93</v>
      </c>
      <c r="K11841" t="s">
        <v>101</v>
      </c>
      <c r="L11841">
        <v>1100000</v>
      </c>
      <c r="M11841" t="s">
        <v>5348</v>
      </c>
    </row>
    <row r="11842" spans="1:13">
      <c r="A11842">
        <v>16436</v>
      </c>
      <c r="B11842" t="s">
        <v>25</v>
      </c>
      <c r="C11842" s="16" t="s">
        <v>19416</v>
      </c>
      <c r="D11842">
        <f t="shared" si="0"/>
        <v>31</v>
      </c>
      <c r="E11842" t="str">
        <f t="shared" si="1"/>
        <v>825,000</v>
      </c>
      <c r="F11842" t="str">
        <f t="shared" si="2"/>
        <v/>
      </c>
      <c r="G11842" t="str">
        <f t="shared" si="3"/>
        <v>825,000</v>
      </c>
      <c r="H11842" t="s">
        <v>96</v>
      </c>
      <c r="J11842" t="s">
        <v>93</v>
      </c>
      <c r="K11842" t="s">
        <v>101</v>
      </c>
      <c r="L11842">
        <v>825000</v>
      </c>
      <c r="M11842" t="s">
        <v>6085</v>
      </c>
    </row>
    <row r="11843" spans="1:13">
      <c r="A11843">
        <v>16437</v>
      </c>
      <c r="B11843" t="s">
        <v>25</v>
      </c>
      <c r="C11843" s="16" t="s">
        <v>19049</v>
      </c>
      <c r="D11843">
        <f t="shared" si="0"/>
        <v>31</v>
      </c>
      <c r="E11843" t="str">
        <f t="shared" si="1"/>
        <v>780,000</v>
      </c>
      <c r="F11843" t="str">
        <f t="shared" si="2"/>
        <v/>
      </c>
      <c r="G11843" t="str">
        <f t="shared" si="3"/>
        <v>780,000</v>
      </c>
      <c r="H11843" t="s">
        <v>96</v>
      </c>
      <c r="J11843" t="s">
        <v>93</v>
      </c>
      <c r="K11843" t="s">
        <v>101</v>
      </c>
      <c r="L11843">
        <v>780000</v>
      </c>
      <c r="M11843" t="s">
        <v>5501</v>
      </c>
    </row>
    <row r="11844" spans="1:13">
      <c r="A11844">
        <v>16438</v>
      </c>
      <c r="B11844" t="s">
        <v>25</v>
      </c>
      <c r="C11844" s="16" t="s">
        <v>19417</v>
      </c>
      <c r="D11844">
        <f t="shared" si="0"/>
        <v>31</v>
      </c>
      <c r="E11844" t="str">
        <f t="shared" si="1"/>
        <v>750,000</v>
      </c>
      <c r="F11844" t="str">
        <f t="shared" si="2"/>
        <v/>
      </c>
      <c r="G11844" t="str">
        <f t="shared" si="3"/>
        <v>750,000</v>
      </c>
      <c r="H11844" t="s">
        <v>96</v>
      </c>
      <c r="J11844" t="s">
        <v>93</v>
      </c>
      <c r="K11844" t="s">
        <v>101</v>
      </c>
      <c r="L11844">
        <v>750000</v>
      </c>
      <c r="M11844" t="s">
        <v>4757</v>
      </c>
    </row>
    <row r="11845" spans="1:13">
      <c r="A11845">
        <v>16439</v>
      </c>
      <c r="B11845" t="s">
        <v>25</v>
      </c>
      <c r="C11845" s="16" t="s">
        <v>19418</v>
      </c>
      <c r="D11845">
        <f t="shared" si="0"/>
        <v>31</v>
      </c>
      <c r="E11845" t="str">
        <f t="shared" si="1"/>
        <v>620,000</v>
      </c>
      <c r="F11845" t="str">
        <f t="shared" si="2"/>
        <v/>
      </c>
      <c r="G11845" t="str">
        <f t="shared" si="3"/>
        <v>620,000</v>
      </c>
      <c r="H11845" t="s">
        <v>96</v>
      </c>
      <c r="J11845" t="s">
        <v>93</v>
      </c>
      <c r="K11845" t="s">
        <v>101</v>
      </c>
      <c r="L11845">
        <v>620000</v>
      </c>
      <c r="M11845" t="s">
        <v>5470</v>
      </c>
    </row>
    <row r="11846" spans="1:13">
      <c r="A11846">
        <v>16440</v>
      </c>
      <c r="B11846" t="s">
        <v>25</v>
      </c>
      <c r="C11846" s="16" t="s">
        <v>19419</v>
      </c>
      <c r="D11846">
        <f t="shared" si="0"/>
        <v>31</v>
      </c>
      <c r="E11846" t="str">
        <f t="shared" si="1"/>
        <v>550,000</v>
      </c>
      <c r="F11846" t="str">
        <f t="shared" si="2"/>
        <v/>
      </c>
      <c r="G11846" t="str">
        <f t="shared" si="3"/>
        <v>550,000</v>
      </c>
      <c r="H11846" t="s">
        <v>96</v>
      </c>
      <c r="J11846" t="s">
        <v>93</v>
      </c>
      <c r="K11846" t="s">
        <v>101</v>
      </c>
      <c r="L11846">
        <v>550000</v>
      </c>
      <c r="M11846" t="s">
        <v>5581</v>
      </c>
    </row>
    <row r="11847" spans="1:13">
      <c r="A11847">
        <v>16441</v>
      </c>
      <c r="B11847" t="s">
        <v>25</v>
      </c>
      <c r="C11847" s="16" t="s">
        <v>19420</v>
      </c>
      <c r="D11847">
        <f t="shared" si="0"/>
        <v>31</v>
      </c>
      <c r="E11847" t="str">
        <f t="shared" si="1"/>
        <v>450,000</v>
      </c>
      <c r="F11847" t="str">
        <f t="shared" si="2"/>
        <v/>
      </c>
      <c r="G11847" t="str">
        <f t="shared" si="3"/>
        <v>450,000</v>
      </c>
      <c r="H11847" t="s">
        <v>96</v>
      </c>
      <c r="J11847" t="s">
        <v>93</v>
      </c>
      <c r="K11847" t="s">
        <v>101</v>
      </c>
      <c r="L11847">
        <v>450000</v>
      </c>
      <c r="M11847" t="s">
        <v>5152</v>
      </c>
    </row>
    <row r="11848" spans="1:13">
      <c r="A11848">
        <v>16442</v>
      </c>
      <c r="B11848" t="s">
        <v>25</v>
      </c>
      <c r="C11848" s="16" t="s">
        <v>19421</v>
      </c>
      <c r="D11848">
        <f t="shared" si="0"/>
        <v>31</v>
      </c>
      <c r="E11848" t="str">
        <f t="shared" si="1"/>
        <v>339,000</v>
      </c>
      <c r="F11848" t="str">
        <f t="shared" si="2"/>
        <v/>
      </c>
      <c r="G11848" t="str">
        <f t="shared" si="3"/>
        <v>339,000</v>
      </c>
      <c r="H11848" t="s">
        <v>96</v>
      </c>
      <c r="J11848" t="s">
        <v>93</v>
      </c>
      <c r="K11848" t="s">
        <v>101</v>
      </c>
      <c r="L11848">
        <v>339000</v>
      </c>
      <c r="M11848" t="s">
        <v>5132</v>
      </c>
    </row>
    <row r="11849" spans="1:13">
      <c r="A11849">
        <v>16443</v>
      </c>
      <c r="B11849" t="s">
        <v>25</v>
      </c>
      <c r="C11849" s="16" t="s">
        <v>19422</v>
      </c>
      <c r="D11849">
        <f t="shared" si="0"/>
        <v>31</v>
      </c>
      <c r="E11849" t="str">
        <f t="shared" si="1"/>
        <v>325,000</v>
      </c>
      <c r="F11849" t="str">
        <f t="shared" si="2"/>
        <v/>
      </c>
      <c r="G11849" t="str">
        <f t="shared" si="3"/>
        <v>325,000</v>
      </c>
      <c r="H11849" t="s">
        <v>96</v>
      </c>
      <c r="J11849" t="s">
        <v>93</v>
      </c>
      <c r="K11849" t="s">
        <v>101</v>
      </c>
      <c r="L11849">
        <v>325000</v>
      </c>
      <c r="M11849" t="s">
        <v>4503</v>
      </c>
    </row>
    <row r="11850" spans="1:13">
      <c r="A11850">
        <v>16444</v>
      </c>
      <c r="B11850" t="s">
        <v>25</v>
      </c>
      <c r="C11850" s="16" t="s">
        <v>19423</v>
      </c>
      <c r="D11850">
        <f t="shared" si="0"/>
        <v>31</v>
      </c>
      <c r="E11850" t="str">
        <f t="shared" si="1"/>
        <v>250,000</v>
      </c>
      <c r="F11850" t="str">
        <f t="shared" si="2"/>
        <v/>
      </c>
      <c r="G11850" t="str">
        <f t="shared" si="3"/>
        <v>250,000</v>
      </c>
      <c r="H11850" t="s">
        <v>96</v>
      </c>
      <c r="J11850" t="s">
        <v>93</v>
      </c>
      <c r="K11850" t="s">
        <v>101</v>
      </c>
      <c r="L11850">
        <v>250000</v>
      </c>
      <c r="M11850" t="s">
        <v>4914</v>
      </c>
    </row>
    <row r="11851" spans="1:13">
      <c r="A11851">
        <v>16445</v>
      </c>
      <c r="B11851" t="s">
        <v>25</v>
      </c>
      <c r="C11851" s="16" t="s">
        <v>19424</v>
      </c>
      <c r="D11851">
        <f t="shared" si="0"/>
        <v>31</v>
      </c>
      <c r="E11851" t="str">
        <f t="shared" si="1"/>
        <v>250,000</v>
      </c>
      <c r="F11851" t="str">
        <f t="shared" si="2"/>
        <v/>
      </c>
      <c r="G11851" t="str">
        <f t="shared" si="3"/>
        <v>250,000</v>
      </c>
      <c r="H11851" t="s">
        <v>96</v>
      </c>
      <c r="J11851" t="s">
        <v>93</v>
      </c>
      <c r="K11851" t="s">
        <v>101</v>
      </c>
      <c r="L11851">
        <v>250000</v>
      </c>
      <c r="M11851" t="s">
        <v>5155</v>
      </c>
    </row>
    <row r="11852" spans="1:13">
      <c r="A11852">
        <v>16446</v>
      </c>
      <c r="B11852" t="s">
        <v>25</v>
      </c>
      <c r="C11852" s="16" t="s">
        <v>19425</v>
      </c>
      <c r="D11852">
        <f t="shared" si="0"/>
        <v>31</v>
      </c>
      <c r="E11852" t="str">
        <f t="shared" si="1"/>
        <v>130,000</v>
      </c>
      <c r="F11852" t="str">
        <f t="shared" si="2"/>
        <v/>
      </c>
      <c r="G11852" t="str">
        <f t="shared" si="3"/>
        <v>130,000</v>
      </c>
      <c r="H11852" t="s">
        <v>96</v>
      </c>
      <c r="J11852" t="s">
        <v>93</v>
      </c>
      <c r="K11852" t="s">
        <v>101</v>
      </c>
      <c r="L11852">
        <v>130000</v>
      </c>
      <c r="M11852" t="s">
        <v>5489</v>
      </c>
    </row>
    <row r="11853" spans="1:13">
      <c r="A11853">
        <v>16447</v>
      </c>
      <c r="B11853" t="s">
        <v>25</v>
      </c>
      <c r="C11853" s="16" t="s">
        <v>19426</v>
      </c>
      <c r="D11853">
        <f t="shared" si="0"/>
        <v>31</v>
      </c>
      <c r="E11853" t="str">
        <f t="shared" si="1"/>
        <v>130,000</v>
      </c>
      <c r="F11853" t="str">
        <f t="shared" si="2"/>
        <v/>
      </c>
      <c r="G11853" t="str">
        <f t="shared" si="3"/>
        <v>130,000</v>
      </c>
      <c r="H11853" t="s">
        <v>96</v>
      </c>
      <c r="J11853" t="s">
        <v>93</v>
      </c>
      <c r="K11853" t="s">
        <v>101</v>
      </c>
      <c r="L11853">
        <v>130000</v>
      </c>
      <c r="M11853" t="s">
        <v>4571</v>
      </c>
    </row>
    <row r="11854" spans="1:13">
      <c r="A11854">
        <v>16522</v>
      </c>
      <c r="B11854" t="s">
        <v>26</v>
      </c>
      <c r="C11854" s="16" t="s">
        <v>19427</v>
      </c>
      <c r="D11854">
        <f t="shared" si="0"/>
        <v>31</v>
      </c>
      <c r="E11854" t="str">
        <f t="shared" si="1"/>
        <v>2,406,000</v>
      </c>
      <c r="F11854" t="str">
        <f t="shared" si="2"/>
        <v/>
      </c>
      <c r="G11854" t="str">
        <f t="shared" si="3"/>
        <v>2,406,000</v>
      </c>
      <c r="H11854" t="s">
        <v>96</v>
      </c>
      <c r="J11854" t="s">
        <v>28</v>
      </c>
      <c r="K11854" t="s">
        <v>101</v>
      </c>
      <c r="L11854">
        <v>2406000</v>
      </c>
      <c r="M11854" t="s">
        <v>5701</v>
      </c>
    </row>
    <row r="11855" spans="1:13">
      <c r="A11855">
        <v>16523</v>
      </c>
      <c r="B11855" t="s">
        <v>26</v>
      </c>
      <c r="C11855" s="16" t="s">
        <v>19428</v>
      </c>
      <c r="D11855">
        <f t="shared" si="0"/>
        <v>31</v>
      </c>
      <c r="E11855" t="str">
        <f t="shared" si="1"/>
        <v>2,065,000</v>
      </c>
      <c r="F11855" t="str">
        <f t="shared" si="2"/>
        <v/>
      </c>
      <c r="G11855" t="str">
        <f t="shared" si="3"/>
        <v>2,065,000</v>
      </c>
      <c r="H11855" t="s">
        <v>96</v>
      </c>
      <c r="J11855" t="s">
        <v>28</v>
      </c>
      <c r="K11855" t="s">
        <v>101</v>
      </c>
      <c r="L11855">
        <v>2065000</v>
      </c>
      <c r="M11855" t="s">
        <v>4974</v>
      </c>
    </row>
    <row r="11856" spans="1:13">
      <c r="A11856">
        <v>16524</v>
      </c>
      <c r="B11856" t="s">
        <v>26</v>
      </c>
      <c r="C11856" s="16" t="s">
        <v>19429</v>
      </c>
      <c r="D11856">
        <f t="shared" si="0"/>
        <v>31</v>
      </c>
      <c r="E11856" t="str">
        <f t="shared" si="1"/>
        <v>1,550,000</v>
      </c>
      <c r="F11856" t="str">
        <f t="shared" si="2"/>
        <v/>
      </c>
      <c r="G11856" t="str">
        <f t="shared" si="3"/>
        <v>1,550,000</v>
      </c>
      <c r="H11856" t="s">
        <v>96</v>
      </c>
      <c r="J11856" t="s">
        <v>28</v>
      </c>
      <c r="K11856" t="s">
        <v>101</v>
      </c>
      <c r="L11856">
        <v>1550000</v>
      </c>
      <c r="M11856" t="s">
        <v>5354</v>
      </c>
    </row>
    <row r="11857" spans="1:13">
      <c r="A11857">
        <v>16525</v>
      </c>
      <c r="B11857" t="s">
        <v>26</v>
      </c>
      <c r="C11857" s="16" t="s">
        <v>18909</v>
      </c>
      <c r="D11857">
        <f t="shared" si="0"/>
        <v>31</v>
      </c>
      <c r="E11857" t="str">
        <f t="shared" si="1"/>
        <v>895,000</v>
      </c>
      <c r="F11857" t="str">
        <f t="shared" si="2"/>
        <v/>
      </c>
      <c r="G11857" t="str">
        <f t="shared" si="3"/>
        <v>895,000</v>
      </c>
      <c r="H11857" t="s">
        <v>96</v>
      </c>
      <c r="J11857" t="s">
        <v>28</v>
      </c>
      <c r="K11857" t="s">
        <v>101</v>
      </c>
      <c r="L11857">
        <v>895000</v>
      </c>
      <c r="M11857" t="s">
        <v>4973</v>
      </c>
    </row>
    <row r="11858" spans="1:13">
      <c r="A11858">
        <v>16526</v>
      </c>
      <c r="B11858" t="s">
        <v>26</v>
      </c>
      <c r="C11858" s="16" t="s">
        <v>19430</v>
      </c>
      <c r="D11858">
        <f t="shared" si="0"/>
        <v>31</v>
      </c>
      <c r="E11858" t="str">
        <f t="shared" si="1"/>
        <v>800,000</v>
      </c>
      <c r="F11858" t="str">
        <f t="shared" si="2"/>
        <v/>
      </c>
      <c r="G11858" t="str">
        <f t="shared" si="3"/>
        <v>800,000</v>
      </c>
      <c r="H11858" t="s">
        <v>96</v>
      </c>
      <c r="J11858" t="s">
        <v>28</v>
      </c>
      <c r="K11858" t="s">
        <v>101</v>
      </c>
      <c r="L11858">
        <v>800000</v>
      </c>
      <c r="M11858" t="s">
        <v>5908</v>
      </c>
    </row>
    <row r="11859" spans="1:13">
      <c r="A11859">
        <v>16527</v>
      </c>
      <c r="B11859" t="s">
        <v>26</v>
      </c>
      <c r="C11859" s="16" t="s">
        <v>19431</v>
      </c>
      <c r="D11859">
        <f t="shared" si="0"/>
        <v>31</v>
      </c>
      <c r="E11859" t="str">
        <f t="shared" si="1"/>
        <v>775,000</v>
      </c>
      <c r="F11859" t="str">
        <f t="shared" si="2"/>
        <v/>
      </c>
      <c r="G11859" t="str">
        <f t="shared" si="3"/>
        <v>775,000</v>
      </c>
      <c r="H11859" t="s">
        <v>96</v>
      </c>
      <c r="J11859" t="s">
        <v>28</v>
      </c>
      <c r="K11859" t="s">
        <v>101</v>
      </c>
      <c r="L11859">
        <v>775000</v>
      </c>
      <c r="M11859" t="s">
        <v>6063</v>
      </c>
    </row>
    <row r="11860" spans="1:13">
      <c r="A11860">
        <v>16528</v>
      </c>
      <c r="B11860" t="s">
        <v>26</v>
      </c>
      <c r="C11860" s="16" t="s">
        <v>19432</v>
      </c>
      <c r="D11860">
        <f t="shared" si="0"/>
        <v>31</v>
      </c>
      <c r="E11860" t="str">
        <f t="shared" si="1"/>
        <v>685,000</v>
      </c>
      <c r="F11860" t="str">
        <f t="shared" si="2"/>
        <v/>
      </c>
      <c r="G11860" t="str">
        <f t="shared" si="3"/>
        <v>685,000</v>
      </c>
      <c r="H11860" t="s">
        <v>96</v>
      </c>
      <c r="J11860" t="s">
        <v>28</v>
      </c>
      <c r="K11860" t="s">
        <v>101</v>
      </c>
      <c r="L11860">
        <v>685000</v>
      </c>
      <c r="M11860" t="s">
        <v>5448</v>
      </c>
    </row>
    <row r="11861" spans="1:13">
      <c r="A11861">
        <v>16529</v>
      </c>
      <c r="B11861" t="s">
        <v>26</v>
      </c>
      <c r="C11861" s="16" t="s">
        <v>19433</v>
      </c>
      <c r="D11861">
        <f t="shared" si="0"/>
        <v>31</v>
      </c>
      <c r="E11861" t="str">
        <f t="shared" si="1"/>
        <v>650,000</v>
      </c>
      <c r="F11861" t="str">
        <f t="shared" si="2"/>
        <v/>
      </c>
      <c r="G11861" t="str">
        <f t="shared" si="3"/>
        <v>650,000</v>
      </c>
      <c r="H11861" t="s">
        <v>96</v>
      </c>
      <c r="J11861" t="s">
        <v>28</v>
      </c>
      <c r="K11861" t="s">
        <v>101</v>
      </c>
      <c r="L11861">
        <v>650000</v>
      </c>
      <c r="M11861" t="s">
        <v>4546</v>
      </c>
    </row>
    <row r="11862" spans="1:13">
      <c r="A11862">
        <v>16530</v>
      </c>
      <c r="B11862" t="s">
        <v>26</v>
      </c>
      <c r="C11862" s="16" t="s">
        <v>19434</v>
      </c>
      <c r="D11862">
        <f t="shared" si="0"/>
        <v>31</v>
      </c>
      <c r="E11862" t="str">
        <f t="shared" si="1"/>
        <v>590,000</v>
      </c>
      <c r="F11862" t="str">
        <f t="shared" si="2"/>
        <v/>
      </c>
      <c r="G11862" t="str">
        <f t="shared" si="3"/>
        <v>590,000</v>
      </c>
      <c r="H11862" t="s">
        <v>96</v>
      </c>
      <c r="J11862" t="s">
        <v>28</v>
      </c>
      <c r="K11862" t="s">
        <v>101</v>
      </c>
      <c r="L11862">
        <v>590000</v>
      </c>
      <c r="M11862" t="s">
        <v>5330</v>
      </c>
    </row>
    <row r="11863" spans="1:13">
      <c r="A11863">
        <v>16531</v>
      </c>
      <c r="B11863" t="s">
        <v>26</v>
      </c>
      <c r="C11863" s="16" t="s">
        <v>19435</v>
      </c>
      <c r="D11863">
        <f t="shared" si="0"/>
        <v>31</v>
      </c>
      <c r="E11863" t="str">
        <f t="shared" si="1"/>
        <v>510,000</v>
      </c>
      <c r="F11863" t="str">
        <f t="shared" si="2"/>
        <v/>
      </c>
      <c r="G11863" t="str">
        <f t="shared" si="3"/>
        <v>510,000</v>
      </c>
      <c r="H11863" t="s">
        <v>96</v>
      </c>
      <c r="J11863" t="s">
        <v>28</v>
      </c>
      <c r="K11863" t="s">
        <v>101</v>
      </c>
      <c r="L11863">
        <v>510000</v>
      </c>
      <c r="M11863" t="s">
        <v>19436</v>
      </c>
    </row>
    <row r="11864" spans="1:13">
      <c r="A11864">
        <v>16532</v>
      </c>
      <c r="B11864" t="s">
        <v>26</v>
      </c>
      <c r="C11864" s="16" t="s">
        <v>19437</v>
      </c>
      <c r="D11864">
        <f t="shared" si="0"/>
        <v>31</v>
      </c>
      <c r="E11864" t="str">
        <f t="shared" si="1"/>
        <v>510,000</v>
      </c>
      <c r="F11864" t="str">
        <f t="shared" si="2"/>
        <v/>
      </c>
      <c r="G11864" t="str">
        <f t="shared" si="3"/>
        <v>510,000</v>
      </c>
      <c r="H11864" t="s">
        <v>96</v>
      </c>
      <c r="J11864" t="s">
        <v>28</v>
      </c>
      <c r="K11864" t="s">
        <v>101</v>
      </c>
      <c r="L11864">
        <v>510000</v>
      </c>
      <c r="M11864" t="s">
        <v>4607</v>
      </c>
    </row>
    <row r="11865" spans="1:13">
      <c r="A11865">
        <v>16533</v>
      </c>
      <c r="B11865" t="s">
        <v>26</v>
      </c>
      <c r="C11865" s="16" t="s">
        <v>19438</v>
      </c>
      <c r="D11865">
        <f t="shared" si="0"/>
        <v>31</v>
      </c>
      <c r="E11865" t="str">
        <f t="shared" si="1"/>
        <v>200,000</v>
      </c>
      <c r="F11865" t="str">
        <f t="shared" si="2"/>
        <v/>
      </c>
      <c r="G11865" t="str">
        <f t="shared" si="3"/>
        <v>200,000</v>
      </c>
      <c r="H11865" t="s">
        <v>96</v>
      </c>
      <c r="J11865" t="s">
        <v>28</v>
      </c>
      <c r="K11865" t="s">
        <v>101</v>
      </c>
      <c r="L11865">
        <v>200000</v>
      </c>
      <c r="M11865" t="s">
        <v>5097</v>
      </c>
    </row>
    <row r="11866" spans="1:13">
      <c r="A11866">
        <v>16534</v>
      </c>
      <c r="B11866" t="s">
        <v>26</v>
      </c>
      <c r="C11866" s="16" t="s">
        <v>19439</v>
      </c>
      <c r="D11866">
        <f t="shared" si="0"/>
        <v>31</v>
      </c>
      <c r="E11866" t="str">
        <f t="shared" si="1"/>
        <v>125,000</v>
      </c>
      <c r="F11866" t="str">
        <f t="shared" si="2"/>
        <v/>
      </c>
      <c r="G11866" t="str">
        <f t="shared" si="3"/>
        <v>125,000</v>
      </c>
      <c r="H11866" t="s">
        <v>96</v>
      </c>
      <c r="J11866" t="s">
        <v>28</v>
      </c>
      <c r="K11866" t="s">
        <v>101</v>
      </c>
      <c r="L11866">
        <v>125000</v>
      </c>
      <c r="M11866" t="s">
        <v>5006</v>
      </c>
    </row>
    <row r="11867" spans="1:13">
      <c r="A11867">
        <v>16535</v>
      </c>
      <c r="B11867" t="s">
        <v>26</v>
      </c>
      <c r="C11867" s="16" t="s">
        <v>19440</v>
      </c>
      <c r="D11867">
        <f t="shared" si="0"/>
        <v>31</v>
      </c>
      <c r="E11867" t="str">
        <f t="shared" si="1"/>
        <v>215,000</v>
      </c>
      <c r="F11867" t="str">
        <f t="shared" si="2"/>
        <v/>
      </c>
      <c r="G11867" t="str">
        <f t="shared" si="3"/>
        <v>215,000</v>
      </c>
      <c r="H11867" t="s">
        <v>96</v>
      </c>
      <c r="J11867" t="s">
        <v>28</v>
      </c>
      <c r="K11867" t="s">
        <v>101</v>
      </c>
      <c r="L11867">
        <v>215000</v>
      </c>
      <c r="M11867" t="s">
        <v>19441</v>
      </c>
    </row>
    <row r="11868" spans="1:13">
      <c r="A11868">
        <v>16537</v>
      </c>
      <c r="B11868" t="s">
        <v>26</v>
      </c>
      <c r="C11868" s="16" t="s">
        <v>19442</v>
      </c>
      <c r="D11868">
        <f t="shared" si="0"/>
        <v>31</v>
      </c>
      <c r="E11868" t="str">
        <f t="shared" si="1"/>
        <v>2,500,000</v>
      </c>
      <c r="F11868" t="str">
        <f t="shared" si="2"/>
        <v/>
      </c>
      <c r="G11868" t="str">
        <f t="shared" si="3"/>
        <v>2,500,000</v>
      </c>
      <c r="H11868" t="s">
        <v>96</v>
      </c>
      <c r="J11868" t="s">
        <v>32</v>
      </c>
      <c r="K11868" t="s">
        <v>101</v>
      </c>
      <c r="L11868">
        <v>2500000</v>
      </c>
      <c r="M11868" t="s">
        <v>5863</v>
      </c>
    </row>
    <row r="11869" spans="1:13">
      <c r="A11869">
        <v>16538</v>
      </c>
      <c r="B11869" t="s">
        <v>26</v>
      </c>
      <c r="C11869" s="16" t="s">
        <v>19443</v>
      </c>
      <c r="D11869">
        <f t="shared" si="0"/>
        <v>31</v>
      </c>
      <c r="E11869" t="str">
        <f t="shared" si="1"/>
        <v>1,500,000</v>
      </c>
      <c r="F11869" t="str">
        <f t="shared" si="2"/>
        <v/>
      </c>
      <c r="G11869" t="str">
        <f t="shared" si="3"/>
        <v>1,500,000</v>
      </c>
      <c r="H11869" t="s">
        <v>96</v>
      </c>
      <c r="J11869" t="s">
        <v>32</v>
      </c>
      <c r="K11869" t="s">
        <v>101</v>
      </c>
      <c r="L11869">
        <v>1500000</v>
      </c>
      <c r="M11869" t="s">
        <v>5481</v>
      </c>
    </row>
    <row r="11870" spans="1:13">
      <c r="A11870">
        <v>16539</v>
      </c>
      <c r="B11870" t="s">
        <v>26</v>
      </c>
      <c r="C11870" s="16" t="s">
        <v>19444</v>
      </c>
      <c r="D11870">
        <f t="shared" si="0"/>
        <v>31</v>
      </c>
      <c r="E11870" t="str">
        <f t="shared" si="1"/>
        <v>1,400,000</v>
      </c>
      <c r="F11870" t="str">
        <f t="shared" si="2"/>
        <v/>
      </c>
      <c r="G11870" t="str">
        <f t="shared" si="3"/>
        <v>1,400,000</v>
      </c>
      <c r="H11870" t="s">
        <v>96</v>
      </c>
      <c r="J11870" t="s">
        <v>32</v>
      </c>
      <c r="K11870" t="s">
        <v>101</v>
      </c>
      <c r="L11870">
        <v>1400000</v>
      </c>
      <c r="M11870" t="s">
        <v>5439</v>
      </c>
    </row>
    <row r="11871" spans="1:13">
      <c r="A11871">
        <v>16540</v>
      </c>
      <c r="B11871" t="s">
        <v>26</v>
      </c>
      <c r="C11871" s="16" t="s">
        <v>19445</v>
      </c>
      <c r="D11871">
        <f t="shared" si="0"/>
        <v>31</v>
      </c>
      <c r="E11871" t="str">
        <f t="shared" si="1"/>
        <v>1,212,000</v>
      </c>
      <c r="F11871" t="str">
        <f t="shared" si="2"/>
        <v/>
      </c>
      <c r="G11871" t="str">
        <f t="shared" si="3"/>
        <v>1,212,000</v>
      </c>
      <c r="H11871" t="s">
        <v>96</v>
      </c>
      <c r="J11871" t="s">
        <v>32</v>
      </c>
      <c r="K11871" t="s">
        <v>101</v>
      </c>
      <c r="L11871">
        <v>1212000</v>
      </c>
      <c r="M11871" t="s">
        <v>4708</v>
      </c>
    </row>
    <row r="11872" spans="1:13">
      <c r="A11872">
        <v>16541</v>
      </c>
      <c r="B11872" t="s">
        <v>26</v>
      </c>
      <c r="C11872" s="16" t="s">
        <v>19446</v>
      </c>
      <c r="D11872">
        <f t="shared" si="0"/>
        <v>31</v>
      </c>
      <c r="E11872" t="str">
        <f t="shared" si="1"/>
        <v>850,000</v>
      </c>
      <c r="F11872" t="str">
        <f t="shared" si="2"/>
        <v/>
      </c>
      <c r="G11872" t="str">
        <f t="shared" si="3"/>
        <v>850,000</v>
      </c>
      <c r="H11872" t="s">
        <v>96</v>
      </c>
      <c r="J11872" t="s">
        <v>32</v>
      </c>
      <c r="K11872" t="s">
        <v>101</v>
      </c>
      <c r="L11872">
        <v>850000</v>
      </c>
      <c r="M11872" t="s">
        <v>5322</v>
      </c>
    </row>
    <row r="11873" spans="1:13">
      <c r="A11873">
        <v>16542</v>
      </c>
      <c r="B11873" t="s">
        <v>26</v>
      </c>
      <c r="C11873" s="16" t="s">
        <v>19447</v>
      </c>
      <c r="D11873">
        <f t="shared" si="0"/>
        <v>31</v>
      </c>
      <c r="E11873" t="str">
        <f t="shared" si="1"/>
        <v>750,000</v>
      </c>
      <c r="F11873" t="str">
        <f t="shared" si="2"/>
        <v/>
      </c>
      <c r="G11873" t="str">
        <f t="shared" si="3"/>
        <v>750,000</v>
      </c>
      <c r="H11873" t="s">
        <v>96</v>
      </c>
      <c r="J11873" t="s">
        <v>32</v>
      </c>
      <c r="K11873" t="s">
        <v>101</v>
      </c>
      <c r="L11873">
        <v>750000</v>
      </c>
      <c r="M11873" t="s">
        <v>5020</v>
      </c>
    </row>
    <row r="11874" spans="1:13">
      <c r="A11874">
        <v>16543</v>
      </c>
      <c r="B11874" t="s">
        <v>26</v>
      </c>
      <c r="C11874" s="16" t="s">
        <v>18666</v>
      </c>
      <c r="D11874">
        <f t="shared" si="0"/>
        <v>31</v>
      </c>
      <c r="E11874" t="str">
        <f t="shared" si="1"/>
        <v>550,000</v>
      </c>
      <c r="F11874" t="str">
        <f t="shared" si="2"/>
        <v/>
      </c>
      <c r="G11874" t="str">
        <f t="shared" si="3"/>
        <v>550,000</v>
      </c>
      <c r="H11874" t="s">
        <v>96</v>
      </c>
      <c r="J11874" t="s">
        <v>32</v>
      </c>
      <c r="K11874" t="s">
        <v>101</v>
      </c>
      <c r="L11874">
        <v>550000</v>
      </c>
      <c r="M11874" t="s">
        <v>5329</v>
      </c>
    </row>
    <row r="11875" spans="1:13">
      <c r="A11875">
        <v>16544</v>
      </c>
      <c r="B11875" t="s">
        <v>26</v>
      </c>
      <c r="C11875" s="16" t="s">
        <v>19448</v>
      </c>
      <c r="D11875">
        <f t="shared" si="0"/>
        <v>31</v>
      </c>
      <c r="E11875" t="str">
        <f t="shared" si="1"/>
        <v>547,000</v>
      </c>
      <c r="F11875" t="str">
        <f t="shared" si="2"/>
        <v/>
      </c>
      <c r="G11875" t="str">
        <f t="shared" si="3"/>
        <v>547,000</v>
      </c>
      <c r="H11875" t="s">
        <v>96</v>
      </c>
      <c r="J11875" t="s">
        <v>32</v>
      </c>
      <c r="K11875" t="s">
        <v>101</v>
      </c>
      <c r="L11875">
        <v>547000</v>
      </c>
      <c r="M11875" t="s">
        <v>4919</v>
      </c>
    </row>
    <row r="11876" spans="1:13">
      <c r="A11876">
        <v>16545</v>
      </c>
      <c r="B11876" t="s">
        <v>26</v>
      </c>
      <c r="C11876" s="16" t="s">
        <v>19449</v>
      </c>
      <c r="D11876">
        <f t="shared" si="0"/>
        <v>31</v>
      </c>
      <c r="E11876" t="str">
        <f t="shared" si="1"/>
        <v>525,000</v>
      </c>
      <c r="F11876" t="str">
        <f t="shared" si="2"/>
        <v/>
      </c>
      <c r="G11876" t="str">
        <f t="shared" si="3"/>
        <v>525,000</v>
      </c>
      <c r="H11876" t="s">
        <v>96</v>
      </c>
      <c r="J11876" t="s">
        <v>32</v>
      </c>
      <c r="K11876" t="s">
        <v>101</v>
      </c>
      <c r="L11876">
        <v>525000</v>
      </c>
      <c r="M11876" t="s">
        <v>5657</v>
      </c>
    </row>
    <row r="11877" spans="1:13">
      <c r="A11877">
        <v>16546</v>
      </c>
      <c r="B11877" t="s">
        <v>26</v>
      </c>
      <c r="C11877" s="16" t="s">
        <v>19450</v>
      </c>
      <c r="D11877">
        <f t="shared" si="0"/>
        <v>31</v>
      </c>
      <c r="E11877" t="str">
        <f t="shared" si="1"/>
        <v>400,000</v>
      </c>
      <c r="F11877" t="str">
        <f t="shared" si="2"/>
        <v/>
      </c>
      <c r="G11877" t="str">
        <f t="shared" si="3"/>
        <v>400,000</v>
      </c>
      <c r="H11877" t="s">
        <v>96</v>
      </c>
      <c r="J11877" t="s">
        <v>32</v>
      </c>
      <c r="K11877" t="s">
        <v>101</v>
      </c>
      <c r="L11877">
        <v>400000</v>
      </c>
      <c r="M11877" t="s">
        <v>5828</v>
      </c>
    </row>
    <row r="11878" spans="1:13">
      <c r="A11878">
        <v>16547</v>
      </c>
      <c r="B11878" t="s">
        <v>26</v>
      </c>
      <c r="C11878" s="16" t="s">
        <v>19451</v>
      </c>
      <c r="D11878">
        <f t="shared" si="0"/>
        <v>31</v>
      </c>
      <c r="E11878" t="str">
        <f t="shared" si="1"/>
        <v>375,000</v>
      </c>
      <c r="F11878" t="str">
        <f t="shared" si="2"/>
        <v/>
      </c>
      <c r="G11878" t="str">
        <f t="shared" si="3"/>
        <v>375,000</v>
      </c>
      <c r="H11878" t="s">
        <v>96</v>
      </c>
      <c r="J11878" t="s">
        <v>32</v>
      </c>
      <c r="K11878" t="s">
        <v>101</v>
      </c>
      <c r="L11878">
        <v>375000</v>
      </c>
      <c r="M11878" t="s">
        <v>5435</v>
      </c>
    </row>
    <row r="11879" spans="1:13">
      <c r="A11879">
        <v>16548</v>
      </c>
      <c r="B11879" t="s">
        <v>26</v>
      </c>
      <c r="C11879" s="16" t="s">
        <v>19452</v>
      </c>
      <c r="D11879">
        <f t="shared" si="0"/>
        <v>31</v>
      </c>
      <c r="E11879" t="str">
        <f t="shared" si="1"/>
        <v>315,000</v>
      </c>
      <c r="F11879" t="str">
        <f t="shared" si="2"/>
        <v/>
      </c>
      <c r="G11879" t="str">
        <f t="shared" si="3"/>
        <v>315,000</v>
      </c>
      <c r="H11879" t="s">
        <v>96</v>
      </c>
      <c r="J11879" t="s">
        <v>32</v>
      </c>
      <c r="K11879" t="s">
        <v>101</v>
      </c>
      <c r="L11879">
        <v>315000</v>
      </c>
      <c r="M11879" t="s">
        <v>4941</v>
      </c>
    </row>
    <row r="11880" spans="1:13">
      <c r="A11880">
        <v>16549</v>
      </c>
      <c r="B11880" t="s">
        <v>26</v>
      </c>
      <c r="C11880" s="16" t="s">
        <v>19453</v>
      </c>
      <c r="D11880">
        <f t="shared" si="0"/>
        <v>31</v>
      </c>
      <c r="E11880" t="str">
        <f t="shared" si="1"/>
        <v>222,000</v>
      </c>
      <c r="F11880" t="str">
        <f t="shared" si="2"/>
        <v/>
      </c>
      <c r="G11880" t="str">
        <f t="shared" si="3"/>
        <v>222,000</v>
      </c>
      <c r="H11880" t="s">
        <v>96</v>
      </c>
      <c r="J11880" t="s">
        <v>32</v>
      </c>
      <c r="K11880" t="s">
        <v>101</v>
      </c>
      <c r="L11880">
        <v>222000</v>
      </c>
      <c r="M11880" t="s">
        <v>6020</v>
      </c>
    </row>
    <row r="11881" spans="1:13">
      <c r="A11881">
        <v>16550</v>
      </c>
      <c r="B11881" t="s">
        <v>26</v>
      </c>
      <c r="C11881" s="16" t="s">
        <v>19454</v>
      </c>
      <c r="D11881">
        <f t="shared" si="0"/>
        <v>31</v>
      </c>
      <c r="E11881" t="str">
        <f t="shared" si="1"/>
        <v>80,000</v>
      </c>
      <c r="F11881" t="str">
        <f t="shared" si="2"/>
        <v/>
      </c>
      <c r="G11881" t="str">
        <f t="shared" si="3"/>
        <v>80,000</v>
      </c>
      <c r="H11881" t="s">
        <v>96</v>
      </c>
      <c r="J11881" t="s">
        <v>32</v>
      </c>
      <c r="K11881" t="s">
        <v>101</v>
      </c>
      <c r="L11881">
        <v>80000</v>
      </c>
      <c r="M11881" t="s">
        <v>4903</v>
      </c>
    </row>
    <row r="11882" spans="1:13">
      <c r="A11882">
        <v>16551</v>
      </c>
      <c r="B11882" t="s">
        <v>26</v>
      </c>
      <c r="C11882" s="16" t="s">
        <v>19455</v>
      </c>
      <c r="D11882">
        <f t="shared" si="0"/>
        <v>31</v>
      </c>
      <c r="E11882" t="str">
        <f t="shared" si="1"/>
        <v>30,000</v>
      </c>
      <c r="F11882" t="str">
        <f t="shared" si="2"/>
        <v/>
      </c>
      <c r="G11882" t="str">
        <f t="shared" si="3"/>
        <v>30,000</v>
      </c>
      <c r="H11882" t="s">
        <v>96</v>
      </c>
      <c r="J11882" t="s">
        <v>32</v>
      </c>
      <c r="K11882" t="s">
        <v>101</v>
      </c>
      <c r="L11882">
        <v>30000</v>
      </c>
      <c r="M11882" t="s">
        <v>4505</v>
      </c>
    </row>
    <row r="11883" spans="1:13">
      <c r="A11883">
        <v>16552</v>
      </c>
      <c r="B11883" t="s">
        <v>26</v>
      </c>
      <c r="C11883" s="16" t="s">
        <v>19456</v>
      </c>
      <c r="D11883">
        <f t="shared" si="0"/>
        <v>31</v>
      </c>
      <c r="E11883" t="str">
        <f t="shared" si="1"/>
        <v>170,000</v>
      </c>
      <c r="F11883" t="str">
        <f t="shared" si="2"/>
        <v/>
      </c>
      <c r="G11883" t="str">
        <f t="shared" si="3"/>
        <v>170,000</v>
      </c>
      <c r="H11883" t="s">
        <v>96</v>
      </c>
      <c r="J11883" t="s">
        <v>32</v>
      </c>
      <c r="K11883" t="s">
        <v>101</v>
      </c>
      <c r="L11883">
        <v>170000</v>
      </c>
      <c r="M11883" t="s">
        <v>19441</v>
      </c>
    </row>
    <row r="11884" spans="1:13">
      <c r="A11884">
        <v>16554</v>
      </c>
      <c r="B11884" t="s">
        <v>26</v>
      </c>
      <c r="C11884" s="16" t="s">
        <v>19457</v>
      </c>
      <c r="D11884">
        <f t="shared" si="0"/>
        <v>31</v>
      </c>
      <c r="E11884" t="str">
        <f t="shared" si="1"/>
        <v>1,650,000</v>
      </c>
      <c r="F11884" t="str">
        <f t="shared" si="2"/>
        <v/>
      </c>
      <c r="G11884" t="str">
        <f t="shared" si="3"/>
        <v>1,650,000</v>
      </c>
      <c r="H11884" t="s">
        <v>96</v>
      </c>
      <c r="J11884" t="s">
        <v>34</v>
      </c>
      <c r="K11884" t="s">
        <v>101</v>
      </c>
      <c r="L11884">
        <v>1650000</v>
      </c>
      <c r="M11884" t="s">
        <v>5668</v>
      </c>
    </row>
    <row r="11885" spans="1:13">
      <c r="A11885">
        <v>16555</v>
      </c>
      <c r="B11885" t="s">
        <v>26</v>
      </c>
      <c r="C11885" s="16" t="s">
        <v>19458</v>
      </c>
      <c r="D11885">
        <f t="shared" si="0"/>
        <v>31</v>
      </c>
      <c r="E11885" t="str">
        <f t="shared" si="1"/>
        <v>1,500,000</v>
      </c>
      <c r="F11885" t="str">
        <f t="shared" si="2"/>
        <v/>
      </c>
      <c r="G11885" t="str">
        <f t="shared" si="3"/>
        <v>1,500,000</v>
      </c>
      <c r="H11885" t="s">
        <v>96</v>
      </c>
      <c r="J11885" t="s">
        <v>34</v>
      </c>
      <c r="K11885" t="s">
        <v>101</v>
      </c>
      <c r="L11885">
        <v>1500000</v>
      </c>
      <c r="M11885" t="s">
        <v>5416</v>
      </c>
    </row>
    <row r="11886" spans="1:13">
      <c r="A11886">
        <v>16556</v>
      </c>
      <c r="B11886" t="s">
        <v>26</v>
      </c>
      <c r="C11886" s="16" t="s">
        <v>18999</v>
      </c>
      <c r="D11886">
        <f t="shared" si="0"/>
        <v>31</v>
      </c>
      <c r="E11886" t="str">
        <f t="shared" si="1"/>
        <v>1,250,000</v>
      </c>
      <c r="F11886" t="str">
        <f t="shared" si="2"/>
        <v/>
      </c>
      <c r="G11886" t="str">
        <f t="shared" si="3"/>
        <v>1,250,000</v>
      </c>
      <c r="H11886" t="s">
        <v>96</v>
      </c>
      <c r="J11886" t="s">
        <v>34</v>
      </c>
      <c r="K11886" t="s">
        <v>101</v>
      </c>
      <c r="L11886">
        <v>1250000</v>
      </c>
      <c r="M11886" t="s">
        <v>5193</v>
      </c>
    </row>
    <row r="11887" spans="1:13">
      <c r="A11887">
        <v>16557</v>
      </c>
      <c r="B11887" t="s">
        <v>26</v>
      </c>
      <c r="C11887" s="16" t="s">
        <v>19459</v>
      </c>
      <c r="D11887">
        <f t="shared" si="0"/>
        <v>31</v>
      </c>
      <c r="E11887" t="str">
        <f t="shared" si="1"/>
        <v>1,200,000</v>
      </c>
      <c r="F11887" t="str">
        <f t="shared" si="2"/>
        <v/>
      </c>
      <c r="G11887" t="str">
        <f t="shared" si="3"/>
        <v>1,200,000</v>
      </c>
      <c r="H11887" t="s">
        <v>96</v>
      </c>
      <c r="J11887" t="s">
        <v>34</v>
      </c>
      <c r="K11887" t="s">
        <v>101</v>
      </c>
      <c r="L11887">
        <v>1200000</v>
      </c>
      <c r="M11887" t="s">
        <v>5350</v>
      </c>
    </row>
    <row r="11888" spans="1:13">
      <c r="A11888">
        <v>16558</v>
      </c>
      <c r="B11888" t="s">
        <v>26</v>
      </c>
      <c r="C11888" s="16" t="s">
        <v>19460</v>
      </c>
      <c r="D11888">
        <f t="shared" si="0"/>
        <v>31</v>
      </c>
      <c r="E11888" t="str">
        <f t="shared" si="1"/>
        <v>1,000,000</v>
      </c>
      <c r="F11888" t="str">
        <f t="shared" si="2"/>
        <v/>
      </c>
      <c r="G11888" t="str">
        <f t="shared" si="3"/>
        <v>1,000,000</v>
      </c>
      <c r="H11888" t="s">
        <v>96</v>
      </c>
      <c r="J11888" t="s">
        <v>34</v>
      </c>
      <c r="K11888" t="s">
        <v>101</v>
      </c>
      <c r="L11888">
        <v>1000000</v>
      </c>
      <c r="M11888" t="s">
        <v>5408</v>
      </c>
    </row>
    <row r="11889" spans="1:13">
      <c r="A11889">
        <v>16559</v>
      </c>
      <c r="B11889" t="s">
        <v>26</v>
      </c>
      <c r="C11889" s="16" t="s">
        <v>19461</v>
      </c>
      <c r="D11889">
        <f t="shared" si="0"/>
        <v>31</v>
      </c>
      <c r="E11889" t="str">
        <f t="shared" si="1"/>
        <v>900,000</v>
      </c>
      <c r="F11889" t="str">
        <f t="shared" si="2"/>
        <v/>
      </c>
      <c r="G11889" t="str">
        <f t="shared" si="3"/>
        <v>900,000</v>
      </c>
      <c r="H11889" t="s">
        <v>96</v>
      </c>
      <c r="J11889" t="s">
        <v>34</v>
      </c>
      <c r="K11889" t="s">
        <v>101</v>
      </c>
      <c r="L11889">
        <v>900000</v>
      </c>
      <c r="M11889" t="s">
        <v>4923</v>
      </c>
    </row>
    <row r="11890" spans="1:13">
      <c r="A11890">
        <v>16560</v>
      </c>
      <c r="B11890" t="s">
        <v>26</v>
      </c>
      <c r="C11890" s="16" t="s">
        <v>19462</v>
      </c>
      <c r="D11890">
        <f t="shared" si="0"/>
        <v>31</v>
      </c>
      <c r="E11890" t="str">
        <f t="shared" si="1"/>
        <v>805,000</v>
      </c>
      <c r="F11890" t="str">
        <f t="shared" si="2"/>
        <v/>
      </c>
      <c r="G11890" t="str">
        <f t="shared" si="3"/>
        <v>805,000</v>
      </c>
      <c r="H11890" t="s">
        <v>96</v>
      </c>
      <c r="J11890" t="s">
        <v>34</v>
      </c>
      <c r="K11890" t="s">
        <v>101</v>
      </c>
      <c r="L11890">
        <v>805000</v>
      </c>
      <c r="M11890" t="s">
        <v>19094</v>
      </c>
    </row>
    <row r="11891" spans="1:13">
      <c r="A11891">
        <v>16561</v>
      </c>
      <c r="B11891" t="s">
        <v>26</v>
      </c>
      <c r="C11891" s="16" t="s">
        <v>19463</v>
      </c>
      <c r="D11891">
        <f t="shared" si="0"/>
        <v>31</v>
      </c>
      <c r="E11891" t="str">
        <f t="shared" si="1"/>
        <v>675,000</v>
      </c>
      <c r="F11891" t="str">
        <f t="shared" si="2"/>
        <v/>
      </c>
      <c r="G11891" t="str">
        <f t="shared" si="3"/>
        <v>675,000</v>
      </c>
      <c r="H11891" t="s">
        <v>96</v>
      </c>
      <c r="J11891" t="s">
        <v>34</v>
      </c>
      <c r="K11891" t="s">
        <v>101</v>
      </c>
      <c r="L11891">
        <v>675000</v>
      </c>
      <c r="M11891" t="s">
        <v>5835</v>
      </c>
    </row>
    <row r="11892" spans="1:13">
      <c r="A11892">
        <v>16562</v>
      </c>
      <c r="B11892" t="s">
        <v>26</v>
      </c>
      <c r="C11892" s="16" t="s">
        <v>19464</v>
      </c>
      <c r="D11892">
        <f t="shared" si="0"/>
        <v>31</v>
      </c>
      <c r="E11892" t="str">
        <f t="shared" si="1"/>
        <v>485,000</v>
      </c>
      <c r="F11892" t="str">
        <f t="shared" si="2"/>
        <v/>
      </c>
      <c r="G11892" t="str">
        <f t="shared" si="3"/>
        <v>485,000</v>
      </c>
      <c r="H11892" t="s">
        <v>96</v>
      </c>
      <c r="J11892" t="s">
        <v>34</v>
      </c>
      <c r="K11892" t="s">
        <v>101</v>
      </c>
      <c r="L11892">
        <v>485000</v>
      </c>
      <c r="M11892" t="s">
        <v>5046</v>
      </c>
    </row>
    <row r="11893" spans="1:13">
      <c r="A11893">
        <v>16563</v>
      </c>
      <c r="B11893" t="s">
        <v>26</v>
      </c>
      <c r="C11893" s="16" t="s">
        <v>19465</v>
      </c>
      <c r="D11893">
        <f t="shared" si="0"/>
        <v>31</v>
      </c>
      <c r="E11893" t="str">
        <f t="shared" si="1"/>
        <v>355,000</v>
      </c>
      <c r="F11893" t="str">
        <f t="shared" si="2"/>
        <v/>
      </c>
      <c r="G11893" t="str">
        <f t="shared" si="3"/>
        <v>355,000</v>
      </c>
      <c r="H11893" t="s">
        <v>96</v>
      </c>
      <c r="J11893" t="s">
        <v>34</v>
      </c>
      <c r="K11893" t="s">
        <v>101</v>
      </c>
      <c r="L11893">
        <v>355000</v>
      </c>
      <c r="M11893" t="s">
        <v>5421</v>
      </c>
    </row>
    <row r="11894" spans="1:13">
      <c r="A11894">
        <v>16564</v>
      </c>
      <c r="B11894" t="s">
        <v>26</v>
      </c>
      <c r="C11894" s="16" t="s">
        <v>19466</v>
      </c>
      <c r="D11894">
        <f t="shared" si="0"/>
        <v>31</v>
      </c>
      <c r="E11894" t="str">
        <f t="shared" si="1"/>
        <v>322,000</v>
      </c>
      <c r="F11894" t="str">
        <f t="shared" si="2"/>
        <v/>
      </c>
      <c r="G11894" t="str">
        <f t="shared" si="3"/>
        <v>322,000</v>
      </c>
      <c r="H11894" t="s">
        <v>96</v>
      </c>
      <c r="J11894" t="s">
        <v>34</v>
      </c>
      <c r="K11894" t="s">
        <v>101</v>
      </c>
      <c r="L11894">
        <v>322000</v>
      </c>
      <c r="M11894" t="s">
        <v>5806</v>
      </c>
    </row>
    <row r="11895" spans="1:13">
      <c r="A11895">
        <v>16565</v>
      </c>
      <c r="B11895" t="s">
        <v>26</v>
      </c>
      <c r="C11895" s="16" t="s">
        <v>19467</v>
      </c>
      <c r="D11895">
        <f t="shared" si="0"/>
        <v>31</v>
      </c>
      <c r="E11895" t="str">
        <f t="shared" si="1"/>
        <v>200,000</v>
      </c>
      <c r="F11895" t="str">
        <f t="shared" si="2"/>
        <v/>
      </c>
      <c r="G11895" t="str">
        <f t="shared" si="3"/>
        <v>200,000</v>
      </c>
      <c r="H11895" t="s">
        <v>96</v>
      </c>
      <c r="J11895" t="s">
        <v>34</v>
      </c>
      <c r="K11895" t="s">
        <v>101</v>
      </c>
      <c r="L11895">
        <v>200000</v>
      </c>
      <c r="M11895" t="s">
        <v>6015</v>
      </c>
    </row>
    <row r="11896" spans="1:13">
      <c r="A11896">
        <v>16566</v>
      </c>
      <c r="B11896" t="s">
        <v>26</v>
      </c>
      <c r="C11896" s="16" t="s">
        <v>19468</v>
      </c>
      <c r="D11896">
        <f t="shared" si="0"/>
        <v>31</v>
      </c>
      <c r="E11896" t="str">
        <f t="shared" si="1"/>
        <v>75,000</v>
      </c>
      <c r="F11896" t="str">
        <f t="shared" si="2"/>
        <v/>
      </c>
      <c r="G11896" t="str">
        <f t="shared" si="3"/>
        <v>75,000</v>
      </c>
      <c r="H11896" t="s">
        <v>96</v>
      </c>
      <c r="J11896" t="s">
        <v>34</v>
      </c>
      <c r="K11896" t="s">
        <v>101</v>
      </c>
      <c r="L11896">
        <v>75000</v>
      </c>
      <c r="M11896" t="s">
        <v>5935</v>
      </c>
    </row>
    <row r="11897" spans="1:13">
      <c r="A11897">
        <v>16567</v>
      </c>
      <c r="B11897" t="s">
        <v>26</v>
      </c>
      <c r="C11897" s="16" t="s">
        <v>19469</v>
      </c>
      <c r="D11897">
        <f t="shared" si="0"/>
        <v>31</v>
      </c>
      <c r="E11897" t="str">
        <f t="shared" si="1"/>
        <v>1,160,000</v>
      </c>
      <c r="F11897" t="str">
        <f t="shared" si="2"/>
        <v/>
      </c>
      <c r="G11897" t="str">
        <f t="shared" si="3"/>
        <v>1,160,000</v>
      </c>
      <c r="H11897" t="s">
        <v>96</v>
      </c>
      <c r="J11897" t="s">
        <v>34</v>
      </c>
      <c r="K11897" t="s">
        <v>101</v>
      </c>
      <c r="L11897">
        <v>1160000</v>
      </c>
      <c r="M11897" t="s">
        <v>19441</v>
      </c>
    </row>
    <row r="11898" spans="1:13">
      <c r="A11898">
        <v>16569</v>
      </c>
      <c r="B11898" t="s">
        <v>26</v>
      </c>
      <c r="C11898" s="16" t="s">
        <v>19470</v>
      </c>
      <c r="D11898">
        <f t="shared" si="0"/>
        <v>31</v>
      </c>
      <c r="E11898" t="str">
        <f t="shared" si="1"/>
        <v>2,500,000</v>
      </c>
      <c r="F11898" t="str">
        <f t="shared" si="2"/>
        <v/>
      </c>
      <c r="G11898" t="str">
        <f t="shared" si="3"/>
        <v>2,500,000</v>
      </c>
      <c r="H11898" t="s">
        <v>96</v>
      </c>
      <c r="J11898" t="s">
        <v>37</v>
      </c>
      <c r="K11898" t="s">
        <v>101</v>
      </c>
      <c r="L11898">
        <v>2500000</v>
      </c>
      <c r="M11898" t="s">
        <v>5651</v>
      </c>
    </row>
    <row r="11899" spans="1:13">
      <c r="A11899">
        <v>16570</v>
      </c>
      <c r="B11899" t="s">
        <v>26</v>
      </c>
      <c r="C11899" s="16" t="s">
        <v>19471</v>
      </c>
      <c r="D11899">
        <f t="shared" si="0"/>
        <v>31</v>
      </c>
      <c r="E11899" t="str">
        <f t="shared" si="1"/>
        <v>1,100,000</v>
      </c>
      <c r="F11899" t="str">
        <f t="shared" si="2"/>
        <v/>
      </c>
      <c r="G11899" t="str">
        <f t="shared" si="3"/>
        <v>1,100,000</v>
      </c>
      <c r="H11899" t="s">
        <v>96</v>
      </c>
      <c r="J11899" t="s">
        <v>37</v>
      </c>
      <c r="K11899" t="s">
        <v>101</v>
      </c>
      <c r="L11899">
        <v>1100000</v>
      </c>
      <c r="M11899" t="s">
        <v>4646</v>
      </c>
    </row>
    <row r="11900" spans="1:13">
      <c r="A11900">
        <v>16571</v>
      </c>
      <c r="B11900" t="s">
        <v>26</v>
      </c>
      <c r="C11900" s="16" t="s">
        <v>19472</v>
      </c>
      <c r="D11900">
        <f t="shared" si="0"/>
        <v>31</v>
      </c>
      <c r="E11900" t="str">
        <f t="shared" si="1"/>
        <v>1,000,000</v>
      </c>
      <c r="F11900" t="str">
        <f t="shared" si="2"/>
        <v/>
      </c>
      <c r="G11900" t="str">
        <f t="shared" si="3"/>
        <v>1,000,000</v>
      </c>
      <c r="H11900" t="s">
        <v>96</v>
      </c>
      <c r="J11900" t="s">
        <v>37</v>
      </c>
      <c r="K11900" t="s">
        <v>101</v>
      </c>
      <c r="L11900">
        <v>1000000</v>
      </c>
      <c r="M11900" t="s">
        <v>5161</v>
      </c>
    </row>
    <row r="11901" spans="1:13">
      <c r="A11901">
        <v>16572</v>
      </c>
      <c r="B11901" t="s">
        <v>26</v>
      </c>
      <c r="C11901" s="16" t="s">
        <v>19473</v>
      </c>
      <c r="D11901">
        <f t="shared" si="0"/>
        <v>31</v>
      </c>
      <c r="E11901" t="str">
        <f t="shared" si="1"/>
        <v>1,000,000</v>
      </c>
      <c r="F11901" t="str">
        <f t="shared" si="2"/>
        <v/>
      </c>
      <c r="G11901" t="str">
        <f t="shared" si="3"/>
        <v>1,000,000</v>
      </c>
      <c r="H11901" t="s">
        <v>96</v>
      </c>
      <c r="J11901" t="s">
        <v>37</v>
      </c>
      <c r="K11901" t="s">
        <v>101</v>
      </c>
      <c r="L11901">
        <v>1000000</v>
      </c>
      <c r="M11901" t="s">
        <v>5994</v>
      </c>
    </row>
    <row r="11902" spans="1:13">
      <c r="A11902">
        <v>16573</v>
      </c>
      <c r="B11902" t="s">
        <v>26</v>
      </c>
      <c r="C11902" s="16" t="s">
        <v>19474</v>
      </c>
      <c r="D11902">
        <f t="shared" si="0"/>
        <v>31</v>
      </c>
      <c r="E11902" t="str">
        <f t="shared" si="1"/>
        <v>915,000</v>
      </c>
      <c r="F11902" t="str">
        <f t="shared" si="2"/>
        <v/>
      </c>
      <c r="G11902" t="str">
        <f t="shared" si="3"/>
        <v>915,000</v>
      </c>
      <c r="H11902" t="s">
        <v>96</v>
      </c>
      <c r="J11902" t="s">
        <v>37</v>
      </c>
      <c r="K11902" t="s">
        <v>101</v>
      </c>
      <c r="L11902">
        <v>915000</v>
      </c>
      <c r="M11902" t="s">
        <v>4931</v>
      </c>
    </row>
    <row r="11903" spans="1:13">
      <c r="A11903">
        <v>16574</v>
      </c>
      <c r="B11903" t="s">
        <v>26</v>
      </c>
      <c r="C11903" s="16" t="s">
        <v>19475</v>
      </c>
      <c r="D11903">
        <f t="shared" si="0"/>
        <v>31</v>
      </c>
      <c r="E11903" t="str">
        <f t="shared" si="1"/>
        <v>765,000</v>
      </c>
      <c r="F11903" t="str">
        <f t="shared" si="2"/>
        <v/>
      </c>
      <c r="G11903" t="str">
        <f t="shared" si="3"/>
        <v>765,000</v>
      </c>
      <c r="H11903" t="s">
        <v>96</v>
      </c>
      <c r="J11903" t="s">
        <v>37</v>
      </c>
      <c r="K11903" t="s">
        <v>101</v>
      </c>
      <c r="L11903">
        <v>765000</v>
      </c>
      <c r="M11903" t="s">
        <v>5945</v>
      </c>
    </row>
    <row r="11904" spans="1:13">
      <c r="A11904">
        <v>16575</v>
      </c>
      <c r="B11904" t="s">
        <v>26</v>
      </c>
      <c r="C11904" s="16" t="s">
        <v>19476</v>
      </c>
      <c r="D11904">
        <f t="shared" si="0"/>
        <v>31</v>
      </c>
      <c r="E11904" t="str">
        <f t="shared" si="1"/>
        <v>750,000</v>
      </c>
      <c r="F11904" t="str">
        <f t="shared" si="2"/>
        <v/>
      </c>
      <c r="G11904" t="str">
        <f t="shared" si="3"/>
        <v>750,000</v>
      </c>
      <c r="H11904" t="s">
        <v>96</v>
      </c>
      <c r="J11904" t="s">
        <v>37</v>
      </c>
      <c r="K11904" t="s">
        <v>101</v>
      </c>
      <c r="L11904">
        <v>750000</v>
      </c>
      <c r="M11904" t="s">
        <v>4812</v>
      </c>
    </row>
    <row r="11905" spans="1:13">
      <c r="A11905">
        <v>16576</v>
      </c>
      <c r="B11905" t="s">
        <v>26</v>
      </c>
      <c r="C11905" s="16" t="s">
        <v>19477</v>
      </c>
      <c r="D11905">
        <f t="shared" si="0"/>
        <v>31</v>
      </c>
      <c r="E11905" t="str">
        <f t="shared" si="1"/>
        <v>600,000</v>
      </c>
      <c r="F11905" t="str">
        <f t="shared" si="2"/>
        <v/>
      </c>
      <c r="G11905" t="str">
        <f t="shared" si="3"/>
        <v>600,000</v>
      </c>
      <c r="H11905" t="s">
        <v>96</v>
      </c>
      <c r="J11905" t="s">
        <v>37</v>
      </c>
      <c r="K11905" t="s">
        <v>101</v>
      </c>
      <c r="L11905">
        <v>600000</v>
      </c>
      <c r="M11905" t="s">
        <v>4839</v>
      </c>
    </row>
    <row r="11906" spans="1:13">
      <c r="A11906">
        <v>16577</v>
      </c>
      <c r="B11906" t="s">
        <v>26</v>
      </c>
      <c r="C11906" s="16" t="s">
        <v>19478</v>
      </c>
      <c r="D11906">
        <f t="shared" si="0"/>
        <v>31</v>
      </c>
      <c r="E11906" t="str">
        <f t="shared" si="1"/>
        <v>450,000</v>
      </c>
      <c r="F11906" t="str">
        <f t="shared" si="2"/>
        <v/>
      </c>
      <c r="G11906" t="str">
        <f t="shared" si="3"/>
        <v>450,000</v>
      </c>
      <c r="H11906" t="s">
        <v>96</v>
      </c>
      <c r="J11906" t="s">
        <v>37</v>
      </c>
      <c r="K11906" t="s">
        <v>101</v>
      </c>
      <c r="L11906">
        <v>450000</v>
      </c>
      <c r="M11906" t="s">
        <v>6182</v>
      </c>
    </row>
    <row r="11907" spans="1:13">
      <c r="A11907">
        <v>16578</v>
      </c>
      <c r="B11907" t="s">
        <v>26</v>
      </c>
      <c r="C11907" s="16" t="s">
        <v>19479</v>
      </c>
      <c r="D11907">
        <f t="shared" si="0"/>
        <v>31</v>
      </c>
      <c r="E11907" t="str">
        <f t="shared" si="1"/>
        <v>425,000</v>
      </c>
      <c r="F11907" t="str">
        <f t="shared" si="2"/>
        <v/>
      </c>
      <c r="G11907" t="str">
        <f t="shared" si="3"/>
        <v>425,000</v>
      </c>
      <c r="H11907" t="s">
        <v>96</v>
      </c>
      <c r="J11907" t="s">
        <v>37</v>
      </c>
      <c r="K11907" t="s">
        <v>101</v>
      </c>
      <c r="L11907">
        <v>425000</v>
      </c>
      <c r="M11907" t="s">
        <v>4632</v>
      </c>
    </row>
    <row r="11908" spans="1:13">
      <c r="A11908">
        <v>16579</v>
      </c>
      <c r="B11908" t="s">
        <v>26</v>
      </c>
      <c r="C11908" s="16" t="s">
        <v>19480</v>
      </c>
      <c r="D11908">
        <f t="shared" si="0"/>
        <v>31</v>
      </c>
      <c r="E11908" t="str">
        <f t="shared" si="1"/>
        <v>385,000</v>
      </c>
      <c r="F11908" t="str">
        <f t="shared" si="2"/>
        <v/>
      </c>
      <c r="G11908" t="str">
        <f t="shared" si="3"/>
        <v>385,000</v>
      </c>
      <c r="H11908" t="s">
        <v>96</v>
      </c>
      <c r="J11908" t="s">
        <v>37</v>
      </c>
      <c r="K11908" t="s">
        <v>101</v>
      </c>
      <c r="L11908">
        <v>385000</v>
      </c>
      <c r="M11908" t="s">
        <v>5339</v>
      </c>
    </row>
    <row r="11909" spans="1:13">
      <c r="A11909">
        <v>16580</v>
      </c>
      <c r="B11909" t="s">
        <v>26</v>
      </c>
      <c r="C11909" s="16" t="s">
        <v>19481</v>
      </c>
      <c r="D11909">
        <f t="shared" si="0"/>
        <v>31</v>
      </c>
      <c r="E11909" t="str">
        <f t="shared" si="1"/>
        <v>150,000</v>
      </c>
      <c r="F11909" t="str">
        <f t="shared" si="2"/>
        <v/>
      </c>
      <c r="G11909" t="str">
        <f t="shared" si="3"/>
        <v>150,000</v>
      </c>
      <c r="H11909" t="s">
        <v>96</v>
      </c>
      <c r="J11909" t="s">
        <v>37</v>
      </c>
      <c r="K11909" t="s">
        <v>101</v>
      </c>
      <c r="L11909">
        <v>150000</v>
      </c>
      <c r="M11909" t="s">
        <v>5943</v>
      </c>
    </row>
    <row r="11910" spans="1:13">
      <c r="A11910">
        <v>16582</v>
      </c>
      <c r="B11910" t="s">
        <v>26</v>
      </c>
      <c r="C11910" s="16" t="s">
        <v>19482</v>
      </c>
      <c r="D11910">
        <f t="shared" si="0"/>
        <v>31</v>
      </c>
      <c r="E11910" t="str">
        <f t="shared" si="1"/>
        <v>3,785,000</v>
      </c>
      <c r="F11910" t="str">
        <f t="shared" si="2"/>
        <v/>
      </c>
      <c r="G11910" t="str">
        <f t="shared" si="3"/>
        <v>3,785,000</v>
      </c>
      <c r="H11910" t="s">
        <v>96</v>
      </c>
      <c r="J11910" t="s">
        <v>39</v>
      </c>
      <c r="K11910" t="s">
        <v>101</v>
      </c>
      <c r="L11910">
        <v>3785000</v>
      </c>
      <c r="M11910" t="s">
        <v>5165</v>
      </c>
    </row>
    <row r="11911" spans="1:13">
      <c r="A11911">
        <v>16583</v>
      </c>
      <c r="B11911" t="s">
        <v>26</v>
      </c>
      <c r="C11911" s="16" t="s">
        <v>19483</v>
      </c>
      <c r="D11911">
        <f t="shared" si="0"/>
        <v>31</v>
      </c>
      <c r="E11911" t="str">
        <f t="shared" si="1"/>
        <v>2,640,000</v>
      </c>
      <c r="F11911" t="str">
        <f t="shared" si="2"/>
        <v/>
      </c>
      <c r="G11911" t="str">
        <f t="shared" si="3"/>
        <v>2,640,000</v>
      </c>
      <c r="H11911" t="s">
        <v>96</v>
      </c>
      <c r="J11911" t="s">
        <v>39</v>
      </c>
      <c r="K11911" t="s">
        <v>101</v>
      </c>
      <c r="L11911">
        <v>2640000</v>
      </c>
      <c r="M11911" t="s">
        <v>4874</v>
      </c>
    </row>
    <row r="11912" spans="1:13">
      <c r="A11912">
        <v>16584</v>
      </c>
      <c r="B11912" t="s">
        <v>26</v>
      </c>
      <c r="C11912" s="16" t="s">
        <v>19484</v>
      </c>
      <c r="D11912">
        <f t="shared" si="0"/>
        <v>31</v>
      </c>
      <c r="E11912" t="str">
        <f t="shared" si="1"/>
        <v>1,400,000</v>
      </c>
      <c r="F11912" t="str">
        <f t="shared" si="2"/>
        <v/>
      </c>
      <c r="G11912" t="str">
        <f t="shared" si="3"/>
        <v>1,400,000</v>
      </c>
      <c r="H11912" t="s">
        <v>96</v>
      </c>
      <c r="J11912" t="s">
        <v>39</v>
      </c>
      <c r="K11912" t="s">
        <v>101</v>
      </c>
      <c r="L11912">
        <v>1400000</v>
      </c>
      <c r="M11912" t="s">
        <v>5598</v>
      </c>
    </row>
    <row r="11913" spans="1:13">
      <c r="A11913">
        <v>16585</v>
      </c>
      <c r="B11913" t="s">
        <v>26</v>
      </c>
      <c r="C11913" s="16" t="s">
        <v>19485</v>
      </c>
      <c r="D11913">
        <f t="shared" si="0"/>
        <v>31</v>
      </c>
      <c r="E11913" t="str">
        <f t="shared" si="1"/>
        <v>1,320,000</v>
      </c>
      <c r="F11913" t="str">
        <f t="shared" si="2"/>
        <v/>
      </c>
      <c r="G11913" t="str">
        <f t="shared" si="3"/>
        <v>1,320,000</v>
      </c>
      <c r="H11913" t="s">
        <v>96</v>
      </c>
      <c r="J11913" t="s">
        <v>39</v>
      </c>
      <c r="K11913" t="s">
        <v>101</v>
      </c>
      <c r="L11913">
        <v>1320000</v>
      </c>
      <c r="M11913" t="s">
        <v>4679</v>
      </c>
    </row>
    <row r="11914" spans="1:13">
      <c r="A11914">
        <v>16586</v>
      </c>
      <c r="B11914" t="s">
        <v>26</v>
      </c>
      <c r="C11914" s="16" t="s">
        <v>19486</v>
      </c>
      <c r="D11914">
        <f t="shared" si="0"/>
        <v>31</v>
      </c>
      <c r="E11914" t="str">
        <f t="shared" si="1"/>
        <v>1,260,000</v>
      </c>
      <c r="F11914" t="str">
        <f t="shared" si="2"/>
        <v/>
      </c>
      <c r="G11914" t="str">
        <f t="shared" si="3"/>
        <v>1,260,000</v>
      </c>
      <c r="H11914" t="s">
        <v>96</v>
      </c>
      <c r="J11914" t="s">
        <v>39</v>
      </c>
      <c r="K11914" t="s">
        <v>101</v>
      </c>
      <c r="L11914">
        <v>1260000</v>
      </c>
      <c r="M11914" t="s">
        <v>768</v>
      </c>
    </row>
    <row r="11915" spans="1:13">
      <c r="A11915">
        <v>16587</v>
      </c>
      <c r="B11915" t="s">
        <v>26</v>
      </c>
      <c r="C11915" s="16" t="s">
        <v>19121</v>
      </c>
      <c r="D11915">
        <f t="shared" si="0"/>
        <v>31</v>
      </c>
      <c r="E11915" t="str">
        <f t="shared" si="1"/>
        <v>925,000</v>
      </c>
      <c r="F11915" t="str">
        <f t="shared" si="2"/>
        <v/>
      </c>
      <c r="G11915" t="str">
        <f t="shared" si="3"/>
        <v>925,000</v>
      </c>
      <c r="H11915" t="s">
        <v>96</v>
      </c>
      <c r="J11915" t="s">
        <v>39</v>
      </c>
      <c r="K11915" t="s">
        <v>101</v>
      </c>
      <c r="L11915">
        <v>925000</v>
      </c>
      <c r="M11915" t="s">
        <v>4838</v>
      </c>
    </row>
    <row r="11916" spans="1:13">
      <c r="A11916">
        <v>16588</v>
      </c>
      <c r="B11916" t="s">
        <v>26</v>
      </c>
      <c r="C11916" s="16" t="s">
        <v>19487</v>
      </c>
      <c r="D11916">
        <f t="shared" si="0"/>
        <v>31</v>
      </c>
      <c r="E11916" t="str">
        <f t="shared" si="1"/>
        <v>630,000</v>
      </c>
      <c r="F11916" t="str">
        <f t="shared" si="2"/>
        <v/>
      </c>
      <c r="G11916" t="str">
        <f t="shared" si="3"/>
        <v>630,000</v>
      </c>
      <c r="H11916" t="s">
        <v>96</v>
      </c>
      <c r="J11916" t="s">
        <v>39</v>
      </c>
      <c r="K11916" t="s">
        <v>101</v>
      </c>
      <c r="L11916">
        <v>630000</v>
      </c>
      <c r="M11916" t="s">
        <v>4810</v>
      </c>
    </row>
    <row r="11917" spans="1:13">
      <c r="A11917">
        <v>16589</v>
      </c>
      <c r="B11917" t="s">
        <v>26</v>
      </c>
      <c r="C11917" s="16" t="s">
        <v>19488</v>
      </c>
      <c r="D11917">
        <f t="shared" si="0"/>
        <v>31</v>
      </c>
      <c r="E11917" t="str">
        <f t="shared" si="1"/>
        <v>548,000</v>
      </c>
      <c r="F11917" t="str">
        <f t="shared" si="2"/>
        <v/>
      </c>
      <c r="G11917" t="str">
        <f t="shared" si="3"/>
        <v>548,000</v>
      </c>
      <c r="H11917" t="s">
        <v>96</v>
      </c>
      <c r="J11917" t="s">
        <v>39</v>
      </c>
      <c r="K11917" t="s">
        <v>101</v>
      </c>
      <c r="L11917">
        <v>548000</v>
      </c>
      <c r="M11917" t="s">
        <v>6013</v>
      </c>
    </row>
    <row r="11918" spans="1:13">
      <c r="A11918">
        <v>16590</v>
      </c>
      <c r="B11918" t="s">
        <v>26</v>
      </c>
      <c r="C11918" s="16" t="s">
        <v>19125</v>
      </c>
      <c r="D11918">
        <f t="shared" si="0"/>
        <v>31</v>
      </c>
      <c r="E11918" t="str">
        <f t="shared" si="1"/>
        <v>525,000</v>
      </c>
      <c r="F11918" t="str">
        <f t="shared" si="2"/>
        <v/>
      </c>
      <c r="G11918" t="str">
        <f t="shared" si="3"/>
        <v>525,000</v>
      </c>
      <c r="H11918" t="s">
        <v>96</v>
      </c>
      <c r="J11918" t="s">
        <v>39</v>
      </c>
      <c r="K11918" t="s">
        <v>101</v>
      </c>
      <c r="L11918">
        <v>525000</v>
      </c>
      <c r="M11918" t="s">
        <v>6192</v>
      </c>
    </row>
    <row r="11919" spans="1:13">
      <c r="A11919">
        <v>16591</v>
      </c>
      <c r="B11919" t="s">
        <v>26</v>
      </c>
      <c r="C11919" s="16" t="s">
        <v>19489</v>
      </c>
      <c r="D11919">
        <f t="shared" si="0"/>
        <v>31</v>
      </c>
      <c r="E11919" t="str">
        <f t="shared" si="1"/>
        <v>525,000</v>
      </c>
      <c r="F11919" t="str">
        <f t="shared" si="2"/>
        <v/>
      </c>
      <c r="G11919" t="str">
        <f t="shared" si="3"/>
        <v>525,000</v>
      </c>
      <c r="H11919" t="s">
        <v>96</v>
      </c>
      <c r="J11919" t="s">
        <v>39</v>
      </c>
      <c r="K11919" t="s">
        <v>101</v>
      </c>
      <c r="L11919">
        <v>525000</v>
      </c>
      <c r="M11919" t="s">
        <v>4947</v>
      </c>
    </row>
    <row r="11920" spans="1:13">
      <c r="A11920">
        <v>16592</v>
      </c>
      <c r="B11920" t="s">
        <v>26</v>
      </c>
      <c r="C11920" s="16" t="s">
        <v>19490</v>
      </c>
      <c r="D11920">
        <f t="shared" si="0"/>
        <v>31</v>
      </c>
      <c r="E11920" t="str">
        <f t="shared" si="1"/>
        <v>350,000</v>
      </c>
      <c r="F11920" t="str">
        <f t="shared" si="2"/>
        <v/>
      </c>
      <c r="G11920" t="str">
        <f t="shared" si="3"/>
        <v>350,000</v>
      </c>
      <c r="H11920" t="s">
        <v>96</v>
      </c>
      <c r="J11920" t="s">
        <v>39</v>
      </c>
      <c r="K11920" t="s">
        <v>101</v>
      </c>
      <c r="L11920">
        <v>350000</v>
      </c>
      <c r="M11920" t="s">
        <v>5338</v>
      </c>
    </row>
    <row r="11921" spans="1:13">
      <c r="A11921">
        <v>16593</v>
      </c>
      <c r="B11921" t="s">
        <v>26</v>
      </c>
      <c r="C11921" s="16" t="s">
        <v>19491</v>
      </c>
      <c r="D11921">
        <f t="shared" si="0"/>
        <v>31</v>
      </c>
      <c r="E11921" t="str">
        <f t="shared" si="1"/>
        <v>200,000</v>
      </c>
      <c r="F11921" t="str">
        <f t="shared" si="2"/>
        <v/>
      </c>
      <c r="G11921" t="str">
        <f t="shared" si="3"/>
        <v>200,000</v>
      </c>
      <c r="H11921" t="s">
        <v>96</v>
      </c>
      <c r="J11921" t="s">
        <v>39</v>
      </c>
      <c r="K11921" t="s">
        <v>101</v>
      </c>
      <c r="L11921">
        <v>200000</v>
      </c>
      <c r="M11921" t="s">
        <v>5685</v>
      </c>
    </row>
    <row r="11922" spans="1:13">
      <c r="A11922">
        <v>16594</v>
      </c>
      <c r="B11922" t="s">
        <v>26</v>
      </c>
      <c r="C11922" s="16" t="s">
        <v>19492</v>
      </c>
      <c r="D11922">
        <f t="shared" si="0"/>
        <v>31</v>
      </c>
      <c r="E11922" t="str">
        <f t="shared" si="1"/>
        <v>120,000</v>
      </c>
      <c r="F11922" t="str">
        <f t="shared" si="2"/>
        <v/>
      </c>
      <c r="G11922" t="str">
        <f t="shared" si="3"/>
        <v>120,000</v>
      </c>
      <c r="H11922" t="s">
        <v>96</v>
      </c>
      <c r="J11922" t="s">
        <v>39</v>
      </c>
      <c r="K11922" t="s">
        <v>101</v>
      </c>
      <c r="L11922">
        <v>120000</v>
      </c>
      <c r="M11922" t="s">
        <v>5116</v>
      </c>
    </row>
    <row r="11923" spans="1:13">
      <c r="A11923">
        <v>16595</v>
      </c>
      <c r="B11923" t="s">
        <v>26</v>
      </c>
      <c r="C11923" s="16" t="s">
        <v>19493</v>
      </c>
      <c r="D11923">
        <f t="shared" si="0"/>
        <v>31</v>
      </c>
      <c r="E11923" t="str">
        <f t="shared" si="1"/>
        <v>100,000</v>
      </c>
      <c r="F11923" t="str">
        <f t="shared" si="2"/>
        <v/>
      </c>
      <c r="G11923" t="str">
        <f t="shared" si="3"/>
        <v>100,000</v>
      </c>
      <c r="H11923" t="s">
        <v>96</v>
      </c>
      <c r="J11923" t="s">
        <v>39</v>
      </c>
      <c r="K11923" t="s">
        <v>101</v>
      </c>
      <c r="L11923">
        <v>100000</v>
      </c>
      <c r="M11923" t="s">
        <v>4888</v>
      </c>
    </row>
    <row r="11924" spans="1:13">
      <c r="A11924">
        <v>16596</v>
      </c>
      <c r="B11924" t="s">
        <v>26</v>
      </c>
      <c r="C11924" s="16" t="s">
        <v>19494</v>
      </c>
      <c r="D11924">
        <f t="shared" si="0"/>
        <v>31</v>
      </c>
      <c r="E11924" t="str">
        <f t="shared" si="1"/>
        <v>75,000</v>
      </c>
      <c r="F11924" t="str">
        <f t="shared" si="2"/>
        <v/>
      </c>
      <c r="G11924" t="str">
        <f t="shared" si="3"/>
        <v>75,000</v>
      </c>
      <c r="H11924" t="s">
        <v>96</v>
      </c>
      <c r="J11924" t="s">
        <v>39</v>
      </c>
      <c r="K11924" t="s">
        <v>101</v>
      </c>
      <c r="L11924">
        <v>75000</v>
      </c>
      <c r="M11924" t="s">
        <v>5156</v>
      </c>
    </row>
    <row r="11925" spans="1:13">
      <c r="A11925">
        <v>16597</v>
      </c>
      <c r="B11925" t="s">
        <v>26</v>
      </c>
      <c r="C11925" s="16" t="s">
        <v>19495</v>
      </c>
      <c r="D11925">
        <f t="shared" si="0"/>
        <v>31</v>
      </c>
      <c r="E11925" t="str">
        <f t="shared" si="1"/>
        <v>70,000</v>
      </c>
      <c r="F11925" t="str">
        <f t="shared" si="2"/>
        <v/>
      </c>
      <c r="G11925" t="str">
        <f t="shared" si="3"/>
        <v>70,000</v>
      </c>
      <c r="H11925" t="s">
        <v>96</v>
      </c>
      <c r="J11925" t="s">
        <v>39</v>
      </c>
      <c r="K11925" t="s">
        <v>101</v>
      </c>
      <c r="L11925">
        <v>70000</v>
      </c>
      <c r="M11925" t="s">
        <v>19441</v>
      </c>
    </row>
    <row r="11926" spans="1:13">
      <c r="A11926">
        <v>16599</v>
      </c>
      <c r="B11926" t="s">
        <v>26</v>
      </c>
      <c r="C11926" s="16" t="s">
        <v>19496</v>
      </c>
      <c r="D11926">
        <f t="shared" si="0"/>
        <v>31</v>
      </c>
      <c r="E11926" t="str">
        <f t="shared" si="1"/>
        <v>1,650,000</v>
      </c>
      <c r="F11926" t="str">
        <f t="shared" si="2"/>
        <v/>
      </c>
      <c r="G11926" t="str">
        <f t="shared" si="3"/>
        <v>1,650,000</v>
      </c>
      <c r="H11926" t="s">
        <v>96</v>
      </c>
      <c r="J11926" t="s">
        <v>41</v>
      </c>
      <c r="K11926" t="s">
        <v>101</v>
      </c>
      <c r="L11926">
        <v>1650000</v>
      </c>
      <c r="M11926" t="s">
        <v>5886</v>
      </c>
    </row>
    <row r="11927" spans="1:13">
      <c r="A11927">
        <v>16600</v>
      </c>
      <c r="B11927" t="s">
        <v>26</v>
      </c>
      <c r="C11927" s="16" t="s">
        <v>19497</v>
      </c>
      <c r="D11927">
        <f t="shared" si="0"/>
        <v>31</v>
      </c>
      <c r="E11927" t="str">
        <f t="shared" si="1"/>
        <v>1,519,000</v>
      </c>
      <c r="F11927" t="str">
        <f t="shared" si="2"/>
        <v/>
      </c>
      <c r="G11927" t="str">
        <f t="shared" si="3"/>
        <v>1,519,000</v>
      </c>
      <c r="H11927" t="s">
        <v>96</v>
      </c>
      <c r="J11927" t="s">
        <v>41</v>
      </c>
      <c r="K11927" t="s">
        <v>101</v>
      </c>
      <c r="L11927">
        <v>1519000</v>
      </c>
      <c r="M11927" t="s">
        <v>5069</v>
      </c>
    </row>
    <row r="11928" spans="1:13">
      <c r="A11928">
        <v>16601</v>
      </c>
      <c r="B11928" t="s">
        <v>26</v>
      </c>
      <c r="C11928" s="16" t="s">
        <v>19498</v>
      </c>
      <c r="D11928">
        <f t="shared" si="0"/>
        <v>31</v>
      </c>
      <c r="E11928" t="str">
        <f t="shared" si="1"/>
        <v>1,519,000</v>
      </c>
      <c r="F11928" t="str">
        <f t="shared" si="2"/>
        <v/>
      </c>
      <c r="G11928" t="str">
        <f t="shared" si="3"/>
        <v>1,519,000</v>
      </c>
      <c r="H11928" t="s">
        <v>96</v>
      </c>
      <c r="J11928" t="s">
        <v>41</v>
      </c>
      <c r="K11928" t="s">
        <v>101</v>
      </c>
      <c r="L11928">
        <v>1519000</v>
      </c>
      <c r="M11928" t="s">
        <v>4938</v>
      </c>
    </row>
    <row r="11929" spans="1:13">
      <c r="A11929">
        <v>16602</v>
      </c>
      <c r="B11929" t="s">
        <v>26</v>
      </c>
      <c r="C11929" s="16" t="s">
        <v>19499</v>
      </c>
      <c r="D11929">
        <f t="shared" si="0"/>
        <v>31</v>
      </c>
      <c r="E11929" t="str">
        <f t="shared" si="1"/>
        <v>1,500,000</v>
      </c>
      <c r="F11929" t="str">
        <f t="shared" si="2"/>
        <v/>
      </c>
      <c r="G11929" t="str">
        <f t="shared" si="3"/>
        <v>1,500,000</v>
      </c>
      <c r="H11929" t="s">
        <v>96</v>
      </c>
      <c r="J11929" t="s">
        <v>41</v>
      </c>
      <c r="K11929" t="s">
        <v>101</v>
      </c>
      <c r="L11929">
        <v>1500000</v>
      </c>
      <c r="M11929" t="s">
        <v>4539</v>
      </c>
    </row>
    <row r="11930" spans="1:13">
      <c r="A11930">
        <v>16603</v>
      </c>
      <c r="B11930" t="s">
        <v>26</v>
      </c>
      <c r="C11930" s="16" t="s">
        <v>19500</v>
      </c>
      <c r="D11930">
        <f t="shared" si="0"/>
        <v>31</v>
      </c>
      <c r="E11930" t="str">
        <f t="shared" si="1"/>
        <v>1,000,000</v>
      </c>
      <c r="F11930" t="str">
        <f t="shared" si="2"/>
        <v/>
      </c>
      <c r="G11930" t="str">
        <f t="shared" si="3"/>
        <v>1,000,000</v>
      </c>
      <c r="H11930" t="s">
        <v>96</v>
      </c>
      <c r="J11930" t="s">
        <v>41</v>
      </c>
      <c r="K11930" t="s">
        <v>101</v>
      </c>
      <c r="L11930">
        <v>1000000</v>
      </c>
      <c r="M11930" t="s">
        <v>5158</v>
      </c>
    </row>
    <row r="11931" spans="1:13">
      <c r="A11931">
        <v>16604</v>
      </c>
      <c r="B11931" t="s">
        <v>26</v>
      </c>
      <c r="C11931" s="16" t="s">
        <v>19501</v>
      </c>
      <c r="D11931">
        <f t="shared" si="0"/>
        <v>31</v>
      </c>
      <c r="E11931" t="str">
        <f t="shared" si="1"/>
        <v>985,000</v>
      </c>
      <c r="F11931" t="str">
        <f t="shared" si="2"/>
        <v/>
      </c>
      <c r="G11931" t="str">
        <f t="shared" si="3"/>
        <v>985,000</v>
      </c>
      <c r="H11931" t="s">
        <v>96</v>
      </c>
      <c r="J11931" t="s">
        <v>41</v>
      </c>
      <c r="K11931" t="s">
        <v>101</v>
      </c>
      <c r="L11931">
        <v>985000</v>
      </c>
      <c r="M11931" t="s">
        <v>5876</v>
      </c>
    </row>
    <row r="11932" spans="1:13">
      <c r="A11932">
        <v>16605</v>
      </c>
      <c r="B11932" t="s">
        <v>26</v>
      </c>
      <c r="C11932" s="16" t="s">
        <v>19136</v>
      </c>
      <c r="D11932">
        <f t="shared" si="0"/>
        <v>31</v>
      </c>
      <c r="E11932" t="str">
        <f t="shared" si="1"/>
        <v>880,000</v>
      </c>
      <c r="F11932" t="str">
        <f t="shared" si="2"/>
        <v/>
      </c>
      <c r="G11932" t="str">
        <f t="shared" si="3"/>
        <v>880,000</v>
      </c>
      <c r="H11932" t="s">
        <v>96</v>
      </c>
      <c r="J11932" t="s">
        <v>41</v>
      </c>
      <c r="K11932" t="s">
        <v>101</v>
      </c>
      <c r="L11932">
        <v>880000</v>
      </c>
      <c r="M11932" t="s">
        <v>5219</v>
      </c>
    </row>
    <row r="11933" spans="1:13">
      <c r="A11933">
        <v>16606</v>
      </c>
      <c r="B11933" t="s">
        <v>26</v>
      </c>
      <c r="C11933" s="16" t="s">
        <v>19502</v>
      </c>
      <c r="D11933">
        <f t="shared" si="0"/>
        <v>31</v>
      </c>
      <c r="E11933" t="str">
        <f t="shared" si="1"/>
        <v>765,000</v>
      </c>
      <c r="F11933" t="str">
        <f t="shared" si="2"/>
        <v/>
      </c>
      <c r="G11933" t="str">
        <f t="shared" si="3"/>
        <v>765,000</v>
      </c>
      <c r="H11933" t="s">
        <v>96</v>
      </c>
      <c r="J11933" t="s">
        <v>41</v>
      </c>
      <c r="K11933" t="s">
        <v>101</v>
      </c>
      <c r="L11933">
        <v>765000</v>
      </c>
      <c r="M11933" t="s">
        <v>5901</v>
      </c>
    </row>
    <row r="11934" spans="1:13">
      <c r="A11934">
        <v>16607</v>
      </c>
      <c r="B11934" t="s">
        <v>26</v>
      </c>
      <c r="C11934" s="16" t="s">
        <v>19503</v>
      </c>
      <c r="D11934">
        <f t="shared" si="0"/>
        <v>31</v>
      </c>
      <c r="E11934" t="str">
        <f t="shared" si="1"/>
        <v>730,000</v>
      </c>
      <c r="F11934" t="str">
        <f t="shared" si="2"/>
        <v/>
      </c>
      <c r="G11934" t="str">
        <f t="shared" si="3"/>
        <v>730,000</v>
      </c>
      <c r="H11934" t="s">
        <v>96</v>
      </c>
      <c r="J11934" t="s">
        <v>41</v>
      </c>
      <c r="K11934" t="s">
        <v>101</v>
      </c>
      <c r="L11934">
        <v>730000</v>
      </c>
      <c r="M11934" t="s">
        <v>5812</v>
      </c>
    </row>
    <row r="11935" spans="1:13">
      <c r="A11935">
        <v>16608</v>
      </c>
      <c r="B11935" t="s">
        <v>26</v>
      </c>
      <c r="C11935" s="16" t="s">
        <v>19138</v>
      </c>
      <c r="D11935">
        <f t="shared" si="0"/>
        <v>31</v>
      </c>
      <c r="E11935" t="str">
        <f t="shared" si="1"/>
        <v>600,000</v>
      </c>
      <c r="F11935" t="str">
        <f t="shared" si="2"/>
        <v/>
      </c>
      <c r="G11935" t="str">
        <f t="shared" si="3"/>
        <v>600,000</v>
      </c>
      <c r="H11935" t="s">
        <v>96</v>
      </c>
      <c r="J11935" t="s">
        <v>41</v>
      </c>
      <c r="K11935" t="s">
        <v>101</v>
      </c>
      <c r="L11935">
        <v>600000</v>
      </c>
      <c r="M11935" t="s">
        <v>4681</v>
      </c>
    </row>
    <row r="11936" spans="1:13">
      <c r="A11936">
        <v>16609</v>
      </c>
      <c r="B11936" t="s">
        <v>26</v>
      </c>
      <c r="C11936" s="16" t="s">
        <v>19504</v>
      </c>
      <c r="D11936">
        <f t="shared" si="0"/>
        <v>31</v>
      </c>
      <c r="E11936" t="str">
        <f t="shared" si="1"/>
        <v>250,000</v>
      </c>
      <c r="F11936" t="str">
        <f t="shared" si="2"/>
        <v/>
      </c>
      <c r="G11936" t="str">
        <f t="shared" si="3"/>
        <v>250,000</v>
      </c>
      <c r="H11936" t="s">
        <v>96</v>
      </c>
      <c r="J11936" t="s">
        <v>41</v>
      </c>
      <c r="K11936" t="s">
        <v>101</v>
      </c>
      <c r="L11936">
        <v>250000</v>
      </c>
      <c r="M11936" t="s">
        <v>6006</v>
      </c>
    </row>
    <row r="11937" spans="1:13">
      <c r="A11937">
        <v>16610</v>
      </c>
      <c r="B11937" t="s">
        <v>26</v>
      </c>
      <c r="C11937" s="16" t="s">
        <v>18731</v>
      </c>
      <c r="D11937">
        <f t="shared" si="0"/>
        <v>31</v>
      </c>
      <c r="E11937" t="str">
        <f t="shared" si="1"/>
        <v>150,000</v>
      </c>
      <c r="F11937" t="str">
        <f t="shared" si="2"/>
        <v/>
      </c>
      <c r="G11937" t="str">
        <f t="shared" si="3"/>
        <v>150,000</v>
      </c>
      <c r="H11937" t="s">
        <v>96</v>
      </c>
      <c r="J11937" t="s">
        <v>41</v>
      </c>
      <c r="K11937" t="s">
        <v>101</v>
      </c>
      <c r="L11937">
        <v>150000</v>
      </c>
      <c r="M11937" t="s">
        <v>5341</v>
      </c>
    </row>
    <row r="11938" spans="1:13">
      <c r="A11938">
        <v>16611</v>
      </c>
      <c r="B11938" t="s">
        <v>26</v>
      </c>
      <c r="C11938" s="16" t="s">
        <v>19505</v>
      </c>
      <c r="D11938">
        <f t="shared" si="0"/>
        <v>31</v>
      </c>
      <c r="E11938" t="str">
        <f t="shared" si="1"/>
        <v>115,000</v>
      </c>
      <c r="F11938" t="str">
        <f t="shared" si="2"/>
        <v/>
      </c>
      <c r="G11938" t="str">
        <f t="shared" si="3"/>
        <v>115,000</v>
      </c>
      <c r="H11938" t="s">
        <v>96</v>
      </c>
      <c r="J11938" t="s">
        <v>41</v>
      </c>
      <c r="K11938" t="s">
        <v>101</v>
      </c>
      <c r="L11938">
        <v>115000</v>
      </c>
      <c r="M11938" t="s">
        <v>5301</v>
      </c>
    </row>
    <row r="11939" spans="1:13">
      <c r="A11939">
        <v>16612</v>
      </c>
      <c r="B11939" t="s">
        <v>26</v>
      </c>
      <c r="C11939" s="16" t="s">
        <v>19506</v>
      </c>
      <c r="D11939">
        <f t="shared" si="0"/>
        <v>31</v>
      </c>
      <c r="E11939" t="str">
        <f t="shared" si="1"/>
        <v>30,000</v>
      </c>
      <c r="F11939" t="str">
        <f t="shared" si="2"/>
        <v/>
      </c>
      <c r="G11939" t="str">
        <f t="shared" si="3"/>
        <v>30,000</v>
      </c>
      <c r="H11939" t="s">
        <v>96</v>
      </c>
      <c r="J11939" t="s">
        <v>41</v>
      </c>
      <c r="K11939" t="s">
        <v>101</v>
      </c>
      <c r="L11939">
        <v>30000</v>
      </c>
      <c r="M11939" t="s">
        <v>5410</v>
      </c>
    </row>
    <row r="11940" spans="1:13">
      <c r="A11940">
        <v>16613</v>
      </c>
      <c r="B11940" t="s">
        <v>26</v>
      </c>
      <c r="C11940" s="16" t="s">
        <v>19507</v>
      </c>
      <c r="D11940">
        <f t="shared" si="0"/>
        <v>31</v>
      </c>
      <c r="E11940" t="str">
        <f t="shared" si="1"/>
        <v>50,000</v>
      </c>
      <c r="F11940" t="str">
        <f t="shared" si="2"/>
        <v/>
      </c>
      <c r="G11940" t="str">
        <f t="shared" si="3"/>
        <v>50,000</v>
      </c>
      <c r="H11940" t="s">
        <v>96</v>
      </c>
      <c r="J11940" t="s">
        <v>41</v>
      </c>
      <c r="K11940" t="s">
        <v>101</v>
      </c>
      <c r="L11940">
        <v>50000</v>
      </c>
      <c r="M11940" t="s">
        <v>19441</v>
      </c>
    </row>
    <row r="11941" spans="1:13">
      <c r="A11941">
        <v>16615</v>
      </c>
      <c r="B11941" t="s">
        <v>26</v>
      </c>
      <c r="C11941" s="16" t="s">
        <v>19508</v>
      </c>
      <c r="D11941">
        <f t="shared" si="0"/>
        <v>31</v>
      </c>
      <c r="E11941" t="str">
        <f t="shared" si="1"/>
        <v>2,185,000</v>
      </c>
      <c r="F11941" t="str">
        <f t="shared" si="2"/>
        <v/>
      </c>
      <c r="G11941" t="str">
        <f t="shared" si="3"/>
        <v>2,185,000</v>
      </c>
      <c r="H11941" t="s">
        <v>96</v>
      </c>
      <c r="J11941" t="s">
        <v>43</v>
      </c>
      <c r="K11941" t="s">
        <v>101</v>
      </c>
      <c r="L11941">
        <v>2185000</v>
      </c>
      <c r="M11941" t="s">
        <v>4657</v>
      </c>
    </row>
    <row r="11942" spans="1:13">
      <c r="A11942">
        <v>16616</v>
      </c>
      <c r="B11942" t="s">
        <v>26</v>
      </c>
      <c r="C11942" s="16" t="s">
        <v>19509</v>
      </c>
      <c r="D11942">
        <f t="shared" si="0"/>
        <v>31</v>
      </c>
      <c r="E11942" t="str">
        <f t="shared" si="1"/>
        <v>1,660,000</v>
      </c>
      <c r="F11942" t="str">
        <f t="shared" si="2"/>
        <v/>
      </c>
      <c r="G11942" t="str">
        <f t="shared" si="3"/>
        <v>1,660,000</v>
      </c>
      <c r="H11942" t="s">
        <v>96</v>
      </c>
      <c r="J11942" t="s">
        <v>43</v>
      </c>
      <c r="K11942" t="s">
        <v>101</v>
      </c>
      <c r="L11942">
        <v>1660000</v>
      </c>
      <c r="M11942" t="s">
        <v>18740</v>
      </c>
    </row>
    <row r="11943" spans="1:13">
      <c r="A11943">
        <v>16617</v>
      </c>
      <c r="B11943" t="s">
        <v>26</v>
      </c>
      <c r="C11943" s="16" t="s">
        <v>19510</v>
      </c>
      <c r="D11943">
        <f t="shared" si="0"/>
        <v>31</v>
      </c>
      <c r="E11943" t="str">
        <f t="shared" si="1"/>
        <v>1,365,000</v>
      </c>
      <c r="F11943" t="str">
        <f t="shared" si="2"/>
        <v/>
      </c>
      <c r="G11943" t="str">
        <f t="shared" si="3"/>
        <v>1,365,000</v>
      </c>
      <c r="H11943" t="s">
        <v>96</v>
      </c>
      <c r="J11943" t="s">
        <v>43</v>
      </c>
      <c r="K11943" t="s">
        <v>101</v>
      </c>
      <c r="L11943">
        <v>1365000</v>
      </c>
      <c r="M11943" t="s">
        <v>5128</v>
      </c>
    </row>
    <row r="11944" spans="1:13">
      <c r="A11944">
        <v>16618</v>
      </c>
      <c r="B11944" t="s">
        <v>26</v>
      </c>
      <c r="C11944" s="16" t="s">
        <v>19511</v>
      </c>
      <c r="D11944">
        <f t="shared" si="0"/>
        <v>31</v>
      </c>
      <c r="E11944" t="str">
        <f t="shared" si="1"/>
        <v>990,000</v>
      </c>
      <c r="F11944" t="str">
        <f t="shared" si="2"/>
        <v/>
      </c>
      <c r="G11944" t="str">
        <f t="shared" si="3"/>
        <v>990,000</v>
      </c>
      <c r="H11944" t="s">
        <v>96</v>
      </c>
      <c r="J11944" t="s">
        <v>43</v>
      </c>
      <c r="K11944" t="s">
        <v>101</v>
      </c>
      <c r="L11944">
        <v>990000</v>
      </c>
      <c r="M11944" t="s">
        <v>5325</v>
      </c>
    </row>
    <row r="11945" spans="1:13">
      <c r="A11945">
        <v>16619</v>
      </c>
      <c r="B11945" t="s">
        <v>26</v>
      </c>
      <c r="C11945" s="16" t="s">
        <v>19512</v>
      </c>
      <c r="D11945">
        <f t="shared" si="0"/>
        <v>31</v>
      </c>
      <c r="E11945" t="str">
        <f t="shared" si="1"/>
        <v>825,000</v>
      </c>
      <c r="F11945" t="str">
        <f t="shared" si="2"/>
        <v/>
      </c>
      <c r="G11945" t="str">
        <f t="shared" si="3"/>
        <v>825,000</v>
      </c>
      <c r="H11945" t="s">
        <v>96</v>
      </c>
      <c r="J11945" t="s">
        <v>43</v>
      </c>
      <c r="K11945" t="s">
        <v>101</v>
      </c>
      <c r="L11945">
        <v>825000</v>
      </c>
      <c r="M11945" t="s">
        <v>5639</v>
      </c>
    </row>
    <row r="11946" spans="1:13">
      <c r="A11946">
        <v>16620</v>
      </c>
      <c r="B11946" t="s">
        <v>26</v>
      </c>
      <c r="C11946" s="16" t="s">
        <v>19513</v>
      </c>
      <c r="D11946">
        <f t="shared" si="0"/>
        <v>31</v>
      </c>
      <c r="E11946" t="str">
        <f t="shared" si="1"/>
        <v>805,000</v>
      </c>
      <c r="F11946" t="str">
        <f t="shared" si="2"/>
        <v/>
      </c>
      <c r="G11946" t="str">
        <f t="shared" si="3"/>
        <v>805,000</v>
      </c>
      <c r="H11946" t="s">
        <v>96</v>
      </c>
      <c r="J11946" t="s">
        <v>43</v>
      </c>
      <c r="K11946" t="s">
        <v>101</v>
      </c>
      <c r="L11946">
        <v>805000</v>
      </c>
      <c r="M11946" t="s">
        <v>5737</v>
      </c>
    </row>
    <row r="11947" spans="1:13">
      <c r="A11947">
        <v>16621</v>
      </c>
      <c r="B11947" t="s">
        <v>26</v>
      </c>
      <c r="C11947" s="16" t="s">
        <v>19152</v>
      </c>
      <c r="D11947">
        <f t="shared" si="0"/>
        <v>31</v>
      </c>
      <c r="E11947" t="str">
        <f t="shared" si="1"/>
        <v>565,000</v>
      </c>
      <c r="F11947" t="str">
        <f t="shared" si="2"/>
        <v/>
      </c>
      <c r="G11947" t="str">
        <f t="shared" si="3"/>
        <v>565,000</v>
      </c>
      <c r="H11947" t="s">
        <v>96</v>
      </c>
      <c r="J11947" t="s">
        <v>43</v>
      </c>
      <c r="K11947" t="s">
        <v>101</v>
      </c>
      <c r="L11947">
        <v>565000</v>
      </c>
      <c r="M11947" t="s">
        <v>6076</v>
      </c>
    </row>
    <row r="11948" spans="1:13">
      <c r="A11948">
        <v>16622</v>
      </c>
      <c r="B11948" t="s">
        <v>26</v>
      </c>
      <c r="C11948" s="16" t="s">
        <v>19514</v>
      </c>
      <c r="D11948">
        <f t="shared" si="0"/>
        <v>31</v>
      </c>
      <c r="E11948" t="str">
        <f t="shared" si="1"/>
        <v>510,000</v>
      </c>
      <c r="F11948" t="str">
        <f t="shared" si="2"/>
        <v/>
      </c>
      <c r="G11948" t="str">
        <f t="shared" si="3"/>
        <v>510,000</v>
      </c>
      <c r="H11948" t="s">
        <v>96</v>
      </c>
      <c r="J11948" t="s">
        <v>43</v>
      </c>
      <c r="K11948" t="s">
        <v>101</v>
      </c>
      <c r="L11948">
        <v>510000</v>
      </c>
      <c r="M11948" t="s">
        <v>4648</v>
      </c>
    </row>
    <row r="11949" spans="1:13">
      <c r="A11949">
        <v>16623</v>
      </c>
      <c r="B11949" t="s">
        <v>26</v>
      </c>
      <c r="C11949" s="16" t="s">
        <v>19515</v>
      </c>
      <c r="D11949">
        <f t="shared" si="0"/>
        <v>31</v>
      </c>
      <c r="E11949" t="str">
        <f t="shared" si="1"/>
        <v>500,000</v>
      </c>
      <c r="F11949" t="str">
        <f t="shared" si="2"/>
        <v/>
      </c>
      <c r="G11949" t="str">
        <f t="shared" si="3"/>
        <v>500,000</v>
      </c>
      <c r="H11949" t="s">
        <v>96</v>
      </c>
      <c r="J11949" t="s">
        <v>43</v>
      </c>
      <c r="K11949" t="s">
        <v>101</v>
      </c>
      <c r="L11949">
        <v>500000</v>
      </c>
      <c r="M11949" t="s">
        <v>5293</v>
      </c>
    </row>
    <row r="11950" spans="1:13">
      <c r="A11950">
        <v>16624</v>
      </c>
      <c r="B11950" t="s">
        <v>26</v>
      </c>
      <c r="C11950" s="16" t="s">
        <v>19516</v>
      </c>
      <c r="D11950">
        <f t="shared" si="0"/>
        <v>31</v>
      </c>
      <c r="E11950" t="str">
        <f t="shared" si="1"/>
        <v>370,000</v>
      </c>
      <c r="F11950" t="str">
        <f t="shared" si="2"/>
        <v/>
      </c>
      <c r="G11950" t="str">
        <f t="shared" si="3"/>
        <v>370,000</v>
      </c>
      <c r="H11950" t="s">
        <v>96</v>
      </c>
      <c r="J11950" t="s">
        <v>43</v>
      </c>
      <c r="K11950" t="s">
        <v>101</v>
      </c>
      <c r="L11950">
        <v>370000</v>
      </c>
      <c r="M11950" t="s">
        <v>4593</v>
      </c>
    </row>
    <row r="11951" spans="1:13">
      <c r="A11951">
        <v>16625</v>
      </c>
      <c r="B11951" t="s">
        <v>26</v>
      </c>
      <c r="C11951" s="16" t="s">
        <v>19517</v>
      </c>
      <c r="D11951">
        <f t="shared" si="0"/>
        <v>31</v>
      </c>
      <c r="E11951" t="str">
        <f t="shared" si="1"/>
        <v>350,000</v>
      </c>
      <c r="F11951" t="str">
        <f t="shared" si="2"/>
        <v/>
      </c>
      <c r="G11951" t="str">
        <f t="shared" si="3"/>
        <v>350,000</v>
      </c>
      <c r="H11951" t="s">
        <v>96</v>
      </c>
      <c r="J11951" t="s">
        <v>43</v>
      </c>
      <c r="K11951" t="s">
        <v>101</v>
      </c>
      <c r="L11951">
        <v>350000</v>
      </c>
      <c r="M11951" t="s">
        <v>5419</v>
      </c>
    </row>
    <row r="11952" spans="1:13">
      <c r="A11952">
        <v>16626</v>
      </c>
      <c r="B11952" t="s">
        <v>26</v>
      </c>
      <c r="C11952" s="16" t="s">
        <v>19518</v>
      </c>
      <c r="D11952">
        <f t="shared" si="0"/>
        <v>31</v>
      </c>
      <c r="E11952" t="str">
        <f t="shared" si="1"/>
        <v>210,000</v>
      </c>
      <c r="F11952" t="str">
        <f t="shared" si="2"/>
        <v/>
      </c>
      <c r="G11952" t="str">
        <f t="shared" si="3"/>
        <v>210,000</v>
      </c>
      <c r="H11952" t="s">
        <v>96</v>
      </c>
      <c r="J11952" t="s">
        <v>43</v>
      </c>
      <c r="K11952" t="s">
        <v>101</v>
      </c>
      <c r="L11952">
        <v>210000</v>
      </c>
      <c r="M11952" t="s">
        <v>5566</v>
      </c>
    </row>
    <row r="11953" spans="1:13">
      <c r="A11953">
        <v>16627</v>
      </c>
      <c r="B11953" t="s">
        <v>26</v>
      </c>
      <c r="C11953" s="16" t="s">
        <v>19519</v>
      </c>
      <c r="D11953">
        <f t="shared" si="0"/>
        <v>31</v>
      </c>
      <c r="E11953" t="str">
        <f t="shared" si="1"/>
        <v>1,030,000</v>
      </c>
      <c r="F11953" t="str">
        <f t="shared" si="2"/>
        <v/>
      </c>
      <c r="G11953" t="str">
        <f t="shared" si="3"/>
        <v>1,030,000</v>
      </c>
      <c r="H11953" t="s">
        <v>96</v>
      </c>
      <c r="J11953" t="s">
        <v>43</v>
      </c>
      <c r="K11953" t="s">
        <v>101</v>
      </c>
      <c r="L11953">
        <v>1030000</v>
      </c>
      <c r="M11953" t="s">
        <v>19441</v>
      </c>
    </row>
    <row r="11954" spans="1:13">
      <c r="A11954">
        <v>16629</v>
      </c>
      <c r="B11954" t="s">
        <v>26</v>
      </c>
      <c r="C11954" s="16" t="s">
        <v>19520</v>
      </c>
      <c r="D11954">
        <f t="shared" si="0"/>
        <v>31</v>
      </c>
      <c r="E11954" t="str">
        <f t="shared" si="1"/>
        <v>2,720,000</v>
      </c>
      <c r="F11954" t="str">
        <f t="shared" si="2"/>
        <v/>
      </c>
      <c r="G11954" t="str">
        <f t="shared" si="3"/>
        <v>2,720,000</v>
      </c>
      <c r="H11954" t="s">
        <v>96</v>
      </c>
      <c r="J11954" t="s">
        <v>45</v>
      </c>
      <c r="K11954" t="s">
        <v>101</v>
      </c>
      <c r="L11954">
        <v>2720000</v>
      </c>
      <c r="M11954" t="s">
        <v>5186</v>
      </c>
    </row>
    <row r="11955" spans="1:13">
      <c r="A11955">
        <v>16630</v>
      </c>
      <c r="B11955" t="s">
        <v>26</v>
      </c>
      <c r="C11955" s="16" t="s">
        <v>19521</v>
      </c>
      <c r="D11955">
        <f t="shared" si="0"/>
        <v>31</v>
      </c>
      <c r="E11955" t="str">
        <f t="shared" si="1"/>
        <v>1,510,000</v>
      </c>
      <c r="F11955" t="str">
        <f t="shared" si="2"/>
        <v/>
      </c>
      <c r="G11955" t="str">
        <f t="shared" si="3"/>
        <v>1,510,000</v>
      </c>
      <c r="H11955" t="s">
        <v>96</v>
      </c>
      <c r="J11955" t="s">
        <v>45</v>
      </c>
      <c r="K11955" t="s">
        <v>101</v>
      </c>
      <c r="L11955">
        <v>1510000</v>
      </c>
      <c r="M11955" t="s">
        <v>4649</v>
      </c>
    </row>
    <row r="11956" spans="1:13">
      <c r="A11956">
        <v>16631</v>
      </c>
      <c r="B11956" t="s">
        <v>26</v>
      </c>
      <c r="C11956" s="16" t="s">
        <v>19522</v>
      </c>
      <c r="D11956">
        <f t="shared" si="0"/>
        <v>31</v>
      </c>
      <c r="E11956" t="str">
        <f t="shared" si="1"/>
        <v>1,400,000</v>
      </c>
      <c r="F11956" t="str">
        <f t="shared" si="2"/>
        <v/>
      </c>
      <c r="G11956" t="str">
        <f t="shared" si="3"/>
        <v>1,400,000</v>
      </c>
      <c r="H11956" t="s">
        <v>96</v>
      </c>
      <c r="J11956" t="s">
        <v>45</v>
      </c>
      <c r="K11956" t="s">
        <v>101</v>
      </c>
      <c r="L11956">
        <v>1400000</v>
      </c>
      <c r="M11956" t="s">
        <v>6154</v>
      </c>
    </row>
    <row r="11957" spans="1:13">
      <c r="A11957">
        <v>16632</v>
      </c>
      <c r="B11957" t="s">
        <v>26</v>
      </c>
      <c r="C11957" s="16" t="s">
        <v>19523</v>
      </c>
      <c r="D11957">
        <f t="shared" si="0"/>
        <v>31</v>
      </c>
      <c r="E11957" t="str">
        <f t="shared" si="1"/>
        <v>1,115,000</v>
      </c>
      <c r="F11957" t="str">
        <f t="shared" si="2"/>
        <v/>
      </c>
      <c r="G11957" t="str">
        <f t="shared" si="3"/>
        <v>1,115,000</v>
      </c>
      <c r="H11957" t="s">
        <v>96</v>
      </c>
      <c r="J11957" t="s">
        <v>45</v>
      </c>
      <c r="K11957" t="s">
        <v>101</v>
      </c>
      <c r="L11957">
        <v>1115000</v>
      </c>
      <c r="M11957" t="s">
        <v>5580</v>
      </c>
    </row>
    <row r="11958" spans="1:13">
      <c r="A11958">
        <v>16633</v>
      </c>
      <c r="B11958" t="s">
        <v>26</v>
      </c>
      <c r="C11958" s="16" t="s">
        <v>19524</v>
      </c>
      <c r="D11958">
        <f t="shared" si="0"/>
        <v>31</v>
      </c>
      <c r="E11958" t="str">
        <f t="shared" si="1"/>
        <v>1,035,000</v>
      </c>
      <c r="F11958" t="str">
        <f t="shared" si="2"/>
        <v/>
      </c>
      <c r="G11958" t="str">
        <f t="shared" si="3"/>
        <v>1,035,000</v>
      </c>
      <c r="H11958" t="s">
        <v>96</v>
      </c>
      <c r="J11958" t="s">
        <v>45</v>
      </c>
      <c r="K11958" t="s">
        <v>101</v>
      </c>
      <c r="L11958">
        <v>1035000</v>
      </c>
      <c r="M11958" t="s">
        <v>5320</v>
      </c>
    </row>
    <row r="11959" spans="1:13">
      <c r="A11959">
        <v>16634</v>
      </c>
      <c r="B11959" t="s">
        <v>26</v>
      </c>
      <c r="C11959" s="16" t="s">
        <v>19525</v>
      </c>
      <c r="D11959">
        <f t="shared" si="0"/>
        <v>31</v>
      </c>
      <c r="E11959" t="str">
        <f t="shared" si="1"/>
        <v>935,000</v>
      </c>
      <c r="F11959" t="str">
        <f t="shared" si="2"/>
        <v/>
      </c>
      <c r="G11959" t="str">
        <f t="shared" si="3"/>
        <v>935,000</v>
      </c>
      <c r="H11959" t="s">
        <v>96</v>
      </c>
      <c r="J11959" t="s">
        <v>45</v>
      </c>
      <c r="K11959" t="s">
        <v>101</v>
      </c>
      <c r="L11959">
        <v>935000</v>
      </c>
      <c r="M11959" t="s">
        <v>5220</v>
      </c>
    </row>
    <row r="11960" spans="1:13">
      <c r="A11960">
        <v>16635</v>
      </c>
      <c r="B11960" t="s">
        <v>26</v>
      </c>
      <c r="C11960" s="16" t="s">
        <v>19526</v>
      </c>
      <c r="D11960">
        <f t="shared" si="0"/>
        <v>31</v>
      </c>
      <c r="E11960" t="str">
        <f t="shared" si="1"/>
        <v>880,000</v>
      </c>
      <c r="F11960" t="str">
        <f t="shared" si="2"/>
        <v/>
      </c>
      <c r="G11960" t="str">
        <f t="shared" si="3"/>
        <v>880,000</v>
      </c>
      <c r="H11960" t="s">
        <v>96</v>
      </c>
      <c r="J11960" t="s">
        <v>45</v>
      </c>
      <c r="K11960" t="s">
        <v>101</v>
      </c>
      <c r="L11960">
        <v>880000</v>
      </c>
      <c r="M11960" t="s">
        <v>4933</v>
      </c>
    </row>
    <row r="11961" spans="1:13">
      <c r="A11961">
        <v>16636</v>
      </c>
      <c r="B11961" t="s">
        <v>26</v>
      </c>
      <c r="C11961" s="16" t="s">
        <v>19527</v>
      </c>
      <c r="D11961">
        <f t="shared" si="0"/>
        <v>31</v>
      </c>
      <c r="E11961" t="str">
        <f t="shared" si="1"/>
        <v>850,000</v>
      </c>
      <c r="F11961" t="str">
        <f t="shared" si="2"/>
        <v/>
      </c>
      <c r="G11961" t="str">
        <f t="shared" si="3"/>
        <v>850,000</v>
      </c>
      <c r="H11961" t="s">
        <v>96</v>
      </c>
      <c r="J11961" t="s">
        <v>45</v>
      </c>
      <c r="K11961" t="s">
        <v>101</v>
      </c>
      <c r="L11961">
        <v>850000</v>
      </c>
      <c r="M11961" t="s">
        <v>6185</v>
      </c>
    </row>
    <row r="11962" spans="1:13">
      <c r="A11962">
        <v>16637</v>
      </c>
      <c r="B11962" t="s">
        <v>26</v>
      </c>
      <c r="C11962" s="16" t="s">
        <v>19528</v>
      </c>
      <c r="D11962">
        <f t="shared" si="0"/>
        <v>31</v>
      </c>
      <c r="E11962" t="str">
        <f t="shared" si="1"/>
        <v>800,000</v>
      </c>
      <c r="F11962" t="str">
        <f t="shared" si="2"/>
        <v/>
      </c>
      <c r="G11962" t="str">
        <f t="shared" si="3"/>
        <v>800,000</v>
      </c>
      <c r="H11962" t="s">
        <v>96</v>
      </c>
      <c r="J11962" t="s">
        <v>45</v>
      </c>
      <c r="K11962" t="s">
        <v>101</v>
      </c>
      <c r="L11962">
        <v>800000</v>
      </c>
      <c r="M11962" t="s">
        <v>6117</v>
      </c>
    </row>
    <row r="11963" spans="1:13">
      <c r="A11963">
        <v>16638</v>
      </c>
      <c r="B11963" t="s">
        <v>26</v>
      </c>
      <c r="C11963" s="16" t="s">
        <v>19529</v>
      </c>
      <c r="D11963">
        <f t="shared" si="0"/>
        <v>31</v>
      </c>
      <c r="E11963" t="str">
        <f t="shared" si="1"/>
        <v>575,000</v>
      </c>
      <c r="F11963" t="str">
        <f t="shared" si="2"/>
        <v/>
      </c>
      <c r="G11963" t="str">
        <f t="shared" si="3"/>
        <v>575,000</v>
      </c>
      <c r="H11963" t="s">
        <v>96</v>
      </c>
      <c r="J11963" t="s">
        <v>45</v>
      </c>
      <c r="K11963" t="s">
        <v>101</v>
      </c>
      <c r="L11963">
        <v>575000</v>
      </c>
      <c r="M11963" t="s">
        <v>5340</v>
      </c>
    </row>
    <row r="11964" spans="1:13">
      <c r="A11964">
        <v>16639</v>
      </c>
      <c r="B11964" t="s">
        <v>26</v>
      </c>
      <c r="C11964" s="16" t="s">
        <v>19530</v>
      </c>
      <c r="D11964">
        <f t="shared" si="0"/>
        <v>31</v>
      </c>
      <c r="E11964" t="str">
        <f t="shared" si="1"/>
        <v>450,000</v>
      </c>
      <c r="F11964" t="str">
        <f t="shared" si="2"/>
        <v/>
      </c>
      <c r="G11964" t="str">
        <f t="shared" si="3"/>
        <v>450,000</v>
      </c>
      <c r="H11964" t="s">
        <v>96</v>
      </c>
      <c r="J11964" t="s">
        <v>45</v>
      </c>
      <c r="K11964" t="s">
        <v>101</v>
      </c>
      <c r="L11964">
        <v>450000</v>
      </c>
      <c r="M11964" t="s">
        <v>5938</v>
      </c>
    </row>
    <row r="11965" spans="1:13">
      <c r="A11965">
        <v>16640</v>
      </c>
      <c r="B11965" t="s">
        <v>26</v>
      </c>
      <c r="C11965" s="16" t="s">
        <v>19531</v>
      </c>
      <c r="D11965">
        <f t="shared" si="0"/>
        <v>31</v>
      </c>
      <c r="E11965" t="str">
        <f t="shared" si="1"/>
        <v>365,000</v>
      </c>
      <c r="F11965" t="str">
        <f t="shared" si="2"/>
        <v/>
      </c>
      <c r="G11965" t="str">
        <f t="shared" si="3"/>
        <v>365,000</v>
      </c>
      <c r="H11965" t="s">
        <v>96</v>
      </c>
      <c r="J11965" t="s">
        <v>45</v>
      </c>
      <c r="K11965" t="s">
        <v>101</v>
      </c>
      <c r="L11965">
        <v>365000</v>
      </c>
      <c r="M11965" t="s">
        <v>5476</v>
      </c>
    </row>
    <row r="11966" spans="1:13">
      <c r="A11966">
        <v>16641</v>
      </c>
      <c r="B11966" t="s">
        <v>26</v>
      </c>
      <c r="C11966" s="16" t="s">
        <v>19532</v>
      </c>
      <c r="D11966">
        <f t="shared" si="0"/>
        <v>31</v>
      </c>
      <c r="E11966" t="str">
        <f t="shared" si="1"/>
        <v>150,000</v>
      </c>
      <c r="F11966" t="str">
        <f t="shared" si="2"/>
        <v/>
      </c>
      <c r="G11966" t="str">
        <f t="shared" si="3"/>
        <v>150,000</v>
      </c>
      <c r="H11966" t="s">
        <v>96</v>
      </c>
      <c r="J11966" t="s">
        <v>45</v>
      </c>
      <c r="K11966" t="s">
        <v>101</v>
      </c>
      <c r="L11966">
        <v>150000</v>
      </c>
      <c r="M11966" t="s">
        <v>5337</v>
      </c>
    </row>
    <row r="11967" spans="1:13">
      <c r="A11967">
        <v>16642</v>
      </c>
      <c r="B11967" t="s">
        <v>26</v>
      </c>
      <c r="C11967" s="16" t="s">
        <v>19533</v>
      </c>
      <c r="D11967">
        <f t="shared" si="0"/>
        <v>31</v>
      </c>
      <c r="E11967" t="str">
        <f t="shared" si="1"/>
        <v>125,000</v>
      </c>
      <c r="F11967" t="str">
        <f t="shared" si="2"/>
        <v/>
      </c>
      <c r="G11967" t="str">
        <f t="shared" si="3"/>
        <v>125,000</v>
      </c>
      <c r="H11967" t="s">
        <v>96</v>
      </c>
      <c r="J11967" t="s">
        <v>45</v>
      </c>
      <c r="K11967" t="s">
        <v>101</v>
      </c>
      <c r="L11967">
        <v>125000</v>
      </c>
      <c r="M11967" t="s">
        <v>1304</v>
      </c>
    </row>
    <row r="11968" spans="1:13">
      <c r="A11968">
        <v>16643</v>
      </c>
      <c r="B11968" t="s">
        <v>26</v>
      </c>
      <c r="C11968" s="16" t="s">
        <v>19534</v>
      </c>
      <c r="D11968">
        <f t="shared" si="0"/>
        <v>31</v>
      </c>
      <c r="E11968" t="str">
        <f t="shared" si="1"/>
        <v>115,000</v>
      </c>
      <c r="F11968" t="str">
        <f t="shared" si="2"/>
        <v/>
      </c>
      <c r="G11968" t="str">
        <f t="shared" si="3"/>
        <v>115,000</v>
      </c>
      <c r="H11968" t="s">
        <v>96</v>
      </c>
      <c r="J11968" t="s">
        <v>45</v>
      </c>
      <c r="K11968" t="s">
        <v>101</v>
      </c>
      <c r="L11968">
        <v>115000</v>
      </c>
      <c r="M11968" t="s">
        <v>19441</v>
      </c>
    </row>
    <row r="11969" spans="1:13">
      <c r="A11969">
        <v>16645</v>
      </c>
      <c r="B11969" t="s">
        <v>26</v>
      </c>
      <c r="C11969" s="16" t="s">
        <v>19535</v>
      </c>
      <c r="D11969">
        <f t="shared" si="0"/>
        <v>31</v>
      </c>
      <c r="E11969" t="str">
        <f t="shared" si="1"/>
        <v>2,850,000</v>
      </c>
      <c r="F11969" t="str">
        <f t="shared" si="2"/>
        <v/>
      </c>
      <c r="G11969" t="str">
        <f t="shared" si="3"/>
        <v>2,850,000</v>
      </c>
      <c r="H11969" t="s">
        <v>96</v>
      </c>
      <c r="J11969" t="s">
        <v>46</v>
      </c>
      <c r="K11969" t="s">
        <v>101</v>
      </c>
      <c r="L11969">
        <v>2850000</v>
      </c>
      <c r="M11969" t="s">
        <v>4793</v>
      </c>
    </row>
    <row r="11970" spans="1:13">
      <c r="A11970">
        <v>16646</v>
      </c>
      <c r="B11970" t="s">
        <v>26</v>
      </c>
      <c r="C11970" s="16" t="s">
        <v>19536</v>
      </c>
      <c r="D11970">
        <f t="shared" si="0"/>
        <v>31</v>
      </c>
      <c r="E11970" t="str">
        <f t="shared" si="1"/>
        <v>1,700,000</v>
      </c>
      <c r="F11970" t="str">
        <f t="shared" si="2"/>
        <v/>
      </c>
      <c r="G11970" t="str">
        <f t="shared" si="3"/>
        <v>1,700,000</v>
      </c>
      <c r="H11970" t="s">
        <v>96</v>
      </c>
      <c r="J11970" t="s">
        <v>46</v>
      </c>
      <c r="K11970" t="s">
        <v>101</v>
      </c>
      <c r="L11970">
        <v>1700000</v>
      </c>
      <c r="M11970" t="s">
        <v>4554</v>
      </c>
    </row>
    <row r="11971" spans="1:13">
      <c r="A11971">
        <v>16647</v>
      </c>
      <c r="B11971" t="s">
        <v>26</v>
      </c>
      <c r="C11971" s="16" t="s">
        <v>19537</v>
      </c>
      <c r="D11971">
        <f t="shared" si="0"/>
        <v>31</v>
      </c>
      <c r="E11971" t="str">
        <f t="shared" si="1"/>
        <v>1,270,000</v>
      </c>
      <c r="F11971" t="str">
        <f t="shared" si="2"/>
        <v/>
      </c>
      <c r="G11971" t="str">
        <f t="shared" si="3"/>
        <v>1,270,000</v>
      </c>
      <c r="H11971" t="s">
        <v>96</v>
      </c>
      <c r="J11971" t="s">
        <v>46</v>
      </c>
      <c r="K11971" t="s">
        <v>101</v>
      </c>
      <c r="L11971">
        <v>1270000</v>
      </c>
      <c r="M11971" t="s">
        <v>5930</v>
      </c>
    </row>
    <row r="11972" spans="1:13">
      <c r="A11972">
        <v>16648</v>
      </c>
      <c r="B11972" t="s">
        <v>26</v>
      </c>
      <c r="C11972" s="16" t="s">
        <v>19538</v>
      </c>
      <c r="D11972">
        <f t="shared" si="0"/>
        <v>31</v>
      </c>
      <c r="E11972" t="str">
        <f t="shared" si="1"/>
        <v>1,235,000</v>
      </c>
      <c r="F11972" t="str">
        <f t="shared" si="2"/>
        <v/>
      </c>
      <c r="G11972" t="str">
        <f t="shared" si="3"/>
        <v>1,235,000</v>
      </c>
      <c r="H11972" t="s">
        <v>96</v>
      </c>
      <c r="J11972" t="s">
        <v>46</v>
      </c>
      <c r="K11972" t="s">
        <v>101</v>
      </c>
      <c r="L11972">
        <v>1235000</v>
      </c>
      <c r="M11972" t="s">
        <v>5307</v>
      </c>
    </row>
    <row r="11973" spans="1:13">
      <c r="A11973">
        <v>16649</v>
      </c>
      <c r="B11973" t="s">
        <v>26</v>
      </c>
      <c r="C11973" s="16" t="s">
        <v>19539</v>
      </c>
      <c r="D11973">
        <f t="shared" si="0"/>
        <v>31</v>
      </c>
      <c r="E11973" t="str">
        <f t="shared" si="1"/>
        <v>1,000,000</v>
      </c>
      <c r="F11973" t="str">
        <f t="shared" si="2"/>
        <v/>
      </c>
      <c r="G11973" t="str">
        <f t="shared" si="3"/>
        <v>1,000,000</v>
      </c>
      <c r="H11973" t="s">
        <v>96</v>
      </c>
      <c r="J11973" t="s">
        <v>46</v>
      </c>
      <c r="K11973" t="s">
        <v>101</v>
      </c>
      <c r="L11973">
        <v>1000000</v>
      </c>
      <c r="M11973" t="s">
        <v>6134</v>
      </c>
    </row>
    <row r="11974" spans="1:13">
      <c r="A11974">
        <v>16650</v>
      </c>
      <c r="B11974" t="s">
        <v>26</v>
      </c>
      <c r="C11974" s="16" t="s">
        <v>19540</v>
      </c>
      <c r="D11974">
        <f t="shared" si="0"/>
        <v>31</v>
      </c>
      <c r="E11974" t="str">
        <f t="shared" si="1"/>
        <v>850,000</v>
      </c>
      <c r="F11974" t="str">
        <f t="shared" si="2"/>
        <v/>
      </c>
      <c r="G11974" t="str">
        <f t="shared" si="3"/>
        <v>850,000</v>
      </c>
      <c r="H11974" t="s">
        <v>96</v>
      </c>
      <c r="J11974" t="s">
        <v>46</v>
      </c>
      <c r="K11974" t="s">
        <v>101</v>
      </c>
      <c r="L11974">
        <v>850000</v>
      </c>
      <c r="M11974" t="s">
        <v>5689</v>
      </c>
    </row>
    <row r="11975" spans="1:13">
      <c r="A11975">
        <v>16651</v>
      </c>
      <c r="B11975" t="s">
        <v>26</v>
      </c>
      <c r="C11975" s="16" t="s">
        <v>19541</v>
      </c>
      <c r="D11975">
        <f t="shared" si="0"/>
        <v>31</v>
      </c>
      <c r="E11975" t="str">
        <f t="shared" si="1"/>
        <v>505,000</v>
      </c>
      <c r="F11975" t="str">
        <f t="shared" si="2"/>
        <v/>
      </c>
      <c r="G11975" t="str">
        <f t="shared" si="3"/>
        <v>505,000</v>
      </c>
      <c r="H11975" t="s">
        <v>96</v>
      </c>
      <c r="J11975" t="s">
        <v>46</v>
      </c>
      <c r="K11975" t="s">
        <v>101</v>
      </c>
      <c r="L11975">
        <v>505000</v>
      </c>
      <c r="M11975" t="s">
        <v>5508</v>
      </c>
    </row>
    <row r="11976" spans="1:13">
      <c r="A11976">
        <v>16652</v>
      </c>
      <c r="B11976" t="s">
        <v>26</v>
      </c>
      <c r="C11976" s="16" t="s">
        <v>19542</v>
      </c>
      <c r="D11976">
        <f t="shared" si="0"/>
        <v>31</v>
      </c>
      <c r="E11976" t="str">
        <f t="shared" si="1"/>
        <v>500,000</v>
      </c>
      <c r="F11976" t="str">
        <f t="shared" si="2"/>
        <v/>
      </c>
      <c r="G11976" t="str">
        <f t="shared" si="3"/>
        <v>500,000</v>
      </c>
      <c r="H11976" t="s">
        <v>96</v>
      </c>
      <c r="J11976" t="s">
        <v>46</v>
      </c>
      <c r="K11976" t="s">
        <v>101</v>
      </c>
      <c r="L11976">
        <v>500000</v>
      </c>
      <c r="M11976" t="s">
        <v>132</v>
      </c>
    </row>
    <row r="11977" spans="1:13">
      <c r="A11977">
        <v>16653</v>
      </c>
      <c r="B11977" t="s">
        <v>26</v>
      </c>
      <c r="C11977" s="16" t="s">
        <v>19543</v>
      </c>
      <c r="D11977">
        <f t="shared" si="0"/>
        <v>31</v>
      </c>
      <c r="E11977" t="str">
        <f t="shared" si="1"/>
        <v>500,000</v>
      </c>
      <c r="F11977" t="str">
        <f t="shared" si="2"/>
        <v/>
      </c>
      <c r="G11977" t="str">
        <f t="shared" si="3"/>
        <v>500,000</v>
      </c>
      <c r="H11977" t="s">
        <v>96</v>
      </c>
      <c r="J11977" t="s">
        <v>46</v>
      </c>
      <c r="K11977" t="s">
        <v>101</v>
      </c>
      <c r="L11977">
        <v>500000</v>
      </c>
      <c r="M11977" t="s">
        <v>5870</v>
      </c>
    </row>
    <row r="11978" spans="1:13">
      <c r="A11978">
        <v>16654</v>
      </c>
      <c r="B11978" t="s">
        <v>26</v>
      </c>
      <c r="C11978" s="16" t="s">
        <v>19544</v>
      </c>
      <c r="D11978">
        <f t="shared" si="0"/>
        <v>31</v>
      </c>
      <c r="E11978" t="str">
        <f t="shared" si="1"/>
        <v>405,000</v>
      </c>
      <c r="F11978" t="str">
        <f t="shared" si="2"/>
        <v/>
      </c>
      <c r="G11978" t="str">
        <f t="shared" si="3"/>
        <v>405,000</v>
      </c>
      <c r="H11978" t="s">
        <v>96</v>
      </c>
      <c r="J11978" t="s">
        <v>46</v>
      </c>
      <c r="K11978" t="s">
        <v>101</v>
      </c>
      <c r="L11978">
        <v>405000</v>
      </c>
      <c r="M11978" t="s">
        <v>6087</v>
      </c>
    </row>
    <row r="11979" spans="1:13">
      <c r="A11979">
        <v>16655</v>
      </c>
      <c r="B11979" t="s">
        <v>26</v>
      </c>
      <c r="C11979" s="16" t="s">
        <v>19545</v>
      </c>
      <c r="D11979">
        <f t="shared" si="0"/>
        <v>31</v>
      </c>
      <c r="E11979" t="str">
        <f t="shared" si="1"/>
        <v>185,000</v>
      </c>
      <c r="F11979" t="str">
        <f t="shared" si="2"/>
        <v/>
      </c>
      <c r="G11979" t="str">
        <f t="shared" si="3"/>
        <v>185,000</v>
      </c>
      <c r="H11979" t="s">
        <v>96</v>
      </c>
      <c r="J11979" t="s">
        <v>46</v>
      </c>
      <c r="K11979" t="s">
        <v>101</v>
      </c>
      <c r="L11979">
        <v>185000</v>
      </c>
      <c r="M11979" t="s">
        <v>5442</v>
      </c>
    </row>
    <row r="11980" spans="1:13">
      <c r="A11980">
        <v>16656</v>
      </c>
      <c r="B11980" t="s">
        <v>26</v>
      </c>
      <c r="C11980" s="16" t="s">
        <v>19546</v>
      </c>
      <c r="D11980">
        <f t="shared" si="0"/>
        <v>31</v>
      </c>
      <c r="E11980" t="str">
        <f t="shared" si="1"/>
        <v>100,000</v>
      </c>
      <c r="F11980" t="str">
        <f t="shared" si="2"/>
        <v/>
      </c>
      <c r="G11980" t="str">
        <f t="shared" si="3"/>
        <v>100,000</v>
      </c>
      <c r="H11980" t="s">
        <v>96</v>
      </c>
      <c r="J11980" t="s">
        <v>46</v>
      </c>
      <c r="K11980" t="s">
        <v>101</v>
      </c>
      <c r="L11980">
        <v>100000</v>
      </c>
      <c r="M11980" t="s">
        <v>5764</v>
      </c>
    </row>
    <row r="11981" spans="1:13">
      <c r="A11981">
        <v>16657</v>
      </c>
      <c r="B11981" t="s">
        <v>26</v>
      </c>
      <c r="C11981" s="16" t="s">
        <v>19547</v>
      </c>
      <c r="D11981">
        <f t="shared" si="0"/>
        <v>31</v>
      </c>
      <c r="E11981" t="str">
        <f t="shared" si="1"/>
        <v>50,000</v>
      </c>
      <c r="F11981" t="str">
        <f t="shared" si="2"/>
        <v/>
      </c>
      <c r="G11981" t="str">
        <f t="shared" si="3"/>
        <v>50,000</v>
      </c>
      <c r="H11981" t="s">
        <v>96</v>
      </c>
      <c r="J11981" t="s">
        <v>46</v>
      </c>
      <c r="K11981" t="s">
        <v>101</v>
      </c>
      <c r="L11981">
        <v>50000</v>
      </c>
      <c r="M11981" t="s">
        <v>5575</v>
      </c>
    </row>
    <row r="11982" spans="1:13">
      <c r="A11982">
        <v>16658</v>
      </c>
      <c r="B11982" t="s">
        <v>26</v>
      </c>
      <c r="C11982" s="16" t="s">
        <v>19548</v>
      </c>
      <c r="D11982">
        <f t="shared" si="0"/>
        <v>31</v>
      </c>
      <c r="E11982" t="str">
        <f t="shared" si="1"/>
        <v>625,000</v>
      </c>
      <c r="F11982" t="str">
        <f t="shared" si="2"/>
        <v/>
      </c>
      <c r="G11982" t="str">
        <f t="shared" si="3"/>
        <v>625,000</v>
      </c>
      <c r="H11982" t="s">
        <v>96</v>
      </c>
      <c r="J11982" t="s">
        <v>46</v>
      </c>
      <c r="K11982" t="s">
        <v>101</v>
      </c>
      <c r="L11982">
        <v>625000</v>
      </c>
      <c r="M11982" t="s">
        <v>19441</v>
      </c>
    </row>
    <row r="11983" spans="1:13">
      <c r="A11983">
        <v>16660</v>
      </c>
      <c r="B11983" t="s">
        <v>26</v>
      </c>
      <c r="C11983" s="16" t="s">
        <v>19549</v>
      </c>
      <c r="D11983">
        <f t="shared" si="0"/>
        <v>31</v>
      </c>
      <c r="E11983" t="str">
        <f t="shared" si="1"/>
        <v>3,175,000</v>
      </c>
      <c r="F11983" t="str">
        <f t="shared" si="2"/>
        <v/>
      </c>
      <c r="G11983" t="str">
        <f t="shared" si="3"/>
        <v>3,175,000</v>
      </c>
      <c r="H11983" t="s">
        <v>96</v>
      </c>
      <c r="J11983" t="s">
        <v>49</v>
      </c>
      <c r="K11983" t="s">
        <v>101</v>
      </c>
      <c r="L11983">
        <v>3175000</v>
      </c>
      <c r="M11983" t="s">
        <v>5146</v>
      </c>
    </row>
    <row r="11984" spans="1:13">
      <c r="A11984">
        <v>16661</v>
      </c>
      <c r="B11984" t="s">
        <v>26</v>
      </c>
      <c r="C11984" s="16" t="s">
        <v>19550</v>
      </c>
      <c r="D11984">
        <f t="shared" si="0"/>
        <v>31</v>
      </c>
      <c r="E11984" t="str">
        <f t="shared" si="1"/>
        <v>1,760,000</v>
      </c>
      <c r="F11984" t="str">
        <f t="shared" si="2"/>
        <v/>
      </c>
      <c r="G11984" t="str">
        <f t="shared" si="3"/>
        <v>1,760,000</v>
      </c>
      <c r="H11984" t="s">
        <v>96</v>
      </c>
      <c r="J11984" t="s">
        <v>49</v>
      </c>
      <c r="K11984" t="s">
        <v>101</v>
      </c>
      <c r="L11984">
        <v>1760000</v>
      </c>
      <c r="M11984" t="s">
        <v>5742</v>
      </c>
    </row>
    <row r="11985" spans="1:13">
      <c r="A11985">
        <v>16662</v>
      </c>
      <c r="B11985" t="s">
        <v>26</v>
      </c>
      <c r="C11985" s="16" t="s">
        <v>19551</v>
      </c>
      <c r="D11985">
        <f t="shared" si="0"/>
        <v>31</v>
      </c>
      <c r="E11985" t="str">
        <f t="shared" si="1"/>
        <v>1,400,000</v>
      </c>
      <c r="F11985" t="str">
        <f t="shared" si="2"/>
        <v/>
      </c>
      <c r="G11985" t="str">
        <f t="shared" si="3"/>
        <v>1,400,000</v>
      </c>
      <c r="H11985" t="s">
        <v>96</v>
      </c>
      <c r="J11985" t="s">
        <v>49</v>
      </c>
      <c r="K11985" t="s">
        <v>101</v>
      </c>
      <c r="L11985">
        <v>1400000</v>
      </c>
      <c r="M11985" t="s">
        <v>5044</v>
      </c>
    </row>
    <row r="11986" spans="1:13">
      <c r="A11986">
        <v>16663</v>
      </c>
      <c r="B11986" t="s">
        <v>26</v>
      </c>
      <c r="C11986" s="16" t="s">
        <v>19552</v>
      </c>
      <c r="D11986">
        <f t="shared" si="0"/>
        <v>31</v>
      </c>
      <c r="E11986" t="str">
        <f t="shared" si="1"/>
        <v>800,000</v>
      </c>
      <c r="F11986" t="str">
        <f t="shared" si="2"/>
        <v/>
      </c>
      <c r="G11986" t="str">
        <f t="shared" si="3"/>
        <v>800,000</v>
      </c>
      <c r="H11986" t="s">
        <v>96</v>
      </c>
      <c r="J11986" t="s">
        <v>49</v>
      </c>
      <c r="K11986" t="s">
        <v>101</v>
      </c>
      <c r="L11986">
        <v>800000</v>
      </c>
      <c r="M11986" t="s">
        <v>5488</v>
      </c>
    </row>
    <row r="11987" spans="1:13">
      <c r="A11987">
        <v>16664</v>
      </c>
      <c r="B11987" t="s">
        <v>26</v>
      </c>
      <c r="C11987" s="16" t="s">
        <v>19553</v>
      </c>
      <c r="D11987">
        <f t="shared" si="0"/>
        <v>31</v>
      </c>
      <c r="E11987" t="str">
        <f t="shared" si="1"/>
        <v>700,000</v>
      </c>
      <c r="F11987" t="str">
        <f t="shared" si="2"/>
        <v/>
      </c>
      <c r="G11987" t="str">
        <f t="shared" si="3"/>
        <v>700,000</v>
      </c>
      <c r="H11987" t="s">
        <v>96</v>
      </c>
      <c r="J11987" t="s">
        <v>49</v>
      </c>
      <c r="K11987" t="s">
        <v>101</v>
      </c>
      <c r="L11987">
        <v>700000</v>
      </c>
      <c r="M11987" t="s">
        <v>5425</v>
      </c>
    </row>
    <row r="11988" spans="1:13">
      <c r="A11988">
        <v>16665</v>
      </c>
      <c r="B11988" t="s">
        <v>26</v>
      </c>
      <c r="C11988" s="16" t="s">
        <v>19554</v>
      </c>
      <c r="D11988">
        <f t="shared" si="0"/>
        <v>31</v>
      </c>
      <c r="E11988" t="str">
        <f t="shared" si="1"/>
        <v>675,000</v>
      </c>
      <c r="F11988" t="str">
        <f t="shared" si="2"/>
        <v/>
      </c>
      <c r="G11988" t="str">
        <f t="shared" si="3"/>
        <v>675,000</v>
      </c>
      <c r="H11988" t="s">
        <v>96</v>
      </c>
      <c r="J11988" t="s">
        <v>49</v>
      </c>
      <c r="K11988" t="s">
        <v>101</v>
      </c>
      <c r="L11988">
        <v>675000</v>
      </c>
      <c r="M11988" t="s">
        <v>4725</v>
      </c>
    </row>
    <row r="11989" spans="1:13">
      <c r="A11989">
        <v>16666</v>
      </c>
      <c r="B11989" t="s">
        <v>26</v>
      </c>
      <c r="C11989" s="16" t="s">
        <v>19555</v>
      </c>
      <c r="D11989">
        <f t="shared" si="0"/>
        <v>31</v>
      </c>
      <c r="E11989" t="str">
        <f t="shared" si="1"/>
        <v>650,000</v>
      </c>
      <c r="F11989" t="str">
        <f t="shared" si="2"/>
        <v/>
      </c>
      <c r="G11989" t="str">
        <f t="shared" si="3"/>
        <v>650,000</v>
      </c>
      <c r="H11989" t="s">
        <v>96</v>
      </c>
      <c r="J11989" t="s">
        <v>49</v>
      </c>
      <c r="K11989" t="s">
        <v>101</v>
      </c>
      <c r="L11989">
        <v>650000</v>
      </c>
      <c r="M11989" t="s">
        <v>4900</v>
      </c>
    </row>
    <row r="11990" spans="1:13">
      <c r="A11990">
        <v>16667</v>
      </c>
      <c r="B11990" t="s">
        <v>26</v>
      </c>
      <c r="C11990" s="16" t="s">
        <v>19556</v>
      </c>
      <c r="D11990">
        <f t="shared" si="0"/>
        <v>31</v>
      </c>
      <c r="E11990" t="str">
        <f t="shared" si="1"/>
        <v>300,000</v>
      </c>
      <c r="F11990" t="str">
        <f t="shared" si="2"/>
        <v/>
      </c>
      <c r="G11990" t="str">
        <f t="shared" si="3"/>
        <v>300,000</v>
      </c>
      <c r="H11990" t="s">
        <v>96</v>
      </c>
      <c r="J11990" t="s">
        <v>49</v>
      </c>
      <c r="K11990" t="s">
        <v>101</v>
      </c>
      <c r="L11990">
        <v>300000</v>
      </c>
      <c r="M11990" t="s">
        <v>4915</v>
      </c>
    </row>
    <row r="11991" spans="1:13">
      <c r="A11991">
        <v>16668</v>
      </c>
      <c r="B11991" t="s">
        <v>26</v>
      </c>
      <c r="C11991" s="16" t="s">
        <v>19557</v>
      </c>
      <c r="D11991">
        <f t="shared" si="0"/>
        <v>31</v>
      </c>
      <c r="E11991" t="str">
        <f t="shared" si="1"/>
        <v>275,000</v>
      </c>
      <c r="F11991" t="str">
        <f t="shared" si="2"/>
        <v/>
      </c>
      <c r="G11991" t="str">
        <f t="shared" si="3"/>
        <v>275,000</v>
      </c>
      <c r="H11991" t="s">
        <v>96</v>
      </c>
      <c r="J11991" t="s">
        <v>49</v>
      </c>
      <c r="K11991" t="s">
        <v>101</v>
      </c>
      <c r="L11991">
        <v>275000</v>
      </c>
      <c r="M11991" t="s">
        <v>4898</v>
      </c>
    </row>
    <row r="11992" spans="1:13">
      <c r="A11992">
        <v>16669</v>
      </c>
      <c r="B11992" t="s">
        <v>26</v>
      </c>
      <c r="C11992" s="16" t="s">
        <v>19558</v>
      </c>
      <c r="D11992">
        <f t="shared" si="0"/>
        <v>31</v>
      </c>
      <c r="E11992" t="str">
        <f t="shared" si="1"/>
        <v>275,000</v>
      </c>
      <c r="F11992" t="str">
        <f t="shared" si="2"/>
        <v/>
      </c>
      <c r="G11992" t="str">
        <f t="shared" si="3"/>
        <v>275,000</v>
      </c>
      <c r="H11992" t="s">
        <v>96</v>
      </c>
      <c r="J11992" t="s">
        <v>49</v>
      </c>
      <c r="K11992" t="s">
        <v>101</v>
      </c>
      <c r="L11992">
        <v>275000</v>
      </c>
      <c r="M11992" t="s">
        <v>4522</v>
      </c>
    </row>
    <row r="11993" spans="1:13">
      <c r="A11993">
        <v>16670</v>
      </c>
      <c r="B11993" t="s">
        <v>26</v>
      </c>
      <c r="C11993" s="16" t="s">
        <v>19559</v>
      </c>
      <c r="D11993">
        <f t="shared" si="0"/>
        <v>31</v>
      </c>
      <c r="E11993" t="str">
        <f t="shared" si="1"/>
        <v>250,000</v>
      </c>
      <c r="F11993" t="str">
        <f t="shared" si="2"/>
        <v/>
      </c>
      <c r="G11993" t="str">
        <f t="shared" si="3"/>
        <v>250,000</v>
      </c>
      <c r="H11993" t="s">
        <v>96</v>
      </c>
      <c r="J11993" t="s">
        <v>49</v>
      </c>
      <c r="K11993" t="s">
        <v>101</v>
      </c>
      <c r="L11993">
        <v>250000</v>
      </c>
      <c r="M11993" t="s">
        <v>6144</v>
      </c>
    </row>
    <row r="11994" spans="1:13">
      <c r="A11994">
        <v>16671</v>
      </c>
      <c r="B11994" t="s">
        <v>26</v>
      </c>
      <c r="C11994" s="16" t="s">
        <v>19560</v>
      </c>
      <c r="D11994">
        <f t="shared" si="0"/>
        <v>31</v>
      </c>
      <c r="E11994" t="str">
        <f t="shared" si="1"/>
        <v>120,000</v>
      </c>
      <c r="F11994" t="str">
        <f t="shared" si="2"/>
        <v/>
      </c>
      <c r="G11994" t="str">
        <f t="shared" si="3"/>
        <v>120,000</v>
      </c>
      <c r="H11994" t="s">
        <v>96</v>
      </c>
      <c r="J11994" t="s">
        <v>49</v>
      </c>
      <c r="K11994" t="s">
        <v>101</v>
      </c>
      <c r="L11994">
        <v>120000</v>
      </c>
      <c r="M11994" t="s">
        <v>5615</v>
      </c>
    </row>
    <row r="11995" spans="1:13">
      <c r="A11995">
        <v>16672</v>
      </c>
      <c r="B11995" t="s">
        <v>26</v>
      </c>
      <c r="C11995" s="16" t="s">
        <v>19302</v>
      </c>
      <c r="D11995">
        <f t="shared" si="0"/>
        <v>31</v>
      </c>
      <c r="E11995" t="str">
        <f t="shared" si="1"/>
        <v>120,000</v>
      </c>
      <c r="F11995" t="str">
        <f t="shared" si="2"/>
        <v/>
      </c>
      <c r="G11995" t="str">
        <f t="shared" si="3"/>
        <v>120,000</v>
      </c>
      <c r="H11995" t="s">
        <v>96</v>
      </c>
      <c r="J11995" t="s">
        <v>49</v>
      </c>
      <c r="K11995" t="s">
        <v>101</v>
      </c>
      <c r="L11995">
        <v>120000</v>
      </c>
      <c r="M11995" t="s">
        <v>5417</v>
      </c>
    </row>
    <row r="11996" spans="1:13">
      <c r="A11996">
        <v>16673</v>
      </c>
      <c r="B11996" t="s">
        <v>26</v>
      </c>
      <c r="C11996" s="16" t="s">
        <v>19561</v>
      </c>
      <c r="D11996">
        <f t="shared" si="0"/>
        <v>31</v>
      </c>
      <c r="E11996" t="str">
        <f t="shared" si="1"/>
        <v>1,460,000</v>
      </c>
      <c r="F11996" t="str">
        <f t="shared" si="2"/>
        <v/>
      </c>
      <c r="G11996" t="str">
        <f t="shared" si="3"/>
        <v>1,460,000</v>
      </c>
      <c r="H11996" t="s">
        <v>96</v>
      </c>
      <c r="J11996" t="s">
        <v>49</v>
      </c>
      <c r="K11996" t="s">
        <v>101</v>
      </c>
      <c r="L11996">
        <v>1460000</v>
      </c>
      <c r="M11996" t="s">
        <v>19441</v>
      </c>
    </row>
    <row r="11997" spans="1:13">
      <c r="A11997">
        <v>16675</v>
      </c>
      <c r="B11997" t="s">
        <v>26</v>
      </c>
      <c r="C11997" s="16" t="s">
        <v>19562</v>
      </c>
      <c r="D11997">
        <f t="shared" si="0"/>
        <v>31</v>
      </c>
      <c r="E11997" t="str">
        <f t="shared" si="1"/>
        <v>2,150,000</v>
      </c>
      <c r="F11997" t="str">
        <f t="shared" si="2"/>
        <v/>
      </c>
      <c r="G11997" t="str">
        <f t="shared" si="3"/>
        <v>2,150,000</v>
      </c>
      <c r="H11997" t="s">
        <v>96</v>
      </c>
      <c r="J11997" t="s">
        <v>51</v>
      </c>
      <c r="K11997" t="s">
        <v>101</v>
      </c>
      <c r="L11997">
        <v>2150000</v>
      </c>
      <c r="M11997" t="s">
        <v>4808</v>
      </c>
    </row>
    <row r="11998" spans="1:13">
      <c r="A11998">
        <v>16676</v>
      </c>
      <c r="B11998" t="s">
        <v>26</v>
      </c>
      <c r="C11998" s="16" t="s">
        <v>18800</v>
      </c>
      <c r="D11998">
        <f t="shared" si="0"/>
        <v>31</v>
      </c>
      <c r="E11998" t="str">
        <f t="shared" si="1"/>
        <v>2,000,000</v>
      </c>
      <c r="F11998" t="str">
        <f t="shared" si="2"/>
        <v/>
      </c>
      <c r="G11998" t="str">
        <f t="shared" si="3"/>
        <v>2,000,000</v>
      </c>
      <c r="H11998" t="s">
        <v>96</v>
      </c>
      <c r="J11998" t="s">
        <v>51</v>
      </c>
      <c r="K11998" t="s">
        <v>101</v>
      </c>
      <c r="L11998">
        <v>2000000</v>
      </c>
      <c r="M11998" t="s">
        <v>5492</v>
      </c>
    </row>
    <row r="11999" spans="1:13">
      <c r="A11999">
        <v>16677</v>
      </c>
      <c r="B11999" t="s">
        <v>26</v>
      </c>
      <c r="C11999" s="16" t="s">
        <v>19199</v>
      </c>
      <c r="D11999">
        <f t="shared" si="0"/>
        <v>31</v>
      </c>
      <c r="E11999" t="str">
        <f t="shared" si="1"/>
        <v>1,350,000</v>
      </c>
      <c r="F11999" t="str">
        <f t="shared" si="2"/>
        <v/>
      </c>
      <c r="G11999" t="str">
        <f t="shared" si="3"/>
        <v>1,350,000</v>
      </c>
      <c r="H11999" t="s">
        <v>96</v>
      </c>
      <c r="J11999" t="s">
        <v>51</v>
      </c>
      <c r="K11999" t="s">
        <v>101</v>
      </c>
      <c r="L11999">
        <v>1350000</v>
      </c>
      <c r="M11999" t="s">
        <v>5857</v>
      </c>
    </row>
    <row r="12000" spans="1:13">
      <c r="A12000">
        <v>16678</v>
      </c>
      <c r="B12000" t="s">
        <v>26</v>
      </c>
      <c r="C12000" s="16" t="s">
        <v>19563</v>
      </c>
      <c r="D12000">
        <f t="shared" si="0"/>
        <v>31</v>
      </c>
      <c r="E12000" t="str">
        <f t="shared" si="1"/>
        <v>1,160,000</v>
      </c>
      <c r="F12000" t="str">
        <f t="shared" si="2"/>
        <v/>
      </c>
      <c r="G12000" t="str">
        <f t="shared" si="3"/>
        <v>1,160,000</v>
      </c>
      <c r="H12000" t="s">
        <v>96</v>
      </c>
      <c r="J12000" t="s">
        <v>51</v>
      </c>
      <c r="K12000" t="s">
        <v>101</v>
      </c>
      <c r="L12000">
        <v>1160000</v>
      </c>
      <c r="M12000" t="s">
        <v>4958</v>
      </c>
    </row>
    <row r="12001" spans="1:13">
      <c r="A12001">
        <v>16679</v>
      </c>
      <c r="B12001" t="s">
        <v>26</v>
      </c>
      <c r="C12001" s="16" t="s">
        <v>19564</v>
      </c>
      <c r="D12001">
        <f t="shared" si="0"/>
        <v>31</v>
      </c>
      <c r="E12001" t="str">
        <f t="shared" si="1"/>
        <v>940,000</v>
      </c>
      <c r="F12001" t="str">
        <f t="shared" si="2"/>
        <v/>
      </c>
      <c r="G12001" t="str">
        <f t="shared" si="3"/>
        <v>940,000</v>
      </c>
      <c r="H12001" t="s">
        <v>96</v>
      </c>
      <c r="J12001" t="s">
        <v>51</v>
      </c>
      <c r="K12001" t="s">
        <v>101</v>
      </c>
      <c r="L12001">
        <v>940000</v>
      </c>
      <c r="M12001" t="s">
        <v>5107</v>
      </c>
    </row>
    <row r="12002" spans="1:13">
      <c r="A12002">
        <v>16680</v>
      </c>
      <c r="B12002" t="s">
        <v>26</v>
      </c>
      <c r="C12002" s="16" t="s">
        <v>19565</v>
      </c>
      <c r="D12002">
        <f t="shared" si="0"/>
        <v>31</v>
      </c>
      <c r="E12002" t="str">
        <f t="shared" si="1"/>
        <v>760,000</v>
      </c>
      <c r="F12002" t="str">
        <f t="shared" si="2"/>
        <v/>
      </c>
      <c r="G12002" t="str">
        <f t="shared" si="3"/>
        <v>760,000</v>
      </c>
      <c r="H12002" t="s">
        <v>96</v>
      </c>
      <c r="J12002" t="s">
        <v>51</v>
      </c>
      <c r="K12002" t="s">
        <v>101</v>
      </c>
      <c r="L12002">
        <v>760000</v>
      </c>
      <c r="M12002" t="s">
        <v>5675</v>
      </c>
    </row>
    <row r="12003" spans="1:13">
      <c r="A12003">
        <v>16681</v>
      </c>
      <c r="B12003" t="s">
        <v>26</v>
      </c>
      <c r="C12003" s="16" t="s">
        <v>19566</v>
      </c>
      <c r="D12003">
        <f t="shared" si="0"/>
        <v>31</v>
      </c>
      <c r="E12003" t="str">
        <f t="shared" si="1"/>
        <v>667,000</v>
      </c>
      <c r="F12003" t="str">
        <f t="shared" si="2"/>
        <v/>
      </c>
      <c r="G12003" t="str">
        <f t="shared" si="3"/>
        <v>667,000</v>
      </c>
      <c r="H12003" t="s">
        <v>96</v>
      </c>
      <c r="J12003" t="s">
        <v>51</v>
      </c>
      <c r="K12003" t="s">
        <v>101</v>
      </c>
      <c r="L12003">
        <v>667000</v>
      </c>
      <c r="M12003" t="s">
        <v>6143</v>
      </c>
    </row>
    <row r="12004" spans="1:13">
      <c r="A12004">
        <v>16682</v>
      </c>
      <c r="B12004" t="s">
        <v>26</v>
      </c>
      <c r="C12004" s="16" t="s">
        <v>19567</v>
      </c>
      <c r="D12004">
        <f t="shared" si="0"/>
        <v>31</v>
      </c>
      <c r="E12004" t="str">
        <f t="shared" si="1"/>
        <v>654,000</v>
      </c>
      <c r="F12004" t="str">
        <f t="shared" si="2"/>
        <v/>
      </c>
      <c r="G12004" t="str">
        <f t="shared" si="3"/>
        <v>654,000</v>
      </c>
      <c r="H12004" t="s">
        <v>96</v>
      </c>
      <c r="J12004" t="s">
        <v>51</v>
      </c>
      <c r="K12004" t="s">
        <v>101</v>
      </c>
      <c r="L12004">
        <v>654000</v>
      </c>
      <c r="M12004" t="s">
        <v>5829</v>
      </c>
    </row>
    <row r="12005" spans="1:13">
      <c r="A12005">
        <v>16683</v>
      </c>
      <c r="B12005" t="s">
        <v>26</v>
      </c>
      <c r="C12005" s="16" t="s">
        <v>19568</v>
      </c>
      <c r="D12005">
        <f t="shared" si="0"/>
        <v>31</v>
      </c>
      <c r="E12005" t="str">
        <f t="shared" si="1"/>
        <v>500,000</v>
      </c>
      <c r="F12005" t="str">
        <f t="shared" si="2"/>
        <v/>
      </c>
      <c r="G12005" t="str">
        <f t="shared" si="3"/>
        <v>500,000</v>
      </c>
      <c r="H12005" t="s">
        <v>96</v>
      </c>
      <c r="J12005" t="s">
        <v>51</v>
      </c>
      <c r="K12005" t="s">
        <v>101</v>
      </c>
      <c r="L12005">
        <v>500000</v>
      </c>
      <c r="M12005" t="s">
        <v>5813</v>
      </c>
    </row>
    <row r="12006" spans="1:13">
      <c r="A12006">
        <v>16684</v>
      </c>
      <c r="B12006" t="s">
        <v>26</v>
      </c>
      <c r="C12006" s="16" t="s">
        <v>19569</v>
      </c>
      <c r="D12006">
        <f t="shared" si="0"/>
        <v>31</v>
      </c>
      <c r="E12006" t="str">
        <f t="shared" si="1"/>
        <v>325,000</v>
      </c>
      <c r="F12006" t="str">
        <f t="shared" si="2"/>
        <v/>
      </c>
      <c r="G12006" t="str">
        <f t="shared" si="3"/>
        <v>325,000</v>
      </c>
      <c r="H12006" t="s">
        <v>96</v>
      </c>
      <c r="J12006" t="s">
        <v>51</v>
      </c>
      <c r="K12006" t="s">
        <v>101</v>
      </c>
      <c r="L12006">
        <v>325000</v>
      </c>
      <c r="M12006" t="s">
        <v>5660</v>
      </c>
    </row>
    <row r="12007" spans="1:13">
      <c r="A12007">
        <v>16685</v>
      </c>
      <c r="B12007" t="s">
        <v>26</v>
      </c>
      <c r="C12007" s="16" t="s">
        <v>19570</v>
      </c>
      <c r="D12007">
        <f t="shared" si="0"/>
        <v>31</v>
      </c>
      <c r="E12007" t="str">
        <f t="shared" si="1"/>
        <v>300,000</v>
      </c>
      <c r="F12007" t="str">
        <f t="shared" si="2"/>
        <v/>
      </c>
      <c r="G12007" t="str">
        <f t="shared" si="3"/>
        <v>300,000</v>
      </c>
      <c r="H12007" t="s">
        <v>96</v>
      </c>
      <c r="J12007" t="s">
        <v>51</v>
      </c>
      <c r="K12007" t="s">
        <v>101</v>
      </c>
      <c r="L12007">
        <v>300000</v>
      </c>
      <c r="M12007" t="s">
        <v>5131</v>
      </c>
    </row>
    <row r="12008" spans="1:13">
      <c r="A12008">
        <v>16686</v>
      </c>
      <c r="B12008" t="s">
        <v>26</v>
      </c>
      <c r="C12008" s="16" t="s">
        <v>19571</v>
      </c>
      <c r="D12008">
        <f t="shared" si="0"/>
        <v>31</v>
      </c>
      <c r="E12008" t="str">
        <f t="shared" si="1"/>
        <v>175,000</v>
      </c>
      <c r="F12008" t="str">
        <f t="shared" si="2"/>
        <v/>
      </c>
      <c r="G12008" t="str">
        <f t="shared" si="3"/>
        <v>175,000</v>
      </c>
      <c r="H12008" t="s">
        <v>96</v>
      </c>
      <c r="J12008" t="s">
        <v>51</v>
      </c>
      <c r="K12008" t="s">
        <v>101</v>
      </c>
      <c r="L12008">
        <v>175000</v>
      </c>
      <c r="M12008" t="s">
        <v>5415</v>
      </c>
    </row>
    <row r="12009" spans="1:13">
      <c r="A12009">
        <v>16687</v>
      </c>
      <c r="B12009" t="s">
        <v>26</v>
      </c>
      <c r="C12009" s="16" t="s">
        <v>19572</v>
      </c>
      <c r="D12009">
        <f t="shared" si="0"/>
        <v>31</v>
      </c>
      <c r="E12009" t="str">
        <f t="shared" si="1"/>
        <v>310,000</v>
      </c>
      <c r="F12009" t="str">
        <f t="shared" si="2"/>
        <v/>
      </c>
      <c r="G12009" t="str">
        <f t="shared" si="3"/>
        <v>310,000</v>
      </c>
      <c r="H12009" t="s">
        <v>96</v>
      </c>
      <c r="J12009" t="s">
        <v>51</v>
      </c>
      <c r="K12009" t="s">
        <v>101</v>
      </c>
      <c r="L12009">
        <v>310000</v>
      </c>
      <c r="M12009" t="s">
        <v>19441</v>
      </c>
    </row>
    <row r="12010" spans="1:13">
      <c r="A12010">
        <v>16689</v>
      </c>
      <c r="B12010" t="s">
        <v>26</v>
      </c>
      <c r="C12010" s="16" t="s">
        <v>19573</v>
      </c>
      <c r="D12010">
        <f t="shared" si="0"/>
        <v>31</v>
      </c>
      <c r="E12010" t="str">
        <f t="shared" si="1"/>
        <v>2,200,000</v>
      </c>
      <c r="F12010" t="str">
        <f t="shared" si="2"/>
        <v/>
      </c>
      <c r="G12010" t="str">
        <f t="shared" si="3"/>
        <v>2,200,000</v>
      </c>
      <c r="H12010" t="s">
        <v>96</v>
      </c>
      <c r="J12010" t="s">
        <v>53</v>
      </c>
      <c r="K12010" t="s">
        <v>101</v>
      </c>
      <c r="L12010">
        <v>2200000</v>
      </c>
      <c r="M12010" t="s">
        <v>4877</v>
      </c>
    </row>
    <row r="12011" spans="1:13">
      <c r="A12011">
        <v>16690</v>
      </c>
      <c r="B12011" t="s">
        <v>26</v>
      </c>
      <c r="C12011" s="16" t="s">
        <v>19574</v>
      </c>
      <c r="D12011">
        <f t="shared" si="0"/>
        <v>31</v>
      </c>
      <c r="E12011" t="str">
        <f t="shared" si="1"/>
        <v>1,365,000</v>
      </c>
      <c r="F12011" t="str">
        <f t="shared" si="2"/>
        <v/>
      </c>
      <c r="G12011" t="str">
        <f t="shared" si="3"/>
        <v>1,365,000</v>
      </c>
      <c r="H12011" t="s">
        <v>96</v>
      </c>
      <c r="J12011" t="s">
        <v>53</v>
      </c>
      <c r="K12011" t="s">
        <v>101</v>
      </c>
      <c r="L12011">
        <v>1365000</v>
      </c>
      <c r="M12011" t="s">
        <v>5890</v>
      </c>
    </row>
    <row r="12012" spans="1:13">
      <c r="A12012">
        <v>16691</v>
      </c>
      <c r="B12012" t="s">
        <v>26</v>
      </c>
      <c r="C12012" s="16" t="s">
        <v>19575</v>
      </c>
      <c r="D12012">
        <f t="shared" si="0"/>
        <v>31</v>
      </c>
      <c r="E12012" t="str">
        <f t="shared" si="1"/>
        <v>1,050,000</v>
      </c>
      <c r="F12012" t="str">
        <f t="shared" si="2"/>
        <v/>
      </c>
      <c r="G12012" t="str">
        <f t="shared" si="3"/>
        <v>1,050,000</v>
      </c>
      <c r="H12012" t="s">
        <v>96</v>
      </c>
      <c r="J12012" t="s">
        <v>53</v>
      </c>
      <c r="K12012" t="s">
        <v>101</v>
      </c>
      <c r="L12012">
        <v>1050000</v>
      </c>
      <c r="M12012" t="s">
        <v>5414</v>
      </c>
    </row>
    <row r="12013" spans="1:13">
      <c r="A12013">
        <v>16692</v>
      </c>
      <c r="B12013" t="s">
        <v>26</v>
      </c>
      <c r="C12013" s="16" t="s">
        <v>19576</v>
      </c>
      <c r="D12013">
        <f t="shared" si="0"/>
        <v>31</v>
      </c>
      <c r="E12013" t="str">
        <f t="shared" si="1"/>
        <v>1,000,000</v>
      </c>
      <c r="F12013" t="str">
        <f t="shared" si="2"/>
        <v/>
      </c>
      <c r="G12013" t="str">
        <f t="shared" si="3"/>
        <v>1,000,000</v>
      </c>
      <c r="H12013" t="s">
        <v>96</v>
      </c>
      <c r="J12013" t="s">
        <v>53</v>
      </c>
      <c r="K12013" t="s">
        <v>101</v>
      </c>
      <c r="L12013">
        <v>1000000</v>
      </c>
      <c r="M12013" t="s">
        <v>4760</v>
      </c>
    </row>
    <row r="12014" spans="1:13">
      <c r="A12014">
        <v>16693</v>
      </c>
      <c r="B12014" t="s">
        <v>26</v>
      </c>
      <c r="C12014" s="16" t="s">
        <v>19577</v>
      </c>
      <c r="D12014">
        <f t="shared" si="0"/>
        <v>31</v>
      </c>
      <c r="E12014" t="str">
        <f t="shared" si="1"/>
        <v>950,000</v>
      </c>
      <c r="F12014" t="str">
        <f t="shared" si="2"/>
        <v/>
      </c>
      <c r="G12014" t="str">
        <f t="shared" si="3"/>
        <v>950,000</v>
      </c>
      <c r="H12014" t="s">
        <v>96</v>
      </c>
      <c r="J12014" t="s">
        <v>53</v>
      </c>
      <c r="K12014" t="s">
        <v>101</v>
      </c>
      <c r="L12014">
        <v>950000</v>
      </c>
      <c r="M12014" t="s">
        <v>4661</v>
      </c>
    </row>
    <row r="12015" spans="1:13">
      <c r="A12015">
        <v>16694</v>
      </c>
      <c r="B12015" t="s">
        <v>26</v>
      </c>
      <c r="C12015" s="16" t="s">
        <v>19578</v>
      </c>
      <c r="D12015">
        <f t="shared" si="0"/>
        <v>31</v>
      </c>
      <c r="E12015" t="str">
        <f t="shared" si="1"/>
        <v>825,000</v>
      </c>
      <c r="F12015" t="str">
        <f t="shared" si="2"/>
        <v/>
      </c>
      <c r="G12015" t="str">
        <f t="shared" si="3"/>
        <v>825,000</v>
      </c>
      <c r="H12015" t="s">
        <v>96</v>
      </c>
      <c r="J12015" t="s">
        <v>53</v>
      </c>
      <c r="K12015" t="s">
        <v>101</v>
      </c>
      <c r="L12015">
        <v>825000</v>
      </c>
      <c r="M12015" t="s">
        <v>5527</v>
      </c>
    </row>
    <row r="12016" spans="1:13">
      <c r="A12016">
        <v>16695</v>
      </c>
      <c r="B12016" t="s">
        <v>26</v>
      </c>
      <c r="C12016" s="16" t="s">
        <v>19579</v>
      </c>
      <c r="D12016">
        <f t="shared" si="0"/>
        <v>31</v>
      </c>
      <c r="E12016" t="str">
        <f t="shared" si="1"/>
        <v>600,000</v>
      </c>
      <c r="F12016" t="str">
        <f t="shared" si="2"/>
        <v/>
      </c>
      <c r="G12016" t="str">
        <f t="shared" si="3"/>
        <v>600,000</v>
      </c>
      <c r="H12016" t="s">
        <v>96</v>
      </c>
      <c r="J12016" t="s">
        <v>53</v>
      </c>
      <c r="K12016" t="s">
        <v>101</v>
      </c>
      <c r="L12016">
        <v>600000</v>
      </c>
      <c r="M12016" t="s">
        <v>5727</v>
      </c>
    </row>
    <row r="12017" spans="1:13">
      <c r="A12017">
        <v>16696</v>
      </c>
      <c r="B12017" t="s">
        <v>26</v>
      </c>
      <c r="C12017" s="16" t="s">
        <v>19580</v>
      </c>
      <c r="D12017">
        <f t="shared" si="0"/>
        <v>31</v>
      </c>
      <c r="E12017" t="str">
        <f t="shared" si="1"/>
        <v>530,000</v>
      </c>
      <c r="F12017" t="str">
        <f t="shared" si="2"/>
        <v/>
      </c>
      <c r="G12017" t="str">
        <f t="shared" si="3"/>
        <v>530,000</v>
      </c>
      <c r="H12017" t="s">
        <v>96</v>
      </c>
      <c r="J12017" t="s">
        <v>53</v>
      </c>
      <c r="K12017" t="s">
        <v>101</v>
      </c>
      <c r="L12017">
        <v>530000</v>
      </c>
      <c r="M12017" t="s">
        <v>5096</v>
      </c>
    </row>
    <row r="12018" spans="1:13">
      <c r="A12018">
        <v>16697</v>
      </c>
      <c r="B12018" t="s">
        <v>26</v>
      </c>
      <c r="C12018" s="16" t="s">
        <v>19156</v>
      </c>
      <c r="D12018">
        <f t="shared" si="0"/>
        <v>31</v>
      </c>
      <c r="E12018" t="str">
        <f t="shared" si="1"/>
        <v>450,000</v>
      </c>
      <c r="F12018" t="str">
        <f t="shared" si="2"/>
        <v/>
      </c>
      <c r="G12018" t="str">
        <f t="shared" si="3"/>
        <v>450,000</v>
      </c>
      <c r="H12018" t="s">
        <v>96</v>
      </c>
      <c r="J12018" t="s">
        <v>53</v>
      </c>
      <c r="K12018" t="s">
        <v>101</v>
      </c>
      <c r="L12018">
        <v>450000</v>
      </c>
      <c r="M12018" t="s">
        <v>6193</v>
      </c>
    </row>
    <row r="12019" spans="1:13">
      <c r="A12019">
        <v>16698</v>
      </c>
      <c r="B12019" t="s">
        <v>26</v>
      </c>
      <c r="C12019" s="16" t="s">
        <v>19581</v>
      </c>
      <c r="D12019">
        <f t="shared" si="0"/>
        <v>31</v>
      </c>
      <c r="E12019" t="str">
        <f t="shared" si="1"/>
        <v>400,000</v>
      </c>
      <c r="F12019" t="str">
        <f t="shared" si="2"/>
        <v/>
      </c>
      <c r="G12019" t="str">
        <f t="shared" si="3"/>
        <v>400,000</v>
      </c>
      <c r="H12019" t="s">
        <v>96</v>
      </c>
      <c r="J12019" t="s">
        <v>53</v>
      </c>
      <c r="K12019" t="s">
        <v>101</v>
      </c>
      <c r="L12019">
        <v>400000</v>
      </c>
      <c r="M12019" t="s">
        <v>5412</v>
      </c>
    </row>
    <row r="12020" spans="1:13">
      <c r="A12020">
        <v>16699</v>
      </c>
      <c r="B12020" t="s">
        <v>26</v>
      </c>
      <c r="C12020" s="16" t="s">
        <v>19582</v>
      </c>
      <c r="D12020">
        <f t="shared" si="0"/>
        <v>31</v>
      </c>
      <c r="E12020" t="str">
        <f t="shared" si="1"/>
        <v>340,000</v>
      </c>
      <c r="F12020" t="str">
        <f t="shared" si="2"/>
        <v/>
      </c>
      <c r="G12020" t="str">
        <f t="shared" si="3"/>
        <v>340,000</v>
      </c>
      <c r="H12020" t="s">
        <v>96</v>
      </c>
      <c r="J12020" t="s">
        <v>53</v>
      </c>
      <c r="K12020" t="s">
        <v>101</v>
      </c>
      <c r="L12020">
        <v>340000</v>
      </c>
      <c r="M12020" t="s">
        <v>6083</v>
      </c>
    </row>
    <row r="12021" spans="1:13">
      <c r="A12021">
        <v>16700</v>
      </c>
      <c r="B12021" t="s">
        <v>26</v>
      </c>
      <c r="C12021" s="16" t="s">
        <v>19583</v>
      </c>
      <c r="D12021">
        <f t="shared" si="0"/>
        <v>31</v>
      </c>
      <c r="E12021" t="str">
        <f t="shared" si="1"/>
        <v>325,000</v>
      </c>
      <c r="F12021" t="str">
        <f t="shared" si="2"/>
        <v/>
      </c>
      <c r="G12021" t="str">
        <f t="shared" si="3"/>
        <v>325,000</v>
      </c>
      <c r="H12021" t="s">
        <v>96</v>
      </c>
      <c r="J12021" t="s">
        <v>53</v>
      </c>
      <c r="K12021" t="s">
        <v>101</v>
      </c>
      <c r="L12021">
        <v>325000</v>
      </c>
      <c r="M12021" t="s">
        <v>5677</v>
      </c>
    </row>
    <row r="12022" spans="1:13">
      <c r="A12022">
        <v>16701</v>
      </c>
      <c r="B12022" t="s">
        <v>26</v>
      </c>
      <c r="C12022" s="16" t="s">
        <v>19584</v>
      </c>
      <c r="D12022">
        <f t="shared" si="0"/>
        <v>31</v>
      </c>
      <c r="E12022" t="str">
        <f t="shared" si="1"/>
        <v>210,000</v>
      </c>
      <c r="F12022" t="str">
        <f t="shared" si="2"/>
        <v/>
      </c>
      <c r="G12022" t="str">
        <f t="shared" si="3"/>
        <v>210,000</v>
      </c>
      <c r="H12022" t="s">
        <v>96</v>
      </c>
      <c r="J12022" t="s">
        <v>53</v>
      </c>
      <c r="K12022" t="s">
        <v>101</v>
      </c>
      <c r="L12022">
        <v>210000</v>
      </c>
      <c r="M12022" t="s">
        <v>5266</v>
      </c>
    </row>
    <row r="12023" spans="1:13">
      <c r="A12023">
        <v>16702</v>
      </c>
      <c r="B12023" t="s">
        <v>26</v>
      </c>
      <c r="C12023" s="16" t="s">
        <v>19585</v>
      </c>
      <c r="D12023">
        <f t="shared" si="0"/>
        <v>31</v>
      </c>
      <c r="E12023" t="str">
        <f t="shared" si="1"/>
        <v>370,000</v>
      </c>
      <c r="F12023" t="str">
        <f t="shared" si="2"/>
        <v/>
      </c>
      <c r="G12023" t="str">
        <f t="shared" si="3"/>
        <v>370,000</v>
      </c>
      <c r="H12023" t="s">
        <v>96</v>
      </c>
      <c r="J12023" t="s">
        <v>53</v>
      </c>
      <c r="K12023" t="s">
        <v>101</v>
      </c>
      <c r="L12023">
        <v>370000</v>
      </c>
      <c r="M12023" t="s">
        <v>19441</v>
      </c>
    </row>
    <row r="12024" spans="1:13">
      <c r="A12024">
        <v>16704</v>
      </c>
      <c r="B12024" t="s">
        <v>26</v>
      </c>
      <c r="C12024" s="16" t="s">
        <v>19586</v>
      </c>
      <c r="D12024">
        <f t="shared" si="0"/>
        <v>31</v>
      </c>
      <c r="E12024" t="str">
        <f t="shared" si="1"/>
        <v>2,400,000</v>
      </c>
      <c r="F12024" t="str">
        <f t="shared" si="2"/>
        <v/>
      </c>
      <c r="G12024" t="str">
        <f t="shared" si="3"/>
        <v>2,400,000</v>
      </c>
      <c r="H12024" t="s">
        <v>96</v>
      </c>
      <c r="J12024" t="s">
        <v>55</v>
      </c>
      <c r="K12024" t="s">
        <v>101</v>
      </c>
      <c r="L12024">
        <v>2400000</v>
      </c>
      <c r="M12024" t="s">
        <v>5015</v>
      </c>
    </row>
    <row r="12025" spans="1:13">
      <c r="A12025">
        <v>16705</v>
      </c>
      <c r="B12025" t="s">
        <v>26</v>
      </c>
      <c r="C12025" s="16" t="s">
        <v>19587</v>
      </c>
      <c r="D12025">
        <f t="shared" si="0"/>
        <v>31</v>
      </c>
      <c r="E12025" t="str">
        <f t="shared" si="1"/>
        <v>1,970,000</v>
      </c>
      <c r="F12025" t="str">
        <f t="shared" si="2"/>
        <v/>
      </c>
      <c r="G12025" t="str">
        <f t="shared" si="3"/>
        <v>1,970,000</v>
      </c>
      <c r="H12025" t="s">
        <v>96</v>
      </c>
      <c r="J12025" t="s">
        <v>55</v>
      </c>
      <c r="K12025" t="s">
        <v>101</v>
      </c>
      <c r="L12025">
        <v>1970000</v>
      </c>
      <c r="M12025" t="s">
        <v>5926</v>
      </c>
    </row>
    <row r="12026" spans="1:13">
      <c r="A12026">
        <v>16706</v>
      </c>
      <c r="B12026" t="s">
        <v>26</v>
      </c>
      <c r="C12026" s="16" t="s">
        <v>18833</v>
      </c>
      <c r="D12026">
        <f t="shared" si="0"/>
        <v>31</v>
      </c>
      <c r="E12026" t="str">
        <f t="shared" si="1"/>
        <v>1,750,000</v>
      </c>
      <c r="F12026" t="str">
        <f t="shared" si="2"/>
        <v/>
      </c>
      <c r="G12026" t="str">
        <f t="shared" si="3"/>
        <v>1,750,000</v>
      </c>
      <c r="H12026" t="s">
        <v>96</v>
      </c>
      <c r="J12026" t="s">
        <v>55</v>
      </c>
      <c r="K12026" t="s">
        <v>101</v>
      </c>
      <c r="L12026">
        <v>1750000</v>
      </c>
      <c r="M12026" t="s">
        <v>4500</v>
      </c>
    </row>
    <row r="12027" spans="1:13">
      <c r="A12027">
        <v>16707</v>
      </c>
      <c r="B12027" t="s">
        <v>26</v>
      </c>
      <c r="C12027" s="16" t="s">
        <v>19588</v>
      </c>
      <c r="D12027">
        <f t="shared" si="0"/>
        <v>31</v>
      </c>
      <c r="E12027" t="str">
        <f t="shared" si="1"/>
        <v>1,600,000</v>
      </c>
      <c r="F12027" t="str">
        <f t="shared" si="2"/>
        <v/>
      </c>
      <c r="G12027" t="str">
        <f t="shared" si="3"/>
        <v>1,600,000</v>
      </c>
      <c r="H12027" t="s">
        <v>96</v>
      </c>
      <c r="J12027" t="s">
        <v>55</v>
      </c>
      <c r="K12027" t="s">
        <v>101</v>
      </c>
      <c r="L12027">
        <v>1600000</v>
      </c>
      <c r="M12027" t="s">
        <v>5230</v>
      </c>
    </row>
    <row r="12028" spans="1:13">
      <c r="A12028">
        <v>16708</v>
      </c>
      <c r="B12028" t="s">
        <v>26</v>
      </c>
      <c r="C12028" s="16" t="s">
        <v>19228</v>
      </c>
      <c r="D12028">
        <f t="shared" si="0"/>
        <v>31</v>
      </c>
      <c r="E12028" t="str">
        <f t="shared" si="1"/>
        <v>1,100,000</v>
      </c>
      <c r="F12028" t="str">
        <f t="shared" si="2"/>
        <v/>
      </c>
      <c r="G12028" t="str">
        <f t="shared" si="3"/>
        <v>1,100,000</v>
      </c>
      <c r="H12028" t="s">
        <v>96</v>
      </c>
      <c r="J12028" t="s">
        <v>55</v>
      </c>
      <c r="K12028" t="s">
        <v>101</v>
      </c>
      <c r="L12028">
        <v>1100000</v>
      </c>
      <c r="M12028" t="s">
        <v>19229</v>
      </c>
    </row>
    <row r="12029" spans="1:13">
      <c r="A12029">
        <v>16709</v>
      </c>
      <c r="B12029" t="s">
        <v>26</v>
      </c>
      <c r="C12029" s="16" t="s">
        <v>19589</v>
      </c>
      <c r="D12029">
        <f t="shared" si="0"/>
        <v>31</v>
      </c>
      <c r="E12029" t="str">
        <f t="shared" si="1"/>
        <v>770,000</v>
      </c>
      <c r="F12029" t="str">
        <f t="shared" si="2"/>
        <v/>
      </c>
      <c r="G12029" t="str">
        <f t="shared" si="3"/>
        <v>770,000</v>
      </c>
      <c r="H12029" t="s">
        <v>96</v>
      </c>
      <c r="J12029" t="s">
        <v>55</v>
      </c>
      <c r="K12029" t="s">
        <v>101</v>
      </c>
      <c r="L12029">
        <v>770000</v>
      </c>
      <c r="M12029" t="s">
        <v>6158</v>
      </c>
    </row>
    <row r="12030" spans="1:13">
      <c r="A12030">
        <v>16710</v>
      </c>
      <c r="B12030" t="s">
        <v>26</v>
      </c>
      <c r="C12030" s="16" t="s">
        <v>19590</v>
      </c>
      <c r="D12030">
        <f t="shared" si="0"/>
        <v>31</v>
      </c>
      <c r="E12030" t="str">
        <f t="shared" si="1"/>
        <v>615,000</v>
      </c>
      <c r="F12030" t="str">
        <f t="shared" si="2"/>
        <v/>
      </c>
      <c r="G12030" t="str">
        <f t="shared" si="3"/>
        <v>615,000</v>
      </c>
      <c r="H12030" t="s">
        <v>96</v>
      </c>
      <c r="J12030" t="s">
        <v>55</v>
      </c>
      <c r="K12030" t="s">
        <v>101</v>
      </c>
      <c r="L12030">
        <v>615000</v>
      </c>
      <c r="M12030" t="s">
        <v>5703</v>
      </c>
    </row>
    <row r="12031" spans="1:13">
      <c r="A12031">
        <v>16711</v>
      </c>
      <c r="B12031" t="s">
        <v>26</v>
      </c>
      <c r="C12031" s="16" t="s">
        <v>18838</v>
      </c>
      <c r="D12031">
        <f t="shared" si="0"/>
        <v>31</v>
      </c>
      <c r="E12031" t="str">
        <f t="shared" si="1"/>
        <v>575,000</v>
      </c>
      <c r="F12031" t="str">
        <f t="shared" si="2"/>
        <v/>
      </c>
      <c r="G12031" t="str">
        <f t="shared" si="3"/>
        <v>575,000</v>
      </c>
      <c r="H12031" t="s">
        <v>96</v>
      </c>
      <c r="J12031" t="s">
        <v>55</v>
      </c>
      <c r="K12031" t="s">
        <v>101</v>
      </c>
      <c r="L12031">
        <v>575000</v>
      </c>
      <c r="M12031" t="s">
        <v>5033</v>
      </c>
    </row>
    <row r="12032" spans="1:13">
      <c r="A12032">
        <v>16712</v>
      </c>
      <c r="B12032" t="s">
        <v>26</v>
      </c>
      <c r="C12032" s="16" t="s">
        <v>19591</v>
      </c>
      <c r="D12032">
        <f t="shared" si="0"/>
        <v>31</v>
      </c>
      <c r="E12032" t="str">
        <f t="shared" si="1"/>
        <v>550,000</v>
      </c>
      <c r="F12032" t="str">
        <f t="shared" si="2"/>
        <v/>
      </c>
      <c r="G12032" t="str">
        <f t="shared" si="3"/>
        <v>550,000</v>
      </c>
      <c r="H12032" t="s">
        <v>96</v>
      </c>
      <c r="J12032" t="s">
        <v>55</v>
      </c>
      <c r="K12032" t="s">
        <v>101</v>
      </c>
      <c r="L12032">
        <v>550000</v>
      </c>
      <c r="M12032" t="s">
        <v>2366</v>
      </c>
    </row>
    <row r="12033" spans="1:13">
      <c r="A12033">
        <v>16713</v>
      </c>
      <c r="B12033" t="s">
        <v>26</v>
      </c>
      <c r="C12033" s="16" t="s">
        <v>19592</v>
      </c>
      <c r="D12033">
        <f t="shared" si="0"/>
        <v>31</v>
      </c>
      <c r="E12033" t="str">
        <f t="shared" si="1"/>
        <v>550,000</v>
      </c>
      <c r="F12033" t="str">
        <f t="shared" si="2"/>
        <v/>
      </c>
      <c r="G12033" t="str">
        <f t="shared" si="3"/>
        <v>550,000</v>
      </c>
      <c r="H12033" t="s">
        <v>96</v>
      </c>
      <c r="J12033" t="s">
        <v>55</v>
      </c>
      <c r="K12033" t="s">
        <v>101</v>
      </c>
      <c r="L12033">
        <v>550000</v>
      </c>
      <c r="M12033" t="s">
        <v>6049</v>
      </c>
    </row>
    <row r="12034" spans="1:13">
      <c r="A12034">
        <v>16714</v>
      </c>
      <c r="B12034" t="s">
        <v>26</v>
      </c>
      <c r="C12034" s="16" t="s">
        <v>19593</v>
      </c>
      <c r="D12034">
        <f t="shared" si="0"/>
        <v>31</v>
      </c>
      <c r="E12034" t="str">
        <f t="shared" si="1"/>
        <v>120,000</v>
      </c>
      <c r="F12034" t="str">
        <f t="shared" si="2"/>
        <v/>
      </c>
      <c r="G12034" t="str">
        <f t="shared" si="3"/>
        <v>120,000</v>
      </c>
      <c r="H12034" t="s">
        <v>96</v>
      </c>
      <c r="J12034" t="s">
        <v>55</v>
      </c>
      <c r="K12034" t="s">
        <v>101</v>
      </c>
      <c r="L12034">
        <v>120000</v>
      </c>
      <c r="M12034" t="s">
        <v>6103</v>
      </c>
    </row>
    <row r="12035" spans="1:13">
      <c r="A12035">
        <v>16715</v>
      </c>
      <c r="B12035" t="s">
        <v>26</v>
      </c>
      <c r="C12035" s="16" t="s">
        <v>19594</v>
      </c>
      <c r="D12035">
        <f t="shared" si="0"/>
        <v>31</v>
      </c>
      <c r="E12035" t="str">
        <f t="shared" si="1"/>
        <v>120,000</v>
      </c>
      <c r="F12035" t="str">
        <f t="shared" si="2"/>
        <v/>
      </c>
      <c r="G12035" t="str">
        <f t="shared" si="3"/>
        <v>120,000</v>
      </c>
      <c r="H12035" t="s">
        <v>96</v>
      </c>
      <c r="J12035" t="s">
        <v>55</v>
      </c>
      <c r="K12035" t="s">
        <v>101</v>
      </c>
      <c r="L12035">
        <v>120000</v>
      </c>
      <c r="M12035" t="s">
        <v>5181</v>
      </c>
    </row>
    <row r="12036" spans="1:13">
      <c r="A12036">
        <v>16716</v>
      </c>
      <c r="B12036" t="s">
        <v>26</v>
      </c>
      <c r="C12036" s="16" t="s">
        <v>19595</v>
      </c>
      <c r="D12036">
        <f t="shared" si="0"/>
        <v>31</v>
      </c>
      <c r="E12036" t="str">
        <f t="shared" si="1"/>
        <v>25,000</v>
      </c>
      <c r="F12036" t="str">
        <f t="shared" si="2"/>
        <v/>
      </c>
      <c r="G12036" t="str">
        <f t="shared" si="3"/>
        <v>25,000</v>
      </c>
      <c r="H12036" t="s">
        <v>96</v>
      </c>
      <c r="J12036" t="s">
        <v>55</v>
      </c>
      <c r="K12036" t="s">
        <v>101</v>
      </c>
      <c r="L12036">
        <v>25000</v>
      </c>
      <c r="M12036" t="s">
        <v>19441</v>
      </c>
    </row>
    <row r="12037" spans="1:13">
      <c r="A12037">
        <v>16718</v>
      </c>
      <c r="B12037" t="s">
        <v>26</v>
      </c>
      <c r="C12037" s="16" t="s">
        <v>19596</v>
      </c>
      <c r="D12037">
        <f t="shared" si="0"/>
        <v>31</v>
      </c>
      <c r="E12037" t="str">
        <f t="shared" si="1"/>
        <v>2,000,000</v>
      </c>
      <c r="F12037" t="str">
        <f t="shared" si="2"/>
        <v/>
      </c>
      <c r="G12037" t="str">
        <f t="shared" si="3"/>
        <v>2,000,000</v>
      </c>
      <c r="H12037" t="s">
        <v>96</v>
      </c>
      <c r="J12037" t="s">
        <v>59</v>
      </c>
      <c r="K12037" t="s">
        <v>101</v>
      </c>
      <c r="L12037">
        <v>2000000</v>
      </c>
      <c r="M12037" t="s">
        <v>6189</v>
      </c>
    </row>
    <row r="12038" spans="1:13">
      <c r="A12038">
        <v>16719</v>
      </c>
      <c r="B12038" t="s">
        <v>26</v>
      </c>
      <c r="C12038" s="16" t="s">
        <v>19597</v>
      </c>
      <c r="D12038">
        <f t="shared" si="0"/>
        <v>31</v>
      </c>
      <c r="E12038" t="str">
        <f t="shared" si="1"/>
        <v>1,600,000</v>
      </c>
      <c r="F12038" t="str">
        <f t="shared" si="2"/>
        <v/>
      </c>
      <c r="G12038" t="str">
        <f t="shared" si="3"/>
        <v>1,600,000</v>
      </c>
      <c r="H12038" t="s">
        <v>96</v>
      </c>
      <c r="J12038" t="s">
        <v>59</v>
      </c>
      <c r="K12038" t="s">
        <v>101</v>
      </c>
      <c r="L12038">
        <v>1600000</v>
      </c>
      <c r="M12038" t="s">
        <v>4533</v>
      </c>
    </row>
    <row r="12039" spans="1:13">
      <c r="A12039">
        <v>16720</v>
      </c>
      <c r="B12039" t="s">
        <v>26</v>
      </c>
      <c r="C12039" s="16" t="s">
        <v>19598</v>
      </c>
      <c r="D12039">
        <f t="shared" si="0"/>
        <v>31</v>
      </c>
      <c r="E12039" t="str">
        <f t="shared" si="1"/>
        <v>1,550,000</v>
      </c>
      <c r="F12039" t="str">
        <f t="shared" si="2"/>
        <v/>
      </c>
      <c r="G12039" t="str">
        <f t="shared" si="3"/>
        <v>1,550,000</v>
      </c>
      <c r="H12039" t="s">
        <v>96</v>
      </c>
      <c r="J12039" t="s">
        <v>59</v>
      </c>
      <c r="K12039" t="s">
        <v>101</v>
      </c>
      <c r="L12039">
        <v>1550000</v>
      </c>
      <c r="M12039" t="s">
        <v>2598</v>
      </c>
    </row>
    <row r="12040" spans="1:13">
      <c r="A12040">
        <v>16721</v>
      </c>
      <c r="B12040" t="s">
        <v>26</v>
      </c>
      <c r="C12040" s="16" t="s">
        <v>19599</v>
      </c>
      <c r="D12040">
        <f t="shared" si="0"/>
        <v>31</v>
      </c>
      <c r="E12040" t="str">
        <f t="shared" si="1"/>
        <v>755,000</v>
      </c>
      <c r="F12040" t="str">
        <f t="shared" si="2"/>
        <v/>
      </c>
      <c r="G12040" t="str">
        <f t="shared" si="3"/>
        <v>755,000</v>
      </c>
      <c r="H12040" t="s">
        <v>96</v>
      </c>
      <c r="J12040" t="s">
        <v>59</v>
      </c>
      <c r="K12040" t="s">
        <v>101</v>
      </c>
      <c r="L12040">
        <v>755000</v>
      </c>
      <c r="M12040" t="s">
        <v>5895</v>
      </c>
    </row>
    <row r="12041" spans="1:13">
      <c r="A12041">
        <v>16722</v>
      </c>
      <c r="B12041" t="s">
        <v>26</v>
      </c>
      <c r="C12041" s="16" t="s">
        <v>19600</v>
      </c>
      <c r="D12041">
        <f t="shared" si="0"/>
        <v>31</v>
      </c>
      <c r="E12041" t="str">
        <f t="shared" si="1"/>
        <v>425,000</v>
      </c>
      <c r="F12041" t="str">
        <f t="shared" si="2"/>
        <v/>
      </c>
      <c r="G12041" t="str">
        <f t="shared" si="3"/>
        <v>425,000</v>
      </c>
      <c r="H12041" t="s">
        <v>96</v>
      </c>
      <c r="J12041" t="s">
        <v>59</v>
      </c>
      <c r="K12041" t="s">
        <v>101</v>
      </c>
      <c r="L12041">
        <v>425000</v>
      </c>
      <c r="M12041" t="s">
        <v>5434</v>
      </c>
    </row>
    <row r="12042" spans="1:13">
      <c r="A12042">
        <v>16723</v>
      </c>
      <c r="B12042" t="s">
        <v>26</v>
      </c>
      <c r="C12042" s="16" t="s">
        <v>19601</v>
      </c>
      <c r="D12042">
        <f t="shared" si="0"/>
        <v>31</v>
      </c>
      <c r="E12042" t="str">
        <f t="shared" si="1"/>
        <v>400,000</v>
      </c>
      <c r="F12042" t="str">
        <f t="shared" si="2"/>
        <v/>
      </c>
      <c r="G12042" t="str">
        <f t="shared" si="3"/>
        <v>400,000</v>
      </c>
      <c r="H12042" t="s">
        <v>96</v>
      </c>
      <c r="J12042" t="s">
        <v>59</v>
      </c>
      <c r="K12042" t="s">
        <v>101</v>
      </c>
      <c r="L12042">
        <v>400000</v>
      </c>
      <c r="M12042" t="s">
        <v>4654</v>
      </c>
    </row>
    <row r="12043" spans="1:13">
      <c r="A12043">
        <v>16724</v>
      </c>
      <c r="B12043" t="s">
        <v>26</v>
      </c>
      <c r="C12043" s="16" t="s">
        <v>19602</v>
      </c>
      <c r="D12043">
        <f t="shared" si="0"/>
        <v>31</v>
      </c>
      <c r="E12043" t="str">
        <f t="shared" si="1"/>
        <v>335,000</v>
      </c>
      <c r="F12043" t="str">
        <f t="shared" si="2"/>
        <v/>
      </c>
      <c r="G12043" t="str">
        <f t="shared" si="3"/>
        <v>335,000</v>
      </c>
      <c r="H12043" t="s">
        <v>96</v>
      </c>
      <c r="J12043" t="s">
        <v>59</v>
      </c>
      <c r="K12043" t="s">
        <v>101</v>
      </c>
      <c r="L12043">
        <v>335000</v>
      </c>
      <c r="M12043" t="s">
        <v>5357</v>
      </c>
    </row>
    <row r="12044" spans="1:13">
      <c r="A12044">
        <v>16725</v>
      </c>
      <c r="B12044" t="s">
        <v>26</v>
      </c>
      <c r="C12044" s="16" t="s">
        <v>19603</v>
      </c>
      <c r="D12044">
        <f t="shared" si="0"/>
        <v>31</v>
      </c>
      <c r="E12044" t="str">
        <f t="shared" si="1"/>
        <v>325,000</v>
      </c>
      <c r="F12044" t="str">
        <f t="shared" si="2"/>
        <v/>
      </c>
      <c r="G12044" t="str">
        <f t="shared" si="3"/>
        <v>325,000</v>
      </c>
      <c r="H12044" t="s">
        <v>96</v>
      </c>
      <c r="J12044" t="s">
        <v>59</v>
      </c>
      <c r="K12044" t="s">
        <v>101</v>
      </c>
      <c r="L12044">
        <v>325000</v>
      </c>
      <c r="M12044" t="s">
        <v>5981</v>
      </c>
    </row>
    <row r="12045" spans="1:13">
      <c r="A12045">
        <v>16726</v>
      </c>
      <c r="B12045" t="s">
        <v>26</v>
      </c>
      <c r="C12045" s="16" t="s">
        <v>19604</v>
      </c>
      <c r="D12045">
        <f t="shared" si="0"/>
        <v>31</v>
      </c>
      <c r="E12045" t="str">
        <f t="shared" si="1"/>
        <v>300,000</v>
      </c>
      <c r="F12045" t="str">
        <f t="shared" si="2"/>
        <v/>
      </c>
      <c r="G12045" t="str">
        <f t="shared" si="3"/>
        <v>300,000</v>
      </c>
      <c r="H12045" t="s">
        <v>96</v>
      </c>
      <c r="J12045" t="s">
        <v>59</v>
      </c>
      <c r="K12045" t="s">
        <v>101</v>
      </c>
      <c r="L12045">
        <v>300000</v>
      </c>
      <c r="M12045" t="s">
        <v>5127</v>
      </c>
    </row>
    <row r="12046" spans="1:13">
      <c r="A12046">
        <v>16727</v>
      </c>
      <c r="B12046" t="s">
        <v>26</v>
      </c>
      <c r="C12046" s="16" t="s">
        <v>19605</v>
      </c>
      <c r="D12046">
        <f t="shared" si="0"/>
        <v>31</v>
      </c>
      <c r="E12046" t="str">
        <f t="shared" si="1"/>
        <v>290,000</v>
      </c>
      <c r="F12046" t="str">
        <f t="shared" si="2"/>
        <v/>
      </c>
      <c r="G12046" t="str">
        <f t="shared" si="3"/>
        <v>290,000</v>
      </c>
      <c r="H12046" t="s">
        <v>96</v>
      </c>
      <c r="J12046" t="s">
        <v>59</v>
      </c>
      <c r="K12046" t="s">
        <v>101</v>
      </c>
      <c r="L12046">
        <v>290000</v>
      </c>
      <c r="M12046" t="s">
        <v>4655</v>
      </c>
    </row>
    <row r="12047" spans="1:13">
      <c r="A12047">
        <v>16728</v>
      </c>
      <c r="B12047" t="s">
        <v>26</v>
      </c>
      <c r="C12047" s="16" t="s">
        <v>19606</v>
      </c>
      <c r="D12047">
        <f t="shared" si="0"/>
        <v>31</v>
      </c>
      <c r="E12047" t="str">
        <f t="shared" si="1"/>
        <v>250,000</v>
      </c>
      <c r="F12047" t="str">
        <f t="shared" si="2"/>
        <v/>
      </c>
      <c r="G12047" t="str">
        <f t="shared" si="3"/>
        <v>250,000</v>
      </c>
      <c r="H12047" t="s">
        <v>96</v>
      </c>
      <c r="J12047" t="s">
        <v>59</v>
      </c>
      <c r="K12047" t="s">
        <v>101</v>
      </c>
      <c r="L12047">
        <v>250000</v>
      </c>
      <c r="M12047" t="s">
        <v>6045</v>
      </c>
    </row>
    <row r="12048" spans="1:13">
      <c r="A12048">
        <v>16729</v>
      </c>
      <c r="B12048" t="s">
        <v>26</v>
      </c>
      <c r="C12048" s="16" t="s">
        <v>19607</v>
      </c>
      <c r="D12048">
        <f t="shared" si="0"/>
        <v>31</v>
      </c>
      <c r="E12048" t="str">
        <f t="shared" si="1"/>
        <v>150,000</v>
      </c>
      <c r="F12048" t="str">
        <f t="shared" si="2"/>
        <v/>
      </c>
      <c r="G12048" t="str">
        <f t="shared" si="3"/>
        <v>150,000</v>
      </c>
      <c r="H12048" t="s">
        <v>96</v>
      </c>
      <c r="J12048" t="s">
        <v>59</v>
      </c>
      <c r="K12048" t="s">
        <v>101</v>
      </c>
      <c r="L12048">
        <v>150000</v>
      </c>
      <c r="M12048" t="s">
        <v>5397</v>
      </c>
    </row>
    <row r="12049" spans="1:13">
      <c r="A12049">
        <v>16730</v>
      </c>
      <c r="B12049" t="s">
        <v>26</v>
      </c>
      <c r="C12049" s="16" t="s">
        <v>19608</v>
      </c>
      <c r="D12049">
        <f t="shared" si="0"/>
        <v>31</v>
      </c>
      <c r="E12049" t="str">
        <f t="shared" si="1"/>
        <v>130,000</v>
      </c>
      <c r="F12049" t="str">
        <f t="shared" si="2"/>
        <v/>
      </c>
      <c r="G12049" t="str">
        <f t="shared" si="3"/>
        <v>130,000</v>
      </c>
      <c r="H12049" t="s">
        <v>96</v>
      </c>
      <c r="J12049" t="s">
        <v>59</v>
      </c>
      <c r="K12049" t="s">
        <v>101</v>
      </c>
      <c r="L12049">
        <v>130000</v>
      </c>
      <c r="M12049" t="s">
        <v>4530</v>
      </c>
    </row>
    <row r="12050" spans="1:13">
      <c r="A12050">
        <v>16731</v>
      </c>
      <c r="B12050" t="s">
        <v>26</v>
      </c>
      <c r="C12050" s="16" t="s">
        <v>19609</v>
      </c>
      <c r="D12050">
        <f t="shared" si="0"/>
        <v>31</v>
      </c>
      <c r="E12050" t="str">
        <f t="shared" si="1"/>
        <v>415,000</v>
      </c>
      <c r="F12050" t="str">
        <f t="shared" si="2"/>
        <v/>
      </c>
      <c r="G12050" t="str">
        <f t="shared" si="3"/>
        <v>415,000</v>
      </c>
      <c r="H12050" t="s">
        <v>96</v>
      </c>
      <c r="J12050" t="s">
        <v>59</v>
      </c>
      <c r="K12050" t="s">
        <v>101</v>
      </c>
      <c r="L12050">
        <v>415000</v>
      </c>
      <c r="M12050" t="s">
        <v>19441</v>
      </c>
    </row>
    <row r="12051" spans="1:13">
      <c r="A12051">
        <v>16733</v>
      </c>
      <c r="B12051" t="s">
        <v>26</v>
      </c>
      <c r="C12051" s="16" t="s">
        <v>19610</v>
      </c>
      <c r="D12051">
        <f t="shared" si="0"/>
        <v>31</v>
      </c>
      <c r="E12051" t="str">
        <f t="shared" si="1"/>
        <v>1,600,000</v>
      </c>
      <c r="F12051" t="str">
        <f t="shared" si="2"/>
        <v/>
      </c>
      <c r="G12051" t="str">
        <f t="shared" si="3"/>
        <v>1,600,000</v>
      </c>
      <c r="H12051" t="s">
        <v>96</v>
      </c>
      <c r="J12051" t="s">
        <v>61</v>
      </c>
      <c r="K12051" t="s">
        <v>101</v>
      </c>
      <c r="L12051">
        <v>1600000</v>
      </c>
      <c r="M12051" t="s">
        <v>5197</v>
      </c>
    </row>
    <row r="12052" spans="1:13">
      <c r="A12052">
        <v>16734</v>
      </c>
      <c r="B12052" t="s">
        <v>26</v>
      </c>
      <c r="C12052" s="16" t="s">
        <v>19611</v>
      </c>
      <c r="D12052">
        <f t="shared" si="0"/>
        <v>31</v>
      </c>
      <c r="E12052" t="str">
        <f t="shared" si="1"/>
        <v>1,500,000</v>
      </c>
      <c r="F12052" t="str">
        <f t="shared" si="2"/>
        <v/>
      </c>
      <c r="G12052" t="str">
        <f t="shared" si="3"/>
        <v>1,500,000</v>
      </c>
      <c r="H12052" t="s">
        <v>96</v>
      </c>
      <c r="J12052" t="s">
        <v>61</v>
      </c>
      <c r="K12052" t="s">
        <v>101</v>
      </c>
      <c r="L12052">
        <v>1500000</v>
      </c>
      <c r="M12052" t="s">
        <v>4866</v>
      </c>
    </row>
    <row r="12053" spans="1:13">
      <c r="A12053">
        <v>16735</v>
      </c>
      <c r="B12053" t="s">
        <v>26</v>
      </c>
      <c r="C12053" s="16" t="s">
        <v>19612</v>
      </c>
      <c r="D12053">
        <f t="shared" si="0"/>
        <v>31</v>
      </c>
      <c r="E12053" t="str">
        <f t="shared" si="1"/>
        <v>1,275,000</v>
      </c>
      <c r="F12053" t="str">
        <f t="shared" si="2"/>
        <v/>
      </c>
      <c r="G12053" t="str">
        <f t="shared" si="3"/>
        <v>1,275,000</v>
      </c>
      <c r="H12053" t="s">
        <v>96</v>
      </c>
      <c r="J12053" t="s">
        <v>61</v>
      </c>
      <c r="K12053" t="s">
        <v>101</v>
      </c>
      <c r="L12053">
        <v>1275000</v>
      </c>
      <c r="M12053" t="s">
        <v>4682</v>
      </c>
    </row>
    <row r="12054" spans="1:13">
      <c r="A12054">
        <v>16736</v>
      </c>
      <c r="B12054" t="s">
        <v>26</v>
      </c>
      <c r="C12054" s="16" t="s">
        <v>19613</v>
      </c>
      <c r="D12054">
        <f t="shared" si="0"/>
        <v>31</v>
      </c>
      <c r="E12054" t="str">
        <f t="shared" si="1"/>
        <v>1,250,000</v>
      </c>
      <c r="F12054" t="str">
        <f t="shared" si="2"/>
        <v/>
      </c>
      <c r="G12054" t="str">
        <f t="shared" si="3"/>
        <v>1,250,000</v>
      </c>
      <c r="H12054" t="s">
        <v>96</v>
      </c>
      <c r="J12054" t="s">
        <v>61</v>
      </c>
      <c r="K12054" t="s">
        <v>101</v>
      </c>
      <c r="L12054">
        <v>1250000</v>
      </c>
      <c r="M12054" t="s">
        <v>4851</v>
      </c>
    </row>
    <row r="12055" spans="1:13">
      <c r="A12055">
        <v>16737</v>
      </c>
      <c r="B12055" t="s">
        <v>26</v>
      </c>
      <c r="C12055" s="16" t="s">
        <v>19614</v>
      </c>
      <c r="D12055">
        <f t="shared" si="0"/>
        <v>31</v>
      </c>
      <c r="E12055" t="str">
        <f t="shared" si="1"/>
        <v>905,000</v>
      </c>
      <c r="F12055" t="str">
        <f t="shared" si="2"/>
        <v/>
      </c>
      <c r="G12055" t="str">
        <f t="shared" si="3"/>
        <v>905,000</v>
      </c>
      <c r="H12055" t="s">
        <v>96</v>
      </c>
      <c r="J12055" t="s">
        <v>61</v>
      </c>
      <c r="K12055" t="s">
        <v>101</v>
      </c>
      <c r="L12055">
        <v>905000</v>
      </c>
      <c r="M12055" t="s">
        <v>5076</v>
      </c>
    </row>
    <row r="12056" spans="1:13">
      <c r="A12056">
        <v>16738</v>
      </c>
      <c r="B12056" t="s">
        <v>26</v>
      </c>
      <c r="C12056" s="16" t="s">
        <v>19256</v>
      </c>
      <c r="D12056">
        <f t="shared" si="0"/>
        <v>31</v>
      </c>
      <c r="E12056" t="str">
        <f t="shared" si="1"/>
        <v>900,000</v>
      </c>
      <c r="F12056" t="str">
        <f t="shared" si="2"/>
        <v/>
      </c>
      <c r="G12056" t="str">
        <f t="shared" si="3"/>
        <v>900,000</v>
      </c>
      <c r="H12056" t="s">
        <v>96</v>
      </c>
      <c r="J12056" t="s">
        <v>61</v>
      </c>
      <c r="K12056" t="s">
        <v>101</v>
      </c>
      <c r="L12056">
        <v>900000</v>
      </c>
      <c r="M12056" t="s">
        <v>5509</v>
      </c>
    </row>
    <row r="12057" spans="1:13">
      <c r="A12057">
        <v>16739</v>
      </c>
      <c r="B12057" t="s">
        <v>26</v>
      </c>
      <c r="C12057" s="16" t="s">
        <v>19615</v>
      </c>
      <c r="D12057">
        <f t="shared" si="0"/>
        <v>31</v>
      </c>
      <c r="E12057" t="str">
        <f t="shared" si="1"/>
        <v>870,000</v>
      </c>
      <c r="F12057" t="str">
        <f t="shared" si="2"/>
        <v/>
      </c>
      <c r="G12057" t="str">
        <f t="shared" si="3"/>
        <v>870,000</v>
      </c>
      <c r="H12057" t="s">
        <v>96</v>
      </c>
      <c r="J12057" t="s">
        <v>61</v>
      </c>
      <c r="K12057" t="s">
        <v>101</v>
      </c>
      <c r="L12057">
        <v>870000</v>
      </c>
      <c r="M12057" t="s">
        <v>4557</v>
      </c>
    </row>
    <row r="12058" spans="1:13">
      <c r="A12058">
        <v>16740</v>
      </c>
      <c r="B12058" t="s">
        <v>26</v>
      </c>
      <c r="C12058" s="16" t="s">
        <v>19616</v>
      </c>
      <c r="D12058">
        <f t="shared" si="0"/>
        <v>31</v>
      </c>
      <c r="E12058" t="str">
        <f t="shared" si="1"/>
        <v>690,000</v>
      </c>
      <c r="F12058" t="str">
        <f t="shared" si="2"/>
        <v/>
      </c>
      <c r="G12058" t="str">
        <f t="shared" si="3"/>
        <v>690,000</v>
      </c>
      <c r="H12058" t="s">
        <v>96</v>
      </c>
      <c r="J12058" t="s">
        <v>61</v>
      </c>
      <c r="K12058" t="s">
        <v>101</v>
      </c>
      <c r="L12058">
        <v>690000</v>
      </c>
      <c r="M12058" t="s">
        <v>5085</v>
      </c>
    </row>
    <row r="12059" spans="1:13">
      <c r="A12059">
        <v>16741</v>
      </c>
      <c r="B12059" t="s">
        <v>26</v>
      </c>
      <c r="C12059" s="16" t="s">
        <v>19617</v>
      </c>
      <c r="D12059">
        <f t="shared" si="0"/>
        <v>31</v>
      </c>
      <c r="E12059" t="str">
        <f t="shared" si="1"/>
        <v>650,000</v>
      </c>
      <c r="F12059" t="str">
        <f t="shared" si="2"/>
        <v/>
      </c>
      <c r="G12059" t="str">
        <f t="shared" si="3"/>
        <v>650,000</v>
      </c>
      <c r="H12059" t="s">
        <v>96</v>
      </c>
      <c r="J12059" t="s">
        <v>61</v>
      </c>
      <c r="K12059" t="s">
        <v>101</v>
      </c>
      <c r="L12059">
        <v>650000</v>
      </c>
      <c r="M12059" t="s">
        <v>5257</v>
      </c>
    </row>
    <row r="12060" spans="1:13">
      <c r="A12060">
        <v>16742</v>
      </c>
      <c r="B12060" t="s">
        <v>26</v>
      </c>
      <c r="C12060" s="16" t="s">
        <v>19618</v>
      </c>
      <c r="D12060">
        <f t="shared" si="0"/>
        <v>31</v>
      </c>
      <c r="E12060" t="str">
        <f t="shared" si="1"/>
        <v>605,000</v>
      </c>
      <c r="F12060" t="str">
        <f t="shared" si="2"/>
        <v/>
      </c>
      <c r="G12060" t="str">
        <f t="shared" si="3"/>
        <v>605,000</v>
      </c>
      <c r="H12060" t="s">
        <v>96</v>
      </c>
      <c r="J12060" t="s">
        <v>61</v>
      </c>
      <c r="K12060" t="s">
        <v>101</v>
      </c>
      <c r="L12060">
        <v>605000</v>
      </c>
      <c r="M12060" t="s">
        <v>5263</v>
      </c>
    </row>
    <row r="12061" spans="1:13">
      <c r="A12061">
        <v>16743</v>
      </c>
      <c r="B12061" t="s">
        <v>26</v>
      </c>
      <c r="C12061" s="16" t="s">
        <v>19259</v>
      </c>
      <c r="D12061">
        <f t="shared" si="0"/>
        <v>31</v>
      </c>
      <c r="E12061" t="str">
        <f t="shared" si="1"/>
        <v>605,000</v>
      </c>
      <c r="F12061" t="str">
        <f t="shared" si="2"/>
        <v/>
      </c>
      <c r="G12061" t="str">
        <f t="shared" si="3"/>
        <v>605,000</v>
      </c>
      <c r="H12061" t="s">
        <v>96</v>
      </c>
      <c r="J12061" t="s">
        <v>61</v>
      </c>
      <c r="K12061" t="s">
        <v>101</v>
      </c>
      <c r="L12061">
        <v>605000</v>
      </c>
      <c r="M12061" t="s">
        <v>19260</v>
      </c>
    </row>
    <row r="12062" spans="1:13">
      <c r="A12062">
        <v>16744</v>
      </c>
      <c r="B12062" t="s">
        <v>26</v>
      </c>
      <c r="C12062" s="16" t="s">
        <v>19619</v>
      </c>
      <c r="D12062">
        <f t="shared" si="0"/>
        <v>31</v>
      </c>
      <c r="E12062" t="str">
        <f t="shared" si="1"/>
        <v>400,000</v>
      </c>
      <c r="F12062" t="str">
        <f t="shared" si="2"/>
        <v/>
      </c>
      <c r="G12062" t="str">
        <f t="shared" si="3"/>
        <v>400,000</v>
      </c>
      <c r="H12062" t="s">
        <v>96</v>
      </c>
      <c r="J12062" t="s">
        <v>61</v>
      </c>
      <c r="K12062" t="s">
        <v>101</v>
      </c>
      <c r="L12062">
        <v>400000</v>
      </c>
      <c r="M12062" t="s">
        <v>4523</v>
      </c>
    </row>
    <row r="12063" spans="1:13">
      <c r="A12063">
        <v>16745</v>
      </c>
      <c r="B12063" t="s">
        <v>26</v>
      </c>
      <c r="C12063" s="16" t="s">
        <v>19620</v>
      </c>
      <c r="D12063">
        <f t="shared" si="0"/>
        <v>31</v>
      </c>
      <c r="E12063" t="str">
        <f t="shared" si="1"/>
        <v>225,000</v>
      </c>
      <c r="F12063" t="str">
        <f t="shared" si="2"/>
        <v/>
      </c>
      <c r="G12063" t="str">
        <f t="shared" si="3"/>
        <v>225,000</v>
      </c>
      <c r="H12063" t="s">
        <v>96</v>
      </c>
      <c r="J12063" t="s">
        <v>61</v>
      </c>
      <c r="K12063" t="s">
        <v>101</v>
      </c>
      <c r="L12063">
        <v>225000</v>
      </c>
      <c r="M12063" t="s">
        <v>5079</v>
      </c>
    </row>
    <row r="12064" spans="1:13">
      <c r="A12064">
        <v>16746</v>
      </c>
      <c r="B12064" t="s">
        <v>26</v>
      </c>
      <c r="C12064" s="16" t="s">
        <v>19621</v>
      </c>
      <c r="D12064">
        <f t="shared" si="0"/>
        <v>31</v>
      </c>
      <c r="E12064" t="str">
        <f t="shared" si="1"/>
        <v>120,000</v>
      </c>
      <c r="F12064" t="str">
        <f t="shared" si="2"/>
        <v/>
      </c>
      <c r="G12064" t="str">
        <f t="shared" si="3"/>
        <v>120,000</v>
      </c>
      <c r="H12064" t="s">
        <v>96</v>
      </c>
      <c r="J12064" t="s">
        <v>61</v>
      </c>
      <c r="K12064" t="s">
        <v>101</v>
      </c>
      <c r="L12064">
        <v>120000</v>
      </c>
      <c r="M12064" t="s">
        <v>6012</v>
      </c>
    </row>
    <row r="12065" spans="1:13">
      <c r="A12065">
        <v>16747</v>
      </c>
      <c r="B12065" t="s">
        <v>26</v>
      </c>
      <c r="C12065" s="16" t="s">
        <v>19622</v>
      </c>
      <c r="D12065">
        <f t="shared" si="0"/>
        <v>31</v>
      </c>
      <c r="E12065" t="str">
        <f t="shared" si="1"/>
        <v>180,000</v>
      </c>
      <c r="F12065" t="str">
        <f t="shared" si="2"/>
        <v/>
      </c>
      <c r="G12065" t="str">
        <f t="shared" si="3"/>
        <v>180,000</v>
      </c>
      <c r="H12065" t="s">
        <v>96</v>
      </c>
      <c r="J12065" t="s">
        <v>61</v>
      </c>
      <c r="K12065" t="s">
        <v>101</v>
      </c>
      <c r="L12065">
        <v>180000</v>
      </c>
      <c r="M12065" t="s">
        <v>19441</v>
      </c>
    </row>
    <row r="12066" spans="1:13">
      <c r="A12066">
        <v>16749</v>
      </c>
      <c r="B12066" t="s">
        <v>26</v>
      </c>
      <c r="C12066" s="16" t="s">
        <v>19623</v>
      </c>
      <c r="D12066">
        <f t="shared" si="0"/>
        <v>31</v>
      </c>
      <c r="E12066" t="str">
        <f t="shared" si="1"/>
        <v>1,200,000</v>
      </c>
      <c r="F12066" t="str">
        <f t="shared" si="2"/>
        <v/>
      </c>
      <c r="G12066" t="str">
        <f t="shared" si="3"/>
        <v>1,200,000</v>
      </c>
      <c r="H12066" t="s">
        <v>96</v>
      </c>
      <c r="J12066" t="s">
        <v>63</v>
      </c>
      <c r="K12066" t="s">
        <v>101</v>
      </c>
      <c r="L12066">
        <v>1200000</v>
      </c>
      <c r="M12066" t="s">
        <v>6095</v>
      </c>
    </row>
    <row r="12067" spans="1:13">
      <c r="A12067">
        <v>16750</v>
      </c>
      <c r="B12067" t="s">
        <v>26</v>
      </c>
      <c r="C12067" s="16" t="s">
        <v>19624</v>
      </c>
      <c r="D12067">
        <f t="shared" si="0"/>
        <v>31</v>
      </c>
      <c r="E12067" t="str">
        <f t="shared" si="1"/>
        <v>1,150,000</v>
      </c>
      <c r="F12067" t="str">
        <f t="shared" si="2"/>
        <v/>
      </c>
      <c r="G12067" t="str">
        <f t="shared" si="3"/>
        <v>1,150,000</v>
      </c>
      <c r="H12067" t="s">
        <v>96</v>
      </c>
      <c r="J12067" t="s">
        <v>63</v>
      </c>
      <c r="K12067" t="s">
        <v>101</v>
      </c>
      <c r="L12067">
        <v>1150000</v>
      </c>
      <c r="M12067" t="s">
        <v>5808</v>
      </c>
    </row>
    <row r="12068" spans="1:13">
      <c r="A12068">
        <v>16751</v>
      </c>
      <c r="B12068" t="s">
        <v>26</v>
      </c>
      <c r="C12068" s="16" t="s">
        <v>19625</v>
      </c>
      <c r="D12068">
        <f t="shared" si="0"/>
        <v>31</v>
      </c>
      <c r="E12068" t="str">
        <f t="shared" si="1"/>
        <v>1,070,000</v>
      </c>
      <c r="F12068" t="str">
        <f t="shared" si="2"/>
        <v/>
      </c>
      <c r="G12068" t="str">
        <f t="shared" si="3"/>
        <v>1,070,000</v>
      </c>
      <c r="H12068" t="s">
        <v>96</v>
      </c>
      <c r="J12068" t="s">
        <v>63</v>
      </c>
      <c r="K12068" t="s">
        <v>101</v>
      </c>
      <c r="L12068">
        <v>1070000</v>
      </c>
      <c r="M12068" t="s">
        <v>5072</v>
      </c>
    </row>
    <row r="12069" spans="1:13">
      <c r="A12069">
        <v>16752</v>
      </c>
      <c r="B12069" t="s">
        <v>26</v>
      </c>
      <c r="C12069" s="16" t="s">
        <v>19626</v>
      </c>
      <c r="D12069">
        <f t="shared" si="0"/>
        <v>31</v>
      </c>
      <c r="E12069" t="str">
        <f t="shared" si="1"/>
        <v>830,000</v>
      </c>
      <c r="F12069" t="str">
        <f t="shared" si="2"/>
        <v/>
      </c>
      <c r="G12069" t="str">
        <f t="shared" si="3"/>
        <v>830,000</v>
      </c>
      <c r="H12069" t="s">
        <v>96</v>
      </c>
      <c r="J12069" t="s">
        <v>63</v>
      </c>
      <c r="K12069" t="s">
        <v>101</v>
      </c>
      <c r="L12069">
        <v>830000</v>
      </c>
      <c r="M12069" t="s">
        <v>6132</v>
      </c>
    </row>
    <row r="12070" spans="1:13">
      <c r="A12070">
        <v>16753</v>
      </c>
      <c r="B12070" t="s">
        <v>26</v>
      </c>
      <c r="C12070" s="16" t="s">
        <v>19627</v>
      </c>
      <c r="D12070">
        <f t="shared" si="0"/>
        <v>31</v>
      </c>
      <c r="E12070" t="str">
        <f t="shared" si="1"/>
        <v>615,000</v>
      </c>
      <c r="F12070" t="str">
        <f t="shared" si="2"/>
        <v/>
      </c>
      <c r="G12070" t="str">
        <f t="shared" si="3"/>
        <v>615,000</v>
      </c>
      <c r="H12070" t="s">
        <v>96</v>
      </c>
      <c r="J12070" t="s">
        <v>63</v>
      </c>
      <c r="K12070" t="s">
        <v>101</v>
      </c>
      <c r="L12070">
        <v>615000</v>
      </c>
      <c r="M12070" t="s">
        <v>5295</v>
      </c>
    </row>
    <row r="12071" spans="1:13">
      <c r="A12071">
        <v>16754</v>
      </c>
      <c r="B12071" t="s">
        <v>26</v>
      </c>
      <c r="C12071" s="16" t="s">
        <v>19628</v>
      </c>
      <c r="D12071">
        <f t="shared" si="0"/>
        <v>31</v>
      </c>
      <c r="E12071" t="str">
        <f t="shared" si="1"/>
        <v>590,000</v>
      </c>
      <c r="F12071" t="str">
        <f t="shared" si="2"/>
        <v/>
      </c>
      <c r="G12071" t="str">
        <f t="shared" si="3"/>
        <v>590,000</v>
      </c>
      <c r="H12071" t="s">
        <v>96</v>
      </c>
      <c r="J12071" t="s">
        <v>63</v>
      </c>
      <c r="K12071" t="s">
        <v>101</v>
      </c>
      <c r="L12071">
        <v>590000</v>
      </c>
      <c r="M12071" t="s">
        <v>6073</v>
      </c>
    </row>
    <row r="12072" spans="1:13">
      <c r="A12072">
        <v>16755</v>
      </c>
      <c r="B12072" t="s">
        <v>26</v>
      </c>
      <c r="C12072" s="16" t="s">
        <v>19629</v>
      </c>
      <c r="D12072">
        <f t="shared" si="0"/>
        <v>31</v>
      </c>
      <c r="E12072" t="str">
        <f t="shared" si="1"/>
        <v>575,000</v>
      </c>
      <c r="F12072" t="str">
        <f t="shared" si="2"/>
        <v/>
      </c>
      <c r="G12072" t="str">
        <f t="shared" si="3"/>
        <v>575,000</v>
      </c>
      <c r="H12072" t="s">
        <v>96</v>
      </c>
      <c r="J12072" t="s">
        <v>63</v>
      </c>
      <c r="K12072" t="s">
        <v>101</v>
      </c>
      <c r="L12072">
        <v>575000</v>
      </c>
      <c r="M12072" t="s">
        <v>5113</v>
      </c>
    </row>
    <row r="12073" spans="1:13">
      <c r="A12073">
        <v>16756</v>
      </c>
      <c r="B12073" t="s">
        <v>26</v>
      </c>
      <c r="C12073" s="16" t="s">
        <v>19630</v>
      </c>
      <c r="D12073">
        <f t="shared" si="0"/>
        <v>31</v>
      </c>
      <c r="E12073" t="str">
        <f t="shared" si="1"/>
        <v>500,000</v>
      </c>
      <c r="F12073" t="str">
        <f t="shared" si="2"/>
        <v/>
      </c>
      <c r="G12073" t="str">
        <f t="shared" si="3"/>
        <v>500,000</v>
      </c>
      <c r="H12073" t="s">
        <v>96</v>
      </c>
      <c r="J12073" t="s">
        <v>63</v>
      </c>
      <c r="K12073" t="s">
        <v>101</v>
      </c>
      <c r="L12073">
        <v>500000</v>
      </c>
      <c r="M12073" t="s">
        <v>5925</v>
      </c>
    </row>
    <row r="12074" spans="1:13">
      <c r="A12074">
        <v>16757</v>
      </c>
      <c r="B12074" t="s">
        <v>26</v>
      </c>
      <c r="C12074" s="16" t="s">
        <v>19271</v>
      </c>
      <c r="D12074">
        <f t="shared" si="0"/>
        <v>31</v>
      </c>
      <c r="E12074" t="str">
        <f t="shared" si="1"/>
        <v>335,000</v>
      </c>
      <c r="F12074" t="str">
        <f t="shared" si="2"/>
        <v/>
      </c>
      <c r="G12074" t="str">
        <f t="shared" si="3"/>
        <v>335,000</v>
      </c>
      <c r="H12074" t="s">
        <v>96</v>
      </c>
      <c r="J12074" t="s">
        <v>63</v>
      </c>
      <c r="K12074" t="s">
        <v>101</v>
      </c>
      <c r="L12074">
        <v>335000</v>
      </c>
      <c r="M12074" t="s">
        <v>4667</v>
      </c>
    </row>
    <row r="12075" spans="1:13">
      <c r="A12075">
        <v>16758</v>
      </c>
      <c r="B12075" t="s">
        <v>26</v>
      </c>
      <c r="C12075" s="16" t="s">
        <v>19631</v>
      </c>
      <c r="D12075">
        <f t="shared" si="0"/>
        <v>31</v>
      </c>
      <c r="E12075" t="str">
        <f t="shared" si="1"/>
        <v>295,000</v>
      </c>
      <c r="F12075" t="str">
        <f t="shared" si="2"/>
        <v/>
      </c>
      <c r="G12075" t="str">
        <f t="shared" si="3"/>
        <v>295,000</v>
      </c>
      <c r="H12075" t="s">
        <v>96</v>
      </c>
      <c r="J12075" t="s">
        <v>63</v>
      </c>
      <c r="K12075" t="s">
        <v>101</v>
      </c>
      <c r="L12075">
        <v>295000</v>
      </c>
      <c r="M12075" t="s">
        <v>5933</v>
      </c>
    </row>
    <row r="12076" spans="1:13">
      <c r="A12076">
        <v>16759</v>
      </c>
      <c r="B12076" t="s">
        <v>26</v>
      </c>
      <c r="C12076" s="16" t="s">
        <v>19632</v>
      </c>
      <c r="D12076">
        <f t="shared" si="0"/>
        <v>31</v>
      </c>
      <c r="E12076" t="str">
        <f t="shared" si="1"/>
        <v>230,000</v>
      </c>
      <c r="F12076" t="str">
        <f t="shared" si="2"/>
        <v/>
      </c>
      <c r="G12076" t="str">
        <f t="shared" si="3"/>
        <v>230,000</v>
      </c>
      <c r="H12076" t="s">
        <v>96</v>
      </c>
      <c r="J12076" t="s">
        <v>63</v>
      </c>
      <c r="K12076" t="s">
        <v>101</v>
      </c>
      <c r="L12076">
        <v>230000</v>
      </c>
      <c r="M12076" t="s">
        <v>4998</v>
      </c>
    </row>
    <row r="12077" spans="1:13">
      <c r="A12077">
        <v>16760</v>
      </c>
      <c r="B12077" t="s">
        <v>26</v>
      </c>
      <c r="C12077" s="16" t="s">
        <v>19633</v>
      </c>
      <c r="D12077">
        <f t="shared" si="0"/>
        <v>31</v>
      </c>
      <c r="E12077" t="str">
        <f t="shared" si="1"/>
        <v>150,000</v>
      </c>
      <c r="F12077" t="str">
        <f t="shared" si="2"/>
        <v/>
      </c>
      <c r="G12077" t="str">
        <f t="shared" si="3"/>
        <v>150,000</v>
      </c>
      <c r="H12077" t="s">
        <v>96</v>
      </c>
      <c r="J12077" t="s">
        <v>63</v>
      </c>
      <c r="K12077" t="s">
        <v>101</v>
      </c>
      <c r="L12077">
        <v>150000</v>
      </c>
      <c r="M12077" t="s">
        <v>5840</v>
      </c>
    </row>
    <row r="12078" spans="1:13">
      <c r="A12078">
        <v>16761</v>
      </c>
      <c r="B12078" t="s">
        <v>26</v>
      </c>
      <c r="C12078" s="16" t="s">
        <v>19634</v>
      </c>
      <c r="D12078">
        <f t="shared" si="0"/>
        <v>31</v>
      </c>
      <c r="E12078" t="str">
        <f t="shared" si="1"/>
        <v>510,000</v>
      </c>
      <c r="F12078" t="str">
        <f t="shared" si="2"/>
        <v/>
      </c>
      <c r="G12078" t="str">
        <f t="shared" si="3"/>
        <v>510,000</v>
      </c>
      <c r="H12078" t="s">
        <v>96</v>
      </c>
      <c r="J12078" t="s">
        <v>63</v>
      </c>
      <c r="K12078" t="s">
        <v>101</v>
      </c>
      <c r="L12078">
        <v>510000</v>
      </c>
      <c r="M12078" t="s">
        <v>19441</v>
      </c>
    </row>
    <row r="12079" spans="1:13">
      <c r="A12079">
        <v>16763</v>
      </c>
      <c r="B12079" t="s">
        <v>26</v>
      </c>
      <c r="C12079" s="16" t="s">
        <v>19635</v>
      </c>
      <c r="D12079">
        <f t="shared" si="0"/>
        <v>31</v>
      </c>
      <c r="E12079" t="str">
        <f t="shared" si="1"/>
        <v>2,100,000</v>
      </c>
      <c r="F12079" t="str">
        <f t="shared" si="2"/>
        <v/>
      </c>
      <c r="G12079" t="str">
        <f t="shared" si="3"/>
        <v>2,100,000</v>
      </c>
      <c r="H12079" t="s">
        <v>96</v>
      </c>
      <c r="J12079" t="s">
        <v>64</v>
      </c>
      <c r="K12079" t="s">
        <v>101</v>
      </c>
      <c r="L12079">
        <v>2100000</v>
      </c>
      <c r="M12079" t="s">
        <v>4948</v>
      </c>
    </row>
    <row r="12080" spans="1:13">
      <c r="A12080">
        <v>16764</v>
      </c>
      <c r="B12080" t="s">
        <v>26</v>
      </c>
      <c r="C12080" s="16" t="s">
        <v>19277</v>
      </c>
      <c r="D12080">
        <f t="shared" si="0"/>
        <v>31</v>
      </c>
      <c r="E12080" t="str">
        <f t="shared" si="1"/>
        <v>2,000,000</v>
      </c>
      <c r="F12080" t="str">
        <f t="shared" si="2"/>
        <v/>
      </c>
      <c r="G12080" t="str">
        <f t="shared" si="3"/>
        <v>2,000,000</v>
      </c>
      <c r="H12080" t="s">
        <v>96</v>
      </c>
      <c r="J12080" t="s">
        <v>64</v>
      </c>
      <c r="K12080" t="s">
        <v>101</v>
      </c>
      <c r="L12080">
        <v>2000000</v>
      </c>
      <c r="M12080" t="s">
        <v>5919</v>
      </c>
    </row>
    <row r="12081" spans="1:13">
      <c r="A12081">
        <v>16765</v>
      </c>
      <c r="B12081" t="s">
        <v>26</v>
      </c>
      <c r="C12081" s="16" t="s">
        <v>18641</v>
      </c>
      <c r="D12081">
        <f t="shared" si="0"/>
        <v>31</v>
      </c>
      <c r="E12081" t="str">
        <f t="shared" si="1"/>
        <v>1,250,000</v>
      </c>
      <c r="F12081" t="str">
        <f t="shared" si="2"/>
        <v/>
      </c>
      <c r="G12081" t="str">
        <f t="shared" si="3"/>
        <v>1,250,000</v>
      </c>
      <c r="H12081" t="s">
        <v>96</v>
      </c>
      <c r="J12081" t="s">
        <v>64</v>
      </c>
      <c r="K12081" t="s">
        <v>101</v>
      </c>
      <c r="L12081">
        <v>1250000</v>
      </c>
      <c r="M12081" t="s">
        <v>5898</v>
      </c>
    </row>
    <row r="12082" spans="1:13">
      <c r="A12082">
        <v>16766</v>
      </c>
      <c r="B12082" t="s">
        <v>26</v>
      </c>
      <c r="C12082" s="16" t="s">
        <v>19636</v>
      </c>
      <c r="D12082">
        <f t="shared" si="0"/>
        <v>31</v>
      </c>
      <c r="E12082" t="str">
        <f t="shared" si="1"/>
        <v>1,200,000</v>
      </c>
      <c r="F12082" t="str">
        <f t="shared" si="2"/>
        <v/>
      </c>
      <c r="G12082" t="str">
        <f t="shared" si="3"/>
        <v>1,200,000</v>
      </c>
      <c r="H12082" t="s">
        <v>96</v>
      </c>
      <c r="J12082" t="s">
        <v>64</v>
      </c>
      <c r="K12082" t="s">
        <v>101</v>
      </c>
      <c r="L12082">
        <v>1200000</v>
      </c>
      <c r="M12082" t="s">
        <v>5001</v>
      </c>
    </row>
    <row r="12083" spans="1:13">
      <c r="A12083">
        <v>16767</v>
      </c>
      <c r="B12083" t="s">
        <v>26</v>
      </c>
      <c r="C12083" s="16" t="s">
        <v>19637</v>
      </c>
      <c r="D12083">
        <f t="shared" si="0"/>
        <v>31</v>
      </c>
      <c r="E12083" t="str">
        <f t="shared" si="1"/>
        <v>950,000</v>
      </c>
      <c r="F12083" t="str">
        <f t="shared" si="2"/>
        <v/>
      </c>
      <c r="G12083" t="str">
        <f t="shared" si="3"/>
        <v>950,000</v>
      </c>
      <c r="H12083" t="s">
        <v>96</v>
      </c>
      <c r="J12083" t="s">
        <v>64</v>
      </c>
      <c r="K12083" t="s">
        <v>101</v>
      </c>
      <c r="L12083">
        <v>950000</v>
      </c>
      <c r="M12083" t="s">
        <v>4776</v>
      </c>
    </row>
    <row r="12084" spans="1:13">
      <c r="A12084">
        <v>16768</v>
      </c>
      <c r="B12084" t="s">
        <v>26</v>
      </c>
      <c r="C12084" s="16" t="s">
        <v>19638</v>
      </c>
      <c r="D12084">
        <f t="shared" si="0"/>
        <v>31</v>
      </c>
      <c r="E12084" t="str">
        <f t="shared" si="1"/>
        <v>765,000</v>
      </c>
      <c r="F12084" t="str">
        <f t="shared" si="2"/>
        <v/>
      </c>
      <c r="G12084" t="str">
        <f t="shared" si="3"/>
        <v>765,000</v>
      </c>
      <c r="H12084" t="s">
        <v>96</v>
      </c>
      <c r="J12084" t="s">
        <v>64</v>
      </c>
      <c r="K12084" t="s">
        <v>101</v>
      </c>
      <c r="L12084">
        <v>765000</v>
      </c>
      <c r="M12084" t="s">
        <v>5832</v>
      </c>
    </row>
    <row r="12085" spans="1:13">
      <c r="A12085">
        <v>16769</v>
      </c>
      <c r="B12085" t="s">
        <v>26</v>
      </c>
      <c r="C12085" s="16" t="s">
        <v>19639</v>
      </c>
      <c r="D12085">
        <f t="shared" si="0"/>
        <v>31</v>
      </c>
      <c r="E12085" t="str">
        <f t="shared" si="1"/>
        <v>750,000</v>
      </c>
      <c r="F12085" t="str">
        <f t="shared" si="2"/>
        <v/>
      </c>
      <c r="G12085" t="str">
        <f t="shared" si="3"/>
        <v>750,000</v>
      </c>
      <c r="H12085" t="s">
        <v>96</v>
      </c>
      <c r="J12085" t="s">
        <v>64</v>
      </c>
      <c r="K12085" t="s">
        <v>101</v>
      </c>
      <c r="L12085">
        <v>750000</v>
      </c>
      <c r="M12085" t="s">
        <v>4792</v>
      </c>
    </row>
    <row r="12086" spans="1:13">
      <c r="A12086">
        <v>16770</v>
      </c>
      <c r="B12086" t="s">
        <v>26</v>
      </c>
      <c r="C12086" s="16" t="s">
        <v>19640</v>
      </c>
      <c r="D12086">
        <f t="shared" si="0"/>
        <v>31</v>
      </c>
      <c r="E12086" t="str">
        <f t="shared" si="1"/>
        <v>600,000</v>
      </c>
      <c r="F12086" t="str">
        <f t="shared" si="2"/>
        <v/>
      </c>
      <c r="G12086" t="str">
        <f t="shared" si="3"/>
        <v>600,000</v>
      </c>
      <c r="H12086" t="s">
        <v>96</v>
      </c>
      <c r="J12086" t="s">
        <v>64</v>
      </c>
      <c r="K12086" t="s">
        <v>101</v>
      </c>
      <c r="L12086">
        <v>600000</v>
      </c>
      <c r="M12086" t="s">
        <v>6047</v>
      </c>
    </row>
    <row r="12087" spans="1:13">
      <c r="A12087">
        <v>16771</v>
      </c>
      <c r="B12087" t="s">
        <v>26</v>
      </c>
      <c r="C12087" s="16" t="s">
        <v>19641</v>
      </c>
      <c r="D12087">
        <f t="shared" si="0"/>
        <v>31</v>
      </c>
      <c r="E12087" t="str">
        <f t="shared" si="1"/>
        <v>525,000</v>
      </c>
      <c r="F12087" t="str">
        <f t="shared" si="2"/>
        <v/>
      </c>
      <c r="G12087" t="str">
        <f t="shared" si="3"/>
        <v>525,000</v>
      </c>
      <c r="H12087" t="s">
        <v>96</v>
      </c>
      <c r="J12087" t="s">
        <v>64</v>
      </c>
      <c r="K12087" t="s">
        <v>101</v>
      </c>
      <c r="L12087">
        <v>525000</v>
      </c>
      <c r="M12087" t="s">
        <v>5697</v>
      </c>
    </row>
    <row r="12088" spans="1:13">
      <c r="A12088">
        <v>16772</v>
      </c>
      <c r="B12088" t="s">
        <v>26</v>
      </c>
      <c r="C12088" s="16" t="s">
        <v>19642</v>
      </c>
      <c r="D12088">
        <f t="shared" si="0"/>
        <v>31</v>
      </c>
      <c r="E12088" t="str">
        <f t="shared" si="1"/>
        <v>410,000</v>
      </c>
      <c r="F12088" t="str">
        <f t="shared" si="2"/>
        <v/>
      </c>
      <c r="G12088" t="str">
        <f t="shared" si="3"/>
        <v>410,000</v>
      </c>
      <c r="H12088" t="s">
        <v>96</v>
      </c>
      <c r="J12088" t="s">
        <v>64</v>
      </c>
      <c r="K12088" t="s">
        <v>101</v>
      </c>
      <c r="L12088">
        <v>410000</v>
      </c>
      <c r="M12088" t="s">
        <v>6032</v>
      </c>
    </row>
    <row r="12089" spans="1:13">
      <c r="A12089">
        <v>16773</v>
      </c>
      <c r="B12089" t="s">
        <v>26</v>
      </c>
      <c r="C12089" s="16" t="s">
        <v>19643</v>
      </c>
      <c r="D12089">
        <f t="shared" si="0"/>
        <v>31</v>
      </c>
      <c r="E12089" t="str">
        <f t="shared" si="1"/>
        <v>360,000</v>
      </c>
      <c r="F12089" t="str">
        <f t="shared" si="2"/>
        <v/>
      </c>
      <c r="G12089" t="str">
        <f t="shared" si="3"/>
        <v>360,000</v>
      </c>
      <c r="H12089" t="s">
        <v>96</v>
      </c>
      <c r="J12089" t="s">
        <v>64</v>
      </c>
      <c r="K12089" t="s">
        <v>101</v>
      </c>
      <c r="L12089">
        <v>360000</v>
      </c>
      <c r="M12089" t="s">
        <v>5196</v>
      </c>
    </row>
    <row r="12090" spans="1:13">
      <c r="A12090">
        <v>16774</v>
      </c>
      <c r="B12090" t="s">
        <v>26</v>
      </c>
      <c r="C12090" s="16" t="s">
        <v>19644</v>
      </c>
      <c r="D12090">
        <f t="shared" si="0"/>
        <v>31</v>
      </c>
      <c r="E12090" t="str">
        <f t="shared" si="1"/>
        <v>225,000</v>
      </c>
      <c r="F12090" t="str">
        <f t="shared" si="2"/>
        <v/>
      </c>
      <c r="G12090" t="str">
        <f t="shared" si="3"/>
        <v>225,000</v>
      </c>
      <c r="H12090" t="s">
        <v>96</v>
      </c>
      <c r="J12090" t="s">
        <v>64</v>
      </c>
      <c r="K12090" t="s">
        <v>101</v>
      </c>
      <c r="L12090">
        <v>225000</v>
      </c>
      <c r="M12090" t="s">
        <v>19645</v>
      </c>
    </row>
    <row r="12091" spans="1:13">
      <c r="A12091">
        <v>16775</v>
      </c>
      <c r="B12091" t="s">
        <v>26</v>
      </c>
      <c r="C12091" s="16" t="s">
        <v>19646</v>
      </c>
      <c r="D12091">
        <f t="shared" si="0"/>
        <v>31</v>
      </c>
      <c r="E12091" t="str">
        <f t="shared" si="1"/>
        <v>155,000</v>
      </c>
      <c r="F12091" t="str">
        <f t="shared" si="2"/>
        <v/>
      </c>
      <c r="G12091" t="str">
        <f t="shared" si="3"/>
        <v>155,000</v>
      </c>
      <c r="H12091" t="s">
        <v>96</v>
      </c>
      <c r="J12091" t="s">
        <v>64</v>
      </c>
      <c r="K12091" t="s">
        <v>101</v>
      </c>
      <c r="L12091">
        <v>155000</v>
      </c>
      <c r="M12091" t="s">
        <v>4951</v>
      </c>
    </row>
    <row r="12092" spans="1:13">
      <c r="A12092">
        <v>16776</v>
      </c>
      <c r="B12092" t="s">
        <v>26</v>
      </c>
      <c r="C12092" s="16" t="s">
        <v>19647</v>
      </c>
      <c r="D12092">
        <f t="shared" si="0"/>
        <v>31</v>
      </c>
      <c r="E12092" t="str">
        <f t="shared" si="1"/>
        <v>120,000</v>
      </c>
      <c r="F12092" t="str">
        <f t="shared" si="2"/>
        <v/>
      </c>
      <c r="G12092" t="str">
        <f t="shared" si="3"/>
        <v>120,000</v>
      </c>
      <c r="H12092" t="s">
        <v>96</v>
      </c>
      <c r="J12092" t="s">
        <v>64</v>
      </c>
      <c r="K12092" t="s">
        <v>101</v>
      </c>
      <c r="L12092">
        <v>120000</v>
      </c>
      <c r="M12092" t="s">
        <v>19648</v>
      </c>
    </row>
    <row r="12093" spans="1:13">
      <c r="A12093">
        <v>16777</v>
      </c>
      <c r="B12093" t="s">
        <v>26</v>
      </c>
      <c r="C12093" s="16" t="s">
        <v>19649</v>
      </c>
      <c r="D12093">
        <f t="shared" si="0"/>
        <v>31</v>
      </c>
      <c r="E12093" t="str">
        <f t="shared" si="1"/>
        <v>450,000</v>
      </c>
      <c r="F12093" t="str">
        <f t="shared" si="2"/>
        <v/>
      </c>
      <c r="G12093" t="str">
        <f t="shared" si="3"/>
        <v>450,000</v>
      </c>
      <c r="H12093" t="s">
        <v>96</v>
      </c>
      <c r="J12093" t="s">
        <v>64</v>
      </c>
      <c r="K12093" t="s">
        <v>101</v>
      </c>
      <c r="L12093">
        <v>450000</v>
      </c>
      <c r="M12093" t="s">
        <v>19441</v>
      </c>
    </row>
    <row r="12094" spans="1:13">
      <c r="A12094">
        <v>16779</v>
      </c>
      <c r="B12094" t="s">
        <v>26</v>
      </c>
      <c r="C12094" s="16" t="s">
        <v>19650</v>
      </c>
      <c r="D12094">
        <f t="shared" si="0"/>
        <v>31</v>
      </c>
      <c r="E12094" t="str">
        <f t="shared" si="1"/>
        <v>4,250,000</v>
      </c>
      <c r="F12094" t="str">
        <f t="shared" si="2"/>
        <v/>
      </c>
      <c r="G12094" t="str">
        <f t="shared" si="3"/>
        <v>4,250,000</v>
      </c>
      <c r="H12094" t="s">
        <v>96</v>
      </c>
      <c r="J12094" t="s">
        <v>67</v>
      </c>
      <c r="K12094" t="s">
        <v>101</v>
      </c>
      <c r="L12094">
        <v>4250000</v>
      </c>
      <c r="M12094" t="s">
        <v>5754</v>
      </c>
    </row>
    <row r="12095" spans="1:13">
      <c r="A12095">
        <v>16780</v>
      </c>
      <c r="B12095" t="s">
        <v>26</v>
      </c>
      <c r="C12095" s="16" t="s">
        <v>19651</v>
      </c>
      <c r="D12095">
        <f t="shared" si="0"/>
        <v>31</v>
      </c>
      <c r="E12095" t="str">
        <f t="shared" si="1"/>
        <v>1,785,000</v>
      </c>
      <c r="F12095" t="str">
        <f t="shared" si="2"/>
        <v/>
      </c>
      <c r="G12095" t="str">
        <f t="shared" si="3"/>
        <v>1,785,000</v>
      </c>
      <c r="H12095" t="s">
        <v>96</v>
      </c>
      <c r="J12095" t="s">
        <v>67</v>
      </c>
      <c r="K12095" t="s">
        <v>101</v>
      </c>
      <c r="L12095">
        <v>1785000</v>
      </c>
      <c r="M12095" t="s">
        <v>5591</v>
      </c>
    </row>
    <row r="12096" spans="1:13">
      <c r="A12096">
        <v>16781</v>
      </c>
      <c r="B12096" t="s">
        <v>26</v>
      </c>
      <c r="C12096" s="16" t="s">
        <v>18908</v>
      </c>
      <c r="D12096">
        <f t="shared" si="0"/>
        <v>31</v>
      </c>
      <c r="E12096" t="str">
        <f t="shared" si="1"/>
        <v>1,050,000</v>
      </c>
      <c r="F12096" t="str">
        <f t="shared" si="2"/>
        <v/>
      </c>
      <c r="G12096" t="str">
        <f t="shared" si="3"/>
        <v>1,050,000</v>
      </c>
      <c r="H12096" t="s">
        <v>96</v>
      </c>
      <c r="J12096" t="s">
        <v>67</v>
      </c>
      <c r="K12096" t="s">
        <v>101</v>
      </c>
      <c r="L12096">
        <v>1050000</v>
      </c>
      <c r="M12096" t="s">
        <v>4759</v>
      </c>
    </row>
    <row r="12097" spans="1:13">
      <c r="A12097">
        <v>16782</v>
      </c>
      <c r="B12097" t="s">
        <v>26</v>
      </c>
      <c r="C12097" s="16" t="s">
        <v>19652</v>
      </c>
      <c r="D12097">
        <f t="shared" si="0"/>
        <v>31</v>
      </c>
      <c r="E12097" t="str">
        <f t="shared" si="1"/>
        <v>1,025,000</v>
      </c>
      <c r="F12097" t="str">
        <f t="shared" si="2"/>
        <v/>
      </c>
      <c r="G12097" t="str">
        <f t="shared" si="3"/>
        <v>1,025,000</v>
      </c>
      <c r="H12097" t="s">
        <v>96</v>
      </c>
      <c r="J12097" t="s">
        <v>67</v>
      </c>
      <c r="K12097" t="s">
        <v>101</v>
      </c>
      <c r="L12097">
        <v>1025000</v>
      </c>
      <c r="M12097" t="s">
        <v>5451</v>
      </c>
    </row>
    <row r="12098" spans="1:13">
      <c r="A12098">
        <v>16783</v>
      </c>
      <c r="B12098" t="s">
        <v>26</v>
      </c>
      <c r="C12098" s="16" t="s">
        <v>19063</v>
      </c>
      <c r="D12098">
        <f t="shared" si="0"/>
        <v>31</v>
      </c>
      <c r="E12098" t="str">
        <f t="shared" si="1"/>
        <v>1,000,000</v>
      </c>
      <c r="F12098" t="str">
        <f t="shared" si="2"/>
        <v/>
      </c>
      <c r="G12098" t="str">
        <f t="shared" si="3"/>
        <v>1,000,000</v>
      </c>
      <c r="H12098" t="s">
        <v>96</v>
      </c>
      <c r="J12098" t="s">
        <v>67</v>
      </c>
      <c r="K12098" t="s">
        <v>101</v>
      </c>
      <c r="L12098">
        <v>1000000</v>
      </c>
      <c r="M12098" t="s">
        <v>5629</v>
      </c>
    </row>
    <row r="12099" spans="1:13">
      <c r="A12099">
        <v>16784</v>
      </c>
      <c r="B12099" t="s">
        <v>26</v>
      </c>
      <c r="C12099" s="16" t="s">
        <v>19653</v>
      </c>
      <c r="D12099">
        <f t="shared" si="0"/>
        <v>31</v>
      </c>
      <c r="E12099" t="str">
        <f t="shared" si="1"/>
        <v>875,000</v>
      </c>
      <c r="F12099" t="str">
        <f t="shared" si="2"/>
        <v/>
      </c>
      <c r="G12099" t="str">
        <f t="shared" si="3"/>
        <v>875,000</v>
      </c>
      <c r="H12099" t="s">
        <v>96</v>
      </c>
      <c r="J12099" t="s">
        <v>67</v>
      </c>
      <c r="K12099" t="s">
        <v>101</v>
      </c>
      <c r="L12099">
        <v>875000</v>
      </c>
      <c r="M12099" t="s">
        <v>5427</v>
      </c>
    </row>
    <row r="12100" spans="1:13">
      <c r="A12100">
        <v>16785</v>
      </c>
      <c r="B12100" t="s">
        <v>26</v>
      </c>
      <c r="C12100" s="16" t="s">
        <v>19654</v>
      </c>
      <c r="D12100">
        <f t="shared" si="0"/>
        <v>31</v>
      </c>
      <c r="E12100" t="str">
        <f t="shared" si="1"/>
        <v>835,000</v>
      </c>
      <c r="F12100" t="str">
        <f t="shared" si="2"/>
        <v/>
      </c>
      <c r="G12100" t="str">
        <f t="shared" si="3"/>
        <v>835,000</v>
      </c>
      <c r="H12100" t="s">
        <v>96</v>
      </c>
      <c r="J12100" t="s">
        <v>67</v>
      </c>
      <c r="K12100" t="s">
        <v>101</v>
      </c>
      <c r="L12100">
        <v>835000</v>
      </c>
      <c r="M12100" t="s">
        <v>6119</v>
      </c>
    </row>
    <row r="12101" spans="1:13">
      <c r="A12101">
        <v>16786</v>
      </c>
      <c r="B12101" t="s">
        <v>26</v>
      </c>
      <c r="C12101" s="16" t="s">
        <v>19655</v>
      </c>
      <c r="D12101">
        <f t="shared" si="0"/>
        <v>31</v>
      </c>
      <c r="E12101" t="str">
        <f t="shared" si="1"/>
        <v>725,000</v>
      </c>
      <c r="F12101" t="str">
        <f t="shared" si="2"/>
        <v/>
      </c>
      <c r="G12101" t="str">
        <f t="shared" si="3"/>
        <v>725,000</v>
      </c>
      <c r="H12101" t="s">
        <v>96</v>
      </c>
      <c r="J12101" t="s">
        <v>67</v>
      </c>
      <c r="K12101" t="s">
        <v>101</v>
      </c>
      <c r="L12101">
        <v>725000</v>
      </c>
      <c r="M12101" t="s">
        <v>5117</v>
      </c>
    </row>
    <row r="12102" spans="1:13">
      <c r="A12102">
        <v>16787</v>
      </c>
      <c r="B12102" t="s">
        <v>26</v>
      </c>
      <c r="C12102" s="16" t="s">
        <v>19656</v>
      </c>
      <c r="D12102">
        <f t="shared" si="0"/>
        <v>31</v>
      </c>
      <c r="E12102" t="str">
        <f t="shared" si="1"/>
        <v>565,000</v>
      </c>
      <c r="F12102" t="str">
        <f t="shared" si="2"/>
        <v/>
      </c>
      <c r="G12102" t="str">
        <f t="shared" si="3"/>
        <v>565,000</v>
      </c>
      <c r="H12102" t="s">
        <v>96</v>
      </c>
      <c r="J12102" t="s">
        <v>67</v>
      </c>
      <c r="K12102" t="s">
        <v>101</v>
      </c>
      <c r="L12102">
        <v>565000</v>
      </c>
      <c r="M12102" t="s">
        <v>5287</v>
      </c>
    </row>
    <row r="12103" spans="1:13">
      <c r="A12103">
        <v>16788</v>
      </c>
      <c r="B12103" t="s">
        <v>26</v>
      </c>
      <c r="C12103" s="16" t="s">
        <v>19657</v>
      </c>
      <c r="D12103">
        <f t="shared" si="0"/>
        <v>31</v>
      </c>
      <c r="E12103" t="str">
        <f t="shared" si="1"/>
        <v>400,000</v>
      </c>
      <c r="F12103" t="str">
        <f t="shared" si="2"/>
        <v/>
      </c>
      <c r="G12103" t="str">
        <f t="shared" si="3"/>
        <v>400,000</v>
      </c>
      <c r="H12103" t="s">
        <v>96</v>
      </c>
      <c r="J12103" t="s">
        <v>67</v>
      </c>
      <c r="K12103" t="s">
        <v>101</v>
      </c>
      <c r="L12103">
        <v>400000</v>
      </c>
      <c r="M12103" t="s">
        <v>5029</v>
      </c>
    </row>
    <row r="12104" spans="1:13">
      <c r="A12104">
        <v>16789</v>
      </c>
      <c r="B12104" t="s">
        <v>26</v>
      </c>
      <c r="C12104" s="16" t="s">
        <v>19658</v>
      </c>
      <c r="D12104">
        <f t="shared" si="0"/>
        <v>31</v>
      </c>
      <c r="E12104" t="str">
        <f t="shared" si="1"/>
        <v>360,000</v>
      </c>
      <c r="F12104" t="str">
        <f t="shared" si="2"/>
        <v/>
      </c>
      <c r="G12104" t="str">
        <f t="shared" si="3"/>
        <v>360,000</v>
      </c>
      <c r="H12104" t="s">
        <v>96</v>
      </c>
      <c r="J12104" t="s">
        <v>67</v>
      </c>
      <c r="K12104" t="s">
        <v>101</v>
      </c>
      <c r="L12104">
        <v>360000</v>
      </c>
      <c r="M12104" t="s">
        <v>4705</v>
      </c>
    </row>
    <row r="12105" spans="1:13">
      <c r="A12105">
        <v>16790</v>
      </c>
      <c r="B12105" t="s">
        <v>26</v>
      </c>
      <c r="C12105" s="16" t="s">
        <v>19659</v>
      </c>
      <c r="D12105">
        <f t="shared" si="0"/>
        <v>31</v>
      </c>
      <c r="E12105" t="str">
        <f t="shared" si="1"/>
        <v>300,000</v>
      </c>
      <c r="F12105" t="str">
        <f t="shared" si="2"/>
        <v/>
      </c>
      <c r="G12105" t="str">
        <f t="shared" si="3"/>
        <v>300,000</v>
      </c>
      <c r="H12105" t="s">
        <v>96</v>
      </c>
      <c r="J12105" t="s">
        <v>67</v>
      </c>
      <c r="K12105" t="s">
        <v>101</v>
      </c>
      <c r="L12105">
        <v>300000</v>
      </c>
      <c r="M12105" t="s">
        <v>5134</v>
      </c>
    </row>
    <row r="12106" spans="1:13">
      <c r="A12106">
        <v>16791</v>
      </c>
      <c r="B12106" t="s">
        <v>26</v>
      </c>
      <c r="C12106" s="16" t="s">
        <v>19660</v>
      </c>
      <c r="D12106">
        <f t="shared" si="0"/>
        <v>31</v>
      </c>
      <c r="E12106" t="str">
        <f t="shared" si="1"/>
        <v>120,000</v>
      </c>
      <c r="F12106" t="str">
        <f t="shared" si="2"/>
        <v/>
      </c>
      <c r="G12106" t="str">
        <f t="shared" si="3"/>
        <v>120,000</v>
      </c>
      <c r="H12106" t="s">
        <v>96</v>
      </c>
      <c r="J12106" t="s">
        <v>67</v>
      </c>
      <c r="K12106" t="s">
        <v>101</v>
      </c>
      <c r="L12106">
        <v>120000</v>
      </c>
      <c r="M12106" t="s">
        <v>5343</v>
      </c>
    </row>
    <row r="12107" spans="1:13">
      <c r="A12107">
        <v>16792</v>
      </c>
      <c r="B12107" t="s">
        <v>26</v>
      </c>
      <c r="C12107" s="16" t="s">
        <v>19661</v>
      </c>
      <c r="D12107">
        <f t="shared" si="0"/>
        <v>31</v>
      </c>
      <c r="E12107" t="str">
        <f t="shared" si="1"/>
        <v>422,000</v>
      </c>
      <c r="F12107" t="str">
        <f t="shared" si="2"/>
        <v/>
      </c>
      <c r="G12107" t="str">
        <f t="shared" si="3"/>
        <v>422,000</v>
      </c>
      <c r="H12107" t="s">
        <v>96</v>
      </c>
      <c r="J12107" t="s">
        <v>67</v>
      </c>
      <c r="K12107" t="s">
        <v>101</v>
      </c>
      <c r="L12107">
        <v>422000</v>
      </c>
      <c r="M12107" t="s">
        <v>19441</v>
      </c>
    </row>
    <row r="12108" spans="1:13">
      <c r="A12108">
        <v>16794</v>
      </c>
      <c r="B12108" t="s">
        <v>26</v>
      </c>
      <c r="C12108" s="16" t="s">
        <v>19662</v>
      </c>
      <c r="D12108">
        <f t="shared" si="0"/>
        <v>31</v>
      </c>
      <c r="E12108" t="str">
        <f t="shared" si="1"/>
        <v>1,560,000</v>
      </c>
      <c r="F12108" t="str">
        <f t="shared" si="2"/>
        <v/>
      </c>
      <c r="G12108" t="str">
        <f t="shared" si="3"/>
        <v>1,560,000</v>
      </c>
      <c r="H12108" t="s">
        <v>96</v>
      </c>
      <c r="J12108" t="s">
        <v>73</v>
      </c>
      <c r="K12108" t="s">
        <v>101</v>
      </c>
      <c r="L12108">
        <v>1560000</v>
      </c>
      <c r="M12108" t="s">
        <v>4934</v>
      </c>
    </row>
    <row r="12109" spans="1:13">
      <c r="A12109">
        <v>16795</v>
      </c>
      <c r="B12109" t="s">
        <v>26</v>
      </c>
      <c r="C12109" s="16" t="s">
        <v>19663</v>
      </c>
      <c r="D12109">
        <f t="shared" si="0"/>
        <v>31</v>
      </c>
      <c r="E12109" t="str">
        <f t="shared" si="1"/>
        <v>1,085,000</v>
      </c>
      <c r="F12109" t="str">
        <f t="shared" si="2"/>
        <v/>
      </c>
      <c r="G12109" t="str">
        <f t="shared" si="3"/>
        <v>1,085,000</v>
      </c>
      <c r="H12109" t="s">
        <v>96</v>
      </c>
      <c r="J12109" t="s">
        <v>73</v>
      </c>
      <c r="K12109" t="s">
        <v>101</v>
      </c>
      <c r="L12109">
        <v>1085000</v>
      </c>
      <c r="M12109" t="s">
        <v>6042</v>
      </c>
    </row>
    <row r="12110" spans="1:13">
      <c r="A12110">
        <v>16796</v>
      </c>
      <c r="B12110" t="s">
        <v>26</v>
      </c>
      <c r="C12110" s="16" t="s">
        <v>19664</v>
      </c>
      <c r="D12110">
        <f t="shared" si="0"/>
        <v>31</v>
      </c>
      <c r="E12110" t="str">
        <f t="shared" si="1"/>
        <v>980,000</v>
      </c>
      <c r="F12110" t="str">
        <f t="shared" si="2"/>
        <v/>
      </c>
      <c r="G12110" t="str">
        <f t="shared" si="3"/>
        <v>980,000</v>
      </c>
      <c r="H12110" t="s">
        <v>96</v>
      </c>
      <c r="J12110" t="s">
        <v>73</v>
      </c>
      <c r="K12110" t="s">
        <v>101</v>
      </c>
      <c r="L12110">
        <v>980000</v>
      </c>
      <c r="M12110" t="s">
        <v>5927</v>
      </c>
    </row>
    <row r="12111" spans="1:13">
      <c r="A12111">
        <v>16797</v>
      </c>
      <c r="B12111" t="s">
        <v>26</v>
      </c>
      <c r="C12111" s="16" t="s">
        <v>19665</v>
      </c>
      <c r="D12111">
        <f t="shared" si="0"/>
        <v>31</v>
      </c>
      <c r="E12111" t="str">
        <f t="shared" si="1"/>
        <v>725,000</v>
      </c>
      <c r="F12111" t="str">
        <f t="shared" si="2"/>
        <v/>
      </c>
      <c r="G12111" t="str">
        <f t="shared" si="3"/>
        <v>725,000</v>
      </c>
      <c r="H12111" t="s">
        <v>96</v>
      </c>
      <c r="J12111" t="s">
        <v>73</v>
      </c>
      <c r="K12111" t="s">
        <v>101</v>
      </c>
      <c r="L12111">
        <v>725000</v>
      </c>
      <c r="M12111" t="s">
        <v>5716</v>
      </c>
    </row>
    <row r="12112" spans="1:13">
      <c r="A12112">
        <v>16798</v>
      </c>
      <c r="B12112" t="s">
        <v>26</v>
      </c>
      <c r="C12112" s="16" t="s">
        <v>19666</v>
      </c>
      <c r="D12112">
        <f t="shared" si="0"/>
        <v>31</v>
      </c>
      <c r="E12112" t="str">
        <f t="shared" si="1"/>
        <v>480,000</v>
      </c>
      <c r="F12112" t="str">
        <f t="shared" si="2"/>
        <v/>
      </c>
      <c r="G12112" t="str">
        <f t="shared" si="3"/>
        <v>480,000</v>
      </c>
      <c r="H12112" t="s">
        <v>96</v>
      </c>
      <c r="J12112" t="s">
        <v>73</v>
      </c>
      <c r="K12112" t="s">
        <v>101</v>
      </c>
      <c r="L12112">
        <v>480000</v>
      </c>
      <c r="M12112" t="s">
        <v>5135</v>
      </c>
    </row>
    <row r="12113" spans="1:13">
      <c r="A12113">
        <v>16799</v>
      </c>
      <c r="B12113" t="s">
        <v>26</v>
      </c>
      <c r="C12113" s="16" t="s">
        <v>19667</v>
      </c>
      <c r="D12113">
        <f t="shared" si="0"/>
        <v>31</v>
      </c>
      <c r="E12113" t="str">
        <f t="shared" si="1"/>
        <v>450,000</v>
      </c>
      <c r="F12113" t="str">
        <f t="shared" si="2"/>
        <v/>
      </c>
      <c r="G12113" t="str">
        <f t="shared" si="3"/>
        <v>450,000</v>
      </c>
      <c r="H12113" t="s">
        <v>96</v>
      </c>
      <c r="J12113" t="s">
        <v>73</v>
      </c>
      <c r="K12113" t="s">
        <v>101</v>
      </c>
      <c r="L12113">
        <v>450000</v>
      </c>
      <c r="M12113" t="s">
        <v>5298</v>
      </c>
    </row>
    <row r="12114" spans="1:13">
      <c r="A12114">
        <v>16800</v>
      </c>
      <c r="B12114" t="s">
        <v>26</v>
      </c>
      <c r="C12114" s="16" t="s">
        <v>19668</v>
      </c>
      <c r="D12114">
        <f t="shared" si="0"/>
        <v>31</v>
      </c>
      <c r="E12114" t="str">
        <f t="shared" si="1"/>
        <v>450,000</v>
      </c>
      <c r="F12114" t="str">
        <f t="shared" si="2"/>
        <v/>
      </c>
      <c r="G12114" t="str">
        <f t="shared" si="3"/>
        <v>450,000</v>
      </c>
      <c r="H12114" t="s">
        <v>96</v>
      </c>
      <c r="J12114" t="s">
        <v>73</v>
      </c>
      <c r="K12114" t="s">
        <v>101</v>
      </c>
      <c r="L12114">
        <v>450000</v>
      </c>
      <c r="M12114" t="s">
        <v>5741</v>
      </c>
    </row>
    <row r="12115" spans="1:13">
      <c r="A12115">
        <v>16801</v>
      </c>
      <c r="B12115" t="s">
        <v>26</v>
      </c>
      <c r="C12115" s="16" t="s">
        <v>19669</v>
      </c>
      <c r="D12115">
        <f t="shared" si="0"/>
        <v>31</v>
      </c>
      <c r="E12115" t="str">
        <f t="shared" si="1"/>
        <v>437,000</v>
      </c>
      <c r="F12115" t="str">
        <f t="shared" si="2"/>
        <v/>
      </c>
      <c r="G12115" t="str">
        <f t="shared" si="3"/>
        <v>437,000</v>
      </c>
      <c r="H12115" t="s">
        <v>96</v>
      </c>
      <c r="J12115" t="s">
        <v>73</v>
      </c>
      <c r="K12115" t="s">
        <v>101</v>
      </c>
      <c r="L12115">
        <v>437000</v>
      </c>
      <c r="M12115" t="s">
        <v>5578</v>
      </c>
    </row>
    <row r="12116" spans="1:13">
      <c r="A12116">
        <v>16802</v>
      </c>
      <c r="B12116" t="s">
        <v>26</v>
      </c>
      <c r="C12116" s="16" t="s">
        <v>19670</v>
      </c>
      <c r="D12116">
        <f t="shared" si="0"/>
        <v>31</v>
      </c>
      <c r="E12116" t="str">
        <f t="shared" si="1"/>
        <v>410,000</v>
      </c>
      <c r="F12116" t="str">
        <f t="shared" si="2"/>
        <v/>
      </c>
      <c r="G12116" t="str">
        <f t="shared" si="3"/>
        <v>410,000</v>
      </c>
      <c r="H12116" t="s">
        <v>96</v>
      </c>
      <c r="J12116" t="s">
        <v>73</v>
      </c>
      <c r="K12116" t="s">
        <v>101</v>
      </c>
      <c r="L12116">
        <v>410000</v>
      </c>
      <c r="M12116" t="s">
        <v>5274</v>
      </c>
    </row>
    <row r="12117" spans="1:13">
      <c r="A12117">
        <v>16803</v>
      </c>
      <c r="B12117" t="s">
        <v>26</v>
      </c>
      <c r="C12117" s="16" t="s">
        <v>19671</v>
      </c>
      <c r="D12117">
        <f t="shared" si="0"/>
        <v>31</v>
      </c>
      <c r="E12117" t="str">
        <f t="shared" si="1"/>
        <v>408,000</v>
      </c>
      <c r="F12117" t="str">
        <f t="shared" si="2"/>
        <v/>
      </c>
      <c r="G12117" t="str">
        <f t="shared" si="3"/>
        <v>408,000</v>
      </c>
      <c r="H12117" t="s">
        <v>96</v>
      </c>
      <c r="J12117" t="s">
        <v>73</v>
      </c>
      <c r="K12117" t="s">
        <v>101</v>
      </c>
      <c r="L12117">
        <v>408000</v>
      </c>
      <c r="M12117" t="s">
        <v>5941</v>
      </c>
    </row>
    <row r="12118" spans="1:13">
      <c r="A12118">
        <v>16804</v>
      </c>
      <c r="B12118" t="s">
        <v>26</v>
      </c>
      <c r="C12118" s="16" t="s">
        <v>19672</v>
      </c>
      <c r="D12118">
        <f t="shared" si="0"/>
        <v>31</v>
      </c>
      <c r="E12118" t="str">
        <f t="shared" si="1"/>
        <v>347,000</v>
      </c>
      <c r="F12118" t="str">
        <f t="shared" si="2"/>
        <v/>
      </c>
      <c r="G12118" t="str">
        <f t="shared" si="3"/>
        <v>347,000</v>
      </c>
      <c r="H12118" t="s">
        <v>96</v>
      </c>
      <c r="J12118" t="s">
        <v>73</v>
      </c>
      <c r="K12118" t="s">
        <v>101</v>
      </c>
      <c r="L12118">
        <v>347000</v>
      </c>
      <c r="M12118" t="s">
        <v>5698</v>
      </c>
    </row>
    <row r="12119" spans="1:13">
      <c r="A12119">
        <v>16805</v>
      </c>
      <c r="B12119" t="s">
        <v>26</v>
      </c>
      <c r="C12119" s="16" t="s">
        <v>19673</v>
      </c>
      <c r="D12119">
        <f t="shared" si="0"/>
        <v>31</v>
      </c>
      <c r="E12119" t="str">
        <f t="shared" si="1"/>
        <v>200,000</v>
      </c>
      <c r="F12119" t="str">
        <f t="shared" si="2"/>
        <v/>
      </c>
      <c r="G12119" t="str">
        <f t="shared" si="3"/>
        <v>200,000</v>
      </c>
      <c r="H12119" t="s">
        <v>96</v>
      </c>
      <c r="J12119" t="s">
        <v>73</v>
      </c>
      <c r="K12119" t="s">
        <v>101</v>
      </c>
      <c r="L12119">
        <v>200000</v>
      </c>
      <c r="M12119" t="s">
        <v>5640</v>
      </c>
    </row>
    <row r="12120" spans="1:13">
      <c r="A12120">
        <v>16806</v>
      </c>
      <c r="B12120" t="s">
        <v>26</v>
      </c>
      <c r="C12120" s="16" t="s">
        <v>19674</v>
      </c>
      <c r="D12120">
        <f t="shared" si="0"/>
        <v>31</v>
      </c>
      <c r="E12120" t="str">
        <f t="shared" si="1"/>
        <v>340,000</v>
      </c>
      <c r="F12120" t="str">
        <f t="shared" si="2"/>
        <v/>
      </c>
      <c r="G12120" t="str">
        <f t="shared" si="3"/>
        <v>340,000</v>
      </c>
      <c r="H12120" t="s">
        <v>96</v>
      </c>
      <c r="J12120" t="s">
        <v>73</v>
      </c>
      <c r="K12120" t="s">
        <v>101</v>
      </c>
      <c r="L12120">
        <v>340000</v>
      </c>
      <c r="M12120" t="s">
        <v>19441</v>
      </c>
    </row>
    <row r="12121" spans="1:13">
      <c r="A12121">
        <v>16808</v>
      </c>
      <c r="B12121" t="s">
        <v>26</v>
      </c>
      <c r="C12121" s="16" t="s">
        <v>19675</v>
      </c>
      <c r="D12121">
        <f t="shared" si="0"/>
        <v>31</v>
      </c>
      <c r="E12121" t="str">
        <f t="shared" si="1"/>
        <v>2,900,000</v>
      </c>
      <c r="F12121" t="str">
        <f t="shared" si="2"/>
        <v/>
      </c>
      <c r="G12121" t="str">
        <f t="shared" si="3"/>
        <v>2,900,000</v>
      </c>
      <c r="H12121" t="s">
        <v>96</v>
      </c>
      <c r="J12121" t="s">
        <v>75</v>
      </c>
      <c r="K12121" t="s">
        <v>101</v>
      </c>
      <c r="L12121">
        <v>2900000</v>
      </c>
      <c r="M12121" t="s">
        <v>4754</v>
      </c>
    </row>
    <row r="12122" spans="1:13">
      <c r="A12122">
        <v>16809</v>
      </c>
      <c r="B12122" t="s">
        <v>26</v>
      </c>
      <c r="C12122" s="16" t="s">
        <v>19676</v>
      </c>
      <c r="D12122">
        <f t="shared" si="0"/>
        <v>31</v>
      </c>
      <c r="E12122" t="str">
        <f t="shared" si="1"/>
        <v>1,500,000</v>
      </c>
      <c r="F12122" t="str">
        <f t="shared" si="2"/>
        <v/>
      </c>
      <c r="G12122" t="str">
        <f t="shared" si="3"/>
        <v>1,500,000</v>
      </c>
      <c r="H12122" t="s">
        <v>96</v>
      </c>
      <c r="J12122" t="s">
        <v>75</v>
      </c>
      <c r="K12122" t="s">
        <v>101</v>
      </c>
      <c r="L12122">
        <v>1500000</v>
      </c>
      <c r="M12122" t="s">
        <v>5349</v>
      </c>
    </row>
    <row r="12123" spans="1:13">
      <c r="A12123">
        <v>16810</v>
      </c>
      <c r="B12123" t="s">
        <v>26</v>
      </c>
      <c r="C12123" s="16" t="s">
        <v>19677</v>
      </c>
      <c r="D12123">
        <f t="shared" si="0"/>
        <v>31</v>
      </c>
      <c r="E12123" t="str">
        <f t="shared" si="1"/>
        <v>1,330,000</v>
      </c>
      <c r="F12123" t="str">
        <f t="shared" si="2"/>
        <v/>
      </c>
      <c r="G12123" t="str">
        <f t="shared" si="3"/>
        <v>1,330,000</v>
      </c>
      <c r="H12123" t="s">
        <v>96</v>
      </c>
      <c r="J12123" t="s">
        <v>75</v>
      </c>
      <c r="K12123" t="s">
        <v>101</v>
      </c>
      <c r="L12123">
        <v>1330000</v>
      </c>
      <c r="M12123" t="s">
        <v>5851</v>
      </c>
    </row>
    <row r="12124" spans="1:13">
      <c r="A12124">
        <v>16811</v>
      </c>
      <c r="B12124" t="s">
        <v>26</v>
      </c>
      <c r="C12124" s="16" t="s">
        <v>19678</v>
      </c>
      <c r="D12124">
        <f t="shared" si="0"/>
        <v>31</v>
      </c>
      <c r="E12124" t="str">
        <f t="shared" si="1"/>
        <v>1,300,000</v>
      </c>
      <c r="F12124" t="str">
        <f t="shared" si="2"/>
        <v/>
      </c>
      <c r="G12124" t="str">
        <f t="shared" si="3"/>
        <v>1,300,000</v>
      </c>
      <c r="H12124" t="s">
        <v>96</v>
      </c>
      <c r="J12124" t="s">
        <v>75</v>
      </c>
      <c r="K12124" t="s">
        <v>101</v>
      </c>
      <c r="L12124">
        <v>1300000</v>
      </c>
      <c r="M12124" t="s">
        <v>5556</v>
      </c>
    </row>
    <row r="12125" spans="1:13">
      <c r="A12125">
        <v>16812</v>
      </c>
      <c r="B12125" t="s">
        <v>26</v>
      </c>
      <c r="C12125" s="16" t="s">
        <v>19679</v>
      </c>
      <c r="D12125">
        <f t="shared" si="0"/>
        <v>31</v>
      </c>
      <c r="E12125" t="str">
        <f t="shared" si="1"/>
        <v>1,200,000</v>
      </c>
      <c r="F12125" t="str">
        <f t="shared" si="2"/>
        <v/>
      </c>
      <c r="G12125" t="str">
        <f t="shared" si="3"/>
        <v>1,200,000</v>
      </c>
      <c r="H12125" t="s">
        <v>96</v>
      </c>
      <c r="J12125" t="s">
        <v>75</v>
      </c>
      <c r="K12125" t="s">
        <v>101</v>
      </c>
      <c r="L12125">
        <v>1200000</v>
      </c>
      <c r="M12125" t="s">
        <v>15015</v>
      </c>
    </row>
    <row r="12126" spans="1:13">
      <c r="A12126">
        <v>16813</v>
      </c>
      <c r="B12126" t="s">
        <v>26</v>
      </c>
      <c r="C12126" s="16" t="s">
        <v>19680</v>
      </c>
      <c r="D12126">
        <f t="shared" si="0"/>
        <v>31</v>
      </c>
      <c r="E12126" t="str">
        <f t="shared" si="1"/>
        <v>1,000,000</v>
      </c>
      <c r="F12126" t="str">
        <f t="shared" si="2"/>
        <v/>
      </c>
      <c r="G12126" t="str">
        <f t="shared" si="3"/>
        <v>1,000,000</v>
      </c>
      <c r="H12126" t="s">
        <v>96</v>
      </c>
      <c r="J12126" t="s">
        <v>75</v>
      </c>
      <c r="K12126" t="s">
        <v>101</v>
      </c>
      <c r="L12126">
        <v>1000000</v>
      </c>
      <c r="M12126" t="s">
        <v>5160</v>
      </c>
    </row>
    <row r="12127" spans="1:13">
      <c r="A12127">
        <v>16814</v>
      </c>
      <c r="B12127" t="s">
        <v>26</v>
      </c>
      <c r="C12127" s="16" t="s">
        <v>19681</v>
      </c>
      <c r="D12127">
        <f t="shared" si="0"/>
        <v>31</v>
      </c>
      <c r="E12127" t="str">
        <f t="shared" si="1"/>
        <v>500,000</v>
      </c>
      <c r="F12127" t="str">
        <f t="shared" si="2"/>
        <v/>
      </c>
      <c r="G12127" t="str">
        <f t="shared" si="3"/>
        <v>500,000</v>
      </c>
      <c r="H12127" t="s">
        <v>96</v>
      </c>
      <c r="J12127" t="s">
        <v>75</v>
      </c>
      <c r="K12127" t="s">
        <v>101</v>
      </c>
      <c r="L12127">
        <v>500000</v>
      </c>
      <c r="M12127" t="s">
        <v>5259</v>
      </c>
    </row>
    <row r="12128" spans="1:13">
      <c r="A12128">
        <v>16815</v>
      </c>
      <c r="B12128" t="s">
        <v>26</v>
      </c>
      <c r="C12128" s="16" t="s">
        <v>19682</v>
      </c>
      <c r="D12128">
        <f t="shared" si="0"/>
        <v>31</v>
      </c>
      <c r="E12128" t="str">
        <f t="shared" si="1"/>
        <v>455,000</v>
      </c>
      <c r="F12128" t="str">
        <f t="shared" si="2"/>
        <v/>
      </c>
      <c r="G12128" t="str">
        <f t="shared" si="3"/>
        <v>455,000</v>
      </c>
      <c r="H12128" t="s">
        <v>96</v>
      </c>
      <c r="J12128" t="s">
        <v>75</v>
      </c>
      <c r="K12128" t="s">
        <v>101</v>
      </c>
      <c r="L12128">
        <v>455000</v>
      </c>
      <c r="M12128" t="s">
        <v>19683</v>
      </c>
    </row>
    <row r="12129" spans="1:13">
      <c r="A12129">
        <v>16816</v>
      </c>
      <c r="B12129" t="s">
        <v>26</v>
      </c>
      <c r="C12129" s="16" t="s">
        <v>19684</v>
      </c>
      <c r="D12129">
        <f t="shared" si="0"/>
        <v>31</v>
      </c>
      <c r="E12129" t="str">
        <f t="shared" si="1"/>
        <v>425,000</v>
      </c>
      <c r="F12129" t="str">
        <f t="shared" si="2"/>
        <v/>
      </c>
      <c r="G12129" t="str">
        <f t="shared" si="3"/>
        <v>425,000</v>
      </c>
      <c r="H12129" t="s">
        <v>96</v>
      </c>
      <c r="J12129" t="s">
        <v>75</v>
      </c>
      <c r="K12129" t="s">
        <v>101</v>
      </c>
      <c r="L12129">
        <v>425000</v>
      </c>
      <c r="M12129" t="s">
        <v>5888</v>
      </c>
    </row>
    <row r="12130" spans="1:13">
      <c r="A12130">
        <v>16817</v>
      </c>
      <c r="B12130" t="s">
        <v>26</v>
      </c>
      <c r="C12130" s="16" t="s">
        <v>19685</v>
      </c>
      <c r="D12130">
        <f t="shared" si="0"/>
        <v>31</v>
      </c>
      <c r="E12130" t="str">
        <f t="shared" si="1"/>
        <v>400,000</v>
      </c>
      <c r="F12130" t="str">
        <f t="shared" si="2"/>
        <v/>
      </c>
      <c r="G12130" t="str">
        <f t="shared" si="3"/>
        <v>400,000</v>
      </c>
      <c r="H12130" t="s">
        <v>96</v>
      </c>
      <c r="J12130" t="s">
        <v>75</v>
      </c>
      <c r="K12130" t="s">
        <v>101</v>
      </c>
      <c r="L12130">
        <v>400000</v>
      </c>
      <c r="M12130" t="s">
        <v>5423</v>
      </c>
    </row>
    <row r="12131" spans="1:13">
      <c r="A12131">
        <v>16818</v>
      </c>
      <c r="B12131" t="s">
        <v>26</v>
      </c>
      <c r="C12131" s="16" t="s">
        <v>19686</v>
      </c>
      <c r="D12131">
        <f t="shared" si="0"/>
        <v>31</v>
      </c>
      <c r="E12131" t="str">
        <f t="shared" si="1"/>
        <v>400,000</v>
      </c>
      <c r="F12131" t="str">
        <f t="shared" si="2"/>
        <v/>
      </c>
      <c r="G12131" t="str">
        <f t="shared" si="3"/>
        <v>400,000</v>
      </c>
      <c r="H12131" t="s">
        <v>96</v>
      </c>
      <c r="J12131" t="s">
        <v>75</v>
      </c>
      <c r="K12131" t="s">
        <v>101</v>
      </c>
      <c r="L12131">
        <v>400000</v>
      </c>
      <c r="M12131" t="s">
        <v>4899</v>
      </c>
    </row>
    <row r="12132" spans="1:13">
      <c r="A12132">
        <v>16819</v>
      </c>
      <c r="B12132" t="s">
        <v>26</v>
      </c>
      <c r="C12132" s="16" t="s">
        <v>19687</v>
      </c>
      <c r="D12132">
        <f t="shared" si="0"/>
        <v>31</v>
      </c>
      <c r="E12132" t="str">
        <f t="shared" si="1"/>
        <v>120,000</v>
      </c>
      <c r="F12132" t="str">
        <f t="shared" si="2"/>
        <v/>
      </c>
      <c r="G12132" t="str">
        <f t="shared" si="3"/>
        <v>120,000</v>
      </c>
      <c r="H12132" t="s">
        <v>96</v>
      </c>
      <c r="J12132" t="s">
        <v>75</v>
      </c>
      <c r="K12132" t="s">
        <v>101</v>
      </c>
      <c r="L12132">
        <v>120000</v>
      </c>
      <c r="M12132" t="s">
        <v>5852</v>
      </c>
    </row>
    <row r="12133" spans="1:13">
      <c r="A12133">
        <v>16820</v>
      </c>
      <c r="B12133" t="s">
        <v>26</v>
      </c>
      <c r="C12133" s="16" t="s">
        <v>19688</v>
      </c>
      <c r="D12133">
        <f t="shared" si="0"/>
        <v>31</v>
      </c>
      <c r="E12133" t="str">
        <f t="shared" si="1"/>
        <v>110,000</v>
      </c>
      <c r="F12133" t="str">
        <f t="shared" si="2"/>
        <v/>
      </c>
      <c r="G12133" t="str">
        <f t="shared" si="3"/>
        <v>110,000</v>
      </c>
      <c r="H12133" t="s">
        <v>96</v>
      </c>
      <c r="J12133" t="s">
        <v>75</v>
      </c>
      <c r="K12133" t="s">
        <v>101</v>
      </c>
      <c r="L12133">
        <v>110000</v>
      </c>
      <c r="M12133" t="s">
        <v>4571</v>
      </c>
    </row>
    <row r="12134" spans="1:13">
      <c r="A12134">
        <v>16821</v>
      </c>
      <c r="B12134" t="s">
        <v>26</v>
      </c>
      <c r="C12134" s="16" t="s">
        <v>19689</v>
      </c>
      <c r="D12134">
        <f t="shared" si="0"/>
        <v>31</v>
      </c>
      <c r="E12134" t="str">
        <f t="shared" si="1"/>
        <v>745,000</v>
      </c>
      <c r="F12134" t="str">
        <f t="shared" si="2"/>
        <v/>
      </c>
      <c r="G12134" t="str">
        <f t="shared" si="3"/>
        <v>745,000</v>
      </c>
      <c r="H12134" t="s">
        <v>96</v>
      </c>
      <c r="J12134" t="s">
        <v>75</v>
      </c>
      <c r="K12134" t="s">
        <v>101</v>
      </c>
      <c r="L12134">
        <v>745000</v>
      </c>
      <c r="M12134" t="s">
        <v>19441</v>
      </c>
    </row>
    <row r="12135" spans="1:13">
      <c r="A12135">
        <v>16823</v>
      </c>
      <c r="B12135" t="s">
        <v>26</v>
      </c>
      <c r="C12135" s="16" t="s">
        <v>19690</v>
      </c>
      <c r="D12135">
        <f t="shared" si="0"/>
        <v>31</v>
      </c>
      <c r="E12135" t="str">
        <f t="shared" si="1"/>
        <v>2,060,000</v>
      </c>
      <c r="F12135" t="str">
        <f t="shared" si="2"/>
        <v/>
      </c>
      <c r="G12135" t="str">
        <f t="shared" si="3"/>
        <v>2,060,000</v>
      </c>
      <c r="H12135" t="s">
        <v>96</v>
      </c>
      <c r="J12135" t="s">
        <v>76</v>
      </c>
      <c r="K12135" t="s">
        <v>101</v>
      </c>
      <c r="L12135">
        <v>2060000</v>
      </c>
      <c r="M12135" t="s">
        <v>6081</v>
      </c>
    </row>
    <row r="12136" spans="1:13">
      <c r="A12136">
        <v>16824</v>
      </c>
      <c r="B12136" t="s">
        <v>26</v>
      </c>
      <c r="C12136" s="16" t="s">
        <v>19691</v>
      </c>
      <c r="D12136">
        <f t="shared" si="0"/>
        <v>31</v>
      </c>
      <c r="E12136" t="str">
        <f t="shared" si="1"/>
        <v>1,750,000</v>
      </c>
      <c r="F12136" t="str">
        <f t="shared" si="2"/>
        <v/>
      </c>
      <c r="G12136" t="str">
        <f t="shared" si="3"/>
        <v>1,750,000</v>
      </c>
      <c r="H12136" t="s">
        <v>96</v>
      </c>
      <c r="J12136" t="s">
        <v>76</v>
      </c>
      <c r="K12136" t="s">
        <v>101</v>
      </c>
      <c r="L12136">
        <v>1750000</v>
      </c>
      <c r="M12136" t="s">
        <v>5436</v>
      </c>
    </row>
    <row r="12137" spans="1:13">
      <c r="A12137">
        <v>16825</v>
      </c>
      <c r="B12137" t="s">
        <v>26</v>
      </c>
      <c r="C12137" s="16" t="s">
        <v>19692</v>
      </c>
      <c r="D12137">
        <f t="shared" si="0"/>
        <v>31</v>
      </c>
      <c r="E12137" t="str">
        <f t="shared" si="1"/>
        <v>1,400,000</v>
      </c>
      <c r="F12137" t="str">
        <f t="shared" si="2"/>
        <v/>
      </c>
      <c r="G12137" t="str">
        <f t="shared" si="3"/>
        <v>1,400,000</v>
      </c>
      <c r="H12137" t="s">
        <v>96</v>
      </c>
      <c r="J12137" t="s">
        <v>76</v>
      </c>
      <c r="K12137" t="s">
        <v>101</v>
      </c>
      <c r="L12137">
        <v>1400000</v>
      </c>
      <c r="M12137" t="s">
        <v>6194</v>
      </c>
    </row>
    <row r="12138" spans="1:13">
      <c r="A12138">
        <v>16826</v>
      </c>
      <c r="B12138" t="s">
        <v>26</v>
      </c>
      <c r="C12138" s="16" t="s">
        <v>19693</v>
      </c>
      <c r="D12138">
        <f t="shared" si="0"/>
        <v>31</v>
      </c>
      <c r="E12138" t="str">
        <f t="shared" si="1"/>
        <v>1,100,000</v>
      </c>
      <c r="F12138" t="str">
        <f t="shared" si="2"/>
        <v/>
      </c>
      <c r="G12138" t="str">
        <f t="shared" si="3"/>
        <v>1,100,000</v>
      </c>
      <c r="H12138" t="s">
        <v>96</v>
      </c>
      <c r="J12138" t="s">
        <v>76</v>
      </c>
      <c r="K12138" t="s">
        <v>101</v>
      </c>
      <c r="L12138">
        <v>1100000</v>
      </c>
      <c r="M12138" t="s">
        <v>5264</v>
      </c>
    </row>
    <row r="12139" spans="1:13">
      <c r="A12139">
        <v>16827</v>
      </c>
      <c r="B12139" t="s">
        <v>26</v>
      </c>
      <c r="C12139" s="16" t="s">
        <v>19694</v>
      </c>
      <c r="D12139">
        <f t="shared" si="0"/>
        <v>31</v>
      </c>
      <c r="E12139" t="str">
        <f t="shared" si="1"/>
        <v>900,000</v>
      </c>
      <c r="F12139" t="str">
        <f t="shared" si="2"/>
        <v/>
      </c>
      <c r="G12139" t="str">
        <f t="shared" si="3"/>
        <v>900,000</v>
      </c>
      <c r="H12139" t="s">
        <v>96</v>
      </c>
      <c r="J12139" t="s">
        <v>76</v>
      </c>
      <c r="K12139" t="s">
        <v>101</v>
      </c>
      <c r="L12139">
        <v>900000</v>
      </c>
      <c r="M12139" t="s">
        <v>5463</v>
      </c>
    </row>
    <row r="12140" spans="1:13">
      <c r="A12140">
        <v>16828</v>
      </c>
      <c r="B12140" t="s">
        <v>26</v>
      </c>
      <c r="C12140" s="16" t="s">
        <v>19695</v>
      </c>
      <c r="D12140">
        <f t="shared" si="0"/>
        <v>31</v>
      </c>
      <c r="E12140" t="str">
        <f t="shared" si="1"/>
        <v>875,000</v>
      </c>
      <c r="F12140" t="str">
        <f t="shared" si="2"/>
        <v/>
      </c>
      <c r="G12140" t="str">
        <f t="shared" si="3"/>
        <v>875,000</v>
      </c>
      <c r="H12140" t="s">
        <v>96</v>
      </c>
      <c r="J12140" t="s">
        <v>76</v>
      </c>
      <c r="K12140" t="s">
        <v>101</v>
      </c>
      <c r="L12140">
        <v>875000</v>
      </c>
      <c r="M12140" t="s">
        <v>5601</v>
      </c>
    </row>
    <row r="12141" spans="1:13">
      <c r="A12141">
        <v>16829</v>
      </c>
      <c r="B12141" t="s">
        <v>26</v>
      </c>
      <c r="C12141" s="16" t="s">
        <v>19340</v>
      </c>
      <c r="D12141">
        <f t="shared" si="0"/>
        <v>31</v>
      </c>
      <c r="E12141" t="str">
        <f t="shared" si="1"/>
        <v>675,000</v>
      </c>
      <c r="F12141" t="str">
        <f t="shared" si="2"/>
        <v/>
      </c>
      <c r="G12141" t="str">
        <f t="shared" si="3"/>
        <v>675,000</v>
      </c>
      <c r="H12141" t="s">
        <v>96</v>
      </c>
      <c r="J12141" t="s">
        <v>76</v>
      </c>
      <c r="K12141" t="s">
        <v>101</v>
      </c>
      <c r="L12141">
        <v>675000</v>
      </c>
      <c r="M12141" t="s">
        <v>6065</v>
      </c>
    </row>
    <row r="12142" spans="1:13">
      <c r="A12142">
        <v>16830</v>
      </c>
      <c r="B12142" t="s">
        <v>26</v>
      </c>
      <c r="C12142" s="16" t="s">
        <v>19696</v>
      </c>
      <c r="D12142">
        <f t="shared" si="0"/>
        <v>31</v>
      </c>
      <c r="E12142" t="str">
        <f t="shared" si="1"/>
        <v>600,000</v>
      </c>
      <c r="F12142" t="str">
        <f t="shared" si="2"/>
        <v/>
      </c>
      <c r="G12142" t="str">
        <f t="shared" si="3"/>
        <v>600,000</v>
      </c>
      <c r="H12142" t="s">
        <v>96</v>
      </c>
      <c r="J12142" t="s">
        <v>76</v>
      </c>
      <c r="K12142" t="s">
        <v>101</v>
      </c>
      <c r="L12142">
        <v>600000</v>
      </c>
      <c r="M12142" t="s">
        <v>4578</v>
      </c>
    </row>
    <row r="12143" spans="1:13">
      <c r="A12143">
        <v>16831</v>
      </c>
      <c r="B12143" t="s">
        <v>26</v>
      </c>
      <c r="C12143" s="16" t="s">
        <v>19697</v>
      </c>
      <c r="D12143">
        <f t="shared" si="0"/>
        <v>31</v>
      </c>
      <c r="E12143" t="str">
        <f t="shared" si="1"/>
        <v>550,000</v>
      </c>
      <c r="F12143" t="str">
        <f t="shared" si="2"/>
        <v/>
      </c>
      <c r="G12143" t="str">
        <f t="shared" si="3"/>
        <v>550,000</v>
      </c>
      <c r="H12143" t="s">
        <v>96</v>
      </c>
      <c r="J12143" t="s">
        <v>76</v>
      </c>
      <c r="K12143" t="s">
        <v>101</v>
      </c>
      <c r="L12143">
        <v>550000</v>
      </c>
      <c r="M12143" t="s">
        <v>5017</v>
      </c>
    </row>
    <row r="12144" spans="1:13">
      <c r="A12144">
        <v>16832</v>
      </c>
      <c r="B12144" t="s">
        <v>26</v>
      </c>
      <c r="C12144" s="16" t="s">
        <v>19698</v>
      </c>
      <c r="D12144">
        <f t="shared" si="0"/>
        <v>31</v>
      </c>
      <c r="E12144" t="str">
        <f t="shared" si="1"/>
        <v>468,000</v>
      </c>
      <c r="F12144" t="str">
        <f t="shared" si="2"/>
        <v/>
      </c>
      <c r="G12144" t="str">
        <f t="shared" si="3"/>
        <v>468,000</v>
      </c>
      <c r="H12144" t="s">
        <v>96</v>
      </c>
      <c r="J12144" t="s">
        <v>76</v>
      </c>
      <c r="K12144" t="s">
        <v>101</v>
      </c>
      <c r="L12144">
        <v>468000</v>
      </c>
      <c r="M12144" t="s">
        <v>5713</v>
      </c>
    </row>
    <row r="12145" spans="1:13">
      <c r="A12145">
        <v>16833</v>
      </c>
      <c r="B12145" t="s">
        <v>26</v>
      </c>
      <c r="C12145" s="16" t="s">
        <v>19699</v>
      </c>
      <c r="D12145">
        <f t="shared" si="0"/>
        <v>31</v>
      </c>
      <c r="E12145" t="str">
        <f t="shared" si="1"/>
        <v>430,000</v>
      </c>
      <c r="F12145" t="str">
        <f t="shared" si="2"/>
        <v/>
      </c>
      <c r="G12145" t="str">
        <f t="shared" si="3"/>
        <v>430,000</v>
      </c>
      <c r="H12145" t="s">
        <v>96</v>
      </c>
      <c r="J12145" t="s">
        <v>76</v>
      </c>
      <c r="K12145" t="s">
        <v>101</v>
      </c>
      <c r="L12145">
        <v>430000</v>
      </c>
      <c r="M12145" t="s">
        <v>4864</v>
      </c>
    </row>
    <row r="12146" spans="1:13">
      <c r="A12146">
        <v>16834</v>
      </c>
      <c r="B12146" t="s">
        <v>26</v>
      </c>
      <c r="C12146" s="16" t="s">
        <v>19700</v>
      </c>
      <c r="D12146">
        <f t="shared" si="0"/>
        <v>31</v>
      </c>
      <c r="E12146" t="str">
        <f t="shared" si="1"/>
        <v>350,000</v>
      </c>
      <c r="F12146" t="str">
        <f t="shared" si="2"/>
        <v/>
      </c>
      <c r="G12146" t="str">
        <f t="shared" si="3"/>
        <v>350,000</v>
      </c>
      <c r="H12146" t="s">
        <v>96</v>
      </c>
      <c r="J12146" t="s">
        <v>76</v>
      </c>
      <c r="K12146" t="s">
        <v>101</v>
      </c>
      <c r="L12146">
        <v>350000</v>
      </c>
      <c r="M12146" t="s">
        <v>5317</v>
      </c>
    </row>
    <row r="12147" spans="1:13">
      <c r="A12147">
        <v>16835</v>
      </c>
      <c r="B12147" t="s">
        <v>26</v>
      </c>
      <c r="C12147" s="16" t="s">
        <v>19701</v>
      </c>
      <c r="D12147">
        <f t="shared" si="0"/>
        <v>31</v>
      </c>
      <c r="E12147" t="str">
        <f t="shared" si="1"/>
        <v>175,000</v>
      </c>
      <c r="F12147" t="str">
        <f t="shared" si="2"/>
        <v/>
      </c>
      <c r="G12147" t="str">
        <f t="shared" si="3"/>
        <v>175,000</v>
      </c>
      <c r="H12147" t="s">
        <v>96</v>
      </c>
      <c r="J12147" t="s">
        <v>76</v>
      </c>
      <c r="K12147" t="s">
        <v>101</v>
      </c>
      <c r="L12147">
        <v>175000</v>
      </c>
      <c r="M12147" t="s">
        <v>4748</v>
      </c>
    </row>
    <row r="12148" spans="1:13">
      <c r="A12148">
        <v>16836</v>
      </c>
      <c r="B12148" t="s">
        <v>26</v>
      </c>
      <c r="C12148" s="16" t="s">
        <v>19702</v>
      </c>
      <c r="D12148">
        <f t="shared" si="0"/>
        <v>31</v>
      </c>
      <c r="E12148" t="str">
        <f t="shared" si="1"/>
        <v>130,000</v>
      </c>
      <c r="F12148" t="str">
        <f t="shared" si="2"/>
        <v/>
      </c>
      <c r="G12148" t="str">
        <f t="shared" si="3"/>
        <v>130,000</v>
      </c>
      <c r="H12148" t="s">
        <v>96</v>
      </c>
      <c r="J12148" t="s">
        <v>76</v>
      </c>
      <c r="K12148" t="s">
        <v>101</v>
      </c>
      <c r="L12148">
        <v>130000</v>
      </c>
      <c r="M12148" t="s">
        <v>5172</v>
      </c>
    </row>
    <row r="12149" spans="1:13">
      <c r="A12149">
        <v>16837</v>
      </c>
      <c r="B12149" t="s">
        <v>26</v>
      </c>
      <c r="C12149" s="16" t="s">
        <v>19585</v>
      </c>
      <c r="D12149">
        <f t="shared" si="0"/>
        <v>31</v>
      </c>
      <c r="E12149" t="str">
        <f t="shared" si="1"/>
        <v>370,000</v>
      </c>
      <c r="F12149" t="str">
        <f t="shared" si="2"/>
        <v/>
      </c>
      <c r="G12149" t="str">
        <f t="shared" si="3"/>
        <v>370,000</v>
      </c>
      <c r="H12149" t="s">
        <v>96</v>
      </c>
      <c r="J12149" t="s">
        <v>76</v>
      </c>
      <c r="K12149" t="s">
        <v>101</v>
      </c>
      <c r="L12149">
        <v>370000</v>
      </c>
      <c r="M12149" t="s">
        <v>19441</v>
      </c>
    </row>
    <row r="12150" spans="1:13">
      <c r="A12150">
        <v>16839</v>
      </c>
      <c r="B12150" t="s">
        <v>26</v>
      </c>
      <c r="C12150" s="16" t="s">
        <v>19703</v>
      </c>
      <c r="D12150">
        <f t="shared" si="0"/>
        <v>31</v>
      </c>
      <c r="E12150" t="str">
        <f t="shared" si="1"/>
        <v>2,000,000</v>
      </c>
      <c r="F12150" t="str">
        <f t="shared" si="2"/>
        <v/>
      </c>
      <c r="G12150" t="str">
        <f t="shared" si="3"/>
        <v>2,000,000</v>
      </c>
      <c r="H12150" t="s">
        <v>96</v>
      </c>
      <c r="J12150" t="s">
        <v>79</v>
      </c>
      <c r="K12150" t="s">
        <v>101</v>
      </c>
      <c r="L12150">
        <v>2000000</v>
      </c>
      <c r="M12150" t="s">
        <v>6048</v>
      </c>
    </row>
    <row r="12151" spans="1:13">
      <c r="A12151">
        <v>16840</v>
      </c>
      <c r="B12151" t="s">
        <v>26</v>
      </c>
      <c r="C12151" s="16" t="s">
        <v>19704</v>
      </c>
      <c r="D12151">
        <f t="shared" si="0"/>
        <v>31</v>
      </c>
      <c r="E12151" t="str">
        <f t="shared" si="1"/>
        <v>1,710,000</v>
      </c>
      <c r="F12151" t="str">
        <f t="shared" si="2"/>
        <v/>
      </c>
      <c r="G12151" t="str">
        <f t="shared" si="3"/>
        <v>1,710,000</v>
      </c>
      <c r="H12151" t="s">
        <v>96</v>
      </c>
      <c r="J12151" t="s">
        <v>79</v>
      </c>
      <c r="K12151" t="s">
        <v>101</v>
      </c>
      <c r="L12151">
        <v>1710000</v>
      </c>
      <c r="M12151" t="s">
        <v>5433</v>
      </c>
    </row>
    <row r="12152" spans="1:13">
      <c r="A12152">
        <v>16841</v>
      </c>
      <c r="B12152" t="s">
        <v>26</v>
      </c>
      <c r="C12152" s="16" t="s">
        <v>19705</v>
      </c>
      <c r="D12152">
        <f t="shared" si="0"/>
        <v>31</v>
      </c>
      <c r="E12152" t="str">
        <f t="shared" si="1"/>
        <v>1,550,000</v>
      </c>
      <c r="F12152" t="str">
        <f t="shared" si="2"/>
        <v/>
      </c>
      <c r="G12152" t="str">
        <f t="shared" si="3"/>
        <v>1,550,000</v>
      </c>
      <c r="H12152" t="s">
        <v>96</v>
      </c>
      <c r="J12152" t="s">
        <v>79</v>
      </c>
      <c r="K12152" t="s">
        <v>101</v>
      </c>
      <c r="L12152">
        <v>1550000</v>
      </c>
      <c r="M12152" t="s">
        <v>4726</v>
      </c>
    </row>
    <row r="12153" spans="1:13">
      <c r="A12153">
        <v>16842</v>
      </c>
      <c r="B12153" t="s">
        <v>26</v>
      </c>
      <c r="C12153" s="16" t="s">
        <v>19706</v>
      </c>
      <c r="D12153">
        <f t="shared" si="0"/>
        <v>31</v>
      </c>
      <c r="E12153" t="str">
        <f t="shared" si="1"/>
        <v>1,180,000</v>
      </c>
      <c r="F12153" t="str">
        <f t="shared" si="2"/>
        <v/>
      </c>
      <c r="G12153" t="str">
        <f t="shared" si="3"/>
        <v>1,180,000</v>
      </c>
      <c r="H12153" t="s">
        <v>96</v>
      </c>
      <c r="J12153" t="s">
        <v>79</v>
      </c>
      <c r="K12153" t="s">
        <v>101</v>
      </c>
      <c r="L12153">
        <v>1180000</v>
      </c>
      <c r="M12153" t="s">
        <v>4818</v>
      </c>
    </row>
    <row r="12154" spans="1:13">
      <c r="A12154">
        <v>16843</v>
      </c>
      <c r="B12154" t="s">
        <v>26</v>
      </c>
      <c r="C12154" s="16" t="s">
        <v>19707</v>
      </c>
      <c r="D12154">
        <f t="shared" si="0"/>
        <v>31</v>
      </c>
      <c r="E12154" t="str">
        <f t="shared" si="1"/>
        <v>1,100,000</v>
      </c>
      <c r="F12154" t="str">
        <f t="shared" si="2"/>
        <v/>
      </c>
      <c r="G12154" t="str">
        <f t="shared" si="3"/>
        <v>1,100,000</v>
      </c>
      <c r="H12154" t="s">
        <v>96</v>
      </c>
      <c r="J12154" t="s">
        <v>79</v>
      </c>
      <c r="K12154" t="s">
        <v>101</v>
      </c>
      <c r="L12154">
        <v>1100000</v>
      </c>
      <c r="M12154" t="s">
        <v>6175</v>
      </c>
    </row>
    <row r="12155" spans="1:13">
      <c r="A12155">
        <v>16844</v>
      </c>
      <c r="B12155" t="s">
        <v>26</v>
      </c>
      <c r="C12155" s="16" t="s">
        <v>19708</v>
      </c>
      <c r="D12155">
        <f t="shared" si="0"/>
        <v>31</v>
      </c>
      <c r="E12155" t="str">
        <f t="shared" si="1"/>
        <v>900,000</v>
      </c>
      <c r="F12155" t="str">
        <f t="shared" si="2"/>
        <v/>
      </c>
      <c r="G12155" t="str">
        <f t="shared" si="3"/>
        <v>900,000</v>
      </c>
      <c r="H12155" t="s">
        <v>96</v>
      </c>
      <c r="J12155" t="s">
        <v>79</v>
      </c>
      <c r="K12155" t="s">
        <v>101</v>
      </c>
      <c r="L12155">
        <v>900000</v>
      </c>
      <c r="M12155" t="s">
        <v>6168</v>
      </c>
    </row>
    <row r="12156" spans="1:13">
      <c r="A12156">
        <v>16845</v>
      </c>
      <c r="B12156" t="s">
        <v>26</v>
      </c>
      <c r="C12156" s="16" t="s">
        <v>19350</v>
      </c>
      <c r="D12156">
        <f t="shared" si="0"/>
        <v>31</v>
      </c>
      <c r="E12156" t="str">
        <f t="shared" si="1"/>
        <v>725,000</v>
      </c>
      <c r="F12156" t="str">
        <f t="shared" si="2"/>
        <v/>
      </c>
      <c r="G12156" t="str">
        <f t="shared" si="3"/>
        <v>725,000</v>
      </c>
      <c r="H12156" t="s">
        <v>96</v>
      </c>
      <c r="J12156" t="s">
        <v>79</v>
      </c>
      <c r="K12156" t="s">
        <v>101</v>
      </c>
      <c r="L12156">
        <v>725000</v>
      </c>
      <c r="M12156" t="s">
        <v>4873</v>
      </c>
    </row>
    <row r="12157" spans="1:13">
      <c r="A12157">
        <v>16846</v>
      </c>
      <c r="B12157" t="s">
        <v>26</v>
      </c>
      <c r="C12157" s="16" t="s">
        <v>19709</v>
      </c>
      <c r="D12157">
        <f t="shared" si="0"/>
        <v>31</v>
      </c>
      <c r="E12157" t="str">
        <f t="shared" si="1"/>
        <v>550,000</v>
      </c>
      <c r="F12157" t="str">
        <f t="shared" si="2"/>
        <v/>
      </c>
      <c r="G12157" t="str">
        <f t="shared" si="3"/>
        <v>550,000</v>
      </c>
      <c r="H12157" t="s">
        <v>96</v>
      </c>
      <c r="J12157" t="s">
        <v>79</v>
      </c>
      <c r="K12157" t="s">
        <v>101</v>
      </c>
      <c r="L12157">
        <v>550000</v>
      </c>
      <c r="M12157" t="s">
        <v>5292</v>
      </c>
    </row>
    <row r="12158" spans="1:13">
      <c r="A12158">
        <v>16847</v>
      </c>
      <c r="B12158" t="s">
        <v>26</v>
      </c>
      <c r="C12158" s="16" t="s">
        <v>19710</v>
      </c>
      <c r="D12158">
        <f t="shared" si="0"/>
        <v>31</v>
      </c>
      <c r="E12158" t="str">
        <f t="shared" si="1"/>
        <v>450,000</v>
      </c>
      <c r="F12158" t="str">
        <f t="shared" si="2"/>
        <v/>
      </c>
      <c r="G12158" t="str">
        <f t="shared" si="3"/>
        <v>450,000</v>
      </c>
      <c r="H12158" t="s">
        <v>96</v>
      </c>
      <c r="J12158" t="s">
        <v>79</v>
      </c>
      <c r="K12158" t="s">
        <v>101</v>
      </c>
      <c r="L12158">
        <v>450000</v>
      </c>
      <c r="M12158" t="s">
        <v>4878</v>
      </c>
    </row>
    <row r="12159" spans="1:13">
      <c r="A12159">
        <v>16848</v>
      </c>
      <c r="B12159" t="s">
        <v>26</v>
      </c>
      <c r="C12159" s="16" t="s">
        <v>19711</v>
      </c>
      <c r="D12159">
        <f t="shared" si="0"/>
        <v>31</v>
      </c>
      <c r="E12159" t="str">
        <f t="shared" si="1"/>
        <v>405,000</v>
      </c>
      <c r="F12159" t="str">
        <f t="shared" si="2"/>
        <v/>
      </c>
      <c r="G12159" t="str">
        <f t="shared" si="3"/>
        <v>405,000</v>
      </c>
      <c r="H12159" t="s">
        <v>96</v>
      </c>
      <c r="J12159" t="s">
        <v>79</v>
      </c>
      <c r="K12159" t="s">
        <v>101</v>
      </c>
      <c r="L12159">
        <v>405000</v>
      </c>
      <c r="M12159" t="s">
        <v>5585</v>
      </c>
    </row>
    <row r="12160" spans="1:13">
      <c r="A12160">
        <v>16849</v>
      </c>
      <c r="B12160" t="s">
        <v>26</v>
      </c>
      <c r="C12160" s="16" t="s">
        <v>19712</v>
      </c>
      <c r="D12160">
        <f t="shared" si="0"/>
        <v>31</v>
      </c>
      <c r="E12160" t="str">
        <f t="shared" si="1"/>
        <v>395,000</v>
      </c>
      <c r="F12160" t="str">
        <f t="shared" si="2"/>
        <v/>
      </c>
      <c r="G12160" t="str">
        <f t="shared" si="3"/>
        <v>395,000</v>
      </c>
      <c r="H12160" t="s">
        <v>96</v>
      </c>
      <c r="J12160" t="s">
        <v>79</v>
      </c>
      <c r="K12160" t="s">
        <v>101</v>
      </c>
      <c r="L12160">
        <v>395000</v>
      </c>
      <c r="M12160" t="s">
        <v>4527</v>
      </c>
    </row>
    <row r="12161" spans="1:13">
      <c r="A12161">
        <v>16850</v>
      </c>
      <c r="B12161" t="s">
        <v>26</v>
      </c>
      <c r="C12161" s="16" t="s">
        <v>19713</v>
      </c>
      <c r="D12161">
        <f t="shared" si="0"/>
        <v>31</v>
      </c>
      <c r="E12161" t="str">
        <f t="shared" si="1"/>
        <v>250,000</v>
      </c>
      <c r="F12161" t="str">
        <f t="shared" si="2"/>
        <v/>
      </c>
      <c r="G12161" t="str">
        <f t="shared" si="3"/>
        <v>250,000</v>
      </c>
      <c r="H12161" t="s">
        <v>96</v>
      </c>
      <c r="J12161" t="s">
        <v>79</v>
      </c>
      <c r="K12161" t="s">
        <v>101</v>
      </c>
      <c r="L12161">
        <v>250000</v>
      </c>
      <c r="M12161" t="s">
        <v>4813</v>
      </c>
    </row>
    <row r="12162" spans="1:13">
      <c r="A12162">
        <v>16851</v>
      </c>
      <c r="B12162" t="s">
        <v>26</v>
      </c>
      <c r="C12162" s="16" t="s">
        <v>19714</v>
      </c>
      <c r="D12162">
        <f t="shared" si="0"/>
        <v>31</v>
      </c>
      <c r="E12162" t="str">
        <f t="shared" si="1"/>
        <v>240,000</v>
      </c>
      <c r="F12162" t="str">
        <f t="shared" si="2"/>
        <v/>
      </c>
      <c r="G12162" t="str">
        <f t="shared" si="3"/>
        <v>240,000</v>
      </c>
      <c r="H12162" t="s">
        <v>96</v>
      </c>
      <c r="J12162" t="s">
        <v>79</v>
      </c>
      <c r="K12162" t="s">
        <v>101</v>
      </c>
      <c r="L12162">
        <v>240000</v>
      </c>
      <c r="M12162" t="s">
        <v>19441</v>
      </c>
    </row>
    <row r="12163" spans="1:13">
      <c r="A12163">
        <v>16853</v>
      </c>
      <c r="B12163" t="s">
        <v>26</v>
      </c>
      <c r="C12163" s="16" t="s">
        <v>19715</v>
      </c>
      <c r="D12163">
        <f t="shared" si="0"/>
        <v>31</v>
      </c>
      <c r="E12163" t="str">
        <f t="shared" si="1"/>
        <v>2,330,000</v>
      </c>
      <c r="F12163" t="str">
        <f t="shared" si="2"/>
        <v/>
      </c>
      <c r="G12163" t="str">
        <f t="shared" si="3"/>
        <v>2,330,000</v>
      </c>
      <c r="H12163" t="s">
        <v>96</v>
      </c>
      <c r="J12163" t="s">
        <v>81</v>
      </c>
      <c r="K12163" t="s">
        <v>101</v>
      </c>
      <c r="L12163">
        <v>2330000</v>
      </c>
      <c r="M12163" t="s">
        <v>6174</v>
      </c>
    </row>
    <row r="12164" spans="1:13">
      <c r="A12164">
        <v>16854</v>
      </c>
      <c r="B12164" t="s">
        <v>26</v>
      </c>
      <c r="C12164" s="16" t="s">
        <v>19716</v>
      </c>
      <c r="D12164">
        <f t="shared" si="0"/>
        <v>31</v>
      </c>
      <c r="E12164" t="str">
        <f t="shared" si="1"/>
        <v>2,250,000</v>
      </c>
      <c r="F12164" t="str">
        <f t="shared" si="2"/>
        <v/>
      </c>
      <c r="G12164" t="str">
        <f t="shared" si="3"/>
        <v>2,250,000</v>
      </c>
      <c r="H12164" t="s">
        <v>96</v>
      </c>
      <c r="J12164" t="s">
        <v>81</v>
      </c>
      <c r="K12164" t="s">
        <v>101</v>
      </c>
      <c r="L12164">
        <v>2250000</v>
      </c>
      <c r="M12164" t="s">
        <v>5802</v>
      </c>
    </row>
    <row r="12165" spans="1:13">
      <c r="A12165">
        <v>16855</v>
      </c>
      <c r="B12165" t="s">
        <v>26</v>
      </c>
      <c r="C12165" s="16" t="s">
        <v>19717</v>
      </c>
      <c r="D12165">
        <f t="shared" si="0"/>
        <v>31</v>
      </c>
      <c r="E12165" t="str">
        <f t="shared" si="1"/>
        <v>930,000</v>
      </c>
      <c r="F12165" t="str">
        <f t="shared" si="2"/>
        <v/>
      </c>
      <c r="G12165" t="str">
        <f t="shared" si="3"/>
        <v>930,000</v>
      </c>
      <c r="H12165" t="s">
        <v>96</v>
      </c>
      <c r="J12165" t="s">
        <v>81</v>
      </c>
      <c r="K12165" t="s">
        <v>101</v>
      </c>
      <c r="L12165">
        <v>930000</v>
      </c>
      <c r="M12165" t="s">
        <v>5515</v>
      </c>
    </row>
    <row r="12166" spans="1:13">
      <c r="A12166">
        <v>16856</v>
      </c>
      <c r="B12166" t="s">
        <v>26</v>
      </c>
      <c r="C12166" s="16" t="s">
        <v>19718</v>
      </c>
      <c r="D12166">
        <f t="shared" si="0"/>
        <v>31</v>
      </c>
      <c r="E12166" t="str">
        <f t="shared" si="1"/>
        <v>800,000</v>
      </c>
      <c r="F12166" t="str">
        <f t="shared" si="2"/>
        <v/>
      </c>
      <c r="G12166" t="str">
        <f t="shared" si="3"/>
        <v>800,000</v>
      </c>
      <c r="H12166" t="s">
        <v>96</v>
      </c>
      <c r="J12166" t="s">
        <v>81</v>
      </c>
      <c r="K12166" t="s">
        <v>101</v>
      </c>
      <c r="L12166">
        <v>800000</v>
      </c>
      <c r="M12166" t="s">
        <v>6114</v>
      </c>
    </row>
    <row r="12167" spans="1:13">
      <c r="A12167">
        <v>16857</v>
      </c>
      <c r="B12167" t="s">
        <v>26</v>
      </c>
      <c r="C12167" s="16" t="s">
        <v>19719</v>
      </c>
      <c r="D12167">
        <f t="shared" si="0"/>
        <v>31</v>
      </c>
      <c r="E12167" t="str">
        <f t="shared" si="1"/>
        <v>700,000</v>
      </c>
      <c r="F12167" t="str">
        <f t="shared" si="2"/>
        <v/>
      </c>
      <c r="G12167" t="str">
        <f t="shared" si="3"/>
        <v>700,000</v>
      </c>
      <c r="H12167" t="s">
        <v>96</v>
      </c>
      <c r="J12167" t="s">
        <v>81</v>
      </c>
      <c r="K12167" t="s">
        <v>101</v>
      </c>
      <c r="L12167">
        <v>700000</v>
      </c>
      <c r="M12167" t="s">
        <v>4651</v>
      </c>
    </row>
    <row r="12168" spans="1:13">
      <c r="A12168">
        <v>16858</v>
      </c>
      <c r="B12168" t="s">
        <v>26</v>
      </c>
      <c r="C12168" s="16" t="s">
        <v>19720</v>
      </c>
      <c r="D12168">
        <f t="shared" si="0"/>
        <v>31</v>
      </c>
      <c r="E12168" t="str">
        <f t="shared" si="1"/>
        <v>650,000</v>
      </c>
      <c r="F12168" t="str">
        <f t="shared" si="2"/>
        <v/>
      </c>
      <c r="G12168" t="str">
        <f t="shared" si="3"/>
        <v>650,000</v>
      </c>
      <c r="H12168" t="s">
        <v>96</v>
      </c>
      <c r="J12168" t="s">
        <v>81</v>
      </c>
      <c r="K12168" t="s">
        <v>101</v>
      </c>
      <c r="L12168">
        <v>650000</v>
      </c>
      <c r="M12168" t="s">
        <v>5003</v>
      </c>
    </row>
    <row r="12169" spans="1:13">
      <c r="A12169">
        <v>16859</v>
      </c>
      <c r="B12169" t="s">
        <v>26</v>
      </c>
      <c r="C12169" s="16" t="s">
        <v>19721</v>
      </c>
      <c r="D12169">
        <f t="shared" si="0"/>
        <v>31</v>
      </c>
      <c r="E12169" t="str">
        <f t="shared" si="1"/>
        <v>610,000</v>
      </c>
      <c r="F12169" t="str">
        <f t="shared" si="2"/>
        <v/>
      </c>
      <c r="G12169" t="str">
        <f t="shared" si="3"/>
        <v>610,000</v>
      </c>
      <c r="H12169" t="s">
        <v>96</v>
      </c>
      <c r="J12169" t="s">
        <v>81</v>
      </c>
      <c r="K12169" t="s">
        <v>101</v>
      </c>
      <c r="L12169">
        <v>610000</v>
      </c>
      <c r="M12169" t="s">
        <v>4608</v>
      </c>
    </row>
    <row r="12170" spans="1:13">
      <c r="A12170">
        <v>16860</v>
      </c>
      <c r="B12170" t="s">
        <v>26</v>
      </c>
      <c r="C12170" s="16" t="s">
        <v>19722</v>
      </c>
      <c r="D12170">
        <f t="shared" si="0"/>
        <v>31</v>
      </c>
      <c r="E12170" t="str">
        <f t="shared" si="1"/>
        <v>550,000</v>
      </c>
      <c r="F12170" t="str">
        <f t="shared" si="2"/>
        <v/>
      </c>
      <c r="G12170" t="str">
        <f t="shared" si="3"/>
        <v>550,000</v>
      </c>
      <c r="H12170" t="s">
        <v>96</v>
      </c>
      <c r="J12170" t="s">
        <v>81</v>
      </c>
      <c r="K12170" t="s">
        <v>101</v>
      </c>
      <c r="L12170">
        <v>550000</v>
      </c>
      <c r="M12170" t="s">
        <v>4663</v>
      </c>
    </row>
    <row r="12171" spans="1:13">
      <c r="A12171">
        <v>16861</v>
      </c>
      <c r="B12171" t="s">
        <v>26</v>
      </c>
      <c r="C12171" s="16" t="s">
        <v>19723</v>
      </c>
      <c r="D12171">
        <f t="shared" si="0"/>
        <v>31</v>
      </c>
      <c r="E12171" t="str">
        <f t="shared" si="1"/>
        <v>300,000</v>
      </c>
      <c r="F12171" t="str">
        <f t="shared" si="2"/>
        <v/>
      </c>
      <c r="G12171" t="str">
        <f t="shared" si="3"/>
        <v>300,000</v>
      </c>
      <c r="H12171" t="s">
        <v>96</v>
      </c>
      <c r="J12171" t="s">
        <v>81</v>
      </c>
      <c r="K12171" t="s">
        <v>101</v>
      </c>
      <c r="L12171">
        <v>300000</v>
      </c>
      <c r="M12171" t="s">
        <v>6007</v>
      </c>
    </row>
    <row r="12172" spans="1:13">
      <c r="A12172">
        <v>16862</v>
      </c>
      <c r="B12172" t="s">
        <v>26</v>
      </c>
      <c r="C12172" s="16" t="s">
        <v>19724</v>
      </c>
      <c r="D12172">
        <f t="shared" si="0"/>
        <v>31</v>
      </c>
      <c r="E12172" t="str">
        <f t="shared" si="1"/>
        <v>300,000</v>
      </c>
      <c r="F12172" t="str">
        <f t="shared" si="2"/>
        <v/>
      </c>
      <c r="G12172" t="str">
        <f t="shared" si="3"/>
        <v>300,000</v>
      </c>
      <c r="H12172" t="s">
        <v>96</v>
      </c>
      <c r="J12172" t="s">
        <v>81</v>
      </c>
      <c r="K12172" t="s">
        <v>101</v>
      </c>
      <c r="L12172">
        <v>300000</v>
      </c>
      <c r="M12172" t="s">
        <v>5896</v>
      </c>
    </row>
    <row r="12173" spans="1:13">
      <c r="A12173">
        <v>16863</v>
      </c>
      <c r="B12173" t="s">
        <v>26</v>
      </c>
      <c r="C12173" s="16" t="s">
        <v>19725</v>
      </c>
      <c r="D12173">
        <f t="shared" si="0"/>
        <v>31</v>
      </c>
      <c r="E12173" t="str">
        <f t="shared" si="1"/>
        <v>125,000</v>
      </c>
      <c r="F12173" t="str">
        <f t="shared" si="2"/>
        <v/>
      </c>
      <c r="G12173" t="str">
        <f t="shared" si="3"/>
        <v>125,000</v>
      </c>
      <c r="H12173" t="s">
        <v>96</v>
      </c>
      <c r="J12173" t="s">
        <v>81</v>
      </c>
      <c r="K12173" t="s">
        <v>101</v>
      </c>
      <c r="L12173">
        <v>125000</v>
      </c>
      <c r="M12173" t="s">
        <v>5847</v>
      </c>
    </row>
    <row r="12174" spans="1:13">
      <c r="A12174">
        <v>16864</v>
      </c>
      <c r="B12174" t="s">
        <v>26</v>
      </c>
      <c r="C12174" s="16" t="s">
        <v>19726</v>
      </c>
      <c r="D12174">
        <f t="shared" si="0"/>
        <v>31</v>
      </c>
      <c r="E12174" t="str">
        <f t="shared" si="1"/>
        <v>30,000</v>
      </c>
      <c r="F12174" t="str">
        <f t="shared" si="2"/>
        <v/>
      </c>
      <c r="G12174" t="str">
        <f t="shared" si="3"/>
        <v>30,000</v>
      </c>
      <c r="H12174" t="s">
        <v>96</v>
      </c>
      <c r="J12174" t="s">
        <v>81</v>
      </c>
      <c r="K12174" t="s">
        <v>101</v>
      </c>
      <c r="L12174">
        <v>30000</v>
      </c>
      <c r="M12174" t="s">
        <v>5303</v>
      </c>
    </row>
    <row r="12175" spans="1:13">
      <c r="A12175">
        <v>16865</v>
      </c>
      <c r="B12175" t="s">
        <v>26</v>
      </c>
      <c r="C12175" s="16" t="s">
        <v>19727</v>
      </c>
      <c r="D12175">
        <f t="shared" si="0"/>
        <v>31</v>
      </c>
      <c r="E12175" t="str">
        <f t="shared" si="1"/>
        <v>30,000</v>
      </c>
      <c r="F12175" t="str">
        <f t="shared" si="2"/>
        <v/>
      </c>
      <c r="G12175" t="str">
        <f t="shared" si="3"/>
        <v>30,000</v>
      </c>
      <c r="H12175" t="s">
        <v>96</v>
      </c>
      <c r="J12175" t="s">
        <v>81</v>
      </c>
      <c r="K12175" t="s">
        <v>101</v>
      </c>
      <c r="L12175">
        <v>30000</v>
      </c>
      <c r="M12175" t="s">
        <v>4594</v>
      </c>
    </row>
    <row r="12176" spans="1:13">
      <c r="A12176">
        <v>16866</v>
      </c>
      <c r="B12176" t="s">
        <v>26</v>
      </c>
      <c r="C12176" s="16" t="s">
        <v>19728</v>
      </c>
      <c r="D12176">
        <f t="shared" si="0"/>
        <v>31</v>
      </c>
      <c r="E12176" t="str">
        <f t="shared" si="1"/>
        <v>875,000</v>
      </c>
      <c r="F12176" t="str">
        <f t="shared" si="2"/>
        <v/>
      </c>
      <c r="G12176" t="str">
        <f t="shared" si="3"/>
        <v>875,000</v>
      </c>
      <c r="H12176" t="s">
        <v>96</v>
      </c>
      <c r="J12176" t="s">
        <v>81</v>
      </c>
      <c r="K12176" t="s">
        <v>101</v>
      </c>
      <c r="L12176">
        <v>875000</v>
      </c>
      <c r="M12176" t="s">
        <v>19441</v>
      </c>
    </row>
    <row r="12177" spans="1:13">
      <c r="A12177">
        <v>16868</v>
      </c>
      <c r="B12177" t="s">
        <v>26</v>
      </c>
      <c r="C12177" s="16" t="s">
        <v>19729</v>
      </c>
      <c r="D12177">
        <f t="shared" si="0"/>
        <v>31</v>
      </c>
      <c r="E12177" t="str">
        <f t="shared" si="1"/>
        <v>2,265,000</v>
      </c>
      <c r="F12177" t="str">
        <f t="shared" si="2"/>
        <v/>
      </c>
      <c r="G12177" t="str">
        <f t="shared" si="3"/>
        <v>2,265,000</v>
      </c>
      <c r="H12177" t="s">
        <v>96</v>
      </c>
      <c r="J12177" t="s">
        <v>82</v>
      </c>
      <c r="K12177" t="s">
        <v>101</v>
      </c>
      <c r="L12177">
        <v>2265000</v>
      </c>
      <c r="M12177" t="s">
        <v>4909</v>
      </c>
    </row>
    <row r="12178" spans="1:13">
      <c r="A12178">
        <v>16869</v>
      </c>
      <c r="B12178" t="s">
        <v>26</v>
      </c>
      <c r="C12178" s="16" t="s">
        <v>19730</v>
      </c>
      <c r="D12178">
        <f t="shared" si="0"/>
        <v>31</v>
      </c>
      <c r="E12178" t="str">
        <f t="shared" si="1"/>
        <v>1,860,000</v>
      </c>
      <c r="F12178" t="str">
        <f t="shared" si="2"/>
        <v/>
      </c>
      <c r="G12178" t="str">
        <f t="shared" si="3"/>
        <v>1,860,000</v>
      </c>
      <c r="H12178" t="s">
        <v>96</v>
      </c>
      <c r="J12178" t="s">
        <v>82</v>
      </c>
      <c r="K12178" t="s">
        <v>101</v>
      </c>
      <c r="L12178">
        <v>1860000</v>
      </c>
      <c r="M12178" t="s">
        <v>6044</v>
      </c>
    </row>
    <row r="12179" spans="1:13">
      <c r="A12179">
        <v>16870</v>
      </c>
      <c r="B12179" t="s">
        <v>26</v>
      </c>
      <c r="C12179" s="16" t="s">
        <v>19731</v>
      </c>
      <c r="D12179">
        <f t="shared" si="0"/>
        <v>31</v>
      </c>
      <c r="E12179" t="str">
        <f t="shared" si="1"/>
        <v>1,800,000</v>
      </c>
      <c r="F12179" t="str">
        <f t="shared" si="2"/>
        <v/>
      </c>
      <c r="G12179" t="str">
        <f t="shared" si="3"/>
        <v>1,800,000</v>
      </c>
      <c r="H12179" t="s">
        <v>96</v>
      </c>
      <c r="J12179" t="s">
        <v>82</v>
      </c>
      <c r="K12179" t="s">
        <v>101</v>
      </c>
      <c r="L12179">
        <v>1800000</v>
      </c>
      <c r="M12179" t="s">
        <v>18998</v>
      </c>
    </row>
    <row r="12180" spans="1:13">
      <c r="A12180">
        <v>16871</v>
      </c>
      <c r="B12180" t="s">
        <v>26</v>
      </c>
      <c r="C12180" s="16" t="s">
        <v>19732</v>
      </c>
      <c r="D12180">
        <f t="shared" si="0"/>
        <v>31</v>
      </c>
      <c r="E12180" t="str">
        <f t="shared" si="1"/>
        <v>900,000</v>
      </c>
      <c r="F12180" t="str">
        <f t="shared" si="2"/>
        <v/>
      </c>
      <c r="G12180" t="str">
        <f t="shared" si="3"/>
        <v>900,000</v>
      </c>
      <c r="H12180" t="s">
        <v>96</v>
      </c>
      <c r="J12180" t="s">
        <v>82</v>
      </c>
      <c r="K12180" t="s">
        <v>101</v>
      </c>
      <c r="L12180">
        <v>900000</v>
      </c>
      <c r="M12180" t="s">
        <v>5765</v>
      </c>
    </row>
    <row r="12181" spans="1:13">
      <c r="A12181">
        <v>16872</v>
      </c>
      <c r="B12181" t="s">
        <v>26</v>
      </c>
      <c r="C12181" s="16" t="s">
        <v>19733</v>
      </c>
      <c r="D12181">
        <f t="shared" si="0"/>
        <v>31</v>
      </c>
      <c r="E12181" t="str">
        <f t="shared" si="1"/>
        <v>837,000</v>
      </c>
      <c r="F12181" t="str">
        <f t="shared" si="2"/>
        <v/>
      </c>
      <c r="G12181" t="str">
        <f t="shared" si="3"/>
        <v>837,000</v>
      </c>
      <c r="H12181" t="s">
        <v>96</v>
      </c>
      <c r="J12181" t="s">
        <v>82</v>
      </c>
      <c r="K12181" t="s">
        <v>101</v>
      </c>
      <c r="L12181">
        <v>837000</v>
      </c>
      <c r="M12181" t="s">
        <v>5984</v>
      </c>
    </row>
    <row r="12182" spans="1:13">
      <c r="A12182">
        <v>16873</v>
      </c>
      <c r="B12182" t="s">
        <v>26</v>
      </c>
      <c r="C12182" s="16" t="s">
        <v>19734</v>
      </c>
      <c r="D12182">
        <f t="shared" si="0"/>
        <v>31</v>
      </c>
      <c r="E12182" t="str">
        <f t="shared" si="1"/>
        <v>750,000</v>
      </c>
      <c r="F12182" t="str">
        <f t="shared" si="2"/>
        <v/>
      </c>
      <c r="G12182" t="str">
        <f t="shared" si="3"/>
        <v>750,000</v>
      </c>
      <c r="H12182" t="s">
        <v>96</v>
      </c>
      <c r="J12182" t="s">
        <v>82</v>
      </c>
      <c r="K12182" t="s">
        <v>101</v>
      </c>
      <c r="L12182">
        <v>750000</v>
      </c>
      <c r="M12182" t="s">
        <v>4914</v>
      </c>
    </row>
    <row r="12183" spans="1:13">
      <c r="A12183">
        <v>16874</v>
      </c>
      <c r="B12183" t="s">
        <v>26</v>
      </c>
      <c r="C12183" s="16" t="s">
        <v>19735</v>
      </c>
      <c r="D12183">
        <f t="shared" si="0"/>
        <v>31</v>
      </c>
      <c r="E12183" t="str">
        <f t="shared" si="1"/>
        <v>725,000</v>
      </c>
      <c r="F12183" t="str">
        <f t="shared" si="2"/>
        <v/>
      </c>
      <c r="G12183" t="str">
        <f t="shared" si="3"/>
        <v>725,000</v>
      </c>
      <c r="H12183" t="s">
        <v>96</v>
      </c>
      <c r="J12183" t="s">
        <v>82</v>
      </c>
      <c r="K12183" t="s">
        <v>101</v>
      </c>
      <c r="L12183">
        <v>725000</v>
      </c>
      <c r="M12183" t="s">
        <v>6187</v>
      </c>
    </row>
    <row r="12184" spans="1:13">
      <c r="A12184">
        <v>16875</v>
      </c>
      <c r="B12184" t="s">
        <v>26</v>
      </c>
      <c r="C12184" s="16" t="s">
        <v>19736</v>
      </c>
      <c r="D12184">
        <f t="shared" si="0"/>
        <v>31</v>
      </c>
      <c r="E12184" t="str">
        <f t="shared" si="1"/>
        <v>650,000</v>
      </c>
      <c r="F12184" t="str">
        <f t="shared" si="2"/>
        <v/>
      </c>
      <c r="G12184" t="str">
        <f t="shared" si="3"/>
        <v>650,000</v>
      </c>
      <c r="H12184" t="s">
        <v>96</v>
      </c>
      <c r="J12184" t="s">
        <v>82</v>
      </c>
      <c r="K12184" t="s">
        <v>101</v>
      </c>
      <c r="L12184">
        <v>650000</v>
      </c>
      <c r="M12184" t="s">
        <v>19385</v>
      </c>
    </row>
    <row r="12185" spans="1:13">
      <c r="A12185">
        <v>16876</v>
      </c>
      <c r="B12185" t="s">
        <v>26</v>
      </c>
      <c r="C12185" s="16" t="s">
        <v>19737</v>
      </c>
      <c r="D12185">
        <f t="shared" si="0"/>
        <v>31</v>
      </c>
      <c r="E12185" t="str">
        <f t="shared" si="1"/>
        <v>520,000</v>
      </c>
      <c r="F12185" t="str">
        <f t="shared" si="2"/>
        <v/>
      </c>
      <c r="G12185" t="str">
        <f t="shared" si="3"/>
        <v>520,000</v>
      </c>
      <c r="H12185" t="s">
        <v>96</v>
      </c>
      <c r="J12185" t="s">
        <v>82</v>
      </c>
      <c r="K12185" t="s">
        <v>101</v>
      </c>
      <c r="L12185">
        <v>520000</v>
      </c>
      <c r="M12185" t="s">
        <v>5010</v>
      </c>
    </row>
    <row r="12186" spans="1:13">
      <c r="A12186">
        <v>16877</v>
      </c>
      <c r="B12186" t="s">
        <v>26</v>
      </c>
      <c r="C12186" s="16" t="s">
        <v>19377</v>
      </c>
      <c r="D12186">
        <f t="shared" si="0"/>
        <v>31</v>
      </c>
      <c r="E12186" t="str">
        <f t="shared" si="1"/>
        <v>400,000</v>
      </c>
      <c r="F12186" t="str">
        <f t="shared" si="2"/>
        <v/>
      </c>
      <c r="G12186" t="str">
        <f t="shared" si="3"/>
        <v>400,000</v>
      </c>
      <c r="H12186" t="s">
        <v>96</v>
      </c>
      <c r="J12186" t="s">
        <v>82</v>
      </c>
      <c r="K12186" t="s">
        <v>101</v>
      </c>
      <c r="L12186">
        <v>400000</v>
      </c>
      <c r="M12186" t="s">
        <v>5871</v>
      </c>
    </row>
    <row r="12187" spans="1:13">
      <c r="A12187">
        <v>16878</v>
      </c>
      <c r="B12187" t="s">
        <v>26</v>
      </c>
      <c r="C12187" s="16" t="s">
        <v>19738</v>
      </c>
      <c r="D12187">
        <f t="shared" si="0"/>
        <v>31</v>
      </c>
      <c r="E12187" t="str">
        <f t="shared" si="1"/>
        <v>150,000</v>
      </c>
      <c r="F12187" t="str">
        <f t="shared" si="2"/>
        <v/>
      </c>
      <c r="G12187" t="str">
        <f t="shared" si="3"/>
        <v>150,000</v>
      </c>
      <c r="H12187" t="s">
        <v>96</v>
      </c>
      <c r="J12187" t="s">
        <v>82</v>
      </c>
      <c r="K12187" t="s">
        <v>101</v>
      </c>
      <c r="L12187">
        <v>150000</v>
      </c>
      <c r="M12187" t="s">
        <v>5950</v>
      </c>
    </row>
    <row r="12188" spans="1:13">
      <c r="A12188">
        <v>16879</v>
      </c>
      <c r="B12188" t="s">
        <v>26</v>
      </c>
      <c r="C12188" s="16" t="s">
        <v>19739</v>
      </c>
      <c r="D12188">
        <f t="shared" si="0"/>
        <v>31</v>
      </c>
      <c r="E12188" t="str">
        <f t="shared" si="1"/>
        <v>150,000</v>
      </c>
      <c r="F12188" t="str">
        <f t="shared" si="2"/>
        <v/>
      </c>
      <c r="G12188" t="str">
        <f t="shared" si="3"/>
        <v>150,000</v>
      </c>
      <c r="H12188" t="s">
        <v>96</v>
      </c>
      <c r="J12188" t="s">
        <v>82</v>
      </c>
      <c r="K12188" t="s">
        <v>101</v>
      </c>
      <c r="L12188">
        <v>150000</v>
      </c>
      <c r="M12188" t="s">
        <v>6101</v>
      </c>
    </row>
    <row r="12189" spans="1:13">
      <c r="A12189">
        <v>16880</v>
      </c>
      <c r="B12189" t="s">
        <v>26</v>
      </c>
      <c r="C12189" s="16" t="s">
        <v>19740</v>
      </c>
      <c r="D12189">
        <f t="shared" si="0"/>
        <v>31</v>
      </c>
      <c r="E12189" t="str">
        <f t="shared" si="1"/>
        <v>50,000</v>
      </c>
      <c r="F12189" t="str">
        <f t="shared" si="2"/>
        <v/>
      </c>
      <c r="G12189" t="str">
        <f t="shared" si="3"/>
        <v>50,000</v>
      </c>
      <c r="H12189" t="s">
        <v>96</v>
      </c>
      <c r="J12189" t="s">
        <v>82</v>
      </c>
      <c r="K12189" t="s">
        <v>101</v>
      </c>
      <c r="L12189">
        <v>50000</v>
      </c>
      <c r="M12189" t="s">
        <v>4630</v>
      </c>
    </row>
    <row r="12190" spans="1:13">
      <c r="A12190">
        <v>16881</v>
      </c>
      <c r="B12190" t="s">
        <v>26</v>
      </c>
      <c r="C12190" s="16" t="s">
        <v>19741</v>
      </c>
      <c r="D12190">
        <f t="shared" si="0"/>
        <v>31</v>
      </c>
      <c r="E12190" t="str">
        <f t="shared" si="1"/>
        <v>735,000</v>
      </c>
      <c r="F12190" t="str">
        <f t="shared" si="2"/>
        <v/>
      </c>
      <c r="G12190" t="str">
        <f t="shared" si="3"/>
        <v>735,000</v>
      </c>
      <c r="H12190" t="s">
        <v>96</v>
      </c>
      <c r="J12190" t="s">
        <v>82</v>
      </c>
      <c r="K12190" t="s">
        <v>101</v>
      </c>
      <c r="L12190">
        <v>735000</v>
      </c>
      <c r="M12190" t="s">
        <v>19441</v>
      </c>
    </row>
    <row r="12191" spans="1:13">
      <c r="A12191">
        <v>16883</v>
      </c>
      <c r="B12191" t="s">
        <v>26</v>
      </c>
      <c r="C12191" s="16" t="s">
        <v>19742</v>
      </c>
      <c r="D12191">
        <f t="shared" si="0"/>
        <v>31</v>
      </c>
      <c r="E12191" t="str">
        <f t="shared" si="1"/>
        <v>1,750,000</v>
      </c>
      <c r="F12191" t="str">
        <f t="shared" si="2"/>
        <v/>
      </c>
      <c r="G12191" t="str">
        <f t="shared" si="3"/>
        <v>1,750,000</v>
      </c>
      <c r="H12191" t="s">
        <v>96</v>
      </c>
      <c r="J12191" t="s">
        <v>84</v>
      </c>
      <c r="K12191" t="s">
        <v>101</v>
      </c>
      <c r="L12191">
        <v>1750000</v>
      </c>
      <c r="M12191" t="s">
        <v>4643</v>
      </c>
    </row>
    <row r="12192" spans="1:13">
      <c r="A12192">
        <v>16884</v>
      </c>
      <c r="B12192" t="s">
        <v>26</v>
      </c>
      <c r="C12192" s="16" t="s">
        <v>19743</v>
      </c>
      <c r="D12192">
        <f t="shared" si="0"/>
        <v>31</v>
      </c>
      <c r="E12192" t="str">
        <f t="shared" si="1"/>
        <v>1,685,000</v>
      </c>
      <c r="F12192" t="str">
        <f t="shared" si="2"/>
        <v/>
      </c>
      <c r="G12192" t="str">
        <f t="shared" si="3"/>
        <v>1,685,000</v>
      </c>
      <c r="H12192" t="s">
        <v>96</v>
      </c>
      <c r="J12192" t="s">
        <v>84</v>
      </c>
      <c r="K12192" t="s">
        <v>101</v>
      </c>
      <c r="L12192">
        <v>1685000</v>
      </c>
      <c r="M12192" t="s">
        <v>5099</v>
      </c>
    </row>
    <row r="12193" spans="1:13">
      <c r="A12193">
        <v>16885</v>
      </c>
      <c r="B12193" t="s">
        <v>26</v>
      </c>
      <c r="C12193" s="16" t="s">
        <v>19744</v>
      </c>
      <c r="D12193">
        <f t="shared" si="0"/>
        <v>31</v>
      </c>
      <c r="E12193" t="str">
        <f t="shared" si="1"/>
        <v>1,100,000</v>
      </c>
      <c r="F12193" t="str">
        <f t="shared" si="2"/>
        <v/>
      </c>
      <c r="G12193" t="str">
        <f t="shared" si="3"/>
        <v>1,100,000</v>
      </c>
      <c r="H12193" t="s">
        <v>96</v>
      </c>
      <c r="J12193" t="s">
        <v>84</v>
      </c>
      <c r="K12193" t="s">
        <v>101</v>
      </c>
      <c r="L12193">
        <v>1100000</v>
      </c>
      <c r="M12193" t="s">
        <v>5856</v>
      </c>
    </row>
    <row r="12194" spans="1:13">
      <c r="A12194">
        <v>16886</v>
      </c>
      <c r="B12194" t="s">
        <v>26</v>
      </c>
      <c r="C12194" s="16" t="s">
        <v>19745</v>
      </c>
      <c r="D12194">
        <f t="shared" si="0"/>
        <v>31</v>
      </c>
      <c r="E12194" t="str">
        <f t="shared" si="1"/>
        <v>1,000,000</v>
      </c>
      <c r="F12194" t="str">
        <f t="shared" si="2"/>
        <v/>
      </c>
      <c r="G12194" t="str">
        <f t="shared" si="3"/>
        <v>1,000,000</v>
      </c>
      <c r="H12194" t="s">
        <v>96</v>
      </c>
      <c r="J12194" t="s">
        <v>84</v>
      </c>
      <c r="K12194" t="s">
        <v>101</v>
      </c>
      <c r="L12194">
        <v>1000000</v>
      </c>
      <c r="M12194" t="s">
        <v>5027</v>
      </c>
    </row>
    <row r="12195" spans="1:13">
      <c r="A12195">
        <v>16887</v>
      </c>
      <c r="B12195" t="s">
        <v>26</v>
      </c>
      <c r="C12195" s="16" t="s">
        <v>19746</v>
      </c>
      <c r="D12195">
        <f t="shared" si="0"/>
        <v>31</v>
      </c>
      <c r="E12195" t="str">
        <f t="shared" si="1"/>
        <v>962,000</v>
      </c>
      <c r="F12195" t="str">
        <f t="shared" si="2"/>
        <v/>
      </c>
      <c r="G12195" t="str">
        <f t="shared" si="3"/>
        <v>962,000</v>
      </c>
      <c r="H12195" t="s">
        <v>96</v>
      </c>
      <c r="J12195" t="s">
        <v>84</v>
      </c>
      <c r="K12195" t="s">
        <v>101</v>
      </c>
      <c r="L12195">
        <v>962000</v>
      </c>
      <c r="M12195" t="s">
        <v>4952</v>
      </c>
    </row>
    <row r="12196" spans="1:13">
      <c r="A12196">
        <v>16888</v>
      </c>
      <c r="B12196" t="s">
        <v>26</v>
      </c>
      <c r="C12196" s="16" t="s">
        <v>19747</v>
      </c>
      <c r="D12196">
        <f t="shared" si="0"/>
        <v>31</v>
      </c>
      <c r="E12196" t="str">
        <f t="shared" si="1"/>
        <v>910,000</v>
      </c>
      <c r="F12196" t="str">
        <f t="shared" si="2"/>
        <v/>
      </c>
      <c r="G12196" t="str">
        <f t="shared" si="3"/>
        <v>910,000</v>
      </c>
      <c r="H12196" t="s">
        <v>96</v>
      </c>
      <c r="J12196" t="s">
        <v>84</v>
      </c>
      <c r="K12196" t="s">
        <v>101</v>
      </c>
      <c r="L12196">
        <v>910000</v>
      </c>
      <c r="M12196" t="s">
        <v>5642</v>
      </c>
    </row>
    <row r="12197" spans="1:13">
      <c r="A12197">
        <v>16889</v>
      </c>
      <c r="B12197" t="s">
        <v>26</v>
      </c>
      <c r="C12197" s="16" t="s">
        <v>19748</v>
      </c>
      <c r="D12197">
        <f t="shared" si="0"/>
        <v>31</v>
      </c>
      <c r="E12197" t="str">
        <f t="shared" si="1"/>
        <v>658,000</v>
      </c>
      <c r="F12197" t="str">
        <f t="shared" si="2"/>
        <v/>
      </c>
      <c r="G12197" t="str">
        <f t="shared" si="3"/>
        <v>658,000</v>
      </c>
      <c r="H12197" t="s">
        <v>96</v>
      </c>
      <c r="J12197" t="s">
        <v>84</v>
      </c>
      <c r="K12197" t="s">
        <v>101</v>
      </c>
      <c r="L12197">
        <v>658000</v>
      </c>
      <c r="M12197" t="s">
        <v>19392</v>
      </c>
    </row>
    <row r="12198" spans="1:13">
      <c r="A12198">
        <v>16890</v>
      </c>
      <c r="B12198" t="s">
        <v>26</v>
      </c>
      <c r="C12198" s="16" t="s">
        <v>19749</v>
      </c>
      <c r="D12198">
        <f t="shared" si="0"/>
        <v>31</v>
      </c>
      <c r="E12198" t="str">
        <f t="shared" si="1"/>
        <v>650,000</v>
      </c>
      <c r="F12198" t="str">
        <f t="shared" si="2"/>
        <v/>
      </c>
      <c r="G12198" t="str">
        <f t="shared" si="3"/>
        <v>650,000</v>
      </c>
      <c r="H12198" t="s">
        <v>96</v>
      </c>
      <c r="J12198" t="s">
        <v>84</v>
      </c>
      <c r="K12198" t="s">
        <v>101</v>
      </c>
      <c r="L12198">
        <v>650000</v>
      </c>
      <c r="M12198" t="s">
        <v>5957</v>
      </c>
    </row>
    <row r="12199" spans="1:13">
      <c r="A12199">
        <v>16891</v>
      </c>
      <c r="B12199" t="s">
        <v>26</v>
      </c>
      <c r="C12199" s="16" t="s">
        <v>19020</v>
      </c>
      <c r="D12199">
        <f t="shared" si="0"/>
        <v>31</v>
      </c>
      <c r="E12199" t="str">
        <f t="shared" si="1"/>
        <v>500,000</v>
      </c>
      <c r="F12199" t="str">
        <f t="shared" si="2"/>
        <v/>
      </c>
      <c r="G12199" t="str">
        <f t="shared" si="3"/>
        <v>500,000</v>
      </c>
      <c r="H12199" t="s">
        <v>96</v>
      </c>
      <c r="J12199" t="s">
        <v>84</v>
      </c>
      <c r="K12199" t="s">
        <v>101</v>
      </c>
      <c r="L12199">
        <v>500000</v>
      </c>
      <c r="M12199" t="s">
        <v>4867</v>
      </c>
    </row>
    <row r="12200" spans="1:13">
      <c r="A12200">
        <v>16892</v>
      </c>
      <c r="B12200" t="s">
        <v>26</v>
      </c>
      <c r="C12200" s="16" t="s">
        <v>19395</v>
      </c>
      <c r="D12200">
        <f t="shared" si="0"/>
        <v>31</v>
      </c>
      <c r="E12200" t="str">
        <f t="shared" si="1"/>
        <v>425,000</v>
      </c>
      <c r="F12200" t="str">
        <f t="shared" si="2"/>
        <v/>
      </c>
      <c r="G12200" t="str">
        <f t="shared" si="3"/>
        <v>425,000</v>
      </c>
      <c r="H12200" t="s">
        <v>96</v>
      </c>
      <c r="J12200" t="s">
        <v>84</v>
      </c>
      <c r="K12200" t="s">
        <v>101</v>
      </c>
      <c r="L12200">
        <v>425000</v>
      </c>
      <c r="M12200" t="s">
        <v>19396</v>
      </c>
    </row>
    <row r="12201" spans="1:13">
      <c r="A12201">
        <v>16893</v>
      </c>
      <c r="B12201" t="s">
        <v>26</v>
      </c>
      <c r="C12201" s="16" t="s">
        <v>19750</v>
      </c>
      <c r="D12201">
        <f t="shared" si="0"/>
        <v>31</v>
      </c>
      <c r="E12201" t="str">
        <f t="shared" si="1"/>
        <v>350,000</v>
      </c>
      <c r="F12201" t="str">
        <f t="shared" si="2"/>
        <v/>
      </c>
      <c r="G12201" t="str">
        <f t="shared" si="3"/>
        <v>350,000</v>
      </c>
      <c r="H12201" t="s">
        <v>96</v>
      </c>
      <c r="J12201" t="s">
        <v>84</v>
      </c>
      <c r="K12201" t="s">
        <v>101</v>
      </c>
      <c r="L12201">
        <v>350000</v>
      </c>
      <c r="M12201" t="s">
        <v>5973</v>
      </c>
    </row>
    <row r="12202" spans="1:13">
      <c r="A12202">
        <v>16894</v>
      </c>
      <c r="B12202" t="s">
        <v>26</v>
      </c>
      <c r="C12202" s="16" t="s">
        <v>19751</v>
      </c>
      <c r="D12202">
        <f t="shared" si="0"/>
        <v>31</v>
      </c>
      <c r="E12202" t="str">
        <f t="shared" si="1"/>
        <v>300,000</v>
      </c>
      <c r="F12202" t="str">
        <f t="shared" si="2"/>
        <v/>
      </c>
      <c r="G12202" t="str">
        <f t="shared" si="3"/>
        <v>300,000</v>
      </c>
      <c r="H12202" t="s">
        <v>96</v>
      </c>
      <c r="J12202" t="s">
        <v>84</v>
      </c>
      <c r="K12202" t="s">
        <v>101</v>
      </c>
      <c r="L12202">
        <v>300000</v>
      </c>
      <c r="M12202" t="s">
        <v>5939</v>
      </c>
    </row>
    <row r="12203" spans="1:13">
      <c r="A12203">
        <v>16895</v>
      </c>
      <c r="B12203" t="s">
        <v>26</v>
      </c>
      <c r="C12203" s="16" t="s">
        <v>19397</v>
      </c>
      <c r="D12203">
        <f t="shared" si="0"/>
        <v>31</v>
      </c>
      <c r="E12203" t="str">
        <f t="shared" si="1"/>
        <v>300,000</v>
      </c>
      <c r="F12203" t="str">
        <f t="shared" si="2"/>
        <v/>
      </c>
      <c r="G12203" t="str">
        <f t="shared" si="3"/>
        <v>300,000</v>
      </c>
      <c r="H12203" t="s">
        <v>96</v>
      </c>
      <c r="J12203" t="s">
        <v>84</v>
      </c>
      <c r="K12203" t="s">
        <v>101</v>
      </c>
      <c r="L12203">
        <v>300000</v>
      </c>
      <c r="M12203" t="s">
        <v>4897</v>
      </c>
    </row>
    <row r="12204" spans="1:13">
      <c r="A12204">
        <v>16896</v>
      </c>
      <c r="B12204" t="s">
        <v>26</v>
      </c>
      <c r="C12204" s="16" t="s">
        <v>19752</v>
      </c>
      <c r="D12204">
        <f t="shared" si="0"/>
        <v>31</v>
      </c>
      <c r="E12204" t="str">
        <f t="shared" si="1"/>
        <v>300,000</v>
      </c>
      <c r="F12204" t="str">
        <f t="shared" si="2"/>
        <v/>
      </c>
      <c r="G12204" t="str">
        <f t="shared" si="3"/>
        <v>300,000</v>
      </c>
      <c r="H12204" t="s">
        <v>96</v>
      </c>
      <c r="J12204" t="s">
        <v>84</v>
      </c>
      <c r="K12204" t="s">
        <v>101</v>
      </c>
      <c r="L12204">
        <v>300000</v>
      </c>
      <c r="M12204" t="s">
        <v>19441</v>
      </c>
    </row>
    <row r="12205" spans="1:13">
      <c r="A12205">
        <v>16898</v>
      </c>
      <c r="B12205" t="s">
        <v>26</v>
      </c>
      <c r="C12205" s="16" t="s">
        <v>19753</v>
      </c>
      <c r="D12205">
        <f t="shared" si="0"/>
        <v>31</v>
      </c>
      <c r="E12205" t="str">
        <f t="shared" si="1"/>
        <v>2,260,000</v>
      </c>
      <c r="F12205" t="str">
        <f t="shared" si="2"/>
        <v/>
      </c>
      <c r="G12205" t="str">
        <f t="shared" si="3"/>
        <v>2,260,000</v>
      </c>
      <c r="H12205" t="s">
        <v>96</v>
      </c>
      <c r="J12205" t="s">
        <v>88</v>
      </c>
      <c r="K12205" t="s">
        <v>101</v>
      </c>
      <c r="L12205">
        <v>2260000</v>
      </c>
      <c r="M12205" t="s">
        <v>5393</v>
      </c>
    </row>
    <row r="12206" spans="1:13">
      <c r="A12206">
        <v>16899</v>
      </c>
      <c r="B12206" t="s">
        <v>26</v>
      </c>
      <c r="C12206" s="16" t="s">
        <v>19754</v>
      </c>
      <c r="D12206">
        <f t="shared" si="0"/>
        <v>31</v>
      </c>
      <c r="E12206" t="str">
        <f t="shared" si="1"/>
        <v>2,000,000</v>
      </c>
      <c r="F12206" t="str">
        <f t="shared" si="2"/>
        <v/>
      </c>
      <c r="G12206" t="str">
        <f t="shared" si="3"/>
        <v>2,000,000</v>
      </c>
      <c r="H12206" t="s">
        <v>96</v>
      </c>
      <c r="J12206" t="s">
        <v>88</v>
      </c>
      <c r="K12206" t="s">
        <v>101</v>
      </c>
      <c r="L12206">
        <v>2000000</v>
      </c>
      <c r="M12206" t="s">
        <v>5344</v>
      </c>
    </row>
    <row r="12207" spans="1:13">
      <c r="A12207">
        <v>16900</v>
      </c>
      <c r="B12207" t="s">
        <v>26</v>
      </c>
      <c r="C12207" s="16" t="s">
        <v>19755</v>
      </c>
      <c r="D12207">
        <f t="shared" si="0"/>
        <v>31</v>
      </c>
      <c r="E12207" t="str">
        <f t="shared" si="1"/>
        <v>2,000,000</v>
      </c>
      <c r="F12207" t="str">
        <f t="shared" si="2"/>
        <v/>
      </c>
      <c r="G12207" t="str">
        <f t="shared" si="3"/>
        <v>2,000,000</v>
      </c>
      <c r="H12207" t="s">
        <v>96</v>
      </c>
      <c r="J12207" t="s">
        <v>88</v>
      </c>
      <c r="K12207" t="s">
        <v>101</v>
      </c>
      <c r="L12207">
        <v>2000000</v>
      </c>
      <c r="M12207" t="s">
        <v>5588</v>
      </c>
    </row>
    <row r="12208" spans="1:13">
      <c r="A12208">
        <v>16901</v>
      </c>
      <c r="B12208" t="s">
        <v>26</v>
      </c>
      <c r="C12208" s="16" t="s">
        <v>18880</v>
      </c>
      <c r="D12208">
        <f t="shared" si="0"/>
        <v>31</v>
      </c>
      <c r="E12208" t="str">
        <f t="shared" si="1"/>
        <v>1,000,000</v>
      </c>
      <c r="F12208" t="str">
        <f t="shared" si="2"/>
        <v/>
      </c>
      <c r="G12208" t="str">
        <f t="shared" si="3"/>
        <v>1,000,000</v>
      </c>
      <c r="H12208" t="s">
        <v>96</v>
      </c>
      <c r="J12208" t="s">
        <v>88</v>
      </c>
      <c r="K12208" t="s">
        <v>101</v>
      </c>
      <c r="L12208">
        <v>1000000</v>
      </c>
      <c r="M12208" t="s">
        <v>6056</v>
      </c>
    </row>
    <row r="12209" spans="1:13">
      <c r="A12209">
        <v>16902</v>
      </c>
      <c r="B12209" t="s">
        <v>26</v>
      </c>
      <c r="C12209" s="16" t="s">
        <v>19756</v>
      </c>
      <c r="D12209">
        <f t="shared" si="0"/>
        <v>31</v>
      </c>
      <c r="E12209" t="str">
        <f t="shared" si="1"/>
        <v>915,000</v>
      </c>
      <c r="F12209" t="str">
        <f t="shared" si="2"/>
        <v/>
      </c>
      <c r="G12209" t="str">
        <f t="shared" si="3"/>
        <v>915,000</v>
      </c>
      <c r="H12209" t="s">
        <v>96</v>
      </c>
      <c r="J12209" t="s">
        <v>88</v>
      </c>
      <c r="K12209" t="s">
        <v>101</v>
      </c>
      <c r="L12209">
        <v>915000</v>
      </c>
      <c r="M12209" t="s">
        <v>5265</v>
      </c>
    </row>
    <row r="12210" spans="1:13">
      <c r="A12210">
        <v>16903</v>
      </c>
      <c r="B12210" t="s">
        <v>26</v>
      </c>
      <c r="C12210" s="16" t="s">
        <v>19405</v>
      </c>
      <c r="D12210">
        <f t="shared" si="0"/>
        <v>31</v>
      </c>
      <c r="E12210" t="str">
        <f t="shared" si="1"/>
        <v>850,000</v>
      </c>
      <c r="F12210" t="str">
        <f t="shared" si="2"/>
        <v/>
      </c>
      <c r="G12210" t="str">
        <f t="shared" si="3"/>
        <v>850,000</v>
      </c>
      <c r="H12210" t="s">
        <v>96</v>
      </c>
      <c r="J12210" t="s">
        <v>88</v>
      </c>
      <c r="K12210" t="s">
        <v>101</v>
      </c>
      <c r="L12210">
        <v>850000</v>
      </c>
      <c r="M12210" t="s">
        <v>4890</v>
      </c>
    </row>
    <row r="12211" spans="1:13">
      <c r="A12211">
        <v>16904</v>
      </c>
      <c r="B12211" t="s">
        <v>26</v>
      </c>
      <c r="C12211" s="16" t="s">
        <v>19757</v>
      </c>
      <c r="D12211">
        <f t="shared" si="0"/>
        <v>31</v>
      </c>
      <c r="E12211" t="str">
        <f t="shared" si="1"/>
        <v>650,000</v>
      </c>
      <c r="F12211" t="str">
        <f t="shared" si="2"/>
        <v/>
      </c>
      <c r="G12211" t="str">
        <f t="shared" si="3"/>
        <v>650,000</v>
      </c>
      <c r="H12211" t="s">
        <v>96</v>
      </c>
      <c r="J12211" t="s">
        <v>88</v>
      </c>
      <c r="K12211" t="s">
        <v>101</v>
      </c>
      <c r="L12211">
        <v>650000</v>
      </c>
      <c r="M12211" t="s">
        <v>5666</v>
      </c>
    </row>
    <row r="12212" spans="1:13">
      <c r="A12212">
        <v>16905</v>
      </c>
      <c r="B12212" t="s">
        <v>26</v>
      </c>
      <c r="C12212" s="16" t="s">
        <v>19758</v>
      </c>
      <c r="D12212">
        <f t="shared" si="0"/>
        <v>31</v>
      </c>
      <c r="E12212" t="str">
        <f t="shared" si="1"/>
        <v>360,000</v>
      </c>
      <c r="F12212" t="str">
        <f t="shared" si="2"/>
        <v/>
      </c>
      <c r="G12212" t="str">
        <f t="shared" si="3"/>
        <v>360,000</v>
      </c>
      <c r="H12212" t="s">
        <v>96</v>
      </c>
      <c r="J12212" t="s">
        <v>88</v>
      </c>
      <c r="K12212" t="s">
        <v>101</v>
      </c>
      <c r="L12212">
        <v>360000</v>
      </c>
      <c r="M12212" t="s">
        <v>4659</v>
      </c>
    </row>
    <row r="12213" spans="1:13">
      <c r="A12213">
        <v>16906</v>
      </c>
      <c r="B12213" t="s">
        <v>26</v>
      </c>
      <c r="C12213" s="16" t="s">
        <v>19759</v>
      </c>
      <c r="D12213">
        <f t="shared" si="0"/>
        <v>31</v>
      </c>
      <c r="E12213" t="str">
        <f t="shared" si="1"/>
        <v>225,000</v>
      </c>
      <c r="F12213" t="str">
        <f t="shared" si="2"/>
        <v/>
      </c>
      <c r="G12213" t="str">
        <f t="shared" si="3"/>
        <v>225,000</v>
      </c>
      <c r="H12213" t="s">
        <v>96</v>
      </c>
      <c r="J12213" t="s">
        <v>88</v>
      </c>
      <c r="K12213" t="s">
        <v>101</v>
      </c>
      <c r="L12213">
        <v>225000</v>
      </c>
      <c r="M12213" t="s">
        <v>6171</v>
      </c>
    </row>
    <row r="12214" spans="1:13">
      <c r="A12214">
        <v>16907</v>
      </c>
      <c r="B12214" t="s">
        <v>26</v>
      </c>
      <c r="C12214" s="16" t="s">
        <v>19760</v>
      </c>
      <c r="D12214">
        <f t="shared" si="0"/>
        <v>31</v>
      </c>
      <c r="E12214" t="str">
        <f t="shared" si="1"/>
        <v>215,000</v>
      </c>
      <c r="F12214" t="str">
        <f t="shared" si="2"/>
        <v/>
      </c>
      <c r="G12214" t="str">
        <f t="shared" si="3"/>
        <v>215,000</v>
      </c>
      <c r="H12214" t="s">
        <v>96</v>
      </c>
      <c r="J12214" t="s">
        <v>88</v>
      </c>
      <c r="K12214" t="s">
        <v>101</v>
      </c>
      <c r="L12214">
        <v>215000</v>
      </c>
      <c r="M12214" t="s">
        <v>4922</v>
      </c>
    </row>
    <row r="12215" spans="1:13">
      <c r="A12215">
        <v>16908</v>
      </c>
      <c r="B12215" t="s">
        <v>26</v>
      </c>
      <c r="C12215" s="16" t="s">
        <v>19761</v>
      </c>
      <c r="D12215">
        <f t="shared" si="0"/>
        <v>31</v>
      </c>
      <c r="E12215" t="str">
        <f t="shared" si="1"/>
        <v>120,000</v>
      </c>
      <c r="F12215" t="str">
        <f t="shared" si="2"/>
        <v/>
      </c>
      <c r="G12215" t="str">
        <f t="shared" si="3"/>
        <v>120,000</v>
      </c>
      <c r="H12215" t="s">
        <v>96</v>
      </c>
      <c r="J12215" t="s">
        <v>88</v>
      </c>
      <c r="K12215" t="s">
        <v>101</v>
      </c>
      <c r="L12215">
        <v>120000</v>
      </c>
      <c r="M12215" t="s">
        <v>4584</v>
      </c>
    </row>
    <row r="12216" spans="1:13">
      <c r="A12216">
        <v>16909</v>
      </c>
      <c r="B12216" t="s">
        <v>26</v>
      </c>
      <c r="C12216" s="16" t="s">
        <v>19762</v>
      </c>
      <c r="D12216">
        <f t="shared" si="0"/>
        <v>31</v>
      </c>
      <c r="E12216" t="str">
        <f t="shared" si="1"/>
        <v>50,000</v>
      </c>
      <c r="F12216" t="str">
        <f t="shared" si="2"/>
        <v/>
      </c>
      <c r="G12216" t="str">
        <f t="shared" si="3"/>
        <v>50,000</v>
      </c>
      <c r="H12216" t="s">
        <v>96</v>
      </c>
      <c r="J12216" t="s">
        <v>88</v>
      </c>
      <c r="K12216" t="s">
        <v>101</v>
      </c>
      <c r="L12216">
        <v>50000</v>
      </c>
      <c r="M12216" t="s">
        <v>4528</v>
      </c>
    </row>
    <row r="12217" spans="1:13">
      <c r="A12217">
        <v>16910</v>
      </c>
      <c r="B12217" t="s">
        <v>26</v>
      </c>
      <c r="C12217" s="16" t="s">
        <v>19763</v>
      </c>
      <c r="D12217">
        <f t="shared" si="0"/>
        <v>31</v>
      </c>
      <c r="E12217" t="str">
        <f t="shared" si="1"/>
        <v>50,000</v>
      </c>
      <c r="F12217" t="str">
        <f t="shared" si="2"/>
        <v/>
      </c>
      <c r="G12217" t="str">
        <f t="shared" si="3"/>
        <v>50,000</v>
      </c>
      <c r="H12217" t="s">
        <v>96</v>
      </c>
      <c r="J12217" t="s">
        <v>88</v>
      </c>
      <c r="K12217" t="s">
        <v>101</v>
      </c>
      <c r="L12217">
        <v>50000</v>
      </c>
      <c r="M12217" t="s">
        <v>6094</v>
      </c>
    </row>
    <row r="12218" spans="1:13">
      <c r="A12218">
        <v>16911</v>
      </c>
      <c r="B12218" t="s">
        <v>26</v>
      </c>
      <c r="C12218" s="16" t="s">
        <v>19764</v>
      </c>
      <c r="D12218">
        <f t="shared" si="0"/>
        <v>31</v>
      </c>
      <c r="E12218" t="str">
        <f t="shared" si="1"/>
        <v>532,000</v>
      </c>
      <c r="F12218" t="str">
        <f t="shared" si="2"/>
        <v/>
      </c>
      <c r="G12218" t="str">
        <f t="shared" si="3"/>
        <v>532,000</v>
      </c>
      <c r="H12218" t="s">
        <v>96</v>
      </c>
      <c r="J12218" t="s">
        <v>88</v>
      </c>
      <c r="K12218" t="s">
        <v>101</v>
      </c>
      <c r="L12218">
        <v>532000</v>
      </c>
      <c r="M12218" t="s">
        <v>19441</v>
      </c>
    </row>
    <row r="12219" spans="1:13">
      <c r="A12219">
        <v>16913</v>
      </c>
      <c r="B12219" t="s">
        <v>26</v>
      </c>
      <c r="C12219" s="16" t="s">
        <v>19042</v>
      </c>
      <c r="D12219">
        <f t="shared" si="0"/>
        <v>31</v>
      </c>
      <c r="E12219" t="str">
        <f t="shared" si="1"/>
        <v>2,300,000</v>
      </c>
      <c r="F12219" t="str">
        <f t="shared" si="2"/>
        <v/>
      </c>
      <c r="G12219" t="str">
        <f t="shared" si="3"/>
        <v>2,300,000</v>
      </c>
      <c r="H12219" t="s">
        <v>96</v>
      </c>
      <c r="J12219" t="s">
        <v>93</v>
      </c>
      <c r="K12219" t="s">
        <v>101</v>
      </c>
      <c r="L12219">
        <v>2300000</v>
      </c>
      <c r="M12219" t="s">
        <v>5772</v>
      </c>
    </row>
    <row r="12220" spans="1:13">
      <c r="A12220">
        <v>16914</v>
      </c>
      <c r="B12220" t="s">
        <v>26</v>
      </c>
      <c r="C12220" s="16" t="s">
        <v>19765</v>
      </c>
      <c r="D12220">
        <f t="shared" si="0"/>
        <v>31</v>
      </c>
      <c r="E12220" t="str">
        <f t="shared" si="1"/>
        <v>1,600,000</v>
      </c>
      <c r="F12220" t="str">
        <f t="shared" si="2"/>
        <v/>
      </c>
      <c r="G12220" t="str">
        <f t="shared" si="3"/>
        <v>1,600,000</v>
      </c>
      <c r="H12220" t="s">
        <v>96</v>
      </c>
      <c r="J12220" t="s">
        <v>93</v>
      </c>
      <c r="K12220" t="s">
        <v>101</v>
      </c>
      <c r="L12220">
        <v>1600000</v>
      </c>
      <c r="M12220" t="s">
        <v>4644</v>
      </c>
    </row>
    <row r="12221" spans="1:13">
      <c r="A12221">
        <v>16915</v>
      </c>
      <c r="B12221" t="s">
        <v>26</v>
      </c>
      <c r="C12221" s="16" t="s">
        <v>19766</v>
      </c>
      <c r="D12221">
        <f t="shared" si="0"/>
        <v>31</v>
      </c>
      <c r="E12221" t="str">
        <f t="shared" si="1"/>
        <v>1,000,000</v>
      </c>
      <c r="F12221" t="str">
        <f t="shared" si="2"/>
        <v/>
      </c>
      <c r="G12221" t="str">
        <f t="shared" si="3"/>
        <v>1,000,000</v>
      </c>
      <c r="H12221" t="s">
        <v>96</v>
      </c>
      <c r="J12221" t="s">
        <v>93</v>
      </c>
      <c r="K12221" t="s">
        <v>101</v>
      </c>
      <c r="L12221">
        <v>1000000</v>
      </c>
      <c r="M12221" t="s">
        <v>5348</v>
      </c>
    </row>
    <row r="12222" spans="1:13">
      <c r="A12222">
        <v>16916</v>
      </c>
      <c r="B12222" t="s">
        <v>26</v>
      </c>
      <c r="C12222" s="16" t="s">
        <v>19767</v>
      </c>
      <c r="D12222">
        <f t="shared" si="0"/>
        <v>31</v>
      </c>
      <c r="E12222" t="str">
        <f t="shared" si="1"/>
        <v>800,000</v>
      </c>
      <c r="F12222" t="str">
        <f t="shared" si="2"/>
        <v/>
      </c>
      <c r="G12222" t="str">
        <f t="shared" si="3"/>
        <v>800,000</v>
      </c>
      <c r="H12222" t="s">
        <v>96</v>
      </c>
      <c r="J12222" t="s">
        <v>93</v>
      </c>
      <c r="K12222" t="s">
        <v>101</v>
      </c>
      <c r="L12222">
        <v>800000</v>
      </c>
      <c r="M12222" t="s">
        <v>6085</v>
      </c>
    </row>
    <row r="12223" spans="1:13">
      <c r="A12223">
        <v>16917</v>
      </c>
      <c r="B12223" t="s">
        <v>26</v>
      </c>
      <c r="C12223" s="16" t="s">
        <v>19768</v>
      </c>
      <c r="D12223">
        <f t="shared" si="0"/>
        <v>31</v>
      </c>
      <c r="E12223" t="str">
        <f t="shared" si="1"/>
        <v>675,000</v>
      </c>
      <c r="F12223" t="str">
        <f t="shared" si="2"/>
        <v/>
      </c>
      <c r="G12223" t="str">
        <f t="shared" si="3"/>
        <v>675,000</v>
      </c>
      <c r="H12223" t="s">
        <v>96</v>
      </c>
      <c r="J12223" t="s">
        <v>93</v>
      </c>
      <c r="K12223" t="s">
        <v>101</v>
      </c>
      <c r="L12223">
        <v>675000</v>
      </c>
      <c r="M12223" t="s">
        <v>4757</v>
      </c>
    </row>
    <row r="12224" spans="1:13">
      <c r="A12224">
        <v>16918</v>
      </c>
      <c r="B12224" t="s">
        <v>26</v>
      </c>
      <c r="C12224" s="16" t="s">
        <v>19769</v>
      </c>
      <c r="D12224">
        <f t="shared" si="0"/>
        <v>31</v>
      </c>
      <c r="E12224" t="str">
        <f t="shared" si="1"/>
        <v>610,000</v>
      </c>
      <c r="F12224" t="str">
        <f t="shared" si="2"/>
        <v/>
      </c>
      <c r="G12224" t="str">
        <f t="shared" si="3"/>
        <v>610,000</v>
      </c>
      <c r="H12224" t="s">
        <v>96</v>
      </c>
      <c r="J12224" t="s">
        <v>93</v>
      </c>
      <c r="K12224" t="s">
        <v>101</v>
      </c>
      <c r="L12224">
        <v>610000</v>
      </c>
      <c r="M12224" t="s">
        <v>4891</v>
      </c>
    </row>
    <row r="12225" spans="1:13">
      <c r="A12225">
        <v>16919</v>
      </c>
      <c r="B12225" t="s">
        <v>26</v>
      </c>
      <c r="C12225" s="16" t="s">
        <v>19770</v>
      </c>
      <c r="D12225">
        <f t="shared" si="0"/>
        <v>31</v>
      </c>
      <c r="E12225" t="str">
        <f t="shared" si="1"/>
        <v>605,000</v>
      </c>
      <c r="F12225" t="str">
        <f t="shared" si="2"/>
        <v/>
      </c>
      <c r="G12225" t="str">
        <f t="shared" si="3"/>
        <v>605,000</v>
      </c>
      <c r="H12225" t="s">
        <v>96</v>
      </c>
      <c r="J12225" t="s">
        <v>93</v>
      </c>
      <c r="K12225" t="s">
        <v>101</v>
      </c>
      <c r="L12225">
        <v>605000</v>
      </c>
      <c r="M12225" t="s">
        <v>5501</v>
      </c>
    </row>
    <row r="12226" spans="1:13">
      <c r="A12226">
        <v>16920</v>
      </c>
      <c r="B12226" t="s">
        <v>26</v>
      </c>
      <c r="C12226" s="16" t="s">
        <v>19771</v>
      </c>
      <c r="D12226">
        <f t="shared" si="0"/>
        <v>31</v>
      </c>
      <c r="E12226" t="str">
        <f t="shared" si="1"/>
        <v>500,000</v>
      </c>
      <c r="F12226" t="str">
        <f t="shared" si="2"/>
        <v/>
      </c>
      <c r="G12226" t="str">
        <f t="shared" si="3"/>
        <v>500,000</v>
      </c>
      <c r="H12226" t="s">
        <v>96</v>
      </c>
      <c r="J12226" t="s">
        <v>93</v>
      </c>
      <c r="K12226" t="s">
        <v>101</v>
      </c>
      <c r="L12226">
        <v>500000</v>
      </c>
      <c r="M12226" t="s">
        <v>5581</v>
      </c>
    </row>
    <row r="12227" spans="1:13">
      <c r="A12227">
        <v>16921</v>
      </c>
      <c r="B12227" t="s">
        <v>26</v>
      </c>
      <c r="C12227" s="16" t="s">
        <v>19772</v>
      </c>
      <c r="D12227">
        <f t="shared" si="0"/>
        <v>31</v>
      </c>
      <c r="E12227" t="str">
        <f t="shared" si="1"/>
        <v>475,000</v>
      </c>
      <c r="F12227" t="str">
        <f t="shared" si="2"/>
        <v/>
      </c>
      <c r="G12227" t="str">
        <f t="shared" si="3"/>
        <v>475,000</v>
      </c>
      <c r="H12227" t="s">
        <v>96</v>
      </c>
      <c r="J12227" t="s">
        <v>93</v>
      </c>
      <c r="K12227" t="s">
        <v>101</v>
      </c>
      <c r="L12227">
        <v>475000</v>
      </c>
      <c r="M12227" t="s">
        <v>5152</v>
      </c>
    </row>
    <row r="12228" spans="1:13">
      <c r="A12228">
        <v>16922</v>
      </c>
      <c r="B12228" t="s">
        <v>26</v>
      </c>
      <c r="C12228" s="16" t="s">
        <v>19773</v>
      </c>
      <c r="D12228">
        <f t="shared" si="0"/>
        <v>31</v>
      </c>
      <c r="E12228" t="str">
        <f t="shared" si="1"/>
        <v>375,000</v>
      </c>
      <c r="F12228" t="str">
        <f t="shared" si="2"/>
        <v/>
      </c>
      <c r="G12228" t="str">
        <f t="shared" si="3"/>
        <v>375,000</v>
      </c>
      <c r="H12228" t="s">
        <v>96</v>
      </c>
      <c r="J12228" t="s">
        <v>93</v>
      </c>
      <c r="K12228" t="s">
        <v>101</v>
      </c>
      <c r="L12228">
        <v>375000</v>
      </c>
      <c r="M12228" t="s">
        <v>4728</v>
      </c>
    </row>
    <row r="12229" spans="1:13">
      <c r="A12229">
        <v>16923</v>
      </c>
      <c r="B12229" t="s">
        <v>26</v>
      </c>
      <c r="C12229" s="16" t="s">
        <v>19774</v>
      </c>
      <c r="D12229">
        <f t="shared" si="0"/>
        <v>31</v>
      </c>
      <c r="E12229" t="str">
        <f t="shared" si="1"/>
        <v>275,000</v>
      </c>
      <c r="F12229" t="str">
        <f t="shared" si="2"/>
        <v/>
      </c>
      <c r="G12229" t="str">
        <f t="shared" si="3"/>
        <v>275,000</v>
      </c>
      <c r="H12229" t="s">
        <v>96</v>
      </c>
      <c r="J12229" t="s">
        <v>93</v>
      </c>
      <c r="K12229" t="s">
        <v>101</v>
      </c>
      <c r="L12229">
        <v>275000</v>
      </c>
      <c r="M12229" t="s">
        <v>4503</v>
      </c>
    </row>
    <row r="12230" spans="1:13">
      <c r="A12230">
        <v>16924</v>
      </c>
      <c r="B12230" t="s">
        <v>26</v>
      </c>
      <c r="C12230" s="16" t="s">
        <v>19775</v>
      </c>
      <c r="D12230">
        <f t="shared" si="0"/>
        <v>31</v>
      </c>
      <c r="E12230" t="str">
        <f t="shared" si="1"/>
        <v>275,000</v>
      </c>
      <c r="F12230" t="str">
        <f t="shared" si="2"/>
        <v/>
      </c>
      <c r="G12230" t="str">
        <f t="shared" si="3"/>
        <v>275,000</v>
      </c>
      <c r="H12230" t="s">
        <v>96</v>
      </c>
      <c r="J12230" t="s">
        <v>93</v>
      </c>
      <c r="K12230" t="s">
        <v>101</v>
      </c>
      <c r="L12230">
        <v>275000</v>
      </c>
      <c r="M12230" t="s">
        <v>5132</v>
      </c>
    </row>
    <row r="12231" spans="1:13">
      <c r="A12231">
        <v>16925</v>
      </c>
      <c r="B12231" t="s">
        <v>26</v>
      </c>
      <c r="C12231" s="16" t="s">
        <v>19776</v>
      </c>
      <c r="D12231">
        <f t="shared" si="0"/>
        <v>31</v>
      </c>
      <c r="E12231" t="str">
        <f t="shared" si="1"/>
        <v>120,000</v>
      </c>
      <c r="F12231" t="str">
        <f t="shared" si="2"/>
        <v/>
      </c>
      <c r="G12231" t="str">
        <f t="shared" si="3"/>
        <v>120,000</v>
      </c>
      <c r="H12231" t="s">
        <v>96</v>
      </c>
      <c r="J12231" t="s">
        <v>93</v>
      </c>
      <c r="K12231" t="s">
        <v>101</v>
      </c>
      <c r="L12231">
        <v>120000</v>
      </c>
      <c r="M12231" t="s">
        <v>5155</v>
      </c>
    </row>
    <row r="12232" spans="1:13">
      <c r="A12232">
        <v>16926</v>
      </c>
      <c r="B12232" t="s">
        <v>26</v>
      </c>
      <c r="C12232" s="16" t="s">
        <v>19777</v>
      </c>
      <c r="D12232">
        <f t="shared" si="0"/>
        <v>31</v>
      </c>
      <c r="E12232" t="str">
        <f t="shared" si="1"/>
        <v>30,000</v>
      </c>
      <c r="F12232" t="str">
        <f t="shared" si="2"/>
        <v/>
      </c>
      <c r="G12232" t="str">
        <f t="shared" si="3"/>
        <v>30,000</v>
      </c>
      <c r="H12232" t="s">
        <v>96</v>
      </c>
      <c r="J12232" t="s">
        <v>93</v>
      </c>
      <c r="K12232" t="s">
        <v>101</v>
      </c>
      <c r="L12232">
        <v>30000</v>
      </c>
      <c r="M12232" t="s">
        <v>19441</v>
      </c>
    </row>
  </sheetData>
  <autoFilter ref="J1:M12232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27"/>
  <sheetViews>
    <sheetView workbookViewId="0"/>
  </sheetViews>
  <sheetFormatPr defaultColWidth="11.25" defaultRowHeight="15" customHeight="1"/>
  <cols>
    <col min="1" max="1" width="10" customWidth="1"/>
    <col min="2" max="26" width="10.5" customWidth="1"/>
  </cols>
  <sheetData>
    <row r="1" spans="1:2">
      <c r="A1" s="1" t="s">
        <v>0</v>
      </c>
    </row>
    <row r="2" spans="1:2">
      <c r="A2" t="s">
        <v>1</v>
      </c>
      <c r="B2">
        <v>2016</v>
      </c>
    </row>
    <row r="3" spans="1:2">
      <c r="A3" t="s">
        <v>2</v>
      </c>
      <c r="B3">
        <v>2015</v>
      </c>
    </row>
    <row r="4" spans="1:2">
      <c r="A4" t="s">
        <v>3</v>
      </c>
      <c r="B4">
        <v>2014</v>
      </c>
    </row>
    <row r="5" spans="1:2">
      <c r="A5" t="s">
        <v>4</v>
      </c>
      <c r="B5">
        <v>2013</v>
      </c>
    </row>
    <row r="6" spans="1:2">
      <c r="A6" t="s">
        <v>5</v>
      </c>
      <c r="B6">
        <v>2012</v>
      </c>
    </row>
    <row r="7" spans="1:2">
      <c r="A7" t="s">
        <v>6</v>
      </c>
      <c r="B7">
        <v>2011</v>
      </c>
    </row>
    <row r="8" spans="1:2">
      <c r="A8" t="s">
        <v>7</v>
      </c>
      <c r="B8">
        <v>2010</v>
      </c>
    </row>
    <row r="9" spans="1:2">
      <c r="A9" t="s">
        <v>8</v>
      </c>
      <c r="B9">
        <v>2009</v>
      </c>
    </row>
    <row r="10" spans="1:2">
      <c r="A10" t="s">
        <v>9</v>
      </c>
      <c r="B10">
        <v>2008</v>
      </c>
    </row>
    <row r="11" spans="1:2">
      <c r="A11" t="s">
        <v>10</v>
      </c>
      <c r="B11">
        <v>2007</v>
      </c>
    </row>
    <row r="12" spans="1:2">
      <c r="A12" t="s">
        <v>11</v>
      </c>
      <c r="B12">
        <v>2006</v>
      </c>
    </row>
    <row r="13" spans="1:2">
      <c r="A13" t="s">
        <v>12</v>
      </c>
      <c r="B13">
        <v>2005</v>
      </c>
    </row>
    <row r="14" spans="1:2">
      <c r="A14" t="s">
        <v>13</v>
      </c>
      <c r="B14">
        <v>2004</v>
      </c>
    </row>
    <row r="15" spans="1:2">
      <c r="A15" t="s">
        <v>14</v>
      </c>
      <c r="B15">
        <v>2003</v>
      </c>
    </row>
    <row r="16" spans="1:2">
      <c r="A16" t="s">
        <v>15</v>
      </c>
      <c r="B16">
        <v>2002</v>
      </c>
    </row>
    <row r="17" spans="1:2">
      <c r="A17" t="s">
        <v>16</v>
      </c>
      <c r="B17">
        <v>2001</v>
      </c>
    </row>
    <row r="18" spans="1:2">
      <c r="A18" t="s">
        <v>17</v>
      </c>
      <c r="B18">
        <v>2000</v>
      </c>
    </row>
    <row r="19" spans="1:2">
      <c r="A19" t="s">
        <v>18</v>
      </c>
      <c r="B19">
        <v>1999</v>
      </c>
    </row>
    <row r="20" spans="1:2">
      <c r="A20" t="s">
        <v>19</v>
      </c>
      <c r="B20">
        <v>1998</v>
      </c>
    </row>
    <row r="21" spans="1:2">
      <c r="A21" t="s">
        <v>20</v>
      </c>
      <c r="B21">
        <v>1997</v>
      </c>
    </row>
    <row r="22" spans="1:2">
      <c r="A22" t="s">
        <v>21</v>
      </c>
      <c r="B22">
        <v>1996</v>
      </c>
    </row>
    <row r="23" spans="1:2">
      <c r="A23" t="s">
        <v>22</v>
      </c>
      <c r="B23">
        <v>1995</v>
      </c>
    </row>
    <row r="24" spans="1:2">
      <c r="A24" t="s">
        <v>23</v>
      </c>
      <c r="B24">
        <v>1994</v>
      </c>
    </row>
    <row r="25" spans="1:2">
      <c r="A25" t="s">
        <v>24</v>
      </c>
      <c r="B25">
        <v>1993</v>
      </c>
    </row>
    <row r="26" spans="1:2">
      <c r="A26" t="s">
        <v>25</v>
      </c>
      <c r="B26">
        <v>1992</v>
      </c>
    </row>
    <row r="27" spans="1:2">
      <c r="A27" t="s">
        <v>26</v>
      </c>
      <c r="B27">
        <v>1991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27"/>
  <sheetViews>
    <sheetView workbookViewId="0"/>
  </sheetViews>
  <sheetFormatPr defaultColWidth="11.25" defaultRowHeight="15" customHeight="1"/>
  <cols>
    <col min="1" max="26" width="10.5" customWidth="1"/>
  </cols>
  <sheetData>
    <row r="1" spans="1:2">
      <c r="A1" s="2">
        <v>2017</v>
      </c>
      <c r="B1" s="3">
        <v>543471</v>
      </c>
    </row>
    <row r="2" spans="1:2">
      <c r="A2" s="2">
        <v>2016</v>
      </c>
      <c r="B2" s="3">
        <v>525093</v>
      </c>
    </row>
    <row r="3" spans="1:2">
      <c r="A3" s="2">
        <v>2015</v>
      </c>
      <c r="B3" s="3">
        <v>507336</v>
      </c>
    </row>
    <row r="4" spans="1:2">
      <c r="A4" s="2">
        <v>2014</v>
      </c>
      <c r="B4" s="3">
        <v>490180</v>
      </c>
    </row>
    <row r="5" spans="1:2">
      <c r="A5" s="2">
        <v>2013</v>
      </c>
      <c r="B5" s="3">
        <v>473604</v>
      </c>
    </row>
    <row r="6" spans="1:2">
      <c r="A6" s="2">
        <v>2012</v>
      </c>
      <c r="B6" s="3">
        <v>473604</v>
      </c>
    </row>
    <row r="7" spans="1:2">
      <c r="A7" s="2">
        <v>2011</v>
      </c>
      <c r="B7" s="3">
        <v>473604</v>
      </c>
    </row>
    <row r="8" spans="1:2">
      <c r="A8" s="2">
        <v>2010</v>
      </c>
      <c r="B8" s="3">
        <v>457588</v>
      </c>
    </row>
    <row r="9" spans="1:2">
      <c r="A9" s="2">
        <v>2009</v>
      </c>
      <c r="B9" s="3">
        <v>442114</v>
      </c>
    </row>
    <row r="10" spans="1:2">
      <c r="A10" s="2">
        <v>2008</v>
      </c>
      <c r="B10" s="3">
        <v>427163</v>
      </c>
    </row>
    <row r="11" spans="1:2">
      <c r="A11" s="2">
        <v>2007</v>
      </c>
      <c r="B11" s="3">
        <v>412718</v>
      </c>
    </row>
    <row r="12" spans="1:2">
      <c r="A12" s="2">
        <v>2006</v>
      </c>
      <c r="B12" s="3">
        <v>398762</v>
      </c>
    </row>
    <row r="13" spans="1:2">
      <c r="A13" s="2">
        <v>2005</v>
      </c>
      <c r="B13" s="3">
        <v>385277</v>
      </c>
    </row>
    <row r="14" spans="1:2">
      <c r="A14" s="2">
        <v>2004</v>
      </c>
      <c r="B14" s="3">
        <v>366931</v>
      </c>
    </row>
    <row r="15" spans="1:2">
      <c r="A15" s="2">
        <v>2003</v>
      </c>
      <c r="B15" s="3">
        <v>349458</v>
      </c>
    </row>
    <row r="16" spans="1:2">
      <c r="A16" s="2">
        <v>2002</v>
      </c>
      <c r="B16" s="3">
        <v>332817</v>
      </c>
    </row>
    <row r="17" spans="1:2">
      <c r="A17" s="2">
        <v>2001</v>
      </c>
      <c r="B17" s="3">
        <v>316969</v>
      </c>
    </row>
    <row r="18" spans="1:2">
      <c r="A18" s="2">
        <v>2000</v>
      </c>
      <c r="B18" s="3">
        <v>301875</v>
      </c>
    </row>
    <row r="19" spans="1:2">
      <c r="A19" s="2">
        <v>1999</v>
      </c>
      <c r="B19" s="3">
        <v>287500</v>
      </c>
    </row>
    <row r="20" spans="1:2">
      <c r="A20" s="2">
        <v>1998</v>
      </c>
      <c r="B20" s="3">
        <v>242000</v>
      </c>
    </row>
    <row r="21" spans="1:2">
      <c r="A21" s="2">
        <v>1997</v>
      </c>
      <c r="B21" s="3">
        <v>220000</v>
      </c>
    </row>
    <row r="22" spans="1:2">
      <c r="A22" s="2">
        <v>1996</v>
      </c>
      <c r="B22" s="3">
        <v>200000</v>
      </c>
    </row>
    <row r="23" spans="1:2">
      <c r="A23" s="2">
        <v>1995</v>
      </c>
      <c r="B23" s="3">
        <v>150000</v>
      </c>
    </row>
    <row r="24" spans="1:2">
      <c r="A24" s="2">
        <v>1994</v>
      </c>
      <c r="B24" s="3">
        <v>150000</v>
      </c>
    </row>
    <row r="25" spans="1:2">
      <c r="A25" s="2">
        <v>1993</v>
      </c>
      <c r="B25" s="3">
        <v>140000</v>
      </c>
    </row>
    <row r="26" spans="1:2">
      <c r="A26" s="2">
        <v>1992</v>
      </c>
      <c r="B26" s="3">
        <v>130000</v>
      </c>
    </row>
    <row r="27" spans="1:2">
      <c r="A27" s="2">
        <v>1991</v>
      </c>
      <c r="B27" s="3">
        <v>120000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67"/>
  <sheetViews>
    <sheetView workbookViewId="0"/>
  </sheetViews>
  <sheetFormatPr defaultColWidth="11.25" defaultRowHeight="15" customHeight="1"/>
  <cols>
    <col min="1" max="26" width="10.5" customWidth="1"/>
  </cols>
  <sheetData>
    <row r="1" spans="1:2">
      <c r="A1" t="s">
        <v>27</v>
      </c>
      <c r="B1" t="s">
        <v>28</v>
      </c>
    </row>
    <row r="2" spans="1:2">
      <c r="A2" t="s">
        <v>28</v>
      </c>
    </row>
    <row r="3" spans="1:2">
      <c r="A3" t="s">
        <v>29</v>
      </c>
      <c r="B3" t="s">
        <v>30</v>
      </c>
    </row>
    <row r="4" spans="1:2">
      <c r="A4" t="s">
        <v>31</v>
      </c>
      <c r="B4" t="s">
        <v>32</v>
      </c>
    </row>
    <row r="5" spans="1:2">
      <c r="A5" t="s">
        <v>32</v>
      </c>
    </row>
    <row r="6" spans="1:2">
      <c r="A6" t="s">
        <v>30</v>
      </c>
    </row>
    <row r="7" spans="1:2">
      <c r="A7" t="s">
        <v>33</v>
      </c>
      <c r="B7" t="s">
        <v>34</v>
      </c>
    </row>
    <row r="8" spans="1:2">
      <c r="A8" t="s">
        <v>35</v>
      </c>
    </row>
    <row r="9" spans="1:2">
      <c r="A9" t="s">
        <v>34</v>
      </c>
    </row>
    <row r="10" spans="1:2">
      <c r="A10" t="s">
        <v>36</v>
      </c>
      <c r="B10" t="s">
        <v>37</v>
      </c>
    </row>
    <row r="11" spans="1:2">
      <c r="A11" t="s">
        <v>37</v>
      </c>
    </row>
    <row r="12" spans="1:2">
      <c r="A12" t="s">
        <v>38</v>
      </c>
      <c r="B12" t="s">
        <v>39</v>
      </c>
    </row>
    <row r="13" spans="1:2">
      <c r="A13" t="s">
        <v>39</v>
      </c>
    </row>
    <row r="14" spans="1:2">
      <c r="A14" t="s">
        <v>40</v>
      </c>
      <c r="B14" t="s">
        <v>41</v>
      </c>
    </row>
    <row r="15" spans="1:2">
      <c r="A15" t="s">
        <v>41</v>
      </c>
    </row>
    <row r="16" spans="1:2">
      <c r="A16" t="s">
        <v>42</v>
      </c>
      <c r="B16" t="s">
        <v>43</v>
      </c>
    </row>
    <row r="17" spans="1:2">
      <c r="A17" t="s">
        <v>43</v>
      </c>
    </row>
    <row r="18" spans="1:2">
      <c r="A18" t="s">
        <v>44</v>
      </c>
      <c r="B18" t="s">
        <v>45</v>
      </c>
    </row>
    <row r="19" spans="1:2">
      <c r="A19" t="s">
        <v>45</v>
      </c>
    </row>
    <row r="20" spans="1:2">
      <c r="A20" t="s">
        <v>46</v>
      </c>
    </row>
    <row r="21" spans="1:2">
      <c r="A21" t="s">
        <v>47</v>
      </c>
      <c r="B21" t="s">
        <v>46</v>
      </c>
    </row>
    <row r="22" spans="1:2">
      <c r="A22" t="s">
        <v>48</v>
      </c>
      <c r="B22" t="s">
        <v>49</v>
      </c>
    </row>
    <row r="23" spans="1:2">
      <c r="A23" t="s">
        <v>49</v>
      </c>
    </row>
    <row r="24" spans="1:2">
      <c r="A24" t="s">
        <v>50</v>
      </c>
      <c r="B24" t="s">
        <v>51</v>
      </c>
    </row>
    <row r="25" spans="1:2">
      <c r="A25" t="s">
        <v>51</v>
      </c>
    </row>
    <row r="26" spans="1:2">
      <c r="A26" t="s">
        <v>52</v>
      </c>
      <c r="B26" t="s">
        <v>53</v>
      </c>
    </row>
    <row r="27" spans="1:2">
      <c r="A27" t="s">
        <v>54</v>
      </c>
      <c r="B27" t="s">
        <v>55</v>
      </c>
    </row>
    <row r="28" spans="1:2">
      <c r="A28" t="s">
        <v>53</v>
      </c>
    </row>
    <row r="29" spans="1:2">
      <c r="A29" t="s">
        <v>55</v>
      </c>
    </row>
    <row r="30" spans="1:2">
      <c r="A30" t="s">
        <v>56</v>
      </c>
      <c r="B30" t="s">
        <v>57</v>
      </c>
    </row>
    <row r="31" spans="1:2">
      <c r="A31" t="s">
        <v>57</v>
      </c>
    </row>
    <row r="32" spans="1:2">
      <c r="A32" t="s">
        <v>58</v>
      </c>
      <c r="B32" t="s">
        <v>59</v>
      </c>
    </row>
    <row r="33" spans="1:2">
      <c r="A33" t="s">
        <v>59</v>
      </c>
    </row>
    <row r="34" spans="1:2">
      <c r="A34" t="s">
        <v>60</v>
      </c>
      <c r="B34" t="s">
        <v>61</v>
      </c>
    </row>
    <row r="35" spans="1:2">
      <c r="A35" t="s">
        <v>61</v>
      </c>
    </row>
    <row r="36" spans="1:2">
      <c r="A36" t="s">
        <v>62</v>
      </c>
      <c r="B36" t="s">
        <v>63</v>
      </c>
    </row>
    <row r="37" spans="1:2">
      <c r="A37" t="s">
        <v>63</v>
      </c>
    </row>
    <row r="38" spans="1:2">
      <c r="A38" t="s">
        <v>64</v>
      </c>
    </row>
    <row r="39" spans="1:2">
      <c r="A39" t="s">
        <v>65</v>
      </c>
    </row>
    <row r="40" spans="1:2">
      <c r="A40" t="s">
        <v>66</v>
      </c>
    </row>
    <row r="41" spans="1:2">
      <c r="A41" t="s">
        <v>67</v>
      </c>
    </row>
    <row r="42" spans="1:2">
      <c r="A42" t="s">
        <v>68</v>
      </c>
      <c r="B42" t="s">
        <v>66</v>
      </c>
    </row>
    <row r="43" spans="1:2">
      <c r="A43" t="s">
        <v>69</v>
      </c>
      <c r="B43" t="s">
        <v>67</v>
      </c>
    </row>
    <row r="44" spans="1:2">
      <c r="A44" t="s">
        <v>70</v>
      </c>
      <c r="B44" t="s">
        <v>71</v>
      </c>
    </row>
    <row r="45" spans="1:2">
      <c r="A45" t="s">
        <v>71</v>
      </c>
    </row>
    <row r="46" spans="1:2">
      <c r="A46" t="s">
        <v>72</v>
      </c>
      <c r="B46" t="s">
        <v>73</v>
      </c>
    </row>
    <row r="47" spans="1:2">
      <c r="A47" t="s">
        <v>73</v>
      </c>
    </row>
    <row r="48" spans="1:2">
      <c r="A48" t="s">
        <v>74</v>
      </c>
      <c r="B48" t="s">
        <v>75</v>
      </c>
    </row>
    <row r="49" spans="1:2">
      <c r="A49" t="s">
        <v>75</v>
      </c>
    </row>
    <row r="50" spans="1:2">
      <c r="A50" t="s">
        <v>76</v>
      </c>
    </row>
    <row r="51" spans="1:2">
      <c r="A51" t="s">
        <v>77</v>
      </c>
      <c r="B51" t="s">
        <v>76</v>
      </c>
    </row>
    <row r="52" spans="1:2">
      <c r="A52" t="s">
        <v>78</v>
      </c>
      <c r="B52" t="s">
        <v>79</v>
      </c>
    </row>
    <row r="53" spans="1:2">
      <c r="A53" t="s">
        <v>79</v>
      </c>
    </row>
    <row r="54" spans="1:2">
      <c r="A54" t="s">
        <v>80</v>
      </c>
      <c r="B54" t="s">
        <v>81</v>
      </c>
    </row>
    <row r="55" spans="1:2">
      <c r="A55" t="s">
        <v>81</v>
      </c>
    </row>
    <row r="56" spans="1:2">
      <c r="A56" t="s">
        <v>82</v>
      </c>
    </row>
    <row r="57" spans="1:2">
      <c r="A57" t="s">
        <v>83</v>
      </c>
      <c r="B57" t="s">
        <v>82</v>
      </c>
    </row>
    <row r="58" spans="1:2">
      <c r="A58" t="s">
        <v>84</v>
      </c>
    </row>
    <row r="59" spans="1:2">
      <c r="A59" t="s">
        <v>85</v>
      </c>
    </row>
    <row r="60" spans="1:2">
      <c r="A60" t="s">
        <v>86</v>
      </c>
      <c r="B60" t="s">
        <v>87</v>
      </c>
    </row>
    <row r="61" spans="1:2">
      <c r="A61" t="s">
        <v>87</v>
      </c>
    </row>
    <row r="62" spans="1:2">
      <c r="A62" t="s">
        <v>88</v>
      </c>
    </row>
    <row r="63" spans="1:2">
      <c r="A63" t="s">
        <v>89</v>
      </c>
      <c r="B63" t="s">
        <v>88</v>
      </c>
    </row>
    <row r="64" spans="1:2">
      <c r="A64" t="s">
        <v>90</v>
      </c>
    </row>
    <row r="65" spans="1:2">
      <c r="A65" t="s">
        <v>91</v>
      </c>
      <c r="B65" t="s">
        <v>92</v>
      </c>
    </row>
    <row r="66" spans="1:2">
      <c r="A66" t="s">
        <v>93</v>
      </c>
    </row>
    <row r="67" spans="1:2">
      <c r="A67" t="s">
        <v>92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B1000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/>
  <cols>
    <col min="1" max="1" width="21.75" customWidth="1"/>
    <col min="2" max="3" width="12.5" customWidth="1"/>
    <col min="4" max="4" width="11.5" customWidth="1"/>
    <col min="5" max="6" width="12.5" customWidth="1"/>
    <col min="7" max="10" width="11.5" customWidth="1"/>
    <col min="11" max="14" width="12.5" customWidth="1"/>
    <col min="15" max="15" width="11.5" customWidth="1"/>
    <col min="16" max="16" width="12.5" customWidth="1"/>
    <col min="17" max="28" width="11.5" customWidth="1"/>
  </cols>
  <sheetData>
    <row r="1" spans="1:28">
      <c r="A1" s="4" t="s">
        <v>85</v>
      </c>
      <c r="B1" s="5">
        <v>2017</v>
      </c>
      <c r="C1" s="5">
        <v>2016</v>
      </c>
      <c r="D1" s="5">
        <v>2015</v>
      </c>
      <c r="E1" s="5">
        <v>2014</v>
      </c>
      <c r="F1" s="5">
        <v>2013</v>
      </c>
      <c r="G1" s="5">
        <v>2012</v>
      </c>
      <c r="H1" s="5">
        <v>2011</v>
      </c>
      <c r="I1" s="5">
        <v>2010</v>
      </c>
      <c r="J1" s="5">
        <v>2009</v>
      </c>
      <c r="K1" s="5">
        <v>2008</v>
      </c>
      <c r="L1" s="5">
        <v>2007</v>
      </c>
      <c r="M1" s="5">
        <v>2006</v>
      </c>
      <c r="N1" s="5">
        <v>2005</v>
      </c>
      <c r="O1" s="5">
        <v>2004</v>
      </c>
      <c r="P1" s="5">
        <v>2003</v>
      </c>
      <c r="Q1" s="5">
        <v>2002</v>
      </c>
      <c r="R1" s="5">
        <v>2001</v>
      </c>
      <c r="S1" s="5">
        <v>2000</v>
      </c>
      <c r="T1" s="5">
        <v>1999</v>
      </c>
      <c r="U1" s="5">
        <v>1998</v>
      </c>
      <c r="V1" s="5">
        <v>1997</v>
      </c>
      <c r="W1" s="5">
        <v>1996</v>
      </c>
      <c r="X1" s="5">
        <v>1995</v>
      </c>
      <c r="Y1" s="5">
        <v>1994</v>
      </c>
      <c r="Z1" s="5">
        <v>1993</v>
      </c>
      <c r="AA1" s="5">
        <v>1992</v>
      </c>
      <c r="AB1" s="5">
        <v>1991</v>
      </c>
    </row>
    <row r="2" spans="1:28">
      <c r="A2" s="6" t="s">
        <v>94</v>
      </c>
      <c r="B2" s="7">
        <v>94143000</v>
      </c>
      <c r="C2" s="7">
        <v>70000000</v>
      </c>
      <c r="D2" s="7">
        <v>63065000</v>
      </c>
      <c r="E2" s="7">
        <v>58679000</v>
      </c>
      <c r="F2" s="7">
        <v>58044000</v>
      </c>
      <c r="G2" s="7">
        <v>58044000</v>
      </c>
      <c r="H2" s="7">
        <v>58044000</v>
      </c>
      <c r="I2" s="7">
        <v>57700000</v>
      </c>
      <c r="J2" s="7">
        <v>58680000</v>
      </c>
      <c r="K2" s="7">
        <v>55630000</v>
      </c>
      <c r="L2" s="7">
        <v>53135000</v>
      </c>
      <c r="M2" s="7">
        <v>49500000</v>
      </c>
      <c r="N2" s="7">
        <v>43870000</v>
      </c>
      <c r="O2" s="7">
        <v>43840000</v>
      </c>
      <c r="P2" s="7">
        <v>40271000</v>
      </c>
      <c r="Q2" s="7">
        <v>42500000</v>
      </c>
      <c r="R2" s="7">
        <v>35500000</v>
      </c>
      <c r="S2" s="7">
        <v>34000000</v>
      </c>
      <c r="T2" s="7">
        <v>30000000</v>
      </c>
      <c r="U2" s="7">
        <v>26900000</v>
      </c>
      <c r="V2" s="7">
        <v>24363000</v>
      </c>
      <c r="W2" s="7">
        <v>23000000</v>
      </c>
      <c r="X2" s="7">
        <v>15964000</v>
      </c>
      <c r="Y2" s="7">
        <v>15175000</v>
      </c>
      <c r="Z2" s="7">
        <v>14000000</v>
      </c>
      <c r="AA2" s="7">
        <v>12500000</v>
      </c>
      <c r="AB2" s="8">
        <v>11871000</v>
      </c>
    </row>
    <row r="3" spans="1:28">
      <c r="A3" s="9" t="s">
        <v>28</v>
      </c>
      <c r="B3" s="10">
        <v>95471579</v>
      </c>
      <c r="C3" s="10">
        <v>72902950</v>
      </c>
      <c r="D3" s="10">
        <v>58470278</v>
      </c>
      <c r="E3" s="10">
        <v>58936376</v>
      </c>
      <c r="F3" s="10">
        <v>66768365</v>
      </c>
      <c r="G3" s="10">
        <v>73669912</v>
      </c>
      <c r="H3" s="10">
        <v>71469843</v>
      </c>
      <c r="I3" s="10">
        <v>65883642</v>
      </c>
      <c r="J3" s="10">
        <v>68168841</v>
      </c>
      <c r="K3" s="10">
        <v>55501133</v>
      </c>
      <c r="L3" s="10">
        <v>48581972</v>
      </c>
      <c r="M3" s="10">
        <v>42944553</v>
      </c>
      <c r="N3" s="10">
        <v>41059616</v>
      </c>
      <c r="O3" s="10">
        <v>64497340</v>
      </c>
      <c r="P3" s="10">
        <v>55711549</v>
      </c>
      <c r="Q3" s="10">
        <v>51525207</v>
      </c>
      <c r="R3" s="10">
        <v>39297129</v>
      </c>
      <c r="S3" s="10">
        <v>44169202</v>
      </c>
      <c r="T3" s="10">
        <v>40954940</v>
      </c>
      <c r="U3" s="10">
        <v>30133827</v>
      </c>
      <c r="V3" s="10">
        <v>25806100</v>
      </c>
      <c r="W3" s="10">
        <v>22227000</v>
      </c>
      <c r="X3" s="10">
        <v>21869340</v>
      </c>
      <c r="Y3" s="10">
        <v>22510000</v>
      </c>
      <c r="Z3" s="10">
        <v>18036000</v>
      </c>
      <c r="AA3" s="10">
        <v>12930000</v>
      </c>
      <c r="AB3" s="11">
        <v>11761000</v>
      </c>
    </row>
    <row r="4" spans="1:28">
      <c r="A4" s="12" t="s">
        <v>32</v>
      </c>
      <c r="B4" s="13">
        <v>87272327</v>
      </c>
      <c r="C4" s="13">
        <v>77139134</v>
      </c>
      <c r="D4" s="13">
        <v>62442955</v>
      </c>
      <c r="E4" s="13">
        <v>70676163</v>
      </c>
      <c r="F4" s="13">
        <v>73021989</v>
      </c>
      <c r="G4" s="13">
        <v>79820530</v>
      </c>
      <c r="H4" s="13">
        <v>82045867</v>
      </c>
      <c r="I4" s="13">
        <v>83552174</v>
      </c>
      <c r="J4" s="13">
        <v>79188973</v>
      </c>
      <c r="K4" s="13">
        <v>74509455</v>
      </c>
      <c r="L4" s="13">
        <v>62981479</v>
      </c>
      <c r="M4" s="13">
        <v>56907300</v>
      </c>
      <c r="N4" s="13">
        <v>64577356</v>
      </c>
      <c r="O4" s="13">
        <v>60185915</v>
      </c>
      <c r="P4" s="13">
        <v>52548195</v>
      </c>
      <c r="Q4" s="13">
        <v>47515677</v>
      </c>
      <c r="R4" s="13">
        <v>51478707</v>
      </c>
      <c r="S4" s="13">
        <v>46152875</v>
      </c>
      <c r="T4" s="13">
        <v>32258856</v>
      </c>
      <c r="U4" s="13">
        <v>26800500</v>
      </c>
      <c r="V4" s="13">
        <v>25853500</v>
      </c>
      <c r="W4" s="13">
        <v>20219000</v>
      </c>
      <c r="X4" s="13">
        <v>24462000</v>
      </c>
      <c r="Y4" s="13">
        <v>17881000</v>
      </c>
      <c r="Z4" s="13">
        <v>25217000</v>
      </c>
      <c r="AA4" s="13">
        <v>25343000</v>
      </c>
      <c r="AB4" s="14">
        <v>11256000</v>
      </c>
    </row>
    <row r="5" spans="1:28">
      <c r="A5" s="12" t="s">
        <v>30</v>
      </c>
      <c r="B5" s="13">
        <v>72926799</v>
      </c>
      <c r="C5" s="13">
        <v>88346807</v>
      </c>
      <c r="D5" s="13">
        <v>92172817</v>
      </c>
      <c r="E5" s="13">
        <v>107358841</v>
      </c>
      <c r="F5" s="13">
        <v>85282885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4"/>
    </row>
    <row r="6" spans="1:28">
      <c r="A6" s="12" t="s">
        <v>35</v>
      </c>
      <c r="B6" s="13"/>
      <c r="C6" s="13"/>
      <c r="D6" s="13"/>
      <c r="E6" s="13">
        <v>72426678</v>
      </c>
      <c r="F6" s="13">
        <v>57491899</v>
      </c>
      <c r="G6" s="13">
        <v>57902024</v>
      </c>
      <c r="H6" s="13">
        <v>66542696</v>
      </c>
      <c r="I6" s="13">
        <v>68681758</v>
      </c>
      <c r="J6" s="13">
        <v>62866926</v>
      </c>
      <c r="K6" s="13">
        <v>53745468</v>
      </c>
      <c r="L6" s="13">
        <v>41964046</v>
      </c>
      <c r="M6" s="13">
        <v>33458932</v>
      </c>
      <c r="N6" s="13">
        <v>23922578</v>
      </c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4"/>
    </row>
    <row r="7" spans="1:28">
      <c r="A7" s="12" t="s">
        <v>34</v>
      </c>
      <c r="B7" s="13">
        <v>99780303</v>
      </c>
      <c r="C7" s="13">
        <v>78691926</v>
      </c>
      <c r="D7" s="13">
        <v>76397531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>
        <v>49999445</v>
      </c>
      <c r="R7" s="13">
        <v>46441558</v>
      </c>
      <c r="S7" s="13">
        <v>38619012</v>
      </c>
      <c r="T7" s="13">
        <v>30452000</v>
      </c>
      <c r="U7" s="13">
        <v>27006013</v>
      </c>
      <c r="V7" s="13">
        <v>20975500</v>
      </c>
      <c r="W7" s="13">
        <v>23084000</v>
      </c>
      <c r="X7" s="13">
        <v>19346658</v>
      </c>
      <c r="Y7" s="13">
        <v>17952000</v>
      </c>
      <c r="Z7" s="13">
        <v>14150000</v>
      </c>
      <c r="AA7" s="13">
        <v>12625000</v>
      </c>
      <c r="AB7" s="14">
        <v>10417000</v>
      </c>
    </row>
    <row r="8" spans="1:28">
      <c r="A8" s="12" t="s">
        <v>37</v>
      </c>
      <c r="B8" s="13">
        <v>94291373</v>
      </c>
      <c r="C8" s="13">
        <v>86783378</v>
      </c>
      <c r="D8" s="13">
        <v>80964682</v>
      </c>
      <c r="E8" s="13">
        <v>71877371</v>
      </c>
      <c r="F8" s="13">
        <v>75627699</v>
      </c>
      <c r="G8" s="13">
        <v>69548447</v>
      </c>
      <c r="H8" s="13">
        <v>54538076</v>
      </c>
      <c r="I8" s="13">
        <v>69700359</v>
      </c>
      <c r="J8" s="13">
        <v>68126774</v>
      </c>
      <c r="K8" s="13">
        <v>63084166</v>
      </c>
      <c r="L8" s="13">
        <v>54754904</v>
      </c>
      <c r="M8" s="13">
        <v>57166530</v>
      </c>
      <c r="N8" s="13">
        <v>57276129</v>
      </c>
      <c r="O8" s="13">
        <v>55489797</v>
      </c>
      <c r="P8" s="13">
        <v>44531095</v>
      </c>
      <c r="Q8" s="13">
        <v>42592857</v>
      </c>
      <c r="R8" s="13">
        <v>29691907</v>
      </c>
      <c r="S8" s="13">
        <v>27032368</v>
      </c>
      <c r="T8" s="13">
        <v>28640500</v>
      </c>
      <c r="U8" s="13">
        <v>61330670</v>
      </c>
      <c r="V8" s="13">
        <v>58270000</v>
      </c>
      <c r="W8" s="13">
        <v>23512000</v>
      </c>
      <c r="X8" s="13">
        <v>22053129</v>
      </c>
      <c r="Y8" s="13">
        <v>18531000</v>
      </c>
      <c r="Z8" s="13">
        <v>18536000</v>
      </c>
      <c r="AA8" s="13">
        <v>16829000</v>
      </c>
      <c r="AB8" s="14">
        <v>10040000</v>
      </c>
    </row>
    <row r="9" spans="1:28">
      <c r="A9" s="12" t="s">
        <v>39</v>
      </c>
      <c r="B9" s="13">
        <v>130454892</v>
      </c>
      <c r="C9" s="13">
        <v>108126026</v>
      </c>
      <c r="D9" s="13">
        <v>83095277</v>
      </c>
      <c r="E9" s="13">
        <v>66611520</v>
      </c>
      <c r="F9" s="13">
        <v>68428583</v>
      </c>
      <c r="G9" s="13">
        <v>64875599</v>
      </c>
      <c r="H9" s="13">
        <v>53990021</v>
      </c>
      <c r="I9" s="13">
        <v>83398534</v>
      </c>
      <c r="J9" s="13">
        <v>91298233</v>
      </c>
      <c r="K9" s="13">
        <v>82217583</v>
      </c>
      <c r="L9" s="13">
        <v>62992729</v>
      </c>
      <c r="M9" s="13">
        <v>51303962</v>
      </c>
      <c r="N9" s="13">
        <v>49175274</v>
      </c>
      <c r="O9" s="13">
        <v>46186472</v>
      </c>
      <c r="P9" s="13">
        <v>49610448</v>
      </c>
      <c r="Q9" s="13">
        <v>45649974</v>
      </c>
      <c r="R9" s="13">
        <v>49780549</v>
      </c>
      <c r="S9" s="13">
        <v>46547966</v>
      </c>
      <c r="T9" s="13">
        <v>28714000</v>
      </c>
      <c r="U9" s="13">
        <v>26677290</v>
      </c>
      <c r="V9" s="13">
        <v>18867500</v>
      </c>
      <c r="W9" s="13">
        <v>27695000</v>
      </c>
      <c r="X9" s="13">
        <v>28106000</v>
      </c>
      <c r="Y9" s="13">
        <v>23711000</v>
      </c>
      <c r="Z9" s="13">
        <v>19676000</v>
      </c>
      <c r="AA9" s="13">
        <v>16882000</v>
      </c>
      <c r="AB9" s="14">
        <v>14403000</v>
      </c>
    </row>
    <row r="10" spans="1:28">
      <c r="A10" s="12" t="s">
        <v>41</v>
      </c>
      <c r="B10" s="13">
        <v>109800808</v>
      </c>
      <c r="C10" s="13">
        <v>74722199</v>
      </c>
      <c r="D10" s="13">
        <v>84245429</v>
      </c>
      <c r="E10" s="13">
        <v>74811065</v>
      </c>
      <c r="F10" s="13">
        <v>68391849</v>
      </c>
      <c r="G10" s="13">
        <v>77180233</v>
      </c>
      <c r="H10" s="13">
        <v>85409890</v>
      </c>
      <c r="I10" s="13">
        <v>88916075</v>
      </c>
      <c r="J10" s="13">
        <v>95045559</v>
      </c>
      <c r="K10" s="13">
        <v>101694879</v>
      </c>
      <c r="L10" s="13">
        <v>88531846</v>
      </c>
      <c r="M10" s="13">
        <v>98454832</v>
      </c>
      <c r="N10" s="13">
        <v>91908443</v>
      </c>
      <c r="O10" s="13">
        <v>79536723</v>
      </c>
      <c r="P10" s="13">
        <v>72940316</v>
      </c>
      <c r="Q10" s="13">
        <v>57960080</v>
      </c>
      <c r="R10" s="13">
        <v>52274842</v>
      </c>
      <c r="S10" s="13">
        <v>40014500</v>
      </c>
      <c r="T10" s="13">
        <v>35565568</v>
      </c>
      <c r="U10" s="13">
        <v>27268948</v>
      </c>
      <c r="V10" s="13">
        <v>26107500</v>
      </c>
      <c r="W10" s="13">
        <v>21753000</v>
      </c>
      <c r="X10" s="13">
        <v>18053100</v>
      </c>
      <c r="Y10" s="13">
        <v>14321000</v>
      </c>
      <c r="Z10" s="13">
        <v>10859000</v>
      </c>
      <c r="AA10" s="13">
        <v>13004000</v>
      </c>
      <c r="AB10" s="14">
        <v>11693000</v>
      </c>
    </row>
    <row r="11" spans="1:28">
      <c r="A11" s="12" t="s">
        <v>43</v>
      </c>
      <c r="B11" s="13">
        <v>68394193</v>
      </c>
      <c r="C11" s="13">
        <v>72305488</v>
      </c>
      <c r="D11" s="13">
        <v>56767895</v>
      </c>
      <c r="E11" s="13">
        <v>70520548</v>
      </c>
      <c r="F11" s="13">
        <v>68566062</v>
      </c>
      <c r="G11" s="13">
        <v>58553173</v>
      </c>
      <c r="H11" s="13">
        <v>68019290</v>
      </c>
      <c r="I11" s="13">
        <v>74935538</v>
      </c>
      <c r="J11" s="13">
        <v>70121003</v>
      </c>
      <c r="K11" s="13">
        <v>82958227</v>
      </c>
      <c r="L11" s="13">
        <v>65517776</v>
      </c>
      <c r="M11" s="13">
        <v>56492172</v>
      </c>
      <c r="N11" s="13">
        <v>46101759</v>
      </c>
      <c r="O11" s="13">
        <v>39398646</v>
      </c>
      <c r="P11" s="13">
        <v>49109209</v>
      </c>
      <c r="Q11" s="13">
        <v>54460475</v>
      </c>
      <c r="R11" s="13">
        <v>52189220</v>
      </c>
      <c r="S11" s="13">
        <v>40677095</v>
      </c>
      <c r="T11" s="13">
        <v>29392200</v>
      </c>
      <c r="U11" s="13">
        <v>26518960</v>
      </c>
      <c r="V11" s="13">
        <v>21243300</v>
      </c>
      <c r="W11" s="13">
        <v>24553000</v>
      </c>
      <c r="X11" s="13">
        <v>21940500</v>
      </c>
      <c r="Y11" s="13">
        <v>16110000</v>
      </c>
      <c r="Z11" s="13">
        <v>13776180</v>
      </c>
      <c r="AA11" s="13">
        <v>11879000</v>
      </c>
      <c r="AB11" s="14">
        <v>10335000</v>
      </c>
    </row>
    <row r="12" spans="1:28">
      <c r="A12" s="12" t="s">
        <v>45</v>
      </c>
      <c r="B12" s="13">
        <v>106119045</v>
      </c>
      <c r="C12" s="13">
        <v>85963779</v>
      </c>
      <c r="D12" s="13">
        <v>64407195</v>
      </c>
      <c r="E12" s="13">
        <v>61897253</v>
      </c>
      <c r="F12" s="13">
        <v>63057497</v>
      </c>
      <c r="G12" s="13">
        <v>70923605</v>
      </c>
      <c r="H12" s="13">
        <v>65517821</v>
      </c>
      <c r="I12" s="13">
        <v>60185833</v>
      </c>
      <c r="J12" s="13">
        <v>71434174</v>
      </c>
      <c r="K12" s="13">
        <v>65898875</v>
      </c>
      <c r="L12" s="13">
        <v>59010951</v>
      </c>
      <c r="M12" s="13">
        <v>59619275</v>
      </c>
      <c r="N12" s="13">
        <v>54762481</v>
      </c>
      <c r="O12" s="13">
        <v>53442834</v>
      </c>
      <c r="P12" s="13">
        <v>47777888</v>
      </c>
      <c r="Q12" s="13">
        <v>42417677</v>
      </c>
      <c r="R12" s="13">
        <v>40475338</v>
      </c>
      <c r="S12" s="13">
        <v>42141801</v>
      </c>
      <c r="T12" s="13">
        <v>34699620</v>
      </c>
      <c r="U12" s="13">
        <v>24876625</v>
      </c>
      <c r="V12" s="13">
        <v>26848500</v>
      </c>
      <c r="W12" s="13">
        <v>23970000</v>
      </c>
      <c r="X12" s="13">
        <v>16339300</v>
      </c>
      <c r="Y12" s="13">
        <v>15826000</v>
      </c>
      <c r="Z12" s="13">
        <v>13954000</v>
      </c>
      <c r="AA12" s="13">
        <v>15428000</v>
      </c>
      <c r="AB12" s="14">
        <v>12910000</v>
      </c>
    </row>
    <row r="13" spans="1:28">
      <c r="A13" s="12" t="s">
        <v>46</v>
      </c>
      <c r="B13" s="13">
        <v>99524309</v>
      </c>
      <c r="C13" s="13">
        <v>95454038</v>
      </c>
      <c r="D13" s="13">
        <v>73780441</v>
      </c>
      <c r="E13" s="13">
        <v>71488484</v>
      </c>
      <c r="F13" s="13">
        <v>69695346</v>
      </c>
      <c r="G13" s="13">
        <v>61576901</v>
      </c>
      <c r="H13" s="13">
        <v>68415336</v>
      </c>
      <c r="I13" s="13">
        <v>65352372</v>
      </c>
      <c r="J13" s="13">
        <v>67416431</v>
      </c>
      <c r="K13" s="13">
        <v>62148303</v>
      </c>
      <c r="L13" s="13">
        <v>65012368</v>
      </c>
      <c r="M13" s="13">
        <v>57114566</v>
      </c>
      <c r="N13" s="13">
        <v>54943723</v>
      </c>
      <c r="O13" s="13">
        <v>53376708</v>
      </c>
      <c r="P13" s="13">
        <v>47737715</v>
      </c>
      <c r="Q13" s="13">
        <v>47681152</v>
      </c>
      <c r="R13" s="13">
        <v>42363018</v>
      </c>
      <c r="S13" s="13">
        <v>36133518</v>
      </c>
      <c r="T13" s="13">
        <v>30985000</v>
      </c>
      <c r="U13" s="13">
        <v>32856469</v>
      </c>
      <c r="V13" s="13">
        <v>31087000</v>
      </c>
      <c r="W13" s="13">
        <v>22877000</v>
      </c>
      <c r="X13" s="13">
        <v>19797300</v>
      </c>
      <c r="Y13" s="13">
        <v>19239000</v>
      </c>
      <c r="Z13" s="13">
        <v>15473000</v>
      </c>
      <c r="AA13" s="13">
        <v>12500000</v>
      </c>
      <c r="AB13" s="14">
        <v>11150000</v>
      </c>
    </row>
    <row r="14" spans="1:28">
      <c r="A14" s="12" t="s">
        <v>49</v>
      </c>
      <c r="B14" s="13">
        <v>94287153</v>
      </c>
      <c r="C14" s="13">
        <v>89806511</v>
      </c>
      <c r="D14" s="13">
        <v>79176825</v>
      </c>
      <c r="E14" s="13">
        <v>69103264</v>
      </c>
      <c r="F14" s="13">
        <v>57323787</v>
      </c>
      <c r="G14" s="13">
        <v>57021755</v>
      </c>
      <c r="H14" s="13">
        <v>72315654</v>
      </c>
      <c r="I14" s="13">
        <v>69095315</v>
      </c>
      <c r="J14" s="13">
        <v>73302272</v>
      </c>
      <c r="K14" s="13">
        <v>69894114</v>
      </c>
      <c r="L14" s="13">
        <v>63837566</v>
      </c>
      <c r="M14" s="13">
        <v>69257404</v>
      </c>
      <c r="N14" s="13">
        <v>60284303</v>
      </c>
      <c r="O14" s="13">
        <v>55401430</v>
      </c>
      <c r="P14" s="13">
        <v>50181239</v>
      </c>
      <c r="Q14" s="13">
        <v>49168169</v>
      </c>
      <c r="R14" s="13">
        <v>49283309</v>
      </c>
      <c r="S14" s="13">
        <v>52269367</v>
      </c>
      <c r="T14" s="13">
        <v>30297100</v>
      </c>
      <c r="U14" s="13">
        <v>28086350</v>
      </c>
      <c r="V14" s="13">
        <v>26275000</v>
      </c>
      <c r="W14" s="13">
        <v>25632000</v>
      </c>
      <c r="X14" s="13">
        <v>17578600</v>
      </c>
      <c r="Y14" s="13">
        <v>16757000</v>
      </c>
      <c r="Z14" s="13">
        <v>15877000</v>
      </c>
      <c r="AA14" s="13">
        <v>13274000</v>
      </c>
      <c r="AB14" s="14">
        <v>10500000</v>
      </c>
    </row>
    <row r="15" spans="1:28">
      <c r="A15" s="12" t="s">
        <v>51</v>
      </c>
      <c r="B15" s="13">
        <v>89352004</v>
      </c>
      <c r="C15" s="13">
        <v>72399692</v>
      </c>
      <c r="D15" s="13">
        <v>74783039</v>
      </c>
      <c r="E15" s="13">
        <v>67154570</v>
      </c>
      <c r="F15" s="13">
        <v>66687960</v>
      </c>
      <c r="G15" s="13">
        <v>51554083</v>
      </c>
      <c r="H15" s="13">
        <v>65088630</v>
      </c>
      <c r="I15" s="13">
        <v>66733257</v>
      </c>
      <c r="J15" s="13">
        <v>69668818</v>
      </c>
      <c r="K15" s="13">
        <v>66260246</v>
      </c>
      <c r="L15" s="13">
        <v>63118965</v>
      </c>
      <c r="M15" s="13">
        <v>78791779</v>
      </c>
      <c r="N15" s="13">
        <v>66064780</v>
      </c>
      <c r="O15" s="13">
        <v>58156236</v>
      </c>
      <c r="P15" s="13">
        <v>53472323</v>
      </c>
      <c r="Q15" s="13">
        <v>53398621</v>
      </c>
      <c r="R15" s="13">
        <v>55086140</v>
      </c>
      <c r="S15" s="13">
        <v>54988605</v>
      </c>
      <c r="T15" s="13">
        <v>45401500</v>
      </c>
      <c r="U15" s="13">
        <v>39162273</v>
      </c>
      <c r="V15" s="13">
        <v>39480000</v>
      </c>
      <c r="W15" s="13">
        <v>23909000</v>
      </c>
      <c r="X15" s="13">
        <v>24918500</v>
      </c>
      <c r="Y15" s="13">
        <v>17196000</v>
      </c>
      <c r="Z15" s="13">
        <v>16268000</v>
      </c>
      <c r="AA15" s="13">
        <v>15090000</v>
      </c>
      <c r="AB15" s="14">
        <v>10981000</v>
      </c>
    </row>
    <row r="16" spans="1:28">
      <c r="A16" s="12" t="s">
        <v>53</v>
      </c>
      <c r="B16" s="13">
        <v>114400114</v>
      </c>
      <c r="C16" s="13">
        <v>97143243</v>
      </c>
      <c r="D16" s="13">
        <v>85474394</v>
      </c>
      <c r="E16" s="13">
        <v>73210624</v>
      </c>
      <c r="F16" s="13">
        <v>74354449</v>
      </c>
      <c r="G16" s="13">
        <v>67333389</v>
      </c>
      <c r="H16" s="13">
        <v>53225329</v>
      </c>
      <c r="I16" s="13">
        <v>61616409</v>
      </c>
      <c r="J16" s="13">
        <v>62764206</v>
      </c>
      <c r="K16" s="13">
        <v>64847945</v>
      </c>
      <c r="L16" s="13">
        <v>59181038</v>
      </c>
      <c r="M16" s="13">
        <v>51358645</v>
      </c>
      <c r="N16" s="13">
        <v>45483265</v>
      </c>
      <c r="O16" s="13">
        <v>39114363</v>
      </c>
      <c r="P16" s="13">
        <v>42955777</v>
      </c>
      <c r="Q16" s="13">
        <v>33849932</v>
      </c>
      <c r="R16" s="13">
        <v>29606189</v>
      </c>
      <c r="S16" s="13">
        <v>22489343</v>
      </c>
      <c r="T16" s="13">
        <v>28417580</v>
      </c>
      <c r="U16" s="13">
        <v>24493625</v>
      </c>
      <c r="V16" s="13">
        <v>23336500</v>
      </c>
      <c r="W16" s="13">
        <v>21165000</v>
      </c>
      <c r="X16" s="13">
        <v>17876700</v>
      </c>
      <c r="Y16" s="13">
        <v>20188000</v>
      </c>
      <c r="Z16" s="13">
        <v>14288000</v>
      </c>
      <c r="AA16" s="13">
        <v>12976000</v>
      </c>
      <c r="AB16" s="14">
        <v>10245000</v>
      </c>
    </row>
    <row r="17" spans="1:28">
      <c r="A17" s="12" t="s">
        <v>55</v>
      </c>
      <c r="B17" s="13">
        <v>87938201</v>
      </c>
      <c r="C17" s="13">
        <v>72344156</v>
      </c>
      <c r="D17" s="13">
        <v>77336807</v>
      </c>
      <c r="E17" s="13">
        <v>85112599</v>
      </c>
      <c r="F17" s="13">
        <v>100451593</v>
      </c>
      <c r="G17" s="13">
        <v>88264478</v>
      </c>
      <c r="H17" s="13">
        <v>91428140</v>
      </c>
      <c r="I17" s="13">
        <v>91378064</v>
      </c>
      <c r="J17" s="13">
        <v>78245793</v>
      </c>
      <c r="K17" s="13">
        <v>72626796</v>
      </c>
      <c r="L17" s="13">
        <v>77099949</v>
      </c>
      <c r="M17" s="13">
        <v>72917945</v>
      </c>
      <c r="N17" s="13">
        <v>65059098</v>
      </c>
      <c r="O17" s="13">
        <v>64123085</v>
      </c>
      <c r="P17" s="13">
        <v>63151182</v>
      </c>
      <c r="Q17" s="13">
        <v>54262017</v>
      </c>
      <c r="R17" s="13">
        <v>58968213</v>
      </c>
      <c r="S17" s="13">
        <v>55018533</v>
      </c>
      <c r="T17" s="13">
        <v>41872000</v>
      </c>
      <c r="U17" s="13">
        <v>36304583</v>
      </c>
      <c r="V17" s="13">
        <v>28838500</v>
      </c>
      <c r="W17" s="13">
        <v>30073000</v>
      </c>
      <c r="X17" s="13">
        <v>42068300</v>
      </c>
      <c r="Y17" s="13">
        <v>23478000</v>
      </c>
      <c r="Z17" s="13">
        <v>18851000</v>
      </c>
      <c r="AA17" s="13">
        <v>15673000</v>
      </c>
      <c r="AB17" s="14">
        <v>12120000</v>
      </c>
    </row>
    <row r="18" spans="1:28">
      <c r="A18" s="12" t="s">
        <v>57</v>
      </c>
      <c r="B18" s="13">
        <v>107125223</v>
      </c>
      <c r="C18" s="13">
        <v>82972532</v>
      </c>
      <c r="D18" s="13">
        <v>74199160</v>
      </c>
      <c r="E18" s="13">
        <v>72807659</v>
      </c>
      <c r="F18" s="13">
        <v>62954838</v>
      </c>
      <c r="G18" s="13">
        <v>70628007</v>
      </c>
      <c r="H18" s="13">
        <v>70241344</v>
      </c>
      <c r="I18" s="13">
        <v>57287474</v>
      </c>
      <c r="J18" s="13">
        <v>55958148</v>
      </c>
      <c r="K18" s="13">
        <v>54118526</v>
      </c>
      <c r="L18" s="13">
        <v>61960489</v>
      </c>
      <c r="M18" s="13">
        <v>67525538</v>
      </c>
      <c r="N18" s="13">
        <v>67010830</v>
      </c>
      <c r="O18" s="13">
        <v>57378323</v>
      </c>
      <c r="P18" s="13">
        <v>61009172</v>
      </c>
      <c r="Q18" s="13">
        <v>50920631</v>
      </c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4"/>
    </row>
    <row r="19" spans="1:28">
      <c r="A19" s="12" t="s">
        <v>59</v>
      </c>
      <c r="B19" s="13">
        <v>101513503</v>
      </c>
      <c r="C19" s="13">
        <v>85716053</v>
      </c>
      <c r="D19" s="13">
        <v>82407001</v>
      </c>
      <c r="E19" s="13">
        <v>87114705</v>
      </c>
      <c r="F19" s="13">
        <v>83268912</v>
      </c>
      <c r="G19" s="13">
        <v>77120306</v>
      </c>
      <c r="H19" s="13">
        <v>66205855</v>
      </c>
      <c r="I19" s="13">
        <v>74208013</v>
      </c>
      <c r="J19" s="13">
        <v>70297059</v>
      </c>
      <c r="K19" s="13">
        <v>74767603</v>
      </c>
      <c r="L19" s="13">
        <v>64416312</v>
      </c>
      <c r="M19" s="13">
        <v>60732452</v>
      </c>
      <c r="N19" s="13">
        <v>59523529</v>
      </c>
      <c r="O19" s="13">
        <v>47349374</v>
      </c>
      <c r="P19" s="13">
        <v>57378326</v>
      </c>
      <c r="Q19" s="13">
        <v>53351186</v>
      </c>
      <c r="R19" s="13">
        <v>73472329</v>
      </c>
      <c r="S19" s="13">
        <v>52496573</v>
      </c>
      <c r="T19" s="13">
        <v>44594000</v>
      </c>
      <c r="U19" s="13">
        <v>34641186</v>
      </c>
      <c r="V19" s="13">
        <v>22421000</v>
      </c>
      <c r="W19" s="13">
        <v>22087000</v>
      </c>
      <c r="X19" s="13">
        <v>20142000</v>
      </c>
      <c r="Y19" s="13">
        <v>17811000</v>
      </c>
      <c r="Z19" s="13">
        <v>15125000</v>
      </c>
      <c r="AA19" s="13">
        <v>11514000</v>
      </c>
      <c r="AB19" s="14">
        <v>8510000</v>
      </c>
    </row>
    <row r="20" spans="1:28">
      <c r="A20" s="12" t="s">
        <v>61</v>
      </c>
      <c r="B20" s="13">
        <v>96142528</v>
      </c>
      <c r="C20" s="13">
        <v>73820190</v>
      </c>
      <c r="D20" s="13">
        <v>64064915</v>
      </c>
      <c r="E20" s="13">
        <v>62060944</v>
      </c>
      <c r="F20" s="13">
        <v>62476395</v>
      </c>
      <c r="G20" s="13">
        <v>60192388</v>
      </c>
      <c r="H20" s="13">
        <v>69076690</v>
      </c>
      <c r="I20" s="13">
        <v>66775602</v>
      </c>
      <c r="J20" s="13">
        <v>71360656</v>
      </c>
      <c r="K20" s="13">
        <v>62571522</v>
      </c>
      <c r="L20" s="13">
        <v>63498518</v>
      </c>
      <c r="M20" s="13">
        <v>63022514</v>
      </c>
      <c r="N20" s="13">
        <v>57448246</v>
      </c>
      <c r="O20" s="13">
        <v>53229826</v>
      </c>
      <c r="P20" s="13">
        <v>57995152</v>
      </c>
      <c r="Q20" s="13">
        <v>56224266</v>
      </c>
      <c r="R20" s="13">
        <v>57819318</v>
      </c>
      <c r="S20" s="13">
        <v>44680197</v>
      </c>
      <c r="T20" s="13">
        <v>33703240</v>
      </c>
      <c r="U20" s="13">
        <v>25919828</v>
      </c>
      <c r="V20" s="13">
        <v>24222500</v>
      </c>
      <c r="W20" s="13">
        <v>23011000</v>
      </c>
      <c r="X20" s="13">
        <v>16256960</v>
      </c>
      <c r="Y20" s="13">
        <v>14889000</v>
      </c>
      <c r="Z20" s="13">
        <v>14032000</v>
      </c>
      <c r="AA20" s="13">
        <v>12451000</v>
      </c>
      <c r="AB20" s="14">
        <v>11595000</v>
      </c>
    </row>
    <row r="21" spans="1:28">
      <c r="A21" s="12" t="s">
        <v>63</v>
      </c>
      <c r="B21" s="13">
        <v>78322537</v>
      </c>
      <c r="C21" s="13">
        <v>73934448</v>
      </c>
      <c r="D21" s="13">
        <v>69322836</v>
      </c>
      <c r="E21" s="13">
        <v>67626073</v>
      </c>
      <c r="F21" s="13">
        <v>69001896</v>
      </c>
      <c r="G21" s="13">
        <v>56844339</v>
      </c>
      <c r="H21" s="13">
        <v>53461123</v>
      </c>
      <c r="I21" s="13">
        <v>62253360</v>
      </c>
      <c r="J21" s="13">
        <v>66445144</v>
      </c>
      <c r="K21" s="13">
        <v>69043895</v>
      </c>
      <c r="L21" s="13">
        <v>66820673</v>
      </c>
      <c r="M21" s="13">
        <v>61830186</v>
      </c>
      <c r="N21" s="13">
        <v>70123411</v>
      </c>
      <c r="O21" s="13">
        <v>71272042</v>
      </c>
      <c r="P21" s="13">
        <v>59518801</v>
      </c>
      <c r="Q21" s="13">
        <v>55093782</v>
      </c>
      <c r="R21" s="13">
        <v>47488500</v>
      </c>
      <c r="S21" s="13">
        <v>42642272</v>
      </c>
      <c r="T21" s="13">
        <v>33107230</v>
      </c>
      <c r="U21" s="13">
        <v>27787780</v>
      </c>
      <c r="V21" s="13">
        <v>24100500</v>
      </c>
      <c r="W21" s="13">
        <v>22642000</v>
      </c>
      <c r="X21" s="13">
        <v>17673260</v>
      </c>
      <c r="Y21" s="13">
        <v>15496000</v>
      </c>
      <c r="Z21" s="13">
        <v>13732000</v>
      </c>
      <c r="AA21" s="13">
        <v>10763000</v>
      </c>
      <c r="AB21" s="14">
        <v>7540000</v>
      </c>
    </row>
    <row r="22" spans="1:28">
      <c r="A22" s="12" t="s">
        <v>64</v>
      </c>
      <c r="B22" s="13"/>
      <c r="C22" s="13"/>
      <c r="D22" s="13"/>
      <c r="E22" s="13"/>
      <c r="F22" s="13"/>
      <c r="G22" s="13">
        <v>65281235</v>
      </c>
      <c r="H22" s="13">
        <v>58495989</v>
      </c>
      <c r="I22" s="13">
        <v>59366715</v>
      </c>
      <c r="J22" s="13">
        <v>62666523</v>
      </c>
      <c r="K22" s="13">
        <v>61836211</v>
      </c>
      <c r="L22" s="13">
        <v>64486110</v>
      </c>
      <c r="M22" s="13">
        <v>66449350</v>
      </c>
      <c r="N22" s="13">
        <v>54983980</v>
      </c>
      <c r="O22" s="13">
        <v>63697123</v>
      </c>
      <c r="P22" s="13">
        <v>60412919</v>
      </c>
      <c r="Q22" s="13">
        <v>75193712</v>
      </c>
      <c r="R22" s="13">
        <v>68977578</v>
      </c>
      <c r="S22" s="13">
        <v>53245461</v>
      </c>
      <c r="T22" s="13">
        <v>43735000</v>
      </c>
      <c r="U22" s="13">
        <v>28504567</v>
      </c>
      <c r="V22" s="13">
        <v>25426600</v>
      </c>
      <c r="W22" s="13">
        <v>22580000</v>
      </c>
      <c r="X22" s="13">
        <v>23121800</v>
      </c>
      <c r="Y22" s="13">
        <v>20107000</v>
      </c>
      <c r="Z22" s="13">
        <v>16314000</v>
      </c>
      <c r="AA22" s="13">
        <v>12598000</v>
      </c>
      <c r="AB22" s="14">
        <v>11410000</v>
      </c>
    </row>
    <row r="23" spans="1:28">
      <c r="A23" s="12" t="s">
        <v>65</v>
      </c>
      <c r="B23" s="13"/>
      <c r="C23" s="13">
        <v>81652543</v>
      </c>
      <c r="D23" s="13"/>
      <c r="E23" s="13">
        <v>66356450</v>
      </c>
      <c r="F23" s="13">
        <v>63901224</v>
      </c>
      <c r="G23" s="13">
        <v>65441008</v>
      </c>
      <c r="H23" s="13">
        <v>68230729</v>
      </c>
      <c r="I23" s="13">
        <v>70163827</v>
      </c>
      <c r="J23" s="13">
        <v>67530808</v>
      </c>
      <c r="K23" s="13">
        <v>62609991</v>
      </c>
      <c r="L23" s="13">
        <v>53748991</v>
      </c>
      <c r="M23" s="13">
        <v>41277617</v>
      </c>
      <c r="N23" s="13">
        <v>56572882</v>
      </c>
      <c r="O23" s="13">
        <v>49800204</v>
      </c>
      <c r="P23" s="13">
        <v>44458882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4"/>
    </row>
    <row r="24" spans="1:28">
      <c r="A24" s="12" t="s">
        <v>66</v>
      </c>
      <c r="B24" s="13">
        <v>95036776</v>
      </c>
      <c r="C24" s="13"/>
      <c r="D24" s="13">
        <v>74407242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4"/>
    </row>
    <row r="25" spans="1:28">
      <c r="A25" s="12" t="s">
        <v>67</v>
      </c>
      <c r="B25" s="13">
        <v>103062240</v>
      </c>
      <c r="C25" s="13">
        <v>74168903</v>
      </c>
      <c r="D25" s="13">
        <v>81403346</v>
      </c>
      <c r="E25" s="13">
        <v>89069657</v>
      </c>
      <c r="F25" s="13">
        <v>79323074</v>
      </c>
      <c r="G25" s="13">
        <v>77093212</v>
      </c>
      <c r="H25" s="13">
        <v>67016562</v>
      </c>
      <c r="I25" s="13">
        <v>85710076</v>
      </c>
      <c r="J25" s="13">
        <v>96643646</v>
      </c>
      <c r="K25" s="13">
        <v>96190114</v>
      </c>
      <c r="L25" s="13">
        <v>117350866</v>
      </c>
      <c r="M25" s="13">
        <v>126631098</v>
      </c>
      <c r="N25" s="13">
        <v>102567539</v>
      </c>
      <c r="O25" s="13">
        <v>89444820</v>
      </c>
      <c r="P25" s="13">
        <v>93452379</v>
      </c>
      <c r="Q25" s="13">
        <v>85993039</v>
      </c>
      <c r="R25" s="13">
        <v>74007738</v>
      </c>
      <c r="S25" s="13">
        <v>72288001</v>
      </c>
      <c r="T25" s="13">
        <v>59945400</v>
      </c>
      <c r="U25" s="13">
        <v>53974881</v>
      </c>
      <c r="V25" s="13">
        <v>25923500</v>
      </c>
      <c r="W25" s="13">
        <v>43329000</v>
      </c>
      <c r="X25" s="13">
        <v>25748900</v>
      </c>
      <c r="Y25" s="13">
        <v>22109000</v>
      </c>
      <c r="Z25" s="13">
        <v>14001000</v>
      </c>
      <c r="AA25" s="13">
        <v>12399000</v>
      </c>
      <c r="AB25" s="14">
        <v>13290000</v>
      </c>
    </row>
    <row r="26" spans="1:28">
      <c r="A26" s="12" t="s">
        <v>71</v>
      </c>
      <c r="B26" s="13">
        <v>84528917</v>
      </c>
      <c r="C26" s="13">
        <v>93888376</v>
      </c>
      <c r="D26" s="13">
        <v>80146722</v>
      </c>
      <c r="E26" s="13">
        <v>71009755</v>
      </c>
      <c r="F26" s="13">
        <v>67863244</v>
      </c>
      <c r="G26" s="13">
        <v>59501709</v>
      </c>
      <c r="H26" s="13">
        <v>55922488</v>
      </c>
      <c r="I26" s="13">
        <v>58578614</v>
      </c>
      <c r="J26" s="13">
        <v>68341605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4"/>
    </row>
    <row r="27" spans="1:28">
      <c r="A27" s="12" t="s">
        <v>73</v>
      </c>
      <c r="B27" s="13">
        <v>105835222</v>
      </c>
      <c r="C27" s="13">
        <v>63445957</v>
      </c>
      <c r="D27" s="13">
        <v>59629211</v>
      </c>
      <c r="E27" s="13">
        <v>79203238</v>
      </c>
      <c r="F27" s="13">
        <v>87114818</v>
      </c>
      <c r="G27" s="13">
        <v>87955505</v>
      </c>
      <c r="H27" s="13">
        <v>90770804</v>
      </c>
      <c r="I27" s="13">
        <v>82200916</v>
      </c>
      <c r="J27" s="13">
        <v>69672979</v>
      </c>
      <c r="K27" s="13">
        <v>58165973</v>
      </c>
      <c r="L27" s="13">
        <v>61447108</v>
      </c>
      <c r="M27" s="13">
        <v>75784782</v>
      </c>
      <c r="N27" s="13">
        <v>66445249</v>
      </c>
      <c r="O27" s="13">
        <v>50588419</v>
      </c>
      <c r="P27" s="13">
        <v>50435346</v>
      </c>
      <c r="Q27" s="13">
        <v>45984001</v>
      </c>
      <c r="R27" s="13">
        <v>37459860</v>
      </c>
      <c r="S27" s="13">
        <v>41586801</v>
      </c>
      <c r="T27" s="13">
        <v>46118000</v>
      </c>
      <c r="U27" s="13">
        <v>43954299</v>
      </c>
      <c r="V27" s="13">
        <v>40149100</v>
      </c>
      <c r="W27" s="13">
        <v>36526560</v>
      </c>
      <c r="X27" s="13">
        <v>29069916</v>
      </c>
      <c r="Y27" s="13">
        <v>19939000</v>
      </c>
      <c r="Z27" s="13">
        <v>14970000</v>
      </c>
      <c r="AA27" s="13">
        <v>12250000</v>
      </c>
      <c r="AB27" s="14">
        <v>7532000</v>
      </c>
    </row>
    <row r="28" spans="1:28">
      <c r="A28" s="12" t="s">
        <v>75</v>
      </c>
      <c r="B28" s="13">
        <v>70265604</v>
      </c>
      <c r="C28" s="13">
        <v>63526527</v>
      </c>
      <c r="D28" s="13">
        <v>56219939</v>
      </c>
      <c r="E28" s="13">
        <v>53308029</v>
      </c>
      <c r="F28" s="13">
        <v>84032270</v>
      </c>
      <c r="G28" s="13">
        <v>66672368</v>
      </c>
      <c r="H28" s="13">
        <v>68915246</v>
      </c>
      <c r="I28" s="13">
        <v>64883448</v>
      </c>
      <c r="J28" s="13">
        <v>68301007</v>
      </c>
      <c r="K28" s="13">
        <v>74038229</v>
      </c>
      <c r="L28" s="13">
        <v>69140163</v>
      </c>
      <c r="M28" s="13">
        <v>84807300</v>
      </c>
      <c r="N28" s="13">
        <v>71951878</v>
      </c>
      <c r="O28" s="13">
        <v>60411079</v>
      </c>
      <c r="P28" s="13">
        <v>64822487</v>
      </c>
      <c r="Q28" s="13">
        <v>58073366</v>
      </c>
      <c r="R28" s="13">
        <v>51085458</v>
      </c>
      <c r="S28" s="13">
        <v>43890593</v>
      </c>
      <c r="T28" s="13">
        <v>41509920</v>
      </c>
      <c r="U28" s="13">
        <v>31420520</v>
      </c>
      <c r="V28" s="13">
        <v>23669500</v>
      </c>
      <c r="W28" s="13">
        <v>25133000</v>
      </c>
      <c r="X28" s="13">
        <v>19709510</v>
      </c>
      <c r="Y28" s="13">
        <v>15354000</v>
      </c>
      <c r="Z28" s="13">
        <v>17367000</v>
      </c>
      <c r="AA28" s="13">
        <v>14058000</v>
      </c>
      <c r="AB28" s="14">
        <v>11640000</v>
      </c>
    </row>
    <row r="29" spans="1:28">
      <c r="A29" s="12" t="s">
        <v>76</v>
      </c>
      <c r="B29" s="13">
        <v>73308325</v>
      </c>
      <c r="C29" s="13">
        <v>70110834</v>
      </c>
      <c r="D29" s="13">
        <v>69583765</v>
      </c>
      <c r="E29" s="13">
        <v>62590529</v>
      </c>
      <c r="F29" s="13">
        <v>60844774</v>
      </c>
      <c r="G29" s="13">
        <v>80640576</v>
      </c>
      <c r="H29" s="13">
        <v>65979054</v>
      </c>
      <c r="I29" s="13">
        <v>65288544</v>
      </c>
      <c r="J29" s="13">
        <v>76130408</v>
      </c>
      <c r="K29" s="13">
        <v>71323049</v>
      </c>
      <c r="L29" s="13">
        <v>65841120</v>
      </c>
      <c r="M29" s="13">
        <v>53626924</v>
      </c>
      <c r="N29" s="13">
        <v>44598682</v>
      </c>
      <c r="O29" s="13">
        <v>66931770</v>
      </c>
      <c r="P29" s="13">
        <v>55225080</v>
      </c>
      <c r="Q29" s="13">
        <v>56596369</v>
      </c>
      <c r="R29" s="13">
        <v>53906347</v>
      </c>
      <c r="S29" s="13">
        <v>46544037</v>
      </c>
      <c r="T29" s="13">
        <v>36101500</v>
      </c>
      <c r="U29" s="13">
        <v>36937876</v>
      </c>
      <c r="V29" s="13">
        <v>36140000</v>
      </c>
      <c r="W29" s="13">
        <v>36525000</v>
      </c>
      <c r="X29" s="13">
        <v>23170884</v>
      </c>
      <c r="Y29" s="13">
        <v>21485000</v>
      </c>
      <c r="Z29" s="13">
        <v>14280000</v>
      </c>
      <c r="AA29" s="13">
        <v>13593000</v>
      </c>
      <c r="AB29" s="14">
        <v>11463000</v>
      </c>
    </row>
    <row r="30" spans="1:28">
      <c r="A30" s="12" t="s">
        <v>79</v>
      </c>
      <c r="B30" s="13">
        <v>112223450</v>
      </c>
      <c r="C30" s="13">
        <v>62488858</v>
      </c>
      <c r="D30" s="13">
        <v>86244174</v>
      </c>
      <c r="E30" s="13">
        <v>80894044</v>
      </c>
      <c r="F30" s="13">
        <v>74803194</v>
      </c>
      <c r="G30" s="13">
        <v>80920717</v>
      </c>
      <c r="H30" s="13">
        <v>74584058</v>
      </c>
      <c r="I30" s="13">
        <v>56946258</v>
      </c>
      <c r="J30" s="13">
        <v>80260059</v>
      </c>
      <c r="K30" s="13">
        <v>73241335</v>
      </c>
      <c r="L30" s="13">
        <v>75026386</v>
      </c>
      <c r="M30" s="13">
        <v>60017964</v>
      </c>
      <c r="N30" s="13">
        <v>83671309</v>
      </c>
      <c r="O30" s="13">
        <v>82956768</v>
      </c>
      <c r="P30" s="13">
        <v>105595657</v>
      </c>
      <c r="Q30" s="13">
        <v>84292850</v>
      </c>
      <c r="R30" s="13">
        <v>87395140</v>
      </c>
      <c r="S30" s="13">
        <v>73898705</v>
      </c>
      <c r="T30" s="13">
        <v>54725500</v>
      </c>
      <c r="U30" s="13">
        <v>27786719</v>
      </c>
      <c r="V30" s="13">
        <v>24903500</v>
      </c>
      <c r="W30" s="13">
        <v>23926000</v>
      </c>
      <c r="X30" s="13">
        <v>26658000</v>
      </c>
      <c r="Y30" s="13">
        <v>23534000</v>
      </c>
      <c r="Z30" s="13">
        <v>16369000</v>
      </c>
      <c r="AA30" s="13">
        <v>12742000</v>
      </c>
      <c r="AB30" s="14">
        <v>11215000</v>
      </c>
    </row>
    <row r="31" spans="1:28">
      <c r="A31" s="12" t="s">
        <v>81</v>
      </c>
      <c r="B31" s="13">
        <v>92991922</v>
      </c>
      <c r="C31" s="13">
        <v>71683666</v>
      </c>
      <c r="D31" s="13">
        <v>74441553</v>
      </c>
      <c r="E31" s="13">
        <v>62880992</v>
      </c>
      <c r="F31" s="13">
        <v>54317436</v>
      </c>
      <c r="G31" s="13">
        <v>48950236</v>
      </c>
      <c r="H31" s="13">
        <v>45268465</v>
      </c>
      <c r="I31" s="13">
        <v>67515718</v>
      </c>
      <c r="J31" s="13">
        <v>69204512</v>
      </c>
      <c r="K31" s="13">
        <v>63403225</v>
      </c>
      <c r="L31" s="13">
        <v>64296611</v>
      </c>
      <c r="M31" s="13">
        <v>62811975</v>
      </c>
      <c r="N31" s="13">
        <v>61807688</v>
      </c>
      <c r="O31" s="13">
        <v>68372826</v>
      </c>
      <c r="P31" s="13">
        <v>70416596</v>
      </c>
      <c r="Q31" s="13">
        <v>54921012</v>
      </c>
      <c r="R31" s="13">
        <v>46266289</v>
      </c>
      <c r="S31" s="13">
        <v>40113125</v>
      </c>
      <c r="T31" s="13">
        <v>32267000</v>
      </c>
      <c r="U31" s="13">
        <v>30046350</v>
      </c>
      <c r="V31" s="13">
        <v>27820200</v>
      </c>
      <c r="W31" s="13">
        <v>24391000</v>
      </c>
      <c r="X31" s="13">
        <v>20209000</v>
      </c>
      <c r="Y31" s="13">
        <v>17397000</v>
      </c>
      <c r="Z31" s="13">
        <v>13953000</v>
      </c>
      <c r="AA31" s="13">
        <v>12492000</v>
      </c>
      <c r="AB31" s="14">
        <v>9605000</v>
      </c>
    </row>
    <row r="32" spans="1:28">
      <c r="A32" s="12" t="s">
        <v>82</v>
      </c>
      <c r="B32" s="13">
        <v>107129207</v>
      </c>
      <c r="C32" s="13">
        <v>87681690</v>
      </c>
      <c r="D32" s="13">
        <v>70220367</v>
      </c>
      <c r="E32" s="13">
        <v>63858408</v>
      </c>
      <c r="F32" s="13">
        <v>69787704</v>
      </c>
      <c r="G32" s="13">
        <v>73732762</v>
      </c>
      <c r="H32" s="13">
        <v>69522311</v>
      </c>
      <c r="I32" s="13">
        <v>79338309</v>
      </c>
      <c r="J32" s="13">
        <v>68020487</v>
      </c>
      <c r="K32" s="13">
        <v>70048523</v>
      </c>
      <c r="L32" s="13">
        <v>65654320</v>
      </c>
      <c r="M32" s="13">
        <v>63570274</v>
      </c>
      <c r="N32" s="13">
        <v>47504123</v>
      </c>
      <c r="O32" s="13">
        <v>46464064</v>
      </c>
      <c r="P32" s="13">
        <v>53182559</v>
      </c>
      <c r="Q32" s="13">
        <v>45844814</v>
      </c>
      <c r="R32" s="13">
        <v>57215938</v>
      </c>
      <c r="S32" s="13">
        <v>42529801</v>
      </c>
      <c r="T32" s="13">
        <v>43681143</v>
      </c>
      <c r="U32" s="13">
        <v>38846163</v>
      </c>
      <c r="V32" s="13">
        <v>30785500</v>
      </c>
      <c r="W32" s="13">
        <v>26553000</v>
      </c>
      <c r="X32" s="13">
        <v>22721982</v>
      </c>
      <c r="Y32" s="13">
        <v>19316365</v>
      </c>
      <c r="Z32" s="13">
        <v>18083000</v>
      </c>
      <c r="AA32" s="13">
        <v>11587000</v>
      </c>
      <c r="AB32" s="14">
        <v>11057000</v>
      </c>
    </row>
    <row r="33" spans="1:28">
      <c r="A33" s="12" t="s">
        <v>84</v>
      </c>
      <c r="B33" s="13"/>
      <c r="C33" s="13"/>
      <c r="D33" s="13"/>
      <c r="E33" s="13"/>
      <c r="F33" s="13"/>
      <c r="G33" s="13"/>
      <c r="H33" s="13"/>
      <c r="I33" s="13"/>
      <c r="J33" s="13"/>
      <c r="K33" s="13">
        <v>60861388</v>
      </c>
      <c r="L33" s="13">
        <v>56986831</v>
      </c>
      <c r="M33" s="13">
        <v>49253379</v>
      </c>
      <c r="N33" s="13">
        <v>53821301</v>
      </c>
      <c r="O33" s="13">
        <v>52347476</v>
      </c>
      <c r="P33" s="13">
        <v>53167479</v>
      </c>
      <c r="Q33" s="13">
        <v>45556733</v>
      </c>
      <c r="R33" s="13">
        <v>51538658</v>
      </c>
      <c r="S33" s="13">
        <v>38258910</v>
      </c>
      <c r="T33" s="13">
        <v>30413082</v>
      </c>
      <c r="U33" s="13">
        <v>37592175</v>
      </c>
      <c r="V33" s="13">
        <v>30301500</v>
      </c>
      <c r="W33" s="13">
        <v>25852000</v>
      </c>
      <c r="X33" s="13">
        <v>24073500</v>
      </c>
      <c r="Y33" s="13">
        <v>15967000</v>
      </c>
      <c r="Z33" s="13">
        <v>14033000</v>
      </c>
      <c r="AA33" s="13">
        <v>13308000</v>
      </c>
      <c r="AB33" s="14">
        <v>10590000</v>
      </c>
    </row>
    <row r="34" spans="1:28">
      <c r="A34" s="12" t="s">
        <v>87</v>
      </c>
      <c r="B34" s="13">
        <v>102827970</v>
      </c>
      <c r="C34" s="13">
        <v>72143091</v>
      </c>
      <c r="D34" s="13">
        <v>80806577</v>
      </c>
      <c r="E34" s="13">
        <v>74211003</v>
      </c>
      <c r="F34" s="13">
        <v>66974563</v>
      </c>
      <c r="G34" s="13">
        <v>55063049</v>
      </c>
      <c r="H34" s="13">
        <v>69992648</v>
      </c>
      <c r="I34" s="13">
        <v>67822433</v>
      </c>
      <c r="J34" s="13">
        <v>73446970</v>
      </c>
      <c r="K34" s="13">
        <v>66042375</v>
      </c>
      <c r="L34" s="13">
        <v>51015491</v>
      </c>
      <c r="M34" s="13">
        <v>62411884</v>
      </c>
      <c r="N34" s="13">
        <v>61703775</v>
      </c>
      <c r="O34" s="13">
        <v>63033243</v>
      </c>
      <c r="P34" s="13">
        <v>55408207</v>
      </c>
      <c r="Q34" s="13">
        <v>52657161</v>
      </c>
      <c r="R34" s="13">
        <v>38313749</v>
      </c>
      <c r="S34" s="13">
        <v>34730320</v>
      </c>
      <c r="T34" s="13">
        <v>34368500</v>
      </c>
      <c r="U34" s="13">
        <v>24748905</v>
      </c>
      <c r="V34" s="13">
        <v>18633900</v>
      </c>
      <c r="W34" s="13">
        <v>17955000</v>
      </c>
      <c r="X34" s="13"/>
      <c r="Y34" s="13"/>
      <c r="Z34" s="13"/>
      <c r="AA34" s="13"/>
      <c r="AB34" s="14"/>
    </row>
    <row r="35" spans="1:28">
      <c r="A35" s="12" t="s">
        <v>88</v>
      </c>
      <c r="B35" s="13">
        <v>79898192</v>
      </c>
      <c r="C35" s="13">
        <v>64024001</v>
      </c>
      <c r="D35" s="13">
        <v>60272954</v>
      </c>
      <c r="E35" s="13">
        <v>57039149</v>
      </c>
      <c r="F35" s="13">
        <v>66954950</v>
      </c>
      <c r="G35" s="13">
        <v>59339136</v>
      </c>
      <c r="H35" s="13">
        <v>75855296</v>
      </c>
      <c r="I35" s="13">
        <v>71905244</v>
      </c>
      <c r="J35" s="13">
        <v>65841407</v>
      </c>
      <c r="K35" s="13">
        <v>64959089</v>
      </c>
      <c r="L35" s="13">
        <v>62364364</v>
      </c>
      <c r="M35" s="13">
        <v>57372902</v>
      </c>
      <c r="N35" s="13">
        <v>43515760</v>
      </c>
      <c r="O35" s="13">
        <v>34747674</v>
      </c>
      <c r="P35" s="13">
        <v>50934629</v>
      </c>
      <c r="Q35" s="13">
        <v>52642362</v>
      </c>
      <c r="R35" s="13">
        <v>53893860</v>
      </c>
      <c r="S35" s="13">
        <v>50348426</v>
      </c>
      <c r="T35" s="13">
        <v>30298560</v>
      </c>
      <c r="U35" s="13">
        <v>28505442</v>
      </c>
      <c r="V35" s="13">
        <v>25267000</v>
      </c>
      <c r="W35" s="13">
        <v>22451000</v>
      </c>
      <c r="X35" s="13">
        <v>18708950</v>
      </c>
      <c r="Y35" s="13">
        <v>16990000</v>
      </c>
      <c r="Z35" s="13">
        <v>14517000</v>
      </c>
      <c r="AA35" s="13">
        <v>12761000</v>
      </c>
      <c r="AB35" s="14">
        <v>10695000</v>
      </c>
    </row>
    <row r="36" spans="1:28">
      <c r="A36" s="12" t="s">
        <v>90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>
        <v>48899840</v>
      </c>
      <c r="S36" s="13">
        <v>37432688</v>
      </c>
      <c r="T36" s="13">
        <v>33635800</v>
      </c>
      <c r="U36" s="13">
        <v>25637110</v>
      </c>
      <c r="V36" s="13">
        <v>15978000</v>
      </c>
      <c r="W36" s="13">
        <v>18413000</v>
      </c>
      <c r="X36" s="13"/>
      <c r="Y36" s="13"/>
      <c r="Z36" s="13"/>
      <c r="AA36" s="13"/>
      <c r="AB36" s="14"/>
    </row>
    <row r="37" spans="1:28">
      <c r="A37" s="12" t="s">
        <v>93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>
        <v>34940000</v>
      </c>
      <c r="W37" s="13">
        <v>22224000</v>
      </c>
      <c r="X37" s="13">
        <v>17049750</v>
      </c>
      <c r="Y37" s="13">
        <v>16240000</v>
      </c>
      <c r="Z37" s="13">
        <v>17249000</v>
      </c>
      <c r="AA37" s="13">
        <v>12633000</v>
      </c>
      <c r="AB37" s="14">
        <v>9610000</v>
      </c>
    </row>
    <row r="38" spans="1:28">
      <c r="A38" s="17" t="s">
        <v>92</v>
      </c>
      <c r="B38" s="18">
        <v>103620024</v>
      </c>
      <c r="C38" s="18">
        <v>84466783</v>
      </c>
      <c r="D38" s="18">
        <v>82999913</v>
      </c>
      <c r="E38" s="18">
        <v>78883599</v>
      </c>
      <c r="F38" s="18">
        <v>66343388</v>
      </c>
      <c r="G38" s="18">
        <v>55386345</v>
      </c>
      <c r="H38" s="18">
        <v>58324988</v>
      </c>
      <c r="I38" s="18">
        <v>73440274</v>
      </c>
      <c r="J38" s="18">
        <v>70743317</v>
      </c>
      <c r="K38" s="18">
        <v>65278996</v>
      </c>
      <c r="L38" s="18">
        <v>62733705</v>
      </c>
      <c r="M38" s="18">
        <v>54555947</v>
      </c>
      <c r="N38" s="18">
        <v>49797050</v>
      </c>
      <c r="O38" s="18">
        <v>45682902</v>
      </c>
      <c r="P38" s="18">
        <v>46691190</v>
      </c>
      <c r="Q38" s="18">
        <v>54776087</v>
      </c>
      <c r="R38" s="18">
        <v>59085969</v>
      </c>
      <c r="S38" s="18">
        <v>53194441</v>
      </c>
      <c r="T38" s="18">
        <v>34018500</v>
      </c>
      <c r="U38" s="18">
        <v>40718075</v>
      </c>
      <c r="V38" s="18"/>
      <c r="W38" s="18"/>
      <c r="X38" s="18"/>
      <c r="Y38" s="18"/>
      <c r="Z38" s="18"/>
      <c r="AA38" s="18"/>
      <c r="AB38" s="19"/>
    </row>
    <row r="39" spans="1:28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 spans="1:28">
      <c r="A40" s="15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 spans="1:28">
      <c r="A41" s="15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 spans="1:28">
      <c r="A42" s="15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 spans="1:28">
      <c r="A43" s="15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 spans="1:28">
      <c r="A44" s="15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 spans="1:28">
      <c r="A45" s="15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 spans="1:28">
      <c r="A46" s="15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 spans="1:28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 spans="1:28">
      <c r="A48" s="15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 spans="1:28">
      <c r="A49" s="15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 spans="1:28">
      <c r="A50" s="15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 spans="1:28">
      <c r="A51" s="15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 spans="1:28">
      <c r="A52" s="15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 spans="1:28">
      <c r="A53" s="15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 spans="1:28">
      <c r="A54" s="15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 spans="1:28">
      <c r="A55" s="15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 spans="1:28">
      <c r="A56" s="15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 spans="1:28">
      <c r="A57" s="15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 spans="1:28">
      <c r="A58" s="15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 spans="1:28">
      <c r="A59" s="15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 spans="1:28">
      <c r="A60" s="15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 spans="1:28">
      <c r="A61" s="15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 spans="1:28">
      <c r="A62" s="15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 spans="1:28">
      <c r="A63" s="15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 spans="1:28">
      <c r="A64" s="15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 spans="1:28">
      <c r="A65" s="15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 spans="1:28">
      <c r="A66" s="15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 spans="1:28">
      <c r="A67" s="15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 spans="1:28">
      <c r="A68" s="15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 spans="1:28">
      <c r="A69" s="15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 spans="1:28">
      <c r="A70" s="15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 spans="1:28">
      <c r="A71" s="15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 spans="1:28">
      <c r="A72" s="15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 spans="1:28">
      <c r="A73" s="15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 spans="1:28">
      <c r="A74" s="15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 spans="1:28">
      <c r="A75" s="15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 spans="1:28">
      <c r="A76" s="15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 spans="1:28">
      <c r="A77" s="15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 spans="1:28">
      <c r="A78" s="15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 spans="1:28">
      <c r="A79" s="15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 spans="1:28">
      <c r="A80" s="15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 spans="1:28">
      <c r="A81" s="15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 spans="1:28">
      <c r="A82" s="15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 spans="1:28">
      <c r="A83" s="15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 spans="1:28">
      <c r="A84" s="15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 spans="1:28">
      <c r="A85" s="15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 spans="1:28">
      <c r="A86" s="15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 spans="1:28">
      <c r="A87" s="15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 spans="1:28">
      <c r="A88" s="15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 spans="1:28">
      <c r="A89" s="15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 spans="1:28">
      <c r="A90" s="15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 spans="1:28">
      <c r="A91" s="15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 spans="1:28">
      <c r="A92" s="15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 spans="1:28">
      <c r="A93" s="15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 spans="1:28">
      <c r="A94" s="15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 spans="1:28">
      <c r="A95" s="15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 spans="1:28">
      <c r="A96" s="15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 spans="1:28">
      <c r="A97" s="15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 spans="1:28">
      <c r="A98" s="15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 spans="1:28">
      <c r="A99" s="15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 spans="1:28">
      <c r="A100" s="15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 spans="1:28">
      <c r="A101" s="15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 spans="1:28">
      <c r="A102" s="15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 spans="1:28">
      <c r="A103" s="15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 spans="1:28">
      <c r="A104" s="15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 spans="1:28">
      <c r="A105" s="15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 spans="1:28">
      <c r="A106" s="15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 spans="1:28">
      <c r="A107" s="15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 spans="1:28">
      <c r="A108" s="15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 spans="1:28">
      <c r="A109" s="15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 spans="1:28">
      <c r="A110" s="15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 spans="1:28">
      <c r="A111" s="1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 spans="1:28">
      <c r="A112" s="1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 spans="1:28">
      <c r="A113" s="15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 spans="1:28">
      <c r="A114" s="15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 spans="1:28">
      <c r="A115" s="15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 spans="1:28">
      <c r="A116" s="15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 spans="1:28">
      <c r="A117" s="15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 spans="1:28">
      <c r="A118" s="15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 spans="1:28">
      <c r="A119" s="15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 spans="1:28">
      <c r="A120" s="15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 spans="1:28">
      <c r="A121" s="15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 spans="1:28">
      <c r="A122" s="15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 spans="1:28">
      <c r="A123" s="15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 spans="1:28">
      <c r="A124" s="15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 spans="1:28">
      <c r="A125" s="15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 spans="1:28">
      <c r="A126" s="15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 spans="1:28">
      <c r="A127" s="15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 spans="1:28">
      <c r="A128" s="15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 spans="1:28">
      <c r="A129" s="15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 spans="1:28">
      <c r="A130" s="15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 spans="1:28">
      <c r="A131" s="15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 spans="1:28">
      <c r="A132" s="15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 spans="1:28">
      <c r="A133" s="15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 spans="1:28">
      <c r="A134" s="15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 spans="1:28">
      <c r="A135" s="15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 spans="1:28">
      <c r="A136" s="15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 spans="1:28">
      <c r="A137" s="15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 spans="1:28">
      <c r="A138" s="15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 spans="1:28">
      <c r="A139" s="15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 spans="1:28">
      <c r="A140" s="15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 spans="1:28">
      <c r="A141" s="15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 spans="1:28">
      <c r="A142" s="15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 spans="1:28">
      <c r="A143" s="15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 spans="1:28">
      <c r="A144" s="15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 spans="1:28">
      <c r="A145" s="15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 spans="1:28">
      <c r="A146" s="15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 spans="1:28">
      <c r="A147" s="15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 spans="1:28">
      <c r="A148" s="15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 spans="1:28">
      <c r="A149" s="15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 spans="1:28">
      <c r="A150" s="15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 spans="1:28">
      <c r="A151" s="15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 spans="1:28">
      <c r="A152" s="15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 spans="1:28">
      <c r="A153" s="15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 spans="1:28">
      <c r="A154" s="15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 spans="1:28">
      <c r="A155" s="15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 spans="1:28">
      <c r="A156" s="15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 spans="1:28">
      <c r="A157" s="15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 spans="1:28">
      <c r="A158" s="15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 spans="1:28">
      <c r="A159" s="15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 spans="1:28">
      <c r="A160" s="15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 spans="1:28">
      <c r="A161" s="15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 spans="1:28">
      <c r="A162" s="15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 spans="1:28">
      <c r="A163" s="15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 spans="1:28">
      <c r="A164" s="15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 spans="1:28">
      <c r="A165" s="15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 spans="1:28">
      <c r="A166" s="15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 spans="1:28">
      <c r="A167" s="15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 spans="1:28">
      <c r="A168" s="15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 spans="1:28">
      <c r="A169" s="15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 spans="1:28">
      <c r="A170" s="15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 spans="1:28">
      <c r="A171" s="15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 spans="1:28">
      <c r="A172" s="15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 spans="1:28">
      <c r="A173" s="15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 spans="1:28">
      <c r="A174" s="15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 spans="1:28">
      <c r="A175" s="15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 spans="1:28">
      <c r="A176" s="15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 spans="1:28">
      <c r="A177" s="15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 spans="1:28">
      <c r="A178" s="15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 spans="1:28">
      <c r="A179" s="15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 spans="1:28">
      <c r="A180" s="15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 spans="1:28">
      <c r="A181" s="15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 spans="1:28">
      <c r="A182" s="15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 spans="1:28">
      <c r="A183" s="15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 spans="1:28">
      <c r="A184" s="15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 spans="1:28">
      <c r="A185" s="15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 spans="1:28">
      <c r="A186" s="15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 spans="1:28">
      <c r="A187" s="15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 spans="1:28">
      <c r="A188" s="15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 spans="1:28">
      <c r="A189" s="15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 spans="1:28">
      <c r="A190" s="15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 spans="1:28">
      <c r="A191" s="15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 spans="1:28">
      <c r="A192" s="15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 spans="1:28">
      <c r="A193" s="15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 spans="1:28">
      <c r="A194" s="15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 spans="1:28">
      <c r="A195" s="15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 spans="1:28">
      <c r="A196" s="15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 spans="1:28">
      <c r="A197" s="15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 spans="1:28">
      <c r="A198" s="15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 spans="1:28">
      <c r="A199" s="15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 spans="1:28">
      <c r="A200" s="15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 spans="1:28">
      <c r="A201" s="15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 spans="1:28">
      <c r="A202" s="15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 spans="1:28">
      <c r="A203" s="15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 spans="1:28">
      <c r="A204" s="15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 spans="1:28">
      <c r="A205" s="15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 spans="1:28">
      <c r="A206" s="15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 spans="1:28">
      <c r="A207" s="15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 spans="1:28">
      <c r="A208" s="15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 spans="1:28">
      <c r="A209" s="15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 spans="1:28">
      <c r="A210" s="15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 spans="1:28">
      <c r="A211" s="15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 spans="1:28">
      <c r="A212" s="15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 spans="1:28">
      <c r="A213" s="15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 spans="1:28">
      <c r="A214" s="15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 spans="1:28">
      <c r="A215" s="15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 spans="1:28">
      <c r="A216" s="15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 spans="1:28">
      <c r="A217" s="15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 spans="1:28">
      <c r="A218" s="15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 spans="1:28">
      <c r="A219" s="15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 spans="1:28">
      <c r="A220" s="15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 spans="1:28">
      <c r="A221" s="15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 spans="1:28">
      <c r="A222" s="15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 spans="1:28">
      <c r="A223" s="15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 spans="1:28">
      <c r="A224" s="15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 spans="1:28">
      <c r="A225" s="15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 spans="1:28">
      <c r="A226" s="15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 spans="1:28">
      <c r="A227" s="15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 spans="1:28">
      <c r="A228" s="15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 spans="1:28">
      <c r="A229" s="15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 spans="1:28">
      <c r="A230" s="15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 spans="1:28">
      <c r="A231" s="15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 spans="1:28">
      <c r="A232" s="15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 spans="1:28">
      <c r="A233" s="15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 spans="1:28">
      <c r="A234" s="15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 spans="1:28">
      <c r="A235" s="15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 spans="1:28">
      <c r="A236" s="15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 spans="1:28">
      <c r="A237" s="15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 spans="1:28">
      <c r="A238" s="15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 spans="1:28">
      <c r="A239" s="15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 spans="1:28">
      <c r="A240" s="15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 spans="1:28">
      <c r="A241" s="15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 spans="1:28">
      <c r="A242" s="15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 spans="1:28">
      <c r="A243" s="15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 spans="1:28">
      <c r="A244" s="15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 spans="1:28">
      <c r="A245" s="15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 spans="1:28">
      <c r="A246" s="15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 spans="1:28">
      <c r="A247" s="15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 spans="1:28">
      <c r="A248" s="15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 spans="1:28">
      <c r="A249" s="15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 spans="1:28">
      <c r="A250" s="15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 spans="1:28">
      <c r="A251" s="15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 spans="1:28">
      <c r="A252" s="15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 spans="1:28">
      <c r="A253" s="15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 spans="1:28">
      <c r="A254" s="15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 spans="1:28">
      <c r="A255" s="15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 spans="1:28">
      <c r="A256" s="15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 spans="1:28">
      <c r="A257" s="15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 spans="1:28">
      <c r="A258" s="15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 spans="1:28">
      <c r="A259" s="15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 spans="1:28">
      <c r="A260" s="15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 spans="1:28">
      <c r="A261" s="15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 spans="1:28">
      <c r="A262" s="15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 spans="1:28">
      <c r="A263" s="15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 spans="1:28">
      <c r="A264" s="15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 spans="1:28">
      <c r="A265" s="15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 spans="1:28">
      <c r="A266" s="15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 spans="1:28">
      <c r="A267" s="15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 spans="1:28">
      <c r="A268" s="15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 spans="1:28">
      <c r="A269" s="15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 spans="1:28">
      <c r="A270" s="15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 spans="1:28">
      <c r="A271" s="15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 spans="1:28">
      <c r="A272" s="15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 spans="1:28">
      <c r="A273" s="15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 spans="1:28">
      <c r="A274" s="15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 spans="1:28">
      <c r="A275" s="15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 spans="1:28">
      <c r="A276" s="15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 spans="1:28">
      <c r="A277" s="15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 spans="1:28">
      <c r="A278" s="15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 spans="1:28">
      <c r="A279" s="15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 spans="1:28">
      <c r="A280" s="15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 spans="1:28">
      <c r="A281" s="15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 spans="1:28">
      <c r="A282" s="15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 spans="1:28">
      <c r="A283" s="15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 spans="1:28">
      <c r="A284" s="15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 spans="1:28">
      <c r="A285" s="15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 spans="1:28">
      <c r="A286" s="15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 spans="1:28">
      <c r="A287" s="15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 spans="1:28">
      <c r="A288" s="15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 spans="1:28">
      <c r="A289" s="15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 spans="1:28">
      <c r="A290" s="15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 spans="1:28">
      <c r="A291" s="15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 spans="1:28">
      <c r="A292" s="15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 spans="1:28">
      <c r="A293" s="15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 spans="1:28">
      <c r="A294" s="15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 spans="1:28">
      <c r="A295" s="15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 spans="1:28">
      <c r="A296" s="15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 spans="1:28">
      <c r="A297" s="15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 spans="1:28">
      <c r="A298" s="15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 spans="1:28">
      <c r="A299" s="15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 spans="1:28">
      <c r="A300" s="15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 spans="1:28">
      <c r="A301" s="15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 spans="1:28">
      <c r="A302" s="15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 spans="1:28">
      <c r="A303" s="15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 spans="1:28">
      <c r="A304" s="15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 spans="1:28">
      <c r="A305" s="15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 spans="1:28">
      <c r="A306" s="15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 spans="1:28">
      <c r="A307" s="15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 spans="1:28">
      <c r="A308" s="15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 spans="1:28">
      <c r="A309" s="15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 spans="1:28">
      <c r="A310" s="15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 spans="1:28">
      <c r="A311" s="15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 spans="1:28">
      <c r="A312" s="15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 spans="1:28">
      <c r="A313" s="15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 spans="1:28">
      <c r="A314" s="15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 spans="1:28">
      <c r="A315" s="15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 spans="1:28">
      <c r="A316" s="15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 spans="1:28">
      <c r="A317" s="15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 spans="1:28">
      <c r="A318" s="15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 spans="1:28">
      <c r="A319" s="15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 spans="1:28">
      <c r="A320" s="15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 spans="1:28">
      <c r="A321" s="15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 spans="1:28">
      <c r="A322" s="15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 spans="1:28">
      <c r="A323" s="15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 spans="1:28">
      <c r="A324" s="15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 spans="1:28">
      <c r="A325" s="15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 spans="1:28">
      <c r="A326" s="15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 spans="1:28">
      <c r="A327" s="15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 spans="1:28">
      <c r="A328" s="15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 spans="1:28">
      <c r="A329" s="15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 spans="1:28">
      <c r="A330" s="15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 spans="1:28">
      <c r="A331" s="15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 spans="1:28">
      <c r="A332" s="15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 spans="1:28">
      <c r="A333" s="15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 spans="1:28">
      <c r="A334" s="15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 spans="1:28">
      <c r="A335" s="15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 spans="1:28">
      <c r="A336" s="15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 spans="1:28">
      <c r="A337" s="15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 spans="1:28">
      <c r="A338" s="15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 spans="1:28">
      <c r="A339" s="15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 spans="1:28">
      <c r="A340" s="15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 spans="1:28">
      <c r="A341" s="15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 spans="1:28">
      <c r="A342" s="15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 spans="1:28">
      <c r="A343" s="15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 spans="1:28">
      <c r="A344" s="15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 spans="1:28">
      <c r="A345" s="15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 spans="1:28">
      <c r="A346" s="15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 spans="1:28">
      <c r="A347" s="15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 spans="1:28">
      <c r="A348" s="15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 spans="1:28">
      <c r="A349" s="15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 spans="1:28">
      <c r="A350" s="15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 spans="1:28">
      <c r="A351" s="15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 spans="1:28">
      <c r="A352" s="15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 spans="1:28">
      <c r="A353" s="15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 spans="1:28">
      <c r="A354" s="15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 spans="1:28">
      <c r="A355" s="15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 spans="1:28">
      <c r="A356" s="15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 spans="1:28">
      <c r="A357" s="15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 spans="1:28">
      <c r="A358" s="15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 spans="1:28">
      <c r="A359" s="15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 spans="1:28">
      <c r="A360" s="15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 spans="1:28">
      <c r="A361" s="15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 spans="1:28">
      <c r="A362" s="15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 spans="1:28">
      <c r="A363" s="15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 spans="1:28">
      <c r="A364" s="15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 spans="1:28">
      <c r="A365" s="15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 spans="1:28">
      <c r="A366" s="15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 spans="1:28">
      <c r="A367" s="15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 spans="1:28">
      <c r="A368" s="15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 spans="1:28">
      <c r="A369" s="15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 spans="1:28">
      <c r="A370" s="15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 spans="1:28">
      <c r="A371" s="15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 spans="1:28">
      <c r="A372" s="15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 spans="1:28">
      <c r="A373" s="15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 spans="1:28">
      <c r="A374" s="15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 spans="1:28">
      <c r="A375" s="15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 spans="1:28">
      <c r="A376" s="15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 spans="1:28">
      <c r="A377" s="15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 spans="1:28">
      <c r="A378" s="15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 spans="1:28">
      <c r="A379" s="15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 spans="1:28">
      <c r="A380" s="15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 spans="1:28">
      <c r="A381" s="15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 spans="1:28">
      <c r="A382" s="15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 spans="1:28">
      <c r="A383" s="15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 spans="1:28">
      <c r="A384" s="15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 spans="1:28">
      <c r="A385" s="15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 spans="1:28">
      <c r="A386" s="15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 spans="1:28">
      <c r="A387" s="15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 spans="1:28">
      <c r="A388" s="15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 spans="1:28">
      <c r="A389" s="15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 spans="1:28">
      <c r="A390" s="15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 spans="1:28">
      <c r="A391" s="15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 spans="1:28">
      <c r="A392" s="15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 spans="1:28">
      <c r="A393" s="15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 spans="1:28">
      <c r="A394" s="15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 spans="1:28">
      <c r="A395" s="15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 spans="1:28">
      <c r="A396" s="15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 spans="1:28">
      <c r="A397" s="15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</row>
    <row r="398" spans="1:28">
      <c r="A398" s="15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</row>
    <row r="399" spans="1:28">
      <c r="A399" s="15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</row>
    <row r="400" spans="1:28">
      <c r="A400" s="15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</row>
    <row r="401" spans="1:28">
      <c r="A401" s="15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</row>
    <row r="402" spans="1:28">
      <c r="A402" s="15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</row>
    <row r="403" spans="1:28">
      <c r="A403" s="15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</row>
    <row r="404" spans="1:28">
      <c r="A404" s="15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</row>
    <row r="405" spans="1:28">
      <c r="A405" s="15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</row>
    <row r="406" spans="1:28">
      <c r="A406" s="15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</row>
    <row r="407" spans="1:28">
      <c r="A407" s="15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</row>
    <row r="408" spans="1:28">
      <c r="A408" s="15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</row>
    <row r="409" spans="1:28">
      <c r="A409" s="15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</row>
    <row r="410" spans="1:28">
      <c r="A410" s="15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</row>
    <row r="411" spans="1:28">
      <c r="A411" s="15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</row>
    <row r="412" spans="1:28">
      <c r="A412" s="15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</row>
    <row r="413" spans="1:28">
      <c r="A413" s="15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</row>
    <row r="414" spans="1:28">
      <c r="A414" s="15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</row>
    <row r="415" spans="1:28">
      <c r="A415" s="15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</row>
    <row r="416" spans="1:28">
      <c r="A416" s="15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</row>
    <row r="417" spans="1:28">
      <c r="A417" s="15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</row>
    <row r="418" spans="1:28">
      <c r="A418" s="15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</row>
    <row r="419" spans="1:28">
      <c r="A419" s="15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</row>
    <row r="420" spans="1:28">
      <c r="A420" s="15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</row>
    <row r="421" spans="1:28">
      <c r="A421" s="15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</row>
    <row r="422" spans="1:28">
      <c r="A422" s="15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</row>
    <row r="423" spans="1:28">
      <c r="A423" s="15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</row>
    <row r="424" spans="1:28">
      <c r="A424" s="15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</row>
    <row r="425" spans="1:28">
      <c r="A425" s="15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</row>
    <row r="426" spans="1:28">
      <c r="A426" s="15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</row>
    <row r="427" spans="1:28">
      <c r="A427" s="15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</row>
    <row r="428" spans="1:28">
      <c r="A428" s="15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</row>
    <row r="429" spans="1:28">
      <c r="A429" s="15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</row>
    <row r="430" spans="1:28">
      <c r="A430" s="15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</row>
    <row r="431" spans="1:28">
      <c r="A431" s="15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</row>
    <row r="432" spans="1:28">
      <c r="A432" s="15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</row>
    <row r="433" spans="1:28">
      <c r="A433" s="15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</row>
    <row r="434" spans="1:28">
      <c r="A434" s="15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</row>
    <row r="435" spans="1:28">
      <c r="A435" s="15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</row>
    <row r="436" spans="1:28">
      <c r="A436" s="15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</row>
    <row r="437" spans="1:28">
      <c r="A437" s="15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</row>
    <row r="438" spans="1:28">
      <c r="A438" s="15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</row>
    <row r="439" spans="1:28">
      <c r="A439" s="15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</row>
    <row r="440" spans="1:28">
      <c r="A440" s="15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</row>
    <row r="441" spans="1:28">
      <c r="A441" s="15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</row>
    <row r="442" spans="1:28">
      <c r="A442" s="15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</row>
    <row r="443" spans="1:28">
      <c r="A443" s="15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</row>
    <row r="444" spans="1:28">
      <c r="A444" s="15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</row>
    <row r="445" spans="1:28">
      <c r="A445" s="15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</row>
    <row r="446" spans="1:28">
      <c r="A446" s="15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</row>
    <row r="447" spans="1:28">
      <c r="A447" s="15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</row>
    <row r="448" spans="1:28">
      <c r="A448" s="15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</row>
    <row r="449" spans="1:28">
      <c r="A449" s="15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</row>
    <row r="450" spans="1:28">
      <c r="A450" s="15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</row>
    <row r="451" spans="1:28">
      <c r="A451" s="15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</row>
    <row r="452" spans="1:28">
      <c r="A452" s="15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</row>
    <row r="453" spans="1:28">
      <c r="A453" s="15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</row>
    <row r="454" spans="1:28">
      <c r="A454" s="15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</row>
    <row r="455" spans="1:28">
      <c r="A455" s="15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</row>
    <row r="456" spans="1:28">
      <c r="A456" s="15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</row>
    <row r="457" spans="1:28">
      <c r="A457" s="15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</row>
    <row r="458" spans="1:28">
      <c r="A458" s="15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</row>
    <row r="459" spans="1:28">
      <c r="A459" s="15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</row>
    <row r="460" spans="1:28">
      <c r="A460" s="15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</row>
    <row r="461" spans="1:28">
      <c r="A461" s="15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</row>
    <row r="462" spans="1:28">
      <c r="A462" s="15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</row>
    <row r="463" spans="1:28">
      <c r="A463" s="15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</row>
    <row r="464" spans="1:28">
      <c r="A464" s="15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</row>
    <row r="465" spans="1:28">
      <c r="A465" s="15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</row>
    <row r="466" spans="1:28">
      <c r="A466" s="15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</row>
    <row r="467" spans="1:28">
      <c r="A467" s="15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</row>
    <row r="468" spans="1:28">
      <c r="A468" s="15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</row>
    <row r="469" spans="1:28">
      <c r="A469" s="15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</row>
    <row r="470" spans="1:28">
      <c r="A470" s="15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</row>
    <row r="471" spans="1:28">
      <c r="A471" s="15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 spans="1:28">
      <c r="A472" s="15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 spans="1:28">
      <c r="A473" s="15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 spans="1:28">
      <c r="A474" s="15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</row>
    <row r="475" spans="1:28">
      <c r="A475" s="15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</row>
    <row r="476" spans="1:28">
      <c r="A476" s="15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</row>
    <row r="477" spans="1:28">
      <c r="A477" s="15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 spans="1:28">
      <c r="A478" s="15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 spans="1:28">
      <c r="A479" s="15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 spans="1:28">
      <c r="A480" s="15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 spans="1:28">
      <c r="A481" s="15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 spans="1:28">
      <c r="A482" s="15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</row>
    <row r="483" spans="1:28">
      <c r="A483" s="15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</row>
    <row r="484" spans="1:28">
      <c r="A484" s="15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</row>
    <row r="485" spans="1:28">
      <c r="A485" s="15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</row>
    <row r="486" spans="1:28">
      <c r="A486" s="15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</row>
    <row r="487" spans="1:28">
      <c r="A487" s="15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</row>
    <row r="488" spans="1:28">
      <c r="A488" s="15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</row>
    <row r="489" spans="1:28">
      <c r="A489" s="15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</row>
    <row r="490" spans="1:28">
      <c r="A490" s="15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</row>
    <row r="491" spans="1:28">
      <c r="A491" s="15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 spans="1:28">
      <c r="A492" s="15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</row>
    <row r="493" spans="1:28">
      <c r="A493" s="15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</row>
    <row r="494" spans="1:28">
      <c r="A494" s="15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</row>
    <row r="495" spans="1:28">
      <c r="A495" s="15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</row>
    <row r="496" spans="1:28">
      <c r="A496" s="15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</row>
    <row r="497" spans="1:28">
      <c r="A497" s="15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</row>
    <row r="498" spans="1:28">
      <c r="A498" s="15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 spans="1:28">
      <c r="A499" s="15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 spans="1:28">
      <c r="A500" s="15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 spans="1:28">
      <c r="A501" s="15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 spans="1:28">
      <c r="A502" s="15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</row>
    <row r="503" spans="1:28">
      <c r="A503" s="15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</row>
    <row r="504" spans="1:28">
      <c r="A504" s="15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</row>
    <row r="505" spans="1:28">
      <c r="A505" s="15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</row>
    <row r="506" spans="1:28">
      <c r="A506" s="15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</row>
    <row r="507" spans="1:28">
      <c r="A507" s="15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 spans="1:28">
      <c r="A508" s="15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 spans="1:28">
      <c r="A509" s="15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 spans="1:28">
      <c r="A510" s="15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 spans="1:28">
      <c r="A511" s="15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 spans="1:28">
      <c r="A512" s="15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</row>
    <row r="513" spans="1:28">
      <c r="A513" s="15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</row>
    <row r="514" spans="1:28">
      <c r="A514" s="15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</row>
    <row r="515" spans="1:28">
      <c r="A515" s="15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</row>
    <row r="516" spans="1:28">
      <c r="A516" s="15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</row>
    <row r="517" spans="1:28">
      <c r="A517" s="15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</row>
    <row r="518" spans="1:28">
      <c r="A518" s="15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</row>
    <row r="519" spans="1:28">
      <c r="A519" s="15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</row>
    <row r="520" spans="1:28">
      <c r="A520" s="15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</row>
    <row r="521" spans="1:28">
      <c r="A521" s="15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</row>
    <row r="522" spans="1:28">
      <c r="A522" s="15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</row>
    <row r="523" spans="1:28">
      <c r="A523" s="15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</row>
    <row r="524" spans="1:28">
      <c r="A524" s="15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</row>
    <row r="525" spans="1:28">
      <c r="A525" s="15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</row>
    <row r="526" spans="1:28">
      <c r="A526" s="15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</row>
    <row r="527" spans="1:28">
      <c r="A527" s="15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</row>
    <row r="528" spans="1:28">
      <c r="A528" s="15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</row>
    <row r="529" spans="1:28">
      <c r="A529" s="15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</row>
    <row r="530" spans="1:28">
      <c r="A530" s="15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</row>
    <row r="531" spans="1:28">
      <c r="A531" s="15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</row>
    <row r="532" spans="1:28">
      <c r="A532" s="15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</row>
    <row r="533" spans="1:28">
      <c r="A533" s="15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</row>
    <row r="534" spans="1:28">
      <c r="A534" s="15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</row>
    <row r="535" spans="1:28">
      <c r="A535" s="15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 spans="1:28">
      <c r="A536" s="15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 spans="1:28">
      <c r="A537" s="15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</row>
    <row r="538" spans="1:28">
      <c r="A538" s="15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</row>
    <row r="539" spans="1:28">
      <c r="A539" s="15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</row>
    <row r="540" spans="1:28">
      <c r="A540" s="15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</row>
    <row r="541" spans="1:28">
      <c r="A541" s="15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</row>
    <row r="542" spans="1:28">
      <c r="A542" s="15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</row>
    <row r="543" spans="1:28">
      <c r="A543" s="15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</row>
    <row r="544" spans="1:28">
      <c r="A544" s="15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</row>
    <row r="545" spans="1:28">
      <c r="A545" s="15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</row>
    <row r="546" spans="1:28">
      <c r="A546" s="15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</row>
    <row r="547" spans="1:28">
      <c r="A547" s="15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</row>
    <row r="548" spans="1:28">
      <c r="A548" s="15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</row>
    <row r="549" spans="1:28">
      <c r="A549" s="15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</row>
    <row r="550" spans="1:28">
      <c r="A550" s="15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</row>
    <row r="551" spans="1:28">
      <c r="A551" s="15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</row>
    <row r="552" spans="1:28">
      <c r="A552" s="15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</row>
    <row r="553" spans="1:28">
      <c r="A553" s="15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</row>
    <row r="554" spans="1:28">
      <c r="A554" s="15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</row>
    <row r="555" spans="1:28">
      <c r="A555" s="15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</row>
    <row r="556" spans="1:28">
      <c r="A556" s="15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</row>
    <row r="557" spans="1:28">
      <c r="A557" s="15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</row>
    <row r="558" spans="1:28">
      <c r="A558" s="15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</row>
    <row r="559" spans="1:28">
      <c r="A559" s="15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</row>
    <row r="560" spans="1:28">
      <c r="A560" s="15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</row>
    <row r="561" spans="1:28">
      <c r="A561" s="15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</row>
    <row r="562" spans="1:28">
      <c r="A562" s="15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</row>
    <row r="563" spans="1:28">
      <c r="A563" s="15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</row>
    <row r="564" spans="1:28">
      <c r="A564" s="15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</row>
    <row r="565" spans="1:28">
      <c r="A565" s="15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</row>
    <row r="566" spans="1:28">
      <c r="A566" s="15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</row>
    <row r="567" spans="1:28">
      <c r="A567" s="15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</row>
    <row r="568" spans="1:28">
      <c r="A568" s="15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</row>
    <row r="569" spans="1:28">
      <c r="A569" s="15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</row>
    <row r="570" spans="1:28">
      <c r="A570" s="15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</row>
    <row r="571" spans="1:28">
      <c r="A571" s="15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</row>
    <row r="572" spans="1:28">
      <c r="A572" s="15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</row>
    <row r="573" spans="1:28">
      <c r="A573" s="15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</row>
    <row r="574" spans="1:28">
      <c r="A574" s="15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</row>
    <row r="575" spans="1:28">
      <c r="A575" s="15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</row>
    <row r="576" spans="1:28">
      <c r="A576" s="15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</row>
    <row r="577" spans="1:28">
      <c r="A577" s="15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</row>
    <row r="578" spans="1:28">
      <c r="A578" s="15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</row>
    <row r="579" spans="1:28">
      <c r="A579" s="15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</row>
    <row r="580" spans="1:28">
      <c r="A580" s="15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</row>
    <row r="581" spans="1:28">
      <c r="A581" s="15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</row>
    <row r="582" spans="1:28">
      <c r="A582" s="15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</row>
    <row r="583" spans="1:28">
      <c r="A583" s="15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</row>
    <row r="584" spans="1:28">
      <c r="A584" s="15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</row>
    <row r="585" spans="1:28">
      <c r="A585" s="15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</row>
    <row r="586" spans="1:28">
      <c r="A586" s="15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</row>
    <row r="587" spans="1:28">
      <c r="A587" s="15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</row>
    <row r="588" spans="1:28">
      <c r="A588" s="15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</row>
    <row r="589" spans="1:28">
      <c r="A589" s="15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</row>
    <row r="590" spans="1:28">
      <c r="A590" s="15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</row>
    <row r="591" spans="1:28">
      <c r="A591" s="15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</row>
    <row r="592" spans="1:28">
      <c r="A592" s="15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</row>
    <row r="593" spans="1:28">
      <c r="A593" s="15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</row>
    <row r="594" spans="1:28">
      <c r="A594" s="15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</row>
    <row r="595" spans="1:28">
      <c r="A595" s="15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 spans="1:28">
      <c r="A596" s="15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 spans="1:28">
      <c r="A597" s="15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</row>
    <row r="598" spans="1:28">
      <c r="A598" s="15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</row>
    <row r="599" spans="1:28">
      <c r="A599" s="15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</row>
    <row r="600" spans="1:28">
      <c r="A600" s="15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</row>
    <row r="601" spans="1:28">
      <c r="A601" s="15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</row>
    <row r="602" spans="1:28">
      <c r="A602" s="15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</row>
    <row r="603" spans="1:28">
      <c r="A603" s="15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</row>
    <row r="604" spans="1:28">
      <c r="A604" s="15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</row>
    <row r="605" spans="1:28">
      <c r="A605" s="15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</row>
    <row r="606" spans="1:28">
      <c r="A606" s="15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</row>
    <row r="607" spans="1:28">
      <c r="A607" s="15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 spans="1:28">
      <c r="A608" s="15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 spans="1:28">
      <c r="A609" s="15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 spans="1:28">
      <c r="A610" s="15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 spans="1:28">
      <c r="A611" s="15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 spans="1:28">
      <c r="A612" s="15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</row>
    <row r="613" spans="1:28">
      <c r="A613" s="15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</row>
    <row r="614" spans="1:28">
      <c r="A614" s="15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</row>
    <row r="615" spans="1:28">
      <c r="A615" s="15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</row>
    <row r="616" spans="1:28">
      <c r="A616" s="15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</row>
    <row r="617" spans="1:28">
      <c r="A617" s="15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 spans="1:28">
      <c r="A618" s="15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 spans="1:28">
      <c r="A619" s="15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 spans="1:28">
      <c r="A620" s="15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 spans="1:28">
      <c r="A621" s="15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 spans="1:28">
      <c r="A622" s="15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</row>
    <row r="623" spans="1:28">
      <c r="A623" s="15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</row>
    <row r="624" spans="1:28">
      <c r="A624" s="15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</row>
    <row r="625" spans="1:28">
      <c r="A625" s="15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</row>
    <row r="626" spans="1:28">
      <c r="A626" s="15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</row>
    <row r="627" spans="1:28">
      <c r="A627" s="15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</row>
    <row r="628" spans="1:28">
      <c r="A628" s="15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</row>
    <row r="629" spans="1:28">
      <c r="A629" s="15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</row>
    <row r="630" spans="1:28">
      <c r="A630" s="15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</row>
    <row r="631" spans="1:28">
      <c r="A631" s="15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</row>
    <row r="632" spans="1:28">
      <c r="A632" s="15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</row>
    <row r="633" spans="1:28">
      <c r="A633" s="15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</row>
    <row r="634" spans="1:28">
      <c r="A634" s="15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</row>
    <row r="635" spans="1:28">
      <c r="A635" s="15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</row>
    <row r="636" spans="1:28">
      <c r="A636" s="15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</row>
    <row r="637" spans="1:28">
      <c r="A637" s="15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</row>
    <row r="638" spans="1:28">
      <c r="A638" s="15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 spans="1:28">
      <c r="A639" s="15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 spans="1:28">
      <c r="A640" s="15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 spans="1:28">
      <c r="A641" s="15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 spans="1:28">
      <c r="A642" s="15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</row>
    <row r="643" spans="1:28">
      <c r="A643" s="15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</row>
    <row r="644" spans="1:28">
      <c r="A644" s="15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</row>
    <row r="645" spans="1:28">
      <c r="A645" s="15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</row>
    <row r="646" spans="1:28">
      <c r="A646" s="15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</row>
    <row r="647" spans="1:28">
      <c r="A647" s="15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</row>
    <row r="648" spans="1:28">
      <c r="A648" s="15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</row>
    <row r="649" spans="1:28">
      <c r="A649" s="15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</row>
    <row r="650" spans="1:28">
      <c r="A650" s="15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</row>
    <row r="651" spans="1:28">
      <c r="A651" s="15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</row>
    <row r="652" spans="1:28">
      <c r="A652" s="15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</row>
    <row r="653" spans="1:28">
      <c r="A653" s="15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</row>
    <row r="654" spans="1:28">
      <c r="A654" s="15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</row>
    <row r="655" spans="1:28">
      <c r="A655" s="15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</row>
    <row r="656" spans="1:28">
      <c r="A656" s="15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</row>
    <row r="657" spans="1:28">
      <c r="A657" s="15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</row>
    <row r="658" spans="1:28">
      <c r="A658" s="15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</row>
    <row r="659" spans="1:28">
      <c r="A659" s="15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</row>
    <row r="660" spans="1:28">
      <c r="A660" s="15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</row>
    <row r="661" spans="1:28">
      <c r="A661" s="15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</row>
    <row r="662" spans="1:28">
      <c r="A662" s="15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</row>
    <row r="663" spans="1:28">
      <c r="A663" s="15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</row>
    <row r="664" spans="1:28">
      <c r="A664" s="15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</row>
    <row r="665" spans="1:28">
      <c r="A665" s="15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</row>
    <row r="666" spans="1:28">
      <c r="A666" s="15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</row>
    <row r="667" spans="1:28">
      <c r="A667" s="15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</row>
    <row r="668" spans="1:28">
      <c r="A668" s="15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</row>
    <row r="669" spans="1:28">
      <c r="A669" s="15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</row>
    <row r="670" spans="1:28">
      <c r="A670" s="15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</row>
    <row r="671" spans="1:28">
      <c r="A671" s="15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</row>
    <row r="672" spans="1:28">
      <c r="A672" s="15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</row>
    <row r="673" spans="1:28">
      <c r="A673" s="15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</row>
    <row r="674" spans="1:28">
      <c r="A674" s="15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</row>
    <row r="675" spans="1:28">
      <c r="A675" s="15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</row>
    <row r="676" spans="1:28">
      <c r="A676" s="15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</row>
    <row r="677" spans="1:28">
      <c r="A677" s="15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</row>
    <row r="678" spans="1:28">
      <c r="A678" s="15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</row>
    <row r="679" spans="1:28">
      <c r="A679" s="15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</row>
    <row r="680" spans="1:28">
      <c r="A680" s="15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</row>
    <row r="681" spans="1:28">
      <c r="A681" s="15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</row>
    <row r="682" spans="1:28">
      <c r="A682" s="15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</row>
    <row r="683" spans="1:28">
      <c r="A683" s="15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</row>
    <row r="684" spans="1:28">
      <c r="A684" s="15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</row>
    <row r="685" spans="1:28">
      <c r="A685" s="15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</row>
    <row r="686" spans="1:28">
      <c r="A686" s="15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</row>
    <row r="687" spans="1:28">
      <c r="A687" s="15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</row>
    <row r="688" spans="1:28">
      <c r="A688" s="15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</row>
    <row r="689" spans="1:28">
      <c r="A689" s="15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</row>
    <row r="690" spans="1:28">
      <c r="A690" s="15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</row>
    <row r="691" spans="1:28">
      <c r="A691" s="15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</row>
    <row r="692" spans="1:28">
      <c r="A692" s="15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</row>
    <row r="693" spans="1:28">
      <c r="A693" s="15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</row>
    <row r="694" spans="1:28">
      <c r="A694" s="15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</row>
    <row r="695" spans="1:28">
      <c r="A695" s="15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</row>
    <row r="696" spans="1:28">
      <c r="A696" s="15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</row>
    <row r="697" spans="1:28">
      <c r="A697" s="15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</row>
    <row r="698" spans="1:28">
      <c r="A698" s="15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</row>
    <row r="699" spans="1:28">
      <c r="A699" s="15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</row>
    <row r="700" spans="1:28">
      <c r="A700" s="15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</row>
    <row r="701" spans="1:28">
      <c r="A701" s="15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</row>
    <row r="702" spans="1:28">
      <c r="A702" s="15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</row>
    <row r="703" spans="1:28">
      <c r="A703" s="15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</row>
    <row r="704" spans="1:28">
      <c r="A704" s="15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</row>
    <row r="705" spans="1:28">
      <c r="A705" s="15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</row>
    <row r="706" spans="1:28">
      <c r="A706" s="15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</row>
    <row r="707" spans="1:28">
      <c r="A707" s="15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</row>
    <row r="708" spans="1:28">
      <c r="A708" s="15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</row>
    <row r="709" spans="1:28">
      <c r="A709" s="15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</row>
    <row r="710" spans="1:28">
      <c r="A710" s="15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</row>
    <row r="711" spans="1:28">
      <c r="A711" s="15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</row>
    <row r="712" spans="1:28">
      <c r="A712" s="15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</row>
    <row r="713" spans="1:28">
      <c r="A713" s="15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</row>
    <row r="714" spans="1:28">
      <c r="A714" s="15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</row>
    <row r="715" spans="1:28">
      <c r="A715" s="15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</row>
    <row r="716" spans="1:28">
      <c r="A716" s="15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</row>
    <row r="717" spans="1:28">
      <c r="A717" s="15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</row>
    <row r="718" spans="1:28">
      <c r="A718" s="15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</row>
    <row r="719" spans="1:28">
      <c r="A719" s="15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</row>
    <row r="720" spans="1:28">
      <c r="A720" s="15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</row>
    <row r="721" spans="1:28">
      <c r="A721" s="15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</row>
    <row r="722" spans="1:28">
      <c r="A722" s="15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</row>
    <row r="723" spans="1:28">
      <c r="A723" s="15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</row>
    <row r="724" spans="1:28">
      <c r="A724" s="15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</row>
    <row r="725" spans="1:28">
      <c r="A725" s="15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</row>
    <row r="726" spans="1:28">
      <c r="A726" s="15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</row>
    <row r="727" spans="1:28">
      <c r="A727" s="15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</row>
    <row r="728" spans="1:28">
      <c r="A728" s="15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</row>
    <row r="729" spans="1:28">
      <c r="A729" s="15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</row>
    <row r="730" spans="1:28">
      <c r="A730" s="15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</row>
    <row r="731" spans="1:28">
      <c r="A731" s="15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</row>
    <row r="732" spans="1:28">
      <c r="A732" s="15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</row>
    <row r="733" spans="1:28">
      <c r="A733" s="15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</row>
    <row r="734" spans="1:28">
      <c r="A734" s="15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</row>
    <row r="735" spans="1:28">
      <c r="A735" s="15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</row>
    <row r="736" spans="1:28">
      <c r="A736" s="15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</row>
    <row r="737" spans="1:28">
      <c r="A737" s="15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</row>
    <row r="738" spans="1:28">
      <c r="A738" s="15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</row>
    <row r="739" spans="1:28">
      <c r="A739" s="15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</row>
    <row r="740" spans="1:28">
      <c r="A740" s="15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</row>
    <row r="741" spans="1:28">
      <c r="A741" s="15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</row>
    <row r="742" spans="1:28">
      <c r="A742" s="15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</row>
    <row r="743" spans="1:28">
      <c r="A743" s="15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</row>
    <row r="744" spans="1:28">
      <c r="A744" s="15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</row>
    <row r="745" spans="1:28">
      <c r="A745" s="15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</row>
    <row r="746" spans="1:28">
      <c r="A746" s="15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</row>
    <row r="747" spans="1:28">
      <c r="A747" s="15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</row>
    <row r="748" spans="1:28">
      <c r="A748" s="15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</row>
    <row r="749" spans="1:28">
      <c r="A749" s="15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</row>
    <row r="750" spans="1:28">
      <c r="A750" s="15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</row>
    <row r="751" spans="1:28">
      <c r="A751" s="15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</row>
    <row r="752" spans="1:28">
      <c r="A752" s="15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</row>
    <row r="753" spans="1:28">
      <c r="A753" s="15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</row>
    <row r="754" spans="1:28">
      <c r="A754" s="15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</row>
    <row r="755" spans="1:28">
      <c r="A755" s="15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</row>
    <row r="756" spans="1:28">
      <c r="A756" s="15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</row>
    <row r="757" spans="1:28">
      <c r="A757" s="15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</row>
    <row r="758" spans="1:28">
      <c r="A758" s="15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</row>
    <row r="759" spans="1:28">
      <c r="A759" s="15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</row>
    <row r="760" spans="1:28">
      <c r="A760" s="15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</row>
    <row r="761" spans="1:28">
      <c r="A761" s="15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</row>
    <row r="762" spans="1:28">
      <c r="A762" s="15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</row>
    <row r="763" spans="1:28">
      <c r="A763" s="15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</row>
    <row r="764" spans="1:28">
      <c r="A764" s="15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</row>
    <row r="765" spans="1:28">
      <c r="A765" s="15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</row>
    <row r="766" spans="1:28">
      <c r="A766" s="15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</row>
    <row r="767" spans="1:28">
      <c r="A767" s="15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</row>
    <row r="768" spans="1:28">
      <c r="A768" s="15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</row>
    <row r="769" spans="1:28">
      <c r="A769" s="15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</row>
    <row r="770" spans="1:28">
      <c r="A770" s="15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</row>
    <row r="771" spans="1:28">
      <c r="A771" s="15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</row>
    <row r="772" spans="1:28">
      <c r="A772" s="15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</row>
    <row r="773" spans="1:28">
      <c r="A773" s="15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</row>
    <row r="774" spans="1:28">
      <c r="A774" s="15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</row>
    <row r="775" spans="1:28">
      <c r="A775" s="15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</row>
    <row r="776" spans="1:28">
      <c r="A776" s="15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</row>
    <row r="777" spans="1:28">
      <c r="A777" s="15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</row>
    <row r="778" spans="1:28">
      <c r="A778" s="15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</row>
    <row r="779" spans="1:28">
      <c r="A779" s="15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</row>
    <row r="780" spans="1:28">
      <c r="A780" s="15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</row>
    <row r="781" spans="1:28">
      <c r="A781" s="15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</row>
    <row r="782" spans="1:28">
      <c r="A782" s="15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</row>
    <row r="783" spans="1:28">
      <c r="A783" s="15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</row>
    <row r="784" spans="1:28">
      <c r="A784" s="15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</row>
    <row r="785" spans="1:28">
      <c r="A785" s="15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</row>
    <row r="786" spans="1:28">
      <c r="A786" s="15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</row>
    <row r="787" spans="1:28">
      <c r="A787" s="15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</row>
    <row r="788" spans="1:28">
      <c r="A788" s="15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</row>
    <row r="789" spans="1:28">
      <c r="A789" s="15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</row>
    <row r="790" spans="1:28">
      <c r="A790" s="15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</row>
    <row r="791" spans="1:28">
      <c r="A791" s="15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</row>
    <row r="792" spans="1:28">
      <c r="A792" s="15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</row>
    <row r="793" spans="1:28">
      <c r="A793" s="15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</row>
    <row r="794" spans="1:28">
      <c r="A794" s="15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</row>
    <row r="795" spans="1:28">
      <c r="A795" s="15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</row>
    <row r="796" spans="1:28">
      <c r="A796" s="15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</row>
    <row r="797" spans="1:28">
      <c r="A797" s="15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</row>
    <row r="798" spans="1:28">
      <c r="A798" s="15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</row>
    <row r="799" spans="1:28">
      <c r="A799" s="15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</row>
    <row r="800" spans="1:28">
      <c r="A800" s="15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</row>
    <row r="801" spans="1:28">
      <c r="A801" s="15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</row>
    <row r="802" spans="1:28">
      <c r="A802" s="15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</row>
    <row r="803" spans="1:28">
      <c r="A803" s="15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</row>
    <row r="804" spans="1:28">
      <c r="A804" s="15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</row>
    <row r="805" spans="1:28">
      <c r="A805" s="15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</row>
    <row r="806" spans="1:28">
      <c r="A806" s="15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</row>
    <row r="807" spans="1:28">
      <c r="A807" s="15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</row>
    <row r="808" spans="1:28">
      <c r="A808" s="15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</row>
    <row r="809" spans="1:28">
      <c r="A809" s="15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</row>
    <row r="810" spans="1:28">
      <c r="A810" s="15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</row>
    <row r="811" spans="1:28">
      <c r="A811" s="15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</row>
    <row r="812" spans="1:28">
      <c r="A812" s="15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</row>
    <row r="813" spans="1:28">
      <c r="A813" s="15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</row>
    <row r="814" spans="1:28">
      <c r="A814" s="15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</row>
    <row r="815" spans="1:28">
      <c r="A815" s="15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</row>
    <row r="816" spans="1:28">
      <c r="A816" s="15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</row>
    <row r="817" spans="1:28">
      <c r="A817" s="15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</row>
    <row r="818" spans="1:28">
      <c r="A818" s="15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</row>
    <row r="819" spans="1:28">
      <c r="A819" s="15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</row>
    <row r="820" spans="1:28">
      <c r="A820" s="15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</row>
    <row r="821" spans="1:28">
      <c r="A821" s="15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</row>
    <row r="822" spans="1:28">
      <c r="A822" s="15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</row>
    <row r="823" spans="1:28">
      <c r="A823" s="15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</row>
    <row r="824" spans="1:28">
      <c r="A824" s="15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</row>
    <row r="825" spans="1:28">
      <c r="A825" s="15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</row>
    <row r="826" spans="1:28">
      <c r="A826" s="15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</row>
    <row r="827" spans="1:28">
      <c r="A827" s="15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</row>
    <row r="828" spans="1:28">
      <c r="A828" s="15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</row>
    <row r="829" spans="1:28">
      <c r="A829" s="15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</row>
    <row r="830" spans="1:28">
      <c r="A830" s="15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</row>
    <row r="831" spans="1:28">
      <c r="A831" s="15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</row>
    <row r="832" spans="1:28">
      <c r="A832" s="15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</row>
    <row r="833" spans="1:28">
      <c r="A833" s="15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</row>
    <row r="834" spans="1:28">
      <c r="A834" s="15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</row>
    <row r="835" spans="1:28">
      <c r="A835" s="15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</row>
    <row r="836" spans="1:28">
      <c r="A836" s="15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</row>
    <row r="837" spans="1:28">
      <c r="A837" s="15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</row>
    <row r="838" spans="1:28">
      <c r="A838" s="15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</row>
    <row r="839" spans="1:28">
      <c r="A839" s="15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</row>
    <row r="840" spans="1:28">
      <c r="A840" s="15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</row>
    <row r="841" spans="1:28">
      <c r="A841" s="15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</row>
    <row r="842" spans="1:28">
      <c r="A842" s="15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</row>
    <row r="843" spans="1:28">
      <c r="A843" s="15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</row>
    <row r="844" spans="1:28">
      <c r="A844" s="15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</row>
    <row r="845" spans="1:28">
      <c r="A845" s="15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</row>
    <row r="846" spans="1:28">
      <c r="A846" s="15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</row>
    <row r="847" spans="1:28">
      <c r="A847" s="15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</row>
    <row r="848" spans="1:28">
      <c r="A848" s="15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</row>
    <row r="849" spans="1:28">
      <c r="A849" s="15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</row>
    <row r="850" spans="1:28">
      <c r="A850" s="15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</row>
    <row r="851" spans="1:28">
      <c r="A851" s="15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</row>
    <row r="852" spans="1:28">
      <c r="A852" s="15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</row>
    <row r="853" spans="1:28">
      <c r="A853" s="15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</row>
    <row r="854" spans="1:28">
      <c r="A854" s="15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</row>
    <row r="855" spans="1:28">
      <c r="A855" s="15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</row>
    <row r="856" spans="1:28">
      <c r="A856" s="15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</row>
    <row r="857" spans="1:28">
      <c r="A857" s="15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</row>
    <row r="858" spans="1:28">
      <c r="A858" s="15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</row>
    <row r="859" spans="1:28">
      <c r="A859" s="15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</row>
    <row r="860" spans="1:28">
      <c r="A860" s="15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</row>
    <row r="861" spans="1:28">
      <c r="A861" s="15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</row>
    <row r="862" spans="1:28">
      <c r="A862" s="15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</row>
    <row r="863" spans="1:28">
      <c r="A863" s="15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</row>
    <row r="864" spans="1:28">
      <c r="A864" s="15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</row>
    <row r="865" spans="1:28">
      <c r="A865" s="15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</row>
    <row r="866" spans="1:28">
      <c r="A866" s="15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</row>
    <row r="867" spans="1:28">
      <c r="A867" s="15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</row>
    <row r="868" spans="1:28">
      <c r="A868" s="15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</row>
    <row r="869" spans="1:28">
      <c r="A869" s="15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</row>
    <row r="870" spans="1:28">
      <c r="A870" s="15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</row>
    <row r="871" spans="1:28">
      <c r="A871" s="15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</row>
    <row r="872" spans="1:28">
      <c r="A872" s="15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</row>
    <row r="873" spans="1:28">
      <c r="A873" s="15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</row>
    <row r="874" spans="1:28">
      <c r="A874" s="15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</row>
    <row r="875" spans="1:28">
      <c r="A875" s="15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</row>
    <row r="876" spans="1:28">
      <c r="A876" s="15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</row>
    <row r="877" spans="1:28">
      <c r="A877" s="15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</row>
    <row r="878" spans="1:28">
      <c r="A878" s="15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</row>
    <row r="879" spans="1:28">
      <c r="A879" s="15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</row>
    <row r="880" spans="1:28">
      <c r="A880" s="15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</row>
    <row r="881" spans="1:28">
      <c r="A881" s="15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</row>
    <row r="882" spans="1:28">
      <c r="A882" s="15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</row>
    <row r="883" spans="1:28">
      <c r="A883" s="15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</row>
    <row r="884" spans="1:28">
      <c r="A884" s="15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</row>
    <row r="885" spans="1:28">
      <c r="A885" s="15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</row>
    <row r="886" spans="1:28">
      <c r="A886" s="15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</row>
    <row r="887" spans="1:28">
      <c r="A887" s="15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</row>
    <row r="888" spans="1:28">
      <c r="A888" s="15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</row>
    <row r="889" spans="1:28">
      <c r="A889" s="15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</row>
    <row r="890" spans="1:28">
      <c r="A890" s="15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</row>
    <row r="891" spans="1:28">
      <c r="A891" s="15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</row>
    <row r="892" spans="1:28">
      <c r="A892" s="15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</row>
    <row r="893" spans="1:28">
      <c r="A893" s="15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</row>
    <row r="894" spans="1:28">
      <c r="A894" s="15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</row>
    <row r="895" spans="1:28">
      <c r="A895" s="15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</row>
    <row r="896" spans="1:28">
      <c r="A896" s="15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</row>
    <row r="897" spans="1:28">
      <c r="A897" s="15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</row>
    <row r="898" spans="1:28">
      <c r="A898" s="15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</row>
    <row r="899" spans="1:28">
      <c r="A899" s="15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</row>
    <row r="900" spans="1:28">
      <c r="A900" s="15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</row>
    <row r="901" spans="1:28">
      <c r="A901" s="15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</row>
    <row r="902" spans="1:28">
      <c r="A902" s="15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</row>
    <row r="903" spans="1:28">
      <c r="A903" s="15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</row>
    <row r="904" spans="1:28">
      <c r="A904" s="15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</row>
    <row r="905" spans="1:28">
      <c r="A905" s="15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</row>
    <row r="906" spans="1:28">
      <c r="A906" s="15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</row>
    <row r="907" spans="1:28">
      <c r="A907" s="15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</row>
    <row r="908" spans="1:28">
      <c r="A908" s="15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</row>
    <row r="909" spans="1:28">
      <c r="A909" s="15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</row>
    <row r="910" spans="1:28">
      <c r="A910" s="15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</row>
    <row r="911" spans="1:28">
      <c r="A911" s="15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</row>
    <row r="912" spans="1:28">
      <c r="A912" s="15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</row>
    <row r="913" spans="1:28">
      <c r="A913" s="15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</row>
    <row r="914" spans="1:28">
      <c r="A914" s="15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</row>
    <row r="915" spans="1:28">
      <c r="A915" s="15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</row>
    <row r="916" spans="1:28">
      <c r="A916" s="15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</row>
    <row r="917" spans="1:28">
      <c r="A917" s="15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</row>
    <row r="918" spans="1:28">
      <c r="A918" s="15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</row>
    <row r="919" spans="1:28">
      <c r="A919" s="15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</row>
    <row r="920" spans="1:28">
      <c r="A920" s="15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</row>
    <row r="921" spans="1:28">
      <c r="A921" s="15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</row>
    <row r="922" spans="1:28">
      <c r="A922" s="15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</row>
    <row r="923" spans="1:28">
      <c r="A923" s="15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</row>
    <row r="924" spans="1:28">
      <c r="A924" s="15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</row>
    <row r="925" spans="1:28">
      <c r="A925" s="15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</row>
    <row r="926" spans="1:28">
      <c r="A926" s="15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</row>
    <row r="927" spans="1:28">
      <c r="A927" s="15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</row>
    <row r="928" spans="1:28">
      <c r="A928" s="15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</row>
    <row r="929" spans="1:28">
      <c r="A929" s="15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</row>
    <row r="930" spans="1:28">
      <c r="A930" s="15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</row>
    <row r="931" spans="1:28">
      <c r="A931" s="15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</row>
    <row r="932" spans="1:28">
      <c r="A932" s="15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</row>
    <row r="933" spans="1:28">
      <c r="A933" s="15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</row>
    <row r="934" spans="1:28">
      <c r="A934" s="15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</row>
    <row r="935" spans="1:28">
      <c r="A935" s="15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</row>
    <row r="936" spans="1:28">
      <c r="A936" s="15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</row>
    <row r="937" spans="1:28">
      <c r="A937" s="15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</row>
    <row r="938" spans="1:28">
      <c r="A938" s="15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</row>
    <row r="939" spans="1:28">
      <c r="A939" s="15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</row>
    <row r="940" spans="1:28">
      <c r="A940" s="15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</row>
    <row r="941" spans="1:28">
      <c r="A941" s="15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</row>
    <row r="942" spans="1:28">
      <c r="A942" s="15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</row>
    <row r="943" spans="1:28">
      <c r="A943" s="15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</row>
    <row r="944" spans="1:28">
      <c r="A944" s="15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</row>
    <row r="945" spans="1:28">
      <c r="A945" s="15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</row>
    <row r="946" spans="1:28">
      <c r="A946" s="15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</row>
    <row r="947" spans="1:28">
      <c r="A947" s="15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</row>
    <row r="948" spans="1:28">
      <c r="A948" s="15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</row>
    <row r="949" spans="1:28">
      <c r="A949" s="15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</row>
    <row r="950" spans="1:28">
      <c r="A950" s="15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</row>
    <row r="951" spans="1:28">
      <c r="A951" s="15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</row>
    <row r="952" spans="1:28">
      <c r="A952" s="15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</row>
    <row r="953" spans="1:28">
      <c r="A953" s="15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</row>
    <row r="954" spans="1:28">
      <c r="A954" s="15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</row>
    <row r="955" spans="1:28">
      <c r="A955" s="15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</row>
    <row r="956" spans="1:28">
      <c r="A956" s="15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</row>
    <row r="957" spans="1:28">
      <c r="A957" s="15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</row>
    <row r="958" spans="1:28">
      <c r="A958" s="15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</row>
    <row r="959" spans="1:28">
      <c r="A959" s="15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</row>
    <row r="960" spans="1:28">
      <c r="A960" s="15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</row>
    <row r="961" spans="1:28">
      <c r="A961" s="15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</row>
    <row r="962" spans="1:28">
      <c r="A962" s="15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</row>
    <row r="963" spans="1:28">
      <c r="A963" s="15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</row>
    <row r="964" spans="1:28">
      <c r="A964" s="15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</row>
    <row r="965" spans="1:28">
      <c r="A965" s="15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</row>
    <row r="966" spans="1:28">
      <c r="A966" s="15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</row>
    <row r="967" spans="1:28">
      <c r="A967" s="15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</row>
    <row r="968" spans="1:28">
      <c r="A968" s="15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</row>
    <row r="969" spans="1:28">
      <c r="A969" s="15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</row>
    <row r="970" spans="1:28">
      <c r="A970" s="15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</row>
    <row r="971" spans="1:28">
      <c r="A971" s="15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</row>
    <row r="972" spans="1:28">
      <c r="A972" s="15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</row>
    <row r="973" spans="1:28">
      <c r="A973" s="15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</row>
    <row r="974" spans="1:28">
      <c r="A974" s="15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</row>
    <row r="975" spans="1:28">
      <c r="A975" s="15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</row>
    <row r="976" spans="1:28">
      <c r="A976" s="15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</row>
    <row r="977" spans="1:28">
      <c r="A977" s="15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</row>
    <row r="978" spans="1:28">
      <c r="A978" s="15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</row>
    <row r="979" spans="1:28">
      <c r="A979" s="15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</row>
    <row r="980" spans="1:28">
      <c r="A980" s="15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</row>
    <row r="981" spans="1:28">
      <c r="A981" s="15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</row>
    <row r="982" spans="1:28">
      <c r="A982" s="15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</row>
    <row r="983" spans="1:28">
      <c r="A983" s="15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</row>
    <row r="984" spans="1:28">
      <c r="A984" s="15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</row>
    <row r="985" spans="1:28">
      <c r="A985" s="15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</row>
    <row r="986" spans="1:28">
      <c r="A986" s="15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</row>
    <row r="987" spans="1:28">
      <c r="A987" s="15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</row>
    <row r="988" spans="1:28">
      <c r="A988" s="15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</row>
    <row r="989" spans="1:28">
      <c r="A989" s="15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</row>
    <row r="990" spans="1:28">
      <c r="A990" s="15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</row>
    <row r="991" spans="1:28">
      <c r="A991" s="15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</row>
    <row r="992" spans="1:28">
      <c r="A992" s="15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</row>
    <row r="993" spans="1:28">
      <c r="A993" s="15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</row>
    <row r="994" spans="1:28">
      <c r="A994" s="15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</row>
    <row r="995" spans="1:28">
      <c r="A995" s="15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</row>
    <row r="996" spans="1:28">
      <c r="A996" s="15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</row>
    <row r="997" spans="1:28">
      <c r="A997" s="15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</row>
    <row r="998" spans="1:28">
      <c r="A998" s="15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</row>
    <row r="999" spans="1:28">
      <c r="A999" s="15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</row>
    <row r="1000" spans="1:28">
      <c r="A1000" s="15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205"/>
  <sheetViews>
    <sheetView topLeftCell="A79" workbookViewId="0">
      <selection activeCell="D17" sqref="D17"/>
    </sheetView>
  </sheetViews>
  <sheetFormatPr defaultRowHeight="15.75"/>
  <cols>
    <col min="1" max="1" width="24.25" customWidth="1"/>
    <col min="2" max="28" width="13.625" customWidth="1"/>
  </cols>
  <sheetData>
    <row r="1" spans="1:28">
      <c r="A1" s="64" t="s">
        <v>101</v>
      </c>
      <c r="B1" s="64" t="s">
        <v>19778</v>
      </c>
      <c r="C1" s="64" t="s">
        <v>19779</v>
      </c>
      <c r="D1" s="64" t="s">
        <v>19780</v>
      </c>
      <c r="E1" s="64" t="s">
        <v>19781</v>
      </c>
      <c r="F1" s="64" t="s">
        <v>19782</v>
      </c>
      <c r="G1" s="64" t="s">
        <v>19783</v>
      </c>
      <c r="H1" s="64" t="s">
        <v>19784</v>
      </c>
      <c r="I1" s="64" t="s">
        <v>19785</v>
      </c>
      <c r="J1" s="64" t="s">
        <v>19786</v>
      </c>
      <c r="K1" s="64" t="s">
        <v>19787</v>
      </c>
      <c r="L1" s="64" t="s">
        <v>19788</v>
      </c>
      <c r="M1" s="64" t="s">
        <v>19789</v>
      </c>
      <c r="N1" s="64" t="s">
        <v>19790</v>
      </c>
      <c r="O1" s="64" t="s">
        <v>19791</v>
      </c>
      <c r="P1" s="64" t="s">
        <v>19792</v>
      </c>
      <c r="Q1" s="64" t="s">
        <v>19793</v>
      </c>
      <c r="R1" s="64" t="s">
        <v>19794</v>
      </c>
      <c r="S1" s="64" t="s">
        <v>19795</v>
      </c>
      <c r="T1" s="64" t="s">
        <v>19796</v>
      </c>
      <c r="U1" s="64" t="s">
        <v>19797</v>
      </c>
      <c r="V1" s="64" t="s">
        <v>19798</v>
      </c>
      <c r="W1" s="64" t="s">
        <v>19799</v>
      </c>
      <c r="X1" s="64" t="s">
        <v>19800</v>
      </c>
      <c r="Y1" s="64" t="s">
        <v>19801</v>
      </c>
      <c r="Z1" s="64" t="s">
        <v>19802</v>
      </c>
      <c r="AA1" s="64" t="s">
        <v>19803</v>
      </c>
      <c r="AB1" s="64" t="s">
        <v>19804</v>
      </c>
    </row>
    <row r="2" spans="1:28">
      <c r="A2" s="15" t="s">
        <v>4500</v>
      </c>
      <c r="B2" s="64" t="s">
        <v>19805</v>
      </c>
      <c r="C2" s="64" t="s">
        <v>19805</v>
      </c>
      <c r="D2" s="64" t="s">
        <v>19805</v>
      </c>
      <c r="E2" s="64" t="s">
        <v>19805</v>
      </c>
      <c r="F2" s="64" t="s">
        <v>19805</v>
      </c>
      <c r="G2" s="64" t="s">
        <v>19805</v>
      </c>
      <c r="H2" s="64" t="s">
        <v>19805</v>
      </c>
      <c r="I2" s="64" t="s">
        <v>19805</v>
      </c>
      <c r="J2" s="64" t="s">
        <v>19805</v>
      </c>
      <c r="K2" s="64" t="s">
        <v>19805</v>
      </c>
      <c r="L2" s="64" t="s">
        <v>19805</v>
      </c>
      <c r="M2" s="64" t="s">
        <v>19805</v>
      </c>
      <c r="N2" s="64" t="s">
        <v>19805</v>
      </c>
      <c r="O2" s="64" t="s">
        <v>19805</v>
      </c>
      <c r="P2" s="64" t="s">
        <v>19805</v>
      </c>
      <c r="Q2" s="64" t="s">
        <v>19805</v>
      </c>
      <c r="R2" s="64">
        <v>2250000</v>
      </c>
      <c r="S2" s="64">
        <v>1700000</v>
      </c>
      <c r="T2" s="64">
        <v>5125088</v>
      </c>
      <c r="U2" s="64">
        <v>5095088</v>
      </c>
      <c r="V2" s="64">
        <v>4851000</v>
      </c>
      <c r="W2" s="64">
        <v>6473000</v>
      </c>
      <c r="X2" s="64">
        <v>6472600</v>
      </c>
      <c r="Y2" s="64">
        <v>1885000</v>
      </c>
      <c r="Z2" s="64">
        <v>1750000</v>
      </c>
      <c r="AA2" s="64">
        <v>1750000</v>
      </c>
      <c r="AB2" s="64">
        <v>1750000</v>
      </c>
    </row>
    <row r="3" spans="1:28">
      <c r="A3" s="15" t="s">
        <v>4502</v>
      </c>
      <c r="B3" s="64" t="s">
        <v>19805</v>
      </c>
      <c r="C3" s="64" t="s">
        <v>19805</v>
      </c>
      <c r="D3" s="64" t="s">
        <v>19805</v>
      </c>
      <c r="E3" s="64" t="s">
        <v>19805</v>
      </c>
      <c r="F3" s="64" t="s">
        <v>19805</v>
      </c>
      <c r="G3" s="64" t="s">
        <v>19805</v>
      </c>
      <c r="H3" s="64" t="s">
        <v>19805</v>
      </c>
      <c r="I3" s="64" t="s">
        <v>19805</v>
      </c>
      <c r="J3" s="64" t="s">
        <v>19805</v>
      </c>
      <c r="K3" s="64" t="s">
        <v>19805</v>
      </c>
      <c r="L3" s="64" t="s">
        <v>19805</v>
      </c>
      <c r="M3" s="64" t="s">
        <v>19805</v>
      </c>
      <c r="N3" s="64" t="s">
        <v>19805</v>
      </c>
      <c r="O3" s="64" t="s">
        <v>19805</v>
      </c>
      <c r="P3" s="64" t="s">
        <v>19805</v>
      </c>
      <c r="Q3" s="64" t="s">
        <v>19805</v>
      </c>
      <c r="R3" s="64" t="s">
        <v>19805</v>
      </c>
      <c r="S3" s="64">
        <v>118974</v>
      </c>
      <c r="T3" s="64" t="s">
        <v>19805</v>
      </c>
      <c r="U3" s="64" t="s">
        <v>19805</v>
      </c>
      <c r="V3" s="64" t="s">
        <v>19805</v>
      </c>
      <c r="W3" s="64" t="s">
        <v>19805</v>
      </c>
      <c r="X3" s="64" t="s">
        <v>19805</v>
      </c>
      <c r="Y3" s="64" t="s">
        <v>19805</v>
      </c>
      <c r="Z3" s="64" t="s">
        <v>19805</v>
      </c>
      <c r="AA3" s="64" t="s">
        <v>19805</v>
      </c>
      <c r="AB3" s="64" t="s">
        <v>19805</v>
      </c>
    </row>
    <row r="4" spans="1:28">
      <c r="A4" s="15" t="s">
        <v>4503</v>
      </c>
      <c r="B4" s="64" t="s">
        <v>19805</v>
      </c>
      <c r="C4" s="64" t="s">
        <v>19805</v>
      </c>
      <c r="D4" s="64" t="s">
        <v>19805</v>
      </c>
      <c r="E4" s="64" t="s">
        <v>19805</v>
      </c>
      <c r="F4" s="64" t="s">
        <v>19805</v>
      </c>
      <c r="G4" s="64" t="s">
        <v>19805</v>
      </c>
      <c r="H4" s="64" t="s">
        <v>19805</v>
      </c>
      <c r="I4" s="64" t="s">
        <v>19805</v>
      </c>
      <c r="J4" s="64" t="s">
        <v>19805</v>
      </c>
      <c r="K4" s="64" t="s">
        <v>19805</v>
      </c>
      <c r="L4" s="64" t="s">
        <v>19805</v>
      </c>
      <c r="M4" s="64" t="s">
        <v>19805</v>
      </c>
      <c r="N4" s="64" t="s">
        <v>19805</v>
      </c>
      <c r="O4" s="64" t="s">
        <v>19805</v>
      </c>
      <c r="P4" s="64" t="s">
        <v>19805</v>
      </c>
      <c r="Q4" s="64" t="s">
        <v>19805</v>
      </c>
      <c r="R4" s="64" t="s">
        <v>19805</v>
      </c>
      <c r="S4" s="64" t="s">
        <v>19805</v>
      </c>
      <c r="T4" s="64" t="s">
        <v>19805</v>
      </c>
      <c r="U4" s="64" t="s">
        <v>19805</v>
      </c>
      <c r="V4" s="64" t="s">
        <v>19805</v>
      </c>
      <c r="W4" s="64" t="s">
        <v>19805</v>
      </c>
      <c r="X4" s="64" t="s">
        <v>19805</v>
      </c>
      <c r="Y4" s="64">
        <v>150000</v>
      </c>
      <c r="Z4" s="64">
        <v>406000</v>
      </c>
      <c r="AA4" s="64">
        <v>325000</v>
      </c>
      <c r="AB4" s="64">
        <v>275000</v>
      </c>
    </row>
    <row r="5" spans="1:28">
      <c r="A5" s="15" t="s">
        <v>4504</v>
      </c>
      <c r="B5" s="64" t="s">
        <v>19805</v>
      </c>
      <c r="C5" s="64" t="s">
        <v>19805</v>
      </c>
      <c r="D5" s="64" t="s">
        <v>19805</v>
      </c>
      <c r="E5" s="64" t="s">
        <v>19805</v>
      </c>
      <c r="F5" s="64" t="s">
        <v>19805</v>
      </c>
      <c r="G5" s="64" t="s">
        <v>19805</v>
      </c>
      <c r="H5" s="64" t="s">
        <v>19805</v>
      </c>
      <c r="I5" s="64" t="s">
        <v>19805</v>
      </c>
      <c r="J5" s="64" t="s">
        <v>19805</v>
      </c>
      <c r="K5" s="64" t="s">
        <v>19805</v>
      </c>
      <c r="L5" s="64" t="s">
        <v>19805</v>
      </c>
      <c r="M5" s="64" t="s">
        <v>19805</v>
      </c>
      <c r="N5" s="64" t="s">
        <v>19805</v>
      </c>
      <c r="O5" s="64" t="s">
        <v>19805</v>
      </c>
      <c r="P5" s="64">
        <v>18748</v>
      </c>
      <c r="Q5" s="64">
        <v>465850</v>
      </c>
      <c r="R5" s="64">
        <v>316969</v>
      </c>
      <c r="S5" s="64" t="s">
        <v>19805</v>
      </c>
      <c r="T5" s="64" t="s">
        <v>19805</v>
      </c>
      <c r="U5" s="64" t="s">
        <v>19805</v>
      </c>
      <c r="V5" s="64" t="s">
        <v>19805</v>
      </c>
      <c r="W5" s="64" t="s">
        <v>19805</v>
      </c>
      <c r="X5" s="64" t="s">
        <v>19805</v>
      </c>
      <c r="Y5" s="64" t="s">
        <v>19805</v>
      </c>
      <c r="Z5" s="64" t="s">
        <v>19805</v>
      </c>
      <c r="AA5" s="64" t="s">
        <v>19805</v>
      </c>
      <c r="AB5" s="64" t="s">
        <v>19805</v>
      </c>
    </row>
    <row r="6" spans="1:28">
      <c r="A6" s="15" t="s">
        <v>1760</v>
      </c>
      <c r="B6" s="64" t="s">
        <v>19805</v>
      </c>
      <c r="C6" s="64" t="s">
        <v>19805</v>
      </c>
      <c r="D6" s="64">
        <v>281484</v>
      </c>
      <c r="E6" s="64">
        <v>947907</v>
      </c>
      <c r="F6" s="64">
        <v>885120</v>
      </c>
      <c r="G6" s="64">
        <v>854389</v>
      </c>
      <c r="H6" s="64">
        <v>762195</v>
      </c>
      <c r="I6" s="64">
        <v>457588</v>
      </c>
      <c r="J6" s="64" t="s">
        <v>19805</v>
      </c>
      <c r="K6" s="64" t="s">
        <v>19805</v>
      </c>
      <c r="L6" s="64" t="s">
        <v>19805</v>
      </c>
      <c r="M6" s="64" t="s">
        <v>19805</v>
      </c>
      <c r="N6" s="64" t="s">
        <v>19805</v>
      </c>
      <c r="O6" s="64" t="s">
        <v>19805</v>
      </c>
      <c r="P6" s="64" t="s">
        <v>19805</v>
      </c>
      <c r="Q6" s="64" t="s">
        <v>19805</v>
      </c>
      <c r="R6" s="64" t="s">
        <v>19805</v>
      </c>
      <c r="S6" s="64" t="s">
        <v>19805</v>
      </c>
      <c r="T6" s="64" t="s">
        <v>19805</v>
      </c>
      <c r="U6" s="64" t="s">
        <v>19805</v>
      </c>
      <c r="V6" s="64" t="s">
        <v>19805</v>
      </c>
      <c r="W6" s="64" t="s">
        <v>19805</v>
      </c>
      <c r="X6" s="64" t="s">
        <v>19805</v>
      </c>
      <c r="Y6" s="64" t="s">
        <v>19805</v>
      </c>
      <c r="Z6" s="64" t="s">
        <v>19805</v>
      </c>
      <c r="AA6" s="64" t="s">
        <v>19805</v>
      </c>
      <c r="AB6" s="64" t="s">
        <v>19805</v>
      </c>
    </row>
    <row r="7" spans="1:28">
      <c r="A7" s="15" t="s">
        <v>4505</v>
      </c>
      <c r="B7" s="64" t="s">
        <v>19805</v>
      </c>
      <c r="C7" s="64" t="s">
        <v>19805</v>
      </c>
      <c r="D7" s="64" t="s">
        <v>19805</v>
      </c>
      <c r="E7" s="64" t="s">
        <v>19805</v>
      </c>
      <c r="F7" s="64" t="s">
        <v>19805</v>
      </c>
      <c r="G7" s="64" t="s">
        <v>19805</v>
      </c>
      <c r="H7" s="64" t="s">
        <v>19805</v>
      </c>
      <c r="I7" s="64" t="s">
        <v>19805</v>
      </c>
      <c r="J7" s="64" t="s">
        <v>19805</v>
      </c>
      <c r="K7" s="64" t="s">
        <v>19805</v>
      </c>
      <c r="L7" s="64" t="s">
        <v>19805</v>
      </c>
      <c r="M7" s="64" t="s">
        <v>19805</v>
      </c>
      <c r="N7" s="64" t="s">
        <v>19805</v>
      </c>
      <c r="O7" s="64" t="s">
        <v>19805</v>
      </c>
      <c r="P7" s="64" t="s">
        <v>19805</v>
      </c>
      <c r="Q7" s="64" t="s">
        <v>19805</v>
      </c>
      <c r="R7" s="64" t="s">
        <v>19805</v>
      </c>
      <c r="S7" s="64" t="s">
        <v>19805</v>
      </c>
      <c r="T7" s="64" t="s">
        <v>19805</v>
      </c>
      <c r="U7" s="64" t="s">
        <v>19805</v>
      </c>
      <c r="V7" s="64" t="s">
        <v>19805</v>
      </c>
      <c r="W7" s="64" t="s">
        <v>19805</v>
      </c>
      <c r="X7" s="64" t="s">
        <v>19805</v>
      </c>
      <c r="Y7" s="64" t="s">
        <v>19805</v>
      </c>
      <c r="Z7" s="64">
        <v>140000</v>
      </c>
      <c r="AA7" s="64">
        <v>130000</v>
      </c>
      <c r="AB7" s="64">
        <v>30000</v>
      </c>
    </row>
    <row r="8" spans="1:28">
      <c r="A8" s="15" t="s">
        <v>330</v>
      </c>
      <c r="B8" s="64">
        <v>2700000</v>
      </c>
      <c r="C8" s="64">
        <v>2250000</v>
      </c>
      <c r="D8" s="64">
        <v>915243</v>
      </c>
      <c r="E8" s="64">
        <v>947907</v>
      </c>
      <c r="F8" s="64">
        <v>3250000</v>
      </c>
      <c r="G8" s="64" t="s">
        <v>19805</v>
      </c>
      <c r="H8" s="64">
        <v>2016692</v>
      </c>
      <c r="I8" s="64">
        <v>1118520</v>
      </c>
      <c r="J8" s="64">
        <v>1045560</v>
      </c>
      <c r="K8" s="64">
        <v>972720</v>
      </c>
      <c r="L8" s="64" t="s">
        <v>19805</v>
      </c>
      <c r="M8" s="64" t="s">
        <v>19805</v>
      </c>
      <c r="N8" s="64" t="s">
        <v>19805</v>
      </c>
      <c r="O8" s="64" t="s">
        <v>19805</v>
      </c>
      <c r="P8" s="64" t="s">
        <v>19805</v>
      </c>
      <c r="Q8" s="64" t="s">
        <v>19805</v>
      </c>
      <c r="R8" s="64" t="s">
        <v>19805</v>
      </c>
      <c r="S8" s="64" t="s">
        <v>19805</v>
      </c>
      <c r="T8" s="64" t="s">
        <v>19805</v>
      </c>
      <c r="U8" s="64" t="s">
        <v>19805</v>
      </c>
      <c r="V8" s="64" t="s">
        <v>19805</v>
      </c>
      <c r="W8" s="64" t="s">
        <v>19805</v>
      </c>
      <c r="X8" s="64" t="s">
        <v>19805</v>
      </c>
      <c r="Y8" s="64" t="s">
        <v>19805</v>
      </c>
      <c r="Z8" s="64" t="s">
        <v>19805</v>
      </c>
      <c r="AA8" s="64" t="s">
        <v>19805</v>
      </c>
      <c r="AB8" s="64" t="s">
        <v>19805</v>
      </c>
    </row>
    <row r="9" spans="1:28">
      <c r="A9" s="15" t="s">
        <v>1153</v>
      </c>
      <c r="B9" s="64">
        <v>4351320</v>
      </c>
      <c r="C9" s="64">
        <v>4171680</v>
      </c>
      <c r="D9" s="64">
        <v>3992040</v>
      </c>
      <c r="E9" s="64" t="s">
        <v>19805</v>
      </c>
      <c r="F9" s="64" t="s">
        <v>19805</v>
      </c>
      <c r="G9" s="64" t="s">
        <v>19805</v>
      </c>
      <c r="H9" s="64" t="s">
        <v>19805</v>
      </c>
      <c r="I9" s="64" t="s">
        <v>19805</v>
      </c>
      <c r="J9" s="64" t="s">
        <v>19805</v>
      </c>
      <c r="K9" s="64" t="s">
        <v>19805</v>
      </c>
      <c r="L9" s="64" t="s">
        <v>19805</v>
      </c>
      <c r="M9" s="64" t="s">
        <v>19805</v>
      </c>
      <c r="N9" s="64" t="s">
        <v>19805</v>
      </c>
      <c r="O9" s="64" t="s">
        <v>19805</v>
      </c>
      <c r="P9" s="64" t="s">
        <v>19805</v>
      </c>
      <c r="Q9" s="64" t="s">
        <v>19805</v>
      </c>
      <c r="R9" s="64" t="s">
        <v>19805</v>
      </c>
      <c r="S9" s="64" t="s">
        <v>19805</v>
      </c>
      <c r="T9" s="64" t="s">
        <v>19805</v>
      </c>
      <c r="U9" s="64" t="s">
        <v>19805</v>
      </c>
      <c r="V9" s="64" t="s">
        <v>19805</v>
      </c>
      <c r="W9" s="64" t="s">
        <v>19805</v>
      </c>
      <c r="X9" s="64" t="s">
        <v>19805</v>
      </c>
      <c r="Y9" s="64" t="s">
        <v>19805</v>
      </c>
      <c r="Z9" s="64" t="s">
        <v>19805</v>
      </c>
      <c r="AA9" s="64" t="s">
        <v>19805</v>
      </c>
      <c r="AB9" s="64" t="s">
        <v>19805</v>
      </c>
    </row>
    <row r="10" spans="1:28">
      <c r="A10" s="15" t="s">
        <v>537</v>
      </c>
      <c r="B10" s="64" t="s">
        <v>19805</v>
      </c>
      <c r="C10" s="64">
        <v>1356146</v>
      </c>
      <c r="D10" s="66">
        <v>1227985</v>
      </c>
      <c r="E10" s="64">
        <v>2690875</v>
      </c>
      <c r="F10" s="64">
        <v>2575000</v>
      </c>
      <c r="G10" s="64">
        <v>2500000</v>
      </c>
      <c r="H10" s="64">
        <v>1028840</v>
      </c>
      <c r="I10" s="64">
        <v>1000497</v>
      </c>
      <c r="J10" s="64">
        <v>711517</v>
      </c>
      <c r="K10" s="64">
        <v>427163</v>
      </c>
      <c r="L10" s="64" t="s">
        <v>19805</v>
      </c>
      <c r="M10" s="64" t="s">
        <v>19805</v>
      </c>
      <c r="N10" s="64" t="s">
        <v>19805</v>
      </c>
      <c r="O10" s="64" t="s">
        <v>19805</v>
      </c>
      <c r="P10" s="64" t="s">
        <v>19805</v>
      </c>
      <c r="Q10" s="64" t="s">
        <v>19805</v>
      </c>
      <c r="R10" s="64" t="s">
        <v>19805</v>
      </c>
      <c r="S10" s="64" t="s">
        <v>19805</v>
      </c>
      <c r="T10" s="64" t="s">
        <v>19805</v>
      </c>
      <c r="U10" s="64" t="s">
        <v>19805</v>
      </c>
      <c r="V10" s="64" t="s">
        <v>19805</v>
      </c>
      <c r="W10" s="64" t="s">
        <v>19805</v>
      </c>
      <c r="X10" s="64" t="s">
        <v>19805</v>
      </c>
      <c r="Y10" s="64" t="s">
        <v>19805</v>
      </c>
      <c r="Z10" s="64" t="s">
        <v>19805</v>
      </c>
      <c r="AA10" s="64" t="s">
        <v>19805</v>
      </c>
      <c r="AB10" s="64" t="s">
        <v>19805</v>
      </c>
    </row>
    <row r="11" spans="1:28">
      <c r="A11" s="15" t="s">
        <v>299</v>
      </c>
      <c r="B11" s="64">
        <v>874636</v>
      </c>
      <c r="C11" s="64">
        <v>525093</v>
      </c>
      <c r="D11" s="64" t="s">
        <v>19805</v>
      </c>
      <c r="E11" s="64" t="s">
        <v>19805</v>
      </c>
      <c r="F11" s="64" t="s">
        <v>19805</v>
      </c>
      <c r="G11" s="64" t="s">
        <v>19805</v>
      </c>
      <c r="H11" s="64" t="s">
        <v>19805</v>
      </c>
      <c r="I11" s="64" t="s">
        <v>19805</v>
      </c>
      <c r="J11" s="64" t="s">
        <v>19805</v>
      </c>
      <c r="K11" s="64" t="s">
        <v>19805</v>
      </c>
      <c r="L11" s="64" t="s">
        <v>19805</v>
      </c>
      <c r="M11" s="64" t="s">
        <v>19805</v>
      </c>
      <c r="N11" s="64" t="s">
        <v>19805</v>
      </c>
      <c r="O11" s="64" t="s">
        <v>19805</v>
      </c>
      <c r="P11" s="64" t="s">
        <v>19805</v>
      </c>
      <c r="Q11" s="64" t="s">
        <v>19805</v>
      </c>
      <c r="R11" s="64" t="s">
        <v>19805</v>
      </c>
      <c r="S11" s="64" t="s">
        <v>19805</v>
      </c>
      <c r="T11" s="64" t="s">
        <v>19805</v>
      </c>
      <c r="U11" s="64" t="s">
        <v>19805</v>
      </c>
      <c r="V11" s="64" t="s">
        <v>19805</v>
      </c>
      <c r="W11" s="64" t="s">
        <v>19805</v>
      </c>
      <c r="X11" s="64" t="s">
        <v>19805</v>
      </c>
      <c r="Y11" s="64" t="s">
        <v>19805</v>
      </c>
      <c r="Z11" s="64" t="s">
        <v>19805</v>
      </c>
      <c r="AA11" s="64" t="s">
        <v>19805</v>
      </c>
      <c r="AB11" s="64" t="s">
        <v>19805</v>
      </c>
    </row>
    <row r="12" spans="1:28">
      <c r="A12" s="15" t="s">
        <v>4506</v>
      </c>
      <c r="B12" s="64" t="s">
        <v>19805</v>
      </c>
      <c r="C12" s="64" t="s">
        <v>19805</v>
      </c>
      <c r="D12" s="64" t="s">
        <v>19805</v>
      </c>
      <c r="E12" s="64" t="s">
        <v>19805</v>
      </c>
      <c r="F12" s="64" t="s">
        <v>19805</v>
      </c>
      <c r="G12" s="64" t="s">
        <v>19805</v>
      </c>
      <c r="H12" s="64" t="s">
        <v>19805</v>
      </c>
      <c r="I12" s="64" t="s">
        <v>19805</v>
      </c>
      <c r="J12" s="64" t="s">
        <v>19805</v>
      </c>
      <c r="K12" s="64">
        <v>750000</v>
      </c>
      <c r="L12" s="64">
        <v>2500000</v>
      </c>
      <c r="M12" s="64">
        <v>2500000</v>
      </c>
      <c r="N12" s="64">
        <v>5500000</v>
      </c>
      <c r="O12" s="64">
        <v>5000000</v>
      </c>
      <c r="P12" s="64">
        <v>4500000</v>
      </c>
      <c r="Q12" s="64">
        <v>4000000</v>
      </c>
      <c r="R12" s="64">
        <v>1818000</v>
      </c>
      <c r="S12" s="64">
        <v>1624000</v>
      </c>
      <c r="T12" s="64">
        <v>1430000</v>
      </c>
      <c r="U12" s="64">
        <v>1235000</v>
      </c>
      <c r="V12" s="64">
        <v>1040000</v>
      </c>
      <c r="W12" s="64">
        <v>845000</v>
      </c>
      <c r="X12" s="64">
        <v>650000</v>
      </c>
      <c r="Y12" s="64" t="s">
        <v>19805</v>
      </c>
      <c r="Z12" s="64" t="s">
        <v>19805</v>
      </c>
      <c r="AA12" s="64" t="s">
        <v>19805</v>
      </c>
      <c r="AB12" s="64" t="s">
        <v>19805</v>
      </c>
    </row>
    <row r="13" spans="1:28">
      <c r="A13" s="15" t="s">
        <v>4508</v>
      </c>
      <c r="B13" s="64" t="s">
        <v>19805</v>
      </c>
      <c r="C13" s="64" t="s">
        <v>19805</v>
      </c>
      <c r="D13" s="64" t="s">
        <v>19805</v>
      </c>
      <c r="E13" s="64" t="s">
        <v>19805</v>
      </c>
      <c r="F13" s="64" t="s">
        <v>19805</v>
      </c>
      <c r="G13" s="64" t="s">
        <v>19805</v>
      </c>
      <c r="H13" s="64" t="s">
        <v>19805</v>
      </c>
      <c r="I13" s="64" t="s">
        <v>19805</v>
      </c>
      <c r="J13" s="64" t="s">
        <v>19805</v>
      </c>
      <c r="K13" s="64" t="s">
        <v>19805</v>
      </c>
      <c r="L13" s="64" t="s">
        <v>19805</v>
      </c>
      <c r="M13" s="64">
        <v>155614</v>
      </c>
      <c r="N13" s="64" t="s">
        <v>19805</v>
      </c>
      <c r="O13" s="64" t="s">
        <v>19805</v>
      </c>
      <c r="P13" s="64" t="s">
        <v>19805</v>
      </c>
      <c r="Q13" s="64" t="s">
        <v>19805</v>
      </c>
      <c r="R13" s="64" t="s">
        <v>19805</v>
      </c>
      <c r="S13" s="64" t="s">
        <v>19805</v>
      </c>
      <c r="T13" s="64" t="s">
        <v>19805</v>
      </c>
      <c r="U13" s="64" t="s">
        <v>19805</v>
      </c>
      <c r="V13" s="64" t="s">
        <v>19805</v>
      </c>
      <c r="W13" s="64" t="s">
        <v>19805</v>
      </c>
      <c r="X13" s="64" t="s">
        <v>19805</v>
      </c>
      <c r="Y13" s="64" t="s">
        <v>19805</v>
      </c>
      <c r="Z13" s="64" t="s">
        <v>19805</v>
      </c>
      <c r="AA13" s="64" t="s">
        <v>19805</v>
      </c>
      <c r="AB13" s="64" t="s">
        <v>19805</v>
      </c>
    </row>
    <row r="14" spans="1:28">
      <c r="A14" s="15" t="s">
        <v>4509</v>
      </c>
      <c r="B14" s="64" t="s">
        <v>19805</v>
      </c>
      <c r="C14" s="64" t="s">
        <v>19805</v>
      </c>
      <c r="D14" s="64" t="s">
        <v>19805</v>
      </c>
      <c r="E14" s="64" t="s">
        <v>19805</v>
      </c>
      <c r="F14" s="64" t="s">
        <v>19805</v>
      </c>
      <c r="G14" s="64" t="s">
        <v>19805</v>
      </c>
      <c r="H14" s="64" t="s">
        <v>19805</v>
      </c>
      <c r="I14" s="64" t="s">
        <v>19805</v>
      </c>
      <c r="J14" s="64" t="s">
        <v>19805</v>
      </c>
      <c r="K14" s="64" t="s">
        <v>19805</v>
      </c>
      <c r="L14" s="64" t="s">
        <v>19805</v>
      </c>
      <c r="M14" s="64" t="s">
        <v>19805</v>
      </c>
      <c r="N14" s="64" t="s">
        <v>19805</v>
      </c>
      <c r="O14" s="64" t="s">
        <v>19805</v>
      </c>
      <c r="P14" s="64" t="s">
        <v>19805</v>
      </c>
      <c r="Q14" s="64" t="s">
        <v>19805</v>
      </c>
      <c r="R14" s="64" t="s">
        <v>19805</v>
      </c>
      <c r="S14" s="64" t="s">
        <v>19805</v>
      </c>
      <c r="T14" s="64" t="s">
        <v>19805</v>
      </c>
      <c r="U14" s="64" t="s">
        <v>19805</v>
      </c>
      <c r="V14" s="64" t="s">
        <v>19805</v>
      </c>
      <c r="W14" s="64" t="s">
        <v>19805</v>
      </c>
      <c r="X14" s="64">
        <v>102424</v>
      </c>
      <c r="Y14" s="64" t="s">
        <v>19805</v>
      </c>
      <c r="Z14" s="64" t="s">
        <v>19805</v>
      </c>
      <c r="AA14" s="64" t="s">
        <v>19805</v>
      </c>
      <c r="AB14" s="64" t="s">
        <v>19805</v>
      </c>
    </row>
    <row r="15" spans="1:28">
      <c r="A15" s="15" t="s">
        <v>4510</v>
      </c>
      <c r="B15" s="64" t="s">
        <v>19805</v>
      </c>
      <c r="C15" s="64" t="s">
        <v>19805</v>
      </c>
      <c r="D15" s="64" t="s">
        <v>19805</v>
      </c>
      <c r="E15" s="64" t="s">
        <v>19805</v>
      </c>
      <c r="F15" s="64" t="s">
        <v>19805</v>
      </c>
      <c r="G15" s="64" t="s">
        <v>19805</v>
      </c>
      <c r="H15" s="64" t="s">
        <v>19805</v>
      </c>
      <c r="I15" s="64" t="s">
        <v>19805</v>
      </c>
      <c r="J15" s="64" t="s">
        <v>19805</v>
      </c>
      <c r="K15" s="64">
        <v>1890000</v>
      </c>
      <c r="L15" s="64">
        <v>1750000</v>
      </c>
      <c r="M15" s="64">
        <v>3375000</v>
      </c>
      <c r="N15" s="64">
        <v>3790257</v>
      </c>
      <c r="O15" s="64">
        <v>2925000</v>
      </c>
      <c r="P15" s="64">
        <v>2700000</v>
      </c>
      <c r="Q15" s="64">
        <v>2475000</v>
      </c>
      <c r="R15" s="64">
        <v>2250000</v>
      </c>
      <c r="S15" s="64">
        <v>1100000</v>
      </c>
      <c r="T15" s="64">
        <v>575000</v>
      </c>
      <c r="U15" s="64">
        <v>500000</v>
      </c>
      <c r="V15" s="64">
        <v>169000</v>
      </c>
      <c r="W15" s="64" t="s">
        <v>19805</v>
      </c>
      <c r="X15" s="64">
        <v>150000</v>
      </c>
      <c r="Y15" s="64" t="s">
        <v>19805</v>
      </c>
      <c r="Z15" s="64" t="s">
        <v>19805</v>
      </c>
      <c r="AA15" s="64" t="s">
        <v>19805</v>
      </c>
      <c r="AB15" s="64" t="s">
        <v>19805</v>
      </c>
    </row>
    <row r="16" spans="1:28">
      <c r="A16" s="15" t="s">
        <v>4512</v>
      </c>
      <c r="B16" s="64" t="s">
        <v>19805</v>
      </c>
      <c r="C16" s="64" t="s">
        <v>19805</v>
      </c>
      <c r="D16" s="64" t="s">
        <v>19805</v>
      </c>
      <c r="E16" s="64" t="s">
        <v>19805</v>
      </c>
      <c r="F16" s="64" t="s">
        <v>19805</v>
      </c>
      <c r="G16" s="64" t="s">
        <v>19805</v>
      </c>
      <c r="H16" s="64" t="s">
        <v>19805</v>
      </c>
      <c r="I16" s="64" t="s">
        <v>19805</v>
      </c>
      <c r="J16" s="64" t="s">
        <v>19805</v>
      </c>
      <c r="K16" s="64" t="s">
        <v>19805</v>
      </c>
      <c r="L16" s="64" t="s">
        <v>19805</v>
      </c>
      <c r="M16" s="64" t="s">
        <v>19805</v>
      </c>
      <c r="N16" s="64" t="s">
        <v>19805</v>
      </c>
      <c r="O16" s="64" t="s">
        <v>19805</v>
      </c>
      <c r="P16" s="64" t="s">
        <v>19805</v>
      </c>
      <c r="Q16" s="64" t="s">
        <v>19805</v>
      </c>
      <c r="R16" s="64" t="s">
        <v>19805</v>
      </c>
      <c r="S16" s="64" t="s">
        <v>19805</v>
      </c>
      <c r="T16" s="64" t="s">
        <v>19805</v>
      </c>
      <c r="U16" s="64">
        <v>1430000</v>
      </c>
      <c r="V16" s="64">
        <v>1235000</v>
      </c>
      <c r="W16" s="64">
        <v>1040000</v>
      </c>
      <c r="X16" s="64">
        <v>845000</v>
      </c>
      <c r="Y16" s="64">
        <v>650000</v>
      </c>
      <c r="Z16" s="64" t="s">
        <v>19805</v>
      </c>
      <c r="AA16" s="64" t="s">
        <v>19805</v>
      </c>
      <c r="AB16" s="64" t="s">
        <v>19805</v>
      </c>
    </row>
    <row r="17" spans="1:28">
      <c r="A17" s="15" t="s">
        <v>4513</v>
      </c>
      <c r="B17" s="64" t="s">
        <v>19805</v>
      </c>
      <c r="C17" s="64" t="s">
        <v>19805</v>
      </c>
      <c r="D17" s="64" t="s">
        <v>19805</v>
      </c>
      <c r="E17" s="64" t="s">
        <v>19805</v>
      </c>
      <c r="F17" s="64" t="s">
        <v>19805</v>
      </c>
      <c r="G17" s="64" t="s">
        <v>19805</v>
      </c>
      <c r="H17" s="64">
        <v>656030</v>
      </c>
      <c r="I17" s="64">
        <v>2216160</v>
      </c>
      <c r="J17" s="64">
        <v>2071680</v>
      </c>
      <c r="K17" s="64">
        <v>1927080</v>
      </c>
      <c r="L17" s="64" t="s">
        <v>19805</v>
      </c>
      <c r="M17" s="64" t="s">
        <v>19805</v>
      </c>
      <c r="N17" s="64" t="s">
        <v>19805</v>
      </c>
      <c r="O17" s="64" t="s">
        <v>19805</v>
      </c>
      <c r="P17" s="64" t="s">
        <v>19805</v>
      </c>
      <c r="Q17" s="64" t="s">
        <v>19805</v>
      </c>
      <c r="R17" s="64" t="s">
        <v>19805</v>
      </c>
      <c r="S17" s="64" t="s">
        <v>19805</v>
      </c>
      <c r="T17" s="64" t="s">
        <v>19805</v>
      </c>
      <c r="U17" s="64" t="s">
        <v>19805</v>
      </c>
      <c r="V17" s="64" t="s">
        <v>19805</v>
      </c>
      <c r="W17" s="64" t="s">
        <v>19805</v>
      </c>
      <c r="X17" s="64" t="s">
        <v>19805</v>
      </c>
      <c r="Y17" s="64" t="s">
        <v>19805</v>
      </c>
      <c r="Z17" s="64" t="s">
        <v>19805</v>
      </c>
      <c r="AA17" s="64" t="s">
        <v>19805</v>
      </c>
      <c r="AB17" s="64" t="s">
        <v>19805</v>
      </c>
    </row>
    <row r="18" spans="1:28">
      <c r="A18" s="15" t="s">
        <v>4514</v>
      </c>
      <c r="B18" s="64" t="s">
        <v>19805</v>
      </c>
      <c r="C18" s="64" t="s">
        <v>19805</v>
      </c>
      <c r="D18" s="64" t="s">
        <v>19805</v>
      </c>
      <c r="E18" s="64" t="s">
        <v>19805</v>
      </c>
      <c r="F18" s="64" t="s">
        <v>19805</v>
      </c>
      <c r="G18" s="64" t="s">
        <v>19805</v>
      </c>
      <c r="H18" s="64" t="s">
        <v>19805</v>
      </c>
      <c r="I18" s="64" t="s">
        <v>19805</v>
      </c>
      <c r="J18" s="64" t="s">
        <v>19805</v>
      </c>
      <c r="K18" s="64">
        <v>427163</v>
      </c>
      <c r="L18" s="64" t="s">
        <v>19805</v>
      </c>
      <c r="M18" s="64" t="s">
        <v>19805</v>
      </c>
      <c r="N18" s="64" t="s">
        <v>19805</v>
      </c>
      <c r="O18" s="64" t="s">
        <v>19805</v>
      </c>
      <c r="P18" s="64" t="s">
        <v>19805</v>
      </c>
      <c r="Q18" s="64" t="s">
        <v>19805</v>
      </c>
      <c r="R18" s="64" t="s">
        <v>19805</v>
      </c>
      <c r="S18" s="64" t="s">
        <v>19805</v>
      </c>
      <c r="T18" s="64" t="s">
        <v>19805</v>
      </c>
      <c r="U18" s="64" t="s">
        <v>19805</v>
      </c>
      <c r="V18" s="64" t="s">
        <v>19805</v>
      </c>
      <c r="W18" s="64" t="s">
        <v>19805</v>
      </c>
      <c r="X18" s="64" t="s">
        <v>19805</v>
      </c>
      <c r="Y18" s="64" t="s">
        <v>19805</v>
      </c>
      <c r="Z18" s="64" t="s">
        <v>19805</v>
      </c>
      <c r="AA18" s="64" t="s">
        <v>19805</v>
      </c>
      <c r="AB18" s="64" t="s">
        <v>19805</v>
      </c>
    </row>
    <row r="19" spans="1:28">
      <c r="A19" s="15" t="s">
        <v>4515</v>
      </c>
      <c r="B19" s="64" t="s">
        <v>19805</v>
      </c>
      <c r="C19" s="64" t="s">
        <v>19805</v>
      </c>
      <c r="D19" s="64" t="s">
        <v>19805</v>
      </c>
      <c r="E19" s="64" t="s">
        <v>19805</v>
      </c>
      <c r="F19" s="64" t="s">
        <v>19805</v>
      </c>
      <c r="G19" s="64" t="s">
        <v>19805</v>
      </c>
      <c r="H19" s="64" t="s">
        <v>19805</v>
      </c>
      <c r="I19" s="64" t="s">
        <v>19805</v>
      </c>
      <c r="J19" s="64" t="s">
        <v>19805</v>
      </c>
      <c r="K19" s="64" t="s">
        <v>19805</v>
      </c>
      <c r="L19" s="64" t="s">
        <v>19805</v>
      </c>
      <c r="M19" s="64" t="s">
        <v>19805</v>
      </c>
      <c r="N19" s="64" t="s">
        <v>19805</v>
      </c>
      <c r="O19" s="64" t="s">
        <v>19805</v>
      </c>
      <c r="P19" s="64">
        <v>140636</v>
      </c>
      <c r="Q19" s="64" t="s">
        <v>19805</v>
      </c>
      <c r="R19" s="64" t="s">
        <v>19805</v>
      </c>
      <c r="S19" s="64" t="s">
        <v>19805</v>
      </c>
      <c r="T19" s="64" t="s">
        <v>19805</v>
      </c>
      <c r="U19" s="64" t="s">
        <v>19805</v>
      </c>
      <c r="V19" s="64" t="s">
        <v>19805</v>
      </c>
      <c r="W19" s="64" t="s">
        <v>19805</v>
      </c>
      <c r="X19" s="64" t="s">
        <v>19805</v>
      </c>
      <c r="Y19" s="64" t="s">
        <v>19805</v>
      </c>
      <c r="Z19" s="64" t="s">
        <v>19805</v>
      </c>
      <c r="AA19" s="64" t="s">
        <v>19805</v>
      </c>
      <c r="AB19" s="64" t="s">
        <v>19805</v>
      </c>
    </row>
    <row r="20" spans="1:28">
      <c r="A20" s="15" t="s">
        <v>4516</v>
      </c>
      <c r="B20" s="64" t="s">
        <v>19805</v>
      </c>
      <c r="C20" s="64" t="s">
        <v>19805</v>
      </c>
      <c r="D20" s="64" t="s">
        <v>19805</v>
      </c>
      <c r="E20" s="64" t="s">
        <v>19805</v>
      </c>
      <c r="F20" s="64" t="s">
        <v>19805</v>
      </c>
      <c r="G20" s="64" t="s">
        <v>19805</v>
      </c>
      <c r="H20" s="64" t="s">
        <v>19805</v>
      </c>
      <c r="I20" s="64" t="s">
        <v>19805</v>
      </c>
      <c r="J20" s="64" t="s">
        <v>19805</v>
      </c>
      <c r="K20" s="64" t="s">
        <v>19805</v>
      </c>
      <c r="L20" s="64" t="s">
        <v>19805</v>
      </c>
      <c r="M20" s="64" t="s">
        <v>19805</v>
      </c>
      <c r="N20" s="64" t="s">
        <v>19805</v>
      </c>
      <c r="O20" s="64" t="s">
        <v>19805</v>
      </c>
      <c r="P20" s="64" t="s">
        <v>19805</v>
      </c>
      <c r="Q20" s="64" t="s">
        <v>19805</v>
      </c>
      <c r="R20" s="64">
        <v>3390000</v>
      </c>
      <c r="S20" s="64">
        <v>3000000</v>
      </c>
      <c r="T20" s="64">
        <v>2650000</v>
      </c>
      <c r="U20" s="64">
        <v>2300000</v>
      </c>
      <c r="V20" s="64">
        <v>1950000</v>
      </c>
      <c r="W20" s="64">
        <v>1650000</v>
      </c>
      <c r="X20" s="64">
        <v>1500000</v>
      </c>
      <c r="Y20" s="64">
        <v>1200000</v>
      </c>
      <c r="Z20" s="64">
        <v>1000000</v>
      </c>
      <c r="AA20" s="64" t="s">
        <v>19805</v>
      </c>
      <c r="AB20" s="64" t="s">
        <v>19805</v>
      </c>
    </row>
    <row r="21" spans="1:28">
      <c r="A21" s="15" t="s">
        <v>4517</v>
      </c>
      <c r="B21" s="64" t="s">
        <v>19805</v>
      </c>
      <c r="C21" s="64" t="s">
        <v>19805</v>
      </c>
      <c r="D21" s="64" t="s">
        <v>19805</v>
      </c>
      <c r="E21" s="64" t="s">
        <v>19805</v>
      </c>
      <c r="F21" s="64" t="s">
        <v>19805</v>
      </c>
      <c r="G21" s="64" t="s">
        <v>19805</v>
      </c>
      <c r="H21" s="64" t="s">
        <v>19805</v>
      </c>
      <c r="I21" s="64">
        <v>5257229</v>
      </c>
      <c r="J21" s="64">
        <v>4159200</v>
      </c>
      <c r="K21" s="64">
        <v>3887880</v>
      </c>
      <c r="L21" s="64">
        <v>3616680</v>
      </c>
      <c r="M21" s="64" t="s">
        <v>19805</v>
      </c>
      <c r="N21" s="64" t="s">
        <v>19805</v>
      </c>
      <c r="O21" s="64" t="s">
        <v>19805</v>
      </c>
      <c r="P21" s="64" t="s">
        <v>19805</v>
      </c>
      <c r="Q21" s="64" t="s">
        <v>19805</v>
      </c>
      <c r="R21" s="64" t="s">
        <v>19805</v>
      </c>
      <c r="S21" s="64" t="s">
        <v>19805</v>
      </c>
      <c r="T21" s="64" t="s">
        <v>19805</v>
      </c>
      <c r="U21" s="64" t="s">
        <v>19805</v>
      </c>
      <c r="V21" s="64" t="s">
        <v>19805</v>
      </c>
      <c r="W21" s="64" t="s">
        <v>19805</v>
      </c>
      <c r="X21" s="64" t="s">
        <v>19805</v>
      </c>
      <c r="Y21" s="64" t="s">
        <v>19805</v>
      </c>
      <c r="Z21" s="64" t="s">
        <v>19805</v>
      </c>
      <c r="AA21" s="64" t="s">
        <v>19805</v>
      </c>
      <c r="AB21" s="64" t="s">
        <v>19805</v>
      </c>
    </row>
    <row r="22" spans="1:28">
      <c r="A22" s="15" t="s">
        <v>4518</v>
      </c>
      <c r="B22" s="64" t="s">
        <v>19805</v>
      </c>
      <c r="C22" s="64" t="s">
        <v>19805</v>
      </c>
      <c r="D22" s="64" t="s">
        <v>19805</v>
      </c>
      <c r="E22" s="64" t="s">
        <v>19805</v>
      </c>
      <c r="F22" s="64" t="s">
        <v>19805</v>
      </c>
      <c r="G22" s="64" t="s">
        <v>19805</v>
      </c>
      <c r="H22" s="64" t="s">
        <v>19805</v>
      </c>
      <c r="I22" s="64" t="s">
        <v>19805</v>
      </c>
      <c r="J22" s="64" t="s">
        <v>19805</v>
      </c>
      <c r="K22" s="64" t="s">
        <v>19805</v>
      </c>
      <c r="L22" s="64" t="s">
        <v>19805</v>
      </c>
      <c r="M22" s="64" t="s">
        <v>19805</v>
      </c>
      <c r="N22" s="64" t="s">
        <v>19805</v>
      </c>
      <c r="O22" s="64" t="s">
        <v>19805</v>
      </c>
      <c r="P22" s="64" t="s">
        <v>19805</v>
      </c>
      <c r="Q22" s="64" t="s">
        <v>19805</v>
      </c>
      <c r="R22" s="64">
        <v>316969</v>
      </c>
      <c r="S22" s="64" t="s">
        <v>19805</v>
      </c>
      <c r="T22" s="64" t="s">
        <v>19805</v>
      </c>
      <c r="U22" s="64" t="s">
        <v>19805</v>
      </c>
      <c r="V22" s="64" t="s">
        <v>19805</v>
      </c>
      <c r="W22" s="64" t="s">
        <v>19805</v>
      </c>
      <c r="X22" s="64" t="s">
        <v>19805</v>
      </c>
      <c r="Y22" s="64" t="s">
        <v>19805</v>
      </c>
      <c r="Z22" s="64" t="s">
        <v>19805</v>
      </c>
      <c r="AA22" s="64" t="s">
        <v>19805</v>
      </c>
      <c r="AB22" s="64" t="s">
        <v>19805</v>
      </c>
    </row>
    <row r="23" spans="1:28">
      <c r="A23" s="15" t="s">
        <v>4520</v>
      </c>
      <c r="B23" s="64" t="s">
        <v>19805</v>
      </c>
      <c r="C23" s="64" t="s">
        <v>19805</v>
      </c>
      <c r="D23" s="64" t="s">
        <v>19805</v>
      </c>
      <c r="E23" s="64" t="s">
        <v>19805</v>
      </c>
      <c r="F23" s="64" t="s">
        <v>19805</v>
      </c>
      <c r="G23" s="64" t="s">
        <v>19805</v>
      </c>
      <c r="H23" s="64" t="s">
        <v>19805</v>
      </c>
      <c r="I23" s="64">
        <v>1306455</v>
      </c>
      <c r="J23" s="64">
        <v>6800000</v>
      </c>
      <c r="K23" s="64">
        <v>8937500</v>
      </c>
      <c r="L23" s="64">
        <v>8125000</v>
      </c>
      <c r="M23" s="64">
        <v>7312500</v>
      </c>
      <c r="N23" s="64">
        <v>6500000</v>
      </c>
      <c r="O23" s="64">
        <v>4400000</v>
      </c>
      <c r="P23" s="64">
        <v>4400000</v>
      </c>
      <c r="Q23" s="64">
        <v>4400000</v>
      </c>
      <c r="R23" s="64">
        <v>3580000</v>
      </c>
      <c r="S23" s="64">
        <v>1922520</v>
      </c>
      <c r="T23" s="64">
        <v>1701000</v>
      </c>
      <c r="U23" s="64">
        <v>1495000</v>
      </c>
      <c r="V23" s="64" t="s">
        <v>19805</v>
      </c>
      <c r="W23" s="64" t="s">
        <v>19805</v>
      </c>
      <c r="X23" s="64" t="s">
        <v>19805</v>
      </c>
      <c r="Y23" s="64" t="s">
        <v>19805</v>
      </c>
      <c r="Z23" s="64" t="s">
        <v>19805</v>
      </c>
      <c r="AA23" s="64" t="s">
        <v>19805</v>
      </c>
      <c r="AB23" s="64" t="s">
        <v>19805</v>
      </c>
    </row>
    <row r="24" spans="1:28">
      <c r="A24" s="15" t="s">
        <v>4521</v>
      </c>
      <c r="B24" s="64" t="s">
        <v>19805</v>
      </c>
      <c r="C24" s="64" t="s">
        <v>19805</v>
      </c>
      <c r="D24" s="64" t="s">
        <v>19805</v>
      </c>
      <c r="E24" s="64" t="s">
        <v>19805</v>
      </c>
      <c r="F24" s="64" t="s">
        <v>19805</v>
      </c>
      <c r="G24" s="64" t="s">
        <v>19805</v>
      </c>
      <c r="H24" s="64" t="s">
        <v>19805</v>
      </c>
      <c r="I24" s="64" t="s">
        <v>19805</v>
      </c>
      <c r="J24" s="64" t="s">
        <v>19805</v>
      </c>
      <c r="K24" s="64" t="s">
        <v>19805</v>
      </c>
      <c r="L24" s="64" t="s">
        <v>19805</v>
      </c>
      <c r="M24" s="64" t="s">
        <v>19805</v>
      </c>
      <c r="N24" s="64" t="s">
        <v>19805</v>
      </c>
      <c r="O24" s="64" t="s">
        <v>19805</v>
      </c>
      <c r="P24" s="64" t="s">
        <v>19805</v>
      </c>
      <c r="Q24" s="64" t="s">
        <v>19805</v>
      </c>
      <c r="R24" s="64" t="s">
        <v>19805</v>
      </c>
      <c r="S24" s="64" t="s">
        <v>19805</v>
      </c>
      <c r="T24" s="64">
        <v>350000</v>
      </c>
      <c r="U24" s="64" t="s">
        <v>19805</v>
      </c>
      <c r="V24" s="64" t="s">
        <v>19805</v>
      </c>
      <c r="W24" s="64" t="s">
        <v>19805</v>
      </c>
      <c r="X24" s="64" t="s">
        <v>19805</v>
      </c>
      <c r="Y24" s="64" t="s">
        <v>19805</v>
      </c>
      <c r="Z24" s="64" t="s">
        <v>19805</v>
      </c>
      <c r="AA24" s="64" t="s">
        <v>19805</v>
      </c>
      <c r="AB24" s="64" t="s">
        <v>19805</v>
      </c>
    </row>
    <row r="25" spans="1:28">
      <c r="A25" s="15" t="s">
        <v>3321</v>
      </c>
      <c r="B25" s="64" t="s">
        <v>19805</v>
      </c>
      <c r="C25" s="64" t="s">
        <v>19805</v>
      </c>
      <c r="D25" s="64" t="s">
        <v>19805</v>
      </c>
      <c r="E25" s="64">
        <v>57668</v>
      </c>
      <c r="F25" s="64" t="s">
        <v>19805</v>
      </c>
      <c r="G25" s="64" t="s">
        <v>19805</v>
      </c>
      <c r="H25" s="64" t="s">
        <v>19805</v>
      </c>
      <c r="I25" s="64" t="s">
        <v>19805</v>
      </c>
      <c r="J25" s="64" t="s">
        <v>19805</v>
      </c>
      <c r="K25" s="64" t="s">
        <v>19805</v>
      </c>
      <c r="L25" s="64" t="s">
        <v>19805</v>
      </c>
      <c r="M25" s="64" t="s">
        <v>19805</v>
      </c>
      <c r="N25" s="64" t="s">
        <v>19805</v>
      </c>
      <c r="O25" s="64" t="s">
        <v>19805</v>
      </c>
      <c r="P25" s="64" t="s">
        <v>19805</v>
      </c>
      <c r="Q25" s="64" t="s">
        <v>19805</v>
      </c>
      <c r="R25" s="64" t="s">
        <v>19805</v>
      </c>
      <c r="S25" s="64" t="s">
        <v>19805</v>
      </c>
      <c r="T25" s="64" t="s">
        <v>19805</v>
      </c>
      <c r="U25" s="64" t="s">
        <v>19805</v>
      </c>
      <c r="V25" s="64" t="s">
        <v>19805</v>
      </c>
      <c r="W25" s="64" t="s">
        <v>19805</v>
      </c>
      <c r="X25" s="64" t="s">
        <v>19805</v>
      </c>
      <c r="Y25" s="64" t="s">
        <v>19805</v>
      </c>
      <c r="Z25" s="64" t="s">
        <v>19805</v>
      </c>
      <c r="AA25" s="64" t="s">
        <v>19805</v>
      </c>
      <c r="AB25" s="64" t="s">
        <v>19805</v>
      </c>
    </row>
    <row r="26" spans="1:28">
      <c r="A26" s="15" t="s">
        <v>967</v>
      </c>
      <c r="B26" s="64">
        <v>2022240</v>
      </c>
      <c r="C26" s="64">
        <v>1938840</v>
      </c>
      <c r="D26" s="64">
        <v>1855320</v>
      </c>
      <c r="E26" s="64" t="s">
        <v>19805</v>
      </c>
      <c r="F26" s="64" t="s">
        <v>19805</v>
      </c>
      <c r="G26" s="64" t="s">
        <v>19805</v>
      </c>
      <c r="H26" s="64" t="s">
        <v>19805</v>
      </c>
      <c r="I26" s="64" t="s">
        <v>19805</v>
      </c>
      <c r="J26" s="64" t="s">
        <v>19805</v>
      </c>
      <c r="K26" s="64" t="s">
        <v>19805</v>
      </c>
      <c r="L26" s="64" t="s">
        <v>19805</v>
      </c>
      <c r="M26" s="64" t="s">
        <v>19805</v>
      </c>
      <c r="N26" s="64" t="s">
        <v>19805</v>
      </c>
      <c r="O26" s="64" t="s">
        <v>19805</v>
      </c>
      <c r="P26" s="64" t="s">
        <v>19805</v>
      </c>
      <c r="Q26" s="64" t="s">
        <v>19805</v>
      </c>
      <c r="R26" s="64" t="s">
        <v>19805</v>
      </c>
      <c r="S26" s="64" t="s">
        <v>19805</v>
      </c>
      <c r="T26" s="64" t="s">
        <v>19805</v>
      </c>
      <c r="U26" s="64" t="s">
        <v>19805</v>
      </c>
      <c r="V26" s="64" t="s">
        <v>19805</v>
      </c>
      <c r="W26" s="64" t="s">
        <v>19805</v>
      </c>
      <c r="X26" s="64" t="s">
        <v>19805</v>
      </c>
      <c r="Y26" s="64" t="s">
        <v>19805</v>
      </c>
      <c r="Z26" s="64" t="s">
        <v>19805</v>
      </c>
      <c r="AA26" s="64" t="s">
        <v>19805</v>
      </c>
      <c r="AB26" s="64" t="s">
        <v>19805</v>
      </c>
    </row>
    <row r="27" spans="1:28">
      <c r="A27" s="15" t="s">
        <v>4522</v>
      </c>
      <c r="B27" s="64" t="s">
        <v>19805</v>
      </c>
      <c r="C27" s="64" t="s">
        <v>19805</v>
      </c>
      <c r="D27" s="64" t="s">
        <v>19805</v>
      </c>
      <c r="E27" s="64" t="s">
        <v>19805</v>
      </c>
      <c r="F27" s="64" t="s">
        <v>19805</v>
      </c>
      <c r="G27" s="64" t="s">
        <v>19805</v>
      </c>
      <c r="H27" s="64" t="s">
        <v>19805</v>
      </c>
      <c r="I27" s="64" t="s">
        <v>19805</v>
      </c>
      <c r="J27" s="64" t="s">
        <v>19805</v>
      </c>
      <c r="K27" s="64" t="s">
        <v>19805</v>
      </c>
      <c r="L27" s="64" t="s">
        <v>19805</v>
      </c>
      <c r="M27" s="64" t="s">
        <v>19805</v>
      </c>
      <c r="N27" s="64" t="s">
        <v>19805</v>
      </c>
      <c r="O27" s="64" t="s">
        <v>19805</v>
      </c>
      <c r="P27" s="64" t="s">
        <v>19805</v>
      </c>
      <c r="Q27" s="64" t="s">
        <v>19805</v>
      </c>
      <c r="R27" s="64" t="s">
        <v>19805</v>
      </c>
      <c r="S27" s="64">
        <v>50000</v>
      </c>
      <c r="T27" s="64" t="s">
        <v>19805</v>
      </c>
      <c r="U27" s="64">
        <v>20000</v>
      </c>
      <c r="V27" s="64" t="s">
        <v>19805</v>
      </c>
      <c r="W27" s="64">
        <v>225000</v>
      </c>
      <c r="X27" s="64">
        <v>150000</v>
      </c>
      <c r="Y27" s="64" t="s">
        <v>19805</v>
      </c>
      <c r="Z27" s="64" t="s">
        <v>19805</v>
      </c>
      <c r="AA27" s="64" t="s">
        <v>19805</v>
      </c>
      <c r="AB27" s="64">
        <v>275000</v>
      </c>
    </row>
    <row r="28" spans="1:28">
      <c r="A28" s="15" t="s">
        <v>4511</v>
      </c>
      <c r="B28" s="64" t="s">
        <v>19805</v>
      </c>
      <c r="C28" s="64" t="s">
        <v>19805</v>
      </c>
      <c r="D28" s="64" t="s">
        <v>19805</v>
      </c>
      <c r="E28" s="64" t="s">
        <v>19805</v>
      </c>
      <c r="F28" s="64" t="s">
        <v>19805</v>
      </c>
      <c r="G28" s="64" t="s">
        <v>19805</v>
      </c>
      <c r="H28" s="64" t="s">
        <v>19805</v>
      </c>
      <c r="I28" s="64" t="s">
        <v>19805</v>
      </c>
      <c r="J28" s="64" t="s">
        <v>19805</v>
      </c>
      <c r="K28" s="64" t="s">
        <v>19805</v>
      </c>
      <c r="L28" s="64" t="s">
        <v>19805</v>
      </c>
      <c r="M28" s="64" t="s">
        <v>19805</v>
      </c>
      <c r="N28" s="64" t="s">
        <v>19805</v>
      </c>
      <c r="O28" s="64" t="s">
        <v>19805</v>
      </c>
      <c r="P28" s="64" t="s">
        <v>19805</v>
      </c>
      <c r="Q28" s="64" t="s">
        <v>19805</v>
      </c>
      <c r="R28" s="64" t="s">
        <v>19805</v>
      </c>
      <c r="S28" s="64" t="s">
        <v>19805</v>
      </c>
      <c r="T28" s="64" t="s">
        <v>19805</v>
      </c>
      <c r="U28" s="64">
        <v>242000</v>
      </c>
      <c r="V28" s="64" t="s">
        <v>19805</v>
      </c>
      <c r="W28" s="64" t="s">
        <v>19805</v>
      </c>
      <c r="X28" s="64" t="s">
        <v>19805</v>
      </c>
      <c r="Y28" s="64" t="s">
        <v>19805</v>
      </c>
      <c r="Z28" s="64" t="s">
        <v>19805</v>
      </c>
      <c r="AA28" s="64" t="s">
        <v>19805</v>
      </c>
      <c r="AB28" s="64" t="s">
        <v>19805</v>
      </c>
    </row>
    <row r="29" spans="1:28">
      <c r="A29" s="15" t="s">
        <v>4523</v>
      </c>
      <c r="B29" s="64" t="s">
        <v>19805</v>
      </c>
      <c r="C29" s="64" t="s">
        <v>19805</v>
      </c>
      <c r="D29" s="64" t="s">
        <v>19805</v>
      </c>
      <c r="E29" s="64" t="s">
        <v>19805</v>
      </c>
      <c r="F29" s="64" t="s">
        <v>19805</v>
      </c>
      <c r="G29" s="64" t="s">
        <v>19805</v>
      </c>
      <c r="H29" s="64" t="s">
        <v>19805</v>
      </c>
      <c r="I29" s="64" t="s">
        <v>19805</v>
      </c>
      <c r="J29" s="64" t="s">
        <v>19805</v>
      </c>
      <c r="K29" s="64" t="s">
        <v>19805</v>
      </c>
      <c r="L29" s="64" t="s">
        <v>19805</v>
      </c>
      <c r="M29" s="64" t="s">
        <v>19805</v>
      </c>
      <c r="N29" s="64" t="s">
        <v>19805</v>
      </c>
      <c r="O29" s="64" t="s">
        <v>19805</v>
      </c>
      <c r="P29" s="64" t="s">
        <v>19805</v>
      </c>
      <c r="Q29" s="64" t="s">
        <v>19805</v>
      </c>
      <c r="R29" s="64" t="s">
        <v>19805</v>
      </c>
      <c r="S29" s="64" t="s">
        <v>19805</v>
      </c>
      <c r="T29" s="64" t="s">
        <v>19805</v>
      </c>
      <c r="U29" s="64" t="s">
        <v>19805</v>
      </c>
      <c r="V29" s="64" t="s">
        <v>19805</v>
      </c>
      <c r="W29" s="64" t="s">
        <v>19805</v>
      </c>
      <c r="X29" s="64" t="s">
        <v>19805</v>
      </c>
      <c r="Y29" s="64" t="s">
        <v>19805</v>
      </c>
      <c r="Z29" s="64" t="s">
        <v>19805</v>
      </c>
      <c r="AA29" s="64" t="s">
        <v>19805</v>
      </c>
      <c r="AB29" s="64">
        <v>400000</v>
      </c>
    </row>
    <row r="30" spans="1:28">
      <c r="A30" s="15" t="s">
        <v>4524</v>
      </c>
      <c r="B30" s="64" t="s">
        <v>19805</v>
      </c>
      <c r="C30" s="64" t="s">
        <v>19805</v>
      </c>
      <c r="D30" s="64" t="s">
        <v>19805</v>
      </c>
      <c r="E30" s="64" t="s">
        <v>19805</v>
      </c>
      <c r="F30" s="64" t="s">
        <v>19805</v>
      </c>
      <c r="G30" s="64" t="s">
        <v>19805</v>
      </c>
      <c r="H30" s="64" t="s">
        <v>19805</v>
      </c>
      <c r="I30" s="64" t="s">
        <v>19805</v>
      </c>
      <c r="J30" s="64">
        <v>1711000</v>
      </c>
      <c r="K30" s="64">
        <v>1593000</v>
      </c>
      <c r="L30" s="64">
        <v>1475000</v>
      </c>
      <c r="M30" s="64">
        <v>768718</v>
      </c>
      <c r="N30" s="64">
        <v>870046</v>
      </c>
      <c r="O30" s="64">
        <v>751179</v>
      </c>
      <c r="P30" s="64">
        <v>637435</v>
      </c>
      <c r="Q30" s="64">
        <v>565850</v>
      </c>
      <c r="R30" s="64">
        <v>498500</v>
      </c>
      <c r="S30" s="64">
        <v>385000</v>
      </c>
      <c r="T30" s="64" t="s">
        <v>19805</v>
      </c>
      <c r="U30" s="64" t="s">
        <v>19805</v>
      </c>
      <c r="V30" s="64" t="s">
        <v>19805</v>
      </c>
      <c r="W30" s="64" t="s">
        <v>19805</v>
      </c>
      <c r="X30" s="64" t="s">
        <v>19805</v>
      </c>
      <c r="Y30" s="64" t="s">
        <v>19805</v>
      </c>
      <c r="Z30" s="64" t="s">
        <v>19805</v>
      </c>
      <c r="AA30" s="64" t="s">
        <v>19805</v>
      </c>
      <c r="AB30" s="64" t="s">
        <v>19805</v>
      </c>
    </row>
    <row r="31" spans="1:28">
      <c r="A31" s="15" t="s">
        <v>2282</v>
      </c>
      <c r="B31" s="64" t="s">
        <v>19805</v>
      </c>
      <c r="C31" s="64" t="s">
        <v>19805</v>
      </c>
      <c r="D31" s="64">
        <v>7609800</v>
      </c>
      <c r="E31" s="64">
        <v>7148600</v>
      </c>
      <c r="F31" s="64">
        <v>6687400</v>
      </c>
      <c r="G31" s="64">
        <v>6226200</v>
      </c>
      <c r="H31" s="64">
        <v>5765000</v>
      </c>
      <c r="I31" s="64">
        <v>10026875</v>
      </c>
      <c r="J31" s="64">
        <v>9226250</v>
      </c>
      <c r="K31" s="64">
        <v>8425625</v>
      </c>
      <c r="L31" s="64">
        <v>7625000</v>
      </c>
      <c r="M31" s="64">
        <v>6957500</v>
      </c>
      <c r="N31" s="64">
        <v>6325000</v>
      </c>
      <c r="O31" s="64">
        <v>5692500</v>
      </c>
      <c r="P31" s="64">
        <v>5060000</v>
      </c>
      <c r="Q31" s="64">
        <v>1436982</v>
      </c>
      <c r="R31" s="64">
        <v>797880</v>
      </c>
      <c r="S31" s="64">
        <v>745800</v>
      </c>
      <c r="T31" s="64">
        <v>543000</v>
      </c>
      <c r="U31" s="64" t="s">
        <v>19805</v>
      </c>
      <c r="V31" s="64" t="s">
        <v>19805</v>
      </c>
      <c r="W31" s="64" t="s">
        <v>19805</v>
      </c>
      <c r="X31" s="64" t="s">
        <v>19805</v>
      </c>
      <c r="Y31" s="64" t="s">
        <v>19805</v>
      </c>
      <c r="Z31" s="64" t="s">
        <v>19805</v>
      </c>
      <c r="AA31" s="64" t="s">
        <v>19805</v>
      </c>
      <c r="AB31" s="64" t="s">
        <v>19805</v>
      </c>
    </row>
    <row r="32" spans="1:28">
      <c r="A32" s="65" t="s">
        <v>105</v>
      </c>
      <c r="B32" s="64">
        <v>26540100</v>
      </c>
      <c r="C32" s="64">
        <v>12000000</v>
      </c>
      <c r="D32" s="64">
        <v>12000000</v>
      </c>
      <c r="E32" s="64">
        <v>12000000</v>
      </c>
      <c r="F32" s="64">
        <v>12000000</v>
      </c>
      <c r="G32" s="64">
        <v>12000000</v>
      </c>
      <c r="H32" s="64">
        <v>5444857</v>
      </c>
      <c r="I32" s="64">
        <v>4307640</v>
      </c>
      <c r="J32" s="64">
        <v>4026720</v>
      </c>
      <c r="K32" s="64">
        <v>3745800</v>
      </c>
      <c r="L32" s="64" t="s">
        <v>19805</v>
      </c>
      <c r="M32" s="64" t="s">
        <v>19805</v>
      </c>
      <c r="N32" s="64" t="s">
        <v>19805</v>
      </c>
      <c r="O32" s="64" t="s">
        <v>19805</v>
      </c>
      <c r="P32" s="64" t="s">
        <v>19805</v>
      </c>
      <c r="Q32" s="64" t="s">
        <v>19805</v>
      </c>
      <c r="R32" s="64" t="s">
        <v>19805</v>
      </c>
      <c r="S32" s="64" t="s">
        <v>19805</v>
      </c>
      <c r="T32" s="64" t="s">
        <v>19805</v>
      </c>
      <c r="U32" s="64" t="s">
        <v>19805</v>
      </c>
      <c r="V32" s="64" t="s">
        <v>19805</v>
      </c>
      <c r="W32" s="64" t="s">
        <v>19805</v>
      </c>
      <c r="X32" s="64" t="s">
        <v>19805</v>
      </c>
      <c r="Y32" s="64" t="s">
        <v>19805</v>
      </c>
      <c r="Z32" s="64" t="s">
        <v>19805</v>
      </c>
      <c r="AA32" s="64" t="s">
        <v>19805</v>
      </c>
      <c r="AB32" s="64" t="s">
        <v>19805</v>
      </c>
    </row>
    <row r="33" spans="1:28">
      <c r="A33" s="15" t="s">
        <v>260</v>
      </c>
      <c r="B33" s="64">
        <v>10230179</v>
      </c>
      <c r="C33" s="64">
        <v>13500000</v>
      </c>
      <c r="D33" s="64">
        <v>13500000</v>
      </c>
      <c r="E33" s="64">
        <v>13500000</v>
      </c>
      <c r="F33" s="64">
        <v>15000000</v>
      </c>
      <c r="G33" s="64">
        <v>14000000</v>
      </c>
      <c r="H33" s="64">
        <v>13000000</v>
      </c>
      <c r="I33" s="64">
        <v>12000000</v>
      </c>
      <c r="J33" s="64">
        <v>11000000</v>
      </c>
      <c r="K33" s="64">
        <v>2480885</v>
      </c>
      <c r="L33" s="64">
        <v>1618320</v>
      </c>
      <c r="M33" s="64">
        <v>1512840</v>
      </c>
      <c r="N33" s="64">
        <v>1407240</v>
      </c>
      <c r="O33" s="64" t="s">
        <v>19805</v>
      </c>
      <c r="P33" s="64" t="s">
        <v>19805</v>
      </c>
      <c r="Q33" s="64" t="s">
        <v>19805</v>
      </c>
      <c r="R33" s="64" t="s">
        <v>19805</v>
      </c>
      <c r="S33" s="64" t="s">
        <v>19805</v>
      </c>
      <c r="T33" s="64" t="s">
        <v>19805</v>
      </c>
      <c r="U33" s="64" t="s">
        <v>19805</v>
      </c>
      <c r="V33" s="64" t="s">
        <v>19805</v>
      </c>
      <c r="W33" s="64" t="s">
        <v>19805</v>
      </c>
      <c r="X33" s="64" t="s">
        <v>19805</v>
      </c>
      <c r="Y33" s="64" t="s">
        <v>19805</v>
      </c>
      <c r="Z33" s="64" t="s">
        <v>19805</v>
      </c>
      <c r="AA33" s="64" t="s">
        <v>19805</v>
      </c>
      <c r="AB33" s="64" t="s">
        <v>19805</v>
      </c>
    </row>
    <row r="34" spans="1:28">
      <c r="A34" s="15" t="s">
        <v>4526</v>
      </c>
      <c r="B34" s="64" t="s">
        <v>19805</v>
      </c>
      <c r="C34" s="64" t="s">
        <v>19805</v>
      </c>
      <c r="D34" s="64" t="s">
        <v>19805</v>
      </c>
      <c r="E34" s="64" t="s">
        <v>19805</v>
      </c>
      <c r="F34" s="64" t="s">
        <v>19805</v>
      </c>
      <c r="G34" s="64" t="s">
        <v>19805</v>
      </c>
      <c r="H34" s="64">
        <v>2814196</v>
      </c>
      <c r="I34" s="64">
        <v>1900200</v>
      </c>
      <c r="J34" s="64">
        <v>1776240</v>
      </c>
      <c r="K34" s="64">
        <v>1652280</v>
      </c>
      <c r="L34" s="64" t="s">
        <v>19805</v>
      </c>
      <c r="M34" s="64" t="s">
        <v>19805</v>
      </c>
      <c r="N34" s="64" t="s">
        <v>19805</v>
      </c>
      <c r="O34" s="64" t="s">
        <v>19805</v>
      </c>
      <c r="P34" s="64" t="s">
        <v>19805</v>
      </c>
      <c r="Q34" s="64" t="s">
        <v>19805</v>
      </c>
      <c r="R34" s="64" t="s">
        <v>19805</v>
      </c>
      <c r="S34" s="64" t="s">
        <v>19805</v>
      </c>
      <c r="T34" s="64" t="s">
        <v>19805</v>
      </c>
      <c r="U34" s="64" t="s">
        <v>19805</v>
      </c>
      <c r="V34" s="64" t="s">
        <v>19805</v>
      </c>
      <c r="W34" s="64" t="s">
        <v>19805</v>
      </c>
      <c r="X34" s="64" t="s">
        <v>19805</v>
      </c>
      <c r="Y34" s="64" t="s">
        <v>19805</v>
      </c>
      <c r="Z34" s="64" t="s">
        <v>19805</v>
      </c>
      <c r="AA34" s="64" t="s">
        <v>19805</v>
      </c>
      <c r="AB34" s="64" t="s">
        <v>19805</v>
      </c>
    </row>
    <row r="35" spans="1:28">
      <c r="A35" s="15" t="s">
        <v>4527</v>
      </c>
      <c r="B35" s="64" t="s">
        <v>19805</v>
      </c>
      <c r="C35" s="64" t="s">
        <v>19805</v>
      </c>
      <c r="D35" s="64" t="s">
        <v>19805</v>
      </c>
      <c r="E35" s="64" t="s">
        <v>19805</v>
      </c>
      <c r="F35" s="64" t="s">
        <v>19805</v>
      </c>
      <c r="G35" s="64" t="s">
        <v>19805</v>
      </c>
      <c r="H35" s="64" t="s">
        <v>19805</v>
      </c>
      <c r="I35" s="64" t="s">
        <v>19805</v>
      </c>
      <c r="J35" s="64" t="s">
        <v>19805</v>
      </c>
      <c r="K35" s="64" t="s">
        <v>19805</v>
      </c>
      <c r="L35" s="64" t="s">
        <v>19805</v>
      </c>
      <c r="M35" s="64" t="s">
        <v>19805</v>
      </c>
      <c r="N35" s="64" t="s">
        <v>19805</v>
      </c>
      <c r="O35" s="64" t="s">
        <v>19805</v>
      </c>
      <c r="P35" s="64" t="s">
        <v>19805</v>
      </c>
      <c r="Q35" s="64" t="s">
        <v>19805</v>
      </c>
      <c r="R35" s="64" t="s">
        <v>19805</v>
      </c>
      <c r="S35" s="64" t="s">
        <v>19805</v>
      </c>
      <c r="T35" s="64" t="s">
        <v>19805</v>
      </c>
      <c r="U35" s="64" t="s">
        <v>19805</v>
      </c>
      <c r="V35" s="64" t="s">
        <v>19805</v>
      </c>
      <c r="W35" s="64" t="s">
        <v>19805</v>
      </c>
      <c r="X35" s="64">
        <v>650000</v>
      </c>
      <c r="Y35" s="64">
        <v>805000</v>
      </c>
      <c r="Z35" s="64">
        <v>500000</v>
      </c>
      <c r="AA35" s="64">
        <v>494000</v>
      </c>
      <c r="AB35" s="64">
        <v>395000</v>
      </c>
    </row>
    <row r="36" spans="1:28">
      <c r="A36" s="15" t="s">
        <v>1536</v>
      </c>
      <c r="B36" s="64">
        <v>1315448</v>
      </c>
      <c r="C36" s="64">
        <v>4000000</v>
      </c>
      <c r="D36" s="64">
        <v>1276061</v>
      </c>
      <c r="E36" s="64">
        <v>947907</v>
      </c>
      <c r="F36" s="64">
        <v>885120</v>
      </c>
      <c r="G36" s="64" t="s">
        <v>19805</v>
      </c>
      <c r="H36" s="64" t="s">
        <v>19805</v>
      </c>
      <c r="I36" s="64" t="s">
        <v>19805</v>
      </c>
      <c r="J36" s="64" t="s">
        <v>19805</v>
      </c>
      <c r="K36" s="64" t="s">
        <v>19805</v>
      </c>
      <c r="L36" s="64">
        <v>102131</v>
      </c>
      <c r="M36" s="64">
        <v>398762</v>
      </c>
      <c r="N36" s="64" t="s">
        <v>19805</v>
      </c>
      <c r="O36" s="64" t="s">
        <v>19805</v>
      </c>
      <c r="P36" s="64" t="s">
        <v>19805</v>
      </c>
      <c r="Q36" s="64" t="s">
        <v>19805</v>
      </c>
      <c r="R36" s="64" t="s">
        <v>19805</v>
      </c>
      <c r="S36" s="64" t="s">
        <v>19805</v>
      </c>
      <c r="T36" s="64" t="s">
        <v>19805</v>
      </c>
      <c r="U36" s="64" t="s">
        <v>19805</v>
      </c>
      <c r="V36" s="64" t="s">
        <v>19805</v>
      </c>
      <c r="W36" s="64" t="s">
        <v>19805</v>
      </c>
      <c r="X36" s="64" t="s">
        <v>19805</v>
      </c>
      <c r="Y36" s="64" t="s">
        <v>19805</v>
      </c>
      <c r="Z36" s="64" t="s">
        <v>19805</v>
      </c>
      <c r="AA36" s="64" t="s">
        <v>19805</v>
      </c>
      <c r="AB36" s="64" t="s">
        <v>19805</v>
      </c>
    </row>
    <row r="37" spans="1:28">
      <c r="A37" s="15" t="s">
        <v>4528</v>
      </c>
      <c r="B37" s="64" t="s">
        <v>19805</v>
      </c>
      <c r="C37" s="64" t="s">
        <v>19805</v>
      </c>
      <c r="D37" s="64" t="s">
        <v>19805</v>
      </c>
      <c r="E37" s="64" t="s">
        <v>19805</v>
      </c>
      <c r="F37" s="64" t="s">
        <v>19805</v>
      </c>
      <c r="G37" s="64" t="s">
        <v>19805</v>
      </c>
      <c r="H37" s="64" t="s">
        <v>19805</v>
      </c>
      <c r="I37" s="64" t="s">
        <v>19805</v>
      </c>
      <c r="J37" s="64" t="s">
        <v>19805</v>
      </c>
      <c r="K37" s="64" t="s">
        <v>19805</v>
      </c>
      <c r="L37" s="64" t="s">
        <v>19805</v>
      </c>
      <c r="M37" s="64" t="s">
        <v>19805</v>
      </c>
      <c r="N37" s="64" t="s">
        <v>19805</v>
      </c>
      <c r="O37" s="64" t="s">
        <v>19805</v>
      </c>
      <c r="P37" s="64" t="s">
        <v>19805</v>
      </c>
      <c r="Q37" s="64" t="s">
        <v>19805</v>
      </c>
      <c r="R37" s="64" t="s">
        <v>19805</v>
      </c>
      <c r="S37" s="64" t="s">
        <v>19805</v>
      </c>
      <c r="T37" s="64" t="s">
        <v>19805</v>
      </c>
      <c r="U37" s="64" t="s">
        <v>19805</v>
      </c>
      <c r="V37" s="64" t="s">
        <v>19805</v>
      </c>
      <c r="W37" s="64" t="s">
        <v>19805</v>
      </c>
      <c r="X37" s="64" t="s">
        <v>19805</v>
      </c>
      <c r="Y37" s="64" t="s">
        <v>19805</v>
      </c>
      <c r="Z37" s="64" t="s">
        <v>19805</v>
      </c>
      <c r="AA37" s="64" t="s">
        <v>19805</v>
      </c>
      <c r="AB37" s="64">
        <v>50000</v>
      </c>
    </row>
    <row r="38" spans="1:28">
      <c r="A38" s="15" t="s">
        <v>4529</v>
      </c>
      <c r="B38" s="64" t="s">
        <v>19805</v>
      </c>
      <c r="C38" s="64" t="s">
        <v>19805</v>
      </c>
      <c r="D38" s="64" t="s">
        <v>19805</v>
      </c>
      <c r="E38" s="64" t="s">
        <v>19805</v>
      </c>
      <c r="F38" s="64" t="s">
        <v>19805</v>
      </c>
      <c r="G38" s="64" t="s">
        <v>19805</v>
      </c>
      <c r="H38" s="64" t="s">
        <v>19805</v>
      </c>
      <c r="I38" s="64" t="s">
        <v>19805</v>
      </c>
      <c r="J38" s="64" t="s">
        <v>19805</v>
      </c>
      <c r="K38" s="64" t="s">
        <v>19805</v>
      </c>
      <c r="L38" s="64">
        <v>1178348</v>
      </c>
      <c r="M38" s="64">
        <v>1138500</v>
      </c>
      <c r="N38" s="64">
        <v>8273125</v>
      </c>
      <c r="O38" s="64">
        <v>7682188</v>
      </c>
      <c r="P38" s="64">
        <v>7091250</v>
      </c>
      <c r="Q38" s="64">
        <v>6500312</v>
      </c>
      <c r="R38" s="64">
        <v>5910000</v>
      </c>
      <c r="S38" s="64">
        <v>5318437</v>
      </c>
      <c r="T38" s="64">
        <v>4725000</v>
      </c>
      <c r="U38" s="64">
        <v>1028400</v>
      </c>
      <c r="V38" s="64">
        <v>910000</v>
      </c>
      <c r="W38" s="64">
        <v>791000</v>
      </c>
      <c r="X38" s="64" t="s">
        <v>19805</v>
      </c>
      <c r="Y38" s="64" t="s">
        <v>19805</v>
      </c>
      <c r="Z38" s="64" t="s">
        <v>19805</v>
      </c>
      <c r="AA38" s="64" t="s">
        <v>19805</v>
      </c>
      <c r="AB38" s="64" t="s">
        <v>19805</v>
      </c>
    </row>
    <row r="39" spans="1:28">
      <c r="A39" s="15" t="s">
        <v>4530</v>
      </c>
      <c r="B39" s="64" t="s">
        <v>19805</v>
      </c>
      <c r="C39" s="64" t="s">
        <v>19805</v>
      </c>
      <c r="D39" s="64" t="s">
        <v>19805</v>
      </c>
      <c r="E39" s="64" t="s">
        <v>19805</v>
      </c>
      <c r="F39" s="64" t="s">
        <v>19805</v>
      </c>
      <c r="G39" s="64" t="s">
        <v>19805</v>
      </c>
      <c r="H39" s="64" t="s">
        <v>19805</v>
      </c>
      <c r="I39" s="64" t="s">
        <v>19805</v>
      </c>
      <c r="J39" s="64" t="s">
        <v>19805</v>
      </c>
      <c r="K39" s="64" t="s">
        <v>19805</v>
      </c>
      <c r="L39" s="64" t="s">
        <v>19805</v>
      </c>
      <c r="M39" s="64" t="s">
        <v>19805</v>
      </c>
      <c r="N39" s="64" t="s">
        <v>19805</v>
      </c>
      <c r="O39" s="64" t="s">
        <v>19805</v>
      </c>
      <c r="P39" s="64" t="s">
        <v>19805</v>
      </c>
      <c r="Q39" s="64" t="s">
        <v>19805</v>
      </c>
      <c r="R39" s="64" t="s">
        <v>19805</v>
      </c>
      <c r="S39" s="64" t="s">
        <v>19805</v>
      </c>
      <c r="T39" s="64" t="s">
        <v>19805</v>
      </c>
      <c r="U39" s="64" t="s">
        <v>19805</v>
      </c>
      <c r="V39" s="64" t="s">
        <v>19805</v>
      </c>
      <c r="W39" s="64" t="s">
        <v>19805</v>
      </c>
      <c r="X39" s="64" t="s">
        <v>19805</v>
      </c>
      <c r="Y39" s="64" t="s">
        <v>19805</v>
      </c>
      <c r="Z39" s="64" t="s">
        <v>19805</v>
      </c>
      <c r="AA39" s="64">
        <v>202000</v>
      </c>
      <c r="AB39" s="64">
        <v>130000</v>
      </c>
    </row>
    <row r="40" spans="1:28">
      <c r="A40" s="15" t="s">
        <v>1290</v>
      </c>
      <c r="B40" s="64">
        <v>874636</v>
      </c>
      <c r="C40" s="64">
        <v>108747</v>
      </c>
      <c r="D40" s="64" t="s">
        <v>19805</v>
      </c>
      <c r="E40" s="64" t="s">
        <v>19805</v>
      </c>
      <c r="F40" s="64" t="s">
        <v>19805</v>
      </c>
      <c r="G40" s="64" t="s">
        <v>19805</v>
      </c>
      <c r="H40" s="64" t="s">
        <v>19805</v>
      </c>
      <c r="I40" s="64" t="s">
        <v>19805</v>
      </c>
      <c r="J40" s="64" t="s">
        <v>19805</v>
      </c>
      <c r="K40" s="64" t="s">
        <v>19805</v>
      </c>
      <c r="L40" s="64" t="s">
        <v>19805</v>
      </c>
      <c r="M40" s="64" t="s">
        <v>19805</v>
      </c>
      <c r="N40" s="64" t="s">
        <v>19805</v>
      </c>
      <c r="O40" s="64" t="s">
        <v>19805</v>
      </c>
      <c r="P40" s="64" t="s">
        <v>19805</v>
      </c>
      <c r="Q40" s="64" t="s">
        <v>19805</v>
      </c>
      <c r="R40" s="64" t="s">
        <v>19805</v>
      </c>
      <c r="S40" s="64" t="s">
        <v>19805</v>
      </c>
      <c r="T40" s="64" t="s">
        <v>19805</v>
      </c>
      <c r="U40" s="64" t="s">
        <v>19805</v>
      </c>
      <c r="V40" s="64" t="s">
        <v>19805</v>
      </c>
      <c r="W40" s="64" t="s">
        <v>19805</v>
      </c>
      <c r="X40" s="64" t="s">
        <v>19805</v>
      </c>
      <c r="Y40" s="64" t="s">
        <v>19805</v>
      </c>
      <c r="Z40" s="64" t="s">
        <v>19805</v>
      </c>
      <c r="AA40" s="64" t="s">
        <v>19805</v>
      </c>
      <c r="AB40" s="64" t="s">
        <v>19805</v>
      </c>
    </row>
    <row r="41" spans="1:28">
      <c r="A41" s="15" t="s">
        <v>4531</v>
      </c>
      <c r="B41" s="64" t="s">
        <v>19805</v>
      </c>
      <c r="C41" s="64" t="s">
        <v>19805</v>
      </c>
      <c r="D41" s="64" t="s">
        <v>19805</v>
      </c>
      <c r="E41" s="64" t="s">
        <v>19805</v>
      </c>
      <c r="F41" s="64" t="s">
        <v>19805</v>
      </c>
      <c r="G41" s="64" t="s">
        <v>19805</v>
      </c>
      <c r="H41" s="64" t="s">
        <v>19805</v>
      </c>
      <c r="I41" s="64">
        <v>1071720</v>
      </c>
      <c r="J41" s="64">
        <v>1001880</v>
      </c>
      <c r="K41" s="64">
        <v>931920</v>
      </c>
      <c r="L41" s="64" t="s">
        <v>19805</v>
      </c>
      <c r="M41" s="64" t="s">
        <v>19805</v>
      </c>
      <c r="N41" s="64" t="s">
        <v>19805</v>
      </c>
      <c r="O41" s="64" t="s">
        <v>19805</v>
      </c>
      <c r="P41" s="64" t="s">
        <v>19805</v>
      </c>
      <c r="Q41" s="64" t="s">
        <v>19805</v>
      </c>
      <c r="R41" s="64" t="s">
        <v>19805</v>
      </c>
      <c r="S41" s="64" t="s">
        <v>19805</v>
      </c>
      <c r="T41" s="64" t="s">
        <v>19805</v>
      </c>
      <c r="U41" s="64" t="s">
        <v>19805</v>
      </c>
      <c r="V41" s="64" t="s">
        <v>19805</v>
      </c>
      <c r="W41" s="64" t="s">
        <v>19805</v>
      </c>
      <c r="X41" s="64" t="s">
        <v>19805</v>
      </c>
      <c r="Y41" s="64" t="s">
        <v>19805</v>
      </c>
      <c r="Z41" s="64" t="s">
        <v>19805</v>
      </c>
      <c r="AA41" s="64" t="s">
        <v>19805</v>
      </c>
      <c r="AB41" s="64" t="s">
        <v>19805</v>
      </c>
    </row>
    <row r="42" spans="1:28">
      <c r="A42" s="15" t="s">
        <v>1474</v>
      </c>
      <c r="B42" s="64">
        <v>10154495</v>
      </c>
      <c r="C42" s="64">
        <v>9213484</v>
      </c>
      <c r="D42" s="64">
        <v>3201730</v>
      </c>
      <c r="E42" s="64">
        <v>2323200</v>
      </c>
      <c r="F42" s="64">
        <v>2171640</v>
      </c>
      <c r="G42" s="64">
        <v>2020200</v>
      </c>
      <c r="H42" s="64" t="s">
        <v>19805</v>
      </c>
      <c r="I42" s="64" t="s">
        <v>19805</v>
      </c>
      <c r="J42" s="64" t="s">
        <v>19805</v>
      </c>
      <c r="K42" s="64" t="s">
        <v>19805</v>
      </c>
      <c r="L42" s="64" t="s">
        <v>19805</v>
      </c>
      <c r="M42" s="64" t="s">
        <v>19805</v>
      </c>
      <c r="N42" s="64" t="s">
        <v>19805</v>
      </c>
      <c r="O42" s="64" t="s">
        <v>19805</v>
      </c>
      <c r="P42" s="64" t="s">
        <v>19805</v>
      </c>
      <c r="Q42" s="64" t="s">
        <v>19805</v>
      </c>
      <c r="R42" s="64" t="s">
        <v>19805</v>
      </c>
      <c r="S42" s="64" t="s">
        <v>19805</v>
      </c>
      <c r="T42" s="64" t="s">
        <v>19805</v>
      </c>
      <c r="U42" s="64" t="s">
        <v>19805</v>
      </c>
      <c r="V42" s="64" t="s">
        <v>19805</v>
      </c>
      <c r="W42" s="64" t="s">
        <v>19805</v>
      </c>
      <c r="X42" s="64" t="s">
        <v>19805</v>
      </c>
      <c r="Y42" s="64" t="s">
        <v>19805</v>
      </c>
      <c r="Z42" s="64" t="s">
        <v>19805</v>
      </c>
      <c r="AA42" s="64" t="s">
        <v>19805</v>
      </c>
      <c r="AB42" s="64" t="s">
        <v>19805</v>
      </c>
    </row>
    <row r="43" spans="1:28">
      <c r="A43" s="15" t="s">
        <v>4533</v>
      </c>
      <c r="B43" s="64" t="s">
        <v>19805</v>
      </c>
      <c r="C43" s="64" t="s">
        <v>19805</v>
      </c>
      <c r="D43" s="64" t="s">
        <v>19805</v>
      </c>
      <c r="E43" s="64" t="s">
        <v>19805</v>
      </c>
      <c r="F43" s="64" t="s">
        <v>19805</v>
      </c>
      <c r="G43" s="64" t="s">
        <v>19805</v>
      </c>
      <c r="H43" s="64" t="s">
        <v>19805</v>
      </c>
      <c r="I43" s="64" t="s">
        <v>19805</v>
      </c>
      <c r="J43" s="64" t="s">
        <v>19805</v>
      </c>
      <c r="K43" s="64" t="s">
        <v>19805</v>
      </c>
      <c r="L43" s="64" t="s">
        <v>19805</v>
      </c>
      <c r="M43" s="64" t="s">
        <v>19805</v>
      </c>
      <c r="N43" s="64" t="s">
        <v>19805</v>
      </c>
      <c r="O43" s="64" t="s">
        <v>19805</v>
      </c>
      <c r="P43" s="64" t="s">
        <v>19805</v>
      </c>
      <c r="Q43" s="64" t="s">
        <v>19805</v>
      </c>
      <c r="R43" s="64" t="s">
        <v>19805</v>
      </c>
      <c r="S43" s="64" t="s">
        <v>19805</v>
      </c>
      <c r="T43" s="64" t="s">
        <v>19805</v>
      </c>
      <c r="U43" s="64" t="s">
        <v>19805</v>
      </c>
      <c r="V43" s="64" t="s">
        <v>19805</v>
      </c>
      <c r="W43" s="64">
        <v>1600000</v>
      </c>
      <c r="X43" s="64">
        <v>1402000</v>
      </c>
      <c r="Y43" s="64">
        <v>922000</v>
      </c>
      <c r="Z43" s="64">
        <v>762000</v>
      </c>
      <c r="AA43" s="64">
        <v>1122000</v>
      </c>
      <c r="AB43" s="64">
        <v>1600000</v>
      </c>
    </row>
    <row r="44" spans="1:28">
      <c r="A44" s="15" t="s">
        <v>4535</v>
      </c>
      <c r="B44" s="64" t="s">
        <v>19805</v>
      </c>
      <c r="C44" s="64" t="s">
        <v>19805</v>
      </c>
      <c r="D44" s="64" t="s">
        <v>19805</v>
      </c>
      <c r="E44" s="64" t="s">
        <v>19805</v>
      </c>
      <c r="F44" s="64" t="s">
        <v>19805</v>
      </c>
      <c r="G44" s="64" t="s">
        <v>19805</v>
      </c>
      <c r="H44" s="64" t="s">
        <v>19805</v>
      </c>
      <c r="I44" s="64" t="s">
        <v>19805</v>
      </c>
      <c r="J44" s="64" t="s">
        <v>19805</v>
      </c>
      <c r="K44" s="64" t="s">
        <v>19805</v>
      </c>
      <c r="L44" s="64" t="s">
        <v>19805</v>
      </c>
      <c r="M44" s="64" t="s">
        <v>19805</v>
      </c>
      <c r="N44" s="64">
        <v>1191000</v>
      </c>
      <c r="O44" s="64">
        <v>1107960</v>
      </c>
      <c r="P44" s="64" t="s">
        <v>19805</v>
      </c>
      <c r="Q44" s="64" t="s">
        <v>19805</v>
      </c>
      <c r="R44" s="64" t="s">
        <v>19805</v>
      </c>
      <c r="S44" s="64" t="s">
        <v>19805</v>
      </c>
      <c r="T44" s="64" t="s">
        <v>19805</v>
      </c>
      <c r="U44" s="64" t="s">
        <v>19805</v>
      </c>
      <c r="V44" s="64" t="s">
        <v>19805</v>
      </c>
      <c r="W44" s="64" t="s">
        <v>19805</v>
      </c>
      <c r="X44" s="64" t="s">
        <v>19805</v>
      </c>
      <c r="Y44" s="64" t="s">
        <v>19805</v>
      </c>
      <c r="Z44" s="64" t="s">
        <v>19805</v>
      </c>
      <c r="AA44" s="64" t="s">
        <v>19805</v>
      </c>
      <c r="AB44" s="64" t="s">
        <v>19805</v>
      </c>
    </row>
    <row r="45" spans="1:28">
      <c r="A45" s="15" t="s">
        <v>4534</v>
      </c>
      <c r="B45" s="64" t="s">
        <v>19805</v>
      </c>
      <c r="C45" s="64" t="s">
        <v>19805</v>
      </c>
      <c r="D45" s="64" t="s">
        <v>19805</v>
      </c>
      <c r="E45" s="64" t="s">
        <v>19805</v>
      </c>
      <c r="F45" s="64" t="s">
        <v>19805</v>
      </c>
      <c r="G45" s="64" t="s">
        <v>19805</v>
      </c>
      <c r="H45" s="64" t="s">
        <v>19805</v>
      </c>
      <c r="I45" s="64" t="s">
        <v>19805</v>
      </c>
      <c r="J45" s="64" t="s">
        <v>19805</v>
      </c>
      <c r="K45" s="64" t="s">
        <v>19805</v>
      </c>
      <c r="L45" s="64" t="s">
        <v>19805</v>
      </c>
      <c r="M45" s="64" t="s">
        <v>19805</v>
      </c>
      <c r="N45" s="64">
        <v>720046</v>
      </c>
      <c r="O45" s="64" t="s">
        <v>19805</v>
      </c>
      <c r="P45" s="64" t="s">
        <v>19805</v>
      </c>
      <c r="Q45" s="64">
        <v>1524600</v>
      </c>
      <c r="R45" s="64">
        <v>1425120</v>
      </c>
      <c r="S45" s="64">
        <v>1325760</v>
      </c>
      <c r="T45" s="64" t="s">
        <v>19805</v>
      </c>
      <c r="U45" s="64" t="s">
        <v>19805</v>
      </c>
      <c r="V45" s="64" t="s">
        <v>19805</v>
      </c>
      <c r="W45" s="64" t="s">
        <v>19805</v>
      </c>
      <c r="X45" s="64" t="s">
        <v>19805</v>
      </c>
      <c r="Y45" s="64" t="s">
        <v>19805</v>
      </c>
      <c r="Z45" s="64" t="s">
        <v>19805</v>
      </c>
      <c r="AA45" s="64" t="s">
        <v>19805</v>
      </c>
      <c r="AB45" s="64" t="s">
        <v>19805</v>
      </c>
    </row>
    <row r="46" spans="1:28">
      <c r="A46" s="15" t="s">
        <v>2661</v>
      </c>
      <c r="B46" s="64">
        <v>5994764</v>
      </c>
      <c r="C46" s="64" t="s">
        <v>19805</v>
      </c>
      <c r="D46" s="64" t="s">
        <v>19805</v>
      </c>
      <c r="E46" s="64" t="s">
        <v>19805</v>
      </c>
      <c r="F46" s="64" t="s">
        <v>19805</v>
      </c>
      <c r="G46" s="64" t="s">
        <v>19805</v>
      </c>
      <c r="H46" s="64" t="s">
        <v>19805</v>
      </c>
      <c r="I46" s="64" t="s">
        <v>19805</v>
      </c>
      <c r="J46" s="64" t="s">
        <v>19805</v>
      </c>
      <c r="K46" s="64" t="s">
        <v>19805</v>
      </c>
      <c r="L46" s="64" t="s">
        <v>19805</v>
      </c>
      <c r="M46" s="64" t="s">
        <v>19805</v>
      </c>
      <c r="N46" s="64" t="s">
        <v>19805</v>
      </c>
      <c r="O46" s="64" t="s">
        <v>19805</v>
      </c>
      <c r="P46" s="64" t="s">
        <v>19805</v>
      </c>
      <c r="Q46" s="64" t="s">
        <v>19805</v>
      </c>
      <c r="R46" s="64" t="s">
        <v>19805</v>
      </c>
      <c r="S46" s="64" t="s">
        <v>19805</v>
      </c>
      <c r="T46" s="64" t="s">
        <v>19805</v>
      </c>
      <c r="U46" s="64" t="s">
        <v>19805</v>
      </c>
      <c r="V46" s="64" t="s">
        <v>19805</v>
      </c>
      <c r="W46" s="64" t="s">
        <v>19805</v>
      </c>
      <c r="X46" s="64" t="s">
        <v>19805</v>
      </c>
      <c r="Y46" s="64" t="s">
        <v>19805</v>
      </c>
      <c r="Z46" s="64" t="s">
        <v>19805</v>
      </c>
      <c r="AA46" s="64" t="s">
        <v>19805</v>
      </c>
      <c r="AB46" s="64" t="s">
        <v>19805</v>
      </c>
    </row>
    <row r="47" spans="1:28">
      <c r="A47" s="15" t="s">
        <v>4536</v>
      </c>
      <c r="B47" s="64" t="s">
        <v>19805</v>
      </c>
      <c r="C47" s="64" t="s">
        <v>19805</v>
      </c>
      <c r="D47" s="64" t="s">
        <v>19805</v>
      </c>
      <c r="E47" s="64" t="s">
        <v>19805</v>
      </c>
      <c r="F47" s="64" t="s">
        <v>19805</v>
      </c>
      <c r="G47" s="64" t="s">
        <v>19805</v>
      </c>
      <c r="H47" s="64" t="s">
        <v>19805</v>
      </c>
      <c r="I47" s="64" t="s">
        <v>19805</v>
      </c>
      <c r="J47" s="64">
        <v>711517</v>
      </c>
      <c r="K47" s="64" t="s">
        <v>19805</v>
      </c>
      <c r="L47" s="64">
        <v>839209</v>
      </c>
      <c r="M47" s="64">
        <v>398762</v>
      </c>
      <c r="N47" s="64" t="s">
        <v>19805</v>
      </c>
      <c r="O47" s="64" t="s">
        <v>19805</v>
      </c>
      <c r="P47" s="64" t="s">
        <v>19805</v>
      </c>
      <c r="Q47" s="64" t="s">
        <v>19805</v>
      </c>
      <c r="R47" s="64" t="s">
        <v>19805</v>
      </c>
      <c r="S47" s="64" t="s">
        <v>19805</v>
      </c>
      <c r="T47" s="64" t="s">
        <v>19805</v>
      </c>
      <c r="U47" s="64" t="s">
        <v>19805</v>
      </c>
      <c r="V47" s="64" t="s">
        <v>19805</v>
      </c>
      <c r="W47" s="64" t="s">
        <v>19805</v>
      </c>
      <c r="X47" s="64" t="s">
        <v>19805</v>
      </c>
      <c r="Y47" s="64" t="s">
        <v>19805</v>
      </c>
      <c r="Z47" s="64" t="s">
        <v>19805</v>
      </c>
      <c r="AA47" s="64" t="s">
        <v>19805</v>
      </c>
      <c r="AB47" s="64" t="s">
        <v>19805</v>
      </c>
    </row>
    <row r="48" spans="1:28">
      <c r="A48" s="15" t="s">
        <v>4537</v>
      </c>
      <c r="B48" s="64" t="s">
        <v>19805</v>
      </c>
      <c r="C48" s="64" t="s">
        <v>19805</v>
      </c>
      <c r="D48" s="64" t="s">
        <v>19805</v>
      </c>
      <c r="E48" s="64" t="s">
        <v>19805</v>
      </c>
      <c r="F48" s="64" t="s">
        <v>19805</v>
      </c>
      <c r="G48" s="64" t="s">
        <v>19805</v>
      </c>
      <c r="H48" s="64" t="s">
        <v>19805</v>
      </c>
      <c r="I48" s="64" t="s">
        <v>19805</v>
      </c>
      <c r="J48" s="64" t="s">
        <v>19805</v>
      </c>
      <c r="K48" s="64" t="s">
        <v>19805</v>
      </c>
      <c r="L48" s="64" t="s">
        <v>19805</v>
      </c>
      <c r="M48" s="64" t="s">
        <v>19805</v>
      </c>
      <c r="N48" s="64" t="s">
        <v>19805</v>
      </c>
      <c r="O48" s="64" t="s">
        <v>19805</v>
      </c>
      <c r="P48" s="64" t="s">
        <v>19805</v>
      </c>
      <c r="Q48" s="64" t="s">
        <v>19805</v>
      </c>
      <c r="R48" s="64" t="s">
        <v>19805</v>
      </c>
      <c r="S48" s="64" t="s">
        <v>19805</v>
      </c>
      <c r="T48" s="64" t="s">
        <v>19805</v>
      </c>
      <c r="U48" s="64" t="s">
        <v>19805</v>
      </c>
      <c r="V48" s="64" t="s">
        <v>19805</v>
      </c>
      <c r="W48" s="64" t="s">
        <v>19805</v>
      </c>
      <c r="X48" s="64" t="s">
        <v>19805</v>
      </c>
      <c r="Y48" s="64" t="s">
        <v>19805</v>
      </c>
      <c r="Z48" s="64">
        <v>140000</v>
      </c>
      <c r="AA48" s="64" t="s">
        <v>19805</v>
      </c>
      <c r="AB48" s="64" t="s">
        <v>19805</v>
      </c>
    </row>
    <row r="49" spans="1:28">
      <c r="A49" s="15" t="s">
        <v>2759</v>
      </c>
      <c r="B49" s="64">
        <v>50000</v>
      </c>
      <c r="C49" s="64" t="s">
        <v>19805</v>
      </c>
      <c r="D49" s="64" t="s">
        <v>19805</v>
      </c>
      <c r="E49" s="64" t="s">
        <v>19805</v>
      </c>
      <c r="F49" s="64" t="s">
        <v>19805</v>
      </c>
      <c r="G49" s="64" t="s">
        <v>19805</v>
      </c>
      <c r="H49" s="64" t="s">
        <v>19805</v>
      </c>
      <c r="I49" s="64" t="s">
        <v>19805</v>
      </c>
      <c r="J49" s="64" t="s">
        <v>19805</v>
      </c>
      <c r="K49" s="64" t="s">
        <v>19805</v>
      </c>
      <c r="L49" s="64" t="s">
        <v>19805</v>
      </c>
      <c r="M49" s="64" t="s">
        <v>19805</v>
      </c>
      <c r="N49" s="64" t="s">
        <v>19805</v>
      </c>
      <c r="O49" s="64" t="s">
        <v>19805</v>
      </c>
      <c r="P49" s="64" t="s">
        <v>19805</v>
      </c>
      <c r="Q49" s="64" t="s">
        <v>19805</v>
      </c>
      <c r="R49" s="64" t="s">
        <v>19805</v>
      </c>
      <c r="S49" s="64" t="s">
        <v>19805</v>
      </c>
      <c r="T49" s="64" t="s">
        <v>19805</v>
      </c>
      <c r="U49" s="64" t="s">
        <v>19805</v>
      </c>
      <c r="V49" s="64" t="s">
        <v>19805</v>
      </c>
      <c r="W49" s="64" t="s">
        <v>19805</v>
      </c>
      <c r="X49" s="64" t="s">
        <v>19805</v>
      </c>
      <c r="Y49" s="64" t="s">
        <v>19805</v>
      </c>
      <c r="Z49" s="64" t="s">
        <v>19805</v>
      </c>
      <c r="AA49" s="64" t="s">
        <v>19805</v>
      </c>
      <c r="AB49" s="64" t="s">
        <v>19805</v>
      </c>
    </row>
    <row r="50" spans="1:28">
      <c r="A50" s="15" t="s">
        <v>4539</v>
      </c>
      <c r="B50" s="64" t="s">
        <v>19805</v>
      </c>
      <c r="C50" s="64" t="s">
        <v>19805</v>
      </c>
      <c r="D50" s="64" t="s">
        <v>19805</v>
      </c>
      <c r="E50" s="64" t="s">
        <v>19805</v>
      </c>
      <c r="F50" s="64" t="s">
        <v>19805</v>
      </c>
      <c r="G50" s="64" t="s">
        <v>19805</v>
      </c>
      <c r="H50" s="64" t="s">
        <v>19805</v>
      </c>
      <c r="I50" s="64" t="s">
        <v>19805</v>
      </c>
      <c r="J50" s="64" t="s">
        <v>19805</v>
      </c>
      <c r="K50" s="64" t="s">
        <v>19805</v>
      </c>
      <c r="L50" s="64" t="s">
        <v>19805</v>
      </c>
      <c r="M50" s="64" t="s">
        <v>19805</v>
      </c>
      <c r="N50" s="64" t="s">
        <v>19805</v>
      </c>
      <c r="O50" s="64" t="s">
        <v>19805</v>
      </c>
      <c r="P50" s="64" t="s">
        <v>19805</v>
      </c>
      <c r="Q50" s="64" t="s">
        <v>19805</v>
      </c>
      <c r="R50" s="64" t="s">
        <v>19805</v>
      </c>
      <c r="S50" s="64" t="s">
        <v>19805</v>
      </c>
      <c r="T50" s="64" t="s">
        <v>19805</v>
      </c>
      <c r="U50" s="64" t="s">
        <v>19805</v>
      </c>
      <c r="V50" s="64" t="s">
        <v>19805</v>
      </c>
      <c r="W50" s="64" t="s">
        <v>19805</v>
      </c>
      <c r="X50" s="64" t="s">
        <v>19805</v>
      </c>
      <c r="Y50" s="64" t="s">
        <v>19805</v>
      </c>
      <c r="Z50" s="64" t="s">
        <v>19805</v>
      </c>
      <c r="AA50" s="64">
        <v>500000</v>
      </c>
      <c r="AB50" s="64">
        <v>1500000</v>
      </c>
    </row>
    <row r="51" spans="1:28">
      <c r="A51" s="15" t="s">
        <v>4540</v>
      </c>
      <c r="B51" s="64" t="s">
        <v>19805</v>
      </c>
      <c r="C51" s="64" t="s">
        <v>19805</v>
      </c>
      <c r="D51" s="64" t="s">
        <v>19805</v>
      </c>
      <c r="E51" s="64" t="s">
        <v>19805</v>
      </c>
      <c r="F51" s="64" t="s">
        <v>19805</v>
      </c>
      <c r="G51" s="64" t="s">
        <v>19805</v>
      </c>
      <c r="H51" s="64" t="s">
        <v>19805</v>
      </c>
      <c r="I51" s="64" t="s">
        <v>19805</v>
      </c>
      <c r="J51" s="64" t="s">
        <v>19805</v>
      </c>
      <c r="K51" s="64" t="s">
        <v>19805</v>
      </c>
      <c r="L51" s="64" t="s">
        <v>19805</v>
      </c>
      <c r="M51" s="64" t="s">
        <v>19805</v>
      </c>
      <c r="N51" s="64">
        <v>620046</v>
      </c>
      <c r="O51" s="64">
        <v>366931</v>
      </c>
      <c r="P51" s="64" t="s">
        <v>19805</v>
      </c>
      <c r="Q51" s="64" t="s">
        <v>19805</v>
      </c>
      <c r="R51" s="64" t="s">
        <v>19805</v>
      </c>
      <c r="S51" s="64" t="s">
        <v>19805</v>
      </c>
      <c r="T51" s="64" t="s">
        <v>19805</v>
      </c>
      <c r="U51" s="64" t="s">
        <v>19805</v>
      </c>
      <c r="V51" s="64" t="s">
        <v>19805</v>
      </c>
      <c r="W51" s="64" t="s">
        <v>19805</v>
      </c>
      <c r="X51" s="64" t="s">
        <v>19805</v>
      </c>
      <c r="Y51" s="64" t="s">
        <v>19805</v>
      </c>
      <c r="Z51" s="64" t="s">
        <v>19805</v>
      </c>
      <c r="AA51" s="64" t="s">
        <v>19805</v>
      </c>
      <c r="AB51" s="64" t="s">
        <v>19805</v>
      </c>
    </row>
    <row r="52" spans="1:28">
      <c r="A52" s="15" t="s">
        <v>2243</v>
      </c>
      <c r="B52" s="64" t="s">
        <v>19805</v>
      </c>
      <c r="C52" s="64" t="s">
        <v>19805</v>
      </c>
      <c r="D52" s="64">
        <v>211887</v>
      </c>
      <c r="E52" s="64" t="s">
        <v>19805</v>
      </c>
      <c r="F52" s="64" t="s">
        <v>19805</v>
      </c>
      <c r="G52" s="64" t="s">
        <v>19805</v>
      </c>
      <c r="H52" s="64" t="s">
        <v>19805</v>
      </c>
      <c r="I52" s="64" t="s">
        <v>19805</v>
      </c>
      <c r="J52" s="64" t="s">
        <v>19805</v>
      </c>
      <c r="K52" s="64" t="s">
        <v>19805</v>
      </c>
      <c r="L52" s="64" t="s">
        <v>19805</v>
      </c>
      <c r="M52" s="64" t="s">
        <v>19805</v>
      </c>
      <c r="N52" s="64" t="s">
        <v>19805</v>
      </c>
      <c r="O52" s="64" t="s">
        <v>19805</v>
      </c>
      <c r="P52" s="64" t="s">
        <v>19805</v>
      </c>
      <c r="Q52" s="64" t="s">
        <v>19805</v>
      </c>
      <c r="R52" s="64" t="s">
        <v>19805</v>
      </c>
      <c r="S52" s="64" t="s">
        <v>19805</v>
      </c>
      <c r="T52" s="64" t="s">
        <v>19805</v>
      </c>
      <c r="U52" s="64" t="s">
        <v>19805</v>
      </c>
      <c r="V52" s="64" t="s">
        <v>19805</v>
      </c>
      <c r="W52" s="64" t="s">
        <v>19805</v>
      </c>
      <c r="X52" s="64" t="s">
        <v>19805</v>
      </c>
      <c r="Y52" s="64" t="s">
        <v>19805</v>
      </c>
      <c r="Z52" s="64" t="s">
        <v>19805</v>
      </c>
      <c r="AA52" s="64" t="s">
        <v>19805</v>
      </c>
      <c r="AB52" s="64" t="s">
        <v>19805</v>
      </c>
    </row>
    <row r="53" spans="1:28">
      <c r="A53" s="15" t="s">
        <v>1254</v>
      </c>
      <c r="B53" s="64">
        <v>4823621</v>
      </c>
      <c r="C53" s="64">
        <v>3807120</v>
      </c>
      <c r="D53" s="64">
        <v>3469920</v>
      </c>
      <c r="E53" s="64">
        <v>3492720</v>
      </c>
      <c r="F53" s="64" t="s">
        <v>19805</v>
      </c>
      <c r="G53" s="64" t="s">
        <v>19805</v>
      </c>
      <c r="H53" s="64" t="s">
        <v>19805</v>
      </c>
      <c r="I53" s="64" t="s">
        <v>19805</v>
      </c>
      <c r="J53" s="64" t="s">
        <v>19805</v>
      </c>
      <c r="K53" s="64" t="s">
        <v>19805</v>
      </c>
      <c r="L53" s="64" t="s">
        <v>19805</v>
      </c>
      <c r="M53" s="64" t="s">
        <v>19805</v>
      </c>
      <c r="N53" s="64" t="s">
        <v>19805</v>
      </c>
      <c r="O53" s="64" t="s">
        <v>19805</v>
      </c>
      <c r="P53" s="64" t="s">
        <v>19805</v>
      </c>
      <c r="Q53" s="64" t="s">
        <v>19805</v>
      </c>
      <c r="R53" s="64" t="s">
        <v>19805</v>
      </c>
      <c r="S53" s="64" t="s">
        <v>19805</v>
      </c>
      <c r="T53" s="64" t="s">
        <v>19805</v>
      </c>
      <c r="U53" s="64" t="s">
        <v>19805</v>
      </c>
      <c r="V53" s="64" t="s">
        <v>19805</v>
      </c>
      <c r="W53" s="64" t="s">
        <v>19805</v>
      </c>
      <c r="X53" s="64" t="s">
        <v>19805</v>
      </c>
      <c r="Y53" s="64" t="s">
        <v>19805</v>
      </c>
      <c r="Z53" s="64" t="s">
        <v>19805</v>
      </c>
      <c r="AA53" s="64" t="s">
        <v>19805</v>
      </c>
      <c r="AB53" s="64" t="s">
        <v>19805</v>
      </c>
    </row>
    <row r="54" spans="1:28">
      <c r="A54" s="15" t="s">
        <v>1825</v>
      </c>
      <c r="B54" s="64">
        <v>35381</v>
      </c>
      <c r="C54" s="64" t="s">
        <v>19805</v>
      </c>
      <c r="D54" s="64" t="s">
        <v>19805</v>
      </c>
      <c r="E54" s="64" t="s">
        <v>19805</v>
      </c>
      <c r="F54" s="64" t="s">
        <v>19805</v>
      </c>
      <c r="G54" s="64" t="s">
        <v>19805</v>
      </c>
      <c r="H54" s="64" t="s">
        <v>19805</v>
      </c>
      <c r="I54" s="64" t="s">
        <v>19805</v>
      </c>
      <c r="J54" s="64" t="s">
        <v>19805</v>
      </c>
      <c r="K54" s="64" t="s">
        <v>19805</v>
      </c>
      <c r="L54" s="64" t="s">
        <v>19805</v>
      </c>
      <c r="M54" s="64" t="s">
        <v>19805</v>
      </c>
      <c r="N54" s="64" t="s">
        <v>19805</v>
      </c>
      <c r="O54" s="64" t="s">
        <v>19805</v>
      </c>
      <c r="P54" s="64" t="s">
        <v>19805</v>
      </c>
      <c r="Q54" s="64" t="s">
        <v>19805</v>
      </c>
      <c r="R54" s="64" t="s">
        <v>19805</v>
      </c>
      <c r="S54" s="64" t="s">
        <v>19805</v>
      </c>
      <c r="T54" s="64" t="s">
        <v>19805</v>
      </c>
      <c r="U54" s="64" t="s">
        <v>19805</v>
      </c>
      <c r="V54" s="64" t="s">
        <v>19805</v>
      </c>
      <c r="W54" s="64" t="s">
        <v>19805</v>
      </c>
      <c r="X54" s="64" t="s">
        <v>19805</v>
      </c>
      <c r="Y54" s="64" t="s">
        <v>19805</v>
      </c>
      <c r="Z54" s="64" t="s">
        <v>19805</v>
      </c>
      <c r="AA54" s="64" t="s">
        <v>19805</v>
      </c>
      <c r="AB54" s="64" t="s">
        <v>19805</v>
      </c>
    </row>
    <row r="55" spans="1:28">
      <c r="A55" s="15" t="s">
        <v>4543</v>
      </c>
      <c r="B55" s="64" t="s">
        <v>19805</v>
      </c>
      <c r="C55" s="64" t="s">
        <v>19805</v>
      </c>
      <c r="D55" s="64" t="s">
        <v>19805</v>
      </c>
      <c r="E55" s="64" t="s">
        <v>19805</v>
      </c>
      <c r="F55" s="64" t="s">
        <v>19805</v>
      </c>
      <c r="G55" s="64" t="s">
        <v>19805</v>
      </c>
      <c r="H55" s="64" t="s">
        <v>19805</v>
      </c>
      <c r="I55" s="64" t="s">
        <v>19805</v>
      </c>
      <c r="J55" s="64" t="s">
        <v>19805</v>
      </c>
      <c r="K55" s="64" t="s">
        <v>19805</v>
      </c>
      <c r="L55" s="64" t="s">
        <v>19805</v>
      </c>
      <c r="M55" s="64">
        <v>24315</v>
      </c>
      <c r="N55" s="64" t="s">
        <v>19805</v>
      </c>
      <c r="O55" s="64" t="s">
        <v>19805</v>
      </c>
      <c r="P55" s="64" t="s">
        <v>19805</v>
      </c>
      <c r="Q55" s="64" t="s">
        <v>19805</v>
      </c>
      <c r="R55" s="64" t="s">
        <v>19805</v>
      </c>
      <c r="S55" s="64" t="s">
        <v>19805</v>
      </c>
      <c r="T55" s="64" t="s">
        <v>19805</v>
      </c>
      <c r="U55" s="64" t="s">
        <v>19805</v>
      </c>
      <c r="V55" s="64" t="s">
        <v>19805</v>
      </c>
      <c r="W55" s="64" t="s">
        <v>19805</v>
      </c>
      <c r="X55" s="64" t="s">
        <v>19805</v>
      </c>
      <c r="Y55" s="64" t="s">
        <v>19805</v>
      </c>
      <c r="Z55" s="64" t="s">
        <v>19805</v>
      </c>
      <c r="AA55" s="64" t="s">
        <v>19805</v>
      </c>
      <c r="AB55" s="64" t="s">
        <v>19805</v>
      </c>
    </row>
    <row r="56" spans="1:28">
      <c r="A56" s="15" t="s">
        <v>740</v>
      </c>
      <c r="B56" s="64" t="s">
        <v>19805</v>
      </c>
      <c r="C56" s="64">
        <v>62141</v>
      </c>
      <c r="D56" s="64" t="s">
        <v>19805</v>
      </c>
      <c r="E56" s="64" t="s">
        <v>19805</v>
      </c>
      <c r="F56" s="64" t="s">
        <v>19805</v>
      </c>
      <c r="G56" s="64" t="s">
        <v>19805</v>
      </c>
      <c r="H56" s="64" t="s">
        <v>19805</v>
      </c>
      <c r="I56" s="64" t="s">
        <v>19805</v>
      </c>
      <c r="J56" s="64" t="s">
        <v>19805</v>
      </c>
      <c r="K56" s="64" t="s">
        <v>19805</v>
      </c>
      <c r="L56" s="64" t="s">
        <v>19805</v>
      </c>
      <c r="M56" s="64" t="s">
        <v>19805</v>
      </c>
      <c r="N56" s="64" t="s">
        <v>19805</v>
      </c>
      <c r="O56" s="64" t="s">
        <v>19805</v>
      </c>
      <c r="P56" s="64" t="s">
        <v>19805</v>
      </c>
      <c r="Q56" s="64" t="s">
        <v>19805</v>
      </c>
      <c r="R56" s="64" t="s">
        <v>19805</v>
      </c>
      <c r="S56" s="64" t="s">
        <v>19805</v>
      </c>
      <c r="T56" s="64" t="s">
        <v>19805</v>
      </c>
      <c r="U56" s="64" t="s">
        <v>19805</v>
      </c>
      <c r="V56" s="64" t="s">
        <v>19805</v>
      </c>
      <c r="W56" s="64" t="s">
        <v>19805</v>
      </c>
      <c r="X56" s="64" t="s">
        <v>19805</v>
      </c>
      <c r="Y56" s="64" t="s">
        <v>19805</v>
      </c>
      <c r="Z56" s="64" t="s">
        <v>19805</v>
      </c>
      <c r="AA56" s="64" t="s">
        <v>19805</v>
      </c>
      <c r="AB56" s="64" t="s">
        <v>19805</v>
      </c>
    </row>
    <row r="57" spans="1:28">
      <c r="A57" s="15" t="s">
        <v>4544</v>
      </c>
      <c r="B57" s="64" t="s">
        <v>19805</v>
      </c>
      <c r="C57" s="64" t="s">
        <v>19805</v>
      </c>
      <c r="D57" s="64" t="s">
        <v>19805</v>
      </c>
      <c r="E57" s="64" t="s">
        <v>19805</v>
      </c>
      <c r="F57" s="64" t="s">
        <v>19805</v>
      </c>
      <c r="G57" s="64" t="s">
        <v>19805</v>
      </c>
      <c r="H57" s="64" t="s">
        <v>19805</v>
      </c>
      <c r="I57" s="64" t="s">
        <v>19805</v>
      </c>
      <c r="J57" s="64" t="s">
        <v>19805</v>
      </c>
      <c r="K57" s="64" t="s">
        <v>19805</v>
      </c>
      <c r="L57" s="64" t="s">
        <v>19805</v>
      </c>
      <c r="M57" s="64" t="s">
        <v>19805</v>
      </c>
      <c r="N57" s="64" t="s">
        <v>19805</v>
      </c>
      <c r="O57" s="64" t="s">
        <v>19805</v>
      </c>
      <c r="P57" s="64" t="s">
        <v>19805</v>
      </c>
      <c r="Q57" s="64" t="s">
        <v>19805</v>
      </c>
      <c r="R57" s="64" t="s">
        <v>19805</v>
      </c>
      <c r="S57" s="64" t="s">
        <v>19805</v>
      </c>
      <c r="T57" s="64" t="s">
        <v>19805</v>
      </c>
      <c r="U57" s="64" t="s">
        <v>19805</v>
      </c>
      <c r="V57" s="64" t="s">
        <v>19805</v>
      </c>
      <c r="W57" s="64" t="s">
        <v>19805</v>
      </c>
      <c r="X57" s="64" t="s">
        <v>19805</v>
      </c>
      <c r="Y57" s="64" t="s">
        <v>19805</v>
      </c>
      <c r="Z57" s="64">
        <v>140000</v>
      </c>
      <c r="AA57" s="64" t="s">
        <v>19805</v>
      </c>
      <c r="AB57" s="64" t="s">
        <v>19805</v>
      </c>
    </row>
    <row r="58" spans="1:28">
      <c r="A58" s="15" t="s">
        <v>4545</v>
      </c>
      <c r="B58" s="64" t="s">
        <v>19805</v>
      </c>
      <c r="C58" s="64" t="s">
        <v>19805</v>
      </c>
      <c r="D58" s="64" t="s">
        <v>19805</v>
      </c>
      <c r="E58" s="64" t="s">
        <v>19805</v>
      </c>
      <c r="F58" s="64" t="s">
        <v>19805</v>
      </c>
      <c r="G58" s="64" t="s">
        <v>19805</v>
      </c>
      <c r="H58" s="64" t="s">
        <v>19805</v>
      </c>
      <c r="I58" s="64" t="s">
        <v>19805</v>
      </c>
      <c r="J58" s="64" t="s">
        <v>19805</v>
      </c>
      <c r="K58" s="64">
        <v>687456</v>
      </c>
      <c r="L58" s="64">
        <v>412718</v>
      </c>
      <c r="M58" s="64" t="s">
        <v>19805</v>
      </c>
      <c r="N58" s="64" t="s">
        <v>19805</v>
      </c>
      <c r="O58" s="64" t="s">
        <v>19805</v>
      </c>
      <c r="P58" s="64" t="s">
        <v>19805</v>
      </c>
      <c r="Q58" s="64" t="s">
        <v>19805</v>
      </c>
      <c r="R58" s="64" t="s">
        <v>19805</v>
      </c>
      <c r="S58" s="64" t="s">
        <v>19805</v>
      </c>
      <c r="T58" s="64" t="s">
        <v>19805</v>
      </c>
      <c r="U58" s="64" t="s">
        <v>19805</v>
      </c>
      <c r="V58" s="64" t="s">
        <v>19805</v>
      </c>
      <c r="W58" s="64" t="s">
        <v>19805</v>
      </c>
      <c r="X58" s="64" t="s">
        <v>19805</v>
      </c>
      <c r="Y58" s="64" t="s">
        <v>19805</v>
      </c>
      <c r="Z58" s="64" t="s">
        <v>19805</v>
      </c>
      <c r="AA58" s="64" t="s">
        <v>19805</v>
      </c>
      <c r="AB58" s="64" t="s">
        <v>19805</v>
      </c>
    </row>
    <row r="59" spans="1:28">
      <c r="A59" s="15" t="s">
        <v>4546</v>
      </c>
      <c r="B59" s="64" t="s">
        <v>19805</v>
      </c>
      <c r="C59" s="64" t="s">
        <v>19805</v>
      </c>
      <c r="D59" s="64" t="s">
        <v>19805</v>
      </c>
      <c r="E59" s="64" t="s">
        <v>19805</v>
      </c>
      <c r="F59" s="64" t="s">
        <v>19805</v>
      </c>
      <c r="G59" s="64" t="s">
        <v>19805</v>
      </c>
      <c r="H59" s="64" t="s">
        <v>19805</v>
      </c>
      <c r="I59" s="64" t="s">
        <v>19805</v>
      </c>
      <c r="J59" s="64" t="s">
        <v>19805</v>
      </c>
      <c r="K59" s="64" t="s">
        <v>19805</v>
      </c>
      <c r="L59" s="64" t="s">
        <v>19805</v>
      </c>
      <c r="M59" s="64" t="s">
        <v>19805</v>
      </c>
      <c r="N59" s="64" t="s">
        <v>19805</v>
      </c>
      <c r="O59" s="64" t="s">
        <v>19805</v>
      </c>
      <c r="P59" s="64" t="s">
        <v>19805</v>
      </c>
      <c r="Q59" s="64" t="s">
        <v>19805</v>
      </c>
      <c r="R59" s="64" t="s">
        <v>19805</v>
      </c>
      <c r="S59" s="64" t="s">
        <v>19805</v>
      </c>
      <c r="T59" s="64" t="s">
        <v>19805</v>
      </c>
      <c r="U59" s="64" t="s">
        <v>19805</v>
      </c>
      <c r="V59" s="64" t="s">
        <v>19805</v>
      </c>
      <c r="W59" s="64" t="s">
        <v>19805</v>
      </c>
      <c r="X59" s="64" t="s">
        <v>19805</v>
      </c>
      <c r="Y59" s="64" t="s">
        <v>19805</v>
      </c>
      <c r="Z59" s="64" t="s">
        <v>19805</v>
      </c>
      <c r="AA59" s="64">
        <v>675000</v>
      </c>
      <c r="AB59" s="64">
        <v>650000</v>
      </c>
    </row>
    <row r="60" spans="1:28">
      <c r="A60" s="15" t="s">
        <v>2217</v>
      </c>
      <c r="B60" s="64" t="s">
        <v>19805</v>
      </c>
      <c r="C60" s="64" t="s">
        <v>19805</v>
      </c>
      <c r="D60" s="64">
        <v>3198723</v>
      </c>
      <c r="E60" s="64">
        <v>3150000</v>
      </c>
      <c r="F60" s="64">
        <v>2934610</v>
      </c>
      <c r="G60" s="64" t="s">
        <v>19805</v>
      </c>
      <c r="H60" s="64" t="s">
        <v>19805</v>
      </c>
      <c r="I60" s="64" t="s">
        <v>19805</v>
      </c>
      <c r="J60" s="64" t="s">
        <v>19805</v>
      </c>
      <c r="K60" s="64" t="s">
        <v>19805</v>
      </c>
      <c r="L60" s="64" t="s">
        <v>19805</v>
      </c>
      <c r="M60" s="64" t="s">
        <v>19805</v>
      </c>
      <c r="N60" s="64" t="s">
        <v>19805</v>
      </c>
      <c r="O60" s="64" t="s">
        <v>19805</v>
      </c>
      <c r="P60" s="64" t="s">
        <v>19805</v>
      </c>
      <c r="Q60" s="64" t="s">
        <v>19805</v>
      </c>
      <c r="R60" s="64" t="s">
        <v>19805</v>
      </c>
      <c r="S60" s="64" t="s">
        <v>19805</v>
      </c>
      <c r="T60" s="64" t="s">
        <v>19805</v>
      </c>
      <c r="U60" s="64" t="s">
        <v>19805</v>
      </c>
      <c r="V60" s="64" t="s">
        <v>19805</v>
      </c>
      <c r="W60" s="64" t="s">
        <v>19805</v>
      </c>
      <c r="X60" s="64" t="s">
        <v>19805</v>
      </c>
      <c r="Y60" s="64" t="s">
        <v>19805</v>
      </c>
      <c r="Z60" s="64" t="s">
        <v>19805</v>
      </c>
      <c r="AA60" s="64" t="s">
        <v>19805</v>
      </c>
      <c r="AB60" s="64" t="s">
        <v>19805</v>
      </c>
    </row>
    <row r="61" spans="1:28">
      <c r="A61" s="15" t="s">
        <v>1004</v>
      </c>
      <c r="B61" s="64">
        <v>4638203</v>
      </c>
      <c r="C61" s="64">
        <v>4539607</v>
      </c>
      <c r="D61" s="64">
        <v>981084</v>
      </c>
      <c r="E61" s="64">
        <v>630492</v>
      </c>
      <c r="F61" s="64" t="s">
        <v>19805</v>
      </c>
      <c r="G61" s="64" t="s">
        <v>19805</v>
      </c>
      <c r="H61" s="64">
        <v>1467840</v>
      </c>
      <c r="I61" s="64">
        <v>1372080</v>
      </c>
      <c r="J61" s="64">
        <v>1276320</v>
      </c>
      <c r="K61" s="64" t="s">
        <v>19805</v>
      </c>
      <c r="L61" s="64" t="s">
        <v>19805</v>
      </c>
      <c r="M61" s="64" t="s">
        <v>19805</v>
      </c>
      <c r="N61" s="64" t="s">
        <v>19805</v>
      </c>
      <c r="O61" s="64" t="s">
        <v>19805</v>
      </c>
      <c r="P61" s="64" t="s">
        <v>19805</v>
      </c>
      <c r="Q61" s="64" t="s">
        <v>19805</v>
      </c>
      <c r="R61" s="64" t="s">
        <v>19805</v>
      </c>
      <c r="S61" s="64" t="s">
        <v>19805</v>
      </c>
      <c r="T61" s="64" t="s">
        <v>19805</v>
      </c>
      <c r="U61" s="64" t="s">
        <v>19805</v>
      </c>
      <c r="V61" s="64" t="s">
        <v>19805</v>
      </c>
      <c r="W61" s="64" t="s">
        <v>19805</v>
      </c>
      <c r="X61" s="64" t="s">
        <v>19805</v>
      </c>
      <c r="Y61" s="64" t="s">
        <v>19805</v>
      </c>
      <c r="Z61" s="64" t="s">
        <v>19805</v>
      </c>
      <c r="AA61" s="64" t="s">
        <v>19805</v>
      </c>
      <c r="AB61" s="64" t="s">
        <v>19805</v>
      </c>
    </row>
    <row r="62" spans="1:28">
      <c r="A62" s="15" t="s">
        <v>1298</v>
      </c>
      <c r="B62" s="64">
        <v>7680965</v>
      </c>
      <c r="C62" s="64">
        <v>8042895</v>
      </c>
      <c r="D62" s="64">
        <v>981084</v>
      </c>
      <c r="E62" s="64">
        <v>3749602</v>
      </c>
      <c r="F62" s="64">
        <v>2947800</v>
      </c>
      <c r="G62" s="64">
        <v>2755560</v>
      </c>
      <c r="H62" s="64">
        <v>2563320</v>
      </c>
      <c r="I62" s="64" t="s">
        <v>19805</v>
      </c>
      <c r="J62" s="64" t="s">
        <v>19805</v>
      </c>
      <c r="K62" s="64" t="s">
        <v>19805</v>
      </c>
      <c r="L62" s="64" t="s">
        <v>19805</v>
      </c>
      <c r="M62" s="64" t="s">
        <v>19805</v>
      </c>
      <c r="N62" s="64" t="s">
        <v>19805</v>
      </c>
      <c r="O62" s="64" t="s">
        <v>19805</v>
      </c>
      <c r="P62" s="64" t="s">
        <v>19805</v>
      </c>
      <c r="Q62" s="64" t="s">
        <v>19805</v>
      </c>
      <c r="R62" s="64" t="s">
        <v>19805</v>
      </c>
      <c r="S62" s="64" t="s">
        <v>19805</v>
      </c>
      <c r="T62" s="64" t="s">
        <v>19805</v>
      </c>
      <c r="U62" s="64" t="s">
        <v>19805</v>
      </c>
      <c r="V62" s="64" t="s">
        <v>19805</v>
      </c>
      <c r="W62" s="64" t="s">
        <v>19805</v>
      </c>
      <c r="X62" s="64" t="s">
        <v>19805</v>
      </c>
      <c r="Y62" s="64" t="s">
        <v>19805</v>
      </c>
      <c r="Z62" s="64" t="s">
        <v>19805</v>
      </c>
      <c r="AA62" s="64" t="s">
        <v>19805</v>
      </c>
      <c r="AB62" s="64" t="s">
        <v>19805</v>
      </c>
    </row>
    <row r="63" spans="1:28">
      <c r="A63" s="15" t="s">
        <v>4547</v>
      </c>
      <c r="B63" s="64" t="s">
        <v>19805</v>
      </c>
      <c r="C63" s="64" t="s">
        <v>19805</v>
      </c>
      <c r="D63" s="64" t="s">
        <v>19805</v>
      </c>
      <c r="E63" s="64" t="s">
        <v>19805</v>
      </c>
      <c r="F63" s="64" t="s">
        <v>19805</v>
      </c>
      <c r="G63" s="64" t="s">
        <v>19805</v>
      </c>
      <c r="H63" s="64" t="s">
        <v>19805</v>
      </c>
      <c r="I63" s="64" t="s">
        <v>19805</v>
      </c>
      <c r="J63" s="64" t="s">
        <v>19805</v>
      </c>
      <c r="K63" s="64" t="s">
        <v>19805</v>
      </c>
      <c r="L63" s="64" t="s">
        <v>19805</v>
      </c>
      <c r="M63" s="64">
        <v>19125000</v>
      </c>
      <c r="N63" s="64">
        <v>17531250</v>
      </c>
      <c r="O63" s="64">
        <v>15937500</v>
      </c>
      <c r="P63" s="64">
        <v>14343750</v>
      </c>
      <c r="Q63" s="64">
        <v>12750000</v>
      </c>
      <c r="R63" s="64">
        <v>9000000</v>
      </c>
      <c r="S63" s="64">
        <v>8000000</v>
      </c>
      <c r="T63" s="64">
        <v>7000000</v>
      </c>
      <c r="U63" s="64">
        <v>6000000</v>
      </c>
      <c r="V63" s="64">
        <v>5000000</v>
      </c>
      <c r="W63" s="64">
        <v>1177000</v>
      </c>
      <c r="X63" s="64">
        <v>956000</v>
      </c>
      <c r="Y63" s="64">
        <v>736000</v>
      </c>
      <c r="Z63" s="64" t="s">
        <v>19805</v>
      </c>
      <c r="AA63" s="64" t="s">
        <v>19805</v>
      </c>
      <c r="AB63" s="64" t="s">
        <v>19805</v>
      </c>
    </row>
    <row r="64" spans="1:28">
      <c r="A64" s="15" t="s">
        <v>4549</v>
      </c>
      <c r="B64" s="64" t="s">
        <v>19805</v>
      </c>
      <c r="C64" s="64" t="s">
        <v>19805</v>
      </c>
      <c r="D64" s="64" t="s">
        <v>19805</v>
      </c>
      <c r="E64" s="64" t="s">
        <v>19805</v>
      </c>
      <c r="F64" s="64" t="s">
        <v>19805</v>
      </c>
      <c r="G64" s="64" t="s">
        <v>19805</v>
      </c>
      <c r="H64" s="64" t="s">
        <v>19805</v>
      </c>
      <c r="I64" s="64" t="s">
        <v>19805</v>
      </c>
      <c r="J64" s="64" t="s">
        <v>19805</v>
      </c>
      <c r="K64" s="64" t="s">
        <v>19805</v>
      </c>
      <c r="L64" s="64">
        <v>412718</v>
      </c>
      <c r="M64" s="64" t="s">
        <v>19805</v>
      </c>
      <c r="N64" s="64" t="s">
        <v>19805</v>
      </c>
      <c r="O64" s="64" t="s">
        <v>19805</v>
      </c>
      <c r="P64" s="64" t="s">
        <v>19805</v>
      </c>
      <c r="Q64" s="64" t="s">
        <v>19805</v>
      </c>
      <c r="R64" s="64" t="s">
        <v>19805</v>
      </c>
      <c r="S64" s="64" t="s">
        <v>19805</v>
      </c>
      <c r="T64" s="64" t="s">
        <v>19805</v>
      </c>
      <c r="U64" s="64" t="s">
        <v>19805</v>
      </c>
      <c r="V64" s="64" t="s">
        <v>19805</v>
      </c>
      <c r="W64" s="64" t="s">
        <v>19805</v>
      </c>
      <c r="X64" s="64" t="s">
        <v>19805</v>
      </c>
      <c r="Y64" s="64" t="s">
        <v>19805</v>
      </c>
      <c r="Z64" s="64" t="s">
        <v>19805</v>
      </c>
      <c r="AA64" s="64" t="s">
        <v>19805</v>
      </c>
      <c r="AB64" s="64" t="s">
        <v>19805</v>
      </c>
    </row>
    <row r="65" spans="1:28">
      <c r="A65" s="15" t="s">
        <v>1330</v>
      </c>
      <c r="B65" s="64">
        <v>18500000</v>
      </c>
      <c r="C65" s="64">
        <v>947276</v>
      </c>
      <c r="D65" s="64">
        <v>862000</v>
      </c>
      <c r="E65" s="64">
        <v>825000</v>
      </c>
      <c r="F65" s="64" t="s">
        <v>19805</v>
      </c>
      <c r="G65" s="64" t="s">
        <v>19805</v>
      </c>
      <c r="H65" s="64" t="s">
        <v>19805</v>
      </c>
      <c r="I65" s="64" t="s">
        <v>19805</v>
      </c>
      <c r="J65" s="64" t="s">
        <v>19805</v>
      </c>
      <c r="K65" s="64" t="s">
        <v>19805</v>
      </c>
      <c r="L65" s="64" t="s">
        <v>19805</v>
      </c>
      <c r="M65" s="64" t="s">
        <v>19805</v>
      </c>
      <c r="N65" s="64" t="s">
        <v>19805</v>
      </c>
      <c r="O65" s="64" t="s">
        <v>19805</v>
      </c>
      <c r="P65" s="64" t="s">
        <v>19805</v>
      </c>
      <c r="Q65" s="64" t="s">
        <v>19805</v>
      </c>
      <c r="R65" s="64" t="s">
        <v>19805</v>
      </c>
      <c r="S65" s="64" t="s">
        <v>19805</v>
      </c>
      <c r="T65" s="64" t="s">
        <v>19805</v>
      </c>
      <c r="U65" s="64" t="s">
        <v>19805</v>
      </c>
      <c r="V65" s="64" t="s">
        <v>19805</v>
      </c>
      <c r="W65" s="64" t="s">
        <v>19805</v>
      </c>
      <c r="X65" s="64" t="s">
        <v>19805</v>
      </c>
      <c r="Y65" s="64" t="s">
        <v>19805</v>
      </c>
      <c r="Z65" s="64" t="s">
        <v>19805</v>
      </c>
      <c r="AA65" s="64" t="s">
        <v>19805</v>
      </c>
      <c r="AB65" s="64" t="s">
        <v>19805</v>
      </c>
    </row>
    <row r="66" spans="1:28">
      <c r="A66" s="15" t="s">
        <v>4550</v>
      </c>
      <c r="B66" s="64" t="s">
        <v>19805</v>
      </c>
      <c r="C66" s="64" t="s">
        <v>19805</v>
      </c>
      <c r="D66" s="64" t="s">
        <v>19805</v>
      </c>
      <c r="E66" s="64" t="s">
        <v>19805</v>
      </c>
      <c r="F66" s="64" t="s">
        <v>19805</v>
      </c>
      <c r="G66" s="64" t="s">
        <v>19805</v>
      </c>
      <c r="H66" s="64" t="s">
        <v>19805</v>
      </c>
      <c r="I66" s="64">
        <v>161386</v>
      </c>
      <c r="J66" s="64">
        <v>20840625</v>
      </c>
      <c r="K66" s="64">
        <v>19012500</v>
      </c>
      <c r="L66" s="64">
        <v>17184375</v>
      </c>
      <c r="M66" s="64">
        <v>16453125</v>
      </c>
      <c r="N66" s="64">
        <v>14625000</v>
      </c>
      <c r="O66" s="64">
        <v>13500000</v>
      </c>
      <c r="P66" s="64">
        <v>12375000</v>
      </c>
      <c r="Q66" s="64">
        <v>11250000</v>
      </c>
      <c r="R66" s="64">
        <v>10130000</v>
      </c>
      <c r="S66" s="64">
        <v>9000000</v>
      </c>
      <c r="T66" s="64">
        <v>3537000</v>
      </c>
      <c r="U66" s="64">
        <v>3128640</v>
      </c>
      <c r="V66" s="64">
        <v>2267000</v>
      </c>
      <c r="W66" s="64" t="s">
        <v>19805</v>
      </c>
      <c r="X66" s="64" t="s">
        <v>19805</v>
      </c>
      <c r="Y66" s="64" t="s">
        <v>19805</v>
      </c>
      <c r="Z66" s="64" t="s">
        <v>19805</v>
      </c>
      <c r="AA66" s="64" t="s">
        <v>19805</v>
      </c>
      <c r="AB66" s="64" t="s">
        <v>19805</v>
      </c>
    </row>
    <row r="67" spans="1:28">
      <c r="A67" s="15" t="s">
        <v>1019</v>
      </c>
      <c r="B67" s="64">
        <v>1400000</v>
      </c>
      <c r="C67" s="64">
        <v>1320000</v>
      </c>
      <c r="D67" s="64">
        <v>1063384</v>
      </c>
      <c r="E67" s="64">
        <v>3250000</v>
      </c>
      <c r="F67" s="64">
        <v>3500000</v>
      </c>
      <c r="G67" s="64">
        <v>854389</v>
      </c>
      <c r="H67" s="64">
        <v>479735</v>
      </c>
      <c r="I67" s="64" t="s">
        <v>19805</v>
      </c>
      <c r="J67" s="64" t="s">
        <v>19805</v>
      </c>
      <c r="K67" s="64" t="s">
        <v>19805</v>
      </c>
      <c r="L67" s="64" t="s">
        <v>19805</v>
      </c>
      <c r="M67" s="64" t="s">
        <v>19805</v>
      </c>
      <c r="N67" s="64" t="s">
        <v>19805</v>
      </c>
      <c r="O67" s="64" t="s">
        <v>19805</v>
      </c>
      <c r="P67" s="64" t="s">
        <v>19805</v>
      </c>
      <c r="Q67" s="64" t="s">
        <v>19805</v>
      </c>
      <c r="R67" s="64" t="s">
        <v>19805</v>
      </c>
      <c r="S67" s="64" t="s">
        <v>19805</v>
      </c>
      <c r="T67" s="64" t="s">
        <v>19805</v>
      </c>
      <c r="U67" s="64" t="s">
        <v>19805</v>
      </c>
      <c r="V67" s="64" t="s">
        <v>19805</v>
      </c>
      <c r="W67" s="64" t="s">
        <v>19805</v>
      </c>
      <c r="X67" s="64" t="s">
        <v>19805</v>
      </c>
      <c r="Y67" s="64" t="s">
        <v>19805</v>
      </c>
      <c r="Z67" s="64" t="s">
        <v>19805</v>
      </c>
      <c r="AA67" s="64" t="s">
        <v>19805</v>
      </c>
      <c r="AB67" s="64" t="s">
        <v>19805</v>
      </c>
    </row>
    <row r="68" spans="1:28">
      <c r="A68" s="15" t="s">
        <v>4552</v>
      </c>
      <c r="B68" s="64" t="s">
        <v>19805</v>
      </c>
      <c r="C68" s="64" t="s">
        <v>19805</v>
      </c>
      <c r="D68" s="64" t="s">
        <v>19805</v>
      </c>
      <c r="E68" s="64" t="s">
        <v>19805</v>
      </c>
      <c r="F68" s="64" t="s">
        <v>19805</v>
      </c>
      <c r="G68" s="64" t="s">
        <v>19805</v>
      </c>
      <c r="H68" s="64" t="s">
        <v>19805</v>
      </c>
      <c r="I68" s="64" t="s">
        <v>19805</v>
      </c>
      <c r="J68" s="64" t="s">
        <v>19805</v>
      </c>
      <c r="K68" s="64">
        <v>2762500</v>
      </c>
      <c r="L68" s="64">
        <v>2500000</v>
      </c>
      <c r="M68" s="64">
        <v>1138500</v>
      </c>
      <c r="N68" s="64">
        <v>5408700</v>
      </c>
      <c r="O68" s="64">
        <v>4917000</v>
      </c>
      <c r="P68" s="64">
        <v>20629800</v>
      </c>
      <c r="Q68" s="64">
        <v>18754800</v>
      </c>
      <c r="R68" s="64">
        <v>16880000</v>
      </c>
      <c r="S68" s="64">
        <v>15004800</v>
      </c>
      <c r="T68" s="64">
        <v>13130000</v>
      </c>
      <c r="U68" s="64">
        <v>11254800</v>
      </c>
      <c r="V68" s="64">
        <v>9380000</v>
      </c>
      <c r="W68" s="64">
        <v>4560000</v>
      </c>
      <c r="X68" s="64">
        <v>3840000</v>
      </c>
      <c r="Y68" s="64">
        <v>3120000</v>
      </c>
      <c r="Z68" s="64">
        <v>2400000</v>
      </c>
      <c r="AA68" s="64" t="s">
        <v>19805</v>
      </c>
      <c r="AB68" s="64" t="s">
        <v>19805</v>
      </c>
    </row>
    <row r="69" spans="1:28">
      <c r="A69" s="15" t="s">
        <v>4553</v>
      </c>
      <c r="B69" s="64" t="s">
        <v>19805</v>
      </c>
      <c r="C69" s="64" t="s">
        <v>19805</v>
      </c>
      <c r="D69" s="64" t="s">
        <v>19805</v>
      </c>
      <c r="E69" s="64" t="s">
        <v>19805</v>
      </c>
      <c r="F69" s="64" t="s">
        <v>19805</v>
      </c>
      <c r="G69" s="64" t="s">
        <v>19805</v>
      </c>
      <c r="H69" s="64" t="s">
        <v>19805</v>
      </c>
      <c r="I69" s="64" t="s">
        <v>19805</v>
      </c>
      <c r="J69" s="64" t="s">
        <v>19805</v>
      </c>
      <c r="K69" s="64" t="s">
        <v>19805</v>
      </c>
      <c r="L69" s="64" t="s">
        <v>19805</v>
      </c>
      <c r="M69" s="64" t="s">
        <v>19805</v>
      </c>
      <c r="N69" s="64" t="s">
        <v>19805</v>
      </c>
      <c r="O69" s="64">
        <v>586082</v>
      </c>
      <c r="P69" s="64">
        <v>512435</v>
      </c>
      <c r="Q69" s="64">
        <v>332817</v>
      </c>
      <c r="R69" s="64" t="s">
        <v>19805</v>
      </c>
      <c r="S69" s="64" t="s">
        <v>19805</v>
      </c>
      <c r="T69" s="64" t="s">
        <v>19805</v>
      </c>
      <c r="U69" s="64" t="s">
        <v>19805</v>
      </c>
      <c r="V69" s="64" t="s">
        <v>19805</v>
      </c>
      <c r="W69" s="64" t="s">
        <v>19805</v>
      </c>
      <c r="X69" s="64" t="s">
        <v>19805</v>
      </c>
      <c r="Y69" s="64" t="s">
        <v>19805</v>
      </c>
      <c r="Z69" s="64" t="s">
        <v>19805</v>
      </c>
      <c r="AA69" s="64" t="s">
        <v>19805</v>
      </c>
      <c r="AB69" s="64" t="s">
        <v>19805</v>
      </c>
    </row>
    <row r="70" spans="1:28">
      <c r="A70" s="15" t="s">
        <v>4554</v>
      </c>
      <c r="B70" s="64" t="s">
        <v>19805</v>
      </c>
      <c r="C70" s="64" t="s">
        <v>19805</v>
      </c>
      <c r="D70" s="64" t="s">
        <v>19805</v>
      </c>
      <c r="E70" s="64" t="s">
        <v>19805</v>
      </c>
      <c r="F70" s="64" t="s">
        <v>19805</v>
      </c>
      <c r="G70" s="64" t="s">
        <v>19805</v>
      </c>
      <c r="H70" s="64" t="s">
        <v>19805</v>
      </c>
      <c r="I70" s="64" t="s">
        <v>19805</v>
      </c>
      <c r="J70" s="64" t="s">
        <v>19805</v>
      </c>
      <c r="K70" s="64" t="s">
        <v>19805</v>
      </c>
      <c r="L70" s="64" t="s">
        <v>19805</v>
      </c>
      <c r="M70" s="64" t="s">
        <v>19805</v>
      </c>
      <c r="N70" s="64" t="s">
        <v>19805</v>
      </c>
      <c r="O70" s="64" t="s">
        <v>19805</v>
      </c>
      <c r="P70" s="64" t="s">
        <v>19805</v>
      </c>
      <c r="Q70" s="64" t="s">
        <v>19805</v>
      </c>
      <c r="R70" s="64" t="s">
        <v>19805</v>
      </c>
      <c r="S70" s="64" t="s">
        <v>19805</v>
      </c>
      <c r="T70" s="64" t="s">
        <v>19805</v>
      </c>
      <c r="U70" s="64">
        <v>272250</v>
      </c>
      <c r="V70" s="64">
        <v>500000</v>
      </c>
      <c r="W70" s="64">
        <v>300000</v>
      </c>
      <c r="X70" s="64">
        <v>150000</v>
      </c>
      <c r="Y70" s="64" t="s">
        <v>19805</v>
      </c>
      <c r="Z70" s="64">
        <v>1283000</v>
      </c>
      <c r="AA70" s="64">
        <v>1333000</v>
      </c>
      <c r="AB70" s="64">
        <v>1700000</v>
      </c>
    </row>
    <row r="71" spans="1:28">
      <c r="A71" s="15" t="s">
        <v>4555</v>
      </c>
      <c r="B71" s="64" t="s">
        <v>19805</v>
      </c>
      <c r="C71" s="64" t="s">
        <v>19805</v>
      </c>
      <c r="D71" s="64" t="s">
        <v>19805</v>
      </c>
      <c r="E71" s="64" t="s">
        <v>19805</v>
      </c>
      <c r="F71" s="64" t="s">
        <v>19805</v>
      </c>
      <c r="G71" s="64" t="s">
        <v>19805</v>
      </c>
      <c r="H71" s="64" t="s">
        <v>19805</v>
      </c>
      <c r="I71" s="64" t="s">
        <v>19805</v>
      </c>
      <c r="J71" s="64" t="s">
        <v>19805</v>
      </c>
      <c r="K71" s="64" t="s">
        <v>19805</v>
      </c>
      <c r="L71" s="64" t="s">
        <v>19805</v>
      </c>
      <c r="M71" s="64" t="s">
        <v>19805</v>
      </c>
      <c r="N71" s="64" t="s">
        <v>19805</v>
      </c>
      <c r="O71" s="64" t="s">
        <v>19805</v>
      </c>
      <c r="P71" s="64" t="s">
        <v>19805</v>
      </c>
      <c r="Q71" s="64" t="s">
        <v>19805</v>
      </c>
      <c r="R71" s="64" t="s">
        <v>19805</v>
      </c>
      <c r="S71" s="64" t="s">
        <v>19805</v>
      </c>
      <c r="T71" s="64" t="s">
        <v>19805</v>
      </c>
      <c r="U71" s="64" t="s">
        <v>19805</v>
      </c>
      <c r="V71" s="64" t="s">
        <v>19805</v>
      </c>
      <c r="W71" s="64">
        <v>200000</v>
      </c>
      <c r="X71" s="64" t="s">
        <v>19805</v>
      </c>
      <c r="Y71" s="64" t="s">
        <v>19805</v>
      </c>
      <c r="Z71" s="64" t="s">
        <v>19805</v>
      </c>
      <c r="AA71" s="64" t="s">
        <v>19805</v>
      </c>
      <c r="AB71" s="64" t="s">
        <v>19805</v>
      </c>
    </row>
    <row r="72" spans="1:28">
      <c r="A72" s="15" t="s">
        <v>4556</v>
      </c>
      <c r="B72" s="64" t="s">
        <v>19805</v>
      </c>
      <c r="C72" s="64" t="s">
        <v>19805</v>
      </c>
      <c r="D72" s="64" t="s">
        <v>19805</v>
      </c>
      <c r="E72" s="64" t="s">
        <v>19805</v>
      </c>
      <c r="F72" s="64" t="s">
        <v>19805</v>
      </c>
      <c r="G72" s="64" t="s">
        <v>19805</v>
      </c>
      <c r="H72" s="64" t="s">
        <v>19805</v>
      </c>
      <c r="I72" s="64" t="s">
        <v>19805</v>
      </c>
      <c r="J72" s="64" t="s">
        <v>19805</v>
      </c>
      <c r="K72" s="64" t="s">
        <v>19805</v>
      </c>
      <c r="L72" s="64" t="s">
        <v>19805</v>
      </c>
      <c r="M72" s="64" t="s">
        <v>19805</v>
      </c>
      <c r="N72" s="64" t="s">
        <v>19805</v>
      </c>
      <c r="O72" s="64" t="s">
        <v>19805</v>
      </c>
      <c r="P72" s="64" t="s">
        <v>19805</v>
      </c>
      <c r="Q72" s="64">
        <v>332817</v>
      </c>
      <c r="R72" s="64" t="s">
        <v>19805</v>
      </c>
      <c r="S72" s="64" t="s">
        <v>19805</v>
      </c>
      <c r="T72" s="64" t="s">
        <v>19805</v>
      </c>
      <c r="U72" s="64" t="s">
        <v>19805</v>
      </c>
      <c r="V72" s="64" t="s">
        <v>19805</v>
      </c>
      <c r="W72" s="64" t="s">
        <v>19805</v>
      </c>
      <c r="X72" s="64" t="s">
        <v>19805</v>
      </c>
      <c r="Y72" s="64" t="s">
        <v>19805</v>
      </c>
      <c r="Z72" s="64" t="s">
        <v>19805</v>
      </c>
      <c r="AA72" s="64" t="s">
        <v>19805</v>
      </c>
      <c r="AB72" s="64" t="s">
        <v>19805</v>
      </c>
    </row>
    <row r="73" spans="1:28">
      <c r="A73" s="15" t="s">
        <v>4557</v>
      </c>
      <c r="B73" s="64" t="s">
        <v>19805</v>
      </c>
      <c r="C73" s="64" t="s">
        <v>19805</v>
      </c>
      <c r="D73" s="64" t="s">
        <v>19805</v>
      </c>
      <c r="E73" s="64" t="s">
        <v>19805</v>
      </c>
      <c r="F73" s="64" t="s">
        <v>19805</v>
      </c>
      <c r="G73" s="64" t="s">
        <v>19805</v>
      </c>
      <c r="H73" s="64" t="s">
        <v>19805</v>
      </c>
      <c r="I73" s="64" t="s">
        <v>19805</v>
      </c>
      <c r="J73" s="64" t="s">
        <v>19805</v>
      </c>
      <c r="K73" s="64" t="s">
        <v>19805</v>
      </c>
      <c r="L73" s="64" t="s">
        <v>19805</v>
      </c>
      <c r="M73" s="64" t="s">
        <v>19805</v>
      </c>
      <c r="N73" s="64" t="s">
        <v>19805</v>
      </c>
      <c r="O73" s="64" t="s">
        <v>19805</v>
      </c>
      <c r="P73" s="64" t="s">
        <v>19805</v>
      </c>
      <c r="Q73" s="64" t="s">
        <v>19805</v>
      </c>
      <c r="R73" s="64" t="s">
        <v>19805</v>
      </c>
      <c r="S73" s="64" t="s">
        <v>19805</v>
      </c>
      <c r="T73" s="64" t="s">
        <v>19805</v>
      </c>
      <c r="U73" s="64" t="s">
        <v>19805</v>
      </c>
      <c r="V73" s="64" t="s">
        <v>19805</v>
      </c>
      <c r="W73" s="64">
        <v>2300000</v>
      </c>
      <c r="X73" s="64">
        <v>2015000</v>
      </c>
      <c r="Y73" s="64">
        <v>1408000</v>
      </c>
      <c r="Z73" s="64">
        <v>1283000</v>
      </c>
      <c r="AA73" s="64">
        <v>1033000</v>
      </c>
      <c r="AB73" s="64">
        <v>870000</v>
      </c>
    </row>
    <row r="74" spans="1:28">
      <c r="A74" s="65" t="s">
        <v>4558</v>
      </c>
      <c r="B74" s="64" t="s">
        <v>19805</v>
      </c>
      <c r="C74" s="64" t="s">
        <v>19805</v>
      </c>
      <c r="D74" s="64" t="s">
        <v>19805</v>
      </c>
      <c r="E74" s="64" t="s">
        <v>19805</v>
      </c>
      <c r="F74" s="64" t="s">
        <v>19805</v>
      </c>
      <c r="G74" s="64" t="s">
        <v>19805</v>
      </c>
      <c r="H74" s="64" t="s">
        <v>19805</v>
      </c>
      <c r="I74" s="64" t="s">
        <v>19805</v>
      </c>
      <c r="J74" s="64" t="s">
        <v>19805</v>
      </c>
      <c r="K74" s="64">
        <v>4516484</v>
      </c>
      <c r="L74" s="64">
        <v>103992</v>
      </c>
      <c r="M74" s="64">
        <v>6300000</v>
      </c>
      <c r="N74" s="64">
        <v>5850000</v>
      </c>
      <c r="O74" s="64">
        <v>5500000</v>
      </c>
      <c r="P74" s="64">
        <v>5350000</v>
      </c>
      <c r="Q74" s="64">
        <v>5350000</v>
      </c>
      <c r="R74" s="64">
        <v>2100000</v>
      </c>
      <c r="S74" s="64">
        <v>1925000</v>
      </c>
      <c r="T74" s="64" t="s">
        <v>15337</v>
      </c>
      <c r="U74" s="64">
        <v>242000</v>
      </c>
      <c r="V74" s="64" t="s">
        <v>19805</v>
      </c>
      <c r="W74" s="64" t="s">
        <v>19805</v>
      </c>
      <c r="X74" s="64" t="s">
        <v>19805</v>
      </c>
      <c r="Y74" s="64" t="s">
        <v>19805</v>
      </c>
      <c r="Z74" s="64" t="s">
        <v>19805</v>
      </c>
      <c r="AA74" s="64" t="s">
        <v>19805</v>
      </c>
      <c r="AB74" s="64" t="s">
        <v>19805</v>
      </c>
    </row>
    <row r="75" spans="1:28">
      <c r="A75" s="15" t="s">
        <v>4559</v>
      </c>
      <c r="B75" s="64" t="s">
        <v>19805</v>
      </c>
      <c r="C75" s="64" t="s">
        <v>19805</v>
      </c>
      <c r="D75" s="64" t="s">
        <v>19805</v>
      </c>
      <c r="E75" s="64" t="s">
        <v>19805</v>
      </c>
      <c r="F75" s="64" t="s">
        <v>19805</v>
      </c>
      <c r="G75" s="64" t="s">
        <v>19805</v>
      </c>
      <c r="H75" s="64" t="s">
        <v>19805</v>
      </c>
      <c r="I75" s="64" t="s">
        <v>19805</v>
      </c>
      <c r="J75" s="64" t="s">
        <v>19805</v>
      </c>
      <c r="K75" s="64" t="s">
        <v>19805</v>
      </c>
      <c r="L75" s="64" t="s">
        <v>19805</v>
      </c>
      <c r="M75" s="64" t="s">
        <v>19805</v>
      </c>
      <c r="N75" s="64">
        <v>932546</v>
      </c>
      <c r="O75" s="64">
        <v>688679</v>
      </c>
      <c r="P75" s="64">
        <v>143277</v>
      </c>
      <c r="Q75" s="64">
        <v>465850</v>
      </c>
      <c r="R75" s="64" t="s">
        <v>19805</v>
      </c>
      <c r="S75" s="64">
        <v>485000</v>
      </c>
      <c r="T75" s="64" t="s">
        <v>19805</v>
      </c>
      <c r="U75" s="64">
        <v>20700</v>
      </c>
      <c r="V75" s="64">
        <v>220000</v>
      </c>
      <c r="W75" s="64" t="s">
        <v>19805</v>
      </c>
      <c r="X75" s="64" t="s">
        <v>19805</v>
      </c>
      <c r="Y75" s="64" t="s">
        <v>19805</v>
      </c>
      <c r="Z75" s="64" t="s">
        <v>19805</v>
      </c>
      <c r="AA75" s="64" t="s">
        <v>19805</v>
      </c>
      <c r="AB75" s="64" t="s">
        <v>19805</v>
      </c>
    </row>
    <row r="76" spans="1:28">
      <c r="A76" s="15" t="s">
        <v>4561</v>
      </c>
      <c r="B76" s="64" t="s">
        <v>19805</v>
      </c>
      <c r="C76" s="64">
        <v>1499187</v>
      </c>
      <c r="D76" s="64">
        <v>477150</v>
      </c>
      <c r="E76" s="64">
        <v>21679893</v>
      </c>
      <c r="F76" s="64">
        <v>19948799</v>
      </c>
      <c r="G76" s="64">
        <v>18217705</v>
      </c>
      <c r="H76" s="64">
        <v>16486611</v>
      </c>
      <c r="I76" s="64">
        <v>16378325</v>
      </c>
      <c r="J76" s="64">
        <v>15070550</v>
      </c>
      <c r="K76" s="64">
        <v>13762775</v>
      </c>
      <c r="L76" s="64">
        <v>12455000</v>
      </c>
      <c r="M76" s="64">
        <v>2589023</v>
      </c>
      <c r="N76" s="64">
        <v>2032200</v>
      </c>
      <c r="O76" s="64">
        <v>1899720</v>
      </c>
      <c r="P76" s="64">
        <v>1767120</v>
      </c>
      <c r="Q76" s="64" t="s">
        <v>19805</v>
      </c>
      <c r="R76" s="64" t="s">
        <v>19805</v>
      </c>
      <c r="S76" s="64" t="s">
        <v>19805</v>
      </c>
      <c r="T76" s="64" t="s">
        <v>19805</v>
      </c>
      <c r="U76" s="64" t="s">
        <v>19805</v>
      </c>
      <c r="V76" s="64" t="s">
        <v>19805</v>
      </c>
      <c r="W76" s="64" t="s">
        <v>19805</v>
      </c>
      <c r="X76" s="64" t="s">
        <v>19805</v>
      </c>
      <c r="Y76" s="64" t="s">
        <v>19805</v>
      </c>
      <c r="Z76" s="64" t="s">
        <v>19805</v>
      </c>
      <c r="AA76" s="64" t="s">
        <v>19805</v>
      </c>
      <c r="AB76" s="64" t="s">
        <v>19805</v>
      </c>
    </row>
    <row r="77" spans="1:28">
      <c r="A77" s="15" t="s">
        <v>150</v>
      </c>
      <c r="B77" s="64">
        <v>12000000</v>
      </c>
      <c r="C77" s="64">
        <v>12000000</v>
      </c>
      <c r="D77" s="64">
        <v>7000000</v>
      </c>
      <c r="E77" s="64">
        <v>6500000</v>
      </c>
      <c r="F77" s="64">
        <v>6000000</v>
      </c>
      <c r="G77" s="64">
        <v>5500000</v>
      </c>
      <c r="H77" s="64">
        <v>5000000</v>
      </c>
      <c r="I77" s="64">
        <v>3666666</v>
      </c>
      <c r="J77" s="64">
        <v>3666667</v>
      </c>
      <c r="K77" s="64">
        <v>3666666</v>
      </c>
      <c r="L77" s="64">
        <v>664209</v>
      </c>
      <c r="M77" s="64">
        <v>398762</v>
      </c>
      <c r="N77" s="64" t="s">
        <v>19805</v>
      </c>
      <c r="O77" s="64" t="s">
        <v>19805</v>
      </c>
      <c r="P77" s="64" t="s">
        <v>19805</v>
      </c>
      <c r="Q77" s="64" t="s">
        <v>19805</v>
      </c>
      <c r="R77" s="64" t="s">
        <v>19805</v>
      </c>
      <c r="S77" s="64" t="s">
        <v>19805</v>
      </c>
      <c r="T77" s="64" t="s">
        <v>19805</v>
      </c>
      <c r="U77" s="64" t="s">
        <v>19805</v>
      </c>
      <c r="V77" s="64" t="s">
        <v>19805</v>
      </c>
      <c r="W77" s="64" t="s">
        <v>19805</v>
      </c>
      <c r="X77" s="64" t="s">
        <v>19805</v>
      </c>
      <c r="Y77" s="64" t="s">
        <v>19805</v>
      </c>
      <c r="Z77" s="64" t="s">
        <v>19805</v>
      </c>
      <c r="AA77" s="64" t="s">
        <v>19805</v>
      </c>
      <c r="AB77" s="64" t="s">
        <v>19805</v>
      </c>
    </row>
    <row r="78" spans="1:28">
      <c r="A78" s="15" t="s">
        <v>600</v>
      </c>
      <c r="B78" s="64">
        <v>1551659</v>
      </c>
      <c r="C78" s="64">
        <v>443546</v>
      </c>
      <c r="D78" s="64">
        <v>9800000</v>
      </c>
      <c r="E78" s="64">
        <v>9036364</v>
      </c>
      <c r="F78" s="64">
        <v>8368182</v>
      </c>
      <c r="G78" s="64">
        <v>7700000</v>
      </c>
      <c r="H78" s="64">
        <v>7281818</v>
      </c>
      <c r="I78" s="64">
        <v>6300000</v>
      </c>
      <c r="J78" s="64">
        <v>5784480</v>
      </c>
      <c r="K78" s="64">
        <v>5356000</v>
      </c>
      <c r="L78" s="64">
        <v>945600</v>
      </c>
      <c r="M78" s="64">
        <v>866800</v>
      </c>
      <c r="N78" s="64">
        <v>788000</v>
      </c>
      <c r="O78" s="64" t="s">
        <v>19805</v>
      </c>
      <c r="P78" s="64" t="s">
        <v>19805</v>
      </c>
      <c r="Q78" s="64" t="s">
        <v>19805</v>
      </c>
      <c r="R78" s="64" t="s">
        <v>19805</v>
      </c>
      <c r="S78" s="64" t="s">
        <v>19805</v>
      </c>
      <c r="T78" s="64" t="s">
        <v>19805</v>
      </c>
      <c r="U78" s="64" t="s">
        <v>19805</v>
      </c>
      <c r="V78" s="64" t="s">
        <v>19805</v>
      </c>
      <c r="W78" s="64" t="s">
        <v>19805</v>
      </c>
      <c r="X78" s="64" t="s">
        <v>19805</v>
      </c>
      <c r="Y78" s="64" t="s">
        <v>19805</v>
      </c>
      <c r="Z78" s="64" t="s">
        <v>19805</v>
      </c>
      <c r="AA78" s="64" t="s">
        <v>19805</v>
      </c>
      <c r="AB78" s="64" t="s">
        <v>19805</v>
      </c>
    </row>
    <row r="79" spans="1:28">
      <c r="A79" s="15" t="s">
        <v>4563</v>
      </c>
      <c r="B79" s="64" t="s">
        <v>19805</v>
      </c>
      <c r="C79" s="64" t="s">
        <v>19805</v>
      </c>
      <c r="D79" s="64" t="s">
        <v>19805</v>
      </c>
      <c r="E79" s="64" t="s">
        <v>19805</v>
      </c>
      <c r="F79" s="64" t="s">
        <v>19805</v>
      </c>
      <c r="G79" s="64" t="s">
        <v>19805</v>
      </c>
      <c r="H79" s="64" t="s">
        <v>19805</v>
      </c>
      <c r="I79" s="64" t="s">
        <v>19805</v>
      </c>
      <c r="J79" s="64" t="s">
        <v>19805</v>
      </c>
      <c r="K79" s="64" t="s">
        <v>19805</v>
      </c>
      <c r="L79" s="64" t="s">
        <v>19805</v>
      </c>
      <c r="M79" s="64" t="s">
        <v>19805</v>
      </c>
      <c r="N79" s="64" t="s">
        <v>19805</v>
      </c>
      <c r="O79" s="64" t="s">
        <v>19805</v>
      </c>
      <c r="P79" s="64" t="s">
        <v>19805</v>
      </c>
      <c r="Q79" s="64" t="s">
        <v>19805</v>
      </c>
      <c r="R79" s="64">
        <v>498500</v>
      </c>
      <c r="S79" s="64">
        <v>385000</v>
      </c>
      <c r="T79" s="64">
        <v>287500</v>
      </c>
      <c r="U79" s="64" t="s">
        <v>19805</v>
      </c>
      <c r="V79" s="64" t="s">
        <v>19805</v>
      </c>
      <c r="W79" s="64" t="s">
        <v>19805</v>
      </c>
      <c r="X79" s="64" t="s">
        <v>19805</v>
      </c>
      <c r="Y79" s="64" t="s">
        <v>19805</v>
      </c>
      <c r="Z79" s="64" t="s">
        <v>19805</v>
      </c>
      <c r="AA79" s="64" t="s">
        <v>19805</v>
      </c>
      <c r="AB79" s="64" t="s">
        <v>19805</v>
      </c>
    </row>
    <row r="80" spans="1:28">
      <c r="A80" s="15" t="s">
        <v>2579</v>
      </c>
      <c r="B80" s="64" t="s">
        <v>19805</v>
      </c>
      <c r="C80" s="64" t="s">
        <v>19805</v>
      </c>
      <c r="D80" s="64">
        <v>8471339</v>
      </c>
      <c r="E80" s="64">
        <v>1375604</v>
      </c>
      <c r="F80" s="64">
        <v>1146337</v>
      </c>
      <c r="G80" s="64">
        <v>6442083</v>
      </c>
      <c r="H80" s="64">
        <v>5900000</v>
      </c>
      <c r="I80" s="64">
        <v>3000000</v>
      </c>
      <c r="J80" s="64">
        <v>2739669</v>
      </c>
      <c r="K80" s="64">
        <v>2470000</v>
      </c>
      <c r="L80" s="64">
        <v>664209</v>
      </c>
      <c r="M80" s="64">
        <v>398762</v>
      </c>
      <c r="N80" s="64" t="s">
        <v>19805</v>
      </c>
      <c r="O80" s="64" t="s">
        <v>19805</v>
      </c>
      <c r="P80" s="64" t="s">
        <v>19805</v>
      </c>
      <c r="Q80" s="64" t="s">
        <v>19805</v>
      </c>
      <c r="R80" s="64" t="s">
        <v>19805</v>
      </c>
      <c r="S80" s="64" t="s">
        <v>19805</v>
      </c>
      <c r="T80" s="64" t="s">
        <v>19805</v>
      </c>
      <c r="U80" s="64" t="s">
        <v>19805</v>
      </c>
      <c r="V80" s="64" t="s">
        <v>19805</v>
      </c>
      <c r="W80" s="64" t="s">
        <v>19805</v>
      </c>
      <c r="X80" s="64" t="s">
        <v>19805</v>
      </c>
      <c r="Y80" s="64" t="s">
        <v>19805</v>
      </c>
      <c r="Z80" s="64" t="s">
        <v>19805</v>
      </c>
      <c r="AA80" s="64" t="s">
        <v>19805</v>
      </c>
      <c r="AB80" s="64" t="s">
        <v>19805</v>
      </c>
    </row>
    <row r="81" spans="1:28">
      <c r="A81" s="15" t="s">
        <v>4564</v>
      </c>
      <c r="B81" s="64" t="s">
        <v>19805</v>
      </c>
      <c r="C81" s="64" t="s">
        <v>19805</v>
      </c>
      <c r="D81" s="64" t="s">
        <v>19805</v>
      </c>
      <c r="E81" s="64" t="s">
        <v>19805</v>
      </c>
      <c r="F81" s="64" t="s">
        <v>19805</v>
      </c>
      <c r="G81" s="64" t="s">
        <v>19805</v>
      </c>
      <c r="H81" s="64" t="s">
        <v>19805</v>
      </c>
      <c r="I81" s="64" t="s">
        <v>19805</v>
      </c>
      <c r="J81" s="64" t="s">
        <v>19805</v>
      </c>
      <c r="K81" s="64" t="s">
        <v>19805</v>
      </c>
      <c r="L81" s="64">
        <v>744551</v>
      </c>
      <c r="M81" s="64" t="s">
        <v>19805</v>
      </c>
      <c r="N81" s="64">
        <v>385277</v>
      </c>
      <c r="O81" s="64" t="s">
        <v>19805</v>
      </c>
      <c r="P81" s="64" t="s">
        <v>19805</v>
      </c>
      <c r="Q81" s="64" t="s">
        <v>19805</v>
      </c>
      <c r="R81" s="64" t="s">
        <v>19805</v>
      </c>
      <c r="S81" s="64" t="s">
        <v>19805</v>
      </c>
      <c r="T81" s="64" t="s">
        <v>19805</v>
      </c>
      <c r="U81" s="64" t="s">
        <v>19805</v>
      </c>
      <c r="V81" s="64" t="s">
        <v>19805</v>
      </c>
      <c r="W81" s="64" t="s">
        <v>19805</v>
      </c>
      <c r="X81" s="64" t="s">
        <v>19805</v>
      </c>
      <c r="Y81" s="64" t="s">
        <v>19805</v>
      </c>
      <c r="Z81" s="64" t="s">
        <v>19805</v>
      </c>
      <c r="AA81" s="64" t="s">
        <v>19805</v>
      </c>
      <c r="AB81" s="64" t="s">
        <v>19805</v>
      </c>
    </row>
    <row r="82" spans="1:28">
      <c r="A82" s="15" t="s">
        <v>4565</v>
      </c>
      <c r="B82" s="64" t="s">
        <v>19805</v>
      </c>
      <c r="C82" s="64" t="s">
        <v>19805</v>
      </c>
      <c r="D82" s="64" t="s">
        <v>19805</v>
      </c>
      <c r="E82" s="64" t="s">
        <v>19805</v>
      </c>
      <c r="F82" s="64" t="s">
        <v>19805</v>
      </c>
      <c r="G82" s="64" t="s">
        <v>19805</v>
      </c>
      <c r="H82" s="64" t="s">
        <v>19805</v>
      </c>
      <c r="I82" s="64" t="s">
        <v>19805</v>
      </c>
      <c r="J82" s="64">
        <v>107908</v>
      </c>
      <c r="K82" s="64">
        <v>711517</v>
      </c>
      <c r="L82" s="64">
        <v>241591</v>
      </c>
      <c r="M82" s="64" t="s">
        <v>19805</v>
      </c>
      <c r="N82" s="64" t="s">
        <v>19805</v>
      </c>
      <c r="O82" s="64" t="s">
        <v>19805</v>
      </c>
      <c r="P82" s="64" t="s">
        <v>19805</v>
      </c>
      <c r="Q82" s="64" t="s">
        <v>19805</v>
      </c>
      <c r="R82" s="64" t="s">
        <v>19805</v>
      </c>
      <c r="S82" s="64" t="s">
        <v>19805</v>
      </c>
      <c r="T82" s="64" t="s">
        <v>19805</v>
      </c>
      <c r="U82" s="64" t="s">
        <v>19805</v>
      </c>
      <c r="V82" s="64" t="s">
        <v>19805</v>
      </c>
      <c r="W82" s="64" t="s">
        <v>19805</v>
      </c>
      <c r="X82" s="64" t="s">
        <v>19805</v>
      </c>
      <c r="Y82" s="64" t="s">
        <v>19805</v>
      </c>
      <c r="Z82" s="64" t="s">
        <v>19805</v>
      </c>
      <c r="AA82" s="64" t="s">
        <v>19805</v>
      </c>
      <c r="AB82" s="64" t="s">
        <v>19805</v>
      </c>
    </row>
    <row r="83" spans="1:28">
      <c r="A83" s="15" t="s">
        <v>1634</v>
      </c>
      <c r="B83" s="64" t="s">
        <v>19805</v>
      </c>
      <c r="C83" s="64" t="s">
        <v>19805</v>
      </c>
      <c r="D83" s="64">
        <v>59687</v>
      </c>
      <c r="E83" s="64" t="s">
        <v>19805</v>
      </c>
      <c r="F83" s="64" t="s">
        <v>19805</v>
      </c>
      <c r="G83" s="64" t="s">
        <v>19805</v>
      </c>
      <c r="H83" s="64" t="s">
        <v>19805</v>
      </c>
      <c r="I83" s="64" t="s">
        <v>19805</v>
      </c>
      <c r="J83" s="64" t="s">
        <v>19805</v>
      </c>
      <c r="K83" s="64" t="s">
        <v>19805</v>
      </c>
      <c r="L83" s="64" t="s">
        <v>19805</v>
      </c>
      <c r="M83" s="64" t="s">
        <v>19805</v>
      </c>
      <c r="N83" s="64" t="s">
        <v>19805</v>
      </c>
      <c r="O83" s="64" t="s">
        <v>19805</v>
      </c>
      <c r="P83" s="64" t="s">
        <v>19805</v>
      </c>
      <c r="Q83" s="64" t="s">
        <v>19805</v>
      </c>
      <c r="R83" s="64" t="s">
        <v>19805</v>
      </c>
      <c r="S83" s="64" t="s">
        <v>19805</v>
      </c>
      <c r="T83" s="64" t="s">
        <v>19805</v>
      </c>
      <c r="U83" s="64" t="s">
        <v>19805</v>
      </c>
      <c r="V83" s="64" t="s">
        <v>19805</v>
      </c>
      <c r="W83" s="64" t="s">
        <v>19805</v>
      </c>
      <c r="X83" s="64" t="s">
        <v>19805</v>
      </c>
      <c r="Y83" s="64" t="s">
        <v>19805</v>
      </c>
      <c r="Z83" s="64" t="s">
        <v>19805</v>
      </c>
      <c r="AA83" s="64" t="s">
        <v>19805</v>
      </c>
      <c r="AB83" s="64" t="s">
        <v>19805</v>
      </c>
    </row>
    <row r="84" spans="1:28">
      <c r="A84" s="15" t="s">
        <v>516</v>
      </c>
      <c r="B84" s="64">
        <v>22116750</v>
      </c>
      <c r="C84" s="64">
        <v>3272091</v>
      </c>
      <c r="D84" s="64">
        <v>2568360</v>
      </c>
      <c r="E84" s="64">
        <v>2462400</v>
      </c>
      <c r="F84" s="64">
        <v>2356320</v>
      </c>
      <c r="G84" s="64" t="s">
        <v>19805</v>
      </c>
      <c r="H84" s="64" t="s">
        <v>19805</v>
      </c>
      <c r="I84" s="64" t="s">
        <v>19805</v>
      </c>
      <c r="J84" s="64" t="s">
        <v>19805</v>
      </c>
      <c r="K84" s="64" t="s">
        <v>19805</v>
      </c>
      <c r="L84" s="64" t="s">
        <v>19805</v>
      </c>
      <c r="M84" s="64" t="s">
        <v>19805</v>
      </c>
      <c r="N84" s="64" t="s">
        <v>19805</v>
      </c>
      <c r="O84" s="64" t="s">
        <v>19805</v>
      </c>
      <c r="P84" s="64" t="s">
        <v>19805</v>
      </c>
      <c r="Q84" s="64" t="s">
        <v>19805</v>
      </c>
      <c r="R84" s="64" t="s">
        <v>19805</v>
      </c>
      <c r="S84" s="64" t="s">
        <v>19805</v>
      </c>
      <c r="T84" s="64" t="s">
        <v>19805</v>
      </c>
      <c r="U84" s="64" t="s">
        <v>19805</v>
      </c>
      <c r="V84" s="64" t="s">
        <v>19805</v>
      </c>
      <c r="W84" s="64" t="s">
        <v>19805</v>
      </c>
      <c r="X84" s="64" t="s">
        <v>19805</v>
      </c>
      <c r="Y84" s="64" t="s">
        <v>19805</v>
      </c>
      <c r="Z84" s="64" t="s">
        <v>19805</v>
      </c>
      <c r="AA84" s="64" t="s">
        <v>19805</v>
      </c>
      <c r="AB84" s="64" t="s">
        <v>19805</v>
      </c>
    </row>
    <row r="85" spans="1:28">
      <c r="A85" s="15" t="s">
        <v>4566</v>
      </c>
      <c r="B85" s="64" t="s">
        <v>19805</v>
      </c>
      <c r="C85" s="64" t="s">
        <v>19805</v>
      </c>
      <c r="D85" s="64" t="s">
        <v>19805</v>
      </c>
      <c r="E85" s="64" t="s">
        <v>19805</v>
      </c>
      <c r="F85" s="64" t="s">
        <v>19805</v>
      </c>
      <c r="G85" s="64">
        <v>61433</v>
      </c>
      <c r="H85" s="64" t="s">
        <v>19805</v>
      </c>
      <c r="I85" s="64" t="s">
        <v>19805</v>
      </c>
      <c r="J85" s="64" t="s">
        <v>19805</v>
      </c>
      <c r="K85" s="64" t="s">
        <v>19805</v>
      </c>
      <c r="L85" s="64" t="s">
        <v>19805</v>
      </c>
      <c r="M85" s="64">
        <v>641748</v>
      </c>
      <c r="N85" s="64">
        <v>385277</v>
      </c>
      <c r="O85" s="64" t="s">
        <v>19805</v>
      </c>
      <c r="P85" s="64" t="s">
        <v>19805</v>
      </c>
      <c r="Q85" s="64" t="s">
        <v>19805</v>
      </c>
      <c r="R85" s="64" t="s">
        <v>19805</v>
      </c>
      <c r="S85" s="64" t="s">
        <v>19805</v>
      </c>
      <c r="T85" s="64" t="s">
        <v>19805</v>
      </c>
      <c r="U85" s="64" t="s">
        <v>19805</v>
      </c>
      <c r="V85" s="64" t="s">
        <v>19805</v>
      </c>
      <c r="W85" s="64" t="s">
        <v>19805</v>
      </c>
      <c r="X85" s="64" t="s">
        <v>19805</v>
      </c>
      <c r="Y85" s="64" t="s">
        <v>19805</v>
      </c>
      <c r="Z85" s="64" t="s">
        <v>19805</v>
      </c>
      <c r="AA85" s="64" t="s">
        <v>19805</v>
      </c>
      <c r="AB85" s="64" t="s">
        <v>19805</v>
      </c>
    </row>
    <row r="86" spans="1:28">
      <c r="A86" s="15" t="s">
        <v>567</v>
      </c>
      <c r="B86" s="64">
        <v>11131368</v>
      </c>
      <c r="C86" s="64">
        <v>11710456</v>
      </c>
      <c r="D86" s="64">
        <v>12289544</v>
      </c>
      <c r="E86" s="64">
        <v>12868632</v>
      </c>
      <c r="F86" s="64">
        <v>14968250</v>
      </c>
      <c r="G86" s="64">
        <v>13531750</v>
      </c>
      <c r="H86" s="64">
        <v>12345250</v>
      </c>
      <c r="I86" s="64">
        <v>12200000</v>
      </c>
      <c r="J86" s="64">
        <v>11300000</v>
      </c>
      <c r="K86" s="64">
        <v>2804889</v>
      </c>
      <c r="L86" s="64">
        <v>2201640</v>
      </c>
      <c r="M86" s="64">
        <v>2058000</v>
      </c>
      <c r="N86" s="64">
        <v>1914480</v>
      </c>
      <c r="O86" s="64" t="s">
        <v>19805</v>
      </c>
      <c r="P86" s="64" t="s">
        <v>19805</v>
      </c>
      <c r="Q86" s="64" t="s">
        <v>19805</v>
      </c>
      <c r="R86" s="64" t="s">
        <v>19805</v>
      </c>
      <c r="S86" s="64" t="s">
        <v>19805</v>
      </c>
      <c r="T86" s="64" t="s">
        <v>19805</v>
      </c>
      <c r="U86" s="64" t="s">
        <v>19805</v>
      </c>
      <c r="V86" s="64" t="s">
        <v>19805</v>
      </c>
      <c r="W86" s="64" t="s">
        <v>19805</v>
      </c>
      <c r="X86" s="64" t="s">
        <v>19805</v>
      </c>
      <c r="Y86" s="64" t="s">
        <v>19805</v>
      </c>
      <c r="Z86" s="64" t="s">
        <v>19805</v>
      </c>
      <c r="AA86" s="64" t="s">
        <v>19805</v>
      </c>
      <c r="AB86" s="64" t="s">
        <v>19805</v>
      </c>
    </row>
    <row r="87" spans="1:28">
      <c r="A87" s="15" t="s">
        <v>970</v>
      </c>
      <c r="B87" s="64" t="s">
        <v>19805</v>
      </c>
      <c r="C87" s="64">
        <v>1499187</v>
      </c>
      <c r="D87" s="64">
        <v>4650000</v>
      </c>
      <c r="E87" s="64">
        <v>5000000</v>
      </c>
      <c r="F87" s="64">
        <v>5000000</v>
      </c>
      <c r="G87" s="64">
        <v>7807728</v>
      </c>
      <c r="H87" s="64">
        <v>7269264</v>
      </c>
      <c r="I87" s="64">
        <v>6730800</v>
      </c>
      <c r="J87" s="64">
        <v>10333334</v>
      </c>
      <c r="K87" s="64">
        <v>9366666</v>
      </c>
      <c r="L87" s="64">
        <v>8733333</v>
      </c>
      <c r="M87" s="64">
        <v>8100000</v>
      </c>
      <c r="N87" s="64">
        <v>7366667</v>
      </c>
      <c r="O87" s="64">
        <v>8000000</v>
      </c>
      <c r="P87" s="64">
        <v>2460709</v>
      </c>
      <c r="Q87" s="64">
        <v>1934520</v>
      </c>
      <c r="R87" s="64">
        <v>1808400</v>
      </c>
      <c r="S87" s="64">
        <v>1682280</v>
      </c>
      <c r="T87" s="64" t="s">
        <v>19805</v>
      </c>
      <c r="U87" s="64" t="s">
        <v>19805</v>
      </c>
      <c r="V87" s="64" t="s">
        <v>19805</v>
      </c>
      <c r="W87" s="64" t="s">
        <v>19805</v>
      </c>
      <c r="X87" s="64" t="s">
        <v>19805</v>
      </c>
      <c r="Y87" s="64" t="s">
        <v>19805</v>
      </c>
      <c r="Z87" s="64" t="s">
        <v>19805</v>
      </c>
      <c r="AA87" s="64" t="s">
        <v>19805</v>
      </c>
      <c r="AB87" s="64" t="s">
        <v>19805</v>
      </c>
    </row>
    <row r="88" spans="1:28">
      <c r="A88" s="15" t="s">
        <v>4568</v>
      </c>
      <c r="B88" s="64" t="s">
        <v>19805</v>
      </c>
      <c r="C88" s="64" t="s">
        <v>19805</v>
      </c>
      <c r="D88" s="64" t="s">
        <v>19805</v>
      </c>
      <c r="E88" s="64" t="s">
        <v>19805</v>
      </c>
      <c r="F88" s="64" t="s">
        <v>19805</v>
      </c>
      <c r="G88" s="64" t="s">
        <v>19805</v>
      </c>
      <c r="H88" s="64" t="s">
        <v>19805</v>
      </c>
      <c r="I88" s="64" t="s">
        <v>19805</v>
      </c>
      <c r="J88" s="64" t="s">
        <v>19805</v>
      </c>
      <c r="K88" s="64">
        <v>687456</v>
      </c>
      <c r="L88" s="64">
        <v>676800</v>
      </c>
      <c r="M88" s="64">
        <v>398762</v>
      </c>
      <c r="N88" s="64" t="s">
        <v>19805</v>
      </c>
      <c r="O88" s="64" t="s">
        <v>19805</v>
      </c>
      <c r="P88" s="64" t="s">
        <v>19805</v>
      </c>
      <c r="Q88" s="64" t="s">
        <v>19805</v>
      </c>
      <c r="R88" s="64" t="s">
        <v>19805</v>
      </c>
      <c r="S88" s="64" t="s">
        <v>19805</v>
      </c>
      <c r="T88" s="64" t="s">
        <v>19805</v>
      </c>
      <c r="U88" s="64" t="s">
        <v>19805</v>
      </c>
      <c r="V88" s="64" t="s">
        <v>19805</v>
      </c>
      <c r="W88" s="64" t="s">
        <v>19805</v>
      </c>
      <c r="X88" s="64" t="s">
        <v>19805</v>
      </c>
      <c r="Y88" s="64" t="s">
        <v>19805</v>
      </c>
      <c r="Z88" s="64" t="s">
        <v>19805</v>
      </c>
      <c r="AA88" s="64" t="s">
        <v>19805</v>
      </c>
      <c r="AB88" s="64" t="s">
        <v>19805</v>
      </c>
    </row>
    <row r="89" spans="1:28">
      <c r="A89" s="15" t="s">
        <v>1125</v>
      </c>
      <c r="B89" s="64">
        <v>2183072</v>
      </c>
      <c r="C89" s="64">
        <v>1210800</v>
      </c>
      <c r="D89" s="64">
        <v>1160880</v>
      </c>
      <c r="E89" s="64">
        <v>1110840</v>
      </c>
      <c r="F89" s="64" t="s">
        <v>19805</v>
      </c>
      <c r="G89" s="64" t="s">
        <v>19805</v>
      </c>
      <c r="H89" s="64" t="s">
        <v>19805</v>
      </c>
      <c r="I89" s="64" t="s">
        <v>19805</v>
      </c>
      <c r="J89" s="64" t="s">
        <v>19805</v>
      </c>
      <c r="K89" s="64" t="s">
        <v>19805</v>
      </c>
      <c r="L89" s="64" t="s">
        <v>19805</v>
      </c>
      <c r="M89" s="64" t="s">
        <v>19805</v>
      </c>
      <c r="N89" s="64" t="s">
        <v>19805</v>
      </c>
      <c r="O89" s="64" t="s">
        <v>19805</v>
      </c>
      <c r="P89" s="64" t="s">
        <v>19805</v>
      </c>
      <c r="Q89" s="64" t="s">
        <v>19805</v>
      </c>
      <c r="R89" s="64" t="s">
        <v>19805</v>
      </c>
      <c r="S89" s="64" t="s">
        <v>19805</v>
      </c>
      <c r="T89" s="64" t="s">
        <v>19805</v>
      </c>
      <c r="U89" s="64" t="s">
        <v>19805</v>
      </c>
      <c r="V89" s="64" t="s">
        <v>19805</v>
      </c>
      <c r="W89" s="64" t="s">
        <v>19805</v>
      </c>
      <c r="X89" s="64" t="s">
        <v>19805</v>
      </c>
      <c r="Y89" s="64" t="s">
        <v>19805</v>
      </c>
      <c r="Z89" s="64" t="s">
        <v>19805</v>
      </c>
      <c r="AA89" s="64" t="s">
        <v>19805</v>
      </c>
      <c r="AB89" s="64" t="s">
        <v>19805</v>
      </c>
    </row>
    <row r="90" spans="1:28">
      <c r="A90" s="15" t="s">
        <v>4570</v>
      </c>
      <c r="B90" s="64" t="s">
        <v>19805</v>
      </c>
      <c r="C90" s="64" t="s">
        <v>19805</v>
      </c>
      <c r="D90" s="64" t="s">
        <v>19805</v>
      </c>
      <c r="E90" s="64" t="s">
        <v>19805</v>
      </c>
      <c r="F90" s="64" t="s">
        <v>19805</v>
      </c>
      <c r="G90" s="64" t="s">
        <v>19805</v>
      </c>
      <c r="H90" s="64" t="s">
        <v>19805</v>
      </c>
      <c r="I90" s="64" t="s">
        <v>19805</v>
      </c>
      <c r="J90" s="64" t="s">
        <v>19805</v>
      </c>
      <c r="K90" s="64" t="s">
        <v>19805</v>
      </c>
      <c r="L90" s="64" t="s">
        <v>19805</v>
      </c>
      <c r="M90" s="64" t="s">
        <v>19805</v>
      </c>
      <c r="N90" s="64" t="s">
        <v>19805</v>
      </c>
      <c r="O90" s="64" t="s">
        <v>19805</v>
      </c>
      <c r="P90" s="64" t="s">
        <v>19805</v>
      </c>
      <c r="Q90" s="64" t="s">
        <v>19805</v>
      </c>
      <c r="R90" s="64" t="s">
        <v>19805</v>
      </c>
      <c r="S90" s="64" t="s">
        <v>19805</v>
      </c>
      <c r="T90" s="64" t="s">
        <v>19805</v>
      </c>
      <c r="U90" s="64" t="s">
        <v>19805</v>
      </c>
      <c r="V90" s="64" t="s">
        <v>19805</v>
      </c>
      <c r="W90" s="64" t="s">
        <v>19805</v>
      </c>
      <c r="X90" s="64" t="s">
        <v>19805</v>
      </c>
      <c r="Y90" s="64">
        <v>250000</v>
      </c>
      <c r="Z90" s="64" t="s">
        <v>19805</v>
      </c>
      <c r="AA90" s="64" t="s">
        <v>19805</v>
      </c>
      <c r="AB90" s="64" t="s">
        <v>19805</v>
      </c>
    </row>
    <row r="91" spans="1:28">
      <c r="A91" s="15" t="s">
        <v>4571</v>
      </c>
      <c r="B91" s="64" t="s">
        <v>19805</v>
      </c>
      <c r="C91" s="64" t="s">
        <v>19805</v>
      </c>
      <c r="D91" s="64" t="s">
        <v>19805</v>
      </c>
      <c r="E91" s="64" t="s">
        <v>19805</v>
      </c>
      <c r="F91" s="64" t="s">
        <v>19805</v>
      </c>
      <c r="G91" s="64" t="s">
        <v>19805</v>
      </c>
      <c r="H91" s="64" t="s">
        <v>19805</v>
      </c>
      <c r="I91" s="64" t="s">
        <v>19805</v>
      </c>
      <c r="J91" s="64" t="s">
        <v>19805</v>
      </c>
      <c r="K91" s="64" t="s">
        <v>19805</v>
      </c>
      <c r="L91" s="64" t="s">
        <v>19805</v>
      </c>
      <c r="M91" s="64" t="s">
        <v>19805</v>
      </c>
      <c r="N91" s="64" t="s">
        <v>19805</v>
      </c>
      <c r="O91" s="64" t="s">
        <v>19805</v>
      </c>
      <c r="P91" s="64" t="s">
        <v>19805</v>
      </c>
      <c r="Q91" s="64" t="s">
        <v>19805</v>
      </c>
      <c r="R91" s="64" t="s">
        <v>19805</v>
      </c>
      <c r="S91" s="64" t="s">
        <v>19805</v>
      </c>
      <c r="T91" s="64" t="s">
        <v>19805</v>
      </c>
      <c r="U91" s="64" t="s">
        <v>19805</v>
      </c>
      <c r="V91" s="64" t="s">
        <v>19805</v>
      </c>
      <c r="W91" s="64" t="s">
        <v>19805</v>
      </c>
      <c r="X91" s="64" t="s">
        <v>19805</v>
      </c>
      <c r="Y91" s="64" t="s">
        <v>19805</v>
      </c>
      <c r="Z91" s="64">
        <v>140000</v>
      </c>
      <c r="AA91" s="64">
        <v>130000</v>
      </c>
      <c r="AB91" s="64">
        <v>110000</v>
      </c>
    </row>
    <row r="92" spans="1:28">
      <c r="A92" s="15" t="s">
        <v>235</v>
      </c>
      <c r="B92" s="64">
        <v>323599</v>
      </c>
      <c r="C92" s="64">
        <v>1362897</v>
      </c>
      <c r="D92" s="64">
        <v>11500000</v>
      </c>
      <c r="E92" s="64">
        <v>11862500</v>
      </c>
      <c r="F92" s="64">
        <v>10000000</v>
      </c>
      <c r="G92" s="64">
        <v>9250000</v>
      </c>
      <c r="H92" s="64">
        <v>8500000</v>
      </c>
      <c r="I92" s="64">
        <v>6527491</v>
      </c>
      <c r="J92" s="64">
        <v>5176440</v>
      </c>
      <c r="K92" s="64">
        <v>4838880</v>
      </c>
      <c r="L92" s="64">
        <v>4501200</v>
      </c>
      <c r="M92" s="64" t="s">
        <v>19805</v>
      </c>
      <c r="N92" s="64" t="s">
        <v>19805</v>
      </c>
      <c r="O92" s="64" t="s">
        <v>19805</v>
      </c>
      <c r="P92" s="64" t="s">
        <v>19805</v>
      </c>
      <c r="Q92" s="64" t="s">
        <v>19805</v>
      </c>
      <c r="R92" s="64" t="s">
        <v>19805</v>
      </c>
      <c r="S92" s="64" t="s">
        <v>19805</v>
      </c>
      <c r="T92" s="64" t="s">
        <v>19805</v>
      </c>
      <c r="U92" s="64" t="s">
        <v>19805</v>
      </c>
      <c r="V92" s="64" t="s">
        <v>19805</v>
      </c>
      <c r="W92" s="64" t="s">
        <v>19805</v>
      </c>
      <c r="X92" s="64" t="s">
        <v>19805</v>
      </c>
      <c r="Y92" s="64" t="s">
        <v>19805</v>
      </c>
      <c r="Z92" s="64" t="s">
        <v>19805</v>
      </c>
      <c r="AA92" s="64" t="s">
        <v>19805</v>
      </c>
      <c r="AB92" s="64" t="s">
        <v>19805</v>
      </c>
    </row>
    <row r="93" spans="1:28">
      <c r="A93" s="15" t="s">
        <v>4572</v>
      </c>
      <c r="B93" s="64" t="s">
        <v>19805</v>
      </c>
      <c r="C93" s="64" t="s">
        <v>19805</v>
      </c>
      <c r="D93" s="64" t="s">
        <v>19805</v>
      </c>
      <c r="E93" s="64" t="s">
        <v>19805</v>
      </c>
      <c r="F93" s="64" t="s">
        <v>19805</v>
      </c>
      <c r="G93" s="64" t="s">
        <v>19805</v>
      </c>
      <c r="H93" s="64" t="s">
        <v>19805</v>
      </c>
      <c r="I93" s="64" t="s">
        <v>19805</v>
      </c>
      <c r="J93" s="64" t="s">
        <v>19805</v>
      </c>
      <c r="K93" s="64" t="s">
        <v>19805</v>
      </c>
      <c r="L93" s="64">
        <v>161061</v>
      </c>
      <c r="M93" s="64" t="s">
        <v>19805</v>
      </c>
      <c r="N93" s="64" t="s">
        <v>19805</v>
      </c>
      <c r="O93" s="64" t="s">
        <v>19805</v>
      </c>
      <c r="P93" s="64" t="s">
        <v>19805</v>
      </c>
      <c r="Q93" s="64" t="s">
        <v>19805</v>
      </c>
      <c r="R93" s="64" t="s">
        <v>19805</v>
      </c>
      <c r="S93" s="64" t="s">
        <v>19805</v>
      </c>
      <c r="T93" s="64" t="s">
        <v>19805</v>
      </c>
      <c r="U93" s="64" t="s">
        <v>19805</v>
      </c>
      <c r="V93" s="64" t="s">
        <v>19805</v>
      </c>
      <c r="W93" s="64" t="s">
        <v>19805</v>
      </c>
      <c r="X93" s="64" t="s">
        <v>19805</v>
      </c>
      <c r="Y93" s="64" t="s">
        <v>19805</v>
      </c>
      <c r="Z93" s="64" t="s">
        <v>19805</v>
      </c>
      <c r="AA93" s="64" t="s">
        <v>19805</v>
      </c>
      <c r="AB93" s="64" t="s">
        <v>19805</v>
      </c>
    </row>
    <row r="94" spans="1:28">
      <c r="A94" s="15" t="s">
        <v>2325</v>
      </c>
      <c r="B94" s="64" t="s">
        <v>19805</v>
      </c>
      <c r="C94" s="64" t="s">
        <v>19805</v>
      </c>
      <c r="D94" s="64">
        <v>3326235</v>
      </c>
      <c r="E94" s="64">
        <v>3183000</v>
      </c>
      <c r="F94" s="64">
        <v>9779349</v>
      </c>
      <c r="G94" s="64" t="s">
        <v>19805</v>
      </c>
      <c r="H94" s="64">
        <v>17823000</v>
      </c>
      <c r="I94" s="64">
        <v>16452000</v>
      </c>
      <c r="J94" s="64">
        <v>15106000</v>
      </c>
      <c r="K94" s="64">
        <v>13735000</v>
      </c>
      <c r="L94" s="64">
        <v>12364000</v>
      </c>
      <c r="M94" s="64">
        <v>10983000</v>
      </c>
      <c r="N94" s="64">
        <v>1671694</v>
      </c>
      <c r="O94" s="64">
        <v>955800</v>
      </c>
      <c r="P94" s="64">
        <v>893400</v>
      </c>
      <c r="Q94" s="64">
        <v>831120</v>
      </c>
      <c r="R94" s="64" t="s">
        <v>19805</v>
      </c>
      <c r="S94" s="64">
        <v>632400</v>
      </c>
      <c r="T94" s="64" t="s">
        <v>19805</v>
      </c>
      <c r="U94" s="64" t="s">
        <v>19805</v>
      </c>
      <c r="V94" s="64" t="s">
        <v>19805</v>
      </c>
      <c r="W94" s="64" t="s">
        <v>19805</v>
      </c>
      <c r="X94" s="64" t="s">
        <v>19805</v>
      </c>
      <c r="Y94" s="64" t="s">
        <v>19805</v>
      </c>
      <c r="Z94" s="64" t="s">
        <v>19805</v>
      </c>
      <c r="AA94" s="64" t="s">
        <v>19805</v>
      </c>
      <c r="AB94" s="64" t="s">
        <v>19805</v>
      </c>
    </row>
    <row r="95" spans="1:28">
      <c r="A95" s="15" t="s">
        <v>4573</v>
      </c>
      <c r="B95" s="64" t="s">
        <v>19805</v>
      </c>
      <c r="C95" s="64" t="s">
        <v>19805</v>
      </c>
      <c r="D95" s="64" t="s">
        <v>19805</v>
      </c>
      <c r="E95" s="64" t="s">
        <v>19805</v>
      </c>
      <c r="F95" s="64" t="s">
        <v>19805</v>
      </c>
      <c r="G95" s="64" t="s">
        <v>19805</v>
      </c>
      <c r="H95" s="64" t="s">
        <v>19805</v>
      </c>
      <c r="I95" s="64" t="s">
        <v>19805</v>
      </c>
      <c r="J95" s="64" t="s">
        <v>19805</v>
      </c>
      <c r="K95" s="64" t="s">
        <v>19805</v>
      </c>
      <c r="L95" s="64" t="s">
        <v>19805</v>
      </c>
      <c r="M95" s="64" t="s">
        <v>19805</v>
      </c>
      <c r="N95" s="64" t="s">
        <v>19805</v>
      </c>
      <c r="O95" s="64" t="s">
        <v>19805</v>
      </c>
      <c r="P95" s="64" t="s">
        <v>19805</v>
      </c>
      <c r="Q95" s="64" t="s">
        <v>19805</v>
      </c>
      <c r="R95" s="64" t="s">
        <v>19805</v>
      </c>
      <c r="S95" s="64" t="s">
        <v>19805</v>
      </c>
      <c r="T95" s="64" t="s">
        <v>19805</v>
      </c>
      <c r="U95" s="64" t="s">
        <v>19805</v>
      </c>
      <c r="V95" s="64" t="s">
        <v>19805</v>
      </c>
      <c r="W95" s="64" t="s">
        <v>19805</v>
      </c>
      <c r="X95" s="64">
        <v>175000</v>
      </c>
      <c r="Y95" s="64" t="s">
        <v>19805</v>
      </c>
      <c r="Z95" s="64" t="s">
        <v>19805</v>
      </c>
      <c r="AA95" s="64" t="s">
        <v>19805</v>
      </c>
      <c r="AB95" s="64" t="s">
        <v>19805</v>
      </c>
    </row>
    <row r="96" spans="1:28">
      <c r="A96" s="15" t="s">
        <v>4575</v>
      </c>
      <c r="B96" s="64" t="s">
        <v>19805</v>
      </c>
      <c r="C96" s="64" t="s">
        <v>19805</v>
      </c>
      <c r="D96" s="64" t="s">
        <v>19805</v>
      </c>
      <c r="E96" s="64" t="s">
        <v>19805</v>
      </c>
      <c r="F96" s="64" t="s">
        <v>19805</v>
      </c>
      <c r="G96" s="64">
        <v>6650000</v>
      </c>
      <c r="H96" s="64">
        <v>6850000</v>
      </c>
      <c r="I96" s="64">
        <v>7500000</v>
      </c>
      <c r="J96" s="64">
        <v>8000000</v>
      </c>
      <c r="K96" s="64">
        <v>8500000</v>
      </c>
      <c r="L96" s="64">
        <v>3950000</v>
      </c>
      <c r="M96" s="64">
        <v>2775000</v>
      </c>
      <c r="N96" s="64">
        <v>2525000</v>
      </c>
      <c r="O96" s="64" t="s">
        <v>19805</v>
      </c>
      <c r="P96" s="64" t="s">
        <v>19805</v>
      </c>
      <c r="Q96" s="64" t="s">
        <v>19805</v>
      </c>
      <c r="R96" s="64" t="s">
        <v>19805</v>
      </c>
      <c r="S96" s="64" t="s">
        <v>19805</v>
      </c>
      <c r="T96" s="64" t="s">
        <v>19805</v>
      </c>
      <c r="U96" s="64" t="s">
        <v>19805</v>
      </c>
      <c r="V96" s="64" t="s">
        <v>19805</v>
      </c>
      <c r="W96" s="64" t="s">
        <v>19805</v>
      </c>
      <c r="X96" s="64" t="s">
        <v>19805</v>
      </c>
      <c r="Y96" s="64" t="s">
        <v>19805</v>
      </c>
      <c r="Z96" s="64" t="s">
        <v>19805</v>
      </c>
      <c r="AA96" s="64" t="s">
        <v>19805</v>
      </c>
      <c r="AB96" s="64" t="s">
        <v>19805</v>
      </c>
    </row>
    <row r="97" spans="1:28">
      <c r="A97" s="15" t="s">
        <v>564</v>
      </c>
      <c r="B97" s="64">
        <v>11027027</v>
      </c>
      <c r="C97" s="64">
        <v>13800000</v>
      </c>
      <c r="D97" s="64">
        <v>12972973</v>
      </c>
      <c r="E97" s="64">
        <v>14000000</v>
      </c>
      <c r="F97" s="64">
        <v>13000000</v>
      </c>
      <c r="G97" s="64">
        <v>12000000</v>
      </c>
      <c r="H97" s="64">
        <v>11000000</v>
      </c>
      <c r="I97" s="64">
        <v>10000000</v>
      </c>
      <c r="J97" s="64">
        <v>6294310</v>
      </c>
      <c r="K97" s="64">
        <v>4991520</v>
      </c>
      <c r="L97" s="64">
        <v>4665960</v>
      </c>
      <c r="M97" s="64">
        <v>4340520</v>
      </c>
      <c r="N97" s="64" t="s">
        <v>19805</v>
      </c>
      <c r="O97" s="64" t="s">
        <v>19805</v>
      </c>
      <c r="P97" s="64" t="s">
        <v>19805</v>
      </c>
      <c r="Q97" s="64" t="s">
        <v>19805</v>
      </c>
      <c r="R97" s="64" t="s">
        <v>19805</v>
      </c>
      <c r="S97" s="64" t="s">
        <v>19805</v>
      </c>
      <c r="T97" s="64" t="s">
        <v>19805</v>
      </c>
      <c r="U97" s="64" t="s">
        <v>19805</v>
      </c>
      <c r="V97" s="64" t="s">
        <v>19805</v>
      </c>
      <c r="W97" s="64" t="s">
        <v>19805</v>
      </c>
      <c r="X97" s="64" t="s">
        <v>19805</v>
      </c>
      <c r="Y97" s="64" t="s">
        <v>19805</v>
      </c>
      <c r="Z97" s="64" t="s">
        <v>19805</v>
      </c>
      <c r="AA97" s="64" t="s">
        <v>19805</v>
      </c>
      <c r="AB97" s="64" t="s">
        <v>19805</v>
      </c>
    </row>
    <row r="98" spans="1:28">
      <c r="A98" s="15" t="s">
        <v>2751</v>
      </c>
      <c r="B98" s="64" t="s">
        <v>19805</v>
      </c>
      <c r="C98" s="64" t="s">
        <v>19805</v>
      </c>
      <c r="D98" s="64" t="s">
        <v>19805</v>
      </c>
      <c r="E98" s="64">
        <v>6000000</v>
      </c>
      <c r="F98" s="64">
        <v>16889000</v>
      </c>
      <c r="G98" s="64">
        <v>14900000</v>
      </c>
      <c r="H98" s="64">
        <v>13700000</v>
      </c>
      <c r="I98" s="64">
        <v>12526998</v>
      </c>
      <c r="J98" s="64">
        <v>2769300</v>
      </c>
      <c r="K98" s="64">
        <v>2172000</v>
      </c>
      <c r="L98" s="64">
        <v>2030280</v>
      </c>
      <c r="M98" s="64">
        <v>1888680</v>
      </c>
      <c r="N98" s="64" t="s">
        <v>19805</v>
      </c>
      <c r="O98" s="64" t="s">
        <v>19805</v>
      </c>
      <c r="P98" s="64" t="s">
        <v>19805</v>
      </c>
      <c r="Q98" s="64" t="s">
        <v>19805</v>
      </c>
      <c r="R98" s="64" t="s">
        <v>19805</v>
      </c>
      <c r="S98" s="64" t="s">
        <v>19805</v>
      </c>
      <c r="T98" s="64" t="s">
        <v>19805</v>
      </c>
      <c r="U98" s="64" t="s">
        <v>19805</v>
      </c>
      <c r="V98" s="64" t="s">
        <v>19805</v>
      </c>
      <c r="W98" s="64" t="s">
        <v>19805</v>
      </c>
      <c r="X98" s="64" t="s">
        <v>19805</v>
      </c>
      <c r="Y98" s="64" t="s">
        <v>19805</v>
      </c>
      <c r="Z98" s="64" t="s">
        <v>19805</v>
      </c>
      <c r="AA98" s="64" t="s">
        <v>19805</v>
      </c>
      <c r="AB98" s="64" t="s">
        <v>19805</v>
      </c>
    </row>
    <row r="99" spans="1:28">
      <c r="A99" s="15" t="s">
        <v>4576</v>
      </c>
      <c r="B99" s="64" t="s">
        <v>19805</v>
      </c>
      <c r="C99" s="64" t="s">
        <v>19805</v>
      </c>
      <c r="D99" s="64" t="s">
        <v>19805</v>
      </c>
      <c r="E99" s="64" t="s">
        <v>19805</v>
      </c>
      <c r="F99" s="64" t="s">
        <v>19805</v>
      </c>
      <c r="G99" s="64" t="s">
        <v>19805</v>
      </c>
      <c r="H99" s="64" t="s">
        <v>19805</v>
      </c>
      <c r="I99" s="64" t="s">
        <v>19805</v>
      </c>
      <c r="J99" s="64" t="s">
        <v>19805</v>
      </c>
      <c r="K99" s="64" t="s">
        <v>19805</v>
      </c>
      <c r="L99" s="64" t="s">
        <v>19805</v>
      </c>
      <c r="M99" s="64" t="s">
        <v>19805</v>
      </c>
      <c r="N99" s="64">
        <v>2500000</v>
      </c>
      <c r="O99" s="64">
        <v>2500000</v>
      </c>
      <c r="P99" s="64">
        <v>3262500</v>
      </c>
      <c r="Q99" s="64">
        <v>2900000</v>
      </c>
      <c r="R99" s="64">
        <v>1920000</v>
      </c>
      <c r="S99" s="64">
        <v>1680000</v>
      </c>
      <c r="T99" s="64">
        <v>1440000</v>
      </c>
      <c r="U99" s="64">
        <v>1200000</v>
      </c>
      <c r="V99" s="64">
        <v>276000</v>
      </c>
      <c r="W99" s="64">
        <v>230000</v>
      </c>
      <c r="X99" s="64" t="s">
        <v>19805</v>
      </c>
      <c r="Y99" s="64" t="s">
        <v>19805</v>
      </c>
      <c r="Z99" s="64" t="s">
        <v>19805</v>
      </c>
      <c r="AA99" s="64" t="s">
        <v>19805</v>
      </c>
      <c r="AB99" s="64" t="s">
        <v>19805</v>
      </c>
    </row>
    <row r="100" spans="1:28">
      <c r="A100" s="15" t="s">
        <v>4577</v>
      </c>
      <c r="B100" s="64" t="s">
        <v>19805</v>
      </c>
      <c r="C100" s="64" t="s">
        <v>19805</v>
      </c>
      <c r="D100" s="64" t="s">
        <v>19805</v>
      </c>
      <c r="E100" s="64" t="s">
        <v>19805</v>
      </c>
      <c r="F100" s="64" t="s">
        <v>19805</v>
      </c>
      <c r="G100" s="64" t="s">
        <v>19805</v>
      </c>
      <c r="H100" s="64" t="s">
        <v>19805</v>
      </c>
      <c r="I100" s="64" t="s">
        <v>19805</v>
      </c>
      <c r="J100" s="64" t="s">
        <v>19805</v>
      </c>
      <c r="K100" s="64" t="s">
        <v>19805</v>
      </c>
      <c r="L100" s="64" t="s">
        <v>19805</v>
      </c>
      <c r="M100" s="64" t="s">
        <v>19805</v>
      </c>
      <c r="N100" s="64" t="s">
        <v>19805</v>
      </c>
      <c r="O100" s="64" t="s">
        <v>19805</v>
      </c>
      <c r="P100" s="64" t="s">
        <v>19805</v>
      </c>
      <c r="Q100" s="64" t="s">
        <v>19805</v>
      </c>
      <c r="R100" s="64" t="s">
        <v>19805</v>
      </c>
      <c r="S100" s="64">
        <v>460000</v>
      </c>
      <c r="T100" s="64">
        <v>350000</v>
      </c>
      <c r="U100" s="64" t="s">
        <v>19805</v>
      </c>
      <c r="V100" s="64" t="s">
        <v>19805</v>
      </c>
      <c r="W100" s="64" t="s">
        <v>19805</v>
      </c>
      <c r="X100" s="64" t="s">
        <v>19805</v>
      </c>
      <c r="Y100" s="64" t="s">
        <v>19805</v>
      </c>
      <c r="Z100" s="64" t="s">
        <v>19805</v>
      </c>
      <c r="AA100" s="64" t="s">
        <v>19805</v>
      </c>
      <c r="AB100" s="64" t="s">
        <v>19805</v>
      </c>
    </row>
    <row r="101" spans="1:28">
      <c r="A101" s="15" t="s">
        <v>648</v>
      </c>
      <c r="B101" s="64" t="s">
        <v>19805</v>
      </c>
      <c r="C101" s="64">
        <v>196181</v>
      </c>
      <c r="D101" s="64" t="s">
        <v>19805</v>
      </c>
      <c r="E101" s="64" t="s">
        <v>19805</v>
      </c>
      <c r="F101" s="64" t="s">
        <v>19805</v>
      </c>
      <c r="G101" s="64">
        <v>473604</v>
      </c>
      <c r="H101" s="64" t="s">
        <v>19805</v>
      </c>
      <c r="I101" s="64" t="s">
        <v>19805</v>
      </c>
      <c r="J101" s="64" t="s">
        <v>19805</v>
      </c>
      <c r="K101" s="64" t="s">
        <v>19805</v>
      </c>
      <c r="L101" s="64" t="s">
        <v>19805</v>
      </c>
      <c r="M101" s="64" t="s">
        <v>19805</v>
      </c>
      <c r="N101" s="64" t="s">
        <v>19805</v>
      </c>
      <c r="O101" s="64" t="s">
        <v>19805</v>
      </c>
      <c r="P101" s="64" t="s">
        <v>19805</v>
      </c>
      <c r="Q101" s="64" t="s">
        <v>19805</v>
      </c>
      <c r="R101" s="64" t="s">
        <v>19805</v>
      </c>
      <c r="S101" s="64" t="s">
        <v>19805</v>
      </c>
      <c r="T101" s="64" t="s">
        <v>19805</v>
      </c>
      <c r="U101" s="64" t="s">
        <v>19805</v>
      </c>
      <c r="V101" s="64" t="s">
        <v>19805</v>
      </c>
      <c r="W101" s="64" t="s">
        <v>19805</v>
      </c>
      <c r="X101" s="64" t="s">
        <v>19805</v>
      </c>
      <c r="Y101" s="64" t="s">
        <v>19805</v>
      </c>
      <c r="Z101" s="64" t="s">
        <v>19805</v>
      </c>
      <c r="AA101" s="64" t="s">
        <v>19805</v>
      </c>
      <c r="AB101" s="64" t="s">
        <v>19805</v>
      </c>
    </row>
    <row r="102" spans="1:28">
      <c r="A102" s="15" t="s">
        <v>2128</v>
      </c>
      <c r="B102" s="64">
        <v>945000</v>
      </c>
      <c r="C102" s="64" t="s">
        <v>19805</v>
      </c>
      <c r="D102" s="64" t="s">
        <v>19805</v>
      </c>
      <c r="E102" s="64" t="s">
        <v>19805</v>
      </c>
      <c r="F102" s="64" t="s">
        <v>19805</v>
      </c>
      <c r="G102" s="64" t="s">
        <v>19805</v>
      </c>
      <c r="H102" s="64" t="s">
        <v>19805</v>
      </c>
      <c r="I102" s="64" t="s">
        <v>19805</v>
      </c>
      <c r="J102" s="64" t="s">
        <v>19805</v>
      </c>
      <c r="K102" s="64" t="s">
        <v>19805</v>
      </c>
      <c r="L102" s="64" t="s">
        <v>19805</v>
      </c>
      <c r="M102" s="64" t="s">
        <v>19805</v>
      </c>
      <c r="N102" s="64" t="s">
        <v>19805</v>
      </c>
      <c r="O102" s="64" t="s">
        <v>19805</v>
      </c>
      <c r="P102" s="64" t="s">
        <v>19805</v>
      </c>
      <c r="Q102" s="64" t="s">
        <v>19805</v>
      </c>
      <c r="R102" s="64" t="s">
        <v>19805</v>
      </c>
      <c r="S102" s="64" t="s">
        <v>19805</v>
      </c>
      <c r="T102" s="64" t="s">
        <v>19805</v>
      </c>
      <c r="U102" s="64" t="s">
        <v>19805</v>
      </c>
      <c r="V102" s="64" t="s">
        <v>19805</v>
      </c>
      <c r="W102" s="64" t="s">
        <v>19805</v>
      </c>
      <c r="X102" s="64" t="s">
        <v>19805</v>
      </c>
      <c r="Y102" s="64" t="s">
        <v>19805</v>
      </c>
      <c r="Z102" s="64" t="s">
        <v>19805</v>
      </c>
      <c r="AA102" s="64" t="s">
        <v>19805</v>
      </c>
      <c r="AB102" s="64" t="s">
        <v>19805</v>
      </c>
    </row>
    <row r="103" spans="1:28">
      <c r="A103" s="15" t="s">
        <v>4578</v>
      </c>
      <c r="B103" s="64" t="s">
        <v>19805</v>
      </c>
      <c r="C103" s="64" t="s">
        <v>19805</v>
      </c>
      <c r="D103" s="64" t="s">
        <v>19805</v>
      </c>
      <c r="E103" s="64" t="s">
        <v>19805</v>
      </c>
      <c r="F103" s="64" t="s">
        <v>19805</v>
      </c>
      <c r="G103" s="64" t="s">
        <v>19805</v>
      </c>
      <c r="H103" s="64" t="s">
        <v>19805</v>
      </c>
      <c r="I103" s="64" t="s">
        <v>19805</v>
      </c>
      <c r="J103" s="64" t="s">
        <v>19805</v>
      </c>
      <c r="K103" s="64" t="s">
        <v>19805</v>
      </c>
      <c r="L103" s="64" t="s">
        <v>19805</v>
      </c>
      <c r="M103" s="64" t="s">
        <v>19805</v>
      </c>
      <c r="N103" s="64" t="s">
        <v>19805</v>
      </c>
      <c r="O103" s="64" t="s">
        <v>19805</v>
      </c>
      <c r="P103" s="64" t="s">
        <v>19805</v>
      </c>
      <c r="Q103" s="64" t="s">
        <v>19805</v>
      </c>
      <c r="R103" s="64" t="s">
        <v>19805</v>
      </c>
      <c r="S103" s="64">
        <v>510000</v>
      </c>
      <c r="T103" s="64">
        <v>3068000</v>
      </c>
      <c r="U103" s="64">
        <v>2700000</v>
      </c>
      <c r="V103" s="64">
        <v>2332000</v>
      </c>
      <c r="W103" s="64">
        <v>1964000</v>
      </c>
      <c r="X103" s="64">
        <v>1596000</v>
      </c>
      <c r="Y103" s="64">
        <v>1228000</v>
      </c>
      <c r="Z103" s="64">
        <v>1040000</v>
      </c>
      <c r="AA103" s="64">
        <v>700000</v>
      </c>
      <c r="AB103" s="64">
        <v>600000</v>
      </c>
    </row>
    <row r="104" spans="1:28">
      <c r="A104" s="15" t="s">
        <v>1162</v>
      </c>
      <c r="B104" s="64">
        <v>6088993</v>
      </c>
      <c r="C104" s="64">
        <v>2380594</v>
      </c>
      <c r="D104" s="64">
        <v>1545840</v>
      </c>
      <c r="E104" s="64">
        <v>1482000</v>
      </c>
      <c r="F104" s="64">
        <v>1418160</v>
      </c>
      <c r="G104" s="64" t="s">
        <v>19805</v>
      </c>
      <c r="H104" s="64" t="s">
        <v>19805</v>
      </c>
      <c r="I104" s="64" t="s">
        <v>19805</v>
      </c>
      <c r="J104" s="64" t="s">
        <v>19805</v>
      </c>
      <c r="K104" s="64" t="s">
        <v>19805</v>
      </c>
      <c r="L104" s="64" t="s">
        <v>19805</v>
      </c>
      <c r="M104" s="64" t="s">
        <v>19805</v>
      </c>
      <c r="N104" s="64" t="s">
        <v>19805</v>
      </c>
      <c r="O104" s="64" t="s">
        <v>19805</v>
      </c>
      <c r="P104" s="64" t="s">
        <v>19805</v>
      </c>
      <c r="Q104" s="64" t="s">
        <v>19805</v>
      </c>
      <c r="R104" s="64" t="s">
        <v>19805</v>
      </c>
      <c r="S104" s="64" t="s">
        <v>19805</v>
      </c>
      <c r="T104" s="64" t="s">
        <v>19805</v>
      </c>
      <c r="U104" s="64" t="s">
        <v>19805</v>
      </c>
      <c r="V104" s="64" t="s">
        <v>19805</v>
      </c>
      <c r="W104" s="64" t="s">
        <v>19805</v>
      </c>
      <c r="X104" s="64" t="s">
        <v>19805</v>
      </c>
      <c r="Y104" s="64" t="s">
        <v>19805</v>
      </c>
      <c r="Z104" s="64" t="s">
        <v>19805</v>
      </c>
      <c r="AA104" s="64" t="s">
        <v>19805</v>
      </c>
      <c r="AB104" s="64" t="s">
        <v>19805</v>
      </c>
    </row>
    <row r="105" spans="1:28">
      <c r="A105" s="15" t="s">
        <v>4580</v>
      </c>
      <c r="B105" s="64" t="s">
        <v>19805</v>
      </c>
      <c r="C105" s="64" t="s">
        <v>19805</v>
      </c>
      <c r="D105" s="64" t="s">
        <v>19805</v>
      </c>
      <c r="E105" s="64" t="s">
        <v>19805</v>
      </c>
      <c r="F105" s="64" t="s">
        <v>19805</v>
      </c>
      <c r="G105" s="64" t="s">
        <v>19805</v>
      </c>
      <c r="H105" s="64" t="s">
        <v>19805</v>
      </c>
      <c r="I105" s="64" t="s">
        <v>19805</v>
      </c>
      <c r="J105" s="64" t="s">
        <v>19805</v>
      </c>
      <c r="K105" s="64" t="s">
        <v>19805</v>
      </c>
      <c r="L105" s="64" t="s">
        <v>19805</v>
      </c>
      <c r="M105" s="64" t="s">
        <v>19805</v>
      </c>
      <c r="N105" s="64" t="s">
        <v>19805</v>
      </c>
      <c r="O105" s="64" t="s">
        <v>19805</v>
      </c>
      <c r="P105" s="64" t="s">
        <v>19805</v>
      </c>
      <c r="Q105" s="64" t="s">
        <v>19805</v>
      </c>
      <c r="R105" s="64" t="s">
        <v>19805</v>
      </c>
      <c r="S105" s="64" t="s">
        <v>19805</v>
      </c>
      <c r="T105" s="64" t="s">
        <v>19805</v>
      </c>
      <c r="U105" s="64" t="s">
        <v>19805</v>
      </c>
      <c r="V105" s="64" t="s">
        <v>19805</v>
      </c>
      <c r="W105" s="64" t="s">
        <v>19805</v>
      </c>
      <c r="X105" s="64" t="s">
        <v>19805</v>
      </c>
      <c r="Y105" s="64" t="s">
        <v>19805</v>
      </c>
      <c r="Z105" s="64" t="s">
        <v>19805</v>
      </c>
      <c r="AA105" s="64">
        <v>450000</v>
      </c>
      <c r="AB105" s="64" t="s">
        <v>19805</v>
      </c>
    </row>
    <row r="106" spans="1:28">
      <c r="A106" s="15" t="s">
        <v>950</v>
      </c>
      <c r="B106" s="64">
        <v>6006600</v>
      </c>
      <c r="C106" s="64">
        <v>5758680</v>
      </c>
      <c r="D106" s="64">
        <v>5510640</v>
      </c>
      <c r="E106" s="64" t="s">
        <v>19805</v>
      </c>
      <c r="F106" s="64" t="s">
        <v>19805</v>
      </c>
      <c r="G106" s="64" t="s">
        <v>19805</v>
      </c>
      <c r="H106" s="64" t="s">
        <v>19805</v>
      </c>
      <c r="I106" s="64" t="s">
        <v>19805</v>
      </c>
      <c r="J106" s="64" t="s">
        <v>19805</v>
      </c>
      <c r="K106" s="64" t="s">
        <v>19805</v>
      </c>
      <c r="L106" s="64" t="s">
        <v>19805</v>
      </c>
      <c r="M106" s="64" t="s">
        <v>19805</v>
      </c>
      <c r="N106" s="64" t="s">
        <v>19805</v>
      </c>
      <c r="O106" s="64" t="s">
        <v>19805</v>
      </c>
      <c r="P106" s="64" t="s">
        <v>19805</v>
      </c>
      <c r="Q106" s="64" t="s">
        <v>19805</v>
      </c>
      <c r="R106" s="64" t="s">
        <v>19805</v>
      </c>
      <c r="S106" s="64" t="s">
        <v>19805</v>
      </c>
      <c r="T106" s="64" t="s">
        <v>19805</v>
      </c>
      <c r="U106" s="64" t="s">
        <v>19805</v>
      </c>
      <c r="V106" s="64" t="s">
        <v>19805</v>
      </c>
      <c r="W106" s="64" t="s">
        <v>19805</v>
      </c>
      <c r="X106" s="64" t="s">
        <v>19805</v>
      </c>
      <c r="Y106" s="64" t="s">
        <v>19805</v>
      </c>
      <c r="Z106" s="64" t="s">
        <v>19805</v>
      </c>
      <c r="AA106" s="64" t="s">
        <v>19805</v>
      </c>
      <c r="AB106" s="64" t="s">
        <v>19805</v>
      </c>
    </row>
    <row r="107" spans="1:28">
      <c r="A107" s="15" t="s">
        <v>3542</v>
      </c>
      <c r="B107" s="64" t="s">
        <v>19805</v>
      </c>
      <c r="C107" s="64" t="s">
        <v>19805</v>
      </c>
      <c r="D107" s="64" t="s">
        <v>19805</v>
      </c>
      <c r="E107" s="64">
        <v>9000000</v>
      </c>
      <c r="F107" s="64">
        <v>9000000</v>
      </c>
      <c r="G107" s="64">
        <v>9000000</v>
      </c>
      <c r="H107" s="64">
        <v>9000000</v>
      </c>
      <c r="I107" s="64">
        <v>9000000</v>
      </c>
      <c r="J107" s="64">
        <v>9000000</v>
      </c>
      <c r="K107" s="64">
        <v>2636696</v>
      </c>
      <c r="L107" s="64">
        <v>1986960</v>
      </c>
      <c r="M107" s="64">
        <v>1857360</v>
      </c>
      <c r="N107" s="64">
        <v>1727760</v>
      </c>
      <c r="O107" s="64" t="s">
        <v>19805</v>
      </c>
      <c r="P107" s="64" t="s">
        <v>19805</v>
      </c>
      <c r="Q107" s="64" t="s">
        <v>19805</v>
      </c>
      <c r="R107" s="64" t="s">
        <v>19805</v>
      </c>
      <c r="S107" s="64" t="s">
        <v>19805</v>
      </c>
      <c r="T107" s="64" t="s">
        <v>19805</v>
      </c>
      <c r="U107" s="64" t="s">
        <v>19805</v>
      </c>
      <c r="V107" s="64" t="s">
        <v>19805</v>
      </c>
      <c r="W107" s="64" t="s">
        <v>19805</v>
      </c>
      <c r="X107" s="64" t="s">
        <v>19805</v>
      </c>
      <c r="Y107" s="64" t="s">
        <v>19805</v>
      </c>
      <c r="Z107" s="64" t="s">
        <v>19805</v>
      </c>
      <c r="AA107" s="64" t="s">
        <v>19805</v>
      </c>
      <c r="AB107" s="64" t="s">
        <v>19805</v>
      </c>
    </row>
    <row r="108" spans="1:28">
      <c r="A108" s="15" t="s">
        <v>4582</v>
      </c>
      <c r="B108" s="64" t="s">
        <v>19805</v>
      </c>
      <c r="C108" s="64" t="s">
        <v>19805</v>
      </c>
      <c r="D108" s="64" t="s">
        <v>19805</v>
      </c>
      <c r="E108" s="64" t="s">
        <v>19805</v>
      </c>
      <c r="F108" s="64" t="s">
        <v>19805</v>
      </c>
      <c r="G108" s="64" t="s">
        <v>19805</v>
      </c>
      <c r="H108" s="64" t="s">
        <v>19805</v>
      </c>
      <c r="I108" s="64" t="s">
        <v>19805</v>
      </c>
      <c r="J108" s="64" t="s">
        <v>19805</v>
      </c>
      <c r="K108" s="64" t="s">
        <v>19805</v>
      </c>
      <c r="L108" s="64" t="s">
        <v>19805</v>
      </c>
      <c r="M108" s="64" t="s">
        <v>19805</v>
      </c>
      <c r="N108" s="64" t="s">
        <v>19805</v>
      </c>
      <c r="O108" s="64" t="s">
        <v>19805</v>
      </c>
      <c r="P108" s="64" t="s">
        <v>19805</v>
      </c>
      <c r="Q108" s="64" t="s">
        <v>19805</v>
      </c>
      <c r="R108" s="64" t="s">
        <v>19805</v>
      </c>
      <c r="S108" s="64">
        <v>5000</v>
      </c>
      <c r="T108" s="64" t="s">
        <v>19805</v>
      </c>
      <c r="U108" s="64" t="s">
        <v>19805</v>
      </c>
      <c r="V108" s="64" t="s">
        <v>19805</v>
      </c>
      <c r="W108" s="64" t="s">
        <v>19805</v>
      </c>
      <c r="X108" s="64" t="s">
        <v>19805</v>
      </c>
      <c r="Y108" s="64" t="s">
        <v>19805</v>
      </c>
      <c r="Z108" s="64" t="s">
        <v>19805</v>
      </c>
      <c r="AA108" s="64" t="s">
        <v>19805</v>
      </c>
      <c r="AB108" s="64" t="s">
        <v>19805</v>
      </c>
    </row>
    <row r="109" spans="1:28">
      <c r="A109" s="15" t="s">
        <v>4583</v>
      </c>
      <c r="B109" s="64" t="s">
        <v>19805</v>
      </c>
      <c r="C109" s="64" t="s">
        <v>19805</v>
      </c>
      <c r="D109" s="64" t="s">
        <v>19805</v>
      </c>
      <c r="E109" s="64" t="s">
        <v>19805</v>
      </c>
      <c r="F109" s="64" t="s">
        <v>19805</v>
      </c>
      <c r="G109" s="64">
        <v>788872</v>
      </c>
      <c r="H109" s="64">
        <v>600000</v>
      </c>
      <c r="I109" s="64" t="s">
        <v>19805</v>
      </c>
      <c r="J109" s="64" t="s">
        <v>19805</v>
      </c>
      <c r="K109" s="64" t="s">
        <v>19805</v>
      </c>
      <c r="L109" s="64" t="s">
        <v>19805</v>
      </c>
      <c r="M109" s="64" t="s">
        <v>19805</v>
      </c>
      <c r="N109" s="64" t="s">
        <v>19805</v>
      </c>
      <c r="O109" s="64" t="s">
        <v>19805</v>
      </c>
      <c r="P109" s="64" t="s">
        <v>19805</v>
      </c>
      <c r="Q109" s="64" t="s">
        <v>19805</v>
      </c>
      <c r="R109" s="64" t="s">
        <v>19805</v>
      </c>
      <c r="S109" s="64" t="s">
        <v>19805</v>
      </c>
      <c r="T109" s="64" t="s">
        <v>19805</v>
      </c>
      <c r="U109" s="64" t="s">
        <v>19805</v>
      </c>
      <c r="V109" s="64" t="s">
        <v>19805</v>
      </c>
      <c r="W109" s="64" t="s">
        <v>19805</v>
      </c>
      <c r="X109" s="64" t="s">
        <v>19805</v>
      </c>
      <c r="Y109" s="64" t="s">
        <v>19805</v>
      </c>
      <c r="Z109" s="64" t="s">
        <v>19805</v>
      </c>
      <c r="AA109" s="64" t="s">
        <v>19805</v>
      </c>
      <c r="AB109" s="64" t="s">
        <v>19805</v>
      </c>
    </row>
    <row r="110" spans="1:28">
      <c r="A110" s="15" t="s">
        <v>4584</v>
      </c>
      <c r="B110" s="64" t="s">
        <v>19805</v>
      </c>
      <c r="C110" s="64" t="s">
        <v>19805</v>
      </c>
      <c r="D110" s="64" t="s">
        <v>19805</v>
      </c>
      <c r="E110" s="64" t="s">
        <v>19805</v>
      </c>
      <c r="F110" s="64" t="s">
        <v>19805</v>
      </c>
      <c r="G110" s="64" t="s">
        <v>19805</v>
      </c>
      <c r="H110" s="64" t="s">
        <v>19805</v>
      </c>
      <c r="I110" s="64" t="s">
        <v>19805</v>
      </c>
      <c r="J110" s="64" t="s">
        <v>19805</v>
      </c>
      <c r="K110" s="64" t="s">
        <v>19805</v>
      </c>
      <c r="L110" s="64" t="s">
        <v>19805</v>
      </c>
      <c r="M110" s="64" t="s">
        <v>19805</v>
      </c>
      <c r="N110" s="64" t="s">
        <v>19805</v>
      </c>
      <c r="O110" s="64" t="s">
        <v>19805</v>
      </c>
      <c r="P110" s="64" t="s">
        <v>19805</v>
      </c>
      <c r="Q110" s="64" t="s">
        <v>19805</v>
      </c>
      <c r="R110" s="64" t="s">
        <v>19805</v>
      </c>
      <c r="S110" s="64" t="s">
        <v>19805</v>
      </c>
      <c r="T110" s="64" t="s">
        <v>19805</v>
      </c>
      <c r="U110" s="64" t="s">
        <v>19805</v>
      </c>
      <c r="V110" s="64" t="s">
        <v>19805</v>
      </c>
      <c r="W110" s="64">
        <v>310000</v>
      </c>
      <c r="X110" s="64" t="s">
        <v>19805</v>
      </c>
      <c r="Y110" s="64" t="s">
        <v>19805</v>
      </c>
      <c r="Z110" s="64" t="s">
        <v>19805</v>
      </c>
      <c r="AA110" s="64">
        <v>250000</v>
      </c>
      <c r="AB110" s="64">
        <v>120000</v>
      </c>
    </row>
    <row r="111" spans="1:28">
      <c r="A111" s="15" t="s">
        <v>4585</v>
      </c>
      <c r="B111" s="64" t="s">
        <v>19805</v>
      </c>
      <c r="C111" s="64" t="s">
        <v>19805</v>
      </c>
      <c r="D111" s="64" t="s">
        <v>19805</v>
      </c>
      <c r="E111" s="64" t="s">
        <v>19805</v>
      </c>
      <c r="F111" s="64" t="s">
        <v>19805</v>
      </c>
      <c r="G111" s="64" t="s">
        <v>19805</v>
      </c>
      <c r="H111" s="64" t="s">
        <v>19805</v>
      </c>
      <c r="I111" s="64" t="s">
        <v>19805</v>
      </c>
      <c r="J111" s="64" t="s">
        <v>19805</v>
      </c>
      <c r="K111" s="64">
        <v>320142</v>
      </c>
      <c r="L111" s="64" t="s">
        <v>19805</v>
      </c>
      <c r="M111" s="64">
        <v>15750000</v>
      </c>
      <c r="N111" s="64">
        <v>14625000</v>
      </c>
      <c r="O111" s="64">
        <v>13500000</v>
      </c>
      <c r="P111" s="64">
        <v>12375000</v>
      </c>
      <c r="Q111" s="64">
        <v>11250000</v>
      </c>
      <c r="R111" s="64">
        <v>10130000</v>
      </c>
      <c r="S111" s="64">
        <v>9000000</v>
      </c>
      <c r="T111" s="64">
        <v>8505000</v>
      </c>
      <c r="U111" s="64">
        <v>7580000</v>
      </c>
      <c r="V111" s="64">
        <v>6655000</v>
      </c>
      <c r="W111" s="64">
        <v>5230000</v>
      </c>
      <c r="X111" s="64">
        <v>4305000</v>
      </c>
      <c r="Y111" s="64">
        <v>1244000</v>
      </c>
      <c r="Z111" s="64" t="s">
        <v>19805</v>
      </c>
      <c r="AA111" s="64" t="s">
        <v>19805</v>
      </c>
      <c r="AB111" s="64" t="s">
        <v>19805</v>
      </c>
    </row>
    <row r="112" spans="1:28">
      <c r="A112" s="15" t="s">
        <v>4586</v>
      </c>
      <c r="B112" s="64" t="s">
        <v>19805</v>
      </c>
      <c r="C112" s="64" t="s">
        <v>19805</v>
      </c>
      <c r="D112" s="64" t="s">
        <v>19805</v>
      </c>
      <c r="E112" s="64" t="s">
        <v>19805</v>
      </c>
      <c r="F112" s="64" t="s">
        <v>19805</v>
      </c>
      <c r="G112" s="64" t="s">
        <v>19805</v>
      </c>
      <c r="H112" s="64" t="s">
        <v>19805</v>
      </c>
      <c r="I112" s="64" t="s">
        <v>19805</v>
      </c>
      <c r="J112" s="64" t="s">
        <v>19805</v>
      </c>
      <c r="K112" s="64" t="s">
        <v>19805</v>
      </c>
      <c r="L112" s="64" t="s">
        <v>19805</v>
      </c>
      <c r="M112" s="64" t="s">
        <v>19805</v>
      </c>
      <c r="N112" s="64">
        <v>745046</v>
      </c>
      <c r="O112" s="64">
        <v>688679</v>
      </c>
      <c r="P112" s="64">
        <v>612435</v>
      </c>
      <c r="Q112" s="64" t="s">
        <v>19805</v>
      </c>
      <c r="R112" s="64">
        <v>508000</v>
      </c>
      <c r="S112" s="64">
        <v>535000</v>
      </c>
      <c r="T112" s="64">
        <v>287500</v>
      </c>
      <c r="U112" s="64" t="s">
        <v>19805</v>
      </c>
      <c r="V112" s="64" t="s">
        <v>19805</v>
      </c>
      <c r="W112" s="64" t="s">
        <v>19805</v>
      </c>
      <c r="X112" s="64" t="s">
        <v>19805</v>
      </c>
      <c r="Y112" s="64" t="s">
        <v>19805</v>
      </c>
      <c r="Z112" s="64" t="s">
        <v>19805</v>
      </c>
      <c r="AA112" s="64" t="s">
        <v>19805</v>
      </c>
      <c r="AB112" s="64" t="s">
        <v>19805</v>
      </c>
    </row>
    <row r="113" spans="1:28">
      <c r="A113" s="15" t="s">
        <v>2626</v>
      </c>
      <c r="B113" s="64" t="s">
        <v>19805</v>
      </c>
      <c r="C113" s="64" t="s">
        <v>19805</v>
      </c>
      <c r="D113" s="64" t="s">
        <v>19805</v>
      </c>
      <c r="E113" s="64">
        <v>1399507</v>
      </c>
      <c r="F113" s="64">
        <v>1352181</v>
      </c>
      <c r="G113" s="64">
        <v>15076715</v>
      </c>
      <c r="H113" s="64">
        <v>13358905</v>
      </c>
      <c r="I113" s="64">
        <v>11641095</v>
      </c>
      <c r="J113" s="64">
        <v>9923285</v>
      </c>
      <c r="K113" s="64">
        <v>16360094</v>
      </c>
      <c r="L113" s="64">
        <v>15101625</v>
      </c>
      <c r="M113" s="64">
        <v>13843156</v>
      </c>
      <c r="N113" s="64">
        <v>12584688</v>
      </c>
      <c r="O113" s="64">
        <v>11326219</v>
      </c>
      <c r="P113" s="64">
        <v>10067750</v>
      </c>
      <c r="Q113" s="64">
        <v>3388176</v>
      </c>
      <c r="R113" s="64">
        <v>2678400</v>
      </c>
      <c r="S113" s="64">
        <v>2503800</v>
      </c>
      <c r="T113" s="64">
        <v>1940000</v>
      </c>
      <c r="U113" s="64" t="s">
        <v>19805</v>
      </c>
      <c r="V113" s="64" t="s">
        <v>19805</v>
      </c>
      <c r="W113" s="64" t="s">
        <v>19805</v>
      </c>
      <c r="X113" s="64" t="s">
        <v>19805</v>
      </c>
      <c r="Y113" s="64" t="s">
        <v>19805</v>
      </c>
      <c r="Z113" s="64" t="s">
        <v>19805</v>
      </c>
      <c r="AA113" s="64" t="s">
        <v>19805</v>
      </c>
      <c r="AB113" s="64" t="s">
        <v>19805</v>
      </c>
    </row>
    <row r="114" spans="1:28">
      <c r="A114" s="15" t="s">
        <v>4588</v>
      </c>
      <c r="B114" s="64" t="s">
        <v>19805</v>
      </c>
      <c r="C114" s="64" t="s">
        <v>19805</v>
      </c>
      <c r="D114" s="64" t="s">
        <v>19805</v>
      </c>
      <c r="E114" s="64" t="s">
        <v>19805</v>
      </c>
      <c r="F114" s="64" t="s">
        <v>19805</v>
      </c>
      <c r="G114" s="64" t="s">
        <v>19805</v>
      </c>
      <c r="H114" s="64" t="s">
        <v>19805</v>
      </c>
      <c r="I114" s="64" t="s">
        <v>19805</v>
      </c>
      <c r="J114" s="64" t="s">
        <v>19805</v>
      </c>
      <c r="K114" s="64" t="s">
        <v>19805</v>
      </c>
      <c r="L114" s="64" t="s">
        <v>19805</v>
      </c>
      <c r="M114" s="64" t="s">
        <v>19805</v>
      </c>
      <c r="N114" s="64" t="s">
        <v>19805</v>
      </c>
      <c r="O114" s="64" t="s">
        <v>19805</v>
      </c>
      <c r="P114" s="64" t="s">
        <v>19805</v>
      </c>
      <c r="Q114" s="64" t="s">
        <v>19805</v>
      </c>
      <c r="R114" s="64" t="s">
        <v>19805</v>
      </c>
      <c r="S114" s="64">
        <v>510000</v>
      </c>
      <c r="T114" s="64" t="s">
        <v>19805</v>
      </c>
      <c r="U114" s="64" t="s">
        <v>19805</v>
      </c>
      <c r="V114" s="64" t="s">
        <v>19805</v>
      </c>
      <c r="W114" s="64">
        <v>950000</v>
      </c>
      <c r="X114" s="64">
        <v>800000</v>
      </c>
      <c r="Y114" s="64">
        <v>650000</v>
      </c>
      <c r="Z114" s="64">
        <v>500000</v>
      </c>
      <c r="AA114" s="64" t="s">
        <v>19805</v>
      </c>
      <c r="AB114" s="64" t="s">
        <v>19805</v>
      </c>
    </row>
    <row r="115" spans="1:28">
      <c r="A115" s="15" t="s">
        <v>580</v>
      </c>
      <c r="B115" s="64">
        <v>1015696</v>
      </c>
      <c r="C115" s="64">
        <v>4836300</v>
      </c>
      <c r="D115" s="64">
        <v>5563920</v>
      </c>
      <c r="E115" s="64">
        <v>5324280</v>
      </c>
      <c r="F115" s="64" t="s">
        <v>19805</v>
      </c>
      <c r="G115" s="64" t="s">
        <v>19805</v>
      </c>
      <c r="H115" s="64" t="s">
        <v>19805</v>
      </c>
      <c r="I115" s="64" t="s">
        <v>19805</v>
      </c>
      <c r="J115" s="64" t="s">
        <v>19805</v>
      </c>
      <c r="K115" s="64" t="s">
        <v>19805</v>
      </c>
      <c r="L115" s="64" t="s">
        <v>19805</v>
      </c>
      <c r="M115" s="64" t="s">
        <v>19805</v>
      </c>
      <c r="N115" s="64" t="s">
        <v>19805</v>
      </c>
      <c r="O115" s="64" t="s">
        <v>19805</v>
      </c>
      <c r="P115" s="64" t="s">
        <v>19805</v>
      </c>
      <c r="Q115" s="64" t="s">
        <v>19805</v>
      </c>
      <c r="R115" s="64" t="s">
        <v>19805</v>
      </c>
      <c r="S115" s="64" t="s">
        <v>19805</v>
      </c>
      <c r="T115" s="64" t="s">
        <v>19805</v>
      </c>
      <c r="U115" s="64" t="s">
        <v>19805</v>
      </c>
      <c r="V115" s="64" t="s">
        <v>19805</v>
      </c>
      <c r="W115" s="64" t="s">
        <v>19805</v>
      </c>
      <c r="X115" s="64" t="s">
        <v>19805</v>
      </c>
      <c r="Y115" s="64" t="s">
        <v>19805</v>
      </c>
      <c r="Z115" s="64" t="s">
        <v>19805</v>
      </c>
      <c r="AA115" s="64" t="s">
        <v>19805</v>
      </c>
      <c r="AB115" s="64" t="s">
        <v>19805</v>
      </c>
    </row>
    <row r="116" spans="1:28">
      <c r="A116" s="15" t="s">
        <v>4589</v>
      </c>
      <c r="B116" s="64" t="s">
        <v>19805</v>
      </c>
      <c r="C116" s="64" t="s">
        <v>19805</v>
      </c>
      <c r="D116" s="64" t="s">
        <v>19805</v>
      </c>
      <c r="E116" s="64" t="s">
        <v>19805</v>
      </c>
      <c r="F116" s="64" t="s">
        <v>19805</v>
      </c>
      <c r="G116" s="64" t="s">
        <v>19805</v>
      </c>
      <c r="H116" s="64" t="s">
        <v>19805</v>
      </c>
      <c r="I116" s="64" t="s">
        <v>19805</v>
      </c>
      <c r="J116" s="64" t="s">
        <v>19805</v>
      </c>
      <c r="K116" s="64" t="s">
        <v>19805</v>
      </c>
      <c r="L116" s="64" t="s">
        <v>19805</v>
      </c>
      <c r="M116" s="64" t="s">
        <v>19805</v>
      </c>
      <c r="N116" s="64" t="s">
        <v>19805</v>
      </c>
      <c r="O116" s="64" t="s">
        <v>19805</v>
      </c>
      <c r="P116" s="64" t="s">
        <v>19805</v>
      </c>
      <c r="Q116" s="64" t="s">
        <v>19805</v>
      </c>
      <c r="R116" s="64" t="s">
        <v>19805</v>
      </c>
      <c r="S116" s="64" t="s">
        <v>19805</v>
      </c>
      <c r="T116" s="64" t="s">
        <v>19805</v>
      </c>
      <c r="U116" s="64" t="s">
        <v>19805</v>
      </c>
      <c r="V116" s="64" t="s">
        <v>19805</v>
      </c>
      <c r="W116" s="64">
        <v>1690000</v>
      </c>
      <c r="X116" s="64">
        <v>845000</v>
      </c>
      <c r="Y116" s="64">
        <v>650000</v>
      </c>
      <c r="Z116" s="64">
        <v>763000</v>
      </c>
      <c r="AA116" s="64">
        <v>568000</v>
      </c>
      <c r="AB116" s="64" t="s">
        <v>19805</v>
      </c>
    </row>
    <row r="117" spans="1:28">
      <c r="A117" s="15" t="s">
        <v>4591</v>
      </c>
      <c r="B117" s="64" t="s">
        <v>19805</v>
      </c>
      <c r="C117" s="64" t="s">
        <v>19805</v>
      </c>
      <c r="D117" s="64" t="s">
        <v>19805</v>
      </c>
      <c r="E117" s="64" t="s">
        <v>19805</v>
      </c>
      <c r="F117" s="64" t="s">
        <v>19805</v>
      </c>
      <c r="G117" s="64" t="s">
        <v>19805</v>
      </c>
      <c r="H117" s="64" t="s">
        <v>19805</v>
      </c>
      <c r="I117" s="64" t="s">
        <v>19805</v>
      </c>
      <c r="J117" s="64" t="s">
        <v>19805</v>
      </c>
      <c r="K117" s="64" t="s">
        <v>19805</v>
      </c>
      <c r="L117" s="64" t="s">
        <v>19805</v>
      </c>
      <c r="M117" s="64" t="s">
        <v>19805</v>
      </c>
      <c r="N117" s="64" t="s">
        <v>19805</v>
      </c>
      <c r="O117" s="64" t="s">
        <v>19805</v>
      </c>
      <c r="P117" s="64" t="s">
        <v>19805</v>
      </c>
      <c r="Q117" s="64" t="s">
        <v>19805</v>
      </c>
      <c r="R117" s="64" t="s">
        <v>19805</v>
      </c>
      <c r="S117" s="64" t="s">
        <v>19805</v>
      </c>
      <c r="T117" s="64" t="s">
        <v>19805</v>
      </c>
      <c r="U117" s="64" t="s">
        <v>19805</v>
      </c>
      <c r="V117" s="64" t="s">
        <v>19805</v>
      </c>
      <c r="W117" s="64">
        <v>370000</v>
      </c>
      <c r="X117" s="64">
        <v>900000</v>
      </c>
      <c r="Y117" s="64">
        <v>900000</v>
      </c>
      <c r="Z117" s="64">
        <v>900000</v>
      </c>
      <c r="AA117" s="64" t="s">
        <v>19805</v>
      </c>
      <c r="AB117" s="64" t="s">
        <v>19805</v>
      </c>
    </row>
    <row r="118" spans="1:28">
      <c r="A118" s="15" t="s">
        <v>778</v>
      </c>
      <c r="B118" s="64">
        <v>874636</v>
      </c>
      <c r="C118" s="64">
        <v>700000</v>
      </c>
      <c r="D118" s="64" t="s">
        <v>19805</v>
      </c>
      <c r="E118" s="64" t="s">
        <v>19805</v>
      </c>
      <c r="F118" s="64" t="s">
        <v>19805</v>
      </c>
      <c r="G118" s="64" t="s">
        <v>19805</v>
      </c>
      <c r="H118" s="64" t="s">
        <v>19805</v>
      </c>
      <c r="I118" s="64" t="s">
        <v>19805</v>
      </c>
      <c r="J118" s="64" t="s">
        <v>19805</v>
      </c>
      <c r="K118" s="64" t="s">
        <v>19805</v>
      </c>
      <c r="L118" s="64" t="s">
        <v>19805</v>
      </c>
      <c r="M118" s="64" t="s">
        <v>19805</v>
      </c>
      <c r="N118" s="64" t="s">
        <v>19805</v>
      </c>
      <c r="O118" s="64" t="s">
        <v>19805</v>
      </c>
      <c r="P118" s="64" t="s">
        <v>19805</v>
      </c>
      <c r="Q118" s="64" t="s">
        <v>19805</v>
      </c>
      <c r="R118" s="64" t="s">
        <v>19805</v>
      </c>
      <c r="S118" s="64" t="s">
        <v>19805</v>
      </c>
      <c r="T118" s="64" t="s">
        <v>19805</v>
      </c>
      <c r="U118" s="64" t="s">
        <v>19805</v>
      </c>
      <c r="V118" s="64" t="s">
        <v>19805</v>
      </c>
      <c r="W118" s="64" t="s">
        <v>19805</v>
      </c>
      <c r="X118" s="64" t="s">
        <v>19805</v>
      </c>
      <c r="Y118" s="64" t="s">
        <v>19805</v>
      </c>
      <c r="Z118" s="64" t="s">
        <v>19805</v>
      </c>
      <c r="AA118" s="64" t="s">
        <v>19805</v>
      </c>
      <c r="AB118" s="64" t="s">
        <v>19805</v>
      </c>
    </row>
    <row r="119" spans="1:28">
      <c r="A119" s="15" t="s">
        <v>4592</v>
      </c>
      <c r="B119" s="64" t="s">
        <v>19805</v>
      </c>
      <c r="C119" s="64" t="s">
        <v>19805</v>
      </c>
      <c r="D119" s="64" t="s">
        <v>19805</v>
      </c>
      <c r="E119" s="64" t="s">
        <v>19805</v>
      </c>
      <c r="F119" s="64" t="s">
        <v>19805</v>
      </c>
      <c r="G119" s="64">
        <v>1352181</v>
      </c>
      <c r="H119" s="64">
        <v>1352181</v>
      </c>
      <c r="I119" s="64">
        <v>1306455</v>
      </c>
      <c r="J119" s="64">
        <v>1147533</v>
      </c>
      <c r="K119" s="64">
        <v>1103225</v>
      </c>
      <c r="L119" s="64" t="s">
        <v>19805</v>
      </c>
      <c r="M119" s="64">
        <v>900498</v>
      </c>
      <c r="N119" s="64">
        <v>807546</v>
      </c>
      <c r="O119" s="64">
        <v>751179</v>
      </c>
      <c r="P119" s="64">
        <v>3656250</v>
      </c>
      <c r="Q119" s="64">
        <v>3250000</v>
      </c>
      <c r="R119" s="64">
        <v>1200000</v>
      </c>
      <c r="S119" s="64">
        <v>385000</v>
      </c>
      <c r="T119" s="64" t="s">
        <v>19805</v>
      </c>
      <c r="U119" s="64" t="s">
        <v>19805</v>
      </c>
      <c r="V119" s="64" t="s">
        <v>19805</v>
      </c>
      <c r="W119" s="64" t="s">
        <v>19805</v>
      </c>
      <c r="X119" s="64" t="s">
        <v>19805</v>
      </c>
      <c r="Y119" s="64" t="s">
        <v>19805</v>
      </c>
      <c r="Z119" s="64" t="s">
        <v>19805</v>
      </c>
      <c r="AA119" s="64" t="s">
        <v>19805</v>
      </c>
      <c r="AB119" s="64" t="s">
        <v>19805</v>
      </c>
    </row>
    <row r="120" spans="1:28">
      <c r="A120" s="15" t="s">
        <v>4593</v>
      </c>
      <c r="B120" s="64" t="s">
        <v>19805</v>
      </c>
      <c r="C120" s="64" t="s">
        <v>19805</v>
      </c>
      <c r="D120" s="64" t="s">
        <v>19805</v>
      </c>
      <c r="E120" s="64" t="s">
        <v>19805</v>
      </c>
      <c r="F120" s="64" t="s">
        <v>19805</v>
      </c>
      <c r="G120" s="64" t="s">
        <v>19805</v>
      </c>
      <c r="H120" s="64" t="s">
        <v>19805</v>
      </c>
      <c r="I120" s="64" t="s">
        <v>19805</v>
      </c>
      <c r="J120" s="64" t="s">
        <v>19805</v>
      </c>
      <c r="K120" s="64" t="s">
        <v>19805</v>
      </c>
      <c r="L120" s="64" t="s">
        <v>19805</v>
      </c>
      <c r="M120" s="64" t="s">
        <v>19805</v>
      </c>
      <c r="N120" s="64" t="s">
        <v>19805</v>
      </c>
      <c r="O120" s="64" t="s">
        <v>19805</v>
      </c>
      <c r="P120" s="64" t="s">
        <v>19805</v>
      </c>
      <c r="Q120" s="64" t="s">
        <v>19805</v>
      </c>
      <c r="R120" s="64" t="s">
        <v>19805</v>
      </c>
      <c r="S120" s="64" t="s">
        <v>19805</v>
      </c>
      <c r="T120" s="64" t="s">
        <v>19805</v>
      </c>
      <c r="U120" s="64" t="s">
        <v>19805</v>
      </c>
      <c r="V120" s="64" t="s">
        <v>19805</v>
      </c>
      <c r="W120" s="64">
        <v>225000</v>
      </c>
      <c r="X120" s="64" t="s">
        <v>19805</v>
      </c>
      <c r="Y120" s="64">
        <v>650000</v>
      </c>
      <c r="Z120" s="64">
        <v>570000</v>
      </c>
      <c r="AA120" s="64">
        <v>480000</v>
      </c>
      <c r="AB120" s="64">
        <v>370000</v>
      </c>
    </row>
    <row r="121" spans="1:28">
      <c r="A121" s="15" t="s">
        <v>1001</v>
      </c>
      <c r="B121" s="64">
        <v>22116750</v>
      </c>
      <c r="C121" s="64">
        <v>7070730</v>
      </c>
      <c r="D121" s="64">
        <v>5607240</v>
      </c>
      <c r="E121" s="64">
        <v>5375760</v>
      </c>
      <c r="F121" s="64">
        <v>5144280</v>
      </c>
      <c r="G121" s="64" t="s">
        <v>19805</v>
      </c>
      <c r="H121" s="64" t="s">
        <v>19805</v>
      </c>
      <c r="I121" s="64" t="s">
        <v>19805</v>
      </c>
      <c r="J121" s="64" t="s">
        <v>19805</v>
      </c>
      <c r="K121" s="64" t="s">
        <v>19805</v>
      </c>
      <c r="L121" s="64" t="s">
        <v>19805</v>
      </c>
      <c r="M121" s="64" t="s">
        <v>19805</v>
      </c>
      <c r="N121" s="64" t="s">
        <v>19805</v>
      </c>
      <c r="O121" s="64" t="s">
        <v>19805</v>
      </c>
      <c r="P121" s="64" t="s">
        <v>19805</v>
      </c>
      <c r="Q121" s="64" t="s">
        <v>19805</v>
      </c>
      <c r="R121" s="64" t="s">
        <v>19805</v>
      </c>
      <c r="S121" s="64" t="s">
        <v>19805</v>
      </c>
      <c r="T121" s="64" t="s">
        <v>19805</v>
      </c>
      <c r="U121" s="64" t="s">
        <v>19805</v>
      </c>
      <c r="V121" s="64" t="s">
        <v>19805</v>
      </c>
      <c r="W121" s="64" t="s">
        <v>19805</v>
      </c>
      <c r="X121" s="64" t="s">
        <v>19805</v>
      </c>
      <c r="Y121" s="64" t="s">
        <v>19805</v>
      </c>
      <c r="Z121" s="64" t="s">
        <v>19805</v>
      </c>
      <c r="AA121" s="64" t="s">
        <v>19805</v>
      </c>
      <c r="AB121" s="64" t="s">
        <v>19805</v>
      </c>
    </row>
    <row r="122" spans="1:28">
      <c r="A122" s="15" t="s">
        <v>4594</v>
      </c>
      <c r="B122" s="64" t="s">
        <v>19805</v>
      </c>
      <c r="C122" s="64" t="s">
        <v>19805</v>
      </c>
      <c r="D122" s="64" t="s">
        <v>19805</v>
      </c>
      <c r="E122" s="64" t="s">
        <v>19805</v>
      </c>
      <c r="F122" s="64" t="s">
        <v>19805</v>
      </c>
      <c r="G122" s="64" t="s">
        <v>19805</v>
      </c>
      <c r="H122" s="64" t="s">
        <v>19805</v>
      </c>
      <c r="I122" s="64" t="s">
        <v>19805</v>
      </c>
      <c r="J122" s="64" t="s">
        <v>19805</v>
      </c>
      <c r="K122" s="64" t="s">
        <v>19805</v>
      </c>
      <c r="L122" s="64" t="s">
        <v>19805</v>
      </c>
      <c r="M122" s="64" t="s">
        <v>19805</v>
      </c>
      <c r="N122" s="64" t="s">
        <v>19805</v>
      </c>
      <c r="O122" s="64" t="s">
        <v>19805</v>
      </c>
      <c r="P122" s="64" t="s">
        <v>19805</v>
      </c>
      <c r="Q122" s="64" t="s">
        <v>19805</v>
      </c>
      <c r="R122" s="64" t="s">
        <v>19805</v>
      </c>
      <c r="S122" s="64" t="s">
        <v>19805</v>
      </c>
      <c r="T122" s="64" t="s">
        <v>19805</v>
      </c>
      <c r="U122" s="64" t="s">
        <v>19805</v>
      </c>
      <c r="V122" s="64" t="s">
        <v>19805</v>
      </c>
      <c r="W122" s="64" t="s">
        <v>19805</v>
      </c>
      <c r="X122" s="64" t="s">
        <v>19805</v>
      </c>
      <c r="Y122" s="64" t="s">
        <v>19805</v>
      </c>
      <c r="Z122" s="64" t="s">
        <v>19805</v>
      </c>
      <c r="AA122" s="64">
        <v>130000</v>
      </c>
      <c r="AB122" s="64">
        <v>30000</v>
      </c>
    </row>
    <row r="123" spans="1:28">
      <c r="A123" s="15" t="s">
        <v>4595</v>
      </c>
      <c r="B123" s="64" t="s">
        <v>19805</v>
      </c>
      <c r="C123" s="64" t="s">
        <v>19805</v>
      </c>
      <c r="D123" s="64" t="s">
        <v>19805</v>
      </c>
      <c r="E123" s="64" t="s">
        <v>19805</v>
      </c>
      <c r="F123" s="64" t="s">
        <v>19805</v>
      </c>
      <c r="G123" s="64" t="s">
        <v>19805</v>
      </c>
      <c r="H123" s="64" t="s">
        <v>19805</v>
      </c>
      <c r="I123" s="64" t="s">
        <v>19805</v>
      </c>
      <c r="J123" s="64" t="s">
        <v>19805</v>
      </c>
      <c r="K123" s="64" t="s">
        <v>19805</v>
      </c>
      <c r="L123" s="64" t="s">
        <v>19805</v>
      </c>
      <c r="M123" s="64">
        <v>74652</v>
      </c>
      <c r="N123" s="64">
        <v>116713</v>
      </c>
      <c r="O123" s="64" t="s">
        <v>19805</v>
      </c>
      <c r="P123" s="64">
        <v>139925</v>
      </c>
      <c r="Q123" s="64" t="s">
        <v>19805</v>
      </c>
      <c r="R123" s="64" t="s">
        <v>19805</v>
      </c>
      <c r="S123" s="64" t="s">
        <v>19805</v>
      </c>
      <c r="T123" s="64" t="s">
        <v>19805</v>
      </c>
      <c r="U123" s="64">
        <v>330000</v>
      </c>
      <c r="V123" s="64">
        <v>250000</v>
      </c>
      <c r="W123" s="64" t="s">
        <v>19805</v>
      </c>
      <c r="X123" s="64" t="s">
        <v>19805</v>
      </c>
      <c r="Y123" s="64" t="s">
        <v>19805</v>
      </c>
      <c r="Z123" s="64" t="s">
        <v>19805</v>
      </c>
      <c r="AA123" s="64" t="s">
        <v>19805</v>
      </c>
      <c r="AB123" s="64" t="s">
        <v>19805</v>
      </c>
    </row>
    <row r="124" spans="1:28">
      <c r="A124" s="15" t="s">
        <v>4597</v>
      </c>
      <c r="B124" s="64" t="s">
        <v>19805</v>
      </c>
      <c r="C124" s="64" t="s">
        <v>19805</v>
      </c>
      <c r="D124" s="64" t="s">
        <v>19805</v>
      </c>
      <c r="E124" s="64" t="s">
        <v>19805</v>
      </c>
      <c r="F124" s="64" t="s">
        <v>19805</v>
      </c>
      <c r="G124" s="64" t="s">
        <v>19805</v>
      </c>
      <c r="H124" s="64" t="s">
        <v>19805</v>
      </c>
      <c r="I124" s="64">
        <v>2160000</v>
      </c>
      <c r="J124" s="64">
        <v>1910000</v>
      </c>
      <c r="K124" s="64">
        <v>2860000</v>
      </c>
      <c r="L124" s="64">
        <v>2640000</v>
      </c>
      <c r="M124" s="64">
        <v>2420000</v>
      </c>
      <c r="N124" s="64">
        <v>2200000</v>
      </c>
      <c r="O124" s="64">
        <v>813679</v>
      </c>
      <c r="P124" s="64">
        <v>699935</v>
      </c>
      <c r="Q124" s="64" t="s">
        <v>19805</v>
      </c>
      <c r="R124" s="64">
        <v>1200000</v>
      </c>
      <c r="S124" s="64">
        <v>1100000</v>
      </c>
      <c r="T124" s="64">
        <v>1000000</v>
      </c>
      <c r="U124" s="64">
        <v>242000</v>
      </c>
      <c r="V124" s="64" t="s">
        <v>19805</v>
      </c>
      <c r="W124" s="64" t="s">
        <v>19805</v>
      </c>
      <c r="X124" s="64" t="s">
        <v>19805</v>
      </c>
      <c r="Y124" s="64" t="s">
        <v>19805</v>
      </c>
      <c r="Z124" s="64" t="s">
        <v>19805</v>
      </c>
      <c r="AA124" s="64" t="s">
        <v>19805</v>
      </c>
      <c r="AB124" s="64" t="s">
        <v>19805</v>
      </c>
    </row>
    <row r="125" spans="1:28">
      <c r="A125" s="15" t="s">
        <v>4598</v>
      </c>
      <c r="B125" s="64" t="s">
        <v>19805</v>
      </c>
      <c r="C125" s="64" t="s">
        <v>19805</v>
      </c>
      <c r="D125" s="64" t="s">
        <v>19805</v>
      </c>
      <c r="E125" s="64" t="s">
        <v>19805</v>
      </c>
      <c r="F125" s="64" t="s">
        <v>19805</v>
      </c>
      <c r="G125" s="64" t="s">
        <v>19805</v>
      </c>
      <c r="H125" s="64" t="s">
        <v>19805</v>
      </c>
      <c r="I125" s="64" t="s">
        <v>19805</v>
      </c>
      <c r="J125" s="64" t="s">
        <v>19805</v>
      </c>
      <c r="K125" s="64" t="s">
        <v>19805</v>
      </c>
      <c r="L125" s="64" t="s">
        <v>19805</v>
      </c>
      <c r="M125" s="64" t="s">
        <v>19805</v>
      </c>
      <c r="N125" s="64">
        <v>4710435</v>
      </c>
      <c r="O125" s="64">
        <v>4348094</v>
      </c>
      <c r="P125" s="64">
        <v>4370819</v>
      </c>
      <c r="Q125" s="64">
        <v>4538000</v>
      </c>
      <c r="R125" s="64">
        <v>5550000</v>
      </c>
      <c r="S125" s="64">
        <v>4860100</v>
      </c>
      <c r="T125" s="64">
        <v>4165000</v>
      </c>
      <c r="U125" s="64">
        <v>3471500</v>
      </c>
      <c r="V125" s="64">
        <v>2777000</v>
      </c>
      <c r="W125" s="64">
        <v>3472000</v>
      </c>
      <c r="X125" s="64">
        <v>1200000</v>
      </c>
      <c r="Y125" s="64">
        <v>1100000</v>
      </c>
      <c r="Z125" s="64">
        <v>273000</v>
      </c>
      <c r="AA125" s="64">
        <v>210000</v>
      </c>
      <c r="AB125" s="64" t="s">
        <v>19805</v>
      </c>
    </row>
    <row r="126" spans="1:28">
      <c r="A126" s="15" t="s">
        <v>4600</v>
      </c>
      <c r="B126" s="64" t="s">
        <v>19805</v>
      </c>
      <c r="C126" s="64" t="s">
        <v>19805</v>
      </c>
      <c r="D126" s="64" t="s">
        <v>19805</v>
      </c>
      <c r="E126" s="64" t="s">
        <v>19805</v>
      </c>
      <c r="F126" s="64" t="s">
        <v>19805</v>
      </c>
      <c r="G126" s="64" t="s">
        <v>19805</v>
      </c>
      <c r="H126" s="64" t="s">
        <v>19805</v>
      </c>
      <c r="I126" s="64" t="s">
        <v>19805</v>
      </c>
      <c r="J126" s="64" t="s">
        <v>19805</v>
      </c>
      <c r="K126" s="64" t="s">
        <v>19805</v>
      </c>
      <c r="L126" s="64" t="s">
        <v>19805</v>
      </c>
      <c r="M126" s="64" t="s">
        <v>19805</v>
      </c>
      <c r="N126" s="64">
        <v>34118</v>
      </c>
      <c r="O126" s="64" t="s">
        <v>19805</v>
      </c>
      <c r="P126" s="64" t="s">
        <v>19805</v>
      </c>
      <c r="Q126" s="64" t="s">
        <v>19805</v>
      </c>
      <c r="R126" s="64">
        <v>40000</v>
      </c>
      <c r="S126" s="64">
        <v>30000</v>
      </c>
      <c r="T126" s="64">
        <v>475000</v>
      </c>
      <c r="U126" s="64">
        <v>272250</v>
      </c>
      <c r="V126" s="64" t="s">
        <v>19805</v>
      </c>
      <c r="W126" s="64">
        <v>550000</v>
      </c>
      <c r="X126" s="64">
        <v>150000</v>
      </c>
      <c r="Y126" s="64" t="s">
        <v>19805</v>
      </c>
      <c r="Z126" s="64" t="s">
        <v>19805</v>
      </c>
      <c r="AA126" s="64" t="s">
        <v>19805</v>
      </c>
      <c r="AB126" s="64" t="s">
        <v>19805</v>
      </c>
    </row>
    <row r="127" spans="1:28">
      <c r="A127" s="15" t="s">
        <v>1111</v>
      </c>
      <c r="B127" s="64">
        <v>3488000</v>
      </c>
      <c r="C127" s="64">
        <v>3344000</v>
      </c>
      <c r="D127" s="64">
        <v>3200000</v>
      </c>
      <c r="E127" s="64">
        <v>1027424</v>
      </c>
      <c r="F127" s="64">
        <v>4000000</v>
      </c>
      <c r="G127" s="64">
        <v>4000000</v>
      </c>
      <c r="H127" s="64">
        <v>4000000</v>
      </c>
      <c r="I127" s="64">
        <v>736420</v>
      </c>
      <c r="J127" s="64">
        <v>442114</v>
      </c>
      <c r="K127" s="64" t="s">
        <v>19805</v>
      </c>
      <c r="L127" s="64" t="s">
        <v>19805</v>
      </c>
      <c r="M127" s="64" t="s">
        <v>19805</v>
      </c>
      <c r="N127" s="64" t="s">
        <v>19805</v>
      </c>
      <c r="O127" s="64" t="s">
        <v>19805</v>
      </c>
      <c r="P127" s="64" t="s">
        <v>19805</v>
      </c>
      <c r="Q127" s="64" t="s">
        <v>19805</v>
      </c>
      <c r="R127" s="64" t="s">
        <v>19805</v>
      </c>
      <c r="S127" s="64" t="s">
        <v>19805</v>
      </c>
      <c r="T127" s="64" t="s">
        <v>19805</v>
      </c>
      <c r="U127" s="64" t="s">
        <v>19805</v>
      </c>
      <c r="V127" s="64" t="s">
        <v>19805</v>
      </c>
      <c r="W127" s="64" t="s">
        <v>19805</v>
      </c>
      <c r="X127" s="64" t="s">
        <v>19805</v>
      </c>
      <c r="Y127" s="64" t="s">
        <v>19805</v>
      </c>
      <c r="Z127" s="64" t="s">
        <v>19805</v>
      </c>
      <c r="AA127" s="64" t="s">
        <v>19805</v>
      </c>
      <c r="AB127" s="64" t="s">
        <v>19805</v>
      </c>
    </row>
    <row r="128" spans="1:28">
      <c r="A128" s="15" t="s">
        <v>4601</v>
      </c>
      <c r="B128" s="64" t="s">
        <v>19805</v>
      </c>
      <c r="C128" s="64" t="s">
        <v>19805</v>
      </c>
      <c r="D128" s="64" t="s">
        <v>19805</v>
      </c>
      <c r="E128" s="64" t="s">
        <v>19805</v>
      </c>
      <c r="F128" s="64" t="s">
        <v>19805</v>
      </c>
      <c r="G128" s="64">
        <v>2250000</v>
      </c>
      <c r="H128" s="64">
        <v>2855700</v>
      </c>
      <c r="I128" s="64">
        <v>2644230</v>
      </c>
      <c r="J128" s="64">
        <v>4550000</v>
      </c>
      <c r="K128" s="64">
        <v>4350000</v>
      </c>
      <c r="L128" s="64">
        <v>4150000</v>
      </c>
      <c r="M128" s="64" t="s">
        <v>19805</v>
      </c>
      <c r="N128" s="64" t="s">
        <v>19805</v>
      </c>
      <c r="O128" s="64" t="s">
        <v>19805</v>
      </c>
      <c r="P128" s="64" t="s">
        <v>19805</v>
      </c>
      <c r="Q128" s="64" t="s">
        <v>19805</v>
      </c>
      <c r="R128" s="64" t="s">
        <v>19805</v>
      </c>
      <c r="S128" s="64">
        <v>980280</v>
      </c>
      <c r="T128" s="64">
        <v>867120</v>
      </c>
      <c r="U128" s="64">
        <v>754080</v>
      </c>
      <c r="V128" s="64" t="s">
        <v>19805</v>
      </c>
      <c r="W128" s="64" t="s">
        <v>19805</v>
      </c>
      <c r="X128" s="64" t="s">
        <v>19805</v>
      </c>
      <c r="Y128" s="64" t="s">
        <v>19805</v>
      </c>
      <c r="Z128" s="64" t="s">
        <v>19805</v>
      </c>
      <c r="AA128" s="64" t="s">
        <v>19805</v>
      </c>
      <c r="AB128" s="64" t="s">
        <v>19805</v>
      </c>
    </row>
    <row r="129" spans="1:28">
      <c r="A129" s="15" t="s">
        <v>4603</v>
      </c>
      <c r="B129" s="64" t="s">
        <v>19805</v>
      </c>
      <c r="C129" s="64" t="s">
        <v>19805</v>
      </c>
      <c r="D129" s="64" t="s">
        <v>19805</v>
      </c>
      <c r="E129" s="64" t="s">
        <v>19805</v>
      </c>
      <c r="F129" s="64" t="s">
        <v>19805</v>
      </c>
      <c r="G129" s="64" t="s">
        <v>19805</v>
      </c>
      <c r="H129" s="64" t="s">
        <v>19805</v>
      </c>
      <c r="I129" s="64" t="s">
        <v>19805</v>
      </c>
      <c r="J129" s="64" t="s">
        <v>19805</v>
      </c>
      <c r="K129" s="64" t="s">
        <v>19805</v>
      </c>
      <c r="L129" s="64" t="s">
        <v>19805</v>
      </c>
      <c r="M129" s="64" t="s">
        <v>19805</v>
      </c>
      <c r="N129" s="64">
        <v>1600000</v>
      </c>
      <c r="O129" s="64">
        <v>1070000</v>
      </c>
      <c r="P129" s="64">
        <v>3350812</v>
      </c>
      <c r="Q129" s="64">
        <v>2978500</v>
      </c>
      <c r="R129" s="64">
        <v>2740000</v>
      </c>
      <c r="S129" s="64">
        <v>2495500</v>
      </c>
      <c r="T129" s="64">
        <v>2254000</v>
      </c>
      <c r="U129" s="64">
        <v>2012500</v>
      </c>
      <c r="V129" s="64">
        <v>1540000</v>
      </c>
      <c r="W129" s="64">
        <v>1330000</v>
      </c>
      <c r="X129" s="64">
        <v>1120000</v>
      </c>
      <c r="Y129" s="64">
        <v>910000</v>
      </c>
      <c r="Z129" s="64">
        <v>700000</v>
      </c>
      <c r="AA129" s="64" t="s">
        <v>19805</v>
      </c>
      <c r="AB129" s="64" t="s">
        <v>19805</v>
      </c>
    </row>
    <row r="130" spans="1:28">
      <c r="A130" s="15" t="s">
        <v>4604</v>
      </c>
      <c r="B130" s="64" t="s">
        <v>19805</v>
      </c>
      <c r="C130" s="64" t="s">
        <v>19805</v>
      </c>
      <c r="D130" s="64" t="s">
        <v>19805</v>
      </c>
      <c r="E130" s="64" t="s">
        <v>19805</v>
      </c>
      <c r="F130" s="64" t="s">
        <v>19805</v>
      </c>
      <c r="G130" s="64" t="s">
        <v>19805</v>
      </c>
      <c r="H130" s="64" t="s">
        <v>19805</v>
      </c>
      <c r="I130" s="64" t="s">
        <v>19805</v>
      </c>
      <c r="J130" s="64" t="s">
        <v>19805</v>
      </c>
      <c r="K130" s="64" t="s">
        <v>19805</v>
      </c>
      <c r="L130" s="64" t="s">
        <v>19805</v>
      </c>
      <c r="M130" s="64" t="s">
        <v>19805</v>
      </c>
      <c r="N130" s="64" t="s">
        <v>19805</v>
      </c>
      <c r="O130" s="64" t="s">
        <v>19805</v>
      </c>
      <c r="P130" s="64" t="s">
        <v>19805</v>
      </c>
      <c r="Q130" s="64" t="s">
        <v>19805</v>
      </c>
      <c r="R130" s="64" t="s">
        <v>19805</v>
      </c>
      <c r="S130" s="64" t="s">
        <v>19805</v>
      </c>
      <c r="T130" s="64" t="s">
        <v>19805</v>
      </c>
      <c r="U130" s="64" t="s">
        <v>19805</v>
      </c>
      <c r="V130" s="64" t="s">
        <v>19805</v>
      </c>
      <c r="W130" s="64" t="s">
        <v>19805</v>
      </c>
      <c r="X130" s="64" t="s">
        <v>19805</v>
      </c>
      <c r="Y130" s="64" t="s">
        <v>19805</v>
      </c>
      <c r="Z130" s="64">
        <v>140000</v>
      </c>
      <c r="AA130" s="64" t="s">
        <v>19805</v>
      </c>
      <c r="AB130" s="64" t="s">
        <v>19805</v>
      </c>
    </row>
    <row r="131" spans="1:28">
      <c r="A131" s="15" t="s">
        <v>2303</v>
      </c>
      <c r="B131" s="64" t="s">
        <v>19805</v>
      </c>
      <c r="C131" s="64" t="s">
        <v>19805</v>
      </c>
      <c r="D131" s="64">
        <v>1825359</v>
      </c>
      <c r="E131" s="64">
        <v>1750000</v>
      </c>
      <c r="F131" s="64">
        <v>1674641</v>
      </c>
      <c r="G131" s="64">
        <v>2911231</v>
      </c>
      <c r="H131" s="64">
        <v>1965720</v>
      </c>
      <c r="I131" s="64">
        <v>1837560</v>
      </c>
      <c r="J131" s="64">
        <v>1709280</v>
      </c>
      <c r="K131" s="64" t="s">
        <v>19805</v>
      </c>
      <c r="L131" s="64" t="s">
        <v>19805</v>
      </c>
      <c r="M131" s="64" t="s">
        <v>19805</v>
      </c>
      <c r="N131" s="64" t="s">
        <v>19805</v>
      </c>
      <c r="O131" s="64" t="s">
        <v>19805</v>
      </c>
      <c r="P131" s="64" t="s">
        <v>19805</v>
      </c>
      <c r="Q131" s="64" t="s">
        <v>19805</v>
      </c>
      <c r="R131" s="64" t="s">
        <v>19805</v>
      </c>
      <c r="S131" s="64" t="s">
        <v>19805</v>
      </c>
      <c r="T131" s="64" t="s">
        <v>19805</v>
      </c>
      <c r="U131" s="64" t="s">
        <v>19805</v>
      </c>
      <c r="V131" s="64" t="s">
        <v>19805</v>
      </c>
      <c r="W131" s="64" t="s">
        <v>19805</v>
      </c>
      <c r="X131" s="64" t="s">
        <v>19805</v>
      </c>
      <c r="Y131" s="64" t="s">
        <v>19805</v>
      </c>
      <c r="Z131" s="64" t="s">
        <v>19805</v>
      </c>
      <c r="AA131" s="64" t="s">
        <v>19805</v>
      </c>
      <c r="AB131" s="64" t="s">
        <v>19805</v>
      </c>
    </row>
    <row r="132" spans="1:28">
      <c r="A132" s="15" t="s">
        <v>4605</v>
      </c>
      <c r="B132" s="64" t="s">
        <v>19805</v>
      </c>
      <c r="C132" s="64" t="s">
        <v>19805</v>
      </c>
      <c r="D132" s="64" t="s">
        <v>19805</v>
      </c>
      <c r="E132" s="64" t="s">
        <v>19805</v>
      </c>
      <c r="F132" s="64" t="s">
        <v>19805</v>
      </c>
      <c r="G132" s="64" t="s">
        <v>19805</v>
      </c>
      <c r="H132" s="64" t="s">
        <v>19805</v>
      </c>
      <c r="I132" s="64" t="s">
        <v>19805</v>
      </c>
      <c r="J132" s="64">
        <v>797581</v>
      </c>
      <c r="K132" s="64" t="s">
        <v>19805</v>
      </c>
      <c r="L132" s="64">
        <v>267111</v>
      </c>
      <c r="M132" s="64">
        <v>398762</v>
      </c>
      <c r="N132" s="64" t="s">
        <v>19805</v>
      </c>
      <c r="O132" s="64" t="s">
        <v>19805</v>
      </c>
      <c r="P132" s="64" t="s">
        <v>19805</v>
      </c>
      <c r="Q132" s="64" t="s">
        <v>19805</v>
      </c>
      <c r="R132" s="64" t="s">
        <v>19805</v>
      </c>
      <c r="S132" s="64" t="s">
        <v>19805</v>
      </c>
      <c r="T132" s="64" t="s">
        <v>19805</v>
      </c>
      <c r="U132" s="64" t="s">
        <v>19805</v>
      </c>
      <c r="V132" s="64" t="s">
        <v>19805</v>
      </c>
      <c r="W132" s="64" t="s">
        <v>19805</v>
      </c>
      <c r="X132" s="64" t="s">
        <v>19805</v>
      </c>
      <c r="Y132" s="64" t="s">
        <v>19805</v>
      </c>
      <c r="Z132" s="64" t="s">
        <v>19805</v>
      </c>
      <c r="AA132" s="64" t="s">
        <v>19805</v>
      </c>
      <c r="AB132" s="64" t="s">
        <v>19805</v>
      </c>
    </row>
    <row r="133" spans="1:28">
      <c r="A133" s="15" t="s">
        <v>518</v>
      </c>
      <c r="B133" s="64">
        <v>8000000</v>
      </c>
      <c r="C133" s="64">
        <v>3000000</v>
      </c>
      <c r="D133" s="64">
        <v>3000000</v>
      </c>
      <c r="E133" s="64">
        <v>1027424</v>
      </c>
      <c r="F133" s="64">
        <v>915852</v>
      </c>
      <c r="G133" s="64">
        <v>2050000</v>
      </c>
      <c r="H133" s="64">
        <v>2200000</v>
      </c>
      <c r="I133" s="64">
        <v>359546</v>
      </c>
      <c r="J133" s="64">
        <v>26007</v>
      </c>
      <c r="K133" s="64" t="s">
        <v>19805</v>
      </c>
      <c r="L133" s="64" t="s">
        <v>19805</v>
      </c>
      <c r="M133" s="64" t="s">
        <v>19805</v>
      </c>
      <c r="N133" s="64" t="s">
        <v>19805</v>
      </c>
      <c r="O133" s="64" t="s">
        <v>19805</v>
      </c>
      <c r="P133" s="64" t="s">
        <v>19805</v>
      </c>
      <c r="Q133" s="64" t="s">
        <v>19805</v>
      </c>
      <c r="R133" s="64" t="s">
        <v>19805</v>
      </c>
      <c r="S133" s="64" t="s">
        <v>19805</v>
      </c>
      <c r="T133" s="64" t="s">
        <v>19805</v>
      </c>
      <c r="U133" s="64" t="s">
        <v>19805</v>
      </c>
      <c r="V133" s="64" t="s">
        <v>19805</v>
      </c>
      <c r="W133" s="64" t="s">
        <v>19805</v>
      </c>
      <c r="X133" s="64" t="s">
        <v>19805</v>
      </c>
      <c r="Y133" s="64" t="s">
        <v>19805</v>
      </c>
      <c r="Z133" s="64" t="s">
        <v>19805</v>
      </c>
      <c r="AA133" s="64" t="s">
        <v>19805</v>
      </c>
      <c r="AB133" s="64" t="s">
        <v>19805</v>
      </c>
    </row>
    <row r="134" spans="1:28">
      <c r="A134" s="15" t="s">
        <v>4606</v>
      </c>
      <c r="B134" s="64" t="s">
        <v>19805</v>
      </c>
      <c r="C134" s="64" t="s">
        <v>19805</v>
      </c>
      <c r="D134" s="64" t="s">
        <v>19805</v>
      </c>
      <c r="E134" s="64" t="s">
        <v>19805</v>
      </c>
      <c r="F134" s="64" t="s">
        <v>19805</v>
      </c>
      <c r="G134" s="64" t="s">
        <v>19805</v>
      </c>
      <c r="H134" s="64" t="s">
        <v>19805</v>
      </c>
      <c r="I134" s="64" t="s">
        <v>19805</v>
      </c>
      <c r="J134" s="64" t="s">
        <v>19805</v>
      </c>
      <c r="K134" s="64" t="s">
        <v>19805</v>
      </c>
      <c r="L134" s="64" t="s">
        <v>19805</v>
      </c>
      <c r="M134" s="64" t="s">
        <v>19805</v>
      </c>
      <c r="N134" s="64" t="s">
        <v>19805</v>
      </c>
      <c r="O134" s="64" t="s">
        <v>19805</v>
      </c>
      <c r="P134" s="64" t="s">
        <v>19805</v>
      </c>
      <c r="Q134" s="64" t="s">
        <v>19805</v>
      </c>
      <c r="R134" s="64" t="s">
        <v>19805</v>
      </c>
      <c r="S134" s="64" t="s">
        <v>19805</v>
      </c>
      <c r="T134" s="64" t="s">
        <v>19805</v>
      </c>
      <c r="U134" s="64" t="s">
        <v>19805</v>
      </c>
      <c r="V134" s="64" t="s">
        <v>19805</v>
      </c>
      <c r="W134" s="64">
        <v>225000</v>
      </c>
      <c r="X134" s="64">
        <v>150000</v>
      </c>
      <c r="Y134" s="64" t="s">
        <v>19805</v>
      </c>
      <c r="Z134" s="64" t="s">
        <v>19805</v>
      </c>
      <c r="AA134" s="64" t="s">
        <v>19805</v>
      </c>
      <c r="AB134" s="64" t="s">
        <v>19805</v>
      </c>
    </row>
    <row r="135" spans="1:28">
      <c r="A135" s="15" t="s">
        <v>4608</v>
      </c>
      <c r="B135" s="64" t="s">
        <v>19805</v>
      </c>
      <c r="C135" s="64" t="s">
        <v>19805</v>
      </c>
      <c r="D135" s="64" t="s">
        <v>19805</v>
      </c>
      <c r="E135" s="64" t="s">
        <v>19805</v>
      </c>
      <c r="F135" s="64" t="s">
        <v>19805</v>
      </c>
      <c r="G135" s="64" t="s">
        <v>19805</v>
      </c>
      <c r="H135" s="64" t="s">
        <v>19805</v>
      </c>
      <c r="I135" s="64" t="s">
        <v>19805</v>
      </c>
      <c r="J135" s="64" t="s">
        <v>19805</v>
      </c>
      <c r="K135" s="64" t="s">
        <v>19805</v>
      </c>
      <c r="L135" s="64" t="s">
        <v>19805</v>
      </c>
      <c r="M135" s="64" t="s">
        <v>19805</v>
      </c>
      <c r="N135" s="64" t="s">
        <v>19805</v>
      </c>
      <c r="O135" s="64" t="s">
        <v>19805</v>
      </c>
      <c r="P135" s="64" t="s">
        <v>19805</v>
      </c>
      <c r="Q135" s="64" t="s">
        <v>19805</v>
      </c>
      <c r="R135" s="64" t="s">
        <v>19805</v>
      </c>
      <c r="S135" s="64">
        <v>1000000</v>
      </c>
      <c r="T135" s="64" t="s">
        <v>15337</v>
      </c>
      <c r="U135" s="64">
        <v>1600000</v>
      </c>
      <c r="V135" s="64">
        <v>2300000</v>
      </c>
      <c r="W135" s="64">
        <v>2525000</v>
      </c>
      <c r="X135" s="64">
        <v>666600</v>
      </c>
      <c r="Y135" s="64">
        <v>1353000</v>
      </c>
      <c r="Z135" s="64">
        <v>1233000</v>
      </c>
      <c r="AA135" s="64">
        <v>1263000</v>
      </c>
      <c r="AB135" s="64">
        <v>610000</v>
      </c>
    </row>
    <row r="136" spans="1:28">
      <c r="A136" s="15" t="s">
        <v>4609</v>
      </c>
      <c r="B136" s="64" t="s">
        <v>19805</v>
      </c>
      <c r="C136" s="64" t="s">
        <v>19805</v>
      </c>
      <c r="D136" s="64" t="s">
        <v>19805</v>
      </c>
      <c r="E136" s="64" t="s">
        <v>19805</v>
      </c>
      <c r="F136" s="64" t="s">
        <v>19805</v>
      </c>
      <c r="G136" s="64" t="s">
        <v>19805</v>
      </c>
      <c r="H136" s="64" t="s">
        <v>19805</v>
      </c>
      <c r="I136" s="64" t="s">
        <v>19805</v>
      </c>
      <c r="J136" s="64">
        <v>8854475</v>
      </c>
      <c r="K136" s="64">
        <v>8329640</v>
      </c>
      <c r="L136" s="64">
        <v>7606820</v>
      </c>
      <c r="M136" s="64">
        <v>6880000</v>
      </c>
      <c r="N136" s="64">
        <v>14625000</v>
      </c>
      <c r="O136" s="64">
        <v>13500000</v>
      </c>
      <c r="P136" s="64">
        <v>12375000</v>
      </c>
      <c r="Q136" s="64">
        <v>11250000</v>
      </c>
      <c r="R136" s="64">
        <v>10130000</v>
      </c>
      <c r="S136" s="64">
        <v>9000000</v>
      </c>
      <c r="T136" s="64">
        <v>2107000</v>
      </c>
      <c r="U136" s="64">
        <v>1864080</v>
      </c>
      <c r="V136" s="64">
        <v>1620000</v>
      </c>
      <c r="W136" s="64" t="s">
        <v>19805</v>
      </c>
      <c r="X136" s="64" t="s">
        <v>19805</v>
      </c>
      <c r="Y136" s="64" t="s">
        <v>19805</v>
      </c>
      <c r="Z136" s="64" t="s">
        <v>19805</v>
      </c>
      <c r="AA136" s="64" t="s">
        <v>19805</v>
      </c>
      <c r="AB136" s="64" t="s">
        <v>19805</v>
      </c>
    </row>
    <row r="137" spans="1:28">
      <c r="A137" s="15" t="s">
        <v>4610</v>
      </c>
      <c r="B137" s="64" t="s">
        <v>19805</v>
      </c>
      <c r="C137" s="64" t="s">
        <v>19805</v>
      </c>
      <c r="D137" s="64" t="s">
        <v>19805</v>
      </c>
      <c r="E137" s="64" t="s">
        <v>19805</v>
      </c>
      <c r="F137" s="64" t="s">
        <v>19805</v>
      </c>
      <c r="G137" s="64" t="s">
        <v>19805</v>
      </c>
      <c r="H137" s="64">
        <v>992680</v>
      </c>
      <c r="I137" s="64">
        <v>2110550</v>
      </c>
      <c r="J137" s="64">
        <v>1800000</v>
      </c>
      <c r="K137" s="64">
        <v>1680600</v>
      </c>
      <c r="L137" s="64">
        <v>1570920</v>
      </c>
      <c r="M137" s="64">
        <v>1461360</v>
      </c>
      <c r="N137" s="64" t="s">
        <v>19805</v>
      </c>
      <c r="O137" s="64" t="s">
        <v>19805</v>
      </c>
      <c r="P137" s="64" t="s">
        <v>19805</v>
      </c>
      <c r="Q137" s="64" t="s">
        <v>19805</v>
      </c>
      <c r="R137" s="64" t="s">
        <v>19805</v>
      </c>
      <c r="S137" s="64" t="s">
        <v>19805</v>
      </c>
      <c r="T137" s="64" t="s">
        <v>19805</v>
      </c>
      <c r="U137" s="64" t="s">
        <v>19805</v>
      </c>
      <c r="V137" s="64" t="s">
        <v>19805</v>
      </c>
      <c r="W137" s="64" t="s">
        <v>19805</v>
      </c>
      <c r="X137" s="64" t="s">
        <v>19805</v>
      </c>
      <c r="Y137" s="64" t="s">
        <v>19805</v>
      </c>
      <c r="Z137" s="64" t="s">
        <v>19805</v>
      </c>
      <c r="AA137" s="64" t="s">
        <v>19805</v>
      </c>
      <c r="AB137" s="64" t="s">
        <v>19805</v>
      </c>
    </row>
    <row r="138" spans="1:28">
      <c r="A138" s="15" t="s">
        <v>4611</v>
      </c>
      <c r="B138" s="64" t="s">
        <v>19805</v>
      </c>
      <c r="C138" s="64" t="s">
        <v>19805</v>
      </c>
      <c r="D138" s="64" t="s">
        <v>19805</v>
      </c>
      <c r="E138" s="64" t="s">
        <v>19805</v>
      </c>
      <c r="F138" s="64" t="s">
        <v>19805</v>
      </c>
      <c r="G138" s="64" t="s">
        <v>19805</v>
      </c>
      <c r="H138" s="64" t="s">
        <v>19805</v>
      </c>
      <c r="I138" s="64">
        <v>139968</v>
      </c>
      <c r="J138" s="64" t="s">
        <v>19805</v>
      </c>
      <c r="K138" s="64" t="s">
        <v>19805</v>
      </c>
      <c r="L138" s="64" t="s">
        <v>19805</v>
      </c>
      <c r="M138" s="64" t="s">
        <v>19805</v>
      </c>
      <c r="N138" s="64" t="s">
        <v>19805</v>
      </c>
      <c r="O138" s="64" t="s">
        <v>19805</v>
      </c>
      <c r="P138" s="64" t="s">
        <v>19805</v>
      </c>
      <c r="Q138" s="64" t="s">
        <v>19805</v>
      </c>
      <c r="R138" s="64" t="s">
        <v>19805</v>
      </c>
      <c r="S138" s="64" t="s">
        <v>19805</v>
      </c>
      <c r="T138" s="64" t="s">
        <v>19805</v>
      </c>
      <c r="U138" s="64" t="s">
        <v>19805</v>
      </c>
      <c r="V138" s="64" t="s">
        <v>19805</v>
      </c>
      <c r="W138" s="64" t="s">
        <v>19805</v>
      </c>
      <c r="X138" s="64" t="s">
        <v>19805</v>
      </c>
      <c r="Y138" s="64" t="s">
        <v>19805</v>
      </c>
      <c r="Z138" s="64" t="s">
        <v>19805</v>
      </c>
      <c r="AA138" s="64" t="s">
        <v>19805</v>
      </c>
      <c r="AB138" s="64" t="s">
        <v>19805</v>
      </c>
    </row>
    <row r="139" spans="1:28">
      <c r="A139" s="15" t="s">
        <v>4613</v>
      </c>
      <c r="B139" s="64" t="s">
        <v>19805</v>
      </c>
      <c r="C139" s="64" t="s">
        <v>19805</v>
      </c>
      <c r="D139" s="64" t="s">
        <v>19805</v>
      </c>
      <c r="E139" s="64" t="s">
        <v>19805</v>
      </c>
      <c r="F139" s="64" t="s">
        <v>19805</v>
      </c>
      <c r="G139" s="64" t="s">
        <v>19805</v>
      </c>
      <c r="H139" s="64" t="s">
        <v>19805</v>
      </c>
      <c r="I139" s="64" t="s">
        <v>19805</v>
      </c>
      <c r="J139" s="64" t="s">
        <v>19805</v>
      </c>
      <c r="K139" s="64" t="s">
        <v>19805</v>
      </c>
      <c r="L139" s="64" t="s">
        <v>19805</v>
      </c>
      <c r="M139" s="64">
        <v>641748</v>
      </c>
      <c r="N139" s="64">
        <v>385277</v>
      </c>
      <c r="O139" s="64" t="s">
        <v>19805</v>
      </c>
      <c r="P139" s="64" t="s">
        <v>19805</v>
      </c>
      <c r="Q139" s="64" t="s">
        <v>19805</v>
      </c>
      <c r="R139" s="64" t="s">
        <v>19805</v>
      </c>
      <c r="S139" s="64" t="s">
        <v>19805</v>
      </c>
      <c r="T139" s="64" t="s">
        <v>19805</v>
      </c>
      <c r="U139" s="64" t="s">
        <v>19805</v>
      </c>
      <c r="V139" s="64" t="s">
        <v>19805</v>
      </c>
      <c r="W139" s="64" t="s">
        <v>19805</v>
      </c>
      <c r="X139" s="64" t="s">
        <v>19805</v>
      </c>
      <c r="Y139" s="64" t="s">
        <v>19805</v>
      </c>
      <c r="Z139" s="64" t="s">
        <v>19805</v>
      </c>
      <c r="AA139" s="64" t="s">
        <v>19805</v>
      </c>
      <c r="AB139" s="64" t="s">
        <v>19805</v>
      </c>
    </row>
    <row r="140" spans="1:28">
      <c r="A140" s="15" t="s">
        <v>4587</v>
      </c>
      <c r="B140" s="64" t="s">
        <v>19805</v>
      </c>
      <c r="C140" s="64" t="s">
        <v>19805</v>
      </c>
      <c r="D140" s="64" t="s">
        <v>19805</v>
      </c>
      <c r="E140" s="64" t="s">
        <v>19805</v>
      </c>
      <c r="F140" s="64" t="s">
        <v>19805</v>
      </c>
      <c r="G140" s="64" t="s">
        <v>19805</v>
      </c>
      <c r="H140" s="64" t="s">
        <v>19805</v>
      </c>
      <c r="I140" s="64">
        <v>5863580</v>
      </c>
      <c r="J140" s="64">
        <v>6200000</v>
      </c>
      <c r="K140" s="64">
        <v>5800000</v>
      </c>
      <c r="L140" s="64">
        <v>5400000</v>
      </c>
      <c r="M140" s="64">
        <v>5000000</v>
      </c>
      <c r="N140" s="64">
        <v>2200000</v>
      </c>
      <c r="O140" s="64">
        <v>2200000</v>
      </c>
      <c r="P140" s="64">
        <v>3375000</v>
      </c>
      <c r="Q140" s="64">
        <v>3000000</v>
      </c>
      <c r="R140" s="64">
        <v>2820000</v>
      </c>
      <c r="S140" s="64">
        <v>2794920</v>
      </c>
      <c r="T140" s="64">
        <v>2472000</v>
      </c>
      <c r="U140" s="64">
        <v>2149920</v>
      </c>
      <c r="V140" s="64" t="s">
        <v>19805</v>
      </c>
      <c r="W140" s="64" t="s">
        <v>19805</v>
      </c>
      <c r="X140" s="64" t="s">
        <v>19805</v>
      </c>
      <c r="Y140" s="64" t="s">
        <v>19805</v>
      </c>
      <c r="Z140" s="64" t="s">
        <v>19805</v>
      </c>
      <c r="AA140" s="64" t="s">
        <v>19805</v>
      </c>
      <c r="AB140" s="64" t="s">
        <v>19805</v>
      </c>
    </row>
    <row r="141" spans="1:28">
      <c r="A141" s="15" t="s">
        <v>4614</v>
      </c>
      <c r="B141" s="64" t="s">
        <v>19805</v>
      </c>
      <c r="C141" s="64" t="s">
        <v>19805</v>
      </c>
      <c r="D141" s="64" t="s">
        <v>19805</v>
      </c>
      <c r="E141" s="64" t="s">
        <v>19805</v>
      </c>
      <c r="F141" s="64" t="s">
        <v>19805</v>
      </c>
      <c r="G141" s="64" t="s">
        <v>19805</v>
      </c>
      <c r="H141" s="64" t="s">
        <v>19805</v>
      </c>
      <c r="I141" s="64" t="s">
        <v>19805</v>
      </c>
      <c r="J141" s="64" t="s">
        <v>19805</v>
      </c>
      <c r="K141" s="64" t="s">
        <v>19805</v>
      </c>
      <c r="L141" s="64" t="s">
        <v>19805</v>
      </c>
      <c r="M141" s="64">
        <v>13925000</v>
      </c>
      <c r="N141" s="64">
        <v>12925000</v>
      </c>
      <c r="O141" s="64">
        <v>12925000</v>
      </c>
      <c r="P141" s="64">
        <v>12000000</v>
      </c>
      <c r="Q141" s="64">
        <v>11000000</v>
      </c>
      <c r="R141" s="64">
        <v>5500000</v>
      </c>
      <c r="S141" s="64">
        <v>4200000</v>
      </c>
      <c r="T141" s="64">
        <v>3500000</v>
      </c>
      <c r="U141" s="64">
        <v>4500000</v>
      </c>
      <c r="V141" s="64">
        <v>5200000</v>
      </c>
      <c r="W141" s="64">
        <v>800000</v>
      </c>
      <c r="X141" s="64">
        <v>700000</v>
      </c>
      <c r="Y141" s="64">
        <v>565000</v>
      </c>
      <c r="Z141" s="64" t="s">
        <v>19805</v>
      </c>
      <c r="AA141" s="64" t="s">
        <v>19805</v>
      </c>
      <c r="AB141" s="64" t="s">
        <v>19805</v>
      </c>
    </row>
    <row r="142" spans="1:28">
      <c r="A142" s="15" t="s">
        <v>4596</v>
      </c>
      <c r="B142" s="64" t="s">
        <v>19805</v>
      </c>
      <c r="C142" s="64" t="s">
        <v>19805</v>
      </c>
      <c r="D142" s="64" t="s">
        <v>19805</v>
      </c>
      <c r="E142" s="64" t="s">
        <v>19805</v>
      </c>
      <c r="F142" s="64" t="s">
        <v>19805</v>
      </c>
      <c r="G142" s="64" t="s">
        <v>19805</v>
      </c>
      <c r="H142" s="64" t="s">
        <v>19805</v>
      </c>
      <c r="I142" s="64" t="s">
        <v>19805</v>
      </c>
      <c r="J142" s="64" t="s">
        <v>19805</v>
      </c>
      <c r="K142" s="64" t="s">
        <v>19805</v>
      </c>
      <c r="L142" s="64" t="s">
        <v>19805</v>
      </c>
      <c r="M142" s="64" t="s">
        <v>19805</v>
      </c>
      <c r="N142" s="64" t="s">
        <v>19805</v>
      </c>
      <c r="O142" s="64" t="s">
        <v>19805</v>
      </c>
      <c r="P142" s="64">
        <v>60361</v>
      </c>
      <c r="Q142" s="64">
        <v>715850</v>
      </c>
      <c r="R142" s="64">
        <v>611000</v>
      </c>
      <c r="S142" s="64">
        <v>510000</v>
      </c>
      <c r="T142" s="64" t="s">
        <v>19805</v>
      </c>
      <c r="U142" s="64" t="s">
        <v>19805</v>
      </c>
      <c r="V142" s="64">
        <v>247500</v>
      </c>
      <c r="W142" s="64">
        <v>400000</v>
      </c>
      <c r="X142" s="64">
        <v>325000</v>
      </c>
      <c r="Y142" s="64">
        <v>150000</v>
      </c>
      <c r="Z142" s="64" t="s">
        <v>19805</v>
      </c>
      <c r="AA142" s="64" t="s">
        <v>19805</v>
      </c>
      <c r="AB142" s="64" t="s">
        <v>19805</v>
      </c>
    </row>
    <row r="143" spans="1:28">
      <c r="A143" s="15" t="s">
        <v>4615</v>
      </c>
      <c r="B143" s="64" t="s">
        <v>19805</v>
      </c>
      <c r="C143" s="64" t="s">
        <v>19805</v>
      </c>
      <c r="D143" s="64" t="s">
        <v>19805</v>
      </c>
      <c r="E143" s="64" t="s">
        <v>19805</v>
      </c>
      <c r="F143" s="64" t="s">
        <v>19805</v>
      </c>
      <c r="G143" s="64" t="s">
        <v>19805</v>
      </c>
      <c r="H143" s="64" t="s">
        <v>19805</v>
      </c>
      <c r="I143" s="64" t="s">
        <v>19805</v>
      </c>
      <c r="J143" s="64" t="s">
        <v>19805</v>
      </c>
      <c r="K143" s="64" t="s">
        <v>19805</v>
      </c>
      <c r="L143" s="64" t="s">
        <v>19805</v>
      </c>
      <c r="M143" s="64" t="s">
        <v>19805</v>
      </c>
      <c r="N143" s="64" t="s">
        <v>19805</v>
      </c>
      <c r="O143" s="64" t="s">
        <v>19805</v>
      </c>
      <c r="P143" s="64" t="s">
        <v>19805</v>
      </c>
      <c r="Q143" s="64" t="s">
        <v>19805</v>
      </c>
      <c r="R143" s="64" t="s">
        <v>19805</v>
      </c>
      <c r="S143" s="64" t="s">
        <v>19805</v>
      </c>
      <c r="T143" s="64" t="s">
        <v>19805</v>
      </c>
      <c r="U143" s="64" t="s">
        <v>19805</v>
      </c>
      <c r="V143" s="64">
        <v>520000</v>
      </c>
      <c r="W143" s="64">
        <v>423000</v>
      </c>
      <c r="X143" s="64">
        <v>325000</v>
      </c>
      <c r="Y143" s="64" t="s">
        <v>19805</v>
      </c>
      <c r="Z143" s="64" t="s">
        <v>19805</v>
      </c>
      <c r="AA143" s="64" t="s">
        <v>19805</v>
      </c>
      <c r="AB143" s="64" t="s">
        <v>19805</v>
      </c>
    </row>
    <row r="144" spans="1:28">
      <c r="A144" s="15" t="s">
        <v>4616</v>
      </c>
      <c r="B144" s="64" t="s">
        <v>19805</v>
      </c>
      <c r="C144" s="64" t="s">
        <v>19805</v>
      </c>
      <c r="D144" s="64" t="s">
        <v>19805</v>
      </c>
      <c r="E144" s="64" t="s">
        <v>19805</v>
      </c>
      <c r="F144" s="64" t="s">
        <v>19805</v>
      </c>
      <c r="G144" s="64">
        <v>2640000</v>
      </c>
      <c r="H144" s="64">
        <v>4860000</v>
      </c>
      <c r="I144" s="64">
        <v>3000000</v>
      </c>
      <c r="J144" s="64">
        <v>3000000</v>
      </c>
      <c r="K144" s="64">
        <v>6373900</v>
      </c>
      <c r="L144" s="64">
        <v>5883600</v>
      </c>
      <c r="M144" s="64">
        <v>5393300</v>
      </c>
      <c r="N144" s="64">
        <v>4903000</v>
      </c>
      <c r="O144" s="64">
        <v>13500000</v>
      </c>
      <c r="P144" s="64">
        <v>12600000</v>
      </c>
      <c r="Q144" s="64">
        <v>11700000</v>
      </c>
      <c r="R144" s="64">
        <v>10800000</v>
      </c>
      <c r="S144" s="64">
        <v>9900000</v>
      </c>
      <c r="T144" s="64">
        <v>9000000</v>
      </c>
      <c r="U144" s="64">
        <v>2876640</v>
      </c>
      <c r="V144" s="64">
        <v>2545000</v>
      </c>
      <c r="W144" s="64">
        <v>2213000</v>
      </c>
      <c r="X144" s="64" t="s">
        <v>19805</v>
      </c>
      <c r="Y144" s="64" t="s">
        <v>19805</v>
      </c>
      <c r="Z144" s="64" t="s">
        <v>19805</v>
      </c>
      <c r="AA144" s="64" t="s">
        <v>19805</v>
      </c>
      <c r="AB144" s="64" t="s">
        <v>19805</v>
      </c>
    </row>
    <row r="145" spans="1:28">
      <c r="A145" s="15" t="s">
        <v>4617</v>
      </c>
      <c r="B145" s="64" t="s">
        <v>19805</v>
      </c>
      <c r="C145" s="64" t="s">
        <v>19805</v>
      </c>
      <c r="D145" s="64" t="s">
        <v>19805</v>
      </c>
      <c r="E145" s="64" t="s">
        <v>19805</v>
      </c>
      <c r="F145" s="64" t="s">
        <v>19805</v>
      </c>
      <c r="G145" s="64" t="s">
        <v>19805</v>
      </c>
      <c r="H145" s="64" t="s">
        <v>19805</v>
      </c>
      <c r="I145" s="64" t="s">
        <v>19805</v>
      </c>
      <c r="J145" s="64" t="s">
        <v>19805</v>
      </c>
      <c r="K145" s="64" t="s">
        <v>19805</v>
      </c>
      <c r="L145" s="64" t="s">
        <v>19805</v>
      </c>
      <c r="M145" s="64" t="s">
        <v>19805</v>
      </c>
      <c r="N145" s="64" t="s">
        <v>19805</v>
      </c>
      <c r="O145" s="64" t="s">
        <v>19805</v>
      </c>
      <c r="P145" s="64" t="s">
        <v>19805</v>
      </c>
      <c r="Q145" s="64">
        <v>332817</v>
      </c>
      <c r="R145" s="64" t="s">
        <v>19805</v>
      </c>
      <c r="S145" s="64" t="s">
        <v>19805</v>
      </c>
      <c r="T145" s="64" t="s">
        <v>19805</v>
      </c>
      <c r="U145" s="64" t="s">
        <v>19805</v>
      </c>
      <c r="V145" s="64" t="s">
        <v>19805</v>
      </c>
      <c r="W145" s="64" t="s">
        <v>19805</v>
      </c>
      <c r="X145" s="64" t="s">
        <v>19805</v>
      </c>
      <c r="Y145" s="64" t="s">
        <v>19805</v>
      </c>
      <c r="Z145" s="64" t="s">
        <v>19805</v>
      </c>
      <c r="AA145" s="64" t="s">
        <v>19805</v>
      </c>
      <c r="AB145" s="64" t="s">
        <v>19805</v>
      </c>
    </row>
    <row r="146" spans="1:28">
      <c r="A146" s="15" t="s">
        <v>1270</v>
      </c>
      <c r="B146" s="64">
        <v>2094089</v>
      </c>
      <c r="C146" s="64">
        <v>1160160</v>
      </c>
      <c r="D146" s="64">
        <v>1112280</v>
      </c>
      <c r="E146" s="64">
        <v>1064400</v>
      </c>
      <c r="F146" s="64" t="s">
        <v>19805</v>
      </c>
      <c r="G146" s="64" t="s">
        <v>19805</v>
      </c>
      <c r="H146" s="64" t="s">
        <v>19805</v>
      </c>
      <c r="I146" s="64" t="s">
        <v>19805</v>
      </c>
      <c r="J146" s="64" t="s">
        <v>19805</v>
      </c>
      <c r="K146" s="64" t="s">
        <v>19805</v>
      </c>
      <c r="L146" s="64" t="s">
        <v>19805</v>
      </c>
      <c r="M146" s="64" t="s">
        <v>19805</v>
      </c>
      <c r="N146" s="64" t="s">
        <v>19805</v>
      </c>
      <c r="O146" s="64" t="s">
        <v>19805</v>
      </c>
      <c r="P146" s="64" t="s">
        <v>19805</v>
      </c>
      <c r="Q146" s="64" t="s">
        <v>19805</v>
      </c>
      <c r="R146" s="64" t="s">
        <v>19805</v>
      </c>
      <c r="S146" s="64" t="s">
        <v>19805</v>
      </c>
      <c r="T146" s="64" t="s">
        <v>19805</v>
      </c>
      <c r="U146" s="64" t="s">
        <v>19805</v>
      </c>
      <c r="V146" s="64" t="s">
        <v>19805</v>
      </c>
      <c r="W146" s="64" t="s">
        <v>19805</v>
      </c>
      <c r="X146" s="64" t="s">
        <v>19805</v>
      </c>
      <c r="Y146" s="64" t="s">
        <v>19805</v>
      </c>
      <c r="Z146" s="64" t="s">
        <v>19805</v>
      </c>
      <c r="AA146" s="64" t="s">
        <v>19805</v>
      </c>
      <c r="AB146" s="64" t="s">
        <v>19805</v>
      </c>
    </row>
    <row r="147" spans="1:28">
      <c r="A147" s="15" t="s">
        <v>2168</v>
      </c>
      <c r="B147" s="64">
        <v>980431</v>
      </c>
      <c r="C147" s="64" t="s">
        <v>19805</v>
      </c>
      <c r="D147" s="64">
        <v>43226</v>
      </c>
      <c r="E147" s="64">
        <v>57668</v>
      </c>
      <c r="F147" s="64" t="s">
        <v>19805</v>
      </c>
      <c r="G147" s="64" t="s">
        <v>19805</v>
      </c>
      <c r="H147" s="64" t="s">
        <v>19805</v>
      </c>
      <c r="I147" s="64" t="s">
        <v>19805</v>
      </c>
      <c r="J147" s="64" t="s">
        <v>19805</v>
      </c>
      <c r="K147" s="64" t="s">
        <v>19805</v>
      </c>
      <c r="L147" s="64" t="s">
        <v>19805</v>
      </c>
      <c r="M147" s="64" t="s">
        <v>19805</v>
      </c>
      <c r="N147" s="64" t="s">
        <v>19805</v>
      </c>
      <c r="O147" s="64" t="s">
        <v>19805</v>
      </c>
      <c r="P147" s="64" t="s">
        <v>19805</v>
      </c>
      <c r="Q147" s="64" t="s">
        <v>19805</v>
      </c>
      <c r="R147" s="64" t="s">
        <v>19805</v>
      </c>
      <c r="S147" s="64" t="s">
        <v>19805</v>
      </c>
      <c r="T147" s="64" t="s">
        <v>19805</v>
      </c>
      <c r="U147" s="64" t="s">
        <v>19805</v>
      </c>
      <c r="V147" s="64" t="s">
        <v>19805</v>
      </c>
      <c r="W147" s="64" t="s">
        <v>19805</v>
      </c>
      <c r="X147" s="64" t="s">
        <v>19805</v>
      </c>
      <c r="Y147" s="64" t="s">
        <v>19805</v>
      </c>
      <c r="Z147" s="64" t="s">
        <v>19805</v>
      </c>
      <c r="AA147" s="64" t="s">
        <v>19805</v>
      </c>
      <c r="AB147" s="64" t="s">
        <v>19805</v>
      </c>
    </row>
    <row r="148" spans="1:28">
      <c r="A148" s="15" t="s">
        <v>4618</v>
      </c>
      <c r="B148" s="64" t="s">
        <v>19805</v>
      </c>
      <c r="C148" s="64" t="s">
        <v>19805</v>
      </c>
      <c r="D148" s="64" t="s">
        <v>19805</v>
      </c>
      <c r="E148" s="64" t="s">
        <v>19805</v>
      </c>
      <c r="F148" s="64" t="s">
        <v>19805</v>
      </c>
      <c r="G148" s="64" t="s">
        <v>19805</v>
      </c>
      <c r="H148" s="64" t="s">
        <v>19805</v>
      </c>
      <c r="I148" s="64" t="s">
        <v>19805</v>
      </c>
      <c r="J148" s="64" t="s">
        <v>19805</v>
      </c>
      <c r="K148" s="64" t="s">
        <v>19805</v>
      </c>
      <c r="L148" s="64" t="s">
        <v>19805</v>
      </c>
      <c r="M148" s="64" t="s">
        <v>19805</v>
      </c>
      <c r="N148" s="64" t="s">
        <v>19805</v>
      </c>
      <c r="O148" s="64" t="s">
        <v>19805</v>
      </c>
      <c r="P148" s="64" t="s">
        <v>19805</v>
      </c>
      <c r="Q148" s="64" t="s">
        <v>19805</v>
      </c>
      <c r="R148" s="64" t="s">
        <v>19805</v>
      </c>
      <c r="S148" s="64">
        <v>3707200</v>
      </c>
      <c r="T148" s="64">
        <v>3244000</v>
      </c>
      <c r="U148" s="64">
        <v>2780400</v>
      </c>
      <c r="V148" s="64">
        <v>2317000</v>
      </c>
      <c r="W148" s="64">
        <v>1920000</v>
      </c>
      <c r="X148" s="64">
        <v>1560000</v>
      </c>
      <c r="Y148" s="64">
        <v>1200000</v>
      </c>
      <c r="Z148" s="64">
        <v>2300000</v>
      </c>
      <c r="AA148" s="64">
        <v>1350000</v>
      </c>
      <c r="AB148" s="64">
        <v>1200000</v>
      </c>
    </row>
    <row r="149" spans="1:28">
      <c r="A149" s="15" t="s">
        <v>4619</v>
      </c>
      <c r="B149" s="64" t="s">
        <v>19805</v>
      </c>
      <c r="C149" s="64" t="s">
        <v>19805</v>
      </c>
      <c r="D149" s="64" t="s">
        <v>19805</v>
      </c>
      <c r="E149" s="64" t="s">
        <v>19805</v>
      </c>
      <c r="F149" s="64" t="s">
        <v>19805</v>
      </c>
      <c r="G149" s="64">
        <v>762195</v>
      </c>
      <c r="H149" s="64">
        <v>473604</v>
      </c>
      <c r="I149" s="64" t="s">
        <v>19805</v>
      </c>
      <c r="J149" s="64" t="s">
        <v>19805</v>
      </c>
      <c r="K149" s="64" t="s">
        <v>19805</v>
      </c>
      <c r="L149" s="64" t="s">
        <v>19805</v>
      </c>
      <c r="M149" s="64" t="s">
        <v>19805</v>
      </c>
      <c r="N149" s="64" t="s">
        <v>19805</v>
      </c>
      <c r="O149" s="64" t="s">
        <v>19805</v>
      </c>
      <c r="P149" s="64" t="s">
        <v>19805</v>
      </c>
      <c r="Q149" s="64" t="s">
        <v>19805</v>
      </c>
      <c r="R149" s="64" t="s">
        <v>19805</v>
      </c>
      <c r="S149" s="64" t="s">
        <v>19805</v>
      </c>
      <c r="T149" s="64" t="s">
        <v>19805</v>
      </c>
      <c r="U149" s="64" t="s">
        <v>19805</v>
      </c>
      <c r="V149" s="64" t="s">
        <v>19805</v>
      </c>
      <c r="W149" s="64" t="s">
        <v>19805</v>
      </c>
      <c r="X149" s="64" t="s">
        <v>19805</v>
      </c>
      <c r="Y149" s="64" t="s">
        <v>19805</v>
      </c>
      <c r="Z149" s="64" t="s">
        <v>19805</v>
      </c>
      <c r="AA149" s="64" t="s">
        <v>19805</v>
      </c>
      <c r="AB149" s="64" t="s">
        <v>19805</v>
      </c>
    </row>
    <row r="150" spans="1:28">
      <c r="A150" s="15" t="s">
        <v>2229</v>
      </c>
      <c r="B150" s="64" t="s">
        <v>19805</v>
      </c>
      <c r="C150" s="64" t="s">
        <v>19805</v>
      </c>
      <c r="D150" s="64">
        <v>1136160</v>
      </c>
      <c r="E150" s="64">
        <v>1089240</v>
      </c>
      <c r="F150" s="64">
        <v>1042320</v>
      </c>
      <c r="G150" s="64" t="s">
        <v>19805</v>
      </c>
      <c r="H150" s="64" t="s">
        <v>19805</v>
      </c>
      <c r="I150" s="64" t="s">
        <v>19805</v>
      </c>
      <c r="J150" s="64" t="s">
        <v>19805</v>
      </c>
      <c r="K150" s="64" t="s">
        <v>19805</v>
      </c>
      <c r="L150" s="64" t="s">
        <v>19805</v>
      </c>
      <c r="M150" s="64" t="s">
        <v>19805</v>
      </c>
      <c r="N150" s="64" t="s">
        <v>19805</v>
      </c>
      <c r="O150" s="64" t="s">
        <v>19805</v>
      </c>
      <c r="P150" s="64" t="s">
        <v>19805</v>
      </c>
      <c r="Q150" s="64" t="s">
        <v>19805</v>
      </c>
      <c r="R150" s="64" t="s">
        <v>19805</v>
      </c>
      <c r="S150" s="64" t="s">
        <v>19805</v>
      </c>
      <c r="T150" s="64" t="s">
        <v>19805</v>
      </c>
      <c r="U150" s="64" t="s">
        <v>19805</v>
      </c>
      <c r="V150" s="64" t="s">
        <v>19805</v>
      </c>
      <c r="W150" s="64" t="s">
        <v>19805</v>
      </c>
      <c r="X150" s="64" t="s">
        <v>19805</v>
      </c>
      <c r="Y150" s="64" t="s">
        <v>19805</v>
      </c>
      <c r="Z150" s="64" t="s">
        <v>19805</v>
      </c>
      <c r="AA150" s="64" t="s">
        <v>19805</v>
      </c>
      <c r="AB150" s="64" t="s">
        <v>19805</v>
      </c>
    </row>
    <row r="151" spans="1:28">
      <c r="A151" s="15" t="s">
        <v>508</v>
      </c>
      <c r="B151" s="64">
        <v>6500000</v>
      </c>
      <c r="C151" s="64">
        <v>6500000</v>
      </c>
      <c r="D151" s="64">
        <v>2100000</v>
      </c>
      <c r="E151" s="64">
        <v>788872</v>
      </c>
      <c r="F151" s="64">
        <v>401170</v>
      </c>
      <c r="G151" s="64" t="s">
        <v>19805</v>
      </c>
      <c r="H151" s="64" t="s">
        <v>19805</v>
      </c>
      <c r="I151" s="64" t="s">
        <v>19805</v>
      </c>
      <c r="J151" s="64" t="s">
        <v>19805</v>
      </c>
      <c r="K151" s="64" t="s">
        <v>19805</v>
      </c>
      <c r="L151" s="64" t="s">
        <v>19805</v>
      </c>
      <c r="M151" s="64" t="s">
        <v>19805</v>
      </c>
      <c r="N151" s="64" t="s">
        <v>19805</v>
      </c>
      <c r="O151" s="64" t="s">
        <v>19805</v>
      </c>
      <c r="P151" s="64" t="s">
        <v>19805</v>
      </c>
      <c r="Q151" s="64" t="s">
        <v>19805</v>
      </c>
      <c r="R151" s="64" t="s">
        <v>19805</v>
      </c>
      <c r="S151" s="64" t="s">
        <v>19805</v>
      </c>
      <c r="T151" s="64" t="s">
        <v>19805</v>
      </c>
      <c r="U151" s="64" t="s">
        <v>19805</v>
      </c>
      <c r="V151" s="64" t="s">
        <v>19805</v>
      </c>
      <c r="W151" s="64" t="s">
        <v>19805</v>
      </c>
      <c r="X151" s="64" t="s">
        <v>19805</v>
      </c>
      <c r="Y151" s="64" t="s">
        <v>19805</v>
      </c>
      <c r="Z151" s="64" t="s">
        <v>19805</v>
      </c>
      <c r="AA151" s="64" t="s">
        <v>19805</v>
      </c>
      <c r="AB151" s="64" t="s">
        <v>19805</v>
      </c>
    </row>
    <row r="152" spans="1:28">
      <c r="A152" s="15" t="s">
        <v>1054</v>
      </c>
      <c r="B152" s="64">
        <v>12500000</v>
      </c>
      <c r="C152" s="64">
        <v>8000000</v>
      </c>
      <c r="D152" s="64">
        <v>7500000</v>
      </c>
      <c r="E152" s="64">
        <v>7500000</v>
      </c>
      <c r="F152" s="64">
        <v>7750000</v>
      </c>
      <c r="G152" s="64">
        <v>7562500</v>
      </c>
      <c r="H152" s="64">
        <v>1959577</v>
      </c>
      <c r="I152" s="64">
        <v>1086240</v>
      </c>
      <c r="J152" s="64">
        <v>1015440</v>
      </c>
      <c r="K152" s="64">
        <v>944520</v>
      </c>
      <c r="L152" s="64" t="s">
        <v>19805</v>
      </c>
      <c r="M152" s="64" t="s">
        <v>19805</v>
      </c>
      <c r="N152" s="64" t="s">
        <v>19805</v>
      </c>
      <c r="O152" s="64" t="s">
        <v>19805</v>
      </c>
      <c r="P152" s="64" t="s">
        <v>19805</v>
      </c>
      <c r="Q152" s="64" t="s">
        <v>19805</v>
      </c>
      <c r="R152" s="64" t="s">
        <v>19805</v>
      </c>
      <c r="S152" s="64" t="s">
        <v>19805</v>
      </c>
      <c r="T152" s="64" t="s">
        <v>19805</v>
      </c>
      <c r="U152" s="64" t="s">
        <v>19805</v>
      </c>
      <c r="V152" s="64" t="s">
        <v>19805</v>
      </c>
      <c r="W152" s="64" t="s">
        <v>19805</v>
      </c>
      <c r="X152" s="64" t="s">
        <v>19805</v>
      </c>
      <c r="Y152" s="64" t="s">
        <v>19805</v>
      </c>
      <c r="Z152" s="64" t="s">
        <v>19805</v>
      </c>
      <c r="AA152" s="64" t="s">
        <v>19805</v>
      </c>
      <c r="AB152" s="64" t="s">
        <v>19805</v>
      </c>
    </row>
    <row r="153" spans="1:28">
      <c r="A153" s="15" t="s">
        <v>4621</v>
      </c>
      <c r="B153" s="64" t="s">
        <v>19805</v>
      </c>
      <c r="C153" s="64" t="s">
        <v>19805</v>
      </c>
      <c r="D153" s="64" t="s">
        <v>19805</v>
      </c>
      <c r="E153" s="64" t="s">
        <v>19805</v>
      </c>
      <c r="F153" s="64" t="s">
        <v>19805</v>
      </c>
      <c r="G153" s="64" t="s">
        <v>19805</v>
      </c>
      <c r="H153" s="64" t="s">
        <v>19805</v>
      </c>
      <c r="I153" s="64" t="s">
        <v>19805</v>
      </c>
      <c r="J153" s="64" t="s">
        <v>19805</v>
      </c>
      <c r="K153" s="64" t="s">
        <v>19805</v>
      </c>
      <c r="L153" s="64" t="s">
        <v>19805</v>
      </c>
      <c r="M153" s="64" t="s">
        <v>19805</v>
      </c>
      <c r="N153" s="64" t="s">
        <v>19805</v>
      </c>
      <c r="O153" s="64" t="s">
        <v>19805</v>
      </c>
      <c r="P153" s="64">
        <v>193424</v>
      </c>
      <c r="Q153" s="64">
        <v>465850</v>
      </c>
      <c r="R153" s="64" t="s">
        <v>19805</v>
      </c>
      <c r="S153" s="64">
        <v>25000</v>
      </c>
      <c r="T153" s="64" t="s">
        <v>19805</v>
      </c>
      <c r="U153" s="64" t="s">
        <v>19805</v>
      </c>
      <c r="V153" s="64" t="s">
        <v>19805</v>
      </c>
      <c r="W153" s="64" t="s">
        <v>19805</v>
      </c>
      <c r="X153" s="64" t="s">
        <v>19805</v>
      </c>
      <c r="Y153" s="64" t="s">
        <v>19805</v>
      </c>
      <c r="Z153" s="64" t="s">
        <v>19805</v>
      </c>
      <c r="AA153" s="64" t="s">
        <v>19805</v>
      </c>
      <c r="AB153" s="64" t="s">
        <v>19805</v>
      </c>
    </row>
    <row r="154" spans="1:28">
      <c r="A154" s="15" t="s">
        <v>4622</v>
      </c>
      <c r="B154" s="64" t="s">
        <v>19805</v>
      </c>
      <c r="C154" s="64" t="s">
        <v>19805</v>
      </c>
      <c r="D154" s="64" t="s">
        <v>19805</v>
      </c>
      <c r="E154" s="64" t="s">
        <v>19805</v>
      </c>
      <c r="F154" s="64" t="s">
        <v>19805</v>
      </c>
      <c r="G154" s="64" t="s">
        <v>19805</v>
      </c>
      <c r="H154" s="64" t="s">
        <v>19805</v>
      </c>
      <c r="I154" s="64" t="s">
        <v>19805</v>
      </c>
      <c r="J154" s="64" t="s">
        <v>19805</v>
      </c>
      <c r="K154" s="64" t="s">
        <v>19805</v>
      </c>
      <c r="L154" s="64" t="s">
        <v>19805</v>
      </c>
      <c r="M154" s="64" t="s">
        <v>19805</v>
      </c>
      <c r="N154" s="64">
        <v>385277</v>
      </c>
      <c r="O154" s="64" t="s">
        <v>19805</v>
      </c>
      <c r="P154" s="64" t="s">
        <v>19805</v>
      </c>
      <c r="Q154" s="64" t="s">
        <v>19805</v>
      </c>
      <c r="R154" s="64" t="s">
        <v>19805</v>
      </c>
      <c r="S154" s="64" t="s">
        <v>19805</v>
      </c>
      <c r="T154" s="64" t="s">
        <v>19805</v>
      </c>
      <c r="U154" s="64" t="s">
        <v>19805</v>
      </c>
      <c r="V154" s="64" t="s">
        <v>19805</v>
      </c>
      <c r="W154" s="64" t="s">
        <v>19805</v>
      </c>
      <c r="X154" s="64" t="s">
        <v>19805</v>
      </c>
      <c r="Y154" s="64" t="s">
        <v>19805</v>
      </c>
      <c r="Z154" s="64" t="s">
        <v>19805</v>
      </c>
      <c r="AA154" s="64" t="s">
        <v>19805</v>
      </c>
      <c r="AB154" s="64" t="s">
        <v>19805</v>
      </c>
    </row>
    <row r="155" spans="1:28">
      <c r="A155" s="15" t="s">
        <v>4623</v>
      </c>
      <c r="B155" s="64" t="s">
        <v>19805</v>
      </c>
      <c r="C155" s="64" t="s">
        <v>19805</v>
      </c>
      <c r="D155" s="64" t="s">
        <v>19805</v>
      </c>
      <c r="E155" s="64" t="s">
        <v>19805</v>
      </c>
      <c r="F155" s="64" t="s">
        <v>19805</v>
      </c>
      <c r="G155" s="64" t="s">
        <v>19805</v>
      </c>
      <c r="H155" s="64" t="s">
        <v>19805</v>
      </c>
      <c r="I155" s="64" t="s">
        <v>19805</v>
      </c>
      <c r="J155" s="64" t="s">
        <v>19805</v>
      </c>
      <c r="K155" s="64">
        <v>500000</v>
      </c>
      <c r="L155" s="64">
        <v>500000</v>
      </c>
      <c r="M155" s="64">
        <v>2500000</v>
      </c>
      <c r="N155" s="64" t="s">
        <v>19805</v>
      </c>
      <c r="O155" s="64" t="s">
        <v>19805</v>
      </c>
      <c r="P155" s="64" t="s">
        <v>19805</v>
      </c>
      <c r="Q155" s="64" t="s">
        <v>19805</v>
      </c>
      <c r="R155" s="64" t="s">
        <v>19805</v>
      </c>
      <c r="S155" s="64" t="s">
        <v>19805</v>
      </c>
      <c r="T155" s="64" t="s">
        <v>19805</v>
      </c>
      <c r="U155" s="64" t="s">
        <v>19805</v>
      </c>
      <c r="V155" s="64" t="s">
        <v>19805</v>
      </c>
      <c r="W155" s="64" t="s">
        <v>19805</v>
      </c>
      <c r="X155" s="64" t="s">
        <v>19805</v>
      </c>
      <c r="Y155" s="64" t="s">
        <v>19805</v>
      </c>
      <c r="Z155" s="64" t="s">
        <v>19805</v>
      </c>
      <c r="AA155" s="64" t="s">
        <v>19805</v>
      </c>
      <c r="AB155" s="64" t="s">
        <v>19805</v>
      </c>
    </row>
    <row r="156" spans="1:28">
      <c r="A156" s="15" t="s">
        <v>4624</v>
      </c>
      <c r="B156" s="64" t="s">
        <v>19805</v>
      </c>
      <c r="C156" s="64" t="s">
        <v>19805</v>
      </c>
      <c r="D156" s="64" t="s">
        <v>19805</v>
      </c>
      <c r="E156" s="64" t="s">
        <v>19805</v>
      </c>
      <c r="F156" s="64" t="s">
        <v>19805</v>
      </c>
      <c r="G156" s="64" t="s">
        <v>19805</v>
      </c>
      <c r="H156" s="64" t="s">
        <v>19805</v>
      </c>
      <c r="I156" s="64" t="s">
        <v>19805</v>
      </c>
      <c r="J156" s="64" t="s">
        <v>19805</v>
      </c>
      <c r="K156" s="64" t="s">
        <v>19805</v>
      </c>
      <c r="L156" s="64" t="s">
        <v>19805</v>
      </c>
      <c r="M156" s="64" t="s">
        <v>19805</v>
      </c>
      <c r="N156" s="64">
        <v>3000000</v>
      </c>
      <c r="O156" s="64" t="s">
        <v>19805</v>
      </c>
      <c r="P156" s="64">
        <v>6850000</v>
      </c>
      <c r="Q156" s="64" t="s">
        <v>19805</v>
      </c>
      <c r="R156" s="64">
        <v>11250000</v>
      </c>
      <c r="S156" s="64">
        <v>9818481</v>
      </c>
      <c r="T156" s="64">
        <v>9000000</v>
      </c>
      <c r="U156" s="64">
        <v>3080000</v>
      </c>
      <c r="V156" s="64">
        <v>2640000</v>
      </c>
      <c r="W156" s="64">
        <v>2200000</v>
      </c>
      <c r="X156" s="64" t="s">
        <v>19805</v>
      </c>
      <c r="Y156" s="64" t="s">
        <v>19805</v>
      </c>
      <c r="Z156" s="64" t="s">
        <v>19805</v>
      </c>
      <c r="AA156" s="64" t="s">
        <v>19805</v>
      </c>
      <c r="AB156" s="64" t="s">
        <v>19805</v>
      </c>
    </row>
    <row r="157" spans="1:28">
      <c r="A157" s="15" t="s">
        <v>4625</v>
      </c>
      <c r="B157" s="64" t="s">
        <v>19805</v>
      </c>
      <c r="C157" s="64" t="s">
        <v>19805</v>
      </c>
      <c r="D157" s="64" t="s">
        <v>19805</v>
      </c>
      <c r="E157" s="64" t="s">
        <v>19805</v>
      </c>
      <c r="F157" s="64" t="s">
        <v>19805</v>
      </c>
      <c r="G157" s="64" t="s">
        <v>19805</v>
      </c>
      <c r="H157" s="64" t="s">
        <v>19805</v>
      </c>
      <c r="I157" s="64" t="s">
        <v>19805</v>
      </c>
      <c r="J157" s="64" t="s">
        <v>19805</v>
      </c>
      <c r="K157" s="64" t="s">
        <v>19805</v>
      </c>
      <c r="L157" s="64" t="s">
        <v>19805</v>
      </c>
      <c r="M157" s="64" t="s">
        <v>19805</v>
      </c>
      <c r="N157" s="64" t="s">
        <v>19805</v>
      </c>
      <c r="O157" s="64" t="s">
        <v>19805</v>
      </c>
      <c r="P157" s="64" t="s">
        <v>19805</v>
      </c>
      <c r="Q157" s="64" t="s">
        <v>19805</v>
      </c>
      <c r="R157" s="64" t="s">
        <v>19805</v>
      </c>
      <c r="S157" s="64" t="s">
        <v>19805</v>
      </c>
      <c r="T157" s="64" t="s">
        <v>19805</v>
      </c>
      <c r="U157" s="64" t="s">
        <v>19805</v>
      </c>
      <c r="V157" s="64">
        <v>247500</v>
      </c>
      <c r="W157" s="64">
        <v>225000</v>
      </c>
      <c r="X157" s="64" t="s">
        <v>19805</v>
      </c>
      <c r="Y157" s="64" t="s">
        <v>19805</v>
      </c>
      <c r="Z157" s="64" t="s">
        <v>19805</v>
      </c>
      <c r="AA157" s="64" t="s">
        <v>19805</v>
      </c>
      <c r="AB157" s="64" t="s">
        <v>19805</v>
      </c>
    </row>
    <row r="158" spans="1:28">
      <c r="A158" s="15" t="s">
        <v>4626</v>
      </c>
      <c r="B158" s="64" t="s">
        <v>19805</v>
      </c>
      <c r="C158" s="64" t="s">
        <v>19805</v>
      </c>
      <c r="D158" s="64" t="s">
        <v>19805</v>
      </c>
      <c r="E158" s="64" t="s">
        <v>19805</v>
      </c>
      <c r="F158" s="64" t="s">
        <v>19805</v>
      </c>
      <c r="G158" s="64" t="s">
        <v>19805</v>
      </c>
      <c r="H158" s="64" t="s">
        <v>19805</v>
      </c>
      <c r="I158" s="64" t="s">
        <v>19805</v>
      </c>
      <c r="J158" s="64" t="s">
        <v>19805</v>
      </c>
      <c r="K158" s="64" t="s">
        <v>19805</v>
      </c>
      <c r="L158" s="64" t="s">
        <v>19805</v>
      </c>
      <c r="M158" s="64" t="s">
        <v>19805</v>
      </c>
      <c r="N158" s="64" t="s">
        <v>19805</v>
      </c>
      <c r="O158" s="64" t="s">
        <v>19805</v>
      </c>
      <c r="P158" s="64" t="s">
        <v>19805</v>
      </c>
      <c r="Q158" s="64" t="s">
        <v>19805</v>
      </c>
      <c r="R158" s="64" t="s">
        <v>19805</v>
      </c>
      <c r="S158" s="64" t="s">
        <v>19805</v>
      </c>
      <c r="T158" s="64" t="s">
        <v>19805</v>
      </c>
      <c r="U158" s="64" t="s">
        <v>19805</v>
      </c>
      <c r="V158" s="64" t="s">
        <v>19805</v>
      </c>
      <c r="W158" s="64" t="s">
        <v>19805</v>
      </c>
      <c r="X158" s="64">
        <v>150000</v>
      </c>
      <c r="Y158" s="64" t="s">
        <v>19805</v>
      </c>
      <c r="Z158" s="64" t="s">
        <v>19805</v>
      </c>
      <c r="AA158" s="64" t="s">
        <v>19805</v>
      </c>
      <c r="AB158" s="64" t="s">
        <v>19805</v>
      </c>
    </row>
    <row r="159" spans="1:28">
      <c r="A159" s="15" t="s">
        <v>4628</v>
      </c>
      <c r="B159" s="64" t="s">
        <v>19805</v>
      </c>
      <c r="C159" s="64" t="s">
        <v>19805</v>
      </c>
      <c r="D159" s="64" t="s">
        <v>19805</v>
      </c>
      <c r="E159" s="64" t="s">
        <v>19805</v>
      </c>
      <c r="F159" s="64" t="s">
        <v>19805</v>
      </c>
      <c r="G159" s="64" t="s">
        <v>19805</v>
      </c>
      <c r="H159" s="64" t="s">
        <v>19805</v>
      </c>
      <c r="I159" s="64" t="s">
        <v>19805</v>
      </c>
      <c r="J159" s="64">
        <v>527185</v>
      </c>
      <c r="K159" s="64">
        <v>1219590</v>
      </c>
      <c r="L159" s="64">
        <v>7300000</v>
      </c>
      <c r="M159" s="64">
        <v>7900000</v>
      </c>
      <c r="N159" s="64">
        <v>8260000</v>
      </c>
      <c r="O159" s="64">
        <v>7610000</v>
      </c>
      <c r="P159" s="64">
        <v>6960000</v>
      </c>
      <c r="Q159" s="64">
        <v>6310000</v>
      </c>
      <c r="R159" s="64">
        <v>5300000</v>
      </c>
      <c r="S159" s="64">
        <v>1515120</v>
      </c>
      <c r="T159" s="64">
        <v>1340000</v>
      </c>
      <c r="U159" s="64">
        <v>1165440</v>
      </c>
      <c r="V159" s="64" t="s">
        <v>19805</v>
      </c>
      <c r="W159" s="64" t="s">
        <v>19805</v>
      </c>
      <c r="X159" s="64" t="s">
        <v>19805</v>
      </c>
      <c r="Y159" s="64" t="s">
        <v>19805</v>
      </c>
      <c r="Z159" s="64" t="s">
        <v>19805</v>
      </c>
      <c r="AA159" s="64" t="s">
        <v>19805</v>
      </c>
      <c r="AB159" s="64" t="s">
        <v>19805</v>
      </c>
    </row>
    <row r="160" spans="1:28">
      <c r="A160" s="15" t="s">
        <v>1584</v>
      </c>
      <c r="B160" s="64" t="s">
        <v>19805</v>
      </c>
      <c r="C160" s="64" t="s">
        <v>19805</v>
      </c>
      <c r="D160" s="64">
        <v>200166</v>
      </c>
      <c r="E160" s="64">
        <v>947907</v>
      </c>
      <c r="F160" s="64">
        <v>2958077</v>
      </c>
      <c r="G160" s="64">
        <v>1929600</v>
      </c>
      <c r="H160" s="64">
        <v>1803720</v>
      </c>
      <c r="I160" s="64">
        <v>1677840</v>
      </c>
      <c r="J160" s="64" t="s">
        <v>19805</v>
      </c>
      <c r="K160" s="64" t="s">
        <v>19805</v>
      </c>
      <c r="L160" s="64" t="s">
        <v>19805</v>
      </c>
      <c r="M160" s="64" t="s">
        <v>19805</v>
      </c>
      <c r="N160" s="64" t="s">
        <v>19805</v>
      </c>
      <c r="O160" s="64" t="s">
        <v>19805</v>
      </c>
      <c r="P160" s="64" t="s">
        <v>19805</v>
      </c>
      <c r="Q160" s="64" t="s">
        <v>19805</v>
      </c>
      <c r="R160" s="64" t="s">
        <v>19805</v>
      </c>
      <c r="S160" s="64" t="s">
        <v>19805</v>
      </c>
      <c r="T160" s="64" t="s">
        <v>19805</v>
      </c>
      <c r="U160" s="64" t="s">
        <v>19805</v>
      </c>
      <c r="V160" s="64" t="s">
        <v>19805</v>
      </c>
      <c r="W160" s="64" t="s">
        <v>19805</v>
      </c>
      <c r="X160" s="64" t="s">
        <v>19805</v>
      </c>
      <c r="Y160" s="64" t="s">
        <v>19805</v>
      </c>
      <c r="Z160" s="64" t="s">
        <v>19805</v>
      </c>
      <c r="AA160" s="64" t="s">
        <v>19805</v>
      </c>
      <c r="AB160" s="64" t="s">
        <v>19805</v>
      </c>
    </row>
    <row r="161" spans="1:28">
      <c r="A161" s="15" t="s">
        <v>719</v>
      </c>
      <c r="B161" s="64">
        <v>11000000</v>
      </c>
      <c r="C161" s="64">
        <v>3110796</v>
      </c>
      <c r="D161" s="64">
        <v>2439840</v>
      </c>
      <c r="E161" s="64">
        <v>2339040</v>
      </c>
      <c r="F161" s="64">
        <v>2238360</v>
      </c>
      <c r="G161" s="64" t="s">
        <v>19805</v>
      </c>
      <c r="H161" s="64" t="s">
        <v>19805</v>
      </c>
      <c r="I161" s="64" t="s">
        <v>19805</v>
      </c>
      <c r="J161" s="64" t="s">
        <v>19805</v>
      </c>
      <c r="K161" s="64" t="s">
        <v>19805</v>
      </c>
      <c r="L161" s="64" t="s">
        <v>19805</v>
      </c>
      <c r="M161" s="64" t="s">
        <v>19805</v>
      </c>
      <c r="N161" s="64" t="s">
        <v>19805</v>
      </c>
      <c r="O161" s="64" t="s">
        <v>19805</v>
      </c>
      <c r="P161" s="64" t="s">
        <v>19805</v>
      </c>
      <c r="Q161" s="64" t="s">
        <v>19805</v>
      </c>
      <c r="R161" s="64" t="s">
        <v>19805</v>
      </c>
      <c r="S161" s="64" t="s">
        <v>19805</v>
      </c>
      <c r="T161" s="64" t="s">
        <v>19805</v>
      </c>
      <c r="U161" s="64" t="s">
        <v>19805</v>
      </c>
      <c r="V161" s="64" t="s">
        <v>19805</v>
      </c>
      <c r="W161" s="64" t="s">
        <v>19805</v>
      </c>
      <c r="X161" s="64" t="s">
        <v>19805</v>
      </c>
      <c r="Y161" s="64" t="s">
        <v>19805</v>
      </c>
      <c r="Z161" s="64" t="s">
        <v>19805</v>
      </c>
      <c r="AA161" s="64" t="s">
        <v>19805</v>
      </c>
      <c r="AB161" s="64" t="s">
        <v>19805</v>
      </c>
    </row>
    <row r="162" spans="1:28">
      <c r="A162" s="15" t="s">
        <v>153</v>
      </c>
      <c r="B162" s="64">
        <v>8269663</v>
      </c>
      <c r="C162" s="64">
        <v>7730337</v>
      </c>
      <c r="D162" s="64">
        <v>7191011</v>
      </c>
      <c r="E162" s="64">
        <v>2511432</v>
      </c>
      <c r="F162" s="64">
        <v>1630800</v>
      </c>
      <c r="G162" s="64">
        <v>1524480</v>
      </c>
      <c r="H162" s="64">
        <v>1418160</v>
      </c>
      <c r="I162" s="64" t="s">
        <v>19805</v>
      </c>
      <c r="J162" s="64" t="s">
        <v>19805</v>
      </c>
      <c r="K162" s="64" t="s">
        <v>19805</v>
      </c>
      <c r="L162" s="64" t="s">
        <v>19805</v>
      </c>
      <c r="M162" s="64" t="s">
        <v>19805</v>
      </c>
      <c r="N162" s="64" t="s">
        <v>19805</v>
      </c>
      <c r="O162" s="64" t="s">
        <v>19805</v>
      </c>
      <c r="P162" s="64" t="s">
        <v>19805</v>
      </c>
      <c r="Q162" s="64" t="s">
        <v>19805</v>
      </c>
      <c r="R162" s="64" t="s">
        <v>19805</v>
      </c>
      <c r="S162" s="64" t="s">
        <v>19805</v>
      </c>
      <c r="T162" s="64" t="s">
        <v>19805</v>
      </c>
      <c r="U162" s="64" t="s">
        <v>19805</v>
      </c>
      <c r="V162" s="64" t="s">
        <v>19805</v>
      </c>
      <c r="W162" s="64" t="s">
        <v>19805</v>
      </c>
      <c r="X162" s="64" t="s">
        <v>19805</v>
      </c>
      <c r="Y162" s="64" t="s">
        <v>19805</v>
      </c>
      <c r="Z162" s="64" t="s">
        <v>19805</v>
      </c>
      <c r="AA162" s="64" t="s">
        <v>19805</v>
      </c>
      <c r="AB162" s="64" t="s">
        <v>19805</v>
      </c>
    </row>
    <row r="163" spans="1:28">
      <c r="A163" s="15" t="s">
        <v>4630</v>
      </c>
      <c r="B163" s="64" t="s">
        <v>19805</v>
      </c>
      <c r="C163" s="64" t="s">
        <v>19805</v>
      </c>
      <c r="D163" s="64" t="s">
        <v>19805</v>
      </c>
      <c r="E163" s="64" t="s">
        <v>19805</v>
      </c>
      <c r="F163" s="64" t="s">
        <v>19805</v>
      </c>
      <c r="G163" s="64" t="s">
        <v>19805</v>
      </c>
      <c r="H163" s="64" t="s">
        <v>19805</v>
      </c>
      <c r="I163" s="64" t="s">
        <v>19805</v>
      </c>
      <c r="J163" s="64" t="s">
        <v>19805</v>
      </c>
      <c r="K163" s="64" t="s">
        <v>19805</v>
      </c>
      <c r="L163" s="64" t="s">
        <v>19805</v>
      </c>
      <c r="M163" s="64" t="s">
        <v>19805</v>
      </c>
      <c r="N163" s="64">
        <v>1100000</v>
      </c>
      <c r="O163" s="64">
        <v>5445600</v>
      </c>
      <c r="P163" s="64">
        <v>4991800</v>
      </c>
      <c r="Q163" s="64">
        <v>4538000</v>
      </c>
      <c r="R163" s="64">
        <v>8000000</v>
      </c>
      <c r="S163" s="64">
        <v>3200000</v>
      </c>
      <c r="T163" s="64">
        <v>3000000</v>
      </c>
      <c r="U163" s="64">
        <v>3000000</v>
      </c>
      <c r="V163" s="64">
        <v>1040000</v>
      </c>
      <c r="W163" s="64">
        <v>845000</v>
      </c>
      <c r="X163" s="64">
        <v>650000</v>
      </c>
      <c r="Y163" s="64">
        <v>300000</v>
      </c>
      <c r="Z163" s="64">
        <v>140000</v>
      </c>
      <c r="AA163" s="64" t="s">
        <v>19805</v>
      </c>
      <c r="AB163" s="64">
        <v>50000</v>
      </c>
    </row>
    <row r="164" spans="1:28">
      <c r="A164" s="15" t="s">
        <v>4631</v>
      </c>
      <c r="B164" s="64" t="s">
        <v>19805</v>
      </c>
      <c r="C164" s="64" t="s">
        <v>19805</v>
      </c>
      <c r="D164" s="64" t="s">
        <v>19805</v>
      </c>
      <c r="E164" s="64" t="s">
        <v>19805</v>
      </c>
      <c r="F164" s="64" t="s">
        <v>19805</v>
      </c>
      <c r="G164" s="64" t="s">
        <v>19805</v>
      </c>
      <c r="H164" s="64" t="s">
        <v>19805</v>
      </c>
      <c r="I164" s="64" t="s">
        <v>19805</v>
      </c>
      <c r="J164" s="64" t="s">
        <v>19805</v>
      </c>
      <c r="K164" s="64">
        <v>711517</v>
      </c>
      <c r="L164" s="64" t="s">
        <v>19805</v>
      </c>
      <c r="M164" s="64">
        <v>641748</v>
      </c>
      <c r="N164" s="64">
        <v>84573</v>
      </c>
      <c r="O164" s="64" t="s">
        <v>19805</v>
      </c>
      <c r="P164" s="64" t="s">
        <v>19805</v>
      </c>
      <c r="Q164" s="64" t="s">
        <v>19805</v>
      </c>
      <c r="R164" s="64" t="s">
        <v>19805</v>
      </c>
      <c r="S164" s="64" t="s">
        <v>19805</v>
      </c>
      <c r="T164" s="64" t="s">
        <v>19805</v>
      </c>
      <c r="U164" s="64" t="s">
        <v>19805</v>
      </c>
      <c r="V164" s="64" t="s">
        <v>19805</v>
      </c>
      <c r="W164" s="64" t="s">
        <v>19805</v>
      </c>
      <c r="X164" s="64" t="s">
        <v>19805</v>
      </c>
      <c r="Y164" s="64" t="s">
        <v>19805</v>
      </c>
      <c r="Z164" s="64" t="s">
        <v>19805</v>
      </c>
      <c r="AA164" s="64" t="s">
        <v>19805</v>
      </c>
      <c r="AB164" s="64" t="s">
        <v>19805</v>
      </c>
    </row>
    <row r="165" spans="1:28">
      <c r="A165" s="15" t="s">
        <v>4427</v>
      </c>
      <c r="B165" s="64" t="s">
        <v>19805</v>
      </c>
      <c r="C165" s="64">
        <v>127389</v>
      </c>
      <c r="D165" s="64" t="s">
        <v>19805</v>
      </c>
      <c r="E165" s="64" t="s">
        <v>19805</v>
      </c>
      <c r="F165" s="64" t="s">
        <v>19805</v>
      </c>
      <c r="G165" s="64" t="s">
        <v>19805</v>
      </c>
      <c r="H165" s="64" t="s">
        <v>19805</v>
      </c>
      <c r="I165" s="64" t="s">
        <v>19805</v>
      </c>
      <c r="J165" s="64" t="s">
        <v>19805</v>
      </c>
      <c r="K165" s="64" t="s">
        <v>19805</v>
      </c>
      <c r="L165" s="64" t="s">
        <v>19805</v>
      </c>
      <c r="M165" s="64" t="s">
        <v>19805</v>
      </c>
      <c r="N165" s="64" t="s">
        <v>19805</v>
      </c>
      <c r="O165" s="64" t="s">
        <v>19805</v>
      </c>
      <c r="P165" s="64" t="s">
        <v>19805</v>
      </c>
      <c r="Q165" s="64" t="s">
        <v>19805</v>
      </c>
      <c r="R165" s="64" t="s">
        <v>19805</v>
      </c>
      <c r="S165" s="64" t="s">
        <v>19805</v>
      </c>
      <c r="T165" s="64" t="s">
        <v>19805</v>
      </c>
      <c r="U165" s="64" t="s">
        <v>19805</v>
      </c>
      <c r="V165" s="64" t="s">
        <v>19805</v>
      </c>
      <c r="W165" s="64" t="s">
        <v>19805</v>
      </c>
      <c r="X165" s="64" t="s">
        <v>19805</v>
      </c>
      <c r="Y165" s="64" t="s">
        <v>19805</v>
      </c>
      <c r="Z165" s="64" t="s">
        <v>19805</v>
      </c>
      <c r="AA165" s="64" t="s">
        <v>19805</v>
      </c>
      <c r="AB165" s="64" t="s">
        <v>19805</v>
      </c>
    </row>
    <row r="166" spans="1:28">
      <c r="A166" s="15" t="s">
        <v>4632</v>
      </c>
      <c r="B166" s="64" t="s">
        <v>19805</v>
      </c>
      <c r="C166" s="64" t="s">
        <v>19805</v>
      </c>
      <c r="D166" s="64" t="s">
        <v>19805</v>
      </c>
      <c r="E166" s="64" t="s">
        <v>19805</v>
      </c>
      <c r="F166" s="64" t="s">
        <v>19805</v>
      </c>
      <c r="G166" s="64" t="s">
        <v>19805</v>
      </c>
      <c r="H166" s="64" t="s">
        <v>19805</v>
      </c>
      <c r="I166" s="64" t="s">
        <v>19805</v>
      </c>
      <c r="J166" s="64" t="s">
        <v>19805</v>
      </c>
      <c r="K166" s="64" t="s">
        <v>19805</v>
      </c>
      <c r="L166" s="64" t="s">
        <v>19805</v>
      </c>
      <c r="M166" s="64" t="s">
        <v>19805</v>
      </c>
      <c r="N166" s="64" t="s">
        <v>19805</v>
      </c>
      <c r="O166" s="64" t="s">
        <v>19805</v>
      </c>
      <c r="P166" s="64" t="s">
        <v>19805</v>
      </c>
      <c r="Q166" s="64" t="s">
        <v>19805</v>
      </c>
      <c r="R166" s="64" t="s">
        <v>19805</v>
      </c>
      <c r="S166" s="64">
        <v>510000</v>
      </c>
      <c r="T166" s="64">
        <v>2800000</v>
      </c>
      <c r="U166" s="64">
        <v>2600000</v>
      </c>
      <c r="V166" s="64">
        <v>2400000</v>
      </c>
      <c r="W166" s="64">
        <v>2400000</v>
      </c>
      <c r="X166" s="64">
        <v>2800000</v>
      </c>
      <c r="Y166" s="64">
        <v>620000</v>
      </c>
      <c r="Z166" s="64">
        <v>540000</v>
      </c>
      <c r="AA166" s="64">
        <v>435000</v>
      </c>
      <c r="AB166" s="64">
        <v>425000</v>
      </c>
    </row>
    <row r="167" spans="1:28">
      <c r="A167" s="15" t="s">
        <v>4633</v>
      </c>
      <c r="B167" s="64" t="s">
        <v>19805</v>
      </c>
      <c r="C167" s="64" t="s">
        <v>19805</v>
      </c>
      <c r="D167" s="64" t="s">
        <v>19805</v>
      </c>
      <c r="E167" s="64" t="s">
        <v>19805</v>
      </c>
      <c r="F167" s="64" t="s">
        <v>19805</v>
      </c>
      <c r="G167" s="64" t="s">
        <v>19805</v>
      </c>
      <c r="H167" s="64" t="s">
        <v>19805</v>
      </c>
      <c r="I167" s="64" t="s">
        <v>19805</v>
      </c>
      <c r="J167" s="64" t="s">
        <v>19805</v>
      </c>
      <c r="K167" s="64" t="s">
        <v>19805</v>
      </c>
      <c r="L167" s="64" t="s">
        <v>19805</v>
      </c>
      <c r="M167" s="64" t="s">
        <v>19805</v>
      </c>
      <c r="N167" s="64" t="s">
        <v>19805</v>
      </c>
      <c r="O167" s="64" t="s">
        <v>19805</v>
      </c>
      <c r="P167" s="64" t="s">
        <v>19805</v>
      </c>
      <c r="Q167" s="64" t="s">
        <v>19805</v>
      </c>
      <c r="R167" s="64" t="s">
        <v>19805</v>
      </c>
      <c r="S167" s="64">
        <v>1614000</v>
      </c>
      <c r="T167" s="64">
        <v>1411000</v>
      </c>
      <c r="U167" s="64">
        <v>1200000</v>
      </c>
      <c r="V167" s="64">
        <v>1040000</v>
      </c>
      <c r="W167" s="64">
        <v>845000</v>
      </c>
      <c r="X167" s="64">
        <v>715000</v>
      </c>
      <c r="Y167" s="64" t="s">
        <v>19805</v>
      </c>
      <c r="Z167" s="64" t="s">
        <v>19805</v>
      </c>
      <c r="AA167" s="64" t="s">
        <v>19805</v>
      </c>
      <c r="AB167" s="64" t="s">
        <v>19805</v>
      </c>
    </row>
    <row r="168" spans="1:28">
      <c r="A168" s="15" t="s">
        <v>4634</v>
      </c>
      <c r="B168" s="64" t="s">
        <v>19805</v>
      </c>
      <c r="C168" s="64" t="s">
        <v>19805</v>
      </c>
      <c r="D168" s="64" t="s">
        <v>19805</v>
      </c>
      <c r="E168" s="64" t="s">
        <v>19805</v>
      </c>
      <c r="F168" s="64" t="s">
        <v>19805</v>
      </c>
      <c r="G168" s="64" t="s">
        <v>19805</v>
      </c>
      <c r="H168" s="64" t="s">
        <v>19805</v>
      </c>
      <c r="I168" s="64" t="s">
        <v>19805</v>
      </c>
      <c r="J168" s="64" t="s">
        <v>19805</v>
      </c>
      <c r="K168" s="64" t="s">
        <v>19805</v>
      </c>
      <c r="L168" s="64" t="s">
        <v>19805</v>
      </c>
      <c r="M168" s="64" t="s">
        <v>19805</v>
      </c>
      <c r="N168" s="64" t="s">
        <v>19805</v>
      </c>
      <c r="O168" s="64" t="s">
        <v>19805</v>
      </c>
      <c r="P168" s="64" t="s">
        <v>19805</v>
      </c>
      <c r="Q168" s="64" t="s">
        <v>19805</v>
      </c>
      <c r="R168" s="64" t="s">
        <v>19805</v>
      </c>
      <c r="S168" s="64">
        <v>31706</v>
      </c>
      <c r="T168" s="64" t="s">
        <v>19805</v>
      </c>
      <c r="U168" s="64" t="s">
        <v>19805</v>
      </c>
      <c r="V168" s="64" t="s">
        <v>19805</v>
      </c>
      <c r="W168" s="64" t="s">
        <v>19805</v>
      </c>
      <c r="X168" s="64" t="s">
        <v>19805</v>
      </c>
      <c r="Y168" s="64" t="s">
        <v>19805</v>
      </c>
      <c r="Z168" s="64" t="s">
        <v>19805</v>
      </c>
      <c r="AA168" s="64" t="s">
        <v>19805</v>
      </c>
      <c r="AB168" s="64" t="s">
        <v>19805</v>
      </c>
    </row>
    <row r="169" spans="1:28">
      <c r="A169" s="15" t="s">
        <v>3765</v>
      </c>
      <c r="B169" s="64" t="s">
        <v>19805</v>
      </c>
      <c r="C169" s="64" t="s">
        <v>19805</v>
      </c>
      <c r="D169" s="64" t="s">
        <v>19805</v>
      </c>
      <c r="E169" s="64" t="s">
        <v>19805</v>
      </c>
      <c r="F169" s="64">
        <v>14850000</v>
      </c>
      <c r="G169" s="64">
        <v>13900000</v>
      </c>
      <c r="H169" s="64">
        <v>13000000</v>
      </c>
      <c r="I169" s="64">
        <v>12150000</v>
      </c>
      <c r="J169" s="64">
        <v>11250000</v>
      </c>
      <c r="K169" s="64">
        <v>16440000</v>
      </c>
      <c r="L169" s="64">
        <v>15070000</v>
      </c>
      <c r="M169" s="64">
        <v>13700000</v>
      </c>
      <c r="N169" s="64">
        <v>12330000</v>
      </c>
      <c r="O169" s="64">
        <v>10960000</v>
      </c>
      <c r="P169" s="64">
        <v>3942922</v>
      </c>
      <c r="Q169" s="64">
        <v>3119400</v>
      </c>
      <c r="R169" s="64">
        <v>2916000</v>
      </c>
      <c r="S169" s="64">
        <v>2712480</v>
      </c>
      <c r="T169" s="64" t="s">
        <v>19805</v>
      </c>
      <c r="U169" s="64" t="s">
        <v>19805</v>
      </c>
      <c r="V169" s="64" t="s">
        <v>19805</v>
      </c>
      <c r="W169" s="64" t="s">
        <v>19805</v>
      </c>
      <c r="X169" s="64" t="s">
        <v>19805</v>
      </c>
      <c r="Y169" s="64" t="s">
        <v>19805</v>
      </c>
      <c r="Z169" s="64" t="s">
        <v>19805</v>
      </c>
      <c r="AA169" s="64" t="s">
        <v>19805</v>
      </c>
      <c r="AB169" s="64" t="s">
        <v>19805</v>
      </c>
    </row>
    <row r="170" spans="1:28">
      <c r="A170" s="15" t="s">
        <v>4637</v>
      </c>
      <c r="B170" s="64" t="s">
        <v>19805</v>
      </c>
      <c r="C170" s="64" t="s">
        <v>19805</v>
      </c>
      <c r="D170" s="64" t="s">
        <v>19805</v>
      </c>
      <c r="E170" s="64" t="s">
        <v>19805</v>
      </c>
      <c r="F170" s="64" t="s">
        <v>19805</v>
      </c>
      <c r="G170" s="64" t="s">
        <v>19805</v>
      </c>
      <c r="H170" s="64" t="s">
        <v>19805</v>
      </c>
      <c r="I170" s="64" t="s">
        <v>19805</v>
      </c>
      <c r="J170" s="64" t="s">
        <v>19805</v>
      </c>
      <c r="K170" s="64" t="s">
        <v>19805</v>
      </c>
      <c r="L170" s="64" t="s">
        <v>19805</v>
      </c>
      <c r="M170" s="64" t="s">
        <v>19805</v>
      </c>
      <c r="N170" s="64" t="s">
        <v>19805</v>
      </c>
      <c r="O170" s="64" t="s">
        <v>19805</v>
      </c>
      <c r="P170" s="64" t="s">
        <v>19805</v>
      </c>
      <c r="Q170" s="64" t="s">
        <v>19805</v>
      </c>
      <c r="R170" s="64" t="s">
        <v>19805</v>
      </c>
      <c r="S170" s="64" t="s">
        <v>19805</v>
      </c>
      <c r="T170" s="64" t="s">
        <v>19805</v>
      </c>
      <c r="U170" s="64" t="s">
        <v>19805</v>
      </c>
      <c r="V170" s="64" t="s">
        <v>19805</v>
      </c>
      <c r="W170" s="64" t="s">
        <v>19805</v>
      </c>
      <c r="X170" s="64" t="s">
        <v>19805</v>
      </c>
      <c r="Y170" s="64" t="s">
        <v>19805</v>
      </c>
      <c r="Z170" s="64">
        <v>140000</v>
      </c>
      <c r="AA170" s="64">
        <v>130000</v>
      </c>
      <c r="AB170" s="64" t="s">
        <v>19805</v>
      </c>
    </row>
    <row r="171" spans="1:28">
      <c r="A171" s="15" t="s">
        <v>641</v>
      </c>
      <c r="B171" s="64">
        <v>45000</v>
      </c>
      <c r="C171" s="64" t="s">
        <v>19805</v>
      </c>
      <c r="D171" s="64" t="s">
        <v>19805</v>
      </c>
      <c r="E171" s="64" t="s">
        <v>19805</v>
      </c>
      <c r="F171" s="64" t="s">
        <v>19805</v>
      </c>
      <c r="G171" s="64" t="s">
        <v>19805</v>
      </c>
      <c r="H171" s="64" t="s">
        <v>19805</v>
      </c>
      <c r="I171" s="64" t="s">
        <v>19805</v>
      </c>
      <c r="J171" s="64" t="s">
        <v>19805</v>
      </c>
      <c r="K171" s="64" t="s">
        <v>19805</v>
      </c>
      <c r="L171" s="64" t="s">
        <v>19805</v>
      </c>
      <c r="M171" s="64" t="s">
        <v>19805</v>
      </c>
      <c r="N171" s="64" t="s">
        <v>19805</v>
      </c>
      <c r="O171" s="64" t="s">
        <v>19805</v>
      </c>
      <c r="P171" s="64" t="s">
        <v>19805</v>
      </c>
      <c r="Q171" s="64" t="s">
        <v>19805</v>
      </c>
      <c r="R171" s="64" t="s">
        <v>19805</v>
      </c>
      <c r="S171" s="64" t="s">
        <v>19805</v>
      </c>
      <c r="T171" s="64" t="s">
        <v>19805</v>
      </c>
      <c r="U171" s="64" t="s">
        <v>19805</v>
      </c>
      <c r="V171" s="64" t="s">
        <v>19805</v>
      </c>
      <c r="W171" s="64" t="s">
        <v>19805</v>
      </c>
      <c r="X171" s="64" t="s">
        <v>19805</v>
      </c>
      <c r="Y171" s="64" t="s">
        <v>19805</v>
      </c>
      <c r="Z171" s="64" t="s">
        <v>19805</v>
      </c>
      <c r="AA171" s="64" t="s">
        <v>19805</v>
      </c>
      <c r="AB171" s="64" t="s">
        <v>19805</v>
      </c>
    </row>
    <row r="172" spans="1:28">
      <c r="A172" s="15" t="s">
        <v>430</v>
      </c>
      <c r="B172" s="64">
        <v>250000</v>
      </c>
      <c r="C172" s="64" t="s">
        <v>19805</v>
      </c>
      <c r="D172" s="64" t="s">
        <v>19805</v>
      </c>
      <c r="E172" s="64" t="s">
        <v>19805</v>
      </c>
      <c r="F172" s="64" t="s">
        <v>19805</v>
      </c>
      <c r="G172" s="64" t="s">
        <v>19805</v>
      </c>
      <c r="H172" s="64" t="s">
        <v>19805</v>
      </c>
      <c r="I172" s="64" t="s">
        <v>19805</v>
      </c>
      <c r="J172" s="64" t="s">
        <v>19805</v>
      </c>
      <c r="K172" s="64" t="s">
        <v>19805</v>
      </c>
      <c r="L172" s="64" t="s">
        <v>19805</v>
      </c>
      <c r="M172" s="64" t="s">
        <v>19805</v>
      </c>
      <c r="N172" s="64" t="s">
        <v>19805</v>
      </c>
      <c r="O172" s="64" t="s">
        <v>19805</v>
      </c>
      <c r="P172" s="64" t="s">
        <v>19805</v>
      </c>
      <c r="Q172" s="64" t="s">
        <v>19805</v>
      </c>
      <c r="R172" s="64" t="s">
        <v>19805</v>
      </c>
      <c r="S172" s="64" t="s">
        <v>19805</v>
      </c>
      <c r="T172" s="64" t="s">
        <v>19805</v>
      </c>
      <c r="U172" s="64" t="s">
        <v>19805</v>
      </c>
      <c r="V172" s="64" t="s">
        <v>19805</v>
      </c>
      <c r="W172" s="64" t="s">
        <v>19805</v>
      </c>
      <c r="X172" s="64" t="s">
        <v>19805</v>
      </c>
      <c r="Y172" s="64" t="s">
        <v>19805</v>
      </c>
      <c r="Z172" s="64" t="s">
        <v>19805</v>
      </c>
      <c r="AA172" s="64" t="s">
        <v>19805</v>
      </c>
      <c r="AB172" s="64" t="s">
        <v>19805</v>
      </c>
    </row>
    <row r="173" spans="1:28">
      <c r="A173" s="15" t="s">
        <v>4639</v>
      </c>
      <c r="B173" s="64" t="s">
        <v>19805</v>
      </c>
      <c r="C173" s="64" t="s">
        <v>19805</v>
      </c>
      <c r="D173" s="64" t="s">
        <v>19805</v>
      </c>
      <c r="E173" s="64" t="s">
        <v>19805</v>
      </c>
      <c r="F173" s="64" t="s">
        <v>19805</v>
      </c>
      <c r="G173" s="64" t="s">
        <v>19805</v>
      </c>
      <c r="H173" s="64" t="s">
        <v>19805</v>
      </c>
      <c r="I173" s="64" t="s">
        <v>19805</v>
      </c>
      <c r="J173" s="64" t="s">
        <v>19805</v>
      </c>
      <c r="K173" s="64" t="s">
        <v>19805</v>
      </c>
      <c r="L173" s="64" t="s">
        <v>19805</v>
      </c>
      <c r="M173" s="64" t="s">
        <v>19805</v>
      </c>
      <c r="N173" s="64" t="s">
        <v>19805</v>
      </c>
      <c r="O173" s="64">
        <v>176369</v>
      </c>
      <c r="P173" s="64" t="s">
        <v>19805</v>
      </c>
      <c r="Q173" s="64" t="s">
        <v>19805</v>
      </c>
      <c r="R173" s="64" t="s">
        <v>19805</v>
      </c>
      <c r="S173" s="64">
        <v>45847</v>
      </c>
      <c r="T173" s="64">
        <v>425000</v>
      </c>
      <c r="U173" s="64">
        <v>25000</v>
      </c>
      <c r="V173" s="64">
        <v>220000</v>
      </c>
      <c r="W173" s="64" t="s">
        <v>19805</v>
      </c>
      <c r="X173" s="64" t="s">
        <v>19805</v>
      </c>
      <c r="Y173" s="64" t="s">
        <v>19805</v>
      </c>
      <c r="Z173" s="64" t="s">
        <v>19805</v>
      </c>
      <c r="AA173" s="64" t="s">
        <v>19805</v>
      </c>
      <c r="AB173" s="64" t="s">
        <v>19805</v>
      </c>
    </row>
    <row r="174" spans="1:28">
      <c r="A174" s="15" t="s">
        <v>2287</v>
      </c>
      <c r="B174" s="64" t="s">
        <v>19805</v>
      </c>
      <c r="C174" s="64" t="s">
        <v>19805</v>
      </c>
      <c r="D174" s="64">
        <v>4500000</v>
      </c>
      <c r="E174" s="64">
        <v>13200000</v>
      </c>
      <c r="F174" s="64">
        <v>12400000</v>
      </c>
      <c r="G174" s="64">
        <v>11600000</v>
      </c>
      <c r="H174" s="64">
        <v>10800000</v>
      </c>
      <c r="I174" s="64">
        <v>10000000</v>
      </c>
      <c r="J174" s="64">
        <v>6404750</v>
      </c>
      <c r="K174" s="64">
        <v>4881669</v>
      </c>
      <c r="L174" s="64">
        <v>3862080</v>
      </c>
      <c r="M174" s="64">
        <v>3610200</v>
      </c>
      <c r="N174" s="64">
        <v>3358320</v>
      </c>
      <c r="O174" s="64" t="s">
        <v>19805</v>
      </c>
      <c r="P174" s="64" t="s">
        <v>19805</v>
      </c>
      <c r="Q174" s="64" t="s">
        <v>19805</v>
      </c>
      <c r="R174" s="64" t="s">
        <v>19805</v>
      </c>
      <c r="S174" s="64" t="s">
        <v>19805</v>
      </c>
      <c r="T174" s="64" t="s">
        <v>19805</v>
      </c>
      <c r="U174" s="64" t="s">
        <v>19805</v>
      </c>
      <c r="V174" s="64" t="s">
        <v>19805</v>
      </c>
      <c r="W174" s="64" t="s">
        <v>19805</v>
      </c>
      <c r="X174" s="64" t="s">
        <v>19805</v>
      </c>
      <c r="Y174" s="64" t="s">
        <v>19805</v>
      </c>
      <c r="Z174" s="64" t="s">
        <v>19805</v>
      </c>
      <c r="AA174" s="64" t="s">
        <v>19805</v>
      </c>
      <c r="AB174" s="64" t="s">
        <v>19805</v>
      </c>
    </row>
    <row r="175" spans="1:28">
      <c r="A175" s="15" t="s">
        <v>4640</v>
      </c>
      <c r="B175" s="64" t="s">
        <v>19805</v>
      </c>
      <c r="C175" s="64" t="s">
        <v>19805</v>
      </c>
      <c r="D175" s="64" t="s">
        <v>19805</v>
      </c>
      <c r="E175" s="64" t="s">
        <v>19805</v>
      </c>
      <c r="F175" s="64" t="s">
        <v>19805</v>
      </c>
      <c r="G175" s="64" t="s">
        <v>19805</v>
      </c>
      <c r="H175" s="64" t="s">
        <v>19805</v>
      </c>
      <c r="I175" s="64" t="s">
        <v>19805</v>
      </c>
      <c r="J175" s="64" t="s">
        <v>19805</v>
      </c>
      <c r="K175" s="64" t="s">
        <v>19805</v>
      </c>
      <c r="L175" s="64" t="s">
        <v>19805</v>
      </c>
      <c r="M175" s="64">
        <v>35091</v>
      </c>
      <c r="N175" s="64" t="s">
        <v>19805</v>
      </c>
      <c r="O175" s="64">
        <v>366931</v>
      </c>
      <c r="P175" s="64" t="s">
        <v>19805</v>
      </c>
      <c r="Q175" s="64" t="s">
        <v>19805</v>
      </c>
      <c r="R175" s="64" t="s">
        <v>19805</v>
      </c>
      <c r="S175" s="64" t="s">
        <v>19805</v>
      </c>
      <c r="T175" s="64" t="s">
        <v>19805</v>
      </c>
      <c r="U175" s="64" t="s">
        <v>19805</v>
      </c>
      <c r="V175" s="64" t="s">
        <v>19805</v>
      </c>
      <c r="W175" s="64" t="s">
        <v>19805</v>
      </c>
      <c r="X175" s="64" t="s">
        <v>19805</v>
      </c>
      <c r="Y175" s="64" t="s">
        <v>19805</v>
      </c>
      <c r="Z175" s="64" t="s">
        <v>19805</v>
      </c>
      <c r="AA175" s="64" t="s">
        <v>19805</v>
      </c>
      <c r="AB175" s="64" t="s">
        <v>19805</v>
      </c>
    </row>
    <row r="176" spans="1:28">
      <c r="A176" s="15" t="s">
        <v>3985</v>
      </c>
      <c r="B176" s="64" t="s">
        <v>19805</v>
      </c>
      <c r="C176" s="64" t="s">
        <v>19805</v>
      </c>
      <c r="D176" s="64" t="s">
        <v>19805</v>
      </c>
      <c r="E176" s="64" t="s">
        <v>19805</v>
      </c>
      <c r="F176" s="64">
        <v>473604</v>
      </c>
      <c r="G176" s="64" t="s">
        <v>19805</v>
      </c>
      <c r="H176" s="64" t="s">
        <v>19805</v>
      </c>
      <c r="I176" s="64" t="s">
        <v>19805</v>
      </c>
      <c r="J176" s="64" t="s">
        <v>19805</v>
      </c>
      <c r="K176" s="64" t="s">
        <v>19805</v>
      </c>
      <c r="L176" s="64" t="s">
        <v>19805</v>
      </c>
      <c r="M176" s="64" t="s">
        <v>19805</v>
      </c>
      <c r="N176" s="64" t="s">
        <v>19805</v>
      </c>
      <c r="O176" s="64" t="s">
        <v>19805</v>
      </c>
      <c r="P176" s="64" t="s">
        <v>19805</v>
      </c>
      <c r="Q176" s="64" t="s">
        <v>19805</v>
      </c>
      <c r="R176" s="64" t="s">
        <v>19805</v>
      </c>
      <c r="S176" s="64" t="s">
        <v>19805</v>
      </c>
      <c r="T176" s="64" t="s">
        <v>19805</v>
      </c>
      <c r="U176" s="64" t="s">
        <v>19805</v>
      </c>
      <c r="V176" s="64" t="s">
        <v>19805</v>
      </c>
      <c r="W176" s="64" t="s">
        <v>19805</v>
      </c>
      <c r="X176" s="64" t="s">
        <v>19805</v>
      </c>
      <c r="Y176" s="64" t="s">
        <v>19805</v>
      </c>
      <c r="Z176" s="64" t="s">
        <v>19805</v>
      </c>
      <c r="AA176" s="64" t="s">
        <v>19805</v>
      </c>
      <c r="AB176" s="64" t="s">
        <v>19805</v>
      </c>
    </row>
    <row r="177" spans="1:28">
      <c r="A177" s="15" t="s">
        <v>1361</v>
      </c>
      <c r="B177" s="64">
        <v>4008882</v>
      </c>
      <c r="C177" s="64">
        <v>3156600</v>
      </c>
      <c r="D177" s="64">
        <v>3026280</v>
      </c>
      <c r="E177" s="64">
        <v>2895960</v>
      </c>
      <c r="F177" s="64" t="s">
        <v>19805</v>
      </c>
      <c r="G177" s="64" t="s">
        <v>19805</v>
      </c>
      <c r="H177" s="64" t="s">
        <v>19805</v>
      </c>
      <c r="I177" s="64" t="s">
        <v>19805</v>
      </c>
      <c r="J177" s="64" t="s">
        <v>19805</v>
      </c>
      <c r="K177" s="64" t="s">
        <v>19805</v>
      </c>
      <c r="L177" s="64" t="s">
        <v>19805</v>
      </c>
      <c r="M177" s="64" t="s">
        <v>19805</v>
      </c>
      <c r="N177" s="64" t="s">
        <v>19805</v>
      </c>
      <c r="O177" s="64" t="s">
        <v>19805</v>
      </c>
      <c r="P177" s="64" t="s">
        <v>19805</v>
      </c>
      <c r="Q177" s="64" t="s">
        <v>19805</v>
      </c>
      <c r="R177" s="64" t="s">
        <v>19805</v>
      </c>
      <c r="S177" s="64" t="s">
        <v>19805</v>
      </c>
      <c r="T177" s="64" t="s">
        <v>19805</v>
      </c>
      <c r="U177" s="64" t="s">
        <v>19805</v>
      </c>
      <c r="V177" s="64" t="s">
        <v>19805</v>
      </c>
      <c r="W177" s="64" t="s">
        <v>19805</v>
      </c>
      <c r="X177" s="64" t="s">
        <v>19805</v>
      </c>
      <c r="Y177" s="64" t="s">
        <v>19805</v>
      </c>
      <c r="Z177" s="64" t="s">
        <v>19805</v>
      </c>
      <c r="AA177" s="64" t="s">
        <v>19805</v>
      </c>
      <c r="AB177" s="64" t="s">
        <v>19805</v>
      </c>
    </row>
    <row r="178" spans="1:28">
      <c r="A178" s="15" t="s">
        <v>4638</v>
      </c>
      <c r="B178" s="64" t="s">
        <v>19805</v>
      </c>
      <c r="C178" s="64" t="s">
        <v>19805</v>
      </c>
      <c r="D178" s="64" t="s">
        <v>19805</v>
      </c>
      <c r="E178" s="64" t="s">
        <v>19805</v>
      </c>
      <c r="F178" s="64" t="s">
        <v>19805</v>
      </c>
      <c r="G178" s="64">
        <v>61433</v>
      </c>
      <c r="H178" s="64">
        <v>473604</v>
      </c>
      <c r="I178" s="64" t="s">
        <v>19805</v>
      </c>
      <c r="J178" s="64" t="s">
        <v>19805</v>
      </c>
      <c r="K178" s="64" t="s">
        <v>19805</v>
      </c>
      <c r="L178" s="64" t="s">
        <v>19805</v>
      </c>
      <c r="M178" s="64" t="s">
        <v>19805</v>
      </c>
      <c r="N178" s="64" t="s">
        <v>19805</v>
      </c>
      <c r="O178" s="64" t="s">
        <v>19805</v>
      </c>
      <c r="P178" s="64" t="s">
        <v>19805</v>
      </c>
      <c r="Q178" s="64" t="s">
        <v>19805</v>
      </c>
      <c r="R178" s="64" t="s">
        <v>19805</v>
      </c>
      <c r="S178" s="64" t="s">
        <v>19805</v>
      </c>
      <c r="T178" s="64" t="s">
        <v>19805</v>
      </c>
      <c r="U178" s="64" t="s">
        <v>19805</v>
      </c>
      <c r="V178" s="64" t="s">
        <v>19805</v>
      </c>
      <c r="W178" s="64" t="s">
        <v>19805</v>
      </c>
      <c r="X178" s="64" t="s">
        <v>19805</v>
      </c>
      <c r="Y178" s="64" t="s">
        <v>19805</v>
      </c>
      <c r="Z178" s="64" t="s">
        <v>19805</v>
      </c>
      <c r="AA178" s="64" t="s">
        <v>19805</v>
      </c>
      <c r="AB178" s="64" t="s">
        <v>19805</v>
      </c>
    </row>
    <row r="179" spans="1:28">
      <c r="A179" s="15" t="s">
        <v>4641</v>
      </c>
      <c r="B179" s="64" t="s">
        <v>19805</v>
      </c>
      <c r="C179" s="64" t="s">
        <v>19805</v>
      </c>
      <c r="D179" s="64" t="s">
        <v>19805</v>
      </c>
      <c r="E179" s="64" t="s">
        <v>19805</v>
      </c>
      <c r="F179" s="64" t="s">
        <v>19805</v>
      </c>
      <c r="G179" s="64">
        <v>2246400</v>
      </c>
      <c r="H179" s="64">
        <v>2080000</v>
      </c>
      <c r="I179" s="64">
        <v>1306445</v>
      </c>
      <c r="J179" s="64">
        <v>14500000</v>
      </c>
      <c r="K179" s="64">
        <v>15500000</v>
      </c>
      <c r="L179" s="64">
        <v>16000000</v>
      </c>
      <c r="M179" s="64">
        <v>7500000</v>
      </c>
      <c r="N179" s="64">
        <v>7000000</v>
      </c>
      <c r="O179" s="64">
        <v>5500000</v>
      </c>
      <c r="P179" s="64">
        <v>5200000</v>
      </c>
      <c r="Q179" s="64">
        <v>4700000</v>
      </c>
      <c r="R179" s="64">
        <v>4000000</v>
      </c>
      <c r="S179" s="64">
        <v>893750</v>
      </c>
      <c r="T179" s="64">
        <v>800000</v>
      </c>
      <c r="U179" s="64">
        <v>326700</v>
      </c>
      <c r="V179" s="64">
        <v>247500</v>
      </c>
      <c r="W179" s="64" t="s">
        <v>19805</v>
      </c>
      <c r="X179" s="64" t="s">
        <v>19805</v>
      </c>
      <c r="Y179" s="64" t="s">
        <v>19805</v>
      </c>
      <c r="Z179" s="64" t="s">
        <v>19805</v>
      </c>
      <c r="AA179" s="64" t="s">
        <v>19805</v>
      </c>
      <c r="AB179" s="64" t="s">
        <v>19805</v>
      </c>
    </row>
    <row r="180" spans="1:28">
      <c r="A180" s="15" t="s">
        <v>876</v>
      </c>
      <c r="B180" s="64">
        <v>1551659</v>
      </c>
      <c r="C180" s="64">
        <v>2080465</v>
      </c>
      <c r="D180" s="64">
        <v>2077000</v>
      </c>
      <c r="E180" s="64">
        <v>374200</v>
      </c>
      <c r="F180" s="64">
        <v>7372000</v>
      </c>
      <c r="G180" s="64">
        <v>6925400</v>
      </c>
      <c r="H180" s="64">
        <v>6478600</v>
      </c>
      <c r="I180" s="64">
        <v>6031800</v>
      </c>
      <c r="J180" s="64">
        <v>5585000</v>
      </c>
      <c r="K180" s="64">
        <v>1747096</v>
      </c>
      <c r="L180" s="64">
        <v>967920</v>
      </c>
      <c r="M180" s="64">
        <v>904800</v>
      </c>
      <c r="N180" s="64">
        <v>841680</v>
      </c>
      <c r="O180" s="64" t="s">
        <v>19805</v>
      </c>
      <c r="P180" s="64" t="s">
        <v>19805</v>
      </c>
      <c r="Q180" s="64" t="s">
        <v>19805</v>
      </c>
      <c r="R180" s="64" t="s">
        <v>19805</v>
      </c>
      <c r="S180" s="64" t="s">
        <v>19805</v>
      </c>
      <c r="T180" s="64" t="s">
        <v>19805</v>
      </c>
      <c r="U180" s="64" t="s">
        <v>19805</v>
      </c>
      <c r="V180" s="64" t="s">
        <v>19805</v>
      </c>
      <c r="W180" s="64" t="s">
        <v>19805</v>
      </c>
      <c r="X180" s="64" t="s">
        <v>19805</v>
      </c>
      <c r="Y180" s="64" t="s">
        <v>19805</v>
      </c>
      <c r="Z180" s="64" t="s">
        <v>19805</v>
      </c>
      <c r="AA180" s="64" t="s">
        <v>19805</v>
      </c>
      <c r="AB180" s="64" t="s">
        <v>19805</v>
      </c>
    </row>
    <row r="181" spans="1:28">
      <c r="A181" s="15" t="s">
        <v>4643</v>
      </c>
      <c r="B181" s="64" t="s">
        <v>19805</v>
      </c>
      <c r="C181" s="64" t="s">
        <v>19805</v>
      </c>
      <c r="D181" s="64" t="s">
        <v>19805</v>
      </c>
      <c r="E181" s="64" t="s">
        <v>19805</v>
      </c>
      <c r="F181" s="64" t="s">
        <v>19805</v>
      </c>
      <c r="G181" s="64" t="s">
        <v>19805</v>
      </c>
      <c r="H181" s="64" t="s">
        <v>19805</v>
      </c>
      <c r="I181" s="64" t="s">
        <v>19805</v>
      </c>
      <c r="J181" s="64" t="s">
        <v>19805</v>
      </c>
      <c r="K181" s="64" t="s">
        <v>19805</v>
      </c>
      <c r="L181" s="64" t="s">
        <v>19805</v>
      </c>
      <c r="M181" s="64" t="s">
        <v>19805</v>
      </c>
      <c r="N181" s="64" t="s">
        <v>19805</v>
      </c>
      <c r="O181" s="64" t="s">
        <v>19805</v>
      </c>
      <c r="P181" s="64" t="s">
        <v>19805</v>
      </c>
      <c r="Q181" s="64" t="s">
        <v>19805</v>
      </c>
      <c r="R181" s="64" t="s">
        <v>19805</v>
      </c>
      <c r="S181" s="64">
        <v>123529</v>
      </c>
      <c r="T181" s="64" t="s">
        <v>19805</v>
      </c>
      <c r="U181" s="64" t="s">
        <v>19805</v>
      </c>
      <c r="V181" s="64" t="s">
        <v>19805</v>
      </c>
      <c r="W181" s="64">
        <v>3975000</v>
      </c>
      <c r="X181" s="64">
        <v>3774600</v>
      </c>
      <c r="Y181" s="64">
        <v>3575000</v>
      </c>
      <c r="Z181" s="64">
        <v>3175000</v>
      </c>
      <c r="AA181" s="64">
        <v>2875000</v>
      </c>
      <c r="AB181" s="64">
        <v>1750000</v>
      </c>
    </row>
    <row r="182" spans="1:28">
      <c r="A182" s="15" t="s">
        <v>1785</v>
      </c>
      <c r="B182" s="64" t="s">
        <v>19805</v>
      </c>
      <c r="C182" s="64" t="s">
        <v>19805</v>
      </c>
      <c r="D182" s="64">
        <v>1259805</v>
      </c>
      <c r="E182" s="64">
        <v>788872</v>
      </c>
      <c r="F182" s="64">
        <v>473604</v>
      </c>
      <c r="G182" s="64" t="s">
        <v>19805</v>
      </c>
      <c r="H182" s="64" t="s">
        <v>19805</v>
      </c>
      <c r="I182" s="64" t="s">
        <v>19805</v>
      </c>
      <c r="J182" s="64" t="s">
        <v>19805</v>
      </c>
      <c r="K182" s="64" t="s">
        <v>19805</v>
      </c>
      <c r="L182" s="64" t="s">
        <v>19805</v>
      </c>
      <c r="M182" s="64" t="s">
        <v>19805</v>
      </c>
      <c r="N182" s="64" t="s">
        <v>19805</v>
      </c>
      <c r="O182" s="64" t="s">
        <v>19805</v>
      </c>
      <c r="P182" s="64" t="s">
        <v>19805</v>
      </c>
      <c r="Q182" s="64" t="s">
        <v>19805</v>
      </c>
      <c r="R182" s="64" t="s">
        <v>19805</v>
      </c>
      <c r="S182" s="64" t="s">
        <v>19805</v>
      </c>
      <c r="T182" s="64" t="s">
        <v>19805</v>
      </c>
      <c r="U182" s="64" t="s">
        <v>19805</v>
      </c>
      <c r="V182" s="64" t="s">
        <v>19805</v>
      </c>
      <c r="W182" s="64" t="s">
        <v>19805</v>
      </c>
      <c r="X182" s="64" t="s">
        <v>19805</v>
      </c>
      <c r="Y182" s="64" t="s">
        <v>19805</v>
      </c>
      <c r="Z182" s="64" t="s">
        <v>19805</v>
      </c>
      <c r="AA182" s="64" t="s">
        <v>19805</v>
      </c>
      <c r="AB182" s="64" t="s">
        <v>19805</v>
      </c>
    </row>
    <row r="183" spans="1:28">
      <c r="A183" s="15" t="s">
        <v>4644</v>
      </c>
      <c r="B183" s="64" t="s">
        <v>19805</v>
      </c>
      <c r="C183" s="64" t="s">
        <v>19805</v>
      </c>
      <c r="D183" s="64" t="s">
        <v>19805</v>
      </c>
      <c r="E183" s="64" t="s">
        <v>19805</v>
      </c>
      <c r="F183" s="64" t="s">
        <v>19805</v>
      </c>
      <c r="G183" s="64" t="s">
        <v>19805</v>
      </c>
      <c r="H183" s="64" t="s">
        <v>19805</v>
      </c>
      <c r="I183" s="64" t="s">
        <v>19805</v>
      </c>
      <c r="J183" s="64" t="s">
        <v>19805</v>
      </c>
      <c r="K183" s="64" t="s">
        <v>19805</v>
      </c>
      <c r="L183" s="64" t="s">
        <v>19805</v>
      </c>
      <c r="M183" s="64" t="s">
        <v>19805</v>
      </c>
      <c r="N183" s="64" t="s">
        <v>19805</v>
      </c>
      <c r="O183" s="64" t="s">
        <v>19805</v>
      </c>
      <c r="P183" s="64" t="s">
        <v>19805</v>
      </c>
      <c r="Q183" s="64" t="s">
        <v>19805</v>
      </c>
      <c r="R183" s="64" t="s">
        <v>19805</v>
      </c>
      <c r="S183" s="64" t="s">
        <v>19805</v>
      </c>
      <c r="T183" s="64" t="s">
        <v>19805</v>
      </c>
      <c r="U183" s="64" t="s">
        <v>19805</v>
      </c>
      <c r="V183" s="64" t="s">
        <v>19805</v>
      </c>
      <c r="W183" s="64" t="s">
        <v>19805</v>
      </c>
      <c r="X183" s="64" t="s">
        <v>19805</v>
      </c>
      <c r="Y183" s="64" t="s">
        <v>19805</v>
      </c>
      <c r="Z183" s="64">
        <v>2500000</v>
      </c>
      <c r="AA183" s="64">
        <v>2525000</v>
      </c>
      <c r="AB183" s="64">
        <v>1600000</v>
      </c>
    </row>
    <row r="184" spans="1:28">
      <c r="A184" s="15" t="s">
        <v>4645</v>
      </c>
      <c r="B184" s="64" t="s">
        <v>19805</v>
      </c>
      <c r="C184" s="64" t="s">
        <v>19805</v>
      </c>
      <c r="D184" s="64" t="s">
        <v>19805</v>
      </c>
      <c r="E184" s="64" t="s">
        <v>19805</v>
      </c>
      <c r="F184" s="64" t="s">
        <v>19805</v>
      </c>
      <c r="G184" s="64" t="s">
        <v>19805</v>
      </c>
      <c r="H184" s="64" t="s">
        <v>19805</v>
      </c>
      <c r="I184" s="64" t="s">
        <v>19805</v>
      </c>
      <c r="J184" s="64" t="s">
        <v>19805</v>
      </c>
      <c r="K184" s="64">
        <v>1080000</v>
      </c>
      <c r="L184" s="64">
        <v>1000000</v>
      </c>
      <c r="M184" s="64">
        <v>641748</v>
      </c>
      <c r="N184" s="64">
        <v>385277</v>
      </c>
      <c r="O184" s="64" t="s">
        <v>19805</v>
      </c>
      <c r="P184" s="64" t="s">
        <v>19805</v>
      </c>
      <c r="Q184" s="64" t="s">
        <v>19805</v>
      </c>
      <c r="R184" s="64" t="s">
        <v>19805</v>
      </c>
      <c r="S184" s="64" t="s">
        <v>19805</v>
      </c>
      <c r="T184" s="64" t="s">
        <v>19805</v>
      </c>
      <c r="U184" s="64" t="s">
        <v>19805</v>
      </c>
      <c r="V184" s="64" t="s">
        <v>19805</v>
      </c>
      <c r="W184" s="64" t="s">
        <v>19805</v>
      </c>
      <c r="X184" s="64" t="s">
        <v>19805</v>
      </c>
      <c r="Y184" s="64" t="s">
        <v>19805</v>
      </c>
      <c r="Z184" s="64" t="s">
        <v>19805</v>
      </c>
      <c r="AA184" s="64" t="s">
        <v>19805</v>
      </c>
      <c r="AB184" s="64" t="s">
        <v>19805</v>
      </c>
    </row>
    <row r="185" spans="1:28">
      <c r="A185" s="15" t="s">
        <v>4646</v>
      </c>
      <c r="B185" s="64" t="s">
        <v>19805</v>
      </c>
      <c r="C185" s="64" t="s">
        <v>19805</v>
      </c>
      <c r="D185" s="64" t="s">
        <v>19805</v>
      </c>
      <c r="E185" s="64" t="s">
        <v>19805</v>
      </c>
      <c r="F185" s="64" t="s">
        <v>19805</v>
      </c>
      <c r="G185" s="64" t="s">
        <v>19805</v>
      </c>
      <c r="H185" s="64" t="s">
        <v>19805</v>
      </c>
      <c r="I185" s="64" t="s">
        <v>19805</v>
      </c>
      <c r="J185" s="64" t="s">
        <v>19805</v>
      </c>
      <c r="K185" s="64" t="s">
        <v>19805</v>
      </c>
      <c r="L185" s="64" t="s">
        <v>19805</v>
      </c>
      <c r="M185" s="64" t="s">
        <v>19805</v>
      </c>
      <c r="N185" s="64" t="s">
        <v>19805</v>
      </c>
      <c r="O185" s="64" t="s">
        <v>19805</v>
      </c>
      <c r="P185" s="64" t="s">
        <v>19805</v>
      </c>
      <c r="Q185" s="64" t="s">
        <v>19805</v>
      </c>
      <c r="R185" s="64" t="s">
        <v>19805</v>
      </c>
      <c r="S185" s="64" t="s">
        <v>19805</v>
      </c>
      <c r="T185" s="64" t="s">
        <v>19805</v>
      </c>
      <c r="U185" s="64" t="s">
        <v>19805</v>
      </c>
      <c r="V185" s="64" t="s">
        <v>19805</v>
      </c>
      <c r="W185" s="64" t="s">
        <v>19805</v>
      </c>
      <c r="X185" s="64">
        <v>1502000</v>
      </c>
      <c r="Y185" s="64">
        <v>2400000</v>
      </c>
      <c r="Z185" s="64">
        <v>2200000</v>
      </c>
      <c r="AA185" s="64">
        <v>2000000</v>
      </c>
      <c r="AB185" s="64">
        <v>1100000</v>
      </c>
    </row>
    <row r="186" spans="1:28">
      <c r="A186" s="15" t="s">
        <v>4647</v>
      </c>
      <c r="B186" s="64" t="s">
        <v>19805</v>
      </c>
      <c r="C186" s="64" t="s">
        <v>19805</v>
      </c>
      <c r="D186" s="64" t="s">
        <v>19805</v>
      </c>
      <c r="E186" s="64" t="s">
        <v>19805</v>
      </c>
      <c r="F186" s="64" t="s">
        <v>19805</v>
      </c>
      <c r="G186" s="64" t="s">
        <v>19805</v>
      </c>
      <c r="H186" s="64" t="s">
        <v>19805</v>
      </c>
      <c r="I186" s="64" t="s">
        <v>19805</v>
      </c>
      <c r="J186" s="64" t="s">
        <v>19805</v>
      </c>
      <c r="K186" s="64" t="s">
        <v>19805</v>
      </c>
      <c r="L186" s="64" t="s">
        <v>19805</v>
      </c>
      <c r="M186" s="64" t="s">
        <v>19805</v>
      </c>
      <c r="N186" s="64" t="s">
        <v>19805</v>
      </c>
      <c r="O186" s="64" t="s">
        <v>19805</v>
      </c>
      <c r="P186" s="64" t="s">
        <v>19805</v>
      </c>
      <c r="Q186" s="64" t="s">
        <v>19805</v>
      </c>
      <c r="R186" s="64">
        <v>423500</v>
      </c>
      <c r="S186" s="64">
        <v>117867</v>
      </c>
      <c r="T186" s="64">
        <v>1544000</v>
      </c>
      <c r="U186" s="64">
        <v>1333800</v>
      </c>
      <c r="V186" s="64">
        <v>1123000</v>
      </c>
      <c r="W186" s="64">
        <v>913000</v>
      </c>
      <c r="X186" s="64">
        <v>702000</v>
      </c>
      <c r="Y186" s="64" t="s">
        <v>19805</v>
      </c>
      <c r="Z186" s="64" t="s">
        <v>19805</v>
      </c>
      <c r="AA186" s="64" t="s">
        <v>19805</v>
      </c>
      <c r="AB186" s="64" t="s">
        <v>19805</v>
      </c>
    </row>
    <row r="187" spans="1:28">
      <c r="A187" s="15" t="s">
        <v>4648</v>
      </c>
      <c r="B187" s="64" t="s">
        <v>19805</v>
      </c>
      <c r="C187" s="64" t="s">
        <v>19805</v>
      </c>
      <c r="D187" s="64" t="s">
        <v>19805</v>
      </c>
      <c r="E187" s="64" t="s">
        <v>19805</v>
      </c>
      <c r="F187" s="64" t="s">
        <v>19805</v>
      </c>
      <c r="G187" s="64" t="s">
        <v>19805</v>
      </c>
      <c r="H187" s="64" t="s">
        <v>19805</v>
      </c>
      <c r="I187" s="64" t="s">
        <v>19805</v>
      </c>
      <c r="J187" s="64" t="s">
        <v>19805</v>
      </c>
      <c r="K187" s="64" t="s">
        <v>19805</v>
      </c>
      <c r="L187" s="64" t="s">
        <v>19805</v>
      </c>
      <c r="M187" s="64" t="s">
        <v>19805</v>
      </c>
      <c r="N187" s="64" t="s">
        <v>19805</v>
      </c>
      <c r="O187" s="64" t="s">
        <v>19805</v>
      </c>
      <c r="P187" s="64" t="s">
        <v>19805</v>
      </c>
      <c r="Q187" s="64" t="s">
        <v>19805</v>
      </c>
      <c r="R187" s="64" t="s">
        <v>19805</v>
      </c>
      <c r="S187" s="64" t="s">
        <v>19805</v>
      </c>
      <c r="T187" s="64" t="s">
        <v>19805</v>
      </c>
      <c r="U187" s="64" t="s">
        <v>19805</v>
      </c>
      <c r="V187" s="64" t="s">
        <v>19805</v>
      </c>
      <c r="W187" s="64" t="s">
        <v>19805</v>
      </c>
      <c r="X187" s="64" t="s">
        <v>19805</v>
      </c>
      <c r="Y187" s="64" t="s">
        <v>19805</v>
      </c>
      <c r="Z187" s="64" t="s">
        <v>19805</v>
      </c>
      <c r="AA187" s="64">
        <v>508000</v>
      </c>
      <c r="AB187" s="64">
        <v>510000</v>
      </c>
    </row>
    <row r="188" spans="1:28">
      <c r="A188" s="15" t="s">
        <v>4649</v>
      </c>
      <c r="B188" s="64" t="s">
        <v>19805</v>
      </c>
      <c r="C188" s="64" t="s">
        <v>19805</v>
      </c>
      <c r="D188" s="64" t="s">
        <v>19805</v>
      </c>
      <c r="E188" s="64" t="s">
        <v>19805</v>
      </c>
      <c r="F188" s="64" t="s">
        <v>19805</v>
      </c>
      <c r="G188" s="64" t="s">
        <v>19805</v>
      </c>
      <c r="H188" s="64" t="s">
        <v>19805</v>
      </c>
      <c r="I188" s="64" t="s">
        <v>19805</v>
      </c>
      <c r="J188" s="64" t="s">
        <v>19805</v>
      </c>
      <c r="K188" s="64" t="s">
        <v>19805</v>
      </c>
      <c r="L188" s="64" t="s">
        <v>19805</v>
      </c>
      <c r="M188" s="64" t="s">
        <v>19805</v>
      </c>
      <c r="N188" s="64" t="s">
        <v>19805</v>
      </c>
      <c r="O188" s="64" t="s">
        <v>19805</v>
      </c>
      <c r="P188" s="64" t="s">
        <v>19805</v>
      </c>
      <c r="Q188" s="64" t="s">
        <v>19805</v>
      </c>
      <c r="R188" s="64" t="s">
        <v>19805</v>
      </c>
      <c r="S188" s="64" t="s">
        <v>19805</v>
      </c>
      <c r="T188" s="64" t="s">
        <v>19805</v>
      </c>
      <c r="U188" s="64" t="s">
        <v>19805</v>
      </c>
      <c r="V188" s="64" t="s">
        <v>19805</v>
      </c>
      <c r="W188" s="64" t="s">
        <v>19805</v>
      </c>
      <c r="X188" s="64" t="s">
        <v>19805</v>
      </c>
      <c r="Y188" s="64">
        <v>1300000</v>
      </c>
      <c r="Z188" s="64">
        <v>1319000</v>
      </c>
      <c r="AA188" s="64">
        <v>1369000</v>
      </c>
      <c r="AB188" s="64">
        <v>1510000</v>
      </c>
    </row>
    <row r="189" spans="1:28">
      <c r="A189" s="15" t="s">
        <v>4651</v>
      </c>
      <c r="B189" s="64" t="s">
        <v>19805</v>
      </c>
      <c r="C189" s="64" t="s">
        <v>19805</v>
      </c>
      <c r="D189" s="64" t="s">
        <v>19805</v>
      </c>
      <c r="E189" s="64" t="s">
        <v>19805</v>
      </c>
      <c r="F189" s="64" t="s">
        <v>19805</v>
      </c>
      <c r="G189" s="64" t="s">
        <v>19805</v>
      </c>
      <c r="H189" s="64" t="s">
        <v>19805</v>
      </c>
      <c r="I189" s="64" t="s">
        <v>19805</v>
      </c>
      <c r="J189" s="64" t="s">
        <v>19805</v>
      </c>
      <c r="K189" s="64" t="s">
        <v>19805</v>
      </c>
      <c r="L189" s="64" t="s">
        <v>19805</v>
      </c>
      <c r="M189" s="64" t="s">
        <v>19805</v>
      </c>
      <c r="N189" s="64" t="s">
        <v>19805</v>
      </c>
      <c r="O189" s="64" t="s">
        <v>19805</v>
      </c>
      <c r="P189" s="64" t="s">
        <v>19805</v>
      </c>
      <c r="Q189" s="64" t="s">
        <v>19805</v>
      </c>
      <c r="R189" s="64" t="s">
        <v>19805</v>
      </c>
      <c r="S189" s="64">
        <v>510000</v>
      </c>
      <c r="T189" s="64">
        <v>1000000</v>
      </c>
      <c r="U189" s="64">
        <v>1800000</v>
      </c>
      <c r="V189" s="64">
        <v>1000000</v>
      </c>
      <c r="W189" s="64">
        <v>1000000</v>
      </c>
      <c r="X189" s="64">
        <v>1000000</v>
      </c>
      <c r="Y189" s="64">
        <v>150000</v>
      </c>
      <c r="Z189" s="64" t="s">
        <v>19805</v>
      </c>
      <c r="AA189" s="64" t="s">
        <v>19805</v>
      </c>
      <c r="AB189" s="64">
        <v>700000</v>
      </c>
    </row>
    <row r="190" spans="1:28">
      <c r="A190" s="15" t="s">
        <v>4652</v>
      </c>
      <c r="B190" s="64" t="s">
        <v>19805</v>
      </c>
      <c r="C190" s="64" t="s">
        <v>19805</v>
      </c>
      <c r="D190" s="64" t="s">
        <v>19805</v>
      </c>
      <c r="E190" s="64" t="s">
        <v>19805</v>
      </c>
      <c r="F190" s="64" t="s">
        <v>19805</v>
      </c>
      <c r="G190" s="64" t="s">
        <v>19805</v>
      </c>
      <c r="H190" s="64" t="s">
        <v>19805</v>
      </c>
      <c r="I190" s="64" t="s">
        <v>19805</v>
      </c>
      <c r="J190" s="64" t="s">
        <v>19805</v>
      </c>
      <c r="K190" s="64" t="s">
        <v>19805</v>
      </c>
      <c r="L190" s="64" t="s">
        <v>19805</v>
      </c>
      <c r="M190" s="64" t="s">
        <v>19805</v>
      </c>
      <c r="N190" s="64" t="s">
        <v>19805</v>
      </c>
      <c r="O190" s="64" t="s">
        <v>19805</v>
      </c>
      <c r="P190" s="64" t="s">
        <v>19805</v>
      </c>
      <c r="Q190" s="64" t="s">
        <v>19805</v>
      </c>
      <c r="R190" s="64">
        <v>2100000</v>
      </c>
      <c r="S190" s="64">
        <v>2090000</v>
      </c>
      <c r="T190" s="64">
        <v>1750000</v>
      </c>
      <c r="U190" s="64">
        <v>4225200</v>
      </c>
      <c r="V190" s="64">
        <v>3773000</v>
      </c>
      <c r="W190" s="64">
        <v>3320000</v>
      </c>
      <c r="X190" s="64">
        <v>2867000</v>
      </c>
      <c r="Y190" s="64">
        <v>2414000</v>
      </c>
      <c r="Z190" s="64">
        <v>1962000</v>
      </c>
      <c r="AA190" s="64">
        <v>1509000</v>
      </c>
      <c r="AB190" s="64" t="s">
        <v>19805</v>
      </c>
    </row>
    <row r="191" spans="1:28">
      <c r="A191" s="15" t="s">
        <v>4653</v>
      </c>
      <c r="B191" s="64" t="s">
        <v>19805</v>
      </c>
      <c r="C191" s="64" t="s">
        <v>19805</v>
      </c>
      <c r="D191" s="64" t="s">
        <v>19805</v>
      </c>
      <c r="E191" s="64" t="s">
        <v>19805</v>
      </c>
      <c r="F191" s="64" t="s">
        <v>19805</v>
      </c>
      <c r="G191" s="64" t="s">
        <v>19805</v>
      </c>
      <c r="H191" s="64" t="s">
        <v>19805</v>
      </c>
      <c r="I191" s="64" t="s">
        <v>19805</v>
      </c>
      <c r="J191" s="64" t="s">
        <v>19805</v>
      </c>
      <c r="K191" s="64">
        <v>264897</v>
      </c>
      <c r="L191" s="64" t="s">
        <v>19805</v>
      </c>
      <c r="M191" s="64" t="s">
        <v>19805</v>
      </c>
      <c r="N191" s="64" t="s">
        <v>19805</v>
      </c>
      <c r="O191" s="64" t="s">
        <v>19805</v>
      </c>
      <c r="P191" s="64" t="s">
        <v>19805</v>
      </c>
      <c r="Q191" s="64" t="s">
        <v>19805</v>
      </c>
      <c r="R191" s="64" t="s">
        <v>19805</v>
      </c>
      <c r="S191" s="64" t="s">
        <v>19805</v>
      </c>
      <c r="T191" s="64" t="s">
        <v>19805</v>
      </c>
      <c r="U191" s="64" t="s">
        <v>19805</v>
      </c>
      <c r="V191" s="64" t="s">
        <v>19805</v>
      </c>
      <c r="W191" s="64" t="s">
        <v>19805</v>
      </c>
      <c r="X191" s="64" t="s">
        <v>19805</v>
      </c>
      <c r="Y191" s="64" t="s">
        <v>19805</v>
      </c>
      <c r="Z191" s="64" t="s">
        <v>19805</v>
      </c>
      <c r="AA191" s="64" t="s">
        <v>19805</v>
      </c>
      <c r="AB191" s="64" t="s">
        <v>19805</v>
      </c>
    </row>
    <row r="192" spans="1:28">
      <c r="A192" s="15" t="s">
        <v>4654</v>
      </c>
      <c r="B192" s="64" t="s">
        <v>19805</v>
      </c>
      <c r="C192" s="64" t="s">
        <v>19805</v>
      </c>
      <c r="D192" s="64" t="s">
        <v>19805</v>
      </c>
      <c r="E192" s="64" t="s">
        <v>19805</v>
      </c>
      <c r="F192" s="64" t="s">
        <v>19805</v>
      </c>
      <c r="G192" s="64" t="s">
        <v>19805</v>
      </c>
      <c r="H192" s="64" t="s">
        <v>19805</v>
      </c>
      <c r="I192" s="64" t="s">
        <v>19805</v>
      </c>
      <c r="J192" s="64" t="s">
        <v>19805</v>
      </c>
      <c r="K192" s="64" t="s">
        <v>19805</v>
      </c>
      <c r="L192" s="64" t="s">
        <v>19805</v>
      </c>
      <c r="M192" s="64" t="s">
        <v>19805</v>
      </c>
      <c r="N192" s="64" t="s">
        <v>19805</v>
      </c>
      <c r="O192" s="64" t="s">
        <v>19805</v>
      </c>
      <c r="P192" s="64" t="s">
        <v>19805</v>
      </c>
      <c r="Q192" s="64" t="s">
        <v>19805</v>
      </c>
      <c r="R192" s="64" t="s">
        <v>19805</v>
      </c>
      <c r="S192" s="64" t="s">
        <v>19805</v>
      </c>
      <c r="T192" s="64" t="s">
        <v>19805</v>
      </c>
      <c r="U192" s="64" t="s">
        <v>19805</v>
      </c>
      <c r="V192" s="64" t="s">
        <v>19805</v>
      </c>
      <c r="W192" s="64" t="s">
        <v>19805</v>
      </c>
      <c r="X192" s="64" t="s">
        <v>19805</v>
      </c>
      <c r="Y192" s="64" t="s">
        <v>19805</v>
      </c>
      <c r="Z192" s="64" t="s">
        <v>19805</v>
      </c>
      <c r="AA192" s="64" t="s">
        <v>19805</v>
      </c>
      <c r="AB192" s="64">
        <v>400000</v>
      </c>
    </row>
    <row r="193" spans="1:28">
      <c r="A193" s="15" t="s">
        <v>4655</v>
      </c>
      <c r="B193" s="64" t="s">
        <v>19805</v>
      </c>
      <c r="C193" s="64" t="s">
        <v>19805</v>
      </c>
      <c r="D193" s="64" t="s">
        <v>19805</v>
      </c>
      <c r="E193" s="64" t="s">
        <v>19805</v>
      </c>
      <c r="F193" s="64" t="s">
        <v>19805</v>
      </c>
      <c r="G193" s="64" t="s">
        <v>19805</v>
      </c>
      <c r="H193" s="64" t="s">
        <v>19805</v>
      </c>
      <c r="I193" s="64" t="s">
        <v>19805</v>
      </c>
      <c r="J193" s="64" t="s">
        <v>19805</v>
      </c>
      <c r="K193" s="64" t="s">
        <v>19805</v>
      </c>
      <c r="L193" s="64" t="s">
        <v>19805</v>
      </c>
      <c r="M193" s="64" t="s">
        <v>19805</v>
      </c>
      <c r="N193" s="64" t="s">
        <v>19805</v>
      </c>
      <c r="O193" s="64">
        <v>1050000</v>
      </c>
      <c r="P193" s="64">
        <v>2400000</v>
      </c>
      <c r="Q193" s="64">
        <v>2200000</v>
      </c>
      <c r="R193" s="64">
        <v>2250000</v>
      </c>
      <c r="S193" s="64">
        <v>2300000</v>
      </c>
      <c r="T193" s="64">
        <v>2000000</v>
      </c>
      <c r="U193" s="64">
        <v>1700000</v>
      </c>
      <c r="V193" s="64">
        <v>1400000</v>
      </c>
      <c r="W193" s="64">
        <v>1002000</v>
      </c>
      <c r="X193" s="64">
        <v>902000</v>
      </c>
      <c r="Y193" s="64">
        <v>802000</v>
      </c>
      <c r="Z193" s="64">
        <v>650000</v>
      </c>
      <c r="AA193" s="64">
        <v>212000</v>
      </c>
      <c r="AB193" s="64">
        <v>290000</v>
      </c>
    </row>
    <row r="194" spans="1:28">
      <c r="A194" s="15" t="s">
        <v>1448</v>
      </c>
      <c r="B194" s="64">
        <v>17000000</v>
      </c>
      <c r="C194" s="64">
        <v>2814000</v>
      </c>
      <c r="D194" s="64">
        <v>4086454</v>
      </c>
      <c r="E194" s="64">
        <v>3217680</v>
      </c>
      <c r="F194" s="64">
        <v>3007920</v>
      </c>
      <c r="G194" s="64">
        <v>2798040</v>
      </c>
      <c r="H194" s="64" t="s">
        <v>19805</v>
      </c>
      <c r="I194" s="64" t="s">
        <v>19805</v>
      </c>
      <c r="J194" s="64" t="s">
        <v>19805</v>
      </c>
      <c r="K194" s="64" t="s">
        <v>19805</v>
      </c>
      <c r="L194" s="64" t="s">
        <v>19805</v>
      </c>
      <c r="M194" s="64" t="s">
        <v>19805</v>
      </c>
      <c r="N194" s="64" t="s">
        <v>19805</v>
      </c>
      <c r="O194" s="64" t="s">
        <v>19805</v>
      </c>
      <c r="P194" s="64" t="s">
        <v>19805</v>
      </c>
      <c r="Q194" s="64" t="s">
        <v>19805</v>
      </c>
      <c r="R194" s="64" t="s">
        <v>19805</v>
      </c>
      <c r="S194" s="64" t="s">
        <v>19805</v>
      </c>
      <c r="T194" s="64" t="s">
        <v>19805</v>
      </c>
      <c r="U194" s="64" t="s">
        <v>19805</v>
      </c>
      <c r="V194" s="64" t="s">
        <v>19805</v>
      </c>
      <c r="W194" s="64" t="s">
        <v>19805</v>
      </c>
      <c r="X194" s="64" t="s">
        <v>19805</v>
      </c>
      <c r="Y194" s="64" t="s">
        <v>19805</v>
      </c>
      <c r="Z194" s="64" t="s">
        <v>19805</v>
      </c>
      <c r="AA194" s="64" t="s">
        <v>19805</v>
      </c>
      <c r="AB194" s="64" t="s">
        <v>19805</v>
      </c>
    </row>
    <row r="195" spans="1:28">
      <c r="A195" s="15" t="s">
        <v>4656</v>
      </c>
      <c r="B195" s="64" t="s">
        <v>19805</v>
      </c>
      <c r="C195" s="64" t="s">
        <v>19805</v>
      </c>
      <c r="D195" s="64" t="s">
        <v>19805</v>
      </c>
      <c r="E195" s="64" t="s">
        <v>19805</v>
      </c>
      <c r="F195" s="64" t="s">
        <v>19805</v>
      </c>
      <c r="G195" s="64" t="s">
        <v>19805</v>
      </c>
      <c r="H195" s="64" t="s">
        <v>19805</v>
      </c>
      <c r="I195" s="64" t="s">
        <v>19805</v>
      </c>
      <c r="J195" s="64" t="s">
        <v>19805</v>
      </c>
      <c r="K195" s="64" t="s">
        <v>19805</v>
      </c>
      <c r="L195" s="64" t="s">
        <v>19805</v>
      </c>
      <c r="M195" s="64" t="s">
        <v>19805</v>
      </c>
      <c r="N195" s="64" t="s">
        <v>19805</v>
      </c>
      <c r="O195" s="64" t="s">
        <v>19805</v>
      </c>
      <c r="P195" s="64" t="s">
        <v>19805</v>
      </c>
      <c r="Q195" s="64" t="s">
        <v>19805</v>
      </c>
      <c r="R195" s="64" t="s">
        <v>19805</v>
      </c>
      <c r="S195" s="64">
        <v>5770000</v>
      </c>
      <c r="T195" s="64">
        <v>4860000</v>
      </c>
      <c r="U195" s="64">
        <v>4050000</v>
      </c>
      <c r="V195" s="64" t="s">
        <v>19805</v>
      </c>
      <c r="W195" s="64">
        <v>2200000</v>
      </c>
      <c r="X195" s="64">
        <v>2000000</v>
      </c>
      <c r="Y195" s="64">
        <v>1244000</v>
      </c>
      <c r="Z195" s="64">
        <v>1011000</v>
      </c>
      <c r="AA195" s="64">
        <v>777000</v>
      </c>
      <c r="AB195" s="64" t="s">
        <v>19805</v>
      </c>
    </row>
    <row r="196" spans="1:28">
      <c r="A196" s="15" t="s">
        <v>4657</v>
      </c>
      <c r="B196" s="64" t="s">
        <v>19805</v>
      </c>
      <c r="C196" s="64" t="s">
        <v>19805</v>
      </c>
      <c r="D196" s="64" t="s">
        <v>19805</v>
      </c>
      <c r="E196" s="64" t="s">
        <v>19805</v>
      </c>
      <c r="F196" s="64" t="s">
        <v>19805</v>
      </c>
      <c r="G196" s="64" t="s">
        <v>19805</v>
      </c>
      <c r="H196" s="64" t="s">
        <v>19805</v>
      </c>
      <c r="I196" s="64" t="s">
        <v>19805</v>
      </c>
      <c r="J196" s="64" t="s">
        <v>19805</v>
      </c>
      <c r="K196" s="64" t="s">
        <v>19805</v>
      </c>
      <c r="L196" s="64" t="s">
        <v>19805</v>
      </c>
      <c r="M196" s="64" t="s">
        <v>19805</v>
      </c>
      <c r="N196" s="64" t="s">
        <v>19805</v>
      </c>
      <c r="O196" s="64" t="s">
        <v>19805</v>
      </c>
      <c r="P196" s="64" t="s">
        <v>19805</v>
      </c>
      <c r="Q196" s="64" t="s">
        <v>19805</v>
      </c>
      <c r="R196" s="64" t="s">
        <v>19805</v>
      </c>
      <c r="S196" s="64" t="s">
        <v>19805</v>
      </c>
      <c r="T196" s="64" t="s">
        <v>19805</v>
      </c>
      <c r="U196" s="64" t="s">
        <v>19805</v>
      </c>
      <c r="V196" s="64" t="s">
        <v>19805</v>
      </c>
      <c r="W196" s="64">
        <v>3088000</v>
      </c>
      <c r="X196" s="64">
        <v>2747500</v>
      </c>
      <c r="Y196" s="64">
        <v>2457000</v>
      </c>
      <c r="Z196" s="64">
        <v>1988000</v>
      </c>
      <c r="AA196" s="64">
        <v>1558000</v>
      </c>
      <c r="AB196" s="64">
        <v>2185000</v>
      </c>
    </row>
    <row r="197" spans="1:28">
      <c r="A197" s="15" t="s">
        <v>4658</v>
      </c>
      <c r="B197" s="64" t="s">
        <v>19805</v>
      </c>
      <c r="C197" s="64" t="s">
        <v>19805</v>
      </c>
      <c r="D197" s="64" t="s">
        <v>19805</v>
      </c>
      <c r="E197" s="64" t="s">
        <v>19805</v>
      </c>
      <c r="F197" s="64" t="s">
        <v>19805</v>
      </c>
      <c r="G197" s="64" t="s">
        <v>19805</v>
      </c>
      <c r="H197" s="64" t="s">
        <v>19805</v>
      </c>
      <c r="I197" s="64" t="s">
        <v>19805</v>
      </c>
      <c r="J197" s="64">
        <v>125562</v>
      </c>
      <c r="K197" s="64" t="s">
        <v>19805</v>
      </c>
      <c r="L197" s="64" t="s">
        <v>19805</v>
      </c>
      <c r="M197" s="64" t="s">
        <v>19805</v>
      </c>
      <c r="N197" s="64" t="s">
        <v>19805</v>
      </c>
      <c r="O197" s="64" t="s">
        <v>19805</v>
      </c>
      <c r="P197" s="64" t="s">
        <v>19805</v>
      </c>
      <c r="Q197" s="64" t="s">
        <v>19805</v>
      </c>
      <c r="R197" s="64" t="s">
        <v>19805</v>
      </c>
      <c r="S197" s="64" t="s">
        <v>19805</v>
      </c>
      <c r="T197" s="64" t="s">
        <v>19805</v>
      </c>
      <c r="U197" s="64" t="s">
        <v>19805</v>
      </c>
      <c r="V197" s="64" t="s">
        <v>19805</v>
      </c>
      <c r="W197" s="64" t="s">
        <v>19805</v>
      </c>
      <c r="X197" s="64" t="s">
        <v>19805</v>
      </c>
      <c r="Y197" s="64" t="s">
        <v>19805</v>
      </c>
      <c r="Z197" s="64" t="s">
        <v>19805</v>
      </c>
      <c r="AA197" s="64" t="s">
        <v>19805</v>
      </c>
      <c r="AB197" s="64" t="s">
        <v>19805</v>
      </c>
    </row>
    <row r="198" spans="1:28">
      <c r="A198" s="15" t="s">
        <v>704</v>
      </c>
      <c r="B198" s="64">
        <v>20140839</v>
      </c>
      <c r="C198" s="64">
        <v>18907725</v>
      </c>
      <c r="D198" s="64">
        <v>17674613</v>
      </c>
      <c r="E198" s="64">
        <v>16441500</v>
      </c>
      <c r="F198" s="64">
        <v>7226892</v>
      </c>
      <c r="G198" s="64">
        <v>5731080</v>
      </c>
      <c r="H198" s="64">
        <v>5357280</v>
      </c>
      <c r="I198" s="64">
        <v>4983480</v>
      </c>
      <c r="J198" s="64" t="s">
        <v>19805</v>
      </c>
      <c r="K198" s="64" t="s">
        <v>19805</v>
      </c>
      <c r="L198" s="64" t="s">
        <v>19805</v>
      </c>
      <c r="M198" s="64" t="s">
        <v>19805</v>
      </c>
      <c r="N198" s="64" t="s">
        <v>19805</v>
      </c>
      <c r="O198" s="64" t="s">
        <v>19805</v>
      </c>
      <c r="P198" s="64" t="s">
        <v>19805</v>
      </c>
      <c r="Q198" s="64" t="s">
        <v>19805</v>
      </c>
      <c r="R198" s="64" t="s">
        <v>19805</v>
      </c>
      <c r="S198" s="64" t="s">
        <v>19805</v>
      </c>
      <c r="T198" s="64" t="s">
        <v>19805</v>
      </c>
      <c r="U198" s="64" t="s">
        <v>19805</v>
      </c>
      <c r="V198" s="64" t="s">
        <v>19805</v>
      </c>
      <c r="W198" s="64" t="s">
        <v>19805</v>
      </c>
      <c r="X198" s="64" t="s">
        <v>19805</v>
      </c>
      <c r="Y198" s="64" t="s">
        <v>19805</v>
      </c>
      <c r="Z198" s="64" t="s">
        <v>19805</v>
      </c>
      <c r="AA198" s="64" t="s">
        <v>19805</v>
      </c>
      <c r="AB198" s="64" t="s">
        <v>19805</v>
      </c>
    </row>
    <row r="199" spans="1:28">
      <c r="A199" s="15" t="s">
        <v>4659</v>
      </c>
      <c r="B199" s="64" t="s">
        <v>19805</v>
      </c>
      <c r="C199" s="64" t="s">
        <v>19805</v>
      </c>
      <c r="D199" s="64" t="s">
        <v>19805</v>
      </c>
      <c r="E199" s="64" t="s">
        <v>19805</v>
      </c>
      <c r="F199" s="64" t="s">
        <v>19805</v>
      </c>
      <c r="G199" s="64" t="s">
        <v>19805</v>
      </c>
      <c r="H199" s="64" t="s">
        <v>19805</v>
      </c>
      <c r="I199" s="64" t="s">
        <v>19805</v>
      </c>
      <c r="J199" s="64" t="s">
        <v>19805</v>
      </c>
      <c r="K199" s="64" t="s">
        <v>19805</v>
      </c>
      <c r="L199" s="64" t="s">
        <v>19805</v>
      </c>
      <c r="M199" s="64" t="s">
        <v>19805</v>
      </c>
      <c r="N199" s="64" t="s">
        <v>19805</v>
      </c>
      <c r="O199" s="64" t="s">
        <v>19805</v>
      </c>
      <c r="P199" s="64" t="s">
        <v>19805</v>
      </c>
      <c r="Q199" s="64" t="s">
        <v>19805</v>
      </c>
      <c r="R199" s="64" t="s">
        <v>19805</v>
      </c>
      <c r="S199" s="64">
        <v>510000</v>
      </c>
      <c r="T199" s="64">
        <v>850000</v>
      </c>
      <c r="U199" s="64">
        <v>2300000</v>
      </c>
      <c r="V199" s="64">
        <v>2100000</v>
      </c>
      <c r="W199" s="64">
        <v>1900000</v>
      </c>
      <c r="X199" s="64">
        <v>1700000</v>
      </c>
      <c r="Y199" s="64">
        <v>1500000</v>
      </c>
      <c r="Z199" s="64">
        <v>475000</v>
      </c>
      <c r="AA199" s="64">
        <v>390000</v>
      </c>
      <c r="AB199" s="64">
        <v>360000</v>
      </c>
    </row>
    <row r="200" spans="1:28">
      <c r="A200" s="15" t="s">
        <v>4661</v>
      </c>
      <c r="B200" s="64" t="s">
        <v>19805</v>
      </c>
      <c r="C200" s="64" t="s">
        <v>19805</v>
      </c>
      <c r="D200" s="64" t="s">
        <v>19805</v>
      </c>
      <c r="E200" s="64" t="s">
        <v>19805</v>
      </c>
      <c r="F200" s="64" t="s">
        <v>19805</v>
      </c>
      <c r="G200" s="64" t="s">
        <v>19805</v>
      </c>
      <c r="H200" s="64" t="s">
        <v>19805</v>
      </c>
      <c r="I200" s="64" t="s">
        <v>19805</v>
      </c>
      <c r="J200" s="64" t="s">
        <v>19805</v>
      </c>
      <c r="K200" s="64" t="s">
        <v>19805</v>
      </c>
      <c r="L200" s="64" t="s">
        <v>19805</v>
      </c>
      <c r="M200" s="64" t="s">
        <v>19805</v>
      </c>
      <c r="N200" s="64" t="s">
        <v>19805</v>
      </c>
      <c r="O200" s="64" t="s">
        <v>19805</v>
      </c>
      <c r="P200" s="64" t="s">
        <v>19805</v>
      </c>
      <c r="Q200" s="64" t="s">
        <v>19805</v>
      </c>
      <c r="R200" s="64" t="s">
        <v>19805</v>
      </c>
      <c r="S200" s="64" t="s">
        <v>19805</v>
      </c>
      <c r="T200" s="64" t="s">
        <v>19805</v>
      </c>
      <c r="U200" s="64" t="s">
        <v>19805</v>
      </c>
      <c r="V200" s="64" t="s">
        <v>19805</v>
      </c>
      <c r="W200" s="64">
        <v>1700000</v>
      </c>
      <c r="X200" s="64">
        <v>1435000</v>
      </c>
      <c r="Y200" s="64">
        <v>1150000</v>
      </c>
      <c r="Z200" s="64">
        <v>865000</v>
      </c>
      <c r="AA200" s="64">
        <v>1150000</v>
      </c>
      <c r="AB200" s="64">
        <v>950000</v>
      </c>
    </row>
    <row r="201" spans="1:28">
      <c r="A201" s="15" t="s">
        <v>4662</v>
      </c>
      <c r="B201" s="64" t="s">
        <v>19805</v>
      </c>
      <c r="C201" s="64" t="s">
        <v>19805</v>
      </c>
      <c r="D201" s="64" t="s">
        <v>19805</v>
      </c>
      <c r="E201" s="64" t="s">
        <v>19805</v>
      </c>
      <c r="F201" s="64" t="s">
        <v>19805</v>
      </c>
      <c r="G201" s="64" t="s">
        <v>19805</v>
      </c>
      <c r="H201" s="64" t="s">
        <v>19805</v>
      </c>
      <c r="I201" s="64" t="s">
        <v>19805</v>
      </c>
      <c r="J201" s="64" t="s">
        <v>19805</v>
      </c>
      <c r="K201" s="64">
        <v>160071</v>
      </c>
      <c r="L201" s="64">
        <v>1178348</v>
      </c>
      <c r="M201" s="64">
        <v>1138500</v>
      </c>
      <c r="N201" s="64">
        <v>6573148</v>
      </c>
      <c r="O201" s="64">
        <v>6585000</v>
      </c>
      <c r="P201" s="64">
        <v>6585000</v>
      </c>
      <c r="Q201" s="64">
        <v>6000000</v>
      </c>
      <c r="R201" s="64">
        <v>4500000</v>
      </c>
      <c r="S201" s="64">
        <v>2000000</v>
      </c>
      <c r="T201" s="64">
        <v>1150000</v>
      </c>
      <c r="U201" s="64">
        <v>1000000</v>
      </c>
      <c r="V201" s="64">
        <v>600000</v>
      </c>
      <c r="W201" s="64">
        <v>500000</v>
      </c>
      <c r="X201" s="64">
        <v>250000</v>
      </c>
      <c r="Y201" s="64" t="s">
        <v>19805</v>
      </c>
      <c r="Z201" s="64" t="s">
        <v>19805</v>
      </c>
      <c r="AA201" s="64" t="s">
        <v>19805</v>
      </c>
      <c r="AB201" s="64" t="s">
        <v>19805</v>
      </c>
    </row>
    <row r="202" spans="1:28">
      <c r="A202" s="15" t="s">
        <v>4663</v>
      </c>
      <c r="B202" s="64" t="s">
        <v>19805</v>
      </c>
      <c r="C202" s="64" t="s">
        <v>19805</v>
      </c>
      <c r="D202" s="64" t="s">
        <v>19805</v>
      </c>
      <c r="E202" s="64" t="s">
        <v>19805</v>
      </c>
      <c r="F202" s="64" t="s">
        <v>19805</v>
      </c>
      <c r="G202" s="64" t="s">
        <v>19805</v>
      </c>
      <c r="H202" s="64" t="s">
        <v>19805</v>
      </c>
      <c r="I202" s="64" t="s">
        <v>19805</v>
      </c>
      <c r="J202" s="64" t="s">
        <v>19805</v>
      </c>
      <c r="K202" s="64" t="s">
        <v>19805</v>
      </c>
      <c r="L202" s="64" t="s">
        <v>19805</v>
      </c>
      <c r="M202" s="64" t="s">
        <v>19805</v>
      </c>
      <c r="N202" s="64" t="s">
        <v>19805</v>
      </c>
      <c r="O202" s="64" t="s">
        <v>19805</v>
      </c>
      <c r="P202" s="64" t="s">
        <v>19805</v>
      </c>
      <c r="Q202" s="64" t="s">
        <v>19805</v>
      </c>
      <c r="R202" s="64" t="s">
        <v>19805</v>
      </c>
      <c r="S202" s="64" t="s">
        <v>19805</v>
      </c>
      <c r="T202" s="64" t="s">
        <v>19805</v>
      </c>
      <c r="U202" s="64" t="s">
        <v>19805</v>
      </c>
      <c r="V202" s="64" t="s">
        <v>19805</v>
      </c>
      <c r="W202" s="64" t="s">
        <v>19805</v>
      </c>
      <c r="X202" s="64" t="s">
        <v>19805</v>
      </c>
      <c r="Y202" s="64" t="s">
        <v>19805</v>
      </c>
      <c r="Z202" s="64">
        <v>600000</v>
      </c>
      <c r="AA202" s="64">
        <v>600000</v>
      </c>
      <c r="AB202" s="64">
        <v>550000</v>
      </c>
    </row>
    <row r="203" spans="1:28">
      <c r="A203" s="15" t="s">
        <v>4664</v>
      </c>
      <c r="B203" s="64" t="s">
        <v>19805</v>
      </c>
      <c r="C203" s="64" t="s">
        <v>19805</v>
      </c>
      <c r="D203" s="64" t="s">
        <v>19805</v>
      </c>
      <c r="E203" s="64" t="s">
        <v>19805</v>
      </c>
      <c r="F203" s="64" t="s">
        <v>19805</v>
      </c>
      <c r="G203" s="64" t="s">
        <v>19805</v>
      </c>
      <c r="H203" s="64" t="s">
        <v>19805</v>
      </c>
      <c r="I203" s="64" t="s">
        <v>19805</v>
      </c>
      <c r="J203" s="64" t="s">
        <v>19805</v>
      </c>
      <c r="K203" s="64" t="s">
        <v>19805</v>
      </c>
      <c r="L203" s="64" t="s">
        <v>19805</v>
      </c>
      <c r="M203" s="64" t="s">
        <v>19805</v>
      </c>
      <c r="N203" s="64" t="s">
        <v>19805</v>
      </c>
      <c r="O203" s="64" t="s">
        <v>19805</v>
      </c>
      <c r="P203" s="64" t="s">
        <v>19805</v>
      </c>
      <c r="Q203" s="64" t="s">
        <v>19805</v>
      </c>
      <c r="R203" s="64" t="s">
        <v>19805</v>
      </c>
      <c r="S203" s="64" t="s">
        <v>19805</v>
      </c>
      <c r="T203" s="64" t="s">
        <v>19805</v>
      </c>
      <c r="U203" s="64" t="s">
        <v>19805</v>
      </c>
      <c r="V203" s="64" t="s">
        <v>19805</v>
      </c>
      <c r="W203" s="64" t="s">
        <v>19805</v>
      </c>
      <c r="X203" s="64">
        <v>250000</v>
      </c>
      <c r="Y203" s="64" t="s">
        <v>19805</v>
      </c>
      <c r="Z203" s="64" t="s">
        <v>19805</v>
      </c>
      <c r="AA203" s="64" t="s">
        <v>19805</v>
      </c>
      <c r="AB203" s="64" t="s">
        <v>19805</v>
      </c>
    </row>
    <row r="204" spans="1:28">
      <c r="A204" s="15" t="s">
        <v>4665</v>
      </c>
      <c r="B204" s="64" t="s">
        <v>19805</v>
      </c>
      <c r="C204" s="64" t="s">
        <v>19805</v>
      </c>
      <c r="D204" s="64" t="s">
        <v>19805</v>
      </c>
      <c r="E204" s="64" t="s">
        <v>19805</v>
      </c>
      <c r="F204" s="64" t="s">
        <v>19805</v>
      </c>
      <c r="G204" s="64" t="s">
        <v>19805</v>
      </c>
      <c r="H204" s="64" t="s">
        <v>19805</v>
      </c>
      <c r="I204" s="64" t="s">
        <v>19805</v>
      </c>
      <c r="J204" s="64" t="s">
        <v>19805</v>
      </c>
      <c r="K204" s="64" t="s">
        <v>19805</v>
      </c>
      <c r="L204" s="64" t="s">
        <v>19805</v>
      </c>
      <c r="M204" s="64" t="s">
        <v>19805</v>
      </c>
      <c r="N204" s="64" t="s">
        <v>19805</v>
      </c>
      <c r="O204" s="64" t="s">
        <v>19805</v>
      </c>
      <c r="P204" s="64" t="s">
        <v>19805</v>
      </c>
      <c r="Q204" s="64" t="s">
        <v>19805</v>
      </c>
      <c r="R204" s="64" t="s">
        <v>19805</v>
      </c>
      <c r="S204" s="64" t="s">
        <v>19805</v>
      </c>
      <c r="T204" s="64" t="s">
        <v>19805</v>
      </c>
      <c r="U204" s="64" t="s">
        <v>19805</v>
      </c>
      <c r="V204" s="64" t="s">
        <v>19805</v>
      </c>
      <c r="W204" s="64">
        <v>300000</v>
      </c>
      <c r="X204" s="64" t="s">
        <v>19805</v>
      </c>
      <c r="Y204" s="64" t="s">
        <v>19805</v>
      </c>
      <c r="Z204" s="64">
        <v>225000</v>
      </c>
      <c r="AA204" s="64">
        <v>130000</v>
      </c>
      <c r="AB204" s="64" t="s">
        <v>19805</v>
      </c>
    </row>
    <row r="205" spans="1:28">
      <c r="A205" s="15" t="s">
        <v>4666</v>
      </c>
      <c r="B205" s="64" t="s">
        <v>19805</v>
      </c>
      <c r="C205" s="64" t="s">
        <v>19805</v>
      </c>
      <c r="D205" s="64" t="s">
        <v>19805</v>
      </c>
      <c r="E205" s="64" t="s">
        <v>19805</v>
      </c>
      <c r="F205" s="64" t="s">
        <v>19805</v>
      </c>
      <c r="G205" s="64" t="s">
        <v>19805</v>
      </c>
      <c r="H205" s="64" t="s">
        <v>19805</v>
      </c>
      <c r="I205" s="64" t="s">
        <v>19805</v>
      </c>
      <c r="J205" s="64" t="s">
        <v>19805</v>
      </c>
      <c r="K205" s="64">
        <v>3840000</v>
      </c>
      <c r="L205" s="64">
        <v>3840000</v>
      </c>
      <c r="M205" s="64">
        <v>3520000</v>
      </c>
      <c r="N205" s="64">
        <v>3200000</v>
      </c>
      <c r="O205" s="64">
        <v>6266666</v>
      </c>
      <c r="P205" s="64">
        <v>5639999</v>
      </c>
      <c r="Q205" s="64">
        <v>5213333</v>
      </c>
      <c r="R205" s="64">
        <v>4390000</v>
      </c>
      <c r="S205" s="64">
        <v>3760000</v>
      </c>
      <c r="T205" s="64">
        <v>3133000</v>
      </c>
      <c r="U205" s="64">
        <v>976920</v>
      </c>
      <c r="V205" s="64">
        <v>864000</v>
      </c>
      <c r="W205" s="64">
        <v>752000</v>
      </c>
      <c r="X205" s="64" t="s">
        <v>19805</v>
      </c>
      <c r="Y205" s="64" t="s">
        <v>19805</v>
      </c>
      <c r="Z205" s="64" t="s">
        <v>19805</v>
      </c>
      <c r="AA205" s="64" t="s">
        <v>19805</v>
      </c>
      <c r="AB205" s="64" t="s">
        <v>19805</v>
      </c>
    </row>
    <row r="206" spans="1:28">
      <c r="A206" s="15" t="s">
        <v>4667</v>
      </c>
      <c r="B206" s="64" t="s">
        <v>19805</v>
      </c>
      <c r="C206" s="64" t="s">
        <v>19805</v>
      </c>
      <c r="D206" s="64" t="s">
        <v>19805</v>
      </c>
      <c r="E206" s="64" t="s">
        <v>19805</v>
      </c>
      <c r="F206" s="64" t="s">
        <v>19805</v>
      </c>
      <c r="G206" s="64" t="s">
        <v>19805</v>
      </c>
      <c r="H206" s="64" t="s">
        <v>19805</v>
      </c>
      <c r="I206" s="64" t="s">
        <v>19805</v>
      </c>
      <c r="J206" s="64" t="s">
        <v>19805</v>
      </c>
      <c r="K206" s="64" t="s">
        <v>19805</v>
      </c>
      <c r="L206" s="64" t="s">
        <v>19805</v>
      </c>
      <c r="M206" s="64" t="s">
        <v>19805</v>
      </c>
      <c r="N206" s="64" t="s">
        <v>19805</v>
      </c>
      <c r="O206" s="64" t="s">
        <v>19805</v>
      </c>
      <c r="P206" s="64" t="s">
        <v>19805</v>
      </c>
      <c r="Q206" s="64" t="s">
        <v>19805</v>
      </c>
      <c r="R206" s="64" t="s">
        <v>19805</v>
      </c>
      <c r="S206" s="64" t="s">
        <v>19805</v>
      </c>
      <c r="T206" s="64" t="s">
        <v>19805</v>
      </c>
      <c r="U206" s="64" t="s">
        <v>19805</v>
      </c>
      <c r="V206" s="64" t="s">
        <v>19805</v>
      </c>
      <c r="W206" s="64" t="s">
        <v>19805</v>
      </c>
      <c r="X206" s="64" t="s">
        <v>19805</v>
      </c>
      <c r="Y206" s="64" t="s">
        <v>19805</v>
      </c>
      <c r="Z206" s="64" t="s">
        <v>19805</v>
      </c>
      <c r="AA206" s="64">
        <v>335000</v>
      </c>
      <c r="AB206" s="64">
        <v>335000</v>
      </c>
    </row>
    <row r="207" spans="1:28">
      <c r="A207" s="15" t="s">
        <v>1351</v>
      </c>
      <c r="B207" s="64">
        <v>7000000</v>
      </c>
      <c r="C207" s="64">
        <v>1200000</v>
      </c>
      <c r="D207" s="64" t="s">
        <v>19805</v>
      </c>
      <c r="E207" s="64" t="s">
        <v>19805</v>
      </c>
      <c r="F207" s="64" t="s">
        <v>19805</v>
      </c>
      <c r="G207" s="64" t="s">
        <v>19805</v>
      </c>
      <c r="H207" s="64" t="s">
        <v>19805</v>
      </c>
      <c r="I207" s="64" t="s">
        <v>19805</v>
      </c>
      <c r="J207" s="64" t="s">
        <v>19805</v>
      </c>
      <c r="K207" s="64" t="s">
        <v>19805</v>
      </c>
      <c r="L207" s="64" t="s">
        <v>19805</v>
      </c>
      <c r="M207" s="64" t="s">
        <v>19805</v>
      </c>
      <c r="N207" s="64" t="s">
        <v>19805</v>
      </c>
      <c r="O207" s="64" t="s">
        <v>19805</v>
      </c>
      <c r="P207" s="64" t="s">
        <v>19805</v>
      </c>
      <c r="Q207" s="64" t="s">
        <v>19805</v>
      </c>
      <c r="R207" s="64" t="s">
        <v>19805</v>
      </c>
      <c r="S207" s="64" t="s">
        <v>19805</v>
      </c>
      <c r="T207" s="64" t="s">
        <v>19805</v>
      </c>
      <c r="U207" s="64" t="s">
        <v>19805</v>
      </c>
      <c r="V207" s="64" t="s">
        <v>19805</v>
      </c>
      <c r="W207" s="64" t="s">
        <v>19805</v>
      </c>
      <c r="X207" s="64" t="s">
        <v>19805</v>
      </c>
      <c r="Y207" s="64" t="s">
        <v>19805</v>
      </c>
      <c r="Z207" s="64" t="s">
        <v>19805</v>
      </c>
      <c r="AA207" s="64" t="s">
        <v>19805</v>
      </c>
      <c r="AB207" s="64" t="s">
        <v>19805</v>
      </c>
    </row>
    <row r="208" spans="1:28">
      <c r="A208" s="15" t="s">
        <v>1681</v>
      </c>
      <c r="B208" s="64">
        <v>980431</v>
      </c>
      <c r="C208" s="64" t="s">
        <v>19805</v>
      </c>
      <c r="D208" s="64" t="s">
        <v>19805</v>
      </c>
      <c r="E208" s="64" t="s">
        <v>19805</v>
      </c>
      <c r="F208" s="64" t="s">
        <v>19805</v>
      </c>
      <c r="G208" s="64" t="s">
        <v>19805</v>
      </c>
      <c r="H208" s="64" t="s">
        <v>19805</v>
      </c>
      <c r="I208" s="64">
        <v>736420</v>
      </c>
      <c r="J208" s="64">
        <v>442114</v>
      </c>
      <c r="K208" s="64" t="s">
        <v>19805</v>
      </c>
      <c r="L208" s="64" t="s">
        <v>19805</v>
      </c>
      <c r="M208" s="64" t="s">
        <v>19805</v>
      </c>
      <c r="N208" s="64" t="s">
        <v>19805</v>
      </c>
      <c r="O208" s="64" t="s">
        <v>19805</v>
      </c>
      <c r="P208" s="64" t="s">
        <v>19805</v>
      </c>
      <c r="Q208" s="64" t="s">
        <v>19805</v>
      </c>
      <c r="R208" s="64" t="s">
        <v>19805</v>
      </c>
      <c r="S208" s="64" t="s">
        <v>19805</v>
      </c>
      <c r="T208" s="64" t="s">
        <v>19805</v>
      </c>
      <c r="U208" s="64" t="s">
        <v>19805</v>
      </c>
      <c r="V208" s="64" t="s">
        <v>19805</v>
      </c>
      <c r="W208" s="64" t="s">
        <v>19805</v>
      </c>
      <c r="X208" s="64" t="s">
        <v>19805</v>
      </c>
      <c r="Y208" s="64" t="s">
        <v>19805</v>
      </c>
      <c r="Z208" s="64" t="s">
        <v>19805</v>
      </c>
      <c r="AA208" s="64" t="s">
        <v>19805</v>
      </c>
      <c r="AB208" s="64" t="s">
        <v>19805</v>
      </c>
    </row>
    <row r="209" spans="1:28">
      <c r="A209" s="15" t="s">
        <v>4668</v>
      </c>
      <c r="B209" s="64" t="s">
        <v>19805</v>
      </c>
      <c r="C209" s="64" t="s">
        <v>19805</v>
      </c>
      <c r="D209" s="64" t="s">
        <v>19805</v>
      </c>
      <c r="E209" s="64" t="s">
        <v>19805</v>
      </c>
      <c r="F209" s="64" t="s">
        <v>19805</v>
      </c>
      <c r="G209" s="64" t="s">
        <v>19805</v>
      </c>
      <c r="H209" s="64" t="s">
        <v>19805</v>
      </c>
      <c r="I209" s="64" t="s">
        <v>19805</v>
      </c>
      <c r="J209" s="64" t="s">
        <v>19805</v>
      </c>
      <c r="K209" s="64" t="s">
        <v>19805</v>
      </c>
      <c r="L209" s="64" t="s">
        <v>19805</v>
      </c>
      <c r="M209" s="64" t="s">
        <v>19805</v>
      </c>
      <c r="N209" s="64" t="s">
        <v>19805</v>
      </c>
      <c r="O209" s="64" t="s">
        <v>19805</v>
      </c>
      <c r="P209" s="64" t="s">
        <v>19805</v>
      </c>
      <c r="Q209" s="64" t="s">
        <v>19805</v>
      </c>
      <c r="R209" s="64" t="s">
        <v>19805</v>
      </c>
      <c r="S209" s="64" t="s">
        <v>19805</v>
      </c>
      <c r="T209" s="64">
        <v>4030000</v>
      </c>
      <c r="U209" s="64">
        <v>3552000</v>
      </c>
      <c r="V209" s="64">
        <v>3068000</v>
      </c>
      <c r="W209" s="64">
        <v>2584000</v>
      </c>
      <c r="X209" s="64">
        <v>2100000</v>
      </c>
      <c r="Y209" s="64">
        <v>1616000</v>
      </c>
      <c r="Z209" s="64" t="s">
        <v>19805</v>
      </c>
      <c r="AA209" s="64" t="s">
        <v>19805</v>
      </c>
      <c r="AB209" s="64" t="s">
        <v>19805</v>
      </c>
    </row>
    <row r="210" spans="1:28">
      <c r="A210" s="15" t="s">
        <v>4669</v>
      </c>
      <c r="B210" s="64" t="s">
        <v>19805</v>
      </c>
      <c r="C210" s="64" t="s">
        <v>19805</v>
      </c>
      <c r="D210" s="64" t="s">
        <v>19805</v>
      </c>
      <c r="E210" s="64" t="s">
        <v>19805</v>
      </c>
      <c r="F210" s="64" t="s">
        <v>19805</v>
      </c>
      <c r="G210" s="64" t="s">
        <v>19805</v>
      </c>
      <c r="H210" s="64" t="s">
        <v>19805</v>
      </c>
      <c r="I210" s="64" t="s">
        <v>19805</v>
      </c>
      <c r="J210" s="64">
        <v>6487888</v>
      </c>
      <c r="K210" s="64">
        <v>5670000</v>
      </c>
      <c r="L210" s="64">
        <v>5259000</v>
      </c>
      <c r="M210" s="64">
        <v>3375000</v>
      </c>
      <c r="N210" s="64">
        <v>3150000</v>
      </c>
      <c r="O210" s="64">
        <v>2925000</v>
      </c>
      <c r="P210" s="64">
        <v>2700000</v>
      </c>
      <c r="Q210" s="64">
        <v>2475000</v>
      </c>
      <c r="R210" s="64">
        <v>2250000</v>
      </c>
      <c r="S210" s="64">
        <v>903360</v>
      </c>
      <c r="T210" s="64">
        <v>799200</v>
      </c>
      <c r="U210" s="64">
        <v>694920</v>
      </c>
      <c r="V210" s="64" t="s">
        <v>19805</v>
      </c>
      <c r="W210" s="64" t="s">
        <v>19805</v>
      </c>
      <c r="X210" s="64" t="s">
        <v>19805</v>
      </c>
      <c r="Y210" s="64" t="s">
        <v>19805</v>
      </c>
      <c r="Z210" s="64" t="s">
        <v>19805</v>
      </c>
      <c r="AA210" s="64" t="s">
        <v>19805</v>
      </c>
      <c r="AB210" s="64" t="s">
        <v>19805</v>
      </c>
    </row>
    <row r="211" spans="1:28">
      <c r="A211" s="15" t="s">
        <v>4671</v>
      </c>
      <c r="B211" s="64" t="s">
        <v>19805</v>
      </c>
      <c r="C211" s="64" t="s">
        <v>19805</v>
      </c>
      <c r="D211" s="64" t="s">
        <v>19805</v>
      </c>
      <c r="E211" s="64" t="s">
        <v>19805</v>
      </c>
      <c r="F211" s="64" t="s">
        <v>19805</v>
      </c>
      <c r="G211" s="64" t="s">
        <v>19805</v>
      </c>
      <c r="H211" s="64" t="s">
        <v>19805</v>
      </c>
      <c r="I211" s="64" t="s">
        <v>19805</v>
      </c>
      <c r="J211" s="64" t="s">
        <v>19805</v>
      </c>
      <c r="K211" s="64">
        <v>687456</v>
      </c>
      <c r="L211" s="64">
        <v>412718</v>
      </c>
      <c r="M211" s="64" t="s">
        <v>19805</v>
      </c>
      <c r="N211" s="64" t="s">
        <v>19805</v>
      </c>
      <c r="O211" s="64" t="s">
        <v>19805</v>
      </c>
      <c r="P211" s="64" t="s">
        <v>19805</v>
      </c>
      <c r="Q211" s="64" t="s">
        <v>19805</v>
      </c>
      <c r="R211" s="64" t="s">
        <v>19805</v>
      </c>
      <c r="S211" s="64" t="s">
        <v>19805</v>
      </c>
      <c r="T211" s="64" t="s">
        <v>19805</v>
      </c>
      <c r="U211" s="64" t="s">
        <v>19805</v>
      </c>
      <c r="V211" s="64" t="s">
        <v>19805</v>
      </c>
      <c r="W211" s="64" t="s">
        <v>19805</v>
      </c>
      <c r="X211" s="64" t="s">
        <v>19805</v>
      </c>
      <c r="Y211" s="64" t="s">
        <v>19805</v>
      </c>
      <c r="Z211" s="64" t="s">
        <v>19805</v>
      </c>
      <c r="AA211" s="64" t="s">
        <v>19805</v>
      </c>
      <c r="AB211" s="64" t="s">
        <v>19805</v>
      </c>
    </row>
    <row r="212" spans="1:28">
      <c r="A212" s="15" t="s">
        <v>4672</v>
      </c>
      <c r="B212" s="64" t="s">
        <v>19805</v>
      </c>
      <c r="C212" s="64" t="s">
        <v>19805</v>
      </c>
      <c r="D212" s="64" t="s">
        <v>19805</v>
      </c>
      <c r="E212" s="64" t="s">
        <v>19805</v>
      </c>
      <c r="F212" s="64" t="s">
        <v>19805</v>
      </c>
      <c r="G212" s="64" t="s">
        <v>19805</v>
      </c>
      <c r="H212" s="64" t="s">
        <v>19805</v>
      </c>
      <c r="I212" s="64" t="s">
        <v>19805</v>
      </c>
      <c r="J212" s="64" t="s">
        <v>19805</v>
      </c>
      <c r="K212" s="64" t="s">
        <v>19805</v>
      </c>
      <c r="L212" s="64" t="s">
        <v>19805</v>
      </c>
      <c r="M212" s="64" t="s">
        <v>19805</v>
      </c>
      <c r="N212" s="64" t="s">
        <v>19805</v>
      </c>
      <c r="O212" s="64" t="s">
        <v>19805</v>
      </c>
      <c r="P212" s="64" t="s">
        <v>19805</v>
      </c>
      <c r="Q212" s="64">
        <v>5220000</v>
      </c>
      <c r="R212" s="64">
        <v>4640000</v>
      </c>
      <c r="S212" s="64">
        <v>4060000</v>
      </c>
      <c r="T212" s="64">
        <v>3480000</v>
      </c>
      <c r="U212" s="64">
        <v>2900000</v>
      </c>
      <c r="V212" s="64">
        <v>1808000</v>
      </c>
      <c r="W212" s="64">
        <v>1658000</v>
      </c>
      <c r="X212" s="64">
        <v>1458000</v>
      </c>
      <c r="Y212" s="64">
        <v>313000</v>
      </c>
      <c r="Z212" s="64">
        <v>250000</v>
      </c>
      <c r="AA212" s="64">
        <v>130000</v>
      </c>
      <c r="AB212" s="64" t="s">
        <v>19805</v>
      </c>
    </row>
    <row r="213" spans="1:28">
      <c r="A213" s="15" t="s">
        <v>336</v>
      </c>
      <c r="B213" s="64">
        <v>1453680</v>
      </c>
      <c r="C213" s="64">
        <v>1391160</v>
      </c>
      <c r="D213" s="64" t="s">
        <v>19805</v>
      </c>
      <c r="E213" s="64" t="s">
        <v>19805</v>
      </c>
      <c r="F213" s="64" t="s">
        <v>19805</v>
      </c>
      <c r="G213" s="64" t="s">
        <v>19805</v>
      </c>
      <c r="H213" s="64" t="s">
        <v>19805</v>
      </c>
      <c r="I213" s="64" t="s">
        <v>19805</v>
      </c>
      <c r="J213" s="64" t="s">
        <v>19805</v>
      </c>
      <c r="K213" s="64" t="s">
        <v>19805</v>
      </c>
      <c r="L213" s="64" t="s">
        <v>19805</v>
      </c>
      <c r="M213" s="64" t="s">
        <v>19805</v>
      </c>
      <c r="N213" s="64" t="s">
        <v>19805</v>
      </c>
      <c r="O213" s="64" t="s">
        <v>19805</v>
      </c>
      <c r="P213" s="64" t="s">
        <v>19805</v>
      </c>
      <c r="Q213" s="64" t="s">
        <v>19805</v>
      </c>
      <c r="R213" s="64" t="s">
        <v>19805</v>
      </c>
      <c r="S213" s="64" t="s">
        <v>19805</v>
      </c>
      <c r="T213" s="64" t="s">
        <v>19805</v>
      </c>
      <c r="U213" s="64" t="s">
        <v>19805</v>
      </c>
      <c r="V213" s="64" t="s">
        <v>19805</v>
      </c>
      <c r="W213" s="64" t="s">
        <v>19805</v>
      </c>
      <c r="X213" s="64" t="s">
        <v>19805</v>
      </c>
      <c r="Y213" s="64" t="s">
        <v>19805</v>
      </c>
      <c r="Z213" s="64" t="s">
        <v>19805</v>
      </c>
      <c r="AA213" s="64" t="s">
        <v>19805</v>
      </c>
      <c r="AB213" s="64" t="s">
        <v>19805</v>
      </c>
    </row>
    <row r="214" spans="1:28">
      <c r="A214" s="15" t="s">
        <v>4673</v>
      </c>
      <c r="B214" s="64" t="s">
        <v>19805</v>
      </c>
      <c r="C214" s="64" t="s">
        <v>19805</v>
      </c>
      <c r="D214" s="64" t="s">
        <v>19805</v>
      </c>
      <c r="E214" s="64" t="s">
        <v>19805</v>
      </c>
      <c r="F214" s="64" t="s">
        <v>19805</v>
      </c>
      <c r="G214" s="64">
        <v>594836</v>
      </c>
      <c r="H214" s="64">
        <v>71951</v>
      </c>
      <c r="I214" s="64">
        <v>10560000</v>
      </c>
      <c r="J214" s="64">
        <v>10602667</v>
      </c>
      <c r="K214" s="64">
        <v>9280000</v>
      </c>
      <c r="L214" s="64">
        <v>8640000</v>
      </c>
      <c r="M214" s="64">
        <v>8000000</v>
      </c>
      <c r="N214" s="64">
        <v>825000</v>
      </c>
      <c r="O214" s="64">
        <v>638679</v>
      </c>
      <c r="P214" s="64">
        <v>512435</v>
      </c>
      <c r="Q214" s="64">
        <v>332817</v>
      </c>
      <c r="R214" s="64" t="s">
        <v>19805</v>
      </c>
      <c r="S214" s="64" t="s">
        <v>19805</v>
      </c>
      <c r="T214" s="64" t="s">
        <v>19805</v>
      </c>
      <c r="U214" s="64" t="s">
        <v>19805</v>
      </c>
      <c r="V214" s="64" t="s">
        <v>19805</v>
      </c>
      <c r="W214" s="64" t="s">
        <v>19805</v>
      </c>
      <c r="X214" s="64" t="s">
        <v>19805</v>
      </c>
      <c r="Y214" s="64" t="s">
        <v>19805</v>
      </c>
      <c r="Z214" s="64" t="s">
        <v>19805</v>
      </c>
      <c r="AA214" s="64" t="s">
        <v>19805</v>
      </c>
      <c r="AB214" s="64" t="s">
        <v>19805</v>
      </c>
    </row>
    <row r="215" spans="1:28">
      <c r="A215" s="15" t="s">
        <v>221</v>
      </c>
      <c r="B215" s="64">
        <v>3573020</v>
      </c>
      <c r="C215" s="64">
        <v>3425510</v>
      </c>
      <c r="D215" s="64">
        <v>3278000</v>
      </c>
      <c r="E215" s="64" t="s">
        <v>19805</v>
      </c>
      <c r="F215" s="64" t="s">
        <v>19805</v>
      </c>
      <c r="G215" s="64" t="s">
        <v>19805</v>
      </c>
      <c r="H215" s="64" t="s">
        <v>19805</v>
      </c>
      <c r="I215" s="64" t="s">
        <v>19805</v>
      </c>
      <c r="J215" s="64" t="s">
        <v>19805</v>
      </c>
      <c r="K215" s="64" t="s">
        <v>19805</v>
      </c>
      <c r="L215" s="64" t="s">
        <v>19805</v>
      </c>
      <c r="M215" s="64" t="s">
        <v>19805</v>
      </c>
      <c r="N215" s="64" t="s">
        <v>19805</v>
      </c>
      <c r="O215" s="64" t="s">
        <v>19805</v>
      </c>
      <c r="P215" s="64" t="s">
        <v>19805</v>
      </c>
      <c r="Q215" s="64" t="s">
        <v>19805</v>
      </c>
      <c r="R215" s="64" t="s">
        <v>19805</v>
      </c>
      <c r="S215" s="64" t="s">
        <v>19805</v>
      </c>
      <c r="T215" s="64" t="s">
        <v>19805</v>
      </c>
      <c r="U215" s="64" t="s">
        <v>19805</v>
      </c>
      <c r="V215" s="64" t="s">
        <v>19805</v>
      </c>
      <c r="W215" s="64" t="s">
        <v>19805</v>
      </c>
      <c r="X215" s="64" t="s">
        <v>19805</v>
      </c>
      <c r="Y215" s="64" t="s">
        <v>19805</v>
      </c>
      <c r="Z215" s="64" t="s">
        <v>19805</v>
      </c>
      <c r="AA215" s="64" t="s">
        <v>19805</v>
      </c>
      <c r="AB215" s="64" t="s">
        <v>19805</v>
      </c>
    </row>
    <row r="216" spans="1:28">
      <c r="A216" s="15" t="s">
        <v>4674</v>
      </c>
      <c r="B216" s="64" t="s">
        <v>19805</v>
      </c>
      <c r="C216" s="64" t="s">
        <v>19805</v>
      </c>
      <c r="D216" s="64" t="s">
        <v>19805</v>
      </c>
      <c r="E216" s="64" t="s">
        <v>19805</v>
      </c>
      <c r="F216" s="64" t="s">
        <v>19805</v>
      </c>
      <c r="G216" s="64" t="s">
        <v>19805</v>
      </c>
      <c r="H216" s="64" t="s">
        <v>19805</v>
      </c>
      <c r="I216" s="64" t="s">
        <v>19805</v>
      </c>
      <c r="J216" s="64" t="s">
        <v>19805</v>
      </c>
      <c r="K216" s="64" t="s">
        <v>19805</v>
      </c>
      <c r="L216" s="64">
        <v>839209</v>
      </c>
      <c r="M216" s="64">
        <v>398762</v>
      </c>
      <c r="N216" s="64" t="s">
        <v>19805</v>
      </c>
      <c r="O216" s="64" t="s">
        <v>19805</v>
      </c>
      <c r="P216" s="64" t="s">
        <v>19805</v>
      </c>
      <c r="Q216" s="64" t="s">
        <v>19805</v>
      </c>
      <c r="R216" s="64" t="s">
        <v>19805</v>
      </c>
      <c r="S216" s="64" t="s">
        <v>19805</v>
      </c>
      <c r="T216" s="64" t="s">
        <v>19805</v>
      </c>
      <c r="U216" s="64" t="s">
        <v>19805</v>
      </c>
      <c r="V216" s="64" t="s">
        <v>19805</v>
      </c>
      <c r="W216" s="64" t="s">
        <v>19805</v>
      </c>
      <c r="X216" s="64" t="s">
        <v>19805</v>
      </c>
      <c r="Y216" s="64" t="s">
        <v>19805</v>
      </c>
      <c r="Z216" s="64" t="s">
        <v>19805</v>
      </c>
      <c r="AA216" s="64" t="s">
        <v>19805</v>
      </c>
      <c r="AB216" s="64" t="s">
        <v>19805</v>
      </c>
    </row>
    <row r="217" spans="1:28">
      <c r="A217" s="15" t="s">
        <v>4675</v>
      </c>
      <c r="B217" s="64" t="s">
        <v>19805</v>
      </c>
      <c r="C217" s="64" t="s">
        <v>19805</v>
      </c>
      <c r="D217" s="64" t="s">
        <v>19805</v>
      </c>
      <c r="E217" s="64" t="s">
        <v>19805</v>
      </c>
      <c r="F217" s="64" t="s">
        <v>19805</v>
      </c>
      <c r="G217" s="64" t="s">
        <v>19805</v>
      </c>
      <c r="H217" s="64" t="s">
        <v>19805</v>
      </c>
      <c r="I217" s="64" t="s">
        <v>19805</v>
      </c>
      <c r="J217" s="64" t="s">
        <v>19805</v>
      </c>
      <c r="K217" s="64">
        <v>2284200</v>
      </c>
      <c r="L217" s="64">
        <v>2115000</v>
      </c>
      <c r="M217" s="64">
        <v>8000000</v>
      </c>
      <c r="N217" s="64">
        <v>7700000</v>
      </c>
      <c r="O217" s="64">
        <v>7000000</v>
      </c>
      <c r="P217" s="64">
        <v>6300000</v>
      </c>
      <c r="Q217" s="64">
        <v>2028239</v>
      </c>
      <c r="R217" s="64">
        <v>1528440</v>
      </c>
      <c r="S217" s="64">
        <v>1428720</v>
      </c>
      <c r="T217" s="64">
        <v>1100000</v>
      </c>
      <c r="U217" s="64" t="s">
        <v>19805</v>
      </c>
      <c r="V217" s="64" t="s">
        <v>19805</v>
      </c>
      <c r="W217" s="64" t="s">
        <v>19805</v>
      </c>
      <c r="X217" s="64" t="s">
        <v>19805</v>
      </c>
      <c r="Y217" s="64" t="s">
        <v>19805</v>
      </c>
      <c r="Z217" s="64" t="s">
        <v>19805</v>
      </c>
      <c r="AA217" s="64" t="s">
        <v>19805</v>
      </c>
      <c r="AB217" s="64" t="s">
        <v>19805</v>
      </c>
    </row>
    <row r="218" spans="1:28">
      <c r="A218" s="15" t="s">
        <v>1389</v>
      </c>
      <c r="B218" s="64">
        <v>7000000</v>
      </c>
      <c r="C218" s="64">
        <v>7500000</v>
      </c>
      <c r="D218" s="64">
        <v>7500000</v>
      </c>
      <c r="E218" s="64">
        <v>4702500</v>
      </c>
      <c r="F218" s="64">
        <v>4500000</v>
      </c>
      <c r="G218" s="64">
        <v>9000000</v>
      </c>
      <c r="H218" s="64">
        <v>9000000</v>
      </c>
      <c r="I218" s="64">
        <v>9000000</v>
      </c>
      <c r="J218" s="64">
        <v>9000000</v>
      </c>
      <c r="K218" s="64">
        <v>9000000</v>
      </c>
      <c r="L218" s="64">
        <v>1870501</v>
      </c>
      <c r="M218" s="64">
        <v>1174200</v>
      </c>
      <c r="N218" s="64">
        <v>1097640</v>
      </c>
      <c r="O218" s="64">
        <v>1021080</v>
      </c>
      <c r="P218" s="64" t="s">
        <v>19805</v>
      </c>
      <c r="Q218" s="64" t="s">
        <v>19805</v>
      </c>
      <c r="R218" s="64" t="s">
        <v>19805</v>
      </c>
      <c r="S218" s="64" t="s">
        <v>19805</v>
      </c>
      <c r="T218" s="64" t="s">
        <v>19805</v>
      </c>
      <c r="U218" s="64" t="s">
        <v>19805</v>
      </c>
      <c r="V218" s="64" t="s">
        <v>19805</v>
      </c>
      <c r="W218" s="64" t="s">
        <v>19805</v>
      </c>
      <c r="X218" s="64" t="s">
        <v>19805</v>
      </c>
      <c r="Y218" s="64" t="s">
        <v>19805</v>
      </c>
      <c r="Z218" s="64" t="s">
        <v>19805</v>
      </c>
      <c r="AA218" s="64" t="s">
        <v>19805</v>
      </c>
      <c r="AB218" s="64" t="s">
        <v>19805</v>
      </c>
    </row>
    <row r="219" spans="1:28">
      <c r="A219" s="15" t="s">
        <v>4677</v>
      </c>
      <c r="B219" s="64" t="s">
        <v>19805</v>
      </c>
      <c r="C219" s="64" t="s">
        <v>19805</v>
      </c>
      <c r="D219" s="64" t="s">
        <v>19805</v>
      </c>
      <c r="E219" s="64" t="s">
        <v>19805</v>
      </c>
      <c r="F219" s="64" t="s">
        <v>19805</v>
      </c>
      <c r="G219" s="64" t="s">
        <v>19805</v>
      </c>
      <c r="H219" s="64" t="s">
        <v>19805</v>
      </c>
      <c r="I219" s="64" t="s">
        <v>19805</v>
      </c>
      <c r="J219" s="64" t="s">
        <v>19805</v>
      </c>
      <c r="K219" s="64">
        <v>2500000</v>
      </c>
      <c r="L219" s="64">
        <v>2500000</v>
      </c>
      <c r="M219" s="64">
        <v>2500000</v>
      </c>
      <c r="N219" s="64">
        <v>1493880</v>
      </c>
      <c r="O219" s="64">
        <v>1396440</v>
      </c>
      <c r="P219" s="64">
        <v>1224000</v>
      </c>
      <c r="Q219" s="64" t="s">
        <v>19805</v>
      </c>
      <c r="R219" s="64" t="s">
        <v>19805</v>
      </c>
      <c r="S219" s="64" t="s">
        <v>19805</v>
      </c>
      <c r="T219" s="64" t="s">
        <v>19805</v>
      </c>
      <c r="U219" s="64" t="s">
        <v>19805</v>
      </c>
      <c r="V219" s="64" t="s">
        <v>19805</v>
      </c>
      <c r="W219" s="64" t="s">
        <v>19805</v>
      </c>
      <c r="X219" s="64" t="s">
        <v>19805</v>
      </c>
      <c r="Y219" s="64" t="s">
        <v>19805</v>
      </c>
      <c r="Z219" s="64" t="s">
        <v>19805</v>
      </c>
      <c r="AA219" s="64" t="s">
        <v>19805</v>
      </c>
      <c r="AB219" s="64" t="s">
        <v>19805</v>
      </c>
    </row>
    <row r="220" spans="1:28">
      <c r="A220" s="15" t="s">
        <v>4678</v>
      </c>
      <c r="B220" s="64" t="s">
        <v>19805</v>
      </c>
      <c r="C220" s="64" t="s">
        <v>19805</v>
      </c>
      <c r="D220" s="64" t="s">
        <v>19805</v>
      </c>
      <c r="E220" s="64" t="s">
        <v>19805</v>
      </c>
      <c r="F220" s="64" t="s">
        <v>19805</v>
      </c>
      <c r="G220" s="64" t="s">
        <v>19805</v>
      </c>
      <c r="H220" s="64" t="s">
        <v>19805</v>
      </c>
      <c r="I220" s="64" t="s">
        <v>19805</v>
      </c>
      <c r="J220" s="64" t="s">
        <v>19805</v>
      </c>
      <c r="K220" s="64" t="s">
        <v>19805</v>
      </c>
      <c r="L220" s="64">
        <v>664209</v>
      </c>
      <c r="M220" s="64">
        <v>398762</v>
      </c>
      <c r="N220" s="64" t="s">
        <v>19805</v>
      </c>
      <c r="O220" s="64" t="s">
        <v>19805</v>
      </c>
      <c r="P220" s="64" t="s">
        <v>19805</v>
      </c>
      <c r="Q220" s="64" t="s">
        <v>19805</v>
      </c>
      <c r="R220" s="64" t="s">
        <v>19805</v>
      </c>
      <c r="S220" s="64" t="s">
        <v>19805</v>
      </c>
      <c r="T220" s="64" t="s">
        <v>19805</v>
      </c>
      <c r="U220" s="64" t="s">
        <v>19805</v>
      </c>
      <c r="V220" s="64" t="s">
        <v>19805</v>
      </c>
      <c r="W220" s="64" t="s">
        <v>19805</v>
      </c>
      <c r="X220" s="64" t="s">
        <v>19805</v>
      </c>
      <c r="Y220" s="64" t="s">
        <v>19805</v>
      </c>
      <c r="Z220" s="64" t="s">
        <v>19805</v>
      </c>
      <c r="AA220" s="64" t="s">
        <v>19805</v>
      </c>
      <c r="AB220" s="64" t="s">
        <v>19805</v>
      </c>
    </row>
    <row r="221" spans="1:28">
      <c r="A221" s="15" t="s">
        <v>4679</v>
      </c>
      <c r="B221" s="64" t="s">
        <v>19805</v>
      </c>
      <c r="C221" s="64" t="s">
        <v>19805</v>
      </c>
      <c r="D221" s="64" t="s">
        <v>19805</v>
      </c>
      <c r="E221" s="64" t="s">
        <v>19805</v>
      </c>
      <c r="F221" s="64" t="s">
        <v>19805</v>
      </c>
      <c r="G221" s="64" t="s">
        <v>19805</v>
      </c>
      <c r="H221" s="64" t="s">
        <v>19805</v>
      </c>
      <c r="I221" s="64" t="s">
        <v>19805</v>
      </c>
      <c r="J221" s="64" t="s">
        <v>19805</v>
      </c>
      <c r="K221" s="64" t="s">
        <v>19805</v>
      </c>
      <c r="L221" s="64" t="s">
        <v>19805</v>
      </c>
      <c r="M221" s="64" t="s">
        <v>19805</v>
      </c>
      <c r="N221" s="64" t="s">
        <v>19805</v>
      </c>
      <c r="O221" s="64" t="s">
        <v>19805</v>
      </c>
      <c r="P221" s="64" t="s">
        <v>19805</v>
      </c>
      <c r="Q221" s="64" t="s">
        <v>19805</v>
      </c>
      <c r="R221" s="64" t="s">
        <v>19805</v>
      </c>
      <c r="S221" s="64" t="s">
        <v>19805</v>
      </c>
      <c r="T221" s="64" t="s">
        <v>19805</v>
      </c>
      <c r="U221" s="64" t="s">
        <v>19805</v>
      </c>
      <c r="V221" s="64" t="s">
        <v>19805</v>
      </c>
      <c r="W221" s="64">
        <v>4700000</v>
      </c>
      <c r="X221" s="64">
        <v>3800000</v>
      </c>
      <c r="Y221" s="64">
        <v>3541000</v>
      </c>
      <c r="Z221" s="64">
        <v>2923000</v>
      </c>
      <c r="AA221" s="64">
        <v>2245000</v>
      </c>
      <c r="AB221" s="64">
        <v>1320000</v>
      </c>
    </row>
    <row r="222" spans="1:28">
      <c r="A222" s="15" t="s">
        <v>4681</v>
      </c>
      <c r="B222" s="64" t="s">
        <v>19805</v>
      </c>
      <c r="C222" s="64" t="s">
        <v>19805</v>
      </c>
      <c r="D222" s="64" t="s">
        <v>19805</v>
      </c>
      <c r="E222" s="64" t="s">
        <v>19805</v>
      </c>
      <c r="F222" s="64" t="s">
        <v>19805</v>
      </c>
      <c r="G222" s="64" t="s">
        <v>19805</v>
      </c>
      <c r="H222" s="64" t="s">
        <v>19805</v>
      </c>
      <c r="I222" s="64" t="s">
        <v>19805</v>
      </c>
      <c r="J222" s="64" t="s">
        <v>19805</v>
      </c>
      <c r="K222" s="64" t="s">
        <v>19805</v>
      </c>
      <c r="L222" s="64" t="s">
        <v>19805</v>
      </c>
      <c r="M222" s="64" t="s">
        <v>19805</v>
      </c>
      <c r="N222" s="64" t="s">
        <v>19805</v>
      </c>
      <c r="O222" s="64" t="s">
        <v>19805</v>
      </c>
      <c r="P222" s="64" t="s">
        <v>19805</v>
      </c>
      <c r="Q222" s="64" t="s">
        <v>19805</v>
      </c>
      <c r="R222" s="64" t="s">
        <v>19805</v>
      </c>
      <c r="S222" s="64" t="s">
        <v>19805</v>
      </c>
      <c r="T222" s="64" t="s">
        <v>19805</v>
      </c>
      <c r="U222" s="64" t="s">
        <v>19805</v>
      </c>
      <c r="V222" s="64" t="s">
        <v>19805</v>
      </c>
      <c r="W222" s="64" t="s">
        <v>19805</v>
      </c>
      <c r="X222" s="64" t="s">
        <v>19805</v>
      </c>
      <c r="Y222" s="64" t="s">
        <v>19805</v>
      </c>
      <c r="Z222" s="64" t="s">
        <v>19805</v>
      </c>
      <c r="AA222" s="64">
        <v>600000</v>
      </c>
      <c r="AB222" s="64">
        <v>600000</v>
      </c>
    </row>
    <row r="223" spans="1:28">
      <c r="A223" s="15" t="s">
        <v>4682</v>
      </c>
      <c r="B223" s="64" t="s">
        <v>19805</v>
      </c>
      <c r="C223" s="64" t="s">
        <v>19805</v>
      </c>
      <c r="D223" s="64" t="s">
        <v>19805</v>
      </c>
      <c r="E223" s="64" t="s">
        <v>19805</v>
      </c>
      <c r="F223" s="64" t="s">
        <v>19805</v>
      </c>
      <c r="G223" s="64" t="s">
        <v>19805</v>
      </c>
      <c r="H223" s="64" t="s">
        <v>19805</v>
      </c>
      <c r="I223" s="64" t="s">
        <v>19805</v>
      </c>
      <c r="J223" s="64" t="s">
        <v>19805</v>
      </c>
      <c r="K223" s="64" t="s">
        <v>19805</v>
      </c>
      <c r="L223" s="64" t="s">
        <v>19805</v>
      </c>
      <c r="M223" s="64" t="s">
        <v>19805</v>
      </c>
      <c r="N223" s="64" t="s">
        <v>19805</v>
      </c>
      <c r="O223" s="64" t="s">
        <v>19805</v>
      </c>
      <c r="P223" s="64" t="s">
        <v>19805</v>
      </c>
      <c r="Q223" s="64" t="s">
        <v>19805</v>
      </c>
      <c r="R223" s="64" t="s">
        <v>19805</v>
      </c>
      <c r="S223" s="64" t="s">
        <v>19805</v>
      </c>
      <c r="T223" s="64" t="s">
        <v>19805</v>
      </c>
      <c r="U223" s="64" t="s">
        <v>19805</v>
      </c>
      <c r="V223" s="64">
        <v>485000</v>
      </c>
      <c r="W223" s="64">
        <v>485000</v>
      </c>
      <c r="X223" s="64">
        <v>325000</v>
      </c>
      <c r="Y223" s="64">
        <v>958000</v>
      </c>
      <c r="Z223" s="64">
        <v>583000</v>
      </c>
      <c r="AA223" s="64">
        <v>1377000</v>
      </c>
      <c r="AB223" s="64">
        <v>1275000</v>
      </c>
    </row>
    <row r="224" spans="1:28">
      <c r="A224" s="15" t="s">
        <v>4319</v>
      </c>
      <c r="B224" s="64" t="s">
        <v>19805</v>
      </c>
      <c r="C224" s="64" t="s">
        <v>19805</v>
      </c>
      <c r="D224" s="64" t="s">
        <v>19805</v>
      </c>
      <c r="E224" s="64" t="s">
        <v>19805</v>
      </c>
      <c r="F224" s="64">
        <v>848000</v>
      </c>
      <c r="G224" s="64">
        <v>4752000</v>
      </c>
      <c r="H224" s="64">
        <v>4400000</v>
      </c>
      <c r="I224" s="64">
        <v>12250000</v>
      </c>
      <c r="J224" s="64">
        <v>11375000</v>
      </c>
      <c r="K224" s="64">
        <v>10500000</v>
      </c>
      <c r="L224" s="64">
        <v>9625000</v>
      </c>
      <c r="M224" s="64">
        <v>8750000</v>
      </c>
      <c r="N224" s="64">
        <v>7875000</v>
      </c>
      <c r="O224" s="64">
        <v>7000000</v>
      </c>
      <c r="P224" s="64">
        <v>4800000</v>
      </c>
      <c r="Q224" s="64">
        <v>4400000</v>
      </c>
      <c r="R224" s="64">
        <v>4000000</v>
      </c>
      <c r="S224" s="64">
        <v>385000</v>
      </c>
      <c r="T224" s="64">
        <v>287500</v>
      </c>
      <c r="U224" s="64" t="s">
        <v>19805</v>
      </c>
      <c r="V224" s="64" t="s">
        <v>19805</v>
      </c>
      <c r="W224" s="64" t="s">
        <v>19805</v>
      </c>
      <c r="X224" s="64" t="s">
        <v>19805</v>
      </c>
      <c r="Y224" s="64" t="s">
        <v>19805</v>
      </c>
      <c r="Z224" s="64" t="s">
        <v>19805</v>
      </c>
      <c r="AA224" s="64" t="s">
        <v>19805</v>
      </c>
      <c r="AB224" s="64" t="s">
        <v>19805</v>
      </c>
    </row>
    <row r="225" spans="1:28">
      <c r="A225" s="15" t="s">
        <v>4683</v>
      </c>
      <c r="B225" s="64" t="s">
        <v>19805</v>
      </c>
      <c r="C225" s="64" t="s">
        <v>19805</v>
      </c>
      <c r="D225" s="64" t="s">
        <v>19805</v>
      </c>
      <c r="E225" s="64" t="s">
        <v>19805</v>
      </c>
      <c r="F225" s="64" t="s">
        <v>19805</v>
      </c>
      <c r="G225" s="64" t="s">
        <v>19805</v>
      </c>
      <c r="H225" s="64" t="s">
        <v>19805</v>
      </c>
      <c r="I225" s="64" t="s">
        <v>19805</v>
      </c>
      <c r="J225" s="64" t="s">
        <v>19805</v>
      </c>
      <c r="K225" s="64" t="s">
        <v>19805</v>
      </c>
      <c r="L225" s="64" t="s">
        <v>19805</v>
      </c>
      <c r="M225" s="64" t="s">
        <v>19805</v>
      </c>
      <c r="N225" s="64" t="s">
        <v>19805</v>
      </c>
      <c r="O225" s="64" t="s">
        <v>19805</v>
      </c>
      <c r="P225" s="64" t="s">
        <v>19805</v>
      </c>
      <c r="Q225" s="64" t="s">
        <v>19805</v>
      </c>
      <c r="R225" s="64" t="s">
        <v>19805</v>
      </c>
      <c r="S225" s="64" t="s">
        <v>19805</v>
      </c>
      <c r="T225" s="64" t="s">
        <v>19805</v>
      </c>
      <c r="U225" s="64" t="s">
        <v>19805</v>
      </c>
      <c r="V225" s="64" t="s">
        <v>19805</v>
      </c>
      <c r="W225" s="64" t="s">
        <v>19805</v>
      </c>
      <c r="X225" s="64" t="s">
        <v>19805</v>
      </c>
      <c r="Y225" s="64" t="s">
        <v>19805</v>
      </c>
      <c r="Z225" s="64">
        <v>700000</v>
      </c>
      <c r="AA225" s="64">
        <v>600000</v>
      </c>
      <c r="AB225" s="64" t="s">
        <v>19805</v>
      </c>
    </row>
    <row r="226" spans="1:28">
      <c r="A226" s="15" t="s">
        <v>1528</v>
      </c>
      <c r="B226" s="64">
        <v>22116750</v>
      </c>
      <c r="C226" s="64">
        <v>5694674</v>
      </c>
      <c r="D226" s="64">
        <v>4505280</v>
      </c>
      <c r="E226" s="64">
        <v>4319280</v>
      </c>
      <c r="F226" s="64">
        <v>4133280</v>
      </c>
      <c r="G226" s="64" t="s">
        <v>19805</v>
      </c>
      <c r="H226" s="64" t="s">
        <v>19805</v>
      </c>
      <c r="I226" s="64" t="s">
        <v>19805</v>
      </c>
      <c r="J226" s="64" t="s">
        <v>19805</v>
      </c>
      <c r="K226" s="64" t="s">
        <v>19805</v>
      </c>
      <c r="L226" s="64" t="s">
        <v>19805</v>
      </c>
      <c r="M226" s="64" t="s">
        <v>19805</v>
      </c>
      <c r="N226" s="64" t="s">
        <v>19805</v>
      </c>
      <c r="O226" s="64" t="s">
        <v>19805</v>
      </c>
      <c r="P226" s="64" t="s">
        <v>19805</v>
      </c>
      <c r="Q226" s="64" t="s">
        <v>19805</v>
      </c>
      <c r="R226" s="64" t="s">
        <v>19805</v>
      </c>
      <c r="S226" s="64" t="s">
        <v>19805</v>
      </c>
      <c r="T226" s="64" t="s">
        <v>19805</v>
      </c>
      <c r="U226" s="64" t="s">
        <v>19805</v>
      </c>
      <c r="V226" s="64" t="s">
        <v>19805</v>
      </c>
      <c r="W226" s="64" t="s">
        <v>19805</v>
      </c>
      <c r="X226" s="64" t="s">
        <v>19805</v>
      </c>
      <c r="Y226" s="64" t="s">
        <v>19805</v>
      </c>
      <c r="Z226" s="64" t="s">
        <v>19805</v>
      </c>
      <c r="AA226" s="64" t="s">
        <v>19805</v>
      </c>
      <c r="AB226" s="64" t="s">
        <v>19805</v>
      </c>
    </row>
    <row r="227" spans="1:28">
      <c r="A227" s="15" t="s">
        <v>3439</v>
      </c>
      <c r="B227" s="64">
        <v>56500</v>
      </c>
      <c r="C227" s="64" t="s">
        <v>19805</v>
      </c>
      <c r="D227" s="64" t="s">
        <v>19805</v>
      </c>
      <c r="E227" s="64" t="s">
        <v>19805</v>
      </c>
      <c r="F227" s="64" t="s">
        <v>19805</v>
      </c>
      <c r="G227" s="64" t="s">
        <v>19805</v>
      </c>
      <c r="H227" s="64" t="s">
        <v>19805</v>
      </c>
      <c r="I227" s="64" t="s">
        <v>19805</v>
      </c>
      <c r="J227" s="64" t="s">
        <v>19805</v>
      </c>
      <c r="K227" s="64" t="s">
        <v>19805</v>
      </c>
      <c r="L227" s="64" t="s">
        <v>19805</v>
      </c>
      <c r="M227" s="64" t="s">
        <v>19805</v>
      </c>
      <c r="N227" s="64" t="s">
        <v>19805</v>
      </c>
      <c r="O227" s="64" t="s">
        <v>19805</v>
      </c>
      <c r="P227" s="64" t="s">
        <v>19805</v>
      </c>
      <c r="Q227" s="64" t="s">
        <v>19805</v>
      </c>
      <c r="R227" s="64" t="s">
        <v>19805</v>
      </c>
      <c r="S227" s="64" t="s">
        <v>19805</v>
      </c>
      <c r="T227" s="64" t="s">
        <v>19805</v>
      </c>
      <c r="U227" s="64" t="s">
        <v>19805</v>
      </c>
      <c r="V227" s="64" t="s">
        <v>19805</v>
      </c>
      <c r="W227" s="64" t="s">
        <v>19805</v>
      </c>
      <c r="X227" s="64" t="s">
        <v>19805</v>
      </c>
      <c r="Y227" s="64" t="s">
        <v>19805</v>
      </c>
      <c r="Z227" s="64" t="s">
        <v>19805</v>
      </c>
      <c r="AA227" s="64" t="s">
        <v>19805</v>
      </c>
      <c r="AB227" s="64" t="s">
        <v>19805</v>
      </c>
    </row>
    <row r="228" spans="1:28">
      <c r="A228" s="15" t="s">
        <v>800</v>
      </c>
      <c r="B228" s="64">
        <v>5709880</v>
      </c>
      <c r="C228" s="64">
        <v>5464000</v>
      </c>
      <c r="D228" s="64">
        <v>5000000</v>
      </c>
      <c r="E228" s="64">
        <v>5000000</v>
      </c>
      <c r="F228" s="64">
        <v>992680</v>
      </c>
      <c r="G228" s="64">
        <v>915852</v>
      </c>
      <c r="H228" s="64">
        <v>3398072</v>
      </c>
      <c r="I228" s="64">
        <v>2671440</v>
      </c>
      <c r="J228" s="64">
        <v>2497320</v>
      </c>
      <c r="K228" s="64">
        <v>2323080</v>
      </c>
      <c r="L228" s="64" t="s">
        <v>19805</v>
      </c>
      <c r="M228" s="64" t="s">
        <v>19805</v>
      </c>
      <c r="N228" s="64" t="s">
        <v>19805</v>
      </c>
      <c r="O228" s="64" t="s">
        <v>19805</v>
      </c>
      <c r="P228" s="64" t="s">
        <v>19805</v>
      </c>
      <c r="Q228" s="64" t="s">
        <v>19805</v>
      </c>
      <c r="R228" s="64" t="s">
        <v>19805</v>
      </c>
      <c r="S228" s="64" t="s">
        <v>19805</v>
      </c>
      <c r="T228" s="64" t="s">
        <v>19805</v>
      </c>
      <c r="U228" s="64" t="s">
        <v>19805</v>
      </c>
      <c r="V228" s="64" t="s">
        <v>19805</v>
      </c>
      <c r="W228" s="64" t="s">
        <v>19805</v>
      </c>
      <c r="X228" s="64" t="s">
        <v>19805</v>
      </c>
      <c r="Y228" s="64" t="s">
        <v>19805</v>
      </c>
      <c r="Z228" s="64" t="s">
        <v>19805</v>
      </c>
      <c r="AA228" s="64" t="s">
        <v>19805</v>
      </c>
      <c r="AB228" s="64" t="s">
        <v>19805</v>
      </c>
    </row>
    <row r="229" spans="1:28">
      <c r="A229" s="15" t="s">
        <v>735</v>
      </c>
      <c r="B229" s="64" t="s">
        <v>19805</v>
      </c>
      <c r="C229" s="64">
        <v>525093</v>
      </c>
      <c r="D229" s="64" t="s">
        <v>19805</v>
      </c>
      <c r="E229" s="64" t="s">
        <v>19805</v>
      </c>
      <c r="F229" s="64" t="s">
        <v>19805</v>
      </c>
      <c r="G229" s="64" t="s">
        <v>19805</v>
      </c>
      <c r="H229" s="64" t="s">
        <v>19805</v>
      </c>
      <c r="I229" s="64" t="s">
        <v>19805</v>
      </c>
      <c r="J229" s="64" t="s">
        <v>19805</v>
      </c>
      <c r="K229" s="64" t="s">
        <v>19805</v>
      </c>
      <c r="L229" s="64" t="s">
        <v>19805</v>
      </c>
      <c r="M229" s="64" t="s">
        <v>19805</v>
      </c>
      <c r="N229" s="64" t="s">
        <v>19805</v>
      </c>
      <c r="O229" s="64" t="s">
        <v>19805</v>
      </c>
      <c r="P229" s="64" t="s">
        <v>19805</v>
      </c>
      <c r="Q229" s="64" t="s">
        <v>19805</v>
      </c>
      <c r="R229" s="64" t="s">
        <v>19805</v>
      </c>
      <c r="S229" s="64" t="s">
        <v>19805</v>
      </c>
      <c r="T229" s="64" t="s">
        <v>19805</v>
      </c>
      <c r="U229" s="64" t="s">
        <v>19805</v>
      </c>
      <c r="V229" s="64" t="s">
        <v>19805</v>
      </c>
      <c r="W229" s="64" t="s">
        <v>19805</v>
      </c>
      <c r="X229" s="64" t="s">
        <v>19805</v>
      </c>
      <c r="Y229" s="64" t="s">
        <v>19805</v>
      </c>
      <c r="Z229" s="64" t="s">
        <v>19805</v>
      </c>
      <c r="AA229" s="64" t="s">
        <v>19805</v>
      </c>
      <c r="AB229" s="64" t="s">
        <v>19805</v>
      </c>
    </row>
    <row r="230" spans="1:28">
      <c r="A230" s="15" t="s">
        <v>4684</v>
      </c>
      <c r="B230" s="64" t="s">
        <v>19805</v>
      </c>
      <c r="C230" s="64" t="s">
        <v>19805</v>
      </c>
      <c r="D230" s="64" t="s">
        <v>19805</v>
      </c>
      <c r="E230" s="64" t="s">
        <v>19805</v>
      </c>
      <c r="F230" s="64" t="s">
        <v>19805</v>
      </c>
      <c r="G230" s="64" t="s">
        <v>19805</v>
      </c>
      <c r="H230" s="64" t="s">
        <v>19805</v>
      </c>
      <c r="I230" s="64" t="s">
        <v>19805</v>
      </c>
      <c r="J230" s="64" t="s">
        <v>19805</v>
      </c>
      <c r="K230" s="64" t="s">
        <v>19805</v>
      </c>
      <c r="L230" s="64" t="s">
        <v>19805</v>
      </c>
      <c r="M230" s="64" t="s">
        <v>19805</v>
      </c>
      <c r="N230" s="64" t="s">
        <v>19805</v>
      </c>
      <c r="O230" s="64">
        <v>995650</v>
      </c>
      <c r="P230" s="64">
        <v>930720</v>
      </c>
      <c r="Q230" s="64">
        <v>865800</v>
      </c>
      <c r="R230" s="64" t="s">
        <v>19805</v>
      </c>
      <c r="S230" s="64" t="s">
        <v>19805</v>
      </c>
      <c r="T230" s="64" t="s">
        <v>19805</v>
      </c>
      <c r="U230" s="64" t="s">
        <v>19805</v>
      </c>
      <c r="V230" s="64" t="s">
        <v>19805</v>
      </c>
      <c r="W230" s="64" t="s">
        <v>19805</v>
      </c>
      <c r="X230" s="64" t="s">
        <v>19805</v>
      </c>
      <c r="Y230" s="64" t="s">
        <v>19805</v>
      </c>
      <c r="Z230" s="64" t="s">
        <v>19805</v>
      </c>
      <c r="AA230" s="64" t="s">
        <v>19805</v>
      </c>
      <c r="AB230" s="64" t="s">
        <v>19805</v>
      </c>
    </row>
    <row r="231" spans="1:28">
      <c r="A231" s="15" t="s">
        <v>760</v>
      </c>
      <c r="B231" s="64">
        <v>1551659</v>
      </c>
      <c r="C231" s="64">
        <v>3000000</v>
      </c>
      <c r="D231" s="64">
        <v>6950000</v>
      </c>
      <c r="E231" s="64">
        <v>6450000</v>
      </c>
      <c r="F231" s="64">
        <v>6000000</v>
      </c>
      <c r="G231" s="64">
        <v>4250000</v>
      </c>
      <c r="H231" s="64">
        <v>4000000</v>
      </c>
      <c r="I231" s="64">
        <v>4000000</v>
      </c>
      <c r="J231" s="64">
        <v>826269</v>
      </c>
      <c r="K231" s="64">
        <v>770610</v>
      </c>
      <c r="L231" s="64">
        <v>664209</v>
      </c>
      <c r="M231" s="64">
        <v>398762</v>
      </c>
      <c r="N231" s="64" t="s">
        <v>19805</v>
      </c>
      <c r="O231" s="64" t="s">
        <v>19805</v>
      </c>
      <c r="P231" s="64" t="s">
        <v>19805</v>
      </c>
      <c r="Q231" s="64" t="s">
        <v>19805</v>
      </c>
      <c r="R231" s="64" t="s">
        <v>19805</v>
      </c>
      <c r="S231" s="64" t="s">
        <v>19805</v>
      </c>
      <c r="T231" s="64" t="s">
        <v>19805</v>
      </c>
      <c r="U231" s="64" t="s">
        <v>19805</v>
      </c>
      <c r="V231" s="64" t="s">
        <v>19805</v>
      </c>
      <c r="W231" s="64" t="s">
        <v>19805</v>
      </c>
      <c r="X231" s="64" t="s">
        <v>19805</v>
      </c>
      <c r="Y231" s="64" t="s">
        <v>19805</v>
      </c>
      <c r="Z231" s="64" t="s">
        <v>19805</v>
      </c>
      <c r="AA231" s="64" t="s">
        <v>19805</v>
      </c>
      <c r="AB231" s="64" t="s">
        <v>19805</v>
      </c>
    </row>
    <row r="232" spans="1:28">
      <c r="A232" s="15" t="s">
        <v>1667</v>
      </c>
      <c r="B232" s="64" t="s">
        <v>19805</v>
      </c>
      <c r="C232" s="64" t="s">
        <v>19805</v>
      </c>
      <c r="D232" s="64">
        <v>336198</v>
      </c>
      <c r="E232" s="64">
        <v>490180</v>
      </c>
      <c r="F232" s="64" t="s">
        <v>19805</v>
      </c>
      <c r="G232" s="64" t="s">
        <v>19805</v>
      </c>
      <c r="H232" s="64" t="s">
        <v>19805</v>
      </c>
      <c r="I232" s="64" t="s">
        <v>19805</v>
      </c>
      <c r="J232" s="64" t="s">
        <v>19805</v>
      </c>
      <c r="K232" s="64" t="s">
        <v>19805</v>
      </c>
      <c r="L232" s="64" t="s">
        <v>19805</v>
      </c>
      <c r="M232" s="64" t="s">
        <v>19805</v>
      </c>
      <c r="N232" s="64" t="s">
        <v>19805</v>
      </c>
      <c r="O232" s="64" t="s">
        <v>19805</v>
      </c>
      <c r="P232" s="64" t="s">
        <v>19805</v>
      </c>
      <c r="Q232" s="64" t="s">
        <v>19805</v>
      </c>
      <c r="R232" s="64" t="s">
        <v>19805</v>
      </c>
      <c r="S232" s="64" t="s">
        <v>19805</v>
      </c>
      <c r="T232" s="64" t="s">
        <v>19805</v>
      </c>
      <c r="U232" s="64" t="s">
        <v>19805</v>
      </c>
      <c r="V232" s="64" t="s">
        <v>19805</v>
      </c>
      <c r="W232" s="64" t="s">
        <v>19805</v>
      </c>
      <c r="X232" s="64" t="s">
        <v>19805</v>
      </c>
      <c r="Y232" s="64" t="s">
        <v>19805</v>
      </c>
      <c r="Z232" s="64" t="s">
        <v>19805</v>
      </c>
      <c r="AA232" s="64" t="s">
        <v>19805</v>
      </c>
      <c r="AB232" s="64" t="s">
        <v>19805</v>
      </c>
    </row>
    <row r="233" spans="1:28">
      <c r="A233" s="15" t="s">
        <v>4685</v>
      </c>
      <c r="B233" s="64" t="s">
        <v>19805</v>
      </c>
      <c r="C233" s="64" t="s">
        <v>19805</v>
      </c>
      <c r="D233" s="64" t="s">
        <v>19805</v>
      </c>
      <c r="E233" s="64" t="s">
        <v>19805</v>
      </c>
      <c r="F233" s="64" t="s">
        <v>19805</v>
      </c>
      <c r="G233" s="64" t="s">
        <v>19805</v>
      </c>
      <c r="H233" s="64" t="s">
        <v>19805</v>
      </c>
      <c r="I233" s="64" t="s">
        <v>19805</v>
      </c>
      <c r="J233" s="64" t="s">
        <v>19805</v>
      </c>
      <c r="K233" s="64" t="s">
        <v>19805</v>
      </c>
      <c r="L233" s="64" t="s">
        <v>19805</v>
      </c>
      <c r="M233" s="64" t="s">
        <v>19805</v>
      </c>
      <c r="N233" s="64">
        <v>620046</v>
      </c>
      <c r="O233" s="64">
        <v>366931</v>
      </c>
      <c r="P233" s="64" t="s">
        <v>19805</v>
      </c>
      <c r="Q233" s="64" t="s">
        <v>19805</v>
      </c>
      <c r="R233" s="64" t="s">
        <v>19805</v>
      </c>
      <c r="S233" s="64" t="s">
        <v>19805</v>
      </c>
      <c r="T233" s="64" t="s">
        <v>19805</v>
      </c>
      <c r="U233" s="64" t="s">
        <v>19805</v>
      </c>
      <c r="V233" s="64" t="s">
        <v>19805</v>
      </c>
      <c r="W233" s="64" t="s">
        <v>19805</v>
      </c>
      <c r="X233" s="64" t="s">
        <v>19805</v>
      </c>
      <c r="Y233" s="64" t="s">
        <v>19805</v>
      </c>
      <c r="Z233" s="64" t="s">
        <v>19805</v>
      </c>
      <c r="AA233" s="64" t="s">
        <v>19805</v>
      </c>
      <c r="AB233" s="64" t="s">
        <v>19805</v>
      </c>
    </row>
    <row r="234" spans="1:28">
      <c r="A234" s="15" t="s">
        <v>1137</v>
      </c>
      <c r="B234" s="64">
        <v>5000000</v>
      </c>
      <c r="C234" s="64">
        <v>8344497</v>
      </c>
      <c r="D234" s="64">
        <v>8000000</v>
      </c>
      <c r="E234" s="64">
        <v>7655503</v>
      </c>
      <c r="F234" s="64">
        <v>3179493</v>
      </c>
      <c r="G234" s="64">
        <v>2493720</v>
      </c>
      <c r="H234" s="64">
        <v>2331120</v>
      </c>
      <c r="I234" s="64">
        <v>2168520</v>
      </c>
      <c r="J234" s="64" t="s">
        <v>19805</v>
      </c>
      <c r="K234" s="64" t="s">
        <v>19805</v>
      </c>
      <c r="L234" s="64" t="s">
        <v>19805</v>
      </c>
      <c r="M234" s="64" t="s">
        <v>19805</v>
      </c>
      <c r="N234" s="64" t="s">
        <v>19805</v>
      </c>
      <c r="O234" s="64" t="s">
        <v>19805</v>
      </c>
      <c r="P234" s="64" t="s">
        <v>19805</v>
      </c>
      <c r="Q234" s="64" t="s">
        <v>19805</v>
      </c>
      <c r="R234" s="64" t="s">
        <v>19805</v>
      </c>
      <c r="S234" s="64" t="s">
        <v>19805</v>
      </c>
      <c r="T234" s="64" t="s">
        <v>19805</v>
      </c>
      <c r="U234" s="64" t="s">
        <v>19805</v>
      </c>
      <c r="V234" s="64" t="s">
        <v>19805</v>
      </c>
      <c r="W234" s="64" t="s">
        <v>19805</v>
      </c>
      <c r="X234" s="64" t="s">
        <v>19805</v>
      </c>
      <c r="Y234" s="64" t="s">
        <v>19805</v>
      </c>
      <c r="Z234" s="64" t="s">
        <v>19805</v>
      </c>
      <c r="AA234" s="64" t="s">
        <v>19805</v>
      </c>
      <c r="AB234" s="64" t="s">
        <v>19805</v>
      </c>
    </row>
    <row r="235" spans="1:28">
      <c r="A235" s="15" t="s">
        <v>1243</v>
      </c>
      <c r="B235" s="64">
        <v>12606250</v>
      </c>
      <c r="C235" s="64">
        <v>13500000</v>
      </c>
      <c r="D235" s="64">
        <v>3749602</v>
      </c>
      <c r="E235" s="64">
        <v>2947800</v>
      </c>
      <c r="F235" s="64">
        <v>2755560</v>
      </c>
      <c r="G235" s="64">
        <v>2563320</v>
      </c>
      <c r="H235" s="64" t="s">
        <v>19805</v>
      </c>
      <c r="I235" s="64" t="s">
        <v>19805</v>
      </c>
      <c r="J235" s="64" t="s">
        <v>19805</v>
      </c>
      <c r="K235" s="64" t="s">
        <v>19805</v>
      </c>
      <c r="L235" s="64" t="s">
        <v>19805</v>
      </c>
      <c r="M235" s="64" t="s">
        <v>19805</v>
      </c>
      <c r="N235" s="64" t="s">
        <v>19805</v>
      </c>
      <c r="O235" s="64" t="s">
        <v>19805</v>
      </c>
      <c r="P235" s="64" t="s">
        <v>19805</v>
      </c>
      <c r="Q235" s="64" t="s">
        <v>19805</v>
      </c>
      <c r="R235" s="64" t="s">
        <v>19805</v>
      </c>
      <c r="S235" s="64" t="s">
        <v>19805</v>
      </c>
      <c r="T235" s="64" t="s">
        <v>19805</v>
      </c>
      <c r="U235" s="64" t="s">
        <v>19805</v>
      </c>
      <c r="V235" s="64" t="s">
        <v>19805</v>
      </c>
      <c r="W235" s="64" t="s">
        <v>19805</v>
      </c>
      <c r="X235" s="64" t="s">
        <v>19805</v>
      </c>
      <c r="Y235" s="64" t="s">
        <v>19805</v>
      </c>
      <c r="Z235" s="64" t="s">
        <v>19805</v>
      </c>
      <c r="AA235" s="64" t="s">
        <v>19805</v>
      </c>
      <c r="AB235" s="64" t="s">
        <v>19805</v>
      </c>
    </row>
    <row r="236" spans="1:28">
      <c r="A236" s="15" t="s">
        <v>2968</v>
      </c>
      <c r="B236" s="64">
        <v>155000</v>
      </c>
      <c r="C236" s="64" t="s">
        <v>19805</v>
      </c>
      <c r="D236" s="64" t="s">
        <v>19805</v>
      </c>
      <c r="E236" s="64" t="s">
        <v>19805</v>
      </c>
      <c r="F236" s="64" t="s">
        <v>19805</v>
      </c>
      <c r="G236" s="64" t="s">
        <v>19805</v>
      </c>
      <c r="H236" s="64" t="s">
        <v>19805</v>
      </c>
      <c r="I236" s="64" t="s">
        <v>19805</v>
      </c>
      <c r="J236" s="64" t="s">
        <v>19805</v>
      </c>
      <c r="K236" s="64" t="s">
        <v>19805</v>
      </c>
      <c r="L236" s="64" t="s">
        <v>19805</v>
      </c>
      <c r="M236" s="64" t="s">
        <v>19805</v>
      </c>
      <c r="N236" s="64" t="s">
        <v>19805</v>
      </c>
      <c r="O236" s="64" t="s">
        <v>19805</v>
      </c>
      <c r="P236" s="64" t="s">
        <v>19805</v>
      </c>
      <c r="Q236" s="64" t="s">
        <v>19805</v>
      </c>
      <c r="R236" s="64" t="s">
        <v>19805</v>
      </c>
      <c r="S236" s="64" t="s">
        <v>19805</v>
      </c>
      <c r="T236" s="64" t="s">
        <v>19805</v>
      </c>
      <c r="U236" s="64" t="s">
        <v>19805</v>
      </c>
      <c r="V236" s="64" t="s">
        <v>19805</v>
      </c>
      <c r="W236" s="64" t="s">
        <v>19805</v>
      </c>
      <c r="X236" s="64" t="s">
        <v>19805</v>
      </c>
      <c r="Y236" s="64" t="s">
        <v>19805</v>
      </c>
      <c r="Z236" s="64" t="s">
        <v>19805</v>
      </c>
      <c r="AA236" s="64" t="s">
        <v>19805</v>
      </c>
      <c r="AB236" s="64" t="s">
        <v>19805</v>
      </c>
    </row>
    <row r="237" spans="1:28">
      <c r="A237" s="15" t="s">
        <v>2416</v>
      </c>
      <c r="B237" s="64" t="s">
        <v>19805</v>
      </c>
      <c r="C237" s="64" t="s">
        <v>19805</v>
      </c>
      <c r="D237" s="64">
        <v>14399332</v>
      </c>
      <c r="E237" s="64">
        <v>17779458</v>
      </c>
      <c r="F237" s="64">
        <v>5100000</v>
      </c>
      <c r="G237" s="64">
        <v>16032144</v>
      </c>
      <c r="H237" s="64">
        <v>13520500</v>
      </c>
      <c r="I237" s="64">
        <v>3910816</v>
      </c>
      <c r="J237" s="64">
        <v>3084240</v>
      </c>
      <c r="K237" s="64">
        <v>2883120</v>
      </c>
      <c r="L237" s="64">
        <v>2681880</v>
      </c>
      <c r="M237" s="64" t="s">
        <v>19805</v>
      </c>
      <c r="N237" s="64" t="s">
        <v>19805</v>
      </c>
      <c r="O237" s="64" t="s">
        <v>19805</v>
      </c>
      <c r="P237" s="64" t="s">
        <v>19805</v>
      </c>
      <c r="Q237" s="64" t="s">
        <v>19805</v>
      </c>
      <c r="R237" s="64" t="s">
        <v>19805</v>
      </c>
      <c r="S237" s="64" t="s">
        <v>19805</v>
      </c>
      <c r="T237" s="64" t="s">
        <v>19805</v>
      </c>
      <c r="U237" s="64" t="s">
        <v>19805</v>
      </c>
      <c r="V237" s="64" t="s">
        <v>19805</v>
      </c>
      <c r="W237" s="64" t="s">
        <v>19805</v>
      </c>
      <c r="X237" s="64" t="s">
        <v>19805</v>
      </c>
      <c r="Y237" s="64" t="s">
        <v>19805</v>
      </c>
      <c r="Z237" s="64" t="s">
        <v>19805</v>
      </c>
      <c r="AA237" s="64" t="s">
        <v>19805</v>
      </c>
      <c r="AB237" s="64" t="s">
        <v>19805</v>
      </c>
    </row>
    <row r="238" spans="1:28">
      <c r="A238" s="15" t="s">
        <v>590</v>
      </c>
      <c r="B238" s="64">
        <v>3500000</v>
      </c>
      <c r="C238" s="64">
        <v>1270964</v>
      </c>
      <c r="D238" s="64">
        <v>1145685</v>
      </c>
      <c r="E238" s="64">
        <v>4000000</v>
      </c>
      <c r="F238" s="64">
        <v>4000000</v>
      </c>
      <c r="G238" s="64">
        <v>2956658</v>
      </c>
      <c r="H238" s="64">
        <v>2069049</v>
      </c>
      <c r="I238" s="64">
        <v>1934160</v>
      </c>
      <c r="J238" s="64">
        <v>1799160</v>
      </c>
      <c r="K238" s="64" t="s">
        <v>19805</v>
      </c>
      <c r="L238" s="64" t="s">
        <v>19805</v>
      </c>
      <c r="M238" s="64" t="s">
        <v>19805</v>
      </c>
      <c r="N238" s="64" t="s">
        <v>19805</v>
      </c>
      <c r="O238" s="64" t="s">
        <v>19805</v>
      </c>
      <c r="P238" s="64" t="s">
        <v>19805</v>
      </c>
      <c r="Q238" s="64" t="s">
        <v>19805</v>
      </c>
      <c r="R238" s="64" t="s">
        <v>19805</v>
      </c>
      <c r="S238" s="64" t="s">
        <v>19805</v>
      </c>
      <c r="T238" s="64" t="s">
        <v>19805</v>
      </c>
      <c r="U238" s="64" t="s">
        <v>19805</v>
      </c>
      <c r="V238" s="64" t="s">
        <v>19805</v>
      </c>
      <c r="W238" s="64" t="s">
        <v>19805</v>
      </c>
      <c r="X238" s="64" t="s">
        <v>19805</v>
      </c>
      <c r="Y238" s="64" t="s">
        <v>19805</v>
      </c>
      <c r="Z238" s="64" t="s">
        <v>19805</v>
      </c>
      <c r="AA238" s="64" t="s">
        <v>19805</v>
      </c>
      <c r="AB238" s="64" t="s">
        <v>19805</v>
      </c>
    </row>
    <row r="239" spans="1:28">
      <c r="A239" s="15" t="s">
        <v>4687</v>
      </c>
      <c r="B239" s="64" t="s">
        <v>19805</v>
      </c>
      <c r="C239" s="64" t="s">
        <v>19805</v>
      </c>
      <c r="D239" s="64" t="s">
        <v>19805</v>
      </c>
      <c r="E239" s="64" t="s">
        <v>19805</v>
      </c>
      <c r="F239" s="64" t="s">
        <v>19805</v>
      </c>
      <c r="G239" s="64" t="s">
        <v>19805</v>
      </c>
      <c r="H239" s="64" t="s">
        <v>19805</v>
      </c>
      <c r="I239" s="64" t="s">
        <v>19805</v>
      </c>
      <c r="J239" s="64" t="s">
        <v>19805</v>
      </c>
      <c r="K239" s="64">
        <v>130819</v>
      </c>
      <c r="L239" s="64" t="s">
        <v>19805</v>
      </c>
      <c r="M239" s="64" t="s">
        <v>19805</v>
      </c>
      <c r="N239" s="64" t="s">
        <v>19805</v>
      </c>
      <c r="O239" s="64" t="s">
        <v>19805</v>
      </c>
      <c r="P239" s="64" t="s">
        <v>19805</v>
      </c>
      <c r="Q239" s="64" t="s">
        <v>19805</v>
      </c>
      <c r="R239" s="64" t="s">
        <v>19805</v>
      </c>
      <c r="S239" s="64" t="s">
        <v>19805</v>
      </c>
      <c r="T239" s="64" t="s">
        <v>19805</v>
      </c>
      <c r="U239" s="64" t="s">
        <v>19805</v>
      </c>
      <c r="V239" s="64" t="s">
        <v>19805</v>
      </c>
      <c r="W239" s="64" t="s">
        <v>19805</v>
      </c>
      <c r="X239" s="64" t="s">
        <v>19805</v>
      </c>
      <c r="Y239" s="64" t="s">
        <v>19805</v>
      </c>
      <c r="Z239" s="64" t="s">
        <v>19805</v>
      </c>
      <c r="AA239" s="64" t="s">
        <v>19805</v>
      </c>
      <c r="AB239" s="64" t="s">
        <v>19805</v>
      </c>
    </row>
    <row r="240" spans="1:28">
      <c r="A240" s="15" t="s">
        <v>4688</v>
      </c>
      <c r="B240" s="64" t="s">
        <v>19805</v>
      </c>
      <c r="C240" s="64" t="s">
        <v>19805</v>
      </c>
      <c r="D240" s="64" t="s">
        <v>19805</v>
      </c>
      <c r="E240" s="64" t="s">
        <v>19805</v>
      </c>
      <c r="F240" s="64" t="s">
        <v>19805</v>
      </c>
      <c r="G240" s="64" t="s">
        <v>19805</v>
      </c>
      <c r="H240" s="64" t="s">
        <v>19805</v>
      </c>
      <c r="I240" s="64" t="s">
        <v>19805</v>
      </c>
      <c r="J240" s="64" t="s">
        <v>19805</v>
      </c>
      <c r="K240" s="64" t="s">
        <v>19805</v>
      </c>
      <c r="L240" s="64" t="s">
        <v>19805</v>
      </c>
      <c r="M240" s="64" t="s">
        <v>19805</v>
      </c>
      <c r="N240" s="64" t="s">
        <v>19805</v>
      </c>
      <c r="O240" s="64" t="s">
        <v>19805</v>
      </c>
      <c r="P240" s="64" t="s">
        <v>19805</v>
      </c>
      <c r="Q240" s="64" t="s">
        <v>19805</v>
      </c>
      <c r="R240" s="64" t="s">
        <v>19805</v>
      </c>
      <c r="S240" s="64">
        <v>35176</v>
      </c>
      <c r="T240" s="64">
        <v>287500</v>
      </c>
      <c r="U240" s="64" t="s">
        <v>19805</v>
      </c>
      <c r="V240" s="64" t="s">
        <v>19805</v>
      </c>
      <c r="W240" s="64" t="s">
        <v>19805</v>
      </c>
      <c r="X240" s="64" t="s">
        <v>19805</v>
      </c>
      <c r="Y240" s="64" t="s">
        <v>19805</v>
      </c>
      <c r="Z240" s="64" t="s">
        <v>19805</v>
      </c>
      <c r="AA240" s="64" t="s">
        <v>19805</v>
      </c>
      <c r="AB240" s="64" t="s">
        <v>19805</v>
      </c>
    </row>
    <row r="241" spans="1:28">
      <c r="A241" s="15" t="s">
        <v>1749</v>
      </c>
      <c r="B241" s="64" t="s">
        <v>19805</v>
      </c>
      <c r="C241" s="64" t="s">
        <v>19805</v>
      </c>
      <c r="D241" s="64">
        <v>2000000</v>
      </c>
      <c r="E241" s="64">
        <v>2000000</v>
      </c>
      <c r="F241" s="64">
        <v>2050000</v>
      </c>
      <c r="G241" s="64">
        <v>7624500</v>
      </c>
      <c r="H241" s="64">
        <v>6900000</v>
      </c>
      <c r="I241" s="64">
        <v>6000000</v>
      </c>
      <c r="J241" s="64">
        <v>5500000</v>
      </c>
      <c r="K241" s="64">
        <v>5000000</v>
      </c>
      <c r="L241" s="64">
        <v>4500000</v>
      </c>
      <c r="M241" s="64">
        <v>4000000</v>
      </c>
      <c r="N241" s="64">
        <v>1735305</v>
      </c>
      <c r="O241" s="64">
        <v>1125360</v>
      </c>
      <c r="P241" s="64">
        <v>1051920</v>
      </c>
      <c r="Q241" s="64">
        <v>978600</v>
      </c>
      <c r="R241" s="64" t="s">
        <v>19805</v>
      </c>
      <c r="S241" s="64" t="s">
        <v>19805</v>
      </c>
      <c r="T241" s="64" t="s">
        <v>19805</v>
      </c>
      <c r="U241" s="64" t="s">
        <v>19805</v>
      </c>
      <c r="V241" s="64" t="s">
        <v>19805</v>
      </c>
      <c r="W241" s="64" t="s">
        <v>19805</v>
      </c>
      <c r="X241" s="64" t="s">
        <v>19805</v>
      </c>
      <c r="Y241" s="64" t="s">
        <v>19805</v>
      </c>
      <c r="Z241" s="64" t="s">
        <v>19805</v>
      </c>
      <c r="AA241" s="64" t="s">
        <v>19805</v>
      </c>
      <c r="AB241" s="64" t="s">
        <v>19805</v>
      </c>
    </row>
    <row r="242" spans="1:28">
      <c r="A242" s="15" t="s">
        <v>4689</v>
      </c>
      <c r="B242" s="64" t="s">
        <v>19805</v>
      </c>
      <c r="C242" s="64" t="s">
        <v>19805</v>
      </c>
      <c r="D242" s="64" t="s">
        <v>19805</v>
      </c>
      <c r="E242" s="64" t="s">
        <v>19805</v>
      </c>
      <c r="F242" s="64" t="s">
        <v>19805</v>
      </c>
      <c r="G242" s="64" t="s">
        <v>19805</v>
      </c>
      <c r="H242" s="64" t="s">
        <v>19805</v>
      </c>
      <c r="I242" s="64">
        <v>2062800</v>
      </c>
      <c r="J242" s="64">
        <v>1910000</v>
      </c>
      <c r="K242" s="64">
        <v>5544370</v>
      </c>
      <c r="L242" s="64">
        <v>5117880</v>
      </c>
      <c r="M242" s="64">
        <v>4691390</v>
      </c>
      <c r="N242" s="64">
        <v>4264900</v>
      </c>
      <c r="O242" s="64">
        <v>5400000</v>
      </c>
      <c r="P242" s="64">
        <v>5040000</v>
      </c>
      <c r="Q242" s="64">
        <v>4680000</v>
      </c>
      <c r="R242" s="64">
        <v>4320000</v>
      </c>
      <c r="S242" s="64">
        <v>3960000</v>
      </c>
      <c r="T242" s="64">
        <v>3600000</v>
      </c>
      <c r="U242" s="64">
        <v>1082520</v>
      </c>
      <c r="V242" s="64">
        <v>958000</v>
      </c>
      <c r="W242" s="64">
        <v>833000</v>
      </c>
      <c r="X242" s="64" t="s">
        <v>19805</v>
      </c>
      <c r="Y242" s="64" t="s">
        <v>19805</v>
      </c>
      <c r="Z242" s="64" t="s">
        <v>19805</v>
      </c>
      <c r="AA242" s="64" t="s">
        <v>19805</v>
      </c>
      <c r="AB242" s="64" t="s">
        <v>19805</v>
      </c>
    </row>
    <row r="243" spans="1:28">
      <c r="A243" s="15" t="s">
        <v>4690</v>
      </c>
      <c r="B243" s="64" t="s">
        <v>19805</v>
      </c>
      <c r="C243" s="64" t="s">
        <v>19805</v>
      </c>
      <c r="D243" s="64" t="s">
        <v>19805</v>
      </c>
      <c r="E243" s="64" t="s">
        <v>19805</v>
      </c>
      <c r="F243" s="64" t="s">
        <v>19805</v>
      </c>
      <c r="G243" s="64" t="s">
        <v>19805</v>
      </c>
      <c r="H243" s="64" t="s">
        <v>19805</v>
      </c>
      <c r="I243" s="64" t="s">
        <v>19805</v>
      </c>
      <c r="J243" s="64" t="s">
        <v>19805</v>
      </c>
      <c r="K243" s="64" t="s">
        <v>19805</v>
      </c>
      <c r="L243" s="64" t="s">
        <v>19805</v>
      </c>
      <c r="M243" s="64" t="s">
        <v>19805</v>
      </c>
      <c r="N243" s="64" t="s">
        <v>19805</v>
      </c>
      <c r="O243" s="64" t="s">
        <v>19805</v>
      </c>
      <c r="P243" s="64">
        <v>4048000</v>
      </c>
      <c r="Q243" s="64">
        <v>3680000</v>
      </c>
      <c r="R243" s="64">
        <v>2880000</v>
      </c>
      <c r="S243" s="64">
        <v>2944000</v>
      </c>
      <c r="T243" s="64">
        <v>2240000</v>
      </c>
      <c r="U243" s="64">
        <v>1920000</v>
      </c>
      <c r="V243" s="64">
        <v>1600000</v>
      </c>
      <c r="W243" s="64">
        <v>250000</v>
      </c>
      <c r="X243" s="64">
        <v>328750</v>
      </c>
      <c r="Y243" s="64">
        <v>283000</v>
      </c>
      <c r="Z243" s="64">
        <v>283000</v>
      </c>
      <c r="AA243" s="64" t="s">
        <v>19805</v>
      </c>
      <c r="AB243" s="64" t="s">
        <v>19805</v>
      </c>
    </row>
    <row r="244" spans="1:28">
      <c r="A244" s="15" t="s">
        <v>4692</v>
      </c>
      <c r="B244" s="64" t="s">
        <v>19805</v>
      </c>
      <c r="C244" s="64" t="s">
        <v>19805</v>
      </c>
      <c r="D244" s="64" t="s">
        <v>19805</v>
      </c>
      <c r="E244" s="64" t="s">
        <v>19805</v>
      </c>
      <c r="F244" s="64" t="s">
        <v>19805</v>
      </c>
      <c r="G244" s="64" t="s">
        <v>19805</v>
      </c>
      <c r="H244" s="64" t="s">
        <v>19805</v>
      </c>
      <c r="I244" s="64" t="s">
        <v>19805</v>
      </c>
      <c r="J244" s="64" t="s">
        <v>19805</v>
      </c>
      <c r="K244" s="64" t="s">
        <v>19805</v>
      </c>
      <c r="L244" s="64" t="s">
        <v>19805</v>
      </c>
      <c r="M244" s="64" t="s">
        <v>19805</v>
      </c>
      <c r="N244" s="64" t="s">
        <v>19805</v>
      </c>
      <c r="O244" s="64" t="s">
        <v>19805</v>
      </c>
      <c r="P244" s="64" t="s">
        <v>19805</v>
      </c>
      <c r="Q244" s="64" t="s">
        <v>19805</v>
      </c>
      <c r="R244" s="64" t="s">
        <v>19805</v>
      </c>
      <c r="S244" s="64">
        <v>385000</v>
      </c>
      <c r="T244" s="64" t="s">
        <v>19805</v>
      </c>
      <c r="U244" s="64" t="s">
        <v>19805</v>
      </c>
      <c r="V244" s="64">
        <v>247500</v>
      </c>
      <c r="W244" s="64" t="s">
        <v>19805</v>
      </c>
      <c r="X244" s="64" t="s">
        <v>19805</v>
      </c>
      <c r="Y244" s="64" t="s">
        <v>19805</v>
      </c>
      <c r="Z244" s="64" t="s">
        <v>19805</v>
      </c>
      <c r="AA244" s="64" t="s">
        <v>19805</v>
      </c>
      <c r="AB244" s="64" t="s">
        <v>19805</v>
      </c>
    </row>
    <row r="245" spans="1:28">
      <c r="A245" s="15" t="s">
        <v>4693</v>
      </c>
      <c r="B245" s="64" t="s">
        <v>19805</v>
      </c>
      <c r="C245" s="64" t="s">
        <v>19805</v>
      </c>
      <c r="D245" s="64" t="s">
        <v>19805</v>
      </c>
      <c r="E245" s="64" t="s">
        <v>19805</v>
      </c>
      <c r="F245" s="64" t="s">
        <v>19805</v>
      </c>
      <c r="G245" s="64" t="s">
        <v>19805</v>
      </c>
      <c r="H245" s="64" t="s">
        <v>19805</v>
      </c>
      <c r="I245" s="64" t="s">
        <v>19805</v>
      </c>
      <c r="J245" s="64" t="s">
        <v>19805</v>
      </c>
      <c r="K245" s="64" t="s">
        <v>19805</v>
      </c>
      <c r="L245" s="64" t="s">
        <v>19805</v>
      </c>
      <c r="M245" s="64" t="s">
        <v>19805</v>
      </c>
      <c r="N245" s="64" t="s">
        <v>19805</v>
      </c>
      <c r="O245" s="64" t="s">
        <v>19805</v>
      </c>
      <c r="P245" s="64" t="s">
        <v>19805</v>
      </c>
      <c r="Q245" s="64" t="s">
        <v>19805</v>
      </c>
      <c r="R245" s="64" t="s">
        <v>19805</v>
      </c>
      <c r="S245" s="64">
        <v>20000</v>
      </c>
      <c r="T245" s="64" t="s">
        <v>19805</v>
      </c>
      <c r="U245" s="64" t="s">
        <v>19805</v>
      </c>
      <c r="V245" s="64" t="s">
        <v>19805</v>
      </c>
      <c r="W245" s="64" t="s">
        <v>19805</v>
      </c>
      <c r="X245" s="64" t="s">
        <v>19805</v>
      </c>
      <c r="Y245" s="64" t="s">
        <v>19805</v>
      </c>
      <c r="Z245" s="64" t="s">
        <v>19805</v>
      </c>
      <c r="AA245" s="64" t="s">
        <v>19805</v>
      </c>
      <c r="AB245" s="64" t="s">
        <v>19805</v>
      </c>
    </row>
    <row r="246" spans="1:28">
      <c r="A246" s="15" t="s">
        <v>4694</v>
      </c>
      <c r="B246" s="64" t="s">
        <v>19805</v>
      </c>
      <c r="C246" s="64" t="s">
        <v>19805</v>
      </c>
      <c r="D246" s="64" t="s">
        <v>19805</v>
      </c>
      <c r="E246" s="64" t="s">
        <v>19805</v>
      </c>
      <c r="F246" s="64" t="s">
        <v>19805</v>
      </c>
      <c r="G246" s="64" t="s">
        <v>19805</v>
      </c>
      <c r="H246" s="64" t="s">
        <v>19805</v>
      </c>
      <c r="I246" s="64" t="s">
        <v>19805</v>
      </c>
      <c r="J246" s="64" t="s">
        <v>19805</v>
      </c>
      <c r="K246" s="64" t="s">
        <v>19805</v>
      </c>
      <c r="L246" s="64" t="s">
        <v>19805</v>
      </c>
      <c r="M246" s="64" t="s">
        <v>19805</v>
      </c>
      <c r="N246" s="64" t="s">
        <v>19805</v>
      </c>
      <c r="O246" s="64" t="s">
        <v>19805</v>
      </c>
      <c r="P246" s="64" t="s">
        <v>19805</v>
      </c>
      <c r="Q246" s="64" t="s">
        <v>19805</v>
      </c>
      <c r="R246" s="64" t="s">
        <v>19805</v>
      </c>
      <c r="S246" s="64" t="s">
        <v>19805</v>
      </c>
      <c r="T246" s="64" t="s">
        <v>19805</v>
      </c>
      <c r="U246" s="64" t="s">
        <v>19805</v>
      </c>
      <c r="V246" s="64">
        <v>220000</v>
      </c>
      <c r="W246" s="64" t="s">
        <v>19805</v>
      </c>
      <c r="X246" s="64" t="s">
        <v>19805</v>
      </c>
      <c r="Y246" s="64" t="s">
        <v>19805</v>
      </c>
      <c r="Z246" s="64" t="s">
        <v>19805</v>
      </c>
      <c r="AA246" s="64" t="s">
        <v>19805</v>
      </c>
      <c r="AB246" s="64" t="s">
        <v>19805</v>
      </c>
    </row>
    <row r="247" spans="1:28">
      <c r="A247" s="15" t="s">
        <v>4695</v>
      </c>
      <c r="B247" s="64" t="s">
        <v>19805</v>
      </c>
      <c r="C247" s="64" t="s">
        <v>19805</v>
      </c>
      <c r="D247" s="64" t="s">
        <v>19805</v>
      </c>
      <c r="E247" s="64" t="s">
        <v>19805</v>
      </c>
      <c r="F247" s="64" t="s">
        <v>19805</v>
      </c>
      <c r="G247" s="64" t="s">
        <v>19805</v>
      </c>
      <c r="H247" s="64" t="s">
        <v>19805</v>
      </c>
      <c r="I247" s="64" t="s">
        <v>19805</v>
      </c>
      <c r="J247" s="64">
        <v>2000000</v>
      </c>
      <c r="K247" s="64">
        <v>1600000</v>
      </c>
      <c r="L247" s="64">
        <v>4400000</v>
      </c>
      <c r="M247" s="64">
        <v>4600000</v>
      </c>
      <c r="N247" s="64">
        <v>932546</v>
      </c>
      <c r="O247" s="64">
        <v>5000000</v>
      </c>
      <c r="P247" s="64">
        <v>5000000</v>
      </c>
      <c r="Q247" s="64">
        <v>4500000</v>
      </c>
      <c r="R247" s="64">
        <v>4250000</v>
      </c>
      <c r="S247" s="64">
        <v>1234080</v>
      </c>
      <c r="T247" s="64">
        <v>1092000</v>
      </c>
      <c r="U247" s="64">
        <v>949320</v>
      </c>
      <c r="V247" s="64" t="s">
        <v>19805</v>
      </c>
      <c r="W247" s="64" t="s">
        <v>19805</v>
      </c>
      <c r="X247" s="64" t="s">
        <v>19805</v>
      </c>
      <c r="Y247" s="64" t="s">
        <v>19805</v>
      </c>
      <c r="Z247" s="64" t="s">
        <v>19805</v>
      </c>
      <c r="AA247" s="64" t="s">
        <v>19805</v>
      </c>
      <c r="AB247" s="64" t="s">
        <v>19805</v>
      </c>
    </row>
    <row r="248" spans="1:28">
      <c r="A248" s="15" t="s">
        <v>4697</v>
      </c>
      <c r="B248" s="64" t="s">
        <v>19805</v>
      </c>
      <c r="C248" s="64" t="s">
        <v>19805</v>
      </c>
      <c r="D248" s="64" t="s">
        <v>19805</v>
      </c>
      <c r="E248" s="64" t="s">
        <v>19805</v>
      </c>
      <c r="F248" s="64" t="s">
        <v>19805</v>
      </c>
      <c r="G248" s="64">
        <v>1352181</v>
      </c>
      <c r="H248" s="64">
        <v>1352181</v>
      </c>
      <c r="I248" s="64">
        <v>6750000</v>
      </c>
      <c r="J248" s="64">
        <v>6300000</v>
      </c>
      <c r="K248" s="64">
        <v>5850000</v>
      </c>
      <c r="L248" s="64">
        <v>5400000</v>
      </c>
      <c r="M248" s="64">
        <v>5393300</v>
      </c>
      <c r="N248" s="64">
        <v>4903000</v>
      </c>
      <c r="O248" s="64">
        <v>663679</v>
      </c>
      <c r="P248" s="64">
        <v>587435</v>
      </c>
      <c r="Q248" s="64">
        <v>465850</v>
      </c>
      <c r="R248" s="64">
        <v>316969</v>
      </c>
      <c r="S248" s="64" t="s">
        <v>19805</v>
      </c>
      <c r="T248" s="64" t="s">
        <v>19805</v>
      </c>
      <c r="U248" s="64" t="s">
        <v>19805</v>
      </c>
      <c r="V248" s="64" t="s">
        <v>19805</v>
      </c>
      <c r="W248" s="64" t="s">
        <v>19805</v>
      </c>
      <c r="X248" s="64" t="s">
        <v>19805</v>
      </c>
      <c r="Y248" s="64" t="s">
        <v>19805</v>
      </c>
      <c r="Z248" s="64" t="s">
        <v>19805</v>
      </c>
      <c r="AA248" s="64" t="s">
        <v>19805</v>
      </c>
      <c r="AB248" s="64" t="s">
        <v>19805</v>
      </c>
    </row>
    <row r="249" spans="1:28">
      <c r="A249" s="15" t="s">
        <v>4698</v>
      </c>
      <c r="B249" s="64" t="s">
        <v>19805</v>
      </c>
      <c r="C249" s="64" t="s">
        <v>19805</v>
      </c>
      <c r="D249" s="64" t="s">
        <v>19805</v>
      </c>
      <c r="E249" s="64" t="s">
        <v>19805</v>
      </c>
      <c r="F249" s="64" t="s">
        <v>19805</v>
      </c>
      <c r="G249" s="64" t="s">
        <v>19805</v>
      </c>
      <c r="H249" s="64" t="s">
        <v>19805</v>
      </c>
      <c r="I249" s="64" t="s">
        <v>19805</v>
      </c>
      <c r="J249" s="64" t="s">
        <v>19805</v>
      </c>
      <c r="K249" s="64" t="s">
        <v>19805</v>
      </c>
      <c r="L249" s="64">
        <v>412718</v>
      </c>
      <c r="M249" s="64" t="s">
        <v>19805</v>
      </c>
      <c r="N249" s="64" t="s">
        <v>19805</v>
      </c>
      <c r="O249" s="64" t="s">
        <v>19805</v>
      </c>
      <c r="P249" s="64" t="s">
        <v>19805</v>
      </c>
      <c r="Q249" s="64" t="s">
        <v>19805</v>
      </c>
      <c r="R249" s="64" t="s">
        <v>19805</v>
      </c>
      <c r="S249" s="64" t="s">
        <v>19805</v>
      </c>
      <c r="T249" s="64" t="s">
        <v>19805</v>
      </c>
      <c r="U249" s="64" t="s">
        <v>19805</v>
      </c>
      <c r="V249" s="64" t="s">
        <v>19805</v>
      </c>
      <c r="W249" s="64" t="s">
        <v>19805</v>
      </c>
      <c r="X249" s="64" t="s">
        <v>19805</v>
      </c>
      <c r="Y249" s="64" t="s">
        <v>19805</v>
      </c>
      <c r="Z249" s="64" t="s">
        <v>19805</v>
      </c>
      <c r="AA249" s="64" t="s">
        <v>19805</v>
      </c>
      <c r="AB249" s="64" t="s">
        <v>19805</v>
      </c>
    </row>
    <row r="250" spans="1:28">
      <c r="A250" s="15" t="s">
        <v>4699</v>
      </c>
      <c r="B250" s="64" t="s">
        <v>19805</v>
      </c>
      <c r="C250" s="64" t="s">
        <v>19805</v>
      </c>
      <c r="D250" s="64" t="s">
        <v>19805</v>
      </c>
      <c r="E250" s="64" t="s">
        <v>19805</v>
      </c>
      <c r="F250" s="64" t="s">
        <v>19805</v>
      </c>
      <c r="G250" s="64">
        <v>1223166</v>
      </c>
      <c r="H250" s="64">
        <v>1146337</v>
      </c>
      <c r="I250" s="64">
        <v>3500000</v>
      </c>
      <c r="J250" s="64">
        <v>3500000</v>
      </c>
      <c r="K250" s="64">
        <v>3500000</v>
      </c>
      <c r="L250" s="64">
        <v>1817141</v>
      </c>
      <c r="M250" s="64">
        <v>1038960</v>
      </c>
      <c r="N250" s="64">
        <v>971160</v>
      </c>
      <c r="O250" s="64">
        <v>903360</v>
      </c>
      <c r="P250" s="64" t="s">
        <v>19805</v>
      </c>
      <c r="Q250" s="64" t="s">
        <v>19805</v>
      </c>
      <c r="R250" s="64" t="s">
        <v>19805</v>
      </c>
      <c r="S250" s="64" t="s">
        <v>19805</v>
      </c>
      <c r="T250" s="64" t="s">
        <v>19805</v>
      </c>
      <c r="U250" s="64" t="s">
        <v>19805</v>
      </c>
      <c r="V250" s="64" t="s">
        <v>19805</v>
      </c>
      <c r="W250" s="64" t="s">
        <v>19805</v>
      </c>
      <c r="X250" s="64" t="s">
        <v>19805</v>
      </c>
      <c r="Y250" s="64" t="s">
        <v>19805</v>
      </c>
      <c r="Z250" s="64" t="s">
        <v>19805</v>
      </c>
      <c r="AA250" s="64" t="s">
        <v>19805</v>
      </c>
      <c r="AB250" s="64" t="s">
        <v>19805</v>
      </c>
    </row>
    <row r="251" spans="1:28">
      <c r="A251" s="15" t="s">
        <v>4700</v>
      </c>
      <c r="B251" s="64" t="s">
        <v>19805</v>
      </c>
      <c r="C251" s="64" t="s">
        <v>19805</v>
      </c>
      <c r="D251" s="64" t="s">
        <v>19805</v>
      </c>
      <c r="E251" s="64" t="s">
        <v>19805</v>
      </c>
      <c r="F251" s="64" t="s">
        <v>19805</v>
      </c>
      <c r="G251" s="64" t="s">
        <v>19805</v>
      </c>
      <c r="H251" s="64" t="s">
        <v>19805</v>
      </c>
      <c r="I251" s="64" t="s">
        <v>19805</v>
      </c>
      <c r="J251" s="64" t="s">
        <v>19805</v>
      </c>
      <c r="K251" s="64" t="s">
        <v>19805</v>
      </c>
      <c r="L251" s="64" t="s">
        <v>19805</v>
      </c>
      <c r="M251" s="64" t="s">
        <v>19805</v>
      </c>
      <c r="N251" s="64" t="s">
        <v>19805</v>
      </c>
      <c r="O251" s="64" t="s">
        <v>19805</v>
      </c>
      <c r="P251" s="64" t="s">
        <v>19805</v>
      </c>
      <c r="Q251" s="64" t="s">
        <v>19805</v>
      </c>
      <c r="R251" s="64" t="s">
        <v>19805</v>
      </c>
      <c r="S251" s="64" t="s">
        <v>19805</v>
      </c>
      <c r="T251" s="64" t="s">
        <v>19805</v>
      </c>
      <c r="U251" s="64" t="s">
        <v>19805</v>
      </c>
      <c r="V251" s="64" t="s">
        <v>19805</v>
      </c>
      <c r="W251" s="64" t="s">
        <v>19805</v>
      </c>
      <c r="X251" s="64" t="s">
        <v>19805</v>
      </c>
      <c r="Y251" s="64">
        <v>150000</v>
      </c>
      <c r="Z251" s="64" t="s">
        <v>19805</v>
      </c>
      <c r="AA251" s="64" t="s">
        <v>19805</v>
      </c>
      <c r="AB251" s="64" t="s">
        <v>19805</v>
      </c>
    </row>
    <row r="252" spans="1:28">
      <c r="A252" s="15" t="s">
        <v>4701</v>
      </c>
      <c r="B252" s="64" t="s">
        <v>19805</v>
      </c>
      <c r="C252" s="64" t="s">
        <v>19805</v>
      </c>
      <c r="D252" s="64" t="s">
        <v>19805</v>
      </c>
      <c r="E252" s="64" t="s">
        <v>19805</v>
      </c>
      <c r="F252" s="64" t="s">
        <v>19805</v>
      </c>
      <c r="G252" s="64" t="s">
        <v>19805</v>
      </c>
      <c r="H252" s="64" t="s">
        <v>19805</v>
      </c>
      <c r="I252" s="64" t="s">
        <v>19805</v>
      </c>
      <c r="J252" s="64" t="s">
        <v>19805</v>
      </c>
      <c r="K252" s="64" t="s">
        <v>19805</v>
      </c>
      <c r="L252" s="64" t="s">
        <v>19805</v>
      </c>
      <c r="M252" s="64" t="s">
        <v>19805</v>
      </c>
      <c r="N252" s="64" t="s">
        <v>19805</v>
      </c>
      <c r="O252" s="64" t="s">
        <v>19805</v>
      </c>
      <c r="P252" s="64" t="s">
        <v>19805</v>
      </c>
      <c r="Q252" s="64" t="s">
        <v>19805</v>
      </c>
      <c r="R252" s="64" t="s">
        <v>19805</v>
      </c>
      <c r="S252" s="64" t="s">
        <v>19805</v>
      </c>
      <c r="T252" s="64">
        <v>686780</v>
      </c>
      <c r="U252" s="64">
        <v>607545</v>
      </c>
      <c r="V252" s="64">
        <v>551000</v>
      </c>
      <c r="W252" s="64" t="s">
        <v>19805</v>
      </c>
      <c r="X252" s="64" t="s">
        <v>19805</v>
      </c>
      <c r="Y252" s="64" t="s">
        <v>19805</v>
      </c>
      <c r="Z252" s="64" t="s">
        <v>19805</v>
      </c>
      <c r="AA252" s="64" t="s">
        <v>19805</v>
      </c>
      <c r="AB252" s="64" t="s">
        <v>19805</v>
      </c>
    </row>
    <row r="253" spans="1:28">
      <c r="A253" s="15" t="s">
        <v>4702</v>
      </c>
      <c r="B253" s="64" t="s">
        <v>19805</v>
      </c>
      <c r="C253" s="64" t="s">
        <v>19805</v>
      </c>
      <c r="D253" s="64" t="s">
        <v>19805</v>
      </c>
      <c r="E253" s="64" t="s">
        <v>19805</v>
      </c>
      <c r="F253" s="64" t="s">
        <v>19805</v>
      </c>
      <c r="G253" s="64" t="s">
        <v>19805</v>
      </c>
      <c r="H253" s="64" t="s">
        <v>19805</v>
      </c>
      <c r="I253" s="64" t="s">
        <v>19805</v>
      </c>
      <c r="J253" s="64" t="s">
        <v>19805</v>
      </c>
      <c r="K253" s="64" t="s">
        <v>19805</v>
      </c>
      <c r="L253" s="64">
        <v>1938870</v>
      </c>
      <c r="M253" s="64">
        <v>14336220</v>
      </c>
      <c r="N253" s="64">
        <v>13233434</v>
      </c>
      <c r="O253" s="64">
        <v>12130648</v>
      </c>
      <c r="P253" s="64">
        <v>11027862</v>
      </c>
      <c r="Q253" s="64">
        <v>9925076</v>
      </c>
      <c r="R253" s="64">
        <v>8900000</v>
      </c>
      <c r="S253" s="64">
        <v>7680862</v>
      </c>
      <c r="T253" s="64">
        <v>6000000</v>
      </c>
      <c r="U253" s="64">
        <v>5000000</v>
      </c>
      <c r="V253" s="64">
        <v>1293000</v>
      </c>
      <c r="W253" s="64">
        <v>1050000</v>
      </c>
      <c r="X253" s="64">
        <v>808000</v>
      </c>
      <c r="Y253" s="64" t="s">
        <v>19805</v>
      </c>
      <c r="Z253" s="64" t="s">
        <v>19805</v>
      </c>
      <c r="AA253" s="64" t="s">
        <v>19805</v>
      </c>
      <c r="AB253" s="64" t="s">
        <v>19805</v>
      </c>
    </row>
    <row r="254" spans="1:28">
      <c r="A254" s="15" t="s">
        <v>4703</v>
      </c>
      <c r="B254" s="64" t="s">
        <v>19805</v>
      </c>
      <c r="C254" s="64" t="s">
        <v>19805</v>
      </c>
      <c r="D254" s="64" t="s">
        <v>19805</v>
      </c>
      <c r="E254" s="64" t="s">
        <v>19805</v>
      </c>
      <c r="F254" s="64" t="s">
        <v>19805</v>
      </c>
      <c r="G254" s="64" t="s">
        <v>19805</v>
      </c>
      <c r="H254" s="64" t="s">
        <v>19805</v>
      </c>
      <c r="I254" s="64" t="s">
        <v>19805</v>
      </c>
      <c r="J254" s="64" t="s">
        <v>19805</v>
      </c>
      <c r="K254" s="64" t="s">
        <v>19805</v>
      </c>
      <c r="L254" s="64" t="s">
        <v>19805</v>
      </c>
      <c r="M254" s="64" t="s">
        <v>19805</v>
      </c>
      <c r="N254" s="64" t="s">
        <v>19805</v>
      </c>
      <c r="O254" s="64" t="s">
        <v>19805</v>
      </c>
      <c r="P254" s="64" t="s">
        <v>19805</v>
      </c>
      <c r="Q254" s="64" t="s">
        <v>19805</v>
      </c>
      <c r="R254" s="64" t="s">
        <v>19805</v>
      </c>
      <c r="S254" s="64" t="s">
        <v>19805</v>
      </c>
      <c r="T254" s="64" t="s">
        <v>19805</v>
      </c>
      <c r="U254" s="64" t="s">
        <v>19805</v>
      </c>
      <c r="V254" s="64" t="s">
        <v>19805</v>
      </c>
      <c r="W254" s="64" t="s">
        <v>19805</v>
      </c>
      <c r="X254" s="64" t="s">
        <v>19805</v>
      </c>
      <c r="Y254" s="64" t="s">
        <v>19805</v>
      </c>
      <c r="Z254" s="64">
        <v>200000</v>
      </c>
      <c r="AA254" s="64" t="s">
        <v>19805</v>
      </c>
      <c r="AB254" s="64" t="s">
        <v>19805</v>
      </c>
    </row>
    <row r="255" spans="1:28">
      <c r="A255" s="15" t="s">
        <v>4704</v>
      </c>
      <c r="B255" s="64" t="s">
        <v>19805</v>
      </c>
      <c r="C255" s="64" t="s">
        <v>19805</v>
      </c>
      <c r="D255" s="64" t="s">
        <v>19805</v>
      </c>
      <c r="E255" s="64" t="s">
        <v>19805</v>
      </c>
      <c r="F255" s="64" t="s">
        <v>19805</v>
      </c>
      <c r="G255" s="64" t="s">
        <v>19805</v>
      </c>
      <c r="H255" s="64" t="s">
        <v>19805</v>
      </c>
      <c r="I255" s="64" t="s">
        <v>19805</v>
      </c>
      <c r="J255" s="64" t="s">
        <v>19805</v>
      </c>
      <c r="K255" s="64" t="s">
        <v>19805</v>
      </c>
      <c r="L255" s="64" t="s">
        <v>19805</v>
      </c>
      <c r="M255" s="64" t="s">
        <v>19805</v>
      </c>
      <c r="N255" s="64" t="s">
        <v>19805</v>
      </c>
      <c r="O255" s="64" t="s">
        <v>19805</v>
      </c>
      <c r="P255" s="64" t="s">
        <v>19805</v>
      </c>
      <c r="Q255" s="64" t="s">
        <v>19805</v>
      </c>
      <c r="R255" s="64" t="s">
        <v>19805</v>
      </c>
      <c r="S255" s="64" t="s">
        <v>19805</v>
      </c>
      <c r="T255" s="64" t="s">
        <v>19805</v>
      </c>
      <c r="U255" s="64" t="s">
        <v>19805</v>
      </c>
      <c r="V255" s="64" t="s">
        <v>19805</v>
      </c>
      <c r="W255" s="64" t="s">
        <v>19805</v>
      </c>
      <c r="X255" s="64">
        <v>150000</v>
      </c>
      <c r="Y255" s="64">
        <v>456000</v>
      </c>
      <c r="Z255" s="64">
        <v>456000</v>
      </c>
      <c r="AA255" s="64">
        <v>456000</v>
      </c>
      <c r="AB255" s="64">
        <v>455000</v>
      </c>
    </row>
    <row r="256" spans="1:28">
      <c r="A256" s="15" t="s">
        <v>4705</v>
      </c>
      <c r="B256" s="64" t="s">
        <v>19805</v>
      </c>
      <c r="C256" s="64" t="s">
        <v>19805</v>
      </c>
      <c r="D256" s="64" t="s">
        <v>19805</v>
      </c>
      <c r="E256" s="64" t="s">
        <v>19805</v>
      </c>
      <c r="F256" s="64" t="s">
        <v>19805</v>
      </c>
      <c r="G256" s="64" t="s">
        <v>19805</v>
      </c>
      <c r="H256" s="64" t="s">
        <v>19805</v>
      </c>
      <c r="I256" s="64" t="s">
        <v>19805</v>
      </c>
      <c r="J256" s="64" t="s">
        <v>19805</v>
      </c>
      <c r="K256" s="64" t="s">
        <v>19805</v>
      </c>
      <c r="L256" s="64" t="s">
        <v>19805</v>
      </c>
      <c r="M256" s="64" t="s">
        <v>19805</v>
      </c>
      <c r="N256" s="64" t="s">
        <v>19805</v>
      </c>
      <c r="O256" s="64" t="s">
        <v>19805</v>
      </c>
      <c r="P256" s="64" t="s">
        <v>19805</v>
      </c>
      <c r="Q256" s="64" t="s">
        <v>19805</v>
      </c>
      <c r="R256" s="64" t="s">
        <v>19805</v>
      </c>
      <c r="S256" s="64" t="s">
        <v>19805</v>
      </c>
      <c r="T256" s="64" t="s">
        <v>19805</v>
      </c>
      <c r="U256" s="64" t="s">
        <v>19805</v>
      </c>
      <c r="V256" s="64" t="s">
        <v>19805</v>
      </c>
      <c r="W256" s="64" t="s">
        <v>19805</v>
      </c>
      <c r="X256" s="64" t="s">
        <v>19805</v>
      </c>
      <c r="Y256" s="64" t="s">
        <v>19805</v>
      </c>
      <c r="Z256" s="64" t="s">
        <v>19805</v>
      </c>
      <c r="AA256" s="64">
        <v>450000</v>
      </c>
      <c r="AB256" s="64">
        <v>360000</v>
      </c>
    </row>
    <row r="257" spans="1:28">
      <c r="A257" s="15" t="s">
        <v>742</v>
      </c>
      <c r="B257" s="64">
        <v>1050961</v>
      </c>
      <c r="C257" s="64">
        <v>2854940</v>
      </c>
      <c r="D257" s="64">
        <v>2732000</v>
      </c>
      <c r="E257" s="64">
        <v>788872</v>
      </c>
      <c r="F257" s="64">
        <v>473604</v>
      </c>
      <c r="G257" s="64" t="s">
        <v>19805</v>
      </c>
      <c r="H257" s="64" t="s">
        <v>19805</v>
      </c>
      <c r="I257" s="64" t="s">
        <v>19805</v>
      </c>
      <c r="J257" s="64" t="s">
        <v>19805</v>
      </c>
      <c r="K257" s="64" t="s">
        <v>19805</v>
      </c>
      <c r="L257" s="64" t="s">
        <v>19805</v>
      </c>
      <c r="M257" s="64" t="s">
        <v>19805</v>
      </c>
      <c r="N257" s="64" t="s">
        <v>19805</v>
      </c>
      <c r="O257" s="64" t="s">
        <v>19805</v>
      </c>
      <c r="P257" s="64" t="s">
        <v>19805</v>
      </c>
      <c r="Q257" s="64" t="s">
        <v>19805</v>
      </c>
      <c r="R257" s="64" t="s">
        <v>19805</v>
      </c>
      <c r="S257" s="64" t="s">
        <v>19805</v>
      </c>
      <c r="T257" s="64" t="s">
        <v>19805</v>
      </c>
      <c r="U257" s="64" t="s">
        <v>19805</v>
      </c>
      <c r="V257" s="64" t="s">
        <v>19805</v>
      </c>
      <c r="W257" s="64" t="s">
        <v>19805</v>
      </c>
      <c r="X257" s="64" t="s">
        <v>19805</v>
      </c>
      <c r="Y257" s="64" t="s">
        <v>19805</v>
      </c>
      <c r="Z257" s="64" t="s">
        <v>19805</v>
      </c>
      <c r="AA257" s="64" t="s">
        <v>19805</v>
      </c>
      <c r="AB257" s="64" t="s">
        <v>19805</v>
      </c>
    </row>
    <row r="258" spans="1:28">
      <c r="A258" s="15" t="s">
        <v>4707</v>
      </c>
      <c r="B258" s="64" t="s">
        <v>19805</v>
      </c>
      <c r="C258" s="64" t="s">
        <v>19805</v>
      </c>
      <c r="D258" s="64" t="s">
        <v>19805</v>
      </c>
      <c r="E258" s="64" t="s">
        <v>19805</v>
      </c>
      <c r="F258" s="64" t="s">
        <v>19805</v>
      </c>
      <c r="G258" s="64">
        <v>1352181</v>
      </c>
      <c r="H258" s="64">
        <v>1229255</v>
      </c>
      <c r="I258" s="64">
        <v>3413793</v>
      </c>
      <c r="J258" s="64">
        <v>3206897</v>
      </c>
      <c r="K258" s="64">
        <v>3000000</v>
      </c>
      <c r="L258" s="64">
        <v>2793103</v>
      </c>
      <c r="M258" s="64">
        <v>2586207</v>
      </c>
      <c r="N258" s="64">
        <v>900000</v>
      </c>
      <c r="O258" s="64">
        <v>800000</v>
      </c>
      <c r="P258" s="64">
        <v>512435</v>
      </c>
      <c r="Q258" s="64">
        <v>332817</v>
      </c>
      <c r="R258" s="64" t="s">
        <v>19805</v>
      </c>
      <c r="S258" s="64" t="s">
        <v>19805</v>
      </c>
      <c r="T258" s="64" t="s">
        <v>19805</v>
      </c>
      <c r="U258" s="64" t="s">
        <v>19805</v>
      </c>
      <c r="V258" s="64" t="s">
        <v>19805</v>
      </c>
      <c r="W258" s="64" t="s">
        <v>19805</v>
      </c>
      <c r="X258" s="64" t="s">
        <v>19805</v>
      </c>
      <c r="Y258" s="64" t="s">
        <v>19805</v>
      </c>
      <c r="Z258" s="64" t="s">
        <v>19805</v>
      </c>
      <c r="AA258" s="64" t="s">
        <v>19805</v>
      </c>
      <c r="AB258" s="64" t="s">
        <v>19805</v>
      </c>
    </row>
    <row r="259" spans="1:28">
      <c r="A259" s="15" t="s">
        <v>4708</v>
      </c>
      <c r="B259" s="64" t="s">
        <v>19805</v>
      </c>
      <c r="C259" s="64" t="s">
        <v>19805</v>
      </c>
      <c r="D259" s="64" t="s">
        <v>19805</v>
      </c>
      <c r="E259" s="64" t="s">
        <v>19805</v>
      </c>
      <c r="F259" s="64" t="s">
        <v>19805</v>
      </c>
      <c r="G259" s="64" t="s">
        <v>19805</v>
      </c>
      <c r="H259" s="64" t="s">
        <v>19805</v>
      </c>
      <c r="I259" s="64" t="s">
        <v>19805</v>
      </c>
      <c r="J259" s="64" t="s">
        <v>19805</v>
      </c>
      <c r="K259" s="64" t="s">
        <v>19805</v>
      </c>
      <c r="L259" s="64" t="s">
        <v>19805</v>
      </c>
      <c r="M259" s="64" t="s">
        <v>19805</v>
      </c>
      <c r="N259" s="64" t="s">
        <v>19805</v>
      </c>
      <c r="O259" s="64" t="s">
        <v>19805</v>
      </c>
      <c r="P259" s="64">
        <v>1030000</v>
      </c>
      <c r="Q259" s="64">
        <v>963415</v>
      </c>
      <c r="R259" s="64">
        <v>2250000</v>
      </c>
      <c r="S259" s="64">
        <v>1100000</v>
      </c>
      <c r="T259" s="64">
        <v>3400000</v>
      </c>
      <c r="U259" s="64">
        <v>3750000</v>
      </c>
      <c r="V259" s="64">
        <v>4000000</v>
      </c>
      <c r="W259" s="64">
        <v>4250000</v>
      </c>
      <c r="X259" s="64">
        <v>692900</v>
      </c>
      <c r="Y259" s="64">
        <v>1513000</v>
      </c>
      <c r="Z259" s="64">
        <v>1413000</v>
      </c>
      <c r="AA259" s="64">
        <v>1313000</v>
      </c>
      <c r="AB259" s="64">
        <v>1212000</v>
      </c>
    </row>
    <row r="260" spans="1:28">
      <c r="A260" s="15" t="s">
        <v>4709</v>
      </c>
      <c r="B260" s="64" t="s">
        <v>19805</v>
      </c>
      <c r="C260" s="64" t="s">
        <v>19805</v>
      </c>
      <c r="D260" s="64" t="s">
        <v>19805</v>
      </c>
      <c r="E260" s="64" t="s">
        <v>19805</v>
      </c>
      <c r="F260" s="64" t="s">
        <v>19805</v>
      </c>
      <c r="G260" s="64">
        <v>65446</v>
      </c>
      <c r="H260" s="64">
        <v>270436</v>
      </c>
      <c r="I260" s="64">
        <v>1306455</v>
      </c>
      <c r="J260" s="64">
        <v>1262275</v>
      </c>
      <c r="K260" s="64">
        <v>1108718</v>
      </c>
      <c r="L260" s="64">
        <v>5400000</v>
      </c>
      <c r="M260" s="64">
        <v>4950000</v>
      </c>
      <c r="N260" s="64">
        <v>4500000</v>
      </c>
      <c r="O260" s="64">
        <v>1500000</v>
      </c>
      <c r="P260" s="64">
        <v>637435</v>
      </c>
      <c r="Q260" s="64">
        <v>1483461</v>
      </c>
      <c r="R260" s="64">
        <v>901800</v>
      </c>
      <c r="S260" s="64">
        <v>843000</v>
      </c>
      <c r="T260" s="64">
        <v>653500</v>
      </c>
      <c r="U260" s="64" t="s">
        <v>19805</v>
      </c>
      <c r="V260" s="64" t="s">
        <v>19805</v>
      </c>
      <c r="W260" s="64" t="s">
        <v>19805</v>
      </c>
      <c r="X260" s="64" t="s">
        <v>19805</v>
      </c>
      <c r="Y260" s="64" t="s">
        <v>19805</v>
      </c>
      <c r="Z260" s="64" t="s">
        <v>19805</v>
      </c>
      <c r="AA260" s="64" t="s">
        <v>19805</v>
      </c>
      <c r="AB260" s="64" t="s">
        <v>19805</v>
      </c>
    </row>
    <row r="261" spans="1:28">
      <c r="A261" s="15" t="s">
        <v>854</v>
      </c>
      <c r="B261" s="64">
        <v>327989</v>
      </c>
      <c r="C261" s="64">
        <v>31071</v>
      </c>
      <c r="D261" s="64" t="s">
        <v>19805</v>
      </c>
      <c r="E261" s="64" t="s">
        <v>19805</v>
      </c>
      <c r="F261" s="64" t="s">
        <v>19805</v>
      </c>
      <c r="G261" s="64" t="s">
        <v>19805</v>
      </c>
      <c r="H261" s="64" t="s">
        <v>19805</v>
      </c>
      <c r="I261" s="64" t="s">
        <v>19805</v>
      </c>
      <c r="J261" s="64" t="s">
        <v>19805</v>
      </c>
      <c r="K261" s="64" t="s">
        <v>19805</v>
      </c>
      <c r="L261" s="64" t="s">
        <v>19805</v>
      </c>
      <c r="M261" s="64" t="s">
        <v>19805</v>
      </c>
      <c r="N261" s="64" t="s">
        <v>19805</v>
      </c>
      <c r="O261" s="64" t="s">
        <v>19805</v>
      </c>
      <c r="P261" s="64" t="s">
        <v>19805</v>
      </c>
      <c r="Q261" s="64" t="s">
        <v>19805</v>
      </c>
      <c r="R261" s="64" t="s">
        <v>19805</v>
      </c>
      <c r="S261" s="64" t="s">
        <v>19805</v>
      </c>
      <c r="T261" s="64" t="s">
        <v>19805</v>
      </c>
      <c r="U261" s="64" t="s">
        <v>19805</v>
      </c>
      <c r="V261" s="64" t="s">
        <v>19805</v>
      </c>
      <c r="W261" s="64" t="s">
        <v>19805</v>
      </c>
      <c r="X261" s="64" t="s">
        <v>19805</v>
      </c>
      <c r="Y261" s="64" t="s">
        <v>19805</v>
      </c>
      <c r="Z261" s="64" t="s">
        <v>19805</v>
      </c>
      <c r="AA261" s="64" t="s">
        <v>19805</v>
      </c>
      <c r="AB261" s="64" t="s">
        <v>19805</v>
      </c>
    </row>
    <row r="262" spans="1:28">
      <c r="A262" s="15" t="s">
        <v>4711</v>
      </c>
      <c r="B262" s="64" t="s">
        <v>19805</v>
      </c>
      <c r="C262" s="64" t="s">
        <v>19805</v>
      </c>
      <c r="D262" s="64" t="s">
        <v>19805</v>
      </c>
      <c r="E262" s="64" t="s">
        <v>19805</v>
      </c>
      <c r="F262" s="64" t="s">
        <v>19805</v>
      </c>
      <c r="G262" s="64" t="s">
        <v>19805</v>
      </c>
      <c r="H262" s="64" t="s">
        <v>19805</v>
      </c>
      <c r="I262" s="64" t="s">
        <v>19805</v>
      </c>
      <c r="J262" s="64" t="s">
        <v>19805</v>
      </c>
      <c r="K262" s="64" t="s">
        <v>19805</v>
      </c>
      <c r="L262" s="64" t="s">
        <v>19805</v>
      </c>
      <c r="M262" s="64" t="s">
        <v>19805</v>
      </c>
      <c r="N262" s="64">
        <v>45369</v>
      </c>
      <c r="O262" s="64">
        <v>44748</v>
      </c>
      <c r="P262" s="64" t="s">
        <v>19805</v>
      </c>
      <c r="Q262" s="64" t="s">
        <v>19805</v>
      </c>
      <c r="R262" s="64" t="s">
        <v>19805</v>
      </c>
      <c r="S262" s="64" t="s">
        <v>19805</v>
      </c>
      <c r="T262" s="64" t="s">
        <v>19805</v>
      </c>
      <c r="U262" s="64" t="s">
        <v>19805</v>
      </c>
      <c r="V262" s="64" t="s">
        <v>19805</v>
      </c>
      <c r="W262" s="64" t="s">
        <v>19805</v>
      </c>
      <c r="X262" s="64" t="s">
        <v>19805</v>
      </c>
      <c r="Y262" s="64" t="s">
        <v>19805</v>
      </c>
      <c r="Z262" s="64" t="s">
        <v>19805</v>
      </c>
      <c r="AA262" s="64" t="s">
        <v>19805</v>
      </c>
      <c r="AB262" s="64" t="s">
        <v>19805</v>
      </c>
    </row>
    <row r="263" spans="1:28">
      <c r="A263" s="15" t="s">
        <v>209</v>
      </c>
      <c r="B263" s="64">
        <v>21165675</v>
      </c>
      <c r="C263" s="64">
        <v>19689000</v>
      </c>
      <c r="D263" s="64">
        <v>15719000</v>
      </c>
      <c r="E263" s="64">
        <v>14693906</v>
      </c>
      <c r="F263" s="64">
        <v>13668750</v>
      </c>
      <c r="G263" s="64">
        <v>3076983</v>
      </c>
      <c r="H263" s="64">
        <v>2413320</v>
      </c>
      <c r="I263" s="64">
        <v>2225880</v>
      </c>
      <c r="J263" s="64">
        <v>2098560</v>
      </c>
      <c r="K263" s="64" t="s">
        <v>19805</v>
      </c>
      <c r="L263" s="64" t="s">
        <v>19805</v>
      </c>
      <c r="M263" s="64" t="s">
        <v>19805</v>
      </c>
      <c r="N263" s="64" t="s">
        <v>19805</v>
      </c>
      <c r="O263" s="64" t="s">
        <v>19805</v>
      </c>
      <c r="P263" s="64" t="s">
        <v>19805</v>
      </c>
      <c r="Q263" s="64" t="s">
        <v>19805</v>
      </c>
      <c r="R263" s="64" t="s">
        <v>19805</v>
      </c>
      <c r="S263" s="64" t="s">
        <v>19805</v>
      </c>
      <c r="T263" s="64" t="s">
        <v>19805</v>
      </c>
      <c r="U263" s="64" t="s">
        <v>19805</v>
      </c>
      <c r="V263" s="64" t="s">
        <v>19805</v>
      </c>
      <c r="W263" s="64" t="s">
        <v>19805</v>
      </c>
      <c r="X263" s="64" t="s">
        <v>19805</v>
      </c>
      <c r="Y263" s="64" t="s">
        <v>19805</v>
      </c>
      <c r="Z263" s="64" t="s">
        <v>19805</v>
      </c>
      <c r="AA263" s="64" t="s">
        <v>19805</v>
      </c>
      <c r="AB263" s="64" t="s">
        <v>19805</v>
      </c>
    </row>
    <row r="264" spans="1:28">
      <c r="A264" s="15" t="s">
        <v>4713</v>
      </c>
      <c r="B264" s="64" t="s">
        <v>19805</v>
      </c>
      <c r="C264" s="64" t="s">
        <v>19805</v>
      </c>
      <c r="D264" s="64" t="s">
        <v>19805</v>
      </c>
      <c r="E264" s="64" t="s">
        <v>19805</v>
      </c>
      <c r="F264" s="64" t="s">
        <v>19805</v>
      </c>
      <c r="G264" s="64" t="s">
        <v>19805</v>
      </c>
      <c r="H264" s="64" t="s">
        <v>19805</v>
      </c>
      <c r="I264" s="64" t="s">
        <v>19805</v>
      </c>
      <c r="J264" s="64" t="s">
        <v>19805</v>
      </c>
      <c r="K264" s="64" t="s">
        <v>19805</v>
      </c>
      <c r="L264" s="64" t="s">
        <v>19805</v>
      </c>
      <c r="M264" s="64" t="s">
        <v>19805</v>
      </c>
      <c r="N264" s="64" t="s">
        <v>19805</v>
      </c>
      <c r="O264" s="64" t="s">
        <v>19805</v>
      </c>
      <c r="P264" s="64" t="s">
        <v>19805</v>
      </c>
      <c r="Q264" s="64" t="s">
        <v>19805</v>
      </c>
      <c r="R264" s="64" t="s">
        <v>19805</v>
      </c>
      <c r="S264" s="64" t="s">
        <v>19805</v>
      </c>
      <c r="T264" s="64" t="s">
        <v>19805</v>
      </c>
      <c r="U264" s="64" t="s">
        <v>19805</v>
      </c>
      <c r="V264" s="64">
        <v>214300</v>
      </c>
      <c r="W264" s="64">
        <v>825000</v>
      </c>
      <c r="X264" s="64">
        <v>650000</v>
      </c>
      <c r="Y264" s="64" t="s">
        <v>19805</v>
      </c>
      <c r="Z264" s="64" t="s">
        <v>19805</v>
      </c>
      <c r="AA264" s="64" t="s">
        <v>19805</v>
      </c>
      <c r="AB264" s="64" t="s">
        <v>19805</v>
      </c>
    </row>
    <row r="265" spans="1:28">
      <c r="A265" s="15" t="s">
        <v>4714</v>
      </c>
      <c r="B265" s="64" t="s">
        <v>19805</v>
      </c>
      <c r="C265" s="64" t="s">
        <v>19805</v>
      </c>
      <c r="D265" s="64" t="s">
        <v>19805</v>
      </c>
      <c r="E265" s="64" t="s">
        <v>19805</v>
      </c>
      <c r="F265" s="64" t="s">
        <v>19805</v>
      </c>
      <c r="G265" s="64" t="s">
        <v>19805</v>
      </c>
      <c r="H265" s="64" t="s">
        <v>19805</v>
      </c>
      <c r="I265" s="64">
        <v>2000000</v>
      </c>
      <c r="J265" s="64">
        <v>4000000</v>
      </c>
      <c r="K265" s="64">
        <v>4125000</v>
      </c>
      <c r="L265" s="64">
        <v>3750000</v>
      </c>
      <c r="M265" s="64">
        <v>3375000</v>
      </c>
      <c r="N265" s="64">
        <v>3000000</v>
      </c>
      <c r="O265" s="64">
        <v>3650000</v>
      </c>
      <c r="P265" s="64">
        <v>3550000</v>
      </c>
      <c r="Q265" s="64">
        <v>715850</v>
      </c>
      <c r="R265" s="64">
        <v>733000</v>
      </c>
      <c r="S265" s="64">
        <v>510000</v>
      </c>
      <c r="T265" s="64">
        <v>507000</v>
      </c>
      <c r="U265" s="64">
        <v>422500</v>
      </c>
      <c r="V265" s="64" t="s">
        <v>19805</v>
      </c>
      <c r="W265" s="64" t="s">
        <v>19805</v>
      </c>
      <c r="X265" s="64" t="s">
        <v>19805</v>
      </c>
      <c r="Y265" s="64" t="s">
        <v>19805</v>
      </c>
      <c r="Z265" s="64" t="s">
        <v>19805</v>
      </c>
      <c r="AA265" s="64" t="s">
        <v>19805</v>
      </c>
      <c r="AB265" s="64" t="s">
        <v>19805</v>
      </c>
    </row>
    <row r="266" spans="1:28">
      <c r="A266" s="15" t="s">
        <v>1457</v>
      </c>
      <c r="B266" s="64">
        <v>1589640</v>
      </c>
      <c r="C266" s="64">
        <v>1524000</v>
      </c>
      <c r="D266" s="64">
        <v>1458360</v>
      </c>
      <c r="E266" s="64" t="s">
        <v>19805</v>
      </c>
      <c r="F266" s="64" t="s">
        <v>19805</v>
      </c>
      <c r="G266" s="64" t="s">
        <v>19805</v>
      </c>
      <c r="H266" s="64" t="s">
        <v>19805</v>
      </c>
      <c r="I266" s="64" t="s">
        <v>19805</v>
      </c>
      <c r="J266" s="64" t="s">
        <v>19805</v>
      </c>
      <c r="K266" s="64" t="s">
        <v>19805</v>
      </c>
      <c r="L266" s="64" t="s">
        <v>19805</v>
      </c>
      <c r="M266" s="64" t="s">
        <v>19805</v>
      </c>
      <c r="N266" s="64" t="s">
        <v>19805</v>
      </c>
      <c r="O266" s="64" t="s">
        <v>19805</v>
      </c>
      <c r="P266" s="64" t="s">
        <v>19805</v>
      </c>
      <c r="Q266" s="64" t="s">
        <v>19805</v>
      </c>
      <c r="R266" s="64" t="s">
        <v>19805</v>
      </c>
      <c r="S266" s="64" t="s">
        <v>19805</v>
      </c>
      <c r="T266" s="64" t="s">
        <v>19805</v>
      </c>
      <c r="U266" s="64" t="s">
        <v>19805</v>
      </c>
      <c r="V266" s="64" t="s">
        <v>19805</v>
      </c>
      <c r="W266" s="64" t="s">
        <v>19805</v>
      </c>
      <c r="X266" s="64" t="s">
        <v>19805</v>
      </c>
      <c r="Y266" s="64" t="s">
        <v>19805</v>
      </c>
      <c r="Z266" s="64" t="s">
        <v>19805</v>
      </c>
      <c r="AA266" s="64" t="s">
        <v>19805</v>
      </c>
      <c r="AB266" s="64" t="s">
        <v>19805</v>
      </c>
    </row>
    <row r="267" spans="1:28">
      <c r="A267" s="15" t="s">
        <v>4716</v>
      </c>
      <c r="B267" s="64" t="s">
        <v>19805</v>
      </c>
      <c r="C267" s="64" t="s">
        <v>19805</v>
      </c>
      <c r="D267" s="64" t="s">
        <v>19805</v>
      </c>
      <c r="E267" s="64" t="s">
        <v>19805</v>
      </c>
      <c r="F267" s="64" t="s">
        <v>19805</v>
      </c>
      <c r="G267" s="64" t="s">
        <v>19805</v>
      </c>
      <c r="H267" s="64" t="s">
        <v>19805</v>
      </c>
      <c r="I267" s="64" t="s">
        <v>19805</v>
      </c>
      <c r="J267" s="64" t="s">
        <v>19805</v>
      </c>
      <c r="K267" s="64" t="s">
        <v>19805</v>
      </c>
      <c r="L267" s="64" t="s">
        <v>19805</v>
      </c>
      <c r="M267" s="64" t="s">
        <v>19805</v>
      </c>
      <c r="N267" s="64">
        <v>870046</v>
      </c>
      <c r="O267" s="64">
        <v>751159</v>
      </c>
      <c r="P267" s="64">
        <v>637435</v>
      </c>
      <c r="Q267" s="64">
        <v>565850</v>
      </c>
      <c r="R267" s="64">
        <v>498500</v>
      </c>
      <c r="S267" s="64">
        <v>385000</v>
      </c>
      <c r="T267" s="64">
        <v>287500</v>
      </c>
      <c r="U267" s="64" t="s">
        <v>19805</v>
      </c>
      <c r="V267" s="64" t="s">
        <v>19805</v>
      </c>
      <c r="W267" s="64" t="s">
        <v>19805</v>
      </c>
      <c r="X267" s="64" t="s">
        <v>19805</v>
      </c>
      <c r="Y267" s="64" t="s">
        <v>19805</v>
      </c>
      <c r="Z267" s="64" t="s">
        <v>19805</v>
      </c>
      <c r="AA267" s="64" t="s">
        <v>19805</v>
      </c>
      <c r="AB267" s="64" t="s">
        <v>19805</v>
      </c>
    </row>
    <row r="268" spans="1:28">
      <c r="A268" s="15" t="s">
        <v>4717</v>
      </c>
      <c r="B268" s="64" t="s">
        <v>19805</v>
      </c>
      <c r="C268" s="64" t="s">
        <v>19805</v>
      </c>
      <c r="D268" s="64" t="s">
        <v>19805</v>
      </c>
      <c r="E268" s="64" t="s">
        <v>19805</v>
      </c>
      <c r="F268" s="64" t="s">
        <v>19805</v>
      </c>
      <c r="G268" s="64" t="s">
        <v>19805</v>
      </c>
      <c r="H268" s="64" t="s">
        <v>19805</v>
      </c>
      <c r="I268" s="64" t="s">
        <v>19805</v>
      </c>
      <c r="J268" s="64" t="s">
        <v>19805</v>
      </c>
      <c r="K268" s="64" t="s">
        <v>19805</v>
      </c>
      <c r="L268" s="64" t="s">
        <v>19805</v>
      </c>
      <c r="M268" s="64" t="s">
        <v>19805</v>
      </c>
      <c r="N268" s="64" t="s">
        <v>19805</v>
      </c>
      <c r="O268" s="64" t="s">
        <v>19805</v>
      </c>
      <c r="P268" s="64">
        <v>12999998</v>
      </c>
      <c r="Q268" s="64">
        <v>11555554</v>
      </c>
      <c r="R268" s="64">
        <v>10110000</v>
      </c>
      <c r="S268" s="64">
        <v>8666666</v>
      </c>
      <c r="T268" s="64">
        <v>7222000</v>
      </c>
      <c r="U268" s="64">
        <v>1915680</v>
      </c>
      <c r="V268" s="64">
        <v>1695000</v>
      </c>
      <c r="W268" s="64">
        <v>1474000</v>
      </c>
      <c r="X268" s="64" t="s">
        <v>19805</v>
      </c>
      <c r="Y268" s="64" t="s">
        <v>19805</v>
      </c>
      <c r="Z268" s="64" t="s">
        <v>19805</v>
      </c>
      <c r="AA268" s="64" t="s">
        <v>19805</v>
      </c>
      <c r="AB268" s="64" t="s">
        <v>19805</v>
      </c>
    </row>
    <row r="269" spans="1:28">
      <c r="A269" s="15" t="s">
        <v>4710</v>
      </c>
      <c r="B269" s="64" t="s">
        <v>19805</v>
      </c>
      <c r="C269" s="64" t="s">
        <v>19805</v>
      </c>
      <c r="D269" s="64" t="s">
        <v>19805</v>
      </c>
      <c r="E269" s="64" t="s">
        <v>19805</v>
      </c>
      <c r="F269" s="64" t="s">
        <v>19805</v>
      </c>
      <c r="G269" s="64" t="s">
        <v>19805</v>
      </c>
      <c r="H269" s="64" t="s">
        <v>19805</v>
      </c>
      <c r="I269" s="64" t="s">
        <v>19805</v>
      </c>
      <c r="J269" s="64" t="s">
        <v>19805</v>
      </c>
      <c r="K269" s="64" t="s">
        <v>19805</v>
      </c>
      <c r="L269" s="64" t="s">
        <v>19805</v>
      </c>
      <c r="M269" s="64" t="s">
        <v>19805</v>
      </c>
      <c r="N269" s="64" t="s">
        <v>19805</v>
      </c>
      <c r="O269" s="64" t="s">
        <v>19805</v>
      </c>
      <c r="P269" s="64">
        <v>2000000</v>
      </c>
      <c r="Q269" s="64">
        <v>2000000</v>
      </c>
      <c r="R269" s="64">
        <v>5920000</v>
      </c>
      <c r="S269" s="64">
        <v>5290000</v>
      </c>
      <c r="T269" s="64">
        <v>4666000</v>
      </c>
      <c r="U269" s="64">
        <v>4030000</v>
      </c>
      <c r="V269" s="64">
        <v>3400000</v>
      </c>
      <c r="W269" s="64">
        <v>1550000</v>
      </c>
      <c r="X269" s="64">
        <v>1375000</v>
      </c>
      <c r="Y269" s="64">
        <v>1100000</v>
      </c>
      <c r="Z269" s="64">
        <v>850000</v>
      </c>
      <c r="AA269" s="64" t="s">
        <v>19805</v>
      </c>
      <c r="AB269" s="64" t="s">
        <v>19805</v>
      </c>
    </row>
    <row r="270" spans="1:28">
      <c r="A270" s="15" t="s">
        <v>846</v>
      </c>
      <c r="B270" s="64" t="s">
        <v>19805</v>
      </c>
      <c r="C270" s="64">
        <v>60004</v>
      </c>
      <c r="D270" s="64">
        <v>152201</v>
      </c>
      <c r="E270" s="64" t="s">
        <v>19805</v>
      </c>
      <c r="F270" s="64" t="s">
        <v>19805</v>
      </c>
      <c r="G270" s="64" t="s">
        <v>19805</v>
      </c>
      <c r="H270" s="64" t="s">
        <v>19805</v>
      </c>
      <c r="I270" s="64" t="s">
        <v>19805</v>
      </c>
      <c r="J270" s="64" t="s">
        <v>19805</v>
      </c>
      <c r="K270" s="64" t="s">
        <v>19805</v>
      </c>
      <c r="L270" s="64" t="s">
        <v>19805</v>
      </c>
      <c r="M270" s="64" t="s">
        <v>19805</v>
      </c>
      <c r="N270" s="64" t="s">
        <v>19805</v>
      </c>
      <c r="O270" s="64" t="s">
        <v>19805</v>
      </c>
      <c r="P270" s="64" t="s">
        <v>19805</v>
      </c>
      <c r="Q270" s="64" t="s">
        <v>19805</v>
      </c>
      <c r="R270" s="64" t="s">
        <v>19805</v>
      </c>
      <c r="S270" s="64" t="s">
        <v>19805</v>
      </c>
      <c r="T270" s="64" t="s">
        <v>19805</v>
      </c>
      <c r="U270" s="64" t="s">
        <v>19805</v>
      </c>
      <c r="V270" s="64" t="s">
        <v>19805</v>
      </c>
      <c r="W270" s="64" t="s">
        <v>19805</v>
      </c>
      <c r="X270" s="64" t="s">
        <v>19805</v>
      </c>
      <c r="Y270" s="64" t="s">
        <v>19805</v>
      </c>
      <c r="Z270" s="64" t="s">
        <v>19805</v>
      </c>
      <c r="AA270" s="64" t="s">
        <v>19805</v>
      </c>
      <c r="AB270" s="64" t="s">
        <v>19805</v>
      </c>
    </row>
    <row r="271" spans="1:28">
      <c r="A271" s="15" t="s">
        <v>1030</v>
      </c>
      <c r="B271" s="64" t="s">
        <v>19805</v>
      </c>
      <c r="C271" s="64">
        <v>164674</v>
      </c>
      <c r="D271" s="64" t="s">
        <v>19805</v>
      </c>
      <c r="E271" s="64" t="s">
        <v>19805</v>
      </c>
      <c r="F271" s="64" t="s">
        <v>19805</v>
      </c>
      <c r="G271" s="64" t="s">
        <v>19805</v>
      </c>
      <c r="H271" s="64" t="s">
        <v>19805</v>
      </c>
      <c r="I271" s="64" t="s">
        <v>19805</v>
      </c>
      <c r="J271" s="64" t="s">
        <v>19805</v>
      </c>
      <c r="K271" s="64" t="s">
        <v>19805</v>
      </c>
      <c r="L271" s="64" t="s">
        <v>19805</v>
      </c>
      <c r="M271" s="64" t="s">
        <v>19805</v>
      </c>
      <c r="N271" s="64" t="s">
        <v>19805</v>
      </c>
      <c r="O271" s="64" t="s">
        <v>19805</v>
      </c>
      <c r="P271" s="64" t="s">
        <v>19805</v>
      </c>
      <c r="Q271" s="64" t="s">
        <v>19805</v>
      </c>
      <c r="R271" s="64" t="s">
        <v>19805</v>
      </c>
      <c r="S271" s="64" t="s">
        <v>19805</v>
      </c>
      <c r="T271" s="64" t="s">
        <v>19805</v>
      </c>
      <c r="U271" s="64" t="s">
        <v>19805</v>
      </c>
      <c r="V271" s="64" t="s">
        <v>19805</v>
      </c>
      <c r="W271" s="64" t="s">
        <v>19805</v>
      </c>
      <c r="X271" s="64" t="s">
        <v>19805</v>
      </c>
      <c r="Y271" s="64" t="s">
        <v>19805</v>
      </c>
      <c r="Z271" s="64" t="s">
        <v>19805</v>
      </c>
      <c r="AA271" s="64" t="s">
        <v>19805</v>
      </c>
      <c r="AB271" s="64" t="s">
        <v>19805</v>
      </c>
    </row>
    <row r="272" spans="1:28">
      <c r="A272" s="15" t="s">
        <v>4718</v>
      </c>
      <c r="B272" s="64" t="s">
        <v>19805</v>
      </c>
      <c r="C272" s="64" t="s">
        <v>19805</v>
      </c>
      <c r="D272" s="64" t="s">
        <v>19805</v>
      </c>
      <c r="E272" s="64" t="s">
        <v>19805</v>
      </c>
      <c r="F272" s="64" t="s">
        <v>19805</v>
      </c>
      <c r="G272" s="64" t="s">
        <v>19805</v>
      </c>
      <c r="H272" s="64" t="s">
        <v>19805</v>
      </c>
      <c r="I272" s="64" t="s">
        <v>19805</v>
      </c>
      <c r="J272" s="64" t="s">
        <v>19805</v>
      </c>
      <c r="K272" s="64" t="s">
        <v>19805</v>
      </c>
      <c r="L272" s="64" t="s">
        <v>19805</v>
      </c>
      <c r="M272" s="64" t="s">
        <v>19805</v>
      </c>
      <c r="N272" s="64" t="s">
        <v>19805</v>
      </c>
      <c r="O272" s="64">
        <v>1300000</v>
      </c>
      <c r="P272" s="64">
        <v>1300000</v>
      </c>
      <c r="Q272" s="64">
        <v>1300000</v>
      </c>
      <c r="R272" s="64">
        <v>1182600</v>
      </c>
      <c r="S272" s="64">
        <v>1105560</v>
      </c>
      <c r="T272" s="64">
        <v>857000</v>
      </c>
      <c r="U272" s="64" t="s">
        <v>19805</v>
      </c>
      <c r="V272" s="64" t="s">
        <v>19805</v>
      </c>
      <c r="W272" s="64" t="s">
        <v>19805</v>
      </c>
      <c r="X272" s="64" t="s">
        <v>19805</v>
      </c>
      <c r="Y272" s="64" t="s">
        <v>19805</v>
      </c>
      <c r="Z272" s="64" t="s">
        <v>19805</v>
      </c>
      <c r="AA272" s="64" t="s">
        <v>19805</v>
      </c>
      <c r="AB272" s="64" t="s">
        <v>19805</v>
      </c>
    </row>
    <row r="273" spans="1:28">
      <c r="A273" s="15" t="s">
        <v>3337</v>
      </c>
      <c r="B273" s="64">
        <v>543471</v>
      </c>
      <c r="C273" s="64" t="s">
        <v>19805</v>
      </c>
      <c r="D273" s="64" t="s">
        <v>19805</v>
      </c>
      <c r="E273" s="64" t="s">
        <v>19805</v>
      </c>
      <c r="F273" s="64" t="s">
        <v>19805</v>
      </c>
      <c r="G273" s="64" t="s">
        <v>19805</v>
      </c>
      <c r="H273" s="64" t="s">
        <v>19805</v>
      </c>
      <c r="I273" s="64" t="s">
        <v>19805</v>
      </c>
      <c r="J273" s="64" t="s">
        <v>19805</v>
      </c>
      <c r="K273" s="64" t="s">
        <v>19805</v>
      </c>
      <c r="L273" s="64" t="s">
        <v>19805</v>
      </c>
      <c r="M273" s="64" t="s">
        <v>19805</v>
      </c>
      <c r="N273" s="64" t="s">
        <v>19805</v>
      </c>
      <c r="O273" s="64" t="s">
        <v>19805</v>
      </c>
      <c r="P273" s="64" t="s">
        <v>19805</v>
      </c>
      <c r="Q273" s="64" t="s">
        <v>19805</v>
      </c>
      <c r="R273" s="64" t="s">
        <v>19805</v>
      </c>
      <c r="S273" s="64" t="s">
        <v>19805</v>
      </c>
      <c r="T273" s="64" t="s">
        <v>19805</v>
      </c>
      <c r="U273" s="64" t="s">
        <v>19805</v>
      </c>
      <c r="V273" s="64" t="s">
        <v>19805</v>
      </c>
      <c r="W273" s="64" t="s">
        <v>19805</v>
      </c>
      <c r="X273" s="64" t="s">
        <v>19805</v>
      </c>
      <c r="Y273" s="64" t="s">
        <v>19805</v>
      </c>
      <c r="Z273" s="64" t="s">
        <v>19805</v>
      </c>
      <c r="AA273" s="64" t="s">
        <v>19805</v>
      </c>
      <c r="AB273" s="64" t="s">
        <v>19805</v>
      </c>
    </row>
    <row r="274" spans="1:28">
      <c r="A274" s="15" t="s">
        <v>4720</v>
      </c>
      <c r="B274" s="64" t="s">
        <v>19805</v>
      </c>
      <c r="C274" s="64" t="s">
        <v>19805</v>
      </c>
      <c r="D274" s="64" t="s">
        <v>19805</v>
      </c>
      <c r="E274" s="64" t="s">
        <v>19805</v>
      </c>
      <c r="F274" s="64" t="s">
        <v>19805</v>
      </c>
      <c r="G274" s="64" t="s">
        <v>19805</v>
      </c>
      <c r="H274" s="64" t="s">
        <v>19805</v>
      </c>
      <c r="I274" s="64" t="s">
        <v>19805</v>
      </c>
      <c r="J274" s="64" t="s">
        <v>19805</v>
      </c>
      <c r="K274" s="64" t="s">
        <v>19805</v>
      </c>
      <c r="L274" s="64" t="s">
        <v>19805</v>
      </c>
      <c r="M274" s="64">
        <v>1138500</v>
      </c>
      <c r="N274" s="64">
        <v>1100000</v>
      </c>
      <c r="O274" s="64">
        <v>1070000</v>
      </c>
      <c r="P274" s="64">
        <v>1400000</v>
      </c>
      <c r="Q274" s="64">
        <v>5142857</v>
      </c>
      <c r="R274" s="64">
        <v>4570000</v>
      </c>
      <c r="S274" s="64">
        <v>4000000</v>
      </c>
      <c r="T274" s="64">
        <v>3428000</v>
      </c>
      <c r="U274" s="64">
        <v>2857144</v>
      </c>
      <c r="V274" s="64">
        <v>385000</v>
      </c>
      <c r="W274" s="64">
        <v>300000</v>
      </c>
      <c r="X274" s="64">
        <v>265000</v>
      </c>
      <c r="Y274" s="64">
        <v>150000</v>
      </c>
      <c r="Z274" s="64" t="s">
        <v>19805</v>
      </c>
      <c r="AA274" s="64" t="s">
        <v>19805</v>
      </c>
      <c r="AB274" s="64" t="s">
        <v>19805</v>
      </c>
    </row>
    <row r="275" spans="1:28">
      <c r="A275" s="15" t="s">
        <v>4724</v>
      </c>
      <c r="B275" s="64" t="s">
        <v>19805</v>
      </c>
      <c r="C275" s="64" t="s">
        <v>19805</v>
      </c>
      <c r="D275" s="64" t="s">
        <v>19805</v>
      </c>
      <c r="E275" s="64" t="s">
        <v>19805</v>
      </c>
      <c r="F275" s="64" t="s">
        <v>19805</v>
      </c>
      <c r="G275" s="64" t="s">
        <v>19805</v>
      </c>
      <c r="H275" s="64" t="s">
        <v>19805</v>
      </c>
      <c r="I275" s="64" t="s">
        <v>19805</v>
      </c>
      <c r="J275" s="64" t="s">
        <v>19805</v>
      </c>
      <c r="K275" s="64" t="s">
        <v>19805</v>
      </c>
      <c r="L275" s="64" t="s">
        <v>19805</v>
      </c>
      <c r="M275" s="64" t="s">
        <v>19805</v>
      </c>
      <c r="N275" s="64" t="s">
        <v>19805</v>
      </c>
      <c r="O275" s="64" t="s">
        <v>19805</v>
      </c>
      <c r="P275" s="64" t="s">
        <v>19805</v>
      </c>
      <c r="Q275" s="64" t="s">
        <v>19805</v>
      </c>
      <c r="R275" s="64" t="s">
        <v>19805</v>
      </c>
      <c r="S275" s="64" t="s">
        <v>19805</v>
      </c>
      <c r="T275" s="64">
        <v>312000</v>
      </c>
      <c r="U275" s="64">
        <v>260000</v>
      </c>
      <c r="V275" s="64" t="s">
        <v>19805</v>
      </c>
      <c r="W275" s="64" t="s">
        <v>19805</v>
      </c>
      <c r="X275" s="64" t="s">
        <v>19805</v>
      </c>
      <c r="Y275" s="64" t="s">
        <v>19805</v>
      </c>
      <c r="Z275" s="64" t="s">
        <v>19805</v>
      </c>
      <c r="AA275" s="64" t="s">
        <v>19805</v>
      </c>
      <c r="AB275" s="64" t="s">
        <v>19805</v>
      </c>
    </row>
    <row r="276" spans="1:28">
      <c r="A276" s="15" t="s">
        <v>4725</v>
      </c>
      <c r="B276" s="64" t="s">
        <v>19805</v>
      </c>
      <c r="C276" s="64" t="s">
        <v>19805</v>
      </c>
      <c r="D276" s="64" t="s">
        <v>19805</v>
      </c>
      <c r="E276" s="64" t="s">
        <v>19805</v>
      </c>
      <c r="F276" s="64" t="s">
        <v>19805</v>
      </c>
      <c r="G276" s="64" t="s">
        <v>19805</v>
      </c>
      <c r="H276" s="64" t="s">
        <v>19805</v>
      </c>
      <c r="I276" s="64" t="s">
        <v>19805</v>
      </c>
      <c r="J276" s="64" t="s">
        <v>19805</v>
      </c>
      <c r="K276" s="64" t="s">
        <v>19805</v>
      </c>
      <c r="L276" s="64" t="s">
        <v>19805</v>
      </c>
      <c r="M276" s="64" t="s">
        <v>19805</v>
      </c>
      <c r="N276" s="64" t="s">
        <v>19805</v>
      </c>
      <c r="O276" s="64" t="s">
        <v>19805</v>
      </c>
      <c r="P276" s="64" t="s">
        <v>19805</v>
      </c>
      <c r="Q276" s="64" t="s">
        <v>19805</v>
      </c>
      <c r="R276" s="64" t="s">
        <v>19805</v>
      </c>
      <c r="S276" s="64" t="s">
        <v>19805</v>
      </c>
      <c r="T276" s="64" t="s">
        <v>19805</v>
      </c>
      <c r="U276" s="64" t="s">
        <v>19805</v>
      </c>
      <c r="V276" s="64" t="s">
        <v>19805</v>
      </c>
      <c r="W276" s="64" t="s">
        <v>19805</v>
      </c>
      <c r="X276" s="64" t="s">
        <v>19805</v>
      </c>
      <c r="Y276" s="64">
        <v>715000</v>
      </c>
      <c r="Z276" s="64">
        <v>550000</v>
      </c>
      <c r="AA276" s="64">
        <v>775000</v>
      </c>
      <c r="AB276" s="64">
        <v>675000</v>
      </c>
    </row>
    <row r="277" spans="1:28">
      <c r="A277" s="15" t="s">
        <v>4726</v>
      </c>
      <c r="B277" s="64" t="s">
        <v>19805</v>
      </c>
      <c r="C277" s="64" t="s">
        <v>19805</v>
      </c>
      <c r="D277" s="64" t="s">
        <v>19805</v>
      </c>
      <c r="E277" s="64" t="s">
        <v>19805</v>
      </c>
      <c r="F277" s="64" t="s">
        <v>19805</v>
      </c>
      <c r="G277" s="64" t="s">
        <v>19805</v>
      </c>
      <c r="H277" s="64" t="s">
        <v>19805</v>
      </c>
      <c r="I277" s="64" t="s">
        <v>19805</v>
      </c>
      <c r="J277" s="64" t="s">
        <v>19805</v>
      </c>
      <c r="K277" s="64" t="s">
        <v>19805</v>
      </c>
      <c r="L277" s="64" t="s">
        <v>19805</v>
      </c>
      <c r="M277" s="64" t="s">
        <v>19805</v>
      </c>
      <c r="N277" s="64" t="s">
        <v>19805</v>
      </c>
      <c r="O277" s="64" t="s">
        <v>19805</v>
      </c>
      <c r="P277" s="64" t="s">
        <v>19805</v>
      </c>
      <c r="Q277" s="64" t="s">
        <v>19805</v>
      </c>
      <c r="R277" s="64" t="s">
        <v>19805</v>
      </c>
      <c r="S277" s="64" t="s">
        <v>19805</v>
      </c>
      <c r="T277" s="64">
        <v>1670000</v>
      </c>
      <c r="U277" s="64">
        <v>1431000</v>
      </c>
      <c r="V277" s="64">
        <v>1193000</v>
      </c>
      <c r="W277" s="64">
        <v>3400000</v>
      </c>
      <c r="X277" s="64">
        <v>3200000</v>
      </c>
      <c r="Y277" s="64">
        <v>5050000</v>
      </c>
      <c r="Z277" s="64">
        <v>1850000</v>
      </c>
      <c r="AA277" s="64">
        <v>1700000</v>
      </c>
      <c r="AB277" s="64">
        <v>1550000</v>
      </c>
    </row>
    <row r="278" spans="1:28">
      <c r="A278" s="15" t="s">
        <v>4719</v>
      </c>
      <c r="B278" s="64" t="s">
        <v>19805</v>
      </c>
      <c r="C278" s="64" t="s">
        <v>19805</v>
      </c>
      <c r="D278" s="64" t="s">
        <v>19805</v>
      </c>
      <c r="E278" s="64" t="s">
        <v>19805</v>
      </c>
      <c r="F278" s="64" t="s">
        <v>19805</v>
      </c>
      <c r="G278" s="64" t="s">
        <v>19805</v>
      </c>
      <c r="H278" s="64" t="s">
        <v>19805</v>
      </c>
      <c r="I278" s="64" t="s">
        <v>19805</v>
      </c>
      <c r="J278" s="64" t="s">
        <v>19805</v>
      </c>
      <c r="K278" s="64" t="s">
        <v>19805</v>
      </c>
      <c r="L278" s="64" t="s">
        <v>19805</v>
      </c>
      <c r="M278" s="64" t="s">
        <v>19805</v>
      </c>
      <c r="N278" s="64" t="s">
        <v>19805</v>
      </c>
      <c r="O278" s="64" t="s">
        <v>19805</v>
      </c>
      <c r="P278" s="64" t="s">
        <v>19805</v>
      </c>
      <c r="Q278" s="64" t="s">
        <v>19805</v>
      </c>
      <c r="R278" s="64" t="s">
        <v>19805</v>
      </c>
      <c r="S278" s="64" t="s">
        <v>19805</v>
      </c>
      <c r="T278" s="64" t="s">
        <v>19805</v>
      </c>
      <c r="U278" s="64" t="s">
        <v>19805</v>
      </c>
      <c r="V278" s="64" t="s">
        <v>19805</v>
      </c>
      <c r="W278" s="64">
        <v>800000</v>
      </c>
      <c r="X278" s="64">
        <v>700000</v>
      </c>
      <c r="Y278" s="64">
        <v>600000</v>
      </c>
      <c r="Z278" s="64">
        <v>500000</v>
      </c>
      <c r="AA278" s="64" t="s">
        <v>19805</v>
      </c>
      <c r="AB278" s="64" t="s">
        <v>19805</v>
      </c>
    </row>
    <row r="279" spans="1:28">
      <c r="A279" s="15" t="s">
        <v>4728</v>
      </c>
      <c r="B279" s="64" t="s">
        <v>19805</v>
      </c>
      <c r="C279" s="64" t="s">
        <v>19805</v>
      </c>
      <c r="D279" s="64" t="s">
        <v>19805</v>
      </c>
      <c r="E279" s="64" t="s">
        <v>19805</v>
      </c>
      <c r="F279" s="64" t="s">
        <v>19805</v>
      </c>
      <c r="G279" s="64" t="s">
        <v>19805</v>
      </c>
      <c r="H279" s="64" t="s">
        <v>19805</v>
      </c>
      <c r="I279" s="64" t="s">
        <v>19805</v>
      </c>
      <c r="J279" s="64" t="s">
        <v>19805</v>
      </c>
      <c r="K279" s="64" t="s">
        <v>19805</v>
      </c>
      <c r="L279" s="64" t="s">
        <v>19805</v>
      </c>
      <c r="M279" s="64" t="s">
        <v>19805</v>
      </c>
      <c r="N279" s="64" t="s">
        <v>19805</v>
      </c>
      <c r="O279" s="64" t="s">
        <v>19805</v>
      </c>
      <c r="P279" s="64" t="s">
        <v>19805</v>
      </c>
      <c r="Q279" s="64" t="s">
        <v>19805</v>
      </c>
      <c r="R279" s="64" t="s">
        <v>19805</v>
      </c>
      <c r="S279" s="64" t="s">
        <v>19805</v>
      </c>
      <c r="T279" s="64" t="s">
        <v>19805</v>
      </c>
      <c r="U279" s="64" t="s">
        <v>19805</v>
      </c>
      <c r="V279" s="64" t="s">
        <v>19805</v>
      </c>
      <c r="W279" s="64" t="s">
        <v>19805</v>
      </c>
      <c r="X279" s="64" t="s">
        <v>19805</v>
      </c>
      <c r="Y279" s="64" t="s">
        <v>19805</v>
      </c>
      <c r="Z279" s="64" t="s">
        <v>19805</v>
      </c>
      <c r="AA279" s="64" t="s">
        <v>19805</v>
      </c>
      <c r="AB279" s="64">
        <v>375000</v>
      </c>
    </row>
    <row r="280" spans="1:28">
      <c r="A280" s="15" t="s">
        <v>3349</v>
      </c>
      <c r="B280" s="64" t="s">
        <v>19805</v>
      </c>
      <c r="C280" s="64" t="s">
        <v>19805</v>
      </c>
      <c r="D280" s="64" t="s">
        <v>19805</v>
      </c>
      <c r="E280" s="64">
        <v>947907</v>
      </c>
      <c r="F280" s="64">
        <v>2253306</v>
      </c>
      <c r="G280" s="64">
        <v>1288200</v>
      </c>
      <c r="H280" s="64">
        <v>1204200</v>
      </c>
      <c r="I280" s="64">
        <v>1120200</v>
      </c>
      <c r="J280" s="64" t="s">
        <v>19805</v>
      </c>
      <c r="K280" s="64" t="s">
        <v>19805</v>
      </c>
      <c r="L280" s="64" t="s">
        <v>19805</v>
      </c>
      <c r="M280" s="64" t="s">
        <v>19805</v>
      </c>
      <c r="N280" s="64" t="s">
        <v>19805</v>
      </c>
      <c r="O280" s="64" t="s">
        <v>19805</v>
      </c>
      <c r="P280" s="64" t="s">
        <v>19805</v>
      </c>
      <c r="Q280" s="64" t="s">
        <v>19805</v>
      </c>
      <c r="R280" s="64" t="s">
        <v>19805</v>
      </c>
      <c r="S280" s="64" t="s">
        <v>19805</v>
      </c>
      <c r="T280" s="64" t="s">
        <v>19805</v>
      </c>
      <c r="U280" s="64" t="s">
        <v>19805</v>
      </c>
      <c r="V280" s="64" t="s">
        <v>19805</v>
      </c>
      <c r="W280" s="64" t="s">
        <v>19805</v>
      </c>
      <c r="X280" s="64" t="s">
        <v>19805</v>
      </c>
      <c r="Y280" s="64" t="s">
        <v>19805</v>
      </c>
      <c r="Z280" s="64" t="s">
        <v>19805</v>
      </c>
      <c r="AA280" s="64" t="s">
        <v>19805</v>
      </c>
      <c r="AB280" s="64" t="s">
        <v>19805</v>
      </c>
    </row>
    <row r="281" spans="1:28">
      <c r="A281" s="15" t="s">
        <v>4722</v>
      </c>
      <c r="B281" s="64" t="s">
        <v>19805</v>
      </c>
      <c r="C281" s="64" t="s">
        <v>19805</v>
      </c>
      <c r="D281" s="64" t="s">
        <v>19805</v>
      </c>
      <c r="E281" s="64" t="s">
        <v>19805</v>
      </c>
      <c r="F281" s="64" t="s">
        <v>19805</v>
      </c>
      <c r="G281" s="64" t="s">
        <v>19805</v>
      </c>
      <c r="H281" s="64" t="s">
        <v>19805</v>
      </c>
      <c r="I281" s="64" t="s">
        <v>19805</v>
      </c>
      <c r="J281" s="64" t="s">
        <v>19805</v>
      </c>
      <c r="K281" s="64" t="s">
        <v>19805</v>
      </c>
      <c r="L281" s="64" t="s">
        <v>19805</v>
      </c>
      <c r="M281" s="64" t="s">
        <v>19805</v>
      </c>
      <c r="N281" s="64" t="s">
        <v>19805</v>
      </c>
      <c r="O281" s="64" t="s">
        <v>19805</v>
      </c>
      <c r="P281" s="64" t="s">
        <v>19805</v>
      </c>
      <c r="Q281" s="64" t="s">
        <v>19805</v>
      </c>
      <c r="R281" s="64" t="s">
        <v>19805</v>
      </c>
      <c r="S281" s="64">
        <v>510000</v>
      </c>
      <c r="T281" s="64" t="s">
        <v>19805</v>
      </c>
      <c r="U281" s="64" t="s">
        <v>19805</v>
      </c>
      <c r="V281" s="64">
        <v>247500</v>
      </c>
      <c r="W281" s="64">
        <v>1650000</v>
      </c>
      <c r="X281" s="64">
        <v>1550000</v>
      </c>
      <c r="Y281" s="64">
        <v>650000</v>
      </c>
      <c r="Z281" s="64">
        <v>1100000</v>
      </c>
      <c r="AA281" s="64">
        <v>1100000</v>
      </c>
      <c r="AB281" s="64">
        <v>1100000</v>
      </c>
    </row>
    <row r="282" spans="1:28">
      <c r="A282" s="15" t="s">
        <v>1325</v>
      </c>
      <c r="B282" s="64">
        <v>3219579</v>
      </c>
      <c r="C282" s="64">
        <v>2525160</v>
      </c>
      <c r="D282" s="64">
        <v>2421000</v>
      </c>
      <c r="E282" s="64">
        <v>2316720</v>
      </c>
      <c r="F282" s="64" t="s">
        <v>19805</v>
      </c>
      <c r="G282" s="64" t="s">
        <v>19805</v>
      </c>
      <c r="H282" s="64" t="s">
        <v>19805</v>
      </c>
      <c r="I282" s="64" t="s">
        <v>19805</v>
      </c>
      <c r="J282" s="64" t="s">
        <v>19805</v>
      </c>
      <c r="K282" s="64" t="s">
        <v>19805</v>
      </c>
      <c r="L282" s="64" t="s">
        <v>19805</v>
      </c>
      <c r="M282" s="64" t="s">
        <v>19805</v>
      </c>
      <c r="N282" s="64" t="s">
        <v>19805</v>
      </c>
      <c r="O282" s="64" t="s">
        <v>19805</v>
      </c>
      <c r="P282" s="64" t="s">
        <v>19805</v>
      </c>
      <c r="Q282" s="64" t="s">
        <v>19805</v>
      </c>
      <c r="R282" s="64" t="s">
        <v>19805</v>
      </c>
      <c r="S282" s="64" t="s">
        <v>19805</v>
      </c>
      <c r="T282" s="64" t="s">
        <v>19805</v>
      </c>
      <c r="U282" s="64" t="s">
        <v>19805</v>
      </c>
      <c r="V282" s="64" t="s">
        <v>19805</v>
      </c>
      <c r="W282" s="64" t="s">
        <v>19805</v>
      </c>
      <c r="X282" s="64" t="s">
        <v>19805</v>
      </c>
      <c r="Y282" s="64" t="s">
        <v>19805</v>
      </c>
      <c r="Z282" s="64" t="s">
        <v>19805</v>
      </c>
      <c r="AA282" s="64" t="s">
        <v>19805</v>
      </c>
      <c r="AB282" s="64" t="s">
        <v>19805</v>
      </c>
    </row>
    <row r="283" spans="1:28">
      <c r="A283" s="15" t="s">
        <v>667</v>
      </c>
      <c r="B283" s="64">
        <v>4583450</v>
      </c>
      <c r="C283" s="64">
        <v>4394225</v>
      </c>
      <c r="D283" s="64">
        <v>4205000</v>
      </c>
      <c r="E283" s="64">
        <v>2225000</v>
      </c>
      <c r="F283" s="64">
        <v>2225000</v>
      </c>
      <c r="G283" s="64">
        <v>3700000</v>
      </c>
      <c r="H283" s="64">
        <v>3700000</v>
      </c>
      <c r="I283" s="64">
        <v>3700000</v>
      </c>
      <c r="J283" s="64">
        <v>3700000</v>
      </c>
      <c r="K283" s="64">
        <v>770610</v>
      </c>
      <c r="L283" s="64">
        <v>664209</v>
      </c>
      <c r="M283" s="64">
        <v>398762</v>
      </c>
      <c r="N283" s="64" t="s">
        <v>19805</v>
      </c>
      <c r="O283" s="64" t="s">
        <v>19805</v>
      </c>
      <c r="P283" s="64" t="s">
        <v>19805</v>
      </c>
      <c r="Q283" s="64" t="s">
        <v>19805</v>
      </c>
      <c r="R283" s="64" t="s">
        <v>19805</v>
      </c>
      <c r="S283" s="64" t="s">
        <v>19805</v>
      </c>
      <c r="T283" s="64" t="s">
        <v>19805</v>
      </c>
      <c r="U283" s="64" t="s">
        <v>19805</v>
      </c>
      <c r="V283" s="64" t="s">
        <v>19805</v>
      </c>
      <c r="W283" s="64" t="s">
        <v>19805</v>
      </c>
      <c r="X283" s="64" t="s">
        <v>19805</v>
      </c>
      <c r="Y283" s="64" t="s">
        <v>19805</v>
      </c>
      <c r="Z283" s="64" t="s">
        <v>19805</v>
      </c>
      <c r="AA283" s="64" t="s">
        <v>19805</v>
      </c>
      <c r="AB283" s="64" t="s">
        <v>19805</v>
      </c>
    </row>
    <row r="284" spans="1:28">
      <c r="A284" s="15" t="s">
        <v>1146</v>
      </c>
      <c r="B284" s="64">
        <v>5000000</v>
      </c>
      <c r="C284" s="64">
        <v>5000000</v>
      </c>
      <c r="D284" s="64">
        <v>2077000</v>
      </c>
      <c r="E284" s="64">
        <v>2016000</v>
      </c>
      <c r="F284" s="64">
        <v>992680</v>
      </c>
      <c r="G284" s="64">
        <v>3400000</v>
      </c>
      <c r="H284" s="64">
        <v>3100000</v>
      </c>
      <c r="I284" s="64">
        <v>1000497</v>
      </c>
      <c r="J284" s="64">
        <v>711517</v>
      </c>
      <c r="K284" s="64">
        <v>125479</v>
      </c>
      <c r="L284" s="64" t="s">
        <v>19805</v>
      </c>
      <c r="M284" s="64" t="s">
        <v>19805</v>
      </c>
      <c r="N284" s="64" t="s">
        <v>19805</v>
      </c>
      <c r="O284" s="64" t="s">
        <v>19805</v>
      </c>
      <c r="P284" s="64" t="s">
        <v>19805</v>
      </c>
      <c r="Q284" s="64" t="s">
        <v>19805</v>
      </c>
      <c r="R284" s="64" t="s">
        <v>19805</v>
      </c>
      <c r="S284" s="64" t="s">
        <v>19805</v>
      </c>
      <c r="T284" s="64" t="s">
        <v>19805</v>
      </c>
      <c r="U284" s="64" t="s">
        <v>19805</v>
      </c>
      <c r="V284" s="64" t="s">
        <v>19805</v>
      </c>
      <c r="W284" s="64" t="s">
        <v>19805</v>
      </c>
      <c r="X284" s="64" t="s">
        <v>19805</v>
      </c>
      <c r="Y284" s="64" t="s">
        <v>19805</v>
      </c>
      <c r="Z284" s="64" t="s">
        <v>19805</v>
      </c>
      <c r="AA284" s="64" t="s">
        <v>19805</v>
      </c>
      <c r="AB284" s="64" t="s">
        <v>19805</v>
      </c>
    </row>
    <row r="285" spans="1:28">
      <c r="A285" s="15" t="s">
        <v>726</v>
      </c>
      <c r="B285" s="64">
        <v>1209600</v>
      </c>
      <c r="C285" s="64">
        <v>1159680</v>
      </c>
      <c r="D285" s="64">
        <v>1109760</v>
      </c>
      <c r="E285" s="64" t="s">
        <v>19805</v>
      </c>
      <c r="F285" s="64" t="s">
        <v>19805</v>
      </c>
      <c r="G285" s="64" t="s">
        <v>19805</v>
      </c>
      <c r="H285" s="64" t="s">
        <v>19805</v>
      </c>
      <c r="I285" s="64" t="s">
        <v>19805</v>
      </c>
      <c r="J285" s="64" t="s">
        <v>19805</v>
      </c>
      <c r="K285" s="64" t="s">
        <v>19805</v>
      </c>
      <c r="L285" s="64" t="s">
        <v>19805</v>
      </c>
      <c r="M285" s="64" t="s">
        <v>19805</v>
      </c>
      <c r="N285" s="64" t="s">
        <v>19805</v>
      </c>
      <c r="O285" s="64" t="s">
        <v>19805</v>
      </c>
      <c r="P285" s="64" t="s">
        <v>19805</v>
      </c>
      <c r="Q285" s="64" t="s">
        <v>19805</v>
      </c>
      <c r="R285" s="64" t="s">
        <v>19805</v>
      </c>
      <c r="S285" s="64" t="s">
        <v>19805</v>
      </c>
      <c r="T285" s="64" t="s">
        <v>19805</v>
      </c>
      <c r="U285" s="64" t="s">
        <v>19805</v>
      </c>
      <c r="V285" s="64" t="s">
        <v>19805</v>
      </c>
      <c r="W285" s="64" t="s">
        <v>19805</v>
      </c>
      <c r="X285" s="64" t="s">
        <v>19805</v>
      </c>
      <c r="Y285" s="64" t="s">
        <v>19805</v>
      </c>
      <c r="Z285" s="64" t="s">
        <v>19805</v>
      </c>
      <c r="AA285" s="64" t="s">
        <v>19805</v>
      </c>
      <c r="AB285" s="64" t="s">
        <v>19805</v>
      </c>
    </row>
    <row r="286" spans="1:28">
      <c r="A286" s="15" t="s">
        <v>4730</v>
      </c>
      <c r="B286" s="64" t="s">
        <v>19805</v>
      </c>
      <c r="C286" s="64" t="s">
        <v>19805</v>
      </c>
      <c r="D286" s="64" t="s">
        <v>19805</v>
      </c>
      <c r="E286" s="64" t="s">
        <v>19805</v>
      </c>
      <c r="F286" s="64" t="s">
        <v>19805</v>
      </c>
      <c r="G286" s="64" t="s">
        <v>19805</v>
      </c>
      <c r="H286" s="64" t="s">
        <v>19805</v>
      </c>
      <c r="I286" s="64" t="s">
        <v>19805</v>
      </c>
      <c r="J286" s="64" t="s">
        <v>19805</v>
      </c>
      <c r="K286" s="64" t="s">
        <v>19805</v>
      </c>
      <c r="L286" s="64" t="s">
        <v>19805</v>
      </c>
      <c r="M286" s="64" t="s">
        <v>19805</v>
      </c>
      <c r="N286" s="64" t="s">
        <v>19805</v>
      </c>
      <c r="O286" s="64" t="s">
        <v>19805</v>
      </c>
      <c r="P286" s="64" t="s">
        <v>19805</v>
      </c>
      <c r="Q286" s="64">
        <v>1179720</v>
      </c>
      <c r="R286" s="64">
        <v>1102800</v>
      </c>
      <c r="S286" s="64">
        <v>1025880</v>
      </c>
      <c r="T286" s="64" t="s">
        <v>19805</v>
      </c>
      <c r="U286" s="64" t="s">
        <v>19805</v>
      </c>
      <c r="V286" s="64" t="s">
        <v>19805</v>
      </c>
      <c r="W286" s="64" t="s">
        <v>19805</v>
      </c>
      <c r="X286" s="64" t="s">
        <v>19805</v>
      </c>
      <c r="Y286" s="64" t="s">
        <v>19805</v>
      </c>
      <c r="Z286" s="64" t="s">
        <v>19805</v>
      </c>
      <c r="AA286" s="64" t="s">
        <v>19805</v>
      </c>
      <c r="AB286" s="64" t="s">
        <v>19805</v>
      </c>
    </row>
    <row r="287" spans="1:28">
      <c r="A287" s="15" t="s">
        <v>4731</v>
      </c>
      <c r="B287" s="64" t="s">
        <v>19805</v>
      </c>
      <c r="C287" s="64" t="s">
        <v>19805</v>
      </c>
      <c r="D287" s="64" t="s">
        <v>19805</v>
      </c>
      <c r="E287" s="64" t="s">
        <v>19805</v>
      </c>
      <c r="F287" s="64" t="s">
        <v>19805</v>
      </c>
      <c r="G287" s="64" t="s">
        <v>19805</v>
      </c>
      <c r="H287" s="64" t="s">
        <v>19805</v>
      </c>
      <c r="I287" s="64" t="s">
        <v>19805</v>
      </c>
      <c r="J287" s="64" t="s">
        <v>19805</v>
      </c>
      <c r="K287" s="64" t="s">
        <v>19805</v>
      </c>
      <c r="L287" s="64" t="s">
        <v>19805</v>
      </c>
      <c r="M287" s="64">
        <v>1760000</v>
      </c>
      <c r="N287" s="64">
        <v>1600000</v>
      </c>
      <c r="O287" s="64">
        <v>1070000</v>
      </c>
      <c r="P287" s="64">
        <v>1000000</v>
      </c>
      <c r="Q287" s="64">
        <v>2400000</v>
      </c>
      <c r="R287" s="64">
        <v>2200000</v>
      </c>
      <c r="S287" s="64">
        <v>2000000</v>
      </c>
      <c r="T287" s="64">
        <v>4000000</v>
      </c>
      <c r="U287" s="64">
        <v>3600000</v>
      </c>
      <c r="V287" s="64">
        <v>3200000</v>
      </c>
      <c r="W287" s="64">
        <v>2800000</v>
      </c>
      <c r="X287" s="64">
        <v>2400000</v>
      </c>
      <c r="Y287" s="64">
        <v>2000000</v>
      </c>
      <c r="Z287" s="64" t="s">
        <v>19805</v>
      </c>
      <c r="AA287" s="64" t="s">
        <v>19805</v>
      </c>
      <c r="AB287" s="64" t="s">
        <v>19805</v>
      </c>
    </row>
    <row r="288" spans="1:28">
      <c r="A288" s="15" t="s">
        <v>4732</v>
      </c>
      <c r="B288" s="64" t="s">
        <v>19805</v>
      </c>
      <c r="C288" s="64" t="s">
        <v>19805</v>
      </c>
      <c r="D288" s="64" t="s">
        <v>19805</v>
      </c>
      <c r="E288" s="64" t="s">
        <v>19805</v>
      </c>
      <c r="F288" s="64" t="s">
        <v>19805</v>
      </c>
      <c r="G288" s="64" t="s">
        <v>19805</v>
      </c>
      <c r="H288" s="64" t="s">
        <v>19805</v>
      </c>
      <c r="I288" s="64" t="s">
        <v>19805</v>
      </c>
      <c r="J288" s="64">
        <v>1319651</v>
      </c>
      <c r="K288" s="64">
        <v>1103225</v>
      </c>
      <c r="L288" s="64">
        <v>6629891</v>
      </c>
      <c r="M288" s="64">
        <v>6354600</v>
      </c>
      <c r="N288" s="64">
        <v>5900700</v>
      </c>
      <c r="O288" s="64">
        <v>5446800</v>
      </c>
      <c r="P288" s="64">
        <v>4992900</v>
      </c>
      <c r="Q288" s="64">
        <v>4539000</v>
      </c>
      <c r="R288" s="64">
        <v>423500</v>
      </c>
      <c r="S288" s="64">
        <v>301875</v>
      </c>
      <c r="T288" s="64" t="s">
        <v>19805</v>
      </c>
      <c r="U288" s="64" t="s">
        <v>19805</v>
      </c>
      <c r="V288" s="64" t="s">
        <v>19805</v>
      </c>
      <c r="W288" s="64" t="s">
        <v>19805</v>
      </c>
      <c r="X288" s="64" t="s">
        <v>19805</v>
      </c>
      <c r="Y288" s="64" t="s">
        <v>19805</v>
      </c>
      <c r="Z288" s="64" t="s">
        <v>19805</v>
      </c>
      <c r="AA288" s="64" t="s">
        <v>19805</v>
      </c>
      <c r="AB288" s="64" t="s">
        <v>19805</v>
      </c>
    </row>
    <row r="289" spans="1:28">
      <c r="A289" s="15" t="s">
        <v>342</v>
      </c>
      <c r="B289" s="64" t="s">
        <v>19805</v>
      </c>
      <c r="C289" s="64">
        <v>845059</v>
      </c>
      <c r="D289" s="64">
        <v>507336</v>
      </c>
      <c r="E289" s="64" t="s">
        <v>19805</v>
      </c>
      <c r="F289" s="64" t="s">
        <v>19805</v>
      </c>
      <c r="G289" s="64" t="s">
        <v>19805</v>
      </c>
      <c r="H289" s="64" t="s">
        <v>19805</v>
      </c>
      <c r="I289" s="64" t="s">
        <v>19805</v>
      </c>
      <c r="J289" s="64" t="s">
        <v>19805</v>
      </c>
      <c r="K289" s="64" t="s">
        <v>19805</v>
      </c>
      <c r="L289" s="64" t="s">
        <v>19805</v>
      </c>
      <c r="M289" s="64" t="s">
        <v>19805</v>
      </c>
      <c r="N289" s="64" t="s">
        <v>19805</v>
      </c>
      <c r="O289" s="64" t="s">
        <v>19805</v>
      </c>
      <c r="P289" s="64" t="s">
        <v>19805</v>
      </c>
      <c r="Q289" s="64" t="s">
        <v>19805</v>
      </c>
      <c r="R289" s="64" t="s">
        <v>19805</v>
      </c>
      <c r="S289" s="64" t="s">
        <v>19805</v>
      </c>
      <c r="T289" s="64" t="s">
        <v>19805</v>
      </c>
      <c r="U289" s="64" t="s">
        <v>19805</v>
      </c>
      <c r="V289" s="64" t="s">
        <v>19805</v>
      </c>
      <c r="W289" s="64" t="s">
        <v>19805</v>
      </c>
      <c r="X289" s="64" t="s">
        <v>19805</v>
      </c>
      <c r="Y289" s="64" t="s">
        <v>19805</v>
      </c>
      <c r="Z289" s="64" t="s">
        <v>19805</v>
      </c>
      <c r="AA289" s="64" t="s">
        <v>19805</v>
      </c>
      <c r="AB289" s="64" t="s">
        <v>19805</v>
      </c>
    </row>
    <row r="290" spans="1:28">
      <c r="A290" s="15" t="s">
        <v>1582</v>
      </c>
      <c r="B290" s="64">
        <v>50000</v>
      </c>
      <c r="C290" s="64" t="s">
        <v>19805</v>
      </c>
      <c r="D290" s="64" t="s">
        <v>19805</v>
      </c>
      <c r="E290" s="64" t="s">
        <v>19805</v>
      </c>
      <c r="F290" s="64" t="s">
        <v>19805</v>
      </c>
      <c r="G290" s="64" t="s">
        <v>19805</v>
      </c>
      <c r="H290" s="64" t="s">
        <v>19805</v>
      </c>
      <c r="I290" s="64" t="s">
        <v>19805</v>
      </c>
      <c r="J290" s="64" t="s">
        <v>19805</v>
      </c>
      <c r="K290" s="64" t="s">
        <v>19805</v>
      </c>
      <c r="L290" s="64" t="s">
        <v>19805</v>
      </c>
      <c r="M290" s="64" t="s">
        <v>19805</v>
      </c>
      <c r="N290" s="64" t="s">
        <v>19805</v>
      </c>
      <c r="O290" s="64" t="s">
        <v>19805</v>
      </c>
      <c r="P290" s="64" t="s">
        <v>19805</v>
      </c>
      <c r="Q290" s="64" t="s">
        <v>19805</v>
      </c>
      <c r="R290" s="64" t="s">
        <v>19805</v>
      </c>
      <c r="S290" s="64" t="s">
        <v>19805</v>
      </c>
      <c r="T290" s="64" t="s">
        <v>19805</v>
      </c>
      <c r="U290" s="64" t="s">
        <v>19805</v>
      </c>
      <c r="V290" s="64" t="s">
        <v>19805</v>
      </c>
      <c r="W290" s="64" t="s">
        <v>19805</v>
      </c>
      <c r="X290" s="64" t="s">
        <v>19805</v>
      </c>
      <c r="Y290" s="64" t="s">
        <v>19805</v>
      </c>
      <c r="Z290" s="64" t="s">
        <v>19805</v>
      </c>
      <c r="AA290" s="64" t="s">
        <v>19805</v>
      </c>
      <c r="AB290" s="64" t="s">
        <v>19805</v>
      </c>
    </row>
    <row r="291" spans="1:28">
      <c r="A291" s="15" t="s">
        <v>1119</v>
      </c>
      <c r="B291" s="64">
        <v>2112480</v>
      </c>
      <c r="C291" s="64">
        <v>2021520</v>
      </c>
      <c r="D291" s="64" t="s">
        <v>19805</v>
      </c>
      <c r="E291" s="64" t="s">
        <v>19805</v>
      </c>
      <c r="F291" s="64" t="s">
        <v>19805</v>
      </c>
      <c r="G291" s="64" t="s">
        <v>19805</v>
      </c>
      <c r="H291" s="64" t="s">
        <v>19805</v>
      </c>
      <c r="I291" s="64" t="s">
        <v>19805</v>
      </c>
      <c r="J291" s="64" t="s">
        <v>19805</v>
      </c>
      <c r="K291" s="64" t="s">
        <v>19805</v>
      </c>
      <c r="L291" s="64" t="s">
        <v>19805</v>
      </c>
      <c r="M291" s="64" t="s">
        <v>19805</v>
      </c>
      <c r="N291" s="64" t="s">
        <v>19805</v>
      </c>
      <c r="O291" s="64" t="s">
        <v>19805</v>
      </c>
      <c r="P291" s="64" t="s">
        <v>19805</v>
      </c>
      <c r="Q291" s="64" t="s">
        <v>19805</v>
      </c>
      <c r="R291" s="64" t="s">
        <v>19805</v>
      </c>
      <c r="S291" s="64" t="s">
        <v>19805</v>
      </c>
      <c r="T291" s="64" t="s">
        <v>19805</v>
      </c>
      <c r="U291" s="64" t="s">
        <v>19805</v>
      </c>
      <c r="V291" s="64" t="s">
        <v>19805</v>
      </c>
      <c r="W291" s="64" t="s">
        <v>19805</v>
      </c>
      <c r="X291" s="64" t="s">
        <v>19805</v>
      </c>
      <c r="Y291" s="64" t="s">
        <v>19805</v>
      </c>
      <c r="Z291" s="64" t="s">
        <v>19805</v>
      </c>
      <c r="AA291" s="64" t="s">
        <v>19805</v>
      </c>
      <c r="AB291" s="64" t="s">
        <v>19805</v>
      </c>
    </row>
    <row r="292" spans="1:28">
      <c r="A292" s="15" t="s">
        <v>4734</v>
      </c>
      <c r="B292" s="64" t="s">
        <v>19805</v>
      </c>
      <c r="C292" s="64" t="s">
        <v>19805</v>
      </c>
      <c r="D292" s="64" t="s">
        <v>19805</v>
      </c>
      <c r="E292" s="64" t="s">
        <v>19805</v>
      </c>
      <c r="F292" s="64" t="s">
        <v>19805</v>
      </c>
      <c r="G292" s="64" t="s">
        <v>19805</v>
      </c>
      <c r="H292" s="64" t="s">
        <v>19805</v>
      </c>
      <c r="I292" s="64" t="s">
        <v>19805</v>
      </c>
      <c r="J292" s="64" t="s">
        <v>19805</v>
      </c>
      <c r="K292" s="64" t="s">
        <v>19805</v>
      </c>
      <c r="L292" s="64" t="s">
        <v>19805</v>
      </c>
      <c r="M292" s="64" t="s">
        <v>19805</v>
      </c>
      <c r="N292" s="64" t="s">
        <v>19805</v>
      </c>
      <c r="O292" s="64" t="s">
        <v>19805</v>
      </c>
      <c r="P292" s="64" t="s">
        <v>19805</v>
      </c>
      <c r="Q292" s="64" t="s">
        <v>19805</v>
      </c>
      <c r="R292" s="64" t="s">
        <v>19805</v>
      </c>
      <c r="S292" s="64" t="s">
        <v>19805</v>
      </c>
      <c r="T292" s="64">
        <v>662500</v>
      </c>
      <c r="U292" s="64">
        <v>1820000</v>
      </c>
      <c r="V292" s="64">
        <v>1550000</v>
      </c>
      <c r="W292" s="64">
        <v>1300000</v>
      </c>
      <c r="X292" s="64">
        <v>1350000</v>
      </c>
      <c r="Y292" s="64">
        <v>1000000</v>
      </c>
      <c r="Z292" s="64">
        <v>800000</v>
      </c>
      <c r="AA292" s="64">
        <v>325000</v>
      </c>
      <c r="AB292" s="64" t="s">
        <v>19805</v>
      </c>
    </row>
    <row r="293" spans="1:28">
      <c r="A293" s="15" t="s">
        <v>1187</v>
      </c>
      <c r="B293" s="64">
        <v>6500000</v>
      </c>
      <c r="C293" s="64">
        <v>6500000</v>
      </c>
      <c r="D293" s="64">
        <v>6750000</v>
      </c>
      <c r="E293" s="64">
        <v>6500000</v>
      </c>
      <c r="F293" s="64">
        <v>4000000</v>
      </c>
      <c r="G293" s="64">
        <v>8500000</v>
      </c>
      <c r="H293" s="64">
        <v>3000000</v>
      </c>
      <c r="I293" s="64">
        <v>3000000</v>
      </c>
      <c r="J293" s="64">
        <v>3000000</v>
      </c>
      <c r="K293" s="64">
        <v>427163</v>
      </c>
      <c r="L293" s="64" t="s">
        <v>19805</v>
      </c>
      <c r="M293" s="64" t="s">
        <v>19805</v>
      </c>
      <c r="N293" s="64" t="s">
        <v>19805</v>
      </c>
      <c r="O293" s="64" t="s">
        <v>19805</v>
      </c>
      <c r="P293" s="64" t="s">
        <v>19805</v>
      </c>
      <c r="Q293" s="64" t="s">
        <v>19805</v>
      </c>
      <c r="R293" s="64" t="s">
        <v>19805</v>
      </c>
      <c r="S293" s="64" t="s">
        <v>19805</v>
      </c>
      <c r="T293" s="64" t="s">
        <v>19805</v>
      </c>
      <c r="U293" s="64" t="s">
        <v>19805</v>
      </c>
      <c r="V293" s="64" t="s">
        <v>19805</v>
      </c>
      <c r="W293" s="64" t="s">
        <v>19805</v>
      </c>
      <c r="X293" s="64" t="s">
        <v>19805</v>
      </c>
      <c r="Y293" s="64" t="s">
        <v>19805</v>
      </c>
      <c r="Z293" s="64" t="s">
        <v>19805</v>
      </c>
      <c r="AA293" s="64" t="s">
        <v>19805</v>
      </c>
      <c r="AB293" s="64" t="s">
        <v>19805</v>
      </c>
    </row>
    <row r="294" spans="1:28">
      <c r="A294" s="15" t="s">
        <v>4736</v>
      </c>
      <c r="B294" s="64" t="s">
        <v>19805</v>
      </c>
      <c r="C294" s="64" t="s">
        <v>19805</v>
      </c>
      <c r="D294" s="64" t="s">
        <v>19805</v>
      </c>
      <c r="E294" s="64" t="s">
        <v>19805</v>
      </c>
      <c r="F294" s="64" t="s">
        <v>19805</v>
      </c>
      <c r="G294" s="64" t="s">
        <v>19805</v>
      </c>
      <c r="H294" s="64" t="s">
        <v>19805</v>
      </c>
      <c r="I294" s="64" t="s">
        <v>19805</v>
      </c>
      <c r="J294" s="64" t="s">
        <v>19805</v>
      </c>
      <c r="K294" s="64" t="s">
        <v>19805</v>
      </c>
      <c r="L294" s="64" t="s">
        <v>19805</v>
      </c>
      <c r="M294" s="64" t="s">
        <v>19805</v>
      </c>
      <c r="N294" s="64" t="s">
        <v>19805</v>
      </c>
      <c r="O294" s="64" t="s">
        <v>19805</v>
      </c>
      <c r="P294" s="64" t="s">
        <v>19805</v>
      </c>
      <c r="Q294" s="64" t="s">
        <v>19805</v>
      </c>
      <c r="R294" s="64" t="s">
        <v>19805</v>
      </c>
      <c r="S294" s="64" t="s">
        <v>19805</v>
      </c>
      <c r="T294" s="64" t="s">
        <v>19805</v>
      </c>
      <c r="U294" s="64">
        <v>272250</v>
      </c>
      <c r="V294" s="64">
        <v>247500</v>
      </c>
      <c r="W294" s="64" t="s">
        <v>19805</v>
      </c>
      <c r="X294" s="64" t="s">
        <v>19805</v>
      </c>
      <c r="Y294" s="64" t="s">
        <v>19805</v>
      </c>
      <c r="Z294" s="64" t="s">
        <v>19805</v>
      </c>
      <c r="AA294" s="64" t="s">
        <v>19805</v>
      </c>
      <c r="AB294" s="64" t="s">
        <v>19805</v>
      </c>
    </row>
    <row r="295" spans="1:28">
      <c r="A295" s="15" t="s">
        <v>4737</v>
      </c>
      <c r="B295" s="64" t="s">
        <v>19805</v>
      </c>
      <c r="C295" s="64" t="s">
        <v>19805</v>
      </c>
      <c r="D295" s="64" t="s">
        <v>19805</v>
      </c>
      <c r="E295" s="64" t="s">
        <v>19805</v>
      </c>
      <c r="F295" s="64" t="s">
        <v>19805</v>
      </c>
      <c r="G295" s="64">
        <v>168035</v>
      </c>
      <c r="H295" s="64" t="s">
        <v>19805</v>
      </c>
      <c r="I295" s="64" t="s">
        <v>19805</v>
      </c>
      <c r="J295" s="64" t="s">
        <v>19805</v>
      </c>
      <c r="K295" s="64" t="s">
        <v>19805</v>
      </c>
      <c r="L295" s="64" t="s">
        <v>19805</v>
      </c>
      <c r="M295" s="64" t="s">
        <v>19805</v>
      </c>
      <c r="N295" s="64" t="s">
        <v>19805</v>
      </c>
      <c r="O295" s="64" t="s">
        <v>19805</v>
      </c>
      <c r="P295" s="64" t="s">
        <v>19805</v>
      </c>
      <c r="Q295" s="64" t="s">
        <v>19805</v>
      </c>
      <c r="R295" s="64" t="s">
        <v>19805</v>
      </c>
      <c r="S295" s="64" t="s">
        <v>19805</v>
      </c>
      <c r="T295" s="64" t="s">
        <v>19805</v>
      </c>
      <c r="U295" s="64" t="s">
        <v>19805</v>
      </c>
      <c r="V295" s="64" t="s">
        <v>19805</v>
      </c>
      <c r="W295" s="64" t="s">
        <v>19805</v>
      </c>
      <c r="X295" s="64" t="s">
        <v>19805</v>
      </c>
      <c r="Y295" s="64" t="s">
        <v>19805</v>
      </c>
      <c r="Z295" s="64" t="s">
        <v>19805</v>
      </c>
      <c r="AA295" s="64" t="s">
        <v>19805</v>
      </c>
      <c r="AB295" s="64" t="s">
        <v>19805</v>
      </c>
    </row>
    <row r="296" spans="1:28">
      <c r="A296" s="15" t="s">
        <v>4738</v>
      </c>
      <c r="B296" s="64" t="s">
        <v>19805</v>
      </c>
      <c r="C296" s="64" t="s">
        <v>19805</v>
      </c>
      <c r="D296" s="64" t="s">
        <v>19805</v>
      </c>
      <c r="E296" s="64" t="s">
        <v>19805</v>
      </c>
      <c r="F296" s="64" t="s">
        <v>19805</v>
      </c>
      <c r="G296" s="64" t="s">
        <v>19805</v>
      </c>
      <c r="H296" s="64">
        <v>1223166</v>
      </c>
      <c r="I296" s="64">
        <v>1107572</v>
      </c>
      <c r="J296" s="64" t="s">
        <v>19805</v>
      </c>
      <c r="K296" s="64">
        <v>4100000</v>
      </c>
      <c r="L296" s="64">
        <v>4100000</v>
      </c>
      <c r="M296" s="64">
        <v>4000000</v>
      </c>
      <c r="N296" s="64">
        <v>4000000</v>
      </c>
      <c r="O296" s="64">
        <v>800000</v>
      </c>
      <c r="P296" s="64">
        <v>546000</v>
      </c>
      <c r="Q296" s="64">
        <v>332817</v>
      </c>
      <c r="R296" s="64" t="s">
        <v>19805</v>
      </c>
      <c r="S296" s="64" t="s">
        <v>19805</v>
      </c>
      <c r="T296" s="64" t="s">
        <v>19805</v>
      </c>
      <c r="U296" s="64" t="s">
        <v>19805</v>
      </c>
      <c r="V296" s="64" t="s">
        <v>19805</v>
      </c>
      <c r="W296" s="64" t="s">
        <v>19805</v>
      </c>
      <c r="X296" s="64" t="s">
        <v>19805</v>
      </c>
      <c r="Y296" s="64" t="s">
        <v>19805</v>
      </c>
      <c r="Z296" s="64" t="s">
        <v>19805</v>
      </c>
      <c r="AA296" s="64" t="s">
        <v>19805</v>
      </c>
      <c r="AB296" s="64" t="s">
        <v>19805</v>
      </c>
    </row>
    <row r="297" spans="1:28">
      <c r="A297" s="15" t="s">
        <v>1710</v>
      </c>
      <c r="B297" s="64" t="s">
        <v>19805</v>
      </c>
      <c r="C297" s="64" t="s">
        <v>19805</v>
      </c>
      <c r="D297" s="64">
        <v>13550000</v>
      </c>
      <c r="E297" s="64">
        <v>15300000</v>
      </c>
      <c r="F297" s="64">
        <v>15000000</v>
      </c>
      <c r="G297" s="64">
        <v>13500000</v>
      </c>
      <c r="H297" s="64">
        <v>14400000</v>
      </c>
      <c r="I297" s="64">
        <v>13520500</v>
      </c>
      <c r="J297" s="64">
        <v>11593817</v>
      </c>
      <c r="K297" s="64">
        <v>11260483</v>
      </c>
      <c r="L297" s="64">
        <v>11260483</v>
      </c>
      <c r="M297" s="64">
        <v>11593816</v>
      </c>
      <c r="N297" s="64">
        <v>10967500</v>
      </c>
      <c r="O297" s="64">
        <v>563679</v>
      </c>
      <c r="P297" s="64">
        <v>349458</v>
      </c>
      <c r="Q297" s="64" t="s">
        <v>19805</v>
      </c>
      <c r="R297" s="64" t="s">
        <v>19805</v>
      </c>
      <c r="S297" s="64" t="s">
        <v>19805</v>
      </c>
      <c r="T297" s="64" t="s">
        <v>19805</v>
      </c>
      <c r="U297" s="64" t="s">
        <v>19805</v>
      </c>
      <c r="V297" s="64" t="s">
        <v>19805</v>
      </c>
      <c r="W297" s="64" t="s">
        <v>19805</v>
      </c>
      <c r="X297" s="64" t="s">
        <v>19805</v>
      </c>
      <c r="Y297" s="64" t="s">
        <v>19805</v>
      </c>
      <c r="Z297" s="64" t="s">
        <v>19805</v>
      </c>
      <c r="AA297" s="64" t="s">
        <v>19805</v>
      </c>
      <c r="AB297" s="64" t="s">
        <v>19805</v>
      </c>
    </row>
    <row r="298" spans="1:28">
      <c r="A298" s="15" t="s">
        <v>1931</v>
      </c>
      <c r="B298" s="64">
        <v>650000</v>
      </c>
      <c r="C298" s="64" t="s">
        <v>19805</v>
      </c>
      <c r="D298" s="64">
        <v>3250000</v>
      </c>
      <c r="E298" s="64">
        <v>3250000</v>
      </c>
      <c r="F298" s="64">
        <v>3000000</v>
      </c>
      <c r="G298" s="64">
        <v>3500000</v>
      </c>
      <c r="H298" s="64">
        <v>3500000</v>
      </c>
      <c r="I298" s="64">
        <v>3500000</v>
      </c>
      <c r="J298" s="64" t="s">
        <v>19805</v>
      </c>
      <c r="K298" s="64">
        <v>1868141</v>
      </c>
      <c r="L298" s="64">
        <v>1037280</v>
      </c>
      <c r="M298" s="64">
        <v>969696</v>
      </c>
      <c r="N298" s="64">
        <v>901920</v>
      </c>
      <c r="O298" s="64" t="s">
        <v>19805</v>
      </c>
      <c r="P298" s="64" t="s">
        <v>19805</v>
      </c>
      <c r="Q298" s="64" t="s">
        <v>19805</v>
      </c>
      <c r="R298" s="64" t="s">
        <v>19805</v>
      </c>
      <c r="S298" s="64" t="s">
        <v>19805</v>
      </c>
      <c r="T298" s="64" t="s">
        <v>19805</v>
      </c>
      <c r="U298" s="64" t="s">
        <v>19805</v>
      </c>
      <c r="V298" s="64" t="s">
        <v>19805</v>
      </c>
      <c r="W298" s="64" t="s">
        <v>19805</v>
      </c>
      <c r="X298" s="64" t="s">
        <v>19805</v>
      </c>
      <c r="Y298" s="64" t="s">
        <v>19805</v>
      </c>
      <c r="Z298" s="64" t="s">
        <v>19805</v>
      </c>
      <c r="AA298" s="64" t="s">
        <v>19805</v>
      </c>
      <c r="AB298" s="64" t="s">
        <v>19805</v>
      </c>
    </row>
    <row r="299" spans="1:28">
      <c r="A299" s="15" t="s">
        <v>4739</v>
      </c>
      <c r="B299" s="64" t="s">
        <v>19805</v>
      </c>
      <c r="C299" s="64" t="s">
        <v>19805</v>
      </c>
      <c r="D299" s="64" t="s">
        <v>19805</v>
      </c>
      <c r="E299" s="64" t="s">
        <v>19805</v>
      </c>
      <c r="F299" s="64" t="s">
        <v>19805</v>
      </c>
      <c r="G299" s="64" t="s">
        <v>19805</v>
      </c>
      <c r="H299" s="64" t="s">
        <v>19805</v>
      </c>
      <c r="I299" s="64" t="s">
        <v>19805</v>
      </c>
      <c r="J299" s="64" t="s">
        <v>19805</v>
      </c>
      <c r="K299" s="64" t="s">
        <v>19805</v>
      </c>
      <c r="L299" s="64" t="s">
        <v>19805</v>
      </c>
      <c r="M299" s="64" t="s">
        <v>19805</v>
      </c>
      <c r="N299" s="64" t="s">
        <v>19805</v>
      </c>
      <c r="O299" s="64" t="s">
        <v>19805</v>
      </c>
      <c r="P299" s="64" t="s">
        <v>19805</v>
      </c>
      <c r="Q299" s="64">
        <v>778350</v>
      </c>
      <c r="R299" s="64">
        <v>2200000</v>
      </c>
      <c r="S299" s="64">
        <v>2100000</v>
      </c>
      <c r="T299" s="64">
        <v>2000000</v>
      </c>
      <c r="U299" s="64">
        <v>1900000</v>
      </c>
      <c r="V299" s="64">
        <v>1144000</v>
      </c>
      <c r="W299" s="64">
        <v>930000</v>
      </c>
      <c r="X299" s="64">
        <v>715000</v>
      </c>
      <c r="Y299" s="64" t="s">
        <v>19805</v>
      </c>
      <c r="Z299" s="64" t="s">
        <v>19805</v>
      </c>
      <c r="AA299" s="64" t="s">
        <v>19805</v>
      </c>
      <c r="AB299" s="64" t="s">
        <v>19805</v>
      </c>
    </row>
    <row r="300" spans="1:28">
      <c r="A300" s="15" t="s">
        <v>4741</v>
      </c>
      <c r="B300" s="64" t="s">
        <v>19805</v>
      </c>
      <c r="C300" s="64" t="s">
        <v>19805</v>
      </c>
      <c r="D300" s="64" t="s">
        <v>19805</v>
      </c>
      <c r="E300" s="64" t="s">
        <v>19805</v>
      </c>
      <c r="F300" s="64" t="s">
        <v>19805</v>
      </c>
      <c r="G300" s="64" t="s">
        <v>19805</v>
      </c>
      <c r="H300" s="64" t="s">
        <v>19805</v>
      </c>
      <c r="I300" s="64" t="s">
        <v>19805</v>
      </c>
      <c r="J300" s="64" t="s">
        <v>19805</v>
      </c>
      <c r="K300" s="64" t="s">
        <v>19805</v>
      </c>
      <c r="L300" s="64" t="s">
        <v>19805</v>
      </c>
      <c r="M300" s="64" t="s">
        <v>19805</v>
      </c>
      <c r="N300" s="64" t="s">
        <v>19805</v>
      </c>
      <c r="O300" s="64" t="s">
        <v>19805</v>
      </c>
      <c r="P300" s="64" t="s">
        <v>19805</v>
      </c>
      <c r="Q300" s="64" t="s">
        <v>19805</v>
      </c>
      <c r="R300" s="64" t="s">
        <v>19805</v>
      </c>
      <c r="S300" s="64" t="s">
        <v>19805</v>
      </c>
      <c r="T300" s="64" t="s">
        <v>19805</v>
      </c>
      <c r="U300" s="64" t="s">
        <v>19805</v>
      </c>
      <c r="V300" s="64">
        <v>220000</v>
      </c>
      <c r="W300" s="64" t="s">
        <v>19805</v>
      </c>
      <c r="X300" s="64" t="s">
        <v>19805</v>
      </c>
      <c r="Y300" s="64" t="s">
        <v>19805</v>
      </c>
      <c r="Z300" s="64" t="s">
        <v>19805</v>
      </c>
      <c r="AA300" s="64" t="s">
        <v>19805</v>
      </c>
      <c r="AB300" s="64" t="s">
        <v>19805</v>
      </c>
    </row>
    <row r="301" spans="1:28">
      <c r="A301" s="15" t="s">
        <v>1050</v>
      </c>
      <c r="B301" s="64">
        <v>24559380</v>
      </c>
      <c r="C301" s="64">
        <v>22875000</v>
      </c>
      <c r="D301" s="64">
        <v>22458401</v>
      </c>
      <c r="E301" s="64">
        <v>21388953</v>
      </c>
      <c r="F301" s="64">
        <v>19450000</v>
      </c>
      <c r="G301" s="64">
        <v>18518574</v>
      </c>
      <c r="H301" s="64">
        <v>17149243</v>
      </c>
      <c r="I301" s="64">
        <v>15779912</v>
      </c>
      <c r="J301" s="64">
        <v>14410581</v>
      </c>
      <c r="K301" s="64">
        <v>13041250</v>
      </c>
      <c r="L301" s="64">
        <v>4694041</v>
      </c>
      <c r="M301" s="64">
        <v>3713640</v>
      </c>
      <c r="N301" s="64">
        <v>3471360</v>
      </c>
      <c r="O301" s="64">
        <v>3229200</v>
      </c>
      <c r="P301" s="64" t="s">
        <v>19805</v>
      </c>
      <c r="Q301" s="64" t="s">
        <v>19805</v>
      </c>
      <c r="R301" s="64" t="s">
        <v>19805</v>
      </c>
      <c r="S301" s="64" t="s">
        <v>19805</v>
      </c>
      <c r="T301" s="64" t="s">
        <v>19805</v>
      </c>
      <c r="U301" s="64" t="s">
        <v>19805</v>
      </c>
      <c r="V301" s="64" t="s">
        <v>19805</v>
      </c>
      <c r="W301" s="64" t="s">
        <v>19805</v>
      </c>
      <c r="X301" s="64" t="s">
        <v>19805</v>
      </c>
      <c r="Y301" s="64" t="s">
        <v>19805</v>
      </c>
      <c r="Z301" s="64" t="s">
        <v>19805</v>
      </c>
      <c r="AA301" s="64" t="s">
        <v>19805</v>
      </c>
      <c r="AB301" s="64" t="s">
        <v>19805</v>
      </c>
    </row>
    <row r="302" spans="1:28">
      <c r="A302" s="15" t="s">
        <v>1367</v>
      </c>
      <c r="B302" s="64">
        <v>517220</v>
      </c>
      <c r="C302" s="64">
        <v>1449187</v>
      </c>
      <c r="D302" s="64">
        <v>4500000</v>
      </c>
      <c r="E302" s="64">
        <v>8000000</v>
      </c>
      <c r="F302" s="64">
        <v>8000000</v>
      </c>
      <c r="G302" s="64">
        <v>8000000</v>
      </c>
      <c r="H302" s="64">
        <v>10561960</v>
      </c>
      <c r="I302" s="64">
        <v>9780970</v>
      </c>
      <c r="J302" s="64">
        <v>9249980</v>
      </c>
      <c r="K302" s="64">
        <v>8218990</v>
      </c>
      <c r="L302" s="64">
        <v>7438000</v>
      </c>
      <c r="M302" s="64">
        <v>2461617</v>
      </c>
      <c r="N302" s="64">
        <v>1930680</v>
      </c>
      <c r="O302" s="64">
        <v>1804680</v>
      </c>
      <c r="P302" s="64">
        <v>1678800</v>
      </c>
      <c r="Q302" s="64" t="s">
        <v>19805</v>
      </c>
      <c r="R302" s="64" t="s">
        <v>19805</v>
      </c>
      <c r="S302" s="64" t="s">
        <v>19805</v>
      </c>
      <c r="T302" s="64" t="s">
        <v>19805</v>
      </c>
      <c r="U302" s="64" t="s">
        <v>19805</v>
      </c>
      <c r="V302" s="64" t="s">
        <v>19805</v>
      </c>
      <c r="W302" s="64" t="s">
        <v>19805</v>
      </c>
      <c r="X302" s="64" t="s">
        <v>19805</v>
      </c>
      <c r="Y302" s="64" t="s">
        <v>19805</v>
      </c>
      <c r="Z302" s="64" t="s">
        <v>19805</v>
      </c>
      <c r="AA302" s="64" t="s">
        <v>19805</v>
      </c>
      <c r="AB302" s="64" t="s">
        <v>19805</v>
      </c>
    </row>
    <row r="303" spans="1:28">
      <c r="A303" s="15" t="s">
        <v>2812</v>
      </c>
      <c r="B303" s="64" t="s">
        <v>19805</v>
      </c>
      <c r="C303" s="64" t="s">
        <v>19805</v>
      </c>
      <c r="D303" s="64" t="s">
        <v>19805</v>
      </c>
      <c r="E303" s="64">
        <v>510000</v>
      </c>
      <c r="F303" s="64" t="s">
        <v>19805</v>
      </c>
      <c r="G303" s="64" t="s">
        <v>19805</v>
      </c>
      <c r="H303" s="64" t="s">
        <v>19805</v>
      </c>
      <c r="I303" s="64" t="s">
        <v>19805</v>
      </c>
      <c r="J303" s="64" t="s">
        <v>19805</v>
      </c>
      <c r="K303" s="64" t="s">
        <v>19805</v>
      </c>
      <c r="L303" s="64" t="s">
        <v>19805</v>
      </c>
      <c r="M303" s="64" t="s">
        <v>19805</v>
      </c>
      <c r="N303" s="64" t="s">
        <v>19805</v>
      </c>
      <c r="O303" s="64" t="s">
        <v>19805</v>
      </c>
      <c r="P303" s="64" t="s">
        <v>19805</v>
      </c>
      <c r="Q303" s="64" t="s">
        <v>19805</v>
      </c>
      <c r="R303" s="64" t="s">
        <v>19805</v>
      </c>
      <c r="S303" s="64" t="s">
        <v>19805</v>
      </c>
      <c r="T303" s="64" t="s">
        <v>19805</v>
      </c>
      <c r="U303" s="64" t="s">
        <v>19805</v>
      </c>
      <c r="V303" s="64" t="s">
        <v>19805</v>
      </c>
      <c r="W303" s="64" t="s">
        <v>19805</v>
      </c>
      <c r="X303" s="64" t="s">
        <v>19805</v>
      </c>
      <c r="Y303" s="64" t="s">
        <v>19805</v>
      </c>
      <c r="Z303" s="64" t="s">
        <v>19805</v>
      </c>
      <c r="AA303" s="64" t="s">
        <v>19805</v>
      </c>
      <c r="AB303" s="64" t="s">
        <v>19805</v>
      </c>
    </row>
    <row r="304" spans="1:28">
      <c r="A304" s="15" t="s">
        <v>1856</v>
      </c>
      <c r="B304" s="64" t="s">
        <v>19805</v>
      </c>
      <c r="C304" s="64">
        <v>1270964</v>
      </c>
      <c r="D304" s="64">
        <v>1145685</v>
      </c>
      <c r="E304" s="64">
        <v>876332</v>
      </c>
      <c r="F304" s="64">
        <v>915852</v>
      </c>
      <c r="G304" s="64" t="s">
        <v>19805</v>
      </c>
      <c r="H304" s="64">
        <v>854389</v>
      </c>
      <c r="I304" s="64">
        <v>86638</v>
      </c>
      <c r="J304" s="64">
        <v>200252</v>
      </c>
      <c r="K304" s="64" t="s">
        <v>19805</v>
      </c>
      <c r="L304" s="64" t="s">
        <v>19805</v>
      </c>
      <c r="M304" s="64" t="s">
        <v>19805</v>
      </c>
      <c r="N304" s="64" t="s">
        <v>19805</v>
      </c>
      <c r="O304" s="64" t="s">
        <v>19805</v>
      </c>
      <c r="P304" s="64" t="s">
        <v>19805</v>
      </c>
      <c r="Q304" s="64" t="s">
        <v>19805</v>
      </c>
      <c r="R304" s="64" t="s">
        <v>19805</v>
      </c>
      <c r="S304" s="64" t="s">
        <v>19805</v>
      </c>
      <c r="T304" s="64" t="s">
        <v>19805</v>
      </c>
      <c r="U304" s="64" t="s">
        <v>19805</v>
      </c>
      <c r="V304" s="64" t="s">
        <v>19805</v>
      </c>
      <c r="W304" s="64" t="s">
        <v>19805</v>
      </c>
      <c r="X304" s="64" t="s">
        <v>19805</v>
      </c>
      <c r="Y304" s="64" t="s">
        <v>19805</v>
      </c>
      <c r="Z304" s="64" t="s">
        <v>19805</v>
      </c>
      <c r="AA304" s="64" t="s">
        <v>19805</v>
      </c>
      <c r="AB304" s="64" t="s">
        <v>19805</v>
      </c>
    </row>
    <row r="305" spans="1:28">
      <c r="A305" s="15" t="s">
        <v>4742</v>
      </c>
      <c r="B305" s="64" t="s">
        <v>19805</v>
      </c>
      <c r="C305" s="64" t="s">
        <v>19805</v>
      </c>
      <c r="D305" s="64" t="s">
        <v>19805</v>
      </c>
      <c r="E305" s="64" t="s">
        <v>19805</v>
      </c>
      <c r="F305" s="64" t="s">
        <v>19805</v>
      </c>
      <c r="G305" s="64" t="s">
        <v>19805</v>
      </c>
      <c r="H305" s="64" t="s">
        <v>19805</v>
      </c>
      <c r="I305" s="64" t="s">
        <v>19805</v>
      </c>
      <c r="J305" s="64" t="s">
        <v>19805</v>
      </c>
      <c r="K305" s="64">
        <v>826269</v>
      </c>
      <c r="L305" s="64">
        <v>31250</v>
      </c>
      <c r="M305" s="64" t="s">
        <v>19805</v>
      </c>
      <c r="N305" s="64">
        <v>1082160</v>
      </c>
      <c r="O305" s="64">
        <v>1011600</v>
      </c>
      <c r="P305" s="64">
        <v>941040</v>
      </c>
      <c r="Q305" s="64" t="s">
        <v>19805</v>
      </c>
      <c r="R305" s="64" t="s">
        <v>19805</v>
      </c>
      <c r="S305" s="64" t="s">
        <v>19805</v>
      </c>
      <c r="T305" s="64" t="s">
        <v>19805</v>
      </c>
      <c r="U305" s="64" t="s">
        <v>19805</v>
      </c>
      <c r="V305" s="64" t="s">
        <v>19805</v>
      </c>
      <c r="W305" s="64" t="s">
        <v>19805</v>
      </c>
      <c r="X305" s="64" t="s">
        <v>19805</v>
      </c>
      <c r="Y305" s="64" t="s">
        <v>19805</v>
      </c>
      <c r="Z305" s="64" t="s">
        <v>19805</v>
      </c>
      <c r="AA305" s="64" t="s">
        <v>19805</v>
      </c>
      <c r="AB305" s="64" t="s">
        <v>19805</v>
      </c>
    </row>
    <row r="306" spans="1:28">
      <c r="A306" s="15" t="s">
        <v>4744</v>
      </c>
      <c r="B306" s="64" t="s">
        <v>19805</v>
      </c>
      <c r="C306" s="64" t="s">
        <v>19805</v>
      </c>
      <c r="D306" s="64" t="s">
        <v>19805</v>
      </c>
      <c r="E306" s="64" t="s">
        <v>19805</v>
      </c>
      <c r="F306" s="64" t="s">
        <v>19805</v>
      </c>
      <c r="G306" s="64" t="s">
        <v>19805</v>
      </c>
      <c r="H306" s="64" t="s">
        <v>19805</v>
      </c>
      <c r="I306" s="64" t="s">
        <v>19805</v>
      </c>
      <c r="J306" s="64" t="s">
        <v>19805</v>
      </c>
      <c r="K306" s="64" t="s">
        <v>19805</v>
      </c>
      <c r="L306" s="64" t="s">
        <v>19805</v>
      </c>
      <c r="M306" s="64" t="s">
        <v>19805</v>
      </c>
      <c r="N306" s="64" t="s">
        <v>19805</v>
      </c>
      <c r="O306" s="64" t="s">
        <v>19805</v>
      </c>
      <c r="P306" s="64" t="s">
        <v>19805</v>
      </c>
      <c r="Q306" s="64" t="s">
        <v>19805</v>
      </c>
      <c r="R306" s="64" t="s">
        <v>19805</v>
      </c>
      <c r="S306" s="64">
        <v>25000</v>
      </c>
      <c r="T306" s="64">
        <v>287500</v>
      </c>
      <c r="U306" s="64" t="s">
        <v>19805</v>
      </c>
      <c r="V306" s="64" t="s">
        <v>19805</v>
      </c>
      <c r="W306" s="64" t="s">
        <v>19805</v>
      </c>
      <c r="X306" s="64" t="s">
        <v>19805</v>
      </c>
      <c r="Y306" s="64" t="s">
        <v>19805</v>
      </c>
      <c r="Z306" s="64" t="s">
        <v>19805</v>
      </c>
      <c r="AA306" s="64" t="s">
        <v>19805</v>
      </c>
      <c r="AB306" s="64" t="s">
        <v>19805</v>
      </c>
    </row>
    <row r="307" spans="1:28">
      <c r="A307" s="15" t="s">
        <v>3370</v>
      </c>
      <c r="B307" s="64" t="s">
        <v>19805</v>
      </c>
      <c r="C307" s="64" t="s">
        <v>19805</v>
      </c>
      <c r="D307" s="64" t="s">
        <v>19805</v>
      </c>
      <c r="E307" s="64">
        <v>69202</v>
      </c>
      <c r="F307" s="64" t="s">
        <v>19805</v>
      </c>
      <c r="G307" s="64" t="s">
        <v>19805</v>
      </c>
      <c r="H307" s="64" t="s">
        <v>19805</v>
      </c>
      <c r="I307" s="64" t="s">
        <v>19805</v>
      </c>
      <c r="J307" s="64" t="s">
        <v>19805</v>
      </c>
      <c r="K307" s="64" t="s">
        <v>19805</v>
      </c>
      <c r="L307" s="64" t="s">
        <v>19805</v>
      </c>
      <c r="M307" s="64" t="s">
        <v>19805</v>
      </c>
      <c r="N307" s="64" t="s">
        <v>19805</v>
      </c>
      <c r="O307" s="64" t="s">
        <v>19805</v>
      </c>
      <c r="P307" s="64" t="s">
        <v>19805</v>
      </c>
      <c r="Q307" s="64" t="s">
        <v>19805</v>
      </c>
      <c r="R307" s="64" t="s">
        <v>19805</v>
      </c>
      <c r="S307" s="64" t="s">
        <v>19805</v>
      </c>
      <c r="T307" s="64" t="s">
        <v>19805</v>
      </c>
      <c r="U307" s="64" t="s">
        <v>19805</v>
      </c>
      <c r="V307" s="64" t="s">
        <v>19805</v>
      </c>
      <c r="W307" s="64" t="s">
        <v>19805</v>
      </c>
      <c r="X307" s="64" t="s">
        <v>19805</v>
      </c>
      <c r="Y307" s="64" t="s">
        <v>19805</v>
      </c>
      <c r="Z307" s="64" t="s">
        <v>19805</v>
      </c>
      <c r="AA307" s="64" t="s">
        <v>19805</v>
      </c>
      <c r="AB307" s="64" t="s">
        <v>19805</v>
      </c>
    </row>
    <row r="308" spans="1:28">
      <c r="A308" s="15" t="s">
        <v>2988</v>
      </c>
      <c r="B308" s="64">
        <v>50000</v>
      </c>
      <c r="C308" s="64" t="s">
        <v>19805</v>
      </c>
      <c r="D308" s="64" t="s">
        <v>19805</v>
      </c>
      <c r="E308" s="64" t="s">
        <v>19805</v>
      </c>
      <c r="F308" s="64" t="s">
        <v>19805</v>
      </c>
      <c r="G308" s="64" t="s">
        <v>19805</v>
      </c>
      <c r="H308" s="64" t="s">
        <v>19805</v>
      </c>
      <c r="I308" s="64" t="s">
        <v>19805</v>
      </c>
      <c r="J308" s="64" t="s">
        <v>19805</v>
      </c>
      <c r="K308" s="64" t="s">
        <v>19805</v>
      </c>
      <c r="L308" s="64" t="s">
        <v>19805</v>
      </c>
      <c r="M308" s="64" t="s">
        <v>19805</v>
      </c>
      <c r="N308" s="64" t="s">
        <v>19805</v>
      </c>
      <c r="O308" s="64" t="s">
        <v>19805</v>
      </c>
      <c r="P308" s="64" t="s">
        <v>19805</v>
      </c>
      <c r="Q308" s="64" t="s">
        <v>19805</v>
      </c>
      <c r="R308" s="64" t="s">
        <v>19805</v>
      </c>
      <c r="S308" s="64" t="s">
        <v>19805</v>
      </c>
      <c r="T308" s="64" t="s">
        <v>19805</v>
      </c>
      <c r="U308" s="64" t="s">
        <v>19805</v>
      </c>
      <c r="V308" s="64" t="s">
        <v>19805</v>
      </c>
      <c r="W308" s="64" t="s">
        <v>19805</v>
      </c>
      <c r="X308" s="64" t="s">
        <v>19805</v>
      </c>
      <c r="Y308" s="64" t="s">
        <v>19805</v>
      </c>
      <c r="Z308" s="64" t="s">
        <v>19805</v>
      </c>
      <c r="AA308" s="64" t="s">
        <v>19805</v>
      </c>
      <c r="AB308" s="64" t="s">
        <v>19805</v>
      </c>
    </row>
    <row r="309" spans="1:28">
      <c r="A309" s="15" t="s">
        <v>4747</v>
      </c>
      <c r="B309" s="64" t="s">
        <v>19805</v>
      </c>
      <c r="C309" s="64" t="s">
        <v>19805</v>
      </c>
      <c r="D309" s="64" t="s">
        <v>19805</v>
      </c>
      <c r="E309" s="64" t="s">
        <v>19805</v>
      </c>
      <c r="F309" s="64" t="s">
        <v>19805</v>
      </c>
      <c r="G309" s="64" t="s">
        <v>19805</v>
      </c>
      <c r="H309" s="64" t="s">
        <v>19805</v>
      </c>
      <c r="I309" s="64" t="s">
        <v>19805</v>
      </c>
      <c r="J309" s="64" t="s">
        <v>19805</v>
      </c>
      <c r="K309" s="64" t="s">
        <v>19805</v>
      </c>
      <c r="L309" s="64">
        <v>412718</v>
      </c>
      <c r="M309" s="64" t="s">
        <v>19805</v>
      </c>
      <c r="N309" s="64" t="s">
        <v>19805</v>
      </c>
      <c r="O309" s="64" t="s">
        <v>19805</v>
      </c>
      <c r="P309" s="64" t="s">
        <v>19805</v>
      </c>
      <c r="Q309" s="64" t="s">
        <v>19805</v>
      </c>
      <c r="R309" s="64" t="s">
        <v>19805</v>
      </c>
      <c r="S309" s="64" t="s">
        <v>19805</v>
      </c>
      <c r="T309" s="64" t="s">
        <v>19805</v>
      </c>
      <c r="U309" s="64" t="s">
        <v>19805</v>
      </c>
      <c r="V309" s="64" t="s">
        <v>19805</v>
      </c>
      <c r="W309" s="64" t="s">
        <v>19805</v>
      </c>
      <c r="X309" s="64" t="s">
        <v>19805</v>
      </c>
      <c r="Y309" s="64" t="s">
        <v>19805</v>
      </c>
      <c r="Z309" s="64" t="s">
        <v>19805</v>
      </c>
      <c r="AA309" s="64" t="s">
        <v>19805</v>
      </c>
      <c r="AB309" s="64" t="s">
        <v>19805</v>
      </c>
    </row>
    <row r="310" spans="1:28">
      <c r="A310" s="15" t="s">
        <v>4748</v>
      </c>
      <c r="B310" s="64" t="s">
        <v>19805</v>
      </c>
      <c r="C310" s="64" t="s">
        <v>19805</v>
      </c>
      <c r="D310" s="64" t="s">
        <v>19805</v>
      </c>
      <c r="E310" s="64" t="s">
        <v>19805</v>
      </c>
      <c r="F310" s="64" t="s">
        <v>19805</v>
      </c>
      <c r="G310" s="64" t="s">
        <v>19805</v>
      </c>
      <c r="H310" s="64" t="s">
        <v>19805</v>
      </c>
      <c r="I310" s="64" t="s">
        <v>19805</v>
      </c>
      <c r="J310" s="64" t="s">
        <v>19805</v>
      </c>
      <c r="K310" s="64" t="s">
        <v>19805</v>
      </c>
      <c r="L310" s="64" t="s">
        <v>19805</v>
      </c>
      <c r="M310" s="64" t="s">
        <v>19805</v>
      </c>
      <c r="N310" s="64" t="s">
        <v>19805</v>
      </c>
      <c r="O310" s="64" t="s">
        <v>19805</v>
      </c>
      <c r="P310" s="64" t="s">
        <v>19805</v>
      </c>
      <c r="Q310" s="64" t="s">
        <v>19805</v>
      </c>
      <c r="R310" s="64">
        <v>3937500</v>
      </c>
      <c r="S310" s="64">
        <v>3500000</v>
      </c>
      <c r="T310" s="64">
        <v>750000</v>
      </c>
      <c r="U310" s="64">
        <v>2605000</v>
      </c>
      <c r="V310" s="64">
        <v>2400000</v>
      </c>
      <c r="W310" s="64">
        <v>2245000</v>
      </c>
      <c r="X310" s="64">
        <v>1750000</v>
      </c>
      <c r="Y310" s="64">
        <v>2000000</v>
      </c>
      <c r="Z310" s="64">
        <v>350000</v>
      </c>
      <c r="AA310" s="64">
        <v>250000</v>
      </c>
      <c r="AB310" s="64">
        <v>175000</v>
      </c>
    </row>
    <row r="311" spans="1:28">
      <c r="A311" s="15" t="s">
        <v>4749</v>
      </c>
      <c r="B311" s="64" t="s">
        <v>19805</v>
      </c>
      <c r="C311" s="64" t="s">
        <v>19805</v>
      </c>
      <c r="D311" s="64" t="s">
        <v>19805</v>
      </c>
      <c r="E311" s="64" t="s">
        <v>19805</v>
      </c>
      <c r="F311" s="64" t="s">
        <v>19805</v>
      </c>
      <c r="G311" s="64" t="s">
        <v>19805</v>
      </c>
      <c r="H311" s="64" t="s">
        <v>19805</v>
      </c>
      <c r="I311" s="64" t="s">
        <v>19805</v>
      </c>
      <c r="J311" s="64" t="s">
        <v>19805</v>
      </c>
      <c r="K311" s="64" t="s">
        <v>19805</v>
      </c>
      <c r="L311" s="64" t="s">
        <v>19805</v>
      </c>
      <c r="M311" s="64" t="s">
        <v>19805</v>
      </c>
      <c r="N311" s="64" t="s">
        <v>19805</v>
      </c>
      <c r="O311" s="64" t="s">
        <v>19805</v>
      </c>
      <c r="P311" s="64" t="s">
        <v>19805</v>
      </c>
      <c r="Q311" s="64">
        <v>3000000</v>
      </c>
      <c r="R311" s="64">
        <v>2700000</v>
      </c>
      <c r="S311" s="64">
        <v>2400000</v>
      </c>
      <c r="T311" s="64">
        <v>250000</v>
      </c>
      <c r="U311" s="64">
        <v>250000</v>
      </c>
      <c r="V311" s="64" t="s">
        <v>19805</v>
      </c>
      <c r="W311" s="64" t="s">
        <v>19805</v>
      </c>
      <c r="X311" s="64" t="s">
        <v>19805</v>
      </c>
      <c r="Y311" s="64" t="s">
        <v>19805</v>
      </c>
      <c r="Z311" s="64" t="s">
        <v>19805</v>
      </c>
      <c r="AA311" s="64" t="s">
        <v>19805</v>
      </c>
      <c r="AB311" s="64" t="s">
        <v>19805</v>
      </c>
    </row>
    <row r="312" spans="1:28">
      <c r="A312" s="15" t="s">
        <v>4750</v>
      </c>
      <c r="B312" s="64" t="s">
        <v>19805</v>
      </c>
      <c r="C312" s="64" t="s">
        <v>19805</v>
      </c>
      <c r="D312" s="64" t="s">
        <v>19805</v>
      </c>
      <c r="E312" s="64" t="s">
        <v>19805</v>
      </c>
      <c r="F312" s="64" t="s">
        <v>19805</v>
      </c>
      <c r="G312" s="64" t="s">
        <v>19805</v>
      </c>
      <c r="H312" s="64" t="s">
        <v>19805</v>
      </c>
      <c r="I312" s="64">
        <v>53834</v>
      </c>
      <c r="J312" s="64" t="s">
        <v>19805</v>
      </c>
      <c r="K312" s="64" t="s">
        <v>19805</v>
      </c>
      <c r="L312" s="64" t="s">
        <v>19805</v>
      </c>
      <c r="M312" s="64" t="s">
        <v>19805</v>
      </c>
      <c r="N312" s="64" t="s">
        <v>19805</v>
      </c>
      <c r="O312" s="64" t="s">
        <v>19805</v>
      </c>
      <c r="P312" s="64" t="s">
        <v>19805</v>
      </c>
      <c r="Q312" s="64" t="s">
        <v>19805</v>
      </c>
      <c r="R312" s="64" t="s">
        <v>19805</v>
      </c>
      <c r="S312" s="64" t="s">
        <v>19805</v>
      </c>
      <c r="T312" s="64" t="s">
        <v>19805</v>
      </c>
      <c r="U312" s="64" t="s">
        <v>19805</v>
      </c>
      <c r="V312" s="64" t="s">
        <v>19805</v>
      </c>
      <c r="W312" s="64" t="s">
        <v>19805</v>
      </c>
      <c r="X312" s="64" t="s">
        <v>19805</v>
      </c>
      <c r="Y312" s="64" t="s">
        <v>19805</v>
      </c>
      <c r="Z312" s="64" t="s">
        <v>19805</v>
      </c>
      <c r="AA312" s="64" t="s">
        <v>19805</v>
      </c>
      <c r="AB312" s="64" t="s">
        <v>19805</v>
      </c>
    </row>
    <row r="313" spans="1:28">
      <c r="A313" s="15" t="s">
        <v>4751</v>
      </c>
      <c r="B313" s="64" t="s">
        <v>19805</v>
      </c>
      <c r="C313" s="64" t="s">
        <v>19805</v>
      </c>
      <c r="D313" s="64" t="s">
        <v>19805</v>
      </c>
      <c r="E313" s="64" t="s">
        <v>19805</v>
      </c>
      <c r="F313" s="64" t="s">
        <v>19805</v>
      </c>
      <c r="G313" s="64" t="s">
        <v>19805</v>
      </c>
      <c r="H313" s="64" t="s">
        <v>19805</v>
      </c>
      <c r="I313" s="64" t="s">
        <v>19805</v>
      </c>
      <c r="J313" s="64">
        <v>1742760</v>
      </c>
      <c r="K313" s="64">
        <v>1629120</v>
      </c>
      <c r="L313" s="64">
        <v>1515480</v>
      </c>
      <c r="M313" s="64" t="s">
        <v>19805</v>
      </c>
      <c r="N313" s="64" t="s">
        <v>19805</v>
      </c>
      <c r="O313" s="64" t="s">
        <v>19805</v>
      </c>
      <c r="P313" s="64" t="s">
        <v>19805</v>
      </c>
      <c r="Q313" s="64" t="s">
        <v>19805</v>
      </c>
      <c r="R313" s="64" t="s">
        <v>19805</v>
      </c>
      <c r="S313" s="64" t="s">
        <v>19805</v>
      </c>
      <c r="T313" s="64" t="s">
        <v>19805</v>
      </c>
      <c r="U313" s="64" t="s">
        <v>19805</v>
      </c>
      <c r="V313" s="64" t="s">
        <v>19805</v>
      </c>
      <c r="W313" s="64" t="s">
        <v>19805</v>
      </c>
      <c r="X313" s="64" t="s">
        <v>19805</v>
      </c>
      <c r="Y313" s="64" t="s">
        <v>19805</v>
      </c>
      <c r="Z313" s="64" t="s">
        <v>19805</v>
      </c>
      <c r="AA313" s="64" t="s">
        <v>19805</v>
      </c>
      <c r="AB313" s="64" t="s">
        <v>19805</v>
      </c>
    </row>
    <row r="314" spans="1:28">
      <c r="A314" s="15" t="s">
        <v>4752</v>
      </c>
      <c r="B314" s="64" t="s">
        <v>19805</v>
      </c>
      <c r="C314" s="64" t="s">
        <v>19805</v>
      </c>
      <c r="D314" s="64" t="s">
        <v>19805</v>
      </c>
      <c r="E314" s="64" t="s">
        <v>19805</v>
      </c>
      <c r="F314" s="64" t="s">
        <v>19805</v>
      </c>
      <c r="G314" s="64" t="s">
        <v>19805</v>
      </c>
      <c r="H314" s="64" t="s">
        <v>19805</v>
      </c>
      <c r="I314" s="64" t="s">
        <v>19805</v>
      </c>
      <c r="J314" s="64" t="s">
        <v>19805</v>
      </c>
      <c r="K314" s="64" t="s">
        <v>19805</v>
      </c>
      <c r="L314" s="64" t="s">
        <v>19805</v>
      </c>
      <c r="M314" s="64" t="s">
        <v>19805</v>
      </c>
      <c r="N314" s="64">
        <v>1700000</v>
      </c>
      <c r="O314" s="64">
        <v>1600000</v>
      </c>
      <c r="P314" s="64">
        <v>1500000</v>
      </c>
      <c r="Q314" s="64" t="s">
        <v>19805</v>
      </c>
      <c r="R314" s="64" t="s">
        <v>19805</v>
      </c>
      <c r="S314" s="64" t="s">
        <v>19805</v>
      </c>
      <c r="T314" s="64" t="s">
        <v>19805</v>
      </c>
      <c r="U314" s="64" t="s">
        <v>19805</v>
      </c>
      <c r="V314" s="64" t="s">
        <v>19805</v>
      </c>
      <c r="W314" s="64" t="s">
        <v>19805</v>
      </c>
      <c r="X314" s="64" t="s">
        <v>19805</v>
      </c>
      <c r="Y314" s="64" t="s">
        <v>19805</v>
      </c>
      <c r="Z314" s="64" t="s">
        <v>19805</v>
      </c>
      <c r="AA314" s="64" t="s">
        <v>19805</v>
      </c>
      <c r="AB314" s="64" t="s">
        <v>19805</v>
      </c>
    </row>
    <row r="315" spans="1:28">
      <c r="A315" s="15" t="s">
        <v>389</v>
      </c>
      <c r="B315" s="64">
        <v>22116750</v>
      </c>
      <c r="C315" s="64">
        <v>15361500</v>
      </c>
      <c r="D315" s="64">
        <v>14700000</v>
      </c>
      <c r="E315" s="64">
        <v>926500</v>
      </c>
      <c r="F315" s="64">
        <v>888250</v>
      </c>
      <c r="G315" s="64">
        <v>850000</v>
      </c>
      <c r="H315" s="64" t="s">
        <v>19805</v>
      </c>
      <c r="I315" s="64" t="s">
        <v>19805</v>
      </c>
      <c r="J315" s="64" t="s">
        <v>19805</v>
      </c>
      <c r="K315" s="64" t="s">
        <v>19805</v>
      </c>
      <c r="L315" s="64" t="s">
        <v>19805</v>
      </c>
      <c r="M315" s="64" t="s">
        <v>19805</v>
      </c>
      <c r="N315" s="64" t="s">
        <v>19805</v>
      </c>
      <c r="O315" s="64" t="s">
        <v>19805</v>
      </c>
      <c r="P315" s="64" t="s">
        <v>19805</v>
      </c>
      <c r="Q315" s="64" t="s">
        <v>19805</v>
      </c>
      <c r="R315" s="64" t="s">
        <v>19805</v>
      </c>
      <c r="S315" s="64" t="s">
        <v>19805</v>
      </c>
      <c r="T315" s="64" t="s">
        <v>19805</v>
      </c>
      <c r="U315" s="64" t="s">
        <v>19805</v>
      </c>
      <c r="V315" s="64" t="s">
        <v>19805</v>
      </c>
      <c r="W315" s="64" t="s">
        <v>19805</v>
      </c>
      <c r="X315" s="64" t="s">
        <v>19805</v>
      </c>
      <c r="Y315" s="64" t="s">
        <v>19805</v>
      </c>
      <c r="Z315" s="64" t="s">
        <v>19805</v>
      </c>
      <c r="AA315" s="64" t="s">
        <v>19805</v>
      </c>
      <c r="AB315" s="64" t="s">
        <v>19805</v>
      </c>
    </row>
    <row r="316" spans="1:28">
      <c r="A316" s="15" t="s">
        <v>360</v>
      </c>
      <c r="B316" s="64">
        <v>7806971</v>
      </c>
      <c r="C316" s="64">
        <v>8193029</v>
      </c>
      <c r="D316" s="64">
        <v>8579088</v>
      </c>
      <c r="E316" s="64">
        <v>6400000</v>
      </c>
      <c r="F316" s="64">
        <v>6000000</v>
      </c>
      <c r="G316" s="64">
        <v>5600000</v>
      </c>
      <c r="H316" s="64">
        <v>5200000</v>
      </c>
      <c r="I316" s="64">
        <v>2000000</v>
      </c>
      <c r="J316" s="64">
        <v>3163769</v>
      </c>
      <c r="K316" s="64">
        <v>2487240</v>
      </c>
      <c r="L316" s="64">
        <v>2325000</v>
      </c>
      <c r="M316" s="64">
        <v>2162880</v>
      </c>
      <c r="N316" s="64" t="s">
        <v>19805</v>
      </c>
      <c r="O316" s="64" t="s">
        <v>19805</v>
      </c>
      <c r="P316" s="64" t="s">
        <v>19805</v>
      </c>
      <c r="Q316" s="64" t="s">
        <v>19805</v>
      </c>
      <c r="R316" s="64" t="s">
        <v>19805</v>
      </c>
      <c r="S316" s="64" t="s">
        <v>19805</v>
      </c>
      <c r="T316" s="64" t="s">
        <v>19805</v>
      </c>
      <c r="U316" s="64" t="s">
        <v>19805</v>
      </c>
      <c r="V316" s="64" t="s">
        <v>19805</v>
      </c>
      <c r="W316" s="64" t="s">
        <v>19805</v>
      </c>
      <c r="X316" s="64" t="s">
        <v>19805</v>
      </c>
      <c r="Y316" s="64" t="s">
        <v>19805</v>
      </c>
      <c r="Z316" s="64" t="s">
        <v>19805</v>
      </c>
      <c r="AA316" s="64" t="s">
        <v>19805</v>
      </c>
      <c r="AB316" s="64" t="s">
        <v>19805</v>
      </c>
    </row>
    <row r="317" spans="1:28">
      <c r="A317" s="15" t="s">
        <v>4754</v>
      </c>
      <c r="B317" s="64" t="s">
        <v>19805</v>
      </c>
      <c r="C317" s="64" t="s">
        <v>19805</v>
      </c>
      <c r="D317" s="64" t="s">
        <v>19805</v>
      </c>
      <c r="E317" s="64" t="s">
        <v>19805</v>
      </c>
      <c r="F317" s="64" t="s">
        <v>19805</v>
      </c>
      <c r="G317" s="64" t="s">
        <v>19805</v>
      </c>
      <c r="H317" s="64" t="s">
        <v>19805</v>
      </c>
      <c r="I317" s="64" t="s">
        <v>19805</v>
      </c>
      <c r="J317" s="64" t="s">
        <v>19805</v>
      </c>
      <c r="K317" s="64" t="s">
        <v>19805</v>
      </c>
      <c r="L317" s="64" t="s">
        <v>19805</v>
      </c>
      <c r="M317" s="64" t="s">
        <v>19805</v>
      </c>
      <c r="N317" s="64" t="s">
        <v>19805</v>
      </c>
      <c r="O317" s="64" t="s">
        <v>19805</v>
      </c>
      <c r="P317" s="64" t="s">
        <v>19805</v>
      </c>
      <c r="Q317" s="64" t="s">
        <v>19805</v>
      </c>
      <c r="R317" s="64" t="s">
        <v>19805</v>
      </c>
      <c r="S317" s="64">
        <v>9000000</v>
      </c>
      <c r="T317" s="64">
        <v>1000000</v>
      </c>
      <c r="U317" s="64">
        <v>2250000</v>
      </c>
      <c r="V317" s="64">
        <v>4695000</v>
      </c>
      <c r="W317" s="64">
        <v>4760000</v>
      </c>
      <c r="X317" s="64">
        <v>4030000</v>
      </c>
      <c r="Y317" s="64">
        <v>3250000</v>
      </c>
      <c r="Z317" s="64">
        <v>2420000</v>
      </c>
      <c r="AA317" s="64">
        <v>3200000</v>
      </c>
      <c r="AB317" s="64">
        <v>2900000</v>
      </c>
    </row>
    <row r="318" spans="1:28">
      <c r="A318" s="15" t="s">
        <v>4755</v>
      </c>
      <c r="B318" s="64" t="s">
        <v>19805</v>
      </c>
      <c r="C318" s="64" t="s">
        <v>19805</v>
      </c>
      <c r="D318" s="64" t="s">
        <v>19805</v>
      </c>
      <c r="E318" s="64" t="s">
        <v>19805</v>
      </c>
      <c r="F318" s="64" t="s">
        <v>19805</v>
      </c>
      <c r="G318" s="64" t="s">
        <v>19805</v>
      </c>
      <c r="H318" s="64" t="s">
        <v>19805</v>
      </c>
      <c r="I318" s="64" t="s">
        <v>19805</v>
      </c>
      <c r="J318" s="64" t="s">
        <v>19805</v>
      </c>
      <c r="K318" s="64" t="s">
        <v>19805</v>
      </c>
      <c r="L318" s="64" t="s">
        <v>19805</v>
      </c>
      <c r="M318" s="64" t="s">
        <v>19805</v>
      </c>
      <c r="N318" s="64" t="s">
        <v>19805</v>
      </c>
      <c r="O318" s="64" t="s">
        <v>19805</v>
      </c>
      <c r="P318" s="64" t="s">
        <v>19805</v>
      </c>
      <c r="Q318" s="64" t="s">
        <v>19805</v>
      </c>
      <c r="R318" s="64" t="s">
        <v>19805</v>
      </c>
      <c r="S318" s="64" t="s">
        <v>19805</v>
      </c>
      <c r="T318" s="64" t="s">
        <v>19805</v>
      </c>
      <c r="U318" s="64" t="s">
        <v>19805</v>
      </c>
      <c r="V318" s="64" t="s">
        <v>19805</v>
      </c>
      <c r="W318" s="64">
        <v>200000</v>
      </c>
      <c r="X318" s="64" t="s">
        <v>19805</v>
      </c>
      <c r="Y318" s="64" t="s">
        <v>19805</v>
      </c>
      <c r="Z318" s="64" t="s">
        <v>19805</v>
      </c>
      <c r="AA318" s="64" t="s">
        <v>19805</v>
      </c>
      <c r="AB318" s="64" t="s">
        <v>19805</v>
      </c>
    </row>
    <row r="319" spans="1:28">
      <c r="A319" s="15" t="s">
        <v>4289</v>
      </c>
      <c r="B319" s="64" t="s">
        <v>19805</v>
      </c>
      <c r="C319" s="64" t="s">
        <v>19805</v>
      </c>
      <c r="D319" s="64" t="s">
        <v>19805</v>
      </c>
      <c r="E319" s="64" t="s">
        <v>19805</v>
      </c>
      <c r="F319" s="64">
        <v>762195</v>
      </c>
      <c r="G319" s="64">
        <v>473604</v>
      </c>
      <c r="H319" s="64" t="s">
        <v>19805</v>
      </c>
      <c r="I319" s="64" t="s">
        <v>19805</v>
      </c>
      <c r="J319" s="64" t="s">
        <v>19805</v>
      </c>
      <c r="K319" s="64" t="s">
        <v>19805</v>
      </c>
      <c r="L319" s="64" t="s">
        <v>19805</v>
      </c>
      <c r="M319" s="64" t="s">
        <v>19805</v>
      </c>
      <c r="N319" s="64" t="s">
        <v>19805</v>
      </c>
      <c r="O319" s="64" t="s">
        <v>19805</v>
      </c>
      <c r="P319" s="64" t="s">
        <v>19805</v>
      </c>
      <c r="Q319" s="64" t="s">
        <v>19805</v>
      </c>
      <c r="R319" s="64" t="s">
        <v>19805</v>
      </c>
      <c r="S319" s="64" t="s">
        <v>19805</v>
      </c>
      <c r="T319" s="64" t="s">
        <v>19805</v>
      </c>
      <c r="U319" s="64" t="s">
        <v>19805</v>
      </c>
      <c r="V319" s="64" t="s">
        <v>19805</v>
      </c>
      <c r="W319" s="64" t="s">
        <v>19805</v>
      </c>
      <c r="X319" s="64" t="s">
        <v>19805</v>
      </c>
      <c r="Y319" s="64" t="s">
        <v>19805</v>
      </c>
      <c r="Z319" s="64" t="s">
        <v>19805</v>
      </c>
      <c r="AA319" s="64" t="s">
        <v>19805</v>
      </c>
      <c r="AB319" s="64" t="s">
        <v>19805</v>
      </c>
    </row>
    <row r="320" spans="1:28">
      <c r="A320" s="15" t="s">
        <v>4757</v>
      </c>
      <c r="B320" s="64" t="s">
        <v>19805</v>
      </c>
      <c r="C320" s="64" t="s">
        <v>19805</v>
      </c>
      <c r="D320" s="64" t="s">
        <v>19805</v>
      </c>
      <c r="E320" s="64" t="s">
        <v>19805</v>
      </c>
      <c r="F320" s="64" t="s">
        <v>19805</v>
      </c>
      <c r="G320" s="64" t="s">
        <v>19805</v>
      </c>
      <c r="H320" s="64" t="s">
        <v>19805</v>
      </c>
      <c r="I320" s="64" t="s">
        <v>19805</v>
      </c>
      <c r="J320" s="64" t="s">
        <v>19805</v>
      </c>
      <c r="K320" s="64" t="s">
        <v>19805</v>
      </c>
      <c r="L320" s="64" t="s">
        <v>19805</v>
      </c>
      <c r="M320" s="64" t="s">
        <v>19805</v>
      </c>
      <c r="N320" s="64" t="s">
        <v>19805</v>
      </c>
      <c r="O320" s="64" t="s">
        <v>19805</v>
      </c>
      <c r="P320" s="64" t="s">
        <v>19805</v>
      </c>
      <c r="Q320" s="64" t="s">
        <v>19805</v>
      </c>
      <c r="R320" s="64" t="s">
        <v>19805</v>
      </c>
      <c r="S320" s="64">
        <v>385000</v>
      </c>
      <c r="T320" s="64">
        <v>287500</v>
      </c>
      <c r="U320" s="64" t="s">
        <v>19805</v>
      </c>
      <c r="V320" s="64">
        <v>247500</v>
      </c>
      <c r="W320" s="64">
        <v>350000</v>
      </c>
      <c r="X320" s="64" t="s">
        <v>19805</v>
      </c>
      <c r="Y320" s="64" t="s">
        <v>19805</v>
      </c>
      <c r="Z320" s="64">
        <v>875000</v>
      </c>
      <c r="AA320" s="64">
        <v>750000</v>
      </c>
      <c r="AB320" s="64">
        <v>675000</v>
      </c>
    </row>
    <row r="321" spans="1:28">
      <c r="A321" s="15" t="s">
        <v>4759</v>
      </c>
      <c r="B321" s="64" t="s">
        <v>19805</v>
      </c>
      <c r="C321" s="64" t="s">
        <v>19805</v>
      </c>
      <c r="D321" s="64" t="s">
        <v>19805</v>
      </c>
      <c r="E321" s="64" t="s">
        <v>19805</v>
      </c>
      <c r="F321" s="64" t="s">
        <v>19805</v>
      </c>
      <c r="G321" s="64" t="s">
        <v>19805</v>
      </c>
      <c r="H321" s="64" t="s">
        <v>19805</v>
      </c>
      <c r="I321" s="64" t="s">
        <v>19805</v>
      </c>
      <c r="J321" s="64" t="s">
        <v>19805</v>
      </c>
      <c r="K321" s="64" t="s">
        <v>19805</v>
      </c>
      <c r="L321" s="64" t="s">
        <v>19805</v>
      </c>
      <c r="M321" s="64" t="s">
        <v>19805</v>
      </c>
      <c r="N321" s="64" t="s">
        <v>19805</v>
      </c>
      <c r="O321" s="64" t="s">
        <v>19805</v>
      </c>
      <c r="P321" s="64">
        <v>1030000</v>
      </c>
      <c r="Q321" s="64">
        <v>6545000</v>
      </c>
      <c r="R321" s="64">
        <v>5760000</v>
      </c>
      <c r="S321" s="64">
        <v>5236000</v>
      </c>
      <c r="T321" s="64">
        <v>10186000</v>
      </c>
      <c r="U321" s="64">
        <v>2850000</v>
      </c>
      <c r="V321" s="64">
        <v>2600000</v>
      </c>
      <c r="W321" s="64">
        <v>2400000</v>
      </c>
      <c r="X321" s="64">
        <v>2200000</v>
      </c>
      <c r="Y321" s="64">
        <v>1950000</v>
      </c>
      <c r="Z321" s="64">
        <v>1050000</v>
      </c>
      <c r="AA321" s="64">
        <v>1050000</v>
      </c>
      <c r="AB321" s="64">
        <v>1050000</v>
      </c>
    </row>
    <row r="322" spans="1:28">
      <c r="A322" s="15" t="s">
        <v>4758</v>
      </c>
      <c r="B322" s="64" t="s">
        <v>19805</v>
      </c>
      <c r="C322" s="64" t="s">
        <v>19805</v>
      </c>
      <c r="D322" s="64" t="s">
        <v>19805</v>
      </c>
      <c r="E322" s="64" t="s">
        <v>19805</v>
      </c>
      <c r="F322" s="64" t="s">
        <v>19805</v>
      </c>
      <c r="G322" s="64" t="s">
        <v>19805</v>
      </c>
      <c r="H322" s="64" t="s">
        <v>19805</v>
      </c>
      <c r="I322" s="64" t="s">
        <v>19805</v>
      </c>
      <c r="J322" s="64" t="s">
        <v>19805</v>
      </c>
      <c r="K322" s="64" t="s">
        <v>19805</v>
      </c>
      <c r="L322" s="64" t="s">
        <v>19805</v>
      </c>
      <c r="M322" s="64" t="s">
        <v>19805</v>
      </c>
      <c r="N322" s="64" t="s">
        <v>19805</v>
      </c>
      <c r="O322" s="64" t="s">
        <v>19805</v>
      </c>
      <c r="P322" s="64" t="s">
        <v>19805</v>
      </c>
      <c r="Q322" s="64" t="s">
        <v>19805</v>
      </c>
      <c r="R322" s="64" t="s">
        <v>19805</v>
      </c>
      <c r="S322" s="64" t="s">
        <v>19805</v>
      </c>
      <c r="T322" s="64">
        <v>320000</v>
      </c>
      <c r="U322" s="64">
        <v>320000</v>
      </c>
      <c r="V322" s="64" t="s">
        <v>19805</v>
      </c>
      <c r="W322" s="64" t="s">
        <v>19805</v>
      </c>
      <c r="X322" s="64" t="s">
        <v>19805</v>
      </c>
      <c r="Y322" s="64" t="s">
        <v>19805</v>
      </c>
      <c r="Z322" s="64" t="s">
        <v>19805</v>
      </c>
      <c r="AA322" s="64" t="s">
        <v>19805</v>
      </c>
      <c r="AB322" s="64" t="s">
        <v>19805</v>
      </c>
    </row>
    <row r="323" spans="1:28">
      <c r="A323" s="15" t="s">
        <v>4761</v>
      </c>
      <c r="B323" s="64" t="s">
        <v>19805</v>
      </c>
      <c r="C323" s="64" t="s">
        <v>19805</v>
      </c>
      <c r="D323" s="64" t="s">
        <v>19805</v>
      </c>
      <c r="E323" s="64" t="s">
        <v>19805</v>
      </c>
      <c r="F323" s="64" t="s">
        <v>19805</v>
      </c>
      <c r="G323" s="64" t="s">
        <v>19805</v>
      </c>
      <c r="H323" s="64" t="s">
        <v>19805</v>
      </c>
      <c r="I323" s="64" t="s">
        <v>19805</v>
      </c>
      <c r="J323" s="64" t="s">
        <v>19805</v>
      </c>
      <c r="K323" s="64" t="s">
        <v>19805</v>
      </c>
      <c r="L323" s="64" t="s">
        <v>19805</v>
      </c>
      <c r="M323" s="64" t="s">
        <v>19805</v>
      </c>
      <c r="N323" s="64" t="s">
        <v>19805</v>
      </c>
      <c r="O323" s="64" t="s">
        <v>19805</v>
      </c>
      <c r="P323" s="64" t="s">
        <v>19805</v>
      </c>
      <c r="Q323" s="64" t="s">
        <v>19805</v>
      </c>
      <c r="R323" s="64" t="s">
        <v>19805</v>
      </c>
      <c r="S323" s="64" t="s">
        <v>19805</v>
      </c>
      <c r="T323" s="64">
        <v>537500</v>
      </c>
      <c r="U323" s="64" t="s">
        <v>19805</v>
      </c>
      <c r="V323" s="64" t="s">
        <v>19805</v>
      </c>
      <c r="W323" s="64" t="s">
        <v>19805</v>
      </c>
      <c r="X323" s="64">
        <v>650000</v>
      </c>
      <c r="Y323" s="64" t="s">
        <v>19805</v>
      </c>
      <c r="Z323" s="64">
        <v>1720000</v>
      </c>
      <c r="AA323" s="64">
        <v>1332000</v>
      </c>
      <c r="AB323" s="64" t="s">
        <v>19805</v>
      </c>
    </row>
    <row r="324" spans="1:28">
      <c r="A324" s="15" t="s">
        <v>4760</v>
      </c>
      <c r="B324" s="64" t="s">
        <v>19805</v>
      </c>
      <c r="C324" s="64" t="s">
        <v>19805</v>
      </c>
      <c r="D324" s="64" t="s">
        <v>19805</v>
      </c>
      <c r="E324" s="64" t="s">
        <v>19805</v>
      </c>
      <c r="F324" s="64" t="s">
        <v>19805</v>
      </c>
      <c r="G324" s="64" t="s">
        <v>19805</v>
      </c>
      <c r="H324" s="64" t="s">
        <v>19805</v>
      </c>
      <c r="I324" s="64" t="s">
        <v>19805</v>
      </c>
      <c r="J324" s="64" t="s">
        <v>19805</v>
      </c>
      <c r="K324" s="64" t="s">
        <v>19805</v>
      </c>
      <c r="L324" s="64" t="s">
        <v>19805</v>
      </c>
      <c r="M324" s="64">
        <v>771123</v>
      </c>
      <c r="N324" s="64" t="s">
        <v>19805</v>
      </c>
      <c r="O324" s="64" t="s">
        <v>19805</v>
      </c>
      <c r="P324" s="64">
        <v>637435</v>
      </c>
      <c r="Q324" s="64">
        <v>540850</v>
      </c>
      <c r="R324" s="64" t="s">
        <v>19805</v>
      </c>
      <c r="S324" s="64">
        <v>779960</v>
      </c>
      <c r="T324" s="64">
        <v>677080</v>
      </c>
      <c r="U324" s="64">
        <v>619200</v>
      </c>
      <c r="V324" s="64">
        <v>3557000</v>
      </c>
      <c r="W324" s="64">
        <v>225000</v>
      </c>
      <c r="X324" s="64">
        <v>2857000</v>
      </c>
      <c r="Y324" s="64">
        <v>2557000</v>
      </c>
      <c r="Z324" s="64">
        <v>1250000</v>
      </c>
      <c r="AA324" s="64">
        <v>1050000</v>
      </c>
      <c r="AB324" s="64">
        <v>1000000</v>
      </c>
    </row>
    <row r="325" spans="1:28">
      <c r="A325" s="15" t="s">
        <v>4762</v>
      </c>
      <c r="B325" s="64" t="s">
        <v>19805</v>
      </c>
      <c r="C325" s="64" t="s">
        <v>19805</v>
      </c>
      <c r="D325" s="64" t="s">
        <v>19805</v>
      </c>
      <c r="E325" s="64" t="s">
        <v>19805</v>
      </c>
      <c r="F325" s="64" t="s">
        <v>19805</v>
      </c>
      <c r="G325" s="64" t="s">
        <v>19805</v>
      </c>
      <c r="H325" s="64" t="s">
        <v>19805</v>
      </c>
      <c r="I325" s="64" t="s">
        <v>19805</v>
      </c>
      <c r="J325" s="64" t="s">
        <v>19805</v>
      </c>
      <c r="K325" s="64" t="s">
        <v>19805</v>
      </c>
      <c r="L325" s="64" t="s">
        <v>19805</v>
      </c>
      <c r="M325" s="64" t="s">
        <v>19805</v>
      </c>
      <c r="N325" s="64" t="s">
        <v>19805</v>
      </c>
      <c r="O325" s="64" t="s">
        <v>19805</v>
      </c>
      <c r="P325" s="64" t="s">
        <v>19805</v>
      </c>
      <c r="Q325" s="64" t="s">
        <v>19805</v>
      </c>
      <c r="R325" s="64" t="s">
        <v>19805</v>
      </c>
      <c r="S325" s="64" t="s">
        <v>19805</v>
      </c>
      <c r="T325" s="64" t="s">
        <v>19805</v>
      </c>
      <c r="U325" s="64" t="s">
        <v>19805</v>
      </c>
      <c r="V325" s="64" t="s">
        <v>19805</v>
      </c>
      <c r="W325" s="64" t="s">
        <v>19805</v>
      </c>
      <c r="X325" s="64" t="s">
        <v>19805</v>
      </c>
      <c r="Y325" s="64" t="s">
        <v>19805</v>
      </c>
      <c r="Z325" s="64" t="s">
        <v>19805</v>
      </c>
      <c r="AA325" s="64">
        <v>130000</v>
      </c>
      <c r="AB325" s="64" t="s">
        <v>19805</v>
      </c>
    </row>
    <row r="326" spans="1:28">
      <c r="A326" s="15" t="s">
        <v>4763</v>
      </c>
      <c r="B326" s="64" t="s">
        <v>19805</v>
      </c>
      <c r="C326" s="64" t="s">
        <v>19805</v>
      </c>
      <c r="D326" s="64" t="s">
        <v>19805</v>
      </c>
      <c r="E326" s="64" t="s">
        <v>19805</v>
      </c>
      <c r="F326" s="64" t="s">
        <v>19805</v>
      </c>
      <c r="G326" s="64">
        <v>4099920</v>
      </c>
      <c r="H326" s="64">
        <v>4447792</v>
      </c>
      <c r="I326" s="64">
        <v>3596000</v>
      </c>
      <c r="J326" s="64">
        <v>3354480</v>
      </c>
      <c r="K326" s="64">
        <v>3100000</v>
      </c>
      <c r="L326" s="64">
        <v>744551</v>
      </c>
      <c r="M326" s="64">
        <v>641748</v>
      </c>
      <c r="N326" s="64" t="s">
        <v>19805</v>
      </c>
      <c r="O326" s="64" t="s">
        <v>19805</v>
      </c>
      <c r="P326" s="64" t="s">
        <v>19805</v>
      </c>
      <c r="Q326" s="64">
        <v>89292</v>
      </c>
      <c r="R326" s="64" t="s">
        <v>19805</v>
      </c>
      <c r="S326" s="64" t="s">
        <v>19805</v>
      </c>
      <c r="T326" s="64" t="s">
        <v>19805</v>
      </c>
      <c r="U326" s="64" t="s">
        <v>19805</v>
      </c>
      <c r="V326" s="64" t="s">
        <v>19805</v>
      </c>
      <c r="W326" s="64" t="s">
        <v>19805</v>
      </c>
      <c r="X326" s="64" t="s">
        <v>19805</v>
      </c>
      <c r="Y326" s="64" t="s">
        <v>19805</v>
      </c>
      <c r="Z326" s="64" t="s">
        <v>19805</v>
      </c>
      <c r="AA326" s="64" t="s">
        <v>19805</v>
      </c>
      <c r="AB326" s="64" t="s">
        <v>19805</v>
      </c>
    </row>
    <row r="327" spans="1:28">
      <c r="A327" s="15" t="s">
        <v>416</v>
      </c>
      <c r="B327" s="64" t="s">
        <v>19805</v>
      </c>
      <c r="C327" s="64">
        <v>1499187</v>
      </c>
      <c r="D327" s="64">
        <v>1316809</v>
      </c>
      <c r="E327" s="64">
        <v>8580000</v>
      </c>
      <c r="F327" s="64">
        <v>8060000</v>
      </c>
      <c r="G327" s="64">
        <v>7540000</v>
      </c>
      <c r="H327" s="64">
        <v>7020000</v>
      </c>
      <c r="I327" s="64">
        <v>6500000</v>
      </c>
      <c r="J327" s="64">
        <v>3448050</v>
      </c>
      <c r="K327" s="64">
        <v>2715000</v>
      </c>
      <c r="L327" s="64">
        <v>2537880</v>
      </c>
      <c r="M327" s="64">
        <v>2360880</v>
      </c>
      <c r="N327" s="64" t="s">
        <v>19805</v>
      </c>
      <c r="O327" s="64" t="s">
        <v>19805</v>
      </c>
      <c r="P327" s="64" t="s">
        <v>19805</v>
      </c>
      <c r="Q327" s="64" t="s">
        <v>19805</v>
      </c>
      <c r="R327" s="64" t="s">
        <v>19805</v>
      </c>
      <c r="S327" s="64" t="s">
        <v>19805</v>
      </c>
      <c r="T327" s="64" t="s">
        <v>19805</v>
      </c>
      <c r="U327" s="64" t="s">
        <v>19805</v>
      </c>
      <c r="V327" s="64" t="s">
        <v>19805</v>
      </c>
      <c r="W327" s="64" t="s">
        <v>19805</v>
      </c>
      <c r="X327" s="64" t="s">
        <v>19805</v>
      </c>
      <c r="Y327" s="64" t="s">
        <v>19805</v>
      </c>
      <c r="Z327" s="64" t="s">
        <v>19805</v>
      </c>
      <c r="AA327" s="64" t="s">
        <v>19805</v>
      </c>
      <c r="AB327" s="64" t="s">
        <v>19805</v>
      </c>
    </row>
    <row r="328" spans="1:28">
      <c r="A328" s="15" t="s">
        <v>4764</v>
      </c>
      <c r="B328" s="64" t="s">
        <v>19805</v>
      </c>
      <c r="C328" s="64" t="s">
        <v>19805</v>
      </c>
      <c r="D328" s="64" t="s">
        <v>19805</v>
      </c>
      <c r="E328" s="64" t="s">
        <v>19805</v>
      </c>
      <c r="F328" s="64" t="s">
        <v>19805</v>
      </c>
      <c r="G328" s="64" t="s">
        <v>19805</v>
      </c>
      <c r="H328" s="64" t="s">
        <v>19805</v>
      </c>
      <c r="I328" s="64" t="s">
        <v>19805</v>
      </c>
      <c r="J328" s="64" t="s">
        <v>19805</v>
      </c>
      <c r="K328" s="64" t="s">
        <v>19805</v>
      </c>
      <c r="L328" s="64" t="s">
        <v>19805</v>
      </c>
      <c r="M328" s="64">
        <v>1870000</v>
      </c>
      <c r="N328" s="64">
        <v>1700000</v>
      </c>
      <c r="O328" s="64">
        <v>6030000</v>
      </c>
      <c r="P328" s="64">
        <v>5570000</v>
      </c>
      <c r="Q328" s="64">
        <v>5110000</v>
      </c>
      <c r="R328" s="64">
        <v>5040000</v>
      </c>
      <c r="S328" s="64">
        <v>4540000</v>
      </c>
      <c r="T328" s="64">
        <v>1221000</v>
      </c>
      <c r="U328" s="64">
        <v>1054500</v>
      </c>
      <c r="V328" s="64">
        <v>888000</v>
      </c>
      <c r="W328" s="64">
        <v>722000</v>
      </c>
      <c r="X328" s="64">
        <v>555000</v>
      </c>
      <c r="Y328" s="64" t="s">
        <v>19805</v>
      </c>
      <c r="Z328" s="64" t="s">
        <v>19805</v>
      </c>
      <c r="AA328" s="64" t="s">
        <v>19805</v>
      </c>
      <c r="AB328" s="64" t="s">
        <v>19805</v>
      </c>
    </row>
    <row r="329" spans="1:28">
      <c r="A329" s="15" t="s">
        <v>664</v>
      </c>
      <c r="B329" s="64" t="s">
        <v>19805</v>
      </c>
      <c r="C329" s="64">
        <v>5000000</v>
      </c>
      <c r="D329" s="64">
        <v>5000000</v>
      </c>
      <c r="E329" s="64">
        <v>5000000</v>
      </c>
      <c r="F329" s="64">
        <v>885120</v>
      </c>
      <c r="G329" s="64">
        <v>854389</v>
      </c>
      <c r="H329" s="64">
        <v>780871</v>
      </c>
      <c r="I329" s="64">
        <v>457588</v>
      </c>
      <c r="J329" s="64" t="s">
        <v>19805</v>
      </c>
      <c r="K329" s="64" t="s">
        <v>19805</v>
      </c>
      <c r="L329" s="64" t="s">
        <v>19805</v>
      </c>
      <c r="M329" s="64" t="s">
        <v>19805</v>
      </c>
      <c r="N329" s="64" t="s">
        <v>19805</v>
      </c>
      <c r="O329" s="64" t="s">
        <v>19805</v>
      </c>
      <c r="P329" s="64" t="s">
        <v>19805</v>
      </c>
      <c r="Q329" s="64" t="s">
        <v>19805</v>
      </c>
      <c r="R329" s="64" t="s">
        <v>19805</v>
      </c>
      <c r="S329" s="64" t="s">
        <v>19805</v>
      </c>
      <c r="T329" s="64" t="s">
        <v>19805</v>
      </c>
      <c r="U329" s="64" t="s">
        <v>19805</v>
      </c>
      <c r="V329" s="64" t="s">
        <v>19805</v>
      </c>
      <c r="W329" s="64" t="s">
        <v>19805</v>
      </c>
      <c r="X329" s="64" t="s">
        <v>19805</v>
      </c>
      <c r="Y329" s="64" t="s">
        <v>19805</v>
      </c>
      <c r="Z329" s="64" t="s">
        <v>19805</v>
      </c>
      <c r="AA329" s="64" t="s">
        <v>19805</v>
      </c>
      <c r="AB329" s="64" t="s">
        <v>19805</v>
      </c>
    </row>
    <row r="330" spans="1:28">
      <c r="A330" s="15" t="s">
        <v>2628</v>
      </c>
      <c r="B330" s="64">
        <v>100000</v>
      </c>
      <c r="C330" s="64" t="s">
        <v>19805</v>
      </c>
      <c r="D330" s="64" t="s">
        <v>19805</v>
      </c>
      <c r="E330" s="64" t="s">
        <v>19805</v>
      </c>
      <c r="F330" s="64" t="s">
        <v>19805</v>
      </c>
      <c r="G330" s="64" t="s">
        <v>19805</v>
      </c>
      <c r="H330" s="64" t="s">
        <v>19805</v>
      </c>
      <c r="I330" s="64" t="s">
        <v>19805</v>
      </c>
      <c r="J330" s="64" t="s">
        <v>19805</v>
      </c>
      <c r="K330" s="64" t="s">
        <v>19805</v>
      </c>
      <c r="L330" s="64" t="s">
        <v>19805</v>
      </c>
      <c r="M330" s="64" t="s">
        <v>19805</v>
      </c>
      <c r="N330" s="64" t="s">
        <v>19805</v>
      </c>
      <c r="O330" s="64" t="s">
        <v>19805</v>
      </c>
      <c r="P330" s="64" t="s">
        <v>19805</v>
      </c>
      <c r="Q330" s="64" t="s">
        <v>19805</v>
      </c>
      <c r="R330" s="64" t="s">
        <v>19805</v>
      </c>
      <c r="S330" s="64" t="s">
        <v>19805</v>
      </c>
      <c r="T330" s="64" t="s">
        <v>19805</v>
      </c>
      <c r="U330" s="64" t="s">
        <v>19805</v>
      </c>
      <c r="V330" s="64" t="s">
        <v>19805</v>
      </c>
      <c r="W330" s="64" t="s">
        <v>19805</v>
      </c>
      <c r="X330" s="64" t="s">
        <v>19805</v>
      </c>
      <c r="Y330" s="64" t="s">
        <v>19805</v>
      </c>
      <c r="Z330" s="64" t="s">
        <v>19805</v>
      </c>
      <c r="AA330" s="64" t="s">
        <v>19805</v>
      </c>
      <c r="AB330" s="64" t="s">
        <v>19805</v>
      </c>
    </row>
    <row r="331" spans="1:28">
      <c r="A331" s="15" t="s">
        <v>2887</v>
      </c>
      <c r="B331" s="64" t="s">
        <v>19805</v>
      </c>
      <c r="C331" s="64" t="s">
        <v>19805</v>
      </c>
      <c r="D331" s="64" t="s">
        <v>19805</v>
      </c>
      <c r="E331" s="64">
        <v>2500000</v>
      </c>
      <c r="F331" s="64">
        <v>4000000</v>
      </c>
      <c r="G331" s="64">
        <v>2000032</v>
      </c>
      <c r="H331" s="64">
        <v>13150000</v>
      </c>
      <c r="I331" s="64">
        <v>12100000</v>
      </c>
      <c r="J331" s="64">
        <v>11050000</v>
      </c>
      <c r="K331" s="64">
        <v>10000000</v>
      </c>
      <c r="L331" s="64">
        <v>6364400</v>
      </c>
      <c r="M331" s="64">
        <v>5909800</v>
      </c>
      <c r="N331" s="64">
        <v>5455200</v>
      </c>
      <c r="O331" s="64">
        <v>5000600</v>
      </c>
      <c r="P331" s="64">
        <v>4546000</v>
      </c>
      <c r="Q331" s="64">
        <v>2475000</v>
      </c>
      <c r="R331" s="64">
        <v>2250000</v>
      </c>
      <c r="S331" s="64">
        <v>3100080</v>
      </c>
      <c r="T331" s="64">
        <v>2742000</v>
      </c>
      <c r="U331" s="64">
        <v>2384640</v>
      </c>
      <c r="V331" s="64" t="s">
        <v>19805</v>
      </c>
      <c r="W331" s="64" t="s">
        <v>19805</v>
      </c>
      <c r="X331" s="64" t="s">
        <v>19805</v>
      </c>
      <c r="Y331" s="64" t="s">
        <v>19805</v>
      </c>
      <c r="Z331" s="64" t="s">
        <v>19805</v>
      </c>
      <c r="AA331" s="64" t="s">
        <v>19805</v>
      </c>
      <c r="AB331" s="64" t="s">
        <v>19805</v>
      </c>
    </row>
    <row r="332" spans="1:28">
      <c r="A332" s="15" t="s">
        <v>4766</v>
      </c>
      <c r="B332" s="64" t="s">
        <v>19805</v>
      </c>
      <c r="C332" s="64" t="s">
        <v>19805</v>
      </c>
      <c r="D332" s="64" t="s">
        <v>19805</v>
      </c>
      <c r="E332" s="64" t="s">
        <v>19805</v>
      </c>
      <c r="F332" s="64" t="s">
        <v>19805</v>
      </c>
      <c r="G332" s="64" t="s">
        <v>19805</v>
      </c>
      <c r="H332" s="64" t="s">
        <v>19805</v>
      </c>
      <c r="I332" s="64" t="s">
        <v>19805</v>
      </c>
      <c r="J332" s="64">
        <v>797581</v>
      </c>
      <c r="K332" s="64">
        <v>427163</v>
      </c>
      <c r="L332" s="64" t="s">
        <v>19805</v>
      </c>
      <c r="M332" s="64" t="s">
        <v>19805</v>
      </c>
      <c r="N332" s="64" t="s">
        <v>19805</v>
      </c>
      <c r="O332" s="64" t="s">
        <v>19805</v>
      </c>
      <c r="P332" s="64" t="s">
        <v>19805</v>
      </c>
      <c r="Q332" s="64" t="s">
        <v>19805</v>
      </c>
      <c r="R332" s="64" t="s">
        <v>19805</v>
      </c>
      <c r="S332" s="64" t="s">
        <v>19805</v>
      </c>
      <c r="T332" s="64" t="s">
        <v>19805</v>
      </c>
      <c r="U332" s="64" t="s">
        <v>19805</v>
      </c>
      <c r="V332" s="64" t="s">
        <v>19805</v>
      </c>
      <c r="W332" s="64" t="s">
        <v>19805</v>
      </c>
      <c r="X332" s="64" t="s">
        <v>19805</v>
      </c>
      <c r="Y332" s="64" t="s">
        <v>19805</v>
      </c>
      <c r="Z332" s="64" t="s">
        <v>19805</v>
      </c>
      <c r="AA332" s="64" t="s">
        <v>19805</v>
      </c>
      <c r="AB332" s="64" t="s">
        <v>19805</v>
      </c>
    </row>
    <row r="333" spans="1:28">
      <c r="A333" s="15" t="s">
        <v>4767</v>
      </c>
      <c r="B333" s="64" t="s">
        <v>19805</v>
      </c>
      <c r="C333" s="64" t="s">
        <v>19805</v>
      </c>
      <c r="D333" s="64" t="s">
        <v>19805</v>
      </c>
      <c r="E333" s="64" t="s">
        <v>19805</v>
      </c>
      <c r="F333" s="64" t="s">
        <v>19805</v>
      </c>
      <c r="G333" s="64" t="s">
        <v>19805</v>
      </c>
      <c r="H333" s="64" t="s">
        <v>19805</v>
      </c>
      <c r="I333" s="64" t="s">
        <v>19805</v>
      </c>
      <c r="J333" s="64" t="s">
        <v>19805</v>
      </c>
      <c r="K333" s="64" t="s">
        <v>19805</v>
      </c>
      <c r="L333" s="64" t="s">
        <v>19805</v>
      </c>
      <c r="M333" s="64" t="s">
        <v>19805</v>
      </c>
      <c r="N333" s="64" t="s">
        <v>19805</v>
      </c>
      <c r="O333" s="64">
        <v>228946</v>
      </c>
      <c r="P333" s="64">
        <v>824935</v>
      </c>
      <c r="Q333" s="64">
        <v>715850</v>
      </c>
      <c r="R333" s="64">
        <v>2100000</v>
      </c>
      <c r="S333" s="64">
        <v>1925000</v>
      </c>
      <c r="T333" s="64">
        <v>2000000</v>
      </c>
      <c r="U333" s="64">
        <v>1262640</v>
      </c>
      <c r="V333" s="64">
        <v>1117000</v>
      </c>
      <c r="W333" s="64">
        <v>971000</v>
      </c>
      <c r="X333" s="64" t="s">
        <v>19805</v>
      </c>
      <c r="Y333" s="64" t="s">
        <v>19805</v>
      </c>
      <c r="Z333" s="64" t="s">
        <v>19805</v>
      </c>
      <c r="AA333" s="64" t="s">
        <v>19805</v>
      </c>
      <c r="AB333" s="64" t="s">
        <v>19805</v>
      </c>
    </row>
    <row r="334" spans="1:28">
      <c r="A334" s="15" t="s">
        <v>806</v>
      </c>
      <c r="B334" s="64">
        <v>1551659</v>
      </c>
      <c r="C334" s="64">
        <v>5000000</v>
      </c>
      <c r="D334" s="64">
        <v>5375000</v>
      </c>
      <c r="E334" s="64">
        <v>4818000</v>
      </c>
      <c r="F334" s="64">
        <v>4526000</v>
      </c>
      <c r="G334" s="64">
        <v>4234000</v>
      </c>
      <c r="H334" s="64">
        <v>4533300</v>
      </c>
      <c r="I334" s="64">
        <v>3650000</v>
      </c>
      <c r="J334" s="64">
        <v>998398</v>
      </c>
      <c r="K334" s="64" t="s">
        <v>19805</v>
      </c>
      <c r="L334" s="64" t="s">
        <v>19805</v>
      </c>
      <c r="M334" s="64">
        <v>3500000</v>
      </c>
      <c r="N334" s="64">
        <v>1600000</v>
      </c>
      <c r="O334" s="64">
        <v>638679</v>
      </c>
      <c r="P334" s="64">
        <v>512435</v>
      </c>
      <c r="Q334" s="64">
        <v>288171</v>
      </c>
      <c r="R334" s="64" t="s">
        <v>19805</v>
      </c>
      <c r="S334" s="64" t="s">
        <v>19805</v>
      </c>
      <c r="T334" s="64" t="s">
        <v>19805</v>
      </c>
      <c r="U334" s="64" t="s">
        <v>19805</v>
      </c>
      <c r="V334" s="64" t="s">
        <v>19805</v>
      </c>
      <c r="W334" s="64" t="s">
        <v>19805</v>
      </c>
      <c r="X334" s="64" t="s">
        <v>19805</v>
      </c>
      <c r="Y334" s="64" t="s">
        <v>19805</v>
      </c>
      <c r="Z334" s="64" t="s">
        <v>19805</v>
      </c>
      <c r="AA334" s="64" t="s">
        <v>19805</v>
      </c>
      <c r="AB334" s="64" t="s">
        <v>19805</v>
      </c>
    </row>
    <row r="335" spans="1:28">
      <c r="A335" s="15" t="s">
        <v>4768</v>
      </c>
      <c r="B335" s="64" t="s">
        <v>19805</v>
      </c>
      <c r="C335" s="64" t="s">
        <v>19805</v>
      </c>
      <c r="D335" s="64" t="s">
        <v>19805</v>
      </c>
      <c r="E335" s="64" t="s">
        <v>19805</v>
      </c>
      <c r="F335" s="64" t="s">
        <v>19805</v>
      </c>
      <c r="G335" s="64" t="s">
        <v>19805</v>
      </c>
      <c r="H335" s="64" t="s">
        <v>19805</v>
      </c>
      <c r="I335" s="64" t="s">
        <v>19805</v>
      </c>
      <c r="J335" s="64" t="s">
        <v>19805</v>
      </c>
      <c r="K335" s="64" t="s">
        <v>19805</v>
      </c>
      <c r="L335" s="64" t="s">
        <v>19805</v>
      </c>
      <c r="M335" s="64" t="s">
        <v>19805</v>
      </c>
      <c r="N335" s="64" t="s">
        <v>19805</v>
      </c>
      <c r="O335" s="64" t="s">
        <v>19805</v>
      </c>
      <c r="P335" s="64" t="s">
        <v>19805</v>
      </c>
      <c r="Q335" s="64" t="s">
        <v>19805</v>
      </c>
      <c r="R335" s="64" t="s">
        <v>19805</v>
      </c>
      <c r="S335" s="64">
        <v>1113720</v>
      </c>
      <c r="T335" s="64">
        <v>985200</v>
      </c>
      <c r="U335" s="64">
        <v>713900</v>
      </c>
      <c r="V335" s="64" t="s">
        <v>19805</v>
      </c>
      <c r="W335" s="64" t="s">
        <v>19805</v>
      </c>
      <c r="X335" s="64" t="s">
        <v>19805</v>
      </c>
      <c r="Y335" s="64" t="s">
        <v>19805</v>
      </c>
      <c r="Z335" s="64" t="s">
        <v>19805</v>
      </c>
      <c r="AA335" s="64" t="s">
        <v>19805</v>
      </c>
      <c r="AB335" s="64" t="s">
        <v>19805</v>
      </c>
    </row>
    <row r="336" spans="1:28">
      <c r="A336" s="15" t="s">
        <v>1631</v>
      </c>
      <c r="B336" s="64" t="s">
        <v>19805</v>
      </c>
      <c r="C336" s="64" t="s">
        <v>19805</v>
      </c>
      <c r="D336" s="64">
        <v>72234</v>
      </c>
      <c r="E336" s="64">
        <v>138404</v>
      </c>
      <c r="F336" s="64" t="s">
        <v>19805</v>
      </c>
      <c r="G336" s="64" t="s">
        <v>19805</v>
      </c>
      <c r="H336" s="64" t="s">
        <v>19805</v>
      </c>
      <c r="I336" s="64" t="s">
        <v>19805</v>
      </c>
      <c r="J336" s="64" t="s">
        <v>19805</v>
      </c>
      <c r="K336" s="64" t="s">
        <v>19805</v>
      </c>
      <c r="L336" s="64" t="s">
        <v>19805</v>
      </c>
      <c r="M336" s="64" t="s">
        <v>19805</v>
      </c>
      <c r="N336" s="64" t="s">
        <v>19805</v>
      </c>
      <c r="O336" s="64" t="s">
        <v>19805</v>
      </c>
      <c r="P336" s="64" t="s">
        <v>19805</v>
      </c>
      <c r="Q336" s="64" t="s">
        <v>19805</v>
      </c>
      <c r="R336" s="64" t="s">
        <v>19805</v>
      </c>
      <c r="S336" s="64" t="s">
        <v>19805</v>
      </c>
      <c r="T336" s="64" t="s">
        <v>19805</v>
      </c>
      <c r="U336" s="64" t="s">
        <v>19805</v>
      </c>
      <c r="V336" s="64" t="s">
        <v>19805</v>
      </c>
      <c r="W336" s="64" t="s">
        <v>19805</v>
      </c>
      <c r="X336" s="64" t="s">
        <v>19805</v>
      </c>
      <c r="Y336" s="64" t="s">
        <v>19805</v>
      </c>
      <c r="Z336" s="64" t="s">
        <v>19805</v>
      </c>
      <c r="AA336" s="64" t="s">
        <v>19805</v>
      </c>
      <c r="AB336" s="64" t="s">
        <v>19805</v>
      </c>
    </row>
    <row r="337" spans="1:28">
      <c r="A337" s="15" t="s">
        <v>857</v>
      </c>
      <c r="B337" s="64">
        <v>23741060</v>
      </c>
      <c r="C337" s="64">
        <v>22192730</v>
      </c>
      <c r="D337" s="64">
        <v>20644400</v>
      </c>
      <c r="E337" s="64">
        <v>19067500</v>
      </c>
      <c r="F337" s="64">
        <v>17545000</v>
      </c>
      <c r="G337" s="64">
        <v>16022500</v>
      </c>
      <c r="H337" s="64">
        <v>14500000</v>
      </c>
      <c r="I337" s="64">
        <v>15779912</v>
      </c>
      <c r="J337" s="64">
        <v>14410581</v>
      </c>
      <c r="K337" s="64">
        <v>12455000</v>
      </c>
      <c r="L337" s="64">
        <v>4235220</v>
      </c>
      <c r="M337" s="64">
        <v>3348000</v>
      </c>
      <c r="N337" s="64">
        <v>3129720</v>
      </c>
      <c r="O337" s="64">
        <v>2911320</v>
      </c>
      <c r="P337" s="64" t="s">
        <v>19805</v>
      </c>
      <c r="Q337" s="64" t="s">
        <v>19805</v>
      </c>
      <c r="R337" s="64" t="s">
        <v>19805</v>
      </c>
      <c r="S337" s="64" t="s">
        <v>19805</v>
      </c>
      <c r="T337" s="64" t="s">
        <v>19805</v>
      </c>
      <c r="U337" s="64" t="s">
        <v>19805</v>
      </c>
      <c r="V337" s="64" t="s">
        <v>19805</v>
      </c>
      <c r="W337" s="64" t="s">
        <v>19805</v>
      </c>
      <c r="X337" s="64" t="s">
        <v>19805</v>
      </c>
      <c r="Y337" s="64" t="s">
        <v>19805</v>
      </c>
      <c r="Z337" s="64" t="s">
        <v>19805</v>
      </c>
      <c r="AA337" s="64" t="s">
        <v>19805</v>
      </c>
      <c r="AB337" s="64" t="s">
        <v>19805</v>
      </c>
    </row>
    <row r="338" spans="1:28">
      <c r="A338" s="15" t="s">
        <v>4770</v>
      </c>
      <c r="B338" s="64" t="s">
        <v>19805</v>
      </c>
      <c r="C338" s="64" t="s">
        <v>19805</v>
      </c>
      <c r="D338" s="64" t="s">
        <v>19805</v>
      </c>
      <c r="E338" s="64" t="s">
        <v>19805</v>
      </c>
      <c r="F338" s="64" t="s">
        <v>19805</v>
      </c>
      <c r="G338" s="64" t="s">
        <v>19805</v>
      </c>
      <c r="H338" s="64" t="s">
        <v>19805</v>
      </c>
      <c r="I338" s="64" t="s">
        <v>19805</v>
      </c>
      <c r="J338" s="64" t="s">
        <v>19805</v>
      </c>
      <c r="K338" s="64" t="s">
        <v>19805</v>
      </c>
      <c r="L338" s="64" t="s">
        <v>19805</v>
      </c>
      <c r="M338" s="64" t="s">
        <v>19805</v>
      </c>
      <c r="N338" s="64" t="s">
        <v>19805</v>
      </c>
      <c r="O338" s="64" t="s">
        <v>19805</v>
      </c>
      <c r="P338" s="64" t="s">
        <v>19805</v>
      </c>
      <c r="Q338" s="64" t="s">
        <v>19805</v>
      </c>
      <c r="R338" s="64">
        <v>1200000</v>
      </c>
      <c r="S338" s="64">
        <v>30000</v>
      </c>
      <c r="T338" s="64">
        <v>1000000</v>
      </c>
      <c r="U338" s="64">
        <v>900000</v>
      </c>
      <c r="V338" s="64">
        <v>750000</v>
      </c>
      <c r="W338" s="64">
        <v>200000</v>
      </c>
      <c r="X338" s="64" t="s">
        <v>19805</v>
      </c>
      <c r="Y338" s="64" t="s">
        <v>19805</v>
      </c>
      <c r="Z338" s="64" t="s">
        <v>19805</v>
      </c>
      <c r="AA338" s="64" t="s">
        <v>19805</v>
      </c>
      <c r="AB338" s="64" t="s">
        <v>19805</v>
      </c>
    </row>
    <row r="339" spans="1:28">
      <c r="A339" s="15" t="s">
        <v>4771</v>
      </c>
      <c r="B339" s="64" t="s">
        <v>19805</v>
      </c>
      <c r="C339" s="64" t="s">
        <v>19805</v>
      </c>
      <c r="D339" s="64" t="s">
        <v>19805</v>
      </c>
      <c r="E339" s="64" t="s">
        <v>19805</v>
      </c>
      <c r="F339" s="64" t="s">
        <v>19805</v>
      </c>
      <c r="G339" s="64" t="s">
        <v>19805</v>
      </c>
      <c r="H339" s="64" t="s">
        <v>19805</v>
      </c>
      <c r="I339" s="64" t="s">
        <v>19805</v>
      </c>
      <c r="J339" s="64" t="s">
        <v>19805</v>
      </c>
      <c r="K339" s="64" t="s">
        <v>19805</v>
      </c>
      <c r="L339" s="64" t="s">
        <v>19805</v>
      </c>
      <c r="M339" s="64" t="s">
        <v>19805</v>
      </c>
      <c r="N339" s="64" t="s">
        <v>19805</v>
      </c>
      <c r="O339" s="64" t="s">
        <v>19805</v>
      </c>
      <c r="P339" s="64" t="s">
        <v>19805</v>
      </c>
      <c r="Q339" s="64" t="s">
        <v>19805</v>
      </c>
      <c r="R339" s="64">
        <v>316969</v>
      </c>
      <c r="S339" s="64" t="s">
        <v>19805</v>
      </c>
      <c r="T339" s="64" t="s">
        <v>19805</v>
      </c>
      <c r="U339" s="64" t="s">
        <v>19805</v>
      </c>
      <c r="V339" s="64" t="s">
        <v>19805</v>
      </c>
      <c r="W339" s="64" t="s">
        <v>19805</v>
      </c>
      <c r="X339" s="64" t="s">
        <v>19805</v>
      </c>
      <c r="Y339" s="64" t="s">
        <v>19805</v>
      </c>
      <c r="Z339" s="64" t="s">
        <v>19805</v>
      </c>
      <c r="AA339" s="64" t="s">
        <v>19805</v>
      </c>
      <c r="AB339" s="64" t="s">
        <v>19805</v>
      </c>
    </row>
    <row r="340" spans="1:28">
      <c r="A340" s="15" t="s">
        <v>4772</v>
      </c>
      <c r="B340" s="64" t="s">
        <v>19805</v>
      </c>
      <c r="C340" s="64" t="s">
        <v>19805</v>
      </c>
      <c r="D340" s="64" t="s">
        <v>19805</v>
      </c>
      <c r="E340" s="64" t="s">
        <v>19805</v>
      </c>
      <c r="F340" s="64" t="s">
        <v>19805</v>
      </c>
      <c r="G340" s="64" t="s">
        <v>19805</v>
      </c>
      <c r="H340" s="64" t="s">
        <v>19805</v>
      </c>
      <c r="I340" s="64" t="s">
        <v>19805</v>
      </c>
      <c r="J340" s="64" t="s">
        <v>19805</v>
      </c>
      <c r="K340" s="64" t="s">
        <v>19805</v>
      </c>
      <c r="L340" s="64" t="s">
        <v>19805</v>
      </c>
      <c r="M340" s="64" t="s">
        <v>19805</v>
      </c>
      <c r="N340" s="64" t="s">
        <v>19805</v>
      </c>
      <c r="O340" s="64">
        <v>1166667</v>
      </c>
      <c r="P340" s="64">
        <v>1750000</v>
      </c>
      <c r="Q340" s="64">
        <v>5200000</v>
      </c>
      <c r="R340" s="64">
        <v>4680000</v>
      </c>
      <c r="S340" s="64">
        <v>4160000</v>
      </c>
      <c r="T340" s="64">
        <v>3640000</v>
      </c>
      <c r="U340" s="64">
        <v>3120000</v>
      </c>
      <c r="V340" s="64">
        <v>2600000</v>
      </c>
      <c r="W340" s="64">
        <v>350000</v>
      </c>
      <c r="X340" s="64">
        <v>150000</v>
      </c>
      <c r="Y340" s="64" t="s">
        <v>19805</v>
      </c>
      <c r="Z340" s="64" t="s">
        <v>19805</v>
      </c>
      <c r="AA340" s="64" t="s">
        <v>19805</v>
      </c>
      <c r="AB340" s="64" t="s">
        <v>19805</v>
      </c>
    </row>
    <row r="341" spans="1:28">
      <c r="A341" s="15" t="s">
        <v>1172</v>
      </c>
      <c r="B341" s="64" t="s">
        <v>19805</v>
      </c>
      <c r="C341" s="64">
        <v>1150000</v>
      </c>
      <c r="D341" s="64">
        <v>3130000</v>
      </c>
      <c r="E341" s="64">
        <v>3000000</v>
      </c>
      <c r="F341" s="64">
        <v>473604</v>
      </c>
      <c r="G341" s="64" t="s">
        <v>19805</v>
      </c>
      <c r="H341" s="64" t="s">
        <v>19805</v>
      </c>
      <c r="I341" s="64" t="s">
        <v>19805</v>
      </c>
      <c r="J341" s="64" t="s">
        <v>19805</v>
      </c>
      <c r="K341" s="64" t="s">
        <v>19805</v>
      </c>
      <c r="L341" s="64" t="s">
        <v>19805</v>
      </c>
      <c r="M341" s="64" t="s">
        <v>19805</v>
      </c>
      <c r="N341" s="64" t="s">
        <v>19805</v>
      </c>
      <c r="O341" s="64" t="s">
        <v>19805</v>
      </c>
      <c r="P341" s="64" t="s">
        <v>19805</v>
      </c>
      <c r="Q341" s="64" t="s">
        <v>19805</v>
      </c>
      <c r="R341" s="64" t="s">
        <v>19805</v>
      </c>
      <c r="S341" s="64" t="s">
        <v>19805</v>
      </c>
      <c r="T341" s="64" t="s">
        <v>19805</v>
      </c>
      <c r="U341" s="64" t="s">
        <v>19805</v>
      </c>
      <c r="V341" s="64" t="s">
        <v>19805</v>
      </c>
      <c r="W341" s="64" t="s">
        <v>19805</v>
      </c>
      <c r="X341" s="64" t="s">
        <v>19805</v>
      </c>
      <c r="Y341" s="64" t="s">
        <v>19805</v>
      </c>
      <c r="Z341" s="64" t="s">
        <v>19805</v>
      </c>
      <c r="AA341" s="64" t="s">
        <v>19805</v>
      </c>
      <c r="AB341" s="64" t="s">
        <v>19805</v>
      </c>
    </row>
    <row r="342" spans="1:28">
      <c r="A342" s="15" t="s">
        <v>4774</v>
      </c>
      <c r="B342" s="64" t="s">
        <v>19805</v>
      </c>
      <c r="C342" s="64" t="s">
        <v>19805</v>
      </c>
      <c r="D342" s="64" t="s">
        <v>19805</v>
      </c>
      <c r="E342" s="64" t="s">
        <v>19805</v>
      </c>
      <c r="F342" s="64" t="s">
        <v>19805</v>
      </c>
      <c r="G342" s="64" t="s">
        <v>19805</v>
      </c>
      <c r="H342" s="64" t="s">
        <v>19805</v>
      </c>
      <c r="I342" s="64" t="s">
        <v>19805</v>
      </c>
      <c r="J342" s="64" t="s">
        <v>19805</v>
      </c>
      <c r="K342" s="64" t="s">
        <v>19805</v>
      </c>
      <c r="L342" s="64" t="s">
        <v>19805</v>
      </c>
      <c r="M342" s="64" t="s">
        <v>19805</v>
      </c>
      <c r="N342" s="64" t="s">
        <v>19805</v>
      </c>
      <c r="O342" s="64" t="s">
        <v>19805</v>
      </c>
      <c r="P342" s="64" t="s">
        <v>19805</v>
      </c>
      <c r="Q342" s="64" t="s">
        <v>19805</v>
      </c>
      <c r="R342" s="64" t="s">
        <v>19805</v>
      </c>
      <c r="S342" s="64" t="s">
        <v>19805</v>
      </c>
      <c r="T342" s="64" t="s">
        <v>19805</v>
      </c>
      <c r="U342" s="64" t="s">
        <v>19805</v>
      </c>
      <c r="V342" s="64" t="s">
        <v>19805</v>
      </c>
      <c r="W342" s="64" t="s">
        <v>19805</v>
      </c>
      <c r="X342" s="64" t="s">
        <v>19805</v>
      </c>
      <c r="Y342" s="64">
        <v>150000</v>
      </c>
      <c r="Z342" s="64">
        <v>300000</v>
      </c>
      <c r="AA342" s="64" t="s">
        <v>19805</v>
      </c>
      <c r="AB342" s="64" t="s">
        <v>19805</v>
      </c>
    </row>
    <row r="343" spans="1:28">
      <c r="A343" s="15" t="s">
        <v>4775</v>
      </c>
      <c r="B343" s="64" t="s">
        <v>19805</v>
      </c>
      <c r="C343" s="64" t="s">
        <v>19805</v>
      </c>
      <c r="D343" s="64" t="s">
        <v>19805</v>
      </c>
      <c r="E343" s="64" t="s">
        <v>19805</v>
      </c>
      <c r="F343" s="64" t="s">
        <v>19805</v>
      </c>
      <c r="G343" s="64" t="s">
        <v>19805</v>
      </c>
      <c r="H343" s="64" t="s">
        <v>19805</v>
      </c>
      <c r="I343" s="64" t="s">
        <v>19805</v>
      </c>
      <c r="J343" s="64" t="s">
        <v>19805</v>
      </c>
      <c r="K343" s="64" t="s">
        <v>19805</v>
      </c>
      <c r="L343" s="64" t="s">
        <v>19805</v>
      </c>
      <c r="M343" s="64" t="s">
        <v>19805</v>
      </c>
      <c r="N343" s="64">
        <v>3250000</v>
      </c>
      <c r="O343" s="64">
        <v>3000000</v>
      </c>
      <c r="P343" s="64">
        <v>2750000</v>
      </c>
      <c r="Q343" s="64">
        <v>2500000</v>
      </c>
      <c r="R343" s="64">
        <v>2200000</v>
      </c>
      <c r="S343" s="64">
        <v>2000000</v>
      </c>
      <c r="T343" s="64">
        <v>350000</v>
      </c>
      <c r="U343" s="64">
        <v>242000</v>
      </c>
      <c r="V343" s="64" t="s">
        <v>19805</v>
      </c>
      <c r="W343" s="64" t="s">
        <v>19805</v>
      </c>
      <c r="X343" s="64" t="s">
        <v>19805</v>
      </c>
      <c r="Y343" s="64" t="s">
        <v>19805</v>
      </c>
      <c r="Z343" s="64" t="s">
        <v>19805</v>
      </c>
      <c r="AA343" s="64" t="s">
        <v>19805</v>
      </c>
      <c r="AB343" s="64" t="s">
        <v>19805</v>
      </c>
    </row>
    <row r="344" spans="1:28">
      <c r="A344" s="15" t="s">
        <v>1625</v>
      </c>
      <c r="B344" s="64" t="s">
        <v>19805</v>
      </c>
      <c r="C344" s="64" t="s">
        <v>19805</v>
      </c>
      <c r="D344" s="64">
        <v>1063384</v>
      </c>
      <c r="E344" s="64">
        <v>684380</v>
      </c>
      <c r="F344" s="64">
        <v>72892</v>
      </c>
      <c r="G344" s="64" t="s">
        <v>19805</v>
      </c>
      <c r="H344" s="64">
        <v>854389</v>
      </c>
      <c r="I344" s="64">
        <v>736000</v>
      </c>
      <c r="J344" s="64">
        <v>442411</v>
      </c>
      <c r="K344" s="64" t="s">
        <v>19805</v>
      </c>
      <c r="L344" s="64" t="s">
        <v>19805</v>
      </c>
      <c r="M344" s="64" t="s">
        <v>19805</v>
      </c>
      <c r="N344" s="64" t="s">
        <v>19805</v>
      </c>
      <c r="O344" s="64" t="s">
        <v>19805</v>
      </c>
      <c r="P344" s="64" t="s">
        <v>19805</v>
      </c>
      <c r="Q344" s="64" t="s">
        <v>19805</v>
      </c>
      <c r="R344" s="64" t="s">
        <v>19805</v>
      </c>
      <c r="S344" s="64" t="s">
        <v>19805</v>
      </c>
      <c r="T344" s="64" t="s">
        <v>19805</v>
      </c>
      <c r="U344" s="64" t="s">
        <v>19805</v>
      </c>
      <c r="V344" s="64" t="s">
        <v>19805</v>
      </c>
      <c r="W344" s="64" t="s">
        <v>19805</v>
      </c>
      <c r="X344" s="64" t="s">
        <v>19805</v>
      </c>
      <c r="Y344" s="64" t="s">
        <v>19805</v>
      </c>
      <c r="Z344" s="64" t="s">
        <v>19805</v>
      </c>
      <c r="AA344" s="64" t="s">
        <v>19805</v>
      </c>
      <c r="AB344" s="64" t="s">
        <v>19805</v>
      </c>
    </row>
    <row r="345" spans="1:28">
      <c r="A345" s="15" t="s">
        <v>4776</v>
      </c>
      <c r="B345" s="64" t="s">
        <v>19805</v>
      </c>
      <c r="C345" s="64" t="s">
        <v>19805</v>
      </c>
      <c r="D345" s="64" t="s">
        <v>19805</v>
      </c>
      <c r="E345" s="64" t="s">
        <v>19805</v>
      </c>
      <c r="F345" s="64" t="s">
        <v>19805</v>
      </c>
      <c r="G345" s="64" t="s">
        <v>19805</v>
      </c>
      <c r="H345" s="64" t="s">
        <v>19805</v>
      </c>
      <c r="I345" s="64" t="s">
        <v>19805</v>
      </c>
      <c r="J345" s="64" t="s">
        <v>19805</v>
      </c>
      <c r="K345" s="64" t="s">
        <v>19805</v>
      </c>
      <c r="L345" s="64" t="s">
        <v>19805</v>
      </c>
      <c r="M345" s="64" t="s">
        <v>19805</v>
      </c>
      <c r="N345" s="64" t="s">
        <v>19805</v>
      </c>
      <c r="O345" s="64" t="s">
        <v>19805</v>
      </c>
      <c r="P345" s="64">
        <v>1030000</v>
      </c>
      <c r="Q345" s="64">
        <v>6200000</v>
      </c>
      <c r="R345" s="64">
        <v>6200000</v>
      </c>
      <c r="S345" s="64">
        <v>7100000</v>
      </c>
      <c r="T345" s="64" t="s">
        <v>15337</v>
      </c>
      <c r="U345" s="64">
        <v>1135000</v>
      </c>
      <c r="V345" s="64">
        <v>4100000</v>
      </c>
      <c r="W345" s="64">
        <v>3800000</v>
      </c>
      <c r="X345" s="64">
        <v>3500000</v>
      </c>
      <c r="Y345" s="64">
        <v>790000</v>
      </c>
      <c r="Z345" s="64">
        <v>1200000</v>
      </c>
      <c r="AA345" s="64">
        <v>1000000</v>
      </c>
      <c r="AB345" s="64">
        <v>950000</v>
      </c>
    </row>
    <row r="346" spans="1:28">
      <c r="A346" s="15" t="s">
        <v>3038</v>
      </c>
      <c r="B346" s="64" t="s">
        <v>19805</v>
      </c>
      <c r="C346" s="64" t="s">
        <v>19805</v>
      </c>
      <c r="D346" s="64" t="s">
        <v>19805</v>
      </c>
      <c r="E346" s="64">
        <v>1500000</v>
      </c>
      <c r="F346" s="64">
        <v>3500000</v>
      </c>
      <c r="G346" s="64">
        <v>3500000</v>
      </c>
      <c r="H346" s="64">
        <v>3500000</v>
      </c>
      <c r="I346" s="64">
        <v>6031800</v>
      </c>
      <c r="J346" s="64">
        <v>5585000</v>
      </c>
      <c r="K346" s="64">
        <v>3248000</v>
      </c>
      <c r="L346" s="64">
        <v>3024000</v>
      </c>
      <c r="M346" s="64">
        <v>2800000</v>
      </c>
      <c r="N346" s="64">
        <v>385277</v>
      </c>
      <c r="O346" s="64" t="s">
        <v>19805</v>
      </c>
      <c r="P346" s="64" t="s">
        <v>19805</v>
      </c>
      <c r="Q346" s="64" t="s">
        <v>19805</v>
      </c>
      <c r="R346" s="64" t="s">
        <v>19805</v>
      </c>
      <c r="S346" s="64" t="s">
        <v>19805</v>
      </c>
      <c r="T346" s="64" t="s">
        <v>19805</v>
      </c>
      <c r="U346" s="64" t="s">
        <v>19805</v>
      </c>
      <c r="V346" s="64" t="s">
        <v>19805</v>
      </c>
      <c r="W346" s="64" t="s">
        <v>19805</v>
      </c>
      <c r="X346" s="64" t="s">
        <v>19805</v>
      </c>
      <c r="Y346" s="64" t="s">
        <v>19805</v>
      </c>
      <c r="Z346" s="64" t="s">
        <v>19805</v>
      </c>
      <c r="AA346" s="64" t="s">
        <v>19805</v>
      </c>
      <c r="AB346" s="64" t="s">
        <v>19805</v>
      </c>
    </row>
    <row r="347" spans="1:28">
      <c r="A347" s="15" t="s">
        <v>4778</v>
      </c>
      <c r="B347" s="64" t="s">
        <v>19805</v>
      </c>
      <c r="C347" s="64" t="s">
        <v>19805</v>
      </c>
      <c r="D347" s="64" t="s">
        <v>19805</v>
      </c>
      <c r="E347" s="64" t="s">
        <v>19805</v>
      </c>
      <c r="F347" s="64" t="s">
        <v>19805</v>
      </c>
      <c r="G347" s="64" t="s">
        <v>19805</v>
      </c>
      <c r="H347" s="64" t="s">
        <v>19805</v>
      </c>
      <c r="I347" s="64" t="s">
        <v>19805</v>
      </c>
      <c r="J347" s="64" t="s">
        <v>19805</v>
      </c>
      <c r="K347" s="64" t="s">
        <v>19805</v>
      </c>
      <c r="L347" s="64" t="s">
        <v>19805</v>
      </c>
      <c r="M347" s="64" t="s">
        <v>19805</v>
      </c>
      <c r="N347" s="64" t="s">
        <v>19805</v>
      </c>
      <c r="O347" s="64" t="s">
        <v>19805</v>
      </c>
      <c r="P347" s="64" t="s">
        <v>19805</v>
      </c>
      <c r="Q347" s="64" t="s">
        <v>19805</v>
      </c>
      <c r="R347" s="64" t="s">
        <v>19805</v>
      </c>
      <c r="S347" s="64" t="s">
        <v>19805</v>
      </c>
      <c r="T347" s="64" t="s">
        <v>19805</v>
      </c>
      <c r="U347" s="64">
        <v>242000</v>
      </c>
      <c r="V347" s="64" t="s">
        <v>19805</v>
      </c>
      <c r="W347" s="64" t="s">
        <v>19805</v>
      </c>
      <c r="X347" s="64" t="s">
        <v>19805</v>
      </c>
      <c r="Y347" s="64" t="s">
        <v>19805</v>
      </c>
      <c r="Z347" s="64" t="s">
        <v>19805</v>
      </c>
      <c r="AA347" s="64" t="s">
        <v>19805</v>
      </c>
      <c r="AB347" s="64" t="s">
        <v>19805</v>
      </c>
    </row>
    <row r="348" spans="1:28">
      <c r="A348" s="15" t="s">
        <v>4779</v>
      </c>
      <c r="B348" s="64" t="s">
        <v>19805</v>
      </c>
      <c r="C348" s="64" t="s">
        <v>19805</v>
      </c>
      <c r="D348" s="64" t="s">
        <v>19805</v>
      </c>
      <c r="E348" s="64" t="s">
        <v>19805</v>
      </c>
      <c r="F348" s="64" t="s">
        <v>19805</v>
      </c>
      <c r="G348" s="64" t="s">
        <v>19805</v>
      </c>
      <c r="H348" s="64" t="s">
        <v>19805</v>
      </c>
      <c r="I348" s="64" t="s">
        <v>19805</v>
      </c>
      <c r="J348" s="64" t="s">
        <v>19805</v>
      </c>
      <c r="K348" s="64" t="s">
        <v>19805</v>
      </c>
      <c r="L348" s="64" t="s">
        <v>19805</v>
      </c>
      <c r="M348" s="64" t="s">
        <v>19805</v>
      </c>
      <c r="N348" s="64" t="s">
        <v>19805</v>
      </c>
      <c r="O348" s="64" t="s">
        <v>19805</v>
      </c>
      <c r="P348" s="64" t="s">
        <v>19805</v>
      </c>
      <c r="Q348" s="64">
        <v>2504227</v>
      </c>
      <c r="R348" s="64">
        <v>5550000</v>
      </c>
      <c r="S348" s="64">
        <v>4875200</v>
      </c>
      <c r="T348" s="64">
        <v>4266000</v>
      </c>
      <c r="U348" s="64">
        <v>3656400</v>
      </c>
      <c r="V348" s="64">
        <v>3047000</v>
      </c>
      <c r="W348" s="64">
        <v>1540000</v>
      </c>
      <c r="X348" s="64">
        <v>1330000</v>
      </c>
      <c r="Y348" s="64">
        <v>1120000</v>
      </c>
      <c r="Z348" s="64">
        <v>910000</v>
      </c>
      <c r="AA348" s="64">
        <v>700000</v>
      </c>
      <c r="AB348" s="64" t="s">
        <v>19805</v>
      </c>
    </row>
    <row r="349" spans="1:28">
      <c r="A349" s="15" t="s">
        <v>4780</v>
      </c>
      <c r="B349" s="64" t="s">
        <v>19805</v>
      </c>
      <c r="C349" s="64" t="s">
        <v>19805</v>
      </c>
      <c r="D349" s="64" t="s">
        <v>19805</v>
      </c>
      <c r="E349" s="64" t="s">
        <v>19805</v>
      </c>
      <c r="F349" s="64" t="s">
        <v>19805</v>
      </c>
      <c r="G349" s="64" t="s">
        <v>19805</v>
      </c>
      <c r="H349" s="64" t="s">
        <v>19805</v>
      </c>
      <c r="I349" s="64" t="s">
        <v>19805</v>
      </c>
      <c r="J349" s="64" t="s">
        <v>19805</v>
      </c>
      <c r="K349" s="64" t="s">
        <v>19805</v>
      </c>
      <c r="L349" s="64" t="s">
        <v>19805</v>
      </c>
      <c r="M349" s="64" t="s">
        <v>19805</v>
      </c>
      <c r="N349" s="64" t="s">
        <v>19805</v>
      </c>
      <c r="O349" s="64" t="s">
        <v>19805</v>
      </c>
      <c r="P349" s="64" t="s">
        <v>19805</v>
      </c>
      <c r="Q349" s="64" t="s">
        <v>19805</v>
      </c>
      <c r="R349" s="64">
        <v>316969</v>
      </c>
      <c r="S349" s="64">
        <v>301875</v>
      </c>
      <c r="T349" s="64" t="s">
        <v>19805</v>
      </c>
      <c r="U349" s="64" t="s">
        <v>19805</v>
      </c>
      <c r="V349" s="64" t="s">
        <v>19805</v>
      </c>
      <c r="W349" s="64" t="s">
        <v>19805</v>
      </c>
      <c r="X349" s="64" t="s">
        <v>19805</v>
      </c>
      <c r="Y349" s="64" t="s">
        <v>19805</v>
      </c>
      <c r="Z349" s="64" t="s">
        <v>19805</v>
      </c>
      <c r="AA349" s="64" t="s">
        <v>19805</v>
      </c>
      <c r="AB349" s="64" t="s">
        <v>19805</v>
      </c>
    </row>
    <row r="350" spans="1:28">
      <c r="A350" s="15" t="s">
        <v>4782</v>
      </c>
      <c r="B350" s="64" t="s">
        <v>19805</v>
      </c>
      <c r="C350" s="64" t="s">
        <v>19805</v>
      </c>
      <c r="D350" s="64" t="s">
        <v>19805</v>
      </c>
      <c r="E350" s="64" t="s">
        <v>19805</v>
      </c>
      <c r="F350" s="64" t="s">
        <v>19805</v>
      </c>
      <c r="G350" s="64" t="s">
        <v>19805</v>
      </c>
      <c r="H350" s="64" t="s">
        <v>19805</v>
      </c>
      <c r="I350" s="64">
        <v>632455</v>
      </c>
      <c r="J350" s="64" t="s">
        <v>19805</v>
      </c>
      <c r="K350" s="64" t="s">
        <v>19805</v>
      </c>
      <c r="L350" s="64" t="s">
        <v>19805</v>
      </c>
      <c r="M350" s="64" t="s">
        <v>19805</v>
      </c>
      <c r="N350" s="64" t="s">
        <v>19805</v>
      </c>
      <c r="O350" s="64" t="s">
        <v>19805</v>
      </c>
      <c r="P350" s="64" t="s">
        <v>19805</v>
      </c>
      <c r="Q350" s="64" t="s">
        <v>19805</v>
      </c>
      <c r="R350" s="64" t="s">
        <v>19805</v>
      </c>
      <c r="S350" s="64" t="s">
        <v>19805</v>
      </c>
      <c r="T350" s="64" t="s">
        <v>19805</v>
      </c>
      <c r="U350" s="64" t="s">
        <v>19805</v>
      </c>
      <c r="V350" s="64" t="s">
        <v>19805</v>
      </c>
      <c r="W350" s="64" t="s">
        <v>19805</v>
      </c>
      <c r="X350" s="64" t="s">
        <v>19805</v>
      </c>
      <c r="Y350" s="64" t="s">
        <v>19805</v>
      </c>
      <c r="Z350" s="64" t="s">
        <v>19805</v>
      </c>
      <c r="AA350" s="64" t="s">
        <v>19805</v>
      </c>
      <c r="AB350" s="64" t="s">
        <v>19805</v>
      </c>
    </row>
    <row r="351" spans="1:28">
      <c r="A351" s="15" t="s">
        <v>4784</v>
      </c>
      <c r="B351" s="64" t="s">
        <v>19805</v>
      </c>
      <c r="C351" s="64" t="s">
        <v>19805</v>
      </c>
      <c r="D351" s="64" t="s">
        <v>19805</v>
      </c>
      <c r="E351" s="64" t="s">
        <v>19805</v>
      </c>
      <c r="F351" s="64" t="s">
        <v>19805</v>
      </c>
      <c r="G351" s="64" t="s">
        <v>19805</v>
      </c>
      <c r="H351" s="64" t="s">
        <v>19805</v>
      </c>
      <c r="I351" s="64" t="s">
        <v>19805</v>
      </c>
      <c r="J351" s="64" t="s">
        <v>19805</v>
      </c>
      <c r="K351" s="64" t="s">
        <v>19805</v>
      </c>
      <c r="L351" s="64" t="s">
        <v>19805</v>
      </c>
      <c r="M351" s="64" t="s">
        <v>19805</v>
      </c>
      <c r="N351" s="64">
        <v>899040</v>
      </c>
      <c r="O351" s="64">
        <v>840360</v>
      </c>
      <c r="P351" s="64">
        <v>781800</v>
      </c>
      <c r="Q351" s="64" t="s">
        <v>19805</v>
      </c>
      <c r="R351" s="64" t="s">
        <v>19805</v>
      </c>
      <c r="S351" s="64" t="s">
        <v>19805</v>
      </c>
      <c r="T351" s="64" t="s">
        <v>19805</v>
      </c>
      <c r="U351" s="64" t="s">
        <v>19805</v>
      </c>
      <c r="V351" s="64" t="s">
        <v>19805</v>
      </c>
      <c r="W351" s="64" t="s">
        <v>19805</v>
      </c>
      <c r="X351" s="64" t="s">
        <v>19805</v>
      </c>
      <c r="Y351" s="64" t="s">
        <v>19805</v>
      </c>
      <c r="Z351" s="64" t="s">
        <v>19805</v>
      </c>
      <c r="AA351" s="64" t="s">
        <v>19805</v>
      </c>
      <c r="AB351" s="64" t="s">
        <v>19805</v>
      </c>
    </row>
    <row r="352" spans="1:28">
      <c r="A352" s="15" t="s">
        <v>4785</v>
      </c>
      <c r="B352" s="64" t="s">
        <v>19805</v>
      </c>
      <c r="C352" s="64" t="s">
        <v>19805</v>
      </c>
      <c r="D352" s="64" t="s">
        <v>19805</v>
      </c>
      <c r="E352" s="64" t="s">
        <v>19805</v>
      </c>
      <c r="F352" s="64" t="s">
        <v>19805</v>
      </c>
      <c r="G352" s="64" t="s">
        <v>19805</v>
      </c>
      <c r="H352" s="64" t="s">
        <v>19805</v>
      </c>
      <c r="I352" s="64" t="s">
        <v>19805</v>
      </c>
      <c r="J352" s="64" t="s">
        <v>19805</v>
      </c>
      <c r="K352" s="64" t="s">
        <v>19805</v>
      </c>
      <c r="L352" s="64" t="s">
        <v>19805</v>
      </c>
      <c r="M352" s="64" t="s">
        <v>19805</v>
      </c>
      <c r="N352" s="64" t="s">
        <v>19805</v>
      </c>
      <c r="O352" s="64" t="s">
        <v>19805</v>
      </c>
      <c r="P352" s="64" t="s">
        <v>19805</v>
      </c>
      <c r="Q352" s="64" t="s">
        <v>19805</v>
      </c>
      <c r="R352" s="64" t="s">
        <v>19805</v>
      </c>
      <c r="S352" s="64" t="s">
        <v>19805</v>
      </c>
      <c r="T352" s="64" t="s">
        <v>19805</v>
      </c>
      <c r="U352" s="64" t="s">
        <v>19805</v>
      </c>
      <c r="V352" s="64">
        <v>247500</v>
      </c>
      <c r="W352" s="64" t="s">
        <v>19805</v>
      </c>
      <c r="X352" s="64">
        <v>250000</v>
      </c>
      <c r="Y352" s="64" t="s">
        <v>19805</v>
      </c>
      <c r="Z352" s="64" t="s">
        <v>19805</v>
      </c>
      <c r="AA352" s="64" t="s">
        <v>19805</v>
      </c>
      <c r="AB352" s="64" t="s">
        <v>19805</v>
      </c>
    </row>
    <row r="353" spans="1:28">
      <c r="A353" s="15" t="s">
        <v>1502</v>
      </c>
      <c r="B353" s="64" t="s">
        <v>19805</v>
      </c>
      <c r="C353" s="64">
        <v>947276</v>
      </c>
      <c r="D353" s="64">
        <v>107676</v>
      </c>
      <c r="E353" s="64">
        <v>417638</v>
      </c>
      <c r="F353" s="64">
        <v>61290</v>
      </c>
      <c r="G353" s="64">
        <v>762195</v>
      </c>
      <c r="H353" s="64">
        <v>136509</v>
      </c>
      <c r="I353" s="64" t="s">
        <v>19805</v>
      </c>
      <c r="J353" s="64" t="s">
        <v>19805</v>
      </c>
      <c r="K353" s="64" t="s">
        <v>19805</v>
      </c>
      <c r="L353" s="64" t="s">
        <v>19805</v>
      </c>
      <c r="M353" s="64" t="s">
        <v>19805</v>
      </c>
      <c r="N353" s="64" t="s">
        <v>19805</v>
      </c>
      <c r="O353" s="64" t="s">
        <v>19805</v>
      </c>
      <c r="P353" s="64" t="s">
        <v>19805</v>
      </c>
      <c r="Q353" s="64" t="s">
        <v>19805</v>
      </c>
      <c r="R353" s="64" t="s">
        <v>19805</v>
      </c>
      <c r="S353" s="64" t="s">
        <v>19805</v>
      </c>
      <c r="T353" s="64" t="s">
        <v>19805</v>
      </c>
      <c r="U353" s="64" t="s">
        <v>19805</v>
      </c>
      <c r="V353" s="64" t="s">
        <v>19805</v>
      </c>
      <c r="W353" s="64" t="s">
        <v>19805</v>
      </c>
      <c r="X353" s="64" t="s">
        <v>19805</v>
      </c>
      <c r="Y353" s="64" t="s">
        <v>19805</v>
      </c>
      <c r="Z353" s="64" t="s">
        <v>19805</v>
      </c>
      <c r="AA353" s="64" t="s">
        <v>19805</v>
      </c>
      <c r="AB353" s="64" t="s">
        <v>19805</v>
      </c>
    </row>
    <row r="354" spans="1:28">
      <c r="A354" s="15" t="s">
        <v>1307</v>
      </c>
      <c r="B354" s="64" t="s">
        <v>19805</v>
      </c>
      <c r="C354" s="64">
        <v>5016000</v>
      </c>
      <c r="D354" s="64">
        <v>4800000</v>
      </c>
      <c r="E354" s="64">
        <v>3183000</v>
      </c>
      <c r="F354" s="64">
        <v>8000000</v>
      </c>
      <c r="G354" s="64">
        <v>14030000</v>
      </c>
      <c r="H354" s="64">
        <v>11800000</v>
      </c>
      <c r="I354" s="64">
        <v>10400000</v>
      </c>
      <c r="J354" s="64">
        <v>9500000</v>
      </c>
      <c r="K354" s="64">
        <v>8600000</v>
      </c>
      <c r="L354" s="64">
        <v>3491768</v>
      </c>
      <c r="M354" s="64">
        <v>2753760</v>
      </c>
      <c r="N354" s="64">
        <v>2574240</v>
      </c>
      <c r="O354" s="64">
        <v>2394600</v>
      </c>
      <c r="P354" s="64" t="s">
        <v>19805</v>
      </c>
      <c r="Q354" s="64" t="s">
        <v>19805</v>
      </c>
      <c r="R354" s="64" t="s">
        <v>19805</v>
      </c>
      <c r="S354" s="64" t="s">
        <v>19805</v>
      </c>
      <c r="T354" s="64" t="s">
        <v>19805</v>
      </c>
      <c r="U354" s="64" t="s">
        <v>19805</v>
      </c>
      <c r="V354" s="64" t="s">
        <v>19805</v>
      </c>
      <c r="W354" s="64" t="s">
        <v>19805</v>
      </c>
      <c r="X354" s="64" t="s">
        <v>19805</v>
      </c>
      <c r="Y354" s="64" t="s">
        <v>19805</v>
      </c>
      <c r="Z354" s="64" t="s">
        <v>19805</v>
      </c>
      <c r="AA354" s="64" t="s">
        <v>19805</v>
      </c>
      <c r="AB354" s="64" t="s">
        <v>19805</v>
      </c>
    </row>
    <row r="355" spans="1:28">
      <c r="A355" s="15" t="s">
        <v>4786</v>
      </c>
      <c r="B355" s="64" t="s">
        <v>19805</v>
      </c>
      <c r="C355" s="64" t="s">
        <v>19805</v>
      </c>
      <c r="D355" s="64" t="s">
        <v>19805</v>
      </c>
      <c r="E355" s="64" t="s">
        <v>19805</v>
      </c>
      <c r="F355" s="64" t="s">
        <v>19805</v>
      </c>
      <c r="G355" s="64" t="s">
        <v>19805</v>
      </c>
      <c r="H355" s="64" t="s">
        <v>19805</v>
      </c>
      <c r="I355" s="64" t="s">
        <v>19805</v>
      </c>
      <c r="J355" s="64" t="s">
        <v>19805</v>
      </c>
      <c r="K355" s="64" t="s">
        <v>19805</v>
      </c>
      <c r="L355" s="64" t="s">
        <v>19805</v>
      </c>
      <c r="M355" s="64" t="s">
        <v>19805</v>
      </c>
      <c r="N355" s="64" t="s">
        <v>19805</v>
      </c>
      <c r="O355" s="64" t="s">
        <v>19805</v>
      </c>
      <c r="P355" s="64" t="s">
        <v>19805</v>
      </c>
      <c r="Q355" s="64" t="s">
        <v>19805</v>
      </c>
      <c r="R355" s="64" t="s">
        <v>19805</v>
      </c>
      <c r="S355" s="64" t="s">
        <v>19805</v>
      </c>
      <c r="T355" s="64" t="s">
        <v>19805</v>
      </c>
      <c r="U355" s="64" t="s">
        <v>19805</v>
      </c>
      <c r="V355" s="64" t="s">
        <v>19805</v>
      </c>
      <c r="W355" s="64">
        <v>225000</v>
      </c>
      <c r="X355" s="64" t="s">
        <v>19805</v>
      </c>
      <c r="Y355" s="64" t="s">
        <v>19805</v>
      </c>
      <c r="Z355" s="64" t="s">
        <v>19805</v>
      </c>
      <c r="AA355" s="64" t="s">
        <v>19805</v>
      </c>
      <c r="AB355" s="64" t="s">
        <v>19805</v>
      </c>
    </row>
    <row r="356" spans="1:28">
      <c r="A356" s="15" t="s">
        <v>4788</v>
      </c>
      <c r="B356" s="64" t="s">
        <v>19805</v>
      </c>
      <c r="C356" s="64" t="s">
        <v>19805</v>
      </c>
      <c r="D356" s="64" t="s">
        <v>19805</v>
      </c>
      <c r="E356" s="64" t="s">
        <v>19805</v>
      </c>
      <c r="F356" s="64" t="s">
        <v>19805</v>
      </c>
      <c r="G356" s="64" t="s">
        <v>19805</v>
      </c>
      <c r="H356" s="64" t="s">
        <v>19805</v>
      </c>
      <c r="I356" s="64" t="s">
        <v>19805</v>
      </c>
      <c r="J356" s="64" t="s">
        <v>19805</v>
      </c>
      <c r="K356" s="64" t="s">
        <v>19805</v>
      </c>
      <c r="L356" s="64">
        <v>161061</v>
      </c>
      <c r="M356" s="64" t="s">
        <v>19805</v>
      </c>
      <c r="N356" s="64" t="s">
        <v>19805</v>
      </c>
      <c r="O356" s="64" t="s">
        <v>19805</v>
      </c>
      <c r="P356" s="64" t="s">
        <v>19805</v>
      </c>
      <c r="Q356" s="64" t="s">
        <v>19805</v>
      </c>
      <c r="R356" s="64" t="s">
        <v>19805</v>
      </c>
      <c r="S356" s="64" t="s">
        <v>19805</v>
      </c>
      <c r="T356" s="64" t="s">
        <v>19805</v>
      </c>
      <c r="U356" s="64" t="s">
        <v>19805</v>
      </c>
      <c r="V356" s="64" t="s">
        <v>19805</v>
      </c>
      <c r="W356" s="64" t="s">
        <v>19805</v>
      </c>
      <c r="X356" s="64" t="s">
        <v>19805</v>
      </c>
      <c r="Y356" s="64" t="s">
        <v>19805</v>
      </c>
      <c r="Z356" s="64" t="s">
        <v>19805</v>
      </c>
      <c r="AA356" s="64" t="s">
        <v>19805</v>
      </c>
      <c r="AB356" s="64" t="s">
        <v>19805</v>
      </c>
    </row>
    <row r="357" spans="1:28">
      <c r="A357" s="15" t="s">
        <v>232</v>
      </c>
      <c r="B357" s="64">
        <v>1191480</v>
      </c>
      <c r="C357" s="64">
        <v>1140240</v>
      </c>
      <c r="D357" s="64" t="s">
        <v>19805</v>
      </c>
      <c r="E357" s="64" t="s">
        <v>19805</v>
      </c>
      <c r="F357" s="64" t="s">
        <v>19805</v>
      </c>
      <c r="G357" s="64" t="s">
        <v>19805</v>
      </c>
      <c r="H357" s="64" t="s">
        <v>19805</v>
      </c>
      <c r="I357" s="64" t="s">
        <v>19805</v>
      </c>
      <c r="J357" s="64" t="s">
        <v>19805</v>
      </c>
      <c r="K357" s="64" t="s">
        <v>19805</v>
      </c>
      <c r="L357" s="64" t="s">
        <v>19805</v>
      </c>
      <c r="M357" s="64" t="s">
        <v>19805</v>
      </c>
      <c r="N357" s="64" t="s">
        <v>19805</v>
      </c>
      <c r="O357" s="64" t="s">
        <v>19805</v>
      </c>
      <c r="P357" s="64" t="s">
        <v>19805</v>
      </c>
      <c r="Q357" s="64" t="s">
        <v>19805</v>
      </c>
      <c r="R357" s="64" t="s">
        <v>19805</v>
      </c>
      <c r="S357" s="64" t="s">
        <v>19805</v>
      </c>
      <c r="T357" s="64" t="s">
        <v>19805</v>
      </c>
      <c r="U357" s="64" t="s">
        <v>19805</v>
      </c>
      <c r="V357" s="64" t="s">
        <v>19805</v>
      </c>
      <c r="W357" s="64" t="s">
        <v>19805</v>
      </c>
      <c r="X357" s="64" t="s">
        <v>19805</v>
      </c>
      <c r="Y357" s="64" t="s">
        <v>19805</v>
      </c>
      <c r="Z357" s="64" t="s">
        <v>19805</v>
      </c>
      <c r="AA357" s="64" t="s">
        <v>19805</v>
      </c>
      <c r="AB357" s="64" t="s">
        <v>19805</v>
      </c>
    </row>
    <row r="358" spans="1:28">
      <c r="A358" s="15" t="s">
        <v>4789</v>
      </c>
      <c r="B358" s="64" t="s">
        <v>19805</v>
      </c>
      <c r="C358" s="64" t="s">
        <v>19805</v>
      </c>
      <c r="D358" s="64" t="s">
        <v>19805</v>
      </c>
      <c r="E358" s="64" t="s">
        <v>19805</v>
      </c>
      <c r="F358" s="64" t="s">
        <v>19805</v>
      </c>
      <c r="G358" s="64" t="s">
        <v>19805</v>
      </c>
      <c r="H358" s="64" t="s">
        <v>19805</v>
      </c>
      <c r="I358" s="64" t="s">
        <v>19805</v>
      </c>
      <c r="J358" s="64">
        <v>2500000</v>
      </c>
      <c r="K358" s="64">
        <v>2500000</v>
      </c>
      <c r="L358" s="64">
        <v>4214241</v>
      </c>
      <c r="M358" s="64">
        <v>3792817</v>
      </c>
      <c r="N358" s="64">
        <v>3371393</v>
      </c>
      <c r="O358" s="64">
        <v>2809494</v>
      </c>
      <c r="P358" s="64">
        <v>2212200</v>
      </c>
      <c r="Q358" s="64">
        <v>2067960</v>
      </c>
      <c r="R358" s="64">
        <v>1923600</v>
      </c>
      <c r="S358" s="64" t="s">
        <v>19805</v>
      </c>
      <c r="T358" s="64" t="s">
        <v>19805</v>
      </c>
      <c r="U358" s="64" t="s">
        <v>19805</v>
      </c>
      <c r="V358" s="64" t="s">
        <v>19805</v>
      </c>
      <c r="W358" s="64" t="s">
        <v>19805</v>
      </c>
      <c r="X358" s="64" t="s">
        <v>19805</v>
      </c>
      <c r="Y358" s="64" t="s">
        <v>19805</v>
      </c>
      <c r="Z358" s="64" t="s">
        <v>19805</v>
      </c>
      <c r="AA358" s="64" t="s">
        <v>19805</v>
      </c>
      <c r="AB358" s="64" t="s">
        <v>19805</v>
      </c>
    </row>
    <row r="359" spans="1:28">
      <c r="A359" s="15" t="s">
        <v>4791</v>
      </c>
      <c r="B359" s="64" t="s">
        <v>19805</v>
      </c>
      <c r="C359" s="64" t="s">
        <v>19805</v>
      </c>
      <c r="D359" s="64" t="s">
        <v>19805</v>
      </c>
      <c r="E359" s="64" t="s">
        <v>19805</v>
      </c>
      <c r="F359" s="64" t="s">
        <v>19805</v>
      </c>
      <c r="G359" s="64" t="s">
        <v>19805</v>
      </c>
      <c r="H359" s="64" t="s">
        <v>19805</v>
      </c>
      <c r="I359" s="64" t="s">
        <v>19805</v>
      </c>
      <c r="J359" s="64" t="s">
        <v>19805</v>
      </c>
      <c r="K359" s="64" t="s">
        <v>19805</v>
      </c>
      <c r="L359" s="64" t="s">
        <v>19805</v>
      </c>
      <c r="M359" s="64" t="s">
        <v>19805</v>
      </c>
      <c r="N359" s="64" t="s">
        <v>19805</v>
      </c>
      <c r="O359" s="64">
        <v>6600000</v>
      </c>
      <c r="P359" s="64">
        <v>6000000</v>
      </c>
      <c r="Q359" s="64">
        <v>5400000</v>
      </c>
      <c r="R359" s="64">
        <v>4800000</v>
      </c>
      <c r="S359" s="64">
        <v>4200000</v>
      </c>
      <c r="T359" s="64">
        <v>3600000</v>
      </c>
      <c r="U359" s="64">
        <v>3000000</v>
      </c>
      <c r="V359" s="64">
        <v>1235000</v>
      </c>
      <c r="W359" s="64">
        <v>1040000</v>
      </c>
      <c r="X359" s="64">
        <v>845000</v>
      </c>
      <c r="Y359" s="64">
        <v>650000</v>
      </c>
      <c r="Z359" s="64" t="s">
        <v>19805</v>
      </c>
      <c r="AA359" s="64" t="s">
        <v>19805</v>
      </c>
      <c r="AB359" s="64" t="s">
        <v>19805</v>
      </c>
    </row>
    <row r="360" spans="1:28">
      <c r="A360" s="15" t="s">
        <v>4792</v>
      </c>
      <c r="B360" s="64" t="s">
        <v>19805</v>
      </c>
      <c r="C360" s="64" t="s">
        <v>19805</v>
      </c>
      <c r="D360" s="64" t="s">
        <v>19805</v>
      </c>
      <c r="E360" s="64" t="s">
        <v>19805</v>
      </c>
      <c r="F360" s="64" t="s">
        <v>19805</v>
      </c>
      <c r="G360" s="64" t="s">
        <v>19805</v>
      </c>
      <c r="H360" s="64" t="s">
        <v>19805</v>
      </c>
      <c r="I360" s="64" t="s">
        <v>19805</v>
      </c>
      <c r="J360" s="64" t="s">
        <v>19805</v>
      </c>
      <c r="K360" s="64" t="s">
        <v>19805</v>
      </c>
      <c r="L360" s="64" t="s">
        <v>19805</v>
      </c>
      <c r="M360" s="64" t="s">
        <v>19805</v>
      </c>
      <c r="N360" s="64" t="s">
        <v>19805</v>
      </c>
      <c r="O360" s="64" t="s">
        <v>19805</v>
      </c>
      <c r="P360" s="64" t="s">
        <v>19805</v>
      </c>
      <c r="Q360" s="64" t="s">
        <v>19805</v>
      </c>
      <c r="R360" s="64" t="s">
        <v>19805</v>
      </c>
      <c r="S360" s="64" t="s">
        <v>19805</v>
      </c>
      <c r="T360" s="64">
        <v>1000000</v>
      </c>
      <c r="U360" s="64">
        <v>3000000</v>
      </c>
      <c r="V360" s="64">
        <v>2500000</v>
      </c>
      <c r="W360" s="64">
        <v>2500000</v>
      </c>
      <c r="X360" s="64">
        <v>2060000</v>
      </c>
      <c r="Y360" s="64">
        <v>1785000</v>
      </c>
      <c r="Z360" s="64">
        <v>1510000</v>
      </c>
      <c r="AA360" s="64">
        <v>650000</v>
      </c>
      <c r="AB360" s="64">
        <v>750000</v>
      </c>
    </row>
    <row r="361" spans="1:28">
      <c r="A361" s="15" t="s">
        <v>4793</v>
      </c>
      <c r="B361" s="64" t="s">
        <v>19805</v>
      </c>
      <c r="C361" s="64" t="s">
        <v>19805</v>
      </c>
      <c r="D361" s="64" t="s">
        <v>19805</v>
      </c>
      <c r="E361" s="64" t="s">
        <v>19805</v>
      </c>
      <c r="F361" s="64" t="s">
        <v>19805</v>
      </c>
      <c r="G361" s="64" t="s">
        <v>19805</v>
      </c>
      <c r="H361" s="64" t="s">
        <v>19805</v>
      </c>
      <c r="I361" s="64" t="s">
        <v>19805</v>
      </c>
      <c r="J361" s="64" t="s">
        <v>19805</v>
      </c>
      <c r="K361" s="64" t="s">
        <v>19805</v>
      </c>
      <c r="L361" s="64" t="s">
        <v>19805</v>
      </c>
      <c r="M361" s="64" t="s">
        <v>19805</v>
      </c>
      <c r="N361" s="64" t="s">
        <v>19805</v>
      </c>
      <c r="O361" s="64" t="s">
        <v>19805</v>
      </c>
      <c r="P361" s="64" t="s">
        <v>19805</v>
      </c>
      <c r="Q361" s="64" t="s">
        <v>19805</v>
      </c>
      <c r="R361" s="64">
        <v>1000000</v>
      </c>
      <c r="S361" s="64">
        <v>4079100</v>
      </c>
      <c r="T361" s="64">
        <v>3510000</v>
      </c>
      <c r="U361" s="64">
        <v>2941500</v>
      </c>
      <c r="V361" s="64">
        <v>2844000</v>
      </c>
      <c r="W361" s="64">
        <v>2844000</v>
      </c>
      <c r="X361" s="64">
        <v>2844000</v>
      </c>
      <c r="Y361" s="64">
        <v>2844000</v>
      </c>
      <c r="Z361" s="64">
        <v>2844000</v>
      </c>
      <c r="AA361" s="64">
        <v>2844000</v>
      </c>
      <c r="AB361" s="64">
        <v>2850000</v>
      </c>
    </row>
    <row r="362" spans="1:28">
      <c r="A362" s="15" t="s">
        <v>4794</v>
      </c>
      <c r="B362" s="64" t="s">
        <v>19805</v>
      </c>
      <c r="C362" s="64" t="s">
        <v>19805</v>
      </c>
      <c r="D362" s="64" t="s">
        <v>19805</v>
      </c>
      <c r="E362" s="64" t="s">
        <v>19805</v>
      </c>
      <c r="F362" s="64" t="s">
        <v>19805</v>
      </c>
      <c r="G362" s="64" t="s">
        <v>19805</v>
      </c>
      <c r="H362" s="64" t="s">
        <v>19805</v>
      </c>
      <c r="I362" s="64" t="s">
        <v>19805</v>
      </c>
      <c r="J362" s="64" t="s">
        <v>19805</v>
      </c>
      <c r="K362" s="64" t="s">
        <v>19805</v>
      </c>
      <c r="L362" s="64" t="s">
        <v>19805</v>
      </c>
      <c r="M362" s="64" t="s">
        <v>19805</v>
      </c>
      <c r="N362" s="64" t="s">
        <v>19805</v>
      </c>
      <c r="O362" s="64" t="s">
        <v>19805</v>
      </c>
      <c r="P362" s="64">
        <v>349458</v>
      </c>
      <c r="Q362" s="64" t="s">
        <v>19805</v>
      </c>
      <c r="R362" s="64" t="s">
        <v>19805</v>
      </c>
      <c r="S362" s="64" t="s">
        <v>19805</v>
      </c>
      <c r="T362" s="64" t="s">
        <v>19805</v>
      </c>
      <c r="U362" s="64" t="s">
        <v>19805</v>
      </c>
      <c r="V362" s="64" t="s">
        <v>19805</v>
      </c>
      <c r="W362" s="64" t="s">
        <v>19805</v>
      </c>
      <c r="X362" s="64" t="s">
        <v>19805</v>
      </c>
      <c r="Y362" s="64" t="s">
        <v>19805</v>
      </c>
      <c r="Z362" s="64" t="s">
        <v>19805</v>
      </c>
      <c r="AA362" s="64" t="s">
        <v>19805</v>
      </c>
      <c r="AB362" s="64" t="s">
        <v>19805</v>
      </c>
    </row>
    <row r="363" spans="1:28">
      <c r="A363" s="15" t="s">
        <v>698</v>
      </c>
      <c r="B363" s="64">
        <v>22868827</v>
      </c>
      <c r="C363" s="64">
        <v>21486695</v>
      </c>
      <c r="D363" s="64">
        <v>20068563</v>
      </c>
      <c r="E363" s="64">
        <v>18686431</v>
      </c>
      <c r="F363" s="64">
        <v>17779458</v>
      </c>
      <c r="G363" s="64">
        <v>16359805</v>
      </c>
      <c r="H363" s="64">
        <v>14940153</v>
      </c>
      <c r="I363" s="64">
        <v>13520500</v>
      </c>
      <c r="J363" s="64">
        <v>4574189</v>
      </c>
      <c r="K363" s="64">
        <v>3615960</v>
      </c>
      <c r="L363" s="64">
        <v>3380160</v>
      </c>
      <c r="M363" s="64">
        <v>3144240</v>
      </c>
      <c r="N363" s="64" t="s">
        <v>19805</v>
      </c>
      <c r="O363" s="64" t="s">
        <v>19805</v>
      </c>
      <c r="P363" s="64" t="s">
        <v>19805</v>
      </c>
      <c r="Q363" s="64" t="s">
        <v>19805</v>
      </c>
      <c r="R363" s="64" t="s">
        <v>19805</v>
      </c>
      <c r="S363" s="64" t="s">
        <v>19805</v>
      </c>
      <c r="T363" s="64" t="s">
        <v>19805</v>
      </c>
      <c r="U363" s="64" t="s">
        <v>19805</v>
      </c>
      <c r="V363" s="64" t="s">
        <v>19805</v>
      </c>
      <c r="W363" s="64" t="s">
        <v>19805</v>
      </c>
      <c r="X363" s="64" t="s">
        <v>19805</v>
      </c>
      <c r="Y363" s="64" t="s">
        <v>19805</v>
      </c>
      <c r="Z363" s="64" t="s">
        <v>19805</v>
      </c>
      <c r="AA363" s="64" t="s">
        <v>19805</v>
      </c>
      <c r="AB363" s="64" t="s">
        <v>19805</v>
      </c>
    </row>
    <row r="364" spans="1:28">
      <c r="A364" s="15" t="s">
        <v>4795</v>
      </c>
      <c r="B364" s="64" t="s">
        <v>19805</v>
      </c>
      <c r="C364" s="64" t="s">
        <v>19805</v>
      </c>
      <c r="D364" s="64" t="s">
        <v>19805</v>
      </c>
      <c r="E364" s="64" t="s">
        <v>19805</v>
      </c>
      <c r="F364" s="64" t="s">
        <v>19805</v>
      </c>
      <c r="G364" s="64" t="s">
        <v>19805</v>
      </c>
      <c r="H364" s="64" t="s">
        <v>19805</v>
      </c>
      <c r="I364" s="64" t="s">
        <v>19805</v>
      </c>
      <c r="J364" s="64" t="s">
        <v>19805</v>
      </c>
      <c r="K364" s="64" t="s">
        <v>19805</v>
      </c>
      <c r="L364" s="64" t="s">
        <v>19805</v>
      </c>
      <c r="M364" s="64" t="s">
        <v>19805</v>
      </c>
      <c r="N364" s="64" t="s">
        <v>19805</v>
      </c>
      <c r="O364" s="64" t="s">
        <v>19805</v>
      </c>
      <c r="P364" s="64" t="s">
        <v>19805</v>
      </c>
      <c r="Q364" s="64">
        <v>465850</v>
      </c>
      <c r="R364" s="64">
        <v>316969</v>
      </c>
      <c r="S364" s="64" t="s">
        <v>19805</v>
      </c>
      <c r="T364" s="64" t="s">
        <v>19805</v>
      </c>
      <c r="U364" s="64" t="s">
        <v>19805</v>
      </c>
      <c r="V364" s="64" t="s">
        <v>19805</v>
      </c>
      <c r="W364" s="64" t="s">
        <v>19805</v>
      </c>
      <c r="X364" s="64" t="s">
        <v>19805</v>
      </c>
      <c r="Y364" s="64" t="s">
        <v>19805</v>
      </c>
      <c r="Z364" s="64" t="s">
        <v>19805</v>
      </c>
      <c r="AA364" s="64" t="s">
        <v>19805</v>
      </c>
      <c r="AB364" s="64" t="s">
        <v>19805</v>
      </c>
    </row>
    <row r="365" spans="1:28">
      <c r="A365" s="15" t="s">
        <v>4796</v>
      </c>
      <c r="B365" s="64" t="s">
        <v>19805</v>
      </c>
      <c r="C365" s="64" t="s">
        <v>19805</v>
      </c>
      <c r="D365" s="64" t="s">
        <v>19805</v>
      </c>
      <c r="E365" s="64" t="s">
        <v>19805</v>
      </c>
      <c r="F365" s="64" t="s">
        <v>19805</v>
      </c>
      <c r="G365" s="64" t="s">
        <v>19805</v>
      </c>
      <c r="H365" s="64">
        <v>861978</v>
      </c>
      <c r="I365" s="64">
        <v>1055000</v>
      </c>
      <c r="J365" s="64">
        <v>972581</v>
      </c>
      <c r="K365" s="64">
        <v>687456</v>
      </c>
      <c r="L365" s="64">
        <v>412718</v>
      </c>
      <c r="M365" s="64" t="s">
        <v>19805</v>
      </c>
      <c r="N365" s="64" t="s">
        <v>19805</v>
      </c>
      <c r="O365" s="64" t="s">
        <v>19805</v>
      </c>
      <c r="P365" s="64" t="s">
        <v>19805</v>
      </c>
      <c r="Q365" s="64" t="s">
        <v>19805</v>
      </c>
      <c r="R365" s="64" t="s">
        <v>19805</v>
      </c>
      <c r="S365" s="64" t="s">
        <v>19805</v>
      </c>
      <c r="T365" s="64" t="s">
        <v>19805</v>
      </c>
      <c r="U365" s="64" t="s">
        <v>19805</v>
      </c>
      <c r="V365" s="64" t="s">
        <v>19805</v>
      </c>
      <c r="W365" s="64" t="s">
        <v>19805</v>
      </c>
      <c r="X365" s="64" t="s">
        <v>19805</v>
      </c>
      <c r="Y365" s="64" t="s">
        <v>19805</v>
      </c>
      <c r="Z365" s="64" t="s">
        <v>19805</v>
      </c>
      <c r="AA365" s="64" t="s">
        <v>19805</v>
      </c>
      <c r="AB365" s="64" t="s">
        <v>19805</v>
      </c>
    </row>
    <row r="366" spans="1:28">
      <c r="A366" s="15" t="s">
        <v>4798</v>
      </c>
      <c r="B366" s="64" t="s">
        <v>19805</v>
      </c>
      <c r="C366" s="64" t="s">
        <v>19805</v>
      </c>
      <c r="D366" s="64" t="s">
        <v>19805</v>
      </c>
      <c r="E366" s="64" t="s">
        <v>19805</v>
      </c>
      <c r="F366" s="64" t="s">
        <v>19805</v>
      </c>
      <c r="G366" s="64" t="s">
        <v>19805</v>
      </c>
      <c r="H366" s="64" t="s">
        <v>19805</v>
      </c>
      <c r="I366" s="64">
        <v>43319</v>
      </c>
      <c r="J366" s="64" t="s">
        <v>19805</v>
      </c>
      <c r="K366" s="64">
        <v>427163</v>
      </c>
      <c r="L366" s="64" t="s">
        <v>19805</v>
      </c>
      <c r="M366" s="64" t="s">
        <v>19805</v>
      </c>
      <c r="N366" s="64" t="s">
        <v>19805</v>
      </c>
      <c r="O366" s="64" t="s">
        <v>19805</v>
      </c>
      <c r="P366" s="64" t="s">
        <v>19805</v>
      </c>
      <c r="Q366" s="64" t="s">
        <v>19805</v>
      </c>
      <c r="R366" s="64" t="s">
        <v>19805</v>
      </c>
      <c r="S366" s="64" t="s">
        <v>19805</v>
      </c>
      <c r="T366" s="64" t="s">
        <v>19805</v>
      </c>
      <c r="U366" s="64" t="s">
        <v>19805</v>
      </c>
      <c r="V366" s="64" t="s">
        <v>19805</v>
      </c>
      <c r="W366" s="64" t="s">
        <v>19805</v>
      </c>
      <c r="X366" s="64" t="s">
        <v>19805</v>
      </c>
      <c r="Y366" s="64" t="s">
        <v>19805</v>
      </c>
      <c r="Z366" s="64" t="s">
        <v>19805</v>
      </c>
      <c r="AA366" s="64" t="s">
        <v>19805</v>
      </c>
      <c r="AB366" s="64" t="s">
        <v>19805</v>
      </c>
    </row>
    <row r="367" spans="1:28">
      <c r="A367" s="15" t="s">
        <v>4799</v>
      </c>
      <c r="B367" s="64" t="s">
        <v>19805</v>
      </c>
      <c r="C367" s="64" t="s">
        <v>19805</v>
      </c>
      <c r="D367" s="64" t="s">
        <v>19805</v>
      </c>
      <c r="E367" s="64" t="s">
        <v>19805</v>
      </c>
      <c r="F367" s="64" t="s">
        <v>19805</v>
      </c>
      <c r="G367" s="64" t="s">
        <v>19805</v>
      </c>
      <c r="H367" s="64" t="s">
        <v>19805</v>
      </c>
      <c r="I367" s="64" t="s">
        <v>19805</v>
      </c>
      <c r="J367" s="64" t="s">
        <v>19805</v>
      </c>
      <c r="K367" s="64" t="s">
        <v>19805</v>
      </c>
      <c r="L367" s="64" t="s">
        <v>19805</v>
      </c>
      <c r="M367" s="64" t="s">
        <v>19805</v>
      </c>
      <c r="N367" s="64" t="s">
        <v>19805</v>
      </c>
      <c r="O367" s="64" t="s">
        <v>19805</v>
      </c>
      <c r="P367" s="64" t="s">
        <v>19805</v>
      </c>
      <c r="Q367" s="64" t="s">
        <v>19805</v>
      </c>
      <c r="R367" s="64" t="s">
        <v>19805</v>
      </c>
      <c r="S367" s="64" t="s">
        <v>19805</v>
      </c>
      <c r="T367" s="64">
        <v>375000</v>
      </c>
      <c r="U367" s="64">
        <v>325000</v>
      </c>
      <c r="V367" s="64">
        <v>220000</v>
      </c>
      <c r="W367" s="64" t="s">
        <v>19805</v>
      </c>
      <c r="X367" s="64" t="s">
        <v>19805</v>
      </c>
      <c r="Y367" s="64" t="s">
        <v>19805</v>
      </c>
      <c r="Z367" s="64" t="s">
        <v>19805</v>
      </c>
      <c r="AA367" s="64" t="s">
        <v>19805</v>
      </c>
      <c r="AB367" s="64" t="s">
        <v>19805</v>
      </c>
    </row>
    <row r="368" spans="1:28">
      <c r="A368" s="15" t="s">
        <v>3597</v>
      </c>
      <c r="B368" s="64" t="s">
        <v>19805</v>
      </c>
      <c r="C368" s="64" t="s">
        <v>19805</v>
      </c>
      <c r="D368" s="64" t="s">
        <v>19805</v>
      </c>
      <c r="E368" s="64">
        <v>1707720</v>
      </c>
      <c r="F368" s="64">
        <v>1596360</v>
      </c>
      <c r="G368" s="64">
        <v>1485000</v>
      </c>
      <c r="H368" s="64" t="s">
        <v>19805</v>
      </c>
      <c r="I368" s="64" t="s">
        <v>19805</v>
      </c>
      <c r="J368" s="64" t="s">
        <v>19805</v>
      </c>
      <c r="K368" s="64" t="s">
        <v>19805</v>
      </c>
      <c r="L368" s="64" t="s">
        <v>19805</v>
      </c>
      <c r="M368" s="64" t="s">
        <v>19805</v>
      </c>
      <c r="N368" s="64" t="s">
        <v>19805</v>
      </c>
      <c r="O368" s="64" t="s">
        <v>19805</v>
      </c>
      <c r="P368" s="64" t="s">
        <v>19805</v>
      </c>
      <c r="Q368" s="64" t="s">
        <v>19805</v>
      </c>
      <c r="R368" s="64" t="s">
        <v>19805</v>
      </c>
      <c r="S368" s="64" t="s">
        <v>19805</v>
      </c>
      <c r="T368" s="64" t="s">
        <v>19805</v>
      </c>
      <c r="U368" s="64" t="s">
        <v>19805</v>
      </c>
      <c r="V368" s="64" t="s">
        <v>19805</v>
      </c>
      <c r="W368" s="64" t="s">
        <v>19805</v>
      </c>
      <c r="X368" s="64" t="s">
        <v>19805</v>
      </c>
      <c r="Y368" s="64" t="s">
        <v>19805</v>
      </c>
      <c r="Z368" s="64" t="s">
        <v>19805</v>
      </c>
      <c r="AA368" s="64" t="s">
        <v>19805</v>
      </c>
      <c r="AB368" s="64" t="s">
        <v>19805</v>
      </c>
    </row>
    <row r="369" spans="1:28">
      <c r="A369" s="15" t="s">
        <v>3244</v>
      </c>
      <c r="B369" s="64" t="s">
        <v>19805</v>
      </c>
      <c r="C369" s="64" t="s">
        <v>19805</v>
      </c>
      <c r="D369" s="64" t="s">
        <v>19805</v>
      </c>
      <c r="E369" s="64">
        <v>181655</v>
      </c>
      <c r="F369" s="64" t="s">
        <v>19805</v>
      </c>
      <c r="G369" s="64" t="s">
        <v>19805</v>
      </c>
      <c r="H369" s="64" t="s">
        <v>19805</v>
      </c>
      <c r="I369" s="64" t="s">
        <v>19805</v>
      </c>
      <c r="J369" s="64" t="s">
        <v>19805</v>
      </c>
      <c r="K369" s="64" t="s">
        <v>19805</v>
      </c>
      <c r="L369" s="64" t="s">
        <v>19805</v>
      </c>
      <c r="M369" s="64" t="s">
        <v>19805</v>
      </c>
      <c r="N369" s="64" t="s">
        <v>19805</v>
      </c>
      <c r="O369" s="64" t="s">
        <v>19805</v>
      </c>
      <c r="P369" s="64" t="s">
        <v>19805</v>
      </c>
      <c r="Q369" s="64" t="s">
        <v>19805</v>
      </c>
      <c r="R369" s="64" t="s">
        <v>19805</v>
      </c>
      <c r="S369" s="64" t="s">
        <v>19805</v>
      </c>
      <c r="T369" s="64" t="s">
        <v>19805</v>
      </c>
      <c r="U369" s="64" t="s">
        <v>19805</v>
      </c>
      <c r="V369" s="64" t="s">
        <v>19805</v>
      </c>
      <c r="W369" s="64" t="s">
        <v>19805</v>
      </c>
      <c r="X369" s="64">
        <v>355000</v>
      </c>
      <c r="Y369" s="64">
        <v>270000</v>
      </c>
      <c r="Z369" s="64">
        <v>200000</v>
      </c>
      <c r="AA369" s="64" t="s">
        <v>19805</v>
      </c>
      <c r="AB369" s="64" t="s">
        <v>19805</v>
      </c>
    </row>
    <row r="370" spans="1:28">
      <c r="A370" s="15" t="s">
        <v>4802</v>
      </c>
      <c r="B370" s="64" t="s">
        <v>19805</v>
      </c>
      <c r="C370" s="64" t="s">
        <v>19805</v>
      </c>
      <c r="D370" s="64" t="s">
        <v>19805</v>
      </c>
      <c r="E370" s="64" t="s">
        <v>19805</v>
      </c>
      <c r="F370" s="64" t="s">
        <v>19805</v>
      </c>
      <c r="G370" s="64" t="s">
        <v>19805</v>
      </c>
      <c r="H370" s="64" t="s">
        <v>19805</v>
      </c>
      <c r="I370" s="64" t="s">
        <v>19805</v>
      </c>
      <c r="J370" s="64" t="s">
        <v>19805</v>
      </c>
      <c r="K370" s="64" t="s">
        <v>19805</v>
      </c>
      <c r="L370" s="64">
        <v>664209</v>
      </c>
      <c r="M370" s="64">
        <v>423762</v>
      </c>
      <c r="N370" s="64" t="s">
        <v>19805</v>
      </c>
      <c r="O370" s="64" t="s">
        <v>19805</v>
      </c>
      <c r="P370" s="64" t="s">
        <v>19805</v>
      </c>
      <c r="Q370" s="64" t="s">
        <v>19805</v>
      </c>
      <c r="R370" s="64" t="s">
        <v>19805</v>
      </c>
      <c r="S370" s="64" t="s">
        <v>19805</v>
      </c>
      <c r="T370" s="64" t="s">
        <v>19805</v>
      </c>
      <c r="U370" s="64" t="s">
        <v>19805</v>
      </c>
      <c r="V370" s="64" t="s">
        <v>19805</v>
      </c>
      <c r="W370" s="64" t="s">
        <v>19805</v>
      </c>
      <c r="X370" s="64" t="s">
        <v>19805</v>
      </c>
      <c r="Y370" s="64" t="s">
        <v>19805</v>
      </c>
      <c r="Z370" s="64" t="s">
        <v>19805</v>
      </c>
      <c r="AA370" s="64" t="s">
        <v>19805</v>
      </c>
      <c r="AB370" s="64" t="s">
        <v>19805</v>
      </c>
    </row>
    <row r="371" spans="1:28">
      <c r="A371" s="15" t="s">
        <v>4803</v>
      </c>
      <c r="B371" s="64" t="s">
        <v>19805</v>
      </c>
      <c r="C371" s="64" t="s">
        <v>19805</v>
      </c>
      <c r="D371" s="64" t="s">
        <v>19805</v>
      </c>
      <c r="E371" s="64" t="s">
        <v>19805</v>
      </c>
      <c r="F371" s="64" t="s">
        <v>19805</v>
      </c>
      <c r="G371" s="64" t="s">
        <v>19805</v>
      </c>
      <c r="H371" s="64" t="s">
        <v>19805</v>
      </c>
      <c r="I371" s="64" t="s">
        <v>19805</v>
      </c>
      <c r="J371" s="64" t="s">
        <v>19805</v>
      </c>
      <c r="K371" s="64">
        <v>602173</v>
      </c>
      <c r="L371" s="64">
        <v>661024</v>
      </c>
      <c r="M371" s="64">
        <v>19125000</v>
      </c>
      <c r="N371" s="64">
        <v>17531250</v>
      </c>
      <c r="O371" s="64">
        <v>15937500</v>
      </c>
      <c r="P371" s="64">
        <v>14343750</v>
      </c>
      <c r="Q371" s="64">
        <v>12750000</v>
      </c>
      <c r="R371" s="64">
        <v>12000000</v>
      </c>
      <c r="S371" s="64">
        <v>11000000</v>
      </c>
      <c r="T371" s="64">
        <v>10000000</v>
      </c>
      <c r="U371" s="64">
        <v>9000000</v>
      </c>
      <c r="V371" s="64">
        <v>8000000</v>
      </c>
      <c r="W371" s="64">
        <v>7000000</v>
      </c>
      <c r="X371" s="64">
        <v>2080000</v>
      </c>
      <c r="Y371" s="64">
        <v>1600000</v>
      </c>
      <c r="Z371" s="64" t="s">
        <v>19805</v>
      </c>
      <c r="AA371" s="64" t="s">
        <v>19805</v>
      </c>
      <c r="AB371" s="64" t="s">
        <v>19805</v>
      </c>
    </row>
    <row r="372" spans="1:28">
      <c r="A372" s="15" t="s">
        <v>4804</v>
      </c>
      <c r="B372" s="64" t="s">
        <v>19805</v>
      </c>
      <c r="C372" s="64" t="s">
        <v>19805</v>
      </c>
      <c r="D372" s="64" t="s">
        <v>19805</v>
      </c>
      <c r="E372" s="64" t="s">
        <v>19805</v>
      </c>
      <c r="F372" s="64" t="s">
        <v>19805</v>
      </c>
      <c r="G372" s="64" t="s">
        <v>19805</v>
      </c>
      <c r="H372" s="64" t="s">
        <v>19805</v>
      </c>
      <c r="I372" s="64" t="s">
        <v>19805</v>
      </c>
      <c r="J372" s="64" t="s">
        <v>19805</v>
      </c>
      <c r="K372" s="64" t="s">
        <v>19805</v>
      </c>
      <c r="L372" s="64" t="s">
        <v>19805</v>
      </c>
      <c r="M372" s="64" t="s">
        <v>19805</v>
      </c>
      <c r="N372" s="64" t="s">
        <v>19805</v>
      </c>
      <c r="O372" s="64">
        <v>1070000</v>
      </c>
      <c r="P372" s="64">
        <v>3000000</v>
      </c>
      <c r="Q372" s="64">
        <v>2700000</v>
      </c>
      <c r="R372" s="64">
        <v>2370000</v>
      </c>
      <c r="S372" s="64">
        <v>1680000</v>
      </c>
      <c r="T372" s="64">
        <v>1440000</v>
      </c>
      <c r="U372" s="64">
        <v>1200000</v>
      </c>
      <c r="V372" s="64">
        <v>400000</v>
      </c>
      <c r="W372" s="64">
        <v>50000</v>
      </c>
      <c r="X372" s="64">
        <v>182900</v>
      </c>
      <c r="Y372" s="64">
        <v>150000</v>
      </c>
      <c r="Z372" s="64" t="s">
        <v>19805</v>
      </c>
      <c r="AA372" s="64" t="s">
        <v>19805</v>
      </c>
      <c r="AB372" s="64" t="s">
        <v>19805</v>
      </c>
    </row>
    <row r="373" spans="1:28">
      <c r="A373" s="15" t="s">
        <v>3655</v>
      </c>
      <c r="B373" s="64" t="s">
        <v>19805</v>
      </c>
      <c r="C373" s="64" t="s">
        <v>19805</v>
      </c>
      <c r="D373" s="64" t="s">
        <v>19805</v>
      </c>
      <c r="E373" s="64" t="s">
        <v>19805</v>
      </c>
      <c r="F373" s="64">
        <v>1352181</v>
      </c>
      <c r="G373" s="64">
        <v>3000000</v>
      </c>
      <c r="H373" s="64">
        <v>3000000</v>
      </c>
      <c r="I373" s="64">
        <v>3000000</v>
      </c>
      <c r="J373" s="64">
        <v>6750000</v>
      </c>
      <c r="K373" s="64">
        <v>6500000</v>
      </c>
      <c r="L373" s="64">
        <v>6250000</v>
      </c>
      <c r="M373" s="64">
        <v>2812239</v>
      </c>
      <c r="N373" s="64">
        <v>2210880</v>
      </c>
      <c r="O373" s="64">
        <v>2066760</v>
      </c>
      <c r="P373" s="64">
        <v>1922520</v>
      </c>
      <c r="Q373" s="64" t="s">
        <v>19805</v>
      </c>
      <c r="R373" s="64" t="s">
        <v>19805</v>
      </c>
      <c r="S373" s="64" t="s">
        <v>19805</v>
      </c>
      <c r="T373" s="64" t="s">
        <v>19805</v>
      </c>
      <c r="U373" s="64" t="s">
        <v>19805</v>
      </c>
      <c r="V373" s="64" t="s">
        <v>19805</v>
      </c>
      <c r="W373" s="64" t="s">
        <v>19805</v>
      </c>
      <c r="X373" s="64" t="s">
        <v>19805</v>
      </c>
      <c r="Y373" s="64" t="s">
        <v>19805</v>
      </c>
      <c r="Z373" s="64" t="s">
        <v>19805</v>
      </c>
      <c r="AA373" s="64" t="s">
        <v>19805</v>
      </c>
      <c r="AB373" s="64" t="s">
        <v>19805</v>
      </c>
    </row>
    <row r="374" spans="1:28">
      <c r="A374" s="15" t="s">
        <v>2743</v>
      </c>
      <c r="B374" s="64">
        <v>100000</v>
      </c>
      <c r="C374" s="64" t="s">
        <v>19805</v>
      </c>
      <c r="D374" s="64" t="s">
        <v>19805</v>
      </c>
      <c r="E374" s="64">
        <v>102089</v>
      </c>
      <c r="F374" s="64" t="s">
        <v>19805</v>
      </c>
      <c r="G374" s="64">
        <v>473604</v>
      </c>
      <c r="H374" s="64" t="s">
        <v>19805</v>
      </c>
      <c r="I374" s="64" t="s">
        <v>19805</v>
      </c>
      <c r="J374" s="64" t="s">
        <v>19805</v>
      </c>
      <c r="K374" s="64" t="s">
        <v>19805</v>
      </c>
      <c r="L374" s="64" t="s">
        <v>19805</v>
      </c>
      <c r="M374" s="64" t="s">
        <v>19805</v>
      </c>
      <c r="N374" s="64" t="s">
        <v>19805</v>
      </c>
      <c r="O374" s="64" t="s">
        <v>19805</v>
      </c>
      <c r="P374" s="64" t="s">
        <v>19805</v>
      </c>
      <c r="Q374" s="64" t="s">
        <v>19805</v>
      </c>
      <c r="R374" s="64" t="s">
        <v>19805</v>
      </c>
      <c r="S374" s="64" t="s">
        <v>19805</v>
      </c>
      <c r="T374" s="64" t="s">
        <v>19805</v>
      </c>
      <c r="U374" s="64" t="s">
        <v>19805</v>
      </c>
      <c r="V374" s="64" t="s">
        <v>19805</v>
      </c>
      <c r="W374" s="64" t="s">
        <v>19805</v>
      </c>
      <c r="X374" s="64" t="s">
        <v>19805</v>
      </c>
      <c r="Y374" s="64" t="s">
        <v>19805</v>
      </c>
      <c r="Z374" s="64" t="s">
        <v>19805</v>
      </c>
      <c r="AA374" s="64" t="s">
        <v>19805</v>
      </c>
      <c r="AB374" s="64" t="s">
        <v>19805</v>
      </c>
    </row>
    <row r="375" spans="1:28">
      <c r="A375" s="15" t="s">
        <v>4254</v>
      </c>
      <c r="B375" s="64" t="s">
        <v>19805</v>
      </c>
      <c r="C375" s="64" t="s">
        <v>19805</v>
      </c>
      <c r="D375" s="64" t="s">
        <v>19805</v>
      </c>
      <c r="E375" s="64" t="s">
        <v>19805</v>
      </c>
      <c r="F375" s="64">
        <v>1174080</v>
      </c>
      <c r="G375" s="64">
        <v>1097520</v>
      </c>
      <c r="H375" s="64">
        <v>1020960</v>
      </c>
      <c r="I375" s="64" t="s">
        <v>19805</v>
      </c>
      <c r="J375" s="64" t="s">
        <v>19805</v>
      </c>
      <c r="K375" s="64" t="s">
        <v>19805</v>
      </c>
      <c r="L375" s="64" t="s">
        <v>19805</v>
      </c>
      <c r="M375" s="64" t="s">
        <v>19805</v>
      </c>
      <c r="N375" s="64" t="s">
        <v>19805</v>
      </c>
      <c r="O375" s="64" t="s">
        <v>19805</v>
      </c>
      <c r="P375" s="64" t="s">
        <v>19805</v>
      </c>
      <c r="Q375" s="64" t="s">
        <v>19805</v>
      </c>
      <c r="R375" s="64" t="s">
        <v>19805</v>
      </c>
      <c r="S375" s="64" t="s">
        <v>19805</v>
      </c>
      <c r="T375" s="64" t="s">
        <v>19805</v>
      </c>
      <c r="U375" s="64" t="s">
        <v>19805</v>
      </c>
      <c r="V375" s="64" t="s">
        <v>19805</v>
      </c>
      <c r="W375" s="64" t="s">
        <v>19805</v>
      </c>
      <c r="X375" s="64" t="s">
        <v>19805</v>
      </c>
      <c r="Y375" s="64" t="s">
        <v>19805</v>
      </c>
      <c r="Z375" s="64" t="s">
        <v>19805</v>
      </c>
      <c r="AA375" s="64" t="s">
        <v>19805</v>
      </c>
      <c r="AB375" s="64" t="s">
        <v>19805</v>
      </c>
    </row>
    <row r="376" spans="1:28">
      <c r="A376" s="15" t="s">
        <v>4805</v>
      </c>
      <c r="B376" s="64" t="s">
        <v>19805</v>
      </c>
      <c r="C376" s="64" t="s">
        <v>19805</v>
      </c>
      <c r="D376" s="64" t="s">
        <v>19805</v>
      </c>
      <c r="E376" s="64" t="s">
        <v>19805</v>
      </c>
      <c r="F376" s="64" t="s">
        <v>19805</v>
      </c>
      <c r="G376" s="64" t="s">
        <v>19805</v>
      </c>
      <c r="H376" s="64" t="s">
        <v>19805</v>
      </c>
      <c r="I376" s="64" t="s">
        <v>19805</v>
      </c>
      <c r="J376" s="64" t="s">
        <v>19805</v>
      </c>
      <c r="K376" s="64" t="s">
        <v>19805</v>
      </c>
      <c r="L376" s="64" t="s">
        <v>19805</v>
      </c>
      <c r="M376" s="64" t="s">
        <v>19805</v>
      </c>
      <c r="N376" s="64">
        <v>5500000</v>
      </c>
      <c r="O376" s="64">
        <v>5625000</v>
      </c>
      <c r="P376" s="64">
        <v>5062500</v>
      </c>
      <c r="Q376" s="64">
        <v>4500000</v>
      </c>
      <c r="R376" s="64">
        <v>6625000</v>
      </c>
      <c r="S376" s="64">
        <v>6062500</v>
      </c>
      <c r="T376" s="64">
        <v>5360000</v>
      </c>
      <c r="U376" s="64">
        <v>5050000</v>
      </c>
      <c r="V376" s="64">
        <v>4500000</v>
      </c>
      <c r="W376" s="64">
        <v>3910000</v>
      </c>
      <c r="X376" s="64">
        <v>3360000</v>
      </c>
      <c r="Y376" s="64">
        <v>2730000</v>
      </c>
      <c r="Z376" s="64">
        <v>2100000</v>
      </c>
      <c r="AA376" s="64" t="s">
        <v>19805</v>
      </c>
      <c r="AB376" s="64" t="s">
        <v>19805</v>
      </c>
    </row>
    <row r="377" spans="1:28">
      <c r="A377" s="15" t="s">
        <v>759</v>
      </c>
      <c r="B377" s="64">
        <v>874636</v>
      </c>
      <c r="C377" s="64">
        <v>298278</v>
      </c>
      <c r="D377" s="64" t="s">
        <v>19805</v>
      </c>
      <c r="E377" s="64" t="s">
        <v>19805</v>
      </c>
      <c r="F377" s="64" t="s">
        <v>19805</v>
      </c>
      <c r="G377" s="64" t="s">
        <v>19805</v>
      </c>
      <c r="H377" s="64" t="s">
        <v>19805</v>
      </c>
      <c r="I377" s="64" t="s">
        <v>19805</v>
      </c>
      <c r="J377" s="64" t="s">
        <v>19805</v>
      </c>
      <c r="K377" s="64" t="s">
        <v>19805</v>
      </c>
      <c r="L377" s="64" t="s">
        <v>19805</v>
      </c>
      <c r="M377" s="64" t="s">
        <v>19805</v>
      </c>
      <c r="N377" s="64" t="s">
        <v>19805</v>
      </c>
      <c r="O377" s="64" t="s">
        <v>19805</v>
      </c>
      <c r="P377" s="64" t="s">
        <v>19805</v>
      </c>
      <c r="Q377" s="64" t="s">
        <v>19805</v>
      </c>
      <c r="R377" s="64" t="s">
        <v>19805</v>
      </c>
      <c r="S377" s="64" t="s">
        <v>19805</v>
      </c>
      <c r="T377" s="64" t="s">
        <v>19805</v>
      </c>
      <c r="U377" s="64" t="s">
        <v>19805</v>
      </c>
      <c r="V377" s="64" t="s">
        <v>19805</v>
      </c>
      <c r="W377" s="64" t="s">
        <v>19805</v>
      </c>
      <c r="X377" s="64" t="s">
        <v>19805</v>
      </c>
      <c r="Y377" s="64" t="s">
        <v>19805</v>
      </c>
      <c r="Z377" s="64" t="s">
        <v>19805</v>
      </c>
      <c r="AA377" s="64" t="s">
        <v>19805</v>
      </c>
      <c r="AB377" s="64" t="s">
        <v>19805</v>
      </c>
    </row>
    <row r="378" spans="1:28">
      <c r="A378" s="15" t="s">
        <v>651</v>
      </c>
      <c r="B378" s="64" t="s">
        <v>19805</v>
      </c>
      <c r="C378" s="64">
        <v>64515</v>
      </c>
      <c r="D378" s="64">
        <v>5958750</v>
      </c>
      <c r="E378" s="64">
        <v>5722500</v>
      </c>
      <c r="F378" s="64">
        <v>5486250</v>
      </c>
      <c r="G378" s="64">
        <v>5250000</v>
      </c>
      <c r="H378" s="64">
        <v>1972500</v>
      </c>
      <c r="I378" s="64">
        <v>2111750</v>
      </c>
      <c r="J378" s="64">
        <v>1768000</v>
      </c>
      <c r="K378" s="64">
        <v>1750000</v>
      </c>
      <c r="L378" s="64">
        <v>664209</v>
      </c>
      <c r="M378" s="64" t="s">
        <v>19805</v>
      </c>
      <c r="N378" s="64" t="s">
        <v>19805</v>
      </c>
      <c r="O378" s="64" t="s">
        <v>19805</v>
      </c>
      <c r="P378" s="64" t="s">
        <v>19805</v>
      </c>
      <c r="Q378" s="64" t="s">
        <v>19805</v>
      </c>
      <c r="R378" s="64" t="s">
        <v>19805</v>
      </c>
      <c r="S378" s="64" t="s">
        <v>19805</v>
      </c>
      <c r="T378" s="64" t="s">
        <v>19805</v>
      </c>
      <c r="U378" s="64" t="s">
        <v>19805</v>
      </c>
      <c r="V378" s="64" t="s">
        <v>19805</v>
      </c>
      <c r="W378" s="64" t="s">
        <v>19805</v>
      </c>
      <c r="X378" s="64" t="s">
        <v>19805</v>
      </c>
      <c r="Y378" s="64" t="s">
        <v>19805</v>
      </c>
      <c r="Z378" s="64" t="s">
        <v>19805</v>
      </c>
      <c r="AA378" s="64" t="s">
        <v>19805</v>
      </c>
      <c r="AB378" s="64" t="s">
        <v>19805</v>
      </c>
    </row>
    <row r="379" spans="1:28">
      <c r="A379" s="15" t="s">
        <v>4806</v>
      </c>
      <c r="B379" s="64" t="s">
        <v>19805</v>
      </c>
      <c r="C379" s="64" t="s">
        <v>19805</v>
      </c>
      <c r="D379" s="64" t="s">
        <v>19805</v>
      </c>
      <c r="E379" s="64" t="s">
        <v>19805</v>
      </c>
      <c r="F379" s="64" t="s">
        <v>19805</v>
      </c>
      <c r="G379" s="64" t="s">
        <v>19805</v>
      </c>
      <c r="H379" s="64" t="s">
        <v>19805</v>
      </c>
      <c r="I379" s="64" t="s">
        <v>19805</v>
      </c>
      <c r="J379" s="64" t="s">
        <v>19805</v>
      </c>
      <c r="K379" s="64" t="s">
        <v>19805</v>
      </c>
      <c r="L379" s="64" t="s">
        <v>19805</v>
      </c>
      <c r="M379" s="64" t="s">
        <v>19805</v>
      </c>
      <c r="N379" s="64" t="s">
        <v>19805</v>
      </c>
      <c r="O379" s="64" t="s">
        <v>19805</v>
      </c>
      <c r="P379" s="64" t="s">
        <v>19805</v>
      </c>
      <c r="Q379" s="64" t="s">
        <v>19805</v>
      </c>
      <c r="R379" s="64" t="s">
        <v>19805</v>
      </c>
      <c r="S379" s="64" t="s">
        <v>19805</v>
      </c>
      <c r="T379" s="64" t="s">
        <v>19805</v>
      </c>
      <c r="U379" s="64" t="s">
        <v>19805</v>
      </c>
      <c r="V379" s="64" t="s">
        <v>19805</v>
      </c>
      <c r="W379" s="64" t="s">
        <v>19805</v>
      </c>
      <c r="X379" s="64" t="s">
        <v>19805</v>
      </c>
      <c r="Y379" s="64" t="s">
        <v>19805</v>
      </c>
      <c r="Z379" s="64" t="s">
        <v>19805</v>
      </c>
      <c r="AA379" s="64">
        <v>118000</v>
      </c>
      <c r="AB379" s="64" t="s">
        <v>19805</v>
      </c>
    </row>
    <row r="380" spans="1:28">
      <c r="A380" s="15" t="s">
        <v>4808</v>
      </c>
      <c r="B380" s="64" t="s">
        <v>19805</v>
      </c>
      <c r="C380" s="64" t="s">
        <v>19805</v>
      </c>
      <c r="D380" s="64" t="s">
        <v>19805</v>
      </c>
      <c r="E380" s="64" t="s">
        <v>19805</v>
      </c>
      <c r="F380" s="64" t="s">
        <v>19805</v>
      </c>
      <c r="G380" s="64" t="s">
        <v>19805</v>
      </c>
      <c r="H380" s="64" t="s">
        <v>19805</v>
      </c>
      <c r="I380" s="64" t="s">
        <v>19805</v>
      </c>
      <c r="J380" s="64" t="s">
        <v>19805</v>
      </c>
      <c r="K380" s="64" t="s">
        <v>19805</v>
      </c>
      <c r="L380" s="64" t="s">
        <v>19805</v>
      </c>
      <c r="M380" s="64" t="s">
        <v>19805</v>
      </c>
      <c r="N380" s="64" t="s">
        <v>19805</v>
      </c>
      <c r="O380" s="64" t="s">
        <v>19805</v>
      </c>
      <c r="P380" s="64" t="s">
        <v>19805</v>
      </c>
      <c r="Q380" s="64" t="s">
        <v>19805</v>
      </c>
      <c r="R380" s="64">
        <v>1200000</v>
      </c>
      <c r="S380" s="64">
        <v>510000</v>
      </c>
      <c r="T380" s="64">
        <v>1000000</v>
      </c>
      <c r="U380" s="64">
        <v>2470000</v>
      </c>
      <c r="V380" s="64">
        <v>2060000</v>
      </c>
      <c r="W380" s="64">
        <v>1690000</v>
      </c>
      <c r="X380" s="64">
        <v>1300000</v>
      </c>
      <c r="Y380" s="64">
        <v>2156000</v>
      </c>
      <c r="Z380" s="64">
        <v>2156000</v>
      </c>
      <c r="AA380" s="64">
        <v>2156000</v>
      </c>
      <c r="AB380" s="64">
        <v>2150000</v>
      </c>
    </row>
    <row r="381" spans="1:28">
      <c r="A381" s="15" t="s">
        <v>4809</v>
      </c>
      <c r="B381" s="64" t="s">
        <v>19805</v>
      </c>
      <c r="C381" s="64" t="s">
        <v>19805</v>
      </c>
      <c r="D381" s="64" t="s">
        <v>19805</v>
      </c>
      <c r="E381" s="64" t="s">
        <v>19805</v>
      </c>
      <c r="F381" s="64" t="s">
        <v>19805</v>
      </c>
      <c r="G381" s="64" t="s">
        <v>19805</v>
      </c>
      <c r="H381" s="64" t="s">
        <v>19805</v>
      </c>
      <c r="I381" s="64">
        <v>1306455</v>
      </c>
      <c r="J381" s="64">
        <v>3240000</v>
      </c>
      <c r="K381" s="64">
        <v>3000000</v>
      </c>
      <c r="L381" s="64">
        <v>3000000</v>
      </c>
      <c r="M381" s="64">
        <v>4500000</v>
      </c>
      <c r="N381" s="64">
        <v>4200000</v>
      </c>
      <c r="O381" s="64">
        <v>3900000</v>
      </c>
      <c r="P381" s="64">
        <v>3600000</v>
      </c>
      <c r="Q381" s="64">
        <v>3300000</v>
      </c>
      <c r="R381" s="64">
        <v>3000000</v>
      </c>
      <c r="S381" s="64">
        <v>385000</v>
      </c>
      <c r="T381" s="64" t="s">
        <v>19805</v>
      </c>
      <c r="U381" s="64" t="s">
        <v>19805</v>
      </c>
      <c r="V381" s="64" t="s">
        <v>19805</v>
      </c>
      <c r="W381" s="64" t="s">
        <v>19805</v>
      </c>
      <c r="X381" s="64" t="s">
        <v>19805</v>
      </c>
      <c r="Y381" s="64" t="s">
        <v>19805</v>
      </c>
      <c r="Z381" s="64" t="s">
        <v>19805</v>
      </c>
      <c r="AA381" s="64" t="s">
        <v>19805</v>
      </c>
      <c r="AB381" s="64" t="s">
        <v>19805</v>
      </c>
    </row>
    <row r="382" spans="1:28">
      <c r="A382" s="15" t="s">
        <v>4810</v>
      </c>
      <c r="B382" s="64" t="s">
        <v>19805</v>
      </c>
      <c r="C382" s="64" t="s">
        <v>19805</v>
      </c>
      <c r="D382" s="64" t="s">
        <v>19805</v>
      </c>
      <c r="E382" s="64" t="s">
        <v>19805</v>
      </c>
      <c r="F382" s="64" t="s">
        <v>19805</v>
      </c>
      <c r="G382" s="64" t="s">
        <v>19805</v>
      </c>
      <c r="H382" s="64" t="s">
        <v>19805</v>
      </c>
      <c r="I382" s="64" t="s">
        <v>19805</v>
      </c>
      <c r="J382" s="64" t="s">
        <v>19805</v>
      </c>
      <c r="K382" s="64" t="s">
        <v>19805</v>
      </c>
      <c r="L382" s="64" t="s">
        <v>19805</v>
      </c>
      <c r="M382" s="64" t="s">
        <v>19805</v>
      </c>
      <c r="N382" s="64" t="s">
        <v>19805</v>
      </c>
      <c r="O382" s="64" t="s">
        <v>19805</v>
      </c>
      <c r="P382" s="64" t="s">
        <v>19805</v>
      </c>
      <c r="Q382" s="64" t="s">
        <v>19805</v>
      </c>
      <c r="R382" s="64" t="s">
        <v>19805</v>
      </c>
      <c r="S382" s="64">
        <v>510000</v>
      </c>
      <c r="T382" s="64">
        <v>850000</v>
      </c>
      <c r="U382" s="64">
        <v>272250</v>
      </c>
      <c r="V382" s="64">
        <v>500000</v>
      </c>
      <c r="W382" s="64">
        <v>425000</v>
      </c>
      <c r="X382" s="64" t="s">
        <v>19805</v>
      </c>
      <c r="Y382" s="64" t="s">
        <v>19805</v>
      </c>
      <c r="Z382" s="64">
        <v>140000</v>
      </c>
      <c r="AA382" s="64">
        <v>640000</v>
      </c>
      <c r="AB382" s="64">
        <v>630000</v>
      </c>
    </row>
    <row r="383" spans="1:28">
      <c r="A383" s="15" t="s">
        <v>4811</v>
      </c>
      <c r="B383" s="64" t="s">
        <v>19805</v>
      </c>
      <c r="C383" s="64" t="s">
        <v>19805</v>
      </c>
      <c r="D383" s="64" t="s">
        <v>19805</v>
      </c>
      <c r="E383" s="64" t="s">
        <v>19805</v>
      </c>
      <c r="F383" s="64" t="s">
        <v>19805</v>
      </c>
      <c r="G383" s="64" t="s">
        <v>19805</v>
      </c>
      <c r="H383" s="64" t="s">
        <v>19805</v>
      </c>
      <c r="I383" s="64" t="s">
        <v>19805</v>
      </c>
      <c r="J383" s="64" t="s">
        <v>19805</v>
      </c>
      <c r="K383" s="64" t="s">
        <v>19805</v>
      </c>
      <c r="L383" s="64" t="s">
        <v>19805</v>
      </c>
      <c r="M383" s="64">
        <v>6353200</v>
      </c>
      <c r="N383" s="64">
        <v>5899400</v>
      </c>
      <c r="O383" s="64">
        <v>5445600</v>
      </c>
      <c r="P383" s="64">
        <v>4991800</v>
      </c>
      <c r="Q383" s="64">
        <v>4638000</v>
      </c>
      <c r="R383" s="64">
        <v>2100000</v>
      </c>
      <c r="S383" s="64">
        <v>1925000</v>
      </c>
      <c r="T383" s="64">
        <v>1750000</v>
      </c>
      <c r="U383" s="64">
        <v>2800000</v>
      </c>
      <c r="V383" s="64">
        <v>3300000</v>
      </c>
      <c r="W383" s="64">
        <v>4500000</v>
      </c>
      <c r="X383" s="64">
        <v>4000000</v>
      </c>
      <c r="Y383" s="64">
        <v>1040000</v>
      </c>
      <c r="Z383" s="64">
        <v>800000</v>
      </c>
      <c r="AA383" s="64" t="s">
        <v>19805</v>
      </c>
      <c r="AB383" s="64" t="s">
        <v>19805</v>
      </c>
    </row>
    <row r="384" spans="1:28">
      <c r="A384" s="15" t="s">
        <v>1080</v>
      </c>
      <c r="B384" s="64" t="s">
        <v>19805</v>
      </c>
      <c r="C384" s="64">
        <v>845059</v>
      </c>
      <c r="D384" s="64">
        <v>507336</v>
      </c>
      <c r="E384" s="64" t="s">
        <v>19805</v>
      </c>
      <c r="F384" s="64" t="s">
        <v>19805</v>
      </c>
      <c r="G384" s="64" t="s">
        <v>19805</v>
      </c>
      <c r="H384" s="64" t="s">
        <v>19805</v>
      </c>
      <c r="I384" s="64" t="s">
        <v>19805</v>
      </c>
      <c r="J384" s="64" t="s">
        <v>19805</v>
      </c>
      <c r="K384" s="64" t="s">
        <v>19805</v>
      </c>
      <c r="L384" s="64" t="s">
        <v>19805</v>
      </c>
      <c r="M384" s="64" t="s">
        <v>19805</v>
      </c>
      <c r="N384" s="64" t="s">
        <v>19805</v>
      </c>
      <c r="O384" s="64" t="s">
        <v>19805</v>
      </c>
      <c r="P384" s="64" t="s">
        <v>19805</v>
      </c>
      <c r="Q384" s="64" t="s">
        <v>19805</v>
      </c>
      <c r="R384" s="64" t="s">
        <v>19805</v>
      </c>
      <c r="S384" s="64" t="s">
        <v>19805</v>
      </c>
      <c r="T384" s="64" t="s">
        <v>19805</v>
      </c>
      <c r="U384" s="64" t="s">
        <v>19805</v>
      </c>
      <c r="V384" s="64" t="s">
        <v>19805</v>
      </c>
      <c r="W384" s="64" t="s">
        <v>19805</v>
      </c>
      <c r="X384" s="64" t="s">
        <v>19805</v>
      </c>
      <c r="Y384" s="64" t="s">
        <v>19805</v>
      </c>
      <c r="Z384" s="64" t="s">
        <v>19805</v>
      </c>
      <c r="AA384" s="64" t="s">
        <v>19805</v>
      </c>
      <c r="AB384" s="64" t="s">
        <v>19805</v>
      </c>
    </row>
    <row r="385" spans="1:28">
      <c r="A385" s="15" t="s">
        <v>1336</v>
      </c>
      <c r="B385" s="64" t="s">
        <v>19805</v>
      </c>
      <c r="C385" s="64">
        <v>525093</v>
      </c>
      <c r="D385" s="64" t="s">
        <v>19805</v>
      </c>
      <c r="E385" s="64" t="s">
        <v>19805</v>
      </c>
      <c r="F385" s="64" t="s">
        <v>19805</v>
      </c>
      <c r="G385" s="64" t="s">
        <v>19805</v>
      </c>
      <c r="H385" s="64" t="s">
        <v>19805</v>
      </c>
      <c r="I385" s="64" t="s">
        <v>19805</v>
      </c>
      <c r="J385" s="64" t="s">
        <v>19805</v>
      </c>
      <c r="K385" s="64" t="s">
        <v>19805</v>
      </c>
      <c r="L385" s="64" t="s">
        <v>19805</v>
      </c>
      <c r="M385" s="64" t="s">
        <v>19805</v>
      </c>
      <c r="N385" s="64" t="s">
        <v>19805</v>
      </c>
      <c r="O385" s="64" t="s">
        <v>19805</v>
      </c>
      <c r="P385" s="64" t="s">
        <v>19805</v>
      </c>
      <c r="Q385" s="64" t="s">
        <v>19805</v>
      </c>
      <c r="R385" s="64" t="s">
        <v>19805</v>
      </c>
      <c r="S385" s="64" t="s">
        <v>19805</v>
      </c>
      <c r="T385" s="64" t="s">
        <v>19805</v>
      </c>
      <c r="U385" s="64" t="s">
        <v>19805</v>
      </c>
      <c r="V385" s="64" t="s">
        <v>19805</v>
      </c>
      <c r="W385" s="64" t="s">
        <v>19805</v>
      </c>
      <c r="X385" s="64" t="s">
        <v>19805</v>
      </c>
      <c r="Y385" s="64" t="s">
        <v>19805</v>
      </c>
      <c r="Z385" s="64" t="s">
        <v>19805</v>
      </c>
      <c r="AA385" s="64" t="s">
        <v>19805</v>
      </c>
      <c r="AB385" s="64" t="s">
        <v>19805</v>
      </c>
    </row>
    <row r="386" spans="1:28">
      <c r="A386" s="15" t="s">
        <v>4812</v>
      </c>
      <c r="B386" s="64" t="s">
        <v>19805</v>
      </c>
      <c r="C386" s="64" t="s">
        <v>19805</v>
      </c>
      <c r="D386" s="64" t="s">
        <v>19805</v>
      </c>
      <c r="E386" s="64" t="s">
        <v>19805</v>
      </c>
      <c r="F386" s="64" t="s">
        <v>19805</v>
      </c>
      <c r="G386" s="64" t="s">
        <v>19805</v>
      </c>
      <c r="H386" s="64" t="s">
        <v>19805</v>
      </c>
      <c r="I386" s="64" t="s">
        <v>19805</v>
      </c>
      <c r="J386" s="64" t="s">
        <v>19805</v>
      </c>
      <c r="K386" s="64" t="s">
        <v>19805</v>
      </c>
      <c r="L386" s="64" t="s">
        <v>19805</v>
      </c>
      <c r="M386" s="64" t="s">
        <v>19805</v>
      </c>
      <c r="N386" s="64" t="s">
        <v>19805</v>
      </c>
      <c r="O386" s="64" t="s">
        <v>19805</v>
      </c>
      <c r="P386" s="64" t="s">
        <v>19805</v>
      </c>
      <c r="Q386" s="64" t="s">
        <v>19805</v>
      </c>
      <c r="R386" s="64" t="s">
        <v>19805</v>
      </c>
      <c r="S386" s="64" t="s">
        <v>19805</v>
      </c>
      <c r="T386" s="64" t="s">
        <v>19805</v>
      </c>
      <c r="U386" s="64" t="s">
        <v>19805</v>
      </c>
      <c r="V386" s="64" t="s">
        <v>19805</v>
      </c>
      <c r="W386" s="64" t="s">
        <v>19805</v>
      </c>
      <c r="X386" s="64">
        <v>650000</v>
      </c>
      <c r="Y386" s="64" t="s">
        <v>19805</v>
      </c>
      <c r="Z386" s="64" t="s">
        <v>19805</v>
      </c>
      <c r="AA386" s="64">
        <v>1350000</v>
      </c>
      <c r="AB386" s="64">
        <v>750000</v>
      </c>
    </row>
    <row r="387" spans="1:28">
      <c r="A387" s="15" t="s">
        <v>4813</v>
      </c>
      <c r="B387" s="64" t="s">
        <v>19805</v>
      </c>
      <c r="C387" s="64" t="s">
        <v>19805</v>
      </c>
      <c r="D387" s="64" t="s">
        <v>19805</v>
      </c>
      <c r="E387" s="64" t="s">
        <v>19805</v>
      </c>
      <c r="F387" s="64" t="s">
        <v>19805</v>
      </c>
      <c r="G387" s="64" t="s">
        <v>19805</v>
      </c>
      <c r="H387" s="64" t="s">
        <v>19805</v>
      </c>
      <c r="I387" s="64" t="s">
        <v>19805</v>
      </c>
      <c r="J387" s="64" t="s">
        <v>19805</v>
      </c>
      <c r="K387" s="64" t="s">
        <v>19805</v>
      </c>
      <c r="L387" s="64" t="s">
        <v>19805</v>
      </c>
      <c r="M387" s="64" t="s">
        <v>19805</v>
      </c>
      <c r="N387" s="64" t="s">
        <v>19805</v>
      </c>
      <c r="O387" s="64" t="s">
        <v>19805</v>
      </c>
      <c r="P387" s="64" t="s">
        <v>19805</v>
      </c>
      <c r="Q387" s="64" t="s">
        <v>19805</v>
      </c>
      <c r="R387" s="64" t="s">
        <v>19805</v>
      </c>
      <c r="S387" s="64">
        <v>6125000</v>
      </c>
      <c r="T387" s="64" t="s">
        <v>19805</v>
      </c>
      <c r="U387" s="64" t="s">
        <v>19805</v>
      </c>
      <c r="V387" s="64" t="s">
        <v>19805</v>
      </c>
      <c r="W387" s="64" t="s">
        <v>19805</v>
      </c>
      <c r="X387" s="64" t="s">
        <v>19805</v>
      </c>
      <c r="Y387" s="64" t="s">
        <v>19805</v>
      </c>
      <c r="Z387" s="64">
        <v>140000</v>
      </c>
      <c r="AA387" s="64">
        <v>474000</v>
      </c>
      <c r="AB387" s="64">
        <v>250000</v>
      </c>
    </row>
    <row r="388" spans="1:28">
      <c r="A388" s="15" t="s">
        <v>4814</v>
      </c>
      <c r="B388" s="64" t="s">
        <v>19805</v>
      </c>
      <c r="C388" s="64" t="s">
        <v>19805</v>
      </c>
      <c r="D388" s="64" t="s">
        <v>19805</v>
      </c>
      <c r="E388" s="64" t="s">
        <v>19805</v>
      </c>
      <c r="F388" s="64" t="s">
        <v>19805</v>
      </c>
      <c r="G388" s="64" t="s">
        <v>19805</v>
      </c>
      <c r="H388" s="64" t="s">
        <v>19805</v>
      </c>
      <c r="I388" s="64" t="s">
        <v>19805</v>
      </c>
      <c r="J388" s="64" t="s">
        <v>19805</v>
      </c>
      <c r="K388" s="64">
        <v>500000</v>
      </c>
      <c r="L388" s="64">
        <v>1600000</v>
      </c>
      <c r="M388" s="64">
        <v>2500000</v>
      </c>
      <c r="N388" s="64">
        <v>5287500</v>
      </c>
      <c r="O388" s="64">
        <v>4700000</v>
      </c>
      <c r="P388" s="64">
        <v>8421875</v>
      </c>
      <c r="Q388" s="64">
        <v>7656250</v>
      </c>
      <c r="R388" s="64">
        <v>6890000</v>
      </c>
      <c r="S388" s="64" t="s">
        <v>19805</v>
      </c>
      <c r="T388" s="64">
        <v>3500000</v>
      </c>
      <c r="U388" s="64">
        <v>1000000</v>
      </c>
      <c r="V388" s="64">
        <v>2924000</v>
      </c>
      <c r="W388" s="64">
        <v>3018000</v>
      </c>
      <c r="X388" s="64">
        <v>2732000</v>
      </c>
      <c r="Y388" s="64">
        <v>2336000</v>
      </c>
      <c r="Z388" s="64" t="s">
        <v>19805</v>
      </c>
      <c r="AA388" s="64" t="s">
        <v>19805</v>
      </c>
      <c r="AB388" s="64" t="s">
        <v>19805</v>
      </c>
    </row>
    <row r="389" spans="1:28">
      <c r="A389" s="15" t="s">
        <v>4815</v>
      </c>
      <c r="B389" s="64" t="s">
        <v>19805</v>
      </c>
      <c r="C389" s="64" t="s">
        <v>19805</v>
      </c>
      <c r="D389" s="64" t="s">
        <v>19805</v>
      </c>
      <c r="E389" s="64" t="s">
        <v>19805</v>
      </c>
      <c r="F389" s="64" t="s">
        <v>19805</v>
      </c>
      <c r="G389" s="64" t="s">
        <v>19805</v>
      </c>
      <c r="H389" s="64" t="s">
        <v>19805</v>
      </c>
      <c r="I389" s="64" t="s">
        <v>19805</v>
      </c>
      <c r="J389" s="64" t="s">
        <v>19805</v>
      </c>
      <c r="K389" s="64" t="s">
        <v>19805</v>
      </c>
      <c r="L389" s="64" t="s">
        <v>19805</v>
      </c>
      <c r="M389" s="64" t="s">
        <v>19805</v>
      </c>
      <c r="N389" s="64" t="s">
        <v>19805</v>
      </c>
      <c r="O389" s="64" t="s">
        <v>19805</v>
      </c>
      <c r="P389" s="64" t="s">
        <v>19805</v>
      </c>
      <c r="Q389" s="64" t="s">
        <v>19805</v>
      </c>
      <c r="R389" s="64" t="s">
        <v>19805</v>
      </c>
      <c r="S389" s="64" t="s">
        <v>19805</v>
      </c>
      <c r="T389" s="64" t="s">
        <v>19805</v>
      </c>
      <c r="U389" s="64">
        <v>272250</v>
      </c>
      <c r="V389" s="64">
        <v>1040000</v>
      </c>
      <c r="W389" s="64">
        <v>845000</v>
      </c>
      <c r="X389" s="64">
        <v>650000</v>
      </c>
      <c r="Y389" s="64" t="s">
        <v>19805</v>
      </c>
      <c r="Z389" s="64" t="s">
        <v>19805</v>
      </c>
      <c r="AA389" s="64" t="s">
        <v>19805</v>
      </c>
      <c r="AB389" s="64" t="s">
        <v>19805</v>
      </c>
    </row>
    <row r="390" spans="1:28">
      <c r="A390" s="15" t="s">
        <v>637</v>
      </c>
      <c r="B390" s="64">
        <v>1296240</v>
      </c>
      <c r="C390" s="64">
        <v>1242720</v>
      </c>
      <c r="D390" s="64">
        <v>1189200</v>
      </c>
      <c r="E390" s="64" t="s">
        <v>19805</v>
      </c>
      <c r="F390" s="64" t="s">
        <v>19805</v>
      </c>
      <c r="G390" s="64" t="s">
        <v>19805</v>
      </c>
      <c r="H390" s="64" t="s">
        <v>19805</v>
      </c>
      <c r="I390" s="64" t="s">
        <v>19805</v>
      </c>
      <c r="J390" s="64" t="s">
        <v>19805</v>
      </c>
      <c r="K390" s="64" t="s">
        <v>19805</v>
      </c>
      <c r="L390" s="64" t="s">
        <v>19805</v>
      </c>
      <c r="M390" s="64" t="s">
        <v>19805</v>
      </c>
      <c r="N390" s="64" t="s">
        <v>19805</v>
      </c>
      <c r="O390" s="64" t="s">
        <v>19805</v>
      </c>
      <c r="P390" s="64" t="s">
        <v>19805</v>
      </c>
      <c r="Q390" s="64" t="s">
        <v>19805</v>
      </c>
      <c r="R390" s="64" t="s">
        <v>19805</v>
      </c>
      <c r="S390" s="64" t="s">
        <v>19805</v>
      </c>
      <c r="T390" s="64" t="s">
        <v>19805</v>
      </c>
      <c r="U390" s="64" t="s">
        <v>19805</v>
      </c>
      <c r="V390" s="64" t="s">
        <v>19805</v>
      </c>
      <c r="W390" s="64" t="s">
        <v>19805</v>
      </c>
      <c r="X390" s="64" t="s">
        <v>19805</v>
      </c>
      <c r="Y390" s="64" t="s">
        <v>19805</v>
      </c>
      <c r="Z390" s="64" t="s">
        <v>19805</v>
      </c>
      <c r="AA390" s="64" t="s">
        <v>19805</v>
      </c>
      <c r="AB390" s="64" t="s">
        <v>19805</v>
      </c>
    </row>
    <row r="391" spans="1:28">
      <c r="A391" s="15" t="s">
        <v>4817</v>
      </c>
      <c r="B391" s="64" t="s">
        <v>19805</v>
      </c>
      <c r="C391" s="64" t="s">
        <v>19805</v>
      </c>
      <c r="D391" s="64" t="s">
        <v>19805</v>
      </c>
      <c r="E391" s="64" t="s">
        <v>19805</v>
      </c>
      <c r="F391" s="64" t="s">
        <v>19805</v>
      </c>
      <c r="G391" s="64" t="s">
        <v>19805</v>
      </c>
      <c r="H391" s="64" t="s">
        <v>19805</v>
      </c>
      <c r="I391" s="64" t="s">
        <v>19805</v>
      </c>
      <c r="J391" s="64" t="s">
        <v>19805</v>
      </c>
      <c r="K391" s="64" t="s">
        <v>19805</v>
      </c>
      <c r="L391" s="64" t="s">
        <v>19805</v>
      </c>
      <c r="M391" s="64" t="s">
        <v>19805</v>
      </c>
      <c r="N391" s="64" t="s">
        <v>19805</v>
      </c>
      <c r="O391" s="64" t="s">
        <v>19805</v>
      </c>
      <c r="P391" s="64" t="s">
        <v>19805</v>
      </c>
      <c r="Q391" s="64" t="s">
        <v>19805</v>
      </c>
      <c r="R391" s="64" t="s">
        <v>19805</v>
      </c>
      <c r="S391" s="64" t="s">
        <v>19805</v>
      </c>
      <c r="T391" s="64" t="s">
        <v>19805</v>
      </c>
      <c r="U391" s="64" t="s">
        <v>19805</v>
      </c>
      <c r="V391" s="64" t="s">
        <v>19805</v>
      </c>
      <c r="W391" s="64">
        <v>200000</v>
      </c>
      <c r="X391" s="64" t="s">
        <v>19805</v>
      </c>
      <c r="Y391" s="64" t="s">
        <v>19805</v>
      </c>
      <c r="Z391" s="64" t="s">
        <v>19805</v>
      </c>
      <c r="AA391" s="64" t="s">
        <v>19805</v>
      </c>
      <c r="AB391" s="64" t="s">
        <v>19805</v>
      </c>
    </row>
    <row r="392" spans="1:28">
      <c r="A392" s="15" t="s">
        <v>4818</v>
      </c>
      <c r="B392" s="64" t="s">
        <v>19805</v>
      </c>
      <c r="C392" s="64" t="s">
        <v>19805</v>
      </c>
      <c r="D392" s="64" t="s">
        <v>19805</v>
      </c>
      <c r="E392" s="64" t="s">
        <v>19805</v>
      </c>
      <c r="F392" s="64" t="s">
        <v>19805</v>
      </c>
      <c r="G392" s="64" t="s">
        <v>19805</v>
      </c>
      <c r="H392" s="64" t="s">
        <v>19805</v>
      </c>
      <c r="I392" s="64" t="s">
        <v>19805</v>
      </c>
      <c r="J392" s="64" t="s">
        <v>19805</v>
      </c>
      <c r="K392" s="64" t="s">
        <v>19805</v>
      </c>
      <c r="L392" s="64" t="s">
        <v>19805</v>
      </c>
      <c r="M392" s="64" t="s">
        <v>19805</v>
      </c>
      <c r="N392" s="64" t="s">
        <v>19805</v>
      </c>
      <c r="O392" s="64" t="s">
        <v>19805</v>
      </c>
      <c r="P392" s="64" t="s">
        <v>19805</v>
      </c>
      <c r="Q392" s="64" t="s">
        <v>19805</v>
      </c>
      <c r="R392" s="64" t="s">
        <v>19805</v>
      </c>
      <c r="S392" s="64" t="s">
        <v>19805</v>
      </c>
      <c r="T392" s="64" t="s">
        <v>19805</v>
      </c>
      <c r="U392" s="64">
        <v>5500000</v>
      </c>
      <c r="V392" s="64">
        <v>5500000</v>
      </c>
      <c r="W392" s="64">
        <v>9810000</v>
      </c>
      <c r="X392" s="64">
        <v>1578000</v>
      </c>
      <c r="Y392" s="64">
        <v>1578000</v>
      </c>
      <c r="Z392" s="64">
        <v>1378000</v>
      </c>
      <c r="AA392" s="64">
        <v>1378000</v>
      </c>
      <c r="AB392" s="64">
        <v>1180000</v>
      </c>
    </row>
    <row r="393" spans="1:28">
      <c r="A393" s="15" t="s">
        <v>4819</v>
      </c>
      <c r="B393" s="64" t="s">
        <v>19805</v>
      </c>
      <c r="C393" s="64" t="s">
        <v>19805</v>
      </c>
      <c r="D393" s="64" t="s">
        <v>19805</v>
      </c>
      <c r="E393" s="64" t="s">
        <v>19805</v>
      </c>
      <c r="F393" s="64" t="s">
        <v>19805</v>
      </c>
      <c r="G393" s="64" t="s">
        <v>19805</v>
      </c>
      <c r="H393" s="64" t="s">
        <v>19805</v>
      </c>
      <c r="I393" s="64">
        <v>311896</v>
      </c>
      <c r="J393" s="64" t="s">
        <v>19805</v>
      </c>
      <c r="K393" s="64">
        <v>427163</v>
      </c>
      <c r="L393" s="64" t="s">
        <v>19805</v>
      </c>
      <c r="M393" s="64" t="s">
        <v>19805</v>
      </c>
      <c r="N393" s="64" t="s">
        <v>19805</v>
      </c>
      <c r="O393" s="64" t="s">
        <v>19805</v>
      </c>
      <c r="P393" s="64" t="s">
        <v>19805</v>
      </c>
      <c r="Q393" s="64" t="s">
        <v>19805</v>
      </c>
      <c r="R393" s="64" t="s">
        <v>19805</v>
      </c>
      <c r="S393" s="64" t="s">
        <v>19805</v>
      </c>
      <c r="T393" s="64" t="s">
        <v>19805</v>
      </c>
      <c r="U393" s="64" t="s">
        <v>19805</v>
      </c>
      <c r="V393" s="64" t="s">
        <v>19805</v>
      </c>
      <c r="W393" s="64" t="s">
        <v>19805</v>
      </c>
      <c r="X393" s="64" t="s">
        <v>19805</v>
      </c>
      <c r="Y393" s="64" t="s">
        <v>19805</v>
      </c>
      <c r="Z393" s="64" t="s">
        <v>19805</v>
      </c>
      <c r="AA393" s="64" t="s">
        <v>19805</v>
      </c>
      <c r="AB393" s="64" t="s">
        <v>19805</v>
      </c>
    </row>
    <row r="394" spans="1:28">
      <c r="A394" s="15" t="s">
        <v>281</v>
      </c>
      <c r="B394" s="64">
        <v>5318313</v>
      </c>
      <c r="C394" s="64">
        <v>4204200</v>
      </c>
      <c r="D394" s="64">
        <v>4300560</v>
      </c>
      <c r="E394" s="64">
        <v>3857040</v>
      </c>
      <c r="F394" s="64" t="s">
        <v>19805</v>
      </c>
      <c r="G394" s="64" t="s">
        <v>19805</v>
      </c>
      <c r="H394" s="64" t="s">
        <v>19805</v>
      </c>
      <c r="I394" s="64" t="s">
        <v>19805</v>
      </c>
      <c r="J394" s="64" t="s">
        <v>19805</v>
      </c>
      <c r="K394" s="64" t="s">
        <v>19805</v>
      </c>
      <c r="L394" s="64" t="s">
        <v>19805</v>
      </c>
      <c r="M394" s="64" t="s">
        <v>19805</v>
      </c>
      <c r="N394" s="64" t="s">
        <v>19805</v>
      </c>
      <c r="O394" s="64" t="s">
        <v>19805</v>
      </c>
      <c r="P394" s="64" t="s">
        <v>19805</v>
      </c>
      <c r="Q394" s="64" t="s">
        <v>19805</v>
      </c>
      <c r="R394" s="64" t="s">
        <v>19805</v>
      </c>
      <c r="S394" s="64" t="s">
        <v>19805</v>
      </c>
      <c r="T394" s="64" t="s">
        <v>19805</v>
      </c>
      <c r="U394" s="64" t="s">
        <v>19805</v>
      </c>
      <c r="V394" s="64" t="s">
        <v>19805</v>
      </c>
      <c r="W394" s="64" t="s">
        <v>19805</v>
      </c>
      <c r="X394" s="64" t="s">
        <v>19805</v>
      </c>
      <c r="Y394" s="64" t="s">
        <v>19805</v>
      </c>
      <c r="Z394" s="64" t="s">
        <v>19805</v>
      </c>
      <c r="AA394" s="64" t="s">
        <v>19805</v>
      </c>
      <c r="AB394" s="64" t="s">
        <v>19805</v>
      </c>
    </row>
    <row r="395" spans="1:28">
      <c r="A395" s="15" t="s">
        <v>729</v>
      </c>
      <c r="B395" s="64">
        <v>7643979</v>
      </c>
      <c r="C395" s="64">
        <v>1100602</v>
      </c>
      <c r="D395" s="64">
        <v>981084</v>
      </c>
      <c r="E395" s="64">
        <v>916099</v>
      </c>
      <c r="F395" s="64">
        <v>2445480</v>
      </c>
      <c r="G395" s="64">
        <v>2286000</v>
      </c>
      <c r="H395" s="64">
        <v>2126520</v>
      </c>
      <c r="I395" s="64" t="s">
        <v>19805</v>
      </c>
      <c r="J395" s="64" t="s">
        <v>19805</v>
      </c>
      <c r="K395" s="64" t="s">
        <v>19805</v>
      </c>
      <c r="L395" s="64" t="s">
        <v>19805</v>
      </c>
      <c r="M395" s="64" t="s">
        <v>19805</v>
      </c>
      <c r="N395" s="64" t="s">
        <v>19805</v>
      </c>
      <c r="O395" s="64" t="s">
        <v>19805</v>
      </c>
      <c r="P395" s="64" t="s">
        <v>19805</v>
      </c>
      <c r="Q395" s="64" t="s">
        <v>19805</v>
      </c>
      <c r="R395" s="64" t="s">
        <v>19805</v>
      </c>
      <c r="S395" s="64" t="s">
        <v>19805</v>
      </c>
      <c r="T395" s="64" t="s">
        <v>19805</v>
      </c>
      <c r="U395" s="64" t="s">
        <v>19805</v>
      </c>
      <c r="V395" s="64" t="s">
        <v>19805</v>
      </c>
      <c r="W395" s="64" t="s">
        <v>19805</v>
      </c>
      <c r="X395" s="64" t="s">
        <v>19805</v>
      </c>
      <c r="Y395" s="64" t="s">
        <v>19805</v>
      </c>
      <c r="Z395" s="64" t="s">
        <v>19805</v>
      </c>
      <c r="AA395" s="64" t="s">
        <v>19805</v>
      </c>
      <c r="AB395" s="64" t="s">
        <v>19805</v>
      </c>
    </row>
    <row r="396" spans="1:28">
      <c r="A396" s="15" t="s">
        <v>4820</v>
      </c>
      <c r="B396" s="64" t="s">
        <v>19805</v>
      </c>
      <c r="C396" s="64" t="s">
        <v>19805</v>
      </c>
      <c r="D396" s="64" t="s">
        <v>19805</v>
      </c>
      <c r="E396" s="64" t="s">
        <v>19805</v>
      </c>
      <c r="F396" s="64" t="s">
        <v>19805</v>
      </c>
      <c r="G396" s="64" t="s">
        <v>19805</v>
      </c>
      <c r="H396" s="64" t="s">
        <v>19805</v>
      </c>
      <c r="I396" s="64" t="s">
        <v>19805</v>
      </c>
      <c r="J396" s="64" t="s">
        <v>19805</v>
      </c>
      <c r="K396" s="64" t="s">
        <v>19805</v>
      </c>
      <c r="L396" s="64" t="s">
        <v>19805</v>
      </c>
      <c r="M396" s="64" t="s">
        <v>19805</v>
      </c>
      <c r="N396" s="64" t="s">
        <v>19805</v>
      </c>
      <c r="O396" s="64" t="s">
        <v>19805</v>
      </c>
      <c r="P396" s="64" t="s">
        <v>19805</v>
      </c>
      <c r="Q396" s="64" t="s">
        <v>19805</v>
      </c>
      <c r="R396" s="64" t="s">
        <v>19805</v>
      </c>
      <c r="S396" s="64" t="s">
        <v>19805</v>
      </c>
      <c r="T396" s="64" t="s">
        <v>19805</v>
      </c>
      <c r="U396" s="64" t="s">
        <v>19805</v>
      </c>
      <c r="V396" s="64" t="s">
        <v>19805</v>
      </c>
      <c r="W396" s="64">
        <v>15000</v>
      </c>
      <c r="X396" s="64" t="s">
        <v>19805</v>
      </c>
      <c r="Y396" s="64" t="s">
        <v>19805</v>
      </c>
      <c r="Z396" s="64" t="s">
        <v>19805</v>
      </c>
      <c r="AA396" s="64" t="s">
        <v>19805</v>
      </c>
      <c r="AB396" s="64" t="s">
        <v>19805</v>
      </c>
    </row>
    <row r="397" spans="1:28">
      <c r="A397" s="15" t="s">
        <v>4822</v>
      </c>
      <c r="B397" s="64" t="s">
        <v>19805</v>
      </c>
      <c r="C397" s="64" t="s">
        <v>19805</v>
      </c>
      <c r="D397" s="64" t="s">
        <v>19805</v>
      </c>
      <c r="E397" s="64" t="s">
        <v>19805</v>
      </c>
      <c r="F397" s="64" t="s">
        <v>19805</v>
      </c>
      <c r="G397" s="64" t="s">
        <v>19805</v>
      </c>
      <c r="H397" s="64" t="s">
        <v>19805</v>
      </c>
      <c r="I397" s="64" t="s">
        <v>19805</v>
      </c>
      <c r="J397" s="64" t="s">
        <v>19805</v>
      </c>
      <c r="K397" s="64" t="s">
        <v>19805</v>
      </c>
      <c r="L397" s="64" t="s">
        <v>19805</v>
      </c>
      <c r="M397" s="64" t="s">
        <v>19805</v>
      </c>
      <c r="N397" s="64" t="s">
        <v>19805</v>
      </c>
      <c r="O397" s="64" t="s">
        <v>19805</v>
      </c>
      <c r="P397" s="64" t="s">
        <v>19805</v>
      </c>
      <c r="Q397" s="64" t="s">
        <v>19805</v>
      </c>
      <c r="R397" s="64" t="s">
        <v>19805</v>
      </c>
      <c r="S397" s="64" t="s">
        <v>19805</v>
      </c>
      <c r="T397" s="64">
        <v>425000</v>
      </c>
      <c r="U397" s="64">
        <v>272250</v>
      </c>
      <c r="V397" s="64" t="s">
        <v>19805</v>
      </c>
      <c r="W397" s="64" t="s">
        <v>15337</v>
      </c>
      <c r="X397" s="64" t="s">
        <v>19805</v>
      </c>
      <c r="Y397" s="64" t="s">
        <v>19805</v>
      </c>
      <c r="Z397" s="64" t="s">
        <v>19805</v>
      </c>
      <c r="AA397" s="64" t="s">
        <v>19805</v>
      </c>
      <c r="AB397" s="64" t="s">
        <v>19805</v>
      </c>
    </row>
    <row r="398" spans="1:28">
      <c r="A398" s="15" t="s">
        <v>4823</v>
      </c>
      <c r="B398" s="64" t="s">
        <v>19805</v>
      </c>
      <c r="C398" s="64" t="s">
        <v>19805</v>
      </c>
      <c r="D398" s="64" t="s">
        <v>19805</v>
      </c>
      <c r="E398" s="64" t="s">
        <v>19805</v>
      </c>
      <c r="F398" s="64" t="s">
        <v>19805</v>
      </c>
      <c r="G398" s="64" t="s">
        <v>19805</v>
      </c>
      <c r="H398" s="64" t="s">
        <v>19805</v>
      </c>
      <c r="I398" s="64" t="s">
        <v>19805</v>
      </c>
      <c r="J398" s="64" t="s">
        <v>19805</v>
      </c>
      <c r="K398" s="64" t="s">
        <v>19805</v>
      </c>
      <c r="L398" s="64" t="s">
        <v>19805</v>
      </c>
      <c r="M398" s="64" t="s">
        <v>19805</v>
      </c>
      <c r="N398" s="64" t="s">
        <v>19805</v>
      </c>
      <c r="O398" s="64" t="s">
        <v>19805</v>
      </c>
      <c r="P398" s="64" t="s">
        <v>19805</v>
      </c>
      <c r="Q398" s="64" t="s">
        <v>19805</v>
      </c>
      <c r="R398" s="64">
        <v>749160</v>
      </c>
      <c r="S398" s="64">
        <v>696000</v>
      </c>
      <c r="T398" s="64">
        <v>540000</v>
      </c>
      <c r="U398" s="64" t="s">
        <v>19805</v>
      </c>
      <c r="V398" s="64" t="s">
        <v>19805</v>
      </c>
      <c r="W398" s="64" t="s">
        <v>19805</v>
      </c>
      <c r="X398" s="64" t="s">
        <v>19805</v>
      </c>
      <c r="Y398" s="64" t="s">
        <v>19805</v>
      </c>
      <c r="Z398" s="64" t="s">
        <v>19805</v>
      </c>
      <c r="AA398" s="64" t="s">
        <v>19805</v>
      </c>
      <c r="AB398" s="64" t="s">
        <v>19805</v>
      </c>
    </row>
    <row r="399" spans="1:28">
      <c r="A399" s="15" t="s">
        <v>611</v>
      </c>
      <c r="B399" s="64">
        <v>7612172</v>
      </c>
      <c r="C399" s="64">
        <v>8229375</v>
      </c>
      <c r="D399" s="64">
        <v>4702500</v>
      </c>
      <c r="E399" s="64">
        <v>4500000</v>
      </c>
      <c r="F399" s="64">
        <v>3243000</v>
      </c>
      <c r="G399" s="64">
        <v>3059000</v>
      </c>
      <c r="H399" s="64">
        <v>3703472</v>
      </c>
      <c r="I399" s="64">
        <v>2916120</v>
      </c>
      <c r="J399" s="64">
        <v>2725920</v>
      </c>
      <c r="K399" s="64">
        <v>2535720</v>
      </c>
      <c r="L399" s="64" t="s">
        <v>19805</v>
      </c>
      <c r="M399" s="64" t="s">
        <v>19805</v>
      </c>
      <c r="N399" s="64" t="s">
        <v>19805</v>
      </c>
      <c r="O399" s="64" t="s">
        <v>19805</v>
      </c>
      <c r="P399" s="64" t="s">
        <v>19805</v>
      </c>
      <c r="Q399" s="64" t="s">
        <v>19805</v>
      </c>
      <c r="R399" s="64" t="s">
        <v>19805</v>
      </c>
      <c r="S399" s="64">
        <v>100000</v>
      </c>
      <c r="T399" s="64" t="s">
        <v>19805</v>
      </c>
      <c r="U399" s="64" t="s">
        <v>19805</v>
      </c>
      <c r="V399" s="64" t="s">
        <v>19805</v>
      </c>
      <c r="W399" s="64" t="s">
        <v>19805</v>
      </c>
      <c r="X399" s="64" t="s">
        <v>19805</v>
      </c>
      <c r="Y399" s="64" t="s">
        <v>19805</v>
      </c>
      <c r="Z399" s="64" t="s">
        <v>19805</v>
      </c>
      <c r="AA399" s="64" t="s">
        <v>19805</v>
      </c>
      <c r="AB399" s="64" t="s">
        <v>19805</v>
      </c>
    </row>
    <row r="400" spans="1:28">
      <c r="A400" s="15" t="s">
        <v>4824</v>
      </c>
      <c r="B400" s="64" t="s">
        <v>19805</v>
      </c>
      <c r="C400" s="64" t="s">
        <v>19805</v>
      </c>
      <c r="D400" s="64" t="s">
        <v>19805</v>
      </c>
      <c r="E400" s="64" t="s">
        <v>19805</v>
      </c>
      <c r="F400" s="64" t="s">
        <v>19805</v>
      </c>
      <c r="G400" s="64" t="s">
        <v>19805</v>
      </c>
      <c r="H400" s="64" t="s">
        <v>19805</v>
      </c>
      <c r="I400" s="64" t="s">
        <v>19805</v>
      </c>
      <c r="J400" s="64" t="s">
        <v>19805</v>
      </c>
      <c r="K400" s="64" t="s">
        <v>19805</v>
      </c>
      <c r="L400" s="64" t="s">
        <v>19805</v>
      </c>
      <c r="M400" s="64" t="s">
        <v>19805</v>
      </c>
      <c r="N400" s="64" t="s">
        <v>19805</v>
      </c>
      <c r="O400" s="64" t="s">
        <v>19805</v>
      </c>
      <c r="P400" s="64" t="s">
        <v>19805</v>
      </c>
      <c r="Q400" s="64" t="s">
        <v>19805</v>
      </c>
      <c r="R400" s="64" t="s">
        <v>19805</v>
      </c>
      <c r="S400" s="64" t="s">
        <v>19805</v>
      </c>
      <c r="T400" s="64" t="s">
        <v>19805</v>
      </c>
      <c r="U400" s="64" t="s">
        <v>19805</v>
      </c>
      <c r="V400" s="64" t="s">
        <v>19805</v>
      </c>
      <c r="W400" s="64" t="s">
        <v>19805</v>
      </c>
      <c r="X400" s="64">
        <v>142982</v>
      </c>
      <c r="Y400" s="64" t="s">
        <v>19805</v>
      </c>
      <c r="Z400" s="64">
        <v>250000</v>
      </c>
      <c r="AA400" s="64">
        <v>130000</v>
      </c>
      <c r="AB400" s="64" t="s">
        <v>19805</v>
      </c>
    </row>
    <row r="401" spans="1:28">
      <c r="A401" s="15" t="s">
        <v>4825</v>
      </c>
      <c r="B401" s="64" t="s">
        <v>19805</v>
      </c>
      <c r="C401" s="64" t="s">
        <v>19805</v>
      </c>
      <c r="D401" s="64" t="s">
        <v>19805</v>
      </c>
      <c r="E401" s="64" t="s">
        <v>19805</v>
      </c>
      <c r="F401" s="64" t="s">
        <v>19805</v>
      </c>
      <c r="G401" s="64" t="s">
        <v>19805</v>
      </c>
      <c r="H401" s="64" t="s">
        <v>19805</v>
      </c>
      <c r="I401" s="64" t="s">
        <v>19805</v>
      </c>
      <c r="J401" s="64" t="s">
        <v>19805</v>
      </c>
      <c r="K401" s="64" t="s">
        <v>19805</v>
      </c>
      <c r="L401" s="64" t="s">
        <v>19805</v>
      </c>
      <c r="M401" s="64" t="s">
        <v>19805</v>
      </c>
      <c r="N401" s="64" t="s">
        <v>19805</v>
      </c>
      <c r="O401" s="64" t="s">
        <v>19805</v>
      </c>
      <c r="P401" s="64" t="s">
        <v>19805</v>
      </c>
      <c r="Q401" s="64" t="s">
        <v>19805</v>
      </c>
      <c r="R401" s="64" t="s">
        <v>19805</v>
      </c>
      <c r="S401" s="64" t="s">
        <v>19805</v>
      </c>
      <c r="T401" s="64" t="s">
        <v>19805</v>
      </c>
      <c r="U401" s="64" t="s">
        <v>19805</v>
      </c>
      <c r="V401" s="64" t="s">
        <v>19805</v>
      </c>
      <c r="W401" s="64">
        <v>225000</v>
      </c>
      <c r="X401" s="64" t="s">
        <v>19805</v>
      </c>
      <c r="Y401" s="64" t="s">
        <v>19805</v>
      </c>
      <c r="Z401" s="64">
        <v>13000</v>
      </c>
      <c r="AA401" s="64" t="s">
        <v>19805</v>
      </c>
      <c r="AB401" s="64" t="s">
        <v>19805</v>
      </c>
    </row>
    <row r="402" spans="1:28">
      <c r="A402" s="15" t="s">
        <v>3880</v>
      </c>
      <c r="B402" s="64" t="s">
        <v>19805</v>
      </c>
      <c r="C402" s="64" t="s">
        <v>19805</v>
      </c>
      <c r="D402" s="64" t="s">
        <v>19805</v>
      </c>
      <c r="E402" s="64" t="s">
        <v>19805</v>
      </c>
      <c r="F402" s="64">
        <v>10924138</v>
      </c>
      <c r="G402" s="64">
        <v>10262069</v>
      </c>
      <c r="H402" s="64">
        <v>9600000</v>
      </c>
      <c r="I402" s="64">
        <v>8937931</v>
      </c>
      <c r="J402" s="64">
        <v>8275862</v>
      </c>
      <c r="K402" s="64">
        <v>7000000</v>
      </c>
      <c r="L402" s="64">
        <v>7000000</v>
      </c>
      <c r="M402" s="64">
        <v>7000000</v>
      </c>
      <c r="N402" s="64">
        <v>7000000</v>
      </c>
      <c r="O402" s="64">
        <v>7000000</v>
      </c>
      <c r="P402" s="64">
        <v>2069764</v>
      </c>
      <c r="Q402" s="64">
        <v>1448400</v>
      </c>
      <c r="R402" s="64">
        <v>1353960</v>
      </c>
      <c r="S402" s="64">
        <v>1259400</v>
      </c>
      <c r="T402" s="64" t="s">
        <v>19805</v>
      </c>
      <c r="U402" s="64" t="s">
        <v>19805</v>
      </c>
      <c r="V402" s="64" t="s">
        <v>19805</v>
      </c>
      <c r="W402" s="64" t="s">
        <v>19805</v>
      </c>
      <c r="X402" s="64" t="s">
        <v>19805</v>
      </c>
      <c r="Y402" s="64" t="s">
        <v>19805</v>
      </c>
      <c r="Z402" s="64" t="s">
        <v>19805</v>
      </c>
      <c r="AA402" s="64" t="s">
        <v>19805</v>
      </c>
      <c r="AB402" s="64" t="s">
        <v>19805</v>
      </c>
    </row>
    <row r="403" spans="1:28">
      <c r="A403" s="15" t="s">
        <v>4827</v>
      </c>
      <c r="B403" s="64" t="s">
        <v>19805</v>
      </c>
      <c r="C403" s="64" t="s">
        <v>19805</v>
      </c>
      <c r="D403" s="64" t="s">
        <v>19805</v>
      </c>
      <c r="E403" s="64" t="s">
        <v>19805</v>
      </c>
      <c r="F403" s="64" t="s">
        <v>19805</v>
      </c>
      <c r="G403" s="64" t="s">
        <v>19805</v>
      </c>
      <c r="H403" s="64" t="s">
        <v>19805</v>
      </c>
      <c r="I403" s="64" t="s">
        <v>19805</v>
      </c>
      <c r="J403" s="64" t="s">
        <v>19805</v>
      </c>
      <c r="K403" s="64" t="s">
        <v>19805</v>
      </c>
      <c r="L403" s="64" t="s">
        <v>19805</v>
      </c>
      <c r="M403" s="64" t="s">
        <v>19805</v>
      </c>
      <c r="N403" s="64" t="s">
        <v>19805</v>
      </c>
      <c r="O403" s="64" t="s">
        <v>19805</v>
      </c>
      <c r="P403" s="64" t="s">
        <v>19805</v>
      </c>
      <c r="Q403" s="64" t="s">
        <v>19805</v>
      </c>
      <c r="R403" s="64" t="s">
        <v>19805</v>
      </c>
      <c r="S403" s="64" t="s">
        <v>19805</v>
      </c>
      <c r="T403" s="64" t="s">
        <v>19805</v>
      </c>
      <c r="U403" s="64" t="s">
        <v>19805</v>
      </c>
      <c r="V403" s="64" t="s">
        <v>19805</v>
      </c>
      <c r="W403" s="64" t="s">
        <v>19805</v>
      </c>
      <c r="X403" s="64" t="s">
        <v>19805</v>
      </c>
      <c r="Y403" s="64" t="s">
        <v>19805</v>
      </c>
      <c r="Z403" s="64">
        <v>200000</v>
      </c>
      <c r="AA403" s="64" t="s">
        <v>19805</v>
      </c>
      <c r="AB403" s="64" t="s">
        <v>19805</v>
      </c>
    </row>
    <row r="404" spans="1:28">
      <c r="A404" s="15" t="s">
        <v>4828</v>
      </c>
      <c r="B404" s="64" t="s">
        <v>19805</v>
      </c>
      <c r="C404" s="64" t="s">
        <v>19805</v>
      </c>
      <c r="D404" s="64" t="s">
        <v>19805</v>
      </c>
      <c r="E404" s="64" t="s">
        <v>19805</v>
      </c>
      <c r="F404" s="64" t="s">
        <v>19805</v>
      </c>
      <c r="G404" s="64" t="s">
        <v>19805</v>
      </c>
      <c r="H404" s="64" t="s">
        <v>19805</v>
      </c>
      <c r="I404" s="64" t="s">
        <v>19805</v>
      </c>
      <c r="J404" s="64" t="s">
        <v>19805</v>
      </c>
      <c r="K404" s="64" t="s">
        <v>19805</v>
      </c>
      <c r="L404" s="64" t="s">
        <v>19805</v>
      </c>
      <c r="M404" s="64" t="s">
        <v>19805</v>
      </c>
      <c r="N404" s="64" t="s">
        <v>19805</v>
      </c>
      <c r="O404" s="64">
        <v>1680000</v>
      </c>
      <c r="P404" s="64">
        <v>1400000</v>
      </c>
      <c r="Q404" s="64">
        <v>1609235</v>
      </c>
      <c r="R404" s="64">
        <v>1320000</v>
      </c>
      <c r="S404" s="64">
        <v>1100000</v>
      </c>
      <c r="T404" s="64">
        <v>537500</v>
      </c>
      <c r="U404" s="64">
        <v>1430000</v>
      </c>
      <c r="V404" s="64">
        <v>1235000</v>
      </c>
      <c r="W404" s="64">
        <v>1040000</v>
      </c>
      <c r="X404" s="64">
        <v>845000</v>
      </c>
      <c r="Y404" s="64">
        <v>620000</v>
      </c>
      <c r="Z404" s="64" t="s">
        <v>19805</v>
      </c>
      <c r="AA404" s="64" t="s">
        <v>19805</v>
      </c>
      <c r="AB404" s="64" t="s">
        <v>19805</v>
      </c>
    </row>
    <row r="405" spans="1:28">
      <c r="A405" s="15" t="s">
        <v>4829</v>
      </c>
      <c r="B405" s="64" t="s">
        <v>19805</v>
      </c>
      <c r="C405" s="64" t="s">
        <v>19805</v>
      </c>
      <c r="D405" s="64" t="s">
        <v>19805</v>
      </c>
      <c r="E405" s="64" t="s">
        <v>19805</v>
      </c>
      <c r="F405" s="64" t="s">
        <v>19805</v>
      </c>
      <c r="G405" s="64" t="s">
        <v>19805</v>
      </c>
      <c r="H405" s="64" t="s">
        <v>19805</v>
      </c>
      <c r="I405" s="64" t="s">
        <v>19805</v>
      </c>
      <c r="J405" s="64" t="s">
        <v>19805</v>
      </c>
      <c r="K405" s="64" t="s">
        <v>19805</v>
      </c>
      <c r="L405" s="64">
        <v>6500000</v>
      </c>
      <c r="M405" s="64">
        <v>6000000</v>
      </c>
      <c r="N405" s="64">
        <v>5500000</v>
      </c>
      <c r="O405" s="64">
        <v>5000000</v>
      </c>
      <c r="P405" s="64">
        <v>4500000</v>
      </c>
      <c r="Q405" s="64">
        <v>4000000</v>
      </c>
      <c r="R405" s="64">
        <v>3940000</v>
      </c>
      <c r="S405" s="64">
        <v>3560000</v>
      </c>
      <c r="T405" s="64">
        <v>500000</v>
      </c>
      <c r="U405" s="64">
        <v>1199520</v>
      </c>
      <c r="V405" s="64">
        <v>1051000</v>
      </c>
      <c r="W405" s="64">
        <v>923000</v>
      </c>
      <c r="X405" s="64" t="s">
        <v>19805</v>
      </c>
      <c r="Y405" s="64" t="s">
        <v>19805</v>
      </c>
      <c r="Z405" s="64" t="s">
        <v>19805</v>
      </c>
      <c r="AA405" s="64" t="s">
        <v>19805</v>
      </c>
      <c r="AB405" s="64" t="s">
        <v>19805</v>
      </c>
    </row>
    <row r="406" spans="1:28">
      <c r="A406" s="15" t="s">
        <v>4831</v>
      </c>
      <c r="B406" s="64" t="s">
        <v>19805</v>
      </c>
      <c r="C406" s="64" t="s">
        <v>19805</v>
      </c>
      <c r="D406" s="64" t="s">
        <v>19805</v>
      </c>
      <c r="E406" s="64" t="s">
        <v>19805</v>
      </c>
      <c r="F406" s="64" t="s">
        <v>19805</v>
      </c>
      <c r="G406" s="64" t="s">
        <v>19805</v>
      </c>
      <c r="H406" s="64" t="s">
        <v>19805</v>
      </c>
      <c r="I406" s="64" t="s">
        <v>19805</v>
      </c>
      <c r="J406" s="64" t="s">
        <v>19805</v>
      </c>
      <c r="K406" s="64" t="s">
        <v>19805</v>
      </c>
      <c r="L406" s="64" t="s">
        <v>19805</v>
      </c>
      <c r="M406" s="64" t="s">
        <v>19805</v>
      </c>
      <c r="N406" s="64">
        <v>319498</v>
      </c>
      <c r="O406" s="64" t="s">
        <v>19805</v>
      </c>
      <c r="P406" s="64" t="s">
        <v>19805</v>
      </c>
      <c r="Q406" s="64" t="s">
        <v>19805</v>
      </c>
      <c r="R406" s="64" t="s">
        <v>19805</v>
      </c>
      <c r="S406" s="64" t="s">
        <v>19805</v>
      </c>
      <c r="T406" s="64" t="s">
        <v>19805</v>
      </c>
      <c r="U406" s="64" t="s">
        <v>19805</v>
      </c>
      <c r="V406" s="64" t="s">
        <v>19805</v>
      </c>
      <c r="W406" s="64" t="s">
        <v>19805</v>
      </c>
      <c r="X406" s="64" t="s">
        <v>19805</v>
      </c>
      <c r="Y406" s="64" t="s">
        <v>19805</v>
      </c>
      <c r="Z406" s="64" t="s">
        <v>19805</v>
      </c>
      <c r="AA406" s="64" t="s">
        <v>19805</v>
      </c>
      <c r="AB406" s="64" t="s">
        <v>19805</v>
      </c>
    </row>
    <row r="407" spans="1:28">
      <c r="A407" s="15" t="s">
        <v>4821</v>
      </c>
      <c r="B407" s="64" t="s">
        <v>19805</v>
      </c>
      <c r="C407" s="64" t="s">
        <v>19805</v>
      </c>
      <c r="D407" s="64" t="s">
        <v>19805</v>
      </c>
      <c r="E407" s="64" t="s">
        <v>19805</v>
      </c>
      <c r="F407" s="64" t="s">
        <v>19805</v>
      </c>
      <c r="G407" s="64" t="s">
        <v>19805</v>
      </c>
      <c r="H407" s="64" t="s">
        <v>19805</v>
      </c>
      <c r="I407" s="64" t="s">
        <v>19805</v>
      </c>
      <c r="J407" s="64" t="s">
        <v>19805</v>
      </c>
      <c r="K407" s="64" t="s">
        <v>19805</v>
      </c>
      <c r="L407" s="64" t="s">
        <v>19805</v>
      </c>
      <c r="M407" s="64" t="s">
        <v>19805</v>
      </c>
      <c r="N407" s="64" t="s">
        <v>19805</v>
      </c>
      <c r="O407" s="64">
        <v>2302778</v>
      </c>
      <c r="P407" s="64">
        <v>2149259</v>
      </c>
      <c r="Q407" s="64">
        <v>1995741</v>
      </c>
      <c r="R407" s="64">
        <v>2160000</v>
      </c>
      <c r="S407" s="64">
        <v>1980000</v>
      </c>
      <c r="T407" s="64" t="s">
        <v>15337</v>
      </c>
      <c r="U407" s="64">
        <v>562380</v>
      </c>
      <c r="V407" s="64">
        <v>521000</v>
      </c>
      <c r="W407" s="64">
        <v>490000</v>
      </c>
      <c r="X407" s="64" t="s">
        <v>19805</v>
      </c>
      <c r="Y407" s="64" t="s">
        <v>19805</v>
      </c>
      <c r="Z407" s="64" t="s">
        <v>19805</v>
      </c>
      <c r="AA407" s="64" t="s">
        <v>19805</v>
      </c>
      <c r="AB407" s="64" t="s">
        <v>19805</v>
      </c>
    </row>
    <row r="408" spans="1:28">
      <c r="A408" s="15" t="s">
        <v>4832</v>
      </c>
      <c r="B408" s="64" t="s">
        <v>19805</v>
      </c>
      <c r="C408" s="64" t="s">
        <v>19805</v>
      </c>
      <c r="D408" s="64" t="s">
        <v>19805</v>
      </c>
      <c r="E408" s="64" t="s">
        <v>19805</v>
      </c>
      <c r="F408" s="64" t="s">
        <v>19805</v>
      </c>
      <c r="G408" s="64" t="s">
        <v>19805</v>
      </c>
      <c r="H408" s="64" t="s">
        <v>19805</v>
      </c>
      <c r="I408" s="64" t="s">
        <v>19805</v>
      </c>
      <c r="J408" s="64" t="s">
        <v>19805</v>
      </c>
      <c r="K408" s="64" t="s">
        <v>19805</v>
      </c>
      <c r="L408" s="64" t="s">
        <v>19805</v>
      </c>
      <c r="M408" s="64" t="s">
        <v>19805</v>
      </c>
      <c r="N408" s="64" t="s">
        <v>19805</v>
      </c>
      <c r="O408" s="64" t="s">
        <v>19805</v>
      </c>
      <c r="P408" s="64" t="s">
        <v>19805</v>
      </c>
      <c r="Q408" s="64" t="s">
        <v>19805</v>
      </c>
      <c r="R408" s="64" t="s">
        <v>19805</v>
      </c>
      <c r="S408" s="64" t="s">
        <v>19805</v>
      </c>
      <c r="T408" s="64">
        <v>287500</v>
      </c>
      <c r="U408" s="64" t="s">
        <v>19805</v>
      </c>
      <c r="V408" s="64" t="s">
        <v>19805</v>
      </c>
      <c r="W408" s="64" t="s">
        <v>19805</v>
      </c>
      <c r="X408" s="64" t="s">
        <v>19805</v>
      </c>
      <c r="Y408" s="64" t="s">
        <v>19805</v>
      </c>
      <c r="Z408" s="64" t="s">
        <v>19805</v>
      </c>
      <c r="AA408" s="64" t="s">
        <v>19805</v>
      </c>
      <c r="AB408" s="64" t="s">
        <v>19805</v>
      </c>
    </row>
    <row r="409" spans="1:28">
      <c r="A409" s="15" t="s">
        <v>3736</v>
      </c>
      <c r="B409" s="64" t="s">
        <v>19805</v>
      </c>
      <c r="C409" s="64" t="s">
        <v>19805</v>
      </c>
      <c r="D409" s="64" t="s">
        <v>19805</v>
      </c>
      <c r="E409" s="64" t="s">
        <v>19805</v>
      </c>
      <c r="F409" s="64">
        <v>44835</v>
      </c>
      <c r="G409" s="64">
        <v>473604</v>
      </c>
      <c r="H409" s="64" t="s">
        <v>19805</v>
      </c>
      <c r="I409" s="64" t="s">
        <v>19805</v>
      </c>
      <c r="J409" s="64" t="s">
        <v>19805</v>
      </c>
      <c r="K409" s="64" t="s">
        <v>19805</v>
      </c>
      <c r="L409" s="64" t="s">
        <v>19805</v>
      </c>
      <c r="M409" s="64" t="s">
        <v>19805</v>
      </c>
      <c r="N409" s="64" t="s">
        <v>19805</v>
      </c>
      <c r="O409" s="64" t="s">
        <v>19805</v>
      </c>
      <c r="P409" s="64" t="s">
        <v>19805</v>
      </c>
      <c r="Q409" s="64" t="s">
        <v>19805</v>
      </c>
      <c r="R409" s="64" t="s">
        <v>19805</v>
      </c>
      <c r="S409" s="64" t="s">
        <v>19805</v>
      </c>
      <c r="T409" s="64" t="s">
        <v>19805</v>
      </c>
      <c r="U409" s="64" t="s">
        <v>19805</v>
      </c>
      <c r="V409" s="64" t="s">
        <v>19805</v>
      </c>
      <c r="W409" s="64" t="s">
        <v>19805</v>
      </c>
      <c r="X409" s="64" t="s">
        <v>19805</v>
      </c>
      <c r="Y409" s="64" t="s">
        <v>19805</v>
      </c>
      <c r="Z409" s="64" t="s">
        <v>19805</v>
      </c>
      <c r="AA409" s="64" t="s">
        <v>19805</v>
      </c>
      <c r="AB409" s="64" t="s">
        <v>19805</v>
      </c>
    </row>
    <row r="410" spans="1:28">
      <c r="A410" s="15" t="s">
        <v>1278</v>
      </c>
      <c r="B410" s="64" t="s">
        <v>19805</v>
      </c>
      <c r="C410" s="64">
        <v>254779</v>
      </c>
      <c r="D410" s="64">
        <v>507336</v>
      </c>
      <c r="E410" s="64" t="s">
        <v>19805</v>
      </c>
      <c r="F410" s="64" t="s">
        <v>19805</v>
      </c>
      <c r="G410" s="64" t="s">
        <v>19805</v>
      </c>
      <c r="H410" s="64" t="s">
        <v>19805</v>
      </c>
      <c r="I410" s="64" t="s">
        <v>19805</v>
      </c>
      <c r="J410" s="64" t="s">
        <v>19805</v>
      </c>
      <c r="K410" s="64" t="s">
        <v>19805</v>
      </c>
      <c r="L410" s="64" t="s">
        <v>19805</v>
      </c>
      <c r="M410" s="64" t="s">
        <v>19805</v>
      </c>
      <c r="N410" s="64" t="s">
        <v>19805</v>
      </c>
      <c r="O410" s="64" t="s">
        <v>19805</v>
      </c>
      <c r="P410" s="64" t="s">
        <v>19805</v>
      </c>
      <c r="Q410" s="64" t="s">
        <v>19805</v>
      </c>
      <c r="R410" s="64" t="s">
        <v>19805</v>
      </c>
      <c r="S410" s="64" t="s">
        <v>19805</v>
      </c>
      <c r="T410" s="64" t="s">
        <v>19805</v>
      </c>
      <c r="U410" s="64" t="s">
        <v>19805</v>
      </c>
      <c r="V410" s="64" t="s">
        <v>19805</v>
      </c>
      <c r="W410" s="64" t="s">
        <v>19805</v>
      </c>
      <c r="X410" s="64" t="s">
        <v>19805</v>
      </c>
      <c r="Y410" s="64" t="s">
        <v>19805</v>
      </c>
      <c r="Z410" s="64" t="s">
        <v>19805</v>
      </c>
      <c r="AA410" s="64" t="s">
        <v>19805</v>
      </c>
      <c r="AB410" s="64" t="s">
        <v>19805</v>
      </c>
    </row>
    <row r="411" spans="1:28">
      <c r="A411" s="15" t="s">
        <v>1433</v>
      </c>
      <c r="B411" s="64">
        <v>7315000</v>
      </c>
      <c r="C411" s="64">
        <v>7000000</v>
      </c>
      <c r="D411" s="64">
        <v>2134593</v>
      </c>
      <c r="E411" s="64">
        <v>1182600</v>
      </c>
      <c r="F411" s="64">
        <v>1105560</v>
      </c>
      <c r="G411" s="64">
        <v>1028400</v>
      </c>
      <c r="H411" s="64" t="s">
        <v>19805</v>
      </c>
      <c r="I411" s="64" t="s">
        <v>19805</v>
      </c>
      <c r="J411" s="64" t="s">
        <v>19805</v>
      </c>
      <c r="K411" s="64" t="s">
        <v>19805</v>
      </c>
      <c r="L411" s="64" t="s">
        <v>19805</v>
      </c>
      <c r="M411" s="64" t="s">
        <v>19805</v>
      </c>
      <c r="N411" s="64" t="s">
        <v>19805</v>
      </c>
      <c r="O411" s="64" t="s">
        <v>19805</v>
      </c>
      <c r="P411" s="64" t="s">
        <v>19805</v>
      </c>
      <c r="Q411" s="64" t="s">
        <v>19805</v>
      </c>
      <c r="R411" s="64" t="s">
        <v>19805</v>
      </c>
      <c r="S411" s="64" t="s">
        <v>19805</v>
      </c>
      <c r="T411" s="64" t="s">
        <v>19805</v>
      </c>
      <c r="U411" s="64" t="s">
        <v>19805</v>
      </c>
      <c r="V411" s="64" t="s">
        <v>19805</v>
      </c>
      <c r="W411" s="64" t="s">
        <v>19805</v>
      </c>
      <c r="X411" s="64" t="s">
        <v>19805</v>
      </c>
      <c r="Y411" s="64" t="s">
        <v>19805</v>
      </c>
      <c r="Z411" s="64" t="s">
        <v>19805</v>
      </c>
      <c r="AA411" s="64" t="s">
        <v>19805</v>
      </c>
      <c r="AB411" s="64" t="s">
        <v>19805</v>
      </c>
    </row>
    <row r="412" spans="1:28">
      <c r="A412" s="15" t="s">
        <v>200</v>
      </c>
      <c r="B412" s="64" t="s">
        <v>19805</v>
      </c>
      <c r="C412" s="64">
        <v>62141</v>
      </c>
      <c r="D412" s="64" t="s">
        <v>19805</v>
      </c>
      <c r="E412" s="64" t="s">
        <v>19805</v>
      </c>
      <c r="F412" s="64" t="s">
        <v>19805</v>
      </c>
      <c r="G412" s="64" t="s">
        <v>19805</v>
      </c>
      <c r="H412" s="64" t="s">
        <v>19805</v>
      </c>
      <c r="I412" s="64" t="s">
        <v>19805</v>
      </c>
      <c r="J412" s="64" t="s">
        <v>19805</v>
      </c>
      <c r="K412" s="64" t="s">
        <v>19805</v>
      </c>
      <c r="L412" s="64" t="s">
        <v>19805</v>
      </c>
      <c r="M412" s="64" t="s">
        <v>19805</v>
      </c>
      <c r="N412" s="64" t="s">
        <v>19805</v>
      </c>
      <c r="O412" s="64" t="s">
        <v>19805</v>
      </c>
      <c r="P412" s="64" t="s">
        <v>19805</v>
      </c>
      <c r="Q412" s="64" t="s">
        <v>19805</v>
      </c>
      <c r="R412" s="64" t="s">
        <v>19805</v>
      </c>
      <c r="S412" s="64" t="s">
        <v>19805</v>
      </c>
      <c r="T412" s="64" t="s">
        <v>19805</v>
      </c>
      <c r="U412" s="64" t="s">
        <v>19805</v>
      </c>
      <c r="V412" s="64" t="s">
        <v>19805</v>
      </c>
      <c r="W412" s="64" t="s">
        <v>19805</v>
      </c>
      <c r="X412" s="64" t="s">
        <v>19805</v>
      </c>
      <c r="Y412" s="64" t="s">
        <v>19805</v>
      </c>
      <c r="Z412" s="64" t="s">
        <v>19805</v>
      </c>
      <c r="AA412" s="64" t="s">
        <v>19805</v>
      </c>
      <c r="AB412" s="64" t="s">
        <v>19805</v>
      </c>
    </row>
    <row r="413" spans="1:28">
      <c r="A413" s="15" t="s">
        <v>4833</v>
      </c>
      <c r="B413" s="64" t="s">
        <v>19805</v>
      </c>
      <c r="C413" s="64" t="s">
        <v>19805</v>
      </c>
      <c r="D413" s="64" t="s">
        <v>19805</v>
      </c>
      <c r="E413" s="64" t="s">
        <v>19805</v>
      </c>
      <c r="F413" s="64" t="s">
        <v>19805</v>
      </c>
      <c r="G413" s="64" t="s">
        <v>19805</v>
      </c>
      <c r="H413" s="64" t="s">
        <v>19805</v>
      </c>
      <c r="I413" s="64" t="s">
        <v>19805</v>
      </c>
      <c r="J413" s="64" t="s">
        <v>19805</v>
      </c>
      <c r="K413" s="64" t="s">
        <v>19805</v>
      </c>
      <c r="L413" s="64" t="s">
        <v>19805</v>
      </c>
      <c r="M413" s="64" t="s">
        <v>19805</v>
      </c>
      <c r="N413" s="64">
        <v>79029</v>
      </c>
      <c r="O413" s="64">
        <v>2168193</v>
      </c>
      <c r="P413" s="64">
        <v>1517280</v>
      </c>
      <c r="Q413" s="64">
        <v>1418400</v>
      </c>
      <c r="R413" s="64">
        <v>1319400</v>
      </c>
      <c r="S413" s="64" t="s">
        <v>19805</v>
      </c>
      <c r="T413" s="64" t="s">
        <v>19805</v>
      </c>
      <c r="U413" s="64" t="s">
        <v>19805</v>
      </c>
      <c r="V413" s="64" t="s">
        <v>19805</v>
      </c>
      <c r="W413" s="64" t="s">
        <v>19805</v>
      </c>
      <c r="X413" s="64" t="s">
        <v>19805</v>
      </c>
      <c r="Y413" s="64" t="s">
        <v>19805</v>
      </c>
      <c r="Z413" s="64" t="s">
        <v>19805</v>
      </c>
      <c r="AA413" s="64" t="s">
        <v>19805</v>
      </c>
      <c r="AB413" s="64" t="s">
        <v>19805</v>
      </c>
    </row>
    <row r="414" spans="1:28">
      <c r="A414" s="15" t="s">
        <v>4834</v>
      </c>
      <c r="B414" s="64" t="s">
        <v>19805</v>
      </c>
      <c r="C414" s="64" t="s">
        <v>19805</v>
      </c>
      <c r="D414" s="64" t="s">
        <v>19805</v>
      </c>
      <c r="E414" s="64" t="s">
        <v>19805</v>
      </c>
      <c r="F414" s="64" t="s">
        <v>19805</v>
      </c>
      <c r="G414" s="64">
        <v>42009</v>
      </c>
      <c r="H414" s="64" t="s">
        <v>19805</v>
      </c>
      <c r="I414" s="64" t="s">
        <v>19805</v>
      </c>
      <c r="J414" s="64" t="s">
        <v>19805</v>
      </c>
      <c r="K414" s="64" t="s">
        <v>19805</v>
      </c>
      <c r="L414" s="64" t="s">
        <v>19805</v>
      </c>
      <c r="M414" s="64" t="s">
        <v>19805</v>
      </c>
      <c r="N414" s="64" t="s">
        <v>19805</v>
      </c>
      <c r="O414" s="64" t="s">
        <v>19805</v>
      </c>
      <c r="P414" s="64" t="s">
        <v>19805</v>
      </c>
      <c r="Q414" s="64" t="s">
        <v>19805</v>
      </c>
      <c r="R414" s="64" t="s">
        <v>19805</v>
      </c>
      <c r="S414" s="64" t="s">
        <v>19805</v>
      </c>
      <c r="T414" s="64" t="s">
        <v>19805</v>
      </c>
      <c r="U414" s="64" t="s">
        <v>19805</v>
      </c>
      <c r="V414" s="64" t="s">
        <v>19805</v>
      </c>
      <c r="W414" s="64" t="s">
        <v>19805</v>
      </c>
      <c r="X414" s="64" t="s">
        <v>19805</v>
      </c>
      <c r="Y414" s="64" t="s">
        <v>19805</v>
      </c>
      <c r="Z414" s="64" t="s">
        <v>19805</v>
      </c>
      <c r="AA414" s="64" t="s">
        <v>19805</v>
      </c>
      <c r="AB414" s="64" t="s">
        <v>19805</v>
      </c>
    </row>
    <row r="415" spans="1:28">
      <c r="A415" s="15" t="s">
        <v>278</v>
      </c>
      <c r="B415" s="64">
        <v>11242000</v>
      </c>
      <c r="C415" s="64">
        <v>5675000</v>
      </c>
      <c r="D415" s="64">
        <v>5450000</v>
      </c>
      <c r="E415" s="64">
        <v>5225000</v>
      </c>
      <c r="F415" s="64">
        <v>5000000</v>
      </c>
      <c r="G415" s="64">
        <v>2225093</v>
      </c>
      <c r="H415" s="64">
        <v>1409040</v>
      </c>
      <c r="I415" s="64">
        <v>1264440</v>
      </c>
      <c r="J415" s="64">
        <v>1176240</v>
      </c>
      <c r="K415" s="64" t="s">
        <v>19805</v>
      </c>
      <c r="L415" s="64" t="s">
        <v>19805</v>
      </c>
      <c r="M415" s="64" t="s">
        <v>19805</v>
      </c>
      <c r="N415" s="64" t="s">
        <v>19805</v>
      </c>
      <c r="O415" s="64" t="s">
        <v>19805</v>
      </c>
      <c r="P415" s="64" t="s">
        <v>19805</v>
      </c>
      <c r="Q415" s="64" t="s">
        <v>19805</v>
      </c>
      <c r="R415" s="64" t="s">
        <v>19805</v>
      </c>
      <c r="S415" s="64" t="s">
        <v>19805</v>
      </c>
      <c r="T415" s="64" t="s">
        <v>19805</v>
      </c>
      <c r="U415" s="64" t="s">
        <v>19805</v>
      </c>
      <c r="V415" s="64" t="s">
        <v>19805</v>
      </c>
      <c r="W415" s="64" t="s">
        <v>19805</v>
      </c>
      <c r="X415" s="64" t="s">
        <v>19805</v>
      </c>
      <c r="Y415" s="64" t="s">
        <v>19805</v>
      </c>
      <c r="Z415" s="64" t="s">
        <v>19805</v>
      </c>
      <c r="AA415" s="64" t="s">
        <v>19805</v>
      </c>
      <c r="AB415" s="64" t="s">
        <v>19805</v>
      </c>
    </row>
    <row r="416" spans="1:28">
      <c r="A416" s="15" t="s">
        <v>4835</v>
      </c>
      <c r="B416" s="64" t="s">
        <v>19805</v>
      </c>
      <c r="C416" s="64" t="s">
        <v>19805</v>
      </c>
      <c r="D416" s="64" t="s">
        <v>19805</v>
      </c>
      <c r="E416" s="64" t="s">
        <v>19805</v>
      </c>
      <c r="F416" s="64" t="s">
        <v>19805</v>
      </c>
      <c r="G416" s="64" t="s">
        <v>19805</v>
      </c>
      <c r="H416" s="64" t="s">
        <v>19805</v>
      </c>
      <c r="I416" s="64" t="s">
        <v>19805</v>
      </c>
      <c r="J416" s="64">
        <v>184648</v>
      </c>
      <c r="K416" s="64">
        <v>112130</v>
      </c>
      <c r="L416" s="64" t="s">
        <v>19805</v>
      </c>
      <c r="M416" s="64" t="s">
        <v>19805</v>
      </c>
      <c r="N416" s="64" t="s">
        <v>19805</v>
      </c>
      <c r="O416" s="64" t="s">
        <v>19805</v>
      </c>
      <c r="P416" s="64" t="s">
        <v>19805</v>
      </c>
      <c r="Q416" s="64" t="s">
        <v>19805</v>
      </c>
      <c r="R416" s="64" t="s">
        <v>19805</v>
      </c>
      <c r="S416" s="64" t="s">
        <v>19805</v>
      </c>
      <c r="T416" s="64" t="s">
        <v>19805</v>
      </c>
      <c r="U416" s="64" t="s">
        <v>19805</v>
      </c>
      <c r="V416" s="64" t="s">
        <v>19805</v>
      </c>
      <c r="W416" s="64" t="s">
        <v>19805</v>
      </c>
      <c r="X416" s="64" t="s">
        <v>19805</v>
      </c>
      <c r="Y416" s="64" t="s">
        <v>19805</v>
      </c>
      <c r="Z416" s="64" t="s">
        <v>19805</v>
      </c>
      <c r="AA416" s="64" t="s">
        <v>19805</v>
      </c>
      <c r="AB416" s="64" t="s">
        <v>19805</v>
      </c>
    </row>
    <row r="417" spans="1:28">
      <c r="A417" s="15" t="s">
        <v>4837</v>
      </c>
      <c r="B417" s="64" t="s">
        <v>19805</v>
      </c>
      <c r="C417" s="64" t="s">
        <v>19805</v>
      </c>
      <c r="D417" s="64" t="s">
        <v>19805</v>
      </c>
      <c r="E417" s="64" t="s">
        <v>19805</v>
      </c>
      <c r="F417" s="64" t="s">
        <v>19805</v>
      </c>
      <c r="G417" s="64">
        <v>1404960</v>
      </c>
      <c r="H417" s="64">
        <v>1306920</v>
      </c>
      <c r="I417" s="64" t="s">
        <v>19805</v>
      </c>
      <c r="J417" s="64" t="s">
        <v>19805</v>
      </c>
      <c r="K417" s="64" t="s">
        <v>19805</v>
      </c>
      <c r="L417" s="64" t="s">
        <v>19805</v>
      </c>
      <c r="M417" s="64" t="s">
        <v>19805</v>
      </c>
      <c r="N417" s="64" t="s">
        <v>19805</v>
      </c>
      <c r="O417" s="64" t="s">
        <v>19805</v>
      </c>
      <c r="P417" s="64" t="s">
        <v>19805</v>
      </c>
      <c r="Q417" s="64" t="s">
        <v>19805</v>
      </c>
      <c r="R417" s="64" t="s">
        <v>19805</v>
      </c>
      <c r="S417" s="64" t="s">
        <v>19805</v>
      </c>
      <c r="T417" s="64" t="s">
        <v>19805</v>
      </c>
      <c r="U417" s="64" t="s">
        <v>19805</v>
      </c>
      <c r="V417" s="64" t="s">
        <v>19805</v>
      </c>
      <c r="W417" s="64" t="s">
        <v>19805</v>
      </c>
      <c r="X417" s="64" t="s">
        <v>19805</v>
      </c>
      <c r="Y417" s="64" t="s">
        <v>19805</v>
      </c>
      <c r="Z417" s="64" t="s">
        <v>19805</v>
      </c>
      <c r="AA417" s="64" t="s">
        <v>19805</v>
      </c>
      <c r="AB417" s="64" t="s">
        <v>19805</v>
      </c>
    </row>
    <row r="418" spans="1:28">
      <c r="A418" s="15" t="s">
        <v>4838</v>
      </c>
      <c r="B418" s="64" t="s">
        <v>19805</v>
      </c>
      <c r="C418" s="64" t="s">
        <v>19805</v>
      </c>
      <c r="D418" s="64" t="s">
        <v>19805</v>
      </c>
      <c r="E418" s="64" t="s">
        <v>19805</v>
      </c>
      <c r="F418" s="64" t="s">
        <v>19805</v>
      </c>
      <c r="G418" s="64" t="s">
        <v>19805</v>
      </c>
      <c r="H418" s="64" t="s">
        <v>19805</v>
      </c>
      <c r="I418" s="64" t="s">
        <v>19805</v>
      </c>
      <c r="J418" s="64" t="s">
        <v>19805</v>
      </c>
      <c r="K418" s="64" t="s">
        <v>19805</v>
      </c>
      <c r="L418" s="64" t="s">
        <v>19805</v>
      </c>
      <c r="M418" s="64" t="s">
        <v>19805</v>
      </c>
      <c r="N418" s="64" t="s">
        <v>19805</v>
      </c>
      <c r="O418" s="64" t="s">
        <v>19805</v>
      </c>
      <c r="P418" s="64" t="s">
        <v>19805</v>
      </c>
      <c r="Q418" s="64" t="s">
        <v>19805</v>
      </c>
      <c r="R418" s="64" t="s">
        <v>19805</v>
      </c>
      <c r="S418" s="64" t="s">
        <v>19805</v>
      </c>
      <c r="T418" s="64">
        <v>504082</v>
      </c>
      <c r="U418" s="64">
        <v>432081</v>
      </c>
      <c r="V418" s="64">
        <v>360000</v>
      </c>
      <c r="W418" s="64">
        <v>1855000</v>
      </c>
      <c r="X418" s="64">
        <v>2650000</v>
      </c>
      <c r="Y418" s="64">
        <v>1200000</v>
      </c>
      <c r="Z418" s="64">
        <v>1075000</v>
      </c>
      <c r="AA418" s="64">
        <v>925000</v>
      </c>
      <c r="AB418" s="64">
        <v>925000</v>
      </c>
    </row>
    <row r="419" spans="1:28">
      <c r="A419" s="15" t="s">
        <v>4839</v>
      </c>
      <c r="B419" s="64" t="s">
        <v>19805</v>
      </c>
      <c r="C419" s="64" t="s">
        <v>19805</v>
      </c>
      <c r="D419" s="64" t="s">
        <v>19805</v>
      </c>
      <c r="E419" s="64" t="s">
        <v>19805</v>
      </c>
      <c r="F419" s="64" t="s">
        <v>19805</v>
      </c>
      <c r="G419" s="64" t="s">
        <v>19805</v>
      </c>
      <c r="H419" s="64" t="s">
        <v>19805</v>
      </c>
      <c r="I419" s="64" t="s">
        <v>19805</v>
      </c>
      <c r="J419" s="64" t="s">
        <v>19805</v>
      </c>
      <c r="K419" s="64" t="s">
        <v>19805</v>
      </c>
      <c r="L419" s="64" t="s">
        <v>19805</v>
      </c>
      <c r="M419" s="64" t="s">
        <v>19805</v>
      </c>
      <c r="N419" s="64" t="s">
        <v>19805</v>
      </c>
      <c r="O419" s="64" t="s">
        <v>19805</v>
      </c>
      <c r="P419" s="64" t="s">
        <v>19805</v>
      </c>
      <c r="Q419" s="64" t="s">
        <v>19805</v>
      </c>
      <c r="R419" s="64" t="s">
        <v>19805</v>
      </c>
      <c r="S419" s="64" t="s">
        <v>19805</v>
      </c>
      <c r="T419" s="64" t="s">
        <v>19805</v>
      </c>
      <c r="U419" s="64" t="s">
        <v>19805</v>
      </c>
      <c r="V419" s="64" t="s">
        <v>19805</v>
      </c>
      <c r="W419" s="64" t="s">
        <v>19805</v>
      </c>
      <c r="X419" s="64" t="s">
        <v>19805</v>
      </c>
      <c r="Y419" s="64" t="s">
        <v>19805</v>
      </c>
      <c r="Z419" s="64">
        <v>400000</v>
      </c>
      <c r="AA419" s="64">
        <v>700000</v>
      </c>
      <c r="AB419" s="64">
        <v>600000</v>
      </c>
    </row>
    <row r="420" spans="1:28">
      <c r="A420" s="15" t="s">
        <v>4840</v>
      </c>
      <c r="B420" s="64" t="s">
        <v>19805</v>
      </c>
      <c r="C420" s="64" t="s">
        <v>19805</v>
      </c>
      <c r="D420" s="64" t="s">
        <v>19805</v>
      </c>
      <c r="E420" s="64" t="s">
        <v>19805</v>
      </c>
      <c r="F420" s="64" t="s">
        <v>19805</v>
      </c>
      <c r="G420" s="64">
        <v>992680</v>
      </c>
      <c r="H420" s="64">
        <v>2300000</v>
      </c>
      <c r="I420" s="64">
        <v>2500000</v>
      </c>
      <c r="J420" s="64">
        <v>2500000</v>
      </c>
      <c r="K420" s="64">
        <v>687456</v>
      </c>
      <c r="L420" s="64">
        <v>412718</v>
      </c>
      <c r="M420" s="64" t="s">
        <v>19805</v>
      </c>
      <c r="N420" s="64" t="s">
        <v>19805</v>
      </c>
      <c r="O420" s="64" t="s">
        <v>19805</v>
      </c>
      <c r="P420" s="64" t="s">
        <v>19805</v>
      </c>
      <c r="Q420" s="64" t="s">
        <v>19805</v>
      </c>
      <c r="R420" s="64" t="s">
        <v>19805</v>
      </c>
      <c r="S420" s="64" t="s">
        <v>19805</v>
      </c>
      <c r="T420" s="64" t="s">
        <v>19805</v>
      </c>
      <c r="U420" s="64" t="s">
        <v>19805</v>
      </c>
      <c r="V420" s="64" t="s">
        <v>19805</v>
      </c>
      <c r="W420" s="64" t="s">
        <v>19805</v>
      </c>
      <c r="X420" s="64" t="s">
        <v>19805</v>
      </c>
      <c r="Y420" s="64" t="s">
        <v>19805</v>
      </c>
      <c r="Z420" s="64" t="s">
        <v>19805</v>
      </c>
      <c r="AA420" s="64" t="s">
        <v>19805</v>
      </c>
      <c r="AB420" s="64" t="s">
        <v>19805</v>
      </c>
    </row>
    <row r="421" spans="1:28">
      <c r="A421" s="15" t="s">
        <v>344</v>
      </c>
      <c r="B421" s="64">
        <v>874636</v>
      </c>
      <c r="C421" s="64">
        <v>525093</v>
      </c>
      <c r="D421" s="64" t="s">
        <v>19805</v>
      </c>
      <c r="E421" s="64" t="s">
        <v>19805</v>
      </c>
      <c r="F421" s="64" t="s">
        <v>19805</v>
      </c>
      <c r="G421" s="64" t="s">
        <v>19805</v>
      </c>
      <c r="H421" s="64" t="s">
        <v>19805</v>
      </c>
      <c r="I421" s="64" t="s">
        <v>19805</v>
      </c>
      <c r="J421" s="64" t="s">
        <v>19805</v>
      </c>
      <c r="K421" s="64" t="s">
        <v>19805</v>
      </c>
      <c r="L421" s="64" t="s">
        <v>19805</v>
      </c>
      <c r="M421" s="64" t="s">
        <v>19805</v>
      </c>
      <c r="N421" s="64" t="s">
        <v>19805</v>
      </c>
      <c r="O421" s="64" t="s">
        <v>19805</v>
      </c>
      <c r="P421" s="64" t="s">
        <v>19805</v>
      </c>
      <c r="Q421" s="64" t="s">
        <v>19805</v>
      </c>
      <c r="R421" s="64" t="s">
        <v>19805</v>
      </c>
      <c r="S421" s="64" t="s">
        <v>19805</v>
      </c>
      <c r="T421" s="64" t="s">
        <v>19805</v>
      </c>
      <c r="U421" s="64" t="s">
        <v>19805</v>
      </c>
      <c r="V421" s="64" t="s">
        <v>19805</v>
      </c>
      <c r="W421" s="64" t="s">
        <v>19805</v>
      </c>
      <c r="X421" s="64" t="s">
        <v>19805</v>
      </c>
      <c r="Y421" s="64" t="s">
        <v>19805</v>
      </c>
      <c r="Z421" s="64" t="s">
        <v>19805</v>
      </c>
      <c r="AA421" s="64" t="s">
        <v>19805</v>
      </c>
      <c r="AB421" s="64" t="s">
        <v>19805</v>
      </c>
    </row>
    <row r="422" spans="1:28">
      <c r="A422" s="15" t="s">
        <v>4841</v>
      </c>
      <c r="B422" s="64" t="s">
        <v>19805</v>
      </c>
      <c r="C422" s="64" t="s">
        <v>19805</v>
      </c>
      <c r="D422" s="64" t="s">
        <v>19805</v>
      </c>
      <c r="E422" s="64" t="s">
        <v>19805</v>
      </c>
      <c r="F422" s="64" t="s">
        <v>19805</v>
      </c>
      <c r="G422" s="64" t="s">
        <v>19805</v>
      </c>
      <c r="H422" s="64" t="s">
        <v>19805</v>
      </c>
      <c r="I422" s="64" t="s">
        <v>19805</v>
      </c>
      <c r="J422" s="64" t="s">
        <v>19805</v>
      </c>
      <c r="K422" s="64" t="s">
        <v>19805</v>
      </c>
      <c r="L422" s="64" t="s">
        <v>19805</v>
      </c>
      <c r="M422" s="64" t="s">
        <v>19805</v>
      </c>
      <c r="N422" s="64" t="s">
        <v>19805</v>
      </c>
      <c r="O422" s="64" t="s">
        <v>19805</v>
      </c>
      <c r="P422" s="64" t="s">
        <v>19805</v>
      </c>
      <c r="Q422" s="64" t="s">
        <v>19805</v>
      </c>
      <c r="R422" s="64" t="s">
        <v>19805</v>
      </c>
      <c r="S422" s="64" t="s">
        <v>19805</v>
      </c>
      <c r="T422" s="64" t="s">
        <v>19805</v>
      </c>
      <c r="U422" s="64" t="s">
        <v>19805</v>
      </c>
      <c r="V422" s="64" t="s">
        <v>19805</v>
      </c>
      <c r="W422" s="64" t="s">
        <v>19805</v>
      </c>
      <c r="X422" s="64" t="s">
        <v>19805</v>
      </c>
      <c r="Y422" s="64" t="s">
        <v>19805</v>
      </c>
      <c r="Z422" s="64">
        <v>25000</v>
      </c>
      <c r="AA422" s="64" t="s">
        <v>19805</v>
      </c>
      <c r="AB422" s="64" t="s">
        <v>19805</v>
      </c>
    </row>
    <row r="423" spans="1:28">
      <c r="A423" s="15" t="s">
        <v>4842</v>
      </c>
      <c r="B423" s="64" t="s">
        <v>19805</v>
      </c>
      <c r="C423" s="64" t="s">
        <v>19805</v>
      </c>
      <c r="D423" s="64" t="s">
        <v>19805</v>
      </c>
      <c r="E423" s="64" t="s">
        <v>19805</v>
      </c>
      <c r="F423" s="64" t="s">
        <v>19805</v>
      </c>
      <c r="G423" s="64" t="s">
        <v>19805</v>
      </c>
      <c r="H423" s="64" t="s">
        <v>19805</v>
      </c>
      <c r="I423" s="64" t="s">
        <v>19805</v>
      </c>
      <c r="J423" s="64" t="s">
        <v>19805</v>
      </c>
      <c r="K423" s="64" t="s">
        <v>19805</v>
      </c>
      <c r="L423" s="64" t="s">
        <v>19805</v>
      </c>
      <c r="M423" s="64">
        <v>1969993</v>
      </c>
      <c r="N423" s="64">
        <v>1280880</v>
      </c>
      <c r="O423" s="64">
        <v>1187240</v>
      </c>
      <c r="P423" s="64">
        <v>1113720</v>
      </c>
      <c r="Q423" s="64" t="s">
        <v>19805</v>
      </c>
      <c r="R423" s="64" t="s">
        <v>19805</v>
      </c>
      <c r="S423" s="64" t="s">
        <v>19805</v>
      </c>
      <c r="T423" s="64" t="s">
        <v>19805</v>
      </c>
      <c r="U423" s="64" t="s">
        <v>19805</v>
      </c>
      <c r="V423" s="64" t="s">
        <v>19805</v>
      </c>
      <c r="W423" s="64" t="s">
        <v>19805</v>
      </c>
      <c r="X423" s="64" t="s">
        <v>19805</v>
      </c>
      <c r="Y423" s="64" t="s">
        <v>19805</v>
      </c>
      <c r="Z423" s="64" t="s">
        <v>19805</v>
      </c>
      <c r="AA423" s="64" t="s">
        <v>19805</v>
      </c>
      <c r="AB423" s="64" t="s">
        <v>19805</v>
      </c>
    </row>
    <row r="424" spans="1:28">
      <c r="A424" s="15" t="s">
        <v>4843</v>
      </c>
      <c r="B424" s="64" t="s">
        <v>19805</v>
      </c>
      <c r="C424" s="64" t="s">
        <v>19805</v>
      </c>
      <c r="D424" s="64" t="s">
        <v>19805</v>
      </c>
      <c r="E424" s="64" t="s">
        <v>19805</v>
      </c>
      <c r="F424" s="64" t="s">
        <v>19805</v>
      </c>
      <c r="G424" s="64" t="s">
        <v>19805</v>
      </c>
      <c r="H424" s="64" t="s">
        <v>19805</v>
      </c>
      <c r="I424" s="64">
        <v>9500000</v>
      </c>
      <c r="J424" s="64">
        <v>9100000</v>
      </c>
      <c r="K424" s="64">
        <v>8350000</v>
      </c>
      <c r="L424" s="64">
        <v>8125000</v>
      </c>
      <c r="M424" s="64">
        <v>7200000</v>
      </c>
      <c r="N424" s="64">
        <v>5884500</v>
      </c>
      <c r="O424" s="64">
        <v>5394125</v>
      </c>
      <c r="P424" s="64">
        <v>4903750</v>
      </c>
      <c r="Q424" s="64">
        <v>4413375</v>
      </c>
      <c r="R424" s="64">
        <v>3920000</v>
      </c>
      <c r="S424" s="64">
        <v>385000</v>
      </c>
      <c r="T424" s="64">
        <v>287500</v>
      </c>
      <c r="U424" s="64" t="s">
        <v>19805</v>
      </c>
      <c r="V424" s="64" t="s">
        <v>19805</v>
      </c>
      <c r="W424" s="64" t="s">
        <v>19805</v>
      </c>
      <c r="X424" s="64" t="s">
        <v>19805</v>
      </c>
      <c r="Y424" s="64" t="s">
        <v>19805</v>
      </c>
      <c r="Z424" s="64" t="s">
        <v>19805</v>
      </c>
      <c r="AA424" s="64" t="s">
        <v>19805</v>
      </c>
      <c r="AB424" s="64" t="s">
        <v>19805</v>
      </c>
    </row>
    <row r="425" spans="1:28">
      <c r="A425" s="15" t="s">
        <v>460</v>
      </c>
      <c r="B425" s="64">
        <v>7250000</v>
      </c>
      <c r="C425" s="64">
        <v>3000000</v>
      </c>
      <c r="D425" s="64">
        <v>3000000</v>
      </c>
      <c r="E425" s="64">
        <v>755459</v>
      </c>
      <c r="F425" s="64">
        <v>3500000</v>
      </c>
      <c r="G425" s="64">
        <v>3236470</v>
      </c>
      <c r="H425" s="64">
        <v>2540400</v>
      </c>
      <c r="I425" s="64">
        <v>2385480</v>
      </c>
      <c r="J425" s="64">
        <v>2208960</v>
      </c>
      <c r="K425" s="64" t="s">
        <v>19805</v>
      </c>
      <c r="L425" s="64" t="s">
        <v>19805</v>
      </c>
      <c r="M425" s="64" t="s">
        <v>19805</v>
      </c>
      <c r="N425" s="64" t="s">
        <v>19805</v>
      </c>
      <c r="O425" s="64" t="s">
        <v>19805</v>
      </c>
      <c r="P425" s="64" t="s">
        <v>19805</v>
      </c>
      <c r="Q425" s="64" t="s">
        <v>19805</v>
      </c>
      <c r="R425" s="64" t="s">
        <v>19805</v>
      </c>
      <c r="S425" s="64" t="s">
        <v>19805</v>
      </c>
      <c r="T425" s="64" t="s">
        <v>19805</v>
      </c>
      <c r="U425" s="64" t="s">
        <v>19805</v>
      </c>
      <c r="V425" s="64" t="s">
        <v>19805</v>
      </c>
      <c r="W425" s="64" t="s">
        <v>19805</v>
      </c>
      <c r="X425" s="64" t="s">
        <v>19805</v>
      </c>
      <c r="Y425" s="64" t="s">
        <v>19805</v>
      </c>
      <c r="Z425" s="64" t="s">
        <v>19805</v>
      </c>
      <c r="AA425" s="64" t="s">
        <v>19805</v>
      </c>
      <c r="AB425" s="64" t="s">
        <v>19805</v>
      </c>
    </row>
    <row r="426" spans="1:28">
      <c r="A426" s="15" t="s">
        <v>1288</v>
      </c>
      <c r="B426" s="64">
        <v>50000</v>
      </c>
      <c r="C426" s="64" t="s">
        <v>19805</v>
      </c>
      <c r="D426" s="64" t="s">
        <v>19805</v>
      </c>
      <c r="E426" s="64" t="s">
        <v>19805</v>
      </c>
      <c r="F426" s="64" t="s">
        <v>19805</v>
      </c>
      <c r="G426" s="64" t="s">
        <v>19805</v>
      </c>
      <c r="H426" s="64" t="s">
        <v>19805</v>
      </c>
      <c r="I426" s="64" t="s">
        <v>19805</v>
      </c>
      <c r="J426" s="64" t="s">
        <v>19805</v>
      </c>
      <c r="K426" s="64" t="s">
        <v>19805</v>
      </c>
      <c r="L426" s="64" t="s">
        <v>19805</v>
      </c>
      <c r="M426" s="64" t="s">
        <v>19805</v>
      </c>
      <c r="N426" s="64" t="s">
        <v>19805</v>
      </c>
      <c r="O426" s="64" t="s">
        <v>19805</v>
      </c>
      <c r="P426" s="64" t="s">
        <v>19805</v>
      </c>
      <c r="Q426" s="64" t="s">
        <v>19805</v>
      </c>
      <c r="R426" s="64" t="s">
        <v>19805</v>
      </c>
      <c r="S426" s="64" t="s">
        <v>19805</v>
      </c>
      <c r="T426" s="64" t="s">
        <v>19805</v>
      </c>
      <c r="U426" s="64" t="s">
        <v>19805</v>
      </c>
      <c r="V426" s="64" t="s">
        <v>19805</v>
      </c>
      <c r="W426" s="64" t="s">
        <v>19805</v>
      </c>
      <c r="X426" s="64" t="s">
        <v>19805</v>
      </c>
      <c r="Y426" s="64" t="s">
        <v>19805</v>
      </c>
      <c r="Z426" s="64" t="s">
        <v>19805</v>
      </c>
      <c r="AA426" s="64" t="s">
        <v>19805</v>
      </c>
      <c r="AB426" s="64" t="s">
        <v>19805</v>
      </c>
    </row>
    <row r="427" spans="1:28">
      <c r="A427" s="15" t="s">
        <v>4972</v>
      </c>
      <c r="B427" s="64" t="s">
        <v>19805</v>
      </c>
      <c r="C427" s="64" t="s">
        <v>19805</v>
      </c>
      <c r="D427" s="64" t="s">
        <v>19805</v>
      </c>
      <c r="E427" s="64" t="s">
        <v>19805</v>
      </c>
      <c r="F427" s="64" t="s">
        <v>19805</v>
      </c>
      <c r="G427" s="64" t="s">
        <v>19805</v>
      </c>
      <c r="H427" s="64">
        <v>1069509</v>
      </c>
      <c r="I427" s="64">
        <v>959111</v>
      </c>
      <c r="J427" s="64">
        <v>1971941</v>
      </c>
      <c r="K427" s="64">
        <v>1800000</v>
      </c>
      <c r="L427" s="64">
        <v>1628959</v>
      </c>
      <c r="M427" s="64">
        <v>880000</v>
      </c>
      <c r="N427" s="64">
        <v>800000</v>
      </c>
      <c r="O427" s="64" t="s">
        <v>19805</v>
      </c>
      <c r="P427" s="64" t="s">
        <v>19805</v>
      </c>
      <c r="Q427" s="64" t="s">
        <v>19805</v>
      </c>
      <c r="R427" s="64" t="s">
        <v>19805</v>
      </c>
      <c r="S427" s="64" t="s">
        <v>19805</v>
      </c>
      <c r="T427" s="64" t="s">
        <v>19805</v>
      </c>
      <c r="U427" s="64" t="s">
        <v>19805</v>
      </c>
      <c r="V427" s="64" t="s">
        <v>19805</v>
      </c>
      <c r="W427" s="64" t="s">
        <v>19805</v>
      </c>
      <c r="X427" s="64" t="s">
        <v>19805</v>
      </c>
      <c r="Y427" s="64" t="s">
        <v>19805</v>
      </c>
      <c r="Z427" s="64" t="s">
        <v>19805</v>
      </c>
      <c r="AA427" s="64" t="s">
        <v>19805</v>
      </c>
      <c r="AB427" s="64" t="s">
        <v>19805</v>
      </c>
    </row>
    <row r="428" spans="1:28">
      <c r="A428" s="15" t="s">
        <v>2145</v>
      </c>
      <c r="B428" s="64">
        <v>35000</v>
      </c>
      <c r="C428" s="64" t="s">
        <v>19805</v>
      </c>
      <c r="D428" s="64" t="s">
        <v>19805</v>
      </c>
      <c r="E428" s="64">
        <v>28834</v>
      </c>
      <c r="F428" s="64" t="s">
        <v>19805</v>
      </c>
      <c r="G428" s="64" t="s">
        <v>19805</v>
      </c>
      <c r="H428" s="64" t="s">
        <v>19805</v>
      </c>
      <c r="I428" s="64" t="s">
        <v>19805</v>
      </c>
      <c r="J428" s="64" t="s">
        <v>19805</v>
      </c>
      <c r="K428" s="64" t="s">
        <v>19805</v>
      </c>
      <c r="L428" s="64" t="s">
        <v>19805</v>
      </c>
      <c r="M428" s="64" t="s">
        <v>19805</v>
      </c>
      <c r="N428" s="64" t="s">
        <v>19805</v>
      </c>
      <c r="O428" s="64" t="s">
        <v>19805</v>
      </c>
      <c r="P428" s="64" t="s">
        <v>19805</v>
      </c>
      <c r="Q428" s="64" t="s">
        <v>19805</v>
      </c>
      <c r="R428" s="64" t="s">
        <v>19805</v>
      </c>
      <c r="S428" s="64" t="s">
        <v>19805</v>
      </c>
      <c r="T428" s="64" t="s">
        <v>19805</v>
      </c>
      <c r="U428" s="64" t="s">
        <v>19805</v>
      </c>
      <c r="V428" s="64" t="s">
        <v>19805</v>
      </c>
      <c r="W428" s="64" t="s">
        <v>19805</v>
      </c>
      <c r="X428" s="64" t="s">
        <v>19805</v>
      </c>
      <c r="Y428" s="64" t="s">
        <v>19805</v>
      </c>
      <c r="Z428" s="64" t="s">
        <v>19805</v>
      </c>
      <c r="AA428" s="64" t="s">
        <v>19805</v>
      </c>
      <c r="AB428" s="64" t="s">
        <v>19805</v>
      </c>
    </row>
    <row r="429" spans="1:28">
      <c r="A429" s="15" t="s">
        <v>4845</v>
      </c>
      <c r="B429" s="64" t="s">
        <v>19805</v>
      </c>
      <c r="C429" s="64" t="s">
        <v>19805</v>
      </c>
      <c r="D429" s="64" t="s">
        <v>19805</v>
      </c>
      <c r="E429" s="64" t="s">
        <v>19805</v>
      </c>
      <c r="F429" s="64" t="s">
        <v>19805</v>
      </c>
      <c r="G429" s="64" t="s">
        <v>19805</v>
      </c>
      <c r="H429" s="64" t="s">
        <v>19805</v>
      </c>
      <c r="I429" s="64" t="s">
        <v>19805</v>
      </c>
      <c r="J429" s="64" t="s">
        <v>19805</v>
      </c>
      <c r="K429" s="64">
        <v>427163</v>
      </c>
      <c r="L429" s="64" t="s">
        <v>19805</v>
      </c>
      <c r="M429" s="64" t="s">
        <v>19805</v>
      </c>
      <c r="N429" s="64" t="s">
        <v>19805</v>
      </c>
      <c r="O429" s="64" t="s">
        <v>19805</v>
      </c>
      <c r="P429" s="64" t="s">
        <v>19805</v>
      </c>
      <c r="Q429" s="64" t="s">
        <v>19805</v>
      </c>
      <c r="R429" s="64" t="s">
        <v>19805</v>
      </c>
      <c r="S429" s="64" t="s">
        <v>19805</v>
      </c>
      <c r="T429" s="64" t="s">
        <v>19805</v>
      </c>
      <c r="U429" s="64" t="s">
        <v>19805</v>
      </c>
      <c r="V429" s="64" t="s">
        <v>19805</v>
      </c>
      <c r="W429" s="64" t="s">
        <v>19805</v>
      </c>
      <c r="X429" s="64" t="s">
        <v>19805</v>
      </c>
      <c r="Y429" s="64" t="s">
        <v>19805</v>
      </c>
      <c r="Z429" s="64" t="s">
        <v>19805</v>
      </c>
      <c r="AA429" s="64" t="s">
        <v>19805</v>
      </c>
      <c r="AB429" s="64" t="s">
        <v>19805</v>
      </c>
    </row>
    <row r="430" spans="1:28">
      <c r="A430" s="15" t="s">
        <v>2735</v>
      </c>
      <c r="B430" s="64" t="s">
        <v>19805</v>
      </c>
      <c r="C430" s="64" t="s">
        <v>19805</v>
      </c>
      <c r="D430" s="64" t="s">
        <v>19805</v>
      </c>
      <c r="E430" s="64">
        <v>163179</v>
      </c>
      <c r="F430" s="64">
        <v>269368</v>
      </c>
      <c r="G430" s="64">
        <v>2001167</v>
      </c>
      <c r="H430" s="64">
        <v>1108680</v>
      </c>
      <c r="I430" s="64">
        <v>1036440</v>
      </c>
      <c r="J430" s="64">
        <v>964080</v>
      </c>
      <c r="K430" s="64" t="s">
        <v>19805</v>
      </c>
      <c r="L430" s="64" t="s">
        <v>19805</v>
      </c>
      <c r="M430" s="64" t="s">
        <v>19805</v>
      </c>
      <c r="N430" s="64" t="s">
        <v>19805</v>
      </c>
      <c r="O430" s="64" t="s">
        <v>19805</v>
      </c>
      <c r="P430" s="64" t="s">
        <v>19805</v>
      </c>
      <c r="Q430" s="64" t="s">
        <v>19805</v>
      </c>
      <c r="R430" s="64" t="s">
        <v>19805</v>
      </c>
      <c r="S430" s="64" t="s">
        <v>19805</v>
      </c>
      <c r="T430" s="64" t="s">
        <v>19805</v>
      </c>
      <c r="U430" s="64" t="s">
        <v>19805</v>
      </c>
      <c r="V430" s="64" t="s">
        <v>19805</v>
      </c>
      <c r="W430" s="64" t="s">
        <v>19805</v>
      </c>
      <c r="X430" s="64" t="s">
        <v>19805</v>
      </c>
      <c r="Y430" s="64" t="s">
        <v>19805</v>
      </c>
      <c r="Z430" s="64" t="s">
        <v>19805</v>
      </c>
      <c r="AA430" s="64" t="s">
        <v>19805</v>
      </c>
      <c r="AB430" s="64" t="s">
        <v>19805</v>
      </c>
    </row>
    <row r="431" spans="1:28">
      <c r="A431" s="15" t="s">
        <v>3762</v>
      </c>
      <c r="B431" s="64" t="s">
        <v>19805</v>
      </c>
      <c r="C431" s="64" t="s">
        <v>19805</v>
      </c>
      <c r="D431" s="64" t="s">
        <v>19805</v>
      </c>
      <c r="E431" s="64" t="s">
        <v>19805</v>
      </c>
      <c r="F431" s="64">
        <v>589769</v>
      </c>
      <c r="G431" s="64">
        <v>3341558</v>
      </c>
      <c r="H431" s="64">
        <v>2169857</v>
      </c>
      <c r="I431" s="64">
        <v>1362120</v>
      </c>
      <c r="J431" s="64">
        <v>1273200</v>
      </c>
      <c r="K431" s="64">
        <v>1184400</v>
      </c>
      <c r="L431" s="64" t="s">
        <v>19805</v>
      </c>
      <c r="M431" s="64" t="s">
        <v>19805</v>
      </c>
      <c r="N431" s="64" t="s">
        <v>19805</v>
      </c>
      <c r="O431" s="64" t="s">
        <v>19805</v>
      </c>
      <c r="P431" s="64" t="s">
        <v>19805</v>
      </c>
      <c r="Q431" s="64" t="s">
        <v>19805</v>
      </c>
      <c r="R431" s="64" t="s">
        <v>19805</v>
      </c>
      <c r="S431" s="64" t="s">
        <v>19805</v>
      </c>
      <c r="T431" s="64" t="s">
        <v>19805</v>
      </c>
      <c r="U431" s="64" t="s">
        <v>19805</v>
      </c>
      <c r="V431" s="64" t="s">
        <v>19805</v>
      </c>
      <c r="W431" s="64" t="s">
        <v>19805</v>
      </c>
      <c r="X431" s="64" t="s">
        <v>19805</v>
      </c>
      <c r="Y431" s="64" t="s">
        <v>19805</v>
      </c>
      <c r="Z431" s="64" t="s">
        <v>19805</v>
      </c>
      <c r="AA431" s="64" t="s">
        <v>19805</v>
      </c>
      <c r="AB431" s="64" t="s">
        <v>19805</v>
      </c>
    </row>
    <row r="432" spans="1:28">
      <c r="A432" s="15" t="s">
        <v>384</v>
      </c>
      <c r="B432" s="64">
        <v>18255</v>
      </c>
      <c r="C432" s="64">
        <v>8871</v>
      </c>
      <c r="D432" s="64">
        <v>783889</v>
      </c>
      <c r="E432" s="64" t="s">
        <v>19805</v>
      </c>
      <c r="F432" s="64">
        <v>2900000</v>
      </c>
      <c r="G432" s="64">
        <v>2700000</v>
      </c>
      <c r="H432" s="64">
        <v>2500000</v>
      </c>
      <c r="I432" s="64">
        <v>2500000</v>
      </c>
      <c r="J432" s="64">
        <v>926678</v>
      </c>
      <c r="K432" s="64">
        <v>753767</v>
      </c>
      <c r="L432" s="64">
        <v>1886113</v>
      </c>
      <c r="M432" s="64">
        <v>1223160</v>
      </c>
      <c r="N432" s="64">
        <v>1143360</v>
      </c>
      <c r="O432" s="64">
        <v>1063680</v>
      </c>
      <c r="P432" s="64" t="s">
        <v>19805</v>
      </c>
      <c r="Q432" s="64" t="s">
        <v>19805</v>
      </c>
      <c r="R432" s="64" t="s">
        <v>19805</v>
      </c>
      <c r="S432" s="64" t="s">
        <v>19805</v>
      </c>
      <c r="T432" s="64" t="s">
        <v>19805</v>
      </c>
      <c r="U432" s="64" t="s">
        <v>19805</v>
      </c>
      <c r="V432" s="64" t="s">
        <v>19805</v>
      </c>
      <c r="W432" s="64" t="s">
        <v>19805</v>
      </c>
      <c r="X432" s="64" t="s">
        <v>19805</v>
      </c>
      <c r="Y432" s="64" t="s">
        <v>19805</v>
      </c>
      <c r="Z432" s="64" t="s">
        <v>19805</v>
      </c>
      <c r="AA432" s="64" t="s">
        <v>19805</v>
      </c>
      <c r="AB432" s="64" t="s">
        <v>19805</v>
      </c>
    </row>
    <row r="433" spans="1:28">
      <c r="A433" s="15" t="s">
        <v>4848</v>
      </c>
      <c r="B433" s="64" t="s">
        <v>19805</v>
      </c>
      <c r="C433" s="64" t="s">
        <v>19805</v>
      </c>
      <c r="D433" s="64" t="s">
        <v>19805</v>
      </c>
      <c r="E433" s="64" t="s">
        <v>19805</v>
      </c>
      <c r="F433" s="64" t="s">
        <v>19805</v>
      </c>
      <c r="G433" s="64">
        <v>303137</v>
      </c>
      <c r="H433" s="64">
        <v>762195</v>
      </c>
      <c r="I433" s="64">
        <v>457588</v>
      </c>
      <c r="J433" s="64" t="s">
        <v>19805</v>
      </c>
      <c r="K433" s="64" t="s">
        <v>19805</v>
      </c>
      <c r="L433" s="64" t="s">
        <v>19805</v>
      </c>
      <c r="M433" s="64" t="s">
        <v>19805</v>
      </c>
      <c r="N433" s="64" t="s">
        <v>19805</v>
      </c>
      <c r="O433" s="64" t="s">
        <v>19805</v>
      </c>
      <c r="P433" s="64" t="s">
        <v>19805</v>
      </c>
      <c r="Q433" s="64" t="s">
        <v>19805</v>
      </c>
      <c r="R433" s="64" t="s">
        <v>19805</v>
      </c>
      <c r="S433" s="64" t="s">
        <v>19805</v>
      </c>
      <c r="T433" s="64" t="s">
        <v>19805</v>
      </c>
      <c r="U433" s="64" t="s">
        <v>19805</v>
      </c>
      <c r="V433" s="64" t="s">
        <v>19805</v>
      </c>
      <c r="W433" s="64" t="s">
        <v>19805</v>
      </c>
      <c r="X433" s="64" t="s">
        <v>19805</v>
      </c>
      <c r="Y433" s="64" t="s">
        <v>19805</v>
      </c>
      <c r="Z433" s="64" t="s">
        <v>19805</v>
      </c>
      <c r="AA433" s="64" t="s">
        <v>19805</v>
      </c>
      <c r="AB433" s="64" t="s">
        <v>19805</v>
      </c>
    </row>
    <row r="434" spans="1:28">
      <c r="A434" s="15" t="s">
        <v>4849</v>
      </c>
      <c r="B434" s="64" t="s">
        <v>19805</v>
      </c>
      <c r="C434" s="64" t="s">
        <v>19805</v>
      </c>
      <c r="D434" s="64" t="s">
        <v>19805</v>
      </c>
      <c r="E434" s="64" t="s">
        <v>19805</v>
      </c>
      <c r="F434" s="64" t="s">
        <v>19805</v>
      </c>
      <c r="G434" s="64" t="s">
        <v>19805</v>
      </c>
      <c r="H434" s="64" t="s">
        <v>19805</v>
      </c>
      <c r="I434" s="64" t="s">
        <v>19805</v>
      </c>
      <c r="J434" s="64" t="s">
        <v>19805</v>
      </c>
      <c r="K434" s="64" t="s">
        <v>19805</v>
      </c>
      <c r="L434" s="64">
        <v>771331</v>
      </c>
      <c r="M434" s="64" t="s">
        <v>19805</v>
      </c>
      <c r="N434" s="64">
        <v>2643600</v>
      </c>
      <c r="O434" s="64">
        <v>2471280</v>
      </c>
      <c r="P434" s="64">
        <v>2298840</v>
      </c>
      <c r="Q434" s="64" t="s">
        <v>19805</v>
      </c>
      <c r="R434" s="64" t="s">
        <v>19805</v>
      </c>
      <c r="S434" s="64" t="s">
        <v>19805</v>
      </c>
      <c r="T434" s="64" t="s">
        <v>19805</v>
      </c>
      <c r="U434" s="64" t="s">
        <v>19805</v>
      </c>
      <c r="V434" s="64" t="s">
        <v>19805</v>
      </c>
      <c r="W434" s="64" t="s">
        <v>19805</v>
      </c>
      <c r="X434" s="64" t="s">
        <v>19805</v>
      </c>
      <c r="Y434" s="64" t="s">
        <v>19805</v>
      </c>
      <c r="Z434" s="64" t="s">
        <v>19805</v>
      </c>
      <c r="AA434" s="64" t="s">
        <v>19805</v>
      </c>
      <c r="AB434" s="64" t="s">
        <v>19805</v>
      </c>
    </row>
    <row r="435" spans="1:28">
      <c r="A435" s="15" t="s">
        <v>4850</v>
      </c>
      <c r="B435" s="64" t="s">
        <v>19805</v>
      </c>
      <c r="C435" s="64" t="s">
        <v>19805</v>
      </c>
      <c r="D435" s="64" t="s">
        <v>19805</v>
      </c>
      <c r="E435" s="64" t="s">
        <v>19805</v>
      </c>
      <c r="F435" s="64" t="s">
        <v>19805</v>
      </c>
      <c r="G435" s="64" t="s">
        <v>19805</v>
      </c>
      <c r="H435" s="64" t="s">
        <v>19805</v>
      </c>
      <c r="I435" s="64" t="s">
        <v>19805</v>
      </c>
      <c r="J435" s="64" t="s">
        <v>19805</v>
      </c>
      <c r="K435" s="64" t="s">
        <v>19805</v>
      </c>
      <c r="L435" s="64">
        <v>3500000</v>
      </c>
      <c r="M435" s="64">
        <v>3500000</v>
      </c>
      <c r="N435" s="64">
        <v>10068750</v>
      </c>
      <c r="O435" s="64">
        <v>9061875</v>
      </c>
      <c r="P435" s="64">
        <v>8055000</v>
      </c>
      <c r="Q435" s="64">
        <v>7010000</v>
      </c>
      <c r="R435" s="64">
        <v>6000000</v>
      </c>
      <c r="S435" s="64">
        <v>4490000</v>
      </c>
      <c r="T435" s="64">
        <v>4038000</v>
      </c>
      <c r="U435" s="64">
        <v>5273333</v>
      </c>
      <c r="V435" s="64">
        <v>6508000</v>
      </c>
      <c r="W435" s="64">
        <v>4050000</v>
      </c>
      <c r="X435" s="64">
        <v>4050000</v>
      </c>
      <c r="Y435" s="64">
        <v>688000</v>
      </c>
      <c r="Z435" s="64">
        <v>559000</v>
      </c>
      <c r="AA435" s="64">
        <v>430000</v>
      </c>
      <c r="AB435" s="64" t="s">
        <v>19805</v>
      </c>
    </row>
    <row r="436" spans="1:28">
      <c r="A436" s="15" t="s">
        <v>4851</v>
      </c>
      <c r="B436" s="64" t="s">
        <v>19805</v>
      </c>
      <c r="C436" s="64" t="s">
        <v>19805</v>
      </c>
      <c r="D436" s="64" t="s">
        <v>19805</v>
      </c>
      <c r="E436" s="64" t="s">
        <v>19805</v>
      </c>
      <c r="F436" s="64" t="s">
        <v>19805</v>
      </c>
      <c r="G436" s="64" t="s">
        <v>19805</v>
      </c>
      <c r="H436" s="64" t="s">
        <v>19805</v>
      </c>
      <c r="I436" s="64" t="s">
        <v>19805</v>
      </c>
      <c r="J436" s="64" t="s">
        <v>19805</v>
      </c>
      <c r="K436" s="64" t="s">
        <v>19805</v>
      </c>
      <c r="L436" s="64" t="s">
        <v>19805</v>
      </c>
      <c r="M436" s="64" t="s">
        <v>19805</v>
      </c>
      <c r="N436" s="64" t="s">
        <v>19805</v>
      </c>
      <c r="O436" s="64" t="s">
        <v>19805</v>
      </c>
      <c r="P436" s="64" t="s">
        <v>19805</v>
      </c>
      <c r="Q436" s="64" t="s">
        <v>19805</v>
      </c>
      <c r="R436" s="64">
        <v>2290000</v>
      </c>
      <c r="S436" s="64">
        <v>2095250</v>
      </c>
      <c r="T436" s="64">
        <v>1750000</v>
      </c>
      <c r="U436" s="64">
        <v>1920000</v>
      </c>
      <c r="V436" s="64">
        <v>1600000</v>
      </c>
      <c r="W436" s="64">
        <v>1310000</v>
      </c>
      <c r="X436" s="64">
        <v>1007500</v>
      </c>
      <c r="Y436" s="64">
        <v>1300000</v>
      </c>
      <c r="Z436" s="64">
        <v>1000000</v>
      </c>
      <c r="AA436" s="64">
        <v>1300000</v>
      </c>
      <c r="AB436" s="64">
        <v>1250000</v>
      </c>
    </row>
    <row r="437" spans="1:28">
      <c r="A437" s="15" t="s">
        <v>4852</v>
      </c>
      <c r="B437" s="64" t="s">
        <v>19805</v>
      </c>
      <c r="C437" s="64" t="s">
        <v>19805</v>
      </c>
      <c r="D437" s="64" t="s">
        <v>19805</v>
      </c>
      <c r="E437" s="64" t="s">
        <v>19805</v>
      </c>
      <c r="F437" s="64" t="s">
        <v>19805</v>
      </c>
      <c r="G437" s="64" t="s">
        <v>19805</v>
      </c>
      <c r="H437" s="64" t="s">
        <v>19805</v>
      </c>
      <c r="I437" s="64" t="s">
        <v>19805</v>
      </c>
      <c r="J437" s="64" t="s">
        <v>19805</v>
      </c>
      <c r="K437" s="64" t="s">
        <v>19805</v>
      </c>
      <c r="L437" s="64" t="s">
        <v>19805</v>
      </c>
      <c r="M437" s="64" t="s">
        <v>19805</v>
      </c>
      <c r="N437" s="64" t="s">
        <v>19805</v>
      </c>
      <c r="O437" s="64">
        <v>1599076</v>
      </c>
      <c r="P437" s="64">
        <v>830947</v>
      </c>
      <c r="Q437" s="64">
        <v>854640</v>
      </c>
      <c r="R437" s="64">
        <v>795000</v>
      </c>
      <c r="S437" s="64" t="s">
        <v>19805</v>
      </c>
      <c r="T437" s="64" t="s">
        <v>19805</v>
      </c>
      <c r="U437" s="64" t="s">
        <v>19805</v>
      </c>
      <c r="V437" s="64" t="s">
        <v>19805</v>
      </c>
      <c r="W437" s="64" t="s">
        <v>19805</v>
      </c>
      <c r="X437" s="64" t="s">
        <v>19805</v>
      </c>
      <c r="Y437" s="64" t="s">
        <v>19805</v>
      </c>
      <c r="Z437" s="64" t="s">
        <v>19805</v>
      </c>
      <c r="AA437" s="64" t="s">
        <v>19805</v>
      </c>
      <c r="AB437" s="64" t="s">
        <v>19805</v>
      </c>
    </row>
    <row r="438" spans="1:28">
      <c r="A438" s="15" t="s">
        <v>1310</v>
      </c>
      <c r="B438" s="64">
        <v>24328425</v>
      </c>
      <c r="C438" s="64">
        <v>4236287</v>
      </c>
      <c r="D438" s="64">
        <v>3340920</v>
      </c>
      <c r="E438" s="64">
        <v>3202920</v>
      </c>
      <c r="F438" s="64">
        <v>3065040</v>
      </c>
      <c r="G438" s="64" t="s">
        <v>19805</v>
      </c>
      <c r="H438" s="64" t="s">
        <v>19805</v>
      </c>
      <c r="I438" s="64" t="s">
        <v>19805</v>
      </c>
      <c r="J438" s="64" t="s">
        <v>19805</v>
      </c>
      <c r="K438" s="64" t="s">
        <v>19805</v>
      </c>
      <c r="L438" s="64" t="s">
        <v>19805</v>
      </c>
      <c r="M438" s="64" t="s">
        <v>19805</v>
      </c>
      <c r="N438" s="64" t="s">
        <v>19805</v>
      </c>
      <c r="O438" s="64" t="s">
        <v>19805</v>
      </c>
      <c r="P438" s="64" t="s">
        <v>19805</v>
      </c>
      <c r="Q438" s="64" t="s">
        <v>19805</v>
      </c>
      <c r="R438" s="64" t="s">
        <v>19805</v>
      </c>
      <c r="S438" s="64" t="s">
        <v>19805</v>
      </c>
      <c r="T438" s="64" t="s">
        <v>19805</v>
      </c>
      <c r="U438" s="64" t="s">
        <v>19805</v>
      </c>
      <c r="V438" s="64" t="s">
        <v>19805</v>
      </c>
      <c r="W438" s="64" t="s">
        <v>19805</v>
      </c>
      <c r="X438" s="64" t="s">
        <v>19805</v>
      </c>
      <c r="Y438" s="64" t="s">
        <v>19805</v>
      </c>
      <c r="Z438" s="64" t="s">
        <v>19805</v>
      </c>
      <c r="AA438" s="64" t="s">
        <v>19805</v>
      </c>
      <c r="AB438" s="64" t="s">
        <v>19805</v>
      </c>
    </row>
    <row r="439" spans="1:28">
      <c r="A439" s="15" t="s">
        <v>929</v>
      </c>
      <c r="B439" s="64" t="s">
        <v>19805</v>
      </c>
      <c r="C439" s="64">
        <v>855000</v>
      </c>
      <c r="D439" s="64">
        <v>820000</v>
      </c>
      <c r="E439" s="64" t="s">
        <v>19805</v>
      </c>
      <c r="F439" s="64" t="s">
        <v>19805</v>
      </c>
      <c r="G439" s="64" t="s">
        <v>19805</v>
      </c>
      <c r="H439" s="64" t="s">
        <v>19805</v>
      </c>
      <c r="I439" s="64" t="s">
        <v>19805</v>
      </c>
      <c r="J439" s="64" t="s">
        <v>19805</v>
      </c>
      <c r="K439" s="64" t="s">
        <v>19805</v>
      </c>
      <c r="L439" s="64" t="s">
        <v>19805</v>
      </c>
      <c r="M439" s="64" t="s">
        <v>19805</v>
      </c>
      <c r="N439" s="64" t="s">
        <v>19805</v>
      </c>
      <c r="O439" s="64" t="s">
        <v>19805</v>
      </c>
      <c r="P439" s="64" t="s">
        <v>19805</v>
      </c>
      <c r="Q439" s="64" t="s">
        <v>19805</v>
      </c>
      <c r="R439" s="64" t="s">
        <v>19805</v>
      </c>
      <c r="S439" s="64" t="s">
        <v>19805</v>
      </c>
      <c r="T439" s="64" t="s">
        <v>19805</v>
      </c>
      <c r="U439" s="64" t="s">
        <v>19805</v>
      </c>
      <c r="V439" s="64" t="s">
        <v>19805</v>
      </c>
      <c r="W439" s="64" t="s">
        <v>19805</v>
      </c>
      <c r="X439" s="64" t="s">
        <v>19805</v>
      </c>
      <c r="Y439" s="64" t="s">
        <v>19805</v>
      </c>
      <c r="Z439" s="64" t="s">
        <v>19805</v>
      </c>
      <c r="AA439" s="64" t="s">
        <v>19805</v>
      </c>
      <c r="AB439" s="64" t="s">
        <v>19805</v>
      </c>
    </row>
    <row r="440" spans="1:28">
      <c r="A440" s="15" t="s">
        <v>4285</v>
      </c>
      <c r="B440" s="64" t="s">
        <v>19805</v>
      </c>
      <c r="C440" s="64" t="s">
        <v>19805</v>
      </c>
      <c r="D440" s="64" t="s">
        <v>19805</v>
      </c>
      <c r="E440" s="64" t="s">
        <v>19805</v>
      </c>
      <c r="F440" s="64">
        <v>1223166</v>
      </c>
      <c r="G440" s="64">
        <v>1146337</v>
      </c>
      <c r="H440" s="64">
        <v>748656</v>
      </c>
      <c r="I440" s="64">
        <v>3300000</v>
      </c>
      <c r="J440" s="64">
        <v>3100000</v>
      </c>
      <c r="K440" s="64">
        <v>2900000</v>
      </c>
      <c r="L440" s="64">
        <v>2700000</v>
      </c>
      <c r="M440" s="64">
        <v>2500000</v>
      </c>
      <c r="N440" s="64">
        <v>385277</v>
      </c>
      <c r="O440" s="64" t="s">
        <v>19805</v>
      </c>
      <c r="P440" s="64" t="s">
        <v>19805</v>
      </c>
      <c r="Q440" s="64" t="s">
        <v>19805</v>
      </c>
      <c r="R440" s="64" t="s">
        <v>19805</v>
      </c>
      <c r="S440" s="64" t="s">
        <v>19805</v>
      </c>
      <c r="T440" s="64" t="s">
        <v>19805</v>
      </c>
      <c r="U440" s="64" t="s">
        <v>19805</v>
      </c>
      <c r="V440" s="64" t="s">
        <v>19805</v>
      </c>
      <c r="W440" s="64" t="s">
        <v>19805</v>
      </c>
      <c r="X440" s="64" t="s">
        <v>19805</v>
      </c>
      <c r="Y440" s="64" t="s">
        <v>19805</v>
      </c>
      <c r="Z440" s="64" t="s">
        <v>19805</v>
      </c>
      <c r="AA440" s="64" t="s">
        <v>19805</v>
      </c>
      <c r="AB440" s="64" t="s">
        <v>19805</v>
      </c>
    </row>
    <row r="441" spans="1:28">
      <c r="A441" s="15" t="s">
        <v>3506</v>
      </c>
      <c r="B441" s="64" t="s">
        <v>19805</v>
      </c>
      <c r="C441" s="64" t="s">
        <v>19805</v>
      </c>
      <c r="D441" s="64" t="s">
        <v>19805</v>
      </c>
      <c r="E441" s="64">
        <v>75443</v>
      </c>
      <c r="F441" s="64">
        <v>50258</v>
      </c>
      <c r="G441" s="64">
        <v>1243080</v>
      </c>
      <c r="H441" s="64">
        <v>1156320</v>
      </c>
      <c r="I441" s="64" t="s">
        <v>19805</v>
      </c>
      <c r="J441" s="64" t="s">
        <v>19805</v>
      </c>
      <c r="K441" s="64" t="s">
        <v>19805</v>
      </c>
      <c r="L441" s="64" t="s">
        <v>19805</v>
      </c>
      <c r="M441" s="64" t="s">
        <v>19805</v>
      </c>
      <c r="N441" s="64" t="s">
        <v>19805</v>
      </c>
      <c r="O441" s="64" t="s">
        <v>19805</v>
      </c>
      <c r="P441" s="64" t="s">
        <v>19805</v>
      </c>
      <c r="Q441" s="64" t="s">
        <v>19805</v>
      </c>
      <c r="R441" s="64" t="s">
        <v>19805</v>
      </c>
      <c r="S441" s="64" t="s">
        <v>19805</v>
      </c>
      <c r="T441" s="64" t="s">
        <v>19805</v>
      </c>
      <c r="U441" s="64" t="s">
        <v>19805</v>
      </c>
      <c r="V441" s="64" t="s">
        <v>19805</v>
      </c>
      <c r="W441" s="64" t="s">
        <v>19805</v>
      </c>
      <c r="X441" s="64" t="s">
        <v>19805</v>
      </c>
      <c r="Y441" s="64" t="s">
        <v>19805</v>
      </c>
      <c r="Z441" s="64" t="s">
        <v>19805</v>
      </c>
      <c r="AA441" s="64" t="s">
        <v>19805</v>
      </c>
      <c r="AB441" s="64" t="s">
        <v>19805</v>
      </c>
    </row>
    <row r="442" spans="1:28">
      <c r="A442" s="15" t="s">
        <v>439</v>
      </c>
      <c r="B442" s="64">
        <v>50000</v>
      </c>
      <c r="C442" s="64" t="s">
        <v>19805</v>
      </c>
      <c r="D442" s="64" t="s">
        <v>19805</v>
      </c>
      <c r="E442" s="64" t="s">
        <v>19805</v>
      </c>
      <c r="F442" s="64" t="s">
        <v>19805</v>
      </c>
      <c r="G442" s="64" t="s">
        <v>19805</v>
      </c>
      <c r="H442" s="64" t="s">
        <v>19805</v>
      </c>
      <c r="I442" s="64" t="s">
        <v>19805</v>
      </c>
      <c r="J442" s="64" t="s">
        <v>19805</v>
      </c>
      <c r="K442" s="64" t="s">
        <v>19805</v>
      </c>
      <c r="L442" s="64" t="s">
        <v>19805</v>
      </c>
      <c r="M442" s="64" t="s">
        <v>19805</v>
      </c>
      <c r="N442" s="64" t="s">
        <v>19805</v>
      </c>
      <c r="O442" s="64" t="s">
        <v>19805</v>
      </c>
      <c r="P442" s="64" t="s">
        <v>19805</v>
      </c>
      <c r="Q442" s="64" t="s">
        <v>19805</v>
      </c>
      <c r="R442" s="64" t="s">
        <v>19805</v>
      </c>
      <c r="S442" s="64" t="s">
        <v>19805</v>
      </c>
      <c r="T442" s="64" t="s">
        <v>19805</v>
      </c>
      <c r="U442" s="64" t="s">
        <v>19805</v>
      </c>
      <c r="V442" s="64" t="s">
        <v>19805</v>
      </c>
      <c r="W442" s="64" t="s">
        <v>19805</v>
      </c>
      <c r="X442" s="64" t="s">
        <v>19805</v>
      </c>
      <c r="Y442" s="64" t="s">
        <v>19805</v>
      </c>
      <c r="Z442" s="64" t="s">
        <v>19805</v>
      </c>
      <c r="AA442" s="64" t="s">
        <v>19805</v>
      </c>
      <c r="AB442" s="64" t="s">
        <v>19805</v>
      </c>
    </row>
    <row r="443" spans="1:28">
      <c r="A443" s="15" t="s">
        <v>4854</v>
      </c>
      <c r="B443" s="64" t="s">
        <v>19805</v>
      </c>
      <c r="C443" s="64" t="s">
        <v>19805</v>
      </c>
      <c r="D443" s="64" t="s">
        <v>19805</v>
      </c>
      <c r="E443" s="64" t="s">
        <v>19805</v>
      </c>
      <c r="F443" s="64" t="s">
        <v>19805</v>
      </c>
      <c r="G443" s="64" t="s">
        <v>19805</v>
      </c>
      <c r="H443" s="64" t="s">
        <v>19805</v>
      </c>
      <c r="I443" s="64" t="s">
        <v>19805</v>
      </c>
      <c r="J443" s="64" t="s">
        <v>19805</v>
      </c>
      <c r="K443" s="64" t="s">
        <v>19805</v>
      </c>
      <c r="L443" s="64">
        <v>412718</v>
      </c>
      <c r="M443" s="64" t="s">
        <v>19805</v>
      </c>
      <c r="N443" s="64" t="s">
        <v>19805</v>
      </c>
      <c r="O443" s="64" t="s">
        <v>19805</v>
      </c>
      <c r="P443" s="64" t="s">
        <v>19805</v>
      </c>
      <c r="Q443" s="64" t="s">
        <v>19805</v>
      </c>
      <c r="R443" s="64" t="s">
        <v>19805</v>
      </c>
      <c r="S443" s="64" t="s">
        <v>19805</v>
      </c>
      <c r="T443" s="64" t="s">
        <v>19805</v>
      </c>
      <c r="U443" s="64" t="s">
        <v>19805</v>
      </c>
      <c r="V443" s="64" t="s">
        <v>19805</v>
      </c>
      <c r="W443" s="64" t="s">
        <v>19805</v>
      </c>
      <c r="X443" s="64" t="s">
        <v>19805</v>
      </c>
      <c r="Y443" s="64" t="s">
        <v>19805</v>
      </c>
      <c r="Z443" s="64" t="s">
        <v>19805</v>
      </c>
      <c r="AA443" s="64" t="s">
        <v>19805</v>
      </c>
      <c r="AB443" s="64" t="s">
        <v>19805</v>
      </c>
    </row>
    <row r="444" spans="1:28">
      <c r="A444" s="15" t="s">
        <v>981</v>
      </c>
      <c r="B444" s="64">
        <v>980431</v>
      </c>
      <c r="C444" s="64">
        <v>1149500</v>
      </c>
      <c r="D444" s="64">
        <v>1100000</v>
      </c>
      <c r="E444" s="64" t="s">
        <v>19805</v>
      </c>
      <c r="F444" s="64" t="s">
        <v>19805</v>
      </c>
      <c r="G444" s="64" t="s">
        <v>19805</v>
      </c>
      <c r="H444" s="64" t="s">
        <v>19805</v>
      </c>
      <c r="I444" s="64" t="s">
        <v>19805</v>
      </c>
      <c r="J444" s="64" t="s">
        <v>19805</v>
      </c>
      <c r="K444" s="64" t="s">
        <v>19805</v>
      </c>
      <c r="L444" s="64" t="s">
        <v>19805</v>
      </c>
      <c r="M444" s="64" t="s">
        <v>19805</v>
      </c>
      <c r="N444" s="64" t="s">
        <v>19805</v>
      </c>
      <c r="O444" s="64" t="s">
        <v>19805</v>
      </c>
      <c r="P444" s="64" t="s">
        <v>19805</v>
      </c>
      <c r="Q444" s="64" t="s">
        <v>19805</v>
      </c>
      <c r="R444" s="64" t="s">
        <v>19805</v>
      </c>
      <c r="S444" s="64" t="s">
        <v>19805</v>
      </c>
      <c r="T444" s="64" t="s">
        <v>19805</v>
      </c>
      <c r="U444" s="64" t="s">
        <v>19805</v>
      </c>
      <c r="V444" s="64" t="s">
        <v>19805</v>
      </c>
      <c r="W444" s="64" t="s">
        <v>19805</v>
      </c>
      <c r="X444" s="64" t="s">
        <v>19805</v>
      </c>
      <c r="Y444" s="64" t="s">
        <v>19805</v>
      </c>
      <c r="Z444" s="64" t="s">
        <v>19805</v>
      </c>
      <c r="AA444" s="64" t="s">
        <v>19805</v>
      </c>
      <c r="AB444" s="64" t="s">
        <v>19805</v>
      </c>
    </row>
    <row r="445" spans="1:28">
      <c r="A445" s="15" t="s">
        <v>4855</v>
      </c>
      <c r="B445" s="64" t="s">
        <v>19805</v>
      </c>
      <c r="C445" s="64" t="s">
        <v>19805</v>
      </c>
      <c r="D445" s="64" t="s">
        <v>19805</v>
      </c>
      <c r="E445" s="64" t="s">
        <v>19805</v>
      </c>
      <c r="F445" s="64" t="s">
        <v>19805</v>
      </c>
      <c r="G445" s="64" t="s">
        <v>19805</v>
      </c>
      <c r="H445" s="64" t="s">
        <v>19805</v>
      </c>
      <c r="I445" s="64" t="s">
        <v>19805</v>
      </c>
      <c r="J445" s="64" t="s">
        <v>19805</v>
      </c>
      <c r="K445" s="64" t="s">
        <v>19805</v>
      </c>
      <c r="L445" s="64" t="s">
        <v>19805</v>
      </c>
      <c r="M445" s="64" t="s">
        <v>19805</v>
      </c>
      <c r="N445" s="64" t="s">
        <v>19805</v>
      </c>
      <c r="O445" s="64" t="s">
        <v>19805</v>
      </c>
      <c r="P445" s="64" t="s">
        <v>19805</v>
      </c>
      <c r="Q445" s="64" t="s">
        <v>19805</v>
      </c>
      <c r="R445" s="64" t="s">
        <v>19805</v>
      </c>
      <c r="S445" s="64" t="s">
        <v>19805</v>
      </c>
      <c r="T445" s="64" t="s">
        <v>19805</v>
      </c>
      <c r="U445" s="64" t="s">
        <v>19805</v>
      </c>
      <c r="V445" s="64" t="s">
        <v>19805</v>
      </c>
      <c r="W445" s="64">
        <v>250000</v>
      </c>
      <c r="X445" s="64">
        <v>150000</v>
      </c>
      <c r="Y445" s="64" t="s">
        <v>19805</v>
      </c>
      <c r="Z445" s="64" t="s">
        <v>19805</v>
      </c>
      <c r="AA445" s="64" t="s">
        <v>19805</v>
      </c>
      <c r="AB445" s="64" t="s">
        <v>19805</v>
      </c>
    </row>
    <row r="446" spans="1:28">
      <c r="A446" s="15" t="s">
        <v>4856</v>
      </c>
      <c r="B446" s="64" t="s">
        <v>19805</v>
      </c>
      <c r="C446" s="64" t="s">
        <v>19805</v>
      </c>
      <c r="D446" s="64" t="s">
        <v>19805</v>
      </c>
      <c r="E446" s="64" t="s">
        <v>19805</v>
      </c>
      <c r="F446" s="64" t="s">
        <v>19805</v>
      </c>
      <c r="G446" s="64" t="s">
        <v>19805</v>
      </c>
      <c r="H446" s="64" t="s">
        <v>19805</v>
      </c>
      <c r="I446" s="64" t="s">
        <v>19805</v>
      </c>
      <c r="J446" s="64">
        <v>4460186</v>
      </c>
      <c r="K446" s="64">
        <v>4172432</v>
      </c>
      <c r="L446" s="64">
        <v>3884678</v>
      </c>
      <c r="M446" s="64">
        <v>3590000</v>
      </c>
      <c r="N446" s="64">
        <v>2503000</v>
      </c>
      <c r="O446" s="64">
        <v>751179</v>
      </c>
      <c r="P446" s="64">
        <v>637435</v>
      </c>
      <c r="Q446" s="64">
        <v>565850</v>
      </c>
      <c r="R446" s="64">
        <v>710000</v>
      </c>
      <c r="S446" s="64">
        <v>106441</v>
      </c>
      <c r="T446" s="64">
        <v>287500</v>
      </c>
      <c r="U446" s="64" t="s">
        <v>19805</v>
      </c>
      <c r="V446" s="64" t="s">
        <v>19805</v>
      </c>
      <c r="W446" s="64" t="s">
        <v>19805</v>
      </c>
      <c r="X446" s="64" t="s">
        <v>19805</v>
      </c>
      <c r="Y446" s="64" t="s">
        <v>19805</v>
      </c>
      <c r="Z446" s="64" t="s">
        <v>19805</v>
      </c>
      <c r="AA446" s="64" t="s">
        <v>19805</v>
      </c>
      <c r="AB446" s="64" t="s">
        <v>19805</v>
      </c>
    </row>
    <row r="447" spans="1:28">
      <c r="A447" s="15" t="s">
        <v>4857</v>
      </c>
      <c r="B447" s="64" t="s">
        <v>19805</v>
      </c>
      <c r="C447" s="64" t="s">
        <v>19805</v>
      </c>
      <c r="D447" s="64" t="s">
        <v>19805</v>
      </c>
      <c r="E447" s="64" t="s">
        <v>19805</v>
      </c>
      <c r="F447" s="64" t="s">
        <v>19805</v>
      </c>
      <c r="G447" s="64" t="s">
        <v>19805</v>
      </c>
      <c r="H447" s="64" t="s">
        <v>19805</v>
      </c>
      <c r="I447" s="64" t="s">
        <v>19805</v>
      </c>
      <c r="J447" s="64">
        <v>2325000</v>
      </c>
      <c r="K447" s="64">
        <v>4350000</v>
      </c>
      <c r="L447" s="64">
        <v>4050000</v>
      </c>
      <c r="M447" s="64">
        <v>3750000</v>
      </c>
      <c r="N447" s="64">
        <v>12500000</v>
      </c>
      <c r="O447" s="64">
        <v>12375000</v>
      </c>
      <c r="P447" s="64">
        <v>12375000</v>
      </c>
      <c r="Q447" s="64">
        <v>12375000</v>
      </c>
      <c r="R447" s="64">
        <v>11250000</v>
      </c>
      <c r="S447" s="64">
        <v>10125000</v>
      </c>
      <c r="T447" s="64">
        <v>9000000</v>
      </c>
      <c r="U447" s="64">
        <v>1748760</v>
      </c>
      <c r="V447" s="64">
        <v>1547000</v>
      </c>
      <c r="W447" s="64">
        <v>1345000</v>
      </c>
      <c r="X447" s="64" t="s">
        <v>19805</v>
      </c>
      <c r="Y447" s="64" t="s">
        <v>19805</v>
      </c>
      <c r="Z447" s="64" t="s">
        <v>19805</v>
      </c>
      <c r="AA447" s="64" t="s">
        <v>19805</v>
      </c>
      <c r="AB447" s="64" t="s">
        <v>19805</v>
      </c>
    </row>
    <row r="448" spans="1:28">
      <c r="A448" s="15" t="s">
        <v>4858</v>
      </c>
      <c r="B448" s="64" t="s">
        <v>19805</v>
      </c>
      <c r="C448" s="64" t="s">
        <v>19805</v>
      </c>
      <c r="D448" s="64" t="s">
        <v>19805</v>
      </c>
      <c r="E448" s="64" t="s">
        <v>19805</v>
      </c>
      <c r="F448" s="64" t="s">
        <v>19805</v>
      </c>
      <c r="G448" s="64" t="s">
        <v>19805</v>
      </c>
      <c r="H448" s="64" t="s">
        <v>19805</v>
      </c>
      <c r="I448" s="64" t="s">
        <v>19805</v>
      </c>
      <c r="J448" s="64" t="s">
        <v>19805</v>
      </c>
      <c r="K448" s="64" t="s">
        <v>19805</v>
      </c>
      <c r="L448" s="64" t="s">
        <v>19805</v>
      </c>
      <c r="M448" s="64" t="s">
        <v>19805</v>
      </c>
      <c r="N448" s="64" t="s">
        <v>19805</v>
      </c>
      <c r="O448" s="64">
        <v>202508</v>
      </c>
      <c r="P448" s="64" t="s">
        <v>19805</v>
      </c>
      <c r="Q448" s="64">
        <v>332817</v>
      </c>
      <c r="R448" s="64" t="s">
        <v>19805</v>
      </c>
      <c r="S448" s="64" t="s">
        <v>19805</v>
      </c>
      <c r="T448" s="64" t="s">
        <v>19805</v>
      </c>
      <c r="U448" s="64" t="s">
        <v>19805</v>
      </c>
      <c r="V448" s="64" t="s">
        <v>19805</v>
      </c>
      <c r="W448" s="64" t="s">
        <v>19805</v>
      </c>
      <c r="X448" s="64" t="s">
        <v>19805</v>
      </c>
      <c r="Y448" s="64" t="s">
        <v>19805</v>
      </c>
      <c r="Z448" s="64" t="s">
        <v>19805</v>
      </c>
      <c r="AA448" s="64" t="s">
        <v>19805</v>
      </c>
      <c r="AB448" s="64" t="s">
        <v>19805</v>
      </c>
    </row>
    <row r="449" spans="1:28">
      <c r="A449" s="15" t="s">
        <v>4859</v>
      </c>
      <c r="B449" s="64" t="s">
        <v>19805</v>
      </c>
      <c r="C449" s="64" t="s">
        <v>19805</v>
      </c>
      <c r="D449" s="64" t="s">
        <v>19805</v>
      </c>
      <c r="E449" s="64" t="s">
        <v>19805</v>
      </c>
      <c r="F449" s="64" t="s">
        <v>19805</v>
      </c>
      <c r="G449" s="64" t="s">
        <v>19805</v>
      </c>
      <c r="H449" s="64" t="s">
        <v>19805</v>
      </c>
      <c r="I449" s="64" t="s">
        <v>19805</v>
      </c>
      <c r="J449" s="64" t="s">
        <v>19805</v>
      </c>
      <c r="K449" s="64">
        <v>926678</v>
      </c>
      <c r="L449" s="64">
        <v>2753218</v>
      </c>
      <c r="M449" s="64">
        <v>2250000</v>
      </c>
      <c r="N449" s="64">
        <v>893400</v>
      </c>
      <c r="O449" s="64">
        <v>835200</v>
      </c>
      <c r="P449" s="64">
        <v>776880</v>
      </c>
      <c r="Q449" s="64" t="s">
        <v>19805</v>
      </c>
      <c r="R449" s="64" t="s">
        <v>19805</v>
      </c>
      <c r="S449" s="64" t="s">
        <v>19805</v>
      </c>
      <c r="T449" s="64" t="s">
        <v>19805</v>
      </c>
      <c r="U449" s="64" t="s">
        <v>19805</v>
      </c>
      <c r="V449" s="64" t="s">
        <v>19805</v>
      </c>
      <c r="W449" s="64" t="s">
        <v>19805</v>
      </c>
      <c r="X449" s="64" t="s">
        <v>19805</v>
      </c>
      <c r="Y449" s="64" t="s">
        <v>19805</v>
      </c>
      <c r="Z449" s="64" t="s">
        <v>19805</v>
      </c>
      <c r="AA449" s="64" t="s">
        <v>19805</v>
      </c>
      <c r="AB449" s="64" t="s">
        <v>19805</v>
      </c>
    </row>
    <row r="450" spans="1:28">
      <c r="A450" s="15" t="s">
        <v>4860</v>
      </c>
      <c r="B450" s="64" t="s">
        <v>19805</v>
      </c>
      <c r="C450" s="64" t="s">
        <v>19805</v>
      </c>
      <c r="D450" s="64" t="s">
        <v>19805</v>
      </c>
      <c r="E450" s="64" t="s">
        <v>19805</v>
      </c>
      <c r="F450" s="64" t="s">
        <v>19805</v>
      </c>
      <c r="G450" s="64" t="s">
        <v>19805</v>
      </c>
      <c r="H450" s="64">
        <v>7248325</v>
      </c>
      <c r="I450" s="64">
        <v>6749260</v>
      </c>
      <c r="J450" s="64">
        <v>6250195</v>
      </c>
      <c r="K450" s="64">
        <v>5751130</v>
      </c>
      <c r="L450" s="64">
        <v>5252065</v>
      </c>
      <c r="M450" s="64">
        <v>4750000</v>
      </c>
      <c r="N450" s="64">
        <v>695046</v>
      </c>
      <c r="O450" s="64">
        <v>563679</v>
      </c>
      <c r="P450" s="64">
        <v>349458</v>
      </c>
      <c r="Q450" s="64" t="s">
        <v>19805</v>
      </c>
      <c r="R450" s="64" t="s">
        <v>19805</v>
      </c>
      <c r="S450" s="64" t="s">
        <v>19805</v>
      </c>
      <c r="T450" s="64" t="s">
        <v>19805</v>
      </c>
      <c r="U450" s="64" t="s">
        <v>19805</v>
      </c>
      <c r="V450" s="64" t="s">
        <v>19805</v>
      </c>
      <c r="W450" s="64" t="s">
        <v>19805</v>
      </c>
      <c r="X450" s="64" t="s">
        <v>19805</v>
      </c>
      <c r="Y450" s="64" t="s">
        <v>19805</v>
      </c>
      <c r="Z450" s="64" t="s">
        <v>19805</v>
      </c>
      <c r="AA450" s="64" t="s">
        <v>19805</v>
      </c>
      <c r="AB450" s="64" t="s">
        <v>19805</v>
      </c>
    </row>
    <row r="451" spans="1:28">
      <c r="A451" s="15" t="s">
        <v>4862</v>
      </c>
      <c r="B451" s="64" t="s">
        <v>19805</v>
      </c>
      <c r="C451" s="64" t="s">
        <v>19805</v>
      </c>
      <c r="D451" s="64" t="s">
        <v>19805</v>
      </c>
      <c r="E451" s="64" t="s">
        <v>19805</v>
      </c>
      <c r="F451" s="64" t="s">
        <v>19805</v>
      </c>
      <c r="G451" s="64" t="s">
        <v>19805</v>
      </c>
      <c r="H451" s="64" t="s">
        <v>19805</v>
      </c>
      <c r="I451" s="64" t="s">
        <v>19805</v>
      </c>
      <c r="J451" s="64" t="s">
        <v>19805</v>
      </c>
      <c r="K451" s="64" t="s">
        <v>19805</v>
      </c>
      <c r="L451" s="64" t="s">
        <v>19805</v>
      </c>
      <c r="M451" s="64" t="s">
        <v>19805</v>
      </c>
      <c r="N451" s="64" t="s">
        <v>19805</v>
      </c>
      <c r="O451" s="64" t="s">
        <v>19805</v>
      </c>
      <c r="P451" s="64" t="s">
        <v>19805</v>
      </c>
      <c r="Q451" s="64" t="s">
        <v>19805</v>
      </c>
      <c r="R451" s="64" t="s">
        <v>19805</v>
      </c>
      <c r="S451" s="64" t="s">
        <v>19805</v>
      </c>
      <c r="T451" s="64" t="s">
        <v>19805</v>
      </c>
      <c r="U451" s="64" t="s">
        <v>19805</v>
      </c>
      <c r="V451" s="64" t="s">
        <v>19805</v>
      </c>
      <c r="W451" s="64" t="s">
        <v>19805</v>
      </c>
      <c r="X451" s="64" t="s">
        <v>19805</v>
      </c>
      <c r="Y451" s="64" t="s">
        <v>19805</v>
      </c>
      <c r="Z451" s="64" t="s">
        <v>19805</v>
      </c>
      <c r="AA451" s="64">
        <v>100000</v>
      </c>
      <c r="AB451" s="64" t="s">
        <v>19805</v>
      </c>
    </row>
    <row r="452" spans="1:28">
      <c r="A452" s="15" t="s">
        <v>4863</v>
      </c>
      <c r="B452" s="64" t="s">
        <v>19805</v>
      </c>
      <c r="C452" s="64" t="s">
        <v>19805</v>
      </c>
      <c r="D452" s="64" t="s">
        <v>19805</v>
      </c>
      <c r="E452" s="64" t="s">
        <v>19805</v>
      </c>
      <c r="F452" s="64" t="s">
        <v>19805</v>
      </c>
      <c r="G452" s="64" t="s">
        <v>19805</v>
      </c>
      <c r="H452" s="64" t="s">
        <v>19805</v>
      </c>
      <c r="I452" s="64" t="s">
        <v>19805</v>
      </c>
      <c r="J452" s="64" t="s">
        <v>19805</v>
      </c>
      <c r="K452" s="64" t="s">
        <v>19805</v>
      </c>
      <c r="L452" s="64" t="s">
        <v>19805</v>
      </c>
      <c r="M452" s="64" t="s">
        <v>19805</v>
      </c>
      <c r="N452" s="64" t="s">
        <v>19805</v>
      </c>
      <c r="O452" s="64">
        <v>72843</v>
      </c>
      <c r="P452" s="64">
        <v>587435</v>
      </c>
      <c r="Q452" s="64">
        <v>465850</v>
      </c>
      <c r="R452" s="64">
        <v>316969</v>
      </c>
      <c r="S452" s="64" t="s">
        <v>19805</v>
      </c>
      <c r="T452" s="64" t="s">
        <v>19805</v>
      </c>
      <c r="U452" s="64" t="s">
        <v>19805</v>
      </c>
      <c r="V452" s="64" t="s">
        <v>19805</v>
      </c>
      <c r="W452" s="64" t="s">
        <v>19805</v>
      </c>
      <c r="X452" s="64" t="s">
        <v>19805</v>
      </c>
      <c r="Y452" s="64" t="s">
        <v>19805</v>
      </c>
      <c r="Z452" s="64" t="s">
        <v>19805</v>
      </c>
      <c r="AA452" s="64" t="s">
        <v>19805</v>
      </c>
      <c r="AB452" s="64" t="s">
        <v>19805</v>
      </c>
    </row>
    <row r="453" spans="1:28">
      <c r="A453" s="15" t="s">
        <v>4864</v>
      </c>
      <c r="B453" s="64" t="s">
        <v>19805</v>
      </c>
      <c r="C453" s="64" t="s">
        <v>19805</v>
      </c>
      <c r="D453" s="64" t="s">
        <v>19805</v>
      </c>
      <c r="E453" s="64" t="s">
        <v>19805</v>
      </c>
      <c r="F453" s="64" t="s">
        <v>19805</v>
      </c>
      <c r="G453" s="64" t="s">
        <v>19805</v>
      </c>
      <c r="H453" s="64" t="s">
        <v>19805</v>
      </c>
      <c r="I453" s="64" t="s">
        <v>19805</v>
      </c>
      <c r="J453" s="64" t="s">
        <v>19805</v>
      </c>
      <c r="K453" s="64" t="s">
        <v>19805</v>
      </c>
      <c r="L453" s="64" t="s">
        <v>19805</v>
      </c>
      <c r="M453" s="64" t="s">
        <v>19805</v>
      </c>
      <c r="N453" s="64" t="s">
        <v>19805</v>
      </c>
      <c r="O453" s="64" t="s">
        <v>19805</v>
      </c>
      <c r="P453" s="64" t="s">
        <v>19805</v>
      </c>
      <c r="Q453" s="64">
        <v>1000000</v>
      </c>
      <c r="R453" s="64">
        <v>4050000</v>
      </c>
      <c r="S453" s="64">
        <v>3600000</v>
      </c>
      <c r="T453" s="64">
        <v>3290000</v>
      </c>
      <c r="U453" s="64">
        <v>2820000</v>
      </c>
      <c r="V453" s="64">
        <v>2350000</v>
      </c>
      <c r="W453" s="64">
        <v>3100000</v>
      </c>
      <c r="X453" s="64">
        <v>3000000</v>
      </c>
      <c r="Y453" s="64">
        <v>2975000</v>
      </c>
      <c r="Z453" s="64">
        <v>735000</v>
      </c>
      <c r="AA453" s="64">
        <v>535000</v>
      </c>
      <c r="AB453" s="64">
        <v>430000</v>
      </c>
    </row>
    <row r="454" spans="1:28">
      <c r="A454" s="15" t="s">
        <v>4865</v>
      </c>
      <c r="B454" s="64" t="s">
        <v>19805</v>
      </c>
      <c r="C454" s="64" t="s">
        <v>19805</v>
      </c>
      <c r="D454" s="64" t="s">
        <v>19805</v>
      </c>
      <c r="E454" s="64" t="s">
        <v>19805</v>
      </c>
      <c r="F454" s="64" t="s">
        <v>19805</v>
      </c>
      <c r="G454" s="64" t="s">
        <v>19805</v>
      </c>
      <c r="H454" s="64" t="s">
        <v>19805</v>
      </c>
      <c r="I454" s="64" t="s">
        <v>19805</v>
      </c>
      <c r="J454" s="64" t="s">
        <v>19805</v>
      </c>
      <c r="K454" s="64" t="s">
        <v>19805</v>
      </c>
      <c r="L454" s="64" t="s">
        <v>19805</v>
      </c>
      <c r="M454" s="64" t="s">
        <v>19805</v>
      </c>
      <c r="N454" s="64" t="s">
        <v>19805</v>
      </c>
      <c r="O454" s="64" t="s">
        <v>19805</v>
      </c>
      <c r="P454" s="64" t="s">
        <v>19805</v>
      </c>
      <c r="Q454" s="64" t="s">
        <v>19805</v>
      </c>
      <c r="R454" s="64" t="s">
        <v>19805</v>
      </c>
      <c r="S454" s="64" t="s">
        <v>19805</v>
      </c>
      <c r="T454" s="64" t="s">
        <v>19805</v>
      </c>
      <c r="U454" s="64" t="s">
        <v>19805</v>
      </c>
      <c r="V454" s="64" t="s">
        <v>19805</v>
      </c>
      <c r="W454" s="64" t="s">
        <v>19805</v>
      </c>
      <c r="X454" s="64" t="s">
        <v>19805</v>
      </c>
      <c r="Y454" s="64" t="s">
        <v>19805</v>
      </c>
      <c r="Z454" s="64">
        <v>140000</v>
      </c>
      <c r="AA454" s="64" t="s">
        <v>19805</v>
      </c>
      <c r="AB454" s="64" t="s">
        <v>19805</v>
      </c>
    </row>
    <row r="455" spans="1:28">
      <c r="A455" s="15" t="s">
        <v>4867</v>
      </c>
      <c r="B455" s="64" t="s">
        <v>19805</v>
      </c>
      <c r="C455" s="64" t="s">
        <v>19805</v>
      </c>
      <c r="D455" s="64" t="s">
        <v>19805</v>
      </c>
      <c r="E455" s="64" t="s">
        <v>19805</v>
      </c>
      <c r="F455" s="64" t="s">
        <v>19805</v>
      </c>
      <c r="G455" s="64" t="s">
        <v>19805</v>
      </c>
      <c r="H455" s="64" t="s">
        <v>19805</v>
      </c>
      <c r="I455" s="64" t="s">
        <v>19805</v>
      </c>
      <c r="J455" s="64" t="s">
        <v>19805</v>
      </c>
      <c r="K455" s="64" t="s">
        <v>19805</v>
      </c>
      <c r="L455" s="64" t="s">
        <v>19805</v>
      </c>
      <c r="M455" s="64" t="s">
        <v>19805</v>
      </c>
      <c r="N455" s="64" t="s">
        <v>19805</v>
      </c>
      <c r="O455" s="64" t="s">
        <v>19805</v>
      </c>
      <c r="P455" s="64" t="s">
        <v>19805</v>
      </c>
      <c r="Q455" s="64">
        <v>1600000</v>
      </c>
      <c r="R455" s="64">
        <v>3700000</v>
      </c>
      <c r="S455" s="64">
        <v>3500000</v>
      </c>
      <c r="T455" s="64">
        <v>3500000</v>
      </c>
      <c r="U455" s="64">
        <v>3400000</v>
      </c>
      <c r="V455" s="64">
        <v>3400000</v>
      </c>
      <c r="W455" s="64">
        <v>3300000</v>
      </c>
      <c r="X455" s="64">
        <v>937500</v>
      </c>
      <c r="Y455" s="64">
        <v>750000</v>
      </c>
      <c r="Z455" s="64">
        <v>500000</v>
      </c>
      <c r="AA455" s="64">
        <v>500000</v>
      </c>
      <c r="AB455" s="64">
        <v>500000</v>
      </c>
    </row>
    <row r="456" spans="1:28">
      <c r="A456" s="15" t="s">
        <v>754</v>
      </c>
      <c r="B456" s="64">
        <v>5332800</v>
      </c>
      <c r="C456" s="64">
        <v>5103120</v>
      </c>
      <c r="D456" s="64" t="s">
        <v>19805</v>
      </c>
      <c r="E456" s="64" t="s">
        <v>19805</v>
      </c>
      <c r="F456" s="64" t="s">
        <v>19805</v>
      </c>
      <c r="G456" s="64" t="s">
        <v>19805</v>
      </c>
      <c r="H456" s="64" t="s">
        <v>19805</v>
      </c>
      <c r="I456" s="64" t="s">
        <v>19805</v>
      </c>
      <c r="J456" s="64" t="s">
        <v>19805</v>
      </c>
      <c r="K456" s="64" t="s">
        <v>19805</v>
      </c>
      <c r="L456" s="64" t="s">
        <v>19805</v>
      </c>
      <c r="M456" s="64" t="s">
        <v>19805</v>
      </c>
      <c r="N456" s="64" t="s">
        <v>19805</v>
      </c>
      <c r="O456" s="64" t="s">
        <v>19805</v>
      </c>
      <c r="P456" s="64" t="s">
        <v>19805</v>
      </c>
      <c r="Q456" s="64" t="s">
        <v>19805</v>
      </c>
      <c r="R456" s="64" t="s">
        <v>19805</v>
      </c>
      <c r="S456" s="64" t="s">
        <v>19805</v>
      </c>
      <c r="T456" s="64" t="s">
        <v>19805</v>
      </c>
      <c r="U456" s="64" t="s">
        <v>19805</v>
      </c>
      <c r="V456" s="64" t="s">
        <v>19805</v>
      </c>
      <c r="W456" s="64" t="s">
        <v>19805</v>
      </c>
      <c r="X456" s="64" t="s">
        <v>19805</v>
      </c>
      <c r="Y456" s="64" t="s">
        <v>19805</v>
      </c>
      <c r="Z456" s="64" t="s">
        <v>19805</v>
      </c>
      <c r="AA456" s="64" t="s">
        <v>19805</v>
      </c>
      <c r="AB456" s="64" t="s">
        <v>19805</v>
      </c>
    </row>
    <row r="457" spans="1:28">
      <c r="A457" s="15" t="s">
        <v>4868</v>
      </c>
      <c r="B457" s="64" t="s">
        <v>19805</v>
      </c>
      <c r="C457" s="64" t="s">
        <v>19805</v>
      </c>
      <c r="D457" s="64" t="s">
        <v>19805</v>
      </c>
      <c r="E457" s="64" t="s">
        <v>19805</v>
      </c>
      <c r="F457" s="64" t="s">
        <v>19805</v>
      </c>
      <c r="G457" s="64" t="s">
        <v>19805</v>
      </c>
      <c r="H457" s="64" t="s">
        <v>19805</v>
      </c>
      <c r="I457" s="64" t="s">
        <v>19805</v>
      </c>
      <c r="J457" s="64" t="s">
        <v>19805</v>
      </c>
      <c r="K457" s="64" t="s">
        <v>19805</v>
      </c>
      <c r="L457" s="64">
        <v>664209</v>
      </c>
      <c r="M457" s="64">
        <v>450000</v>
      </c>
      <c r="N457" s="64" t="s">
        <v>19805</v>
      </c>
      <c r="O457" s="64" t="s">
        <v>19805</v>
      </c>
      <c r="P457" s="64" t="s">
        <v>19805</v>
      </c>
      <c r="Q457" s="64" t="s">
        <v>19805</v>
      </c>
      <c r="R457" s="64" t="s">
        <v>19805</v>
      </c>
      <c r="S457" s="64" t="s">
        <v>19805</v>
      </c>
      <c r="T457" s="64" t="s">
        <v>19805</v>
      </c>
      <c r="U457" s="64" t="s">
        <v>19805</v>
      </c>
      <c r="V457" s="64" t="s">
        <v>19805</v>
      </c>
      <c r="W457" s="64" t="s">
        <v>19805</v>
      </c>
      <c r="X457" s="64" t="s">
        <v>19805</v>
      </c>
      <c r="Y457" s="64" t="s">
        <v>19805</v>
      </c>
      <c r="Z457" s="64" t="s">
        <v>19805</v>
      </c>
      <c r="AA457" s="64" t="s">
        <v>19805</v>
      </c>
      <c r="AB457" s="64" t="s">
        <v>19805</v>
      </c>
    </row>
    <row r="458" spans="1:28">
      <c r="A458" s="15" t="s">
        <v>3775</v>
      </c>
      <c r="B458" s="64" t="s">
        <v>19805</v>
      </c>
      <c r="C458" s="64" t="s">
        <v>19805</v>
      </c>
      <c r="D458" s="64" t="s">
        <v>19805</v>
      </c>
      <c r="E458" s="64" t="s">
        <v>19805</v>
      </c>
      <c r="F458" s="64">
        <v>4792332</v>
      </c>
      <c r="G458" s="64">
        <v>4403834</v>
      </c>
      <c r="H458" s="64">
        <v>4015334</v>
      </c>
      <c r="I458" s="64">
        <v>4088500</v>
      </c>
      <c r="J458" s="64">
        <v>3700000</v>
      </c>
      <c r="K458" s="64">
        <v>687456</v>
      </c>
      <c r="L458" s="64">
        <v>412718</v>
      </c>
      <c r="M458" s="64" t="s">
        <v>19805</v>
      </c>
      <c r="N458" s="64" t="s">
        <v>19805</v>
      </c>
      <c r="O458" s="64" t="s">
        <v>19805</v>
      </c>
      <c r="P458" s="64" t="s">
        <v>19805</v>
      </c>
      <c r="Q458" s="64" t="s">
        <v>19805</v>
      </c>
      <c r="R458" s="64" t="s">
        <v>19805</v>
      </c>
      <c r="S458" s="64" t="s">
        <v>19805</v>
      </c>
      <c r="T458" s="64" t="s">
        <v>19805</v>
      </c>
      <c r="U458" s="64" t="s">
        <v>19805</v>
      </c>
      <c r="V458" s="64" t="s">
        <v>19805</v>
      </c>
      <c r="W458" s="64" t="s">
        <v>19805</v>
      </c>
      <c r="X458" s="64" t="s">
        <v>19805</v>
      </c>
      <c r="Y458" s="64" t="s">
        <v>19805</v>
      </c>
      <c r="Z458" s="64" t="s">
        <v>19805</v>
      </c>
      <c r="AA458" s="64" t="s">
        <v>19805</v>
      </c>
      <c r="AB458" s="64" t="s">
        <v>19805</v>
      </c>
    </row>
    <row r="459" spans="1:28">
      <c r="A459" s="15" t="s">
        <v>4870</v>
      </c>
      <c r="B459" s="64" t="s">
        <v>19805</v>
      </c>
      <c r="C459" s="64" t="s">
        <v>19805</v>
      </c>
      <c r="D459" s="64" t="s">
        <v>19805</v>
      </c>
      <c r="E459" s="64" t="s">
        <v>19805</v>
      </c>
      <c r="F459" s="64" t="s">
        <v>19805</v>
      </c>
      <c r="G459" s="64" t="s">
        <v>19805</v>
      </c>
      <c r="H459" s="64" t="s">
        <v>19805</v>
      </c>
      <c r="I459" s="64" t="s">
        <v>19805</v>
      </c>
      <c r="J459" s="64" t="s">
        <v>19805</v>
      </c>
      <c r="K459" s="64" t="s">
        <v>19805</v>
      </c>
      <c r="L459" s="64">
        <v>75000</v>
      </c>
      <c r="M459" s="64" t="s">
        <v>19805</v>
      </c>
      <c r="N459" s="64" t="s">
        <v>19805</v>
      </c>
      <c r="O459" s="64" t="s">
        <v>19805</v>
      </c>
      <c r="P459" s="64" t="s">
        <v>19805</v>
      </c>
      <c r="Q459" s="64" t="s">
        <v>19805</v>
      </c>
      <c r="R459" s="64" t="s">
        <v>19805</v>
      </c>
      <c r="S459" s="64" t="s">
        <v>19805</v>
      </c>
      <c r="T459" s="64" t="s">
        <v>19805</v>
      </c>
      <c r="U459" s="64" t="s">
        <v>19805</v>
      </c>
      <c r="V459" s="64" t="s">
        <v>19805</v>
      </c>
      <c r="W459" s="64" t="s">
        <v>19805</v>
      </c>
      <c r="X459" s="64" t="s">
        <v>19805</v>
      </c>
      <c r="Y459" s="64" t="s">
        <v>19805</v>
      </c>
      <c r="Z459" s="64" t="s">
        <v>19805</v>
      </c>
      <c r="AA459" s="64" t="s">
        <v>19805</v>
      </c>
      <c r="AB459" s="64" t="s">
        <v>19805</v>
      </c>
    </row>
    <row r="460" spans="1:28">
      <c r="A460" s="15" t="s">
        <v>3627</v>
      </c>
      <c r="B460" s="64">
        <v>543471</v>
      </c>
      <c r="C460" s="64" t="s">
        <v>19805</v>
      </c>
      <c r="D460" s="64" t="s">
        <v>19805</v>
      </c>
      <c r="E460" s="64" t="s">
        <v>19805</v>
      </c>
      <c r="F460" s="64" t="s">
        <v>19805</v>
      </c>
      <c r="G460" s="64" t="s">
        <v>19805</v>
      </c>
      <c r="H460" s="64" t="s">
        <v>19805</v>
      </c>
      <c r="I460" s="64" t="s">
        <v>19805</v>
      </c>
      <c r="J460" s="64" t="s">
        <v>19805</v>
      </c>
      <c r="K460" s="64" t="s">
        <v>19805</v>
      </c>
      <c r="L460" s="64" t="s">
        <v>19805</v>
      </c>
      <c r="M460" s="64" t="s">
        <v>19805</v>
      </c>
      <c r="N460" s="64" t="s">
        <v>19805</v>
      </c>
      <c r="O460" s="64" t="s">
        <v>19805</v>
      </c>
      <c r="P460" s="64" t="s">
        <v>19805</v>
      </c>
      <c r="Q460" s="64" t="s">
        <v>19805</v>
      </c>
      <c r="R460" s="64" t="s">
        <v>19805</v>
      </c>
      <c r="S460" s="64" t="s">
        <v>19805</v>
      </c>
      <c r="T460" s="64" t="s">
        <v>19805</v>
      </c>
      <c r="U460" s="64" t="s">
        <v>19805</v>
      </c>
      <c r="V460" s="64" t="s">
        <v>19805</v>
      </c>
      <c r="W460" s="64" t="s">
        <v>19805</v>
      </c>
      <c r="X460" s="64" t="s">
        <v>19805</v>
      </c>
      <c r="Y460" s="64" t="s">
        <v>19805</v>
      </c>
      <c r="Z460" s="64" t="s">
        <v>19805</v>
      </c>
      <c r="AA460" s="64" t="s">
        <v>19805</v>
      </c>
      <c r="AB460" s="64" t="s">
        <v>19805</v>
      </c>
    </row>
    <row r="461" spans="1:28">
      <c r="A461" s="15" t="s">
        <v>3365</v>
      </c>
      <c r="B461" s="64" t="s">
        <v>19805</v>
      </c>
      <c r="C461" s="64" t="s">
        <v>19805</v>
      </c>
      <c r="D461" s="64" t="s">
        <v>19805</v>
      </c>
      <c r="E461" s="64">
        <v>201839</v>
      </c>
      <c r="F461" s="64">
        <v>757712</v>
      </c>
      <c r="G461" s="64">
        <v>1105560</v>
      </c>
      <c r="H461" s="64">
        <v>1028400</v>
      </c>
      <c r="I461" s="64" t="s">
        <v>19805</v>
      </c>
      <c r="J461" s="64" t="s">
        <v>19805</v>
      </c>
      <c r="K461" s="64" t="s">
        <v>19805</v>
      </c>
      <c r="L461" s="64" t="s">
        <v>19805</v>
      </c>
      <c r="M461" s="64" t="s">
        <v>19805</v>
      </c>
      <c r="N461" s="64" t="s">
        <v>19805</v>
      </c>
      <c r="O461" s="64" t="s">
        <v>19805</v>
      </c>
      <c r="P461" s="64" t="s">
        <v>19805</v>
      </c>
      <c r="Q461" s="64" t="s">
        <v>19805</v>
      </c>
      <c r="R461" s="64" t="s">
        <v>19805</v>
      </c>
      <c r="S461" s="64" t="s">
        <v>19805</v>
      </c>
      <c r="T461" s="64" t="s">
        <v>19805</v>
      </c>
      <c r="U461" s="64" t="s">
        <v>19805</v>
      </c>
      <c r="V461" s="64" t="s">
        <v>19805</v>
      </c>
      <c r="W461" s="64" t="s">
        <v>19805</v>
      </c>
      <c r="X461" s="64" t="s">
        <v>19805</v>
      </c>
      <c r="Y461" s="64" t="s">
        <v>19805</v>
      </c>
      <c r="Z461" s="64" t="s">
        <v>19805</v>
      </c>
      <c r="AA461" s="64" t="s">
        <v>19805</v>
      </c>
      <c r="AB461" s="64" t="s">
        <v>19805</v>
      </c>
    </row>
    <row r="462" spans="1:28">
      <c r="A462" s="15" t="s">
        <v>4872</v>
      </c>
      <c r="B462" s="64" t="s">
        <v>19805</v>
      </c>
      <c r="C462" s="64" t="s">
        <v>19805</v>
      </c>
      <c r="D462" s="64" t="s">
        <v>19805</v>
      </c>
      <c r="E462" s="64" t="s">
        <v>19805</v>
      </c>
      <c r="F462" s="64" t="s">
        <v>19805</v>
      </c>
      <c r="G462" s="64" t="s">
        <v>19805</v>
      </c>
      <c r="H462" s="64" t="s">
        <v>19805</v>
      </c>
      <c r="I462" s="64" t="s">
        <v>19805</v>
      </c>
      <c r="J462" s="64" t="s">
        <v>19805</v>
      </c>
      <c r="K462" s="64" t="s">
        <v>19805</v>
      </c>
      <c r="L462" s="64" t="s">
        <v>19805</v>
      </c>
      <c r="M462" s="64" t="s">
        <v>19805</v>
      </c>
      <c r="N462" s="64">
        <v>1320000</v>
      </c>
      <c r="O462" s="64">
        <v>1200000</v>
      </c>
      <c r="P462" s="64" t="s">
        <v>19805</v>
      </c>
      <c r="Q462" s="64">
        <v>465850</v>
      </c>
      <c r="R462" s="64">
        <v>316969</v>
      </c>
      <c r="S462" s="64" t="s">
        <v>19805</v>
      </c>
      <c r="T462" s="64" t="s">
        <v>19805</v>
      </c>
      <c r="U462" s="64" t="s">
        <v>19805</v>
      </c>
      <c r="V462" s="64" t="s">
        <v>19805</v>
      </c>
      <c r="W462" s="64" t="s">
        <v>19805</v>
      </c>
      <c r="X462" s="64" t="s">
        <v>19805</v>
      </c>
      <c r="Y462" s="64" t="s">
        <v>19805</v>
      </c>
      <c r="Z462" s="64" t="s">
        <v>19805</v>
      </c>
      <c r="AA462" s="64" t="s">
        <v>19805</v>
      </c>
      <c r="AB462" s="64" t="s">
        <v>19805</v>
      </c>
    </row>
    <row r="463" spans="1:28">
      <c r="A463" s="15" t="s">
        <v>434</v>
      </c>
      <c r="B463" s="64">
        <v>15050000</v>
      </c>
      <c r="C463" s="64">
        <v>14000000</v>
      </c>
      <c r="D463" s="64">
        <v>10854850</v>
      </c>
      <c r="E463" s="64">
        <v>10146925</v>
      </c>
      <c r="F463" s="64">
        <v>9439000</v>
      </c>
      <c r="G463" s="64">
        <v>4190182</v>
      </c>
      <c r="H463" s="64">
        <v>3304560</v>
      </c>
      <c r="I463" s="64">
        <v>3089040</v>
      </c>
      <c r="J463" s="64">
        <v>2873520</v>
      </c>
      <c r="K463" s="64" t="s">
        <v>19805</v>
      </c>
      <c r="L463" s="64" t="s">
        <v>19805</v>
      </c>
      <c r="M463" s="64" t="s">
        <v>19805</v>
      </c>
      <c r="N463" s="64" t="s">
        <v>19805</v>
      </c>
      <c r="O463" s="64" t="s">
        <v>19805</v>
      </c>
      <c r="P463" s="64" t="s">
        <v>19805</v>
      </c>
      <c r="Q463" s="64" t="s">
        <v>19805</v>
      </c>
      <c r="R463" s="64" t="s">
        <v>19805</v>
      </c>
      <c r="S463" s="64" t="s">
        <v>19805</v>
      </c>
      <c r="T463" s="64" t="s">
        <v>19805</v>
      </c>
      <c r="U463" s="64" t="s">
        <v>19805</v>
      </c>
      <c r="V463" s="64" t="s">
        <v>19805</v>
      </c>
      <c r="W463" s="64" t="s">
        <v>19805</v>
      </c>
      <c r="X463" s="64" t="s">
        <v>19805</v>
      </c>
      <c r="Y463" s="64" t="s">
        <v>19805</v>
      </c>
      <c r="Z463" s="64" t="s">
        <v>19805</v>
      </c>
      <c r="AA463" s="64" t="s">
        <v>19805</v>
      </c>
      <c r="AB463" s="64" t="s">
        <v>19805</v>
      </c>
    </row>
    <row r="464" spans="1:28">
      <c r="A464" s="15" t="s">
        <v>4873</v>
      </c>
      <c r="B464" s="64" t="s">
        <v>19805</v>
      </c>
      <c r="C464" s="64" t="s">
        <v>19805</v>
      </c>
      <c r="D464" s="64" t="s">
        <v>19805</v>
      </c>
      <c r="E464" s="64" t="s">
        <v>19805</v>
      </c>
      <c r="F464" s="64" t="s">
        <v>19805</v>
      </c>
      <c r="G464" s="64" t="s">
        <v>19805</v>
      </c>
      <c r="H464" s="64" t="s">
        <v>19805</v>
      </c>
      <c r="I464" s="64" t="s">
        <v>19805</v>
      </c>
      <c r="J464" s="64" t="s">
        <v>19805</v>
      </c>
      <c r="K464" s="64" t="s">
        <v>19805</v>
      </c>
      <c r="L464" s="64" t="s">
        <v>19805</v>
      </c>
      <c r="M464" s="64" t="s">
        <v>19805</v>
      </c>
      <c r="N464" s="64" t="s">
        <v>19805</v>
      </c>
      <c r="O464" s="64" t="s">
        <v>19805</v>
      </c>
      <c r="P464" s="64" t="s">
        <v>19805</v>
      </c>
      <c r="Q464" s="64" t="s">
        <v>19805</v>
      </c>
      <c r="R464" s="64" t="s">
        <v>19805</v>
      </c>
      <c r="S464" s="64" t="s">
        <v>19805</v>
      </c>
      <c r="T464" s="64" t="s">
        <v>19805</v>
      </c>
      <c r="U464" s="64" t="s">
        <v>19805</v>
      </c>
      <c r="V464" s="64" t="s">
        <v>19805</v>
      </c>
      <c r="W464" s="64" t="s">
        <v>19805</v>
      </c>
      <c r="X464" s="64">
        <v>2080000</v>
      </c>
      <c r="Y464" s="64">
        <v>1690000</v>
      </c>
      <c r="Z464" s="64">
        <v>1330000</v>
      </c>
      <c r="AA464" s="64">
        <v>725000</v>
      </c>
      <c r="AB464" s="64">
        <v>725000</v>
      </c>
    </row>
    <row r="465" spans="1:28">
      <c r="A465" s="15" t="s">
        <v>4874</v>
      </c>
      <c r="B465" s="64" t="s">
        <v>19805</v>
      </c>
      <c r="C465" s="64" t="s">
        <v>19805</v>
      </c>
      <c r="D465" s="64" t="s">
        <v>19805</v>
      </c>
      <c r="E465" s="64" t="s">
        <v>19805</v>
      </c>
      <c r="F465" s="64" t="s">
        <v>19805</v>
      </c>
      <c r="G465" s="64" t="s">
        <v>19805</v>
      </c>
      <c r="H465" s="64" t="s">
        <v>19805</v>
      </c>
      <c r="I465" s="64" t="s">
        <v>19805</v>
      </c>
      <c r="J465" s="64" t="s">
        <v>19805</v>
      </c>
      <c r="K465" s="64" t="s">
        <v>19805</v>
      </c>
      <c r="L465" s="64" t="s">
        <v>19805</v>
      </c>
      <c r="M465" s="64" t="s">
        <v>19805</v>
      </c>
      <c r="N465" s="64" t="s">
        <v>19805</v>
      </c>
      <c r="O465" s="64" t="s">
        <v>19805</v>
      </c>
      <c r="P465" s="64">
        <v>4546000</v>
      </c>
      <c r="Q465" s="64">
        <v>1000000</v>
      </c>
      <c r="R465" s="64">
        <v>1200000</v>
      </c>
      <c r="S465" s="64">
        <v>4000000</v>
      </c>
      <c r="T465" s="64">
        <v>4000000</v>
      </c>
      <c r="U465" s="64">
        <v>4000000</v>
      </c>
      <c r="V465" s="64">
        <v>4643000</v>
      </c>
      <c r="W465" s="64">
        <v>4643000</v>
      </c>
      <c r="X465" s="64">
        <v>4042000</v>
      </c>
      <c r="Y465" s="64">
        <v>3543000</v>
      </c>
      <c r="Z465" s="64">
        <v>3143000</v>
      </c>
      <c r="AA465" s="64">
        <v>2843000</v>
      </c>
      <c r="AB465" s="64">
        <v>2640000</v>
      </c>
    </row>
    <row r="466" spans="1:28">
      <c r="A466" s="15" t="s">
        <v>4875</v>
      </c>
      <c r="B466" s="64" t="s">
        <v>19805</v>
      </c>
      <c r="C466" s="64" t="s">
        <v>19805</v>
      </c>
      <c r="D466" s="64" t="s">
        <v>19805</v>
      </c>
      <c r="E466" s="64" t="s">
        <v>19805</v>
      </c>
      <c r="F466" s="64" t="s">
        <v>19805</v>
      </c>
      <c r="G466" s="64" t="s">
        <v>19805</v>
      </c>
      <c r="H466" s="64" t="s">
        <v>19805</v>
      </c>
      <c r="I466" s="64" t="s">
        <v>19805</v>
      </c>
      <c r="J466" s="64" t="s">
        <v>19805</v>
      </c>
      <c r="K466" s="64" t="s">
        <v>19805</v>
      </c>
      <c r="L466" s="64">
        <v>6596990</v>
      </c>
      <c r="M466" s="64">
        <v>6207670</v>
      </c>
      <c r="N466" s="64">
        <v>5818136</v>
      </c>
      <c r="O466" s="64">
        <v>5428602</v>
      </c>
      <c r="P466" s="64">
        <v>5039068</v>
      </c>
      <c r="Q466" s="64">
        <v>4649534</v>
      </c>
      <c r="R466" s="64">
        <v>3950000</v>
      </c>
      <c r="S466" s="64">
        <v>1678800</v>
      </c>
      <c r="T466" s="64">
        <v>1485000</v>
      </c>
      <c r="U466" s="64">
        <v>1291440</v>
      </c>
      <c r="V466" s="64" t="s">
        <v>19805</v>
      </c>
      <c r="W466" s="64" t="s">
        <v>19805</v>
      </c>
      <c r="X466" s="64" t="s">
        <v>19805</v>
      </c>
      <c r="Y466" s="64" t="s">
        <v>19805</v>
      </c>
      <c r="Z466" s="64" t="s">
        <v>19805</v>
      </c>
      <c r="AA466" s="64" t="s">
        <v>19805</v>
      </c>
      <c r="AB466" s="64" t="s">
        <v>19805</v>
      </c>
    </row>
    <row r="467" spans="1:28">
      <c r="A467" s="15" t="s">
        <v>534</v>
      </c>
      <c r="B467" s="64" t="s">
        <v>19805</v>
      </c>
      <c r="C467" s="64">
        <v>2100000</v>
      </c>
      <c r="D467" s="64">
        <v>2100000</v>
      </c>
      <c r="E467" s="64">
        <v>357452</v>
      </c>
      <c r="F467" s="64">
        <v>13058606</v>
      </c>
      <c r="G467" s="64">
        <v>12015904</v>
      </c>
      <c r="H467" s="64">
        <v>10973202</v>
      </c>
      <c r="I467" s="64">
        <v>9930500</v>
      </c>
      <c r="J467" s="64">
        <v>2329805</v>
      </c>
      <c r="K467" s="64">
        <v>1516800</v>
      </c>
      <c r="L467" s="64">
        <v>1417800</v>
      </c>
      <c r="M467" s="64">
        <v>1318920</v>
      </c>
      <c r="N467" s="64" t="s">
        <v>19805</v>
      </c>
      <c r="O467" s="64" t="s">
        <v>19805</v>
      </c>
      <c r="P467" s="64" t="s">
        <v>19805</v>
      </c>
      <c r="Q467" s="64" t="s">
        <v>19805</v>
      </c>
      <c r="R467" s="64" t="s">
        <v>19805</v>
      </c>
      <c r="S467" s="64" t="s">
        <v>19805</v>
      </c>
      <c r="T467" s="64" t="s">
        <v>19805</v>
      </c>
      <c r="U467" s="64" t="s">
        <v>19805</v>
      </c>
      <c r="V467" s="64" t="s">
        <v>19805</v>
      </c>
      <c r="W467" s="64" t="s">
        <v>19805</v>
      </c>
      <c r="X467" s="64" t="s">
        <v>19805</v>
      </c>
      <c r="Y467" s="64" t="s">
        <v>19805</v>
      </c>
      <c r="Z467" s="64" t="s">
        <v>19805</v>
      </c>
      <c r="AA467" s="64" t="s">
        <v>19805</v>
      </c>
      <c r="AB467" s="64" t="s">
        <v>19805</v>
      </c>
    </row>
    <row r="468" spans="1:28">
      <c r="A468" s="15" t="s">
        <v>1386</v>
      </c>
      <c r="B468" s="64">
        <v>10000000</v>
      </c>
      <c r="C468" s="64">
        <v>10000000</v>
      </c>
      <c r="D468" s="64">
        <v>4025000</v>
      </c>
      <c r="E468" s="64">
        <v>3762500</v>
      </c>
      <c r="F468" s="64">
        <v>3500000</v>
      </c>
      <c r="G468" s="64">
        <v>854389</v>
      </c>
      <c r="H468" s="64">
        <v>94154</v>
      </c>
      <c r="I468" s="64">
        <v>457588</v>
      </c>
      <c r="J468" s="64" t="s">
        <v>19805</v>
      </c>
      <c r="K468" s="64" t="s">
        <v>19805</v>
      </c>
      <c r="L468" s="64" t="s">
        <v>19805</v>
      </c>
      <c r="M468" s="64" t="s">
        <v>19805</v>
      </c>
      <c r="N468" s="64" t="s">
        <v>19805</v>
      </c>
      <c r="O468" s="64" t="s">
        <v>19805</v>
      </c>
      <c r="P468" s="64" t="s">
        <v>19805</v>
      </c>
      <c r="Q468" s="64" t="s">
        <v>19805</v>
      </c>
      <c r="R468" s="64" t="s">
        <v>19805</v>
      </c>
      <c r="S468" s="64" t="s">
        <v>19805</v>
      </c>
      <c r="T468" s="64" t="s">
        <v>19805</v>
      </c>
      <c r="U468" s="64" t="s">
        <v>19805</v>
      </c>
      <c r="V468" s="64" t="s">
        <v>19805</v>
      </c>
      <c r="W468" s="64" t="s">
        <v>19805</v>
      </c>
      <c r="X468" s="64" t="s">
        <v>19805</v>
      </c>
      <c r="Y468" s="64" t="s">
        <v>19805</v>
      </c>
      <c r="Z468" s="64" t="s">
        <v>19805</v>
      </c>
      <c r="AA468" s="64" t="s">
        <v>19805</v>
      </c>
      <c r="AB468" s="64" t="s">
        <v>19805</v>
      </c>
    </row>
    <row r="469" spans="1:28">
      <c r="A469" s="15" t="s">
        <v>4877</v>
      </c>
      <c r="B469" s="64" t="s">
        <v>19805</v>
      </c>
      <c r="C469" s="64" t="s">
        <v>19805</v>
      </c>
      <c r="D469" s="64" t="s">
        <v>19805</v>
      </c>
      <c r="E469" s="64" t="s">
        <v>19805</v>
      </c>
      <c r="F469" s="64" t="s">
        <v>19805</v>
      </c>
      <c r="G469" s="64" t="s">
        <v>19805</v>
      </c>
      <c r="H469" s="64" t="s">
        <v>19805</v>
      </c>
      <c r="I469" s="64" t="s">
        <v>19805</v>
      </c>
      <c r="J469" s="64" t="s">
        <v>19805</v>
      </c>
      <c r="K469" s="64" t="s">
        <v>19805</v>
      </c>
      <c r="L469" s="64" t="s">
        <v>19805</v>
      </c>
      <c r="M469" s="64" t="s">
        <v>19805</v>
      </c>
      <c r="N469" s="64" t="s">
        <v>19805</v>
      </c>
      <c r="O469" s="64" t="s">
        <v>19805</v>
      </c>
      <c r="P469" s="64">
        <v>900000</v>
      </c>
      <c r="Q469" s="64">
        <v>1500000</v>
      </c>
      <c r="R469" s="64">
        <v>6830000</v>
      </c>
      <c r="S469" s="64">
        <v>6833333</v>
      </c>
      <c r="T469" s="64">
        <v>6833000</v>
      </c>
      <c r="U469" s="64">
        <v>6833333</v>
      </c>
      <c r="V469" s="64">
        <v>6833000</v>
      </c>
      <c r="W469" s="64">
        <v>6833000</v>
      </c>
      <c r="X469" s="64">
        <v>1000000</v>
      </c>
      <c r="Y469" s="64">
        <v>3250000</v>
      </c>
      <c r="Z469" s="64">
        <v>2600000</v>
      </c>
      <c r="AA469" s="64">
        <v>2300000</v>
      </c>
      <c r="AB469" s="64">
        <v>2200000</v>
      </c>
    </row>
    <row r="470" spans="1:28">
      <c r="A470" s="15" t="s">
        <v>4866</v>
      </c>
      <c r="B470" s="64" t="s">
        <v>19805</v>
      </c>
      <c r="C470" s="64" t="s">
        <v>19805</v>
      </c>
      <c r="D470" s="64" t="s">
        <v>19805</v>
      </c>
      <c r="E470" s="64" t="s">
        <v>19805</v>
      </c>
      <c r="F470" s="64" t="s">
        <v>19805</v>
      </c>
      <c r="G470" s="64" t="s">
        <v>19805</v>
      </c>
      <c r="H470" s="64" t="s">
        <v>19805</v>
      </c>
      <c r="I470" s="64" t="s">
        <v>19805</v>
      </c>
      <c r="J470" s="64" t="s">
        <v>19805</v>
      </c>
      <c r="K470" s="64" t="s">
        <v>19805</v>
      </c>
      <c r="L470" s="64" t="s">
        <v>19805</v>
      </c>
      <c r="M470" s="64" t="s">
        <v>19805</v>
      </c>
      <c r="N470" s="64" t="s">
        <v>19805</v>
      </c>
      <c r="O470" s="64" t="s">
        <v>19805</v>
      </c>
      <c r="P470" s="64" t="s">
        <v>19805</v>
      </c>
      <c r="Q470" s="64" t="s">
        <v>19805</v>
      </c>
      <c r="R470" s="64" t="s">
        <v>19805</v>
      </c>
      <c r="S470" s="64">
        <v>211765</v>
      </c>
      <c r="T470" s="64">
        <v>1000000</v>
      </c>
      <c r="U470" s="64">
        <v>690000</v>
      </c>
      <c r="V470" s="64">
        <v>575000</v>
      </c>
      <c r="W470" s="64" t="s">
        <v>15337</v>
      </c>
      <c r="X470" s="64">
        <v>672000</v>
      </c>
      <c r="Y470" s="64">
        <v>1750000</v>
      </c>
      <c r="Z470" s="64">
        <v>1600000</v>
      </c>
      <c r="AA470" s="64">
        <v>1600000</v>
      </c>
      <c r="AB470" s="64">
        <v>1500000</v>
      </c>
    </row>
    <row r="471" spans="1:28">
      <c r="A471" s="15" t="s">
        <v>4878</v>
      </c>
      <c r="B471" s="64" t="s">
        <v>19805</v>
      </c>
      <c r="C471" s="64" t="s">
        <v>19805</v>
      </c>
      <c r="D471" s="64" t="s">
        <v>19805</v>
      </c>
      <c r="E471" s="64" t="s">
        <v>19805</v>
      </c>
      <c r="F471" s="64" t="s">
        <v>19805</v>
      </c>
      <c r="G471" s="64" t="s">
        <v>19805</v>
      </c>
      <c r="H471" s="64" t="s">
        <v>19805</v>
      </c>
      <c r="I471" s="64" t="s">
        <v>19805</v>
      </c>
      <c r="J471" s="64" t="s">
        <v>19805</v>
      </c>
      <c r="K471" s="64" t="s">
        <v>19805</v>
      </c>
      <c r="L471" s="64" t="s">
        <v>19805</v>
      </c>
      <c r="M471" s="64" t="s">
        <v>19805</v>
      </c>
      <c r="N471" s="64" t="s">
        <v>19805</v>
      </c>
      <c r="O471" s="64" t="s">
        <v>19805</v>
      </c>
      <c r="P471" s="64" t="s">
        <v>19805</v>
      </c>
      <c r="Q471" s="64" t="s">
        <v>19805</v>
      </c>
      <c r="R471" s="64" t="s">
        <v>19805</v>
      </c>
      <c r="S471" s="64" t="s">
        <v>19805</v>
      </c>
      <c r="T471" s="64" t="s">
        <v>19805</v>
      </c>
      <c r="U471" s="64" t="s">
        <v>19805</v>
      </c>
      <c r="V471" s="64" t="s">
        <v>19805</v>
      </c>
      <c r="W471" s="64" t="s">
        <v>19805</v>
      </c>
      <c r="X471" s="64">
        <v>150000</v>
      </c>
      <c r="Y471" s="64" t="s">
        <v>19805</v>
      </c>
      <c r="Z471" s="64" t="s">
        <v>19805</v>
      </c>
      <c r="AA471" s="64">
        <v>550000</v>
      </c>
      <c r="AB471" s="64">
        <v>450000</v>
      </c>
    </row>
    <row r="472" spans="1:28">
      <c r="A472" s="15" t="s">
        <v>1013</v>
      </c>
      <c r="B472" s="64">
        <v>2978250</v>
      </c>
      <c r="C472" s="64">
        <v>2850000</v>
      </c>
      <c r="D472" s="64">
        <v>831942</v>
      </c>
      <c r="E472" s="64">
        <v>2180000</v>
      </c>
      <c r="F472" s="64">
        <v>2090000</v>
      </c>
      <c r="G472" s="64">
        <v>2000000</v>
      </c>
      <c r="H472" s="64">
        <v>762195</v>
      </c>
      <c r="I472" s="64">
        <v>457588</v>
      </c>
      <c r="J472" s="64" t="s">
        <v>19805</v>
      </c>
      <c r="K472" s="64" t="s">
        <v>19805</v>
      </c>
      <c r="L472" s="64" t="s">
        <v>19805</v>
      </c>
      <c r="M472" s="64" t="s">
        <v>19805</v>
      </c>
      <c r="N472" s="64" t="s">
        <v>19805</v>
      </c>
      <c r="O472" s="64" t="s">
        <v>19805</v>
      </c>
      <c r="P472" s="64" t="s">
        <v>19805</v>
      </c>
      <c r="Q472" s="64" t="s">
        <v>19805</v>
      </c>
      <c r="R472" s="64" t="s">
        <v>19805</v>
      </c>
      <c r="S472" s="64" t="s">
        <v>19805</v>
      </c>
      <c r="T472" s="64" t="s">
        <v>19805</v>
      </c>
      <c r="U472" s="64" t="s">
        <v>19805</v>
      </c>
      <c r="V472" s="64" t="s">
        <v>19805</v>
      </c>
      <c r="W472" s="64" t="s">
        <v>19805</v>
      </c>
      <c r="X472" s="64" t="s">
        <v>19805</v>
      </c>
      <c r="Y472" s="64" t="s">
        <v>19805</v>
      </c>
      <c r="Z472" s="64" t="s">
        <v>19805</v>
      </c>
      <c r="AA472" s="64" t="s">
        <v>19805</v>
      </c>
      <c r="AB472" s="64" t="s">
        <v>19805</v>
      </c>
    </row>
    <row r="473" spans="1:28">
      <c r="A473" s="15" t="s">
        <v>1479</v>
      </c>
      <c r="B473" s="64">
        <v>3940320</v>
      </c>
      <c r="C473" s="64">
        <v>3777720</v>
      </c>
      <c r="D473" s="64">
        <v>3615000</v>
      </c>
      <c r="E473" s="64" t="s">
        <v>19805</v>
      </c>
      <c r="F473" s="64" t="s">
        <v>19805</v>
      </c>
      <c r="G473" s="64" t="s">
        <v>19805</v>
      </c>
      <c r="H473" s="64" t="s">
        <v>19805</v>
      </c>
      <c r="I473" s="64" t="s">
        <v>19805</v>
      </c>
      <c r="J473" s="64" t="s">
        <v>19805</v>
      </c>
      <c r="K473" s="64" t="s">
        <v>19805</v>
      </c>
      <c r="L473" s="64" t="s">
        <v>19805</v>
      </c>
      <c r="M473" s="64" t="s">
        <v>19805</v>
      </c>
      <c r="N473" s="64" t="s">
        <v>19805</v>
      </c>
      <c r="O473" s="64" t="s">
        <v>19805</v>
      </c>
      <c r="P473" s="64" t="s">
        <v>19805</v>
      </c>
      <c r="Q473" s="64" t="s">
        <v>19805</v>
      </c>
      <c r="R473" s="64" t="s">
        <v>19805</v>
      </c>
      <c r="S473" s="64" t="s">
        <v>19805</v>
      </c>
      <c r="T473" s="64" t="s">
        <v>19805</v>
      </c>
      <c r="U473" s="64" t="s">
        <v>19805</v>
      </c>
      <c r="V473" s="64" t="s">
        <v>19805</v>
      </c>
      <c r="W473" s="64" t="s">
        <v>19805</v>
      </c>
      <c r="X473" s="64" t="s">
        <v>19805</v>
      </c>
      <c r="Y473" s="64" t="s">
        <v>19805</v>
      </c>
      <c r="Z473" s="64" t="s">
        <v>19805</v>
      </c>
      <c r="AA473" s="64" t="s">
        <v>19805</v>
      </c>
      <c r="AB473" s="64" t="s">
        <v>19805</v>
      </c>
    </row>
    <row r="474" spans="1:28">
      <c r="A474" s="15" t="s">
        <v>3634</v>
      </c>
      <c r="B474" s="64">
        <v>543471</v>
      </c>
      <c r="C474" s="64" t="s">
        <v>19805</v>
      </c>
      <c r="D474" s="64" t="s">
        <v>19805</v>
      </c>
      <c r="E474" s="64" t="s">
        <v>19805</v>
      </c>
      <c r="F474" s="64" t="s">
        <v>19805</v>
      </c>
      <c r="G474" s="64" t="s">
        <v>19805</v>
      </c>
      <c r="H474" s="64" t="s">
        <v>19805</v>
      </c>
      <c r="I474" s="64" t="s">
        <v>19805</v>
      </c>
      <c r="J474" s="64" t="s">
        <v>19805</v>
      </c>
      <c r="K474" s="64" t="s">
        <v>19805</v>
      </c>
      <c r="L474" s="64" t="s">
        <v>19805</v>
      </c>
      <c r="M474" s="64" t="s">
        <v>19805</v>
      </c>
      <c r="N474" s="64" t="s">
        <v>19805</v>
      </c>
      <c r="O474" s="64" t="s">
        <v>19805</v>
      </c>
      <c r="P474" s="64" t="s">
        <v>19805</v>
      </c>
      <c r="Q474" s="64" t="s">
        <v>19805</v>
      </c>
      <c r="R474" s="64" t="s">
        <v>19805</v>
      </c>
      <c r="S474" s="64" t="s">
        <v>19805</v>
      </c>
      <c r="T474" s="64" t="s">
        <v>19805</v>
      </c>
      <c r="U474" s="64" t="s">
        <v>19805</v>
      </c>
      <c r="V474" s="64" t="s">
        <v>19805</v>
      </c>
      <c r="W474" s="64" t="s">
        <v>19805</v>
      </c>
      <c r="X474" s="64" t="s">
        <v>19805</v>
      </c>
      <c r="Y474" s="64" t="s">
        <v>19805</v>
      </c>
      <c r="Z474" s="64" t="s">
        <v>19805</v>
      </c>
      <c r="AA474" s="64" t="s">
        <v>19805</v>
      </c>
      <c r="AB474" s="64" t="s">
        <v>19805</v>
      </c>
    </row>
    <row r="475" spans="1:28">
      <c r="A475" s="15" t="s">
        <v>4880</v>
      </c>
      <c r="B475" s="64" t="s">
        <v>19805</v>
      </c>
      <c r="C475" s="64" t="s">
        <v>19805</v>
      </c>
      <c r="D475" s="64" t="s">
        <v>19805</v>
      </c>
      <c r="E475" s="64" t="s">
        <v>19805</v>
      </c>
      <c r="F475" s="64" t="s">
        <v>19805</v>
      </c>
      <c r="G475" s="64">
        <v>245884</v>
      </c>
      <c r="H475" s="64">
        <v>103078</v>
      </c>
      <c r="I475" s="64" t="s">
        <v>19805</v>
      </c>
      <c r="J475" s="64" t="s">
        <v>19805</v>
      </c>
      <c r="K475" s="64" t="s">
        <v>19805</v>
      </c>
      <c r="L475" s="64" t="s">
        <v>19805</v>
      </c>
      <c r="M475" s="64" t="s">
        <v>19805</v>
      </c>
      <c r="N475" s="64" t="s">
        <v>19805</v>
      </c>
      <c r="O475" s="64" t="s">
        <v>19805</v>
      </c>
      <c r="P475" s="64" t="s">
        <v>19805</v>
      </c>
      <c r="Q475" s="64" t="s">
        <v>19805</v>
      </c>
      <c r="R475" s="64" t="s">
        <v>19805</v>
      </c>
      <c r="S475" s="64" t="s">
        <v>19805</v>
      </c>
      <c r="T475" s="64" t="s">
        <v>19805</v>
      </c>
      <c r="U475" s="64" t="s">
        <v>19805</v>
      </c>
      <c r="V475" s="64" t="s">
        <v>19805</v>
      </c>
      <c r="W475" s="64" t="s">
        <v>19805</v>
      </c>
      <c r="X475" s="64" t="s">
        <v>19805</v>
      </c>
      <c r="Y475" s="64" t="s">
        <v>19805</v>
      </c>
      <c r="Z475" s="64" t="s">
        <v>19805</v>
      </c>
      <c r="AA475" s="64" t="s">
        <v>19805</v>
      </c>
      <c r="AB475" s="64" t="s">
        <v>19805</v>
      </c>
    </row>
    <row r="476" spans="1:28">
      <c r="A476" s="15" t="s">
        <v>2918</v>
      </c>
      <c r="B476" s="64">
        <v>2318280</v>
      </c>
      <c r="C476" s="64" t="s">
        <v>19805</v>
      </c>
      <c r="D476" s="64" t="s">
        <v>19805</v>
      </c>
      <c r="E476" s="64" t="s">
        <v>19805</v>
      </c>
      <c r="F476" s="64" t="s">
        <v>19805</v>
      </c>
      <c r="G476" s="64" t="s">
        <v>19805</v>
      </c>
      <c r="H476" s="64" t="s">
        <v>19805</v>
      </c>
      <c r="I476" s="64" t="s">
        <v>19805</v>
      </c>
      <c r="J476" s="64" t="s">
        <v>19805</v>
      </c>
      <c r="K476" s="64" t="s">
        <v>19805</v>
      </c>
      <c r="L476" s="64" t="s">
        <v>19805</v>
      </c>
      <c r="M476" s="64" t="s">
        <v>19805</v>
      </c>
      <c r="N476" s="64" t="s">
        <v>19805</v>
      </c>
      <c r="O476" s="64" t="s">
        <v>19805</v>
      </c>
      <c r="P476" s="64" t="s">
        <v>19805</v>
      </c>
      <c r="Q476" s="64" t="s">
        <v>19805</v>
      </c>
      <c r="R476" s="64" t="s">
        <v>19805</v>
      </c>
      <c r="S476" s="64" t="s">
        <v>19805</v>
      </c>
      <c r="T476" s="64" t="s">
        <v>19805</v>
      </c>
      <c r="U476" s="64" t="s">
        <v>19805</v>
      </c>
      <c r="V476" s="64" t="s">
        <v>19805</v>
      </c>
      <c r="W476" s="64" t="s">
        <v>19805</v>
      </c>
      <c r="X476" s="64" t="s">
        <v>19805</v>
      </c>
      <c r="Y476" s="64" t="s">
        <v>19805</v>
      </c>
      <c r="Z476" s="64" t="s">
        <v>19805</v>
      </c>
      <c r="AA476" s="64" t="s">
        <v>19805</v>
      </c>
      <c r="AB476" s="64" t="s">
        <v>19805</v>
      </c>
    </row>
    <row r="477" spans="1:28">
      <c r="A477" s="15" t="s">
        <v>3374</v>
      </c>
      <c r="B477" s="64" t="s">
        <v>19805</v>
      </c>
      <c r="C477" s="64" t="s">
        <v>19805</v>
      </c>
      <c r="D477" s="64" t="s">
        <v>19805</v>
      </c>
      <c r="E477" s="64">
        <v>46404</v>
      </c>
      <c r="F477" s="64">
        <v>192228</v>
      </c>
      <c r="G477" s="64" t="s">
        <v>19805</v>
      </c>
      <c r="H477" s="64" t="s">
        <v>19805</v>
      </c>
      <c r="I477" s="64" t="s">
        <v>19805</v>
      </c>
      <c r="J477" s="64" t="s">
        <v>19805</v>
      </c>
      <c r="K477" s="64" t="s">
        <v>19805</v>
      </c>
      <c r="L477" s="64" t="s">
        <v>19805</v>
      </c>
      <c r="M477" s="64" t="s">
        <v>19805</v>
      </c>
      <c r="N477" s="64" t="s">
        <v>19805</v>
      </c>
      <c r="O477" s="64" t="s">
        <v>19805</v>
      </c>
      <c r="P477" s="64" t="s">
        <v>19805</v>
      </c>
      <c r="Q477" s="64" t="s">
        <v>19805</v>
      </c>
      <c r="R477" s="64" t="s">
        <v>19805</v>
      </c>
      <c r="S477" s="64" t="s">
        <v>19805</v>
      </c>
      <c r="T477" s="64" t="s">
        <v>19805</v>
      </c>
      <c r="U477" s="64" t="s">
        <v>19805</v>
      </c>
      <c r="V477" s="64" t="s">
        <v>19805</v>
      </c>
      <c r="W477" s="64" t="s">
        <v>19805</v>
      </c>
      <c r="X477" s="64" t="s">
        <v>19805</v>
      </c>
      <c r="Y477" s="64" t="s">
        <v>19805</v>
      </c>
      <c r="Z477" s="64" t="s">
        <v>19805</v>
      </c>
      <c r="AA477" s="64" t="s">
        <v>19805</v>
      </c>
      <c r="AB477" s="64" t="s">
        <v>19805</v>
      </c>
    </row>
    <row r="478" spans="1:28">
      <c r="A478" s="15" t="s">
        <v>4882</v>
      </c>
      <c r="B478" s="64" t="s">
        <v>19805</v>
      </c>
      <c r="C478" s="64" t="s">
        <v>19805</v>
      </c>
      <c r="D478" s="64" t="s">
        <v>19805</v>
      </c>
      <c r="E478" s="64" t="s">
        <v>19805</v>
      </c>
      <c r="F478" s="64" t="s">
        <v>19805</v>
      </c>
      <c r="G478" s="64" t="s">
        <v>19805</v>
      </c>
      <c r="H478" s="64" t="s">
        <v>19805</v>
      </c>
      <c r="I478" s="64">
        <v>9000000</v>
      </c>
      <c r="J478" s="64">
        <v>704752</v>
      </c>
      <c r="K478" s="64">
        <v>8250000</v>
      </c>
      <c r="L478" s="64">
        <v>7750000</v>
      </c>
      <c r="M478" s="64">
        <v>7250000</v>
      </c>
      <c r="N478" s="64">
        <v>6750000</v>
      </c>
      <c r="O478" s="64">
        <v>4130701</v>
      </c>
      <c r="P478" s="64">
        <v>3267960</v>
      </c>
      <c r="Q478" s="64">
        <v>3054840</v>
      </c>
      <c r="R478" s="64">
        <v>2841720</v>
      </c>
      <c r="S478" s="64" t="s">
        <v>19805</v>
      </c>
      <c r="T478" s="64" t="s">
        <v>19805</v>
      </c>
      <c r="U478" s="64" t="s">
        <v>19805</v>
      </c>
      <c r="V478" s="64" t="s">
        <v>19805</v>
      </c>
      <c r="W478" s="64" t="s">
        <v>19805</v>
      </c>
      <c r="X478" s="64" t="s">
        <v>19805</v>
      </c>
      <c r="Y478" s="64" t="s">
        <v>19805</v>
      </c>
      <c r="Z478" s="64" t="s">
        <v>19805</v>
      </c>
      <c r="AA478" s="64" t="s">
        <v>19805</v>
      </c>
      <c r="AB478" s="64" t="s">
        <v>19805</v>
      </c>
    </row>
    <row r="479" spans="1:28">
      <c r="A479" s="15" t="s">
        <v>2191</v>
      </c>
      <c r="B479" s="64" t="s">
        <v>19805</v>
      </c>
      <c r="C479" s="64" t="s">
        <v>19805</v>
      </c>
      <c r="D479" s="64">
        <v>915243</v>
      </c>
      <c r="E479" s="64">
        <v>788872</v>
      </c>
      <c r="F479" s="64">
        <v>473604</v>
      </c>
      <c r="G479" s="64" t="s">
        <v>19805</v>
      </c>
      <c r="H479" s="64" t="s">
        <v>19805</v>
      </c>
      <c r="I479" s="64" t="s">
        <v>19805</v>
      </c>
      <c r="J479" s="64" t="s">
        <v>19805</v>
      </c>
      <c r="K479" s="64" t="s">
        <v>19805</v>
      </c>
      <c r="L479" s="64" t="s">
        <v>19805</v>
      </c>
      <c r="M479" s="64" t="s">
        <v>19805</v>
      </c>
      <c r="N479" s="64" t="s">
        <v>19805</v>
      </c>
      <c r="O479" s="64" t="s">
        <v>19805</v>
      </c>
      <c r="P479" s="64" t="s">
        <v>19805</v>
      </c>
      <c r="Q479" s="64" t="s">
        <v>19805</v>
      </c>
      <c r="R479" s="64" t="s">
        <v>19805</v>
      </c>
      <c r="S479" s="64" t="s">
        <v>19805</v>
      </c>
      <c r="T479" s="64" t="s">
        <v>19805</v>
      </c>
      <c r="U479" s="64" t="s">
        <v>19805</v>
      </c>
      <c r="V479" s="64" t="s">
        <v>19805</v>
      </c>
      <c r="W479" s="64" t="s">
        <v>19805</v>
      </c>
      <c r="X479" s="64" t="s">
        <v>19805</v>
      </c>
      <c r="Y479" s="64" t="s">
        <v>19805</v>
      </c>
      <c r="Z479" s="64" t="s">
        <v>19805</v>
      </c>
      <c r="AA479" s="64" t="s">
        <v>19805</v>
      </c>
      <c r="AB479" s="64" t="s">
        <v>19805</v>
      </c>
    </row>
    <row r="480" spans="1:28">
      <c r="A480" s="15" t="s">
        <v>1660</v>
      </c>
      <c r="B480" s="64" t="s">
        <v>19805</v>
      </c>
      <c r="C480" s="64" t="s">
        <v>19805</v>
      </c>
      <c r="D480" s="64">
        <v>702156</v>
      </c>
      <c r="E480" s="64">
        <v>104034</v>
      </c>
      <c r="F480" s="64">
        <v>962195</v>
      </c>
      <c r="G480" s="64">
        <v>473604</v>
      </c>
      <c r="H480" s="64" t="s">
        <v>19805</v>
      </c>
      <c r="I480" s="64" t="s">
        <v>19805</v>
      </c>
      <c r="J480" s="64" t="s">
        <v>19805</v>
      </c>
      <c r="K480" s="64" t="s">
        <v>19805</v>
      </c>
      <c r="L480" s="64" t="s">
        <v>19805</v>
      </c>
      <c r="M480" s="64" t="s">
        <v>19805</v>
      </c>
      <c r="N480" s="64" t="s">
        <v>19805</v>
      </c>
      <c r="O480" s="64" t="s">
        <v>19805</v>
      </c>
      <c r="P480" s="64" t="s">
        <v>19805</v>
      </c>
      <c r="Q480" s="64" t="s">
        <v>19805</v>
      </c>
      <c r="R480" s="64" t="s">
        <v>19805</v>
      </c>
      <c r="S480" s="64" t="s">
        <v>19805</v>
      </c>
      <c r="T480" s="64" t="s">
        <v>19805</v>
      </c>
      <c r="U480" s="64" t="s">
        <v>19805</v>
      </c>
      <c r="V480" s="64" t="s">
        <v>19805</v>
      </c>
      <c r="W480" s="64" t="s">
        <v>19805</v>
      </c>
      <c r="X480" s="64" t="s">
        <v>19805</v>
      </c>
      <c r="Y480" s="64" t="s">
        <v>19805</v>
      </c>
      <c r="Z480" s="64" t="s">
        <v>19805</v>
      </c>
      <c r="AA480" s="64" t="s">
        <v>19805</v>
      </c>
      <c r="AB480" s="64" t="s">
        <v>19805</v>
      </c>
    </row>
    <row r="481" spans="1:28">
      <c r="A481" s="15" t="s">
        <v>4884</v>
      </c>
      <c r="B481" s="64" t="s">
        <v>19805</v>
      </c>
      <c r="C481" s="64" t="s">
        <v>19805</v>
      </c>
      <c r="D481" s="64" t="s">
        <v>19805</v>
      </c>
      <c r="E481" s="64" t="s">
        <v>19805</v>
      </c>
      <c r="F481" s="64" t="s">
        <v>19805</v>
      </c>
      <c r="G481" s="64" t="s">
        <v>19805</v>
      </c>
      <c r="H481" s="64">
        <v>4818000</v>
      </c>
      <c r="I481" s="64">
        <v>4526000</v>
      </c>
      <c r="J481" s="64">
        <v>4235000</v>
      </c>
      <c r="K481" s="64">
        <v>3942000</v>
      </c>
      <c r="L481" s="64">
        <v>3650000</v>
      </c>
      <c r="M481" s="64">
        <v>2200000</v>
      </c>
      <c r="N481" s="64">
        <v>1600000</v>
      </c>
      <c r="O481" s="64">
        <v>366931</v>
      </c>
      <c r="P481" s="64" t="s">
        <v>19805</v>
      </c>
      <c r="Q481" s="64" t="s">
        <v>19805</v>
      </c>
      <c r="R481" s="64" t="s">
        <v>19805</v>
      </c>
      <c r="S481" s="64" t="s">
        <v>19805</v>
      </c>
      <c r="T481" s="64" t="s">
        <v>19805</v>
      </c>
      <c r="U481" s="64" t="s">
        <v>19805</v>
      </c>
      <c r="V481" s="64" t="s">
        <v>19805</v>
      </c>
      <c r="W481" s="64" t="s">
        <v>19805</v>
      </c>
      <c r="X481" s="64" t="s">
        <v>19805</v>
      </c>
      <c r="Y481" s="64" t="s">
        <v>19805</v>
      </c>
      <c r="Z481" s="64" t="s">
        <v>19805</v>
      </c>
      <c r="AA481" s="64" t="s">
        <v>19805</v>
      </c>
      <c r="AB481" s="64" t="s">
        <v>19805</v>
      </c>
    </row>
    <row r="482" spans="1:28">
      <c r="A482" s="15" t="s">
        <v>4885</v>
      </c>
      <c r="B482" s="64" t="s">
        <v>19805</v>
      </c>
      <c r="C482" s="64" t="s">
        <v>19805</v>
      </c>
      <c r="D482" s="64" t="s">
        <v>19805</v>
      </c>
      <c r="E482" s="64" t="s">
        <v>19805</v>
      </c>
      <c r="F482" s="64" t="s">
        <v>19805</v>
      </c>
      <c r="G482" s="64" t="s">
        <v>19805</v>
      </c>
      <c r="H482" s="64" t="s">
        <v>19805</v>
      </c>
      <c r="I482" s="64" t="s">
        <v>19805</v>
      </c>
      <c r="J482" s="64" t="s">
        <v>19805</v>
      </c>
      <c r="K482" s="64">
        <v>154847</v>
      </c>
      <c r="L482" s="64" t="s">
        <v>19805</v>
      </c>
      <c r="M482" s="64" t="s">
        <v>19805</v>
      </c>
      <c r="N482" s="64" t="s">
        <v>19805</v>
      </c>
      <c r="O482" s="64" t="s">
        <v>19805</v>
      </c>
      <c r="P482" s="64" t="s">
        <v>19805</v>
      </c>
      <c r="Q482" s="64" t="s">
        <v>19805</v>
      </c>
      <c r="R482" s="64" t="s">
        <v>19805</v>
      </c>
      <c r="S482" s="64" t="s">
        <v>19805</v>
      </c>
      <c r="T482" s="64" t="s">
        <v>19805</v>
      </c>
      <c r="U482" s="64" t="s">
        <v>19805</v>
      </c>
      <c r="V482" s="64" t="s">
        <v>19805</v>
      </c>
      <c r="W482" s="64" t="s">
        <v>19805</v>
      </c>
      <c r="X482" s="64" t="s">
        <v>19805</v>
      </c>
      <c r="Y482" s="64" t="s">
        <v>19805</v>
      </c>
      <c r="Z482" s="64" t="s">
        <v>19805</v>
      </c>
      <c r="AA482" s="64" t="s">
        <v>19805</v>
      </c>
      <c r="AB482" s="64" t="s">
        <v>19805</v>
      </c>
    </row>
    <row r="483" spans="1:28">
      <c r="A483" s="15" t="s">
        <v>3674</v>
      </c>
      <c r="B483" s="64" t="s">
        <v>19805</v>
      </c>
      <c r="C483" s="64" t="s">
        <v>19805</v>
      </c>
      <c r="D483" s="64" t="s">
        <v>19805</v>
      </c>
      <c r="E483" s="64" t="s">
        <v>19805</v>
      </c>
      <c r="F483" s="64">
        <v>159080</v>
      </c>
      <c r="G483" s="64">
        <v>4776500</v>
      </c>
      <c r="H483" s="64">
        <v>4325000</v>
      </c>
      <c r="I483" s="64">
        <v>7500000</v>
      </c>
      <c r="J483" s="64">
        <v>7020000</v>
      </c>
      <c r="K483" s="64">
        <v>6500000</v>
      </c>
      <c r="L483" s="64">
        <v>5218622</v>
      </c>
      <c r="M483" s="64">
        <v>4135200</v>
      </c>
      <c r="N483" s="64">
        <v>3865440</v>
      </c>
      <c r="O483" s="64">
        <v>3595800</v>
      </c>
      <c r="P483" s="64" t="s">
        <v>19805</v>
      </c>
      <c r="Q483" s="64" t="s">
        <v>19805</v>
      </c>
      <c r="R483" s="64" t="s">
        <v>19805</v>
      </c>
      <c r="S483" s="64" t="s">
        <v>19805</v>
      </c>
      <c r="T483" s="64" t="s">
        <v>19805</v>
      </c>
      <c r="U483" s="64" t="s">
        <v>19805</v>
      </c>
      <c r="V483" s="64" t="s">
        <v>19805</v>
      </c>
      <c r="W483" s="64" t="s">
        <v>19805</v>
      </c>
      <c r="X483" s="64" t="s">
        <v>19805</v>
      </c>
      <c r="Y483" s="64" t="s">
        <v>19805</v>
      </c>
      <c r="Z483" s="64" t="s">
        <v>19805</v>
      </c>
      <c r="AA483" s="64" t="s">
        <v>19805</v>
      </c>
      <c r="AB483" s="64" t="s">
        <v>19805</v>
      </c>
    </row>
    <row r="484" spans="1:28">
      <c r="A484" s="15" t="s">
        <v>4886</v>
      </c>
      <c r="B484" s="64" t="s">
        <v>19805</v>
      </c>
      <c r="C484" s="64" t="s">
        <v>19805</v>
      </c>
      <c r="D484" s="64" t="s">
        <v>19805</v>
      </c>
      <c r="E484" s="64" t="s">
        <v>19805</v>
      </c>
      <c r="F484" s="64" t="s">
        <v>19805</v>
      </c>
      <c r="G484" s="64" t="s">
        <v>19805</v>
      </c>
      <c r="H484" s="64">
        <v>854389</v>
      </c>
      <c r="I484" s="64">
        <v>736420</v>
      </c>
      <c r="J484" s="64">
        <v>450000</v>
      </c>
      <c r="K484" s="64" t="s">
        <v>19805</v>
      </c>
      <c r="L484" s="64" t="s">
        <v>19805</v>
      </c>
      <c r="M484" s="64" t="s">
        <v>19805</v>
      </c>
      <c r="N484" s="64" t="s">
        <v>19805</v>
      </c>
      <c r="O484" s="64" t="s">
        <v>19805</v>
      </c>
      <c r="P484" s="64" t="s">
        <v>19805</v>
      </c>
      <c r="Q484" s="64" t="s">
        <v>19805</v>
      </c>
      <c r="R484" s="64" t="s">
        <v>19805</v>
      </c>
      <c r="S484" s="64" t="s">
        <v>19805</v>
      </c>
      <c r="T484" s="64" t="s">
        <v>19805</v>
      </c>
      <c r="U484" s="64" t="s">
        <v>19805</v>
      </c>
      <c r="V484" s="64" t="s">
        <v>19805</v>
      </c>
      <c r="W484" s="64" t="s">
        <v>19805</v>
      </c>
      <c r="X484" s="64" t="s">
        <v>19805</v>
      </c>
      <c r="Y484" s="64" t="s">
        <v>19805</v>
      </c>
      <c r="Z484" s="64" t="s">
        <v>19805</v>
      </c>
      <c r="AA484" s="64" t="s">
        <v>19805</v>
      </c>
      <c r="AB484" s="64" t="s">
        <v>19805</v>
      </c>
    </row>
    <row r="485" spans="1:28">
      <c r="A485" s="15" t="s">
        <v>4887</v>
      </c>
      <c r="B485" s="64" t="s">
        <v>19805</v>
      </c>
      <c r="C485" s="64" t="s">
        <v>19805</v>
      </c>
      <c r="D485" s="64" t="s">
        <v>19805</v>
      </c>
      <c r="E485" s="64" t="s">
        <v>19805</v>
      </c>
      <c r="F485" s="64" t="s">
        <v>19805</v>
      </c>
      <c r="G485" s="64" t="s">
        <v>19805</v>
      </c>
      <c r="H485" s="64" t="s">
        <v>19805</v>
      </c>
      <c r="I485" s="64" t="s">
        <v>19805</v>
      </c>
      <c r="J485" s="64" t="s">
        <v>19805</v>
      </c>
      <c r="K485" s="64" t="s">
        <v>19805</v>
      </c>
      <c r="L485" s="64" t="s">
        <v>19805</v>
      </c>
      <c r="M485" s="64" t="s">
        <v>19805</v>
      </c>
      <c r="N485" s="64" t="s">
        <v>19805</v>
      </c>
      <c r="O485" s="64" t="s">
        <v>19805</v>
      </c>
      <c r="P485" s="64" t="s">
        <v>19805</v>
      </c>
      <c r="Q485" s="64" t="s">
        <v>19805</v>
      </c>
      <c r="R485" s="64" t="s">
        <v>19805</v>
      </c>
      <c r="S485" s="64" t="s">
        <v>19805</v>
      </c>
      <c r="T485" s="64" t="s">
        <v>19805</v>
      </c>
      <c r="U485" s="64" t="s">
        <v>19805</v>
      </c>
      <c r="V485" s="64" t="s">
        <v>19805</v>
      </c>
      <c r="W485" s="64" t="s">
        <v>19805</v>
      </c>
      <c r="X485" s="64">
        <v>250000</v>
      </c>
      <c r="Y485" s="64">
        <v>150000</v>
      </c>
      <c r="Z485" s="64" t="s">
        <v>19805</v>
      </c>
      <c r="AA485" s="64" t="s">
        <v>19805</v>
      </c>
      <c r="AB485" s="64" t="s">
        <v>19805</v>
      </c>
    </row>
    <row r="486" spans="1:28">
      <c r="A486" s="15" t="s">
        <v>4888</v>
      </c>
      <c r="B486" s="64" t="s">
        <v>19805</v>
      </c>
      <c r="C486" s="64" t="s">
        <v>19805</v>
      </c>
      <c r="D486" s="64" t="s">
        <v>19805</v>
      </c>
      <c r="E486" s="64" t="s">
        <v>19805</v>
      </c>
      <c r="F486" s="64" t="s">
        <v>19805</v>
      </c>
      <c r="G486" s="64" t="s">
        <v>19805</v>
      </c>
      <c r="H486" s="64" t="s">
        <v>19805</v>
      </c>
      <c r="I486" s="64" t="s">
        <v>19805</v>
      </c>
      <c r="J486" s="64" t="s">
        <v>19805</v>
      </c>
      <c r="K486" s="64" t="s">
        <v>19805</v>
      </c>
      <c r="L486" s="64" t="s">
        <v>19805</v>
      </c>
      <c r="M486" s="64" t="s">
        <v>19805</v>
      </c>
      <c r="N486" s="64" t="s">
        <v>19805</v>
      </c>
      <c r="O486" s="64" t="s">
        <v>19805</v>
      </c>
      <c r="P486" s="64" t="s">
        <v>19805</v>
      </c>
      <c r="Q486" s="64" t="s">
        <v>19805</v>
      </c>
      <c r="R486" s="64" t="s">
        <v>19805</v>
      </c>
      <c r="S486" s="64" t="s">
        <v>19805</v>
      </c>
      <c r="T486" s="64" t="s">
        <v>19805</v>
      </c>
      <c r="U486" s="64" t="s">
        <v>19805</v>
      </c>
      <c r="V486" s="64" t="s">
        <v>19805</v>
      </c>
      <c r="W486" s="64" t="s">
        <v>19805</v>
      </c>
      <c r="X486" s="64" t="s">
        <v>19805</v>
      </c>
      <c r="Y486" s="64" t="s">
        <v>19805</v>
      </c>
      <c r="Z486" s="64" t="s">
        <v>19805</v>
      </c>
      <c r="AA486" s="64">
        <v>130000</v>
      </c>
      <c r="AB486" s="64">
        <v>100000</v>
      </c>
    </row>
    <row r="487" spans="1:28">
      <c r="A487" s="15" t="s">
        <v>4889</v>
      </c>
      <c r="B487" s="64" t="s">
        <v>19805</v>
      </c>
      <c r="C487" s="64" t="s">
        <v>19805</v>
      </c>
      <c r="D487" s="64" t="s">
        <v>19805</v>
      </c>
      <c r="E487" s="64" t="s">
        <v>19805</v>
      </c>
      <c r="F487" s="64" t="s">
        <v>19805</v>
      </c>
      <c r="G487" s="64" t="s">
        <v>19805</v>
      </c>
      <c r="H487" s="64" t="s">
        <v>19805</v>
      </c>
      <c r="I487" s="64" t="s">
        <v>19805</v>
      </c>
      <c r="J487" s="64" t="s">
        <v>19805</v>
      </c>
      <c r="K487" s="64">
        <v>1219590</v>
      </c>
      <c r="L487" s="64">
        <v>1178348</v>
      </c>
      <c r="M487" s="64">
        <v>1138500</v>
      </c>
      <c r="N487" s="64">
        <v>2275000</v>
      </c>
      <c r="O487" s="64">
        <v>2475000</v>
      </c>
      <c r="P487" s="64">
        <v>4010000</v>
      </c>
      <c r="Q487" s="64">
        <v>4005000</v>
      </c>
      <c r="R487" s="64">
        <v>3100000</v>
      </c>
      <c r="S487" s="64">
        <v>4125000</v>
      </c>
      <c r="T487" s="64">
        <v>2900000</v>
      </c>
      <c r="U487" s="64">
        <v>350000</v>
      </c>
      <c r="V487" s="64">
        <v>410000</v>
      </c>
      <c r="W487" s="64">
        <v>350000</v>
      </c>
      <c r="X487" s="64" t="s">
        <v>19805</v>
      </c>
      <c r="Y487" s="64" t="s">
        <v>19805</v>
      </c>
      <c r="Z487" s="64" t="s">
        <v>19805</v>
      </c>
      <c r="AA487" s="64" t="s">
        <v>19805</v>
      </c>
      <c r="AB487" s="64" t="s">
        <v>19805</v>
      </c>
    </row>
    <row r="488" spans="1:28">
      <c r="A488" s="15" t="s">
        <v>464</v>
      </c>
      <c r="B488" s="64">
        <v>8070175</v>
      </c>
      <c r="C488" s="64">
        <v>2814000</v>
      </c>
      <c r="D488" s="64">
        <v>3457149</v>
      </c>
      <c r="E488" s="64">
        <v>3231683</v>
      </c>
      <c r="F488" s="64">
        <v>3006217</v>
      </c>
      <c r="G488" s="64">
        <v>2027119</v>
      </c>
      <c r="H488" s="64">
        <v>1123680</v>
      </c>
      <c r="I488" s="64">
        <v>1050480</v>
      </c>
      <c r="J488" s="64">
        <v>977160</v>
      </c>
      <c r="K488" s="64" t="s">
        <v>19805</v>
      </c>
      <c r="L488" s="64" t="s">
        <v>19805</v>
      </c>
      <c r="M488" s="64" t="s">
        <v>19805</v>
      </c>
      <c r="N488" s="64" t="s">
        <v>19805</v>
      </c>
      <c r="O488" s="64" t="s">
        <v>19805</v>
      </c>
      <c r="P488" s="64" t="s">
        <v>19805</v>
      </c>
      <c r="Q488" s="64" t="s">
        <v>19805</v>
      </c>
      <c r="R488" s="64" t="s">
        <v>19805</v>
      </c>
      <c r="S488" s="64" t="s">
        <v>19805</v>
      </c>
      <c r="T488" s="64" t="s">
        <v>19805</v>
      </c>
      <c r="U488" s="64" t="s">
        <v>19805</v>
      </c>
      <c r="V488" s="64" t="s">
        <v>19805</v>
      </c>
      <c r="W488" s="64" t="s">
        <v>19805</v>
      </c>
      <c r="X488" s="64" t="s">
        <v>19805</v>
      </c>
      <c r="Y488" s="64" t="s">
        <v>19805</v>
      </c>
      <c r="Z488" s="64" t="s">
        <v>19805</v>
      </c>
      <c r="AA488" s="64" t="s">
        <v>19805</v>
      </c>
      <c r="AB488" s="64" t="s">
        <v>19805</v>
      </c>
    </row>
    <row r="489" spans="1:28">
      <c r="A489" s="15" t="s">
        <v>4890</v>
      </c>
      <c r="B489" s="64" t="s">
        <v>19805</v>
      </c>
      <c r="C489" s="64" t="s">
        <v>19805</v>
      </c>
      <c r="D489" s="64" t="s">
        <v>19805</v>
      </c>
      <c r="E489" s="64" t="s">
        <v>19805</v>
      </c>
      <c r="F489" s="64" t="s">
        <v>19805</v>
      </c>
      <c r="G489" s="64" t="s">
        <v>19805</v>
      </c>
      <c r="H489" s="64" t="s">
        <v>19805</v>
      </c>
      <c r="I489" s="64" t="s">
        <v>19805</v>
      </c>
      <c r="J489" s="64" t="s">
        <v>19805</v>
      </c>
      <c r="K489" s="64" t="s">
        <v>19805</v>
      </c>
      <c r="L489" s="64" t="s">
        <v>19805</v>
      </c>
      <c r="M489" s="64" t="s">
        <v>19805</v>
      </c>
      <c r="N489" s="64" t="s">
        <v>19805</v>
      </c>
      <c r="O489" s="64" t="s">
        <v>19805</v>
      </c>
      <c r="P489" s="64" t="s">
        <v>19805</v>
      </c>
      <c r="Q489" s="64" t="s">
        <v>19805</v>
      </c>
      <c r="R489" s="64" t="s">
        <v>19805</v>
      </c>
      <c r="S489" s="64" t="s">
        <v>19805</v>
      </c>
      <c r="T489" s="64" t="s">
        <v>19805</v>
      </c>
      <c r="U489" s="64" t="s">
        <v>19805</v>
      </c>
      <c r="V489" s="64" t="s">
        <v>19805</v>
      </c>
      <c r="W489" s="64" t="s">
        <v>19805</v>
      </c>
      <c r="X489" s="64" t="s">
        <v>19805</v>
      </c>
      <c r="Y489" s="64" t="s">
        <v>19805</v>
      </c>
      <c r="Z489" s="64" t="s">
        <v>19805</v>
      </c>
      <c r="AA489" s="64">
        <v>850000</v>
      </c>
      <c r="AB489" s="64">
        <v>850000</v>
      </c>
    </row>
    <row r="490" spans="1:28">
      <c r="A490" s="15" t="s">
        <v>4891</v>
      </c>
      <c r="B490" s="64" t="s">
        <v>19805</v>
      </c>
      <c r="C490" s="64" t="s">
        <v>19805</v>
      </c>
      <c r="D490" s="64" t="s">
        <v>19805</v>
      </c>
      <c r="E490" s="64" t="s">
        <v>19805</v>
      </c>
      <c r="F490" s="64" t="s">
        <v>19805</v>
      </c>
      <c r="G490" s="64" t="s">
        <v>19805</v>
      </c>
      <c r="H490" s="64" t="s">
        <v>19805</v>
      </c>
      <c r="I490" s="64" t="s">
        <v>19805</v>
      </c>
      <c r="J490" s="64" t="s">
        <v>19805</v>
      </c>
      <c r="K490" s="64" t="s">
        <v>19805</v>
      </c>
      <c r="L490" s="64" t="s">
        <v>19805</v>
      </c>
      <c r="M490" s="64" t="s">
        <v>19805</v>
      </c>
      <c r="N490" s="64" t="s">
        <v>19805</v>
      </c>
      <c r="O490" s="64" t="s">
        <v>19805</v>
      </c>
      <c r="P490" s="64" t="s">
        <v>19805</v>
      </c>
      <c r="Q490" s="64" t="s">
        <v>19805</v>
      </c>
      <c r="R490" s="64" t="s">
        <v>19805</v>
      </c>
      <c r="S490" s="64" t="s">
        <v>19805</v>
      </c>
      <c r="T490" s="64" t="s">
        <v>19805</v>
      </c>
      <c r="U490" s="64" t="s">
        <v>19805</v>
      </c>
      <c r="V490" s="64" t="s">
        <v>19805</v>
      </c>
      <c r="W490" s="64" t="s">
        <v>19805</v>
      </c>
      <c r="X490" s="64" t="s">
        <v>19805</v>
      </c>
      <c r="Y490" s="64" t="s">
        <v>19805</v>
      </c>
      <c r="Z490" s="64">
        <v>735000</v>
      </c>
      <c r="AA490" s="64">
        <v>665000</v>
      </c>
      <c r="AB490" s="64">
        <v>610000</v>
      </c>
    </row>
    <row r="491" spans="1:28">
      <c r="A491" s="15" t="s">
        <v>1355</v>
      </c>
      <c r="B491" s="64">
        <v>5229454</v>
      </c>
      <c r="C491" s="64">
        <v>5013559</v>
      </c>
      <c r="D491" s="64">
        <v>4797664</v>
      </c>
      <c r="E491" s="64">
        <v>1900000</v>
      </c>
      <c r="F491" s="64">
        <v>2319344</v>
      </c>
      <c r="G491" s="64">
        <v>1455960</v>
      </c>
      <c r="H491" s="64">
        <v>1361040</v>
      </c>
      <c r="I491" s="64">
        <v>1266120</v>
      </c>
      <c r="J491" s="64" t="s">
        <v>19805</v>
      </c>
      <c r="K491" s="64" t="s">
        <v>19805</v>
      </c>
      <c r="L491" s="64" t="s">
        <v>19805</v>
      </c>
      <c r="M491" s="64" t="s">
        <v>19805</v>
      </c>
      <c r="N491" s="64" t="s">
        <v>19805</v>
      </c>
      <c r="O491" s="64" t="s">
        <v>19805</v>
      </c>
      <c r="P491" s="64" t="s">
        <v>19805</v>
      </c>
      <c r="Q491" s="64" t="s">
        <v>19805</v>
      </c>
      <c r="R491" s="64" t="s">
        <v>19805</v>
      </c>
      <c r="S491" s="64" t="s">
        <v>19805</v>
      </c>
      <c r="T491" s="64" t="s">
        <v>19805</v>
      </c>
      <c r="U491" s="64" t="s">
        <v>19805</v>
      </c>
      <c r="V491" s="64" t="s">
        <v>19805</v>
      </c>
      <c r="W491" s="64" t="s">
        <v>19805</v>
      </c>
      <c r="X491" s="64" t="s">
        <v>19805</v>
      </c>
      <c r="Y491" s="64" t="s">
        <v>19805</v>
      </c>
      <c r="Z491" s="64" t="s">
        <v>19805</v>
      </c>
      <c r="AA491" s="64" t="s">
        <v>19805</v>
      </c>
      <c r="AB491" s="64" t="s">
        <v>19805</v>
      </c>
    </row>
    <row r="492" spans="1:28">
      <c r="A492" s="15" t="s">
        <v>4892</v>
      </c>
      <c r="B492" s="64" t="s">
        <v>19805</v>
      </c>
      <c r="C492" s="64" t="s">
        <v>19805</v>
      </c>
      <c r="D492" s="64" t="s">
        <v>19805</v>
      </c>
      <c r="E492" s="64" t="s">
        <v>19805</v>
      </c>
      <c r="F492" s="64" t="s">
        <v>19805</v>
      </c>
      <c r="G492" s="64" t="s">
        <v>19805</v>
      </c>
      <c r="H492" s="64" t="s">
        <v>19805</v>
      </c>
      <c r="I492" s="64" t="s">
        <v>19805</v>
      </c>
      <c r="J492" s="64" t="s">
        <v>19805</v>
      </c>
      <c r="K492" s="64" t="s">
        <v>19805</v>
      </c>
      <c r="L492" s="64" t="s">
        <v>19805</v>
      </c>
      <c r="M492" s="64" t="s">
        <v>19805</v>
      </c>
      <c r="N492" s="64" t="s">
        <v>19805</v>
      </c>
      <c r="O492" s="64" t="s">
        <v>19805</v>
      </c>
      <c r="P492" s="64" t="s">
        <v>19805</v>
      </c>
      <c r="Q492" s="64" t="s">
        <v>19805</v>
      </c>
      <c r="R492" s="64" t="s">
        <v>19805</v>
      </c>
      <c r="S492" s="64" t="s">
        <v>19805</v>
      </c>
      <c r="T492" s="64" t="s">
        <v>19805</v>
      </c>
      <c r="U492" s="64" t="s">
        <v>19805</v>
      </c>
      <c r="V492" s="64" t="s">
        <v>19805</v>
      </c>
      <c r="W492" s="64" t="s">
        <v>19805</v>
      </c>
      <c r="X492" s="64" t="s">
        <v>19805</v>
      </c>
      <c r="Y492" s="64">
        <v>43000</v>
      </c>
      <c r="Z492" s="64" t="s">
        <v>19805</v>
      </c>
      <c r="AA492" s="64" t="s">
        <v>19805</v>
      </c>
      <c r="AB492" s="64" t="s">
        <v>19805</v>
      </c>
    </row>
    <row r="493" spans="1:28">
      <c r="A493" s="15" t="s">
        <v>4893</v>
      </c>
      <c r="B493" s="64" t="s">
        <v>19805</v>
      </c>
      <c r="C493" s="64" t="s">
        <v>19805</v>
      </c>
      <c r="D493" s="64" t="s">
        <v>19805</v>
      </c>
      <c r="E493" s="64" t="s">
        <v>19805</v>
      </c>
      <c r="F493" s="64" t="s">
        <v>19805</v>
      </c>
      <c r="G493" s="64" t="s">
        <v>19805</v>
      </c>
      <c r="H493" s="64" t="s">
        <v>19805</v>
      </c>
      <c r="I493" s="64" t="s">
        <v>19805</v>
      </c>
      <c r="J493" s="64" t="s">
        <v>19805</v>
      </c>
      <c r="K493" s="64">
        <v>1219590</v>
      </c>
      <c r="L493" s="64">
        <v>1178348</v>
      </c>
      <c r="M493" s="64">
        <v>946646</v>
      </c>
      <c r="N493" s="64" t="s">
        <v>19805</v>
      </c>
      <c r="O493" s="64" t="s">
        <v>19805</v>
      </c>
      <c r="P493" s="64" t="s">
        <v>19805</v>
      </c>
      <c r="Q493" s="64">
        <v>778350</v>
      </c>
      <c r="R493" s="64">
        <v>673500</v>
      </c>
      <c r="S493" s="64">
        <v>572500</v>
      </c>
      <c r="T493" s="64" t="s">
        <v>15337</v>
      </c>
      <c r="U493" s="64">
        <v>431250</v>
      </c>
      <c r="V493" s="64">
        <v>375000</v>
      </c>
      <c r="W493" s="64">
        <v>425000</v>
      </c>
      <c r="X493" s="64" t="s">
        <v>19805</v>
      </c>
      <c r="Y493" s="64" t="s">
        <v>19805</v>
      </c>
      <c r="Z493" s="64" t="s">
        <v>19805</v>
      </c>
      <c r="AA493" s="64" t="s">
        <v>19805</v>
      </c>
      <c r="AB493" s="64" t="s">
        <v>19805</v>
      </c>
    </row>
    <row r="494" spans="1:28">
      <c r="A494" s="15" t="s">
        <v>4894</v>
      </c>
      <c r="B494" s="64" t="s">
        <v>19805</v>
      </c>
      <c r="C494" s="64" t="s">
        <v>19805</v>
      </c>
      <c r="D494" s="64" t="s">
        <v>19805</v>
      </c>
      <c r="E494" s="64" t="s">
        <v>19805</v>
      </c>
      <c r="F494" s="64" t="s">
        <v>19805</v>
      </c>
      <c r="G494" s="64" t="s">
        <v>19805</v>
      </c>
      <c r="H494" s="64" t="s">
        <v>19805</v>
      </c>
      <c r="I494" s="64" t="s">
        <v>19805</v>
      </c>
      <c r="J494" s="64" t="s">
        <v>19805</v>
      </c>
      <c r="K494" s="64" t="s">
        <v>19805</v>
      </c>
      <c r="L494" s="64" t="s">
        <v>19805</v>
      </c>
      <c r="M494" s="64" t="s">
        <v>19805</v>
      </c>
      <c r="N494" s="64" t="s">
        <v>19805</v>
      </c>
      <c r="O494" s="64" t="s">
        <v>19805</v>
      </c>
      <c r="P494" s="64" t="s">
        <v>19805</v>
      </c>
      <c r="Q494" s="64" t="s">
        <v>19805</v>
      </c>
      <c r="R494" s="64" t="s">
        <v>19805</v>
      </c>
      <c r="S494" s="64" t="s">
        <v>19805</v>
      </c>
      <c r="T494" s="64" t="s">
        <v>19805</v>
      </c>
      <c r="U494" s="64" t="s">
        <v>19805</v>
      </c>
      <c r="V494" s="64">
        <v>247500</v>
      </c>
      <c r="W494" s="64">
        <v>225000</v>
      </c>
      <c r="X494" s="64">
        <v>150000</v>
      </c>
      <c r="Y494" s="64" t="s">
        <v>19805</v>
      </c>
      <c r="Z494" s="64" t="s">
        <v>19805</v>
      </c>
      <c r="AA494" s="64" t="s">
        <v>19805</v>
      </c>
      <c r="AB494" s="64" t="s">
        <v>19805</v>
      </c>
    </row>
    <row r="495" spans="1:28">
      <c r="A495" s="15" t="s">
        <v>1423</v>
      </c>
      <c r="B495" s="64">
        <v>874636</v>
      </c>
      <c r="C495" s="64">
        <v>600000</v>
      </c>
      <c r="D495" s="64" t="s">
        <v>19805</v>
      </c>
      <c r="E495" s="64" t="s">
        <v>19805</v>
      </c>
      <c r="F495" s="64" t="s">
        <v>19805</v>
      </c>
      <c r="G495" s="64" t="s">
        <v>19805</v>
      </c>
      <c r="H495" s="64" t="s">
        <v>19805</v>
      </c>
      <c r="I495" s="64" t="s">
        <v>19805</v>
      </c>
      <c r="J495" s="64" t="s">
        <v>19805</v>
      </c>
      <c r="K495" s="64" t="s">
        <v>19805</v>
      </c>
      <c r="L495" s="64" t="s">
        <v>19805</v>
      </c>
      <c r="M495" s="64" t="s">
        <v>19805</v>
      </c>
      <c r="N495" s="64" t="s">
        <v>19805</v>
      </c>
      <c r="O495" s="64" t="s">
        <v>19805</v>
      </c>
      <c r="P495" s="64" t="s">
        <v>19805</v>
      </c>
      <c r="Q495" s="64" t="s">
        <v>19805</v>
      </c>
      <c r="R495" s="64" t="s">
        <v>19805</v>
      </c>
      <c r="S495" s="64" t="s">
        <v>19805</v>
      </c>
      <c r="T495" s="64" t="s">
        <v>19805</v>
      </c>
      <c r="U495" s="64" t="s">
        <v>19805</v>
      </c>
      <c r="V495" s="64" t="s">
        <v>19805</v>
      </c>
      <c r="W495" s="64" t="s">
        <v>19805</v>
      </c>
      <c r="X495" s="64" t="s">
        <v>19805</v>
      </c>
      <c r="Y495" s="64" t="s">
        <v>19805</v>
      </c>
      <c r="Z495" s="64" t="s">
        <v>19805</v>
      </c>
      <c r="AA495" s="64" t="s">
        <v>19805</v>
      </c>
      <c r="AB495" s="64" t="s">
        <v>19805</v>
      </c>
    </row>
    <row r="496" spans="1:28">
      <c r="A496" s="15" t="s">
        <v>4895</v>
      </c>
      <c r="B496" s="64" t="s">
        <v>19805</v>
      </c>
      <c r="C496" s="64" t="s">
        <v>19805</v>
      </c>
      <c r="D496" s="64" t="s">
        <v>19805</v>
      </c>
      <c r="E496" s="64" t="s">
        <v>19805</v>
      </c>
      <c r="F496" s="64" t="s">
        <v>19805</v>
      </c>
      <c r="G496" s="64" t="s">
        <v>19805</v>
      </c>
      <c r="H496" s="64" t="s">
        <v>19805</v>
      </c>
      <c r="I496" s="64" t="s">
        <v>19805</v>
      </c>
      <c r="J496" s="64" t="s">
        <v>19805</v>
      </c>
      <c r="K496" s="64">
        <v>109461</v>
      </c>
      <c r="L496" s="64" t="s">
        <v>19805</v>
      </c>
      <c r="M496" s="64" t="s">
        <v>19805</v>
      </c>
      <c r="N496" s="64" t="s">
        <v>19805</v>
      </c>
      <c r="O496" s="64" t="s">
        <v>19805</v>
      </c>
      <c r="P496" s="64" t="s">
        <v>19805</v>
      </c>
      <c r="Q496" s="64" t="s">
        <v>19805</v>
      </c>
      <c r="R496" s="64" t="s">
        <v>19805</v>
      </c>
      <c r="S496" s="64" t="s">
        <v>19805</v>
      </c>
      <c r="T496" s="64" t="s">
        <v>19805</v>
      </c>
      <c r="U496" s="64" t="s">
        <v>19805</v>
      </c>
      <c r="V496" s="64" t="s">
        <v>19805</v>
      </c>
      <c r="W496" s="64" t="s">
        <v>19805</v>
      </c>
      <c r="X496" s="64" t="s">
        <v>19805</v>
      </c>
      <c r="Y496" s="64" t="s">
        <v>19805</v>
      </c>
      <c r="Z496" s="64" t="s">
        <v>19805</v>
      </c>
      <c r="AA496" s="64" t="s">
        <v>19805</v>
      </c>
      <c r="AB496" s="64" t="s">
        <v>19805</v>
      </c>
    </row>
    <row r="497" spans="1:28">
      <c r="A497" s="15" t="s">
        <v>4896</v>
      </c>
      <c r="B497" s="64" t="s">
        <v>19805</v>
      </c>
      <c r="C497" s="64" t="s">
        <v>19805</v>
      </c>
      <c r="D497" s="64" t="s">
        <v>19805</v>
      </c>
      <c r="E497" s="64" t="s">
        <v>19805</v>
      </c>
      <c r="F497" s="64" t="s">
        <v>19805</v>
      </c>
      <c r="G497" s="64" t="s">
        <v>19805</v>
      </c>
      <c r="H497" s="64" t="s">
        <v>19805</v>
      </c>
      <c r="I497" s="64" t="s">
        <v>19805</v>
      </c>
      <c r="J497" s="64" t="s">
        <v>19805</v>
      </c>
      <c r="K497" s="64" t="s">
        <v>19805</v>
      </c>
      <c r="L497" s="64" t="s">
        <v>19805</v>
      </c>
      <c r="M497" s="64" t="s">
        <v>19805</v>
      </c>
      <c r="N497" s="64">
        <v>932546</v>
      </c>
      <c r="O497" s="64">
        <v>813679</v>
      </c>
      <c r="P497" s="64">
        <v>699935</v>
      </c>
      <c r="Q497" s="64">
        <v>1760000</v>
      </c>
      <c r="R497" s="64">
        <v>1700000</v>
      </c>
      <c r="S497" s="64">
        <v>460000</v>
      </c>
      <c r="T497" s="64" t="s">
        <v>19805</v>
      </c>
      <c r="U497" s="64">
        <v>272250</v>
      </c>
      <c r="V497" s="64">
        <v>220000</v>
      </c>
      <c r="W497" s="64" t="s">
        <v>19805</v>
      </c>
      <c r="X497" s="64" t="s">
        <v>19805</v>
      </c>
      <c r="Y497" s="64" t="s">
        <v>19805</v>
      </c>
      <c r="Z497" s="64" t="s">
        <v>19805</v>
      </c>
      <c r="AA497" s="64" t="s">
        <v>19805</v>
      </c>
      <c r="AB497" s="64" t="s">
        <v>19805</v>
      </c>
    </row>
    <row r="498" spans="1:28">
      <c r="A498" s="15" t="s">
        <v>4847</v>
      </c>
      <c r="B498" s="64" t="s">
        <v>19805</v>
      </c>
      <c r="C498" s="64" t="s">
        <v>19805</v>
      </c>
      <c r="D498" s="64" t="s">
        <v>19805</v>
      </c>
      <c r="E498" s="64" t="s">
        <v>19805</v>
      </c>
      <c r="F498" s="64" t="s">
        <v>19805</v>
      </c>
      <c r="G498" s="64" t="s">
        <v>19805</v>
      </c>
      <c r="H498" s="64">
        <v>473604</v>
      </c>
      <c r="I498" s="64" t="s">
        <v>19805</v>
      </c>
      <c r="J498" s="64" t="s">
        <v>19805</v>
      </c>
      <c r="K498" s="64" t="s">
        <v>19805</v>
      </c>
      <c r="L498" s="64" t="s">
        <v>19805</v>
      </c>
      <c r="M498" s="64" t="s">
        <v>19805</v>
      </c>
      <c r="N498" s="64" t="s">
        <v>19805</v>
      </c>
      <c r="O498" s="64" t="s">
        <v>19805</v>
      </c>
      <c r="P498" s="64" t="s">
        <v>19805</v>
      </c>
      <c r="Q498" s="64" t="s">
        <v>19805</v>
      </c>
      <c r="R498" s="64" t="s">
        <v>19805</v>
      </c>
      <c r="S498" s="64" t="s">
        <v>19805</v>
      </c>
      <c r="T498" s="64" t="s">
        <v>19805</v>
      </c>
      <c r="U498" s="64" t="s">
        <v>19805</v>
      </c>
      <c r="V498" s="64" t="s">
        <v>19805</v>
      </c>
      <c r="W498" s="64" t="s">
        <v>19805</v>
      </c>
      <c r="X498" s="64" t="s">
        <v>19805</v>
      </c>
      <c r="Y498" s="64" t="s">
        <v>19805</v>
      </c>
      <c r="Z498" s="64" t="s">
        <v>19805</v>
      </c>
      <c r="AA498" s="64" t="s">
        <v>19805</v>
      </c>
      <c r="AB498" s="64" t="s">
        <v>19805</v>
      </c>
    </row>
    <row r="499" spans="1:28">
      <c r="A499" s="15" t="s">
        <v>4897</v>
      </c>
      <c r="B499" s="64" t="s">
        <v>19805</v>
      </c>
      <c r="C499" s="64" t="s">
        <v>19805</v>
      </c>
      <c r="D499" s="64" t="s">
        <v>19805</v>
      </c>
      <c r="E499" s="64" t="s">
        <v>19805</v>
      </c>
      <c r="F499" s="64" t="s">
        <v>19805</v>
      </c>
      <c r="G499" s="64" t="s">
        <v>19805</v>
      </c>
      <c r="H499" s="64" t="s">
        <v>19805</v>
      </c>
      <c r="I499" s="64" t="s">
        <v>19805</v>
      </c>
      <c r="J499" s="64" t="s">
        <v>19805</v>
      </c>
      <c r="K499" s="64" t="s">
        <v>19805</v>
      </c>
      <c r="L499" s="64" t="s">
        <v>19805</v>
      </c>
      <c r="M499" s="64" t="s">
        <v>19805</v>
      </c>
      <c r="N499" s="64" t="s">
        <v>19805</v>
      </c>
      <c r="O499" s="64" t="s">
        <v>19805</v>
      </c>
      <c r="P499" s="64" t="s">
        <v>19805</v>
      </c>
      <c r="Q499" s="64" t="s">
        <v>19805</v>
      </c>
      <c r="R499" s="64" t="s">
        <v>19805</v>
      </c>
      <c r="S499" s="64" t="s">
        <v>19805</v>
      </c>
      <c r="T499" s="64" t="s">
        <v>19805</v>
      </c>
      <c r="U499" s="64" t="s">
        <v>19805</v>
      </c>
      <c r="V499" s="64" t="s">
        <v>19805</v>
      </c>
      <c r="W499" s="64" t="s">
        <v>19805</v>
      </c>
      <c r="X499" s="64" t="s">
        <v>19805</v>
      </c>
      <c r="Y499" s="64" t="s">
        <v>19805</v>
      </c>
      <c r="Z499" s="64" t="s">
        <v>19805</v>
      </c>
      <c r="AA499" s="64">
        <v>300000</v>
      </c>
      <c r="AB499" s="64">
        <v>300000</v>
      </c>
    </row>
    <row r="500" spans="1:28">
      <c r="A500" s="15" t="s">
        <v>4898</v>
      </c>
      <c r="B500" s="64" t="s">
        <v>19805</v>
      </c>
      <c r="C500" s="64" t="s">
        <v>19805</v>
      </c>
      <c r="D500" s="64" t="s">
        <v>19805</v>
      </c>
      <c r="E500" s="64" t="s">
        <v>19805</v>
      </c>
      <c r="F500" s="64" t="s">
        <v>19805</v>
      </c>
      <c r="G500" s="64" t="s">
        <v>19805</v>
      </c>
      <c r="H500" s="64" t="s">
        <v>19805</v>
      </c>
      <c r="I500" s="64" t="s">
        <v>19805</v>
      </c>
      <c r="J500" s="64" t="s">
        <v>19805</v>
      </c>
      <c r="K500" s="64" t="s">
        <v>19805</v>
      </c>
      <c r="L500" s="64" t="s">
        <v>19805</v>
      </c>
      <c r="M500" s="64" t="s">
        <v>19805</v>
      </c>
      <c r="N500" s="64" t="s">
        <v>19805</v>
      </c>
      <c r="O500" s="64" t="s">
        <v>19805</v>
      </c>
      <c r="P500" s="64" t="s">
        <v>19805</v>
      </c>
      <c r="Q500" s="64" t="s">
        <v>19805</v>
      </c>
      <c r="R500" s="64" t="s">
        <v>19805</v>
      </c>
      <c r="S500" s="64" t="s">
        <v>19805</v>
      </c>
      <c r="T500" s="64" t="s">
        <v>19805</v>
      </c>
      <c r="U500" s="64" t="s">
        <v>19805</v>
      </c>
      <c r="V500" s="64" t="s">
        <v>19805</v>
      </c>
      <c r="W500" s="64" t="s">
        <v>19805</v>
      </c>
      <c r="X500" s="64" t="s">
        <v>19805</v>
      </c>
      <c r="Y500" s="64" t="s">
        <v>19805</v>
      </c>
      <c r="Z500" s="64" t="s">
        <v>19805</v>
      </c>
      <c r="AA500" s="64">
        <v>135000</v>
      </c>
      <c r="AB500" s="64">
        <v>275000</v>
      </c>
    </row>
    <row r="501" spans="1:28">
      <c r="A501" s="15" t="s">
        <v>4906</v>
      </c>
      <c r="B501" s="64" t="s">
        <v>19805</v>
      </c>
      <c r="C501" s="64" t="s">
        <v>19805</v>
      </c>
      <c r="D501" s="64" t="s">
        <v>19805</v>
      </c>
      <c r="E501" s="64" t="s">
        <v>19805</v>
      </c>
      <c r="F501" s="64" t="s">
        <v>19805</v>
      </c>
      <c r="G501" s="64" t="s">
        <v>19805</v>
      </c>
      <c r="H501" s="64" t="s">
        <v>19805</v>
      </c>
      <c r="I501" s="64" t="s">
        <v>19805</v>
      </c>
      <c r="J501" s="64" t="s">
        <v>19805</v>
      </c>
      <c r="K501" s="64" t="s">
        <v>19805</v>
      </c>
      <c r="L501" s="64" t="s">
        <v>19805</v>
      </c>
      <c r="M501" s="64" t="s">
        <v>19805</v>
      </c>
      <c r="N501" s="64" t="s">
        <v>19805</v>
      </c>
      <c r="O501" s="64" t="s">
        <v>19805</v>
      </c>
      <c r="P501" s="64" t="s">
        <v>19805</v>
      </c>
      <c r="Q501" s="64" t="s">
        <v>19805</v>
      </c>
      <c r="R501" s="64" t="s">
        <v>19805</v>
      </c>
      <c r="S501" s="64" t="s">
        <v>19805</v>
      </c>
      <c r="T501" s="64" t="s">
        <v>19805</v>
      </c>
      <c r="U501" s="64" t="s">
        <v>19805</v>
      </c>
      <c r="V501" s="64" t="s">
        <v>19805</v>
      </c>
      <c r="W501" s="64" t="s">
        <v>19805</v>
      </c>
      <c r="X501" s="64" t="s">
        <v>19805</v>
      </c>
      <c r="Y501" s="64" t="s">
        <v>19805</v>
      </c>
      <c r="Z501" s="64" t="s">
        <v>19805</v>
      </c>
      <c r="AA501" s="64">
        <v>100000</v>
      </c>
      <c r="AB501" s="64">
        <v>650000</v>
      </c>
    </row>
    <row r="502" spans="1:28">
      <c r="A502" s="15" t="s">
        <v>4899</v>
      </c>
      <c r="B502" s="64" t="s">
        <v>19805</v>
      </c>
      <c r="C502" s="64" t="s">
        <v>19805</v>
      </c>
      <c r="D502" s="64" t="s">
        <v>19805</v>
      </c>
      <c r="E502" s="64" t="s">
        <v>19805</v>
      </c>
      <c r="F502" s="64" t="s">
        <v>19805</v>
      </c>
      <c r="G502" s="64" t="s">
        <v>19805</v>
      </c>
      <c r="H502" s="64" t="s">
        <v>19805</v>
      </c>
      <c r="I502" s="64" t="s">
        <v>19805</v>
      </c>
      <c r="J502" s="64" t="s">
        <v>19805</v>
      </c>
      <c r="K502" s="64" t="s">
        <v>19805</v>
      </c>
      <c r="L502" s="64" t="s">
        <v>19805</v>
      </c>
      <c r="M502" s="64" t="s">
        <v>19805</v>
      </c>
      <c r="N502" s="64" t="s">
        <v>19805</v>
      </c>
      <c r="O502" s="64" t="s">
        <v>19805</v>
      </c>
      <c r="P502" s="64" t="s">
        <v>19805</v>
      </c>
      <c r="Q502" s="64" t="s">
        <v>19805</v>
      </c>
      <c r="R502" s="64" t="s">
        <v>19805</v>
      </c>
      <c r="S502" s="64" t="s">
        <v>19805</v>
      </c>
      <c r="T502" s="64" t="s">
        <v>19805</v>
      </c>
      <c r="U502" s="64" t="s">
        <v>19805</v>
      </c>
      <c r="V502" s="64" t="s">
        <v>19805</v>
      </c>
      <c r="W502" s="64" t="s">
        <v>19805</v>
      </c>
      <c r="X502" s="64" t="s">
        <v>19805</v>
      </c>
      <c r="Y502" s="64" t="s">
        <v>19805</v>
      </c>
      <c r="Z502" s="64" t="s">
        <v>19805</v>
      </c>
      <c r="AA502" s="64">
        <v>500000</v>
      </c>
      <c r="AB502" s="64">
        <v>400000</v>
      </c>
    </row>
    <row r="503" spans="1:28">
      <c r="A503" s="15" t="s">
        <v>4900</v>
      </c>
      <c r="B503" s="64" t="s">
        <v>19805</v>
      </c>
      <c r="C503" s="64" t="s">
        <v>19805</v>
      </c>
      <c r="D503" s="64" t="s">
        <v>19805</v>
      </c>
      <c r="E503" s="64" t="s">
        <v>19805</v>
      </c>
      <c r="F503" s="64" t="s">
        <v>19805</v>
      </c>
      <c r="G503" s="64" t="s">
        <v>19805</v>
      </c>
      <c r="H503" s="64" t="s">
        <v>19805</v>
      </c>
      <c r="I503" s="64" t="s">
        <v>19805</v>
      </c>
      <c r="J503" s="64" t="s">
        <v>19805</v>
      </c>
      <c r="K503" s="64" t="s">
        <v>19805</v>
      </c>
      <c r="L503" s="64" t="s">
        <v>19805</v>
      </c>
      <c r="M503" s="64" t="s">
        <v>19805</v>
      </c>
      <c r="N503" s="64" t="s">
        <v>19805</v>
      </c>
      <c r="O503" s="64" t="s">
        <v>19805</v>
      </c>
      <c r="P503" s="64" t="s">
        <v>19805</v>
      </c>
      <c r="Q503" s="64" t="s">
        <v>19805</v>
      </c>
      <c r="R503" s="64" t="s">
        <v>19805</v>
      </c>
      <c r="S503" s="64" t="s">
        <v>19805</v>
      </c>
      <c r="T503" s="64" t="s">
        <v>19805</v>
      </c>
      <c r="U503" s="64" t="s">
        <v>19805</v>
      </c>
      <c r="V503" s="64" t="s">
        <v>19805</v>
      </c>
      <c r="W503" s="64" t="s">
        <v>19805</v>
      </c>
      <c r="X503" s="64">
        <v>104000</v>
      </c>
      <c r="Y503" s="64">
        <v>780000</v>
      </c>
      <c r="Z503" s="64">
        <v>1034000</v>
      </c>
      <c r="AA503" s="64">
        <v>840000</v>
      </c>
      <c r="AB503" s="64">
        <v>650000</v>
      </c>
    </row>
    <row r="504" spans="1:28">
      <c r="A504" s="15" t="s">
        <v>4901</v>
      </c>
      <c r="B504" s="64" t="s">
        <v>19805</v>
      </c>
      <c r="C504" s="64" t="s">
        <v>19805</v>
      </c>
      <c r="D504" s="64" t="s">
        <v>19805</v>
      </c>
      <c r="E504" s="64" t="s">
        <v>19805</v>
      </c>
      <c r="F504" s="64" t="s">
        <v>19805</v>
      </c>
      <c r="G504" s="64" t="s">
        <v>19805</v>
      </c>
      <c r="H504" s="64" t="s">
        <v>19805</v>
      </c>
      <c r="I504" s="64" t="s">
        <v>19805</v>
      </c>
      <c r="J504" s="64" t="s">
        <v>19805</v>
      </c>
      <c r="K504" s="64" t="s">
        <v>19805</v>
      </c>
      <c r="L504" s="64" t="s">
        <v>19805</v>
      </c>
      <c r="M504" s="64" t="s">
        <v>19805</v>
      </c>
      <c r="N504" s="64" t="s">
        <v>19805</v>
      </c>
      <c r="O504" s="64" t="s">
        <v>19805</v>
      </c>
      <c r="P504" s="64" t="s">
        <v>19805</v>
      </c>
      <c r="Q504" s="64" t="s">
        <v>19805</v>
      </c>
      <c r="R504" s="64" t="s">
        <v>19805</v>
      </c>
      <c r="S504" s="64" t="s">
        <v>19805</v>
      </c>
      <c r="T504" s="64" t="s">
        <v>19805</v>
      </c>
      <c r="U504" s="64" t="s">
        <v>19805</v>
      </c>
      <c r="V504" s="64" t="s">
        <v>19805</v>
      </c>
      <c r="W504" s="64">
        <v>300000</v>
      </c>
      <c r="X504" s="64" t="s">
        <v>19805</v>
      </c>
      <c r="Y504" s="64">
        <v>650000</v>
      </c>
      <c r="Z504" s="64">
        <v>500000</v>
      </c>
      <c r="AA504" s="64" t="s">
        <v>19805</v>
      </c>
      <c r="AB504" s="64" t="s">
        <v>19805</v>
      </c>
    </row>
    <row r="505" spans="1:28">
      <c r="A505" s="15" t="s">
        <v>4903</v>
      </c>
      <c r="B505" s="64" t="s">
        <v>19805</v>
      </c>
      <c r="C505" s="64" t="s">
        <v>19805</v>
      </c>
      <c r="D505" s="64" t="s">
        <v>19805</v>
      </c>
      <c r="E505" s="64" t="s">
        <v>19805</v>
      </c>
      <c r="F505" s="64" t="s">
        <v>19805</v>
      </c>
      <c r="G505" s="64" t="s">
        <v>19805</v>
      </c>
      <c r="H505" s="64" t="s">
        <v>19805</v>
      </c>
      <c r="I505" s="64" t="s">
        <v>19805</v>
      </c>
      <c r="J505" s="64" t="s">
        <v>19805</v>
      </c>
      <c r="K505" s="64" t="s">
        <v>19805</v>
      </c>
      <c r="L505" s="64" t="s">
        <v>19805</v>
      </c>
      <c r="M505" s="64" t="s">
        <v>19805</v>
      </c>
      <c r="N505" s="64" t="s">
        <v>19805</v>
      </c>
      <c r="O505" s="64" t="s">
        <v>19805</v>
      </c>
      <c r="P505" s="64" t="s">
        <v>19805</v>
      </c>
      <c r="Q505" s="64" t="s">
        <v>19805</v>
      </c>
      <c r="R505" s="64" t="s">
        <v>19805</v>
      </c>
      <c r="S505" s="64" t="s">
        <v>19805</v>
      </c>
      <c r="T505" s="64" t="s">
        <v>19805</v>
      </c>
      <c r="U505" s="64" t="s">
        <v>19805</v>
      </c>
      <c r="V505" s="64" t="s">
        <v>19805</v>
      </c>
      <c r="W505" s="64" t="s">
        <v>19805</v>
      </c>
      <c r="X505" s="64" t="s">
        <v>19805</v>
      </c>
      <c r="Y505" s="64" t="s">
        <v>19805</v>
      </c>
      <c r="Z505" s="64" t="s">
        <v>19805</v>
      </c>
      <c r="AA505" s="64" t="s">
        <v>19805</v>
      </c>
      <c r="AB505" s="64">
        <v>80000</v>
      </c>
    </row>
    <row r="506" spans="1:28">
      <c r="A506" s="15" t="s">
        <v>4904</v>
      </c>
      <c r="B506" s="64" t="s">
        <v>19805</v>
      </c>
      <c r="C506" s="64" t="s">
        <v>19805</v>
      </c>
      <c r="D506" s="64" t="s">
        <v>19805</v>
      </c>
      <c r="E506" s="64" t="s">
        <v>19805</v>
      </c>
      <c r="F506" s="64" t="s">
        <v>19805</v>
      </c>
      <c r="G506" s="64" t="s">
        <v>19805</v>
      </c>
      <c r="H506" s="64">
        <v>2500000</v>
      </c>
      <c r="I506" s="64">
        <v>2300000</v>
      </c>
      <c r="J506" s="64" t="s">
        <v>19805</v>
      </c>
      <c r="K506" s="64" t="s">
        <v>19805</v>
      </c>
      <c r="L506" s="64" t="s">
        <v>19805</v>
      </c>
      <c r="M506" s="64" t="s">
        <v>19805</v>
      </c>
      <c r="N506" s="64" t="s">
        <v>19805</v>
      </c>
      <c r="O506" s="64" t="s">
        <v>19805</v>
      </c>
      <c r="P506" s="64" t="s">
        <v>19805</v>
      </c>
      <c r="Q506" s="64" t="s">
        <v>19805</v>
      </c>
      <c r="R506" s="64" t="s">
        <v>19805</v>
      </c>
      <c r="S506" s="64" t="s">
        <v>19805</v>
      </c>
      <c r="T506" s="64" t="s">
        <v>19805</v>
      </c>
      <c r="U506" s="64" t="s">
        <v>19805</v>
      </c>
      <c r="V506" s="64" t="s">
        <v>19805</v>
      </c>
      <c r="W506" s="64" t="s">
        <v>19805</v>
      </c>
      <c r="X506" s="64" t="s">
        <v>19805</v>
      </c>
      <c r="Y506" s="64" t="s">
        <v>19805</v>
      </c>
      <c r="Z506" s="64" t="s">
        <v>19805</v>
      </c>
      <c r="AA506" s="64" t="s">
        <v>19805</v>
      </c>
      <c r="AB506" s="64" t="s">
        <v>19805</v>
      </c>
    </row>
    <row r="507" spans="1:28">
      <c r="A507" s="15" t="s">
        <v>4905</v>
      </c>
      <c r="B507" s="64" t="s">
        <v>19805</v>
      </c>
      <c r="C507" s="64" t="s">
        <v>19805</v>
      </c>
      <c r="D507" s="64" t="s">
        <v>19805</v>
      </c>
      <c r="E507" s="64" t="s">
        <v>19805</v>
      </c>
      <c r="F507" s="64" t="s">
        <v>19805</v>
      </c>
      <c r="G507" s="64" t="s">
        <v>19805</v>
      </c>
      <c r="H507" s="64" t="s">
        <v>19805</v>
      </c>
      <c r="I507" s="64" t="s">
        <v>19805</v>
      </c>
      <c r="J507" s="64" t="s">
        <v>19805</v>
      </c>
      <c r="K507" s="64" t="s">
        <v>19805</v>
      </c>
      <c r="L507" s="64" t="s">
        <v>19805</v>
      </c>
      <c r="M507" s="64" t="s">
        <v>19805</v>
      </c>
      <c r="N507" s="64" t="s">
        <v>19805</v>
      </c>
      <c r="O507" s="64" t="s">
        <v>19805</v>
      </c>
      <c r="P507" s="64" t="s">
        <v>19805</v>
      </c>
      <c r="Q507" s="64" t="s">
        <v>19805</v>
      </c>
      <c r="R507" s="64">
        <v>736000</v>
      </c>
      <c r="S507" s="64" t="s">
        <v>19805</v>
      </c>
      <c r="T507" s="64" t="s">
        <v>19805</v>
      </c>
      <c r="U507" s="64">
        <v>609096</v>
      </c>
      <c r="V507" s="64">
        <v>508000</v>
      </c>
      <c r="W507" s="64">
        <v>1200000</v>
      </c>
      <c r="X507" s="64">
        <v>1000000</v>
      </c>
      <c r="Y507" s="64">
        <v>810000</v>
      </c>
      <c r="Z507" s="64">
        <v>300000</v>
      </c>
      <c r="AA507" s="64">
        <v>230000</v>
      </c>
      <c r="AB507" s="64" t="s">
        <v>19805</v>
      </c>
    </row>
    <row r="508" spans="1:28">
      <c r="A508" s="15" t="s">
        <v>4907</v>
      </c>
      <c r="B508" s="64" t="s">
        <v>19805</v>
      </c>
      <c r="C508" s="64" t="s">
        <v>19805</v>
      </c>
      <c r="D508" s="64" t="s">
        <v>19805</v>
      </c>
      <c r="E508" s="64" t="s">
        <v>19805</v>
      </c>
      <c r="F508" s="64" t="s">
        <v>19805</v>
      </c>
      <c r="G508" s="64" t="s">
        <v>19805</v>
      </c>
      <c r="H508" s="64" t="s">
        <v>19805</v>
      </c>
      <c r="I508" s="64" t="s">
        <v>19805</v>
      </c>
      <c r="J508" s="64" t="s">
        <v>19805</v>
      </c>
      <c r="K508" s="64">
        <v>1734316</v>
      </c>
      <c r="L508" s="64">
        <v>960840</v>
      </c>
      <c r="M508" s="64">
        <v>898200</v>
      </c>
      <c r="N508" s="64">
        <v>835560</v>
      </c>
      <c r="O508" s="64" t="s">
        <v>19805</v>
      </c>
      <c r="P508" s="64" t="s">
        <v>19805</v>
      </c>
      <c r="Q508" s="64" t="s">
        <v>19805</v>
      </c>
      <c r="R508" s="64" t="s">
        <v>19805</v>
      </c>
      <c r="S508" s="64" t="s">
        <v>19805</v>
      </c>
      <c r="T508" s="64" t="s">
        <v>19805</v>
      </c>
      <c r="U508" s="64" t="s">
        <v>19805</v>
      </c>
      <c r="V508" s="64" t="s">
        <v>19805</v>
      </c>
      <c r="W508" s="64" t="s">
        <v>19805</v>
      </c>
      <c r="X508" s="64" t="s">
        <v>19805</v>
      </c>
      <c r="Y508" s="64" t="s">
        <v>19805</v>
      </c>
      <c r="Z508" s="64" t="s">
        <v>19805</v>
      </c>
      <c r="AA508" s="64" t="s">
        <v>19805</v>
      </c>
      <c r="AB508" s="64" t="s">
        <v>19805</v>
      </c>
    </row>
    <row r="509" spans="1:28">
      <c r="A509" s="15" t="s">
        <v>148</v>
      </c>
      <c r="B509" s="64">
        <v>1551659</v>
      </c>
      <c r="C509" s="64">
        <v>15035105</v>
      </c>
      <c r="D509" s="64">
        <v>15012000</v>
      </c>
      <c r="E509" s="64">
        <v>13878000</v>
      </c>
      <c r="F509" s="64">
        <v>12744000</v>
      </c>
      <c r="G509" s="64">
        <v>11610000</v>
      </c>
      <c r="H509" s="64">
        <v>10800000</v>
      </c>
      <c r="I509" s="64">
        <v>7000000</v>
      </c>
      <c r="J509" s="64">
        <v>1788033</v>
      </c>
      <c r="K509" s="64">
        <v>990600</v>
      </c>
      <c r="L509" s="64">
        <v>926040</v>
      </c>
      <c r="M509" s="64">
        <v>861360</v>
      </c>
      <c r="N509" s="64" t="s">
        <v>19805</v>
      </c>
      <c r="O509" s="64" t="s">
        <v>19805</v>
      </c>
      <c r="P509" s="64" t="s">
        <v>19805</v>
      </c>
      <c r="Q509" s="64" t="s">
        <v>19805</v>
      </c>
      <c r="R509" s="64" t="s">
        <v>19805</v>
      </c>
      <c r="S509" s="64" t="s">
        <v>19805</v>
      </c>
      <c r="T509" s="64" t="s">
        <v>19805</v>
      </c>
      <c r="U509" s="64" t="s">
        <v>19805</v>
      </c>
      <c r="V509" s="64" t="s">
        <v>19805</v>
      </c>
      <c r="W509" s="64" t="s">
        <v>19805</v>
      </c>
      <c r="X509" s="64" t="s">
        <v>19805</v>
      </c>
      <c r="Y509" s="64" t="s">
        <v>19805</v>
      </c>
      <c r="Z509" s="64" t="s">
        <v>19805</v>
      </c>
      <c r="AA509" s="64" t="s">
        <v>19805</v>
      </c>
      <c r="AB509" s="64" t="s">
        <v>19805</v>
      </c>
    </row>
    <row r="510" spans="1:28">
      <c r="A510" s="15" t="s">
        <v>4908</v>
      </c>
      <c r="B510" s="64" t="s">
        <v>19805</v>
      </c>
      <c r="C510" s="64" t="s">
        <v>19805</v>
      </c>
      <c r="D510" s="64" t="s">
        <v>19805</v>
      </c>
      <c r="E510" s="64" t="s">
        <v>19805</v>
      </c>
      <c r="F510" s="64" t="s">
        <v>19805</v>
      </c>
      <c r="G510" s="64" t="s">
        <v>19805</v>
      </c>
      <c r="H510" s="64" t="s">
        <v>19805</v>
      </c>
      <c r="I510" s="64" t="s">
        <v>19805</v>
      </c>
      <c r="J510" s="64" t="s">
        <v>19805</v>
      </c>
      <c r="K510" s="64">
        <v>687456</v>
      </c>
      <c r="L510" s="64">
        <v>412718</v>
      </c>
      <c r="M510" s="64" t="s">
        <v>19805</v>
      </c>
      <c r="N510" s="64" t="s">
        <v>19805</v>
      </c>
      <c r="O510" s="64" t="s">
        <v>19805</v>
      </c>
      <c r="P510" s="64" t="s">
        <v>19805</v>
      </c>
      <c r="Q510" s="64" t="s">
        <v>19805</v>
      </c>
      <c r="R510" s="64" t="s">
        <v>19805</v>
      </c>
      <c r="S510" s="64" t="s">
        <v>19805</v>
      </c>
      <c r="T510" s="64" t="s">
        <v>19805</v>
      </c>
      <c r="U510" s="64" t="s">
        <v>19805</v>
      </c>
      <c r="V510" s="64" t="s">
        <v>19805</v>
      </c>
      <c r="W510" s="64" t="s">
        <v>19805</v>
      </c>
      <c r="X510" s="64" t="s">
        <v>19805</v>
      </c>
      <c r="Y510" s="64" t="s">
        <v>19805</v>
      </c>
      <c r="Z510" s="64" t="s">
        <v>19805</v>
      </c>
      <c r="AA510" s="64" t="s">
        <v>19805</v>
      </c>
      <c r="AB510" s="64" t="s">
        <v>19805</v>
      </c>
    </row>
    <row r="511" spans="1:28">
      <c r="A511" s="15" t="s">
        <v>4909</v>
      </c>
      <c r="B511" s="64" t="s">
        <v>19805</v>
      </c>
      <c r="C511" s="64" t="s">
        <v>19805</v>
      </c>
      <c r="D511" s="64" t="s">
        <v>19805</v>
      </c>
      <c r="E511" s="64" t="s">
        <v>19805</v>
      </c>
      <c r="F511" s="64" t="s">
        <v>19805</v>
      </c>
      <c r="G511" s="64" t="s">
        <v>19805</v>
      </c>
      <c r="H511" s="64" t="s">
        <v>19805</v>
      </c>
      <c r="I511" s="64" t="s">
        <v>19805</v>
      </c>
      <c r="J511" s="64" t="s">
        <v>19805</v>
      </c>
      <c r="K511" s="64" t="s">
        <v>19805</v>
      </c>
      <c r="L511" s="64" t="s">
        <v>19805</v>
      </c>
      <c r="M511" s="64" t="s">
        <v>19805</v>
      </c>
      <c r="N511" s="64" t="s">
        <v>19805</v>
      </c>
      <c r="O511" s="64" t="s">
        <v>19805</v>
      </c>
      <c r="P511" s="64">
        <v>10500000</v>
      </c>
      <c r="Q511" s="64">
        <v>9500000</v>
      </c>
      <c r="R511" s="64">
        <v>14700000</v>
      </c>
      <c r="S511" s="64">
        <v>11592683</v>
      </c>
      <c r="T511" s="64">
        <v>14841000</v>
      </c>
      <c r="U511" s="64">
        <v>12397440</v>
      </c>
      <c r="V511" s="64">
        <v>9952000</v>
      </c>
      <c r="W511" s="64">
        <v>7700000</v>
      </c>
      <c r="X511" s="64">
        <v>7300000</v>
      </c>
      <c r="Y511" s="64">
        <v>5740000</v>
      </c>
      <c r="Z511" s="64">
        <v>5720000</v>
      </c>
      <c r="AA511" s="64">
        <v>2240000</v>
      </c>
      <c r="AB511" s="64">
        <v>2265000</v>
      </c>
    </row>
    <row r="512" spans="1:28">
      <c r="A512" s="15" t="s">
        <v>2477</v>
      </c>
      <c r="B512" s="64" t="s">
        <v>19805</v>
      </c>
      <c r="C512" s="64" t="s">
        <v>19805</v>
      </c>
      <c r="D512" s="64">
        <v>29483</v>
      </c>
      <c r="E512" s="64" t="s">
        <v>19805</v>
      </c>
      <c r="F512" s="64" t="s">
        <v>19805</v>
      </c>
      <c r="G512" s="64" t="s">
        <v>19805</v>
      </c>
      <c r="H512" s="64" t="s">
        <v>19805</v>
      </c>
      <c r="I512" s="64" t="s">
        <v>19805</v>
      </c>
      <c r="J512" s="64" t="s">
        <v>19805</v>
      </c>
      <c r="K512" s="64" t="s">
        <v>19805</v>
      </c>
      <c r="L512" s="64" t="s">
        <v>19805</v>
      </c>
      <c r="M512" s="64" t="s">
        <v>19805</v>
      </c>
      <c r="N512" s="64" t="s">
        <v>19805</v>
      </c>
      <c r="O512" s="64" t="s">
        <v>19805</v>
      </c>
      <c r="P512" s="64" t="s">
        <v>19805</v>
      </c>
      <c r="Q512" s="64" t="s">
        <v>19805</v>
      </c>
      <c r="R512" s="64" t="s">
        <v>19805</v>
      </c>
      <c r="S512" s="64" t="s">
        <v>19805</v>
      </c>
      <c r="T512" s="64" t="s">
        <v>19805</v>
      </c>
      <c r="U512" s="64" t="s">
        <v>19805</v>
      </c>
      <c r="V512" s="64" t="s">
        <v>19805</v>
      </c>
      <c r="W512" s="64" t="s">
        <v>19805</v>
      </c>
      <c r="X512" s="64" t="s">
        <v>19805</v>
      </c>
      <c r="Y512" s="64" t="s">
        <v>19805</v>
      </c>
      <c r="Z512" s="64" t="s">
        <v>19805</v>
      </c>
      <c r="AA512" s="64" t="s">
        <v>19805</v>
      </c>
      <c r="AB512" s="64" t="s">
        <v>19805</v>
      </c>
    </row>
    <row r="513" spans="1:28">
      <c r="A513" s="15" t="s">
        <v>4911</v>
      </c>
      <c r="B513" s="64" t="s">
        <v>19805</v>
      </c>
      <c r="C513" s="64" t="s">
        <v>19805</v>
      </c>
      <c r="D513" s="64" t="s">
        <v>19805</v>
      </c>
      <c r="E513" s="64" t="s">
        <v>19805</v>
      </c>
      <c r="F513" s="64" t="s">
        <v>19805</v>
      </c>
      <c r="G513" s="64" t="s">
        <v>19805</v>
      </c>
      <c r="H513" s="64" t="s">
        <v>19805</v>
      </c>
      <c r="I513" s="64" t="s">
        <v>19805</v>
      </c>
      <c r="J513" s="64" t="s">
        <v>19805</v>
      </c>
      <c r="K513" s="64" t="s">
        <v>19805</v>
      </c>
      <c r="L513" s="64" t="s">
        <v>19805</v>
      </c>
      <c r="M513" s="64" t="s">
        <v>19805</v>
      </c>
      <c r="N513" s="64" t="s">
        <v>19805</v>
      </c>
      <c r="O513" s="64" t="s">
        <v>19805</v>
      </c>
      <c r="P513" s="64" t="s">
        <v>19805</v>
      </c>
      <c r="Q513" s="64" t="s">
        <v>19805</v>
      </c>
      <c r="R513" s="64" t="s">
        <v>19805</v>
      </c>
      <c r="S513" s="64" t="s">
        <v>19805</v>
      </c>
      <c r="T513" s="64">
        <v>450000</v>
      </c>
      <c r="U513" s="64">
        <v>693840</v>
      </c>
      <c r="V513" s="64">
        <v>614000</v>
      </c>
      <c r="W513" s="64">
        <v>534000</v>
      </c>
      <c r="X513" s="64" t="s">
        <v>19805</v>
      </c>
      <c r="Y513" s="64" t="s">
        <v>19805</v>
      </c>
      <c r="Z513" s="64" t="s">
        <v>19805</v>
      </c>
      <c r="AA513" s="64" t="s">
        <v>19805</v>
      </c>
      <c r="AB513" s="64" t="s">
        <v>19805</v>
      </c>
    </row>
    <row r="514" spans="1:28">
      <c r="A514" s="15" t="s">
        <v>2472</v>
      </c>
      <c r="B514" s="64" t="s">
        <v>19805</v>
      </c>
      <c r="C514" s="64" t="s">
        <v>19805</v>
      </c>
      <c r="D514" s="64">
        <v>41781</v>
      </c>
      <c r="E514" s="64" t="s">
        <v>19805</v>
      </c>
      <c r="F514" s="64" t="s">
        <v>19805</v>
      </c>
      <c r="G514" s="64" t="s">
        <v>19805</v>
      </c>
      <c r="H514" s="64" t="s">
        <v>19805</v>
      </c>
      <c r="I514" s="64" t="s">
        <v>19805</v>
      </c>
      <c r="J514" s="64" t="s">
        <v>19805</v>
      </c>
      <c r="K514" s="64" t="s">
        <v>19805</v>
      </c>
      <c r="L514" s="64" t="s">
        <v>19805</v>
      </c>
      <c r="M514" s="64" t="s">
        <v>19805</v>
      </c>
      <c r="N514" s="64" t="s">
        <v>19805</v>
      </c>
      <c r="O514" s="64" t="s">
        <v>19805</v>
      </c>
      <c r="P514" s="64" t="s">
        <v>19805</v>
      </c>
      <c r="Q514" s="64" t="s">
        <v>19805</v>
      </c>
      <c r="R514" s="64" t="s">
        <v>19805</v>
      </c>
      <c r="S514" s="64" t="s">
        <v>19805</v>
      </c>
      <c r="T514" s="64" t="s">
        <v>19805</v>
      </c>
      <c r="U514" s="64" t="s">
        <v>19805</v>
      </c>
      <c r="V514" s="64" t="s">
        <v>19805</v>
      </c>
      <c r="W514" s="64" t="s">
        <v>19805</v>
      </c>
      <c r="X514" s="64" t="s">
        <v>19805</v>
      </c>
      <c r="Y514" s="64" t="s">
        <v>19805</v>
      </c>
      <c r="Z514" s="64" t="s">
        <v>19805</v>
      </c>
      <c r="AA514" s="64" t="s">
        <v>19805</v>
      </c>
      <c r="AB514" s="64" t="s">
        <v>19805</v>
      </c>
    </row>
    <row r="515" spans="1:28">
      <c r="A515" s="15" t="s">
        <v>4912</v>
      </c>
      <c r="B515" s="64" t="s">
        <v>19805</v>
      </c>
      <c r="C515" s="64" t="s">
        <v>19805</v>
      </c>
      <c r="D515" s="64" t="s">
        <v>19805</v>
      </c>
      <c r="E515" s="64" t="s">
        <v>19805</v>
      </c>
      <c r="F515" s="64" t="s">
        <v>19805</v>
      </c>
      <c r="G515" s="64" t="s">
        <v>19805</v>
      </c>
      <c r="H515" s="64" t="s">
        <v>19805</v>
      </c>
      <c r="I515" s="64" t="s">
        <v>19805</v>
      </c>
      <c r="J515" s="64" t="s">
        <v>19805</v>
      </c>
      <c r="K515" s="64">
        <v>250000</v>
      </c>
      <c r="L515" s="64">
        <v>1750000</v>
      </c>
      <c r="M515" s="64">
        <v>5070000</v>
      </c>
      <c r="N515" s="64">
        <v>4455000</v>
      </c>
      <c r="O515" s="64">
        <v>3960000</v>
      </c>
      <c r="P515" s="64">
        <v>3600000</v>
      </c>
      <c r="Q515" s="64">
        <v>3240000</v>
      </c>
      <c r="R515" s="64">
        <v>2880000</v>
      </c>
      <c r="S515" s="64">
        <v>2520000</v>
      </c>
      <c r="T515" s="64">
        <v>2160000</v>
      </c>
      <c r="U515" s="64">
        <v>1800000</v>
      </c>
      <c r="V515" s="64">
        <v>350000</v>
      </c>
      <c r="W515" s="64">
        <v>300000</v>
      </c>
      <c r="X515" s="64">
        <v>250000</v>
      </c>
      <c r="Y515" s="64">
        <v>150000</v>
      </c>
      <c r="Z515" s="64" t="s">
        <v>19805</v>
      </c>
      <c r="AA515" s="64" t="s">
        <v>19805</v>
      </c>
      <c r="AB515" s="64" t="s">
        <v>19805</v>
      </c>
    </row>
    <row r="516" spans="1:28">
      <c r="A516" s="15" t="s">
        <v>1403</v>
      </c>
      <c r="B516" s="64">
        <v>1551659</v>
      </c>
      <c r="C516" s="64">
        <v>1499187</v>
      </c>
      <c r="D516" s="64">
        <v>12000000</v>
      </c>
      <c r="E516" s="64">
        <v>12000000</v>
      </c>
      <c r="F516" s="64">
        <v>10000000</v>
      </c>
      <c r="G516" s="64">
        <v>10000000</v>
      </c>
      <c r="H516" s="64">
        <v>8287500</v>
      </c>
      <c r="I516" s="64">
        <v>9075000</v>
      </c>
      <c r="J516" s="64">
        <v>9862500</v>
      </c>
      <c r="K516" s="64">
        <v>10650000</v>
      </c>
      <c r="L516" s="64">
        <v>2051938</v>
      </c>
      <c r="M516" s="64">
        <v>1334160</v>
      </c>
      <c r="N516" s="64">
        <v>1247160</v>
      </c>
      <c r="O516" s="64">
        <v>1160160</v>
      </c>
      <c r="P516" s="64" t="s">
        <v>19805</v>
      </c>
      <c r="Q516" s="64" t="s">
        <v>19805</v>
      </c>
      <c r="R516" s="64" t="s">
        <v>19805</v>
      </c>
      <c r="S516" s="64" t="s">
        <v>19805</v>
      </c>
      <c r="T516" s="64" t="s">
        <v>19805</v>
      </c>
      <c r="U516" s="64" t="s">
        <v>19805</v>
      </c>
      <c r="V516" s="64" t="s">
        <v>19805</v>
      </c>
      <c r="W516" s="64" t="s">
        <v>19805</v>
      </c>
      <c r="X516" s="64" t="s">
        <v>19805</v>
      </c>
      <c r="Y516" s="64" t="s">
        <v>19805</v>
      </c>
      <c r="Z516" s="64" t="s">
        <v>19805</v>
      </c>
      <c r="AA516" s="64" t="s">
        <v>19805</v>
      </c>
      <c r="AB516" s="64" t="s">
        <v>19805</v>
      </c>
    </row>
    <row r="517" spans="1:28">
      <c r="A517" s="15" t="s">
        <v>4914</v>
      </c>
      <c r="B517" s="64" t="s">
        <v>19805</v>
      </c>
      <c r="C517" s="64" t="s">
        <v>19805</v>
      </c>
      <c r="D517" s="64" t="s">
        <v>19805</v>
      </c>
      <c r="E517" s="64" t="s">
        <v>19805</v>
      </c>
      <c r="F517" s="64" t="s">
        <v>19805</v>
      </c>
      <c r="G517" s="64" t="s">
        <v>19805</v>
      </c>
      <c r="H517" s="64" t="s">
        <v>19805</v>
      </c>
      <c r="I517" s="64" t="s">
        <v>19805</v>
      </c>
      <c r="J517" s="64" t="s">
        <v>19805</v>
      </c>
      <c r="K517" s="64" t="s">
        <v>19805</v>
      </c>
      <c r="L517" s="64" t="s">
        <v>19805</v>
      </c>
      <c r="M517" s="64" t="s">
        <v>19805</v>
      </c>
      <c r="N517" s="64" t="s">
        <v>19805</v>
      </c>
      <c r="O517" s="64" t="s">
        <v>19805</v>
      </c>
      <c r="P517" s="64" t="s">
        <v>19805</v>
      </c>
      <c r="Q517" s="64" t="s">
        <v>19805</v>
      </c>
      <c r="R517" s="64">
        <v>1000000</v>
      </c>
      <c r="S517" s="64">
        <v>510000</v>
      </c>
      <c r="T517" s="64">
        <v>1000000</v>
      </c>
      <c r="U517" s="64">
        <v>570000</v>
      </c>
      <c r="V517" s="64">
        <v>560000</v>
      </c>
      <c r="W517" s="64">
        <v>560000</v>
      </c>
      <c r="X517" s="64">
        <v>570000</v>
      </c>
      <c r="Y517" s="64">
        <v>570000</v>
      </c>
      <c r="Z517" s="64">
        <v>129000</v>
      </c>
      <c r="AA517" s="64">
        <v>250000</v>
      </c>
      <c r="AB517" s="64">
        <v>750000</v>
      </c>
    </row>
    <row r="518" spans="1:28">
      <c r="A518" s="15" t="s">
        <v>4915</v>
      </c>
      <c r="B518" s="64" t="s">
        <v>19805</v>
      </c>
      <c r="C518" s="64" t="s">
        <v>19805</v>
      </c>
      <c r="D518" s="64" t="s">
        <v>19805</v>
      </c>
      <c r="E518" s="64" t="s">
        <v>19805</v>
      </c>
      <c r="F518" s="64" t="s">
        <v>19805</v>
      </c>
      <c r="G518" s="64" t="s">
        <v>19805</v>
      </c>
      <c r="H518" s="64" t="s">
        <v>19805</v>
      </c>
      <c r="I518" s="64" t="s">
        <v>19805</v>
      </c>
      <c r="J518" s="64" t="s">
        <v>19805</v>
      </c>
      <c r="K518" s="64" t="s">
        <v>19805</v>
      </c>
      <c r="L518" s="64" t="s">
        <v>19805</v>
      </c>
      <c r="M518" s="64" t="s">
        <v>19805</v>
      </c>
      <c r="N518" s="64" t="s">
        <v>19805</v>
      </c>
      <c r="O518" s="64" t="s">
        <v>19805</v>
      </c>
      <c r="P518" s="64" t="s">
        <v>19805</v>
      </c>
      <c r="Q518" s="64" t="s">
        <v>19805</v>
      </c>
      <c r="R518" s="64" t="s">
        <v>19805</v>
      </c>
      <c r="S518" s="64" t="s">
        <v>19805</v>
      </c>
      <c r="T518" s="64" t="s">
        <v>19805</v>
      </c>
      <c r="U518" s="64" t="s">
        <v>19805</v>
      </c>
      <c r="V518" s="64">
        <v>247500</v>
      </c>
      <c r="W518" s="64">
        <v>350000</v>
      </c>
      <c r="X518" s="64">
        <v>150000</v>
      </c>
      <c r="Y518" s="64">
        <v>488000</v>
      </c>
      <c r="Z518" s="64">
        <v>375000</v>
      </c>
      <c r="AA518" s="64" t="s">
        <v>19805</v>
      </c>
      <c r="AB518" s="64">
        <v>300000</v>
      </c>
    </row>
    <row r="519" spans="1:28">
      <c r="A519" s="15" t="s">
        <v>3345</v>
      </c>
      <c r="B519" s="64">
        <v>543471</v>
      </c>
      <c r="C519" s="64" t="s">
        <v>19805</v>
      </c>
      <c r="D519" s="64" t="s">
        <v>19805</v>
      </c>
      <c r="E519" s="64" t="s">
        <v>19805</v>
      </c>
      <c r="F519" s="64" t="s">
        <v>19805</v>
      </c>
      <c r="G519" s="64" t="s">
        <v>19805</v>
      </c>
      <c r="H519" s="64" t="s">
        <v>19805</v>
      </c>
      <c r="I519" s="64" t="s">
        <v>19805</v>
      </c>
      <c r="J519" s="64" t="s">
        <v>19805</v>
      </c>
      <c r="K519" s="64" t="s">
        <v>19805</v>
      </c>
      <c r="L519" s="64" t="s">
        <v>19805</v>
      </c>
      <c r="M519" s="64" t="s">
        <v>19805</v>
      </c>
      <c r="N519" s="64" t="s">
        <v>19805</v>
      </c>
      <c r="O519" s="64" t="s">
        <v>19805</v>
      </c>
      <c r="P519" s="64" t="s">
        <v>19805</v>
      </c>
      <c r="Q519" s="64" t="s">
        <v>19805</v>
      </c>
      <c r="R519" s="64" t="s">
        <v>19805</v>
      </c>
      <c r="S519" s="64" t="s">
        <v>19805</v>
      </c>
      <c r="T519" s="64" t="s">
        <v>19805</v>
      </c>
      <c r="U519" s="64" t="s">
        <v>19805</v>
      </c>
      <c r="V519" s="64" t="s">
        <v>19805</v>
      </c>
      <c r="W519" s="64" t="s">
        <v>19805</v>
      </c>
      <c r="X519" s="64" t="s">
        <v>19805</v>
      </c>
      <c r="Y519" s="64" t="s">
        <v>19805</v>
      </c>
      <c r="Z519" s="64" t="s">
        <v>19805</v>
      </c>
      <c r="AA519" s="64" t="s">
        <v>19805</v>
      </c>
      <c r="AB519" s="64" t="s">
        <v>19805</v>
      </c>
    </row>
    <row r="520" spans="1:28">
      <c r="A520" s="15" t="s">
        <v>4916</v>
      </c>
      <c r="B520" s="64" t="s">
        <v>19805</v>
      </c>
      <c r="C520" s="64" t="s">
        <v>19805</v>
      </c>
      <c r="D520" s="64" t="s">
        <v>19805</v>
      </c>
      <c r="E520" s="64" t="s">
        <v>19805</v>
      </c>
      <c r="F520" s="64" t="s">
        <v>19805</v>
      </c>
      <c r="G520" s="64" t="s">
        <v>19805</v>
      </c>
      <c r="H520" s="64" t="s">
        <v>19805</v>
      </c>
      <c r="I520" s="64" t="s">
        <v>19805</v>
      </c>
      <c r="J520" s="64" t="s">
        <v>19805</v>
      </c>
      <c r="K520" s="64" t="s">
        <v>19805</v>
      </c>
      <c r="L520" s="64" t="s">
        <v>19805</v>
      </c>
      <c r="M520" s="64" t="s">
        <v>19805</v>
      </c>
      <c r="N520" s="64" t="s">
        <v>19805</v>
      </c>
      <c r="O520" s="64" t="s">
        <v>19805</v>
      </c>
      <c r="P520" s="64" t="s">
        <v>19805</v>
      </c>
      <c r="Q520" s="64">
        <v>3240000</v>
      </c>
      <c r="R520" s="64">
        <v>2880000</v>
      </c>
      <c r="S520" s="64">
        <v>2520000</v>
      </c>
      <c r="T520" s="64">
        <v>2160000</v>
      </c>
      <c r="U520" s="64">
        <v>1800000</v>
      </c>
      <c r="V520" s="64">
        <v>247500</v>
      </c>
      <c r="W520" s="64" t="s">
        <v>19805</v>
      </c>
      <c r="X520" s="64" t="s">
        <v>19805</v>
      </c>
      <c r="Y520" s="64" t="s">
        <v>19805</v>
      </c>
      <c r="Z520" s="64" t="s">
        <v>19805</v>
      </c>
      <c r="AA520" s="64" t="s">
        <v>19805</v>
      </c>
      <c r="AB520" s="64" t="s">
        <v>19805</v>
      </c>
    </row>
    <row r="521" spans="1:28">
      <c r="A521" s="15" t="s">
        <v>4917</v>
      </c>
      <c r="B521" s="64" t="s">
        <v>19805</v>
      </c>
      <c r="C521" s="64" t="s">
        <v>19805</v>
      </c>
      <c r="D521" s="64" t="s">
        <v>19805</v>
      </c>
      <c r="E521" s="64" t="s">
        <v>19805</v>
      </c>
      <c r="F521" s="64" t="s">
        <v>19805</v>
      </c>
      <c r="G521" s="64" t="s">
        <v>19805</v>
      </c>
      <c r="H521" s="64" t="s">
        <v>19805</v>
      </c>
      <c r="I521" s="64" t="s">
        <v>19805</v>
      </c>
      <c r="J521" s="64" t="s">
        <v>19805</v>
      </c>
      <c r="K521" s="64" t="s">
        <v>19805</v>
      </c>
      <c r="L521" s="64" t="s">
        <v>19805</v>
      </c>
      <c r="M521" s="64" t="s">
        <v>19805</v>
      </c>
      <c r="N521" s="64" t="s">
        <v>19805</v>
      </c>
      <c r="O521" s="64" t="s">
        <v>19805</v>
      </c>
      <c r="P521" s="64">
        <v>118735</v>
      </c>
      <c r="Q521" s="64">
        <v>332817</v>
      </c>
      <c r="R521" s="64" t="s">
        <v>19805</v>
      </c>
      <c r="S521" s="64" t="s">
        <v>19805</v>
      </c>
      <c r="T521" s="64" t="s">
        <v>19805</v>
      </c>
      <c r="U521" s="64" t="s">
        <v>19805</v>
      </c>
      <c r="V521" s="64" t="s">
        <v>19805</v>
      </c>
      <c r="W521" s="64" t="s">
        <v>19805</v>
      </c>
      <c r="X521" s="64" t="s">
        <v>19805</v>
      </c>
      <c r="Y521" s="64" t="s">
        <v>19805</v>
      </c>
      <c r="Z521" s="64" t="s">
        <v>19805</v>
      </c>
      <c r="AA521" s="64" t="s">
        <v>19805</v>
      </c>
      <c r="AB521" s="64" t="s">
        <v>19805</v>
      </c>
    </row>
    <row r="522" spans="1:28">
      <c r="A522" s="15" t="s">
        <v>701</v>
      </c>
      <c r="B522" s="64">
        <v>21165675</v>
      </c>
      <c r="C522" s="64">
        <v>19689000</v>
      </c>
      <c r="D522" s="64">
        <v>11440123</v>
      </c>
      <c r="E522" s="64">
        <v>10986550</v>
      </c>
      <c r="F522" s="64">
        <v>10532977</v>
      </c>
      <c r="G522" s="64">
        <v>10079404</v>
      </c>
      <c r="H522" s="64">
        <v>854389</v>
      </c>
      <c r="I522" s="64">
        <v>736420</v>
      </c>
      <c r="J522" s="64">
        <v>550000</v>
      </c>
      <c r="K522" s="64" t="s">
        <v>19805</v>
      </c>
      <c r="L522" s="64" t="s">
        <v>19805</v>
      </c>
      <c r="M522" s="64" t="s">
        <v>19805</v>
      </c>
      <c r="N522" s="64" t="s">
        <v>19805</v>
      </c>
      <c r="O522" s="64" t="s">
        <v>19805</v>
      </c>
      <c r="P522" s="64" t="s">
        <v>19805</v>
      </c>
      <c r="Q522" s="64" t="s">
        <v>19805</v>
      </c>
      <c r="R522" s="64" t="s">
        <v>19805</v>
      </c>
      <c r="S522" s="64" t="s">
        <v>19805</v>
      </c>
      <c r="T522" s="64" t="s">
        <v>19805</v>
      </c>
      <c r="U522" s="64" t="s">
        <v>19805</v>
      </c>
      <c r="V522" s="64" t="s">
        <v>19805</v>
      </c>
      <c r="W522" s="64" t="s">
        <v>19805</v>
      </c>
      <c r="X522" s="64" t="s">
        <v>19805</v>
      </c>
      <c r="Y522" s="64" t="s">
        <v>19805</v>
      </c>
      <c r="Z522" s="64" t="s">
        <v>19805</v>
      </c>
      <c r="AA522" s="64" t="s">
        <v>19805</v>
      </c>
      <c r="AB522" s="64" t="s">
        <v>19805</v>
      </c>
    </row>
    <row r="523" spans="1:28">
      <c r="A523" s="15" t="s">
        <v>996</v>
      </c>
      <c r="B523" s="64">
        <v>1015696</v>
      </c>
      <c r="C523" s="64" t="s">
        <v>19805</v>
      </c>
      <c r="D523" s="64" t="s">
        <v>19805</v>
      </c>
      <c r="E523" s="64">
        <v>104034</v>
      </c>
      <c r="F523" s="64">
        <v>762195</v>
      </c>
      <c r="G523" s="64">
        <v>473604</v>
      </c>
      <c r="H523" s="64" t="s">
        <v>19805</v>
      </c>
      <c r="I523" s="64" t="s">
        <v>19805</v>
      </c>
      <c r="J523" s="64" t="s">
        <v>19805</v>
      </c>
      <c r="K523" s="64" t="s">
        <v>19805</v>
      </c>
      <c r="L523" s="64" t="s">
        <v>19805</v>
      </c>
      <c r="M523" s="64" t="s">
        <v>19805</v>
      </c>
      <c r="N523" s="64" t="s">
        <v>19805</v>
      </c>
      <c r="O523" s="64" t="s">
        <v>19805</v>
      </c>
      <c r="P523" s="64" t="s">
        <v>19805</v>
      </c>
      <c r="Q523" s="64" t="s">
        <v>19805</v>
      </c>
      <c r="R523" s="64" t="s">
        <v>19805</v>
      </c>
      <c r="S523" s="64" t="s">
        <v>19805</v>
      </c>
      <c r="T523" s="64" t="s">
        <v>19805</v>
      </c>
      <c r="U523" s="64" t="s">
        <v>19805</v>
      </c>
      <c r="V523" s="64" t="s">
        <v>19805</v>
      </c>
      <c r="W523" s="64" t="s">
        <v>19805</v>
      </c>
      <c r="X523" s="64" t="s">
        <v>19805</v>
      </c>
      <c r="Y523" s="64" t="s">
        <v>19805</v>
      </c>
      <c r="Z523" s="64" t="s">
        <v>19805</v>
      </c>
      <c r="AA523" s="64" t="s">
        <v>19805</v>
      </c>
      <c r="AB523" s="64" t="s">
        <v>19805</v>
      </c>
    </row>
    <row r="524" spans="1:28">
      <c r="A524" s="15" t="s">
        <v>4918</v>
      </c>
      <c r="B524" s="64" t="s">
        <v>19805</v>
      </c>
      <c r="C524" s="64" t="s">
        <v>19805</v>
      </c>
      <c r="D524" s="64" t="s">
        <v>19805</v>
      </c>
      <c r="E524" s="64" t="s">
        <v>19805</v>
      </c>
      <c r="F524" s="64" t="s">
        <v>19805</v>
      </c>
      <c r="G524" s="64" t="s">
        <v>19805</v>
      </c>
      <c r="H524" s="64" t="s">
        <v>19805</v>
      </c>
      <c r="I524" s="64" t="s">
        <v>19805</v>
      </c>
      <c r="J524" s="64" t="s">
        <v>19805</v>
      </c>
      <c r="K524" s="64" t="s">
        <v>19805</v>
      </c>
      <c r="L524" s="64" t="s">
        <v>19805</v>
      </c>
      <c r="M524" s="64" t="s">
        <v>19805</v>
      </c>
      <c r="N524" s="64" t="s">
        <v>19805</v>
      </c>
      <c r="O524" s="64" t="s">
        <v>19805</v>
      </c>
      <c r="P524" s="64" t="s">
        <v>19805</v>
      </c>
      <c r="Q524" s="64" t="s">
        <v>19805</v>
      </c>
      <c r="R524" s="64" t="s">
        <v>19805</v>
      </c>
      <c r="S524" s="64">
        <v>134956</v>
      </c>
      <c r="T524" s="64" t="s">
        <v>19805</v>
      </c>
      <c r="U524" s="64" t="s">
        <v>19805</v>
      </c>
      <c r="V524" s="64" t="s">
        <v>19805</v>
      </c>
      <c r="W524" s="64" t="s">
        <v>19805</v>
      </c>
      <c r="X524" s="64" t="s">
        <v>19805</v>
      </c>
      <c r="Y524" s="64" t="s">
        <v>19805</v>
      </c>
      <c r="Z524" s="64" t="s">
        <v>19805</v>
      </c>
      <c r="AA524" s="64" t="s">
        <v>19805</v>
      </c>
      <c r="AB524" s="64" t="s">
        <v>19805</v>
      </c>
    </row>
    <row r="525" spans="1:28">
      <c r="A525" s="15" t="s">
        <v>4919</v>
      </c>
      <c r="B525" s="64" t="s">
        <v>19805</v>
      </c>
      <c r="C525" s="64" t="s">
        <v>19805</v>
      </c>
      <c r="D525" s="64" t="s">
        <v>19805</v>
      </c>
      <c r="E525" s="64" t="s">
        <v>19805</v>
      </c>
      <c r="F525" s="64" t="s">
        <v>19805</v>
      </c>
      <c r="G525" s="64" t="s">
        <v>19805</v>
      </c>
      <c r="H525" s="64" t="s">
        <v>19805</v>
      </c>
      <c r="I525" s="64" t="s">
        <v>19805</v>
      </c>
      <c r="J525" s="64">
        <v>54410</v>
      </c>
      <c r="K525" s="64" t="s">
        <v>19805</v>
      </c>
      <c r="L525" s="64">
        <v>412718</v>
      </c>
      <c r="M525" s="64" t="s">
        <v>19805</v>
      </c>
      <c r="N525" s="64" t="s">
        <v>19805</v>
      </c>
      <c r="O525" s="64" t="s">
        <v>19805</v>
      </c>
      <c r="P525" s="64" t="s">
        <v>19805</v>
      </c>
      <c r="Q525" s="64" t="s">
        <v>19805</v>
      </c>
      <c r="R525" s="64">
        <v>1000000</v>
      </c>
      <c r="S525" s="64">
        <v>4000000</v>
      </c>
      <c r="T525" s="64">
        <v>3750000</v>
      </c>
      <c r="U525" s="64">
        <v>3500000</v>
      </c>
      <c r="V525" s="64">
        <v>3250000</v>
      </c>
      <c r="W525" s="64">
        <v>3000000</v>
      </c>
      <c r="X525" s="64">
        <v>2500000</v>
      </c>
      <c r="Y525" s="64">
        <v>1025000</v>
      </c>
      <c r="Z525" s="64">
        <v>865000</v>
      </c>
      <c r="AA525" s="64">
        <v>705000</v>
      </c>
      <c r="AB525" s="64">
        <v>547000</v>
      </c>
    </row>
    <row r="526" spans="1:28">
      <c r="A526" s="15" t="s">
        <v>1265</v>
      </c>
      <c r="B526" s="64" t="s">
        <v>19805</v>
      </c>
      <c r="C526" s="64">
        <v>2000000</v>
      </c>
      <c r="D526" s="64">
        <v>2000000</v>
      </c>
      <c r="E526" s="64">
        <v>947907</v>
      </c>
      <c r="F526" s="64">
        <v>1054000</v>
      </c>
      <c r="G526" s="64">
        <v>986000</v>
      </c>
      <c r="H526" s="64">
        <v>918000</v>
      </c>
      <c r="I526" s="64">
        <v>850000</v>
      </c>
      <c r="J526" s="64" t="s">
        <v>19805</v>
      </c>
      <c r="K526" s="64" t="s">
        <v>19805</v>
      </c>
      <c r="L526" s="64" t="s">
        <v>19805</v>
      </c>
      <c r="M526" s="64" t="s">
        <v>19805</v>
      </c>
      <c r="N526" s="64" t="s">
        <v>19805</v>
      </c>
      <c r="O526" s="64" t="s">
        <v>19805</v>
      </c>
      <c r="P526" s="64" t="s">
        <v>19805</v>
      </c>
      <c r="Q526" s="64" t="s">
        <v>19805</v>
      </c>
      <c r="R526" s="64" t="s">
        <v>19805</v>
      </c>
      <c r="S526" s="64" t="s">
        <v>19805</v>
      </c>
      <c r="T526" s="64" t="s">
        <v>19805</v>
      </c>
      <c r="U526" s="64" t="s">
        <v>19805</v>
      </c>
      <c r="V526" s="64" t="s">
        <v>19805</v>
      </c>
      <c r="W526" s="64" t="s">
        <v>19805</v>
      </c>
      <c r="X526" s="64" t="s">
        <v>19805</v>
      </c>
      <c r="Y526" s="64" t="s">
        <v>19805</v>
      </c>
      <c r="Z526" s="64" t="s">
        <v>19805</v>
      </c>
      <c r="AA526" s="64" t="s">
        <v>19805</v>
      </c>
      <c r="AB526" s="64" t="s">
        <v>19805</v>
      </c>
    </row>
    <row r="527" spans="1:28">
      <c r="A527" s="15" t="s">
        <v>4920</v>
      </c>
      <c r="B527" s="64" t="s">
        <v>19805</v>
      </c>
      <c r="C527" s="64" t="s">
        <v>19805</v>
      </c>
      <c r="D527" s="64" t="s">
        <v>19805</v>
      </c>
      <c r="E527" s="64" t="s">
        <v>19805</v>
      </c>
      <c r="F527" s="64" t="s">
        <v>19805</v>
      </c>
      <c r="G527" s="64" t="s">
        <v>19805</v>
      </c>
      <c r="H527" s="64" t="s">
        <v>19805</v>
      </c>
      <c r="I527" s="64" t="s">
        <v>19805</v>
      </c>
      <c r="J527" s="64" t="s">
        <v>19805</v>
      </c>
      <c r="K527" s="64" t="s">
        <v>19805</v>
      </c>
      <c r="L527" s="64" t="s">
        <v>19805</v>
      </c>
      <c r="M527" s="64" t="s">
        <v>19805</v>
      </c>
      <c r="N527" s="64" t="s">
        <v>19805</v>
      </c>
      <c r="O527" s="64" t="s">
        <v>19805</v>
      </c>
      <c r="P527" s="64" t="s">
        <v>19805</v>
      </c>
      <c r="Q527" s="64" t="s">
        <v>19805</v>
      </c>
      <c r="R527" s="64" t="s">
        <v>19805</v>
      </c>
      <c r="S527" s="64">
        <v>460000</v>
      </c>
      <c r="T527" s="64">
        <v>350000</v>
      </c>
      <c r="U527" s="64">
        <v>20000</v>
      </c>
      <c r="V527" s="64" t="s">
        <v>19805</v>
      </c>
      <c r="W527" s="64" t="s">
        <v>19805</v>
      </c>
      <c r="X527" s="64" t="s">
        <v>19805</v>
      </c>
      <c r="Y527" s="64" t="s">
        <v>19805</v>
      </c>
      <c r="Z527" s="64" t="s">
        <v>19805</v>
      </c>
      <c r="AA527" s="64" t="s">
        <v>19805</v>
      </c>
      <c r="AB527" s="64" t="s">
        <v>19805</v>
      </c>
    </row>
    <row r="528" spans="1:28">
      <c r="A528" s="15" t="s">
        <v>4922</v>
      </c>
      <c r="B528" s="64" t="s">
        <v>19805</v>
      </c>
      <c r="C528" s="64" t="s">
        <v>19805</v>
      </c>
      <c r="D528" s="64" t="s">
        <v>19805</v>
      </c>
      <c r="E528" s="64" t="s">
        <v>19805</v>
      </c>
      <c r="F528" s="64" t="s">
        <v>19805</v>
      </c>
      <c r="G528" s="64" t="s">
        <v>19805</v>
      </c>
      <c r="H528" s="64" t="s">
        <v>19805</v>
      </c>
      <c r="I528" s="64" t="s">
        <v>19805</v>
      </c>
      <c r="J528" s="64" t="s">
        <v>19805</v>
      </c>
      <c r="K528" s="64" t="s">
        <v>19805</v>
      </c>
      <c r="L528" s="64" t="s">
        <v>19805</v>
      </c>
      <c r="M528" s="64" t="s">
        <v>19805</v>
      </c>
      <c r="N528" s="64" t="s">
        <v>19805</v>
      </c>
      <c r="O528" s="64" t="s">
        <v>19805</v>
      </c>
      <c r="P528" s="64" t="s">
        <v>19805</v>
      </c>
      <c r="Q528" s="64" t="s">
        <v>19805</v>
      </c>
      <c r="R528" s="64" t="s">
        <v>19805</v>
      </c>
      <c r="S528" s="64" t="s">
        <v>19805</v>
      </c>
      <c r="T528" s="64" t="s">
        <v>19805</v>
      </c>
      <c r="U528" s="64" t="s">
        <v>19805</v>
      </c>
      <c r="V528" s="64" t="s">
        <v>19805</v>
      </c>
      <c r="W528" s="64" t="s">
        <v>19805</v>
      </c>
      <c r="X528" s="64" t="s">
        <v>19805</v>
      </c>
      <c r="Y528" s="64" t="s">
        <v>19805</v>
      </c>
      <c r="Z528" s="64" t="s">
        <v>19805</v>
      </c>
      <c r="AA528" s="64">
        <v>240000</v>
      </c>
      <c r="AB528" s="64">
        <v>215000</v>
      </c>
    </row>
    <row r="529" spans="1:28">
      <c r="A529" s="15" t="s">
        <v>4923</v>
      </c>
      <c r="B529" s="64" t="s">
        <v>19805</v>
      </c>
      <c r="C529" s="64" t="s">
        <v>19805</v>
      </c>
      <c r="D529" s="64" t="s">
        <v>19805</v>
      </c>
      <c r="E529" s="64" t="s">
        <v>19805</v>
      </c>
      <c r="F529" s="64" t="s">
        <v>19805</v>
      </c>
      <c r="G529" s="64" t="s">
        <v>19805</v>
      </c>
      <c r="H529" s="64" t="s">
        <v>19805</v>
      </c>
      <c r="I529" s="64" t="s">
        <v>19805</v>
      </c>
      <c r="J529" s="64" t="s">
        <v>19805</v>
      </c>
      <c r="K529" s="64" t="s">
        <v>19805</v>
      </c>
      <c r="L529" s="64" t="s">
        <v>19805</v>
      </c>
      <c r="M529" s="64" t="s">
        <v>19805</v>
      </c>
      <c r="N529" s="64" t="s">
        <v>19805</v>
      </c>
      <c r="O529" s="64" t="s">
        <v>19805</v>
      </c>
      <c r="P529" s="64" t="s">
        <v>19805</v>
      </c>
      <c r="Q529" s="64">
        <v>2100000</v>
      </c>
      <c r="R529" s="64">
        <v>2000000</v>
      </c>
      <c r="S529" s="64">
        <v>2100000</v>
      </c>
      <c r="T529" s="64">
        <v>1000000</v>
      </c>
      <c r="U529" s="64">
        <v>3660000</v>
      </c>
      <c r="V529" s="64">
        <v>1830000</v>
      </c>
      <c r="W529" s="64">
        <v>1570000</v>
      </c>
      <c r="X529" s="64">
        <v>1340000</v>
      </c>
      <c r="Y529" s="64">
        <v>1040000</v>
      </c>
      <c r="Z529" s="64">
        <v>750000</v>
      </c>
      <c r="AA529" s="64">
        <v>1006000</v>
      </c>
      <c r="AB529" s="64">
        <v>900000</v>
      </c>
    </row>
    <row r="530" spans="1:28">
      <c r="A530" s="15" t="s">
        <v>4924</v>
      </c>
      <c r="B530" s="64" t="s">
        <v>19805</v>
      </c>
      <c r="C530" s="64" t="s">
        <v>19805</v>
      </c>
      <c r="D530" s="64" t="s">
        <v>19805</v>
      </c>
      <c r="E530" s="64" t="s">
        <v>19805</v>
      </c>
      <c r="F530" s="64" t="s">
        <v>19805</v>
      </c>
      <c r="G530" s="64" t="s">
        <v>19805</v>
      </c>
      <c r="H530" s="64" t="s">
        <v>19805</v>
      </c>
      <c r="I530" s="64" t="s">
        <v>19805</v>
      </c>
      <c r="J530" s="64" t="s">
        <v>19805</v>
      </c>
      <c r="K530" s="64" t="s">
        <v>19805</v>
      </c>
      <c r="L530" s="64" t="s">
        <v>19805</v>
      </c>
      <c r="M530" s="64" t="s">
        <v>19805</v>
      </c>
      <c r="N530" s="64" t="s">
        <v>19805</v>
      </c>
      <c r="O530" s="64" t="s">
        <v>19805</v>
      </c>
      <c r="P530" s="64" t="s">
        <v>19805</v>
      </c>
      <c r="Q530" s="64" t="s">
        <v>19805</v>
      </c>
      <c r="R530" s="64" t="s">
        <v>19805</v>
      </c>
      <c r="S530" s="64" t="s">
        <v>19805</v>
      </c>
      <c r="T530" s="64" t="s">
        <v>19805</v>
      </c>
      <c r="U530" s="64" t="s">
        <v>19805</v>
      </c>
      <c r="V530" s="64" t="s">
        <v>19805</v>
      </c>
      <c r="W530" s="64">
        <v>225000</v>
      </c>
      <c r="X530" s="64" t="s">
        <v>19805</v>
      </c>
      <c r="Y530" s="64" t="s">
        <v>19805</v>
      </c>
      <c r="Z530" s="64" t="s">
        <v>19805</v>
      </c>
      <c r="AA530" s="64" t="s">
        <v>19805</v>
      </c>
      <c r="AB530" s="64" t="s">
        <v>19805</v>
      </c>
    </row>
    <row r="531" spans="1:28">
      <c r="A531" s="15" t="s">
        <v>1460</v>
      </c>
      <c r="B531" s="64">
        <v>1577280</v>
      </c>
      <c r="C531" s="64">
        <v>1509360</v>
      </c>
      <c r="D531" s="64" t="s">
        <v>19805</v>
      </c>
      <c r="E531" s="64" t="s">
        <v>19805</v>
      </c>
      <c r="F531" s="64" t="s">
        <v>19805</v>
      </c>
      <c r="G531" s="64" t="s">
        <v>19805</v>
      </c>
      <c r="H531" s="64" t="s">
        <v>19805</v>
      </c>
      <c r="I531" s="64" t="s">
        <v>19805</v>
      </c>
      <c r="J531" s="64" t="s">
        <v>19805</v>
      </c>
      <c r="K531" s="64" t="s">
        <v>19805</v>
      </c>
      <c r="L531" s="64" t="s">
        <v>19805</v>
      </c>
      <c r="M531" s="64" t="s">
        <v>19805</v>
      </c>
      <c r="N531" s="64" t="s">
        <v>19805</v>
      </c>
      <c r="O531" s="64" t="s">
        <v>19805</v>
      </c>
      <c r="P531" s="64" t="s">
        <v>19805</v>
      </c>
      <c r="Q531" s="64" t="s">
        <v>19805</v>
      </c>
      <c r="R531" s="64" t="s">
        <v>19805</v>
      </c>
      <c r="S531" s="64" t="s">
        <v>19805</v>
      </c>
      <c r="T531" s="64" t="s">
        <v>19805</v>
      </c>
      <c r="U531" s="64" t="s">
        <v>19805</v>
      </c>
      <c r="V531" s="64" t="s">
        <v>19805</v>
      </c>
      <c r="W531" s="64" t="s">
        <v>19805</v>
      </c>
      <c r="X531" s="64" t="s">
        <v>19805</v>
      </c>
      <c r="Y531" s="64" t="s">
        <v>19805</v>
      </c>
      <c r="Z531" s="64" t="s">
        <v>19805</v>
      </c>
      <c r="AA531" s="64" t="s">
        <v>19805</v>
      </c>
      <c r="AB531" s="64" t="s">
        <v>19805</v>
      </c>
    </row>
    <row r="532" spans="1:28">
      <c r="A532" s="15" t="s">
        <v>3832</v>
      </c>
      <c r="B532" s="64" t="s">
        <v>19805</v>
      </c>
      <c r="C532" s="64" t="s">
        <v>19805</v>
      </c>
      <c r="D532" s="64" t="s">
        <v>19805</v>
      </c>
      <c r="E532" s="64" t="s">
        <v>19805</v>
      </c>
      <c r="F532" s="64">
        <v>992680</v>
      </c>
      <c r="G532" s="64">
        <v>1146337</v>
      </c>
      <c r="H532" s="64">
        <v>1069509</v>
      </c>
      <c r="I532" s="64">
        <v>4254250</v>
      </c>
      <c r="J532" s="64">
        <v>3850000</v>
      </c>
      <c r="K532" s="64">
        <v>1889760</v>
      </c>
      <c r="L532" s="64">
        <v>1080480</v>
      </c>
      <c r="M532" s="64">
        <v>1010040</v>
      </c>
      <c r="N532" s="64">
        <v>939480</v>
      </c>
      <c r="O532" s="64" t="s">
        <v>19805</v>
      </c>
      <c r="P532" s="64" t="s">
        <v>19805</v>
      </c>
      <c r="Q532" s="64" t="s">
        <v>19805</v>
      </c>
      <c r="R532" s="64" t="s">
        <v>19805</v>
      </c>
      <c r="S532" s="64" t="s">
        <v>19805</v>
      </c>
      <c r="T532" s="64" t="s">
        <v>19805</v>
      </c>
      <c r="U532" s="64" t="s">
        <v>19805</v>
      </c>
      <c r="V532" s="64" t="s">
        <v>19805</v>
      </c>
      <c r="W532" s="64" t="s">
        <v>19805</v>
      </c>
      <c r="X532" s="64" t="s">
        <v>19805</v>
      </c>
      <c r="Y532" s="64" t="s">
        <v>19805</v>
      </c>
      <c r="Z532" s="64" t="s">
        <v>19805</v>
      </c>
      <c r="AA532" s="64" t="s">
        <v>19805</v>
      </c>
      <c r="AB532" s="64" t="s">
        <v>19805</v>
      </c>
    </row>
    <row r="533" spans="1:28">
      <c r="A533" s="15" t="s">
        <v>1430</v>
      </c>
      <c r="B533" s="64">
        <v>26540100</v>
      </c>
      <c r="C533" s="64">
        <v>10050000</v>
      </c>
      <c r="D533" s="64">
        <v>10000000</v>
      </c>
      <c r="E533" s="64">
        <v>9500000</v>
      </c>
      <c r="F533" s="64">
        <v>3344250</v>
      </c>
      <c r="G533" s="64">
        <v>2625000</v>
      </c>
      <c r="H533" s="64">
        <v>2453880</v>
      </c>
      <c r="I533" s="64">
        <v>2282640</v>
      </c>
      <c r="J533" s="64" t="s">
        <v>19805</v>
      </c>
      <c r="K533" s="64" t="s">
        <v>19805</v>
      </c>
      <c r="L533" s="64" t="s">
        <v>19805</v>
      </c>
      <c r="M533" s="64" t="s">
        <v>19805</v>
      </c>
      <c r="N533" s="64" t="s">
        <v>19805</v>
      </c>
      <c r="O533" s="64" t="s">
        <v>19805</v>
      </c>
      <c r="P533" s="64" t="s">
        <v>19805</v>
      </c>
      <c r="Q533" s="64" t="s">
        <v>19805</v>
      </c>
      <c r="R533" s="64" t="s">
        <v>19805</v>
      </c>
      <c r="S533" s="64" t="s">
        <v>19805</v>
      </c>
      <c r="T533" s="64" t="s">
        <v>19805</v>
      </c>
      <c r="U533" s="64" t="s">
        <v>19805</v>
      </c>
      <c r="V533" s="64" t="s">
        <v>19805</v>
      </c>
      <c r="W533" s="64" t="s">
        <v>19805</v>
      </c>
      <c r="X533" s="64" t="s">
        <v>19805</v>
      </c>
      <c r="Y533" s="64" t="s">
        <v>19805</v>
      </c>
      <c r="Z533" s="64" t="s">
        <v>19805</v>
      </c>
      <c r="AA533" s="64" t="s">
        <v>19805</v>
      </c>
      <c r="AB533" s="64" t="s">
        <v>19805</v>
      </c>
    </row>
    <row r="534" spans="1:28">
      <c r="A534" s="15" t="s">
        <v>4925</v>
      </c>
      <c r="B534" s="64" t="s">
        <v>19805</v>
      </c>
      <c r="C534" s="64" t="s">
        <v>19805</v>
      </c>
      <c r="D534" s="64" t="s">
        <v>19805</v>
      </c>
      <c r="E534" s="64" t="s">
        <v>19805</v>
      </c>
      <c r="F534" s="64" t="s">
        <v>19805</v>
      </c>
      <c r="G534" s="64" t="s">
        <v>19805</v>
      </c>
      <c r="H534" s="64" t="s">
        <v>19805</v>
      </c>
      <c r="I534" s="64" t="s">
        <v>19805</v>
      </c>
      <c r="J534" s="64" t="s">
        <v>19805</v>
      </c>
      <c r="K534" s="64" t="s">
        <v>19805</v>
      </c>
      <c r="L534" s="64" t="s">
        <v>19805</v>
      </c>
      <c r="M534" s="64" t="s">
        <v>19805</v>
      </c>
      <c r="N534" s="64" t="s">
        <v>19805</v>
      </c>
      <c r="O534" s="64" t="s">
        <v>19805</v>
      </c>
      <c r="P534" s="64" t="s">
        <v>19805</v>
      </c>
      <c r="Q534" s="64" t="s">
        <v>19805</v>
      </c>
      <c r="R534" s="64" t="s">
        <v>19805</v>
      </c>
      <c r="S534" s="64">
        <v>111871</v>
      </c>
      <c r="T534" s="64" t="s">
        <v>19805</v>
      </c>
      <c r="U534" s="64" t="s">
        <v>19805</v>
      </c>
      <c r="V534" s="64" t="s">
        <v>19805</v>
      </c>
      <c r="W534" s="64" t="s">
        <v>19805</v>
      </c>
      <c r="X534" s="64" t="s">
        <v>19805</v>
      </c>
      <c r="Y534" s="64" t="s">
        <v>19805</v>
      </c>
      <c r="Z534" s="64" t="s">
        <v>19805</v>
      </c>
      <c r="AA534" s="64" t="s">
        <v>19805</v>
      </c>
      <c r="AB534" s="64" t="s">
        <v>19805</v>
      </c>
    </row>
    <row r="535" spans="1:28">
      <c r="A535" s="15" t="s">
        <v>1341</v>
      </c>
      <c r="B535" s="64">
        <v>16957900</v>
      </c>
      <c r="C535" s="64">
        <v>15851950</v>
      </c>
      <c r="D535" s="64">
        <v>14746000</v>
      </c>
      <c r="E535" s="64">
        <v>4916974</v>
      </c>
      <c r="F535" s="64">
        <v>3880800</v>
      </c>
      <c r="G535" s="64">
        <v>3627720</v>
      </c>
      <c r="H535" s="64">
        <v>3374640</v>
      </c>
      <c r="I535" s="64" t="s">
        <v>19805</v>
      </c>
      <c r="J535" s="64" t="s">
        <v>19805</v>
      </c>
      <c r="K535" s="64" t="s">
        <v>19805</v>
      </c>
      <c r="L535" s="64" t="s">
        <v>19805</v>
      </c>
      <c r="M535" s="64" t="s">
        <v>19805</v>
      </c>
      <c r="N535" s="64" t="s">
        <v>19805</v>
      </c>
      <c r="O535" s="64" t="s">
        <v>19805</v>
      </c>
      <c r="P535" s="64" t="s">
        <v>19805</v>
      </c>
      <c r="Q535" s="64" t="s">
        <v>19805</v>
      </c>
      <c r="R535" s="64" t="s">
        <v>19805</v>
      </c>
      <c r="S535" s="64" t="s">
        <v>19805</v>
      </c>
      <c r="T535" s="64" t="s">
        <v>19805</v>
      </c>
      <c r="U535" s="64" t="s">
        <v>19805</v>
      </c>
      <c r="V535" s="64" t="s">
        <v>19805</v>
      </c>
      <c r="W535" s="64" t="s">
        <v>19805</v>
      </c>
      <c r="X535" s="64" t="s">
        <v>19805</v>
      </c>
      <c r="Y535" s="64" t="s">
        <v>19805</v>
      </c>
      <c r="Z535" s="64" t="s">
        <v>19805</v>
      </c>
      <c r="AA535" s="64" t="s">
        <v>19805</v>
      </c>
      <c r="AB535" s="64" t="s">
        <v>19805</v>
      </c>
    </row>
    <row r="536" spans="1:28">
      <c r="A536" s="15" t="s">
        <v>4927</v>
      </c>
      <c r="B536" s="64" t="s">
        <v>19805</v>
      </c>
      <c r="C536" s="64" t="s">
        <v>19805</v>
      </c>
      <c r="D536" s="64" t="s">
        <v>19805</v>
      </c>
      <c r="E536" s="64" t="s">
        <v>19805</v>
      </c>
      <c r="F536" s="64" t="s">
        <v>19805</v>
      </c>
      <c r="G536" s="64" t="s">
        <v>19805</v>
      </c>
      <c r="H536" s="64" t="s">
        <v>19805</v>
      </c>
      <c r="I536" s="64" t="s">
        <v>19805</v>
      </c>
      <c r="J536" s="64">
        <v>182047</v>
      </c>
      <c r="K536" s="64" t="s">
        <v>19805</v>
      </c>
      <c r="L536" s="64" t="s">
        <v>19805</v>
      </c>
      <c r="M536" s="64" t="s">
        <v>19805</v>
      </c>
      <c r="N536" s="64" t="s">
        <v>19805</v>
      </c>
      <c r="O536" s="64" t="s">
        <v>19805</v>
      </c>
      <c r="P536" s="64" t="s">
        <v>19805</v>
      </c>
      <c r="Q536" s="64" t="s">
        <v>19805</v>
      </c>
      <c r="R536" s="64" t="s">
        <v>19805</v>
      </c>
      <c r="S536" s="64" t="s">
        <v>19805</v>
      </c>
      <c r="T536" s="64" t="s">
        <v>19805</v>
      </c>
      <c r="U536" s="64" t="s">
        <v>19805</v>
      </c>
      <c r="V536" s="64" t="s">
        <v>19805</v>
      </c>
      <c r="W536" s="64" t="s">
        <v>19805</v>
      </c>
      <c r="X536" s="64" t="s">
        <v>19805</v>
      </c>
      <c r="Y536" s="64" t="s">
        <v>19805</v>
      </c>
      <c r="Z536" s="64" t="s">
        <v>19805</v>
      </c>
      <c r="AA536" s="64" t="s">
        <v>19805</v>
      </c>
      <c r="AB536" s="64" t="s">
        <v>19805</v>
      </c>
    </row>
    <row r="537" spans="1:28">
      <c r="A537" s="15" t="s">
        <v>1425</v>
      </c>
      <c r="B537" s="64">
        <v>14200000</v>
      </c>
      <c r="C537" s="64">
        <v>13600000</v>
      </c>
      <c r="D537" s="64">
        <v>2500000</v>
      </c>
      <c r="E537" s="64">
        <v>2557545</v>
      </c>
      <c r="F537" s="64">
        <v>885120</v>
      </c>
      <c r="G537" s="64">
        <v>289382</v>
      </c>
      <c r="H537" s="64">
        <v>1085400</v>
      </c>
      <c r="I537" s="64">
        <v>1009680</v>
      </c>
      <c r="J537" s="64" t="s">
        <v>19805</v>
      </c>
      <c r="K537" s="64" t="s">
        <v>19805</v>
      </c>
      <c r="L537" s="64" t="s">
        <v>19805</v>
      </c>
      <c r="M537" s="64" t="s">
        <v>19805</v>
      </c>
      <c r="N537" s="64" t="s">
        <v>19805</v>
      </c>
      <c r="O537" s="64" t="s">
        <v>19805</v>
      </c>
      <c r="P537" s="64" t="s">
        <v>19805</v>
      </c>
      <c r="Q537" s="64" t="s">
        <v>19805</v>
      </c>
      <c r="R537" s="64" t="s">
        <v>19805</v>
      </c>
      <c r="S537" s="64" t="s">
        <v>19805</v>
      </c>
      <c r="T537" s="64" t="s">
        <v>19805</v>
      </c>
      <c r="U537" s="64" t="s">
        <v>19805</v>
      </c>
      <c r="V537" s="64" t="s">
        <v>19805</v>
      </c>
      <c r="W537" s="64" t="s">
        <v>19805</v>
      </c>
      <c r="X537" s="64" t="s">
        <v>19805</v>
      </c>
      <c r="Y537" s="64" t="s">
        <v>19805</v>
      </c>
      <c r="Z537" s="64" t="s">
        <v>19805</v>
      </c>
      <c r="AA537" s="64" t="s">
        <v>19805</v>
      </c>
      <c r="AB537" s="64" t="s">
        <v>19805</v>
      </c>
    </row>
    <row r="538" spans="1:28">
      <c r="A538" s="15" t="s">
        <v>4928</v>
      </c>
      <c r="B538" s="64" t="s">
        <v>19805</v>
      </c>
      <c r="C538" s="64" t="s">
        <v>19805</v>
      </c>
      <c r="D538" s="64" t="s">
        <v>19805</v>
      </c>
      <c r="E538" s="64" t="s">
        <v>19805</v>
      </c>
      <c r="F538" s="64" t="s">
        <v>19805</v>
      </c>
      <c r="G538" s="64" t="s">
        <v>19805</v>
      </c>
      <c r="H538" s="64" t="s">
        <v>19805</v>
      </c>
      <c r="I538" s="64" t="s">
        <v>19805</v>
      </c>
      <c r="J538" s="64">
        <v>87893</v>
      </c>
      <c r="K538" s="64">
        <v>427163</v>
      </c>
      <c r="L538" s="64" t="s">
        <v>19805</v>
      </c>
      <c r="M538" s="64" t="s">
        <v>19805</v>
      </c>
      <c r="N538" s="64" t="s">
        <v>19805</v>
      </c>
      <c r="O538" s="64" t="s">
        <v>19805</v>
      </c>
      <c r="P538" s="64" t="s">
        <v>19805</v>
      </c>
      <c r="Q538" s="64" t="s">
        <v>19805</v>
      </c>
      <c r="R538" s="64" t="s">
        <v>19805</v>
      </c>
      <c r="S538" s="64" t="s">
        <v>19805</v>
      </c>
      <c r="T538" s="64" t="s">
        <v>19805</v>
      </c>
      <c r="U538" s="64" t="s">
        <v>19805</v>
      </c>
      <c r="V538" s="64" t="s">
        <v>19805</v>
      </c>
      <c r="W538" s="64" t="s">
        <v>19805</v>
      </c>
      <c r="X538" s="64" t="s">
        <v>19805</v>
      </c>
      <c r="Y538" s="64" t="s">
        <v>19805</v>
      </c>
      <c r="Z538" s="64" t="s">
        <v>19805</v>
      </c>
      <c r="AA538" s="64" t="s">
        <v>19805</v>
      </c>
      <c r="AB538" s="64" t="s">
        <v>19805</v>
      </c>
    </row>
    <row r="539" spans="1:28">
      <c r="A539" s="15" t="s">
        <v>4930</v>
      </c>
      <c r="B539" s="64" t="s">
        <v>19805</v>
      </c>
      <c r="C539" s="64" t="s">
        <v>19805</v>
      </c>
      <c r="D539" s="64" t="s">
        <v>19805</v>
      </c>
      <c r="E539" s="64" t="s">
        <v>19805</v>
      </c>
      <c r="F539" s="64" t="s">
        <v>19805</v>
      </c>
      <c r="G539" s="64" t="s">
        <v>19805</v>
      </c>
      <c r="H539" s="64" t="s">
        <v>19805</v>
      </c>
      <c r="I539" s="64" t="s">
        <v>19805</v>
      </c>
      <c r="J539" s="64" t="s">
        <v>19805</v>
      </c>
      <c r="K539" s="64" t="s">
        <v>19805</v>
      </c>
      <c r="L539" s="64" t="s">
        <v>19805</v>
      </c>
      <c r="M539" s="64">
        <v>92396</v>
      </c>
      <c r="N539" s="64" t="s">
        <v>19805</v>
      </c>
      <c r="O539" s="64" t="s">
        <v>19805</v>
      </c>
      <c r="P539" s="64" t="s">
        <v>19805</v>
      </c>
      <c r="Q539" s="64" t="s">
        <v>19805</v>
      </c>
      <c r="R539" s="64" t="s">
        <v>19805</v>
      </c>
      <c r="S539" s="64" t="s">
        <v>19805</v>
      </c>
      <c r="T539" s="64" t="s">
        <v>19805</v>
      </c>
      <c r="U539" s="64" t="s">
        <v>19805</v>
      </c>
      <c r="V539" s="64" t="s">
        <v>19805</v>
      </c>
      <c r="W539" s="64" t="s">
        <v>19805</v>
      </c>
      <c r="X539" s="64" t="s">
        <v>19805</v>
      </c>
      <c r="Y539" s="64" t="s">
        <v>19805</v>
      </c>
      <c r="Z539" s="64" t="s">
        <v>19805</v>
      </c>
      <c r="AA539" s="64" t="s">
        <v>19805</v>
      </c>
      <c r="AB539" s="64" t="s">
        <v>19805</v>
      </c>
    </row>
    <row r="540" spans="1:28">
      <c r="A540" s="15" t="s">
        <v>4931</v>
      </c>
      <c r="B540" s="64" t="s">
        <v>19805</v>
      </c>
      <c r="C540" s="64" t="s">
        <v>19805</v>
      </c>
      <c r="D540" s="64" t="s">
        <v>19805</v>
      </c>
      <c r="E540" s="64" t="s">
        <v>19805</v>
      </c>
      <c r="F540" s="64" t="s">
        <v>19805</v>
      </c>
      <c r="G540" s="64" t="s">
        <v>19805</v>
      </c>
      <c r="H540" s="64" t="s">
        <v>19805</v>
      </c>
      <c r="I540" s="64" t="s">
        <v>19805</v>
      </c>
      <c r="J540" s="64" t="s">
        <v>19805</v>
      </c>
      <c r="K540" s="64" t="s">
        <v>19805</v>
      </c>
      <c r="L540" s="64" t="s">
        <v>19805</v>
      </c>
      <c r="M540" s="64" t="s">
        <v>19805</v>
      </c>
      <c r="N540" s="64" t="s">
        <v>19805</v>
      </c>
      <c r="O540" s="64" t="s">
        <v>19805</v>
      </c>
      <c r="P540" s="64" t="s">
        <v>19805</v>
      </c>
      <c r="Q540" s="64" t="s">
        <v>19805</v>
      </c>
      <c r="R540" s="64" t="s">
        <v>19805</v>
      </c>
      <c r="S540" s="64" t="s">
        <v>19805</v>
      </c>
      <c r="T540" s="64" t="s">
        <v>19805</v>
      </c>
      <c r="U540" s="64" t="s">
        <v>19805</v>
      </c>
      <c r="V540" s="64" t="s">
        <v>19805</v>
      </c>
      <c r="W540" s="64" t="s">
        <v>19805</v>
      </c>
      <c r="X540" s="64" t="s">
        <v>19805</v>
      </c>
      <c r="Y540" s="64" t="s">
        <v>19805</v>
      </c>
      <c r="Z540" s="64" t="s">
        <v>19805</v>
      </c>
      <c r="AA540" s="64">
        <v>950000</v>
      </c>
      <c r="AB540" s="64">
        <v>915000</v>
      </c>
    </row>
    <row r="541" spans="1:28">
      <c r="A541" s="15" t="s">
        <v>4932</v>
      </c>
      <c r="B541" s="64" t="s">
        <v>19805</v>
      </c>
      <c r="C541" s="64" t="s">
        <v>19805</v>
      </c>
      <c r="D541" s="64" t="s">
        <v>19805</v>
      </c>
      <c r="E541" s="64" t="s">
        <v>19805</v>
      </c>
      <c r="F541" s="64" t="s">
        <v>19805</v>
      </c>
      <c r="G541" s="64">
        <v>91642</v>
      </c>
      <c r="H541" s="64" t="s">
        <v>19805</v>
      </c>
      <c r="I541" s="64" t="s">
        <v>19805</v>
      </c>
      <c r="J541" s="64" t="s">
        <v>19805</v>
      </c>
      <c r="K541" s="64" t="s">
        <v>19805</v>
      </c>
      <c r="L541" s="64" t="s">
        <v>19805</v>
      </c>
      <c r="M541" s="64" t="s">
        <v>19805</v>
      </c>
      <c r="N541" s="64" t="s">
        <v>19805</v>
      </c>
      <c r="O541" s="64" t="s">
        <v>19805</v>
      </c>
      <c r="P541" s="64" t="s">
        <v>19805</v>
      </c>
      <c r="Q541" s="64" t="s">
        <v>19805</v>
      </c>
      <c r="R541" s="64" t="s">
        <v>19805</v>
      </c>
      <c r="S541" s="64" t="s">
        <v>19805</v>
      </c>
      <c r="T541" s="64" t="s">
        <v>19805</v>
      </c>
      <c r="U541" s="64" t="s">
        <v>19805</v>
      </c>
      <c r="V541" s="64" t="s">
        <v>19805</v>
      </c>
      <c r="W541" s="64" t="s">
        <v>19805</v>
      </c>
      <c r="X541" s="64" t="s">
        <v>19805</v>
      </c>
      <c r="Y541" s="64" t="s">
        <v>19805</v>
      </c>
      <c r="Z541" s="64" t="s">
        <v>19805</v>
      </c>
      <c r="AA541" s="64" t="s">
        <v>19805</v>
      </c>
      <c r="AB541" s="64" t="s">
        <v>19805</v>
      </c>
    </row>
    <row r="542" spans="1:28">
      <c r="A542" s="15" t="s">
        <v>4933</v>
      </c>
      <c r="B542" s="64" t="s">
        <v>19805</v>
      </c>
      <c r="C542" s="64" t="s">
        <v>19805</v>
      </c>
      <c r="D542" s="64" t="s">
        <v>19805</v>
      </c>
      <c r="E542" s="64" t="s">
        <v>19805</v>
      </c>
      <c r="F542" s="64" t="s">
        <v>19805</v>
      </c>
      <c r="G542" s="64" t="s">
        <v>19805</v>
      </c>
      <c r="H542" s="64" t="s">
        <v>19805</v>
      </c>
      <c r="I542" s="64" t="s">
        <v>19805</v>
      </c>
      <c r="J542" s="64" t="s">
        <v>19805</v>
      </c>
      <c r="K542" s="64" t="s">
        <v>19805</v>
      </c>
      <c r="L542" s="64" t="s">
        <v>19805</v>
      </c>
      <c r="M542" s="64" t="s">
        <v>19805</v>
      </c>
      <c r="N542" s="64" t="s">
        <v>19805</v>
      </c>
      <c r="O542" s="64" t="s">
        <v>19805</v>
      </c>
      <c r="P542" s="64" t="s">
        <v>19805</v>
      </c>
      <c r="Q542" s="64" t="s">
        <v>19805</v>
      </c>
      <c r="R542" s="64" t="s">
        <v>19805</v>
      </c>
      <c r="S542" s="64" t="s">
        <v>19805</v>
      </c>
      <c r="T542" s="64">
        <v>1000000</v>
      </c>
      <c r="U542" s="64">
        <v>4500000</v>
      </c>
      <c r="V542" s="64">
        <v>9000000</v>
      </c>
      <c r="W542" s="64">
        <v>2500000</v>
      </c>
      <c r="X542" s="64">
        <v>2500000</v>
      </c>
      <c r="Y542" s="64">
        <v>2450000</v>
      </c>
      <c r="Z542" s="64">
        <v>2350000</v>
      </c>
      <c r="AA542" s="64">
        <v>1075000</v>
      </c>
      <c r="AB542" s="64">
        <v>880000</v>
      </c>
    </row>
    <row r="543" spans="1:28">
      <c r="A543" s="15" t="s">
        <v>246</v>
      </c>
      <c r="B543" s="64">
        <v>2708582</v>
      </c>
      <c r="C543" s="64">
        <v>1763400</v>
      </c>
      <c r="D543" s="64">
        <v>1690680</v>
      </c>
      <c r="E543" s="64">
        <v>1617840</v>
      </c>
      <c r="F543" s="64" t="s">
        <v>19805</v>
      </c>
      <c r="G543" s="64" t="s">
        <v>19805</v>
      </c>
      <c r="H543" s="64" t="s">
        <v>19805</v>
      </c>
      <c r="I543" s="64" t="s">
        <v>19805</v>
      </c>
      <c r="J543" s="64" t="s">
        <v>19805</v>
      </c>
      <c r="K543" s="64" t="s">
        <v>19805</v>
      </c>
      <c r="L543" s="64" t="s">
        <v>19805</v>
      </c>
      <c r="M543" s="64" t="s">
        <v>19805</v>
      </c>
      <c r="N543" s="64" t="s">
        <v>19805</v>
      </c>
      <c r="O543" s="64" t="s">
        <v>19805</v>
      </c>
      <c r="P543" s="64" t="s">
        <v>19805</v>
      </c>
      <c r="Q543" s="64" t="s">
        <v>19805</v>
      </c>
      <c r="R543" s="64" t="s">
        <v>19805</v>
      </c>
      <c r="S543" s="64" t="s">
        <v>19805</v>
      </c>
      <c r="T543" s="64" t="s">
        <v>19805</v>
      </c>
      <c r="U543" s="64" t="s">
        <v>19805</v>
      </c>
      <c r="V543" s="64" t="s">
        <v>19805</v>
      </c>
      <c r="W543" s="64" t="s">
        <v>19805</v>
      </c>
      <c r="X543" s="64" t="s">
        <v>19805</v>
      </c>
      <c r="Y543" s="64" t="s">
        <v>19805</v>
      </c>
      <c r="Z543" s="64" t="s">
        <v>19805</v>
      </c>
      <c r="AA543" s="64" t="s">
        <v>19805</v>
      </c>
      <c r="AB543" s="64" t="s">
        <v>19805</v>
      </c>
    </row>
    <row r="544" spans="1:28">
      <c r="A544" s="15" t="s">
        <v>4934</v>
      </c>
      <c r="B544" s="64" t="s">
        <v>19805</v>
      </c>
      <c r="C544" s="64" t="s">
        <v>19805</v>
      </c>
      <c r="D544" s="64" t="s">
        <v>19805</v>
      </c>
      <c r="E544" s="64" t="s">
        <v>19805</v>
      </c>
      <c r="F544" s="64" t="s">
        <v>19805</v>
      </c>
      <c r="G544" s="64" t="s">
        <v>19805</v>
      </c>
      <c r="H544" s="64" t="s">
        <v>19805</v>
      </c>
      <c r="I544" s="64" t="s">
        <v>19805</v>
      </c>
      <c r="J544" s="64" t="s">
        <v>19805</v>
      </c>
      <c r="K544" s="64" t="s">
        <v>19805</v>
      </c>
      <c r="L544" s="64" t="s">
        <v>19805</v>
      </c>
      <c r="M544" s="64" t="s">
        <v>19805</v>
      </c>
      <c r="N544" s="64" t="s">
        <v>19805</v>
      </c>
      <c r="O544" s="64" t="s">
        <v>19805</v>
      </c>
      <c r="P544" s="64" t="s">
        <v>19805</v>
      </c>
      <c r="Q544" s="64" t="s">
        <v>19805</v>
      </c>
      <c r="R544" s="64">
        <v>1200000</v>
      </c>
      <c r="S544" s="64">
        <v>1100000</v>
      </c>
      <c r="T544" s="64">
        <v>725000</v>
      </c>
      <c r="U544" s="64">
        <v>2920000</v>
      </c>
      <c r="V544" s="64">
        <v>3000000</v>
      </c>
      <c r="W544" s="64">
        <v>3150000</v>
      </c>
      <c r="X544" s="64">
        <v>3240000</v>
      </c>
      <c r="Y544" s="64">
        <v>2820000</v>
      </c>
      <c r="Z544" s="64">
        <v>2400000</v>
      </c>
      <c r="AA544" s="64">
        <v>1980000</v>
      </c>
      <c r="AB544" s="64">
        <v>1560000</v>
      </c>
    </row>
    <row r="545" spans="1:28">
      <c r="A545" s="15" t="s">
        <v>4262</v>
      </c>
      <c r="B545" s="64" t="s">
        <v>19805</v>
      </c>
      <c r="C545" s="64" t="s">
        <v>19805</v>
      </c>
      <c r="D545" s="64" t="s">
        <v>19805</v>
      </c>
      <c r="E545" s="64" t="s">
        <v>19805</v>
      </c>
      <c r="F545" s="64">
        <v>473504</v>
      </c>
      <c r="G545" s="64" t="s">
        <v>19805</v>
      </c>
      <c r="H545" s="64" t="s">
        <v>19805</v>
      </c>
      <c r="I545" s="64" t="s">
        <v>19805</v>
      </c>
      <c r="J545" s="64" t="s">
        <v>19805</v>
      </c>
      <c r="K545" s="64" t="s">
        <v>19805</v>
      </c>
      <c r="L545" s="64" t="s">
        <v>19805</v>
      </c>
      <c r="M545" s="64" t="s">
        <v>19805</v>
      </c>
      <c r="N545" s="64" t="s">
        <v>19805</v>
      </c>
      <c r="O545" s="64" t="s">
        <v>19805</v>
      </c>
      <c r="P545" s="64" t="s">
        <v>19805</v>
      </c>
      <c r="Q545" s="64" t="s">
        <v>19805</v>
      </c>
      <c r="R545" s="64" t="s">
        <v>19805</v>
      </c>
      <c r="S545" s="64" t="s">
        <v>19805</v>
      </c>
      <c r="T545" s="64" t="s">
        <v>19805</v>
      </c>
      <c r="U545" s="64" t="s">
        <v>19805</v>
      </c>
      <c r="V545" s="64" t="s">
        <v>19805</v>
      </c>
      <c r="W545" s="64" t="s">
        <v>19805</v>
      </c>
      <c r="X545" s="64" t="s">
        <v>19805</v>
      </c>
      <c r="Y545" s="64" t="s">
        <v>19805</v>
      </c>
      <c r="Z545" s="64" t="s">
        <v>19805</v>
      </c>
      <c r="AA545" s="64" t="s">
        <v>19805</v>
      </c>
      <c r="AB545" s="64" t="s">
        <v>19805</v>
      </c>
    </row>
    <row r="546" spans="1:28">
      <c r="A546" s="15" t="s">
        <v>4935</v>
      </c>
      <c r="B546" s="64" t="s">
        <v>19805</v>
      </c>
      <c r="C546" s="64" t="s">
        <v>19805</v>
      </c>
      <c r="D546" s="64" t="s">
        <v>19805</v>
      </c>
      <c r="E546" s="64" t="s">
        <v>19805</v>
      </c>
      <c r="F546" s="64" t="s">
        <v>19805</v>
      </c>
      <c r="G546" s="64" t="s">
        <v>19805</v>
      </c>
      <c r="H546" s="64" t="s">
        <v>19805</v>
      </c>
      <c r="I546" s="64" t="s">
        <v>19805</v>
      </c>
      <c r="J546" s="64" t="s">
        <v>19805</v>
      </c>
      <c r="K546" s="64">
        <v>1219590</v>
      </c>
      <c r="L546" s="64">
        <v>901397</v>
      </c>
      <c r="M546" s="64">
        <v>1670000</v>
      </c>
      <c r="N546" s="64">
        <v>8443500</v>
      </c>
      <c r="O546" s="64">
        <v>7794000</v>
      </c>
      <c r="P546" s="64">
        <v>7144500</v>
      </c>
      <c r="Q546" s="64">
        <v>6495000</v>
      </c>
      <c r="R546" s="64">
        <v>2250000</v>
      </c>
      <c r="S546" s="64">
        <v>1439400</v>
      </c>
      <c r="T546" s="64">
        <v>1273000</v>
      </c>
      <c r="U546" s="64">
        <v>1107240</v>
      </c>
      <c r="V546" s="64" t="s">
        <v>19805</v>
      </c>
      <c r="W546" s="64" t="s">
        <v>19805</v>
      </c>
      <c r="X546" s="64" t="s">
        <v>19805</v>
      </c>
      <c r="Y546" s="64" t="s">
        <v>19805</v>
      </c>
      <c r="Z546" s="64" t="s">
        <v>19805</v>
      </c>
      <c r="AA546" s="64" t="s">
        <v>19805</v>
      </c>
      <c r="AB546" s="64" t="s">
        <v>19805</v>
      </c>
    </row>
    <row r="547" spans="1:28">
      <c r="A547" s="15" t="s">
        <v>3265</v>
      </c>
      <c r="B547" s="64" t="s">
        <v>19805</v>
      </c>
      <c r="C547" s="64" t="s">
        <v>19805</v>
      </c>
      <c r="D547" s="64" t="s">
        <v>19805</v>
      </c>
      <c r="E547" s="64">
        <v>1399507</v>
      </c>
      <c r="F547" s="64">
        <v>182942</v>
      </c>
      <c r="G547" s="64">
        <v>3400000</v>
      </c>
      <c r="H547" s="64">
        <v>3700000</v>
      </c>
      <c r="I547" s="64">
        <v>5048000</v>
      </c>
      <c r="J547" s="64">
        <v>4700000</v>
      </c>
      <c r="K547" s="64">
        <v>4350000</v>
      </c>
      <c r="L547" s="64">
        <v>5883600</v>
      </c>
      <c r="M547" s="64">
        <v>5393300</v>
      </c>
      <c r="N547" s="64">
        <v>4903000</v>
      </c>
      <c r="O547" s="64">
        <v>3000000</v>
      </c>
      <c r="P547" s="64">
        <v>3000000</v>
      </c>
      <c r="Q547" s="64">
        <v>3000000</v>
      </c>
      <c r="R547" s="64">
        <v>3380000</v>
      </c>
      <c r="S547" s="64">
        <v>3000000</v>
      </c>
      <c r="T547" s="64">
        <v>795000</v>
      </c>
      <c r="U547" s="64">
        <v>703200</v>
      </c>
      <c r="V547" s="64">
        <v>612000</v>
      </c>
      <c r="W547" s="64" t="s">
        <v>19805</v>
      </c>
      <c r="X547" s="64" t="s">
        <v>19805</v>
      </c>
      <c r="Y547" s="64" t="s">
        <v>19805</v>
      </c>
      <c r="Z547" s="64" t="s">
        <v>19805</v>
      </c>
      <c r="AA547" s="64" t="s">
        <v>19805</v>
      </c>
      <c r="AB547" s="64" t="s">
        <v>19805</v>
      </c>
    </row>
    <row r="548" spans="1:28">
      <c r="A548" s="15" t="s">
        <v>4937</v>
      </c>
      <c r="B548" s="64" t="s">
        <v>19805</v>
      </c>
      <c r="C548" s="64" t="s">
        <v>19805</v>
      </c>
      <c r="D548" s="64" t="s">
        <v>19805</v>
      </c>
      <c r="E548" s="64" t="s">
        <v>19805</v>
      </c>
      <c r="F548" s="64" t="s">
        <v>19805</v>
      </c>
      <c r="G548" s="64" t="s">
        <v>19805</v>
      </c>
      <c r="H548" s="64" t="s">
        <v>19805</v>
      </c>
      <c r="I548" s="64" t="s">
        <v>19805</v>
      </c>
      <c r="J548" s="64" t="s">
        <v>19805</v>
      </c>
      <c r="K548" s="64" t="s">
        <v>19805</v>
      </c>
      <c r="L548" s="64" t="s">
        <v>19805</v>
      </c>
      <c r="M548" s="64" t="s">
        <v>19805</v>
      </c>
      <c r="N548" s="64" t="s">
        <v>19805</v>
      </c>
      <c r="O548" s="64" t="s">
        <v>19805</v>
      </c>
      <c r="P548" s="64" t="s">
        <v>19805</v>
      </c>
      <c r="Q548" s="64" t="s">
        <v>19805</v>
      </c>
      <c r="R548" s="64" t="s">
        <v>19805</v>
      </c>
      <c r="S548" s="64" t="s">
        <v>19805</v>
      </c>
      <c r="T548" s="64" t="s">
        <v>19805</v>
      </c>
      <c r="U548" s="64">
        <v>242000</v>
      </c>
      <c r="V548" s="64" t="s">
        <v>19805</v>
      </c>
      <c r="W548" s="64" t="s">
        <v>19805</v>
      </c>
      <c r="X548" s="64" t="s">
        <v>19805</v>
      </c>
      <c r="Y548" s="64" t="s">
        <v>19805</v>
      </c>
      <c r="Z548" s="64" t="s">
        <v>19805</v>
      </c>
      <c r="AA548" s="64" t="s">
        <v>19805</v>
      </c>
      <c r="AB548" s="64" t="s">
        <v>19805</v>
      </c>
    </row>
    <row r="549" spans="1:28">
      <c r="A549" s="15" t="s">
        <v>4938</v>
      </c>
      <c r="B549" s="64" t="s">
        <v>19805</v>
      </c>
      <c r="C549" s="64" t="s">
        <v>19805</v>
      </c>
      <c r="D549" s="64" t="s">
        <v>19805</v>
      </c>
      <c r="E549" s="64" t="s">
        <v>19805</v>
      </c>
      <c r="F549" s="64" t="s">
        <v>19805</v>
      </c>
      <c r="G549" s="64" t="s">
        <v>19805</v>
      </c>
      <c r="H549" s="64" t="s">
        <v>19805</v>
      </c>
      <c r="I549" s="64" t="s">
        <v>19805</v>
      </c>
      <c r="J549" s="64" t="s">
        <v>19805</v>
      </c>
      <c r="K549" s="64" t="s">
        <v>19805</v>
      </c>
      <c r="L549" s="64" t="s">
        <v>19805</v>
      </c>
      <c r="M549" s="64" t="s">
        <v>19805</v>
      </c>
      <c r="N549" s="64" t="s">
        <v>19805</v>
      </c>
      <c r="O549" s="64" t="s">
        <v>19805</v>
      </c>
      <c r="P549" s="64" t="s">
        <v>19805</v>
      </c>
      <c r="Q549" s="64" t="s">
        <v>19805</v>
      </c>
      <c r="R549" s="64" t="s">
        <v>19805</v>
      </c>
      <c r="S549" s="64">
        <v>1100000</v>
      </c>
      <c r="T549" s="64">
        <v>1000000</v>
      </c>
      <c r="U549" s="64">
        <v>1560000</v>
      </c>
      <c r="V549" s="64">
        <v>1300000</v>
      </c>
      <c r="W549" s="64">
        <v>2837000</v>
      </c>
      <c r="X549" s="64">
        <v>2382700</v>
      </c>
      <c r="Y549" s="64">
        <v>1927000</v>
      </c>
      <c r="Z549" s="64">
        <v>2069000</v>
      </c>
      <c r="AA549" s="64">
        <v>1725000</v>
      </c>
      <c r="AB549" s="64">
        <v>1519000</v>
      </c>
    </row>
    <row r="550" spans="1:28">
      <c r="A550" s="15" t="s">
        <v>4940</v>
      </c>
      <c r="B550" s="64" t="s">
        <v>19805</v>
      </c>
      <c r="C550" s="64" t="s">
        <v>19805</v>
      </c>
      <c r="D550" s="64" t="s">
        <v>19805</v>
      </c>
      <c r="E550" s="64" t="s">
        <v>19805</v>
      </c>
      <c r="F550" s="64" t="s">
        <v>19805</v>
      </c>
      <c r="G550" s="64" t="s">
        <v>19805</v>
      </c>
      <c r="H550" s="64" t="s">
        <v>19805</v>
      </c>
      <c r="I550" s="64" t="s">
        <v>19805</v>
      </c>
      <c r="J550" s="64" t="s">
        <v>19805</v>
      </c>
      <c r="K550" s="64" t="s">
        <v>19805</v>
      </c>
      <c r="L550" s="64" t="s">
        <v>19805</v>
      </c>
      <c r="M550" s="64" t="s">
        <v>19805</v>
      </c>
      <c r="N550" s="64" t="s">
        <v>19805</v>
      </c>
      <c r="O550" s="64" t="s">
        <v>19805</v>
      </c>
      <c r="P550" s="64" t="s">
        <v>19805</v>
      </c>
      <c r="Q550" s="64" t="s">
        <v>19805</v>
      </c>
      <c r="R550" s="64" t="s">
        <v>19805</v>
      </c>
      <c r="S550" s="64">
        <v>49721</v>
      </c>
      <c r="T550" s="64" t="s">
        <v>19805</v>
      </c>
      <c r="U550" s="64" t="s">
        <v>19805</v>
      </c>
      <c r="V550" s="64" t="s">
        <v>19805</v>
      </c>
      <c r="W550" s="64" t="s">
        <v>19805</v>
      </c>
      <c r="X550" s="64" t="s">
        <v>19805</v>
      </c>
      <c r="Y550" s="64" t="s">
        <v>19805</v>
      </c>
      <c r="Z550" s="64" t="s">
        <v>19805</v>
      </c>
      <c r="AA550" s="64" t="s">
        <v>19805</v>
      </c>
      <c r="AB550" s="64" t="s">
        <v>19805</v>
      </c>
    </row>
    <row r="551" spans="1:28">
      <c r="A551" s="15" t="s">
        <v>4941</v>
      </c>
      <c r="B551" s="64" t="s">
        <v>19805</v>
      </c>
      <c r="C551" s="64" t="s">
        <v>19805</v>
      </c>
      <c r="D551" s="64" t="s">
        <v>19805</v>
      </c>
      <c r="E551" s="64" t="s">
        <v>19805</v>
      </c>
      <c r="F551" s="64" t="s">
        <v>19805</v>
      </c>
      <c r="G551" s="64" t="s">
        <v>19805</v>
      </c>
      <c r="H551" s="64" t="s">
        <v>19805</v>
      </c>
      <c r="I551" s="64" t="s">
        <v>19805</v>
      </c>
      <c r="J551" s="64" t="s">
        <v>19805</v>
      </c>
      <c r="K551" s="64" t="s">
        <v>19805</v>
      </c>
      <c r="L551" s="64" t="s">
        <v>19805</v>
      </c>
      <c r="M551" s="64" t="s">
        <v>19805</v>
      </c>
      <c r="N551" s="64" t="s">
        <v>19805</v>
      </c>
      <c r="O551" s="64" t="s">
        <v>19805</v>
      </c>
      <c r="P551" s="64" t="s">
        <v>19805</v>
      </c>
      <c r="Q551" s="64" t="s">
        <v>19805</v>
      </c>
      <c r="R551" s="64" t="s">
        <v>19805</v>
      </c>
      <c r="S551" s="64" t="s">
        <v>19805</v>
      </c>
      <c r="T551" s="64" t="s">
        <v>19805</v>
      </c>
      <c r="U551" s="64" t="s">
        <v>19805</v>
      </c>
      <c r="V551" s="64" t="s">
        <v>19805</v>
      </c>
      <c r="W551" s="64" t="s">
        <v>19805</v>
      </c>
      <c r="X551" s="64" t="s">
        <v>19805</v>
      </c>
      <c r="Y551" s="64" t="s">
        <v>19805</v>
      </c>
      <c r="Z551" s="64" t="s">
        <v>19805</v>
      </c>
      <c r="AA551" s="64" t="s">
        <v>19805</v>
      </c>
      <c r="AB551" s="64">
        <v>315000</v>
      </c>
    </row>
    <row r="552" spans="1:28">
      <c r="A552" s="15" t="s">
        <v>4942</v>
      </c>
      <c r="B552" s="64" t="s">
        <v>19805</v>
      </c>
      <c r="C552" s="64" t="s">
        <v>19805</v>
      </c>
      <c r="D552" s="64" t="s">
        <v>19805</v>
      </c>
      <c r="E552" s="64" t="s">
        <v>19805</v>
      </c>
      <c r="F552" s="64" t="s">
        <v>19805</v>
      </c>
      <c r="G552" s="64" t="s">
        <v>19805</v>
      </c>
      <c r="H552" s="64" t="s">
        <v>19805</v>
      </c>
      <c r="I552" s="64" t="s">
        <v>19805</v>
      </c>
      <c r="J552" s="64" t="s">
        <v>19805</v>
      </c>
      <c r="K552" s="64" t="s">
        <v>19805</v>
      </c>
      <c r="L552" s="64" t="s">
        <v>19805</v>
      </c>
      <c r="M552" s="64" t="s">
        <v>19805</v>
      </c>
      <c r="N552" s="64" t="s">
        <v>19805</v>
      </c>
      <c r="O552" s="64" t="s">
        <v>19805</v>
      </c>
      <c r="P552" s="64">
        <v>4212000</v>
      </c>
      <c r="Q552" s="64">
        <v>3861000</v>
      </c>
      <c r="R552" s="64">
        <v>3510000</v>
      </c>
      <c r="S552" s="64">
        <v>3159000</v>
      </c>
      <c r="T552" s="64">
        <v>3000000</v>
      </c>
      <c r="U552" s="64">
        <v>326700</v>
      </c>
      <c r="V552" s="64">
        <v>247500</v>
      </c>
      <c r="W552" s="64">
        <v>1000000</v>
      </c>
      <c r="X552" s="64">
        <v>500000</v>
      </c>
      <c r="Y552" s="64">
        <v>420000</v>
      </c>
      <c r="Z552" s="64" t="s">
        <v>19805</v>
      </c>
      <c r="AA552" s="64">
        <v>130000</v>
      </c>
      <c r="AB552" s="64" t="s">
        <v>19805</v>
      </c>
    </row>
    <row r="553" spans="1:28">
      <c r="A553" s="15" t="s">
        <v>4943</v>
      </c>
      <c r="B553" s="64" t="s">
        <v>19805</v>
      </c>
      <c r="C553" s="64" t="s">
        <v>19805</v>
      </c>
      <c r="D553" s="64" t="s">
        <v>19805</v>
      </c>
      <c r="E553" s="64" t="s">
        <v>19805</v>
      </c>
      <c r="F553" s="64" t="s">
        <v>19805</v>
      </c>
      <c r="G553" s="64" t="s">
        <v>19805</v>
      </c>
      <c r="H553" s="64" t="s">
        <v>19805</v>
      </c>
      <c r="I553" s="64" t="s">
        <v>19805</v>
      </c>
      <c r="J553" s="64" t="s">
        <v>19805</v>
      </c>
      <c r="K553" s="64">
        <v>42203</v>
      </c>
      <c r="L553" s="64">
        <v>865063</v>
      </c>
      <c r="M553" s="64">
        <v>835810</v>
      </c>
      <c r="N553" s="64">
        <v>745046</v>
      </c>
      <c r="O553" s="64" t="s">
        <v>19805</v>
      </c>
      <c r="P553" s="64">
        <v>2423280</v>
      </c>
      <c r="Q553" s="64">
        <v>2265240</v>
      </c>
      <c r="R553" s="64">
        <v>2107200</v>
      </c>
      <c r="S553" s="64" t="s">
        <v>19805</v>
      </c>
      <c r="T553" s="64" t="s">
        <v>19805</v>
      </c>
      <c r="U553" s="64" t="s">
        <v>19805</v>
      </c>
      <c r="V553" s="64" t="s">
        <v>19805</v>
      </c>
      <c r="W553" s="64" t="s">
        <v>19805</v>
      </c>
      <c r="X553" s="64" t="s">
        <v>19805</v>
      </c>
      <c r="Y553" s="64" t="s">
        <v>19805</v>
      </c>
      <c r="Z553" s="64" t="s">
        <v>19805</v>
      </c>
      <c r="AA553" s="64" t="s">
        <v>19805</v>
      </c>
      <c r="AB553" s="64" t="s">
        <v>19805</v>
      </c>
    </row>
    <row r="554" spans="1:28">
      <c r="A554" s="15" t="s">
        <v>212</v>
      </c>
      <c r="B554" s="64">
        <v>5474787</v>
      </c>
      <c r="C554" s="64">
        <v>13280424</v>
      </c>
      <c r="D554" s="64">
        <v>19754465</v>
      </c>
      <c r="E554" s="64">
        <v>18466130</v>
      </c>
      <c r="F554" s="64">
        <v>17177795</v>
      </c>
      <c r="G554" s="64">
        <v>16359805</v>
      </c>
      <c r="H554" s="64">
        <v>14940152</v>
      </c>
      <c r="I554" s="64">
        <v>12323900</v>
      </c>
      <c r="J554" s="64">
        <v>5069449</v>
      </c>
      <c r="K554" s="64">
        <v>4010640</v>
      </c>
      <c r="L554" s="64">
        <v>3749040</v>
      </c>
      <c r="M554" s="64">
        <v>3487400</v>
      </c>
      <c r="N554" s="64" t="s">
        <v>19805</v>
      </c>
      <c r="O554" s="64" t="s">
        <v>19805</v>
      </c>
      <c r="P554" s="64" t="s">
        <v>19805</v>
      </c>
      <c r="Q554" s="64" t="s">
        <v>19805</v>
      </c>
      <c r="R554" s="64" t="s">
        <v>19805</v>
      </c>
      <c r="S554" s="64" t="s">
        <v>19805</v>
      </c>
      <c r="T554" s="64" t="s">
        <v>19805</v>
      </c>
      <c r="U554" s="64" t="s">
        <v>19805</v>
      </c>
      <c r="V554" s="64" t="s">
        <v>19805</v>
      </c>
      <c r="W554" s="64" t="s">
        <v>19805</v>
      </c>
      <c r="X554" s="64" t="s">
        <v>19805</v>
      </c>
      <c r="Y554" s="64" t="s">
        <v>19805</v>
      </c>
      <c r="Z554" s="64" t="s">
        <v>19805</v>
      </c>
      <c r="AA554" s="64" t="s">
        <v>19805</v>
      </c>
      <c r="AB554" s="64" t="s">
        <v>19805</v>
      </c>
    </row>
    <row r="555" spans="1:28">
      <c r="A555" s="15" t="s">
        <v>4944</v>
      </c>
      <c r="B555" s="64" t="s">
        <v>19805</v>
      </c>
      <c r="C555" s="64" t="s">
        <v>19805</v>
      </c>
      <c r="D555" s="64" t="s">
        <v>19805</v>
      </c>
      <c r="E555" s="64" t="s">
        <v>19805</v>
      </c>
      <c r="F555" s="64" t="s">
        <v>19805</v>
      </c>
      <c r="G555" s="64" t="s">
        <v>19805</v>
      </c>
      <c r="H555" s="64" t="s">
        <v>19805</v>
      </c>
      <c r="I555" s="64" t="s">
        <v>19805</v>
      </c>
      <c r="J555" s="64" t="s">
        <v>19805</v>
      </c>
      <c r="K555" s="64" t="s">
        <v>19805</v>
      </c>
      <c r="L555" s="64" t="s">
        <v>19805</v>
      </c>
      <c r="M555" s="64" t="s">
        <v>19805</v>
      </c>
      <c r="N555" s="64" t="s">
        <v>19805</v>
      </c>
      <c r="O555" s="64" t="s">
        <v>19805</v>
      </c>
      <c r="P555" s="64" t="s">
        <v>19805</v>
      </c>
      <c r="Q555" s="64" t="s">
        <v>19805</v>
      </c>
      <c r="R555" s="64" t="s">
        <v>19805</v>
      </c>
      <c r="S555" s="64" t="s">
        <v>19805</v>
      </c>
      <c r="T555" s="64" t="s">
        <v>19805</v>
      </c>
      <c r="U555" s="64" t="s">
        <v>19805</v>
      </c>
      <c r="V555" s="64" t="s">
        <v>19805</v>
      </c>
      <c r="W555" s="64">
        <v>350000</v>
      </c>
      <c r="X555" s="64">
        <v>150000</v>
      </c>
      <c r="Y555" s="64" t="s">
        <v>19805</v>
      </c>
      <c r="Z555" s="64" t="s">
        <v>19805</v>
      </c>
      <c r="AA555" s="64" t="s">
        <v>19805</v>
      </c>
      <c r="AB555" s="64" t="s">
        <v>19805</v>
      </c>
    </row>
    <row r="556" spans="1:28">
      <c r="A556" s="15" t="s">
        <v>4800</v>
      </c>
      <c r="B556" s="64" t="s">
        <v>19805</v>
      </c>
      <c r="C556" s="64" t="s">
        <v>19805</v>
      </c>
      <c r="D556" s="64" t="s">
        <v>19805</v>
      </c>
      <c r="E556" s="64" t="s">
        <v>19805</v>
      </c>
      <c r="F556" s="64" t="s">
        <v>19805</v>
      </c>
      <c r="G556" s="64">
        <v>854389</v>
      </c>
      <c r="H556" s="64">
        <v>762195</v>
      </c>
      <c r="I556" s="64">
        <v>457588</v>
      </c>
      <c r="J556" s="64" t="s">
        <v>19805</v>
      </c>
      <c r="K556" s="64" t="s">
        <v>19805</v>
      </c>
      <c r="L556" s="64" t="s">
        <v>19805</v>
      </c>
      <c r="M556" s="64" t="s">
        <v>19805</v>
      </c>
      <c r="N556" s="64" t="s">
        <v>19805</v>
      </c>
      <c r="O556" s="64" t="s">
        <v>19805</v>
      </c>
      <c r="P556" s="64" t="s">
        <v>19805</v>
      </c>
      <c r="Q556" s="64" t="s">
        <v>19805</v>
      </c>
      <c r="R556" s="64" t="s">
        <v>19805</v>
      </c>
      <c r="S556" s="64" t="s">
        <v>19805</v>
      </c>
      <c r="T556" s="64" t="s">
        <v>19805</v>
      </c>
      <c r="U556" s="64" t="s">
        <v>19805</v>
      </c>
      <c r="V556" s="64" t="s">
        <v>19805</v>
      </c>
      <c r="W556" s="64" t="s">
        <v>19805</v>
      </c>
      <c r="X556" s="64" t="s">
        <v>19805</v>
      </c>
      <c r="Y556" s="64" t="s">
        <v>19805</v>
      </c>
      <c r="Z556" s="64" t="s">
        <v>19805</v>
      </c>
      <c r="AA556" s="64" t="s">
        <v>19805</v>
      </c>
      <c r="AB556" s="64" t="s">
        <v>19805</v>
      </c>
    </row>
    <row r="557" spans="1:28">
      <c r="A557" s="15" t="s">
        <v>4945</v>
      </c>
      <c r="B557" s="64" t="s">
        <v>19805</v>
      </c>
      <c r="C557" s="64" t="s">
        <v>19805</v>
      </c>
      <c r="D557" s="64" t="s">
        <v>19805</v>
      </c>
      <c r="E557" s="64" t="s">
        <v>19805</v>
      </c>
      <c r="F557" s="64" t="s">
        <v>19805</v>
      </c>
      <c r="G557" s="64">
        <v>270427</v>
      </c>
      <c r="H557" s="64">
        <v>473604</v>
      </c>
      <c r="I557" s="64" t="s">
        <v>19805</v>
      </c>
      <c r="J557" s="64" t="s">
        <v>19805</v>
      </c>
      <c r="K557" s="64" t="s">
        <v>19805</v>
      </c>
      <c r="L557" s="64" t="s">
        <v>19805</v>
      </c>
      <c r="M557" s="64" t="s">
        <v>19805</v>
      </c>
      <c r="N557" s="64" t="s">
        <v>19805</v>
      </c>
      <c r="O557" s="64" t="s">
        <v>19805</v>
      </c>
      <c r="P557" s="64" t="s">
        <v>19805</v>
      </c>
      <c r="Q557" s="64" t="s">
        <v>19805</v>
      </c>
      <c r="R557" s="64" t="s">
        <v>19805</v>
      </c>
      <c r="S557" s="64" t="s">
        <v>19805</v>
      </c>
      <c r="T557" s="64" t="s">
        <v>19805</v>
      </c>
      <c r="U557" s="64" t="s">
        <v>19805</v>
      </c>
      <c r="V557" s="64" t="s">
        <v>19805</v>
      </c>
      <c r="W557" s="64" t="s">
        <v>19805</v>
      </c>
      <c r="X557" s="64" t="s">
        <v>19805</v>
      </c>
      <c r="Y557" s="64" t="s">
        <v>19805</v>
      </c>
      <c r="Z557" s="64" t="s">
        <v>19805</v>
      </c>
      <c r="AA557" s="64" t="s">
        <v>19805</v>
      </c>
      <c r="AB557" s="64" t="s">
        <v>19805</v>
      </c>
    </row>
    <row r="558" spans="1:28">
      <c r="A558" s="15" t="s">
        <v>4947</v>
      </c>
      <c r="B558" s="64" t="s">
        <v>19805</v>
      </c>
      <c r="C558" s="64" t="s">
        <v>19805</v>
      </c>
      <c r="D558" s="64" t="s">
        <v>19805</v>
      </c>
      <c r="E558" s="64" t="s">
        <v>19805</v>
      </c>
      <c r="F558" s="64" t="s">
        <v>19805</v>
      </c>
      <c r="G558" s="64" t="s">
        <v>19805</v>
      </c>
      <c r="H558" s="64" t="s">
        <v>19805</v>
      </c>
      <c r="I558" s="64" t="s">
        <v>19805</v>
      </c>
      <c r="J558" s="64" t="s">
        <v>19805</v>
      </c>
      <c r="K558" s="64" t="s">
        <v>19805</v>
      </c>
      <c r="L558" s="64" t="s">
        <v>19805</v>
      </c>
      <c r="M558" s="64" t="s">
        <v>19805</v>
      </c>
      <c r="N558" s="64" t="s">
        <v>19805</v>
      </c>
      <c r="O558" s="64" t="s">
        <v>19805</v>
      </c>
      <c r="P558" s="64" t="s">
        <v>19805</v>
      </c>
      <c r="Q558" s="64" t="s">
        <v>19805</v>
      </c>
      <c r="R558" s="64" t="s">
        <v>19805</v>
      </c>
      <c r="S558" s="64" t="s">
        <v>19805</v>
      </c>
      <c r="T558" s="64" t="s">
        <v>19805</v>
      </c>
      <c r="U558" s="64" t="s">
        <v>19805</v>
      </c>
      <c r="V558" s="64" t="s">
        <v>19805</v>
      </c>
      <c r="W558" s="64" t="s">
        <v>19805</v>
      </c>
      <c r="X558" s="64" t="s">
        <v>19805</v>
      </c>
      <c r="Y558" s="64" t="s">
        <v>19805</v>
      </c>
      <c r="Z558" s="64" t="s">
        <v>19805</v>
      </c>
      <c r="AA558" s="64" t="s">
        <v>19805</v>
      </c>
      <c r="AB558" s="64">
        <v>525000</v>
      </c>
    </row>
    <row r="559" spans="1:28">
      <c r="A559" s="15" t="s">
        <v>4948</v>
      </c>
      <c r="B559" s="64" t="s">
        <v>19805</v>
      </c>
      <c r="C559" s="64" t="s">
        <v>19805</v>
      </c>
      <c r="D559" s="64" t="s">
        <v>19805</v>
      </c>
      <c r="E559" s="64" t="s">
        <v>19805</v>
      </c>
      <c r="F559" s="64" t="s">
        <v>19805</v>
      </c>
      <c r="G559" s="64" t="s">
        <v>19805</v>
      </c>
      <c r="H559" s="64" t="s">
        <v>19805</v>
      </c>
      <c r="I559" s="64" t="s">
        <v>19805</v>
      </c>
      <c r="J559" s="64" t="s">
        <v>19805</v>
      </c>
      <c r="K559" s="64" t="s">
        <v>19805</v>
      </c>
      <c r="L559" s="64" t="s">
        <v>19805</v>
      </c>
      <c r="M559" s="64">
        <v>2000000</v>
      </c>
      <c r="N559" s="64">
        <v>4500000</v>
      </c>
      <c r="O559" s="64">
        <v>4000000</v>
      </c>
      <c r="P559" s="64">
        <v>9380000</v>
      </c>
      <c r="Q559" s="64">
        <v>8710000</v>
      </c>
      <c r="R559" s="64">
        <v>8000000</v>
      </c>
      <c r="S559" s="64">
        <v>7370000</v>
      </c>
      <c r="T559" s="64">
        <v>6667000</v>
      </c>
      <c r="U559" s="64">
        <v>8002800</v>
      </c>
      <c r="V559" s="64">
        <v>6739000</v>
      </c>
      <c r="W559" s="64">
        <v>5476000</v>
      </c>
      <c r="X559" s="64">
        <v>4212000</v>
      </c>
      <c r="Y559" s="64">
        <v>3440000</v>
      </c>
      <c r="Z559" s="64">
        <v>2870000</v>
      </c>
      <c r="AA559" s="64">
        <v>2300000</v>
      </c>
      <c r="AB559" s="64">
        <v>2100000</v>
      </c>
    </row>
    <row r="560" spans="1:28">
      <c r="A560" s="15" t="s">
        <v>4949</v>
      </c>
      <c r="B560" s="64" t="s">
        <v>19805</v>
      </c>
      <c r="C560" s="64" t="s">
        <v>19805</v>
      </c>
      <c r="D560" s="64" t="s">
        <v>19805</v>
      </c>
      <c r="E560" s="64" t="s">
        <v>19805</v>
      </c>
      <c r="F560" s="64" t="s">
        <v>19805</v>
      </c>
      <c r="G560" s="64" t="s">
        <v>19805</v>
      </c>
      <c r="H560" s="64" t="s">
        <v>19805</v>
      </c>
      <c r="I560" s="64" t="s">
        <v>19805</v>
      </c>
      <c r="J560" s="64" t="s">
        <v>19805</v>
      </c>
      <c r="K560" s="64" t="s">
        <v>19805</v>
      </c>
      <c r="L560" s="64" t="s">
        <v>19805</v>
      </c>
      <c r="M560" s="64" t="s">
        <v>19805</v>
      </c>
      <c r="N560" s="64" t="s">
        <v>19805</v>
      </c>
      <c r="O560" s="64">
        <v>32375</v>
      </c>
      <c r="P560" s="64" t="s">
        <v>19805</v>
      </c>
      <c r="Q560" s="64">
        <v>540850</v>
      </c>
      <c r="R560" s="64">
        <v>423500</v>
      </c>
      <c r="S560" s="64">
        <v>301875</v>
      </c>
      <c r="T560" s="64" t="s">
        <v>19805</v>
      </c>
      <c r="U560" s="64" t="s">
        <v>19805</v>
      </c>
      <c r="V560" s="64" t="s">
        <v>19805</v>
      </c>
      <c r="W560" s="64" t="s">
        <v>19805</v>
      </c>
      <c r="X560" s="64" t="s">
        <v>19805</v>
      </c>
      <c r="Y560" s="64" t="s">
        <v>19805</v>
      </c>
      <c r="Z560" s="64" t="s">
        <v>19805</v>
      </c>
      <c r="AA560" s="64" t="s">
        <v>19805</v>
      </c>
      <c r="AB560" s="64" t="s">
        <v>19805</v>
      </c>
    </row>
    <row r="561" spans="1:28">
      <c r="A561" s="15" t="s">
        <v>1471</v>
      </c>
      <c r="B561" s="64">
        <v>11050000</v>
      </c>
      <c r="C561" s="64">
        <v>12000000</v>
      </c>
      <c r="D561" s="64">
        <v>12950000</v>
      </c>
      <c r="E561" s="64">
        <v>6008196</v>
      </c>
      <c r="F561" s="64">
        <v>4753320</v>
      </c>
      <c r="G561" s="64">
        <v>4443360</v>
      </c>
      <c r="H561" s="64">
        <v>4133280</v>
      </c>
      <c r="I561" s="64" t="s">
        <v>19805</v>
      </c>
      <c r="J561" s="64" t="s">
        <v>19805</v>
      </c>
      <c r="K561" s="64" t="s">
        <v>19805</v>
      </c>
      <c r="L561" s="64" t="s">
        <v>19805</v>
      </c>
      <c r="M561" s="64" t="s">
        <v>19805</v>
      </c>
      <c r="N561" s="64" t="s">
        <v>19805</v>
      </c>
      <c r="O561" s="64" t="s">
        <v>19805</v>
      </c>
      <c r="P561" s="64" t="s">
        <v>19805</v>
      </c>
      <c r="Q561" s="64" t="s">
        <v>19805</v>
      </c>
      <c r="R561" s="64" t="s">
        <v>19805</v>
      </c>
      <c r="S561" s="64" t="s">
        <v>19805</v>
      </c>
      <c r="T561" s="64" t="s">
        <v>19805</v>
      </c>
      <c r="U561" s="64" t="s">
        <v>19805</v>
      </c>
      <c r="V561" s="64" t="s">
        <v>19805</v>
      </c>
      <c r="W561" s="64" t="s">
        <v>19805</v>
      </c>
      <c r="X561" s="64" t="s">
        <v>19805</v>
      </c>
      <c r="Y561" s="64" t="s">
        <v>19805</v>
      </c>
      <c r="Z561" s="64" t="s">
        <v>19805</v>
      </c>
      <c r="AA561" s="64" t="s">
        <v>19805</v>
      </c>
      <c r="AB561" s="64" t="s">
        <v>19805</v>
      </c>
    </row>
    <row r="562" spans="1:28">
      <c r="A562" s="15" t="s">
        <v>4951</v>
      </c>
      <c r="B562" s="64" t="s">
        <v>19805</v>
      </c>
      <c r="C562" s="64" t="s">
        <v>19805</v>
      </c>
      <c r="D562" s="64" t="s">
        <v>19805</v>
      </c>
      <c r="E562" s="64" t="s">
        <v>19805</v>
      </c>
      <c r="F562" s="64" t="s">
        <v>19805</v>
      </c>
      <c r="G562" s="64" t="s">
        <v>19805</v>
      </c>
      <c r="H562" s="64" t="s">
        <v>19805</v>
      </c>
      <c r="I562" s="64" t="s">
        <v>19805</v>
      </c>
      <c r="J562" s="64" t="s">
        <v>19805</v>
      </c>
      <c r="K562" s="64" t="s">
        <v>19805</v>
      </c>
      <c r="L562" s="64" t="s">
        <v>19805</v>
      </c>
      <c r="M562" s="64" t="s">
        <v>19805</v>
      </c>
      <c r="N562" s="64" t="s">
        <v>19805</v>
      </c>
      <c r="O562" s="64" t="s">
        <v>19805</v>
      </c>
      <c r="P562" s="64" t="s">
        <v>19805</v>
      </c>
      <c r="Q562" s="64" t="s">
        <v>19805</v>
      </c>
      <c r="R562" s="64" t="s">
        <v>19805</v>
      </c>
      <c r="S562" s="64" t="s">
        <v>19805</v>
      </c>
      <c r="T562" s="64" t="s">
        <v>19805</v>
      </c>
      <c r="U562" s="64" t="s">
        <v>19805</v>
      </c>
      <c r="V562" s="64" t="s">
        <v>19805</v>
      </c>
      <c r="W562" s="64" t="s">
        <v>19805</v>
      </c>
      <c r="X562" s="64" t="s">
        <v>19805</v>
      </c>
      <c r="Y562" s="64" t="s">
        <v>19805</v>
      </c>
      <c r="Z562" s="64" t="s">
        <v>19805</v>
      </c>
      <c r="AA562" s="64" t="s">
        <v>19805</v>
      </c>
      <c r="AB562" s="64">
        <v>155000</v>
      </c>
    </row>
    <row r="563" spans="1:28">
      <c r="A563" s="15" t="s">
        <v>3071</v>
      </c>
      <c r="B563" s="64">
        <v>543471</v>
      </c>
      <c r="C563" s="64" t="s">
        <v>19805</v>
      </c>
      <c r="D563" s="64" t="s">
        <v>19805</v>
      </c>
      <c r="E563" s="64" t="s">
        <v>19805</v>
      </c>
      <c r="F563" s="64" t="s">
        <v>19805</v>
      </c>
      <c r="G563" s="64" t="s">
        <v>19805</v>
      </c>
      <c r="H563" s="64" t="s">
        <v>19805</v>
      </c>
      <c r="I563" s="64" t="s">
        <v>19805</v>
      </c>
      <c r="J563" s="64" t="s">
        <v>19805</v>
      </c>
      <c r="K563" s="64" t="s">
        <v>19805</v>
      </c>
      <c r="L563" s="64" t="s">
        <v>19805</v>
      </c>
      <c r="M563" s="64" t="s">
        <v>19805</v>
      </c>
      <c r="N563" s="64" t="s">
        <v>19805</v>
      </c>
      <c r="O563" s="64" t="s">
        <v>19805</v>
      </c>
      <c r="P563" s="64" t="s">
        <v>19805</v>
      </c>
      <c r="Q563" s="64" t="s">
        <v>19805</v>
      </c>
      <c r="R563" s="64" t="s">
        <v>19805</v>
      </c>
      <c r="S563" s="64" t="s">
        <v>19805</v>
      </c>
      <c r="T563" s="64" t="s">
        <v>19805</v>
      </c>
      <c r="U563" s="64" t="s">
        <v>19805</v>
      </c>
      <c r="V563" s="64" t="s">
        <v>19805</v>
      </c>
      <c r="W563" s="64" t="s">
        <v>19805</v>
      </c>
      <c r="X563" s="64" t="s">
        <v>19805</v>
      </c>
      <c r="Y563" s="64" t="s">
        <v>19805</v>
      </c>
      <c r="Z563" s="64" t="s">
        <v>19805</v>
      </c>
      <c r="AA563" s="64" t="s">
        <v>19805</v>
      </c>
      <c r="AB563" s="64" t="s">
        <v>19805</v>
      </c>
    </row>
    <row r="564" spans="1:28">
      <c r="A564" s="15" t="s">
        <v>4952</v>
      </c>
      <c r="B564" s="64" t="s">
        <v>19805</v>
      </c>
      <c r="C564" s="64" t="s">
        <v>19805</v>
      </c>
      <c r="D564" s="64" t="s">
        <v>19805</v>
      </c>
      <c r="E564" s="64" t="s">
        <v>19805</v>
      </c>
      <c r="F564" s="64" t="s">
        <v>19805</v>
      </c>
      <c r="G564" s="64" t="s">
        <v>19805</v>
      </c>
      <c r="H564" s="64" t="s">
        <v>19805</v>
      </c>
      <c r="I564" s="64" t="s">
        <v>19805</v>
      </c>
      <c r="J564" s="64" t="s">
        <v>19805</v>
      </c>
      <c r="K564" s="64" t="s">
        <v>19805</v>
      </c>
      <c r="L564" s="64" t="s">
        <v>19805</v>
      </c>
      <c r="M564" s="64" t="s">
        <v>19805</v>
      </c>
      <c r="N564" s="64" t="s">
        <v>19805</v>
      </c>
      <c r="O564" s="64" t="s">
        <v>19805</v>
      </c>
      <c r="P564" s="64" t="s">
        <v>19805</v>
      </c>
      <c r="Q564" s="64">
        <v>6000000</v>
      </c>
      <c r="R564" s="64">
        <v>5400000</v>
      </c>
      <c r="S564" s="64">
        <v>4800000</v>
      </c>
      <c r="T564" s="64">
        <v>4200000</v>
      </c>
      <c r="U564" s="64">
        <v>3600000</v>
      </c>
      <c r="V564" s="64">
        <v>3000000</v>
      </c>
      <c r="W564" s="64">
        <v>2800000</v>
      </c>
      <c r="X564" s="64">
        <v>2600000</v>
      </c>
      <c r="Y564" s="64">
        <v>1262000</v>
      </c>
      <c r="Z564" s="64">
        <v>1162000</v>
      </c>
      <c r="AA564" s="64">
        <v>1112000</v>
      </c>
      <c r="AB564" s="64">
        <v>962000</v>
      </c>
    </row>
    <row r="565" spans="1:28">
      <c r="A565" s="15" t="s">
        <v>4953</v>
      </c>
      <c r="B565" s="64" t="s">
        <v>19805</v>
      </c>
      <c r="C565" s="64" t="s">
        <v>19805</v>
      </c>
      <c r="D565" s="64" t="s">
        <v>19805</v>
      </c>
      <c r="E565" s="64" t="s">
        <v>19805</v>
      </c>
      <c r="F565" s="64" t="s">
        <v>19805</v>
      </c>
      <c r="G565" s="64" t="s">
        <v>19805</v>
      </c>
      <c r="H565" s="64" t="s">
        <v>19805</v>
      </c>
      <c r="I565" s="64" t="s">
        <v>19805</v>
      </c>
      <c r="J565" s="64" t="s">
        <v>19805</v>
      </c>
      <c r="K565" s="64" t="s">
        <v>19805</v>
      </c>
      <c r="L565" s="64" t="s">
        <v>19805</v>
      </c>
      <c r="M565" s="64" t="s">
        <v>19805</v>
      </c>
      <c r="N565" s="64" t="s">
        <v>19805</v>
      </c>
      <c r="O565" s="64" t="s">
        <v>19805</v>
      </c>
      <c r="P565" s="64" t="s">
        <v>19805</v>
      </c>
      <c r="Q565" s="64" t="s">
        <v>19805</v>
      </c>
      <c r="R565" s="64" t="s">
        <v>19805</v>
      </c>
      <c r="S565" s="64" t="s">
        <v>19805</v>
      </c>
      <c r="T565" s="64" t="s">
        <v>19805</v>
      </c>
      <c r="U565" s="64" t="s">
        <v>19805</v>
      </c>
      <c r="V565" s="64" t="s">
        <v>19805</v>
      </c>
      <c r="W565" s="64">
        <v>225000</v>
      </c>
      <c r="X565" s="64" t="s">
        <v>19805</v>
      </c>
      <c r="Y565" s="64" t="s">
        <v>19805</v>
      </c>
      <c r="Z565" s="64" t="s">
        <v>19805</v>
      </c>
      <c r="AA565" s="64" t="s">
        <v>19805</v>
      </c>
      <c r="AB565" s="64" t="s">
        <v>19805</v>
      </c>
    </row>
    <row r="566" spans="1:28">
      <c r="A566" s="15" t="s">
        <v>305</v>
      </c>
      <c r="B566" s="64">
        <v>21323252</v>
      </c>
      <c r="C566" s="64">
        <v>20093064</v>
      </c>
      <c r="D566" s="64">
        <v>18862876</v>
      </c>
      <c r="E566" s="64">
        <v>17632688</v>
      </c>
      <c r="F566" s="64">
        <v>16402500</v>
      </c>
      <c r="G566" s="64">
        <v>6993708</v>
      </c>
      <c r="H566" s="64">
        <v>5546160</v>
      </c>
      <c r="I566" s="64">
        <v>5184480</v>
      </c>
      <c r="J566" s="64">
        <v>4822800</v>
      </c>
      <c r="K566" s="64" t="s">
        <v>19805</v>
      </c>
      <c r="L566" s="64" t="s">
        <v>19805</v>
      </c>
      <c r="M566" s="64" t="s">
        <v>19805</v>
      </c>
      <c r="N566" s="64" t="s">
        <v>19805</v>
      </c>
      <c r="O566" s="64" t="s">
        <v>19805</v>
      </c>
      <c r="P566" s="64" t="s">
        <v>19805</v>
      </c>
      <c r="Q566" s="64" t="s">
        <v>19805</v>
      </c>
      <c r="R566" s="64" t="s">
        <v>19805</v>
      </c>
      <c r="S566" s="64" t="s">
        <v>19805</v>
      </c>
      <c r="T566" s="64" t="s">
        <v>19805</v>
      </c>
      <c r="U566" s="64" t="s">
        <v>19805</v>
      </c>
      <c r="V566" s="64" t="s">
        <v>19805</v>
      </c>
      <c r="W566" s="64" t="s">
        <v>19805</v>
      </c>
      <c r="X566" s="64" t="s">
        <v>19805</v>
      </c>
      <c r="Y566" s="64" t="s">
        <v>19805</v>
      </c>
      <c r="Z566" s="64" t="s">
        <v>19805</v>
      </c>
      <c r="AA566" s="64" t="s">
        <v>19805</v>
      </c>
      <c r="AB566" s="64" t="s">
        <v>19805</v>
      </c>
    </row>
    <row r="567" spans="1:28">
      <c r="A567" s="15" t="s">
        <v>1063</v>
      </c>
      <c r="B567" s="64">
        <v>4598000</v>
      </c>
      <c r="C567" s="64">
        <v>4400000</v>
      </c>
      <c r="D567" s="64">
        <v>6679867</v>
      </c>
      <c r="E567" s="64">
        <v>5293080</v>
      </c>
      <c r="F567" s="64">
        <v>4947840</v>
      </c>
      <c r="G567" s="64">
        <v>4602720</v>
      </c>
      <c r="H567" s="64" t="s">
        <v>19805</v>
      </c>
      <c r="I567" s="64" t="s">
        <v>19805</v>
      </c>
      <c r="J567" s="64" t="s">
        <v>19805</v>
      </c>
      <c r="K567" s="64" t="s">
        <v>19805</v>
      </c>
      <c r="L567" s="64" t="s">
        <v>19805</v>
      </c>
      <c r="M567" s="64" t="s">
        <v>19805</v>
      </c>
      <c r="N567" s="64" t="s">
        <v>19805</v>
      </c>
      <c r="O567" s="64" t="s">
        <v>19805</v>
      </c>
      <c r="P567" s="64" t="s">
        <v>19805</v>
      </c>
      <c r="Q567" s="64" t="s">
        <v>19805</v>
      </c>
      <c r="R567" s="64" t="s">
        <v>19805</v>
      </c>
      <c r="S567" s="64" t="s">
        <v>19805</v>
      </c>
      <c r="T567" s="64" t="s">
        <v>19805</v>
      </c>
      <c r="U567" s="64" t="s">
        <v>19805</v>
      </c>
      <c r="V567" s="64" t="s">
        <v>19805</v>
      </c>
      <c r="W567" s="64" t="s">
        <v>19805</v>
      </c>
      <c r="X567" s="64" t="s">
        <v>19805</v>
      </c>
      <c r="Y567" s="64" t="s">
        <v>19805</v>
      </c>
      <c r="Z567" s="64" t="s">
        <v>19805</v>
      </c>
      <c r="AA567" s="64" t="s">
        <v>19805</v>
      </c>
      <c r="AB567" s="64" t="s">
        <v>19805</v>
      </c>
    </row>
    <row r="568" spans="1:28">
      <c r="A568" s="15" t="s">
        <v>3712</v>
      </c>
      <c r="B568" s="64" t="s">
        <v>19805</v>
      </c>
      <c r="C568" s="64" t="s">
        <v>19805</v>
      </c>
      <c r="D568" s="64" t="s">
        <v>19805</v>
      </c>
      <c r="E568" s="64" t="s">
        <v>19805</v>
      </c>
      <c r="F568" s="64">
        <v>7372200</v>
      </c>
      <c r="G568" s="64">
        <v>6925400</v>
      </c>
      <c r="H568" s="64">
        <v>6478600</v>
      </c>
      <c r="I568" s="64">
        <v>6031800</v>
      </c>
      <c r="J568" s="64">
        <v>5585000</v>
      </c>
      <c r="K568" s="64">
        <v>2146000</v>
      </c>
      <c r="L568" s="64">
        <v>1998000</v>
      </c>
      <c r="M568" s="64">
        <v>1850000</v>
      </c>
      <c r="N568" s="64">
        <v>2695164</v>
      </c>
      <c r="O568" s="64">
        <v>2118840</v>
      </c>
      <c r="P568" s="64">
        <v>1980600</v>
      </c>
      <c r="Q568" s="64">
        <v>1842480</v>
      </c>
      <c r="R568" s="64" t="s">
        <v>19805</v>
      </c>
      <c r="S568" s="64" t="s">
        <v>19805</v>
      </c>
      <c r="T568" s="64" t="s">
        <v>19805</v>
      </c>
      <c r="U568" s="64" t="s">
        <v>19805</v>
      </c>
      <c r="V568" s="64" t="s">
        <v>19805</v>
      </c>
      <c r="W568" s="64" t="s">
        <v>19805</v>
      </c>
      <c r="X568" s="64" t="s">
        <v>19805</v>
      </c>
      <c r="Y568" s="64" t="s">
        <v>19805</v>
      </c>
      <c r="Z568" s="64" t="s">
        <v>19805</v>
      </c>
      <c r="AA568" s="64" t="s">
        <v>19805</v>
      </c>
      <c r="AB568" s="64" t="s">
        <v>19805</v>
      </c>
    </row>
    <row r="569" spans="1:28">
      <c r="A569" s="15" t="s">
        <v>3618</v>
      </c>
      <c r="B569" s="64" t="s">
        <v>19805</v>
      </c>
      <c r="C569" s="64" t="s">
        <v>19805</v>
      </c>
      <c r="D569" s="64" t="s">
        <v>19805</v>
      </c>
      <c r="E569" s="64" t="s">
        <v>19805</v>
      </c>
      <c r="F569" s="64">
        <v>2240450</v>
      </c>
      <c r="G569" s="64">
        <v>2500000</v>
      </c>
      <c r="H569" s="64">
        <v>4151786</v>
      </c>
      <c r="I569" s="64">
        <v>3886928</v>
      </c>
      <c r="J569" s="64">
        <v>3616072</v>
      </c>
      <c r="K569" s="64">
        <v>1033930</v>
      </c>
      <c r="L569" s="64">
        <v>932015</v>
      </c>
      <c r="M569" s="64">
        <v>2750000</v>
      </c>
      <c r="N569" s="64">
        <v>2500000</v>
      </c>
      <c r="O569" s="64">
        <v>1616087</v>
      </c>
      <c r="P569" s="64">
        <v>952320</v>
      </c>
      <c r="Q569" s="64">
        <v>890280</v>
      </c>
      <c r="R569" s="64">
        <v>828120</v>
      </c>
      <c r="S569" s="64" t="s">
        <v>19805</v>
      </c>
      <c r="T569" s="64" t="s">
        <v>19805</v>
      </c>
      <c r="U569" s="64" t="s">
        <v>19805</v>
      </c>
      <c r="V569" s="64" t="s">
        <v>19805</v>
      </c>
      <c r="W569" s="64" t="s">
        <v>19805</v>
      </c>
      <c r="X569" s="64" t="s">
        <v>19805</v>
      </c>
      <c r="Y569" s="64" t="s">
        <v>19805</v>
      </c>
      <c r="Z569" s="64" t="s">
        <v>19805</v>
      </c>
      <c r="AA569" s="64" t="s">
        <v>19805</v>
      </c>
      <c r="AB569" s="64" t="s">
        <v>19805</v>
      </c>
    </row>
    <row r="570" spans="1:28">
      <c r="A570" s="15" t="s">
        <v>4956</v>
      </c>
      <c r="B570" s="64" t="s">
        <v>19805</v>
      </c>
      <c r="C570" s="64" t="s">
        <v>19805</v>
      </c>
      <c r="D570" s="64" t="s">
        <v>19805</v>
      </c>
      <c r="E570" s="64" t="s">
        <v>19805</v>
      </c>
      <c r="F570" s="64" t="s">
        <v>19805</v>
      </c>
      <c r="G570" s="64" t="s">
        <v>19805</v>
      </c>
      <c r="H570" s="64" t="s">
        <v>19805</v>
      </c>
      <c r="I570" s="64" t="s">
        <v>19805</v>
      </c>
      <c r="J570" s="64">
        <v>83708</v>
      </c>
      <c r="K570" s="64" t="s">
        <v>19805</v>
      </c>
      <c r="L570" s="64">
        <v>275404</v>
      </c>
      <c r="M570" s="64" t="s">
        <v>19805</v>
      </c>
      <c r="N570" s="64" t="s">
        <v>19805</v>
      </c>
      <c r="O570" s="64" t="s">
        <v>19805</v>
      </c>
      <c r="P570" s="64" t="s">
        <v>19805</v>
      </c>
      <c r="Q570" s="64" t="s">
        <v>19805</v>
      </c>
      <c r="R570" s="64" t="s">
        <v>19805</v>
      </c>
      <c r="S570" s="64" t="s">
        <v>19805</v>
      </c>
      <c r="T570" s="64" t="s">
        <v>19805</v>
      </c>
      <c r="U570" s="64" t="s">
        <v>19805</v>
      </c>
      <c r="V570" s="64" t="s">
        <v>19805</v>
      </c>
      <c r="W570" s="64" t="s">
        <v>19805</v>
      </c>
      <c r="X570" s="64" t="s">
        <v>19805</v>
      </c>
      <c r="Y570" s="64" t="s">
        <v>19805</v>
      </c>
      <c r="Z570" s="64" t="s">
        <v>19805</v>
      </c>
      <c r="AA570" s="64" t="s">
        <v>19805</v>
      </c>
      <c r="AB570" s="64" t="s">
        <v>19805</v>
      </c>
    </row>
    <row r="571" spans="1:28">
      <c r="A571" s="15" t="s">
        <v>4957</v>
      </c>
      <c r="B571" s="64" t="s">
        <v>19805</v>
      </c>
      <c r="C571" s="64" t="s">
        <v>19805</v>
      </c>
      <c r="D571" s="64" t="s">
        <v>19805</v>
      </c>
      <c r="E571" s="64" t="s">
        <v>19805</v>
      </c>
      <c r="F571" s="64" t="s">
        <v>19805</v>
      </c>
      <c r="G571" s="64" t="s">
        <v>19805</v>
      </c>
      <c r="H571" s="64" t="s">
        <v>19805</v>
      </c>
      <c r="I571" s="64">
        <v>76850</v>
      </c>
      <c r="J571" s="64">
        <v>5300000</v>
      </c>
      <c r="K571" s="64">
        <v>5000000</v>
      </c>
      <c r="L571" s="64">
        <v>8037037</v>
      </c>
      <c r="M571" s="64">
        <v>7333333</v>
      </c>
      <c r="N571" s="64">
        <v>6529630</v>
      </c>
      <c r="O571" s="64">
        <v>1898312</v>
      </c>
      <c r="P571" s="64">
        <v>1235880</v>
      </c>
      <c r="Q571" s="64">
        <v>1155240</v>
      </c>
      <c r="R571" s="64">
        <v>1074720</v>
      </c>
      <c r="S571" s="64" t="s">
        <v>19805</v>
      </c>
      <c r="T571" s="64" t="s">
        <v>19805</v>
      </c>
      <c r="U571" s="64" t="s">
        <v>19805</v>
      </c>
      <c r="V571" s="64" t="s">
        <v>19805</v>
      </c>
      <c r="W571" s="64" t="s">
        <v>19805</v>
      </c>
      <c r="X571" s="64" t="s">
        <v>19805</v>
      </c>
      <c r="Y571" s="64" t="s">
        <v>19805</v>
      </c>
      <c r="Z571" s="64" t="s">
        <v>19805</v>
      </c>
      <c r="AA571" s="64" t="s">
        <v>19805</v>
      </c>
      <c r="AB571" s="64" t="s">
        <v>19805</v>
      </c>
    </row>
    <row r="572" spans="1:28">
      <c r="A572" s="15" t="s">
        <v>4958</v>
      </c>
      <c r="B572" s="64" t="s">
        <v>19805</v>
      </c>
      <c r="C572" s="64" t="s">
        <v>19805</v>
      </c>
      <c r="D572" s="64" t="s">
        <v>19805</v>
      </c>
      <c r="E572" s="64" t="s">
        <v>19805</v>
      </c>
      <c r="F572" s="64" t="s">
        <v>19805</v>
      </c>
      <c r="G572" s="64" t="s">
        <v>19805</v>
      </c>
      <c r="H572" s="64" t="s">
        <v>19805</v>
      </c>
      <c r="I572" s="64" t="s">
        <v>19805</v>
      </c>
      <c r="J572" s="64" t="s">
        <v>19805</v>
      </c>
      <c r="K572" s="64" t="s">
        <v>19805</v>
      </c>
      <c r="L572" s="64" t="s">
        <v>19805</v>
      </c>
      <c r="M572" s="64" t="s">
        <v>19805</v>
      </c>
      <c r="N572" s="64" t="s">
        <v>19805</v>
      </c>
      <c r="O572" s="64" t="s">
        <v>19805</v>
      </c>
      <c r="P572" s="64" t="s">
        <v>19805</v>
      </c>
      <c r="Q572" s="64" t="s">
        <v>19805</v>
      </c>
      <c r="R572" s="64">
        <v>2200000</v>
      </c>
      <c r="S572" s="64">
        <v>2000000</v>
      </c>
      <c r="T572" s="64">
        <v>3333000</v>
      </c>
      <c r="U572" s="64">
        <v>3333333</v>
      </c>
      <c r="V572" s="64">
        <v>3333000</v>
      </c>
      <c r="W572" s="64">
        <v>5000000</v>
      </c>
      <c r="X572" s="64">
        <v>5000000</v>
      </c>
      <c r="Y572" s="64">
        <v>1308000</v>
      </c>
      <c r="Z572" s="64">
        <v>1393000</v>
      </c>
      <c r="AA572" s="64">
        <v>1278000</v>
      </c>
      <c r="AB572" s="64">
        <v>1160000</v>
      </c>
    </row>
    <row r="573" spans="1:28">
      <c r="A573" s="15" t="s">
        <v>4959</v>
      </c>
      <c r="B573" s="64" t="s">
        <v>19805</v>
      </c>
      <c r="C573" s="64" t="s">
        <v>19805</v>
      </c>
      <c r="D573" s="64" t="s">
        <v>19805</v>
      </c>
      <c r="E573" s="64" t="s">
        <v>19805</v>
      </c>
      <c r="F573" s="64" t="s">
        <v>19805</v>
      </c>
      <c r="G573" s="64" t="s">
        <v>19805</v>
      </c>
      <c r="H573" s="64" t="s">
        <v>19805</v>
      </c>
      <c r="I573" s="64">
        <v>1600000</v>
      </c>
      <c r="J573" s="64">
        <v>1600000</v>
      </c>
      <c r="K573" s="64">
        <v>2369111</v>
      </c>
      <c r="L573" s="64">
        <v>1974259</v>
      </c>
      <c r="M573" s="64">
        <v>5000600</v>
      </c>
      <c r="N573" s="64">
        <v>4546000</v>
      </c>
      <c r="O573" s="64">
        <v>4546000</v>
      </c>
      <c r="P573" s="64">
        <v>4546000</v>
      </c>
      <c r="Q573" s="64">
        <v>834250</v>
      </c>
      <c r="R573" s="64">
        <v>849720</v>
      </c>
      <c r="S573" s="64">
        <v>790440</v>
      </c>
      <c r="T573" s="64" t="s">
        <v>19805</v>
      </c>
      <c r="U573" s="64" t="s">
        <v>19805</v>
      </c>
      <c r="V573" s="64" t="s">
        <v>19805</v>
      </c>
      <c r="W573" s="64" t="s">
        <v>19805</v>
      </c>
      <c r="X573" s="64" t="s">
        <v>19805</v>
      </c>
      <c r="Y573" s="64" t="s">
        <v>19805</v>
      </c>
      <c r="Z573" s="64" t="s">
        <v>19805</v>
      </c>
      <c r="AA573" s="64" t="s">
        <v>19805</v>
      </c>
      <c r="AB573" s="64" t="s">
        <v>19805</v>
      </c>
    </row>
    <row r="574" spans="1:28">
      <c r="A574" s="15" t="s">
        <v>1259</v>
      </c>
      <c r="B574" s="64">
        <v>2223600</v>
      </c>
      <c r="C574" s="64">
        <v>2127840</v>
      </c>
      <c r="D574" s="64" t="s">
        <v>19805</v>
      </c>
      <c r="E574" s="64" t="s">
        <v>19805</v>
      </c>
      <c r="F574" s="64" t="s">
        <v>19805</v>
      </c>
      <c r="G574" s="64" t="s">
        <v>19805</v>
      </c>
      <c r="H574" s="64" t="s">
        <v>19805</v>
      </c>
      <c r="I574" s="64" t="s">
        <v>19805</v>
      </c>
      <c r="J574" s="64" t="s">
        <v>19805</v>
      </c>
      <c r="K574" s="64" t="s">
        <v>19805</v>
      </c>
      <c r="L574" s="64" t="s">
        <v>19805</v>
      </c>
      <c r="M574" s="64" t="s">
        <v>19805</v>
      </c>
      <c r="N574" s="64" t="s">
        <v>19805</v>
      </c>
      <c r="O574" s="64" t="s">
        <v>19805</v>
      </c>
      <c r="P574" s="64" t="s">
        <v>19805</v>
      </c>
      <c r="Q574" s="64" t="s">
        <v>19805</v>
      </c>
      <c r="R574" s="64" t="s">
        <v>19805</v>
      </c>
      <c r="S574" s="64" t="s">
        <v>19805</v>
      </c>
      <c r="T574" s="64" t="s">
        <v>19805</v>
      </c>
      <c r="U574" s="64" t="s">
        <v>19805</v>
      </c>
      <c r="V574" s="64" t="s">
        <v>19805</v>
      </c>
      <c r="W574" s="64" t="s">
        <v>19805</v>
      </c>
      <c r="X574" s="64" t="s">
        <v>19805</v>
      </c>
      <c r="Y574" s="64" t="s">
        <v>19805</v>
      </c>
      <c r="Z574" s="64" t="s">
        <v>19805</v>
      </c>
      <c r="AA574" s="64" t="s">
        <v>19805</v>
      </c>
      <c r="AB574" s="64" t="s">
        <v>19805</v>
      </c>
    </row>
    <row r="575" spans="1:28">
      <c r="A575" s="15" t="s">
        <v>4960</v>
      </c>
      <c r="B575" s="64" t="s">
        <v>19805</v>
      </c>
      <c r="C575" s="64" t="s">
        <v>19805</v>
      </c>
      <c r="D575" s="64" t="s">
        <v>19805</v>
      </c>
      <c r="E575" s="64" t="s">
        <v>19805</v>
      </c>
      <c r="F575" s="64" t="s">
        <v>19805</v>
      </c>
      <c r="G575" s="64" t="s">
        <v>19805</v>
      </c>
      <c r="H575" s="64" t="s">
        <v>19805</v>
      </c>
      <c r="I575" s="64">
        <v>1100000</v>
      </c>
      <c r="J575" s="64">
        <v>998398</v>
      </c>
      <c r="K575" s="64">
        <v>1200000</v>
      </c>
      <c r="L575" s="64">
        <v>500000</v>
      </c>
      <c r="M575" s="64">
        <v>2500000</v>
      </c>
      <c r="N575" s="64">
        <v>695046</v>
      </c>
      <c r="O575" s="64">
        <v>563679</v>
      </c>
      <c r="P575" s="64">
        <v>34946</v>
      </c>
      <c r="Q575" s="64" t="s">
        <v>19805</v>
      </c>
      <c r="R575" s="64" t="s">
        <v>19805</v>
      </c>
      <c r="S575" s="64" t="s">
        <v>19805</v>
      </c>
      <c r="T575" s="64" t="s">
        <v>19805</v>
      </c>
      <c r="U575" s="64" t="s">
        <v>19805</v>
      </c>
      <c r="V575" s="64" t="s">
        <v>19805</v>
      </c>
      <c r="W575" s="64" t="s">
        <v>19805</v>
      </c>
      <c r="X575" s="64" t="s">
        <v>19805</v>
      </c>
      <c r="Y575" s="64" t="s">
        <v>19805</v>
      </c>
      <c r="Z575" s="64" t="s">
        <v>19805</v>
      </c>
      <c r="AA575" s="64" t="s">
        <v>19805</v>
      </c>
      <c r="AB575" s="64" t="s">
        <v>19805</v>
      </c>
    </row>
    <row r="576" spans="1:28">
      <c r="A576" s="15" t="s">
        <v>4036</v>
      </c>
      <c r="B576" s="64" t="s">
        <v>19805</v>
      </c>
      <c r="C576" s="64" t="s">
        <v>19805</v>
      </c>
      <c r="D576" s="64" t="s">
        <v>19805</v>
      </c>
      <c r="E576" s="64" t="s">
        <v>19805</v>
      </c>
      <c r="F576" s="64">
        <v>1054389</v>
      </c>
      <c r="G576" s="64">
        <v>762195</v>
      </c>
      <c r="H576" s="64">
        <v>473604</v>
      </c>
      <c r="I576" s="64" t="s">
        <v>19805</v>
      </c>
      <c r="J576" s="64" t="s">
        <v>19805</v>
      </c>
      <c r="K576" s="64" t="s">
        <v>19805</v>
      </c>
      <c r="L576" s="64" t="s">
        <v>19805</v>
      </c>
      <c r="M576" s="64" t="s">
        <v>19805</v>
      </c>
      <c r="N576" s="64" t="s">
        <v>19805</v>
      </c>
      <c r="O576" s="64" t="s">
        <v>19805</v>
      </c>
      <c r="P576" s="64" t="s">
        <v>19805</v>
      </c>
      <c r="Q576" s="64" t="s">
        <v>19805</v>
      </c>
      <c r="R576" s="64" t="s">
        <v>19805</v>
      </c>
      <c r="S576" s="64" t="s">
        <v>19805</v>
      </c>
      <c r="T576" s="64" t="s">
        <v>19805</v>
      </c>
      <c r="U576" s="64" t="s">
        <v>19805</v>
      </c>
      <c r="V576" s="64" t="s">
        <v>19805</v>
      </c>
      <c r="W576" s="64" t="s">
        <v>19805</v>
      </c>
      <c r="X576" s="64" t="s">
        <v>19805</v>
      </c>
      <c r="Y576" s="64" t="s">
        <v>19805</v>
      </c>
      <c r="Z576" s="64" t="s">
        <v>19805</v>
      </c>
      <c r="AA576" s="64" t="s">
        <v>19805</v>
      </c>
      <c r="AB576" s="64" t="s">
        <v>19805</v>
      </c>
    </row>
    <row r="577" spans="1:28">
      <c r="A577" s="15" t="s">
        <v>4961</v>
      </c>
      <c r="B577" s="64" t="s">
        <v>19805</v>
      </c>
      <c r="C577" s="64" t="s">
        <v>19805</v>
      </c>
      <c r="D577" s="64" t="s">
        <v>19805</v>
      </c>
      <c r="E577" s="64" t="s">
        <v>19805</v>
      </c>
      <c r="F577" s="64" t="s">
        <v>19805</v>
      </c>
      <c r="G577" s="64" t="s">
        <v>19805</v>
      </c>
      <c r="H577" s="64" t="s">
        <v>19805</v>
      </c>
      <c r="I577" s="64" t="s">
        <v>19805</v>
      </c>
      <c r="J577" s="64" t="s">
        <v>19805</v>
      </c>
      <c r="K577" s="64" t="s">
        <v>19805</v>
      </c>
      <c r="L577" s="64" t="s">
        <v>19805</v>
      </c>
      <c r="M577" s="64" t="s">
        <v>19805</v>
      </c>
      <c r="N577" s="64" t="s">
        <v>19805</v>
      </c>
      <c r="O577" s="64" t="s">
        <v>19805</v>
      </c>
      <c r="P577" s="64" t="s">
        <v>19805</v>
      </c>
      <c r="Q577" s="64" t="s">
        <v>19805</v>
      </c>
      <c r="R577" s="64" t="s">
        <v>19805</v>
      </c>
      <c r="S577" s="64">
        <v>88223</v>
      </c>
      <c r="T577" s="64" t="s">
        <v>19805</v>
      </c>
      <c r="U577" s="64" t="s">
        <v>19805</v>
      </c>
      <c r="V577" s="64">
        <v>150200</v>
      </c>
      <c r="W577" s="64" t="s">
        <v>19805</v>
      </c>
      <c r="X577" s="64" t="s">
        <v>19805</v>
      </c>
      <c r="Y577" s="64" t="s">
        <v>19805</v>
      </c>
      <c r="Z577" s="64" t="s">
        <v>19805</v>
      </c>
      <c r="AA577" s="64" t="s">
        <v>19805</v>
      </c>
      <c r="AB577" s="64" t="s">
        <v>19805</v>
      </c>
    </row>
    <row r="578" spans="1:28">
      <c r="A578" s="15" t="s">
        <v>4963</v>
      </c>
      <c r="B578" s="64" t="s">
        <v>19805</v>
      </c>
      <c r="C578" s="64" t="s">
        <v>19805</v>
      </c>
      <c r="D578" s="64" t="s">
        <v>19805</v>
      </c>
      <c r="E578" s="64" t="s">
        <v>19805</v>
      </c>
      <c r="F578" s="64" t="s">
        <v>19805</v>
      </c>
      <c r="G578" s="64" t="s">
        <v>19805</v>
      </c>
      <c r="H578" s="64" t="s">
        <v>19805</v>
      </c>
      <c r="I578" s="64" t="s">
        <v>19805</v>
      </c>
      <c r="J578" s="64" t="s">
        <v>19805</v>
      </c>
      <c r="K578" s="64" t="s">
        <v>19805</v>
      </c>
      <c r="L578" s="64" t="s">
        <v>19805</v>
      </c>
      <c r="M578" s="64">
        <v>398762</v>
      </c>
      <c r="N578" s="64" t="s">
        <v>19805</v>
      </c>
      <c r="O578" s="64" t="s">
        <v>19805</v>
      </c>
      <c r="P578" s="64" t="s">
        <v>19805</v>
      </c>
      <c r="Q578" s="64" t="s">
        <v>19805</v>
      </c>
      <c r="R578" s="64" t="s">
        <v>19805</v>
      </c>
      <c r="S578" s="64" t="s">
        <v>19805</v>
      </c>
      <c r="T578" s="64" t="s">
        <v>19805</v>
      </c>
      <c r="U578" s="64" t="s">
        <v>19805</v>
      </c>
      <c r="V578" s="64" t="s">
        <v>19805</v>
      </c>
      <c r="W578" s="64" t="s">
        <v>19805</v>
      </c>
      <c r="X578" s="64" t="s">
        <v>19805</v>
      </c>
      <c r="Y578" s="64" t="s">
        <v>19805</v>
      </c>
      <c r="Z578" s="64" t="s">
        <v>19805</v>
      </c>
      <c r="AA578" s="64" t="s">
        <v>19805</v>
      </c>
      <c r="AB578" s="64" t="s">
        <v>19805</v>
      </c>
    </row>
    <row r="579" spans="1:28">
      <c r="A579" s="15" t="s">
        <v>403</v>
      </c>
      <c r="B579" s="64">
        <v>4227996</v>
      </c>
      <c r="C579" s="64">
        <v>4053446</v>
      </c>
      <c r="D579" s="64">
        <v>3878896</v>
      </c>
      <c r="E579" s="64">
        <v>1272279</v>
      </c>
      <c r="F579" s="64">
        <v>8500000</v>
      </c>
      <c r="G579" s="64">
        <v>9319000</v>
      </c>
      <c r="H579" s="64">
        <v>8981000</v>
      </c>
      <c r="I579" s="64">
        <v>8400000</v>
      </c>
      <c r="J579" s="64">
        <v>7800000</v>
      </c>
      <c r="K579" s="64">
        <v>3995003</v>
      </c>
      <c r="L579" s="64">
        <v>3153120</v>
      </c>
      <c r="M579" s="64">
        <v>2947440</v>
      </c>
      <c r="N579" s="64">
        <v>2741880</v>
      </c>
      <c r="O579" s="64" t="s">
        <v>19805</v>
      </c>
      <c r="P579" s="64" t="s">
        <v>19805</v>
      </c>
      <c r="Q579" s="64" t="s">
        <v>19805</v>
      </c>
      <c r="R579" s="64" t="s">
        <v>19805</v>
      </c>
      <c r="S579" s="64" t="s">
        <v>19805</v>
      </c>
      <c r="T579" s="64" t="s">
        <v>19805</v>
      </c>
      <c r="U579" s="64" t="s">
        <v>19805</v>
      </c>
      <c r="V579" s="64" t="s">
        <v>19805</v>
      </c>
      <c r="W579" s="64" t="s">
        <v>19805</v>
      </c>
      <c r="X579" s="64" t="s">
        <v>19805</v>
      </c>
      <c r="Y579" s="64" t="s">
        <v>19805</v>
      </c>
      <c r="Z579" s="64" t="s">
        <v>19805</v>
      </c>
      <c r="AA579" s="64" t="s">
        <v>19805</v>
      </c>
      <c r="AB579" s="64" t="s">
        <v>19805</v>
      </c>
    </row>
    <row r="580" spans="1:28">
      <c r="A580" s="15" t="s">
        <v>1179</v>
      </c>
      <c r="B580" s="64" t="s">
        <v>19805</v>
      </c>
      <c r="C580" s="64">
        <v>845059</v>
      </c>
      <c r="D580" s="64">
        <v>884879</v>
      </c>
      <c r="E580" s="64" t="s">
        <v>19805</v>
      </c>
      <c r="F580" s="64" t="s">
        <v>19805</v>
      </c>
      <c r="G580" s="64" t="s">
        <v>19805</v>
      </c>
      <c r="H580" s="64" t="s">
        <v>19805</v>
      </c>
      <c r="I580" s="64" t="s">
        <v>19805</v>
      </c>
      <c r="J580" s="64" t="s">
        <v>19805</v>
      </c>
      <c r="K580" s="64" t="s">
        <v>19805</v>
      </c>
      <c r="L580" s="64" t="s">
        <v>19805</v>
      </c>
      <c r="M580" s="64" t="s">
        <v>19805</v>
      </c>
      <c r="N580" s="64" t="s">
        <v>19805</v>
      </c>
      <c r="O580" s="64" t="s">
        <v>19805</v>
      </c>
      <c r="P580" s="64" t="s">
        <v>19805</v>
      </c>
      <c r="Q580" s="64" t="s">
        <v>19805</v>
      </c>
      <c r="R580" s="64" t="s">
        <v>19805</v>
      </c>
      <c r="S580" s="64" t="s">
        <v>19805</v>
      </c>
      <c r="T580" s="64" t="s">
        <v>19805</v>
      </c>
      <c r="U580" s="64" t="s">
        <v>19805</v>
      </c>
      <c r="V580" s="64" t="s">
        <v>19805</v>
      </c>
      <c r="W580" s="64" t="s">
        <v>19805</v>
      </c>
      <c r="X580" s="64" t="s">
        <v>19805</v>
      </c>
      <c r="Y580" s="64" t="s">
        <v>19805</v>
      </c>
      <c r="Z580" s="64" t="s">
        <v>19805</v>
      </c>
      <c r="AA580" s="64" t="s">
        <v>19805</v>
      </c>
      <c r="AB580" s="64" t="s">
        <v>19805</v>
      </c>
    </row>
    <row r="581" spans="1:28">
      <c r="A581" s="15" t="s">
        <v>1175</v>
      </c>
      <c r="B581" s="64">
        <v>2898000</v>
      </c>
      <c r="C581" s="64">
        <v>947276</v>
      </c>
      <c r="D581" s="64">
        <v>816482</v>
      </c>
      <c r="E581" s="64">
        <v>49018</v>
      </c>
      <c r="F581" s="64" t="s">
        <v>19805</v>
      </c>
      <c r="G581" s="64" t="s">
        <v>19805</v>
      </c>
      <c r="H581" s="64" t="s">
        <v>19805</v>
      </c>
      <c r="I581" s="64" t="s">
        <v>19805</v>
      </c>
      <c r="J581" s="64" t="s">
        <v>19805</v>
      </c>
      <c r="K581" s="64" t="s">
        <v>19805</v>
      </c>
      <c r="L581" s="64" t="s">
        <v>19805</v>
      </c>
      <c r="M581" s="64" t="s">
        <v>19805</v>
      </c>
      <c r="N581" s="64" t="s">
        <v>19805</v>
      </c>
      <c r="O581" s="64" t="s">
        <v>19805</v>
      </c>
      <c r="P581" s="64" t="s">
        <v>19805</v>
      </c>
      <c r="Q581" s="64" t="s">
        <v>19805</v>
      </c>
      <c r="R581" s="64" t="s">
        <v>19805</v>
      </c>
      <c r="S581" s="64" t="s">
        <v>19805</v>
      </c>
      <c r="T581" s="64" t="s">
        <v>19805</v>
      </c>
      <c r="U581" s="64" t="s">
        <v>19805</v>
      </c>
      <c r="V581" s="64" t="s">
        <v>19805</v>
      </c>
      <c r="W581" s="64" t="s">
        <v>19805</v>
      </c>
      <c r="X581" s="64" t="s">
        <v>19805</v>
      </c>
      <c r="Y581" s="64" t="s">
        <v>19805</v>
      </c>
      <c r="Z581" s="64" t="s">
        <v>19805</v>
      </c>
      <c r="AA581" s="64" t="s">
        <v>19805</v>
      </c>
      <c r="AB581" s="64" t="s">
        <v>19805</v>
      </c>
    </row>
    <row r="582" spans="1:28">
      <c r="A582" s="15" t="s">
        <v>4965</v>
      </c>
      <c r="B582" s="64" t="s">
        <v>19805</v>
      </c>
      <c r="C582" s="64" t="s">
        <v>19805</v>
      </c>
      <c r="D582" s="64" t="s">
        <v>19805</v>
      </c>
      <c r="E582" s="64" t="s">
        <v>19805</v>
      </c>
      <c r="F582" s="64" t="s">
        <v>19805</v>
      </c>
      <c r="G582" s="64" t="s">
        <v>19805</v>
      </c>
      <c r="H582" s="64" t="s">
        <v>19805</v>
      </c>
      <c r="I582" s="64" t="s">
        <v>19805</v>
      </c>
      <c r="J582" s="64" t="s">
        <v>19805</v>
      </c>
      <c r="K582" s="64" t="s">
        <v>19805</v>
      </c>
      <c r="L582" s="64" t="s">
        <v>19805</v>
      </c>
      <c r="M582" s="64" t="s">
        <v>19805</v>
      </c>
      <c r="N582" s="64" t="s">
        <v>19805</v>
      </c>
      <c r="O582" s="64" t="s">
        <v>19805</v>
      </c>
      <c r="P582" s="64" t="s">
        <v>19805</v>
      </c>
      <c r="Q582" s="64" t="s">
        <v>19805</v>
      </c>
      <c r="R582" s="64" t="s">
        <v>19805</v>
      </c>
      <c r="S582" s="64" t="s">
        <v>19805</v>
      </c>
      <c r="T582" s="64" t="s">
        <v>19805</v>
      </c>
      <c r="U582" s="64" t="s">
        <v>19805</v>
      </c>
      <c r="V582" s="64" t="s">
        <v>19805</v>
      </c>
      <c r="W582" s="64" t="s">
        <v>19805</v>
      </c>
      <c r="X582" s="64" t="s">
        <v>19805</v>
      </c>
      <c r="Y582" s="64" t="s">
        <v>19805</v>
      </c>
      <c r="Z582" s="64">
        <v>150000</v>
      </c>
      <c r="AA582" s="64" t="s">
        <v>19805</v>
      </c>
      <c r="AB582" s="64" t="s">
        <v>19805</v>
      </c>
    </row>
    <row r="583" spans="1:28">
      <c r="A583" s="15" t="s">
        <v>2641</v>
      </c>
      <c r="B583" s="64" t="s">
        <v>19805</v>
      </c>
      <c r="C583" s="64" t="s">
        <v>19805</v>
      </c>
      <c r="D583" s="64" t="s">
        <v>19805</v>
      </c>
      <c r="E583" s="64">
        <v>53888</v>
      </c>
      <c r="F583" s="64">
        <v>854389</v>
      </c>
      <c r="G583" s="64">
        <v>762195</v>
      </c>
      <c r="H583" s="64">
        <v>473604</v>
      </c>
      <c r="I583" s="64" t="s">
        <v>19805</v>
      </c>
      <c r="J583" s="64" t="s">
        <v>19805</v>
      </c>
      <c r="K583" s="64" t="s">
        <v>19805</v>
      </c>
      <c r="L583" s="64" t="s">
        <v>19805</v>
      </c>
      <c r="M583" s="64" t="s">
        <v>19805</v>
      </c>
      <c r="N583" s="64" t="s">
        <v>19805</v>
      </c>
      <c r="O583" s="64" t="s">
        <v>19805</v>
      </c>
      <c r="P583" s="64" t="s">
        <v>19805</v>
      </c>
      <c r="Q583" s="64" t="s">
        <v>19805</v>
      </c>
      <c r="R583" s="64" t="s">
        <v>19805</v>
      </c>
      <c r="S583" s="64" t="s">
        <v>19805</v>
      </c>
      <c r="T583" s="64" t="s">
        <v>19805</v>
      </c>
      <c r="U583" s="64" t="s">
        <v>19805</v>
      </c>
      <c r="V583" s="64" t="s">
        <v>19805</v>
      </c>
      <c r="W583" s="64" t="s">
        <v>19805</v>
      </c>
      <c r="X583" s="64" t="s">
        <v>19805</v>
      </c>
      <c r="Y583" s="64" t="s">
        <v>19805</v>
      </c>
      <c r="Z583" s="64" t="s">
        <v>19805</v>
      </c>
      <c r="AA583" s="64" t="s">
        <v>19805</v>
      </c>
      <c r="AB583" s="64" t="s">
        <v>19805</v>
      </c>
    </row>
    <row r="584" spans="1:28">
      <c r="A584" s="15" t="s">
        <v>3563</v>
      </c>
      <c r="B584" s="64" t="s">
        <v>19805</v>
      </c>
      <c r="C584" s="64" t="s">
        <v>19805</v>
      </c>
      <c r="D584" s="64" t="s">
        <v>19805</v>
      </c>
      <c r="E584" s="64">
        <v>719266</v>
      </c>
      <c r="F584" s="64">
        <v>473604</v>
      </c>
      <c r="G584" s="64" t="s">
        <v>19805</v>
      </c>
      <c r="H584" s="64" t="s">
        <v>19805</v>
      </c>
      <c r="I584" s="64" t="s">
        <v>19805</v>
      </c>
      <c r="J584" s="64" t="s">
        <v>19805</v>
      </c>
      <c r="K584" s="64" t="s">
        <v>19805</v>
      </c>
      <c r="L584" s="64" t="s">
        <v>19805</v>
      </c>
      <c r="M584" s="64" t="s">
        <v>19805</v>
      </c>
      <c r="N584" s="64" t="s">
        <v>19805</v>
      </c>
      <c r="O584" s="64" t="s">
        <v>19805</v>
      </c>
      <c r="P584" s="64" t="s">
        <v>19805</v>
      </c>
      <c r="Q584" s="64" t="s">
        <v>19805</v>
      </c>
      <c r="R584" s="64" t="s">
        <v>19805</v>
      </c>
      <c r="S584" s="64" t="s">
        <v>19805</v>
      </c>
      <c r="T584" s="64" t="s">
        <v>19805</v>
      </c>
      <c r="U584" s="64" t="s">
        <v>19805</v>
      </c>
      <c r="V584" s="64" t="s">
        <v>19805</v>
      </c>
      <c r="W584" s="64" t="s">
        <v>19805</v>
      </c>
      <c r="X584" s="64" t="s">
        <v>19805</v>
      </c>
      <c r="Y584" s="64" t="s">
        <v>19805</v>
      </c>
      <c r="Z584" s="64" t="s">
        <v>19805</v>
      </c>
      <c r="AA584" s="64" t="s">
        <v>19805</v>
      </c>
      <c r="AB584" s="64" t="s">
        <v>19805</v>
      </c>
    </row>
    <row r="585" spans="1:28">
      <c r="A585" s="15" t="s">
        <v>4966</v>
      </c>
      <c r="B585" s="64" t="s">
        <v>19805</v>
      </c>
      <c r="C585" s="64" t="s">
        <v>19805</v>
      </c>
      <c r="D585" s="64" t="s">
        <v>19805</v>
      </c>
      <c r="E585" s="64" t="s">
        <v>19805</v>
      </c>
      <c r="F585" s="64" t="s">
        <v>19805</v>
      </c>
      <c r="G585" s="64" t="s">
        <v>19805</v>
      </c>
      <c r="H585" s="64" t="s">
        <v>19805</v>
      </c>
      <c r="I585" s="64" t="s">
        <v>19805</v>
      </c>
      <c r="J585" s="64" t="s">
        <v>19805</v>
      </c>
      <c r="K585" s="64" t="s">
        <v>19805</v>
      </c>
      <c r="L585" s="64" t="s">
        <v>19805</v>
      </c>
      <c r="M585" s="64" t="s">
        <v>19805</v>
      </c>
      <c r="N585" s="64" t="s">
        <v>19805</v>
      </c>
      <c r="O585" s="64" t="s">
        <v>19805</v>
      </c>
      <c r="P585" s="64" t="s">
        <v>19805</v>
      </c>
      <c r="Q585" s="64">
        <v>26190</v>
      </c>
      <c r="R585" s="64" t="s">
        <v>19805</v>
      </c>
      <c r="S585" s="64">
        <v>1500000</v>
      </c>
      <c r="T585" s="64" t="s">
        <v>15337</v>
      </c>
      <c r="U585" s="64">
        <v>1235000</v>
      </c>
      <c r="V585" s="64">
        <v>1040000</v>
      </c>
      <c r="W585" s="64">
        <v>845000</v>
      </c>
      <c r="X585" s="64">
        <v>650000</v>
      </c>
      <c r="Y585" s="64" t="s">
        <v>19805</v>
      </c>
      <c r="Z585" s="64" t="s">
        <v>19805</v>
      </c>
      <c r="AA585" s="64" t="s">
        <v>19805</v>
      </c>
      <c r="AB585" s="64" t="s">
        <v>19805</v>
      </c>
    </row>
    <row r="586" spans="1:28">
      <c r="A586" s="15" t="s">
        <v>4967</v>
      </c>
      <c r="B586" s="64" t="s">
        <v>19805</v>
      </c>
      <c r="C586" s="64" t="s">
        <v>19805</v>
      </c>
      <c r="D586" s="64" t="s">
        <v>19805</v>
      </c>
      <c r="E586" s="64" t="s">
        <v>19805</v>
      </c>
      <c r="F586" s="64" t="s">
        <v>19805</v>
      </c>
      <c r="G586" s="64" t="s">
        <v>19805</v>
      </c>
      <c r="H586" s="64" t="s">
        <v>19805</v>
      </c>
      <c r="I586" s="64" t="s">
        <v>19805</v>
      </c>
      <c r="J586" s="64" t="s">
        <v>19805</v>
      </c>
      <c r="K586" s="64" t="s">
        <v>19805</v>
      </c>
      <c r="L586" s="64">
        <v>89101</v>
      </c>
      <c r="M586" s="64">
        <v>398762</v>
      </c>
      <c r="N586" s="64" t="s">
        <v>19805</v>
      </c>
      <c r="O586" s="64" t="s">
        <v>19805</v>
      </c>
      <c r="P586" s="64" t="s">
        <v>19805</v>
      </c>
      <c r="Q586" s="64" t="s">
        <v>19805</v>
      </c>
      <c r="R586" s="64" t="s">
        <v>19805</v>
      </c>
      <c r="S586" s="64" t="s">
        <v>19805</v>
      </c>
      <c r="T586" s="64" t="s">
        <v>19805</v>
      </c>
      <c r="U586" s="64" t="s">
        <v>19805</v>
      </c>
      <c r="V586" s="64" t="s">
        <v>19805</v>
      </c>
      <c r="W586" s="64" t="s">
        <v>19805</v>
      </c>
      <c r="X586" s="64" t="s">
        <v>19805</v>
      </c>
      <c r="Y586" s="64" t="s">
        <v>19805</v>
      </c>
      <c r="Z586" s="64" t="s">
        <v>19805</v>
      </c>
      <c r="AA586" s="64" t="s">
        <v>19805</v>
      </c>
      <c r="AB586" s="64" t="s">
        <v>19805</v>
      </c>
    </row>
    <row r="587" spans="1:28">
      <c r="A587" s="15" t="s">
        <v>4968</v>
      </c>
      <c r="B587" s="64" t="s">
        <v>19805</v>
      </c>
      <c r="C587" s="64" t="s">
        <v>19805</v>
      </c>
      <c r="D587" s="64" t="s">
        <v>19805</v>
      </c>
      <c r="E587" s="64" t="s">
        <v>19805</v>
      </c>
      <c r="F587" s="64" t="s">
        <v>19805</v>
      </c>
      <c r="G587" s="64" t="s">
        <v>19805</v>
      </c>
      <c r="H587" s="64" t="s">
        <v>19805</v>
      </c>
      <c r="I587" s="64" t="s">
        <v>19805</v>
      </c>
      <c r="J587" s="64">
        <v>794491</v>
      </c>
      <c r="K587" s="64">
        <v>1219590</v>
      </c>
      <c r="L587" s="64">
        <v>2210000</v>
      </c>
      <c r="M587" s="64">
        <v>2000000</v>
      </c>
      <c r="N587" s="64">
        <v>4496434</v>
      </c>
      <c r="O587" s="64">
        <v>13626624</v>
      </c>
      <c r="P587" s="64">
        <v>16105264</v>
      </c>
      <c r="Q587" s="64">
        <v>14315790</v>
      </c>
      <c r="R587" s="64">
        <v>14400000</v>
      </c>
      <c r="S587" s="64">
        <v>12820249</v>
      </c>
      <c r="T587" s="64">
        <v>11218000</v>
      </c>
      <c r="U587" s="64">
        <v>9615187</v>
      </c>
      <c r="V587" s="64">
        <v>8013000</v>
      </c>
      <c r="W587" s="64">
        <v>3250000</v>
      </c>
      <c r="X587" s="64">
        <v>3100000</v>
      </c>
      <c r="Y587" s="64">
        <v>3000000</v>
      </c>
      <c r="Z587" s="64">
        <v>2400000</v>
      </c>
      <c r="AA587" s="64">
        <v>2005000</v>
      </c>
      <c r="AB587" s="64" t="s">
        <v>19805</v>
      </c>
    </row>
    <row r="588" spans="1:28">
      <c r="A588" s="15" t="s">
        <v>4969</v>
      </c>
      <c r="B588" s="64" t="s">
        <v>19805</v>
      </c>
      <c r="C588" s="64" t="s">
        <v>19805</v>
      </c>
      <c r="D588" s="64" t="s">
        <v>19805</v>
      </c>
      <c r="E588" s="64" t="s">
        <v>19805</v>
      </c>
      <c r="F588" s="64" t="s">
        <v>19805</v>
      </c>
      <c r="G588" s="64" t="s">
        <v>19805</v>
      </c>
      <c r="H588" s="64" t="s">
        <v>19805</v>
      </c>
      <c r="I588" s="64" t="s">
        <v>19805</v>
      </c>
      <c r="J588" s="64" t="s">
        <v>19805</v>
      </c>
      <c r="K588" s="64" t="s">
        <v>19805</v>
      </c>
      <c r="L588" s="64" t="s">
        <v>19805</v>
      </c>
      <c r="M588" s="64" t="s">
        <v>19805</v>
      </c>
      <c r="N588" s="64" t="s">
        <v>19805</v>
      </c>
      <c r="O588" s="64" t="s">
        <v>19805</v>
      </c>
      <c r="P588" s="64" t="s">
        <v>19805</v>
      </c>
      <c r="Q588" s="64" t="s">
        <v>19805</v>
      </c>
      <c r="R588" s="64" t="s">
        <v>19805</v>
      </c>
      <c r="S588" s="64">
        <v>2270500</v>
      </c>
      <c r="T588" s="64">
        <v>2500000</v>
      </c>
      <c r="U588" s="64">
        <v>2500000</v>
      </c>
      <c r="V588" s="64">
        <v>5313000</v>
      </c>
      <c r="W588" s="64">
        <v>2640000</v>
      </c>
      <c r="X588" s="64">
        <v>2145000</v>
      </c>
      <c r="Y588" s="64">
        <v>1650000</v>
      </c>
      <c r="Z588" s="64">
        <v>711000</v>
      </c>
      <c r="AA588" s="64" t="s">
        <v>19805</v>
      </c>
      <c r="AB588" s="64" t="s">
        <v>19805</v>
      </c>
    </row>
    <row r="589" spans="1:28">
      <c r="A589" s="15" t="s">
        <v>4970</v>
      </c>
      <c r="B589" s="64" t="s">
        <v>19805</v>
      </c>
      <c r="C589" s="64" t="s">
        <v>19805</v>
      </c>
      <c r="D589" s="64" t="s">
        <v>19805</v>
      </c>
      <c r="E589" s="64" t="s">
        <v>19805</v>
      </c>
      <c r="F589" s="64" t="s">
        <v>19805</v>
      </c>
      <c r="G589" s="64" t="s">
        <v>19805</v>
      </c>
      <c r="H589" s="64" t="s">
        <v>19805</v>
      </c>
      <c r="I589" s="64" t="s">
        <v>19805</v>
      </c>
      <c r="J589" s="64" t="s">
        <v>19805</v>
      </c>
      <c r="K589" s="64" t="s">
        <v>19805</v>
      </c>
      <c r="L589" s="64" t="s">
        <v>19805</v>
      </c>
      <c r="M589" s="64">
        <v>163085</v>
      </c>
      <c r="N589" s="64" t="s">
        <v>19805</v>
      </c>
      <c r="O589" s="64">
        <v>1000000</v>
      </c>
      <c r="P589" s="64">
        <v>1584312</v>
      </c>
      <c r="Q589" s="64">
        <v>1027440</v>
      </c>
      <c r="R589" s="64">
        <v>960480</v>
      </c>
      <c r="S589" s="64">
        <v>893400</v>
      </c>
      <c r="T589" s="64" t="s">
        <v>19805</v>
      </c>
      <c r="U589" s="64" t="s">
        <v>19805</v>
      </c>
      <c r="V589" s="64" t="s">
        <v>19805</v>
      </c>
      <c r="W589" s="64" t="s">
        <v>19805</v>
      </c>
      <c r="X589" s="64" t="s">
        <v>19805</v>
      </c>
      <c r="Y589" s="64" t="s">
        <v>19805</v>
      </c>
      <c r="Z589" s="64" t="s">
        <v>19805</v>
      </c>
      <c r="AA589" s="64" t="s">
        <v>19805</v>
      </c>
      <c r="AB589" s="64" t="s">
        <v>19805</v>
      </c>
    </row>
    <row r="590" spans="1:28">
      <c r="A590" s="15" t="s">
        <v>1103</v>
      </c>
      <c r="B590" s="64">
        <v>2898000</v>
      </c>
      <c r="C590" s="64">
        <v>5138430</v>
      </c>
      <c r="D590" s="64">
        <v>4602000</v>
      </c>
      <c r="E590" s="64">
        <v>3894240</v>
      </c>
      <c r="F590" s="64">
        <v>3726600</v>
      </c>
      <c r="G590" s="64" t="s">
        <v>19805</v>
      </c>
      <c r="H590" s="64" t="s">
        <v>19805</v>
      </c>
      <c r="I590" s="64" t="s">
        <v>19805</v>
      </c>
      <c r="J590" s="64" t="s">
        <v>19805</v>
      </c>
      <c r="K590" s="64" t="s">
        <v>19805</v>
      </c>
      <c r="L590" s="64" t="s">
        <v>19805</v>
      </c>
      <c r="M590" s="64" t="s">
        <v>19805</v>
      </c>
      <c r="N590" s="64" t="s">
        <v>19805</v>
      </c>
      <c r="O590" s="64" t="s">
        <v>19805</v>
      </c>
      <c r="P590" s="64" t="s">
        <v>19805</v>
      </c>
      <c r="Q590" s="64" t="s">
        <v>19805</v>
      </c>
      <c r="R590" s="64" t="s">
        <v>19805</v>
      </c>
      <c r="S590" s="64" t="s">
        <v>19805</v>
      </c>
      <c r="T590" s="64" t="s">
        <v>19805</v>
      </c>
      <c r="U590" s="64" t="s">
        <v>19805</v>
      </c>
      <c r="V590" s="64" t="s">
        <v>19805</v>
      </c>
      <c r="W590" s="64" t="s">
        <v>19805</v>
      </c>
      <c r="X590" s="64" t="s">
        <v>19805</v>
      </c>
      <c r="Y590" s="64" t="s">
        <v>19805</v>
      </c>
      <c r="Z590" s="64" t="s">
        <v>19805</v>
      </c>
      <c r="AA590" s="64" t="s">
        <v>19805</v>
      </c>
      <c r="AB590" s="64" t="s">
        <v>19805</v>
      </c>
    </row>
    <row r="591" spans="1:28">
      <c r="A591" s="15" t="s">
        <v>2993</v>
      </c>
      <c r="B591" s="64">
        <v>50000</v>
      </c>
      <c r="C591" s="64" t="s">
        <v>19805</v>
      </c>
      <c r="D591" s="64" t="s">
        <v>19805</v>
      </c>
      <c r="E591" s="64">
        <v>490180</v>
      </c>
      <c r="F591" s="64">
        <v>236800</v>
      </c>
      <c r="G591" s="64" t="s">
        <v>19805</v>
      </c>
      <c r="H591" s="64" t="s">
        <v>19805</v>
      </c>
      <c r="I591" s="64" t="s">
        <v>19805</v>
      </c>
      <c r="J591" s="64" t="s">
        <v>19805</v>
      </c>
      <c r="K591" s="64" t="s">
        <v>19805</v>
      </c>
      <c r="L591" s="64" t="s">
        <v>19805</v>
      </c>
      <c r="M591" s="64" t="s">
        <v>19805</v>
      </c>
      <c r="N591" s="64" t="s">
        <v>19805</v>
      </c>
      <c r="O591" s="64" t="s">
        <v>19805</v>
      </c>
      <c r="P591" s="64" t="s">
        <v>19805</v>
      </c>
      <c r="Q591" s="64" t="s">
        <v>19805</v>
      </c>
      <c r="R591" s="64" t="s">
        <v>19805</v>
      </c>
      <c r="S591" s="64" t="s">
        <v>19805</v>
      </c>
      <c r="T591" s="64" t="s">
        <v>19805</v>
      </c>
      <c r="U591" s="64" t="s">
        <v>19805</v>
      </c>
      <c r="V591" s="64" t="s">
        <v>19805</v>
      </c>
      <c r="W591" s="64" t="s">
        <v>19805</v>
      </c>
      <c r="X591" s="64" t="s">
        <v>19805</v>
      </c>
      <c r="Y591" s="64" t="s">
        <v>19805</v>
      </c>
      <c r="Z591" s="64" t="s">
        <v>19805</v>
      </c>
      <c r="AA591" s="64" t="s">
        <v>19805</v>
      </c>
      <c r="AB591" s="64" t="s">
        <v>19805</v>
      </c>
    </row>
    <row r="592" spans="1:28">
      <c r="A592" s="15" t="s">
        <v>392</v>
      </c>
      <c r="B592" s="64">
        <v>25000000</v>
      </c>
      <c r="C592" s="64">
        <v>8333334</v>
      </c>
      <c r="D592" s="64">
        <v>7974482</v>
      </c>
      <c r="E592" s="64">
        <v>22721381</v>
      </c>
      <c r="F592" s="64">
        <v>20907128</v>
      </c>
      <c r="G592" s="64">
        <v>19092873</v>
      </c>
      <c r="H592" s="64">
        <v>17278618</v>
      </c>
      <c r="I592" s="64">
        <v>19795714</v>
      </c>
      <c r="J592" s="64">
        <v>18077904</v>
      </c>
      <c r="K592" s="64">
        <v>16360094</v>
      </c>
      <c r="L592" s="64">
        <v>15101625</v>
      </c>
      <c r="M592" s="64">
        <v>13843156</v>
      </c>
      <c r="N592" s="64">
        <v>12584688</v>
      </c>
      <c r="O592" s="64">
        <v>11326219</v>
      </c>
      <c r="P592" s="64">
        <v>10067750</v>
      </c>
      <c r="Q592" s="64">
        <v>2157595</v>
      </c>
      <c r="R592" s="64">
        <v>1693560</v>
      </c>
      <c r="S592" s="64">
        <v>1583040</v>
      </c>
      <c r="T592" s="64">
        <v>1472640</v>
      </c>
      <c r="U592" s="64" t="s">
        <v>19805</v>
      </c>
      <c r="V592" s="64" t="s">
        <v>19805</v>
      </c>
      <c r="W592" s="64" t="s">
        <v>19805</v>
      </c>
      <c r="X592" s="64" t="s">
        <v>19805</v>
      </c>
      <c r="Y592" s="64" t="s">
        <v>19805</v>
      </c>
      <c r="Z592" s="64" t="s">
        <v>19805</v>
      </c>
      <c r="AA592" s="64" t="s">
        <v>19805</v>
      </c>
      <c r="AB592" s="64" t="s">
        <v>19805</v>
      </c>
    </row>
    <row r="593" spans="1:28">
      <c r="A593" s="15" t="s">
        <v>4973</v>
      </c>
      <c r="B593" s="64" t="s">
        <v>19805</v>
      </c>
      <c r="C593" s="64" t="s">
        <v>19805</v>
      </c>
      <c r="D593" s="64" t="s">
        <v>19805</v>
      </c>
      <c r="E593" s="64" t="s">
        <v>19805</v>
      </c>
      <c r="F593" s="64" t="s">
        <v>19805</v>
      </c>
      <c r="G593" s="64" t="s">
        <v>19805</v>
      </c>
      <c r="H593" s="64" t="s">
        <v>19805</v>
      </c>
      <c r="I593" s="64" t="s">
        <v>19805</v>
      </c>
      <c r="J593" s="64" t="s">
        <v>19805</v>
      </c>
      <c r="K593" s="64" t="s">
        <v>19805</v>
      </c>
      <c r="L593" s="64" t="s">
        <v>19805</v>
      </c>
      <c r="M593" s="64" t="s">
        <v>19805</v>
      </c>
      <c r="N593" s="64" t="s">
        <v>19805</v>
      </c>
      <c r="O593" s="64" t="s">
        <v>19805</v>
      </c>
      <c r="P593" s="64" t="s">
        <v>19805</v>
      </c>
      <c r="Q593" s="64" t="s">
        <v>19805</v>
      </c>
      <c r="R593" s="64" t="s">
        <v>19805</v>
      </c>
      <c r="S593" s="64" t="s">
        <v>19805</v>
      </c>
      <c r="T593" s="64" t="s">
        <v>19805</v>
      </c>
      <c r="U593" s="64" t="s">
        <v>19805</v>
      </c>
      <c r="V593" s="64" t="s">
        <v>19805</v>
      </c>
      <c r="W593" s="64">
        <v>1137000</v>
      </c>
      <c r="X593" s="64">
        <v>1405000</v>
      </c>
      <c r="Y593" s="64">
        <v>1110000</v>
      </c>
      <c r="Z593" s="64">
        <v>895000</v>
      </c>
      <c r="AA593" s="64">
        <v>1195000</v>
      </c>
      <c r="AB593" s="64">
        <v>895000</v>
      </c>
    </row>
    <row r="594" spans="1:28">
      <c r="A594" s="15" t="s">
        <v>3988</v>
      </c>
      <c r="B594" s="64" t="s">
        <v>19805</v>
      </c>
      <c r="C594" s="64" t="s">
        <v>19805</v>
      </c>
      <c r="D594" s="64" t="s">
        <v>19805</v>
      </c>
      <c r="E594" s="64" t="s">
        <v>19805</v>
      </c>
      <c r="F594" s="64">
        <v>122625</v>
      </c>
      <c r="G594" s="64">
        <v>915852</v>
      </c>
      <c r="H594" s="64">
        <v>884120</v>
      </c>
      <c r="I594" s="64">
        <v>825497</v>
      </c>
      <c r="J594" s="64">
        <v>711517</v>
      </c>
      <c r="K594" s="64">
        <v>427163</v>
      </c>
      <c r="L594" s="64" t="s">
        <v>19805</v>
      </c>
      <c r="M594" s="64" t="s">
        <v>19805</v>
      </c>
      <c r="N594" s="64" t="s">
        <v>19805</v>
      </c>
      <c r="O594" s="64" t="s">
        <v>19805</v>
      </c>
      <c r="P594" s="64" t="s">
        <v>19805</v>
      </c>
      <c r="Q594" s="64" t="s">
        <v>19805</v>
      </c>
      <c r="R594" s="64" t="s">
        <v>19805</v>
      </c>
      <c r="S594" s="64" t="s">
        <v>19805</v>
      </c>
      <c r="T594" s="64" t="s">
        <v>19805</v>
      </c>
      <c r="U594" s="64" t="s">
        <v>19805</v>
      </c>
      <c r="V594" s="64" t="s">
        <v>19805</v>
      </c>
      <c r="W594" s="64" t="s">
        <v>19805</v>
      </c>
      <c r="X594" s="64" t="s">
        <v>19805</v>
      </c>
      <c r="Y594" s="64" t="s">
        <v>19805</v>
      </c>
      <c r="Z594" s="64" t="s">
        <v>19805</v>
      </c>
      <c r="AA594" s="64" t="s">
        <v>19805</v>
      </c>
      <c r="AB594" s="64" t="s">
        <v>19805</v>
      </c>
    </row>
    <row r="595" spans="1:28">
      <c r="A595" s="15" t="s">
        <v>3828</v>
      </c>
      <c r="B595" s="64" t="s">
        <v>19805</v>
      </c>
      <c r="C595" s="64" t="s">
        <v>19805</v>
      </c>
      <c r="D595" s="64" t="s">
        <v>19805</v>
      </c>
      <c r="E595" s="64" t="s">
        <v>19805</v>
      </c>
      <c r="F595" s="64">
        <v>1276560</v>
      </c>
      <c r="G595" s="64">
        <v>1193280</v>
      </c>
      <c r="H595" s="64">
        <v>1110120</v>
      </c>
      <c r="I595" s="64" t="s">
        <v>19805</v>
      </c>
      <c r="J595" s="64" t="s">
        <v>19805</v>
      </c>
      <c r="K595" s="64" t="s">
        <v>19805</v>
      </c>
      <c r="L595" s="64" t="s">
        <v>19805</v>
      </c>
      <c r="M595" s="64" t="s">
        <v>19805</v>
      </c>
      <c r="N595" s="64" t="s">
        <v>19805</v>
      </c>
      <c r="O595" s="64" t="s">
        <v>19805</v>
      </c>
      <c r="P595" s="64" t="s">
        <v>19805</v>
      </c>
      <c r="Q595" s="64" t="s">
        <v>19805</v>
      </c>
      <c r="R595" s="64" t="s">
        <v>19805</v>
      </c>
      <c r="S595" s="64" t="s">
        <v>19805</v>
      </c>
      <c r="T595" s="64" t="s">
        <v>19805</v>
      </c>
      <c r="U595" s="64" t="s">
        <v>19805</v>
      </c>
      <c r="V595" s="64" t="s">
        <v>19805</v>
      </c>
      <c r="W595" s="64" t="s">
        <v>19805</v>
      </c>
      <c r="X595" s="64" t="s">
        <v>19805</v>
      </c>
      <c r="Y595" s="64" t="s">
        <v>19805</v>
      </c>
      <c r="Z595" s="64" t="s">
        <v>19805</v>
      </c>
      <c r="AA595" s="64" t="s">
        <v>19805</v>
      </c>
      <c r="AB595" s="64" t="s">
        <v>19805</v>
      </c>
    </row>
    <row r="596" spans="1:28">
      <c r="A596" s="15" t="s">
        <v>4974</v>
      </c>
      <c r="B596" s="64" t="s">
        <v>19805</v>
      </c>
      <c r="C596" s="64" t="s">
        <v>19805</v>
      </c>
      <c r="D596" s="64" t="s">
        <v>19805</v>
      </c>
      <c r="E596" s="64" t="s">
        <v>19805</v>
      </c>
      <c r="F596" s="64" t="s">
        <v>19805</v>
      </c>
      <c r="G596" s="64" t="s">
        <v>19805</v>
      </c>
      <c r="H596" s="64" t="s">
        <v>19805</v>
      </c>
      <c r="I596" s="64" t="s">
        <v>19805</v>
      </c>
      <c r="J596" s="64" t="s">
        <v>19805</v>
      </c>
      <c r="K596" s="64" t="s">
        <v>19805</v>
      </c>
      <c r="L596" s="64" t="s">
        <v>19805</v>
      </c>
      <c r="M596" s="64" t="s">
        <v>19805</v>
      </c>
      <c r="N596" s="64" t="s">
        <v>19805</v>
      </c>
      <c r="O596" s="64" t="s">
        <v>19805</v>
      </c>
      <c r="P596" s="64" t="s">
        <v>19805</v>
      </c>
      <c r="Q596" s="64" t="s">
        <v>19805</v>
      </c>
      <c r="R596" s="64" t="s">
        <v>19805</v>
      </c>
      <c r="S596" s="64">
        <v>250000</v>
      </c>
      <c r="T596" s="64">
        <v>1000000</v>
      </c>
      <c r="U596" s="64" t="s">
        <v>19805</v>
      </c>
      <c r="V596" s="64">
        <v>247500</v>
      </c>
      <c r="W596" s="64" t="s">
        <v>19805</v>
      </c>
      <c r="X596" s="64">
        <v>2820000</v>
      </c>
      <c r="Y596" s="64">
        <v>3500000</v>
      </c>
      <c r="Z596" s="64">
        <v>3500000</v>
      </c>
      <c r="AA596" s="64">
        <v>3100000</v>
      </c>
      <c r="AB596" s="64">
        <v>2065000</v>
      </c>
    </row>
    <row r="597" spans="1:28">
      <c r="A597" s="15" t="s">
        <v>4975</v>
      </c>
      <c r="B597" s="64" t="s">
        <v>19805</v>
      </c>
      <c r="C597" s="64" t="s">
        <v>19805</v>
      </c>
      <c r="D597" s="64" t="s">
        <v>19805</v>
      </c>
      <c r="E597" s="64" t="s">
        <v>19805</v>
      </c>
      <c r="F597" s="64" t="s">
        <v>19805</v>
      </c>
      <c r="G597" s="64" t="s">
        <v>19805</v>
      </c>
      <c r="H597" s="64" t="s">
        <v>19805</v>
      </c>
      <c r="I597" s="64" t="s">
        <v>19805</v>
      </c>
      <c r="J597" s="64" t="s">
        <v>19805</v>
      </c>
      <c r="K597" s="64" t="s">
        <v>19805</v>
      </c>
      <c r="L597" s="64" t="s">
        <v>19805</v>
      </c>
      <c r="M597" s="64" t="s">
        <v>19805</v>
      </c>
      <c r="N597" s="64" t="s">
        <v>19805</v>
      </c>
      <c r="O597" s="64" t="s">
        <v>19805</v>
      </c>
      <c r="P597" s="64" t="s">
        <v>19805</v>
      </c>
      <c r="Q597" s="64">
        <v>965850</v>
      </c>
      <c r="R597" s="64">
        <v>2380000</v>
      </c>
      <c r="S597" s="64">
        <v>2800000</v>
      </c>
      <c r="T597" s="64">
        <v>2460000</v>
      </c>
      <c r="U597" s="64">
        <v>2120000</v>
      </c>
      <c r="V597" s="64">
        <v>1780000</v>
      </c>
      <c r="W597" s="64">
        <v>925000</v>
      </c>
      <c r="X597" s="64">
        <v>740000</v>
      </c>
      <c r="Y597" s="64">
        <v>601000</v>
      </c>
      <c r="Z597" s="64">
        <v>463000</v>
      </c>
      <c r="AA597" s="64" t="s">
        <v>19805</v>
      </c>
      <c r="AB597" s="64" t="s">
        <v>19805</v>
      </c>
    </row>
    <row r="598" spans="1:28">
      <c r="A598" s="15" t="s">
        <v>4977</v>
      </c>
      <c r="B598" s="64" t="s">
        <v>19805</v>
      </c>
      <c r="C598" s="64" t="s">
        <v>19805</v>
      </c>
      <c r="D598" s="64" t="s">
        <v>19805</v>
      </c>
      <c r="E598" s="64" t="s">
        <v>19805</v>
      </c>
      <c r="F598" s="64" t="s">
        <v>19805</v>
      </c>
      <c r="G598" s="64" t="s">
        <v>19805</v>
      </c>
      <c r="H598" s="64" t="s">
        <v>19805</v>
      </c>
      <c r="I598" s="64" t="s">
        <v>19805</v>
      </c>
      <c r="J598" s="64" t="s">
        <v>19805</v>
      </c>
      <c r="K598" s="64" t="s">
        <v>19805</v>
      </c>
      <c r="L598" s="64" t="s">
        <v>19805</v>
      </c>
      <c r="M598" s="64" t="s">
        <v>19805</v>
      </c>
      <c r="N598" s="64" t="s">
        <v>19805</v>
      </c>
      <c r="O598" s="64" t="s">
        <v>19805</v>
      </c>
      <c r="P598" s="64">
        <v>1100000</v>
      </c>
      <c r="Q598" s="64">
        <v>1000000</v>
      </c>
      <c r="R598" s="64">
        <v>611000</v>
      </c>
      <c r="S598" s="64">
        <v>1000000</v>
      </c>
      <c r="T598" s="64">
        <v>800000</v>
      </c>
      <c r="U598" s="64">
        <v>1000000</v>
      </c>
      <c r="V598" s="64">
        <v>400000</v>
      </c>
      <c r="W598" s="64">
        <v>200000</v>
      </c>
      <c r="X598" s="64" t="s">
        <v>19805</v>
      </c>
      <c r="Y598" s="64" t="s">
        <v>19805</v>
      </c>
      <c r="Z598" s="64" t="s">
        <v>19805</v>
      </c>
      <c r="AA598" s="64" t="s">
        <v>19805</v>
      </c>
      <c r="AB598" s="64" t="s">
        <v>19805</v>
      </c>
    </row>
    <row r="599" spans="1:28">
      <c r="A599" s="15" t="s">
        <v>4978</v>
      </c>
      <c r="B599" s="64" t="s">
        <v>19805</v>
      </c>
      <c r="C599" s="64" t="s">
        <v>19805</v>
      </c>
      <c r="D599" s="64" t="s">
        <v>19805</v>
      </c>
      <c r="E599" s="64" t="s">
        <v>19805</v>
      </c>
      <c r="F599" s="64" t="s">
        <v>19805</v>
      </c>
      <c r="G599" s="64" t="s">
        <v>19805</v>
      </c>
      <c r="H599" s="64" t="s">
        <v>19805</v>
      </c>
      <c r="I599" s="64" t="s">
        <v>19805</v>
      </c>
      <c r="J599" s="64" t="s">
        <v>19805</v>
      </c>
      <c r="K599" s="64" t="s">
        <v>19805</v>
      </c>
      <c r="L599" s="64" t="s">
        <v>19805</v>
      </c>
      <c r="M599" s="64" t="s">
        <v>19805</v>
      </c>
      <c r="N599" s="64" t="s">
        <v>19805</v>
      </c>
      <c r="O599" s="64" t="s">
        <v>19805</v>
      </c>
      <c r="P599" s="64" t="s">
        <v>19805</v>
      </c>
      <c r="Q599" s="64" t="s">
        <v>19805</v>
      </c>
      <c r="R599" s="64" t="s">
        <v>19805</v>
      </c>
      <c r="S599" s="64" t="s">
        <v>19805</v>
      </c>
      <c r="T599" s="64" t="s">
        <v>19805</v>
      </c>
      <c r="U599" s="64" t="s">
        <v>19805</v>
      </c>
      <c r="V599" s="64" t="s">
        <v>19805</v>
      </c>
      <c r="W599" s="64">
        <v>1200000</v>
      </c>
      <c r="X599" s="64">
        <v>1005000</v>
      </c>
      <c r="Y599" s="64">
        <v>845000</v>
      </c>
      <c r="Z599" s="64">
        <v>650000</v>
      </c>
      <c r="AA599" s="64">
        <v>130000</v>
      </c>
      <c r="AB599" s="64" t="s">
        <v>19805</v>
      </c>
    </row>
    <row r="600" spans="1:28">
      <c r="A600" s="15" t="s">
        <v>4979</v>
      </c>
      <c r="B600" s="64" t="s">
        <v>19805</v>
      </c>
      <c r="C600" s="64" t="s">
        <v>19805</v>
      </c>
      <c r="D600" s="64" t="s">
        <v>19805</v>
      </c>
      <c r="E600" s="64" t="s">
        <v>19805</v>
      </c>
      <c r="F600" s="64" t="s">
        <v>19805</v>
      </c>
      <c r="G600" s="64" t="s">
        <v>19805</v>
      </c>
      <c r="H600" s="64" t="s">
        <v>19805</v>
      </c>
      <c r="I600" s="64" t="s">
        <v>19805</v>
      </c>
      <c r="J600" s="64" t="s">
        <v>19805</v>
      </c>
      <c r="K600" s="64" t="s">
        <v>19805</v>
      </c>
      <c r="L600" s="64" t="s">
        <v>19805</v>
      </c>
      <c r="M600" s="64" t="s">
        <v>19805</v>
      </c>
      <c r="N600" s="64" t="s">
        <v>19805</v>
      </c>
      <c r="O600" s="64" t="s">
        <v>19805</v>
      </c>
      <c r="P600" s="64" t="s">
        <v>19805</v>
      </c>
      <c r="Q600" s="64" t="s">
        <v>19805</v>
      </c>
      <c r="R600" s="64" t="s">
        <v>19805</v>
      </c>
      <c r="S600" s="64" t="s">
        <v>19805</v>
      </c>
      <c r="T600" s="64" t="s">
        <v>19805</v>
      </c>
      <c r="U600" s="64" t="s">
        <v>19805</v>
      </c>
      <c r="V600" s="64">
        <v>1700000</v>
      </c>
      <c r="W600" s="64">
        <v>1500000</v>
      </c>
      <c r="X600" s="64">
        <v>1000000</v>
      </c>
      <c r="Y600" s="64">
        <v>890000</v>
      </c>
      <c r="Z600" s="64">
        <v>140000</v>
      </c>
      <c r="AA600" s="64">
        <v>130000</v>
      </c>
      <c r="AB600" s="64" t="s">
        <v>19805</v>
      </c>
    </row>
    <row r="601" spans="1:28">
      <c r="A601" s="15" t="s">
        <v>241</v>
      </c>
      <c r="B601" s="64" t="s">
        <v>19805</v>
      </c>
      <c r="C601" s="64">
        <v>1015421</v>
      </c>
      <c r="D601" s="64">
        <v>948163</v>
      </c>
      <c r="E601" s="64">
        <v>884293</v>
      </c>
      <c r="F601" s="64">
        <v>251076</v>
      </c>
      <c r="G601" s="64">
        <v>122237</v>
      </c>
      <c r="H601" s="64" t="s">
        <v>19805</v>
      </c>
      <c r="I601" s="64" t="s">
        <v>19805</v>
      </c>
      <c r="J601" s="64" t="s">
        <v>19805</v>
      </c>
      <c r="K601" s="64" t="s">
        <v>19805</v>
      </c>
      <c r="L601" s="64" t="s">
        <v>19805</v>
      </c>
      <c r="M601" s="64" t="s">
        <v>19805</v>
      </c>
      <c r="N601" s="64" t="s">
        <v>19805</v>
      </c>
      <c r="O601" s="64" t="s">
        <v>19805</v>
      </c>
      <c r="P601" s="64" t="s">
        <v>19805</v>
      </c>
      <c r="Q601" s="64" t="s">
        <v>19805</v>
      </c>
      <c r="R601" s="64" t="s">
        <v>19805</v>
      </c>
      <c r="S601" s="64" t="s">
        <v>19805</v>
      </c>
      <c r="T601" s="64" t="s">
        <v>19805</v>
      </c>
      <c r="U601" s="64" t="s">
        <v>19805</v>
      </c>
      <c r="V601" s="64" t="s">
        <v>19805</v>
      </c>
      <c r="W601" s="64" t="s">
        <v>19805</v>
      </c>
      <c r="X601" s="64" t="s">
        <v>19805</v>
      </c>
      <c r="Y601" s="64" t="s">
        <v>19805</v>
      </c>
      <c r="Z601" s="64" t="s">
        <v>19805</v>
      </c>
      <c r="AA601" s="64" t="s">
        <v>19805</v>
      </c>
      <c r="AB601" s="64" t="s">
        <v>19805</v>
      </c>
    </row>
    <row r="602" spans="1:28">
      <c r="A602" s="15" t="s">
        <v>4981</v>
      </c>
      <c r="B602" s="64" t="s">
        <v>19805</v>
      </c>
      <c r="C602" s="64" t="s">
        <v>19805</v>
      </c>
      <c r="D602" s="64" t="s">
        <v>19805</v>
      </c>
      <c r="E602" s="64" t="s">
        <v>19805</v>
      </c>
      <c r="F602" s="64" t="s">
        <v>19805</v>
      </c>
      <c r="G602" s="64" t="s">
        <v>19805</v>
      </c>
      <c r="H602" s="64" t="s">
        <v>19805</v>
      </c>
      <c r="I602" s="64" t="s">
        <v>19805</v>
      </c>
      <c r="J602" s="64" t="s">
        <v>19805</v>
      </c>
      <c r="K602" s="64" t="s">
        <v>19805</v>
      </c>
      <c r="L602" s="64" t="s">
        <v>19805</v>
      </c>
      <c r="M602" s="64" t="s">
        <v>19805</v>
      </c>
      <c r="N602" s="64" t="s">
        <v>19805</v>
      </c>
      <c r="O602" s="64" t="s">
        <v>19805</v>
      </c>
      <c r="P602" s="64" t="s">
        <v>19805</v>
      </c>
      <c r="Q602" s="64" t="s">
        <v>19805</v>
      </c>
      <c r="R602" s="64" t="s">
        <v>19805</v>
      </c>
      <c r="S602" s="64" t="s">
        <v>19805</v>
      </c>
      <c r="T602" s="64" t="s">
        <v>19805</v>
      </c>
      <c r="U602" s="64">
        <v>272250</v>
      </c>
      <c r="V602" s="64">
        <v>220000</v>
      </c>
      <c r="W602" s="64" t="s">
        <v>19805</v>
      </c>
      <c r="X602" s="64" t="s">
        <v>19805</v>
      </c>
      <c r="Y602" s="64" t="s">
        <v>19805</v>
      </c>
      <c r="Z602" s="64" t="s">
        <v>19805</v>
      </c>
      <c r="AA602" s="64" t="s">
        <v>19805</v>
      </c>
      <c r="AB602" s="64" t="s">
        <v>19805</v>
      </c>
    </row>
    <row r="603" spans="1:28">
      <c r="A603" s="15" t="s">
        <v>627</v>
      </c>
      <c r="B603" s="64" t="s">
        <v>19805</v>
      </c>
      <c r="C603" s="64">
        <v>2288205</v>
      </c>
      <c r="D603" s="64">
        <v>1236600</v>
      </c>
      <c r="E603" s="64">
        <v>1422720</v>
      </c>
      <c r="F603" s="64">
        <v>1453520</v>
      </c>
      <c r="G603" s="64" t="s">
        <v>19805</v>
      </c>
      <c r="H603" s="64" t="s">
        <v>19805</v>
      </c>
      <c r="I603" s="64" t="s">
        <v>19805</v>
      </c>
      <c r="J603" s="64" t="s">
        <v>19805</v>
      </c>
      <c r="K603" s="64" t="s">
        <v>19805</v>
      </c>
      <c r="L603" s="64" t="s">
        <v>19805</v>
      </c>
      <c r="M603" s="64" t="s">
        <v>19805</v>
      </c>
      <c r="N603" s="64" t="s">
        <v>19805</v>
      </c>
      <c r="O603" s="64" t="s">
        <v>19805</v>
      </c>
      <c r="P603" s="64" t="s">
        <v>19805</v>
      </c>
      <c r="Q603" s="64" t="s">
        <v>19805</v>
      </c>
      <c r="R603" s="64" t="s">
        <v>19805</v>
      </c>
      <c r="S603" s="64" t="s">
        <v>19805</v>
      </c>
      <c r="T603" s="64" t="s">
        <v>19805</v>
      </c>
      <c r="U603" s="64" t="s">
        <v>19805</v>
      </c>
      <c r="V603" s="64" t="s">
        <v>19805</v>
      </c>
      <c r="W603" s="64" t="s">
        <v>19805</v>
      </c>
      <c r="X603" s="64" t="s">
        <v>19805</v>
      </c>
      <c r="Y603" s="64" t="s">
        <v>19805</v>
      </c>
      <c r="Z603" s="64" t="s">
        <v>19805</v>
      </c>
      <c r="AA603" s="64" t="s">
        <v>19805</v>
      </c>
      <c r="AB603" s="64" t="s">
        <v>19805</v>
      </c>
    </row>
    <row r="604" spans="1:28">
      <c r="A604" s="15" t="s">
        <v>4982</v>
      </c>
      <c r="B604" s="64" t="s">
        <v>19805</v>
      </c>
      <c r="C604" s="64" t="s">
        <v>19805</v>
      </c>
      <c r="D604" s="64" t="s">
        <v>19805</v>
      </c>
      <c r="E604" s="64" t="s">
        <v>19805</v>
      </c>
      <c r="F604" s="64" t="s">
        <v>19805</v>
      </c>
      <c r="G604" s="64" t="s">
        <v>19805</v>
      </c>
      <c r="H604" s="64" t="s">
        <v>19805</v>
      </c>
      <c r="I604" s="64" t="s">
        <v>19805</v>
      </c>
      <c r="J604" s="64" t="s">
        <v>19805</v>
      </c>
      <c r="K604" s="64" t="s">
        <v>19805</v>
      </c>
      <c r="L604" s="64">
        <v>664209</v>
      </c>
      <c r="M604" s="64">
        <v>398762</v>
      </c>
      <c r="N604" s="64" t="s">
        <v>19805</v>
      </c>
      <c r="O604" s="64" t="s">
        <v>19805</v>
      </c>
      <c r="P604" s="64" t="s">
        <v>19805</v>
      </c>
      <c r="Q604" s="64" t="s">
        <v>19805</v>
      </c>
      <c r="R604" s="64" t="s">
        <v>19805</v>
      </c>
      <c r="S604" s="64" t="s">
        <v>19805</v>
      </c>
      <c r="T604" s="64" t="s">
        <v>19805</v>
      </c>
      <c r="U604" s="64" t="s">
        <v>19805</v>
      </c>
      <c r="V604" s="64" t="s">
        <v>19805</v>
      </c>
      <c r="W604" s="64" t="s">
        <v>19805</v>
      </c>
      <c r="X604" s="64" t="s">
        <v>19805</v>
      </c>
      <c r="Y604" s="64" t="s">
        <v>19805</v>
      </c>
      <c r="Z604" s="64" t="s">
        <v>19805</v>
      </c>
      <c r="AA604" s="64" t="s">
        <v>19805</v>
      </c>
      <c r="AB604" s="64" t="s">
        <v>19805</v>
      </c>
    </row>
    <row r="605" spans="1:28">
      <c r="A605" s="15" t="s">
        <v>4983</v>
      </c>
      <c r="B605" s="64" t="s">
        <v>19805</v>
      </c>
      <c r="C605" s="64" t="s">
        <v>19805</v>
      </c>
      <c r="D605" s="64" t="s">
        <v>19805</v>
      </c>
      <c r="E605" s="64" t="s">
        <v>19805</v>
      </c>
      <c r="F605" s="64" t="s">
        <v>19805</v>
      </c>
      <c r="G605" s="64" t="s">
        <v>19805</v>
      </c>
      <c r="H605" s="64" t="s">
        <v>19805</v>
      </c>
      <c r="I605" s="64" t="s">
        <v>19805</v>
      </c>
      <c r="J605" s="64" t="s">
        <v>19805</v>
      </c>
      <c r="K605" s="64" t="s">
        <v>19805</v>
      </c>
      <c r="L605" s="64" t="s">
        <v>19805</v>
      </c>
      <c r="M605" s="64" t="s">
        <v>19805</v>
      </c>
      <c r="N605" s="64" t="s">
        <v>19805</v>
      </c>
      <c r="O605" s="64">
        <v>663679</v>
      </c>
      <c r="P605" s="64">
        <v>992040</v>
      </c>
      <c r="Q605" s="64">
        <v>927360</v>
      </c>
      <c r="R605" s="64">
        <v>862560</v>
      </c>
      <c r="S605" s="64" t="s">
        <v>19805</v>
      </c>
      <c r="T605" s="64" t="s">
        <v>19805</v>
      </c>
      <c r="U605" s="64" t="s">
        <v>19805</v>
      </c>
      <c r="V605" s="64" t="s">
        <v>19805</v>
      </c>
      <c r="W605" s="64" t="s">
        <v>19805</v>
      </c>
      <c r="X605" s="64" t="s">
        <v>19805</v>
      </c>
      <c r="Y605" s="64" t="s">
        <v>19805</v>
      </c>
      <c r="Z605" s="64" t="s">
        <v>19805</v>
      </c>
      <c r="AA605" s="64" t="s">
        <v>19805</v>
      </c>
      <c r="AB605" s="64" t="s">
        <v>19805</v>
      </c>
    </row>
    <row r="606" spans="1:28">
      <c r="A606" s="15" t="s">
        <v>4984</v>
      </c>
      <c r="B606" s="64" t="s">
        <v>19805</v>
      </c>
      <c r="C606" s="64" t="s">
        <v>19805</v>
      </c>
      <c r="D606" s="64" t="s">
        <v>19805</v>
      </c>
      <c r="E606" s="64" t="s">
        <v>19805</v>
      </c>
      <c r="F606" s="64" t="s">
        <v>19805</v>
      </c>
      <c r="G606" s="64" t="s">
        <v>19805</v>
      </c>
      <c r="H606" s="64" t="s">
        <v>19805</v>
      </c>
      <c r="I606" s="64" t="s">
        <v>19805</v>
      </c>
      <c r="J606" s="64" t="s">
        <v>19805</v>
      </c>
      <c r="K606" s="64" t="s">
        <v>19805</v>
      </c>
      <c r="L606" s="64" t="s">
        <v>19805</v>
      </c>
      <c r="M606" s="64" t="s">
        <v>19805</v>
      </c>
      <c r="N606" s="64" t="s">
        <v>19805</v>
      </c>
      <c r="O606" s="64" t="s">
        <v>19805</v>
      </c>
      <c r="P606" s="64" t="s">
        <v>19805</v>
      </c>
      <c r="Q606" s="64" t="s">
        <v>19805</v>
      </c>
      <c r="R606" s="64" t="s">
        <v>19805</v>
      </c>
      <c r="S606" s="64" t="s">
        <v>19805</v>
      </c>
      <c r="T606" s="64" t="s">
        <v>19805</v>
      </c>
      <c r="U606" s="64" t="s">
        <v>19805</v>
      </c>
      <c r="V606" s="64">
        <v>247500</v>
      </c>
      <c r="W606" s="64">
        <v>250000</v>
      </c>
      <c r="X606" s="64" t="s">
        <v>19805</v>
      </c>
      <c r="Y606" s="64" t="s">
        <v>19805</v>
      </c>
      <c r="Z606" s="64" t="s">
        <v>19805</v>
      </c>
      <c r="AA606" s="64" t="s">
        <v>19805</v>
      </c>
      <c r="AB606" s="64" t="s">
        <v>19805</v>
      </c>
    </row>
    <row r="607" spans="1:28">
      <c r="A607" s="15" t="s">
        <v>4985</v>
      </c>
      <c r="B607" s="64" t="s">
        <v>19805</v>
      </c>
      <c r="C607" s="64" t="s">
        <v>19805</v>
      </c>
      <c r="D607" s="64" t="s">
        <v>19805</v>
      </c>
      <c r="E607" s="64" t="s">
        <v>19805</v>
      </c>
      <c r="F607" s="64" t="s">
        <v>19805</v>
      </c>
      <c r="G607" s="64" t="s">
        <v>19805</v>
      </c>
      <c r="H607" s="64" t="s">
        <v>19805</v>
      </c>
      <c r="I607" s="64" t="s">
        <v>19805</v>
      </c>
      <c r="J607" s="64" t="s">
        <v>19805</v>
      </c>
      <c r="K607" s="64" t="s">
        <v>19805</v>
      </c>
      <c r="L607" s="64" t="s">
        <v>19805</v>
      </c>
      <c r="M607" s="64" t="s">
        <v>19805</v>
      </c>
      <c r="N607" s="64" t="s">
        <v>19805</v>
      </c>
      <c r="O607" s="64" t="s">
        <v>19805</v>
      </c>
      <c r="P607" s="64" t="s">
        <v>19805</v>
      </c>
      <c r="Q607" s="64" t="s">
        <v>19805</v>
      </c>
      <c r="R607" s="64" t="s">
        <v>19805</v>
      </c>
      <c r="S607" s="64" t="s">
        <v>19805</v>
      </c>
      <c r="T607" s="64" t="s">
        <v>19805</v>
      </c>
      <c r="U607" s="64">
        <v>540000</v>
      </c>
      <c r="V607" s="64">
        <v>450000</v>
      </c>
      <c r="W607" s="64">
        <v>200000</v>
      </c>
      <c r="X607" s="64" t="s">
        <v>19805</v>
      </c>
      <c r="Y607" s="64" t="s">
        <v>19805</v>
      </c>
      <c r="Z607" s="64" t="s">
        <v>19805</v>
      </c>
      <c r="AA607" s="64" t="s">
        <v>19805</v>
      </c>
      <c r="AB607" s="64" t="s">
        <v>19805</v>
      </c>
    </row>
    <row r="608" spans="1:28">
      <c r="A608" s="15" t="s">
        <v>4986</v>
      </c>
      <c r="B608" s="64" t="s">
        <v>19805</v>
      </c>
      <c r="C608" s="64" t="s">
        <v>19805</v>
      </c>
      <c r="D608" s="64" t="s">
        <v>19805</v>
      </c>
      <c r="E608" s="64" t="s">
        <v>19805</v>
      </c>
      <c r="F608" s="64" t="s">
        <v>19805</v>
      </c>
      <c r="G608" s="64" t="s">
        <v>19805</v>
      </c>
      <c r="H608" s="64" t="s">
        <v>19805</v>
      </c>
      <c r="I608" s="64" t="s">
        <v>19805</v>
      </c>
      <c r="J608" s="64" t="s">
        <v>19805</v>
      </c>
      <c r="K608" s="64" t="s">
        <v>19805</v>
      </c>
      <c r="L608" s="64" t="s">
        <v>19805</v>
      </c>
      <c r="M608" s="64">
        <v>641748</v>
      </c>
      <c r="N608" s="64">
        <v>425000</v>
      </c>
      <c r="O608" s="64" t="s">
        <v>19805</v>
      </c>
      <c r="P608" s="64" t="s">
        <v>19805</v>
      </c>
      <c r="Q608" s="64" t="s">
        <v>19805</v>
      </c>
      <c r="R608" s="64" t="s">
        <v>19805</v>
      </c>
      <c r="S608" s="64" t="s">
        <v>19805</v>
      </c>
      <c r="T608" s="64" t="s">
        <v>19805</v>
      </c>
      <c r="U608" s="64" t="s">
        <v>19805</v>
      </c>
      <c r="V608" s="64" t="s">
        <v>19805</v>
      </c>
      <c r="W608" s="64" t="s">
        <v>19805</v>
      </c>
      <c r="X608" s="64" t="s">
        <v>19805</v>
      </c>
      <c r="Y608" s="64" t="s">
        <v>19805</v>
      </c>
      <c r="Z608" s="64" t="s">
        <v>19805</v>
      </c>
      <c r="AA608" s="64" t="s">
        <v>19805</v>
      </c>
      <c r="AB608" s="64" t="s">
        <v>19805</v>
      </c>
    </row>
    <row r="609" spans="1:28">
      <c r="A609" s="15" t="s">
        <v>4988</v>
      </c>
      <c r="B609" s="64" t="s">
        <v>19805</v>
      </c>
      <c r="C609" s="64" t="s">
        <v>19805</v>
      </c>
      <c r="D609" s="64" t="s">
        <v>19805</v>
      </c>
      <c r="E609" s="64" t="s">
        <v>19805</v>
      </c>
      <c r="F609" s="64" t="s">
        <v>19805</v>
      </c>
      <c r="G609" s="64" t="s">
        <v>19805</v>
      </c>
      <c r="H609" s="64" t="s">
        <v>19805</v>
      </c>
      <c r="I609" s="64" t="s">
        <v>19805</v>
      </c>
      <c r="J609" s="64" t="s">
        <v>19805</v>
      </c>
      <c r="K609" s="64" t="s">
        <v>19805</v>
      </c>
      <c r="L609" s="64" t="s">
        <v>19805</v>
      </c>
      <c r="M609" s="64" t="s">
        <v>19805</v>
      </c>
      <c r="N609" s="64" t="s">
        <v>19805</v>
      </c>
      <c r="O609" s="64" t="s">
        <v>19805</v>
      </c>
      <c r="P609" s="64" t="s">
        <v>19805</v>
      </c>
      <c r="Q609" s="64" t="s">
        <v>19805</v>
      </c>
      <c r="R609" s="64" t="s">
        <v>19805</v>
      </c>
      <c r="S609" s="64" t="s">
        <v>19805</v>
      </c>
      <c r="T609" s="64">
        <v>953856</v>
      </c>
      <c r="U609" s="64">
        <v>794880</v>
      </c>
      <c r="V609" s="64">
        <v>691000</v>
      </c>
      <c r="W609" s="64" t="s">
        <v>19805</v>
      </c>
      <c r="X609" s="64" t="s">
        <v>19805</v>
      </c>
      <c r="Y609" s="64" t="s">
        <v>19805</v>
      </c>
      <c r="Z609" s="64" t="s">
        <v>19805</v>
      </c>
      <c r="AA609" s="64" t="s">
        <v>19805</v>
      </c>
      <c r="AB609" s="64" t="s">
        <v>19805</v>
      </c>
    </row>
    <row r="610" spans="1:28">
      <c r="A610" s="15" t="s">
        <v>4989</v>
      </c>
      <c r="B610" s="64" t="s">
        <v>19805</v>
      </c>
      <c r="C610" s="64" t="s">
        <v>19805</v>
      </c>
      <c r="D610" s="64" t="s">
        <v>19805</v>
      </c>
      <c r="E610" s="64" t="s">
        <v>19805</v>
      </c>
      <c r="F610" s="64" t="s">
        <v>19805</v>
      </c>
      <c r="G610" s="64">
        <v>2015896</v>
      </c>
      <c r="H610" s="64">
        <v>1116840</v>
      </c>
      <c r="I610" s="64">
        <v>1044000</v>
      </c>
      <c r="J610" s="64">
        <v>971160</v>
      </c>
      <c r="K610" s="64" t="s">
        <v>19805</v>
      </c>
      <c r="L610" s="64" t="s">
        <v>19805</v>
      </c>
      <c r="M610" s="64" t="s">
        <v>19805</v>
      </c>
      <c r="N610" s="64" t="s">
        <v>19805</v>
      </c>
      <c r="O610" s="64" t="s">
        <v>19805</v>
      </c>
      <c r="P610" s="64" t="s">
        <v>19805</v>
      </c>
      <c r="Q610" s="64" t="s">
        <v>19805</v>
      </c>
      <c r="R610" s="64" t="s">
        <v>19805</v>
      </c>
      <c r="S610" s="64" t="s">
        <v>19805</v>
      </c>
      <c r="T610" s="64" t="s">
        <v>19805</v>
      </c>
      <c r="U610" s="64" t="s">
        <v>19805</v>
      </c>
      <c r="V610" s="64" t="s">
        <v>19805</v>
      </c>
      <c r="W610" s="64" t="s">
        <v>19805</v>
      </c>
      <c r="X610" s="64" t="s">
        <v>19805</v>
      </c>
      <c r="Y610" s="64" t="s">
        <v>19805</v>
      </c>
      <c r="Z610" s="64" t="s">
        <v>19805</v>
      </c>
      <c r="AA610" s="64" t="s">
        <v>19805</v>
      </c>
      <c r="AB610" s="64" t="s">
        <v>19805</v>
      </c>
    </row>
    <row r="611" spans="1:28">
      <c r="A611" s="15" t="s">
        <v>4990</v>
      </c>
      <c r="B611" s="64" t="s">
        <v>19805</v>
      </c>
      <c r="C611" s="64" t="s">
        <v>19805</v>
      </c>
      <c r="D611" s="64" t="s">
        <v>19805</v>
      </c>
      <c r="E611" s="64" t="s">
        <v>19805</v>
      </c>
      <c r="F611" s="64" t="s">
        <v>19805</v>
      </c>
      <c r="G611" s="64" t="s">
        <v>19805</v>
      </c>
      <c r="H611" s="64" t="s">
        <v>19805</v>
      </c>
      <c r="I611" s="64" t="s">
        <v>19805</v>
      </c>
      <c r="J611" s="64" t="s">
        <v>19805</v>
      </c>
      <c r="K611" s="64" t="s">
        <v>19805</v>
      </c>
      <c r="L611" s="64" t="s">
        <v>19805</v>
      </c>
      <c r="M611" s="64" t="s">
        <v>19805</v>
      </c>
      <c r="N611" s="64" t="s">
        <v>19805</v>
      </c>
      <c r="O611" s="64" t="s">
        <v>19805</v>
      </c>
      <c r="P611" s="64" t="s">
        <v>19805</v>
      </c>
      <c r="Q611" s="64" t="s">
        <v>19805</v>
      </c>
      <c r="R611" s="64" t="s">
        <v>19805</v>
      </c>
      <c r="S611" s="64" t="s">
        <v>19805</v>
      </c>
      <c r="T611" s="64" t="s">
        <v>19805</v>
      </c>
      <c r="U611" s="64">
        <v>600000</v>
      </c>
      <c r="V611" s="64">
        <v>500000</v>
      </c>
      <c r="W611" s="64">
        <v>225000</v>
      </c>
      <c r="X611" s="64">
        <v>150000</v>
      </c>
      <c r="Y611" s="64" t="s">
        <v>19805</v>
      </c>
      <c r="Z611" s="64" t="s">
        <v>19805</v>
      </c>
      <c r="AA611" s="64" t="s">
        <v>19805</v>
      </c>
      <c r="AB611" s="64" t="s">
        <v>19805</v>
      </c>
    </row>
    <row r="612" spans="1:28">
      <c r="A612" s="15" t="s">
        <v>4992</v>
      </c>
      <c r="B612" s="64" t="s">
        <v>19805</v>
      </c>
      <c r="C612" s="64" t="s">
        <v>19805</v>
      </c>
      <c r="D612" s="64" t="s">
        <v>19805</v>
      </c>
      <c r="E612" s="64" t="s">
        <v>19805</v>
      </c>
      <c r="F612" s="64" t="s">
        <v>19805</v>
      </c>
      <c r="G612" s="64" t="s">
        <v>19805</v>
      </c>
      <c r="H612" s="64" t="s">
        <v>19805</v>
      </c>
      <c r="I612" s="64" t="s">
        <v>19805</v>
      </c>
      <c r="J612" s="64">
        <v>5950894</v>
      </c>
      <c r="K612" s="64">
        <v>6016965</v>
      </c>
      <c r="L612" s="64">
        <v>5633037</v>
      </c>
      <c r="M612" s="64">
        <v>4799108</v>
      </c>
      <c r="N612" s="64">
        <v>5023850</v>
      </c>
      <c r="O612" s="64">
        <v>4605196</v>
      </c>
      <c r="P612" s="64">
        <v>4186542</v>
      </c>
      <c r="Q612" s="64">
        <v>6510000</v>
      </c>
      <c r="R612" s="64">
        <v>5630000</v>
      </c>
      <c r="S612" s="64">
        <v>5250000</v>
      </c>
      <c r="T612" s="64">
        <v>4370000</v>
      </c>
      <c r="U612" s="64">
        <v>3990000</v>
      </c>
      <c r="V612" s="64">
        <v>3360000</v>
      </c>
      <c r="W612" s="64">
        <v>2730000</v>
      </c>
      <c r="X612" s="64">
        <v>2100000</v>
      </c>
      <c r="Y612" s="64" t="s">
        <v>19805</v>
      </c>
      <c r="Z612" s="64" t="s">
        <v>19805</v>
      </c>
      <c r="AA612" s="64" t="s">
        <v>19805</v>
      </c>
      <c r="AB612" s="64" t="s">
        <v>19805</v>
      </c>
    </row>
    <row r="613" spans="1:28">
      <c r="A613" s="15" t="s">
        <v>890</v>
      </c>
      <c r="B613" s="64" t="s">
        <v>19805</v>
      </c>
      <c r="C613" s="64">
        <v>8871</v>
      </c>
      <c r="D613" s="64">
        <v>3150000</v>
      </c>
      <c r="E613" s="64">
        <v>3000000</v>
      </c>
      <c r="F613" s="64">
        <v>4106000</v>
      </c>
      <c r="G613" s="64">
        <v>3823000</v>
      </c>
      <c r="H613" s="64">
        <v>3500000</v>
      </c>
      <c r="I613" s="64">
        <v>2750000</v>
      </c>
      <c r="J613" s="64">
        <v>2612835</v>
      </c>
      <c r="K613" s="64">
        <v>2040746</v>
      </c>
      <c r="L613" s="64">
        <v>1325160</v>
      </c>
      <c r="M613" s="64">
        <v>1238640</v>
      </c>
      <c r="N613" s="64">
        <v>1152240</v>
      </c>
      <c r="O613" s="64" t="s">
        <v>19805</v>
      </c>
      <c r="P613" s="64" t="s">
        <v>19805</v>
      </c>
      <c r="Q613" s="64" t="s">
        <v>19805</v>
      </c>
      <c r="R613" s="64" t="s">
        <v>19805</v>
      </c>
      <c r="S613" s="64" t="s">
        <v>19805</v>
      </c>
      <c r="T613" s="64" t="s">
        <v>19805</v>
      </c>
      <c r="U613" s="64" t="s">
        <v>19805</v>
      </c>
      <c r="V613" s="64" t="s">
        <v>19805</v>
      </c>
      <c r="W613" s="64" t="s">
        <v>19805</v>
      </c>
      <c r="X613" s="64" t="s">
        <v>19805</v>
      </c>
      <c r="Y613" s="64" t="s">
        <v>19805</v>
      </c>
      <c r="Z613" s="64" t="s">
        <v>19805</v>
      </c>
      <c r="AA613" s="64" t="s">
        <v>19805</v>
      </c>
      <c r="AB613" s="64" t="s">
        <v>19805</v>
      </c>
    </row>
    <row r="614" spans="1:28">
      <c r="A614" s="15" t="s">
        <v>1127</v>
      </c>
      <c r="B614" s="64">
        <v>543471</v>
      </c>
      <c r="C614" s="64" t="s">
        <v>19805</v>
      </c>
      <c r="D614" s="64" t="s">
        <v>19805</v>
      </c>
      <c r="E614" s="64" t="s">
        <v>19805</v>
      </c>
      <c r="F614" s="64" t="s">
        <v>19805</v>
      </c>
      <c r="G614" s="64" t="s">
        <v>19805</v>
      </c>
      <c r="H614" s="64" t="s">
        <v>19805</v>
      </c>
      <c r="I614" s="64" t="s">
        <v>19805</v>
      </c>
      <c r="J614" s="64" t="s">
        <v>19805</v>
      </c>
      <c r="K614" s="64" t="s">
        <v>19805</v>
      </c>
      <c r="L614" s="64" t="s">
        <v>19805</v>
      </c>
      <c r="M614" s="64" t="s">
        <v>19805</v>
      </c>
      <c r="N614" s="64" t="s">
        <v>19805</v>
      </c>
      <c r="O614" s="64" t="s">
        <v>19805</v>
      </c>
      <c r="P614" s="64" t="s">
        <v>19805</v>
      </c>
      <c r="Q614" s="64" t="s">
        <v>19805</v>
      </c>
      <c r="R614" s="64" t="s">
        <v>19805</v>
      </c>
      <c r="S614" s="64" t="s">
        <v>19805</v>
      </c>
      <c r="T614" s="64" t="s">
        <v>19805</v>
      </c>
      <c r="U614" s="64" t="s">
        <v>19805</v>
      </c>
      <c r="V614" s="64" t="s">
        <v>19805</v>
      </c>
      <c r="W614" s="64" t="s">
        <v>19805</v>
      </c>
      <c r="X614" s="64" t="s">
        <v>19805</v>
      </c>
      <c r="Y614" s="64" t="s">
        <v>19805</v>
      </c>
      <c r="Z614" s="64" t="s">
        <v>19805</v>
      </c>
      <c r="AA614" s="64" t="s">
        <v>19805</v>
      </c>
      <c r="AB614" s="64" t="s">
        <v>19805</v>
      </c>
    </row>
    <row r="615" spans="1:28">
      <c r="A615" s="15" t="s">
        <v>3313</v>
      </c>
      <c r="B615" s="64" t="s">
        <v>19805</v>
      </c>
      <c r="C615" s="64" t="s">
        <v>19805</v>
      </c>
      <c r="D615" s="64" t="s">
        <v>19805</v>
      </c>
      <c r="E615" s="64">
        <v>788872</v>
      </c>
      <c r="F615" s="64">
        <v>650000</v>
      </c>
      <c r="G615" s="64" t="s">
        <v>19805</v>
      </c>
      <c r="H615" s="64" t="s">
        <v>19805</v>
      </c>
      <c r="I615" s="64" t="s">
        <v>19805</v>
      </c>
      <c r="J615" s="64" t="s">
        <v>19805</v>
      </c>
      <c r="K615" s="64" t="s">
        <v>19805</v>
      </c>
      <c r="L615" s="64" t="s">
        <v>19805</v>
      </c>
      <c r="M615" s="64" t="s">
        <v>19805</v>
      </c>
      <c r="N615" s="64" t="s">
        <v>19805</v>
      </c>
      <c r="O615" s="64" t="s">
        <v>19805</v>
      </c>
      <c r="P615" s="64" t="s">
        <v>19805</v>
      </c>
      <c r="Q615" s="64" t="s">
        <v>19805</v>
      </c>
      <c r="R615" s="64" t="s">
        <v>19805</v>
      </c>
      <c r="S615" s="64" t="s">
        <v>19805</v>
      </c>
      <c r="T615" s="64" t="s">
        <v>19805</v>
      </c>
      <c r="U615" s="64" t="s">
        <v>19805</v>
      </c>
      <c r="V615" s="64" t="s">
        <v>19805</v>
      </c>
      <c r="W615" s="64" t="s">
        <v>19805</v>
      </c>
      <c r="X615" s="64" t="s">
        <v>19805</v>
      </c>
      <c r="Y615" s="64" t="s">
        <v>19805</v>
      </c>
      <c r="Z615" s="64" t="s">
        <v>19805</v>
      </c>
      <c r="AA615" s="64" t="s">
        <v>19805</v>
      </c>
      <c r="AB615" s="64" t="s">
        <v>19805</v>
      </c>
    </row>
    <row r="616" spans="1:28">
      <c r="A616" s="15" t="s">
        <v>4993</v>
      </c>
      <c r="B616" s="64" t="s">
        <v>19805</v>
      </c>
      <c r="C616" s="64" t="s">
        <v>19805</v>
      </c>
      <c r="D616" s="64" t="s">
        <v>19805</v>
      </c>
      <c r="E616" s="64" t="s">
        <v>19805</v>
      </c>
      <c r="F616" s="64" t="s">
        <v>19805</v>
      </c>
      <c r="G616" s="64" t="s">
        <v>19805</v>
      </c>
      <c r="H616" s="64" t="s">
        <v>19805</v>
      </c>
      <c r="I616" s="64" t="s">
        <v>19805</v>
      </c>
      <c r="J616" s="64" t="s">
        <v>19805</v>
      </c>
      <c r="K616" s="64" t="s">
        <v>19805</v>
      </c>
      <c r="L616" s="64">
        <v>158071</v>
      </c>
      <c r="M616" s="64">
        <v>1575000</v>
      </c>
      <c r="N616" s="64">
        <v>7550000</v>
      </c>
      <c r="O616" s="64">
        <v>6900000</v>
      </c>
      <c r="P616" s="64">
        <v>6250000</v>
      </c>
      <c r="Q616" s="64">
        <v>5200000</v>
      </c>
      <c r="R616" s="64">
        <v>3140000</v>
      </c>
      <c r="S616" s="64">
        <v>2742600</v>
      </c>
      <c r="T616" s="64">
        <v>2353000</v>
      </c>
      <c r="U616" s="64">
        <v>2012767</v>
      </c>
      <c r="V616" s="64">
        <v>1355000</v>
      </c>
      <c r="W616" s="64">
        <v>1466000</v>
      </c>
      <c r="X616" s="64">
        <v>1244000</v>
      </c>
      <c r="Y616" s="64">
        <v>1445000</v>
      </c>
      <c r="Z616" s="64" t="s">
        <v>19805</v>
      </c>
      <c r="AA616" s="64" t="s">
        <v>19805</v>
      </c>
      <c r="AB616" s="64" t="s">
        <v>19805</v>
      </c>
    </row>
    <row r="617" spans="1:28">
      <c r="A617" s="15" t="s">
        <v>4994</v>
      </c>
      <c r="B617" s="64" t="s">
        <v>19805</v>
      </c>
      <c r="C617" s="64" t="s">
        <v>19805</v>
      </c>
      <c r="D617" s="64" t="s">
        <v>19805</v>
      </c>
      <c r="E617" s="64" t="s">
        <v>19805</v>
      </c>
      <c r="F617" s="64" t="s">
        <v>19805</v>
      </c>
      <c r="G617" s="64" t="s">
        <v>19805</v>
      </c>
      <c r="H617" s="64" t="s">
        <v>19805</v>
      </c>
      <c r="I617" s="64" t="s">
        <v>19805</v>
      </c>
      <c r="J617" s="64" t="s">
        <v>19805</v>
      </c>
      <c r="K617" s="64" t="s">
        <v>19805</v>
      </c>
      <c r="L617" s="64" t="s">
        <v>19805</v>
      </c>
      <c r="M617" s="64" t="s">
        <v>19805</v>
      </c>
      <c r="N617" s="64" t="s">
        <v>19805</v>
      </c>
      <c r="O617" s="64" t="s">
        <v>19805</v>
      </c>
      <c r="P617" s="64" t="s">
        <v>19805</v>
      </c>
      <c r="Q617" s="64" t="s">
        <v>19805</v>
      </c>
      <c r="R617" s="64" t="s">
        <v>19805</v>
      </c>
      <c r="S617" s="64" t="s">
        <v>19805</v>
      </c>
      <c r="T617" s="64">
        <v>1625000</v>
      </c>
      <c r="U617" s="64">
        <v>1430000</v>
      </c>
      <c r="V617" s="64">
        <v>247500</v>
      </c>
      <c r="W617" s="64">
        <v>1040000</v>
      </c>
      <c r="X617" s="64">
        <v>845000</v>
      </c>
      <c r="Y617" s="64">
        <v>650000</v>
      </c>
      <c r="Z617" s="64" t="s">
        <v>19805</v>
      </c>
      <c r="AA617" s="64" t="s">
        <v>19805</v>
      </c>
      <c r="AB617" s="64" t="s">
        <v>19805</v>
      </c>
    </row>
    <row r="618" spans="1:28">
      <c r="A618" s="15" t="s">
        <v>4995</v>
      </c>
      <c r="B618" s="64" t="s">
        <v>19805</v>
      </c>
      <c r="C618" s="64" t="s">
        <v>19805</v>
      </c>
      <c r="D618" s="64" t="s">
        <v>19805</v>
      </c>
      <c r="E618" s="64" t="s">
        <v>19805</v>
      </c>
      <c r="F618" s="64" t="s">
        <v>19805</v>
      </c>
      <c r="G618" s="64" t="s">
        <v>19805</v>
      </c>
      <c r="H618" s="64" t="s">
        <v>19805</v>
      </c>
      <c r="I618" s="64" t="s">
        <v>19805</v>
      </c>
      <c r="J618" s="64" t="s">
        <v>19805</v>
      </c>
      <c r="K618" s="64" t="s">
        <v>19805</v>
      </c>
      <c r="L618" s="64" t="s">
        <v>19805</v>
      </c>
      <c r="M618" s="64" t="s">
        <v>19805</v>
      </c>
      <c r="N618" s="64" t="s">
        <v>19805</v>
      </c>
      <c r="O618" s="64" t="s">
        <v>19805</v>
      </c>
      <c r="P618" s="64" t="s">
        <v>19805</v>
      </c>
      <c r="Q618" s="64" t="s">
        <v>19805</v>
      </c>
      <c r="R618" s="64" t="s">
        <v>19805</v>
      </c>
      <c r="S618" s="64" t="s">
        <v>19805</v>
      </c>
      <c r="T618" s="64" t="s">
        <v>19805</v>
      </c>
      <c r="U618" s="64" t="s">
        <v>19805</v>
      </c>
      <c r="V618" s="64" t="s">
        <v>19805</v>
      </c>
      <c r="W618" s="64" t="s">
        <v>19805</v>
      </c>
      <c r="X618" s="64">
        <v>150000</v>
      </c>
      <c r="Y618" s="64" t="s">
        <v>19805</v>
      </c>
      <c r="Z618" s="64">
        <v>125000</v>
      </c>
      <c r="AA618" s="64">
        <v>150000</v>
      </c>
      <c r="AB618" s="64" t="s">
        <v>19805</v>
      </c>
    </row>
    <row r="619" spans="1:28">
      <c r="A619" s="15" t="s">
        <v>327</v>
      </c>
      <c r="B619" s="64">
        <v>2483040</v>
      </c>
      <c r="C619" s="64">
        <v>2380440</v>
      </c>
      <c r="D619" s="64">
        <v>2277960</v>
      </c>
      <c r="E619" s="64" t="s">
        <v>19805</v>
      </c>
      <c r="F619" s="64" t="s">
        <v>19805</v>
      </c>
      <c r="G619" s="64" t="s">
        <v>19805</v>
      </c>
      <c r="H619" s="64" t="s">
        <v>19805</v>
      </c>
      <c r="I619" s="64" t="s">
        <v>19805</v>
      </c>
      <c r="J619" s="64" t="s">
        <v>19805</v>
      </c>
      <c r="K619" s="64" t="s">
        <v>19805</v>
      </c>
      <c r="L619" s="64" t="s">
        <v>19805</v>
      </c>
      <c r="M619" s="64" t="s">
        <v>19805</v>
      </c>
      <c r="N619" s="64" t="s">
        <v>19805</v>
      </c>
      <c r="O619" s="64" t="s">
        <v>19805</v>
      </c>
      <c r="P619" s="64" t="s">
        <v>19805</v>
      </c>
      <c r="Q619" s="64" t="s">
        <v>19805</v>
      </c>
      <c r="R619" s="64" t="s">
        <v>19805</v>
      </c>
      <c r="S619" s="64" t="s">
        <v>19805</v>
      </c>
      <c r="T619" s="64" t="s">
        <v>19805</v>
      </c>
      <c r="U619" s="64" t="s">
        <v>19805</v>
      </c>
      <c r="V619" s="64" t="s">
        <v>19805</v>
      </c>
      <c r="W619" s="64" t="s">
        <v>19805</v>
      </c>
      <c r="X619" s="64" t="s">
        <v>19805</v>
      </c>
      <c r="Y619" s="64" t="s">
        <v>19805</v>
      </c>
      <c r="Z619" s="64" t="s">
        <v>19805</v>
      </c>
      <c r="AA619" s="64" t="s">
        <v>19805</v>
      </c>
      <c r="AB619" s="64" t="s">
        <v>19805</v>
      </c>
    </row>
    <row r="620" spans="1:28">
      <c r="A620" s="15" t="s">
        <v>4996</v>
      </c>
      <c r="B620" s="64" t="s">
        <v>19805</v>
      </c>
      <c r="C620" s="64" t="s">
        <v>19805</v>
      </c>
      <c r="D620" s="64" t="s">
        <v>19805</v>
      </c>
      <c r="E620" s="64" t="s">
        <v>19805</v>
      </c>
      <c r="F620" s="64" t="s">
        <v>19805</v>
      </c>
      <c r="G620" s="64" t="s">
        <v>19805</v>
      </c>
      <c r="H620" s="64" t="s">
        <v>19805</v>
      </c>
      <c r="I620" s="64" t="s">
        <v>19805</v>
      </c>
      <c r="J620" s="64" t="s">
        <v>19805</v>
      </c>
      <c r="K620" s="64" t="s">
        <v>19805</v>
      </c>
      <c r="L620" s="64" t="s">
        <v>19805</v>
      </c>
      <c r="M620" s="64" t="s">
        <v>19805</v>
      </c>
      <c r="N620" s="64" t="s">
        <v>19805</v>
      </c>
      <c r="O620" s="64">
        <v>591454</v>
      </c>
      <c r="P620" s="64" t="s">
        <v>19805</v>
      </c>
      <c r="Q620" s="64" t="s">
        <v>19805</v>
      </c>
      <c r="R620" s="64">
        <v>548500</v>
      </c>
      <c r="S620" s="64">
        <v>492000</v>
      </c>
      <c r="T620" s="64">
        <v>600000</v>
      </c>
      <c r="U620" s="64">
        <v>326700</v>
      </c>
      <c r="V620" s="64">
        <v>247500</v>
      </c>
      <c r="W620" s="64">
        <v>600000</v>
      </c>
      <c r="X620" s="64">
        <v>550000</v>
      </c>
      <c r="Y620" s="64">
        <v>500000</v>
      </c>
      <c r="Z620" s="64">
        <v>140000</v>
      </c>
      <c r="AA620" s="64" t="s">
        <v>19805</v>
      </c>
      <c r="AB620" s="64" t="s">
        <v>19805</v>
      </c>
    </row>
    <row r="621" spans="1:28">
      <c r="A621" s="15" t="s">
        <v>4997</v>
      </c>
      <c r="B621" s="64" t="s">
        <v>19805</v>
      </c>
      <c r="C621" s="64" t="s">
        <v>19805</v>
      </c>
      <c r="D621" s="64" t="s">
        <v>19805</v>
      </c>
      <c r="E621" s="64" t="s">
        <v>19805</v>
      </c>
      <c r="F621" s="64" t="s">
        <v>19805</v>
      </c>
      <c r="G621" s="64" t="s">
        <v>19805</v>
      </c>
      <c r="H621" s="64" t="s">
        <v>19805</v>
      </c>
      <c r="I621" s="64" t="s">
        <v>19805</v>
      </c>
      <c r="J621" s="64" t="s">
        <v>19805</v>
      </c>
      <c r="K621" s="64" t="s">
        <v>19805</v>
      </c>
      <c r="L621" s="64" t="s">
        <v>19805</v>
      </c>
      <c r="M621" s="64" t="s">
        <v>19805</v>
      </c>
      <c r="N621" s="64" t="s">
        <v>19805</v>
      </c>
      <c r="O621" s="64" t="s">
        <v>19805</v>
      </c>
      <c r="P621" s="64" t="s">
        <v>19805</v>
      </c>
      <c r="Q621" s="64" t="s">
        <v>19805</v>
      </c>
      <c r="R621" s="64" t="s">
        <v>19805</v>
      </c>
      <c r="S621" s="64" t="s">
        <v>19805</v>
      </c>
      <c r="T621" s="64" t="s">
        <v>19805</v>
      </c>
      <c r="U621" s="64" t="s">
        <v>19805</v>
      </c>
      <c r="V621" s="64" t="s">
        <v>19805</v>
      </c>
      <c r="W621" s="64">
        <v>450000</v>
      </c>
      <c r="X621" s="64">
        <v>1950000</v>
      </c>
      <c r="Y621" s="64">
        <v>1650000</v>
      </c>
      <c r="Z621" s="64">
        <v>1845000</v>
      </c>
      <c r="AA621" s="64">
        <v>1500000</v>
      </c>
      <c r="AB621" s="64" t="s">
        <v>19805</v>
      </c>
    </row>
    <row r="622" spans="1:28">
      <c r="A622" s="15" t="s">
        <v>4998</v>
      </c>
      <c r="B622" s="64" t="s">
        <v>19805</v>
      </c>
      <c r="C622" s="64" t="s">
        <v>19805</v>
      </c>
      <c r="D622" s="64" t="s">
        <v>19805</v>
      </c>
      <c r="E622" s="64" t="s">
        <v>19805</v>
      </c>
      <c r="F622" s="64" t="s">
        <v>19805</v>
      </c>
      <c r="G622" s="64" t="s">
        <v>19805</v>
      </c>
      <c r="H622" s="64" t="s">
        <v>19805</v>
      </c>
      <c r="I622" s="64" t="s">
        <v>19805</v>
      </c>
      <c r="J622" s="64" t="s">
        <v>19805</v>
      </c>
      <c r="K622" s="64" t="s">
        <v>19805</v>
      </c>
      <c r="L622" s="64" t="s">
        <v>19805</v>
      </c>
      <c r="M622" s="64" t="s">
        <v>19805</v>
      </c>
      <c r="N622" s="64" t="s">
        <v>19805</v>
      </c>
      <c r="O622" s="64" t="s">
        <v>19805</v>
      </c>
      <c r="P622" s="64" t="s">
        <v>19805</v>
      </c>
      <c r="Q622" s="64" t="s">
        <v>19805</v>
      </c>
      <c r="R622" s="64">
        <v>3680000</v>
      </c>
      <c r="S622" s="64">
        <v>3295000</v>
      </c>
      <c r="T622" s="64">
        <v>2915000</v>
      </c>
      <c r="U622" s="64">
        <v>2535000</v>
      </c>
      <c r="V622" s="64">
        <v>2155000</v>
      </c>
      <c r="W622" s="64">
        <v>1900000</v>
      </c>
      <c r="X622" s="64">
        <v>1275000</v>
      </c>
      <c r="Y622" s="64">
        <v>1275000</v>
      </c>
      <c r="Z622" s="64">
        <v>1275000</v>
      </c>
      <c r="AA622" s="64">
        <v>310000</v>
      </c>
      <c r="AB622" s="64">
        <v>230000</v>
      </c>
    </row>
    <row r="623" spans="1:28">
      <c r="A623" s="15" t="s">
        <v>4999</v>
      </c>
      <c r="B623" s="64" t="s">
        <v>19805</v>
      </c>
      <c r="C623" s="64" t="s">
        <v>19805</v>
      </c>
      <c r="D623" s="64" t="s">
        <v>19805</v>
      </c>
      <c r="E623" s="64" t="s">
        <v>19805</v>
      </c>
      <c r="F623" s="64" t="s">
        <v>19805</v>
      </c>
      <c r="G623" s="64" t="s">
        <v>19805</v>
      </c>
      <c r="H623" s="64" t="s">
        <v>19805</v>
      </c>
      <c r="I623" s="64" t="s">
        <v>19805</v>
      </c>
      <c r="J623" s="64" t="s">
        <v>19805</v>
      </c>
      <c r="K623" s="64" t="s">
        <v>19805</v>
      </c>
      <c r="L623" s="64" t="s">
        <v>19805</v>
      </c>
      <c r="M623" s="64" t="s">
        <v>19805</v>
      </c>
      <c r="N623" s="64" t="s">
        <v>19805</v>
      </c>
      <c r="O623" s="64" t="s">
        <v>19805</v>
      </c>
      <c r="P623" s="64" t="s">
        <v>19805</v>
      </c>
      <c r="Q623" s="64" t="s">
        <v>19805</v>
      </c>
      <c r="R623" s="64">
        <v>2500000</v>
      </c>
      <c r="S623" s="64" t="s">
        <v>19805</v>
      </c>
      <c r="T623" s="64" t="s">
        <v>19805</v>
      </c>
      <c r="U623" s="64" t="s">
        <v>19805</v>
      </c>
      <c r="V623" s="64" t="s">
        <v>19805</v>
      </c>
      <c r="W623" s="64" t="s">
        <v>19805</v>
      </c>
      <c r="X623" s="64" t="s">
        <v>19805</v>
      </c>
      <c r="Y623" s="64" t="s">
        <v>19805</v>
      </c>
      <c r="Z623" s="64" t="s">
        <v>19805</v>
      </c>
      <c r="AA623" s="64" t="s">
        <v>19805</v>
      </c>
      <c r="AB623" s="64" t="s">
        <v>19805</v>
      </c>
    </row>
    <row r="624" spans="1:28">
      <c r="A624" s="15" t="s">
        <v>560</v>
      </c>
      <c r="B624" s="64">
        <v>15330435</v>
      </c>
      <c r="C624" s="64">
        <v>14260870</v>
      </c>
      <c r="D624" s="64">
        <v>915243</v>
      </c>
      <c r="E624" s="64">
        <v>875500</v>
      </c>
      <c r="F624" s="64">
        <v>850000</v>
      </c>
      <c r="G624" s="64" t="s">
        <v>19805</v>
      </c>
      <c r="H624" s="64" t="s">
        <v>19805</v>
      </c>
      <c r="I624" s="64" t="s">
        <v>19805</v>
      </c>
      <c r="J624" s="64" t="s">
        <v>19805</v>
      </c>
      <c r="K624" s="64" t="s">
        <v>19805</v>
      </c>
      <c r="L624" s="64" t="s">
        <v>19805</v>
      </c>
      <c r="M624" s="64" t="s">
        <v>19805</v>
      </c>
      <c r="N624" s="64" t="s">
        <v>19805</v>
      </c>
      <c r="O624" s="64" t="s">
        <v>19805</v>
      </c>
      <c r="P624" s="64" t="s">
        <v>19805</v>
      </c>
      <c r="Q624" s="64" t="s">
        <v>19805</v>
      </c>
      <c r="R624" s="64" t="s">
        <v>19805</v>
      </c>
      <c r="S624" s="64" t="s">
        <v>19805</v>
      </c>
      <c r="T624" s="64" t="s">
        <v>19805</v>
      </c>
      <c r="U624" s="64" t="s">
        <v>19805</v>
      </c>
      <c r="V624" s="64" t="s">
        <v>19805</v>
      </c>
      <c r="W624" s="64" t="s">
        <v>19805</v>
      </c>
      <c r="X624" s="64" t="s">
        <v>19805</v>
      </c>
      <c r="Y624" s="64" t="s">
        <v>19805</v>
      </c>
      <c r="Z624" s="64" t="s">
        <v>19805</v>
      </c>
      <c r="AA624" s="64" t="s">
        <v>19805</v>
      </c>
      <c r="AB624" s="64" t="s">
        <v>19805</v>
      </c>
    </row>
    <row r="625" spans="1:28">
      <c r="A625" s="15" t="s">
        <v>5001</v>
      </c>
      <c r="B625" s="64" t="s">
        <v>19805</v>
      </c>
      <c r="C625" s="64" t="s">
        <v>19805</v>
      </c>
      <c r="D625" s="64" t="s">
        <v>19805</v>
      </c>
      <c r="E625" s="64" t="s">
        <v>19805</v>
      </c>
      <c r="F625" s="64" t="s">
        <v>19805</v>
      </c>
      <c r="G625" s="64" t="s">
        <v>19805</v>
      </c>
      <c r="H625" s="64" t="s">
        <v>19805</v>
      </c>
      <c r="I625" s="64" t="s">
        <v>19805</v>
      </c>
      <c r="J625" s="64" t="s">
        <v>19805</v>
      </c>
      <c r="K625" s="64" t="s">
        <v>19805</v>
      </c>
      <c r="L625" s="64" t="s">
        <v>19805</v>
      </c>
      <c r="M625" s="64" t="s">
        <v>19805</v>
      </c>
      <c r="N625" s="64" t="s">
        <v>19805</v>
      </c>
      <c r="O625" s="64" t="s">
        <v>19805</v>
      </c>
      <c r="P625" s="64" t="s">
        <v>19805</v>
      </c>
      <c r="Q625" s="64" t="s">
        <v>19805</v>
      </c>
      <c r="R625" s="64" t="s">
        <v>19805</v>
      </c>
      <c r="S625" s="64" t="s">
        <v>19805</v>
      </c>
      <c r="T625" s="64" t="s">
        <v>19805</v>
      </c>
      <c r="U625" s="64" t="s">
        <v>19805</v>
      </c>
      <c r="V625" s="64" t="s">
        <v>19805</v>
      </c>
      <c r="W625" s="64" t="s">
        <v>19805</v>
      </c>
      <c r="X625" s="64" t="s">
        <v>19805</v>
      </c>
      <c r="Y625" s="64" t="s">
        <v>19805</v>
      </c>
      <c r="Z625" s="64">
        <v>1615000</v>
      </c>
      <c r="AA625" s="64">
        <v>1375000</v>
      </c>
      <c r="AB625" s="64">
        <v>1200000</v>
      </c>
    </row>
    <row r="626" spans="1:28">
      <c r="A626" s="15" t="s">
        <v>5002</v>
      </c>
      <c r="B626" s="64" t="s">
        <v>19805</v>
      </c>
      <c r="C626" s="64" t="s">
        <v>19805</v>
      </c>
      <c r="D626" s="64" t="s">
        <v>19805</v>
      </c>
      <c r="E626" s="64" t="s">
        <v>19805</v>
      </c>
      <c r="F626" s="64" t="s">
        <v>19805</v>
      </c>
      <c r="G626" s="64" t="s">
        <v>19805</v>
      </c>
      <c r="H626" s="64" t="s">
        <v>19805</v>
      </c>
      <c r="I626" s="64" t="s">
        <v>19805</v>
      </c>
      <c r="J626" s="64" t="s">
        <v>19805</v>
      </c>
      <c r="K626" s="64" t="s">
        <v>19805</v>
      </c>
      <c r="L626" s="64" t="s">
        <v>19805</v>
      </c>
      <c r="M626" s="64" t="s">
        <v>19805</v>
      </c>
      <c r="N626" s="64" t="s">
        <v>19805</v>
      </c>
      <c r="O626" s="64" t="s">
        <v>19805</v>
      </c>
      <c r="P626" s="64" t="s">
        <v>19805</v>
      </c>
      <c r="Q626" s="64" t="s">
        <v>19805</v>
      </c>
      <c r="R626" s="64" t="s">
        <v>19805</v>
      </c>
      <c r="S626" s="64">
        <v>62765</v>
      </c>
      <c r="T626" s="64">
        <v>350000</v>
      </c>
      <c r="U626" s="64" t="s">
        <v>19805</v>
      </c>
      <c r="V626" s="64" t="s">
        <v>19805</v>
      </c>
      <c r="W626" s="64" t="s">
        <v>19805</v>
      </c>
      <c r="X626" s="64" t="s">
        <v>19805</v>
      </c>
      <c r="Y626" s="64" t="s">
        <v>19805</v>
      </c>
      <c r="Z626" s="64" t="s">
        <v>19805</v>
      </c>
      <c r="AA626" s="64" t="s">
        <v>19805</v>
      </c>
      <c r="AB626" s="64" t="s">
        <v>19805</v>
      </c>
    </row>
    <row r="627" spans="1:28">
      <c r="A627" s="15" t="s">
        <v>1539</v>
      </c>
      <c r="B627" s="64" t="s">
        <v>19805</v>
      </c>
      <c r="C627" s="64">
        <v>3300000</v>
      </c>
      <c r="D627" s="64">
        <v>6680000</v>
      </c>
      <c r="E627" s="64">
        <v>6687400</v>
      </c>
      <c r="F627" s="64">
        <v>6687400</v>
      </c>
      <c r="G627" s="64">
        <v>6226200</v>
      </c>
      <c r="H627" s="64">
        <v>5760000</v>
      </c>
      <c r="I627" s="64">
        <v>4500000</v>
      </c>
      <c r="J627" s="64">
        <v>7151183</v>
      </c>
      <c r="K627" s="64">
        <v>6453416</v>
      </c>
      <c r="L627" s="64">
        <v>6645402</v>
      </c>
      <c r="M627" s="64">
        <v>4065811</v>
      </c>
      <c r="N627" s="64">
        <v>3214080</v>
      </c>
      <c r="O627" s="64">
        <v>3004560</v>
      </c>
      <c r="P627" s="64">
        <v>2794920</v>
      </c>
      <c r="Q627" s="64" t="s">
        <v>19805</v>
      </c>
      <c r="R627" s="64" t="s">
        <v>19805</v>
      </c>
      <c r="S627" s="64" t="s">
        <v>19805</v>
      </c>
      <c r="T627" s="64" t="s">
        <v>19805</v>
      </c>
      <c r="U627" s="64" t="s">
        <v>19805</v>
      </c>
      <c r="V627" s="64" t="s">
        <v>19805</v>
      </c>
      <c r="W627" s="64" t="s">
        <v>19805</v>
      </c>
      <c r="X627" s="64" t="s">
        <v>19805</v>
      </c>
      <c r="Y627" s="64" t="s">
        <v>19805</v>
      </c>
      <c r="Z627" s="64" t="s">
        <v>19805</v>
      </c>
      <c r="AA627" s="64" t="s">
        <v>19805</v>
      </c>
      <c r="AB627" s="64" t="s">
        <v>19805</v>
      </c>
    </row>
    <row r="628" spans="1:28">
      <c r="A628" s="15" t="s">
        <v>2364</v>
      </c>
      <c r="B628" s="64" t="s">
        <v>19805</v>
      </c>
      <c r="C628" s="64" t="s">
        <v>19805</v>
      </c>
      <c r="D628" s="64">
        <v>71624</v>
      </c>
      <c r="E628" s="64" t="s">
        <v>19805</v>
      </c>
      <c r="F628" s="64" t="s">
        <v>19805</v>
      </c>
      <c r="G628" s="64" t="s">
        <v>19805</v>
      </c>
      <c r="H628" s="64" t="s">
        <v>19805</v>
      </c>
      <c r="I628" s="64" t="s">
        <v>19805</v>
      </c>
      <c r="J628" s="64" t="s">
        <v>19805</v>
      </c>
      <c r="K628" s="64" t="s">
        <v>19805</v>
      </c>
      <c r="L628" s="64" t="s">
        <v>19805</v>
      </c>
      <c r="M628" s="64" t="s">
        <v>19805</v>
      </c>
      <c r="N628" s="64" t="s">
        <v>19805</v>
      </c>
      <c r="O628" s="64" t="s">
        <v>19805</v>
      </c>
      <c r="P628" s="64" t="s">
        <v>19805</v>
      </c>
      <c r="Q628" s="64" t="s">
        <v>19805</v>
      </c>
      <c r="R628" s="64" t="s">
        <v>19805</v>
      </c>
      <c r="S628" s="64" t="s">
        <v>19805</v>
      </c>
      <c r="T628" s="64" t="s">
        <v>19805</v>
      </c>
      <c r="U628" s="64" t="s">
        <v>19805</v>
      </c>
      <c r="V628" s="64" t="s">
        <v>19805</v>
      </c>
      <c r="W628" s="64" t="s">
        <v>19805</v>
      </c>
      <c r="X628" s="64" t="s">
        <v>19805</v>
      </c>
      <c r="Y628" s="64" t="s">
        <v>19805</v>
      </c>
      <c r="Z628" s="64" t="s">
        <v>19805</v>
      </c>
      <c r="AA628" s="64" t="s">
        <v>19805</v>
      </c>
      <c r="AB628" s="64" t="s">
        <v>19805</v>
      </c>
    </row>
    <row r="629" spans="1:28">
      <c r="A629" s="15" t="s">
        <v>5003</v>
      </c>
      <c r="B629" s="64" t="s">
        <v>19805</v>
      </c>
      <c r="C629" s="64" t="s">
        <v>19805</v>
      </c>
      <c r="D629" s="64" t="s">
        <v>19805</v>
      </c>
      <c r="E629" s="64" t="s">
        <v>19805</v>
      </c>
      <c r="F629" s="64" t="s">
        <v>19805</v>
      </c>
      <c r="G629" s="64" t="s">
        <v>19805</v>
      </c>
      <c r="H629" s="64" t="s">
        <v>19805</v>
      </c>
      <c r="I629" s="64" t="s">
        <v>19805</v>
      </c>
      <c r="J629" s="64" t="s">
        <v>19805</v>
      </c>
      <c r="K629" s="64" t="s">
        <v>19805</v>
      </c>
      <c r="L629" s="64" t="s">
        <v>19805</v>
      </c>
      <c r="M629" s="64" t="s">
        <v>19805</v>
      </c>
      <c r="N629" s="64" t="s">
        <v>19805</v>
      </c>
      <c r="O629" s="64" t="s">
        <v>19805</v>
      </c>
      <c r="P629" s="64" t="s">
        <v>19805</v>
      </c>
      <c r="Q629" s="64" t="s">
        <v>19805</v>
      </c>
      <c r="R629" s="64">
        <v>4000000</v>
      </c>
      <c r="S629" s="64">
        <v>1696387</v>
      </c>
      <c r="T629" s="64">
        <v>1454000</v>
      </c>
      <c r="U629" s="64">
        <v>1211705</v>
      </c>
      <c r="V629" s="64">
        <v>2215000</v>
      </c>
      <c r="W629" s="64">
        <v>1830000</v>
      </c>
      <c r="X629" s="64">
        <v>1545000</v>
      </c>
      <c r="Y629" s="64">
        <v>1260000</v>
      </c>
      <c r="Z629" s="64">
        <v>950000</v>
      </c>
      <c r="AA629" s="64">
        <v>820000</v>
      </c>
      <c r="AB629" s="64">
        <v>650000</v>
      </c>
    </row>
    <row r="630" spans="1:28">
      <c r="A630" s="15" t="s">
        <v>5004</v>
      </c>
      <c r="B630" s="64" t="s">
        <v>19805</v>
      </c>
      <c r="C630" s="64" t="s">
        <v>19805</v>
      </c>
      <c r="D630" s="64" t="s">
        <v>19805</v>
      </c>
      <c r="E630" s="64" t="s">
        <v>19805</v>
      </c>
      <c r="F630" s="64" t="s">
        <v>19805</v>
      </c>
      <c r="G630" s="64" t="s">
        <v>19805</v>
      </c>
      <c r="H630" s="64" t="s">
        <v>19805</v>
      </c>
      <c r="I630" s="64" t="s">
        <v>19805</v>
      </c>
      <c r="J630" s="64" t="s">
        <v>19805</v>
      </c>
      <c r="K630" s="64" t="s">
        <v>19805</v>
      </c>
      <c r="L630" s="64" t="s">
        <v>19805</v>
      </c>
      <c r="M630" s="64" t="s">
        <v>19805</v>
      </c>
      <c r="N630" s="64" t="s">
        <v>19805</v>
      </c>
      <c r="O630" s="64" t="s">
        <v>19805</v>
      </c>
      <c r="P630" s="64" t="s">
        <v>19805</v>
      </c>
      <c r="Q630" s="64" t="s">
        <v>19805</v>
      </c>
      <c r="R630" s="64" t="s">
        <v>19805</v>
      </c>
      <c r="S630" s="64" t="s">
        <v>19805</v>
      </c>
      <c r="T630" s="64" t="s">
        <v>19805</v>
      </c>
      <c r="U630" s="64" t="s">
        <v>19805</v>
      </c>
      <c r="V630" s="64" t="s">
        <v>19805</v>
      </c>
      <c r="W630" s="64" t="s">
        <v>19805</v>
      </c>
      <c r="X630" s="64" t="s">
        <v>19805</v>
      </c>
      <c r="Y630" s="64">
        <v>150000</v>
      </c>
      <c r="Z630" s="64">
        <v>140000</v>
      </c>
      <c r="AA630" s="64" t="s">
        <v>19805</v>
      </c>
      <c r="AB630" s="64" t="s">
        <v>19805</v>
      </c>
    </row>
    <row r="631" spans="1:28">
      <c r="A631" s="15" t="s">
        <v>5006</v>
      </c>
      <c r="B631" s="64" t="s">
        <v>19805</v>
      </c>
      <c r="C631" s="64" t="s">
        <v>19805</v>
      </c>
      <c r="D631" s="64" t="s">
        <v>19805</v>
      </c>
      <c r="E631" s="64" t="s">
        <v>19805</v>
      </c>
      <c r="F631" s="64" t="s">
        <v>19805</v>
      </c>
      <c r="G631" s="64" t="s">
        <v>19805</v>
      </c>
      <c r="H631" s="64" t="s">
        <v>19805</v>
      </c>
      <c r="I631" s="64" t="s">
        <v>19805</v>
      </c>
      <c r="J631" s="64" t="s">
        <v>19805</v>
      </c>
      <c r="K631" s="64" t="s">
        <v>19805</v>
      </c>
      <c r="L631" s="64" t="s">
        <v>19805</v>
      </c>
      <c r="M631" s="64" t="s">
        <v>19805</v>
      </c>
      <c r="N631" s="64" t="s">
        <v>19805</v>
      </c>
      <c r="O631" s="64" t="s">
        <v>19805</v>
      </c>
      <c r="P631" s="64" t="s">
        <v>19805</v>
      </c>
      <c r="Q631" s="64" t="s">
        <v>19805</v>
      </c>
      <c r="R631" s="64" t="s">
        <v>19805</v>
      </c>
      <c r="S631" s="64">
        <v>1625000</v>
      </c>
      <c r="T631" s="64">
        <v>1430000</v>
      </c>
      <c r="U631" s="64">
        <v>1235000</v>
      </c>
      <c r="V631" s="64">
        <v>1040000</v>
      </c>
      <c r="W631" s="64">
        <v>845000</v>
      </c>
      <c r="X631" s="64">
        <v>650000</v>
      </c>
      <c r="Y631" s="64">
        <v>1025000</v>
      </c>
      <c r="Z631" s="64">
        <v>825000</v>
      </c>
      <c r="AA631" s="64">
        <v>500000</v>
      </c>
      <c r="AB631" s="64">
        <v>125000</v>
      </c>
    </row>
    <row r="632" spans="1:28">
      <c r="A632" s="15" t="s">
        <v>1376</v>
      </c>
      <c r="B632" s="64" t="s">
        <v>19805</v>
      </c>
      <c r="C632" s="64">
        <v>525093</v>
      </c>
      <c r="D632" s="64" t="s">
        <v>19805</v>
      </c>
      <c r="E632" s="64" t="s">
        <v>19805</v>
      </c>
      <c r="F632" s="64" t="s">
        <v>19805</v>
      </c>
      <c r="G632" s="64" t="s">
        <v>19805</v>
      </c>
      <c r="H632" s="64" t="s">
        <v>19805</v>
      </c>
      <c r="I632" s="64" t="s">
        <v>19805</v>
      </c>
      <c r="J632" s="64" t="s">
        <v>19805</v>
      </c>
      <c r="K632" s="64" t="s">
        <v>19805</v>
      </c>
      <c r="L632" s="64" t="s">
        <v>19805</v>
      </c>
      <c r="M632" s="64" t="s">
        <v>19805</v>
      </c>
      <c r="N632" s="64" t="s">
        <v>19805</v>
      </c>
      <c r="O632" s="64" t="s">
        <v>19805</v>
      </c>
      <c r="P632" s="64" t="s">
        <v>19805</v>
      </c>
      <c r="Q632" s="64" t="s">
        <v>19805</v>
      </c>
      <c r="R632" s="64" t="s">
        <v>19805</v>
      </c>
      <c r="S632" s="64" t="s">
        <v>19805</v>
      </c>
      <c r="T632" s="64" t="s">
        <v>19805</v>
      </c>
      <c r="U632" s="64" t="s">
        <v>19805</v>
      </c>
      <c r="V632" s="64" t="s">
        <v>19805</v>
      </c>
      <c r="W632" s="64" t="s">
        <v>19805</v>
      </c>
      <c r="X632" s="64" t="s">
        <v>19805</v>
      </c>
      <c r="Y632" s="64" t="s">
        <v>19805</v>
      </c>
      <c r="Z632" s="64" t="s">
        <v>19805</v>
      </c>
      <c r="AA632" s="64" t="s">
        <v>19805</v>
      </c>
      <c r="AB632" s="64" t="s">
        <v>19805</v>
      </c>
    </row>
    <row r="633" spans="1:28">
      <c r="A633" s="15" t="s">
        <v>5007</v>
      </c>
      <c r="B633" s="64" t="s">
        <v>19805</v>
      </c>
      <c r="C633" s="64" t="s">
        <v>19805</v>
      </c>
      <c r="D633" s="64" t="s">
        <v>19805</v>
      </c>
      <c r="E633" s="64" t="s">
        <v>19805</v>
      </c>
      <c r="F633" s="64" t="s">
        <v>19805</v>
      </c>
      <c r="G633" s="64" t="s">
        <v>19805</v>
      </c>
      <c r="H633" s="64" t="s">
        <v>19805</v>
      </c>
      <c r="I633" s="64" t="s">
        <v>19805</v>
      </c>
      <c r="J633" s="64">
        <v>46812</v>
      </c>
      <c r="K633" s="64">
        <v>770610</v>
      </c>
      <c r="L633" s="64">
        <v>664209</v>
      </c>
      <c r="M633" s="64">
        <v>398762</v>
      </c>
      <c r="N633" s="64" t="s">
        <v>19805</v>
      </c>
      <c r="O633" s="64" t="s">
        <v>19805</v>
      </c>
      <c r="P633" s="64" t="s">
        <v>19805</v>
      </c>
      <c r="Q633" s="64" t="s">
        <v>19805</v>
      </c>
      <c r="R633" s="64" t="s">
        <v>19805</v>
      </c>
      <c r="S633" s="64" t="s">
        <v>19805</v>
      </c>
      <c r="T633" s="64" t="s">
        <v>19805</v>
      </c>
      <c r="U633" s="64" t="s">
        <v>19805</v>
      </c>
      <c r="V633" s="64" t="s">
        <v>19805</v>
      </c>
      <c r="W633" s="64" t="s">
        <v>19805</v>
      </c>
      <c r="X633" s="64" t="s">
        <v>19805</v>
      </c>
      <c r="Y633" s="64" t="s">
        <v>19805</v>
      </c>
      <c r="Z633" s="64" t="s">
        <v>19805</v>
      </c>
      <c r="AA633" s="64" t="s">
        <v>19805</v>
      </c>
      <c r="AB633" s="64" t="s">
        <v>19805</v>
      </c>
    </row>
    <row r="634" spans="1:28">
      <c r="A634" s="15" t="s">
        <v>5009</v>
      </c>
      <c r="B634" s="64" t="s">
        <v>19805</v>
      </c>
      <c r="C634" s="64" t="s">
        <v>19805</v>
      </c>
      <c r="D634" s="64" t="s">
        <v>19805</v>
      </c>
      <c r="E634" s="64" t="s">
        <v>19805</v>
      </c>
      <c r="F634" s="64" t="s">
        <v>19805</v>
      </c>
      <c r="G634" s="64" t="s">
        <v>19805</v>
      </c>
      <c r="H634" s="64" t="s">
        <v>19805</v>
      </c>
      <c r="I634" s="64" t="s">
        <v>19805</v>
      </c>
      <c r="J634" s="64" t="s">
        <v>19805</v>
      </c>
      <c r="K634" s="64" t="s">
        <v>19805</v>
      </c>
      <c r="L634" s="64" t="s">
        <v>19805</v>
      </c>
      <c r="M634" s="64" t="s">
        <v>19805</v>
      </c>
      <c r="N634" s="64" t="s">
        <v>19805</v>
      </c>
      <c r="O634" s="64" t="s">
        <v>19805</v>
      </c>
      <c r="P634" s="64" t="s">
        <v>19805</v>
      </c>
      <c r="Q634" s="64" t="s">
        <v>19805</v>
      </c>
      <c r="R634" s="64" t="s">
        <v>19805</v>
      </c>
      <c r="S634" s="64" t="s">
        <v>19805</v>
      </c>
      <c r="T634" s="64" t="s">
        <v>19805</v>
      </c>
      <c r="U634" s="64" t="s">
        <v>19805</v>
      </c>
      <c r="V634" s="64" t="s">
        <v>19805</v>
      </c>
      <c r="W634" s="64">
        <v>350000</v>
      </c>
      <c r="X634" s="64">
        <v>150000</v>
      </c>
      <c r="Y634" s="64" t="s">
        <v>19805</v>
      </c>
      <c r="Z634" s="64" t="s">
        <v>19805</v>
      </c>
      <c r="AA634" s="64" t="s">
        <v>19805</v>
      </c>
      <c r="AB634" s="64" t="s">
        <v>19805</v>
      </c>
    </row>
    <row r="635" spans="1:28">
      <c r="A635" s="15" t="s">
        <v>5010</v>
      </c>
      <c r="B635" s="64" t="s">
        <v>19805</v>
      </c>
      <c r="C635" s="64" t="s">
        <v>19805</v>
      </c>
      <c r="D635" s="64" t="s">
        <v>19805</v>
      </c>
      <c r="E635" s="64" t="s">
        <v>19805</v>
      </c>
      <c r="F635" s="64" t="s">
        <v>19805</v>
      </c>
      <c r="G635" s="64" t="s">
        <v>19805</v>
      </c>
      <c r="H635" s="64" t="s">
        <v>19805</v>
      </c>
      <c r="I635" s="64" t="s">
        <v>19805</v>
      </c>
      <c r="J635" s="64" t="s">
        <v>19805</v>
      </c>
      <c r="K635" s="64" t="s">
        <v>19805</v>
      </c>
      <c r="L635" s="64" t="s">
        <v>19805</v>
      </c>
      <c r="M635" s="64" t="s">
        <v>19805</v>
      </c>
      <c r="N635" s="64" t="s">
        <v>19805</v>
      </c>
      <c r="O635" s="64" t="s">
        <v>19805</v>
      </c>
      <c r="P635" s="64" t="s">
        <v>19805</v>
      </c>
      <c r="Q635" s="64" t="s">
        <v>19805</v>
      </c>
      <c r="R635" s="64" t="s">
        <v>19805</v>
      </c>
      <c r="S635" s="64">
        <v>550000</v>
      </c>
      <c r="T635" s="64">
        <v>662500</v>
      </c>
      <c r="U635" s="64" t="s">
        <v>19805</v>
      </c>
      <c r="V635" s="64">
        <v>625000</v>
      </c>
      <c r="W635" s="64">
        <v>225000</v>
      </c>
      <c r="X635" s="64">
        <v>1197000</v>
      </c>
      <c r="Y635" s="64">
        <v>921000</v>
      </c>
      <c r="Z635" s="64">
        <v>140000</v>
      </c>
      <c r="AA635" s="64">
        <v>650000</v>
      </c>
      <c r="AB635" s="64">
        <v>520000</v>
      </c>
    </row>
    <row r="636" spans="1:28">
      <c r="A636" s="15" t="s">
        <v>2029</v>
      </c>
      <c r="B636" s="64" t="s">
        <v>19805</v>
      </c>
      <c r="C636" s="64" t="s">
        <v>19805</v>
      </c>
      <c r="D636" s="64">
        <v>14409</v>
      </c>
      <c r="E636" s="64">
        <v>700000</v>
      </c>
      <c r="F636" s="64" t="s">
        <v>19805</v>
      </c>
      <c r="G636" s="64" t="s">
        <v>19805</v>
      </c>
      <c r="H636" s="64" t="s">
        <v>19805</v>
      </c>
      <c r="I636" s="64" t="s">
        <v>19805</v>
      </c>
      <c r="J636" s="64" t="s">
        <v>19805</v>
      </c>
      <c r="K636" s="64" t="s">
        <v>19805</v>
      </c>
      <c r="L636" s="64" t="s">
        <v>19805</v>
      </c>
      <c r="M636" s="64" t="s">
        <v>19805</v>
      </c>
      <c r="N636" s="64" t="s">
        <v>19805</v>
      </c>
      <c r="O636" s="64" t="s">
        <v>19805</v>
      </c>
      <c r="P636" s="64" t="s">
        <v>19805</v>
      </c>
      <c r="Q636" s="64" t="s">
        <v>19805</v>
      </c>
      <c r="R636" s="64" t="s">
        <v>19805</v>
      </c>
      <c r="S636" s="64" t="s">
        <v>19805</v>
      </c>
      <c r="T636" s="64" t="s">
        <v>19805</v>
      </c>
      <c r="U636" s="64" t="s">
        <v>19805</v>
      </c>
      <c r="V636" s="64" t="s">
        <v>19805</v>
      </c>
      <c r="W636" s="64" t="s">
        <v>19805</v>
      </c>
      <c r="X636" s="64" t="s">
        <v>19805</v>
      </c>
      <c r="Y636" s="64" t="s">
        <v>19805</v>
      </c>
      <c r="Z636" s="64" t="s">
        <v>19805</v>
      </c>
      <c r="AA636" s="64" t="s">
        <v>19805</v>
      </c>
      <c r="AB636" s="64" t="s">
        <v>19805</v>
      </c>
    </row>
    <row r="637" spans="1:28">
      <c r="A637" s="15" t="s">
        <v>157</v>
      </c>
      <c r="B637" s="64">
        <v>23180275</v>
      </c>
      <c r="C637" s="64">
        <v>22359364</v>
      </c>
      <c r="D637" s="64">
        <v>21436271</v>
      </c>
      <c r="E637" s="64">
        <v>20513178</v>
      </c>
      <c r="F637" s="64">
        <v>19536360</v>
      </c>
      <c r="G637" s="64">
        <v>18091770</v>
      </c>
      <c r="H637" s="64">
        <v>16647180</v>
      </c>
      <c r="I637" s="64">
        <v>15202590</v>
      </c>
      <c r="J637" s="64">
        <v>13758000</v>
      </c>
      <c r="K637" s="64">
        <v>6061274</v>
      </c>
      <c r="L637" s="64">
        <v>4806720</v>
      </c>
      <c r="M637" s="64">
        <v>4493160</v>
      </c>
      <c r="N637" s="64">
        <v>4179720</v>
      </c>
      <c r="O637" s="64" t="s">
        <v>19805</v>
      </c>
      <c r="P637" s="64" t="s">
        <v>19805</v>
      </c>
      <c r="Q637" s="64" t="s">
        <v>19805</v>
      </c>
      <c r="R637" s="64" t="s">
        <v>19805</v>
      </c>
      <c r="S637" s="64" t="s">
        <v>19805</v>
      </c>
      <c r="T637" s="64" t="s">
        <v>19805</v>
      </c>
      <c r="U637" s="64" t="s">
        <v>19805</v>
      </c>
      <c r="V637" s="64" t="s">
        <v>19805</v>
      </c>
      <c r="W637" s="64" t="s">
        <v>19805</v>
      </c>
      <c r="X637" s="64" t="s">
        <v>19805</v>
      </c>
      <c r="Y637" s="64" t="s">
        <v>19805</v>
      </c>
      <c r="Z637" s="64" t="s">
        <v>19805</v>
      </c>
      <c r="AA637" s="64" t="s">
        <v>19805</v>
      </c>
      <c r="AB637" s="64" t="s">
        <v>19805</v>
      </c>
    </row>
    <row r="638" spans="1:28">
      <c r="A638" s="15" t="s">
        <v>426</v>
      </c>
      <c r="B638" s="64">
        <v>8375000</v>
      </c>
      <c r="C638" s="64">
        <v>845059</v>
      </c>
      <c r="D638" s="64">
        <v>507336</v>
      </c>
      <c r="E638" s="64" t="s">
        <v>19805</v>
      </c>
      <c r="F638" s="64" t="s">
        <v>19805</v>
      </c>
      <c r="G638" s="64" t="s">
        <v>19805</v>
      </c>
      <c r="H638" s="64" t="s">
        <v>19805</v>
      </c>
      <c r="I638" s="64" t="s">
        <v>19805</v>
      </c>
      <c r="J638" s="64" t="s">
        <v>19805</v>
      </c>
      <c r="K638" s="64" t="s">
        <v>19805</v>
      </c>
      <c r="L638" s="64" t="s">
        <v>19805</v>
      </c>
      <c r="M638" s="64" t="s">
        <v>19805</v>
      </c>
      <c r="N638" s="64" t="s">
        <v>19805</v>
      </c>
      <c r="O638" s="64" t="s">
        <v>19805</v>
      </c>
      <c r="P638" s="64" t="s">
        <v>19805</v>
      </c>
      <c r="Q638" s="64" t="s">
        <v>19805</v>
      </c>
      <c r="R638" s="64" t="s">
        <v>19805</v>
      </c>
      <c r="S638" s="64" t="s">
        <v>19805</v>
      </c>
      <c r="T638" s="64" t="s">
        <v>19805</v>
      </c>
      <c r="U638" s="64" t="s">
        <v>19805</v>
      </c>
      <c r="V638" s="64" t="s">
        <v>19805</v>
      </c>
      <c r="W638" s="64" t="s">
        <v>19805</v>
      </c>
      <c r="X638" s="64" t="s">
        <v>19805</v>
      </c>
      <c r="Y638" s="64" t="s">
        <v>19805</v>
      </c>
      <c r="Z638" s="64" t="s">
        <v>19805</v>
      </c>
      <c r="AA638" s="64" t="s">
        <v>19805</v>
      </c>
      <c r="AB638" s="64" t="s">
        <v>19805</v>
      </c>
    </row>
    <row r="639" spans="1:28">
      <c r="A639" s="15" t="s">
        <v>779</v>
      </c>
      <c r="B639" s="64">
        <v>23200000</v>
      </c>
      <c r="C639" s="64">
        <v>20000000</v>
      </c>
      <c r="D639" s="64">
        <v>15000000</v>
      </c>
      <c r="E639" s="64">
        <v>18673000</v>
      </c>
      <c r="F639" s="64">
        <v>17182000</v>
      </c>
      <c r="G639" s="64">
        <v>15691000</v>
      </c>
      <c r="H639" s="64">
        <v>14200000</v>
      </c>
      <c r="I639" s="64">
        <v>15779912</v>
      </c>
      <c r="J639" s="64">
        <v>14410581</v>
      </c>
      <c r="K639" s="64">
        <v>13041250</v>
      </c>
      <c r="L639" s="64">
        <v>3841443</v>
      </c>
      <c r="M639" s="64">
        <v>3031920</v>
      </c>
      <c r="N639" s="64">
        <v>2834160</v>
      </c>
      <c r="O639" s="64">
        <v>2636400</v>
      </c>
      <c r="P639" s="64" t="s">
        <v>19805</v>
      </c>
      <c r="Q639" s="64" t="s">
        <v>19805</v>
      </c>
      <c r="R639" s="64" t="s">
        <v>19805</v>
      </c>
      <c r="S639" s="64" t="s">
        <v>19805</v>
      </c>
      <c r="T639" s="64" t="s">
        <v>19805</v>
      </c>
      <c r="U639" s="64" t="s">
        <v>19805</v>
      </c>
      <c r="V639" s="64" t="s">
        <v>19805</v>
      </c>
      <c r="W639" s="64" t="s">
        <v>19805</v>
      </c>
      <c r="X639" s="64" t="s">
        <v>19805</v>
      </c>
      <c r="Y639" s="64" t="s">
        <v>19805</v>
      </c>
      <c r="Z639" s="64" t="s">
        <v>19805</v>
      </c>
      <c r="AA639" s="64" t="s">
        <v>19805</v>
      </c>
      <c r="AB639" s="64" t="s">
        <v>19805</v>
      </c>
    </row>
    <row r="640" spans="1:28">
      <c r="A640" s="15" t="s">
        <v>3446</v>
      </c>
      <c r="B640" s="64">
        <v>50000</v>
      </c>
      <c r="C640" s="64" t="s">
        <v>19805</v>
      </c>
      <c r="D640" s="64" t="s">
        <v>19805</v>
      </c>
      <c r="E640" s="64" t="s">
        <v>19805</v>
      </c>
      <c r="F640" s="64" t="s">
        <v>19805</v>
      </c>
      <c r="G640" s="64" t="s">
        <v>19805</v>
      </c>
      <c r="H640" s="64" t="s">
        <v>19805</v>
      </c>
      <c r="I640" s="64" t="s">
        <v>19805</v>
      </c>
      <c r="J640" s="64" t="s">
        <v>19805</v>
      </c>
      <c r="K640" s="64" t="s">
        <v>19805</v>
      </c>
      <c r="L640" s="64" t="s">
        <v>19805</v>
      </c>
      <c r="M640" s="64" t="s">
        <v>19805</v>
      </c>
      <c r="N640" s="64" t="s">
        <v>19805</v>
      </c>
      <c r="O640" s="64" t="s">
        <v>19805</v>
      </c>
      <c r="P640" s="64" t="s">
        <v>19805</v>
      </c>
      <c r="Q640" s="64" t="s">
        <v>19805</v>
      </c>
      <c r="R640" s="64" t="s">
        <v>19805</v>
      </c>
      <c r="S640" s="64" t="s">
        <v>19805</v>
      </c>
      <c r="T640" s="64" t="s">
        <v>19805</v>
      </c>
      <c r="U640" s="64" t="s">
        <v>19805</v>
      </c>
      <c r="V640" s="64" t="s">
        <v>19805</v>
      </c>
      <c r="W640" s="64" t="s">
        <v>19805</v>
      </c>
      <c r="X640" s="64" t="s">
        <v>19805</v>
      </c>
      <c r="Y640" s="64" t="s">
        <v>19805</v>
      </c>
      <c r="Z640" s="64" t="s">
        <v>19805</v>
      </c>
      <c r="AA640" s="64" t="s">
        <v>19805</v>
      </c>
      <c r="AB640" s="64" t="s">
        <v>19805</v>
      </c>
    </row>
    <row r="641" spans="1:28">
      <c r="A641" s="15" t="s">
        <v>2405</v>
      </c>
      <c r="B641" s="64" t="s">
        <v>19805</v>
      </c>
      <c r="C641" s="64" t="s">
        <v>19805</v>
      </c>
      <c r="D641" s="64">
        <v>390066</v>
      </c>
      <c r="E641" s="64" t="s">
        <v>19805</v>
      </c>
      <c r="F641" s="64">
        <v>358600</v>
      </c>
      <c r="G641" s="64">
        <v>185588</v>
      </c>
      <c r="H641" s="64">
        <v>188558</v>
      </c>
      <c r="I641" s="64" t="s">
        <v>19805</v>
      </c>
      <c r="J641" s="64" t="s">
        <v>19805</v>
      </c>
      <c r="K641" s="64">
        <v>973328</v>
      </c>
      <c r="L641" s="64">
        <v>744551</v>
      </c>
      <c r="M641" s="64">
        <v>398762</v>
      </c>
      <c r="N641" s="64" t="s">
        <v>19805</v>
      </c>
      <c r="O641" s="64" t="s">
        <v>19805</v>
      </c>
      <c r="P641" s="64" t="s">
        <v>19805</v>
      </c>
      <c r="Q641" s="64" t="s">
        <v>19805</v>
      </c>
      <c r="R641" s="64" t="s">
        <v>19805</v>
      </c>
      <c r="S641" s="64" t="s">
        <v>19805</v>
      </c>
      <c r="T641" s="64" t="s">
        <v>19805</v>
      </c>
      <c r="U641" s="64" t="s">
        <v>19805</v>
      </c>
      <c r="V641" s="64" t="s">
        <v>19805</v>
      </c>
      <c r="W641" s="64" t="s">
        <v>19805</v>
      </c>
      <c r="X641" s="64" t="s">
        <v>19805</v>
      </c>
      <c r="Y641" s="64" t="s">
        <v>19805</v>
      </c>
      <c r="Z641" s="64" t="s">
        <v>19805</v>
      </c>
      <c r="AA641" s="64" t="s">
        <v>19805</v>
      </c>
      <c r="AB641" s="64" t="s">
        <v>19805</v>
      </c>
    </row>
    <row r="642" spans="1:28">
      <c r="A642" s="15" t="s">
        <v>5012</v>
      </c>
      <c r="B642" s="64" t="s">
        <v>19805</v>
      </c>
      <c r="C642" s="64" t="s">
        <v>19805</v>
      </c>
      <c r="D642" s="64" t="s">
        <v>19805</v>
      </c>
      <c r="E642" s="64" t="s">
        <v>19805</v>
      </c>
      <c r="F642" s="64" t="s">
        <v>19805</v>
      </c>
      <c r="G642" s="64" t="s">
        <v>19805</v>
      </c>
      <c r="H642" s="64">
        <v>1352181</v>
      </c>
      <c r="I642" s="64">
        <v>1191180</v>
      </c>
      <c r="J642" s="64" t="s">
        <v>19805</v>
      </c>
      <c r="K642" s="64">
        <v>533572</v>
      </c>
      <c r="L642" s="64">
        <v>2950000</v>
      </c>
      <c r="M642" s="64">
        <v>2750000</v>
      </c>
      <c r="N642" s="64">
        <v>2500000</v>
      </c>
      <c r="O642" s="64">
        <v>2500000</v>
      </c>
      <c r="P642" s="64">
        <v>528605</v>
      </c>
      <c r="Q642" s="64">
        <v>650000</v>
      </c>
      <c r="R642" s="64">
        <v>498500</v>
      </c>
      <c r="S642" s="64">
        <v>88324</v>
      </c>
      <c r="T642" s="64">
        <v>287500</v>
      </c>
      <c r="U642" s="64" t="s">
        <v>19805</v>
      </c>
      <c r="V642" s="64" t="s">
        <v>19805</v>
      </c>
      <c r="W642" s="64" t="s">
        <v>19805</v>
      </c>
      <c r="X642" s="64" t="s">
        <v>19805</v>
      </c>
      <c r="Y642" s="64" t="s">
        <v>19805</v>
      </c>
      <c r="Z642" s="64" t="s">
        <v>19805</v>
      </c>
      <c r="AA642" s="64" t="s">
        <v>19805</v>
      </c>
      <c r="AB642" s="64" t="s">
        <v>19805</v>
      </c>
    </row>
    <row r="643" spans="1:28">
      <c r="A643" s="15" t="s">
        <v>1670</v>
      </c>
      <c r="B643" s="64" t="s">
        <v>19805</v>
      </c>
      <c r="C643" s="64" t="s">
        <v>19805</v>
      </c>
      <c r="D643" s="64">
        <v>125104</v>
      </c>
      <c r="E643" s="64">
        <v>111518</v>
      </c>
      <c r="F643" s="64">
        <v>1240000</v>
      </c>
      <c r="G643" s="64">
        <v>1160000</v>
      </c>
      <c r="H643" s="64">
        <v>1898760</v>
      </c>
      <c r="I643" s="64">
        <v>1766280</v>
      </c>
      <c r="J643" s="64" t="s">
        <v>19805</v>
      </c>
      <c r="K643" s="64" t="s">
        <v>19805</v>
      </c>
      <c r="L643" s="64" t="s">
        <v>19805</v>
      </c>
      <c r="M643" s="64" t="s">
        <v>19805</v>
      </c>
      <c r="N643" s="64" t="s">
        <v>19805</v>
      </c>
      <c r="O643" s="64" t="s">
        <v>19805</v>
      </c>
      <c r="P643" s="64" t="s">
        <v>19805</v>
      </c>
      <c r="Q643" s="64" t="s">
        <v>19805</v>
      </c>
      <c r="R643" s="64" t="s">
        <v>19805</v>
      </c>
      <c r="S643" s="64" t="s">
        <v>19805</v>
      </c>
      <c r="T643" s="64" t="s">
        <v>19805</v>
      </c>
      <c r="U643" s="64" t="s">
        <v>19805</v>
      </c>
      <c r="V643" s="64" t="s">
        <v>19805</v>
      </c>
      <c r="W643" s="64" t="s">
        <v>19805</v>
      </c>
      <c r="X643" s="64" t="s">
        <v>19805</v>
      </c>
      <c r="Y643" s="64" t="s">
        <v>19805</v>
      </c>
      <c r="Z643" s="64" t="s">
        <v>19805</v>
      </c>
      <c r="AA643" s="64" t="s">
        <v>19805</v>
      </c>
      <c r="AB643" s="64" t="s">
        <v>19805</v>
      </c>
    </row>
    <row r="644" spans="1:28">
      <c r="A644" s="15" t="s">
        <v>5013</v>
      </c>
      <c r="B644" s="64" t="s">
        <v>19805</v>
      </c>
      <c r="C644" s="64" t="s">
        <v>19805</v>
      </c>
      <c r="D644" s="64" t="s">
        <v>19805</v>
      </c>
      <c r="E644" s="64" t="s">
        <v>19805</v>
      </c>
      <c r="F644" s="64" t="s">
        <v>19805</v>
      </c>
      <c r="G644" s="64" t="s">
        <v>19805</v>
      </c>
      <c r="H644" s="64" t="s">
        <v>19805</v>
      </c>
      <c r="I644" s="64" t="s">
        <v>19805</v>
      </c>
      <c r="J644" s="64" t="s">
        <v>19805</v>
      </c>
      <c r="K644" s="64" t="s">
        <v>19805</v>
      </c>
      <c r="L644" s="64" t="s">
        <v>19805</v>
      </c>
      <c r="M644" s="64" t="s">
        <v>19805</v>
      </c>
      <c r="N644" s="64" t="s">
        <v>19805</v>
      </c>
      <c r="O644" s="64" t="s">
        <v>19805</v>
      </c>
      <c r="P644" s="64" t="s">
        <v>19805</v>
      </c>
      <c r="Q644" s="64" t="s">
        <v>19805</v>
      </c>
      <c r="R644" s="64" t="s">
        <v>19805</v>
      </c>
      <c r="S644" s="64" t="s">
        <v>19805</v>
      </c>
      <c r="T644" s="64" t="s">
        <v>19805</v>
      </c>
      <c r="U644" s="64" t="s">
        <v>19805</v>
      </c>
      <c r="V644" s="64">
        <v>205200</v>
      </c>
      <c r="W644" s="64">
        <v>225000</v>
      </c>
      <c r="X644" s="64" t="s">
        <v>19805</v>
      </c>
      <c r="Y644" s="64" t="s">
        <v>19805</v>
      </c>
      <c r="Z644" s="64" t="s">
        <v>19805</v>
      </c>
      <c r="AA644" s="64" t="s">
        <v>19805</v>
      </c>
      <c r="AB644" s="64" t="s">
        <v>19805</v>
      </c>
    </row>
    <row r="645" spans="1:28">
      <c r="A645" s="15" t="s">
        <v>3429</v>
      </c>
      <c r="B645" s="64" t="s">
        <v>19805</v>
      </c>
      <c r="C645" s="64" t="s">
        <v>19805</v>
      </c>
      <c r="D645" s="64" t="s">
        <v>19805</v>
      </c>
      <c r="E645" s="64">
        <v>1399507</v>
      </c>
      <c r="F645" s="64">
        <v>2000000</v>
      </c>
      <c r="G645" s="64">
        <v>2000000</v>
      </c>
      <c r="H645" s="64">
        <v>1229255</v>
      </c>
      <c r="I645" s="64">
        <v>2800000</v>
      </c>
      <c r="J645" s="64">
        <v>6200000</v>
      </c>
      <c r="K645" s="64">
        <v>5800000</v>
      </c>
      <c r="L645" s="64">
        <v>5400000</v>
      </c>
      <c r="M645" s="64">
        <v>5000000</v>
      </c>
      <c r="N645" s="64">
        <v>1458000</v>
      </c>
      <c r="O645" s="64">
        <v>1336500</v>
      </c>
      <c r="P645" s="64">
        <v>1215000</v>
      </c>
      <c r="Q645" s="64">
        <v>332817</v>
      </c>
      <c r="R645" s="64" t="s">
        <v>19805</v>
      </c>
      <c r="S645" s="64" t="s">
        <v>19805</v>
      </c>
      <c r="T645" s="64" t="s">
        <v>19805</v>
      </c>
      <c r="U645" s="64" t="s">
        <v>19805</v>
      </c>
      <c r="V645" s="64" t="s">
        <v>19805</v>
      </c>
      <c r="W645" s="64" t="s">
        <v>19805</v>
      </c>
      <c r="X645" s="64" t="s">
        <v>19805</v>
      </c>
      <c r="Y645" s="64" t="s">
        <v>19805</v>
      </c>
      <c r="Z645" s="64" t="s">
        <v>19805</v>
      </c>
      <c r="AA645" s="64" t="s">
        <v>19805</v>
      </c>
      <c r="AB645" s="64" t="s">
        <v>19805</v>
      </c>
    </row>
    <row r="646" spans="1:28">
      <c r="A646" s="15" t="s">
        <v>1301</v>
      </c>
      <c r="B646" s="64">
        <v>6666667</v>
      </c>
      <c r="C646" s="64">
        <v>6980802</v>
      </c>
      <c r="D646" s="64">
        <v>981084</v>
      </c>
      <c r="E646" s="64">
        <v>3153860</v>
      </c>
      <c r="F646" s="64">
        <v>2207040</v>
      </c>
      <c r="G646" s="64">
        <v>2063040</v>
      </c>
      <c r="H646" s="64">
        <v>1919160</v>
      </c>
      <c r="I646" s="64" t="s">
        <v>19805</v>
      </c>
      <c r="J646" s="64" t="s">
        <v>19805</v>
      </c>
      <c r="K646" s="64" t="s">
        <v>19805</v>
      </c>
      <c r="L646" s="64" t="s">
        <v>19805</v>
      </c>
      <c r="M646" s="64" t="s">
        <v>19805</v>
      </c>
      <c r="N646" s="64" t="s">
        <v>19805</v>
      </c>
      <c r="O646" s="64" t="s">
        <v>19805</v>
      </c>
      <c r="P646" s="64" t="s">
        <v>19805</v>
      </c>
      <c r="Q646" s="64" t="s">
        <v>19805</v>
      </c>
      <c r="R646" s="64" t="s">
        <v>19805</v>
      </c>
      <c r="S646" s="64" t="s">
        <v>19805</v>
      </c>
      <c r="T646" s="64" t="s">
        <v>19805</v>
      </c>
      <c r="U646" s="64" t="s">
        <v>19805</v>
      </c>
      <c r="V646" s="64" t="s">
        <v>19805</v>
      </c>
      <c r="W646" s="64" t="s">
        <v>19805</v>
      </c>
      <c r="X646" s="64" t="s">
        <v>19805</v>
      </c>
      <c r="Y646" s="64" t="s">
        <v>19805</v>
      </c>
      <c r="Z646" s="64" t="s">
        <v>19805</v>
      </c>
      <c r="AA646" s="64" t="s">
        <v>19805</v>
      </c>
      <c r="AB646" s="64" t="s">
        <v>19805</v>
      </c>
    </row>
    <row r="647" spans="1:28">
      <c r="A647" s="15" t="s">
        <v>5016</v>
      </c>
      <c r="B647" s="64" t="s">
        <v>19805</v>
      </c>
      <c r="C647" s="64" t="s">
        <v>19805</v>
      </c>
      <c r="D647" s="64" t="s">
        <v>19805</v>
      </c>
      <c r="E647" s="64" t="s">
        <v>19805</v>
      </c>
      <c r="F647" s="64" t="s">
        <v>19805</v>
      </c>
      <c r="G647" s="64" t="s">
        <v>19805</v>
      </c>
      <c r="H647" s="64" t="s">
        <v>19805</v>
      </c>
      <c r="I647" s="64" t="s">
        <v>19805</v>
      </c>
      <c r="J647" s="64" t="s">
        <v>19805</v>
      </c>
      <c r="K647" s="64" t="s">
        <v>19805</v>
      </c>
      <c r="L647" s="64" t="s">
        <v>19805</v>
      </c>
      <c r="M647" s="64" t="s">
        <v>19805</v>
      </c>
      <c r="N647" s="64" t="s">
        <v>19805</v>
      </c>
      <c r="O647" s="64" t="s">
        <v>19805</v>
      </c>
      <c r="P647" s="64" t="s">
        <v>19805</v>
      </c>
      <c r="Q647" s="64" t="s">
        <v>19805</v>
      </c>
      <c r="R647" s="64" t="s">
        <v>19805</v>
      </c>
      <c r="S647" s="64">
        <v>941040</v>
      </c>
      <c r="T647" s="64">
        <v>832440</v>
      </c>
      <c r="U647" s="64">
        <v>723840</v>
      </c>
      <c r="V647" s="64" t="s">
        <v>19805</v>
      </c>
      <c r="W647" s="64" t="s">
        <v>19805</v>
      </c>
      <c r="X647" s="64" t="s">
        <v>19805</v>
      </c>
      <c r="Y647" s="64" t="s">
        <v>19805</v>
      </c>
      <c r="Z647" s="64" t="s">
        <v>19805</v>
      </c>
      <c r="AA647" s="64" t="s">
        <v>19805</v>
      </c>
      <c r="AB647" s="64" t="s">
        <v>19805</v>
      </c>
    </row>
    <row r="648" spans="1:28">
      <c r="A648" s="15" t="s">
        <v>5017</v>
      </c>
      <c r="B648" s="64" t="s">
        <v>19805</v>
      </c>
      <c r="C648" s="64" t="s">
        <v>19805</v>
      </c>
      <c r="D648" s="64" t="s">
        <v>19805</v>
      </c>
      <c r="E648" s="64" t="s">
        <v>19805</v>
      </c>
      <c r="F648" s="64" t="s">
        <v>19805</v>
      </c>
      <c r="G648" s="64" t="s">
        <v>19805</v>
      </c>
      <c r="H648" s="64" t="s">
        <v>19805</v>
      </c>
      <c r="I648" s="64" t="s">
        <v>19805</v>
      </c>
      <c r="J648" s="64" t="s">
        <v>19805</v>
      </c>
      <c r="K648" s="64" t="s">
        <v>19805</v>
      </c>
      <c r="L648" s="64" t="s">
        <v>19805</v>
      </c>
      <c r="M648" s="64" t="s">
        <v>19805</v>
      </c>
      <c r="N648" s="64" t="s">
        <v>19805</v>
      </c>
      <c r="O648" s="64" t="s">
        <v>19805</v>
      </c>
      <c r="P648" s="64" t="s">
        <v>19805</v>
      </c>
      <c r="Q648" s="64" t="s">
        <v>19805</v>
      </c>
      <c r="R648" s="64" t="s">
        <v>19805</v>
      </c>
      <c r="S648" s="64" t="s">
        <v>19805</v>
      </c>
      <c r="T648" s="64" t="s">
        <v>19805</v>
      </c>
      <c r="U648" s="64" t="s">
        <v>19805</v>
      </c>
      <c r="V648" s="64" t="s">
        <v>19805</v>
      </c>
      <c r="W648" s="64" t="s">
        <v>19805</v>
      </c>
      <c r="X648" s="64" t="s">
        <v>19805</v>
      </c>
      <c r="Y648" s="64" t="s">
        <v>19805</v>
      </c>
      <c r="Z648" s="64">
        <v>800000</v>
      </c>
      <c r="AA648" s="64">
        <v>650000</v>
      </c>
      <c r="AB648" s="64">
        <v>550000</v>
      </c>
    </row>
    <row r="649" spans="1:28">
      <c r="A649" s="15" t="s">
        <v>5019</v>
      </c>
      <c r="B649" s="64" t="s">
        <v>19805</v>
      </c>
      <c r="C649" s="64" t="s">
        <v>19805</v>
      </c>
      <c r="D649" s="64" t="s">
        <v>19805</v>
      </c>
      <c r="E649" s="64" t="s">
        <v>19805</v>
      </c>
      <c r="F649" s="64" t="s">
        <v>19805</v>
      </c>
      <c r="G649" s="64" t="s">
        <v>19805</v>
      </c>
      <c r="H649" s="64" t="s">
        <v>19805</v>
      </c>
      <c r="I649" s="64" t="s">
        <v>19805</v>
      </c>
      <c r="J649" s="64" t="s">
        <v>19805</v>
      </c>
      <c r="K649" s="64" t="s">
        <v>19805</v>
      </c>
      <c r="L649" s="64" t="s">
        <v>19805</v>
      </c>
      <c r="M649" s="64" t="s">
        <v>19805</v>
      </c>
      <c r="N649" s="64" t="s">
        <v>19805</v>
      </c>
      <c r="O649" s="64" t="s">
        <v>19805</v>
      </c>
      <c r="P649" s="64" t="s">
        <v>19805</v>
      </c>
      <c r="Q649" s="64" t="s">
        <v>19805</v>
      </c>
      <c r="R649" s="64" t="s">
        <v>19805</v>
      </c>
      <c r="S649" s="64" t="s">
        <v>19805</v>
      </c>
      <c r="T649" s="64" t="s">
        <v>19805</v>
      </c>
      <c r="U649" s="64">
        <v>1472640</v>
      </c>
      <c r="V649" s="64">
        <v>1303000</v>
      </c>
      <c r="W649" s="64">
        <v>1133000</v>
      </c>
      <c r="X649" s="64" t="s">
        <v>19805</v>
      </c>
      <c r="Y649" s="64" t="s">
        <v>19805</v>
      </c>
      <c r="Z649" s="64" t="s">
        <v>19805</v>
      </c>
      <c r="AA649" s="64" t="s">
        <v>19805</v>
      </c>
      <c r="AB649" s="64" t="s">
        <v>19805</v>
      </c>
    </row>
    <row r="650" spans="1:28">
      <c r="A650" s="15" t="s">
        <v>5020</v>
      </c>
      <c r="B650" s="64" t="s">
        <v>19805</v>
      </c>
      <c r="C650" s="64" t="s">
        <v>19805</v>
      </c>
      <c r="D650" s="64" t="s">
        <v>19805</v>
      </c>
      <c r="E650" s="64" t="s">
        <v>19805</v>
      </c>
      <c r="F650" s="64" t="s">
        <v>19805</v>
      </c>
      <c r="G650" s="64" t="s">
        <v>19805</v>
      </c>
      <c r="H650" s="64" t="s">
        <v>19805</v>
      </c>
      <c r="I650" s="64" t="s">
        <v>19805</v>
      </c>
      <c r="J650" s="64" t="s">
        <v>19805</v>
      </c>
      <c r="K650" s="64" t="s">
        <v>19805</v>
      </c>
      <c r="L650" s="64" t="s">
        <v>19805</v>
      </c>
      <c r="M650" s="64" t="s">
        <v>19805</v>
      </c>
      <c r="N650" s="64" t="s">
        <v>19805</v>
      </c>
      <c r="O650" s="64" t="s">
        <v>19805</v>
      </c>
      <c r="P650" s="64" t="s">
        <v>19805</v>
      </c>
      <c r="Q650" s="64" t="s">
        <v>19805</v>
      </c>
      <c r="R650" s="64" t="s">
        <v>19805</v>
      </c>
      <c r="S650" s="64">
        <v>510000</v>
      </c>
      <c r="T650" s="64" t="s">
        <v>19805</v>
      </c>
      <c r="U650" s="64" t="s">
        <v>19805</v>
      </c>
      <c r="V650" s="64">
        <v>300000</v>
      </c>
      <c r="W650" s="64">
        <v>1926000</v>
      </c>
      <c r="X650" s="64">
        <v>1485000</v>
      </c>
      <c r="Y650" s="64">
        <v>1470000</v>
      </c>
      <c r="Z650" s="64">
        <v>1150000</v>
      </c>
      <c r="AA650" s="64">
        <v>900000</v>
      </c>
      <c r="AB650" s="64">
        <v>750000</v>
      </c>
    </row>
    <row r="651" spans="1:28">
      <c r="A651" s="15" t="s">
        <v>5021</v>
      </c>
      <c r="B651" s="64" t="s">
        <v>19805</v>
      </c>
      <c r="C651" s="64" t="s">
        <v>19805</v>
      </c>
      <c r="D651" s="64" t="s">
        <v>19805</v>
      </c>
      <c r="E651" s="64" t="s">
        <v>19805</v>
      </c>
      <c r="F651" s="64" t="s">
        <v>19805</v>
      </c>
      <c r="G651" s="64" t="s">
        <v>19805</v>
      </c>
      <c r="H651" s="64" t="s">
        <v>19805</v>
      </c>
      <c r="I651" s="64" t="s">
        <v>19805</v>
      </c>
      <c r="J651" s="64" t="s">
        <v>19805</v>
      </c>
      <c r="K651" s="64" t="s">
        <v>19805</v>
      </c>
      <c r="L651" s="64" t="s">
        <v>19805</v>
      </c>
      <c r="M651" s="64" t="s">
        <v>19805</v>
      </c>
      <c r="N651" s="64" t="s">
        <v>19805</v>
      </c>
      <c r="O651" s="64" t="s">
        <v>19805</v>
      </c>
      <c r="P651" s="64" t="s">
        <v>19805</v>
      </c>
      <c r="Q651" s="64" t="s">
        <v>19805</v>
      </c>
      <c r="R651" s="64" t="s">
        <v>19805</v>
      </c>
      <c r="S651" s="64" t="s">
        <v>19805</v>
      </c>
      <c r="T651" s="64" t="s">
        <v>19805</v>
      </c>
      <c r="U651" s="64">
        <v>272500</v>
      </c>
      <c r="V651" s="64" t="s">
        <v>19805</v>
      </c>
      <c r="W651" s="64" t="s">
        <v>15337</v>
      </c>
      <c r="X651" s="64" t="s">
        <v>19805</v>
      </c>
      <c r="Y651" s="64" t="s">
        <v>19805</v>
      </c>
      <c r="Z651" s="64" t="s">
        <v>19805</v>
      </c>
      <c r="AA651" s="64" t="s">
        <v>19805</v>
      </c>
      <c r="AB651" s="64" t="s">
        <v>19805</v>
      </c>
    </row>
    <row r="652" spans="1:28">
      <c r="A652" s="15" t="s">
        <v>5022</v>
      </c>
      <c r="B652" s="64" t="s">
        <v>19805</v>
      </c>
      <c r="C652" s="64" t="s">
        <v>19805</v>
      </c>
      <c r="D652" s="64" t="s">
        <v>19805</v>
      </c>
      <c r="E652" s="64" t="s">
        <v>19805</v>
      </c>
      <c r="F652" s="64" t="s">
        <v>19805</v>
      </c>
      <c r="G652" s="64" t="s">
        <v>19805</v>
      </c>
      <c r="H652" s="64" t="s">
        <v>19805</v>
      </c>
      <c r="I652" s="64" t="s">
        <v>19805</v>
      </c>
      <c r="J652" s="64" t="s">
        <v>19805</v>
      </c>
      <c r="K652" s="64" t="s">
        <v>19805</v>
      </c>
      <c r="L652" s="64" t="s">
        <v>19805</v>
      </c>
      <c r="M652" s="64">
        <v>398762</v>
      </c>
      <c r="N652" s="64" t="s">
        <v>19805</v>
      </c>
      <c r="O652" s="64" t="s">
        <v>19805</v>
      </c>
      <c r="P652" s="64" t="s">
        <v>19805</v>
      </c>
      <c r="Q652" s="64" t="s">
        <v>19805</v>
      </c>
      <c r="R652" s="64" t="s">
        <v>19805</v>
      </c>
      <c r="S652" s="64" t="s">
        <v>19805</v>
      </c>
      <c r="T652" s="64" t="s">
        <v>19805</v>
      </c>
      <c r="U652" s="64" t="s">
        <v>19805</v>
      </c>
      <c r="V652" s="64" t="s">
        <v>19805</v>
      </c>
      <c r="W652" s="64" t="s">
        <v>19805</v>
      </c>
      <c r="X652" s="64" t="s">
        <v>19805</v>
      </c>
      <c r="Y652" s="64" t="s">
        <v>19805</v>
      </c>
      <c r="Z652" s="64" t="s">
        <v>19805</v>
      </c>
      <c r="AA652" s="64" t="s">
        <v>19805</v>
      </c>
      <c r="AB652" s="64" t="s">
        <v>19805</v>
      </c>
    </row>
    <row r="653" spans="1:28">
      <c r="A653" s="15" t="s">
        <v>5023</v>
      </c>
      <c r="B653" s="64" t="s">
        <v>19805</v>
      </c>
      <c r="C653" s="64" t="s">
        <v>19805</v>
      </c>
      <c r="D653" s="64" t="s">
        <v>19805</v>
      </c>
      <c r="E653" s="64" t="s">
        <v>19805</v>
      </c>
      <c r="F653" s="64" t="s">
        <v>19805</v>
      </c>
      <c r="G653" s="64" t="s">
        <v>19805</v>
      </c>
      <c r="H653" s="64" t="s">
        <v>19805</v>
      </c>
      <c r="I653" s="64" t="s">
        <v>19805</v>
      </c>
      <c r="J653" s="64">
        <v>387613</v>
      </c>
      <c r="K653" s="64">
        <v>151089</v>
      </c>
      <c r="L653" s="64" t="s">
        <v>19805</v>
      </c>
      <c r="M653" s="64">
        <v>819551</v>
      </c>
      <c r="N653" s="64">
        <v>720046</v>
      </c>
      <c r="O653" s="64" t="s">
        <v>19805</v>
      </c>
      <c r="P653" s="64" t="s">
        <v>19805</v>
      </c>
      <c r="Q653" s="64" t="s">
        <v>19805</v>
      </c>
      <c r="R653" s="64" t="s">
        <v>19805</v>
      </c>
      <c r="S653" s="64" t="s">
        <v>19805</v>
      </c>
      <c r="T653" s="64" t="s">
        <v>19805</v>
      </c>
      <c r="U653" s="64" t="s">
        <v>19805</v>
      </c>
      <c r="V653" s="64" t="s">
        <v>19805</v>
      </c>
      <c r="W653" s="64" t="s">
        <v>19805</v>
      </c>
      <c r="X653" s="64" t="s">
        <v>19805</v>
      </c>
      <c r="Y653" s="64" t="s">
        <v>19805</v>
      </c>
      <c r="Z653" s="64" t="s">
        <v>19805</v>
      </c>
      <c r="AA653" s="64" t="s">
        <v>19805</v>
      </c>
      <c r="AB653" s="64" t="s">
        <v>19805</v>
      </c>
    </row>
    <row r="654" spans="1:28">
      <c r="A654" s="15" t="s">
        <v>5025</v>
      </c>
      <c r="B654" s="64" t="s">
        <v>19805</v>
      </c>
      <c r="C654" s="64" t="s">
        <v>19805</v>
      </c>
      <c r="D654" s="64" t="s">
        <v>19805</v>
      </c>
      <c r="E654" s="64" t="s">
        <v>19805</v>
      </c>
      <c r="F654" s="64" t="s">
        <v>19805</v>
      </c>
      <c r="G654" s="64" t="s">
        <v>19805</v>
      </c>
      <c r="H654" s="64" t="s">
        <v>19805</v>
      </c>
      <c r="I654" s="64" t="s">
        <v>19805</v>
      </c>
      <c r="J654" s="64" t="s">
        <v>19805</v>
      </c>
      <c r="K654" s="64">
        <v>2900000</v>
      </c>
      <c r="L654" s="64">
        <v>2700000</v>
      </c>
      <c r="M654" s="64">
        <v>2500000</v>
      </c>
      <c r="N654" s="64">
        <v>695046</v>
      </c>
      <c r="O654" s="64">
        <v>2312760</v>
      </c>
      <c r="P654" s="64">
        <v>2161920</v>
      </c>
      <c r="Q654" s="64">
        <v>2011080</v>
      </c>
      <c r="R654" s="64" t="s">
        <v>19805</v>
      </c>
      <c r="S654" s="64" t="s">
        <v>19805</v>
      </c>
      <c r="T654" s="64" t="s">
        <v>19805</v>
      </c>
      <c r="U654" s="64" t="s">
        <v>19805</v>
      </c>
      <c r="V654" s="64" t="s">
        <v>19805</v>
      </c>
      <c r="W654" s="64" t="s">
        <v>19805</v>
      </c>
      <c r="X654" s="64" t="s">
        <v>19805</v>
      </c>
      <c r="Y654" s="64" t="s">
        <v>19805</v>
      </c>
      <c r="Z654" s="64" t="s">
        <v>19805</v>
      </c>
      <c r="AA654" s="64" t="s">
        <v>19805</v>
      </c>
      <c r="AB654" s="64" t="s">
        <v>19805</v>
      </c>
    </row>
    <row r="655" spans="1:28">
      <c r="A655" s="15" t="s">
        <v>5026</v>
      </c>
      <c r="B655" s="64" t="s">
        <v>19805</v>
      </c>
      <c r="C655" s="64" t="s">
        <v>19805</v>
      </c>
      <c r="D655" s="64" t="s">
        <v>19805</v>
      </c>
      <c r="E655" s="64" t="s">
        <v>19805</v>
      </c>
      <c r="F655" s="64" t="s">
        <v>19805</v>
      </c>
      <c r="G655" s="64">
        <v>1352181</v>
      </c>
      <c r="H655" s="64">
        <v>1352181</v>
      </c>
      <c r="I655" s="64">
        <v>2862000</v>
      </c>
      <c r="J655" s="64">
        <v>2650000</v>
      </c>
      <c r="K655" s="64">
        <v>1500000</v>
      </c>
      <c r="L655" s="64">
        <v>1400000</v>
      </c>
      <c r="M655" s="64">
        <v>835810</v>
      </c>
      <c r="N655" s="64">
        <v>825000</v>
      </c>
      <c r="O655" s="64">
        <v>750000</v>
      </c>
      <c r="P655" s="64">
        <v>637435</v>
      </c>
      <c r="Q655" s="64">
        <v>465850</v>
      </c>
      <c r="R655" s="64">
        <v>316969</v>
      </c>
      <c r="S655" s="64" t="s">
        <v>19805</v>
      </c>
      <c r="T655" s="64" t="s">
        <v>19805</v>
      </c>
      <c r="U655" s="64" t="s">
        <v>19805</v>
      </c>
      <c r="V655" s="64" t="s">
        <v>19805</v>
      </c>
      <c r="W655" s="64" t="s">
        <v>19805</v>
      </c>
      <c r="X655" s="64" t="s">
        <v>19805</v>
      </c>
      <c r="Y655" s="64" t="s">
        <v>19805</v>
      </c>
      <c r="Z655" s="64" t="s">
        <v>19805</v>
      </c>
      <c r="AA655" s="64" t="s">
        <v>19805</v>
      </c>
      <c r="AB655" s="64" t="s">
        <v>19805</v>
      </c>
    </row>
    <row r="656" spans="1:28">
      <c r="A656" s="15" t="s">
        <v>5027</v>
      </c>
      <c r="B656" s="64" t="s">
        <v>19805</v>
      </c>
      <c r="C656" s="64" t="s">
        <v>19805</v>
      </c>
      <c r="D656" s="64" t="s">
        <v>19805</v>
      </c>
      <c r="E656" s="64" t="s">
        <v>19805</v>
      </c>
      <c r="F656" s="64" t="s">
        <v>19805</v>
      </c>
      <c r="G656" s="64" t="s">
        <v>19805</v>
      </c>
      <c r="H656" s="64" t="s">
        <v>19805</v>
      </c>
      <c r="I656" s="64" t="s">
        <v>19805</v>
      </c>
      <c r="J656" s="64" t="s">
        <v>19805</v>
      </c>
      <c r="K656" s="64" t="s">
        <v>19805</v>
      </c>
      <c r="L656" s="64" t="s">
        <v>19805</v>
      </c>
      <c r="M656" s="64" t="s">
        <v>19805</v>
      </c>
      <c r="N656" s="64" t="s">
        <v>19805</v>
      </c>
      <c r="O656" s="64" t="s">
        <v>19805</v>
      </c>
      <c r="P656" s="64" t="s">
        <v>19805</v>
      </c>
      <c r="Q656" s="64" t="s">
        <v>19805</v>
      </c>
      <c r="R656" s="64" t="s">
        <v>19805</v>
      </c>
      <c r="S656" s="64">
        <v>1000000</v>
      </c>
      <c r="T656" s="64" t="s">
        <v>15337</v>
      </c>
      <c r="U656" s="64">
        <v>300000</v>
      </c>
      <c r="V656" s="64">
        <v>1200000</v>
      </c>
      <c r="W656" s="64">
        <v>1000000</v>
      </c>
      <c r="X656" s="64" t="s">
        <v>19805</v>
      </c>
      <c r="Y656" s="64">
        <v>1150000</v>
      </c>
      <c r="Z656" s="64">
        <v>1100000</v>
      </c>
      <c r="AA656" s="64">
        <v>1050000</v>
      </c>
      <c r="AB656" s="64">
        <v>1000000</v>
      </c>
    </row>
    <row r="657" spans="1:28">
      <c r="A657" s="15" t="s">
        <v>5028</v>
      </c>
      <c r="B657" s="64" t="s">
        <v>19805</v>
      </c>
      <c r="C657" s="64" t="s">
        <v>19805</v>
      </c>
      <c r="D657" s="64" t="s">
        <v>19805</v>
      </c>
      <c r="E657" s="64" t="s">
        <v>19805</v>
      </c>
      <c r="F657" s="64" t="s">
        <v>19805</v>
      </c>
      <c r="G657" s="64" t="s">
        <v>19805</v>
      </c>
      <c r="H657" s="64" t="s">
        <v>19805</v>
      </c>
      <c r="I657" s="64" t="s">
        <v>19805</v>
      </c>
      <c r="J657" s="64">
        <v>2000000</v>
      </c>
      <c r="K657" s="64">
        <v>1830000</v>
      </c>
      <c r="L657" s="64">
        <v>14863778</v>
      </c>
      <c r="M657" s="64">
        <v>14576250</v>
      </c>
      <c r="N657" s="64">
        <v>13455000</v>
      </c>
      <c r="O657" s="64">
        <v>12333750</v>
      </c>
      <c r="P657" s="64">
        <v>11212500</v>
      </c>
      <c r="Q657" s="64">
        <v>10091250</v>
      </c>
      <c r="R657" s="64">
        <v>8960000</v>
      </c>
      <c r="S657" s="64">
        <v>2500000</v>
      </c>
      <c r="T657" s="64">
        <v>2200000</v>
      </c>
      <c r="U657" s="64">
        <v>2000000</v>
      </c>
      <c r="V657" s="64">
        <v>1800000</v>
      </c>
      <c r="W657" s="64">
        <v>1600000</v>
      </c>
      <c r="X657" s="64">
        <v>1300000</v>
      </c>
      <c r="Y657" s="64" t="s">
        <v>19805</v>
      </c>
      <c r="Z657" s="64" t="s">
        <v>19805</v>
      </c>
      <c r="AA657" s="64" t="s">
        <v>19805</v>
      </c>
      <c r="AB657" s="64" t="s">
        <v>19805</v>
      </c>
    </row>
    <row r="658" spans="1:28">
      <c r="A658" s="15" t="s">
        <v>5029</v>
      </c>
      <c r="B658" s="64" t="s">
        <v>19805</v>
      </c>
      <c r="C658" s="64" t="s">
        <v>19805</v>
      </c>
      <c r="D658" s="64" t="s">
        <v>19805</v>
      </c>
      <c r="E658" s="64" t="s">
        <v>19805</v>
      </c>
      <c r="F658" s="64" t="s">
        <v>19805</v>
      </c>
      <c r="G658" s="64" t="s">
        <v>19805</v>
      </c>
      <c r="H658" s="64" t="s">
        <v>19805</v>
      </c>
      <c r="I658" s="64" t="s">
        <v>19805</v>
      </c>
      <c r="J658" s="64" t="s">
        <v>19805</v>
      </c>
      <c r="K658" s="64" t="s">
        <v>19805</v>
      </c>
      <c r="L658" s="64" t="s">
        <v>19805</v>
      </c>
      <c r="M658" s="64" t="s">
        <v>19805</v>
      </c>
      <c r="N658" s="64" t="s">
        <v>19805</v>
      </c>
      <c r="O658" s="64" t="s">
        <v>19805</v>
      </c>
      <c r="P658" s="64" t="s">
        <v>19805</v>
      </c>
      <c r="Q658" s="64" t="s">
        <v>19805</v>
      </c>
      <c r="R658" s="64" t="s">
        <v>19805</v>
      </c>
      <c r="S658" s="64" t="s">
        <v>19805</v>
      </c>
      <c r="T658" s="64" t="s">
        <v>19805</v>
      </c>
      <c r="U658" s="64" t="s">
        <v>19805</v>
      </c>
      <c r="V658" s="64" t="s">
        <v>19805</v>
      </c>
      <c r="W658" s="64" t="s">
        <v>19805</v>
      </c>
      <c r="X658" s="64" t="s">
        <v>19805</v>
      </c>
      <c r="Y658" s="64">
        <v>100000</v>
      </c>
      <c r="Z658" s="64">
        <v>500000</v>
      </c>
      <c r="AA658" s="64" t="s">
        <v>19805</v>
      </c>
      <c r="AB658" s="64">
        <v>400000</v>
      </c>
    </row>
    <row r="659" spans="1:28">
      <c r="A659" s="15" t="s">
        <v>5030</v>
      </c>
      <c r="B659" s="64" t="s">
        <v>19805</v>
      </c>
      <c r="C659" s="64" t="s">
        <v>19805</v>
      </c>
      <c r="D659" s="64" t="s">
        <v>19805</v>
      </c>
      <c r="E659" s="64" t="s">
        <v>19805</v>
      </c>
      <c r="F659" s="64" t="s">
        <v>19805</v>
      </c>
      <c r="G659" s="64" t="s">
        <v>19805</v>
      </c>
      <c r="H659" s="64" t="s">
        <v>19805</v>
      </c>
      <c r="I659" s="64" t="s">
        <v>19805</v>
      </c>
      <c r="J659" s="64" t="s">
        <v>19805</v>
      </c>
      <c r="K659" s="64" t="s">
        <v>19805</v>
      </c>
      <c r="L659" s="64" t="s">
        <v>19805</v>
      </c>
      <c r="M659" s="64">
        <v>5444444</v>
      </c>
      <c r="N659" s="64">
        <v>5055556</v>
      </c>
      <c r="O659" s="64">
        <v>6204000</v>
      </c>
      <c r="P659" s="64">
        <v>5687000</v>
      </c>
      <c r="Q659" s="64">
        <v>5170000</v>
      </c>
      <c r="R659" s="64">
        <v>600000</v>
      </c>
      <c r="S659" s="64">
        <v>600000</v>
      </c>
      <c r="T659" s="64" t="s">
        <v>19805</v>
      </c>
      <c r="U659" s="64" t="s">
        <v>19805</v>
      </c>
      <c r="V659" s="64" t="s">
        <v>19805</v>
      </c>
      <c r="W659" s="64" t="s">
        <v>19805</v>
      </c>
      <c r="X659" s="64" t="s">
        <v>19805</v>
      </c>
      <c r="Y659" s="64" t="s">
        <v>19805</v>
      </c>
      <c r="Z659" s="64" t="s">
        <v>19805</v>
      </c>
      <c r="AA659" s="64" t="s">
        <v>19805</v>
      </c>
      <c r="AB659" s="64" t="s">
        <v>19805</v>
      </c>
    </row>
    <row r="660" spans="1:28">
      <c r="A660" s="15" t="s">
        <v>3848</v>
      </c>
      <c r="B660" s="64" t="s">
        <v>19805</v>
      </c>
      <c r="C660" s="64" t="s">
        <v>19805</v>
      </c>
      <c r="D660" s="64" t="s">
        <v>19805</v>
      </c>
      <c r="E660" s="64" t="s">
        <v>19805</v>
      </c>
      <c r="F660" s="64">
        <v>23852</v>
      </c>
      <c r="G660" s="64">
        <v>1229255</v>
      </c>
      <c r="H660" s="64">
        <v>11530592</v>
      </c>
      <c r="I660" s="64">
        <v>10500423</v>
      </c>
      <c r="J660" s="64">
        <v>9723983</v>
      </c>
      <c r="K660" s="64">
        <v>8947543</v>
      </c>
      <c r="L660" s="64">
        <v>8171103</v>
      </c>
      <c r="M660" s="64">
        <v>7390000</v>
      </c>
      <c r="N660" s="64">
        <v>3896402</v>
      </c>
      <c r="O660" s="64">
        <v>3080160</v>
      </c>
      <c r="P660" s="64">
        <v>2879280</v>
      </c>
      <c r="Q660" s="64">
        <v>2678400</v>
      </c>
      <c r="R660" s="64" t="s">
        <v>19805</v>
      </c>
      <c r="S660" s="64" t="s">
        <v>19805</v>
      </c>
      <c r="T660" s="64" t="s">
        <v>19805</v>
      </c>
      <c r="U660" s="64" t="s">
        <v>19805</v>
      </c>
      <c r="V660" s="64" t="s">
        <v>19805</v>
      </c>
      <c r="W660" s="64" t="s">
        <v>19805</v>
      </c>
      <c r="X660" s="64" t="s">
        <v>19805</v>
      </c>
      <c r="Y660" s="64" t="s">
        <v>19805</v>
      </c>
      <c r="Z660" s="64" t="s">
        <v>19805</v>
      </c>
      <c r="AA660" s="64" t="s">
        <v>19805</v>
      </c>
      <c r="AB660" s="64" t="s">
        <v>19805</v>
      </c>
    </row>
    <row r="661" spans="1:28">
      <c r="A661" s="15" t="s">
        <v>4745</v>
      </c>
      <c r="B661" s="64" t="s">
        <v>19805</v>
      </c>
      <c r="C661" s="64" t="s">
        <v>19805</v>
      </c>
      <c r="D661" s="64" t="s">
        <v>19805</v>
      </c>
      <c r="E661" s="64" t="s">
        <v>19805</v>
      </c>
      <c r="F661" s="64" t="s">
        <v>19805</v>
      </c>
      <c r="G661" s="64">
        <v>2750000</v>
      </c>
      <c r="H661" s="64">
        <v>3000000</v>
      </c>
      <c r="I661" s="64">
        <v>3100000</v>
      </c>
      <c r="J661" s="64">
        <v>3250000</v>
      </c>
      <c r="K661" s="64">
        <v>4952380</v>
      </c>
      <c r="L661" s="64">
        <v>4571428</v>
      </c>
      <c r="M661" s="64">
        <v>4190476</v>
      </c>
      <c r="N661" s="64">
        <v>3809524</v>
      </c>
      <c r="O661" s="64">
        <v>3428572</v>
      </c>
      <c r="P661" s="64">
        <v>3047620</v>
      </c>
      <c r="Q661" s="64">
        <v>465850</v>
      </c>
      <c r="R661" s="64">
        <v>316969</v>
      </c>
      <c r="S661" s="64" t="s">
        <v>19805</v>
      </c>
      <c r="T661" s="64" t="s">
        <v>19805</v>
      </c>
      <c r="U661" s="64" t="s">
        <v>19805</v>
      </c>
      <c r="V661" s="64" t="s">
        <v>19805</v>
      </c>
      <c r="W661" s="64" t="s">
        <v>19805</v>
      </c>
      <c r="X661" s="64" t="s">
        <v>19805</v>
      </c>
      <c r="Y661" s="64" t="s">
        <v>19805</v>
      </c>
      <c r="Z661" s="64" t="s">
        <v>19805</v>
      </c>
      <c r="AA661" s="64" t="s">
        <v>19805</v>
      </c>
      <c r="AB661" s="64" t="s">
        <v>19805</v>
      </c>
    </row>
    <row r="662" spans="1:28">
      <c r="A662" s="15" t="s">
        <v>282</v>
      </c>
      <c r="B662" s="64">
        <v>1000000</v>
      </c>
      <c r="C662" s="64">
        <v>1000000</v>
      </c>
      <c r="D662" s="64" t="s">
        <v>19805</v>
      </c>
      <c r="E662" s="64" t="s">
        <v>19805</v>
      </c>
      <c r="F662" s="64" t="s">
        <v>19805</v>
      </c>
      <c r="G662" s="64" t="s">
        <v>19805</v>
      </c>
      <c r="H662" s="64" t="s">
        <v>19805</v>
      </c>
      <c r="I662" s="64" t="s">
        <v>19805</v>
      </c>
      <c r="J662" s="64" t="s">
        <v>19805</v>
      </c>
      <c r="K662" s="64" t="s">
        <v>19805</v>
      </c>
      <c r="L662" s="64" t="s">
        <v>19805</v>
      </c>
      <c r="M662" s="64" t="s">
        <v>19805</v>
      </c>
      <c r="N662" s="64" t="s">
        <v>19805</v>
      </c>
      <c r="O662" s="64" t="s">
        <v>19805</v>
      </c>
      <c r="P662" s="64" t="s">
        <v>19805</v>
      </c>
      <c r="Q662" s="64" t="s">
        <v>19805</v>
      </c>
      <c r="R662" s="64" t="s">
        <v>19805</v>
      </c>
      <c r="S662" s="64" t="s">
        <v>19805</v>
      </c>
      <c r="T662" s="64" t="s">
        <v>19805</v>
      </c>
      <c r="U662" s="64" t="s">
        <v>19805</v>
      </c>
      <c r="V662" s="64" t="s">
        <v>19805</v>
      </c>
      <c r="W662" s="64" t="s">
        <v>19805</v>
      </c>
      <c r="X662" s="64" t="s">
        <v>19805</v>
      </c>
      <c r="Y662" s="64" t="s">
        <v>19805</v>
      </c>
      <c r="Z662" s="64" t="s">
        <v>19805</v>
      </c>
      <c r="AA662" s="64" t="s">
        <v>19805</v>
      </c>
      <c r="AB662" s="64" t="s">
        <v>19805</v>
      </c>
    </row>
    <row r="663" spans="1:28">
      <c r="A663" s="15" t="s">
        <v>5031</v>
      </c>
      <c r="B663" s="64" t="s">
        <v>19805</v>
      </c>
      <c r="C663" s="64" t="s">
        <v>19805</v>
      </c>
      <c r="D663" s="64" t="s">
        <v>19805</v>
      </c>
      <c r="E663" s="64" t="s">
        <v>19805</v>
      </c>
      <c r="F663" s="64" t="s">
        <v>19805</v>
      </c>
      <c r="G663" s="64" t="s">
        <v>19805</v>
      </c>
      <c r="H663" s="64" t="s">
        <v>19805</v>
      </c>
      <c r="I663" s="64" t="s">
        <v>19805</v>
      </c>
      <c r="J663" s="64" t="s">
        <v>19805</v>
      </c>
      <c r="K663" s="64" t="s">
        <v>19805</v>
      </c>
      <c r="L663" s="64" t="s">
        <v>19805</v>
      </c>
      <c r="M663" s="64" t="s">
        <v>19805</v>
      </c>
      <c r="N663" s="64">
        <v>516865</v>
      </c>
      <c r="O663" s="64">
        <v>971160</v>
      </c>
      <c r="P663" s="64">
        <v>903360</v>
      </c>
      <c r="Q663" s="64" t="s">
        <v>19805</v>
      </c>
      <c r="R663" s="64" t="s">
        <v>19805</v>
      </c>
      <c r="S663" s="64">
        <v>658700</v>
      </c>
      <c r="T663" s="64" t="s">
        <v>19805</v>
      </c>
      <c r="U663" s="64" t="s">
        <v>19805</v>
      </c>
      <c r="V663" s="64" t="s">
        <v>19805</v>
      </c>
      <c r="W663" s="64" t="s">
        <v>19805</v>
      </c>
      <c r="X663" s="64" t="s">
        <v>19805</v>
      </c>
      <c r="Y663" s="64" t="s">
        <v>19805</v>
      </c>
      <c r="Z663" s="64" t="s">
        <v>19805</v>
      </c>
      <c r="AA663" s="64" t="s">
        <v>19805</v>
      </c>
      <c r="AB663" s="64" t="s">
        <v>19805</v>
      </c>
    </row>
    <row r="664" spans="1:28">
      <c r="A664" s="15" t="s">
        <v>622</v>
      </c>
      <c r="B664" s="64">
        <v>100000</v>
      </c>
      <c r="C664" s="64" t="s">
        <v>19805</v>
      </c>
      <c r="D664" s="64" t="s">
        <v>19805</v>
      </c>
      <c r="E664" s="64" t="s">
        <v>19805</v>
      </c>
      <c r="F664" s="64" t="s">
        <v>19805</v>
      </c>
      <c r="G664" s="64" t="s">
        <v>19805</v>
      </c>
      <c r="H664" s="64" t="s">
        <v>19805</v>
      </c>
      <c r="I664" s="64" t="s">
        <v>19805</v>
      </c>
      <c r="J664" s="64" t="s">
        <v>19805</v>
      </c>
      <c r="K664" s="64" t="s">
        <v>19805</v>
      </c>
      <c r="L664" s="64" t="s">
        <v>19805</v>
      </c>
      <c r="M664" s="64" t="s">
        <v>19805</v>
      </c>
      <c r="N664" s="64" t="s">
        <v>19805</v>
      </c>
      <c r="O664" s="64" t="s">
        <v>19805</v>
      </c>
      <c r="P664" s="64" t="s">
        <v>19805</v>
      </c>
      <c r="Q664" s="64" t="s">
        <v>19805</v>
      </c>
      <c r="R664" s="64" t="s">
        <v>19805</v>
      </c>
      <c r="S664" s="64" t="s">
        <v>19805</v>
      </c>
      <c r="T664" s="64" t="s">
        <v>19805</v>
      </c>
      <c r="U664" s="64" t="s">
        <v>19805</v>
      </c>
      <c r="V664" s="64" t="s">
        <v>19805</v>
      </c>
      <c r="W664" s="64" t="s">
        <v>19805</v>
      </c>
      <c r="X664" s="64" t="s">
        <v>19805</v>
      </c>
      <c r="Y664" s="64" t="s">
        <v>19805</v>
      </c>
      <c r="Z664" s="64" t="s">
        <v>19805</v>
      </c>
      <c r="AA664" s="64" t="s">
        <v>19805</v>
      </c>
      <c r="AB664" s="64" t="s">
        <v>19805</v>
      </c>
    </row>
    <row r="665" spans="1:28">
      <c r="A665" s="15" t="s">
        <v>1984</v>
      </c>
      <c r="B665" s="64" t="s">
        <v>19805</v>
      </c>
      <c r="C665" s="64" t="s">
        <v>19805</v>
      </c>
      <c r="D665" s="64">
        <v>981084</v>
      </c>
      <c r="E665" s="64">
        <v>4469548</v>
      </c>
      <c r="F665" s="64">
        <v>3524880</v>
      </c>
      <c r="G665" s="64">
        <v>3294960</v>
      </c>
      <c r="H665" s="64">
        <v>3065040</v>
      </c>
      <c r="I665" s="64" t="s">
        <v>19805</v>
      </c>
      <c r="J665" s="64" t="s">
        <v>19805</v>
      </c>
      <c r="K665" s="64" t="s">
        <v>19805</v>
      </c>
      <c r="L665" s="64" t="s">
        <v>19805</v>
      </c>
      <c r="M665" s="64" t="s">
        <v>19805</v>
      </c>
      <c r="N665" s="64" t="s">
        <v>19805</v>
      </c>
      <c r="O665" s="64" t="s">
        <v>19805</v>
      </c>
      <c r="P665" s="64" t="s">
        <v>19805</v>
      </c>
      <c r="Q665" s="64" t="s">
        <v>19805</v>
      </c>
      <c r="R665" s="64" t="s">
        <v>19805</v>
      </c>
      <c r="S665" s="64" t="s">
        <v>19805</v>
      </c>
      <c r="T665" s="64" t="s">
        <v>19805</v>
      </c>
      <c r="U665" s="64" t="s">
        <v>19805</v>
      </c>
      <c r="V665" s="64" t="s">
        <v>19805</v>
      </c>
      <c r="W665" s="64" t="s">
        <v>19805</v>
      </c>
      <c r="X665" s="64" t="s">
        <v>19805</v>
      </c>
      <c r="Y665" s="64" t="s">
        <v>19805</v>
      </c>
      <c r="Z665" s="64" t="s">
        <v>19805</v>
      </c>
      <c r="AA665" s="64" t="s">
        <v>19805</v>
      </c>
      <c r="AB665" s="64" t="s">
        <v>19805</v>
      </c>
    </row>
    <row r="666" spans="1:28">
      <c r="A666" s="15" t="s">
        <v>5033</v>
      </c>
      <c r="B666" s="64" t="s">
        <v>19805</v>
      </c>
      <c r="C666" s="64" t="s">
        <v>19805</v>
      </c>
      <c r="D666" s="64" t="s">
        <v>19805</v>
      </c>
      <c r="E666" s="64" t="s">
        <v>19805</v>
      </c>
      <c r="F666" s="64" t="s">
        <v>19805</v>
      </c>
      <c r="G666" s="64" t="s">
        <v>19805</v>
      </c>
      <c r="H666" s="64" t="s">
        <v>19805</v>
      </c>
      <c r="I666" s="64" t="s">
        <v>19805</v>
      </c>
      <c r="J666" s="64" t="s">
        <v>19805</v>
      </c>
      <c r="K666" s="64" t="s">
        <v>19805</v>
      </c>
      <c r="L666" s="64" t="s">
        <v>19805</v>
      </c>
      <c r="M666" s="64" t="s">
        <v>19805</v>
      </c>
      <c r="N666" s="64">
        <v>4400000</v>
      </c>
      <c r="O666" s="64">
        <v>4000000</v>
      </c>
      <c r="P666" s="64">
        <v>8050000</v>
      </c>
      <c r="Q666" s="64">
        <v>7975000</v>
      </c>
      <c r="R666" s="64">
        <v>8050000</v>
      </c>
      <c r="S666" s="64">
        <v>7975000</v>
      </c>
      <c r="T666" s="64">
        <v>7000000</v>
      </c>
      <c r="U666" s="64">
        <v>7000000</v>
      </c>
      <c r="V666" s="64">
        <v>7000000</v>
      </c>
      <c r="W666" s="64">
        <v>2200000</v>
      </c>
      <c r="X666" s="64">
        <v>2100000</v>
      </c>
      <c r="Y666" s="64">
        <v>1700000</v>
      </c>
      <c r="Z666" s="64">
        <v>575000</v>
      </c>
      <c r="AA666" s="64">
        <v>575000</v>
      </c>
      <c r="AB666" s="64">
        <v>575000</v>
      </c>
    </row>
    <row r="667" spans="1:28">
      <c r="A667" s="15" t="s">
        <v>5034</v>
      </c>
      <c r="B667" s="64" t="s">
        <v>19805</v>
      </c>
      <c r="C667" s="64" t="s">
        <v>19805</v>
      </c>
      <c r="D667" s="64" t="s">
        <v>19805</v>
      </c>
      <c r="E667" s="64" t="s">
        <v>19805</v>
      </c>
      <c r="F667" s="64" t="s">
        <v>19805</v>
      </c>
      <c r="G667" s="64" t="s">
        <v>19805</v>
      </c>
      <c r="H667" s="64" t="s">
        <v>19805</v>
      </c>
      <c r="I667" s="64" t="s">
        <v>19805</v>
      </c>
      <c r="J667" s="64" t="s">
        <v>19805</v>
      </c>
      <c r="K667" s="64" t="s">
        <v>19805</v>
      </c>
      <c r="L667" s="64" t="s">
        <v>19805</v>
      </c>
      <c r="M667" s="64" t="s">
        <v>19805</v>
      </c>
      <c r="N667" s="64" t="s">
        <v>19805</v>
      </c>
      <c r="O667" s="64" t="s">
        <v>19805</v>
      </c>
      <c r="P667" s="64" t="s">
        <v>19805</v>
      </c>
      <c r="Q667" s="64">
        <v>1300000</v>
      </c>
      <c r="R667" s="64">
        <v>1200000</v>
      </c>
      <c r="S667" s="64">
        <v>1100000</v>
      </c>
      <c r="T667" s="64" t="s">
        <v>15337</v>
      </c>
      <c r="U667" s="64">
        <v>326700</v>
      </c>
      <c r="V667" s="64">
        <v>247500</v>
      </c>
      <c r="W667" s="64">
        <v>225000</v>
      </c>
      <c r="X667" s="64" t="s">
        <v>19805</v>
      </c>
      <c r="Y667" s="64" t="s">
        <v>19805</v>
      </c>
      <c r="Z667" s="64" t="s">
        <v>19805</v>
      </c>
      <c r="AA667" s="64" t="s">
        <v>19805</v>
      </c>
      <c r="AB667" s="64" t="s">
        <v>19805</v>
      </c>
    </row>
    <row r="668" spans="1:28">
      <c r="A668" s="15" t="s">
        <v>1159</v>
      </c>
      <c r="B668" s="64">
        <v>2613600</v>
      </c>
      <c r="C668" s="64">
        <v>2505720</v>
      </c>
      <c r="D668" s="64">
        <v>2397840</v>
      </c>
      <c r="E668" s="64" t="s">
        <v>19805</v>
      </c>
      <c r="F668" s="64" t="s">
        <v>19805</v>
      </c>
      <c r="G668" s="64" t="s">
        <v>19805</v>
      </c>
      <c r="H668" s="64" t="s">
        <v>19805</v>
      </c>
      <c r="I668" s="64" t="s">
        <v>19805</v>
      </c>
      <c r="J668" s="64" t="s">
        <v>19805</v>
      </c>
      <c r="K668" s="64" t="s">
        <v>19805</v>
      </c>
      <c r="L668" s="64" t="s">
        <v>19805</v>
      </c>
      <c r="M668" s="64" t="s">
        <v>19805</v>
      </c>
      <c r="N668" s="64" t="s">
        <v>19805</v>
      </c>
      <c r="O668" s="64" t="s">
        <v>19805</v>
      </c>
      <c r="P668" s="64" t="s">
        <v>19805</v>
      </c>
      <c r="Q668" s="64" t="s">
        <v>19805</v>
      </c>
      <c r="R668" s="64" t="s">
        <v>19805</v>
      </c>
      <c r="S668" s="64" t="s">
        <v>19805</v>
      </c>
      <c r="T668" s="64" t="s">
        <v>19805</v>
      </c>
      <c r="U668" s="64" t="s">
        <v>19805</v>
      </c>
      <c r="V668" s="64" t="s">
        <v>19805</v>
      </c>
      <c r="W668" s="64" t="s">
        <v>19805</v>
      </c>
      <c r="X668" s="64" t="s">
        <v>19805</v>
      </c>
      <c r="Y668" s="64" t="s">
        <v>19805</v>
      </c>
      <c r="Z668" s="64" t="s">
        <v>19805</v>
      </c>
      <c r="AA668" s="64" t="s">
        <v>19805</v>
      </c>
      <c r="AB668" s="64" t="s">
        <v>19805</v>
      </c>
    </row>
    <row r="669" spans="1:28">
      <c r="A669" s="15" t="s">
        <v>1590</v>
      </c>
      <c r="B669" s="64">
        <v>50000</v>
      </c>
      <c r="C669" s="64" t="s">
        <v>19805</v>
      </c>
      <c r="D669" s="64" t="s">
        <v>19805</v>
      </c>
      <c r="E669" s="64" t="s">
        <v>19805</v>
      </c>
      <c r="F669" s="64" t="s">
        <v>19805</v>
      </c>
      <c r="G669" s="64" t="s">
        <v>19805</v>
      </c>
      <c r="H669" s="64" t="s">
        <v>19805</v>
      </c>
      <c r="I669" s="64" t="s">
        <v>19805</v>
      </c>
      <c r="J669" s="64" t="s">
        <v>19805</v>
      </c>
      <c r="K669" s="64" t="s">
        <v>19805</v>
      </c>
      <c r="L669" s="64" t="s">
        <v>19805</v>
      </c>
      <c r="M669" s="64" t="s">
        <v>19805</v>
      </c>
      <c r="N669" s="64" t="s">
        <v>19805</v>
      </c>
      <c r="O669" s="64" t="s">
        <v>19805</v>
      </c>
      <c r="P669" s="64" t="s">
        <v>19805</v>
      </c>
      <c r="Q669" s="64" t="s">
        <v>19805</v>
      </c>
      <c r="R669" s="64" t="s">
        <v>19805</v>
      </c>
      <c r="S669" s="64" t="s">
        <v>19805</v>
      </c>
      <c r="T669" s="64" t="s">
        <v>19805</v>
      </c>
      <c r="U669" s="64" t="s">
        <v>19805</v>
      </c>
      <c r="V669" s="64" t="s">
        <v>19805</v>
      </c>
      <c r="W669" s="64" t="s">
        <v>19805</v>
      </c>
      <c r="X669" s="64" t="s">
        <v>19805</v>
      </c>
      <c r="Y669" s="64" t="s">
        <v>19805</v>
      </c>
      <c r="Z669" s="64" t="s">
        <v>19805</v>
      </c>
      <c r="AA669" s="64" t="s">
        <v>19805</v>
      </c>
      <c r="AB669" s="64" t="s">
        <v>19805</v>
      </c>
    </row>
    <row r="670" spans="1:28">
      <c r="A670" s="15" t="s">
        <v>3059</v>
      </c>
      <c r="B670" s="64" t="s">
        <v>19805</v>
      </c>
      <c r="C670" s="64" t="s">
        <v>19805</v>
      </c>
      <c r="D670" s="64" t="s">
        <v>19805</v>
      </c>
      <c r="E670" s="64">
        <v>86502</v>
      </c>
      <c r="F670" s="64" t="s">
        <v>19805</v>
      </c>
      <c r="G670" s="64" t="s">
        <v>19805</v>
      </c>
      <c r="H670" s="64" t="s">
        <v>19805</v>
      </c>
      <c r="I670" s="64" t="s">
        <v>19805</v>
      </c>
      <c r="J670" s="64" t="s">
        <v>19805</v>
      </c>
      <c r="K670" s="64" t="s">
        <v>19805</v>
      </c>
      <c r="L670" s="64" t="s">
        <v>19805</v>
      </c>
      <c r="M670" s="64" t="s">
        <v>19805</v>
      </c>
      <c r="N670" s="64" t="s">
        <v>19805</v>
      </c>
      <c r="O670" s="64" t="s">
        <v>19805</v>
      </c>
      <c r="P670" s="64" t="s">
        <v>19805</v>
      </c>
      <c r="Q670" s="64" t="s">
        <v>19805</v>
      </c>
      <c r="R670" s="64" t="s">
        <v>19805</v>
      </c>
      <c r="S670" s="64" t="s">
        <v>19805</v>
      </c>
      <c r="T670" s="64" t="s">
        <v>19805</v>
      </c>
      <c r="U670" s="64" t="s">
        <v>19805</v>
      </c>
      <c r="V670" s="64" t="s">
        <v>19805</v>
      </c>
      <c r="W670" s="64" t="s">
        <v>19805</v>
      </c>
      <c r="X670" s="64" t="s">
        <v>19805</v>
      </c>
      <c r="Y670" s="64" t="s">
        <v>19805</v>
      </c>
      <c r="Z670" s="64" t="s">
        <v>19805</v>
      </c>
      <c r="AA670" s="64" t="s">
        <v>19805</v>
      </c>
      <c r="AB670" s="64" t="s">
        <v>19805</v>
      </c>
    </row>
    <row r="671" spans="1:28">
      <c r="A671" s="15" t="s">
        <v>1510</v>
      </c>
      <c r="B671" s="64" t="s">
        <v>19805</v>
      </c>
      <c r="C671" s="64">
        <v>217494</v>
      </c>
      <c r="D671" s="64">
        <v>59687</v>
      </c>
      <c r="E671" s="64" t="s">
        <v>19805</v>
      </c>
      <c r="F671" s="64" t="s">
        <v>19805</v>
      </c>
      <c r="G671" s="64" t="s">
        <v>19805</v>
      </c>
      <c r="H671" s="64" t="s">
        <v>19805</v>
      </c>
      <c r="I671" s="64" t="s">
        <v>19805</v>
      </c>
      <c r="J671" s="64" t="s">
        <v>19805</v>
      </c>
      <c r="K671" s="64" t="s">
        <v>19805</v>
      </c>
      <c r="L671" s="64" t="s">
        <v>19805</v>
      </c>
      <c r="M671" s="64" t="s">
        <v>19805</v>
      </c>
      <c r="N671" s="64" t="s">
        <v>19805</v>
      </c>
      <c r="O671" s="64" t="s">
        <v>19805</v>
      </c>
      <c r="P671" s="64" t="s">
        <v>19805</v>
      </c>
      <c r="Q671" s="64" t="s">
        <v>19805</v>
      </c>
      <c r="R671" s="64" t="s">
        <v>19805</v>
      </c>
      <c r="S671" s="64" t="s">
        <v>19805</v>
      </c>
      <c r="T671" s="64" t="s">
        <v>19805</v>
      </c>
      <c r="U671" s="64" t="s">
        <v>19805</v>
      </c>
      <c r="V671" s="64" t="s">
        <v>19805</v>
      </c>
      <c r="W671" s="64" t="s">
        <v>19805</v>
      </c>
      <c r="X671" s="64" t="s">
        <v>19805</v>
      </c>
      <c r="Y671" s="64" t="s">
        <v>19805</v>
      </c>
      <c r="Z671" s="64" t="s">
        <v>19805</v>
      </c>
      <c r="AA671" s="64" t="s">
        <v>19805</v>
      </c>
      <c r="AB671" s="64" t="s">
        <v>19805</v>
      </c>
    </row>
    <row r="672" spans="1:28">
      <c r="A672" s="15" t="s">
        <v>5035</v>
      </c>
      <c r="B672" s="64" t="s">
        <v>19805</v>
      </c>
      <c r="C672" s="64" t="s">
        <v>19805</v>
      </c>
      <c r="D672" s="64" t="s">
        <v>19805</v>
      </c>
      <c r="E672" s="64" t="s">
        <v>19805</v>
      </c>
      <c r="F672" s="64" t="s">
        <v>19805</v>
      </c>
      <c r="G672" s="64" t="s">
        <v>19805</v>
      </c>
      <c r="H672" s="64" t="s">
        <v>19805</v>
      </c>
      <c r="I672" s="64" t="s">
        <v>19805</v>
      </c>
      <c r="J672" s="64" t="s">
        <v>19805</v>
      </c>
      <c r="K672" s="64" t="s">
        <v>19805</v>
      </c>
      <c r="L672" s="64" t="s">
        <v>19805</v>
      </c>
      <c r="M672" s="64" t="s">
        <v>19805</v>
      </c>
      <c r="N672" s="64" t="s">
        <v>19805</v>
      </c>
      <c r="O672" s="64" t="s">
        <v>19805</v>
      </c>
      <c r="P672" s="64" t="s">
        <v>19805</v>
      </c>
      <c r="Q672" s="64" t="s">
        <v>19805</v>
      </c>
      <c r="R672" s="64">
        <v>1050000</v>
      </c>
      <c r="S672" s="64">
        <v>2000000</v>
      </c>
      <c r="T672" s="64">
        <v>2000000</v>
      </c>
      <c r="U672" s="64">
        <v>2000000</v>
      </c>
      <c r="V672" s="64">
        <v>2000000</v>
      </c>
      <c r="W672" s="64">
        <v>2025000</v>
      </c>
      <c r="X672" s="64">
        <v>250000</v>
      </c>
      <c r="Y672" s="64">
        <v>150000</v>
      </c>
      <c r="Z672" s="64" t="s">
        <v>19805</v>
      </c>
      <c r="AA672" s="64">
        <v>130000</v>
      </c>
      <c r="AB672" s="64" t="s">
        <v>19805</v>
      </c>
    </row>
    <row r="673" spans="1:28">
      <c r="A673" s="15" t="s">
        <v>849</v>
      </c>
      <c r="B673" s="64">
        <v>250000</v>
      </c>
      <c r="C673" s="64">
        <v>58068</v>
      </c>
      <c r="D673" s="64">
        <v>111549</v>
      </c>
      <c r="E673" s="64">
        <v>769855</v>
      </c>
      <c r="F673" s="64">
        <v>1442880</v>
      </c>
      <c r="G673" s="64">
        <v>1348800</v>
      </c>
      <c r="H673" s="64">
        <v>1254720</v>
      </c>
      <c r="I673" s="64" t="s">
        <v>19805</v>
      </c>
      <c r="J673" s="64" t="s">
        <v>19805</v>
      </c>
      <c r="K673" s="64" t="s">
        <v>19805</v>
      </c>
      <c r="L673" s="64" t="s">
        <v>19805</v>
      </c>
      <c r="M673" s="64" t="s">
        <v>19805</v>
      </c>
      <c r="N673" s="64" t="s">
        <v>19805</v>
      </c>
      <c r="O673" s="64" t="s">
        <v>19805</v>
      </c>
      <c r="P673" s="64" t="s">
        <v>19805</v>
      </c>
      <c r="Q673" s="64" t="s">
        <v>19805</v>
      </c>
      <c r="R673" s="64" t="s">
        <v>19805</v>
      </c>
      <c r="S673" s="64" t="s">
        <v>19805</v>
      </c>
      <c r="T673" s="64" t="s">
        <v>19805</v>
      </c>
      <c r="U673" s="64" t="s">
        <v>19805</v>
      </c>
      <c r="V673" s="64" t="s">
        <v>19805</v>
      </c>
      <c r="W673" s="64" t="s">
        <v>19805</v>
      </c>
      <c r="X673" s="64" t="s">
        <v>19805</v>
      </c>
      <c r="Y673" s="64" t="s">
        <v>19805</v>
      </c>
      <c r="Z673" s="64" t="s">
        <v>19805</v>
      </c>
      <c r="AA673" s="64" t="s">
        <v>19805</v>
      </c>
      <c r="AB673" s="64" t="s">
        <v>19805</v>
      </c>
    </row>
    <row r="674" spans="1:28">
      <c r="A674" s="15" t="s">
        <v>5036</v>
      </c>
      <c r="B674" s="64" t="s">
        <v>19805</v>
      </c>
      <c r="C674" s="64" t="s">
        <v>19805</v>
      </c>
      <c r="D674" s="64" t="s">
        <v>19805</v>
      </c>
      <c r="E674" s="64" t="s">
        <v>19805</v>
      </c>
      <c r="F674" s="64" t="s">
        <v>19805</v>
      </c>
      <c r="G674" s="64" t="s">
        <v>19805</v>
      </c>
      <c r="H674" s="64" t="s">
        <v>19805</v>
      </c>
      <c r="I674" s="64" t="s">
        <v>19805</v>
      </c>
      <c r="J674" s="64" t="s">
        <v>19805</v>
      </c>
      <c r="K674" s="64" t="s">
        <v>19805</v>
      </c>
      <c r="L674" s="64" t="s">
        <v>19805</v>
      </c>
      <c r="M674" s="64" t="s">
        <v>19805</v>
      </c>
      <c r="N674" s="64" t="s">
        <v>19805</v>
      </c>
      <c r="O674" s="64" t="s">
        <v>19805</v>
      </c>
      <c r="P674" s="64" t="s">
        <v>19805</v>
      </c>
      <c r="Q674" s="64" t="s">
        <v>19805</v>
      </c>
      <c r="R674" s="64" t="s">
        <v>19805</v>
      </c>
      <c r="S674" s="64" t="s">
        <v>19805</v>
      </c>
      <c r="T674" s="64" t="s">
        <v>19805</v>
      </c>
      <c r="U674" s="64" t="s">
        <v>19805</v>
      </c>
      <c r="V674" s="64" t="s">
        <v>19805</v>
      </c>
      <c r="W674" s="64">
        <v>225000</v>
      </c>
      <c r="X674" s="64" t="s">
        <v>19805</v>
      </c>
      <c r="Y674" s="64" t="s">
        <v>19805</v>
      </c>
      <c r="Z674" s="64" t="s">
        <v>19805</v>
      </c>
      <c r="AA674" s="64" t="s">
        <v>19805</v>
      </c>
      <c r="AB674" s="64" t="s">
        <v>19805</v>
      </c>
    </row>
    <row r="675" spans="1:28">
      <c r="A675" s="15" t="s">
        <v>5037</v>
      </c>
      <c r="B675" s="64" t="s">
        <v>19805</v>
      </c>
      <c r="C675" s="64" t="s">
        <v>19805</v>
      </c>
      <c r="D675" s="64" t="s">
        <v>19805</v>
      </c>
      <c r="E675" s="64" t="s">
        <v>19805</v>
      </c>
      <c r="F675" s="64" t="s">
        <v>19805</v>
      </c>
      <c r="G675" s="64" t="s">
        <v>19805</v>
      </c>
      <c r="H675" s="64" t="s">
        <v>19805</v>
      </c>
      <c r="I675" s="64" t="s">
        <v>19805</v>
      </c>
      <c r="J675" s="64" t="s">
        <v>19805</v>
      </c>
      <c r="K675" s="64" t="s">
        <v>19805</v>
      </c>
      <c r="L675" s="64" t="s">
        <v>19805</v>
      </c>
      <c r="M675" s="64" t="s">
        <v>19805</v>
      </c>
      <c r="N675" s="64" t="s">
        <v>19805</v>
      </c>
      <c r="O675" s="64" t="s">
        <v>19805</v>
      </c>
      <c r="P675" s="64" t="s">
        <v>19805</v>
      </c>
      <c r="Q675" s="64" t="s">
        <v>19805</v>
      </c>
      <c r="R675" s="64" t="s">
        <v>19805</v>
      </c>
      <c r="S675" s="64" t="s">
        <v>19805</v>
      </c>
      <c r="T675" s="64" t="s">
        <v>19805</v>
      </c>
      <c r="U675" s="64">
        <v>2050000</v>
      </c>
      <c r="V675" s="64" t="s">
        <v>19805</v>
      </c>
      <c r="W675" s="64">
        <v>1300000</v>
      </c>
      <c r="X675" s="64">
        <v>700000</v>
      </c>
      <c r="Y675" s="64">
        <v>569000</v>
      </c>
      <c r="Z675" s="64">
        <v>438000</v>
      </c>
      <c r="AA675" s="64" t="s">
        <v>19805</v>
      </c>
      <c r="AB675" s="64" t="s">
        <v>19805</v>
      </c>
    </row>
    <row r="676" spans="1:28">
      <c r="A676" s="15" t="s">
        <v>1223</v>
      </c>
      <c r="B676" s="64">
        <v>980431</v>
      </c>
      <c r="C676" s="64">
        <v>878222</v>
      </c>
      <c r="D676" s="64">
        <v>2000000</v>
      </c>
      <c r="E676" s="64">
        <v>4000000</v>
      </c>
      <c r="F676" s="64">
        <v>2100500</v>
      </c>
      <c r="G676" s="64">
        <v>17059727</v>
      </c>
      <c r="H676" s="64">
        <v>15959099</v>
      </c>
      <c r="I676" s="64">
        <v>14858471</v>
      </c>
      <c r="J676" s="64">
        <v>13757844</v>
      </c>
      <c r="K676" s="64">
        <v>15344000</v>
      </c>
      <c r="L676" s="64">
        <v>14248000</v>
      </c>
      <c r="M676" s="64">
        <v>13152000</v>
      </c>
      <c r="N676" s="64">
        <v>12056000</v>
      </c>
      <c r="O676" s="64">
        <v>10960000</v>
      </c>
      <c r="P676" s="64">
        <v>4895656</v>
      </c>
      <c r="Q676" s="64">
        <v>3882360</v>
      </c>
      <c r="R676" s="64">
        <v>3629160</v>
      </c>
      <c r="S676" s="64">
        <v>3375960</v>
      </c>
      <c r="T676" s="64" t="s">
        <v>19805</v>
      </c>
      <c r="U676" s="64" t="s">
        <v>19805</v>
      </c>
      <c r="V676" s="64" t="s">
        <v>19805</v>
      </c>
      <c r="W676" s="64" t="s">
        <v>19805</v>
      </c>
      <c r="X676" s="64" t="s">
        <v>19805</v>
      </c>
      <c r="Y676" s="64" t="s">
        <v>19805</v>
      </c>
      <c r="Z676" s="64" t="s">
        <v>19805</v>
      </c>
      <c r="AA676" s="64" t="s">
        <v>19805</v>
      </c>
      <c r="AB676" s="64" t="s">
        <v>19805</v>
      </c>
    </row>
    <row r="677" spans="1:28">
      <c r="A677" s="15" t="s">
        <v>5039</v>
      </c>
      <c r="B677" s="64" t="s">
        <v>19805</v>
      </c>
      <c r="C677" s="64" t="s">
        <v>19805</v>
      </c>
      <c r="D677" s="64" t="s">
        <v>19805</v>
      </c>
      <c r="E677" s="64" t="s">
        <v>19805</v>
      </c>
      <c r="F677" s="64" t="s">
        <v>19805</v>
      </c>
      <c r="G677" s="64" t="s">
        <v>19805</v>
      </c>
      <c r="H677" s="64" t="s">
        <v>19805</v>
      </c>
      <c r="I677" s="64" t="s">
        <v>19805</v>
      </c>
      <c r="J677" s="64" t="s">
        <v>19805</v>
      </c>
      <c r="K677" s="64" t="s">
        <v>19805</v>
      </c>
      <c r="L677" s="64" t="s">
        <v>19805</v>
      </c>
      <c r="M677" s="64" t="s">
        <v>19805</v>
      </c>
      <c r="N677" s="64" t="s">
        <v>19805</v>
      </c>
      <c r="O677" s="64" t="s">
        <v>19805</v>
      </c>
      <c r="P677" s="64">
        <v>824935</v>
      </c>
      <c r="Q677" s="64">
        <v>715850</v>
      </c>
      <c r="R677" s="64">
        <v>610000</v>
      </c>
      <c r="S677" s="64">
        <v>510000</v>
      </c>
      <c r="T677" s="64" t="s">
        <v>19805</v>
      </c>
      <c r="U677" s="64">
        <v>326700</v>
      </c>
      <c r="V677" s="64">
        <v>220000</v>
      </c>
      <c r="W677" s="64" t="s">
        <v>19805</v>
      </c>
      <c r="X677" s="64" t="s">
        <v>19805</v>
      </c>
      <c r="Y677" s="64" t="s">
        <v>19805</v>
      </c>
      <c r="Z677" s="64" t="s">
        <v>19805</v>
      </c>
      <c r="AA677" s="64" t="s">
        <v>19805</v>
      </c>
      <c r="AB677" s="64" t="s">
        <v>19805</v>
      </c>
    </row>
    <row r="678" spans="1:28">
      <c r="A678" s="15" t="s">
        <v>3378</v>
      </c>
      <c r="B678" s="64" t="s">
        <v>19805</v>
      </c>
      <c r="C678" s="64" t="s">
        <v>19805</v>
      </c>
      <c r="D678" s="64" t="s">
        <v>19805</v>
      </c>
      <c r="E678" s="64">
        <v>14487500</v>
      </c>
      <c r="F678" s="64">
        <v>13490000</v>
      </c>
      <c r="G678" s="64">
        <v>12541812</v>
      </c>
      <c r="H678" s="64">
        <v>11495000</v>
      </c>
      <c r="I678" s="64">
        <v>10538937</v>
      </c>
      <c r="J678" s="64">
        <v>9537500</v>
      </c>
      <c r="K678" s="64">
        <v>5427307</v>
      </c>
      <c r="L678" s="64">
        <v>4300560</v>
      </c>
      <c r="M678" s="64">
        <v>4020120</v>
      </c>
      <c r="N678" s="64">
        <v>3739680</v>
      </c>
      <c r="O678" s="64" t="s">
        <v>19805</v>
      </c>
      <c r="P678" s="64" t="s">
        <v>19805</v>
      </c>
      <c r="Q678" s="64" t="s">
        <v>19805</v>
      </c>
      <c r="R678" s="64" t="s">
        <v>19805</v>
      </c>
      <c r="S678" s="64" t="s">
        <v>19805</v>
      </c>
      <c r="T678" s="64" t="s">
        <v>19805</v>
      </c>
      <c r="U678" s="64" t="s">
        <v>19805</v>
      </c>
      <c r="V678" s="64" t="s">
        <v>19805</v>
      </c>
      <c r="W678" s="64" t="s">
        <v>19805</v>
      </c>
      <c r="X678" s="64" t="s">
        <v>19805</v>
      </c>
      <c r="Y678" s="64" t="s">
        <v>19805</v>
      </c>
      <c r="Z678" s="64" t="s">
        <v>19805</v>
      </c>
      <c r="AA678" s="64" t="s">
        <v>19805</v>
      </c>
      <c r="AB678" s="64" t="s">
        <v>19805</v>
      </c>
    </row>
    <row r="679" spans="1:28">
      <c r="A679" s="15" t="s">
        <v>457</v>
      </c>
      <c r="B679" s="64">
        <v>3241800</v>
      </c>
      <c r="C679" s="64">
        <v>3102240</v>
      </c>
      <c r="D679" s="64" t="s">
        <v>19805</v>
      </c>
      <c r="E679" s="64" t="s">
        <v>19805</v>
      </c>
      <c r="F679" s="64" t="s">
        <v>19805</v>
      </c>
      <c r="G679" s="64" t="s">
        <v>19805</v>
      </c>
      <c r="H679" s="64" t="s">
        <v>19805</v>
      </c>
      <c r="I679" s="64" t="s">
        <v>19805</v>
      </c>
      <c r="J679" s="64" t="s">
        <v>19805</v>
      </c>
      <c r="K679" s="64" t="s">
        <v>19805</v>
      </c>
      <c r="L679" s="64" t="s">
        <v>19805</v>
      </c>
      <c r="M679" s="64" t="s">
        <v>19805</v>
      </c>
      <c r="N679" s="64" t="s">
        <v>19805</v>
      </c>
      <c r="O679" s="64" t="s">
        <v>19805</v>
      </c>
      <c r="P679" s="64" t="s">
        <v>19805</v>
      </c>
      <c r="Q679" s="64" t="s">
        <v>19805</v>
      </c>
      <c r="R679" s="64" t="s">
        <v>19805</v>
      </c>
      <c r="S679" s="64" t="s">
        <v>19805</v>
      </c>
      <c r="T679" s="64" t="s">
        <v>19805</v>
      </c>
      <c r="U679" s="64" t="s">
        <v>19805</v>
      </c>
      <c r="V679" s="64" t="s">
        <v>19805</v>
      </c>
      <c r="W679" s="64" t="s">
        <v>19805</v>
      </c>
      <c r="X679" s="64" t="s">
        <v>19805</v>
      </c>
      <c r="Y679" s="64" t="s">
        <v>19805</v>
      </c>
      <c r="Z679" s="64" t="s">
        <v>19805</v>
      </c>
      <c r="AA679" s="64" t="s">
        <v>19805</v>
      </c>
      <c r="AB679" s="64" t="s">
        <v>19805</v>
      </c>
    </row>
    <row r="680" spans="1:28">
      <c r="A680" s="15" t="s">
        <v>1097</v>
      </c>
      <c r="B680" s="64">
        <v>17145838</v>
      </c>
      <c r="C680" s="64">
        <v>16407500</v>
      </c>
      <c r="D680" s="64">
        <v>6108197</v>
      </c>
      <c r="E680" s="64">
        <v>4753320</v>
      </c>
      <c r="F680" s="64">
        <v>4443360</v>
      </c>
      <c r="G680" s="64">
        <v>4133280</v>
      </c>
      <c r="H680" s="64" t="s">
        <v>19805</v>
      </c>
      <c r="I680" s="64" t="s">
        <v>19805</v>
      </c>
      <c r="J680" s="64" t="s">
        <v>19805</v>
      </c>
      <c r="K680" s="64" t="s">
        <v>19805</v>
      </c>
      <c r="L680" s="64" t="s">
        <v>19805</v>
      </c>
      <c r="M680" s="64" t="s">
        <v>19805</v>
      </c>
      <c r="N680" s="64" t="s">
        <v>19805</v>
      </c>
      <c r="O680" s="64" t="s">
        <v>19805</v>
      </c>
      <c r="P680" s="64" t="s">
        <v>19805</v>
      </c>
      <c r="Q680" s="64" t="s">
        <v>19805</v>
      </c>
      <c r="R680" s="64" t="s">
        <v>19805</v>
      </c>
      <c r="S680" s="64" t="s">
        <v>19805</v>
      </c>
      <c r="T680" s="64" t="s">
        <v>19805</v>
      </c>
      <c r="U680" s="64" t="s">
        <v>19805</v>
      </c>
      <c r="V680" s="64" t="s">
        <v>19805</v>
      </c>
      <c r="W680" s="64" t="s">
        <v>19805</v>
      </c>
      <c r="X680" s="64" t="s">
        <v>19805</v>
      </c>
      <c r="Y680" s="64" t="s">
        <v>19805</v>
      </c>
      <c r="Z680" s="64" t="s">
        <v>19805</v>
      </c>
      <c r="AA680" s="64" t="s">
        <v>19805</v>
      </c>
      <c r="AB680" s="64" t="s">
        <v>19805</v>
      </c>
    </row>
    <row r="681" spans="1:28">
      <c r="A681" s="15" t="s">
        <v>5040</v>
      </c>
      <c r="B681" s="64" t="s">
        <v>19805</v>
      </c>
      <c r="C681" s="64" t="s">
        <v>19805</v>
      </c>
      <c r="D681" s="64" t="s">
        <v>19805</v>
      </c>
      <c r="E681" s="64" t="s">
        <v>19805</v>
      </c>
      <c r="F681" s="64" t="s">
        <v>19805</v>
      </c>
      <c r="G681" s="64" t="s">
        <v>19805</v>
      </c>
      <c r="H681" s="64" t="s">
        <v>19805</v>
      </c>
      <c r="I681" s="64" t="s">
        <v>19805</v>
      </c>
      <c r="J681" s="64" t="s">
        <v>19805</v>
      </c>
      <c r="K681" s="64" t="s">
        <v>19805</v>
      </c>
      <c r="L681" s="64" t="s">
        <v>19805</v>
      </c>
      <c r="M681" s="64" t="s">
        <v>19805</v>
      </c>
      <c r="N681" s="64" t="s">
        <v>19805</v>
      </c>
      <c r="O681" s="64" t="s">
        <v>19805</v>
      </c>
      <c r="P681" s="64" t="s">
        <v>19805</v>
      </c>
      <c r="Q681" s="64" t="s">
        <v>19805</v>
      </c>
      <c r="R681" s="64" t="s">
        <v>19805</v>
      </c>
      <c r="S681" s="64" t="s">
        <v>19805</v>
      </c>
      <c r="T681" s="64" t="s">
        <v>19805</v>
      </c>
      <c r="U681" s="64" t="s">
        <v>19805</v>
      </c>
      <c r="V681" s="64" t="s">
        <v>19805</v>
      </c>
      <c r="W681" s="64">
        <v>225000</v>
      </c>
      <c r="X681" s="64" t="s">
        <v>19805</v>
      </c>
      <c r="Y681" s="64">
        <v>150000</v>
      </c>
      <c r="Z681" s="64" t="s">
        <v>19805</v>
      </c>
      <c r="AA681" s="64">
        <v>130000</v>
      </c>
      <c r="AB681" s="64" t="s">
        <v>19805</v>
      </c>
    </row>
    <row r="682" spans="1:28">
      <c r="A682" s="15" t="s">
        <v>5041</v>
      </c>
      <c r="B682" s="64" t="s">
        <v>19805</v>
      </c>
      <c r="C682" s="64" t="s">
        <v>19805</v>
      </c>
      <c r="D682" s="64" t="s">
        <v>19805</v>
      </c>
      <c r="E682" s="64" t="s">
        <v>19805</v>
      </c>
      <c r="F682" s="64" t="s">
        <v>19805</v>
      </c>
      <c r="G682" s="64" t="s">
        <v>19805</v>
      </c>
      <c r="H682" s="64" t="s">
        <v>19805</v>
      </c>
      <c r="I682" s="64" t="s">
        <v>19805</v>
      </c>
      <c r="J682" s="64" t="s">
        <v>19805</v>
      </c>
      <c r="K682" s="64" t="s">
        <v>19805</v>
      </c>
      <c r="L682" s="64" t="s">
        <v>19805</v>
      </c>
      <c r="M682" s="64" t="s">
        <v>19805</v>
      </c>
      <c r="N682" s="64" t="s">
        <v>19805</v>
      </c>
      <c r="O682" s="64" t="s">
        <v>19805</v>
      </c>
      <c r="P682" s="64" t="s">
        <v>19805</v>
      </c>
      <c r="Q682" s="64" t="s">
        <v>19805</v>
      </c>
      <c r="R682" s="64" t="s">
        <v>19805</v>
      </c>
      <c r="S682" s="64" t="s">
        <v>19805</v>
      </c>
      <c r="T682" s="64" t="s">
        <v>19805</v>
      </c>
      <c r="U682" s="64" t="s">
        <v>19805</v>
      </c>
      <c r="V682" s="64" t="s">
        <v>19805</v>
      </c>
      <c r="W682" s="64">
        <v>225000</v>
      </c>
      <c r="X682" s="64" t="s">
        <v>19805</v>
      </c>
      <c r="Y682" s="64">
        <v>250000</v>
      </c>
      <c r="Z682" s="64">
        <v>140000</v>
      </c>
      <c r="AA682" s="64" t="s">
        <v>19805</v>
      </c>
      <c r="AB682" s="64" t="s">
        <v>19805</v>
      </c>
    </row>
    <row r="683" spans="1:28">
      <c r="A683" s="15" t="s">
        <v>1241</v>
      </c>
      <c r="B683" s="64">
        <v>14000000</v>
      </c>
      <c r="C683" s="64">
        <v>13500000</v>
      </c>
      <c r="D683" s="64">
        <v>13000000</v>
      </c>
      <c r="E683" s="64">
        <v>2626473</v>
      </c>
      <c r="F683" s="64">
        <v>1707720</v>
      </c>
      <c r="G683" s="64">
        <v>1596360</v>
      </c>
      <c r="H683" s="64">
        <v>1485000</v>
      </c>
      <c r="I683" s="64" t="s">
        <v>19805</v>
      </c>
      <c r="J683" s="64" t="s">
        <v>19805</v>
      </c>
      <c r="K683" s="64" t="s">
        <v>19805</v>
      </c>
      <c r="L683" s="64" t="s">
        <v>19805</v>
      </c>
      <c r="M683" s="64" t="s">
        <v>19805</v>
      </c>
      <c r="N683" s="64" t="s">
        <v>19805</v>
      </c>
      <c r="O683" s="64" t="s">
        <v>19805</v>
      </c>
      <c r="P683" s="64" t="s">
        <v>19805</v>
      </c>
      <c r="Q683" s="64" t="s">
        <v>19805</v>
      </c>
      <c r="R683" s="64" t="s">
        <v>19805</v>
      </c>
      <c r="S683" s="64" t="s">
        <v>19805</v>
      </c>
      <c r="T683" s="64" t="s">
        <v>19805</v>
      </c>
      <c r="U683" s="64" t="s">
        <v>19805</v>
      </c>
      <c r="V683" s="64" t="s">
        <v>19805</v>
      </c>
      <c r="W683" s="64" t="s">
        <v>19805</v>
      </c>
      <c r="X683" s="64" t="s">
        <v>19805</v>
      </c>
      <c r="Y683" s="64" t="s">
        <v>19805</v>
      </c>
      <c r="Z683" s="64" t="s">
        <v>19805</v>
      </c>
      <c r="AA683" s="64" t="s">
        <v>19805</v>
      </c>
      <c r="AB683" s="64" t="s">
        <v>19805</v>
      </c>
    </row>
    <row r="684" spans="1:28">
      <c r="A684" s="15" t="s">
        <v>5042</v>
      </c>
      <c r="B684" s="64" t="s">
        <v>19805</v>
      </c>
      <c r="C684" s="64" t="s">
        <v>19805</v>
      </c>
      <c r="D684" s="64" t="s">
        <v>19805</v>
      </c>
      <c r="E684" s="64" t="s">
        <v>19805</v>
      </c>
      <c r="F684" s="64" t="s">
        <v>19805</v>
      </c>
      <c r="G684" s="64">
        <v>38172</v>
      </c>
      <c r="H684" s="64" t="s">
        <v>19805</v>
      </c>
      <c r="I684" s="64" t="s">
        <v>19805</v>
      </c>
      <c r="J684" s="64" t="s">
        <v>19805</v>
      </c>
      <c r="K684" s="64" t="s">
        <v>19805</v>
      </c>
      <c r="L684" s="64" t="s">
        <v>19805</v>
      </c>
      <c r="M684" s="64" t="s">
        <v>19805</v>
      </c>
      <c r="N684" s="64" t="s">
        <v>19805</v>
      </c>
      <c r="O684" s="64" t="s">
        <v>19805</v>
      </c>
      <c r="P684" s="64" t="s">
        <v>19805</v>
      </c>
      <c r="Q684" s="64" t="s">
        <v>19805</v>
      </c>
      <c r="R684" s="64" t="s">
        <v>19805</v>
      </c>
      <c r="S684" s="64" t="s">
        <v>19805</v>
      </c>
      <c r="T684" s="64" t="s">
        <v>19805</v>
      </c>
      <c r="U684" s="64" t="s">
        <v>19805</v>
      </c>
      <c r="V684" s="64" t="s">
        <v>19805</v>
      </c>
      <c r="W684" s="64" t="s">
        <v>19805</v>
      </c>
      <c r="X684" s="64" t="s">
        <v>19805</v>
      </c>
      <c r="Y684" s="64" t="s">
        <v>19805</v>
      </c>
      <c r="Z684" s="64" t="s">
        <v>19805</v>
      </c>
      <c r="AA684" s="64" t="s">
        <v>19805</v>
      </c>
      <c r="AB684" s="64" t="s">
        <v>19805</v>
      </c>
    </row>
    <row r="685" spans="1:28">
      <c r="A685" s="15" t="s">
        <v>986</v>
      </c>
      <c r="B685" s="64">
        <v>12385665</v>
      </c>
      <c r="C685" s="64">
        <v>15514031</v>
      </c>
      <c r="D685" s="64">
        <v>14898938</v>
      </c>
      <c r="E685" s="64">
        <v>14283844</v>
      </c>
      <c r="F685" s="64">
        <v>13668750</v>
      </c>
      <c r="G685" s="64">
        <v>3831184</v>
      </c>
      <c r="H685" s="64">
        <v>3016680</v>
      </c>
      <c r="I685" s="64">
        <v>2819880</v>
      </c>
      <c r="J685" s="64">
        <v>2623200</v>
      </c>
      <c r="K685" s="64" t="s">
        <v>19805</v>
      </c>
      <c r="L685" s="64" t="s">
        <v>19805</v>
      </c>
      <c r="M685" s="64" t="s">
        <v>19805</v>
      </c>
      <c r="N685" s="64" t="s">
        <v>19805</v>
      </c>
      <c r="O685" s="64" t="s">
        <v>19805</v>
      </c>
      <c r="P685" s="64" t="s">
        <v>19805</v>
      </c>
      <c r="Q685" s="64" t="s">
        <v>19805</v>
      </c>
      <c r="R685" s="64" t="s">
        <v>19805</v>
      </c>
      <c r="S685" s="64" t="s">
        <v>19805</v>
      </c>
      <c r="T685" s="64" t="s">
        <v>19805</v>
      </c>
      <c r="U685" s="64" t="s">
        <v>19805</v>
      </c>
      <c r="V685" s="64" t="s">
        <v>19805</v>
      </c>
      <c r="W685" s="64" t="s">
        <v>19805</v>
      </c>
      <c r="X685" s="64" t="s">
        <v>19805</v>
      </c>
      <c r="Y685" s="64" t="s">
        <v>19805</v>
      </c>
      <c r="Z685" s="64" t="s">
        <v>19805</v>
      </c>
      <c r="AA685" s="64" t="s">
        <v>19805</v>
      </c>
      <c r="AB685" s="64" t="s">
        <v>19805</v>
      </c>
    </row>
    <row r="686" spans="1:28">
      <c r="A686" s="15" t="s">
        <v>5046</v>
      </c>
      <c r="B686" s="64" t="s">
        <v>19805</v>
      </c>
      <c r="C686" s="64" t="s">
        <v>19805</v>
      </c>
      <c r="D686" s="64" t="s">
        <v>19805</v>
      </c>
      <c r="E686" s="64" t="s">
        <v>19805</v>
      </c>
      <c r="F686" s="64" t="s">
        <v>19805</v>
      </c>
      <c r="G686" s="64" t="s">
        <v>19805</v>
      </c>
      <c r="H686" s="64" t="s">
        <v>19805</v>
      </c>
      <c r="I686" s="64" t="s">
        <v>19805</v>
      </c>
      <c r="J686" s="64" t="s">
        <v>19805</v>
      </c>
      <c r="K686" s="64" t="s">
        <v>19805</v>
      </c>
      <c r="L686" s="64" t="s">
        <v>19805</v>
      </c>
      <c r="M686" s="64" t="s">
        <v>19805</v>
      </c>
      <c r="N686" s="64" t="s">
        <v>19805</v>
      </c>
      <c r="O686" s="64" t="s">
        <v>19805</v>
      </c>
      <c r="P686" s="64" t="s">
        <v>19805</v>
      </c>
      <c r="Q686" s="64" t="s">
        <v>19805</v>
      </c>
      <c r="R686" s="64" t="s">
        <v>19805</v>
      </c>
      <c r="S686" s="64" t="s">
        <v>19805</v>
      </c>
      <c r="T686" s="64" t="s">
        <v>19805</v>
      </c>
      <c r="U686" s="64" t="s">
        <v>19805</v>
      </c>
      <c r="V686" s="64">
        <v>247500</v>
      </c>
      <c r="W686" s="64">
        <v>300000</v>
      </c>
      <c r="X686" s="64">
        <v>350000</v>
      </c>
      <c r="Y686" s="64">
        <v>300000</v>
      </c>
      <c r="Z686" s="64" t="s">
        <v>19805</v>
      </c>
      <c r="AA686" s="64">
        <v>618000</v>
      </c>
      <c r="AB686" s="64">
        <v>485000</v>
      </c>
    </row>
    <row r="687" spans="1:28">
      <c r="A687" s="15" t="s">
        <v>2333</v>
      </c>
      <c r="B687" s="64" t="s">
        <v>19805</v>
      </c>
      <c r="C687" s="64" t="s">
        <v>19805</v>
      </c>
      <c r="D687" s="64">
        <v>2106720</v>
      </c>
      <c r="E687" s="64">
        <v>2016000</v>
      </c>
      <c r="F687" s="64">
        <v>2338721</v>
      </c>
      <c r="G687" s="64">
        <v>1516680</v>
      </c>
      <c r="H687" s="64">
        <v>1417800</v>
      </c>
      <c r="I687" s="64">
        <v>1318920</v>
      </c>
      <c r="J687" s="64" t="s">
        <v>19805</v>
      </c>
      <c r="K687" s="64" t="s">
        <v>19805</v>
      </c>
      <c r="L687" s="64" t="s">
        <v>19805</v>
      </c>
      <c r="M687" s="64" t="s">
        <v>19805</v>
      </c>
      <c r="N687" s="64" t="s">
        <v>19805</v>
      </c>
      <c r="O687" s="64" t="s">
        <v>19805</v>
      </c>
      <c r="P687" s="64" t="s">
        <v>19805</v>
      </c>
      <c r="Q687" s="64" t="s">
        <v>19805</v>
      </c>
      <c r="R687" s="64" t="s">
        <v>19805</v>
      </c>
      <c r="S687" s="64" t="s">
        <v>19805</v>
      </c>
      <c r="T687" s="64" t="s">
        <v>19805</v>
      </c>
      <c r="U687" s="64" t="s">
        <v>19805</v>
      </c>
      <c r="V687" s="64" t="s">
        <v>19805</v>
      </c>
      <c r="W687" s="64" t="s">
        <v>19805</v>
      </c>
      <c r="X687" s="64" t="s">
        <v>19805</v>
      </c>
      <c r="Y687" s="64" t="s">
        <v>19805</v>
      </c>
      <c r="Z687" s="64" t="s">
        <v>19805</v>
      </c>
      <c r="AA687" s="64" t="s">
        <v>19805</v>
      </c>
      <c r="AB687" s="64" t="s">
        <v>19805</v>
      </c>
    </row>
    <row r="688" spans="1:28">
      <c r="A688" s="15" t="s">
        <v>5047</v>
      </c>
      <c r="B688" s="64" t="s">
        <v>19805</v>
      </c>
      <c r="C688" s="64" t="s">
        <v>19805</v>
      </c>
      <c r="D688" s="64" t="s">
        <v>19805</v>
      </c>
      <c r="E688" s="64" t="s">
        <v>19805</v>
      </c>
      <c r="F688" s="64" t="s">
        <v>19805</v>
      </c>
      <c r="G688" s="64" t="s">
        <v>19805</v>
      </c>
      <c r="H688" s="64" t="s">
        <v>19805</v>
      </c>
      <c r="I688" s="64" t="s">
        <v>19805</v>
      </c>
      <c r="J688" s="64" t="s">
        <v>19805</v>
      </c>
      <c r="K688" s="64" t="s">
        <v>19805</v>
      </c>
      <c r="L688" s="64" t="s">
        <v>19805</v>
      </c>
      <c r="M688" s="64" t="s">
        <v>19805</v>
      </c>
      <c r="N688" s="64" t="s">
        <v>19805</v>
      </c>
      <c r="O688" s="64" t="s">
        <v>19805</v>
      </c>
      <c r="P688" s="64" t="s">
        <v>19805</v>
      </c>
      <c r="Q688" s="64" t="s">
        <v>19805</v>
      </c>
      <c r="R688" s="64" t="s">
        <v>19805</v>
      </c>
      <c r="S688" s="64" t="s">
        <v>19805</v>
      </c>
      <c r="T688" s="64" t="s">
        <v>19805</v>
      </c>
      <c r="U688" s="64">
        <v>1178000</v>
      </c>
      <c r="V688" s="64">
        <v>992000</v>
      </c>
      <c r="W688" s="64">
        <v>1328000</v>
      </c>
      <c r="X688" s="64">
        <v>620000</v>
      </c>
      <c r="Y688" s="64" t="s">
        <v>19805</v>
      </c>
      <c r="Z688" s="64" t="s">
        <v>19805</v>
      </c>
      <c r="AA688" s="64" t="s">
        <v>19805</v>
      </c>
      <c r="AB688" s="64" t="s">
        <v>19805</v>
      </c>
    </row>
    <row r="689" spans="1:28">
      <c r="A689" s="15" t="s">
        <v>5048</v>
      </c>
      <c r="B689" s="64" t="s">
        <v>19805</v>
      </c>
      <c r="C689" s="64" t="s">
        <v>19805</v>
      </c>
      <c r="D689" s="64" t="s">
        <v>19805</v>
      </c>
      <c r="E689" s="64" t="s">
        <v>19805</v>
      </c>
      <c r="F689" s="64" t="s">
        <v>19805</v>
      </c>
      <c r="G689" s="64" t="s">
        <v>19805</v>
      </c>
      <c r="H689" s="64" t="s">
        <v>19805</v>
      </c>
      <c r="I689" s="64" t="s">
        <v>19805</v>
      </c>
      <c r="J689" s="64" t="s">
        <v>19805</v>
      </c>
      <c r="K689" s="64" t="s">
        <v>19805</v>
      </c>
      <c r="L689" s="64" t="s">
        <v>19805</v>
      </c>
      <c r="M689" s="64" t="s">
        <v>19805</v>
      </c>
      <c r="N689" s="64" t="s">
        <v>19805</v>
      </c>
      <c r="O689" s="64">
        <v>2960000</v>
      </c>
      <c r="P689" s="64">
        <v>2720000</v>
      </c>
      <c r="Q689" s="64">
        <v>2480000</v>
      </c>
      <c r="R689" s="64">
        <v>2240000</v>
      </c>
      <c r="S689" s="64">
        <v>2000000</v>
      </c>
      <c r="T689" s="64">
        <v>1760000</v>
      </c>
      <c r="U689" s="64">
        <v>1520000</v>
      </c>
      <c r="V689" s="64">
        <v>1280000</v>
      </c>
      <c r="W689" s="64">
        <v>1040000</v>
      </c>
      <c r="X689" s="64">
        <v>800000</v>
      </c>
      <c r="Y689" s="64" t="s">
        <v>19805</v>
      </c>
      <c r="Z689" s="64" t="s">
        <v>19805</v>
      </c>
      <c r="AA689" s="64" t="s">
        <v>19805</v>
      </c>
      <c r="AB689" s="64" t="s">
        <v>19805</v>
      </c>
    </row>
    <row r="690" spans="1:28">
      <c r="A690" s="15" t="s">
        <v>1374</v>
      </c>
      <c r="B690" s="64" t="s">
        <v>19805</v>
      </c>
      <c r="C690" s="64">
        <v>845059</v>
      </c>
      <c r="D690" s="64">
        <v>507336</v>
      </c>
      <c r="E690" s="64" t="s">
        <v>19805</v>
      </c>
      <c r="F690" s="64" t="s">
        <v>19805</v>
      </c>
      <c r="G690" s="64" t="s">
        <v>19805</v>
      </c>
      <c r="H690" s="64" t="s">
        <v>19805</v>
      </c>
      <c r="I690" s="64" t="s">
        <v>19805</v>
      </c>
      <c r="J690" s="64" t="s">
        <v>19805</v>
      </c>
      <c r="K690" s="64" t="s">
        <v>19805</v>
      </c>
      <c r="L690" s="64" t="s">
        <v>19805</v>
      </c>
      <c r="M690" s="64" t="s">
        <v>19805</v>
      </c>
      <c r="N690" s="64" t="s">
        <v>19805</v>
      </c>
      <c r="O690" s="64" t="s">
        <v>19805</v>
      </c>
      <c r="P690" s="64" t="s">
        <v>19805</v>
      </c>
      <c r="Q690" s="64" t="s">
        <v>19805</v>
      </c>
      <c r="R690" s="64" t="s">
        <v>19805</v>
      </c>
      <c r="S690" s="64" t="s">
        <v>19805</v>
      </c>
      <c r="T690" s="64" t="s">
        <v>19805</v>
      </c>
      <c r="U690" s="64" t="s">
        <v>19805</v>
      </c>
      <c r="V690" s="64" t="s">
        <v>19805</v>
      </c>
      <c r="W690" s="64" t="s">
        <v>19805</v>
      </c>
      <c r="X690" s="64" t="s">
        <v>19805</v>
      </c>
      <c r="Y690" s="64" t="s">
        <v>19805</v>
      </c>
      <c r="Z690" s="64" t="s">
        <v>19805</v>
      </c>
      <c r="AA690" s="64" t="s">
        <v>19805</v>
      </c>
      <c r="AB690" s="64" t="s">
        <v>19805</v>
      </c>
    </row>
    <row r="691" spans="1:28">
      <c r="A691" s="15" t="s">
        <v>5049</v>
      </c>
      <c r="B691" s="64" t="s">
        <v>19805</v>
      </c>
      <c r="C691" s="64" t="s">
        <v>19805</v>
      </c>
      <c r="D691" s="64" t="s">
        <v>19805</v>
      </c>
      <c r="E691" s="64" t="s">
        <v>19805</v>
      </c>
      <c r="F691" s="64" t="s">
        <v>19805</v>
      </c>
      <c r="G691" s="64" t="s">
        <v>19805</v>
      </c>
      <c r="H691" s="64" t="s">
        <v>19805</v>
      </c>
      <c r="I691" s="64" t="s">
        <v>19805</v>
      </c>
      <c r="J691" s="64" t="s">
        <v>19805</v>
      </c>
      <c r="K691" s="64" t="s">
        <v>19805</v>
      </c>
      <c r="L691" s="64" t="s">
        <v>19805</v>
      </c>
      <c r="M691" s="64" t="s">
        <v>19805</v>
      </c>
      <c r="N691" s="64" t="s">
        <v>19805</v>
      </c>
      <c r="O691" s="64" t="s">
        <v>19805</v>
      </c>
      <c r="P691" s="64" t="s">
        <v>19805</v>
      </c>
      <c r="Q691" s="64" t="s">
        <v>19805</v>
      </c>
      <c r="R691" s="64">
        <v>2100000</v>
      </c>
      <c r="S691" s="64">
        <v>1925000</v>
      </c>
      <c r="T691" s="64">
        <v>1750000</v>
      </c>
      <c r="U691" s="64">
        <v>272250</v>
      </c>
      <c r="V691" s="64" t="s">
        <v>19805</v>
      </c>
      <c r="W691" s="64">
        <v>2000000</v>
      </c>
      <c r="X691" s="64">
        <v>1000000</v>
      </c>
      <c r="Y691" s="64">
        <v>800000</v>
      </c>
      <c r="Z691" s="64">
        <v>700000</v>
      </c>
      <c r="AA691" s="64">
        <v>600000</v>
      </c>
      <c r="AB691" s="64" t="s">
        <v>19805</v>
      </c>
    </row>
    <row r="692" spans="1:28">
      <c r="A692" s="15" t="s">
        <v>5050</v>
      </c>
      <c r="B692" s="64" t="s">
        <v>19805</v>
      </c>
      <c r="C692" s="64" t="s">
        <v>19805</v>
      </c>
      <c r="D692" s="64" t="s">
        <v>19805</v>
      </c>
      <c r="E692" s="64" t="s">
        <v>19805</v>
      </c>
      <c r="F692" s="64" t="s">
        <v>19805</v>
      </c>
      <c r="G692" s="64" t="s">
        <v>19805</v>
      </c>
      <c r="H692" s="64" t="s">
        <v>19805</v>
      </c>
      <c r="I692" s="64" t="s">
        <v>19805</v>
      </c>
      <c r="J692" s="64" t="s">
        <v>19805</v>
      </c>
      <c r="K692" s="64">
        <v>1219590</v>
      </c>
      <c r="L692" s="64">
        <v>1178348</v>
      </c>
      <c r="M692" s="64">
        <v>3000000</v>
      </c>
      <c r="N692" s="64">
        <v>2750000</v>
      </c>
      <c r="O692" s="64">
        <v>2500000</v>
      </c>
      <c r="P692" s="64">
        <v>3000000</v>
      </c>
      <c r="Q692" s="64">
        <v>3000000</v>
      </c>
      <c r="R692" s="64">
        <v>2200000</v>
      </c>
      <c r="S692" s="64">
        <v>2000000</v>
      </c>
      <c r="T692" s="64">
        <v>1650000</v>
      </c>
      <c r="U692" s="64">
        <v>1587500</v>
      </c>
      <c r="V692" s="64">
        <v>1363000</v>
      </c>
      <c r="W692" s="64">
        <v>1138000</v>
      </c>
      <c r="X692" s="64">
        <v>962500</v>
      </c>
      <c r="Y692" s="64" t="s">
        <v>19805</v>
      </c>
      <c r="Z692" s="64" t="s">
        <v>19805</v>
      </c>
      <c r="AA692" s="64" t="s">
        <v>19805</v>
      </c>
      <c r="AB692" s="64" t="s">
        <v>19805</v>
      </c>
    </row>
    <row r="693" spans="1:28">
      <c r="A693" s="15" t="s">
        <v>5051</v>
      </c>
      <c r="B693" s="64" t="s">
        <v>19805</v>
      </c>
      <c r="C693" s="64" t="s">
        <v>19805</v>
      </c>
      <c r="D693" s="64" t="s">
        <v>19805</v>
      </c>
      <c r="E693" s="64" t="s">
        <v>19805</v>
      </c>
      <c r="F693" s="64" t="s">
        <v>19805</v>
      </c>
      <c r="G693" s="64" t="s">
        <v>19805</v>
      </c>
      <c r="H693" s="64" t="s">
        <v>19805</v>
      </c>
      <c r="I693" s="64" t="s">
        <v>19805</v>
      </c>
      <c r="J693" s="64" t="s">
        <v>19805</v>
      </c>
      <c r="K693" s="64" t="s">
        <v>19805</v>
      </c>
      <c r="L693" s="64" t="s">
        <v>19805</v>
      </c>
      <c r="M693" s="64" t="s">
        <v>19805</v>
      </c>
      <c r="N693" s="64" t="s">
        <v>19805</v>
      </c>
      <c r="O693" s="64" t="s">
        <v>19805</v>
      </c>
      <c r="P693" s="64" t="s">
        <v>19805</v>
      </c>
      <c r="Q693" s="64" t="s">
        <v>19805</v>
      </c>
      <c r="R693" s="64" t="s">
        <v>19805</v>
      </c>
      <c r="S693" s="64">
        <v>50206</v>
      </c>
      <c r="T693" s="64">
        <v>537500</v>
      </c>
      <c r="U693" s="64" t="s">
        <v>19805</v>
      </c>
      <c r="V693" s="64" t="s">
        <v>19805</v>
      </c>
      <c r="W693" s="64">
        <v>50000</v>
      </c>
      <c r="X693" s="64">
        <v>305000</v>
      </c>
      <c r="Y693" s="64">
        <v>150000</v>
      </c>
      <c r="Z693" s="64" t="s">
        <v>19805</v>
      </c>
      <c r="AA693" s="64" t="s">
        <v>19805</v>
      </c>
      <c r="AB693" s="64" t="s">
        <v>19805</v>
      </c>
    </row>
    <row r="694" spans="1:28">
      <c r="A694" s="15" t="s">
        <v>5052</v>
      </c>
      <c r="B694" s="64" t="s">
        <v>19805</v>
      </c>
      <c r="C694" s="64" t="s">
        <v>19805</v>
      </c>
      <c r="D694" s="64" t="s">
        <v>19805</v>
      </c>
      <c r="E694" s="64" t="s">
        <v>19805</v>
      </c>
      <c r="F694" s="64" t="s">
        <v>19805</v>
      </c>
      <c r="G694" s="64" t="s">
        <v>19805</v>
      </c>
      <c r="H694" s="64" t="s">
        <v>19805</v>
      </c>
      <c r="I694" s="64" t="s">
        <v>19805</v>
      </c>
      <c r="J694" s="64">
        <v>7312500</v>
      </c>
      <c r="K694" s="64">
        <v>6703125</v>
      </c>
      <c r="L694" s="64">
        <v>6093750</v>
      </c>
      <c r="M694" s="64">
        <v>5484375</v>
      </c>
      <c r="N694" s="64">
        <v>4875000</v>
      </c>
      <c r="O694" s="64">
        <v>4500000</v>
      </c>
      <c r="P694" s="64">
        <v>4125000</v>
      </c>
      <c r="Q694" s="64">
        <v>3750000</v>
      </c>
      <c r="R694" s="64">
        <v>3380000</v>
      </c>
      <c r="S694" s="64">
        <v>3000000</v>
      </c>
      <c r="T694" s="64">
        <v>846300</v>
      </c>
      <c r="U694" s="64">
        <v>706300</v>
      </c>
      <c r="V694" s="64">
        <v>247500</v>
      </c>
      <c r="W694" s="64">
        <v>200000</v>
      </c>
      <c r="X694" s="64" t="s">
        <v>19805</v>
      </c>
      <c r="Y694" s="64" t="s">
        <v>19805</v>
      </c>
      <c r="Z694" s="64" t="s">
        <v>19805</v>
      </c>
      <c r="AA694" s="64" t="s">
        <v>19805</v>
      </c>
      <c r="AB694" s="64" t="s">
        <v>19805</v>
      </c>
    </row>
    <row r="695" spans="1:28">
      <c r="A695" s="15" t="s">
        <v>5053</v>
      </c>
      <c r="B695" s="64" t="s">
        <v>19805</v>
      </c>
      <c r="C695" s="64" t="s">
        <v>19805</v>
      </c>
      <c r="D695" s="64" t="s">
        <v>19805</v>
      </c>
      <c r="E695" s="64" t="s">
        <v>19805</v>
      </c>
      <c r="F695" s="64" t="s">
        <v>19805</v>
      </c>
      <c r="G695" s="64" t="s">
        <v>19805</v>
      </c>
      <c r="H695" s="64" t="s">
        <v>19805</v>
      </c>
      <c r="I695" s="64" t="s">
        <v>19805</v>
      </c>
      <c r="J695" s="64" t="s">
        <v>19805</v>
      </c>
      <c r="K695" s="64" t="s">
        <v>19805</v>
      </c>
      <c r="L695" s="64" t="s">
        <v>19805</v>
      </c>
      <c r="M695" s="64" t="s">
        <v>19805</v>
      </c>
      <c r="N695" s="64" t="s">
        <v>19805</v>
      </c>
      <c r="O695" s="64" t="s">
        <v>19805</v>
      </c>
      <c r="P695" s="64" t="s">
        <v>19805</v>
      </c>
      <c r="Q695" s="64" t="s">
        <v>19805</v>
      </c>
      <c r="R695" s="64" t="s">
        <v>19805</v>
      </c>
      <c r="S695" s="64">
        <v>550000</v>
      </c>
      <c r="T695" s="64">
        <v>520000</v>
      </c>
      <c r="U695" s="64">
        <v>242000</v>
      </c>
      <c r="V695" s="64" t="s">
        <v>19805</v>
      </c>
      <c r="W695" s="64" t="s">
        <v>19805</v>
      </c>
      <c r="X695" s="64" t="s">
        <v>19805</v>
      </c>
      <c r="Y695" s="64" t="s">
        <v>19805</v>
      </c>
      <c r="Z695" s="64" t="s">
        <v>19805</v>
      </c>
      <c r="AA695" s="64" t="s">
        <v>19805</v>
      </c>
      <c r="AB695" s="64" t="s">
        <v>19805</v>
      </c>
    </row>
    <row r="696" spans="1:28">
      <c r="A696" s="15" t="s">
        <v>5055</v>
      </c>
      <c r="B696" s="64" t="s">
        <v>19805</v>
      </c>
      <c r="C696" s="64" t="s">
        <v>19805</v>
      </c>
      <c r="D696" s="64" t="s">
        <v>19805</v>
      </c>
      <c r="E696" s="64" t="s">
        <v>19805</v>
      </c>
      <c r="F696" s="64" t="s">
        <v>19805</v>
      </c>
      <c r="G696" s="64" t="s">
        <v>19805</v>
      </c>
      <c r="H696" s="64" t="s">
        <v>19805</v>
      </c>
      <c r="I696" s="64" t="s">
        <v>19805</v>
      </c>
      <c r="J696" s="64" t="s">
        <v>19805</v>
      </c>
      <c r="K696" s="64" t="s">
        <v>19805</v>
      </c>
      <c r="L696" s="64">
        <v>4296000</v>
      </c>
      <c r="M696" s="64">
        <v>3938000</v>
      </c>
      <c r="N696" s="64">
        <v>3580000</v>
      </c>
      <c r="O696" s="64">
        <v>5540000</v>
      </c>
      <c r="P696" s="64">
        <v>5004000</v>
      </c>
      <c r="Q696" s="64">
        <v>4448000</v>
      </c>
      <c r="R696" s="64">
        <v>3890000</v>
      </c>
      <c r="S696" s="64">
        <v>3336000</v>
      </c>
      <c r="T696" s="64">
        <v>2780000</v>
      </c>
      <c r="U696" s="64">
        <v>1139520</v>
      </c>
      <c r="V696" s="64">
        <v>1008000</v>
      </c>
      <c r="W696" s="64">
        <v>876000</v>
      </c>
      <c r="X696" s="64" t="s">
        <v>19805</v>
      </c>
      <c r="Y696" s="64" t="s">
        <v>19805</v>
      </c>
      <c r="Z696" s="64" t="s">
        <v>19805</v>
      </c>
      <c r="AA696" s="64" t="s">
        <v>19805</v>
      </c>
      <c r="AB696" s="64" t="s">
        <v>19805</v>
      </c>
    </row>
    <row r="697" spans="1:28">
      <c r="A697" s="15" t="s">
        <v>5056</v>
      </c>
      <c r="B697" s="64" t="s">
        <v>19805</v>
      </c>
      <c r="C697" s="64" t="s">
        <v>19805</v>
      </c>
      <c r="D697" s="64" t="s">
        <v>19805</v>
      </c>
      <c r="E697" s="64" t="s">
        <v>19805</v>
      </c>
      <c r="F697" s="64" t="s">
        <v>19805</v>
      </c>
      <c r="G697" s="64" t="s">
        <v>19805</v>
      </c>
      <c r="H697" s="64" t="s">
        <v>19805</v>
      </c>
      <c r="I697" s="64" t="s">
        <v>19805</v>
      </c>
      <c r="J697" s="64" t="s">
        <v>19805</v>
      </c>
      <c r="K697" s="64" t="s">
        <v>19805</v>
      </c>
      <c r="L697" s="64" t="s">
        <v>19805</v>
      </c>
      <c r="M697" s="64" t="s">
        <v>19805</v>
      </c>
      <c r="N697" s="64" t="s">
        <v>19805</v>
      </c>
      <c r="O697" s="64" t="s">
        <v>19805</v>
      </c>
      <c r="P697" s="64">
        <v>682500</v>
      </c>
      <c r="Q697" s="64">
        <v>638000</v>
      </c>
      <c r="R697" s="64">
        <v>712200</v>
      </c>
      <c r="S697" s="64" t="s">
        <v>19805</v>
      </c>
      <c r="T697" s="64" t="s">
        <v>19805</v>
      </c>
      <c r="U697" s="64" t="s">
        <v>19805</v>
      </c>
      <c r="V697" s="64" t="s">
        <v>19805</v>
      </c>
      <c r="W697" s="64" t="s">
        <v>19805</v>
      </c>
      <c r="X697" s="64" t="s">
        <v>19805</v>
      </c>
      <c r="Y697" s="64" t="s">
        <v>19805</v>
      </c>
      <c r="Z697" s="64" t="s">
        <v>19805</v>
      </c>
      <c r="AA697" s="64" t="s">
        <v>19805</v>
      </c>
      <c r="AB697" s="64" t="s">
        <v>19805</v>
      </c>
    </row>
    <row r="698" spans="1:28">
      <c r="A698" s="15" t="s">
        <v>4541</v>
      </c>
      <c r="B698" s="64" t="s">
        <v>19805</v>
      </c>
      <c r="C698" s="64" t="s">
        <v>19805</v>
      </c>
      <c r="D698" s="64" t="s">
        <v>19805</v>
      </c>
      <c r="E698" s="64" t="s">
        <v>19805</v>
      </c>
      <c r="F698" s="64" t="s">
        <v>19805</v>
      </c>
      <c r="G698" s="64">
        <v>850522</v>
      </c>
      <c r="H698" s="64">
        <v>1129469</v>
      </c>
      <c r="I698" s="64">
        <v>12115500</v>
      </c>
      <c r="J698" s="64">
        <v>11553000</v>
      </c>
      <c r="K698" s="64">
        <v>10590500</v>
      </c>
      <c r="L698" s="64">
        <v>9628000</v>
      </c>
      <c r="M698" s="64">
        <v>8662500</v>
      </c>
      <c r="N698" s="64">
        <v>7700000</v>
      </c>
      <c r="O698" s="64">
        <v>7842000</v>
      </c>
      <c r="P698" s="64">
        <v>6858500</v>
      </c>
      <c r="Q698" s="64">
        <v>6235000</v>
      </c>
      <c r="R698" s="64">
        <v>5610000</v>
      </c>
      <c r="S698" s="64">
        <v>4988000</v>
      </c>
      <c r="T698" s="64">
        <v>1538000</v>
      </c>
      <c r="U698" s="64">
        <v>1478880</v>
      </c>
      <c r="V698" s="64">
        <v>1184000</v>
      </c>
      <c r="W698" s="64" t="s">
        <v>19805</v>
      </c>
      <c r="X698" s="64" t="s">
        <v>19805</v>
      </c>
      <c r="Y698" s="64" t="s">
        <v>19805</v>
      </c>
      <c r="Z698" s="64" t="s">
        <v>19805</v>
      </c>
      <c r="AA698" s="64" t="s">
        <v>19805</v>
      </c>
      <c r="AB698" s="64" t="s">
        <v>19805</v>
      </c>
    </row>
    <row r="699" spans="1:28">
      <c r="A699" s="15" t="s">
        <v>497</v>
      </c>
      <c r="B699" s="64" t="s">
        <v>19805</v>
      </c>
      <c r="C699" s="64">
        <v>27964</v>
      </c>
      <c r="D699" s="64">
        <v>507336</v>
      </c>
      <c r="E699" s="64" t="s">
        <v>19805</v>
      </c>
      <c r="F699" s="64" t="s">
        <v>19805</v>
      </c>
      <c r="G699" s="64" t="s">
        <v>19805</v>
      </c>
      <c r="H699" s="64" t="s">
        <v>19805</v>
      </c>
      <c r="I699" s="64" t="s">
        <v>19805</v>
      </c>
      <c r="J699" s="64" t="s">
        <v>19805</v>
      </c>
      <c r="K699" s="64" t="s">
        <v>19805</v>
      </c>
      <c r="L699" s="64" t="s">
        <v>19805</v>
      </c>
      <c r="M699" s="64" t="s">
        <v>19805</v>
      </c>
      <c r="N699" s="64" t="s">
        <v>19805</v>
      </c>
      <c r="O699" s="64" t="s">
        <v>19805</v>
      </c>
      <c r="P699" s="64" t="s">
        <v>19805</v>
      </c>
      <c r="Q699" s="64" t="s">
        <v>19805</v>
      </c>
      <c r="R699" s="64" t="s">
        <v>19805</v>
      </c>
      <c r="S699" s="64" t="s">
        <v>19805</v>
      </c>
      <c r="T699" s="64" t="s">
        <v>19805</v>
      </c>
      <c r="U699" s="64" t="s">
        <v>19805</v>
      </c>
      <c r="V699" s="64" t="s">
        <v>19805</v>
      </c>
      <c r="W699" s="64" t="s">
        <v>19805</v>
      </c>
      <c r="X699" s="64" t="s">
        <v>19805</v>
      </c>
      <c r="Y699" s="64" t="s">
        <v>19805</v>
      </c>
      <c r="Z699" s="64" t="s">
        <v>19805</v>
      </c>
      <c r="AA699" s="64" t="s">
        <v>19805</v>
      </c>
      <c r="AB699" s="64" t="s">
        <v>19805</v>
      </c>
    </row>
    <row r="700" spans="1:28">
      <c r="A700" s="15" t="s">
        <v>5057</v>
      </c>
      <c r="B700" s="64" t="s">
        <v>19805</v>
      </c>
      <c r="C700" s="64" t="s">
        <v>19805</v>
      </c>
      <c r="D700" s="64" t="s">
        <v>19805</v>
      </c>
      <c r="E700" s="64" t="s">
        <v>19805</v>
      </c>
      <c r="F700" s="64" t="s">
        <v>19805</v>
      </c>
      <c r="G700" s="64" t="s">
        <v>19805</v>
      </c>
      <c r="H700" s="64" t="s">
        <v>19805</v>
      </c>
      <c r="I700" s="64" t="s">
        <v>19805</v>
      </c>
      <c r="J700" s="64" t="s">
        <v>19805</v>
      </c>
      <c r="K700" s="64" t="s">
        <v>19805</v>
      </c>
      <c r="L700" s="64" t="s">
        <v>19805</v>
      </c>
      <c r="M700" s="64" t="s">
        <v>19805</v>
      </c>
      <c r="N700" s="64">
        <v>1650000</v>
      </c>
      <c r="O700" s="64">
        <v>1500000</v>
      </c>
      <c r="P700" s="64">
        <v>762435</v>
      </c>
      <c r="Q700" s="64">
        <v>637415</v>
      </c>
      <c r="R700" s="64">
        <v>2560000</v>
      </c>
      <c r="S700" s="64">
        <v>2240000</v>
      </c>
      <c r="T700" s="64">
        <v>1920000</v>
      </c>
      <c r="U700" s="64">
        <v>1600000</v>
      </c>
      <c r="V700" s="64">
        <v>220000</v>
      </c>
      <c r="W700" s="64" t="s">
        <v>19805</v>
      </c>
      <c r="X700" s="64" t="s">
        <v>19805</v>
      </c>
      <c r="Y700" s="64" t="s">
        <v>19805</v>
      </c>
      <c r="Z700" s="64" t="s">
        <v>19805</v>
      </c>
      <c r="AA700" s="64" t="s">
        <v>19805</v>
      </c>
      <c r="AB700" s="64" t="s">
        <v>19805</v>
      </c>
    </row>
    <row r="701" spans="1:28">
      <c r="A701" s="15" t="s">
        <v>5058</v>
      </c>
      <c r="B701" s="64" t="s">
        <v>19805</v>
      </c>
      <c r="C701" s="64" t="s">
        <v>19805</v>
      </c>
      <c r="D701" s="64" t="s">
        <v>19805</v>
      </c>
      <c r="E701" s="64" t="s">
        <v>19805</v>
      </c>
      <c r="F701" s="64" t="s">
        <v>19805</v>
      </c>
      <c r="G701" s="64" t="s">
        <v>19805</v>
      </c>
      <c r="H701" s="64" t="s">
        <v>19805</v>
      </c>
      <c r="I701" s="64" t="s">
        <v>19805</v>
      </c>
      <c r="J701" s="64" t="s">
        <v>19805</v>
      </c>
      <c r="K701" s="64" t="s">
        <v>19805</v>
      </c>
      <c r="L701" s="64" t="s">
        <v>19805</v>
      </c>
      <c r="M701" s="64" t="s">
        <v>19805</v>
      </c>
      <c r="N701" s="64">
        <v>385277</v>
      </c>
      <c r="O701" s="64" t="s">
        <v>19805</v>
      </c>
      <c r="P701" s="64" t="s">
        <v>19805</v>
      </c>
      <c r="Q701" s="64" t="s">
        <v>19805</v>
      </c>
      <c r="R701" s="64" t="s">
        <v>19805</v>
      </c>
      <c r="S701" s="64" t="s">
        <v>19805</v>
      </c>
      <c r="T701" s="64" t="s">
        <v>19805</v>
      </c>
      <c r="U701" s="64" t="s">
        <v>19805</v>
      </c>
      <c r="V701" s="64" t="s">
        <v>19805</v>
      </c>
      <c r="W701" s="64" t="s">
        <v>19805</v>
      </c>
      <c r="X701" s="64" t="s">
        <v>19805</v>
      </c>
      <c r="Y701" s="64" t="s">
        <v>19805</v>
      </c>
      <c r="Z701" s="64" t="s">
        <v>19805</v>
      </c>
      <c r="AA701" s="64" t="s">
        <v>19805</v>
      </c>
      <c r="AB701" s="64" t="s">
        <v>19805</v>
      </c>
    </row>
    <row r="702" spans="1:28">
      <c r="A702" s="15" t="s">
        <v>2771</v>
      </c>
      <c r="B702" s="64" t="s">
        <v>19805</v>
      </c>
      <c r="C702" s="64" t="s">
        <v>19805</v>
      </c>
      <c r="D702" s="64" t="s">
        <v>19805</v>
      </c>
      <c r="E702" s="64">
        <v>449812</v>
      </c>
      <c r="F702" s="64" t="s">
        <v>19805</v>
      </c>
      <c r="G702" s="64" t="s">
        <v>19805</v>
      </c>
      <c r="H702" s="64" t="s">
        <v>19805</v>
      </c>
      <c r="I702" s="64" t="s">
        <v>19805</v>
      </c>
      <c r="J702" s="64" t="s">
        <v>19805</v>
      </c>
      <c r="K702" s="64" t="s">
        <v>19805</v>
      </c>
      <c r="L702" s="64" t="s">
        <v>19805</v>
      </c>
      <c r="M702" s="64" t="s">
        <v>19805</v>
      </c>
      <c r="N702" s="64" t="s">
        <v>19805</v>
      </c>
      <c r="O702" s="64" t="s">
        <v>19805</v>
      </c>
      <c r="P702" s="64" t="s">
        <v>19805</v>
      </c>
      <c r="Q702" s="64" t="s">
        <v>19805</v>
      </c>
      <c r="R702" s="64" t="s">
        <v>19805</v>
      </c>
      <c r="S702" s="64" t="s">
        <v>19805</v>
      </c>
      <c r="T702" s="64" t="s">
        <v>19805</v>
      </c>
      <c r="U702" s="64" t="s">
        <v>19805</v>
      </c>
      <c r="V702" s="64" t="s">
        <v>19805</v>
      </c>
      <c r="W702" s="64" t="s">
        <v>19805</v>
      </c>
      <c r="X702" s="64" t="s">
        <v>19805</v>
      </c>
      <c r="Y702" s="64" t="s">
        <v>19805</v>
      </c>
      <c r="Z702" s="64" t="s">
        <v>19805</v>
      </c>
      <c r="AA702" s="64" t="s">
        <v>19805</v>
      </c>
      <c r="AB702" s="64" t="s">
        <v>19805</v>
      </c>
    </row>
    <row r="703" spans="1:28">
      <c r="A703" s="15" t="s">
        <v>5059</v>
      </c>
      <c r="B703" s="64" t="s">
        <v>19805</v>
      </c>
      <c r="C703" s="64" t="s">
        <v>19805</v>
      </c>
      <c r="D703" s="64" t="s">
        <v>19805</v>
      </c>
      <c r="E703" s="64" t="s">
        <v>19805</v>
      </c>
      <c r="F703" s="64" t="s">
        <v>19805</v>
      </c>
      <c r="G703" s="64" t="s">
        <v>19805</v>
      </c>
      <c r="H703" s="64" t="s">
        <v>19805</v>
      </c>
      <c r="I703" s="64" t="s">
        <v>19805</v>
      </c>
      <c r="J703" s="64" t="s">
        <v>19805</v>
      </c>
      <c r="K703" s="64" t="s">
        <v>19805</v>
      </c>
      <c r="L703" s="64" t="s">
        <v>19805</v>
      </c>
      <c r="M703" s="64" t="s">
        <v>19805</v>
      </c>
      <c r="N703" s="64" t="s">
        <v>19805</v>
      </c>
      <c r="O703" s="64" t="s">
        <v>19805</v>
      </c>
      <c r="P703" s="64" t="s">
        <v>19805</v>
      </c>
      <c r="Q703" s="64">
        <v>332817</v>
      </c>
      <c r="R703" s="64" t="s">
        <v>19805</v>
      </c>
      <c r="S703" s="64" t="s">
        <v>19805</v>
      </c>
      <c r="T703" s="64" t="s">
        <v>19805</v>
      </c>
      <c r="U703" s="64" t="s">
        <v>19805</v>
      </c>
      <c r="V703" s="64" t="s">
        <v>19805</v>
      </c>
      <c r="W703" s="64" t="s">
        <v>19805</v>
      </c>
      <c r="X703" s="64" t="s">
        <v>19805</v>
      </c>
      <c r="Y703" s="64" t="s">
        <v>19805</v>
      </c>
      <c r="Z703" s="64" t="s">
        <v>19805</v>
      </c>
      <c r="AA703" s="64" t="s">
        <v>19805</v>
      </c>
      <c r="AB703" s="64" t="s">
        <v>19805</v>
      </c>
    </row>
    <row r="704" spans="1:28">
      <c r="A704" s="15" t="s">
        <v>1141</v>
      </c>
      <c r="B704" s="64">
        <v>8400000</v>
      </c>
      <c r="C704" s="64">
        <v>7900000</v>
      </c>
      <c r="D704" s="64">
        <v>7900000</v>
      </c>
      <c r="E704" s="64">
        <v>7900000</v>
      </c>
      <c r="F704" s="64">
        <v>7900000</v>
      </c>
      <c r="G704" s="64">
        <v>2541000</v>
      </c>
      <c r="H704" s="64">
        <v>2320500</v>
      </c>
      <c r="I704" s="64">
        <v>2100000</v>
      </c>
      <c r="J704" s="64" t="s">
        <v>19805</v>
      </c>
      <c r="K704" s="64" t="s">
        <v>19805</v>
      </c>
      <c r="L704" s="64">
        <v>664209</v>
      </c>
      <c r="M704" s="64">
        <v>398762</v>
      </c>
      <c r="N704" s="64" t="s">
        <v>19805</v>
      </c>
      <c r="O704" s="64" t="s">
        <v>19805</v>
      </c>
      <c r="P704" s="64" t="s">
        <v>19805</v>
      </c>
      <c r="Q704" s="64" t="s">
        <v>19805</v>
      </c>
      <c r="R704" s="64" t="s">
        <v>19805</v>
      </c>
      <c r="S704" s="64" t="s">
        <v>19805</v>
      </c>
      <c r="T704" s="64" t="s">
        <v>19805</v>
      </c>
      <c r="U704" s="64" t="s">
        <v>19805</v>
      </c>
      <c r="V704" s="64" t="s">
        <v>19805</v>
      </c>
      <c r="W704" s="64" t="s">
        <v>19805</v>
      </c>
      <c r="X704" s="64" t="s">
        <v>19805</v>
      </c>
      <c r="Y704" s="64" t="s">
        <v>19805</v>
      </c>
      <c r="Z704" s="64" t="s">
        <v>19805</v>
      </c>
      <c r="AA704" s="64" t="s">
        <v>19805</v>
      </c>
      <c r="AB704" s="64" t="s">
        <v>19805</v>
      </c>
    </row>
    <row r="705" spans="1:28">
      <c r="A705" s="15" t="s">
        <v>5060</v>
      </c>
      <c r="B705" s="64" t="s">
        <v>19805</v>
      </c>
      <c r="C705" s="64" t="s">
        <v>19805</v>
      </c>
      <c r="D705" s="64" t="s">
        <v>19805</v>
      </c>
      <c r="E705" s="64" t="s">
        <v>19805</v>
      </c>
      <c r="F705" s="64" t="s">
        <v>19805</v>
      </c>
      <c r="G705" s="64" t="s">
        <v>19805</v>
      </c>
      <c r="H705" s="64" t="s">
        <v>19805</v>
      </c>
      <c r="I705" s="64" t="s">
        <v>19805</v>
      </c>
      <c r="J705" s="64" t="s">
        <v>19805</v>
      </c>
      <c r="K705" s="64" t="s">
        <v>19805</v>
      </c>
      <c r="L705" s="64" t="s">
        <v>19805</v>
      </c>
      <c r="M705" s="64">
        <v>1138500</v>
      </c>
      <c r="N705" s="64">
        <v>4837633</v>
      </c>
      <c r="O705" s="64">
        <v>4418156</v>
      </c>
      <c r="P705" s="64">
        <v>3998679</v>
      </c>
      <c r="Q705" s="64">
        <v>3670929</v>
      </c>
      <c r="R705" s="64">
        <v>2700000</v>
      </c>
      <c r="S705" s="64">
        <v>2951029</v>
      </c>
      <c r="T705" s="64">
        <v>2594000</v>
      </c>
      <c r="U705" s="64">
        <v>2281128</v>
      </c>
      <c r="V705" s="64">
        <v>1636000</v>
      </c>
      <c r="W705" s="64">
        <v>767000</v>
      </c>
      <c r="X705" s="64">
        <v>716600</v>
      </c>
      <c r="Y705" s="64">
        <v>617000</v>
      </c>
      <c r="Z705" s="64" t="s">
        <v>19805</v>
      </c>
      <c r="AA705" s="64" t="s">
        <v>19805</v>
      </c>
      <c r="AB705" s="64" t="s">
        <v>19805</v>
      </c>
    </row>
    <row r="706" spans="1:28">
      <c r="A706" s="15" t="s">
        <v>5061</v>
      </c>
      <c r="B706" s="64" t="s">
        <v>19805</v>
      </c>
      <c r="C706" s="64" t="s">
        <v>19805</v>
      </c>
      <c r="D706" s="64" t="s">
        <v>19805</v>
      </c>
      <c r="E706" s="64" t="s">
        <v>19805</v>
      </c>
      <c r="F706" s="64" t="s">
        <v>19805</v>
      </c>
      <c r="G706" s="64" t="s">
        <v>19805</v>
      </c>
      <c r="H706" s="64" t="s">
        <v>19805</v>
      </c>
      <c r="I706" s="64" t="s">
        <v>19805</v>
      </c>
      <c r="J706" s="64" t="s">
        <v>19805</v>
      </c>
      <c r="K706" s="64" t="s">
        <v>19805</v>
      </c>
      <c r="L706" s="64">
        <v>664209</v>
      </c>
      <c r="M706" s="64">
        <v>398762</v>
      </c>
      <c r="N706" s="64" t="s">
        <v>19805</v>
      </c>
      <c r="O706" s="64" t="s">
        <v>19805</v>
      </c>
      <c r="P706" s="64" t="s">
        <v>19805</v>
      </c>
      <c r="Q706" s="64" t="s">
        <v>19805</v>
      </c>
      <c r="R706" s="64" t="s">
        <v>19805</v>
      </c>
      <c r="S706" s="64" t="s">
        <v>19805</v>
      </c>
      <c r="T706" s="64" t="s">
        <v>19805</v>
      </c>
      <c r="U706" s="64" t="s">
        <v>19805</v>
      </c>
      <c r="V706" s="64" t="s">
        <v>19805</v>
      </c>
      <c r="W706" s="64" t="s">
        <v>19805</v>
      </c>
      <c r="X706" s="64" t="s">
        <v>19805</v>
      </c>
      <c r="Y706" s="64" t="s">
        <v>19805</v>
      </c>
      <c r="Z706" s="64" t="s">
        <v>19805</v>
      </c>
      <c r="AA706" s="64" t="s">
        <v>19805</v>
      </c>
      <c r="AB706" s="64" t="s">
        <v>19805</v>
      </c>
    </row>
    <row r="707" spans="1:28">
      <c r="A707" s="15" t="s">
        <v>5062</v>
      </c>
      <c r="B707" s="64" t="s">
        <v>19805</v>
      </c>
      <c r="C707" s="64" t="s">
        <v>19805</v>
      </c>
      <c r="D707" s="64" t="s">
        <v>19805</v>
      </c>
      <c r="E707" s="64" t="s">
        <v>19805</v>
      </c>
      <c r="F707" s="64" t="s">
        <v>19805</v>
      </c>
      <c r="G707" s="64" t="s">
        <v>19805</v>
      </c>
      <c r="H707" s="64">
        <v>1223166</v>
      </c>
      <c r="I707" s="64">
        <v>7350000</v>
      </c>
      <c r="J707" s="64">
        <v>6864200</v>
      </c>
      <c r="K707" s="64">
        <v>6373900</v>
      </c>
      <c r="L707" s="64">
        <v>5883600</v>
      </c>
      <c r="M707" s="64">
        <v>5393300</v>
      </c>
      <c r="N707" s="64">
        <v>4903000</v>
      </c>
      <c r="O707" s="64">
        <v>2200942</v>
      </c>
      <c r="P707" s="64">
        <v>1597200</v>
      </c>
      <c r="Q707" s="64">
        <v>1493040</v>
      </c>
      <c r="R707" s="64">
        <v>1388880</v>
      </c>
      <c r="S707" s="64" t="s">
        <v>19805</v>
      </c>
      <c r="T707" s="64" t="s">
        <v>19805</v>
      </c>
      <c r="U707" s="64" t="s">
        <v>19805</v>
      </c>
      <c r="V707" s="64" t="s">
        <v>19805</v>
      </c>
      <c r="W707" s="64" t="s">
        <v>19805</v>
      </c>
      <c r="X707" s="64" t="s">
        <v>19805</v>
      </c>
      <c r="Y707" s="64" t="s">
        <v>19805</v>
      </c>
      <c r="Z707" s="64" t="s">
        <v>19805</v>
      </c>
      <c r="AA707" s="64" t="s">
        <v>19805</v>
      </c>
      <c r="AB707" s="64" t="s">
        <v>19805</v>
      </c>
    </row>
    <row r="708" spans="1:28">
      <c r="A708" s="15" t="s">
        <v>5064</v>
      </c>
      <c r="B708" s="64" t="s">
        <v>19805</v>
      </c>
      <c r="C708" s="64" t="s">
        <v>19805</v>
      </c>
      <c r="D708" s="64" t="s">
        <v>19805</v>
      </c>
      <c r="E708" s="64" t="s">
        <v>19805</v>
      </c>
      <c r="F708" s="64" t="s">
        <v>19805</v>
      </c>
      <c r="G708" s="64" t="s">
        <v>19805</v>
      </c>
      <c r="H708" s="64" t="s">
        <v>19805</v>
      </c>
      <c r="I708" s="64" t="s">
        <v>19805</v>
      </c>
      <c r="J708" s="64" t="s">
        <v>19805</v>
      </c>
      <c r="K708" s="64" t="s">
        <v>19805</v>
      </c>
      <c r="L708" s="64" t="s">
        <v>19805</v>
      </c>
      <c r="M708" s="64" t="s">
        <v>19805</v>
      </c>
      <c r="N708" s="64" t="s">
        <v>19805</v>
      </c>
      <c r="O708" s="64" t="s">
        <v>19805</v>
      </c>
      <c r="P708" s="64" t="s">
        <v>19805</v>
      </c>
      <c r="Q708" s="64" t="s">
        <v>19805</v>
      </c>
      <c r="R708" s="64">
        <v>523500</v>
      </c>
      <c r="S708" s="64" t="s">
        <v>19805</v>
      </c>
      <c r="T708" s="64" t="s">
        <v>19805</v>
      </c>
      <c r="U708" s="64">
        <v>272250</v>
      </c>
      <c r="V708" s="64" t="s">
        <v>19805</v>
      </c>
      <c r="W708" s="64" t="s">
        <v>19805</v>
      </c>
      <c r="X708" s="64" t="s">
        <v>19805</v>
      </c>
      <c r="Y708" s="64" t="s">
        <v>19805</v>
      </c>
      <c r="Z708" s="64" t="s">
        <v>19805</v>
      </c>
      <c r="AA708" s="64" t="s">
        <v>19805</v>
      </c>
      <c r="AB708" s="64" t="s">
        <v>19805</v>
      </c>
    </row>
    <row r="709" spans="1:28">
      <c r="A709" s="15" t="s">
        <v>338</v>
      </c>
      <c r="B709" s="64">
        <v>8081363</v>
      </c>
      <c r="C709" s="64">
        <v>1015421</v>
      </c>
      <c r="D709" s="64">
        <v>948163</v>
      </c>
      <c r="E709" s="64">
        <v>884293</v>
      </c>
      <c r="F709" s="64">
        <v>762195</v>
      </c>
      <c r="G709" s="64">
        <v>473604</v>
      </c>
      <c r="H709" s="64" t="s">
        <v>19805</v>
      </c>
      <c r="I709" s="64" t="s">
        <v>19805</v>
      </c>
      <c r="J709" s="64" t="s">
        <v>19805</v>
      </c>
      <c r="K709" s="64" t="s">
        <v>19805</v>
      </c>
      <c r="L709" s="64" t="s">
        <v>19805</v>
      </c>
      <c r="M709" s="64" t="s">
        <v>19805</v>
      </c>
      <c r="N709" s="64" t="s">
        <v>19805</v>
      </c>
      <c r="O709" s="64" t="s">
        <v>19805</v>
      </c>
      <c r="P709" s="64" t="s">
        <v>19805</v>
      </c>
      <c r="Q709" s="64" t="s">
        <v>19805</v>
      </c>
      <c r="R709" s="64" t="s">
        <v>19805</v>
      </c>
      <c r="S709" s="64" t="s">
        <v>19805</v>
      </c>
      <c r="T709" s="64" t="s">
        <v>19805</v>
      </c>
      <c r="U709" s="64" t="s">
        <v>19805</v>
      </c>
      <c r="V709" s="64" t="s">
        <v>19805</v>
      </c>
      <c r="W709" s="64" t="s">
        <v>19805</v>
      </c>
      <c r="X709" s="64" t="s">
        <v>19805</v>
      </c>
      <c r="Y709" s="64" t="s">
        <v>19805</v>
      </c>
      <c r="Z709" s="64" t="s">
        <v>19805</v>
      </c>
      <c r="AA709" s="64" t="s">
        <v>19805</v>
      </c>
      <c r="AB709" s="64" t="s">
        <v>19805</v>
      </c>
    </row>
    <row r="710" spans="1:28">
      <c r="A710" s="15" t="s">
        <v>5779</v>
      </c>
      <c r="B710" s="64" t="s">
        <v>19805</v>
      </c>
      <c r="C710" s="64" t="s">
        <v>19805</v>
      </c>
      <c r="D710" s="64" t="s">
        <v>19805</v>
      </c>
      <c r="E710" s="64" t="s">
        <v>19805</v>
      </c>
      <c r="F710" s="64" t="s">
        <v>19805</v>
      </c>
      <c r="G710" s="64" t="s">
        <v>19805</v>
      </c>
      <c r="H710" s="64">
        <v>473604</v>
      </c>
      <c r="I710" s="64" t="s">
        <v>19805</v>
      </c>
      <c r="J710" s="64" t="s">
        <v>19805</v>
      </c>
      <c r="K710" s="64" t="s">
        <v>19805</v>
      </c>
      <c r="L710" s="64" t="s">
        <v>19805</v>
      </c>
      <c r="M710" s="64" t="s">
        <v>19805</v>
      </c>
      <c r="N710" s="64" t="s">
        <v>19805</v>
      </c>
      <c r="O710" s="64" t="s">
        <v>19805</v>
      </c>
      <c r="P710" s="64" t="s">
        <v>19805</v>
      </c>
      <c r="Q710" s="64" t="s">
        <v>19805</v>
      </c>
      <c r="R710" s="64" t="s">
        <v>19805</v>
      </c>
      <c r="S710" s="64" t="s">
        <v>19805</v>
      </c>
      <c r="T710" s="64" t="s">
        <v>19805</v>
      </c>
      <c r="U710" s="64" t="s">
        <v>19805</v>
      </c>
      <c r="V710" s="64" t="s">
        <v>19805</v>
      </c>
      <c r="W710" s="64" t="s">
        <v>19805</v>
      </c>
      <c r="X710" s="64" t="s">
        <v>19805</v>
      </c>
      <c r="Y710" s="64" t="s">
        <v>19805</v>
      </c>
      <c r="Z710" s="64" t="s">
        <v>19805</v>
      </c>
      <c r="AA710" s="64" t="s">
        <v>19805</v>
      </c>
      <c r="AB710" s="64" t="s">
        <v>19805</v>
      </c>
    </row>
    <row r="711" spans="1:28">
      <c r="A711" s="15" t="s">
        <v>5065</v>
      </c>
      <c r="B711" s="64" t="s">
        <v>19805</v>
      </c>
      <c r="C711" s="64" t="s">
        <v>19805</v>
      </c>
      <c r="D711" s="64" t="s">
        <v>19805</v>
      </c>
      <c r="E711" s="64" t="s">
        <v>19805</v>
      </c>
      <c r="F711" s="64" t="s">
        <v>19805</v>
      </c>
      <c r="G711" s="64" t="s">
        <v>19805</v>
      </c>
      <c r="H711" s="64" t="s">
        <v>19805</v>
      </c>
      <c r="I711" s="64" t="s">
        <v>19805</v>
      </c>
      <c r="J711" s="64" t="s">
        <v>19805</v>
      </c>
      <c r="K711" s="64" t="s">
        <v>19805</v>
      </c>
      <c r="L711" s="64" t="s">
        <v>19805</v>
      </c>
      <c r="M711" s="64">
        <v>3711400</v>
      </c>
      <c r="N711" s="64">
        <v>3407655</v>
      </c>
      <c r="O711" s="64">
        <v>3017266</v>
      </c>
      <c r="P711" s="64">
        <v>3103800</v>
      </c>
      <c r="Q711" s="64">
        <v>3038000</v>
      </c>
      <c r="R711" s="64">
        <v>423500</v>
      </c>
      <c r="S711" s="64">
        <v>301875</v>
      </c>
      <c r="T711" s="64" t="s">
        <v>19805</v>
      </c>
      <c r="U711" s="64" t="s">
        <v>19805</v>
      </c>
      <c r="V711" s="64" t="s">
        <v>19805</v>
      </c>
      <c r="W711" s="64" t="s">
        <v>19805</v>
      </c>
      <c r="X711" s="64" t="s">
        <v>19805</v>
      </c>
      <c r="Y711" s="64" t="s">
        <v>19805</v>
      </c>
      <c r="Z711" s="64" t="s">
        <v>19805</v>
      </c>
      <c r="AA711" s="64" t="s">
        <v>19805</v>
      </c>
      <c r="AB711" s="64" t="s">
        <v>19805</v>
      </c>
    </row>
    <row r="712" spans="1:28">
      <c r="A712" s="15" t="s">
        <v>1164</v>
      </c>
      <c r="B712" s="64">
        <v>17000000</v>
      </c>
      <c r="C712" s="64">
        <v>2288205</v>
      </c>
      <c r="D712" s="64">
        <v>1483920</v>
      </c>
      <c r="E712" s="64">
        <v>1422720</v>
      </c>
      <c r="F712" s="64">
        <v>1361400</v>
      </c>
      <c r="G712" s="64" t="s">
        <v>19805</v>
      </c>
      <c r="H712" s="64" t="s">
        <v>19805</v>
      </c>
      <c r="I712" s="64" t="s">
        <v>19805</v>
      </c>
      <c r="J712" s="64" t="s">
        <v>19805</v>
      </c>
      <c r="K712" s="64" t="s">
        <v>19805</v>
      </c>
      <c r="L712" s="64" t="s">
        <v>19805</v>
      </c>
      <c r="M712" s="64" t="s">
        <v>19805</v>
      </c>
      <c r="N712" s="64" t="s">
        <v>19805</v>
      </c>
      <c r="O712" s="64" t="s">
        <v>19805</v>
      </c>
      <c r="P712" s="64" t="s">
        <v>19805</v>
      </c>
      <c r="Q712" s="64" t="s">
        <v>19805</v>
      </c>
      <c r="R712" s="64" t="s">
        <v>19805</v>
      </c>
      <c r="S712" s="64" t="s">
        <v>19805</v>
      </c>
      <c r="T712" s="64" t="s">
        <v>19805</v>
      </c>
      <c r="U712" s="64" t="s">
        <v>19805</v>
      </c>
      <c r="V712" s="64" t="s">
        <v>19805</v>
      </c>
      <c r="W712" s="64" t="s">
        <v>19805</v>
      </c>
      <c r="X712" s="64" t="s">
        <v>19805</v>
      </c>
      <c r="Y712" s="64" t="s">
        <v>19805</v>
      </c>
      <c r="Z712" s="64" t="s">
        <v>19805</v>
      </c>
      <c r="AA712" s="64" t="s">
        <v>19805</v>
      </c>
      <c r="AB712" s="64" t="s">
        <v>19805</v>
      </c>
    </row>
    <row r="713" spans="1:28">
      <c r="A713" s="15" t="s">
        <v>170</v>
      </c>
      <c r="B713" s="64">
        <v>16393443</v>
      </c>
      <c r="C713" s="64">
        <v>3425410</v>
      </c>
      <c r="D713" s="64">
        <v>3278000</v>
      </c>
      <c r="E713" s="64">
        <v>6679867</v>
      </c>
      <c r="F713" s="64">
        <v>5293080</v>
      </c>
      <c r="G713" s="64">
        <v>4947840</v>
      </c>
      <c r="H713" s="64">
        <v>4602720</v>
      </c>
      <c r="I713" s="64" t="s">
        <v>19805</v>
      </c>
      <c r="J713" s="64" t="s">
        <v>19805</v>
      </c>
      <c r="K713" s="64" t="s">
        <v>19805</v>
      </c>
      <c r="L713" s="64" t="s">
        <v>19805</v>
      </c>
      <c r="M713" s="64" t="s">
        <v>19805</v>
      </c>
      <c r="N713" s="64" t="s">
        <v>19805</v>
      </c>
      <c r="O713" s="64" t="s">
        <v>19805</v>
      </c>
      <c r="P713" s="64" t="s">
        <v>19805</v>
      </c>
      <c r="Q713" s="64" t="s">
        <v>19805</v>
      </c>
      <c r="R713" s="64" t="s">
        <v>19805</v>
      </c>
      <c r="S713" s="64" t="s">
        <v>19805</v>
      </c>
      <c r="T713" s="64" t="s">
        <v>19805</v>
      </c>
      <c r="U713" s="64" t="s">
        <v>19805</v>
      </c>
      <c r="V713" s="64" t="s">
        <v>19805</v>
      </c>
      <c r="W713" s="64" t="s">
        <v>19805</v>
      </c>
      <c r="X713" s="64" t="s">
        <v>19805</v>
      </c>
      <c r="Y713" s="64" t="s">
        <v>19805</v>
      </c>
      <c r="Z713" s="64" t="s">
        <v>19805</v>
      </c>
      <c r="AA713" s="64" t="s">
        <v>19805</v>
      </c>
      <c r="AB713" s="64" t="s">
        <v>19805</v>
      </c>
    </row>
    <row r="714" spans="1:28">
      <c r="A714" s="15" t="s">
        <v>5066</v>
      </c>
      <c r="B714" s="64" t="s">
        <v>19805</v>
      </c>
      <c r="C714" s="64" t="s">
        <v>19805</v>
      </c>
      <c r="D714" s="64" t="s">
        <v>19805</v>
      </c>
      <c r="E714" s="64" t="s">
        <v>19805</v>
      </c>
      <c r="F714" s="64" t="s">
        <v>19805</v>
      </c>
      <c r="G714" s="64" t="s">
        <v>19805</v>
      </c>
      <c r="H714" s="64" t="s">
        <v>19805</v>
      </c>
      <c r="I714" s="64" t="s">
        <v>19805</v>
      </c>
      <c r="J714" s="64" t="s">
        <v>19805</v>
      </c>
      <c r="K714" s="64" t="s">
        <v>19805</v>
      </c>
      <c r="L714" s="64" t="s">
        <v>19805</v>
      </c>
      <c r="M714" s="64" t="s">
        <v>19805</v>
      </c>
      <c r="N714" s="64" t="s">
        <v>19805</v>
      </c>
      <c r="O714" s="64" t="s">
        <v>19805</v>
      </c>
      <c r="P714" s="64" t="s">
        <v>19805</v>
      </c>
      <c r="Q714" s="64" t="s">
        <v>19805</v>
      </c>
      <c r="R714" s="64" t="s">
        <v>19805</v>
      </c>
      <c r="S714" s="64" t="s">
        <v>19805</v>
      </c>
      <c r="T714" s="64" t="s">
        <v>19805</v>
      </c>
      <c r="U714" s="64" t="s">
        <v>19805</v>
      </c>
      <c r="V714" s="64" t="s">
        <v>19805</v>
      </c>
      <c r="W714" s="64" t="s">
        <v>19805</v>
      </c>
      <c r="X714" s="64" t="s">
        <v>19805</v>
      </c>
      <c r="Y714" s="64">
        <v>1616000</v>
      </c>
      <c r="Z714" s="64" t="s">
        <v>19805</v>
      </c>
      <c r="AA714" s="64" t="s">
        <v>19805</v>
      </c>
      <c r="AB714" s="64" t="s">
        <v>19805</v>
      </c>
    </row>
    <row r="715" spans="1:28">
      <c r="A715" s="15" t="s">
        <v>3079</v>
      </c>
      <c r="B715" s="64" t="s">
        <v>19805</v>
      </c>
      <c r="C715" s="64" t="s">
        <v>19805</v>
      </c>
      <c r="D715" s="64" t="s">
        <v>19805</v>
      </c>
      <c r="E715" s="64">
        <v>1311240</v>
      </c>
      <c r="F715" s="64">
        <v>1254720</v>
      </c>
      <c r="G715" s="64" t="s">
        <v>19805</v>
      </c>
      <c r="H715" s="64" t="s">
        <v>19805</v>
      </c>
      <c r="I715" s="64" t="s">
        <v>19805</v>
      </c>
      <c r="J715" s="64" t="s">
        <v>19805</v>
      </c>
      <c r="K715" s="64" t="s">
        <v>19805</v>
      </c>
      <c r="L715" s="64" t="s">
        <v>19805</v>
      </c>
      <c r="M715" s="64" t="s">
        <v>19805</v>
      </c>
      <c r="N715" s="64" t="s">
        <v>19805</v>
      </c>
      <c r="O715" s="64" t="s">
        <v>19805</v>
      </c>
      <c r="P715" s="64" t="s">
        <v>19805</v>
      </c>
      <c r="Q715" s="64" t="s">
        <v>19805</v>
      </c>
      <c r="R715" s="64" t="s">
        <v>19805</v>
      </c>
      <c r="S715" s="64" t="s">
        <v>19805</v>
      </c>
      <c r="T715" s="64" t="s">
        <v>19805</v>
      </c>
      <c r="U715" s="64" t="s">
        <v>19805</v>
      </c>
      <c r="V715" s="64" t="s">
        <v>19805</v>
      </c>
      <c r="W715" s="64" t="s">
        <v>19805</v>
      </c>
      <c r="X715" s="64" t="s">
        <v>19805</v>
      </c>
      <c r="Y715" s="64" t="s">
        <v>19805</v>
      </c>
      <c r="Z715" s="64" t="s">
        <v>19805</v>
      </c>
      <c r="AA715" s="64" t="s">
        <v>19805</v>
      </c>
      <c r="AB715" s="64" t="s">
        <v>19805</v>
      </c>
    </row>
    <row r="716" spans="1:28">
      <c r="A716" s="15" t="s">
        <v>5067</v>
      </c>
      <c r="B716" s="64" t="s">
        <v>19805</v>
      </c>
      <c r="C716" s="64" t="s">
        <v>19805</v>
      </c>
      <c r="D716" s="64" t="s">
        <v>19805</v>
      </c>
      <c r="E716" s="64" t="s">
        <v>19805</v>
      </c>
      <c r="F716" s="64" t="s">
        <v>19805</v>
      </c>
      <c r="G716" s="64" t="s">
        <v>19805</v>
      </c>
      <c r="H716" s="64">
        <v>992680</v>
      </c>
      <c r="I716" s="64">
        <v>1800000</v>
      </c>
      <c r="J716" s="64">
        <v>3600000</v>
      </c>
      <c r="K716" s="64">
        <v>3600000</v>
      </c>
      <c r="L716" s="64">
        <v>2500000</v>
      </c>
      <c r="M716" s="64">
        <v>2325000</v>
      </c>
      <c r="N716" s="64" t="s">
        <v>19805</v>
      </c>
      <c r="O716" s="64" t="s">
        <v>19805</v>
      </c>
      <c r="P716" s="64" t="s">
        <v>19805</v>
      </c>
      <c r="Q716" s="64" t="s">
        <v>19805</v>
      </c>
      <c r="R716" s="64" t="s">
        <v>19805</v>
      </c>
      <c r="S716" s="64" t="s">
        <v>19805</v>
      </c>
      <c r="T716" s="64" t="s">
        <v>19805</v>
      </c>
      <c r="U716" s="64" t="s">
        <v>19805</v>
      </c>
      <c r="V716" s="64" t="s">
        <v>19805</v>
      </c>
      <c r="W716" s="64" t="s">
        <v>19805</v>
      </c>
      <c r="X716" s="64" t="s">
        <v>19805</v>
      </c>
      <c r="Y716" s="64" t="s">
        <v>19805</v>
      </c>
      <c r="Z716" s="64" t="s">
        <v>19805</v>
      </c>
      <c r="AA716" s="64" t="s">
        <v>19805</v>
      </c>
      <c r="AB716" s="64" t="s">
        <v>19805</v>
      </c>
    </row>
    <row r="717" spans="1:28">
      <c r="A717" s="15" t="s">
        <v>5069</v>
      </c>
      <c r="B717" s="64" t="s">
        <v>19805</v>
      </c>
      <c r="C717" s="64" t="s">
        <v>19805</v>
      </c>
      <c r="D717" s="64" t="s">
        <v>19805</v>
      </c>
      <c r="E717" s="64" t="s">
        <v>19805</v>
      </c>
      <c r="F717" s="64" t="s">
        <v>19805</v>
      </c>
      <c r="G717" s="64" t="s">
        <v>19805</v>
      </c>
      <c r="H717" s="64" t="s">
        <v>19805</v>
      </c>
      <c r="I717" s="64" t="s">
        <v>19805</v>
      </c>
      <c r="J717" s="64" t="s">
        <v>19805</v>
      </c>
      <c r="K717" s="64" t="s">
        <v>19805</v>
      </c>
      <c r="L717" s="64" t="s">
        <v>19805</v>
      </c>
      <c r="M717" s="64" t="s">
        <v>19805</v>
      </c>
      <c r="N717" s="64" t="s">
        <v>19805</v>
      </c>
      <c r="O717" s="64" t="s">
        <v>19805</v>
      </c>
      <c r="P717" s="64" t="s">
        <v>19805</v>
      </c>
      <c r="Q717" s="64" t="s">
        <v>19805</v>
      </c>
      <c r="R717" s="64" t="s">
        <v>19805</v>
      </c>
      <c r="S717" s="64" t="s">
        <v>19805</v>
      </c>
      <c r="T717" s="64" t="s">
        <v>19805</v>
      </c>
      <c r="U717" s="64" t="s">
        <v>19805</v>
      </c>
      <c r="V717" s="64" t="s">
        <v>19805</v>
      </c>
      <c r="W717" s="64" t="s">
        <v>19805</v>
      </c>
      <c r="X717" s="64" t="s">
        <v>19805</v>
      </c>
      <c r="Y717" s="64">
        <v>2203000</v>
      </c>
      <c r="Z717" s="64">
        <v>1802000</v>
      </c>
      <c r="AA717" s="64">
        <v>1619000</v>
      </c>
      <c r="AB717" s="64">
        <v>1519000</v>
      </c>
    </row>
    <row r="718" spans="1:28">
      <c r="A718" s="15" t="s">
        <v>5070</v>
      </c>
      <c r="B718" s="64" t="s">
        <v>19805</v>
      </c>
      <c r="C718" s="64" t="s">
        <v>19805</v>
      </c>
      <c r="D718" s="64" t="s">
        <v>19805</v>
      </c>
      <c r="E718" s="64" t="s">
        <v>19805</v>
      </c>
      <c r="F718" s="64" t="s">
        <v>19805</v>
      </c>
      <c r="G718" s="64" t="s">
        <v>19805</v>
      </c>
      <c r="H718" s="64" t="s">
        <v>19805</v>
      </c>
      <c r="I718" s="64" t="s">
        <v>19805</v>
      </c>
      <c r="J718" s="64" t="s">
        <v>19805</v>
      </c>
      <c r="K718" s="64" t="s">
        <v>19805</v>
      </c>
      <c r="L718" s="64" t="s">
        <v>19805</v>
      </c>
      <c r="M718" s="64" t="s">
        <v>19805</v>
      </c>
      <c r="N718" s="64" t="s">
        <v>19805</v>
      </c>
      <c r="O718" s="64" t="s">
        <v>19805</v>
      </c>
      <c r="P718" s="64">
        <v>637435</v>
      </c>
      <c r="Q718" s="64">
        <v>565850</v>
      </c>
      <c r="R718" s="64">
        <v>831120</v>
      </c>
      <c r="S718" s="64" t="s">
        <v>19805</v>
      </c>
      <c r="T718" s="64">
        <v>600000</v>
      </c>
      <c r="U718" s="64" t="s">
        <v>19805</v>
      </c>
      <c r="V718" s="64" t="s">
        <v>19805</v>
      </c>
      <c r="W718" s="64" t="s">
        <v>19805</v>
      </c>
      <c r="X718" s="64" t="s">
        <v>19805</v>
      </c>
      <c r="Y718" s="64" t="s">
        <v>19805</v>
      </c>
      <c r="Z718" s="64" t="s">
        <v>19805</v>
      </c>
      <c r="AA718" s="64" t="s">
        <v>19805</v>
      </c>
      <c r="AB718" s="64" t="s">
        <v>19805</v>
      </c>
    </row>
    <row r="719" spans="1:28">
      <c r="A719" s="15" t="s">
        <v>5072</v>
      </c>
      <c r="B719" s="64" t="s">
        <v>19805</v>
      </c>
      <c r="C719" s="64" t="s">
        <v>19805</v>
      </c>
      <c r="D719" s="64" t="s">
        <v>19805</v>
      </c>
      <c r="E719" s="64" t="s">
        <v>19805</v>
      </c>
      <c r="F719" s="64" t="s">
        <v>19805</v>
      </c>
      <c r="G719" s="64" t="s">
        <v>19805</v>
      </c>
      <c r="H719" s="64" t="s">
        <v>19805</v>
      </c>
      <c r="I719" s="64" t="s">
        <v>19805</v>
      </c>
      <c r="J719" s="64" t="s">
        <v>19805</v>
      </c>
      <c r="K719" s="64" t="s">
        <v>19805</v>
      </c>
      <c r="L719" s="64" t="s">
        <v>19805</v>
      </c>
      <c r="M719" s="64" t="s">
        <v>19805</v>
      </c>
      <c r="N719" s="64" t="s">
        <v>19805</v>
      </c>
      <c r="O719" s="64" t="s">
        <v>19805</v>
      </c>
      <c r="P719" s="64" t="s">
        <v>19805</v>
      </c>
      <c r="Q719" s="64">
        <v>1000000</v>
      </c>
      <c r="R719" s="64">
        <v>1000000</v>
      </c>
      <c r="S719" s="64">
        <v>510000</v>
      </c>
      <c r="T719" s="64">
        <v>1650000</v>
      </c>
      <c r="U719" s="64">
        <v>2178099</v>
      </c>
      <c r="V719" s="64">
        <v>2694000</v>
      </c>
      <c r="W719" s="64">
        <v>2181000</v>
      </c>
      <c r="X719" s="64">
        <v>1881250</v>
      </c>
      <c r="Y719" s="64">
        <v>1581000</v>
      </c>
      <c r="Z719" s="64">
        <v>1610000</v>
      </c>
      <c r="AA719" s="64">
        <v>1340000</v>
      </c>
      <c r="AB719" s="64">
        <v>1070000</v>
      </c>
    </row>
    <row r="720" spans="1:28">
      <c r="A720" s="15" t="s">
        <v>587</v>
      </c>
      <c r="B720" s="64">
        <v>7400000</v>
      </c>
      <c r="C720" s="64">
        <v>2008748</v>
      </c>
      <c r="D720" s="64">
        <v>1112880</v>
      </c>
      <c r="E720" s="64">
        <v>1066920</v>
      </c>
      <c r="F720" s="64">
        <v>1020960</v>
      </c>
      <c r="G720" s="64" t="s">
        <v>19805</v>
      </c>
      <c r="H720" s="64" t="s">
        <v>19805</v>
      </c>
      <c r="I720" s="64" t="s">
        <v>19805</v>
      </c>
      <c r="J720" s="64" t="s">
        <v>19805</v>
      </c>
      <c r="K720" s="64" t="s">
        <v>19805</v>
      </c>
      <c r="L720" s="64" t="s">
        <v>19805</v>
      </c>
      <c r="M720" s="64" t="s">
        <v>19805</v>
      </c>
      <c r="N720" s="64" t="s">
        <v>19805</v>
      </c>
      <c r="O720" s="64" t="s">
        <v>19805</v>
      </c>
      <c r="P720" s="64" t="s">
        <v>19805</v>
      </c>
      <c r="Q720" s="64" t="s">
        <v>19805</v>
      </c>
      <c r="R720" s="64" t="s">
        <v>19805</v>
      </c>
      <c r="S720" s="64" t="s">
        <v>19805</v>
      </c>
      <c r="T720" s="64" t="s">
        <v>19805</v>
      </c>
      <c r="U720" s="64" t="s">
        <v>19805</v>
      </c>
      <c r="V720" s="64" t="s">
        <v>19805</v>
      </c>
      <c r="W720" s="64" t="s">
        <v>19805</v>
      </c>
      <c r="X720" s="64" t="s">
        <v>19805</v>
      </c>
      <c r="Y720" s="64" t="s">
        <v>19805</v>
      </c>
      <c r="Z720" s="64" t="s">
        <v>19805</v>
      </c>
      <c r="AA720" s="64" t="s">
        <v>19805</v>
      </c>
      <c r="AB720" s="64" t="s">
        <v>19805</v>
      </c>
    </row>
    <row r="721" spans="1:28">
      <c r="A721" s="15" t="s">
        <v>5075</v>
      </c>
      <c r="B721" s="64" t="s">
        <v>19805</v>
      </c>
      <c r="C721" s="64" t="s">
        <v>19805</v>
      </c>
      <c r="D721" s="64" t="s">
        <v>19805</v>
      </c>
      <c r="E721" s="64" t="s">
        <v>19805</v>
      </c>
      <c r="F721" s="64" t="s">
        <v>19805</v>
      </c>
      <c r="G721" s="64">
        <v>305792</v>
      </c>
      <c r="H721" s="64">
        <v>1146337</v>
      </c>
      <c r="I721" s="64">
        <v>1700000</v>
      </c>
      <c r="J721" s="64">
        <v>1700000</v>
      </c>
      <c r="K721" s="64">
        <v>3000000</v>
      </c>
      <c r="L721" s="64">
        <v>3000000</v>
      </c>
      <c r="M721" s="64">
        <v>719373</v>
      </c>
      <c r="N721" s="64">
        <v>620046</v>
      </c>
      <c r="O721" s="64">
        <v>366931</v>
      </c>
      <c r="P721" s="64" t="s">
        <v>19805</v>
      </c>
      <c r="Q721" s="64" t="s">
        <v>19805</v>
      </c>
      <c r="R721" s="64" t="s">
        <v>19805</v>
      </c>
      <c r="S721" s="64" t="s">
        <v>19805</v>
      </c>
      <c r="T721" s="64" t="s">
        <v>19805</v>
      </c>
      <c r="U721" s="64" t="s">
        <v>19805</v>
      </c>
      <c r="V721" s="64" t="s">
        <v>19805</v>
      </c>
      <c r="W721" s="64" t="s">
        <v>19805</v>
      </c>
      <c r="X721" s="64" t="s">
        <v>19805</v>
      </c>
      <c r="Y721" s="64" t="s">
        <v>19805</v>
      </c>
      <c r="Z721" s="64" t="s">
        <v>19805</v>
      </c>
      <c r="AA721" s="64" t="s">
        <v>19805</v>
      </c>
      <c r="AB721" s="64" t="s">
        <v>19805</v>
      </c>
    </row>
    <row r="722" spans="1:28">
      <c r="A722" s="15" t="s">
        <v>1914</v>
      </c>
      <c r="B722" s="64" t="s">
        <v>19805</v>
      </c>
      <c r="C722" s="64" t="s">
        <v>19805</v>
      </c>
      <c r="D722" s="64">
        <v>1316809</v>
      </c>
      <c r="E722" s="64">
        <v>1265977</v>
      </c>
      <c r="F722" s="64">
        <v>6100000</v>
      </c>
      <c r="G722" s="64">
        <v>5800000</v>
      </c>
      <c r="H722" s="64">
        <v>5500000</v>
      </c>
      <c r="I722" s="64">
        <v>5800000</v>
      </c>
      <c r="J722" s="64">
        <v>1983454</v>
      </c>
      <c r="K722" s="64">
        <v>1168800</v>
      </c>
      <c r="L722" s="64">
        <v>1092600</v>
      </c>
      <c r="M722" s="64">
        <v>1016400</v>
      </c>
      <c r="N722" s="64" t="s">
        <v>19805</v>
      </c>
      <c r="O722" s="64" t="s">
        <v>19805</v>
      </c>
      <c r="P722" s="64" t="s">
        <v>19805</v>
      </c>
      <c r="Q722" s="64" t="s">
        <v>19805</v>
      </c>
      <c r="R722" s="64" t="s">
        <v>19805</v>
      </c>
      <c r="S722" s="64" t="s">
        <v>19805</v>
      </c>
      <c r="T722" s="64" t="s">
        <v>19805</v>
      </c>
      <c r="U722" s="64" t="s">
        <v>19805</v>
      </c>
      <c r="V722" s="64" t="s">
        <v>19805</v>
      </c>
      <c r="W722" s="64" t="s">
        <v>19805</v>
      </c>
      <c r="X722" s="64" t="s">
        <v>19805</v>
      </c>
      <c r="Y722" s="64" t="s">
        <v>19805</v>
      </c>
      <c r="Z722" s="64" t="s">
        <v>19805</v>
      </c>
      <c r="AA722" s="64" t="s">
        <v>19805</v>
      </c>
      <c r="AB722" s="64" t="s">
        <v>19805</v>
      </c>
    </row>
    <row r="723" spans="1:28">
      <c r="A723" s="15" t="s">
        <v>5076</v>
      </c>
      <c r="B723" s="64" t="s">
        <v>19805</v>
      </c>
      <c r="C723" s="64" t="s">
        <v>19805</v>
      </c>
      <c r="D723" s="64" t="s">
        <v>19805</v>
      </c>
      <c r="E723" s="64" t="s">
        <v>19805</v>
      </c>
      <c r="F723" s="64" t="s">
        <v>19805</v>
      </c>
      <c r="G723" s="64" t="s">
        <v>19805</v>
      </c>
      <c r="H723" s="64" t="s">
        <v>19805</v>
      </c>
      <c r="I723" s="64" t="s">
        <v>19805</v>
      </c>
      <c r="J723" s="64" t="s">
        <v>19805</v>
      </c>
      <c r="K723" s="64" t="s">
        <v>19805</v>
      </c>
      <c r="L723" s="64" t="s">
        <v>19805</v>
      </c>
      <c r="M723" s="64" t="s">
        <v>19805</v>
      </c>
      <c r="N723" s="64" t="s">
        <v>19805</v>
      </c>
      <c r="O723" s="64" t="s">
        <v>19805</v>
      </c>
      <c r="P723" s="64" t="s">
        <v>19805</v>
      </c>
      <c r="Q723" s="64" t="s">
        <v>19805</v>
      </c>
      <c r="R723" s="64" t="s">
        <v>19805</v>
      </c>
      <c r="S723" s="64" t="s">
        <v>19805</v>
      </c>
      <c r="T723" s="64" t="s">
        <v>19805</v>
      </c>
      <c r="U723" s="64" t="s">
        <v>19805</v>
      </c>
      <c r="V723" s="64">
        <v>1500000</v>
      </c>
      <c r="W723" s="64">
        <v>3250000</v>
      </c>
      <c r="X723" s="64">
        <v>2233000</v>
      </c>
      <c r="Y723" s="64">
        <v>1850000</v>
      </c>
      <c r="Z723" s="64">
        <v>1800000</v>
      </c>
      <c r="AA723" s="64">
        <v>1055000</v>
      </c>
      <c r="AB723" s="64">
        <v>905000</v>
      </c>
    </row>
    <row r="724" spans="1:28">
      <c r="A724" s="15" t="s">
        <v>5078</v>
      </c>
      <c r="B724" s="64" t="s">
        <v>19805</v>
      </c>
      <c r="C724" s="64" t="s">
        <v>19805</v>
      </c>
      <c r="D724" s="64" t="s">
        <v>19805</v>
      </c>
      <c r="E724" s="64" t="s">
        <v>19805</v>
      </c>
      <c r="F724" s="64" t="s">
        <v>19805</v>
      </c>
      <c r="G724" s="64" t="s">
        <v>19805</v>
      </c>
      <c r="H724" s="64" t="s">
        <v>19805</v>
      </c>
      <c r="I724" s="64" t="s">
        <v>19805</v>
      </c>
      <c r="J724" s="64" t="s">
        <v>19805</v>
      </c>
      <c r="K724" s="64" t="s">
        <v>19805</v>
      </c>
      <c r="L724" s="64" t="s">
        <v>19805</v>
      </c>
      <c r="M724" s="64" t="s">
        <v>19805</v>
      </c>
      <c r="N724" s="64" t="s">
        <v>19805</v>
      </c>
      <c r="O724" s="64" t="s">
        <v>19805</v>
      </c>
      <c r="P724" s="64" t="s">
        <v>19805</v>
      </c>
      <c r="Q724" s="64" t="s">
        <v>19805</v>
      </c>
      <c r="R724" s="64" t="s">
        <v>19805</v>
      </c>
      <c r="S724" s="64" t="s">
        <v>19805</v>
      </c>
      <c r="T724" s="64" t="s">
        <v>19805</v>
      </c>
      <c r="U724" s="64" t="s">
        <v>19805</v>
      </c>
      <c r="V724" s="64" t="s">
        <v>19805</v>
      </c>
      <c r="W724" s="64" t="s">
        <v>19805</v>
      </c>
      <c r="X724" s="64" t="s">
        <v>19805</v>
      </c>
      <c r="Y724" s="64">
        <v>500000</v>
      </c>
      <c r="Z724" s="64">
        <v>140000</v>
      </c>
      <c r="AA724" s="64" t="s">
        <v>19805</v>
      </c>
      <c r="AB724" s="64" t="s">
        <v>19805</v>
      </c>
    </row>
    <row r="725" spans="1:28">
      <c r="A725" s="15" t="s">
        <v>288</v>
      </c>
      <c r="B725" s="64">
        <v>2730000</v>
      </c>
      <c r="C725" s="64">
        <v>2612520</v>
      </c>
      <c r="D725" s="64" t="s">
        <v>19805</v>
      </c>
      <c r="E725" s="64" t="s">
        <v>19805</v>
      </c>
      <c r="F725" s="64" t="s">
        <v>19805</v>
      </c>
      <c r="G725" s="64" t="s">
        <v>19805</v>
      </c>
      <c r="H725" s="64" t="s">
        <v>19805</v>
      </c>
      <c r="I725" s="64" t="s">
        <v>19805</v>
      </c>
      <c r="J725" s="64" t="s">
        <v>19805</v>
      </c>
      <c r="K725" s="64" t="s">
        <v>19805</v>
      </c>
      <c r="L725" s="64" t="s">
        <v>19805</v>
      </c>
      <c r="M725" s="64" t="s">
        <v>19805</v>
      </c>
      <c r="N725" s="64" t="s">
        <v>19805</v>
      </c>
      <c r="O725" s="64" t="s">
        <v>19805</v>
      </c>
      <c r="P725" s="64" t="s">
        <v>19805</v>
      </c>
      <c r="Q725" s="64" t="s">
        <v>19805</v>
      </c>
      <c r="R725" s="64" t="s">
        <v>19805</v>
      </c>
      <c r="S725" s="64" t="s">
        <v>19805</v>
      </c>
      <c r="T725" s="64" t="s">
        <v>19805</v>
      </c>
      <c r="U725" s="64" t="s">
        <v>19805</v>
      </c>
      <c r="V725" s="64" t="s">
        <v>19805</v>
      </c>
      <c r="W725" s="64" t="s">
        <v>19805</v>
      </c>
      <c r="X725" s="64" t="s">
        <v>19805</v>
      </c>
      <c r="Y725" s="64" t="s">
        <v>19805</v>
      </c>
      <c r="Z725" s="64" t="s">
        <v>19805</v>
      </c>
      <c r="AA725" s="64" t="s">
        <v>19805</v>
      </c>
      <c r="AB725" s="64" t="s">
        <v>19805</v>
      </c>
    </row>
    <row r="726" spans="1:28">
      <c r="A726" s="15" t="s">
        <v>5079</v>
      </c>
      <c r="B726" s="64" t="s">
        <v>19805</v>
      </c>
      <c r="C726" s="64" t="s">
        <v>19805</v>
      </c>
      <c r="D726" s="64" t="s">
        <v>19805</v>
      </c>
      <c r="E726" s="64" t="s">
        <v>19805</v>
      </c>
      <c r="F726" s="64" t="s">
        <v>19805</v>
      </c>
      <c r="G726" s="64" t="s">
        <v>19805</v>
      </c>
      <c r="H726" s="64" t="s">
        <v>19805</v>
      </c>
      <c r="I726" s="64" t="s">
        <v>19805</v>
      </c>
      <c r="J726" s="64" t="s">
        <v>19805</v>
      </c>
      <c r="K726" s="64" t="s">
        <v>19805</v>
      </c>
      <c r="L726" s="64" t="s">
        <v>19805</v>
      </c>
      <c r="M726" s="64" t="s">
        <v>19805</v>
      </c>
      <c r="N726" s="64" t="s">
        <v>19805</v>
      </c>
      <c r="O726" s="64" t="s">
        <v>19805</v>
      </c>
      <c r="P726" s="64" t="s">
        <v>19805</v>
      </c>
      <c r="Q726" s="64" t="s">
        <v>19805</v>
      </c>
      <c r="R726" s="64" t="s">
        <v>19805</v>
      </c>
      <c r="S726" s="64" t="s">
        <v>19805</v>
      </c>
      <c r="T726" s="64" t="s">
        <v>19805</v>
      </c>
      <c r="U726" s="64" t="s">
        <v>19805</v>
      </c>
      <c r="V726" s="64" t="s">
        <v>19805</v>
      </c>
      <c r="W726" s="64" t="s">
        <v>19805</v>
      </c>
      <c r="X726" s="64" t="s">
        <v>19805</v>
      </c>
      <c r="Y726" s="64" t="s">
        <v>19805</v>
      </c>
      <c r="Z726" s="64" t="s">
        <v>19805</v>
      </c>
      <c r="AA726" s="64" t="s">
        <v>19805</v>
      </c>
      <c r="AB726" s="64">
        <v>225000</v>
      </c>
    </row>
    <row r="727" spans="1:28">
      <c r="A727" s="15" t="s">
        <v>5081</v>
      </c>
      <c r="B727" s="64" t="s">
        <v>19805</v>
      </c>
      <c r="C727" s="64" t="s">
        <v>19805</v>
      </c>
      <c r="D727" s="64" t="s">
        <v>19805</v>
      </c>
      <c r="E727" s="64" t="s">
        <v>19805</v>
      </c>
      <c r="F727" s="64" t="s">
        <v>19805</v>
      </c>
      <c r="G727" s="64" t="s">
        <v>19805</v>
      </c>
      <c r="H727" s="64" t="s">
        <v>19805</v>
      </c>
      <c r="I727" s="64" t="s">
        <v>19805</v>
      </c>
      <c r="J727" s="64" t="s">
        <v>19805</v>
      </c>
      <c r="K727" s="64" t="s">
        <v>19805</v>
      </c>
      <c r="L727" s="64" t="s">
        <v>19805</v>
      </c>
      <c r="M727" s="64" t="s">
        <v>19805</v>
      </c>
      <c r="N727" s="64">
        <v>957480</v>
      </c>
      <c r="O727" s="64">
        <v>894960</v>
      </c>
      <c r="P727" s="64">
        <v>832560</v>
      </c>
      <c r="Q727" s="64" t="s">
        <v>19805</v>
      </c>
      <c r="R727" s="64" t="s">
        <v>19805</v>
      </c>
      <c r="S727" s="64" t="s">
        <v>19805</v>
      </c>
      <c r="T727" s="64" t="s">
        <v>19805</v>
      </c>
      <c r="U727" s="64" t="s">
        <v>19805</v>
      </c>
      <c r="V727" s="64" t="s">
        <v>19805</v>
      </c>
      <c r="W727" s="64" t="s">
        <v>19805</v>
      </c>
      <c r="X727" s="64" t="s">
        <v>19805</v>
      </c>
      <c r="Y727" s="64" t="s">
        <v>19805</v>
      </c>
      <c r="Z727" s="64" t="s">
        <v>19805</v>
      </c>
      <c r="AA727" s="64" t="s">
        <v>19805</v>
      </c>
      <c r="AB727" s="64" t="s">
        <v>19805</v>
      </c>
    </row>
    <row r="728" spans="1:28">
      <c r="A728" s="15" t="s">
        <v>5082</v>
      </c>
      <c r="B728" s="64" t="s">
        <v>19805</v>
      </c>
      <c r="C728" s="64" t="s">
        <v>19805</v>
      </c>
      <c r="D728" s="64" t="s">
        <v>19805</v>
      </c>
      <c r="E728" s="64" t="s">
        <v>19805</v>
      </c>
      <c r="F728" s="64" t="s">
        <v>19805</v>
      </c>
      <c r="G728" s="64" t="s">
        <v>19805</v>
      </c>
      <c r="H728" s="64" t="s">
        <v>19805</v>
      </c>
      <c r="I728" s="64" t="s">
        <v>19805</v>
      </c>
      <c r="J728" s="64" t="s">
        <v>19805</v>
      </c>
      <c r="K728" s="64" t="s">
        <v>19805</v>
      </c>
      <c r="L728" s="64" t="s">
        <v>19805</v>
      </c>
      <c r="M728" s="64" t="s">
        <v>19805</v>
      </c>
      <c r="N728" s="64" t="s">
        <v>19805</v>
      </c>
      <c r="O728" s="64" t="s">
        <v>19805</v>
      </c>
      <c r="P728" s="64" t="s">
        <v>19805</v>
      </c>
      <c r="Q728" s="64" t="s">
        <v>19805</v>
      </c>
      <c r="R728" s="64" t="s">
        <v>19805</v>
      </c>
      <c r="S728" s="64" t="s">
        <v>19805</v>
      </c>
      <c r="T728" s="64" t="s">
        <v>19805</v>
      </c>
      <c r="U728" s="64" t="s">
        <v>19805</v>
      </c>
      <c r="V728" s="64" t="s">
        <v>19805</v>
      </c>
      <c r="W728" s="64">
        <v>200000</v>
      </c>
      <c r="X728" s="64" t="s">
        <v>19805</v>
      </c>
      <c r="Y728" s="64" t="s">
        <v>19805</v>
      </c>
      <c r="Z728" s="64" t="s">
        <v>19805</v>
      </c>
      <c r="AA728" s="64" t="s">
        <v>19805</v>
      </c>
      <c r="AB728" s="64" t="s">
        <v>19805</v>
      </c>
    </row>
    <row r="729" spans="1:28">
      <c r="A729" s="15" t="s">
        <v>5083</v>
      </c>
      <c r="B729" s="64" t="s">
        <v>19805</v>
      </c>
      <c r="C729" s="64" t="s">
        <v>19805</v>
      </c>
      <c r="D729" s="64" t="s">
        <v>19805</v>
      </c>
      <c r="E729" s="64" t="s">
        <v>19805</v>
      </c>
      <c r="F729" s="64" t="s">
        <v>19805</v>
      </c>
      <c r="G729" s="64" t="s">
        <v>19805</v>
      </c>
      <c r="H729" s="64" t="s">
        <v>19805</v>
      </c>
      <c r="I729" s="64" t="s">
        <v>19805</v>
      </c>
      <c r="J729" s="64" t="s">
        <v>19805</v>
      </c>
      <c r="K729" s="64" t="s">
        <v>19805</v>
      </c>
      <c r="L729" s="64" t="s">
        <v>19805</v>
      </c>
      <c r="M729" s="64">
        <v>1760000</v>
      </c>
      <c r="N729" s="64">
        <v>1600000</v>
      </c>
      <c r="O729" s="64">
        <v>938679</v>
      </c>
      <c r="P729" s="64">
        <v>1400000</v>
      </c>
      <c r="Q729" s="64">
        <v>1600000</v>
      </c>
      <c r="R729" s="64">
        <v>880000</v>
      </c>
      <c r="S729" s="64">
        <v>800000</v>
      </c>
      <c r="T729" s="64">
        <v>600000</v>
      </c>
      <c r="U729" s="64">
        <v>356400</v>
      </c>
      <c r="V729" s="64">
        <v>297000</v>
      </c>
      <c r="W729" s="64">
        <v>200000</v>
      </c>
      <c r="X729" s="64" t="s">
        <v>19805</v>
      </c>
      <c r="Y729" s="64" t="s">
        <v>19805</v>
      </c>
      <c r="Z729" s="64" t="s">
        <v>19805</v>
      </c>
      <c r="AA729" s="64" t="s">
        <v>19805</v>
      </c>
      <c r="AB729" s="64" t="s">
        <v>19805</v>
      </c>
    </row>
    <row r="730" spans="1:28">
      <c r="A730" s="15" t="s">
        <v>5084</v>
      </c>
      <c r="B730" s="64" t="s">
        <v>19805</v>
      </c>
      <c r="C730" s="64" t="s">
        <v>19805</v>
      </c>
      <c r="D730" s="64" t="s">
        <v>19805</v>
      </c>
      <c r="E730" s="64" t="s">
        <v>19805</v>
      </c>
      <c r="F730" s="64" t="s">
        <v>19805</v>
      </c>
      <c r="G730" s="64" t="s">
        <v>19805</v>
      </c>
      <c r="H730" s="64" t="s">
        <v>19805</v>
      </c>
      <c r="I730" s="64" t="s">
        <v>19805</v>
      </c>
      <c r="J730" s="64">
        <v>622531</v>
      </c>
      <c r="K730" s="64">
        <v>3300000</v>
      </c>
      <c r="L730" s="64">
        <v>3100000</v>
      </c>
      <c r="M730" s="64">
        <v>2328843</v>
      </c>
      <c r="N730" s="64">
        <v>1572480</v>
      </c>
      <c r="O730" s="64">
        <v>1506000</v>
      </c>
      <c r="P730" s="64">
        <v>1367400</v>
      </c>
      <c r="Q730" s="64" t="s">
        <v>19805</v>
      </c>
      <c r="R730" s="64" t="s">
        <v>19805</v>
      </c>
      <c r="S730" s="64" t="s">
        <v>19805</v>
      </c>
      <c r="T730" s="64" t="s">
        <v>19805</v>
      </c>
      <c r="U730" s="64" t="s">
        <v>19805</v>
      </c>
      <c r="V730" s="64" t="s">
        <v>19805</v>
      </c>
      <c r="W730" s="64" t="s">
        <v>19805</v>
      </c>
      <c r="X730" s="64" t="s">
        <v>19805</v>
      </c>
      <c r="Y730" s="64" t="s">
        <v>19805</v>
      </c>
      <c r="Z730" s="64" t="s">
        <v>19805</v>
      </c>
      <c r="AA730" s="64" t="s">
        <v>19805</v>
      </c>
      <c r="AB730" s="64" t="s">
        <v>19805</v>
      </c>
    </row>
    <row r="731" spans="1:28">
      <c r="A731" s="15" t="s">
        <v>5085</v>
      </c>
      <c r="B731" s="64" t="s">
        <v>19805</v>
      </c>
      <c r="C731" s="64" t="s">
        <v>19805</v>
      </c>
      <c r="D731" s="64" t="s">
        <v>19805</v>
      </c>
      <c r="E731" s="64" t="s">
        <v>19805</v>
      </c>
      <c r="F731" s="64" t="s">
        <v>19805</v>
      </c>
      <c r="G731" s="64" t="s">
        <v>19805</v>
      </c>
      <c r="H731" s="64" t="s">
        <v>19805</v>
      </c>
      <c r="I731" s="64" t="s">
        <v>19805</v>
      </c>
      <c r="J731" s="64" t="s">
        <v>19805</v>
      </c>
      <c r="K731" s="64" t="s">
        <v>19805</v>
      </c>
      <c r="L731" s="64" t="s">
        <v>19805</v>
      </c>
      <c r="M731" s="64" t="s">
        <v>19805</v>
      </c>
      <c r="N731" s="64" t="s">
        <v>19805</v>
      </c>
      <c r="O731" s="64" t="s">
        <v>19805</v>
      </c>
      <c r="P731" s="64" t="s">
        <v>19805</v>
      </c>
      <c r="Q731" s="64" t="s">
        <v>19805</v>
      </c>
      <c r="R731" s="64" t="s">
        <v>19805</v>
      </c>
      <c r="S731" s="64" t="s">
        <v>19805</v>
      </c>
      <c r="T731" s="64" t="s">
        <v>19805</v>
      </c>
      <c r="U731" s="64" t="s">
        <v>19805</v>
      </c>
      <c r="V731" s="64">
        <v>247500</v>
      </c>
      <c r="W731" s="64">
        <v>225000</v>
      </c>
      <c r="X731" s="64" t="s">
        <v>19805</v>
      </c>
      <c r="Y731" s="64" t="s">
        <v>19805</v>
      </c>
      <c r="Z731" s="64">
        <v>866000</v>
      </c>
      <c r="AA731" s="64">
        <v>791000</v>
      </c>
      <c r="AB731" s="64">
        <v>690000</v>
      </c>
    </row>
    <row r="732" spans="1:28">
      <c r="A732" s="15" t="s">
        <v>3433</v>
      </c>
      <c r="B732" s="64">
        <v>543471</v>
      </c>
      <c r="C732" s="64" t="s">
        <v>19805</v>
      </c>
      <c r="D732" s="64" t="s">
        <v>19805</v>
      </c>
      <c r="E732" s="64" t="s">
        <v>19805</v>
      </c>
      <c r="F732" s="64" t="s">
        <v>19805</v>
      </c>
      <c r="G732" s="64" t="s">
        <v>19805</v>
      </c>
      <c r="H732" s="64" t="s">
        <v>19805</v>
      </c>
      <c r="I732" s="64" t="s">
        <v>19805</v>
      </c>
      <c r="J732" s="64" t="s">
        <v>19805</v>
      </c>
      <c r="K732" s="64" t="s">
        <v>19805</v>
      </c>
      <c r="L732" s="64" t="s">
        <v>19805</v>
      </c>
      <c r="M732" s="64" t="s">
        <v>19805</v>
      </c>
      <c r="N732" s="64" t="s">
        <v>19805</v>
      </c>
      <c r="O732" s="64" t="s">
        <v>19805</v>
      </c>
      <c r="P732" s="64" t="s">
        <v>19805</v>
      </c>
      <c r="Q732" s="64" t="s">
        <v>19805</v>
      </c>
      <c r="R732" s="64" t="s">
        <v>19805</v>
      </c>
      <c r="S732" s="64" t="s">
        <v>19805</v>
      </c>
      <c r="T732" s="64" t="s">
        <v>19805</v>
      </c>
      <c r="U732" s="64" t="s">
        <v>19805</v>
      </c>
      <c r="V732" s="64" t="s">
        <v>19805</v>
      </c>
      <c r="W732" s="64" t="s">
        <v>19805</v>
      </c>
      <c r="X732" s="64" t="s">
        <v>19805</v>
      </c>
      <c r="Y732" s="64" t="s">
        <v>19805</v>
      </c>
      <c r="Z732" s="64" t="s">
        <v>19805</v>
      </c>
      <c r="AA732" s="64" t="s">
        <v>19805</v>
      </c>
      <c r="AB732" s="64" t="s">
        <v>19805</v>
      </c>
    </row>
    <row r="733" spans="1:28">
      <c r="A733" s="15" t="s">
        <v>5086</v>
      </c>
      <c r="B733" s="64" t="s">
        <v>19805</v>
      </c>
      <c r="C733" s="64" t="s">
        <v>19805</v>
      </c>
      <c r="D733" s="64" t="s">
        <v>19805</v>
      </c>
      <c r="E733" s="64" t="s">
        <v>19805</v>
      </c>
      <c r="F733" s="64" t="s">
        <v>19805</v>
      </c>
      <c r="G733" s="64" t="s">
        <v>19805</v>
      </c>
      <c r="H733" s="64" t="s">
        <v>19805</v>
      </c>
      <c r="I733" s="64" t="s">
        <v>19805</v>
      </c>
      <c r="J733" s="64" t="s">
        <v>19805</v>
      </c>
      <c r="K733" s="64" t="s">
        <v>19805</v>
      </c>
      <c r="L733" s="64" t="s">
        <v>19805</v>
      </c>
      <c r="M733" s="64" t="s">
        <v>19805</v>
      </c>
      <c r="N733" s="64" t="s">
        <v>19805</v>
      </c>
      <c r="O733" s="64" t="s">
        <v>19805</v>
      </c>
      <c r="P733" s="64" t="s">
        <v>19805</v>
      </c>
      <c r="Q733" s="64" t="s">
        <v>19805</v>
      </c>
      <c r="R733" s="64" t="s">
        <v>19805</v>
      </c>
      <c r="S733" s="64">
        <v>485000</v>
      </c>
      <c r="T733" s="64" t="s">
        <v>19805</v>
      </c>
      <c r="U733" s="64" t="s">
        <v>19805</v>
      </c>
      <c r="V733" s="64" t="s">
        <v>19805</v>
      </c>
      <c r="W733" s="64" t="s">
        <v>19805</v>
      </c>
      <c r="X733" s="64">
        <v>150000</v>
      </c>
      <c r="Y733" s="64" t="s">
        <v>19805</v>
      </c>
      <c r="Z733" s="64" t="s">
        <v>19805</v>
      </c>
      <c r="AA733" s="64" t="s">
        <v>19805</v>
      </c>
      <c r="AB733" s="64" t="s">
        <v>19805</v>
      </c>
    </row>
    <row r="734" spans="1:28">
      <c r="A734" s="15" t="s">
        <v>5087</v>
      </c>
      <c r="B734" s="64" t="s">
        <v>19805</v>
      </c>
      <c r="C734" s="64" t="s">
        <v>19805</v>
      </c>
      <c r="D734" s="64" t="s">
        <v>19805</v>
      </c>
      <c r="E734" s="64" t="s">
        <v>19805</v>
      </c>
      <c r="F734" s="64" t="s">
        <v>19805</v>
      </c>
      <c r="G734" s="64" t="s">
        <v>19805</v>
      </c>
      <c r="H734" s="64" t="s">
        <v>19805</v>
      </c>
      <c r="I734" s="64" t="s">
        <v>19805</v>
      </c>
      <c r="J734" s="64" t="s">
        <v>19805</v>
      </c>
      <c r="K734" s="64" t="s">
        <v>19805</v>
      </c>
      <c r="L734" s="64" t="s">
        <v>19805</v>
      </c>
      <c r="M734" s="64" t="s">
        <v>19805</v>
      </c>
      <c r="N734" s="64" t="s">
        <v>19805</v>
      </c>
      <c r="O734" s="64" t="s">
        <v>19805</v>
      </c>
      <c r="P734" s="64" t="s">
        <v>19805</v>
      </c>
      <c r="Q734" s="64" t="s">
        <v>19805</v>
      </c>
      <c r="R734" s="64" t="s">
        <v>19805</v>
      </c>
      <c r="S734" s="64">
        <v>947200</v>
      </c>
      <c r="T734" s="64" t="s">
        <v>19805</v>
      </c>
      <c r="U734" s="64" t="s">
        <v>19805</v>
      </c>
      <c r="V734" s="64" t="s">
        <v>19805</v>
      </c>
      <c r="W734" s="64" t="s">
        <v>19805</v>
      </c>
      <c r="X734" s="64" t="s">
        <v>19805</v>
      </c>
      <c r="Y734" s="64" t="s">
        <v>19805</v>
      </c>
      <c r="Z734" s="64" t="s">
        <v>19805</v>
      </c>
      <c r="AA734" s="64" t="s">
        <v>19805</v>
      </c>
      <c r="AB734" s="64" t="s">
        <v>19805</v>
      </c>
    </row>
    <row r="735" spans="1:28">
      <c r="A735" s="15" t="s">
        <v>1205</v>
      </c>
      <c r="B735" s="64" t="s">
        <v>19805</v>
      </c>
      <c r="C735" s="64">
        <v>2683841</v>
      </c>
      <c r="D735" s="64">
        <v>2963232</v>
      </c>
      <c r="E735" s="64" t="s">
        <v>19805</v>
      </c>
      <c r="F735" s="64" t="s">
        <v>19805</v>
      </c>
      <c r="G735" s="64" t="s">
        <v>19805</v>
      </c>
      <c r="H735" s="64" t="s">
        <v>19805</v>
      </c>
      <c r="I735" s="64" t="s">
        <v>19805</v>
      </c>
      <c r="J735" s="64" t="s">
        <v>19805</v>
      </c>
      <c r="K735" s="64" t="s">
        <v>19805</v>
      </c>
      <c r="L735" s="64" t="s">
        <v>19805</v>
      </c>
      <c r="M735" s="64" t="s">
        <v>19805</v>
      </c>
      <c r="N735" s="64" t="s">
        <v>19805</v>
      </c>
      <c r="O735" s="64" t="s">
        <v>19805</v>
      </c>
      <c r="P735" s="64" t="s">
        <v>19805</v>
      </c>
      <c r="Q735" s="64" t="s">
        <v>19805</v>
      </c>
      <c r="R735" s="64" t="s">
        <v>19805</v>
      </c>
      <c r="S735" s="64" t="s">
        <v>19805</v>
      </c>
      <c r="T735" s="64" t="s">
        <v>19805</v>
      </c>
      <c r="U735" s="64" t="s">
        <v>19805</v>
      </c>
      <c r="V735" s="64" t="s">
        <v>19805</v>
      </c>
      <c r="W735" s="64" t="s">
        <v>19805</v>
      </c>
      <c r="X735" s="64" t="s">
        <v>19805</v>
      </c>
      <c r="Y735" s="64" t="s">
        <v>19805</v>
      </c>
      <c r="Z735" s="64" t="s">
        <v>19805</v>
      </c>
      <c r="AA735" s="64" t="s">
        <v>19805</v>
      </c>
      <c r="AB735" s="64" t="s">
        <v>19805</v>
      </c>
    </row>
    <row r="736" spans="1:28">
      <c r="A736" s="15" t="s">
        <v>5089</v>
      </c>
      <c r="B736" s="64" t="s">
        <v>19805</v>
      </c>
      <c r="C736" s="64" t="s">
        <v>19805</v>
      </c>
      <c r="D736" s="64" t="s">
        <v>19805</v>
      </c>
      <c r="E736" s="64" t="s">
        <v>19805</v>
      </c>
      <c r="F736" s="64" t="s">
        <v>19805</v>
      </c>
      <c r="G736" s="64" t="s">
        <v>19805</v>
      </c>
      <c r="H736" s="64" t="s">
        <v>19805</v>
      </c>
      <c r="I736" s="64" t="s">
        <v>19805</v>
      </c>
      <c r="J736" s="64">
        <v>711517</v>
      </c>
      <c r="K736" s="64">
        <v>650000</v>
      </c>
      <c r="L736" s="64" t="s">
        <v>19805</v>
      </c>
      <c r="M736" s="64" t="s">
        <v>19805</v>
      </c>
      <c r="N736" s="64" t="s">
        <v>19805</v>
      </c>
      <c r="O736" s="64" t="s">
        <v>19805</v>
      </c>
      <c r="P736" s="64" t="s">
        <v>19805</v>
      </c>
      <c r="Q736" s="64" t="s">
        <v>19805</v>
      </c>
      <c r="R736" s="64" t="s">
        <v>19805</v>
      </c>
      <c r="S736" s="64" t="s">
        <v>19805</v>
      </c>
      <c r="T736" s="64" t="s">
        <v>19805</v>
      </c>
      <c r="U736" s="64" t="s">
        <v>19805</v>
      </c>
      <c r="V736" s="64" t="s">
        <v>19805</v>
      </c>
      <c r="W736" s="64" t="s">
        <v>19805</v>
      </c>
      <c r="X736" s="64" t="s">
        <v>19805</v>
      </c>
      <c r="Y736" s="64" t="s">
        <v>19805</v>
      </c>
      <c r="Z736" s="64" t="s">
        <v>19805</v>
      </c>
      <c r="AA736" s="64" t="s">
        <v>19805</v>
      </c>
      <c r="AB736" s="64" t="s">
        <v>19805</v>
      </c>
    </row>
    <row r="737" spans="1:28">
      <c r="A737" s="15" t="s">
        <v>424</v>
      </c>
      <c r="B737" s="64">
        <v>315759</v>
      </c>
      <c r="C737" s="64">
        <v>947276</v>
      </c>
      <c r="D737" s="64">
        <v>816482</v>
      </c>
      <c r="E737" s="64">
        <v>490180</v>
      </c>
      <c r="F737" s="64" t="s">
        <v>19805</v>
      </c>
      <c r="G737" s="64" t="s">
        <v>19805</v>
      </c>
      <c r="H737" s="64" t="s">
        <v>19805</v>
      </c>
      <c r="I737" s="64" t="s">
        <v>19805</v>
      </c>
      <c r="J737" s="64" t="s">
        <v>19805</v>
      </c>
      <c r="K737" s="64" t="s">
        <v>19805</v>
      </c>
      <c r="L737" s="64" t="s">
        <v>19805</v>
      </c>
      <c r="M737" s="64" t="s">
        <v>19805</v>
      </c>
      <c r="N737" s="64" t="s">
        <v>19805</v>
      </c>
      <c r="O737" s="64" t="s">
        <v>19805</v>
      </c>
      <c r="P737" s="64" t="s">
        <v>19805</v>
      </c>
      <c r="Q737" s="64" t="s">
        <v>19805</v>
      </c>
      <c r="R737" s="64" t="s">
        <v>19805</v>
      </c>
      <c r="S737" s="64" t="s">
        <v>19805</v>
      </c>
      <c r="T737" s="64" t="s">
        <v>19805</v>
      </c>
      <c r="U737" s="64" t="s">
        <v>19805</v>
      </c>
      <c r="V737" s="64" t="s">
        <v>19805</v>
      </c>
      <c r="W737" s="64" t="s">
        <v>19805</v>
      </c>
      <c r="X737" s="64" t="s">
        <v>19805</v>
      </c>
      <c r="Y737" s="64" t="s">
        <v>19805</v>
      </c>
      <c r="Z737" s="64" t="s">
        <v>19805</v>
      </c>
      <c r="AA737" s="64" t="s">
        <v>19805</v>
      </c>
      <c r="AB737" s="64" t="s">
        <v>19805</v>
      </c>
    </row>
    <row r="738" spans="1:28">
      <c r="A738" s="15" t="s">
        <v>5091</v>
      </c>
      <c r="B738" s="64" t="s">
        <v>19805</v>
      </c>
      <c r="C738" s="64" t="s">
        <v>19805</v>
      </c>
      <c r="D738" s="64" t="s">
        <v>19805</v>
      </c>
      <c r="E738" s="64" t="s">
        <v>19805</v>
      </c>
      <c r="F738" s="64" t="s">
        <v>19805</v>
      </c>
      <c r="G738" s="64" t="s">
        <v>19805</v>
      </c>
      <c r="H738" s="64">
        <v>473640</v>
      </c>
      <c r="I738" s="64" t="s">
        <v>19805</v>
      </c>
      <c r="J738" s="64" t="s">
        <v>19805</v>
      </c>
      <c r="K738" s="64" t="s">
        <v>19805</v>
      </c>
      <c r="L738" s="64" t="s">
        <v>19805</v>
      </c>
      <c r="M738" s="64" t="s">
        <v>19805</v>
      </c>
      <c r="N738" s="64" t="s">
        <v>19805</v>
      </c>
      <c r="O738" s="64" t="s">
        <v>19805</v>
      </c>
      <c r="P738" s="64" t="s">
        <v>19805</v>
      </c>
      <c r="Q738" s="64" t="s">
        <v>19805</v>
      </c>
      <c r="R738" s="64" t="s">
        <v>19805</v>
      </c>
      <c r="S738" s="64" t="s">
        <v>19805</v>
      </c>
      <c r="T738" s="64" t="s">
        <v>19805</v>
      </c>
      <c r="U738" s="64" t="s">
        <v>19805</v>
      </c>
      <c r="V738" s="64" t="s">
        <v>19805</v>
      </c>
      <c r="W738" s="64" t="s">
        <v>19805</v>
      </c>
      <c r="X738" s="64" t="s">
        <v>19805</v>
      </c>
      <c r="Y738" s="64" t="s">
        <v>19805</v>
      </c>
      <c r="Z738" s="64" t="s">
        <v>19805</v>
      </c>
      <c r="AA738" s="64" t="s">
        <v>19805</v>
      </c>
      <c r="AB738" s="64" t="s">
        <v>19805</v>
      </c>
    </row>
    <row r="739" spans="1:28">
      <c r="A739" s="15" t="s">
        <v>5093</v>
      </c>
      <c r="B739" s="64" t="s">
        <v>19805</v>
      </c>
      <c r="C739" s="64" t="s">
        <v>19805</v>
      </c>
      <c r="D739" s="64" t="s">
        <v>19805</v>
      </c>
      <c r="E739" s="64" t="s">
        <v>19805</v>
      </c>
      <c r="F739" s="64" t="s">
        <v>19805</v>
      </c>
      <c r="G739" s="64">
        <v>51097</v>
      </c>
      <c r="H739" s="64">
        <v>473640</v>
      </c>
      <c r="I739" s="64" t="s">
        <v>19805</v>
      </c>
      <c r="J739" s="64" t="s">
        <v>19805</v>
      </c>
      <c r="K739" s="64" t="s">
        <v>19805</v>
      </c>
      <c r="L739" s="64" t="s">
        <v>19805</v>
      </c>
      <c r="M739" s="64" t="s">
        <v>19805</v>
      </c>
      <c r="N739" s="64" t="s">
        <v>19805</v>
      </c>
      <c r="O739" s="64" t="s">
        <v>19805</v>
      </c>
      <c r="P739" s="64" t="s">
        <v>19805</v>
      </c>
      <c r="Q739" s="64" t="s">
        <v>19805</v>
      </c>
      <c r="R739" s="64" t="s">
        <v>19805</v>
      </c>
      <c r="S739" s="64" t="s">
        <v>19805</v>
      </c>
      <c r="T739" s="64" t="s">
        <v>19805</v>
      </c>
      <c r="U739" s="64" t="s">
        <v>19805</v>
      </c>
      <c r="V739" s="64" t="s">
        <v>19805</v>
      </c>
      <c r="W739" s="64" t="s">
        <v>19805</v>
      </c>
      <c r="X739" s="64" t="s">
        <v>19805</v>
      </c>
      <c r="Y739" s="64" t="s">
        <v>19805</v>
      </c>
      <c r="Z739" s="64" t="s">
        <v>19805</v>
      </c>
      <c r="AA739" s="64" t="s">
        <v>19805</v>
      </c>
      <c r="AB739" s="64" t="s">
        <v>19805</v>
      </c>
    </row>
    <row r="740" spans="1:28">
      <c r="A740" s="15" t="s">
        <v>1548</v>
      </c>
      <c r="B740" s="64">
        <v>8000000</v>
      </c>
      <c r="C740" s="64">
        <v>1100602</v>
      </c>
      <c r="D740" s="64">
        <v>981084</v>
      </c>
      <c r="E740" s="64">
        <v>916099</v>
      </c>
      <c r="F740" s="64">
        <v>572943</v>
      </c>
      <c r="G740" s="64" t="s">
        <v>19805</v>
      </c>
      <c r="H740" s="64">
        <v>98637</v>
      </c>
      <c r="I740" s="64">
        <v>180344</v>
      </c>
      <c r="J740" s="64" t="s">
        <v>19805</v>
      </c>
      <c r="K740" s="64" t="s">
        <v>19805</v>
      </c>
      <c r="L740" s="64" t="s">
        <v>19805</v>
      </c>
      <c r="M740" s="64" t="s">
        <v>19805</v>
      </c>
      <c r="N740" s="64" t="s">
        <v>19805</v>
      </c>
      <c r="O740" s="64" t="s">
        <v>19805</v>
      </c>
      <c r="P740" s="64" t="s">
        <v>19805</v>
      </c>
      <c r="Q740" s="64" t="s">
        <v>19805</v>
      </c>
      <c r="R740" s="64" t="s">
        <v>19805</v>
      </c>
      <c r="S740" s="64" t="s">
        <v>19805</v>
      </c>
      <c r="T740" s="64" t="s">
        <v>19805</v>
      </c>
      <c r="U740" s="64" t="s">
        <v>19805</v>
      </c>
      <c r="V740" s="64" t="s">
        <v>19805</v>
      </c>
      <c r="W740" s="64" t="s">
        <v>19805</v>
      </c>
      <c r="X740" s="64" t="s">
        <v>19805</v>
      </c>
      <c r="Y740" s="64" t="s">
        <v>19805</v>
      </c>
      <c r="Z740" s="64" t="s">
        <v>19805</v>
      </c>
      <c r="AA740" s="64" t="s">
        <v>19805</v>
      </c>
      <c r="AB740" s="64" t="s">
        <v>19805</v>
      </c>
    </row>
    <row r="741" spans="1:28">
      <c r="A741" s="15" t="s">
        <v>5094</v>
      </c>
      <c r="B741" s="64" t="s">
        <v>19805</v>
      </c>
      <c r="C741" s="64" t="s">
        <v>19805</v>
      </c>
      <c r="D741" s="64" t="s">
        <v>19805</v>
      </c>
      <c r="E741" s="64" t="s">
        <v>19805</v>
      </c>
      <c r="F741" s="64" t="s">
        <v>19805</v>
      </c>
      <c r="G741" s="64" t="s">
        <v>19805</v>
      </c>
      <c r="H741" s="64" t="s">
        <v>19805</v>
      </c>
      <c r="I741" s="64" t="s">
        <v>19805</v>
      </c>
      <c r="J741" s="64" t="s">
        <v>19805</v>
      </c>
      <c r="K741" s="64" t="s">
        <v>19805</v>
      </c>
      <c r="L741" s="64" t="s">
        <v>19805</v>
      </c>
      <c r="M741" s="64" t="s">
        <v>19805</v>
      </c>
      <c r="N741" s="64" t="s">
        <v>19805</v>
      </c>
      <c r="O741" s="64" t="s">
        <v>19805</v>
      </c>
      <c r="P741" s="64" t="s">
        <v>19805</v>
      </c>
      <c r="Q741" s="64" t="s">
        <v>19805</v>
      </c>
      <c r="R741" s="64">
        <v>316969</v>
      </c>
      <c r="S741" s="64" t="s">
        <v>19805</v>
      </c>
      <c r="T741" s="64" t="s">
        <v>19805</v>
      </c>
      <c r="U741" s="64" t="s">
        <v>19805</v>
      </c>
      <c r="V741" s="64" t="s">
        <v>19805</v>
      </c>
      <c r="W741" s="64" t="s">
        <v>19805</v>
      </c>
      <c r="X741" s="64" t="s">
        <v>19805</v>
      </c>
      <c r="Y741" s="64" t="s">
        <v>19805</v>
      </c>
      <c r="Z741" s="64" t="s">
        <v>19805</v>
      </c>
      <c r="AA741" s="64" t="s">
        <v>19805</v>
      </c>
      <c r="AB741" s="64" t="s">
        <v>19805</v>
      </c>
    </row>
    <row r="742" spans="1:28">
      <c r="A742" s="15" t="s">
        <v>5095</v>
      </c>
      <c r="B742" s="64" t="s">
        <v>19805</v>
      </c>
      <c r="C742" s="64" t="s">
        <v>19805</v>
      </c>
      <c r="D742" s="64" t="s">
        <v>19805</v>
      </c>
      <c r="E742" s="64" t="s">
        <v>19805</v>
      </c>
      <c r="F742" s="64" t="s">
        <v>19805</v>
      </c>
      <c r="G742" s="64" t="s">
        <v>19805</v>
      </c>
      <c r="H742" s="64" t="s">
        <v>19805</v>
      </c>
      <c r="I742" s="64" t="s">
        <v>19805</v>
      </c>
      <c r="J742" s="64" t="s">
        <v>19805</v>
      </c>
      <c r="K742" s="64" t="s">
        <v>19805</v>
      </c>
      <c r="L742" s="64" t="s">
        <v>19805</v>
      </c>
      <c r="M742" s="64" t="s">
        <v>19805</v>
      </c>
      <c r="N742" s="64" t="s">
        <v>19805</v>
      </c>
      <c r="O742" s="64" t="s">
        <v>19805</v>
      </c>
      <c r="P742" s="64" t="s">
        <v>19805</v>
      </c>
      <c r="Q742" s="64" t="s">
        <v>19805</v>
      </c>
      <c r="R742" s="64" t="s">
        <v>19805</v>
      </c>
      <c r="S742" s="64" t="s">
        <v>19805</v>
      </c>
      <c r="T742" s="64" t="s">
        <v>19805</v>
      </c>
      <c r="U742" s="64" t="s">
        <v>19805</v>
      </c>
      <c r="V742" s="64" t="s">
        <v>19805</v>
      </c>
      <c r="W742" s="64" t="s">
        <v>19805</v>
      </c>
      <c r="X742" s="64">
        <v>150000</v>
      </c>
      <c r="Y742" s="64" t="s">
        <v>19805</v>
      </c>
      <c r="Z742" s="64" t="s">
        <v>19805</v>
      </c>
      <c r="AA742" s="64" t="s">
        <v>19805</v>
      </c>
      <c r="AB742" s="64" t="s">
        <v>19805</v>
      </c>
    </row>
    <row r="743" spans="1:28">
      <c r="A743" s="15" t="s">
        <v>3935</v>
      </c>
      <c r="B743" s="64" t="s">
        <v>19805</v>
      </c>
      <c r="C743" s="64" t="s">
        <v>19805</v>
      </c>
      <c r="D743" s="64" t="s">
        <v>19805</v>
      </c>
      <c r="E743" s="64" t="s">
        <v>19805</v>
      </c>
      <c r="F743" s="64">
        <v>1500000</v>
      </c>
      <c r="G743" s="64">
        <v>1500000</v>
      </c>
      <c r="H743" s="64">
        <v>473604</v>
      </c>
      <c r="I743" s="64" t="s">
        <v>19805</v>
      </c>
      <c r="J743" s="64" t="s">
        <v>19805</v>
      </c>
      <c r="K743" s="64" t="s">
        <v>19805</v>
      </c>
      <c r="L743" s="64" t="s">
        <v>19805</v>
      </c>
      <c r="M743" s="64" t="s">
        <v>19805</v>
      </c>
      <c r="N743" s="64" t="s">
        <v>19805</v>
      </c>
      <c r="O743" s="64" t="s">
        <v>19805</v>
      </c>
      <c r="P743" s="64" t="s">
        <v>19805</v>
      </c>
      <c r="Q743" s="64" t="s">
        <v>19805</v>
      </c>
      <c r="R743" s="64" t="s">
        <v>19805</v>
      </c>
      <c r="S743" s="64" t="s">
        <v>19805</v>
      </c>
      <c r="T743" s="64" t="s">
        <v>19805</v>
      </c>
      <c r="U743" s="64" t="s">
        <v>19805</v>
      </c>
      <c r="V743" s="64" t="s">
        <v>19805</v>
      </c>
      <c r="W743" s="64" t="s">
        <v>19805</v>
      </c>
      <c r="X743" s="64" t="s">
        <v>19805</v>
      </c>
      <c r="Y743" s="64" t="s">
        <v>19805</v>
      </c>
      <c r="Z743" s="64" t="s">
        <v>19805</v>
      </c>
      <c r="AA743" s="64" t="s">
        <v>19805</v>
      </c>
      <c r="AB743" s="64" t="s">
        <v>19805</v>
      </c>
    </row>
    <row r="744" spans="1:28">
      <c r="A744" s="15" t="s">
        <v>5096</v>
      </c>
      <c r="B744" s="64" t="s">
        <v>19805</v>
      </c>
      <c r="C744" s="64" t="s">
        <v>19805</v>
      </c>
      <c r="D744" s="64" t="s">
        <v>19805</v>
      </c>
      <c r="E744" s="64" t="s">
        <v>19805</v>
      </c>
      <c r="F744" s="64" t="s">
        <v>19805</v>
      </c>
      <c r="G744" s="64" t="s">
        <v>19805</v>
      </c>
      <c r="H744" s="64" t="s">
        <v>19805</v>
      </c>
      <c r="I744" s="64" t="s">
        <v>19805</v>
      </c>
      <c r="J744" s="64" t="s">
        <v>19805</v>
      </c>
      <c r="K744" s="64" t="s">
        <v>19805</v>
      </c>
      <c r="L744" s="64" t="s">
        <v>19805</v>
      </c>
      <c r="M744" s="64" t="s">
        <v>19805</v>
      </c>
      <c r="N744" s="64" t="s">
        <v>19805</v>
      </c>
      <c r="O744" s="64" t="s">
        <v>19805</v>
      </c>
      <c r="P744" s="64" t="s">
        <v>19805</v>
      </c>
      <c r="Q744" s="64" t="s">
        <v>19805</v>
      </c>
      <c r="R744" s="64">
        <v>316969</v>
      </c>
      <c r="S744" s="64">
        <v>1200000</v>
      </c>
      <c r="T744" s="64">
        <v>1000000</v>
      </c>
      <c r="U744" s="64">
        <v>600000</v>
      </c>
      <c r="V744" s="64">
        <v>500000</v>
      </c>
      <c r="W744" s="64">
        <v>500000</v>
      </c>
      <c r="X744" s="64">
        <v>1100000</v>
      </c>
      <c r="Y744" s="64">
        <v>1128000</v>
      </c>
      <c r="Z744" s="64">
        <v>1128000</v>
      </c>
      <c r="AA744" s="64">
        <v>928000</v>
      </c>
      <c r="AB744" s="64">
        <v>530000</v>
      </c>
    </row>
    <row r="745" spans="1:28">
      <c r="A745" s="15" t="s">
        <v>473</v>
      </c>
      <c r="B745" s="64">
        <v>1655880</v>
      </c>
      <c r="C745" s="64">
        <v>1587480</v>
      </c>
      <c r="D745" s="64">
        <v>1519200</v>
      </c>
      <c r="E745" s="64" t="s">
        <v>19805</v>
      </c>
      <c r="F745" s="64" t="s">
        <v>19805</v>
      </c>
      <c r="G745" s="64" t="s">
        <v>19805</v>
      </c>
      <c r="H745" s="64" t="s">
        <v>19805</v>
      </c>
      <c r="I745" s="64" t="s">
        <v>19805</v>
      </c>
      <c r="J745" s="64" t="s">
        <v>19805</v>
      </c>
      <c r="K745" s="64" t="s">
        <v>19805</v>
      </c>
      <c r="L745" s="64" t="s">
        <v>19805</v>
      </c>
      <c r="M745" s="64" t="s">
        <v>19805</v>
      </c>
      <c r="N745" s="64" t="s">
        <v>19805</v>
      </c>
      <c r="O745" s="64" t="s">
        <v>19805</v>
      </c>
      <c r="P745" s="64" t="s">
        <v>19805</v>
      </c>
      <c r="Q745" s="64" t="s">
        <v>19805</v>
      </c>
      <c r="R745" s="64" t="s">
        <v>19805</v>
      </c>
      <c r="S745" s="64" t="s">
        <v>19805</v>
      </c>
      <c r="T745" s="64" t="s">
        <v>19805</v>
      </c>
      <c r="U745" s="64" t="s">
        <v>19805</v>
      </c>
      <c r="V745" s="64" t="s">
        <v>19805</v>
      </c>
      <c r="W745" s="64" t="s">
        <v>19805</v>
      </c>
      <c r="X745" s="64" t="s">
        <v>19805</v>
      </c>
      <c r="Y745" s="64" t="s">
        <v>19805</v>
      </c>
      <c r="Z745" s="64" t="s">
        <v>19805</v>
      </c>
      <c r="AA745" s="64" t="s">
        <v>19805</v>
      </c>
      <c r="AB745" s="64" t="s">
        <v>19805</v>
      </c>
    </row>
    <row r="746" spans="1:28">
      <c r="A746" s="15" t="s">
        <v>5097</v>
      </c>
      <c r="B746" s="64" t="s">
        <v>19805</v>
      </c>
      <c r="C746" s="64" t="s">
        <v>19805</v>
      </c>
      <c r="D746" s="64" t="s">
        <v>19805</v>
      </c>
      <c r="E746" s="64" t="s">
        <v>19805</v>
      </c>
      <c r="F746" s="64" t="s">
        <v>19805</v>
      </c>
      <c r="G746" s="64" t="s">
        <v>19805</v>
      </c>
      <c r="H746" s="64" t="s">
        <v>19805</v>
      </c>
      <c r="I746" s="64" t="s">
        <v>19805</v>
      </c>
      <c r="J746" s="64" t="s">
        <v>19805</v>
      </c>
      <c r="K746" s="64" t="s">
        <v>19805</v>
      </c>
      <c r="L746" s="64" t="s">
        <v>19805</v>
      </c>
      <c r="M746" s="64" t="s">
        <v>19805</v>
      </c>
      <c r="N746" s="64" t="s">
        <v>19805</v>
      </c>
      <c r="O746" s="64" t="s">
        <v>19805</v>
      </c>
      <c r="P746" s="64" t="s">
        <v>19805</v>
      </c>
      <c r="Q746" s="64" t="s">
        <v>19805</v>
      </c>
      <c r="R746" s="64" t="s">
        <v>19805</v>
      </c>
      <c r="S746" s="64" t="s">
        <v>19805</v>
      </c>
      <c r="T746" s="64" t="s">
        <v>19805</v>
      </c>
      <c r="U746" s="64" t="s">
        <v>19805</v>
      </c>
      <c r="V746" s="64" t="s">
        <v>19805</v>
      </c>
      <c r="W746" s="64" t="s">
        <v>19805</v>
      </c>
      <c r="X746" s="64" t="s">
        <v>19805</v>
      </c>
      <c r="Y746" s="64" t="s">
        <v>19805</v>
      </c>
      <c r="Z746" s="64" t="s">
        <v>19805</v>
      </c>
      <c r="AA746" s="64">
        <v>130000</v>
      </c>
      <c r="AB746" s="64">
        <v>200000</v>
      </c>
    </row>
    <row r="747" spans="1:28">
      <c r="A747" s="15" t="s">
        <v>1543</v>
      </c>
      <c r="B747" s="64" t="s">
        <v>19805</v>
      </c>
      <c r="C747" s="64">
        <v>2139000</v>
      </c>
      <c r="D747" s="64">
        <v>3250000</v>
      </c>
      <c r="E747" s="64">
        <v>3250000</v>
      </c>
      <c r="F747" s="64">
        <v>854389</v>
      </c>
      <c r="G747" s="64">
        <v>762195</v>
      </c>
      <c r="H747" s="64">
        <v>525000</v>
      </c>
      <c r="I747" s="64" t="s">
        <v>19805</v>
      </c>
      <c r="J747" s="64" t="s">
        <v>19805</v>
      </c>
      <c r="K747" s="64" t="s">
        <v>19805</v>
      </c>
      <c r="L747" s="64" t="s">
        <v>19805</v>
      </c>
      <c r="M747" s="64" t="s">
        <v>19805</v>
      </c>
      <c r="N747" s="64" t="s">
        <v>19805</v>
      </c>
      <c r="O747" s="64" t="s">
        <v>19805</v>
      </c>
      <c r="P747" s="64" t="s">
        <v>19805</v>
      </c>
      <c r="Q747" s="64" t="s">
        <v>19805</v>
      </c>
      <c r="R747" s="64" t="s">
        <v>19805</v>
      </c>
      <c r="S747" s="64" t="s">
        <v>19805</v>
      </c>
      <c r="T747" s="64" t="s">
        <v>19805</v>
      </c>
      <c r="U747" s="64" t="s">
        <v>19805</v>
      </c>
      <c r="V747" s="64" t="s">
        <v>19805</v>
      </c>
      <c r="W747" s="64" t="s">
        <v>19805</v>
      </c>
      <c r="X747" s="64" t="s">
        <v>19805</v>
      </c>
      <c r="Y747" s="64" t="s">
        <v>19805</v>
      </c>
      <c r="Z747" s="64" t="s">
        <v>19805</v>
      </c>
      <c r="AA747" s="64" t="s">
        <v>19805</v>
      </c>
      <c r="AB747" s="64" t="s">
        <v>19805</v>
      </c>
    </row>
    <row r="748" spans="1:28">
      <c r="A748" s="15" t="s">
        <v>5099</v>
      </c>
      <c r="B748" s="64" t="s">
        <v>19805</v>
      </c>
      <c r="C748" s="64" t="s">
        <v>19805</v>
      </c>
      <c r="D748" s="64" t="s">
        <v>19805</v>
      </c>
      <c r="E748" s="64" t="s">
        <v>19805</v>
      </c>
      <c r="F748" s="64" t="s">
        <v>19805</v>
      </c>
      <c r="G748" s="64" t="s">
        <v>19805</v>
      </c>
      <c r="H748" s="64" t="s">
        <v>19805</v>
      </c>
      <c r="I748" s="64" t="s">
        <v>19805</v>
      </c>
      <c r="J748" s="64" t="s">
        <v>19805</v>
      </c>
      <c r="K748" s="64" t="s">
        <v>19805</v>
      </c>
      <c r="L748" s="64">
        <v>1178348</v>
      </c>
      <c r="M748" s="64">
        <v>1138500</v>
      </c>
      <c r="N748" s="64">
        <v>5408700</v>
      </c>
      <c r="O748" s="64">
        <v>4917000</v>
      </c>
      <c r="P748" s="64">
        <v>12636117</v>
      </c>
      <c r="Q748" s="64">
        <v>12926493</v>
      </c>
      <c r="R748" s="64">
        <v>12200000</v>
      </c>
      <c r="S748" s="64">
        <v>11020473</v>
      </c>
      <c r="T748" s="64">
        <v>8715000</v>
      </c>
      <c r="U748" s="64">
        <v>10514688</v>
      </c>
      <c r="V748" s="64">
        <v>10212000</v>
      </c>
      <c r="W748" s="64">
        <v>2783000</v>
      </c>
      <c r="X748" s="64">
        <v>2583300</v>
      </c>
      <c r="Y748" s="64">
        <v>2383000</v>
      </c>
      <c r="Z748" s="64">
        <v>2183000</v>
      </c>
      <c r="AA748" s="64">
        <v>1883000</v>
      </c>
      <c r="AB748" s="64">
        <v>1685000</v>
      </c>
    </row>
    <row r="749" spans="1:28">
      <c r="A749" s="15" t="s">
        <v>1687</v>
      </c>
      <c r="B749" s="64">
        <v>543471</v>
      </c>
      <c r="C749" s="64" t="s">
        <v>19805</v>
      </c>
      <c r="D749" s="64" t="s">
        <v>19805</v>
      </c>
      <c r="E749" s="64" t="s">
        <v>19805</v>
      </c>
      <c r="F749" s="64" t="s">
        <v>19805</v>
      </c>
      <c r="G749" s="64" t="s">
        <v>19805</v>
      </c>
      <c r="H749" s="64" t="s">
        <v>19805</v>
      </c>
      <c r="I749" s="64" t="s">
        <v>19805</v>
      </c>
      <c r="J749" s="64" t="s">
        <v>19805</v>
      </c>
      <c r="K749" s="64" t="s">
        <v>19805</v>
      </c>
      <c r="L749" s="64" t="s">
        <v>19805</v>
      </c>
      <c r="M749" s="64" t="s">
        <v>19805</v>
      </c>
      <c r="N749" s="64" t="s">
        <v>19805</v>
      </c>
      <c r="O749" s="64" t="s">
        <v>19805</v>
      </c>
      <c r="P749" s="64" t="s">
        <v>19805</v>
      </c>
      <c r="Q749" s="64" t="s">
        <v>19805</v>
      </c>
      <c r="R749" s="64" t="s">
        <v>19805</v>
      </c>
      <c r="S749" s="64" t="s">
        <v>19805</v>
      </c>
      <c r="T749" s="64" t="s">
        <v>19805</v>
      </c>
      <c r="U749" s="64" t="s">
        <v>19805</v>
      </c>
      <c r="V749" s="64" t="s">
        <v>19805</v>
      </c>
      <c r="W749" s="64" t="s">
        <v>19805</v>
      </c>
      <c r="X749" s="64" t="s">
        <v>19805</v>
      </c>
      <c r="Y749" s="64" t="s">
        <v>19805</v>
      </c>
      <c r="Z749" s="64" t="s">
        <v>19805</v>
      </c>
      <c r="AA749" s="64" t="s">
        <v>19805</v>
      </c>
      <c r="AB749" s="64" t="s">
        <v>19805</v>
      </c>
    </row>
    <row r="750" spans="1:28">
      <c r="A750" s="15" t="s">
        <v>5100</v>
      </c>
      <c r="B750" s="64" t="s">
        <v>19805</v>
      </c>
      <c r="C750" s="64" t="s">
        <v>19805</v>
      </c>
      <c r="D750" s="64" t="s">
        <v>19805</v>
      </c>
      <c r="E750" s="64" t="s">
        <v>19805</v>
      </c>
      <c r="F750" s="64" t="s">
        <v>19805</v>
      </c>
      <c r="G750" s="64" t="s">
        <v>19805</v>
      </c>
      <c r="H750" s="64" t="s">
        <v>19805</v>
      </c>
      <c r="I750" s="64" t="s">
        <v>19805</v>
      </c>
      <c r="J750" s="64" t="s">
        <v>19805</v>
      </c>
      <c r="K750" s="64" t="s">
        <v>19805</v>
      </c>
      <c r="L750" s="64" t="s">
        <v>19805</v>
      </c>
      <c r="M750" s="64" t="s">
        <v>19805</v>
      </c>
      <c r="N750" s="64" t="s">
        <v>19805</v>
      </c>
      <c r="O750" s="64" t="s">
        <v>19805</v>
      </c>
      <c r="P750" s="64" t="s">
        <v>19805</v>
      </c>
      <c r="Q750" s="64" t="s">
        <v>19805</v>
      </c>
      <c r="R750" s="64" t="s">
        <v>19805</v>
      </c>
      <c r="S750" s="64" t="s">
        <v>19805</v>
      </c>
      <c r="T750" s="64" t="s">
        <v>19805</v>
      </c>
      <c r="U750" s="64" t="s">
        <v>19805</v>
      </c>
      <c r="V750" s="64" t="s">
        <v>19805</v>
      </c>
      <c r="W750" s="64" t="s">
        <v>19805</v>
      </c>
      <c r="X750" s="64" t="s">
        <v>19805</v>
      </c>
      <c r="Y750" s="64" t="s">
        <v>19805</v>
      </c>
      <c r="Z750" s="64">
        <v>140000</v>
      </c>
      <c r="AA750" s="64" t="s">
        <v>19805</v>
      </c>
      <c r="AB750" s="64" t="s">
        <v>19805</v>
      </c>
    </row>
    <row r="751" spans="1:28">
      <c r="A751" s="15" t="s">
        <v>5102</v>
      </c>
      <c r="B751" s="64" t="s">
        <v>19805</v>
      </c>
      <c r="C751" s="64" t="s">
        <v>19805</v>
      </c>
      <c r="D751" s="64" t="s">
        <v>19805</v>
      </c>
      <c r="E751" s="64" t="s">
        <v>19805</v>
      </c>
      <c r="F751" s="64" t="s">
        <v>19805</v>
      </c>
      <c r="G751" s="64" t="s">
        <v>19805</v>
      </c>
      <c r="H751" s="64" t="s">
        <v>19805</v>
      </c>
      <c r="I751" s="64" t="s">
        <v>19805</v>
      </c>
      <c r="J751" s="64" t="s">
        <v>19805</v>
      </c>
      <c r="K751" s="64" t="s">
        <v>19805</v>
      </c>
      <c r="L751" s="64" t="s">
        <v>19805</v>
      </c>
      <c r="M751" s="64" t="s">
        <v>19805</v>
      </c>
      <c r="N751" s="64" t="s">
        <v>19805</v>
      </c>
      <c r="O751" s="64">
        <v>938679</v>
      </c>
      <c r="P751" s="64">
        <v>824935</v>
      </c>
      <c r="Q751" s="64">
        <v>715850</v>
      </c>
      <c r="R751" s="64">
        <v>2400000</v>
      </c>
      <c r="S751" s="64">
        <v>2000000</v>
      </c>
      <c r="T751" s="64">
        <v>1000000</v>
      </c>
      <c r="U751" s="64">
        <v>1329009</v>
      </c>
      <c r="V751" s="64">
        <v>1176000</v>
      </c>
      <c r="W751" s="64">
        <v>1022000</v>
      </c>
      <c r="X751" s="64" t="s">
        <v>19805</v>
      </c>
      <c r="Y751" s="64" t="s">
        <v>19805</v>
      </c>
      <c r="Z751" s="64" t="s">
        <v>19805</v>
      </c>
      <c r="AA751" s="64" t="s">
        <v>19805</v>
      </c>
      <c r="AB751" s="64" t="s">
        <v>19805</v>
      </c>
    </row>
    <row r="752" spans="1:28">
      <c r="A752" s="15" t="s">
        <v>5103</v>
      </c>
      <c r="B752" s="64" t="s">
        <v>19805</v>
      </c>
      <c r="C752" s="64" t="s">
        <v>19805</v>
      </c>
      <c r="D752" s="64" t="s">
        <v>19805</v>
      </c>
      <c r="E752" s="64" t="s">
        <v>19805</v>
      </c>
      <c r="F752" s="64" t="s">
        <v>19805</v>
      </c>
      <c r="G752" s="64" t="s">
        <v>19805</v>
      </c>
      <c r="H752" s="64" t="s">
        <v>19805</v>
      </c>
      <c r="I752" s="64" t="s">
        <v>19805</v>
      </c>
      <c r="J752" s="64" t="s">
        <v>19805</v>
      </c>
      <c r="K752" s="64" t="s">
        <v>19805</v>
      </c>
      <c r="L752" s="64" t="s">
        <v>19805</v>
      </c>
      <c r="M752" s="64" t="s">
        <v>19805</v>
      </c>
      <c r="N752" s="64" t="s">
        <v>19805</v>
      </c>
      <c r="O752" s="64" t="s">
        <v>19805</v>
      </c>
      <c r="P752" s="64" t="s">
        <v>19805</v>
      </c>
      <c r="Q752" s="64" t="s">
        <v>19805</v>
      </c>
      <c r="R752" s="64" t="s">
        <v>19805</v>
      </c>
      <c r="S752" s="64" t="s">
        <v>19805</v>
      </c>
      <c r="T752" s="64" t="s">
        <v>19805</v>
      </c>
      <c r="U752" s="64" t="s">
        <v>19805</v>
      </c>
      <c r="V752" s="64">
        <v>152900</v>
      </c>
      <c r="W752" s="64" t="s">
        <v>19805</v>
      </c>
      <c r="X752" s="64" t="s">
        <v>19805</v>
      </c>
      <c r="Y752" s="64" t="s">
        <v>19805</v>
      </c>
      <c r="Z752" s="64" t="s">
        <v>19805</v>
      </c>
      <c r="AA752" s="64" t="s">
        <v>19805</v>
      </c>
      <c r="AB752" s="64" t="s">
        <v>19805</v>
      </c>
    </row>
    <row r="753" spans="1:28">
      <c r="A753" s="15" t="s">
        <v>5104</v>
      </c>
      <c r="B753" s="64" t="s">
        <v>19805</v>
      </c>
      <c r="C753" s="64" t="s">
        <v>19805</v>
      </c>
      <c r="D753" s="64" t="s">
        <v>19805</v>
      </c>
      <c r="E753" s="64" t="s">
        <v>19805</v>
      </c>
      <c r="F753" s="64" t="s">
        <v>19805</v>
      </c>
      <c r="G753" s="64" t="s">
        <v>19805</v>
      </c>
      <c r="H753" s="64" t="s">
        <v>19805</v>
      </c>
      <c r="I753" s="64" t="s">
        <v>19805</v>
      </c>
      <c r="J753" s="64" t="s">
        <v>19805</v>
      </c>
      <c r="K753" s="64" t="s">
        <v>19805</v>
      </c>
      <c r="L753" s="64" t="s">
        <v>19805</v>
      </c>
      <c r="M753" s="64" t="s">
        <v>19805</v>
      </c>
      <c r="N753" s="64" t="s">
        <v>19805</v>
      </c>
      <c r="O753" s="64" t="s">
        <v>19805</v>
      </c>
      <c r="P753" s="64" t="s">
        <v>19805</v>
      </c>
      <c r="Q753" s="64" t="s">
        <v>19805</v>
      </c>
      <c r="R753" s="64" t="s">
        <v>19805</v>
      </c>
      <c r="S753" s="64" t="s">
        <v>19805</v>
      </c>
      <c r="T753" s="64" t="s">
        <v>19805</v>
      </c>
      <c r="U753" s="64" t="s">
        <v>19805</v>
      </c>
      <c r="V753" s="64" t="s">
        <v>19805</v>
      </c>
      <c r="W753" s="64">
        <v>97560</v>
      </c>
      <c r="X753" s="64">
        <v>250000</v>
      </c>
      <c r="Y753" s="64" t="s">
        <v>19805</v>
      </c>
      <c r="Z753" s="64" t="s">
        <v>19805</v>
      </c>
      <c r="AA753" s="64" t="s">
        <v>19805</v>
      </c>
      <c r="AB753" s="64" t="s">
        <v>19805</v>
      </c>
    </row>
    <row r="754" spans="1:28">
      <c r="A754" s="15" t="s">
        <v>5105</v>
      </c>
      <c r="B754" s="64" t="s">
        <v>19805</v>
      </c>
      <c r="C754" s="64" t="s">
        <v>19805</v>
      </c>
      <c r="D754" s="64" t="s">
        <v>19805</v>
      </c>
      <c r="E754" s="64" t="s">
        <v>19805</v>
      </c>
      <c r="F754" s="64" t="s">
        <v>19805</v>
      </c>
      <c r="G754" s="64" t="s">
        <v>19805</v>
      </c>
      <c r="H754" s="64" t="s">
        <v>19805</v>
      </c>
      <c r="I754" s="64" t="s">
        <v>19805</v>
      </c>
      <c r="J754" s="64" t="s">
        <v>19805</v>
      </c>
      <c r="K754" s="64" t="s">
        <v>19805</v>
      </c>
      <c r="L754" s="64" t="s">
        <v>19805</v>
      </c>
      <c r="M754" s="64" t="s">
        <v>19805</v>
      </c>
      <c r="N754" s="64">
        <v>65779</v>
      </c>
      <c r="O754" s="64" t="s">
        <v>19805</v>
      </c>
      <c r="P754" s="64" t="s">
        <v>19805</v>
      </c>
      <c r="Q754" s="64" t="s">
        <v>19805</v>
      </c>
      <c r="R754" s="64" t="s">
        <v>19805</v>
      </c>
      <c r="S754" s="64" t="s">
        <v>19805</v>
      </c>
      <c r="T754" s="64" t="s">
        <v>19805</v>
      </c>
      <c r="U754" s="64" t="s">
        <v>19805</v>
      </c>
      <c r="V754" s="64" t="s">
        <v>19805</v>
      </c>
      <c r="W754" s="64" t="s">
        <v>19805</v>
      </c>
      <c r="X754" s="64" t="s">
        <v>19805</v>
      </c>
      <c r="Y754" s="64" t="s">
        <v>19805</v>
      </c>
      <c r="Z754" s="64" t="s">
        <v>19805</v>
      </c>
      <c r="AA754" s="64" t="s">
        <v>19805</v>
      </c>
      <c r="AB754" s="64" t="s">
        <v>19805</v>
      </c>
    </row>
    <row r="755" spans="1:28">
      <c r="A755" s="15" t="s">
        <v>659</v>
      </c>
      <c r="B755" s="64">
        <v>8000000</v>
      </c>
      <c r="C755" s="64">
        <v>8000000</v>
      </c>
      <c r="D755" s="64">
        <v>8000000</v>
      </c>
      <c r="E755" s="64">
        <v>8000000</v>
      </c>
      <c r="F755" s="64">
        <v>8000000</v>
      </c>
      <c r="G755" s="64">
        <v>2086360</v>
      </c>
      <c r="H755" s="64">
        <v>1157160</v>
      </c>
      <c r="I755" s="64">
        <v>1081680</v>
      </c>
      <c r="J755" s="64">
        <v>1006200</v>
      </c>
      <c r="K755" s="64" t="s">
        <v>19805</v>
      </c>
      <c r="L755" s="64" t="s">
        <v>19805</v>
      </c>
      <c r="M755" s="64" t="s">
        <v>19805</v>
      </c>
      <c r="N755" s="64" t="s">
        <v>19805</v>
      </c>
      <c r="O755" s="64" t="s">
        <v>19805</v>
      </c>
      <c r="P755" s="64" t="s">
        <v>19805</v>
      </c>
      <c r="Q755" s="64" t="s">
        <v>19805</v>
      </c>
      <c r="R755" s="64" t="s">
        <v>19805</v>
      </c>
      <c r="S755" s="64" t="s">
        <v>19805</v>
      </c>
      <c r="T755" s="64" t="s">
        <v>19805</v>
      </c>
      <c r="U755" s="64" t="s">
        <v>19805</v>
      </c>
      <c r="V755" s="64" t="s">
        <v>19805</v>
      </c>
      <c r="W755" s="64" t="s">
        <v>19805</v>
      </c>
      <c r="X755" s="64" t="s">
        <v>19805</v>
      </c>
      <c r="Y755" s="64" t="s">
        <v>19805</v>
      </c>
      <c r="Z755" s="64" t="s">
        <v>19805</v>
      </c>
      <c r="AA755" s="64" t="s">
        <v>19805</v>
      </c>
      <c r="AB755" s="64" t="s">
        <v>19805</v>
      </c>
    </row>
    <row r="756" spans="1:28">
      <c r="A756" s="15" t="s">
        <v>5106</v>
      </c>
      <c r="B756" s="64" t="s">
        <v>19805</v>
      </c>
      <c r="C756" s="64" t="s">
        <v>19805</v>
      </c>
      <c r="D756" s="64" t="s">
        <v>19805</v>
      </c>
      <c r="E756" s="64" t="s">
        <v>19805</v>
      </c>
      <c r="F756" s="64" t="s">
        <v>19805</v>
      </c>
      <c r="G756" s="64" t="s">
        <v>19805</v>
      </c>
      <c r="H756" s="64" t="s">
        <v>19805</v>
      </c>
      <c r="I756" s="64" t="s">
        <v>19805</v>
      </c>
      <c r="J756" s="64" t="s">
        <v>19805</v>
      </c>
      <c r="K756" s="64" t="s">
        <v>19805</v>
      </c>
      <c r="L756" s="64" t="s">
        <v>19805</v>
      </c>
      <c r="M756" s="64">
        <v>3200000</v>
      </c>
      <c r="N756" s="64">
        <v>3000000</v>
      </c>
      <c r="O756" s="64">
        <v>2800000</v>
      </c>
      <c r="P756" s="64">
        <v>2600000</v>
      </c>
      <c r="Q756" s="64">
        <v>2400000</v>
      </c>
      <c r="R756" s="64">
        <v>2200000</v>
      </c>
      <c r="S756" s="64">
        <v>2000000</v>
      </c>
      <c r="T756" s="64">
        <v>1000000</v>
      </c>
      <c r="U756" s="64">
        <v>2115000</v>
      </c>
      <c r="V756" s="64">
        <v>2090000</v>
      </c>
      <c r="W756" s="64">
        <v>1760000</v>
      </c>
      <c r="X756" s="64">
        <v>1430000</v>
      </c>
      <c r="Y756" s="64">
        <v>1100000</v>
      </c>
      <c r="Z756" s="64" t="s">
        <v>19805</v>
      </c>
      <c r="AA756" s="64" t="s">
        <v>19805</v>
      </c>
      <c r="AB756" s="64" t="s">
        <v>19805</v>
      </c>
    </row>
    <row r="757" spans="1:28">
      <c r="A757" s="15" t="s">
        <v>5107</v>
      </c>
      <c r="B757" s="64" t="s">
        <v>19805</v>
      </c>
      <c r="C757" s="64" t="s">
        <v>19805</v>
      </c>
      <c r="D757" s="64" t="s">
        <v>19805</v>
      </c>
      <c r="E757" s="64" t="s">
        <v>19805</v>
      </c>
      <c r="F757" s="64" t="s">
        <v>19805</v>
      </c>
      <c r="G757" s="64" t="s">
        <v>19805</v>
      </c>
      <c r="H757" s="64" t="s">
        <v>19805</v>
      </c>
      <c r="I757" s="64" t="s">
        <v>19805</v>
      </c>
      <c r="J757" s="64" t="s">
        <v>19805</v>
      </c>
      <c r="K757" s="64" t="s">
        <v>19805</v>
      </c>
      <c r="L757" s="64" t="s">
        <v>19805</v>
      </c>
      <c r="M757" s="64" t="s">
        <v>19805</v>
      </c>
      <c r="N757" s="64" t="s">
        <v>19805</v>
      </c>
      <c r="O757" s="64" t="s">
        <v>19805</v>
      </c>
      <c r="P757" s="64">
        <v>2599900</v>
      </c>
      <c r="Q757" s="64">
        <v>2400000</v>
      </c>
      <c r="R757" s="64">
        <v>2200000</v>
      </c>
      <c r="S757" s="64">
        <v>2000000</v>
      </c>
      <c r="T757" s="64">
        <v>750000</v>
      </c>
      <c r="U757" s="64">
        <v>272250</v>
      </c>
      <c r="V757" s="64">
        <v>1100000</v>
      </c>
      <c r="W757" s="64">
        <v>950000</v>
      </c>
      <c r="X757" s="64" t="s">
        <v>19805</v>
      </c>
      <c r="Y757" s="64" t="s">
        <v>19805</v>
      </c>
      <c r="Z757" s="64">
        <v>1040000</v>
      </c>
      <c r="AA757" s="64">
        <v>990000</v>
      </c>
      <c r="AB757" s="64">
        <v>940000</v>
      </c>
    </row>
    <row r="758" spans="1:28">
      <c r="A758" s="15" t="s">
        <v>5109</v>
      </c>
      <c r="B758" s="64" t="s">
        <v>19805</v>
      </c>
      <c r="C758" s="64" t="s">
        <v>19805</v>
      </c>
      <c r="D758" s="64" t="s">
        <v>19805</v>
      </c>
      <c r="E758" s="64" t="s">
        <v>19805</v>
      </c>
      <c r="F758" s="64" t="s">
        <v>19805</v>
      </c>
      <c r="G758" s="64" t="s">
        <v>19805</v>
      </c>
      <c r="H758" s="64" t="s">
        <v>19805</v>
      </c>
      <c r="I758" s="64" t="s">
        <v>19805</v>
      </c>
      <c r="J758" s="64" t="s">
        <v>19805</v>
      </c>
      <c r="K758" s="64" t="s">
        <v>19805</v>
      </c>
      <c r="L758" s="64" t="s">
        <v>19805</v>
      </c>
      <c r="M758" s="64" t="s">
        <v>19805</v>
      </c>
      <c r="N758" s="64" t="s">
        <v>19805</v>
      </c>
      <c r="O758" s="64" t="s">
        <v>19805</v>
      </c>
      <c r="P758" s="64" t="s">
        <v>19805</v>
      </c>
      <c r="Q758" s="64" t="s">
        <v>19805</v>
      </c>
      <c r="R758" s="64" t="s">
        <v>19805</v>
      </c>
      <c r="S758" s="64" t="s">
        <v>19805</v>
      </c>
      <c r="T758" s="64" t="s">
        <v>19805</v>
      </c>
      <c r="U758" s="64">
        <v>784200</v>
      </c>
      <c r="V758" s="64">
        <v>694000</v>
      </c>
      <c r="W758" s="64">
        <v>603000</v>
      </c>
      <c r="X758" s="64" t="s">
        <v>19805</v>
      </c>
      <c r="Y758" s="64" t="s">
        <v>19805</v>
      </c>
      <c r="Z758" s="64" t="s">
        <v>19805</v>
      </c>
      <c r="AA758" s="64" t="s">
        <v>19805</v>
      </c>
      <c r="AB758" s="64" t="s">
        <v>19805</v>
      </c>
    </row>
    <row r="759" spans="1:28">
      <c r="A759" s="15" t="s">
        <v>5110</v>
      </c>
      <c r="B759" s="64" t="s">
        <v>19805</v>
      </c>
      <c r="C759" s="64" t="s">
        <v>19805</v>
      </c>
      <c r="D759" s="64" t="s">
        <v>19805</v>
      </c>
      <c r="E759" s="64" t="s">
        <v>19805</v>
      </c>
      <c r="F759" s="64" t="s">
        <v>19805</v>
      </c>
      <c r="G759" s="64" t="s">
        <v>19805</v>
      </c>
      <c r="H759" s="64" t="s">
        <v>19805</v>
      </c>
      <c r="I759" s="64" t="s">
        <v>19805</v>
      </c>
      <c r="J759" s="64" t="s">
        <v>19805</v>
      </c>
      <c r="K759" s="64" t="s">
        <v>19805</v>
      </c>
      <c r="L759" s="64" t="s">
        <v>19805</v>
      </c>
      <c r="M759" s="64" t="s">
        <v>19805</v>
      </c>
      <c r="N759" s="64" t="s">
        <v>19805</v>
      </c>
      <c r="O759" s="64" t="s">
        <v>19805</v>
      </c>
      <c r="P759" s="64" t="s">
        <v>19805</v>
      </c>
      <c r="Q759" s="64" t="s">
        <v>19805</v>
      </c>
      <c r="R759" s="64" t="s">
        <v>19805</v>
      </c>
      <c r="S759" s="64">
        <v>385000</v>
      </c>
      <c r="T759" s="64">
        <v>287500</v>
      </c>
      <c r="U759" s="64" t="s">
        <v>19805</v>
      </c>
      <c r="V759" s="64" t="s">
        <v>19805</v>
      </c>
      <c r="W759" s="64" t="s">
        <v>19805</v>
      </c>
      <c r="X759" s="64" t="s">
        <v>19805</v>
      </c>
      <c r="Y759" s="64" t="s">
        <v>19805</v>
      </c>
      <c r="Z759" s="64" t="s">
        <v>19805</v>
      </c>
      <c r="AA759" s="64" t="s">
        <v>19805</v>
      </c>
      <c r="AB759" s="64" t="s">
        <v>19805</v>
      </c>
    </row>
    <row r="760" spans="1:28">
      <c r="A760" s="15" t="s">
        <v>5111</v>
      </c>
      <c r="B760" s="64" t="s">
        <v>19805</v>
      </c>
      <c r="C760" s="64" t="s">
        <v>19805</v>
      </c>
      <c r="D760" s="64" t="s">
        <v>19805</v>
      </c>
      <c r="E760" s="64" t="s">
        <v>19805</v>
      </c>
      <c r="F760" s="64" t="s">
        <v>19805</v>
      </c>
      <c r="G760" s="64" t="s">
        <v>19805</v>
      </c>
      <c r="H760" s="64" t="s">
        <v>19805</v>
      </c>
      <c r="I760" s="64" t="s">
        <v>19805</v>
      </c>
      <c r="J760" s="64" t="s">
        <v>19805</v>
      </c>
      <c r="K760" s="64" t="s">
        <v>19805</v>
      </c>
      <c r="L760" s="64" t="s">
        <v>19805</v>
      </c>
      <c r="M760" s="64">
        <v>359858</v>
      </c>
      <c r="N760" s="64" t="s">
        <v>19805</v>
      </c>
      <c r="O760" s="64" t="s">
        <v>19805</v>
      </c>
      <c r="P760" s="64" t="s">
        <v>19805</v>
      </c>
      <c r="Q760" s="64" t="s">
        <v>19805</v>
      </c>
      <c r="R760" s="64" t="s">
        <v>19805</v>
      </c>
      <c r="S760" s="64" t="s">
        <v>19805</v>
      </c>
      <c r="T760" s="64" t="s">
        <v>19805</v>
      </c>
      <c r="U760" s="64" t="s">
        <v>19805</v>
      </c>
      <c r="V760" s="64" t="s">
        <v>19805</v>
      </c>
      <c r="W760" s="64" t="s">
        <v>19805</v>
      </c>
      <c r="X760" s="64" t="s">
        <v>19805</v>
      </c>
      <c r="Y760" s="64" t="s">
        <v>19805</v>
      </c>
      <c r="Z760" s="64" t="s">
        <v>19805</v>
      </c>
      <c r="AA760" s="64" t="s">
        <v>19805</v>
      </c>
      <c r="AB760" s="64" t="s">
        <v>19805</v>
      </c>
    </row>
    <row r="761" spans="1:28">
      <c r="A761" s="15" t="s">
        <v>5113</v>
      </c>
      <c r="B761" s="64" t="s">
        <v>19805</v>
      </c>
      <c r="C761" s="64" t="s">
        <v>19805</v>
      </c>
      <c r="D761" s="64" t="s">
        <v>19805</v>
      </c>
      <c r="E761" s="64" t="s">
        <v>19805</v>
      </c>
      <c r="F761" s="64" t="s">
        <v>19805</v>
      </c>
      <c r="G761" s="64" t="s">
        <v>19805</v>
      </c>
      <c r="H761" s="64" t="s">
        <v>19805</v>
      </c>
      <c r="I761" s="64" t="s">
        <v>19805</v>
      </c>
      <c r="J761" s="64" t="s">
        <v>19805</v>
      </c>
      <c r="K761" s="64" t="s">
        <v>19805</v>
      </c>
      <c r="L761" s="64" t="s">
        <v>19805</v>
      </c>
      <c r="M761" s="64" t="s">
        <v>19805</v>
      </c>
      <c r="N761" s="64" t="s">
        <v>19805</v>
      </c>
      <c r="O761" s="64" t="s">
        <v>19805</v>
      </c>
      <c r="P761" s="64" t="s">
        <v>19805</v>
      </c>
      <c r="Q761" s="64" t="s">
        <v>19805</v>
      </c>
      <c r="R761" s="64" t="s">
        <v>19805</v>
      </c>
      <c r="S761" s="64" t="s">
        <v>19805</v>
      </c>
      <c r="T761" s="64" t="s">
        <v>19805</v>
      </c>
      <c r="U761" s="64" t="s">
        <v>19805</v>
      </c>
      <c r="V761" s="64" t="s">
        <v>19805</v>
      </c>
      <c r="W761" s="64">
        <v>475000</v>
      </c>
      <c r="X761" s="64" t="s">
        <v>19805</v>
      </c>
      <c r="Y761" s="64" t="s">
        <v>19805</v>
      </c>
      <c r="Z761" s="64">
        <v>903000</v>
      </c>
      <c r="AA761" s="64">
        <v>705000</v>
      </c>
      <c r="AB761" s="64">
        <v>575000</v>
      </c>
    </row>
    <row r="762" spans="1:28">
      <c r="A762" s="15" t="s">
        <v>408</v>
      </c>
      <c r="B762" s="64">
        <v>1410598</v>
      </c>
      <c r="C762" s="64">
        <v>1362897</v>
      </c>
      <c r="D762" s="64">
        <v>3500000</v>
      </c>
      <c r="E762" s="64">
        <v>3500000</v>
      </c>
      <c r="F762" s="64">
        <v>3500000</v>
      </c>
      <c r="G762" s="64">
        <v>73818</v>
      </c>
      <c r="H762" s="64" t="s">
        <v>19805</v>
      </c>
      <c r="I762" s="64" t="s">
        <v>19805</v>
      </c>
      <c r="J762" s="64">
        <v>854957</v>
      </c>
      <c r="K762" s="64">
        <v>1440960</v>
      </c>
      <c r="L762" s="64">
        <v>1347000</v>
      </c>
      <c r="M762" s="64">
        <v>1253040</v>
      </c>
      <c r="N762" s="64" t="s">
        <v>19805</v>
      </c>
      <c r="O762" s="64" t="s">
        <v>19805</v>
      </c>
      <c r="P762" s="64" t="s">
        <v>19805</v>
      </c>
      <c r="Q762" s="64" t="s">
        <v>19805</v>
      </c>
      <c r="R762" s="64" t="s">
        <v>19805</v>
      </c>
      <c r="S762" s="64" t="s">
        <v>19805</v>
      </c>
      <c r="T762" s="64" t="s">
        <v>19805</v>
      </c>
      <c r="U762" s="64" t="s">
        <v>19805</v>
      </c>
      <c r="V762" s="64" t="s">
        <v>19805</v>
      </c>
      <c r="W762" s="64" t="s">
        <v>19805</v>
      </c>
      <c r="X762" s="64" t="s">
        <v>19805</v>
      </c>
      <c r="Y762" s="64" t="s">
        <v>19805</v>
      </c>
      <c r="Z762" s="64" t="s">
        <v>19805</v>
      </c>
      <c r="AA762" s="64" t="s">
        <v>19805</v>
      </c>
      <c r="AB762" s="64" t="s">
        <v>19805</v>
      </c>
    </row>
    <row r="763" spans="1:28">
      <c r="A763" s="15" t="s">
        <v>1304</v>
      </c>
      <c r="B763" s="64">
        <v>9000000</v>
      </c>
      <c r="C763" s="64">
        <v>6000000</v>
      </c>
      <c r="D763" s="64">
        <v>6000000</v>
      </c>
      <c r="E763" s="64">
        <v>6000000</v>
      </c>
      <c r="F763" s="64">
        <v>3101327</v>
      </c>
      <c r="G763" s="64">
        <v>2250600</v>
      </c>
      <c r="H763" s="64">
        <v>2103840</v>
      </c>
      <c r="I763" s="64">
        <v>1957080</v>
      </c>
      <c r="J763" s="64" t="s">
        <v>19805</v>
      </c>
      <c r="K763" s="64" t="s">
        <v>19805</v>
      </c>
      <c r="L763" s="64" t="s">
        <v>19805</v>
      </c>
      <c r="M763" s="64" t="s">
        <v>19805</v>
      </c>
      <c r="N763" s="64" t="s">
        <v>19805</v>
      </c>
      <c r="O763" s="64" t="s">
        <v>19805</v>
      </c>
      <c r="P763" s="64" t="s">
        <v>19805</v>
      </c>
      <c r="Q763" s="64" t="s">
        <v>19805</v>
      </c>
      <c r="R763" s="64" t="s">
        <v>19805</v>
      </c>
      <c r="S763" s="64" t="s">
        <v>19805</v>
      </c>
      <c r="T763" s="64" t="s">
        <v>19805</v>
      </c>
      <c r="U763" s="64" t="s">
        <v>19805</v>
      </c>
      <c r="V763" s="64" t="s">
        <v>19805</v>
      </c>
      <c r="W763" s="64" t="s">
        <v>19805</v>
      </c>
      <c r="X763" s="64" t="s">
        <v>19805</v>
      </c>
      <c r="Y763" s="64" t="s">
        <v>19805</v>
      </c>
      <c r="Z763" s="64" t="s">
        <v>19805</v>
      </c>
      <c r="AA763" s="64" t="s">
        <v>19805</v>
      </c>
      <c r="AB763" s="64">
        <v>125000</v>
      </c>
    </row>
    <row r="764" spans="1:28">
      <c r="A764" s="15" t="s">
        <v>5115</v>
      </c>
      <c r="B764" s="64" t="s">
        <v>19805</v>
      </c>
      <c r="C764" s="64" t="s">
        <v>19805</v>
      </c>
      <c r="D764" s="64" t="s">
        <v>19805</v>
      </c>
      <c r="E764" s="64" t="s">
        <v>19805</v>
      </c>
      <c r="F764" s="64" t="s">
        <v>19805</v>
      </c>
      <c r="G764" s="64" t="s">
        <v>19805</v>
      </c>
      <c r="H764" s="64" t="s">
        <v>19805</v>
      </c>
      <c r="I764" s="64" t="s">
        <v>19805</v>
      </c>
      <c r="J764" s="64" t="s">
        <v>19805</v>
      </c>
      <c r="K764" s="64" t="s">
        <v>19805</v>
      </c>
      <c r="L764" s="64" t="s">
        <v>19805</v>
      </c>
      <c r="M764" s="64" t="s">
        <v>19805</v>
      </c>
      <c r="N764" s="64" t="s">
        <v>19805</v>
      </c>
      <c r="O764" s="64" t="s">
        <v>19805</v>
      </c>
      <c r="P764" s="64" t="s">
        <v>19805</v>
      </c>
      <c r="Q764" s="64" t="s">
        <v>19805</v>
      </c>
      <c r="R764" s="64" t="s">
        <v>19805</v>
      </c>
      <c r="S764" s="64" t="s">
        <v>19805</v>
      </c>
      <c r="T764" s="64" t="s">
        <v>19805</v>
      </c>
      <c r="U764" s="64" t="s">
        <v>19805</v>
      </c>
      <c r="V764" s="64" t="s">
        <v>19805</v>
      </c>
      <c r="W764" s="64">
        <v>200000</v>
      </c>
      <c r="X764" s="64">
        <v>615000</v>
      </c>
      <c r="Y764" s="64">
        <v>475000</v>
      </c>
      <c r="Z764" s="64" t="s">
        <v>19805</v>
      </c>
      <c r="AA764" s="64" t="s">
        <v>19805</v>
      </c>
      <c r="AB764" s="64" t="s">
        <v>19805</v>
      </c>
    </row>
    <row r="765" spans="1:28">
      <c r="A765" s="15" t="s">
        <v>5116</v>
      </c>
      <c r="B765" s="64" t="s">
        <v>19805</v>
      </c>
      <c r="C765" s="64" t="s">
        <v>19805</v>
      </c>
      <c r="D765" s="64" t="s">
        <v>19805</v>
      </c>
      <c r="E765" s="64" t="s">
        <v>19805</v>
      </c>
      <c r="F765" s="64" t="s">
        <v>19805</v>
      </c>
      <c r="G765" s="64" t="s">
        <v>19805</v>
      </c>
      <c r="H765" s="64" t="s">
        <v>19805</v>
      </c>
      <c r="I765" s="64" t="s">
        <v>19805</v>
      </c>
      <c r="J765" s="64" t="s">
        <v>19805</v>
      </c>
      <c r="K765" s="64" t="s">
        <v>19805</v>
      </c>
      <c r="L765" s="64" t="s">
        <v>19805</v>
      </c>
      <c r="M765" s="64" t="s">
        <v>19805</v>
      </c>
      <c r="N765" s="64" t="s">
        <v>19805</v>
      </c>
      <c r="O765" s="64" t="s">
        <v>19805</v>
      </c>
      <c r="P765" s="64" t="s">
        <v>19805</v>
      </c>
      <c r="Q765" s="64" t="s">
        <v>19805</v>
      </c>
      <c r="R765" s="64" t="s">
        <v>19805</v>
      </c>
      <c r="S765" s="64" t="s">
        <v>19805</v>
      </c>
      <c r="T765" s="64" t="s">
        <v>19805</v>
      </c>
      <c r="U765" s="64" t="s">
        <v>19805</v>
      </c>
      <c r="V765" s="64" t="s">
        <v>19805</v>
      </c>
      <c r="W765" s="64" t="s">
        <v>19805</v>
      </c>
      <c r="X765" s="64" t="s">
        <v>19805</v>
      </c>
      <c r="Y765" s="64" t="s">
        <v>19805</v>
      </c>
      <c r="Z765" s="64">
        <v>190000</v>
      </c>
      <c r="AA765" s="64" t="s">
        <v>19805</v>
      </c>
      <c r="AB765" s="64">
        <v>120000</v>
      </c>
    </row>
    <row r="766" spans="1:28">
      <c r="A766" s="15" t="s">
        <v>1185</v>
      </c>
      <c r="B766" s="64" t="s">
        <v>19805</v>
      </c>
      <c r="C766" s="64">
        <v>10105855</v>
      </c>
      <c r="D766" s="64">
        <v>10105855</v>
      </c>
      <c r="E766" s="64">
        <v>10105855</v>
      </c>
      <c r="F766" s="64">
        <v>9682435</v>
      </c>
      <c r="G766" s="64">
        <v>9500000</v>
      </c>
      <c r="H766" s="64">
        <v>10500000</v>
      </c>
      <c r="I766" s="64">
        <v>9075000</v>
      </c>
      <c r="J766" s="64">
        <v>9500000</v>
      </c>
      <c r="K766" s="64">
        <v>9500000</v>
      </c>
      <c r="L766" s="64">
        <v>5525000</v>
      </c>
      <c r="M766" s="64">
        <v>5000000</v>
      </c>
      <c r="N766" s="64">
        <v>1652453</v>
      </c>
      <c r="O766" s="64">
        <v>917520</v>
      </c>
      <c r="P766" s="64">
        <v>857760</v>
      </c>
      <c r="Q766" s="64">
        <v>797880</v>
      </c>
      <c r="R766" s="64" t="s">
        <v>19805</v>
      </c>
      <c r="S766" s="64" t="s">
        <v>19805</v>
      </c>
      <c r="T766" s="64" t="s">
        <v>19805</v>
      </c>
      <c r="U766" s="64" t="s">
        <v>19805</v>
      </c>
      <c r="V766" s="64" t="s">
        <v>19805</v>
      </c>
      <c r="W766" s="64" t="s">
        <v>19805</v>
      </c>
      <c r="X766" s="64" t="s">
        <v>19805</v>
      </c>
      <c r="Y766" s="64" t="s">
        <v>19805</v>
      </c>
      <c r="Z766" s="64" t="s">
        <v>19805</v>
      </c>
      <c r="AA766" s="64" t="s">
        <v>19805</v>
      </c>
      <c r="AB766" s="64" t="s">
        <v>19805</v>
      </c>
    </row>
    <row r="767" spans="1:28">
      <c r="A767" s="15" t="s">
        <v>5117</v>
      </c>
      <c r="B767" s="64" t="s">
        <v>19805</v>
      </c>
      <c r="C767" s="64" t="s">
        <v>19805</v>
      </c>
      <c r="D767" s="64" t="s">
        <v>19805</v>
      </c>
      <c r="E767" s="64" t="s">
        <v>19805</v>
      </c>
      <c r="F767" s="64" t="s">
        <v>19805</v>
      </c>
      <c r="G767" s="64" t="s">
        <v>19805</v>
      </c>
      <c r="H767" s="64" t="s">
        <v>19805</v>
      </c>
      <c r="I767" s="64" t="s">
        <v>19805</v>
      </c>
      <c r="J767" s="64" t="s">
        <v>19805</v>
      </c>
      <c r="K767" s="64" t="s">
        <v>19805</v>
      </c>
      <c r="L767" s="64" t="s">
        <v>19805</v>
      </c>
      <c r="M767" s="64" t="s">
        <v>19805</v>
      </c>
      <c r="N767" s="64" t="s">
        <v>19805</v>
      </c>
      <c r="O767" s="64" t="s">
        <v>19805</v>
      </c>
      <c r="P767" s="64" t="s">
        <v>19805</v>
      </c>
      <c r="Q767" s="64" t="s">
        <v>19805</v>
      </c>
      <c r="R767" s="64" t="s">
        <v>19805</v>
      </c>
      <c r="S767" s="64">
        <v>3000000</v>
      </c>
      <c r="T767" s="64">
        <v>2000000</v>
      </c>
      <c r="U767" s="64">
        <v>326700</v>
      </c>
      <c r="V767" s="64">
        <v>247500</v>
      </c>
      <c r="W767" s="64">
        <v>2478000</v>
      </c>
      <c r="X767" s="64">
        <v>2478000</v>
      </c>
      <c r="Y767" s="64">
        <v>2278000</v>
      </c>
      <c r="Z767" s="64">
        <v>500000</v>
      </c>
      <c r="AA767" s="64">
        <v>795000</v>
      </c>
      <c r="AB767" s="64">
        <v>725000</v>
      </c>
    </row>
    <row r="768" spans="1:28">
      <c r="A768" s="15" t="s">
        <v>5114</v>
      </c>
      <c r="B768" s="64" t="s">
        <v>19805</v>
      </c>
      <c r="C768" s="64" t="s">
        <v>19805</v>
      </c>
      <c r="D768" s="64" t="s">
        <v>19805</v>
      </c>
      <c r="E768" s="64" t="s">
        <v>19805</v>
      </c>
      <c r="F768" s="64" t="s">
        <v>19805</v>
      </c>
      <c r="G768" s="64" t="s">
        <v>19805</v>
      </c>
      <c r="H768" s="64" t="s">
        <v>19805</v>
      </c>
      <c r="I768" s="64" t="s">
        <v>19805</v>
      </c>
      <c r="J768" s="64" t="s">
        <v>19805</v>
      </c>
      <c r="K768" s="64" t="s">
        <v>19805</v>
      </c>
      <c r="L768" s="64" t="s">
        <v>19805</v>
      </c>
      <c r="M768" s="64" t="s">
        <v>19805</v>
      </c>
      <c r="N768" s="64" t="s">
        <v>19805</v>
      </c>
      <c r="O768" s="64" t="s">
        <v>19805</v>
      </c>
      <c r="P768" s="64" t="s">
        <v>19805</v>
      </c>
      <c r="Q768" s="64" t="s">
        <v>19805</v>
      </c>
      <c r="R768" s="64">
        <v>489500</v>
      </c>
      <c r="S768" s="64">
        <v>460000</v>
      </c>
      <c r="T768" s="64">
        <v>287500</v>
      </c>
      <c r="U768" s="64" t="s">
        <v>19805</v>
      </c>
      <c r="V768" s="64" t="s">
        <v>19805</v>
      </c>
      <c r="W768" s="64">
        <v>35000</v>
      </c>
      <c r="X768" s="64" t="s">
        <v>19805</v>
      </c>
      <c r="Y768" s="64" t="s">
        <v>19805</v>
      </c>
      <c r="Z768" s="64" t="s">
        <v>19805</v>
      </c>
      <c r="AA768" s="64" t="s">
        <v>19805</v>
      </c>
      <c r="AB768" s="64" t="s">
        <v>19805</v>
      </c>
    </row>
    <row r="769" spans="1:28">
      <c r="A769" s="15" t="s">
        <v>5118</v>
      </c>
      <c r="B769" s="64" t="s">
        <v>19805</v>
      </c>
      <c r="C769" s="64" t="s">
        <v>19805</v>
      </c>
      <c r="D769" s="64" t="s">
        <v>19805</v>
      </c>
      <c r="E769" s="64" t="s">
        <v>19805</v>
      </c>
      <c r="F769" s="64" t="s">
        <v>19805</v>
      </c>
      <c r="G769" s="64" t="s">
        <v>19805</v>
      </c>
      <c r="H769" s="64" t="s">
        <v>19805</v>
      </c>
      <c r="I769" s="64" t="s">
        <v>19805</v>
      </c>
      <c r="J769" s="64" t="s">
        <v>19805</v>
      </c>
      <c r="K769" s="64" t="s">
        <v>19805</v>
      </c>
      <c r="L769" s="64" t="s">
        <v>19805</v>
      </c>
      <c r="M769" s="64" t="s">
        <v>19805</v>
      </c>
      <c r="N769" s="64" t="s">
        <v>19805</v>
      </c>
      <c r="O769" s="64" t="s">
        <v>19805</v>
      </c>
      <c r="P769" s="64" t="s">
        <v>19805</v>
      </c>
      <c r="Q769" s="64" t="s">
        <v>19805</v>
      </c>
      <c r="R769" s="64" t="s">
        <v>19805</v>
      </c>
      <c r="S769" s="64">
        <v>510000</v>
      </c>
      <c r="T769" s="64">
        <v>475000</v>
      </c>
      <c r="U769" s="64">
        <v>1887500</v>
      </c>
      <c r="V769" s="64">
        <v>2363000</v>
      </c>
      <c r="W769" s="64">
        <v>1963000</v>
      </c>
      <c r="X769" s="64">
        <v>1150000</v>
      </c>
      <c r="Y769" s="64">
        <v>500000</v>
      </c>
      <c r="Z769" s="64" t="s">
        <v>19805</v>
      </c>
      <c r="AA769" s="64" t="s">
        <v>19805</v>
      </c>
      <c r="AB769" s="64" t="s">
        <v>19805</v>
      </c>
    </row>
    <row r="770" spans="1:28">
      <c r="A770" s="15" t="s">
        <v>920</v>
      </c>
      <c r="B770" s="64">
        <v>2995421</v>
      </c>
      <c r="C770" s="64">
        <v>1953960</v>
      </c>
      <c r="D770" s="64">
        <v>1873200</v>
      </c>
      <c r="E770" s="64">
        <v>1792560</v>
      </c>
      <c r="F770" s="64" t="s">
        <v>19805</v>
      </c>
      <c r="G770" s="64" t="s">
        <v>19805</v>
      </c>
      <c r="H770" s="64" t="s">
        <v>19805</v>
      </c>
      <c r="I770" s="64" t="s">
        <v>19805</v>
      </c>
      <c r="J770" s="64" t="s">
        <v>19805</v>
      </c>
      <c r="K770" s="64" t="s">
        <v>19805</v>
      </c>
      <c r="L770" s="64" t="s">
        <v>19805</v>
      </c>
      <c r="M770" s="64" t="s">
        <v>19805</v>
      </c>
      <c r="N770" s="64" t="s">
        <v>19805</v>
      </c>
      <c r="O770" s="64" t="s">
        <v>19805</v>
      </c>
      <c r="P770" s="64" t="s">
        <v>19805</v>
      </c>
      <c r="Q770" s="64" t="s">
        <v>19805</v>
      </c>
      <c r="R770" s="64" t="s">
        <v>19805</v>
      </c>
      <c r="S770" s="64" t="s">
        <v>19805</v>
      </c>
      <c r="T770" s="64" t="s">
        <v>19805</v>
      </c>
      <c r="U770" s="64" t="s">
        <v>19805</v>
      </c>
      <c r="V770" s="64" t="s">
        <v>19805</v>
      </c>
      <c r="W770" s="64" t="s">
        <v>19805</v>
      </c>
      <c r="X770" s="64" t="s">
        <v>19805</v>
      </c>
      <c r="Y770" s="64" t="s">
        <v>19805</v>
      </c>
      <c r="Z770" s="64" t="s">
        <v>19805</v>
      </c>
      <c r="AA770" s="64" t="s">
        <v>19805</v>
      </c>
      <c r="AB770" s="64" t="s">
        <v>19805</v>
      </c>
    </row>
    <row r="771" spans="1:28">
      <c r="A771" s="15" t="s">
        <v>3287</v>
      </c>
      <c r="B771" s="64" t="s">
        <v>19805</v>
      </c>
      <c r="C771" s="64" t="s">
        <v>19805</v>
      </c>
      <c r="D771" s="64" t="s">
        <v>19805</v>
      </c>
      <c r="E771" s="64">
        <v>22346536</v>
      </c>
      <c r="F771" s="64">
        <v>20807922</v>
      </c>
      <c r="G771" s="64">
        <v>19269307</v>
      </c>
      <c r="H771" s="64">
        <v>17730694</v>
      </c>
      <c r="I771" s="64">
        <v>16192080</v>
      </c>
      <c r="J771" s="64">
        <v>14653466</v>
      </c>
      <c r="K771" s="64">
        <v>11950400</v>
      </c>
      <c r="L771" s="64">
        <v>11096800</v>
      </c>
      <c r="M771" s="64">
        <v>10243200</v>
      </c>
      <c r="N771" s="64">
        <v>9389600</v>
      </c>
      <c r="O771" s="64">
        <v>8536000</v>
      </c>
      <c r="P771" s="64">
        <v>512435</v>
      </c>
      <c r="Q771" s="64">
        <v>332817</v>
      </c>
      <c r="R771" s="64" t="s">
        <v>19805</v>
      </c>
      <c r="S771" s="64" t="s">
        <v>19805</v>
      </c>
      <c r="T771" s="64" t="s">
        <v>19805</v>
      </c>
      <c r="U771" s="64" t="s">
        <v>19805</v>
      </c>
      <c r="V771" s="64" t="s">
        <v>19805</v>
      </c>
      <c r="W771" s="64" t="s">
        <v>19805</v>
      </c>
      <c r="X771" s="64" t="s">
        <v>19805</v>
      </c>
      <c r="Y771" s="64" t="s">
        <v>19805</v>
      </c>
      <c r="Z771" s="64" t="s">
        <v>19805</v>
      </c>
      <c r="AA771" s="64" t="s">
        <v>19805</v>
      </c>
      <c r="AB771" s="64" t="s">
        <v>19805</v>
      </c>
    </row>
    <row r="772" spans="1:28">
      <c r="A772" s="15" t="s">
        <v>1980</v>
      </c>
      <c r="B772" s="64" t="s">
        <v>19805</v>
      </c>
      <c r="C772" s="64" t="s">
        <v>19805</v>
      </c>
      <c r="D772" s="64">
        <v>1227985</v>
      </c>
      <c r="E772" s="64">
        <v>338594</v>
      </c>
      <c r="F772" s="64">
        <v>6400000</v>
      </c>
      <c r="G772" s="64">
        <v>6300000</v>
      </c>
      <c r="H772" s="64">
        <v>3300000</v>
      </c>
      <c r="I772" s="64">
        <v>3000000</v>
      </c>
      <c r="J772" s="64">
        <v>711517</v>
      </c>
      <c r="K772" s="64">
        <v>427163</v>
      </c>
      <c r="L772" s="64" t="s">
        <v>19805</v>
      </c>
      <c r="M772" s="64" t="s">
        <v>19805</v>
      </c>
      <c r="N772" s="64" t="s">
        <v>19805</v>
      </c>
      <c r="O772" s="64" t="s">
        <v>19805</v>
      </c>
      <c r="P772" s="64" t="s">
        <v>19805</v>
      </c>
      <c r="Q772" s="64" t="s">
        <v>19805</v>
      </c>
      <c r="R772" s="64" t="s">
        <v>19805</v>
      </c>
      <c r="S772" s="64" t="s">
        <v>19805</v>
      </c>
      <c r="T772" s="64" t="s">
        <v>19805</v>
      </c>
      <c r="U772" s="64" t="s">
        <v>19805</v>
      </c>
      <c r="V772" s="64" t="s">
        <v>19805</v>
      </c>
      <c r="W772" s="64" t="s">
        <v>19805</v>
      </c>
      <c r="X772" s="64" t="s">
        <v>19805</v>
      </c>
      <c r="Y772" s="64" t="s">
        <v>19805</v>
      </c>
      <c r="Z772" s="64" t="s">
        <v>19805</v>
      </c>
      <c r="AA772" s="64" t="s">
        <v>19805</v>
      </c>
      <c r="AB772" s="64" t="s">
        <v>19805</v>
      </c>
    </row>
    <row r="773" spans="1:28">
      <c r="A773" s="15" t="s">
        <v>2598</v>
      </c>
      <c r="B773" s="64" t="s">
        <v>19805</v>
      </c>
      <c r="C773" s="64" t="s">
        <v>19805</v>
      </c>
      <c r="D773" s="64">
        <v>341001</v>
      </c>
      <c r="E773" s="64">
        <v>490180</v>
      </c>
      <c r="F773" s="64" t="s">
        <v>19805</v>
      </c>
      <c r="G773" s="64" t="s">
        <v>19805</v>
      </c>
      <c r="H773" s="64" t="s">
        <v>19805</v>
      </c>
      <c r="I773" s="64" t="s">
        <v>19805</v>
      </c>
      <c r="J773" s="64" t="s">
        <v>19805</v>
      </c>
      <c r="K773" s="64" t="s">
        <v>19805</v>
      </c>
      <c r="L773" s="64" t="s">
        <v>19805</v>
      </c>
      <c r="M773" s="64" t="s">
        <v>19805</v>
      </c>
      <c r="N773" s="64" t="s">
        <v>19805</v>
      </c>
      <c r="O773" s="64">
        <v>1070000</v>
      </c>
      <c r="P773" s="64">
        <v>9200000</v>
      </c>
      <c r="Q773" s="64">
        <v>8800000</v>
      </c>
      <c r="R773" s="64">
        <v>7578900</v>
      </c>
      <c r="S773" s="64">
        <v>7000000</v>
      </c>
      <c r="T773" s="64">
        <v>5248000</v>
      </c>
      <c r="U773" s="64">
        <v>4702000</v>
      </c>
      <c r="V773" s="64">
        <v>4002000</v>
      </c>
      <c r="W773" s="64">
        <v>3302000</v>
      </c>
      <c r="X773" s="64">
        <v>2600000</v>
      </c>
      <c r="Y773" s="64">
        <v>2002000</v>
      </c>
      <c r="Z773" s="64">
        <v>1552000</v>
      </c>
      <c r="AA773" s="64">
        <v>1302000</v>
      </c>
      <c r="AB773" s="64">
        <v>1550000</v>
      </c>
    </row>
    <row r="774" spans="1:28">
      <c r="A774" s="15" t="s">
        <v>683</v>
      </c>
      <c r="B774" s="64" t="s">
        <v>19805</v>
      </c>
      <c r="C774" s="64">
        <v>1100000</v>
      </c>
      <c r="D774" s="64">
        <v>381994</v>
      </c>
      <c r="E774" s="64" t="s">
        <v>19805</v>
      </c>
      <c r="F774" s="64" t="s">
        <v>19805</v>
      </c>
      <c r="G774" s="64" t="s">
        <v>19805</v>
      </c>
      <c r="H774" s="64" t="s">
        <v>19805</v>
      </c>
      <c r="I774" s="64" t="s">
        <v>19805</v>
      </c>
      <c r="J774" s="64" t="s">
        <v>19805</v>
      </c>
      <c r="K774" s="64" t="s">
        <v>19805</v>
      </c>
      <c r="L774" s="64" t="s">
        <v>19805</v>
      </c>
      <c r="M774" s="64" t="s">
        <v>19805</v>
      </c>
      <c r="N774" s="64">
        <v>12071250</v>
      </c>
      <c r="O774" s="64">
        <v>10730000</v>
      </c>
      <c r="P774" s="64">
        <v>9860000</v>
      </c>
      <c r="Q774" s="64">
        <v>8990000</v>
      </c>
      <c r="R774" s="64">
        <v>8120000</v>
      </c>
      <c r="S774" s="64">
        <v>7250000</v>
      </c>
      <c r="T774" s="64">
        <v>6380000</v>
      </c>
      <c r="U774" s="64">
        <v>5510000</v>
      </c>
      <c r="V774" s="64">
        <v>4640000</v>
      </c>
      <c r="W774" s="64">
        <v>3770000</v>
      </c>
      <c r="X774" s="64">
        <v>2900000</v>
      </c>
      <c r="Y774" s="64" t="s">
        <v>19805</v>
      </c>
      <c r="Z774" s="64" t="s">
        <v>19805</v>
      </c>
      <c r="AA774" s="64" t="s">
        <v>19805</v>
      </c>
      <c r="AB774" s="64" t="s">
        <v>19805</v>
      </c>
    </row>
    <row r="775" spans="1:28">
      <c r="A775" s="15" t="s">
        <v>1804</v>
      </c>
      <c r="B775" s="64">
        <v>1050500</v>
      </c>
      <c r="C775" s="64" t="s">
        <v>19805</v>
      </c>
      <c r="D775" s="64" t="s">
        <v>19805</v>
      </c>
      <c r="E775" s="64" t="s">
        <v>19805</v>
      </c>
      <c r="F775" s="64" t="s">
        <v>19805</v>
      </c>
      <c r="G775" s="64" t="s">
        <v>19805</v>
      </c>
      <c r="H775" s="64" t="s">
        <v>19805</v>
      </c>
      <c r="I775" s="64" t="s">
        <v>19805</v>
      </c>
      <c r="J775" s="64" t="s">
        <v>19805</v>
      </c>
      <c r="K775" s="64" t="s">
        <v>19805</v>
      </c>
      <c r="L775" s="64" t="s">
        <v>19805</v>
      </c>
      <c r="M775" s="64" t="s">
        <v>19805</v>
      </c>
      <c r="N775" s="64" t="s">
        <v>19805</v>
      </c>
      <c r="O775" s="64" t="s">
        <v>19805</v>
      </c>
      <c r="P775" s="64" t="s">
        <v>19805</v>
      </c>
      <c r="Q775" s="64" t="s">
        <v>19805</v>
      </c>
      <c r="R775" s="64" t="s">
        <v>19805</v>
      </c>
      <c r="S775" s="64" t="s">
        <v>19805</v>
      </c>
      <c r="T775" s="64" t="s">
        <v>19805</v>
      </c>
      <c r="U775" s="64" t="s">
        <v>19805</v>
      </c>
      <c r="V775" s="64" t="s">
        <v>19805</v>
      </c>
      <c r="W775" s="64" t="s">
        <v>19805</v>
      </c>
      <c r="X775" s="64" t="s">
        <v>19805</v>
      </c>
      <c r="Y775" s="64" t="s">
        <v>19805</v>
      </c>
      <c r="Z775" s="64" t="s">
        <v>19805</v>
      </c>
      <c r="AA775" s="64" t="s">
        <v>19805</v>
      </c>
      <c r="AB775" s="64" t="s">
        <v>19805</v>
      </c>
    </row>
    <row r="776" spans="1:28">
      <c r="A776" s="15" t="s">
        <v>5122</v>
      </c>
      <c r="B776" s="64" t="s">
        <v>19805</v>
      </c>
      <c r="C776" s="64" t="s">
        <v>19805</v>
      </c>
      <c r="D776" s="64" t="s">
        <v>19805</v>
      </c>
      <c r="E776" s="64" t="s">
        <v>19805</v>
      </c>
      <c r="F776" s="64" t="s">
        <v>19805</v>
      </c>
      <c r="G776" s="64" t="s">
        <v>19805</v>
      </c>
      <c r="H776" s="64" t="s">
        <v>19805</v>
      </c>
      <c r="I776" s="64" t="s">
        <v>19805</v>
      </c>
      <c r="J776" s="64" t="s">
        <v>19805</v>
      </c>
      <c r="K776" s="64" t="s">
        <v>19805</v>
      </c>
      <c r="L776" s="64" t="s">
        <v>19805</v>
      </c>
      <c r="M776" s="64" t="s">
        <v>19805</v>
      </c>
      <c r="N776" s="64" t="s">
        <v>19805</v>
      </c>
      <c r="O776" s="64" t="s">
        <v>19805</v>
      </c>
      <c r="P776" s="64" t="s">
        <v>19805</v>
      </c>
      <c r="Q776" s="64" t="s">
        <v>19805</v>
      </c>
      <c r="R776" s="64" t="s">
        <v>19805</v>
      </c>
      <c r="S776" s="64" t="s">
        <v>19805</v>
      </c>
      <c r="T776" s="64" t="s">
        <v>19805</v>
      </c>
      <c r="U776" s="64">
        <v>242250</v>
      </c>
      <c r="V776" s="64" t="s">
        <v>19805</v>
      </c>
      <c r="W776" s="64" t="s">
        <v>19805</v>
      </c>
      <c r="X776" s="64" t="s">
        <v>19805</v>
      </c>
      <c r="Y776" s="64" t="s">
        <v>19805</v>
      </c>
      <c r="Z776" s="64" t="s">
        <v>19805</v>
      </c>
      <c r="AA776" s="64" t="s">
        <v>19805</v>
      </c>
      <c r="AB776" s="64" t="s">
        <v>19805</v>
      </c>
    </row>
    <row r="777" spans="1:28">
      <c r="A777" s="15" t="s">
        <v>862</v>
      </c>
      <c r="B777" s="64">
        <v>15891725</v>
      </c>
      <c r="C777" s="64">
        <v>14783000</v>
      </c>
      <c r="D777" s="64">
        <v>7500000</v>
      </c>
      <c r="E777" s="64">
        <v>7500000</v>
      </c>
      <c r="F777" s="64">
        <v>7500000</v>
      </c>
      <c r="G777" s="64">
        <v>2108000</v>
      </c>
      <c r="H777" s="64">
        <v>1972000</v>
      </c>
      <c r="I777" s="64">
        <v>1836000</v>
      </c>
      <c r="J777" s="64">
        <v>1700000</v>
      </c>
      <c r="K777" s="64" t="s">
        <v>19805</v>
      </c>
      <c r="L777" s="64" t="s">
        <v>19805</v>
      </c>
      <c r="M777" s="64" t="s">
        <v>19805</v>
      </c>
      <c r="N777" s="64" t="s">
        <v>19805</v>
      </c>
      <c r="O777" s="64" t="s">
        <v>19805</v>
      </c>
      <c r="P777" s="64" t="s">
        <v>19805</v>
      </c>
      <c r="Q777" s="64" t="s">
        <v>19805</v>
      </c>
      <c r="R777" s="64" t="s">
        <v>19805</v>
      </c>
      <c r="S777" s="64" t="s">
        <v>19805</v>
      </c>
      <c r="T777" s="64" t="s">
        <v>19805</v>
      </c>
      <c r="U777" s="64" t="s">
        <v>19805</v>
      </c>
      <c r="V777" s="64" t="s">
        <v>19805</v>
      </c>
      <c r="W777" s="64" t="s">
        <v>19805</v>
      </c>
      <c r="X777" s="64" t="s">
        <v>19805</v>
      </c>
      <c r="Y777" s="64" t="s">
        <v>19805</v>
      </c>
      <c r="Z777" s="64" t="s">
        <v>19805</v>
      </c>
      <c r="AA777" s="64" t="s">
        <v>19805</v>
      </c>
      <c r="AB777" s="64" t="s">
        <v>19805</v>
      </c>
    </row>
    <row r="778" spans="1:28">
      <c r="A778" s="15" t="s">
        <v>5123</v>
      </c>
      <c r="B778" s="64" t="s">
        <v>19805</v>
      </c>
      <c r="C778" s="64" t="s">
        <v>19805</v>
      </c>
      <c r="D778" s="64" t="s">
        <v>19805</v>
      </c>
      <c r="E778" s="64" t="s">
        <v>19805</v>
      </c>
      <c r="F778" s="64" t="s">
        <v>19805</v>
      </c>
      <c r="G778" s="64" t="s">
        <v>19805</v>
      </c>
      <c r="H778" s="64" t="s">
        <v>19805</v>
      </c>
      <c r="I778" s="64" t="s">
        <v>19805</v>
      </c>
      <c r="J778" s="64" t="s">
        <v>19805</v>
      </c>
      <c r="K778" s="64">
        <v>4000000</v>
      </c>
      <c r="L778" s="64">
        <v>4000000</v>
      </c>
      <c r="M778" s="64">
        <v>4000000</v>
      </c>
      <c r="N778" s="64">
        <v>4000000</v>
      </c>
      <c r="O778" s="64">
        <v>1540000</v>
      </c>
      <c r="P778" s="64">
        <v>1400000</v>
      </c>
      <c r="Q778" s="64" t="s">
        <v>19805</v>
      </c>
      <c r="R778" s="64" t="s">
        <v>19805</v>
      </c>
      <c r="S778" s="64" t="s">
        <v>19805</v>
      </c>
      <c r="T778" s="64" t="s">
        <v>19805</v>
      </c>
      <c r="U778" s="64" t="s">
        <v>19805</v>
      </c>
      <c r="V778" s="64" t="s">
        <v>19805</v>
      </c>
      <c r="W778" s="64" t="s">
        <v>19805</v>
      </c>
      <c r="X778" s="64" t="s">
        <v>19805</v>
      </c>
      <c r="Y778" s="64" t="s">
        <v>19805</v>
      </c>
      <c r="Z778" s="64" t="s">
        <v>19805</v>
      </c>
      <c r="AA778" s="64" t="s">
        <v>19805</v>
      </c>
      <c r="AB778" s="64" t="s">
        <v>19805</v>
      </c>
    </row>
    <row r="779" spans="1:28">
      <c r="A779" s="15" t="s">
        <v>1469</v>
      </c>
      <c r="B779" s="64">
        <v>16073140</v>
      </c>
      <c r="C779" s="64">
        <v>15409570</v>
      </c>
      <c r="D779" s="64">
        <v>14746000</v>
      </c>
      <c r="E779" s="64">
        <v>3452183</v>
      </c>
      <c r="F779" s="64">
        <v>2709720</v>
      </c>
      <c r="G779" s="64">
        <v>2532960</v>
      </c>
      <c r="H779" s="64">
        <v>2356320</v>
      </c>
      <c r="I779" s="64" t="s">
        <v>19805</v>
      </c>
      <c r="J779" s="64" t="s">
        <v>19805</v>
      </c>
      <c r="K779" s="64" t="s">
        <v>19805</v>
      </c>
      <c r="L779" s="64" t="s">
        <v>19805</v>
      </c>
      <c r="M779" s="64" t="s">
        <v>19805</v>
      </c>
      <c r="N779" s="64" t="s">
        <v>19805</v>
      </c>
      <c r="O779" s="64" t="s">
        <v>19805</v>
      </c>
      <c r="P779" s="64" t="s">
        <v>19805</v>
      </c>
      <c r="Q779" s="64" t="s">
        <v>19805</v>
      </c>
      <c r="R779" s="64" t="s">
        <v>19805</v>
      </c>
      <c r="S779" s="64" t="s">
        <v>19805</v>
      </c>
      <c r="T779" s="64" t="s">
        <v>19805</v>
      </c>
      <c r="U779" s="64" t="s">
        <v>19805</v>
      </c>
      <c r="V779" s="64" t="s">
        <v>19805</v>
      </c>
      <c r="W779" s="64" t="s">
        <v>19805</v>
      </c>
      <c r="X779" s="64" t="s">
        <v>19805</v>
      </c>
      <c r="Y779" s="64" t="s">
        <v>19805</v>
      </c>
      <c r="Z779" s="64" t="s">
        <v>19805</v>
      </c>
      <c r="AA779" s="64" t="s">
        <v>19805</v>
      </c>
      <c r="AB779" s="64" t="s">
        <v>19805</v>
      </c>
    </row>
    <row r="780" spans="1:28">
      <c r="A780" s="15" t="s">
        <v>975</v>
      </c>
      <c r="B780" s="64">
        <v>2348783</v>
      </c>
      <c r="C780" s="64">
        <v>1474440</v>
      </c>
      <c r="D780" s="64">
        <v>1413480</v>
      </c>
      <c r="E780" s="64">
        <v>1352640</v>
      </c>
      <c r="F780" s="64" t="s">
        <v>19805</v>
      </c>
      <c r="G780" s="64" t="s">
        <v>19805</v>
      </c>
      <c r="H780" s="64" t="s">
        <v>19805</v>
      </c>
      <c r="I780" s="64" t="s">
        <v>19805</v>
      </c>
      <c r="J780" s="64" t="s">
        <v>19805</v>
      </c>
      <c r="K780" s="64" t="s">
        <v>19805</v>
      </c>
      <c r="L780" s="64" t="s">
        <v>19805</v>
      </c>
      <c r="M780" s="64" t="s">
        <v>19805</v>
      </c>
      <c r="N780" s="64" t="s">
        <v>19805</v>
      </c>
      <c r="O780" s="64" t="s">
        <v>19805</v>
      </c>
      <c r="P780" s="64" t="s">
        <v>19805</v>
      </c>
      <c r="Q780" s="64" t="s">
        <v>19805</v>
      </c>
      <c r="R780" s="64" t="s">
        <v>19805</v>
      </c>
      <c r="S780" s="64" t="s">
        <v>19805</v>
      </c>
      <c r="T780" s="64" t="s">
        <v>19805</v>
      </c>
      <c r="U780" s="64" t="s">
        <v>19805</v>
      </c>
      <c r="V780" s="64" t="s">
        <v>19805</v>
      </c>
      <c r="W780" s="64" t="s">
        <v>19805</v>
      </c>
      <c r="X780" s="64" t="s">
        <v>19805</v>
      </c>
      <c r="Y780" s="64" t="s">
        <v>19805</v>
      </c>
      <c r="Z780" s="64" t="s">
        <v>19805</v>
      </c>
      <c r="AA780" s="64" t="s">
        <v>19805</v>
      </c>
      <c r="AB780" s="64" t="s">
        <v>19805</v>
      </c>
    </row>
    <row r="781" spans="1:28">
      <c r="A781" s="15" t="s">
        <v>5125</v>
      </c>
      <c r="B781" s="64" t="s">
        <v>19805</v>
      </c>
      <c r="C781" s="64" t="s">
        <v>19805</v>
      </c>
      <c r="D781" s="64" t="s">
        <v>19805</v>
      </c>
      <c r="E781" s="64" t="s">
        <v>19805</v>
      </c>
      <c r="F781" s="64" t="s">
        <v>19805</v>
      </c>
      <c r="G781" s="64" t="s">
        <v>19805</v>
      </c>
      <c r="H781" s="64" t="s">
        <v>19805</v>
      </c>
      <c r="I781" s="64" t="s">
        <v>19805</v>
      </c>
      <c r="J781" s="64" t="s">
        <v>19805</v>
      </c>
      <c r="K781" s="64" t="s">
        <v>19805</v>
      </c>
      <c r="L781" s="64" t="s">
        <v>19805</v>
      </c>
      <c r="M781" s="64" t="s">
        <v>19805</v>
      </c>
      <c r="N781" s="64" t="s">
        <v>19805</v>
      </c>
      <c r="O781" s="64" t="s">
        <v>19805</v>
      </c>
      <c r="P781" s="64" t="s">
        <v>19805</v>
      </c>
      <c r="Q781" s="64" t="s">
        <v>19805</v>
      </c>
      <c r="R781" s="64" t="s">
        <v>19805</v>
      </c>
      <c r="S781" s="64" t="s">
        <v>19805</v>
      </c>
      <c r="T781" s="64" t="s">
        <v>19805</v>
      </c>
      <c r="U781" s="64" t="s">
        <v>19805</v>
      </c>
      <c r="V781" s="64" t="s">
        <v>19805</v>
      </c>
      <c r="W781" s="64">
        <v>25000</v>
      </c>
      <c r="X781" s="64" t="s">
        <v>19805</v>
      </c>
      <c r="Y781" s="64" t="s">
        <v>19805</v>
      </c>
      <c r="Z781" s="64" t="s">
        <v>19805</v>
      </c>
      <c r="AA781" s="64" t="s">
        <v>19805</v>
      </c>
      <c r="AB781" s="64" t="s">
        <v>19805</v>
      </c>
    </row>
    <row r="782" spans="1:28">
      <c r="A782" s="15" t="s">
        <v>4002</v>
      </c>
      <c r="B782" s="64" t="s">
        <v>19805</v>
      </c>
      <c r="C782" s="64" t="s">
        <v>19805</v>
      </c>
      <c r="D782" s="64" t="s">
        <v>19805</v>
      </c>
      <c r="E782" s="64" t="s">
        <v>19805</v>
      </c>
      <c r="F782" s="64">
        <v>1975000</v>
      </c>
      <c r="G782" s="64">
        <v>6500000</v>
      </c>
      <c r="H782" s="64">
        <v>3324000</v>
      </c>
      <c r="I782" s="64">
        <v>3000000</v>
      </c>
      <c r="J782" s="64">
        <v>1976400</v>
      </c>
      <c r="K782" s="64">
        <v>1830000</v>
      </c>
      <c r="L782" s="64">
        <v>16901500</v>
      </c>
      <c r="M782" s="64">
        <v>15694250</v>
      </c>
      <c r="N782" s="64">
        <v>14487000</v>
      </c>
      <c r="O782" s="64">
        <v>13279750</v>
      </c>
      <c r="P782" s="64">
        <v>12072500</v>
      </c>
      <c r="Q782" s="64">
        <v>10865250</v>
      </c>
      <c r="R782" s="64">
        <v>9660000</v>
      </c>
      <c r="S782" s="64">
        <v>6939000</v>
      </c>
      <c r="T782" s="64">
        <v>6675000</v>
      </c>
      <c r="U782" s="64">
        <v>5850000</v>
      </c>
      <c r="V782" s="64">
        <v>5025000</v>
      </c>
      <c r="W782" s="64">
        <v>4050000</v>
      </c>
      <c r="X782" s="64">
        <v>2750000</v>
      </c>
      <c r="Y782" s="64" t="s">
        <v>19805</v>
      </c>
      <c r="Z782" s="64" t="s">
        <v>19805</v>
      </c>
      <c r="AA782" s="64" t="s">
        <v>19805</v>
      </c>
      <c r="AB782" s="64" t="s">
        <v>19805</v>
      </c>
    </row>
    <row r="783" spans="1:28">
      <c r="A783" s="15" t="s">
        <v>1500</v>
      </c>
      <c r="B783" s="64" t="s">
        <v>19805</v>
      </c>
      <c r="C783" s="64">
        <v>947276</v>
      </c>
      <c r="D783" s="64">
        <v>816482</v>
      </c>
      <c r="E783" s="64">
        <v>25951</v>
      </c>
      <c r="F783" s="64" t="s">
        <v>19805</v>
      </c>
      <c r="G783" s="64" t="s">
        <v>19805</v>
      </c>
      <c r="H783" s="64" t="s">
        <v>19805</v>
      </c>
      <c r="I783" s="64" t="s">
        <v>19805</v>
      </c>
      <c r="J783" s="64" t="s">
        <v>19805</v>
      </c>
      <c r="K783" s="64" t="s">
        <v>19805</v>
      </c>
      <c r="L783" s="64" t="s">
        <v>19805</v>
      </c>
      <c r="M783" s="64" t="s">
        <v>19805</v>
      </c>
      <c r="N783" s="64" t="s">
        <v>19805</v>
      </c>
      <c r="O783" s="64" t="s">
        <v>19805</v>
      </c>
      <c r="P783" s="64" t="s">
        <v>19805</v>
      </c>
      <c r="Q783" s="64" t="s">
        <v>19805</v>
      </c>
      <c r="R783" s="64" t="s">
        <v>19805</v>
      </c>
      <c r="S783" s="64" t="s">
        <v>19805</v>
      </c>
      <c r="T783" s="64" t="s">
        <v>19805</v>
      </c>
      <c r="U783" s="64" t="s">
        <v>19805</v>
      </c>
      <c r="V783" s="64" t="s">
        <v>19805</v>
      </c>
      <c r="W783" s="64" t="s">
        <v>19805</v>
      </c>
      <c r="X783" s="64" t="s">
        <v>19805</v>
      </c>
      <c r="Y783" s="64" t="s">
        <v>19805</v>
      </c>
      <c r="Z783" s="64" t="s">
        <v>19805</v>
      </c>
      <c r="AA783" s="64" t="s">
        <v>19805</v>
      </c>
      <c r="AB783" s="64" t="s">
        <v>19805</v>
      </c>
    </row>
    <row r="784" spans="1:28">
      <c r="A784" s="15" t="s">
        <v>5127</v>
      </c>
      <c r="B784" s="64" t="s">
        <v>19805</v>
      </c>
      <c r="C784" s="64" t="s">
        <v>19805</v>
      </c>
      <c r="D784" s="64" t="s">
        <v>19805</v>
      </c>
      <c r="E784" s="64" t="s">
        <v>19805</v>
      </c>
      <c r="F784" s="64" t="s">
        <v>19805</v>
      </c>
      <c r="G784" s="64" t="s">
        <v>19805</v>
      </c>
      <c r="H784" s="64" t="s">
        <v>19805</v>
      </c>
      <c r="I784" s="64" t="s">
        <v>19805</v>
      </c>
      <c r="J784" s="64" t="s">
        <v>19805</v>
      </c>
      <c r="K784" s="64" t="s">
        <v>19805</v>
      </c>
      <c r="L784" s="64" t="s">
        <v>19805</v>
      </c>
      <c r="M784" s="64" t="s">
        <v>19805</v>
      </c>
      <c r="N784" s="64" t="s">
        <v>19805</v>
      </c>
      <c r="O784" s="64" t="s">
        <v>19805</v>
      </c>
      <c r="P784" s="64" t="s">
        <v>19805</v>
      </c>
      <c r="Q784" s="64">
        <v>2400000</v>
      </c>
      <c r="R784" s="64">
        <v>2200000</v>
      </c>
      <c r="S784" s="64">
        <v>2000000</v>
      </c>
      <c r="T784" s="64">
        <v>2977000</v>
      </c>
      <c r="U784" s="64">
        <v>2610335</v>
      </c>
      <c r="V784" s="64">
        <v>2260000</v>
      </c>
      <c r="W784" s="64">
        <v>1860000</v>
      </c>
      <c r="X784" s="64">
        <v>1485300</v>
      </c>
      <c r="Y784" s="64">
        <v>1410000</v>
      </c>
      <c r="Z784" s="64">
        <v>1258000</v>
      </c>
      <c r="AA784" s="64">
        <v>252000</v>
      </c>
      <c r="AB784" s="64">
        <v>300000</v>
      </c>
    </row>
    <row r="785" spans="1:28">
      <c r="A785" s="15" t="s">
        <v>5128</v>
      </c>
      <c r="B785" s="64" t="s">
        <v>19805</v>
      </c>
      <c r="C785" s="64" t="s">
        <v>19805</v>
      </c>
      <c r="D785" s="64" t="s">
        <v>19805</v>
      </c>
      <c r="E785" s="64" t="s">
        <v>19805</v>
      </c>
      <c r="F785" s="64" t="s">
        <v>19805</v>
      </c>
      <c r="G785" s="64" t="s">
        <v>19805</v>
      </c>
      <c r="H785" s="64" t="s">
        <v>19805</v>
      </c>
      <c r="I785" s="64" t="s">
        <v>19805</v>
      </c>
      <c r="J785" s="64" t="s">
        <v>19805</v>
      </c>
      <c r="K785" s="64" t="s">
        <v>19805</v>
      </c>
      <c r="L785" s="64" t="s">
        <v>19805</v>
      </c>
      <c r="M785" s="64" t="s">
        <v>19805</v>
      </c>
      <c r="N785" s="64" t="s">
        <v>19805</v>
      </c>
      <c r="O785" s="64" t="s">
        <v>19805</v>
      </c>
      <c r="P785" s="64" t="s">
        <v>19805</v>
      </c>
      <c r="Q785" s="64" t="s">
        <v>19805</v>
      </c>
      <c r="R785" s="64" t="s">
        <v>19805</v>
      </c>
      <c r="S785" s="64" t="s">
        <v>19805</v>
      </c>
      <c r="T785" s="64" t="s">
        <v>19805</v>
      </c>
      <c r="U785" s="64">
        <v>272250</v>
      </c>
      <c r="V785" s="64">
        <v>584000</v>
      </c>
      <c r="W785" s="64">
        <v>485000</v>
      </c>
      <c r="X785" s="64">
        <v>110000</v>
      </c>
      <c r="Y785" s="64">
        <v>650000</v>
      </c>
      <c r="Z785" s="64" t="s">
        <v>19805</v>
      </c>
      <c r="AA785" s="64">
        <v>1465000</v>
      </c>
      <c r="AB785" s="64">
        <v>1365000</v>
      </c>
    </row>
    <row r="786" spans="1:28">
      <c r="A786" s="15" t="s">
        <v>5129</v>
      </c>
      <c r="B786" s="64" t="s">
        <v>19805</v>
      </c>
      <c r="C786" s="64" t="s">
        <v>19805</v>
      </c>
      <c r="D786" s="64" t="s">
        <v>19805</v>
      </c>
      <c r="E786" s="64" t="s">
        <v>19805</v>
      </c>
      <c r="F786" s="64" t="s">
        <v>19805</v>
      </c>
      <c r="G786" s="64" t="s">
        <v>19805</v>
      </c>
      <c r="H786" s="64" t="s">
        <v>19805</v>
      </c>
      <c r="I786" s="64" t="s">
        <v>19805</v>
      </c>
      <c r="J786" s="64" t="s">
        <v>19805</v>
      </c>
      <c r="K786" s="64" t="s">
        <v>19805</v>
      </c>
      <c r="L786" s="64" t="s">
        <v>19805</v>
      </c>
      <c r="M786" s="64" t="s">
        <v>19805</v>
      </c>
      <c r="N786" s="64" t="s">
        <v>19805</v>
      </c>
      <c r="O786" s="64" t="s">
        <v>19805</v>
      </c>
      <c r="P786" s="64">
        <v>1500000</v>
      </c>
      <c r="Q786" s="64">
        <v>3000000</v>
      </c>
      <c r="R786" s="64">
        <v>3500000</v>
      </c>
      <c r="S786" s="64">
        <v>1100000</v>
      </c>
      <c r="T786" s="64">
        <v>1000000</v>
      </c>
      <c r="U786" s="64">
        <v>272250</v>
      </c>
      <c r="V786" s="64">
        <v>1875000</v>
      </c>
      <c r="W786" s="64">
        <v>1673000</v>
      </c>
      <c r="X786" s="64">
        <v>1471000</v>
      </c>
      <c r="Y786" s="64">
        <v>1269000</v>
      </c>
      <c r="Z786" s="64">
        <v>1067000</v>
      </c>
      <c r="AA786" s="64">
        <v>865000</v>
      </c>
      <c r="AB786" s="64" t="s">
        <v>19805</v>
      </c>
    </row>
    <row r="787" spans="1:28">
      <c r="A787" s="15" t="s">
        <v>5130</v>
      </c>
      <c r="B787" s="64" t="s">
        <v>19805</v>
      </c>
      <c r="C787" s="64" t="s">
        <v>19805</v>
      </c>
      <c r="D787" s="64" t="s">
        <v>19805</v>
      </c>
      <c r="E787" s="64" t="s">
        <v>19805</v>
      </c>
      <c r="F787" s="64" t="s">
        <v>19805</v>
      </c>
      <c r="G787" s="64" t="s">
        <v>19805</v>
      </c>
      <c r="H787" s="64" t="s">
        <v>19805</v>
      </c>
      <c r="I787" s="64">
        <v>1000000</v>
      </c>
      <c r="J787" s="64">
        <v>4010005</v>
      </c>
      <c r="K787" s="64">
        <v>3750000</v>
      </c>
      <c r="L787" s="64">
        <v>3240741</v>
      </c>
      <c r="M787" s="64">
        <v>1670000</v>
      </c>
      <c r="N787" s="64">
        <v>870046</v>
      </c>
      <c r="O787" s="64">
        <v>2640000</v>
      </c>
      <c r="P787" s="64">
        <v>2400000</v>
      </c>
      <c r="Q787" s="64">
        <v>1200000</v>
      </c>
      <c r="R787" s="64">
        <v>1100000</v>
      </c>
      <c r="S787" s="64">
        <v>47647</v>
      </c>
      <c r="T787" s="64" t="s">
        <v>19805</v>
      </c>
      <c r="U787" s="64" t="s">
        <v>19805</v>
      </c>
      <c r="V787" s="64" t="s">
        <v>19805</v>
      </c>
      <c r="W787" s="64" t="s">
        <v>19805</v>
      </c>
      <c r="X787" s="64" t="s">
        <v>19805</v>
      </c>
      <c r="Y787" s="64" t="s">
        <v>19805</v>
      </c>
      <c r="Z787" s="64" t="s">
        <v>19805</v>
      </c>
      <c r="AA787" s="64" t="s">
        <v>19805</v>
      </c>
      <c r="AB787" s="64" t="s">
        <v>19805</v>
      </c>
    </row>
    <row r="788" spans="1:28">
      <c r="A788" s="15" t="s">
        <v>5131</v>
      </c>
      <c r="B788" s="64" t="s">
        <v>19805</v>
      </c>
      <c r="C788" s="64" t="s">
        <v>19805</v>
      </c>
      <c r="D788" s="64" t="s">
        <v>19805</v>
      </c>
      <c r="E788" s="64" t="s">
        <v>19805</v>
      </c>
      <c r="F788" s="64" t="s">
        <v>19805</v>
      </c>
      <c r="G788" s="64" t="s">
        <v>19805</v>
      </c>
      <c r="H788" s="64" t="s">
        <v>19805</v>
      </c>
      <c r="I788" s="64" t="s">
        <v>19805</v>
      </c>
      <c r="J788" s="64" t="s">
        <v>19805</v>
      </c>
      <c r="K788" s="64" t="s">
        <v>19805</v>
      </c>
      <c r="L788" s="64" t="s">
        <v>19805</v>
      </c>
      <c r="M788" s="64" t="s">
        <v>19805</v>
      </c>
      <c r="N788" s="64" t="s">
        <v>19805</v>
      </c>
      <c r="O788" s="64" t="s">
        <v>19805</v>
      </c>
      <c r="P788" s="64" t="s">
        <v>19805</v>
      </c>
      <c r="Q788" s="64" t="s">
        <v>19805</v>
      </c>
      <c r="R788" s="64" t="s">
        <v>19805</v>
      </c>
      <c r="S788" s="64" t="s">
        <v>19805</v>
      </c>
      <c r="T788" s="64" t="s">
        <v>19805</v>
      </c>
      <c r="U788" s="64" t="s">
        <v>19805</v>
      </c>
      <c r="V788" s="64">
        <v>247500</v>
      </c>
      <c r="W788" s="64" t="s">
        <v>19805</v>
      </c>
      <c r="X788" s="64">
        <v>150000</v>
      </c>
      <c r="Y788" s="64">
        <v>300000</v>
      </c>
      <c r="Z788" s="64">
        <v>650000</v>
      </c>
      <c r="AA788" s="64">
        <v>600000</v>
      </c>
      <c r="AB788" s="64">
        <v>300000</v>
      </c>
    </row>
    <row r="789" spans="1:28">
      <c r="A789" s="15" t="s">
        <v>5132</v>
      </c>
      <c r="B789" s="64" t="s">
        <v>19805</v>
      </c>
      <c r="C789" s="64" t="s">
        <v>19805</v>
      </c>
      <c r="D789" s="64" t="s">
        <v>19805</v>
      </c>
      <c r="E789" s="64" t="s">
        <v>19805</v>
      </c>
      <c r="F789" s="64" t="s">
        <v>19805</v>
      </c>
      <c r="G789" s="64" t="s">
        <v>19805</v>
      </c>
      <c r="H789" s="64" t="s">
        <v>19805</v>
      </c>
      <c r="I789" s="64" t="s">
        <v>19805</v>
      </c>
      <c r="J789" s="64" t="s">
        <v>19805</v>
      </c>
      <c r="K789" s="64" t="s">
        <v>19805</v>
      </c>
      <c r="L789" s="64" t="s">
        <v>19805</v>
      </c>
      <c r="M789" s="64" t="s">
        <v>19805</v>
      </c>
      <c r="N789" s="64" t="s">
        <v>19805</v>
      </c>
      <c r="O789" s="64" t="s">
        <v>19805</v>
      </c>
      <c r="P789" s="64">
        <v>401951</v>
      </c>
      <c r="Q789" s="64">
        <v>1764247</v>
      </c>
      <c r="R789" s="64">
        <v>1760000</v>
      </c>
      <c r="S789" s="64">
        <v>1603861</v>
      </c>
      <c r="T789" s="64">
        <v>588000</v>
      </c>
      <c r="U789" s="64">
        <v>504000</v>
      </c>
      <c r="V789" s="64">
        <v>420000</v>
      </c>
      <c r="W789" s="64">
        <v>350000</v>
      </c>
      <c r="X789" s="64">
        <v>80500</v>
      </c>
      <c r="Y789" s="64">
        <v>250000</v>
      </c>
      <c r="Z789" s="64">
        <v>439000</v>
      </c>
      <c r="AA789" s="64">
        <v>339000</v>
      </c>
      <c r="AB789" s="64">
        <v>275000</v>
      </c>
    </row>
    <row r="790" spans="1:28">
      <c r="A790" s="15" t="s">
        <v>5133</v>
      </c>
      <c r="B790" s="64" t="s">
        <v>19805</v>
      </c>
      <c r="C790" s="64" t="s">
        <v>19805</v>
      </c>
      <c r="D790" s="64" t="s">
        <v>19805</v>
      </c>
      <c r="E790" s="64" t="s">
        <v>19805</v>
      </c>
      <c r="F790" s="64" t="s">
        <v>19805</v>
      </c>
      <c r="G790" s="64" t="s">
        <v>19805</v>
      </c>
      <c r="H790" s="64" t="s">
        <v>19805</v>
      </c>
      <c r="I790" s="64" t="s">
        <v>19805</v>
      </c>
      <c r="J790" s="64" t="s">
        <v>19805</v>
      </c>
      <c r="K790" s="64" t="s">
        <v>19805</v>
      </c>
      <c r="L790" s="64" t="s">
        <v>19805</v>
      </c>
      <c r="M790" s="64" t="s">
        <v>19805</v>
      </c>
      <c r="N790" s="64" t="s">
        <v>19805</v>
      </c>
      <c r="O790" s="64" t="s">
        <v>19805</v>
      </c>
      <c r="P790" s="64" t="s">
        <v>19805</v>
      </c>
      <c r="Q790" s="64" t="s">
        <v>19805</v>
      </c>
      <c r="R790" s="64" t="s">
        <v>19805</v>
      </c>
      <c r="S790" s="64" t="s">
        <v>19805</v>
      </c>
      <c r="T790" s="64" t="s">
        <v>19805</v>
      </c>
      <c r="U790" s="64">
        <v>1540000</v>
      </c>
      <c r="V790" s="64">
        <v>1330000</v>
      </c>
      <c r="W790" s="64">
        <v>1120000</v>
      </c>
      <c r="X790" s="64">
        <v>910000</v>
      </c>
      <c r="Y790" s="64">
        <v>700000</v>
      </c>
      <c r="Z790" s="64" t="s">
        <v>19805</v>
      </c>
      <c r="AA790" s="64" t="s">
        <v>19805</v>
      </c>
      <c r="AB790" s="64" t="s">
        <v>19805</v>
      </c>
    </row>
    <row r="791" spans="1:28">
      <c r="A791" s="15" t="s">
        <v>5134</v>
      </c>
      <c r="B791" s="64" t="s">
        <v>19805</v>
      </c>
      <c r="C791" s="64" t="s">
        <v>19805</v>
      </c>
      <c r="D791" s="64" t="s">
        <v>19805</v>
      </c>
      <c r="E791" s="64" t="s">
        <v>19805</v>
      </c>
      <c r="F791" s="64" t="s">
        <v>19805</v>
      </c>
      <c r="G791" s="64" t="s">
        <v>19805</v>
      </c>
      <c r="H791" s="64" t="s">
        <v>19805</v>
      </c>
      <c r="I791" s="64" t="s">
        <v>19805</v>
      </c>
      <c r="J791" s="64" t="s">
        <v>19805</v>
      </c>
      <c r="K791" s="64" t="s">
        <v>19805</v>
      </c>
      <c r="L791" s="64" t="s">
        <v>19805</v>
      </c>
      <c r="M791" s="64" t="s">
        <v>19805</v>
      </c>
      <c r="N791" s="64" t="s">
        <v>19805</v>
      </c>
      <c r="O791" s="64" t="s">
        <v>19805</v>
      </c>
      <c r="P791" s="64" t="s">
        <v>19805</v>
      </c>
      <c r="Q791" s="64" t="s">
        <v>19805</v>
      </c>
      <c r="R791" s="64" t="s">
        <v>19805</v>
      </c>
      <c r="S791" s="64" t="s">
        <v>19805</v>
      </c>
      <c r="T791" s="64" t="s">
        <v>19805</v>
      </c>
      <c r="U791" s="64" t="s">
        <v>19805</v>
      </c>
      <c r="V791" s="64" t="s">
        <v>19805</v>
      </c>
      <c r="W791" s="64">
        <v>225000</v>
      </c>
      <c r="X791" s="64">
        <v>150000</v>
      </c>
      <c r="Y791" s="64" t="s">
        <v>19805</v>
      </c>
      <c r="Z791" s="64">
        <v>270000</v>
      </c>
      <c r="AA791" s="64" t="s">
        <v>19805</v>
      </c>
      <c r="AB791" s="64">
        <v>300000</v>
      </c>
    </row>
    <row r="792" spans="1:28">
      <c r="A792" s="15" t="s">
        <v>5135</v>
      </c>
      <c r="B792" s="64" t="s">
        <v>19805</v>
      </c>
      <c r="C792" s="64" t="s">
        <v>19805</v>
      </c>
      <c r="D792" s="64" t="s">
        <v>19805</v>
      </c>
      <c r="E792" s="64" t="s">
        <v>19805</v>
      </c>
      <c r="F792" s="64" t="s">
        <v>19805</v>
      </c>
      <c r="G792" s="64" t="s">
        <v>19805</v>
      </c>
      <c r="H792" s="64" t="s">
        <v>19805</v>
      </c>
      <c r="I792" s="64" t="s">
        <v>19805</v>
      </c>
      <c r="J792" s="64" t="s">
        <v>19805</v>
      </c>
      <c r="K792" s="64" t="s">
        <v>19805</v>
      </c>
      <c r="L792" s="64" t="s">
        <v>19805</v>
      </c>
      <c r="M792" s="64" t="s">
        <v>19805</v>
      </c>
      <c r="N792" s="64" t="s">
        <v>19805</v>
      </c>
      <c r="O792" s="64" t="s">
        <v>19805</v>
      </c>
      <c r="P792" s="64" t="s">
        <v>19805</v>
      </c>
      <c r="Q792" s="64" t="s">
        <v>19805</v>
      </c>
      <c r="R792" s="64" t="s">
        <v>19805</v>
      </c>
      <c r="S792" s="64" t="s">
        <v>19805</v>
      </c>
      <c r="T792" s="64" t="s">
        <v>19805</v>
      </c>
      <c r="U792" s="64" t="s">
        <v>19805</v>
      </c>
      <c r="V792" s="64" t="s">
        <v>19805</v>
      </c>
      <c r="W792" s="64">
        <v>550000</v>
      </c>
      <c r="X792" s="64">
        <v>1195000</v>
      </c>
      <c r="Y792" s="64">
        <v>985000</v>
      </c>
      <c r="Z792" s="64">
        <v>775000</v>
      </c>
      <c r="AA792" s="64">
        <v>700000</v>
      </c>
      <c r="AB792" s="64">
        <v>480000</v>
      </c>
    </row>
    <row r="793" spans="1:28">
      <c r="A793" s="15" t="s">
        <v>5137</v>
      </c>
      <c r="B793" s="64" t="s">
        <v>19805</v>
      </c>
      <c r="C793" s="64" t="s">
        <v>19805</v>
      </c>
      <c r="D793" s="64" t="s">
        <v>19805</v>
      </c>
      <c r="E793" s="64" t="s">
        <v>19805</v>
      </c>
      <c r="F793" s="64" t="s">
        <v>19805</v>
      </c>
      <c r="G793" s="64" t="s">
        <v>19805</v>
      </c>
      <c r="H793" s="64" t="s">
        <v>19805</v>
      </c>
      <c r="I793" s="64" t="s">
        <v>19805</v>
      </c>
      <c r="J793" s="64" t="s">
        <v>19805</v>
      </c>
      <c r="K793" s="64" t="s">
        <v>19805</v>
      </c>
      <c r="L793" s="64" t="s">
        <v>19805</v>
      </c>
      <c r="M793" s="64" t="s">
        <v>19805</v>
      </c>
      <c r="N793" s="64" t="s">
        <v>19805</v>
      </c>
      <c r="O793" s="64" t="s">
        <v>19805</v>
      </c>
      <c r="P793" s="64" t="s">
        <v>19805</v>
      </c>
      <c r="Q793" s="64" t="s">
        <v>19805</v>
      </c>
      <c r="R793" s="64">
        <v>3240000</v>
      </c>
      <c r="S793" s="64">
        <v>2880000</v>
      </c>
      <c r="T793" s="64">
        <v>2520000</v>
      </c>
      <c r="U793" s="64">
        <v>2160000</v>
      </c>
      <c r="V793" s="64">
        <v>1800000</v>
      </c>
      <c r="W793" s="64">
        <v>325000</v>
      </c>
      <c r="X793" s="64">
        <v>250000</v>
      </c>
      <c r="Y793" s="64" t="s">
        <v>19805</v>
      </c>
      <c r="Z793" s="64" t="s">
        <v>19805</v>
      </c>
      <c r="AA793" s="64" t="s">
        <v>19805</v>
      </c>
      <c r="AB793" s="64" t="s">
        <v>19805</v>
      </c>
    </row>
    <row r="794" spans="1:28">
      <c r="A794" s="15" t="s">
        <v>894</v>
      </c>
      <c r="B794" s="64">
        <v>17145838</v>
      </c>
      <c r="C794" s="64">
        <v>16407500</v>
      </c>
      <c r="D794" s="64">
        <v>5479933</v>
      </c>
      <c r="E794" s="64">
        <v>4086454</v>
      </c>
      <c r="F794" s="64">
        <v>3217680</v>
      </c>
      <c r="G794" s="64">
        <v>3007920</v>
      </c>
      <c r="H794" s="64">
        <v>2798040</v>
      </c>
      <c r="I794" s="64" t="s">
        <v>19805</v>
      </c>
      <c r="J794" s="64" t="s">
        <v>19805</v>
      </c>
      <c r="K794" s="64" t="s">
        <v>19805</v>
      </c>
      <c r="L794" s="64" t="s">
        <v>19805</v>
      </c>
      <c r="M794" s="64" t="s">
        <v>19805</v>
      </c>
      <c r="N794" s="64" t="s">
        <v>19805</v>
      </c>
      <c r="O794" s="64" t="s">
        <v>19805</v>
      </c>
      <c r="P794" s="64" t="s">
        <v>19805</v>
      </c>
      <c r="Q794" s="64" t="s">
        <v>19805</v>
      </c>
      <c r="R794" s="64" t="s">
        <v>19805</v>
      </c>
      <c r="S794" s="64" t="s">
        <v>19805</v>
      </c>
      <c r="T794" s="64" t="s">
        <v>19805</v>
      </c>
      <c r="U794" s="64" t="s">
        <v>19805</v>
      </c>
      <c r="V794" s="64" t="s">
        <v>19805</v>
      </c>
      <c r="W794" s="64" t="s">
        <v>19805</v>
      </c>
      <c r="X794" s="64" t="s">
        <v>19805</v>
      </c>
      <c r="Y794" s="64" t="s">
        <v>19805</v>
      </c>
      <c r="Z794" s="64" t="s">
        <v>19805</v>
      </c>
      <c r="AA794" s="64" t="s">
        <v>19805</v>
      </c>
      <c r="AB794" s="64" t="s">
        <v>19805</v>
      </c>
    </row>
    <row r="795" spans="1:28">
      <c r="A795" s="15" t="s">
        <v>3118</v>
      </c>
      <c r="B795" s="64" t="s">
        <v>19805</v>
      </c>
      <c r="C795" s="64" t="s">
        <v>19805</v>
      </c>
      <c r="D795" s="64" t="s">
        <v>19805</v>
      </c>
      <c r="E795" s="64">
        <v>947907</v>
      </c>
      <c r="F795" s="64" t="s">
        <v>19805</v>
      </c>
      <c r="G795" s="64">
        <v>1500000</v>
      </c>
      <c r="H795" s="64">
        <v>6760524</v>
      </c>
      <c r="I795" s="64">
        <v>5361240</v>
      </c>
      <c r="J795" s="64">
        <v>5011680</v>
      </c>
      <c r="K795" s="64">
        <v>4662000</v>
      </c>
      <c r="L795" s="64" t="s">
        <v>19805</v>
      </c>
      <c r="M795" s="64" t="s">
        <v>19805</v>
      </c>
      <c r="N795" s="64" t="s">
        <v>19805</v>
      </c>
      <c r="O795" s="64" t="s">
        <v>19805</v>
      </c>
      <c r="P795" s="64" t="s">
        <v>19805</v>
      </c>
      <c r="Q795" s="64" t="s">
        <v>19805</v>
      </c>
      <c r="R795" s="64" t="s">
        <v>19805</v>
      </c>
      <c r="S795" s="64" t="s">
        <v>19805</v>
      </c>
      <c r="T795" s="64" t="s">
        <v>19805</v>
      </c>
      <c r="U795" s="64" t="s">
        <v>19805</v>
      </c>
      <c r="V795" s="64" t="s">
        <v>19805</v>
      </c>
      <c r="W795" s="64" t="s">
        <v>19805</v>
      </c>
      <c r="X795" s="64" t="s">
        <v>19805</v>
      </c>
      <c r="Y795" s="64" t="s">
        <v>19805</v>
      </c>
      <c r="Z795" s="64" t="s">
        <v>19805</v>
      </c>
      <c r="AA795" s="64" t="s">
        <v>19805</v>
      </c>
      <c r="AB795" s="64" t="s">
        <v>19805</v>
      </c>
    </row>
    <row r="796" spans="1:28">
      <c r="A796" s="15" t="s">
        <v>5139</v>
      </c>
      <c r="B796" s="64" t="s">
        <v>19805</v>
      </c>
      <c r="C796" s="64" t="s">
        <v>19805</v>
      </c>
      <c r="D796" s="64" t="s">
        <v>19805</v>
      </c>
      <c r="E796" s="64" t="s">
        <v>19805</v>
      </c>
      <c r="F796" s="64" t="s">
        <v>19805</v>
      </c>
      <c r="G796" s="64" t="s">
        <v>19805</v>
      </c>
      <c r="H796" s="64" t="s">
        <v>19805</v>
      </c>
      <c r="I796" s="64" t="s">
        <v>19805</v>
      </c>
      <c r="J796" s="64" t="s">
        <v>19805</v>
      </c>
      <c r="K796" s="64" t="s">
        <v>19805</v>
      </c>
      <c r="L796" s="64" t="s">
        <v>19805</v>
      </c>
      <c r="M796" s="64">
        <v>4400000</v>
      </c>
      <c r="N796" s="64">
        <v>4000000</v>
      </c>
      <c r="O796" s="64">
        <v>8666666</v>
      </c>
      <c r="P796" s="64">
        <v>7799996</v>
      </c>
      <c r="Q796" s="64">
        <v>6933328</v>
      </c>
      <c r="R796" s="64">
        <v>5200000</v>
      </c>
      <c r="S796" s="64">
        <v>5200000</v>
      </c>
      <c r="T796" s="64">
        <v>4333000</v>
      </c>
      <c r="U796" s="64">
        <v>647400</v>
      </c>
      <c r="V796" s="64">
        <v>573000</v>
      </c>
      <c r="W796" s="64">
        <v>498000</v>
      </c>
      <c r="X796" s="64" t="s">
        <v>19805</v>
      </c>
      <c r="Y796" s="64" t="s">
        <v>19805</v>
      </c>
      <c r="Z796" s="64" t="s">
        <v>19805</v>
      </c>
      <c r="AA796" s="64" t="s">
        <v>19805</v>
      </c>
      <c r="AB796" s="64" t="s">
        <v>19805</v>
      </c>
    </row>
    <row r="797" spans="1:28">
      <c r="A797" s="15" t="s">
        <v>984</v>
      </c>
      <c r="B797" s="64" t="s">
        <v>19805</v>
      </c>
      <c r="C797" s="64">
        <v>252353</v>
      </c>
      <c r="D797" s="64">
        <v>948163</v>
      </c>
      <c r="E797" s="64">
        <v>15605</v>
      </c>
      <c r="F797" s="64">
        <v>762195</v>
      </c>
      <c r="G797" s="64">
        <v>301733</v>
      </c>
      <c r="H797" s="64" t="s">
        <v>19805</v>
      </c>
      <c r="I797" s="64" t="s">
        <v>19805</v>
      </c>
      <c r="J797" s="64" t="s">
        <v>19805</v>
      </c>
      <c r="K797" s="64" t="s">
        <v>19805</v>
      </c>
      <c r="L797" s="64" t="s">
        <v>19805</v>
      </c>
      <c r="M797" s="64" t="s">
        <v>19805</v>
      </c>
      <c r="N797" s="64" t="s">
        <v>19805</v>
      </c>
      <c r="O797" s="64" t="s">
        <v>19805</v>
      </c>
      <c r="P797" s="64" t="s">
        <v>19805</v>
      </c>
      <c r="Q797" s="64" t="s">
        <v>19805</v>
      </c>
      <c r="R797" s="64" t="s">
        <v>19805</v>
      </c>
      <c r="S797" s="64" t="s">
        <v>19805</v>
      </c>
      <c r="T797" s="64" t="s">
        <v>19805</v>
      </c>
      <c r="U797" s="64" t="s">
        <v>19805</v>
      </c>
      <c r="V797" s="64" t="s">
        <v>19805</v>
      </c>
      <c r="W797" s="64" t="s">
        <v>19805</v>
      </c>
      <c r="X797" s="64" t="s">
        <v>19805</v>
      </c>
      <c r="Y797" s="64" t="s">
        <v>19805</v>
      </c>
      <c r="Z797" s="64" t="s">
        <v>19805</v>
      </c>
      <c r="AA797" s="64" t="s">
        <v>19805</v>
      </c>
      <c r="AB797" s="64" t="s">
        <v>19805</v>
      </c>
    </row>
    <row r="798" spans="1:28">
      <c r="A798" s="15" t="s">
        <v>2534</v>
      </c>
      <c r="B798" s="64" t="s">
        <v>19805</v>
      </c>
      <c r="C798" s="64" t="s">
        <v>19805</v>
      </c>
      <c r="D798" s="64">
        <v>981084</v>
      </c>
      <c r="E798" s="64">
        <v>2676000</v>
      </c>
      <c r="F798" s="64">
        <v>2575000</v>
      </c>
      <c r="G798" s="64">
        <v>762195</v>
      </c>
      <c r="H798" s="64" t="s">
        <v>19805</v>
      </c>
      <c r="I798" s="64" t="s">
        <v>19805</v>
      </c>
      <c r="J798" s="64" t="s">
        <v>19805</v>
      </c>
      <c r="K798" s="64" t="s">
        <v>19805</v>
      </c>
      <c r="L798" s="64" t="s">
        <v>19805</v>
      </c>
      <c r="M798" s="64" t="s">
        <v>19805</v>
      </c>
      <c r="N798" s="64" t="s">
        <v>19805</v>
      </c>
      <c r="O798" s="64" t="s">
        <v>19805</v>
      </c>
      <c r="P798" s="64" t="s">
        <v>19805</v>
      </c>
      <c r="Q798" s="64" t="s">
        <v>19805</v>
      </c>
      <c r="R798" s="64" t="s">
        <v>19805</v>
      </c>
      <c r="S798" s="64" t="s">
        <v>19805</v>
      </c>
      <c r="T798" s="64" t="s">
        <v>19805</v>
      </c>
      <c r="U798" s="64" t="s">
        <v>19805</v>
      </c>
      <c r="V798" s="64" t="s">
        <v>19805</v>
      </c>
      <c r="W798" s="64" t="s">
        <v>19805</v>
      </c>
      <c r="X798" s="64" t="s">
        <v>19805</v>
      </c>
      <c r="Y798" s="64" t="s">
        <v>19805</v>
      </c>
      <c r="Z798" s="64" t="s">
        <v>19805</v>
      </c>
      <c r="AA798" s="64" t="s">
        <v>19805</v>
      </c>
      <c r="AB798" s="64" t="s">
        <v>19805</v>
      </c>
    </row>
    <row r="799" spans="1:28">
      <c r="A799" s="15" t="s">
        <v>5140</v>
      </c>
      <c r="B799" s="64" t="s">
        <v>19805</v>
      </c>
      <c r="C799" s="64" t="s">
        <v>19805</v>
      </c>
      <c r="D799" s="64" t="s">
        <v>19805</v>
      </c>
      <c r="E799" s="64" t="s">
        <v>19805</v>
      </c>
      <c r="F799" s="64" t="s">
        <v>19805</v>
      </c>
      <c r="G799" s="64" t="s">
        <v>19805</v>
      </c>
      <c r="H799" s="64" t="s">
        <v>19805</v>
      </c>
      <c r="I799" s="64" t="s">
        <v>19805</v>
      </c>
      <c r="J799" s="64" t="s">
        <v>19805</v>
      </c>
      <c r="K799" s="64" t="s">
        <v>19805</v>
      </c>
      <c r="L799" s="64" t="s">
        <v>19805</v>
      </c>
      <c r="M799" s="64" t="s">
        <v>19805</v>
      </c>
      <c r="N799" s="64" t="s">
        <v>19805</v>
      </c>
      <c r="O799" s="64" t="s">
        <v>19805</v>
      </c>
      <c r="P799" s="64" t="s">
        <v>19805</v>
      </c>
      <c r="Q799" s="64" t="s">
        <v>19805</v>
      </c>
      <c r="R799" s="64" t="s">
        <v>19805</v>
      </c>
      <c r="S799" s="64" t="s">
        <v>19805</v>
      </c>
      <c r="T799" s="64" t="s">
        <v>19805</v>
      </c>
      <c r="U799" s="64" t="s">
        <v>19805</v>
      </c>
      <c r="V799" s="64" t="s">
        <v>19805</v>
      </c>
      <c r="W799" s="64">
        <v>250000</v>
      </c>
      <c r="X799" s="64">
        <v>139500</v>
      </c>
      <c r="Y799" s="64" t="s">
        <v>19805</v>
      </c>
      <c r="Z799" s="64" t="s">
        <v>19805</v>
      </c>
      <c r="AA799" s="64">
        <v>175000</v>
      </c>
      <c r="AB799" s="64" t="s">
        <v>19805</v>
      </c>
    </row>
    <row r="800" spans="1:28">
      <c r="A800" s="15" t="s">
        <v>524</v>
      </c>
      <c r="B800" s="64">
        <v>4347826</v>
      </c>
      <c r="C800" s="64">
        <v>6600000</v>
      </c>
      <c r="D800" s="64">
        <v>6400000</v>
      </c>
      <c r="E800" s="64">
        <v>2150188</v>
      </c>
      <c r="F800" s="64">
        <v>1191240</v>
      </c>
      <c r="G800" s="64">
        <v>1113600</v>
      </c>
      <c r="H800" s="64">
        <v>1035960</v>
      </c>
      <c r="I800" s="64" t="s">
        <v>19805</v>
      </c>
      <c r="J800" s="64" t="s">
        <v>19805</v>
      </c>
      <c r="K800" s="64" t="s">
        <v>19805</v>
      </c>
      <c r="L800" s="64" t="s">
        <v>19805</v>
      </c>
      <c r="M800" s="64" t="s">
        <v>19805</v>
      </c>
      <c r="N800" s="64" t="s">
        <v>19805</v>
      </c>
      <c r="O800" s="64" t="s">
        <v>19805</v>
      </c>
      <c r="P800" s="64" t="s">
        <v>19805</v>
      </c>
      <c r="Q800" s="64" t="s">
        <v>19805</v>
      </c>
      <c r="R800" s="64" t="s">
        <v>19805</v>
      </c>
      <c r="S800" s="64" t="s">
        <v>19805</v>
      </c>
      <c r="T800" s="64" t="s">
        <v>19805</v>
      </c>
      <c r="U800" s="64" t="s">
        <v>19805</v>
      </c>
      <c r="V800" s="64" t="s">
        <v>19805</v>
      </c>
      <c r="W800" s="64" t="s">
        <v>19805</v>
      </c>
      <c r="X800" s="64" t="s">
        <v>19805</v>
      </c>
      <c r="Y800" s="64" t="s">
        <v>19805</v>
      </c>
      <c r="Z800" s="64" t="s">
        <v>19805</v>
      </c>
      <c r="AA800" s="64" t="s">
        <v>19805</v>
      </c>
      <c r="AB800" s="64" t="s">
        <v>19805</v>
      </c>
    </row>
    <row r="801" spans="1:28">
      <c r="A801" s="15" t="s">
        <v>5141</v>
      </c>
      <c r="B801" s="64" t="s">
        <v>19805</v>
      </c>
      <c r="C801" s="64" t="s">
        <v>19805</v>
      </c>
      <c r="D801" s="64" t="s">
        <v>19805</v>
      </c>
      <c r="E801" s="64" t="s">
        <v>19805</v>
      </c>
      <c r="F801" s="64" t="s">
        <v>19805</v>
      </c>
      <c r="G801" s="64" t="s">
        <v>19805</v>
      </c>
      <c r="H801" s="64" t="s">
        <v>19805</v>
      </c>
      <c r="I801" s="64" t="s">
        <v>19805</v>
      </c>
      <c r="J801" s="64" t="s">
        <v>19805</v>
      </c>
      <c r="K801" s="64">
        <v>56065</v>
      </c>
      <c r="L801" s="64" t="s">
        <v>19805</v>
      </c>
      <c r="M801" s="64" t="s">
        <v>19805</v>
      </c>
      <c r="N801" s="64" t="s">
        <v>19805</v>
      </c>
      <c r="O801" s="64" t="s">
        <v>19805</v>
      </c>
      <c r="P801" s="64" t="s">
        <v>19805</v>
      </c>
      <c r="Q801" s="64" t="s">
        <v>19805</v>
      </c>
      <c r="R801" s="64" t="s">
        <v>19805</v>
      </c>
      <c r="S801" s="64" t="s">
        <v>19805</v>
      </c>
      <c r="T801" s="64" t="s">
        <v>19805</v>
      </c>
      <c r="U801" s="64" t="s">
        <v>19805</v>
      </c>
      <c r="V801" s="64" t="s">
        <v>19805</v>
      </c>
      <c r="W801" s="64" t="s">
        <v>19805</v>
      </c>
      <c r="X801" s="64" t="s">
        <v>19805</v>
      </c>
      <c r="Y801" s="64" t="s">
        <v>19805</v>
      </c>
      <c r="Z801" s="64" t="s">
        <v>19805</v>
      </c>
      <c r="AA801" s="64" t="s">
        <v>19805</v>
      </c>
      <c r="AB801" s="64" t="s">
        <v>19805</v>
      </c>
    </row>
    <row r="802" spans="1:28">
      <c r="A802" s="15" t="s">
        <v>5142</v>
      </c>
      <c r="B802" s="64" t="s">
        <v>19805</v>
      </c>
      <c r="C802" s="64" t="s">
        <v>19805</v>
      </c>
      <c r="D802" s="64" t="s">
        <v>19805</v>
      </c>
      <c r="E802" s="64" t="s">
        <v>19805</v>
      </c>
      <c r="F802" s="64" t="s">
        <v>19805</v>
      </c>
      <c r="G802" s="64" t="s">
        <v>19805</v>
      </c>
      <c r="H802" s="64" t="s">
        <v>19805</v>
      </c>
      <c r="I802" s="64" t="s">
        <v>19805</v>
      </c>
      <c r="J802" s="64" t="s">
        <v>19805</v>
      </c>
      <c r="K802" s="64" t="s">
        <v>19805</v>
      </c>
      <c r="L802" s="64" t="s">
        <v>19805</v>
      </c>
      <c r="M802" s="64" t="s">
        <v>19805</v>
      </c>
      <c r="N802" s="64" t="s">
        <v>19805</v>
      </c>
      <c r="O802" s="64" t="s">
        <v>19805</v>
      </c>
      <c r="P802" s="64" t="s">
        <v>19805</v>
      </c>
      <c r="Q802" s="64" t="s">
        <v>19805</v>
      </c>
      <c r="R802" s="64" t="s">
        <v>19805</v>
      </c>
      <c r="S802" s="64" t="s">
        <v>19805</v>
      </c>
      <c r="T802" s="64" t="s">
        <v>19805</v>
      </c>
      <c r="U802" s="64" t="s">
        <v>19805</v>
      </c>
      <c r="V802" s="64" t="s">
        <v>19805</v>
      </c>
      <c r="W802" s="64" t="s">
        <v>19805</v>
      </c>
      <c r="X802" s="64" t="s">
        <v>19805</v>
      </c>
      <c r="Y802" s="64">
        <v>300000</v>
      </c>
      <c r="Z802" s="64">
        <v>275000</v>
      </c>
      <c r="AA802" s="64" t="s">
        <v>19805</v>
      </c>
      <c r="AB802" s="64" t="s">
        <v>19805</v>
      </c>
    </row>
    <row r="803" spans="1:28">
      <c r="A803" s="15" t="s">
        <v>2615</v>
      </c>
      <c r="B803" s="64" t="s">
        <v>19805</v>
      </c>
      <c r="C803" s="64" t="s">
        <v>19805</v>
      </c>
      <c r="D803" s="64" t="s">
        <v>19805</v>
      </c>
      <c r="E803" s="64">
        <v>1500000</v>
      </c>
      <c r="F803" s="64">
        <v>1500000</v>
      </c>
      <c r="G803" s="64">
        <v>1567500</v>
      </c>
      <c r="H803" s="64" t="s">
        <v>19805</v>
      </c>
      <c r="I803" s="64" t="s">
        <v>19805</v>
      </c>
      <c r="J803" s="64" t="s">
        <v>19805</v>
      </c>
      <c r="K803" s="64" t="s">
        <v>19805</v>
      </c>
      <c r="L803" s="64" t="s">
        <v>19805</v>
      </c>
      <c r="M803" s="64" t="s">
        <v>19805</v>
      </c>
      <c r="N803" s="64" t="s">
        <v>19805</v>
      </c>
      <c r="O803" s="64" t="s">
        <v>19805</v>
      </c>
      <c r="P803" s="64" t="s">
        <v>19805</v>
      </c>
      <c r="Q803" s="64" t="s">
        <v>19805</v>
      </c>
      <c r="R803" s="64" t="s">
        <v>19805</v>
      </c>
      <c r="S803" s="64" t="s">
        <v>19805</v>
      </c>
      <c r="T803" s="64" t="s">
        <v>19805</v>
      </c>
      <c r="U803" s="64" t="s">
        <v>19805</v>
      </c>
      <c r="V803" s="64" t="s">
        <v>19805</v>
      </c>
      <c r="W803" s="64" t="s">
        <v>19805</v>
      </c>
      <c r="X803" s="64" t="s">
        <v>19805</v>
      </c>
      <c r="Y803" s="64" t="s">
        <v>19805</v>
      </c>
      <c r="Z803" s="64" t="s">
        <v>19805</v>
      </c>
      <c r="AA803" s="64" t="s">
        <v>19805</v>
      </c>
      <c r="AB803" s="64" t="s">
        <v>19805</v>
      </c>
    </row>
    <row r="804" spans="1:28">
      <c r="A804" s="15" t="s">
        <v>5144</v>
      </c>
      <c r="B804" s="64" t="s">
        <v>19805</v>
      </c>
      <c r="C804" s="64" t="s">
        <v>19805</v>
      </c>
      <c r="D804" s="64" t="s">
        <v>19805</v>
      </c>
      <c r="E804" s="64" t="s">
        <v>19805</v>
      </c>
      <c r="F804" s="64" t="s">
        <v>19805</v>
      </c>
      <c r="G804" s="64" t="s">
        <v>19805</v>
      </c>
      <c r="H804" s="64" t="s">
        <v>19805</v>
      </c>
      <c r="I804" s="64" t="s">
        <v>19805</v>
      </c>
      <c r="J804" s="64" t="s">
        <v>19805</v>
      </c>
      <c r="K804" s="64" t="s">
        <v>19805</v>
      </c>
      <c r="L804" s="64" t="s">
        <v>19805</v>
      </c>
      <c r="M804" s="64" t="s">
        <v>19805</v>
      </c>
      <c r="N804" s="64" t="s">
        <v>19805</v>
      </c>
      <c r="O804" s="64" t="s">
        <v>19805</v>
      </c>
      <c r="P804" s="64">
        <v>34946</v>
      </c>
      <c r="Q804" s="64" t="s">
        <v>19805</v>
      </c>
      <c r="R804" s="64" t="s">
        <v>19805</v>
      </c>
      <c r="S804" s="64" t="s">
        <v>19805</v>
      </c>
      <c r="T804" s="64" t="s">
        <v>19805</v>
      </c>
      <c r="U804" s="64" t="s">
        <v>19805</v>
      </c>
      <c r="V804" s="64" t="s">
        <v>19805</v>
      </c>
      <c r="W804" s="64" t="s">
        <v>19805</v>
      </c>
      <c r="X804" s="64" t="s">
        <v>19805</v>
      </c>
      <c r="Y804" s="64" t="s">
        <v>19805</v>
      </c>
      <c r="Z804" s="64" t="s">
        <v>19805</v>
      </c>
      <c r="AA804" s="64" t="s">
        <v>19805</v>
      </c>
      <c r="AB804" s="64" t="s">
        <v>19805</v>
      </c>
    </row>
    <row r="805" spans="1:28">
      <c r="A805" s="15" t="s">
        <v>5145</v>
      </c>
      <c r="B805" s="64" t="s">
        <v>19805</v>
      </c>
      <c r="C805" s="64" t="s">
        <v>19805</v>
      </c>
      <c r="D805" s="64" t="s">
        <v>19805</v>
      </c>
      <c r="E805" s="64" t="s">
        <v>19805</v>
      </c>
      <c r="F805" s="64" t="s">
        <v>19805</v>
      </c>
      <c r="G805" s="64" t="s">
        <v>19805</v>
      </c>
      <c r="H805" s="64" t="s">
        <v>19805</v>
      </c>
      <c r="I805" s="64" t="s">
        <v>19805</v>
      </c>
      <c r="J805" s="64" t="s">
        <v>19805</v>
      </c>
      <c r="K805" s="64" t="s">
        <v>19805</v>
      </c>
      <c r="L805" s="64">
        <v>744551</v>
      </c>
      <c r="M805" s="64">
        <v>641748</v>
      </c>
      <c r="N805" s="64" t="s">
        <v>19805</v>
      </c>
      <c r="O805" s="64" t="s">
        <v>19805</v>
      </c>
      <c r="P805" s="64" t="s">
        <v>19805</v>
      </c>
      <c r="Q805" s="64" t="s">
        <v>19805</v>
      </c>
      <c r="R805" s="64" t="s">
        <v>19805</v>
      </c>
      <c r="S805" s="64" t="s">
        <v>19805</v>
      </c>
      <c r="T805" s="64" t="s">
        <v>19805</v>
      </c>
      <c r="U805" s="64" t="s">
        <v>19805</v>
      </c>
      <c r="V805" s="64" t="s">
        <v>19805</v>
      </c>
      <c r="W805" s="64" t="s">
        <v>19805</v>
      </c>
      <c r="X805" s="64" t="s">
        <v>19805</v>
      </c>
      <c r="Y805" s="64" t="s">
        <v>19805</v>
      </c>
      <c r="Z805" s="64" t="s">
        <v>19805</v>
      </c>
      <c r="AA805" s="64" t="s">
        <v>19805</v>
      </c>
      <c r="AB805" s="64" t="s">
        <v>19805</v>
      </c>
    </row>
    <row r="806" spans="1:28">
      <c r="A806" s="15" t="s">
        <v>5146</v>
      </c>
      <c r="B806" s="64" t="s">
        <v>19805</v>
      </c>
      <c r="C806" s="64" t="s">
        <v>19805</v>
      </c>
      <c r="D806" s="64" t="s">
        <v>19805</v>
      </c>
      <c r="E806" s="64" t="s">
        <v>19805</v>
      </c>
      <c r="F806" s="64" t="s">
        <v>19805</v>
      </c>
      <c r="G806" s="64" t="s">
        <v>19805</v>
      </c>
      <c r="H806" s="64" t="s">
        <v>19805</v>
      </c>
      <c r="I806" s="64" t="s">
        <v>19805</v>
      </c>
      <c r="J806" s="64" t="s">
        <v>19805</v>
      </c>
      <c r="K806" s="64" t="s">
        <v>19805</v>
      </c>
      <c r="L806" s="64" t="s">
        <v>19805</v>
      </c>
      <c r="M806" s="64" t="s">
        <v>19805</v>
      </c>
      <c r="N806" s="64" t="s">
        <v>19805</v>
      </c>
      <c r="O806" s="64">
        <v>6326923</v>
      </c>
      <c r="P806" s="64">
        <v>5694231</v>
      </c>
      <c r="Q806" s="64">
        <v>5061539</v>
      </c>
      <c r="R806" s="64">
        <v>16700000</v>
      </c>
      <c r="S806" s="64">
        <v>14302001</v>
      </c>
      <c r="T806" s="64">
        <v>12943000</v>
      </c>
      <c r="U806" s="64">
        <v>11156000</v>
      </c>
      <c r="V806" s="64">
        <v>9655000</v>
      </c>
      <c r="W806" s="64">
        <v>5305000</v>
      </c>
      <c r="X806" s="64">
        <v>3169900</v>
      </c>
      <c r="Y806" s="64">
        <v>3170000</v>
      </c>
      <c r="Z806" s="64">
        <v>3170000</v>
      </c>
      <c r="AA806" s="64">
        <v>3170000</v>
      </c>
      <c r="AB806" s="64">
        <v>3175000</v>
      </c>
    </row>
    <row r="807" spans="1:28">
      <c r="A807" s="15" t="s">
        <v>4242</v>
      </c>
      <c r="B807" s="64" t="s">
        <v>19805</v>
      </c>
      <c r="C807" s="64" t="s">
        <v>19805</v>
      </c>
      <c r="D807" s="64" t="s">
        <v>19805</v>
      </c>
      <c r="E807" s="64" t="s">
        <v>19805</v>
      </c>
      <c r="F807" s="64">
        <v>4000000</v>
      </c>
      <c r="G807" s="64">
        <v>4000000</v>
      </c>
      <c r="H807" s="64">
        <v>4250000</v>
      </c>
      <c r="I807" s="64">
        <v>3000000</v>
      </c>
      <c r="J807" s="64">
        <v>2119102</v>
      </c>
      <c r="K807" s="64">
        <v>1376040</v>
      </c>
      <c r="L807" s="64">
        <v>1286280</v>
      </c>
      <c r="M807" s="64">
        <v>1196520</v>
      </c>
      <c r="N807" s="64" t="s">
        <v>19805</v>
      </c>
      <c r="O807" s="64" t="s">
        <v>19805</v>
      </c>
      <c r="P807" s="64" t="s">
        <v>19805</v>
      </c>
      <c r="Q807" s="64" t="s">
        <v>19805</v>
      </c>
      <c r="R807" s="64" t="s">
        <v>19805</v>
      </c>
      <c r="S807" s="64" t="s">
        <v>19805</v>
      </c>
      <c r="T807" s="64" t="s">
        <v>19805</v>
      </c>
      <c r="U807" s="64" t="s">
        <v>19805</v>
      </c>
      <c r="V807" s="64" t="s">
        <v>19805</v>
      </c>
      <c r="W807" s="64" t="s">
        <v>19805</v>
      </c>
      <c r="X807" s="64" t="s">
        <v>19805</v>
      </c>
      <c r="Y807" s="64" t="s">
        <v>19805</v>
      </c>
      <c r="Z807" s="64" t="s">
        <v>19805</v>
      </c>
      <c r="AA807" s="64" t="s">
        <v>19805</v>
      </c>
      <c r="AB807" s="64" t="s">
        <v>19805</v>
      </c>
    </row>
    <row r="808" spans="1:28">
      <c r="A808" s="15" t="s">
        <v>3467</v>
      </c>
      <c r="B808" s="64" t="s">
        <v>19805</v>
      </c>
      <c r="C808" s="64" t="s">
        <v>19805</v>
      </c>
      <c r="D808" s="64" t="s">
        <v>19805</v>
      </c>
      <c r="E808" s="64">
        <v>364121</v>
      </c>
      <c r="F808" s="64" t="s">
        <v>19805</v>
      </c>
      <c r="G808" s="64">
        <v>270427</v>
      </c>
      <c r="H808" s="64">
        <v>473604</v>
      </c>
      <c r="I808" s="64" t="s">
        <v>19805</v>
      </c>
      <c r="J808" s="64" t="s">
        <v>19805</v>
      </c>
      <c r="K808" s="64" t="s">
        <v>19805</v>
      </c>
      <c r="L808" s="64" t="s">
        <v>19805</v>
      </c>
      <c r="M808" s="64" t="s">
        <v>19805</v>
      </c>
      <c r="N808" s="64" t="s">
        <v>19805</v>
      </c>
      <c r="O808" s="64" t="s">
        <v>19805</v>
      </c>
      <c r="P808" s="64" t="s">
        <v>19805</v>
      </c>
      <c r="Q808" s="64" t="s">
        <v>19805</v>
      </c>
      <c r="R808" s="64" t="s">
        <v>19805</v>
      </c>
      <c r="S808" s="64" t="s">
        <v>19805</v>
      </c>
      <c r="T808" s="64" t="s">
        <v>19805</v>
      </c>
      <c r="U808" s="64" t="s">
        <v>19805</v>
      </c>
      <c r="V808" s="64" t="s">
        <v>19805</v>
      </c>
      <c r="W808" s="64" t="s">
        <v>19805</v>
      </c>
      <c r="X808" s="64" t="s">
        <v>19805</v>
      </c>
      <c r="Y808" s="64" t="s">
        <v>19805</v>
      </c>
      <c r="Z808" s="64" t="s">
        <v>19805</v>
      </c>
      <c r="AA808" s="64" t="s">
        <v>19805</v>
      </c>
      <c r="AB808" s="64" t="s">
        <v>19805</v>
      </c>
    </row>
    <row r="809" spans="1:28">
      <c r="A809" s="15" t="s">
        <v>4316</v>
      </c>
      <c r="B809" s="64" t="s">
        <v>19805</v>
      </c>
      <c r="C809" s="64" t="s">
        <v>19805</v>
      </c>
      <c r="D809" s="64" t="s">
        <v>19805</v>
      </c>
      <c r="E809" s="64" t="s">
        <v>19805</v>
      </c>
      <c r="F809" s="64">
        <v>1300000</v>
      </c>
      <c r="G809" s="64">
        <v>1300000</v>
      </c>
      <c r="H809" s="64">
        <v>1600000</v>
      </c>
      <c r="I809" s="64">
        <v>1627779</v>
      </c>
      <c r="J809" s="64">
        <v>1572221</v>
      </c>
      <c r="K809" s="64" t="s">
        <v>19805</v>
      </c>
      <c r="L809" s="64" t="s">
        <v>19805</v>
      </c>
      <c r="M809" s="64" t="s">
        <v>19805</v>
      </c>
      <c r="N809" s="64" t="s">
        <v>19805</v>
      </c>
      <c r="O809" s="64" t="s">
        <v>19805</v>
      </c>
      <c r="P809" s="64" t="s">
        <v>19805</v>
      </c>
      <c r="Q809" s="64" t="s">
        <v>19805</v>
      </c>
      <c r="R809" s="64" t="s">
        <v>19805</v>
      </c>
      <c r="S809" s="64" t="s">
        <v>19805</v>
      </c>
      <c r="T809" s="64" t="s">
        <v>19805</v>
      </c>
      <c r="U809" s="64" t="s">
        <v>19805</v>
      </c>
      <c r="V809" s="64" t="s">
        <v>19805</v>
      </c>
      <c r="W809" s="64" t="s">
        <v>19805</v>
      </c>
      <c r="X809" s="64" t="s">
        <v>19805</v>
      </c>
      <c r="Y809" s="64" t="s">
        <v>19805</v>
      </c>
      <c r="Z809" s="64" t="s">
        <v>19805</v>
      </c>
      <c r="AA809" s="64" t="s">
        <v>19805</v>
      </c>
      <c r="AB809" s="64" t="s">
        <v>19805</v>
      </c>
    </row>
    <row r="810" spans="1:28">
      <c r="A810" s="15" t="s">
        <v>5148</v>
      </c>
      <c r="B810" s="64" t="s">
        <v>19805</v>
      </c>
      <c r="C810" s="64" t="s">
        <v>19805</v>
      </c>
      <c r="D810" s="64" t="s">
        <v>19805</v>
      </c>
      <c r="E810" s="64" t="s">
        <v>19805</v>
      </c>
      <c r="F810" s="64" t="s">
        <v>19805</v>
      </c>
      <c r="G810" s="64" t="s">
        <v>19805</v>
      </c>
      <c r="H810" s="64" t="s">
        <v>19805</v>
      </c>
      <c r="I810" s="64" t="s">
        <v>19805</v>
      </c>
      <c r="J810" s="64" t="s">
        <v>19805</v>
      </c>
      <c r="K810" s="64" t="s">
        <v>19805</v>
      </c>
      <c r="L810" s="64" t="s">
        <v>19805</v>
      </c>
      <c r="M810" s="64" t="s">
        <v>19805</v>
      </c>
      <c r="N810" s="64" t="s">
        <v>19805</v>
      </c>
      <c r="O810" s="64" t="s">
        <v>19805</v>
      </c>
      <c r="P810" s="64" t="s">
        <v>19805</v>
      </c>
      <c r="Q810" s="64">
        <v>465850</v>
      </c>
      <c r="R810" s="64">
        <v>316969</v>
      </c>
      <c r="S810" s="64" t="s">
        <v>19805</v>
      </c>
      <c r="T810" s="64" t="s">
        <v>19805</v>
      </c>
      <c r="U810" s="64" t="s">
        <v>19805</v>
      </c>
      <c r="V810" s="64" t="s">
        <v>19805</v>
      </c>
      <c r="W810" s="64" t="s">
        <v>19805</v>
      </c>
      <c r="X810" s="64" t="s">
        <v>19805</v>
      </c>
      <c r="Y810" s="64" t="s">
        <v>19805</v>
      </c>
      <c r="Z810" s="64" t="s">
        <v>19805</v>
      </c>
      <c r="AA810" s="64" t="s">
        <v>19805</v>
      </c>
      <c r="AB810" s="64" t="s">
        <v>19805</v>
      </c>
    </row>
    <row r="811" spans="1:28">
      <c r="A811" s="15" t="s">
        <v>5149</v>
      </c>
      <c r="B811" s="64" t="s">
        <v>19805</v>
      </c>
      <c r="C811" s="64" t="s">
        <v>19805</v>
      </c>
      <c r="D811" s="64" t="s">
        <v>19805</v>
      </c>
      <c r="E811" s="64" t="s">
        <v>19805</v>
      </c>
      <c r="F811" s="64" t="s">
        <v>19805</v>
      </c>
      <c r="G811" s="64" t="s">
        <v>19805</v>
      </c>
      <c r="H811" s="64" t="s">
        <v>19805</v>
      </c>
      <c r="I811" s="64" t="s">
        <v>19805</v>
      </c>
      <c r="J811" s="64" t="s">
        <v>19805</v>
      </c>
      <c r="K811" s="64" t="s">
        <v>19805</v>
      </c>
      <c r="L811" s="64" t="s">
        <v>19805</v>
      </c>
      <c r="M811" s="64" t="s">
        <v>19805</v>
      </c>
      <c r="N811" s="64" t="s">
        <v>19805</v>
      </c>
      <c r="O811" s="64" t="s">
        <v>19805</v>
      </c>
      <c r="P811" s="64" t="s">
        <v>19805</v>
      </c>
      <c r="Q811" s="64" t="s">
        <v>19805</v>
      </c>
      <c r="R811" s="64" t="s">
        <v>19805</v>
      </c>
      <c r="S811" s="64" t="s">
        <v>19805</v>
      </c>
      <c r="T811" s="64" t="s">
        <v>19805</v>
      </c>
      <c r="U811" s="64" t="s">
        <v>19805</v>
      </c>
      <c r="V811" s="64" t="s">
        <v>19805</v>
      </c>
      <c r="W811" s="64" t="s">
        <v>19805</v>
      </c>
      <c r="X811" s="64">
        <v>250000</v>
      </c>
      <c r="Y811" s="64" t="s">
        <v>19805</v>
      </c>
      <c r="Z811" s="64" t="s">
        <v>19805</v>
      </c>
      <c r="AA811" s="64" t="s">
        <v>19805</v>
      </c>
      <c r="AB811" s="64" t="s">
        <v>19805</v>
      </c>
    </row>
    <row r="812" spans="1:28">
      <c r="A812" s="15" t="s">
        <v>5150</v>
      </c>
      <c r="B812" s="64" t="s">
        <v>19805</v>
      </c>
      <c r="C812" s="64" t="s">
        <v>19805</v>
      </c>
      <c r="D812" s="64" t="s">
        <v>19805</v>
      </c>
      <c r="E812" s="64" t="s">
        <v>19805</v>
      </c>
      <c r="F812" s="64" t="s">
        <v>19805</v>
      </c>
      <c r="G812" s="64" t="s">
        <v>19805</v>
      </c>
      <c r="H812" s="64" t="s">
        <v>19805</v>
      </c>
      <c r="I812" s="64" t="s">
        <v>19805</v>
      </c>
      <c r="J812" s="64" t="s">
        <v>19805</v>
      </c>
      <c r="K812" s="64" t="s">
        <v>19805</v>
      </c>
      <c r="L812" s="64" t="s">
        <v>19805</v>
      </c>
      <c r="M812" s="64" t="s">
        <v>19805</v>
      </c>
      <c r="N812" s="64" t="s">
        <v>19805</v>
      </c>
      <c r="O812" s="64" t="s">
        <v>19805</v>
      </c>
      <c r="P812" s="64" t="s">
        <v>19805</v>
      </c>
      <c r="Q812" s="64">
        <v>600000</v>
      </c>
      <c r="R812" s="64" t="s">
        <v>19805</v>
      </c>
      <c r="S812" s="64">
        <v>301875</v>
      </c>
      <c r="T812" s="64" t="s">
        <v>19805</v>
      </c>
      <c r="U812" s="64" t="s">
        <v>19805</v>
      </c>
      <c r="V812" s="64" t="s">
        <v>19805</v>
      </c>
      <c r="W812" s="64" t="s">
        <v>19805</v>
      </c>
      <c r="X812" s="64" t="s">
        <v>19805</v>
      </c>
      <c r="Y812" s="64" t="s">
        <v>19805</v>
      </c>
      <c r="Z812" s="64" t="s">
        <v>19805</v>
      </c>
      <c r="AA812" s="64" t="s">
        <v>19805</v>
      </c>
      <c r="AB812" s="64" t="s">
        <v>19805</v>
      </c>
    </row>
    <row r="813" spans="1:28">
      <c r="A813" s="15" t="s">
        <v>5151</v>
      </c>
      <c r="B813" s="64" t="s">
        <v>19805</v>
      </c>
      <c r="C813" s="64" t="s">
        <v>19805</v>
      </c>
      <c r="D813" s="64" t="s">
        <v>19805</v>
      </c>
      <c r="E813" s="64" t="s">
        <v>19805</v>
      </c>
      <c r="F813" s="64" t="s">
        <v>19805</v>
      </c>
      <c r="G813" s="64" t="s">
        <v>19805</v>
      </c>
      <c r="H813" s="64" t="s">
        <v>19805</v>
      </c>
      <c r="I813" s="64" t="s">
        <v>19805</v>
      </c>
      <c r="J813" s="64" t="s">
        <v>19805</v>
      </c>
      <c r="K813" s="64" t="s">
        <v>19805</v>
      </c>
      <c r="L813" s="64" t="s">
        <v>19805</v>
      </c>
      <c r="M813" s="64" t="s">
        <v>19805</v>
      </c>
      <c r="N813" s="64" t="s">
        <v>19805</v>
      </c>
      <c r="O813" s="64" t="s">
        <v>19805</v>
      </c>
      <c r="P813" s="64" t="s">
        <v>19805</v>
      </c>
      <c r="Q813" s="64" t="s">
        <v>19805</v>
      </c>
      <c r="R813" s="64" t="s">
        <v>19805</v>
      </c>
      <c r="S813" s="64" t="s">
        <v>19805</v>
      </c>
      <c r="T813" s="64" t="s">
        <v>19805</v>
      </c>
      <c r="U813" s="64" t="s">
        <v>19805</v>
      </c>
      <c r="V813" s="64" t="s">
        <v>19805</v>
      </c>
      <c r="W813" s="64">
        <v>1733000</v>
      </c>
      <c r="X813" s="64">
        <v>1459000</v>
      </c>
      <c r="Y813" s="64">
        <v>1186000</v>
      </c>
      <c r="Z813" s="64">
        <v>912000</v>
      </c>
      <c r="AA813" s="64" t="s">
        <v>19805</v>
      </c>
      <c r="AB813" s="64" t="s">
        <v>19805</v>
      </c>
    </row>
    <row r="814" spans="1:28">
      <c r="A814" s="15" t="s">
        <v>578</v>
      </c>
      <c r="B814" s="64">
        <v>22116750</v>
      </c>
      <c r="C814" s="64">
        <v>3873398</v>
      </c>
      <c r="D814" s="64">
        <v>3049920</v>
      </c>
      <c r="E814" s="64">
        <v>2923920</v>
      </c>
      <c r="F814" s="64">
        <v>2798040</v>
      </c>
      <c r="G814" s="64" t="s">
        <v>19805</v>
      </c>
      <c r="H814" s="64" t="s">
        <v>19805</v>
      </c>
      <c r="I814" s="64" t="s">
        <v>19805</v>
      </c>
      <c r="J814" s="64" t="s">
        <v>19805</v>
      </c>
      <c r="K814" s="64" t="s">
        <v>19805</v>
      </c>
      <c r="L814" s="64" t="s">
        <v>19805</v>
      </c>
      <c r="M814" s="64" t="s">
        <v>19805</v>
      </c>
      <c r="N814" s="64" t="s">
        <v>19805</v>
      </c>
      <c r="O814" s="64" t="s">
        <v>19805</v>
      </c>
      <c r="P814" s="64" t="s">
        <v>19805</v>
      </c>
      <c r="Q814" s="64" t="s">
        <v>19805</v>
      </c>
      <c r="R814" s="64" t="s">
        <v>19805</v>
      </c>
      <c r="S814" s="64" t="s">
        <v>19805</v>
      </c>
      <c r="T814" s="64" t="s">
        <v>19805</v>
      </c>
      <c r="U814" s="64" t="s">
        <v>19805</v>
      </c>
      <c r="V814" s="64" t="s">
        <v>19805</v>
      </c>
      <c r="W814" s="64" t="s">
        <v>19805</v>
      </c>
      <c r="X814" s="64" t="s">
        <v>19805</v>
      </c>
      <c r="Y814" s="64" t="s">
        <v>19805</v>
      </c>
      <c r="Z814" s="64" t="s">
        <v>19805</v>
      </c>
      <c r="AA814" s="64" t="s">
        <v>19805</v>
      </c>
      <c r="AB814" s="64" t="s">
        <v>19805</v>
      </c>
    </row>
    <row r="815" spans="1:28">
      <c r="A815" s="15" t="s">
        <v>5152</v>
      </c>
      <c r="B815" s="64" t="s">
        <v>19805</v>
      </c>
      <c r="C815" s="64" t="s">
        <v>19805</v>
      </c>
      <c r="D815" s="64" t="s">
        <v>19805</v>
      </c>
      <c r="E815" s="64" t="s">
        <v>19805</v>
      </c>
      <c r="F815" s="64" t="s">
        <v>19805</v>
      </c>
      <c r="G815" s="64" t="s">
        <v>19805</v>
      </c>
      <c r="H815" s="64" t="s">
        <v>19805</v>
      </c>
      <c r="I815" s="64" t="s">
        <v>19805</v>
      </c>
      <c r="J815" s="64" t="s">
        <v>19805</v>
      </c>
      <c r="K815" s="64" t="s">
        <v>19805</v>
      </c>
      <c r="L815" s="64" t="s">
        <v>19805</v>
      </c>
      <c r="M815" s="64" t="s">
        <v>19805</v>
      </c>
      <c r="N815" s="64" t="s">
        <v>19805</v>
      </c>
      <c r="O815" s="64" t="s">
        <v>19805</v>
      </c>
      <c r="P815" s="64" t="s">
        <v>19805</v>
      </c>
      <c r="Q815" s="64" t="s">
        <v>19805</v>
      </c>
      <c r="R815" s="64" t="s">
        <v>19805</v>
      </c>
      <c r="S815" s="64">
        <v>1200000</v>
      </c>
      <c r="T815" s="64">
        <v>1000000</v>
      </c>
      <c r="U815" s="64">
        <v>4671875</v>
      </c>
      <c r="V815" s="64">
        <v>4111000</v>
      </c>
      <c r="W815" s="64">
        <v>3551000</v>
      </c>
      <c r="X815" s="64">
        <v>2990000</v>
      </c>
      <c r="Y815" s="64">
        <v>2429000</v>
      </c>
      <c r="Z815" s="64">
        <v>1625000</v>
      </c>
      <c r="AA815" s="64">
        <v>450000</v>
      </c>
      <c r="AB815" s="64">
        <v>475000</v>
      </c>
    </row>
    <row r="816" spans="1:28">
      <c r="A816" s="15" t="s">
        <v>3269</v>
      </c>
      <c r="B816" s="64" t="s">
        <v>19805</v>
      </c>
      <c r="C816" s="64" t="s">
        <v>19805</v>
      </c>
      <c r="D816" s="64" t="s">
        <v>19805</v>
      </c>
      <c r="E816" s="64">
        <v>1200000</v>
      </c>
      <c r="F816" s="64">
        <v>1200000</v>
      </c>
      <c r="G816" s="64">
        <v>5127720</v>
      </c>
      <c r="H816" s="64">
        <v>4793280</v>
      </c>
      <c r="I816" s="64">
        <v>4458840</v>
      </c>
      <c r="J816" s="64" t="s">
        <v>19805</v>
      </c>
      <c r="K816" s="64" t="s">
        <v>19805</v>
      </c>
      <c r="L816" s="64" t="s">
        <v>19805</v>
      </c>
      <c r="M816" s="64" t="s">
        <v>19805</v>
      </c>
      <c r="N816" s="64" t="s">
        <v>19805</v>
      </c>
      <c r="O816" s="64" t="s">
        <v>19805</v>
      </c>
      <c r="P816" s="64" t="s">
        <v>19805</v>
      </c>
      <c r="Q816" s="64" t="s">
        <v>19805</v>
      </c>
      <c r="R816" s="64" t="s">
        <v>19805</v>
      </c>
      <c r="S816" s="64" t="s">
        <v>19805</v>
      </c>
      <c r="T816" s="64" t="s">
        <v>19805</v>
      </c>
      <c r="U816" s="64" t="s">
        <v>19805</v>
      </c>
      <c r="V816" s="64" t="s">
        <v>19805</v>
      </c>
      <c r="W816" s="64" t="s">
        <v>19805</v>
      </c>
      <c r="X816" s="64" t="s">
        <v>19805</v>
      </c>
      <c r="Y816" s="64" t="s">
        <v>19805</v>
      </c>
      <c r="Z816" s="64" t="s">
        <v>19805</v>
      </c>
      <c r="AA816" s="64" t="s">
        <v>19805</v>
      </c>
      <c r="AB816" s="64" t="s">
        <v>19805</v>
      </c>
    </row>
    <row r="817" spans="1:28">
      <c r="A817" s="15" t="s">
        <v>5154</v>
      </c>
      <c r="B817" s="64" t="s">
        <v>19805</v>
      </c>
      <c r="C817" s="64" t="s">
        <v>19805</v>
      </c>
      <c r="D817" s="64" t="s">
        <v>19805</v>
      </c>
      <c r="E817" s="64" t="s">
        <v>19805</v>
      </c>
      <c r="F817" s="64" t="s">
        <v>19805</v>
      </c>
      <c r="G817" s="64" t="s">
        <v>19805</v>
      </c>
      <c r="H817" s="64" t="s">
        <v>19805</v>
      </c>
      <c r="I817" s="64" t="s">
        <v>19805</v>
      </c>
      <c r="J817" s="64">
        <v>297163</v>
      </c>
      <c r="K817" s="64" t="s">
        <v>19805</v>
      </c>
      <c r="L817" s="64">
        <v>412718</v>
      </c>
      <c r="M817" s="64" t="s">
        <v>19805</v>
      </c>
      <c r="N817" s="64" t="s">
        <v>19805</v>
      </c>
      <c r="O817" s="64" t="s">
        <v>19805</v>
      </c>
      <c r="P817" s="64" t="s">
        <v>19805</v>
      </c>
      <c r="Q817" s="64" t="s">
        <v>19805</v>
      </c>
      <c r="R817" s="64" t="s">
        <v>19805</v>
      </c>
      <c r="S817" s="64" t="s">
        <v>19805</v>
      </c>
      <c r="T817" s="64" t="s">
        <v>19805</v>
      </c>
      <c r="U817" s="64" t="s">
        <v>19805</v>
      </c>
      <c r="V817" s="64" t="s">
        <v>19805</v>
      </c>
      <c r="W817" s="64" t="s">
        <v>19805</v>
      </c>
      <c r="X817" s="64" t="s">
        <v>19805</v>
      </c>
      <c r="Y817" s="64" t="s">
        <v>19805</v>
      </c>
      <c r="Z817" s="64" t="s">
        <v>19805</v>
      </c>
      <c r="AA817" s="64" t="s">
        <v>19805</v>
      </c>
      <c r="AB817" s="64" t="s">
        <v>19805</v>
      </c>
    </row>
    <row r="818" spans="1:28">
      <c r="A818" s="15" t="s">
        <v>881</v>
      </c>
      <c r="B818" s="64">
        <v>22116750</v>
      </c>
      <c r="C818" s="64">
        <v>981348</v>
      </c>
      <c r="D818" s="64">
        <v>10768</v>
      </c>
      <c r="E818" s="64" t="s">
        <v>19805</v>
      </c>
      <c r="F818" s="64" t="s">
        <v>19805</v>
      </c>
      <c r="G818" s="64">
        <v>762195</v>
      </c>
      <c r="H818" s="64">
        <v>730437</v>
      </c>
      <c r="I818" s="64" t="s">
        <v>19805</v>
      </c>
      <c r="J818" s="64" t="s">
        <v>19805</v>
      </c>
      <c r="K818" s="64" t="s">
        <v>19805</v>
      </c>
      <c r="L818" s="64" t="s">
        <v>19805</v>
      </c>
      <c r="M818" s="64" t="s">
        <v>19805</v>
      </c>
      <c r="N818" s="64" t="s">
        <v>19805</v>
      </c>
      <c r="O818" s="64" t="s">
        <v>19805</v>
      </c>
      <c r="P818" s="64" t="s">
        <v>19805</v>
      </c>
      <c r="Q818" s="64" t="s">
        <v>19805</v>
      </c>
      <c r="R818" s="64" t="s">
        <v>19805</v>
      </c>
      <c r="S818" s="64" t="s">
        <v>19805</v>
      </c>
      <c r="T818" s="64" t="s">
        <v>19805</v>
      </c>
      <c r="U818" s="64" t="s">
        <v>19805</v>
      </c>
      <c r="V818" s="64" t="s">
        <v>19805</v>
      </c>
      <c r="W818" s="64" t="s">
        <v>19805</v>
      </c>
      <c r="X818" s="64" t="s">
        <v>19805</v>
      </c>
      <c r="Y818" s="64" t="s">
        <v>19805</v>
      </c>
      <c r="Z818" s="64" t="s">
        <v>19805</v>
      </c>
      <c r="AA818" s="64" t="s">
        <v>19805</v>
      </c>
      <c r="AB818" s="64" t="s">
        <v>19805</v>
      </c>
    </row>
    <row r="819" spans="1:28">
      <c r="A819" s="15" t="s">
        <v>5155</v>
      </c>
      <c r="B819" s="64" t="s">
        <v>19805</v>
      </c>
      <c r="C819" s="64" t="s">
        <v>19805</v>
      </c>
      <c r="D819" s="64" t="s">
        <v>19805</v>
      </c>
      <c r="E819" s="64" t="s">
        <v>19805</v>
      </c>
      <c r="F819" s="64" t="s">
        <v>19805</v>
      </c>
      <c r="G819" s="64" t="s">
        <v>19805</v>
      </c>
      <c r="H819" s="64" t="s">
        <v>19805</v>
      </c>
      <c r="I819" s="64" t="s">
        <v>19805</v>
      </c>
      <c r="J819" s="64" t="s">
        <v>19805</v>
      </c>
      <c r="K819" s="64" t="s">
        <v>19805</v>
      </c>
      <c r="L819" s="64" t="s">
        <v>19805</v>
      </c>
      <c r="M819" s="64" t="s">
        <v>19805</v>
      </c>
      <c r="N819" s="64" t="s">
        <v>19805</v>
      </c>
      <c r="O819" s="64" t="s">
        <v>19805</v>
      </c>
      <c r="P819" s="64" t="s">
        <v>19805</v>
      </c>
      <c r="Q819" s="64" t="s">
        <v>19805</v>
      </c>
      <c r="R819" s="64" t="s">
        <v>19805</v>
      </c>
      <c r="S819" s="64">
        <v>510000</v>
      </c>
      <c r="T819" s="64">
        <v>1440000</v>
      </c>
      <c r="U819" s="64">
        <v>1260000</v>
      </c>
      <c r="V819" s="64">
        <v>1080000</v>
      </c>
      <c r="W819" s="64">
        <v>900000</v>
      </c>
      <c r="X819" s="64">
        <v>400000</v>
      </c>
      <c r="Y819" s="64">
        <v>320000</v>
      </c>
      <c r="Z819" s="64" t="s">
        <v>19805</v>
      </c>
      <c r="AA819" s="64">
        <v>250000</v>
      </c>
      <c r="AB819" s="64">
        <v>120000</v>
      </c>
    </row>
    <row r="820" spans="1:28">
      <c r="A820" s="15" t="s">
        <v>1978</v>
      </c>
      <c r="B820" s="64" t="s">
        <v>19805</v>
      </c>
      <c r="C820" s="64" t="s">
        <v>19805</v>
      </c>
      <c r="D820" s="64">
        <v>1448490</v>
      </c>
      <c r="E820" s="64">
        <v>749148</v>
      </c>
      <c r="F820" s="64">
        <v>11815850</v>
      </c>
      <c r="G820" s="64">
        <v>11015850</v>
      </c>
      <c r="H820" s="64">
        <v>10215850</v>
      </c>
      <c r="I820" s="64">
        <v>9000000</v>
      </c>
      <c r="J820" s="64">
        <v>6864200</v>
      </c>
      <c r="K820" s="64">
        <v>6373900</v>
      </c>
      <c r="L820" s="64">
        <v>5883600</v>
      </c>
      <c r="M820" s="64">
        <v>5393300</v>
      </c>
      <c r="N820" s="64">
        <v>4903000</v>
      </c>
      <c r="O820" s="64">
        <v>1995611</v>
      </c>
      <c r="P820" s="64">
        <v>1300920</v>
      </c>
      <c r="Q820" s="64">
        <v>1216080</v>
      </c>
      <c r="R820" s="64">
        <v>1131240</v>
      </c>
      <c r="S820" s="64" t="s">
        <v>19805</v>
      </c>
      <c r="T820" s="64" t="s">
        <v>19805</v>
      </c>
      <c r="U820" s="64" t="s">
        <v>19805</v>
      </c>
      <c r="V820" s="64" t="s">
        <v>19805</v>
      </c>
      <c r="W820" s="64" t="s">
        <v>19805</v>
      </c>
      <c r="X820" s="64" t="s">
        <v>19805</v>
      </c>
      <c r="Y820" s="64" t="s">
        <v>19805</v>
      </c>
      <c r="Z820" s="64" t="s">
        <v>19805</v>
      </c>
      <c r="AA820" s="64" t="s">
        <v>19805</v>
      </c>
      <c r="AB820" s="64" t="s">
        <v>19805</v>
      </c>
    </row>
    <row r="821" spans="1:28">
      <c r="A821" s="15" t="s">
        <v>5156</v>
      </c>
      <c r="B821" s="64" t="s">
        <v>19805</v>
      </c>
      <c r="C821" s="64" t="s">
        <v>19805</v>
      </c>
      <c r="D821" s="64" t="s">
        <v>19805</v>
      </c>
      <c r="E821" s="64" t="s">
        <v>19805</v>
      </c>
      <c r="F821" s="64" t="s">
        <v>19805</v>
      </c>
      <c r="G821" s="64" t="s">
        <v>19805</v>
      </c>
      <c r="H821" s="64" t="s">
        <v>19805</v>
      </c>
      <c r="I821" s="64" t="s">
        <v>19805</v>
      </c>
      <c r="J821" s="64" t="s">
        <v>19805</v>
      </c>
      <c r="K821" s="64" t="s">
        <v>19805</v>
      </c>
      <c r="L821" s="64" t="s">
        <v>19805</v>
      </c>
      <c r="M821" s="64" t="s">
        <v>19805</v>
      </c>
      <c r="N821" s="64" t="s">
        <v>19805</v>
      </c>
      <c r="O821" s="64" t="s">
        <v>19805</v>
      </c>
      <c r="P821" s="64" t="s">
        <v>19805</v>
      </c>
      <c r="Q821" s="64" t="s">
        <v>19805</v>
      </c>
      <c r="R821" s="64" t="s">
        <v>19805</v>
      </c>
      <c r="S821" s="64" t="s">
        <v>19805</v>
      </c>
      <c r="T821" s="64" t="s">
        <v>19805</v>
      </c>
      <c r="U821" s="64">
        <v>1000000</v>
      </c>
      <c r="V821" s="64">
        <v>181100</v>
      </c>
      <c r="W821" s="64" t="s">
        <v>19805</v>
      </c>
      <c r="X821" s="64" t="s">
        <v>19805</v>
      </c>
      <c r="Y821" s="64">
        <v>150000</v>
      </c>
      <c r="Z821" s="64">
        <v>477000</v>
      </c>
      <c r="AA821" s="64">
        <v>477000</v>
      </c>
      <c r="AB821" s="64">
        <v>75000</v>
      </c>
    </row>
    <row r="822" spans="1:28">
      <c r="A822" s="15" t="s">
        <v>253</v>
      </c>
      <c r="B822" s="64">
        <v>75000</v>
      </c>
      <c r="C822" s="64">
        <v>156783</v>
      </c>
      <c r="D822" s="64">
        <v>915243</v>
      </c>
      <c r="E822" s="64">
        <v>788872</v>
      </c>
      <c r="F822" s="64" t="s">
        <v>19805</v>
      </c>
      <c r="G822" s="64" t="s">
        <v>19805</v>
      </c>
      <c r="H822" s="64" t="s">
        <v>19805</v>
      </c>
      <c r="I822" s="64" t="s">
        <v>19805</v>
      </c>
      <c r="J822" s="64" t="s">
        <v>19805</v>
      </c>
      <c r="K822" s="64" t="s">
        <v>19805</v>
      </c>
      <c r="L822" s="64" t="s">
        <v>19805</v>
      </c>
      <c r="M822" s="64" t="s">
        <v>19805</v>
      </c>
      <c r="N822" s="64" t="s">
        <v>19805</v>
      </c>
      <c r="O822" s="64" t="s">
        <v>19805</v>
      </c>
      <c r="P822" s="64" t="s">
        <v>19805</v>
      </c>
      <c r="Q822" s="64" t="s">
        <v>19805</v>
      </c>
      <c r="R822" s="64" t="s">
        <v>19805</v>
      </c>
      <c r="S822" s="64" t="s">
        <v>19805</v>
      </c>
      <c r="T822" s="64" t="s">
        <v>19805</v>
      </c>
      <c r="U822" s="64" t="s">
        <v>19805</v>
      </c>
      <c r="V822" s="64" t="s">
        <v>19805</v>
      </c>
      <c r="W822" s="64" t="s">
        <v>19805</v>
      </c>
      <c r="X822" s="64" t="s">
        <v>19805</v>
      </c>
      <c r="Y822" s="64" t="s">
        <v>19805</v>
      </c>
      <c r="Z822" s="64" t="s">
        <v>19805</v>
      </c>
      <c r="AA822" s="64" t="s">
        <v>19805</v>
      </c>
      <c r="AB822" s="64" t="s">
        <v>19805</v>
      </c>
    </row>
    <row r="823" spans="1:28">
      <c r="A823" s="15" t="s">
        <v>5157</v>
      </c>
      <c r="B823" s="64" t="s">
        <v>19805</v>
      </c>
      <c r="C823" s="64" t="s">
        <v>19805</v>
      </c>
      <c r="D823" s="64" t="s">
        <v>19805</v>
      </c>
      <c r="E823" s="64" t="s">
        <v>19805</v>
      </c>
      <c r="F823" s="64" t="s">
        <v>19805</v>
      </c>
      <c r="G823" s="64" t="s">
        <v>19805</v>
      </c>
      <c r="H823" s="64" t="s">
        <v>19805</v>
      </c>
      <c r="I823" s="64" t="s">
        <v>19805</v>
      </c>
      <c r="J823" s="64" t="s">
        <v>19805</v>
      </c>
      <c r="K823" s="64" t="s">
        <v>19805</v>
      </c>
      <c r="L823" s="64" t="s">
        <v>19805</v>
      </c>
      <c r="M823" s="64" t="s">
        <v>19805</v>
      </c>
      <c r="N823" s="64" t="s">
        <v>19805</v>
      </c>
      <c r="O823" s="64" t="s">
        <v>19805</v>
      </c>
      <c r="P823" s="64" t="s">
        <v>19805</v>
      </c>
      <c r="Q823" s="64" t="s">
        <v>19805</v>
      </c>
      <c r="R823" s="64" t="s">
        <v>19805</v>
      </c>
      <c r="S823" s="64" t="s">
        <v>19805</v>
      </c>
      <c r="T823" s="64" t="s">
        <v>19805</v>
      </c>
      <c r="U823" s="64" t="s">
        <v>19805</v>
      </c>
      <c r="V823" s="64" t="s">
        <v>19805</v>
      </c>
      <c r="W823" s="64">
        <v>235000</v>
      </c>
      <c r="X823" s="64">
        <v>180000</v>
      </c>
      <c r="Y823" s="64" t="s">
        <v>19805</v>
      </c>
      <c r="Z823" s="64" t="s">
        <v>19805</v>
      </c>
      <c r="AA823" s="64" t="s">
        <v>19805</v>
      </c>
      <c r="AB823" s="64" t="s">
        <v>19805</v>
      </c>
    </row>
    <row r="824" spans="1:28">
      <c r="A824" s="15" t="s">
        <v>2087</v>
      </c>
      <c r="B824" s="64" t="s">
        <v>19805</v>
      </c>
      <c r="C824" s="64" t="s">
        <v>19805</v>
      </c>
      <c r="D824" s="64">
        <v>253928</v>
      </c>
      <c r="E824" s="64" t="s">
        <v>19805</v>
      </c>
      <c r="F824" s="64" t="s">
        <v>19805</v>
      </c>
      <c r="G824" s="64">
        <v>885120</v>
      </c>
      <c r="H824" s="64">
        <v>854389</v>
      </c>
      <c r="I824" s="64">
        <v>736420</v>
      </c>
      <c r="J824" s="64">
        <v>542114</v>
      </c>
      <c r="K824" s="64" t="s">
        <v>19805</v>
      </c>
      <c r="L824" s="64" t="s">
        <v>19805</v>
      </c>
      <c r="M824" s="64" t="s">
        <v>19805</v>
      </c>
      <c r="N824" s="64" t="s">
        <v>19805</v>
      </c>
      <c r="O824" s="64" t="s">
        <v>19805</v>
      </c>
      <c r="P824" s="64" t="s">
        <v>19805</v>
      </c>
      <c r="Q824" s="64" t="s">
        <v>19805</v>
      </c>
      <c r="R824" s="64" t="s">
        <v>19805</v>
      </c>
      <c r="S824" s="64" t="s">
        <v>19805</v>
      </c>
      <c r="T824" s="64" t="s">
        <v>19805</v>
      </c>
      <c r="U824" s="64" t="s">
        <v>19805</v>
      </c>
      <c r="V824" s="64" t="s">
        <v>19805</v>
      </c>
      <c r="W824" s="64" t="s">
        <v>19805</v>
      </c>
      <c r="X824" s="64" t="s">
        <v>19805</v>
      </c>
      <c r="Y824" s="64" t="s">
        <v>19805</v>
      </c>
      <c r="Z824" s="64" t="s">
        <v>19805</v>
      </c>
      <c r="AA824" s="64" t="s">
        <v>19805</v>
      </c>
      <c r="AB824" s="64" t="s">
        <v>19805</v>
      </c>
    </row>
    <row r="825" spans="1:28">
      <c r="A825" s="15" t="s">
        <v>5158</v>
      </c>
      <c r="B825" s="64" t="s">
        <v>19805</v>
      </c>
      <c r="C825" s="64" t="s">
        <v>19805</v>
      </c>
      <c r="D825" s="64" t="s">
        <v>19805</v>
      </c>
      <c r="E825" s="64" t="s">
        <v>19805</v>
      </c>
      <c r="F825" s="64" t="s">
        <v>19805</v>
      </c>
      <c r="G825" s="64" t="s">
        <v>19805</v>
      </c>
      <c r="H825" s="64" t="s">
        <v>19805</v>
      </c>
      <c r="I825" s="64" t="s">
        <v>19805</v>
      </c>
      <c r="J825" s="64" t="s">
        <v>19805</v>
      </c>
      <c r="K825" s="64" t="s">
        <v>19805</v>
      </c>
      <c r="L825" s="64" t="s">
        <v>19805</v>
      </c>
      <c r="M825" s="64" t="s">
        <v>19805</v>
      </c>
      <c r="N825" s="64" t="s">
        <v>19805</v>
      </c>
      <c r="O825" s="64" t="s">
        <v>19805</v>
      </c>
      <c r="P825" s="64" t="s">
        <v>19805</v>
      </c>
      <c r="Q825" s="64" t="s">
        <v>19805</v>
      </c>
      <c r="R825" s="64" t="s">
        <v>19805</v>
      </c>
      <c r="S825" s="64" t="s">
        <v>19805</v>
      </c>
      <c r="T825" s="64">
        <v>1000000</v>
      </c>
      <c r="U825" s="64">
        <v>766667</v>
      </c>
      <c r="V825" s="64">
        <v>757000</v>
      </c>
      <c r="W825" s="64">
        <v>1300000</v>
      </c>
      <c r="X825" s="64">
        <v>1000000</v>
      </c>
      <c r="Y825" s="64">
        <v>1600000</v>
      </c>
      <c r="Z825" s="64">
        <v>430000</v>
      </c>
      <c r="AA825" s="64">
        <v>1183000</v>
      </c>
      <c r="AB825" s="64">
        <v>1000000</v>
      </c>
    </row>
    <row r="826" spans="1:28">
      <c r="A826" s="15" t="s">
        <v>5159</v>
      </c>
      <c r="B826" s="64" t="s">
        <v>19805</v>
      </c>
      <c r="C826" s="64" t="s">
        <v>19805</v>
      </c>
      <c r="D826" s="64" t="s">
        <v>19805</v>
      </c>
      <c r="E826" s="64" t="s">
        <v>19805</v>
      </c>
      <c r="F826" s="64" t="s">
        <v>19805</v>
      </c>
      <c r="G826" s="64" t="s">
        <v>19805</v>
      </c>
      <c r="H826" s="64" t="s">
        <v>19805</v>
      </c>
      <c r="I826" s="64" t="s">
        <v>19805</v>
      </c>
      <c r="J826" s="64" t="s">
        <v>19805</v>
      </c>
      <c r="K826" s="64">
        <v>427163</v>
      </c>
      <c r="L826" s="64" t="s">
        <v>19805</v>
      </c>
      <c r="M826" s="64" t="s">
        <v>19805</v>
      </c>
      <c r="N826" s="64" t="s">
        <v>19805</v>
      </c>
      <c r="O826" s="64" t="s">
        <v>19805</v>
      </c>
      <c r="P826" s="64" t="s">
        <v>19805</v>
      </c>
      <c r="Q826" s="64" t="s">
        <v>19805</v>
      </c>
      <c r="R826" s="64" t="s">
        <v>19805</v>
      </c>
      <c r="S826" s="64" t="s">
        <v>19805</v>
      </c>
      <c r="T826" s="64" t="s">
        <v>19805</v>
      </c>
      <c r="U826" s="64" t="s">
        <v>19805</v>
      </c>
      <c r="V826" s="64" t="s">
        <v>19805</v>
      </c>
      <c r="W826" s="64" t="s">
        <v>19805</v>
      </c>
      <c r="X826" s="64" t="s">
        <v>19805</v>
      </c>
      <c r="Y826" s="64" t="s">
        <v>19805</v>
      </c>
      <c r="Z826" s="64" t="s">
        <v>19805</v>
      </c>
      <c r="AA826" s="64" t="s">
        <v>19805</v>
      </c>
      <c r="AB826" s="64" t="s">
        <v>19805</v>
      </c>
    </row>
    <row r="827" spans="1:28">
      <c r="A827" s="15" t="s">
        <v>5160</v>
      </c>
      <c r="B827" s="64" t="s">
        <v>19805</v>
      </c>
      <c r="C827" s="64" t="s">
        <v>19805</v>
      </c>
      <c r="D827" s="64" t="s">
        <v>19805</v>
      </c>
      <c r="E827" s="64" t="s">
        <v>19805</v>
      </c>
      <c r="F827" s="64" t="s">
        <v>19805</v>
      </c>
      <c r="G827" s="64" t="s">
        <v>19805</v>
      </c>
      <c r="H827" s="64" t="s">
        <v>19805</v>
      </c>
      <c r="I827" s="64" t="s">
        <v>19805</v>
      </c>
      <c r="J827" s="64" t="s">
        <v>19805</v>
      </c>
      <c r="K827" s="64" t="s">
        <v>19805</v>
      </c>
      <c r="L827" s="64" t="s">
        <v>19805</v>
      </c>
      <c r="M827" s="64" t="s">
        <v>19805</v>
      </c>
      <c r="N827" s="64" t="s">
        <v>19805</v>
      </c>
      <c r="O827" s="64" t="s">
        <v>19805</v>
      </c>
      <c r="P827" s="64" t="s">
        <v>19805</v>
      </c>
      <c r="Q827" s="64" t="s">
        <v>19805</v>
      </c>
      <c r="R827" s="64">
        <v>1200000</v>
      </c>
      <c r="S827" s="64">
        <v>4164100</v>
      </c>
      <c r="T827" s="64">
        <v>3644000</v>
      </c>
      <c r="U827" s="64">
        <v>3124100</v>
      </c>
      <c r="V827" s="64">
        <v>2604000</v>
      </c>
      <c r="W827" s="64">
        <v>2500000</v>
      </c>
      <c r="X827" s="64">
        <v>2500000</v>
      </c>
      <c r="Y827" s="64">
        <v>2400000</v>
      </c>
      <c r="Z827" s="64">
        <v>2400000</v>
      </c>
      <c r="AA827" s="64">
        <v>805000</v>
      </c>
      <c r="AB827" s="64">
        <v>1000000</v>
      </c>
    </row>
    <row r="828" spans="1:28">
      <c r="A828" s="15" t="s">
        <v>2926</v>
      </c>
      <c r="B828" s="64" t="s">
        <v>19805</v>
      </c>
      <c r="C828" s="64" t="s">
        <v>19805</v>
      </c>
      <c r="D828" s="64" t="s">
        <v>19805</v>
      </c>
      <c r="E828" s="64">
        <v>284053</v>
      </c>
      <c r="F828" s="64" t="s">
        <v>19805</v>
      </c>
      <c r="G828" s="64" t="s">
        <v>19805</v>
      </c>
      <c r="H828" s="64">
        <v>992680</v>
      </c>
      <c r="I828" s="64">
        <v>2801198</v>
      </c>
      <c r="J828" s="64">
        <v>2032800</v>
      </c>
      <c r="K828" s="64">
        <v>1900200</v>
      </c>
      <c r="L828" s="64">
        <v>1767600</v>
      </c>
      <c r="M828" s="64" t="s">
        <v>19805</v>
      </c>
      <c r="N828" s="64" t="s">
        <v>19805</v>
      </c>
      <c r="O828" s="64" t="s">
        <v>19805</v>
      </c>
      <c r="P828" s="64" t="s">
        <v>19805</v>
      </c>
      <c r="Q828" s="64" t="s">
        <v>19805</v>
      </c>
      <c r="R828" s="64" t="s">
        <v>19805</v>
      </c>
      <c r="S828" s="64" t="s">
        <v>19805</v>
      </c>
      <c r="T828" s="64" t="s">
        <v>19805</v>
      </c>
      <c r="U828" s="64" t="s">
        <v>19805</v>
      </c>
      <c r="V828" s="64" t="s">
        <v>19805</v>
      </c>
      <c r="W828" s="64" t="s">
        <v>19805</v>
      </c>
      <c r="X828" s="64" t="s">
        <v>19805</v>
      </c>
      <c r="Y828" s="64" t="s">
        <v>19805</v>
      </c>
      <c r="Z828" s="64" t="s">
        <v>19805</v>
      </c>
      <c r="AA828" s="64" t="s">
        <v>19805</v>
      </c>
      <c r="AB828" s="64" t="s">
        <v>19805</v>
      </c>
    </row>
    <row r="829" spans="1:28">
      <c r="A829" s="15" t="s">
        <v>1220</v>
      </c>
      <c r="B829" s="64">
        <v>1015696</v>
      </c>
      <c r="C829" s="64">
        <v>947276</v>
      </c>
      <c r="D829" s="64">
        <v>816482</v>
      </c>
      <c r="E829" s="64">
        <v>490180</v>
      </c>
      <c r="F829" s="64" t="s">
        <v>19805</v>
      </c>
      <c r="G829" s="64" t="s">
        <v>19805</v>
      </c>
      <c r="H829" s="64" t="s">
        <v>19805</v>
      </c>
      <c r="I829" s="64" t="s">
        <v>19805</v>
      </c>
      <c r="J829" s="64" t="s">
        <v>19805</v>
      </c>
      <c r="K829" s="64" t="s">
        <v>19805</v>
      </c>
      <c r="L829" s="64" t="s">
        <v>19805</v>
      </c>
      <c r="M829" s="64" t="s">
        <v>19805</v>
      </c>
      <c r="N829" s="64" t="s">
        <v>19805</v>
      </c>
      <c r="O829" s="64" t="s">
        <v>19805</v>
      </c>
      <c r="P829" s="64" t="s">
        <v>19805</v>
      </c>
      <c r="Q829" s="64" t="s">
        <v>19805</v>
      </c>
      <c r="R829" s="64" t="s">
        <v>19805</v>
      </c>
      <c r="S829" s="64" t="s">
        <v>19805</v>
      </c>
      <c r="T829" s="64" t="s">
        <v>19805</v>
      </c>
      <c r="U829" s="64" t="s">
        <v>19805</v>
      </c>
      <c r="V829" s="64" t="s">
        <v>19805</v>
      </c>
      <c r="W829" s="64" t="s">
        <v>19805</v>
      </c>
      <c r="X829" s="64" t="s">
        <v>19805</v>
      </c>
      <c r="Y829" s="64" t="s">
        <v>19805</v>
      </c>
      <c r="Z829" s="64" t="s">
        <v>19805</v>
      </c>
      <c r="AA829" s="64" t="s">
        <v>19805</v>
      </c>
      <c r="AB829" s="64" t="s">
        <v>19805</v>
      </c>
    </row>
    <row r="830" spans="1:28">
      <c r="A830" s="15" t="s">
        <v>5161</v>
      </c>
      <c r="B830" s="64" t="s">
        <v>19805</v>
      </c>
      <c r="C830" s="64" t="s">
        <v>19805</v>
      </c>
      <c r="D830" s="64" t="s">
        <v>19805</v>
      </c>
      <c r="E830" s="64" t="s">
        <v>19805</v>
      </c>
      <c r="F830" s="64" t="s">
        <v>19805</v>
      </c>
      <c r="G830" s="64" t="s">
        <v>19805</v>
      </c>
      <c r="H830" s="64" t="s">
        <v>19805</v>
      </c>
      <c r="I830" s="64" t="s">
        <v>19805</v>
      </c>
      <c r="J830" s="64" t="s">
        <v>19805</v>
      </c>
      <c r="K830" s="64" t="s">
        <v>19805</v>
      </c>
      <c r="L830" s="64" t="s">
        <v>19805</v>
      </c>
      <c r="M830" s="64" t="s">
        <v>19805</v>
      </c>
      <c r="N830" s="64" t="s">
        <v>19805</v>
      </c>
      <c r="O830" s="64">
        <v>1070000</v>
      </c>
      <c r="P830" s="64">
        <v>2661538</v>
      </c>
      <c r="Q830" s="64">
        <v>2419580</v>
      </c>
      <c r="R830" s="64">
        <v>6500000</v>
      </c>
      <c r="S830" s="64">
        <v>5952381</v>
      </c>
      <c r="T830" s="64">
        <v>7843000</v>
      </c>
      <c r="U830" s="64">
        <v>14285714</v>
      </c>
      <c r="V830" s="64">
        <v>14857000</v>
      </c>
      <c r="W830" s="64">
        <v>2763000</v>
      </c>
      <c r="X830" s="64">
        <v>2125000</v>
      </c>
      <c r="Y830" s="64">
        <v>1950000</v>
      </c>
      <c r="Z830" s="64">
        <v>1900000</v>
      </c>
      <c r="AA830" s="64">
        <v>1750000</v>
      </c>
      <c r="AB830" s="64">
        <v>1000000</v>
      </c>
    </row>
    <row r="831" spans="1:28">
      <c r="A831" s="15" t="s">
        <v>5163</v>
      </c>
      <c r="B831" s="64" t="s">
        <v>19805</v>
      </c>
      <c r="C831" s="64" t="s">
        <v>19805</v>
      </c>
      <c r="D831" s="64" t="s">
        <v>19805</v>
      </c>
      <c r="E831" s="64" t="s">
        <v>19805</v>
      </c>
      <c r="F831" s="64" t="s">
        <v>19805</v>
      </c>
      <c r="G831" s="64" t="s">
        <v>19805</v>
      </c>
      <c r="H831" s="64" t="s">
        <v>19805</v>
      </c>
      <c r="I831" s="64" t="s">
        <v>19805</v>
      </c>
      <c r="J831" s="64" t="s">
        <v>19805</v>
      </c>
      <c r="K831" s="64" t="s">
        <v>19805</v>
      </c>
      <c r="L831" s="64" t="s">
        <v>19805</v>
      </c>
      <c r="M831" s="64" t="s">
        <v>19805</v>
      </c>
      <c r="N831" s="64">
        <v>385277</v>
      </c>
      <c r="O831" s="64" t="s">
        <v>19805</v>
      </c>
      <c r="P831" s="64" t="s">
        <v>19805</v>
      </c>
      <c r="Q831" s="64" t="s">
        <v>19805</v>
      </c>
      <c r="R831" s="64" t="s">
        <v>19805</v>
      </c>
      <c r="S831" s="64" t="s">
        <v>19805</v>
      </c>
      <c r="T831" s="64" t="s">
        <v>19805</v>
      </c>
      <c r="U831" s="64" t="s">
        <v>19805</v>
      </c>
      <c r="V831" s="64" t="s">
        <v>19805</v>
      </c>
      <c r="W831" s="64" t="s">
        <v>19805</v>
      </c>
      <c r="X831" s="64" t="s">
        <v>19805</v>
      </c>
      <c r="Y831" s="64" t="s">
        <v>19805</v>
      </c>
      <c r="Z831" s="64" t="s">
        <v>19805</v>
      </c>
      <c r="AA831" s="64" t="s">
        <v>19805</v>
      </c>
      <c r="AB831" s="64" t="s">
        <v>19805</v>
      </c>
    </row>
    <row r="832" spans="1:28">
      <c r="A832" s="15" t="s">
        <v>5164</v>
      </c>
      <c r="B832" s="64" t="s">
        <v>19805</v>
      </c>
      <c r="C832" s="64" t="s">
        <v>19805</v>
      </c>
      <c r="D832" s="64" t="s">
        <v>19805</v>
      </c>
      <c r="E832" s="64" t="s">
        <v>19805</v>
      </c>
      <c r="F832" s="64" t="s">
        <v>19805</v>
      </c>
      <c r="G832" s="64" t="s">
        <v>19805</v>
      </c>
      <c r="H832" s="64" t="s">
        <v>19805</v>
      </c>
      <c r="I832" s="64" t="s">
        <v>19805</v>
      </c>
      <c r="J832" s="64" t="s">
        <v>19805</v>
      </c>
      <c r="K832" s="64" t="s">
        <v>19805</v>
      </c>
      <c r="L832" s="64" t="s">
        <v>19805</v>
      </c>
      <c r="M832" s="64" t="s">
        <v>19805</v>
      </c>
      <c r="N832" s="64" t="s">
        <v>19805</v>
      </c>
      <c r="O832" s="64" t="s">
        <v>19805</v>
      </c>
      <c r="P832" s="64" t="s">
        <v>19805</v>
      </c>
      <c r="Q832" s="64" t="s">
        <v>19805</v>
      </c>
      <c r="R832" s="64" t="s">
        <v>19805</v>
      </c>
      <c r="S832" s="64" t="s">
        <v>19805</v>
      </c>
      <c r="T832" s="64">
        <v>425000</v>
      </c>
      <c r="U832" s="64">
        <v>272250</v>
      </c>
      <c r="V832" s="64" t="s">
        <v>19805</v>
      </c>
      <c r="W832" s="64" t="s">
        <v>19805</v>
      </c>
      <c r="X832" s="64" t="s">
        <v>19805</v>
      </c>
      <c r="Y832" s="64" t="s">
        <v>19805</v>
      </c>
      <c r="Z832" s="64" t="s">
        <v>19805</v>
      </c>
      <c r="AA832" s="64" t="s">
        <v>19805</v>
      </c>
      <c r="AB832" s="64" t="s">
        <v>19805</v>
      </c>
    </row>
    <row r="833" spans="1:28">
      <c r="A833" s="15" t="s">
        <v>5165</v>
      </c>
      <c r="B833" s="64" t="s">
        <v>19805</v>
      </c>
      <c r="C833" s="64" t="s">
        <v>19805</v>
      </c>
      <c r="D833" s="64" t="s">
        <v>19805</v>
      </c>
      <c r="E833" s="64" t="s">
        <v>19805</v>
      </c>
      <c r="F833" s="64" t="s">
        <v>19805</v>
      </c>
      <c r="G833" s="64" t="s">
        <v>19805</v>
      </c>
      <c r="H833" s="64" t="s">
        <v>19805</v>
      </c>
      <c r="I833" s="64" t="s">
        <v>19805</v>
      </c>
      <c r="J833" s="64" t="s">
        <v>19805</v>
      </c>
      <c r="K833" s="64" t="s">
        <v>19805</v>
      </c>
      <c r="L833" s="64" t="s">
        <v>19805</v>
      </c>
      <c r="M833" s="64" t="s">
        <v>19805</v>
      </c>
      <c r="N833" s="64" t="s">
        <v>19805</v>
      </c>
      <c r="O833" s="64" t="s">
        <v>19805</v>
      </c>
      <c r="P833" s="64" t="s">
        <v>19805</v>
      </c>
      <c r="Q833" s="64" t="s">
        <v>19805</v>
      </c>
      <c r="R833" s="64" t="s">
        <v>19805</v>
      </c>
      <c r="S833" s="64">
        <v>1925000</v>
      </c>
      <c r="T833" s="64" t="s">
        <v>19805</v>
      </c>
      <c r="U833" s="64" t="s">
        <v>19805</v>
      </c>
      <c r="V833" s="64" t="s">
        <v>19805</v>
      </c>
      <c r="W833" s="64" t="s">
        <v>19805</v>
      </c>
      <c r="X833" s="64" t="s">
        <v>19805</v>
      </c>
      <c r="Y833" s="64" t="s">
        <v>19805</v>
      </c>
      <c r="Z833" s="64">
        <v>3786000</v>
      </c>
      <c r="AA833" s="64">
        <v>3786000</v>
      </c>
      <c r="AB833" s="64">
        <v>3785000</v>
      </c>
    </row>
    <row r="834" spans="1:28">
      <c r="A834" s="15" t="s">
        <v>5166</v>
      </c>
      <c r="B834" s="64" t="s">
        <v>19805</v>
      </c>
      <c r="C834" s="64" t="s">
        <v>19805</v>
      </c>
      <c r="D834" s="64" t="s">
        <v>19805</v>
      </c>
      <c r="E834" s="64" t="s">
        <v>19805</v>
      </c>
      <c r="F834" s="64" t="s">
        <v>19805</v>
      </c>
      <c r="G834" s="64" t="s">
        <v>19805</v>
      </c>
      <c r="H834" s="64" t="s">
        <v>19805</v>
      </c>
      <c r="I834" s="64" t="s">
        <v>19805</v>
      </c>
      <c r="J834" s="64" t="s">
        <v>19805</v>
      </c>
      <c r="K834" s="64" t="s">
        <v>19805</v>
      </c>
      <c r="L834" s="64">
        <v>162660</v>
      </c>
      <c r="M834" s="64">
        <v>291567</v>
      </c>
      <c r="N834" s="64">
        <v>5201923</v>
      </c>
      <c r="O834" s="64">
        <v>5843750</v>
      </c>
      <c r="P834" s="64">
        <v>5312500</v>
      </c>
      <c r="Q834" s="64">
        <v>4781250</v>
      </c>
      <c r="R834" s="64">
        <v>4250000</v>
      </c>
      <c r="S834" s="64">
        <v>1560000</v>
      </c>
      <c r="T834" s="64">
        <v>1400000</v>
      </c>
      <c r="U834" s="64">
        <v>1240000</v>
      </c>
      <c r="V834" s="64">
        <v>298000</v>
      </c>
      <c r="W834" s="64" t="s">
        <v>15337</v>
      </c>
      <c r="X834" s="64">
        <v>150000</v>
      </c>
      <c r="Y834" s="64" t="s">
        <v>19805</v>
      </c>
      <c r="Z834" s="64" t="s">
        <v>19805</v>
      </c>
      <c r="AA834" s="64" t="s">
        <v>19805</v>
      </c>
      <c r="AB834" s="64" t="s">
        <v>19805</v>
      </c>
    </row>
    <row r="835" spans="1:28">
      <c r="A835" s="15" t="s">
        <v>5167</v>
      </c>
      <c r="B835" s="64" t="s">
        <v>19805</v>
      </c>
      <c r="C835" s="64" t="s">
        <v>19805</v>
      </c>
      <c r="D835" s="64" t="s">
        <v>19805</v>
      </c>
      <c r="E835" s="64" t="s">
        <v>19805</v>
      </c>
      <c r="F835" s="64" t="s">
        <v>19805</v>
      </c>
      <c r="G835" s="64" t="s">
        <v>19805</v>
      </c>
      <c r="H835" s="64" t="s">
        <v>19805</v>
      </c>
      <c r="I835" s="64" t="s">
        <v>19805</v>
      </c>
      <c r="J835" s="64" t="s">
        <v>19805</v>
      </c>
      <c r="K835" s="64" t="s">
        <v>19805</v>
      </c>
      <c r="L835" s="64" t="s">
        <v>19805</v>
      </c>
      <c r="M835" s="64" t="s">
        <v>19805</v>
      </c>
      <c r="N835" s="64" t="s">
        <v>19805</v>
      </c>
      <c r="O835" s="64" t="s">
        <v>19805</v>
      </c>
      <c r="P835" s="64" t="s">
        <v>19805</v>
      </c>
      <c r="Q835" s="64" t="s">
        <v>19805</v>
      </c>
      <c r="R835" s="64" t="s">
        <v>19805</v>
      </c>
      <c r="S835" s="64" t="s">
        <v>19805</v>
      </c>
      <c r="T835" s="64" t="s">
        <v>19805</v>
      </c>
      <c r="U835" s="64" t="s">
        <v>19805</v>
      </c>
      <c r="V835" s="64" t="s">
        <v>19805</v>
      </c>
      <c r="W835" s="64">
        <v>300000</v>
      </c>
      <c r="X835" s="64" t="s">
        <v>19805</v>
      </c>
      <c r="Y835" s="64" t="s">
        <v>19805</v>
      </c>
      <c r="Z835" s="64" t="s">
        <v>19805</v>
      </c>
      <c r="AA835" s="64" t="s">
        <v>19805</v>
      </c>
      <c r="AB835" s="64" t="s">
        <v>19805</v>
      </c>
    </row>
    <row r="836" spans="1:28">
      <c r="A836" s="15" t="s">
        <v>5168</v>
      </c>
      <c r="B836" s="64" t="s">
        <v>19805</v>
      </c>
      <c r="C836" s="64" t="s">
        <v>19805</v>
      </c>
      <c r="D836" s="64" t="s">
        <v>19805</v>
      </c>
      <c r="E836" s="64" t="s">
        <v>19805</v>
      </c>
      <c r="F836" s="64" t="s">
        <v>19805</v>
      </c>
      <c r="G836" s="64" t="s">
        <v>19805</v>
      </c>
      <c r="H836" s="64" t="s">
        <v>19805</v>
      </c>
      <c r="I836" s="64" t="s">
        <v>19805</v>
      </c>
      <c r="J836" s="64" t="s">
        <v>19805</v>
      </c>
      <c r="K836" s="64" t="s">
        <v>19805</v>
      </c>
      <c r="L836" s="64" t="s">
        <v>19805</v>
      </c>
      <c r="M836" s="64" t="s">
        <v>19805</v>
      </c>
      <c r="N836" s="64" t="s">
        <v>19805</v>
      </c>
      <c r="O836" s="64" t="s">
        <v>19805</v>
      </c>
      <c r="P836" s="64" t="s">
        <v>19805</v>
      </c>
      <c r="Q836" s="64" t="s">
        <v>19805</v>
      </c>
      <c r="R836" s="64" t="s">
        <v>19805</v>
      </c>
      <c r="S836" s="64" t="s">
        <v>19805</v>
      </c>
      <c r="T836" s="64" t="s">
        <v>19805</v>
      </c>
      <c r="U836" s="64" t="s">
        <v>19805</v>
      </c>
      <c r="V836" s="64" t="s">
        <v>19805</v>
      </c>
      <c r="W836" s="64" t="s">
        <v>19805</v>
      </c>
      <c r="X836" s="64" t="s">
        <v>19805</v>
      </c>
      <c r="Y836" s="64" t="s">
        <v>19805</v>
      </c>
      <c r="Z836" s="64">
        <v>5000</v>
      </c>
      <c r="AA836" s="64" t="s">
        <v>19805</v>
      </c>
      <c r="AB836" s="64" t="s">
        <v>19805</v>
      </c>
    </row>
    <row r="837" spans="1:28">
      <c r="A837" s="15" t="s">
        <v>5169</v>
      </c>
      <c r="B837" s="64" t="s">
        <v>19805</v>
      </c>
      <c r="C837" s="64" t="s">
        <v>19805</v>
      </c>
      <c r="D837" s="64" t="s">
        <v>19805</v>
      </c>
      <c r="E837" s="64" t="s">
        <v>19805</v>
      </c>
      <c r="F837" s="64" t="s">
        <v>19805</v>
      </c>
      <c r="G837" s="64" t="s">
        <v>19805</v>
      </c>
      <c r="H837" s="64" t="s">
        <v>19805</v>
      </c>
      <c r="I837" s="64" t="s">
        <v>19805</v>
      </c>
      <c r="J837" s="64" t="s">
        <v>19805</v>
      </c>
      <c r="K837" s="64" t="s">
        <v>19805</v>
      </c>
      <c r="L837" s="64" t="s">
        <v>19805</v>
      </c>
      <c r="M837" s="64" t="s">
        <v>19805</v>
      </c>
      <c r="N837" s="64" t="s">
        <v>19805</v>
      </c>
      <c r="O837" s="64">
        <v>2956250</v>
      </c>
      <c r="P837" s="64">
        <v>2687500</v>
      </c>
      <c r="Q837" s="64">
        <v>2418750</v>
      </c>
      <c r="R837" s="64">
        <v>2100000</v>
      </c>
      <c r="S837" s="64">
        <v>752500</v>
      </c>
      <c r="T837" s="64">
        <v>645000</v>
      </c>
      <c r="U837" s="64">
        <v>537500</v>
      </c>
      <c r="V837" s="64">
        <v>1295000</v>
      </c>
      <c r="W837" s="64">
        <v>1116000</v>
      </c>
      <c r="X837" s="64">
        <v>940000</v>
      </c>
      <c r="Y837" s="64">
        <v>764000</v>
      </c>
      <c r="Z837" s="64">
        <v>588000</v>
      </c>
      <c r="AA837" s="64" t="s">
        <v>19805</v>
      </c>
      <c r="AB837" s="64" t="s">
        <v>19805</v>
      </c>
    </row>
    <row r="838" spans="1:28">
      <c r="A838" s="15" t="s">
        <v>595</v>
      </c>
      <c r="B838" s="64">
        <v>1015696</v>
      </c>
      <c r="C838" s="64">
        <v>947276</v>
      </c>
      <c r="D838" s="64">
        <v>91254</v>
      </c>
      <c r="E838" s="64">
        <v>490180</v>
      </c>
      <c r="F838" s="64" t="s">
        <v>19805</v>
      </c>
      <c r="G838" s="64" t="s">
        <v>19805</v>
      </c>
      <c r="H838" s="64" t="s">
        <v>19805</v>
      </c>
      <c r="I838" s="64" t="s">
        <v>19805</v>
      </c>
      <c r="J838" s="64" t="s">
        <v>19805</v>
      </c>
      <c r="K838" s="64" t="s">
        <v>19805</v>
      </c>
      <c r="L838" s="64" t="s">
        <v>19805</v>
      </c>
      <c r="M838" s="64" t="s">
        <v>19805</v>
      </c>
      <c r="N838" s="64" t="s">
        <v>19805</v>
      </c>
      <c r="O838" s="64" t="s">
        <v>19805</v>
      </c>
      <c r="P838" s="64" t="s">
        <v>19805</v>
      </c>
      <c r="Q838" s="64" t="s">
        <v>19805</v>
      </c>
      <c r="R838" s="64" t="s">
        <v>19805</v>
      </c>
      <c r="S838" s="64" t="s">
        <v>19805</v>
      </c>
      <c r="T838" s="64" t="s">
        <v>19805</v>
      </c>
      <c r="U838" s="64" t="s">
        <v>19805</v>
      </c>
      <c r="V838" s="64" t="s">
        <v>19805</v>
      </c>
      <c r="W838" s="64" t="s">
        <v>19805</v>
      </c>
      <c r="X838" s="64" t="s">
        <v>19805</v>
      </c>
      <c r="Y838" s="64" t="s">
        <v>19805</v>
      </c>
      <c r="Z838" s="64" t="s">
        <v>19805</v>
      </c>
      <c r="AA838" s="64" t="s">
        <v>19805</v>
      </c>
      <c r="AB838" s="64" t="s">
        <v>19805</v>
      </c>
    </row>
    <row r="839" spans="1:28">
      <c r="A839" s="15" t="s">
        <v>5172</v>
      </c>
      <c r="B839" s="64" t="s">
        <v>19805</v>
      </c>
      <c r="C839" s="64" t="s">
        <v>19805</v>
      </c>
      <c r="D839" s="64" t="s">
        <v>19805</v>
      </c>
      <c r="E839" s="64" t="s">
        <v>19805</v>
      </c>
      <c r="F839" s="64" t="s">
        <v>19805</v>
      </c>
      <c r="G839" s="64" t="s">
        <v>19805</v>
      </c>
      <c r="H839" s="64" t="s">
        <v>19805</v>
      </c>
      <c r="I839" s="64" t="s">
        <v>19805</v>
      </c>
      <c r="J839" s="64" t="s">
        <v>19805</v>
      </c>
      <c r="K839" s="64" t="s">
        <v>19805</v>
      </c>
      <c r="L839" s="64" t="s">
        <v>19805</v>
      </c>
      <c r="M839" s="64" t="s">
        <v>19805</v>
      </c>
      <c r="N839" s="64" t="s">
        <v>19805</v>
      </c>
      <c r="O839" s="64" t="s">
        <v>19805</v>
      </c>
      <c r="P839" s="64" t="s">
        <v>19805</v>
      </c>
      <c r="Q839" s="64" t="s">
        <v>19805</v>
      </c>
      <c r="R839" s="64" t="s">
        <v>19805</v>
      </c>
      <c r="S839" s="64" t="s">
        <v>19805</v>
      </c>
      <c r="T839" s="64" t="s">
        <v>19805</v>
      </c>
      <c r="U839" s="64" t="s">
        <v>19805</v>
      </c>
      <c r="V839" s="64" t="s">
        <v>19805</v>
      </c>
      <c r="W839" s="64" t="s">
        <v>19805</v>
      </c>
      <c r="X839" s="64" t="s">
        <v>19805</v>
      </c>
      <c r="Y839" s="64" t="s">
        <v>19805</v>
      </c>
      <c r="Z839" s="64" t="s">
        <v>19805</v>
      </c>
      <c r="AA839" s="64">
        <v>263000</v>
      </c>
      <c r="AB839" s="64">
        <v>130000</v>
      </c>
    </row>
    <row r="840" spans="1:28">
      <c r="A840" s="15" t="s">
        <v>674</v>
      </c>
      <c r="B840" s="64">
        <v>15944154</v>
      </c>
      <c r="C840" s="64">
        <v>4000000</v>
      </c>
      <c r="D840" s="64">
        <v>4000000</v>
      </c>
      <c r="E840" s="64">
        <v>4000000</v>
      </c>
      <c r="F840" s="64">
        <v>4000000</v>
      </c>
      <c r="G840" s="64">
        <v>915852</v>
      </c>
      <c r="H840" s="64">
        <v>762196</v>
      </c>
      <c r="I840" s="64">
        <v>1079640</v>
      </c>
      <c r="J840" s="64">
        <v>1009200</v>
      </c>
      <c r="K840" s="64">
        <v>938760</v>
      </c>
      <c r="L840" s="64" t="s">
        <v>19805</v>
      </c>
      <c r="M840" s="64" t="s">
        <v>19805</v>
      </c>
      <c r="N840" s="64" t="s">
        <v>19805</v>
      </c>
      <c r="O840" s="64" t="s">
        <v>19805</v>
      </c>
      <c r="P840" s="64" t="s">
        <v>19805</v>
      </c>
      <c r="Q840" s="64" t="s">
        <v>19805</v>
      </c>
      <c r="R840" s="64" t="s">
        <v>19805</v>
      </c>
      <c r="S840" s="64" t="s">
        <v>19805</v>
      </c>
      <c r="T840" s="64" t="s">
        <v>19805</v>
      </c>
      <c r="U840" s="64" t="s">
        <v>19805</v>
      </c>
      <c r="V840" s="64" t="s">
        <v>19805</v>
      </c>
      <c r="W840" s="64" t="s">
        <v>19805</v>
      </c>
      <c r="X840" s="64" t="s">
        <v>19805</v>
      </c>
      <c r="Y840" s="64" t="s">
        <v>19805</v>
      </c>
      <c r="Z840" s="64" t="s">
        <v>19805</v>
      </c>
      <c r="AA840" s="64" t="s">
        <v>19805</v>
      </c>
      <c r="AB840" s="64" t="s">
        <v>19805</v>
      </c>
    </row>
    <row r="841" spans="1:28">
      <c r="A841" s="15" t="s">
        <v>5175</v>
      </c>
      <c r="B841" s="64" t="s">
        <v>19805</v>
      </c>
      <c r="C841" s="64" t="s">
        <v>19805</v>
      </c>
      <c r="D841" s="64" t="s">
        <v>19805</v>
      </c>
      <c r="E841" s="64" t="s">
        <v>19805</v>
      </c>
      <c r="F841" s="64" t="s">
        <v>19805</v>
      </c>
      <c r="G841" s="64" t="s">
        <v>19805</v>
      </c>
      <c r="H841" s="64" t="s">
        <v>19805</v>
      </c>
      <c r="I841" s="64" t="s">
        <v>19805</v>
      </c>
      <c r="J841" s="64" t="s">
        <v>19805</v>
      </c>
      <c r="K841" s="64" t="s">
        <v>19805</v>
      </c>
      <c r="L841" s="64" t="s">
        <v>19805</v>
      </c>
      <c r="M841" s="64">
        <v>1760000</v>
      </c>
      <c r="N841" s="64">
        <v>1600000</v>
      </c>
      <c r="O841" s="64" t="s">
        <v>19805</v>
      </c>
      <c r="P841" s="64" t="s">
        <v>19805</v>
      </c>
      <c r="Q841" s="64" t="s">
        <v>19805</v>
      </c>
      <c r="R841" s="64" t="s">
        <v>19805</v>
      </c>
      <c r="S841" s="64" t="s">
        <v>19805</v>
      </c>
      <c r="T841" s="64" t="s">
        <v>19805</v>
      </c>
      <c r="U841" s="64" t="s">
        <v>19805</v>
      </c>
      <c r="V841" s="64" t="s">
        <v>19805</v>
      </c>
      <c r="W841" s="64" t="s">
        <v>19805</v>
      </c>
      <c r="X841" s="64" t="s">
        <v>19805</v>
      </c>
      <c r="Y841" s="64" t="s">
        <v>19805</v>
      </c>
      <c r="Z841" s="64" t="s">
        <v>19805</v>
      </c>
      <c r="AA841" s="64" t="s">
        <v>19805</v>
      </c>
      <c r="AB841" s="64" t="s">
        <v>19805</v>
      </c>
    </row>
    <row r="842" spans="1:28">
      <c r="A842" s="15" t="s">
        <v>5176</v>
      </c>
      <c r="B842" s="64" t="s">
        <v>19805</v>
      </c>
      <c r="C842" s="64" t="s">
        <v>19805</v>
      </c>
      <c r="D842" s="64" t="s">
        <v>19805</v>
      </c>
      <c r="E842" s="64" t="s">
        <v>19805</v>
      </c>
      <c r="F842" s="64" t="s">
        <v>19805</v>
      </c>
      <c r="G842" s="64" t="s">
        <v>19805</v>
      </c>
      <c r="H842" s="64" t="s">
        <v>19805</v>
      </c>
      <c r="I842" s="64" t="s">
        <v>19805</v>
      </c>
      <c r="J842" s="64" t="s">
        <v>19805</v>
      </c>
      <c r="K842" s="64" t="s">
        <v>19805</v>
      </c>
      <c r="L842" s="64" t="s">
        <v>19805</v>
      </c>
      <c r="M842" s="64" t="s">
        <v>19805</v>
      </c>
      <c r="N842" s="64" t="s">
        <v>19805</v>
      </c>
      <c r="O842" s="64" t="s">
        <v>19805</v>
      </c>
      <c r="P842" s="64">
        <v>349458</v>
      </c>
      <c r="Q842" s="64" t="s">
        <v>19805</v>
      </c>
      <c r="R842" s="64" t="s">
        <v>19805</v>
      </c>
      <c r="S842" s="64" t="s">
        <v>19805</v>
      </c>
      <c r="T842" s="64" t="s">
        <v>19805</v>
      </c>
      <c r="U842" s="64" t="s">
        <v>19805</v>
      </c>
      <c r="V842" s="64" t="s">
        <v>19805</v>
      </c>
      <c r="W842" s="64" t="s">
        <v>19805</v>
      </c>
      <c r="X842" s="64" t="s">
        <v>19805</v>
      </c>
      <c r="Y842" s="64" t="s">
        <v>19805</v>
      </c>
      <c r="Z842" s="64" t="s">
        <v>19805</v>
      </c>
      <c r="AA842" s="64" t="s">
        <v>19805</v>
      </c>
      <c r="AB842" s="64" t="s">
        <v>19805</v>
      </c>
    </row>
    <row r="843" spans="1:28">
      <c r="A843" s="15" t="s">
        <v>5177</v>
      </c>
      <c r="B843" s="64" t="s">
        <v>19805</v>
      </c>
      <c r="C843" s="64" t="s">
        <v>19805</v>
      </c>
      <c r="D843" s="64" t="s">
        <v>19805</v>
      </c>
      <c r="E843" s="64" t="s">
        <v>19805</v>
      </c>
      <c r="F843" s="64" t="s">
        <v>19805</v>
      </c>
      <c r="G843" s="64">
        <v>64028</v>
      </c>
      <c r="H843" s="64">
        <v>608772</v>
      </c>
      <c r="I843" s="64">
        <v>884881</v>
      </c>
      <c r="J843" s="64">
        <v>2912823</v>
      </c>
      <c r="K843" s="64">
        <v>2286360</v>
      </c>
      <c r="L843" s="64">
        <v>2137200</v>
      </c>
      <c r="M843" s="64">
        <v>1988160</v>
      </c>
      <c r="N843" s="64" t="s">
        <v>19805</v>
      </c>
      <c r="O843" s="64" t="s">
        <v>19805</v>
      </c>
      <c r="P843" s="64" t="s">
        <v>19805</v>
      </c>
      <c r="Q843" s="64" t="s">
        <v>19805</v>
      </c>
      <c r="R843" s="64" t="s">
        <v>19805</v>
      </c>
      <c r="S843" s="64" t="s">
        <v>19805</v>
      </c>
      <c r="T843" s="64" t="s">
        <v>19805</v>
      </c>
      <c r="U843" s="64" t="s">
        <v>19805</v>
      </c>
      <c r="V843" s="64" t="s">
        <v>19805</v>
      </c>
      <c r="W843" s="64" t="s">
        <v>19805</v>
      </c>
      <c r="X843" s="64" t="s">
        <v>19805</v>
      </c>
      <c r="Y843" s="64" t="s">
        <v>19805</v>
      </c>
      <c r="Z843" s="64" t="s">
        <v>19805</v>
      </c>
      <c r="AA843" s="64" t="s">
        <v>19805</v>
      </c>
      <c r="AB843" s="64" t="s">
        <v>19805</v>
      </c>
    </row>
    <row r="844" spans="1:28">
      <c r="A844" s="15" t="s">
        <v>357</v>
      </c>
      <c r="B844" s="64">
        <v>9662922</v>
      </c>
      <c r="C844" s="64">
        <v>8988765</v>
      </c>
      <c r="D844" s="64">
        <v>2761114</v>
      </c>
      <c r="E844" s="64">
        <v>1797600</v>
      </c>
      <c r="F844" s="64">
        <v>1680360</v>
      </c>
      <c r="G844" s="64">
        <v>1563120</v>
      </c>
      <c r="H844" s="64" t="s">
        <v>19805</v>
      </c>
      <c r="I844" s="64" t="s">
        <v>19805</v>
      </c>
      <c r="J844" s="64" t="s">
        <v>19805</v>
      </c>
      <c r="K844" s="64" t="s">
        <v>19805</v>
      </c>
      <c r="L844" s="64" t="s">
        <v>19805</v>
      </c>
      <c r="M844" s="64" t="s">
        <v>19805</v>
      </c>
      <c r="N844" s="64" t="s">
        <v>19805</v>
      </c>
      <c r="O844" s="64" t="s">
        <v>19805</v>
      </c>
      <c r="P844" s="64" t="s">
        <v>19805</v>
      </c>
      <c r="Q844" s="64" t="s">
        <v>19805</v>
      </c>
      <c r="R844" s="64" t="s">
        <v>19805</v>
      </c>
      <c r="S844" s="64" t="s">
        <v>19805</v>
      </c>
      <c r="T844" s="64" t="s">
        <v>19805</v>
      </c>
      <c r="U844" s="64" t="s">
        <v>19805</v>
      </c>
      <c r="V844" s="64" t="s">
        <v>19805</v>
      </c>
      <c r="W844" s="64" t="s">
        <v>19805</v>
      </c>
      <c r="X844" s="64" t="s">
        <v>19805</v>
      </c>
      <c r="Y844" s="64" t="s">
        <v>19805</v>
      </c>
      <c r="Z844" s="64" t="s">
        <v>19805</v>
      </c>
      <c r="AA844" s="64" t="s">
        <v>19805</v>
      </c>
      <c r="AB844" s="64" t="s">
        <v>19805</v>
      </c>
    </row>
    <row r="845" spans="1:28">
      <c r="A845" s="15" t="s">
        <v>5178</v>
      </c>
      <c r="B845" s="64" t="s">
        <v>19805</v>
      </c>
      <c r="C845" s="64" t="s">
        <v>19805</v>
      </c>
      <c r="D845" s="64" t="s">
        <v>19805</v>
      </c>
      <c r="E845" s="64" t="s">
        <v>19805</v>
      </c>
      <c r="F845" s="64" t="s">
        <v>19805</v>
      </c>
      <c r="G845" s="64" t="s">
        <v>19805</v>
      </c>
      <c r="H845" s="64">
        <v>264232</v>
      </c>
      <c r="I845" s="64">
        <v>838034</v>
      </c>
      <c r="J845" s="64">
        <v>1080000</v>
      </c>
      <c r="K845" s="64">
        <v>1000000</v>
      </c>
      <c r="L845" s="64">
        <v>744551</v>
      </c>
      <c r="M845" s="64" t="s">
        <v>19805</v>
      </c>
      <c r="N845" s="64" t="s">
        <v>19805</v>
      </c>
      <c r="O845" s="64" t="s">
        <v>19805</v>
      </c>
      <c r="P845" s="64" t="s">
        <v>19805</v>
      </c>
      <c r="Q845" s="64" t="s">
        <v>19805</v>
      </c>
      <c r="R845" s="64" t="s">
        <v>19805</v>
      </c>
      <c r="S845" s="64" t="s">
        <v>19805</v>
      </c>
      <c r="T845" s="64" t="s">
        <v>19805</v>
      </c>
      <c r="U845" s="64" t="s">
        <v>19805</v>
      </c>
      <c r="V845" s="64" t="s">
        <v>19805</v>
      </c>
      <c r="W845" s="64" t="s">
        <v>19805</v>
      </c>
      <c r="X845" s="64" t="s">
        <v>19805</v>
      </c>
      <c r="Y845" s="64" t="s">
        <v>19805</v>
      </c>
      <c r="Z845" s="64" t="s">
        <v>19805</v>
      </c>
      <c r="AA845" s="64" t="s">
        <v>19805</v>
      </c>
      <c r="AB845" s="64" t="s">
        <v>19805</v>
      </c>
    </row>
    <row r="846" spans="1:28">
      <c r="A846" s="15" t="s">
        <v>5179</v>
      </c>
      <c r="B846" s="64" t="s">
        <v>19805</v>
      </c>
      <c r="C846" s="64" t="s">
        <v>19805</v>
      </c>
      <c r="D846" s="64" t="s">
        <v>19805</v>
      </c>
      <c r="E846" s="64" t="s">
        <v>19805</v>
      </c>
      <c r="F846" s="64" t="s">
        <v>19805</v>
      </c>
      <c r="G846" s="64" t="s">
        <v>19805</v>
      </c>
      <c r="H846" s="64" t="s">
        <v>19805</v>
      </c>
      <c r="I846" s="64" t="s">
        <v>19805</v>
      </c>
      <c r="J846" s="64" t="s">
        <v>19805</v>
      </c>
      <c r="K846" s="64" t="s">
        <v>19805</v>
      </c>
      <c r="L846" s="64" t="s">
        <v>19805</v>
      </c>
      <c r="M846" s="64" t="s">
        <v>19805</v>
      </c>
      <c r="N846" s="64" t="s">
        <v>19805</v>
      </c>
      <c r="O846" s="64" t="s">
        <v>19805</v>
      </c>
      <c r="P846" s="64" t="s">
        <v>19805</v>
      </c>
      <c r="Q846" s="64">
        <v>19787</v>
      </c>
      <c r="R846" s="64" t="s">
        <v>19805</v>
      </c>
      <c r="S846" s="64">
        <v>4529</v>
      </c>
      <c r="T846" s="64" t="s">
        <v>19805</v>
      </c>
      <c r="U846" s="64" t="s">
        <v>19805</v>
      </c>
      <c r="V846" s="64" t="s">
        <v>19805</v>
      </c>
      <c r="W846" s="64" t="s">
        <v>19805</v>
      </c>
      <c r="X846" s="64" t="s">
        <v>19805</v>
      </c>
      <c r="Y846" s="64" t="s">
        <v>19805</v>
      </c>
      <c r="Z846" s="64" t="s">
        <v>19805</v>
      </c>
      <c r="AA846" s="64" t="s">
        <v>19805</v>
      </c>
      <c r="AB846" s="64" t="s">
        <v>19805</v>
      </c>
    </row>
    <row r="847" spans="1:28">
      <c r="A847" s="15" t="s">
        <v>5180</v>
      </c>
      <c r="B847" s="64" t="s">
        <v>19805</v>
      </c>
      <c r="C847" s="64" t="s">
        <v>19805</v>
      </c>
      <c r="D847" s="64" t="s">
        <v>19805</v>
      </c>
      <c r="E847" s="64" t="s">
        <v>19805</v>
      </c>
      <c r="F847" s="64" t="s">
        <v>19805</v>
      </c>
      <c r="G847" s="64" t="s">
        <v>19805</v>
      </c>
      <c r="H847" s="64" t="s">
        <v>19805</v>
      </c>
      <c r="I847" s="64" t="s">
        <v>19805</v>
      </c>
      <c r="J847" s="64" t="s">
        <v>19805</v>
      </c>
      <c r="K847" s="64">
        <v>3441900</v>
      </c>
      <c r="L847" s="64">
        <v>3196050</v>
      </c>
      <c r="M847" s="64">
        <v>2950200</v>
      </c>
      <c r="N847" s="64">
        <v>2704350</v>
      </c>
      <c r="O847" s="64">
        <v>2458500</v>
      </c>
      <c r="P847" s="64">
        <v>587435</v>
      </c>
      <c r="Q847" s="64" t="s">
        <v>19805</v>
      </c>
      <c r="R847" s="64">
        <v>316969</v>
      </c>
      <c r="S847" s="64" t="s">
        <v>19805</v>
      </c>
      <c r="T847" s="64" t="s">
        <v>19805</v>
      </c>
      <c r="U847" s="64" t="s">
        <v>19805</v>
      </c>
      <c r="V847" s="64" t="s">
        <v>19805</v>
      </c>
      <c r="W847" s="64" t="s">
        <v>19805</v>
      </c>
      <c r="X847" s="64" t="s">
        <v>19805</v>
      </c>
      <c r="Y847" s="64" t="s">
        <v>19805</v>
      </c>
      <c r="Z847" s="64" t="s">
        <v>19805</v>
      </c>
      <c r="AA847" s="64" t="s">
        <v>19805</v>
      </c>
      <c r="AB847" s="64" t="s">
        <v>19805</v>
      </c>
    </row>
    <row r="848" spans="1:28">
      <c r="A848" s="15" t="s">
        <v>5181</v>
      </c>
      <c r="B848" s="64" t="s">
        <v>19805</v>
      </c>
      <c r="C848" s="64" t="s">
        <v>19805</v>
      </c>
      <c r="D848" s="64" t="s">
        <v>19805</v>
      </c>
      <c r="E848" s="64" t="s">
        <v>19805</v>
      </c>
      <c r="F848" s="64" t="s">
        <v>19805</v>
      </c>
      <c r="G848" s="64" t="s">
        <v>19805</v>
      </c>
      <c r="H848" s="64" t="s">
        <v>19805</v>
      </c>
      <c r="I848" s="64" t="s">
        <v>19805</v>
      </c>
      <c r="J848" s="64" t="s">
        <v>19805</v>
      </c>
      <c r="K848" s="64" t="s">
        <v>19805</v>
      </c>
      <c r="L848" s="64" t="s">
        <v>19805</v>
      </c>
      <c r="M848" s="64" t="s">
        <v>19805</v>
      </c>
      <c r="N848" s="64" t="s">
        <v>19805</v>
      </c>
      <c r="O848" s="64" t="s">
        <v>19805</v>
      </c>
      <c r="P848" s="64" t="s">
        <v>19805</v>
      </c>
      <c r="Q848" s="64" t="s">
        <v>19805</v>
      </c>
      <c r="R848" s="64" t="s">
        <v>19805</v>
      </c>
      <c r="S848" s="64" t="s">
        <v>19805</v>
      </c>
      <c r="T848" s="64" t="s">
        <v>19805</v>
      </c>
      <c r="U848" s="64" t="s">
        <v>19805</v>
      </c>
      <c r="V848" s="64" t="s">
        <v>19805</v>
      </c>
      <c r="W848" s="64" t="s">
        <v>19805</v>
      </c>
      <c r="X848" s="64" t="s">
        <v>19805</v>
      </c>
      <c r="Y848" s="64" t="s">
        <v>19805</v>
      </c>
      <c r="Z848" s="64" t="s">
        <v>19805</v>
      </c>
      <c r="AA848" s="64" t="s">
        <v>19805</v>
      </c>
      <c r="AB848" s="64">
        <v>120000</v>
      </c>
    </row>
    <row r="849" spans="1:28">
      <c r="A849" s="15" t="s">
        <v>5182</v>
      </c>
      <c r="B849" s="64" t="s">
        <v>19805</v>
      </c>
      <c r="C849" s="64" t="s">
        <v>19805</v>
      </c>
      <c r="D849" s="64" t="s">
        <v>19805</v>
      </c>
      <c r="E849" s="64" t="s">
        <v>19805</v>
      </c>
      <c r="F849" s="64" t="s">
        <v>19805</v>
      </c>
      <c r="G849" s="64" t="s">
        <v>19805</v>
      </c>
      <c r="H849" s="64" t="s">
        <v>19805</v>
      </c>
      <c r="I849" s="64" t="s">
        <v>19805</v>
      </c>
      <c r="J849" s="64" t="s">
        <v>19805</v>
      </c>
      <c r="K849" s="64" t="s">
        <v>19805</v>
      </c>
      <c r="L849" s="64" t="s">
        <v>19805</v>
      </c>
      <c r="M849" s="64" t="s">
        <v>19805</v>
      </c>
      <c r="N849" s="64" t="s">
        <v>19805</v>
      </c>
      <c r="O849" s="64" t="s">
        <v>19805</v>
      </c>
      <c r="P849" s="64" t="s">
        <v>19805</v>
      </c>
      <c r="Q849" s="64">
        <v>5695715</v>
      </c>
      <c r="R849" s="64">
        <v>5500000</v>
      </c>
      <c r="S849" s="64">
        <v>4819451</v>
      </c>
      <c r="T849" s="64">
        <v>5000000</v>
      </c>
      <c r="U849" s="64">
        <v>384000</v>
      </c>
      <c r="V849" s="64">
        <v>247500</v>
      </c>
      <c r="W849" s="64" t="s">
        <v>19805</v>
      </c>
      <c r="X849" s="64" t="s">
        <v>19805</v>
      </c>
      <c r="Y849" s="64">
        <v>450000</v>
      </c>
      <c r="Z849" s="64">
        <v>400000</v>
      </c>
      <c r="AA849" s="64">
        <v>130000</v>
      </c>
      <c r="AB849" s="64" t="s">
        <v>19805</v>
      </c>
    </row>
    <row r="850" spans="1:28">
      <c r="A850" s="15" t="s">
        <v>865</v>
      </c>
      <c r="B850" s="64">
        <v>1015696</v>
      </c>
      <c r="C850" s="64">
        <v>947276</v>
      </c>
      <c r="D850" s="64">
        <v>816482</v>
      </c>
      <c r="E850" s="64">
        <v>570515</v>
      </c>
      <c r="F850" s="64" t="s">
        <v>19805</v>
      </c>
      <c r="G850" s="64" t="s">
        <v>19805</v>
      </c>
      <c r="H850" s="64" t="s">
        <v>19805</v>
      </c>
      <c r="I850" s="64" t="s">
        <v>19805</v>
      </c>
      <c r="J850" s="64" t="s">
        <v>19805</v>
      </c>
      <c r="K850" s="64" t="s">
        <v>19805</v>
      </c>
      <c r="L850" s="64" t="s">
        <v>19805</v>
      </c>
      <c r="M850" s="64" t="s">
        <v>19805</v>
      </c>
      <c r="N850" s="64" t="s">
        <v>19805</v>
      </c>
      <c r="O850" s="64" t="s">
        <v>19805</v>
      </c>
      <c r="P850" s="64" t="s">
        <v>19805</v>
      </c>
      <c r="Q850" s="64" t="s">
        <v>19805</v>
      </c>
      <c r="R850" s="64" t="s">
        <v>19805</v>
      </c>
      <c r="S850" s="64" t="s">
        <v>19805</v>
      </c>
      <c r="T850" s="64" t="s">
        <v>19805</v>
      </c>
      <c r="U850" s="64" t="s">
        <v>19805</v>
      </c>
      <c r="V850" s="64" t="s">
        <v>19805</v>
      </c>
      <c r="W850" s="64" t="s">
        <v>19805</v>
      </c>
      <c r="X850" s="64" t="s">
        <v>19805</v>
      </c>
      <c r="Y850" s="64" t="s">
        <v>19805</v>
      </c>
      <c r="Z850" s="64" t="s">
        <v>19805</v>
      </c>
      <c r="AA850" s="64" t="s">
        <v>19805</v>
      </c>
      <c r="AB850" s="64" t="s">
        <v>19805</v>
      </c>
    </row>
    <row r="851" spans="1:28">
      <c r="A851" s="15" t="s">
        <v>3239</v>
      </c>
      <c r="B851" s="64">
        <v>100000</v>
      </c>
      <c r="C851" s="64" t="s">
        <v>19805</v>
      </c>
      <c r="D851" s="64" t="s">
        <v>19805</v>
      </c>
      <c r="E851" s="64" t="s">
        <v>19805</v>
      </c>
      <c r="F851" s="64" t="s">
        <v>19805</v>
      </c>
      <c r="G851" s="64" t="s">
        <v>19805</v>
      </c>
      <c r="H851" s="64" t="s">
        <v>19805</v>
      </c>
      <c r="I851" s="64" t="s">
        <v>19805</v>
      </c>
      <c r="J851" s="64" t="s">
        <v>19805</v>
      </c>
      <c r="K851" s="64" t="s">
        <v>19805</v>
      </c>
      <c r="L851" s="64" t="s">
        <v>19805</v>
      </c>
      <c r="M851" s="64" t="s">
        <v>19805</v>
      </c>
      <c r="N851" s="64" t="s">
        <v>19805</v>
      </c>
      <c r="O851" s="64" t="s">
        <v>19805</v>
      </c>
      <c r="P851" s="64" t="s">
        <v>19805</v>
      </c>
      <c r="Q851" s="64" t="s">
        <v>19805</v>
      </c>
      <c r="R851" s="64" t="s">
        <v>19805</v>
      </c>
      <c r="S851" s="64" t="s">
        <v>19805</v>
      </c>
      <c r="T851" s="64" t="s">
        <v>19805</v>
      </c>
      <c r="U851" s="64" t="s">
        <v>19805</v>
      </c>
      <c r="V851" s="64" t="s">
        <v>19805</v>
      </c>
      <c r="W851" s="64" t="s">
        <v>19805</v>
      </c>
      <c r="X851" s="64" t="s">
        <v>19805</v>
      </c>
      <c r="Y851" s="64" t="s">
        <v>19805</v>
      </c>
      <c r="Z851" s="64" t="s">
        <v>19805</v>
      </c>
      <c r="AA851" s="64" t="s">
        <v>19805</v>
      </c>
      <c r="AB851" s="64" t="s">
        <v>19805</v>
      </c>
    </row>
    <row r="852" spans="1:28">
      <c r="A852" s="15" t="s">
        <v>5184</v>
      </c>
      <c r="B852" s="64" t="s">
        <v>19805</v>
      </c>
      <c r="C852" s="64" t="s">
        <v>19805</v>
      </c>
      <c r="D852" s="64" t="s">
        <v>19805</v>
      </c>
      <c r="E852" s="64" t="s">
        <v>19805</v>
      </c>
      <c r="F852" s="64" t="s">
        <v>19805</v>
      </c>
      <c r="G852" s="64" t="s">
        <v>19805</v>
      </c>
      <c r="H852" s="64" t="s">
        <v>19805</v>
      </c>
      <c r="I852" s="64" t="s">
        <v>19805</v>
      </c>
      <c r="J852" s="64" t="s">
        <v>19805</v>
      </c>
      <c r="K852" s="64" t="s">
        <v>19805</v>
      </c>
      <c r="L852" s="64" t="s">
        <v>19805</v>
      </c>
      <c r="M852" s="64" t="s">
        <v>19805</v>
      </c>
      <c r="N852" s="64" t="s">
        <v>19805</v>
      </c>
      <c r="O852" s="64" t="s">
        <v>19805</v>
      </c>
      <c r="P852" s="64" t="s">
        <v>19805</v>
      </c>
      <c r="Q852" s="64" t="s">
        <v>19805</v>
      </c>
      <c r="R852" s="64" t="s">
        <v>19805</v>
      </c>
      <c r="S852" s="64" t="s">
        <v>19805</v>
      </c>
      <c r="T852" s="64" t="s">
        <v>19805</v>
      </c>
      <c r="U852" s="64" t="s">
        <v>19805</v>
      </c>
      <c r="V852" s="64" t="s">
        <v>19805</v>
      </c>
      <c r="W852" s="64" t="s">
        <v>19805</v>
      </c>
      <c r="X852" s="64" t="s">
        <v>19805</v>
      </c>
      <c r="Y852" s="64" t="s">
        <v>19805</v>
      </c>
      <c r="Z852" s="64">
        <v>140000</v>
      </c>
      <c r="AA852" s="64" t="s">
        <v>19805</v>
      </c>
      <c r="AB852" s="64" t="s">
        <v>19805</v>
      </c>
    </row>
    <row r="853" spans="1:28">
      <c r="A853" s="15" t="s">
        <v>5185</v>
      </c>
      <c r="B853" s="64" t="s">
        <v>19805</v>
      </c>
      <c r="C853" s="64" t="s">
        <v>19805</v>
      </c>
      <c r="D853" s="64" t="s">
        <v>19805</v>
      </c>
      <c r="E853" s="64" t="s">
        <v>19805</v>
      </c>
      <c r="F853" s="64" t="s">
        <v>19805</v>
      </c>
      <c r="G853" s="64" t="s">
        <v>19805</v>
      </c>
      <c r="H853" s="64" t="s">
        <v>19805</v>
      </c>
      <c r="I853" s="64" t="s">
        <v>19805</v>
      </c>
      <c r="J853" s="64" t="s">
        <v>19805</v>
      </c>
      <c r="K853" s="64" t="s">
        <v>19805</v>
      </c>
      <c r="L853" s="64" t="s">
        <v>19805</v>
      </c>
      <c r="M853" s="64" t="s">
        <v>19805</v>
      </c>
      <c r="N853" s="64" t="s">
        <v>19805</v>
      </c>
      <c r="O853" s="64" t="s">
        <v>19805</v>
      </c>
      <c r="P853" s="64" t="s">
        <v>19805</v>
      </c>
      <c r="Q853" s="64">
        <v>112797</v>
      </c>
      <c r="R853" s="64">
        <v>736000</v>
      </c>
      <c r="S853" s="64">
        <v>5410000</v>
      </c>
      <c r="T853" s="64">
        <v>4810000</v>
      </c>
      <c r="U853" s="64">
        <v>4210000</v>
      </c>
      <c r="V853" s="64">
        <v>3610000</v>
      </c>
      <c r="W853" s="64">
        <v>3010000</v>
      </c>
      <c r="X853" s="64">
        <v>2500000</v>
      </c>
      <c r="Y853" s="64">
        <v>2000000</v>
      </c>
      <c r="Z853" s="64" t="s">
        <v>19805</v>
      </c>
      <c r="AA853" s="64" t="s">
        <v>19805</v>
      </c>
      <c r="AB853" s="64" t="s">
        <v>19805</v>
      </c>
    </row>
    <row r="854" spans="1:28">
      <c r="A854" s="15" t="s">
        <v>1705</v>
      </c>
      <c r="B854" s="64">
        <v>50000</v>
      </c>
      <c r="C854" s="64" t="s">
        <v>19805</v>
      </c>
      <c r="D854" s="64" t="s">
        <v>19805</v>
      </c>
      <c r="E854" s="64" t="s">
        <v>19805</v>
      </c>
      <c r="F854" s="64" t="s">
        <v>19805</v>
      </c>
      <c r="G854" s="64" t="s">
        <v>19805</v>
      </c>
      <c r="H854" s="64" t="s">
        <v>19805</v>
      </c>
      <c r="I854" s="64" t="s">
        <v>19805</v>
      </c>
      <c r="J854" s="64" t="s">
        <v>19805</v>
      </c>
      <c r="K854" s="64" t="s">
        <v>19805</v>
      </c>
      <c r="L854" s="64" t="s">
        <v>19805</v>
      </c>
      <c r="M854" s="64" t="s">
        <v>19805</v>
      </c>
      <c r="N854" s="64" t="s">
        <v>19805</v>
      </c>
      <c r="O854" s="64" t="s">
        <v>19805</v>
      </c>
      <c r="P854" s="64" t="s">
        <v>19805</v>
      </c>
      <c r="Q854" s="64" t="s">
        <v>19805</v>
      </c>
      <c r="R854" s="64" t="s">
        <v>19805</v>
      </c>
      <c r="S854" s="64" t="s">
        <v>19805</v>
      </c>
      <c r="T854" s="64" t="s">
        <v>19805</v>
      </c>
      <c r="U854" s="64" t="s">
        <v>19805</v>
      </c>
      <c r="V854" s="64" t="s">
        <v>19805</v>
      </c>
      <c r="W854" s="64" t="s">
        <v>19805</v>
      </c>
      <c r="X854" s="64" t="s">
        <v>19805</v>
      </c>
      <c r="Y854" s="64" t="s">
        <v>19805</v>
      </c>
      <c r="Z854" s="64" t="s">
        <v>19805</v>
      </c>
      <c r="AA854" s="64" t="s">
        <v>19805</v>
      </c>
      <c r="AB854" s="64" t="s">
        <v>19805</v>
      </c>
    </row>
    <row r="855" spans="1:28">
      <c r="A855" s="15" t="s">
        <v>158</v>
      </c>
      <c r="B855" s="64">
        <v>6587132</v>
      </c>
      <c r="C855" s="64">
        <v>6912869</v>
      </c>
      <c r="D855" s="64">
        <v>7238606</v>
      </c>
      <c r="E855" s="64">
        <v>884293</v>
      </c>
      <c r="F855" s="64">
        <v>762195</v>
      </c>
      <c r="G855" s="64">
        <v>473604</v>
      </c>
      <c r="H855" s="64" t="s">
        <v>19805</v>
      </c>
      <c r="I855" s="64" t="s">
        <v>19805</v>
      </c>
      <c r="J855" s="64" t="s">
        <v>19805</v>
      </c>
      <c r="K855" s="64" t="s">
        <v>19805</v>
      </c>
      <c r="L855" s="64" t="s">
        <v>19805</v>
      </c>
      <c r="M855" s="64" t="s">
        <v>19805</v>
      </c>
      <c r="N855" s="64" t="s">
        <v>19805</v>
      </c>
      <c r="O855" s="64" t="s">
        <v>19805</v>
      </c>
      <c r="P855" s="64" t="s">
        <v>19805</v>
      </c>
      <c r="Q855" s="64" t="s">
        <v>19805</v>
      </c>
      <c r="R855" s="64" t="s">
        <v>19805</v>
      </c>
      <c r="S855" s="64" t="s">
        <v>19805</v>
      </c>
      <c r="T855" s="64" t="s">
        <v>19805</v>
      </c>
      <c r="U855" s="64" t="s">
        <v>19805</v>
      </c>
      <c r="V855" s="64" t="s">
        <v>19805</v>
      </c>
      <c r="W855" s="64" t="s">
        <v>19805</v>
      </c>
      <c r="X855" s="64" t="s">
        <v>19805</v>
      </c>
      <c r="Y855" s="64" t="s">
        <v>19805</v>
      </c>
      <c r="Z855" s="64" t="s">
        <v>19805</v>
      </c>
      <c r="AA855" s="64" t="s">
        <v>19805</v>
      </c>
      <c r="AB855" s="64" t="s">
        <v>19805</v>
      </c>
    </row>
    <row r="856" spans="1:28">
      <c r="A856" s="15" t="s">
        <v>1212</v>
      </c>
      <c r="B856" s="64">
        <v>6000000</v>
      </c>
      <c r="C856" s="64">
        <v>1100602</v>
      </c>
      <c r="D856" s="64">
        <v>915243</v>
      </c>
      <c r="E856" s="64">
        <v>916099</v>
      </c>
      <c r="F856" s="64">
        <v>854389</v>
      </c>
      <c r="G856" s="64">
        <v>116768</v>
      </c>
      <c r="H856" s="64">
        <v>473604</v>
      </c>
      <c r="I856" s="64" t="s">
        <v>19805</v>
      </c>
      <c r="J856" s="64" t="s">
        <v>19805</v>
      </c>
      <c r="K856" s="64" t="s">
        <v>19805</v>
      </c>
      <c r="L856" s="64" t="s">
        <v>19805</v>
      </c>
      <c r="M856" s="64" t="s">
        <v>19805</v>
      </c>
      <c r="N856" s="64" t="s">
        <v>19805</v>
      </c>
      <c r="O856" s="64" t="s">
        <v>19805</v>
      </c>
      <c r="P856" s="64" t="s">
        <v>19805</v>
      </c>
      <c r="Q856" s="64" t="s">
        <v>19805</v>
      </c>
      <c r="R856" s="64" t="s">
        <v>19805</v>
      </c>
      <c r="S856" s="64" t="s">
        <v>19805</v>
      </c>
      <c r="T856" s="64" t="s">
        <v>19805</v>
      </c>
      <c r="U856" s="64" t="s">
        <v>19805</v>
      </c>
      <c r="V856" s="64" t="s">
        <v>19805</v>
      </c>
      <c r="W856" s="64" t="s">
        <v>19805</v>
      </c>
      <c r="X856" s="64" t="s">
        <v>19805</v>
      </c>
      <c r="Y856" s="64" t="s">
        <v>19805</v>
      </c>
      <c r="Z856" s="64" t="s">
        <v>19805</v>
      </c>
      <c r="AA856" s="64" t="s">
        <v>19805</v>
      </c>
      <c r="AB856" s="64" t="s">
        <v>19805</v>
      </c>
    </row>
    <row r="857" spans="1:28">
      <c r="A857" s="15" t="s">
        <v>5186</v>
      </c>
      <c r="B857" s="64" t="s">
        <v>19805</v>
      </c>
      <c r="C857" s="64" t="s">
        <v>19805</v>
      </c>
      <c r="D857" s="64" t="s">
        <v>19805</v>
      </c>
      <c r="E857" s="64" t="s">
        <v>19805</v>
      </c>
      <c r="F857" s="64" t="s">
        <v>19805</v>
      </c>
      <c r="G857" s="64" t="s">
        <v>19805</v>
      </c>
      <c r="H857" s="64" t="s">
        <v>19805</v>
      </c>
      <c r="I857" s="64" t="s">
        <v>19805</v>
      </c>
      <c r="J857" s="64" t="s">
        <v>19805</v>
      </c>
      <c r="K857" s="64" t="s">
        <v>19805</v>
      </c>
      <c r="L857" s="64" t="s">
        <v>19805</v>
      </c>
      <c r="M857" s="64" t="s">
        <v>19805</v>
      </c>
      <c r="N857" s="64" t="s">
        <v>19805</v>
      </c>
      <c r="O857" s="64" t="s">
        <v>19805</v>
      </c>
      <c r="P857" s="64" t="s">
        <v>19805</v>
      </c>
      <c r="Q857" s="64" t="s">
        <v>19805</v>
      </c>
      <c r="R857" s="64" t="s">
        <v>19805</v>
      </c>
      <c r="S857" s="64" t="s">
        <v>19805</v>
      </c>
      <c r="T857" s="64" t="s">
        <v>19805</v>
      </c>
      <c r="U857" s="64" t="s">
        <v>19805</v>
      </c>
      <c r="V857" s="64" t="s">
        <v>19805</v>
      </c>
      <c r="W857" s="64" t="s">
        <v>19805</v>
      </c>
      <c r="X857" s="64" t="s">
        <v>19805</v>
      </c>
      <c r="Y857" s="64">
        <v>2520000</v>
      </c>
      <c r="Z857" s="64">
        <v>2272000</v>
      </c>
      <c r="AA857" s="64">
        <v>2960000</v>
      </c>
      <c r="AB857" s="64">
        <v>2720000</v>
      </c>
    </row>
    <row r="858" spans="1:28">
      <c r="A858" s="15" t="s">
        <v>3625</v>
      </c>
      <c r="B858" s="64" t="s">
        <v>19805</v>
      </c>
      <c r="C858" s="64" t="s">
        <v>19805</v>
      </c>
      <c r="D858" s="64" t="s">
        <v>19805</v>
      </c>
      <c r="E858" s="64" t="s">
        <v>19805</v>
      </c>
      <c r="F858" s="64">
        <v>962195</v>
      </c>
      <c r="G858" s="64">
        <v>473604</v>
      </c>
      <c r="H858" s="64" t="s">
        <v>19805</v>
      </c>
      <c r="I858" s="64" t="s">
        <v>19805</v>
      </c>
      <c r="J858" s="64" t="s">
        <v>19805</v>
      </c>
      <c r="K858" s="64" t="s">
        <v>19805</v>
      </c>
      <c r="L858" s="64" t="s">
        <v>19805</v>
      </c>
      <c r="M858" s="64" t="s">
        <v>19805</v>
      </c>
      <c r="N858" s="64" t="s">
        <v>19805</v>
      </c>
      <c r="O858" s="64" t="s">
        <v>19805</v>
      </c>
      <c r="P858" s="64" t="s">
        <v>19805</v>
      </c>
      <c r="Q858" s="64" t="s">
        <v>19805</v>
      </c>
      <c r="R858" s="64" t="s">
        <v>19805</v>
      </c>
      <c r="S858" s="64" t="s">
        <v>19805</v>
      </c>
      <c r="T858" s="64" t="s">
        <v>19805</v>
      </c>
      <c r="U858" s="64" t="s">
        <v>19805</v>
      </c>
      <c r="V858" s="64" t="s">
        <v>19805</v>
      </c>
      <c r="W858" s="64" t="s">
        <v>19805</v>
      </c>
      <c r="X858" s="64" t="s">
        <v>19805</v>
      </c>
      <c r="Y858" s="64" t="s">
        <v>19805</v>
      </c>
      <c r="Z858" s="64" t="s">
        <v>19805</v>
      </c>
      <c r="AA858" s="64" t="s">
        <v>19805</v>
      </c>
      <c r="AB858" s="64" t="s">
        <v>19805</v>
      </c>
    </row>
    <row r="859" spans="1:28">
      <c r="A859" s="15" t="s">
        <v>5187</v>
      </c>
      <c r="B859" s="64" t="s">
        <v>19805</v>
      </c>
      <c r="C859" s="64" t="s">
        <v>19805</v>
      </c>
      <c r="D859" s="64" t="s">
        <v>19805</v>
      </c>
      <c r="E859" s="64" t="s">
        <v>19805</v>
      </c>
      <c r="F859" s="64" t="s">
        <v>19805</v>
      </c>
      <c r="G859" s="64" t="s">
        <v>19805</v>
      </c>
      <c r="H859" s="64" t="s">
        <v>19805</v>
      </c>
      <c r="I859" s="64" t="s">
        <v>19805</v>
      </c>
      <c r="J859" s="64" t="s">
        <v>19805</v>
      </c>
      <c r="K859" s="64" t="s">
        <v>19805</v>
      </c>
      <c r="L859" s="64">
        <v>412718</v>
      </c>
      <c r="M859" s="64" t="s">
        <v>19805</v>
      </c>
      <c r="N859" s="64" t="s">
        <v>19805</v>
      </c>
      <c r="O859" s="64" t="s">
        <v>19805</v>
      </c>
      <c r="P859" s="64" t="s">
        <v>19805</v>
      </c>
      <c r="Q859" s="64" t="s">
        <v>19805</v>
      </c>
      <c r="R859" s="64" t="s">
        <v>19805</v>
      </c>
      <c r="S859" s="64" t="s">
        <v>19805</v>
      </c>
      <c r="T859" s="64" t="s">
        <v>19805</v>
      </c>
      <c r="U859" s="64" t="s">
        <v>19805</v>
      </c>
      <c r="V859" s="64" t="s">
        <v>19805</v>
      </c>
      <c r="W859" s="64" t="s">
        <v>19805</v>
      </c>
      <c r="X859" s="64" t="s">
        <v>19805</v>
      </c>
      <c r="Y859" s="64" t="s">
        <v>19805</v>
      </c>
      <c r="Z859" s="64" t="s">
        <v>19805</v>
      </c>
      <c r="AA859" s="64" t="s">
        <v>19805</v>
      </c>
      <c r="AB859" s="64" t="s">
        <v>19805</v>
      </c>
    </row>
    <row r="860" spans="1:28">
      <c r="A860" s="15" t="s">
        <v>5189</v>
      </c>
      <c r="B860" s="64" t="s">
        <v>19805</v>
      </c>
      <c r="C860" s="64" t="s">
        <v>19805</v>
      </c>
      <c r="D860" s="64" t="s">
        <v>19805</v>
      </c>
      <c r="E860" s="64" t="s">
        <v>19805</v>
      </c>
      <c r="F860" s="64" t="s">
        <v>19805</v>
      </c>
      <c r="G860" s="64" t="s">
        <v>19805</v>
      </c>
      <c r="H860" s="64" t="s">
        <v>19805</v>
      </c>
      <c r="I860" s="64" t="s">
        <v>19805</v>
      </c>
      <c r="J860" s="64" t="s">
        <v>19805</v>
      </c>
      <c r="K860" s="64" t="s">
        <v>19805</v>
      </c>
      <c r="L860" s="64" t="s">
        <v>19805</v>
      </c>
      <c r="M860" s="64" t="s">
        <v>19805</v>
      </c>
      <c r="N860" s="64" t="s">
        <v>19805</v>
      </c>
      <c r="O860" s="64" t="s">
        <v>19805</v>
      </c>
      <c r="P860" s="64" t="s">
        <v>19805</v>
      </c>
      <c r="Q860" s="64" t="s">
        <v>19805</v>
      </c>
      <c r="R860" s="64" t="s">
        <v>19805</v>
      </c>
      <c r="S860" s="64" t="s">
        <v>19805</v>
      </c>
      <c r="T860" s="64" t="s">
        <v>19805</v>
      </c>
      <c r="U860" s="64">
        <v>272250</v>
      </c>
      <c r="V860" s="64">
        <v>247500</v>
      </c>
      <c r="W860" s="64" t="s">
        <v>19805</v>
      </c>
      <c r="X860" s="64">
        <v>150000</v>
      </c>
      <c r="Y860" s="64" t="s">
        <v>19805</v>
      </c>
      <c r="Z860" s="64" t="s">
        <v>19805</v>
      </c>
      <c r="AA860" s="64" t="s">
        <v>19805</v>
      </c>
      <c r="AB860" s="64" t="s">
        <v>19805</v>
      </c>
    </row>
    <row r="861" spans="1:28">
      <c r="A861" s="15" t="s">
        <v>400</v>
      </c>
      <c r="B861" s="64">
        <v>4096950</v>
      </c>
      <c r="C861" s="64">
        <v>4290000</v>
      </c>
      <c r="D861" s="64">
        <v>1302579</v>
      </c>
      <c r="E861" s="64">
        <v>4687000</v>
      </c>
      <c r="F861" s="64">
        <v>4493500</v>
      </c>
      <c r="G861" s="64">
        <v>4300000</v>
      </c>
      <c r="H861" s="64">
        <v>1815000</v>
      </c>
      <c r="I861" s="64">
        <v>1657500</v>
      </c>
      <c r="J861" s="64">
        <v>1500000</v>
      </c>
      <c r="K861" s="64">
        <v>687456</v>
      </c>
      <c r="L861" s="64">
        <v>412718</v>
      </c>
      <c r="M861" s="64" t="s">
        <v>19805</v>
      </c>
      <c r="N861" s="64" t="s">
        <v>19805</v>
      </c>
      <c r="O861" s="64" t="s">
        <v>19805</v>
      </c>
      <c r="P861" s="64" t="s">
        <v>19805</v>
      </c>
      <c r="Q861" s="64" t="s">
        <v>19805</v>
      </c>
      <c r="R861" s="64" t="s">
        <v>19805</v>
      </c>
      <c r="S861" s="64" t="s">
        <v>19805</v>
      </c>
      <c r="T861" s="64" t="s">
        <v>19805</v>
      </c>
      <c r="U861" s="64" t="s">
        <v>19805</v>
      </c>
      <c r="V861" s="64" t="s">
        <v>19805</v>
      </c>
      <c r="W861" s="64" t="s">
        <v>19805</v>
      </c>
      <c r="X861" s="64" t="s">
        <v>19805</v>
      </c>
      <c r="Y861" s="64" t="s">
        <v>19805</v>
      </c>
      <c r="Z861" s="64" t="s">
        <v>19805</v>
      </c>
      <c r="AA861" s="64" t="s">
        <v>19805</v>
      </c>
      <c r="AB861" s="64" t="s">
        <v>19805</v>
      </c>
    </row>
    <row r="862" spans="1:28">
      <c r="A862" s="15" t="s">
        <v>444</v>
      </c>
      <c r="B862" s="64" t="s">
        <v>19805</v>
      </c>
      <c r="C862" s="64">
        <v>5613500</v>
      </c>
      <c r="D862" s="64">
        <v>5381750</v>
      </c>
      <c r="E862" s="64">
        <v>5150000</v>
      </c>
      <c r="F862" s="64">
        <v>4000000</v>
      </c>
      <c r="G862" s="64">
        <v>2354537</v>
      </c>
      <c r="H862" s="64">
        <v>1528920</v>
      </c>
      <c r="I862" s="64">
        <v>1429200</v>
      </c>
      <c r="J862" s="64">
        <v>1329480</v>
      </c>
      <c r="K862" s="64" t="s">
        <v>19805</v>
      </c>
      <c r="L862" s="64" t="s">
        <v>19805</v>
      </c>
      <c r="M862" s="64" t="s">
        <v>19805</v>
      </c>
      <c r="N862" s="64" t="s">
        <v>19805</v>
      </c>
      <c r="O862" s="64" t="s">
        <v>19805</v>
      </c>
      <c r="P862" s="64" t="s">
        <v>19805</v>
      </c>
      <c r="Q862" s="64" t="s">
        <v>19805</v>
      </c>
      <c r="R862" s="64" t="s">
        <v>19805</v>
      </c>
      <c r="S862" s="64" t="s">
        <v>19805</v>
      </c>
      <c r="T862" s="64" t="s">
        <v>19805</v>
      </c>
      <c r="U862" s="64" t="s">
        <v>19805</v>
      </c>
      <c r="V862" s="64" t="s">
        <v>19805</v>
      </c>
      <c r="W862" s="64" t="s">
        <v>19805</v>
      </c>
      <c r="X862" s="64" t="s">
        <v>19805</v>
      </c>
      <c r="Y862" s="64" t="s">
        <v>19805</v>
      </c>
      <c r="Z862" s="64" t="s">
        <v>19805</v>
      </c>
      <c r="AA862" s="64" t="s">
        <v>19805</v>
      </c>
      <c r="AB862" s="64" t="s">
        <v>19805</v>
      </c>
    </row>
    <row r="863" spans="1:28">
      <c r="A863" s="15" t="s">
        <v>1513</v>
      </c>
      <c r="B863" s="64" t="s">
        <v>19805</v>
      </c>
      <c r="C863" s="64">
        <v>31071</v>
      </c>
      <c r="D863" s="64" t="s">
        <v>19805</v>
      </c>
      <c r="E863" s="64" t="s">
        <v>19805</v>
      </c>
      <c r="F863" s="64" t="s">
        <v>19805</v>
      </c>
      <c r="G863" s="64" t="s">
        <v>19805</v>
      </c>
      <c r="H863" s="64" t="s">
        <v>19805</v>
      </c>
      <c r="I863" s="64" t="s">
        <v>19805</v>
      </c>
      <c r="J863" s="64" t="s">
        <v>19805</v>
      </c>
      <c r="K863" s="64" t="s">
        <v>19805</v>
      </c>
      <c r="L863" s="64" t="s">
        <v>19805</v>
      </c>
      <c r="M863" s="64" t="s">
        <v>19805</v>
      </c>
      <c r="N863" s="64" t="s">
        <v>19805</v>
      </c>
      <c r="O863" s="64" t="s">
        <v>19805</v>
      </c>
      <c r="P863" s="64" t="s">
        <v>19805</v>
      </c>
      <c r="Q863" s="64" t="s">
        <v>19805</v>
      </c>
      <c r="R863" s="64" t="s">
        <v>19805</v>
      </c>
      <c r="S863" s="64" t="s">
        <v>19805</v>
      </c>
      <c r="T863" s="64" t="s">
        <v>19805</v>
      </c>
      <c r="U863" s="64" t="s">
        <v>19805</v>
      </c>
      <c r="V863" s="64" t="s">
        <v>19805</v>
      </c>
      <c r="W863" s="64" t="s">
        <v>19805</v>
      </c>
      <c r="X863" s="64" t="s">
        <v>19805</v>
      </c>
      <c r="Y863" s="64" t="s">
        <v>19805</v>
      </c>
      <c r="Z863" s="64" t="s">
        <v>19805</v>
      </c>
      <c r="AA863" s="64" t="s">
        <v>19805</v>
      </c>
      <c r="AB863" s="64" t="s">
        <v>19805</v>
      </c>
    </row>
    <row r="864" spans="1:28">
      <c r="A864" s="15" t="s">
        <v>710</v>
      </c>
      <c r="B864" s="64">
        <v>7377500</v>
      </c>
      <c r="C864" s="64">
        <v>7085000</v>
      </c>
      <c r="D864" s="64">
        <v>6792500</v>
      </c>
      <c r="E864" s="64">
        <v>6500000</v>
      </c>
      <c r="F864" s="64">
        <v>6190000</v>
      </c>
      <c r="G864" s="64">
        <v>6750000</v>
      </c>
      <c r="H864" s="64">
        <v>7250000</v>
      </c>
      <c r="I864" s="64">
        <v>2839408</v>
      </c>
      <c r="J864" s="64">
        <v>2139720</v>
      </c>
      <c r="K864" s="64">
        <v>2000160</v>
      </c>
      <c r="L864" s="64">
        <v>1860720</v>
      </c>
      <c r="M864" s="64" t="s">
        <v>19805</v>
      </c>
      <c r="N864" s="64" t="s">
        <v>19805</v>
      </c>
      <c r="O864" s="64" t="s">
        <v>19805</v>
      </c>
      <c r="P864" s="64" t="s">
        <v>19805</v>
      </c>
      <c r="Q864" s="64" t="s">
        <v>19805</v>
      </c>
      <c r="R864" s="64" t="s">
        <v>19805</v>
      </c>
      <c r="S864" s="64" t="s">
        <v>19805</v>
      </c>
      <c r="T864" s="64" t="s">
        <v>19805</v>
      </c>
      <c r="U864" s="64" t="s">
        <v>19805</v>
      </c>
      <c r="V864" s="64" t="s">
        <v>19805</v>
      </c>
      <c r="W864" s="64" t="s">
        <v>19805</v>
      </c>
      <c r="X864" s="64" t="s">
        <v>19805</v>
      </c>
      <c r="Y864" s="64" t="s">
        <v>19805</v>
      </c>
      <c r="Z864" s="64" t="s">
        <v>19805</v>
      </c>
      <c r="AA864" s="64" t="s">
        <v>19805</v>
      </c>
      <c r="AB864" s="64" t="s">
        <v>19805</v>
      </c>
    </row>
    <row r="865" spans="1:28">
      <c r="A865" s="15" t="s">
        <v>2635</v>
      </c>
      <c r="B865" s="64">
        <v>100000</v>
      </c>
      <c r="C865" s="64" t="s">
        <v>19805</v>
      </c>
      <c r="D865" s="64" t="s">
        <v>19805</v>
      </c>
      <c r="E865" s="64" t="s">
        <v>19805</v>
      </c>
      <c r="F865" s="64" t="s">
        <v>19805</v>
      </c>
      <c r="G865" s="64" t="s">
        <v>19805</v>
      </c>
      <c r="H865" s="64" t="s">
        <v>19805</v>
      </c>
      <c r="I865" s="64" t="s">
        <v>19805</v>
      </c>
      <c r="J865" s="64" t="s">
        <v>19805</v>
      </c>
      <c r="K865" s="64" t="s">
        <v>19805</v>
      </c>
      <c r="L865" s="64" t="s">
        <v>19805</v>
      </c>
      <c r="M865" s="64" t="s">
        <v>19805</v>
      </c>
      <c r="N865" s="64" t="s">
        <v>19805</v>
      </c>
      <c r="O865" s="64" t="s">
        <v>19805</v>
      </c>
      <c r="P865" s="64" t="s">
        <v>19805</v>
      </c>
      <c r="Q865" s="64" t="s">
        <v>19805</v>
      </c>
      <c r="R865" s="64" t="s">
        <v>19805</v>
      </c>
      <c r="S865" s="64" t="s">
        <v>19805</v>
      </c>
      <c r="T865" s="64" t="s">
        <v>19805</v>
      </c>
      <c r="U865" s="64" t="s">
        <v>19805</v>
      </c>
      <c r="V865" s="64" t="s">
        <v>19805</v>
      </c>
      <c r="W865" s="64" t="s">
        <v>19805</v>
      </c>
      <c r="X865" s="64" t="s">
        <v>19805</v>
      </c>
      <c r="Y865" s="64" t="s">
        <v>19805</v>
      </c>
      <c r="Z865" s="64" t="s">
        <v>19805</v>
      </c>
      <c r="AA865" s="64" t="s">
        <v>19805</v>
      </c>
      <c r="AB865" s="64" t="s">
        <v>19805</v>
      </c>
    </row>
    <row r="866" spans="1:28">
      <c r="A866" s="15" t="s">
        <v>5190</v>
      </c>
      <c r="B866" s="64" t="s">
        <v>19805</v>
      </c>
      <c r="C866" s="64" t="s">
        <v>19805</v>
      </c>
      <c r="D866" s="64" t="s">
        <v>19805</v>
      </c>
      <c r="E866" s="64" t="s">
        <v>19805</v>
      </c>
      <c r="F866" s="64" t="s">
        <v>19805</v>
      </c>
      <c r="G866" s="64" t="s">
        <v>19805</v>
      </c>
      <c r="H866" s="64" t="s">
        <v>19805</v>
      </c>
      <c r="I866" s="64" t="s">
        <v>19805</v>
      </c>
      <c r="J866" s="64" t="s">
        <v>19805</v>
      </c>
      <c r="K866" s="64" t="s">
        <v>19805</v>
      </c>
      <c r="L866" s="64" t="s">
        <v>19805</v>
      </c>
      <c r="M866" s="64" t="s">
        <v>19805</v>
      </c>
      <c r="N866" s="64" t="s">
        <v>19805</v>
      </c>
      <c r="O866" s="64">
        <v>563679</v>
      </c>
      <c r="P866" s="64">
        <v>349458</v>
      </c>
      <c r="Q866" s="64" t="s">
        <v>19805</v>
      </c>
      <c r="R866" s="64" t="s">
        <v>19805</v>
      </c>
      <c r="S866" s="64" t="s">
        <v>19805</v>
      </c>
      <c r="T866" s="64" t="s">
        <v>19805</v>
      </c>
      <c r="U866" s="64" t="s">
        <v>19805</v>
      </c>
      <c r="V866" s="64" t="s">
        <v>19805</v>
      </c>
      <c r="W866" s="64" t="s">
        <v>19805</v>
      </c>
      <c r="X866" s="64" t="s">
        <v>19805</v>
      </c>
      <c r="Y866" s="64" t="s">
        <v>19805</v>
      </c>
      <c r="Z866" s="64" t="s">
        <v>19805</v>
      </c>
      <c r="AA866" s="64" t="s">
        <v>19805</v>
      </c>
      <c r="AB866" s="64" t="s">
        <v>19805</v>
      </c>
    </row>
    <row r="867" spans="1:28">
      <c r="A867" s="15" t="s">
        <v>5191</v>
      </c>
      <c r="B867" s="64" t="s">
        <v>19805</v>
      </c>
      <c r="C867" s="64" t="s">
        <v>19805</v>
      </c>
      <c r="D867" s="64" t="s">
        <v>19805</v>
      </c>
      <c r="E867" s="64" t="s">
        <v>19805</v>
      </c>
      <c r="F867" s="64" t="s">
        <v>19805</v>
      </c>
      <c r="G867" s="64" t="s">
        <v>19805</v>
      </c>
      <c r="H867" s="64" t="s">
        <v>19805</v>
      </c>
      <c r="I867" s="64">
        <v>1028880</v>
      </c>
      <c r="J867" s="64">
        <v>957120</v>
      </c>
      <c r="K867" s="64" t="s">
        <v>19805</v>
      </c>
      <c r="L867" s="64" t="s">
        <v>19805</v>
      </c>
      <c r="M867" s="64" t="s">
        <v>19805</v>
      </c>
      <c r="N867" s="64" t="s">
        <v>19805</v>
      </c>
      <c r="O867" s="64" t="s">
        <v>19805</v>
      </c>
      <c r="P867" s="64" t="s">
        <v>19805</v>
      </c>
      <c r="Q867" s="64" t="s">
        <v>19805</v>
      </c>
      <c r="R867" s="64" t="s">
        <v>19805</v>
      </c>
      <c r="S867" s="64" t="s">
        <v>19805</v>
      </c>
      <c r="T867" s="64" t="s">
        <v>19805</v>
      </c>
      <c r="U867" s="64" t="s">
        <v>19805</v>
      </c>
      <c r="V867" s="64" t="s">
        <v>19805</v>
      </c>
      <c r="W867" s="64" t="s">
        <v>19805</v>
      </c>
      <c r="X867" s="64" t="s">
        <v>19805</v>
      </c>
      <c r="Y867" s="64" t="s">
        <v>19805</v>
      </c>
      <c r="Z867" s="64" t="s">
        <v>19805</v>
      </c>
      <c r="AA867" s="64" t="s">
        <v>19805</v>
      </c>
      <c r="AB867" s="64" t="s">
        <v>19805</v>
      </c>
    </row>
    <row r="868" spans="1:28">
      <c r="A868" s="15" t="s">
        <v>5192</v>
      </c>
      <c r="B868" s="64" t="s">
        <v>19805</v>
      </c>
      <c r="C868" s="64" t="s">
        <v>19805</v>
      </c>
      <c r="D868" s="64" t="s">
        <v>19805</v>
      </c>
      <c r="E868" s="64" t="s">
        <v>19805</v>
      </c>
      <c r="F868" s="64" t="s">
        <v>19805</v>
      </c>
      <c r="G868" s="64" t="s">
        <v>19805</v>
      </c>
      <c r="H868" s="64" t="s">
        <v>19805</v>
      </c>
      <c r="I868" s="64" t="s">
        <v>19805</v>
      </c>
      <c r="J868" s="64" t="s">
        <v>19805</v>
      </c>
      <c r="K868" s="64" t="s">
        <v>19805</v>
      </c>
      <c r="L868" s="64" t="s">
        <v>19805</v>
      </c>
      <c r="M868" s="64" t="s">
        <v>19805</v>
      </c>
      <c r="N868" s="64" t="s">
        <v>19805</v>
      </c>
      <c r="O868" s="64" t="s">
        <v>19805</v>
      </c>
      <c r="P868" s="64" t="s">
        <v>19805</v>
      </c>
      <c r="Q868" s="64" t="s">
        <v>19805</v>
      </c>
      <c r="R868" s="64" t="s">
        <v>19805</v>
      </c>
      <c r="S868" s="64" t="s">
        <v>19805</v>
      </c>
      <c r="T868" s="64">
        <v>287500</v>
      </c>
      <c r="U868" s="64" t="s">
        <v>19805</v>
      </c>
      <c r="V868" s="64" t="s">
        <v>19805</v>
      </c>
      <c r="W868" s="64" t="s">
        <v>19805</v>
      </c>
      <c r="X868" s="64" t="s">
        <v>19805</v>
      </c>
      <c r="Y868" s="64" t="s">
        <v>19805</v>
      </c>
      <c r="Z868" s="64" t="s">
        <v>19805</v>
      </c>
      <c r="AA868" s="64" t="s">
        <v>19805</v>
      </c>
      <c r="AB868" s="64" t="s">
        <v>19805</v>
      </c>
    </row>
    <row r="869" spans="1:28">
      <c r="A869" s="15" t="s">
        <v>5193</v>
      </c>
      <c r="B869" s="64" t="s">
        <v>19805</v>
      </c>
      <c r="C869" s="64" t="s">
        <v>19805</v>
      </c>
      <c r="D869" s="64" t="s">
        <v>19805</v>
      </c>
      <c r="E869" s="64" t="s">
        <v>19805</v>
      </c>
      <c r="F869" s="64" t="s">
        <v>19805</v>
      </c>
      <c r="G869" s="64" t="s">
        <v>19805</v>
      </c>
      <c r="H869" s="64" t="s">
        <v>19805</v>
      </c>
      <c r="I869" s="64" t="s">
        <v>19805</v>
      </c>
      <c r="J869" s="64" t="s">
        <v>19805</v>
      </c>
      <c r="K869" s="64" t="s">
        <v>19805</v>
      </c>
      <c r="L869" s="64" t="s">
        <v>19805</v>
      </c>
      <c r="M869" s="64" t="s">
        <v>19805</v>
      </c>
      <c r="N869" s="64" t="s">
        <v>19805</v>
      </c>
      <c r="O869" s="64" t="s">
        <v>19805</v>
      </c>
      <c r="P869" s="64">
        <v>800000</v>
      </c>
      <c r="Q869" s="64" t="s">
        <v>19805</v>
      </c>
      <c r="R869" s="64">
        <v>2200000</v>
      </c>
      <c r="S869" s="64">
        <v>2000000</v>
      </c>
      <c r="T869" s="64">
        <v>780000</v>
      </c>
      <c r="U869" s="64">
        <v>650000</v>
      </c>
      <c r="V869" s="64" t="s">
        <v>19805</v>
      </c>
      <c r="W869" s="64">
        <v>2658000</v>
      </c>
      <c r="X869" s="64">
        <v>2215000</v>
      </c>
      <c r="Y869" s="64">
        <v>1818000</v>
      </c>
      <c r="Z869" s="64">
        <v>1250000</v>
      </c>
      <c r="AA869" s="64">
        <v>1250000</v>
      </c>
      <c r="AB869" s="64">
        <v>1250000</v>
      </c>
    </row>
    <row r="870" spans="1:28">
      <c r="A870" s="15" t="s">
        <v>362</v>
      </c>
      <c r="B870" s="64">
        <v>12800000</v>
      </c>
      <c r="C870" s="64">
        <v>5000000</v>
      </c>
      <c r="D870" s="64">
        <v>6515510</v>
      </c>
      <c r="E870" s="64">
        <v>5565000</v>
      </c>
      <c r="F870" s="64">
        <v>2806452</v>
      </c>
      <c r="G870" s="64">
        <v>2382353</v>
      </c>
      <c r="H870" s="64">
        <v>6757851</v>
      </c>
      <c r="I870" s="64">
        <v>5508426</v>
      </c>
      <c r="J870" s="64">
        <v>4985001</v>
      </c>
      <c r="K870" s="64">
        <v>2134067</v>
      </c>
      <c r="L870" s="64">
        <v>1387560</v>
      </c>
      <c r="M870" s="64">
        <v>1297080</v>
      </c>
      <c r="N870" s="64">
        <v>1206600</v>
      </c>
      <c r="O870" s="64" t="s">
        <v>19805</v>
      </c>
      <c r="P870" s="64" t="s">
        <v>19805</v>
      </c>
      <c r="Q870" s="64" t="s">
        <v>19805</v>
      </c>
      <c r="R870" s="64" t="s">
        <v>19805</v>
      </c>
      <c r="S870" s="64" t="s">
        <v>19805</v>
      </c>
      <c r="T870" s="64" t="s">
        <v>19805</v>
      </c>
      <c r="U870" s="64" t="s">
        <v>19805</v>
      </c>
      <c r="V870" s="64" t="s">
        <v>19805</v>
      </c>
      <c r="W870" s="64" t="s">
        <v>19805</v>
      </c>
      <c r="X870" s="64" t="s">
        <v>19805</v>
      </c>
      <c r="Y870" s="64" t="s">
        <v>19805</v>
      </c>
      <c r="Z870" s="64" t="s">
        <v>19805</v>
      </c>
      <c r="AA870" s="64" t="s">
        <v>19805</v>
      </c>
      <c r="AB870" s="64" t="s">
        <v>19805</v>
      </c>
    </row>
    <row r="871" spans="1:28">
      <c r="A871" s="15" t="s">
        <v>2022</v>
      </c>
      <c r="B871" s="64" t="s">
        <v>19805</v>
      </c>
      <c r="C871" s="64" t="s">
        <v>19805</v>
      </c>
      <c r="D871" s="64">
        <v>110420</v>
      </c>
      <c r="E871" s="64" t="s">
        <v>19805</v>
      </c>
      <c r="F871" s="64" t="s">
        <v>19805</v>
      </c>
      <c r="G871" s="64" t="s">
        <v>19805</v>
      </c>
      <c r="H871" s="64" t="s">
        <v>19805</v>
      </c>
      <c r="I871" s="64" t="s">
        <v>19805</v>
      </c>
      <c r="J871" s="64" t="s">
        <v>19805</v>
      </c>
      <c r="K871" s="64" t="s">
        <v>19805</v>
      </c>
      <c r="L871" s="64" t="s">
        <v>19805</v>
      </c>
      <c r="M871" s="64" t="s">
        <v>19805</v>
      </c>
      <c r="N871" s="64" t="s">
        <v>19805</v>
      </c>
      <c r="O871" s="64" t="s">
        <v>19805</v>
      </c>
      <c r="P871" s="64" t="s">
        <v>19805</v>
      </c>
      <c r="Q871" s="64" t="s">
        <v>19805</v>
      </c>
      <c r="R871" s="64" t="s">
        <v>19805</v>
      </c>
      <c r="S871" s="64" t="s">
        <v>19805</v>
      </c>
      <c r="T871" s="64" t="s">
        <v>19805</v>
      </c>
      <c r="U871" s="64" t="s">
        <v>19805</v>
      </c>
      <c r="V871" s="64" t="s">
        <v>19805</v>
      </c>
      <c r="W871" s="64" t="s">
        <v>19805</v>
      </c>
      <c r="X871" s="64" t="s">
        <v>19805</v>
      </c>
      <c r="Y871" s="64" t="s">
        <v>19805</v>
      </c>
      <c r="Z871" s="64" t="s">
        <v>19805</v>
      </c>
      <c r="AA871" s="64" t="s">
        <v>19805</v>
      </c>
      <c r="AB871" s="64" t="s">
        <v>19805</v>
      </c>
    </row>
    <row r="872" spans="1:28">
      <c r="A872" s="15" t="s">
        <v>904</v>
      </c>
      <c r="B872" s="64">
        <v>5374320</v>
      </c>
      <c r="C872" s="64">
        <v>5152440</v>
      </c>
      <c r="D872" s="64">
        <v>4930560</v>
      </c>
      <c r="E872" s="64" t="s">
        <v>19805</v>
      </c>
      <c r="F872" s="64" t="s">
        <v>19805</v>
      </c>
      <c r="G872" s="64" t="s">
        <v>19805</v>
      </c>
      <c r="H872" s="64" t="s">
        <v>19805</v>
      </c>
      <c r="I872" s="64" t="s">
        <v>19805</v>
      </c>
      <c r="J872" s="64" t="s">
        <v>19805</v>
      </c>
      <c r="K872" s="64" t="s">
        <v>19805</v>
      </c>
      <c r="L872" s="64" t="s">
        <v>19805</v>
      </c>
      <c r="M872" s="64" t="s">
        <v>19805</v>
      </c>
      <c r="N872" s="64" t="s">
        <v>19805</v>
      </c>
      <c r="O872" s="64" t="s">
        <v>19805</v>
      </c>
      <c r="P872" s="64" t="s">
        <v>19805</v>
      </c>
      <c r="Q872" s="64" t="s">
        <v>19805</v>
      </c>
      <c r="R872" s="64" t="s">
        <v>19805</v>
      </c>
      <c r="S872" s="64" t="s">
        <v>19805</v>
      </c>
      <c r="T872" s="64" t="s">
        <v>19805</v>
      </c>
      <c r="U872" s="64" t="s">
        <v>19805</v>
      </c>
      <c r="V872" s="64" t="s">
        <v>19805</v>
      </c>
      <c r="W872" s="64" t="s">
        <v>19805</v>
      </c>
      <c r="X872" s="64" t="s">
        <v>19805</v>
      </c>
      <c r="Y872" s="64" t="s">
        <v>19805</v>
      </c>
      <c r="Z872" s="64" t="s">
        <v>19805</v>
      </c>
      <c r="AA872" s="64" t="s">
        <v>19805</v>
      </c>
      <c r="AB872" s="64" t="s">
        <v>19805</v>
      </c>
    </row>
    <row r="873" spans="1:28">
      <c r="A873" s="15" t="s">
        <v>5195</v>
      </c>
      <c r="B873" s="64" t="s">
        <v>19805</v>
      </c>
      <c r="C873" s="64" t="s">
        <v>19805</v>
      </c>
      <c r="D873" s="64" t="s">
        <v>19805</v>
      </c>
      <c r="E873" s="64" t="s">
        <v>19805</v>
      </c>
      <c r="F873" s="64" t="s">
        <v>19805</v>
      </c>
      <c r="G873" s="64" t="s">
        <v>19805</v>
      </c>
      <c r="H873" s="64" t="s">
        <v>19805</v>
      </c>
      <c r="I873" s="64" t="s">
        <v>19805</v>
      </c>
      <c r="J873" s="64" t="s">
        <v>19805</v>
      </c>
      <c r="K873" s="64" t="s">
        <v>19805</v>
      </c>
      <c r="L873" s="64" t="s">
        <v>19805</v>
      </c>
      <c r="M873" s="64" t="s">
        <v>19805</v>
      </c>
      <c r="N873" s="64">
        <v>720046</v>
      </c>
      <c r="O873" s="64">
        <v>638679</v>
      </c>
      <c r="P873" s="64" t="s">
        <v>19805</v>
      </c>
      <c r="Q873" s="64">
        <v>465850</v>
      </c>
      <c r="R873" s="64">
        <v>316969</v>
      </c>
      <c r="S873" s="64" t="s">
        <v>19805</v>
      </c>
      <c r="T873" s="64" t="s">
        <v>19805</v>
      </c>
      <c r="U873" s="64" t="s">
        <v>19805</v>
      </c>
      <c r="V873" s="64" t="s">
        <v>19805</v>
      </c>
      <c r="W873" s="64" t="s">
        <v>19805</v>
      </c>
      <c r="X873" s="64" t="s">
        <v>19805</v>
      </c>
      <c r="Y873" s="64" t="s">
        <v>19805</v>
      </c>
      <c r="Z873" s="64" t="s">
        <v>19805</v>
      </c>
      <c r="AA873" s="64" t="s">
        <v>19805</v>
      </c>
      <c r="AB873" s="64" t="s">
        <v>19805</v>
      </c>
    </row>
    <row r="874" spans="1:28">
      <c r="A874" s="15" t="s">
        <v>2572</v>
      </c>
      <c r="B874" s="64" t="s">
        <v>19805</v>
      </c>
      <c r="C874" s="64" t="s">
        <v>19805</v>
      </c>
      <c r="D874" s="64">
        <v>29843</v>
      </c>
      <c r="E874" s="64" t="s">
        <v>19805</v>
      </c>
      <c r="F874" s="64" t="s">
        <v>19805</v>
      </c>
      <c r="G874" s="64" t="s">
        <v>19805</v>
      </c>
      <c r="H874" s="64" t="s">
        <v>19805</v>
      </c>
      <c r="I874" s="64" t="s">
        <v>19805</v>
      </c>
      <c r="J874" s="64" t="s">
        <v>19805</v>
      </c>
      <c r="K874" s="64" t="s">
        <v>19805</v>
      </c>
      <c r="L874" s="64" t="s">
        <v>19805</v>
      </c>
      <c r="M874" s="64" t="s">
        <v>19805</v>
      </c>
      <c r="N874" s="64" t="s">
        <v>19805</v>
      </c>
      <c r="O874" s="64" t="s">
        <v>19805</v>
      </c>
      <c r="P874" s="64" t="s">
        <v>19805</v>
      </c>
      <c r="Q874" s="64" t="s">
        <v>19805</v>
      </c>
      <c r="R874" s="64" t="s">
        <v>19805</v>
      </c>
      <c r="S874" s="64" t="s">
        <v>19805</v>
      </c>
      <c r="T874" s="64" t="s">
        <v>19805</v>
      </c>
      <c r="U874" s="64" t="s">
        <v>19805</v>
      </c>
      <c r="V874" s="64" t="s">
        <v>19805</v>
      </c>
      <c r="W874" s="64" t="s">
        <v>19805</v>
      </c>
      <c r="X874" s="64" t="s">
        <v>19805</v>
      </c>
      <c r="Y874" s="64" t="s">
        <v>19805</v>
      </c>
      <c r="Z874" s="64" t="s">
        <v>19805</v>
      </c>
      <c r="AA874" s="64" t="s">
        <v>19805</v>
      </c>
      <c r="AB874" s="64" t="s">
        <v>19805</v>
      </c>
    </row>
    <row r="875" spans="1:28">
      <c r="A875" s="15" t="s">
        <v>5196</v>
      </c>
      <c r="B875" s="64" t="s">
        <v>19805</v>
      </c>
      <c r="C875" s="64" t="s">
        <v>19805</v>
      </c>
      <c r="D875" s="64" t="s">
        <v>19805</v>
      </c>
      <c r="E875" s="64" t="s">
        <v>19805</v>
      </c>
      <c r="F875" s="64" t="s">
        <v>19805</v>
      </c>
      <c r="G875" s="64" t="s">
        <v>19805</v>
      </c>
      <c r="H875" s="64" t="s">
        <v>19805</v>
      </c>
      <c r="I875" s="64" t="s">
        <v>19805</v>
      </c>
      <c r="J875" s="64" t="s">
        <v>19805</v>
      </c>
      <c r="K875" s="64" t="s">
        <v>19805</v>
      </c>
      <c r="L875" s="64" t="s">
        <v>19805</v>
      </c>
      <c r="M875" s="64" t="s">
        <v>19805</v>
      </c>
      <c r="N875" s="64" t="s">
        <v>19805</v>
      </c>
      <c r="O875" s="64" t="s">
        <v>19805</v>
      </c>
      <c r="P875" s="64" t="s">
        <v>19805</v>
      </c>
      <c r="Q875" s="64" t="s">
        <v>19805</v>
      </c>
      <c r="R875" s="64" t="s">
        <v>19805</v>
      </c>
      <c r="S875" s="64">
        <v>510000</v>
      </c>
      <c r="T875" s="64" t="s">
        <v>19805</v>
      </c>
      <c r="U875" s="64">
        <v>272250</v>
      </c>
      <c r="V875" s="64" t="s">
        <v>19805</v>
      </c>
      <c r="W875" s="64">
        <v>225000</v>
      </c>
      <c r="X875" s="64">
        <v>150000</v>
      </c>
      <c r="Y875" s="64">
        <v>390000</v>
      </c>
      <c r="Z875" s="64">
        <v>390000</v>
      </c>
      <c r="AA875" s="64">
        <v>300000</v>
      </c>
      <c r="AB875" s="64">
        <v>360000</v>
      </c>
    </row>
    <row r="876" spans="1:28">
      <c r="A876" s="15" t="s">
        <v>5197</v>
      </c>
      <c r="B876" s="64" t="s">
        <v>19805</v>
      </c>
      <c r="C876" s="64" t="s">
        <v>19805</v>
      </c>
      <c r="D876" s="64" t="s">
        <v>19805</v>
      </c>
      <c r="E876" s="64" t="s">
        <v>19805</v>
      </c>
      <c r="F876" s="64" t="s">
        <v>19805</v>
      </c>
      <c r="G876" s="64" t="s">
        <v>19805</v>
      </c>
      <c r="H876" s="64" t="s">
        <v>19805</v>
      </c>
      <c r="I876" s="64" t="s">
        <v>19805</v>
      </c>
      <c r="J876" s="64" t="s">
        <v>19805</v>
      </c>
      <c r="K876" s="64" t="s">
        <v>19805</v>
      </c>
      <c r="L876" s="64" t="s">
        <v>19805</v>
      </c>
      <c r="M876" s="64" t="s">
        <v>19805</v>
      </c>
      <c r="N876" s="64" t="s">
        <v>19805</v>
      </c>
      <c r="O876" s="64" t="s">
        <v>19805</v>
      </c>
      <c r="P876" s="64" t="s">
        <v>19805</v>
      </c>
      <c r="Q876" s="64" t="s">
        <v>19805</v>
      </c>
      <c r="R876" s="64" t="s">
        <v>19805</v>
      </c>
      <c r="S876" s="64" t="s">
        <v>19805</v>
      </c>
      <c r="T876" s="64" t="s">
        <v>19805</v>
      </c>
      <c r="U876" s="64" t="s">
        <v>19805</v>
      </c>
      <c r="V876" s="64" t="s">
        <v>19805</v>
      </c>
      <c r="W876" s="64" t="s">
        <v>19805</v>
      </c>
      <c r="X876" s="64" t="s">
        <v>19805</v>
      </c>
      <c r="Y876" s="64" t="s">
        <v>19805</v>
      </c>
      <c r="Z876" s="64" t="s">
        <v>19805</v>
      </c>
      <c r="AA876" s="64" t="s">
        <v>19805</v>
      </c>
      <c r="AB876" s="64">
        <v>1600000</v>
      </c>
    </row>
    <row r="877" spans="1:28">
      <c r="A877" s="15" t="s">
        <v>5198</v>
      </c>
      <c r="B877" s="64" t="s">
        <v>19805</v>
      </c>
      <c r="C877" s="64" t="s">
        <v>19805</v>
      </c>
      <c r="D877" s="64" t="s">
        <v>19805</v>
      </c>
      <c r="E877" s="64" t="s">
        <v>19805</v>
      </c>
      <c r="F877" s="64" t="s">
        <v>19805</v>
      </c>
      <c r="G877" s="64" t="s">
        <v>19805</v>
      </c>
      <c r="H877" s="64" t="s">
        <v>19805</v>
      </c>
      <c r="I877" s="64" t="s">
        <v>19805</v>
      </c>
      <c r="J877" s="64">
        <v>2552000</v>
      </c>
      <c r="K877" s="64">
        <v>2350000</v>
      </c>
      <c r="L877" s="64">
        <v>2200000</v>
      </c>
      <c r="M877" s="64">
        <v>398762</v>
      </c>
      <c r="N877" s="64" t="s">
        <v>19805</v>
      </c>
      <c r="O877" s="64" t="s">
        <v>19805</v>
      </c>
      <c r="P877" s="64" t="s">
        <v>19805</v>
      </c>
      <c r="Q877" s="64" t="s">
        <v>19805</v>
      </c>
      <c r="R877" s="64" t="s">
        <v>19805</v>
      </c>
      <c r="S877" s="64" t="s">
        <v>19805</v>
      </c>
      <c r="T877" s="64" t="s">
        <v>19805</v>
      </c>
      <c r="U877" s="64" t="s">
        <v>19805</v>
      </c>
      <c r="V877" s="64" t="s">
        <v>19805</v>
      </c>
      <c r="W877" s="64" t="s">
        <v>19805</v>
      </c>
      <c r="X877" s="64" t="s">
        <v>19805</v>
      </c>
      <c r="Y877" s="64" t="s">
        <v>19805</v>
      </c>
      <c r="Z877" s="64" t="s">
        <v>19805</v>
      </c>
      <c r="AA877" s="64" t="s">
        <v>19805</v>
      </c>
      <c r="AB877" s="64" t="s">
        <v>19805</v>
      </c>
    </row>
    <row r="878" spans="1:28">
      <c r="A878" s="15" t="s">
        <v>5199</v>
      </c>
      <c r="B878" s="64" t="s">
        <v>19805</v>
      </c>
      <c r="C878" s="64" t="s">
        <v>19805</v>
      </c>
      <c r="D878" s="64" t="s">
        <v>19805</v>
      </c>
      <c r="E878" s="64" t="s">
        <v>19805</v>
      </c>
      <c r="F878" s="64" t="s">
        <v>19805</v>
      </c>
      <c r="G878" s="64" t="s">
        <v>19805</v>
      </c>
      <c r="H878" s="64" t="s">
        <v>19805</v>
      </c>
      <c r="I878" s="64" t="s">
        <v>19805</v>
      </c>
      <c r="J878" s="64" t="s">
        <v>19805</v>
      </c>
      <c r="K878" s="64" t="s">
        <v>19805</v>
      </c>
      <c r="L878" s="64" t="s">
        <v>19805</v>
      </c>
      <c r="M878" s="64">
        <v>682051</v>
      </c>
      <c r="N878" s="64">
        <v>385277</v>
      </c>
      <c r="O878" s="64" t="s">
        <v>19805</v>
      </c>
      <c r="P878" s="64" t="s">
        <v>19805</v>
      </c>
      <c r="Q878" s="64" t="s">
        <v>19805</v>
      </c>
      <c r="R878" s="64" t="s">
        <v>19805</v>
      </c>
      <c r="S878" s="64" t="s">
        <v>19805</v>
      </c>
      <c r="T878" s="64" t="s">
        <v>19805</v>
      </c>
      <c r="U878" s="64" t="s">
        <v>19805</v>
      </c>
      <c r="V878" s="64" t="s">
        <v>19805</v>
      </c>
      <c r="W878" s="64" t="s">
        <v>19805</v>
      </c>
      <c r="X878" s="64" t="s">
        <v>19805</v>
      </c>
      <c r="Y878" s="64" t="s">
        <v>19805</v>
      </c>
      <c r="Z878" s="64" t="s">
        <v>19805</v>
      </c>
      <c r="AA878" s="64" t="s">
        <v>19805</v>
      </c>
      <c r="AB878" s="64" t="s">
        <v>19805</v>
      </c>
    </row>
    <row r="879" spans="1:28">
      <c r="A879" s="15" t="s">
        <v>5200</v>
      </c>
      <c r="B879" s="64" t="s">
        <v>19805</v>
      </c>
      <c r="C879" s="64" t="s">
        <v>19805</v>
      </c>
      <c r="D879" s="64" t="s">
        <v>19805</v>
      </c>
      <c r="E879" s="64" t="s">
        <v>19805</v>
      </c>
      <c r="F879" s="64" t="s">
        <v>19805</v>
      </c>
      <c r="G879" s="64" t="s">
        <v>19805</v>
      </c>
      <c r="H879" s="64" t="s">
        <v>19805</v>
      </c>
      <c r="I879" s="64" t="s">
        <v>19805</v>
      </c>
      <c r="J879" s="64">
        <v>1262275</v>
      </c>
      <c r="K879" s="64">
        <v>1219950</v>
      </c>
      <c r="L879" s="64">
        <v>1071225</v>
      </c>
      <c r="M879" s="64">
        <v>1094550</v>
      </c>
      <c r="N879" s="64">
        <v>932546</v>
      </c>
      <c r="O879" s="64">
        <v>813679</v>
      </c>
      <c r="P879" s="64">
        <v>699935</v>
      </c>
      <c r="Q879" s="64">
        <v>590850</v>
      </c>
      <c r="R879" s="64">
        <v>1500000</v>
      </c>
      <c r="S879" s="64">
        <v>781800</v>
      </c>
      <c r="T879" s="64">
        <v>691560</v>
      </c>
      <c r="U879" s="64">
        <v>601320</v>
      </c>
      <c r="V879" s="64" t="s">
        <v>19805</v>
      </c>
      <c r="W879" s="64" t="s">
        <v>19805</v>
      </c>
      <c r="X879" s="64" t="s">
        <v>19805</v>
      </c>
      <c r="Y879" s="64" t="s">
        <v>19805</v>
      </c>
      <c r="Z879" s="64" t="s">
        <v>19805</v>
      </c>
      <c r="AA879" s="64" t="s">
        <v>19805</v>
      </c>
      <c r="AB879" s="64" t="s">
        <v>19805</v>
      </c>
    </row>
    <row r="880" spans="1:28">
      <c r="A880" s="15" t="s">
        <v>161</v>
      </c>
      <c r="B880" s="64">
        <v>6286408</v>
      </c>
      <c r="C880" s="64">
        <v>6796117</v>
      </c>
      <c r="D880" s="64">
        <v>915243</v>
      </c>
      <c r="E880" s="64">
        <v>788872</v>
      </c>
      <c r="F880" s="64">
        <v>600491</v>
      </c>
      <c r="G880" s="64" t="s">
        <v>19805</v>
      </c>
      <c r="H880" s="64" t="s">
        <v>19805</v>
      </c>
      <c r="I880" s="64" t="s">
        <v>19805</v>
      </c>
      <c r="J880" s="64" t="s">
        <v>19805</v>
      </c>
      <c r="K880" s="64" t="s">
        <v>19805</v>
      </c>
      <c r="L880" s="64" t="s">
        <v>19805</v>
      </c>
      <c r="M880" s="64" t="s">
        <v>19805</v>
      </c>
      <c r="N880" s="64" t="s">
        <v>19805</v>
      </c>
      <c r="O880" s="64" t="s">
        <v>19805</v>
      </c>
      <c r="P880" s="64" t="s">
        <v>19805</v>
      </c>
      <c r="Q880" s="64" t="s">
        <v>19805</v>
      </c>
      <c r="R880" s="64" t="s">
        <v>19805</v>
      </c>
      <c r="S880" s="64" t="s">
        <v>19805</v>
      </c>
      <c r="T880" s="64" t="s">
        <v>19805</v>
      </c>
      <c r="U880" s="64" t="s">
        <v>19805</v>
      </c>
      <c r="V880" s="64" t="s">
        <v>19805</v>
      </c>
      <c r="W880" s="64" t="s">
        <v>19805</v>
      </c>
      <c r="X880" s="64" t="s">
        <v>19805</v>
      </c>
      <c r="Y880" s="64" t="s">
        <v>19805</v>
      </c>
      <c r="Z880" s="64" t="s">
        <v>19805</v>
      </c>
      <c r="AA880" s="64" t="s">
        <v>19805</v>
      </c>
      <c r="AB880" s="64" t="s">
        <v>19805</v>
      </c>
    </row>
    <row r="881" spans="1:28">
      <c r="A881" s="15" t="s">
        <v>5202</v>
      </c>
      <c r="B881" s="64" t="s">
        <v>19805</v>
      </c>
      <c r="C881" s="64" t="s">
        <v>19805</v>
      </c>
      <c r="D881" s="64" t="s">
        <v>19805</v>
      </c>
      <c r="E881" s="64" t="s">
        <v>19805</v>
      </c>
      <c r="F881" s="64" t="s">
        <v>19805</v>
      </c>
      <c r="G881" s="64" t="s">
        <v>19805</v>
      </c>
      <c r="H881" s="64" t="s">
        <v>19805</v>
      </c>
      <c r="I881" s="64" t="s">
        <v>19805</v>
      </c>
      <c r="J881" s="64" t="s">
        <v>19805</v>
      </c>
      <c r="K881" s="64" t="s">
        <v>19805</v>
      </c>
      <c r="L881" s="64" t="s">
        <v>19805</v>
      </c>
      <c r="M881" s="64" t="s">
        <v>19805</v>
      </c>
      <c r="N881" s="64">
        <v>6166466</v>
      </c>
      <c r="O881" s="64">
        <v>5676091</v>
      </c>
      <c r="P881" s="64">
        <v>4903750</v>
      </c>
      <c r="Q881" s="64">
        <v>4413375</v>
      </c>
      <c r="R881" s="64">
        <v>3922000</v>
      </c>
      <c r="S881" s="64">
        <v>385000</v>
      </c>
      <c r="T881" s="64" t="s">
        <v>15337</v>
      </c>
      <c r="U881" s="64" t="s">
        <v>19805</v>
      </c>
      <c r="V881" s="64" t="s">
        <v>19805</v>
      </c>
      <c r="W881" s="64" t="s">
        <v>19805</v>
      </c>
      <c r="X881" s="64" t="s">
        <v>19805</v>
      </c>
      <c r="Y881" s="64" t="s">
        <v>19805</v>
      </c>
      <c r="Z881" s="64" t="s">
        <v>19805</v>
      </c>
      <c r="AA881" s="64" t="s">
        <v>19805</v>
      </c>
      <c r="AB881" s="64" t="s">
        <v>19805</v>
      </c>
    </row>
    <row r="882" spans="1:28">
      <c r="A882" s="15" t="s">
        <v>1193</v>
      </c>
      <c r="B882" s="64">
        <v>4788840</v>
      </c>
      <c r="C882" s="64">
        <v>4582680</v>
      </c>
      <c r="D882" s="64" t="s">
        <v>19805</v>
      </c>
      <c r="E882" s="64" t="s">
        <v>19805</v>
      </c>
      <c r="F882" s="64" t="s">
        <v>19805</v>
      </c>
      <c r="G882" s="64" t="s">
        <v>19805</v>
      </c>
      <c r="H882" s="64" t="s">
        <v>19805</v>
      </c>
      <c r="I882" s="64" t="s">
        <v>19805</v>
      </c>
      <c r="J882" s="64" t="s">
        <v>19805</v>
      </c>
      <c r="K882" s="64" t="s">
        <v>19805</v>
      </c>
      <c r="L882" s="64" t="s">
        <v>19805</v>
      </c>
      <c r="M882" s="64" t="s">
        <v>19805</v>
      </c>
      <c r="N882" s="64" t="s">
        <v>19805</v>
      </c>
      <c r="O882" s="64" t="s">
        <v>19805</v>
      </c>
      <c r="P882" s="64" t="s">
        <v>19805</v>
      </c>
      <c r="Q882" s="64" t="s">
        <v>19805</v>
      </c>
      <c r="R882" s="64" t="s">
        <v>19805</v>
      </c>
      <c r="S882" s="64" t="s">
        <v>19805</v>
      </c>
      <c r="T882" s="64" t="s">
        <v>19805</v>
      </c>
      <c r="U882" s="64" t="s">
        <v>19805</v>
      </c>
      <c r="V882" s="64" t="s">
        <v>19805</v>
      </c>
      <c r="W882" s="64" t="s">
        <v>19805</v>
      </c>
      <c r="X882" s="64" t="s">
        <v>19805</v>
      </c>
      <c r="Y882" s="64" t="s">
        <v>19805</v>
      </c>
      <c r="Z882" s="64" t="s">
        <v>19805</v>
      </c>
      <c r="AA882" s="64" t="s">
        <v>19805</v>
      </c>
      <c r="AB882" s="64" t="s">
        <v>19805</v>
      </c>
    </row>
    <row r="883" spans="1:28">
      <c r="A883" s="15" t="s">
        <v>3944</v>
      </c>
      <c r="B883" s="64" t="s">
        <v>19805</v>
      </c>
      <c r="C883" s="64" t="s">
        <v>19805</v>
      </c>
      <c r="D883" s="64" t="s">
        <v>19805</v>
      </c>
      <c r="E883" s="64" t="s">
        <v>19805</v>
      </c>
      <c r="F883" s="64">
        <v>1120440</v>
      </c>
      <c r="G883" s="64">
        <v>1042320</v>
      </c>
      <c r="H883" s="64" t="s">
        <v>19805</v>
      </c>
      <c r="I883" s="64" t="s">
        <v>19805</v>
      </c>
      <c r="J883" s="64" t="s">
        <v>19805</v>
      </c>
      <c r="K883" s="64" t="s">
        <v>19805</v>
      </c>
      <c r="L883" s="64" t="s">
        <v>19805</v>
      </c>
      <c r="M883" s="64" t="s">
        <v>19805</v>
      </c>
      <c r="N883" s="64" t="s">
        <v>19805</v>
      </c>
      <c r="O883" s="64" t="s">
        <v>19805</v>
      </c>
      <c r="P883" s="64" t="s">
        <v>19805</v>
      </c>
      <c r="Q883" s="64" t="s">
        <v>19805</v>
      </c>
      <c r="R883" s="64" t="s">
        <v>19805</v>
      </c>
      <c r="S883" s="64" t="s">
        <v>19805</v>
      </c>
      <c r="T883" s="64" t="s">
        <v>19805</v>
      </c>
      <c r="U883" s="64" t="s">
        <v>19805</v>
      </c>
      <c r="V883" s="64" t="s">
        <v>19805</v>
      </c>
      <c r="W883" s="64" t="s">
        <v>19805</v>
      </c>
      <c r="X883" s="64" t="s">
        <v>19805</v>
      </c>
      <c r="Y883" s="64" t="s">
        <v>19805</v>
      </c>
      <c r="Z883" s="64" t="s">
        <v>19805</v>
      </c>
      <c r="AA883" s="64" t="s">
        <v>19805</v>
      </c>
      <c r="AB883" s="64" t="s">
        <v>19805</v>
      </c>
    </row>
    <row r="884" spans="1:28">
      <c r="A884" s="15" t="s">
        <v>485</v>
      </c>
      <c r="B884" s="64" t="s">
        <v>19805</v>
      </c>
      <c r="C884" s="64">
        <v>250017</v>
      </c>
      <c r="D884" s="64">
        <v>507336</v>
      </c>
      <c r="E884" s="64" t="s">
        <v>19805</v>
      </c>
      <c r="F884" s="64" t="s">
        <v>19805</v>
      </c>
      <c r="G884" s="64" t="s">
        <v>19805</v>
      </c>
      <c r="H884" s="64" t="s">
        <v>19805</v>
      </c>
      <c r="I884" s="64" t="s">
        <v>19805</v>
      </c>
      <c r="J884" s="64" t="s">
        <v>19805</v>
      </c>
      <c r="K884" s="64" t="s">
        <v>19805</v>
      </c>
      <c r="L884" s="64" t="s">
        <v>19805</v>
      </c>
      <c r="M884" s="64" t="s">
        <v>19805</v>
      </c>
      <c r="N884" s="64" t="s">
        <v>19805</v>
      </c>
      <c r="O884" s="64" t="s">
        <v>19805</v>
      </c>
      <c r="P884" s="64" t="s">
        <v>19805</v>
      </c>
      <c r="Q884" s="64" t="s">
        <v>19805</v>
      </c>
      <c r="R884" s="64" t="s">
        <v>19805</v>
      </c>
      <c r="S884" s="64" t="s">
        <v>19805</v>
      </c>
      <c r="T884" s="64" t="s">
        <v>19805</v>
      </c>
      <c r="U884" s="64" t="s">
        <v>19805</v>
      </c>
      <c r="V884" s="64" t="s">
        <v>19805</v>
      </c>
      <c r="W884" s="64" t="s">
        <v>19805</v>
      </c>
      <c r="X884" s="64" t="s">
        <v>19805</v>
      </c>
      <c r="Y884" s="64" t="s">
        <v>19805</v>
      </c>
      <c r="Z884" s="64" t="s">
        <v>19805</v>
      </c>
      <c r="AA884" s="64" t="s">
        <v>19805</v>
      </c>
      <c r="AB884" s="64" t="s">
        <v>19805</v>
      </c>
    </row>
    <row r="885" spans="1:28">
      <c r="A885" s="15" t="s">
        <v>5170</v>
      </c>
      <c r="B885" s="64" t="s">
        <v>19805</v>
      </c>
      <c r="C885" s="64" t="s">
        <v>19805</v>
      </c>
      <c r="D885" s="64" t="s">
        <v>19805</v>
      </c>
      <c r="E885" s="64" t="s">
        <v>19805</v>
      </c>
      <c r="F885" s="64" t="s">
        <v>19805</v>
      </c>
      <c r="G885" s="64" t="s">
        <v>19805</v>
      </c>
      <c r="H885" s="64" t="s">
        <v>19805</v>
      </c>
      <c r="I885" s="64" t="s">
        <v>19805</v>
      </c>
      <c r="J885" s="64" t="s">
        <v>19805</v>
      </c>
      <c r="K885" s="64" t="s">
        <v>19805</v>
      </c>
      <c r="L885" s="64">
        <v>2900000</v>
      </c>
      <c r="M885" s="64">
        <v>2900000</v>
      </c>
      <c r="N885" s="64">
        <v>2900000</v>
      </c>
      <c r="O885" s="64">
        <v>1580702</v>
      </c>
      <c r="P885" s="64">
        <v>877680</v>
      </c>
      <c r="Q885" s="64">
        <v>820400</v>
      </c>
      <c r="R885" s="64">
        <v>763200</v>
      </c>
      <c r="S885" s="64" t="s">
        <v>19805</v>
      </c>
      <c r="T885" s="64" t="s">
        <v>19805</v>
      </c>
      <c r="U885" s="64" t="s">
        <v>19805</v>
      </c>
      <c r="V885" s="64" t="s">
        <v>19805</v>
      </c>
      <c r="W885" s="64" t="s">
        <v>19805</v>
      </c>
      <c r="X885" s="64" t="s">
        <v>19805</v>
      </c>
      <c r="Y885" s="64" t="s">
        <v>19805</v>
      </c>
      <c r="Z885" s="64" t="s">
        <v>19805</v>
      </c>
      <c r="AA885" s="64" t="s">
        <v>19805</v>
      </c>
      <c r="AB885" s="64" t="s">
        <v>19805</v>
      </c>
    </row>
    <row r="886" spans="1:28">
      <c r="A886" s="15" t="s">
        <v>5203</v>
      </c>
      <c r="B886" s="64" t="s">
        <v>19805</v>
      </c>
      <c r="C886" s="64" t="s">
        <v>19805</v>
      </c>
      <c r="D886" s="64" t="s">
        <v>19805</v>
      </c>
      <c r="E886" s="64" t="s">
        <v>19805</v>
      </c>
      <c r="F886" s="64" t="s">
        <v>19805</v>
      </c>
      <c r="G886" s="64" t="s">
        <v>19805</v>
      </c>
      <c r="H886" s="64" t="s">
        <v>19805</v>
      </c>
      <c r="I886" s="64" t="s">
        <v>19805</v>
      </c>
      <c r="J886" s="64">
        <v>826153</v>
      </c>
      <c r="K886" s="64">
        <v>3000000</v>
      </c>
      <c r="L886" s="64">
        <v>2000000</v>
      </c>
      <c r="M886" s="64">
        <v>1937500</v>
      </c>
      <c r="N886" s="64">
        <v>1687500</v>
      </c>
      <c r="O886" s="64">
        <v>1500000</v>
      </c>
      <c r="P886" s="64">
        <v>587435</v>
      </c>
      <c r="Q886" s="64">
        <v>465850</v>
      </c>
      <c r="R886" s="64">
        <v>316969</v>
      </c>
      <c r="S886" s="64" t="s">
        <v>19805</v>
      </c>
      <c r="T886" s="64" t="s">
        <v>19805</v>
      </c>
      <c r="U886" s="64" t="s">
        <v>19805</v>
      </c>
      <c r="V886" s="64" t="s">
        <v>19805</v>
      </c>
      <c r="W886" s="64" t="s">
        <v>19805</v>
      </c>
      <c r="X886" s="64" t="s">
        <v>19805</v>
      </c>
      <c r="Y886" s="64" t="s">
        <v>19805</v>
      </c>
      <c r="Z886" s="64" t="s">
        <v>19805</v>
      </c>
      <c r="AA886" s="64" t="s">
        <v>19805</v>
      </c>
      <c r="AB886" s="64" t="s">
        <v>19805</v>
      </c>
    </row>
    <row r="887" spans="1:28">
      <c r="A887" s="15" t="s">
        <v>452</v>
      </c>
      <c r="B887" s="64">
        <v>25000</v>
      </c>
      <c r="C887" s="64" t="s">
        <v>19805</v>
      </c>
      <c r="D887" s="64" t="s">
        <v>19805</v>
      </c>
      <c r="E887" s="64" t="s">
        <v>19805</v>
      </c>
      <c r="F887" s="64" t="s">
        <v>19805</v>
      </c>
      <c r="G887" s="64" t="s">
        <v>19805</v>
      </c>
      <c r="H887" s="64" t="s">
        <v>19805</v>
      </c>
      <c r="I887" s="64" t="s">
        <v>19805</v>
      </c>
      <c r="J887" s="64" t="s">
        <v>19805</v>
      </c>
      <c r="K887" s="64" t="s">
        <v>19805</v>
      </c>
      <c r="L887" s="64" t="s">
        <v>19805</v>
      </c>
      <c r="M887" s="64" t="s">
        <v>19805</v>
      </c>
      <c r="N887" s="64" t="s">
        <v>19805</v>
      </c>
      <c r="O887" s="64" t="s">
        <v>19805</v>
      </c>
      <c r="P887" s="64" t="s">
        <v>19805</v>
      </c>
      <c r="Q887" s="64" t="s">
        <v>19805</v>
      </c>
      <c r="R887" s="64" t="s">
        <v>19805</v>
      </c>
      <c r="S887" s="64" t="s">
        <v>19805</v>
      </c>
      <c r="T887" s="64" t="s">
        <v>19805</v>
      </c>
      <c r="U887" s="64" t="s">
        <v>19805</v>
      </c>
      <c r="V887" s="64" t="s">
        <v>19805</v>
      </c>
      <c r="W887" s="64" t="s">
        <v>19805</v>
      </c>
      <c r="X887" s="64" t="s">
        <v>19805</v>
      </c>
      <c r="Y887" s="64" t="s">
        <v>19805</v>
      </c>
      <c r="Z887" s="64" t="s">
        <v>19805</v>
      </c>
      <c r="AA887" s="64" t="s">
        <v>19805</v>
      </c>
      <c r="AB887" s="64" t="s">
        <v>19805</v>
      </c>
    </row>
    <row r="888" spans="1:28">
      <c r="A888" s="15" t="s">
        <v>5204</v>
      </c>
      <c r="B888" s="64" t="s">
        <v>19805</v>
      </c>
      <c r="C888" s="64" t="s">
        <v>19805</v>
      </c>
      <c r="D888" s="64" t="s">
        <v>19805</v>
      </c>
      <c r="E888" s="64" t="s">
        <v>19805</v>
      </c>
      <c r="F888" s="64" t="s">
        <v>19805</v>
      </c>
      <c r="G888" s="64" t="s">
        <v>19805</v>
      </c>
      <c r="H888" s="64" t="s">
        <v>19805</v>
      </c>
      <c r="I888" s="64" t="s">
        <v>19805</v>
      </c>
      <c r="J888" s="64" t="s">
        <v>19805</v>
      </c>
      <c r="K888" s="64" t="s">
        <v>19805</v>
      </c>
      <c r="L888" s="64">
        <v>14601500</v>
      </c>
      <c r="M888" s="64">
        <v>15694250</v>
      </c>
      <c r="N888" s="64">
        <v>14487000</v>
      </c>
      <c r="O888" s="64">
        <v>13279750</v>
      </c>
      <c r="P888" s="64">
        <v>12072500</v>
      </c>
      <c r="Q888" s="64">
        <v>10865250</v>
      </c>
      <c r="R888" s="64">
        <v>9660000</v>
      </c>
      <c r="S888" s="64">
        <v>2437500</v>
      </c>
      <c r="T888" s="64">
        <v>2145000</v>
      </c>
      <c r="U888" s="64">
        <v>1852500</v>
      </c>
      <c r="V888" s="64">
        <v>1560000</v>
      </c>
      <c r="W888" s="64">
        <v>1268000</v>
      </c>
      <c r="X888" s="64">
        <v>975000</v>
      </c>
      <c r="Y888" s="64" t="s">
        <v>19805</v>
      </c>
      <c r="Z888" s="64" t="s">
        <v>19805</v>
      </c>
      <c r="AA888" s="64" t="s">
        <v>19805</v>
      </c>
      <c r="AB888" s="64" t="s">
        <v>19805</v>
      </c>
    </row>
    <row r="889" spans="1:28">
      <c r="A889" s="15" t="s">
        <v>1833</v>
      </c>
      <c r="B889" s="64">
        <v>163296</v>
      </c>
      <c r="C889" s="64" t="s">
        <v>19805</v>
      </c>
      <c r="D889" s="64">
        <v>19211</v>
      </c>
      <c r="E889" s="64">
        <v>535000</v>
      </c>
      <c r="F889" s="64" t="s">
        <v>19805</v>
      </c>
      <c r="G889" s="64" t="s">
        <v>19805</v>
      </c>
      <c r="H889" s="64" t="s">
        <v>19805</v>
      </c>
      <c r="I889" s="64" t="s">
        <v>19805</v>
      </c>
      <c r="J889" s="64" t="s">
        <v>19805</v>
      </c>
      <c r="K889" s="64" t="s">
        <v>19805</v>
      </c>
      <c r="L889" s="64" t="s">
        <v>19805</v>
      </c>
      <c r="M889" s="64" t="s">
        <v>19805</v>
      </c>
      <c r="N889" s="64" t="s">
        <v>19805</v>
      </c>
      <c r="O889" s="64" t="s">
        <v>19805</v>
      </c>
      <c r="P889" s="64" t="s">
        <v>19805</v>
      </c>
      <c r="Q889" s="64" t="s">
        <v>19805</v>
      </c>
      <c r="R889" s="64" t="s">
        <v>19805</v>
      </c>
      <c r="S889" s="64" t="s">
        <v>19805</v>
      </c>
      <c r="T889" s="64" t="s">
        <v>19805</v>
      </c>
      <c r="U889" s="64" t="s">
        <v>19805</v>
      </c>
      <c r="V889" s="64" t="s">
        <v>19805</v>
      </c>
      <c r="W889" s="64" t="s">
        <v>19805</v>
      </c>
      <c r="X889" s="64" t="s">
        <v>19805</v>
      </c>
      <c r="Y889" s="64" t="s">
        <v>19805</v>
      </c>
      <c r="Z889" s="64" t="s">
        <v>19805</v>
      </c>
      <c r="AA889" s="64" t="s">
        <v>19805</v>
      </c>
      <c r="AB889" s="64" t="s">
        <v>19805</v>
      </c>
    </row>
    <row r="890" spans="1:28">
      <c r="A890" s="15" t="s">
        <v>5206</v>
      </c>
      <c r="B890" s="64" t="s">
        <v>19805</v>
      </c>
      <c r="C890" s="64" t="s">
        <v>19805</v>
      </c>
      <c r="D890" s="64" t="s">
        <v>19805</v>
      </c>
      <c r="E890" s="64" t="s">
        <v>19805</v>
      </c>
      <c r="F890" s="64" t="s">
        <v>19805</v>
      </c>
      <c r="G890" s="64">
        <v>1352181</v>
      </c>
      <c r="H890" s="64">
        <v>1229255</v>
      </c>
      <c r="I890" s="64">
        <v>1229225</v>
      </c>
      <c r="J890" s="64">
        <v>1141838</v>
      </c>
      <c r="K890" s="64">
        <v>4000000</v>
      </c>
      <c r="L890" s="64">
        <v>8433334</v>
      </c>
      <c r="M890" s="64">
        <v>8533333</v>
      </c>
      <c r="N890" s="64">
        <v>8533333</v>
      </c>
      <c r="O890" s="64">
        <v>1726771</v>
      </c>
      <c r="P890" s="64">
        <v>1121280</v>
      </c>
      <c r="Q890" s="64">
        <v>1048080</v>
      </c>
      <c r="R890" s="64">
        <v>975000</v>
      </c>
      <c r="S890" s="64" t="s">
        <v>19805</v>
      </c>
      <c r="T890" s="64" t="s">
        <v>19805</v>
      </c>
      <c r="U890" s="64" t="s">
        <v>19805</v>
      </c>
      <c r="V890" s="64" t="s">
        <v>19805</v>
      </c>
      <c r="W890" s="64" t="s">
        <v>19805</v>
      </c>
      <c r="X890" s="64" t="s">
        <v>19805</v>
      </c>
      <c r="Y890" s="64" t="s">
        <v>19805</v>
      </c>
      <c r="Z890" s="64" t="s">
        <v>19805</v>
      </c>
      <c r="AA890" s="64" t="s">
        <v>19805</v>
      </c>
      <c r="AB890" s="64" t="s">
        <v>19805</v>
      </c>
    </row>
    <row r="891" spans="1:28">
      <c r="A891" s="15" t="s">
        <v>3572</v>
      </c>
      <c r="B891" s="64" t="s">
        <v>19805</v>
      </c>
      <c r="C891" s="64" t="s">
        <v>19805</v>
      </c>
      <c r="D891" s="64" t="s">
        <v>19805</v>
      </c>
      <c r="E891" s="64">
        <v>115286</v>
      </c>
      <c r="F891" s="64">
        <v>1352181</v>
      </c>
      <c r="G891" s="64">
        <v>1229255</v>
      </c>
      <c r="H891" s="64">
        <v>5500000</v>
      </c>
      <c r="I891" s="64">
        <v>5200000</v>
      </c>
      <c r="J891" s="64">
        <v>6750000</v>
      </c>
      <c r="K891" s="64">
        <v>6300000</v>
      </c>
      <c r="L891" s="64">
        <v>5850000</v>
      </c>
      <c r="M891" s="64">
        <v>5400000</v>
      </c>
      <c r="N891" s="64">
        <v>1554326</v>
      </c>
      <c r="O891" s="64">
        <v>861600</v>
      </c>
      <c r="P891" s="64">
        <v>805320</v>
      </c>
      <c r="Q891" s="64">
        <v>749160</v>
      </c>
      <c r="R891" s="64" t="s">
        <v>19805</v>
      </c>
      <c r="S891" s="64" t="s">
        <v>19805</v>
      </c>
      <c r="T891" s="64" t="s">
        <v>19805</v>
      </c>
      <c r="U891" s="64" t="s">
        <v>19805</v>
      </c>
      <c r="V891" s="64" t="s">
        <v>19805</v>
      </c>
      <c r="W891" s="64" t="s">
        <v>19805</v>
      </c>
      <c r="X891" s="64" t="s">
        <v>19805</v>
      </c>
      <c r="Y891" s="64" t="s">
        <v>19805</v>
      </c>
      <c r="Z891" s="64" t="s">
        <v>19805</v>
      </c>
      <c r="AA891" s="64" t="s">
        <v>19805</v>
      </c>
      <c r="AB891" s="64" t="s">
        <v>19805</v>
      </c>
    </row>
    <row r="892" spans="1:28">
      <c r="A892" s="15" t="s">
        <v>713</v>
      </c>
      <c r="B892" s="64">
        <v>13253012</v>
      </c>
      <c r="C892" s="64">
        <v>5675000</v>
      </c>
      <c r="D892" s="64">
        <v>5450000</v>
      </c>
      <c r="E892" s="64">
        <v>5225000</v>
      </c>
      <c r="F892" s="64">
        <v>5000000</v>
      </c>
      <c r="G892" s="64">
        <v>5000000</v>
      </c>
      <c r="H892" s="64">
        <v>10800000</v>
      </c>
      <c r="I892" s="64">
        <v>9360000</v>
      </c>
      <c r="J892" s="64">
        <v>8640000</v>
      </c>
      <c r="K892" s="64">
        <v>7920000</v>
      </c>
      <c r="L892" s="64">
        <v>7200000</v>
      </c>
      <c r="M892" s="64">
        <v>6480000</v>
      </c>
      <c r="N892" s="64">
        <v>5760000</v>
      </c>
      <c r="O892" s="64">
        <v>2577937</v>
      </c>
      <c r="P892" s="64">
        <v>2026680</v>
      </c>
      <c r="Q892" s="64">
        <v>1894560</v>
      </c>
      <c r="R892" s="64">
        <v>1762320</v>
      </c>
      <c r="S892" s="64" t="s">
        <v>19805</v>
      </c>
      <c r="T892" s="64" t="s">
        <v>19805</v>
      </c>
      <c r="U892" s="64" t="s">
        <v>19805</v>
      </c>
      <c r="V892" s="64" t="s">
        <v>19805</v>
      </c>
      <c r="W892" s="64" t="s">
        <v>19805</v>
      </c>
      <c r="X892" s="64" t="s">
        <v>19805</v>
      </c>
      <c r="Y892" s="64" t="s">
        <v>19805</v>
      </c>
      <c r="Z892" s="64" t="s">
        <v>19805</v>
      </c>
      <c r="AA892" s="64" t="s">
        <v>19805</v>
      </c>
      <c r="AB892" s="64" t="s">
        <v>19805</v>
      </c>
    </row>
    <row r="893" spans="1:28">
      <c r="A893" s="15" t="s">
        <v>5209</v>
      </c>
      <c r="B893" s="64" t="s">
        <v>19805</v>
      </c>
      <c r="C893" s="64" t="s">
        <v>19805</v>
      </c>
      <c r="D893" s="64" t="s">
        <v>19805</v>
      </c>
      <c r="E893" s="64" t="s">
        <v>19805</v>
      </c>
      <c r="F893" s="64" t="s">
        <v>19805</v>
      </c>
      <c r="G893" s="64" t="s">
        <v>19805</v>
      </c>
      <c r="H893" s="64" t="s">
        <v>19805</v>
      </c>
      <c r="I893" s="64" t="s">
        <v>19805</v>
      </c>
      <c r="J893" s="64" t="s">
        <v>19805</v>
      </c>
      <c r="K893" s="64" t="s">
        <v>19805</v>
      </c>
      <c r="L893" s="64" t="s">
        <v>19805</v>
      </c>
      <c r="M893" s="64">
        <v>10075000</v>
      </c>
      <c r="N893" s="64">
        <v>9300000</v>
      </c>
      <c r="O893" s="64">
        <v>8525000</v>
      </c>
      <c r="P893" s="64">
        <v>7750000</v>
      </c>
      <c r="Q893" s="64">
        <v>6975000</v>
      </c>
      <c r="R893" s="64">
        <v>6200000</v>
      </c>
      <c r="S893" s="64">
        <v>5600000</v>
      </c>
      <c r="T893" s="64">
        <v>5033000</v>
      </c>
      <c r="U893" s="64">
        <v>4433334</v>
      </c>
      <c r="V893" s="64">
        <v>3833000</v>
      </c>
      <c r="W893" s="64">
        <v>3233000</v>
      </c>
      <c r="X893" s="64">
        <v>2633300</v>
      </c>
      <c r="Y893" s="64">
        <v>2033000</v>
      </c>
      <c r="Z893" s="64" t="s">
        <v>19805</v>
      </c>
      <c r="AA893" s="64" t="s">
        <v>19805</v>
      </c>
      <c r="AB893" s="64" t="s">
        <v>19805</v>
      </c>
    </row>
    <row r="894" spans="1:28">
      <c r="A894" s="15" t="s">
        <v>5210</v>
      </c>
      <c r="B894" s="64" t="s">
        <v>19805</v>
      </c>
      <c r="C894" s="64" t="s">
        <v>19805</v>
      </c>
      <c r="D894" s="64" t="s">
        <v>19805</v>
      </c>
      <c r="E894" s="64" t="s">
        <v>19805</v>
      </c>
      <c r="F894" s="64" t="s">
        <v>19805</v>
      </c>
      <c r="G894" s="64" t="s">
        <v>19805</v>
      </c>
      <c r="H894" s="64" t="s">
        <v>19805</v>
      </c>
      <c r="I894" s="64" t="s">
        <v>19805</v>
      </c>
      <c r="J894" s="64" t="s">
        <v>19805</v>
      </c>
      <c r="K894" s="64" t="s">
        <v>19805</v>
      </c>
      <c r="L894" s="64" t="s">
        <v>19805</v>
      </c>
      <c r="M894" s="64" t="s">
        <v>19805</v>
      </c>
      <c r="N894" s="64" t="s">
        <v>19805</v>
      </c>
      <c r="O894" s="64" t="s">
        <v>19805</v>
      </c>
      <c r="P894" s="64" t="s">
        <v>19805</v>
      </c>
      <c r="Q894" s="64" t="s">
        <v>19805</v>
      </c>
      <c r="R894" s="64">
        <v>40000</v>
      </c>
      <c r="S894" s="64" t="s">
        <v>19805</v>
      </c>
      <c r="T894" s="64" t="s">
        <v>19805</v>
      </c>
      <c r="U894" s="64" t="s">
        <v>19805</v>
      </c>
      <c r="V894" s="64" t="s">
        <v>19805</v>
      </c>
      <c r="W894" s="64" t="s">
        <v>19805</v>
      </c>
      <c r="X894" s="64" t="s">
        <v>19805</v>
      </c>
      <c r="Y894" s="64" t="s">
        <v>19805</v>
      </c>
      <c r="Z894" s="64" t="s">
        <v>19805</v>
      </c>
      <c r="AA894" s="64" t="s">
        <v>19805</v>
      </c>
      <c r="AB894" s="64" t="s">
        <v>19805</v>
      </c>
    </row>
    <row r="895" spans="1:28">
      <c r="A895" s="15" t="s">
        <v>5211</v>
      </c>
      <c r="B895" s="64" t="s">
        <v>19805</v>
      </c>
      <c r="C895" s="64" t="s">
        <v>19805</v>
      </c>
      <c r="D895" s="64" t="s">
        <v>19805</v>
      </c>
      <c r="E895" s="64" t="s">
        <v>19805</v>
      </c>
      <c r="F895" s="64" t="s">
        <v>19805</v>
      </c>
      <c r="G895" s="64" t="s">
        <v>19805</v>
      </c>
      <c r="H895" s="64" t="s">
        <v>19805</v>
      </c>
      <c r="I895" s="64" t="s">
        <v>19805</v>
      </c>
      <c r="J895" s="64" t="s">
        <v>19805</v>
      </c>
      <c r="K895" s="64" t="s">
        <v>19805</v>
      </c>
      <c r="L895" s="64">
        <v>771331</v>
      </c>
      <c r="M895" s="64">
        <v>719373</v>
      </c>
      <c r="N895" s="64">
        <v>695046</v>
      </c>
      <c r="O895" s="64">
        <v>563679</v>
      </c>
      <c r="P895" s="64">
        <v>349458</v>
      </c>
      <c r="Q895" s="64" t="s">
        <v>19805</v>
      </c>
      <c r="R895" s="64" t="s">
        <v>19805</v>
      </c>
      <c r="S895" s="64" t="s">
        <v>19805</v>
      </c>
      <c r="T895" s="64" t="s">
        <v>19805</v>
      </c>
      <c r="U895" s="64" t="s">
        <v>19805</v>
      </c>
      <c r="V895" s="64" t="s">
        <v>19805</v>
      </c>
      <c r="W895" s="64" t="s">
        <v>19805</v>
      </c>
      <c r="X895" s="64" t="s">
        <v>19805</v>
      </c>
      <c r="Y895" s="64" t="s">
        <v>19805</v>
      </c>
      <c r="Z895" s="64" t="s">
        <v>19805</v>
      </c>
      <c r="AA895" s="64" t="s">
        <v>19805</v>
      </c>
      <c r="AB895" s="64" t="s">
        <v>19805</v>
      </c>
    </row>
    <row r="896" spans="1:28">
      <c r="A896" s="15" t="s">
        <v>5212</v>
      </c>
      <c r="B896" s="64" t="s">
        <v>19805</v>
      </c>
      <c r="C896" s="64" t="s">
        <v>19805</v>
      </c>
      <c r="D896" s="64" t="s">
        <v>19805</v>
      </c>
      <c r="E896" s="64" t="s">
        <v>19805</v>
      </c>
      <c r="F896" s="64" t="s">
        <v>19805</v>
      </c>
      <c r="G896" s="64" t="s">
        <v>19805</v>
      </c>
      <c r="H896" s="64">
        <v>3000000</v>
      </c>
      <c r="I896" s="64">
        <v>2750000</v>
      </c>
      <c r="J896" s="64">
        <v>711517</v>
      </c>
      <c r="K896" s="64">
        <v>427163</v>
      </c>
      <c r="L896" s="64" t="s">
        <v>19805</v>
      </c>
      <c r="M896" s="64" t="s">
        <v>19805</v>
      </c>
      <c r="N896" s="64" t="s">
        <v>19805</v>
      </c>
      <c r="O896" s="64" t="s">
        <v>19805</v>
      </c>
      <c r="P896" s="64" t="s">
        <v>19805</v>
      </c>
      <c r="Q896" s="64" t="s">
        <v>19805</v>
      </c>
      <c r="R896" s="64" t="s">
        <v>19805</v>
      </c>
      <c r="S896" s="64" t="s">
        <v>19805</v>
      </c>
      <c r="T896" s="64" t="s">
        <v>19805</v>
      </c>
      <c r="U896" s="64" t="s">
        <v>19805</v>
      </c>
      <c r="V896" s="64" t="s">
        <v>19805</v>
      </c>
      <c r="W896" s="64" t="s">
        <v>19805</v>
      </c>
      <c r="X896" s="64" t="s">
        <v>19805</v>
      </c>
      <c r="Y896" s="64" t="s">
        <v>19805</v>
      </c>
      <c r="Z896" s="64" t="s">
        <v>19805</v>
      </c>
      <c r="AA896" s="64" t="s">
        <v>19805</v>
      </c>
      <c r="AB896" s="64" t="s">
        <v>19805</v>
      </c>
    </row>
    <row r="897" spans="1:28">
      <c r="A897" s="15" t="s">
        <v>1178</v>
      </c>
      <c r="B897" s="64">
        <v>20000</v>
      </c>
      <c r="C897" s="64" t="s">
        <v>19805</v>
      </c>
      <c r="D897" s="64" t="s">
        <v>19805</v>
      </c>
      <c r="E897" s="64" t="s">
        <v>19805</v>
      </c>
      <c r="F897" s="64" t="s">
        <v>19805</v>
      </c>
      <c r="G897" s="64" t="s">
        <v>19805</v>
      </c>
      <c r="H897" s="64" t="s">
        <v>19805</v>
      </c>
      <c r="I897" s="64" t="s">
        <v>19805</v>
      </c>
      <c r="J897" s="64" t="s">
        <v>19805</v>
      </c>
      <c r="K897" s="64" t="s">
        <v>19805</v>
      </c>
      <c r="L897" s="64" t="s">
        <v>19805</v>
      </c>
      <c r="M897" s="64" t="s">
        <v>19805</v>
      </c>
      <c r="N897" s="64" t="s">
        <v>19805</v>
      </c>
      <c r="O897" s="64" t="s">
        <v>19805</v>
      </c>
      <c r="P897" s="64" t="s">
        <v>19805</v>
      </c>
      <c r="Q897" s="64" t="s">
        <v>19805</v>
      </c>
      <c r="R897" s="64" t="s">
        <v>19805</v>
      </c>
      <c r="S897" s="64" t="s">
        <v>19805</v>
      </c>
      <c r="T897" s="64" t="s">
        <v>19805</v>
      </c>
      <c r="U897" s="64" t="s">
        <v>19805</v>
      </c>
      <c r="V897" s="64" t="s">
        <v>19805</v>
      </c>
      <c r="W897" s="64" t="s">
        <v>19805</v>
      </c>
      <c r="X897" s="64" t="s">
        <v>19805</v>
      </c>
      <c r="Y897" s="64" t="s">
        <v>19805</v>
      </c>
      <c r="Z897" s="64" t="s">
        <v>19805</v>
      </c>
      <c r="AA897" s="64" t="s">
        <v>19805</v>
      </c>
      <c r="AB897" s="64" t="s">
        <v>19805</v>
      </c>
    </row>
    <row r="898" spans="1:28">
      <c r="A898" s="15" t="s">
        <v>447</v>
      </c>
      <c r="B898" s="64">
        <v>4540525</v>
      </c>
      <c r="C898" s="64">
        <v>4345000</v>
      </c>
      <c r="D898" s="64">
        <v>2750000</v>
      </c>
      <c r="E898" s="64">
        <v>8600000</v>
      </c>
      <c r="F898" s="64">
        <v>8600000</v>
      </c>
      <c r="G898" s="64">
        <v>7800000</v>
      </c>
      <c r="H898" s="64">
        <v>7800000</v>
      </c>
      <c r="I898" s="64">
        <v>6138888</v>
      </c>
      <c r="J898" s="64">
        <v>7700000</v>
      </c>
      <c r="K898" s="64">
        <v>1961609</v>
      </c>
      <c r="L898" s="64">
        <v>1272120</v>
      </c>
      <c r="M898" s="64">
        <v>1189200</v>
      </c>
      <c r="N898" s="64">
        <v>1106160</v>
      </c>
      <c r="O898" s="64" t="s">
        <v>19805</v>
      </c>
      <c r="P898" s="64" t="s">
        <v>19805</v>
      </c>
      <c r="Q898" s="64" t="s">
        <v>19805</v>
      </c>
      <c r="R898" s="64" t="s">
        <v>19805</v>
      </c>
      <c r="S898" s="64" t="s">
        <v>19805</v>
      </c>
      <c r="T898" s="64" t="s">
        <v>19805</v>
      </c>
      <c r="U898" s="64" t="s">
        <v>19805</v>
      </c>
      <c r="V898" s="64" t="s">
        <v>19805</v>
      </c>
      <c r="W898" s="64" t="s">
        <v>19805</v>
      </c>
      <c r="X898" s="64" t="s">
        <v>19805</v>
      </c>
      <c r="Y898" s="64" t="s">
        <v>19805</v>
      </c>
      <c r="Z898" s="64" t="s">
        <v>19805</v>
      </c>
      <c r="AA898" s="64" t="s">
        <v>19805</v>
      </c>
      <c r="AB898" s="64" t="s">
        <v>19805</v>
      </c>
    </row>
    <row r="899" spans="1:28">
      <c r="A899" s="15" t="s">
        <v>5214</v>
      </c>
      <c r="B899" s="64" t="s">
        <v>19805</v>
      </c>
      <c r="C899" s="64" t="s">
        <v>19805</v>
      </c>
      <c r="D899" s="64" t="s">
        <v>19805</v>
      </c>
      <c r="E899" s="64" t="s">
        <v>19805</v>
      </c>
      <c r="F899" s="64" t="s">
        <v>19805</v>
      </c>
      <c r="G899" s="64" t="s">
        <v>19805</v>
      </c>
      <c r="H899" s="64" t="s">
        <v>19805</v>
      </c>
      <c r="I899" s="64" t="s">
        <v>19805</v>
      </c>
      <c r="J899" s="64" t="s">
        <v>19805</v>
      </c>
      <c r="K899" s="64" t="s">
        <v>19805</v>
      </c>
      <c r="L899" s="64" t="s">
        <v>19805</v>
      </c>
      <c r="M899" s="64" t="s">
        <v>19805</v>
      </c>
      <c r="N899" s="64" t="s">
        <v>19805</v>
      </c>
      <c r="O899" s="64" t="s">
        <v>19805</v>
      </c>
      <c r="P899" s="64" t="s">
        <v>19805</v>
      </c>
      <c r="Q899" s="64" t="s">
        <v>19805</v>
      </c>
      <c r="R899" s="64" t="s">
        <v>19805</v>
      </c>
      <c r="S899" s="64">
        <v>26636</v>
      </c>
      <c r="T899" s="64" t="s">
        <v>19805</v>
      </c>
      <c r="U899" s="64" t="s">
        <v>19805</v>
      </c>
      <c r="V899" s="64" t="s">
        <v>19805</v>
      </c>
      <c r="W899" s="64" t="s">
        <v>19805</v>
      </c>
      <c r="X899" s="64" t="s">
        <v>19805</v>
      </c>
      <c r="Y899" s="64" t="s">
        <v>19805</v>
      </c>
      <c r="Z899" s="64" t="s">
        <v>19805</v>
      </c>
      <c r="AA899" s="64" t="s">
        <v>19805</v>
      </c>
      <c r="AB899" s="64" t="s">
        <v>19805</v>
      </c>
    </row>
    <row r="900" spans="1:28">
      <c r="A900" s="15" t="s">
        <v>1369</v>
      </c>
      <c r="B900" s="64" t="s">
        <v>19805</v>
      </c>
      <c r="C900" s="64">
        <v>1015421</v>
      </c>
      <c r="D900" s="64" t="s">
        <v>19805</v>
      </c>
      <c r="E900" s="64">
        <v>916099</v>
      </c>
      <c r="F900" s="64">
        <v>472427</v>
      </c>
      <c r="G900" s="64">
        <v>1463520</v>
      </c>
      <c r="H900" s="64">
        <v>1361400</v>
      </c>
      <c r="I900" s="64" t="s">
        <v>19805</v>
      </c>
      <c r="J900" s="64" t="s">
        <v>19805</v>
      </c>
      <c r="K900" s="64" t="s">
        <v>19805</v>
      </c>
      <c r="L900" s="64" t="s">
        <v>19805</v>
      </c>
      <c r="M900" s="64" t="s">
        <v>19805</v>
      </c>
      <c r="N900" s="64" t="s">
        <v>19805</v>
      </c>
      <c r="O900" s="64" t="s">
        <v>19805</v>
      </c>
      <c r="P900" s="64" t="s">
        <v>19805</v>
      </c>
      <c r="Q900" s="64" t="s">
        <v>19805</v>
      </c>
      <c r="R900" s="64" t="s">
        <v>19805</v>
      </c>
      <c r="S900" s="64" t="s">
        <v>19805</v>
      </c>
      <c r="T900" s="64" t="s">
        <v>19805</v>
      </c>
      <c r="U900" s="64" t="s">
        <v>19805</v>
      </c>
      <c r="V900" s="64" t="s">
        <v>19805</v>
      </c>
      <c r="W900" s="64" t="s">
        <v>19805</v>
      </c>
      <c r="X900" s="64" t="s">
        <v>19805</v>
      </c>
      <c r="Y900" s="64" t="s">
        <v>19805</v>
      </c>
      <c r="Z900" s="64" t="s">
        <v>19805</v>
      </c>
      <c r="AA900" s="64" t="s">
        <v>19805</v>
      </c>
      <c r="AB900" s="64" t="s">
        <v>19805</v>
      </c>
    </row>
    <row r="901" spans="1:28">
      <c r="A901" s="15" t="s">
        <v>5216</v>
      </c>
      <c r="B901" s="64" t="s">
        <v>19805</v>
      </c>
      <c r="C901" s="64" t="s">
        <v>19805</v>
      </c>
      <c r="D901" s="64" t="s">
        <v>19805</v>
      </c>
      <c r="E901" s="64" t="s">
        <v>19805</v>
      </c>
      <c r="F901" s="64" t="s">
        <v>19805</v>
      </c>
      <c r="G901" s="64" t="s">
        <v>19805</v>
      </c>
      <c r="H901" s="64" t="s">
        <v>19805</v>
      </c>
      <c r="I901" s="64" t="s">
        <v>19805</v>
      </c>
      <c r="J901" s="64" t="s">
        <v>19805</v>
      </c>
      <c r="K901" s="64">
        <v>687456</v>
      </c>
      <c r="L901" s="64">
        <v>412718</v>
      </c>
      <c r="M901" s="64" t="s">
        <v>19805</v>
      </c>
      <c r="N901" s="64" t="s">
        <v>19805</v>
      </c>
      <c r="O901" s="64" t="s">
        <v>19805</v>
      </c>
      <c r="P901" s="64" t="s">
        <v>19805</v>
      </c>
      <c r="Q901" s="64" t="s">
        <v>19805</v>
      </c>
      <c r="R901" s="64" t="s">
        <v>19805</v>
      </c>
      <c r="S901" s="64" t="s">
        <v>19805</v>
      </c>
      <c r="T901" s="64" t="s">
        <v>19805</v>
      </c>
      <c r="U901" s="64" t="s">
        <v>19805</v>
      </c>
      <c r="V901" s="64" t="s">
        <v>19805</v>
      </c>
      <c r="W901" s="64" t="s">
        <v>19805</v>
      </c>
      <c r="X901" s="64" t="s">
        <v>19805</v>
      </c>
      <c r="Y901" s="64" t="s">
        <v>19805</v>
      </c>
      <c r="Z901" s="64" t="s">
        <v>19805</v>
      </c>
      <c r="AA901" s="64" t="s">
        <v>19805</v>
      </c>
      <c r="AB901" s="64" t="s">
        <v>19805</v>
      </c>
    </row>
    <row r="902" spans="1:28">
      <c r="A902" s="15" t="s">
        <v>5217</v>
      </c>
      <c r="B902" s="64" t="s">
        <v>19805</v>
      </c>
      <c r="C902" s="64" t="s">
        <v>19805</v>
      </c>
      <c r="D902" s="64" t="s">
        <v>19805</v>
      </c>
      <c r="E902" s="64" t="s">
        <v>19805</v>
      </c>
      <c r="F902" s="64" t="s">
        <v>19805</v>
      </c>
      <c r="G902" s="64" t="s">
        <v>19805</v>
      </c>
      <c r="H902" s="64" t="s">
        <v>19805</v>
      </c>
      <c r="I902" s="64" t="s">
        <v>19805</v>
      </c>
      <c r="J902" s="64" t="s">
        <v>19805</v>
      </c>
      <c r="K902" s="64" t="s">
        <v>19805</v>
      </c>
      <c r="L902" s="64" t="s">
        <v>19805</v>
      </c>
      <c r="M902" s="64" t="s">
        <v>19805</v>
      </c>
      <c r="N902" s="64" t="s">
        <v>19805</v>
      </c>
      <c r="O902" s="64" t="s">
        <v>19805</v>
      </c>
      <c r="P902" s="64" t="s">
        <v>19805</v>
      </c>
      <c r="Q902" s="64" t="s">
        <v>19805</v>
      </c>
      <c r="R902" s="64" t="s">
        <v>19805</v>
      </c>
      <c r="S902" s="64" t="s">
        <v>19805</v>
      </c>
      <c r="T902" s="64" t="s">
        <v>19805</v>
      </c>
      <c r="U902" s="64">
        <v>242000</v>
      </c>
      <c r="V902" s="64" t="s">
        <v>19805</v>
      </c>
      <c r="W902" s="64" t="s">
        <v>19805</v>
      </c>
      <c r="X902" s="64" t="s">
        <v>19805</v>
      </c>
      <c r="Y902" s="64" t="s">
        <v>19805</v>
      </c>
      <c r="Z902" s="64" t="s">
        <v>19805</v>
      </c>
      <c r="AA902" s="64" t="s">
        <v>19805</v>
      </c>
      <c r="AB902" s="64" t="s">
        <v>19805</v>
      </c>
    </row>
    <row r="903" spans="1:28">
      <c r="A903" s="15" t="s">
        <v>5218</v>
      </c>
      <c r="B903" s="64" t="s">
        <v>19805</v>
      </c>
      <c r="C903" s="64" t="s">
        <v>19805</v>
      </c>
      <c r="D903" s="64" t="s">
        <v>19805</v>
      </c>
      <c r="E903" s="64" t="s">
        <v>19805</v>
      </c>
      <c r="F903" s="64" t="s">
        <v>19805</v>
      </c>
      <c r="G903" s="64" t="s">
        <v>19805</v>
      </c>
      <c r="H903" s="64" t="s">
        <v>19805</v>
      </c>
      <c r="I903" s="64" t="s">
        <v>19805</v>
      </c>
      <c r="J903" s="64" t="s">
        <v>19805</v>
      </c>
      <c r="K903" s="64" t="s">
        <v>19805</v>
      </c>
      <c r="L903" s="64" t="s">
        <v>19805</v>
      </c>
      <c r="M903" s="64" t="s">
        <v>19805</v>
      </c>
      <c r="N903" s="64" t="s">
        <v>19805</v>
      </c>
      <c r="O903" s="64" t="s">
        <v>19805</v>
      </c>
      <c r="P903" s="64" t="s">
        <v>19805</v>
      </c>
      <c r="Q903" s="64" t="s">
        <v>19805</v>
      </c>
      <c r="R903" s="64" t="s">
        <v>19805</v>
      </c>
      <c r="S903" s="64">
        <v>460000</v>
      </c>
      <c r="T903" s="64" t="s">
        <v>15337</v>
      </c>
      <c r="U903" s="64">
        <v>242000</v>
      </c>
      <c r="V903" s="64" t="s">
        <v>19805</v>
      </c>
      <c r="W903" s="64" t="s">
        <v>19805</v>
      </c>
      <c r="X903" s="64" t="s">
        <v>19805</v>
      </c>
      <c r="Y903" s="64" t="s">
        <v>19805</v>
      </c>
      <c r="Z903" s="64" t="s">
        <v>19805</v>
      </c>
      <c r="AA903" s="64" t="s">
        <v>19805</v>
      </c>
      <c r="AB903" s="64" t="s">
        <v>19805</v>
      </c>
    </row>
    <row r="904" spans="1:28">
      <c r="A904" s="15" t="s">
        <v>5219</v>
      </c>
      <c r="B904" s="64" t="s">
        <v>19805</v>
      </c>
      <c r="C904" s="64" t="s">
        <v>19805</v>
      </c>
      <c r="D904" s="64" t="s">
        <v>19805</v>
      </c>
      <c r="E904" s="64" t="s">
        <v>19805</v>
      </c>
      <c r="F904" s="64" t="s">
        <v>19805</v>
      </c>
      <c r="G904" s="64" t="s">
        <v>19805</v>
      </c>
      <c r="H904" s="64" t="s">
        <v>19805</v>
      </c>
      <c r="I904" s="64" t="s">
        <v>19805</v>
      </c>
      <c r="J904" s="64" t="s">
        <v>19805</v>
      </c>
      <c r="K904" s="64" t="s">
        <v>19805</v>
      </c>
      <c r="L904" s="64" t="s">
        <v>19805</v>
      </c>
      <c r="M904" s="64" t="s">
        <v>19805</v>
      </c>
      <c r="N904" s="64" t="s">
        <v>19805</v>
      </c>
      <c r="O904" s="64" t="s">
        <v>19805</v>
      </c>
      <c r="P904" s="64" t="s">
        <v>19805</v>
      </c>
      <c r="Q904" s="64" t="s">
        <v>19805</v>
      </c>
      <c r="R904" s="64" t="s">
        <v>19805</v>
      </c>
      <c r="S904" s="64" t="s">
        <v>19805</v>
      </c>
      <c r="T904" s="64" t="s">
        <v>19805</v>
      </c>
      <c r="U904" s="64" t="s">
        <v>19805</v>
      </c>
      <c r="V904" s="64" t="s">
        <v>19805</v>
      </c>
      <c r="W904" s="64">
        <v>300000</v>
      </c>
      <c r="X904" s="64" t="s">
        <v>19805</v>
      </c>
      <c r="Y904" s="64" t="s">
        <v>19805</v>
      </c>
      <c r="Z904" s="64" t="s">
        <v>19805</v>
      </c>
      <c r="AA904" s="64">
        <v>880000</v>
      </c>
      <c r="AB904" s="64">
        <v>880000</v>
      </c>
    </row>
    <row r="905" spans="1:28">
      <c r="A905" s="15" t="s">
        <v>5220</v>
      </c>
      <c r="B905" s="64" t="s">
        <v>19805</v>
      </c>
      <c r="C905" s="64" t="s">
        <v>19805</v>
      </c>
      <c r="D905" s="64" t="s">
        <v>19805</v>
      </c>
      <c r="E905" s="64" t="s">
        <v>19805</v>
      </c>
      <c r="F905" s="64" t="s">
        <v>19805</v>
      </c>
      <c r="G905" s="64" t="s">
        <v>19805</v>
      </c>
      <c r="H905" s="64" t="s">
        <v>19805</v>
      </c>
      <c r="I905" s="64" t="s">
        <v>19805</v>
      </c>
      <c r="J905" s="64" t="s">
        <v>19805</v>
      </c>
      <c r="K905" s="64" t="s">
        <v>19805</v>
      </c>
      <c r="L905" s="64" t="s">
        <v>19805</v>
      </c>
      <c r="M905" s="64" t="s">
        <v>19805</v>
      </c>
      <c r="N905" s="64" t="s">
        <v>19805</v>
      </c>
      <c r="O905" s="64" t="s">
        <v>19805</v>
      </c>
      <c r="P905" s="64" t="s">
        <v>19805</v>
      </c>
      <c r="Q905" s="64" t="s">
        <v>19805</v>
      </c>
      <c r="R905" s="64" t="s">
        <v>19805</v>
      </c>
      <c r="S905" s="64" t="s">
        <v>19805</v>
      </c>
      <c r="T905" s="64" t="s">
        <v>19805</v>
      </c>
      <c r="U905" s="64" t="s">
        <v>19805</v>
      </c>
      <c r="V905" s="64" t="s">
        <v>19805</v>
      </c>
      <c r="W905" s="64">
        <v>225000</v>
      </c>
      <c r="X905" s="64">
        <v>325000</v>
      </c>
      <c r="Y905" s="64">
        <v>1300000</v>
      </c>
      <c r="Z905" s="64">
        <v>250000</v>
      </c>
      <c r="AA905" s="64">
        <v>933000</v>
      </c>
      <c r="AB905" s="64">
        <v>935000</v>
      </c>
    </row>
    <row r="906" spans="1:28">
      <c r="A906" s="15" t="s">
        <v>829</v>
      </c>
      <c r="B906" s="64">
        <v>2898000</v>
      </c>
      <c r="C906" s="64">
        <v>845059</v>
      </c>
      <c r="D906" s="64">
        <v>507336</v>
      </c>
      <c r="E906" s="64" t="s">
        <v>19805</v>
      </c>
      <c r="F906" s="64" t="s">
        <v>19805</v>
      </c>
      <c r="G906" s="64" t="s">
        <v>19805</v>
      </c>
      <c r="H906" s="64" t="s">
        <v>19805</v>
      </c>
      <c r="I906" s="64" t="s">
        <v>19805</v>
      </c>
      <c r="J906" s="64" t="s">
        <v>19805</v>
      </c>
      <c r="K906" s="64" t="s">
        <v>19805</v>
      </c>
      <c r="L906" s="64" t="s">
        <v>19805</v>
      </c>
      <c r="M906" s="64" t="s">
        <v>19805</v>
      </c>
      <c r="N906" s="64" t="s">
        <v>19805</v>
      </c>
      <c r="O906" s="64" t="s">
        <v>19805</v>
      </c>
      <c r="P906" s="64" t="s">
        <v>19805</v>
      </c>
      <c r="Q906" s="64" t="s">
        <v>19805</v>
      </c>
      <c r="R906" s="64" t="s">
        <v>19805</v>
      </c>
      <c r="S906" s="64" t="s">
        <v>19805</v>
      </c>
      <c r="T906" s="64" t="s">
        <v>19805</v>
      </c>
      <c r="U906" s="64" t="s">
        <v>19805</v>
      </c>
      <c r="V906" s="64" t="s">
        <v>19805</v>
      </c>
      <c r="W906" s="64" t="s">
        <v>19805</v>
      </c>
      <c r="X906" s="64" t="s">
        <v>19805</v>
      </c>
      <c r="Y906" s="64" t="s">
        <v>19805</v>
      </c>
      <c r="Z906" s="64" t="s">
        <v>19805</v>
      </c>
      <c r="AA906" s="64" t="s">
        <v>19805</v>
      </c>
      <c r="AB906" s="64" t="s">
        <v>19805</v>
      </c>
    </row>
    <row r="907" spans="1:28">
      <c r="A907" s="15" t="s">
        <v>605</v>
      </c>
      <c r="B907" s="64">
        <v>26540100</v>
      </c>
      <c r="C907" s="64">
        <v>15756438</v>
      </c>
      <c r="D907" s="64">
        <v>14728844</v>
      </c>
      <c r="E907" s="64">
        <v>13701250</v>
      </c>
      <c r="F907" s="64">
        <v>5820417</v>
      </c>
      <c r="G907" s="64">
        <v>4604760</v>
      </c>
      <c r="H907" s="64">
        <v>4304520</v>
      </c>
      <c r="I907" s="64">
        <v>4054160</v>
      </c>
      <c r="J907" s="64" t="s">
        <v>19805</v>
      </c>
      <c r="K907" s="64" t="s">
        <v>19805</v>
      </c>
      <c r="L907" s="64" t="s">
        <v>19805</v>
      </c>
      <c r="M907" s="64" t="s">
        <v>19805</v>
      </c>
      <c r="N907" s="64" t="s">
        <v>19805</v>
      </c>
      <c r="O907" s="64" t="s">
        <v>19805</v>
      </c>
      <c r="P907" s="64" t="s">
        <v>19805</v>
      </c>
      <c r="Q907" s="64" t="s">
        <v>19805</v>
      </c>
      <c r="R907" s="64" t="s">
        <v>19805</v>
      </c>
      <c r="S907" s="64" t="s">
        <v>19805</v>
      </c>
      <c r="T907" s="64" t="s">
        <v>19805</v>
      </c>
      <c r="U907" s="64" t="s">
        <v>19805</v>
      </c>
      <c r="V907" s="64" t="s">
        <v>19805</v>
      </c>
      <c r="W907" s="64" t="s">
        <v>19805</v>
      </c>
      <c r="X907" s="64" t="s">
        <v>19805</v>
      </c>
      <c r="Y907" s="64" t="s">
        <v>19805</v>
      </c>
      <c r="Z907" s="64" t="s">
        <v>19805</v>
      </c>
      <c r="AA907" s="64" t="s">
        <v>19805</v>
      </c>
      <c r="AB907" s="64" t="s">
        <v>19805</v>
      </c>
    </row>
    <row r="908" spans="1:28">
      <c r="A908" s="15" t="s">
        <v>1450</v>
      </c>
      <c r="B908" s="64">
        <v>4000000</v>
      </c>
      <c r="C908" s="64">
        <v>2500000</v>
      </c>
      <c r="D908" s="64">
        <v>2500000</v>
      </c>
      <c r="E908" s="64">
        <v>680263</v>
      </c>
      <c r="F908" s="64">
        <v>2812006</v>
      </c>
      <c r="G908" s="64">
        <v>1833120</v>
      </c>
      <c r="H908" s="64">
        <v>1713600</v>
      </c>
      <c r="I908" s="64">
        <v>1594080</v>
      </c>
      <c r="J908" s="64" t="s">
        <v>19805</v>
      </c>
      <c r="K908" s="64" t="s">
        <v>19805</v>
      </c>
      <c r="L908" s="64" t="s">
        <v>19805</v>
      </c>
      <c r="M908" s="64" t="s">
        <v>19805</v>
      </c>
      <c r="N908" s="64" t="s">
        <v>19805</v>
      </c>
      <c r="O908" s="64" t="s">
        <v>19805</v>
      </c>
      <c r="P908" s="64" t="s">
        <v>19805</v>
      </c>
      <c r="Q908" s="64" t="s">
        <v>19805</v>
      </c>
      <c r="R908" s="64" t="s">
        <v>19805</v>
      </c>
      <c r="S908" s="64" t="s">
        <v>19805</v>
      </c>
      <c r="T908" s="64" t="s">
        <v>19805</v>
      </c>
      <c r="U908" s="64" t="s">
        <v>19805</v>
      </c>
      <c r="V908" s="64" t="s">
        <v>19805</v>
      </c>
      <c r="W908" s="64" t="s">
        <v>19805</v>
      </c>
      <c r="X908" s="64" t="s">
        <v>19805</v>
      </c>
      <c r="Y908" s="64" t="s">
        <v>19805</v>
      </c>
      <c r="Z908" s="64" t="s">
        <v>19805</v>
      </c>
      <c r="AA908" s="64" t="s">
        <v>19805</v>
      </c>
      <c r="AB908" s="64" t="s">
        <v>19805</v>
      </c>
    </row>
    <row r="909" spans="1:28">
      <c r="A909" s="15" t="s">
        <v>373</v>
      </c>
      <c r="B909" s="64">
        <v>1551659</v>
      </c>
      <c r="C909" s="64">
        <v>1499187</v>
      </c>
      <c r="D909" s="64">
        <v>1448490</v>
      </c>
      <c r="E909" s="64">
        <v>1500000</v>
      </c>
      <c r="F909" s="64">
        <v>1757161</v>
      </c>
      <c r="G909" s="64">
        <v>1650667</v>
      </c>
      <c r="H909" s="64">
        <v>1069509</v>
      </c>
      <c r="I909" s="64">
        <v>4320000</v>
      </c>
      <c r="J909" s="64">
        <v>4010000</v>
      </c>
      <c r="K909" s="64">
        <v>2900000</v>
      </c>
      <c r="L909" s="64">
        <v>2650000</v>
      </c>
      <c r="M909" s="64">
        <v>2400000</v>
      </c>
      <c r="N909" s="64">
        <v>620046</v>
      </c>
      <c r="O909" s="64">
        <v>366931</v>
      </c>
      <c r="P909" s="64" t="s">
        <v>19805</v>
      </c>
      <c r="Q909" s="64" t="s">
        <v>19805</v>
      </c>
      <c r="R909" s="64" t="s">
        <v>19805</v>
      </c>
      <c r="S909" s="64" t="s">
        <v>19805</v>
      </c>
      <c r="T909" s="64" t="s">
        <v>19805</v>
      </c>
      <c r="U909" s="64" t="s">
        <v>19805</v>
      </c>
      <c r="V909" s="64" t="s">
        <v>19805</v>
      </c>
      <c r="W909" s="64" t="s">
        <v>19805</v>
      </c>
      <c r="X909" s="64" t="s">
        <v>19805</v>
      </c>
      <c r="Y909" s="64" t="s">
        <v>19805</v>
      </c>
      <c r="Z909" s="64" t="s">
        <v>19805</v>
      </c>
      <c r="AA909" s="64" t="s">
        <v>19805</v>
      </c>
      <c r="AB909" s="64" t="s">
        <v>19805</v>
      </c>
    </row>
    <row r="910" spans="1:28">
      <c r="A910" s="15" t="s">
        <v>5223</v>
      </c>
      <c r="B910" s="64" t="s">
        <v>19805</v>
      </c>
      <c r="C910" s="64" t="s">
        <v>19805</v>
      </c>
      <c r="D910" s="64" t="s">
        <v>19805</v>
      </c>
      <c r="E910" s="64" t="s">
        <v>19805</v>
      </c>
      <c r="F910" s="64" t="s">
        <v>19805</v>
      </c>
      <c r="G910" s="64" t="s">
        <v>19805</v>
      </c>
      <c r="H910" s="64" t="s">
        <v>19805</v>
      </c>
      <c r="I910" s="64" t="s">
        <v>19805</v>
      </c>
      <c r="J910" s="64" t="s">
        <v>19805</v>
      </c>
      <c r="K910" s="64" t="s">
        <v>19805</v>
      </c>
      <c r="L910" s="64">
        <v>771331</v>
      </c>
      <c r="M910" s="64" t="s">
        <v>19805</v>
      </c>
      <c r="N910" s="64" t="s">
        <v>19805</v>
      </c>
      <c r="O910" s="64" t="s">
        <v>19805</v>
      </c>
      <c r="P910" s="64" t="s">
        <v>19805</v>
      </c>
      <c r="Q910" s="64" t="s">
        <v>19805</v>
      </c>
      <c r="R910" s="64" t="s">
        <v>19805</v>
      </c>
      <c r="S910" s="64" t="s">
        <v>19805</v>
      </c>
      <c r="T910" s="64" t="s">
        <v>19805</v>
      </c>
      <c r="U910" s="64" t="s">
        <v>19805</v>
      </c>
      <c r="V910" s="64" t="s">
        <v>19805</v>
      </c>
      <c r="W910" s="64" t="s">
        <v>19805</v>
      </c>
      <c r="X910" s="64" t="s">
        <v>19805</v>
      </c>
      <c r="Y910" s="64" t="s">
        <v>19805</v>
      </c>
      <c r="Z910" s="64" t="s">
        <v>19805</v>
      </c>
      <c r="AA910" s="64" t="s">
        <v>19805</v>
      </c>
      <c r="AB910" s="64" t="s">
        <v>19805</v>
      </c>
    </row>
    <row r="911" spans="1:28">
      <c r="A911" s="15" t="s">
        <v>597</v>
      </c>
      <c r="B911" s="64">
        <v>980431</v>
      </c>
      <c r="C911" s="64">
        <v>845059</v>
      </c>
      <c r="D911" s="64">
        <v>259637</v>
      </c>
      <c r="E911" s="64" t="s">
        <v>19805</v>
      </c>
      <c r="F911" s="64" t="s">
        <v>19805</v>
      </c>
      <c r="G911" s="64" t="s">
        <v>19805</v>
      </c>
      <c r="H911" s="64" t="s">
        <v>19805</v>
      </c>
      <c r="I911" s="64" t="s">
        <v>19805</v>
      </c>
      <c r="J911" s="64" t="s">
        <v>19805</v>
      </c>
      <c r="K911" s="64" t="s">
        <v>19805</v>
      </c>
      <c r="L911" s="64" t="s">
        <v>19805</v>
      </c>
      <c r="M911" s="64" t="s">
        <v>19805</v>
      </c>
      <c r="N911" s="64" t="s">
        <v>19805</v>
      </c>
      <c r="O911" s="64" t="s">
        <v>19805</v>
      </c>
      <c r="P911" s="64" t="s">
        <v>19805</v>
      </c>
      <c r="Q911" s="64" t="s">
        <v>19805</v>
      </c>
      <c r="R911" s="64" t="s">
        <v>19805</v>
      </c>
      <c r="S911" s="64" t="s">
        <v>19805</v>
      </c>
      <c r="T911" s="64" t="s">
        <v>19805</v>
      </c>
      <c r="U911" s="64" t="s">
        <v>19805</v>
      </c>
      <c r="V911" s="64" t="s">
        <v>19805</v>
      </c>
      <c r="W911" s="64" t="s">
        <v>19805</v>
      </c>
      <c r="X911" s="64" t="s">
        <v>19805</v>
      </c>
      <c r="Y911" s="64" t="s">
        <v>19805</v>
      </c>
      <c r="Z911" s="64" t="s">
        <v>19805</v>
      </c>
      <c r="AA911" s="64" t="s">
        <v>19805</v>
      </c>
      <c r="AB911" s="64" t="s">
        <v>19805</v>
      </c>
    </row>
    <row r="912" spans="1:28">
      <c r="A912" s="15" t="s">
        <v>2638</v>
      </c>
      <c r="B912" s="64" t="s">
        <v>19805</v>
      </c>
      <c r="C912" s="64" t="s">
        <v>19805</v>
      </c>
      <c r="D912" s="64" t="s">
        <v>19805</v>
      </c>
      <c r="E912" s="64">
        <v>57668</v>
      </c>
      <c r="F912" s="64" t="s">
        <v>19805</v>
      </c>
      <c r="G912" s="64" t="s">
        <v>19805</v>
      </c>
      <c r="H912" s="64" t="s">
        <v>19805</v>
      </c>
      <c r="I912" s="64" t="s">
        <v>19805</v>
      </c>
      <c r="J912" s="64" t="s">
        <v>19805</v>
      </c>
      <c r="K912" s="64" t="s">
        <v>19805</v>
      </c>
      <c r="L912" s="64" t="s">
        <v>19805</v>
      </c>
      <c r="M912" s="64" t="s">
        <v>19805</v>
      </c>
      <c r="N912" s="64" t="s">
        <v>19805</v>
      </c>
      <c r="O912" s="64" t="s">
        <v>19805</v>
      </c>
      <c r="P912" s="64" t="s">
        <v>19805</v>
      </c>
      <c r="Q912" s="64" t="s">
        <v>19805</v>
      </c>
      <c r="R912" s="64" t="s">
        <v>19805</v>
      </c>
      <c r="S912" s="64" t="s">
        <v>19805</v>
      </c>
      <c r="T912" s="64" t="s">
        <v>19805</v>
      </c>
      <c r="U912" s="64" t="s">
        <v>19805</v>
      </c>
      <c r="V912" s="64" t="s">
        <v>19805</v>
      </c>
      <c r="W912" s="64" t="s">
        <v>19805</v>
      </c>
      <c r="X912" s="64" t="s">
        <v>19805</v>
      </c>
      <c r="Y912" s="64" t="s">
        <v>19805</v>
      </c>
      <c r="Z912" s="64" t="s">
        <v>19805</v>
      </c>
      <c r="AA912" s="64" t="s">
        <v>19805</v>
      </c>
      <c r="AB912" s="64" t="s">
        <v>19805</v>
      </c>
    </row>
    <row r="913" spans="1:28">
      <c r="A913" s="15" t="s">
        <v>5224</v>
      </c>
      <c r="B913" s="64" t="s">
        <v>19805</v>
      </c>
      <c r="C913" s="64" t="s">
        <v>19805</v>
      </c>
      <c r="D913" s="64" t="s">
        <v>19805</v>
      </c>
      <c r="E913" s="64" t="s">
        <v>19805</v>
      </c>
      <c r="F913" s="64" t="s">
        <v>19805</v>
      </c>
      <c r="G913" s="64">
        <v>7595600</v>
      </c>
      <c r="H913" s="64">
        <v>7148800</v>
      </c>
      <c r="I913" s="64">
        <v>6031800</v>
      </c>
      <c r="J913" s="64">
        <v>5585000</v>
      </c>
      <c r="K913" s="64">
        <v>3206000</v>
      </c>
      <c r="L913" s="64">
        <v>6392100</v>
      </c>
      <c r="M913" s="64">
        <v>5900400</v>
      </c>
      <c r="N913" s="64">
        <v>5408700</v>
      </c>
      <c r="O913" s="64">
        <v>4917000</v>
      </c>
      <c r="P913" s="64">
        <v>1723606</v>
      </c>
      <c r="Q913" s="64">
        <v>1120680</v>
      </c>
      <c r="R913" s="64">
        <v>1047600</v>
      </c>
      <c r="S913" s="64">
        <v>974520</v>
      </c>
      <c r="T913" s="64" t="s">
        <v>19805</v>
      </c>
      <c r="U913" s="64" t="s">
        <v>19805</v>
      </c>
      <c r="V913" s="64" t="s">
        <v>19805</v>
      </c>
      <c r="W913" s="64" t="s">
        <v>19805</v>
      </c>
      <c r="X913" s="64" t="s">
        <v>19805</v>
      </c>
      <c r="Y913" s="64" t="s">
        <v>19805</v>
      </c>
      <c r="Z913" s="64" t="s">
        <v>19805</v>
      </c>
      <c r="AA913" s="64" t="s">
        <v>19805</v>
      </c>
      <c r="AB913" s="64" t="s">
        <v>19805</v>
      </c>
    </row>
    <row r="914" spans="1:28">
      <c r="A914" s="15" t="s">
        <v>5225</v>
      </c>
      <c r="B914" s="64" t="s">
        <v>19805</v>
      </c>
      <c r="C914" s="64" t="s">
        <v>19805</v>
      </c>
      <c r="D914" s="64" t="s">
        <v>19805</v>
      </c>
      <c r="E914" s="64" t="s">
        <v>19805</v>
      </c>
      <c r="F914" s="64" t="s">
        <v>19805</v>
      </c>
      <c r="G914" s="64" t="s">
        <v>19805</v>
      </c>
      <c r="H914" s="64" t="s">
        <v>19805</v>
      </c>
      <c r="I914" s="64" t="s">
        <v>19805</v>
      </c>
      <c r="J914" s="64" t="s">
        <v>19805</v>
      </c>
      <c r="K914" s="64" t="s">
        <v>19805</v>
      </c>
      <c r="L914" s="64" t="s">
        <v>19805</v>
      </c>
      <c r="M914" s="64" t="s">
        <v>19805</v>
      </c>
      <c r="N914" s="64" t="s">
        <v>19805</v>
      </c>
      <c r="O914" s="64" t="s">
        <v>19805</v>
      </c>
      <c r="P914" s="64" t="s">
        <v>19805</v>
      </c>
      <c r="Q914" s="64" t="s">
        <v>19805</v>
      </c>
      <c r="R914" s="64">
        <v>1870000</v>
      </c>
      <c r="S914" s="64">
        <v>1866667</v>
      </c>
      <c r="T914" s="64">
        <v>1800000</v>
      </c>
      <c r="U914" s="64">
        <v>1500000</v>
      </c>
      <c r="V914" s="64">
        <v>1235000</v>
      </c>
      <c r="W914" s="64">
        <v>1040000</v>
      </c>
      <c r="X914" s="64">
        <v>845000</v>
      </c>
      <c r="Y914" s="64">
        <v>650000</v>
      </c>
      <c r="Z914" s="64" t="s">
        <v>19805</v>
      </c>
      <c r="AA914" s="64" t="s">
        <v>19805</v>
      </c>
      <c r="AB914" s="64" t="s">
        <v>19805</v>
      </c>
    </row>
    <row r="915" spans="1:28">
      <c r="A915" s="15" t="s">
        <v>5226</v>
      </c>
      <c r="B915" s="64" t="s">
        <v>19805</v>
      </c>
      <c r="C915" s="64" t="s">
        <v>19805</v>
      </c>
      <c r="D915" s="64" t="s">
        <v>19805</v>
      </c>
      <c r="E915" s="64" t="s">
        <v>19805</v>
      </c>
      <c r="F915" s="64" t="s">
        <v>19805</v>
      </c>
      <c r="G915" s="64" t="s">
        <v>19805</v>
      </c>
      <c r="H915" s="64" t="s">
        <v>19805</v>
      </c>
      <c r="I915" s="64" t="s">
        <v>19805</v>
      </c>
      <c r="J915" s="64" t="s">
        <v>19805</v>
      </c>
      <c r="K915" s="64" t="s">
        <v>19805</v>
      </c>
      <c r="L915" s="64" t="s">
        <v>19805</v>
      </c>
      <c r="M915" s="64" t="s">
        <v>19805</v>
      </c>
      <c r="N915" s="64" t="s">
        <v>19805</v>
      </c>
      <c r="O915" s="64" t="s">
        <v>19805</v>
      </c>
      <c r="P915" s="64" t="s">
        <v>19805</v>
      </c>
      <c r="Q915" s="64" t="s">
        <v>19805</v>
      </c>
      <c r="R915" s="64" t="s">
        <v>19805</v>
      </c>
      <c r="S915" s="64" t="s">
        <v>19805</v>
      </c>
      <c r="T915" s="64" t="s">
        <v>19805</v>
      </c>
      <c r="U915" s="64" t="s">
        <v>19805</v>
      </c>
      <c r="V915" s="64">
        <v>220000</v>
      </c>
      <c r="W915" s="64" t="s">
        <v>19805</v>
      </c>
      <c r="X915" s="64" t="s">
        <v>19805</v>
      </c>
      <c r="Y915" s="64" t="s">
        <v>19805</v>
      </c>
      <c r="Z915" s="64" t="s">
        <v>19805</v>
      </c>
      <c r="AA915" s="64" t="s">
        <v>19805</v>
      </c>
      <c r="AB915" s="64" t="s">
        <v>19805</v>
      </c>
    </row>
    <row r="916" spans="1:28">
      <c r="A916" s="15" t="s">
        <v>5227</v>
      </c>
      <c r="B916" s="64" t="s">
        <v>19805</v>
      </c>
      <c r="C916" s="64" t="s">
        <v>19805</v>
      </c>
      <c r="D916" s="64" t="s">
        <v>19805</v>
      </c>
      <c r="E916" s="64" t="s">
        <v>19805</v>
      </c>
      <c r="F916" s="64" t="s">
        <v>19805</v>
      </c>
      <c r="G916" s="64" t="s">
        <v>19805</v>
      </c>
      <c r="H916" s="64" t="s">
        <v>19805</v>
      </c>
      <c r="I916" s="64">
        <v>1030189</v>
      </c>
      <c r="J916" s="64">
        <v>826269</v>
      </c>
      <c r="K916" s="64" t="s">
        <v>19805</v>
      </c>
      <c r="L916" s="64">
        <v>675000</v>
      </c>
      <c r="M916" s="64">
        <v>625000</v>
      </c>
      <c r="N916" s="64" t="s">
        <v>19805</v>
      </c>
      <c r="O916" s="64" t="s">
        <v>19805</v>
      </c>
      <c r="P916" s="64" t="s">
        <v>19805</v>
      </c>
      <c r="Q916" s="64" t="s">
        <v>19805</v>
      </c>
      <c r="R916" s="64" t="s">
        <v>19805</v>
      </c>
      <c r="S916" s="64" t="s">
        <v>19805</v>
      </c>
      <c r="T916" s="64" t="s">
        <v>19805</v>
      </c>
      <c r="U916" s="64" t="s">
        <v>19805</v>
      </c>
      <c r="V916" s="64" t="s">
        <v>19805</v>
      </c>
      <c r="W916" s="64" t="s">
        <v>19805</v>
      </c>
      <c r="X916" s="64" t="s">
        <v>19805</v>
      </c>
      <c r="Y916" s="64" t="s">
        <v>19805</v>
      </c>
      <c r="Z916" s="64" t="s">
        <v>19805</v>
      </c>
      <c r="AA916" s="64" t="s">
        <v>19805</v>
      </c>
      <c r="AB916" s="64" t="s">
        <v>19805</v>
      </c>
    </row>
    <row r="917" spans="1:28">
      <c r="A917" s="15" t="s">
        <v>2738</v>
      </c>
      <c r="B917" s="64" t="s">
        <v>19805</v>
      </c>
      <c r="C917" s="64" t="s">
        <v>19805</v>
      </c>
      <c r="D917" s="64" t="s">
        <v>19805</v>
      </c>
      <c r="E917" s="64">
        <v>123987</v>
      </c>
      <c r="F917" s="64" t="s">
        <v>19805</v>
      </c>
      <c r="G917" s="64" t="s">
        <v>19805</v>
      </c>
      <c r="H917" s="64" t="s">
        <v>19805</v>
      </c>
      <c r="I917" s="64" t="s">
        <v>19805</v>
      </c>
      <c r="J917" s="64" t="s">
        <v>19805</v>
      </c>
      <c r="K917" s="64" t="s">
        <v>19805</v>
      </c>
      <c r="L917" s="64" t="s">
        <v>19805</v>
      </c>
      <c r="M917" s="64" t="s">
        <v>19805</v>
      </c>
      <c r="N917" s="64" t="s">
        <v>19805</v>
      </c>
      <c r="O917" s="64" t="s">
        <v>19805</v>
      </c>
      <c r="P917" s="64" t="s">
        <v>19805</v>
      </c>
      <c r="Q917" s="64" t="s">
        <v>19805</v>
      </c>
      <c r="R917" s="64" t="s">
        <v>19805</v>
      </c>
      <c r="S917" s="64" t="s">
        <v>19805</v>
      </c>
      <c r="T917" s="64" t="s">
        <v>19805</v>
      </c>
      <c r="U917" s="64" t="s">
        <v>19805</v>
      </c>
      <c r="V917" s="64" t="s">
        <v>19805</v>
      </c>
      <c r="W917" s="64" t="s">
        <v>19805</v>
      </c>
      <c r="X917" s="64" t="s">
        <v>19805</v>
      </c>
      <c r="Y917" s="64" t="s">
        <v>19805</v>
      </c>
      <c r="Z917" s="64" t="s">
        <v>19805</v>
      </c>
      <c r="AA917" s="64" t="s">
        <v>19805</v>
      </c>
      <c r="AB917" s="64" t="s">
        <v>19805</v>
      </c>
    </row>
    <row r="918" spans="1:28">
      <c r="A918" s="15" t="s">
        <v>5228</v>
      </c>
      <c r="B918" s="64" t="s">
        <v>19805</v>
      </c>
      <c r="C918" s="64" t="s">
        <v>19805</v>
      </c>
      <c r="D918" s="64" t="s">
        <v>19805</v>
      </c>
      <c r="E918" s="64" t="s">
        <v>19805</v>
      </c>
      <c r="F918" s="64" t="s">
        <v>19805</v>
      </c>
      <c r="G918" s="64" t="s">
        <v>19805</v>
      </c>
      <c r="H918" s="64" t="s">
        <v>19805</v>
      </c>
      <c r="I918" s="64" t="s">
        <v>19805</v>
      </c>
      <c r="J918" s="64" t="s">
        <v>19805</v>
      </c>
      <c r="K918" s="64" t="s">
        <v>19805</v>
      </c>
      <c r="L918" s="64" t="s">
        <v>19805</v>
      </c>
      <c r="M918" s="64">
        <v>148698</v>
      </c>
      <c r="N918" s="64" t="s">
        <v>19805</v>
      </c>
      <c r="O918" s="64" t="s">
        <v>19805</v>
      </c>
      <c r="P918" s="64" t="s">
        <v>19805</v>
      </c>
      <c r="Q918" s="64" t="s">
        <v>19805</v>
      </c>
      <c r="R918" s="64" t="s">
        <v>19805</v>
      </c>
      <c r="S918" s="64" t="s">
        <v>19805</v>
      </c>
      <c r="T918" s="64" t="s">
        <v>19805</v>
      </c>
      <c r="U918" s="64" t="s">
        <v>19805</v>
      </c>
      <c r="V918" s="64" t="s">
        <v>19805</v>
      </c>
      <c r="W918" s="64" t="s">
        <v>19805</v>
      </c>
      <c r="X918" s="64" t="s">
        <v>19805</v>
      </c>
      <c r="Y918" s="64" t="s">
        <v>19805</v>
      </c>
      <c r="Z918" s="64" t="s">
        <v>19805</v>
      </c>
      <c r="AA918" s="64" t="s">
        <v>19805</v>
      </c>
      <c r="AB918" s="64" t="s">
        <v>19805</v>
      </c>
    </row>
    <row r="919" spans="1:28">
      <c r="A919" s="15" t="s">
        <v>2972</v>
      </c>
      <c r="B919" s="64">
        <v>65000</v>
      </c>
      <c r="C919" s="64" t="s">
        <v>19805</v>
      </c>
      <c r="D919" s="64" t="s">
        <v>19805</v>
      </c>
      <c r="E919" s="64" t="s">
        <v>19805</v>
      </c>
      <c r="F919" s="64" t="s">
        <v>19805</v>
      </c>
      <c r="G919" s="64" t="s">
        <v>19805</v>
      </c>
      <c r="H919" s="64" t="s">
        <v>19805</v>
      </c>
      <c r="I919" s="64" t="s">
        <v>19805</v>
      </c>
      <c r="J919" s="64" t="s">
        <v>19805</v>
      </c>
      <c r="K919" s="64" t="s">
        <v>19805</v>
      </c>
      <c r="L919" s="64" t="s">
        <v>19805</v>
      </c>
      <c r="M919" s="64" t="s">
        <v>19805</v>
      </c>
      <c r="N919" s="64" t="s">
        <v>19805</v>
      </c>
      <c r="O919" s="64" t="s">
        <v>19805</v>
      </c>
      <c r="P919" s="64" t="s">
        <v>19805</v>
      </c>
      <c r="Q919" s="64" t="s">
        <v>19805</v>
      </c>
      <c r="R919" s="64" t="s">
        <v>19805</v>
      </c>
      <c r="S919" s="64" t="s">
        <v>19805</v>
      </c>
      <c r="T919" s="64" t="s">
        <v>19805</v>
      </c>
      <c r="U919" s="64" t="s">
        <v>19805</v>
      </c>
      <c r="V919" s="64" t="s">
        <v>19805</v>
      </c>
      <c r="W919" s="64" t="s">
        <v>19805</v>
      </c>
      <c r="X919" s="64" t="s">
        <v>19805</v>
      </c>
      <c r="Y919" s="64" t="s">
        <v>19805</v>
      </c>
      <c r="Z919" s="64" t="s">
        <v>19805</v>
      </c>
      <c r="AA919" s="64" t="s">
        <v>19805</v>
      </c>
      <c r="AB919" s="64" t="s">
        <v>19805</v>
      </c>
    </row>
    <row r="920" spans="1:28">
      <c r="A920" s="15" t="s">
        <v>4200</v>
      </c>
      <c r="B920" s="64" t="s">
        <v>19805</v>
      </c>
      <c r="C920" s="64" t="s">
        <v>19805</v>
      </c>
      <c r="D920" s="64" t="s">
        <v>19805</v>
      </c>
      <c r="E920" s="64" t="s">
        <v>19805</v>
      </c>
      <c r="F920" s="64">
        <v>854389</v>
      </c>
      <c r="G920" s="64" t="s">
        <v>19805</v>
      </c>
      <c r="H920" s="64" t="s">
        <v>19805</v>
      </c>
      <c r="I920" s="64" t="s">
        <v>19805</v>
      </c>
      <c r="J920" s="64" t="s">
        <v>19805</v>
      </c>
      <c r="K920" s="64" t="s">
        <v>19805</v>
      </c>
      <c r="L920" s="64">
        <v>412718</v>
      </c>
      <c r="M920" s="64" t="s">
        <v>19805</v>
      </c>
      <c r="N920" s="64" t="s">
        <v>19805</v>
      </c>
      <c r="O920" s="64" t="s">
        <v>19805</v>
      </c>
      <c r="P920" s="64" t="s">
        <v>19805</v>
      </c>
      <c r="Q920" s="64" t="s">
        <v>19805</v>
      </c>
      <c r="R920" s="64" t="s">
        <v>19805</v>
      </c>
      <c r="S920" s="64" t="s">
        <v>19805</v>
      </c>
      <c r="T920" s="64" t="s">
        <v>19805</v>
      </c>
      <c r="U920" s="64" t="s">
        <v>19805</v>
      </c>
      <c r="V920" s="64" t="s">
        <v>19805</v>
      </c>
      <c r="W920" s="64" t="s">
        <v>19805</v>
      </c>
      <c r="X920" s="64" t="s">
        <v>19805</v>
      </c>
      <c r="Y920" s="64" t="s">
        <v>19805</v>
      </c>
      <c r="Z920" s="64" t="s">
        <v>19805</v>
      </c>
      <c r="AA920" s="64" t="s">
        <v>19805</v>
      </c>
      <c r="AB920" s="64" t="s">
        <v>19805</v>
      </c>
    </row>
    <row r="921" spans="1:28">
      <c r="A921" s="15" t="s">
        <v>5230</v>
      </c>
      <c r="B921" s="64" t="s">
        <v>19805</v>
      </c>
      <c r="C921" s="64" t="s">
        <v>19805</v>
      </c>
      <c r="D921" s="64" t="s">
        <v>19805</v>
      </c>
      <c r="E921" s="64" t="s">
        <v>19805</v>
      </c>
      <c r="F921" s="64" t="s">
        <v>19805</v>
      </c>
      <c r="G921" s="64" t="s">
        <v>19805</v>
      </c>
      <c r="H921" s="64" t="s">
        <v>19805</v>
      </c>
      <c r="I921" s="64" t="s">
        <v>19805</v>
      </c>
      <c r="J921" s="64" t="s">
        <v>19805</v>
      </c>
      <c r="K921" s="64" t="s">
        <v>19805</v>
      </c>
      <c r="L921" s="64" t="s">
        <v>19805</v>
      </c>
      <c r="M921" s="64" t="s">
        <v>19805</v>
      </c>
      <c r="N921" s="64" t="s">
        <v>19805</v>
      </c>
      <c r="O921" s="64" t="s">
        <v>19805</v>
      </c>
      <c r="P921" s="64" t="s">
        <v>19805</v>
      </c>
      <c r="Q921" s="64" t="s">
        <v>19805</v>
      </c>
      <c r="R921" s="64" t="s">
        <v>19805</v>
      </c>
      <c r="S921" s="64" t="s">
        <v>19805</v>
      </c>
      <c r="T921" s="64" t="s">
        <v>19805</v>
      </c>
      <c r="U921" s="64" t="s">
        <v>19805</v>
      </c>
      <c r="V921" s="64" t="s">
        <v>19805</v>
      </c>
      <c r="W921" s="64">
        <v>5150000</v>
      </c>
      <c r="X921" s="64">
        <v>7250000</v>
      </c>
      <c r="Y921" s="64">
        <v>1800000</v>
      </c>
      <c r="Z921" s="64">
        <v>1850000</v>
      </c>
      <c r="AA921" s="64">
        <v>1750000</v>
      </c>
      <c r="AB921" s="64">
        <v>1600000</v>
      </c>
    </row>
    <row r="922" spans="1:28">
      <c r="A922" s="15" t="s">
        <v>191</v>
      </c>
      <c r="B922" s="64">
        <v>1825200</v>
      </c>
      <c r="C922" s="64">
        <v>1749840</v>
      </c>
      <c r="D922" s="64">
        <v>1674480</v>
      </c>
      <c r="E922" s="64" t="s">
        <v>19805</v>
      </c>
      <c r="F922" s="64" t="s">
        <v>19805</v>
      </c>
      <c r="G922" s="64" t="s">
        <v>19805</v>
      </c>
      <c r="H922" s="64" t="s">
        <v>19805</v>
      </c>
      <c r="I922" s="64" t="s">
        <v>19805</v>
      </c>
      <c r="J922" s="64" t="s">
        <v>19805</v>
      </c>
      <c r="K922" s="64" t="s">
        <v>19805</v>
      </c>
      <c r="L922" s="64" t="s">
        <v>19805</v>
      </c>
      <c r="M922" s="64" t="s">
        <v>19805</v>
      </c>
      <c r="N922" s="64" t="s">
        <v>19805</v>
      </c>
      <c r="O922" s="64" t="s">
        <v>19805</v>
      </c>
      <c r="P922" s="64" t="s">
        <v>19805</v>
      </c>
      <c r="Q922" s="64" t="s">
        <v>19805</v>
      </c>
      <c r="R922" s="64" t="s">
        <v>19805</v>
      </c>
      <c r="S922" s="64" t="s">
        <v>19805</v>
      </c>
      <c r="T922" s="64" t="s">
        <v>19805</v>
      </c>
      <c r="U922" s="64" t="s">
        <v>19805</v>
      </c>
      <c r="V922" s="64" t="s">
        <v>19805</v>
      </c>
      <c r="W922" s="64" t="s">
        <v>19805</v>
      </c>
      <c r="X922" s="64" t="s">
        <v>19805</v>
      </c>
      <c r="Y922" s="64" t="s">
        <v>19805</v>
      </c>
      <c r="Z922" s="64" t="s">
        <v>19805</v>
      </c>
      <c r="AA922" s="64" t="s">
        <v>19805</v>
      </c>
      <c r="AB922" s="64" t="s">
        <v>19805</v>
      </c>
    </row>
    <row r="923" spans="1:28">
      <c r="A923" s="15" t="s">
        <v>5231</v>
      </c>
      <c r="B923" s="64" t="s">
        <v>19805</v>
      </c>
      <c r="C923" s="64" t="s">
        <v>19805</v>
      </c>
      <c r="D923" s="64" t="s">
        <v>19805</v>
      </c>
      <c r="E923" s="64" t="s">
        <v>19805</v>
      </c>
      <c r="F923" s="64" t="s">
        <v>19805</v>
      </c>
      <c r="G923" s="64" t="s">
        <v>19805</v>
      </c>
      <c r="H923" s="64" t="s">
        <v>19805</v>
      </c>
      <c r="I923" s="64">
        <v>26917</v>
      </c>
      <c r="J923" s="64" t="s">
        <v>19805</v>
      </c>
      <c r="K923" s="64">
        <v>427163</v>
      </c>
      <c r="L923" s="64" t="s">
        <v>19805</v>
      </c>
      <c r="M923" s="64" t="s">
        <v>19805</v>
      </c>
      <c r="N923" s="64" t="s">
        <v>19805</v>
      </c>
      <c r="O923" s="64" t="s">
        <v>19805</v>
      </c>
      <c r="P923" s="64" t="s">
        <v>19805</v>
      </c>
      <c r="Q923" s="64" t="s">
        <v>19805</v>
      </c>
      <c r="R923" s="64" t="s">
        <v>19805</v>
      </c>
      <c r="S923" s="64" t="s">
        <v>19805</v>
      </c>
      <c r="T923" s="64" t="s">
        <v>19805</v>
      </c>
      <c r="U923" s="64" t="s">
        <v>19805</v>
      </c>
      <c r="V923" s="64" t="s">
        <v>19805</v>
      </c>
      <c r="W923" s="64" t="s">
        <v>19805</v>
      </c>
      <c r="X923" s="64" t="s">
        <v>19805</v>
      </c>
      <c r="Y923" s="64" t="s">
        <v>19805</v>
      </c>
      <c r="Z923" s="64" t="s">
        <v>19805</v>
      </c>
      <c r="AA923" s="64" t="s">
        <v>19805</v>
      </c>
      <c r="AB923" s="64" t="s">
        <v>19805</v>
      </c>
    </row>
    <row r="924" spans="1:28">
      <c r="A924" s="15" t="s">
        <v>5232</v>
      </c>
      <c r="B924" s="64" t="s">
        <v>19805</v>
      </c>
      <c r="C924" s="64" t="s">
        <v>19805</v>
      </c>
      <c r="D924" s="64" t="s">
        <v>19805</v>
      </c>
      <c r="E924" s="64" t="s">
        <v>19805</v>
      </c>
      <c r="F924" s="64" t="s">
        <v>19805</v>
      </c>
      <c r="G924" s="64" t="s">
        <v>19805</v>
      </c>
      <c r="H924" s="64" t="s">
        <v>19805</v>
      </c>
      <c r="I924" s="64" t="s">
        <v>19805</v>
      </c>
      <c r="J924" s="64" t="s">
        <v>19805</v>
      </c>
      <c r="K924" s="64" t="s">
        <v>19805</v>
      </c>
      <c r="L924" s="64" t="s">
        <v>19805</v>
      </c>
      <c r="M924" s="64" t="s">
        <v>19805</v>
      </c>
      <c r="N924" s="64" t="s">
        <v>19805</v>
      </c>
      <c r="O924" s="64" t="s">
        <v>19805</v>
      </c>
      <c r="P924" s="64">
        <v>2600000</v>
      </c>
      <c r="Q924" s="64">
        <v>2400000</v>
      </c>
      <c r="R924" s="64">
        <v>2200000</v>
      </c>
      <c r="S924" s="64">
        <v>2000000</v>
      </c>
      <c r="T924" s="64">
        <v>425000</v>
      </c>
      <c r="U924" s="64">
        <v>272250</v>
      </c>
      <c r="V924" s="64" t="s">
        <v>19805</v>
      </c>
      <c r="W924" s="64" t="s">
        <v>19805</v>
      </c>
      <c r="X924" s="64" t="s">
        <v>19805</v>
      </c>
      <c r="Y924" s="64" t="s">
        <v>19805</v>
      </c>
      <c r="Z924" s="64" t="s">
        <v>19805</v>
      </c>
      <c r="AA924" s="64" t="s">
        <v>19805</v>
      </c>
      <c r="AB924" s="64" t="s">
        <v>19805</v>
      </c>
    </row>
    <row r="925" spans="1:28">
      <c r="A925" s="15" t="s">
        <v>5233</v>
      </c>
      <c r="B925" s="64" t="s">
        <v>19805</v>
      </c>
      <c r="C925" s="64" t="s">
        <v>19805</v>
      </c>
      <c r="D925" s="64" t="s">
        <v>19805</v>
      </c>
      <c r="E925" s="64" t="s">
        <v>19805</v>
      </c>
      <c r="F925" s="64" t="s">
        <v>19805</v>
      </c>
      <c r="G925" s="64" t="s">
        <v>19805</v>
      </c>
      <c r="H925" s="64" t="s">
        <v>19805</v>
      </c>
      <c r="I925" s="64" t="s">
        <v>19805</v>
      </c>
      <c r="J925" s="64" t="s">
        <v>19805</v>
      </c>
      <c r="K925" s="64" t="s">
        <v>19805</v>
      </c>
      <c r="L925" s="64" t="s">
        <v>19805</v>
      </c>
      <c r="M925" s="64" t="s">
        <v>19805</v>
      </c>
      <c r="N925" s="64" t="s">
        <v>19805</v>
      </c>
      <c r="O925" s="64" t="s">
        <v>19805</v>
      </c>
      <c r="P925" s="64" t="s">
        <v>19805</v>
      </c>
      <c r="Q925" s="64" t="s">
        <v>19805</v>
      </c>
      <c r="R925" s="64" t="s">
        <v>19805</v>
      </c>
      <c r="S925" s="64">
        <v>250000</v>
      </c>
      <c r="T925" s="64" t="s">
        <v>19805</v>
      </c>
      <c r="U925" s="64" t="s">
        <v>19805</v>
      </c>
      <c r="V925" s="64">
        <v>1000000</v>
      </c>
      <c r="W925" s="64">
        <v>1000000</v>
      </c>
      <c r="X925" s="64">
        <v>150000</v>
      </c>
      <c r="Y925" s="64" t="s">
        <v>19805</v>
      </c>
      <c r="Z925" s="64" t="s">
        <v>19805</v>
      </c>
      <c r="AA925" s="64" t="s">
        <v>19805</v>
      </c>
      <c r="AB925" s="64" t="s">
        <v>19805</v>
      </c>
    </row>
    <row r="926" spans="1:28">
      <c r="A926" s="15" t="s">
        <v>5234</v>
      </c>
      <c r="B926" s="64" t="s">
        <v>19805</v>
      </c>
      <c r="C926" s="64" t="s">
        <v>19805</v>
      </c>
      <c r="D926" s="64" t="s">
        <v>19805</v>
      </c>
      <c r="E926" s="64" t="s">
        <v>19805</v>
      </c>
      <c r="F926" s="64" t="s">
        <v>19805</v>
      </c>
      <c r="G926" s="64" t="s">
        <v>19805</v>
      </c>
      <c r="H926" s="64" t="s">
        <v>19805</v>
      </c>
      <c r="I926" s="64" t="s">
        <v>19805</v>
      </c>
      <c r="J926" s="64" t="s">
        <v>19805</v>
      </c>
      <c r="K926" s="64" t="s">
        <v>19805</v>
      </c>
      <c r="L926" s="64" t="s">
        <v>19805</v>
      </c>
      <c r="M926" s="64" t="s">
        <v>19805</v>
      </c>
      <c r="N926" s="64">
        <v>720046</v>
      </c>
      <c r="O926" s="64">
        <v>638679</v>
      </c>
      <c r="P926" s="64">
        <v>512435</v>
      </c>
      <c r="Q926" s="64">
        <v>332817</v>
      </c>
      <c r="R926" s="64" t="s">
        <v>19805</v>
      </c>
      <c r="S926" s="64" t="s">
        <v>19805</v>
      </c>
      <c r="T926" s="64" t="s">
        <v>19805</v>
      </c>
      <c r="U926" s="64" t="s">
        <v>19805</v>
      </c>
      <c r="V926" s="64" t="s">
        <v>19805</v>
      </c>
      <c r="W926" s="64" t="s">
        <v>19805</v>
      </c>
      <c r="X926" s="64" t="s">
        <v>19805</v>
      </c>
      <c r="Y926" s="64" t="s">
        <v>19805</v>
      </c>
      <c r="Z926" s="64" t="s">
        <v>19805</v>
      </c>
      <c r="AA926" s="64" t="s">
        <v>19805</v>
      </c>
      <c r="AB926" s="64" t="s">
        <v>19805</v>
      </c>
    </row>
    <row r="927" spans="1:28">
      <c r="A927" s="15" t="s">
        <v>831</v>
      </c>
      <c r="B927" s="64">
        <v>980431</v>
      </c>
      <c r="C927" s="64">
        <v>845059</v>
      </c>
      <c r="D927" s="64">
        <v>217856</v>
      </c>
      <c r="E927" s="64" t="s">
        <v>19805</v>
      </c>
      <c r="F927" s="64" t="s">
        <v>19805</v>
      </c>
      <c r="G927" s="64" t="s">
        <v>19805</v>
      </c>
      <c r="H927" s="64" t="s">
        <v>19805</v>
      </c>
      <c r="I927" s="64" t="s">
        <v>19805</v>
      </c>
      <c r="J927" s="64" t="s">
        <v>19805</v>
      </c>
      <c r="K927" s="64" t="s">
        <v>19805</v>
      </c>
      <c r="L927" s="64" t="s">
        <v>19805</v>
      </c>
      <c r="M927" s="64" t="s">
        <v>19805</v>
      </c>
      <c r="N927" s="64" t="s">
        <v>19805</v>
      </c>
      <c r="O927" s="64" t="s">
        <v>19805</v>
      </c>
      <c r="P927" s="64" t="s">
        <v>19805</v>
      </c>
      <c r="Q927" s="64" t="s">
        <v>19805</v>
      </c>
      <c r="R927" s="64" t="s">
        <v>19805</v>
      </c>
      <c r="S927" s="64" t="s">
        <v>19805</v>
      </c>
      <c r="T927" s="64" t="s">
        <v>19805</v>
      </c>
      <c r="U927" s="64" t="s">
        <v>19805</v>
      </c>
      <c r="V927" s="64" t="s">
        <v>19805</v>
      </c>
      <c r="W927" s="64" t="s">
        <v>19805</v>
      </c>
      <c r="X927" s="64" t="s">
        <v>19805</v>
      </c>
      <c r="Y927" s="64" t="s">
        <v>19805</v>
      </c>
      <c r="Z927" s="64" t="s">
        <v>19805</v>
      </c>
      <c r="AA927" s="64" t="s">
        <v>19805</v>
      </c>
      <c r="AB927" s="64" t="s">
        <v>19805</v>
      </c>
    </row>
    <row r="928" spans="1:28">
      <c r="A928" s="15" t="s">
        <v>5173</v>
      </c>
      <c r="B928" s="64" t="s">
        <v>19805</v>
      </c>
      <c r="C928" s="64" t="s">
        <v>19805</v>
      </c>
      <c r="D928" s="64" t="s">
        <v>19805</v>
      </c>
      <c r="E928" s="64" t="s">
        <v>19805</v>
      </c>
      <c r="F928" s="64" t="s">
        <v>19805</v>
      </c>
      <c r="G928" s="64" t="s">
        <v>19805</v>
      </c>
      <c r="H928" s="64" t="s">
        <v>19805</v>
      </c>
      <c r="I928" s="64" t="s">
        <v>19805</v>
      </c>
      <c r="J928" s="64" t="s">
        <v>19805</v>
      </c>
      <c r="K928" s="64" t="s">
        <v>19805</v>
      </c>
      <c r="L928" s="64" t="s">
        <v>19805</v>
      </c>
      <c r="M928" s="64" t="s">
        <v>19805</v>
      </c>
      <c r="N928" s="64" t="s">
        <v>19805</v>
      </c>
      <c r="O928" s="64" t="s">
        <v>19805</v>
      </c>
      <c r="P928" s="64" t="s">
        <v>19805</v>
      </c>
      <c r="Q928" s="64" t="s">
        <v>19805</v>
      </c>
      <c r="R928" s="64" t="s">
        <v>19805</v>
      </c>
      <c r="S928" s="64" t="s">
        <v>19805</v>
      </c>
      <c r="T928" s="64" t="s">
        <v>19805</v>
      </c>
      <c r="U928" s="64" t="s">
        <v>19805</v>
      </c>
      <c r="V928" s="64" t="s">
        <v>19805</v>
      </c>
      <c r="W928" s="64" t="s">
        <v>19805</v>
      </c>
      <c r="X928" s="64">
        <v>500000</v>
      </c>
      <c r="Y928" s="64" t="s">
        <v>19805</v>
      </c>
      <c r="Z928" s="64" t="s">
        <v>19805</v>
      </c>
      <c r="AA928" s="64" t="s">
        <v>19805</v>
      </c>
      <c r="AB928" s="64" t="s">
        <v>19805</v>
      </c>
    </row>
    <row r="929" spans="1:28">
      <c r="A929" s="15" t="s">
        <v>2859</v>
      </c>
      <c r="B929" s="64" t="s">
        <v>19805</v>
      </c>
      <c r="C929" s="64" t="s">
        <v>19805</v>
      </c>
      <c r="D929" s="64" t="s">
        <v>19805</v>
      </c>
      <c r="E929" s="64">
        <v>3524880</v>
      </c>
      <c r="F929" s="64">
        <v>3294960</v>
      </c>
      <c r="G929" s="64">
        <v>3065040</v>
      </c>
      <c r="H929" s="64" t="s">
        <v>19805</v>
      </c>
      <c r="I929" s="64" t="s">
        <v>19805</v>
      </c>
      <c r="J929" s="64" t="s">
        <v>19805</v>
      </c>
      <c r="K929" s="64" t="s">
        <v>19805</v>
      </c>
      <c r="L929" s="64" t="s">
        <v>19805</v>
      </c>
      <c r="M929" s="64" t="s">
        <v>19805</v>
      </c>
      <c r="N929" s="64" t="s">
        <v>19805</v>
      </c>
      <c r="O929" s="64" t="s">
        <v>19805</v>
      </c>
      <c r="P929" s="64" t="s">
        <v>19805</v>
      </c>
      <c r="Q929" s="64" t="s">
        <v>19805</v>
      </c>
      <c r="R929" s="64" t="s">
        <v>19805</v>
      </c>
      <c r="S929" s="64" t="s">
        <v>19805</v>
      </c>
      <c r="T929" s="64" t="s">
        <v>19805</v>
      </c>
      <c r="U929" s="64" t="s">
        <v>19805</v>
      </c>
      <c r="V929" s="64" t="s">
        <v>19805</v>
      </c>
      <c r="W929" s="64" t="s">
        <v>19805</v>
      </c>
      <c r="X929" s="64" t="s">
        <v>19805</v>
      </c>
      <c r="Y929" s="64" t="s">
        <v>19805</v>
      </c>
      <c r="Z929" s="64" t="s">
        <v>19805</v>
      </c>
      <c r="AA929" s="64" t="s">
        <v>19805</v>
      </c>
      <c r="AB929" s="64" t="s">
        <v>19805</v>
      </c>
    </row>
    <row r="930" spans="1:28">
      <c r="A930" s="15" t="s">
        <v>1695</v>
      </c>
      <c r="B930" s="64" t="s">
        <v>19805</v>
      </c>
      <c r="C930" s="64" t="s">
        <v>19805</v>
      </c>
      <c r="D930" s="64">
        <v>1448490</v>
      </c>
      <c r="E930" s="64">
        <v>1399507</v>
      </c>
      <c r="F930" s="64">
        <v>115122</v>
      </c>
      <c r="G930" s="64">
        <v>1223166</v>
      </c>
      <c r="H930" s="64" t="s">
        <v>19805</v>
      </c>
      <c r="I930" s="64">
        <v>2000000</v>
      </c>
      <c r="J930" s="64" t="s">
        <v>19805</v>
      </c>
      <c r="K930" s="64">
        <v>1830000</v>
      </c>
      <c r="L930" s="64">
        <v>1000000</v>
      </c>
      <c r="M930" s="64">
        <v>895248</v>
      </c>
      <c r="N930" s="64">
        <v>695046</v>
      </c>
      <c r="O930" s="64">
        <v>563679</v>
      </c>
      <c r="P930" s="64">
        <v>349458</v>
      </c>
      <c r="Q930" s="64" t="s">
        <v>19805</v>
      </c>
      <c r="R930" s="64" t="s">
        <v>19805</v>
      </c>
      <c r="S930" s="64" t="s">
        <v>19805</v>
      </c>
      <c r="T930" s="64" t="s">
        <v>19805</v>
      </c>
      <c r="U930" s="64" t="s">
        <v>19805</v>
      </c>
      <c r="V930" s="64" t="s">
        <v>19805</v>
      </c>
      <c r="W930" s="64" t="s">
        <v>19805</v>
      </c>
      <c r="X930" s="64" t="s">
        <v>19805</v>
      </c>
      <c r="Y930" s="64" t="s">
        <v>19805</v>
      </c>
      <c r="Z930" s="64" t="s">
        <v>19805</v>
      </c>
      <c r="AA930" s="64" t="s">
        <v>19805</v>
      </c>
      <c r="AB930" s="64" t="s">
        <v>19805</v>
      </c>
    </row>
    <row r="931" spans="1:28">
      <c r="A931" s="15" t="s">
        <v>936</v>
      </c>
      <c r="B931" s="64" t="s">
        <v>19805</v>
      </c>
      <c r="C931" s="64">
        <v>56052</v>
      </c>
      <c r="D931" s="64">
        <v>915243</v>
      </c>
      <c r="E931" s="64">
        <v>1208400</v>
      </c>
      <c r="F931" s="64">
        <v>1156320</v>
      </c>
      <c r="G931" s="64" t="s">
        <v>19805</v>
      </c>
      <c r="H931" s="64" t="s">
        <v>19805</v>
      </c>
      <c r="I931" s="64" t="s">
        <v>19805</v>
      </c>
      <c r="J931" s="64" t="s">
        <v>19805</v>
      </c>
      <c r="K931" s="64" t="s">
        <v>19805</v>
      </c>
      <c r="L931" s="64" t="s">
        <v>19805</v>
      </c>
      <c r="M931" s="64" t="s">
        <v>19805</v>
      </c>
      <c r="N931" s="64" t="s">
        <v>19805</v>
      </c>
      <c r="O931" s="64" t="s">
        <v>19805</v>
      </c>
      <c r="P931" s="64" t="s">
        <v>19805</v>
      </c>
      <c r="Q931" s="64" t="s">
        <v>19805</v>
      </c>
      <c r="R931" s="64" t="s">
        <v>19805</v>
      </c>
      <c r="S931" s="64" t="s">
        <v>19805</v>
      </c>
      <c r="T931" s="64" t="s">
        <v>19805</v>
      </c>
      <c r="U931" s="64" t="s">
        <v>19805</v>
      </c>
      <c r="V931" s="64" t="s">
        <v>19805</v>
      </c>
      <c r="W931" s="64" t="s">
        <v>19805</v>
      </c>
      <c r="X931" s="64" t="s">
        <v>19805</v>
      </c>
      <c r="Y931" s="64" t="s">
        <v>19805</v>
      </c>
      <c r="Z931" s="64" t="s">
        <v>19805</v>
      </c>
      <c r="AA931" s="64" t="s">
        <v>19805</v>
      </c>
      <c r="AB931" s="64" t="s">
        <v>19805</v>
      </c>
    </row>
    <row r="932" spans="1:28">
      <c r="A932" s="15" t="s">
        <v>1534</v>
      </c>
      <c r="B932" s="64">
        <v>10470000</v>
      </c>
      <c r="C932" s="64">
        <v>4375000</v>
      </c>
      <c r="D932" s="64">
        <v>4250000</v>
      </c>
      <c r="E932" s="64">
        <v>4250000</v>
      </c>
      <c r="F932" s="64">
        <v>4250000</v>
      </c>
      <c r="G932" s="64">
        <v>4250000</v>
      </c>
      <c r="H932" s="64">
        <v>2151068</v>
      </c>
      <c r="I932" s="64">
        <v>1307640</v>
      </c>
      <c r="J932" s="64">
        <v>1222320</v>
      </c>
      <c r="K932" s="64">
        <v>1137000</v>
      </c>
      <c r="L932" s="64" t="s">
        <v>19805</v>
      </c>
      <c r="M932" s="64" t="s">
        <v>19805</v>
      </c>
      <c r="N932" s="64" t="s">
        <v>19805</v>
      </c>
      <c r="O932" s="64" t="s">
        <v>19805</v>
      </c>
      <c r="P932" s="64" t="s">
        <v>19805</v>
      </c>
      <c r="Q932" s="64" t="s">
        <v>19805</v>
      </c>
      <c r="R932" s="64" t="s">
        <v>19805</v>
      </c>
      <c r="S932" s="64" t="s">
        <v>19805</v>
      </c>
      <c r="T932" s="64" t="s">
        <v>19805</v>
      </c>
      <c r="U932" s="64" t="s">
        <v>19805</v>
      </c>
      <c r="V932" s="64" t="s">
        <v>19805</v>
      </c>
      <c r="W932" s="64" t="s">
        <v>19805</v>
      </c>
      <c r="X932" s="64" t="s">
        <v>19805</v>
      </c>
      <c r="Y932" s="64" t="s">
        <v>19805</v>
      </c>
      <c r="Z932" s="64" t="s">
        <v>19805</v>
      </c>
      <c r="AA932" s="64" t="s">
        <v>19805</v>
      </c>
      <c r="AB932" s="64" t="s">
        <v>19805</v>
      </c>
    </row>
    <row r="933" spans="1:28">
      <c r="A933" s="15" t="s">
        <v>4344</v>
      </c>
      <c r="B933" s="64" t="s">
        <v>19805</v>
      </c>
      <c r="C933" s="64" t="s">
        <v>19805</v>
      </c>
      <c r="D933" s="64" t="s">
        <v>19805</v>
      </c>
      <c r="E933" s="64" t="s">
        <v>19805</v>
      </c>
      <c r="F933" s="64">
        <v>1475106</v>
      </c>
      <c r="G933" s="64">
        <v>1229255</v>
      </c>
      <c r="H933" s="64">
        <v>6883800</v>
      </c>
      <c r="I933" s="64">
        <v>6466600</v>
      </c>
      <c r="J933" s="64">
        <v>6049400</v>
      </c>
      <c r="K933" s="64">
        <v>5632200</v>
      </c>
      <c r="L933" s="64">
        <v>5215000</v>
      </c>
      <c r="M933" s="64">
        <v>2433824</v>
      </c>
      <c r="N933" s="64">
        <v>1834080</v>
      </c>
      <c r="O933" s="64">
        <v>1714440</v>
      </c>
      <c r="P933" s="64">
        <v>1594920</v>
      </c>
      <c r="Q933" s="64" t="s">
        <v>19805</v>
      </c>
      <c r="R933" s="64" t="s">
        <v>19805</v>
      </c>
      <c r="S933" s="64" t="s">
        <v>19805</v>
      </c>
      <c r="T933" s="64" t="s">
        <v>19805</v>
      </c>
      <c r="U933" s="64" t="s">
        <v>19805</v>
      </c>
      <c r="V933" s="64" t="s">
        <v>19805</v>
      </c>
      <c r="W933" s="64" t="s">
        <v>19805</v>
      </c>
      <c r="X933" s="64" t="s">
        <v>19805</v>
      </c>
      <c r="Y933" s="64" t="s">
        <v>19805</v>
      </c>
      <c r="Z933" s="64" t="s">
        <v>19805</v>
      </c>
      <c r="AA933" s="64" t="s">
        <v>19805</v>
      </c>
      <c r="AB933" s="64" t="s">
        <v>19805</v>
      </c>
    </row>
    <row r="934" spans="1:28">
      <c r="A934" s="15" t="s">
        <v>5237</v>
      </c>
      <c r="B934" s="64" t="s">
        <v>19805</v>
      </c>
      <c r="C934" s="64" t="s">
        <v>19805</v>
      </c>
      <c r="D934" s="64" t="s">
        <v>19805</v>
      </c>
      <c r="E934" s="64" t="s">
        <v>19805</v>
      </c>
      <c r="F934" s="64" t="s">
        <v>19805</v>
      </c>
      <c r="G934" s="64" t="s">
        <v>19805</v>
      </c>
      <c r="H934" s="64" t="s">
        <v>19805</v>
      </c>
      <c r="I934" s="64" t="s">
        <v>19805</v>
      </c>
      <c r="J934" s="64" t="s">
        <v>19805</v>
      </c>
      <c r="K934" s="64" t="s">
        <v>19805</v>
      </c>
      <c r="L934" s="64">
        <v>396905</v>
      </c>
      <c r="M934" s="64">
        <v>242612</v>
      </c>
      <c r="N934" s="64">
        <v>385277</v>
      </c>
      <c r="O934" s="64" t="s">
        <v>19805</v>
      </c>
      <c r="P934" s="64" t="s">
        <v>19805</v>
      </c>
      <c r="Q934" s="64" t="s">
        <v>19805</v>
      </c>
      <c r="R934" s="64" t="s">
        <v>19805</v>
      </c>
      <c r="S934" s="64" t="s">
        <v>19805</v>
      </c>
      <c r="T934" s="64" t="s">
        <v>19805</v>
      </c>
      <c r="U934" s="64" t="s">
        <v>19805</v>
      </c>
      <c r="V934" s="64" t="s">
        <v>19805</v>
      </c>
      <c r="W934" s="64" t="s">
        <v>19805</v>
      </c>
      <c r="X934" s="64" t="s">
        <v>19805</v>
      </c>
      <c r="Y934" s="64" t="s">
        <v>19805</v>
      </c>
      <c r="Z934" s="64" t="s">
        <v>19805</v>
      </c>
      <c r="AA934" s="64" t="s">
        <v>19805</v>
      </c>
      <c r="AB934" s="64" t="s">
        <v>19805</v>
      </c>
    </row>
    <row r="935" spans="1:28">
      <c r="A935" s="15" t="s">
        <v>176</v>
      </c>
      <c r="B935" s="64">
        <v>5628000</v>
      </c>
      <c r="C935" s="64">
        <v>2269260</v>
      </c>
      <c r="D935" s="64">
        <v>1424520</v>
      </c>
      <c r="E935" s="64">
        <v>1365720</v>
      </c>
      <c r="F935" s="64">
        <v>1306920</v>
      </c>
      <c r="G935" s="64" t="s">
        <v>19805</v>
      </c>
      <c r="H935" s="64" t="s">
        <v>19805</v>
      </c>
      <c r="I935" s="64" t="s">
        <v>19805</v>
      </c>
      <c r="J935" s="64" t="s">
        <v>19805</v>
      </c>
      <c r="K935" s="64" t="s">
        <v>19805</v>
      </c>
      <c r="L935" s="64" t="s">
        <v>19805</v>
      </c>
      <c r="M935" s="64" t="s">
        <v>19805</v>
      </c>
      <c r="N935" s="64" t="s">
        <v>19805</v>
      </c>
      <c r="O935" s="64" t="s">
        <v>19805</v>
      </c>
      <c r="P935" s="64" t="s">
        <v>19805</v>
      </c>
      <c r="Q935" s="64" t="s">
        <v>19805</v>
      </c>
      <c r="R935" s="64" t="s">
        <v>19805</v>
      </c>
      <c r="S935" s="64" t="s">
        <v>19805</v>
      </c>
      <c r="T935" s="64" t="s">
        <v>19805</v>
      </c>
      <c r="U935" s="64" t="s">
        <v>19805</v>
      </c>
      <c r="V935" s="64" t="s">
        <v>19805</v>
      </c>
      <c r="W935" s="64" t="s">
        <v>19805</v>
      </c>
      <c r="X935" s="64" t="s">
        <v>19805</v>
      </c>
      <c r="Y935" s="64" t="s">
        <v>19805</v>
      </c>
      <c r="Z935" s="64" t="s">
        <v>19805</v>
      </c>
      <c r="AA935" s="64" t="s">
        <v>19805</v>
      </c>
      <c r="AB935" s="64" t="s">
        <v>19805</v>
      </c>
    </row>
    <row r="936" spans="1:28">
      <c r="A936" s="15" t="s">
        <v>1551</v>
      </c>
      <c r="B936" s="64">
        <v>175000</v>
      </c>
      <c r="C936" s="64">
        <v>555039</v>
      </c>
      <c r="D936" s="64">
        <v>29843</v>
      </c>
      <c r="E936" s="64" t="s">
        <v>19805</v>
      </c>
      <c r="F936" s="64" t="s">
        <v>19805</v>
      </c>
      <c r="G936" s="64" t="s">
        <v>19805</v>
      </c>
      <c r="H936" s="64" t="s">
        <v>19805</v>
      </c>
      <c r="I936" s="64" t="s">
        <v>19805</v>
      </c>
      <c r="J936" s="64" t="s">
        <v>19805</v>
      </c>
      <c r="K936" s="64" t="s">
        <v>19805</v>
      </c>
      <c r="L936" s="64" t="s">
        <v>19805</v>
      </c>
      <c r="M936" s="64" t="s">
        <v>19805</v>
      </c>
      <c r="N936" s="64" t="s">
        <v>19805</v>
      </c>
      <c r="O936" s="64" t="s">
        <v>19805</v>
      </c>
      <c r="P936" s="64" t="s">
        <v>19805</v>
      </c>
      <c r="Q936" s="64" t="s">
        <v>19805</v>
      </c>
      <c r="R936" s="64" t="s">
        <v>19805</v>
      </c>
      <c r="S936" s="64" t="s">
        <v>19805</v>
      </c>
      <c r="T936" s="64" t="s">
        <v>19805</v>
      </c>
      <c r="U936" s="64" t="s">
        <v>19805</v>
      </c>
      <c r="V936" s="64" t="s">
        <v>19805</v>
      </c>
      <c r="W936" s="64" t="s">
        <v>19805</v>
      </c>
      <c r="X936" s="64" t="s">
        <v>19805</v>
      </c>
      <c r="Y936" s="64" t="s">
        <v>19805</v>
      </c>
      <c r="Z936" s="64" t="s">
        <v>19805</v>
      </c>
      <c r="AA936" s="64" t="s">
        <v>19805</v>
      </c>
      <c r="AB936" s="64" t="s">
        <v>19805</v>
      </c>
    </row>
    <row r="937" spans="1:28">
      <c r="A937" s="15" t="s">
        <v>821</v>
      </c>
      <c r="B937" s="64">
        <v>1286160</v>
      </c>
      <c r="C937" s="64">
        <v>1230840</v>
      </c>
      <c r="D937" s="64" t="s">
        <v>19805</v>
      </c>
      <c r="E937" s="64" t="s">
        <v>19805</v>
      </c>
      <c r="F937" s="64" t="s">
        <v>19805</v>
      </c>
      <c r="G937" s="64" t="s">
        <v>19805</v>
      </c>
      <c r="H937" s="64" t="s">
        <v>19805</v>
      </c>
      <c r="I937" s="64" t="s">
        <v>19805</v>
      </c>
      <c r="J937" s="64" t="s">
        <v>19805</v>
      </c>
      <c r="K937" s="64" t="s">
        <v>19805</v>
      </c>
      <c r="L937" s="64" t="s">
        <v>19805</v>
      </c>
      <c r="M937" s="64" t="s">
        <v>19805</v>
      </c>
      <c r="N937" s="64" t="s">
        <v>19805</v>
      </c>
      <c r="O937" s="64" t="s">
        <v>19805</v>
      </c>
      <c r="P937" s="64" t="s">
        <v>19805</v>
      </c>
      <c r="Q937" s="64" t="s">
        <v>19805</v>
      </c>
      <c r="R937" s="64" t="s">
        <v>19805</v>
      </c>
      <c r="S937" s="64" t="s">
        <v>19805</v>
      </c>
      <c r="T937" s="64" t="s">
        <v>19805</v>
      </c>
      <c r="U937" s="64" t="s">
        <v>19805</v>
      </c>
      <c r="V937" s="64" t="s">
        <v>19805</v>
      </c>
      <c r="W937" s="64" t="s">
        <v>19805</v>
      </c>
      <c r="X937" s="64" t="s">
        <v>19805</v>
      </c>
      <c r="Y937" s="64" t="s">
        <v>19805</v>
      </c>
      <c r="Z937" s="64" t="s">
        <v>19805</v>
      </c>
      <c r="AA937" s="64" t="s">
        <v>19805</v>
      </c>
      <c r="AB937" s="64" t="s">
        <v>19805</v>
      </c>
    </row>
    <row r="938" spans="1:28">
      <c r="A938" s="15" t="s">
        <v>5238</v>
      </c>
      <c r="B938" s="64" t="s">
        <v>19805</v>
      </c>
      <c r="C938" s="64" t="s">
        <v>19805</v>
      </c>
      <c r="D938" s="64" t="s">
        <v>19805</v>
      </c>
      <c r="E938" s="64" t="s">
        <v>19805</v>
      </c>
      <c r="F938" s="64" t="s">
        <v>19805</v>
      </c>
      <c r="G938" s="64" t="s">
        <v>19805</v>
      </c>
      <c r="H938" s="64" t="s">
        <v>19805</v>
      </c>
      <c r="I938" s="64" t="s">
        <v>19805</v>
      </c>
      <c r="J938" s="64" t="s">
        <v>19805</v>
      </c>
      <c r="K938" s="64" t="s">
        <v>19805</v>
      </c>
      <c r="L938" s="64" t="s">
        <v>19805</v>
      </c>
      <c r="M938" s="64" t="s">
        <v>19805</v>
      </c>
      <c r="N938" s="64" t="s">
        <v>19805</v>
      </c>
      <c r="O938" s="64" t="s">
        <v>19805</v>
      </c>
      <c r="P938" s="64" t="s">
        <v>19805</v>
      </c>
      <c r="Q938" s="64">
        <v>3020834</v>
      </c>
      <c r="R938" s="64">
        <v>1750000</v>
      </c>
      <c r="S938" s="64">
        <v>2483333</v>
      </c>
      <c r="T938" s="64" t="s">
        <v>15337</v>
      </c>
      <c r="U938" s="64">
        <v>272250</v>
      </c>
      <c r="V938" s="64">
        <v>247500</v>
      </c>
      <c r="W938" s="64" t="s">
        <v>19805</v>
      </c>
      <c r="X938" s="64">
        <v>140350</v>
      </c>
      <c r="Y938" s="64" t="s">
        <v>19805</v>
      </c>
      <c r="Z938" s="64">
        <v>140000</v>
      </c>
      <c r="AA938" s="64" t="s">
        <v>19805</v>
      </c>
      <c r="AB938" s="64" t="s">
        <v>19805</v>
      </c>
    </row>
    <row r="939" spans="1:28">
      <c r="A939" s="15" t="s">
        <v>1027</v>
      </c>
      <c r="B939" s="64">
        <v>980431</v>
      </c>
      <c r="C939" s="64">
        <v>525093</v>
      </c>
      <c r="D939" s="64">
        <v>507336</v>
      </c>
      <c r="E939" s="64" t="s">
        <v>19805</v>
      </c>
      <c r="F939" s="64" t="s">
        <v>19805</v>
      </c>
      <c r="G939" s="64" t="s">
        <v>19805</v>
      </c>
      <c r="H939" s="64" t="s">
        <v>19805</v>
      </c>
      <c r="I939" s="64" t="s">
        <v>19805</v>
      </c>
      <c r="J939" s="64" t="s">
        <v>19805</v>
      </c>
      <c r="K939" s="64" t="s">
        <v>19805</v>
      </c>
      <c r="L939" s="64" t="s">
        <v>19805</v>
      </c>
      <c r="M939" s="64" t="s">
        <v>19805</v>
      </c>
      <c r="N939" s="64" t="s">
        <v>19805</v>
      </c>
      <c r="O939" s="64" t="s">
        <v>19805</v>
      </c>
      <c r="P939" s="64" t="s">
        <v>19805</v>
      </c>
      <c r="Q939" s="64" t="s">
        <v>19805</v>
      </c>
      <c r="R939" s="64" t="s">
        <v>19805</v>
      </c>
      <c r="S939" s="64" t="s">
        <v>19805</v>
      </c>
      <c r="T939" s="64" t="s">
        <v>19805</v>
      </c>
      <c r="U939" s="64" t="s">
        <v>19805</v>
      </c>
      <c r="V939" s="64" t="s">
        <v>19805</v>
      </c>
      <c r="W939" s="64" t="s">
        <v>19805</v>
      </c>
      <c r="X939" s="64" t="s">
        <v>19805</v>
      </c>
      <c r="Y939" s="64" t="s">
        <v>19805</v>
      </c>
      <c r="Z939" s="64" t="s">
        <v>19805</v>
      </c>
      <c r="AA939" s="64" t="s">
        <v>19805</v>
      </c>
      <c r="AB939" s="64" t="s">
        <v>19805</v>
      </c>
    </row>
    <row r="940" spans="1:28">
      <c r="A940" s="15" t="s">
        <v>218</v>
      </c>
      <c r="B940" s="64">
        <v>980431</v>
      </c>
      <c r="C940" s="64">
        <v>6300000</v>
      </c>
      <c r="D940" s="64">
        <v>6300000</v>
      </c>
      <c r="E940" s="64">
        <v>6300000</v>
      </c>
      <c r="F940" s="64">
        <v>5400000</v>
      </c>
      <c r="G940" s="64">
        <v>5000000</v>
      </c>
      <c r="H940" s="64">
        <v>4600000</v>
      </c>
      <c r="I940" s="64">
        <v>4500000</v>
      </c>
      <c r="J940" s="64">
        <v>2002623</v>
      </c>
      <c r="K940" s="64">
        <v>1217400</v>
      </c>
      <c r="L940" s="64">
        <v>1137960</v>
      </c>
      <c r="M940" s="64">
        <v>1058640</v>
      </c>
      <c r="N940" s="64" t="s">
        <v>19805</v>
      </c>
      <c r="O940" s="64" t="s">
        <v>19805</v>
      </c>
      <c r="P940" s="64" t="s">
        <v>19805</v>
      </c>
      <c r="Q940" s="64" t="s">
        <v>19805</v>
      </c>
      <c r="R940" s="64" t="s">
        <v>19805</v>
      </c>
      <c r="S940" s="64" t="s">
        <v>19805</v>
      </c>
      <c r="T940" s="64" t="s">
        <v>19805</v>
      </c>
      <c r="U940" s="64" t="s">
        <v>19805</v>
      </c>
      <c r="V940" s="64" t="s">
        <v>19805</v>
      </c>
      <c r="W940" s="64" t="s">
        <v>19805</v>
      </c>
      <c r="X940" s="64" t="s">
        <v>19805</v>
      </c>
      <c r="Y940" s="64" t="s">
        <v>19805</v>
      </c>
      <c r="Z940" s="64" t="s">
        <v>19805</v>
      </c>
      <c r="AA940" s="64" t="s">
        <v>19805</v>
      </c>
      <c r="AB940" s="64" t="s">
        <v>19805</v>
      </c>
    </row>
    <row r="941" spans="1:28">
      <c r="A941" s="15" t="s">
        <v>3451</v>
      </c>
      <c r="B941" s="64">
        <v>50000</v>
      </c>
      <c r="C941" s="64" t="s">
        <v>19805</v>
      </c>
      <c r="D941" s="64" t="s">
        <v>19805</v>
      </c>
      <c r="E941" s="64" t="s">
        <v>19805</v>
      </c>
      <c r="F941" s="64" t="s">
        <v>19805</v>
      </c>
      <c r="G941" s="64" t="s">
        <v>19805</v>
      </c>
      <c r="H941" s="64" t="s">
        <v>19805</v>
      </c>
      <c r="I941" s="64" t="s">
        <v>19805</v>
      </c>
      <c r="J941" s="64" t="s">
        <v>19805</v>
      </c>
      <c r="K941" s="64" t="s">
        <v>19805</v>
      </c>
      <c r="L941" s="64" t="s">
        <v>19805</v>
      </c>
      <c r="M941" s="64" t="s">
        <v>19805</v>
      </c>
      <c r="N941" s="64" t="s">
        <v>19805</v>
      </c>
      <c r="O941" s="64" t="s">
        <v>19805</v>
      </c>
      <c r="P941" s="64" t="s">
        <v>19805</v>
      </c>
      <c r="Q941" s="64" t="s">
        <v>19805</v>
      </c>
      <c r="R941" s="64" t="s">
        <v>19805</v>
      </c>
      <c r="S941" s="64" t="s">
        <v>19805</v>
      </c>
      <c r="T941" s="64" t="s">
        <v>19805</v>
      </c>
      <c r="U941" s="64" t="s">
        <v>19805</v>
      </c>
      <c r="V941" s="64" t="s">
        <v>19805</v>
      </c>
      <c r="W941" s="64" t="s">
        <v>19805</v>
      </c>
      <c r="X941" s="64" t="s">
        <v>19805</v>
      </c>
      <c r="Y941" s="64" t="s">
        <v>19805</v>
      </c>
      <c r="Z941" s="64" t="s">
        <v>19805</v>
      </c>
      <c r="AA941" s="64" t="s">
        <v>19805</v>
      </c>
      <c r="AB941" s="64" t="s">
        <v>19805</v>
      </c>
    </row>
    <row r="942" spans="1:28">
      <c r="A942" s="15" t="s">
        <v>5240</v>
      </c>
      <c r="B942" s="64" t="s">
        <v>19805</v>
      </c>
      <c r="C942" s="64" t="s">
        <v>19805</v>
      </c>
      <c r="D942" s="64" t="s">
        <v>19805</v>
      </c>
      <c r="E942" s="64" t="s">
        <v>19805</v>
      </c>
      <c r="F942" s="64" t="s">
        <v>19805</v>
      </c>
      <c r="G942" s="64" t="s">
        <v>19805</v>
      </c>
      <c r="H942" s="64">
        <v>643551</v>
      </c>
      <c r="I942" s="64">
        <v>1181803</v>
      </c>
      <c r="J942" s="64">
        <v>2074302</v>
      </c>
      <c r="K942" s="64">
        <v>2350000</v>
      </c>
      <c r="L942" s="64">
        <v>2625698</v>
      </c>
      <c r="M942" s="64">
        <v>1700000</v>
      </c>
      <c r="N942" s="64">
        <v>1700000</v>
      </c>
      <c r="O942" s="64">
        <v>1250000</v>
      </c>
      <c r="P942" s="64">
        <v>1150000</v>
      </c>
      <c r="Q942" s="64">
        <v>332817</v>
      </c>
      <c r="R942" s="64" t="s">
        <v>19805</v>
      </c>
      <c r="S942" s="64" t="s">
        <v>19805</v>
      </c>
      <c r="T942" s="64" t="s">
        <v>19805</v>
      </c>
      <c r="U942" s="64" t="s">
        <v>19805</v>
      </c>
      <c r="V942" s="64" t="s">
        <v>19805</v>
      </c>
      <c r="W942" s="64" t="s">
        <v>19805</v>
      </c>
      <c r="X942" s="64" t="s">
        <v>19805</v>
      </c>
      <c r="Y942" s="64" t="s">
        <v>19805</v>
      </c>
      <c r="Z942" s="64" t="s">
        <v>19805</v>
      </c>
      <c r="AA942" s="64" t="s">
        <v>19805</v>
      </c>
      <c r="AB942" s="64" t="s">
        <v>19805</v>
      </c>
    </row>
    <row r="943" spans="1:28">
      <c r="A943" s="15" t="s">
        <v>5242</v>
      </c>
      <c r="B943" s="64" t="s">
        <v>19805</v>
      </c>
      <c r="C943" s="64" t="s">
        <v>19805</v>
      </c>
      <c r="D943" s="64" t="s">
        <v>19805</v>
      </c>
      <c r="E943" s="64" t="s">
        <v>19805</v>
      </c>
      <c r="F943" s="64" t="s">
        <v>19805</v>
      </c>
      <c r="G943" s="64" t="s">
        <v>19805</v>
      </c>
      <c r="H943" s="64" t="s">
        <v>19805</v>
      </c>
      <c r="I943" s="64">
        <v>2062800</v>
      </c>
      <c r="J943" s="64">
        <v>1910000</v>
      </c>
      <c r="K943" s="64">
        <v>1200000</v>
      </c>
      <c r="L943" s="64">
        <v>2564127</v>
      </c>
      <c r="M943" s="64">
        <v>2011080</v>
      </c>
      <c r="N943" s="64">
        <v>1879920</v>
      </c>
      <c r="O943" s="64">
        <v>1748760</v>
      </c>
      <c r="P943" s="64" t="s">
        <v>19805</v>
      </c>
      <c r="Q943" s="64" t="s">
        <v>19805</v>
      </c>
      <c r="R943" s="64" t="s">
        <v>19805</v>
      </c>
      <c r="S943" s="64" t="s">
        <v>19805</v>
      </c>
      <c r="T943" s="64" t="s">
        <v>19805</v>
      </c>
      <c r="U943" s="64" t="s">
        <v>19805</v>
      </c>
      <c r="V943" s="64" t="s">
        <v>19805</v>
      </c>
      <c r="W943" s="64" t="s">
        <v>19805</v>
      </c>
      <c r="X943" s="64" t="s">
        <v>19805</v>
      </c>
      <c r="Y943" s="64" t="s">
        <v>19805</v>
      </c>
      <c r="Z943" s="64" t="s">
        <v>19805</v>
      </c>
      <c r="AA943" s="64" t="s">
        <v>19805</v>
      </c>
      <c r="AB943" s="64" t="s">
        <v>19805</v>
      </c>
    </row>
    <row r="944" spans="1:28">
      <c r="A944" s="15" t="s">
        <v>2783</v>
      </c>
      <c r="B944" s="64" t="s">
        <v>19805</v>
      </c>
      <c r="C944" s="64" t="s">
        <v>19805</v>
      </c>
      <c r="D944" s="64" t="s">
        <v>19805</v>
      </c>
      <c r="E944" s="64">
        <v>46404</v>
      </c>
      <c r="F944" s="64">
        <v>33431</v>
      </c>
      <c r="G944" s="64" t="s">
        <v>19805</v>
      </c>
      <c r="H944" s="64" t="s">
        <v>19805</v>
      </c>
      <c r="I944" s="64" t="s">
        <v>19805</v>
      </c>
      <c r="J944" s="64" t="s">
        <v>19805</v>
      </c>
      <c r="K944" s="64" t="s">
        <v>19805</v>
      </c>
      <c r="L944" s="64" t="s">
        <v>19805</v>
      </c>
      <c r="M944" s="64" t="s">
        <v>19805</v>
      </c>
      <c r="N944" s="64" t="s">
        <v>19805</v>
      </c>
      <c r="O944" s="64" t="s">
        <v>19805</v>
      </c>
      <c r="P944" s="64" t="s">
        <v>19805</v>
      </c>
      <c r="Q944" s="64" t="s">
        <v>19805</v>
      </c>
      <c r="R944" s="64" t="s">
        <v>19805</v>
      </c>
      <c r="S944" s="64" t="s">
        <v>19805</v>
      </c>
      <c r="T944" s="64" t="s">
        <v>19805</v>
      </c>
      <c r="U944" s="64" t="s">
        <v>19805</v>
      </c>
      <c r="V944" s="64" t="s">
        <v>19805</v>
      </c>
      <c r="W944" s="64" t="s">
        <v>19805</v>
      </c>
      <c r="X944" s="64" t="s">
        <v>19805</v>
      </c>
      <c r="Y944" s="64" t="s">
        <v>19805</v>
      </c>
      <c r="Z944" s="64" t="s">
        <v>19805</v>
      </c>
      <c r="AA944" s="64" t="s">
        <v>19805</v>
      </c>
      <c r="AB944" s="64" t="s">
        <v>19805</v>
      </c>
    </row>
    <row r="945" spans="1:28">
      <c r="A945" s="15" t="s">
        <v>5243</v>
      </c>
      <c r="B945" s="64" t="s">
        <v>19805</v>
      </c>
      <c r="C945" s="64" t="s">
        <v>19805</v>
      </c>
      <c r="D945" s="64" t="s">
        <v>19805</v>
      </c>
      <c r="E945" s="64" t="s">
        <v>19805</v>
      </c>
      <c r="F945" s="64" t="s">
        <v>19805</v>
      </c>
      <c r="G945" s="64" t="s">
        <v>19805</v>
      </c>
      <c r="H945" s="64" t="s">
        <v>19805</v>
      </c>
      <c r="I945" s="64" t="s">
        <v>19805</v>
      </c>
      <c r="J945" s="64" t="s">
        <v>19805</v>
      </c>
      <c r="K945" s="64" t="s">
        <v>19805</v>
      </c>
      <c r="L945" s="64" t="s">
        <v>19805</v>
      </c>
      <c r="M945" s="64" t="s">
        <v>19805</v>
      </c>
      <c r="N945" s="64">
        <v>4148148</v>
      </c>
      <c r="O945" s="64">
        <v>5687500</v>
      </c>
      <c r="P945" s="64">
        <v>5250000</v>
      </c>
      <c r="Q945" s="64">
        <v>4812500</v>
      </c>
      <c r="R945" s="64">
        <v>4380000</v>
      </c>
      <c r="S945" s="64">
        <v>3937500</v>
      </c>
      <c r="T945" s="64">
        <v>3675000</v>
      </c>
      <c r="U945" s="64">
        <v>850920</v>
      </c>
      <c r="V945" s="64">
        <v>700000</v>
      </c>
      <c r="W945" s="64">
        <v>627000</v>
      </c>
      <c r="X945" s="64" t="s">
        <v>19805</v>
      </c>
      <c r="Y945" s="64" t="s">
        <v>19805</v>
      </c>
      <c r="Z945" s="64" t="s">
        <v>19805</v>
      </c>
      <c r="AA945" s="64" t="s">
        <v>19805</v>
      </c>
      <c r="AB945" s="64" t="s">
        <v>19805</v>
      </c>
    </row>
    <row r="946" spans="1:28">
      <c r="A946" s="15" t="s">
        <v>5244</v>
      </c>
      <c r="B946" s="64" t="s">
        <v>19805</v>
      </c>
      <c r="C946" s="64" t="s">
        <v>19805</v>
      </c>
      <c r="D946" s="64" t="s">
        <v>19805</v>
      </c>
      <c r="E946" s="64" t="s">
        <v>19805</v>
      </c>
      <c r="F946" s="64" t="s">
        <v>19805</v>
      </c>
      <c r="G946" s="64" t="s">
        <v>19805</v>
      </c>
      <c r="H946" s="64" t="s">
        <v>19805</v>
      </c>
      <c r="I946" s="64" t="s">
        <v>19805</v>
      </c>
      <c r="J946" s="64" t="s">
        <v>19805</v>
      </c>
      <c r="K946" s="64" t="s">
        <v>19805</v>
      </c>
      <c r="L946" s="64" t="s">
        <v>19805</v>
      </c>
      <c r="M946" s="64">
        <v>1650000</v>
      </c>
      <c r="N946" s="64">
        <v>1500000</v>
      </c>
      <c r="O946" s="64" t="s">
        <v>19805</v>
      </c>
      <c r="P946" s="64">
        <v>1369440</v>
      </c>
      <c r="Q946" s="64">
        <v>1280040</v>
      </c>
      <c r="R946" s="64">
        <v>1190760</v>
      </c>
      <c r="S946" s="64" t="s">
        <v>19805</v>
      </c>
      <c r="T946" s="64" t="s">
        <v>19805</v>
      </c>
      <c r="U946" s="64" t="s">
        <v>19805</v>
      </c>
      <c r="V946" s="64" t="s">
        <v>19805</v>
      </c>
      <c r="W946" s="64" t="s">
        <v>19805</v>
      </c>
      <c r="X946" s="64" t="s">
        <v>19805</v>
      </c>
      <c r="Y946" s="64" t="s">
        <v>19805</v>
      </c>
      <c r="Z946" s="64" t="s">
        <v>19805</v>
      </c>
      <c r="AA946" s="64" t="s">
        <v>19805</v>
      </c>
      <c r="AB946" s="64" t="s">
        <v>19805</v>
      </c>
    </row>
    <row r="947" spans="1:28">
      <c r="A947" s="15" t="s">
        <v>2701</v>
      </c>
      <c r="B947" s="64" t="s">
        <v>19805</v>
      </c>
      <c r="C947" s="64" t="s">
        <v>19805</v>
      </c>
      <c r="D947" s="64" t="s">
        <v>19805</v>
      </c>
      <c r="E947" s="64">
        <v>436317</v>
      </c>
      <c r="F947" s="64">
        <v>1352181</v>
      </c>
      <c r="G947" s="64">
        <v>1352181</v>
      </c>
      <c r="H947" s="64">
        <v>1352181</v>
      </c>
      <c r="I947" s="64">
        <v>1181803</v>
      </c>
      <c r="J947" s="64">
        <v>6200000</v>
      </c>
      <c r="K947" s="64">
        <v>6100000</v>
      </c>
      <c r="L947" s="64">
        <v>5800000</v>
      </c>
      <c r="M947" s="64">
        <v>5500000</v>
      </c>
      <c r="N947" s="64">
        <v>1887864</v>
      </c>
      <c r="O947" s="64">
        <v>1227480</v>
      </c>
      <c r="P947" s="64">
        <v>1147440</v>
      </c>
      <c r="Q947" s="64">
        <v>1067400</v>
      </c>
      <c r="R947" s="64" t="s">
        <v>19805</v>
      </c>
      <c r="S947" s="64" t="s">
        <v>19805</v>
      </c>
      <c r="T947" s="64" t="s">
        <v>19805</v>
      </c>
      <c r="U947" s="64" t="s">
        <v>19805</v>
      </c>
      <c r="V947" s="64" t="s">
        <v>19805</v>
      </c>
      <c r="W947" s="64" t="s">
        <v>19805</v>
      </c>
      <c r="X947" s="64" t="s">
        <v>19805</v>
      </c>
      <c r="Y947" s="64" t="s">
        <v>19805</v>
      </c>
      <c r="Z947" s="64" t="s">
        <v>19805</v>
      </c>
      <c r="AA947" s="64" t="s">
        <v>19805</v>
      </c>
      <c r="AB947" s="64" t="s">
        <v>19805</v>
      </c>
    </row>
    <row r="948" spans="1:28">
      <c r="A948" s="15" t="s">
        <v>5245</v>
      </c>
      <c r="B948" s="64" t="s">
        <v>19805</v>
      </c>
      <c r="C948" s="64" t="s">
        <v>19805</v>
      </c>
      <c r="D948" s="64" t="s">
        <v>19805</v>
      </c>
      <c r="E948" s="64" t="s">
        <v>19805</v>
      </c>
      <c r="F948" s="64" t="s">
        <v>19805</v>
      </c>
      <c r="G948" s="64" t="s">
        <v>19805</v>
      </c>
      <c r="H948" s="64" t="s">
        <v>19805</v>
      </c>
      <c r="I948" s="64">
        <v>69518</v>
      </c>
      <c r="J948" s="64">
        <v>2484000</v>
      </c>
      <c r="K948" s="64">
        <v>2300000</v>
      </c>
      <c r="L948" s="64">
        <v>242640</v>
      </c>
      <c r="M948" s="64">
        <v>1540000</v>
      </c>
      <c r="N948" s="64">
        <v>1400000</v>
      </c>
      <c r="O948" s="64">
        <v>638679</v>
      </c>
      <c r="P948" s="64" t="s">
        <v>19805</v>
      </c>
      <c r="Q948" s="64">
        <v>465850</v>
      </c>
      <c r="R948" s="64">
        <v>316969</v>
      </c>
      <c r="S948" s="64" t="s">
        <v>19805</v>
      </c>
      <c r="T948" s="64" t="s">
        <v>19805</v>
      </c>
      <c r="U948" s="64" t="s">
        <v>19805</v>
      </c>
      <c r="V948" s="64" t="s">
        <v>19805</v>
      </c>
      <c r="W948" s="64" t="s">
        <v>19805</v>
      </c>
      <c r="X948" s="64" t="s">
        <v>19805</v>
      </c>
      <c r="Y948" s="64" t="s">
        <v>19805</v>
      </c>
      <c r="Z948" s="64" t="s">
        <v>19805</v>
      </c>
      <c r="AA948" s="64" t="s">
        <v>19805</v>
      </c>
      <c r="AB948" s="64" t="s">
        <v>19805</v>
      </c>
    </row>
    <row r="949" spans="1:28">
      <c r="A949" s="15" t="s">
        <v>5246</v>
      </c>
      <c r="B949" s="64" t="s">
        <v>19805</v>
      </c>
      <c r="C949" s="64" t="s">
        <v>19805</v>
      </c>
      <c r="D949" s="64" t="s">
        <v>19805</v>
      </c>
      <c r="E949" s="64" t="s">
        <v>19805</v>
      </c>
      <c r="F949" s="64" t="s">
        <v>19805</v>
      </c>
      <c r="G949" s="64">
        <v>1223166</v>
      </c>
      <c r="H949" s="64">
        <v>6641440</v>
      </c>
      <c r="I949" s="64">
        <v>6212960</v>
      </c>
      <c r="J949" s="64">
        <v>5784480</v>
      </c>
      <c r="K949" s="64">
        <v>5356000</v>
      </c>
      <c r="L949" s="64">
        <v>1188000</v>
      </c>
      <c r="M949" s="64">
        <v>1100000</v>
      </c>
      <c r="N949" s="64">
        <v>620046</v>
      </c>
      <c r="O949" s="64">
        <v>366931</v>
      </c>
      <c r="P949" s="64" t="s">
        <v>19805</v>
      </c>
      <c r="Q949" s="64" t="s">
        <v>19805</v>
      </c>
      <c r="R949" s="64" t="s">
        <v>19805</v>
      </c>
      <c r="S949" s="64" t="s">
        <v>19805</v>
      </c>
      <c r="T949" s="64" t="s">
        <v>19805</v>
      </c>
      <c r="U949" s="64" t="s">
        <v>19805</v>
      </c>
      <c r="V949" s="64" t="s">
        <v>19805</v>
      </c>
      <c r="W949" s="64" t="s">
        <v>19805</v>
      </c>
      <c r="X949" s="64" t="s">
        <v>19805</v>
      </c>
      <c r="Y949" s="64" t="s">
        <v>19805</v>
      </c>
      <c r="Z949" s="64" t="s">
        <v>19805</v>
      </c>
      <c r="AA949" s="64" t="s">
        <v>19805</v>
      </c>
      <c r="AB949" s="64" t="s">
        <v>19805</v>
      </c>
    </row>
    <row r="950" spans="1:28">
      <c r="A950" s="15" t="s">
        <v>4187</v>
      </c>
      <c r="B950" s="64" t="s">
        <v>19805</v>
      </c>
      <c r="C950" s="64" t="s">
        <v>19805</v>
      </c>
      <c r="D950" s="64" t="s">
        <v>19805</v>
      </c>
      <c r="E950" s="64" t="s">
        <v>19805</v>
      </c>
      <c r="F950" s="64">
        <v>3090000</v>
      </c>
      <c r="G950" s="64">
        <v>10121000</v>
      </c>
      <c r="H950" s="64">
        <v>8610500</v>
      </c>
      <c r="I950" s="64">
        <v>8000000</v>
      </c>
      <c r="J950" s="64">
        <v>21372000</v>
      </c>
      <c r="K950" s="64">
        <v>19728000</v>
      </c>
      <c r="L950" s="64">
        <v>18084000</v>
      </c>
      <c r="M950" s="64">
        <v>16440000</v>
      </c>
      <c r="N950" s="64">
        <v>14796000</v>
      </c>
      <c r="O950" s="64">
        <v>13152000</v>
      </c>
      <c r="P950" s="64">
        <v>9265000</v>
      </c>
      <c r="Q950" s="64">
        <v>8447500</v>
      </c>
      <c r="R950" s="64">
        <v>7680000</v>
      </c>
      <c r="S950" s="64">
        <v>6858335</v>
      </c>
      <c r="T950" s="64">
        <v>6041000</v>
      </c>
      <c r="U950" s="64">
        <v>5223333</v>
      </c>
      <c r="V950" s="64">
        <v>4408000</v>
      </c>
      <c r="W950" s="64">
        <v>3588000</v>
      </c>
      <c r="X950" s="64">
        <v>2770800</v>
      </c>
      <c r="Y950" s="64" t="s">
        <v>19805</v>
      </c>
      <c r="Z950" s="64" t="s">
        <v>19805</v>
      </c>
      <c r="AA950" s="64" t="s">
        <v>19805</v>
      </c>
      <c r="AB950" s="64" t="s">
        <v>19805</v>
      </c>
    </row>
    <row r="951" spans="1:28">
      <c r="A951" s="15" t="s">
        <v>5247</v>
      </c>
      <c r="B951" s="64" t="s">
        <v>19805</v>
      </c>
      <c r="C951" s="64" t="s">
        <v>19805</v>
      </c>
      <c r="D951" s="64" t="s">
        <v>19805</v>
      </c>
      <c r="E951" s="64" t="s">
        <v>19805</v>
      </c>
      <c r="F951" s="64" t="s">
        <v>19805</v>
      </c>
      <c r="G951" s="64" t="s">
        <v>19805</v>
      </c>
      <c r="H951" s="64" t="s">
        <v>19805</v>
      </c>
      <c r="I951" s="64" t="s">
        <v>19805</v>
      </c>
      <c r="J951" s="64" t="s">
        <v>19805</v>
      </c>
      <c r="K951" s="64" t="s">
        <v>19805</v>
      </c>
      <c r="L951" s="64" t="s">
        <v>19805</v>
      </c>
      <c r="M951" s="64" t="s">
        <v>19805</v>
      </c>
      <c r="N951" s="64" t="s">
        <v>19805</v>
      </c>
      <c r="O951" s="64" t="s">
        <v>19805</v>
      </c>
      <c r="P951" s="64" t="s">
        <v>19805</v>
      </c>
      <c r="Q951" s="64" t="s">
        <v>19805</v>
      </c>
      <c r="R951" s="64" t="s">
        <v>19805</v>
      </c>
      <c r="S951" s="64">
        <v>25000</v>
      </c>
      <c r="T951" s="64" t="s">
        <v>19805</v>
      </c>
      <c r="U951" s="64">
        <v>242250</v>
      </c>
      <c r="V951" s="64" t="s">
        <v>19805</v>
      </c>
      <c r="W951" s="64" t="s">
        <v>19805</v>
      </c>
      <c r="X951" s="64" t="s">
        <v>19805</v>
      </c>
      <c r="Y951" s="64" t="s">
        <v>19805</v>
      </c>
      <c r="Z951" s="64" t="s">
        <v>19805</v>
      </c>
      <c r="AA951" s="64" t="s">
        <v>19805</v>
      </c>
      <c r="AB951" s="64" t="s">
        <v>19805</v>
      </c>
    </row>
    <row r="952" spans="1:28">
      <c r="A952" s="15" t="s">
        <v>1699</v>
      </c>
      <c r="B952" s="64" t="s">
        <v>19805</v>
      </c>
      <c r="C952" s="64" t="s">
        <v>19805</v>
      </c>
      <c r="D952" s="64">
        <v>1316809</v>
      </c>
      <c r="E952" s="64">
        <v>2500000</v>
      </c>
      <c r="F952" s="64">
        <v>5000000</v>
      </c>
      <c r="G952" s="64">
        <v>5000000</v>
      </c>
      <c r="H952" s="64">
        <v>5000000</v>
      </c>
      <c r="I952" s="64">
        <v>5000000</v>
      </c>
      <c r="J952" s="64">
        <v>1877572</v>
      </c>
      <c r="K952" s="64">
        <v>1041360</v>
      </c>
      <c r="L952" s="64">
        <v>973440</v>
      </c>
      <c r="M952" s="64">
        <v>905640</v>
      </c>
      <c r="N952" s="64" t="s">
        <v>19805</v>
      </c>
      <c r="O952" s="64" t="s">
        <v>19805</v>
      </c>
      <c r="P952" s="64" t="s">
        <v>19805</v>
      </c>
      <c r="Q952" s="64" t="s">
        <v>19805</v>
      </c>
      <c r="R952" s="64" t="s">
        <v>19805</v>
      </c>
      <c r="S952" s="64" t="s">
        <v>19805</v>
      </c>
      <c r="T952" s="64" t="s">
        <v>19805</v>
      </c>
      <c r="U952" s="64" t="s">
        <v>19805</v>
      </c>
      <c r="V952" s="64" t="s">
        <v>19805</v>
      </c>
      <c r="W952" s="64" t="s">
        <v>19805</v>
      </c>
      <c r="X952" s="64" t="s">
        <v>19805</v>
      </c>
      <c r="Y952" s="64" t="s">
        <v>19805</v>
      </c>
      <c r="Z952" s="64" t="s">
        <v>19805</v>
      </c>
      <c r="AA952" s="64" t="s">
        <v>19805</v>
      </c>
      <c r="AB952" s="64" t="s">
        <v>19805</v>
      </c>
    </row>
    <row r="953" spans="1:28">
      <c r="A953" s="15" t="s">
        <v>5248</v>
      </c>
      <c r="B953" s="64" t="s">
        <v>19805</v>
      </c>
      <c r="C953" s="64" t="s">
        <v>19805</v>
      </c>
      <c r="D953" s="64" t="s">
        <v>19805</v>
      </c>
      <c r="E953" s="64" t="s">
        <v>19805</v>
      </c>
      <c r="F953" s="64" t="s">
        <v>19805</v>
      </c>
      <c r="G953" s="64" t="s">
        <v>19805</v>
      </c>
      <c r="H953" s="64" t="s">
        <v>19805</v>
      </c>
      <c r="I953" s="64" t="s">
        <v>19805</v>
      </c>
      <c r="J953" s="64" t="s">
        <v>19805</v>
      </c>
      <c r="K953" s="64" t="s">
        <v>19805</v>
      </c>
      <c r="L953" s="64" t="s">
        <v>19805</v>
      </c>
      <c r="M953" s="64" t="s">
        <v>19805</v>
      </c>
      <c r="N953" s="64" t="s">
        <v>19805</v>
      </c>
      <c r="O953" s="64" t="s">
        <v>19805</v>
      </c>
      <c r="P953" s="64" t="s">
        <v>19805</v>
      </c>
      <c r="Q953" s="64" t="s">
        <v>19805</v>
      </c>
      <c r="R953" s="64" t="s">
        <v>19805</v>
      </c>
      <c r="S953" s="64">
        <v>15982</v>
      </c>
      <c r="T953" s="64" t="s">
        <v>19805</v>
      </c>
      <c r="U953" s="64" t="s">
        <v>19805</v>
      </c>
      <c r="V953" s="64" t="s">
        <v>19805</v>
      </c>
      <c r="W953" s="64" t="s">
        <v>19805</v>
      </c>
      <c r="X953" s="64" t="s">
        <v>19805</v>
      </c>
      <c r="Y953" s="64" t="s">
        <v>19805</v>
      </c>
      <c r="Z953" s="64" t="s">
        <v>19805</v>
      </c>
      <c r="AA953" s="64" t="s">
        <v>19805</v>
      </c>
      <c r="AB953" s="64" t="s">
        <v>19805</v>
      </c>
    </row>
    <row r="954" spans="1:28">
      <c r="A954" s="15" t="s">
        <v>2316</v>
      </c>
      <c r="B954" s="64" t="s">
        <v>19805</v>
      </c>
      <c r="C954" s="64" t="s">
        <v>19805</v>
      </c>
      <c r="D954" s="64">
        <v>6601125</v>
      </c>
      <c r="E954" s="64">
        <v>6204250</v>
      </c>
      <c r="F954" s="64">
        <v>5799625</v>
      </c>
      <c r="G954" s="64">
        <v>5395000</v>
      </c>
      <c r="H954" s="64">
        <v>14444444</v>
      </c>
      <c r="I954" s="64">
        <v>13333333</v>
      </c>
      <c r="J954" s="64">
        <v>442114</v>
      </c>
      <c r="K954" s="64">
        <v>11111110</v>
      </c>
      <c r="L954" s="64">
        <v>9999999</v>
      </c>
      <c r="M954" s="64">
        <v>8888888</v>
      </c>
      <c r="N954" s="64">
        <v>3534018</v>
      </c>
      <c r="O954" s="64">
        <v>2789280</v>
      </c>
      <c r="P954" s="64">
        <v>2607360</v>
      </c>
      <c r="Q954" s="64">
        <v>2425440</v>
      </c>
      <c r="R954" s="64" t="s">
        <v>19805</v>
      </c>
      <c r="S954" s="64" t="s">
        <v>19805</v>
      </c>
      <c r="T954" s="64" t="s">
        <v>19805</v>
      </c>
      <c r="U954" s="64" t="s">
        <v>19805</v>
      </c>
      <c r="V954" s="64" t="s">
        <v>19805</v>
      </c>
      <c r="W954" s="64" t="s">
        <v>19805</v>
      </c>
      <c r="X954" s="64" t="s">
        <v>19805</v>
      </c>
      <c r="Y954" s="64" t="s">
        <v>19805</v>
      </c>
      <c r="Z954" s="64" t="s">
        <v>19805</v>
      </c>
      <c r="AA954" s="64" t="s">
        <v>19805</v>
      </c>
      <c r="AB954" s="64" t="s">
        <v>19805</v>
      </c>
    </row>
    <row r="955" spans="1:28">
      <c r="A955" s="15" t="s">
        <v>5250</v>
      </c>
      <c r="B955" s="64" t="s">
        <v>19805</v>
      </c>
      <c r="C955" s="64" t="s">
        <v>19805</v>
      </c>
      <c r="D955" s="64" t="s">
        <v>19805</v>
      </c>
      <c r="E955" s="64" t="s">
        <v>19805</v>
      </c>
      <c r="F955" s="64" t="s">
        <v>19805</v>
      </c>
      <c r="G955" s="64" t="s">
        <v>19805</v>
      </c>
      <c r="H955" s="64" t="s">
        <v>19805</v>
      </c>
      <c r="I955" s="64" t="s">
        <v>19805</v>
      </c>
      <c r="J955" s="64" t="s">
        <v>19805</v>
      </c>
      <c r="K955" s="64" t="s">
        <v>19805</v>
      </c>
      <c r="L955" s="64" t="s">
        <v>19805</v>
      </c>
      <c r="M955" s="64" t="s">
        <v>19805</v>
      </c>
      <c r="N955" s="64" t="s">
        <v>19805</v>
      </c>
      <c r="O955" s="64" t="s">
        <v>19805</v>
      </c>
      <c r="P955" s="64" t="s">
        <v>19805</v>
      </c>
      <c r="Q955" s="64" t="s">
        <v>19805</v>
      </c>
      <c r="R955" s="64" t="s">
        <v>19805</v>
      </c>
      <c r="S955" s="64">
        <v>2706</v>
      </c>
      <c r="T955" s="64" t="s">
        <v>19805</v>
      </c>
      <c r="U955" s="64" t="s">
        <v>19805</v>
      </c>
      <c r="V955" s="64" t="s">
        <v>19805</v>
      </c>
      <c r="W955" s="64" t="s">
        <v>19805</v>
      </c>
      <c r="X955" s="64" t="s">
        <v>19805</v>
      </c>
      <c r="Y955" s="64" t="s">
        <v>19805</v>
      </c>
      <c r="Z955" s="64" t="s">
        <v>19805</v>
      </c>
      <c r="AA955" s="64" t="s">
        <v>19805</v>
      </c>
      <c r="AB955" s="64" t="s">
        <v>19805</v>
      </c>
    </row>
    <row r="956" spans="1:28">
      <c r="A956" s="15" t="s">
        <v>1150</v>
      </c>
      <c r="B956" s="64">
        <v>5000000</v>
      </c>
      <c r="C956" s="64">
        <v>4300000</v>
      </c>
      <c r="D956" s="64">
        <v>3278000</v>
      </c>
      <c r="E956" s="64">
        <v>2500000</v>
      </c>
      <c r="F956" s="64">
        <v>2500000</v>
      </c>
      <c r="G956" s="64">
        <v>2500000</v>
      </c>
      <c r="H956" s="64">
        <v>2187913</v>
      </c>
      <c r="I956" s="64">
        <v>1418880</v>
      </c>
      <c r="J956" s="64">
        <v>1326360</v>
      </c>
      <c r="K956" s="64">
        <v>1233840</v>
      </c>
      <c r="L956" s="64" t="s">
        <v>19805</v>
      </c>
      <c r="M956" s="64" t="s">
        <v>19805</v>
      </c>
      <c r="N956" s="64" t="s">
        <v>19805</v>
      </c>
      <c r="O956" s="64" t="s">
        <v>19805</v>
      </c>
      <c r="P956" s="64" t="s">
        <v>19805</v>
      </c>
      <c r="Q956" s="64" t="s">
        <v>19805</v>
      </c>
      <c r="R956" s="64" t="s">
        <v>19805</v>
      </c>
      <c r="S956" s="64" t="s">
        <v>19805</v>
      </c>
      <c r="T956" s="64" t="s">
        <v>19805</v>
      </c>
      <c r="U956" s="64" t="s">
        <v>19805</v>
      </c>
      <c r="V956" s="64" t="s">
        <v>19805</v>
      </c>
      <c r="W956" s="64" t="s">
        <v>19805</v>
      </c>
      <c r="X956" s="64" t="s">
        <v>19805</v>
      </c>
      <c r="Y956" s="64" t="s">
        <v>19805</v>
      </c>
      <c r="Z956" s="64" t="s">
        <v>19805</v>
      </c>
      <c r="AA956" s="64" t="s">
        <v>19805</v>
      </c>
      <c r="AB956" s="64" t="s">
        <v>19805</v>
      </c>
    </row>
    <row r="957" spans="1:28">
      <c r="A957" s="15" t="s">
        <v>634</v>
      </c>
      <c r="B957" s="64">
        <v>1551659</v>
      </c>
      <c r="C957" s="64">
        <v>1499187</v>
      </c>
      <c r="D957" s="64">
        <v>5450000</v>
      </c>
      <c r="E957" s="64">
        <v>5625313</v>
      </c>
      <c r="F957" s="64">
        <v>5000000</v>
      </c>
      <c r="G957" s="64">
        <v>11158000</v>
      </c>
      <c r="H957" s="64">
        <v>10650000</v>
      </c>
      <c r="I957" s="64">
        <v>9862500</v>
      </c>
      <c r="J957" s="64">
        <v>9196000</v>
      </c>
      <c r="K957" s="64">
        <v>8898000</v>
      </c>
      <c r="L957" s="64">
        <v>8100000</v>
      </c>
      <c r="M957" s="64">
        <v>6666667</v>
      </c>
      <c r="N957" s="64">
        <v>7500000</v>
      </c>
      <c r="O957" s="64">
        <v>8333333</v>
      </c>
      <c r="P957" s="64">
        <v>2153934</v>
      </c>
      <c r="Q957" s="64">
        <v>1689360</v>
      </c>
      <c r="R957" s="64">
        <v>1579080</v>
      </c>
      <c r="S957" s="64">
        <v>1468920</v>
      </c>
      <c r="T957" s="64" t="s">
        <v>19805</v>
      </c>
      <c r="U957" s="64" t="s">
        <v>19805</v>
      </c>
      <c r="V957" s="64" t="s">
        <v>19805</v>
      </c>
      <c r="W957" s="64" t="s">
        <v>19805</v>
      </c>
      <c r="X957" s="64" t="s">
        <v>19805</v>
      </c>
      <c r="Y957" s="64" t="s">
        <v>19805</v>
      </c>
      <c r="Z957" s="64" t="s">
        <v>19805</v>
      </c>
      <c r="AA957" s="64" t="s">
        <v>19805</v>
      </c>
      <c r="AB957" s="64" t="s">
        <v>19805</v>
      </c>
    </row>
    <row r="958" spans="1:28">
      <c r="A958" s="15" t="s">
        <v>573</v>
      </c>
      <c r="B958" s="64">
        <v>945126</v>
      </c>
      <c r="C958" s="64">
        <v>6431250</v>
      </c>
      <c r="D958" s="64">
        <v>6037500</v>
      </c>
      <c r="E958" s="64">
        <v>5643750</v>
      </c>
      <c r="F958" s="64">
        <v>5250000</v>
      </c>
      <c r="G958" s="64">
        <v>3001284</v>
      </c>
      <c r="H958" s="64">
        <v>2178000</v>
      </c>
      <c r="I958" s="64">
        <v>2035920</v>
      </c>
      <c r="J958" s="64">
        <v>1893840</v>
      </c>
      <c r="K958" s="64" t="s">
        <v>19805</v>
      </c>
      <c r="L958" s="64" t="s">
        <v>19805</v>
      </c>
      <c r="M958" s="64" t="s">
        <v>19805</v>
      </c>
      <c r="N958" s="64" t="s">
        <v>19805</v>
      </c>
      <c r="O958" s="64" t="s">
        <v>19805</v>
      </c>
      <c r="P958" s="64" t="s">
        <v>19805</v>
      </c>
      <c r="Q958" s="64" t="s">
        <v>19805</v>
      </c>
      <c r="R958" s="64" t="s">
        <v>19805</v>
      </c>
      <c r="S958" s="64" t="s">
        <v>19805</v>
      </c>
      <c r="T958" s="64" t="s">
        <v>19805</v>
      </c>
      <c r="U958" s="64" t="s">
        <v>19805</v>
      </c>
      <c r="V958" s="64" t="s">
        <v>19805</v>
      </c>
      <c r="W958" s="64" t="s">
        <v>19805</v>
      </c>
      <c r="X958" s="64" t="s">
        <v>19805</v>
      </c>
      <c r="Y958" s="64" t="s">
        <v>19805</v>
      </c>
      <c r="Z958" s="64" t="s">
        <v>19805</v>
      </c>
      <c r="AA958" s="64" t="s">
        <v>19805</v>
      </c>
      <c r="AB958" s="64" t="s">
        <v>19805</v>
      </c>
    </row>
    <row r="959" spans="1:28">
      <c r="A959" s="15" t="s">
        <v>5251</v>
      </c>
      <c r="B959" s="64" t="s">
        <v>19805</v>
      </c>
      <c r="C959" s="64" t="s">
        <v>19805</v>
      </c>
      <c r="D959" s="64" t="s">
        <v>19805</v>
      </c>
      <c r="E959" s="64" t="s">
        <v>19805</v>
      </c>
      <c r="F959" s="64" t="s">
        <v>19805</v>
      </c>
      <c r="G959" s="64" t="s">
        <v>19805</v>
      </c>
      <c r="H959" s="64">
        <v>524964</v>
      </c>
      <c r="I959" s="64">
        <v>1306455</v>
      </c>
      <c r="J959" s="64">
        <v>1262275</v>
      </c>
      <c r="K959" s="64">
        <v>8937500</v>
      </c>
      <c r="L959" s="64">
        <v>8250000</v>
      </c>
      <c r="M959" s="64">
        <v>7562500</v>
      </c>
      <c r="N959" s="64">
        <v>6875000</v>
      </c>
      <c r="O959" s="64">
        <v>6187500</v>
      </c>
      <c r="P959" s="64">
        <v>5500000</v>
      </c>
      <c r="Q959" s="64">
        <v>2554072</v>
      </c>
      <c r="R959" s="64">
        <v>2011080</v>
      </c>
      <c r="S959" s="64">
        <v>1879920</v>
      </c>
      <c r="T959" s="64">
        <v>1460000</v>
      </c>
      <c r="U959" s="64" t="s">
        <v>19805</v>
      </c>
      <c r="V959" s="64" t="s">
        <v>19805</v>
      </c>
      <c r="W959" s="64" t="s">
        <v>19805</v>
      </c>
      <c r="X959" s="64" t="s">
        <v>19805</v>
      </c>
      <c r="Y959" s="64" t="s">
        <v>19805</v>
      </c>
      <c r="Z959" s="64" t="s">
        <v>19805</v>
      </c>
      <c r="AA959" s="64" t="s">
        <v>19805</v>
      </c>
      <c r="AB959" s="64" t="s">
        <v>19805</v>
      </c>
    </row>
    <row r="960" spans="1:28">
      <c r="A960" s="15" t="s">
        <v>419</v>
      </c>
      <c r="B960" s="64">
        <v>1403611</v>
      </c>
      <c r="C960" s="64">
        <v>1270964</v>
      </c>
      <c r="D960" s="64">
        <v>11250000</v>
      </c>
      <c r="E960" s="64">
        <v>10750000</v>
      </c>
      <c r="F960" s="64">
        <v>10000000</v>
      </c>
      <c r="G960" s="64">
        <v>2462400</v>
      </c>
      <c r="H960" s="64">
        <v>1601040</v>
      </c>
      <c r="I960" s="64">
        <v>1496640</v>
      </c>
      <c r="J960" s="64">
        <v>1392240</v>
      </c>
      <c r="K960" s="64" t="s">
        <v>19805</v>
      </c>
      <c r="L960" s="64" t="s">
        <v>19805</v>
      </c>
      <c r="M960" s="64" t="s">
        <v>19805</v>
      </c>
      <c r="N960" s="64" t="s">
        <v>19805</v>
      </c>
      <c r="O960" s="64" t="s">
        <v>19805</v>
      </c>
      <c r="P960" s="64" t="s">
        <v>19805</v>
      </c>
      <c r="Q960" s="64" t="s">
        <v>19805</v>
      </c>
      <c r="R960" s="64" t="s">
        <v>19805</v>
      </c>
      <c r="S960" s="64" t="s">
        <v>19805</v>
      </c>
      <c r="T960" s="64" t="s">
        <v>19805</v>
      </c>
      <c r="U960" s="64" t="s">
        <v>19805</v>
      </c>
      <c r="V960" s="64" t="s">
        <v>19805</v>
      </c>
      <c r="W960" s="64" t="s">
        <v>19805</v>
      </c>
      <c r="X960" s="64" t="s">
        <v>19805</v>
      </c>
      <c r="Y960" s="64" t="s">
        <v>19805</v>
      </c>
      <c r="Z960" s="64" t="s">
        <v>19805</v>
      </c>
      <c r="AA960" s="64" t="s">
        <v>19805</v>
      </c>
      <c r="AB960" s="64" t="s">
        <v>19805</v>
      </c>
    </row>
    <row r="961" spans="1:28">
      <c r="A961" s="15" t="s">
        <v>5252</v>
      </c>
      <c r="B961" s="64" t="s">
        <v>19805</v>
      </c>
      <c r="C961" s="64" t="s">
        <v>19805</v>
      </c>
      <c r="D961" s="64" t="s">
        <v>19805</v>
      </c>
      <c r="E961" s="64" t="s">
        <v>19805</v>
      </c>
      <c r="F961" s="64" t="s">
        <v>19805</v>
      </c>
      <c r="G961" s="64" t="s">
        <v>19805</v>
      </c>
      <c r="H961" s="64" t="s">
        <v>19805</v>
      </c>
      <c r="I961" s="64">
        <v>1477920</v>
      </c>
      <c r="J961" s="64">
        <v>1381560</v>
      </c>
      <c r="K961" s="64">
        <v>1285200</v>
      </c>
      <c r="L961" s="64" t="s">
        <v>19805</v>
      </c>
      <c r="M961" s="64" t="s">
        <v>19805</v>
      </c>
      <c r="N961" s="64" t="s">
        <v>19805</v>
      </c>
      <c r="O961" s="64" t="s">
        <v>19805</v>
      </c>
      <c r="P961" s="64" t="s">
        <v>19805</v>
      </c>
      <c r="Q961" s="64" t="s">
        <v>19805</v>
      </c>
      <c r="R961" s="64" t="s">
        <v>19805</v>
      </c>
      <c r="S961" s="64" t="s">
        <v>19805</v>
      </c>
      <c r="T961" s="64" t="s">
        <v>19805</v>
      </c>
      <c r="U961" s="64" t="s">
        <v>19805</v>
      </c>
      <c r="V961" s="64" t="s">
        <v>19805</v>
      </c>
      <c r="W961" s="64" t="s">
        <v>19805</v>
      </c>
      <c r="X961" s="64" t="s">
        <v>19805</v>
      </c>
      <c r="Y961" s="64" t="s">
        <v>19805</v>
      </c>
      <c r="Z961" s="64" t="s">
        <v>19805</v>
      </c>
      <c r="AA961" s="64" t="s">
        <v>19805</v>
      </c>
      <c r="AB961" s="64" t="s">
        <v>19805</v>
      </c>
    </row>
    <row r="962" spans="1:28">
      <c r="A962" s="15" t="s">
        <v>5254</v>
      </c>
      <c r="B962" s="64" t="s">
        <v>19805</v>
      </c>
      <c r="C962" s="64" t="s">
        <v>19805</v>
      </c>
      <c r="D962" s="64" t="s">
        <v>19805</v>
      </c>
      <c r="E962" s="64" t="s">
        <v>19805</v>
      </c>
      <c r="F962" s="64" t="s">
        <v>19805</v>
      </c>
      <c r="G962" s="64" t="s">
        <v>19805</v>
      </c>
      <c r="H962" s="64">
        <v>321652</v>
      </c>
      <c r="I962" s="64">
        <v>736420</v>
      </c>
      <c r="J962" s="64">
        <v>244463</v>
      </c>
      <c r="K962" s="64" t="s">
        <v>19805</v>
      </c>
      <c r="L962" s="64" t="s">
        <v>19805</v>
      </c>
      <c r="M962" s="64" t="s">
        <v>19805</v>
      </c>
      <c r="N962" s="64" t="s">
        <v>19805</v>
      </c>
      <c r="O962" s="64" t="s">
        <v>19805</v>
      </c>
      <c r="P962" s="64" t="s">
        <v>19805</v>
      </c>
      <c r="Q962" s="64" t="s">
        <v>19805</v>
      </c>
      <c r="R962" s="64" t="s">
        <v>19805</v>
      </c>
      <c r="S962" s="64" t="s">
        <v>19805</v>
      </c>
      <c r="T962" s="64" t="s">
        <v>19805</v>
      </c>
      <c r="U962" s="64" t="s">
        <v>19805</v>
      </c>
      <c r="V962" s="64" t="s">
        <v>19805</v>
      </c>
      <c r="W962" s="64" t="s">
        <v>19805</v>
      </c>
      <c r="X962" s="64" t="s">
        <v>19805</v>
      </c>
      <c r="Y962" s="64" t="s">
        <v>19805</v>
      </c>
      <c r="Z962" s="64" t="s">
        <v>19805</v>
      </c>
      <c r="AA962" s="64" t="s">
        <v>19805</v>
      </c>
      <c r="AB962" s="64" t="s">
        <v>19805</v>
      </c>
    </row>
    <row r="963" spans="1:28">
      <c r="A963" s="15" t="s">
        <v>5255</v>
      </c>
      <c r="B963" s="64" t="s">
        <v>19805</v>
      </c>
      <c r="C963" s="64" t="s">
        <v>19805</v>
      </c>
      <c r="D963" s="64" t="s">
        <v>19805</v>
      </c>
      <c r="E963" s="64" t="s">
        <v>19805</v>
      </c>
      <c r="F963" s="64" t="s">
        <v>19805</v>
      </c>
      <c r="G963" s="64" t="s">
        <v>19805</v>
      </c>
      <c r="H963" s="64" t="s">
        <v>19805</v>
      </c>
      <c r="I963" s="64" t="s">
        <v>19805</v>
      </c>
      <c r="J963" s="64" t="s">
        <v>19805</v>
      </c>
      <c r="K963" s="64" t="s">
        <v>19805</v>
      </c>
      <c r="L963" s="64" t="s">
        <v>19805</v>
      </c>
      <c r="M963" s="64" t="s">
        <v>19805</v>
      </c>
      <c r="N963" s="64" t="s">
        <v>19805</v>
      </c>
      <c r="O963" s="64" t="s">
        <v>19805</v>
      </c>
      <c r="P963" s="64" t="s">
        <v>19805</v>
      </c>
      <c r="Q963" s="64" t="s">
        <v>19805</v>
      </c>
      <c r="R963" s="64" t="s">
        <v>19805</v>
      </c>
      <c r="S963" s="64" t="s">
        <v>19805</v>
      </c>
      <c r="T963" s="64" t="s">
        <v>19805</v>
      </c>
      <c r="U963" s="64" t="s">
        <v>19805</v>
      </c>
      <c r="V963" s="64" t="s">
        <v>19805</v>
      </c>
      <c r="W963" s="64" t="s">
        <v>19805</v>
      </c>
      <c r="X963" s="64" t="s">
        <v>19805</v>
      </c>
      <c r="Y963" s="64" t="s">
        <v>19805</v>
      </c>
      <c r="Z963" s="64" t="s">
        <v>19805</v>
      </c>
      <c r="AA963" s="64">
        <v>175000</v>
      </c>
      <c r="AB963" s="64" t="s">
        <v>19805</v>
      </c>
    </row>
    <row r="964" spans="1:28">
      <c r="A964" s="15" t="s">
        <v>5256</v>
      </c>
      <c r="B964" s="64" t="s">
        <v>19805</v>
      </c>
      <c r="C964" s="64" t="s">
        <v>19805</v>
      </c>
      <c r="D964" s="64" t="s">
        <v>19805</v>
      </c>
      <c r="E964" s="64" t="s">
        <v>19805</v>
      </c>
      <c r="F964" s="64" t="s">
        <v>19805</v>
      </c>
      <c r="G964" s="64" t="s">
        <v>19805</v>
      </c>
      <c r="H964" s="64" t="s">
        <v>19805</v>
      </c>
      <c r="I964" s="64" t="s">
        <v>19805</v>
      </c>
      <c r="J964" s="64" t="s">
        <v>19805</v>
      </c>
      <c r="K964" s="64" t="s">
        <v>19805</v>
      </c>
      <c r="L964" s="64" t="s">
        <v>19805</v>
      </c>
      <c r="M964" s="64" t="s">
        <v>19805</v>
      </c>
      <c r="N964" s="64" t="s">
        <v>19805</v>
      </c>
      <c r="O964" s="64" t="s">
        <v>19805</v>
      </c>
      <c r="P964" s="64" t="s">
        <v>19805</v>
      </c>
      <c r="Q964" s="64" t="s">
        <v>19805</v>
      </c>
      <c r="R964" s="64" t="s">
        <v>19805</v>
      </c>
      <c r="S964" s="64" t="s">
        <v>19805</v>
      </c>
      <c r="T964" s="64" t="s">
        <v>19805</v>
      </c>
      <c r="U964" s="64" t="s">
        <v>19805</v>
      </c>
      <c r="V964" s="64" t="s">
        <v>19805</v>
      </c>
      <c r="W964" s="64" t="s">
        <v>19805</v>
      </c>
      <c r="X964" s="64" t="s">
        <v>19805</v>
      </c>
      <c r="Y964" s="64">
        <v>250000</v>
      </c>
      <c r="Z964" s="64">
        <v>140000</v>
      </c>
      <c r="AA964" s="64" t="s">
        <v>19805</v>
      </c>
      <c r="AB964" s="64" t="s">
        <v>19805</v>
      </c>
    </row>
    <row r="965" spans="1:28">
      <c r="A965" s="15" t="s">
        <v>5257</v>
      </c>
      <c r="B965" s="64" t="s">
        <v>19805</v>
      </c>
      <c r="C965" s="64" t="s">
        <v>19805</v>
      </c>
      <c r="D965" s="64" t="s">
        <v>19805</v>
      </c>
      <c r="E965" s="64" t="s">
        <v>19805</v>
      </c>
      <c r="F965" s="64" t="s">
        <v>19805</v>
      </c>
      <c r="G965" s="64" t="s">
        <v>19805</v>
      </c>
      <c r="H965" s="64" t="s">
        <v>19805</v>
      </c>
      <c r="I965" s="64" t="s">
        <v>19805</v>
      </c>
      <c r="J965" s="64" t="s">
        <v>19805</v>
      </c>
      <c r="K965" s="64" t="s">
        <v>19805</v>
      </c>
      <c r="L965" s="64" t="s">
        <v>19805</v>
      </c>
      <c r="M965" s="64" t="s">
        <v>19805</v>
      </c>
      <c r="N965" s="64" t="s">
        <v>19805</v>
      </c>
      <c r="O965" s="64" t="s">
        <v>19805</v>
      </c>
      <c r="P965" s="64" t="s">
        <v>19805</v>
      </c>
      <c r="Q965" s="64" t="s">
        <v>19805</v>
      </c>
      <c r="R965" s="64" t="s">
        <v>19805</v>
      </c>
      <c r="S965" s="64" t="s">
        <v>19805</v>
      </c>
      <c r="T965" s="64" t="s">
        <v>19805</v>
      </c>
      <c r="U965" s="64" t="s">
        <v>19805</v>
      </c>
      <c r="V965" s="64" t="s">
        <v>19805</v>
      </c>
      <c r="W965" s="64" t="s">
        <v>19805</v>
      </c>
      <c r="X965" s="64">
        <v>1900000</v>
      </c>
      <c r="Y965" s="64">
        <v>1800000</v>
      </c>
      <c r="Z965" s="64">
        <v>1800000</v>
      </c>
      <c r="AA965" s="64">
        <v>760000</v>
      </c>
      <c r="AB965" s="64">
        <v>650000</v>
      </c>
    </row>
    <row r="966" spans="1:28">
      <c r="A966" s="15" t="s">
        <v>5258</v>
      </c>
      <c r="B966" s="64" t="s">
        <v>19805</v>
      </c>
      <c r="C966" s="64" t="s">
        <v>19805</v>
      </c>
      <c r="D966" s="64" t="s">
        <v>19805</v>
      </c>
      <c r="E966" s="64" t="s">
        <v>19805</v>
      </c>
      <c r="F966" s="64" t="s">
        <v>19805</v>
      </c>
      <c r="G966" s="64" t="s">
        <v>19805</v>
      </c>
      <c r="H966" s="64" t="s">
        <v>19805</v>
      </c>
      <c r="I966" s="64" t="s">
        <v>19805</v>
      </c>
      <c r="J966" s="64" t="s">
        <v>19805</v>
      </c>
      <c r="K966" s="64" t="s">
        <v>19805</v>
      </c>
      <c r="L966" s="64" t="s">
        <v>19805</v>
      </c>
      <c r="M966" s="64" t="s">
        <v>19805</v>
      </c>
      <c r="N966" s="64">
        <v>1550551</v>
      </c>
      <c r="O966" s="64">
        <v>3710880</v>
      </c>
      <c r="P966" s="64">
        <v>3451920</v>
      </c>
      <c r="Q966" s="64" t="s">
        <v>19805</v>
      </c>
      <c r="R966" s="64" t="s">
        <v>19805</v>
      </c>
      <c r="S966" s="64" t="s">
        <v>19805</v>
      </c>
      <c r="T966" s="64" t="s">
        <v>19805</v>
      </c>
      <c r="U966" s="64" t="s">
        <v>19805</v>
      </c>
      <c r="V966" s="64" t="s">
        <v>19805</v>
      </c>
      <c r="W966" s="64" t="s">
        <v>19805</v>
      </c>
      <c r="X966" s="64" t="s">
        <v>19805</v>
      </c>
      <c r="Y966" s="64" t="s">
        <v>19805</v>
      </c>
      <c r="Z966" s="64" t="s">
        <v>19805</v>
      </c>
      <c r="AA966" s="64" t="s">
        <v>19805</v>
      </c>
      <c r="AB966" s="64" t="s">
        <v>19805</v>
      </c>
    </row>
    <row r="967" spans="1:28">
      <c r="A967" s="15" t="s">
        <v>5259</v>
      </c>
      <c r="B967" s="64" t="s">
        <v>19805</v>
      </c>
      <c r="C967" s="64" t="s">
        <v>19805</v>
      </c>
      <c r="D967" s="64" t="s">
        <v>19805</v>
      </c>
      <c r="E967" s="64" t="s">
        <v>19805</v>
      </c>
      <c r="F967" s="64" t="s">
        <v>19805</v>
      </c>
      <c r="G967" s="64" t="s">
        <v>19805</v>
      </c>
      <c r="H967" s="64" t="s">
        <v>19805</v>
      </c>
      <c r="I967" s="64" t="s">
        <v>19805</v>
      </c>
      <c r="J967" s="64" t="s">
        <v>19805</v>
      </c>
      <c r="K967" s="64" t="s">
        <v>19805</v>
      </c>
      <c r="L967" s="64" t="s">
        <v>19805</v>
      </c>
      <c r="M967" s="64" t="s">
        <v>19805</v>
      </c>
      <c r="N967" s="64" t="s">
        <v>19805</v>
      </c>
      <c r="O967" s="64" t="s">
        <v>19805</v>
      </c>
      <c r="P967" s="64" t="s">
        <v>19805</v>
      </c>
      <c r="Q967" s="64">
        <v>15125000</v>
      </c>
      <c r="R967" s="64">
        <v>13800000</v>
      </c>
      <c r="S967" s="64">
        <v>12375000</v>
      </c>
      <c r="T967" s="64">
        <v>11000000</v>
      </c>
      <c r="U967" s="64">
        <v>2500000</v>
      </c>
      <c r="V967" s="64">
        <v>2250000</v>
      </c>
      <c r="W967" s="64">
        <v>2000000</v>
      </c>
      <c r="X967" s="64">
        <v>1100000</v>
      </c>
      <c r="Y967" s="64">
        <v>950000</v>
      </c>
      <c r="Z967" s="64">
        <v>800000</v>
      </c>
      <c r="AA967" s="64">
        <v>650000</v>
      </c>
      <c r="AB967" s="64">
        <v>500000</v>
      </c>
    </row>
    <row r="968" spans="1:28">
      <c r="A968" s="15" t="s">
        <v>1921</v>
      </c>
      <c r="B968" s="64" t="s">
        <v>19805</v>
      </c>
      <c r="C968" s="64" t="s">
        <v>19805</v>
      </c>
      <c r="D968" s="64">
        <v>981084</v>
      </c>
      <c r="E968" s="64">
        <v>916099</v>
      </c>
      <c r="F968" s="64">
        <v>804131</v>
      </c>
      <c r="G968" s="64">
        <v>270427</v>
      </c>
      <c r="H968" s="64">
        <v>342666</v>
      </c>
      <c r="I968" s="64" t="s">
        <v>19805</v>
      </c>
      <c r="J968" s="64" t="s">
        <v>19805</v>
      </c>
      <c r="K968" s="64" t="s">
        <v>19805</v>
      </c>
      <c r="L968" s="64" t="s">
        <v>19805</v>
      </c>
      <c r="M968" s="64" t="s">
        <v>19805</v>
      </c>
      <c r="N968" s="64" t="s">
        <v>19805</v>
      </c>
      <c r="O968" s="64" t="s">
        <v>19805</v>
      </c>
      <c r="P968" s="64" t="s">
        <v>19805</v>
      </c>
      <c r="Q968" s="64" t="s">
        <v>19805</v>
      </c>
      <c r="R968" s="64" t="s">
        <v>19805</v>
      </c>
      <c r="S968" s="64" t="s">
        <v>19805</v>
      </c>
      <c r="T968" s="64" t="s">
        <v>19805</v>
      </c>
      <c r="U968" s="64" t="s">
        <v>19805</v>
      </c>
      <c r="V968" s="64" t="s">
        <v>19805</v>
      </c>
      <c r="W968" s="64" t="s">
        <v>19805</v>
      </c>
      <c r="X968" s="64" t="s">
        <v>19805</v>
      </c>
      <c r="Y968" s="64" t="s">
        <v>19805</v>
      </c>
      <c r="Z968" s="64" t="s">
        <v>19805</v>
      </c>
      <c r="AA968" s="64" t="s">
        <v>19805</v>
      </c>
      <c r="AB968" s="64" t="s">
        <v>19805</v>
      </c>
    </row>
    <row r="969" spans="1:28">
      <c r="A969" s="15" t="s">
        <v>738</v>
      </c>
      <c r="B969" s="64" t="s">
        <v>19805</v>
      </c>
      <c r="C969" s="64">
        <v>312597</v>
      </c>
      <c r="D969" s="64">
        <v>1828750</v>
      </c>
      <c r="E969" s="64">
        <v>1750000</v>
      </c>
      <c r="F969" s="64">
        <v>1500000</v>
      </c>
      <c r="G969" s="64">
        <v>1500000</v>
      </c>
      <c r="H969" s="64" t="s">
        <v>19805</v>
      </c>
      <c r="I969" s="64">
        <v>457588</v>
      </c>
      <c r="J969" s="64" t="s">
        <v>19805</v>
      </c>
      <c r="K969" s="64" t="s">
        <v>19805</v>
      </c>
      <c r="L969" s="64" t="s">
        <v>19805</v>
      </c>
      <c r="M969" s="64" t="s">
        <v>19805</v>
      </c>
      <c r="N969" s="64" t="s">
        <v>19805</v>
      </c>
      <c r="O969" s="64" t="s">
        <v>19805</v>
      </c>
      <c r="P969" s="64" t="s">
        <v>19805</v>
      </c>
      <c r="Q969" s="64" t="s">
        <v>19805</v>
      </c>
      <c r="R969" s="64" t="s">
        <v>19805</v>
      </c>
      <c r="S969" s="64" t="s">
        <v>19805</v>
      </c>
      <c r="T969" s="64" t="s">
        <v>19805</v>
      </c>
      <c r="U969" s="64" t="s">
        <v>19805</v>
      </c>
      <c r="V969" s="64" t="s">
        <v>19805</v>
      </c>
      <c r="W969" s="64" t="s">
        <v>19805</v>
      </c>
      <c r="X969" s="64" t="s">
        <v>19805</v>
      </c>
      <c r="Y969" s="64" t="s">
        <v>19805</v>
      </c>
      <c r="Z969" s="64" t="s">
        <v>19805</v>
      </c>
      <c r="AA969" s="64" t="s">
        <v>19805</v>
      </c>
      <c r="AB969" s="64" t="s">
        <v>19805</v>
      </c>
    </row>
    <row r="970" spans="1:28">
      <c r="A970" s="15" t="s">
        <v>5260</v>
      </c>
      <c r="B970" s="64" t="s">
        <v>19805</v>
      </c>
      <c r="C970" s="64" t="s">
        <v>19805</v>
      </c>
      <c r="D970" s="64" t="s">
        <v>19805</v>
      </c>
      <c r="E970" s="64" t="s">
        <v>19805</v>
      </c>
      <c r="F970" s="64" t="s">
        <v>19805</v>
      </c>
      <c r="G970" s="64">
        <v>225341</v>
      </c>
      <c r="H970" s="64" t="s">
        <v>19805</v>
      </c>
      <c r="I970" s="64" t="s">
        <v>19805</v>
      </c>
      <c r="J970" s="64" t="s">
        <v>19805</v>
      </c>
      <c r="K970" s="64" t="s">
        <v>19805</v>
      </c>
      <c r="L970" s="64" t="s">
        <v>19805</v>
      </c>
      <c r="M970" s="64" t="s">
        <v>19805</v>
      </c>
      <c r="N970" s="64" t="s">
        <v>19805</v>
      </c>
      <c r="O970" s="64" t="s">
        <v>19805</v>
      </c>
      <c r="P970" s="64" t="s">
        <v>19805</v>
      </c>
      <c r="Q970" s="64" t="s">
        <v>19805</v>
      </c>
      <c r="R970" s="64" t="s">
        <v>19805</v>
      </c>
      <c r="S970" s="64" t="s">
        <v>19805</v>
      </c>
      <c r="T970" s="64" t="s">
        <v>19805</v>
      </c>
      <c r="U970" s="64" t="s">
        <v>19805</v>
      </c>
      <c r="V970" s="64" t="s">
        <v>19805</v>
      </c>
      <c r="W970" s="64" t="s">
        <v>19805</v>
      </c>
      <c r="X970" s="64" t="s">
        <v>19805</v>
      </c>
      <c r="Y970" s="64" t="s">
        <v>19805</v>
      </c>
      <c r="Z970" s="64" t="s">
        <v>19805</v>
      </c>
      <c r="AA970" s="64" t="s">
        <v>19805</v>
      </c>
      <c r="AB970" s="64" t="s">
        <v>19805</v>
      </c>
    </row>
    <row r="971" spans="1:28">
      <c r="A971" s="15" t="s">
        <v>5262</v>
      </c>
      <c r="B971" s="64" t="s">
        <v>19805</v>
      </c>
      <c r="C971" s="64" t="s">
        <v>19805</v>
      </c>
      <c r="D971" s="64" t="s">
        <v>19805</v>
      </c>
      <c r="E971" s="64" t="s">
        <v>19805</v>
      </c>
      <c r="F971" s="64" t="s">
        <v>19805</v>
      </c>
      <c r="G971" s="64">
        <v>3000000</v>
      </c>
      <c r="H971" s="64">
        <v>6655000</v>
      </c>
      <c r="I971" s="64">
        <v>6077500</v>
      </c>
      <c r="J971" s="64">
        <v>5500000</v>
      </c>
      <c r="K971" s="64">
        <v>5500000</v>
      </c>
      <c r="L971" s="64">
        <v>5500000</v>
      </c>
      <c r="M971" s="64">
        <v>5000000</v>
      </c>
      <c r="N971" s="64">
        <v>4500000</v>
      </c>
      <c r="O971" s="64">
        <v>4000000</v>
      </c>
      <c r="P971" s="64">
        <v>1571335</v>
      </c>
      <c r="Q971" s="64">
        <v>986400</v>
      </c>
      <c r="R971" s="64">
        <v>922080</v>
      </c>
      <c r="S971" s="64">
        <v>857760</v>
      </c>
      <c r="T971" s="64" t="s">
        <v>19805</v>
      </c>
      <c r="U971" s="64" t="s">
        <v>19805</v>
      </c>
      <c r="V971" s="64" t="s">
        <v>19805</v>
      </c>
      <c r="W971" s="64" t="s">
        <v>19805</v>
      </c>
      <c r="X971" s="64" t="s">
        <v>19805</v>
      </c>
      <c r="Y971" s="64" t="s">
        <v>19805</v>
      </c>
      <c r="Z971" s="64" t="s">
        <v>19805</v>
      </c>
      <c r="AA971" s="64" t="s">
        <v>19805</v>
      </c>
      <c r="AB971" s="64" t="s">
        <v>19805</v>
      </c>
    </row>
    <row r="972" spans="1:28">
      <c r="A972" s="15" t="s">
        <v>5263</v>
      </c>
      <c r="B972" s="64" t="s">
        <v>19805</v>
      </c>
      <c r="C972" s="64" t="s">
        <v>19805</v>
      </c>
      <c r="D972" s="64" t="s">
        <v>19805</v>
      </c>
      <c r="E972" s="64" t="s">
        <v>19805</v>
      </c>
      <c r="F972" s="64" t="s">
        <v>19805</v>
      </c>
      <c r="G972" s="64" t="s">
        <v>19805</v>
      </c>
      <c r="H972" s="64" t="s">
        <v>19805</v>
      </c>
      <c r="I972" s="64" t="s">
        <v>19805</v>
      </c>
      <c r="J972" s="64" t="s">
        <v>19805</v>
      </c>
      <c r="K972" s="64" t="s">
        <v>19805</v>
      </c>
      <c r="L972" s="64" t="s">
        <v>19805</v>
      </c>
      <c r="M972" s="64" t="s">
        <v>19805</v>
      </c>
      <c r="N972" s="64" t="s">
        <v>19805</v>
      </c>
      <c r="O972" s="64" t="s">
        <v>19805</v>
      </c>
      <c r="P972" s="64" t="s">
        <v>19805</v>
      </c>
      <c r="Q972" s="64" t="s">
        <v>19805</v>
      </c>
      <c r="R972" s="64" t="s">
        <v>19805</v>
      </c>
      <c r="S972" s="64" t="s">
        <v>19805</v>
      </c>
      <c r="T972" s="64" t="s">
        <v>19805</v>
      </c>
      <c r="U972" s="64" t="s">
        <v>19805</v>
      </c>
      <c r="V972" s="64" t="s">
        <v>19805</v>
      </c>
      <c r="W972" s="64">
        <v>225000</v>
      </c>
      <c r="X972" s="64" t="s">
        <v>19805</v>
      </c>
      <c r="Y972" s="64">
        <v>715000</v>
      </c>
      <c r="Z972" s="64">
        <v>550000</v>
      </c>
      <c r="AA972" s="64">
        <v>950000</v>
      </c>
      <c r="AB972" s="64">
        <v>605000</v>
      </c>
    </row>
    <row r="973" spans="1:28">
      <c r="A973" s="15" t="s">
        <v>707</v>
      </c>
      <c r="B973" s="64">
        <v>15000000</v>
      </c>
      <c r="C973" s="64">
        <v>9200000</v>
      </c>
      <c r="D973" s="64">
        <v>9200000</v>
      </c>
      <c r="E973" s="64">
        <v>8700000</v>
      </c>
      <c r="F973" s="64">
        <v>8385000</v>
      </c>
      <c r="G973" s="64" t="s">
        <v>19805</v>
      </c>
      <c r="H973" s="64">
        <v>4455988</v>
      </c>
      <c r="I973" s="64">
        <v>3516960</v>
      </c>
      <c r="J973" s="64">
        <v>3287640</v>
      </c>
      <c r="K973" s="64">
        <v>3058200</v>
      </c>
      <c r="L973" s="64" t="s">
        <v>19805</v>
      </c>
      <c r="M973" s="64" t="s">
        <v>19805</v>
      </c>
      <c r="N973" s="64" t="s">
        <v>19805</v>
      </c>
      <c r="O973" s="64" t="s">
        <v>19805</v>
      </c>
      <c r="P973" s="64" t="s">
        <v>19805</v>
      </c>
      <c r="Q973" s="64" t="s">
        <v>19805</v>
      </c>
      <c r="R973" s="64" t="s">
        <v>19805</v>
      </c>
      <c r="S973" s="64" t="s">
        <v>19805</v>
      </c>
      <c r="T973" s="64" t="s">
        <v>19805</v>
      </c>
      <c r="U973" s="64" t="s">
        <v>19805</v>
      </c>
      <c r="V973" s="64" t="s">
        <v>19805</v>
      </c>
      <c r="W973" s="64" t="s">
        <v>19805</v>
      </c>
      <c r="X973" s="64" t="s">
        <v>19805</v>
      </c>
      <c r="Y973" s="64" t="s">
        <v>19805</v>
      </c>
      <c r="Z973" s="64" t="s">
        <v>19805</v>
      </c>
      <c r="AA973" s="64" t="s">
        <v>19805</v>
      </c>
      <c r="AB973" s="64" t="s">
        <v>19805</v>
      </c>
    </row>
    <row r="974" spans="1:28">
      <c r="A974" s="15" t="s">
        <v>5264</v>
      </c>
      <c r="B974" s="64" t="s">
        <v>19805</v>
      </c>
      <c r="C974" s="64" t="s">
        <v>19805</v>
      </c>
      <c r="D974" s="64" t="s">
        <v>19805</v>
      </c>
      <c r="E974" s="64" t="s">
        <v>19805</v>
      </c>
      <c r="F974" s="64" t="s">
        <v>19805</v>
      </c>
      <c r="G974" s="64" t="s">
        <v>19805</v>
      </c>
      <c r="H974" s="64" t="s">
        <v>19805</v>
      </c>
      <c r="I974" s="64" t="s">
        <v>19805</v>
      </c>
      <c r="J974" s="64" t="s">
        <v>19805</v>
      </c>
      <c r="K974" s="64" t="s">
        <v>19805</v>
      </c>
      <c r="L974" s="64" t="s">
        <v>19805</v>
      </c>
      <c r="M974" s="64" t="s">
        <v>19805</v>
      </c>
      <c r="N974" s="64" t="s">
        <v>19805</v>
      </c>
      <c r="O974" s="64" t="s">
        <v>19805</v>
      </c>
      <c r="P974" s="64" t="s">
        <v>19805</v>
      </c>
      <c r="Q974" s="64" t="s">
        <v>19805</v>
      </c>
      <c r="R974" s="64" t="s">
        <v>19805</v>
      </c>
      <c r="S974" s="64">
        <v>5200000</v>
      </c>
      <c r="T974" s="64">
        <v>3455000</v>
      </c>
      <c r="U974" s="64">
        <v>4195000</v>
      </c>
      <c r="V974" s="64">
        <v>2396000</v>
      </c>
      <c r="W974" s="64">
        <v>2121000</v>
      </c>
      <c r="X974" s="64">
        <v>2121400</v>
      </c>
      <c r="Y974" s="64">
        <v>1946000</v>
      </c>
      <c r="Z974" s="64">
        <v>1646000</v>
      </c>
      <c r="AA974" s="64">
        <v>1428000</v>
      </c>
      <c r="AB974" s="64">
        <v>1100000</v>
      </c>
    </row>
    <row r="975" spans="1:28">
      <c r="A975" s="15" t="s">
        <v>5265</v>
      </c>
      <c r="B975" s="64" t="s">
        <v>19805</v>
      </c>
      <c r="C975" s="64" t="s">
        <v>19805</v>
      </c>
      <c r="D975" s="64" t="s">
        <v>19805</v>
      </c>
      <c r="E975" s="64" t="s">
        <v>19805</v>
      </c>
      <c r="F975" s="64" t="s">
        <v>19805</v>
      </c>
      <c r="G975" s="64" t="s">
        <v>19805</v>
      </c>
      <c r="H975" s="64" t="s">
        <v>19805</v>
      </c>
      <c r="I975" s="64" t="s">
        <v>19805</v>
      </c>
      <c r="J975" s="64" t="s">
        <v>19805</v>
      </c>
      <c r="K975" s="64" t="s">
        <v>19805</v>
      </c>
      <c r="L975" s="64" t="s">
        <v>19805</v>
      </c>
      <c r="M975" s="64" t="s">
        <v>19805</v>
      </c>
      <c r="N975" s="64" t="s">
        <v>19805</v>
      </c>
      <c r="O975" s="64" t="s">
        <v>19805</v>
      </c>
      <c r="P975" s="64" t="s">
        <v>19805</v>
      </c>
      <c r="Q975" s="64" t="s">
        <v>19805</v>
      </c>
      <c r="R975" s="64" t="s">
        <v>19805</v>
      </c>
      <c r="S975" s="64" t="s">
        <v>19805</v>
      </c>
      <c r="T975" s="64" t="s">
        <v>19805</v>
      </c>
      <c r="U975" s="64" t="s">
        <v>19805</v>
      </c>
      <c r="V975" s="64" t="s">
        <v>19805</v>
      </c>
      <c r="W975" s="64">
        <v>2380000</v>
      </c>
      <c r="X975" s="64">
        <v>1930000</v>
      </c>
      <c r="Y975" s="64">
        <v>2380000</v>
      </c>
      <c r="Z975" s="64">
        <v>1980000</v>
      </c>
      <c r="AA975" s="64">
        <v>1580000</v>
      </c>
      <c r="AB975" s="64">
        <v>915000</v>
      </c>
    </row>
    <row r="976" spans="1:28">
      <c r="A976" s="15" t="s">
        <v>5266</v>
      </c>
      <c r="B976" s="64" t="s">
        <v>19805</v>
      </c>
      <c r="C976" s="64" t="s">
        <v>19805</v>
      </c>
      <c r="D976" s="64" t="s">
        <v>19805</v>
      </c>
      <c r="E976" s="64" t="s">
        <v>19805</v>
      </c>
      <c r="F976" s="64" t="s">
        <v>19805</v>
      </c>
      <c r="G976" s="64" t="s">
        <v>19805</v>
      </c>
      <c r="H976" s="64" t="s">
        <v>19805</v>
      </c>
      <c r="I976" s="64" t="s">
        <v>19805</v>
      </c>
      <c r="J976" s="64" t="s">
        <v>19805</v>
      </c>
      <c r="K976" s="64" t="s">
        <v>19805</v>
      </c>
      <c r="L976" s="64" t="s">
        <v>19805</v>
      </c>
      <c r="M976" s="64" t="s">
        <v>19805</v>
      </c>
      <c r="N976" s="64" t="s">
        <v>19805</v>
      </c>
      <c r="O976" s="64" t="s">
        <v>19805</v>
      </c>
      <c r="P976" s="64" t="s">
        <v>19805</v>
      </c>
      <c r="Q976" s="64" t="s">
        <v>19805</v>
      </c>
      <c r="R976" s="64" t="s">
        <v>19805</v>
      </c>
      <c r="S976" s="64" t="s">
        <v>19805</v>
      </c>
      <c r="T976" s="64" t="s">
        <v>19805</v>
      </c>
      <c r="U976" s="64" t="s">
        <v>19805</v>
      </c>
      <c r="V976" s="64" t="s">
        <v>19805</v>
      </c>
      <c r="W976" s="64" t="s">
        <v>19805</v>
      </c>
      <c r="X976" s="64" t="s">
        <v>19805</v>
      </c>
      <c r="Y976" s="64" t="s">
        <v>19805</v>
      </c>
      <c r="Z976" s="64" t="s">
        <v>19805</v>
      </c>
      <c r="AA976" s="64" t="s">
        <v>19805</v>
      </c>
      <c r="AB976" s="64">
        <v>210000</v>
      </c>
    </row>
    <row r="977" spans="1:28">
      <c r="A977" s="15" t="s">
        <v>5267</v>
      </c>
      <c r="B977" s="64" t="s">
        <v>19805</v>
      </c>
      <c r="C977" s="64" t="s">
        <v>19805</v>
      </c>
      <c r="D977" s="64" t="s">
        <v>19805</v>
      </c>
      <c r="E977" s="64" t="s">
        <v>19805</v>
      </c>
      <c r="F977" s="64" t="s">
        <v>19805</v>
      </c>
      <c r="G977" s="64" t="s">
        <v>19805</v>
      </c>
      <c r="H977" s="64" t="s">
        <v>19805</v>
      </c>
      <c r="I977" s="64" t="s">
        <v>19805</v>
      </c>
      <c r="J977" s="64" t="s">
        <v>19805</v>
      </c>
      <c r="K977" s="64">
        <v>1219590</v>
      </c>
      <c r="L977" s="64">
        <v>3600000</v>
      </c>
      <c r="M977" s="64">
        <v>3400000</v>
      </c>
      <c r="N977" s="64">
        <v>3600000</v>
      </c>
      <c r="O977" s="64">
        <v>3300000</v>
      </c>
      <c r="P977" s="64">
        <v>3000000</v>
      </c>
      <c r="Q977" s="64">
        <v>590850</v>
      </c>
      <c r="R977" s="64">
        <v>523500</v>
      </c>
      <c r="S977" s="64">
        <v>460000</v>
      </c>
      <c r="T977" s="64">
        <v>350000</v>
      </c>
      <c r="U977" s="64" t="s">
        <v>19805</v>
      </c>
      <c r="V977" s="64" t="s">
        <v>19805</v>
      </c>
      <c r="W977" s="64" t="s">
        <v>19805</v>
      </c>
      <c r="X977" s="64" t="s">
        <v>19805</v>
      </c>
      <c r="Y977" s="64" t="s">
        <v>19805</v>
      </c>
      <c r="Z977" s="64" t="s">
        <v>19805</v>
      </c>
      <c r="AA977" s="64" t="s">
        <v>19805</v>
      </c>
      <c r="AB977" s="64" t="s">
        <v>19805</v>
      </c>
    </row>
    <row r="978" spans="1:28">
      <c r="A978" s="15" t="s">
        <v>5268</v>
      </c>
      <c r="B978" s="64" t="s">
        <v>19805</v>
      </c>
      <c r="C978" s="64" t="s">
        <v>19805</v>
      </c>
      <c r="D978" s="64" t="s">
        <v>19805</v>
      </c>
      <c r="E978" s="64" t="s">
        <v>19805</v>
      </c>
      <c r="F978" s="64" t="s">
        <v>19805</v>
      </c>
      <c r="G978" s="64" t="s">
        <v>19805</v>
      </c>
      <c r="H978" s="64" t="s">
        <v>19805</v>
      </c>
      <c r="I978" s="64" t="s">
        <v>19805</v>
      </c>
      <c r="J978" s="64" t="s">
        <v>19805</v>
      </c>
      <c r="K978" s="64" t="s">
        <v>19805</v>
      </c>
      <c r="L978" s="64" t="s">
        <v>19805</v>
      </c>
      <c r="M978" s="64" t="s">
        <v>19805</v>
      </c>
      <c r="N978" s="64" t="s">
        <v>19805</v>
      </c>
      <c r="O978" s="64" t="s">
        <v>19805</v>
      </c>
      <c r="P978" s="64" t="s">
        <v>19805</v>
      </c>
      <c r="Q978" s="64" t="s">
        <v>19805</v>
      </c>
      <c r="R978" s="64" t="s">
        <v>19805</v>
      </c>
      <c r="S978" s="64" t="s">
        <v>19805</v>
      </c>
      <c r="T978" s="64" t="s">
        <v>19805</v>
      </c>
      <c r="U978" s="64">
        <v>242000</v>
      </c>
      <c r="V978" s="64" t="s">
        <v>19805</v>
      </c>
      <c r="W978" s="64" t="s">
        <v>19805</v>
      </c>
      <c r="X978" s="64" t="s">
        <v>19805</v>
      </c>
      <c r="Y978" s="64" t="s">
        <v>19805</v>
      </c>
      <c r="Z978" s="64" t="s">
        <v>19805</v>
      </c>
      <c r="AA978" s="64" t="s">
        <v>19805</v>
      </c>
      <c r="AB978" s="64" t="s">
        <v>19805</v>
      </c>
    </row>
    <row r="979" spans="1:28">
      <c r="A979" s="15" t="s">
        <v>5269</v>
      </c>
      <c r="B979" s="64" t="s">
        <v>19805</v>
      </c>
      <c r="C979" s="64" t="s">
        <v>19805</v>
      </c>
      <c r="D979" s="64" t="s">
        <v>19805</v>
      </c>
      <c r="E979" s="64" t="s">
        <v>19805</v>
      </c>
      <c r="F979" s="64" t="s">
        <v>19805</v>
      </c>
      <c r="G979" s="64" t="s">
        <v>19805</v>
      </c>
      <c r="H979" s="64" t="s">
        <v>19805</v>
      </c>
      <c r="I979" s="64" t="s">
        <v>19805</v>
      </c>
      <c r="J979" s="64" t="s">
        <v>19805</v>
      </c>
      <c r="K979" s="64" t="s">
        <v>19805</v>
      </c>
      <c r="L979" s="64" t="s">
        <v>19805</v>
      </c>
      <c r="M979" s="64" t="s">
        <v>19805</v>
      </c>
      <c r="N979" s="64" t="s">
        <v>19805</v>
      </c>
      <c r="O979" s="64" t="s">
        <v>19805</v>
      </c>
      <c r="P979" s="64" t="s">
        <v>19805</v>
      </c>
      <c r="Q979" s="64" t="s">
        <v>19805</v>
      </c>
      <c r="R979" s="64" t="s">
        <v>19805</v>
      </c>
      <c r="S979" s="64" t="s">
        <v>19805</v>
      </c>
      <c r="T979" s="64">
        <v>475000</v>
      </c>
      <c r="U979" s="64" t="s">
        <v>19805</v>
      </c>
      <c r="V979" s="64" t="s">
        <v>19805</v>
      </c>
      <c r="W979" s="64" t="s">
        <v>19805</v>
      </c>
      <c r="X979" s="64" t="s">
        <v>19805</v>
      </c>
      <c r="Y979" s="64" t="s">
        <v>19805</v>
      </c>
      <c r="Z979" s="64">
        <v>250000</v>
      </c>
      <c r="AA979" s="64">
        <v>385000</v>
      </c>
      <c r="AB979" s="64" t="s">
        <v>19805</v>
      </c>
    </row>
    <row r="980" spans="1:28">
      <c r="A980" s="15" t="s">
        <v>1703</v>
      </c>
      <c r="B980" s="64" t="s">
        <v>19805</v>
      </c>
      <c r="C980" s="64" t="s">
        <v>19805</v>
      </c>
      <c r="D980" s="64">
        <v>915243</v>
      </c>
      <c r="E980" s="64">
        <v>788872</v>
      </c>
      <c r="F980" s="64">
        <v>575000</v>
      </c>
      <c r="G980" s="64" t="s">
        <v>19805</v>
      </c>
      <c r="H980" s="64" t="s">
        <v>19805</v>
      </c>
      <c r="I980" s="64" t="s">
        <v>19805</v>
      </c>
      <c r="J980" s="64" t="s">
        <v>19805</v>
      </c>
      <c r="K980" s="64" t="s">
        <v>19805</v>
      </c>
      <c r="L980" s="64" t="s">
        <v>19805</v>
      </c>
      <c r="M980" s="64" t="s">
        <v>19805</v>
      </c>
      <c r="N980" s="64" t="s">
        <v>19805</v>
      </c>
      <c r="O980" s="64" t="s">
        <v>19805</v>
      </c>
      <c r="P980" s="64" t="s">
        <v>19805</v>
      </c>
      <c r="Q980" s="64" t="s">
        <v>19805</v>
      </c>
      <c r="R980" s="64" t="s">
        <v>19805</v>
      </c>
      <c r="S980" s="64" t="s">
        <v>19805</v>
      </c>
      <c r="T980" s="64" t="s">
        <v>19805</v>
      </c>
      <c r="U980" s="64" t="s">
        <v>19805</v>
      </c>
      <c r="V980" s="64" t="s">
        <v>19805</v>
      </c>
      <c r="W980" s="64" t="s">
        <v>19805</v>
      </c>
      <c r="X980" s="64" t="s">
        <v>19805</v>
      </c>
      <c r="Y980" s="64" t="s">
        <v>19805</v>
      </c>
      <c r="Z980" s="64" t="s">
        <v>19805</v>
      </c>
      <c r="AA980" s="64" t="s">
        <v>19805</v>
      </c>
      <c r="AB980" s="64" t="s">
        <v>19805</v>
      </c>
    </row>
    <row r="981" spans="1:28">
      <c r="A981" s="15" t="s">
        <v>111</v>
      </c>
      <c r="B981" s="64">
        <v>8800000</v>
      </c>
      <c r="C981" s="64">
        <v>8000000</v>
      </c>
      <c r="D981" s="64">
        <v>8000000</v>
      </c>
      <c r="E981" s="64">
        <v>8000000</v>
      </c>
      <c r="F981" s="64">
        <v>2433077</v>
      </c>
      <c r="G981" s="64">
        <v>1579920</v>
      </c>
      <c r="H981" s="64">
        <v>1476840</v>
      </c>
      <c r="I981" s="64">
        <v>1373880</v>
      </c>
      <c r="J981" s="64" t="s">
        <v>19805</v>
      </c>
      <c r="K981" s="64" t="s">
        <v>19805</v>
      </c>
      <c r="L981" s="64" t="s">
        <v>19805</v>
      </c>
      <c r="M981" s="64" t="s">
        <v>19805</v>
      </c>
      <c r="N981" s="64" t="s">
        <v>19805</v>
      </c>
      <c r="O981" s="64" t="s">
        <v>19805</v>
      </c>
      <c r="P981" s="64" t="s">
        <v>19805</v>
      </c>
      <c r="Q981" s="64" t="s">
        <v>19805</v>
      </c>
      <c r="R981" s="64" t="s">
        <v>19805</v>
      </c>
      <c r="S981" s="64" t="s">
        <v>19805</v>
      </c>
      <c r="T981" s="64" t="s">
        <v>19805</v>
      </c>
      <c r="U981" s="64" t="s">
        <v>19805</v>
      </c>
      <c r="V981" s="64" t="s">
        <v>19805</v>
      </c>
      <c r="W981" s="64" t="s">
        <v>19805</v>
      </c>
      <c r="X981" s="64" t="s">
        <v>19805</v>
      </c>
      <c r="Y981" s="64" t="s">
        <v>19805</v>
      </c>
      <c r="Z981" s="64" t="s">
        <v>19805</v>
      </c>
      <c r="AA981" s="64" t="s">
        <v>19805</v>
      </c>
      <c r="AB981" s="64" t="s">
        <v>19805</v>
      </c>
    </row>
    <row r="982" spans="1:28">
      <c r="A982" s="15" t="s">
        <v>5273</v>
      </c>
      <c r="B982" s="64" t="s">
        <v>19805</v>
      </c>
      <c r="C982" s="64" t="s">
        <v>19805</v>
      </c>
      <c r="D982" s="64" t="s">
        <v>19805</v>
      </c>
      <c r="E982" s="64" t="s">
        <v>19805</v>
      </c>
      <c r="F982" s="64" t="s">
        <v>19805</v>
      </c>
      <c r="G982" s="64" t="s">
        <v>19805</v>
      </c>
      <c r="H982" s="64" t="s">
        <v>19805</v>
      </c>
      <c r="I982" s="64" t="s">
        <v>19805</v>
      </c>
      <c r="J982" s="64" t="s">
        <v>19805</v>
      </c>
      <c r="K982" s="64" t="s">
        <v>19805</v>
      </c>
      <c r="L982" s="64" t="s">
        <v>19805</v>
      </c>
      <c r="M982" s="64" t="s">
        <v>19805</v>
      </c>
      <c r="N982" s="64" t="s">
        <v>19805</v>
      </c>
      <c r="O982" s="64">
        <v>638679</v>
      </c>
      <c r="P982" s="64" t="s">
        <v>19805</v>
      </c>
      <c r="Q982" s="64">
        <v>332817</v>
      </c>
      <c r="R982" s="64" t="s">
        <v>19805</v>
      </c>
      <c r="S982" s="64" t="s">
        <v>19805</v>
      </c>
      <c r="T982" s="64" t="s">
        <v>19805</v>
      </c>
      <c r="U982" s="64" t="s">
        <v>19805</v>
      </c>
      <c r="V982" s="64" t="s">
        <v>19805</v>
      </c>
      <c r="W982" s="64" t="s">
        <v>19805</v>
      </c>
      <c r="X982" s="64" t="s">
        <v>19805</v>
      </c>
      <c r="Y982" s="64" t="s">
        <v>19805</v>
      </c>
      <c r="Z982" s="64" t="s">
        <v>19805</v>
      </c>
      <c r="AA982" s="64" t="s">
        <v>19805</v>
      </c>
      <c r="AB982" s="64" t="s">
        <v>19805</v>
      </c>
    </row>
    <row r="983" spans="1:28">
      <c r="A983" s="15" t="s">
        <v>5274</v>
      </c>
      <c r="B983" s="64" t="s">
        <v>19805</v>
      </c>
      <c r="C983" s="64" t="s">
        <v>19805</v>
      </c>
      <c r="D983" s="64" t="s">
        <v>19805</v>
      </c>
      <c r="E983" s="64" t="s">
        <v>19805</v>
      </c>
      <c r="F983" s="64" t="s">
        <v>19805</v>
      </c>
      <c r="G983" s="64" t="s">
        <v>19805</v>
      </c>
      <c r="H983" s="64" t="s">
        <v>19805</v>
      </c>
      <c r="I983" s="64" t="s">
        <v>19805</v>
      </c>
      <c r="J983" s="64" t="s">
        <v>19805</v>
      </c>
      <c r="K983" s="64" t="s">
        <v>19805</v>
      </c>
      <c r="L983" s="64" t="s">
        <v>19805</v>
      </c>
      <c r="M983" s="64" t="s">
        <v>19805</v>
      </c>
      <c r="N983" s="64" t="s">
        <v>19805</v>
      </c>
      <c r="O983" s="64" t="s">
        <v>19805</v>
      </c>
      <c r="P983" s="64" t="s">
        <v>19805</v>
      </c>
      <c r="Q983" s="64" t="s">
        <v>19805</v>
      </c>
      <c r="R983" s="64" t="s">
        <v>19805</v>
      </c>
      <c r="S983" s="64" t="s">
        <v>19805</v>
      </c>
      <c r="T983" s="64" t="s">
        <v>19805</v>
      </c>
      <c r="U983" s="64" t="s">
        <v>19805</v>
      </c>
      <c r="V983" s="64" t="s">
        <v>19805</v>
      </c>
      <c r="W983" s="64">
        <v>1300000</v>
      </c>
      <c r="X983" s="64">
        <v>1100000</v>
      </c>
      <c r="Y983" s="64" t="s">
        <v>19805</v>
      </c>
      <c r="Z983" s="64">
        <v>700000</v>
      </c>
      <c r="AA983" s="64">
        <v>550000</v>
      </c>
      <c r="AB983" s="64">
        <v>410000</v>
      </c>
    </row>
    <row r="984" spans="1:28">
      <c r="A984" s="15" t="s">
        <v>5275</v>
      </c>
      <c r="B984" s="64" t="s">
        <v>19805</v>
      </c>
      <c r="C984" s="64" t="s">
        <v>19805</v>
      </c>
      <c r="D984" s="64" t="s">
        <v>19805</v>
      </c>
      <c r="E984" s="64" t="s">
        <v>19805</v>
      </c>
      <c r="F984" s="64" t="s">
        <v>19805</v>
      </c>
      <c r="G984" s="64" t="s">
        <v>19805</v>
      </c>
      <c r="H984" s="64" t="s">
        <v>19805</v>
      </c>
      <c r="I984" s="64" t="s">
        <v>19805</v>
      </c>
      <c r="J984" s="64" t="s">
        <v>19805</v>
      </c>
      <c r="K984" s="64" t="s">
        <v>19805</v>
      </c>
      <c r="L984" s="64" t="s">
        <v>19805</v>
      </c>
      <c r="M984" s="64" t="s">
        <v>19805</v>
      </c>
      <c r="N984" s="64" t="s">
        <v>19805</v>
      </c>
      <c r="O984" s="64" t="s">
        <v>19805</v>
      </c>
      <c r="P984" s="64" t="s">
        <v>19805</v>
      </c>
      <c r="Q984" s="64" t="s">
        <v>19805</v>
      </c>
      <c r="R984" s="64" t="s">
        <v>19805</v>
      </c>
      <c r="S984" s="64" t="s">
        <v>19805</v>
      </c>
      <c r="T984" s="64" t="s">
        <v>19805</v>
      </c>
      <c r="U984" s="64" t="s">
        <v>19805</v>
      </c>
      <c r="V984" s="64" t="s">
        <v>19805</v>
      </c>
      <c r="W984" s="64">
        <v>225000</v>
      </c>
      <c r="X984" s="64" t="s">
        <v>19805</v>
      </c>
      <c r="Y984" s="64" t="s">
        <v>19805</v>
      </c>
      <c r="Z984" s="64" t="s">
        <v>19805</v>
      </c>
      <c r="AA984" s="64" t="s">
        <v>19805</v>
      </c>
      <c r="AB984" s="64" t="s">
        <v>19805</v>
      </c>
    </row>
    <row r="985" spans="1:28">
      <c r="A985" s="15" t="s">
        <v>1504</v>
      </c>
      <c r="B985" s="64">
        <v>1015696</v>
      </c>
      <c r="C985" s="64">
        <v>947276</v>
      </c>
      <c r="D985" s="64">
        <v>816482</v>
      </c>
      <c r="E985" s="64">
        <v>490180</v>
      </c>
      <c r="F985" s="64" t="s">
        <v>19805</v>
      </c>
      <c r="G985" s="64" t="s">
        <v>19805</v>
      </c>
      <c r="H985" s="64" t="s">
        <v>19805</v>
      </c>
      <c r="I985" s="64" t="s">
        <v>19805</v>
      </c>
      <c r="J985" s="64" t="s">
        <v>19805</v>
      </c>
      <c r="K985" s="64" t="s">
        <v>19805</v>
      </c>
      <c r="L985" s="64" t="s">
        <v>19805</v>
      </c>
      <c r="M985" s="64" t="s">
        <v>19805</v>
      </c>
      <c r="N985" s="64" t="s">
        <v>19805</v>
      </c>
      <c r="O985" s="64" t="s">
        <v>19805</v>
      </c>
      <c r="P985" s="64" t="s">
        <v>19805</v>
      </c>
      <c r="Q985" s="64" t="s">
        <v>19805</v>
      </c>
      <c r="R985" s="64" t="s">
        <v>19805</v>
      </c>
      <c r="S985" s="64" t="s">
        <v>19805</v>
      </c>
      <c r="T985" s="64" t="s">
        <v>19805</v>
      </c>
      <c r="U985" s="64" t="s">
        <v>19805</v>
      </c>
      <c r="V985" s="64" t="s">
        <v>19805</v>
      </c>
      <c r="W985" s="64" t="s">
        <v>19805</v>
      </c>
      <c r="X985" s="64" t="s">
        <v>19805</v>
      </c>
      <c r="Y985" s="64" t="s">
        <v>19805</v>
      </c>
      <c r="Z985" s="64" t="s">
        <v>19805</v>
      </c>
      <c r="AA985" s="64" t="s">
        <v>19805</v>
      </c>
      <c r="AB985" s="64" t="s">
        <v>19805</v>
      </c>
    </row>
    <row r="986" spans="1:28">
      <c r="A986" s="15" t="s">
        <v>5276</v>
      </c>
      <c r="B986" s="64" t="s">
        <v>19805</v>
      </c>
      <c r="C986" s="64" t="s">
        <v>19805</v>
      </c>
      <c r="D986" s="64" t="s">
        <v>19805</v>
      </c>
      <c r="E986" s="64" t="s">
        <v>19805</v>
      </c>
      <c r="F986" s="64" t="s">
        <v>19805</v>
      </c>
      <c r="G986" s="64" t="s">
        <v>19805</v>
      </c>
      <c r="H986" s="64" t="s">
        <v>19805</v>
      </c>
      <c r="I986" s="64" t="s">
        <v>19805</v>
      </c>
      <c r="J986" s="64" t="s">
        <v>19805</v>
      </c>
      <c r="K986" s="64" t="s">
        <v>19805</v>
      </c>
      <c r="L986" s="64">
        <v>75000</v>
      </c>
      <c r="M986" s="64" t="s">
        <v>19805</v>
      </c>
      <c r="N986" s="64" t="s">
        <v>19805</v>
      </c>
      <c r="O986" s="64" t="s">
        <v>19805</v>
      </c>
      <c r="P986" s="64" t="s">
        <v>19805</v>
      </c>
      <c r="Q986" s="64" t="s">
        <v>19805</v>
      </c>
      <c r="R986" s="64" t="s">
        <v>19805</v>
      </c>
      <c r="S986" s="64" t="s">
        <v>19805</v>
      </c>
      <c r="T986" s="64" t="s">
        <v>19805</v>
      </c>
      <c r="U986" s="64" t="s">
        <v>19805</v>
      </c>
      <c r="V986" s="64" t="s">
        <v>19805</v>
      </c>
      <c r="W986" s="64" t="s">
        <v>19805</v>
      </c>
      <c r="X986" s="64" t="s">
        <v>19805</v>
      </c>
      <c r="Y986" s="64" t="s">
        <v>19805</v>
      </c>
      <c r="Z986" s="64" t="s">
        <v>19805</v>
      </c>
      <c r="AA986" s="64" t="s">
        <v>19805</v>
      </c>
      <c r="AB986" s="64" t="s">
        <v>19805</v>
      </c>
    </row>
    <row r="987" spans="1:28">
      <c r="A987" s="15" t="s">
        <v>5270</v>
      </c>
      <c r="B987" s="64" t="s">
        <v>19805</v>
      </c>
      <c r="C987" s="64" t="s">
        <v>19805</v>
      </c>
      <c r="D987" s="64" t="s">
        <v>19805</v>
      </c>
      <c r="E987" s="64" t="s">
        <v>19805</v>
      </c>
      <c r="F987" s="64" t="s">
        <v>19805</v>
      </c>
      <c r="G987" s="64" t="s">
        <v>19805</v>
      </c>
      <c r="H987" s="64" t="s">
        <v>19805</v>
      </c>
      <c r="I987" s="64" t="s">
        <v>19805</v>
      </c>
      <c r="J987" s="64" t="s">
        <v>19805</v>
      </c>
      <c r="K987" s="64" t="s">
        <v>19805</v>
      </c>
      <c r="L987" s="64" t="s">
        <v>19805</v>
      </c>
      <c r="M987" s="64" t="s">
        <v>19805</v>
      </c>
      <c r="N987" s="64" t="s">
        <v>19805</v>
      </c>
      <c r="O987" s="64" t="s">
        <v>19805</v>
      </c>
      <c r="P987" s="64" t="s">
        <v>19805</v>
      </c>
      <c r="Q987" s="64" t="s">
        <v>19805</v>
      </c>
      <c r="R987" s="64" t="s">
        <v>19805</v>
      </c>
      <c r="S987" s="64">
        <v>385000</v>
      </c>
      <c r="T987" s="64">
        <v>287500</v>
      </c>
      <c r="U987" s="64" t="s">
        <v>19805</v>
      </c>
      <c r="V987" s="64" t="s">
        <v>19805</v>
      </c>
      <c r="W987" s="64" t="s">
        <v>19805</v>
      </c>
      <c r="X987" s="64" t="s">
        <v>19805</v>
      </c>
      <c r="Y987" s="64" t="s">
        <v>19805</v>
      </c>
      <c r="Z987" s="64" t="s">
        <v>19805</v>
      </c>
      <c r="AA987" s="64" t="s">
        <v>19805</v>
      </c>
      <c r="AB987" s="64" t="s">
        <v>19805</v>
      </c>
    </row>
    <row r="988" spans="1:28">
      <c r="A988" s="15" t="s">
        <v>5277</v>
      </c>
      <c r="B988" s="64" t="s">
        <v>19805</v>
      </c>
      <c r="C988" s="64" t="s">
        <v>19805</v>
      </c>
      <c r="D988" s="64" t="s">
        <v>19805</v>
      </c>
      <c r="E988" s="64" t="s">
        <v>19805</v>
      </c>
      <c r="F988" s="64" t="s">
        <v>19805</v>
      </c>
      <c r="G988" s="64" t="s">
        <v>19805</v>
      </c>
      <c r="H988" s="64" t="s">
        <v>19805</v>
      </c>
      <c r="I988" s="64" t="s">
        <v>19805</v>
      </c>
      <c r="J988" s="64" t="s">
        <v>19805</v>
      </c>
      <c r="K988" s="64">
        <v>151089</v>
      </c>
      <c r="L988" s="64" t="s">
        <v>19805</v>
      </c>
      <c r="M988" s="64" t="s">
        <v>19805</v>
      </c>
      <c r="N988" s="64">
        <v>167418</v>
      </c>
      <c r="O988" s="64">
        <v>36643</v>
      </c>
      <c r="P988" s="64">
        <v>637435</v>
      </c>
      <c r="Q988" s="64">
        <v>565850</v>
      </c>
      <c r="R988" s="64">
        <v>1110000</v>
      </c>
      <c r="S988" s="64">
        <v>1000000</v>
      </c>
      <c r="T988" s="64">
        <v>287500</v>
      </c>
      <c r="U988" s="64" t="s">
        <v>19805</v>
      </c>
      <c r="V988" s="64" t="s">
        <v>19805</v>
      </c>
      <c r="W988" s="64" t="s">
        <v>19805</v>
      </c>
      <c r="X988" s="64" t="s">
        <v>19805</v>
      </c>
      <c r="Y988" s="64" t="s">
        <v>19805</v>
      </c>
      <c r="Z988" s="64" t="s">
        <v>19805</v>
      </c>
      <c r="AA988" s="64" t="s">
        <v>19805</v>
      </c>
      <c r="AB988" s="64" t="s">
        <v>19805</v>
      </c>
    </row>
    <row r="989" spans="1:28">
      <c r="A989" s="15" t="s">
        <v>5278</v>
      </c>
      <c r="B989" s="64" t="s">
        <v>19805</v>
      </c>
      <c r="C989" s="64" t="s">
        <v>19805</v>
      </c>
      <c r="D989" s="64" t="s">
        <v>19805</v>
      </c>
      <c r="E989" s="64" t="s">
        <v>19805</v>
      </c>
      <c r="F989" s="64" t="s">
        <v>19805</v>
      </c>
      <c r="G989" s="64" t="s">
        <v>19805</v>
      </c>
      <c r="H989" s="64" t="s">
        <v>19805</v>
      </c>
      <c r="I989" s="64" t="s">
        <v>19805</v>
      </c>
      <c r="J989" s="64" t="s">
        <v>19805</v>
      </c>
      <c r="K989" s="64" t="s">
        <v>19805</v>
      </c>
      <c r="L989" s="64" t="s">
        <v>19805</v>
      </c>
      <c r="M989" s="64" t="s">
        <v>19805</v>
      </c>
      <c r="N989" s="64" t="s">
        <v>19805</v>
      </c>
      <c r="O989" s="64" t="s">
        <v>19805</v>
      </c>
      <c r="P989" s="64" t="s">
        <v>19805</v>
      </c>
      <c r="Q989" s="64" t="s">
        <v>19805</v>
      </c>
      <c r="R989" s="64" t="s">
        <v>19805</v>
      </c>
      <c r="S989" s="64">
        <v>460000</v>
      </c>
      <c r="T989" s="64">
        <v>300000</v>
      </c>
      <c r="U989" s="64">
        <v>300000</v>
      </c>
      <c r="V989" s="64" t="s">
        <v>19805</v>
      </c>
      <c r="W989" s="64" t="s">
        <v>19805</v>
      </c>
      <c r="X989" s="64" t="s">
        <v>19805</v>
      </c>
      <c r="Y989" s="64" t="s">
        <v>19805</v>
      </c>
      <c r="Z989" s="64" t="s">
        <v>19805</v>
      </c>
      <c r="AA989" s="64" t="s">
        <v>19805</v>
      </c>
      <c r="AB989" s="64" t="s">
        <v>19805</v>
      </c>
    </row>
    <row r="990" spans="1:28">
      <c r="A990" s="15" t="s">
        <v>1225</v>
      </c>
      <c r="B990" s="64">
        <v>980431</v>
      </c>
      <c r="C990" s="64">
        <v>845059</v>
      </c>
      <c r="D990" s="64">
        <v>884879</v>
      </c>
      <c r="E990" s="64" t="s">
        <v>19805</v>
      </c>
      <c r="F990" s="64" t="s">
        <v>19805</v>
      </c>
      <c r="G990" s="64" t="s">
        <v>19805</v>
      </c>
      <c r="H990" s="64" t="s">
        <v>19805</v>
      </c>
      <c r="I990" s="64" t="s">
        <v>19805</v>
      </c>
      <c r="J990" s="64" t="s">
        <v>19805</v>
      </c>
      <c r="K990" s="64" t="s">
        <v>19805</v>
      </c>
      <c r="L990" s="64" t="s">
        <v>19805</v>
      </c>
      <c r="M990" s="64" t="s">
        <v>19805</v>
      </c>
      <c r="N990" s="64" t="s">
        <v>19805</v>
      </c>
      <c r="O990" s="64" t="s">
        <v>19805</v>
      </c>
      <c r="P990" s="64" t="s">
        <v>19805</v>
      </c>
      <c r="Q990" s="64" t="s">
        <v>19805</v>
      </c>
      <c r="R990" s="64" t="s">
        <v>19805</v>
      </c>
      <c r="S990" s="64" t="s">
        <v>19805</v>
      </c>
      <c r="T990" s="64" t="s">
        <v>19805</v>
      </c>
      <c r="U990" s="64" t="s">
        <v>19805</v>
      </c>
      <c r="V990" s="64" t="s">
        <v>19805</v>
      </c>
      <c r="W990" s="64" t="s">
        <v>19805</v>
      </c>
      <c r="X990" s="64" t="s">
        <v>19805</v>
      </c>
      <c r="Y990" s="64" t="s">
        <v>19805</v>
      </c>
      <c r="Z990" s="64" t="s">
        <v>19805</v>
      </c>
      <c r="AA990" s="64" t="s">
        <v>19805</v>
      </c>
      <c r="AB990" s="64" t="s">
        <v>19805</v>
      </c>
    </row>
    <row r="991" spans="1:28">
      <c r="A991" s="15" t="s">
        <v>2408</v>
      </c>
      <c r="B991" s="64" t="s">
        <v>19805</v>
      </c>
      <c r="C991" s="64" t="s">
        <v>19805</v>
      </c>
      <c r="D991" s="64">
        <v>80757</v>
      </c>
      <c r="E991" s="64" t="s">
        <v>19805</v>
      </c>
      <c r="F991" s="64" t="s">
        <v>19805</v>
      </c>
      <c r="G991" s="64" t="s">
        <v>19805</v>
      </c>
      <c r="H991" s="64" t="s">
        <v>19805</v>
      </c>
      <c r="I991" s="64" t="s">
        <v>19805</v>
      </c>
      <c r="J991" s="64" t="s">
        <v>19805</v>
      </c>
      <c r="K991" s="64" t="s">
        <v>19805</v>
      </c>
      <c r="L991" s="64" t="s">
        <v>19805</v>
      </c>
      <c r="M991" s="64" t="s">
        <v>19805</v>
      </c>
      <c r="N991" s="64" t="s">
        <v>19805</v>
      </c>
      <c r="O991" s="64" t="s">
        <v>19805</v>
      </c>
      <c r="P991" s="64" t="s">
        <v>19805</v>
      </c>
      <c r="Q991" s="64" t="s">
        <v>19805</v>
      </c>
      <c r="R991" s="64" t="s">
        <v>19805</v>
      </c>
      <c r="S991" s="64" t="s">
        <v>19805</v>
      </c>
      <c r="T991" s="64" t="s">
        <v>19805</v>
      </c>
      <c r="U991" s="64" t="s">
        <v>19805</v>
      </c>
      <c r="V991" s="64" t="s">
        <v>19805</v>
      </c>
      <c r="W991" s="64" t="s">
        <v>19805</v>
      </c>
      <c r="X991" s="64" t="s">
        <v>19805</v>
      </c>
      <c r="Y991" s="64" t="s">
        <v>19805</v>
      </c>
      <c r="Z991" s="64" t="s">
        <v>19805</v>
      </c>
      <c r="AA991" s="64" t="s">
        <v>19805</v>
      </c>
      <c r="AB991" s="64" t="s">
        <v>19805</v>
      </c>
    </row>
    <row r="992" spans="1:28">
      <c r="A992" s="15" t="s">
        <v>422</v>
      </c>
      <c r="B992" s="64">
        <v>1227286</v>
      </c>
      <c r="C992" s="64">
        <v>1100602</v>
      </c>
      <c r="D992" s="64">
        <v>1795000</v>
      </c>
      <c r="E992" s="64">
        <v>1660257</v>
      </c>
      <c r="F992" s="64">
        <v>1794872</v>
      </c>
      <c r="G992" s="64">
        <v>762195</v>
      </c>
      <c r="H992" s="64">
        <v>473604</v>
      </c>
      <c r="I992" s="64" t="s">
        <v>19805</v>
      </c>
      <c r="J992" s="64" t="s">
        <v>19805</v>
      </c>
      <c r="K992" s="64" t="s">
        <v>19805</v>
      </c>
      <c r="L992" s="64" t="s">
        <v>19805</v>
      </c>
      <c r="M992" s="64" t="s">
        <v>19805</v>
      </c>
      <c r="N992" s="64" t="s">
        <v>19805</v>
      </c>
      <c r="O992" s="64" t="s">
        <v>19805</v>
      </c>
      <c r="P992" s="64" t="s">
        <v>19805</v>
      </c>
      <c r="Q992" s="64" t="s">
        <v>19805</v>
      </c>
      <c r="R992" s="64" t="s">
        <v>19805</v>
      </c>
      <c r="S992" s="64" t="s">
        <v>19805</v>
      </c>
      <c r="T992" s="64" t="s">
        <v>19805</v>
      </c>
      <c r="U992" s="64" t="s">
        <v>19805</v>
      </c>
      <c r="V992" s="64" t="s">
        <v>19805</v>
      </c>
      <c r="W992" s="64" t="s">
        <v>19805</v>
      </c>
      <c r="X992" s="64" t="s">
        <v>19805</v>
      </c>
      <c r="Y992" s="64" t="s">
        <v>19805</v>
      </c>
      <c r="Z992" s="64" t="s">
        <v>19805</v>
      </c>
      <c r="AA992" s="64" t="s">
        <v>19805</v>
      </c>
      <c r="AB992" s="64" t="s">
        <v>19805</v>
      </c>
    </row>
    <row r="993" spans="1:28">
      <c r="A993" s="15" t="s">
        <v>285</v>
      </c>
      <c r="B993" s="64">
        <v>6511628</v>
      </c>
      <c r="C993" s="64">
        <v>3034356</v>
      </c>
      <c r="D993" s="64">
        <v>2202000</v>
      </c>
      <c r="E993" s="64">
        <v>2111160</v>
      </c>
      <c r="F993" s="64">
        <v>2020200</v>
      </c>
      <c r="G993" s="64" t="s">
        <v>19805</v>
      </c>
      <c r="H993" s="64" t="s">
        <v>19805</v>
      </c>
      <c r="I993" s="64" t="s">
        <v>19805</v>
      </c>
      <c r="J993" s="64" t="s">
        <v>19805</v>
      </c>
      <c r="K993" s="64" t="s">
        <v>19805</v>
      </c>
      <c r="L993" s="64" t="s">
        <v>19805</v>
      </c>
      <c r="M993" s="64" t="s">
        <v>19805</v>
      </c>
      <c r="N993" s="64" t="s">
        <v>19805</v>
      </c>
      <c r="O993" s="64" t="s">
        <v>19805</v>
      </c>
      <c r="P993" s="64" t="s">
        <v>19805</v>
      </c>
      <c r="Q993" s="64" t="s">
        <v>19805</v>
      </c>
      <c r="R993" s="64" t="s">
        <v>19805</v>
      </c>
      <c r="S993" s="64" t="s">
        <v>19805</v>
      </c>
      <c r="T993" s="64" t="s">
        <v>19805</v>
      </c>
      <c r="U993" s="64" t="s">
        <v>19805</v>
      </c>
      <c r="V993" s="64" t="s">
        <v>19805</v>
      </c>
      <c r="W993" s="64" t="s">
        <v>19805</v>
      </c>
      <c r="X993" s="64" t="s">
        <v>19805</v>
      </c>
      <c r="Y993" s="64" t="s">
        <v>19805</v>
      </c>
      <c r="Z993" s="64" t="s">
        <v>19805</v>
      </c>
      <c r="AA993" s="64" t="s">
        <v>19805</v>
      </c>
      <c r="AB993" s="64" t="s">
        <v>19805</v>
      </c>
    </row>
    <row r="994" spans="1:28">
      <c r="A994" s="15" t="s">
        <v>291</v>
      </c>
      <c r="B994" s="64">
        <v>11483254</v>
      </c>
      <c r="C994" s="64">
        <v>2139000</v>
      </c>
      <c r="D994" s="64">
        <v>14898938</v>
      </c>
      <c r="E994" s="64">
        <v>8374646</v>
      </c>
      <c r="F994" s="64">
        <v>8374646</v>
      </c>
      <c r="G994" s="64">
        <v>762195</v>
      </c>
      <c r="H994" s="64">
        <v>473604</v>
      </c>
      <c r="I994" s="64" t="s">
        <v>19805</v>
      </c>
      <c r="J994" s="64" t="s">
        <v>19805</v>
      </c>
      <c r="K994" s="64" t="s">
        <v>19805</v>
      </c>
      <c r="L994" s="64" t="s">
        <v>19805</v>
      </c>
      <c r="M994" s="64" t="s">
        <v>19805</v>
      </c>
      <c r="N994" s="64" t="s">
        <v>19805</v>
      </c>
      <c r="O994" s="64" t="s">
        <v>19805</v>
      </c>
      <c r="P994" s="64" t="s">
        <v>19805</v>
      </c>
      <c r="Q994" s="64" t="s">
        <v>19805</v>
      </c>
      <c r="R994" s="64" t="s">
        <v>19805</v>
      </c>
      <c r="S994" s="64" t="s">
        <v>19805</v>
      </c>
      <c r="T994" s="64" t="s">
        <v>19805</v>
      </c>
      <c r="U994" s="64" t="s">
        <v>19805</v>
      </c>
      <c r="V994" s="64" t="s">
        <v>19805</v>
      </c>
      <c r="W994" s="64" t="s">
        <v>19805</v>
      </c>
      <c r="X994" s="64" t="s">
        <v>19805</v>
      </c>
      <c r="Y994" s="64" t="s">
        <v>19805</v>
      </c>
      <c r="Z994" s="64" t="s">
        <v>19805</v>
      </c>
      <c r="AA994" s="64" t="s">
        <v>19805</v>
      </c>
      <c r="AB994" s="64" t="s">
        <v>19805</v>
      </c>
    </row>
    <row r="995" spans="1:28">
      <c r="A995" s="15" t="s">
        <v>3638</v>
      </c>
      <c r="B995" s="64" t="s">
        <v>19805</v>
      </c>
      <c r="C995" s="64" t="s">
        <v>19805</v>
      </c>
      <c r="D995" s="64" t="s">
        <v>19805</v>
      </c>
      <c r="E995" s="64" t="s">
        <v>19805</v>
      </c>
      <c r="F995" s="64">
        <v>165487</v>
      </c>
      <c r="G995" s="64">
        <v>1000000</v>
      </c>
      <c r="H995" s="64" t="s">
        <v>19805</v>
      </c>
      <c r="I995" s="64" t="s">
        <v>19805</v>
      </c>
      <c r="J995" s="64" t="s">
        <v>19805</v>
      </c>
      <c r="K995" s="64" t="s">
        <v>19805</v>
      </c>
      <c r="L995" s="64" t="s">
        <v>19805</v>
      </c>
      <c r="M995" s="64" t="s">
        <v>19805</v>
      </c>
      <c r="N995" s="64" t="s">
        <v>19805</v>
      </c>
      <c r="O995" s="64" t="s">
        <v>19805</v>
      </c>
      <c r="P995" s="64" t="s">
        <v>19805</v>
      </c>
      <c r="Q995" s="64" t="s">
        <v>19805</v>
      </c>
      <c r="R995" s="64" t="s">
        <v>19805</v>
      </c>
      <c r="S995" s="64" t="s">
        <v>19805</v>
      </c>
      <c r="T995" s="64" t="s">
        <v>19805</v>
      </c>
      <c r="U995" s="64" t="s">
        <v>19805</v>
      </c>
      <c r="V995" s="64" t="s">
        <v>19805</v>
      </c>
      <c r="W995" s="64" t="s">
        <v>19805</v>
      </c>
      <c r="X995" s="64" t="s">
        <v>19805</v>
      </c>
      <c r="Y995" s="64" t="s">
        <v>19805</v>
      </c>
      <c r="Z995" s="64" t="s">
        <v>19805</v>
      </c>
      <c r="AA995" s="64" t="s">
        <v>19805</v>
      </c>
      <c r="AB995" s="64" t="s">
        <v>19805</v>
      </c>
    </row>
    <row r="996" spans="1:28">
      <c r="A996" s="15" t="s">
        <v>5281</v>
      </c>
      <c r="B996" s="64" t="s">
        <v>19805</v>
      </c>
      <c r="C996" s="64" t="s">
        <v>19805</v>
      </c>
      <c r="D996" s="64" t="s">
        <v>19805</v>
      </c>
      <c r="E996" s="64" t="s">
        <v>19805</v>
      </c>
      <c r="F996" s="64" t="s">
        <v>19805</v>
      </c>
      <c r="G996" s="64" t="s">
        <v>19805</v>
      </c>
      <c r="H996" s="64" t="s">
        <v>19805</v>
      </c>
      <c r="I996" s="64" t="s">
        <v>19805</v>
      </c>
      <c r="J996" s="64">
        <v>769431</v>
      </c>
      <c r="K996" s="64">
        <v>253499</v>
      </c>
      <c r="L996" s="64">
        <v>55365</v>
      </c>
      <c r="M996" s="64" t="s">
        <v>19805</v>
      </c>
      <c r="N996" s="64" t="s">
        <v>19805</v>
      </c>
      <c r="O996" s="64" t="s">
        <v>19805</v>
      </c>
      <c r="P996" s="64" t="s">
        <v>19805</v>
      </c>
      <c r="Q996" s="64" t="s">
        <v>19805</v>
      </c>
      <c r="R996" s="64" t="s">
        <v>19805</v>
      </c>
      <c r="S996" s="64" t="s">
        <v>19805</v>
      </c>
      <c r="T996" s="64" t="s">
        <v>19805</v>
      </c>
      <c r="U996" s="64" t="s">
        <v>19805</v>
      </c>
      <c r="V996" s="64" t="s">
        <v>19805</v>
      </c>
      <c r="W996" s="64" t="s">
        <v>19805</v>
      </c>
      <c r="X996" s="64" t="s">
        <v>19805</v>
      </c>
      <c r="Y996" s="64" t="s">
        <v>19805</v>
      </c>
      <c r="Z996" s="64" t="s">
        <v>19805</v>
      </c>
      <c r="AA996" s="64" t="s">
        <v>19805</v>
      </c>
      <c r="AB996" s="64" t="s">
        <v>19805</v>
      </c>
    </row>
    <row r="997" spans="1:28">
      <c r="A997" s="15" t="s">
        <v>3241</v>
      </c>
      <c r="B997" s="64" t="s">
        <v>19805</v>
      </c>
      <c r="C997" s="64" t="s">
        <v>19805</v>
      </c>
      <c r="D997" s="64" t="s">
        <v>19805</v>
      </c>
      <c r="E997" s="64">
        <v>327709</v>
      </c>
      <c r="F997" s="64">
        <v>762195</v>
      </c>
      <c r="G997" s="64">
        <v>650000</v>
      </c>
      <c r="H997" s="64" t="s">
        <v>19805</v>
      </c>
      <c r="I997" s="64" t="s">
        <v>19805</v>
      </c>
      <c r="J997" s="64" t="s">
        <v>19805</v>
      </c>
      <c r="K997" s="64" t="s">
        <v>19805</v>
      </c>
      <c r="L997" s="64" t="s">
        <v>19805</v>
      </c>
      <c r="M997" s="64" t="s">
        <v>19805</v>
      </c>
      <c r="N997" s="64" t="s">
        <v>19805</v>
      </c>
      <c r="O997" s="64" t="s">
        <v>19805</v>
      </c>
      <c r="P997" s="64" t="s">
        <v>19805</v>
      </c>
      <c r="Q997" s="64" t="s">
        <v>19805</v>
      </c>
      <c r="R997" s="64" t="s">
        <v>19805</v>
      </c>
      <c r="S997" s="64" t="s">
        <v>19805</v>
      </c>
      <c r="T997" s="64" t="s">
        <v>19805</v>
      </c>
      <c r="U997" s="64" t="s">
        <v>19805</v>
      </c>
      <c r="V997" s="64" t="s">
        <v>19805</v>
      </c>
      <c r="W997" s="64" t="s">
        <v>19805</v>
      </c>
      <c r="X997" s="64" t="s">
        <v>19805</v>
      </c>
      <c r="Y997" s="64" t="s">
        <v>19805</v>
      </c>
      <c r="Z997" s="64" t="s">
        <v>19805</v>
      </c>
      <c r="AA997" s="64" t="s">
        <v>19805</v>
      </c>
      <c r="AB997" s="64" t="s">
        <v>19805</v>
      </c>
    </row>
    <row r="998" spans="1:28">
      <c r="A998" s="15" t="s">
        <v>851</v>
      </c>
      <c r="B998" s="64">
        <v>1643040</v>
      </c>
      <c r="C998" s="64">
        <v>1572360</v>
      </c>
      <c r="D998" s="64" t="s">
        <v>19805</v>
      </c>
      <c r="E998" s="64" t="s">
        <v>19805</v>
      </c>
      <c r="F998" s="64" t="s">
        <v>19805</v>
      </c>
      <c r="G998" s="64" t="s">
        <v>19805</v>
      </c>
      <c r="H998" s="64" t="s">
        <v>19805</v>
      </c>
      <c r="I998" s="64" t="s">
        <v>19805</v>
      </c>
      <c r="J998" s="64" t="s">
        <v>19805</v>
      </c>
      <c r="K998" s="64" t="s">
        <v>19805</v>
      </c>
      <c r="L998" s="64" t="s">
        <v>19805</v>
      </c>
      <c r="M998" s="64" t="s">
        <v>19805</v>
      </c>
      <c r="N998" s="64" t="s">
        <v>19805</v>
      </c>
      <c r="O998" s="64" t="s">
        <v>19805</v>
      </c>
      <c r="P998" s="64" t="s">
        <v>19805</v>
      </c>
      <c r="Q998" s="64" t="s">
        <v>19805</v>
      </c>
      <c r="R998" s="64" t="s">
        <v>19805</v>
      </c>
      <c r="S998" s="64" t="s">
        <v>19805</v>
      </c>
      <c r="T998" s="64" t="s">
        <v>19805</v>
      </c>
      <c r="U998" s="64" t="s">
        <v>19805</v>
      </c>
      <c r="V998" s="64" t="s">
        <v>19805</v>
      </c>
      <c r="W998" s="64" t="s">
        <v>19805</v>
      </c>
      <c r="X998" s="64" t="s">
        <v>19805</v>
      </c>
      <c r="Y998" s="64" t="s">
        <v>19805</v>
      </c>
      <c r="Z998" s="64" t="s">
        <v>19805</v>
      </c>
      <c r="AA998" s="64" t="s">
        <v>19805</v>
      </c>
      <c r="AB998" s="64" t="s">
        <v>19805</v>
      </c>
    </row>
    <row r="999" spans="1:28">
      <c r="A999" s="15" t="s">
        <v>5282</v>
      </c>
      <c r="B999" s="64" t="s">
        <v>19805</v>
      </c>
      <c r="C999" s="64" t="s">
        <v>19805</v>
      </c>
      <c r="D999" s="64" t="s">
        <v>19805</v>
      </c>
      <c r="E999" s="64" t="s">
        <v>19805</v>
      </c>
      <c r="F999" s="64" t="s">
        <v>19805</v>
      </c>
      <c r="G999" s="64" t="s">
        <v>19805</v>
      </c>
      <c r="H999" s="64" t="s">
        <v>19805</v>
      </c>
      <c r="I999" s="64" t="s">
        <v>19805</v>
      </c>
      <c r="J999" s="64" t="s">
        <v>19805</v>
      </c>
      <c r="K999" s="64" t="s">
        <v>19805</v>
      </c>
      <c r="L999" s="64" t="s">
        <v>19805</v>
      </c>
      <c r="M999" s="64">
        <v>771123</v>
      </c>
      <c r="N999" s="64" t="s">
        <v>19805</v>
      </c>
      <c r="O999" s="64" t="s">
        <v>19805</v>
      </c>
      <c r="P999" s="64">
        <v>171932</v>
      </c>
      <c r="Q999" s="64" t="s">
        <v>19805</v>
      </c>
      <c r="R999" s="64">
        <v>423500</v>
      </c>
      <c r="S999" s="64">
        <v>302875</v>
      </c>
      <c r="T999" s="64" t="s">
        <v>19805</v>
      </c>
      <c r="U999" s="64" t="s">
        <v>19805</v>
      </c>
      <c r="V999" s="64" t="s">
        <v>19805</v>
      </c>
      <c r="W999" s="64" t="s">
        <v>19805</v>
      </c>
      <c r="X999" s="64" t="s">
        <v>19805</v>
      </c>
      <c r="Y999" s="64" t="s">
        <v>19805</v>
      </c>
      <c r="Z999" s="64" t="s">
        <v>19805</v>
      </c>
      <c r="AA999" s="64" t="s">
        <v>19805</v>
      </c>
      <c r="AB999" s="64" t="s">
        <v>19805</v>
      </c>
    </row>
    <row r="1000" spans="1:28">
      <c r="A1000" s="15" t="s">
        <v>2916</v>
      </c>
      <c r="B1000" s="64" t="s">
        <v>19805</v>
      </c>
      <c r="C1000" s="64" t="s">
        <v>19805</v>
      </c>
      <c r="D1000" s="64" t="s">
        <v>19805</v>
      </c>
      <c r="E1000" s="64">
        <v>2000000</v>
      </c>
      <c r="F1000" s="64">
        <v>1352181</v>
      </c>
      <c r="G1000" s="64">
        <v>6226200</v>
      </c>
      <c r="H1000" s="64">
        <v>5765000</v>
      </c>
      <c r="I1000" s="64">
        <v>23016000</v>
      </c>
      <c r="J1000" s="64">
        <v>21372000</v>
      </c>
      <c r="K1000" s="64">
        <v>19728000</v>
      </c>
      <c r="L1000" s="64">
        <v>18084000</v>
      </c>
      <c r="M1000" s="64">
        <v>16440000</v>
      </c>
      <c r="N1000" s="64">
        <v>14796000</v>
      </c>
      <c r="O1000" s="64">
        <v>13152000</v>
      </c>
      <c r="P1000" s="64">
        <v>6900000</v>
      </c>
      <c r="Q1000" s="64">
        <v>6325000</v>
      </c>
      <c r="R1000" s="64">
        <v>5710000</v>
      </c>
      <c r="S1000" s="64">
        <v>5075000</v>
      </c>
      <c r="T1000" s="64">
        <v>1075000</v>
      </c>
      <c r="U1000" s="64">
        <v>950640</v>
      </c>
      <c r="V1000" s="64">
        <v>827000</v>
      </c>
      <c r="W1000" s="64" t="s">
        <v>19805</v>
      </c>
      <c r="X1000" s="64" t="s">
        <v>19805</v>
      </c>
      <c r="Y1000" s="64" t="s">
        <v>19805</v>
      </c>
      <c r="Z1000" s="64" t="s">
        <v>19805</v>
      </c>
      <c r="AA1000" s="64" t="s">
        <v>19805</v>
      </c>
      <c r="AB1000" s="64" t="s">
        <v>19805</v>
      </c>
    </row>
    <row r="1001" spans="1:28">
      <c r="A1001" s="15" t="s">
        <v>5283</v>
      </c>
      <c r="B1001" s="64" t="s">
        <v>19805</v>
      </c>
      <c r="C1001" s="64" t="s">
        <v>19805</v>
      </c>
      <c r="D1001" s="64" t="s">
        <v>19805</v>
      </c>
      <c r="E1001" s="64" t="s">
        <v>19805</v>
      </c>
      <c r="F1001" s="64" t="s">
        <v>19805</v>
      </c>
      <c r="G1001" s="64" t="s">
        <v>19805</v>
      </c>
      <c r="H1001" s="64">
        <v>780871</v>
      </c>
      <c r="I1001" s="64">
        <v>725000</v>
      </c>
      <c r="J1001" s="64" t="s">
        <v>19805</v>
      </c>
      <c r="K1001" s="64" t="s">
        <v>19805</v>
      </c>
      <c r="L1001" s="64" t="s">
        <v>19805</v>
      </c>
      <c r="M1001" s="64" t="s">
        <v>19805</v>
      </c>
      <c r="N1001" s="64" t="s">
        <v>19805</v>
      </c>
      <c r="O1001" s="64" t="s">
        <v>19805</v>
      </c>
      <c r="P1001" s="64" t="s">
        <v>19805</v>
      </c>
      <c r="Q1001" s="64" t="s">
        <v>19805</v>
      </c>
      <c r="R1001" s="64" t="s">
        <v>19805</v>
      </c>
      <c r="S1001" s="64" t="s">
        <v>19805</v>
      </c>
      <c r="T1001" s="64" t="s">
        <v>19805</v>
      </c>
      <c r="U1001" s="64" t="s">
        <v>19805</v>
      </c>
      <c r="V1001" s="64" t="s">
        <v>19805</v>
      </c>
      <c r="W1001" s="64" t="s">
        <v>19805</v>
      </c>
      <c r="X1001" s="64" t="s">
        <v>19805</v>
      </c>
      <c r="Y1001" s="64" t="s">
        <v>19805</v>
      </c>
      <c r="Z1001" s="64" t="s">
        <v>19805</v>
      </c>
      <c r="AA1001" s="64" t="s">
        <v>19805</v>
      </c>
      <c r="AB1001" s="64" t="s">
        <v>19805</v>
      </c>
    </row>
    <row r="1002" spans="1:28">
      <c r="A1002" s="15" t="s">
        <v>5284</v>
      </c>
      <c r="B1002" s="64" t="s">
        <v>19805</v>
      </c>
      <c r="C1002" s="64" t="s">
        <v>19805</v>
      </c>
      <c r="D1002" s="64" t="s">
        <v>19805</v>
      </c>
      <c r="E1002" s="64" t="s">
        <v>19805</v>
      </c>
      <c r="F1002" s="64" t="s">
        <v>19805</v>
      </c>
      <c r="G1002" s="64" t="s">
        <v>19805</v>
      </c>
      <c r="H1002" s="64" t="s">
        <v>19805</v>
      </c>
      <c r="I1002" s="64" t="s">
        <v>19805</v>
      </c>
      <c r="J1002" s="64" t="s">
        <v>19805</v>
      </c>
      <c r="K1002" s="64" t="s">
        <v>19805</v>
      </c>
      <c r="L1002" s="64" t="s">
        <v>19805</v>
      </c>
      <c r="M1002" s="64" t="s">
        <v>19805</v>
      </c>
      <c r="N1002" s="64" t="s">
        <v>19805</v>
      </c>
      <c r="O1002" s="64" t="s">
        <v>19805</v>
      </c>
      <c r="P1002" s="64" t="s">
        <v>19805</v>
      </c>
      <c r="Q1002" s="64" t="s">
        <v>19805</v>
      </c>
      <c r="R1002" s="64" t="s">
        <v>19805</v>
      </c>
      <c r="S1002" s="64">
        <v>100000</v>
      </c>
      <c r="T1002" s="64" t="s">
        <v>19805</v>
      </c>
      <c r="U1002" s="64" t="s">
        <v>19805</v>
      </c>
      <c r="V1002" s="64" t="s">
        <v>19805</v>
      </c>
      <c r="W1002" s="64" t="s">
        <v>19805</v>
      </c>
      <c r="X1002" s="64" t="s">
        <v>19805</v>
      </c>
      <c r="Y1002" s="64" t="s">
        <v>19805</v>
      </c>
      <c r="Z1002" s="64" t="s">
        <v>19805</v>
      </c>
      <c r="AA1002" s="64" t="s">
        <v>19805</v>
      </c>
      <c r="AB1002" s="64" t="s">
        <v>19805</v>
      </c>
    </row>
    <row r="1003" spans="1:28">
      <c r="A1003" s="15" t="s">
        <v>5286</v>
      </c>
      <c r="B1003" s="64" t="s">
        <v>19805</v>
      </c>
      <c r="C1003" s="64" t="s">
        <v>19805</v>
      </c>
      <c r="D1003" s="64" t="s">
        <v>19805</v>
      </c>
      <c r="E1003" s="64" t="s">
        <v>19805</v>
      </c>
      <c r="F1003" s="64" t="s">
        <v>19805</v>
      </c>
      <c r="G1003" s="64" t="s">
        <v>19805</v>
      </c>
      <c r="H1003" s="64" t="s">
        <v>19805</v>
      </c>
      <c r="I1003" s="64" t="s">
        <v>19805</v>
      </c>
      <c r="J1003" s="64">
        <v>422725</v>
      </c>
      <c r="K1003" s="64">
        <v>427163</v>
      </c>
      <c r="L1003" s="64" t="s">
        <v>19805</v>
      </c>
      <c r="M1003" s="64" t="s">
        <v>19805</v>
      </c>
      <c r="N1003" s="64" t="s">
        <v>19805</v>
      </c>
      <c r="O1003" s="64" t="s">
        <v>19805</v>
      </c>
      <c r="P1003" s="64" t="s">
        <v>19805</v>
      </c>
      <c r="Q1003" s="64" t="s">
        <v>19805</v>
      </c>
      <c r="R1003" s="64" t="s">
        <v>19805</v>
      </c>
      <c r="S1003" s="64" t="s">
        <v>19805</v>
      </c>
      <c r="T1003" s="64" t="s">
        <v>19805</v>
      </c>
      <c r="U1003" s="64" t="s">
        <v>19805</v>
      </c>
      <c r="V1003" s="64" t="s">
        <v>19805</v>
      </c>
      <c r="W1003" s="64" t="s">
        <v>19805</v>
      </c>
      <c r="X1003" s="64" t="s">
        <v>19805</v>
      </c>
      <c r="Y1003" s="64" t="s">
        <v>19805</v>
      </c>
      <c r="Z1003" s="64" t="s">
        <v>19805</v>
      </c>
      <c r="AA1003" s="64" t="s">
        <v>19805</v>
      </c>
      <c r="AB1003" s="64" t="s">
        <v>19805</v>
      </c>
    </row>
    <row r="1004" spans="1:28">
      <c r="A1004" s="15" t="s">
        <v>5289</v>
      </c>
      <c r="B1004" s="64" t="s">
        <v>19805</v>
      </c>
      <c r="C1004" s="64" t="s">
        <v>19805</v>
      </c>
      <c r="D1004" s="64" t="s">
        <v>19805</v>
      </c>
      <c r="E1004" s="64" t="s">
        <v>19805</v>
      </c>
      <c r="F1004" s="64" t="s">
        <v>19805</v>
      </c>
      <c r="G1004" s="64" t="s">
        <v>19805</v>
      </c>
      <c r="H1004" s="64" t="s">
        <v>19805</v>
      </c>
      <c r="I1004" s="64" t="s">
        <v>19805</v>
      </c>
      <c r="J1004" s="64" t="s">
        <v>19805</v>
      </c>
      <c r="K1004" s="64" t="s">
        <v>19805</v>
      </c>
      <c r="L1004" s="64" t="s">
        <v>19805</v>
      </c>
      <c r="M1004" s="64" t="s">
        <v>19805</v>
      </c>
      <c r="N1004" s="64" t="s">
        <v>19805</v>
      </c>
      <c r="O1004" s="64" t="s">
        <v>19805</v>
      </c>
      <c r="P1004" s="64" t="s">
        <v>19805</v>
      </c>
      <c r="Q1004" s="64" t="s">
        <v>19805</v>
      </c>
      <c r="R1004" s="64" t="s">
        <v>19805</v>
      </c>
      <c r="S1004" s="64">
        <v>510000</v>
      </c>
      <c r="T1004" s="64" t="s">
        <v>19805</v>
      </c>
      <c r="U1004" s="64">
        <v>35000</v>
      </c>
      <c r="V1004" s="64">
        <v>247500</v>
      </c>
      <c r="W1004" s="64">
        <v>200000</v>
      </c>
      <c r="X1004" s="64" t="s">
        <v>19805</v>
      </c>
      <c r="Y1004" s="64" t="s">
        <v>19805</v>
      </c>
      <c r="Z1004" s="64" t="s">
        <v>19805</v>
      </c>
      <c r="AA1004" s="64" t="s">
        <v>19805</v>
      </c>
      <c r="AB1004" s="64" t="s">
        <v>19805</v>
      </c>
    </row>
    <row r="1005" spans="1:28">
      <c r="A1005" s="15" t="s">
        <v>5290</v>
      </c>
      <c r="B1005" s="64" t="s">
        <v>19805</v>
      </c>
      <c r="C1005" s="64" t="s">
        <v>19805</v>
      </c>
      <c r="D1005" s="64" t="s">
        <v>19805</v>
      </c>
      <c r="E1005" s="64" t="s">
        <v>19805</v>
      </c>
      <c r="F1005" s="64" t="s">
        <v>19805</v>
      </c>
      <c r="G1005" s="64" t="s">
        <v>19805</v>
      </c>
      <c r="H1005" s="64" t="s">
        <v>19805</v>
      </c>
      <c r="I1005" s="64" t="s">
        <v>19805</v>
      </c>
      <c r="J1005" s="64" t="s">
        <v>19805</v>
      </c>
      <c r="K1005" s="64" t="s">
        <v>19805</v>
      </c>
      <c r="L1005" s="64" t="s">
        <v>19805</v>
      </c>
      <c r="M1005" s="64" t="s">
        <v>19805</v>
      </c>
      <c r="N1005" s="64">
        <v>620046</v>
      </c>
      <c r="O1005" s="64">
        <v>366931</v>
      </c>
      <c r="P1005" s="64" t="s">
        <v>19805</v>
      </c>
      <c r="Q1005" s="64" t="s">
        <v>19805</v>
      </c>
      <c r="R1005" s="64" t="s">
        <v>19805</v>
      </c>
      <c r="S1005" s="64" t="s">
        <v>19805</v>
      </c>
      <c r="T1005" s="64" t="s">
        <v>19805</v>
      </c>
      <c r="U1005" s="64" t="s">
        <v>19805</v>
      </c>
      <c r="V1005" s="64" t="s">
        <v>19805</v>
      </c>
      <c r="W1005" s="64" t="s">
        <v>19805</v>
      </c>
      <c r="X1005" s="64" t="s">
        <v>19805</v>
      </c>
      <c r="Y1005" s="64" t="s">
        <v>19805</v>
      </c>
      <c r="Z1005" s="64" t="s">
        <v>19805</v>
      </c>
      <c r="AA1005" s="64" t="s">
        <v>19805</v>
      </c>
      <c r="AB1005" s="64" t="s">
        <v>19805</v>
      </c>
    </row>
    <row r="1006" spans="1:28">
      <c r="A1006" s="15" t="s">
        <v>5291</v>
      </c>
      <c r="B1006" s="64" t="s">
        <v>19805</v>
      </c>
      <c r="C1006" s="64" t="s">
        <v>19805</v>
      </c>
      <c r="D1006" s="64" t="s">
        <v>19805</v>
      </c>
      <c r="E1006" s="64" t="s">
        <v>19805</v>
      </c>
      <c r="F1006" s="64" t="s">
        <v>19805</v>
      </c>
      <c r="G1006" s="64" t="s">
        <v>19805</v>
      </c>
      <c r="H1006" s="64" t="s">
        <v>19805</v>
      </c>
      <c r="I1006" s="64">
        <v>6600000</v>
      </c>
      <c r="J1006" s="64">
        <v>6200000</v>
      </c>
      <c r="K1006" s="64">
        <v>5800000</v>
      </c>
      <c r="L1006" s="64">
        <v>5400000</v>
      </c>
      <c r="M1006" s="64">
        <v>5000000</v>
      </c>
      <c r="N1006" s="64">
        <v>5455200</v>
      </c>
      <c r="O1006" s="64">
        <v>5000600</v>
      </c>
      <c r="P1006" s="64">
        <v>4546000</v>
      </c>
      <c r="Q1006" s="64">
        <v>465850</v>
      </c>
      <c r="R1006" s="64" t="s">
        <v>19805</v>
      </c>
      <c r="S1006" s="64" t="s">
        <v>19805</v>
      </c>
      <c r="T1006" s="64">
        <v>287500</v>
      </c>
      <c r="U1006" s="64" t="s">
        <v>19805</v>
      </c>
      <c r="V1006" s="64" t="s">
        <v>19805</v>
      </c>
      <c r="W1006" s="64" t="s">
        <v>19805</v>
      </c>
      <c r="X1006" s="64" t="s">
        <v>19805</v>
      </c>
      <c r="Y1006" s="64" t="s">
        <v>19805</v>
      </c>
      <c r="Z1006" s="64" t="s">
        <v>19805</v>
      </c>
      <c r="AA1006" s="64" t="s">
        <v>19805</v>
      </c>
      <c r="AB1006" s="64" t="s">
        <v>19805</v>
      </c>
    </row>
    <row r="1007" spans="1:28">
      <c r="A1007" s="15" t="s">
        <v>1657</v>
      </c>
      <c r="B1007" s="64" t="s">
        <v>19805</v>
      </c>
      <c r="C1007" s="64" t="s">
        <v>19805</v>
      </c>
      <c r="D1007" s="64">
        <v>816482</v>
      </c>
      <c r="E1007" s="64" t="s">
        <v>19805</v>
      </c>
      <c r="F1007" s="64" t="s">
        <v>19805</v>
      </c>
      <c r="G1007" s="64">
        <v>473604</v>
      </c>
      <c r="H1007" s="64" t="s">
        <v>19805</v>
      </c>
      <c r="I1007" s="64" t="s">
        <v>19805</v>
      </c>
      <c r="J1007" s="64" t="s">
        <v>19805</v>
      </c>
      <c r="K1007" s="64" t="s">
        <v>19805</v>
      </c>
      <c r="L1007" s="64" t="s">
        <v>19805</v>
      </c>
      <c r="M1007" s="64" t="s">
        <v>19805</v>
      </c>
      <c r="N1007" s="64" t="s">
        <v>19805</v>
      </c>
      <c r="O1007" s="64" t="s">
        <v>19805</v>
      </c>
      <c r="P1007" s="64" t="s">
        <v>19805</v>
      </c>
      <c r="Q1007" s="64" t="s">
        <v>19805</v>
      </c>
      <c r="R1007" s="64" t="s">
        <v>19805</v>
      </c>
      <c r="S1007" s="64" t="s">
        <v>19805</v>
      </c>
      <c r="T1007" s="64" t="s">
        <v>19805</v>
      </c>
      <c r="U1007" s="64" t="s">
        <v>19805</v>
      </c>
      <c r="V1007" s="64" t="s">
        <v>19805</v>
      </c>
      <c r="W1007" s="64" t="s">
        <v>19805</v>
      </c>
      <c r="X1007" s="64" t="s">
        <v>19805</v>
      </c>
      <c r="Y1007" s="64" t="s">
        <v>19805</v>
      </c>
      <c r="Z1007" s="64" t="s">
        <v>19805</v>
      </c>
      <c r="AA1007" s="64" t="s">
        <v>19805</v>
      </c>
      <c r="AB1007" s="64" t="s">
        <v>19805</v>
      </c>
    </row>
    <row r="1008" spans="1:28">
      <c r="A1008" s="15" t="s">
        <v>5292</v>
      </c>
      <c r="B1008" s="64" t="s">
        <v>19805</v>
      </c>
      <c r="C1008" s="64" t="s">
        <v>19805</v>
      </c>
      <c r="D1008" s="64" t="s">
        <v>19805</v>
      </c>
      <c r="E1008" s="64" t="s">
        <v>19805</v>
      </c>
      <c r="F1008" s="64" t="s">
        <v>19805</v>
      </c>
      <c r="G1008" s="64" t="s">
        <v>19805</v>
      </c>
      <c r="H1008" s="64" t="s">
        <v>19805</v>
      </c>
      <c r="I1008" s="64" t="s">
        <v>19805</v>
      </c>
      <c r="J1008" s="64" t="s">
        <v>19805</v>
      </c>
      <c r="K1008" s="64" t="s">
        <v>19805</v>
      </c>
      <c r="L1008" s="64" t="s">
        <v>19805</v>
      </c>
      <c r="M1008" s="64" t="s">
        <v>19805</v>
      </c>
      <c r="N1008" s="64" t="s">
        <v>19805</v>
      </c>
      <c r="O1008" s="64" t="s">
        <v>19805</v>
      </c>
      <c r="P1008" s="64" t="s">
        <v>19805</v>
      </c>
      <c r="Q1008" s="64" t="s">
        <v>19805</v>
      </c>
      <c r="R1008" s="64">
        <v>1000000</v>
      </c>
      <c r="S1008" s="64">
        <v>1000000</v>
      </c>
      <c r="T1008" s="64">
        <v>1000000</v>
      </c>
      <c r="U1008" s="64">
        <v>500000</v>
      </c>
      <c r="V1008" s="64">
        <v>247500</v>
      </c>
      <c r="W1008" s="64">
        <v>255000</v>
      </c>
      <c r="X1008" s="64">
        <v>3608000</v>
      </c>
      <c r="Y1008" s="64">
        <v>2940000</v>
      </c>
      <c r="Z1008" s="64">
        <v>2655000</v>
      </c>
      <c r="AA1008" s="64">
        <v>561000</v>
      </c>
      <c r="AB1008" s="64">
        <v>550000</v>
      </c>
    </row>
    <row r="1009" spans="1:28">
      <c r="A1009" s="15" t="s">
        <v>5293</v>
      </c>
      <c r="B1009" s="64" t="s">
        <v>19805</v>
      </c>
      <c r="C1009" s="64" t="s">
        <v>19805</v>
      </c>
      <c r="D1009" s="64" t="s">
        <v>19805</v>
      </c>
      <c r="E1009" s="64" t="s">
        <v>19805</v>
      </c>
      <c r="F1009" s="64" t="s">
        <v>19805</v>
      </c>
      <c r="G1009" s="64" t="s">
        <v>19805</v>
      </c>
      <c r="H1009" s="64" t="s">
        <v>19805</v>
      </c>
      <c r="I1009" s="64" t="s">
        <v>19805</v>
      </c>
      <c r="J1009" s="64" t="s">
        <v>19805</v>
      </c>
      <c r="K1009" s="64" t="s">
        <v>19805</v>
      </c>
      <c r="L1009" s="64" t="s">
        <v>19805</v>
      </c>
      <c r="M1009" s="64" t="s">
        <v>19805</v>
      </c>
      <c r="N1009" s="64" t="s">
        <v>19805</v>
      </c>
      <c r="O1009" s="64" t="s">
        <v>19805</v>
      </c>
      <c r="P1009" s="64" t="s">
        <v>19805</v>
      </c>
      <c r="Q1009" s="64" t="s">
        <v>19805</v>
      </c>
      <c r="R1009" s="64" t="s">
        <v>19805</v>
      </c>
      <c r="S1009" s="64" t="s">
        <v>19805</v>
      </c>
      <c r="T1009" s="64" t="s">
        <v>19805</v>
      </c>
      <c r="U1009" s="64" t="s">
        <v>19805</v>
      </c>
      <c r="V1009" s="64" t="s">
        <v>19805</v>
      </c>
      <c r="W1009" s="64" t="s">
        <v>19805</v>
      </c>
      <c r="X1009" s="64" t="s">
        <v>19805</v>
      </c>
      <c r="Y1009" s="64" t="s">
        <v>19805</v>
      </c>
      <c r="Z1009" s="64">
        <v>225000</v>
      </c>
      <c r="AA1009" s="64">
        <v>640000</v>
      </c>
      <c r="AB1009" s="64">
        <v>500000</v>
      </c>
    </row>
    <row r="1010" spans="1:28">
      <c r="A1010" s="15" t="s">
        <v>5294</v>
      </c>
      <c r="B1010" s="64" t="s">
        <v>19805</v>
      </c>
      <c r="C1010" s="64" t="s">
        <v>19805</v>
      </c>
      <c r="D1010" s="64" t="s">
        <v>19805</v>
      </c>
      <c r="E1010" s="64" t="s">
        <v>19805</v>
      </c>
      <c r="F1010" s="64" t="s">
        <v>19805</v>
      </c>
      <c r="G1010" s="64" t="s">
        <v>19805</v>
      </c>
      <c r="H1010" s="64" t="s">
        <v>19805</v>
      </c>
      <c r="I1010" s="64" t="s">
        <v>19805</v>
      </c>
      <c r="J1010" s="64" t="s">
        <v>19805</v>
      </c>
      <c r="K1010" s="64" t="s">
        <v>19805</v>
      </c>
      <c r="L1010" s="64" t="s">
        <v>19805</v>
      </c>
      <c r="M1010" s="64" t="s">
        <v>19805</v>
      </c>
      <c r="N1010" s="64">
        <v>1760000</v>
      </c>
      <c r="O1010" s="64">
        <v>1600000</v>
      </c>
      <c r="P1010" s="64">
        <v>1681200</v>
      </c>
      <c r="Q1010" s="64">
        <v>1571640</v>
      </c>
      <c r="R1010" s="64">
        <v>1461960</v>
      </c>
      <c r="S1010" s="64" t="s">
        <v>19805</v>
      </c>
      <c r="T1010" s="64" t="s">
        <v>19805</v>
      </c>
      <c r="U1010" s="64" t="s">
        <v>19805</v>
      </c>
      <c r="V1010" s="64" t="s">
        <v>19805</v>
      </c>
      <c r="W1010" s="64" t="s">
        <v>19805</v>
      </c>
      <c r="X1010" s="64" t="s">
        <v>19805</v>
      </c>
      <c r="Y1010" s="64" t="s">
        <v>19805</v>
      </c>
      <c r="Z1010" s="64" t="s">
        <v>19805</v>
      </c>
      <c r="AA1010" s="64" t="s">
        <v>19805</v>
      </c>
      <c r="AB1010" s="64" t="s">
        <v>19805</v>
      </c>
    </row>
    <row r="1011" spans="1:28">
      <c r="A1011" s="15" t="s">
        <v>5297</v>
      </c>
      <c r="B1011" s="64" t="s">
        <v>19805</v>
      </c>
      <c r="C1011" s="64" t="s">
        <v>19805</v>
      </c>
      <c r="D1011" s="64" t="s">
        <v>19805</v>
      </c>
      <c r="E1011" s="64" t="s">
        <v>19805</v>
      </c>
      <c r="F1011" s="64" t="s">
        <v>19805</v>
      </c>
      <c r="G1011" s="64" t="s">
        <v>19805</v>
      </c>
      <c r="H1011" s="64" t="s">
        <v>19805</v>
      </c>
      <c r="I1011" s="64" t="s">
        <v>19805</v>
      </c>
      <c r="J1011" s="64" t="s">
        <v>19805</v>
      </c>
      <c r="K1011" s="64">
        <v>7639400</v>
      </c>
      <c r="L1011" s="64">
        <v>7014400</v>
      </c>
      <c r="M1011" s="64">
        <v>6620063</v>
      </c>
      <c r="N1011" s="64">
        <v>6187500</v>
      </c>
      <c r="O1011" s="64">
        <v>5987500</v>
      </c>
      <c r="P1011" s="64">
        <v>5250000</v>
      </c>
      <c r="Q1011" s="64">
        <v>5000000</v>
      </c>
      <c r="R1011" s="64">
        <v>2870000</v>
      </c>
      <c r="S1011" s="64">
        <v>2550000</v>
      </c>
      <c r="T1011" s="64">
        <v>737880</v>
      </c>
      <c r="U1011" s="64">
        <v>652800</v>
      </c>
      <c r="V1011" s="64">
        <v>568000</v>
      </c>
      <c r="W1011" s="64" t="s">
        <v>19805</v>
      </c>
      <c r="X1011" s="64" t="s">
        <v>19805</v>
      </c>
      <c r="Y1011" s="64" t="s">
        <v>19805</v>
      </c>
      <c r="Z1011" s="64" t="s">
        <v>19805</v>
      </c>
      <c r="AA1011" s="64" t="s">
        <v>19805</v>
      </c>
      <c r="AB1011" s="64" t="s">
        <v>19805</v>
      </c>
    </row>
    <row r="1012" spans="1:28">
      <c r="A1012" s="15" t="s">
        <v>2570</v>
      </c>
      <c r="B1012" s="64" t="s">
        <v>19805</v>
      </c>
      <c r="C1012" s="64" t="s">
        <v>19805</v>
      </c>
      <c r="D1012" s="64">
        <v>29843</v>
      </c>
      <c r="E1012" s="64" t="s">
        <v>19805</v>
      </c>
      <c r="F1012" s="64" t="s">
        <v>19805</v>
      </c>
      <c r="G1012" s="64" t="s">
        <v>19805</v>
      </c>
      <c r="H1012" s="64" t="s">
        <v>19805</v>
      </c>
      <c r="I1012" s="64" t="s">
        <v>19805</v>
      </c>
      <c r="J1012" s="64" t="s">
        <v>19805</v>
      </c>
      <c r="K1012" s="64" t="s">
        <v>19805</v>
      </c>
      <c r="L1012" s="64" t="s">
        <v>19805</v>
      </c>
      <c r="M1012" s="64" t="s">
        <v>19805</v>
      </c>
      <c r="N1012" s="64" t="s">
        <v>19805</v>
      </c>
      <c r="O1012" s="64" t="s">
        <v>19805</v>
      </c>
      <c r="P1012" s="64" t="s">
        <v>19805</v>
      </c>
      <c r="Q1012" s="64" t="s">
        <v>19805</v>
      </c>
      <c r="R1012" s="64" t="s">
        <v>19805</v>
      </c>
      <c r="S1012" s="64" t="s">
        <v>19805</v>
      </c>
      <c r="T1012" s="64" t="s">
        <v>19805</v>
      </c>
      <c r="U1012" s="64" t="s">
        <v>19805</v>
      </c>
      <c r="V1012" s="64" t="s">
        <v>19805</v>
      </c>
      <c r="W1012" s="64" t="s">
        <v>19805</v>
      </c>
      <c r="X1012" s="64" t="s">
        <v>19805</v>
      </c>
      <c r="Y1012" s="64" t="s">
        <v>19805</v>
      </c>
      <c r="Z1012" s="64" t="s">
        <v>19805</v>
      </c>
      <c r="AA1012" s="64" t="s">
        <v>19805</v>
      </c>
      <c r="AB1012" s="64" t="s">
        <v>19805</v>
      </c>
    </row>
    <row r="1013" spans="1:28">
      <c r="A1013" s="15" t="s">
        <v>5287</v>
      </c>
      <c r="B1013" s="64" t="s">
        <v>19805</v>
      </c>
      <c r="C1013" s="64" t="s">
        <v>19805</v>
      </c>
      <c r="D1013" s="64" t="s">
        <v>19805</v>
      </c>
      <c r="E1013" s="64" t="s">
        <v>19805</v>
      </c>
      <c r="F1013" s="64" t="s">
        <v>19805</v>
      </c>
      <c r="G1013" s="64" t="s">
        <v>19805</v>
      </c>
      <c r="H1013" s="64" t="s">
        <v>19805</v>
      </c>
      <c r="I1013" s="64" t="s">
        <v>19805</v>
      </c>
      <c r="J1013" s="64" t="s">
        <v>19805</v>
      </c>
      <c r="K1013" s="64" t="s">
        <v>19805</v>
      </c>
      <c r="L1013" s="64" t="s">
        <v>19805</v>
      </c>
      <c r="M1013" s="64" t="s">
        <v>19805</v>
      </c>
      <c r="N1013" s="64" t="s">
        <v>19805</v>
      </c>
      <c r="O1013" s="64" t="s">
        <v>19805</v>
      </c>
      <c r="P1013" s="64" t="s">
        <v>19805</v>
      </c>
      <c r="Q1013" s="64" t="s">
        <v>19805</v>
      </c>
      <c r="R1013" s="64" t="s">
        <v>19805</v>
      </c>
      <c r="S1013" s="64" t="s">
        <v>19805</v>
      </c>
      <c r="T1013" s="64" t="s">
        <v>19805</v>
      </c>
      <c r="U1013" s="64" t="s">
        <v>19805</v>
      </c>
      <c r="V1013" s="64" t="s">
        <v>19805</v>
      </c>
      <c r="W1013" s="64">
        <v>1600000</v>
      </c>
      <c r="X1013" s="64" t="s">
        <v>19805</v>
      </c>
      <c r="Y1013" s="64">
        <v>1073000</v>
      </c>
      <c r="Z1013" s="64">
        <v>904000</v>
      </c>
      <c r="AA1013" s="64">
        <v>735000</v>
      </c>
      <c r="AB1013" s="64">
        <v>565000</v>
      </c>
    </row>
    <row r="1014" spans="1:28">
      <c r="A1014" s="15" t="s">
        <v>5298</v>
      </c>
      <c r="B1014" s="64" t="s">
        <v>19805</v>
      </c>
      <c r="C1014" s="64" t="s">
        <v>19805</v>
      </c>
      <c r="D1014" s="64" t="s">
        <v>19805</v>
      </c>
      <c r="E1014" s="64" t="s">
        <v>19805</v>
      </c>
      <c r="F1014" s="64" t="s">
        <v>19805</v>
      </c>
      <c r="G1014" s="64" t="s">
        <v>19805</v>
      </c>
      <c r="H1014" s="64" t="s">
        <v>19805</v>
      </c>
      <c r="I1014" s="64" t="s">
        <v>19805</v>
      </c>
      <c r="J1014" s="64" t="s">
        <v>19805</v>
      </c>
      <c r="K1014" s="64" t="s">
        <v>19805</v>
      </c>
      <c r="L1014" s="64" t="s">
        <v>19805</v>
      </c>
      <c r="M1014" s="64" t="s">
        <v>19805</v>
      </c>
      <c r="N1014" s="64" t="s">
        <v>19805</v>
      </c>
      <c r="O1014" s="64" t="s">
        <v>19805</v>
      </c>
      <c r="P1014" s="64" t="s">
        <v>19805</v>
      </c>
      <c r="Q1014" s="64" t="s">
        <v>19805</v>
      </c>
      <c r="R1014" s="64" t="s">
        <v>19805</v>
      </c>
      <c r="S1014" s="64" t="s">
        <v>19805</v>
      </c>
      <c r="T1014" s="64" t="s">
        <v>19805</v>
      </c>
      <c r="U1014" s="64" t="s">
        <v>19805</v>
      </c>
      <c r="V1014" s="64" t="s">
        <v>19805</v>
      </c>
      <c r="W1014" s="64" t="s">
        <v>15337</v>
      </c>
      <c r="X1014" s="64">
        <v>1667500</v>
      </c>
      <c r="Y1014" s="64">
        <v>1288000</v>
      </c>
      <c r="Z1014" s="64">
        <v>910000</v>
      </c>
      <c r="AA1014" s="64">
        <v>1300000</v>
      </c>
      <c r="AB1014" s="64">
        <v>450000</v>
      </c>
    </row>
    <row r="1015" spans="1:28">
      <c r="A1015" s="15" t="s">
        <v>3691</v>
      </c>
      <c r="B1015" s="64" t="s">
        <v>19805</v>
      </c>
      <c r="C1015" s="64" t="s">
        <v>19805</v>
      </c>
      <c r="D1015" s="64" t="s">
        <v>19805</v>
      </c>
      <c r="E1015" s="64" t="s">
        <v>19805</v>
      </c>
      <c r="F1015" s="64">
        <v>1352181</v>
      </c>
      <c r="G1015" s="64">
        <v>1352181</v>
      </c>
      <c r="H1015" s="64">
        <v>222712</v>
      </c>
      <c r="I1015" s="64">
        <v>2000000</v>
      </c>
      <c r="J1015" s="64">
        <v>7000000</v>
      </c>
      <c r="K1015" s="64">
        <v>6750000</v>
      </c>
      <c r="L1015" s="64">
        <v>9296874</v>
      </c>
      <c r="M1015" s="64">
        <v>8367187</v>
      </c>
      <c r="N1015" s="64">
        <v>7437500</v>
      </c>
      <c r="O1015" s="64">
        <v>6906250</v>
      </c>
      <c r="P1015" s="64">
        <v>6375000</v>
      </c>
      <c r="Q1015" s="64">
        <v>5843750</v>
      </c>
      <c r="R1015" s="64">
        <v>5310000</v>
      </c>
      <c r="S1015" s="64">
        <v>4781250</v>
      </c>
      <c r="T1015" s="64">
        <v>3887000</v>
      </c>
      <c r="U1015" s="64">
        <v>2583360</v>
      </c>
      <c r="V1015" s="64">
        <v>2286000</v>
      </c>
      <c r="W1015" s="64">
        <v>1987000</v>
      </c>
      <c r="X1015" s="64" t="s">
        <v>19805</v>
      </c>
      <c r="Y1015" s="64" t="s">
        <v>19805</v>
      </c>
      <c r="Z1015" s="64" t="s">
        <v>19805</v>
      </c>
      <c r="AA1015" s="64" t="s">
        <v>19805</v>
      </c>
      <c r="AB1015" s="64" t="s">
        <v>19805</v>
      </c>
    </row>
    <row r="1016" spans="1:28">
      <c r="A1016" s="15" t="s">
        <v>908</v>
      </c>
      <c r="B1016" s="64">
        <v>9424084</v>
      </c>
      <c r="C1016" s="64">
        <v>3000000</v>
      </c>
      <c r="D1016" s="64">
        <v>3000000</v>
      </c>
      <c r="E1016" s="64">
        <v>3135000</v>
      </c>
      <c r="F1016" s="64">
        <v>3000000</v>
      </c>
      <c r="G1016" s="64">
        <v>3042280</v>
      </c>
      <c r="H1016" s="64">
        <v>2292600</v>
      </c>
      <c r="I1016" s="64">
        <v>2143080</v>
      </c>
      <c r="J1016" s="64">
        <v>1993560</v>
      </c>
      <c r="K1016" s="64" t="s">
        <v>19805</v>
      </c>
      <c r="L1016" s="64" t="s">
        <v>19805</v>
      </c>
      <c r="M1016" s="64" t="s">
        <v>19805</v>
      </c>
      <c r="N1016" s="64" t="s">
        <v>19805</v>
      </c>
      <c r="O1016" s="64" t="s">
        <v>19805</v>
      </c>
      <c r="P1016" s="64" t="s">
        <v>19805</v>
      </c>
      <c r="Q1016" s="64" t="s">
        <v>19805</v>
      </c>
      <c r="R1016" s="64" t="s">
        <v>19805</v>
      </c>
      <c r="S1016" s="64" t="s">
        <v>19805</v>
      </c>
      <c r="T1016" s="64" t="s">
        <v>19805</v>
      </c>
      <c r="U1016" s="64" t="s">
        <v>19805</v>
      </c>
      <c r="V1016" s="64" t="s">
        <v>19805</v>
      </c>
      <c r="W1016" s="64" t="s">
        <v>19805</v>
      </c>
      <c r="X1016" s="64" t="s">
        <v>19805</v>
      </c>
      <c r="Y1016" s="64" t="s">
        <v>19805</v>
      </c>
      <c r="Z1016" s="64" t="s">
        <v>19805</v>
      </c>
      <c r="AA1016" s="64" t="s">
        <v>19805</v>
      </c>
      <c r="AB1016" s="64" t="s">
        <v>19805</v>
      </c>
    </row>
    <row r="1017" spans="1:28">
      <c r="A1017" s="15" t="s">
        <v>5300</v>
      </c>
      <c r="B1017" s="64" t="s">
        <v>19805</v>
      </c>
      <c r="C1017" s="64" t="s">
        <v>19805</v>
      </c>
      <c r="D1017" s="64" t="s">
        <v>19805</v>
      </c>
      <c r="E1017" s="64" t="s">
        <v>19805</v>
      </c>
      <c r="F1017" s="64" t="s">
        <v>19805</v>
      </c>
      <c r="G1017" s="64" t="s">
        <v>19805</v>
      </c>
      <c r="H1017" s="64" t="s">
        <v>19805</v>
      </c>
      <c r="I1017" s="64" t="s">
        <v>19805</v>
      </c>
      <c r="J1017" s="64" t="s">
        <v>19805</v>
      </c>
      <c r="K1017" s="64" t="s">
        <v>19805</v>
      </c>
      <c r="L1017" s="64" t="s">
        <v>19805</v>
      </c>
      <c r="M1017" s="64" t="s">
        <v>19805</v>
      </c>
      <c r="N1017" s="64" t="s">
        <v>19805</v>
      </c>
      <c r="O1017" s="64">
        <v>1125729</v>
      </c>
      <c r="P1017" s="64">
        <v>969480</v>
      </c>
      <c r="Q1017" s="64">
        <v>901800</v>
      </c>
      <c r="R1017" s="64" t="s">
        <v>19805</v>
      </c>
      <c r="S1017" s="64" t="s">
        <v>19805</v>
      </c>
      <c r="T1017" s="64" t="s">
        <v>19805</v>
      </c>
      <c r="U1017" s="64" t="s">
        <v>19805</v>
      </c>
      <c r="V1017" s="64" t="s">
        <v>19805</v>
      </c>
      <c r="W1017" s="64" t="s">
        <v>19805</v>
      </c>
      <c r="X1017" s="64" t="s">
        <v>19805</v>
      </c>
      <c r="Y1017" s="64" t="s">
        <v>19805</v>
      </c>
      <c r="Z1017" s="64" t="s">
        <v>19805</v>
      </c>
      <c r="AA1017" s="64" t="s">
        <v>19805</v>
      </c>
      <c r="AB1017" s="64" t="s">
        <v>19805</v>
      </c>
    </row>
    <row r="1018" spans="1:28">
      <c r="A1018" s="15" t="s">
        <v>5301</v>
      </c>
      <c r="B1018" s="64" t="s">
        <v>19805</v>
      </c>
      <c r="C1018" s="64" t="s">
        <v>19805</v>
      </c>
      <c r="D1018" s="64" t="s">
        <v>19805</v>
      </c>
      <c r="E1018" s="64" t="s">
        <v>19805</v>
      </c>
      <c r="F1018" s="64" t="s">
        <v>19805</v>
      </c>
      <c r="G1018" s="64" t="s">
        <v>19805</v>
      </c>
      <c r="H1018" s="64" t="s">
        <v>19805</v>
      </c>
      <c r="I1018" s="64" t="s">
        <v>19805</v>
      </c>
      <c r="J1018" s="64" t="s">
        <v>19805</v>
      </c>
      <c r="K1018" s="64" t="s">
        <v>19805</v>
      </c>
      <c r="L1018" s="64" t="s">
        <v>19805</v>
      </c>
      <c r="M1018" s="64" t="s">
        <v>19805</v>
      </c>
      <c r="N1018" s="64" t="s">
        <v>19805</v>
      </c>
      <c r="O1018" s="64" t="s">
        <v>19805</v>
      </c>
      <c r="P1018" s="64" t="s">
        <v>19805</v>
      </c>
      <c r="Q1018" s="64" t="s">
        <v>19805</v>
      </c>
      <c r="R1018" s="64" t="s">
        <v>19805</v>
      </c>
      <c r="S1018" s="64" t="s">
        <v>19805</v>
      </c>
      <c r="T1018" s="64" t="s">
        <v>19805</v>
      </c>
      <c r="U1018" s="64" t="s">
        <v>19805</v>
      </c>
      <c r="V1018" s="64" t="s">
        <v>19805</v>
      </c>
      <c r="W1018" s="64" t="s">
        <v>19805</v>
      </c>
      <c r="X1018" s="64" t="s">
        <v>19805</v>
      </c>
      <c r="Y1018" s="64" t="s">
        <v>19805</v>
      </c>
      <c r="Z1018" s="64" t="s">
        <v>19805</v>
      </c>
      <c r="AA1018" s="64" t="s">
        <v>19805</v>
      </c>
      <c r="AB1018" s="64">
        <v>115000</v>
      </c>
    </row>
    <row r="1019" spans="1:28">
      <c r="A1019" s="15" t="s">
        <v>5302</v>
      </c>
      <c r="B1019" s="64" t="s">
        <v>19805</v>
      </c>
      <c r="C1019" s="64" t="s">
        <v>19805</v>
      </c>
      <c r="D1019" s="64" t="s">
        <v>19805</v>
      </c>
      <c r="E1019" s="64" t="s">
        <v>19805</v>
      </c>
      <c r="F1019" s="64" t="s">
        <v>19805</v>
      </c>
      <c r="G1019" s="64" t="s">
        <v>19805</v>
      </c>
      <c r="H1019" s="64" t="s">
        <v>19805</v>
      </c>
      <c r="I1019" s="64" t="s">
        <v>19805</v>
      </c>
      <c r="J1019" s="64" t="s">
        <v>19805</v>
      </c>
      <c r="K1019" s="64" t="s">
        <v>19805</v>
      </c>
      <c r="L1019" s="64" t="s">
        <v>19805</v>
      </c>
      <c r="M1019" s="64">
        <v>2640000</v>
      </c>
      <c r="N1019" s="64">
        <v>2420000</v>
      </c>
      <c r="O1019" s="64">
        <v>2200000</v>
      </c>
      <c r="P1019" s="64">
        <v>791341</v>
      </c>
      <c r="Q1019" s="64">
        <v>789170</v>
      </c>
      <c r="R1019" s="64">
        <v>2330000</v>
      </c>
      <c r="S1019" s="64">
        <v>1925000</v>
      </c>
      <c r="T1019" s="64">
        <v>1750000</v>
      </c>
      <c r="U1019" s="64">
        <v>4600000</v>
      </c>
      <c r="V1019" s="64">
        <v>3900000</v>
      </c>
      <c r="W1019" s="64">
        <v>3200000</v>
      </c>
      <c r="X1019" s="64">
        <v>2700000</v>
      </c>
      <c r="Y1019" s="64">
        <v>2000000</v>
      </c>
      <c r="Z1019" s="64" t="s">
        <v>19805</v>
      </c>
      <c r="AA1019" s="64" t="s">
        <v>19805</v>
      </c>
      <c r="AB1019" s="64" t="s">
        <v>19805</v>
      </c>
    </row>
    <row r="1020" spans="1:28">
      <c r="A1020" s="15" t="s">
        <v>5303</v>
      </c>
      <c r="B1020" s="64" t="s">
        <v>19805</v>
      </c>
      <c r="C1020" s="64" t="s">
        <v>19805</v>
      </c>
      <c r="D1020" s="64" t="s">
        <v>19805</v>
      </c>
      <c r="E1020" s="64" t="s">
        <v>19805</v>
      </c>
      <c r="F1020" s="64" t="s">
        <v>19805</v>
      </c>
      <c r="G1020" s="64" t="s">
        <v>19805</v>
      </c>
      <c r="H1020" s="64" t="s">
        <v>19805</v>
      </c>
      <c r="I1020" s="64" t="s">
        <v>19805</v>
      </c>
      <c r="J1020" s="64" t="s">
        <v>19805</v>
      </c>
      <c r="K1020" s="64" t="s">
        <v>19805</v>
      </c>
      <c r="L1020" s="64" t="s">
        <v>19805</v>
      </c>
      <c r="M1020" s="64" t="s">
        <v>19805</v>
      </c>
      <c r="N1020" s="64" t="s">
        <v>19805</v>
      </c>
      <c r="O1020" s="64" t="s">
        <v>19805</v>
      </c>
      <c r="P1020" s="64" t="s">
        <v>19805</v>
      </c>
      <c r="Q1020" s="64" t="s">
        <v>19805</v>
      </c>
      <c r="R1020" s="64" t="s">
        <v>19805</v>
      </c>
      <c r="S1020" s="64" t="s">
        <v>19805</v>
      </c>
      <c r="T1020" s="64" t="s">
        <v>19805</v>
      </c>
      <c r="U1020" s="64" t="s">
        <v>19805</v>
      </c>
      <c r="V1020" s="64" t="s">
        <v>19805</v>
      </c>
      <c r="W1020" s="64" t="s">
        <v>19805</v>
      </c>
      <c r="X1020" s="64">
        <v>250000</v>
      </c>
      <c r="Y1020" s="64">
        <v>363000</v>
      </c>
      <c r="Z1020" s="64">
        <v>413000</v>
      </c>
      <c r="AA1020" s="64">
        <v>323000</v>
      </c>
      <c r="AB1020" s="64">
        <v>30000</v>
      </c>
    </row>
    <row r="1021" spans="1:28">
      <c r="A1021" s="15" t="s">
        <v>5304</v>
      </c>
      <c r="B1021" s="64" t="s">
        <v>19805</v>
      </c>
      <c r="C1021" s="64" t="s">
        <v>19805</v>
      </c>
      <c r="D1021" s="64" t="s">
        <v>19805</v>
      </c>
      <c r="E1021" s="64" t="s">
        <v>19805</v>
      </c>
      <c r="F1021" s="64" t="s">
        <v>19805</v>
      </c>
      <c r="G1021" s="64" t="s">
        <v>19805</v>
      </c>
      <c r="H1021" s="64" t="s">
        <v>19805</v>
      </c>
      <c r="I1021" s="64" t="s">
        <v>19805</v>
      </c>
      <c r="J1021" s="64" t="s">
        <v>19805</v>
      </c>
      <c r="K1021" s="64" t="s">
        <v>19805</v>
      </c>
      <c r="L1021" s="64" t="s">
        <v>19805</v>
      </c>
      <c r="M1021" s="64" t="s">
        <v>19805</v>
      </c>
      <c r="N1021" s="64" t="s">
        <v>19805</v>
      </c>
      <c r="O1021" s="64" t="s">
        <v>19805</v>
      </c>
      <c r="P1021" s="64">
        <v>4400000</v>
      </c>
      <c r="Q1021" s="64">
        <v>6000000</v>
      </c>
      <c r="R1021" s="64">
        <v>5400000</v>
      </c>
      <c r="S1021" s="64">
        <v>4800000</v>
      </c>
      <c r="T1021" s="64">
        <v>4200000</v>
      </c>
      <c r="U1021" s="64">
        <v>3600000</v>
      </c>
      <c r="V1021" s="64">
        <v>3000000</v>
      </c>
      <c r="W1021" s="64">
        <v>525000</v>
      </c>
      <c r="X1021" s="64">
        <v>200000</v>
      </c>
      <c r="Y1021" s="64" t="s">
        <v>19805</v>
      </c>
      <c r="Z1021" s="64" t="s">
        <v>19805</v>
      </c>
      <c r="AA1021" s="64" t="s">
        <v>19805</v>
      </c>
      <c r="AB1021" s="64" t="s">
        <v>19805</v>
      </c>
    </row>
    <row r="1022" spans="1:28">
      <c r="A1022" s="15" t="s">
        <v>5305</v>
      </c>
      <c r="B1022" s="64" t="s">
        <v>19805</v>
      </c>
      <c r="C1022" s="64" t="s">
        <v>19805</v>
      </c>
      <c r="D1022" s="64" t="s">
        <v>19805</v>
      </c>
      <c r="E1022" s="64" t="s">
        <v>19805</v>
      </c>
      <c r="F1022" s="64" t="s">
        <v>19805</v>
      </c>
      <c r="G1022" s="64" t="s">
        <v>19805</v>
      </c>
      <c r="H1022" s="64" t="s">
        <v>19805</v>
      </c>
      <c r="I1022" s="64" t="s">
        <v>19805</v>
      </c>
      <c r="J1022" s="64" t="s">
        <v>19805</v>
      </c>
      <c r="K1022" s="64" t="s">
        <v>19805</v>
      </c>
      <c r="L1022" s="64" t="s">
        <v>19805</v>
      </c>
      <c r="M1022" s="64" t="s">
        <v>19805</v>
      </c>
      <c r="N1022" s="64" t="s">
        <v>19805</v>
      </c>
      <c r="O1022" s="64" t="s">
        <v>19805</v>
      </c>
      <c r="P1022" s="64" t="s">
        <v>19805</v>
      </c>
      <c r="Q1022" s="64" t="s">
        <v>19805</v>
      </c>
      <c r="R1022" s="64" t="s">
        <v>19805</v>
      </c>
      <c r="S1022" s="64" t="s">
        <v>19805</v>
      </c>
      <c r="T1022" s="64" t="s">
        <v>19805</v>
      </c>
      <c r="U1022" s="64" t="s">
        <v>19805</v>
      </c>
      <c r="V1022" s="64" t="s">
        <v>19805</v>
      </c>
      <c r="W1022" s="64" t="s">
        <v>19805</v>
      </c>
      <c r="X1022" s="64" t="s">
        <v>19805</v>
      </c>
      <c r="Y1022" s="64" t="s">
        <v>19805</v>
      </c>
      <c r="Z1022" s="64" t="s">
        <v>19805</v>
      </c>
      <c r="AA1022" s="64">
        <v>225000</v>
      </c>
      <c r="AB1022" s="64" t="s">
        <v>19805</v>
      </c>
    </row>
    <row r="1023" spans="1:28">
      <c r="A1023" s="15" t="s">
        <v>5307</v>
      </c>
      <c r="B1023" s="64" t="s">
        <v>19805</v>
      </c>
      <c r="C1023" s="64" t="s">
        <v>19805</v>
      </c>
      <c r="D1023" s="64" t="s">
        <v>19805</v>
      </c>
      <c r="E1023" s="64" t="s">
        <v>19805</v>
      </c>
      <c r="F1023" s="64" t="s">
        <v>19805</v>
      </c>
      <c r="G1023" s="64" t="s">
        <v>19805</v>
      </c>
      <c r="H1023" s="64" t="s">
        <v>19805</v>
      </c>
      <c r="I1023" s="64" t="s">
        <v>19805</v>
      </c>
      <c r="J1023" s="64" t="s">
        <v>19805</v>
      </c>
      <c r="K1023" s="64" t="s">
        <v>19805</v>
      </c>
      <c r="L1023" s="64" t="s">
        <v>19805</v>
      </c>
      <c r="M1023" s="64" t="s">
        <v>19805</v>
      </c>
      <c r="N1023" s="64" t="s">
        <v>19805</v>
      </c>
      <c r="O1023" s="64" t="s">
        <v>19805</v>
      </c>
      <c r="P1023" s="64" t="s">
        <v>19805</v>
      </c>
      <c r="Q1023" s="64" t="s">
        <v>19805</v>
      </c>
      <c r="R1023" s="64" t="s">
        <v>19805</v>
      </c>
      <c r="S1023" s="64" t="s">
        <v>19805</v>
      </c>
      <c r="T1023" s="64" t="s">
        <v>19805</v>
      </c>
      <c r="U1023" s="64" t="s">
        <v>19805</v>
      </c>
      <c r="V1023" s="64" t="s">
        <v>19805</v>
      </c>
      <c r="W1023" s="64" t="s">
        <v>19805</v>
      </c>
      <c r="X1023" s="64" t="s">
        <v>19805</v>
      </c>
      <c r="Y1023" s="64">
        <v>1521000</v>
      </c>
      <c r="Z1023" s="64">
        <v>1221000</v>
      </c>
      <c r="AA1023" s="64">
        <v>936000</v>
      </c>
      <c r="AB1023" s="64">
        <v>1235000</v>
      </c>
    </row>
    <row r="1024" spans="1:28">
      <c r="A1024" s="15" t="s">
        <v>1041</v>
      </c>
      <c r="B1024" s="64" t="s">
        <v>19805</v>
      </c>
      <c r="C1024" s="64">
        <v>58068</v>
      </c>
      <c r="D1024" s="64">
        <v>948163</v>
      </c>
      <c r="E1024" s="64">
        <v>239279</v>
      </c>
      <c r="F1024" s="64">
        <v>2406240</v>
      </c>
      <c r="G1024" s="64">
        <v>2238360</v>
      </c>
      <c r="H1024" s="64" t="s">
        <v>19805</v>
      </c>
      <c r="I1024" s="64" t="s">
        <v>19805</v>
      </c>
      <c r="J1024" s="64" t="s">
        <v>19805</v>
      </c>
      <c r="K1024" s="64" t="s">
        <v>19805</v>
      </c>
      <c r="L1024" s="64" t="s">
        <v>19805</v>
      </c>
      <c r="M1024" s="64" t="s">
        <v>19805</v>
      </c>
      <c r="N1024" s="64" t="s">
        <v>19805</v>
      </c>
      <c r="O1024" s="64" t="s">
        <v>19805</v>
      </c>
      <c r="P1024" s="64" t="s">
        <v>19805</v>
      </c>
      <c r="Q1024" s="64" t="s">
        <v>19805</v>
      </c>
      <c r="R1024" s="64" t="s">
        <v>19805</v>
      </c>
      <c r="S1024" s="64" t="s">
        <v>19805</v>
      </c>
      <c r="T1024" s="64" t="s">
        <v>19805</v>
      </c>
      <c r="U1024" s="64" t="s">
        <v>19805</v>
      </c>
      <c r="V1024" s="64" t="s">
        <v>19805</v>
      </c>
      <c r="W1024" s="64" t="s">
        <v>19805</v>
      </c>
      <c r="X1024" s="64" t="s">
        <v>19805</v>
      </c>
      <c r="Y1024" s="64" t="s">
        <v>19805</v>
      </c>
      <c r="Z1024" s="64" t="s">
        <v>19805</v>
      </c>
      <c r="AA1024" s="64" t="s">
        <v>19805</v>
      </c>
      <c r="AB1024" s="64" t="s">
        <v>19805</v>
      </c>
    </row>
    <row r="1025" spans="1:28">
      <c r="A1025" s="15" t="s">
        <v>5309</v>
      </c>
      <c r="B1025" s="64" t="s">
        <v>19805</v>
      </c>
      <c r="C1025" s="64" t="s">
        <v>19805</v>
      </c>
      <c r="D1025" s="64" t="s">
        <v>19805</v>
      </c>
      <c r="E1025" s="64" t="s">
        <v>19805</v>
      </c>
      <c r="F1025" s="64" t="s">
        <v>19805</v>
      </c>
      <c r="G1025" s="64" t="s">
        <v>19805</v>
      </c>
      <c r="H1025" s="64" t="s">
        <v>19805</v>
      </c>
      <c r="I1025" s="64" t="s">
        <v>19805</v>
      </c>
      <c r="J1025" s="64" t="s">
        <v>19805</v>
      </c>
      <c r="K1025" s="64" t="s">
        <v>19805</v>
      </c>
      <c r="L1025" s="64">
        <v>100000</v>
      </c>
      <c r="M1025" s="64" t="s">
        <v>19805</v>
      </c>
      <c r="N1025" s="64" t="s">
        <v>19805</v>
      </c>
      <c r="O1025" s="64" t="s">
        <v>19805</v>
      </c>
      <c r="P1025" s="64" t="s">
        <v>19805</v>
      </c>
      <c r="Q1025" s="64" t="s">
        <v>19805</v>
      </c>
      <c r="R1025" s="64" t="s">
        <v>19805</v>
      </c>
      <c r="S1025" s="64" t="s">
        <v>19805</v>
      </c>
      <c r="T1025" s="64" t="s">
        <v>19805</v>
      </c>
      <c r="U1025" s="64" t="s">
        <v>19805</v>
      </c>
      <c r="V1025" s="64" t="s">
        <v>19805</v>
      </c>
      <c r="W1025" s="64" t="s">
        <v>19805</v>
      </c>
      <c r="X1025" s="64" t="s">
        <v>19805</v>
      </c>
      <c r="Y1025" s="64" t="s">
        <v>19805</v>
      </c>
      <c r="Z1025" s="64" t="s">
        <v>19805</v>
      </c>
      <c r="AA1025" s="64" t="s">
        <v>19805</v>
      </c>
      <c r="AB1025" s="64" t="s">
        <v>19805</v>
      </c>
    </row>
    <row r="1026" spans="1:28">
      <c r="A1026" s="15" t="s">
        <v>308</v>
      </c>
      <c r="B1026" s="64">
        <v>17552209</v>
      </c>
      <c r="C1026" s="64">
        <v>16407500</v>
      </c>
      <c r="D1026" s="64">
        <v>2119214</v>
      </c>
      <c r="E1026" s="64">
        <v>1174080</v>
      </c>
      <c r="F1026" s="64">
        <v>1097520</v>
      </c>
      <c r="G1026" s="64">
        <v>1020960</v>
      </c>
      <c r="H1026" s="64" t="s">
        <v>19805</v>
      </c>
      <c r="I1026" s="64" t="s">
        <v>19805</v>
      </c>
      <c r="J1026" s="64" t="s">
        <v>19805</v>
      </c>
      <c r="K1026" s="64" t="s">
        <v>19805</v>
      </c>
      <c r="L1026" s="64" t="s">
        <v>19805</v>
      </c>
      <c r="M1026" s="64" t="s">
        <v>19805</v>
      </c>
      <c r="N1026" s="64" t="s">
        <v>19805</v>
      </c>
      <c r="O1026" s="64" t="s">
        <v>19805</v>
      </c>
      <c r="P1026" s="64" t="s">
        <v>19805</v>
      </c>
      <c r="Q1026" s="64" t="s">
        <v>19805</v>
      </c>
      <c r="R1026" s="64" t="s">
        <v>19805</v>
      </c>
      <c r="S1026" s="64" t="s">
        <v>19805</v>
      </c>
      <c r="T1026" s="64" t="s">
        <v>19805</v>
      </c>
      <c r="U1026" s="64" t="s">
        <v>19805</v>
      </c>
      <c r="V1026" s="64" t="s">
        <v>19805</v>
      </c>
      <c r="W1026" s="64" t="s">
        <v>19805</v>
      </c>
      <c r="X1026" s="64" t="s">
        <v>19805</v>
      </c>
      <c r="Y1026" s="64" t="s">
        <v>19805</v>
      </c>
      <c r="Z1026" s="64" t="s">
        <v>19805</v>
      </c>
      <c r="AA1026" s="64" t="s">
        <v>19805</v>
      </c>
      <c r="AB1026" s="64" t="s">
        <v>19805</v>
      </c>
    </row>
    <row r="1027" spans="1:28">
      <c r="A1027" s="15" t="s">
        <v>5311</v>
      </c>
      <c r="B1027" s="64" t="s">
        <v>19805</v>
      </c>
      <c r="C1027" s="64" t="s">
        <v>19805</v>
      </c>
      <c r="D1027" s="64" t="s">
        <v>19805</v>
      </c>
      <c r="E1027" s="64" t="s">
        <v>19805</v>
      </c>
      <c r="F1027" s="64" t="s">
        <v>19805</v>
      </c>
      <c r="G1027" s="64" t="s">
        <v>19805</v>
      </c>
      <c r="H1027" s="64" t="s">
        <v>19805</v>
      </c>
      <c r="I1027" s="64" t="s">
        <v>19805</v>
      </c>
      <c r="J1027" s="64" t="s">
        <v>19805</v>
      </c>
      <c r="K1027" s="64" t="s">
        <v>19805</v>
      </c>
      <c r="L1027" s="64" t="s">
        <v>19805</v>
      </c>
      <c r="M1027" s="64" t="s">
        <v>19805</v>
      </c>
      <c r="N1027" s="64" t="s">
        <v>19805</v>
      </c>
      <c r="O1027" s="64" t="s">
        <v>19805</v>
      </c>
      <c r="P1027" s="64" t="s">
        <v>19805</v>
      </c>
      <c r="Q1027" s="64" t="s">
        <v>19805</v>
      </c>
      <c r="R1027" s="64" t="s">
        <v>19805</v>
      </c>
      <c r="S1027" s="64" t="s">
        <v>19805</v>
      </c>
      <c r="T1027" s="64" t="s">
        <v>19805</v>
      </c>
      <c r="U1027" s="64" t="s">
        <v>19805</v>
      </c>
      <c r="V1027" s="64">
        <v>330000</v>
      </c>
      <c r="W1027" s="64">
        <v>300000</v>
      </c>
      <c r="X1027" s="64" t="s">
        <v>19805</v>
      </c>
      <c r="Y1027" s="64" t="s">
        <v>19805</v>
      </c>
      <c r="Z1027" s="64" t="s">
        <v>19805</v>
      </c>
      <c r="AA1027" s="64" t="s">
        <v>19805</v>
      </c>
      <c r="AB1027" s="64" t="s">
        <v>19805</v>
      </c>
    </row>
    <row r="1028" spans="1:28">
      <c r="A1028" s="15" t="s">
        <v>5312</v>
      </c>
      <c r="B1028" s="64" t="s">
        <v>19805</v>
      </c>
      <c r="C1028" s="64" t="s">
        <v>19805</v>
      </c>
      <c r="D1028" s="64" t="s">
        <v>19805</v>
      </c>
      <c r="E1028" s="64" t="s">
        <v>19805</v>
      </c>
      <c r="F1028" s="64" t="s">
        <v>19805</v>
      </c>
      <c r="G1028" s="64" t="s">
        <v>19805</v>
      </c>
      <c r="H1028" s="64" t="s">
        <v>19805</v>
      </c>
      <c r="I1028" s="64" t="s">
        <v>19805</v>
      </c>
      <c r="J1028" s="64" t="s">
        <v>19805</v>
      </c>
      <c r="K1028" s="64" t="s">
        <v>19805</v>
      </c>
      <c r="L1028" s="64" t="s">
        <v>19805</v>
      </c>
      <c r="M1028" s="64" t="s">
        <v>19805</v>
      </c>
      <c r="N1028" s="64" t="s">
        <v>19805</v>
      </c>
      <c r="O1028" s="64" t="s">
        <v>19805</v>
      </c>
      <c r="P1028" s="64" t="s">
        <v>19805</v>
      </c>
      <c r="Q1028" s="64" t="s">
        <v>19805</v>
      </c>
      <c r="R1028" s="64" t="s">
        <v>19805</v>
      </c>
      <c r="S1028" s="64">
        <v>7471</v>
      </c>
      <c r="T1028" s="64" t="s">
        <v>19805</v>
      </c>
      <c r="U1028" s="64">
        <v>272250</v>
      </c>
      <c r="V1028" s="64" t="s">
        <v>19805</v>
      </c>
      <c r="W1028" s="64" t="s">
        <v>19805</v>
      </c>
      <c r="X1028" s="64" t="s">
        <v>19805</v>
      </c>
      <c r="Y1028" s="64" t="s">
        <v>19805</v>
      </c>
      <c r="Z1028" s="64" t="s">
        <v>19805</v>
      </c>
      <c r="AA1028" s="64">
        <v>200000</v>
      </c>
      <c r="AB1028" s="64" t="s">
        <v>19805</v>
      </c>
    </row>
    <row r="1029" spans="1:28">
      <c r="A1029" s="15" t="s">
        <v>5313</v>
      </c>
      <c r="B1029" s="64" t="s">
        <v>19805</v>
      </c>
      <c r="C1029" s="64" t="s">
        <v>19805</v>
      </c>
      <c r="D1029" s="64" t="s">
        <v>19805</v>
      </c>
      <c r="E1029" s="64" t="s">
        <v>19805</v>
      </c>
      <c r="F1029" s="64" t="s">
        <v>19805</v>
      </c>
      <c r="G1029" s="64" t="s">
        <v>19805</v>
      </c>
      <c r="H1029" s="64" t="s">
        <v>19805</v>
      </c>
      <c r="I1029" s="64" t="s">
        <v>19805</v>
      </c>
      <c r="J1029" s="64" t="s">
        <v>19805</v>
      </c>
      <c r="K1029" s="64" t="s">
        <v>19805</v>
      </c>
      <c r="L1029" s="64" t="s">
        <v>19805</v>
      </c>
      <c r="M1029" s="64">
        <v>2177114</v>
      </c>
      <c r="N1029" s="64">
        <v>1419240</v>
      </c>
      <c r="O1029" s="64">
        <v>1326600</v>
      </c>
      <c r="P1029" s="64">
        <v>1234080</v>
      </c>
      <c r="Q1029" s="64" t="s">
        <v>19805</v>
      </c>
      <c r="R1029" s="64" t="s">
        <v>19805</v>
      </c>
      <c r="S1029" s="64" t="s">
        <v>19805</v>
      </c>
      <c r="T1029" s="64" t="s">
        <v>19805</v>
      </c>
      <c r="U1029" s="64" t="s">
        <v>19805</v>
      </c>
      <c r="V1029" s="64" t="s">
        <v>19805</v>
      </c>
      <c r="W1029" s="64" t="s">
        <v>19805</v>
      </c>
      <c r="X1029" s="64" t="s">
        <v>19805</v>
      </c>
      <c r="Y1029" s="64" t="s">
        <v>19805</v>
      </c>
      <c r="Z1029" s="64" t="s">
        <v>19805</v>
      </c>
      <c r="AA1029" s="64" t="s">
        <v>19805</v>
      </c>
      <c r="AB1029" s="64" t="s">
        <v>19805</v>
      </c>
    </row>
    <row r="1030" spans="1:28">
      <c r="A1030" s="15" t="s">
        <v>5314</v>
      </c>
      <c r="B1030" s="64" t="s">
        <v>19805</v>
      </c>
      <c r="C1030" s="64" t="s">
        <v>19805</v>
      </c>
      <c r="D1030" s="64" t="s">
        <v>19805</v>
      </c>
      <c r="E1030" s="64" t="s">
        <v>19805</v>
      </c>
      <c r="F1030" s="64" t="s">
        <v>19805</v>
      </c>
      <c r="G1030" s="64" t="s">
        <v>19805</v>
      </c>
      <c r="H1030" s="64" t="s">
        <v>19805</v>
      </c>
      <c r="I1030" s="64" t="s">
        <v>19805</v>
      </c>
      <c r="J1030" s="64" t="s">
        <v>19805</v>
      </c>
      <c r="K1030" s="64" t="s">
        <v>19805</v>
      </c>
      <c r="L1030" s="64" t="s">
        <v>19805</v>
      </c>
      <c r="M1030" s="64" t="s">
        <v>19805</v>
      </c>
      <c r="N1030" s="64" t="s">
        <v>19805</v>
      </c>
      <c r="O1030" s="64" t="s">
        <v>19805</v>
      </c>
      <c r="P1030" s="64" t="s">
        <v>19805</v>
      </c>
      <c r="Q1030" s="64" t="s">
        <v>19805</v>
      </c>
      <c r="R1030" s="64" t="s">
        <v>19805</v>
      </c>
      <c r="S1030" s="64" t="s">
        <v>19805</v>
      </c>
      <c r="T1030" s="64" t="s">
        <v>19805</v>
      </c>
      <c r="U1030" s="64" t="s">
        <v>19805</v>
      </c>
      <c r="V1030" s="64" t="s">
        <v>19805</v>
      </c>
      <c r="W1030" s="64" t="s">
        <v>19805</v>
      </c>
      <c r="X1030" s="64">
        <v>50000</v>
      </c>
      <c r="Y1030" s="64" t="s">
        <v>19805</v>
      </c>
      <c r="Z1030" s="64" t="s">
        <v>19805</v>
      </c>
      <c r="AA1030" s="64" t="s">
        <v>19805</v>
      </c>
      <c r="AB1030" s="64" t="s">
        <v>19805</v>
      </c>
    </row>
    <row r="1031" spans="1:28">
      <c r="A1031" s="15" t="s">
        <v>312</v>
      </c>
      <c r="B1031" s="64">
        <v>17000000</v>
      </c>
      <c r="C1031" s="64">
        <v>13400000</v>
      </c>
      <c r="D1031" s="64">
        <v>12700000</v>
      </c>
      <c r="E1031" s="64">
        <v>11100000</v>
      </c>
      <c r="F1031" s="64">
        <v>11300000</v>
      </c>
      <c r="G1031" s="64">
        <v>12000000</v>
      </c>
      <c r="H1031" s="64">
        <v>3128536</v>
      </c>
      <c r="I1031" s="64">
        <v>2455680</v>
      </c>
      <c r="J1031" s="64">
        <v>2295480</v>
      </c>
      <c r="K1031" s="64">
        <v>2135400</v>
      </c>
      <c r="L1031" s="64" t="s">
        <v>19805</v>
      </c>
      <c r="M1031" s="64" t="s">
        <v>19805</v>
      </c>
      <c r="N1031" s="64" t="s">
        <v>19805</v>
      </c>
      <c r="O1031" s="64" t="s">
        <v>19805</v>
      </c>
      <c r="P1031" s="64" t="s">
        <v>19805</v>
      </c>
      <c r="Q1031" s="64" t="s">
        <v>19805</v>
      </c>
      <c r="R1031" s="64" t="s">
        <v>19805</v>
      </c>
      <c r="S1031" s="64" t="s">
        <v>19805</v>
      </c>
      <c r="T1031" s="64" t="s">
        <v>19805</v>
      </c>
      <c r="U1031" s="64" t="s">
        <v>19805</v>
      </c>
      <c r="V1031" s="64" t="s">
        <v>19805</v>
      </c>
      <c r="W1031" s="64" t="s">
        <v>19805</v>
      </c>
      <c r="X1031" s="64" t="s">
        <v>19805</v>
      </c>
      <c r="Y1031" s="64" t="s">
        <v>19805</v>
      </c>
      <c r="Z1031" s="64" t="s">
        <v>19805</v>
      </c>
      <c r="AA1031" s="64" t="s">
        <v>19805</v>
      </c>
      <c r="AB1031" s="64" t="s">
        <v>19805</v>
      </c>
    </row>
    <row r="1032" spans="1:28">
      <c r="A1032" s="15" t="s">
        <v>511</v>
      </c>
      <c r="B1032" s="64">
        <v>6540000</v>
      </c>
      <c r="C1032" s="64">
        <v>6270000</v>
      </c>
      <c r="D1032" s="64">
        <v>6000000</v>
      </c>
      <c r="E1032" s="64">
        <v>1550000</v>
      </c>
      <c r="F1032" s="64">
        <v>1500000</v>
      </c>
      <c r="G1032" s="64">
        <v>854389</v>
      </c>
      <c r="H1032" s="64">
        <v>762195</v>
      </c>
      <c r="I1032" s="64">
        <v>650000</v>
      </c>
      <c r="J1032" s="64" t="s">
        <v>19805</v>
      </c>
      <c r="K1032" s="64" t="s">
        <v>19805</v>
      </c>
      <c r="L1032" s="64" t="s">
        <v>19805</v>
      </c>
      <c r="M1032" s="64" t="s">
        <v>19805</v>
      </c>
      <c r="N1032" s="64" t="s">
        <v>19805</v>
      </c>
      <c r="O1032" s="64" t="s">
        <v>19805</v>
      </c>
      <c r="P1032" s="64" t="s">
        <v>19805</v>
      </c>
      <c r="Q1032" s="64" t="s">
        <v>19805</v>
      </c>
      <c r="R1032" s="64" t="s">
        <v>19805</v>
      </c>
      <c r="S1032" s="64" t="s">
        <v>19805</v>
      </c>
      <c r="T1032" s="64" t="s">
        <v>19805</v>
      </c>
      <c r="U1032" s="64" t="s">
        <v>19805</v>
      </c>
      <c r="V1032" s="64" t="s">
        <v>19805</v>
      </c>
      <c r="W1032" s="64" t="s">
        <v>19805</v>
      </c>
      <c r="X1032" s="64" t="s">
        <v>19805</v>
      </c>
      <c r="Y1032" s="64" t="s">
        <v>19805</v>
      </c>
      <c r="Z1032" s="64" t="s">
        <v>19805</v>
      </c>
      <c r="AA1032" s="64" t="s">
        <v>19805</v>
      </c>
      <c r="AB1032" s="64" t="s">
        <v>19805</v>
      </c>
    </row>
    <row r="1033" spans="1:28">
      <c r="A1033" s="15" t="s">
        <v>5315</v>
      </c>
      <c r="B1033" s="64" t="s">
        <v>19805</v>
      </c>
      <c r="C1033" s="64" t="s">
        <v>19805</v>
      </c>
      <c r="D1033" s="64" t="s">
        <v>19805</v>
      </c>
      <c r="E1033" s="64" t="s">
        <v>19805</v>
      </c>
      <c r="F1033" s="64" t="s">
        <v>19805</v>
      </c>
      <c r="G1033" s="64" t="s">
        <v>19805</v>
      </c>
      <c r="H1033" s="64">
        <v>90465</v>
      </c>
      <c r="I1033" s="64">
        <v>2583360</v>
      </c>
      <c r="J1033" s="64">
        <v>2403120</v>
      </c>
      <c r="K1033" s="64" t="s">
        <v>19805</v>
      </c>
      <c r="L1033" s="64" t="s">
        <v>19805</v>
      </c>
      <c r="M1033" s="64" t="s">
        <v>19805</v>
      </c>
      <c r="N1033" s="64" t="s">
        <v>19805</v>
      </c>
      <c r="O1033" s="64" t="s">
        <v>19805</v>
      </c>
      <c r="P1033" s="64" t="s">
        <v>19805</v>
      </c>
      <c r="Q1033" s="64" t="s">
        <v>19805</v>
      </c>
      <c r="R1033" s="64" t="s">
        <v>19805</v>
      </c>
      <c r="S1033" s="64" t="s">
        <v>19805</v>
      </c>
      <c r="T1033" s="64" t="s">
        <v>19805</v>
      </c>
      <c r="U1033" s="64" t="s">
        <v>19805</v>
      </c>
      <c r="V1033" s="64" t="s">
        <v>19805</v>
      </c>
      <c r="W1033" s="64" t="s">
        <v>19805</v>
      </c>
      <c r="X1033" s="64" t="s">
        <v>19805</v>
      </c>
      <c r="Y1033" s="64" t="s">
        <v>19805</v>
      </c>
      <c r="Z1033" s="64" t="s">
        <v>19805</v>
      </c>
      <c r="AA1033" s="64" t="s">
        <v>19805</v>
      </c>
      <c r="AB1033" s="64" t="s">
        <v>19805</v>
      </c>
    </row>
    <row r="1034" spans="1:28">
      <c r="A1034" s="15" t="s">
        <v>5317</v>
      </c>
      <c r="B1034" s="64" t="s">
        <v>19805</v>
      </c>
      <c r="C1034" s="64" t="s">
        <v>19805</v>
      </c>
      <c r="D1034" s="64" t="s">
        <v>19805</v>
      </c>
      <c r="E1034" s="64" t="s">
        <v>19805</v>
      </c>
      <c r="F1034" s="64" t="s">
        <v>19805</v>
      </c>
      <c r="G1034" s="64" t="s">
        <v>19805</v>
      </c>
      <c r="H1034" s="64" t="s">
        <v>19805</v>
      </c>
      <c r="I1034" s="64" t="s">
        <v>19805</v>
      </c>
      <c r="J1034" s="64" t="s">
        <v>19805</v>
      </c>
      <c r="K1034" s="64" t="s">
        <v>19805</v>
      </c>
      <c r="L1034" s="64" t="s">
        <v>19805</v>
      </c>
      <c r="M1034" s="64" t="s">
        <v>19805</v>
      </c>
      <c r="N1034" s="64" t="s">
        <v>19805</v>
      </c>
      <c r="O1034" s="64" t="s">
        <v>19805</v>
      </c>
      <c r="P1034" s="64" t="s">
        <v>19805</v>
      </c>
      <c r="Q1034" s="64" t="s">
        <v>19805</v>
      </c>
      <c r="R1034" s="64" t="s">
        <v>19805</v>
      </c>
      <c r="S1034" s="64" t="s">
        <v>19805</v>
      </c>
      <c r="T1034" s="64" t="s">
        <v>19805</v>
      </c>
      <c r="U1034" s="64" t="s">
        <v>19805</v>
      </c>
      <c r="V1034" s="64" t="s">
        <v>19805</v>
      </c>
      <c r="W1034" s="64" t="s">
        <v>19805</v>
      </c>
      <c r="X1034" s="64" t="s">
        <v>19805</v>
      </c>
      <c r="Y1034" s="64" t="s">
        <v>19805</v>
      </c>
      <c r="Z1034" s="64" t="s">
        <v>19805</v>
      </c>
      <c r="AA1034" s="64">
        <v>925000</v>
      </c>
      <c r="AB1034" s="64">
        <v>350000</v>
      </c>
    </row>
    <row r="1035" spans="1:28">
      <c r="A1035" s="15" t="s">
        <v>5318</v>
      </c>
      <c r="B1035" s="64" t="s">
        <v>19805</v>
      </c>
      <c r="C1035" s="64" t="s">
        <v>19805</v>
      </c>
      <c r="D1035" s="64" t="s">
        <v>19805</v>
      </c>
      <c r="E1035" s="64" t="s">
        <v>19805</v>
      </c>
      <c r="F1035" s="64" t="s">
        <v>19805</v>
      </c>
      <c r="G1035" s="64" t="s">
        <v>19805</v>
      </c>
      <c r="H1035" s="64" t="s">
        <v>19805</v>
      </c>
      <c r="I1035" s="64" t="s">
        <v>19805</v>
      </c>
      <c r="J1035" s="64" t="s">
        <v>19805</v>
      </c>
      <c r="K1035" s="64" t="s">
        <v>19805</v>
      </c>
      <c r="L1035" s="64" t="s">
        <v>19805</v>
      </c>
      <c r="M1035" s="64" t="s">
        <v>19805</v>
      </c>
      <c r="N1035" s="64" t="s">
        <v>19805</v>
      </c>
      <c r="O1035" s="64" t="s">
        <v>19805</v>
      </c>
      <c r="P1035" s="64" t="s">
        <v>19805</v>
      </c>
      <c r="Q1035" s="64" t="s">
        <v>19805</v>
      </c>
      <c r="R1035" s="64" t="s">
        <v>19805</v>
      </c>
      <c r="S1035" s="64" t="s">
        <v>19805</v>
      </c>
      <c r="T1035" s="64" t="s">
        <v>19805</v>
      </c>
      <c r="U1035" s="64" t="s">
        <v>19805</v>
      </c>
      <c r="V1035" s="64" t="s">
        <v>19805</v>
      </c>
      <c r="W1035" s="64">
        <v>225000</v>
      </c>
      <c r="X1035" s="64">
        <v>13158</v>
      </c>
      <c r="Y1035" s="64">
        <v>150000</v>
      </c>
      <c r="Z1035" s="64" t="s">
        <v>19805</v>
      </c>
      <c r="AA1035" s="64" t="s">
        <v>19805</v>
      </c>
      <c r="AB1035" s="64" t="s">
        <v>19805</v>
      </c>
    </row>
    <row r="1036" spans="1:28">
      <c r="A1036" s="15" t="s">
        <v>5319</v>
      </c>
      <c r="B1036" s="64" t="s">
        <v>19805</v>
      </c>
      <c r="C1036" s="64" t="s">
        <v>19805</v>
      </c>
      <c r="D1036" s="64" t="s">
        <v>19805</v>
      </c>
      <c r="E1036" s="64" t="s">
        <v>19805</v>
      </c>
      <c r="F1036" s="64" t="s">
        <v>19805</v>
      </c>
      <c r="G1036" s="64" t="s">
        <v>19805</v>
      </c>
      <c r="H1036" s="64" t="s">
        <v>19805</v>
      </c>
      <c r="I1036" s="64" t="s">
        <v>19805</v>
      </c>
      <c r="J1036" s="64" t="s">
        <v>19805</v>
      </c>
      <c r="K1036" s="64" t="s">
        <v>19805</v>
      </c>
      <c r="L1036" s="64" t="s">
        <v>19805</v>
      </c>
      <c r="M1036" s="64" t="s">
        <v>19805</v>
      </c>
      <c r="N1036" s="64" t="s">
        <v>19805</v>
      </c>
      <c r="O1036" s="64" t="s">
        <v>19805</v>
      </c>
      <c r="P1036" s="64" t="s">
        <v>19805</v>
      </c>
      <c r="Q1036" s="64">
        <v>48705</v>
      </c>
      <c r="R1036" s="64" t="s">
        <v>19805</v>
      </c>
      <c r="S1036" s="64" t="s">
        <v>19805</v>
      </c>
      <c r="T1036" s="64" t="s">
        <v>19805</v>
      </c>
      <c r="U1036" s="64" t="s">
        <v>19805</v>
      </c>
      <c r="V1036" s="64" t="s">
        <v>19805</v>
      </c>
      <c r="W1036" s="64" t="s">
        <v>19805</v>
      </c>
      <c r="X1036" s="64" t="s">
        <v>19805</v>
      </c>
      <c r="Y1036" s="64" t="s">
        <v>19805</v>
      </c>
      <c r="Z1036" s="64" t="s">
        <v>19805</v>
      </c>
      <c r="AA1036" s="64" t="s">
        <v>19805</v>
      </c>
      <c r="AB1036" s="64" t="s">
        <v>19805</v>
      </c>
    </row>
    <row r="1037" spans="1:28">
      <c r="A1037" s="15" t="s">
        <v>5320</v>
      </c>
      <c r="B1037" s="64" t="s">
        <v>19805</v>
      </c>
      <c r="C1037" s="64" t="s">
        <v>19805</v>
      </c>
      <c r="D1037" s="64" t="s">
        <v>19805</v>
      </c>
      <c r="E1037" s="64" t="s">
        <v>19805</v>
      </c>
      <c r="F1037" s="64" t="s">
        <v>19805</v>
      </c>
      <c r="G1037" s="64" t="s">
        <v>19805</v>
      </c>
      <c r="H1037" s="64" t="s">
        <v>19805</v>
      </c>
      <c r="I1037" s="64" t="s">
        <v>19805</v>
      </c>
      <c r="J1037" s="64" t="s">
        <v>19805</v>
      </c>
      <c r="K1037" s="64" t="s">
        <v>19805</v>
      </c>
      <c r="L1037" s="64" t="s">
        <v>19805</v>
      </c>
      <c r="M1037" s="64" t="s">
        <v>19805</v>
      </c>
      <c r="N1037" s="64" t="s">
        <v>19805</v>
      </c>
      <c r="O1037" s="64" t="s">
        <v>19805</v>
      </c>
      <c r="P1037" s="64" t="s">
        <v>19805</v>
      </c>
      <c r="Q1037" s="64" t="s">
        <v>19805</v>
      </c>
      <c r="R1037" s="64" t="s">
        <v>19805</v>
      </c>
      <c r="S1037" s="64">
        <v>510000</v>
      </c>
      <c r="T1037" s="64">
        <v>1000000</v>
      </c>
      <c r="U1037" s="64">
        <v>3000000</v>
      </c>
      <c r="V1037" s="64">
        <v>3075000</v>
      </c>
      <c r="W1037" s="64">
        <v>6881000</v>
      </c>
      <c r="X1037" s="64">
        <v>1096700</v>
      </c>
      <c r="Y1037" s="64">
        <v>1280000</v>
      </c>
      <c r="Z1037" s="64">
        <v>1339000</v>
      </c>
      <c r="AA1037" s="64">
        <v>1295000</v>
      </c>
      <c r="AB1037" s="64">
        <v>1035000</v>
      </c>
    </row>
    <row r="1038" spans="1:28">
      <c r="A1038" s="15" t="s">
        <v>589</v>
      </c>
      <c r="B1038" s="64">
        <v>980431</v>
      </c>
      <c r="C1038" s="64">
        <v>845059</v>
      </c>
      <c r="D1038" s="64">
        <v>884879</v>
      </c>
      <c r="E1038" s="64" t="s">
        <v>19805</v>
      </c>
      <c r="F1038" s="64" t="s">
        <v>19805</v>
      </c>
      <c r="G1038" s="64" t="s">
        <v>19805</v>
      </c>
      <c r="H1038" s="64" t="s">
        <v>19805</v>
      </c>
      <c r="I1038" s="64" t="s">
        <v>19805</v>
      </c>
      <c r="J1038" s="64" t="s">
        <v>19805</v>
      </c>
      <c r="K1038" s="64" t="s">
        <v>19805</v>
      </c>
      <c r="L1038" s="64" t="s">
        <v>19805</v>
      </c>
      <c r="M1038" s="64" t="s">
        <v>19805</v>
      </c>
      <c r="N1038" s="64" t="s">
        <v>19805</v>
      </c>
      <c r="O1038" s="64" t="s">
        <v>19805</v>
      </c>
      <c r="P1038" s="64" t="s">
        <v>19805</v>
      </c>
      <c r="Q1038" s="64" t="s">
        <v>19805</v>
      </c>
      <c r="R1038" s="64" t="s">
        <v>19805</v>
      </c>
      <c r="S1038" s="64" t="s">
        <v>19805</v>
      </c>
      <c r="T1038" s="64" t="s">
        <v>19805</v>
      </c>
      <c r="U1038" s="64" t="s">
        <v>19805</v>
      </c>
      <c r="V1038" s="64" t="s">
        <v>19805</v>
      </c>
      <c r="W1038" s="64" t="s">
        <v>19805</v>
      </c>
      <c r="X1038" s="64" t="s">
        <v>19805</v>
      </c>
      <c r="Y1038" s="64" t="s">
        <v>19805</v>
      </c>
      <c r="Z1038" s="64" t="s">
        <v>19805</v>
      </c>
      <c r="AA1038" s="64" t="s">
        <v>19805</v>
      </c>
      <c r="AB1038" s="64" t="s">
        <v>19805</v>
      </c>
    </row>
    <row r="1039" spans="1:28">
      <c r="A1039" s="15" t="s">
        <v>1492</v>
      </c>
      <c r="B1039" s="64">
        <v>2150000</v>
      </c>
      <c r="C1039" s="64">
        <v>2100000</v>
      </c>
      <c r="D1039" s="64">
        <v>507336</v>
      </c>
      <c r="E1039" s="64" t="s">
        <v>19805</v>
      </c>
      <c r="F1039" s="64" t="s">
        <v>19805</v>
      </c>
      <c r="G1039" s="64" t="s">
        <v>19805</v>
      </c>
      <c r="H1039" s="64" t="s">
        <v>19805</v>
      </c>
      <c r="I1039" s="64" t="s">
        <v>19805</v>
      </c>
      <c r="J1039" s="64" t="s">
        <v>19805</v>
      </c>
      <c r="K1039" s="64" t="s">
        <v>19805</v>
      </c>
      <c r="L1039" s="64" t="s">
        <v>19805</v>
      </c>
      <c r="M1039" s="64" t="s">
        <v>19805</v>
      </c>
      <c r="N1039" s="64" t="s">
        <v>19805</v>
      </c>
      <c r="O1039" s="64" t="s">
        <v>19805</v>
      </c>
      <c r="P1039" s="64" t="s">
        <v>19805</v>
      </c>
      <c r="Q1039" s="64" t="s">
        <v>19805</v>
      </c>
      <c r="R1039" s="64" t="s">
        <v>19805</v>
      </c>
      <c r="S1039" s="64" t="s">
        <v>19805</v>
      </c>
      <c r="T1039" s="64" t="s">
        <v>19805</v>
      </c>
      <c r="U1039" s="64" t="s">
        <v>19805</v>
      </c>
      <c r="V1039" s="64" t="s">
        <v>19805</v>
      </c>
      <c r="W1039" s="64" t="s">
        <v>19805</v>
      </c>
      <c r="X1039" s="64" t="s">
        <v>19805</v>
      </c>
      <c r="Y1039" s="64" t="s">
        <v>19805</v>
      </c>
      <c r="Z1039" s="64" t="s">
        <v>19805</v>
      </c>
      <c r="AA1039" s="64" t="s">
        <v>19805</v>
      </c>
      <c r="AB1039" s="64" t="s">
        <v>19805</v>
      </c>
    </row>
    <row r="1040" spans="1:28">
      <c r="A1040" s="15" t="s">
        <v>206</v>
      </c>
      <c r="B1040" s="64">
        <v>11000000</v>
      </c>
      <c r="C1040" s="64">
        <v>21894863</v>
      </c>
      <c r="D1040" s="64">
        <v>23180790</v>
      </c>
      <c r="E1040" s="64">
        <v>21466718</v>
      </c>
      <c r="F1040" s="64">
        <v>19752645</v>
      </c>
      <c r="G1040" s="64">
        <v>18038573</v>
      </c>
      <c r="H1040" s="64">
        <v>16324500</v>
      </c>
      <c r="I1040" s="64">
        <v>14976754</v>
      </c>
      <c r="J1040" s="64">
        <v>14232567</v>
      </c>
      <c r="K1040" s="64">
        <v>13488377</v>
      </c>
      <c r="L1040" s="64">
        <v>12744189</v>
      </c>
      <c r="M1040" s="64">
        <v>12000000</v>
      </c>
      <c r="N1040" s="64">
        <v>2358954</v>
      </c>
      <c r="O1040" s="64">
        <v>1850160</v>
      </c>
      <c r="P1040" s="64">
        <v>1729560</v>
      </c>
      <c r="Q1040" s="64">
        <v>1608840</v>
      </c>
      <c r="R1040" s="64" t="s">
        <v>19805</v>
      </c>
      <c r="S1040" s="64" t="s">
        <v>19805</v>
      </c>
      <c r="T1040" s="64" t="s">
        <v>19805</v>
      </c>
      <c r="U1040" s="64" t="s">
        <v>19805</v>
      </c>
      <c r="V1040" s="64" t="s">
        <v>19805</v>
      </c>
      <c r="W1040" s="64" t="s">
        <v>19805</v>
      </c>
      <c r="X1040" s="64" t="s">
        <v>19805</v>
      </c>
      <c r="Y1040" s="64" t="s">
        <v>19805</v>
      </c>
      <c r="Z1040" s="64" t="s">
        <v>19805</v>
      </c>
      <c r="AA1040" s="64" t="s">
        <v>19805</v>
      </c>
      <c r="AB1040" s="64" t="s">
        <v>19805</v>
      </c>
    </row>
    <row r="1041" spans="1:28">
      <c r="A1041" s="15" t="s">
        <v>5322</v>
      </c>
      <c r="B1041" s="64" t="s">
        <v>19805</v>
      </c>
      <c r="C1041" s="64" t="s">
        <v>19805</v>
      </c>
      <c r="D1041" s="64" t="s">
        <v>19805</v>
      </c>
      <c r="E1041" s="64" t="s">
        <v>19805</v>
      </c>
      <c r="F1041" s="64" t="s">
        <v>19805</v>
      </c>
      <c r="G1041" s="64" t="s">
        <v>19805</v>
      </c>
      <c r="H1041" s="64" t="s">
        <v>19805</v>
      </c>
      <c r="I1041" s="64" t="s">
        <v>19805</v>
      </c>
      <c r="J1041" s="64" t="s">
        <v>19805</v>
      </c>
      <c r="K1041" s="64" t="s">
        <v>19805</v>
      </c>
      <c r="L1041" s="64" t="s">
        <v>19805</v>
      </c>
      <c r="M1041" s="64" t="s">
        <v>19805</v>
      </c>
      <c r="N1041" s="64" t="s">
        <v>19805</v>
      </c>
      <c r="O1041" s="64" t="s">
        <v>19805</v>
      </c>
      <c r="P1041" s="64" t="s">
        <v>19805</v>
      </c>
      <c r="Q1041" s="64" t="s">
        <v>19805</v>
      </c>
      <c r="R1041" s="64">
        <v>1200000</v>
      </c>
      <c r="S1041" s="64">
        <v>510000</v>
      </c>
      <c r="T1041" s="64">
        <v>1000000</v>
      </c>
      <c r="U1041" s="64">
        <v>272250</v>
      </c>
      <c r="V1041" s="64">
        <v>1235000</v>
      </c>
      <c r="W1041" s="64">
        <v>1040000</v>
      </c>
      <c r="X1041" s="64">
        <v>845000</v>
      </c>
      <c r="Y1041" s="64">
        <v>650000</v>
      </c>
      <c r="Z1041" s="64">
        <v>1150000</v>
      </c>
      <c r="AA1041" s="64">
        <v>950000</v>
      </c>
      <c r="AB1041" s="64">
        <v>850000</v>
      </c>
    </row>
    <row r="1042" spans="1:28">
      <c r="A1042" s="15" t="s">
        <v>5323</v>
      </c>
      <c r="B1042" s="64" t="s">
        <v>19805</v>
      </c>
      <c r="C1042" s="64" t="s">
        <v>19805</v>
      </c>
      <c r="D1042" s="64" t="s">
        <v>19805</v>
      </c>
      <c r="E1042" s="64" t="s">
        <v>19805</v>
      </c>
      <c r="F1042" s="64" t="s">
        <v>19805</v>
      </c>
      <c r="G1042" s="64" t="s">
        <v>19805</v>
      </c>
      <c r="H1042" s="64">
        <v>1352181</v>
      </c>
      <c r="I1042" s="64">
        <v>1306455</v>
      </c>
      <c r="J1042" s="64">
        <v>4795000</v>
      </c>
      <c r="K1042" s="64">
        <v>5200000</v>
      </c>
      <c r="L1042" s="64">
        <v>6807000</v>
      </c>
      <c r="M1042" s="64">
        <v>6353200</v>
      </c>
      <c r="N1042" s="64">
        <v>5899400</v>
      </c>
      <c r="O1042" s="64">
        <v>5445600</v>
      </c>
      <c r="P1042" s="64">
        <v>4991800</v>
      </c>
      <c r="Q1042" s="64">
        <v>4538000</v>
      </c>
      <c r="R1042" s="64">
        <v>2250000</v>
      </c>
      <c r="S1042" s="64">
        <v>2100000</v>
      </c>
      <c r="T1042" s="64">
        <v>1750000</v>
      </c>
      <c r="U1042" s="64">
        <v>3165160</v>
      </c>
      <c r="V1042" s="64">
        <v>2794000</v>
      </c>
      <c r="W1042" s="64">
        <v>2473000</v>
      </c>
      <c r="X1042" s="64" t="s">
        <v>19805</v>
      </c>
      <c r="Y1042" s="64" t="s">
        <v>19805</v>
      </c>
      <c r="Z1042" s="64" t="s">
        <v>19805</v>
      </c>
      <c r="AA1042" s="64" t="s">
        <v>19805</v>
      </c>
      <c r="AB1042" s="64" t="s">
        <v>19805</v>
      </c>
    </row>
    <row r="1043" spans="1:28">
      <c r="A1043" s="15" t="s">
        <v>5324</v>
      </c>
      <c r="B1043" s="64" t="s">
        <v>19805</v>
      </c>
      <c r="C1043" s="64" t="s">
        <v>19805</v>
      </c>
      <c r="D1043" s="64" t="s">
        <v>19805</v>
      </c>
      <c r="E1043" s="64" t="s">
        <v>19805</v>
      </c>
      <c r="F1043" s="64" t="s">
        <v>19805</v>
      </c>
      <c r="G1043" s="64" t="s">
        <v>19805</v>
      </c>
      <c r="H1043" s="64" t="s">
        <v>19805</v>
      </c>
      <c r="I1043" s="64" t="s">
        <v>19805</v>
      </c>
      <c r="J1043" s="64" t="s">
        <v>19805</v>
      </c>
      <c r="K1043" s="64" t="s">
        <v>19805</v>
      </c>
      <c r="L1043" s="64" t="s">
        <v>19805</v>
      </c>
      <c r="M1043" s="64" t="s">
        <v>19805</v>
      </c>
      <c r="N1043" s="64" t="s">
        <v>19805</v>
      </c>
      <c r="O1043" s="64" t="s">
        <v>19805</v>
      </c>
      <c r="P1043" s="64" t="s">
        <v>19805</v>
      </c>
      <c r="Q1043" s="64" t="s">
        <v>19805</v>
      </c>
      <c r="R1043" s="64" t="s">
        <v>19805</v>
      </c>
      <c r="S1043" s="64">
        <v>88441</v>
      </c>
      <c r="T1043" s="64" t="s">
        <v>19805</v>
      </c>
      <c r="U1043" s="64">
        <v>272250</v>
      </c>
      <c r="V1043" s="64" t="s">
        <v>19805</v>
      </c>
      <c r="W1043" s="64" t="s">
        <v>19805</v>
      </c>
      <c r="X1043" s="64" t="s">
        <v>19805</v>
      </c>
      <c r="Y1043" s="64" t="s">
        <v>19805</v>
      </c>
      <c r="Z1043" s="64" t="s">
        <v>19805</v>
      </c>
      <c r="AA1043" s="64" t="s">
        <v>19805</v>
      </c>
      <c r="AB1043" s="64" t="s">
        <v>19805</v>
      </c>
    </row>
    <row r="1044" spans="1:28">
      <c r="A1044" s="15" t="s">
        <v>5325</v>
      </c>
      <c r="B1044" s="64" t="s">
        <v>19805</v>
      </c>
      <c r="C1044" s="64" t="s">
        <v>19805</v>
      </c>
      <c r="D1044" s="64" t="s">
        <v>19805</v>
      </c>
      <c r="E1044" s="64" t="s">
        <v>19805</v>
      </c>
      <c r="F1044" s="64" t="s">
        <v>19805</v>
      </c>
      <c r="G1044" s="64" t="s">
        <v>19805</v>
      </c>
      <c r="H1044" s="64" t="s">
        <v>19805</v>
      </c>
      <c r="I1044" s="64" t="s">
        <v>19805</v>
      </c>
      <c r="J1044" s="64" t="s">
        <v>19805</v>
      </c>
      <c r="K1044" s="64" t="s">
        <v>19805</v>
      </c>
      <c r="L1044" s="64" t="s">
        <v>19805</v>
      </c>
      <c r="M1044" s="64" t="s">
        <v>19805</v>
      </c>
      <c r="N1044" s="64" t="s">
        <v>19805</v>
      </c>
      <c r="O1044" s="64" t="s">
        <v>19805</v>
      </c>
      <c r="P1044" s="64" t="s">
        <v>19805</v>
      </c>
      <c r="Q1044" s="64" t="s">
        <v>19805</v>
      </c>
      <c r="R1044" s="64" t="s">
        <v>19805</v>
      </c>
      <c r="S1044" s="64" t="s">
        <v>19805</v>
      </c>
      <c r="T1044" s="64">
        <v>1000000</v>
      </c>
      <c r="U1044" s="64">
        <v>480000</v>
      </c>
      <c r="V1044" s="64">
        <v>400000</v>
      </c>
      <c r="W1044" s="64">
        <v>15000</v>
      </c>
      <c r="X1044" s="64">
        <v>150000</v>
      </c>
      <c r="Y1044" s="64" t="s">
        <v>19805</v>
      </c>
      <c r="Z1044" s="64">
        <v>29000</v>
      </c>
      <c r="AA1044" s="64">
        <v>763000</v>
      </c>
      <c r="AB1044" s="64">
        <v>990000</v>
      </c>
    </row>
    <row r="1045" spans="1:28">
      <c r="A1045" s="15" t="s">
        <v>688</v>
      </c>
      <c r="B1045" s="64">
        <v>1052342</v>
      </c>
      <c r="C1045" s="64">
        <v>1007026</v>
      </c>
      <c r="D1045" s="64" t="s">
        <v>19805</v>
      </c>
      <c r="E1045" s="64" t="s">
        <v>19805</v>
      </c>
      <c r="F1045" s="64" t="s">
        <v>19805</v>
      </c>
      <c r="G1045" s="64" t="s">
        <v>19805</v>
      </c>
      <c r="H1045" s="64" t="s">
        <v>19805</v>
      </c>
      <c r="I1045" s="64" t="s">
        <v>19805</v>
      </c>
      <c r="J1045" s="64" t="s">
        <v>19805</v>
      </c>
      <c r="K1045" s="64" t="s">
        <v>19805</v>
      </c>
      <c r="L1045" s="64" t="s">
        <v>19805</v>
      </c>
      <c r="M1045" s="64" t="s">
        <v>19805</v>
      </c>
      <c r="N1045" s="64" t="s">
        <v>19805</v>
      </c>
      <c r="O1045" s="64" t="s">
        <v>19805</v>
      </c>
      <c r="P1045" s="64" t="s">
        <v>19805</v>
      </c>
      <c r="Q1045" s="64" t="s">
        <v>19805</v>
      </c>
      <c r="R1045" s="64" t="s">
        <v>19805</v>
      </c>
      <c r="S1045" s="64" t="s">
        <v>19805</v>
      </c>
      <c r="T1045" s="64" t="s">
        <v>19805</v>
      </c>
      <c r="U1045" s="64" t="s">
        <v>19805</v>
      </c>
      <c r="V1045" s="64" t="s">
        <v>19805</v>
      </c>
      <c r="W1045" s="64" t="s">
        <v>19805</v>
      </c>
      <c r="X1045" s="64" t="s">
        <v>19805</v>
      </c>
      <c r="Y1045" s="64" t="s">
        <v>19805</v>
      </c>
      <c r="Z1045" s="64" t="s">
        <v>19805</v>
      </c>
      <c r="AA1045" s="64" t="s">
        <v>19805</v>
      </c>
      <c r="AB1045" s="64" t="s">
        <v>19805</v>
      </c>
    </row>
    <row r="1046" spans="1:28">
      <c r="A1046" s="15" t="s">
        <v>528</v>
      </c>
      <c r="B1046" s="64" t="s">
        <v>19805</v>
      </c>
      <c r="C1046" s="64">
        <v>2500000</v>
      </c>
      <c r="D1046" s="64">
        <v>3800000</v>
      </c>
      <c r="E1046" s="64">
        <v>3800000</v>
      </c>
      <c r="F1046" s="64">
        <v>3750000</v>
      </c>
      <c r="G1046" s="64">
        <v>3600000</v>
      </c>
      <c r="H1046" s="64">
        <v>3300000</v>
      </c>
      <c r="I1046" s="64">
        <v>825497</v>
      </c>
      <c r="J1046" s="64">
        <v>711517</v>
      </c>
      <c r="K1046" s="64">
        <v>427163</v>
      </c>
      <c r="L1046" s="64" t="s">
        <v>19805</v>
      </c>
      <c r="M1046" s="64" t="s">
        <v>19805</v>
      </c>
      <c r="N1046" s="64" t="s">
        <v>19805</v>
      </c>
      <c r="O1046" s="64" t="s">
        <v>19805</v>
      </c>
      <c r="P1046" s="64" t="s">
        <v>19805</v>
      </c>
      <c r="Q1046" s="64" t="s">
        <v>19805</v>
      </c>
      <c r="R1046" s="64" t="s">
        <v>19805</v>
      </c>
      <c r="S1046" s="64" t="s">
        <v>19805</v>
      </c>
      <c r="T1046" s="64" t="s">
        <v>19805</v>
      </c>
      <c r="U1046" s="64" t="s">
        <v>19805</v>
      </c>
      <c r="V1046" s="64" t="s">
        <v>19805</v>
      </c>
      <c r="W1046" s="64" t="s">
        <v>19805</v>
      </c>
      <c r="X1046" s="64" t="s">
        <v>19805</v>
      </c>
      <c r="Y1046" s="64" t="s">
        <v>19805</v>
      </c>
      <c r="Z1046" s="64" t="s">
        <v>19805</v>
      </c>
      <c r="AA1046" s="64" t="s">
        <v>19805</v>
      </c>
      <c r="AB1046" s="64" t="s">
        <v>19805</v>
      </c>
    </row>
    <row r="1047" spans="1:28">
      <c r="A1047" s="15" t="s">
        <v>1190</v>
      </c>
      <c r="B1047" s="64">
        <v>4826160</v>
      </c>
      <c r="C1047" s="64">
        <v>4626960</v>
      </c>
      <c r="D1047" s="64">
        <v>4427640</v>
      </c>
      <c r="E1047" s="64" t="s">
        <v>19805</v>
      </c>
      <c r="F1047" s="64" t="s">
        <v>19805</v>
      </c>
      <c r="G1047" s="64" t="s">
        <v>19805</v>
      </c>
      <c r="H1047" s="64" t="s">
        <v>19805</v>
      </c>
      <c r="I1047" s="64" t="s">
        <v>19805</v>
      </c>
      <c r="J1047" s="64" t="s">
        <v>19805</v>
      </c>
      <c r="K1047" s="64" t="s">
        <v>19805</v>
      </c>
      <c r="L1047" s="64" t="s">
        <v>19805</v>
      </c>
      <c r="M1047" s="64" t="s">
        <v>19805</v>
      </c>
      <c r="N1047" s="64" t="s">
        <v>19805</v>
      </c>
      <c r="O1047" s="64" t="s">
        <v>19805</v>
      </c>
      <c r="P1047" s="64" t="s">
        <v>19805</v>
      </c>
      <c r="Q1047" s="64" t="s">
        <v>19805</v>
      </c>
      <c r="R1047" s="64" t="s">
        <v>19805</v>
      </c>
      <c r="S1047" s="64" t="s">
        <v>19805</v>
      </c>
      <c r="T1047" s="64" t="s">
        <v>19805</v>
      </c>
      <c r="U1047" s="64" t="s">
        <v>19805</v>
      </c>
      <c r="V1047" s="64" t="s">
        <v>19805</v>
      </c>
      <c r="W1047" s="64" t="s">
        <v>19805</v>
      </c>
      <c r="X1047" s="64" t="s">
        <v>19805</v>
      </c>
      <c r="Y1047" s="64" t="s">
        <v>19805</v>
      </c>
      <c r="Z1047" s="64" t="s">
        <v>19805</v>
      </c>
      <c r="AA1047" s="64" t="s">
        <v>19805</v>
      </c>
      <c r="AB1047" s="64" t="s">
        <v>19805</v>
      </c>
    </row>
    <row r="1048" spans="1:28">
      <c r="A1048" s="15" t="s">
        <v>2432</v>
      </c>
      <c r="B1048" s="64" t="s">
        <v>19805</v>
      </c>
      <c r="C1048" s="64" t="s">
        <v>19805</v>
      </c>
      <c r="D1048" s="64">
        <v>3100000</v>
      </c>
      <c r="E1048" s="64">
        <v>2897976</v>
      </c>
      <c r="F1048" s="64">
        <v>3013512</v>
      </c>
      <c r="G1048" s="64" t="s">
        <v>19805</v>
      </c>
      <c r="H1048" s="64" t="s">
        <v>19805</v>
      </c>
      <c r="I1048" s="64" t="s">
        <v>19805</v>
      </c>
      <c r="J1048" s="64" t="s">
        <v>19805</v>
      </c>
      <c r="K1048" s="64" t="s">
        <v>19805</v>
      </c>
      <c r="L1048" s="64" t="s">
        <v>19805</v>
      </c>
      <c r="M1048" s="64" t="s">
        <v>19805</v>
      </c>
      <c r="N1048" s="64" t="s">
        <v>19805</v>
      </c>
      <c r="O1048" s="64" t="s">
        <v>19805</v>
      </c>
      <c r="P1048" s="64" t="s">
        <v>19805</v>
      </c>
      <c r="Q1048" s="64" t="s">
        <v>19805</v>
      </c>
      <c r="R1048" s="64" t="s">
        <v>19805</v>
      </c>
      <c r="S1048" s="64" t="s">
        <v>19805</v>
      </c>
      <c r="T1048" s="64" t="s">
        <v>19805</v>
      </c>
      <c r="U1048" s="64" t="s">
        <v>19805</v>
      </c>
      <c r="V1048" s="64" t="s">
        <v>19805</v>
      </c>
      <c r="W1048" s="64" t="s">
        <v>19805</v>
      </c>
      <c r="X1048" s="64" t="s">
        <v>19805</v>
      </c>
      <c r="Y1048" s="64" t="s">
        <v>19805</v>
      </c>
      <c r="Z1048" s="64" t="s">
        <v>19805</v>
      </c>
      <c r="AA1048" s="64" t="s">
        <v>19805</v>
      </c>
      <c r="AB1048" s="64" t="s">
        <v>19805</v>
      </c>
    </row>
    <row r="1049" spans="1:28">
      <c r="A1049" s="15" t="s">
        <v>4108</v>
      </c>
      <c r="B1049" s="64" t="s">
        <v>19805</v>
      </c>
      <c r="C1049" s="64" t="s">
        <v>19805</v>
      </c>
      <c r="D1049" s="64" t="s">
        <v>19805</v>
      </c>
      <c r="E1049" s="64" t="s">
        <v>19805</v>
      </c>
      <c r="F1049" s="64">
        <v>1352181</v>
      </c>
      <c r="G1049" s="64">
        <v>1145027</v>
      </c>
      <c r="H1049" s="64">
        <v>7405300</v>
      </c>
      <c r="I1049" s="64">
        <v>6857725</v>
      </c>
      <c r="J1049" s="64">
        <v>6310150</v>
      </c>
      <c r="K1049" s="64">
        <v>5762575</v>
      </c>
      <c r="L1049" s="64">
        <v>5215000</v>
      </c>
      <c r="M1049" s="64">
        <v>1560000</v>
      </c>
      <c r="N1049" s="64">
        <v>1500000</v>
      </c>
      <c r="O1049" s="64">
        <v>2373309</v>
      </c>
      <c r="P1049" s="64">
        <v>1862880</v>
      </c>
      <c r="Q1049" s="64">
        <v>1741440</v>
      </c>
      <c r="R1049" s="64">
        <v>1619880</v>
      </c>
      <c r="S1049" s="64" t="s">
        <v>19805</v>
      </c>
      <c r="T1049" s="64" t="s">
        <v>19805</v>
      </c>
      <c r="U1049" s="64" t="s">
        <v>19805</v>
      </c>
      <c r="V1049" s="64" t="s">
        <v>19805</v>
      </c>
      <c r="W1049" s="64" t="s">
        <v>19805</v>
      </c>
      <c r="X1049" s="64" t="s">
        <v>19805</v>
      </c>
      <c r="Y1049" s="64" t="s">
        <v>19805</v>
      </c>
      <c r="Z1049" s="64" t="s">
        <v>19805</v>
      </c>
      <c r="AA1049" s="64" t="s">
        <v>19805</v>
      </c>
      <c r="AB1049" s="64" t="s">
        <v>19805</v>
      </c>
    </row>
    <row r="1050" spans="1:28">
      <c r="A1050" s="15" t="s">
        <v>480</v>
      </c>
      <c r="B1050" s="64" t="s">
        <v>19805</v>
      </c>
      <c r="C1050" s="64">
        <v>1015421</v>
      </c>
      <c r="D1050" s="64">
        <v>948163</v>
      </c>
      <c r="E1050" s="64" t="s">
        <v>19805</v>
      </c>
      <c r="F1050" s="64" t="s">
        <v>19805</v>
      </c>
      <c r="G1050" s="64" t="s">
        <v>19805</v>
      </c>
      <c r="H1050" s="64">
        <v>854389</v>
      </c>
      <c r="I1050" s="64">
        <v>881000</v>
      </c>
      <c r="J1050" s="64">
        <v>816500</v>
      </c>
      <c r="K1050" s="64" t="s">
        <v>19805</v>
      </c>
      <c r="L1050" s="64" t="s">
        <v>19805</v>
      </c>
      <c r="M1050" s="64" t="s">
        <v>19805</v>
      </c>
      <c r="N1050" s="64" t="s">
        <v>19805</v>
      </c>
      <c r="O1050" s="64" t="s">
        <v>19805</v>
      </c>
      <c r="P1050" s="64" t="s">
        <v>19805</v>
      </c>
      <c r="Q1050" s="64" t="s">
        <v>19805</v>
      </c>
      <c r="R1050" s="64" t="s">
        <v>19805</v>
      </c>
      <c r="S1050" s="64" t="s">
        <v>19805</v>
      </c>
      <c r="T1050" s="64" t="s">
        <v>19805</v>
      </c>
      <c r="U1050" s="64" t="s">
        <v>19805</v>
      </c>
      <c r="V1050" s="64" t="s">
        <v>19805</v>
      </c>
      <c r="W1050" s="64" t="s">
        <v>19805</v>
      </c>
      <c r="X1050" s="64" t="s">
        <v>19805</v>
      </c>
      <c r="Y1050" s="64" t="s">
        <v>19805</v>
      </c>
      <c r="Z1050" s="64" t="s">
        <v>19805</v>
      </c>
      <c r="AA1050" s="64" t="s">
        <v>19805</v>
      </c>
      <c r="AB1050" s="64" t="s">
        <v>19805</v>
      </c>
    </row>
    <row r="1051" spans="1:28">
      <c r="A1051" s="15" t="s">
        <v>5327</v>
      </c>
      <c r="B1051" s="64" t="s">
        <v>19805</v>
      </c>
      <c r="C1051" s="64" t="s">
        <v>19805</v>
      </c>
      <c r="D1051" s="64" t="s">
        <v>19805</v>
      </c>
      <c r="E1051" s="64" t="s">
        <v>19805</v>
      </c>
      <c r="F1051" s="64" t="s">
        <v>19805</v>
      </c>
      <c r="G1051" s="64" t="s">
        <v>19805</v>
      </c>
      <c r="H1051" s="64">
        <v>992680</v>
      </c>
      <c r="I1051" s="64">
        <v>884881</v>
      </c>
      <c r="J1051" s="64">
        <v>2449184</v>
      </c>
      <c r="K1051" s="64">
        <v>1596600</v>
      </c>
      <c r="L1051" s="64">
        <v>1492440</v>
      </c>
      <c r="M1051" s="64">
        <v>1388400</v>
      </c>
      <c r="N1051" s="64" t="s">
        <v>19805</v>
      </c>
      <c r="O1051" s="64" t="s">
        <v>19805</v>
      </c>
      <c r="P1051" s="64" t="s">
        <v>19805</v>
      </c>
      <c r="Q1051" s="64" t="s">
        <v>19805</v>
      </c>
      <c r="R1051" s="64" t="s">
        <v>19805</v>
      </c>
      <c r="S1051" s="64" t="s">
        <v>19805</v>
      </c>
      <c r="T1051" s="64" t="s">
        <v>19805</v>
      </c>
      <c r="U1051" s="64" t="s">
        <v>19805</v>
      </c>
      <c r="V1051" s="64" t="s">
        <v>19805</v>
      </c>
      <c r="W1051" s="64" t="s">
        <v>19805</v>
      </c>
      <c r="X1051" s="64" t="s">
        <v>19805</v>
      </c>
      <c r="Y1051" s="64" t="s">
        <v>19805</v>
      </c>
      <c r="Z1051" s="64" t="s">
        <v>19805</v>
      </c>
      <c r="AA1051" s="64" t="s">
        <v>19805</v>
      </c>
      <c r="AB1051" s="64" t="s">
        <v>19805</v>
      </c>
    </row>
    <row r="1052" spans="1:28">
      <c r="A1052" s="15" t="s">
        <v>470</v>
      </c>
      <c r="B1052" s="64">
        <v>1709719</v>
      </c>
      <c r="C1052" s="64">
        <v>1709719</v>
      </c>
      <c r="D1052" s="64">
        <v>1790281</v>
      </c>
      <c r="E1052" s="64" t="s">
        <v>19805</v>
      </c>
      <c r="F1052" s="64" t="s">
        <v>19805</v>
      </c>
      <c r="G1052" s="64" t="s">
        <v>19805</v>
      </c>
      <c r="H1052" s="64" t="s">
        <v>19805</v>
      </c>
      <c r="I1052" s="64" t="s">
        <v>19805</v>
      </c>
      <c r="J1052" s="64" t="s">
        <v>19805</v>
      </c>
      <c r="K1052" s="64" t="s">
        <v>19805</v>
      </c>
      <c r="L1052" s="64" t="s">
        <v>19805</v>
      </c>
      <c r="M1052" s="64" t="s">
        <v>19805</v>
      </c>
      <c r="N1052" s="64" t="s">
        <v>19805</v>
      </c>
      <c r="O1052" s="64" t="s">
        <v>19805</v>
      </c>
      <c r="P1052" s="64" t="s">
        <v>19805</v>
      </c>
      <c r="Q1052" s="64" t="s">
        <v>19805</v>
      </c>
      <c r="R1052" s="64" t="s">
        <v>19805</v>
      </c>
      <c r="S1052" s="64" t="s">
        <v>19805</v>
      </c>
      <c r="T1052" s="64" t="s">
        <v>19805</v>
      </c>
      <c r="U1052" s="64" t="s">
        <v>19805</v>
      </c>
      <c r="V1052" s="64" t="s">
        <v>19805</v>
      </c>
      <c r="W1052" s="64" t="s">
        <v>19805</v>
      </c>
      <c r="X1052" s="64" t="s">
        <v>19805</v>
      </c>
      <c r="Y1052" s="64" t="s">
        <v>19805</v>
      </c>
      <c r="Z1052" s="64" t="s">
        <v>19805</v>
      </c>
      <c r="AA1052" s="64" t="s">
        <v>19805</v>
      </c>
      <c r="AB1052" s="64" t="s">
        <v>19805</v>
      </c>
    </row>
    <row r="1053" spans="1:28">
      <c r="A1053" s="15" t="s">
        <v>3612</v>
      </c>
      <c r="B1053" s="64" t="s">
        <v>19805</v>
      </c>
      <c r="C1053" s="64" t="s">
        <v>19805</v>
      </c>
      <c r="D1053" s="64" t="s">
        <v>19805</v>
      </c>
      <c r="E1053" s="64" t="s">
        <v>19805</v>
      </c>
      <c r="F1053" s="64">
        <v>3500000</v>
      </c>
      <c r="G1053" s="64">
        <v>3250000</v>
      </c>
      <c r="H1053" s="64">
        <v>3250000</v>
      </c>
      <c r="I1053" s="64">
        <v>884881</v>
      </c>
      <c r="J1053" s="64">
        <v>1939893</v>
      </c>
      <c r="K1053" s="64">
        <v>1077120</v>
      </c>
      <c r="L1053" s="64">
        <v>1006800</v>
      </c>
      <c r="M1053" s="64">
        <v>936600</v>
      </c>
      <c r="N1053" s="64" t="s">
        <v>19805</v>
      </c>
      <c r="O1053" s="64" t="s">
        <v>19805</v>
      </c>
      <c r="P1053" s="64" t="s">
        <v>19805</v>
      </c>
      <c r="Q1053" s="64" t="s">
        <v>19805</v>
      </c>
      <c r="R1053" s="64" t="s">
        <v>19805</v>
      </c>
      <c r="S1053" s="64" t="s">
        <v>19805</v>
      </c>
      <c r="T1053" s="64" t="s">
        <v>19805</v>
      </c>
      <c r="U1053" s="64" t="s">
        <v>19805</v>
      </c>
      <c r="V1053" s="64" t="s">
        <v>19805</v>
      </c>
      <c r="W1053" s="64" t="s">
        <v>19805</v>
      </c>
      <c r="X1053" s="64" t="s">
        <v>19805</v>
      </c>
      <c r="Y1053" s="64" t="s">
        <v>19805</v>
      </c>
      <c r="Z1053" s="64" t="s">
        <v>19805</v>
      </c>
      <c r="AA1053" s="64" t="s">
        <v>19805</v>
      </c>
      <c r="AB1053" s="64" t="s">
        <v>19805</v>
      </c>
    </row>
    <row r="1054" spans="1:28">
      <c r="A1054" s="15" t="s">
        <v>5328</v>
      </c>
      <c r="B1054" s="64" t="s">
        <v>19805</v>
      </c>
      <c r="C1054" s="64" t="s">
        <v>19805</v>
      </c>
      <c r="D1054" s="64" t="s">
        <v>19805</v>
      </c>
      <c r="E1054" s="64" t="s">
        <v>19805</v>
      </c>
      <c r="F1054" s="64" t="s">
        <v>19805</v>
      </c>
      <c r="G1054" s="64" t="s">
        <v>19805</v>
      </c>
      <c r="H1054" s="64" t="s">
        <v>19805</v>
      </c>
      <c r="I1054" s="64" t="s">
        <v>19805</v>
      </c>
      <c r="J1054" s="64" t="s">
        <v>19805</v>
      </c>
      <c r="K1054" s="64" t="s">
        <v>19805</v>
      </c>
      <c r="L1054" s="64" t="s">
        <v>19805</v>
      </c>
      <c r="M1054" s="64" t="s">
        <v>19805</v>
      </c>
      <c r="N1054" s="64">
        <v>1200000</v>
      </c>
      <c r="O1054" s="64">
        <v>2610000</v>
      </c>
      <c r="P1054" s="64">
        <v>2392500</v>
      </c>
      <c r="Q1054" s="64">
        <v>2175000</v>
      </c>
      <c r="R1054" s="64">
        <v>600000</v>
      </c>
      <c r="S1054" s="64">
        <v>385000</v>
      </c>
      <c r="T1054" s="64" t="s">
        <v>19805</v>
      </c>
      <c r="U1054" s="64" t="s">
        <v>19805</v>
      </c>
      <c r="V1054" s="64" t="s">
        <v>19805</v>
      </c>
      <c r="W1054" s="64">
        <v>200000</v>
      </c>
      <c r="X1054" s="64" t="s">
        <v>19805</v>
      </c>
      <c r="Y1054" s="64" t="s">
        <v>19805</v>
      </c>
      <c r="Z1054" s="64" t="s">
        <v>19805</v>
      </c>
      <c r="AA1054" s="64" t="s">
        <v>19805</v>
      </c>
      <c r="AB1054" s="64" t="s">
        <v>19805</v>
      </c>
    </row>
    <row r="1055" spans="1:28">
      <c r="A1055" s="15" t="s">
        <v>5329</v>
      </c>
      <c r="B1055" s="64" t="s">
        <v>19805</v>
      </c>
      <c r="C1055" s="64" t="s">
        <v>19805</v>
      </c>
      <c r="D1055" s="64" t="s">
        <v>19805</v>
      </c>
      <c r="E1055" s="64" t="s">
        <v>19805</v>
      </c>
      <c r="F1055" s="64" t="s">
        <v>19805</v>
      </c>
      <c r="G1055" s="64" t="s">
        <v>19805</v>
      </c>
      <c r="H1055" s="64" t="s">
        <v>19805</v>
      </c>
      <c r="I1055" s="64" t="s">
        <v>19805</v>
      </c>
      <c r="J1055" s="64" t="s">
        <v>19805</v>
      </c>
      <c r="K1055" s="64" t="s">
        <v>19805</v>
      </c>
      <c r="L1055" s="64" t="s">
        <v>19805</v>
      </c>
      <c r="M1055" s="64" t="s">
        <v>19805</v>
      </c>
      <c r="N1055" s="64" t="s">
        <v>19805</v>
      </c>
      <c r="O1055" s="64" t="s">
        <v>19805</v>
      </c>
      <c r="P1055" s="64" t="s">
        <v>19805</v>
      </c>
      <c r="Q1055" s="64" t="s">
        <v>19805</v>
      </c>
      <c r="R1055" s="64" t="s">
        <v>19805</v>
      </c>
      <c r="S1055" s="64" t="s">
        <v>19805</v>
      </c>
      <c r="T1055" s="64" t="s">
        <v>19805</v>
      </c>
      <c r="U1055" s="64" t="s">
        <v>19805</v>
      </c>
      <c r="V1055" s="64" t="s">
        <v>19805</v>
      </c>
      <c r="W1055" s="64" t="s">
        <v>19805</v>
      </c>
      <c r="X1055" s="64" t="s">
        <v>19805</v>
      </c>
      <c r="Y1055" s="64">
        <v>600000</v>
      </c>
      <c r="Z1055" s="64">
        <v>550000</v>
      </c>
      <c r="AA1055" s="64">
        <v>550000</v>
      </c>
      <c r="AB1055" s="64">
        <v>550000</v>
      </c>
    </row>
    <row r="1056" spans="1:28">
      <c r="A1056" s="15" t="s">
        <v>5330</v>
      </c>
      <c r="B1056" s="64" t="s">
        <v>19805</v>
      </c>
      <c r="C1056" s="64" t="s">
        <v>19805</v>
      </c>
      <c r="D1056" s="64" t="s">
        <v>19805</v>
      </c>
      <c r="E1056" s="64" t="s">
        <v>19805</v>
      </c>
      <c r="F1056" s="64" t="s">
        <v>19805</v>
      </c>
      <c r="G1056" s="64" t="s">
        <v>19805</v>
      </c>
      <c r="H1056" s="64" t="s">
        <v>19805</v>
      </c>
      <c r="I1056" s="64" t="s">
        <v>19805</v>
      </c>
      <c r="J1056" s="64" t="s">
        <v>19805</v>
      </c>
      <c r="K1056" s="64" t="s">
        <v>19805</v>
      </c>
      <c r="L1056" s="64" t="s">
        <v>19805</v>
      </c>
      <c r="M1056" s="64" t="s">
        <v>19805</v>
      </c>
      <c r="N1056" s="64" t="s">
        <v>19805</v>
      </c>
      <c r="O1056" s="64" t="s">
        <v>19805</v>
      </c>
      <c r="P1056" s="64" t="s">
        <v>19805</v>
      </c>
      <c r="Q1056" s="64" t="s">
        <v>19805</v>
      </c>
      <c r="R1056" s="64" t="s">
        <v>19805</v>
      </c>
      <c r="S1056" s="64" t="s">
        <v>19805</v>
      </c>
      <c r="T1056" s="64" t="s">
        <v>19805</v>
      </c>
      <c r="U1056" s="64" t="s">
        <v>19805</v>
      </c>
      <c r="V1056" s="64" t="s">
        <v>19805</v>
      </c>
      <c r="W1056" s="64">
        <v>1540000</v>
      </c>
      <c r="X1056" s="64">
        <v>1330000</v>
      </c>
      <c r="Y1056" s="64">
        <v>1120000</v>
      </c>
      <c r="Z1056" s="64">
        <v>910000</v>
      </c>
      <c r="AA1056" s="64">
        <v>700000</v>
      </c>
      <c r="AB1056" s="64">
        <v>590000</v>
      </c>
    </row>
    <row r="1057" spans="1:28">
      <c r="A1057" s="15" t="s">
        <v>5332</v>
      </c>
      <c r="B1057" s="64" t="s">
        <v>19805</v>
      </c>
      <c r="C1057" s="64" t="s">
        <v>19805</v>
      </c>
      <c r="D1057" s="64" t="s">
        <v>19805</v>
      </c>
      <c r="E1057" s="64" t="s">
        <v>19805</v>
      </c>
      <c r="F1057" s="64" t="s">
        <v>19805</v>
      </c>
      <c r="G1057" s="64" t="s">
        <v>19805</v>
      </c>
      <c r="H1057" s="64" t="s">
        <v>19805</v>
      </c>
      <c r="I1057" s="64" t="s">
        <v>19805</v>
      </c>
      <c r="J1057" s="64" t="s">
        <v>19805</v>
      </c>
      <c r="K1057" s="64" t="s">
        <v>19805</v>
      </c>
      <c r="L1057" s="64" t="s">
        <v>19805</v>
      </c>
      <c r="M1057" s="64" t="s">
        <v>19805</v>
      </c>
      <c r="N1057" s="64" t="s">
        <v>19805</v>
      </c>
      <c r="O1057" s="64" t="s">
        <v>19805</v>
      </c>
      <c r="P1057" s="64" t="s">
        <v>19805</v>
      </c>
      <c r="Q1057" s="64" t="s">
        <v>19805</v>
      </c>
      <c r="R1057" s="64" t="s">
        <v>19805</v>
      </c>
      <c r="S1057" s="64">
        <v>301875</v>
      </c>
      <c r="T1057" s="64" t="s">
        <v>19805</v>
      </c>
      <c r="U1057" s="64" t="s">
        <v>19805</v>
      </c>
      <c r="V1057" s="64" t="s">
        <v>19805</v>
      </c>
      <c r="W1057" s="64" t="s">
        <v>19805</v>
      </c>
      <c r="X1057" s="64" t="s">
        <v>19805</v>
      </c>
      <c r="Y1057" s="64" t="s">
        <v>19805</v>
      </c>
      <c r="Z1057" s="64" t="s">
        <v>19805</v>
      </c>
      <c r="AA1057" s="64" t="s">
        <v>19805</v>
      </c>
      <c r="AB1057" s="64" t="s">
        <v>19805</v>
      </c>
    </row>
    <row r="1058" spans="1:28">
      <c r="A1058" s="15" t="s">
        <v>5333</v>
      </c>
      <c r="B1058" s="64" t="s">
        <v>19805</v>
      </c>
      <c r="C1058" s="64" t="s">
        <v>19805</v>
      </c>
      <c r="D1058" s="64" t="s">
        <v>19805</v>
      </c>
      <c r="E1058" s="64" t="s">
        <v>19805</v>
      </c>
      <c r="F1058" s="64" t="s">
        <v>19805</v>
      </c>
      <c r="G1058" s="64" t="s">
        <v>19805</v>
      </c>
      <c r="H1058" s="64" t="s">
        <v>19805</v>
      </c>
      <c r="I1058" s="64" t="s">
        <v>19805</v>
      </c>
      <c r="J1058" s="64" t="s">
        <v>19805</v>
      </c>
      <c r="K1058" s="64" t="s">
        <v>19805</v>
      </c>
      <c r="L1058" s="64" t="s">
        <v>19805</v>
      </c>
      <c r="M1058" s="64" t="s">
        <v>19805</v>
      </c>
      <c r="N1058" s="64" t="s">
        <v>19805</v>
      </c>
      <c r="O1058" s="64" t="s">
        <v>19805</v>
      </c>
      <c r="P1058" s="64" t="s">
        <v>19805</v>
      </c>
      <c r="Q1058" s="64" t="s">
        <v>19805</v>
      </c>
      <c r="R1058" s="64" t="s">
        <v>19805</v>
      </c>
      <c r="S1058" s="64">
        <v>510000</v>
      </c>
      <c r="T1058" s="64">
        <v>350000</v>
      </c>
      <c r="U1058" s="64" t="s">
        <v>19805</v>
      </c>
      <c r="V1058" s="64" t="s">
        <v>19805</v>
      </c>
      <c r="W1058" s="64">
        <v>200000</v>
      </c>
      <c r="X1058" s="64" t="s">
        <v>19805</v>
      </c>
      <c r="Y1058" s="64" t="s">
        <v>19805</v>
      </c>
      <c r="Z1058" s="64" t="s">
        <v>19805</v>
      </c>
      <c r="AA1058" s="64" t="s">
        <v>19805</v>
      </c>
      <c r="AB1058" s="64" t="s">
        <v>19805</v>
      </c>
    </row>
    <row r="1059" spans="1:28">
      <c r="A1059" s="15" t="s">
        <v>5334</v>
      </c>
      <c r="B1059" s="64" t="s">
        <v>19805</v>
      </c>
      <c r="C1059" s="64" t="s">
        <v>19805</v>
      </c>
      <c r="D1059" s="64" t="s">
        <v>19805</v>
      </c>
      <c r="E1059" s="64" t="s">
        <v>19805</v>
      </c>
      <c r="F1059" s="64" t="s">
        <v>19805</v>
      </c>
      <c r="G1059" s="64" t="s">
        <v>19805</v>
      </c>
      <c r="H1059" s="64" t="s">
        <v>19805</v>
      </c>
      <c r="I1059" s="64" t="s">
        <v>19805</v>
      </c>
      <c r="J1059" s="64" t="s">
        <v>19805</v>
      </c>
      <c r="K1059" s="64" t="s">
        <v>19805</v>
      </c>
      <c r="L1059" s="64" t="s">
        <v>19805</v>
      </c>
      <c r="M1059" s="64" t="s">
        <v>19805</v>
      </c>
      <c r="N1059" s="64" t="s">
        <v>19805</v>
      </c>
      <c r="O1059" s="64" t="s">
        <v>19805</v>
      </c>
      <c r="P1059" s="64">
        <v>75366</v>
      </c>
      <c r="Q1059" s="64">
        <v>1000000</v>
      </c>
      <c r="R1059" s="64">
        <v>800000</v>
      </c>
      <c r="S1059" s="64">
        <v>477000</v>
      </c>
      <c r="T1059" s="64">
        <v>504000</v>
      </c>
      <c r="U1059" s="64">
        <v>420000</v>
      </c>
      <c r="V1059" s="64" t="s">
        <v>19805</v>
      </c>
      <c r="W1059" s="64">
        <v>350000</v>
      </c>
      <c r="X1059" s="64">
        <v>250000</v>
      </c>
      <c r="Y1059" s="64">
        <v>200000</v>
      </c>
      <c r="Z1059" s="64">
        <v>140000</v>
      </c>
      <c r="AA1059" s="64" t="s">
        <v>19805</v>
      </c>
      <c r="AB1059" s="64" t="s">
        <v>19805</v>
      </c>
    </row>
    <row r="1060" spans="1:28">
      <c r="A1060" s="15" t="s">
        <v>5336</v>
      </c>
      <c r="B1060" s="64" t="s">
        <v>19805</v>
      </c>
      <c r="C1060" s="64" t="s">
        <v>19805</v>
      </c>
      <c r="D1060" s="64" t="s">
        <v>19805</v>
      </c>
      <c r="E1060" s="64" t="s">
        <v>19805</v>
      </c>
      <c r="F1060" s="64" t="s">
        <v>19805</v>
      </c>
      <c r="G1060" s="64" t="s">
        <v>19805</v>
      </c>
      <c r="H1060" s="64" t="s">
        <v>19805</v>
      </c>
      <c r="I1060" s="64" t="s">
        <v>19805</v>
      </c>
      <c r="J1060" s="64" t="s">
        <v>19805</v>
      </c>
      <c r="K1060" s="64" t="s">
        <v>19805</v>
      </c>
      <c r="L1060" s="64">
        <v>1080000</v>
      </c>
      <c r="M1060" s="64">
        <v>1000000</v>
      </c>
      <c r="N1060" s="64">
        <v>385277</v>
      </c>
      <c r="O1060" s="64" t="s">
        <v>19805</v>
      </c>
      <c r="P1060" s="64" t="s">
        <v>19805</v>
      </c>
      <c r="Q1060" s="64" t="s">
        <v>19805</v>
      </c>
      <c r="R1060" s="64" t="s">
        <v>19805</v>
      </c>
      <c r="S1060" s="64" t="s">
        <v>19805</v>
      </c>
      <c r="T1060" s="64" t="s">
        <v>19805</v>
      </c>
      <c r="U1060" s="64" t="s">
        <v>19805</v>
      </c>
      <c r="V1060" s="64" t="s">
        <v>19805</v>
      </c>
      <c r="W1060" s="64" t="s">
        <v>19805</v>
      </c>
      <c r="X1060" s="64" t="s">
        <v>19805</v>
      </c>
      <c r="Y1060" s="64" t="s">
        <v>19805</v>
      </c>
      <c r="Z1060" s="64" t="s">
        <v>19805</v>
      </c>
      <c r="AA1060" s="64" t="s">
        <v>19805</v>
      </c>
      <c r="AB1060" s="64" t="s">
        <v>19805</v>
      </c>
    </row>
    <row r="1061" spans="1:28">
      <c r="A1061" s="15" t="s">
        <v>911</v>
      </c>
      <c r="B1061" s="64">
        <v>12267606</v>
      </c>
      <c r="C1061" s="64">
        <v>2943221</v>
      </c>
      <c r="D1061" s="64">
        <v>1987320</v>
      </c>
      <c r="E1061" s="64">
        <v>1905360</v>
      </c>
      <c r="F1061" s="64">
        <v>1823280</v>
      </c>
      <c r="G1061" s="64" t="s">
        <v>19805</v>
      </c>
      <c r="H1061" s="64" t="s">
        <v>19805</v>
      </c>
      <c r="I1061" s="64" t="s">
        <v>19805</v>
      </c>
      <c r="J1061" s="64" t="s">
        <v>19805</v>
      </c>
      <c r="K1061" s="64" t="s">
        <v>19805</v>
      </c>
      <c r="L1061" s="64" t="s">
        <v>19805</v>
      </c>
      <c r="M1061" s="64" t="s">
        <v>19805</v>
      </c>
      <c r="N1061" s="64" t="s">
        <v>19805</v>
      </c>
      <c r="O1061" s="64" t="s">
        <v>19805</v>
      </c>
      <c r="P1061" s="64" t="s">
        <v>19805</v>
      </c>
      <c r="Q1061" s="64" t="s">
        <v>19805</v>
      </c>
      <c r="R1061" s="64" t="s">
        <v>19805</v>
      </c>
      <c r="S1061" s="64" t="s">
        <v>19805</v>
      </c>
      <c r="T1061" s="64" t="s">
        <v>19805</v>
      </c>
      <c r="U1061" s="64" t="s">
        <v>19805</v>
      </c>
      <c r="V1061" s="64" t="s">
        <v>19805</v>
      </c>
      <c r="W1061" s="64" t="s">
        <v>19805</v>
      </c>
      <c r="X1061" s="64" t="s">
        <v>19805</v>
      </c>
      <c r="Y1061" s="64" t="s">
        <v>19805</v>
      </c>
      <c r="Z1061" s="64" t="s">
        <v>19805</v>
      </c>
      <c r="AA1061" s="64" t="s">
        <v>19805</v>
      </c>
      <c r="AB1061" s="64" t="s">
        <v>19805</v>
      </c>
    </row>
    <row r="1062" spans="1:28">
      <c r="A1062" s="15" t="s">
        <v>203</v>
      </c>
      <c r="B1062" s="64" t="s">
        <v>19805</v>
      </c>
      <c r="C1062" s="64">
        <v>6214</v>
      </c>
      <c r="D1062" s="64" t="s">
        <v>19805</v>
      </c>
      <c r="E1062" s="64" t="s">
        <v>19805</v>
      </c>
      <c r="F1062" s="64" t="s">
        <v>19805</v>
      </c>
      <c r="G1062" s="64" t="s">
        <v>19805</v>
      </c>
      <c r="H1062" s="64" t="s">
        <v>19805</v>
      </c>
      <c r="I1062" s="64" t="s">
        <v>19805</v>
      </c>
      <c r="J1062" s="64" t="s">
        <v>19805</v>
      </c>
      <c r="K1062" s="64" t="s">
        <v>19805</v>
      </c>
      <c r="L1062" s="64" t="s">
        <v>19805</v>
      </c>
      <c r="M1062" s="64" t="s">
        <v>19805</v>
      </c>
      <c r="N1062" s="64" t="s">
        <v>19805</v>
      </c>
      <c r="O1062" s="64" t="s">
        <v>19805</v>
      </c>
      <c r="P1062" s="64" t="s">
        <v>19805</v>
      </c>
      <c r="Q1062" s="64" t="s">
        <v>19805</v>
      </c>
      <c r="R1062" s="64" t="s">
        <v>19805</v>
      </c>
      <c r="S1062" s="64" t="s">
        <v>19805</v>
      </c>
      <c r="T1062" s="64" t="s">
        <v>19805</v>
      </c>
      <c r="U1062" s="64" t="s">
        <v>19805</v>
      </c>
      <c r="V1062" s="64" t="s">
        <v>19805</v>
      </c>
      <c r="W1062" s="64" t="s">
        <v>19805</v>
      </c>
      <c r="X1062" s="64" t="s">
        <v>19805</v>
      </c>
      <c r="Y1062" s="64" t="s">
        <v>19805</v>
      </c>
      <c r="Z1062" s="64" t="s">
        <v>19805</v>
      </c>
      <c r="AA1062" s="64" t="s">
        <v>19805</v>
      </c>
      <c r="AB1062" s="64" t="s">
        <v>19805</v>
      </c>
    </row>
    <row r="1063" spans="1:28">
      <c r="A1063" s="15" t="s">
        <v>1275</v>
      </c>
      <c r="B1063" s="64">
        <v>1050961</v>
      </c>
      <c r="C1063" s="64">
        <v>981348</v>
      </c>
      <c r="D1063" s="64">
        <v>1312920</v>
      </c>
      <c r="E1063" s="64">
        <v>1258800</v>
      </c>
      <c r="F1063" s="64">
        <v>1204560</v>
      </c>
      <c r="G1063" s="64" t="s">
        <v>19805</v>
      </c>
      <c r="H1063" s="64" t="s">
        <v>19805</v>
      </c>
      <c r="I1063" s="64" t="s">
        <v>19805</v>
      </c>
      <c r="J1063" s="64" t="s">
        <v>19805</v>
      </c>
      <c r="K1063" s="64" t="s">
        <v>19805</v>
      </c>
      <c r="L1063" s="64" t="s">
        <v>19805</v>
      </c>
      <c r="M1063" s="64" t="s">
        <v>19805</v>
      </c>
      <c r="N1063" s="64" t="s">
        <v>19805</v>
      </c>
      <c r="O1063" s="64" t="s">
        <v>19805</v>
      </c>
      <c r="P1063" s="64" t="s">
        <v>19805</v>
      </c>
      <c r="Q1063" s="64" t="s">
        <v>19805</v>
      </c>
      <c r="R1063" s="64" t="s">
        <v>19805</v>
      </c>
      <c r="S1063" s="64" t="s">
        <v>19805</v>
      </c>
      <c r="T1063" s="64" t="s">
        <v>19805</v>
      </c>
      <c r="U1063" s="64" t="s">
        <v>19805</v>
      </c>
      <c r="V1063" s="64" t="s">
        <v>19805</v>
      </c>
      <c r="W1063" s="64" t="s">
        <v>19805</v>
      </c>
      <c r="X1063" s="64" t="s">
        <v>19805</v>
      </c>
      <c r="Y1063" s="64" t="s">
        <v>19805</v>
      </c>
      <c r="Z1063" s="64" t="s">
        <v>19805</v>
      </c>
      <c r="AA1063" s="64" t="s">
        <v>19805</v>
      </c>
      <c r="AB1063" s="64" t="s">
        <v>19805</v>
      </c>
    </row>
    <row r="1064" spans="1:28">
      <c r="A1064" s="15" t="s">
        <v>5337</v>
      </c>
      <c r="B1064" s="64" t="s">
        <v>19805</v>
      </c>
      <c r="C1064" s="64" t="s">
        <v>19805</v>
      </c>
      <c r="D1064" s="64" t="s">
        <v>19805</v>
      </c>
      <c r="E1064" s="64" t="s">
        <v>19805</v>
      </c>
      <c r="F1064" s="64" t="s">
        <v>19805</v>
      </c>
      <c r="G1064" s="64" t="s">
        <v>19805</v>
      </c>
      <c r="H1064" s="64" t="s">
        <v>19805</v>
      </c>
      <c r="I1064" s="64" t="s">
        <v>19805</v>
      </c>
      <c r="J1064" s="64" t="s">
        <v>19805</v>
      </c>
      <c r="K1064" s="64" t="s">
        <v>19805</v>
      </c>
      <c r="L1064" s="64" t="s">
        <v>19805</v>
      </c>
      <c r="M1064" s="64" t="s">
        <v>19805</v>
      </c>
      <c r="N1064" s="64" t="s">
        <v>19805</v>
      </c>
      <c r="O1064" s="64" t="s">
        <v>19805</v>
      </c>
      <c r="P1064" s="64" t="s">
        <v>19805</v>
      </c>
      <c r="Q1064" s="64" t="s">
        <v>19805</v>
      </c>
      <c r="R1064" s="64" t="s">
        <v>19805</v>
      </c>
      <c r="S1064" s="64" t="s">
        <v>19805</v>
      </c>
      <c r="T1064" s="64" t="s">
        <v>19805</v>
      </c>
      <c r="U1064" s="64">
        <v>272500</v>
      </c>
      <c r="V1064" s="64">
        <v>205200</v>
      </c>
      <c r="W1064" s="64" t="s">
        <v>19805</v>
      </c>
      <c r="X1064" s="64" t="s">
        <v>19805</v>
      </c>
      <c r="Y1064" s="64" t="s">
        <v>19805</v>
      </c>
      <c r="Z1064" s="64" t="s">
        <v>19805</v>
      </c>
      <c r="AA1064" s="64" t="s">
        <v>19805</v>
      </c>
      <c r="AB1064" s="64">
        <v>150000</v>
      </c>
    </row>
    <row r="1065" spans="1:28">
      <c r="A1065" s="15" t="s">
        <v>2433</v>
      </c>
      <c r="B1065" s="64">
        <v>1403611</v>
      </c>
      <c r="C1065" s="64" t="s">
        <v>19805</v>
      </c>
      <c r="D1065" s="64">
        <v>527311</v>
      </c>
      <c r="E1065" s="64">
        <v>1600000</v>
      </c>
      <c r="F1065" s="64">
        <v>1500000</v>
      </c>
      <c r="G1065" s="64">
        <v>915852</v>
      </c>
      <c r="H1065" s="64">
        <v>208264</v>
      </c>
      <c r="I1065" s="64" t="s">
        <v>19805</v>
      </c>
      <c r="J1065" s="64">
        <v>32842</v>
      </c>
      <c r="K1065" s="64" t="s">
        <v>19805</v>
      </c>
      <c r="L1065" s="64">
        <v>700000</v>
      </c>
      <c r="M1065" s="64">
        <v>34041</v>
      </c>
      <c r="N1065" s="64" t="s">
        <v>19805</v>
      </c>
      <c r="O1065" s="64" t="s">
        <v>19805</v>
      </c>
      <c r="P1065" s="64" t="s">
        <v>19805</v>
      </c>
      <c r="Q1065" s="64" t="s">
        <v>19805</v>
      </c>
      <c r="R1065" s="64" t="s">
        <v>19805</v>
      </c>
      <c r="S1065" s="64" t="s">
        <v>19805</v>
      </c>
      <c r="T1065" s="64" t="s">
        <v>19805</v>
      </c>
      <c r="U1065" s="64" t="s">
        <v>19805</v>
      </c>
      <c r="V1065" s="64" t="s">
        <v>19805</v>
      </c>
      <c r="W1065" s="64" t="s">
        <v>19805</v>
      </c>
      <c r="X1065" s="64" t="s">
        <v>19805</v>
      </c>
      <c r="Y1065" s="64" t="s">
        <v>19805</v>
      </c>
      <c r="Z1065" s="64" t="s">
        <v>19805</v>
      </c>
      <c r="AA1065" s="64" t="s">
        <v>19805</v>
      </c>
      <c r="AB1065" s="64" t="s">
        <v>19805</v>
      </c>
    </row>
    <row r="1066" spans="1:28">
      <c r="A1066" s="15" t="s">
        <v>5338</v>
      </c>
      <c r="B1066" s="64" t="s">
        <v>19805</v>
      </c>
      <c r="C1066" s="64" t="s">
        <v>19805</v>
      </c>
      <c r="D1066" s="64" t="s">
        <v>19805</v>
      </c>
      <c r="E1066" s="64" t="s">
        <v>19805</v>
      </c>
      <c r="F1066" s="64" t="s">
        <v>19805</v>
      </c>
      <c r="G1066" s="64" t="s">
        <v>19805</v>
      </c>
      <c r="H1066" s="64" t="s">
        <v>19805</v>
      </c>
      <c r="I1066" s="64" t="s">
        <v>19805</v>
      </c>
      <c r="J1066" s="64" t="s">
        <v>19805</v>
      </c>
      <c r="K1066" s="64" t="s">
        <v>19805</v>
      </c>
      <c r="L1066" s="64" t="s">
        <v>19805</v>
      </c>
      <c r="M1066" s="64" t="s">
        <v>19805</v>
      </c>
      <c r="N1066" s="64" t="s">
        <v>19805</v>
      </c>
      <c r="O1066" s="64" t="s">
        <v>19805</v>
      </c>
      <c r="P1066" s="64" t="s">
        <v>19805</v>
      </c>
      <c r="Q1066" s="64" t="s">
        <v>19805</v>
      </c>
      <c r="R1066" s="64" t="s">
        <v>19805</v>
      </c>
      <c r="S1066" s="64">
        <v>6735</v>
      </c>
      <c r="T1066" s="64" t="s">
        <v>19805</v>
      </c>
      <c r="U1066" s="64" t="s">
        <v>19805</v>
      </c>
      <c r="V1066" s="64" t="s">
        <v>19805</v>
      </c>
      <c r="W1066" s="64" t="s">
        <v>19805</v>
      </c>
      <c r="X1066" s="64" t="s">
        <v>19805</v>
      </c>
      <c r="Y1066" s="64" t="s">
        <v>19805</v>
      </c>
      <c r="Z1066" s="64" t="s">
        <v>19805</v>
      </c>
      <c r="AA1066" s="64">
        <v>450000</v>
      </c>
      <c r="AB1066" s="64">
        <v>350000</v>
      </c>
    </row>
    <row r="1067" spans="1:28">
      <c r="A1067" s="15" t="s">
        <v>5339</v>
      </c>
      <c r="B1067" s="64" t="s">
        <v>19805</v>
      </c>
      <c r="C1067" s="64" t="s">
        <v>19805</v>
      </c>
      <c r="D1067" s="64" t="s">
        <v>19805</v>
      </c>
      <c r="E1067" s="64" t="s">
        <v>19805</v>
      </c>
      <c r="F1067" s="64" t="s">
        <v>19805</v>
      </c>
      <c r="G1067" s="64" t="s">
        <v>19805</v>
      </c>
      <c r="H1067" s="64" t="s">
        <v>19805</v>
      </c>
      <c r="I1067" s="64" t="s">
        <v>19805</v>
      </c>
      <c r="J1067" s="64" t="s">
        <v>19805</v>
      </c>
      <c r="K1067" s="64" t="s">
        <v>19805</v>
      </c>
      <c r="L1067" s="64" t="s">
        <v>19805</v>
      </c>
      <c r="M1067" s="64" t="s">
        <v>19805</v>
      </c>
      <c r="N1067" s="64" t="s">
        <v>19805</v>
      </c>
      <c r="O1067" s="64" t="s">
        <v>19805</v>
      </c>
      <c r="P1067" s="64" t="s">
        <v>19805</v>
      </c>
      <c r="Q1067" s="64" t="s">
        <v>19805</v>
      </c>
      <c r="R1067" s="64" t="s">
        <v>19805</v>
      </c>
      <c r="S1067" s="64" t="s">
        <v>19805</v>
      </c>
      <c r="T1067" s="64" t="s">
        <v>19805</v>
      </c>
      <c r="U1067" s="64" t="s">
        <v>19805</v>
      </c>
      <c r="V1067" s="64" t="s">
        <v>19805</v>
      </c>
      <c r="W1067" s="64" t="s">
        <v>19805</v>
      </c>
      <c r="X1067" s="64">
        <v>400000</v>
      </c>
      <c r="Y1067" s="64">
        <v>800000</v>
      </c>
      <c r="Z1067" s="64">
        <v>1200000</v>
      </c>
      <c r="AA1067" s="64">
        <v>1600000</v>
      </c>
      <c r="AB1067" s="64">
        <v>385000</v>
      </c>
    </row>
    <row r="1068" spans="1:28">
      <c r="A1068" s="15" t="s">
        <v>5340</v>
      </c>
      <c r="B1068" s="64" t="s">
        <v>19805</v>
      </c>
      <c r="C1068" s="64" t="s">
        <v>19805</v>
      </c>
      <c r="D1068" s="64" t="s">
        <v>19805</v>
      </c>
      <c r="E1068" s="64" t="s">
        <v>19805</v>
      </c>
      <c r="F1068" s="64" t="s">
        <v>19805</v>
      </c>
      <c r="G1068" s="64" t="s">
        <v>19805</v>
      </c>
      <c r="H1068" s="64" t="s">
        <v>19805</v>
      </c>
      <c r="I1068" s="64" t="s">
        <v>19805</v>
      </c>
      <c r="J1068" s="64" t="s">
        <v>19805</v>
      </c>
      <c r="K1068" s="64" t="s">
        <v>19805</v>
      </c>
      <c r="L1068" s="64" t="s">
        <v>19805</v>
      </c>
      <c r="M1068" s="64" t="s">
        <v>19805</v>
      </c>
      <c r="N1068" s="64" t="s">
        <v>19805</v>
      </c>
      <c r="O1068" s="64" t="s">
        <v>19805</v>
      </c>
      <c r="P1068" s="64" t="s">
        <v>19805</v>
      </c>
      <c r="Q1068" s="64" t="s">
        <v>19805</v>
      </c>
      <c r="R1068" s="64" t="s">
        <v>19805</v>
      </c>
      <c r="S1068" s="64">
        <v>510000</v>
      </c>
      <c r="T1068" s="64" t="s">
        <v>19805</v>
      </c>
      <c r="U1068" s="64" t="s">
        <v>19805</v>
      </c>
      <c r="V1068" s="64">
        <v>2225000</v>
      </c>
      <c r="W1068" s="64">
        <v>2402000</v>
      </c>
      <c r="X1068" s="64">
        <v>2652000</v>
      </c>
      <c r="Y1068" s="64">
        <v>2452000</v>
      </c>
      <c r="Z1068" s="64">
        <v>2002000</v>
      </c>
      <c r="AA1068" s="64">
        <v>2000000</v>
      </c>
      <c r="AB1068" s="64">
        <v>575000</v>
      </c>
    </row>
    <row r="1069" spans="1:28">
      <c r="A1069" s="15" t="s">
        <v>1578</v>
      </c>
      <c r="B1069" s="64" t="s">
        <v>19805</v>
      </c>
      <c r="C1069" s="64" t="s">
        <v>19805</v>
      </c>
      <c r="D1069" s="64">
        <v>1000000</v>
      </c>
      <c r="E1069" s="64">
        <v>7583000</v>
      </c>
      <c r="F1069" s="64">
        <v>8083000</v>
      </c>
      <c r="G1069" s="64">
        <v>8500000</v>
      </c>
      <c r="H1069" s="64">
        <v>8000000</v>
      </c>
      <c r="I1069" s="64">
        <v>5456000</v>
      </c>
      <c r="J1069" s="64">
        <v>5104000</v>
      </c>
      <c r="K1069" s="64">
        <v>4752000</v>
      </c>
      <c r="L1069" s="64">
        <v>4400000</v>
      </c>
      <c r="M1069" s="64">
        <v>1669001</v>
      </c>
      <c r="N1069" s="64">
        <v>925680</v>
      </c>
      <c r="O1069" s="64">
        <v>865320</v>
      </c>
      <c r="P1069" s="64">
        <v>670800</v>
      </c>
      <c r="Q1069" s="64" t="s">
        <v>19805</v>
      </c>
      <c r="R1069" s="64" t="s">
        <v>19805</v>
      </c>
      <c r="S1069" s="64" t="s">
        <v>19805</v>
      </c>
      <c r="T1069" s="64" t="s">
        <v>19805</v>
      </c>
      <c r="U1069" s="64" t="s">
        <v>19805</v>
      </c>
      <c r="V1069" s="64" t="s">
        <v>19805</v>
      </c>
      <c r="W1069" s="64" t="s">
        <v>19805</v>
      </c>
      <c r="X1069" s="64" t="s">
        <v>19805</v>
      </c>
      <c r="Y1069" s="64" t="s">
        <v>19805</v>
      </c>
      <c r="Z1069" s="64" t="s">
        <v>19805</v>
      </c>
      <c r="AA1069" s="64" t="s">
        <v>19805</v>
      </c>
      <c r="AB1069" s="64" t="s">
        <v>19805</v>
      </c>
    </row>
    <row r="1070" spans="1:28">
      <c r="A1070" s="15" t="s">
        <v>5341</v>
      </c>
      <c r="B1070" s="64" t="s">
        <v>19805</v>
      </c>
      <c r="C1070" s="64" t="s">
        <v>19805</v>
      </c>
      <c r="D1070" s="64" t="s">
        <v>19805</v>
      </c>
      <c r="E1070" s="64" t="s">
        <v>19805</v>
      </c>
      <c r="F1070" s="64" t="s">
        <v>19805</v>
      </c>
      <c r="G1070" s="64" t="s">
        <v>19805</v>
      </c>
      <c r="H1070" s="64" t="s">
        <v>19805</v>
      </c>
      <c r="I1070" s="64" t="s">
        <v>19805</v>
      </c>
      <c r="J1070" s="64" t="s">
        <v>19805</v>
      </c>
      <c r="K1070" s="64" t="s">
        <v>19805</v>
      </c>
      <c r="L1070" s="64" t="s">
        <v>19805</v>
      </c>
      <c r="M1070" s="64" t="s">
        <v>19805</v>
      </c>
      <c r="N1070" s="64" t="s">
        <v>19805</v>
      </c>
      <c r="O1070" s="64" t="s">
        <v>19805</v>
      </c>
      <c r="P1070" s="64" t="s">
        <v>19805</v>
      </c>
      <c r="Q1070" s="64" t="s">
        <v>19805</v>
      </c>
      <c r="R1070" s="64" t="s">
        <v>19805</v>
      </c>
      <c r="S1070" s="64" t="s">
        <v>19805</v>
      </c>
      <c r="T1070" s="64" t="s">
        <v>19805</v>
      </c>
      <c r="U1070" s="64" t="s">
        <v>19805</v>
      </c>
      <c r="V1070" s="64" t="s">
        <v>19805</v>
      </c>
      <c r="W1070" s="64" t="s">
        <v>19805</v>
      </c>
      <c r="X1070" s="64" t="s">
        <v>19805</v>
      </c>
      <c r="Y1070" s="64" t="s">
        <v>19805</v>
      </c>
      <c r="Z1070" s="64">
        <v>150000</v>
      </c>
      <c r="AA1070" s="64">
        <v>250000</v>
      </c>
      <c r="AB1070" s="64">
        <v>150000</v>
      </c>
    </row>
    <row r="1071" spans="1:28">
      <c r="A1071" s="15" t="s">
        <v>5343</v>
      </c>
      <c r="B1071" s="64" t="s">
        <v>19805</v>
      </c>
      <c r="C1071" s="64" t="s">
        <v>19805</v>
      </c>
      <c r="D1071" s="64" t="s">
        <v>19805</v>
      </c>
      <c r="E1071" s="64" t="s">
        <v>19805</v>
      </c>
      <c r="F1071" s="64" t="s">
        <v>19805</v>
      </c>
      <c r="G1071" s="64" t="s">
        <v>19805</v>
      </c>
      <c r="H1071" s="64" t="s">
        <v>19805</v>
      </c>
      <c r="I1071" s="64" t="s">
        <v>19805</v>
      </c>
      <c r="J1071" s="64" t="s">
        <v>19805</v>
      </c>
      <c r="K1071" s="64" t="s">
        <v>19805</v>
      </c>
      <c r="L1071" s="64" t="s">
        <v>19805</v>
      </c>
      <c r="M1071" s="64" t="s">
        <v>19805</v>
      </c>
      <c r="N1071" s="64" t="s">
        <v>19805</v>
      </c>
      <c r="O1071" s="64" t="s">
        <v>19805</v>
      </c>
      <c r="P1071" s="64" t="s">
        <v>19805</v>
      </c>
      <c r="Q1071" s="64">
        <v>2475000</v>
      </c>
      <c r="R1071" s="64">
        <v>2250000</v>
      </c>
      <c r="S1071" s="64">
        <v>4000000</v>
      </c>
      <c r="T1071" s="64">
        <v>4000000</v>
      </c>
      <c r="U1071" s="64">
        <v>5112500</v>
      </c>
      <c r="V1071" s="64">
        <v>1913000</v>
      </c>
      <c r="W1071" s="64">
        <v>1613000</v>
      </c>
      <c r="X1071" s="64">
        <v>1362500</v>
      </c>
      <c r="Y1071" s="64">
        <v>1112000</v>
      </c>
      <c r="Z1071" s="64">
        <v>600000</v>
      </c>
      <c r="AA1071" s="64">
        <v>400000</v>
      </c>
      <c r="AB1071" s="64">
        <v>120000</v>
      </c>
    </row>
    <row r="1072" spans="1:28">
      <c r="A1072" s="15" t="s">
        <v>5344</v>
      </c>
      <c r="B1072" s="64" t="s">
        <v>19805</v>
      </c>
      <c r="C1072" s="64" t="s">
        <v>19805</v>
      </c>
      <c r="D1072" s="64" t="s">
        <v>19805</v>
      </c>
      <c r="E1072" s="64" t="s">
        <v>19805</v>
      </c>
      <c r="F1072" s="64" t="s">
        <v>19805</v>
      </c>
      <c r="G1072" s="64" t="s">
        <v>19805</v>
      </c>
      <c r="H1072" s="64" t="s">
        <v>19805</v>
      </c>
      <c r="I1072" s="64" t="s">
        <v>19805</v>
      </c>
      <c r="J1072" s="64" t="s">
        <v>19805</v>
      </c>
      <c r="K1072" s="64" t="s">
        <v>19805</v>
      </c>
      <c r="L1072" s="64" t="s">
        <v>19805</v>
      </c>
      <c r="M1072" s="64" t="s">
        <v>19805</v>
      </c>
      <c r="N1072" s="64" t="s">
        <v>19805</v>
      </c>
      <c r="O1072" s="64" t="s">
        <v>19805</v>
      </c>
      <c r="P1072" s="64">
        <v>7875000</v>
      </c>
      <c r="Q1072" s="64">
        <v>7000000</v>
      </c>
      <c r="R1072" s="64">
        <v>11000000</v>
      </c>
      <c r="S1072" s="64">
        <v>11000000</v>
      </c>
      <c r="T1072" s="64">
        <v>4000000</v>
      </c>
      <c r="U1072" s="64">
        <v>5000000</v>
      </c>
      <c r="V1072" s="64">
        <v>6000000</v>
      </c>
      <c r="W1072" s="64">
        <v>2800000</v>
      </c>
      <c r="X1072" s="64">
        <v>2600000</v>
      </c>
      <c r="Y1072" s="64">
        <v>2400000</v>
      </c>
      <c r="Z1072" s="64">
        <v>2200000</v>
      </c>
      <c r="AA1072" s="64">
        <v>2100000</v>
      </c>
      <c r="AB1072" s="64">
        <v>2000000</v>
      </c>
    </row>
    <row r="1073" spans="1:28">
      <c r="A1073" s="15" t="s">
        <v>5345</v>
      </c>
      <c r="B1073" s="64" t="s">
        <v>19805</v>
      </c>
      <c r="C1073" s="64" t="s">
        <v>19805</v>
      </c>
      <c r="D1073" s="64" t="s">
        <v>19805</v>
      </c>
      <c r="E1073" s="64" t="s">
        <v>19805</v>
      </c>
      <c r="F1073" s="64" t="s">
        <v>19805</v>
      </c>
      <c r="G1073" s="64" t="s">
        <v>19805</v>
      </c>
      <c r="H1073" s="64" t="s">
        <v>19805</v>
      </c>
      <c r="I1073" s="64" t="s">
        <v>19805</v>
      </c>
      <c r="J1073" s="64" t="s">
        <v>19805</v>
      </c>
      <c r="K1073" s="64" t="s">
        <v>19805</v>
      </c>
      <c r="L1073" s="64" t="s">
        <v>19805</v>
      </c>
      <c r="M1073" s="64">
        <v>178675</v>
      </c>
      <c r="N1073" s="64" t="s">
        <v>19805</v>
      </c>
      <c r="O1073" s="64" t="s">
        <v>19805</v>
      </c>
      <c r="P1073" s="64" t="s">
        <v>19805</v>
      </c>
      <c r="Q1073" s="64" t="s">
        <v>19805</v>
      </c>
      <c r="R1073" s="64" t="s">
        <v>19805</v>
      </c>
      <c r="S1073" s="64">
        <v>832560</v>
      </c>
      <c r="T1073" s="64">
        <v>737000</v>
      </c>
      <c r="U1073" s="64">
        <v>640440</v>
      </c>
      <c r="V1073" s="64" t="s">
        <v>19805</v>
      </c>
      <c r="W1073" s="64" t="s">
        <v>19805</v>
      </c>
      <c r="X1073" s="64" t="s">
        <v>19805</v>
      </c>
      <c r="Y1073" s="64" t="s">
        <v>19805</v>
      </c>
      <c r="Z1073" s="64" t="s">
        <v>19805</v>
      </c>
      <c r="AA1073" s="64" t="s">
        <v>19805</v>
      </c>
      <c r="AB1073" s="64" t="s">
        <v>19805</v>
      </c>
    </row>
    <row r="1074" spans="1:28">
      <c r="A1074" s="15" t="s">
        <v>5346</v>
      </c>
      <c r="B1074" s="64" t="s">
        <v>19805</v>
      </c>
      <c r="C1074" s="64" t="s">
        <v>19805</v>
      </c>
      <c r="D1074" s="64" t="s">
        <v>19805</v>
      </c>
      <c r="E1074" s="64" t="s">
        <v>19805</v>
      </c>
      <c r="F1074" s="64" t="s">
        <v>19805</v>
      </c>
      <c r="G1074" s="64" t="s">
        <v>19805</v>
      </c>
      <c r="H1074" s="64" t="s">
        <v>19805</v>
      </c>
      <c r="I1074" s="64" t="s">
        <v>19805</v>
      </c>
      <c r="J1074" s="64" t="s">
        <v>19805</v>
      </c>
      <c r="K1074" s="64" t="s">
        <v>19805</v>
      </c>
      <c r="L1074" s="64" t="s">
        <v>19805</v>
      </c>
      <c r="M1074" s="64" t="s">
        <v>19805</v>
      </c>
      <c r="N1074" s="64" t="s">
        <v>19805</v>
      </c>
      <c r="O1074" s="64" t="s">
        <v>19805</v>
      </c>
      <c r="P1074" s="64" t="s">
        <v>19805</v>
      </c>
      <c r="Q1074" s="64" t="s">
        <v>19805</v>
      </c>
      <c r="R1074" s="64" t="s">
        <v>19805</v>
      </c>
      <c r="S1074" s="64" t="s">
        <v>19805</v>
      </c>
      <c r="T1074" s="64" t="s">
        <v>19805</v>
      </c>
      <c r="U1074" s="64" t="s">
        <v>19805</v>
      </c>
      <c r="V1074" s="64" t="s">
        <v>19805</v>
      </c>
      <c r="W1074" s="64" t="s">
        <v>19805</v>
      </c>
      <c r="X1074" s="64" t="s">
        <v>19805</v>
      </c>
      <c r="Y1074" s="64" t="s">
        <v>19805</v>
      </c>
      <c r="Z1074" s="64" t="s">
        <v>19805</v>
      </c>
      <c r="AA1074" s="64">
        <v>615000</v>
      </c>
      <c r="AB1074" s="64" t="s">
        <v>19805</v>
      </c>
    </row>
    <row r="1075" spans="1:28">
      <c r="A1075" s="15" t="s">
        <v>1515</v>
      </c>
      <c r="B1075" s="64">
        <v>16957900</v>
      </c>
      <c r="C1075" s="64">
        <v>15851950</v>
      </c>
      <c r="D1075" s="64">
        <v>14746000</v>
      </c>
      <c r="E1075" s="64">
        <v>7459925</v>
      </c>
      <c r="F1075" s="64">
        <v>5915880</v>
      </c>
      <c r="G1075" s="64">
        <v>5530080</v>
      </c>
      <c r="H1075" s="64">
        <v>5144280</v>
      </c>
      <c r="I1075" s="64" t="s">
        <v>19805</v>
      </c>
      <c r="J1075" s="64" t="s">
        <v>19805</v>
      </c>
      <c r="K1075" s="64" t="s">
        <v>19805</v>
      </c>
      <c r="L1075" s="64" t="s">
        <v>19805</v>
      </c>
      <c r="M1075" s="64" t="s">
        <v>19805</v>
      </c>
      <c r="N1075" s="64" t="s">
        <v>19805</v>
      </c>
      <c r="O1075" s="64" t="s">
        <v>19805</v>
      </c>
      <c r="P1075" s="64" t="s">
        <v>19805</v>
      </c>
      <c r="Q1075" s="64" t="s">
        <v>19805</v>
      </c>
      <c r="R1075" s="64" t="s">
        <v>19805</v>
      </c>
      <c r="S1075" s="64" t="s">
        <v>19805</v>
      </c>
      <c r="T1075" s="64" t="s">
        <v>19805</v>
      </c>
      <c r="U1075" s="64" t="s">
        <v>19805</v>
      </c>
      <c r="V1075" s="64" t="s">
        <v>19805</v>
      </c>
      <c r="W1075" s="64" t="s">
        <v>19805</v>
      </c>
      <c r="X1075" s="64" t="s">
        <v>19805</v>
      </c>
      <c r="Y1075" s="64" t="s">
        <v>19805</v>
      </c>
      <c r="Z1075" s="64" t="s">
        <v>19805</v>
      </c>
      <c r="AA1075" s="64" t="s">
        <v>19805</v>
      </c>
      <c r="AB1075" s="64" t="s">
        <v>19805</v>
      </c>
    </row>
    <row r="1076" spans="1:28">
      <c r="A1076" s="15" t="s">
        <v>5347</v>
      </c>
      <c r="B1076" s="64" t="s">
        <v>19805</v>
      </c>
      <c r="C1076" s="64" t="s">
        <v>19805</v>
      </c>
      <c r="D1076" s="64" t="s">
        <v>19805</v>
      </c>
      <c r="E1076" s="64" t="s">
        <v>19805</v>
      </c>
      <c r="F1076" s="64" t="s">
        <v>19805</v>
      </c>
      <c r="G1076" s="64" t="s">
        <v>19805</v>
      </c>
      <c r="H1076" s="64" t="s">
        <v>19805</v>
      </c>
      <c r="I1076" s="64" t="s">
        <v>19805</v>
      </c>
      <c r="J1076" s="64" t="s">
        <v>19805</v>
      </c>
      <c r="K1076" s="64" t="s">
        <v>19805</v>
      </c>
      <c r="L1076" s="64" t="s">
        <v>19805</v>
      </c>
      <c r="M1076" s="64" t="s">
        <v>19805</v>
      </c>
      <c r="N1076" s="64" t="s">
        <v>19805</v>
      </c>
      <c r="O1076" s="64">
        <v>813679</v>
      </c>
      <c r="P1076" s="64" t="s">
        <v>19805</v>
      </c>
      <c r="Q1076" s="64">
        <v>2630000</v>
      </c>
      <c r="R1076" s="64">
        <v>2200000</v>
      </c>
      <c r="S1076" s="64">
        <v>2000000</v>
      </c>
      <c r="T1076" s="64">
        <v>1021000</v>
      </c>
      <c r="U1076" s="64">
        <v>903120</v>
      </c>
      <c r="V1076" s="64">
        <v>785000</v>
      </c>
      <c r="W1076" s="64" t="s">
        <v>19805</v>
      </c>
      <c r="X1076" s="64" t="s">
        <v>19805</v>
      </c>
      <c r="Y1076" s="64" t="s">
        <v>19805</v>
      </c>
      <c r="Z1076" s="64" t="s">
        <v>19805</v>
      </c>
      <c r="AA1076" s="64" t="s">
        <v>19805</v>
      </c>
      <c r="AB1076" s="64" t="s">
        <v>19805</v>
      </c>
    </row>
    <row r="1077" spans="1:28">
      <c r="A1077" s="15" t="s">
        <v>5348</v>
      </c>
      <c r="B1077" s="64" t="s">
        <v>19805</v>
      </c>
      <c r="C1077" s="64" t="s">
        <v>19805</v>
      </c>
      <c r="D1077" s="64" t="s">
        <v>19805</v>
      </c>
      <c r="E1077" s="64" t="s">
        <v>19805</v>
      </c>
      <c r="F1077" s="64" t="s">
        <v>19805</v>
      </c>
      <c r="G1077" s="64" t="s">
        <v>19805</v>
      </c>
      <c r="H1077" s="64" t="s">
        <v>19805</v>
      </c>
      <c r="I1077" s="64" t="s">
        <v>19805</v>
      </c>
      <c r="J1077" s="64" t="s">
        <v>19805</v>
      </c>
      <c r="K1077" s="64" t="s">
        <v>19805</v>
      </c>
      <c r="L1077" s="64" t="s">
        <v>19805</v>
      </c>
      <c r="M1077" s="64" t="s">
        <v>19805</v>
      </c>
      <c r="N1077" s="64" t="s">
        <v>19805</v>
      </c>
      <c r="O1077" s="64" t="s">
        <v>19805</v>
      </c>
      <c r="P1077" s="64" t="s">
        <v>19805</v>
      </c>
      <c r="Q1077" s="64" t="s">
        <v>19805</v>
      </c>
      <c r="R1077" s="64">
        <v>2100000</v>
      </c>
      <c r="S1077" s="64" t="s">
        <v>19805</v>
      </c>
      <c r="T1077" s="64">
        <v>1750000</v>
      </c>
      <c r="U1077" s="64">
        <v>4550000</v>
      </c>
      <c r="V1077" s="64">
        <v>4151000</v>
      </c>
      <c r="W1077" s="64">
        <v>4151000</v>
      </c>
      <c r="X1077" s="64">
        <v>3786000</v>
      </c>
      <c r="Y1077" s="64">
        <v>3786000</v>
      </c>
      <c r="Z1077" s="64">
        <v>800000</v>
      </c>
      <c r="AA1077" s="64">
        <v>1100000</v>
      </c>
      <c r="AB1077" s="64">
        <v>1000000</v>
      </c>
    </row>
    <row r="1078" spans="1:28">
      <c r="A1078" s="15" t="s">
        <v>5349</v>
      </c>
      <c r="B1078" s="64" t="s">
        <v>19805</v>
      </c>
      <c r="C1078" s="64" t="s">
        <v>19805</v>
      </c>
      <c r="D1078" s="64" t="s">
        <v>19805</v>
      </c>
      <c r="E1078" s="64" t="s">
        <v>19805</v>
      </c>
      <c r="F1078" s="64" t="s">
        <v>19805</v>
      </c>
      <c r="G1078" s="64" t="s">
        <v>19805</v>
      </c>
      <c r="H1078" s="64" t="s">
        <v>19805</v>
      </c>
      <c r="I1078" s="64" t="s">
        <v>19805</v>
      </c>
      <c r="J1078" s="64" t="s">
        <v>19805</v>
      </c>
      <c r="K1078" s="64" t="s">
        <v>19805</v>
      </c>
      <c r="L1078" s="64" t="s">
        <v>19805</v>
      </c>
      <c r="M1078" s="64" t="s">
        <v>19805</v>
      </c>
      <c r="N1078" s="64" t="s">
        <v>19805</v>
      </c>
      <c r="O1078" s="64" t="s">
        <v>19805</v>
      </c>
      <c r="P1078" s="64" t="s">
        <v>19805</v>
      </c>
      <c r="Q1078" s="64" t="s">
        <v>19805</v>
      </c>
      <c r="R1078" s="64" t="s">
        <v>19805</v>
      </c>
      <c r="S1078" s="64" t="s">
        <v>19805</v>
      </c>
      <c r="T1078" s="64" t="s">
        <v>19805</v>
      </c>
      <c r="U1078" s="64" t="s">
        <v>19805</v>
      </c>
      <c r="V1078" s="64" t="s">
        <v>19805</v>
      </c>
      <c r="W1078" s="64">
        <v>2100000</v>
      </c>
      <c r="X1078" s="64">
        <v>150000</v>
      </c>
      <c r="Y1078" s="64">
        <v>2100000</v>
      </c>
      <c r="Z1078" s="64">
        <v>1900000</v>
      </c>
      <c r="AA1078" s="64">
        <v>1700000</v>
      </c>
      <c r="AB1078" s="64">
        <v>1500000</v>
      </c>
    </row>
    <row r="1079" spans="1:28">
      <c r="A1079" s="15" t="s">
        <v>5350</v>
      </c>
      <c r="B1079" s="64" t="s">
        <v>19805</v>
      </c>
      <c r="C1079" s="64" t="s">
        <v>19805</v>
      </c>
      <c r="D1079" s="64" t="s">
        <v>19805</v>
      </c>
      <c r="E1079" s="64" t="s">
        <v>19805</v>
      </c>
      <c r="F1079" s="64" t="s">
        <v>19805</v>
      </c>
      <c r="G1079" s="64" t="s">
        <v>19805</v>
      </c>
      <c r="H1079" s="64" t="s">
        <v>19805</v>
      </c>
      <c r="I1079" s="64" t="s">
        <v>19805</v>
      </c>
      <c r="J1079" s="64" t="s">
        <v>19805</v>
      </c>
      <c r="K1079" s="64" t="s">
        <v>19805</v>
      </c>
      <c r="L1079" s="64" t="s">
        <v>19805</v>
      </c>
      <c r="M1079" s="64" t="s">
        <v>19805</v>
      </c>
      <c r="N1079" s="64" t="s">
        <v>19805</v>
      </c>
      <c r="O1079" s="64" t="s">
        <v>19805</v>
      </c>
      <c r="P1079" s="64" t="s">
        <v>19805</v>
      </c>
      <c r="Q1079" s="64">
        <v>1000000</v>
      </c>
      <c r="R1079" s="64">
        <v>2000000</v>
      </c>
      <c r="S1079" s="64">
        <v>1100000</v>
      </c>
      <c r="T1079" s="64">
        <v>1000000</v>
      </c>
      <c r="U1079" s="64">
        <v>1325000</v>
      </c>
      <c r="V1079" s="64">
        <v>1225000</v>
      </c>
      <c r="W1079" s="64">
        <v>1100000</v>
      </c>
      <c r="X1079" s="64">
        <v>300000</v>
      </c>
      <c r="Y1079" s="64">
        <v>1435000</v>
      </c>
      <c r="Z1079" s="64">
        <v>1175000</v>
      </c>
      <c r="AA1079" s="64">
        <v>1206000</v>
      </c>
      <c r="AB1079" s="64">
        <v>1200000</v>
      </c>
    </row>
    <row r="1080" spans="1:28">
      <c r="A1080" s="15" t="s">
        <v>931</v>
      </c>
      <c r="B1080" s="64" t="s">
        <v>19805</v>
      </c>
      <c r="C1080" s="64">
        <v>845059</v>
      </c>
      <c r="D1080" s="64">
        <v>600000</v>
      </c>
      <c r="E1080" s="64" t="s">
        <v>19805</v>
      </c>
      <c r="F1080" s="64" t="s">
        <v>19805</v>
      </c>
      <c r="G1080" s="64" t="s">
        <v>19805</v>
      </c>
      <c r="H1080" s="64" t="s">
        <v>19805</v>
      </c>
      <c r="I1080" s="64" t="s">
        <v>19805</v>
      </c>
      <c r="J1080" s="64" t="s">
        <v>19805</v>
      </c>
      <c r="K1080" s="64" t="s">
        <v>19805</v>
      </c>
      <c r="L1080" s="64" t="s">
        <v>19805</v>
      </c>
      <c r="M1080" s="64" t="s">
        <v>19805</v>
      </c>
      <c r="N1080" s="64" t="s">
        <v>19805</v>
      </c>
      <c r="O1080" s="64" t="s">
        <v>19805</v>
      </c>
      <c r="P1080" s="64" t="s">
        <v>19805</v>
      </c>
      <c r="Q1080" s="64" t="s">
        <v>19805</v>
      </c>
      <c r="R1080" s="64" t="s">
        <v>19805</v>
      </c>
      <c r="S1080" s="64" t="s">
        <v>19805</v>
      </c>
      <c r="T1080" s="64" t="s">
        <v>19805</v>
      </c>
      <c r="U1080" s="64" t="s">
        <v>19805</v>
      </c>
      <c r="V1080" s="64" t="s">
        <v>19805</v>
      </c>
      <c r="W1080" s="64" t="s">
        <v>19805</v>
      </c>
      <c r="X1080" s="64" t="s">
        <v>19805</v>
      </c>
      <c r="Y1080" s="64" t="s">
        <v>19805</v>
      </c>
      <c r="Z1080" s="64" t="s">
        <v>19805</v>
      </c>
      <c r="AA1080" s="64" t="s">
        <v>19805</v>
      </c>
      <c r="AB1080" s="64" t="s">
        <v>19805</v>
      </c>
    </row>
    <row r="1081" spans="1:28">
      <c r="A1081" s="15" t="s">
        <v>5351</v>
      </c>
      <c r="B1081" s="64" t="s">
        <v>19805</v>
      </c>
      <c r="C1081" s="64" t="s">
        <v>19805</v>
      </c>
      <c r="D1081" s="64" t="s">
        <v>19805</v>
      </c>
      <c r="E1081" s="64" t="s">
        <v>19805</v>
      </c>
      <c r="F1081" s="64" t="s">
        <v>19805</v>
      </c>
      <c r="G1081" s="64" t="s">
        <v>19805</v>
      </c>
      <c r="H1081" s="64" t="s">
        <v>19805</v>
      </c>
      <c r="I1081" s="64" t="s">
        <v>19805</v>
      </c>
      <c r="J1081" s="64" t="s">
        <v>19805</v>
      </c>
      <c r="K1081" s="64" t="s">
        <v>19805</v>
      </c>
      <c r="L1081" s="64" t="s">
        <v>19805</v>
      </c>
      <c r="M1081" s="64" t="s">
        <v>19805</v>
      </c>
      <c r="N1081" s="64" t="s">
        <v>19805</v>
      </c>
      <c r="O1081" s="64" t="s">
        <v>19805</v>
      </c>
      <c r="P1081" s="64" t="s">
        <v>19805</v>
      </c>
      <c r="Q1081" s="64" t="s">
        <v>19805</v>
      </c>
      <c r="R1081" s="64" t="s">
        <v>19805</v>
      </c>
      <c r="S1081" s="64">
        <v>1172400</v>
      </c>
      <c r="T1081" s="64">
        <v>1037000</v>
      </c>
      <c r="U1081" s="64">
        <v>901880</v>
      </c>
      <c r="V1081" s="64" t="s">
        <v>19805</v>
      </c>
      <c r="W1081" s="64" t="s">
        <v>19805</v>
      </c>
      <c r="X1081" s="64" t="s">
        <v>19805</v>
      </c>
      <c r="Y1081" s="64" t="s">
        <v>19805</v>
      </c>
      <c r="Z1081" s="64" t="s">
        <v>19805</v>
      </c>
      <c r="AA1081" s="64" t="s">
        <v>19805</v>
      </c>
      <c r="AB1081" s="64" t="s">
        <v>19805</v>
      </c>
    </row>
    <row r="1082" spans="1:28">
      <c r="A1082" s="15" t="s">
        <v>5353</v>
      </c>
      <c r="B1082" s="64" t="s">
        <v>19805</v>
      </c>
      <c r="C1082" s="64" t="s">
        <v>19805</v>
      </c>
      <c r="D1082" s="64" t="s">
        <v>19805</v>
      </c>
      <c r="E1082" s="64" t="s">
        <v>19805</v>
      </c>
      <c r="F1082" s="64" t="s">
        <v>19805</v>
      </c>
      <c r="G1082" s="64" t="s">
        <v>19805</v>
      </c>
      <c r="H1082" s="64" t="s">
        <v>19805</v>
      </c>
      <c r="I1082" s="64" t="s">
        <v>19805</v>
      </c>
      <c r="J1082" s="64" t="s">
        <v>19805</v>
      </c>
      <c r="K1082" s="64" t="s">
        <v>19805</v>
      </c>
      <c r="L1082" s="64" t="s">
        <v>19805</v>
      </c>
      <c r="M1082" s="64">
        <v>1800000</v>
      </c>
      <c r="N1082" s="64">
        <v>1800000</v>
      </c>
      <c r="O1082" s="64">
        <v>3000000</v>
      </c>
      <c r="P1082" s="64">
        <v>3175000</v>
      </c>
      <c r="Q1082" s="64">
        <v>3175000</v>
      </c>
      <c r="R1082" s="64">
        <v>2730000</v>
      </c>
      <c r="S1082" s="64">
        <v>800000</v>
      </c>
      <c r="T1082" s="64">
        <v>600000</v>
      </c>
      <c r="U1082" s="64">
        <v>272500</v>
      </c>
      <c r="V1082" s="64">
        <v>247500</v>
      </c>
      <c r="W1082" s="64">
        <v>275000</v>
      </c>
      <c r="X1082" s="64">
        <v>800000</v>
      </c>
      <c r="Y1082" s="64">
        <v>650000</v>
      </c>
      <c r="Z1082" s="64">
        <v>500000</v>
      </c>
      <c r="AA1082" s="64" t="s">
        <v>19805</v>
      </c>
      <c r="AB1082" s="64" t="s">
        <v>19805</v>
      </c>
    </row>
    <row r="1083" spans="1:28">
      <c r="A1083" s="15" t="s">
        <v>3946</v>
      </c>
      <c r="B1083" s="64" t="s">
        <v>19805</v>
      </c>
      <c r="C1083" s="64" t="s">
        <v>19805</v>
      </c>
      <c r="D1083" s="64" t="s">
        <v>19805</v>
      </c>
      <c r="E1083" s="64" t="s">
        <v>19805</v>
      </c>
      <c r="F1083" s="64">
        <v>1000000</v>
      </c>
      <c r="G1083" s="64">
        <v>1000000</v>
      </c>
      <c r="H1083" s="64">
        <v>1000000</v>
      </c>
      <c r="I1083" s="64">
        <v>457588</v>
      </c>
      <c r="J1083" s="64" t="s">
        <v>19805</v>
      </c>
      <c r="K1083" s="64" t="s">
        <v>19805</v>
      </c>
      <c r="L1083" s="64" t="s">
        <v>19805</v>
      </c>
      <c r="M1083" s="64" t="s">
        <v>19805</v>
      </c>
      <c r="N1083" s="64" t="s">
        <v>19805</v>
      </c>
      <c r="O1083" s="64" t="s">
        <v>19805</v>
      </c>
      <c r="P1083" s="64" t="s">
        <v>19805</v>
      </c>
      <c r="Q1083" s="64" t="s">
        <v>19805</v>
      </c>
      <c r="R1083" s="64" t="s">
        <v>19805</v>
      </c>
      <c r="S1083" s="64" t="s">
        <v>19805</v>
      </c>
      <c r="T1083" s="64" t="s">
        <v>19805</v>
      </c>
      <c r="U1083" s="64" t="s">
        <v>19805</v>
      </c>
      <c r="V1083" s="64" t="s">
        <v>19805</v>
      </c>
      <c r="W1083" s="64" t="s">
        <v>19805</v>
      </c>
      <c r="X1083" s="64" t="s">
        <v>19805</v>
      </c>
      <c r="Y1083" s="64" t="s">
        <v>19805</v>
      </c>
      <c r="Z1083" s="64" t="s">
        <v>19805</v>
      </c>
      <c r="AA1083" s="64" t="s">
        <v>19805</v>
      </c>
      <c r="AB1083" s="64" t="s">
        <v>19805</v>
      </c>
    </row>
    <row r="1084" spans="1:28">
      <c r="A1084" s="15" t="s">
        <v>5354</v>
      </c>
      <c r="B1084" s="64" t="s">
        <v>19805</v>
      </c>
      <c r="C1084" s="64" t="s">
        <v>19805</v>
      </c>
      <c r="D1084" s="64" t="s">
        <v>19805</v>
      </c>
      <c r="E1084" s="64" t="s">
        <v>19805</v>
      </c>
      <c r="F1084" s="64" t="s">
        <v>19805</v>
      </c>
      <c r="G1084" s="64" t="s">
        <v>19805</v>
      </c>
      <c r="H1084" s="64" t="s">
        <v>19805</v>
      </c>
      <c r="I1084" s="64" t="s">
        <v>19805</v>
      </c>
      <c r="J1084" s="64" t="s">
        <v>19805</v>
      </c>
      <c r="K1084" s="64" t="s">
        <v>19805</v>
      </c>
      <c r="L1084" s="64" t="s">
        <v>19805</v>
      </c>
      <c r="M1084" s="64" t="s">
        <v>19805</v>
      </c>
      <c r="N1084" s="64" t="s">
        <v>19805</v>
      </c>
      <c r="O1084" s="64" t="s">
        <v>19805</v>
      </c>
      <c r="P1084" s="64" t="s">
        <v>19805</v>
      </c>
      <c r="Q1084" s="64" t="s">
        <v>19805</v>
      </c>
      <c r="R1084" s="64" t="s">
        <v>19805</v>
      </c>
      <c r="S1084" s="64" t="s">
        <v>19805</v>
      </c>
      <c r="T1084" s="64" t="s">
        <v>19805</v>
      </c>
      <c r="U1084" s="64" t="s">
        <v>19805</v>
      </c>
      <c r="V1084" s="64">
        <v>1150000</v>
      </c>
      <c r="W1084" s="64">
        <v>1000000</v>
      </c>
      <c r="X1084" s="64">
        <v>2600000</v>
      </c>
      <c r="Y1084" s="64">
        <v>2900000</v>
      </c>
      <c r="Z1084" s="64">
        <v>2450000</v>
      </c>
      <c r="AA1084" s="64">
        <v>2000000</v>
      </c>
      <c r="AB1084" s="64">
        <v>1550000</v>
      </c>
    </row>
    <row r="1085" spans="1:28">
      <c r="A1085" s="15" t="s">
        <v>1273</v>
      </c>
      <c r="B1085" s="64">
        <v>10991957</v>
      </c>
      <c r="C1085" s="64">
        <v>1035000</v>
      </c>
      <c r="D1085" s="64">
        <v>967500</v>
      </c>
      <c r="E1085" s="64">
        <v>900000</v>
      </c>
      <c r="F1085" s="64">
        <v>762195</v>
      </c>
      <c r="G1085" s="64">
        <v>473604</v>
      </c>
      <c r="H1085" s="64" t="s">
        <v>19805</v>
      </c>
      <c r="I1085" s="64" t="s">
        <v>19805</v>
      </c>
      <c r="J1085" s="64" t="s">
        <v>19805</v>
      </c>
      <c r="K1085" s="64" t="s">
        <v>19805</v>
      </c>
      <c r="L1085" s="64" t="s">
        <v>19805</v>
      </c>
      <c r="M1085" s="64" t="s">
        <v>19805</v>
      </c>
      <c r="N1085" s="64" t="s">
        <v>19805</v>
      </c>
      <c r="O1085" s="64" t="s">
        <v>19805</v>
      </c>
      <c r="P1085" s="64" t="s">
        <v>19805</v>
      </c>
      <c r="Q1085" s="64" t="s">
        <v>19805</v>
      </c>
      <c r="R1085" s="64" t="s">
        <v>19805</v>
      </c>
      <c r="S1085" s="64" t="s">
        <v>19805</v>
      </c>
      <c r="T1085" s="64" t="s">
        <v>19805</v>
      </c>
      <c r="U1085" s="64" t="s">
        <v>19805</v>
      </c>
      <c r="V1085" s="64" t="s">
        <v>19805</v>
      </c>
      <c r="W1085" s="64" t="s">
        <v>19805</v>
      </c>
      <c r="X1085" s="64" t="s">
        <v>19805</v>
      </c>
      <c r="Y1085" s="64" t="s">
        <v>19805</v>
      </c>
      <c r="Z1085" s="64" t="s">
        <v>19805</v>
      </c>
      <c r="AA1085" s="64" t="s">
        <v>19805</v>
      </c>
      <c r="AB1085" s="64" t="s">
        <v>19805</v>
      </c>
    </row>
    <row r="1086" spans="1:28">
      <c r="A1086" s="15" t="s">
        <v>5356</v>
      </c>
      <c r="B1086" s="64" t="s">
        <v>19805</v>
      </c>
      <c r="C1086" s="64" t="s">
        <v>19805</v>
      </c>
      <c r="D1086" s="64" t="s">
        <v>19805</v>
      </c>
      <c r="E1086" s="64" t="s">
        <v>19805</v>
      </c>
      <c r="F1086" s="64" t="s">
        <v>19805</v>
      </c>
      <c r="G1086" s="64" t="s">
        <v>19805</v>
      </c>
      <c r="H1086" s="64" t="s">
        <v>19805</v>
      </c>
      <c r="I1086" s="64" t="s">
        <v>19805</v>
      </c>
      <c r="J1086" s="64" t="s">
        <v>19805</v>
      </c>
      <c r="K1086" s="64" t="s">
        <v>19805</v>
      </c>
      <c r="L1086" s="64" t="s">
        <v>19805</v>
      </c>
      <c r="M1086" s="64" t="s">
        <v>19805</v>
      </c>
      <c r="N1086" s="64" t="s">
        <v>19805</v>
      </c>
      <c r="O1086" s="64">
        <v>366931</v>
      </c>
      <c r="P1086" s="64" t="s">
        <v>19805</v>
      </c>
      <c r="Q1086" s="64" t="s">
        <v>19805</v>
      </c>
      <c r="R1086" s="64" t="s">
        <v>19805</v>
      </c>
      <c r="S1086" s="64" t="s">
        <v>19805</v>
      </c>
      <c r="T1086" s="64" t="s">
        <v>19805</v>
      </c>
      <c r="U1086" s="64" t="s">
        <v>19805</v>
      </c>
      <c r="V1086" s="64" t="s">
        <v>19805</v>
      </c>
      <c r="W1086" s="64" t="s">
        <v>19805</v>
      </c>
      <c r="X1086" s="64" t="s">
        <v>19805</v>
      </c>
      <c r="Y1086" s="64" t="s">
        <v>19805</v>
      </c>
      <c r="Z1086" s="64" t="s">
        <v>19805</v>
      </c>
      <c r="AA1086" s="64" t="s">
        <v>19805</v>
      </c>
      <c r="AB1086" s="64" t="s">
        <v>19805</v>
      </c>
    </row>
    <row r="1087" spans="1:28">
      <c r="A1087" s="15" t="s">
        <v>5357</v>
      </c>
      <c r="B1087" s="64" t="s">
        <v>19805</v>
      </c>
      <c r="C1087" s="64" t="s">
        <v>19805</v>
      </c>
      <c r="D1087" s="64" t="s">
        <v>19805</v>
      </c>
      <c r="E1087" s="64" t="s">
        <v>19805</v>
      </c>
      <c r="F1087" s="64" t="s">
        <v>19805</v>
      </c>
      <c r="G1087" s="64" t="s">
        <v>19805</v>
      </c>
      <c r="H1087" s="64" t="s">
        <v>19805</v>
      </c>
      <c r="I1087" s="64" t="s">
        <v>19805</v>
      </c>
      <c r="J1087" s="64" t="s">
        <v>19805</v>
      </c>
      <c r="K1087" s="64" t="s">
        <v>19805</v>
      </c>
      <c r="L1087" s="64" t="s">
        <v>19805</v>
      </c>
      <c r="M1087" s="64" t="s">
        <v>19805</v>
      </c>
      <c r="N1087" s="64" t="s">
        <v>19805</v>
      </c>
      <c r="O1087" s="64" t="s">
        <v>19805</v>
      </c>
      <c r="P1087" s="64" t="s">
        <v>19805</v>
      </c>
      <c r="Q1087" s="64" t="s">
        <v>19805</v>
      </c>
      <c r="R1087" s="64" t="s">
        <v>19805</v>
      </c>
      <c r="S1087" s="64" t="s">
        <v>19805</v>
      </c>
      <c r="T1087" s="64" t="s">
        <v>19805</v>
      </c>
      <c r="U1087" s="64" t="s">
        <v>19805</v>
      </c>
      <c r="V1087" s="64" t="s">
        <v>19805</v>
      </c>
      <c r="W1087" s="64" t="s">
        <v>19805</v>
      </c>
      <c r="X1087" s="64" t="s">
        <v>19805</v>
      </c>
      <c r="Y1087" s="64" t="s">
        <v>19805</v>
      </c>
      <c r="Z1087" s="64" t="s">
        <v>19805</v>
      </c>
      <c r="AA1087" s="64">
        <v>333000</v>
      </c>
      <c r="AB1087" s="64">
        <v>335000</v>
      </c>
    </row>
    <row r="1088" spans="1:28">
      <c r="A1088" s="15" t="s">
        <v>164</v>
      </c>
      <c r="B1088" s="64">
        <v>5000000</v>
      </c>
      <c r="C1088" s="64">
        <v>5000000</v>
      </c>
      <c r="D1088" s="64">
        <v>4500000</v>
      </c>
      <c r="E1088" s="64">
        <v>4500000</v>
      </c>
      <c r="F1088" s="64">
        <v>4500000</v>
      </c>
      <c r="G1088" s="64">
        <v>4500000</v>
      </c>
      <c r="H1088" s="64">
        <v>762195</v>
      </c>
      <c r="I1088" s="64">
        <v>457588</v>
      </c>
      <c r="J1088" s="64" t="s">
        <v>19805</v>
      </c>
      <c r="K1088" s="64" t="s">
        <v>19805</v>
      </c>
      <c r="L1088" s="64" t="s">
        <v>19805</v>
      </c>
      <c r="M1088" s="64" t="s">
        <v>19805</v>
      </c>
      <c r="N1088" s="64" t="s">
        <v>19805</v>
      </c>
      <c r="O1088" s="64" t="s">
        <v>19805</v>
      </c>
      <c r="P1088" s="64" t="s">
        <v>19805</v>
      </c>
      <c r="Q1088" s="64" t="s">
        <v>19805</v>
      </c>
      <c r="R1088" s="64" t="s">
        <v>19805</v>
      </c>
      <c r="S1088" s="64" t="s">
        <v>19805</v>
      </c>
      <c r="T1088" s="64" t="s">
        <v>19805</v>
      </c>
      <c r="U1088" s="64" t="s">
        <v>19805</v>
      </c>
      <c r="V1088" s="64" t="s">
        <v>19805</v>
      </c>
      <c r="W1088" s="64" t="s">
        <v>19805</v>
      </c>
      <c r="X1088" s="64" t="s">
        <v>19805</v>
      </c>
      <c r="Y1088" s="64" t="s">
        <v>19805</v>
      </c>
      <c r="Z1088" s="64" t="s">
        <v>19805</v>
      </c>
      <c r="AA1088" s="64" t="s">
        <v>19805</v>
      </c>
      <c r="AB1088" s="64" t="s">
        <v>19805</v>
      </c>
    </row>
    <row r="1089" spans="1:28">
      <c r="A1089" s="15" t="s">
        <v>1439</v>
      </c>
      <c r="B1089" s="64">
        <v>14382023</v>
      </c>
      <c r="C1089" s="64">
        <v>4660482</v>
      </c>
      <c r="D1089" s="64">
        <v>4916974</v>
      </c>
      <c r="E1089" s="64">
        <v>3880800</v>
      </c>
      <c r="F1089" s="64">
        <v>3627720</v>
      </c>
      <c r="G1089" s="64" t="s">
        <v>19805</v>
      </c>
      <c r="H1089" s="64" t="s">
        <v>19805</v>
      </c>
      <c r="I1089" s="64" t="s">
        <v>19805</v>
      </c>
      <c r="J1089" s="64" t="s">
        <v>19805</v>
      </c>
      <c r="K1089" s="64" t="s">
        <v>19805</v>
      </c>
      <c r="L1089" s="64" t="s">
        <v>19805</v>
      </c>
      <c r="M1089" s="64" t="s">
        <v>19805</v>
      </c>
      <c r="N1089" s="64" t="s">
        <v>19805</v>
      </c>
      <c r="O1089" s="64" t="s">
        <v>19805</v>
      </c>
      <c r="P1089" s="64" t="s">
        <v>19805</v>
      </c>
      <c r="Q1089" s="64" t="s">
        <v>19805</v>
      </c>
      <c r="R1089" s="64" t="s">
        <v>19805</v>
      </c>
      <c r="S1089" s="64" t="s">
        <v>19805</v>
      </c>
      <c r="T1089" s="64" t="s">
        <v>19805</v>
      </c>
      <c r="U1089" s="64" t="s">
        <v>19805</v>
      </c>
      <c r="V1089" s="64" t="s">
        <v>19805</v>
      </c>
      <c r="W1089" s="64" t="s">
        <v>19805</v>
      </c>
      <c r="X1089" s="64" t="s">
        <v>19805</v>
      </c>
      <c r="Y1089" s="64" t="s">
        <v>19805</v>
      </c>
      <c r="Z1089" s="64" t="s">
        <v>19805</v>
      </c>
      <c r="AA1089" s="64" t="s">
        <v>19805</v>
      </c>
      <c r="AB1089" s="64" t="s">
        <v>19805</v>
      </c>
    </row>
    <row r="1090" spans="1:28">
      <c r="A1090" s="15" t="s">
        <v>5358</v>
      </c>
      <c r="B1090" s="64" t="s">
        <v>19805</v>
      </c>
      <c r="C1090" s="64" t="s">
        <v>19805</v>
      </c>
      <c r="D1090" s="64" t="s">
        <v>19805</v>
      </c>
      <c r="E1090" s="64" t="s">
        <v>19805</v>
      </c>
      <c r="F1090" s="64" t="s">
        <v>19805</v>
      </c>
      <c r="G1090" s="64" t="s">
        <v>19805</v>
      </c>
      <c r="H1090" s="64" t="s">
        <v>19805</v>
      </c>
      <c r="I1090" s="64">
        <v>801361</v>
      </c>
      <c r="J1090" s="64" t="s">
        <v>19805</v>
      </c>
      <c r="K1090" s="64" t="s">
        <v>19805</v>
      </c>
      <c r="L1090" s="64" t="s">
        <v>19805</v>
      </c>
      <c r="M1090" s="64">
        <v>7175000</v>
      </c>
      <c r="N1090" s="64">
        <v>6525000</v>
      </c>
      <c r="O1090" s="64">
        <v>5800000</v>
      </c>
      <c r="P1090" s="64">
        <v>3226745</v>
      </c>
      <c r="Q1090" s="64">
        <v>2546760</v>
      </c>
      <c r="R1090" s="64">
        <v>2380680</v>
      </c>
      <c r="S1090" s="64">
        <v>2214600</v>
      </c>
      <c r="T1090" s="64" t="s">
        <v>19805</v>
      </c>
      <c r="U1090" s="64" t="s">
        <v>19805</v>
      </c>
      <c r="V1090" s="64" t="s">
        <v>19805</v>
      </c>
      <c r="W1090" s="64" t="s">
        <v>19805</v>
      </c>
      <c r="X1090" s="64" t="s">
        <v>19805</v>
      </c>
      <c r="Y1090" s="64" t="s">
        <v>19805</v>
      </c>
      <c r="Z1090" s="64" t="s">
        <v>19805</v>
      </c>
      <c r="AA1090" s="64" t="s">
        <v>19805</v>
      </c>
      <c r="AB1090" s="64" t="s">
        <v>19805</v>
      </c>
    </row>
    <row r="1091" spans="1:28">
      <c r="A1091" s="15" t="s">
        <v>1138</v>
      </c>
      <c r="B1091" s="64">
        <v>543471</v>
      </c>
      <c r="C1091" s="64" t="s">
        <v>19805</v>
      </c>
      <c r="D1091" s="64" t="s">
        <v>19805</v>
      </c>
      <c r="E1091" s="64" t="s">
        <v>19805</v>
      </c>
      <c r="F1091" s="64" t="s">
        <v>19805</v>
      </c>
      <c r="G1091" s="64" t="s">
        <v>19805</v>
      </c>
      <c r="H1091" s="64" t="s">
        <v>19805</v>
      </c>
      <c r="I1091" s="64" t="s">
        <v>19805</v>
      </c>
      <c r="J1091" s="64" t="s">
        <v>19805</v>
      </c>
      <c r="K1091" s="64" t="s">
        <v>19805</v>
      </c>
      <c r="L1091" s="64" t="s">
        <v>19805</v>
      </c>
      <c r="M1091" s="64" t="s">
        <v>19805</v>
      </c>
      <c r="N1091" s="64" t="s">
        <v>19805</v>
      </c>
      <c r="O1091" s="64" t="s">
        <v>19805</v>
      </c>
      <c r="P1091" s="64" t="s">
        <v>19805</v>
      </c>
      <c r="Q1091" s="64" t="s">
        <v>19805</v>
      </c>
      <c r="R1091" s="64" t="s">
        <v>19805</v>
      </c>
      <c r="S1091" s="64" t="s">
        <v>19805</v>
      </c>
      <c r="T1091" s="64" t="s">
        <v>19805</v>
      </c>
      <c r="U1091" s="64" t="s">
        <v>19805</v>
      </c>
      <c r="V1091" s="64" t="s">
        <v>19805</v>
      </c>
      <c r="W1091" s="64" t="s">
        <v>19805</v>
      </c>
      <c r="X1091" s="64" t="s">
        <v>19805</v>
      </c>
      <c r="Y1091" s="64" t="s">
        <v>19805</v>
      </c>
      <c r="Z1091" s="64" t="s">
        <v>19805</v>
      </c>
      <c r="AA1091" s="64" t="s">
        <v>19805</v>
      </c>
      <c r="AB1091" s="64" t="s">
        <v>19805</v>
      </c>
    </row>
    <row r="1092" spans="1:28">
      <c r="A1092" s="15" t="s">
        <v>784</v>
      </c>
      <c r="B1092" s="64" t="s">
        <v>19805</v>
      </c>
      <c r="C1092" s="64">
        <v>100000</v>
      </c>
      <c r="D1092" s="64" t="s">
        <v>19805</v>
      </c>
      <c r="E1092" s="64" t="s">
        <v>19805</v>
      </c>
      <c r="F1092" s="64" t="s">
        <v>19805</v>
      </c>
      <c r="G1092" s="64" t="s">
        <v>19805</v>
      </c>
      <c r="H1092" s="64" t="s">
        <v>19805</v>
      </c>
      <c r="I1092" s="64" t="s">
        <v>19805</v>
      </c>
      <c r="J1092" s="64" t="s">
        <v>19805</v>
      </c>
      <c r="K1092" s="64" t="s">
        <v>19805</v>
      </c>
      <c r="L1092" s="64" t="s">
        <v>19805</v>
      </c>
      <c r="M1092" s="64" t="s">
        <v>19805</v>
      </c>
      <c r="N1092" s="64" t="s">
        <v>19805</v>
      </c>
      <c r="O1092" s="64" t="s">
        <v>19805</v>
      </c>
      <c r="P1092" s="64" t="s">
        <v>19805</v>
      </c>
      <c r="Q1092" s="64" t="s">
        <v>19805</v>
      </c>
      <c r="R1092" s="64" t="s">
        <v>19805</v>
      </c>
      <c r="S1092" s="64" t="s">
        <v>19805</v>
      </c>
      <c r="T1092" s="64" t="s">
        <v>19805</v>
      </c>
      <c r="U1092" s="64" t="s">
        <v>19805</v>
      </c>
      <c r="V1092" s="64" t="s">
        <v>19805</v>
      </c>
      <c r="W1092" s="64" t="s">
        <v>19805</v>
      </c>
      <c r="X1092" s="64" t="s">
        <v>19805</v>
      </c>
      <c r="Y1092" s="64" t="s">
        <v>19805</v>
      </c>
      <c r="Z1092" s="64" t="s">
        <v>19805</v>
      </c>
      <c r="AA1092" s="64" t="s">
        <v>19805</v>
      </c>
      <c r="AB1092" s="64" t="s">
        <v>19805</v>
      </c>
    </row>
    <row r="1093" spans="1:28">
      <c r="A1093" s="15" t="s">
        <v>5359</v>
      </c>
      <c r="B1093" s="64" t="s">
        <v>19805</v>
      </c>
      <c r="C1093" s="64" t="s">
        <v>19805</v>
      </c>
      <c r="D1093" s="64" t="s">
        <v>19805</v>
      </c>
      <c r="E1093" s="64" t="s">
        <v>19805</v>
      </c>
      <c r="F1093" s="64" t="s">
        <v>19805</v>
      </c>
      <c r="G1093" s="64" t="s">
        <v>19805</v>
      </c>
      <c r="H1093" s="64" t="s">
        <v>19805</v>
      </c>
      <c r="I1093" s="64" t="s">
        <v>19805</v>
      </c>
      <c r="J1093" s="64" t="s">
        <v>19805</v>
      </c>
      <c r="K1093" s="64" t="s">
        <v>19805</v>
      </c>
      <c r="L1093" s="64" t="s">
        <v>19805</v>
      </c>
      <c r="M1093" s="64" t="s">
        <v>19805</v>
      </c>
      <c r="N1093" s="64" t="s">
        <v>19805</v>
      </c>
      <c r="O1093" s="64" t="s">
        <v>19805</v>
      </c>
      <c r="P1093" s="64" t="s">
        <v>19805</v>
      </c>
      <c r="Q1093" s="64" t="s">
        <v>19805</v>
      </c>
      <c r="R1093" s="64">
        <v>423500</v>
      </c>
      <c r="S1093" s="64">
        <v>5000</v>
      </c>
      <c r="T1093" s="64">
        <v>287500</v>
      </c>
      <c r="U1093" s="64" t="s">
        <v>19805</v>
      </c>
      <c r="V1093" s="64" t="s">
        <v>19805</v>
      </c>
      <c r="W1093" s="64" t="s">
        <v>19805</v>
      </c>
      <c r="X1093" s="64" t="s">
        <v>19805</v>
      </c>
      <c r="Y1093" s="64" t="s">
        <v>19805</v>
      </c>
      <c r="Z1093" s="64" t="s">
        <v>19805</v>
      </c>
      <c r="AA1093" s="64" t="s">
        <v>19805</v>
      </c>
      <c r="AB1093" s="64" t="s">
        <v>19805</v>
      </c>
    </row>
    <row r="1094" spans="1:28">
      <c r="A1094" s="15" t="s">
        <v>1415</v>
      </c>
      <c r="B1094" s="64">
        <v>874636</v>
      </c>
      <c r="C1094" s="64">
        <v>525093</v>
      </c>
      <c r="D1094" s="64" t="s">
        <v>19805</v>
      </c>
      <c r="E1094" s="64" t="s">
        <v>19805</v>
      </c>
      <c r="F1094" s="64" t="s">
        <v>19805</v>
      </c>
      <c r="G1094" s="64" t="s">
        <v>19805</v>
      </c>
      <c r="H1094" s="64" t="s">
        <v>19805</v>
      </c>
      <c r="I1094" s="64" t="s">
        <v>19805</v>
      </c>
      <c r="J1094" s="64" t="s">
        <v>19805</v>
      </c>
      <c r="K1094" s="64" t="s">
        <v>19805</v>
      </c>
      <c r="L1094" s="64" t="s">
        <v>19805</v>
      </c>
      <c r="M1094" s="64" t="s">
        <v>19805</v>
      </c>
      <c r="N1094" s="64" t="s">
        <v>19805</v>
      </c>
      <c r="O1094" s="64" t="s">
        <v>19805</v>
      </c>
      <c r="P1094" s="64" t="s">
        <v>19805</v>
      </c>
      <c r="Q1094" s="64" t="s">
        <v>19805</v>
      </c>
      <c r="R1094" s="64" t="s">
        <v>19805</v>
      </c>
      <c r="S1094" s="64" t="s">
        <v>19805</v>
      </c>
      <c r="T1094" s="64" t="s">
        <v>19805</v>
      </c>
      <c r="U1094" s="64" t="s">
        <v>19805</v>
      </c>
      <c r="V1094" s="64" t="s">
        <v>19805</v>
      </c>
      <c r="W1094" s="64" t="s">
        <v>19805</v>
      </c>
      <c r="X1094" s="64" t="s">
        <v>19805</v>
      </c>
      <c r="Y1094" s="64" t="s">
        <v>19805</v>
      </c>
      <c r="Z1094" s="64" t="s">
        <v>19805</v>
      </c>
      <c r="AA1094" s="64" t="s">
        <v>19805</v>
      </c>
      <c r="AB1094" s="64" t="s">
        <v>19805</v>
      </c>
    </row>
    <row r="1095" spans="1:28">
      <c r="A1095" s="15" t="s">
        <v>5360</v>
      </c>
      <c r="B1095" s="64" t="s">
        <v>19805</v>
      </c>
      <c r="C1095" s="64" t="s">
        <v>19805</v>
      </c>
      <c r="D1095" s="64" t="s">
        <v>19805</v>
      </c>
      <c r="E1095" s="64" t="s">
        <v>19805</v>
      </c>
      <c r="F1095" s="64" t="s">
        <v>19805</v>
      </c>
      <c r="G1095" s="64">
        <v>3414720</v>
      </c>
      <c r="H1095" s="64">
        <v>3192000</v>
      </c>
      <c r="I1095" s="64">
        <v>2969280</v>
      </c>
      <c r="J1095" s="64" t="s">
        <v>19805</v>
      </c>
      <c r="K1095" s="64" t="s">
        <v>19805</v>
      </c>
      <c r="L1095" s="64" t="s">
        <v>19805</v>
      </c>
      <c r="M1095" s="64" t="s">
        <v>19805</v>
      </c>
      <c r="N1095" s="64" t="s">
        <v>19805</v>
      </c>
      <c r="O1095" s="64" t="s">
        <v>19805</v>
      </c>
      <c r="P1095" s="64" t="s">
        <v>19805</v>
      </c>
      <c r="Q1095" s="64" t="s">
        <v>19805</v>
      </c>
      <c r="R1095" s="64" t="s">
        <v>19805</v>
      </c>
      <c r="S1095" s="64" t="s">
        <v>19805</v>
      </c>
      <c r="T1095" s="64" t="s">
        <v>19805</v>
      </c>
      <c r="U1095" s="64" t="s">
        <v>19805</v>
      </c>
      <c r="V1095" s="64" t="s">
        <v>19805</v>
      </c>
      <c r="W1095" s="64" t="s">
        <v>19805</v>
      </c>
      <c r="X1095" s="64" t="s">
        <v>19805</v>
      </c>
      <c r="Y1095" s="64" t="s">
        <v>19805</v>
      </c>
      <c r="Z1095" s="64" t="s">
        <v>19805</v>
      </c>
      <c r="AA1095" s="64" t="s">
        <v>19805</v>
      </c>
      <c r="AB1095" s="64" t="s">
        <v>19805</v>
      </c>
    </row>
    <row r="1096" spans="1:28">
      <c r="A1096" s="15" t="s">
        <v>818</v>
      </c>
      <c r="B1096" s="64">
        <v>1220900</v>
      </c>
      <c r="C1096" s="64">
        <v>1404600</v>
      </c>
      <c r="D1096" s="64">
        <v>1344120</v>
      </c>
      <c r="E1096" s="64" t="s">
        <v>19805</v>
      </c>
      <c r="F1096" s="64" t="s">
        <v>19805</v>
      </c>
      <c r="G1096" s="64" t="s">
        <v>19805</v>
      </c>
      <c r="H1096" s="64" t="s">
        <v>19805</v>
      </c>
      <c r="I1096" s="64" t="s">
        <v>19805</v>
      </c>
      <c r="J1096" s="64" t="s">
        <v>19805</v>
      </c>
      <c r="K1096" s="64" t="s">
        <v>19805</v>
      </c>
      <c r="L1096" s="64" t="s">
        <v>19805</v>
      </c>
      <c r="M1096" s="64" t="s">
        <v>19805</v>
      </c>
      <c r="N1096" s="64" t="s">
        <v>19805</v>
      </c>
      <c r="O1096" s="64" t="s">
        <v>19805</v>
      </c>
      <c r="P1096" s="64" t="s">
        <v>19805</v>
      </c>
      <c r="Q1096" s="64" t="s">
        <v>19805</v>
      </c>
      <c r="R1096" s="64" t="s">
        <v>19805</v>
      </c>
      <c r="S1096" s="64" t="s">
        <v>19805</v>
      </c>
      <c r="T1096" s="64" t="s">
        <v>19805</v>
      </c>
      <c r="U1096" s="64" t="s">
        <v>19805</v>
      </c>
      <c r="V1096" s="64" t="s">
        <v>19805</v>
      </c>
      <c r="W1096" s="64" t="s">
        <v>19805</v>
      </c>
      <c r="X1096" s="64" t="s">
        <v>19805</v>
      </c>
      <c r="Y1096" s="64" t="s">
        <v>19805</v>
      </c>
      <c r="Z1096" s="64" t="s">
        <v>19805</v>
      </c>
      <c r="AA1096" s="64" t="s">
        <v>19805</v>
      </c>
      <c r="AB1096" s="64" t="s">
        <v>19805</v>
      </c>
    </row>
    <row r="1097" spans="1:28">
      <c r="A1097" s="15" t="s">
        <v>775</v>
      </c>
      <c r="B1097" s="64">
        <v>12500000</v>
      </c>
      <c r="C1097" s="64">
        <v>845059</v>
      </c>
      <c r="D1097" s="64">
        <v>507336</v>
      </c>
      <c r="E1097" s="64" t="s">
        <v>19805</v>
      </c>
      <c r="F1097" s="64" t="s">
        <v>19805</v>
      </c>
      <c r="G1097" s="64" t="s">
        <v>19805</v>
      </c>
      <c r="H1097" s="64" t="s">
        <v>19805</v>
      </c>
      <c r="I1097" s="64" t="s">
        <v>19805</v>
      </c>
      <c r="J1097" s="64" t="s">
        <v>19805</v>
      </c>
      <c r="K1097" s="64" t="s">
        <v>19805</v>
      </c>
      <c r="L1097" s="64" t="s">
        <v>19805</v>
      </c>
      <c r="M1097" s="64" t="s">
        <v>19805</v>
      </c>
      <c r="N1097" s="64" t="s">
        <v>19805</v>
      </c>
      <c r="O1097" s="64" t="s">
        <v>19805</v>
      </c>
      <c r="P1097" s="64" t="s">
        <v>19805</v>
      </c>
      <c r="Q1097" s="64" t="s">
        <v>19805</v>
      </c>
      <c r="R1097" s="64" t="s">
        <v>19805</v>
      </c>
      <c r="S1097" s="64" t="s">
        <v>19805</v>
      </c>
      <c r="T1097" s="64" t="s">
        <v>19805</v>
      </c>
      <c r="U1097" s="64" t="s">
        <v>19805</v>
      </c>
      <c r="V1097" s="64" t="s">
        <v>19805</v>
      </c>
      <c r="W1097" s="64" t="s">
        <v>19805</v>
      </c>
      <c r="X1097" s="64" t="s">
        <v>19805</v>
      </c>
      <c r="Y1097" s="64" t="s">
        <v>19805</v>
      </c>
      <c r="Z1097" s="64" t="s">
        <v>19805</v>
      </c>
      <c r="AA1097" s="64" t="s">
        <v>19805</v>
      </c>
      <c r="AB1097" s="64" t="s">
        <v>19805</v>
      </c>
    </row>
    <row r="1098" spans="1:28">
      <c r="A1098" s="15" t="s">
        <v>2914</v>
      </c>
      <c r="B1098" s="64" t="s">
        <v>19805</v>
      </c>
      <c r="C1098" s="64" t="s">
        <v>19805</v>
      </c>
      <c r="D1098" s="64" t="s">
        <v>19805</v>
      </c>
      <c r="E1098" s="64">
        <v>2162419</v>
      </c>
      <c r="F1098" s="64">
        <v>1198680</v>
      </c>
      <c r="G1098" s="64">
        <v>1120440</v>
      </c>
      <c r="H1098" s="64">
        <v>1042320</v>
      </c>
      <c r="I1098" s="64" t="s">
        <v>19805</v>
      </c>
      <c r="J1098" s="64" t="s">
        <v>19805</v>
      </c>
      <c r="K1098" s="64" t="s">
        <v>19805</v>
      </c>
      <c r="L1098" s="64" t="s">
        <v>19805</v>
      </c>
      <c r="M1098" s="64" t="s">
        <v>19805</v>
      </c>
      <c r="N1098" s="64" t="s">
        <v>19805</v>
      </c>
      <c r="O1098" s="64" t="s">
        <v>19805</v>
      </c>
      <c r="P1098" s="64" t="s">
        <v>19805</v>
      </c>
      <c r="Q1098" s="64" t="s">
        <v>19805</v>
      </c>
      <c r="R1098" s="64" t="s">
        <v>19805</v>
      </c>
      <c r="S1098" s="64" t="s">
        <v>19805</v>
      </c>
      <c r="T1098" s="64" t="s">
        <v>19805</v>
      </c>
      <c r="U1098" s="64" t="s">
        <v>19805</v>
      </c>
      <c r="V1098" s="64" t="s">
        <v>19805</v>
      </c>
      <c r="W1098" s="64" t="s">
        <v>19805</v>
      </c>
      <c r="X1098" s="64" t="s">
        <v>19805</v>
      </c>
      <c r="Y1098" s="64" t="s">
        <v>19805</v>
      </c>
      <c r="Z1098" s="64" t="s">
        <v>19805</v>
      </c>
      <c r="AA1098" s="64" t="s">
        <v>19805</v>
      </c>
      <c r="AB1098" s="64" t="s">
        <v>19805</v>
      </c>
    </row>
    <row r="1099" spans="1:28">
      <c r="A1099" s="15" t="s">
        <v>721</v>
      </c>
      <c r="B1099" s="64">
        <v>510921</v>
      </c>
      <c r="C1099" s="64">
        <v>2100000</v>
      </c>
      <c r="D1099" s="64">
        <v>2100000</v>
      </c>
      <c r="E1099" s="64">
        <v>1106941</v>
      </c>
      <c r="F1099" s="64">
        <v>1500000</v>
      </c>
      <c r="G1099" s="64">
        <v>4000000</v>
      </c>
      <c r="H1099" s="64">
        <v>3750000</v>
      </c>
      <c r="I1099" s="64">
        <v>1947240</v>
      </c>
      <c r="J1099" s="64">
        <v>1080000</v>
      </c>
      <c r="K1099" s="64">
        <v>1009560</v>
      </c>
      <c r="L1099" s="64">
        <v>939120</v>
      </c>
      <c r="M1099" s="64" t="s">
        <v>19805</v>
      </c>
      <c r="N1099" s="64" t="s">
        <v>19805</v>
      </c>
      <c r="O1099" s="64" t="s">
        <v>19805</v>
      </c>
      <c r="P1099" s="64" t="s">
        <v>19805</v>
      </c>
      <c r="Q1099" s="64" t="s">
        <v>19805</v>
      </c>
      <c r="R1099" s="64" t="s">
        <v>19805</v>
      </c>
      <c r="S1099" s="64" t="s">
        <v>19805</v>
      </c>
      <c r="T1099" s="64" t="s">
        <v>19805</v>
      </c>
      <c r="U1099" s="64" t="s">
        <v>19805</v>
      </c>
      <c r="V1099" s="64" t="s">
        <v>19805</v>
      </c>
      <c r="W1099" s="64" t="s">
        <v>19805</v>
      </c>
      <c r="X1099" s="64" t="s">
        <v>19805</v>
      </c>
      <c r="Y1099" s="64" t="s">
        <v>19805</v>
      </c>
      <c r="Z1099" s="64" t="s">
        <v>19805</v>
      </c>
      <c r="AA1099" s="64" t="s">
        <v>19805</v>
      </c>
      <c r="AB1099" s="64" t="s">
        <v>19805</v>
      </c>
    </row>
    <row r="1100" spans="1:28">
      <c r="A1100" s="15" t="s">
        <v>1036</v>
      </c>
      <c r="B1100" s="64" t="s">
        <v>19805</v>
      </c>
      <c r="C1100" s="64">
        <v>114160</v>
      </c>
      <c r="D1100" s="64">
        <v>262139</v>
      </c>
      <c r="E1100" s="64">
        <v>1234320</v>
      </c>
      <c r="F1100" s="64">
        <v>1153800</v>
      </c>
      <c r="G1100" s="64">
        <v>1073286</v>
      </c>
      <c r="H1100" s="64" t="s">
        <v>19805</v>
      </c>
      <c r="I1100" s="64" t="s">
        <v>19805</v>
      </c>
      <c r="J1100" s="64" t="s">
        <v>19805</v>
      </c>
      <c r="K1100" s="64" t="s">
        <v>19805</v>
      </c>
      <c r="L1100" s="64" t="s">
        <v>19805</v>
      </c>
      <c r="M1100" s="64" t="s">
        <v>19805</v>
      </c>
      <c r="N1100" s="64" t="s">
        <v>19805</v>
      </c>
      <c r="O1100" s="64" t="s">
        <v>19805</v>
      </c>
      <c r="P1100" s="64" t="s">
        <v>19805</v>
      </c>
      <c r="Q1100" s="64" t="s">
        <v>19805</v>
      </c>
      <c r="R1100" s="64" t="s">
        <v>19805</v>
      </c>
      <c r="S1100" s="64" t="s">
        <v>19805</v>
      </c>
      <c r="T1100" s="64" t="s">
        <v>19805</v>
      </c>
      <c r="U1100" s="64" t="s">
        <v>19805</v>
      </c>
      <c r="V1100" s="64" t="s">
        <v>19805</v>
      </c>
      <c r="W1100" s="64" t="s">
        <v>19805</v>
      </c>
      <c r="X1100" s="64" t="s">
        <v>19805</v>
      </c>
      <c r="Y1100" s="64" t="s">
        <v>19805</v>
      </c>
      <c r="Z1100" s="64" t="s">
        <v>19805</v>
      </c>
      <c r="AA1100" s="64" t="s">
        <v>19805</v>
      </c>
      <c r="AB1100" s="64" t="s">
        <v>19805</v>
      </c>
    </row>
    <row r="1101" spans="1:28">
      <c r="A1101" s="15" t="s">
        <v>672</v>
      </c>
      <c r="B1101" s="64">
        <v>4000000</v>
      </c>
      <c r="C1101" s="64">
        <v>4000000</v>
      </c>
      <c r="D1101" s="64">
        <v>9000000</v>
      </c>
      <c r="E1101" s="64">
        <v>3500000</v>
      </c>
      <c r="F1101" s="64">
        <v>3632527</v>
      </c>
      <c r="G1101" s="64">
        <v>2855760</v>
      </c>
      <c r="H1101" s="64">
        <v>2669520</v>
      </c>
      <c r="I1101" s="64">
        <v>2483280</v>
      </c>
      <c r="J1101" s="64" t="s">
        <v>19805</v>
      </c>
      <c r="K1101" s="64" t="s">
        <v>19805</v>
      </c>
      <c r="L1101" s="64" t="s">
        <v>19805</v>
      </c>
      <c r="M1101" s="64" t="s">
        <v>19805</v>
      </c>
      <c r="N1101" s="64" t="s">
        <v>19805</v>
      </c>
      <c r="O1101" s="64" t="s">
        <v>19805</v>
      </c>
      <c r="P1101" s="64" t="s">
        <v>19805</v>
      </c>
      <c r="Q1101" s="64" t="s">
        <v>19805</v>
      </c>
      <c r="R1101" s="64" t="s">
        <v>19805</v>
      </c>
      <c r="S1101" s="64" t="s">
        <v>19805</v>
      </c>
      <c r="T1101" s="64" t="s">
        <v>19805</v>
      </c>
      <c r="U1101" s="64" t="s">
        <v>19805</v>
      </c>
      <c r="V1101" s="64" t="s">
        <v>19805</v>
      </c>
      <c r="W1101" s="64" t="s">
        <v>19805</v>
      </c>
      <c r="X1101" s="64" t="s">
        <v>19805</v>
      </c>
      <c r="Y1101" s="64" t="s">
        <v>19805</v>
      </c>
      <c r="Z1101" s="64" t="s">
        <v>19805</v>
      </c>
      <c r="AA1101" s="64" t="s">
        <v>19805</v>
      </c>
      <c r="AB1101" s="64" t="s">
        <v>19805</v>
      </c>
    </row>
    <row r="1102" spans="1:28">
      <c r="A1102" s="15" t="s">
        <v>381</v>
      </c>
      <c r="B1102" s="64">
        <v>874636</v>
      </c>
      <c r="C1102" s="64">
        <v>136711</v>
      </c>
      <c r="D1102" s="64" t="s">
        <v>19805</v>
      </c>
      <c r="E1102" s="64" t="s">
        <v>19805</v>
      </c>
      <c r="F1102" s="64" t="s">
        <v>19805</v>
      </c>
      <c r="G1102" s="64" t="s">
        <v>19805</v>
      </c>
      <c r="H1102" s="64" t="s">
        <v>19805</v>
      </c>
      <c r="I1102" s="64" t="s">
        <v>19805</v>
      </c>
      <c r="J1102" s="64" t="s">
        <v>19805</v>
      </c>
      <c r="K1102" s="64" t="s">
        <v>19805</v>
      </c>
      <c r="L1102" s="64" t="s">
        <v>19805</v>
      </c>
      <c r="M1102" s="64" t="s">
        <v>19805</v>
      </c>
      <c r="N1102" s="64" t="s">
        <v>19805</v>
      </c>
      <c r="O1102" s="64" t="s">
        <v>19805</v>
      </c>
      <c r="P1102" s="64" t="s">
        <v>19805</v>
      </c>
      <c r="Q1102" s="64" t="s">
        <v>19805</v>
      </c>
      <c r="R1102" s="64" t="s">
        <v>19805</v>
      </c>
      <c r="S1102" s="64" t="s">
        <v>19805</v>
      </c>
      <c r="T1102" s="64" t="s">
        <v>19805</v>
      </c>
      <c r="U1102" s="64" t="s">
        <v>19805</v>
      </c>
      <c r="V1102" s="64" t="s">
        <v>19805</v>
      </c>
      <c r="W1102" s="64" t="s">
        <v>19805</v>
      </c>
      <c r="X1102" s="64" t="s">
        <v>19805</v>
      </c>
      <c r="Y1102" s="64" t="s">
        <v>19805</v>
      </c>
      <c r="Z1102" s="64" t="s">
        <v>19805</v>
      </c>
      <c r="AA1102" s="64" t="s">
        <v>19805</v>
      </c>
      <c r="AB1102" s="64" t="s">
        <v>19805</v>
      </c>
    </row>
    <row r="1103" spans="1:28">
      <c r="A1103" s="15" t="s">
        <v>194</v>
      </c>
      <c r="B1103" s="64">
        <v>1223653</v>
      </c>
      <c r="C1103" s="64">
        <v>1170960</v>
      </c>
      <c r="D1103" s="64" t="s">
        <v>19805</v>
      </c>
      <c r="E1103" s="64" t="s">
        <v>19805</v>
      </c>
      <c r="F1103" s="64" t="s">
        <v>19805</v>
      </c>
      <c r="G1103" s="64" t="s">
        <v>19805</v>
      </c>
      <c r="H1103" s="64" t="s">
        <v>19805</v>
      </c>
      <c r="I1103" s="64" t="s">
        <v>19805</v>
      </c>
      <c r="J1103" s="64" t="s">
        <v>19805</v>
      </c>
      <c r="K1103" s="64" t="s">
        <v>19805</v>
      </c>
      <c r="L1103" s="64" t="s">
        <v>19805</v>
      </c>
      <c r="M1103" s="64" t="s">
        <v>19805</v>
      </c>
      <c r="N1103" s="64" t="s">
        <v>19805</v>
      </c>
      <c r="O1103" s="64" t="s">
        <v>19805</v>
      </c>
      <c r="P1103" s="64" t="s">
        <v>19805</v>
      </c>
      <c r="Q1103" s="64" t="s">
        <v>19805</v>
      </c>
      <c r="R1103" s="64" t="s">
        <v>19805</v>
      </c>
      <c r="S1103" s="64" t="s">
        <v>19805</v>
      </c>
      <c r="T1103" s="64" t="s">
        <v>19805</v>
      </c>
      <c r="U1103" s="64" t="s">
        <v>19805</v>
      </c>
      <c r="V1103" s="64" t="s">
        <v>19805</v>
      </c>
      <c r="W1103" s="64" t="s">
        <v>19805</v>
      </c>
      <c r="X1103" s="64" t="s">
        <v>19805</v>
      </c>
      <c r="Y1103" s="64" t="s">
        <v>19805</v>
      </c>
      <c r="Z1103" s="64" t="s">
        <v>19805</v>
      </c>
      <c r="AA1103" s="64" t="s">
        <v>19805</v>
      </c>
      <c r="AB1103" s="64" t="s">
        <v>19805</v>
      </c>
    </row>
    <row r="1104" spans="1:28">
      <c r="A1104" s="15" t="s">
        <v>3632</v>
      </c>
      <c r="B1104" s="64" t="s">
        <v>19805</v>
      </c>
      <c r="C1104" s="64" t="s">
        <v>19805</v>
      </c>
      <c r="D1104" s="64" t="s">
        <v>19805</v>
      </c>
      <c r="E1104" s="64" t="s">
        <v>19805</v>
      </c>
      <c r="F1104" s="64">
        <v>762195</v>
      </c>
      <c r="G1104" s="64">
        <v>473604</v>
      </c>
      <c r="H1104" s="64" t="s">
        <v>19805</v>
      </c>
      <c r="I1104" s="64" t="s">
        <v>19805</v>
      </c>
      <c r="J1104" s="64" t="s">
        <v>19805</v>
      </c>
      <c r="K1104" s="64" t="s">
        <v>19805</v>
      </c>
      <c r="L1104" s="64" t="s">
        <v>19805</v>
      </c>
      <c r="M1104" s="64" t="s">
        <v>19805</v>
      </c>
      <c r="N1104" s="64" t="s">
        <v>19805</v>
      </c>
      <c r="O1104" s="64" t="s">
        <v>19805</v>
      </c>
      <c r="P1104" s="64" t="s">
        <v>19805</v>
      </c>
      <c r="Q1104" s="64" t="s">
        <v>19805</v>
      </c>
      <c r="R1104" s="64" t="s">
        <v>19805</v>
      </c>
      <c r="S1104" s="64" t="s">
        <v>19805</v>
      </c>
      <c r="T1104" s="64" t="s">
        <v>19805</v>
      </c>
      <c r="U1104" s="64" t="s">
        <v>19805</v>
      </c>
      <c r="V1104" s="64" t="s">
        <v>19805</v>
      </c>
      <c r="W1104" s="64" t="s">
        <v>19805</v>
      </c>
      <c r="X1104" s="64" t="s">
        <v>19805</v>
      </c>
      <c r="Y1104" s="64" t="s">
        <v>19805</v>
      </c>
      <c r="Z1104" s="64" t="s">
        <v>19805</v>
      </c>
      <c r="AA1104" s="64" t="s">
        <v>19805</v>
      </c>
      <c r="AB1104" s="64" t="s">
        <v>19805</v>
      </c>
    </row>
    <row r="1105" spans="1:28">
      <c r="A1105" s="15" t="s">
        <v>5362</v>
      </c>
      <c r="B1105" s="64" t="s">
        <v>19805</v>
      </c>
      <c r="C1105" s="64" t="s">
        <v>19805</v>
      </c>
      <c r="D1105" s="64" t="s">
        <v>19805</v>
      </c>
      <c r="E1105" s="64" t="s">
        <v>19805</v>
      </c>
      <c r="F1105" s="64" t="s">
        <v>19805</v>
      </c>
      <c r="G1105" s="64" t="s">
        <v>19805</v>
      </c>
      <c r="H1105" s="64" t="s">
        <v>19805</v>
      </c>
      <c r="I1105" s="64" t="s">
        <v>19805</v>
      </c>
      <c r="J1105" s="64">
        <v>4350000</v>
      </c>
      <c r="K1105" s="64">
        <v>4000000</v>
      </c>
      <c r="L1105" s="64">
        <v>3750000</v>
      </c>
      <c r="M1105" s="64" t="s">
        <v>19805</v>
      </c>
      <c r="N1105" s="64" t="s">
        <v>19805</v>
      </c>
      <c r="O1105" s="64" t="s">
        <v>19805</v>
      </c>
      <c r="P1105" s="64" t="s">
        <v>19805</v>
      </c>
      <c r="Q1105" s="64" t="s">
        <v>19805</v>
      </c>
      <c r="R1105" s="64" t="s">
        <v>19805</v>
      </c>
      <c r="S1105" s="64" t="s">
        <v>19805</v>
      </c>
      <c r="T1105" s="64" t="s">
        <v>19805</v>
      </c>
      <c r="U1105" s="64" t="s">
        <v>19805</v>
      </c>
      <c r="V1105" s="64" t="s">
        <v>19805</v>
      </c>
      <c r="W1105" s="64" t="s">
        <v>19805</v>
      </c>
      <c r="X1105" s="64" t="s">
        <v>19805</v>
      </c>
      <c r="Y1105" s="64" t="s">
        <v>19805</v>
      </c>
      <c r="Z1105" s="64" t="s">
        <v>19805</v>
      </c>
      <c r="AA1105" s="64" t="s">
        <v>19805</v>
      </c>
      <c r="AB1105" s="64" t="s">
        <v>19805</v>
      </c>
    </row>
    <row r="1106" spans="1:28">
      <c r="A1106" s="15" t="s">
        <v>302</v>
      </c>
      <c r="B1106" s="64" t="s">
        <v>19805</v>
      </c>
      <c r="C1106" s="64">
        <v>301953</v>
      </c>
      <c r="D1106" s="64">
        <v>139282</v>
      </c>
      <c r="E1106" s="64">
        <v>103803</v>
      </c>
      <c r="F1106" s="64" t="s">
        <v>19805</v>
      </c>
      <c r="G1106" s="64" t="s">
        <v>19805</v>
      </c>
      <c r="H1106" s="64" t="s">
        <v>19805</v>
      </c>
      <c r="I1106" s="64" t="s">
        <v>19805</v>
      </c>
      <c r="J1106" s="64" t="s">
        <v>19805</v>
      </c>
      <c r="K1106" s="64" t="s">
        <v>19805</v>
      </c>
      <c r="L1106" s="64" t="s">
        <v>19805</v>
      </c>
      <c r="M1106" s="64" t="s">
        <v>19805</v>
      </c>
      <c r="N1106" s="64" t="s">
        <v>19805</v>
      </c>
      <c r="O1106" s="64" t="s">
        <v>19805</v>
      </c>
      <c r="P1106" s="64" t="s">
        <v>19805</v>
      </c>
      <c r="Q1106" s="64" t="s">
        <v>19805</v>
      </c>
      <c r="R1106" s="64" t="s">
        <v>19805</v>
      </c>
      <c r="S1106" s="64" t="s">
        <v>19805</v>
      </c>
      <c r="T1106" s="64" t="s">
        <v>19805</v>
      </c>
      <c r="U1106" s="64" t="s">
        <v>19805</v>
      </c>
      <c r="V1106" s="64" t="s">
        <v>19805</v>
      </c>
      <c r="W1106" s="64" t="s">
        <v>19805</v>
      </c>
      <c r="X1106" s="64" t="s">
        <v>19805</v>
      </c>
      <c r="Y1106" s="64" t="s">
        <v>19805</v>
      </c>
      <c r="Z1106" s="64" t="s">
        <v>19805</v>
      </c>
      <c r="AA1106" s="64" t="s">
        <v>19805</v>
      </c>
      <c r="AB1106" s="64" t="s">
        <v>19805</v>
      </c>
    </row>
    <row r="1107" spans="1:28">
      <c r="A1107" s="15" t="s">
        <v>1057</v>
      </c>
      <c r="B1107" s="64">
        <v>7708427</v>
      </c>
      <c r="C1107" s="64">
        <v>7402812</v>
      </c>
      <c r="D1107" s="64">
        <v>7907191</v>
      </c>
      <c r="E1107" s="64">
        <v>6791570</v>
      </c>
      <c r="F1107" s="64">
        <v>11046591</v>
      </c>
      <c r="G1107" s="64">
        <v>9780992</v>
      </c>
      <c r="H1107" s="64">
        <v>9000000</v>
      </c>
      <c r="I1107" s="64">
        <v>8219009</v>
      </c>
      <c r="J1107" s="64">
        <v>7438018</v>
      </c>
      <c r="K1107" s="64">
        <v>2471604</v>
      </c>
      <c r="L1107" s="64">
        <v>2333334</v>
      </c>
      <c r="M1107" s="64">
        <v>2190000</v>
      </c>
      <c r="N1107" s="64" t="s">
        <v>19805</v>
      </c>
      <c r="O1107" s="64" t="s">
        <v>19805</v>
      </c>
      <c r="P1107" s="64" t="s">
        <v>19805</v>
      </c>
      <c r="Q1107" s="64" t="s">
        <v>19805</v>
      </c>
      <c r="R1107" s="64" t="s">
        <v>19805</v>
      </c>
      <c r="S1107" s="64" t="s">
        <v>19805</v>
      </c>
      <c r="T1107" s="64" t="s">
        <v>19805</v>
      </c>
      <c r="U1107" s="64" t="s">
        <v>19805</v>
      </c>
      <c r="V1107" s="64" t="s">
        <v>19805</v>
      </c>
      <c r="W1107" s="64" t="s">
        <v>19805</v>
      </c>
      <c r="X1107" s="64" t="s">
        <v>19805</v>
      </c>
      <c r="Y1107" s="64" t="s">
        <v>19805</v>
      </c>
      <c r="Z1107" s="64" t="s">
        <v>19805</v>
      </c>
      <c r="AA1107" s="64" t="s">
        <v>19805</v>
      </c>
      <c r="AB1107" s="64" t="s">
        <v>19805</v>
      </c>
    </row>
    <row r="1108" spans="1:28">
      <c r="A1108" s="15" t="s">
        <v>5364</v>
      </c>
      <c r="B1108" s="64" t="s">
        <v>19805</v>
      </c>
      <c r="C1108" s="64" t="s">
        <v>19805</v>
      </c>
      <c r="D1108" s="64" t="s">
        <v>19805</v>
      </c>
      <c r="E1108" s="64" t="s">
        <v>19805</v>
      </c>
      <c r="F1108" s="64" t="s">
        <v>19805</v>
      </c>
      <c r="G1108" s="64" t="s">
        <v>19805</v>
      </c>
      <c r="H1108" s="64" t="s">
        <v>19805</v>
      </c>
      <c r="I1108" s="64" t="s">
        <v>19805</v>
      </c>
      <c r="J1108" s="64" t="s">
        <v>19805</v>
      </c>
      <c r="K1108" s="64" t="s">
        <v>19805</v>
      </c>
      <c r="L1108" s="64" t="s">
        <v>19805</v>
      </c>
      <c r="M1108" s="64" t="s">
        <v>19805</v>
      </c>
      <c r="N1108" s="64" t="s">
        <v>19805</v>
      </c>
      <c r="O1108" s="64">
        <v>1080360</v>
      </c>
      <c r="P1108" s="64">
        <v>1009920</v>
      </c>
      <c r="Q1108" s="64">
        <v>939360</v>
      </c>
      <c r="R1108" s="64" t="s">
        <v>19805</v>
      </c>
      <c r="S1108" s="64" t="s">
        <v>19805</v>
      </c>
      <c r="T1108" s="64" t="s">
        <v>19805</v>
      </c>
      <c r="U1108" s="64" t="s">
        <v>19805</v>
      </c>
      <c r="V1108" s="64" t="s">
        <v>19805</v>
      </c>
      <c r="W1108" s="64" t="s">
        <v>19805</v>
      </c>
      <c r="X1108" s="64" t="s">
        <v>19805</v>
      </c>
      <c r="Y1108" s="64" t="s">
        <v>19805</v>
      </c>
      <c r="Z1108" s="64" t="s">
        <v>19805</v>
      </c>
      <c r="AA1108" s="64" t="s">
        <v>19805</v>
      </c>
      <c r="AB1108" s="64" t="s">
        <v>19805</v>
      </c>
    </row>
    <row r="1109" spans="1:28">
      <c r="A1109" s="15" t="s">
        <v>5366</v>
      </c>
      <c r="B1109" s="64" t="s">
        <v>19805</v>
      </c>
      <c r="C1109" s="64" t="s">
        <v>19805</v>
      </c>
      <c r="D1109" s="64" t="s">
        <v>19805</v>
      </c>
      <c r="E1109" s="64" t="s">
        <v>19805</v>
      </c>
      <c r="F1109" s="64" t="s">
        <v>19805</v>
      </c>
      <c r="G1109" s="64" t="s">
        <v>19805</v>
      </c>
      <c r="H1109" s="64" t="s">
        <v>19805</v>
      </c>
      <c r="I1109" s="64">
        <v>2056968</v>
      </c>
      <c r="J1109" s="64">
        <v>1212120</v>
      </c>
      <c r="K1109" s="64">
        <v>1133040</v>
      </c>
      <c r="L1109" s="64">
        <v>1053960</v>
      </c>
      <c r="M1109" s="64" t="s">
        <v>19805</v>
      </c>
      <c r="N1109" s="64" t="s">
        <v>19805</v>
      </c>
      <c r="O1109" s="64" t="s">
        <v>19805</v>
      </c>
      <c r="P1109" s="64" t="s">
        <v>19805</v>
      </c>
      <c r="Q1109" s="64" t="s">
        <v>19805</v>
      </c>
      <c r="R1109" s="64" t="s">
        <v>19805</v>
      </c>
      <c r="S1109" s="64" t="s">
        <v>19805</v>
      </c>
      <c r="T1109" s="64" t="s">
        <v>19805</v>
      </c>
      <c r="U1109" s="64" t="s">
        <v>19805</v>
      </c>
      <c r="V1109" s="64" t="s">
        <v>19805</v>
      </c>
      <c r="W1109" s="64" t="s">
        <v>19805</v>
      </c>
      <c r="X1109" s="64" t="s">
        <v>19805</v>
      </c>
      <c r="Y1109" s="64" t="s">
        <v>19805</v>
      </c>
      <c r="Z1109" s="64" t="s">
        <v>19805</v>
      </c>
      <c r="AA1109" s="64" t="s">
        <v>19805</v>
      </c>
      <c r="AB1109" s="64" t="s">
        <v>19805</v>
      </c>
    </row>
    <row r="1110" spans="1:28">
      <c r="A1110" s="15" t="s">
        <v>2376</v>
      </c>
      <c r="B1110" s="64" t="s">
        <v>19805</v>
      </c>
      <c r="C1110" s="64" t="s">
        <v>19805</v>
      </c>
      <c r="D1110" s="64">
        <v>7317500</v>
      </c>
      <c r="E1110" s="64">
        <v>216354</v>
      </c>
      <c r="F1110" s="64">
        <v>377474</v>
      </c>
      <c r="G1110" s="64">
        <v>6000000</v>
      </c>
      <c r="H1110" s="64">
        <v>6500000</v>
      </c>
      <c r="I1110" s="64" t="s">
        <v>19805</v>
      </c>
      <c r="J1110" s="64" t="s">
        <v>19805</v>
      </c>
      <c r="K1110" s="64">
        <v>3631449</v>
      </c>
      <c r="L1110" s="64">
        <v>2863920</v>
      </c>
      <c r="M1110" s="64">
        <v>2677200</v>
      </c>
      <c r="N1110" s="64">
        <v>2490360</v>
      </c>
      <c r="O1110" s="64" t="s">
        <v>19805</v>
      </c>
      <c r="P1110" s="64" t="s">
        <v>19805</v>
      </c>
      <c r="Q1110" s="64" t="s">
        <v>19805</v>
      </c>
      <c r="R1110" s="64" t="s">
        <v>19805</v>
      </c>
      <c r="S1110" s="64" t="s">
        <v>19805</v>
      </c>
      <c r="T1110" s="64" t="s">
        <v>19805</v>
      </c>
      <c r="U1110" s="64" t="s">
        <v>19805</v>
      </c>
      <c r="V1110" s="64" t="s">
        <v>19805</v>
      </c>
      <c r="W1110" s="64" t="s">
        <v>19805</v>
      </c>
      <c r="X1110" s="64" t="s">
        <v>19805</v>
      </c>
      <c r="Y1110" s="64" t="s">
        <v>19805</v>
      </c>
      <c r="Z1110" s="64" t="s">
        <v>19805</v>
      </c>
      <c r="AA1110" s="64" t="s">
        <v>19805</v>
      </c>
      <c r="AB1110" s="64" t="s">
        <v>19805</v>
      </c>
    </row>
    <row r="1111" spans="1:28">
      <c r="A1111" s="15" t="s">
        <v>5367</v>
      </c>
      <c r="B1111" s="64" t="s">
        <v>19805</v>
      </c>
      <c r="C1111" s="64" t="s">
        <v>19805</v>
      </c>
      <c r="D1111" s="64" t="s">
        <v>19805</v>
      </c>
      <c r="E1111" s="64" t="s">
        <v>19805</v>
      </c>
      <c r="F1111" s="64" t="s">
        <v>19805</v>
      </c>
      <c r="G1111" s="64">
        <v>314041</v>
      </c>
      <c r="H1111" s="64" t="s">
        <v>19805</v>
      </c>
      <c r="I1111" s="64" t="s">
        <v>19805</v>
      </c>
      <c r="J1111" s="64" t="s">
        <v>19805</v>
      </c>
      <c r="K1111" s="64" t="s">
        <v>19805</v>
      </c>
      <c r="L1111" s="64" t="s">
        <v>19805</v>
      </c>
      <c r="M1111" s="64">
        <v>17546</v>
      </c>
      <c r="N1111" s="64">
        <v>620046</v>
      </c>
      <c r="O1111" s="64" t="s">
        <v>19805</v>
      </c>
      <c r="P1111" s="64" t="s">
        <v>19805</v>
      </c>
      <c r="Q1111" s="64" t="s">
        <v>19805</v>
      </c>
      <c r="R1111" s="64" t="s">
        <v>19805</v>
      </c>
      <c r="S1111" s="64" t="s">
        <v>19805</v>
      </c>
      <c r="T1111" s="64" t="s">
        <v>19805</v>
      </c>
      <c r="U1111" s="64" t="s">
        <v>19805</v>
      </c>
      <c r="V1111" s="64" t="s">
        <v>19805</v>
      </c>
      <c r="W1111" s="64" t="s">
        <v>19805</v>
      </c>
      <c r="X1111" s="64" t="s">
        <v>19805</v>
      </c>
      <c r="Y1111" s="64" t="s">
        <v>19805</v>
      </c>
      <c r="Z1111" s="64" t="s">
        <v>19805</v>
      </c>
      <c r="AA1111" s="64" t="s">
        <v>19805</v>
      </c>
      <c r="AB1111" s="64" t="s">
        <v>19805</v>
      </c>
    </row>
    <row r="1112" spans="1:28">
      <c r="A1112" s="15" t="s">
        <v>5368</v>
      </c>
      <c r="B1112" s="64" t="s">
        <v>19805</v>
      </c>
      <c r="C1112" s="64" t="s">
        <v>19805</v>
      </c>
      <c r="D1112" s="64" t="s">
        <v>19805</v>
      </c>
      <c r="E1112" s="64" t="s">
        <v>19805</v>
      </c>
      <c r="F1112" s="64" t="s">
        <v>19805</v>
      </c>
      <c r="G1112" s="64" t="s">
        <v>19805</v>
      </c>
      <c r="H1112" s="64" t="s">
        <v>19805</v>
      </c>
      <c r="I1112" s="64" t="s">
        <v>19805</v>
      </c>
      <c r="J1112" s="64" t="s">
        <v>19805</v>
      </c>
      <c r="K1112" s="64" t="s">
        <v>19805</v>
      </c>
      <c r="L1112" s="64" t="s">
        <v>19805</v>
      </c>
      <c r="M1112" s="64" t="s">
        <v>19805</v>
      </c>
      <c r="N1112" s="64" t="s">
        <v>19805</v>
      </c>
      <c r="O1112" s="64" t="s">
        <v>19805</v>
      </c>
      <c r="P1112" s="64" t="s">
        <v>19805</v>
      </c>
      <c r="Q1112" s="64" t="s">
        <v>19805</v>
      </c>
      <c r="R1112" s="64" t="s">
        <v>19805</v>
      </c>
      <c r="S1112" s="64" t="s">
        <v>19805</v>
      </c>
      <c r="T1112" s="64" t="s">
        <v>19805</v>
      </c>
      <c r="U1112" s="64" t="s">
        <v>19805</v>
      </c>
      <c r="V1112" s="64" t="s">
        <v>19805</v>
      </c>
      <c r="W1112" s="64" t="s">
        <v>19805</v>
      </c>
      <c r="X1112" s="64" t="s">
        <v>19805</v>
      </c>
      <c r="Y1112" s="64">
        <v>150000</v>
      </c>
      <c r="Z1112" s="64" t="s">
        <v>19805</v>
      </c>
      <c r="AA1112" s="64" t="s">
        <v>19805</v>
      </c>
      <c r="AB1112" s="64" t="s">
        <v>19805</v>
      </c>
    </row>
    <row r="1113" spans="1:28">
      <c r="A1113" s="15" t="s">
        <v>2894</v>
      </c>
      <c r="B1113" s="64" t="s">
        <v>19805</v>
      </c>
      <c r="C1113" s="64" t="s">
        <v>19805</v>
      </c>
      <c r="D1113" s="64" t="s">
        <v>19805</v>
      </c>
      <c r="E1113" s="64">
        <v>884293</v>
      </c>
      <c r="F1113" s="64">
        <v>354197</v>
      </c>
      <c r="G1113" s="64">
        <v>473604</v>
      </c>
      <c r="H1113" s="64" t="s">
        <v>19805</v>
      </c>
      <c r="I1113" s="64" t="s">
        <v>19805</v>
      </c>
      <c r="J1113" s="64" t="s">
        <v>19805</v>
      </c>
      <c r="K1113" s="64" t="s">
        <v>19805</v>
      </c>
      <c r="L1113" s="64" t="s">
        <v>19805</v>
      </c>
      <c r="M1113" s="64" t="s">
        <v>19805</v>
      </c>
      <c r="N1113" s="64" t="s">
        <v>19805</v>
      </c>
      <c r="O1113" s="64" t="s">
        <v>19805</v>
      </c>
      <c r="P1113" s="64" t="s">
        <v>19805</v>
      </c>
      <c r="Q1113" s="64" t="s">
        <v>19805</v>
      </c>
      <c r="R1113" s="64" t="s">
        <v>19805</v>
      </c>
      <c r="S1113" s="64" t="s">
        <v>19805</v>
      </c>
      <c r="T1113" s="64" t="s">
        <v>19805</v>
      </c>
      <c r="U1113" s="64" t="s">
        <v>19805</v>
      </c>
      <c r="V1113" s="64" t="s">
        <v>19805</v>
      </c>
      <c r="W1113" s="64" t="s">
        <v>19805</v>
      </c>
      <c r="X1113" s="64" t="s">
        <v>19805</v>
      </c>
      <c r="Y1113" s="64" t="s">
        <v>19805</v>
      </c>
      <c r="Z1113" s="64" t="s">
        <v>19805</v>
      </c>
      <c r="AA1113" s="64" t="s">
        <v>19805</v>
      </c>
      <c r="AB1113" s="64" t="s">
        <v>19805</v>
      </c>
    </row>
    <row r="1114" spans="1:28">
      <c r="A1114" s="15" t="s">
        <v>4135</v>
      </c>
      <c r="B1114" s="64" t="s">
        <v>19805</v>
      </c>
      <c r="C1114" s="64" t="s">
        <v>19805</v>
      </c>
      <c r="D1114" s="64" t="s">
        <v>19805</v>
      </c>
      <c r="E1114" s="64" t="s">
        <v>19805</v>
      </c>
      <c r="F1114" s="64">
        <v>1229255</v>
      </c>
      <c r="G1114" s="64">
        <v>2150000</v>
      </c>
      <c r="H1114" s="64">
        <v>3000000</v>
      </c>
      <c r="I1114" s="64">
        <v>10890000</v>
      </c>
      <c r="J1114" s="64">
        <v>9945000</v>
      </c>
      <c r="K1114" s="64">
        <v>9000000</v>
      </c>
      <c r="L1114" s="64">
        <v>1667603</v>
      </c>
      <c r="M1114" s="64">
        <v>923880</v>
      </c>
      <c r="N1114" s="64">
        <v>863640</v>
      </c>
      <c r="O1114" s="64">
        <v>773400</v>
      </c>
      <c r="P1114" s="64" t="s">
        <v>19805</v>
      </c>
      <c r="Q1114" s="64" t="s">
        <v>19805</v>
      </c>
      <c r="R1114" s="64" t="s">
        <v>19805</v>
      </c>
      <c r="S1114" s="64" t="s">
        <v>19805</v>
      </c>
      <c r="T1114" s="64" t="s">
        <v>19805</v>
      </c>
      <c r="U1114" s="64" t="s">
        <v>19805</v>
      </c>
      <c r="V1114" s="64" t="s">
        <v>19805</v>
      </c>
      <c r="W1114" s="64" t="s">
        <v>19805</v>
      </c>
      <c r="X1114" s="64" t="s">
        <v>19805</v>
      </c>
      <c r="Y1114" s="64" t="s">
        <v>19805</v>
      </c>
      <c r="Z1114" s="64" t="s">
        <v>19805</v>
      </c>
      <c r="AA1114" s="64" t="s">
        <v>19805</v>
      </c>
      <c r="AB1114" s="64" t="s">
        <v>19805</v>
      </c>
    </row>
    <row r="1115" spans="1:28">
      <c r="A1115" s="15" t="s">
        <v>1128</v>
      </c>
      <c r="B1115" s="64">
        <v>1191480</v>
      </c>
      <c r="C1115" s="64">
        <v>1140240</v>
      </c>
      <c r="D1115" s="64" t="s">
        <v>19805</v>
      </c>
      <c r="E1115" s="64" t="s">
        <v>19805</v>
      </c>
      <c r="F1115" s="64" t="s">
        <v>19805</v>
      </c>
      <c r="G1115" s="64" t="s">
        <v>19805</v>
      </c>
      <c r="H1115" s="64" t="s">
        <v>19805</v>
      </c>
      <c r="I1115" s="64" t="s">
        <v>19805</v>
      </c>
      <c r="J1115" s="64" t="s">
        <v>19805</v>
      </c>
      <c r="K1115" s="64" t="s">
        <v>19805</v>
      </c>
      <c r="L1115" s="64" t="s">
        <v>19805</v>
      </c>
      <c r="M1115" s="64" t="s">
        <v>19805</v>
      </c>
      <c r="N1115" s="64" t="s">
        <v>19805</v>
      </c>
      <c r="O1115" s="64" t="s">
        <v>19805</v>
      </c>
      <c r="P1115" s="64" t="s">
        <v>19805</v>
      </c>
      <c r="Q1115" s="64" t="s">
        <v>19805</v>
      </c>
      <c r="R1115" s="64" t="s">
        <v>19805</v>
      </c>
      <c r="S1115" s="64" t="s">
        <v>19805</v>
      </c>
      <c r="T1115" s="64" t="s">
        <v>19805</v>
      </c>
      <c r="U1115" s="64" t="s">
        <v>19805</v>
      </c>
      <c r="V1115" s="64" t="s">
        <v>19805</v>
      </c>
      <c r="W1115" s="64" t="s">
        <v>19805</v>
      </c>
      <c r="X1115" s="64" t="s">
        <v>19805</v>
      </c>
      <c r="Y1115" s="64" t="s">
        <v>19805</v>
      </c>
      <c r="Z1115" s="64" t="s">
        <v>19805</v>
      </c>
      <c r="AA1115" s="64" t="s">
        <v>19805</v>
      </c>
      <c r="AB1115" s="64" t="s">
        <v>19805</v>
      </c>
    </row>
    <row r="1116" spans="1:28">
      <c r="A1116" s="15" t="s">
        <v>868</v>
      </c>
      <c r="B1116" s="64">
        <v>5782450</v>
      </c>
      <c r="C1116" s="64">
        <v>5543725</v>
      </c>
      <c r="D1116" s="64">
        <v>5305000</v>
      </c>
      <c r="E1116" s="64">
        <v>2652000</v>
      </c>
      <c r="F1116" s="64">
        <v>3135000</v>
      </c>
      <c r="G1116" s="64">
        <v>3000000</v>
      </c>
      <c r="H1116" s="64">
        <v>885120</v>
      </c>
      <c r="I1116" s="64">
        <v>825497</v>
      </c>
      <c r="J1116" s="64">
        <v>711517</v>
      </c>
      <c r="K1116" s="64">
        <v>427163</v>
      </c>
      <c r="L1116" s="64" t="s">
        <v>19805</v>
      </c>
      <c r="M1116" s="64" t="s">
        <v>19805</v>
      </c>
      <c r="N1116" s="64" t="s">
        <v>19805</v>
      </c>
      <c r="O1116" s="64" t="s">
        <v>19805</v>
      </c>
      <c r="P1116" s="64" t="s">
        <v>19805</v>
      </c>
      <c r="Q1116" s="64" t="s">
        <v>19805</v>
      </c>
      <c r="R1116" s="64" t="s">
        <v>19805</v>
      </c>
      <c r="S1116" s="64" t="s">
        <v>19805</v>
      </c>
      <c r="T1116" s="64" t="s">
        <v>19805</v>
      </c>
      <c r="U1116" s="64" t="s">
        <v>19805</v>
      </c>
      <c r="V1116" s="64" t="s">
        <v>19805</v>
      </c>
      <c r="W1116" s="64" t="s">
        <v>19805</v>
      </c>
      <c r="X1116" s="64" t="s">
        <v>19805</v>
      </c>
      <c r="Y1116" s="64" t="s">
        <v>19805</v>
      </c>
      <c r="Z1116" s="64" t="s">
        <v>19805</v>
      </c>
      <c r="AA1116" s="64" t="s">
        <v>19805</v>
      </c>
      <c r="AB1116" s="64" t="s">
        <v>19805</v>
      </c>
    </row>
    <row r="1117" spans="1:28">
      <c r="A1117" s="15" t="s">
        <v>5370</v>
      </c>
      <c r="B1117" s="64" t="s">
        <v>19805</v>
      </c>
      <c r="C1117" s="64" t="s">
        <v>19805</v>
      </c>
      <c r="D1117" s="64" t="s">
        <v>19805</v>
      </c>
      <c r="E1117" s="64" t="s">
        <v>19805</v>
      </c>
      <c r="F1117" s="64" t="s">
        <v>19805</v>
      </c>
      <c r="G1117" s="64" t="s">
        <v>19805</v>
      </c>
      <c r="H1117" s="64" t="s">
        <v>19805</v>
      </c>
      <c r="I1117" s="64" t="s">
        <v>19805</v>
      </c>
      <c r="J1117" s="64" t="s">
        <v>19805</v>
      </c>
      <c r="K1117" s="64" t="s">
        <v>19805</v>
      </c>
      <c r="L1117" s="64" t="s">
        <v>19805</v>
      </c>
      <c r="M1117" s="64" t="s">
        <v>19805</v>
      </c>
      <c r="N1117" s="64" t="s">
        <v>19805</v>
      </c>
      <c r="O1117" s="64">
        <v>366931</v>
      </c>
      <c r="P1117" s="64" t="s">
        <v>19805</v>
      </c>
      <c r="Q1117" s="64" t="s">
        <v>19805</v>
      </c>
      <c r="R1117" s="64" t="s">
        <v>19805</v>
      </c>
      <c r="S1117" s="64" t="s">
        <v>19805</v>
      </c>
      <c r="T1117" s="64" t="s">
        <v>19805</v>
      </c>
      <c r="U1117" s="64" t="s">
        <v>19805</v>
      </c>
      <c r="V1117" s="64" t="s">
        <v>19805</v>
      </c>
      <c r="W1117" s="64" t="s">
        <v>19805</v>
      </c>
      <c r="X1117" s="64" t="s">
        <v>19805</v>
      </c>
      <c r="Y1117" s="64" t="s">
        <v>19805</v>
      </c>
      <c r="Z1117" s="64" t="s">
        <v>19805</v>
      </c>
      <c r="AA1117" s="64" t="s">
        <v>19805</v>
      </c>
      <c r="AB1117" s="64" t="s">
        <v>19805</v>
      </c>
    </row>
    <row r="1118" spans="1:28">
      <c r="A1118" s="15" t="s">
        <v>2964</v>
      </c>
      <c r="B1118" s="64" t="s">
        <v>19805</v>
      </c>
      <c r="C1118" s="64" t="s">
        <v>19805</v>
      </c>
      <c r="D1118" s="64" t="s">
        <v>19805</v>
      </c>
      <c r="E1118" s="64">
        <v>6511</v>
      </c>
      <c r="F1118" s="64" t="s">
        <v>19805</v>
      </c>
      <c r="G1118" s="64" t="s">
        <v>19805</v>
      </c>
      <c r="H1118" s="64">
        <v>1069609</v>
      </c>
      <c r="I1118" s="64">
        <v>959111</v>
      </c>
      <c r="J1118" s="64">
        <v>854957</v>
      </c>
      <c r="K1118" s="64">
        <v>800000</v>
      </c>
      <c r="L1118" s="64">
        <v>744551</v>
      </c>
      <c r="M1118" s="64">
        <v>398762</v>
      </c>
      <c r="N1118" s="64" t="s">
        <v>19805</v>
      </c>
      <c r="O1118" s="64" t="s">
        <v>19805</v>
      </c>
      <c r="P1118" s="64" t="s">
        <v>19805</v>
      </c>
      <c r="Q1118" s="64" t="s">
        <v>19805</v>
      </c>
      <c r="R1118" s="64" t="s">
        <v>19805</v>
      </c>
      <c r="S1118" s="64" t="s">
        <v>19805</v>
      </c>
      <c r="T1118" s="64" t="s">
        <v>19805</v>
      </c>
      <c r="U1118" s="64" t="s">
        <v>19805</v>
      </c>
      <c r="V1118" s="64" t="s">
        <v>19805</v>
      </c>
      <c r="W1118" s="64" t="s">
        <v>19805</v>
      </c>
      <c r="X1118" s="64" t="s">
        <v>19805</v>
      </c>
      <c r="Y1118" s="64" t="s">
        <v>19805</v>
      </c>
      <c r="Z1118" s="64" t="s">
        <v>19805</v>
      </c>
      <c r="AA1118" s="64" t="s">
        <v>19805</v>
      </c>
      <c r="AB1118" s="64" t="s">
        <v>19805</v>
      </c>
    </row>
    <row r="1119" spans="1:28">
      <c r="A1119" s="15" t="s">
        <v>885</v>
      </c>
      <c r="B1119" s="64">
        <v>874636</v>
      </c>
      <c r="C1119" s="64">
        <v>525093</v>
      </c>
      <c r="D1119" s="64" t="s">
        <v>19805</v>
      </c>
      <c r="E1119" s="64" t="s">
        <v>19805</v>
      </c>
      <c r="F1119" s="64" t="s">
        <v>19805</v>
      </c>
      <c r="G1119" s="64" t="s">
        <v>19805</v>
      </c>
      <c r="H1119" s="64" t="s">
        <v>19805</v>
      </c>
      <c r="I1119" s="64" t="s">
        <v>19805</v>
      </c>
      <c r="J1119" s="64" t="s">
        <v>19805</v>
      </c>
      <c r="K1119" s="64" t="s">
        <v>19805</v>
      </c>
      <c r="L1119" s="64" t="s">
        <v>19805</v>
      </c>
      <c r="M1119" s="64" t="s">
        <v>19805</v>
      </c>
      <c r="N1119" s="64" t="s">
        <v>19805</v>
      </c>
      <c r="O1119" s="64" t="s">
        <v>19805</v>
      </c>
      <c r="P1119" s="64" t="s">
        <v>19805</v>
      </c>
      <c r="Q1119" s="64" t="s">
        <v>19805</v>
      </c>
      <c r="R1119" s="64" t="s">
        <v>19805</v>
      </c>
      <c r="S1119" s="64" t="s">
        <v>19805</v>
      </c>
      <c r="T1119" s="64" t="s">
        <v>19805</v>
      </c>
      <c r="U1119" s="64" t="s">
        <v>19805</v>
      </c>
      <c r="V1119" s="64" t="s">
        <v>19805</v>
      </c>
      <c r="W1119" s="64" t="s">
        <v>19805</v>
      </c>
      <c r="X1119" s="64" t="s">
        <v>19805</v>
      </c>
      <c r="Y1119" s="64" t="s">
        <v>19805</v>
      </c>
      <c r="Z1119" s="64" t="s">
        <v>19805</v>
      </c>
      <c r="AA1119" s="64" t="s">
        <v>19805</v>
      </c>
      <c r="AB1119" s="64" t="s">
        <v>19805</v>
      </c>
    </row>
    <row r="1120" spans="1:28">
      <c r="A1120" s="15" t="s">
        <v>3800</v>
      </c>
      <c r="B1120" s="64" t="s">
        <v>19805</v>
      </c>
      <c r="C1120" s="64" t="s">
        <v>19805</v>
      </c>
      <c r="D1120" s="64" t="s">
        <v>19805</v>
      </c>
      <c r="E1120" s="64" t="s">
        <v>19805</v>
      </c>
      <c r="F1120" s="64">
        <v>762195</v>
      </c>
      <c r="G1120" s="64">
        <v>550000</v>
      </c>
      <c r="H1120" s="64" t="s">
        <v>19805</v>
      </c>
      <c r="I1120" s="64" t="s">
        <v>19805</v>
      </c>
      <c r="J1120" s="64" t="s">
        <v>19805</v>
      </c>
      <c r="K1120" s="64" t="s">
        <v>19805</v>
      </c>
      <c r="L1120" s="64" t="s">
        <v>19805</v>
      </c>
      <c r="M1120" s="64" t="s">
        <v>19805</v>
      </c>
      <c r="N1120" s="64" t="s">
        <v>19805</v>
      </c>
      <c r="O1120" s="64" t="s">
        <v>19805</v>
      </c>
      <c r="P1120" s="64" t="s">
        <v>19805</v>
      </c>
      <c r="Q1120" s="64" t="s">
        <v>19805</v>
      </c>
      <c r="R1120" s="64" t="s">
        <v>19805</v>
      </c>
      <c r="S1120" s="64" t="s">
        <v>19805</v>
      </c>
      <c r="T1120" s="64" t="s">
        <v>19805</v>
      </c>
      <c r="U1120" s="64" t="s">
        <v>19805</v>
      </c>
      <c r="V1120" s="64" t="s">
        <v>19805</v>
      </c>
      <c r="W1120" s="64" t="s">
        <v>19805</v>
      </c>
      <c r="X1120" s="64" t="s">
        <v>19805</v>
      </c>
      <c r="Y1120" s="64" t="s">
        <v>19805</v>
      </c>
      <c r="Z1120" s="64" t="s">
        <v>19805</v>
      </c>
      <c r="AA1120" s="64" t="s">
        <v>19805</v>
      </c>
      <c r="AB1120" s="64" t="s">
        <v>19805</v>
      </c>
    </row>
    <row r="1121" spans="1:28">
      <c r="A1121" s="15" t="s">
        <v>502</v>
      </c>
      <c r="B1121" s="64">
        <v>5331729</v>
      </c>
      <c r="C1121" s="64">
        <v>14000000</v>
      </c>
      <c r="D1121" s="64">
        <v>14000000</v>
      </c>
      <c r="E1121" s="64">
        <v>13500000</v>
      </c>
      <c r="F1121" s="64">
        <v>13200000</v>
      </c>
      <c r="G1121" s="64">
        <v>12400000</v>
      </c>
      <c r="H1121" s="64">
        <v>11600000</v>
      </c>
      <c r="I1121" s="64">
        <v>10800000</v>
      </c>
      <c r="J1121" s="64">
        <v>10000000</v>
      </c>
      <c r="K1121" s="64">
        <v>2243543</v>
      </c>
      <c r="L1121" s="64">
        <v>1460640</v>
      </c>
      <c r="M1121" s="64">
        <v>1365360</v>
      </c>
      <c r="N1121" s="64">
        <v>1270080</v>
      </c>
      <c r="O1121" s="64" t="s">
        <v>19805</v>
      </c>
      <c r="P1121" s="64" t="s">
        <v>19805</v>
      </c>
      <c r="Q1121" s="64" t="s">
        <v>19805</v>
      </c>
      <c r="R1121" s="64" t="s">
        <v>19805</v>
      </c>
      <c r="S1121" s="64" t="s">
        <v>19805</v>
      </c>
      <c r="T1121" s="64" t="s">
        <v>19805</v>
      </c>
      <c r="U1121" s="64" t="s">
        <v>19805</v>
      </c>
      <c r="V1121" s="64" t="s">
        <v>19805</v>
      </c>
      <c r="W1121" s="64" t="s">
        <v>19805</v>
      </c>
      <c r="X1121" s="64" t="s">
        <v>19805</v>
      </c>
      <c r="Y1121" s="64" t="s">
        <v>19805</v>
      </c>
      <c r="Z1121" s="64" t="s">
        <v>19805</v>
      </c>
      <c r="AA1121" s="64" t="s">
        <v>19805</v>
      </c>
      <c r="AB1121" s="64" t="s">
        <v>19805</v>
      </c>
    </row>
    <row r="1122" spans="1:28">
      <c r="A1122" s="15" t="s">
        <v>992</v>
      </c>
      <c r="B1122" s="64">
        <v>11286518</v>
      </c>
      <c r="C1122" s="64">
        <v>10595507</v>
      </c>
      <c r="D1122" s="64">
        <v>11000000</v>
      </c>
      <c r="E1122" s="64">
        <v>9713484</v>
      </c>
      <c r="F1122" s="64">
        <v>2674852</v>
      </c>
      <c r="G1122" s="64">
        <v>1741440</v>
      </c>
      <c r="H1122" s="64">
        <v>1627920</v>
      </c>
      <c r="I1122" s="64">
        <v>1514280</v>
      </c>
      <c r="J1122" s="64" t="s">
        <v>19805</v>
      </c>
      <c r="K1122" s="64" t="s">
        <v>19805</v>
      </c>
      <c r="L1122" s="64" t="s">
        <v>19805</v>
      </c>
      <c r="M1122" s="64" t="s">
        <v>19805</v>
      </c>
      <c r="N1122" s="64" t="s">
        <v>19805</v>
      </c>
      <c r="O1122" s="64" t="s">
        <v>19805</v>
      </c>
      <c r="P1122" s="64" t="s">
        <v>19805</v>
      </c>
      <c r="Q1122" s="64" t="s">
        <v>19805</v>
      </c>
      <c r="R1122" s="64" t="s">
        <v>19805</v>
      </c>
      <c r="S1122" s="64" t="s">
        <v>19805</v>
      </c>
      <c r="T1122" s="64" t="s">
        <v>19805</v>
      </c>
      <c r="U1122" s="64" t="s">
        <v>19805</v>
      </c>
      <c r="V1122" s="64" t="s">
        <v>19805</v>
      </c>
      <c r="W1122" s="64" t="s">
        <v>19805</v>
      </c>
      <c r="X1122" s="64" t="s">
        <v>19805</v>
      </c>
      <c r="Y1122" s="64" t="s">
        <v>19805</v>
      </c>
      <c r="Z1122" s="64" t="s">
        <v>19805</v>
      </c>
      <c r="AA1122" s="64" t="s">
        <v>19805</v>
      </c>
      <c r="AB1122" s="64" t="s">
        <v>19805</v>
      </c>
    </row>
    <row r="1123" spans="1:28">
      <c r="A1123" s="15" t="s">
        <v>5372</v>
      </c>
      <c r="B1123" s="64" t="s">
        <v>19805</v>
      </c>
      <c r="C1123" s="64" t="s">
        <v>19805</v>
      </c>
      <c r="D1123" s="64" t="s">
        <v>19805</v>
      </c>
      <c r="E1123" s="64" t="s">
        <v>19805</v>
      </c>
      <c r="F1123" s="64" t="s">
        <v>19805</v>
      </c>
      <c r="G1123" s="64" t="s">
        <v>19805</v>
      </c>
      <c r="H1123" s="64" t="s">
        <v>19805</v>
      </c>
      <c r="I1123" s="64" t="s">
        <v>19805</v>
      </c>
      <c r="J1123" s="64" t="s">
        <v>19805</v>
      </c>
      <c r="K1123" s="64">
        <v>538090</v>
      </c>
      <c r="L1123" s="64" t="s">
        <v>19805</v>
      </c>
      <c r="M1123" s="64" t="s">
        <v>19805</v>
      </c>
      <c r="N1123" s="64" t="s">
        <v>19805</v>
      </c>
      <c r="O1123" s="64" t="s">
        <v>19805</v>
      </c>
      <c r="P1123" s="64" t="s">
        <v>19805</v>
      </c>
      <c r="Q1123" s="64" t="s">
        <v>19805</v>
      </c>
      <c r="R1123" s="64" t="s">
        <v>19805</v>
      </c>
      <c r="S1123" s="64" t="s">
        <v>19805</v>
      </c>
      <c r="T1123" s="64" t="s">
        <v>19805</v>
      </c>
      <c r="U1123" s="64" t="s">
        <v>19805</v>
      </c>
      <c r="V1123" s="64" t="s">
        <v>19805</v>
      </c>
      <c r="W1123" s="64" t="s">
        <v>19805</v>
      </c>
      <c r="X1123" s="64" t="s">
        <v>19805</v>
      </c>
      <c r="Y1123" s="64" t="s">
        <v>19805</v>
      </c>
      <c r="Z1123" s="64" t="s">
        <v>19805</v>
      </c>
      <c r="AA1123" s="64" t="s">
        <v>19805</v>
      </c>
      <c r="AB1123" s="64" t="s">
        <v>19805</v>
      </c>
    </row>
    <row r="1124" spans="1:28">
      <c r="A1124" s="15" t="s">
        <v>5373</v>
      </c>
      <c r="B1124" s="64" t="s">
        <v>19805</v>
      </c>
      <c r="C1124" s="64" t="s">
        <v>19805</v>
      </c>
      <c r="D1124" s="64" t="s">
        <v>19805</v>
      </c>
      <c r="E1124" s="64" t="s">
        <v>19805</v>
      </c>
      <c r="F1124" s="64" t="s">
        <v>19805</v>
      </c>
      <c r="G1124" s="64" t="s">
        <v>19805</v>
      </c>
      <c r="H1124" s="64" t="s">
        <v>19805</v>
      </c>
      <c r="I1124" s="64" t="s">
        <v>19805</v>
      </c>
      <c r="J1124" s="64">
        <v>998398</v>
      </c>
      <c r="K1124" s="64">
        <v>2550000</v>
      </c>
      <c r="L1124" s="64">
        <v>2550000</v>
      </c>
      <c r="M1124" s="64">
        <v>2500000</v>
      </c>
      <c r="N1124" s="64">
        <v>1348200</v>
      </c>
      <c r="O1124" s="64">
        <v>1260360</v>
      </c>
      <c r="P1124" s="64">
        <v>1172400</v>
      </c>
      <c r="Q1124" s="64" t="s">
        <v>19805</v>
      </c>
      <c r="R1124" s="64" t="s">
        <v>19805</v>
      </c>
      <c r="S1124" s="64" t="s">
        <v>19805</v>
      </c>
      <c r="T1124" s="64" t="s">
        <v>19805</v>
      </c>
      <c r="U1124" s="64" t="s">
        <v>19805</v>
      </c>
      <c r="V1124" s="64" t="s">
        <v>19805</v>
      </c>
      <c r="W1124" s="64" t="s">
        <v>19805</v>
      </c>
      <c r="X1124" s="64" t="s">
        <v>19805</v>
      </c>
      <c r="Y1124" s="64" t="s">
        <v>19805</v>
      </c>
      <c r="Z1124" s="64" t="s">
        <v>19805</v>
      </c>
      <c r="AA1124" s="64" t="s">
        <v>19805</v>
      </c>
      <c r="AB1124" s="64" t="s">
        <v>19805</v>
      </c>
    </row>
    <row r="1125" spans="1:28">
      <c r="A1125" s="15" t="s">
        <v>5375</v>
      </c>
      <c r="B1125" s="64" t="s">
        <v>19805</v>
      </c>
      <c r="C1125" s="64" t="s">
        <v>19805</v>
      </c>
      <c r="D1125" s="64" t="s">
        <v>19805</v>
      </c>
      <c r="E1125" s="64" t="s">
        <v>19805</v>
      </c>
      <c r="F1125" s="64" t="s">
        <v>19805</v>
      </c>
      <c r="G1125" s="64" t="s">
        <v>19805</v>
      </c>
      <c r="H1125" s="64" t="s">
        <v>19805</v>
      </c>
      <c r="I1125" s="64" t="s">
        <v>19805</v>
      </c>
      <c r="J1125" s="64" t="s">
        <v>19805</v>
      </c>
      <c r="K1125" s="64" t="s">
        <v>19805</v>
      </c>
      <c r="L1125" s="64" t="s">
        <v>19805</v>
      </c>
      <c r="M1125" s="64" t="s">
        <v>19805</v>
      </c>
      <c r="N1125" s="64" t="s">
        <v>19805</v>
      </c>
      <c r="O1125" s="64" t="s">
        <v>19805</v>
      </c>
      <c r="P1125" s="64">
        <v>587435</v>
      </c>
      <c r="Q1125" s="64" t="s">
        <v>19805</v>
      </c>
      <c r="R1125" s="64" t="s">
        <v>19805</v>
      </c>
      <c r="S1125" s="64" t="s">
        <v>19805</v>
      </c>
      <c r="T1125" s="64" t="s">
        <v>19805</v>
      </c>
      <c r="U1125" s="64" t="s">
        <v>19805</v>
      </c>
      <c r="V1125" s="64" t="s">
        <v>19805</v>
      </c>
      <c r="W1125" s="64" t="s">
        <v>19805</v>
      </c>
      <c r="X1125" s="64" t="s">
        <v>19805</v>
      </c>
      <c r="Y1125" s="64" t="s">
        <v>19805</v>
      </c>
      <c r="Z1125" s="64" t="s">
        <v>19805</v>
      </c>
      <c r="AA1125" s="64" t="s">
        <v>19805</v>
      </c>
      <c r="AB1125" s="64" t="s">
        <v>19805</v>
      </c>
    </row>
    <row r="1126" spans="1:28">
      <c r="A1126" s="15" t="s">
        <v>5376</v>
      </c>
      <c r="B1126" s="64" t="s">
        <v>19805</v>
      </c>
      <c r="C1126" s="64" t="s">
        <v>19805</v>
      </c>
      <c r="D1126" s="64" t="s">
        <v>19805</v>
      </c>
      <c r="E1126" s="64" t="s">
        <v>19805</v>
      </c>
      <c r="F1126" s="64" t="s">
        <v>19805</v>
      </c>
      <c r="G1126" s="64" t="s">
        <v>19805</v>
      </c>
      <c r="H1126" s="64" t="s">
        <v>19805</v>
      </c>
      <c r="I1126" s="64" t="s">
        <v>19805</v>
      </c>
      <c r="J1126" s="64" t="s">
        <v>19805</v>
      </c>
      <c r="K1126" s="64" t="s">
        <v>19805</v>
      </c>
      <c r="L1126" s="64" t="s">
        <v>19805</v>
      </c>
      <c r="M1126" s="64" t="s">
        <v>19805</v>
      </c>
      <c r="N1126" s="64" t="s">
        <v>19805</v>
      </c>
      <c r="O1126" s="64" t="s">
        <v>19805</v>
      </c>
      <c r="P1126" s="64">
        <v>3450000</v>
      </c>
      <c r="Q1126" s="64">
        <v>3600000</v>
      </c>
      <c r="R1126" s="64">
        <v>3260000</v>
      </c>
      <c r="S1126" s="64">
        <v>1100000</v>
      </c>
      <c r="T1126" s="64">
        <v>850000</v>
      </c>
      <c r="U1126" s="64">
        <v>500000</v>
      </c>
      <c r="V1126" s="64">
        <v>500000</v>
      </c>
      <c r="W1126" s="64">
        <v>300000</v>
      </c>
      <c r="X1126" s="64">
        <v>150000</v>
      </c>
      <c r="Y1126" s="64">
        <v>375000</v>
      </c>
      <c r="Z1126" s="64">
        <v>375000</v>
      </c>
      <c r="AA1126" s="64" t="s">
        <v>19805</v>
      </c>
      <c r="AB1126" s="64">
        <v>225000</v>
      </c>
    </row>
    <row r="1127" spans="1:28">
      <c r="A1127" s="15" t="s">
        <v>5377</v>
      </c>
      <c r="B1127" s="64" t="s">
        <v>19805</v>
      </c>
      <c r="C1127" s="64" t="s">
        <v>19805</v>
      </c>
      <c r="D1127" s="64" t="s">
        <v>19805</v>
      </c>
      <c r="E1127" s="64" t="s">
        <v>19805</v>
      </c>
      <c r="F1127" s="64" t="s">
        <v>19805</v>
      </c>
      <c r="G1127" s="64" t="s">
        <v>19805</v>
      </c>
      <c r="H1127" s="64">
        <v>2858057</v>
      </c>
      <c r="I1127" s="64">
        <v>2000040</v>
      </c>
      <c r="J1127" s="64">
        <v>1869600</v>
      </c>
      <c r="K1127" s="64">
        <v>1739160</v>
      </c>
      <c r="L1127" s="64" t="s">
        <v>19805</v>
      </c>
      <c r="M1127" s="64" t="s">
        <v>19805</v>
      </c>
      <c r="N1127" s="64" t="s">
        <v>19805</v>
      </c>
      <c r="O1127" s="64" t="s">
        <v>19805</v>
      </c>
      <c r="P1127" s="64" t="s">
        <v>19805</v>
      </c>
      <c r="Q1127" s="64" t="s">
        <v>19805</v>
      </c>
      <c r="R1127" s="64" t="s">
        <v>19805</v>
      </c>
      <c r="S1127" s="64" t="s">
        <v>19805</v>
      </c>
      <c r="T1127" s="64" t="s">
        <v>19805</v>
      </c>
      <c r="U1127" s="64" t="s">
        <v>19805</v>
      </c>
      <c r="V1127" s="64" t="s">
        <v>19805</v>
      </c>
      <c r="W1127" s="64" t="s">
        <v>19805</v>
      </c>
      <c r="X1127" s="64" t="s">
        <v>19805</v>
      </c>
      <c r="Y1127" s="64" t="s">
        <v>19805</v>
      </c>
      <c r="Z1127" s="64" t="s">
        <v>19805</v>
      </c>
      <c r="AA1127" s="64" t="s">
        <v>19805</v>
      </c>
      <c r="AB1127" s="64" t="s">
        <v>19805</v>
      </c>
    </row>
    <row r="1128" spans="1:28">
      <c r="A1128" s="15" t="s">
        <v>5379</v>
      </c>
      <c r="B1128" s="64" t="s">
        <v>19805</v>
      </c>
      <c r="C1128" s="64" t="s">
        <v>19805</v>
      </c>
      <c r="D1128" s="64" t="s">
        <v>19805</v>
      </c>
      <c r="E1128" s="64" t="s">
        <v>19805</v>
      </c>
      <c r="F1128" s="64" t="s">
        <v>19805</v>
      </c>
      <c r="G1128" s="64" t="s">
        <v>19805</v>
      </c>
      <c r="H1128" s="64" t="s">
        <v>19805</v>
      </c>
      <c r="I1128" s="64" t="s">
        <v>19805</v>
      </c>
      <c r="J1128" s="64" t="s">
        <v>19805</v>
      </c>
      <c r="K1128" s="64" t="s">
        <v>19805</v>
      </c>
      <c r="L1128" s="64">
        <v>1234800</v>
      </c>
      <c r="M1128" s="64">
        <v>1148760</v>
      </c>
      <c r="N1128" s="64" t="s">
        <v>19805</v>
      </c>
      <c r="O1128" s="64" t="s">
        <v>19805</v>
      </c>
      <c r="P1128" s="64" t="s">
        <v>19805</v>
      </c>
      <c r="Q1128" s="64" t="s">
        <v>19805</v>
      </c>
      <c r="R1128" s="64" t="s">
        <v>19805</v>
      </c>
      <c r="S1128" s="64" t="s">
        <v>19805</v>
      </c>
      <c r="T1128" s="64" t="s">
        <v>19805</v>
      </c>
      <c r="U1128" s="64" t="s">
        <v>19805</v>
      </c>
      <c r="V1128" s="64" t="s">
        <v>19805</v>
      </c>
      <c r="W1128" s="64" t="s">
        <v>19805</v>
      </c>
      <c r="X1128" s="64" t="s">
        <v>19805</v>
      </c>
      <c r="Y1128" s="64" t="s">
        <v>19805</v>
      </c>
      <c r="Z1128" s="64" t="s">
        <v>19805</v>
      </c>
      <c r="AA1128" s="64" t="s">
        <v>19805</v>
      </c>
      <c r="AB1128" s="64" t="s">
        <v>19805</v>
      </c>
    </row>
    <row r="1129" spans="1:28">
      <c r="A1129" s="15" t="s">
        <v>5380</v>
      </c>
      <c r="B1129" s="64" t="s">
        <v>19805</v>
      </c>
      <c r="C1129" s="64" t="s">
        <v>19805</v>
      </c>
      <c r="D1129" s="64" t="s">
        <v>19805</v>
      </c>
      <c r="E1129" s="64" t="s">
        <v>19805</v>
      </c>
      <c r="F1129" s="64" t="s">
        <v>19805</v>
      </c>
      <c r="G1129" s="64" t="s">
        <v>19805</v>
      </c>
      <c r="H1129" s="64" t="s">
        <v>19805</v>
      </c>
      <c r="I1129" s="64" t="s">
        <v>19805</v>
      </c>
      <c r="J1129" s="64" t="s">
        <v>19805</v>
      </c>
      <c r="K1129" s="64" t="s">
        <v>19805</v>
      </c>
      <c r="L1129" s="64" t="s">
        <v>19805</v>
      </c>
      <c r="M1129" s="64" t="s">
        <v>19805</v>
      </c>
      <c r="N1129" s="64" t="s">
        <v>19805</v>
      </c>
      <c r="O1129" s="64" t="s">
        <v>19805</v>
      </c>
      <c r="P1129" s="64" t="s">
        <v>19805</v>
      </c>
      <c r="Q1129" s="64" t="s">
        <v>19805</v>
      </c>
      <c r="R1129" s="64" t="s">
        <v>19805</v>
      </c>
      <c r="S1129" s="64" t="s">
        <v>19805</v>
      </c>
      <c r="T1129" s="64" t="s">
        <v>19805</v>
      </c>
      <c r="U1129" s="64" t="s">
        <v>19805</v>
      </c>
      <c r="V1129" s="64" t="s">
        <v>19805</v>
      </c>
      <c r="W1129" s="64" t="s">
        <v>19805</v>
      </c>
      <c r="X1129" s="64">
        <v>150000</v>
      </c>
      <c r="Y1129" s="64" t="s">
        <v>19805</v>
      </c>
      <c r="Z1129" s="64" t="s">
        <v>19805</v>
      </c>
      <c r="AA1129" s="64" t="s">
        <v>19805</v>
      </c>
      <c r="AB1129" s="64" t="s">
        <v>19805</v>
      </c>
    </row>
    <row r="1130" spans="1:28">
      <c r="A1130" s="15" t="s">
        <v>757</v>
      </c>
      <c r="B1130" s="64">
        <v>3267120</v>
      </c>
      <c r="C1130" s="64">
        <v>3132240</v>
      </c>
      <c r="D1130" s="64">
        <v>2997360</v>
      </c>
      <c r="E1130" s="64" t="s">
        <v>19805</v>
      </c>
      <c r="F1130" s="64" t="s">
        <v>19805</v>
      </c>
      <c r="G1130" s="64" t="s">
        <v>19805</v>
      </c>
      <c r="H1130" s="64" t="s">
        <v>19805</v>
      </c>
      <c r="I1130" s="64" t="s">
        <v>19805</v>
      </c>
      <c r="J1130" s="64" t="s">
        <v>19805</v>
      </c>
      <c r="K1130" s="64" t="s">
        <v>19805</v>
      </c>
      <c r="L1130" s="64" t="s">
        <v>19805</v>
      </c>
      <c r="M1130" s="64" t="s">
        <v>19805</v>
      </c>
      <c r="N1130" s="64" t="s">
        <v>19805</v>
      </c>
      <c r="O1130" s="64" t="s">
        <v>19805</v>
      </c>
      <c r="P1130" s="64" t="s">
        <v>19805</v>
      </c>
      <c r="Q1130" s="64" t="s">
        <v>19805</v>
      </c>
      <c r="R1130" s="64" t="s">
        <v>19805</v>
      </c>
      <c r="S1130" s="64" t="s">
        <v>19805</v>
      </c>
      <c r="T1130" s="64" t="s">
        <v>19805</v>
      </c>
      <c r="U1130" s="64" t="s">
        <v>19805</v>
      </c>
      <c r="V1130" s="64" t="s">
        <v>19805</v>
      </c>
      <c r="W1130" s="64" t="s">
        <v>19805</v>
      </c>
      <c r="X1130" s="64" t="s">
        <v>19805</v>
      </c>
      <c r="Y1130" s="64" t="s">
        <v>19805</v>
      </c>
      <c r="Z1130" s="64" t="s">
        <v>19805</v>
      </c>
      <c r="AA1130" s="64" t="s">
        <v>19805</v>
      </c>
      <c r="AB1130" s="64" t="s">
        <v>19805</v>
      </c>
    </row>
    <row r="1131" spans="1:28">
      <c r="A1131" s="15" t="s">
        <v>1817</v>
      </c>
      <c r="B1131" s="64">
        <v>50000</v>
      </c>
      <c r="C1131" s="64" t="s">
        <v>19805</v>
      </c>
      <c r="D1131" s="64" t="s">
        <v>19805</v>
      </c>
      <c r="E1131" s="64">
        <v>884293</v>
      </c>
      <c r="F1131" s="64">
        <v>762195</v>
      </c>
      <c r="G1131" s="64">
        <v>473604</v>
      </c>
      <c r="H1131" s="64" t="s">
        <v>19805</v>
      </c>
      <c r="I1131" s="64" t="s">
        <v>19805</v>
      </c>
      <c r="J1131" s="64" t="s">
        <v>19805</v>
      </c>
      <c r="K1131" s="64" t="s">
        <v>19805</v>
      </c>
      <c r="L1131" s="64" t="s">
        <v>19805</v>
      </c>
      <c r="M1131" s="64" t="s">
        <v>19805</v>
      </c>
      <c r="N1131" s="64" t="s">
        <v>19805</v>
      </c>
      <c r="O1131" s="64" t="s">
        <v>19805</v>
      </c>
      <c r="P1131" s="64" t="s">
        <v>19805</v>
      </c>
      <c r="Q1131" s="64" t="s">
        <v>19805</v>
      </c>
      <c r="R1131" s="64" t="s">
        <v>19805</v>
      </c>
      <c r="S1131" s="64" t="s">
        <v>19805</v>
      </c>
      <c r="T1131" s="64" t="s">
        <v>19805</v>
      </c>
      <c r="U1131" s="64" t="s">
        <v>19805</v>
      </c>
      <c r="V1131" s="64" t="s">
        <v>19805</v>
      </c>
      <c r="W1131" s="64" t="s">
        <v>19805</v>
      </c>
      <c r="X1131" s="64" t="s">
        <v>19805</v>
      </c>
      <c r="Y1131" s="64" t="s">
        <v>19805</v>
      </c>
      <c r="Z1131" s="64" t="s">
        <v>19805</v>
      </c>
      <c r="AA1131" s="64" t="s">
        <v>19805</v>
      </c>
      <c r="AB1131" s="64" t="s">
        <v>19805</v>
      </c>
    </row>
    <row r="1132" spans="1:28">
      <c r="A1132" s="15" t="s">
        <v>5381</v>
      </c>
      <c r="B1132" s="64" t="s">
        <v>19805</v>
      </c>
      <c r="C1132" s="64" t="s">
        <v>19805</v>
      </c>
      <c r="D1132" s="64" t="s">
        <v>19805</v>
      </c>
      <c r="E1132" s="64" t="s">
        <v>19805</v>
      </c>
      <c r="F1132" s="64" t="s">
        <v>19805</v>
      </c>
      <c r="G1132" s="64" t="s">
        <v>19805</v>
      </c>
      <c r="H1132" s="64" t="s">
        <v>19805</v>
      </c>
      <c r="I1132" s="64" t="s">
        <v>19805</v>
      </c>
      <c r="J1132" s="64" t="s">
        <v>19805</v>
      </c>
      <c r="K1132" s="64" t="s">
        <v>19805</v>
      </c>
      <c r="L1132" s="64">
        <v>998967</v>
      </c>
      <c r="M1132" s="64">
        <v>1875000</v>
      </c>
      <c r="N1132" s="64">
        <v>1687500</v>
      </c>
      <c r="O1132" s="64">
        <v>1500000</v>
      </c>
      <c r="P1132" s="64">
        <v>1419026</v>
      </c>
      <c r="Q1132" s="64">
        <v>786600</v>
      </c>
      <c r="R1132" s="64">
        <v>735600</v>
      </c>
      <c r="S1132" s="64">
        <v>684000</v>
      </c>
      <c r="T1132" s="64" t="s">
        <v>19805</v>
      </c>
      <c r="U1132" s="64" t="s">
        <v>19805</v>
      </c>
      <c r="V1132" s="64" t="s">
        <v>19805</v>
      </c>
      <c r="W1132" s="64" t="s">
        <v>19805</v>
      </c>
      <c r="X1132" s="64" t="s">
        <v>19805</v>
      </c>
      <c r="Y1132" s="64" t="s">
        <v>19805</v>
      </c>
      <c r="Z1132" s="64" t="s">
        <v>19805</v>
      </c>
      <c r="AA1132" s="64" t="s">
        <v>19805</v>
      </c>
      <c r="AB1132" s="64" t="s">
        <v>19805</v>
      </c>
    </row>
    <row r="1133" spans="1:28">
      <c r="A1133" s="15" t="s">
        <v>5382</v>
      </c>
      <c r="B1133" s="64" t="s">
        <v>19805</v>
      </c>
      <c r="C1133" s="64" t="s">
        <v>19805</v>
      </c>
      <c r="D1133" s="64" t="s">
        <v>19805</v>
      </c>
      <c r="E1133" s="64" t="s">
        <v>19805</v>
      </c>
      <c r="F1133" s="64" t="s">
        <v>19805</v>
      </c>
      <c r="G1133" s="64" t="s">
        <v>19805</v>
      </c>
      <c r="H1133" s="64" t="s">
        <v>19805</v>
      </c>
      <c r="I1133" s="64" t="s">
        <v>19805</v>
      </c>
      <c r="J1133" s="64" t="s">
        <v>19805</v>
      </c>
      <c r="K1133" s="64" t="s">
        <v>19805</v>
      </c>
      <c r="L1133" s="64" t="s">
        <v>19805</v>
      </c>
      <c r="M1133" s="64" t="s">
        <v>19805</v>
      </c>
      <c r="N1133" s="64" t="s">
        <v>19805</v>
      </c>
      <c r="O1133" s="64" t="s">
        <v>19805</v>
      </c>
      <c r="P1133" s="64" t="s">
        <v>19805</v>
      </c>
      <c r="Q1133" s="64" t="s">
        <v>19805</v>
      </c>
      <c r="R1133" s="64" t="s">
        <v>19805</v>
      </c>
      <c r="S1133" s="64" t="s">
        <v>19805</v>
      </c>
      <c r="T1133" s="64" t="s">
        <v>19805</v>
      </c>
      <c r="U1133" s="64" t="s">
        <v>19805</v>
      </c>
      <c r="V1133" s="64" t="s">
        <v>19805</v>
      </c>
      <c r="W1133" s="64">
        <v>300000</v>
      </c>
      <c r="X1133" s="64" t="s">
        <v>19805</v>
      </c>
      <c r="Y1133" s="64" t="s">
        <v>19805</v>
      </c>
      <c r="Z1133" s="64" t="s">
        <v>19805</v>
      </c>
      <c r="AA1133" s="64" t="s">
        <v>19805</v>
      </c>
      <c r="AB1133" s="64" t="s">
        <v>19805</v>
      </c>
    </row>
    <row r="1134" spans="1:28">
      <c r="A1134" s="15" t="s">
        <v>5383</v>
      </c>
      <c r="B1134" s="64" t="s">
        <v>19805</v>
      </c>
      <c r="C1134" s="64" t="s">
        <v>19805</v>
      </c>
      <c r="D1134" s="64" t="s">
        <v>19805</v>
      </c>
      <c r="E1134" s="64" t="s">
        <v>19805</v>
      </c>
      <c r="F1134" s="64" t="s">
        <v>19805</v>
      </c>
      <c r="G1134" s="64" t="s">
        <v>19805</v>
      </c>
      <c r="H1134" s="64" t="s">
        <v>19805</v>
      </c>
      <c r="I1134" s="64" t="s">
        <v>19805</v>
      </c>
      <c r="J1134" s="64" t="s">
        <v>19805</v>
      </c>
      <c r="K1134" s="64" t="s">
        <v>19805</v>
      </c>
      <c r="L1134" s="64">
        <v>390556</v>
      </c>
      <c r="M1134" s="64" t="s">
        <v>19805</v>
      </c>
      <c r="N1134" s="64">
        <v>695046</v>
      </c>
      <c r="O1134" s="64" t="s">
        <v>19805</v>
      </c>
      <c r="P1134" s="64">
        <v>349458</v>
      </c>
      <c r="Q1134" s="64" t="s">
        <v>19805</v>
      </c>
      <c r="R1134" s="64" t="s">
        <v>19805</v>
      </c>
      <c r="S1134" s="64" t="s">
        <v>19805</v>
      </c>
      <c r="T1134" s="64" t="s">
        <v>19805</v>
      </c>
      <c r="U1134" s="64" t="s">
        <v>19805</v>
      </c>
      <c r="V1134" s="64" t="s">
        <v>19805</v>
      </c>
      <c r="W1134" s="64" t="s">
        <v>19805</v>
      </c>
      <c r="X1134" s="64" t="s">
        <v>19805</v>
      </c>
      <c r="Y1134" s="64" t="s">
        <v>19805</v>
      </c>
      <c r="Z1134" s="64" t="s">
        <v>19805</v>
      </c>
      <c r="AA1134" s="64" t="s">
        <v>19805</v>
      </c>
      <c r="AB1134" s="64" t="s">
        <v>19805</v>
      </c>
    </row>
    <row r="1135" spans="1:28">
      <c r="A1135" s="15" t="s">
        <v>412</v>
      </c>
      <c r="B1135" s="64">
        <v>1514160</v>
      </c>
      <c r="C1135" s="64">
        <v>1449000</v>
      </c>
      <c r="D1135" s="64" t="s">
        <v>19805</v>
      </c>
      <c r="E1135" s="64" t="s">
        <v>19805</v>
      </c>
      <c r="F1135" s="64" t="s">
        <v>19805</v>
      </c>
      <c r="G1135" s="64" t="s">
        <v>19805</v>
      </c>
      <c r="H1135" s="64" t="s">
        <v>19805</v>
      </c>
      <c r="I1135" s="64" t="s">
        <v>19805</v>
      </c>
      <c r="J1135" s="64" t="s">
        <v>19805</v>
      </c>
      <c r="K1135" s="64" t="s">
        <v>19805</v>
      </c>
      <c r="L1135" s="64" t="s">
        <v>19805</v>
      </c>
      <c r="M1135" s="64" t="s">
        <v>19805</v>
      </c>
      <c r="N1135" s="64" t="s">
        <v>19805</v>
      </c>
      <c r="O1135" s="64" t="s">
        <v>19805</v>
      </c>
      <c r="P1135" s="64" t="s">
        <v>19805</v>
      </c>
      <c r="Q1135" s="64" t="s">
        <v>19805</v>
      </c>
      <c r="R1135" s="64" t="s">
        <v>19805</v>
      </c>
      <c r="S1135" s="64" t="s">
        <v>19805</v>
      </c>
      <c r="T1135" s="64" t="s">
        <v>19805</v>
      </c>
      <c r="U1135" s="64" t="s">
        <v>19805</v>
      </c>
      <c r="V1135" s="64" t="s">
        <v>19805</v>
      </c>
      <c r="W1135" s="64" t="s">
        <v>19805</v>
      </c>
      <c r="X1135" s="64" t="s">
        <v>19805</v>
      </c>
      <c r="Y1135" s="64" t="s">
        <v>19805</v>
      </c>
      <c r="Z1135" s="64" t="s">
        <v>19805</v>
      </c>
      <c r="AA1135" s="64" t="s">
        <v>19805</v>
      </c>
      <c r="AB1135" s="64" t="s">
        <v>19805</v>
      </c>
    </row>
    <row r="1136" spans="1:28">
      <c r="A1136" s="15" t="s">
        <v>544</v>
      </c>
      <c r="B1136" s="64">
        <v>3000000</v>
      </c>
      <c r="C1136" s="64" t="s">
        <v>19805</v>
      </c>
      <c r="D1136" s="64">
        <v>207719</v>
      </c>
      <c r="E1136" s="64">
        <v>28834</v>
      </c>
      <c r="F1136" s="64" t="s">
        <v>19805</v>
      </c>
      <c r="G1136" s="64" t="s">
        <v>19805</v>
      </c>
      <c r="H1136" s="64" t="s">
        <v>19805</v>
      </c>
      <c r="I1136" s="64" t="s">
        <v>19805</v>
      </c>
      <c r="J1136" s="64" t="s">
        <v>19805</v>
      </c>
      <c r="K1136" s="64" t="s">
        <v>19805</v>
      </c>
      <c r="L1136" s="64" t="s">
        <v>19805</v>
      </c>
      <c r="M1136" s="64" t="s">
        <v>19805</v>
      </c>
      <c r="N1136" s="64" t="s">
        <v>19805</v>
      </c>
      <c r="O1136" s="64" t="s">
        <v>19805</v>
      </c>
      <c r="P1136" s="64" t="s">
        <v>19805</v>
      </c>
      <c r="Q1136" s="64" t="s">
        <v>19805</v>
      </c>
      <c r="R1136" s="64" t="s">
        <v>19805</v>
      </c>
      <c r="S1136" s="64" t="s">
        <v>19805</v>
      </c>
      <c r="T1136" s="64" t="s">
        <v>19805</v>
      </c>
      <c r="U1136" s="64" t="s">
        <v>19805</v>
      </c>
      <c r="V1136" s="64" t="s">
        <v>19805</v>
      </c>
      <c r="W1136" s="64" t="s">
        <v>19805</v>
      </c>
      <c r="X1136" s="64" t="s">
        <v>19805</v>
      </c>
      <c r="Y1136" s="64" t="s">
        <v>19805</v>
      </c>
      <c r="Z1136" s="64" t="s">
        <v>19805</v>
      </c>
      <c r="AA1136" s="64" t="s">
        <v>19805</v>
      </c>
      <c r="AB1136" s="64" t="s">
        <v>19805</v>
      </c>
    </row>
    <row r="1137" spans="1:28">
      <c r="A1137" s="15" t="s">
        <v>554</v>
      </c>
      <c r="B1137" s="64" t="s">
        <v>19805</v>
      </c>
      <c r="C1137" s="64">
        <v>62141</v>
      </c>
      <c r="D1137" s="64" t="s">
        <v>19805</v>
      </c>
      <c r="E1137" s="64" t="s">
        <v>19805</v>
      </c>
      <c r="F1137" s="64">
        <v>762195</v>
      </c>
      <c r="G1137" s="64">
        <v>473604</v>
      </c>
      <c r="H1137" s="64" t="s">
        <v>19805</v>
      </c>
      <c r="I1137" s="64" t="s">
        <v>19805</v>
      </c>
      <c r="J1137" s="64" t="s">
        <v>19805</v>
      </c>
      <c r="K1137" s="64" t="s">
        <v>19805</v>
      </c>
      <c r="L1137" s="64" t="s">
        <v>19805</v>
      </c>
      <c r="M1137" s="64" t="s">
        <v>19805</v>
      </c>
      <c r="N1137" s="64" t="s">
        <v>19805</v>
      </c>
      <c r="O1137" s="64" t="s">
        <v>19805</v>
      </c>
      <c r="P1137" s="64" t="s">
        <v>19805</v>
      </c>
      <c r="Q1137" s="64" t="s">
        <v>19805</v>
      </c>
      <c r="R1137" s="64" t="s">
        <v>19805</v>
      </c>
      <c r="S1137" s="64" t="s">
        <v>19805</v>
      </c>
      <c r="T1137" s="64" t="s">
        <v>19805</v>
      </c>
      <c r="U1137" s="64" t="s">
        <v>19805</v>
      </c>
      <c r="V1137" s="64" t="s">
        <v>19805</v>
      </c>
      <c r="W1137" s="64" t="s">
        <v>19805</v>
      </c>
      <c r="X1137" s="64" t="s">
        <v>19805</v>
      </c>
      <c r="Y1137" s="64" t="s">
        <v>19805</v>
      </c>
      <c r="Z1137" s="64" t="s">
        <v>19805</v>
      </c>
      <c r="AA1137" s="64" t="s">
        <v>19805</v>
      </c>
      <c r="AB1137" s="64" t="s">
        <v>19805</v>
      </c>
    </row>
    <row r="1138" spans="1:28">
      <c r="A1138" s="15" t="s">
        <v>340</v>
      </c>
      <c r="B1138" s="64">
        <v>1015696</v>
      </c>
      <c r="C1138" s="64">
        <v>947276</v>
      </c>
      <c r="D1138" s="64">
        <v>816482</v>
      </c>
      <c r="E1138" s="64" t="s">
        <v>19805</v>
      </c>
      <c r="F1138" s="64" t="s">
        <v>19805</v>
      </c>
      <c r="G1138" s="64" t="s">
        <v>19805</v>
      </c>
      <c r="H1138" s="64" t="s">
        <v>19805</v>
      </c>
      <c r="I1138" s="64" t="s">
        <v>19805</v>
      </c>
      <c r="J1138" s="64" t="s">
        <v>19805</v>
      </c>
      <c r="K1138" s="64" t="s">
        <v>19805</v>
      </c>
      <c r="L1138" s="64" t="s">
        <v>19805</v>
      </c>
      <c r="M1138" s="64" t="s">
        <v>19805</v>
      </c>
      <c r="N1138" s="64" t="s">
        <v>19805</v>
      </c>
      <c r="O1138" s="64" t="s">
        <v>19805</v>
      </c>
      <c r="P1138" s="64" t="s">
        <v>19805</v>
      </c>
      <c r="Q1138" s="64" t="s">
        <v>19805</v>
      </c>
      <c r="R1138" s="64" t="s">
        <v>19805</v>
      </c>
      <c r="S1138" s="64" t="s">
        <v>19805</v>
      </c>
      <c r="T1138" s="64" t="s">
        <v>19805</v>
      </c>
      <c r="U1138" s="64" t="s">
        <v>19805</v>
      </c>
      <c r="V1138" s="64" t="s">
        <v>19805</v>
      </c>
      <c r="W1138" s="64" t="s">
        <v>19805</v>
      </c>
      <c r="X1138" s="64" t="s">
        <v>19805</v>
      </c>
      <c r="Y1138" s="64" t="s">
        <v>19805</v>
      </c>
      <c r="Z1138" s="64" t="s">
        <v>19805</v>
      </c>
      <c r="AA1138" s="64" t="s">
        <v>19805</v>
      </c>
      <c r="AB1138" s="64" t="s">
        <v>19805</v>
      </c>
    </row>
    <row r="1139" spans="1:28">
      <c r="A1139" s="15" t="s">
        <v>5386</v>
      </c>
      <c r="B1139" s="64" t="s">
        <v>19805</v>
      </c>
      <c r="C1139" s="64" t="s">
        <v>19805</v>
      </c>
      <c r="D1139" s="64" t="s">
        <v>19805</v>
      </c>
      <c r="E1139" s="64" t="s">
        <v>19805</v>
      </c>
      <c r="F1139" s="64" t="s">
        <v>19805</v>
      </c>
      <c r="G1139" s="64" t="s">
        <v>19805</v>
      </c>
      <c r="H1139" s="64" t="s">
        <v>19805</v>
      </c>
      <c r="I1139" s="64" t="s">
        <v>19805</v>
      </c>
      <c r="J1139" s="64">
        <v>1573000</v>
      </c>
      <c r="K1139" s="64">
        <v>1436500</v>
      </c>
      <c r="L1139" s="64">
        <v>1300000</v>
      </c>
      <c r="M1139" s="64">
        <v>641748</v>
      </c>
      <c r="N1139" s="64">
        <v>385277</v>
      </c>
      <c r="O1139" s="64" t="s">
        <v>19805</v>
      </c>
      <c r="P1139" s="64" t="s">
        <v>19805</v>
      </c>
      <c r="Q1139" s="64" t="s">
        <v>19805</v>
      </c>
      <c r="R1139" s="64" t="s">
        <v>19805</v>
      </c>
      <c r="S1139" s="64" t="s">
        <v>19805</v>
      </c>
      <c r="T1139" s="64" t="s">
        <v>19805</v>
      </c>
      <c r="U1139" s="64" t="s">
        <v>19805</v>
      </c>
      <c r="V1139" s="64" t="s">
        <v>19805</v>
      </c>
      <c r="W1139" s="64" t="s">
        <v>19805</v>
      </c>
      <c r="X1139" s="64" t="s">
        <v>19805</v>
      </c>
      <c r="Y1139" s="64" t="s">
        <v>19805</v>
      </c>
      <c r="Z1139" s="64" t="s">
        <v>19805</v>
      </c>
      <c r="AA1139" s="64" t="s">
        <v>19805</v>
      </c>
      <c r="AB1139" s="64" t="s">
        <v>19805</v>
      </c>
    </row>
    <row r="1140" spans="1:28">
      <c r="A1140" s="15" t="s">
        <v>5387</v>
      </c>
      <c r="B1140" s="64" t="s">
        <v>19805</v>
      </c>
      <c r="C1140" s="64" t="s">
        <v>19805</v>
      </c>
      <c r="D1140" s="64" t="s">
        <v>19805</v>
      </c>
      <c r="E1140" s="64" t="s">
        <v>19805</v>
      </c>
      <c r="F1140" s="64" t="s">
        <v>19805</v>
      </c>
      <c r="G1140" s="64" t="s">
        <v>19805</v>
      </c>
      <c r="H1140" s="64" t="s">
        <v>19805</v>
      </c>
      <c r="I1140" s="64" t="s">
        <v>19805</v>
      </c>
      <c r="J1140" s="64" t="s">
        <v>19805</v>
      </c>
      <c r="K1140" s="64">
        <v>862456</v>
      </c>
      <c r="L1140" s="64">
        <v>261724</v>
      </c>
      <c r="M1140" s="64" t="s">
        <v>19805</v>
      </c>
      <c r="N1140" s="64" t="s">
        <v>19805</v>
      </c>
      <c r="O1140" s="64" t="s">
        <v>19805</v>
      </c>
      <c r="P1140" s="64" t="s">
        <v>19805</v>
      </c>
      <c r="Q1140" s="64" t="s">
        <v>19805</v>
      </c>
      <c r="R1140" s="64" t="s">
        <v>19805</v>
      </c>
      <c r="S1140" s="64" t="s">
        <v>19805</v>
      </c>
      <c r="T1140" s="64" t="s">
        <v>19805</v>
      </c>
      <c r="U1140" s="64" t="s">
        <v>19805</v>
      </c>
      <c r="V1140" s="64" t="s">
        <v>19805</v>
      </c>
      <c r="W1140" s="64" t="s">
        <v>19805</v>
      </c>
      <c r="X1140" s="64" t="s">
        <v>19805</v>
      </c>
      <c r="Y1140" s="64" t="s">
        <v>19805</v>
      </c>
      <c r="Z1140" s="64" t="s">
        <v>19805</v>
      </c>
      <c r="AA1140" s="64" t="s">
        <v>19805</v>
      </c>
      <c r="AB1140" s="64" t="s">
        <v>19805</v>
      </c>
    </row>
    <row r="1141" spans="1:28">
      <c r="A1141" s="15" t="s">
        <v>873</v>
      </c>
      <c r="B1141" s="64">
        <v>2593440</v>
      </c>
      <c r="C1141" s="64">
        <v>2481720</v>
      </c>
      <c r="D1141" s="64" t="s">
        <v>19805</v>
      </c>
      <c r="E1141" s="64" t="s">
        <v>19805</v>
      </c>
      <c r="F1141" s="64" t="s">
        <v>19805</v>
      </c>
      <c r="G1141" s="64" t="s">
        <v>19805</v>
      </c>
      <c r="H1141" s="64" t="s">
        <v>19805</v>
      </c>
      <c r="I1141" s="64" t="s">
        <v>19805</v>
      </c>
      <c r="J1141" s="64" t="s">
        <v>19805</v>
      </c>
      <c r="K1141" s="64" t="s">
        <v>19805</v>
      </c>
      <c r="L1141" s="64" t="s">
        <v>19805</v>
      </c>
      <c r="M1141" s="64" t="s">
        <v>19805</v>
      </c>
      <c r="N1141" s="64" t="s">
        <v>19805</v>
      </c>
      <c r="O1141" s="64" t="s">
        <v>19805</v>
      </c>
      <c r="P1141" s="64" t="s">
        <v>19805</v>
      </c>
      <c r="Q1141" s="64" t="s">
        <v>19805</v>
      </c>
      <c r="R1141" s="64" t="s">
        <v>19805</v>
      </c>
      <c r="S1141" s="64" t="s">
        <v>19805</v>
      </c>
      <c r="T1141" s="64" t="s">
        <v>19805</v>
      </c>
      <c r="U1141" s="64" t="s">
        <v>19805</v>
      </c>
      <c r="V1141" s="64" t="s">
        <v>19805</v>
      </c>
      <c r="W1141" s="64" t="s">
        <v>19805</v>
      </c>
      <c r="X1141" s="64" t="s">
        <v>19805</v>
      </c>
      <c r="Y1141" s="64" t="s">
        <v>19805</v>
      </c>
      <c r="Z1141" s="64" t="s">
        <v>19805</v>
      </c>
      <c r="AA1141" s="64" t="s">
        <v>19805</v>
      </c>
      <c r="AB1141" s="64" t="s">
        <v>19805</v>
      </c>
    </row>
    <row r="1142" spans="1:28">
      <c r="A1142" s="15" t="s">
        <v>467</v>
      </c>
      <c r="B1142" s="64">
        <v>1921320</v>
      </c>
      <c r="C1142" s="64">
        <v>1842000</v>
      </c>
      <c r="D1142" s="64">
        <v>1762280</v>
      </c>
      <c r="E1142" s="64" t="s">
        <v>19805</v>
      </c>
      <c r="F1142" s="64" t="s">
        <v>19805</v>
      </c>
      <c r="G1142" s="64" t="s">
        <v>19805</v>
      </c>
      <c r="H1142" s="64" t="s">
        <v>19805</v>
      </c>
      <c r="I1142" s="64" t="s">
        <v>19805</v>
      </c>
      <c r="J1142" s="64" t="s">
        <v>19805</v>
      </c>
      <c r="K1142" s="64" t="s">
        <v>19805</v>
      </c>
      <c r="L1142" s="64" t="s">
        <v>19805</v>
      </c>
      <c r="M1142" s="64" t="s">
        <v>19805</v>
      </c>
      <c r="N1142" s="64" t="s">
        <v>19805</v>
      </c>
      <c r="O1142" s="64" t="s">
        <v>19805</v>
      </c>
      <c r="P1142" s="64" t="s">
        <v>19805</v>
      </c>
      <c r="Q1142" s="64" t="s">
        <v>19805</v>
      </c>
      <c r="R1142" s="64" t="s">
        <v>19805</v>
      </c>
      <c r="S1142" s="64" t="s">
        <v>19805</v>
      </c>
      <c r="T1142" s="64" t="s">
        <v>19805</v>
      </c>
      <c r="U1142" s="64" t="s">
        <v>19805</v>
      </c>
      <c r="V1142" s="64" t="s">
        <v>19805</v>
      </c>
      <c r="W1142" s="64" t="s">
        <v>19805</v>
      </c>
      <c r="X1142" s="64" t="s">
        <v>19805</v>
      </c>
      <c r="Y1142" s="64" t="s">
        <v>19805</v>
      </c>
      <c r="Z1142" s="64" t="s">
        <v>19805</v>
      </c>
      <c r="AA1142" s="64" t="s">
        <v>19805</v>
      </c>
      <c r="AB1142" s="64" t="s">
        <v>19805</v>
      </c>
    </row>
    <row r="1143" spans="1:28">
      <c r="A1143" s="15" t="s">
        <v>5388</v>
      </c>
      <c r="B1143" s="64" t="s">
        <v>19805</v>
      </c>
      <c r="C1143" s="64" t="s">
        <v>19805</v>
      </c>
      <c r="D1143" s="64" t="s">
        <v>19805</v>
      </c>
      <c r="E1143" s="64" t="s">
        <v>19805</v>
      </c>
      <c r="F1143" s="64" t="s">
        <v>19805</v>
      </c>
      <c r="G1143" s="64">
        <v>1352181</v>
      </c>
      <c r="H1143" s="64">
        <v>1352181</v>
      </c>
      <c r="I1143" s="64">
        <v>1306455</v>
      </c>
      <c r="J1143" s="64">
        <v>928143</v>
      </c>
      <c r="K1143" s="64">
        <v>1211197</v>
      </c>
      <c r="L1143" s="64">
        <v>6392100</v>
      </c>
      <c r="M1143" s="64">
        <v>5900400</v>
      </c>
      <c r="N1143" s="64">
        <v>5408700</v>
      </c>
      <c r="O1143" s="64">
        <v>4917000</v>
      </c>
      <c r="P1143" s="64">
        <v>20625000</v>
      </c>
      <c r="Q1143" s="64">
        <v>18750000</v>
      </c>
      <c r="R1143" s="64">
        <v>16875000</v>
      </c>
      <c r="S1143" s="64">
        <v>15000000</v>
      </c>
      <c r="T1143" s="64">
        <v>13125000</v>
      </c>
      <c r="U1143" s="64">
        <v>11250000</v>
      </c>
      <c r="V1143" s="64">
        <v>9750000</v>
      </c>
      <c r="W1143" s="64">
        <v>1702000</v>
      </c>
      <c r="X1143" s="64">
        <v>1309000</v>
      </c>
      <c r="Y1143" s="64" t="s">
        <v>19805</v>
      </c>
      <c r="Z1143" s="64" t="s">
        <v>19805</v>
      </c>
      <c r="AA1143" s="64" t="s">
        <v>19805</v>
      </c>
      <c r="AB1143" s="64" t="s">
        <v>19805</v>
      </c>
    </row>
    <row r="1144" spans="1:28">
      <c r="A1144" s="15" t="s">
        <v>620</v>
      </c>
      <c r="B1144" s="64">
        <v>3333333</v>
      </c>
      <c r="C1144" s="64">
        <v>3189794</v>
      </c>
      <c r="D1144" s="64">
        <v>507336</v>
      </c>
      <c r="E1144" s="64" t="s">
        <v>19805</v>
      </c>
      <c r="F1144" s="64" t="s">
        <v>19805</v>
      </c>
      <c r="G1144" s="64" t="s">
        <v>19805</v>
      </c>
      <c r="H1144" s="64" t="s">
        <v>19805</v>
      </c>
      <c r="I1144" s="64" t="s">
        <v>19805</v>
      </c>
      <c r="J1144" s="64" t="s">
        <v>19805</v>
      </c>
      <c r="K1144" s="64" t="s">
        <v>19805</v>
      </c>
      <c r="L1144" s="64" t="s">
        <v>19805</v>
      </c>
      <c r="M1144" s="64" t="s">
        <v>19805</v>
      </c>
      <c r="N1144" s="64" t="s">
        <v>19805</v>
      </c>
      <c r="O1144" s="64" t="s">
        <v>19805</v>
      </c>
      <c r="P1144" s="64" t="s">
        <v>19805</v>
      </c>
      <c r="Q1144" s="64" t="s">
        <v>19805</v>
      </c>
      <c r="R1144" s="64" t="s">
        <v>19805</v>
      </c>
      <c r="S1144" s="64" t="s">
        <v>19805</v>
      </c>
      <c r="T1144" s="64" t="s">
        <v>19805</v>
      </c>
      <c r="U1144" s="64" t="s">
        <v>19805</v>
      </c>
      <c r="V1144" s="64" t="s">
        <v>19805</v>
      </c>
      <c r="W1144" s="64" t="s">
        <v>19805</v>
      </c>
      <c r="X1144" s="64" t="s">
        <v>19805</v>
      </c>
      <c r="Y1144" s="64" t="s">
        <v>19805</v>
      </c>
      <c r="Z1144" s="64" t="s">
        <v>19805</v>
      </c>
      <c r="AA1144" s="64" t="s">
        <v>19805</v>
      </c>
      <c r="AB1144" s="64" t="s">
        <v>19805</v>
      </c>
    </row>
    <row r="1145" spans="1:28">
      <c r="A1145" s="15" t="s">
        <v>2753</v>
      </c>
      <c r="B1145" s="64">
        <v>75000</v>
      </c>
      <c r="C1145" s="64" t="s">
        <v>19805</v>
      </c>
      <c r="D1145" s="64" t="s">
        <v>19805</v>
      </c>
      <c r="E1145" s="64" t="s">
        <v>19805</v>
      </c>
      <c r="F1145" s="64" t="s">
        <v>19805</v>
      </c>
      <c r="G1145" s="64" t="s">
        <v>19805</v>
      </c>
      <c r="H1145" s="64" t="s">
        <v>19805</v>
      </c>
      <c r="I1145" s="64" t="s">
        <v>19805</v>
      </c>
      <c r="J1145" s="64" t="s">
        <v>19805</v>
      </c>
      <c r="K1145" s="64" t="s">
        <v>19805</v>
      </c>
      <c r="L1145" s="64" t="s">
        <v>19805</v>
      </c>
      <c r="M1145" s="64" t="s">
        <v>19805</v>
      </c>
      <c r="N1145" s="64" t="s">
        <v>19805</v>
      </c>
      <c r="O1145" s="64" t="s">
        <v>19805</v>
      </c>
      <c r="P1145" s="64" t="s">
        <v>19805</v>
      </c>
      <c r="Q1145" s="64" t="s">
        <v>19805</v>
      </c>
      <c r="R1145" s="64" t="s">
        <v>19805</v>
      </c>
      <c r="S1145" s="64" t="s">
        <v>19805</v>
      </c>
      <c r="T1145" s="64" t="s">
        <v>19805</v>
      </c>
      <c r="U1145" s="64" t="s">
        <v>19805</v>
      </c>
      <c r="V1145" s="64" t="s">
        <v>19805</v>
      </c>
      <c r="W1145" s="64" t="s">
        <v>19805</v>
      </c>
      <c r="X1145" s="64" t="s">
        <v>19805</v>
      </c>
      <c r="Y1145" s="64" t="s">
        <v>19805</v>
      </c>
      <c r="Z1145" s="64" t="s">
        <v>19805</v>
      </c>
      <c r="AA1145" s="64" t="s">
        <v>19805</v>
      </c>
      <c r="AB1145" s="64" t="s">
        <v>19805</v>
      </c>
    </row>
    <row r="1146" spans="1:28">
      <c r="A1146" s="15" t="s">
        <v>2058</v>
      </c>
      <c r="B1146" s="64" t="s">
        <v>19805</v>
      </c>
      <c r="C1146" s="64" t="s">
        <v>19805</v>
      </c>
      <c r="D1146" s="64">
        <v>26859</v>
      </c>
      <c r="E1146" s="64" t="s">
        <v>19805</v>
      </c>
      <c r="F1146" s="64" t="s">
        <v>19805</v>
      </c>
      <c r="G1146" s="64" t="s">
        <v>19805</v>
      </c>
      <c r="H1146" s="64" t="s">
        <v>19805</v>
      </c>
      <c r="I1146" s="64" t="s">
        <v>19805</v>
      </c>
      <c r="J1146" s="64" t="s">
        <v>19805</v>
      </c>
      <c r="K1146" s="64" t="s">
        <v>19805</v>
      </c>
      <c r="L1146" s="64" t="s">
        <v>19805</v>
      </c>
      <c r="M1146" s="64" t="s">
        <v>19805</v>
      </c>
      <c r="N1146" s="64" t="s">
        <v>19805</v>
      </c>
      <c r="O1146" s="64" t="s">
        <v>19805</v>
      </c>
      <c r="P1146" s="64" t="s">
        <v>19805</v>
      </c>
      <c r="Q1146" s="64" t="s">
        <v>19805</v>
      </c>
      <c r="R1146" s="64" t="s">
        <v>19805</v>
      </c>
      <c r="S1146" s="64" t="s">
        <v>19805</v>
      </c>
      <c r="T1146" s="64" t="s">
        <v>19805</v>
      </c>
      <c r="U1146" s="64" t="s">
        <v>19805</v>
      </c>
      <c r="V1146" s="64" t="s">
        <v>19805</v>
      </c>
      <c r="W1146" s="64" t="s">
        <v>19805</v>
      </c>
      <c r="X1146" s="64" t="s">
        <v>19805</v>
      </c>
      <c r="Y1146" s="64" t="s">
        <v>19805</v>
      </c>
      <c r="Z1146" s="64" t="s">
        <v>19805</v>
      </c>
      <c r="AA1146" s="64" t="s">
        <v>19805</v>
      </c>
      <c r="AB1146" s="64" t="s">
        <v>19805</v>
      </c>
    </row>
    <row r="1147" spans="1:28">
      <c r="A1147" s="15" t="s">
        <v>5389</v>
      </c>
      <c r="B1147" s="64" t="s">
        <v>19805</v>
      </c>
      <c r="C1147" s="64" t="s">
        <v>19805</v>
      </c>
      <c r="D1147" s="64" t="s">
        <v>19805</v>
      </c>
      <c r="E1147" s="64" t="s">
        <v>19805</v>
      </c>
      <c r="F1147" s="64" t="s">
        <v>19805</v>
      </c>
      <c r="G1147" s="64" t="s">
        <v>19805</v>
      </c>
      <c r="H1147" s="64" t="s">
        <v>19805</v>
      </c>
      <c r="I1147" s="64" t="s">
        <v>19805</v>
      </c>
      <c r="J1147" s="64" t="s">
        <v>19805</v>
      </c>
      <c r="K1147" s="64">
        <v>264897</v>
      </c>
      <c r="L1147" s="64" t="s">
        <v>19805</v>
      </c>
      <c r="M1147" s="64">
        <v>31305</v>
      </c>
      <c r="N1147" s="64">
        <v>483938</v>
      </c>
      <c r="O1147" s="64">
        <v>264011</v>
      </c>
      <c r="P1147" s="64" t="s">
        <v>19805</v>
      </c>
      <c r="Q1147" s="64" t="s">
        <v>19805</v>
      </c>
      <c r="R1147" s="64" t="s">
        <v>19805</v>
      </c>
      <c r="S1147" s="64" t="s">
        <v>19805</v>
      </c>
      <c r="T1147" s="64" t="s">
        <v>19805</v>
      </c>
      <c r="U1147" s="64" t="s">
        <v>19805</v>
      </c>
      <c r="V1147" s="64" t="s">
        <v>19805</v>
      </c>
      <c r="W1147" s="64" t="s">
        <v>19805</v>
      </c>
      <c r="X1147" s="64" t="s">
        <v>19805</v>
      </c>
      <c r="Y1147" s="64" t="s">
        <v>19805</v>
      </c>
      <c r="Z1147" s="64" t="s">
        <v>19805</v>
      </c>
      <c r="AA1147" s="64" t="s">
        <v>19805</v>
      </c>
      <c r="AB1147" s="64" t="s">
        <v>19805</v>
      </c>
    </row>
    <row r="1148" spans="1:28">
      <c r="A1148" s="15" t="s">
        <v>5391</v>
      </c>
      <c r="B1148" s="64" t="s">
        <v>19805</v>
      </c>
      <c r="C1148" s="64" t="s">
        <v>19805</v>
      </c>
      <c r="D1148" s="64" t="s">
        <v>19805</v>
      </c>
      <c r="E1148" s="64" t="s">
        <v>19805</v>
      </c>
      <c r="F1148" s="64" t="s">
        <v>19805</v>
      </c>
      <c r="G1148" s="64" t="s">
        <v>19805</v>
      </c>
      <c r="H1148" s="64" t="s">
        <v>19805</v>
      </c>
      <c r="I1148" s="64">
        <v>534906</v>
      </c>
      <c r="J1148" s="64">
        <v>926678</v>
      </c>
      <c r="K1148" s="64">
        <v>854957</v>
      </c>
      <c r="L1148" s="64">
        <v>19466</v>
      </c>
      <c r="M1148" s="64">
        <v>3000000</v>
      </c>
      <c r="N1148" s="64">
        <v>1174200</v>
      </c>
      <c r="O1148" s="64">
        <v>1097640</v>
      </c>
      <c r="P1148" s="64">
        <v>1021080</v>
      </c>
      <c r="Q1148" s="64" t="s">
        <v>19805</v>
      </c>
      <c r="R1148" s="64" t="s">
        <v>19805</v>
      </c>
      <c r="S1148" s="64" t="s">
        <v>19805</v>
      </c>
      <c r="T1148" s="64" t="s">
        <v>19805</v>
      </c>
      <c r="U1148" s="64" t="s">
        <v>19805</v>
      </c>
      <c r="V1148" s="64" t="s">
        <v>19805</v>
      </c>
      <c r="W1148" s="64" t="s">
        <v>19805</v>
      </c>
      <c r="X1148" s="64" t="s">
        <v>19805</v>
      </c>
      <c r="Y1148" s="64" t="s">
        <v>19805</v>
      </c>
      <c r="Z1148" s="64" t="s">
        <v>19805</v>
      </c>
      <c r="AA1148" s="64" t="s">
        <v>19805</v>
      </c>
      <c r="AB1148" s="64" t="s">
        <v>19805</v>
      </c>
    </row>
    <row r="1149" spans="1:28">
      <c r="A1149" s="15" t="s">
        <v>5392</v>
      </c>
      <c r="B1149" s="64" t="s">
        <v>19805</v>
      </c>
      <c r="C1149" s="64" t="s">
        <v>19805</v>
      </c>
      <c r="D1149" s="64" t="s">
        <v>19805</v>
      </c>
      <c r="E1149" s="64" t="s">
        <v>19805</v>
      </c>
      <c r="F1149" s="64" t="s">
        <v>19805</v>
      </c>
      <c r="G1149" s="64" t="s">
        <v>19805</v>
      </c>
      <c r="H1149" s="64" t="s">
        <v>19805</v>
      </c>
      <c r="I1149" s="64" t="s">
        <v>19805</v>
      </c>
      <c r="J1149" s="64" t="s">
        <v>19805</v>
      </c>
      <c r="K1149" s="64" t="s">
        <v>19805</v>
      </c>
      <c r="L1149" s="64" t="s">
        <v>19805</v>
      </c>
      <c r="M1149" s="64" t="s">
        <v>19805</v>
      </c>
      <c r="N1149" s="64" t="s">
        <v>19805</v>
      </c>
      <c r="O1149" s="64" t="s">
        <v>19805</v>
      </c>
      <c r="P1149" s="64" t="s">
        <v>19805</v>
      </c>
      <c r="Q1149" s="64" t="s">
        <v>19805</v>
      </c>
      <c r="R1149" s="64" t="s">
        <v>19805</v>
      </c>
      <c r="S1149" s="64" t="s">
        <v>19805</v>
      </c>
      <c r="T1149" s="64" t="s">
        <v>19805</v>
      </c>
      <c r="U1149" s="64" t="s">
        <v>19805</v>
      </c>
      <c r="V1149" s="64" t="s">
        <v>19805</v>
      </c>
      <c r="W1149" s="64">
        <v>40000</v>
      </c>
      <c r="X1149" s="64" t="s">
        <v>19805</v>
      </c>
      <c r="Y1149" s="64" t="s">
        <v>19805</v>
      </c>
      <c r="Z1149" s="64" t="s">
        <v>19805</v>
      </c>
      <c r="AA1149" s="64" t="s">
        <v>19805</v>
      </c>
      <c r="AB1149" s="64" t="s">
        <v>19805</v>
      </c>
    </row>
    <row r="1150" spans="1:28">
      <c r="A1150" s="15" t="s">
        <v>5393</v>
      </c>
      <c r="B1150" s="64" t="s">
        <v>19805</v>
      </c>
      <c r="C1150" s="64" t="s">
        <v>19805</v>
      </c>
      <c r="D1150" s="64" t="s">
        <v>19805</v>
      </c>
      <c r="E1150" s="64" t="s">
        <v>19805</v>
      </c>
      <c r="F1150" s="64" t="s">
        <v>19805</v>
      </c>
      <c r="G1150" s="64" t="s">
        <v>19805</v>
      </c>
      <c r="H1150" s="64" t="s">
        <v>19805</v>
      </c>
      <c r="I1150" s="64" t="s">
        <v>19805</v>
      </c>
      <c r="J1150" s="64" t="s">
        <v>19805</v>
      </c>
      <c r="K1150" s="64" t="s">
        <v>19805</v>
      </c>
      <c r="L1150" s="64" t="s">
        <v>19805</v>
      </c>
      <c r="M1150" s="64" t="s">
        <v>19805</v>
      </c>
      <c r="N1150" s="64" t="s">
        <v>19805</v>
      </c>
      <c r="O1150" s="64">
        <v>1500000</v>
      </c>
      <c r="P1150" s="64">
        <v>19250000</v>
      </c>
      <c r="Q1150" s="64">
        <v>17500000</v>
      </c>
      <c r="R1150" s="64">
        <v>15750000</v>
      </c>
      <c r="S1150" s="64">
        <v>14000000</v>
      </c>
      <c r="T1150" s="64">
        <v>6142000</v>
      </c>
      <c r="U1150" s="64">
        <v>5118578</v>
      </c>
      <c r="V1150" s="64">
        <v>4657000</v>
      </c>
      <c r="W1150" s="64">
        <v>3676000</v>
      </c>
      <c r="X1150" s="64">
        <v>3378800</v>
      </c>
      <c r="Y1150" s="64">
        <v>3081000</v>
      </c>
      <c r="Z1150" s="64">
        <v>2854000</v>
      </c>
      <c r="AA1150" s="64">
        <v>2556000</v>
      </c>
      <c r="AB1150" s="64">
        <v>2260000</v>
      </c>
    </row>
    <row r="1151" spans="1:28">
      <c r="A1151" s="15" t="s">
        <v>953</v>
      </c>
      <c r="B1151" s="64">
        <v>5960160</v>
      </c>
      <c r="C1151" s="64">
        <v>5703600</v>
      </c>
      <c r="D1151" s="64" t="s">
        <v>19805</v>
      </c>
      <c r="E1151" s="64" t="s">
        <v>19805</v>
      </c>
      <c r="F1151" s="64" t="s">
        <v>19805</v>
      </c>
      <c r="G1151" s="64" t="s">
        <v>19805</v>
      </c>
      <c r="H1151" s="64" t="s">
        <v>19805</v>
      </c>
      <c r="I1151" s="64" t="s">
        <v>19805</v>
      </c>
      <c r="J1151" s="64" t="s">
        <v>19805</v>
      </c>
      <c r="K1151" s="64" t="s">
        <v>19805</v>
      </c>
      <c r="L1151" s="64" t="s">
        <v>19805</v>
      </c>
      <c r="M1151" s="64" t="s">
        <v>19805</v>
      </c>
      <c r="N1151" s="64" t="s">
        <v>19805</v>
      </c>
      <c r="O1151" s="64" t="s">
        <v>19805</v>
      </c>
      <c r="P1151" s="64" t="s">
        <v>19805</v>
      </c>
      <c r="Q1151" s="64" t="s">
        <v>19805</v>
      </c>
      <c r="R1151" s="64" t="s">
        <v>19805</v>
      </c>
      <c r="S1151" s="64" t="s">
        <v>19805</v>
      </c>
      <c r="T1151" s="64" t="s">
        <v>19805</v>
      </c>
      <c r="U1151" s="64" t="s">
        <v>19805</v>
      </c>
      <c r="V1151" s="64" t="s">
        <v>19805</v>
      </c>
      <c r="W1151" s="64" t="s">
        <v>19805</v>
      </c>
      <c r="X1151" s="64" t="s">
        <v>19805</v>
      </c>
      <c r="Y1151" s="64" t="s">
        <v>19805</v>
      </c>
      <c r="Z1151" s="64" t="s">
        <v>19805</v>
      </c>
      <c r="AA1151" s="64" t="s">
        <v>19805</v>
      </c>
      <c r="AB1151" s="64" t="s">
        <v>19805</v>
      </c>
    </row>
    <row r="1152" spans="1:28">
      <c r="A1152" s="15" t="s">
        <v>1380</v>
      </c>
      <c r="B1152" s="64">
        <v>17638063</v>
      </c>
      <c r="C1152" s="64">
        <v>16407500</v>
      </c>
      <c r="D1152" s="64">
        <v>3053368</v>
      </c>
      <c r="E1152" s="64">
        <v>1991760</v>
      </c>
      <c r="F1152" s="64">
        <v>1861920</v>
      </c>
      <c r="G1152" s="64">
        <v>1731960</v>
      </c>
      <c r="H1152" s="64" t="s">
        <v>19805</v>
      </c>
      <c r="I1152" s="64" t="s">
        <v>19805</v>
      </c>
      <c r="J1152" s="64" t="s">
        <v>19805</v>
      </c>
      <c r="K1152" s="64" t="s">
        <v>19805</v>
      </c>
      <c r="L1152" s="64" t="s">
        <v>19805</v>
      </c>
      <c r="M1152" s="64" t="s">
        <v>19805</v>
      </c>
      <c r="N1152" s="64" t="s">
        <v>19805</v>
      </c>
      <c r="O1152" s="64" t="s">
        <v>19805</v>
      </c>
      <c r="P1152" s="64" t="s">
        <v>19805</v>
      </c>
      <c r="Q1152" s="64" t="s">
        <v>19805</v>
      </c>
      <c r="R1152" s="64" t="s">
        <v>19805</v>
      </c>
      <c r="S1152" s="64" t="s">
        <v>19805</v>
      </c>
      <c r="T1152" s="64" t="s">
        <v>19805</v>
      </c>
      <c r="U1152" s="64" t="s">
        <v>19805</v>
      </c>
      <c r="V1152" s="64" t="s">
        <v>19805</v>
      </c>
      <c r="W1152" s="64" t="s">
        <v>19805</v>
      </c>
      <c r="X1152" s="64" t="s">
        <v>19805</v>
      </c>
      <c r="Y1152" s="64" t="s">
        <v>19805</v>
      </c>
      <c r="Z1152" s="64" t="s">
        <v>19805</v>
      </c>
      <c r="AA1152" s="64" t="s">
        <v>19805</v>
      </c>
      <c r="AB1152" s="64" t="s">
        <v>19805</v>
      </c>
    </row>
    <row r="1153" spans="1:28">
      <c r="A1153" s="15" t="s">
        <v>1015</v>
      </c>
      <c r="B1153" s="64">
        <v>543471</v>
      </c>
      <c r="C1153" s="64" t="s">
        <v>19805</v>
      </c>
      <c r="D1153" s="64" t="s">
        <v>19805</v>
      </c>
      <c r="E1153" s="64" t="s">
        <v>19805</v>
      </c>
      <c r="F1153" s="64" t="s">
        <v>19805</v>
      </c>
      <c r="G1153" s="64" t="s">
        <v>19805</v>
      </c>
      <c r="H1153" s="64" t="s">
        <v>19805</v>
      </c>
      <c r="I1153" s="64" t="s">
        <v>19805</v>
      </c>
      <c r="J1153" s="64" t="s">
        <v>19805</v>
      </c>
      <c r="K1153" s="64" t="s">
        <v>19805</v>
      </c>
      <c r="L1153" s="64" t="s">
        <v>19805</v>
      </c>
      <c r="M1153" s="64" t="s">
        <v>19805</v>
      </c>
      <c r="N1153" s="64" t="s">
        <v>19805</v>
      </c>
      <c r="O1153" s="64" t="s">
        <v>19805</v>
      </c>
      <c r="P1153" s="64" t="s">
        <v>19805</v>
      </c>
      <c r="Q1153" s="64" t="s">
        <v>19805</v>
      </c>
      <c r="R1153" s="64" t="s">
        <v>19805</v>
      </c>
      <c r="S1153" s="64" t="s">
        <v>19805</v>
      </c>
      <c r="T1153" s="64" t="s">
        <v>19805</v>
      </c>
      <c r="U1153" s="64" t="s">
        <v>19805</v>
      </c>
      <c r="V1153" s="64" t="s">
        <v>19805</v>
      </c>
      <c r="W1153" s="64" t="s">
        <v>19805</v>
      </c>
      <c r="X1153" s="64" t="s">
        <v>19805</v>
      </c>
      <c r="Y1153" s="64" t="s">
        <v>19805</v>
      </c>
      <c r="Z1153" s="64" t="s">
        <v>19805</v>
      </c>
      <c r="AA1153" s="64" t="s">
        <v>19805</v>
      </c>
      <c r="AB1153" s="64" t="s">
        <v>19805</v>
      </c>
    </row>
    <row r="1154" spans="1:28">
      <c r="A1154" s="15" t="s">
        <v>5394</v>
      </c>
      <c r="B1154" s="64" t="s">
        <v>19805</v>
      </c>
      <c r="C1154" s="64" t="s">
        <v>19805</v>
      </c>
      <c r="D1154" s="64" t="s">
        <v>19805</v>
      </c>
      <c r="E1154" s="64" t="s">
        <v>19805</v>
      </c>
      <c r="F1154" s="64" t="s">
        <v>19805</v>
      </c>
      <c r="G1154" s="64" t="s">
        <v>19805</v>
      </c>
      <c r="H1154" s="64" t="s">
        <v>19805</v>
      </c>
      <c r="I1154" s="64" t="s">
        <v>19805</v>
      </c>
      <c r="J1154" s="64" t="s">
        <v>19805</v>
      </c>
      <c r="K1154" s="64" t="s">
        <v>19805</v>
      </c>
      <c r="L1154" s="64" t="s">
        <v>19805</v>
      </c>
      <c r="M1154" s="64" t="s">
        <v>19805</v>
      </c>
      <c r="N1154" s="64" t="s">
        <v>19805</v>
      </c>
      <c r="O1154" s="64" t="s">
        <v>19805</v>
      </c>
      <c r="P1154" s="64" t="s">
        <v>19805</v>
      </c>
      <c r="Q1154" s="64" t="s">
        <v>19805</v>
      </c>
      <c r="R1154" s="64" t="s">
        <v>19805</v>
      </c>
      <c r="S1154" s="64">
        <v>18941</v>
      </c>
      <c r="T1154" s="64" t="s">
        <v>19805</v>
      </c>
      <c r="U1154" s="64">
        <v>242000</v>
      </c>
      <c r="V1154" s="64" t="s">
        <v>19805</v>
      </c>
      <c r="W1154" s="64" t="s">
        <v>19805</v>
      </c>
      <c r="X1154" s="64" t="s">
        <v>19805</v>
      </c>
      <c r="Y1154" s="64" t="s">
        <v>19805</v>
      </c>
      <c r="Z1154" s="64" t="s">
        <v>19805</v>
      </c>
      <c r="AA1154" s="64" t="s">
        <v>19805</v>
      </c>
      <c r="AB1154" s="64" t="s">
        <v>19805</v>
      </c>
    </row>
    <row r="1155" spans="1:28">
      <c r="A1155" s="15" t="s">
        <v>5396</v>
      </c>
      <c r="B1155" s="64" t="s">
        <v>19805</v>
      </c>
      <c r="C1155" s="64" t="s">
        <v>19805</v>
      </c>
      <c r="D1155" s="64" t="s">
        <v>19805</v>
      </c>
      <c r="E1155" s="64" t="s">
        <v>19805</v>
      </c>
      <c r="F1155" s="64" t="s">
        <v>19805</v>
      </c>
      <c r="G1155" s="64" t="s">
        <v>19805</v>
      </c>
      <c r="H1155" s="64" t="s">
        <v>19805</v>
      </c>
      <c r="I1155" s="64" t="s">
        <v>19805</v>
      </c>
      <c r="J1155" s="64" t="s">
        <v>19805</v>
      </c>
      <c r="K1155" s="64" t="s">
        <v>19805</v>
      </c>
      <c r="L1155" s="64" t="s">
        <v>19805</v>
      </c>
      <c r="M1155" s="64" t="s">
        <v>19805</v>
      </c>
      <c r="N1155" s="64">
        <v>2332388</v>
      </c>
      <c r="O1155" s="64">
        <v>1757640</v>
      </c>
      <c r="P1155" s="64">
        <v>1643040</v>
      </c>
      <c r="Q1155" s="64">
        <v>1528440</v>
      </c>
      <c r="R1155" s="64" t="s">
        <v>19805</v>
      </c>
      <c r="S1155" s="64" t="s">
        <v>19805</v>
      </c>
      <c r="T1155" s="64" t="s">
        <v>19805</v>
      </c>
      <c r="U1155" s="64" t="s">
        <v>19805</v>
      </c>
      <c r="V1155" s="64" t="s">
        <v>19805</v>
      </c>
      <c r="W1155" s="64" t="s">
        <v>19805</v>
      </c>
      <c r="X1155" s="64" t="s">
        <v>19805</v>
      </c>
      <c r="Y1155" s="64" t="s">
        <v>19805</v>
      </c>
      <c r="Z1155" s="64" t="s">
        <v>19805</v>
      </c>
      <c r="AA1155" s="64" t="s">
        <v>19805</v>
      </c>
      <c r="AB1155" s="64" t="s">
        <v>19805</v>
      </c>
    </row>
    <row r="1156" spans="1:28">
      <c r="A1156" s="15" t="s">
        <v>1181</v>
      </c>
      <c r="B1156" s="64" t="s">
        <v>19805</v>
      </c>
      <c r="C1156" s="64">
        <v>62141</v>
      </c>
      <c r="D1156" s="64" t="s">
        <v>19805</v>
      </c>
      <c r="E1156" s="64" t="s">
        <v>19805</v>
      </c>
      <c r="F1156" s="64" t="s">
        <v>19805</v>
      </c>
      <c r="G1156" s="64" t="s">
        <v>19805</v>
      </c>
      <c r="H1156" s="64" t="s">
        <v>19805</v>
      </c>
      <c r="I1156" s="64" t="s">
        <v>19805</v>
      </c>
      <c r="J1156" s="64" t="s">
        <v>19805</v>
      </c>
      <c r="K1156" s="64" t="s">
        <v>19805</v>
      </c>
      <c r="L1156" s="64" t="s">
        <v>19805</v>
      </c>
      <c r="M1156" s="64" t="s">
        <v>19805</v>
      </c>
      <c r="N1156" s="64" t="s">
        <v>19805</v>
      </c>
      <c r="O1156" s="64" t="s">
        <v>19805</v>
      </c>
      <c r="P1156" s="64" t="s">
        <v>19805</v>
      </c>
      <c r="Q1156" s="64" t="s">
        <v>19805</v>
      </c>
      <c r="R1156" s="64" t="s">
        <v>19805</v>
      </c>
      <c r="S1156" s="64" t="s">
        <v>19805</v>
      </c>
      <c r="T1156" s="64" t="s">
        <v>19805</v>
      </c>
      <c r="U1156" s="64" t="s">
        <v>19805</v>
      </c>
      <c r="V1156" s="64" t="s">
        <v>19805</v>
      </c>
      <c r="W1156" s="64" t="s">
        <v>19805</v>
      </c>
      <c r="X1156" s="64" t="s">
        <v>19805</v>
      </c>
      <c r="Y1156" s="64" t="s">
        <v>19805</v>
      </c>
      <c r="Z1156" s="64" t="s">
        <v>19805</v>
      </c>
      <c r="AA1156" s="64" t="s">
        <v>19805</v>
      </c>
      <c r="AB1156" s="64" t="s">
        <v>19805</v>
      </c>
    </row>
    <row r="1157" spans="1:28">
      <c r="A1157" s="15" t="s">
        <v>5397</v>
      </c>
      <c r="B1157" s="64" t="s">
        <v>19805</v>
      </c>
      <c r="C1157" s="64" t="s">
        <v>19805</v>
      </c>
      <c r="D1157" s="64" t="s">
        <v>19805</v>
      </c>
      <c r="E1157" s="64" t="s">
        <v>19805</v>
      </c>
      <c r="F1157" s="64" t="s">
        <v>19805</v>
      </c>
      <c r="G1157" s="64" t="s">
        <v>19805</v>
      </c>
      <c r="H1157" s="64" t="s">
        <v>19805</v>
      </c>
      <c r="I1157" s="64" t="s">
        <v>19805</v>
      </c>
      <c r="J1157" s="64" t="s">
        <v>19805</v>
      </c>
      <c r="K1157" s="64" t="s">
        <v>19805</v>
      </c>
      <c r="L1157" s="64" t="s">
        <v>19805</v>
      </c>
      <c r="M1157" s="64" t="s">
        <v>19805</v>
      </c>
      <c r="N1157" s="64" t="s">
        <v>19805</v>
      </c>
      <c r="O1157" s="64" t="s">
        <v>19805</v>
      </c>
      <c r="P1157" s="64" t="s">
        <v>19805</v>
      </c>
      <c r="Q1157" s="64" t="s">
        <v>19805</v>
      </c>
      <c r="R1157" s="64" t="s">
        <v>19805</v>
      </c>
      <c r="S1157" s="64">
        <v>1752400</v>
      </c>
      <c r="T1157" s="64">
        <v>725000</v>
      </c>
      <c r="U1157" s="64">
        <v>750000</v>
      </c>
      <c r="V1157" s="64">
        <v>650000</v>
      </c>
      <c r="W1157" s="64">
        <v>550000</v>
      </c>
      <c r="X1157" s="64">
        <v>406000</v>
      </c>
      <c r="Y1157" s="64">
        <v>313000</v>
      </c>
      <c r="Z1157" s="64">
        <v>250000</v>
      </c>
      <c r="AA1157" s="64">
        <v>202000</v>
      </c>
      <c r="AB1157" s="64">
        <v>150000</v>
      </c>
    </row>
    <row r="1158" spans="1:28">
      <c r="A1158" s="15" t="s">
        <v>2245</v>
      </c>
      <c r="B1158" s="64">
        <v>75000</v>
      </c>
      <c r="C1158" s="64" t="s">
        <v>19805</v>
      </c>
      <c r="D1158" s="64" t="s">
        <v>19805</v>
      </c>
      <c r="E1158" s="64" t="s">
        <v>19805</v>
      </c>
      <c r="F1158" s="64" t="s">
        <v>19805</v>
      </c>
      <c r="G1158" s="64" t="s">
        <v>19805</v>
      </c>
      <c r="H1158" s="64" t="s">
        <v>19805</v>
      </c>
      <c r="I1158" s="64" t="s">
        <v>19805</v>
      </c>
      <c r="J1158" s="64" t="s">
        <v>19805</v>
      </c>
      <c r="K1158" s="64" t="s">
        <v>19805</v>
      </c>
      <c r="L1158" s="64" t="s">
        <v>19805</v>
      </c>
      <c r="M1158" s="64" t="s">
        <v>19805</v>
      </c>
      <c r="N1158" s="64" t="s">
        <v>19805</v>
      </c>
      <c r="O1158" s="64" t="s">
        <v>19805</v>
      </c>
      <c r="P1158" s="64" t="s">
        <v>19805</v>
      </c>
      <c r="Q1158" s="64" t="s">
        <v>19805</v>
      </c>
      <c r="R1158" s="64" t="s">
        <v>19805</v>
      </c>
      <c r="S1158" s="64" t="s">
        <v>19805</v>
      </c>
      <c r="T1158" s="64" t="s">
        <v>19805</v>
      </c>
      <c r="U1158" s="64" t="s">
        <v>19805</v>
      </c>
      <c r="V1158" s="64" t="s">
        <v>19805</v>
      </c>
      <c r="W1158" s="64" t="s">
        <v>19805</v>
      </c>
      <c r="X1158" s="64" t="s">
        <v>19805</v>
      </c>
      <c r="Y1158" s="64" t="s">
        <v>19805</v>
      </c>
      <c r="Z1158" s="64" t="s">
        <v>19805</v>
      </c>
      <c r="AA1158" s="64" t="s">
        <v>19805</v>
      </c>
      <c r="AB1158" s="64" t="s">
        <v>19805</v>
      </c>
    </row>
    <row r="1159" spans="1:28">
      <c r="A1159" s="15" t="s">
        <v>2651</v>
      </c>
      <c r="B1159" s="64" t="s">
        <v>19805</v>
      </c>
      <c r="C1159" s="64" t="s">
        <v>19805</v>
      </c>
      <c r="D1159" s="64" t="s">
        <v>19805</v>
      </c>
      <c r="E1159" s="64">
        <v>5058198</v>
      </c>
      <c r="F1159" s="64">
        <v>1229225</v>
      </c>
      <c r="G1159" s="64">
        <v>848266</v>
      </c>
      <c r="H1159" s="64">
        <v>1600000</v>
      </c>
      <c r="I1159" s="64">
        <v>1033342</v>
      </c>
      <c r="J1159" s="64">
        <v>2565000</v>
      </c>
      <c r="K1159" s="64">
        <v>2440000</v>
      </c>
      <c r="L1159" s="64">
        <v>2510000</v>
      </c>
      <c r="M1159" s="64">
        <v>869373</v>
      </c>
      <c r="N1159" s="64">
        <v>620046</v>
      </c>
      <c r="O1159" s="64">
        <v>366931</v>
      </c>
      <c r="P1159" s="64" t="s">
        <v>19805</v>
      </c>
      <c r="Q1159" s="64" t="s">
        <v>19805</v>
      </c>
      <c r="R1159" s="64" t="s">
        <v>19805</v>
      </c>
      <c r="S1159" s="64" t="s">
        <v>19805</v>
      </c>
      <c r="T1159" s="64" t="s">
        <v>19805</v>
      </c>
      <c r="U1159" s="64" t="s">
        <v>19805</v>
      </c>
      <c r="V1159" s="64" t="s">
        <v>19805</v>
      </c>
      <c r="W1159" s="64" t="s">
        <v>19805</v>
      </c>
      <c r="X1159" s="64" t="s">
        <v>19805</v>
      </c>
      <c r="Y1159" s="64" t="s">
        <v>19805</v>
      </c>
      <c r="Z1159" s="64" t="s">
        <v>19805</v>
      </c>
      <c r="AA1159" s="64" t="s">
        <v>19805</v>
      </c>
      <c r="AB1159" s="64" t="s">
        <v>19805</v>
      </c>
    </row>
    <row r="1160" spans="1:28">
      <c r="A1160" s="15" t="s">
        <v>5398</v>
      </c>
      <c r="B1160" s="64" t="s">
        <v>19805</v>
      </c>
      <c r="C1160" s="64" t="s">
        <v>19805</v>
      </c>
      <c r="D1160" s="64" t="s">
        <v>19805</v>
      </c>
      <c r="E1160" s="64" t="s">
        <v>19805</v>
      </c>
      <c r="F1160" s="64" t="s">
        <v>19805</v>
      </c>
      <c r="G1160" s="64" t="s">
        <v>19805</v>
      </c>
      <c r="H1160" s="64" t="s">
        <v>19805</v>
      </c>
      <c r="I1160" s="64" t="s">
        <v>19805</v>
      </c>
      <c r="J1160" s="64" t="s">
        <v>19805</v>
      </c>
      <c r="K1160" s="64" t="s">
        <v>19805</v>
      </c>
      <c r="L1160" s="64" t="s">
        <v>19805</v>
      </c>
      <c r="M1160" s="64" t="s">
        <v>19805</v>
      </c>
      <c r="N1160" s="64" t="s">
        <v>19805</v>
      </c>
      <c r="O1160" s="64" t="s">
        <v>19805</v>
      </c>
      <c r="P1160" s="64" t="s">
        <v>19805</v>
      </c>
      <c r="Q1160" s="64" t="s">
        <v>19805</v>
      </c>
      <c r="R1160" s="64" t="s">
        <v>19805</v>
      </c>
      <c r="S1160" s="64">
        <v>776880</v>
      </c>
      <c r="T1160" s="64">
        <v>687240</v>
      </c>
      <c r="U1160" s="64">
        <v>597600</v>
      </c>
      <c r="V1160" s="64" t="s">
        <v>19805</v>
      </c>
      <c r="W1160" s="64" t="s">
        <v>19805</v>
      </c>
      <c r="X1160" s="64" t="s">
        <v>19805</v>
      </c>
      <c r="Y1160" s="64" t="s">
        <v>19805</v>
      </c>
      <c r="Z1160" s="64" t="s">
        <v>19805</v>
      </c>
      <c r="AA1160" s="64" t="s">
        <v>19805</v>
      </c>
      <c r="AB1160" s="64" t="s">
        <v>19805</v>
      </c>
    </row>
    <row r="1161" spans="1:28">
      <c r="A1161" s="15" t="s">
        <v>5399</v>
      </c>
      <c r="B1161" s="64" t="s">
        <v>19805</v>
      </c>
      <c r="C1161" s="64" t="s">
        <v>19805</v>
      </c>
      <c r="D1161" s="64" t="s">
        <v>19805</v>
      </c>
      <c r="E1161" s="64" t="s">
        <v>19805</v>
      </c>
      <c r="F1161" s="64" t="s">
        <v>19805</v>
      </c>
      <c r="G1161" s="64" t="s">
        <v>19805</v>
      </c>
      <c r="H1161" s="64" t="s">
        <v>19805</v>
      </c>
      <c r="I1161" s="64" t="s">
        <v>19805</v>
      </c>
      <c r="J1161" s="64" t="s">
        <v>19805</v>
      </c>
      <c r="K1161" s="64" t="s">
        <v>19805</v>
      </c>
      <c r="L1161" s="64" t="s">
        <v>19805</v>
      </c>
      <c r="M1161" s="64" t="s">
        <v>19805</v>
      </c>
      <c r="N1161" s="64" t="s">
        <v>19805</v>
      </c>
      <c r="O1161" s="64" t="s">
        <v>19805</v>
      </c>
      <c r="P1161" s="64" t="s">
        <v>19805</v>
      </c>
      <c r="Q1161" s="64" t="s">
        <v>19805</v>
      </c>
      <c r="R1161" s="64">
        <v>1920000</v>
      </c>
      <c r="S1161" s="64">
        <v>1680000</v>
      </c>
      <c r="T1161" s="64">
        <v>1440000</v>
      </c>
      <c r="U1161" s="64">
        <v>1200000</v>
      </c>
      <c r="V1161" s="64" t="s">
        <v>19805</v>
      </c>
      <c r="W1161" s="64" t="s">
        <v>19805</v>
      </c>
      <c r="X1161" s="64" t="s">
        <v>19805</v>
      </c>
      <c r="Y1161" s="64" t="s">
        <v>19805</v>
      </c>
      <c r="Z1161" s="64" t="s">
        <v>19805</v>
      </c>
      <c r="AA1161" s="64" t="s">
        <v>19805</v>
      </c>
      <c r="AB1161" s="64" t="s">
        <v>19805</v>
      </c>
    </row>
    <row r="1162" spans="1:28">
      <c r="A1162" s="15" t="s">
        <v>5400</v>
      </c>
      <c r="B1162" s="64" t="s">
        <v>19805</v>
      </c>
      <c r="C1162" s="64" t="s">
        <v>19805</v>
      </c>
      <c r="D1162" s="64" t="s">
        <v>19805</v>
      </c>
      <c r="E1162" s="64" t="s">
        <v>19805</v>
      </c>
      <c r="F1162" s="64" t="s">
        <v>19805</v>
      </c>
      <c r="G1162" s="64" t="s">
        <v>19805</v>
      </c>
      <c r="H1162" s="64" t="s">
        <v>19805</v>
      </c>
      <c r="I1162" s="64" t="s">
        <v>19805</v>
      </c>
      <c r="J1162" s="64" t="s">
        <v>19805</v>
      </c>
      <c r="K1162" s="64" t="s">
        <v>19805</v>
      </c>
      <c r="L1162" s="64" t="s">
        <v>19805</v>
      </c>
      <c r="M1162" s="64" t="s">
        <v>19805</v>
      </c>
      <c r="N1162" s="64" t="s">
        <v>19805</v>
      </c>
      <c r="O1162" s="64" t="s">
        <v>19805</v>
      </c>
      <c r="P1162" s="64" t="s">
        <v>19805</v>
      </c>
      <c r="Q1162" s="64" t="s">
        <v>19805</v>
      </c>
      <c r="R1162" s="64" t="s">
        <v>19805</v>
      </c>
      <c r="S1162" s="64" t="s">
        <v>19805</v>
      </c>
      <c r="T1162" s="64" t="s">
        <v>19805</v>
      </c>
      <c r="U1162" s="64" t="s">
        <v>19805</v>
      </c>
      <c r="V1162" s="64">
        <v>247500</v>
      </c>
      <c r="W1162" s="64">
        <v>700000</v>
      </c>
      <c r="X1162" s="64">
        <v>350000</v>
      </c>
      <c r="Y1162" s="64">
        <v>250000</v>
      </c>
      <c r="Z1162" s="64">
        <v>140000</v>
      </c>
      <c r="AA1162" s="64" t="s">
        <v>19805</v>
      </c>
      <c r="AB1162" s="64" t="s">
        <v>19805</v>
      </c>
    </row>
    <row r="1163" spans="1:28">
      <c r="A1163" s="15" t="s">
        <v>5402</v>
      </c>
      <c r="B1163" s="64" t="s">
        <v>19805</v>
      </c>
      <c r="C1163" s="64" t="s">
        <v>19805</v>
      </c>
      <c r="D1163" s="64" t="s">
        <v>19805</v>
      </c>
      <c r="E1163" s="64" t="s">
        <v>19805</v>
      </c>
      <c r="F1163" s="64" t="s">
        <v>19805</v>
      </c>
      <c r="G1163" s="64" t="s">
        <v>19805</v>
      </c>
      <c r="H1163" s="64" t="s">
        <v>19805</v>
      </c>
      <c r="I1163" s="64" t="s">
        <v>19805</v>
      </c>
      <c r="J1163" s="64" t="s">
        <v>19805</v>
      </c>
      <c r="K1163" s="64">
        <v>272316</v>
      </c>
      <c r="L1163" s="64" t="s">
        <v>19805</v>
      </c>
      <c r="M1163" s="64" t="s">
        <v>19805</v>
      </c>
      <c r="N1163" s="64" t="s">
        <v>19805</v>
      </c>
      <c r="O1163" s="64" t="s">
        <v>19805</v>
      </c>
      <c r="P1163" s="64" t="s">
        <v>19805</v>
      </c>
      <c r="Q1163" s="64" t="s">
        <v>19805</v>
      </c>
      <c r="R1163" s="64" t="s">
        <v>19805</v>
      </c>
      <c r="S1163" s="64" t="s">
        <v>19805</v>
      </c>
      <c r="T1163" s="64" t="s">
        <v>19805</v>
      </c>
      <c r="U1163" s="64" t="s">
        <v>19805</v>
      </c>
      <c r="V1163" s="64" t="s">
        <v>19805</v>
      </c>
      <c r="W1163" s="64" t="s">
        <v>19805</v>
      </c>
      <c r="X1163" s="64" t="s">
        <v>19805</v>
      </c>
      <c r="Y1163" s="64" t="s">
        <v>19805</v>
      </c>
      <c r="Z1163" s="64" t="s">
        <v>19805</v>
      </c>
      <c r="AA1163" s="64" t="s">
        <v>19805</v>
      </c>
      <c r="AB1163" s="64" t="s">
        <v>19805</v>
      </c>
    </row>
    <row r="1164" spans="1:28">
      <c r="A1164" s="15" t="s">
        <v>5403</v>
      </c>
      <c r="B1164" s="64" t="s">
        <v>19805</v>
      </c>
      <c r="C1164" s="64" t="s">
        <v>19805</v>
      </c>
      <c r="D1164" s="64" t="s">
        <v>19805</v>
      </c>
      <c r="E1164" s="64" t="s">
        <v>19805</v>
      </c>
      <c r="F1164" s="64" t="s">
        <v>19805</v>
      </c>
      <c r="G1164" s="64" t="s">
        <v>19805</v>
      </c>
      <c r="H1164" s="64" t="s">
        <v>19805</v>
      </c>
      <c r="I1164" s="64" t="s">
        <v>19805</v>
      </c>
      <c r="J1164" s="64">
        <v>926678</v>
      </c>
      <c r="K1164" s="64" t="s">
        <v>19805</v>
      </c>
      <c r="L1164" s="64">
        <v>1350000</v>
      </c>
      <c r="M1164" s="64">
        <v>1250000</v>
      </c>
      <c r="N1164" s="64">
        <v>750000</v>
      </c>
      <c r="O1164" s="64">
        <v>366931</v>
      </c>
      <c r="P1164" s="64" t="s">
        <v>19805</v>
      </c>
      <c r="Q1164" s="64" t="s">
        <v>19805</v>
      </c>
      <c r="R1164" s="64" t="s">
        <v>19805</v>
      </c>
      <c r="S1164" s="64" t="s">
        <v>19805</v>
      </c>
      <c r="T1164" s="64" t="s">
        <v>19805</v>
      </c>
      <c r="U1164" s="64" t="s">
        <v>19805</v>
      </c>
      <c r="V1164" s="64" t="s">
        <v>19805</v>
      </c>
      <c r="W1164" s="64" t="s">
        <v>19805</v>
      </c>
      <c r="X1164" s="64" t="s">
        <v>19805</v>
      </c>
      <c r="Y1164" s="64" t="s">
        <v>19805</v>
      </c>
      <c r="Z1164" s="64" t="s">
        <v>19805</v>
      </c>
      <c r="AA1164" s="64" t="s">
        <v>19805</v>
      </c>
      <c r="AB1164" s="64" t="s">
        <v>19805</v>
      </c>
    </row>
    <row r="1165" spans="1:28">
      <c r="A1165" s="15" t="s">
        <v>5404</v>
      </c>
      <c r="B1165" s="64" t="s">
        <v>19805</v>
      </c>
      <c r="C1165" s="64" t="s">
        <v>19805</v>
      </c>
      <c r="D1165" s="64" t="s">
        <v>19805</v>
      </c>
      <c r="E1165" s="64" t="s">
        <v>19805</v>
      </c>
      <c r="F1165" s="64" t="s">
        <v>19805</v>
      </c>
      <c r="G1165" s="64" t="s">
        <v>19805</v>
      </c>
      <c r="H1165" s="64" t="s">
        <v>19805</v>
      </c>
      <c r="I1165" s="64" t="s">
        <v>19805</v>
      </c>
      <c r="J1165" s="64" t="s">
        <v>19805</v>
      </c>
      <c r="K1165" s="64" t="s">
        <v>19805</v>
      </c>
      <c r="L1165" s="64" t="s">
        <v>19805</v>
      </c>
      <c r="M1165" s="64" t="s">
        <v>19805</v>
      </c>
      <c r="N1165" s="64" t="s">
        <v>19805</v>
      </c>
      <c r="O1165" s="64" t="s">
        <v>19805</v>
      </c>
      <c r="P1165" s="64" t="s">
        <v>19805</v>
      </c>
      <c r="Q1165" s="64" t="s">
        <v>19805</v>
      </c>
      <c r="R1165" s="64" t="s">
        <v>19805</v>
      </c>
      <c r="S1165" s="64" t="s">
        <v>19805</v>
      </c>
      <c r="T1165" s="64" t="s">
        <v>19805</v>
      </c>
      <c r="U1165" s="64" t="s">
        <v>19805</v>
      </c>
      <c r="V1165" s="64" t="s">
        <v>19805</v>
      </c>
      <c r="W1165" s="64" t="s">
        <v>19805</v>
      </c>
      <c r="X1165" s="64" t="s">
        <v>19805</v>
      </c>
      <c r="Y1165" s="64" t="s">
        <v>19805</v>
      </c>
      <c r="Z1165" s="64">
        <v>250000</v>
      </c>
      <c r="AA1165" s="64">
        <v>130000</v>
      </c>
      <c r="AB1165" s="64" t="s">
        <v>19805</v>
      </c>
    </row>
    <row r="1166" spans="1:28">
      <c r="A1166" s="15" t="s">
        <v>5405</v>
      </c>
      <c r="B1166" s="64" t="s">
        <v>19805</v>
      </c>
      <c r="C1166" s="64" t="s">
        <v>19805</v>
      </c>
      <c r="D1166" s="64" t="s">
        <v>19805</v>
      </c>
      <c r="E1166" s="64" t="s">
        <v>19805</v>
      </c>
      <c r="F1166" s="64" t="s">
        <v>19805</v>
      </c>
      <c r="G1166" s="64" t="s">
        <v>19805</v>
      </c>
      <c r="H1166" s="64" t="s">
        <v>19805</v>
      </c>
      <c r="I1166" s="64" t="s">
        <v>19805</v>
      </c>
      <c r="J1166" s="64" t="s">
        <v>19805</v>
      </c>
      <c r="K1166" s="64" t="s">
        <v>19805</v>
      </c>
      <c r="L1166" s="64" t="s">
        <v>19805</v>
      </c>
      <c r="M1166" s="64" t="s">
        <v>19805</v>
      </c>
      <c r="N1166" s="64" t="s">
        <v>19805</v>
      </c>
      <c r="O1166" s="64" t="s">
        <v>19805</v>
      </c>
      <c r="P1166" s="64" t="s">
        <v>19805</v>
      </c>
      <c r="Q1166" s="64" t="s">
        <v>19805</v>
      </c>
      <c r="R1166" s="64" t="s">
        <v>19805</v>
      </c>
      <c r="S1166" s="64" t="s">
        <v>19805</v>
      </c>
      <c r="T1166" s="64" t="s">
        <v>19805</v>
      </c>
      <c r="U1166" s="64" t="s">
        <v>19805</v>
      </c>
      <c r="V1166" s="64" t="s">
        <v>19805</v>
      </c>
      <c r="W1166" s="64">
        <v>263000</v>
      </c>
      <c r="X1166" s="64">
        <v>26316</v>
      </c>
      <c r="Y1166" s="64" t="s">
        <v>19805</v>
      </c>
      <c r="Z1166" s="64" t="s">
        <v>19805</v>
      </c>
      <c r="AA1166" s="64" t="s">
        <v>19805</v>
      </c>
      <c r="AB1166" s="64" t="s">
        <v>19805</v>
      </c>
    </row>
    <row r="1167" spans="1:28">
      <c r="A1167" s="15" t="s">
        <v>5406</v>
      </c>
      <c r="B1167" s="64" t="s">
        <v>19805</v>
      </c>
      <c r="C1167" s="64" t="s">
        <v>19805</v>
      </c>
      <c r="D1167" s="64" t="s">
        <v>19805</v>
      </c>
      <c r="E1167" s="64" t="s">
        <v>19805</v>
      </c>
      <c r="F1167" s="64" t="s">
        <v>19805</v>
      </c>
      <c r="G1167" s="64" t="s">
        <v>19805</v>
      </c>
      <c r="H1167" s="64" t="s">
        <v>19805</v>
      </c>
      <c r="I1167" s="64" t="s">
        <v>19805</v>
      </c>
      <c r="J1167" s="64" t="s">
        <v>19805</v>
      </c>
      <c r="K1167" s="64">
        <v>4300000</v>
      </c>
      <c r="L1167" s="64" t="s">
        <v>19805</v>
      </c>
      <c r="M1167" s="64">
        <v>15694250</v>
      </c>
      <c r="N1167" s="64">
        <v>14487000</v>
      </c>
      <c r="O1167" s="64">
        <v>13279750</v>
      </c>
      <c r="P1167" s="64">
        <v>12072500</v>
      </c>
      <c r="Q1167" s="64">
        <v>10865250</v>
      </c>
      <c r="R1167" s="64">
        <v>9000000</v>
      </c>
      <c r="S1167" s="64">
        <v>3451920</v>
      </c>
      <c r="T1167" s="64">
        <v>3054000</v>
      </c>
      <c r="U1167" s="64">
        <v>2655360</v>
      </c>
      <c r="V1167" s="64" t="s">
        <v>19805</v>
      </c>
      <c r="W1167" s="64" t="s">
        <v>19805</v>
      </c>
      <c r="X1167" s="64" t="s">
        <v>19805</v>
      </c>
      <c r="Y1167" s="64" t="s">
        <v>19805</v>
      </c>
      <c r="Z1167" s="64" t="s">
        <v>19805</v>
      </c>
      <c r="AA1167" s="64" t="s">
        <v>19805</v>
      </c>
      <c r="AB1167" s="64" t="s">
        <v>19805</v>
      </c>
    </row>
    <row r="1168" spans="1:28">
      <c r="A1168" s="15" t="s">
        <v>3795</v>
      </c>
      <c r="B1168" s="64" t="s">
        <v>19805</v>
      </c>
      <c r="C1168" s="64" t="s">
        <v>19805</v>
      </c>
      <c r="D1168" s="64" t="s">
        <v>19805</v>
      </c>
      <c r="E1168" s="64" t="s">
        <v>19805</v>
      </c>
      <c r="F1168" s="64">
        <v>885120</v>
      </c>
      <c r="G1168" s="64" t="s">
        <v>19805</v>
      </c>
      <c r="H1168" s="64">
        <v>3300000</v>
      </c>
      <c r="I1168" s="64">
        <v>3132000</v>
      </c>
      <c r="J1168" s="64">
        <v>2900000</v>
      </c>
      <c r="K1168" s="64">
        <v>687456</v>
      </c>
      <c r="L1168" s="64">
        <v>251657</v>
      </c>
      <c r="M1168" s="64" t="s">
        <v>19805</v>
      </c>
      <c r="N1168" s="64" t="s">
        <v>19805</v>
      </c>
      <c r="O1168" s="64" t="s">
        <v>19805</v>
      </c>
      <c r="P1168" s="64" t="s">
        <v>19805</v>
      </c>
      <c r="Q1168" s="64" t="s">
        <v>19805</v>
      </c>
      <c r="R1168" s="64" t="s">
        <v>19805</v>
      </c>
      <c r="S1168" s="64" t="s">
        <v>19805</v>
      </c>
      <c r="T1168" s="64" t="s">
        <v>19805</v>
      </c>
      <c r="U1168" s="64" t="s">
        <v>19805</v>
      </c>
      <c r="V1168" s="64" t="s">
        <v>19805</v>
      </c>
      <c r="W1168" s="64" t="s">
        <v>19805</v>
      </c>
      <c r="X1168" s="64" t="s">
        <v>19805</v>
      </c>
      <c r="Y1168" s="64" t="s">
        <v>19805</v>
      </c>
      <c r="Z1168" s="64" t="s">
        <v>19805</v>
      </c>
      <c r="AA1168" s="64" t="s">
        <v>19805</v>
      </c>
      <c r="AB1168" s="64" t="s">
        <v>19805</v>
      </c>
    </row>
    <row r="1169" spans="1:28">
      <c r="A1169" s="15" t="s">
        <v>5407</v>
      </c>
      <c r="B1169" s="64" t="s">
        <v>19805</v>
      </c>
      <c r="C1169" s="64" t="s">
        <v>19805</v>
      </c>
      <c r="D1169" s="64" t="s">
        <v>19805</v>
      </c>
      <c r="E1169" s="64" t="s">
        <v>19805</v>
      </c>
      <c r="F1169" s="64" t="s">
        <v>19805</v>
      </c>
      <c r="G1169" s="64" t="s">
        <v>19805</v>
      </c>
      <c r="H1169" s="64" t="s">
        <v>19805</v>
      </c>
      <c r="I1169" s="64" t="s">
        <v>19805</v>
      </c>
      <c r="J1169" s="64" t="s">
        <v>19805</v>
      </c>
      <c r="K1169" s="64" t="s">
        <v>19805</v>
      </c>
      <c r="L1169" s="64" t="s">
        <v>19805</v>
      </c>
      <c r="M1169" s="64" t="s">
        <v>19805</v>
      </c>
      <c r="N1169" s="64" t="s">
        <v>19805</v>
      </c>
      <c r="O1169" s="64" t="s">
        <v>19805</v>
      </c>
      <c r="P1169" s="64" t="s">
        <v>19805</v>
      </c>
      <c r="Q1169" s="64" t="s">
        <v>19805</v>
      </c>
      <c r="R1169" s="64" t="s">
        <v>19805</v>
      </c>
      <c r="S1169" s="64" t="s">
        <v>19805</v>
      </c>
      <c r="T1169" s="64">
        <v>287500</v>
      </c>
      <c r="U1169" s="64" t="s">
        <v>19805</v>
      </c>
      <c r="V1169" s="64" t="s">
        <v>19805</v>
      </c>
      <c r="W1169" s="64" t="s">
        <v>19805</v>
      </c>
      <c r="X1169" s="64" t="s">
        <v>19805</v>
      </c>
      <c r="Y1169" s="64" t="s">
        <v>19805</v>
      </c>
      <c r="Z1169" s="64" t="s">
        <v>19805</v>
      </c>
      <c r="AA1169" s="64" t="s">
        <v>19805</v>
      </c>
      <c r="AB1169" s="64" t="s">
        <v>19805</v>
      </c>
    </row>
    <row r="1170" spans="1:28">
      <c r="A1170" s="15" t="s">
        <v>179</v>
      </c>
      <c r="B1170" s="64">
        <v>3094013</v>
      </c>
      <c r="C1170" s="64">
        <v>2165160</v>
      </c>
      <c r="D1170" s="64">
        <v>2075760</v>
      </c>
      <c r="E1170" s="64">
        <v>1986360</v>
      </c>
      <c r="F1170" s="64" t="s">
        <v>19805</v>
      </c>
      <c r="G1170" s="64" t="s">
        <v>19805</v>
      </c>
      <c r="H1170" s="64" t="s">
        <v>19805</v>
      </c>
      <c r="I1170" s="64" t="s">
        <v>19805</v>
      </c>
      <c r="J1170" s="64" t="s">
        <v>19805</v>
      </c>
      <c r="K1170" s="64" t="s">
        <v>19805</v>
      </c>
      <c r="L1170" s="64" t="s">
        <v>19805</v>
      </c>
      <c r="M1170" s="64" t="s">
        <v>19805</v>
      </c>
      <c r="N1170" s="64" t="s">
        <v>19805</v>
      </c>
      <c r="O1170" s="64" t="s">
        <v>19805</v>
      </c>
      <c r="P1170" s="64" t="s">
        <v>19805</v>
      </c>
      <c r="Q1170" s="64" t="s">
        <v>19805</v>
      </c>
      <c r="R1170" s="64" t="s">
        <v>19805</v>
      </c>
      <c r="S1170" s="64" t="s">
        <v>19805</v>
      </c>
      <c r="T1170" s="64" t="s">
        <v>19805</v>
      </c>
      <c r="U1170" s="64" t="s">
        <v>19805</v>
      </c>
      <c r="V1170" s="64" t="s">
        <v>19805</v>
      </c>
      <c r="W1170" s="64" t="s">
        <v>19805</v>
      </c>
      <c r="X1170" s="64" t="s">
        <v>19805</v>
      </c>
      <c r="Y1170" s="64" t="s">
        <v>19805</v>
      </c>
      <c r="Z1170" s="64" t="s">
        <v>19805</v>
      </c>
      <c r="AA1170" s="64" t="s">
        <v>19805</v>
      </c>
      <c r="AB1170" s="64" t="s">
        <v>19805</v>
      </c>
    </row>
    <row r="1171" spans="1:28">
      <c r="A1171" s="15" t="s">
        <v>1546</v>
      </c>
      <c r="B1171" s="64">
        <v>2006640</v>
      </c>
      <c r="C1171" s="64">
        <v>1920240</v>
      </c>
      <c r="D1171" s="64" t="s">
        <v>19805</v>
      </c>
      <c r="E1171" s="64" t="s">
        <v>19805</v>
      </c>
      <c r="F1171" s="64" t="s">
        <v>19805</v>
      </c>
      <c r="G1171" s="64" t="s">
        <v>19805</v>
      </c>
      <c r="H1171" s="64" t="s">
        <v>19805</v>
      </c>
      <c r="I1171" s="64" t="s">
        <v>19805</v>
      </c>
      <c r="J1171" s="64" t="s">
        <v>19805</v>
      </c>
      <c r="K1171" s="64" t="s">
        <v>19805</v>
      </c>
      <c r="L1171" s="64" t="s">
        <v>19805</v>
      </c>
      <c r="M1171" s="64" t="s">
        <v>19805</v>
      </c>
      <c r="N1171" s="64" t="s">
        <v>19805</v>
      </c>
      <c r="O1171" s="64" t="s">
        <v>19805</v>
      </c>
      <c r="P1171" s="64" t="s">
        <v>19805</v>
      </c>
      <c r="Q1171" s="64" t="s">
        <v>19805</v>
      </c>
      <c r="R1171" s="64" t="s">
        <v>19805</v>
      </c>
      <c r="S1171" s="64" t="s">
        <v>19805</v>
      </c>
      <c r="T1171" s="64" t="s">
        <v>19805</v>
      </c>
      <c r="U1171" s="64" t="s">
        <v>19805</v>
      </c>
      <c r="V1171" s="64" t="s">
        <v>19805</v>
      </c>
      <c r="W1171" s="64" t="s">
        <v>19805</v>
      </c>
      <c r="X1171" s="64" t="s">
        <v>19805</v>
      </c>
      <c r="Y1171" s="64" t="s">
        <v>19805</v>
      </c>
      <c r="Z1171" s="64" t="s">
        <v>19805</v>
      </c>
      <c r="AA1171" s="64" t="s">
        <v>19805</v>
      </c>
      <c r="AB1171" s="64" t="s">
        <v>19805</v>
      </c>
    </row>
    <row r="1172" spans="1:28">
      <c r="A1172" s="15" t="s">
        <v>5408</v>
      </c>
      <c r="B1172" s="64" t="s">
        <v>19805</v>
      </c>
      <c r="C1172" s="64" t="s">
        <v>19805</v>
      </c>
      <c r="D1172" s="64" t="s">
        <v>19805</v>
      </c>
      <c r="E1172" s="64" t="s">
        <v>19805</v>
      </c>
      <c r="F1172" s="64" t="s">
        <v>19805</v>
      </c>
      <c r="G1172" s="64" t="s">
        <v>19805</v>
      </c>
      <c r="H1172" s="64" t="s">
        <v>19805</v>
      </c>
      <c r="I1172" s="64" t="s">
        <v>19805</v>
      </c>
      <c r="J1172" s="64" t="s">
        <v>19805</v>
      </c>
      <c r="K1172" s="64" t="s">
        <v>19805</v>
      </c>
      <c r="L1172" s="64" t="s">
        <v>19805</v>
      </c>
      <c r="M1172" s="64" t="s">
        <v>19805</v>
      </c>
      <c r="N1172" s="64" t="s">
        <v>19805</v>
      </c>
      <c r="O1172" s="64" t="s">
        <v>19805</v>
      </c>
      <c r="P1172" s="64" t="s">
        <v>19805</v>
      </c>
      <c r="Q1172" s="64" t="s">
        <v>19805</v>
      </c>
      <c r="R1172" s="64" t="s">
        <v>19805</v>
      </c>
      <c r="S1172" s="64" t="s">
        <v>19805</v>
      </c>
      <c r="T1172" s="64" t="s">
        <v>19805</v>
      </c>
      <c r="U1172" s="64" t="s">
        <v>19805</v>
      </c>
      <c r="V1172" s="64" t="s">
        <v>19805</v>
      </c>
      <c r="W1172" s="64" t="s">
        <v>19805</v>
      </c>
      <c r="X1172" s="64" t="s">
        <v>19805</v>
      </c>
      <c r="Y1172" s="64" t="s">
        <v>19805</v>
      </c>
      <c r="Z1172" s="64" t="s">
        <v>19805</v>
      </c>
      <c r="AA1172" s="64" t="s">
        <v>19805</v>
      </c>
      <c r="AB1172" s="64">
        <v>1000000</v>
      </c>
    </row>
    <row r="1173" spans="1:28">
      <c r="A1173" s="15" t="s">
        <v>5409</v>
      </c>
      <c r="B1173" s="64" t="s">
        <v>19805</v>
      </c>
      <c r="C1173" s="64" t="s">
        <v>19805</v>
      </c>
      <c r="D1173" s="64" t="s">
        <v>19805</v>
      </c>
      <c r="E1173" s="64" t="s">
        <v>19805</v>
      </c>
      <c r="F1173" s="64" t="s">
        <v>19805</v>
      </c>
      <c r="G1173" s="64" t="s">
        <v>19805</v>
      </c>
      <c r="H1173" s="64" t="s">
        <v>19805</v>
      </c>
      <c r="I1173" s="64" t="s">
        <v>19805</v>
      </c>
      <c r="J1173" s="64" t="s">
        <v>19805</v>
      </c>
      <c r="K1173" s="64" t="s">
        <v>19805</v>
      </c>
      <c r="L1173" s="64">
        <v>1071225</v>
      </c>
      <c r="M1173" s="64">
        <v>8640000</v>
      </c>
      <c r="N1173" s="64">
        <v>7992000</v>
      </c>
      <c r="O1173" s="64">
        <v>7344000</v>
      </c>
      <c r="P1173" s="64">
        <v>6696000</v>
      </c>
      <c r="Q1173" s="64">
        <v>6048000</v>
      </c>
      <c r="R1173" s="64">
        <v>5330000</v>
      </c>
      <c r="S1173" s="64">
        <v>1299000</v>
      </c>
      <c r="T1173" s="64">
        <v>1149000</v>
      </c>
      <c r="U1173" s="64">
        <v>999240</v>
      </c>
      <c r="V1173" s="64" t="s">
        <v>19805</v>
      </c>
      <c r="W1173" s="64" t="s">
        <v>19805</v>
      </c>
      <c r="X1173" s="64" t="s">
        <v>19805</v>
      </c>
      <c r="Y1173" s="64" t="s">
        <v>19805</v>
      </c>
      <c r="Z1173" s="64" t="s">
        <v>19805</v>
      </c>
      <c r="AA1173" s="64" t="s">
        <v>19805</v>
      </c>
      <c r="AB1173" s="64" t="s">
        <v>19805</v>
      </c>
    </row>
    <row r="1174" spans="1:28">
      <c r="A1174" s="15" t="s">
        <v>5410</v>
      </c>
      <c r="B1174" s="64" t="s">
        <v>19805</v>
      </c>
      <c r="C1174" s="64" t="s">
        <v>19805</v>
      </c>
      <c r="D1174" s="64" t="s">
        <v>19805</v>
      </c>
      <c r="E1174" s="64" t="s">
        <v>19805</v>
      </c>
      <c r="F1174" s="64" t="s">
        <v>19805</v>
      </c>
      <c r="G1174" s="64" t="s">
        <v>19805</v>
      </c>
      <c r="H1174" s="64" t="s">
        <v>19805</v>
      </c>
      <c r="I1174" s="64" t="s">
        <v>19805</v>
      </c>
      <c r="J1174" s="64" t="s">
        <v>19805</v>
      </c>
      <c r="K1174" s="64" t="s">
        <v>19805</v>
      </c>
      <c r="L1174" s="64" t="s">
        <v>19805</v>
      </c>
      <c r="M1174" s="64" t="s">
        <v>19805</v>
      </c>
      <c r="N1174" s="64" t="s">
        <v>19805</v>
      </c>
      <c r="O1174" s="64" t="s">
        <v>19805</v>
      </c>
      <c r="P1174" s="64" t="s">
        <v>19805</v>
      </c>
      <c r="Q1174" s="64" t="s">
        <v>19805</v>
      </c>
      <c r="R1174" s="64" t="s">
        <v>19805</v>
      </c>
      <c r="S1174" s="64" t="s">
        <v>19805</v>
      </c>
      <c r="T1174" s="64" t="s">
        <v>19805</v>
      </c>
      <c r="U1174" s="64" t="s">
        <v>19805</v>
      </c>
      <c r="V1174" s="64" t="s">
        <v>19805</v>
      </c>
      <c r="W1174" s="64" t="s">
        <v>19805</v>
      </c>
      <c r="X1174" s="64" t="s">
        <v>19805</v>
      </c>
      <c r="Y1174" s="64" t="s">
        <v>19805</v>
      </c>
      <c r="Z1174" s="64" t="s">
        <v>19805</v>
      </c>
      <c r="AA1174" s="64">
        <v>250000</v>
      </c>
      <c r="AB1174" s="64">
        <v>30000</v>
      </c>
    </row>
    <row r="1175" spans="1:28">
      <c r="A1175" s="15" t="s">
        <v>266</v>
      </c>
      <c r="B1175" s="64">
        <v>12000000</v>
      </c>
      <c r="C1175" s="64">
        <v>12000000</v>
      </c>
      <c r="D1175" s="64">
        <v>3452183</v>
      </c>
      <c r="E1175" s="64">
        <v>2709720</v>
      </c>
      <c r="F1175" s="64">
        <v>2532960</v>
      </c>
      <c r="G1175" s="64">
        <v>2356320</v>
      </c>
      <c r="H1175" s="64" t="s">
        <v>19805</v>
      </c>
      <c r="I1175" s="64" t="s">
        <v>19805</v>
      </c>
      <c r="J1175" s="64" t="s">
        <v>19805</v>
      </c>
      <c r="K1175" s="64" t="s">
        <v>19805</v>
      </c>
      <c r="L1175" s="64" t="s">
        <v>19805</v>
      </c>
      <c r="M1175" s="64" t="s">
        <v>19805</v>
      </c>
      <c r="N1175" s="64" t="s">
        <v>19805</v>
      </c>
      <c r="O1175" s="64" t="s">
        <v>19805</v>
      </c>
      <c r="P1175" s="64" t="s">
        <v>19805</v>
      </c>
      <c r="Q1175" s="64" t="s">
        <v>19805</v>
      </c>
      <c r="R1175" s="64" t="s">
        <v>19805</v>
      </c>
      <c r="S1175" s="64" t="s">
        <v>19805</v>
      </c>
      <c r="T1175" s="64" t="s">
        <v>19805</v>
      </c>
      <c r="U1175" s="64" t="s">
        <v>19805</v>
      </c>
      <c r="V1175" s="64" t="s">
        <v>19805</v>
      </c>
      <c r="W1175" s="64" t="s">
        <v>19805</v>
      </c>
      <c r="X1175" s="64" t="s">
        <v>19805</v>
      </c>
      <c r="Y1175" s="64" t="s">
        <v>19805</v>
      </c>
      <c r="Z1175" s="64" t="s">
        <v>19805</v>
      </c>
      <c r="AA1175" s="64" t="s">
        <v>19805</v>
      </c>
      <c r="AB1175" s="64" t="s">
        <v>19805</v>
      </c>
    </row>
    <row r="1176" spans="1:28">
      <c r="A1176" s="15" t="s">
        <v>5412</v>
      </c>
      <c r="B1176" s="64" t="s">
        <v>19805</v>
      </c>
      <c r="C1176" s="64" t="s">
        <v>19805</v>
      </c>
      <c r="D1176" s="64" t="s">
        <v>19805</v>
      </c>
      <c r="E1176" s="64" t="s">
        <v>19805</v>
      </c>
      <c r="F1176" s="64" t="s">
        <v>19805</v>
      </c>
      <c r="G1176" s="64" t="s">
        <v>19805</v>
      </c>
      <c r="H1176" s="64" t="s">
        <v>19805</v>
      </c>
      <c r="I1176" s="64" t="s">
        <v>19805</v>
      </c>
      <c r="J1176" s="64" t="s">
        <v>19805</v>
      </c>
      <c r="K1176" s="64" t="s">
        <v>19805</v>
      </c>
      <c r="L1176" s="64" t="s">
        <v>19805</v>
      </c>
      <c r="M1176" s="64" t="s">
        <v>19805</v>
      </c>
      <c r="N1176" s="64" t="s">
        <v>19805</v>
      </c>
      <c r="O1176" s="64" t="s">
        <v>19805</v>
      </c>
      <c r="P1176" s="64" t="s">
        <v>19805</v>
      </c>
      <c r="Q1176" s="64" t="s">
        <v>19805</v>
      </c>
      <c r="R1176" s="64" t="s">
        <v>19805</v>
      </c>
      <c r="S1176" s="64" t="s">
        <v>19805</v>
      </c>
      <c r="T1176" s="64" t="s">
        <v>19805</v>
      </c>
      <c r="U1176" s="64" t="s">
        <v>19805</v>
      </c>
      <c r="V1176" s="64" t="s">
        <v>19805</v>
      </c>
      <c r="W1176" s="64" t="s">
        <v>19805</v>
      </c>
      <c r="X1176" s="64" t="s">
        <v>19805</v>
      </c>
      <c r="Y1176" s="64" t="s">
        <v>19805</v>
      </c>
      <c r="Z1176" s="64" t="s">
        <v>19805</v>
      </c>
      <c r="AA1176" s="64">
        <v>300000</v>
      </c>
      <c r="AB1176" s="64">
        <v>400000</v>
      </c>
    </row>
    <row r="1177" spans="1:28">
      <c r="A1177" s="15" t="s">
        <v>5413</v>
      </c>
      <c r="B1177" s="64" t="s">
        <v>19805</v>
      </c>
      <c r="C1177" s="64" t="s">
        <v>19805</v>
      </c>
      <c r="D1177" s="64" t="s">
        <v>19805</v>
      </c>
      <c r="E1177" s="64" t="s">
        <v>19805</v>
      </c>
      <c r="F1177" s="64" t="s">
        <v>19805</v>
      </c>
      <c r="G1177" s="64" t="s">
        <v>19805</v>
      </c>
      <c r="H1177" s="64" t="s">
        <v>19805</v>
      </c>
      <c r="I1177" s="64" t="s">
        <v>19805</v>
      </c>
      <c r="J1177" s="64" t="s">
        <v>19805</v>
      </c>
      <c r="K1177" s="64" t="s">
        <v>19805</v>
      </c>
      <c r="L1177" s="64" t="s">
        <v>19805</v>
      </c>
      <c r="M1177" s="64" t="s">
        <v>19805</v>
      </c>
      <c r="N1177" s="64" t="s">
        <v>19805</v>
      </c>
      <c r="O1177" s="64" t="s">
        <v>19805</v>
      </c>
      <c r="P1177" s="64">
        <v>349458</v>
      </c>
      <c r="Q1177" s="64" t="s">
        <v>19805</v>
      </c>
      <c r="R1177" s="64" t="s">
        <v>19805</v>
      </c>
      <c r="S1177" s="64" t="s">
        <v>19805</v>
      </c>
      <c r="T1177" s="64" t="s">
        <v>19805</v>
      </c>
      <c r="U1177" s="64" t="s">
        <v>19805</v>
      </c>
      <c r="V1177" s="64" t="s">
        <v>19805</v>
      </c>
      <c r="W1177" s="64" t="s">
        <v>19805</v>
      </c>
      <c r="X1177" s="64" t="s">
        <v>19805</v>
      </c>
      <c r="Y1177" s="64" t="s">
        <v>19805</v>
      </c>
      <c r="Z1177" s="64" t="s">
        <v>19805</v>
      </c>
      <c r="AA1177" s="64" t="s">
        <v>19805</v>
      </c>
      <c r="AB1177" s="64" t="s">
        <v>19805</v>
      </c>
    </row>
    <row r="1178" spans="1:28">
      <c r="A1178" s="15" t="s">
        <v>5414</v>
      </c>
      <c r="B1178" s="64" t="s">
        <v>19805</v>
      </c>
      <c r="C1178" s="64" t="s">
        <v>19805</v>
      </c>
      <c r="D1178" s="64" t="s">
        <v>19805</v>
      </c>
      <c r="E1178" s="64" t="s">
        <v>19805</v>
      </c>
      <c r="F1178" s="64" t="s">
        <v>19805</v>
      </c>
      <c r="G1178" s="64" t="s">
        <v>19805</v>
      </c>
      <c r="H1178" s="64" t="s">
        <v>19805</v>
      </c>
      <c r="I1178" s="64" t="s">
        <v>19805</v>
      </c>
      <c r="J1178" s="64" t="s">
        <v>19805</v>
      </c>
      <c r="K1178" s="64" t="s">
        <v>19805</v>
      </c>
      <c r="L1178" s="64" t="s">
        <v>19805</v>
      </c>
      <c r="M1178" s="64" t="s">
        <v>19805</v>
      </c>
      <c r="N1178" s="64" t="s">
        <v>19805</v>
      </c>
      <c r="O1178" s="64" t="s">
        <v>19805</v>
      </c>
      <c r="P1178" s="64" t="s">
        <v>19805</v>
      </c>
      <c r="Q1178" s="64" t="s">
        <v>19805</v>
      </c>
      <c r="R1178" s="64" t="s">
        <v>19805</v>
      </c>
      <c r="S1178" s="64" t="s">
        <v>19805</v>
      </c>
      <c r="T1178" s="64">
        <v>3775000</v>
      </c>
      <c r="U1178" s="64">
        <v>3332000</v>
      </c>
      <c r="V1178" s="64">
        <v>2869000</v>
      </c>
      <c r="W1178" s="64">
        <v>2416000</v>
      </c>
      <c r="X1178" s="64">
        <v>1963000</v>
      </c>
      <c r="Y1178" s="64">
        <v>1275000</v>
      </c>
      <c r="Z1178" s="64">
        <v>1275000</v>
      </c>
      <c r="AA1178" s="64">
        <v>1150000</v>
      </c>
      <c r="AB1178" s="64">
        <v>1050000</v>
      </c>
    </row>
    <row r="1179" spans="1:28">
      <c r="A1179" s="15" t="s">
        <v>5416</v>
      </c>
      <c r="B1179" s="64" t="s">
        <v>19805</v>
      </c>
      <c r="C1179" s="64" t="s">
        <v>19805</v>
      </c>
      <c r="D1179" s="64" t="s">
        <v>19805</v>
      </c>
      <c r="E1179" s="64" t="s">
        <v>19805</v>
      </c>
      <c r="F1179" s="64" t="s">
        <v>19805</v>
      </c>
      <c r="G1179" s="64" t="s">
        <v>19805</v>
      </c>
      <c r="H1179" s="64" t="s">
        <v>19805</v>
      </c>
      <c r="I1179" s="64" t="s">
        <v>19805</v>
      </c>
      <c r="J1179" s="64" t="s">
        <v>19805</v>
      </c>
      <c r="K1179" s="64" t="s">
        <v>19805</v>
      </c>
      <c r="L1179" s="64" t="s">
        <v>19805</v>
      </c>
      <c r="M1179" s="64" t="s">
        <v>19805</v>
      </c>
      <c r="N1179" s="64">
        <v>912195</v>
      </c>
      <c r="O1179" s="64">
        <v>1070000</v>
      </c>
      <c r="P1179" s="64">
        <v>1030000</v>
      </c>
      <c r="Q1179" s="64">
        <v>1538000</v>
      </c>
      <c r="R1179" s="64">
        <v>7000000</v>
      </c>
      <c r="S1179" s="64">
        <v>5600000</v>
      </c>
      <c r="T1179" s="64">
        <v>5000000</v>
      </c>
      <c r="U1179" s="64">
        <v>4400000</v>
      </c>
      <c r="V1179" s="64">
        <v>3800000</v>
      </c>
      <c r="W1179" s="64">
        <v>3200000</v>
      </c>
      <c r="X1179" s="64">
        <v>2600000</v>
      </c>
      <c r="Y1179" s="64">
        <v>2000000</v>
      </c>
      <c r="Z1179" s="64">
        <v>1908000</v>
      </c>
      <c r="AA1179" s="64">
        <v>1908000</v>
      </c>
      <c r="AB1179" s="64">
        <v>1500000</v>
      </c>
    </row>
    <row r="1180" spans="1:28">
      <c r="A1180" s="15" t="s">
        <v>1210</v>
      </c>
      <c r="B1180" s="64" t="s">
        <v>19805</v>
      </c>
      <c r="C1180" s="64">
        <v>2144722</v>
      </c>
      <c r="D1180" s="64">
        <v>915243</v>
      </c>
      <c r="E1180" s="64">
        <v>547570</v>
      </c>
      <c r="F1180" s="64">
        <v>1919160</v>
      </c>
      <c r="G1180" s="64" t="s">
        <v>19805</v>
      </c>
      <c r="H1180" s="64" t="s">
        <v>19805</v>
      </c>
      <c r="I1180" s="64" t="s">
        <v>19805</v>
      </c>
      <c r="J1180" s="64" t="s">
        <v>19805</v>
      </c>
      <c r="K1180" s="64" t="s">
        <v>19805</v>
      </c>
      <c r="L1180" s="64" t="s">
        <v>19805</v>
      </c>
      <c r="M1180" s="64" t="s">
        <v>19805</v>
      </c>
      <c r="N1180" s="64" t="s">
        <v>19805</v>
      </c>
      <c r="O1180" s="64" t="s">
        <v>19805</v>
      </c>
      <c r="P1180" s="64" t="s">
        <v>19805</v>
      </c>
      <c r="Q1180" s="64" t="s">
        <v>19805</v>
      </c>
      <c r="R1180" s="64" t="s">
        <v>19805</v>
      </c>
      <c r="S1180" s="64" t="s">
        <v>19805</v>
      </c>
      <c r="T1180" s="64" t="s">
        <v>19805</v>
      </c>
      <c r="U1180" s="64" t="s">
        <v>19805</v>
      </c>
      <c r="V1180" s="64" t="s">
        <v>19805</v>
      </c>
      <c r="W1180" s="64" t="s">
        <v>19805</v>
      </c>
      <c r="X1180" s="64" t="s">
        <v>19805</v>
      </c>
      <c r="Y1180" s="64" t="s">
        <v>19805</v>
      </c>
      <c r="Z1180" s="64" t="s">
        <v>19805</v>
      </c>
      <c r="AA1180" s="64" t="s">
        <v>19805</v>
      </c>
      <c r="AB1180" s="64" t="s">
        <v>19805</v>
      </c>
    </row>
    <row r="1181" spans="1:28">
      <c r="A1181" s="15" t="s">
        <v>1016</v>
      </c>
      <c r="B1181" s="64" t="s">
        <v>19805</v>
      </c>
      <c r="C1181" s="64">
        <v>1499187</v>
      </c>
      <c r="D1181" s="64">
        <v>434547</v>
      </c>
      <c r="E1181" s="64">
        <v>8727437</v>
      </c>
      <c r="F1181" s="64">
        <v>7800531</v>
      </c>
      <c r="G1181" s="64">
        <v>7123626</v>
      </c>
      <c r="H1181" s="64">
        <v>4640208</v>
      </c>
      <c r="I1181" s="64">
        <v>4250000</v>
      </c>
      <c r="J1181" s="64">
        <v>4578880</v>
      </c>
      <c r="K1181" s="64">
        <v>4480912</v>
      </c>
      <c r="L1181" s="64">
        <v>1689409</v>
      </c>
      <c r="M1181" s="64">
        <v>936480</v>
      </c>
      <c r="N1181" s="64">
        <v>875400</v>
      </c>
      <c r="O1181" s="64">
        <v>814320</v>
      </c>
      <c r="P1181" s="64" t="s">
        <v>19805</v>
      </c>
      <c r="Q1181" s="64" t="s">
        <v>19805</v>
      </c>
      <c r="R1181" s="64" t="s">
        <v>19805</v>
      </c>
      <c r="S1181" s="64" t="s">
        <v>19805</v>
      </c>
      <c r="T1181" s="64" t="s">
        <v>19805</v>
      </c>
      <c r="U1181" s="64" t="s">
        <v>19805</v>
      </c>
      <c r="V1181" s="64" t="s">
        <v>19805</v>
      </c>
      <c r="W1181" s="64" t="s">
        <v>19805</v>
      </c>
      <c r="X1181" s="64" t="s">
        <v>19805</v>
      </c>
      <c r="Y1181" s="64" t="s">
        <v>19805</v>
      </c>
      <c r="Z1181" s="64" t="s">
        <v>19805</v>
      </c>
      <c r="AA1181" s="64" t="s">
        <v>19805</v>
      </c>
      <c r="AB1181" s="64" t="s">
        <v>19805</v>
      </c>
    </row>
    <row r="1182" spans="1:28">
      <c r="A1182" s="15" t="s">
        <v>5417</v>
      </c>
      <c r="B1182" s="64" t="s">
        <v>19805</v>
      </c>
      <c r="C1182" s="64" t="s">
        <v>19805</v>
      </c>
      <c r="D1182" s="64" t="s">
        <v>19805</v>
      </c>
      <c r="E1182" s="64" t="s">
        <v>19805</v>
      </c>
      <c r="F1182" s="64" t="s">
        <v>19805</v>
      </c>
      <c r="G1182" s="64" t="s">
        <v>19805</v>
      </c>
      <c r="H1182" s="64" t="s">
        <v>19805</v>
      </c>
      <c r="I1182" s="64" t="s">
        <v>19805</v>
      </c>
      <c r="J1182" s="64" t="s">
        <v>19805</v>
      </c>
      <c r="K1182" s="64" t="s">
        <v>19805</v>
      </c>
      <c r="L1182" s="64" t="s">
        <v>19805</v>
      </c>
      <c r="M1182" s="64" t="s">
        <v>19805</v>
      </c>
      <c r="N1182" s="64" t="s">
        <v>19805</v>
      </c>
      <c r="O1182" s="64" t="s">
        <v>19805</v>
      </c>
      <c r="P1182" s="64" t="s">
        <v>19805</v>
      </c>
      <c r="Q1182" s="64" t="s">
        <v>19805</v>
      </c>
      <c r="R1182" s="64" t="s">
        <v>19805</v>
      </c>
      <c r="S1182" s="64" t="s">
        <v>19805</v>
      </c>
      <c r="T1182" s="64" t="s">
        <v>19805</v>
      </c>
      <c r="U1182" s="64" t="s">
        <v>19805</v>
      </c>
      <c r="V1182" s="64" t="s">
        <v>19805</v>
      </c>
      <c r="W1182" s="64" t="s">
        <v>19805</v>
      </c>
      <c r="X1182" s="64" t="s">
        <v>19805</v>
      </c>
      <c r="Y1182" s="64" t="s">
        <v>19805</v>
      </c>
      <c r="Z1182" s="64">
        <v>140000</v>
      </c>
      <c r="AA1182" s="64">
        <v>120000</v>
      </c>
      <c r="AB1182" s="64">
        <v>120000</v>
      </c>
    </row>
    <row r="1183" spans="1:28">
      <c r="A1183" s="15" t="s">
        <v>437</v>
      </c>
      <c r="B1183" s="64">
        <v>12078652</v>
      </c>
      <c r="C1183" s="64">
        <v>11235855</v>
      </c>
      <c r="D1183" s="64">
        <v>2373538</v>
      </c>
      <c r="E1183" s="64">
        <v>1442880</v>
      </c>
      <c r="F1183" s="64">
        <v>1348800</v>
      </c>
      <c r="G1183" s="64">
        <v>1254720</v>
      </c>
      <c r="H1183" s="64" t="s">
        <v>19805</v>
      </c>
      <c r="I1183" s="64" t="s">
        <v>19805</v>
      </c>
      <c r="J1183" s="64" t="s">
        <v>19805</v>
      </c>
      <c r="K1183" s="64" t="s">
        <v>19805</v>
      </c>
      <c r="L1183" s="64" t="s">
        <v>19805</v>
      </c>
      <c r="M1183" s="64" t="s">
        <v>19805</v>
      </c>
      <c r="N1183" s="64" t="s">
        <v>19805</v>
      </c>
      <c r="O1183" s="64" t="s">
        <v>19805</v>
      </c>
      <c r="P1183" s="64" t="s">
        <v>19805</v>
      </c>
      <c r="Q1183" s="64" t="s">
        <v>19805</v>
      </c>
      <c r="R1183" s="64" t="s">
        <v>19805</v>
      </c>
      <c r="S1183" s="64" t="s">
        <v>19805</v>
      </c>
      <c r="T1183" s="64" t="s">
        <v>19805</v>
      </c>
      <c r="U1183" s="64" t="s">
        <v>19805</v>
      </c>
      <c r="V1183" s="64" t="s">
        <v>19805</v>
      </c>
      <c r="W1183" s="64" t="s">
        <v>19805</v>
      </c>
      <c r="X1183" s="64" t="s">
        <v>19805</v>
      </c>
      <c r="Y1183" s="64" t="s">
        <v>19805</v>
      </c>
      <c r="Z1183" s="64" t="s">
        <v>19805</v>
      </c>
      <c r="AA1183" s="64" t="s">
        <v>19805</v>
      </c>
      <c r="AB1183" s="64" t="s">
        <v>19805</v>
      </c>
    </row>
    <row r="1184" spans="1:28">
      <c r="A1184" s="15" t="s">
        <v>5418</v>
      </c>
      <c r="B1184" s="64" t="s">
        <v>19805</v>
      </c>
      <c r="C1184" s="64" t="s">
        <v>19805</v>
      </c>
      <c r="D1184" s="64" t="s">
        <v>19805</v>
      </c>
      <c r="E1184" s="64" t="s">
        <v>19805</v>
      </c>
      <c r="F1184" s="64" t="s">
        <v>19805</v>
      </c>
      <c r="G1184" s="64" t="s">
        <v>19805</v>
      </c>
      <c r="H1184" s="64" t="s">
        <v>19805</v>
      </c>
      <c r="I1184" s="64" t="s">
        <v>19805</v>
      </c>
      <c r="J1184" s="64" t="s">
        <v>19805</v>
      </c>
      <c r="K1184" s="64" t="s">
        <v>19805</v>
      </c>
      <c r="L1184" s="64" t="s">
        <v>19805</v>
      </c>
      <c r="M1184" s="64" t="s">
        <v>19805</v>
      </c>
      <c r="N1184" s="64">
        <v>1100000</v>
      </c>
      <c r="O1184" s="64">
        <v>1070000</v>
      </c>
      <c r="P1184" s="64">
        <v>9185000</v>
      </c>
      <c r="Q1184" s="64">
        <v>8350000</v>
      </c>
      <c r="R1184" s="64">
        <v>7520000</v>
      </c>
      <c r="S1184" s="64">
        <v>6680000</v>
      </c>
      <c r="T1184" s="64">
        <v>5845000</v>
      </c>
      <c r="U1184" s="64">
        <v>5010000</v>
      </c>
      <c r="V1184" s="64">
        <v>4175000</v>
      </c>
      <c r="W1184" s="64">
        <v>3898000</v>
      </c>
      <c r="X1184" s="64">
        <v>3463200</v>
      </c>
      <c r="Y1184" s="64">
        <v>2925000</v>
      </c>
      <c r="Z1184" s="64">
        <v>2376000</v>
      </c>
      <c r="AA1184" s="64">
        <v>1828000</v>
      </c>
      <c r="AB1184" s="64" t="s">
        <v>19805</v>
      </c>
    </row>
    <row r="1185" spans="1:28">
      <c r="A1185" s="15" t="s">
        <v>5419</v>
      </c>
      <c r="B1185" s="64" t="s">
        <v>19805</v>
      </c>
      <c r="C1185" s="64" t="s">
        <v>19805</v>
      </c>
      <c r="D1185" s="64" t="s">
        <v>19805</v>
      </c>
      <c r="E1185" s="64" t="s">
        <v>19805</v>
      </c>
      <c r="F1185" s="64" t="s">
        <v>19805</v>
      </c>
      <c r="G1185" s="64" t="s">
        <v>19805</v>
      </c>
      <c r="H1185" s="64" t="s">
        <v>19805</v>
      </c>
      <c r="I1185" s="64" t="s">
        <v>19805</v>
      </c>
      <c r="J1185" s="64" t="s">
        <v>19805</v>
      </c>
      <c r="K1185" s="64" t="s">
        <v>19805</v>
      </c>
      <c r="L1185" s="64" t="s">
        <v>19805</v>
      </c>
      <c r="M1185" s="64" t="s">
        <v>19805</v>
      </c>
      <c r="N1185" s="64" t="s">
        <v>19805</v>
      </c>
      <c r="O1185" s="64" t="s">
        <v>19805</v>
      </c>
      <c r="P1185" s="64" t="s">
        <v>19805</v>
      </c>
      <c r="Q1185" s="64" t="s">
        <v>19805</v>
      </c>
      <c r="R1185" s="64" t="s">
        <v>19805</v>
      </c>
      <c r="S1185" s="64" t="s">
        <v>19805</v>
      </c>
      <c r="T1185" s="64" t="s">
        <v>19805</v>
      </c>
      <c r="U1185" s="64" t="s">
        <v>19805</v>
      </c>
      <c r="V1185" s="64" t="s">
        <v>19805</v>
      </c>
      <c r="W1185" s="64" t="s">
        <v>19805</v>
      </c>
      <c r="X1185" s="64" t="s">
        <v>19805</v>
      </c>
      <c r="Y1185" s="64" t="s">
        <v>19805</v>
      </c>
      <c r="Z1185" s="64">
        <v>140000</v>
      </c>
      <c r="AA1185" s="64" t="s">
        <v>19805</v>
      </c>
      <c r="AB1185" s="64">
        <v>350000</v>
      </c>
    </row>
    <row r="1186" spans="1:28">
      <c r="A1186" s="15" t="s">
        <v>5421</v>
      </c>
      <c r="B1186" s="64" t="s">
        <v>19805</v>
      </c>
      <c r="C1186" s="64" t="s">
        <v>19805</v>
      </c>
      <c r="D1186" s="64" t="s">
        <v>19805</v>
      </c>
      <c r="E1186" s="64" t="s">
        <v>19805</v>
      </c>
      <c r="F1186" s="64" t="s">
        <v>19805</v>
      </c>
      <c r="G1186" s="64" t="s">
        <v>19805</v>
      </c>
      <c r="H1186" s="64" t="s">
        <v>19805</v>
      </c>
      <c r="I1186" s="64" t="s">
        <v>19805</v>
      </c>
      <c r="J1186" s="64" t="s">
        <v>19805</v>
      </c>
      <c r="K1186" s="64" t="s">
        <v>19805</v>
      </c>
      <c r="L1186" s="64" t="s">
        <v>19805</v>
      </c>
      <c r="M1186" s="64" t="s">
        <v>19805</v>
      </c>
      <c r="N1186" s="64" t="s">
        <v>19805</v>
      </c>
      <c r="O1186" s="64" t="s">
        <v>19805</v>
      </c>
      <c r="P1186" s="64" t="s">
        <v>19805</v>
      </c>
      <c r="Q1186" s="64" t="s">
        <v>19805</v>
      </c>
      <c r="R1186" s="64" t="s">
        <v>19805</v>
      </c>
      <c r="S1186" s="64" t="s">
        <v>19805</v>
      </c>
      <c r="T1186" s="64" t="s">
        <v>19805</v>
      </c>
      <c r="U1186" s="64" t="s">
        <v>19805</v>
      </c>
      <c r="V1186" s="64">
        <v>1450000</v>
      </c>
      <c r="W1186" s="64">
        <v>1450000</v>
      </c>
      <c r="X1186" s="64">
        <v>1250000</v>
      </c>
      <c r="Y1186" s="64">
        <v>1250000</v>
      </c>
      <c r="Z1186" s="64">
        <v>598000</v>
      </c>
      <c r="AA1186" s="64">
        <v>456000</v>
      </c>
      <c r="AB1186" s="64">
        <v>355000</v>
      </c>
    </row>
    <row r="1187" spans="1:28">
      <c r="A1187" s="15" t="s">
        <v>5422</v>
      </c>
      <c r="B1187" s="64" t="s">
        <v>19805</v>
      </c>
      <c r="C1187" s="64" t="s">
        <v>19805</v>
      </c>
      <c r="D1187" s="64" t="s">
        <v>19805</v>
      </c>
      <c r="E1187" s="64" t="s">
        <v>19805</v>
      </c>
      <c r="F1187" s="64" t="s">
        <v>19805</v>
      </c>
      <c r="G1187" s="64" t="s">
        <v>19805</v>
      </c>
      <c r="H1187" s="64" t="s">
        <v>19805</v>
      </c>
      <c r="I1187" s="64" t="s">
        <v>19805</v>
      </c>
      <c r="J1187" s="64" t="s">
        <v>19805</v>
      </c>
      <c r="K1187" s="64" t="s">
        <v>19805</v>
      </c>
      <c r="L1187" s="64" t="s">
        <v>19805</v>
      </c>
      <c r="M1187" s="64" t="s">
        <v>19805</v>
      </c>
      <c r="N1187" s="64" t="s">
        <v>19805</v>
      </c>
      <c r="O1187" s="64" t="s">
        <v>19805</v>
      </c>
      <c r="P1187" s="64" t="s">
        <v>19805</v>
      </c>
      <c r="Q1187" s="64" t="s">
        <v>19805</v>
      </c>
      <c r="R1187" s="64" t="s">
        <v>19805</v>
      </c>
      <c r="S1187" s="64" t="s">
        <v>19805</v>
      </c>
      <c r="T1187" s="64" t="s">
        <v>19805</v>
      </c>
      <c r="U1187" s="64" t="s">
        <v>19805</v>
      </c>
      <c r="V1187" s="64" t="s">
        <v>19805</v>
      </c>
      <c r="W1187" s="64" t="s">
        <v>19805</v>
      </c>
      <c r="X1187" s="64">
        <v>5000</v>
      </c>
      <c r="Y1187" s="64" t="s">
        <v>19805</v>
      </c>
      <c r="Z1187" s="64" t="s">
        <v>19805</v>
      </c>
      <c r="AA1187" s="64" t="s">
        <v>19805</v>
      </c>
      <c r="AB1187" s="64" t="s">
        <v>19805</v>
      </c>
    </row>
    <row r="1188" spans="1:28">
      <c r="A1188" s="15" t="s">
        <v>5423</v>
      </c>
      <c r="B1188" s="64" t="s">
        <v>19805</v>
      </c>
      <c r="C1188" s="64" t="s">
        <v>19805</v>
      </c>
      <c r="D1188" s="64" t="s">
        <v>19805</v>
      </c>
      <c r="E1188" s="64" t="s">
        <v>19805</v>
      </c>
      <c r="F1188" s="64" t="s">
        <v>19805</v>
      </c>
      <c r="G1188" s="64" t="s">
        <v>19805</v>
      </c>
      <c r="H1188" s="64" t="s">
        <v>19805</v>
      </c>
      <c r="I1188" s="64" t="s">
        <v>19805</v>
      </c>
      <c r="J1188" s="64" t="s">
        <v>19805</v>
      </c>
      <c r="K1188" s="64" t="s">
        <v>19805</v>
      </c>
      <c r="L1188" s="64" t="s">
        <v>19805</v>
      </c>
      <c r="M1188" s="64" t="s">
        <v>19805</v>
      </c>
      <c r="N1188" s="64" t="s">
        <v>19805</v>
      </c>
      <c r="O1188" s="64" t="s">
        <v>19805</v>
      </c>
      <c r="P1188" s="64" t="s">
        <v>19805</v>
      </c>
      <c r="Q1188" s="64" t="s">
        <v>19805</v>
      </c>
      <c r="R1188" s="64" t="s">
        <v>19805</v>
      </c>
      <c r="S1188" s="64" t="s">
        <v>19805</v>
      </c>
      <c r="T1188" s="64" t="s">
        <v>19805</v>
      </c>
      <c r="U1188" s="64" t="s">
        <v>19805</v>
      </c>
      <c r="V1188" s="64" t="s">
        <v>19805</v>
      </c>
      <c r="W1188" s="64" t="s">
        <v>19805</v>
      </c>
      <c r="X1188" s="64" t="s">
        <v>19805</v>
      </c>
      <c r="Y1188" s="64" t="s">
        <v>19805</v>
      </c>
      <c r="Z1188" s="64">
        <v>500000</v>
      </c>
      <c r="AA1188" s="64">
        <v>410000</v>
      </c>
      <c r="AB1188" s="64">
        <v>400000</v>
      </c>
    </row>
    <row r="1189" spans="1:28">
      <c r="A1189" s="15" t="s">
        <v>5424</v>
      </c>
      <c r="B1189" s="64" t="s">
        <v>19805</v>
      </c>
      <c r="C1189" s="64" t="s">
        <v>19805</v>
      </c>
      <c r="D1189" s="64" t="s">
        <v>19805</v>
      </c>
      <c r="E1189" s="64" t="s">
        <v>19805</v>
      </c>
      <c r="F1189" s="64" t="s">
        <v>19805</v>
      </c>
      <c r="G1189" s="64" t="s">
        <v>19805</v>
      </c>
      <c r="H1189" s="64" t="s">
        <v>19805</v>
      </c>
      <c r="I1189" s="64" t="s">
        <v>19805</v>
      </c>
      <c r="J1189" s="64" t="s">
        <v>19805</v>
      </c>
      <c r="K1189" s="64" t="s">
        <v>19805</v>
      </c>
      <c r="L1189" s="64" t="s">
        <v>19805</v>
      </c>
      <c r="M1189" s="64" t="s">
        <v>19805</v>
      </c>
      <c r="N1189" s="64" t="s">
        <v>19805</v>
      </c>
      <c r="O1189" s="64" t="s">
        <v>19805</v>
      </c>
      <c r="P1189" s="64">
        <v>512435</v>
      </c>
      <c r="Q1189" s="64">
        <v>332817</v>
      </c>
      <c r="R1189" s="64" t="s">
        <v>19805</v>
      </c>
      <c r="S1189" s="64" t="s">
        <v>19805</v>
      </c>
      <c r="T1189" s="64" t="s">
        <v>19805</v>
      </c>
      <c r="U1189" s="64" t="s">
        <v>19805</v>
      </c>
      <c r="V1189" s="64" t="s">
        <v>19805</v>
      </c>
      <c r="W1189" s="64" t="s">
        <v>19805</v>
      </c>
      <c r="X1189" s="64" t="s">
        <v>19805</v>
      </c>
      <c r="Y1189" s="64" t="s">
        <v>19805</v>
      </c>
      <c r="Z1189" s="64" t="s">
        <v>19805</v>
      </c>
      <c r="AA1189" s="64" t="s">
        <v>19805</v>
      </c>
      <c r="AB1189" s="64" t="s">
        <v>19805</v>
      </c>
    </row>
    <row r="1190" spans="1:28">
      <c r="A1190" s="15" t="s">
        <v>5425</v>
      </c>
      <c r="B1190" s="64" t="s">
        <v>19805</v>
      </c>
      <c r="C1190" s="64" t="s">
        <v>19805</v>
      </c>
      <c r="D1190" s="64" t="s">
        <v>19805</v>
      </c>
      <c r="E1190" s="64" t="s">
        <v>19805</v>
      </c>
      <c r="F1190" s="64" t="s">
        <v>19805</v>
      </c>
      <c r="G1190" s="64" t="s">
        <v>19805</v>
      </c>
      <c r="H1190" s="64" t="s">
        <v>19805</v>
      </c>
      <c r="I1190" s="64" t="s">
        <v>19805</v>
      </c>
      <c r="J1190" s="64" t="s">
        <v>19805</v>
      </c>
      <c r="K1190" s="64" t="s">
        <v>19805</v>
      </c>
      <c r="L1190" s="64" t="s">
        <v>19805</v>
      </c>
      <c r="M1190" s="64" t="s">
        <v>19805</v>
      </c>
      <c r="N1190" s="64" t="s">
        <v>19805</v>
      </c>
      <c r="O1190" s="64" t="s">
        <v>19805</v>
      </c>
      <c r="P1190" s="64" t="s">
        <v>19805</v>
      </c>
      <c r="Q1190" s="64" t="s">
        <v>19805</v>
      </c>
      <c r="R1190" s="64" t="s">
        <v>19805</v>
      </c>
      <c r="S1190" s="64" t="s">
        <v>19805</v>
      </c>
      <c r="T1190" s="64" t="s">
        <v>19805</v>
      </c>
      <c r="U1190" s="64" t="s">
        <v>19805</v>
      </c>
      <c r="V1190" s="64">
        <v>190100</v>
      </c>
      <c r="W1190" s="64">
        <v>2683000</v>
      </c>
      <c r="X1190" s="64">
        <v>2633000</v>
      </c>
      <c r="Y1190" s="64">
        <v>2150000</v>
      </c>
      <c r="Z1190" s="64">
        <v>1983000</v>
      </c>
      <c r="AA1190" s="64">
        <v>1633000</v>
      </c>
      <c r="AB1190" s="64">
        <v>700000</v>
      </c>
    </row>
    <row r="1191" spans="1:28">
      <c r="A1191" s="15" t="s">
        <v>5426</v>
      </c>
      <c r="B1191" s="64" t="s">
        <v>19805</v>
      </c>
      <c r="C1191" s="64" t="s">
        <v>19805</v>
      </c>
      <c r="D1191" s="64" t="s">
        <v>19805</v>
      </c>
      <c r="E1191" s="64" t="s">
        <v>19805</v>
      </c>
      <c r="F1191" s="64" t="s">
        <v>19805</v>
      </c>
      <c r="G1191" s="64" t="s">
        <v>19805</v>
      </c>
      <c r="H1191" s="64" t="s">
        <v>19805</v>
      </c>
      <c r="I1191" s="64">
        <v>8775000</v>
      </c>
      <c r="J1191" s="64">
        <v>8562500</v>
      </c>
      <c r="K1191" s="64">
        <v>7875000</v>
      </c>
      <c r="L1191" s="64">
        <v>7187500</v>
      </c>
      <c r="M1191" s="64">
        <v>6500000</v>
      </c>
      <c r="N1191" s="64">
        <v>6000000</v>
      </c>
      <c r="O1191" s="64">
        <v>5500000</v>
      </c>
      <c r="P1191" s="64">
        <v>1557684</v>
      </c>
      <c r="Q1191" s="64">
        <v>946920</v>
      </c>
      <c r="R1191" s="64">
        <v>885120</v>
      </c>
      <c r="S1191" s="64">
        <v>823440</v>
      </c>
      <c r="T1191" s="64" t="s">
        <v>19805</v>
      </c>
      <c r="U1191" s="64" t="s">
        <v>19805</v>
      </c>
      <c r="V1191" s="64" t="s">
        <v>19805</v>
      </c>
      <c r="W1191" s="64" t="s">
        <v>19805</v>
      </c>
      <c r="X1191" s="64" t="s">
        <v>19805</v>
      </c>
      <c r="Y1191" s="64" t="s">
        <v>19805</v>
      </c>
      <c r="Z1191" s="64" t="s">
        <v>19805</v>
      </c>
      <c r="AA1191" s="64" t="s">
        <v>19805</v>
      </c>
      <c r="AB1191" s="64" t="s">
        <v>19805</v>
      </c>
    </row>
    <row r="1192" spans="1:28">
      <c r="A1192" s="15" t="s">
        <v>5427</v>
      </c>
      <c r="B1192" s="64" t="s">
        <v>19805</v>
      </c>
      <c r="C1192" s="64" t="s">
        <v>19805</v>
      </c>
      <c r="D1192" s="64" t="s">
        <v>19805</v>
      </c>
      <c r="E1192" s="64" t="s">
        <v>19805</v>
      </c>
      <c r="F1192" s="64" t="s">
        <v>19805</v>
      </c>
      <c r="G1192" s="64" t="s">
        <v>19805</v>
      </c>
      <c r="H1192" s="64" t="s">
        <v>19805</v>
      </c>
      <c r="I1192" s="64" t="s">
        <v>19805</v>
      </c>
      <c r="J1192" s="64" t="s">
        <v>19805</v>
      </c>
      <c r="K1192" s="64" t="s">
        <v>19805</v>
      </c>
      <c r="L1192" s="64" t="s">
        <v>19805</v>
      </c>
      <c r="M1192" s="64" t="s">
        <v>19805</v>
      </c>
      <c r="N1192" s="64" t="s">
        <v>19805</v>
      </c>
      <c r="O1192" s="64" t="s">
        <v>19805</v>
      </c>
      <c r="P1192" s="64" t="s">
        <v>19805</v>
      </c>
      <c r="Q1192" s="64" t="s">
        <v>19805</v>
      </c>
      <c r="R1192" s="64" t="s">
        <v>19805</v>
      </c>
      <c r="S1192" s="64" t="s">
        <v>19805</v>
      </c>
      <c r="T1192" s="64" t="s">
        <v>19805</v>
      </c>
      <c r="U1192" s="64" t="s">
        <v>19805</v>
      </c>
      <c r="V1192" s="64" t="s">
        <v>19805</v>
      </c>
      <c r="W1192" s="64" t="s">
        <v>19805</v>
      </c>
      <c r="X1192" s="64">
        <v>150000</v>
      </c>
      <c r="Y1192" s="64">
        <v>400000</v>
      </c>
      <c r="Z1192" s="64" t="s">
        <v>19805</v>
      </c>
      <c r="AA1192" s="64" t="s">
        <v>19805</v>
      </c>
      <c r="AB1192" s="64">
        <v>875000</v>
      </c>
    </row>
    <row r="1193" spans="1:28">
      <c r="A1193" s="15" t="s">
        <v>5415</v>
      </c>
      <c r="B1193" s="64" t="s">
        <v>19805</v>
      </c>
      <c r="C1193" s="64" t="s">
        <v>19805</v>
      </c>
      <c r="D1193" s="64" t="s">
        <v>19805</v>
      </c>
      <c r="E1193" s="64" t="s">
        <v>19805</v>
      </c>
      <c r="F1193" s="64" t="s">
        <v>19805</v>
      </c>
      <c r="G1193" s="64" t="s">
        <v>19805</v>
      </c>
      <c r="H1193" s="64" t="s">
        <v>19805</v>
      </c>
      <c r="I1193" s="64" t="s">
        <v>19805</v>
      </c>
      <c r="J1193" s="64" t="s">
        <v>19805</v>
      </c>
      <c r="K1193" s="64" t="s">
        <v>19805</v>
      </c>
      <c r="L1193" s="64" t="s">
        <v>19805</v>
      </c>
      <c r="M1193" s="64" t="s">
        <v>19805</v>
      </c>
      <c r="N1193" s="64" t="s">
        <v>19805</v>
      </c>
      <c r="O1193" s="64" t="s">
        <v>19805</v>
      </c>
      <c r="P1193" s="64" t="s">
        <v>19805</v>
      </c>
      <c r="Q1193" s="64" t="s">
        <v>19805</v>
      </c>
      <c r="R1193" s="64" t="s">
        <v>19805</v>
      </c>
      <c r="S1193" s="64" t="s">
        <v>19805</v>
      </c>
      <c r="T1193" s="64" t="s">
        <v>19805</v>
      </c>
      <c r="U1193" s="64" t="s">
        <v>19805</v>
      </c>
      <c r="V1193" s="64" t="s">
        <v>19805</v>
      </c>
      <c r="W1193" s="64" t="s">
        <v>19805</v>
      </c>
      <c r="X1193" s="64" t="s">
        <v>19805</v>
      </c>
      <c r="Y1193" s="64">
        <v>375000</v>
      </c>
      <c r="Z1193" s="64">
        <v>325000</v>
      </c>
      <c r="AA1193" s="64">
        <v>275000</v>
      </c>
      <c r="AB1193" s="64">
        <v>175000</v>
      </c>
    </row>
    <row r="1194" spans="1:28">
      <c r="A1194" s="15" t="s">
        <v>126</v>
      </c>
      <c r="B1194" s="64">
        <v>15730338</v>
      </c>
      <c r="C1194" s="64">
        <v>2000000</v>
      </c>
      <c r="D1194" s="64">
        <v>2000000</v>
      </c>
      <c r="E1194" s="64">
        <v>788872</v>
      </c>
      <c r="F1194" s="64">
        <v>473604</v>
      </c>
      <c r="G1194" s="64" t="s">
        <v>19805</v>
      </c>
      <c r="H1194" s="64" t="s">
        <v>19805</v>
      </c>
      <c r="I1194" s="64" t="s">
        <v>19805</v>
      </c>
      <c r="J1194" s="64" t="s">
        <v>19805</v>
      </c>
      <c r="K1194" s="64" t="s">
        <v>19805</v>
      </c>
      <c r="L1194" s="64" t="s">
        <v>19805</v>
      </c>
      <c r="M1194" s="64" t="s">
        <v>19805</v>
      </c>
      <c r="N1194" s="64" t="s">
        <v>19805</v>
      </c>
      <c r="O1194" s="64" t="s">
        <v>19805</v>
      </c>
      <c r="P1194" s="64" t="s">
        <v>19805</v>
      </c>
      <c r="Q1194" s="64" t="s">
        <v>19805</v>
      </c>
      <c r="R1194" s="64" t="s">
        <v>19805</v>
      </c>
      <c r="S1194" s="64" t="s">
        <v>19805</v>
      </c>
      <c r="T1194" s="64" t="s">
        <v>19805</v>
      </c>
      <c r="U1194" s="64" t="s">
        <v>19805</v>
      </c>
      <c r="V1194" s="64" t="s">
        <v>19805</v>
      </c>
      <c r="W1194" s="64" t="s">
        <v>19805</v>
      </c>
      <c r="X1194" s="64" t="s">
        <v>19805</v>
      </c>
      <c r="Y1194" s="64" t="s">
        <v>19805</v>
      </c>
      <c r="Z1194" s="64" t="s">
        <v>19805</v>
      </c>
      <c r="AA1194" s="64" t="s">
        <v>19805</v>
      </c>
      <c r="AB1194" s="64" t="s">
        <v>19805</v>
      </c>
    </row>
    <row r="1195" spans="1:28">
      <c r="A1195" s="15" t="s">
        <v>521</v>
      </c>
      <c r="B1195" s="64">
        <v>3678319</v>
      </c>
      <c r="C1195" s="64">
        <v>2891760</v>
      </c>
      <c r="D1195" s="64">
        <v>2772480</v>
      </c>
      <c r="E1195" s="64">
        <v>2653080</v>
      </c>
      <c r="F1195" s="64" t="s">
        <v>19805</v>
      </c>
      <c r="G1195" s="64" t="s">
        <v>19805</v>
      </c>
      <c r="H1195" s="64" t="s">
        <v>19805</v>
      </c>
      <c r="I1195" s="64" t="s">
        <v>19805</v>
      </c>
      <c r="J1195" s="64" t="s">
        <v>19805</v>
      </c>
      <c r="K1195" s="64" t="s">
        <v>19805</v>
      </c>
      <c r="L1195" s="64" t="s">
        <v>19805</v>
      </c>
      <c r="M1195" s="64" t="s">
        <v>19805</v>
      </c>
      <c r="N1195" s="64" t="s">
        <v>19805</v>
      </c>
      <c r="O1195" s="64" t="s">
        <v>19805</v>
      </c>
      <c r="P1195" s="64" t="s">
        <v>19805</v>
      </c>
      <c r="Q1195" s="64" t="s">
        <v>19805</v>
      </c>
      <c r="R1195" s="64" t="s">
        <v>19805</v>
      </c>
      <c r="S1195" s="64" t="s">
        <v>19805</v>
      </c>
      <c r="T1195" s="64" t="s">
        <v>19805</v>
      </c>
      <c r="U1195" s="64" t="s">
        <v>19805</v>
      </c>
      <c r="V1195" s="64" t="s">
        <v>19805</v>
      </c>
      <c r="W1195" s="64" t="s">
        <v>19805</v>
      </c>
      <c r="X1195" s="64" t="s">
        <v>19805</v>
      </c>
      <c r="Y1195" s="64" t="s">
        <v>19805</v>
      </c>
      <c r="Z1195" s="64" t="s">
        <v>19805</v>
      </c>
      <c r="AA1195" s="64" t="s">
        <v>19805</v>
      </c>
      <c r="AB1195" s="64" t="s">
        <v>19805</v>
      </c>
    </row>
    <row r="1196" spans="1:28">
      <c r="A1196" s="15" t="s">
        <v>2121</v>
      </c>
      <c r="B1196" s="64" t="s">
        <v>19805</v>
      </c>
      <c r="C1196" s="64" t="s">
        <v>19805</v>
      </c>
      <c r="D1196" s="64">
        <v>741286</v>
      </c>
      <c r="E1196" s="64">
        <v>1399507</v>
      </c>
      <c r="F1196" s="64">
        <v>437470</v>
      </c>
      <c r="G1196" s="64">
        <v>2500000</v>
      </c>
      <c r="H1196" s="64">
        <v>16545454</v>
      </c>
      <c r="I1196" s="64">
        <v>15363636</v>
      </c>
      <c r="J1196" s="64">
        <v>14431816</v>
      </c>
      <c r="K1196" s="64">
        <v>13250000</v>
      </c>
      <c r="L1196" s="64">
        <v>12068182</v>
      </c>
      <c r="M1196" s="64">
        <v>10636364</v>
      </c>
      <c r="N1196" s="64">
        <v>9454546</v>
      </c>
      <c r="O1196" s="64">
        <v>5128689</v>
      </c>
      <c r="P1196" s="64">
        <v>4067160</v>
      </c>
      <c r="Q1196" s="64">
        <v>3801960</v>
      </c>
      <c r="R1196" s="64">
        <v>3536640</v>
      </c>
      <c r="S1196" s="64" t="s">
        <v>19805</v>
      </c>
      <c r="T1196" s="64" t="s">
        <v>19805</v>
      </c>
      <c r="U1196" s="64" t="s">
        <v>19805</v>
      </c>
      <c r="V1196" s="64" t="s">
        <v>19805</v>
      </c>
      <c r="W1196" s="64" t="s">
        <v>19805</v>
      </c>
      <c r="X1196" s="64" t="s">
        <v>19805</v>
      </c>
      <c r="Y1196" s="64" t="s">
        <v>19805</v>
      </c>
      <c r="Z1196" s="64" t="s">
        <v>19805</v>
      </c>
      <c r="AA1196" s="64" t="s">
        <v>19805</v>
      </c>
      <c r="AB1196" s="64" t="s">
        <v>19805</v>
      </c>
    </row>
    <row r="1197" spans="1:28">
      <c r="A1197" s="15" t="s">
        <v>5428</v>
      </c>
      <c r="B1197" s="64" t="s">
        <v>19805</v>
      </c>
      <c r="C1197" s="64" t="s">
        <v>19805</v>
      </c>
      <c r="D1197" s="64" t="s">
        <v>19805</v>
      </c>
      <c r="E1197" s="64" t="s">
        <v>19805</v>
      </c>
      <c r="F1197" s="64" t="s">
        <v>19805</v>
      </c>
      <c r="G1197" s="64" t="s">
        <v>19805</v>
      </c>
      <c r="H1197" s="64" t="s">
        <v>19805</v>
      </c>
      <c r="I1197" s="64" t="s">
        <v>19805</v>
      </c>
      <c r="J1197" s="64" t="s">
        <v>19805</v>
      </c>
      <c r="K1197" s="64" t="s">
        <v>19805</v>
      </c>
      <c r="L1197" s="64" t="s">
        <v>19805</v>
      </c>
      <c r="M1197" s="64" t="s">
        <v>19805</v>
      </c>
      <c r="N1197" s="64" t="s">
        <v>19805</v>
      </c>
      <c r="O1197" s="64">
        <v>5000600</v>
      </c>
      <c r="P1197" s="64">
        <v>4546000</v>
      </c>
      <c r="Q1197" s="64">
        <v>1971163</v>
      </c>
      <c r="R1197" s="64">
        <v>1379400</v>
      </c>
      <c r="S1197" s="64">
        <v>1289400</v>
      </c>
      <c r="T1197" s="64">
        <v>1000000</v>
      </c>
      <c r="U1197" s="64" t="s">
        <v>19805</v>
      </c>
      <c r="V1197" s="64" t="s">
        <v>19805</v>
      </c>
      <c r="W1197" s="64" t="s">
        <v>19805</v>
      </c>
      <c r="X1197" s="64" t="s">
        <v>19805</v>
      </c>
      <c r="Y1197" s="64" t="s">
        <v>19805</v>
      </c>
      <c r="Z1197" s="64" t="s">
        <v>19805</v>
      </c>
      <c r="AA1197" s="64" t="s">
        <v>19805</v>
      </c>
      <c r="AB1197" s="64" t="s">
        <v>19805</v>
      </c>
    </row>
    <row r="1198" spans="1:28">
      <c r="A1198" s="15" t="s">
        <v>5430</v>
      </c>
      <c r="B1198" s="64" t="s">
        <v>19805</v>
      </c>
      <c r="C1198" s="64" t="s">
        <v>19805</v>
      </c>
      <c r="D1198" s="64" t="s">
        <v>19805</v>
      </c>
      <c r="E1198" s="64" t="s">
        <v>19805</v>
      </c>
      <c r="F1198" s="64" t="s">
        <v>19805</v>
      </c>
      <c r="G1198" s="64" t="s">
        <v>19805</v>
      </c>
      <c r="H1198" s="64" t="s">
        <v>19805</v>
      </c>
      <c r="I1198" s="64" t="s">
        <v>19805</v>
      </c>
      <c r="J1198" s="64" t="s">
        <v>19805</v>
      </c>
      <c r="K1198" s="64" t="s">
        <v>19805</v>
      </c>
      <c r="L1198" s="64" t="s">
        <v>19805</v>
      </c>
      <c r="M1198" s="64" t="s">
        <v>19805</v>
      </c>
      <c r="N1198" s="64">
        <v>9566667</v>
      </c>
      <c r="O1198" s="64">
        <v>9266666</v>
      </c>
      <c r="P1198" s="64">
        <v>8966667</v>
      </c>
      <c r="Q1198" s="64">
        <v>8166667</v>
      </c>
      <c r="R1198" s="64">
        <v>7770000</v>
      </c>
      <c r="S1198" s="64">
        <v>7166666</v>
      </c>
      <c r="T1198" s="64">
        <v>1762000</v>
      </c>
      <c r="U1198" s="64">
        <v>1559040</v>
      </c>
      <c r="V1198" s="64">
        <v>1356000</v>
      </c>
      <c r="W1198" s="64" t="s">
        <v>19805</v>
      </c>
      <c r="X1198" s="64" t="s">
        <v>19805</v>
      </c>
      <c r="Y1198" s="64" t="s">
        <v>19805</v>
      </c>
      <c r="Z1198" s="64" t="s">
        <v>19805</v>
      </c>
      <c r="AA1198" s="64" t="s">
        <v>19805</v>
      </c>
      <c r="AB1198" s="64" t="s">
        <v>19805</v>
      </c>
    </row>
    <row r="1199" spans="1:28">
      <c r="A1199" s="15" t="s">
        <v>5431</v>
      </c>
      <c r="B1199" s="64" t="s">
        <v>19805</v>
      </c>
      <c r="C1199" s="64" t="s">
        <v>19805</v>
      </c>
      <c r="D1199" s="64" t="s">
        <v>19805</v>
      </c>
      <c r="E1199" s="64" t="s">
        <v>19805</v>
      </c>
      <c r="F1199" s="64" t="s">
        <v>19805</v>
      </c>
      <c r="G1199" s="64" t="s">
        <v>19805</v>
      </c>
      <c r="H1199" s="64" t="s">
        <v>19805</v>
      </c>
      <c r="I1199" s="64" t="s">
        <v>19805</v>
      </c>
      <c r="J1199" s="64" t="s">
        <v>19805</v>
      </c>
      <c r="K1199" s="64" t="s">
        <v>19805</v>
      </c>
      <c r="L1199" s="64" t="s">
        <v>19805</v>
      </c>
      <c r="M1199" s="64" t="s">
        <v>19805</v>
      </c>
      <c r="N1199" s="64" t="s">
        <v>19805</v>
      </c>
      <c r="O1199" s="64" t="s">
        <v>19805</v>
      </c>
      <c r="P1199" s="64" t="s">
        <v>19805</v>
      </c>
      <c r="Q1199" s="64" t="s">
        <v>19805</v>
      </c>
      <c r="R1199" s="64" t="s">
        <v>19805</v>
      </c>
      <c r="S1199" s="64" t="s">
        <v>19805</v>
      </c>
      <c r="T1199" s="64" t="s">
        <v>19805</v>
      </c>
      <c r="U1199" s="64" t="s">
        <v>19805</v>
      </c>
      <c r="V1199" s="64" t="s">
        <v>19805</v>
      </c>
      <c r="W1199" s="64" t="s">
        <v>19805</v>
      </c>
      <c r="X1199" s="64">
        <v>600000</v>
      </c>
      <c r="Y1199" s="64">
        <v>975000</v>
      </c>
      <c r="Z1199" s="64">
        <v>800000</v>
      </c>
      <c r="AA1199" s="64">
        <v>625000</v>
      </c>
      <c r="AB1199" s="64" t="s">
        <v>19805</v>
      </c>
    </row>
    <row r="1200" spans="1:28">
      <c r="A1200" s="15" t="s">
        <v>5432</v>
      </c>
      <c r="B1200" s="64" t="s">
        <v>19805</v>
      </c>
      <c r="C1200" s="64" t="s">
        <v>19805</v>
      </c>
      <c r="D1200" s="64" t="s">
        <v>19805</v>
      </c>
      <c r="E1200" s="64" t="s">
        <v>19805</v>
      </c>
      <c r="F1200" s="64" t="s">
        <v>19805</v>
      </c>
      <c r="G1200" s="64" t="s">
        <v>19805</v>
      </c>
      <c r="H1200" s="64" t="s">
        <v>19805</v>
      </c>
      <c r="I1200" s="64" t="s">
        <v>19805</v>
      </c>
      <c r="J1200" s="64" t="s">
        <v>19805</v>
      </c>
      <c r="K1200" s="64" t="s">
        <v>19805</v>
      </c>
      <c r="L1200" s="64">
        <v>70000</v>
      </c>
      <c r="M1200" s="64">
        <v>398762</v>
      </c>
      <c r="N1200" s="64" t="s">
        <v>19805</v>
      </c>
      <c r="O1200" s="64" t="s">
        <v>19805</v>
      </c>
      <c r="P1200" s="64" t="s">
        <v>19805</v>
      </c>
      <c r="Q1200" s="64" t="s">
        <v>19805</v>
      </c>
      <c r="R1200" s="64" t="s">
        <v>19805</v>
      </c>
      <c r="S1200" s="64" t="s">
        <v>19805</v>
      </c>
      <c r="T1200" s="64" t="s">
        <v>19805</v>
      </c>
      <c r="U1200" s="64" t="s">
        <v>19805</v>
      </c>
      <c r="V1200" s="64" t="s">
        <v>19805</v>
      </c>
      <c r="W1200" s="64" t="s">
        <v>19805</v>
      </c>
      <c r="X1200" s="64" t="s">
        <v>19805</v>
      </c>
      <c r="Y1200" s="64" t="s">
        <v>19805</v>
      </c>
      <c r="Z1200" s="64" t="s">
        <v>19805</v>
      </c>
      <c r="AA1200" s="64" t="s">
        <v>19805</v>
      </c>
      <c r="AB1200" s="64" t="s">
        <v>19805</v>
      </c>
    </row>
    <row r="1201" spans="1:28">
      <c r="A1201" s="15" t="s">
        <v>5433</v>
      </c>
      <c r="B1201" s="64" t="s">
        <v>19805</v>
      </c>
      <c r="C1201" s="64" t="s">
        <v>19805</v>
      </c>
      <c r="D1201" s="64" t="s">
        <v>19805</v>
      </c>
      <c r="E1201" s="64" t="s">
        <v>19805</v>
      </c>
      <c r="F1201" s="64" t="s">
        <v>19805</v>
      </c>
      <c r="G1201" s="64" t="s">
        <v>19805</v>
      </c>
      <c r="H1201" s="64" t="s">
        <v>19805</v>
      </c>
      <c r="I1201" s="64" t="s">
        <v>19805</v>
      </c>
      <c r="J1201" s="64" t="s">
        <v>19805</v>
      </c>
      <c r="K1201" s="64" t="s">
        <v>19805</v>
      </c>
      <c r="L1201" s="64" t="s">
        <v>19805</v>
      </c>
      <c r="M1201" s="64" t="s">
        <v>19805</v>
      </c>
      <c r="N1201" s="64" t="s">
        <v>19805</v>
      </c>
      <c r="O1201" s="64" t="s">
        <v>19805</v>
      </c>
      <c r="P1201" s="64" t="s">
        <v>19805</v>
      </c>
      <c r="Q1201" s="64" t="s">
        <v>19805</v>
      </c>
      <c r="R1201" s="64" t="s">
        <v>19805</v>
      </c>
      <c r="S1201" s="64" t="s">
        <v>19805</v>
      </c>
      <c r="T1201" s="64" t="s">
        <v>19805</v>
      </c>
      <c r="U1201" s="64" t="s">
        <v>19805</v>
      </c>
      <c r="V1201" s="64">
        <v>247500</v>
      </c>
      <c r="W1201" s="64">
        <v>2863000</v>
      </c>
      <c r="X1201" s="64">
        <v>2612500</v>
      </c>
      <c r="Y1201" s="64">
        <v>2313000</v>
      </c>
      <c r="Z1201" s="64">
        <v>2213000</v>
      </c>
      <c r="AA1201" s="64">
        <v>2013000</v>
      </c>
      <c r="AB1201" s="64">
        <v>1710000</v>
      </c>
    </row>
    <row r="1202" spans="1:28">
      <c r="A1202" s="15" t="s">
        <v>1091</v>
      </c>
      <c r="B1202" s="64">
        <v>26540100</v>
      </c>
      <c r="C1202" s="64">
        <v>20158622</v>
      </c>
      <c r="D1202" s="64">
        <v>18995624</v>
      </c>
      <c r="E1202" s="64">
        <v>17832627</v>
      </c>
      <c r="F1202" s="64">
        <v>16669630</v>
      </c>
      <c r="G1202" s="64">
        <v>15506632</v>
      </c>
      <c r="H1202" s="64">
        <v>6053663</v>
      </c>
      <c r="I1202" s="64">
        <v>4796880</v>
      </c>
      <c r="J1202" s="64">
        <v>4484040</v>
      </c>
      <c r="K1202" s="64">
        <v>4171200</v>
      </c>
      <c r="L1202" s="64" t="s">
        <v>19805</v>
      </c>
      <c r="M1202" s="64" t="s">
        <v>19805</v>
      </c>
      <c r="N1202" s="64" t="s">
        <v>19805</v>
      </c>
      <c r="O1202" s="64" t="s">
        <v>19805</v>
      </c>
      <c r="P1202" s="64" t="s">
        <v>19805</v>
      </c>
      <c r="Q1202" s="64" t="s">
        <v>19805</v>
      </c>
      <c r="R1202" s="64" t="s">
        <v>19805</v>
      </c>
      <c r="S1202" s="64" t="s">
        <v>19805</v>
      </c>
      <c r="T1202" s="64" t="s">
        <v>19805</v>
      </c>
      <c r="U1202" s="64" t="s">
        <v>19805</v>
      </c>
      <c r="V1202" s="64" t="s">
        <v>19805</v>
      </c>
      <c r="W1202" s="64" t="s">
        <v>19805</v>
      </c>
      <c r="X1202" s="64" t="s">
        <v>19805</v>
      </c>
      <c r="Y1202" s="64" t="s">
        <v>19805</v>
      </c>
      <c r="Z1202" s="64" t="s">
        <v>19805</v>
      </c>
      <c r="AA1202" s="64" t="s">
        <v>19805</v>
      </c>
      <c r="AB1202" s="64" t="s">
        <v>19805</v>
      </c>
    </row>
    <row r="1203" spans="1:28">
      <c r="A1203" s="15" t="s">
        <v>5434</v>
      </c>
      <c r="B1203" s="64" t="s">
        <v>19805</v>
      </c>
      <c r="C1203" s="64" t="s">
        <v>19805</v>
      </c>
      <c r="D1203" s="64" t="s">
        <v>19805</v>
      </c>
      <c r="E1203" s="64" t="s">
        <v>19805</v>
      </c>
      <c r="F1203" s="64" t="s">
        <v>19805</v>
      </c>
      <c r="G1203" s="64" t="s">
        <v>19805</v>
      </c>
      <c r="H1203" s="64" t="s">
        <v>19805</v>
      </c>
      <c r="I1203" s="64" t="s">
        <v>19805</v>
      </c>
      <c r="J1203" s="64" t="s">
        <v>19805</v>
      </c>
      <c r="K1203" s="64" t="s">
        <v>19805</v>
      </c>
      <c r="L1203" s="64" t="s">
        <v>19805</v>
      </c>
      <c r="M1203" s="64" t="s">
        <v>19805</v>
      </c>
      <c r="N1203" s="64" t="s">
        <v>19805</v>
      </c>
      <c r="O1203" s="64" t="s">
        <v>19805</v>
      </c>
      <c r="P1203" s="64" t="s">
        <v>19805</v>
      </c>
      <c r="Q1203" s="64" t="s">
        <v>19805</v>
      </c>
      <c r="R1203" s="64">
        <v>1000000</v>
      </c>
      <c r="S1203" s="64" t="s">
        <v>19805</v>
      </c>
      <c r="T1203" s="64" t="s">
        <v>19805</v>
      </c>
      <c r="U1203" s="64">
        <v>2640000</v>
      </c>
      <c r="V1203" s="64">
        <v>2280000</v>
      </c>
      <c r="W1203" s="64">
        <v>1920000</v>
      </c>
      <c r="X1203" s="64">
        <v>1560000</v>
      </c>
      <c r="Y1203" s="64">
        <v>1200000</v>
      </c>
      <c r="Z1203" s="64">
        <v>750000</v>
      </c>
      <c r="AA1203" s="64">
        <v>600000</v>
      </c>
      <c r="AB1203" s="64">
        <v>425000</v>
      </c>
    </row>
    <row r="1204" spans="1:28">
      <c r="A1204" s="15" t="s">
        <v>5435</v>
      </c>
      <c r="B1204" s="64" t="s">
        <v>19805</v>
      </c>
      <c r="C1204" s="64" t="s">
        <v>19805</v>
      </c>
      <c r="D1204" s="64" t="s">
        <v>19805</v>
      </c>
      <c r="E1204" s="64" t="s">
        <v>19805</v>
      </c>
      <c r="F1204" s="64" t="s">
        <v>19805</v>
      </c>
      <c r="G1204" s="64" t="s">
        <v>19805</v>
      </c>
      <c r="H1204" s="64" t="s">
        <v>19805</v>
      </c>
      <c r="I1204" s="64" t="s">
        <v>19805</v>
      </c>
      <c r="J1204" s="64" t="s">
        <v>19805</v>
      </c>
      <c r="K1204" s="64" t="s">
        <v>19805</v>
      </c>
      <c r="L1204" s="64" t="s">
        <v>19805</v>
      </c>
      <c r="M1204" s="64" t="s">
        <v>19805</v>
      </c>
      <c r="N1204" s="64" t="s">
        <v>19805</v>
      </c>
      <c r="O1204" s="64" t="s">
        <v>19805</v>
      </c>
      <c r="P1204" s="64" t="s">
        <v>19805</v>
      </c>
      <c r="Q1204" s="64" t="s">
        <v>19805</v>
      </c>
      <c r="R1204" s="64" t="s">
        <v>19805</v>
      </c>
      <c r="S1204" s="64">
        <v>1868750</v>
      </c>
      <c r="T1204" s="64">
        <v>1645000</v>
      </c>
      <c r="U1204" s="64">
        <v>1420250</v>
      </c>
      <c r="V1204" s="64">
        <v>1196000</v>
      </c>
      <c r="W1204" s="64">
        <v>845000</v>
      </c>
      <c r="X1204" s="64">
        <v>650000</v>
      </c>
      <c r="Y1204" s="64">
        <v>1100000</v>
      </c>
      <c r="Z1204" s="64">
        <v>1200000</v>
      </c>
      <c r="AA1204" s="64">
        <v>1400000</v>
      </c>
      <c r="AB1204" s="64">
        <v>375000</v>
      </c>
    </row>
    <row r="1205" spans="1:28">
      <c r="A1205" s="15" t="s">
        <v>944</v>
      </c>
      <c r="B1205" s="64">
        <v>8000000</v>
      </c>
      <c r="C1205" s="64">
        <v>8500000</v>
      </c>
      <c r="D1205" s="64">
        <v>12000000</v>
      </c>
      <c r="E1205" s="64">
        <v>12433735</v>
      </c>
      <c r="F1205" s="64">
        <v>11566265</v>
      </c>
      <c r="G1205" s="64">
        <v>21247044</v>
      </c>
      <c r="H1205" s="64">
        <v>18800000</v>
      </c>
      <c r="I1205" s="64">
        <v>16400000</v>
      </c>
      <c r="J1205" s="64">
        <v>24751934</v>
      </c>
      <c r="K1205" s="64">
        <v>23750000</v>
      </c>
      <c r="L1205" s="64">
        <v>21000000</v>
      </c>
      <c r="M1205" s="64">
        <v>18000000</v>
      </c>
      <c r="N1205" s="64">
        <v>16000000</v>
      </c>
      <c r="O1205" s="64">
        <v>28000000</v>
      </c>
      <c r="P1205" s="64">
        <v>25200000</v>
      </c>
      <c r="Q1205" s="64">
        <v>22400000</v>
      </c>
      <c r="R1205" s="64">
        <v>19610000</v>
      </c>
      <c r="S1205" s="64">
        <v>16806300</v>
      </c>
      <c r="T1205" s="64">
        <v>14000000</v>
      </c>
      <c r="U1205" s="64">
        <v>2109120</v>
      </c>
      <c r="V1205" s="64">
        <v>1666000</v>
      </c>
      <c r="W1205" s="64">
        <v>1622000</v>
      </c>
      <c r="X1205" s="64" t="s">
        <v>19805</v>
      </c>
      <c r="Y1205" s="64" t="s">
        <v>19805</v>
      </c>
      <c r="Z1205" s="64" t="s">
        <v>19805</v>
      </c>
      <c r="AA1205" s="64" t="s">
        <v>19805</v>
      </c>
      <c r="AB1205" s="64" t="s">
        <v>19805</v>
      </c>
    </row>
    <row r="1206" spans="1:28">
      <c r="A1206" s="15" t="s">
        <v>5436</v>
      </c>
      <c r="B1206" s="64" t="s">
        <v>19805</v>
      </c>
      <c r="C1206" s="64" t="s">
        <v>19805</v>
      </c>
      <c r="D1206" s="64" t="s">
        <v>19805</v>
      </c>
      <c r="E1206" s="64" t="s">
        <v>19805</v>
      </c>
      <c r="F1206" s="64" t="s">
        <v>19805</v>
      </c>
      <c r="G1206" s="64" t="s">
        <v>19805</v>
      </c>
      <c r="H1206" s="64" t="s">
        <v>19805</v>
      </c>
      <c r="I1206" s="64" t="s">
        <v>19805</v>
      </c>
      <c r="J1206" s="64" t="s">
        <v>19805</v>
      </c>
      <c r="K1206" s="64" t="s">
        <v>19805</v>
      </c>
      <c r="L1206" s="64" t="s">
        <v>19805</v>
      </c>
      <c r="M1206" s="64" t="s">
        <v>19805</v>
      </c>
      <c r="N1206" s="64" t="s">
        <v>19805</v>
      </c>
      <c r="O1206" s="64" t="s">
        <v>19805</v>
      </c>
      <c r="P1206" s="64" t="s">
        <v>19805</v>
      </c>
      <c r="Q1206" s="64" t="s">
        <v>19805</v>
      </c>
      <c r="R1206" s="64" t="s">
        <v>19805</v>
      </c>
      <c r="S1206" s="64" t="s">
        <v>19805</v>
      </c>
      <c r="T1206" s="64" t="s">
        <v>19805</v>
      </c>
      <c r="U1206" s="64">
        <v>8000000</v>
      </c>
      <c r="V1206" s="64">
        <v>7000000</v>
      </c>
      <c r="W1206" s="64">
        <v>2900000</v>
      </c>
      <c r="X1206" s="64">
        <v>2750000</v>
      </c>
      <c r="Y1206" s="64">
        <v>2300000</v>
      </c>
      <c r="Z1206" s="64">
        <v>1850000</v>
      </c>
      <c r="AA1206" s="64">
        <v>1950000</v>
      </c>
      <c r="AB1206" s="64">
        <v>1750000</v>
      </c>
    </row>
    <row r="1207" spans="1:28">
      <c r="A1207" s="15" t="s">
        <v>3803</v>
      </c>
      <c r="B1207" s="64" t="s">
        <v>19805</v>
      </c>
      <c r="C1207" s="64" t="s">
        <v>19805</v>
      </c>
      <c r="D1207" s="64" t="s">
        <v>19805</v>
      </c>
      <c r="E1207" s="64" t="s">
        <v>19805</v>
      </c>
      <c r="F1207" s="64">
        <v>390027</v>
      </c>
      <c r="G1207" s="64" t="s">
        <v>19805</v>
      </c>
      <c r="H1207" s="64" t="s">
        <v>19805</v>
      </c>
      <c r="I1207" s="64" t="s">
        <v>19805</v>
      </c>
      <c r="J1207" s="64" t="s">
        <v>19805</v>
      </c>
      <c r="K1207" s="64" t="s">
        <v>19805</v>
      </c>
      <c r="L1207" s="64" t="s">
        <v>19805</v>
      </c>
      <c r="M1207" s="64" t="s">
        <v>19805</v>
      </c>
      <c r="N1207" s="64" t="s">
        <v>19805</v>
      </c>
      <c r="O1207" s="64" t="s">
        <v>19805</v>
      </c>
      <c r="P1207" s="64" t="s">
        <v>19805</v>
      </c>
      <c r="Q1207" s="64" t="s">
        <v>19805</v>
      </c>
      <c r="R1207" s="64" t="s">
        <v>19805</v>
      </c>
      <c r="S1207" s="64" t="s">
        <v>19805</v>
      </c>
      <c r="T1207" s="64" t="s">
        <v>19805</v>
      </c>
      <c r="U1207" s="64" t="s">
        <v>19805</v>
      </c>
      <c r="V1207" s="64" t="s">
        <v>19805</v>
      </c>
      <c r="W1207" s="64" t="s">
        <v>19805</v>
      </c>
      <c r="X1207" s="64" t="s">
        <v>19805</v>
      </c>
      <c r="Y1207" s="64" t="s">
        <v>19805</v>
      </c>
      <c r="Z1207" s="64" t="s">
        <v>19805</v>
      </c>
      <c r="AA1207" s="64" t="s">
        <v>19805</v>
      </c>
      <c r="AB1207" s="64" t="s">
        <v>19805</v>
      </c>
    </row>
    <row r="1208" spans="1:28">
      <c r="A1208" s="15" t="s">
        <v>349</v>
      </c>
      <c r="B1208" s="64">
        <v>21165675</v>
      </c>
      <c r="C1208" s="64">
        <v>19689000</v>
      </c>
      <c r="D1208" s="64">
        <v>15719063</v>
      </c>
      <c r="E1208" s="64">
        <v>14693906</v>
      </c>
      <c r="F1208" s="64">
        <v>13668750</v>
      </c>
      <c r="G1208" s="64">
        <v>4609701</v>
      </c>
      <c r="H1208" s="64">
        <v>3638280</v>
      </c>
      <c r="I1208" s="64">
        <v>3401040</v>
      </c>
      <c r="J1208" s="64">
        <v>3163680</v>
      </c>
      <c r="K1208" s="64" t="s">
        <v>19805</v>
      </c>
      <c r="L1208" s="64" t="s">
        <v>19805</v>
      </c>
      <c r="M1208" s="64" t="s">
        <v>19805</v>
      </c>
      <c r="N1208" s="64" t="s">
        <v>19805</v>
      </c>
      <c r="O1208" s="64" t="s">
        <v>19805</v>
      </c>
      <c r="P1208" s="64" t="s">
        <v>19805</v>
      </c>
      <c r="Q1208" s="64" t="s">
        <v>19805</v>
      </c>
      <c r="R1208" s="64" t="s">
        <v>19805</v>
      </c>
      <c r="S1208" s="64" t="s">
        <v>19805</v>
      </c>
      <c r="T1208" s="64" t="s">
        <v>19805</v>
      </c>
      <c r="U1208" s="64" t="s">
        <v>19805</v>
      </c>
      <c r="V1208" s="64" t="s">
        <v>19805</v>
      </c>
      <c r="W1208" s="64" t="s">
        <v>19805</v>
      </c>
      <c r="X1208" s="64" t="s">
        <v>19805</v>
      </c>
      <c r="Y1208" s="64" t="s">
        <v>19805</v>
      </c>
      <c r="Z1208" s="64" t="s">
        <v>19805</v>
      </c>
      <c r="AA1208" s="64" t="s">
        <v>19805</v>
      </c>
      <c r="AB1208" s="64" t="s">
        <v>19805</v>
      </c>
    </row>
    <row r="1209" spans="1:28">
      <c r="A1209" s="15" t="s">
        <v>5437</v>
      </c>
      <c r="B1209" s="64" t="s">
        <v>19805</v>
      </c>
      <c r="C1209" s="64" t="s">
        <v>19805</v>
      </c>
      <c r="D1209" s="64" t="s">
        <v>19805</v>
      </c>
      <c r="E1209" s="64" t="s">
        <v>19805</v>
      </c>
      <c r="F1209" s="64" t="s">
        <v>19805</v>
      </c>
      <c r="G1209" s="64" t="s">
        <v>19805</v>
      </c>
      <c r="H1209" s="64" t="s">
        <v>19805</v>
      </c>
      <c r="I1209" s="64" t="s">
        <v>19805</v>
      </c>
      <c r="J1209" s="64" t="s">
        <v>19805</v>
      </c>
      <c r="K1209" s="64" t="s">
        <v>19805</v>
      </c>
      <c r="L1209" s="64" t="s">
        <v>19805</v>
      </c>
      <c r="M1209" s="64" t="s">
        <v>19805</v>
      </c>
      <c r="N1209" s="64" t="s">
        <v>19805</v>
      </c>
      <c r="O1209" s="64" t="s">
        <v>19805</v>
      </c>
      <c r="P1209" s="64" t="s">
        <v>19805</v>
      </c>
      <c r="Q1209" s="64" t="s">
        <v>19805</v>
      </c>
      <c r="R1209" s="64" t="s">
        <v>19805</v>
      </c>
      <c r="S1209" s="64" t="s">
        <v>19805</v>
      </c>
      <c r="T1209" s="64" t="s">
        <v>19805</v>
      </c>
      <c r="U1209" s="64" t="s">
        <v>19805</v>
      </c>
      <c r="V1209" s="64" t="s">
        <v>19805</v>
      </c>
      <c r="W1209" s="64" t="s">
        <v>19805</v>
      </c>
      <c r="X1209" s="64" t="s">
        <v>19805</v>
      </c>
      <c r="Y1209" s="64">
        <v>325000</v>
      </c>
      <c r="Z1209" s="64">
        <v>250000</v>
      </c>
      <c r="AA1209" s="64" t="s">
        <v>19805</v>
      </c>
      <c r="AB1209" s="64" t="s">
        <v>19805</v>
      </c>
    </row>
    <row r="1210" spans="1:28">
      <c r="A1210" s="15" t="s">
        <v>947</v>
      </c>
      <c r="B1210" s="64">
        <v>1360305</v>
      </c>
      <c r="C1210" s="64">
        <v>7085000</v>
      </c>
      <c r="D1210" s="64">
        <v>6792500</v>
      </c>
      <c r="E1210" s="64">
        <v>6500000</v>
      </c>
      <c r="F1210" s="64">
        <v>12439675</v>
      </c>
      <c r="G1210" s="64">
        <v>11519840</v>
      </c>
      <c r="H1210" s="64">
        <v>11100005</v>
      </c>
      <c r="I1210" s="64">
        <v>10180170</v>
      </c>
      <c r="J1210" s="64">
        <v>8760335</v>
      </c>
      <c r="K1210" s="64">
        <v>1808121</v>
      </c>
      <c r="L1210" s="64">
        <v>1002840</v>
      </c>
      <c r="M1210" s="64">
        <v>937440</v>
      </c>
      <c r="N1210" s="64">
        <v>872040</v>
      </c>
      <c r="O1210" s="64" t="s">
        <v>19805</v>
      </c>
      <c r="P1210" s="64" t="s">
        <v>19805</v>
      </c>
      <c r="Q1210" s="64" t="s">
        <v>19805</v>
      </c>
      <c r="R1210" s="64" t="s">
        <v>19805</v>
      </c>
      <c r="S1210" s="64" t="s">
        <v>19805</v>
      </c>
      <c r="T1210" s="64" t="s">
        <v>19805</v>
      </c>
      <c r="U1210" s="64" t="s">
        <v>19805</v>
      </c>
      <c r="V1210" s="64" t="s">
        <v>19805</v>
      </c>
      <c r="W1210" s="64" t="s">
        <v>19805</v>
      </c>
      <c r="X1210" s="64" t="s">
        <v>19805</v>
      </c>
      <c r="Y1210" s="64" t="s">
        <v>19805</v>
      </c>
      <c r="Z1210" s="64" t="s">
        <v>19805</v>
      </c>
      <c r="AA1210" s="64" t="s">
        <v>19805</v>
      </c>
      <c r="AB1210" s="64" t="s">
        <v>19805</v>
      </c>
    </row>
    <row r="1211" spans="1:28">
      <c r="A1211" s="15" t="s">
        <v>5439</v>
      </c>
      <c r="B1211" s="64" t="s">
        <v>19805</v>
      </c>
      <c r="C1211" s="64" t="s">
        <v>19805</v>
      </c>
      <c r="D1211" s="64" t="s">
        <v>19805</v>
      </c>
      <c r="E1211" s="64" t="s">
        <v>19805</v>
      </c>
      <c r="F1211" s="64" t="s">
        <v>19805</v>
      </c>
      <c r="G1211" s="64" t="s">
        <v>19805</v>
      </c>
      <c r="H1211" s="64" t="s">
        <v>19805</v>
      </c>
      <c r="I1211" s="64" t="s">
        <v>19805</v>
      </c>
      <c r="J1211" s="64" t="s">
        <v>19805</v>
      </c>
      <c r="K1211" s="64" t="s">
        <v>19805</v>
      </c>
      <c r="L1211" s="64" t="s">
        <v>19805</v>
      </c>
      <c r="M1211" s="64" t="s">
        <v>19805</v>
      </c>
      <c r="N1211" s="64" t="s">
        <v>19805</v>
      </c>
      <c r="O1211" s="64" t="s">
        <v>19805</v>
      </c>
      <c r="P1211" s="64" t="s">
        <v>19805</v>
      </c>
      <c r="Q1211" s="64" t="s">
        <v>19805</v>
      </c>
      <c r="R1211" s="64" t="s">
        <v>19805</v>
      </c>
      <c r="S1211" s="64" t="s">
        <v>19805</v>
      </c>
      <c r="T1211" s="64" t="s">
        <v>19805</v>
      </c>
      <c r="U1211" s="64" t="s">
        <v>19805</v>
      </c>
      <c r="V1211" s="64" t="s">
        <v>19805</v>
      </c>
      <c r="W1211" s="64" t="s">
        <v>19805</v>
      </c>
      <c r="X1211" s="64" t="s">
        <v>19805</v>
      </c>
      <c r="Y1211" s="64" t="s">
        <v>19805</v>
      </c>
      <c r="Z1211" s="64">
        <v>3500000</v>
      </c>
      <c r="AA1211" s="64">
        <v>3500000</v>
      </c>
      <c r="AB1211" s="64">
        <v>1400000</v>
      </c>
    </row>
    <row r="1212" spans="1:28">
      <c r="A1212" s="15" t="s">
        <v>4453</v>
      </c>
      <c r="B1212" s="64" t="s">
        <v>19805</v>
      </c>
      <c r="C1212" s="64" t="s">
        <v>19805</v>
      </c>
      <c r="D1212" s="64" t="s">
        <v>19805</v>
      </c>
      <c r="E1212" s="64" t="s">
        <v>19805</v>
      </c>
      <c r="F1212" s="64">
        <v>473604</v>
      </c>
      <c r="G1212" s="64" t="s">
        <v>19805</v>
      </c>
      <c r="H1212" s="64" t="s">
        <v>19805</v>
      </c>
      <c r="I1212" s="64" t="s">
        <v>19805</v>
      </c>
      <c r="J1212" s="64" t="s">
        <v>19805</v>
      </c>
      <c r="K1212" s="64" t="s">
        <v>19805</v>
      </c>
      <c r="L1212" s="64" t="s">
        <v>19805</v>
      </c>
      <c r="M1212" s="64" t="s">
        <v>19805</v>
      </c>
      <c r="N1212" s="64" t="s">
        <v>19805</v>
      </c>
      <c r="O1212" s="64" t="s">
        <v>19805</v>
      </c>
      <c r="P1212" s="64" t="s">
        <v>19805</v>
      </c>
      <c r="Q1212" s="64" t="s">
        <v>19805</v>
      </c>
      <c r="R1212" s="64" t="s">
        <v>19805</v>
      </c>
      <c r="S1212" s="64" t="s">
        <v>19805</v>
      </c>
      <c r="T1212" s="64" t="s">
        <v>19805</v>
      </c>
      <c r="U1212" s="64" t="s">
        <v>19805</v>
      </c>
      <c r="V1212" s="64" t="s">
        <v>19805</v>
      </c>
      <c r="W1212" s="64" t="s">
        <v>19805</v>
      </c>
      <c r="X1212" s="64" t="s">
        <v>19805</v>
      </c>
      <c r="Y1212" s="64" t="s">
        <v>19805</v>
      </c>
      <c r="Z1212" s="64" t="s">
        <v>19805</v>
      </c>
      <c r="AA1212" s="64" t="s">
        <v>19805</v>
      </c>
      <c r="AB1212" s="64" t="s">
        <v>19805</v>
      </c>
    </row>
    <row r="1213" spans="1:28">
      <c r="A1213" s="15" t="s">
        <v>5440</v>
      </c>
      <c r="B1213" s="64" t="s">
        <v>19805</v>
      </c>
      <c r="C1213" s="64" t="s">
        <v>19805</v>
      </c>
      <c r="D1213" s="64" t="s">
        <v>19805</v>
      </c>
      <c r="E1213" s="64" t="s">
        <v>19805</v>
      </c>
      <c r="F1213" s="64" t="s">
        <v>19805</v>
      </c>
      <c r="G1213" s="64" t="s">
        <v>19805</v>
      </c>
      <c r="H1213" s="64" t="s">
        <v>19805</v>
      </c>
      <c r="I1213" s="64">
        <v>1306455</v>
      </c>
      <c r="J1213" s="64">
        <v>1262275</v>
      </c>
      <c r="K1213" s="64">
        <v>3441900</v>
      </c>
      <c r="L1213" s="64">
        <v>3196050</v>
      </c>
      <c r="M1213" s="64">
        <v>2950200</v>
      </c>
      <c r="N1213" s="64">
        <v>2704350</v>
      </c>
      <c r="O1213" s="64">
        <v>2458500</v>
      </c>
      <c r="P1213" s="64">
        <v>1000000</v>
      </c>
      <c r="Q1213" s="64">
        <v>590850</v>
      </c>
      <c r="R1213" s="64">
        <v>523500</v>
      </c>
      <c r="S1213" s="64">
        <v>2853</v>
      </c>
      <c r="T1213" s="64" t="s">
        <v>19805</v>
      </c>
      <c r="U1213" s="64">
        <v>272250</v>
      </c>
      <c r="V1213" s="64" t="s">
        <v>19805</v>
      </c>
      <c r="W1213" s="64" t="s">
        <v>19805</v>
      </c>
      <c r="X1213" s="64" t="s">
        <v>19805</v>
      </c>
      <c r="Y1213" s="64" t="s">
        <v>19805</v>
      </c>
      <c r="Z1213" s="64" t="s">
        <v>19805</v>
      </c>
      <c r="AA1213" s="64" t="s">
        <v>19805</v>
      </c>
      <c r="AB1213" s="64" t="s">
        <v>19805</v>
      </c>
    </row>
    <row r="1214" spans="1:28">
      <c r="A1214" s="15" t="s">
        <v>5441</v>
      </c>
      <c r="B1214" s="64" t="s">
        <v>19805</v>
      </c>
      <c r="C1214" s="64" t="s">
        <v>19805</v>
      </c>
      <c r="D1214" s="64" t="s">
        <v>19805</v>
      </c>
      <c r="E1214" s="64" t="s">
        <v>19805</v>
      </c>
      <c r="F1214" s="64" t="s">
        <v>19805</v>
      </c>
      <c r="G1214" s="64" t="s">
        <v>19805</v>
      </c>
      <c r="H1214" s="64" t="s">
        <v>19805</v>
      </c>
      <c r="I1214" s="64" t="s">
        <v>19805</v>
      </c>
      <c r="J1214" s="64" t="s">
        <v>19805</v>
      </c>
      <c r="K1214" s="64" t="s">
        <v>19805</v>
      </c>
      <c r="L1214" s="64">
        <v>50000</v>
      </c>
      <c r="M1214" s="64" t="s">
        <v>19805</v>
      </c>
      <c r="N1214" s="64" t="s">
        <v>19805</v>
      </c>
      <c r="O1214" s="64" t="s">
        <v>19805</v>
      </c>
      <c r="P1214" s="64" t="s">
        <v>19805</v>
      </c>
      <c r="Q1214" s="64" t="s">
        <v>19805</v>
      </c>
      <c r="R1214" s="64" t="s">
        <v>19805</v>
      </c>
      <c r="S1214" s="64" t="s">
        <v>19805</v>
      </c>
      <c r="T1214" s="64" t="s">
        <v>19805</v>
      </c>
      <c r="U1214" s="64" t="s">
        <v>19805</v>
      </c>
      <c r="V1214" s="64" t="s">
        <v>19805</v>
      </c>
      <c r="W1214" s="64" t="s">
        <v>19805</v>
      </c>
      <c r="X1214" s="64" t="s">
        <v>19805</v>
      </c>
      <c r="Y1214" s="64" t="s">
        <v>19805</v>
      </c>
      <c r="Z1214" s="64" t="s">
        <v>19805</v>
      </c>
      <c r="AA1214" s="64" t="s">
        <v>19805</v>
      </c>
      <c r="AB1214" s="64" t="s">
        <v>19805</v>
      </c>
    </row>
    <row r="1215" spans="1:28">
      <c r="A1215" s="15" t="s">
        <v>5442</v>
      </c>
      <c r="B1215" s="64" t="s">
        <v>19805</v>
      </c>
      <c r="C1215" s="64" t="s">
        <v>19805</v>
      </c>
      <c r="D1215" s="64" t="s">
        <v>19805</v>
      </c>
      <c r="E1215" s="64" t="s">
        <v>19805</v>
      </c>
      <c r="F1215" s="64" t="s">
        <v>19805</v>
      </c>
      <c r="G1215" s="64" t="s">
        <v>19805</v>
      </c>
      <c r="H1215" s="64" t="s">
        <v>19805</v>
      </c>
      <c r="I1215" s="64" t="s">
        <v>19805</v>
      </c>
      <c r="J1215" s="64" t="s">
        <v>19805</v>
      </c>
      <c r="K1215" s="64" t="s">
        <v>19805</v>
      </c>
      <c r="L1215" s="64" t="s">
        <v>19805</v>
      </c>
      <c r="M1215" s="64" t="s">
        <v>19805</v>
      </c>
      <c r="N1215" s="64" t="s">
        <v>19805</v>
      </c>
      <c r="O1215" s="64" t="s">
        <v>19805</v>
      </c>
      <c r="P1215" s="64" t="s">
        <v>19805</v>
      </c>
      <c r="Q1215" s="64" t="s">
        <v>19805</v>
      </c>
      <c r="R1215" s="64" t="s">
        <v>19805</v>
      </c>
      <c r="S1215" s="64" t="s">
        <v>19805</v>
      </c>
      <c r="T1215" s="64" t="s">
        <v>19805</v>
      </c>
      <c r="U1215" s="64" t="s">
        <v>19805</v>
      </c>
      <c r="V1215" s="64" t="s">
        <v>19805</v>
      </c>
      <c r="W1215" s="64">
        <v>275000</v>
      </c>
      <c r="X1215" s="64" t="s">
        <v>19805</v>
      </c>
      <c r="Y1215" s="64" t="s">
        <v>19805</v>
      </c>
      <c r="Z1215" s="64">
        <v>158000</v>
      </c>
      <c r="AA1215" s="64">
        <v>130000</v>
      </c>
      <c r="AB1215" s="64">
        <v>185000</v>
      </c>
    </row>
    <row r="1216" spans="1:28">
      <c r="A1216" s="15" t="s">
        <v>5443</v>
      </c>
      <c r="B1216" s="64" t="s">
        <v>19805</v>
      </c>
      <c r="C1216" s="64" t="s">
        <v>19805</v>
      </c>
      <c r="D1216" s="64" t="s">
        <v>19805</v>
      </c>
      <c r="E1216" s="64" t="s">
        <v>19805</v>
      </c>
      <c r="F1216" s="64" t="s">
        <v>19805</v>
      </c>
      <c r="G1216" s="64" t="s">
        <v>19805</v>
      </c>
      <c r="H1216" s="64" t="s">
        <v>19805</v>
      </c>
      <c r="I1216" s="64" t="s">
        <v>19805</v>
      </c>
      <c r="J1216" s="64" t="s">
        <v>19805</v>
      </c>
      <c r="K1216" s="64" t="s">
        <v>19805</v>
      </c>
      <c r="L1216" s="64" t="s">
        <v>19805</v>
      </c>
      <c r="M1216" s="64" t="s">
        <v>19805</v>
      </c>
      <c r="N1216" s="64" t="s">
        <v>19805</v>
      </c>
      <c r="O1216" s="64" t="s">
        <v>19805</v>
      </c>
      <c r="P1216" s="64" t="s">
        <v>19805</v>
      </c>
      <c r="Q1216" s="64" t="s">
        <v>19805</v>
      </c>
      <c r="R1216" s="64" t="s">
        <v>19805</v>
      </c>
      <c r="S1216" s="64" t="s">
        <v>19805</v>
      </c>
      <c r="T1216" s="64" t="s">
        <v>19805</v>
      </c>
      <c r="U1216" s="64" t="s">
        <v>19805</v>
      </c>
      <c r="V1216" s="64" t="s">
        <v>19805</v>
      </c>
      <c r="W1216" s="64" t="s">
        <v>19805</v>
      </c>
      <c r="X1216" s="64">
        <v>11404</v>
      </c>
      <c r="Y1216" s="64" t="s">
        <v>19805</v>
      </c>
      <c r="Z1216" s="64" t="s">
        <v>19805</v>
      </c>
      <c r="AA1216" s="64" t="s">
        <v>19805</v>
      </c>
      <c r="AB1216" s="64" t="s">
        <v>19805</v>
      </c>
    </row>
    <row r="1217" spans="1:28">
      <c r="A1217" s="15" t="s">
        <v>5445</v>
      </c>
      <c r="B1217" s="64" t="s">
        <v>19805</v>
      </c>
      <c r="C1217" s="64" t="s">
        <v>19805</v>
      </c>
      <c r="D1217" s="64" t="s">
        <v>19805</v>
      </c>
      <c r="E1217" s="64" t="s">
        <v>19805</v>
      </c>
      <c r="F1217" s="64" t="s">
        <v>19805</v>
      </c>
      <c r="G1217" s="64" t="s">
        <v>19805</v>
      </c>
      <c r="H1217" s="64" t="s">
        <v>19805</v>
      </c>
      <c r="I1217" s="64" t="s">
        <v>19805</v>
      </c>
      <c r="J1217" s="64" t="s">
        <v>19805</v>
      </c>
      <c r="K1217" s="64" t="s">
        <v>19805</v>
      </c>
      <c r="L1217" s="64" t="s">
        <v>19805</v>
      </c>
      <c r="M1217" s="64" t="s">
        <v>19805</v>
      </c>
      <c r="N1217" s="64" t="s">
        <v>19805</v>
      </c>
      <c r="O1217" s="64" t="s">
        <v>19805</v>
      </c>
      <c r="P1217" s="64" t="s">
        <v>19805</v>
      </c>
      <c r="Q1217" s="64" t="s">
        <v>19805</v>
      </c>
      <c r="R1217" s="64" t="s">
        <v>19805</v>
      </c>
      <c r="S1217" s="64" t="s">
        <v>19805</v>
      </c>
      <c r="T1217" s="64" t="s">
        <v>19805</v>
      </c>
      <c r="U1217" s="64">
        <v>300000</v>
      </c>
      <c r="V1217" s="64">
        <v>247500</v>
      </c>
      <c r="W1217" s="64">
        <v>110000</v>
      </c>
      <c r="X1217" s="64" t="s">
        <v>19805</v>
      </c>
      <c r="Y1217" s="64" t="s">
        <v>19805</v>
      </c>
      <c r="Z1217" s="64" t="s">
        <v>19805</v>
      </c>
      <c r="AA1217" s="64" t="s">
        <v>19805</v>
      </c>
      <c r="AB1217" s="64" t="s">
        <v>19805</v>
      </c>
    </row>
    <row r="1218" spans="1:28">
      <c r="A1218" s="15" t="s">
        <v>1068</v>
      </c>
      <c r="B1218" s="64">
        <v>1800000</v>
      </c>
      <c r="C1218" s="64">
        <v>2814000</v>
      </c>
      <c r="D1218" s="64">
        <v>3898691</v>
      </c>
      <c r="E1218" s="64">
        <v>2761114</v>
      </c>
      <c r="F1218" s="64">
        <v>1797600</v>
      </c>
      <c r="G1218" s="64">
        <v>1680360</v>
      </c>
      <c r="H1218" s="64">
        <v>1563120</v>
      </c>
      <c r="I1218" s="64" t="s">
        <v>19805</v>
      </c>
      <c r="J1218" s="64" t="s">
        <v>19805</v>
      </c>
      <c r="K1218" s="64" t="s">
        <v>19805</v>
      </c>
      <c r="L1218" s="64" t="s">
        <v>19805</v>
      </c>
      <c r="M1218" s="64" t="s">
        <v>19805</v>
      </c>
      <c r="N1218" s="64" t="s">
        <v>19805</v>
      </c>
      <c r="O1218" s="64" t="s">
        <v>19805</v>
      </c>
      <c r="P1218" s="64" t="s">
        <v>19805</v>
      </c>
      <c r="Q1218" s="64" t="s">
        <v>19805</v>
      </c>
      <c r="R1218" s="64" t="s">
        <v>19805</v>
      </c>
      <c r="S1218" s="64" t="s">
        <v>19805</v>
      </c>
      <c r="T1218" s="64" t="s">
        <v>19805</v>
      </c>
      <c r="U1218" s="64" t="s">
        <v>19805</v>
      </c>
      <c r="V1218" s="64" t="s">
        <v>19805</v>
      </c>
      <c r="W1218" s="64" t="s">
        <v>19805</v>
      </c>
      <c r="X1218" s="64" t="s">
        <v>19805</v>
      </c>
      <c r="Y1218" s="64" t="s">
        <v>19805</v>
      </c>
      <c r="Z1218" s="64" t="s">
        <v>19805</v>
      </c>
      <c r="AA1218" s="64" t="s">
        <v>19805</v>
      </c>
      <c r="AB1218" s="64" t="s">
        <v>19805</v>
      </c>
    </row>
    <row r="1219" spans="1:28">
      <c r="A1219" s="15" t="s">
        <v>5446</v>
      </c>
      <c r="B1219" s="64" t="s">
        <v>19805</v>
      </c>
      <c r="C1219" s="64" t="s">
        <v>19805</v>
      </c>
      <c r="D1219" s="64" t="s">
        <v>19805</v>
      </c>
      <c r="E1219" s="64" t="s">
        <v>19805</v>
      </c>
      <c r="F1219" s="64" t="s">
        <v>19805</v>
      </c>
      <c r="G1219" s="64" t="s">
        <v>19805</v>
      </c>
      <c r="H1219" s="64" t="s">
        <v>19805</v>
      </c>
      <c r="I1219" s="64" t="s">
        <v>19805</v>
      </c>
      <c r="J1219" s="64" t="s">
        <v>19805</v>
      </c>
      <c r="K1219" s="64" t="s">
        <v>19805</v>
      </c>
      <c r="L1219" s="64" t="s">
        <v>19805</v>
      </c>
      <c r="M1219" s="64" t="s">
        <v>19805</v>
      </c>
      <c r="N1219" s="64" t="s">
        <v>19805</v>
      </c>
      <c r="O1219" s="64" t="s">
        <v>19805</v>
      </c>
      <c r="P1219" s="64" t="s">
        <v>19805</v>
      </c>
      <c r="Q1219" s="64" t="s">
        <v>19805</v>
      </c>
      <c r="R1219" s="64" t="s">
        <v>19805</v>
      </c>
      <c r="S1219" s="64" t="s">
        <v>19805</v>
      </c>
      <c r="T1219" s="64" t="s">
        <v>19805</v>
      </c>
      <c r="U1219" s="64" t="s">
        <v>19805</v>
      </c>
      <c r="V1219" s="64" t="s">
        <v>19805</v>
      </c>
      <c r="W1219" s="64" t="s">
        <v>19805</v>
      </c>
      <c r="X1219" s="64" t="s">
        <v>19805</v>
      </c>
      <c r="Y1219" s="64">
        <v>150000</v>
      </c>
      <c r="Z1219" s="64" t="s">
        <v>19805</v>
      </c>
      <c r="AA1219" s="64" t="s">
        <v>19805</v>
      </c>
      <c r="AB1219" s="64" t="s">
        <v>19805</v>
      </c>
    </row>
    <row r="1220" spans="1:28">
      <c r="A1220" s="15" t="s">
        <v>5448</v>
      </c>
      <c r="B1220" s="64" t="s">
        <v>19805</v>
      </c>
      <c r="C1220" s="64" t="s">
        <v>19805</v>
      </c>
      <c r="D1220" s="64" t="s">
        <v>19805</v>
      </c>
      <c r="E1220" s="64" t="s">
        <v>19805</v>
      </c>
      <c r="F1220" s="64" t="s">
        <v>19805</v>
      </c>
      <c r="G1220" s="64" t="s">
        <v>19805</v>
      </c>
      <c r="H1220" s="64" t="s">
        <v>19805</v>
      </c>
      <c r="I1220" s="64" t="s">
        <v>19805</v>
      </c>
      <c r="J1220" s="64" t="s">
        <v>19805</v>
      </c>
      <c r="K1220" s="64" t="s">
        <v>19805</v>
      </c>
      <c r="L1220" s="64" t="s">
        <v>19805</v>
      </c>
      <c r="M1220" s="64" t="s">
        <v>19805</v>
      </c>
      <c r="N1220" s="64">
        <v>1300000</v>
      </c>
      <c r="O1220" s="64">
        <v>1070000</v>
      </c>
      <c r="P1220" s="64">
        <v>1030000</v>
      </c>
      <c r="Q1220" s="64">
        <v>3000000</v>
      </c>
      <c r="R1220" s="64">
        <v>2870000</v>
      </c>
      <c r="S1220" s="64">
        <v>2625000</v>
      </c>
      <c r="T1220" s="64">
        <v>2100000</v>
      </c>
      <c r="U1220" s="64">
        <v>1800000</v>
      </c>
      <c r="V1220" s="64">
        <v>1500000</v>
      </c>
      <c r="W1220" s="64">
        <v>3650000</v>
      </c>
      <c r="X1220" s="64">
        <v>2975000</v>
      </c>
      <c r="Y1220" s="64">
        <v>2625000</v>
      </c>
      <c r="Z1220" s="64">
        <v>2425000</v>
      </c>
      <c r="AA1220" s="64">
        <v>725000</v>
      </c>
      <c r="AB1220" s="64">
        <v>685000</v>
      </c>
    </row>
    <row r="1221" spans="1:28">
      <c r="A1221" s="15" t="s">
        <v>593</v>
      </c>
      <c r="B1221" s="64">
        <v>1182840</v>
      </c>
      <c r="C1221" s="64">
        <v>1131960</v>
      </c>
      <c r="D1221" s="64" t="s">
        <v>19805</v>
      </c>
      <c r="E1221" s="64" t="s">
        <v>19805</v>
      </c>
      <c r="F1221" s="64" t="s">
        <v>19805</v>
      </c>
      <c r="G1221" s="64" t="s">
        <v>19805</v>
      </c>
      <c r="H1221" s="64" t="s">
        <v>19805</v>
      </c>
      <c r="I1221" s="64" t="s">
        <v>19805</v>
      </c>
      <c r="J1221" s="64" t="s">
        <v>19805</v>
      </c>
      <c r="K1221" s="64" t="s">
        <v>19805</v>
      </c>
      <c r="L1221" s="64" t="s">
        <v>19805</v>
      </c>
      <c r="M1221" s="64" t="s">
        <v>19805</v>
      </c>
      <c r="N1221" s="64" t="s">
        <v>19805</v>
      </c>
      <c r="O1221" s="64" t="s">
        <v>19805</v>
      </c>
      <c r="P1221" s="64" t="s">
        <v>19805</v>
      </c>
      <c r="Q1221" s="64" t="s">
        <v>19805</v>
      </c>
      <c r="R1221" s="64" t="s">
        <v>19805</v>
      </c>
      <c r="S1221" s="64" t="s">
        <v>19805</v>
      </c>
      <c r="T1221" s="64" t="s">
        <v>19805</v>
      </c>
      <c r="U1221" s="64" t="s">
        <v>19805</v>
      </c>
      <c r="V1221" s="64" t="s">
        <v>19805</v>
      </c>
      <c r="W1221" s="64" t="s">
        <v>19805</v>
      </c>
      <c r="X1221" s="64" t="s">
        <v>19805</v>
      </c>
      <c r="Y1221" s="64" t="s">
        <v>19805</v>
      </c>
      <c r="Z1221" s="64" t="s">
        <v>19805</v>
      </c>
      <c r="AA1221" s="64" t="s">
        <v>19805</v>
      </c>
      <c r="AB1221" s="64" t="s">
        <v>19805</v>
      </c>
    </row>
    <row r="1222" spans="1:28">
      <c r="A1222" s="15" t="s">
        <v>3653</v>
      </c>
      <c r="B1222" s="64" t="s">
        <v>19805</v>
      </c>
      <c r="C1222" s="64" t="s">
        <v>19805</v>
      </c>
      <c r="D1222" s="64" t="s">
        <v>19805</v>
      </c>
      <c r="E1222" s="64" t="s">
        <v>19805</v>
      </c>
      <c r="F1222" s="64">
        <v>1352181</v>
      </c>
      <c r="G1222" s="64">
        <v>2246400</v>
      </c>
      <c r="H1222" s="64">
        <v>2000000</v>
      </c>
      <c r="I1222" s="64">
        <v>3564000</v>
      </c>
      <c r="J1222" s="64">
        <v>3300000</v>
      </c>
      <c r="K1222" s="64">
        <v>3596000</v>
      </c>
      <c r="L1222" s="64">
        <v>3348000</v>
      </c>
      <c r="M1222" s="64">
        <v>3100000</v>
      </c>
      <c r="N1222" s="64">
        <v>745046</v>
      </c>
      <c r="O1222" s="64">
        <v>2256444</v>
      </c>
      <c r="P1222" s="64">
        <v>1769760</v>
      </c>
      <c r="Q1222" s="64">
        <v>1654320</v>
      </c>
      <c r="R1222" s="64">
        <v>1538880</v>
      </c>
      <c r="S1222" s="64" t="s">
        <v>19805</v>
      </c>
      <c r="T1222" s="64" t="s">
        <v>19805</v>
      </c>
      <c r="U1222" s="64" t="s">
        <v>19805</v>
      </c>
      <c r="V1222" s="64" t="s">
        <v>19805</v>
      </c>
      <c r="W1222" s="64" t="s">
        <v>19805</v>
      </c>
      <c r="X1222" s="64" t="s">
        <v>19805</v>
      </c>
      <c r="Y1222" s="64" t="s">
        <v>19805</v>
      </c>
      <c r="Z1222" s="64" t="s">
        <v>19805</v>
      </c>
      <c r="AA1222" s="64" t="s">
        <v>19805</v>
      </c>
      <c r="AB1222" s="64" t="s">
        <v>19805</v>
      </c>
    </row>
    <row r="1223" spans="1:28">
      <c r="A1223" s="15" t="s">
        <v>5449</v>
      </c>
      <c r="B1223" s="64" t="s">
        <v>19805</v>
      </c>
      <c r="C1223" s="64" t="s">
        <v>19805</v>
      </c>
      <c r="D1223" s="64" t="s">
        <v>19805</v>
      </c>
      <c r="E1223" s="64" t="s">
        <v>19805</v>
      </c>
      <c r="F1223" s="64" t="s">
        <v>19805</v>
      </c>
      <c r="G1223" s="64" t="s">
        <v>19805</v>
      </c>
      <c r="H1223" s="64" t="s">
        <v>19805</v>
      </c>
      <c r="I1223" s="64" t="s">
        <v>19805</v>
      </c>
      <c r="J1223" s="64" t="s">
        <v>19805</v>
      </c>
      <c r="K1223" s="64" t="s">
        <v>19805</v>
      </c>
      <c r="L1223" s="64" t="s">
        <v>19805</v>
      </c>
      <c r="M1223" s="64" t="s">
        <v>19805</v>
      </c>
      <c r="N1223" s="64" t="s">
        <v>19805</v>
      </c>
      <c r="O1223" s="64" t="s">
        <v>19805</v>
      </c>
      <c r="P1223" s="64" t="s">
        <v>19805</v>
      </c>
      <c r="Q1223" s="64">
        <v>465850</v>
      </c>
      <c r="R1223" s="64">
        <v>316969</v>
      </c>
      <c r="S1223" s="64" t="s">
        <v>19805</v>
      </c>
      <c r="T1223" s="64" t="s">
        <v>19805</v>
      </c>
      <c r="U1223" s="64" t="s">
        <v>19805</v>
      </c>
      <c r="V1223" s="64" t="s">
        <v>19805</v>
      </c>
      <c r="W1223" s="64" t="s">
        <v>19805</v>
      </c>
      <c r="X1223" s="64" t="s">
        <v>19805</v>
      </c>
      <c r="Y1223" s="64" t="s">
        <v>19805</v>
      </c>
      <c r="Z1223" s="64" t="s">
        <v>19805</v>
      </c>
      <c r="AA1223" s="64" t="s">
        <v>19805</v>
      </c>
      <c r="AB1223" s="64" t="s">
        <v>19805</v>
      </c>
    </row>
    <row r="1224" spans="1:28">
      <c r="A1224" s="15" t="s">
        <v>5450</v>
      </c>
      <c r="B1224" s="64" t="s">
        <v>19805</v>
      </c>
      <c r="C1224" s="64" t="s">
        <v>19805</v>
      </c>
      <c r="D1224" s="64" t="s">
        <v>19805</v>
      </c>
      <c r="E1224" s="64" t="s">
        <v>19805</v>
      </c>
      <c r="F1224" s="64" t="s">
        <v>19805</v>
      </c>
      <c r="G1224" s="64" t="s">
        <v>19805</v>
      </c>
      <c r="H1224" s="64" t="s">
        <v>19805</v>
      </c>
      <c r="I1224" s="64" t="s">
        <v>19805</v>
      </c>
      <c r="J1224" s="64" t="s">
        <v>19805</v>
      </c>
      <c r="K1224" s="64" t="s">
        <v>19805</v>
      </c>
      <c r="L1224" s="64" t="s">
        <v>19805</v>
      </c>
      <c r="M1224" s="64" t="s">
        <v>19805</v>
      </c>
      <c r="N1224" s="64" t="s">
        <v>19805</v>
      </c>
      <c r="O1224" s="64" t="s">
        <v>19805</v>
      </c>
      <c r="P1224" s="64" t="s">
        <v>19805</v>
      </c>
      <c r="Q1224" s="64" t="s">
        <v>19805</v>
      </c>
      <c r="R1224" s="64" t="s">
        <v>19805</v>
      </c>
      <c r="S1224" s="64">
        <v>30309</v>
      </c>
      <c r="T1224" s="64">
        <v>2002000</v>
      </c>
      <c r="U1224" s="64">
        <v>1852000</v>
      </c>
      <c r="V1224" s="64">
        <v>1752000</v>
      </c>
      <c r="W1224" s="64">
        <v>1602000</v>
      </c>
      <c r="X1224" s="64">
        <v>1300000</v>
      </c>
      <c r="Y1224" s="64" t="s">
        <v>19805</v>
      </c>
      <c r="Z1224" s="64" t="s">
        <v>19805</v>
      </c>
      <c r="AA1224" s="64" t="s">
        <v>19805</v>
      </c>
      <c r="AB1224" s="64" t="s">
        <v>19805</v>
      </c>
    </row>
    <row r="1225" spans="1:28">
      <c r="A1225" s="15" t="s">
        <v>897</v>
      </c>
      <c r="B1225" s="64">
        <v>15200000</v>
      </c>
      <c r="C1225" s="64">
        <v>14700000</v>
      </c>
      <c r="D1225" s="64">
        <v>915243</v>
      </c>
      <c r="E1225" s="64">
        <v>788872</v>
      </c>
      <c r="F1225" s="64">
        <v>473604</v>
      </c>
      <c r="G1225" s="64" t="s">
        <v>19805</v>
      </c>
      <c r="H1225" s="64" t="s">
        <v>19805</v>
      </c>
      <c r="I1225" s="64" t="s">
        <v>19805</v>
      </c>
      <c r="J1225" s="64" t="s">
        <v>19805</v>
      </c>
      <c r="K1225" s="64" t="s">
        <v>19805</v>
      </c>
      <c r="L1225" s="64" t="s">
        <v>19805</v>
      </c>
      <c r="M1225" s="64" t="s">
        <v>19805</v>
      </c>
      <c r="N1225" s="64" t="s">
        <v>19805</v>
      </c>
      <c r="O1225" s="64" t="s">
        <v>19805</v>
      </c>
      <c r="P1225" s="64" t="s">
        <v>19805</v>
      </c>
      <c r="Q1225" s="64" t="s">
        <v>19805</v>
      </c>
      <c r="R1225" s="64" t="s">
        <v>19805</v>
      </c>
      <c r="S1225" s="64" t="s">
        <v>19805</v>
      </c>
      <c r="T1225" s="64" t="s">
        <v>19805</v>
      </c>
      <c r="U1225" s="64" t="s">
        <v>19805</v>
      </c>
      <c r="V1225" s="64" t="s">
        <v>19805</v>
      </c>
      <c r="W1225" s="64" t="s">
        <v>19805</v>
      </c>
      <c r="X1225" s="64" t="s">
        <v>19805</v>
      </c>
      <c r="Y1225" s="64" t="s">
        <v>19805</v>
      </c>
      <c r="Z1225" s="64" t="s">
        <v>19805</v>
      </c>
      <c r="AA1225" s="64" t="s">
        <v>19805</v>
      </c>
      <c r="AB1225" s="64" t="s">
        <v>19805</v>
      </c>
    </row>
    <row r="1226" spans="1:28">
      <c r="A1226" s="15" t="s">
        <v>5451</v>
      </c>
      <c r="B1226" s="64" t="s">
        <v>19805</v>
      </c>
      <c r="C1226" s="64" t="s">
        <v>19805</v>
      </c>
      <c r="D1226" s="64" t="s">
        <v>19805</v>
      </c>
      <c r="E1226" s="64" t="s">
        <v>19805</v>
      </c>
      <c r="F1226" s="64" t="s">
        <v>19805</v>
      </c>
      <c r="G1226" s="64" t="s">
        <v>19805</v>
      </c>
      <c r="H1226" s="64" t="s">
        <v>19805</v>
      </c>
      <c r="I1226" s="64" t="s">
        <v>19805</v>
      </c>
      <c r="J1226" s="64" t="s">
        <v>19805</v>
      </c>
      <c r="K1226" s="64" t="s">
        <v>19805</v>
      </c>
      <c r="L1226" s="64" t="s">
        <v>19805</v>
      </c>
      <c r="M1226" s="64" t="s">
        <v>19805</v>
      </c>
      <c r="N1226" s="64" t="s">
        <v>19805</v>
      </c>
      <c r="O1226" s="64" t="s">
        <v>19805</v>
      </c>
      <c r="P1226" s="64" t="s">
        <v>19805</v>
      </c>
      <c r="Q1226" s="64" t="s">
        <v>19805</v>
      </c>
      <c r="R1226" s="64" t="s">
        <v>19805</v>
      </c>
      <c r="S1226" s="64" t="s">
        <v>19805</v>
      </c>
      <c r="T1226" s="64" t="s">
        <v>19805</v>
      </c>
      <c r="U1226" s="64" t="s">
        <v>19805</v>
      </c>
      <c r="V1226" s="64" t="s">
        <v>19805</v>
      </c>
      <c r="W1226" s="64" t="s">
        <v>19805</v>
      </c>
      <c r="X1226" s="64" t="s">
        <v>19805</v>
      </c>
      <c r="Y1226" s="64">
        <v>150000</v>
      </c>
      <c r="Z1226" s="64">
        <v>140000</v>
      </c>
      <c r="AA1226" s="64">
        <v>1020000</v>
      </c>
      <c r="AB1226" s="64">
        <v>1025000</v>
      </c>
    </row>
    <row r="1227" spans="1:28">
      <c r="A1227" s="15" t="s">
        <v>3896</v>
      </c>
      <c r="B1227" s="64" t="s">
        <v>19805</v>
      </c>
      <c r="C1227" s="64" t="s">
        <v>19805</v>
      </c>
      <c r="D1227" s="64" t="s">
        <v>19805</v>
      </c>
      <c r="E1227" s="64" t="s">
        <v>19805</v>
      </c>
      <c r="F1227" s="64">
        <v>473604</v>
      </c>
      <c r="G1227" s="64" t="s">
        <v>19805</v>
      </c>
      <c r="H1227" s="64" t="s">
        <v>19805</v>
      </c>
      <c r="I1227" s="64" t="s">
        <v>19805</v>
      </c>
      <c r="J1227" s="64" t="s">
        <v>19805</v>
      </c>
      <c r="K1227" s="64" t="s">
        <v>19805</v>
      </c>
      <c r="L1227" s="64" t="s">
        <v>19805</v>
      </c>
      <c r="M1227" s="64" t="s">
        <v>19805</v>
      </c>
      <c r="N1227" s="64" t="s">
        <v>19805</v>
      </c>
      <c r="O1227" s="64" t="s">
        <v>19805</v>
      </c>
      <c r="P1227" s="64" t="s">
        <v>19805</v>
      </c>
      <c r="Q1227" s="64" t="s">
        <v>19805</v>
      </c>
      <c r="R1227" s="64" t="s">
        <v>19805</v>
      </c>
      <c r="S1227" s="64" t="s">
        <v>19805</v>
      </c>
      <c r="T1227" s="64" t="s">
        <v>19805</v>
      </c>
      <c r="U1227" s="64" t="s">
        <v>19805</v>
      </c>
      <c r="V1227" s="64" t="s">
        <v>19805</v>
      </c>
      <c r="W1227" s="64" t="s">
        <v>19805</v>
      </c>
      <c r="X1227" s="64" t="s">
        <v>19805</v>
      </c>
      <c r="Y1227" s="64" t="s">
        <v>19805</v>
      </c>
      <c r="Z1227" s="64" t="s">
        <v>19805</v>
      </c>
      <c r="AA1227" s="64" t="s">
        <v>19805</v>
      </c>
      <c r="AB1227" s="64" t="s">
        <v>19805</v>
      </c>
    </row>
    <row r="1228" spans="1:28">
      <c r="A1228" s="15" t="s">
        <v>5452</v>
      </c>
      <c r="B1228" s="64" t="s">
        <v>19805</v>
      </c>
      <c r="C1228" s="64" t="s">
        <v>19805</v>
      </c>
      <c r="D1228" s="64" t="s">
        <v>19805</v>
      </c>
      <c r="E1228" s="64" t="s">
        <v>19805</v>
      </c>
      <c r="F1228" s="64" t="s">
        <v>19805</v>
      </c>
      <c r="G1228" s="64" t="s">
        <v>19805</v>
      </c>
      <c r="H1228" s="64" t="s">
        <v>19805</v>
      </c>
      <c r="I1228" s="64" t="s">
        <v>19805</v>
      </c>
      <c r="J1228" s="64" t="s">
        <v>19805</v>
      </c>
      <c r="K1228" s="64" t="s">
        <v>19805</v>
      </c>
      <c r="L1228" s="64" t="s">
        <v>19805</v>
      </c>
      <c r="M1228" s="64" t="s">
        <v>19805</v>
      </c>
      <c r="N1228" s="64" t="s">
        <v>19805</v>
      </c>
      <c r="O1228" s="64">
        <v>1360080</v>
      </c>
      <c r="P1228" s="64">
        <v>1271400</v>
      </c>
      <c r="Q1228" s="64">
        <v>1182600</v>
      </c>
      <c r="R1228" s="64" t="s">
        <v>19805</v>
      </c>
      <c r="S1228" s="64" t="s">
        <v>19805</v>
      </c>
      <c r="T1228" s="64" t="s">
        <v>19805</v>
      </c>
      <c r="U1228" s="64" t="s">
        <v>19805</v>
      </c>
      <c r="V1228" s="64" t="s">
        <v>19805</v>
      </c>
      <c r="W1228" s="64" t="s">
        <v>19805</v>
      </c>
      <c r="X1228" s="64" t="s">
        <v>19805</v>
      </c>
      <c r="Y1228" s="64" t="s">
        <v>19805</v>
      </c>
      <c r="Z1228" s="64" t="s">
        <v>19805</v>
      </c>
      <c r="AA1228" s="64" t="s">
        <v>19805</v>
      </c>
      <c r="AB1228" s="64" t="s">
        <v>19805</v>
      </c>
    </row>
    <row r="1229" spans="1:28">
      <c r="A1229" s="15" t="s">
        <v>123</v>
      </c>
      <c r="B1229" s="64" t="s">
        <v>19805</v>
      </c>
      <c r="C1229" s="64">
        <v>2854940</v>
      </c>
      <c r="D1229" s="64">
        <v>2730000</v>
      </c>
      <c r="E1229" s="64">
        <v>4059000</v>
      </c>
      <c r="F1229" s="64">
        <v>3941000</v>
      </c>
      <c r="G1229" s="64">
        <v>8100000</v>
      </c>
      <c r="H1229" s="64">
        <v>9000000</v>
      </c>
      <c r="I1229" s="64">
        <v>9500000</v>
      </c>
      <c r="J1229" s="64">
        <v>10000000</v>
      </c>
      <c r="K1229" s="64">
        <v>11250000</v>
      </c>
      <c r="L1229" s="64">
        <v>3192628</v>
      </c>
      <c r="M1229" s="64">
        <v>2513880</v>
      </c>
      <c r="N1229" s="64">
        <v>2349840</v>
      </c>
      <c r="O1229" s="64">
        <v>2185920</v>
      </c>
      <c r="P1229" s="64" t="s">
        <v>19805</v>
      </c>
      <c r="Q1229" s="64" t="s">
        <v>19805</v>
      </c>
      <c r="R1229" s="64" t="s">
        <v>19805</v>
      </c>
      <c r="S1229" s="64" t="s">
        <v>19805</v>
      </c>
      <c r="T1229" s="64" t="s">
        <v>19805</v>
      </c>
      <c r="U1229" s="64" t="s">
        <v>19805</v>
      </c>
      <c r="V1229" s="64" t="s">
        <v>19805</v>
      </c>
      <c r="W1229" s="64" t="s">
        <v>19805</v>
      </c>
      <c r="X1229" s="64" t="s">
        <v>19805</v>
      </c>
      <c r="Y1229" s="64" t="s">
        <v>19805</v>
      </c>
      <c r="Z1229" s="64" t="s">
        <v>19805</v>
      </c>
      <c r="AA1229" s="64" t="s">
        <v>19805</v>
      </c>
      <c r="AB1229" s="64" t="s">
        <v>19805</v>
      </c>
    </row>
    <row r="1230" spans="1:28">
      <c r="A1230" s="15" t="s">
        <v>5454</v>
      </c>
      <c r="B1230" s="64" t="s">
        <v>19805</v>
      </c>
      <c r="C1230" s="64" t="s">
        <v>19805</v>
      </c>
      <c r="D1230" s="64" t="s">
        <v>19805</v>
      </c>
      <c r="E1230" s="64" t="s">
        <v>19805</v>
      </c>
      <c r="F1230" s="64" t="s">
        <v>19805</v>
      </c>
      <c r="G1230" s="64" t="s">
        <v>19805</v>
      </c>
      <c r="H1230" s="64" t="s">
        <v>19805</v>
      </c>
      <c r="I1230" s="64" t="s">
        <v>19805</v>
      </c>
      <c r="J1230" s="64" t="s">
        <v>19805</v>
      </c>
      <c r="K1230" s="64" t="s">
        <v>19805</v>
      </c>
      <c r="L1230" s="64" t="s">
        <v>19805</v>
      </c>
      <c r="M1230" s="64" t="s">
        <v>19805</v>
      </c>
      <c r="N1230" s="64" t="s">
        <v>19805</v>
      </c>
      <c r="O1230" s="64">
        <v>8950</v>
      </c>
      <c r="P1230" s="64" t="s">
        <v>19805</v>
      </c>
      <c r="Q1230" s="64" t="s">
        <v>19805</v>
      </c>
      <c r="R1230" s="64" t="s">
        <v>19805</v>
      </c>
      <c r="S1230" s="64" t="s">
        <v>19805</v>
      </c>
      <c r="T1230" s="64" t="s">
        <v>19805</v>
      </c>
      <c r="U1230" s="64" t="s">
        <v>19805</v>
      </c>
      <c r="V1230" s="64" t="s">
        <v>19805</v>
      </c>
      <c r="W1230" s="64" t="s">
        <v>19805</v>
      </c>
      <c r="X1230" s="64" t="s">
        <v>19805</v>
      </c>
      <c r="Y1230" s="64" t="s">
        <v>19805</v>
      </c>
      <c r="Z1230" s="64" t="s">
        <v>19805</v>
      </c>
      <c r="AA1230" s="64" t="s">
        <v>19805</v>
      </c>
      <c r="AB1230" s="64" t="s">
        <v>19805</v>
      </c>
    </row>
    <row r="1231" spans="1:28">
      <c r="A1231" s="15" t="s">
        <v>5455</v>
      </c>
      <c r="B1231" s="64" t="s">
        <v>19805</v>
      </c>
      <c r="C1231" s="64" t="s">
        <v>19805</v>
      </c>
      <c r="D1231" s="64" t="s">
        <v>19805</v>
      </c>
      <c r="E1231" s="64" t="s">
        <v>19805</v>
      </c>
      <c r="F1231" s="64" t="s">
        <v>19805</v>
      </c>
      <c r="G1231" s="64" t="s">
        <v>19805</v>
      </c>
      <c r="H1231" s="64" t="s">
        <v>19805</v>
      </c>
      <c r="I1231" s="64" t="s">
        <v>19805</v>
      </c>
      <c r="J1231" s="64" t="s">
        <v>19805</v>
      </c>
      <c r="K1231" s="64">
        <v>2358433</v>
      </c>
      <c r="L1231" s="64">
        <v>1537440</v>
      </c>
      <c r="M1231" s="64">
        <v>1437240</v>
      </c>
      <c r="N1231" s="64">
        <v>1336920</v>
      </c>
      <c r="O1231" s="64" t="s">
        <v>19805</v>
      </c>
      <c r="P1231" s="64" t="s">
        <v>19805</v>
      </c>
      <c r="Q1231" s="64" t="s">
        <v>19805</v>
      </c>
      <c r="R1231" s="64" t="s">
        <v>19805</v>
      </c>
      <c r="S1231" s="64" t="s">
        <v>19805</v>
      </c>
      <c r="T1231" s="64" t="s">
        <v>19805</v>
      </c>
      <c r="U1231" s="64" t="s">
        <v>19805</v>
      </c>
      <c r="V1231" s="64" t="s">
        <v>19805</v>
      </c>
      <c r="W1231" s="64" t="s">
        <v>19805</v>
      </c>
      <c r="X1231" s="64" t="s">
        <v>19805</v>
      </c>
      <c r="Y1231" s="64" t="s">
        <v>19805</v>
      </c>
      <c r="Z1231" s="64" t="s">
        <v>19805</v>
      </c>
      <c r="AA1231" s="64" t="s">
        <v>19805</v>
      </c>
      <c r="AB1231" s="64" t="s">
        <v>19805</v>
      </c>
    </row>
    <row r="1232" spans="1:28">
      <c r="A1232" s="15" t="s">
        <v>5456</v>
      </c>
      <c r="B1232" s="64" t="s">
        <v>19805</v>
      </c>
      <c r="C1232" s="64" t="s">
        <v>19805</v>
      </c>
      <c r="D1232" s="64" t="s">
        <v>19805</v>
      </c>
      <c r="E1232" s="64" t="s">
        <v>19805</v>
      </c>
      <c r="F1232" s="64" t="s">
        <v>19805</v>
      </c>
      <c r="G1232" s="64" t="s">
        <v>19805</v>
      </c>
      <c r="H1232" s="64" t="s">
        <v>19805</v>
      </c>
      <c r="I1232" s="64" t="s">
        <v>19805</v>
      </c>
      <c r="J1232" s="64" t="s">
        <v>19805</v>
      </c>
      <c r="K1232" s="64" t="s">
        <v>19805</v>
      </c>
      <c r="L1232" s="64" t="s">
        <v>19805</v>
      </c>
      <c r="M1232" s="64" t="s">
        <v>19805</v>
      </c>
      <c r="N1232" s="64" t="s">
        <v>19805</v>
      </c>
      <c r="O1232" s="64" t="s">
        <v>19805</v>
      </c>
      <c r="P1232" s="64" t="s">
        <v>19805</v>
      </c>
      <c r="Q1232" s="64" t="s">
        <v>19805</v>
      </c>
      <c r="R1232" s="64" t="s">
        <v>19805</v>
      </c>
      <c r="S1232" s="64">
        <v>61147</v>
      </c>
      <c r="T1232" s="64" t="s">
        <v>19805</v>
      </c>
      <c r="U1232" s="64" t="s">
        <v>19805</v>
      </c>
      <c r="V1232" s="64" t="s">
        <v>19805</v>
      </c>
      <c r="W1232" s="64" t="s">
        <v>19805</v>
      </c>
      <c r="X1232" s="64" t="s">
        <v>19805</v>
      </c>
      <c r="Y1232" s="64" t="s">
        <v>19805</v>
      </c>
      <c r="Z1232" s="64" t="s">
        <v>19805</v>
      </c>
      <c r="AA1232" s="64" t="s">
        <v>19805</v>
      </c>
      <c r="AB1232" s="64" t="s">
        <v>19805</v>
      </c>
    </row>
    <row r="1233" spans="1:28">
      <c r="A1233" s="15" t="s">
        <v>557</v>
      </c>
      <c r="B1233" s="64">
        <v>16663575</v>
      </c>
      <c r="C1233" s="64">
        <v>15501000</v>
      </c>
      <c r="D1233" s="64">
        <v>3245152</v>
      </c>
      <c r="E1233" s="64">
        <v>2445480</v>
      </c>
      <c r="F1233" s="64">
        <v>2286000</v>
      </c>
      <c r="G1233" s="64">
        <v>2126520</v>
      </c>
      <c r="H1233" s="64" t="s">
        <v>19805</v>
      </c>
      <c r="I1233" s="64" t="s">
        <v>19805</v>
      </c>
      <c r="J1233" s="64" t="s">
        <v>19805</v>
      </c>
      <c r="K1233" s="64" t="s">
        <v>19805</v>
      </c>
      <c r="L1233" s="64" t="s">
        <v>19805</v>
      </c>
      <c r="M1233" s="64" t="s">
        <v>19805</v>
      </c>
      <c r="N1233" s="64" t="s">
        <v>19805</v>
      </c>
      <c r="O1233" s="64" t="s">
        <v>19805</v>
      </c>
      <c r="P1233" s="64" t="s">
        <v>19805</v>
      </c>
      <c r="Q1233" s="64" t="s">
        <v>19805</v>
      </c>
      <c r="R1233" s="64" t="s">
        <v>19805</v>
      </c>
      <c r="S1233" s="64" t="s">
        <v>19805</v>
      </c>
      <c r="T1233" s="64" t="s">
        <v>19805</v>
      </c>
      <c r="U1233" s="64" t="s">
        <v>19805</v>
      </c>
      <c r="V1233" s="64" t="s">
        <v>19805</v>
      </c>
      <c r="W1233" s="64" t="s">
        <v>19805</v>
      </c>
      <c r="X1233" s="64" t="s">
        <v>19805</v>
      </c>
      <c r="Y1233" s="64" t="s">
        <v>19805</v>
      </c>
      <c r="Z1233" s="64" t="s">
        <v>19805</v>
      </c>
      <c r="AA1233" s="64" t="s">
        <v>19805</v>
      </c>
      <c r="AB1233" s="64" t="s">
        <v>19805</v>
      </c>
    </row>
    <row r="1234" spans="1:28">
      <c r="A1234" s="15" t="s">
        <v>744</v>
      </c>
      <c r="B1234" s="64" t="s">
        <v>19805</v>
      </c>
      <c r="C1234" s="64">
        <v>25000000</v>
      </c>
      <c r="D1234" s="64">
        <v>23500000</v>
      </c>
      <c r="E1234" s="64">
        <v>30453805</v>
      </c>
      <c r="F1234" s="64">
        <v>27849149</v>
      </c>
      <c r="G1234" s="64">
        <v>25244493</v>
      </c>
      <c r="H1234" s="64">
        <v>24806250</v>
      </c>
      <c r="I1234" s="64">
        <v>23034375</v>
      </c>
      <c r="J1234" s="64">
        <v>21262500</v>
      </c>
      <c r="K1234" s="64">
        <v>19490625</v>
      </c>
      <c r="L1234" s="64">
        <v>17718750</v>
      </c>
      <c r="M1234" s="64">
        <v>15946875</v>
      </c>
      <c r="N1234" s="64">
        <v>14175000</v>
      </c>
      <c r="O1234" s="64">
        <v>13500000</v>
      </c>
      <c r="P1234" s="64">
        <v>12375000</v>
      </c>
      <c r="Q1234" s="64">
        <v>11250000</v>
      </c>
      <c r="R1234" s="64">
        <v>10130000</v>
      </c>
      <c r="S1234" s="64">
        <v>9000000</v>
      </c>
      <c r="T1234" s="64">
        <v>1319000</v>
      </c>
      <c r="U1234" s="64">
        <v>1167240</v>
      </c>
      <c r="V1234" s="64">
        <v>1015000</v>
      </c>
      <c r="W1234" s="64" t="s">
        <v>19805</v>
      </c>
      <c r="X1234" s="64" t="s">
        <v>19805</v>
      </c>
      <c r="Y1234" s="64" t="s">
        <v>19805</v>
      </c>
      <c r="Z1234" s="64" t="s">
        <v>19805</v>
      </c>
      <c r="AA1234" s="64" t="s">
        <v>19805</v>
      </c>
      <c r="AB1234" s="64" t="s">
        <v>19805</v>
      </c>
    </row>
    <row r="1235" spans="1:28">
      <c r="A1235" s="15" t="s">
        <v>5457</v>
      </c>
      <c r="B1235" s="64" t="s">
        <v>19805</v>
      </c>
      <c r="C1235" s="64" t="s">
        <v>19805</v>
      </c>
      <c r="D1235" s="64" t="s">
        <v>19805</v>
      </c>
      <c r="E1235" s="64" t="s">
        <v>19805</v>
      </c>
      <c r="F1235" s="64" t="s">
        <v>19805</v>
      </c>
      <c r="G1235" s="64" t="s">
        <v>19805</v>
      </c>
      <c r="H1235" s="64" t="s">
        <v>19805</v>
      </c>
      <c r="I1235" s="64" t="s">
        <v>19805</v>
      </c>
      <c r="J1235" s="64" t="s">
        <v>19805</v>
      </c>
      <c r="K1235" s="64" t="s">
        <v>19805</v>
      </c>
      <c r="L1235" s="64" t="s">
        <v>19805</v>
      </c>
      <c r="M1235" s="64" t="s">
        <v>19805</v>
      </c>
      <c r="N1235" s="64" t="s">
        <v>19805</v>
      </c>
      <c r="O1235" s="64" t="s">
        <v>19805</v>
      </c>
      <c r="P1235" s="64" t="s">
        <v>19805</v>
      </c>
      <c r="Q1235" s="64" t="s">
        <v>19805</v>
      </c>
      <c r="R1235" s="64" t="s">
        <v>19805</v>
      </c>
      <c r="S1235" s="64" t="s">
        <v>19805</v>
      </c>
      <c r="T1235" s="64">
        <v>287500</v>
      </c>
      <c r="U1235" s="64" t="s">
        <v>19805</v>
      </c>
      <c r="V1235" s="64" t="s">
        <v>19805</v>
      </c>
      <c r="W1235" s="64" t="s">
        <v>19805</v>
      </c>
      <c r="X1235" s="64" t="s">
        <v>19805</v>
      </c>
      <c r="Y1235" s="64" t="s">
        <v>19805</v>
      </c>
      <c r="Z1235" s="64" t="s">
        <v>19805</v>
      </c>
      <c r="AA1235" s="64" t="s">
        <v>19805</v>
      </c>
      <c r="AB1235" s="64" t="s">
        <v>19805</v>
      </c>
    </row>
    <row r="1236" spans="1:28">
      <c r="A1236" s="15" t="s">
        <v>5458</v>
      </c>
      <c r="B1236" s="64" t="s">
        <v>19805</v>
      </c>
      <c r="C1236" s="64" t="s">
        <v>19805</v>
      </c>
      <c r="D1236" s="64" t="s">
        <v>19805</v>
      </c>
      <c r="E1236" s="64" t="s">
        <v>19805</v>
      </c>
      <c r="F1236" s="64" t="s">
        <v>19805</v>
      </c>
      <c r="G1236" s="64" t="s">
        <v>19805</v>
      </c>
      <c r="H1236" s="64" t="s">
        <v>19805</v>
      </c>
      <c r="I1236" s="64" t="s">
        <v>19805</v>
      </c>
      <c r="J1236" s="64" t="s">
        <v>19805</v>
      </c>
      <c r="K1236" s="64" t="s">
        <v>19805</v>
      </c>
      <c r="L1236" s="64" t="s">
        <v>19805</v>
      </c>
      <c r="M1236" s="64" t="s">
        <v>19805</v>
      </c>
      <c r="N1236" s="64" t="s">
        <v>19805</v>
      </c>
      <c r="O1236" s="64" t="s">
        <v>19805</v>
      </c>
      <c r="P1236" s="64" t="s">
        <v>19805</v>
      </c>
      <c r="Q1236" s="64" t="s">
        <v>19805</v>
      </c>
      <c r="R1236" s="64">
        <v>498500</v>
      </c>
      <c r="S1236" s="64">
        <v>175882</v>
      </c>
      <c r="T1236" s="64">
        <v>287500</v>
      </c>
      <c r="U1236" s="64" t="s">
        <v>19805</v>
      </c>
      <c r="V1236" s="64" t="s">
        <v>19805</v>
      </c>
      <c r="W1236" s="64" t="s">
        <v>19805</v>
      </c>
      <c r="X1236" s="64" t="s">
        <v>19805</v>
      </c>
      <c r="Y1236" s="64" t="s">
        <v>19805</v>
      </c>
      <c r="Z1236" s="64" t="s">
        <v>19805</v>
      </c>
      <c r="AA1236" s="64" t="s">
        <v>19805</v>
      </c>
      <c r="AB1236" s="64" t="s">
        <v>19805</v>
      </c>
    </row>
    <row r="1237" spans="1:28">
      <c r="A1237" s="15" t="s">
        <v>1349</v>
      </c>
      <c r="B1237" s="64">
        <v>8046500</v>
      </c>
      <c r="C1237" s="64">
        <v>7700000</v>
      </c>
      <c r="D1237" s="64">
        <v>3000000</v>
      </c>
      <c r="E1237" s="64">
        <v>3000000</v>
      </c>
      <c r="F1237" s="64">
        <v>3000000</v>
      </c>
      <c r="G1237" s="64">
        <v>2203792</v>
      </c>
      <c r="H1237" s="64">
        <v>1352640</v>
      </c>
      <c r="I1237" s="64">
        <v>1214040</v>
      </c>
      <c r="J1237" s="64">
        <v>1129320</v>
      </c>
      <c r="K1237" s="64" t="s">
        <v>19805</v>
      </c>
      <c r="L1237" s="64" t="s">
        <v>19805</v>
      </c>
      <c r="M1237" s="64" t="s">
        <v>19805</v>
      </c>
      <c r="N1237" s="64" t="s">
        <v>19805</v>
      </c>
      <c r="O1237" s="64" t="s">
        <v>19805</v>
      </c>
      <c r="P1237" s="64" t="s">
        <v>19805</v>
      </c>
      <c r="Q1237" s="64" t="s">
        <v>19805</v>
      </c>
      <c r="R1237" s="64" t="s">
        <v>19805</v>
      </c>
      <c r="S1237" s="64" t="s">
        <v>19805</v>
      </c>
      <c r="T1237" s="64" t="s">
        <v>19805</v>
      </c>
      <c r="U1237" s="64" t="s">
        <v>19805</v>
      </c>
      <c r="V1237" s="64" t="s">
        <v>19805</v>
      </c>
      <c r="W1237" s="64" t="s">
        <v>19805</v>
      </c>
      <c r="X1237" s="64" t="s">
        <v>19805</v>
      </c>
      <c r="Y1237" s="64" t="s">
        <v>19805</v>
      </c>
      <c r="Z1237" s="64" t="s">
        <v>19805</v>
      </c>
      <c r="AA1237" s="64" t="s">
        <v>19805</v>
      </c>
      <c r="AB1237" s="64" t="s">
        <v>19805</v>
      </c>
    </row>
    <row r="1238" spans="1:28">
      <c r="A1238" s="15" t="s">
        <v>5459</v>
      </c>
      <c r="B1238" s="64" t="s">
        <v>19805</v>
      </c>
      <c r="C1238" s="64" t="s">
        <v>19805</v>
      </c>
      <c r="D1238" s="64" t="s">
        <v>19805</v>
      </c>
      <c r="E1238" s="64" t="s">
        <v>19805</v>
      </c>
      <c r="F1238" s="64" t="s">
        <v>19805</v>
      </c>
      <c r="G1238" s="64" t="s">
        <v>19805</v>
      </c>
      <c r="H1238" s="64" t="s">
        <v>19805</v>
      </c>
      <c r="I1238" s="64" t="s">
        <v>19805</v>
      </c>
      <c r="J1238" s="64" t="s">
        <v>19805</v>
      </c>
      <c r="K1238" s="64">
        <v>1800000</v>
      </c>
      <c r="L1238" s="64" t="s">
        <v>19805</v>
      </c>
      <c r="M1238" s="64" t="s">
        <v>19805</v>
      </c>
      <c r="N1238" s="64" t="s">
        <v>19805</v>
      </c>
      <c r="O1238" s="64" t="s">
        <v>19805</v>
      </c>
      <c r="P1238" s="64" t="s">
        <v>19805</v>
      </c>
      <c r="Q1238" s="64" t="s">
        <v>19805</v>
      </c>
      <c r="R1238" s="64" t="s">
        <v>19805</v>
      </c>
      <c r="S1238" s="64" t="s">
        <v>19805</v>
      </c>
      <c r="T1238" s="64" t="s">
        <v>19805</v>
      </c>
      <c r="U1238" s="64" t="s">
        <v>19805</v>
      </c>
      <c r="V1238" s="64" t="s">
        <v>19805</v>
      </c>
      <c r="W1238" s="64" t="s">
        <v>19805</v>
      </c>
      <c r="X1238" s="64" t="s">
        <v>19805</v>
      </c>
      <c r="Y1238" s="64" t="s">
        <v>19805</v>
      </c>
      <c r="Z1238" s="64" t="s">
        <v>19805</v>
      </c>
      <c r="AA1238" s="64" t="s">
        <v>19805</v>
      </c>
      <c r="AB1238" s="64" t="s">
        <v>19805</v>
      </c>
    </row>
    <row r="1239" spans="1:28">
      <c r="A1239" s="15" t="s">
        <v>489</v>
      </c>
      <c r="B1239" s="64" t="s">
        <v>19805</v>
      </c>
      <c r="C1239" s="64">
        <v>195745</v>
      </c>
      <c r="D1239" s="64">
        <v>4797664</v>
      </c>
      <c r="E1239" s="64" t="s">
        <v>19805</v>
      </c>
      <c r="F1239" s="64" t="s">
        <v>19805</v>
      </c>
      <c r="G1239" s="64" t="s">
        <v>19805</v>
      </c>
      <c r="H1239" s="64" t="s">
        <v>19805</v>
      </c>
      <c r="I1239" s="64" t="s">
        <v>19805</v>
      </c>
      <c r="J1239" s="64" t="s">
        <v>19805</v>
      </c>
      <c r="K1239" s="64" t="s">
        <v>19805</v>
      </c>
      <c r="L1239" s="64" t="s">
        <v>19805</v>
      </c>
      <c r="M1239" s="64" t="s">
        <v>19805</v>
      </c>
      <c r="N1239" s="64" t="s">
        <v>19805</v>
      </c>
      <c r="O1239" s="64" t="s">
        <v>19805</v>
      </c>
      <c r="P1239" s="64" t="s">
        <v>19805</v>
      </c>
      <c r="Q1239" s="64" t="s">
        <v>19805</v>
      </c>
      <c r="R1239" s="64" t="s">
        <v>19805</v>
      </c>
      <c r="S1239" s="64" t="s">
        <v>19805</v>
      </c>
      <c r="T1239" s="64" t="s">
        <v>19805</v>
      </c>
      <c r="U1239" s="64" t="s">
        <v>19805</v>
      </c>
      <c r="V1239" s="64" t="s">
        <v>19805</v>
      </c>
      <c r="W1239" s="64" t="s">
        <v>19805</v>
      </c>
      <c r="X1239" s="64" t="s">
        <v>19805</v>
      </c>
      <c r="Y1239" s="64" t="s">
        <v>19805</v>
      </c>
      <c r="Z1239" s="64" t="s">
        <v>19805</v>
      </c>
      <c r="AA1239" s="64" t="s">
        <v>19805</v>
      </c>
      <c r="AB1239" s="64" t="s">
        <v>19805</v>
      </c>
    </row>
    <row r="1240" spans="1:28">
      <c r="A1240" s="15" t="s">
        <v>135</v>
      </c>
      <c r="B1240" s="64">
        <v>4000000</v>
      </c>
      <c r="C1240" s="64">
        <v>1000000</v>
      </c>
      <c r="D1240" s="64">
        <v>4250000</v>
      </c>
      <c r="E1240" s="64">
        <v>12000000</v>
      </c>
      <c r="F1240" s="64">
        <v>12000000</v>
      </c>
      <c r="G1240" s="64">
        <v>8000000</v>
      </c>
      <c r="H1240" s="64">
        <v>3200000</v>
      </c>
      <c r="I1240" s="64">
        <v>3200000</v>
      </c>
      <c r="J1240" s="64">
        <v>3200000</v>
      </c>
      <c r="K1240" s="64">
        <v>2522913</v>
      </c>
      <c r="L1240" s="64">
        <v>1703520</v>
      </c>
      <c r="M1240" s="64">
        <v>1592400</v>
      </c>
      <c r="N1240" s="64">
        <v>1481400</v>
      </c>
      <c r="O1240" s="64" t="s">
        <v>19805</v>
      </c>
      <c r="P1240" s="64" t="s">
        <v>19805</v>
      </c>
      <c r="Q1240" s="64" t="s">
        <v>19805</v>
      </c>
      <c r="R1240" s="64" t="s">
        <v>19805</v>
      </c>
      <c r="S1240" s="64" t="s">
        <v>19805</v>
      </c>
      <c r="T1240" s="64" t="s">
        <v>19805</v>
      </c>
      <c r="U1240" s="64" t="s">
        <v>19805</v>
      </c>
      <c r="V1240" s="64" t="s">
        <v>19805</v>
      </c>
      <c r="W1240" s="64" t="s">
        <v>19805</v>
      </c>
      <c r="X1240" s="64" t="s">
        <v>19805</v>
      </c>
      <c r="Y1240" s="64" t="s">
        <v>19805</v>
      </c>
      <c r="Z1240" s="64" t="s">
        <v>19805</v>
      </c>
      <c r="AA1240" s="64" t="s">
        <v>19805</v>
      </c>
      <c r="AB1240" s="64" t="s">
        <v>19805</v>
      </c>
    </row>
    <row r="1241" spans="1:28">
      <c r="A1241" s="15" t="s">
        <v>3671</v>
      </c>
      <c r="B1241" s="64" t="s">
        <v>19805</v>
      </c>
      <c r="C1241" s="64" t="s">
        <v>19805</v>
      </c>
      <c r="D1241" s="64" t="s">
        <v>19805</v>
      </c>
      <c r="E1241" s="64" t="s">
        <v>19805</v>
      </c>
      <c r="F1241" s="64">
        <v>189442</v>
      </c>
      <c r="G1241" s="64" t="s">
        <v>19805</v>
      </c>
      <c r="H1241" s="64" t="s">
        <v>19805</v>
      </c>
      <c r="I1241" s="64" t="s">
        <v>19805</v>
      </c>
      <c r="J1241" s="64" t="s">
        <v>19805</v>
      </c>
      <c r="K1241" s="64" t="s">
        <v>19805</v>
      </c>
      <c r="L1241" s="64" t="s">
        <v>19805</v>
      </c>
      <c r="M1241" s="64" t="s">
        <v>19805</v>
      </c>
      <c r="N1241" s="64" t="s">
        <v>19805</v>
      </c>
      <c r="O1241" s="64" t="s">
        <v>19805</v>
      </c>
      <c r="P1241" s="64" t="s">
        <v>19805</v>
      </c>
      <c r="Q1241" s="64" t="s">
        <v>19805</v>
      </c>
      <c r="R1241" s="64" t="s">
        <v>19805</v>
      </c>
      <c r="S1241" s="64" t="s">
        <v>19805</v>
      </c>
      <c r="T1241" s="64" t="s">
        <v>19805</v>
      </c>
      <c r="U1241" s="64" t="s">
        <v>19805</v>
      </c>
      <c r="V1241" s="64" t="s">
        <v>19805</v>
      </c>
      <c r="W1241" s="64" t="s">
        <v>19805</v>
      </c>
      <c r="X1241" s="64" t="s">
        <v>19805</v>
      </c>
      <c r="Y1241" s="64" t="s">
        <v>19805</v>
      </c>
      <c r="Z1241" s="64" t="s">
        <v>19805</v>
      </c>
      <c r="AA1241" s="64" t="s">
        <v>19805</v>
      </c>
      <c r="AB1241" s="64" t="s">
        <v>19805</v>
      </c>
    </row>
    <row r="1242" spans="1:28">
      <c r="A1242" s="15" t="s">
        <v>1060</v>
      </c>
      <c r="B1242" s="64">
        <v>4317720</v>
      </c>
      <c r="C1242" s="64">
        <v>4131720</v>
      </c>
      <c r="D1242" s="64" t="s">
        <v>19805</v>
      </c>
      <c r="E1242" s="64" t="s">
        <v>19805</v>
      </c>
      <c r="F1242" s="64" t="s">
        <v>19805</v>
      </c>
      <c r="G1242" s="64" t="s">
        <v>19805</v>
      </c>
      <c r="H1242" s="64" t="s">
        <v>19805</v>
      </c>
      <c r="I1242" s="64" t="s">
        <v>19805</v>
      </c>
      <c r="J1242" s="64" t="s">
        <v>19805</v>
      </c>
      <c r="K1242" s="64" t="s">
        <v>19805</v>
      </c>
      <c r="L1242" s="64" t="s">
        <v>19805</v>
      </c>
      <c r="M1242" s="64" t="s">
        <v>19805</v>
      </c>
      <c r="N1242" s="64" t="s">
        <v>19805</v>
      </c>
      <c r="O1242" s="64" t="s">
        <v>19805</v>
      </c>
      <c r="P1242" s="64" t="s">
        <v>19805</v>
      </c>
      <c r="Q1242" s="64" t="s">
        <v>19805</v>
      </c>
      <c r="R1242" s="64" t="s">
        <v>19805</v>
      </c>
      <c r="S1242" s="64" t="s">
        <v>19805</v>
      </c>
      <c r="T1242" s="64" t="s">
        <v>19805</v>
      </c>
      <c r="U1242" s="64" t="s">
        <v>19805</v>
      </c>
      <c r="V1242" s="64" t="s">
        <v>19805</v>
      </c>
      <c r="W1242" s="64" t="s">
        <v>19805</v>
      </c>
      <c r="X1242" s="64" t="s">
        <v>19805</v>
      </c>
      <c r="Y1242" s="64" t="s">
        <v>19805</v>
      </c>
      <c r="Z1242" s="64" t="s">
        <v>19805</v>
      </c>
      <c r="AA1242" s="64" t="s">
        <v>19805</v>
      </c>
      <c r="AB1242" s="64" t="s">
        <v>19805</v>
      </c>
    </row>
    <row r="1243" spans="1:28">
      <c r="A1243" s="15" t="s">
        <v>5462</v>
      </c>
      <c r="B1243" s="64" t="s">
        <v>19805</v>
      </c>
      <c r="C1243" s="64" t="s">
        <v>19805</v>
      </c>
      <c r="D1243" s="64" t="s">
        <v>19805</v>
      </c>
      <c r="E1243" s="64" t="s">
        <v>19805</v>
      </c>
      <c r="F1243" s="64" t="s">
        <v>19805</v>
      </c>
      <c r="G1243" s="64" t="s">
        <v>19805</v>
      </c>
      <c r="H1243" s="64" t="s">
        <v>19805</v>
      </c>
      <c r="I1243" s="64" t="s">
        <v>19805</v>
      </c>
      <c r="J1243" s="64" t="s">
        <v>19805</v>
      </c>
      <c r="K1243" s="64" t="s">
        <v>19805</v>
      </c>
      <c r="L1243" s="64" t="s">
        <v>19805</v>
      </c>
      <c r="M1243" s="64" t="s">
        <v>19805</v>
      </c>
      <c r="N1243" s="64" t="s">
        <v>19805</v>
      </c>
      <c r="O1243" s="64" t="s">
        <v>19805</v>
      </c>
      <c r="P1243" s="64" t="s">
        <v>19805</v>
      </c>
      <c r="Q1243" s="64" t="s">
        <v>19805</v>
      </c>
      <c r="R1243" s="64" t="s">
        <v>19805</v>
      </c>
      <c r="S1243" s="64" t="s">
        <v>19805</v>
      </c>
      <c r="T1243" s="64" t="s">
        <v>19805</v>
      </c>
      <c r="U1243" s="64" t="s">
        <v>19805</v>
      </c>
      <c r="V1243" s="64" t="s">
        <v>19805</v>
      </c>
      <c r="W1243" s="64" t="s">
        <v>19805</v>
      </c>
      <c r="X1243" s="64" t="s">
        <v>19805</v>
      </c>
      <c r="Y1243" s="64" t="s">
        <v>19805</v>
      </c>
      <c r="Z1243" s="64" t="s">
        <v>19805</v>
      </c>
      <c r="AA1243" s="64" t="s">
        <v>19805</v>
      </c>
      <c r="AB1243" s="64">
        <v>120000</v>
      </c>
    </row>
    <row r="1244" spans="1:28">
      <c r="A1244" s="15" t="s">
        <v>5463</v>
      </c>
      <c r="B1244" s="64" t="s">
        <v>19805</v>
      </c>
      <c r="C1244" s="64" t="s">
        <v>19805</v>
      </c>
      <c r="D1244" s="64" t="s">
        <v>19805</v>
      </c>
      <c r="E1244" s="64" t="s">
        <v>19805</v>
      </c>
      <c r="F1244" s="64" t="s">
        <v>19805</v>
      </c>
      <c r="G1244" s="64" t="s">
        <v>19805</v>
      </c>
      <c r="H1244" s="64" t="s">
        <v>19805</v>
      </c>
      <c r="I1244" s="64" t="s">
        <v>19805</v>
      </c>
      <c r="J1244" s="64" t="s">
        <v>19805</v>
      </c>
      <c r="K1244" s="64" t="s">
        <v>19805</v>
      </c>
      <c r="L1244" s="64" t="s">
        <v>19805</v>
      </c>
      <c r="M1244" s="64" t="s">
        <v>19805</v>
      </c>
      <c r="N1244" s="64" t="s">
        <v>19805</v>
      </c>
      <c r="O1244" s="64" t="s">
        <v>19805</v>
      </c>
      <c r="P1244" s="64" t="s">
        <v>19805</v>
      </c>
      <c r="Q1244" s="64" t="s">
        <v>19805</v>
      </c>
      <c r="R1244" s="64" t="s">
        <v>19805</v>
      </c>
      <c r="S1244" s="64" t="s">
        <v>19805</v>
      </c>
      <c r="T1244" s="64" t="s">
        <v>19805</v>
      </c>
      <c r="U1244" s="64" t="s">
        <v>19805</v>
      </c>
      <c r="V1244" s="64" t="s">
        <v>19805</v>
      </c>
      <c r="W1244" s="64">
        <v>40000</v>
      </c>
      <c r="X1244" s="64" t="s">
        <v>19805</v>
      </c>
      <c r="Y1244" s="64">
        <v>400000</v>
      </c>
      <c r="Z1244" s="64">
        <v>1100000</v>
      </c>
      <c r="AA1244" s="64">
        <v>950000</v>
      </c>
      <c r="AB1244" s="64">
        <v>900000</v>
      </c>
    </row>
    <row r="1245" spans="1:28">
      <c r="A1245" s="15" t="s">
        <v>4196</v>
      </c>
      <c r="B1245" s="64" t="s">
        <v>19805</v>
      </c>
      <c r="C1245" s="64" t="s">
        <v>19805</v>
      </c>
      <c r="D1245" s="64" t="s">
        <v>19805</v>
      </c>
      <c r="E1245" s="64" t="s">
        <v>19805</v>
      </c>
      <c r="F1245" s="64">
        <v>1352181</v>
      </c>
      <c r="G1245" s="64">
        <v>1352181</v>
      </c>
      <c r="H1245" s="64">
        <v>1352181</v>
      </c>
      <c r="I1245" s="64">
        <v>3800000</v>
      </c>
      <c r="J1245" s="64">
        <v>4200000</v>
      </c>
      <c r="K1245" s="64">
        <v>8091188</v>
      </c>
      <c r="L1245" s="64">
        <v>7821482</v>
      </c>
      <c r="M1245" s="64">
        <v>6620062</v>
      </c>
      <c r="N1245" s="64">
        <v>5884500</v>
      </c>
      <c r="O1245" s="64">
        <v>5394125</v>
      </c>
      <c r="P1245" s="64">
        <v>4903750</v>
      </c>
      <c r="Q1245" s="64">
        <v>4413375</v>
      </c>
      <c r="R1245" s="64">
        <v>3680000</v>
      </c>
      <c r="S1245" s="64">
        <v>1925000</v>
      </c>
      <c r="T1245" s="64">
        <v>1750000</v>
      </c>
      <c r="U1245" s="64">
        <v>1398960</v>
      </c>
      <c r="V1245" s="64">
        <v>1238000</v>
      </c>
      <c r="W1245" s="64">
        <v>1071000</v>
      </c>
      <c r="X1245" s="64" t="s">
        <v>19805</v>
      </c>
      <c r="Y1245" s="64" t="s">
        <v>19805</v>
      </c>
      <c r="Z1245" s="64" t="s">
        <v>19805</v>
      </c>
      <c r="AA1245" s="64" t="s">
        <v>19805</v>
      </c>
      <c r="AB1245" s="64" t="s">
        <v>19805</v>
      </c>
    </row>
    <row r="1246" spans="1:28">
      <c r="A1246" s="15" t="s">
        <v>3334</v>
      </c>
      <c r="B1246" s="64" t="s">
        <v>19805</v>
      </c>
      <c r="C1246" s="64" t="s">
        <v>19805</v>
      </c>
      <c r="D1246" s="64" t="s">
        <v>19805</v>
      </c>
      <c r="E1246" s="64">
        <v>3000000</v>
      </c>
      <c r="F1246" s="64">
        <v>2819044</v>
      </c>
      <c r="G1246" s="64">
        <v>6750000</v>
      </c>
      <c r="H1246" s="64">
        <v>1229255</v>
      </c>
      <c r="I1246" s="64">
        <v>4100000</v>
      </c>
      <c r="J1246" s="64">
        <v>4000000</v>
      </c>
      <c r="K1246" s="64">
        <v>9075000</v>
      </c>
      <c r="L1246" s="64">
        <v>8287500</v>
      </c>
      <c r="M1246" s="64">
        <v>7500000</v>
      </c>
      <c r="N1246" s="64">
        <v>5361873</v>
      </c>
      <c r="O1246" s="64">
        <v>4252080</v>
      </c>
      <c r="P1246" s="64">
        <v>3974760</v>
      </c>
      <c r="Q1246" s="64">
        <v>3697440</v>
      </c>
      <c r="R1246" s="64" t="s">
        <v>19805</v>
      </c>
      <c r="S1246" s="64" t="s">
        <v>19805</v>
      </c>
      <c r="T1246" s="64" t="s">
        <v>19805</v>
      </c>
      <c r="U1246" s="64" t="s">
        <v>19805</v>
      </c>
      <c r="V1246" s="64" t="s">
        <v>19805</v>
      </c>
      <c r="W1246" s="64" t="s">
        <v>19805</v>
      </c>
      <c r="X1246" s="64" t="s">
        <v>19805</v>
      </c>
      <c r="Y1246" s="64" t="s">
        <v>19805</v>
      </c>
      <c r="Z1246" s="64" t="s">
        <v>19805</v>
      </c>
      <c r="AA1246" s="64" t="s">
        <v>19805</v>
      </c>
      <c r="AB1246" s="64" t="s">
        <v>19805</v>
      </c>
    </row>
    <row r="1247" spans="1:28">
      <c r="A1247" s="15" t="s">
        <v>1409</v>
      </c>
      <c r="B1247" s="64">
        <v>1192080</v>
      </c>
      <c r="C1247" s="64">
        <v>1142880</v>
      </c>
      <c r="D1247" s="64">
        <v>1093680</v>
      </c>
      <c r="E1247" s="64" t="s">
        <v>19805</v>
      </c>
      <c r="F1247" s="64" t="s">
        <v>19805</v>
      </c>
      <c r="G1247" s="64" t="s">
        <v>19805</v>
      </c>
      <c r="H1247" s="64" t="s">
        <v>19805</v>
      </c>
      <c r="I1247" s="64" t="s">
        <v>19805</v>
      </c>
      <c r="J1247" s="64" t="s">
        <v>19805</v>
      </c>
      <c r="K1247" s="64" t="s">
        <v>19805</v>
      </c>
      <c r="L1247" s="64" t="s">
        <v>19805</v>
      </c>
      <c r="M1247" s="64" t="s">
        <v>19805</v>
      </c>
      <c r="N1247" s="64" t="s">
        <v>19805</v>
      </c>
      <c r="O1247" s="64" t="s">
        <v>19805</v>
      </c>
      <c r="P1247" s="64" t="s">
        <v>19805</v>
      </c>
      <c r="Q1247" s="64" t="s">
        <v>19805</v>
      </c>
      <c r="R1247" s="64" t="s">
        <v>19805</v>
      </c>
      <c r="S1247" s="64" t="s">
        <v>19805</v>
      </c>
      <c r="T1247" s="64" t="s">
        <v>19805</v>
      </c>
      <c r="U1247" s="64" t="s">
        <v>19805</v>
      </c>
      <c r="V1247" s="64" t="s">
        <v>19805</v>
      </c>
      <c r="W1247" s="64" t="s">
        <v>19805</v>
      </c>
      <c r="X1247" s="64" t="s">
        <v>19805</v>
      </c>
      <c r="Y1247" s="64" t="s">
        <v>19805</v>
      </c>
      <c r="Z1247" s="64" t="s">
        <v>19805</v>
      </c>
      <c r="AA1247" s="64" t="s">
        <v>19805</v>
      </c>
      <c r="AB1247" s="64" t="s">
        <v>19805</v>
      </c>
    </row>
    <row r="1248" spans="1:28">
      <c r="A1248" s="15" t="s">
        <v>1174</v>
      </c>
      <c r="B1248" s="64">
        <v>70000</v>
      </c>
      <c r="C1248" s="64" t="s">
        <v>19805</v>
      </c>
      <c r="D1248" s="64" t="s">
        <v>19805</v>
      </c>
      <c r="E1248" s="64" t="s">
        <v>19805</v>
      </c>
      <c r="F1248" s="64" t="s">
        <v>19805</v>
      </c>
      <c r="G1248" s="64" t="s">
        <v>19805</v>
      </c>
      <c r="H1248" s="64" t="s">
        <v>19805</v>
      </c>
      <c r="I1248" s="64" t="s">
        <v>19805</v>
      </c>
      <c r="J1248" s="64" t="s">
        <v>19805</v>
      </c>
      <c r="K1248" s="64" t="s">
        <v>19805</v>
      </c>
      <c r="L1248" s="64" t="s">
        <v>19805</v>
      </c>
      <c r="M1248" s="64" t="s">
        <v>19805</v>
      </c>
      <c r="N1248" s="64" t="s">
        <v>19805</v>
      </c>
      <c r="O1248" s="64" t="s">
        <v>19805</v>
      </c>
      <c r="P1248" s="64" t="s">
        <v>19805</v>
      </c>
      <c r="Q1248" s="64" t="s">
        <v>19805</v>
      </c>
      <c r="R1248" s="64" t="s">
        <v>19805</v>
      </c>
      <c r="S1248" s="64" t="s">
        <v>19805</v>
      </c>
      <c r="T1248" s="64" t="s">
        <v>19805</v>
      </c>
      <c r="U1248" s="64" t="s">
        <v>19805</v>
      </c>
      <c r="V1248" s="64" t="s">
        <v>19805</v>
      </c>
      <c r="W1248" s="64" t="s">
        <v>19805</v>
      </c>
      <c r="X1248" s="64" t="s">
        <v>19805</v>
      </c>
      <c r="Y1248" s="64" t="s">
        <v>19805</v>
      </c>
      <c r="Z1248" s="64" t="s">
        <v>19805</v>
      </c>
      <c r="AA1248" s="64" t="s">
        <v>19805</v>
      </c>
      <c r="AB1248" s="64" t="s">
        <v>19805</v>
      </c>
    </row>
    <row r="1249" spans="1:28">
      <c r="A1249" s="15" t="s">
        <v>114</v>
      </c>
      <c r="B1249" s="64">
        <v>5239437</v>
      </c>
      <c r="C1249" s="64">
        <v>5746479</v>
      </c>
      <c r="D1249" s="64">
        <v>6253521</v>
      </c>
      <c r="E1249" s="64">
        <v>6760563</v>
      </c>
      <c r="F1249" s="64">
        <v>5000000</v>
      </c>
      <c r="G1249" s="64">
        <v>5000000</v>
      </c>
      <c r="H1249" s="64">
        <v>5000000</v>
      </c>
      <c r="I1249" s="64">
        <v>5155115</v>
      </c>
      <c r="J1249" s="64">
        <v>4956818</v>
      </c>
      <c r="K1249" s="64">
        <v>4400000</v>
      </c>
      <c r="L1249" s="64">
        <v>4018182</v>
      </c>
      <c r="M1249" s="64">
        <v>3630363</v>
      </c>
      <c r="N1249" s="64">
        <v>620046</v>
      </c>
      <c r="O1249" s="64">
        <v>366931</v>
      </c>
      <c r="P1249" s="64" t="s">
        <v>19805</v>
      </c>
      <c r="Q1249" s="64" t="s">
        <v>19805</v>
      </c>
      <c r="R1249" s="64" t="s">
        <v>19805</v>
      </c>
      <c r="S1249" s="64" t="s">
        <v>19805</v>
      </c>
      <c r="T1249" s="64" t="s">
        <v>19805</v>
      </c>
      <c r="U1249" s="64" t="s">
        <v>19805</v>
      </c>
      <c r="V1249" s="64" t="s">
        <v>19805</v>
      </c>
      <c r="W1249" s="64" t="s">
        <v>19805</v>
      </c>
      <c r="X1249" s="64" t="s">
        <v>19805</v>
      </c>
      <c r="Y1249" s="64" t="s">
        <v>19805</v>
      </c>
      <c r="Z1249" s="64" t="s">
        <v>19805</v>
      </c>
      <c r="AA1249" s="64" t="s">
        <v>19805</v>
      </c>
      <c r="AB1249" s="64" t="s">
        <v>19805</v>
      </c>
    </row>
    <row r="1250" spans="1:28">
      <c r="A1250" s="15" t="s">
        <v>1427</v>
      </c>
      <c r="B1250" s="64">
        <v>12000000</v>
      </c>
      <c r="C1250" s="64">
        <v>12000000</v>
      </c>
      <c r="D1250" s="64">
        <v>12000000</v>
      </c>
      <c r="E1250" s="64">
        <v>6210000</v>
      </c>
      <c r="F1250" s="64">
        <v>5750000</v>
      </c>
      <c r="G1250" s="64">
        <v>5750000</v>
      </c>
      <c r="H1250" s="64">
        <v>5750000</v>
      </c>
      <c r="I1250" s="64">
        <v>2034997</v>
      </c>
      <c r="J1250" s="64">
        <v>1163520</v>
      </c>
      <c r="K1250" s="64">
        <v>1087680</v>
      </c>
      <c r="L1250" s="64">
        <v>1011720</v>
      </c>
      <c r="M1250" s="64" t="s">
        <v>19805</v>
      </c>
      <c r="N1250" s="64" t="s">
        <v>19805</v>
      </c>
      <c r="O1250" s="64" t="s">
        <v>19805</v>
      </c>
      <c r="P1250" s="64" t="s">
        <v>19805</v>
      </c>
      <c r="Q1250" s="64" t="s">
        <v>19805</v>
      </c>
      <c r="R1250" s="64" t="s">
        <v>19805</v>
      </c>
      <c r="S1250" s="64" t="s">
        <v>19805</v>
      </c>
      <c r="T1250" s="64" t="s">
        <v>19805</v>
      </c>
      <c r="U1250" s="64" t="s">
        <v>19805</v>
      </c>
      <c r="V1250" s="64" t="s">
        <v>19805</v>
      </c>
      <c r="W1250" s="64" t="s">
        <v>19805</v>
      </c>
      <c r="X1250" s="64" t="s">
        <v>19805</v>
      </c>
      <c r="Y1250" s="64" t="s">
        <v>19805</v>
      </c>
      <c r="Z1250" s="64" t="s">
        <v>19805</v>
      </c>
      <c r="AA1250" s="64" t="s">
        <v>19805</v>
      </c>
      <c r="AB1250" s="64" t="s">
        <v>19805</v>
      </c>
    </row>
    <row r="1251" spans="1:28">
      <c r="A1251" s="15" t="s">
        <v>1066</v>
      </c>
      <c r="B1251" s="64">
        <v>3918750</v>
      </c>
      <c r="C1251" s="64">
        <v>3750000</v>
      </c>
      <c r="D1251" s="64">
        <v>915243</v>
      </c>
      <c r="E1251" s="64">
        <v>788872</v>
      </c>
      <c r="F1251" s="64">
        <v>788872</v>
      </c>
      <c r="G1251" s="64" t="s">
        <v>19805</v>
      </c>
      <c r="H1251" s="64" t="s">
        <v>19805</v>
      </c>
      <c r="I1251" s="64" t="s">
        <v>19805</v>
      </c>
      <c r="J1251" s="64" t="s">
        <v>19805</v>
      </c>
      <c r="K1251" s="64" t="s">
        <v>19805</v>
      </c>
      <c r="L1251" s="64" t="s">
        <v>19805</v>
      </c>
      <c r="M1251" s="64" t="s">
        <v>19805</v>
      </c>
      <c r="N1251" s="64" t="s">
        <v>19805</v>
      </c>
      <c r="O1251" s="64" t="s">
        <v>19805</v>
      </c>
      <c r="P1251" s="64" t="s">
        <v>19805</v>
      </c>
      <c r="Q1251" s="64" t="s">
        <v>19805</v>
      </c>
      <c r="R1251" s="64" t="s">
        <v>19805</v>
      </c>
      <c r="S1251" s="64" t="s">
        <v>19805</v>
      </c>
      <c r="T1251" s="64" t="s">
        <v>19805</v>
      </c>
      <c r="U1251" s="64" t="s">
        <v>19805</v>
      </c>
      <c r="V1251" s="64" t="s">
        <v>19805</v>
      </c>
      <c r="W1251" s="64" t="s">
        <v>19805</v>
      </c>
      <c r="X1251" s="64" t="s">
        <v>19805</v>
      </c>
      <c r="Y1251" s="64" t="s">
        <v>19805</v>
      </c>
      <c r="Z1251" s="64" t="s">
        <v>19805</v>
      </c>
      <c r="AA1251" s="64" t="s">
        <v>19805</v>
      </c>
      <c r="AB1251" s="64" t="s">
        <v>19805</v>
      </c>
    </row>
    <row r="1252" spans="1:28">
      <c r="A1252" s="15" t="s">
        <v>1105</v>
      </c>
      <c r="B1252" s="64">
        <v>4837500</v>
      </c>
      <c r="C1252" s="64">
        <v>4500000</v>
      </c>
      <c r="D1252" s="64">
        <v>1090000</v>
      </c>
      <c r="E1252" s="64">
        <v>1045000</v>
      </c>
      <c r="F1252" s="64">
        <v>1000000</v>
      </c>
      <c r="G1252" s="64" t="s">
        <v>19805</v>
      </c>
      <c r="H1252" s="64" t="s">
        <v>19805</v>
      </c>
      <c r="I1252" s="64" t="s">
        <v>19805</v>
      </c>
      <c r="J1252" s="64" t="s">
        <v>19805</v>
      </c>
      <c r="K1252" s="64" t="s">
        <v>19805</v>
      </c>
      <c r="L1252" s="64" t="s">
        <v>19805</v>
      </c>
      <c r="M1252" s="64" t="s">
        <v>19805</v>
      </c>
      <c r="N1252" s="64" t="s">
        <v>19805</v>
      </c>
      <c r="O1252" s="64" t="s">
        <v>19805</v>
      </c>
      <c r="P1252" s="64" t="s">
        <v>19805</v>
      </c>
      <c r="Q1252" s="64" t="s">
        <v>19805</v>
      </c>
      <c r="R1252" s="64" t="s">
        <v>19805</v>
      </c>
      <c r="S1252" s="64" t="s">
        <v>19805</v>
      </c>
      <c r="T1252" s="64" t="s">
        <v>19805</v>
      </c>
      <c r="U1252" s="64" t="s">
        <v>19805</v>
      </c>
      <c r="V1252" s="64" t="s">
        <v>19805</v>
      </c>
      <c r="W1252" s="64" t="s">
        <v>19805</v>
      </c>
      <c r="X1252" s="64" t="s">
        <v>19805</v>
      </c>
      <c r="Y1252" s="64" t="s">
        <v>19805</v>
      </c>
      <c r="Z1252" s="64" t="s">
        <v>19805</v>
      </c>
      <c r="AA1252" s="64" t="s">
        <v>19805</v>
      </c>
      <c r="AB1252" s="64" t="s">
        <v>19805</v>
      </c>
    </row>
    <row r="1253" spans="1:28">
      <c r="A1253" s="15" t="s">
        <v>5467</v>
      </c>
      <c r="B1253" s="64" t="s">
        <v>19805</v>
      </c>
      <c r="C1253" s="64" t="s">
        <v>19805</v>
      </c>
      <c r="D1253" s="64" t="s">
        <v>19805</v>
      </c>
      <c r="E1253" s="64" t="s">
        <v>19805</v>
      </c>
      <c r="F1253" s="64" t="s">
        <v>19805</v>
      </c>
      <c r="G1253" s="64" t="s">
        <v>19805</v>
      </c>
      <c r="H1253" s="64" t="s">
        <v>19805</v>
      </c>
      <c r="I1253" s="64">
        <v>870968</v>
      </c>
      <c r="J1253" s="64">
        <v>806452</v>
      </c>
      <c r="K1253" s="64" t="s">
        <v>19805</v>
      </c>
      <c r="L1253" s="64" t="s">
        <v>19805</v>
      </c>
      <c r="M1253" s="64" t="s">
        <v>19805</v>
      </c>
      <c r="N1253" s="64" t="s">
        <v>19805</v>
      </c>
      <c r="O1253" s="64" t="s">
        <v>19805</v>
      </c>
      <c r="P1253" s="64" t="s">
        <v>19805</v>
      </c>
      <c r="Q1253" s="64" t="s">
        <v>19805</v>
      </c>
      <c r="R1253" s="64" t="s">
        <v>19805</v>
      </c>
      <c r="S1253" s="64" t="s">
        <v>19805</v>
      </c>
      <c r="T1253" s="64" t="s">
        <v>19805</v>
      </c>
      <c r="U1253" s="64" t="s">
        <v>19805</v>
      </c>
      <c r="V1253" s="64" t="s">
        <v>19805</v>
      </c>
      <c r="W1253" s="64" t="s">
        <v>19805</v>
      </c>
      <c r="X1253" s="64" t="s">
        <v>19805</v>
      </c>
      <c r="Y1253" s="64" t="s">
        <v>19805</v>
      </c>
      <c r="Z1253" s="64" t="s">
        <v>19805</v>
      </c>
      <c r="AA1253" s="64" t="s">
        <v>19805</v>
      </c>
      <c r="AB1253" s="64" t="s">
        <v>19805</v>
      </c>
    </row>
    <row r="1254" spans="1:28">
      <c r="A1254" s="15" t="s">
        <v>1697</v>
      </c>
      <c r="B1254" s="64">
        <v>543471</v>
      </c>
      <c r="C1254" s="64" t="s">
        <v>19805</v>
      </c>
      <c r="D1254" s="64" t="s">
        <v>19805</v>
      </c>
      <c r="E1254" s="64" t="s">
        <v>19805</v>
      </c>
      <c r="F1254" s="64" t="s">
        <v>19805</v>
      </c>
      <c r="G1254" s="64" t="s">
        <v>19805</v>
      </c>
      <c r="H1254" s="64" t="s">
        <v>19805</v>
      </c>
      <c r="I1254" s="64" t="s">
        <v>19805</v>
      </c>
      <c r="J1254" s="64" t="s">
        <v>19805</v>
      </c>
      <c r="K1254" s="64" t="s">
        <v>19805</v>
      </c>
      <c r="L1254" s="64" t="s">
        <v>19805</v>
      </c>
      <c r="M1254" s="64" t="s">
        <v>19805</v>
      </c>
      <c r="N1254" s="64" t="s">
        <v>19805</v>
      </c>
      <c r="O1254" s="64" t="s">
        <v>19805</v>
      </c>
      <c r="P1254" s="64" t="s">
        <v>19805</v>
      </c>
      <c r="Q1254" s="64" t="s">
        <v>19805</v>
      </c>
      <c r="R1254" s="64" t="s">
        <v>19805</v>
      </c>
      <c r="S1254" s="64" t="s">
        <v>19805</v>
      </c>
      <c r="T1254" s="64" t="s">
        <v>19805</v>
      </c>
      <c r="U1254" s="64" t="s">
        <v>19805</v>
      </c>
      <c r="V1254" s="64" t="s">
        <v>19805</v>
      </c>
      <c r="W1254" s="64" t="s">
        <v>19805</v>
      </c>
      <c r="X1254" s="64" t="s">
        <v>19805</v>
      </c>
      <c r="Y1254" s="64" t="s">
        <v>19805</v>
      </c>
      <c r="Z1254" s="64" t="s">
        <v>19805</v>
      </c>
      <c r="AA1254" s="64" t="s">
        <v>19805</v>
      </c>
      <c r="AB1254" s="64" t="s">
        <v>19805</v>
      </c>
    </row>
    <row r="1255" spans="1:28">
      <c r="A1255" s="15" t="s">
        <v>351</v>
      </c>
      <c r="B1255" s="64">
        <v>17638063</v>
      </c>
      <c r="C1255" s="64">
        <v>16407500</v>
      </c>
      <c r="D1255" s="64">
        <v>7459925</v>
      </c>
      <c r="E1255" s="64">
        <v>5915880</v>
      </c>
      <c r="F1255" s="64">
        <v>5530080</v>
      </c>
      <c r="G1255" s="64">
        <v>5144280</v>
      </c>
      <c r="H1255" s="64" t="s">
        <v>19805</v>
      </c>
      <c r="I1255" s="64" t="s">
        <v>19805</v>
      </c>
      <c r="J1255" s="64" t="s">
        <v>19805</v>
      </c>
      <c r="K1255" s="64" t="s">
        <v>19805</v>
      </c>
      <c r="L1255" s="64" t="s">
        <v>19805</v>
      </c>
      <c r="M1255" s="64" t="s">
        <v>19805</v>
      </c>
      <c r="N1255" s="64" t="s">
        <v>19805</v>
      </c>
      <c r="O1255" s="64" t="s">
        <v>19805</v>
      </c>
      <c r="P1255" s="64" t="s">
        <v>19805</v>
      </c>
      <c r="Q1255" s="64" t="s">
        <v>19805</v>
      </c>
      <c r="R1255" s="64" t="s">
        <v>19805</v>
      </c>
      <c r="S1255" s="64" t="s">
        <v>19805</v>
      </c>
      <c r="T1255" s="64" t="s">
        <v>19805</v>
      </c>
      <c r="U1255" s="64" t="s">
        <v>19805</v>
      </c>
      <c r="V1255" s="64" t="s">
        <v>19805</v>
      </c>
      <c r="W1255" s="64" t="s">
        <v>19805</v>
      </c>
      <c r="X1255" s="64" t="s">
        <v>19805</v>
      </c>
      <c r="Y1255" s="64" t="s">
        <v>19805</v>
      </c>
      <c r="Z1255" s="64" t="s">
        <v>19805</v>
      </c>
      <c r="AA1255" s="64" t="s">
        <v>19805</v>
      </c>
      <c r="AB1255" s="64" t="s">
        <v>19805</v>
      </c>
    </row>
    <row r="1256" spans="1:28">
      <c r="A1256" s="15" t="s">
        <v>5469</v>
      </c>
      <c r="B1256" s="64" t="s">
        <v>19805</v>
      </c>
      <c r="C1256" s="64" t="s">
        <v>19805</v>
      </c>
      <c r="D1256" s="64" t="s">
        <v>19805</v>
      </c>
      <c r="E1256" s="64" t="s">
        <v>19805</v>
      </c>
      <c r="F1256" s="64" t="s">
        <v>19805</v>
      </c>
      <c r="G1256" s="64" t="s">
        <v>19805</v>
      </c>
      <c r="H1256" s="64">
        <v>1087500</v>
      </c>
      <c r="I1256" s="64">
        <v>870000</v>
      </c>
      <c r="J1256" s="64">
        <v>810000</v>
      </c>
      <c r="K1256" s="64">
        <v>750000</v>
      </c>
      <c r="L1256" s="64" t="s">
        <v>19805</v>
      </c>
      <c r="M1256" s="64" t="s">
        <v>19805</v>
      </c>
      <c r="N1256" s="64" t="s">
        <v>19805</v>
      </c>
      <c r="O1256" s="64" t="s">
        <v>19805</v>
      </c>
      <c r="P1256" s="64" t="s">
        <v>19805</v>
      </c>
      <c r="Q1256" s="64" t="s">
        <v>19805</v>
      </c>
      <c r="R1256" s="64" t="s">
        <v>19805</v>
      </c>
      <c r="S1256" s="64" t="s">
        <v>19805</v>
      </c>
      <c r="T1256" s="64" t="s">
        <v>19805</v>
      </c>
      <c r="U1256" s="64" t="s">
        <v>19805</v>
      </c>
      <c r="V1256" s="64" t="s">
        <v>19805</v>
      </c>
      <c r="W1256" s="64" t="s">
        <v>19805</v>
      </c>
      <c r="X1256" s="64" t="s">
        <v>19805</v>
      </c>
      <c r="Y1256" s="64" t="s">
        <v>19805</v>
      </c>
      <c r="Z1256" s="64" t="s">
        <v>19805</v>
      </c>
      <c r="AA1256" s="64" t="s">
        <v>19805</v>
      </c>
      <c r="AB1256" s="64" t="s">
        <v>19805</v>
      </c>
    </row>
    <row r="1257" spans="1:28">
      <c r="A1257" s="15" t="s">
        <v>5470</v>
      </c>
      <c r="B1257" s="64" t="s">
        <v>19805</v>
      </c>
      <c r="C1257" s="64" t="s">
        <v>19805</v>
      </c>
      <c r="D1257" s="64" t="s">
        <v>19805</v>
      </c>
      <c r="E1257" s="64" t="s">
        <v>19805</v>
      </c>
      <c r="F1257" s="64" t="s">
        <v>19805</v>
      </c>
      <c r="G1257" s="64" t="s">
        <v>19805</v>
      </c>
      <c r="H1257" s="64" t="s">
        <v>19805</v>
      </c>
      <c r="I1257" s="64" t="s">
        <v>19805</v>
      </c>
      <c r="J1257" s="64" t="s">
        <v>19805</v>
      </c>
      <c r="K1257" s="64" t="s">
        <v>19805</v>
      </c>
      <c r="L1257" s="64" t="s">
        <v>19805</v>
      </c>
      <c r="M1257" s="64" t="s">
        <v>19805</v>
      </c>
      <c r="N1257" s="64" t="s">
        <v>19805</v>
      </c>
      <c r="O1257" s="64" t="s">
        <v>19805</v>
      </c>
      <c r="P1257" s="64" t="s">
        <v>19805</v>
      </c>
      <c r="Q1257" s="64" t="s">
        <v>19805</v>
      </c>
      <c r="R1257" s="64" t="s">
        <v>19805</v>
      </c>
      <c r="S1257" s="64" t="s">
        <v>19805</v>
      </c>
      <c r="T1257" s="64" t="s">
        <v>19805</v>
      </c>
      <c r="U1257" s="64" t="s">
        <v>19805</v>
      </c>
      <c r="V1257" s="64" t="s">
        <v>19805</v>
      </c>
      <c r="W1257" s="64" t="s">
        <v>19805</v>
      </c>
      <c r="X1257" s="64" t="s">
        <v>19805</v>
      </c>
      <c r="Y1257" s="64">
        <v>940000</v>
      </c>
      <c r="Z1257" s="64">
        <v>760000</v>
      </c>
      <c r="AA1257" s="64">
        <v>620000</v>
      </c>
      <c r="AB1257" s="64" t="s">
        <v>19805</v>
      </c>
    </row>
    <row r="1258" spans="1:28">
      <c r="A1258" s="15" t="s">
        <v>3249</v>
      </c>
      <c r="B1258" s="64" t="s">
        <v>19805</v>
      </c>
      <c r="C1258" s="64" t="s">
        <v>19805</v>
      </c>
      <c r="D1258" s="64" t="s">
        <v>19805</v>
      </c>
      <c r="E1258" s="64">
        <v>8232</v>
      </c>
      <c r="F1258" s="64">
        <v>8200000</v>
      </c>
      <c r="G1258" s="64">
        <v>8900000</v>
      </c>
      <c r="H1258" s="64">
        <v>8200000</v>
      </c>
      <c r="I1258" s="64">
        <v>7500000</v>
      </c>
      <c r="J1258" s="64">
        <v>14148596</v>
      </c>
      <c r="K1258" s="64">
        <v>13248596</v>
      </c>
      <c r="L1258" s="64">
        <v>12348596</v>
      </c>
      <c r="M1258" s="64">
        <v>11465333</v>
      </c>
      <c r="N1258" s="64">
        <v>10548596</v>
      </c>
      <c r="O1258" s="64">
        <v>9963596</v>
      </c>
      <c r="P1258" s="64">
        <v>3557585</v>
      </c>
      <c r="Q1258" s="64">
        <v>2812320</v>
      </c>
      <c r="R1258" s="64">
        <v>2628960</v>
      </c>
      <c r="S1258" s="64">
        <v>2445480</v>
      </c>
      <c r="T1258" s="64" t="s">
        <v>19805</v>
      </c>
      <c r="U1258" s="64" t="s">
        <v>19805</v>
      </c>
      <c r="V1258" s="64" t="s">
        <v>19805</v>
      </c>
      <c r="W1258" s="64" t="s">
        <v>19805</v>
      </c>
      <c r="X1258" s="64" t="s">
        <v>19805</v>
      </c>
      <c r="Y1258" s="64" t="s">
        <v>19805</v>
      </c>
      <c r="Z1258" s="64" t="s">
        <v>19805</v>
      </c>
      <c r="AA1258" s="64" t="s">
        <v>19805</v>
      </c>
      <c r="AB1258" s="64" t="s">
        <v>19805</v>
      </c>
    </row>
    <row r="1259" spans="1:28">
      <c r="A1259" s="15" t="s">
        <v>144</v>
      </c>
      <c r="B1259" s="64">
        <v>100000</v>
      </c>
      <c r="C1259" s="64">
        <v>525093</v>
      </c>
      <c r="D1259" s="64" t="s">
        <v>19805</v>
      </c>
      <c r="E1259" s="64" t="s">
        <v>19805</v>
      </c>
      <c r="F1259" s="64" t="s">
        <v>19805</v>
      </c>
      <c r="G1259" s="64" t="s">
        <v>19805</v>
      </c>
      <c r="H1259" s="64" t="s">
        <v>19805</v>
      </c>
      <c r="I1259" s="64" t="s">
        <v>19805</v>
      </c>
      <c r="J1259" s="64" t="s">
        <v>19805</v>
      </c>
      <c r="K1259" s="64" t="s">
        <v>19805</v>
      </c>
      <c r="L1259" s="64" t="s">
        <v>19805</v>
      </c>
      <c r="M1259" s="64" t="s">
        <v>19805</v>
      </c>
      <c r="N1259" s="64" t="s">
        <v>19805</v>
      </c>
      <c r="O1259" s="64" t="s">
        <v>19805</v>
      </c>
      <c r="P1259" s="64" t="s">
        <v>19805</v>
      </c>
      <c r="Q1259" s="64" t="s">
        <v>19805</v>
      </c>
      <c r="R1259" s="64" t="s">
        <v>19805</v>
      </c>
      <c r="S1259" s="64" t="s">
        <v>19805</v>
      </c>
      <c r="T1259" s="64" t="s">
        <v>19805</v>
      </c>
      <c r="U1259" s="64" t="s">
        <v>19805</v>
      </c>
      <c r="V1259" s="64" t="s">
        <v>19805</v>
      </c>
      <c r="W1259" s="64" t="s">
        <v>19805</v>
      </c>
      <c r="X1259" s="64" t="s">
        <v>19805</v>
      </c>
      <c r="Y1259" s="64" t="s">
        <v>19805</v>
      </c>
      <c r="Z1259" s="64" t="s">
        <v>19805</v>
      </c>
      <c r="AA1259" s="64" t="s">
        <v>19805</v>
      </c>
      <c r="AB1259" s="64" t="s">
        <v>19805</v>
      </c>
    </row>
    <row r="1260" spans="1:28">
      <c r="A1260" s="15" t="s">
        <v>1378</v>
      </c>
      <c r="B1260" s="64">
        <v>20575005</v>
      </c>
      <c r="C1260" s="64">
        <v>19689000</v>
      </c>
      <c r="D1260" s="64">
        <v>16006000</v>
      </c>
      <c r="E1260" s="64">
        <v>14878000</v>
      </c>
      <c r="F1260" s="64">
        <v>13500000</v>
      </c>
      <c r="G1260" s="64">
        <v>12372000</v>
      </c>
      <c r="H1260" s="64">
        <v>11244000</v>
      </c>
      <c r="I1260" s="64">
        <v>5844827</v>
      </c>
      <c r="J1260" s="64">
        <v>4631400</v>
      </c>
      <c r="K1260" s="64">
        <v>4329360</v>
      </c>
      <c r="L1260" s="64">
        <v>4027320</v>
      </c>
      <c r="M1260" s="64" t="s">
        <v>19805</v>
      </c>
      <c r="N1260" s="64" t="s">
        <v>19805</v>
      </c>
      <c r="O1260" s="64" t="s">
        <v>19805</v>
      </c>
      <c r="P1260" s="64" t="s">
        <v>19805</v>
      </c>
      <c r="Q1260" s="64" t="s">
        <v>19805</v>
      </c>
      <c r="R1260" s="64" t="s">
        <v>19805</v>
      </c>
      <c r="S1260" s="64" t="s">
        <v>19805</v>
      </c>
      <c r="T1260" s="64" t="s">
        <v>19805</v>
      </c>
      <c r="U1260" s="64" t="s">
        <v>19805</v>
      </c>
      <c r="V1260" s="64" t="s">
        <v>19805</v>
      </c>
      <c r="W1260" s="64" t="s">
        <v>19805</v>
      </c>
      <c r="X1260" s="64" t="s">
        <v>19805</v>
      </c>
      <c r="Y1260" s="64" t="s">
        <v>19805</v>
      </c>
      <c r="Z1260" s="64" t="s">
        <v>19805</v>
      </c>
      <c r="AA1260" s="64" t="s">
        <v>19805</v>
      </c>
      <c r="AB1260" s="64" t="s">
        <v>19805</v>
      </c>
    </row>
    <row r="1261" spans="1:28">
      <c r="A1261" s="15" t="s">
        <v>5472</v>
      </c>
      <c r="B1261" s="64" t="s">
        <v>19805</v>
      </c>
      <c r="C1261" s="64" t="s">
        <v>19805</v>
      </c>
      <c r="D1261" s="64" t="s">
        <v>19805</v>
      </c>
      <c r="E1261" s="64" t="s">
        <v>19805</v>
      </c>
      <c r="F1261" s="64" t="s">
        <v>19805</v>
      </c>
      <c r="G1261" s="64" t="s">
        <v>19805</v>
      </c>
      <c r="H1261" s="64" t="s">
        <v>19805</v>
      </c>
      <c r="I1261" s="64" t="s">
        <v>19805</v>
      </c>
      <c r="J1261" s="64" t="s">
        <v>19805</v>
      </c>
      <c r="K1261" s="64" t="s">
        <v>19805</v>
      </c>
      <c r="L1261" s="64" t="s">
        <v>19805</v>
      </c>
      <c r="M1261" s="64" t="s">
        <v>19805</v>
      </c>
      <c r="N1261" s="64" t="s">
        <v>19805</v>
      </c>
      <c r="O1261" s="64" t="s">
        <v>19805</v>
      </c>
      <c r="P1261" s="64" t="s">
        <v>19805</v>
      </c>
      <c r="Q1261" s="64" t="s">
        <v>19805</v>
      </c>
      <c r="R1261" s="64" t="s">
        <v>19805</v>
      </c>
      <c r="S1261" s="64">
        <v>25000</v>
      </c>
      <c r="T1261" s="64" t="s">
        <v>19805</v>
      </c>
      <c r="U1261" s="64" t="s">
        <v>19805</v>
      </c>
      <c r="V1261" s="64" t="s">
        <v>19805</v>
      </c>
      <c r="W1261" s="64" t="s">
        <v>19805</v>
      </c>
      <c r="X1261" s="64" t="s">
        <v>19805</v>
      </c>
      <c r="Y1261" s="64" t="s">
        <v>19805</v>
      </c>
      <c r="Z1261" s="64" t="s">
        <v>19805</v>
      </c>
      <c r="AA1261" s="64" t="s">
        <v>19805</v>
      </c>
      <c r="AB1261" s="64" t="s">
        <v>19805</v>
      </c>
    </row>
    <row r="1262" spans="1:28">
      <c r="A1262" s="15" t="s">
        <v>5473</v>
      </c>
      <c r="B1262" s="64" t="s">
        <v>19805</v>
      </c>
      <c r="C1262" s="64" t="s">
        <v>19805</v>
      </c>
      <c r="D1262" s="64" t="s">
        <v>19805</v>
      </c>
      <c r="E1262" s="64" t="s">
        <v>19805</v>
      </c>
      <c r="F1262" s="64" t="s">
        <v>19805</v>
      </c>
      <c r="G1262" s="64" t="s">
        <v>19805</v>
      </c>
      <c r="H1262" s="64" t="s">
        <v>19805</v>
      </c>
      <c r="I1262" s="64" t="s">
        <v>19805</v>
      </c>
      <c r="J1262" s="64" t="s">
        <v>19805</v>
      </c>
      <c r="K1262" s="64" t="s">
        <v>19805</v>
      </c>
      <c r="L1262" s="64" t="s">
        <v>19805</v>
      </c>
      <c r="M1262" s="64">
        <v>1138500</v>
      </c>
      <c r="N1262" s="64">
        <v>4875000</v>
      </c>
      <c r="O1262" s="64">
        <v>4500000</v>
      </c>
      <c r="P1262" s="64">
        <v>4125000</v>
      </c>
      <c r="Q1262" s="64">
        <v>3750000</v>
      </c>
      <c r="R1262" s="64">
        <v>3380000</v>
      </c>
      <c r="S1262" s="64">
        <v>3000000</v>
      </c>
      <c r="T1262" s="64">
        <v>3500000</v>
      </c>
      <c r="U1262" s="64">
        <v>2900000</v>
      </c>
      <c r="V1262" s="64">
        <v>2700000</v>
      </c>
      <c r="W1262" s="64">
        <v>2400000</v>
      </c>
      <c r="X1262" s="64">
        <v>2000000</v>
      </c>
      <c r="Y1262" s="64" t="s">
        <v>19805</v>
      </c>
      <c r="Z1262" s="64" t="s">
        <v>19805</v>
      </c>
      <c r="AA1262" s="64" t="s">
        <v>19805</v>
      </c>
      <c r="AB1262" s="64" t="s">
        <v>19805</v>
      </c>
    </row>
    <row r="1263" spans="1:28">
      <c r="A1263" s="15" t="s">
        <v>5474</v>
      </c>
      <c r="B1263" s="64" t="s">
        <v>19805</v>
      </c>
      <c r="C1263" s="64" t="s">
        <v>19805</v>
      </c>
      <c r="D1263" s="64" t="s">
        <v>19805</v>
      </c>
      <c r="E1263" s="64" t="s">
        <v>19805</v>
      </c>
      <c r="F1263" s="64" t="s">
        <v>19805</v>
      </c>
      <c r="G1263" s="64" t="s">
        <v>19805</v>
      </c>
      <c r="H1263" s="64" t="s">
        <v>19805</v>
      </c>
      <c r="I1263" s="64" t="s">
        <v>19805</v>
      </c>
      <c r="J1263" s="64" t="s">
        <v>19805</v>
      </c>
      <c r="K1263" s="64" t="s">
        <v>19805</v>
      </c>
      <c r="L1263" s="64" t="s">
        <v>19805</v>
      </c>
      <c r="M1263" s="64" t="s">
        <v>19805</v>
      </c>
      <c r="N1263" s="64" t="s">
        <v>19805</v>
      </c>
      <c r="O1263" s="64" t="s">
        <v>19805</v>
      </c>
      <c r="P1263" s="64" t="s">
        <v>19805</v>
      </c>
      <c r="Q1263" s="64" t="s">
        <v>19805</v>
      </c>
      <c r="R1263" s="64" t="s">
        <v>19805</v>
      </c>
      <c r="S1263" s="64" t="s">
        <v>19805</v>
      </c>
      <c r="T1263" s="64" t="s">
        <v>19805</v>
      </c>
      <c r="U1263" s="64" t="s">
        <v>19805</v>
      </c>
      <c r="V1263" s="64" t="s">
        <v>19805</v>
      </c>
      <c r="W1263" s="64" t="s">
        <v>19805</v>
      </c>
      <c r="X1263" s="64" t="s">
        <v>19805</v>
      </c>
      <c r="Y1263" s="64" t="s">
        <v>19805</v>
      </c>
      <c r="Z1263" s="64" t="s">
        <v>19805</v>
      </c>
      <c r="AA1263" s="64">
        <v>150000</v>
      </c>
      <c r="AB1263" s="64" t="s">
        <v>19805</v>
      </c>
    </row>
    <row r="1264" spans="1:28">
      <c r="A1264" s="15" t="s">
        <v>5475</v>
      </c>
      <c r="B1264" s="64" t="s">
        <v>19805</v>
      </c>
      <c r="C1264" s="64" t="s">
        <v>19805</v>
      </c>
      <c r="D1264" s="64" t="s">
        <v>19805</v>
      </c>
      <c r="E1264" s="64" t="s">
        <v>19805</v>
      </c>
      <c r="F1264" s="64" t="s">
        <v>19805</v>
      </c>
      <c r="G1264" s="64" t="s">
        <v>19805</v>
      </c>
      <c r="H1264" s="64" t="s">
        <v>19805</v>
      </c>
      <c r="I1264" s="64" t="s">
        <v>19805</v>
      </c>
      <c r="J1264" s="64" t="s">
        <v>19805</v>
      </c>
      <c r="K1264" s="64" t="s">
        <v>19805</v>
      </c>
      <c r="L1264" s="64" t="s">
        <v>19805</v>
      </c>
      <c r="M1264" s="64" t="s">
        <v>19805</v>
      </c>
      <c r="N1264" s="64" t="s">
        <v>19805</v>
      </c>
      <c r="O1264" s="64" t="s">
        <v>19805</v>
      </c>
      <c r="P1264" s="64" t="s">
        <v>19805</v>
      </c>
      <c r="Q1264" s="64" t="s">
        <v>19805</v>
      </c>
      <c r="R1264" s="64" t="s">
        <v>19805</v>
      </c>
      <c r="S1264" s="64" t="s">
        <v>19805</v>
      </c>
      <c r="T1264" s="64" t="s">
        <v>19805</v>
      </c>
      <c r="U1264" s="64" t="s">
        <v>19805</v>
      </c>
      <c r="V1264" s="64" t="s">
        <v>19805</v>
      </c>
      <c r="W1264" s="64" t="s">
        <v>19805</v>
      </c>
      <c r="X1264" s="64" t="s">
        <v>19805</v>
      </c>
      <c r="Y1264" s="64" t="s">
        <v>19805</v>
      </c>
      <c r="Z1264" s="64" t="s">
        <v>19805</v>
      </c>
      <c r="AA1264" s="64">
        <v>130000</v>
      </c>
      <c r="AB1264" s="64" t="s">
        <v>19805</v>
      </c>
    </row>
    <row r="1265" spans="1:28">
      <c r="A1265" s="15" t="s">
        <v>5476</v>
      </c>
      <c r="B1265" s="64" t="s">
        <v>19805</v>
      </c>
      <c r="C1265" s="64" t="s">
        <v>19805</v>
      </c>
      <c r="D1265" s="64" t="s">
        <v>19805</v>
      </c>
      <c r="E1265" s="64" t="s">
        <v>19805</v>
      </c>
      <c r="F1265" s="64" t="s">
        <v>19805</v>
      </c>
      <c r="G1265" s="64" t="s">
        <v>19805</v>
      </c>
      <c r="H1265" s="64" t="s">
        <v>19805</v>
      </c>
      <c r="I1265" s="64" t="s">
        <v>19805</v>
      </c>
      <c r="J1265" s="64" t="s">
        <v>19805</v>
      </c>
      <c r="K1265" s="64" t="s">
        <v>19805</v>
      </c>
      <c r="L1265" s="64" t="s">
        <v>19805</v>
      </c>
      <c r="M1265" s="64" t="s">
        <v>19805</v>
      </c>
      <c r="N1265" s="64" t="s">
        <v>19805</v>
      </c>
      <c r="O1265" s="64" t="s">
        <v>19805</v>
      </c>
      <c r="P1265" s="64" t="s">
        <v>19805</v>
      </c>
      <c r="Q1265" s="64" t="s">
        <v>19805</v>
      </c>
      <c r="R1265" s="64" t="s">
        <v>19805</v>
      </c>
      <c r="S1265" s="64" t="s">
        <v>19805</v>
      </c>
      <c r="T1265" s="64" t="s">
        <v>19805</v>
      </c>
      <c r="U1265" s="64" t="s">
        <v>19805</v>
      </c>
      <c r="V1265" s="64" t="s">
        <v>19805</v>
      </c>
      <c r="W1265" s="64" t="s">
        <v>19805</v>
      </c>
      <c r="X1265" s="64" t="s">
        <v>19805</v>
      </c>
      <c r="Y1265" s="64" t="s">
        <v>19805</v>
      </c>
      <c r="Z1265" s="64">
        <v>490000</v>
      </c>
      <c r="AA1265" s="64">
        <v>415000</v>
      </c>
      <c r="AB1265" s="64">
        <v>365000</v>
      </c>
    </row>
    <row r="1266" spans="1:28">
      <c r="A1266" s="15" t="s">
        <v>797</v>
      </c>
      <c r="B1266" s="64">
        <v>1227286</v>
      </c>
      <c r="C1266" s="64">
        <v>9000000</v>
      </c>
      <c r="D1266" s="64">
        <v>9000000</v>
      </c>
      <c r="E1266" s="64">
        <v>1005000</v>
      </c>
      <c r="F1266" s="64">
        <v>870000</v>
      </c>
      <c r="G1266" s="64">
        <v>810000</v>
      </c>
      <c r="H1266" s="64">
        <v>750000</v>
      </c>
      <c r="I1266" s="64" t="s">
        <v>19805</v>
      </c>
      <c r="J1266" s="64" t="s">
        <v>19805</v>
      </c>
      <c r="K1266" s="64" t="s">
        <v>19805</v>
      </c>
      <c r="L1266" s="64" t="s">
        <v>19805</v>
      </c>
      <c r="M1266" s="64" t="s">
        <v>19805</v>
      </c>
      <c r="N1266" s="64" t="s">
        <v>19805</v>
      </c>
      <c r="O1266" s="64" t="s">
        <v>19805</v>
      </c>
      <c r="P1266" s="64" t="s">
        <v>19805</v>
      </c>
      <c r="Q1266" s="64" t="s">
        <v>19805</v>
      </c>
      <c r="R1266" s="64" t="s">
        <v>19805</v>
      </c>
      <c r="S1266" s="64" t="s">
        <v>19805</v>
      </c>
      <c r="T1266" s="64" t="s">
        <v>19805</v>
      </c>
      <c r="U1266" s="64" t="s">
        <v>19805</v>
      </c>
      <c r="V1266" s="64" t="s">
        <v>19805</v>
      </c>
      <c r="W1266" s="64" t="s">
        <v>19805</v>
      </c>
      <c r="X1266" s="64" t="s">
        <v>19805</v>
      </c>
      <c r="Y1266" s="64" t="s">
        <v>19805</v>
      </c>
      <c r="Z1266" s="64" t="s">
        <v>19805</v>
      </c>
      <c r="AA1266" s="64" t="s">
        <v>19805</v>
      </c>
      <c r="AB1266" s="64" t="s">
        <v>19805</v>
      </c>
    </row>
    <row r="1267" spans="1:28">
      <c r="A1267" s="15" t="s">
        <v>1074</v>
      </c>
      <c r="B1267" s="64">
        <v>6191000</v>
      </c>
      <c r="C1267" s="64">
        <v>1636842</v>
      </c>
      <c r="D1267" s="64">
        <v>931431</v>
      </c>
      <c r="E1267" s="64">
        <v>72924</v>
      </c>
      <c r="F1267" s="64">
        <v>762195</v>
      </c>
      <c r="G1267" s="64">
        <v>328444</v>
      </c>
      <c r="H1267" s="64" t="s">
        <v>19805</v>
      </c>
      <c r="I1267" s="64" t="s">
        <v>19805</v>
      </c>
      <c r="J1267" s="64" t="s">
        <v>19805</v>
      </c>
      <c r="K1267" s="64" t="s">
        <v>19805</v>
      </c>
      <c r="L1267" s="64" t="s">
        <v>19805</v>
      </c>
      <c r="M1267" s="64" t="s">
        <v>19805</v>
      </c>
      <c r="N1267" s="64" t="s">
        <v>19805</v>
      </c>
      <c r="O1267" s="64" t="s">
        <v>19805</v>
      </c>
      <c r="P1267" s="64" t="s">
        <v>19805</v>
      </c>
      <c r="Q1267" s="64" t="s">
        <v>19805</v>
      </c>
      <c r="R1267" s="64" t="s">
        <v>19805</v>
      </c>
      <c r="S1267" s="64" t="s">
        <v>19805</v>
      </c>
      <c r="T1267" s="64" t="s">
        <v>19805</v>
      </c>
      <c r="U1267" s="64" t="s">
        <v>19805</v>
      </c>
      <c r="V1267" s="64" t="s">
        <v>19805</v>
      </c>
      <c r="W1267" s="64" t="s">
        <v>19805</v>
      </c>
      <c r="X1267" s="64" t="s">
        <v>19805</v>
      </c>
      <c r="Y1267" s="64" t="s">
        <v>19805</v>
      </c>
      <c r="Z1267" s="64" t="s">
        <v>19805</v>
      </c>
      <c r="AA1267" s="64" t="s">
        <v>19805</v>
      </c>
      <c r="AB1267" s="64" t="s">
        <v>19805</v>
      </c>
    </row>
    <row r="1268" spans="1:28">
      <c r="A1268" s="15" t="s">
        <v>2513</v>
      </c>
      <c r="B1268" s="64" t="s">
        <v>19805</v>
      </c>
      <c r="C1268" s="64" t="s">
        <v>19805</v>
      </c>
      <c r="D1268" s="64">
        <v>6250000</v>
      </c>
      <c r="E1268" s="64">
        <v>6250000</v>
      </c>
      <c r="F1268" s="64">
        <v>6250000</v>
      </c>
      <c r="G1268" s="64">
        <v>762195</v>
      </c>
      <c r="H1268" s="64">
        <v>473604</v>
      </c>
      <c r="I1268" s="64" t="s">
        <v>19805</v>
      </c>
      <c r="J1268" s="64" t="s">
        <v>19805</v>
      </c>
      <c r="K1268" s="64" t="s">
        <v>19805</v>
      </c>
      <c r="L1268" s="64" t="s">
        <v>19805</v>
      </c>
      <c r="M1268" s="64" t="s">
        <v>19805</v>
      </c>
      <c r="N1268" s="64" t="s">
        <v>19805</v>
      </c>
      <c r="O1268" s="64" t="s">
        <v>19805</v>
      </c>
      <c r="P1268" s="64" t="s">
        <v>19805</v>
      </c>
      <c r="Q1268" s="64" t="s">
        <v>19805</v>
      </c>
      <c r="R1268" s="64" t="s">
        <v>19805</v>
      </c>
      <c r="S1268" s="64" t="s">
        <v>19805</v>
      </c>
      <c r="T1268" s="64" t="s">
        <v>19805</v>
      </c>
      <c r="U1268" s="64" t="s">
        <v>19805</v>
      </c>
      <c r="V1268" s="64" t="s">
        <v>19805</v>
      </c>
      <c r="W1268" s="64" t="s">
        <v>19805</v>
      </c>
      <c r="X1268" s="64" t="s">
        <v>19805</v>
      </c>
      <c r="Y1268" s="64" t="s">
        <v>19805</v>
      </c>
      <c r="Z1268" s="64" t="s">
        <v>19805</v>
      </c>
      <c r="AA1268" s="64" t="s">
        <v>19805</v>
      </c>
      <c r="AB1268" s="64" t="s">
        <v>19805</v>
      </c>
    </row>
    <row r="1269" spans="1:28">
      <c r="A1269" s="15" t="s">
        <v>2489</v>
      </c>
      <c r="B1269" s="64">
        <v>5200000</v>
      </c>
      <c r="C1269" s="64">
        <v>845059</v>
      </c>
      <c r="D1269" s="64">
        <v>295449</v>
      </c>
      <c r="E1269" s="64" t="s">
        <v>19805</v>
      </c>
      <c r="F1269" s="64" t="s">
        <v>19805</v>
      </c>
      <c r="G1269" s="64" t="s">
        <v>19805</v>
      </c>
      <c r="H1269" s="64" t="s">
        <v>19805</v>
      </c>
      <c r="I1269" s="64" t="s">
        <v>19805</v>
      </c>
      <c r="J1269" s="64" t="s">
        <v>19805</v>
      </c>
      <c r="K1269" s="64" t="s">
        <v>19805</v>
      </c>
      <c r="L1269" s="64" t="s">
        <v>19805</v>
      </c>
      <c r="M1269" s="64" t="s">
        <v>19805</v>
      </c>
      <c r="N1269" s="64" t="s">
        <v>19805</v>
      </c>
      <c r="O1269" s="64" t="s">
        <v>19805</v>
      </c>
      <c r="P1269" s="64" t="s">
        <v>19805</v>
      </c>
      <c r="Q1269" s="64" t="s">
        <v>19805</v>
      </c>
      <c r="R1269" s="64" t="s">
        <v>19805</v>
      </c>
      <c r="S1269" s="64" t="s">
        <v>19805</v>
      </c>
      <c r="T1269" s="64" t="s">
        <v>19805</v>
      </c>
      <c r="U1269" s="64" t="s">
        <v>19805</v>
      </c>
      <c r="V1269" s="64" t="s">
        <v>19805</v>
      </c>
      <c r="W1269" s="64" t="s">
        <v>19805</v>
      </c>
      <c r="X1269" s="64" t="s">
        <v>19805</v>
      </c>
      <c r="Y1269" s="64" t="s">
        <v>19805</v>
      </c>
      <c r="Z1269" s="64" t="s">
        <v>19805</v>
      </c>
      <c r="AA1269" s="64" t="s">
        <v>19805</v>
      </c>
      <c r="AB1269" s="64" t="s">
        <v>19805</v>
      </c>
    </row>
    <row r="1270" spans="1:28">
      <c r="A1270" s="15" t="s">
        <v>5478</v>
      </c>
      <c r="B1270" s="64" t="s">
        <v>19805</v>
      </c>
      <c r="C1270" s="64" t="s">
        <v>19805</v>
      </c>
      <c r="D1270" s="64" t="s">
        <v>19805</v>
      </c>
      <c r="E1270" s="64" t="s">
        <v>19805</v>
      </c>
      <c r="F1270" s="64" t="s">
        <v>19805</v>
      </c>
      <c r="G1270" s="64" t="s">
        <v>19805</v>
      </c>
      <c r="H1270" s="64" t="s">
        <v>19805</v>
      </c>
      <c r="I1270" s="64" t="s">
        <v>19805</v>
      </c>
      <c r="J1270" s="64" t="s">
        <v>19805</v>
      </c>
      <c r="K1270" s="64" t="s">
        <v>19805</v>
      </c>
      <c r="L1270" s="64" t="s">
        <v>19805</v>
      </c>
      <c r="M1270" s="64" t="s">
        <v>19805</v>
      </c>
      <c r="N1270" s="64" t="s">
        <v>19805</v>
      </c>
      <c r="O1270" s="64" t="s">
        <v>19805</v>
      </c>
      <c r="P1270" s="64">
        <v>3100000</v>
      </c>
      <c r="Q1270" s="64">
        <v>3000000</v>
      </c>
      <c r="R1270" s="64">
        <v>1200000</v>
      </c>
      <c r="S1270" s="64">
        <v>1925000</v>
      </c>
      <c r="T1270" s="64">
        <v>1750000</v>
      </c>
      <c r="U1270" s="64">
        <v>3650000</v>
      </c>
      <c r="V1270" s="64">
        <v>3294000</v>
      </c>
      <c r="W1270" s="64">
        <v>3039000</v>
      </c>
      <c r="X1270" s="64">
        <v>2731000</v>
      </c>
      <c r="Y1270" s="64">
        <v>2350000</v>
      </c>
      <c r="Z1270" s="64">
        <v>1900000</v>
      </c>
      <c r="AA1270" s="64" t="s">
        <v>19805</v>
      </c>
      <c r="AB1270" s="64" t="s">
        <v>19805</v>
      </c>
    </row>
    <row r="1271" spans="1:28">
      <c r="A1271" s="15" t="s">
        <v>5479</v>
      </c>
      <c r="B1271" s="64" t="s">
        <v>19805</v>
      </c>
      <c r="C1271" s="64" t="s">
        <v>19805</v>
      </c>
      <c r="D1271" s="64" t="s">
        <v>19805</v>
      </c>
      <c r="E1271" s="64" t="s">
        <v>19805</v>
      </c>
      <c r="F1271" s="64" t="s">
        <v>19805</v>
      </c>
      <c r="G1271" s="64" t="s">
        <v>19805</v>
      </c>
      <c r="H1271" s="64" t="s">
        <v>19805</v>
      </c>
      <c r="I1271" s="64" t="s">
        <v>19805</v>
      </c>
      <c r="J1271" s="64" t="s">
        <v>19805</v>
      </c>
      <c r="K1271" s="64" t="s">
        <v>19805</v>
      </c>
      <c r="L1271" s="64" t="s">
        <v>19805</v>
      </c>
      <c r="M1271" s="64" t="s">
        <v>19805</v>
      </c>
      <c r="N1271" s="64" t="s">
        <v>19805</v>
      </c>
      <c r="O1271" s="64" t="s">
        <v>19805</v>
      </c>
      <c r="P1271" s="64" t="s">
        <v>19805</v>
      </c>
      <c r="Q1271" s="64" t="s">
        <v>19805</v>
      </c>
      <c r="R1271" s="64">
        <v>423500</v>
      </c>
      <c r="S1271" s="64">
        <v>92338</v>
      </c>
      <c r="T1271" s="64" t="s">
        <v>19805</v>
      </c>
      <c r="U1271" s="64" t="s">
        <v>19805</v>
      </c>
      <c r="V1271" s="64" t="s">
        <v>19805</v>
      </c>
      <c r="W1271" s="64" t="s">
        <v>19805</v>
      </c>
      <c r="X1271" s="64" t="s">
        <v>19805</v>
      </c>
      <c r="Y1271" s="64" t="s">
        <v>19805</v>
      </c>
      <c r="Z1271" s="64" t="s">
        <v>19805</v>
      </c>
      <c r="AA1271" s="64" t="s">
        <v>19805</v>
      </c>
      <c r="AB1271" s="64" t="s">
        <v>19805</v>
      </c>
    </row>
    <row r="1272" spans="1:28">
      <c r="A1272" s="15" t="s">
        <v>5480</v>
      </c>
      <c r="B1272" s="64" t="s">
        <v>19805</v>
      </c>
      <c r="C1272" s="64" t="s">
        <v>19805</v>
      </c>
      <c r="D1272" s="64" t="s">
        <v>19805</v>
      </c>
      <c r="E1272" s="64" t="s">
        <v>19805</v>
      </c>
      <c r="F1272" s="64" t="s">
        <v>19805</v>
      </c>
      <c r="G1272" s="64" t="s">
        <v>19805</v>
      </c>
      <c r="H1272" s="64" t="s">
        <v>19805</v>
      </c>
      <c r="I1272" s="64" t="s">
        <v>19805</v>
      </c>
      <c r="J1272" s="64" t="s">
        <v>19805</v>
      </c>
      <c r="K1272" s="64" t="s">
        <v>19805</v>
      </c>
      <c r="L1272" s="64" t="s">
        <v>19805</v>
      </c>
      <c r="M1272" s="64">
        <v>745248</v>
      </c>
      <c r="N1272" s="64">
        <v>745046</v>
      </c>
      <c r="O1272" s="64" t="s">
        <v>19805</v>
      </c>
      <c r="P1272" s="64" t="s">
        <v>19805</v>
      </c>
      <c r="Q1272" s="64">
        <v>630850</v>
      </c>
      <c r="R1272" s="64">
        <v>508000</v>
      </c>
      <c r="S1272" s="64">
        <v>301875</v>
      </c>
      <c r="T1272" s="64" t="s">
        <v>19805</v>
      </c>
      <c r="U1272" s="64" t="s">
        <v>19805</v>
      </c>
      <c r="V1272" s="64" t="s">
        <v>19805</v>
      </c>
      <c r="W1272" s="64" t="s">
        <v>19805</v>
      </c>
      <c r="X1272" s="64" t="s">
        <v>19805</v>
      </c>
      <c r="Y1272" s="64" t="s">
        <v>19805</v>
      </c>
      <c r="Z1272" s="64" t="s">
        <v>19805</v>
      </c>
      <c r="AA1272" s="64" t="s">
        <v>19805</v>
      </c>
      <c r="AB1272" s="64" t="s">
        <v>19805</v>
      </c>
    </row>
    <row r="1273" spans="1:28">
      <c r="A1273" s="15" t="s">
        <v>5481</v>
      </c>
      <c r="B1273" s="64" t="s">
        <v>19805</v>
      </c>
      <c r="C1273" s="64" t="s">
        <v>19805</v>
      </c>
      <c r="D1273" s="64" t="s">
        <v>19805</v>
      </c>
      <c r="E1273" s="64" t="s">
        <v>19805</v>
      </c>
      <c r="F1273" s="64" t="s">
        <v>19805</v>
      </c>
      <c r="G1273" s="64" t="s">
        <v>19805</v>
      </c>
      <c r="H1273" s="64" t="s">
        <v>19805</v>
      </c>
      <c r="I1273" s="64" t="s">
        <v>19805</v>
      </c>
      <c r="J1273" s="64" t="s">
        <v>19805</v>
      </c>
      <c r="K1273" s="64" t="s">
        <v>19805</v>
      </c>
      <c r="L1273" s="64" t="s">
        <v>19805</v>
      </c>
      <c r="M1273" s="64" t="s">
        <v>19805</v>
      </c>
      <c r="N1273" s="64" t="s">
        <v>19805</v>
      </c>
      <c r="O1273" s="64" t="s">
        <v>19805</v>
      </c>
      <c r="P1273" s="64" t="s">
        <v>19805</v>
      </c>
      <c r="Q1273" s="64" t="s">
        <v>19805</v>
      </c>
      <c r="R1273" s="64" t="s">
        <v>19805</v>
      </c>
      <c r="S1273" s="64" t="s">
        <v>19805</v>
      </c>
      <c r="T1273" s="64" t="s">
        <v>19805</v>
      </c>
      <c r="U1273" s="64" t="s">
        <v>19805</v>
      </c>
      <c r="V1273" s="64" t="s">
        <v>19805</v>
      </c>
      <c r="W1273" s="64" t="s">
        <v>19805</v>
      </c>
      <c r="X1273" s="64" t="s">
        <v>19805</v>
      </c>
      <c r="Y1273" s="64" t="s">
        <v>19805</v>
      </c>
      <c r="Z1273" s="64">
        <v>2300000</v>
      </c>
      <c r="AA1273" s="64">
        <v>7070000</v>
      </c>
      <c r="AB1273" s="64">
        <v>1500000</v>
      </c>
    </row>
    <row r="1274" spans="1:28">
      <c r="A1274" s="15" t="s">
        <v>2366</v>
      </c>
      <c r="B1274" s="64" t="s">
        <v>19805</v>
      </c>
      <c r="C1274" s="64" t="s">
        <v>19805</v>
      </c>
      <c r="D1274" s="64">
        <v>59687</v>
      </c>
      <c r="E1274" s="64" t="s">
        <v>19805</v>
      </c>
      <c r="F1274" s="64" t="s">
        <v>19805</v>
      </c>
      <c r="G1274" s="64" t="s">
        <v>19805</v>
      </c>
      <c r="H1274" s="64" t="s">
        <v>19805</v>
      </c>
      <c r="I1274" s="64" t="s">
        <v>19805</v>
      </c>
      <c r="J1274" s="64" t="s">
        <v>19805</v>
      </c>
      <c r="K1274" s="64" t="s">
        <v>19805</v>
      </c>
      <c r="L1274" s="64" t="s">
        <v>19805</v>
      </c>
      <c r="M1274" s="64" t="s">
        <v>19805</v>
      </c>
      <c r="N1274" s="64" t="s">
        <v>19805</v>
      </c>
      <c r="O1274" s="64" t="s">
        <v>19805</v>
      </c>
      <c r="P1274" s="64" t="s">
        <v>19805</v>
      </c>
      <c r="Q1274" s="64" t="s">
        <v>19805</v>
      </c>
      <c r="R1274" s="64" t="s">
        <v>19805</v>
      </c>
      <c r="S1274" s="64" t="s">
        <v>19805</v>
      </c>
      <c r="T1274" s="64" t="s">
        <v>19805</v>
      </c>
      <c r="U1274" s="64" t="s">
        <v>19805</v>
      </c>
      <c r="V1274" s="64" t="s">
        <v>19805</v>
      </c>
      <c r="W1274" s="64" t="s">
        <v>19805</v>
      </c>
      <c r="X1274" s="64" t="s">
        <v>19805</v>
      </c>
      <c r="Y1274" s="64" t="s">
        <v>19805</v>
      </c>
      <c r="Z1274" s="64" t="s">
        <v>19805</v>
      </c>
      <c r="AA1274" s="64">
        <v>600000</v>
      </c>
      <c r="AB1274" s="64">
        <v>550000</v>
      </c>
    </row>
    <row r="1275" spans="1:28">
      <c r="A1275" s="15" t="s">
        <v>5482</v>
      </c>
      <c r="B1275" s="64" t="s">
        <v>19805</v>
      </c>
      <c r="C1275" s="64" t="s">
        <v>19805</v>
      </c>
      <c r="D1275" s="64" t="s">
        <v>19805</v>
      </c>
      <c r="E1275" s="64" t="s">
        <v>19805</v>
      </c>
      <c r="F1275" s="64" t="s">
        <v>19805</v>
      </c>
      <c r="G1275" s="64">
        <v>414443</v>
      </c>
      <c r="H1275" s="64" t="s">
        <v>19805</v>
      </c>
      <c r="I1275" s="64">
        <v>13655268</v>
      </c>
      <c r="J1275" s="64">
        <v>12827676</v>
      </c>
      <c r="K1275" s="64">
        <v>12000084</v>
      </c>
      <c r="L1275" s="64">
        <v>13363012</v>
      </c>
      <c r="M1275" s="64">
        <v>10344900</v>
      </c>
      <c r="N1275" s="64">
        <v>5455200</v>
      </c>
      <c r="O1275" s="64">
        <v>5000600</v>
      </c>
      <c r="P1275" s="64">
        <v>4546000</v>
      </c>
      <c r="Q1275" s="64">
        <v>2343635</v>
      </c>
      <c r="R1275" s="64">
        <v>1842480</v>
      </c>
      <c r="S1275" s="64">
        <v>1722240</v>
      </c>
      <c r="T1275" s="64">
        <v>1330000</v>
      </c>
      <c r="U1275" s="64" t="s">
        <v>19805</v>
      </c>
      <c r="V1275" s="64" t="s">
        <v>19805</v>
      </c>
      <c r="W1275" s="64" t="s">
        <v>19805</v>
      </c>
      <c r="X1275" s="64" t="s">
        <v>19805</v>
      </c>
      <c r="Y1275" s="64" t="s">
        <v>19805</v>
      </c>
      <c r="Z1275" s="64" t="s">
        <v>19805</v>
      </c>
      <c r="AA1275" s="64" t="s">
        <v>19805</v>
      </c>
      <c r="AB1275" s="64" t="s">
        <v>19805</v>
      </c>
    </row>
    <row r="1276" spans="1:28">
      <c r="A1276" s="15" t="s">
        <v>5483</v>
      </c>
      <c r="B1276" s="64" t="s">
        <v>19805</v>
      </c>
      <c r="C1276" s="64" t="s">
        <v>19805</v>
      </c>
      <c r="D1276" s="64" t="s">
        <v>19805</v>
      </c>
      <c r="E1276" s="64" t="s">
        <v>19805</v>
      </c>
      <c r="F1276" s="64" t="s">
        <v>19805</v>
      </c>
      <c r="G1276" s="64" t="s">
        <v>19805</v>
      </c>
      <c r="H1276" s="64" t="s">
        <v>19805</v>
      </c>
      <c r="I1276" s="64" t="s">
        <v>19805</v>
      </c>
      <c r="J1276" s="64" t="s">
        <v>19805</v>
      </c>
      <c r="K1276" s="64" t="s">
        <v>19805</v>
      </c>
      <c r="L1276" s="64" t="s">
        <v>19805</v>
      </c>
      <c r="M1276" s="64" t="s">
        <v>19805</v>
      </c>
      <c r="N1276" s="64" t="s">
        <v>19805</v>
      </c>
      <c r="O1276" s="64" t="s">
        <v>19805</v>
      </c>
      <c r="P1276" s="64">
        <v>9610714</v>
      </c>
      <c r="Q1276" s="64">
        <v>11335714</v>
      </c>
      <c r="R1276" s="64">
        <v>11000000</v>
      </c>
      <c r="S1276" s="64">
        <v>11910714</v>
      </c>
      <c r="T1276" s="64">
        <v>10186000</v>
      </c>
      <c r="U1276" s="64">
        <v>8460714</v>
      </c>
      <c r="V1276" s="64">
        <v>5004000</v>
      </c>
      <c r="W1276" s="64">
        <v>4295000</v>
      </c>
      <c r="X1276" s="64">
        <v>3710000</v>
      </c>
      <c r="Y1276" s="64">
        <v>3125000</v>
      </c>
      <c r="Z1276" s="64">
        <v>2540000</v>
      </c>
      <c r="AA1276" s="64">
        <v>1955000</v>
      </c>
      <c r="AB1276" s="64" t="s">
        <v>19805</v>
      </c>
    </row>
    <row r="1277" spans="1:28">
      <c r="A1277" s="15" t="s">
        <v>5485</v>
      </c>
      <c r="B1277" s="64" t="s">
        <v>19805</v>
      </c>
      <c r="C1277" s="64" t="s">
        <v>19805</v>
      </c>
      <c r="D1277" s="64" t="s">
        <v>19805</v>
      </c>
      <c r="E1277" s="64" t="s">
        <v>19805</v>
      </c>
      <c r="F1277" s="64" t="s">
        <v>19805</v>
      </c>
      <c r="G1277" s="64" t="s">
        <v>19805</v>
      </c>
      <c r="H1277" s="64" t="s">
        <v>19805</v>
      </c>
      <c r="I1277" s="64" t="s">
        <v>19805</v>
      </c>
      <c r="J1277" s="64" t="s">
        <v>19805</v>
      </c>
      <c r="K1277" s="64" t="s">
        <v>19805</v>
      </c>
      <c r="L1277" s="64" t="s">
        <v>19805</v>
      </c>
      <c r="M1277" s="64" t="s">
        <v>19805</v>
      </c>
      <c r="N1277" s="64" t="s">
        <v>19805</v>
      </c>
      <c r="O1277" s="64" t="s">
        <v>19805</v>
      </c>
      <c r="P1277" s="64" t="s">
        <v>19805</v>
      </c>
      <c r="Q1277" s="64" t="s">
        <v>19805</v>
      </c>
      <c r="R1277" s="64" t="s">
        <v>19805</v>
      </c>
      <c r="S1277" s="64" t="s">
        <v>19805</v>
      </c>
      <c r="T1277" s="64" t="s">
        <v>19805</v>
      </c>
      <c r="U1277" s="64" t="s">
        <v>19805</v>
      </c>
      <c r="V1277" s="64" t="s">
        <v>19805</v>
      </c>
      <c r="W1277" s="64">
        <v>335000</v>
      </c>
      <c r="X1277" s="64">
        <v>515000</v>
      </c>
      <c r="Y1277" s="64">
        <v>644000</v>
      </c>
      <c r="Z1277" s="64">
        <v>605000</v>
      </c>
      <c r="AA1277" s="64">
        <v>605000</v>
      </c>
      <c r="AB1277" s="64">
        <v>605000</v>
      </c>
    </row>
    <row r="1278" spans="1:28">
      <c r="A1278" s="15" t="s">
        <v>768</v>
      </c>
      <c r="B1278" s="64" t="s">
        <v>19805</v>
      </c>
      <c r="C1278" s="64" t="s">
        <v>19805</v>
      </c>
      <c r="D1278" s="64" t="s">
        <v>19805</v>
      </c>
      <c r="E1278" s="64" t="s">
        <v>19805</v>
      </c>
      <c r="F1278" s="64" t="s">
        <v>19805</v>
      </c>
      <c r="G1278" s="64" t="s">
        <v>19805</v>
      </c>
      <c r="H1278" s="64" t="s">
        <v>19805</v>
      </c>
      <c r="I1278" s="64" t="s">
        <v>19805</v>
      </c>
      <c r="J1278" s="64" t="s">
        <v>19805</v>
      </c>
      <c r="K1278" s="64" t="s">
        <v>19805</v>
      </c>
      <c r="L1278" s="64" t="s">
        <v>19805</v>
      </c>
      <c r="M1278" s="64" t="s">
        <v>19805</v>
      </c>
      <c r="N1278" s="64" t="s">
        <v>19805</v>
      </c>
      <c r="O1278" s="64" t="s">
        <v>19805</v>
      </c>
      <c r="P1278" s="64" t="s">
        <v>19805</v>
      </c>
      <c r="Q1278" s="64" t="s">
        <v>19805</v>
      </c>
      <c r="R1278" s="64" t="s">
        <v>19805</v>
      </c>
      <c r="S1278" s="64" t="s">
        <v>19805</v>
      </c>
      <c r="T1278" s="64" t="s">
        <v>19805</v>
      </c>
      <c r="U1278" s="64" t="s">
        <v>19805</v>
      </c>
      <c r="V1278" s="64" t="s">
        <v>19805</v>
      </c>
      <c r="W1278" s="64" t="s">
        <v>19805</v>
      </c>
      <c r="X1278" s="64" t="s">
        <v>19805</v>
      </c>
      <c r="Y1278" s="64">
        <v>2840000</v>
      </c>
      <c r="Z1278" s="64">
        <v>2775000</v>
      </c>
      <c r="AA1278" s="64">
        <v>1363000</v>
      </c>
      <c r="AB1278" s="64">
        <v>1260000</v>
      </c>
    </row>
    <row r="1279" spans="1:28">
      <c r="A1279" s="15" t="s">
        <v>2023</v>
      </c>
      <c r="B1279" s="64">
        <v>1207680</v>
      </c>
      <c r="C1279" s="64">
        <v>1155600</v>
      </c>
      <c r="D1279" s="64" t="s">
        <v>19805</v>
      </c>
      <c r="E1279" s="64" t="s">
        <v>19805</v>
      </c>
      <c r="F1279" s="64" t="s">
        <v>19805</v>
      </c>
      <c r="G1279" s="64" t="s">
        <v>19805</v>
      </c>
      <c r="H1279" s="64" t="s">
        <v>19805</v>
      </c>
      <c r="I1279" s="64" t="s">
        <v>19805</v>
      </c>
      <c r="J1279" s="64" t="s">
        <v>19805</v>
      </c>
      <c r="K1279" s="64" t="s">
        <v>19805</v>
      </c>
      <c r="L1279" s="64" t="s">
        <v>19805</v>
      </c>
      <c r="M1279" s="64" t="s">
        <v>19805</v>
      </c>
      <c r="N1279" s="64" t="s">
        <v>19805</v>
      </c>
      <c r="O1279" s="64" t="s">
        <v>19805</v>
      </c>
      <c r="P1279" s="64" t="s">
        <v>19805</v>
      </c>
      <c r="Q1279" s="64" t="s">
        <v>19805</v>
      </c>
      <c r="R1279" s="64" t="s">
        <v>19805</v>
      </c>
      <c r="S1279" s="64" t="s">
        <v>19805</v>
      </c>
      <c r="T1279" s="64" t="s">
        <v>19805</v>
      </c>
      <c r="U1279" s="64" t="s">
        <v>19805</v>
      </c>
      <c r="V1279" s="64" t="s">
        <v>19805</v>
      </c>
      <c r="W1279" s="64" t="s">
        <v>19805</v>
      </c>
      <c r="X1279" s="64" t="s">
        <v>19805</v>
      </c>
      <c r="Y1279" s="64" t="s">
        <v>19805</v>
      </c>
      <c r="Z1279" s="64" t="s">
        <v>19805</v>
      </c>
      <c r="AA1279" s="64" t="s">
        <v>19805</v>
      </c>
      <c r="AB1279" s="64" t="s">
        <v>19805</v>
      </c>
    </row>
    <row r="1280" spans="1:28">
      <c r="A1280" s="15" t="s">
        <v>5486</v>
      </c>
      <c r="B1280" s="64" t="s">
        <v>19805</v>
      </c>
      <c r="C1280" s="64" t="s">
        <v>19805</v>
      </c>
      <c r="D1280" s="64" t="s">
        <v>19805</v>
      </c>
      <c r="E1280" s="64" t="s">
        <v>19805</v>
      </c>
      <c r="F1280" s="64" t="s">
        <v>19805</v>
      </c>
      <c r="G1280" s="64">
        <v>86052</v>
      </c>
      <c r="H1280" s="64">
        <v>55718</v>
      </c>
      <c r="I1280" s="64" t="s">
        <v>19805</v>
      </c>
      <c r="J1280" s="64" t="s">
        <v>19805</v>
      </c>
      <c r="K1280" s="64" t="s">
        <v>19805</v>
      </c>
      <c r="L1280" s="64" t="s">
        <v>19805</v>
      </c>
      <c r="M1280" s="64" t="s">
        <v>19805</v>
      </c>
      <c r="N1280" s="64" t="s">
        <v>19805</v>
      </c>
      <c r="O1280" s="64" t="s">
        <v>19805</v>
      </c>
      <c r="P1280" s="64" t="s">
        <v>19805</v>
      </c>
      <c r="Q1280" s="64" t="s">
        <v>19805</v>
      </c>
      <c r="R1280" s="64" t="s">
        <v>19805</v>
      </c>
      <c r="S1280" s="64" t="s">
        <v>19805</v>
      </c>
      <c r="T1280" s="64" t="s">
        <v>19805</v>
      </c>
      <c r="U1280" s="64" t="s">
        <v>19805</v>
      </c>
      <c r="V1280" s="64" t="s">
        <v>19805</v>
      </c>
      <c r="W1280" s="64" t="s">
        <v>19805</v>
      </c>
      <c r="X1280" s="64" t="s">
        <v>19805</v>
      </c>
      <c r="Y1280" s="64" t="s">
        <v>19805</v>
      </c>
      <c r="Z1280" s="64" t="s">
        <v>19805</v>
      </c>
      <c r="AA1280" s="64" t="s">
        <v>19805</v>
      </c>
      <c r="AB1280" s="64" t="s">
        <v>19805</v>
      </c>
    </row>
    <row r="1281" spans="1:28">
      <c r="A1281" s="15" t="s">
        <v>5487</v>
      </c>
      <c r="B1281" s="64" t="s">
        <v>19805</v>
      </c>
      <c r="C1281" s="64" t="s">
        <v>19805</v>
      </c>
      <c r="D1281" s="64" t="s">
        <v>19805</v>
      </c>
      <c r="E1281" s="64" t="s">
        <v>19805</v>
      </c>
      <c r="F1281" s="64" t="s">
        <v>19805</v>
      </c>
      <c r="G1281" s="64" t="s">
        <v>19805</v>
      </c>
      <c r="H1281" s="64" t="s">
        <v>19805</v>
      </c>
      <c r="I1281" s="64" t="s">
        <v>19805</v>
      </c>
      <c r="J1281" s="64" t="s">
        <v>19805</v>
      </c>
      <c r="K1281" s="64" t="s">
        <v>19805</v>
      </c>
      <c r="L1281" s="64" t="s">
        <v>19805</v>
      </c>
      <c r="M1281" s="64" t="s">
        <v>19805</v>
      </c>
      <c r="N1281" s="64" t="s">
        <v>19805</v>
      </c>
      <c r="O1281" s="64" t="s">
        <v>19805</v>
      </c>
      <c r="P1281" s="64" t="s">
        <v>19805</v>
      </c>
      <c r="Q1281" s="64">
        <v>715850</v>
      </c>
      <c r="R1281" s="64">
        <v>611000</v>
      </c>
      <c r="S1281" s="64" t="s">
        <v>19805</v>
      </c>
      <c r="T1281" s="64" t="s">
        <v>19805</v>
      </c>
      <c r="U1281" s="64" t="s">
        <v>19805</v>
      </c>
      <c r="V1281" s="64" t="s">
        <v>19805</v>
      </c>
      <c r="W1281" s="64" t="s">
        <v>19805</v>
      </c>
      <c r="X1281" s="64">
        <v>30000</v>
      </c>
      <c r="Y1281" s="64" t="s">
        <v>19805</v>
      </c>
      <c r="Z1281" s="64" t="s">
        <v>19805</v>
      </c>
      <c r="AA1281" s="64" t="s">
        <v>19805</v>
      </c>
      <c r="AB1281" s="64" t="s">
        <v>19805</v>
      </c>
    </row>
    <row r="1282" spans="1:28">
      <c r="A1282" s="15" t="s">
        <v>906</v>
      </c>
      <c r="B1282" s="64">
        <v>1865547</v>
      </c>
      <c r="C1282" s="64">
        <v>5000000</v>
      </c>
      <c r="D1282" s="64">
        <v>11000000</v>
      </c>
      <c r="E1282" s="64">
        <v>3053368</v>
      </c>
      <c r="F1282" s="64">
        <v>1991760</v>
      </c>
      <c r="G1282" s="64">
        <v>1861920</v>
      </c>
      <c r="H1282" s="64">
        <v>1731960</v>
      </c>
      <c r="I1282" s="64" t="s">
        <v>19805</v>
      </c>
      <c r="J1282" s="64" t="s">
        <v>19805</v>
      </c>
      <c r="K1282" s="64" t="s">
        <v>19805</v>
      </c>
      <c r="L1282" s="64" t="s">
        <v>19805</v>
      </c>
      <c r="M1282" s="64" t="s">
        <v>19805</v>
      </c>
      <c r="N1282" s="64" t="s">
        <v>19805</v>
      </c>
      <c r="O1282" s="64" t="s">
        <v>19805</v>
      </c>
      <c r="P1282" s="64" t="s">
        <v>19805</v>
      </c>
      <c r="Q1282" s="64" t="s">
        <v>19805</v>
      </c>
      <c r="R1282" s="64" t="s">
        <v>19805</v>
      </c>
      <c r="S1282" s="64" t="s">
        <v>19805</v>
      </c>
      <c r="T1282" s="64" t="s">
        <v>19805</v>
      </c>
      <c r="U1282" s="64" t="s">
        <v>19805</v>
      </c>
      <c r="V1282" s="64" t="s">
        <v>19805</v>
      </c>
      <c r="W1282" s="64" t="s">
        <v>19805</v>
      </c>
      <c r="X1282" s="64" t="s">
        <v>19805</v>
      </c>
      <c r="Y1282" s="64" t="s">
        <v>19805</v>
      </c>
      <c r="Z1282" s="64" t="s">
        <v>19805</v>
      </c>
      <c r="AA1282" s="64" t="s">
        <v>19805</v>
      </c>
      <c r="AB1282" s="64" t="s">
        <v>19805</v>
      </c>
    </row>
    <row r="1283" spans="1:28">
      <c r="A1283" s="15" t="s">
        <v>5488</v>
      </c>
      <c r="B1283" s="64" t="s">
        <v>19805</v>
      </c>
      <c r="C1283" s="64" t="s">
        <v>19805</v>
      </c>
      <c r="D1283" s="64" t="s">
        <v>19805</v>
      </c>
      <c r="E1283" s="64" t="s">
        <v>19805</v>
      </c>
      <c r="F1283" s="64" t="s">
        <v>19805</v>
      </c>
      <c r="G1283" s="64" t="s">
        <v>19805</v>
      </c>
      <c r="H1283" s="64" t="s">
        <v>19805</v>
      </c>
      <c r="I1283" s="64" t="s">
        <v>19805</v>
      </c>
      <c r="J1283" s="64" t="s">
        <v>19805</v>
      </c>
      <c r="K1283" s="64" t="s">
        <v>19805</v>
      </c>
      <c r="L1283" s="64" t="s">
        <v>19805</v>
      </c>
      <c r="M1283" s="64" t="s">
        <v>19805</v>
      </c>
      <c r="N1283" s="64" t="s">
        <v>19805</v>
      </c>
      <c r="O1283" s="64" t="s">
        <v>19805</v>
      </c>
      <c r="P1283" s="64" t="s">
        <v>19805</v>
      </c>
      <c r="Q1283" s="64" t="s">
        <v>19805</v>
      </c>
      <c r="R1283" s="64" t="s">
        <v>19805</v>
      </c>
      <c r="S1283" s="64" t="s">
        <v>19805</v>
      </c>
      <c r="T1283" s="64" t="s">
        <v>19805</v>
      </c>
      <c r="U1283" s="64" t="s">
        <v>19805</v>
      </c>
      <c r="V1283" s="64" t="s">
        <v>19805</v>
      </c>
      <c r="W1283" s="64" t="s">
        <v>19805</v>
      </c>
      <c r="X1283" s="64" t="s">
        <v>19805</v>
      </c>
      <c r="Y1283" s="64" t="s">
        <v>19805</v>
      </c>
      <c r="Z1283" s="64">
        <v>500000</v>
      </c>
      <c r="AA1283" s="64">
        <v>997000</v>
      </c>
      <c r="AB1283" s="64">
        <v>800000</v>
      </c>
    </row>
    <row r="1284" spans="1:28">
      <c r="A1284" s="15" t="s">
        <v>5489</v>
      </c>
      <c r="B1284" s="64" t="s">
        <v>19805</v>
      </c>
      <c r="C1284" s="64" t="s">
        <v>19805</v>
      </c>
      <c r="D1284" s="64" t="s">
        <v>19805</v>
      </c>
      <c r="E1284" s="64" t="s">
        <v>19805</v>
      </c>
      <c r="F1284" s="64" t="s">
        <v>19805</v>
      </c>
      <c r="G1284" s="64" t="s">
        <v>19805</v>
      </c>
      <c r="H1284" s="64" t="s">
        <v>19805</v>
      </c>
      <c r="I1284" s="64" t="s">
        <v>19805</v>
      </c>
      <c r="J1284" s="64" t="s">
        <v>19805</v>
      </c>
      <c r="K1284" s="64" t="s">
        <v>19805</v>
      </c>
      <c r="L1284" s="64" t="s">
        <v>19805</v>
      </c>
      <c r="M1284" s="64" t="s">
        <v>19805</v>
      </c>
      <c r="N1284" s="64" t="s">
        <v>19805</v>
      </c>
      <c r="O1284" s="64" t="s">
        <v>19805</v>
      </c>
      <c r="P1284" s="64" t="s">
        <v>19805</v>
      </c>
      <c r="Q1284" s="64" t="s">
        <v>19805</v>
      </c>
      <c r="R1284" s="64" t="s">
        <v>19805</v>
      </c>
      <c r="S1284" s="64" t="s">
        <v>19805</v>
      </c>
      <c r="T1284" s="64" t="s">
        <v>19805</v>
      </c>
      <c r="U1284" s="64" t="s">
        <v>19805</v>
      </c>
      <c r="V1284" s="64">
        <v>247500</v>
      </c>
      <c r="W1284" s="64">
        <v>800000</v>
      </c>
      <c r="X1284" s="64">
        <v>700000</v>
      </c>
      <c r="Y1284" s="64">
        <v>600000</v>
      </c>
      <c r="Z1284" s="64">
        <v>500000</v>
      </c>
      <c r="AA1284" s="64">
        <v>130000</v>
      </c>
      <c r="AB1284" s="64" t="s">
        <v>19805</v>
      </c>
    </row>
    <row r="1285" spans="1:28">
      <c r="A1285" s="15" t="s">
        <v>5491</v>
      </c>
      <c r="B1285" s="64" t="s">
        <v>19805</v>
      </c>
      <c r="C1285" s="64" t="s">
        <v>19805</v>
      </c>
      <c r="D1285" s="64" t="s">
        <v>19805</v>
      </c>
      <c r="E1285" s="64" t="s">
        <v>19805</v>
      </c>
      <c r="F1285" s="64" t="s">
        <v>19805</v>
      </c>
      <c r="G1285" s="64" t="s">
        <v>19805</v>
      </c>
      <c r="H1285" s="64" t="s">
        <v>19805</v>
      </c>
      <c r="I1285" s="64" t="s">
        <v>19805</v>
      </c>
      <c r="J1285" s="64" t="s">
        <v>19805</v>
      </c>
      <c r="K1285" s="64" t="s">
        <v>19805</v>
      </c>
      <c r="L1285" s="64" t="s">
        <v>19805</v>
      </c>
      <c r="M1285" s="64" t="s">
        <v>19805</v>
      </c>
      <c r="N1285" s="64" t="s">
        <v>19805</v>
      </c>
      <c r="O1285" s="64" t="s">
        <v>19805</v>
      </c>
      <c r="P1285" s="64" t="s">
        <v>19805</v>
      </c>
      <c r="Q1285" s="64" t="s">
        <v>19805</v>
      </c>
      <c r="R1285" s="64" t="s">
        <v>19805</v>
      </c>
      <c r="S1285" s="64" t="s">
        <v>19805</v>
      </c>
      <c r="T1285" s="64" t="s">
        <v>19805</v>
      </c>
      <c r="U1285" s="64" t="s">
        <v>19805</v>
      </c>
      <c r="V1285" s="64" t="s">
        <v>19805</v>
      </c>
      <c r="W1285" s="64">
        <v>225000</v>
      </c>
      <c r="X1285" s="64" t="s">
        <v>19805</v>
      </c>
      <c r="Y1285" s="64" t="s">
        <v>19805</v>
      </c>
      <c r="Z1285" s="64" t="s">
        <v>19805</v>
      </c>
      <c r="AA1285" s="64" t="s">
        <v>19805</v>
      </c>
      <c r="AB1285" s="64" t="s">
        <v>19805</v>
      </c>
    </row>
    <row r="1286" spans="1:28">
      <c r="A1286" s="15" t="s">
        <v>5492</v>
      </c>
      <c r="B1286" s="64" t="s">
        <v>19805</v>
      </c>
      <c r="C1286" s="64" t="s">
        <v>19805</v>
      </c>
      <c r="D1286" s="64" t="s">
        <v>19805</v>
      </c>
      <c r="E1286" s="64" t="s">
        <v>19805</v>
      </c>
      <c r="F1286" s="64" t="s">
        <v>19805</v>
      </c>
      <c r="G1286" s="64" t="s">
        <v>19805</v>
      </c>
      <c r="H1286" s="64" t="s">
        <v>19805</v>
      </c>
      <c r="I1286" s="64" t="s">
        <v>19805</v>
      </c>
      <c r="J1286" s="64" t="s">
        <v>19805</v>
      </c>
      <c r="K1286" s="64" t="s">
        <v>19805</v>
      </c>
      <c r="L1286" s="64" t="s">
        <v>19805</v>
      </c>
      <c r="M1286" s="64" t="s">
        <v>19805</v>
      </c>
      <c r="N1286" s="64" t="s">
        <v>19805</v>
      </c>
      <c r="O1286" s="64" t="s">
        <v>19805</v>
      </c>
      <c r="P1286" s="64" t="s">
        <v>19805</v>
      </c>
      <c r="Q1286" s="64" t="s">
        <v>19805</v>
      </c>
      <c r="R1286" s="64" t="s">
        <v>19805</v>
      </c>
      <c r="S1286" s="64">
        <v>510000</v>
      </c>
      <c r="T1286" s="64" t="s">
        <v>19805</v>
      </c>
      <c r="U1286" s="64" t="s">
        <v>19805</v>
      </c>
      <c r="V1286" s="64">
        <v>247500</v>
      </c>
      <c r="W1286" s="64" t="s">
        <v>19805</v>
      </c>
      <c r="X1286" s="64">
        <v>2000000</v>
      </c>
      <c r="Y1286" s="64">
        <v>2000000</v>
      </c>
      <c r="Z1286" s="64">
        <v>2000000</v>
      </c>
      <c r="AA1286" s="64">
        <v>2000000</v>
      </c>
      <c r="AB1286" s="64">
        <v>2000000</v>
      </c>
    </row>
    <row r="1287" spans="1:28">
      <c r="A1287" s="15" t="s">
        <v>5493</v>
      </c>
      <c r="B1287" s="64" t="s">
        <v>19805</v>
      </c>
      <c r="C1287" s="64" t="s">
        <v>19805</v>
      </c>
      <c r="D1287" s="64" t="s">
        <v>19805</v>
      </c>
      <c r="E1287" s="64" t="s">
        <v>19805</v>
      </c>
      <c r="F1287" s="64" t="s">
        <v>19805</v>
      </c>
      <c r="G1287" s="64" t="s">
        <v>19805</v>
      </c>
      <c r="H1287" s="64" t="s">
        <v>19805</v>
      </c>
      <c r="I1287" s="64" t="s">
        <v>19805</v>
      </c>
      <c r="J1287" s="64" t="s">
        <v>19805</v>
      </c>
      <c r="K1287" s="64" t="s">
        <v>19805</v>
      </c>
      <c r="L1287" s="64" t="s">
        <v>19805</v>
      </c>
      <c r="M1287" s="64" t="s">
        <v>19805</v>
      </c>
      <c r="N1287" s="64">
        <v>14625000</v>
      </c>
      <c r="O1287" s="64">
        <v>13500000</v>
      </c>
      <c r="P1287" s="64">
        <v>12375000</v>
      </c>
      <c r="Q1287" s="64">
        <v>11250000</v>
      </c>
      <c r="R1287" s="64">
        <v>10125000</v>
      </c>
      <c r="S1287" s="64">
        <v>9000000</v>
      </c>
      <c r="T1287" s="64">
        <v>8300000</v>
      </c>
      <c r="U1287" s="64">
        <v>7770000</v>
      </c>
      <c r="V1287" s="64">
        <v>7000000</v>
      </c>
      <c r="W1287" s="64">
        <v>975000</v>
      </c>
      <c r="X1287" s="64">
        <v>890000</v>
      </c>
      <c r="Y1287" s="64">
        <v>700000</v>
      </c>
      <c r="Z1287" s="64">
        <v>550000</v>
      </c>
      <c r="AA1287" s="64" t="s">
        <v>19805</v>
      </c>
      <c r="AB1287" s="64" t="s">
        <v>19805</v>
      </c>
    </row>
    <row r="1288" spans="1:28">
      <c r="A1288" s="15" t="s">
        <v>5494</v>
      </c>
      <c r="B1288" s="64" t="s">
        <v>19805</v>
      </c>
      <c r="C1288" s="64" t="s">
        <v>19805</v>
      </c>
      <c r="D1288" s="64" t="s">
        <v>19805</v>
      </c>
      <c r="E1288" s="64" t="s">
        <v>19805</v>
      </c>
      <c r="F1288" s="64" t="s">
        <v>19805</v>
      </c>
      <c r="G1288" s="64" t="s">
        <v>19805</v>
      </c>
      <c r="H1288" s="64" t="s">
        <v>19805</v>
      </c>
      <c r="I1288" s="64" t="s">
        <v>19805</v>
      </c>
      <c r="J1288" s="64" t="s">
        <v>19805</v>
      </c>
      <c r="K1288" s="64" t="s">
        <v>19805</v>
      </c>
      <c r="L1288" s="64" t="s">
        <v>19805</v>
      </c>
      <c r="M1288" s="64" t="s">
        <v>19805</v>
      </c>
      <c r="N1288" s="64" t="s">
        <v>19805</v>
      </c>
      <c r="O1288" s="64" t="s">
        <v>19805</v>
      </c>
      <c r="P1288" s="64">
        <v>587435</v>
      </c>
      <c r="Q1288" s="64">
        <v>465850</v>
      </c>
      <c r="R1288" s="64">
        <v>316969</v>
      </c>
      <c r="S1288" s="64" t="s">
        <v>19805</v>
      </c>
      <c r="T1288" s="64" t="s">
        <v>19805</v>
      </c>
      <c r="U1288" s="64" t="s">
        <v>19805</v>
      </c>
      <c r="V1288" s="64" t="s">
        <v>19805</v>
      </c>
      <c r="W1288" s="64" t="s">
        <v>19805</v>
      </c>
      <c r="X1288" s="64" t="s">
        <v>19805</v>
      </c>
      <c r="Y1288" s="64" t="s">
        <v>19805</v>
      </c>
      <c r="Z1288" s="64" t="s">
        <v>19805</v>
      </c>
      <c r="AA1288" s="64" t="s">
        <v>19805</v>
      </c>
      <c r="AB1288" s="64" t="s">
        <v>19805</v>
      </c>
    </row>
    <row r="1289" spans="1:28">
      <c r="A1289" s="15" t="s">
        <v>670</v>
      </c>
      <c r="B1289" s="64">
        <v>4000000</v>
      </c>
      <c r="C1289" s="64">
        <v>4050000</v>
      </c>
      <c r="D1289" s="64">
        <v>948163</v>
      </c>
      <c r="E1289" s="64">
        <v>3060000</v>
      </c>
      <c r="F1289" s="64">
        <v>3000000</v>
      </c>
      <c r="G1289" s="64">
        <v>473604</v>
      </c>
      <c r="H1289" s="64" t="s">
        <v>19805</v>
      </c>
      <c r="I1289" s="64" t="s">
        <v>19805</v>
      </c>
      <c r="J1289" s="64" t="s">
        <v>19805</v>
      </c>
      <c r="K1289" s="64" t="s">
        <v>19805</v>
      </c>
      <c r="L1289" s="64" t="s">
        <v>19805</v>
      </c>
      <c r="M1289" s="64" t="s">
        <v>19805</v>
      </c>
      <c r="N1289" s="64" t="s">
        <v>19805</v>
      </c>
      <c r="O1289" s="64" t="s">
        <v>19805</v>
      </c>
      <c r="P1289" s="64" t="s">
        <v>19805</v>
      </c>
      <c r="Q1289" s="64" t="s">
        <v>19805</v>
      </c>
      <c r="R1289" s="64" t="s">
        <v>19805</v>
      </c>
      <c r="S1289" s="64" t="s">
        <v>19805</v>
      </c>
      <c r="T1289" s="64" t="s">
        <v>19805</v>
      </c>
      <c r="U1289" s="64" t="s">
        <v>19805</v>
      </c>
      <c r="V1289" s="64" t="s">
        <v>19805</v>
      </c>
      <c r="W1289" s="64" t="s">
        <v>19805</v>
      </c>
      <c r="X1289" s="64" t="s">
        <v>19805</v>
      </c>
      <c r="Y1289" s="64" t="s">
        <v>19805</v>
      </c>
      <c r="Z1289" s="64" t="s">
        <v>19805</v>
      </c>
      <c r="AA1289" s="64" t="s">
        <v>19805</v>
      </c>
      <c r="AB1289" s="64" t="s">
        <v>19805</v>
      </c>
    </row>
    <row r="1290" spans="1:28">
      <c r="A1290" s="15" t="s">
        <v>5496</v>
      </c>
      <c r="B1290" s="64" t="s">
        <v>19805</v>
      </c>
      <c r="C1290" s="64" t="s">
        <v>19805</v>
      </c>
      <c r="D1290" s="64" t="s">
        <v>19805</v>
      </c>
      <c r="E1290" s="64" t="s">
        <v>19805</v>
      </c>
      <c r="F1290" s="64" t="s">
        <v>19805</v>
      </c>
      <c r="G1290" s="64" t="s">
        <v>19805</v>
      </c>
      <c r="H1290" s="64" t="s">
        <v>19805</v>
      </c>
      <c r="I1290" s="64" t="s">
        <v>19805</v>
      </c>
      <c r="J1290" s="64" t="s">
        <v>19805</v>
      </c>
      <c r="K1290" s="64" t="s">
        <v>19805</v>
      </c>
      <c r="L1290" s="64" t="s">
        <v>19805</v>
      </c>
      <c r="M1290" s="64" t="s">
        <v>19805</v>
      </c>
      <c r="N1290" s="64" t="s">
        <v>19805</v>
      </c>
      <c r="O1290" s="64">
        <v>3600000</v>
      </c>
      <c r="P1290" s="64">
        <v>3300000</v>
      </c>
      <c r="Q1290" s="64">
        <v>3025000</v>
      </c>
      <c r="R1290" s="64">
        <v>2700000</v>
      </c>
      <c r="S1290" s="64">
        <v>2400000</v>
      </c>
      <c r="T1290" s="64">
        <v>575000</v>
      </c>
      <c r="U1290" s="64">
        <v>500000</v>
      </c>
      <c r="V1290" s="64" t="s">
        <v>19805</v>
      </c>
      <c r="W1290" s="64" t="s">
        <v>19805</v>
      </c>
      <c r="X1290" s="64" t="s">
        <v>19805</v>
      </c>
      <c r="Y1290" s="64" t="s">
        <v>19805</v>
      </c>
      <c r="Z1290" s="64" t="s">
        <v>19805</v>
      </c>
      <c r="AA1290" s="64" t="s">
        <v>19805</v>
      </c>
      <c r="AB1290" s="64" t="s">
        <v>19805</v>
      </c>
    </row>
    <row r="1291" spans="1:28">
      <c r="A1291" s="15" t="s">
        <v>5497</v>
      </c>
      <c r="B1291" s="64" t="s">
        <v>19805</v>
      </c>
      <c r="C1291" s="64" t="s">
        <v>19805</v>
      </c>
      <c r="D1291" s="64" t="s">
        <v>19805</v>
      </c>
      <c r="E1291" s="64" t="s">
        <v>19805</v>
      </c>
      <c r="F1291" s="64" t="s">
        <v>19805</v>
      </c>
      <c r="G1291" s="64" t="s">
        <v>19805</v>
      </c>
      <c r="H1291" s="64" t="s">
        <v>19805</v>
      </c>
      <c r="I1291" s="64" t="s">
        <v>19805</v>
      </c>
      <c r="J1291" s="64" t="s">
        <v>19805</v>
      </c>
      <c r="K1291" s="64" t="s">
        <v>19805</v>
      </c>
      <c r="L1291" s="64" t="s">
        <v>19805</v>
      </c>
      <c r="M1291" s="64" t="s">
        <v>19805</v>
      </c>
      <c r="N1291" s="64" t="s">
        <v>19805</v>
      </c>
      <c r="O1291" s="64" t="s">
        <v>19805</v>
      </c>
      <c r="P1291" s="64" t="s">
        <v>19805</v>
      </c>
      <c r="Q1291" s="64" t="s">
        <v>19805</v>
      </c>
      <c r="R1291" s="64" t="s">
        <v>19805</v>
      </c>
      <c r="S1291" s="64" t="s">
        <v>19805</v>
      </c>
      <c r="T1291" s="64" t="s">
        <v>19805</v>
      </c>
      <c r="U1291" s="64" t="s">
        <v>19805</v>
      </c>
      <c r="V1291" s="64">
        <v>321000</v>
      </c>
      <c r="W1291" s="64">
        <v>280000</v>
      </c>
      <c r="X1291" s="64" t="s">
        <v>19805</v>
      </c>
      <c r="Y1291" s="64" t="s">
        <v>19805</v>
      </c>
      <c r="Z1291" s="64" t="s">
        <v>19805</v>
      </c>
      <c r="AA1291" s="64" t="s">
        <v>19805</v>
      </c>
      <c r="AB1291" s="64" t="s">
        <v>19805</v>
      </c>
    </row>
    <row r="1292" spans="1:28">
      <c r="A1292" s="15" t="s">
        <v>5498</v>
      </c>
      <c r="B1292" s="64" t="s">
        <v>19805</v>
      </c>
      <c r="C1292" s="64" t="s">
        <v>19805</v>
      </c>
      <c r="D1292" s="64" t="s">
        <v>19805</v>
      </c>
      <c r="E1292" s="64" t="s">
        <v>19805</v>
      </c>
      <c r="F1292" s="64" t="s">
        <v>19805</v>
      </c>
      <c r="G1292" s="64" t="s">
        <v>19805</v>
      </c>
      <c r="H1292" s="64" t="s">
        <v>19805</v>
      </c>
      <c r="I1292" s="64" t="s">
        <v>19805</v>
      </c>
      <c r="J1292" s="64" t="s">
        <v>19805</v>
      </c>
      <c r="K1292" s="64" t="s">
        <v>19805</v>
      </c>
      <c r="L1292" s="64">
        <v>664209</v>
      </c>
      <c r="M1292" s="64">
        <v>398762</v>
      </c>
      <c r="N1292" s="64" t="s">
        <v>19805</v>
      </c>
      <c r="O1292" s="64" t="s">
        <v>19805</v>
      </c>
      <c r="P1292" s="64" t="s">
        <v>19805</v>
      </c>
      <c r="Q1292" s="64" t="s">
        <v>19805</v>
      </c>
      <c r="R1292" s="64" t="s">
        <v>19805</v>
      </c>
      <c r="S1292" s="64" t="s">
        <v>19805</v>
      </c>
      <c r="T1292" s="64" t="s">
        <v>19805</v>
      </c>
      <c r="U1292" s="64" t="s">
        <v>19805</v>
      </c>
      <c r="V1292" s="64" t="s">
        <v>19805</v>
      </c>
      <c r="W1292" s="64" t="s">
        <v>19805</v>
      </c>
      <c r="X1292" s="64" t="s">
        <v>19805</v>
      </c>
      <c r="Y1292" s="64" t="s">
        <v>19805</v>
      </c>
      <c r="Z1292" s="64" t="s">
        <v>19805</v>
      </c>
      <c r="AA1292" s="64" t="s">
        <v>19805</v>
      </c>
      <c r="AB1292" s="64" t="s">
        <v>19805</v>
      </c>
    </row>
    <row r="1293" spans="1:28">
      <c r="A1293" s="15" t="s">
        <v>3941</v>
      </c>
      <c r="B1293" s="64" t="s">
        <v>19805</v>
      </c>
      <c r="C1293" s="64" t="s">
        <v>19805</v>
      </c>
      <c r="D1293" s="64" t="s">
        <v>19805</v>
      </c>
      <c r="E1293" s="64" t="s">
        <v>19805</v>
      </c>
      <c r="F1293" s="64">
        <v>1174080</v>
      </c>
      <c r="G1293" s="64">
        <v>1097520</v>
      </c>
      <c r="H1293" s="64">
        <v>1020960</v>
      </c>
      <c r="I1293" s="64" t="s">
        <v>19805</v>
      </c>
      <c r="J1293" s="64" t="s">
        <v>19805</v>
      </c>
      <c r="K1293" s="64" t="s">
        <v>19805</v>
      </c>
      <c r="L1293" s="64" t="s">
        <v>19805</v>
      </c>
      <c r="M1293" s="64" t="s">
        <v>19805</v>
      </c>
      <c r="N1293" s="64" t="s">
        <v>19805</v>
      </c>
      <c r="O1293" s="64" t="s">
        <v>19805</v>
      </c>
      <c r="P1293" s="64" t="s">
        <v>19805</v>
      </c>
      <c r="Q1293" s="64" t="s">
        <v>19805</v>
      </c>
      <c r="R1293" s="64" t="s">
        <v>19805</v>
      </c>
      <c r="S1293" s="64" t="s">
        <v>19805</v>
      </c>
      <c r="T1293" s="64" t="s">
        <v>19805</v>
      </c>
      <c r="U1293" s="64" t="s">
        <v>19805</v>
      </c>
      <c r="V1293" s="64" t="s">
        <v>19805</v>
      </c>
      <c r="W1293" s="64" t="s">
        <v>19805</v>
      </c>
      <c r="X1293" s="64" t="s">
        <v>19805</v>
      </c>
      <c r="Y1293" s="64" t="s">
        <v>19805</v>
      </c>
      <c r="Z1293" s="64" t="s">
        <v>19805</v>
      </c>
      <c r="AA1293" s="64" t="s">
        <v>19805</v>
      </c>
      <c r="AB1293" s="64" t="s">
        <v>19805</v>
      </c>
    </row>
    <row r="1294" spans="1:28">
      <c r="A1294" s="15" t="s">
        <v>5499</v>
      </c>
      <c r="B1294" s="64" t="s">
        <v>19805</v>
      </c>
      <c r="C1294" s="64" t="s">
        <v>19805</v>
      </c>
      <c r="D1294" s="64" t="s">
        <v>19805</v>
      </c>
      <c r="E1294" s="64" t="s">
        <v>19805</v>
      </c>
      <c r="F1294" s="64" t="s">
        <v>19805</v>
      </c>
      <c r="G1294" s="64" t="s">
        <v>19805</v>
      </c>
      <c r="H1294" s="64" t="s">
        <v>19805</v>
      </c>
      <c r="I1294" s="64" t="s">
        <v>19805</v>
      </c>
      <c r="J1294" s="64" t="s">
        <v>19805</v>
      </c>
      <c r="K1294" s="64" t="s">
        <v>19805</v>
      </c>
      <c r="L1294" s="64" t="s">
        <v>19805</v>
      </c>
      <c r="M1294" s="64" t="s">
        <v>19805</v>
      </c>
      <c r="N1294" s="64" t="s">
        <v>19805</v>
      </c>
      <c r="O1294" s="64" t="s">
        <v>19805</v>
      </c>
      <c r="P1294" s="64" t="s">
        <v>19805</v>
      </c>
      <c r="Q1294" s="64" t="s">
        <v>19805</v>
      </c>
      <c r="R1294" s="64">
        <v>423500</v>
      </c>
      <c r="S1294" s="64">
        <v>301875</v>
      </c>
      <c r="T1294" s="64" t="s">
        <v>19805</v>
      </c>
      <c r="U1294" s="64" t="s">
        <v>19805</v>
      </c>
      <c r="V1294" s="64" t="s">
        <v>19805</v>
      </c>
      <c r="W1294" s="64" t="s">
        <v>19805</v>
      </c>
      <c r="X1294" s="64" t="s">
        <v>19805</v>
      </c>
      <c r="Y1294" s="64" t="s">
        <v>19805</v>
      </c>
      <c r="Z1294" s="64" t="s">
        <v>19805</v>
      </c>
      <c r="AA1294" s="64" t="s">
        <v>19805</v>
      </c>
      <c r="AB1294" s="64" t="s">
        <v>19805</v>
      </c>
    </row>
    <row r="1295" spans="1:28">
      <c r="A1295" s="15" t="s">
        <v>584</v>
      </c>
      <c r="B1295" s="64">
        <v>4000000</v>
      </c>
      <c r="C1295" s="64">
        <v>2500000</v>
      </c>
      <c r="D1295" s="64">
        <v>1448490</v>
      </c>
      <c r="E1295" s="64">
        <v>815007</v>
      </c>
      <c r="F1295" s="64">
        <v>1229255</v>
      </c>
      <c r="G1295" s="64">
        <v>7600000</v>
      </c>
      <c r="H1295" s="64">
        <v>7100000</v>
      </c>
      <c r="I1295" s="64">
        <v>6600000</v>
      </c>
      <c r="J1295" s="64">
        <v>6100000</v>
      </c>
      <c r="K1295" s="64">
        <v>5600000</v>
      </c>
      <c r="L1295" s="64">
        <v>1679733</v>
      </c>
      <c r="M1295" s="64">
        <v>930600</v>
      </c>
      <c r="N1295" s="64">
        <v>870000</v>
      </c>
      <c r="O1295" s="64">
        <v>809280</v>
      </c>
      <c r="P1295" s="64" t="s">
        <v>19805</v>
      </c>
      <c r="Q1295" s="64" t="s">
        <v>19805</v>
      </c>
      <c r="R1295" s="64" t="s">
        <v>19805</v>
      </c>
      <c r="S1295" s="64" t="s">
        <v>19805</v>
      </c>
      <c r="T1295" s="64" t="s">
        <v>19805</v>
      </c>
      <c r="U1295" s="64" t="s">
        <v>19805</v>
      </c>
      <c r="V1295" s="64" t="s">
        <v>19805</v>
      </c>
      <c r="W1295" s="64" t="s">
        <v>19805</v>
      </c>
      <c r="X1295" s="64" t="s">
        <v>19805</v>
      </c>
      <c r="Y1295" s="64" t="s">
        <v>19805</v>
      </c>
      <c r="Z1295" s="64" t="s">
        <v>19805</v>
      </c>
      <c r="AA1295" s="64" t="s">
        <v>19805</v>
      </c>
      <c r="AB1295" s="64" t="s">
        <v>19805</v>
      </c>
    </row>
    <row r="1296" spans="1:28">
      <c r="A1296" s="15" t="s">
        <v>347</v>
      </c>
      <c r="B1296" s="64">
        <v>30963450</v>
      </c>
      <c r="C1296" s="64">
        <v>22970500</v>
      </c>
      <c r="D1296" s="64">
        <v>20644400</v>
      </c>
      <c r="E1296" s="64">
        <v>19067500</v>
      </c>
      <c r="F1296" s="64">
        <v>17545000</v>
      </c>
      <c r="G1296" s="64">
        <v>16022500</v>
      </c>
      <c r="H1296" s="64">
        <v>14500000</v>
      </c>
      <c r="I1296" s="64">
        <v>15779912</v>
      </c>
      <c r="J1296" s="64">
        <v>14410581</v>
      </c>
      <c r="K1296" s="64">
        <v>13041250</v>
      </c>
      <c r="L1296" s="64">
        <v>5828090</v>
      </c>
      <c r="M1296" s="64">
        <v>4621800</v>
      </c>
      <c r="N1296" s="64">
        <v>4320360</v>
      </c>
      <c r="O1296" s="64">
        <v>4018920</v>
      </c>
      <c r="P1296" s="64" t="s">
        <v>19805</v>
      </c>
      <c r="Q1296" s="64" t="s">
        <v>19805</v>
      </c>
      <c r="R1296" s="64" t="s">
        <v>19805</v>
      </c>
      <c r="S1296" s="64" t="s">
        <v>19805</v>
      </c>
      <c r="T1296" s="64" t="s">
        <v>19805</v>
      </c>
      <c r="U1296" s="64" t="s">
        <v>19805</v>
      </c>
      <c r="V1296" s="64" t="s">
        <v>19805</v>
      </c>
      <c r="W1296" s="64" t="s">
        <v>19805</v>
      </c>
      <c r="X1296" s="64" t="s">
        <v>19805</v>
      </c>
      <c r="Y1296" s="64" t="s">
        <v>19805</v>
      </c>
      <c r="Z1296" s="64" t="s">
        <v>19805</v>
      </c>
      <c r="AA1296" s="64" t="s">
        <v>19805</v>
      </c>
      <c r="AB1296" s="64" t="s">
        <v>19805</v>
      </c>
    </row>
    <row r="1297" spans="1:28">
      <c r="A1297" s="15" t="s">
        <v>5501</v>
      </c>
      <c r="B1297" s="64" t="s">
        <v>19805</v>
      </c>
      <c r="C1297" s="64" t="s">
        <v>19805</v>
      </c>
      <c r="D1297" s="64" t="s">
        <v>19805</v>
      </c>
      <c r="E1297" s="64" t="s">
        <v>19805</v>
      </c>
      <c r="F1297" s="64" t="s">
        <v>19805</v>
      </c>
      <c r="G1297" s="64" t="s">
        <v>19805</v>
      </c>
      <c r="H1297" s="64" t="s">
        <v>19805</v>
      </c>
      <c r="I1297" s="64" t="s">
        <v>19805</v>
      </c>
      <c r="J1297" s="64" t="s">
        <v>19805</v>
      </c>
      <c r="K1297" s="64" t="s">
        <v>19805</v>
      </c>
      <c r="L1297" s="64" t="s">
        <v>19805</v>
      </c>
      <c r="M1297" s="64" t="s">
        <v>19805</v>
      </c>
      <c r="N1297" s="64" t="s">
        <v>19805</v>
      </c>
      <c r="O1297" s="64" t="s">
        <v>19805</v>
      </c>
      <c r="P1297" s="64" t="s">
        <v>19805</v>
      </c>
      <c r="Q1297" s="64" t="s">
        <v>19805</v>
      </c>
      <c r="R1297" s="64" t="s">
        <v>19805</v>
      </c>
      <c r="S1297" s="64" t="s">
        <v>19805</v>
      </c>
      <c r="T1297" s="64" t="s">
        <v>19805</v>
      </c>
      <c r="U1297" s="64" t="s">
        <v>19805</v>
      </c>
      <c r="V1297" s="64" t="s">
        <v>19805</v>
      </c>
      <c r="W1297" s="64" t="s">
        <v>15337</v>
      </c>
      <c r="X1297" s="64">
        <v>150000</v>
      </c>
      <c r="Y1297" s="64" t="s">
        <v>19805</v>
      </c>
      <c r="Z1297" s="64">
        <v>780000</v>
      </c>
      <c r="AA1297" s="64">
        <v>780000</v>
      </c>
      <c r="AB1297" s="64">
        <v>605000</v>
      </c>
    </row>
    <row r="1298" spans="1:28">
      <c r="A1298" s="15" t="s">
        <v>5502</v>
      </c>
      <c r="B1298" s="64" t="s">
        <v>19805</v>
      </c>
      <c r="C1298" s="64" t="s">
        <v>19805</v>
      </c>
      <c r="D1298" s="64" t="s">
        <v>19805</v>
      </c>
      <c r="E1298" s="64" t="s">
        <v>19805</v>
      </c>
      <c r="F1298" s="64" t="s">
        <v>19805</v>
      </c>
      <c r="G1298" s="64" t="s">
        <v>19805</v>
      </c>
      <c r="H1298" s="64" t="s">
        <v>19805</v>
      </c>
      <c r="I1298" s="64" t="s">
        <v>19805</v>
      </c>
      <c r="J1298" s="64" t="s">
        <v>19805</v>
      </c>
      <c r="K1298" s="64" t="s">
        <v>19805</v>
      </c>
      <c r="L1298" s="64" t="s">
        <v>19805</v>
      </c>
      <c r="M1298" s="64" t="s">
        <v>19805</v>
      </c>
      <c r="N1298" s="64" t="s">
        <v>19805</v>
      </c>
      <c r="O1298" s="64" t="s">
        <v>19805</v>
      </c>
      <c r="P1298" s="64" t="s">
        <v>19805</v>
      </c>
      <c r="Q1298" s="64" t="s">
        <v>19805</v>
      </c>
      <c r="R1298" s="64" t="s">
        <v>19805</v>
      </c>
      <c r="S1298" s="64" t="s">
        <v>19805</v>
      </c>
      <c r="T1298" s="64">
        <v>1540000</v>
      </c>
      <c r="U1298" s="64">
        <v>1320000</v>
      </c>
      <c r="V1298" s="64">
        <v>1100000</v>
      </c>
      <c r="W1298" s="64">
        <v>965000</v>
      </c>
      <c r="X1298" s="64">
        <v>820000</v>
      </c>
      <c r="Y1298" s="64">
        <v>670000</v>
      </c>
      <c r="Z1298" s="64">
        <v>520000</v>
      </c>
      <c r="AA1298" s="64" t="s">
        <v>19805</v>
      </c>
      <c r="AB1298" s="64" t="s">
        <v>19805</v>
      </c>
    </row>
    <row r="1299" spans="1:28">
      <c r="A1299" s="15" t="s">
        <v>5504</v>
      </c>
      <c r="B1299" s="64" t="s">
        <v>19805</v>
      </c>
      <c r="C1299" s="64" t="s">
        <v>19805</v>
      </c>
      <c r="D1299" s="64" t="s">
        <v>19805</v>
      </c>
      <c r="E1299" s="64" t="s">
        <v>19805</v>
      </c>
      <c r="F1299" s="64" t="s">
        <v>19805</v>
      </c>
      <c r="G1299" s="64" t="s">
        <v>19805</v>
      </c>
      <c r="H1299" s="64" t="s">
        <v>19805</v>
      </c>
      <c r="I1299" s="64" t="s">
        <v>19805</v>
      </c>
      <c r="J1299" s="64" t="s">
        <v>19805</v>
      </c>
      <c r="K1299" s="64" t="s">
        <v>19805</v>
      </c>
      <c r="L1299" s="64" t="s">
        <v>19805</v>
      </c>
      <c r="M1299" s="64">
        <v>835810</v>
      </c>
      <c r="N1299" s="64">
        <v>745046</v>
      </c>
      <c r="O1299" s="64" t="s">
        <v>19805</v>
      </c>
      <c r="P1299" s="64">
        <v>587435</v>
      </c>
      <c r="Q1299" s="64">
        <v>465850</v>
      </c>
      <c r="R1299" s="64">
        <v>316969</v>
      </c>
      <c r="S1299" s="64" t="s">
        <v>19805</v>
      </c>
      <c r="T1299" s="64" t="s">
        <v>19805</v>
      </c>
      <c r="U1299" s="64" t="s">
        <v>19805</v>
      </c>
      <c r="V1299" s="64" t="s">
        <v>19805</v>
      </c>
      <c r="W1299" s="64" t="s">
        <v>19805</v>
      </c>
      <c r="X1299" s="64" t="s">
        <v>19805</v>
      </c>
      <c r="Y1299" s="64" t="s">
        <v>19805</v>
      </c>
      <c r="Z1299" s="64" t="s">
        <v>19805</v>
      </c>
      <c r="AA1299" s="64" t="s">
        <v>19805</v>
      </c>
      <c r="AB1299" s="64" t="s">
        <v>19805</v>
      </c>
    </row>
    <row r="1300" spans="1:28">
      <c r="A1300" s="15" t="s">
        <v>5505</v>
      </c>
      <c r="B1300" s="64" t="s">
        <v>19805</v>
      </c>
      <c r="C1300" s="64" t="s">
        <v>19805</v>
      </c>
      <c r="D1300" s="64" t="s">
        <v>19805</v>
      </c>
      <c r="E1300" s="64" t="s">
        <v>19805</v>
      </c>
      <c r="F1300" s="64" t="s">
        <v>19805</v>
      </c>
      <c r="G1300" s="64" t="s">
        <v>19805</v>
      </c>
      <c r="H1300" s="64">
        <v>915852</v>
      </c>
      <c r="I1300" s="64">
        <v>855189</v>
      </c>
      <c r="J1300" s="64">
        <v>797581</v>
      </c>
      <c r="K1300" s="64">
        <v>687456</v>
      </c>
      <c r="L1300" s="64">
        <v>432000</v>
      </c>
      <c r="M1300" s="64" t="s">
        <v>19805</v>
      </c>
      <c r="N1300" s="64" t="s">
        <v>19805</v>
      </c>
      <c r="O1300" s="64" t="s">
        <v>19805</v>
      </c>
      <c r="P1300" s="64" t="s">
        <v>19805</v>
      </c>
      <c r="Q1300" s="64" t="s">
        <v>19805</v>
      </c>
      <c r="R1300" s="64" t="s">
        <v>19805</v>
      </c>
      <c r="S1300" s="64" t="s">
        <v>19805</v>
      </c>
      <c r="T1300" s="64" t="s">
        <v>19805</v>
      </c>
      <c r="U1300" s="64" t="s">
        <v>19805</v>
      </c>
      <c r="V1300" s="64" t="s">
        <v>19805</v>
      </c>
      <c r="W1300" s="64" t="s">
        <v>19805</v>
      </c>
      <c r="X1300" s="64" t="s">
        <v>19805</v>
      </c>
      <c r="Y1300" s="64" t="s">
        <v>19805</v>
      </c>
      <c r="Z1300" s="64" t="s">
        <v>19805</v>
      </c>
      <c r="AA1300" s="64" t="s">
        <v>19805</v>
      </c>
      <c r="AB1300" s="64" t="s">
        <v>19805</v>
      </c>
    </row>
    <row r="1301" spans="1:28">
      <c r="A1301" s="15" t="s">
        <v>5506</v>
      </c>
      <c r="B1301" s="64" t="s">
        <v>19805</v>
      </c>
      <c r="C1301" s="64" t="s">
        <v>19805</v>
      </c>
      <c r="D1301" s="64" t="s">
        <v>19805</v>
      </c>
      <c r="E1301" s="64" t="s">
        <v>19805</v>
      </c>
      <c r="F1301" s="64" t="s">
        <v>19805</v>
      </c>
      <c r="G1301" s="64" t="s">
        <v>19805</v>
      </c>
      <c r="H1301" s="64" t="s">
        <v>19805</v>
      </c>
      <c r="I1301" s="64" t="s">
        <v>19805</v>
      </c>
      <c r="J1301" s="64" t="s">
        <v>19805</v>
      </c>
      <c r="K1301" s="64" t="s">
        <v>19805</v>
      </c>
      <c r="L1301" s="64" t="s">
        <v>19805</v>
      </c>
      <c r="M1301" s="64" t="s">
        <v>19805</v>
      </c>
      <c r="N1301" s="64" t="s">
        <v>19805</v>
      </c>
      <c r="O1301" s="64" t="s">
        <v>19805</v>
      </c>
      <c r="P1301" s="64" t="s">
        <v>19805</v>
      </c>
      <c r="Q1301" s="64">
        <v>517360</v>
      </c>
      <c r="R1301" s="64">
        <v>483680</v>
      </c>
      <c r="S1301" s="64">
        <v>449920</v>
      </c>
      <c r="T1301" s="64" t="s">
        <v>19805</v>
      </c>
      <c r="U1301" s="64" t="s">
        <v>19805</v>
      </c>
      <c r="V1301" s="64" t="s">
        <v>19805</v>
      </c>
      <c r="W1301" s="64" t="s">
        <v>19805</v>
      </c>
      <c r="X1301" s="64" t="s">
        <v>19805</v>
      </c>
      <c r="Y1301" s="64" t="s">
        <v>19805</v>
      </c>
      <c r="Z1301" s="64" t="s">
        <v>19805</v>
      </c>
      <c r="AA1301" s="64" t="s">
        <v>19805</v>
      </c>
      <c r="AB1301" s="64" t="s">
        <v>19805</v>
      </c>
    </row>
    <row r="1302" spans="1:28">
      <c r="A1302" s="15" t="s">
        <v>5507</v>
      </c>
      <c r="B1302" s="64" t="s">
        <v>19805</v>
      </c>
      <c r="C1302" s="64" t="s">
        <v>19805</v>
      </c>
      <c r="D1302" s="64" t="s">
        <v>19805</v>
      </c>
      <c r="E1302" s="64" t="s">
        <v>19805</v>
      </c>
      <c r="F1302" s="64" t="s">
        <v>19805</v>
      </c>
      <c r="G1302" s="64" t="s">
        <v>19805</v>
      </c>
      <c r="H1302" s="64" t="s">
        <v>19805</v>
      </c>
      <c r="I1302" s="64" t="s">
        <v>19805</v>
      </c>
      <c r="J1302" s="64" t="s">
        <v>19805</v>
      </c>
      <c r="K1302" s="64" t="s">
        <v>19805</v>
      </c>
      <c r="L1302" s="64" t="s">
        <v>19805</v>
      </c>
      <c r="M1302" s="64" t="s">
        <v>19805</v>
      </c>
      <c r="N1302" s="64" t="s">
        <v>19805</v>
      </c>
      <c r="O1302" s="64" t="s">
        <v>19805</v>
      </c>
      <c r="P1302" s="64" t="s">
        <v>19805</v>
      </c>
      <c r="Q1302" s="64" t="s">
        <v>19805</v>
      </c>
      <c r="R1302" s="64" t="s">
        <v>19805</v>
      </c>
      <c r="S1302" s="64" t="s">
        <v>19805</v>
      </c>
      <c r="T1302" s="64" t="s">
        <v>19805</v>
      </c>
      <c r="U1302" s="64" t="s">
        <v>19805</v>
      </c>
      <c r="V1302" s="64" t="s">
        <v>19805</v>
      </c>
      <c r="W1302" s="64">
        <v>400000</v>
      </c>
      <c r="X1302" s="64" t="s">
        <v>19805</v>
      </c>
      <c r="Y1302" s="64">
        <v>150000</v>
      </c>
      <c r="Z1302" s="64" t="s">
        <v>19805</v>
      </c>
      <c r="AA1302" s="64">
        <v>180000</v>
      </c>
      <c r="AB1302" s="64" t="s">
        <v>19805</v>
      </c>
    </row>
    <row r="1303" spans="1:28">
      <c r="A1303" s="15" t="s">
        <v>5508</v>
      </c>
      <c r="B1303" s="64" t="s">
        <v>19805</v>
      </c>
      <c r="C1303" s="64" t="s">
        <v>19805</v>
      </c>
      <c r="D1303" s="64" t="s">
        <v>19805</v>
      </c>
      <c r="E1303" s="64" t="s">
        <v>19805</v>
      </c>
      <c r="F1303" s="64" t="s">
        <v>19805</v>
      </c>
      <c r="G1303" s="64" t="s">
        <v>19805</v>
      </c>
      <c r="H1303" s="64" t="s">
        <v>19805</v>
      </c>
      <c r="I1303" s="64" t="s">
        <v>19805</v>
      </c>
      <c r="J1303" s="64" t="s">
        <v>19805</v>
      </c>
      <c r="K1303" s="64" t="s">
        <v>19805</v>
      </c>
      <c r="L1303" s="64" t="s">
        <v>19805</v>
      </c>
      <c r="M1303" s="64" t="s">
        <v>19805</v>
      </c>
      <c r="N1303" s="64" t="s">
        <v>19805</v>
      </c>
      <c r="O1303" s="64" t="s">
        <v>19805</v>
      </c>
      <c r="P1303" s="64" t="s">
        <v>19805</v>
      </c>
      <c r="Q1303" s="64" t="s">
        <v>19805</v>
      </c>
      <c r="R1303" s="64" t="s">
        <v>19805</v>
      </c>
      <c r="S1303" s="64" t="s">
        <v>19805</v>
      </c>
      <c r="T1303" s="64" t="s">
        <v>19805</v>
      </c>
      <c r="U1303" s="64" t="s">
        <v>19805</v>
      </c>
      <c r="V1303" s="64" t="s">
        <v>19805</v>
      </c>
      <c r="W1303" s="64" t="s">
        <v>19805</v>
      </c>
      <c r="X1303" s="64" t="s">
        <v>19805</v>
      </c>
      <c r="Y1303" s="64">
        <v>504000</v>
      </c>
      <c r="Z1303" s="64">
        <v>504000</v>
      </c>
      <c r="AA1303" s="64">
        <v>504000</v>
      </c>
      <c r="AB1303" s="64">
        <v>505000</v>
      </c>
    </row>
    <row r="1304" spans="1:28">
      <c r="A1304" s="15" t="s">
        <v>5509</v>
      </c>
      <c r="B1304" s="64" t="s">
        <v>19805</v>
      </c>
      <c r="C1304" s="64" t="s">
        <v>19805</v>
      </c>
      <c r="D1304" s="64" t="s">
        <v>19805</v>
      </c>
      <c r="E1304" s="64" t="s">
        <v>19805</v>
      </c>
      <c r="F1304" s="64" t="s">
        <v>19805</v>
      </c>
      <c r="G1304" s="64" t="s">
        <v>19805</v>
      </c>
      <c r="H1304" s="64" t="s">
        <v>19805</v>
      </c>
      <c r="I1304" s="64" t="s">
        <v>19805</v>
      </c>
      <c r="J1304" s="64" t="s">
        <v>19805</v>
      </c>
      <c r="K1304" s="64" t="s">
        <v>19805</v>
      </c>
      <c r="L1304" s="64" t="s">
        <v>19805</v>
      </c>
      <c r="M1304" s="64" t="s">
        <v>19805</v>
      </c>
      <c r="N1304" s="64" t="s">
        <v>19805</v>
      </c>
      <c r="O1304" s="64" t="s">
        <v>19805</v>
      </c>
      <c r="P1304" s="64" t="s">
        <v>19805</v>
      </c>
      <c r="Q1304" s="64" t="s">
        <v>19805</v>
      </c>
      <c r="R1304" s="64" t="s">
        <v>19805</v>
      </c>
      <c r="S1304" s="64" t="s">
        <v>19805</v>
      </c>
      <c r="T1304" s="64" t="s">
        <v>19805</v>
      </c>
      <c r="U1304" s="64" t="s">
        <v>19805</v>
      </c>
      <c r="V1304" s="64" t="s">
        <v>19805</v>
      </c>
      <c r="W1304" s="64" t="s">
        <v>19805</v>
      </c>
      <c r="X1304" s="64" t="s">
        <v>19805</v>
      </c>
      <c r="Y1304" s="64">
        <v>25000</v>
      </c>
      <c r="Z1304" s="64">
        <v>890000</v>
      </c>
      <c r="AA1304" s="64">
        <v>900000</v>
      </c>
      <c r="AB1304" s="64">
        <v>900000</v>
      </c>
    </row>
    <row r="1305" spans="1:28">
      <c r="A1305" s="15" t="s">
        <v>1993</v>
      </c>
      <c r="B1305" s="64" t="s">
        <v>19805</v>
      </c>
      <c r="C1305" s="64" t="s">
        <v>19805</v>
      </c>
      <c r="D1305" s="64">
        <v>89239</v>
      </c>
      <c r="E1305" s="64" t="s">
        <v>19805</v>
      </c>
      <c r="F1305" s="64" t="s">
        <v>19805</v>
      </c>
      <c r="G1305" s="64" t="s">
        <v>19805</v>
      </c>
      <c r="H1305" s="64">
        <v>192791</v>
      </c>
      <c r="I1305" s="64">
        <v>193802</v>
      </c>
      <c r="J1305" s="64" t="s">
        <v>19805</v>
      </c>
      <c r="K1305" s="64" t="s">
        <v>19805</v>
      </c>
      <c r="L1305" s="64" t="s">
        <v>19805</v>
      </c>
      <c r="M1305" s="64" t="s">
        <v>19805</v>
      </c>
      <c r="N1305" s="64" t="s">
        <v>19805</v>
      </c>
      <c r="O1305" s="64" t="s">
        <v>19805</v>
      </c>
      <c r="P1305" s="64" t="s">
        <v>19805</v>
      </c>
      <c r="Q1305" s="64" t="s">
        <v>19805</v>
      </c>
      <c r="R1305" s="64" t="s">
        <v>19805</v>
      </c>
      <c r="S1305" s="64" t="s">
        <v>19805</v>
      </c>
      <c r="T1305" s="64" t="s">
        <v>19805</v>
      </c>
      <c r="U1305" s="64" t="s">
        <v>19805</v>
      </c>
      <c r="V1305" s="64" t="s">
        <v>19805</v>
      </c>
      <c r="W1305" s="64" t="s">
        <v>19805</v>
      </c>
      <c r="X1305" s="64" t="s">
        <v>19805</v>
      </c>
      <c r="Y1305" s="64" t="s">
        <v>19805</v>
      </c>
      <c r="Z1305" s="64" t="s">
        <v>19805</v>
      </c>
      <c r="AA1305" s="64" t="s">
        <v>19805</v>
      </c>
      <c r="AB1305" s="64" t="s">
        <v>19805</v>
      </c>
    </row>
    <row r="1306" spans="1:28">
      <c r="A1306" s="15" t="s">
        <v>3519</v>
      </c>
      <c r="B1306" s="64" t="s">
        <v>19805</v>
      </c>
      <c r="C1306" s="64" t="s">
        <v>19805</v>
      </c>
      <c r="D1306" s="64" t="s">
        <v>19805</v>
      </c>
      <c r="E1306" s="64">
        <v>4600000</v>
      </c>
      <c r="F1306" s="64">
        <v>4600000</v>
      </c>
      <c r="G1306" s="64">
        <v>4605000</v>
      </c>
      <c r="H1306" s="64">
        <v>4995000</v>
      </c>
      <c r="I1306" s="64" t="s">
        <v>19805</v>
      </c>
      <c r="J1306" s="64">
        <v>1824493</v>
      </c>
      <c r="K1306" s="64">
        <v>1011360</v>
      </c>
      <c r="L1306" s="64">
        <v>945360</v>
      </c>
      <c r="M1306" s="64">
        <v>879360</v>
      </c>
      <c r="N1306" s="64" t="s">
        <v>19805</v>
      </c>
      <c r="O1306" s="64" t="s">
        <v>19805</v>
      </c>
      <c r="P1306" s="64" t="s">
        <v>19805</v>
      </c>
      <c r="Q1306" s="64" t="s">
        <v>19805</v>
      </c>
      <c r="R1306" s="64" t="s">
        <v>19805</v>
      </c>
      <c r="S1306" s="64" t="s">
        <v>19805</v>
      </c>
      <c r="T1306" s="64" t="s">
        <v>19805</v>
      </c>
      <c r="U1306" s="64" t="s">
        <v>19805</v>
      </c>
      <c r="V1306" s="64" t="s">
        <v>19805</v>
      </c>
      <c r="W1306" s="64" t="s">
        <v>19805</v>
      </c>
      <c r="X1306" s="64" t="s">
        <v>19805</v>
      </c>
      <c r="Y1306" s="64" t="s">
        <v>19805</v>
      </c>
      <c r="Z1306" s="64" t="s">
        <v>19805</v>
      </c>
      <c r="AA1306" s="64" t="s">
        <v>19805</v>
      </c>
      <c r="AB1306" s="64" t="s">
        <v>19805</v>
      </c>
    </row>
    <row r="1307" spans="1:28">
      <c r="A1307" s="15" t="s">
        <v>5511</v>
      </c>
      <c r="B1307" s="64" t="s">
        <v>19805</v>
      </c>
      <c r="C1307" s="64" t="s">
        <v>19805</v>
      </c>
      <c r="D1307" s="64" t="s">
        <v>19805</v>
      </c>
      <c r="E1307" s="64" t="s">
        <v>19805</v>
      </c>
      <c r="F1307" s="64" t="s">
        <v>19805</v>
      </c>
      <c r="G1307" s="64" t="s">
        <v>19805</v>
      </c>
      <c r="H1307" s="64" t="s">
        <v>19805</v>
      </c>
      <c r="I1307" s="64">
        <v>1306455</v>
      </c>
      <c r="J1307" s="64">
        <v>1143473</v>
      </c>
      <c r="K1307" s="64">
        <v>2250000</v>
      </c>
      <c r="L1307" s="64">
        <v>2250000</v>
      </c>
      <c r="M1307" s="64">
        <v>1760000</v>
      </c>
      <c r="N1307" s="64">
        <v>1600000</v>
      </c>
      <c r="O1307" s="64">
        <v>3000000</v>
      </c>
      <c r="P1307" s="64">
        <v>3870912</v>
      </c>
      <c r="Q1307" s="64">
        <v>3425760</v>
      </c>
      <c r="R1307" s="64">
        <v>2650000</v>
      </c>
      <c r="S1307" s="64">
        <v>2350000</v>
      </c>
      <c r="T1307" s="64">
        <v>2050000</v>
      </c>
      <c r="U1307" s="64">
        <v>1750000</v>
      </c>
      <c r="V1307" s="64">
        <v>1715000</v>
      </c>
      <c r="W1307" s="64">
        <v>1444000</v>
      </c>
      <c r="X1307" s="64">
        <v>1173000</v>
      </c>
      <c r="Y1307" s="64">
        <v>902000</v>
      </c>
      <c r="Z1307" s="64" t="s">
        <v>19805</v>
      </c>
      <c r="AA1307" s="64" t="s">
        <v>19805</v>
      </c>
      <c r="AB1307" s="64" t="s">
        <v>19805</v>
      </c>
    </row>
    <row r="1308" spans="1:28">
      <c r="A1308" s="15" t="s">
        <v>5512</v>
      </c>
      <c r="B1308" s="64" t="s">
        <v>19805</v>
      </c>
      <c r="C1308" s="64" t="s">
        <v>19805</v>
      </c>
      <c r="D1308" s="64" t="s">
        <v>19805</v>
      </c>
      <c r="E1308" s="64" t="s">
        <v>19805</v>
      </c>
      <c r="F1308" s="64" t="s">
        <v>19805</v>
      </c>
      <c r="G1308" s="64" t="s">
        <v>19805</v>
      </c>
      <c r="H1308" s="64" t="s">
        <v>19805</v>
      </c>
      <c r="I1308" s="64" t="s">
        <v>19805</v>
      </c>
      <c r="J1308" s="64">
        <v>125374</v>
      </c>
      <c r="K1308" s="64">
        <v>283953</v>
      </c>
      <c r="L1308" s="64">
        <v>771331</v>
      </c>
      <c r="M1308" s="64">
        <v>719373</v>
      </c>
      <c r="N1308" s="64">
        <v>620046</v>
      </c>
      <c r="O1308" s="64">
        <v>366931</v>
      </c>
      <c r="P1308" s="64" t="s">
        <v>19805</v>
      </c>
      <c r="Q1308" s="64" t="s">
        <v>19805</v>
      </c>
      <c r="R1308" s="64" t="s">
        <v>19805</v>
      </c>
      <c r="S1308" s="64" t="s">
        <v>19805</v>
      </c>
      <c r="T1308" s="64" t="s">
        <v>19805</v>
      </c>
      <c r="U1308" s="64" t="s">
        <v>19805</v>
      </c>
      <c r="V1308" s="64" t="s">
        <v>19805</v>
      </c>
      <c r="W1308" s="64" t="s">
        <v>19805</v>
      </c>
      <c r="X1308" s="64" t="s">
        <v>19805</v>
      </c>
      <c r="Y1308" s="64" t="s">
        <v>19805</v>
      </c>
      <c r="Z1308" s="64" t="s">
        <v>19805</v>
      </c>
      <c r="AA1308" s="64" t="s">
        <v>19805</v>
      </c>
      <c r="AB1308" s="64" t="s">
        <v>19805</v>
      </c>
    </row>
    <row r="1309" spans="1:28">
      <c r="A1309" s="15" t="s">
        <v>5514</v>
      </c>
      <c r="B1309" s="64" t="s">
        <v>19805</v>
      </c>
      <c r="C1309" s="64" t="s">
        <v>19805</v>
      </c>
      <c r="D1309" s="64" t="s">
        <v>19805</v>
      </c>
      <c r="E1309" s="64" t="s">
        <v>19805</v>
      </c>
      <c r="F1309" s="64" t="s">
        <v>19805</v>
      </c>
      <c r="G1309" s="64" t="s">
        <v>19805</v>
      </c>
      <c r="H1309" s="64" t="s">
        <v>19805</v>
      </c>
      <c r="I1309" s="64" t="s">
        <v>19805</v>
      </c>
      <c r="J1309" s="64" t="s">
        <v>19805</v>
      </c>
      <c r="K1309" s="64" t="s">
        <v>19805</v>
      </c>
      <c r="L1309" s="64" t="s">
        <v>19805</v>
      </c>
      <c r="M1309" s="64">
        <v>682050</v>
      </c>
      <c r="N1309" s="64">
        <v>450000</v>
      </c>
      <c r="O1309" s="64" t="s">
        <v>19805</v>
      </c>
      <c r="P1309" s="64" t="s">
        <v>19805</v>
      </c>
      <c r="Q1309" s="64" t="s">
        <v>19805</v>
      </c>
      <c r="R1309" s="64" t="s">
        <v>19805</v>
      </c>
      <c r="S1309" s="64" t="s">
        <v>19805</v>
      </c>
      <c r="T1309" s="64" t="s">
        <v>19805</v>
      </c>
      <c r="U1309" s="64" t="s">
        <v>19805</v>
      </c>
      <c r="V1309" s="64" t="s">
        <v>19805</v>
      </c>
      <c r="W1309" s="64" t="s">
        <v>19805</v>
      </c>
      <c r="X1309" s="64" t="s">
        <v>19805</v>
      </c>
      <c r="Y1309" s="64" t="s">
        <v>19805</v>
      </c>
      <c r="Z1309" s="64" t="s">
        <v>19805</v>
      </c>
      <c r="AA1309" s="64" t="s">
        <v>19805</v>
      </c>
      <c r="AB1309" s="64" t="s">
        <v>19805</v>
      </c>
    </row>
    <row r="1310" spans="1:28">
      <c r="A1310" s="15" t="s">
        <v>5515</v>
      </c>
      <c r="B1310" s="64" t="s">
        <v>19805</v>
      </c>
      <c r="C1310" s="64" t="s">
        <v>19805</v>
      </c>
      <c r="D1310" s="64" t="s">
        <v>19805</v>
      </c>
      <c r="E1310" s="64" t="s">
        <v>19805</v>
      </c>
      <c r="F1310" s="64" t="s">
        <v>19805</v>
      </c>
      <c r="G1310" s="64" t="s">
        <v>19805</v>
      </c>
      <c r="H1310" s="64" t="s">
        <v>19805</v>
      </c>
      <c r="I1310" s="64" t="s">
        <v>19805</v>
      </c>
      <c r="J1310" s="64" t="s">
        <v>19805</v>
      </c>
      <c r="K1310" s="64" t="s">
        <v>19805</v>
      </c>
      <c r="L1310" s="64" t="s">
        <v>19805</v>
      </c>
      <c r="M1310" s="64" t="s">
        <v>19805</v>
      </c>
      <c r="N1310" s="64" t="s">
        <v>19805</v>
      </c>
      <c r="O1310" s="64" t="s">
        <v>19805</v>
      </c>
      <c r="P1310" s="64" t="s">
        <v>19805</v>
      </c>
      <c r="Q1310" s="64" t="s">
        <v>19805</v>
      </c>
      <c r="R1310" s="64" t="s">
        <v>19805</v>
      </c>
      <c r="S1310" s="64" t="s">
        <v>19805</v>
      </c>
      <c r="T1310" s="64">
        <v>4238500</v>
      </c>
      <c r="U1310" s="64">
        <v>3716500</v>
      </c>
      <c r="V1310" s="64">
        <v>3194000</v>
      </c>
      <c r="W1310" s="64">
        <v>2676000</v>
      </c>
      <c r="X1310" s="64">
        <v>2181400</v>
      </c>
      <c r="Y1310" s="64">
        <v>1743000</v>
      </c>
      <c r="Z1310" s="64">
        <v>1464000</v>
      </c>
      <c r="AA1310" s="64">
        <v>1289000</v>
      </c>
      <c r="AB1310" s="64">
        <v>930000</v>
      </c>
    </row>
    <row r="1311" spans="1:28">
      <c r="A1311" s="15" t="s">
        <v>5516</v>
      </c>
      <c r="B1311" s="64" t="s">
        <v>19805</v>
      </c>
      <c r="C1311" s="64" t="s">
        <v>19805</v>
      </c>
      <c r="D1311" s="64" t="s">
        <v>19805</v>
      </c>
      <c r="E1311" s="64" t="s">
        <v>19805</v>
      </c>
      <c r="F1311" s="64" t="s">
        <v>19805</v>
      </c>
      <c r="G1311" s="64" t="s">
        <v>19805</v>
      </c>
      <c r="H1311" s="64" t="s">
        <v>19805</v>
      </c>
      <c r="I1311" s="64" t="s">
        <v>19805</v>
      </c>
      <c r="J1311" s="64" t="s">
        <v>19805</v>
      </c>
      <c r="K1311" s="64" t="s">
        <v>19805</v>
      </c>
      <c r="L1311" s="64" t="s">
        <v>19805</v>
      </c>
      <c r="M1311" s="64" t="s">
        <v>19805</v>
      </c>
      <c r="N1311" s="64" t="s">
        <v>19805</v>
      </c>
      <c r="O1311" s="64" t="s">
        <v>19805</v>
      </c>
      <c r="P1311" s="64" t="s">
        <v>19805</v>
      </c>
      <c r="Q1311" s="64" t="s">
        <v>19805</v>
      </c>
      <c r="R1311" s="64" t="s">
        <v>19805</v>
      </c>
      <c r="S1311" s="64" t="s">
        <v>19805</v>
      </c>
      <c r="T1311" s="64" t="s">
        <v>19805</v>
      </c>
      <c r="U1311" s="64" t="s">
        <v>19805</v>
      </c>
      <c r="V1311" s="64">
        <v>247500</v>
      </c>
      <c r="W1311" s="64" t="s">
        <v>19805</v>
      </c>
      <c r="X1311" s="64" t="s">
        <v>19805</v>
      </c>
      <c r="Y1311" s="64">
        <v>250000</v>
      </c>
      <c r="Z1311" s="64">
        <v>140000</v>
      </c>
      <c r="AA1311" s="64" t="s">
        <v>19805</v>
      </c>
      <c r="AB1311" s="64" t="s">
        <v>19805</v>
      </c>
    </row>
    <row r="1312" spans="1:28">
      <c r="A1312" s="15" t="s">
        <v>3323</v>
      </c>
      <c r="B1312" s="64">
        <v>1188840</v>
      </c>
      <c r="C1312" s="64" t="s">
        <v>19805</v>
      </c>
      <c r="D1312" s="64" t="s">
        <v>19805</v>
      </c>
      <c r="E1312" s="64" t="s">
        <v>19805</v>
      </c>
      <c r="F1312" s="64" t="s">
        <v>19805</v>
      </c>
      <c r="G1312" s="64" t="s">
        <v>19805</v>
      </c>
      <c r="H1312" s="64" t="s">
        <v>19805</v>
      </c>
      <c r="I1312" s="64" t="s">
        <v>19805</v>
      </c>
      <c r="J1312" s="64" t="s">
        <v>19805</v>
      </c>
      <c r="K1312" s="64" t="s">
        <v>19805</v>
      </c>
      <c r="L1312" s="64" t="s">
        <v>19805</v>
      </c>
      <c r="M1312" s="64" t="s">
        <v>19805</v>
      </c>
      <c r="N1312" s="64" t="s">
        <v>19805</v>
      </c>
      <c r="O1312" s="64" t="s">
        <v>19805</v>
      </c>
      <c r="P1312" s="64" t="s">
        <v>19805</v>
      </c>
      <c r="Q1312" s="64" t="s">
        <v>19805</v>
      </c>
      <c r="R1312" s="64" t="s">
        <v>19805</v>
      </c>
      <c r="S1312" s="64" t="s">
        <v>19805</v>
      </c>
      <c r="T1312" s="64" t="s">
        <v>19805</v>
      </c>
      <c r="U1312" s="64" t="s">
        <v>19805</v>
      </c>
      <c r="V1312" s="64" t="s">
        <v>19805</v>
      </c>
      <c r="W1312" s="64" t="s">
        <v>19805</v>
      </c>
      <c r="X1312" s="64" t="s">
        <v>19805</v>
      </c>
      <c r="Y1312" s="64" t="s">
        <v>19805</v>
      </c>
      <c r="Z1312" s="64" t="s">
        <v>19805</v>
      </c>
      <c r="AA1312" s="64" t="s">
        <v>19805</v>
      </c>
      <c r="AB1312" s="64" t="s">
        <v>19805</v>
      </c>
    </row>
    <row r="1313" spans="1:28">
      <c r="A1313" s="15" t="s">
        <v>5517</v>
      </c>
      <c r="B1313" s="64" t="s">
        <v>19805</v>
      </c>
      <c r="C1313" s="64" t="s">
        <v>19805</v>
      </c>
      <c r="D1313" s="64" t="s">
        <v>19805</v>
      </c>
      <c r="E1313" s="64" t="s">
        <v>19805</v>
      </c>
      <c r="F1313" s="64" t="s">
        <v>19805</v>
      </c>
      <c r="G1313" s="64" t="s">
        <v>19805</v>
      </c>
      <c r="H1313" s="64" t="s">
        <v>19805</v>
      </c>
      <c r="I1313" s="64" t="s">
        <v>19805</v>
      </c>
      <c r="J1313" s="64" t="s">
        <v>19805</v>
      </c>
      <c r="K1313" s="64" t="s">
        <v>19805</v>
      </c>
      <c r="L1313" s="64" t="s">
        <v>19805</v>
      </c>
      <c r="M1313" s="64" t="s">
        <v>19805</v>
      </c>
      <c r="N1313" s="64" t="s">
        <v>19805</v>
      </c>
      <c r="O1313" s="64" t="s">
        <v>19805</v>
      </c>
      <c r="P1313" s="64" t="s">
        <v>19805</v>
      </c>
      <c r="Q1313" s="64" t="s">
        <v>19805</v>
      </c>
      <c r="R1313" s="64" t="s">
        <v>19805</v>
      </c>
      <c r="S1313" s="64" t="s">
        <v>19805</v>
      </c>
      <c r="T1313" s="64" t="s">
        <v>19805</v>
      </c>
      <c r="U1313" s="64" t="s">
        <v>19805</v>
      </c>
      <c r="V1313" s="64">
        <v>184100</v>
      </c>
      <c r="W1313" s="64" t="s">
        <v>19805</v>
      </c>
      <c r="X1313" s="64">
        <v>11400</v>
      </c>
      <c r="Y1313" s="64">
        <v>182000</v>
      </c>
      <c r="Z1313" s="64">
        <v>140000</v>
      </c>
      <c r="AA1313" s="64" t="s">
        <v>19805</v>
      </c>
      <c r="AB1313" s="64" t="s">
        <v>19805</v>
      </c>
    </row>
    <row r="1314" spans="1:28">
      <c r="A1314" s="15" t="s">
        <v>5518</v>
      </c>
      <c r="B1314" s="64" t="s">
        <v>19805</v>
      </c>
      <c r="C1314" s="64" t="s">
        <v>19805</v>
      </c>
      <c r="D1314" s="64" t="s">
        <v>19805</v>
      </c>
      <c r="E1314" s="64" t="s">
        <v>19805</v>
      </c>
      <c r="F1314" s="64" t="s">
        <v>19805</v>
      </c>
      <c r="G1314" s="64" t="s">
        <v>19805</v>
      </c>
      <c r="H1314" s="64" t="s">
        <v>19805</v>
      </c>
      <c r="I1314" s="64" t="s">
        <v>19805</v>
      </c>
      <c r="J1314" s="64" t="s">
        <v>19805</v>
      </c>
      <c r="K1314" s="64" t="s">
        <v>19805</v>
      </c>
      <c r="L1314" s="64" t="s">
        <v>19805</v>
      </c>
      <c r="M1314" s="64" t="s">
        <v>19805</v>
      </c>
      <c r="N1314" s="64" t="s">
        <v>19805</v>
      </c>
      <c r="O1314" s="64" t="s">
        <v>19805</v>
      </c>
      <c r="P1314" s="64" t="s">
        <v>19805</v>
      </c>
      <c r="Q1314" s="64" t="s">
        <v>19805</v>
      </c>
      <c r="R1314" s="64" t="s">
        <v>19805</v>
      </c>
      <c r="S1314" s="64" t="s">
        <v>19805</v>
      </c>
      <c r="T1314" s="64" t="s">
        <v>19805</v>
      </c>
      <c r="U1314" s="64" t="s">
        <v>19805</v>
      </c>
      <c r="V1314" s="64" t="s">
        <v>19805</v>
      </c>
      <c r="W1314" s="64">
        <v>200000</v>
      </c>
      <c r="X1314" s="64" t="s">
        <v>19805</v>
      </c>
      <c r="Y1314" s="64" t="s">
        <v>19805</v>
      </c>
      <c r="Z1314" s="64" t="s">
        <v>19805</v>
      </c>
      <c r="AA1314" s="64" t="s">
        <v>19805</v>
      </c>
      <c r="AB1314" s="64" t="s">
        <v>19805</v>
      </c>
    </row>
    <row r="1315" spans="1:28">
      <c r="A1315" s="15" t="s">
        <v>5519</v>
      </c>
      <c r="B1315" s="64" t="s">
        <v>19805</v>
      </c>
      <c r="C1315" s="64" t="s">
        <v>19805</v>
      </c>
      <c r="D1315" s="64" t="s">
        <v>19805</v>
      </c>
      <c r="E1315" s="64" t="s">
        <v>19805</v>
      </c>
      <c r="F1315" s="64" t="s">
        <v>19805</v>
      </c>
      <c r="G1315" s="64" t="s">
        <v>19805</v>
      </c>
      <c r="H1315" s="64" t="s">
        <v>19805</v>
      </c>
      <c r="I1315" s="64" t="s">
        <v>19805</v>
      </c>
      <c r="J1315" s="64" t="s">
        <v>19805</v>
      </c>
      <c r="K1315" s="64" t="s">
        <v>19805</v>
      </c>
      <c r="L1315" s="64" t="s">
        <v>19805</v>
      </c>
      <c r="M1315" s="64">
        <v>745248</v>
      </c>
      <c r="N1315" s="64">
        <v>542475</v>
      </c>
      <c r="O1315" s="64">
        <v>636679</v>
      </c>
      <c r="P1315" s="64">
        <v>349458</v>
      </c>
      <c r="Q1315" s="64" t="s">
        <v>19805</v>
      </c>
      <c r="R1315" s="64" t="s">
        <v>19805</v>
      </c>
      <c r="S1315" s="64" t="s">
        <v>19805</v>
      </c>
      <c r="T1315" s="64" t="s">
        <v>19805</v>
      </c>
      <c r="U1315" s="64" t="s">
        <v>19805</v>
      </c>
      <c r="V1315" s="64" t="s">
        <v>19805</v>
      </c>
      <c r="W1315" s="64" t="s">
        <v>19805</v>
      </c>
      <c r="X1315" s="64" t="s">
        <v>19805</v>
      </c>
      <c r="Y1315" s="64" t="s">
        <v>19805</v>
      </c>
      <c r="Z1315" s="64" t="s">
        <v>19805</v>
      </c>
      <c r="AA1315" s="64" t="s">
        <v>19805</v>
      </c>
      <c r="AB1315" s="64" t="s">
        <v>19805</v>
      </c>
    </row>
    <row r="1316" spans="1:28">
      <c r="A1316" s="15" t="s">
        <v>5520</v>
      </c>
      <c r="B1316" s="64" t="s">
        <v>19805</v>
      </c>
      <c r="C1316" s="64" t="s">
        <v>19805</v>
      </c>
      <c r="D1316" s="64" t="s">
        <v>19805</v>
      </c>
      <c r="E1316" s="64" t="s">
        <v>19805</v>
      </c>
      <c r="F1316" s="64" t="s">
        <v>19805</v>
      </c>
      <c r="G1316" s="64" t="s">
        <v>19805</v>
      </c>
      <c r="H1316" s="64" t="s">
        <v>19805</v>
      </c>
      <c r="I1316" s="64" t="s">
        <v>19805</v>
      </c>
      <c r="J1316" s="64" t="s">
        <v>19805</v>
      </c>
      <c r="K1316" s="64" t="s">
        <v>19805</v>
      </c>
      <c r="L1316" s="64" t="s">
        <v>19805</v>
      </c>
      <c r="M1316" s="64" t="s">
        <v>19805</v>
      </c>
      <c r="N1316" s="64" t="s">
        <v>19805</v>
      </c>
      <c r="O1316" s="64" t="s">
        <v>19805</v>
      </c>
      <c r="P1316" s="64" t="s">
        <v>19805</v>
      </c>
      <c r="Q1316" s="64" t="s">
        <v>19805</v>
      </c>
      <c r="R1316" s="64" t="s">
        <v>19805</v>
      </c>
      <c r="S1316" s="64" t="s">
        <v>19805</v>
      </c>
      <c r="T1316" s="64">
        <v>450000</v>
      </c>
      <c r="U1316" s="64">
        <v>722760</v>
      </c>
      <c r="V1316" s="64">
        <v>639000</v>
      </c>
      <c r="W1316" s="64">
        <v>556000</v>
      </c>
      <c r="X1316" s="64" t="s">
        <v>19805</v>
      </c>
      <c r="Y1316" s="64" t="s">
        <v>19805</v>
      </c>
      <c r="Z1316" s="64" t="s">
        <v>19805</v>
      </c>
      <c r="AA1316" s="64" t="s">
        <v>19805</v>
      </c>
      <c r="AB1316" s="64" t="s">
        <v>19805</v>
      </c>
    </row>
    <row r="1317" spans="1:28">
      <c r="A1317" s="15" t="s">
        <v>5521</v>
      </c>
      <c r="B1317" s="64" t="s">
        <v>19805</v>
      </c>
      <c r="C1317" s="64" t="s">
        <v>19805</v>
      </c>
      <c r="D1317" s="64" t="s">
        <v>19805</v>
      </c>
      <c r="E1317" s="64" t="s">
        <v>19805</v>
      </c>
      <c r="F1317" s="64" t="s">
        <v>19805</v>
      </c>
      <c r="G1317" s="64" t="s">
        <v>19805</v>
      </c>
      <c r="H1317" s="64" t="s">
        <v>19805</v>
      </c>
      <c r="I1317" s="64" t="s">
        <v>19805</v>
      </c>
      <c r="J1317" s="64" t="s">
        <v>19805</v>
      </c>
      <c r="K1317" s="64" t="s">
        <v>19805</v>
      </c>
      <c r="L1317" s="64">
        <v>300000</v>
      </c>
      <c r="M1317" s="64">
        <v>780000</v>
      </c>
      <c r="N1317" s="64">
        <v>755000</v>
      </c>
      <c r="O1317" s="64">
        <v>638679</v>
      </c>
      <c r="P1317" s="64">
        <v>662435</v>
      </c>
      <c r="Q1317" s="64">
        <v>332817</v>
      </c>
      <c r="R1317" s="64" t="s">
        <v>19805</v>
      </c>
      <c r="S1317" s="64" t="s">
        <v>19805</v>
      </c>
      <c r="T1317" s="64" t="s">
        <v>19805</v>
      </c>
      <c r="U1317" s="64" t="s">
        <v>19805</v>
      </c>
      <c r="V1317" s="64" t="s">
        <v>19805</v>
      </c>
      <c r="W1317" s="64" t="s">
        <v>19805</v>
      </c>
      <c r="X1317" s="64" t="s">
        <v>19805</v>
      </c>
      <c r="Y1317" s="64" t="s">
        <v>19805</v>
      </c>
      <c r="Z1317" s="64" t="s">
        <v>19805</v>
      </c>
      <c r="AA1317" s="64" t="s">
        <v>19805</v>
      </c>
      <c r="AB1317" s="64" t="s">
        <v>19805</v>
      </c>
    </row>
    <row r="1318" spans="1:28">
      <c r="A1318" s="15" t="s">
        <v>5522</v>
      </c>
      <c r="B1318" s="64" t="s">
        <v>19805</v>
      </c>
      <c r="C1318" s="64" t="s">
        <v>19805</v>
      </c>
      <c r="D1318" s="64" t="s">
        <v>19805</v>
      </c>
      <c r="E1318" s="64" t="s">
        <v>19805</v>
      </c>
      <c r="F1318" s="64" t="s">
        <v>19805</v>
      </c>
      <c r="G1318" s="64" t="s">
        <v>19805</v>
      </c>
      <c r="H1318" s="64" t="s">
        <v>19805</v>
      </c>
      <c r="I1318" s="64" t="s">
        <v>19805</v>
      </c>
      <c r="J1318" s="64">
        <v>1262275</v>
      </c>
      <c r="K1318" s="64">
        <v>3250000</v>
      </c>
      <c r="L1318" s="64">
        <v>3250000</v>
      </c>
      <c r="M1318" s="64">
        <v>7700000</v>
      </c>
      <c r="N1318" s="64">
        <v>7150000</v>
      </c>
      <c r="O1318" s="64">
        <v>6600000</v>
      </c>
      <c r="P1318" s="64">
        <v>6050000</v>
      </c>
      <c r="Q1318" s="64">
        <v>5500000</v>
      </c>
      <c r="R1318" s="64">
        <v>4950000</v>
      </c>
      <c r="S1318" s="64">
        <v>4400000</v>
      </c>
      <c r="T1318" s="64">
        <v>1923000</v>
      </c>
      <c r="U1318" s="64">
        <v>1701720</v>
      </c>
      <c r="V1318" s="64">
        <v>1480000</v>
      </c>
      <c r="W1318" s="64" t="s">
        <v>19805</v>
      </c>
      <c r="X1318" s="64" t="s">
        <v>19805</v>
      </c>
      <c r="Y1318" s="64" t="s">
        <v>19805</v>
      </c>
      <c r="Z1318" s="64" t="s">
        <v>19805</v>
      </c>
      <c r="AA1318" s="64" t="s">
        <v>19805</v>
      </c>
      <c r="AB1318" s="64" t="s">
        <v>19805</v>
      </c>
    </row>
    <row r="1319" spans="1:28">
      <c r="A1319" s="15" t="s">
        <v>551</v>
      </c>
      <c r="B1319" s="64" t="s">
        <v>19805</v>
      </c>
      <c r="C1319" s="64">
        <v>117709</v>
      </c>
      <c r="D1319" s="64">
        <v>331396</v>
      </c>
      <c r="E1319" s="64">
        <v>426745</v>
      </c>
      <c r="F1319" s="64" t="s">
        <v>19805</v>
      </c>
      <c r="G1319" s="64" t="s">
        <v>19805</v>
      </c>
      <c r="H1319" s="64" t="s">
        <v>19805</v>
      </c>
      <c r="I1319" s="64" t="s">
        <v>19805</v>
      </c>
      <c r="J1319" s="64" t="s">
        <v>19805</v>
      </c>
      <c r="K1319" s="64" t="s">
        <v>19805</v>
      </c>
      <c r="L1319" s="64" t="s">
        <v>19805</v>
      </c>
      <c r="M1319" s="64" t="s">
        <v>19805</v>
      </c>
      <c r="N1319" s="64" t="s">
        <v>19805</v>
      </c>
      <c r="O1319" s="64" t="s">
        <v>19805</v>
      </c>
      <c r="P1319" s="64" t="s">
        <v>19805</v>
      </c>
      <c r="Q1319" s="64" t="s">
        <v>19805</v>
      </c>
      <c r="R1319" s="64" t="s">
        <v>19805</v>
      </c>
      <c r="S1319" s="64" t="s">
        <v>19805</v>
      </c>
      <c r="T1319" s="64" t="s">
        <v>19805</v>
      </c>
      <c r="U1319" s="64" t="s">
        <v>19805</v>
      </c>
      <c r="V1319" s="64" t="s">
        <v>19805</v>
      </c>
      <c r="W1319" s="64" t="s">
        <v>19805</v>
      </c>
      <c r="X1319" s="64" t="s">
        <v>19805</v>
      </c>
      <c r="Y1319" s="64" t="s">
        <v>19805</v>
      </c>
      <c r="Z1319" s="64" t="s">
        <v>19805</v>
      </c>
      <c r="AA1319" s="64" t="s">
        <v>19805</v>
      </c>
      <c r="AB1319" s="64" t="s">
        <v>19805</v>
      </c>
    </row>
    <row r="1320" spans="1:28">
      <c r="A1320" s="15" t="s">
        <v>5524</v>
      </c>
      <c r="B1320" s="64" t="s">
        <v>19805</v>
      </c>
      <c r="C1320" s="64" t="s">
        <v>19805</v>
      </c>
      <c r="D1320" s="64" t="s">
        <v>19805</v>
      </c>
      <c r="E1320" s="64" t="s">
        <v>19805</v>
      </c>
      <c r="F1320" s="64" t="s">
        <v>19805</v>
      </c>
      <c r="G1320" s="64" t="s">
        <v>19805</v>
      </c>
      <c r="H1320" s="64" t="s">
        <v>19805</v>
      </c>
      <c r="I1320" s="64" t="s">
        <v>19805</v>
      </c>
      <c r="J1320" s="64" t="s">
        <v>19805</v>
      </c>
      <c r="K1320" s="64" t="s">
        <v>19805</v>
      </c>
      <c r="L1320" s="64" t="s">
        <v>19805</v>
      </c>
      <c r="M1320" s="64" t="s">
        <v>19805</v>
      </c>
      <c r="N1320" s="64" t="s">
        <v>19805</v>
      </c>
      <c r="O1320" s="64" t="s">
        <v>19805</v>
      </c>
      <c r="P1320" s="64">
        <v>2068000</v>
      </c>
      <c r="Q1320" s="64">
        <v>1880000</v>
      </c>
      <c r="R1320" s="64">
        <v>1750000</v>
      </c>
      <c r="S1320" s="64">
        <v>1540000</v>
      </c>
      <c r="T1320" s="64">
        <v>1316000</v>
      </c>
      <c r="U1320" s="64">
        <v>1128000</v>
      </c>
      <c r="V1320" s="64">
        <v>940000</v>
      </c>
      <c r="W1320" s="64">
        <v>1550000</v>
      </c>
      <c r="X1320" s="64">
        <v>200000</v>
      </c>
      <c r="Y1320" s="64">
        <v>250000</v>
      </c>
      <c r="Z1320" s="64">
        <v>7000</v>
      </c>
      <c r="AA1320" s="64" t="s">
        <v>19805</v>
      </c>
      <c r="AB1320" s="64" t="s">
        <v>19805</v>
      </c>
    </row>
    <row r="1321" spans="1:28">
      <c r="A1321" s="15" t="s">
        <v>2603</v>
      </c>
      <c r="B1321" s="64">
        <v>980431</v>
      </c>
      <c r="C1321" s="64">
        <v>1635476</v>
      </c>
      <c r="D1321" s="64">
        <v>1287163</v>
      </c>
      <c r="E1321" s="64">
        <v>48854</v>
      </c>
      <c r="F1321" s="64">
        <v>1069509</v>
      </c>
      <c r="G1321" s="64">
        <v>2403000</v>
      </c>
      <c r="H1321" s="64">
        <v>2225000</v>
      </c>
      <c r="I1321" s="64">
        <v>855189</v>
      </c>
      <c r="J1321" s="64">
        <v>797581</v>
      </c>
      <c r="K1321" s="64">
        <v>687456</v>
      </c>
      <c r="L1321" s="64">
        <v>105696</v>
      </c>
      <c r="M1321" s="64" t="s">
        <v>19805</v>
      </c>
      <c r="N1321" s="64" t="s">
        <v>19805</v>
      </c>
      <c r="O1321" s="64" t="s">
        <v>19805</v>
      </c>
      <c r="P1321" s="64" t="s">
        <v>19805</v>
      </c>
      <c r="Q1321" s="64" t="s">
        <v>19805</v>
      </c>
      <c r="R1321" s="64" t="s">
        <v>19805</v>
      </c>
      <c r="S1321" s="64" t="s">
        <v>19805</v>
      </c>
      <c r="T1321" s="64" t="s">
        <v>19805</v>
      </c>
      <c r="U1321" s="64" t="s">
        <v>19805</v>
      </c>
      <c r="V1321" s="64" t="s">
        <v>19805</v>
      </c>
      <c r="W1321" s="64" t="s">
        <v>19805</v>
      </c>
      <c r="X1321" s="64" t="s">
        <v>19805</v>
      </c>
      <c r="Y1321" s="64" t="s">
        <v>19805</v>
      </c>
      <c r="Z1321" s="64" t="s">
        <v>19805</v>
      </c>
      <c r="AA1321" s="64" t="s">
        <v>19805</v>
      </c>
      <c r="AB1321" s="64" t="s">
        <v>19805</v>
      </c>
    </row>
    <row r="1322" spans="1:28">
      <c r="A1322" s="15" t="s">
        <v>5525</v>
      </c>
      <c r="B1322" s="64" t="s">
        <v>19805</v>
      </c>
      <c r="C1322" s="64" t="s">
        <v>19805</v>
      </c>
      <c r="D1322" s="64" t="s">
        <v>19805</v>
      </c>
      <c r="E1322" s="64" t="s">
        <v>19805</v>
      </c>
      <c r="F1322" s="64" t="s">
        <v>19805</v>
      </c>
      <c r="G1322" s="64" t="s">
        <v>19805</v>
      </c>
      <c r="H1322" s="64" t="s">
        <v>19805</v>
      </c>
      <c r="I1322" s="64" t="s">
        <v>19805</v>
      </c>
      <c r="J1322" s="64" t="s">
        <v>19805</v>
      </c>
      <c r="K1322" s="64" t="s">
        <v>19805</v>
      </c>
      <c r="L1322" s="64" t="s">
        <v>19805</v>
      </c>
      <c r="M1322" s="64" t="s">
        <v>19805</v>
      </c>
      <c r="N1322" s="64" t="s">
        <v>19805</v>
      </c>
      <c r="O1322" s="64" t="s">
        <v>19805</v>
      </c>
      <c r="P1322" s="64" t="s">
        <v>19805</v>
      </c>
      <c r="Q1322" s="64" t="s">
        <v>19805</v>
      </c>
      <c r="R1322" s="64" t="s">
        <v>19805</v>
      </c>
      <c r="S1322" s="64">
        <v>97412</v>
      </c>
      <c r="T1322" s="64" t="s">
        <v>19805</v>
      </c>
      <c r="U1322" s="64" t="s">
        <v>19805</v>
      </c>
      <c r="V1322" s="64">
        <v>247500</v>
      </c>
      <c r="W1322" s="64">
        <v>200000</v>
      </c>
      <c r="X1322" s="64" t="s">
        <v>19805</v>
      </c>
      <c r="Y1322" s="64" t="s">
        <v>19805</v>
      </c>
      <c r="Z1322" s="64" t="s">
        <v>19805</v>
      </c>
      <c r="AA1322" s="64" t="s">
        <v>19805</v>
      </c>
      <c r="AB1322" s="64" t="s">
        <v>19805</v>
      </c>
    </row>
    <row r="1323" spans="1:28">
      <c r="A1323" s="15" t="s">
        <v>1976</v>
      </c>
      <c r="B1323" s="64">
        <v>7000000</v>
      </c>
      <c r="C1323" s="64">
        <v>7000000</v>
      </c>
      <c r="D1323" s="64">
        <v>5450000</v>
      </c>
      <c r="E1323" s="64">
        <v>5225000</v>
      </c>
      <c r="F1323" s="64">
        <v>5000000</v>
      </c>
      <c r="G1323" s="64">
        <v>5176000</v>
      </c>
      <c r="H1323" s="64">
        <v>5000000</v>
      </c>
      <c r="I1323" s="64">
        <v>4972500</v>
      </c>
      <c r="J1323" s="64">
        <v>4500000</v>
      </c>
      <c r="K1323" s="64">
        <v>770610</v>
      </c>
      <c r="L1323" s="64">
        <v>664209</v>
      </c>
      <c r="M1323" s="64">
        <v>450000</v>
      </c>
      <c r="N1323" s="64" t="s">
        <v>19805</v>
      </c>
      <c r="O1323" s="64" t="s">
        <v>19805</v>
      </c>
      <c r="P1323" s="64" t="s">
        <v>19805</v>
      </c>
      <c r="Q1323" s="64" t="s">
        <v>19805</v>
      </c>
      <c r="R1323" s="64" t="s">
        <v>19805</v>
      </c>
      <c r="S1323" s="64" t="s">
        <v>19805</v>
      </c>
      <c r="T1323" s="64" t="s">
        <v>19805</v>
      </c>
      <c r="U1323" s="64" t="s">
        <v>19805</v>
      </c>
      <c r="V1323" s="64" t="s">
        <v>19805</v>
      </c>
      <c r="W1323" s="64" t="s">
        <v>19805</v>
      </c>
      <c r="X1323" s="64" t="s">
        <v>19805</v>
      </c>
      <c r="Y1323" s="64" t="s">
        <v>19805</v>
      </c>
      <c r="Z1323" s="64" t="s">
        <v>19805</v>
      </c>
      <c r="AA1323" s="64" t="s">
        <v>19805</v>
      </c>
      <c r="AB1323" s="64" t="s">
        <v>19805</v>
      </c>
    </row>
    <row r="1324" spans="1:28">
      <c r="A1324" s="15" t="s">
        <v>5526</v>
      </c>
      <c r="B1324" s="64" t="s">
        <v>19805</v>
      </c>
      <c r="C1324" s="64" t="s">
        <v>19805</v>
      </c>
      <c r="D1324" s="64" t="s">
        <v>19805</v>
      </c>
      <c r="E1324" s="64" t="s">
        <v>19805</v>
      </c>
      <c r="F1324" s="64" t="s">
        <v>19805</v>
      </c>
      <c r="G1324" s="64" t="s">
        <v>19805</v>
      </c>
      <c r="H1324" s="64" t="s">
        <v>19805</v>
      </c>
      <c r="I1324" s="64" t="s">
        <v>19805</v>
      </c>
      <c r="J1324" s="64" t="s">
        <v>19805</v>
      </c>
      <c r="K1324" s="64" t="s">
        <v>19805</v>
      </c>
      <c r="L1324" s="64" t="s">
        <v>19805</v>
      </c>
      <c r="M1324" s="64" t="s">
        <v>19805</v>
      </c>
      <c r="N1324" s="64" t="s">
        <v>19805</v>
      </c>
      <c r="O1324" s="64" t="s">
        <v>19805</v>
      </c>
      <c r="P1324" s="64" t="s">
        <v>19805</v>
      </c>
      <c r="Q1324" s="64" t="s">
        <v>19805</v>
      </c>
      <c r="R1324" s="64" t="s">
        <v>19805</v>
      </c>
      <c r="S1324" s="64">
        <v>10000</v>
      </c>
      <c r="T1324" s="64" t="s">
        <v>19805</v>
      </c>
      <c r="U1324" s="64" t="s">
        <v>19805</v>
      </c>
      <c r="V1324" s="64" t="s">
        <v>19805</v>
      </c>
      <c r="W1324" s="64" t="s">
        <v>19805</v>
      </c>
      <c r="X1324" s="64" t="s">
        <v>19805</v>
      </c>
      <c r="Y1324" s="64" t="s">
        <v>19805</v>
      </c>
      <c r="Z1324" s="64" t="s">
        <v>19805</v>
      </c>
      <c r="AA1324" s="64" t="s">
        <v>19805</v>
      </c>
      <c r="AB1324" s="64" t="s">
        <v>19805</v>
      </c>
    </row>
    <row r="1325" spans="1:28">
      <c r="A1325" s="15" t="s">
        <v>5527</v>
      </c>
      <c r="B1325" s="64" t="s">
        <v>19805</v>
      </c>
      <c r="C1325" s="64" t="s">
        <v>19805</v>
      </c>
      <c r="D1325" s="64" t="s">
        <v>19805</v>
      </c>
      <c r="E1325" s="64" t="s">
        <v>19805</v>
      </c>
      <c r="F1325" s="64" t="s">
        <v>19805</v>
      </c>
      <c r="G1325" s="64" t="s">
        <v>19805</v>
      </c>
      <c r="H1325" s="64" t="s">
        <v>19805</v>
      </c>
      <c r="I1325" s="64" t="s">
        <v>19805</v>
      </c>
      <c r="J1325" s="64" t="s">
        <v>19805</v>
      </c>
      <c r="K1325" s="64" t="s">
        <v>19805</v>
      </c>
      <c r="L1325" s="64" t="s">
        <v>19805</v>
      </c>
      <c r="M1325" s="64" t="s">
        <v>19805</v>
      </c>
      <c r="N1325" s="64" t="s">
        <v>19805</v>
      </c>
      <c r="O1325" s="64" t="s">
        <v>19805</v>
      </c>
      <c r="P1325" s="64">
        <v>5364964</v>
      </c>
      <c r="Q1325" s="64">
        <v>5222025</v>
      </c>
      <c r="R1325" s="64">
        <v>4812025</v>
      </c>
      <c r="S1325" s="64">
        <v>4180000</v>
      </c>
      <c r="T1325" s="64">
        <v>3830000</v>
      </c>
      <c r="U1325" s="64">
        <v>3350000</v>
      </c>
      <c r="V1325" s="64">
        <v>3100000</v>
      </c>
      <c r="W1325" s="64">
        <v>3000000</v>
      </c>
      <c r="X1325" s="64">
        <v>2750000</v>
      </c>
      <c r="Y1325" s="64">
        <v>1225000</v>
      </c>
      <c r="Z1325" s="64">
        <v>1100000</v>
      </c>
      <c r="AA1325" s="64">
        <v>1000000</v>
      </c>
      <c r="AB1325" s="64">
        <v>825000</v>
      </c>
    </row>
    <row r="1326" spans="1:28">
      <c r="A1326" s="15" t="s">
        <v>5529</v>
      </c>
      <c r="B1326" s="64" t="s">
        <v>19805</v>
      </c>
      <c r="C1326" s="64" t="s">
        <v>19805</v>
      </c>
      <c r="D1326" s="64" t="s">
        <v>19805</v>
      </c>
      <c r="E1326" s="64" t="s">
        <v>19805</v>
      </c>
      <c r="F1326" s="64" t="s">
        <v>19805</v>
      </c>
      <c r="G1326" s="64" t="s">
        <v>19805</v>
      </c>
      <c r="H1326" s="64" t="s">
        <v>19805</v>
      </c>
      <c r="I1326" s="64" t="s">
        <v>19805</v>
      </c>
      <c r="J1326" s="64" t="s">
        <v>19805</v>
      </c>
      <c r="K1326" s="64" t="s">
        <v>19805</v>
      </c>
      <c r="L1326" s="64" t="s">
        <v>19805</v>
      </c>
      <c r="M1326" s="64" t="s">
        <v>19805</v>
      </c>
      <c r="N1326" s="64" t="s">
        <v>19805</v>
      </c>
      <c r="O1326" s="64" t="s">
        <v>19805</v>
      </c>
      <c r="P1326" s="64">
        <v>6900000</v>
      </c>
      <c r="Q1326" s="64">
        <v>6325000</v>
      </c>
      <c r="R1326" s="64">
        <v>5750000</v>
      </c>
      <c r="S1326" s="64">
        <v>5175000</v>
      </c>
      <c r="T1326" s="64">
        <v>4000000</v>
      </c>
      <c r="U1326" s="64">
        <v>3184900</v>
      </c>
      <c r="V1326" s="64">
        <v>2790000</v>
      </c>
      <c r="W1326" s="64">
        <v>2300000</v>
      </c>
      <c r="X1326" s="64">
        <v>1590000</v>
      </c>
      <c r="Y1326" s="64">
        <v>1590000</v>
      </c>
      <c r="Z1326" s="64">
        <v>1590000</v>
      </c>
      <c r="AA1326" s="64">
        <v>1590000</v>
      </c>
      <c r="AB1326" s="64" t="s">
        <v>19805</v>
      </c>
    </row>
    <row r="1327" spans="1:28">
      <c r="A1327" s="15" t="s">
        <v>723</v>
      </c>
      <c r="B1327" s="64">
        <v>2203000</v>
      </c>
      <c r="C1327" s="64">
        <v>1270964</v>
      </c>
      <c r="D1327" s="64">
        <v>4382576</v>
      </c>
      <c r="E1327" s="64">
        <v>4588384</v>
      </c>
      <c r="F1327" s="64">
        <v>4795192</v>
      </c>
      <c r="G1327" s="64">
        <v>5000000</v>
      </c>
      <c r="H1327" s="64">
        <v>854389</v>
      </c>
      <c r="I1327" s="64">
        <v>736420</v>
      </c>
      <c r="J1327" s="64">
        <v>757000</v>
      </c>
      <c r="K1327" s="64" t="s">
        <v>19805</v>
      </c>
      <c r="L1327" s="64" t="s">
        <v>19805</v>
      </c>
      <c r="M1327" s="64" t="s">
        <v>19805</v>
      </c>
      <c r="N1327" s="64" t="s">
        <v>19805</v>
      </c>
      <c r="O1327" s="64" t="s">
        <v>19805</v>
      </c>
      <c r="P1327" s="64" t="s">
        <v>19805</v>
      </c>
      <c r="Q1327" s="64" t="s">
        <v>19805</v>
      </c>
      <c r="R1327" s="64" t="s">
        <v>19805</v>
      </c>
      <c r="S1327" s="64" t="s">
        <v>19805</v>
      </c>
      <c r="T1327" s="64" t="s">
        <v>19805</v>
      </c>
      <c r="U1327" s="64" t="s">
        <v>19805</v>
      </c>
      <c r="V1327" s="64" t="s">
        <v>19805</v>
      </c>
      <c r="W1327" s="64" t="s">
        <v>19805</v>
      </c>
      <c r="X1327" s="64" t="s">
        <v>19805</v>
      </c>
      <c r="Y1327" s="64" t="s">
        <v>19805</v>
      </c>
      <c r="Z1327" s="64" t="s">
        <v>19805</v>
      </c>
      <c r="AA1327" s="64" t="s">
        <v>19805</v>
      </c>
      <c r="AB1327" s="64" t="s">
        <v>19805</v>
      </c>
    </row>
    <row r="1328" spans="1:28">
      <c r="A1328" s="15" t="s">
        <v>1453</v>
      </c>
      <c r="B1328" s="64">
        <v>1921320</v>
      </c>
      <c r="C1328" s="64">
        <v>1842000</v>
      </c>
      <c r="D1328" s="64">
        <v>1762680</v>
      </c>
      <c r="E1328" s="64" t="s">
        <v>19805</v>
      </c>
      <c r="F1328" s="64" t="s">
        <v>19805</v>
      </c>
      <c r="G1328" s="64" t="s">
        <v>19805</v>
      </c>
      <c r="H1328" s="64" t="s">
        <v>19805</v>
      </c>
      <c r="I1328" s="64" t="s">
        <v>19805</v>
      </c>
      <c r="J1328" s="64" t="s">
        <v>19805</v>
      </c>
      <c r="K1328" s="64" t="s">
        <v>19805</v>
      </c>
      <c r="L1328" s="64" t="s">
        <v>19805</v>
      </c>
      <c r="M1328" s="64" t="s">
        <v>19805</v>
      </c>
      <c r="N1328" s="64" t="s">
        <v>19805</v>
      </c>
      <c r="O1328" s="64" t="s">
        <v>19805</v>
      </c>
      <c r="P1328" s="64" t="s">
        <v>19805</v>
      </c>
      <c r="Q1328" s="64" t="s">
        <v>19805</v>
      </c>
      <c r="R1328" s="64" t="s">
        <v>19805</v>
      </c>
      <c r="S1328" s="64" t="s">
        <v>19805</v>
      </c>
      <c r="T1328" s="64" t="s">
        <v>19805</v>
      </c>
      <c r="U1328" s="64" t="s">
        <v>19805</v>
      </c>
      <c r="V1328" s="64" t="s">
        <v>19805</v>
      </c>
      <c r="W1328" s="64" t="s">
        <v>19805</v>
      </c>
      <c r="X1328" s="64" t="s">
        <v>19805</v>
      </c>
      <c r="Y1328" s="64" t="s">
        <v>19805</v>
      </c>
      <c r="Z1328" s="64" t="s">
        <v>19805</v>
      </c>
      <c r="AA1328" s="64" t="s">
        <v>19805</v>
      </c>
      <c r="AB1328" s="64" t="s">
        <v>19805</v>
      </c>
    </row>
    <row r="1329" spans="1:28">
      <c r="A1329" s="15" t="s">
        <v>5531</v>
      </c>
      <c r="B1329" s="64" t="s">
        <v>19805</v>
      </c>
      <c r="C1329" s="64" t="s">
        <v>19805</v>
      </c>
      <c r="D1329" s="64" t="s">
        <v>19805</v>
      </c>
      <c r="E1329" s="64" t="s">
        <v>19805</v>
      </c>
      <c r="F1329" s="64" t="s">
        <v>19805</v>
      </c>
      <c r="G1329" s="64" t="s">
        <v>19805</v>
      </c>
      <c r="H1329" s="64" t="s">
        <v>19805</v>
      </c>
      <c r="I1329" s="64" t="s">
        <v>19805</v>
      </c>
      <c r="J1329" s="64" t="s">
        <v>19805</v>
      </c>
      <c r="K1329" s="64" t="s">
        <v>19805</v>
      </c>
      <c r="L1329" s="64" t="s">
        <v>19805</v>
      </c>
      <c r="M1329" s="64">
        <v>4863</v>
      </c>
      <c r="N1329" s="64" t="s">
        <v>19805</v>
      </c>
      <c r="O1329" s="64" t="s">
        <v>19805</v>
      </c>
      <c r="P1329" s="64" t="s">
        <v>19805</v>
      </c>
      <c r="Q1329" s="64" t="s">
        <v>19805</v>
      </c>
      <c r="R1329" s="64" t="s">
        <v>19805</v>
      </c>
      <c r="S1329" s="64" t="s">
        <v>19805</v>
      </c>
      <c r="T1329" s="64" t="s">
        <v>19805</v>
      </c>
      <c r="U1329" s="64" t="s">
        <v>19805</v>
      </c>
      <c r="V1329" s="64" t="s">
        <v>19805</v>
      </c>
      <c r="W1329" s="64" t="s">
        <v>19805</v>
      </c>
      <c r="X1329" s="64" t="s">
        <v>19805</v>
      </c>
      <c r="Y1329" s="64" t="s">
        <v>19805</v>
      </c>
      <c r="Z1329" s="64" t="s">
        <v>19805</v>
      </c>
      <c r="AA1329" s="64" t="s">
        <v>19805</v>
      </c>
      <c r="AB1329" s="64" t="s">
        <v>19805</v>
      </c>
    </row>
    <row r="1330" spans="1:28">
      <c r="A1330" s="15" t="s">
        <v>5532</v>
      </c>
      <c r="B1330" s="64" t="s">
        <v>19805</v>
      </c>
      <c r="C1330" s="64" t="s">
        <v>19805</v>
      </c>
      <c r="D1330" s="64" t="s">
        <v>19805</v>
      </c>
      <c r="E1330" s="64" t="s">
        <v>19805</v>
      </c>
      <c r="F1330" s="64" t="s">
        <v>19805</v>
      </c>
      <c r="G1330" s="64" t="s">
        <v>19805</v>
      </c>
      <c r="H1330" s="64" t="s">
        <v>19805</v>
      </c>
      <c r="I1330" s="64" t="s">
        <v>19805</v>
      </c>
      <c r="J1330" s="64" t="s">
        <v>19805</v>
      </c>
      <c r="K1330" s="64" t="s">
        <v>19805</v>
      </c>
      <c r="L1330" s="64" t="s">
        <v>19805</v>
      </c>
      <c r="M1330" s="64" t="s">
        <v>19805</v>
      </c>
      <c r="N1330" s="64">
        <v>2500000</v>
      </c>
      <c r="O1330" s="64">
        <v>2500000</v>
      </c>
      <c r="P1330" s="64">
        <v>2640000</v>
      </c>
      <c r="Q1330" s="64">
        <v>2400000</v>
      </c>
      <c r="R1330" s="64">
        <v>2160000</v>
      </c>
      <c r="S1330" s="64">
        <v>1920000</v>
      </c>
      <c r="T1330" s="64">
        <v>1680000</v>
      </c>
      <c r="U1330" s="64">
        <v>1440000</v>
      </c>
      <c r="V1330" s="64">
        <v>1200000</v>
      </c>
      <c r="W1330" s="64">
        <v>725000</v>
      </c>
      <c r="X1330" s="64">
        <v>455000</v>
      </c>
      <c r="Y1330" s="64">
        <v>350000</v>
      </c>
      <c r="Z1330" s="64" t="s">
        <v>19805</v>
      </c>
      <c r="AA1330" s="64" t="s">
        <v>19805</v>
      </c>
      <c r="AB1330" s="64" t="s">
        <v>19805</v>
      </c>
    </row>
    <row r="1331" spans="1:28">
      <c r="A1331" s="15" t="s">
        <v>5120</v>
      </c>
      <c r="B1331" s="64" t="s">
        <v>19805</v>
      </c>
      <c r="C1331" s="64" t="s">
        <v>19805</v>
      </c>
      <c r="D1331" s="64">
        <v>1750000</v>
      </c>
      <c r="E1331" s="64">
        <v>1750000</v>
      </c>
      <c r="F1331" s="64" t="s">
        <v>19805</v>
      </c>
      <c r="G1331" s="64" t="s">
        <v>19805</v>
      </c>
      <c r="H1331" s="64" t="s">
        <v>19805</v>
      </c>
      <c r="I1331" s="64" t="s">
        <v>19805</v>
      </c>
      <c r="J1331" s="64" t="s">
        <v>19805</v>
      </c>
      <c r="K1331" s="64" t="s">
        <v>19805</v>
      </c>
      <c r="L1331" s="64" t="s">
        <v>19805</v>
      </c>
      <c r="M1331" s="64" t="s">
        <v>19805</v>
      </c>
      <c r="N1331" s="64" t="s">
        <v>19805</v>
      </c>
      <c r="O1331" s="64" t="s">
        <v>19805</v>
      </c>
      <c r="P1331" s="64" t="s">
        <v>19805</v>
      </c>
      <c r="Q1331" s="64" t="s">
        <v>19805</v>
      </c>
      <c r="R1331" s="64" t="s">
        <v>19805</v>
      </c>
      <c r="S1331" s="64" t="s">
        <v>19805</v>
      </c>
      <c r="T1331" s="64" t="s">
        <v>19805</v>
      </c>
      <c r="U1331" s="64" t="s">
        <v>19805</v>
      </c>
      <c r="V1331" s="64" t="s">
        <v>19805</v>
      </c>
      <c r="W1331" s="64" t="s">
        <v>19805</v>
      </c>
      <c r="X1331" s="64" t="s">
        <v>19805</v>
      </c>
      <c r="Y1331" s="64" t="s">
        <v>19805</v>
      </c>
      <c r="Z1331" s="64" t="s">
        <v>19805</v>
      </c>
      <c r="AA1331" s="64" t="s">
        <v>19805</v>
      </c>
      <c r="AB1331" s="64" t="s">
        <v>19805</v>
      </c>
    </row>
    <row r="1332" spans="1:28">
      <c r="A1332" s="15" t="s">
        <v>5533</v>
      </c>
      <c r="B1332" s="64" t="s">
        <v>19805</v>
      </c>
      <c r="C1332" s="64" t="s">
        <v>19805</v>
      </c>
      <c r="D1332" s="64" t="s">
        <v>19805</v>
      </c>
      <c r="E1332" s="64" t="s">
        <v>19805</v>
      </c>
      <c r="F1332" s="64" t="s">
        <v>19805</v>
      </c>
      <c r="G1332" s="64" t="s">
        <v>19805</v>
      </c>
      <c r="H1332" s="64" t="s">
        <v>19805</v>
      </c>
      <c r="I1332" s="64" t="s">
        <v>19805</v>
      </c>
      <c r="J1332" s="64" t="s">
        <v>19805</v>
      </c>
      <c r="K1332" s="64" t="s">
        <v>19805</v>
      </c>
      <c r="L1332" s="64" t="s">
        <v>19805</v>
      </c>
      <c r="M1332" s="64" t="s">
        <v>19805</v>
      </c>
      <c r="N1332" s="64">
        <v>385277</v>
      </c>
      <c r="O1332" s="64" t="s">
        <v>19805</v>
      </c>
      <c r="P1332" s="64" t="s">
        <v>19805</v>
      </c>
      <c r="Q1332" s="64" t="s">
        <v>19805</v>
      </c>
      <c r="R1332" s="64" t="s">
        <v>19805</v>
      </c>
      <c r="S1332" s="64" t="s">
        <v>19805</v>
      </c>
      <c r="T1332" s="64" t="s">
        <v>19805</v>
      </c>
      <c r="U1332" s="64" t="s">
        <v>19805</v>
      </c>
      <c r="V1332" s="64" t="s">
        <v>19805</v>
      </c>
      <c r="W1332" s="64" t="s">
        <v>19805</v>
      </c>
      <c r="X1332" s="64" t="s">
        <v>19805</v>
      </c>
      <c r="Y1332" s="64" t="s">
        <v>19805</v>
      </c>
      <c r="Z1332" s="64" t="s">
        <v>19805</v>
      </c>
      <c r="AA1332" s="64" t="s">
        <v>19805</v>
      </c>
      <c r="AB1332" s="64" t="s">
        <v>19805</v>
      </c>
    </row>
    <row r="1333" spans="1:28">
      <c r="A1333" s="15" t="s">
        <v>1338</v>
      </c>
      <c r="B1333" s="64" t="s">
        <v>19805</v>
      </c>
      <c r="C1333" s="64">
        <v>525093</v>
      </c>
      <c r="D1333" s="64" t="s">
        <v>19805</v>
      </c>
      <c r="E1333" s="64" t="s">
        <v>19805</v>
      </c>
      <c r="F1333" s="64" t="s">
        <v>19805</v>
      </c>
      <c r="G1333" s="64" t="s">
        <v>19805</v>
      </c>
      <c r="H1333" s="64" t="s">
        <v>19805</v>
      </c>
      <c r="I1333" s="64" t="s">
        <v>19805</v>
      </c>
      <c r="J1333" s="64" t="s">
        <v>19805</v>
      </c>
      <c r="K1333" s="64" t="s">
        <v>19805</v>
      </c>
      <c r="L1333" s="64" t="s">
        <v>19805</v>
      </c>
      <c r="M1333" s="64" t="s">
        <v>19805</v>
      </c>
      <c r="N1333" s="64" t="s">
        <v>19805</v>
      </c>
      <c r="O1333" s="64" t="s">
        <v>19805</v>
      </c>
      <c r="P1333" s="64" t="s">
        <v>19805</v>
      </c>
      <c r="Q1333" s="64" t="s">
        <v>19805</v>
      </c>
      <c r="R1333" s="64" t="s">
        <v>19805</v>
      </c>
      <c r="S1333" s="64" t="s">
        <v>19805</v>
      </c>
      <c r="T1333" s="64" t="s">
        <v>19805</v>
      </c>
      <c r="U1333" s="64" t="s">
        <v>19805</v>
      </c>
      <c r="V1333" s="64" t="s">
        <v>19805</v>
      </c>
      <c r="W1333" s="64" t="s">
        <v>19805</v>
      </c>
      <c r="X1333" s="64" t="s">
        <v>19805</v>
      </c>
      <c r="Y1333" s="64" t="s">
        <v>19805</v>
      </c>
      <c r="Z1333" s="64" t="s">
        <v>19805</v>
      </c>
      <c r="AA1333" s="64" t="s">
        <v>19805</v>
      </c>
      <c r="AB1333" s="64" t="s">
        <v>19805</v>
      </c>
    </row>
    <row r="1334" spans="1:28">
      <c r="A1334" s="15" t="s">
        <v>495</v>
      </c>
      <c r="B1334" s="64">
        <v>5500000</v>
      </c>
      <c r="C1334" s="64">
        <v>2900000</v>
      </c>
      <c r="D1334" s="64">
        <v>6541037</v>
      </c>
      <c r="E1334" s="64">
        <v>5724622</v>
      </c>
      <c r="F1334" s="64">
        <v>5259697</v>
      </c>
      <c r="G1334" s="64">
        <v>8591793</v>
      </c>
      <c r="H1334" s="64">
        <v>7775378</v>
      </c>
      <c r="I1334" s="64">
        <v>3375600</v>
      </c>
      <c r="J1334" s="64">
        <v>3100667</v>
      </c>
      <c r="K1334" s="64">
        <v>2910000</v>
      </c>
      <c r="L1334" s="64" t="s">
        <v>19805</v>
      </c>
      <c r="M1334" s="64" t="s">
        <v>19805</v>
      </c>
      <c r="N1334" s="64" t="s">
        <v>19805</v>
      </c>
      <c r="O1334" s="64" t="s">
        <v>19805</v>
      </c>
      <c r="P1334" s="64" t="s">
        <v>19805</v>
      </c>
      <c r="Q1334" s="64" t="s">
        <v>19805</v>
      </c>
      <c r="R1334" s="64" t="s">
        <v>19805</v>
      </c>
      <c r="S1334" s="64" t="s">
        <v>19805</v>
      </c>
      <c r="T1334" s="64" t="s">
        <v>19805</v>
      </c>
      <c r="U1334" s="64" t="s">
        <v>19805</v>
      </c>
      <c r="V1334" s="64" t="s">
        <v>19805</v>
      </c>
      <c r="W1334" s="64" t="s">
        <v>19805</v>
      </c>
      <c r="X1334" s="64" t="s">
        <v>19805</v>
      </c>
      <c r="Y1334" s="64" t="s">
        <v>19805</v>
      </c>
      <c r="Z1334" s="64" t="s">
        <v>19805</v>
      </c>
      <c r="AA1334" s="64" t="s">
        <v>19805</v>
      </c>
      <c r="AB1334" s="64" t="s">
        <v>19805</v>
      </c>
    </row>
    <row r="1335" spans="1:28">
      <c r="A1335" s="15" t="s">
        <v>1024</v>
      </c>
      <c r="B1335" s="64">
        <v>1227286</v>
      </c>
      <c r="C1335" s="64">
        <v>1100602</v>
      </c>
      <c r="D1335" s="64">
        <v>981084</v>
      </c>
      <c r="E1335" s="64">
        <v>387995</v>
      </c>
      <c r="F1335" s="64">
        <v>1892280</v>
      </c>
      <c r="G1335" s="64">
        <v>1768800</v>
      </c>
      <c r="H1335" s="64">
        <v>1645440</v>
      </c>
      <c r="I1335" s="64" t="s">
        <v>19805</v>
      </c>
      <c r="J1335" s="64" t="s">
        <v>19805</v>
      </c>
      <c r="K1335" s="64" t="s">
        <v>19805</v>
      </c>
      <c r="L1335" s="64" t="s">
        <v>19805</v>
      </c>
      <c r="M1335" s="64" t="s">
        <v>19805</v>
      </c>
      <c r="N1335" s="64" t="s">
        <v>19805</v>
      </c>
      <c r="O1335" s="64" t="s">
        <v>19805</v>
      </c>
      <c r="P1335" s="64" t="s">
        <v>19805</v>
      </c>
      <c r="Q1335" s="64" t="s">
        <v>19805</v>
      </c>
      <c r="R1335" s="64" t="s">
        <v>19805</v>
      </c>
      <c r="S1335" s="64" t="s">
        <v>19805</v>
      </c>
      <c r="T1335" s="64" t="s">
        <v>19805</v>
      </c>
      <c r="U1335" s="64" t="s">
        <v>19805</v>
      </c>
      <c r="V1335" s="64" t="s">
        <v>19805</v>
      </c>
      <c r="W1335" s="64" t="s">
        <v>19805</v>
      </c>
      <c r="X1335" s="64" t="s">
        <v>19805</v>
      </c>
      <c r="Y1335" s="64" t="s">
        <v>19805</v>
      </c>
      <c r="Z1335" s="64" t="s">
        <v>19805</v>
      </c>
      <c r="AA1335" s="64" t="s">
        <v>19805</v>
      </c>
      <c r="AB1335" s="64" t="s">
        <v>19805</v>
      </c>
    </row>
    <row r="1336" spans="1:28">
      <c r="A1336" s="15" t="s">
        <v>3792</v>
      </c>
      <c r="B1336" s="64" t="s">
        <v>19805</v>
      </c>
      <c r="C1336" s="64" t="s">
        <v>19805</v>
      </c>
      <c r="D1336" s="64" t="s">
        <v>19805</v>
      </c>
      <c r="E1336" s="64" t="s">
        <v>19805</v>
      </c>
      <c r="F1336" s="64">
        <v>1054389</v>
      </c>
      <c r="G1336" s="64">
        <v>762195</v>
      </c>
      <c r="H1336" s="64">
        <v>473604</v>
      </c>
      <c r="I1336" s="64" t="s">
        <v>19805</v>
      </c>
      <c r="J1336" s="64" t="s">
        <v>19805</v>
      </c>
      <c r="K1336" s="64" t="s">
        <v>19805</v>
      </c>
      <c r="L1336" s="64" t="s">
        <v>19805</v>
      </c>
      <c r="M1336" s="64" t="s">
        <v>19805</v>
      </c>
      <c r="N1336" s="64" t="s">
        <v>19805</v>
      </c>
      <c r="O1336" s="64" t="s">
        <v>19805</v>
      </c>
      <c r="P1336" s="64" t="s">
        <v>19805</v>
      </c>
      <c r="Q1336" s="64" t="s">
        <v>19805</v>
      </c>
      <c r="R1336" s="64" t="s">
        <v>19805</v>
      </c>
      <c r="S1336" s="64" t="s">
        <v>19805</v>
      </c>
      <c r="T1336" s="64" t="s">
        <v>19805</v>
      </c>
      <c r="U1336" s="64" t="s">
        <v>19805</v>
      </c>
      <c r="V1336" s="64" t="s">
        <v>19805</v>
      </c>
      <c r="W1336" s="64" t="s">
        <v>19805</v>
      </c>
      <c r="X1336" s="64" t="s">
        <v>19805</v>
      </c>
      <c r="Y1336" s="64" t="s">
        <v>19805</v>
      </c>
      <c r="Z1336" s="64" t="s">
        <v>19805</v>
      </c>
      <c r="AA1336" s="64" t="s">
        <v>19805</v>
      </c>
      <c r="AB1336" s="64" t="s">
        <v>19805</v>
      </c>
    </row>
    <row r="1337" spans="1:28">
      <c r="A1337" s="15" t="s">
        <v>5535</v>
      </c>
      <c r="B1337" s="64" t="s">
        <v>19805</v>
      </c>
      <c r="C1337" s="64" t="s">
        <v>19805</v>
      </c>
      <c r="D1337" s="64" t="s">
        <v>19805</v>
      </c>
      <c r="E1337" s="64" t="s">
        <v>19805</v>
      </c>
      <c r="F1337" s="64" t="s">
        <v>19805</v>
      </c>
      <c r="G1337" s="64" t="s">
        <v>19805</v>
      </c>
      <c r="H1337" s="64" t="s">
        <v>19805</v>
      </c>
      <c r="I1337" s="64" t="s">
        <v>19805</v>
      </c>
      <c r="J1337" s="64" t="s">
        <v>19805</v>
      </c>
      <c r="K1337" s="64">
        <v>279415</v>
      </c>
      <c r="L1337" s="64">
        <v>2091480</v>
      </c>
      <c r="M1337" s="64">
        <v>1955160</v>
      </c>
      <c r="N1337" s="64">
        <v>1818720</v>
      </c>
      <c r="O1337" s="64" t="s">
        <v>19805</v>
      </c>
      <c r="P1337" s="64" t="s">
        <v>19805</v>
      </c>
      <c r="Q1337" s="64" t="s">
        <v>19805</v>
      </c>
      <c r="R1337" s="64" t="s">
        <v>19805</v>
      </c>
      <c r="S1337" s="64" t="s">
        <v>19805</v>
      </c>
      <c r="T1337" s="64" t="s">
        <v>19805</v>
      </c>
      <c r="U1337" s="64" t="s">
        <v>19805</v>
      </c>
      <c r="V1337" s="64" t="s">
        <v>19805</v>
      </c>
      <c r="W1337" s="64" t="s">
        <v>19805</v>
      </c>
      <c r="X1337" s="64" t="s">
        <v>19805</v>
      </c>
      <c r="Y1337" s="64" t="s">
        <v>19805</v>
      </c>
      <c r="Z1337" s="64" t="s">
        <v>19805</v>
      </c>
      <c r="AA1337" s="64" t="s">
        <v>19805</v>
      </c>
      <c r="AB1337" s="64" t="s">
        <v>19805</v>
      </c>
    </row>
    <row r="1338" spans="1:28">
      <c r="A1338" s="15" t="s">
        <v>2293</v>
      </c>
      <c r="B1338" s="64" t="s">
        <v>19805</v>
      </c>
      <c r="C1338" s="64" t="s">
        <v>19805</v>
      </c>
      <c r="D1338" s="64">
        <v>2750000</v>
      </c>
      <c r="E1338" s="64">
        <v>4320000</v>
      </c>
      <c r="F1338" s="64">
        <v>4000000</v>
      </c>
      <c r="G1338" s="64">
        <v>3680000</v>
      </c>
      <c r="H1338" s="64">
        <v>4000000</v>
      </c>
      <c r="I1338" s="64">
        <v>6500000</v>
      </c>
      <c r="J1338" s="64">
        <v>6500000</v>
      </c>
      <c r="K1338" s="64">
        <v>6500000</v>
      </c>
      <c r="L1338" s="64">
        <v>2425878</v>
      </c>
      <c r="M1338" s="64">
        <v>1638000</v>
      </c>
      <c r="N1338" s="64">
        <v>1531200</v>
      </c>
      <c r="O1338" s="64">
        <v>1424400</v>
      </c>
      <c r="P1338" s="64" t="s">
        <v>19805</v>
      </c>
      <c r="Q1338" s="64" t="s">
        <v>19805</v>
      </c>
      <c r="R1338" s="64" t="s">
        <v>19805</v>
      </c>
      <c r="S1338" s="64" t="s">
        <v>19805</v>
      </c>
      <c r="T1338" s="64" t="s">
        <v>19805</v>
      </c>
      <c r="U1338" s="64" t="s">
        <v>19805</v>
      </c>
      <c r="V1338" s="64" t="s">
        <v>19805</v>
      </c>
      <c r="W1338" s="64" t="s">
        <v>19805</v>
      </c>
      <c r="X1338" s="64" t="s">
        <v>19805</v>
      </c>
      <c r="Y1338" s="64" t="s">
        <v>19805</v>
      </c>
      <c r="Z1338" s="64" t="s">
        <v>19805</v>
      </c>
      <c r="AA1338" s="64" t="s">
        <v>19805</v>
      </c>
      <c r="AB1338" s="64" t="s">
        <v>19805</v>
      </c>
    </row>
    <row r="1339" spans="1:28">
      <c r="A1339" s="15" t="s">
        <v>5537</v>
      </c>
      <c r="B1339" s="64" t="s">
        <v>19805</v>
      </c>
      <c r="C1339" s="64" t="s">
        <v>19805</v>
      </c>
      <c r="D1339" s="64" t="s">
        <v>19805</v>
      </c>
      <c r="E1339" s="64" t="s">
        <v>19805</v>
      </c>
      <c r="F1339" s="64" t="s">
        <v>19805</v>
      </c>
      <c r="G1339" s="64" t="s">
        <v>19805</v>
      </c>
      <c r="H1339" s="64" t="s">
        <v>19805</v>
      </c>
      <c r="I1339" s="64" t="s">
        <v>19805</v>
      </c>
      <c r="J1339" s="64" t="s">
        <v>19805</v>
      </c>
      <c r="K1339" s="64" t="s">
        <v>19805</v>
      </c>
      <c r="L1339" s="64">
        <v>55000</v>
      </c>
      <c r="M1339" s="64" t="s">
        <v>19805</v>
      </c>
      <c r="N1339" s="64" t="s">
        <v>19805</v>
      </c>
      <c r="O1339" s="64" t="s">
        <v>19805</v>
      </c>
      <c r="P1339" s="64" t="s">
        <v>19805</v>
      </c>
      <c r="Q1339" s="64" t="s">
        <v>19805</v>
      </c>
      <c r="R1339" s="64" t="s">
        <v>19805</v>
      </c>
      <c r="S1339" s="64" t="s">
        <v>19805</v>
      </c>
      <c r="T1339" s="64" t="s">
        <v>19805</v>
      </c>
      <c r="U1339" s="64" t="s">
        <v>19805</v>
      </c>
      <c r="V1339" s="64" t="s">
        <v>19805</v>
      </c>
      <c r="W1339" s="64" t="s">
        <v>19805</v>
      </c>
      <c r="X1339" s="64" t="s">
        <v>19805</v>
      </c>
      <c r="Y1339" s="64" t="s">
        <v>19805</v>
      </c>
      <c r="Z1339" s="64" t="s">
        <v>19805</v>
      </c>
      <c r="AA1339" s="64" t="s">
        <v>19805</v>
      </c>
      <c r="AB1339" s="64" t="s">
        <v>19805</v>
      </c>
    </row>
    <row r="1340" spans="1:28">
      <c r="A1340" s="15" t="s">
        <v>3770</v>
      </c>
      <c r="B1340" s="64" t="s">
        <v>19805</v>
      </c>
      <c r="C1340" s="64" t="s">
        <v>19805</v>
      </c>
      <c r="D1340" s="64" t="s">
        <v>19805</v>
      </c>
      <c r="E1340" s="64" t="s">
        <v>19805</v>
      </c>
      <c r="F1340" s="64">
        <v>6091363</v>
      </c>
      <c r="G1340" s="64">
        <v>5680000</v>
      </c>
      <c r="H1340" s="64">
        <v>5260000</v>
      </c>
      <c r="I1340" s="64">
        <v>4840000</v>
      </c>
      <c r="J1340" s="64">
        <v>4420000</v>
      </c>
      <c r="K1340" s="64">
        <v>4000000</v>
      </c>
      <c r="L1340" s="64">
        <v>1375000</v>
      </c>
      <c r="M1340" s="64">
        <v>1250000</v>
      </c>
      <c r="N1340" s="64">
        <v>620046</v>
      </c>
      <c r="O1340" s="64">
        <v>366931</v>
      </c>
      <c r="P1340" s="64" t="s">
        <v>19805</v>
      </c>
      <c r="Q1340" s="64" t="s">
        <v>19805</v>
      </c>
      <c r="R1340" s="64" t="s">
        <v>19805</v>
      </c>
      <c r="S1340" s="64" t="s">
        <v>19805</v>
      </c>
      <c r="T1340" s="64" t="s">
        <v>19805</v>
      </c>
      <c r="U1340" s="64" t="s">
        <v>19805</v>
      </c>
      <c r="V1340" s="64" t="s">
        <v>19805</v>
      </c>
      <c r="W1340" s="64" t="s">
        <v>19805</v>
      </c>
      <c r="X1340" s="64" t="s">
        <v>19805</v>
      </c>
      <c r="Y1340" s="64" t="s">
        <v>19805</v>
      </c>
      <c r="Z1340" s="64" t="s">
        <v>19805</v>
      </c>
      <c r="AA1340" s="64" t="s">
        <v>19805</v>
      </c>
      <c r="AB1340" s="64" t="s">
        <v>19805</v>
      </c>
    </row>
    <row r="1341" spans="1:28">
      <c r="A1341" s="15" t="s">
        <v>4323</v>
      </c>
      <c r="B1341" s="64" t="s">
        <v>19805</v>
      </c>
      <c r="C1341" s="64" t="s">
        <v>19805</v>
      </c>
      <c r="D1341" s="64" t="s">
        <v>19805</v>
      </c>
      <c r="E1341" s="64" t="s">
        <v>19805</v>
      </c>
      <c r="F1341" s="64">
        <v>473604</v>
      </c>
      <c r="G1341" s="64" t="s">
        <v>19805</v>
      </c>
      <c r="H1341" s="64" t="s">
        <v>19805</v>
      </c>
      <c r="I1341" s="64" t="s">
        <v>19805</v>
      </c>
      <c r="J1341" s="64" t="s">
        <v>19805</v>
      </c>
      <c r="K1341" s="64" t="s">
        <v>19805</v>
      </c>
      <c r="L1341" s="64" t="s">
        <v>19805</v>
      </c>
      <c r="M1341" s="64" t="s">
        <v>19805</v>
      </c>
      <c r="N1341" s="64" t="s">
        <v>19805</v>
      </c>
      <c r="O1341" s="64" t="s">
        <v>19805</v>
      </c>
      <c r="P1341" s="64" t="s">
        <v>19805</v>
      </c>
      <c r="Q1341" s="64" t="s">
        <v>19805</v>
      </c>
      <c r="R1341" s="64" t="s">
        <v>19805</v>
      </c>
      <c r="S1341" s="64" t="s">
        <v>19805</v>
      </c>
      <c r="T1341" s="64" t="s">
        <v>19805</v>
      </c>
      <c r="U1341" s="64" t="s">
        <v>19805</v>
      </c>
      <c r="V1341" s="64" t="s">
        <v>19805</v>
      </c>
      <c r="W1341" s="64" t="s">
        <v>19805</v>
      </c>
      <c r="X1341" s="64" t="s">
        <v>19805</v>
      </c>
      <c r="Y1341" s="64" t="s">
        <v>19805</v>
      </c>
      <c r="Z1341" s="64" t="s">
        <v>19805</v>
      </c>
      <c r="AA1341" s="64" t="s">
        <v>19805</v>
      </c>
      <c r="AB1341" s="64" t="s">
        <v>19805</v>
      </c>
    </row>
    <row r="1342" spans="1:28">
      <c r="A1342" s="15" t="s">
        <v>866</v>
      </c>
      <c r="B1342" s="64">
        <v>18000000</v>
      </c>
      <c r="C1342" s="64">
        <v>10151612</v>
      </c>
      <c r="D1342" s="64">
        <v>9714461</v>
      </c>
      <c r="E1342" s="64">
        <v>14275000</v>
      </c>
      <c r="F1342" s="64">
        <v>13305000</v>
      </c>
      <c r="G1342" s="64">
        <v>12325000</v>
      </c>
      <c r="H1342" s="64">
        <v>11345000</v>
      </c>
      <c r="I1342" s="64">
        <v>10370425</v>
      </c>
      <c r="J1342" s="64">
        <v>9385000</v>
      </c>
      <c r="K1342" s="64">
        <v>3320339</v>
      </c>
      <c r="L1342" s="64">
        <v>2614440</v>
      </c>
      <c r="M1342" s="64">
        <v>2443920</v>
      </c>
      <c r="N1342" s="64">
        <v>2273400</v>
      </c>
      <c r="O1342" s="64" t="s">
        <v>19805</v>
      </c>
      <c r="P1342" s="64" t="s">
        <v>19805</v>
      </c>
      <c r="Q1342" s="64" t="s">
        <v>19805</v>
      </c>
      <c r="R1342" s="64" t="s">
        <v>19805</v>
      </c>
      <c r="S1342" s="64" t="s">
        <v>19805</v>
      </c>
      <c r="T1342" s="64" t="s">
        <v>19805</v>
      </c>
      <c r="U1342" s="64" t="s">
        <v>19805</v>
      </c>
      <c r="V1342" s="64" t="s">
        <v>19805</v>
      </c>
      <c r="W1342" s="64" t="s">
        <v>19805</v>
      </c>
      <c r="X1342" s="64" t="s">
        <v>19805</v>
      </c>
      <c r="Y1342" s="64" t="s">
        <v>19805</v>
      </c>
      <c r="Z1342" s="64" t="s">
        <v>19805</v>
      </c>
      <c r="AA1342" s="64" t="s">
        <v>19805</v>
      </c>
      <c r="AB1342" s="64" t="s">
        <v>19805</v>
      </c>
    </row>
    <row r="1343" spans="1:28">
      <c r="A1343" s="15" t="s">
        <v>5538</v>
      </c>
      <c r="B1343" s="64" t="s">
        <v>19805</v>
      </c>
      <c r="C1343" s="64" t="s">
        <v>19805</v>
      </c>
      <c r="D1343" s="64" t="s">
        <v>19805</v>
      </c>
      <c r="E1343" s="64" t="s">
        <v>19805</v>
      </c>
      <c r="F1343" s="64" t="s">
        <v>19805</v>
      </c>
      <c r="G1343" s="64" t="s">
        <v>19805</v>
      </c>
      <c r="H1343" s="64">
        <v>992680</v>
      </c>
      <c r="I1343" s="64">
        <v>884881</v>
      </c>
      <c r="J1343" s="64">
        <v>1962378</v>
      </c>
      <c r="K1343" s="64">
        <v>1122000</v>
      </c>
      <c r="L1343" s="64">
        <v>1048800</v>
      </c>
      <c r="M1343" s="64">
        <v>975600</v>
      </c>
      <c r="N1343" s="64" t="s">
        <v>19805</v>
      </c>
      <c r="O1343" s="64" t="s">
        <v>19805</v>
      </c>
      <c r="P1343" s="64" t="s">
        <v>19805</v>
      </c>
      <c r="Q1343" s="64" t="s">
        <v>19805</v>
      </c>
      <c r="R1343" s="64" t="s">
        <v>19805</v>
      </c>
      <c r="S1343" s="64" t="s">
        <v>19805</v>
      </c>
      <c r="T1343" s="64" t="s">
        <v>19805</v>
      </c>
      <c r="U1343" s="64" t="s">
        <v>19805</v>
      </c>
      <c r="V1343" s="64" t="s">
        <v>19805</v>
      </c>
      <c r="W1343" s="64" t="s">
        <v>19805</v>
      </c>
      <c r="X1343" s="64" t="s">
        <v>19805</v>
      </c>
      <c r="Y1343" s="64" t="s">
        <v>19805</v>
      </c>
      <c r="Z1343" s="64" t="s">
        <v>19805</v>
      </c>
      <c r="AA1343" s="64" t="s">
        <v>19805</v>
      </c>
      <c r="AB1343" s="64" t="s">
        <v>19805</v>
      </c>
    </row>
    <row r="1344" spans="1:28">
      <c r="A1344" s="15" t="s">
        <v>5539</v>
      </c>
      <c r="B1344" s="64" t="s">
        <v>19805</v>
      </c>
      <c r="C1344" s="64" t="s">
        <v>19805</v>
      </c>
      <c r="D1344" s="64" t="s">
        <v>19805</v>
      </c>
      <c r="E1344" s="64" t="s">
        <v>19805</v>
      </c>
      <c r="F1344" s="64" t="s">
        <v>19805</v>
      </c>
      <c r="G1344" s="64" t="s">
        <v>19805</v>
      </c>
      <c r="H1344" s="64" t="s">
        <v>19805</v>
      </c>
      <c r="I1344" s="64" t="s">
        <v>19805</v>
      </c>
      <c r="J1344" s="64" t="s">
        <v>19805</v>
      </c>
      <c r="K1344" s="64" t="s">
        <v>19805</v>
      </c>
      <c r="L1344" s="64" t="s">
        <v>19805</v>
      </c>
      <c r="M1344" s="64" t="s">
        <v>19805</v>
      </c>
      <c r="N1344" s="64" t="s">
        <v>19805</v>
      </c>
      <c r="O1344" s="64" t="s">
        <v>19805</v>
      </c>
      <c r="P1344" s="64" t="s">
        <v>19805</v>
      </c>
      <c r="Q1344" s="64" t="s">
        <v>19805</v>
      </c>
      <c r="R1344" s="64" t="s">
        <v>19805</v>
      </c>
      <c r="S1344" s="64" t="s">
        <v>19805</v>
      </c>
      <c r="T1344" s="64" t="s">
        <v>19805</v>
      </c>
      <c r="U1344" s="64" t="s">
        <v>19805</v>
      </c>
      <c r="V1344" s="64" t="s">
        <v>19805</v>
      </c>
      <c r="W1344" s="64">
        <v>1040000</v>
      </c>
      <c r="X1344" s="64">
        <v>845000</v>
      </c>
      <c r="Y1344" s="64">
        <v>650000</v>
      </c>
      <c r="Z1344" s="64" t="s">
        <v>19805</v>
      </c>
      <c r="AA1344" s="64" t="s">
        <v>19805</v>
      </c>
      <c r="AB1344" s="64" t="s">
        <v>19805</v>
      </c>
    </row>
    <row r="1345" spans="1:28">
      <c r="A1345" s="15" t="s">
        <v>5540</v>
      </c>
      <c r="B1345" s="64" t="s">
        <v>19805</v>
      </c>
      <c r="C1345" s="64" t="s">
        <v>19805</v>
      </c>
      <c r="D1345" s="64" t="s">
        <v>19805</v>
      </c>
      <c r="E1345" s="64" t="s">
        <v>19805</v>
      </c>
      <c r="F1345" s="64" t="s">
        <v>19805</v>
      </c>
      <c r="G1345" s="64" t="s">
        <v>19805</v>
      </c>
      <c r="H1345" s="64" t="s">
        <v>19805</v>
      </c>
      <c r="I1345" s="64" t="s">
        <v>19805</v>
      </c>
      <c r="J1345" s="64" t="s">
        <v>19805</v>
      </c>
      <c r="K1345" s="64" t="s">
        <v>19805</v>
      </c>
      <c r="L1345" s="64">
        <v>664209</v>
      </c>
      <c r="M1345" s="64" t="s">
        <v>19805</v>
      </c>
      <c r="N1345" s="64" t="s">
        <v>19805</v>
      </c>
      <c r="O1345" s="64" t="s">
        <v>19805</v>
      </c>
      <c r="P1345" s="64" t="s">
        <v>19805</v>
      </c>
      <c r="Q1345" s="64" t="s">
        <v>19805</v>
      </c>
      <c r="R1345" s="64" t="s">
        <v>19805</v>
      </c>
      <c r="S1345" s="64" t="s">
        <v>19805</v>
      </c>
      <c r="T1345" s="64" t="s">
        <v>19805</v>
      </c>
      <c r="U1345" s="64" t="s">
        <v>19805</v>
      </c>
      <c r="V1345" s="64" t="s">
        <v>19805</v>
      </c>
      <c r="W1345" s="64" t="s">
        <v>19805</v>
      </c>
      <c r="X1345" s="64" t="s">
        <v>19805</v>
      </c>
      <c r="Y1345" s="64" t="s">
        <v>19805</v>
      </c>
      <c r="Z1345" s="64" t="s">
        <v>19805</v>
      </c>
      <c r="AA1345" s="64" t="s">
        <v>19805</v>
      </c>
      <c r="AB1345" s="64" t="s">
        <v>19805</v>
      </c>
    </row>
    <row r="1346" spans="1:28">
      <c r="A1346" s="15" t="s">
        <v>3013</v>
      </c>
      <c r="B1346" s="64" t="s">
        <v>19805</v>
      </c>
      <c r="C1346" s="64" t="s">
        <v>19805</v>
      </c>
      <c r="D1346" s="64" t="s">
        <v>19805</v>
      </c>
      <c r="E1346" s="64">
        <v>361953</v>
      </c>
      <c r="F1346" s="64">
        <v>217301</v>
      </c>
      <c r="G1346" s="64" t="s">
        <v>19805</v>
      </c>
      <c r="H1346" s="64" t="s">
        <v>19805</v>
      </c>
      <c r="I1346" s="64" t="s">
        <v>19805</v>
      </c>
      <c r="J1346" s="64" t="s">
        <v>19805</v>
      </c>
      <c r="K1346" s="64" t="s">
        <v>19805</v>
      </c>
      <c r="L1346" s="64" t="s">
        <v>19805</v>
      </c>
      <c r="M1346" s="64" t="s">
        <v>19805</v>
      </c>
      <c r="N1346" s="64" t="s">
        <v>19805</v>
      </c>
      <c r="O1346" s="64" t="s">
        <v>19805</v>
      </c>
      <c r="P1346" s="64" t="s">
        <v>19805</v>
      </c>
      <c r="Q1346" s="64" t="s">
        <v>19805</v>
      </c>
      <c r="R1346" s="64" t="s">
        <v>19805</v>
      </c>
      <c r="S1346" s="64" t="s">
        <v>19805</v>
      </c>
      <c r="T1346" s="64" t="s">
        <v>19805</v>
      </c>
      <c r="U1346" s="64" t="s">
        <v>19805</v>
      </c>
      <c r="V1346" s="64" t="s">
        <v>19805</v>
      </c>
      <c r="W1346" s="64" t="s">
        <v>19805</v>
      </c>
      <c r="X1346" s="64" t="s">
        <v>19805</v>
      </c>
      <c r="Y1346" s="64" t="s">
        <v>19805</v>
      </c>
      <c r="Z1346" s="64" t="s">
        <v>19805</v>
      </c>
      <c r="AA1346" s="64" t="s">
        <v>19805</v>
      </c>
      <c r="AB1346" s="64" t="s">
        <v>19805</v>
      </c>
    </row>
    <row r="1347" spans="1:28">
      <c r="A1347" s="15" t="s">
        <v>5543</v>
      </c>
      <c r="B1347" s="64" t="s">
        <v>19805</v>
      </c>
      <c r="C1347" s="64" t="s">
        <v>19805</v>
      </c>
      <c r="D1347" s="64" t="s">
        <v>19805</v>
      </c>
      <c r="E1347" s="64" t="s">
        <v>19805</v>
      </c>
      <c r="F1347" s="64" t="s">
        <v>19805</v>
      </c>
      <c r="G1347" s="64" t="s">
        <v>19805</v>
      </c>
      <c r="H1347" s="64" t="s">
        <v>19805</v>
      </c>
      <c r="I1347" s="64" t="s">
        <v>19805</v>
      </c>
      <c r="J1347" s="64">
        <v>2272860</v>
      </c>
      <c r="K1347" s="64">
        <v>1830000</v>
      </c>
      <c r="L1347" s="64">
        <v>744551</v>
      </c>
      <c r="M1347" s="64" t="s">
        <v>19805</v>
      </c>
      <c r="N1347" s="64" t="s">
        <v>19805</v>
      </c>
      <c r="O1347" s="64" t="s">
        <v>19805</v>
      </c>
      <c r="P1347" s="64" t="s">
        <v>19805</v>
      </c>
      <c r="Q1347" s="64" t="s">
        <v>19805</v>
      </c>
      <c r="R1347" s="64">
        <v>423500</v>
      </c>
      <c r="S1347" s="64">
        <v>20000</v>
      </c>
      <c r="T1347" s="64" t="s">
        <v>19805</v>
      </c>
      <c r="U1347" s="64" t="s">
        <v>19805</v>
      </c>
      <c r="V1347" s="64" t="s">
        <v>19805</v>
      </c>
      <c r="W1347" s="64" t="s">
        <v>19805</v>
      </c>
      <c r="X1347" s="64" t="s">
        <v>19805</v>
      </c>
      <c r="Y1347" s="64" t="s">
        <v>19805</v>
      </c>
      <c r="Z1347" s="64" t="s">
        <v>19805</v>
      </c>
      <c r="AA1347" s="64" t="s">
        <v>19805</v>
      </c>
      <c r="AB1347" s="64" t="s">
        <v>19805</v>
      </c>
    </row>
    <row r="1348" spans="1:28">
      <c r="A1348" s="15" t="s">
        <v>5544</v>
      </c>
      <c r="B1348" s="64" t="s">
        <v>19805</v>
      </c>
      <c r="C1348" s="64" t="s">
        <v>19805</v>
      </c>
      <c r="D1348" s="64" t="s">
        <v>19805</v>
      </c>
      <c r="E1348" s="64" t="s">
        <v>19805</v>
      </c>
      <c r="F1348" s="64" t="s">
        <v>19805</v>
      </c>
      <c r="G1348" s="64" t="s">
        <v>19805</v>
      </c>
      <c r="H1348" s="64" t="s">
        <v>19805</v>
      </c>
      <c r="I1348" s="64" t="s">
        <v>19805</v>
      </c>
      <c r="J1348" s="64" t="s">
        <v>19805</v>
      </c>
      <c r="K1348" s="64" t="s">
        <v>19805</v>
      </c>
      <c r="L1348" s="64" t="s">
        <v>19805</v>
      </c>
      <c r="M1348" s="64">
        <v>900000</v>
      </c>
      <c r="N1348" s="64">
        <v>900000</v>
      </c>
      <c r="O1348" s="64">
        <v>829000</v>
      </c>
      <c r="P1348" s="64" t="s">
        <v>19805</v>
      </c>
      <c r="Q1348" s="64" t="s">
        <v>19805</v>
      </c>
      <c r="R1348" s="64" t="s">
        <v>19805</v>
      </c>
      <c r="S1348" s="64" t="s">
        <v>19805</v>
      </c>
      <c r="T1348" s="64" t="s">
        <v>19805</v>
      </c>
      <c r="U1348" s="64" t="s">
        <v>19805</v>
      </c>
      <c r="V1348" s="64" t="s">
        <v>19805</v>
      </c>
      <c r="W1348" s="64" t="s">
        <v>19805</v>
      </c>
      <c r="X1348" s="64" t="s">
        <v>19805</v>
      </c>
      <c r="Y1348" s="64" t="s">
        <v>19805</v>
      </c>
      <c r="Z1348" s="64" t="s">
        <v>19805</v>
      </c>
      <c r="AA1348" s="64" t="s">
        <v>19805</v>
      </c>
      <c r="AB1348" s="64" t="s">
        <v>19805</v>
      </c>
    </row>
    <row r="1349" spans="1:28">
      <c r="A1349" s="15" t="s">
        <v>5015</v>
      </c>
      <c r="B1349" s="64" t="s">
        <v>19805</v>
      </c>
      <c r="C1349" s="64" t="s">
        <v>19805</v>
      </c>
      <c r="D1349" s="64" t="s">
        <v>19805</v>
      </c>
      <c r="E1349" s="64" t="s">
        <v>19805</v>
      </c>
      <c r="F1349" s="64" t="s">
        <v>19805</v>
      </c>
      <c r="G1349" s="64" t="s">
        <v>19805</v>
      </c>
      <c r="H1349" s="64" t="s">
        <v>19805</v>
      </c>
      <c r="I1349" s="64" t="s">
        <v>19805</v>
      </c>
      <c r="J1349" s="64" t="s">
        <v>19805</v>
      </c>
      <c r="K1349" s="64" t="s">
        <v>19805</v>
      </c>
      <c r="L1349" s="64" t="s">
        <v>19805</v>
      </c>
      <c r="M1349" s="64" t="s">
        <v>19805</v>
      </c>
      <c r="N1349" s="64" t="s">
        <v>19805</v>
      </c>
      <c r="O1349" s="64" t="s">
        <v>19805</v>
      </c>
      <c r="P1349" s="64" t="s">
        <v>19805</v>
      </c>
      <c r="Q1349" s="64" t="s">
        <v>19805</v>
      </c>
      <c r="R1349" s="64" t="s">
        <v>19805</v>
      </c>
      <c r="S1349" s="64" t="s">
        <v>19805</v>
      </c>
      <c r="T1349" s="64" t="s">
        <v>19805</v>
      </c>
      <c r="U1349" s="64" t="s">
        <v>19805</v>
      </c>
      <c r="V1349" s="64" t="s">
        <v>19805</v>
      </c>
      <c r="W1349" s="64" t="s">
        <v>19805</v>
      </c>
      <c r="X1349" s="64">
        <v>14660000</v>
      </c>
      <c r="Y1349" s="64">
        <v>2500000</v>
      </c>
      <c r="Z1349" s="64">
        <v>2500000</v>
      </c>
      <c r="AA1349" s="64">
        <v>2500000</v>
      </c>
      <c r="AB1349" s="64">
        <v>2400000</v>
      </c>
    </row>
    <row r="1350" spans="1:28">
      <c r="A1350" s="15" t="s">
        <v>4783</v>
      </c>
      <c r="B1350" s="64" t="s">
        <v>19805</v>
      </c>
      <c r="C1350" s="64" t="s">
        <v>19805</v>
      </c>
      <c r="D1350" s="64" t="s">
        <v>19805</v>
      </c>
      <c r="E1350" s="64" t="s">
        <v>19805</v>
      </c>
      <c r="F1350" s="64" t="s">
        <v>19805</v>
      </c>
      <c r="G1350" s="64" t="s">
        <v>19805</v>
      </c>
      <c r="H1350" s="64" t="s">
        <v>19805</v>
      </c>
      <c r="I1350" s="64" t="s">
        <v>19805</v>
      </c>
      <c r="J1350" s="64" t="s">
        <v>19805</v>
      </c>
      <c r="K1350" s="64" t="s">
        <v>19805</v>
      </c>
      <c r="L1350" s="64" t="s">
        <v>19805</v>
      </c>
      <c r="M1350" s="64" t="s">
        <v>19805</v>
      </c>
      <c r="N1350" s="64" t="s">
        <v>19805</v>
      </c>
      <c r="O1350" s="64" t="s">
        <v>19805</v>
      </c>
      <c r="P1350" s="64" t="s">
        <v>19805</v>
      </c>
      <c r="Q1350" s="64" t="s">
        <v>19805</v>
      </c>
      <c r="R1350" s="64">
        <v>798500</v>
      </c>
      <c r="S1350" s="64" t="s">
        <v>19805</v>
      </c>
      <c r="T1350" s="64" t="s">
        <v>19805</v>
      </c>
      <c r="U1350" s="64">
        <v>3300000</v>
      </c>
      <c r="V1350" s="64">
        <v>3100000</v>
      </c>
      <c r="W1350" s="64">
        <v>2600000</v>
      </c>
      <c r="X1350" s="64">
        <v>2200000</v>
      </c>
      <c r="Y1350" s="64">
        <v>1825000</v>
      </c>
      <c r="Z1350" s="64">
        <v>2358000</v>
      </c>
      <c r="AA1350" s="64">
        <v>2008000</v>
      </c>
      <c r="AB1350" s="64">
        <v>1660000</v>
      </c>
    </row>
    <row r="1351" spans="1:28">
      <c r="A1351" s="15" t="s">
        <v>5545</v>
      </c>
      <c r="B1351" s="64" t="s">
        <v>19805</v>
      </c>
      <c r="C1351" s="64" t="s">
        <v>19805</v>
      </c>
      <c r="D1351" s="64" t="s">
        <v>19805</v>
      </c>
      <c r="E1351" s="64" t="s">
        <v>19805</v>
      </c>
      <c r="F1351" s="64" t="s">
        <v>19805</v>
      </c>
      <c r="G1351" s="64" t="s">
        <v>19805</v>
      </c>
      <c r="H1351" s="64" t="s">
        <v>19805</v>
      </c>
      <c r="I1351" s="64" t="s">
        <v>19805</v>
      </c>
      <c r="J1351" s="64" t="s">
        <v>19805</v>
      </c>
      <c r="K1351" s="64" t="s">
        <v>19805</v>
      </c>
      <c r="L1351" s="64" t="s">
        <v>19805</v>
      </c>
      <c r="M1351" s="64" t="s">
        <v>19805</v>
      </c>
      <c r="N1351" s="64" t="s">
        <v>19805</v>
      </c>
      <c r="O1351" s="64" t="s">
        <v>19805</v>
      </c>
      <c r="P1351" s="64" t="s">
        <v>19805</v>
      </c>
      <c r="Q1351" s="64" t="s">
        <v>19805</v>
      </c>
      <c r="R1351" s="64" t="s">
        <v>19805</v>
      </c>
      <c r="S1351" s="64">
        <v>385000</v>
      </c>
      <c r="T1351" s="64">
        <v>287500</v>
      </c>
      <c r="U1351" s="64" t="s">
        <v>19805</v>
      </c>
      <c r="V1351" s="64" t="s">
        <v>19805</v>
      </c>
      <c r="W1351" s="64" t="s">
        <v>19805</v>
      </c>
      <c r="X1351" s="64" t="s">
        <v>19805</v>
      </c>
      <c r="Y1351" s="64" t="s">
        <v>19805</v>
      </c>
      <c r="Z1351" s="64" t="s">
        <v>19805</v>
      </c>
      <c r="AA1351" s="64" t="s">
        <v>19805</v>
      </c>
      <c r="AB1351" s="64" t="s">
        <v>19805</v>
      </c>
    </row>
    <row r="1352" spans="1:28">
      <c r="A1352" s="15" t="s">
        <v>257</v>
      </c>
      <c r="B1352" s="64">
        <v>2500000</v>
      </c>
      <c r="C1352" s="64" t="s">
        <v>19805</v>
      </c>
      <c r="D1352" s="64" t="s">
        <v>19805</v>
      </c>
      <c r="E1352" s="64" t="s">
        <v>19805</v>
      </c>
      <c r="F1352" s="64" t="s">
        <v>19805</v>
      </c>
      <c r="G1352" s="64" t="s">
        <v>19805</v>
      </c>
      <c r="H1352" s="64" t="s">
        <v>19805</v>
      </c>
      <c r="I1352" s="64" t="s">
        <v>19805</v>
      </c>
      <c r="J1352" s="64" t="s">
        <v>19805</v>
      </c>
      <c r="K1352" s="64" t="s">
        <v>19805</v>
      </c>
      <c r="L1352" s="64" t="s">
        <v>19805</v>
      </c>
      <c r="M1352" s="64" t="s">
        <v>19805</v>
      </c>
      <c r="N1352" s="64" t="s">
        <v>19805</v>
      </c>
      <c r="O1352" s="64" t="s">
        <v>19805</v>
      </c>
      <c r="P1352" s="64" t="s">
        <v>19805</v>
      </c>
      <c r="Q1352" s="64" t="s">
        <v>19805</v>
      </c>
      <c r="R1352" s="64" t="s">
        <v>19805</v>
      </c>
      <c r="S1352" s="64" t="s">
        <v>19805</v>
      </c>
      <c r="T1352" s="64" t="s">
        <v>19805</v>
      </c>
      <c r="U1352" s="64" t="s">
        <v>19805</v>
      </c>
      <c r="V1352" s="64" t="s">
        <v>19805</v>
      </c>
      <c r="W1352" s="64" t="s">
        <v>19805</v>
      </c>
      <c r="X1352" s="64" t="s">
        <v>19805</v>
      </c>
      <c r="Y1352" s="64" t="s">
        <v>19805</v>
      </c>
      <c r="Z1352" s="64" t="s">
        <v>19805</v>
      </c>
      <c r="AA1352" s="64" t="s">
        <v>19805</v>
      </c>
      <c r="AB1352" s="64" t="s">
        <v>19805</v>
      </c>
    </row>
    <row r="1353" spans="1:28">
      <c r="A1353" s="15" t="s">
        <v>5546</v>
      </c>
      <c r="B1353" s="64" t="s">
        <v>19805</v>
      </c>
      <c r="C1353" s="64" t="s">
        <v>19805</v>
      </c>
      <c r="D1353" s="64" t="s">
        <v>19805</v>
      </c>
      <c r="E1353" s="64" t="s">
        <v>19805</v>
      </c>
      <c r="F1353" s="64" t="s">
        <v>19805</v>
      </c>
      <c r="G1353" s="64" t="s">
        <v>19805</v>
      </c>
      <c r="H1353" s="64" t="s">
        <v>19805</v>
      </c>
      <c r="I1353" s="64" t="s">
        <v>19805</v>
      </c>
      <c r="J1353" s="64" t="s">
        <v>19805</v>
      </c>
      <c r="K1353" s="64" t="s">
        <v>19805</v>
      </c>
      <c r="L1353" s="64" t="s">
        <v>19805</v>
      </c>
      <c r="M1353" s="64" t="s">
        <v>19805</v>
      </c>
      <c r="N1353" s="64" t="s">
        <v>19805</v>
      </c>
      <c r="O1353" s="64" t="s">
        <v>19805</v>
      </c>
      <c r="P1353" s="64" t="s">
        <v>19805</v>
      </c>
      <c r="Q1353" s="64" t="s">
        <v>19805</v>
      </c>
      <c r="R1353" s="64" t="s">
        <v>19805</v>
      </c>
      <c r="S1353" s="64" t="s">
        <v>19805</v>
      </c>
      <c r="T1353" s="64" t="s">
        <v>19805</v>
      </c>
      <c r="U1353" s="64">
        <v>242000</v>
      </c>
      <c r="V1353" s="64" t="s">
        <v>19805</v>
      </c>
      <c r="W1353" s="64" t="s">
        <v>19805</v>
      </c>
      <c r="X1353" s="64" t="s">
        <v>19805</v>
      </c>
      <c r="Y1353" s="64" t="s">
        <v>19805</v>
      </c>
      <c r="Z1353" s="64" t="s">
        <v>19805</v>
      </c>
      <c r="AA1353" s="64" t="s">
        <v>19805</v>
      </c>
      <c r="AB1353" s="64" t="s">
        <v>19805</v>
      </c>
    </row>
    <row r="1354" spans="1:28">
      <c r="A1354" s="15" t="s">
        <v>2370</v>
      </c>
      <c r="B1354" s="64" t="s">
        <v>19805</v>
      </c>
      <c r="C1354" s="64" t="s">
        <v>19805</v>
      </c>
      <c r="D1354" s="64">
        <v>32303</v>
      </c>
      <c r="E1354" s="64">
        <v>884293</v>
      </c>
      <c r="F1354" s="64">
        <v>762195</v>
      </c>
      <c r="G1354" s="64">
        <v>500000</v>
      </c>
      <c r="H1354" s="64" t="s">
        <v>19805</v>
      </c>
      <c r="I1354" s="64" t="s">
        <v>19805</v>
      </c>
      <c r="J1354" s="64" t="s">
        <v>19805</v>
      </c>
      <c r="K1354" s="64" t="s">
        <v>19805</v>
      </c>
      <c r="L1354" s="64" t="s">
        <v>19805</v>
      </c>
      <c r="M1354" s="64" t="s">
        <v>19805</v>
      </c>
      <c r="N1354" s="64" t="s">
        <v>19805</v>
      </c>
      <c r="O1354" s="64" t="s">
        <v>19805</v>
      </c>
      <c r="P1354" s="64" t="s">
        <v>19805</v>
      </c>
      <c r="Q1354" s="64" t="s">
        <v>19805</v>
      </c>
      <c r="R1354" s="64" t="s">
        <v>19805</v>
      </c>
      <c r="S1354" s="64" t="s">
        <v>19805</v>
      </c>
      <c r="T1354" s="64" t="s">
        <v>19805</v>
      </c>
      <c r="U1354" s="64" t="s">
        <v>19805</v>
      </c>
      <c r="V1354" s="64" t="s">
        <v>19805</v>
      </c>
      <c r="W1354" s="64" t="s">
        <v>19805</v>
      </c>
      <c r="X1354" s="64" t="s">
        <v>19805</v>
      </c>
      <c r="Y1354" s="64" t="s">
        <v>19805</v>
      </c>
      <c r="Z1354" s="64" t="s">
        <v>19805</v>
      </c>
      <c r="AA1354" s="64" t="s">
        <v>19805</v>
      </c>
      <c r="AB1354" s="64" t="s">
        <v>19805</v>
      </c>
    </row>
    <row r="1355" spans="1:28">
      <c r="A1355" s="15" t="s">
        <v>5548</v>
      </c>
      <c r="B1355" s="64" t="s">
        <v>19805</v>
      </c>
      <c r="C1355" s="64" t="s">
        <v>19805</v>
      </c>
      <c r="D1355" s="64" t="s">
        <v>19805</v>
      </c>
      <c r="E1355" s="64" t="s">
        <v>19805</v>
      </c>
      <c r="F1355" s="64" t="s">
        <v>19805</v>
      </c>
      <c r="G1355" s="64" t="s">
        <v>19805</v>
      </c>
      <c r="H1355" s="64" t="s">
        <v>19805</v>
      </c>
      <c r="I1355" s="64" t="s">
        <v>19805</v>
      </c>
      <c r="J1355" s="64" t="s">
        <v>19805</v>
      </c>
      <c r="K1355" s="64" t="s">
        <v>19805</v>
      </c>
      <c r="L1355" s="64" t="s">
        <v>19805</v>
      </c>
      <c r="M1355" s="64" t="s">
        <v>19805</v>
      </c>
      <c r="N1355" s="64" t="s">
        <v>19805</v>
      </c>
      <c r="O1355" s="64" t="s">
        <v>19805</v>
      </c>
      <c r="P1355" s="64" t="s">
        <v>19805</v>
      </c>
      <c r="Q1355" s="64" t="s">
        <v>19805</v>
      </c>
      <c r="R1355" s="64" t="s">
        <v>19805</v>
      </c>
      <c r="S1355" s="64" t="s">
        <v>19805</v>
      </c>
      <c r="T1355" s="64" t="s">
        <v>19805</v>
      </c>
      <c r="U1355" s="64" t="s">
        <v>19805</v>
      </c>
      <c r="V1355" s="64" t="s">
        <v>19805</v>
      </c>
      <c r="W1355" s="64" t="s">
        <v>19805</v>
      </c>
      <c r="X1355" s="64" t="s">
        <v>19805</v>
      </c>
      <c r="Y1355" s="64">
        <v>550000</v>
      </c>
      <c r="Z1355" s="64" t="s">
        <v>19805</v>
      </c>
      <c r="AA1355" s="64" t="s">
        <v>19805</v>
      </c>
      <c r="AB1355" s="64" t="s">
        <v>19805</v>
      </c>
    </row>
    <row r="1356" spans="1:28">
      <c r="A1356" s="15" t="s">
        <v>2347</v>
      </c>
      <c r="B1356" s="64" t="s">
        <v>19805</v>
      </c>
      <c r="C1356" s="64" t="s">
        <v>19805</v>
      </c>
      <c r="D1356" s="64">
        <v>842578</v>
      </c>
      <c r="E1356" s="64">
        <v>274830</v>
      </c>
      <c r="F1356" s="64" t="s">
        <v>19805</v>
      </c>
      <c r="G1356" s="64">
        <v>103104</v>
      </c>
      <c r="H1356" s="64" t="s">
        <v>19805</v>
      </c>
      <c r="I1356" s="64" t="s">
        <v>19805</v>
      </c>
      <c r="J1356" s="64" t="s">
        <v>19805</v>
      </c>
      <c r="K1356" s="64" t="s">
        <v>19805</v>
      </c>
      <c r="L1356" s="64" t="s">
        <v>19805</v>
      </c>
      <c r="M1356" s="64" t="s">
        <v>19805</v>
      </c>
      <c r="N1356" s="64" t="s">
        <v>19805</v>
      </c>
      <c r="O1356" s="64" t="s">
        <v>19805</v>
      </c>
      <c r="P1356" s="64" t="s">
        <v>19805</v>
      </c>
      <c r="Q1356" s="64" t="s">
        <v>19805</v>
      </c>
      <c r="R1356" s="64" t="s">
        <v>19805</v>
      </c>
      <c r="S1356" s="64" t="s">
        <v>19805</v>
      </c>
      <c r="T1356" s="64" t="s">
        <v>19805</v>
      </c>
      <c r="U1356" s="64" t="s">
        <v>19805</v>
      </c>
      <c r="V1356" s="64" t="s">
        <v>19805</v>
      </c>
      <c r="W1356" s="64" t="s">
        <v>19805</v>
      </c>
      <c r="X1356" s="64" t="s">
        <v>19805</v>
      </c>
      <c r="Y1356" s="64" t="s">
        <v>19805</v>
      </c>
      <c r="Z1356" s="64" t="s">
        <v>19805</v>
      </c>
      <c r="AA1356" s="64" t="s">
        <v>19805</v>
      </c>
      <c r="AB1356" s="64" t="s">
        <v>19805</v>
      </c>
    </row>
    <row r="1357" spans="1:28">
      <c r="A1357" s="15" t="s">
        <v>5549</v>
      </c>
      <c r="B1357" s="64" t="s">
        <v>19805</v>
      </c>
      <c r="C1357" s="64" t="s">
        <v>19805</v>
      </c>
      <c r="D1357" s="64" t="s">
        <v>19805</v>
      </c>
      <c r="E1357" s="64" t="s">
        <v>19805</v>
      </c>
      <c r="F1357" s="64" t="s">
        <v>19805</v>
      </c>
      <c r="G1357" s="64" t="s">
        <v>19805</v>
      </c>
      <c r="H1357" s="64">
        <v>1229255</v>
      </c>
      <c r="I1357" s="64">
        <v>1300000</v>
      </c>
      <c r="J1357" s="64">
        <v>1300000</v>
      </c>
      <c r="K1357" s="64">
        <v>998398</v>
      </c>
      <c r="L1357" s="64">
        <v>1803600</v>
      </c>
      <c r="M1357" s="64">
        <v>1670000</v>
      </c>
      <c r="N1357" s="64">
        <v>1950625</v>
      </c>
      <c r="O1357" s="64">
        <v>1510000</v>
      </c>
      <c r="P1357" s="64">
        <v>512435</v>
      </c>
      <c r="Q1357" s="64">
        <v>332817</v>
      </c>
      <c r="R1357" s="64" t="s">
        <v>19805</v>
      </c>
      <c r="S1357" s="64" t="s">
        <v>19805</v>
      </c>
      <c r="T1357" s="64" t="s">
        <v>19805</v>
      </c>
      <c r="U1357" s="64" t="s">
        <v>19805</v>
      </c>
      <c r="V1357" s="64" t="s">
        <v>19805</v>
      </c>
      <c r="W1357" s="64" t="s">
        <v>19805</v>
      </c>
      <c r="X1357" s="64" t="s">
        <v>19805</v>
      </c>
      <c r="Y1357" s="64" t="s">
        <v>19805</v>
      </c>
      <c r="Z1357" s="64" t="s">
        <v>19805</v>
      </c>
      <c r="AA1357" s="64" t="s">
        <v>19805</v>
      </c>
      <c r="AB1357" s="64" t="s">
        <v>19805</v>
      </c>
    </row>
    <row r="1358" spans="1:28">
      <c r="A1358" s="15" t="s">
        <v>5550</v>
      </c>
      <c r="B1358" s="64" t="s">
        <v>19805</v>
      </c>
      <c r="C1358" s="64" t="s">
        <v>19805</v>
      </c>
      <c r="D1358" s="64" t="s">
        <v>19805</v>
      </c>
      <c r="E1358" s="64" t="s">
        <v>19805</v>
      </c>
      <c r="F1358" s="64" t="s">
        <v>19805</v>
      </c>
      <c r="G1358" s="64" t="s">
        <v>19805</v>
      </c>
      <c r="H1358" s="64" t="s">
        <v>19805</v>
      </c>
      <c r="I1358" s="64">
        <v>736420</v>
      </c>
      <c r="J1358" s="64">
        <v>351091</v>
      </c>
      <c r="K1358" s="64" t="s">
        <v>19805</v>
      </c>
      <c r="L1358" s="64" t="s">
        <v>19805</v>
      </c>
      <c r="M1358" s="64" t="s">
        <v>19805</v>
      </c>
      <c r="N1358" s="64" t="s">
        <v>19805</v>
      </c>
      <c r="O1358" s="64" t="s">
        <v>19805</v>
      </c>
      <c r="P1358" s="64" t="s">
        <v>19805</v>
      </c>
      <c r="Q1358" s="64" t="s">
        <v>19805</v>
      </c>
      <c r="R1358" s="64" t="s">
        <v>19805</v>
      </c>
      <c r="S1358" s="64" t="s">
        <v>19805</v>
      </c>
      <c r="T1358" s="64" t="s">
        <v>19805</v>
      </c>
      <c r="U1358" s="64" t="s">
        <v>19805</v>
      </c>
      <c r="V1358" s="64" t="s">
        <v>19805</v>
      </c>
      <c r="W1358" s="64" t="s">
        <v>19805</v>
      </c>
      <c r="X1358" s="64" t="s">
        <v>19805</v>
      </c>
      <c r="Y1358" s="64" t="s">
        <v>19805</v>
      </c>
      <c r="Z1358" s="64" t="s">
        <v>19805</v>
      </c>
      <c r="AA1358" s="64" t="s">
        <v>19805</v>
      </c>
      <c r="AB1358" s="64" t="s">
        <v>19805</v>
      </c>
    </row>
    <row r="1359" spans="1:28">
      <c r="A1359" s="15" t="s">
        <v>5552</v>
      </c>
      <c r="B1359" s="64" t="s">
        <v>19805</v>
      </c>
      <c r="C1359" s="64" t="s">
        <v>19805</v>
      </c>
      <c r="D1359" s="64" t="s">
        <v>19805</v>
      </c>
      <c r="E1359" s="64" t="s">
        <v>19805</v>
      </c>
      <c r="F1359" s="64" t="s">
        <v>19805</v>
      </c>
      <c r="G1359" s="64" t="s">
        <v>19805</v>
      </c>
      <c r="H1359" s="64" t="s">
        <v>19805</v>
      </c>
      <c r="I1359" s="64" t="s">
        <v>19805</v>
      </c>
      <c r="J1359" s="64">
        <v>7647500</v>
      </c>
      <c r="K1359" s="64">
        <v>7101250</v>
      </c>
      <c r="L1359" s="64">
        <v>7525397</v>
      </c>
      <c r="M1359" s="64">
        <v>6008750</v>
      </c>
      <c r="N1359" s="64">
        <v>5462500</v>
      </c>
      <c r="O1359" s="64">
        <v>4916250</v>
      </c>
      <c r="P1359" s="64">
        <v>4370000</v>
      </c>
      <c r="Q1359" s="64">
        <v>2285000</v>
      </c>
      <c r="R1359" s="64">
        <v>2570000</v>
      </c>
      <c r="S1359" s="64">
        <v>2285000</v>
      </c>
      <c r="T1359" s="64">
        <v>425000</v>
      </c>
      <c r="U1359" s="64">
        <v>272250</v>
      </c>
      <c r="V1359" s="64">
        <v>220000</v>
      </c>
      <c r="W1359" s="64" t="s">
        <v>19805</v>
      </c>
      <c r="X1359" s="64" t="s">
        <v>19805</v>
      </c>
      <c r="Y1359" s="64" t="s">
        <v>19805</v>
      </c>
      <c r="Z1359" s="64" t="s">
        <v>19805</v>
      </c>
      <c r="AA1359" s="64" t="s">
        <v>19805</v>
      </c>
      <c r="AB1359" s="64" t="s">
        <v>19805</v>
      </c>
    </row>
    <row r="1360" spans="1:28">
      <c r="A1360" s="15" t="s">
        <v>5553</v>
      </c>
      <c r="B1360" s="64" t="s">
        <v>19805</v>
      </c>
      <c r="C1360" s="64" t="s">
        <v>19805</v>
      </c>
      <c r="D1360" s="64" t="s">
        <v>19805</v>
      </c>
      <c r="E1360" s="64" t="s">
        <v>19805</v>
      </c>
      <c r="F1360" s="64" t="s">
        <v>19805</v>
      </c>
      <c r="G1360" s="64" t="s">
        <v>19805</v>
      </c>
      <c r="H1360" s="64" t="s">
        <v>19805</v>
      </c>
      <c r="I1360" s="64" t="s">
        <v>19805</v>
      </c>
      <c r="J1360" s="64" t="s">
        <v>19805</v>
      </c>
      <c r="K1360" s="64" t="s">
        <v>19805</v>
      </c>
      <c r="L1360" s="64" t="s">
        <v>19805</v>
      </c>
      <c r="M1360" s="64" t="s">
        <v>19805</v>
      </c>
      <c r="N1360" s="64" t="s">
        <v>19805</v>
      </c>
      <c r="O1360" s="64" t="s">
        <v>19805</v>
      </c>
      <c r="P1360" s="64" t="s">
        <v>19805</v>
      </c>
      <c r="Q1360" s="64" t="s">
        <v>19805</v>
      </c>
      <c r="R1360" s="64" t="s">
        <v>19805</v>
      </c>
      <c r="S1360" s="64">
        <v>1100000</v>
      </c>
      <c r="T1360" s="64">
        <v>1000000</v>
      </c>
      <c r="U1360" s="64">
        <v>1150000</v>
      </c>
      <c r="V1360" s="64">
        <v>1732000</v>
      </c>
      <c r="W1360" s="64">
        <v>1495000</v>
      </c>
      <c r="X1360" s="64">
        <v>1260000</v>
      </c>
      <c r="Y1360" s="64">
        <v>1023000</v>
      </c>
      <c r="Z1360" s="64">
        <v>790000</v>
      </c>
      <c r="AA1360" s="64" t="s">
        <v>19805</v>
      </c>
      <c r="AB1360" s="64" t="s">
        <v>19805</v>
      </c>
    </row>
    <row r="1361" spans="1:28">
      <c r="A1361" s="15" t="s">
        <v>5555</v>
      </c>
      <c r="B1361" s="64" t="s">
        <v>19805</v>
      </c>
      <c r="C1361" s="64" t="s">
        <v>19805</v>
      </c>
      <c r="D1361" s="64" t="s">
        <v>19805</v>
      </c>
      <c r="E1361" s="64" t="s">
        <v>19805</v>
      </c>
      <c r="F1361" s="64" t="s">
        <v>19805</v>
      </c>
      <c r="G1361" s="64" t="s">
        <v>19805</v>
      </c>
      <c r="H1361" s="64" t="s">
        <v>19805</v>
      </c>
      <c r="I1361" s="64" t="s">
        <v>19805</v>
      </c>
      <c r="J1361" s="64" t="s">
        <v>19805</v>
      </c>
      <c r="K1361" s="64" t="s">
        <v>19805</v>
      </c>
      <c r="L1361" s="64" t="s">
        <v>19805</v>
      </c>
      <c r="M1361" s="64" t="s">
        <v>19805</v>
      </c>
      <c r="N1361" s="64">
        <v>750000</v>
      </c>
      <c r="O1361" s="64" t="s">
        <v>19805</v>
      </c>
      <c r="P1361" s="64">
        <v>848520</v>
      </c>
      <c r="Q1361" s="64">
        <v>793200</v>
      </c>
      <c r="R1361" s="64">
        <v>737880</v>
      </c>
      <c r="S1361" s="64" t="s">
        <v>19805</v>
      </c>
      <c r="T1361" s="64" t="s">
        <v>19805</v>
      </c>
      <c r="U1361" s="64" t="s">
        <v>19805</v>
      </c>
      <c r="V1361" s="64" t="s">
        <v>19805</v>
      </c>
      <c r="W1361" s="64" t="s">
        <v>19805</v>
      </c>
      <c r="X1361" s="64" t="s">
        <v>19805</v>
      </c>
      <c r="Y1361" s="64" t="s">
        <v>19805</v>
      </c>
      <c r="Z1361" s="64" t="s">
        <v>19805</v>
      </c>
      <c r="AA1361" s="64" t="s">
        <v>19805</v>
      </c>
      <c r="AB1361" s="64" t="s">
        <v>19805</v>
      </c>
    </row>
    <row r="1362" spans="1:28">
      <c r="A1362" s="15" t="s">
        <v>3056</v>
      </c>
      <c r="B1362" s="64" t="s">
        <v>19805</v>
      </c>
      <c r="C1362" s="64" t="s">
        <v>19805</v>
      </c>
      <c r="D1362" s="64" t="s">
        <v>19805</v>
      </c>
      <c r="E1362" s="64">
        <v>104034</v>
      </c>
      <c r="F1362" s="64" t="s">
        <v>19805</v>
      </c>
      <c r="G1362" s="64">
        <v>122942</v>
      </c>
      <c r="H1362" s="64">
        <v>473604</v>
      </c>
      <c r="I1362" s="64" t="s">
        <v>19805</v>
      </c>
      <c r="J1362" s="64" t="s">
        <v>19805</v>
      </c>
      <c r="K1362" s="64" t="s">
        <v>19805</v>
      </c>
      <c r="L1362" s="64" t="s">
        <v>19805</v>
      </c>
      <c r="M1362" s="64" t="s">
        <v>19805</v>
      </c>
      <c r="N1362" s="64" t="s">
        <v>19805</v>
      </c>
      <c r="O1362" s="64" t="s">
        <v>19805</v>
      </c>
      <c r="P1362" s="64" t="s">
        <v>19805</v>
      </c>
      <c r="Q1362" s="64" t="s">
        <v>19805</v>
      </c>
      <c r="R1362" s="64" t="s">
        <v>19805</v>
      </c>
      <c r="S1362" s="64" t="s">
        <v>19805</v>
      </c>
      <c r="T1362" s="64" t="s">
        <v>19805</v>
      </c>
      <c r="U1362" s="64" t="s">
        <v>19805</v>
      </c>
      <c r="V1362" s="64" t="s">
        <v>19805</v>
      </c>
      <c r="W1362" s="64" t="s">
        <v>19805</v>
      </c>
      <c r="X1362" s="64" t="s">
        <v>19805</v>
      </c>
      <c r="Y1362" s="64" t="s">
        <v>19805</v>
      </c>
      <c r="Z1362" s="64" t="s">
        <v>19805</v>
      </c>
      <c r="AA1362" s="64" t="s">
        <v>19805</v>
      </c>
      <c r="AB1362" s="64" t="s">
        <v>19805</v>
      </c>
    </row>
    <row r="1363" spans="1:28">
      <c r="A1363" s="15" t="s">
        <v>1398</v>
      </c>
      <c r="B1363" s="64">
        <v>14000000</v>
      </c>
      <c r="C1363" s="64">
        <v>2814000</v>
      </c>
      <c r="D1363" s="64">
        <v>7000000</v>
      </c>
      <c r="E1363" s="64">
        <v>7500000</v>
      </c>
      <c r="F1363" s="64">
        <v>14107492</v>
      </c>
      <c r="G1363" s="64">
        <v>12981038</v>
      </c>
      <c r="H1363" s="64">
        <v>11854584</v>
      </c>
      <c r="I1363" s="64">
        <v>10728130</v>
      </c>
      <c r="J1363" s="64">
        <v>9905248</v>
      </c>
      <c r="K1363" s="64">
        <v>9079811</v>
      </c>
      <c r="L1363" s="64">
        <v>8254375</v>
      </c>
      <c r="M1363" s="64">
        <v>7428937</v>
      </c>
      <c r="N1363" s="64">
        <v>6603500</v>
      </c>
      <c r="O1363" s="64">
        <v>1457500</v>
      </c>
      <c r="P1363" s="64">
        <v>1325000</v>
      </c>
      <c r="Q1363" s="64" t="s">
        <v>19805</v>
      </c>
      <c r="R1363" s="64" t="s">
        <v>19805</v>
      </c>
      <c r="S1363" s="64" t="s">
        <v>19805</v>
      </c>
      <c r="T1363" s="64" t="s">
        <v>19805</v>
      </c>
      <c r="U1363" s="64" t="s">
        <v>19805</v>
      </c>
      <c r="V1363" s="64" t="s">
        <v>19805</v>
      </c>
      <c r="W1363" s="64" t="s">
        <v>19805</v>
      </c>
      <c r="X1363" s="64" t="s">
        <v>19805</v>
      </c>
      <c r="Y1363" s="64" t="s">
        <v>19805</v>
      </c>
      <c r="Z1363" s="64" t="s">
        <v>19805</v>
      </c>
      <c r="AA1363" s="64" t="s">
        <v>19805</v>
      </c>
      <c r="AB1363" s="64" t="s">
        <v>19805</v>
      </c>
    </row>
    <row r="1364" spans="1:28">
      <c r="A1364" s="15" t="s">
        <v>5556</v>
      </c>
      <c r="B1364" s="64" t="s">
        <v>19805</v>
      </c>
      <c r="C1364" s="64" t="s">
        <v>19805</v>
      </c>
      <c r="D1364" s="64" t="s">
        <v>19805</v>
      </c>
      <c r="E1364" s="64" t="s">
        <v>19805</v>
      </c>
      <c r="F1364" s="64" t="s">
        <v>19805</v>
      </c>
      <c r="G1364" s="64" t="s">
        <v>19805</v>
      </c>
      <c r="H1364" s="64" t="s">
        <v>19805</v>
      </c>
      <c r="I1364" s="64" t="s">
        <v>19805</v>
      </c>
      <c r="J1364" s="64" t="s">
        <v>19805</v>
      </c>
      <c r="K1364" s="64" t="s">
        <v>19805</v>
      </c>
      <c r="L1364" s="64" t="s">
        <v>19805</v>
      </c>
      <c r="M1364" s="64" t="s">
        <v>19805</v>
      </c>
      <c r="N1364" s="64" t="s">
        <v>19805</v>
      </c>
      <c r="O1364" s="64" t="s">
        <v>19805</v>
      </c>
      <c r="P1364" s="64" t="s">
        <v>19805</v>
      </c>
      <c r="Q1364" s="64" t="s">
        <v>19805</v>
      </c>
      <c r="R1364" s="64" t="s">
        <v>19805</v>
      </c>
      <c r="S1364" s="64" t="s">
        <v>19805</v>
      </c>
      <c r="T1364" s="64" t="s">
        <v>19805</v>
      </c>
      <c r="U1364" s="64" t="s">
        <v>19805</v>
      </c>
      <c r="V1364" s="64" t="s">
        <v>19805</v>
      </c>
      <c r="W1364" s="64" t="s">
        <v>19805</v>
      </c>
      <c r="X1364" s="64">
        <v>200000</v>
      </c>
      <c r="Y1364" s="64">
        <v>650000</v>
      </c>
      <c r="Z1364" s="64">
        <v>1650000</v>
      </c>
      <c r="AA1364" s="64">
        <v>1350000</v>
      </c>
      <c r="AB1364" s="64">
        <v>1300000</v>
      </c>
    </row>
    <row r="1365" spans="1:28">
      <c r="A1365" s="15" t="s">
        <v>787</v>
      </c>
      <c r="B1365" s="64">
        <v>21165675</v>
      </c>
      <c r="C1365" s="64">
        <v>19688000</v>
      </c>
      <c r="D1365" s="64">
        <v>15829688</v>
      </c>
      <c r="E1365" s="64">
        <v>14860523</v>
      </c>
      <c r="F1365" s="64">
        <v>13891359</v>
      </c>
      <c r="G1365" s="64">
        <v>12922194</v>
      </c>
      <c r="H1365" s="64">
        <v>3480000</v>
      </c>
      <c r="I1365" s="64">
        <v>3240000</v>
      </c>
      <c r="J1365" s="64">
        <v>3093333</v>
      </c>
      <c r="K1365" s="64" t="s">
        <v>19805</v>
      </c>
      <c r="L1365" s="64" t="s">
        <v>19805</v>
      </c>
      <c r="M1365" s="64" t="s">
        <v>19805</v>
      </c>
      <c r="N1365" s="64" t="s">
        <v>19805</v>
      </c>
      <c r="O1365" s="64" t="s">
        <v>19805</v>
      </c>
      <c r="P1365" s="64" t="s">
        <v>19805</v>
      </c>
      <c r="Q1365" s="64" t="s">
        <v>19805</v>
      </c>
      <c r="R1365" s="64" t="s">
        <v>19805</v>
      </c>
      <c r="S1365" s="64" t="s">
        <v>19805</v>
      </c>
      <c r="T1365" s="64" t="s">
        <v>19805</v>
      </c>
      <c r="U1365" s="64" t="s">
        <v>19805</v>
      </c>
      <c r="V1365" s="64" t="s">
        <v>19805</v>
      </c>
      <c r="W1365" s="64" t="s">
        <v>19805</v>
      </c>
      <c r="X1365" s="64" t="s">
        <v>19805</v>
      </c>
      <c r="Y1365" s="64" t="s">
        <v>19805</v>
      </c>
      <c r="Z1365" s="64" t="s">
        <v>19805</v>
      </c>
      <c r="AA1365" s="64" t="s">
        <v>19805</v>
      </c>
      <c r="AB1365" s="64" t="s">
        <v>19805</v>
      </c>
    </row>
    <row r="1366" spans="1:28">
      <c r="A1366" s="15" t="s">
        <v>5557</v>
      </c>
      <c r="B1366" s="64" t="s">
        <v>19805</v>
      </c>
      <c r="C1366" s="64" t="s">
        <v>19805</v>
      </c>
      <c r="D1366" s="64" t="s">
        <v>19805</v>
      </c>
      <c r="E1366" s="64" t="s">
        <v>19805</v>
      </c>
      <c r="F1366" s="64" t="s">
        <v>19805</v>
      </c>
      <c r="G1366" s="64" t="s">
        <v>19805</v>
      </c>
      <c r="H1366" s="64" t="s">
        <v>19805</v>
      </c>
      <c r="I1366" s="64" t="s">
        <v>19805</v>
      </c>
      <c r="J1366" s="64" t="s">
        <v>19805</v>
      </c>
      <c r="K1366" s="64" t="s">
        <v>19805</v>
      </c>
      <c r="L1366" s="64">
        <v>4875000</v>
      </c>
      <c r="M1366" s="64">
        <v>4550000</v>
      </c>
      <c r="N1366" s="64">
        <v>4225000</v>
      </c>
      <c r="O1366" s="64">
        <v>3900000</v>
      </c>
      <c r="P1366" s="64">
        <v>3575000</v>
      </c>
      <c r="Q1366" s="64">
        <v>3250000</v>
      </c>
      <c r="R1366" s="64">
        <v>316969</v>
      </c>
      <c r="S1366" s="64" t="s">
        <v>19805</v>
      </c>
      <c r="T1366" s="64" t="s">
        <v>19805</v>
      </c>
      <c r="U1366" s="64" t="s">
        <v>19805</v>
      </c>
      <c r="V1366" s="64" t="s">
        <v>19805</v>
      </c>
      <c r="W1366" s="64" t="s">
        <v>19805</v>
      </c>
      <c r="X1366" s="64" t="s">
        <v>19805</v>
      </c>
      <c r="Y1366" s="64" t="s">
        <v>19805</v>
      </c>
      <c r="Z1366" s="64" t="s">
        <v>19805</v>
      </c>
      <c r="AA1366" s="64" t="s">
        <v>19805</v>
      </c>
      <c r="AB1366" s="64" t="s">
        <v>19805</v>
      </c>
    </row>
    <row r="1367" spans="1:28">
      <c r="A1367" s="15" t="s">
        <v>781</v>
      </c>
      <c r="B1367" s="64">
        <v>1500000</v>
      </c>
      <c r="C1367" s="64">
        <v>525093</v>
      </c>
      <c r="D1367" s="64" t="s">
        <v>19805</v>
      </c>
      <c r="E1367" s="64" t="s">
        <v>19805</v>
      </c>
      <c r="F1367" s="64" t="s">
        <v>19805</v>
      </c>
      <c r="G1367" s="64" t="s">
        <v>19805</v>
      </c>
      <c r="H1367" s="64" t="s">
        <v>19805</v>
      </c>
      <c r="I1367" s="64" t="s">
        <v>19805</v>
      </c>
      <c r="J1367" s="64" t="s">
        <v>19805</v>
      </c>
      <c r="K1367" s="64" t="s">
        <v>19805</v>
      </c>
      <c r="L1367" s="64" t="s">
        <v>19805</v>
      </c>
      <c r="M1367" s="64" t="s">
        <v>19805</v>
      </c>
      <c r="N1367" s="64" t="s">
        <v>19805</v>
      </c>
      <c r="O1367" s="64" t="s">
        <v>19805</v>
      </c>
      <c r="P1367" s="64" t="s">
        <v>19805</v>
      </c>
      <c r="Q1367" s="64" t="s">
        <v>19805</v>
      </c>
      <c r="R1367" s="64" t="s">
        <v>19805</v>
      </c>
      <c r="S1367" s="64" t="s">
        <v>19805</v>
      </c>
      <c r="T1367" s="64" t="s">
        <v>19805</v>
      </c>
      <c r="U1367" s="64" t="s">
        <v>19805</v>
      </c>
      <c r="V1367" s="64" t="s">
        <v>19805</v>
      </c>
      <c r="W1367" s="64" t="s">
        <v>19805</v>
      </c>
      <c r="X1367" s="64" t="s">
        <v>19805</v>
      </c>
      <c r="Y1367" s="64" t="s">
        <v>19805</v>
      </c>
      <c r="Z1367" s="64" t="s">
        <v>19805</v>
      </c>
      <c r="AA1367" s="64" t="s">
        <v>19805</v>
      </c>
      <c r="AB1367" s="64" t="s">
        <v>19805</v>
      </c>
    </row>
    <row r="1368" spans="1:28">
      <c r="A1368" s="15" t="s">
        <v>1520</v>
      </c>
      <c r="B1368" s="64">
        <v>12000000</v>
      </c>
      <c r="C1368" s="64">
        <v>11217391</v>
      </c>
      <c r="D1368" s="64">
        <v>10434782</v>
      </c>
      <c r="E1368" s="64">
        <v>7727280</v>
      </c>
      <c r="F1368" s="64">
        <v>7258960</v>
      </c>
      <c r="G1368" s="64">
        <v>6790640</v>
      </c>
      <c r="H1368" s="64">
        <v>6322320</v>
      </c>
      <c r="I1368" s="64">
        <v>5854000</v>
      </c>
      <c r="J1368" s="64">
        <v>711517</v>
      </c>
      <c r="K1368" s="64">
        <v>427163</v>
      </c>
      <c r="L1368" s="64" t="s">
        <v>19805</v>
      </c>
      <c r="M1368" s="64" t="s">
        <v>19805</v>
      </c>
      <c r="N1368" s="64" t="s">
        <v>19805</v>
      </c>
      <c r="O1368" s="64" t="s">
        <v>19805</v>
      </c>
      <c r="P1368" s="64" t="s">
        <v>19805</v>
      </c>
      <c r="Q1368" s="64" t="s">
        <v>19805</v>
      </c>
      <c r="R1368" s="64" t="s">
        <v>19805</v>
      </c>
      <c r="S1368" s="64" t="s">
        <v>19805</v>
      </c>
      <c r="T1368" s="64" t="s">
        <v>19805</v>
      </c>
      <c r="U1368" s="64" t="s">
        <v>19805</v>
      </c>
      <c r="V1368" s="64" t="s">
        <v>19805</v>
      </c>
      <c r="W1368" s="64" t="s">
        <v>19805</v>
      </c>
      <c r="X1368" s="64" t="s">
        <v>19805</v>
      </c>
      <c r="Y1368" s="64" t="s">
        <v>19805</v>
      </c>
      <c r="Z1368" s="64" t="s">
        <v>19805</v>
      </c>
      <c r="AA1368" s="64" t="s">
        <v>19805</v>
      </c>
      <c r="AB1368" s="64" t="s">
        <v>19805</v>
      </c>
    </row>
    <row r="1369" spans="1:28">
      <c r="A1369" s="15" t="s">
        <v>700</v>
      </c>
      <c r="B1369" s="64">
        <v>6333333</v>
      </c>
      <c r="C1369" s="64">
        <v>6060606</v>
      </c>
      <c r="D1369" s="64">
        <v>2873750</v>
      </c>
      <c r="E1369" s="64">
        <v>2750000</v>
      </c>
      <c r="F1369" s="64">
        <v>1957000</v>
      </c>
      <c r="G1369" s="64">
        <v>3377604</v>
      </c>
      <c r="H1369" s="64">
        <v>2380270</v>
      </c>
      <c r="I1369" s="64">
        <v>1547640</v>
      </c>
      <c r="J1369" s="64">
        <v>1446720</v>
      </c>
      <c r="K1369" s="64">
        <v>1345800</v>
      </c>
      <c r="L1369" s="64" t="s">
        <v>19805</v>
      </c>
      <c r="M1369" s="64" t="s">
        <v>19805</v>
      </c>
      <c r="N1369" s="64" t="s">
        <v>19805</v>
      </c>
      <c r="O1369" s="64" t="s">
        <v>19805</v>
      </c>
      <c r="P1369" s="64" t="s">
        <v>19805</v>
      </c>
      <c r="Q1369" s="64" t="s">
        <v>19805</v>
      </c>
      <c r="R1369" s="64" t="s">
        <v>19805</v>
      </c>
      <c r="S1369" s="64" t="s">
        <v>19805</v>
      </c>
      <c r="T1369" s="64" t="s">
        <v>19805</v>
      </c>
      <c r="U1369" s="64" t="s">
        <v>19805</v>
      </c>
      <c r="V1369" s="64" t="s">
        <v>19805</v>
      </c>
      <c r="W1369" s="64" t="s">
        <v>19805</v>
      </c>
      <c r="X1369" s="64" t="s">
        <v>19805</v>
      </c>
      <c r="Y1369" s="64" t="s">
        <v>19805</v>
      </c>
      <c r="Z1369" s="64" t="s">
        <v>19805</v>
      </c>
      <c r="AA1369" s="64" t="s">
        <v>19805</v>
      </c>
      <c r="AB1369" s="64" t="s">
        <v>19805</v>
      </c>
    </row>
    <row r="1370" spans="1:28">
      <c r="A1370" s="15" t="s">
        <v>5560</v>
      </c>
      <c r="B1370" s="64" t="s">
        <v>19805</v>
      </c>
      <c r="C1370" s="64" t="s">
        <v>19805</v>
      </c>
      <c r="D1370" s="64" t="s">
        <v>19805</v>
      </c>
      <c r="E1370" s="64" t="s">
        <v>19805</v>
      </c>
      <c r="F1370" s="64" t="s">
        <v>19805</v>
      </c>
      <c r="G1370" s="64" t="s">
        <v>19805</v>
      </c>
      <c r="H1370" s="64">
        <v>4847586</v>
      </c>
      <c r="I1370" s="64">
        <v>4553793</v>
      </c>
      <c r="J1370" s="64">
        <v>4260000</v>
      </c>
      <c r="K1370" s="64">
        <v>3966207</v>
      </c>
      <c r="L1370" s="64">
        <v>3672414</v>
      </c>
      <c r="M1370" s="64">
        <v>1724280</v>
      </c>
      <c r="N1370" s="64">
        <v>1611840</v>
      </c>
      <c r="O1370" s="64">
        <v>1499400</v>
      </c>
      <c r="P1370" s="64" t="s">
        <v>19805</v>
      </c>
      <c r="Q1370" s="64" t="s">
        <v>19805</v>
      </c>
      <c r="R1370" s="64" t="s">
        <v>19805</v>
      </c>
      <c r="S1370" s="64" t="s">
        <v>19805</v>
      </c>
      <c r="T1370" s="64" t="s">
        <v>19805</v>
      </c>
      <c r="U1370" s="64" t="s">
        <v>19805</v>
      </c>
      <c r="V1370" s="64" t="s">
        <v>19805</v>
      </c>
      <c r="W1370" s="64" t="s">
        <v>19805</v>
      </c>
      <c r="X1370" s="64" t="s">
        <v>19805</v>
      </c>
      <c r="Y1370" s="64" t="s">
        <v>19805</v>
      </c>
      <c r="Z1370" s="64" t="s">
        <v>19805</v>
      </c>
      <c r="AA1370" s="64" t="s">
        <v>19805</v>
      </c>
      <c r="AB1370" s="64" t="s">
        <v>19805</v>
      </c>
    </row>
    <row r="1371" spans="1:28">
      <c r="A1371" s="15" t="s">
        <v>5561</v>
      </c>
      <c r="B1371" s="64" t="s">
        <v>19805</v>
      </c>
      <c r="C1371" s="64" t="s">
        <v>19805</v>
      </c>
      <c r="D1371" s="64" t="s">
        <v>19805</v>
      </c>
      <c r="E1371" s="64" t="s">
        <v>19805</v>
      </c>
      <c r="F1371" s="64" t="s">
        <v>19805</v>
      </c>
      <c r="G1371" s="64" t="s">
        <v>19805</v>
      </c>
      <c r="H1371" s="64" t="s">
        <v>19805</v>
      </c>
      <c r="I1371" s="64" t="s">
        <v>19805</v>
      </c>
      <c r="J1371" s="64" t="s">
        <v>19805</v>
      </c>
      <c r="K1371" s="64" t="s">
        <v>19805</v>
      </c>
      <c r="L1371" s="64" t="s">
        <v>19805</v>
      </c>
      <c r="M1371" s="64" t="s">
        <v>19805</v>
      </c>
      <c r="N1371" s="64" t="s">
        <v>19805</v>
      </c>
      <c r="O1371" s="64" t="s">
        <v>19805</v>
      </c>
      <c r="P1371" s="64" t="s">
        <v>19805</v>
      </c>
      <c r="Q1371" s="64" t="s">
        <v>19805</v>
      </c>
      <c r="R1371" s="64" t="s">
        <v>19805</v>
      </c>
      <c r="S1371" s="64">
        <v>43294</v>
      </c>
      <c r="T1371" s="64">
        <v>500000</v>
      </c>
      <c r="U1371" s="64">
        <v>500000</v>
      </c>
      <c r="V1371" s="64">
        <v>220000</v>
      </c>
      <c r="W1371" s="64" t="s">
        <v>19805</v>
      </c>
      <c r="X1371" s="64" t="s">
        <v>19805</v>
      </c>
      <c r="Y1371" s="64" t="s">
        <v>19805</v>
      </c>
      <c r="Z1371" s="64" t="s">
        <v>19805</v>
      </c>
      <c r="AA1371" s="64" t="s">
        <v>19805</v>
      </c>
      <c r="AB1371" s="64" t="s">
        <v>19805</v>
      </c>
    </row>
    <row r="1372" spans="1:28">
      <c r="A1372" s="15" t="s">
        <v>2523</v>
      </c>
      <c r="B1372" s="64" t="s">
        <v>19805</v>
      </c>
      <c r="C1372" s="64" t="s">
        <v>19805</v>
      </c>
      <c r="D1372" s="64">
        <v>4177208</v>
      </c>
      <c r="E1372" s="64">
        <v>3383773</v>
      </c>
      <c r="F1372" s="64">
        <v>4590338</v>
      </c>
      <c r="G1372" s="64">
        <v>11227250</v>
      </c>
      <c r="H1372" s="64">
        <v>11749832</v>
      </c>
      <c r="I1372" s="64">
        <v>7650000</v>
      </c>
      <c r="J1372" s="64">
        <v>10000000</v>
      </c>
      <c r="K1372" s="64">
        <v>11250000</v>
      </c>
      <c r="L1372" s="64">
        <v>8800000</v>
      </c>
      <c r="M1372" s="64">
        <v>9150000</v>
      </c>
      <c r="N1372" s="64">
        <v>8500000</v>
      </c>
      <c r="O1372" s="64">
        <v>7250000</v>
      </c>
      <c r="P1372" s="64">
        <v>6750000</v>
      </c>
      <c r="Q1372" s="64">
        <v>7300000</v>
      </c>
      <c r="R1372" s="64">
        <v>5750000</v>
      </c>
      <c r="S1372" s="64">
        <v>5250000</v>
      </c>
      <c r="T1372" s="64">
        <v>3164000</v>
      </c>
      <c r="U1372" s="64">
        <v>2799240</v>
      </c>
      <c r="V1372" s="64">
        <v>2434000</v>
      </c>
      <c r="W1372" s="64" t="s">
        <v>19805</v>
      </c>
      <c r="X1372" s="64" t="s">
        <v>19805</v>
      </c>
      <c r="Y1372" s="64" t="s">
        <v>19805</v>
      </c>
      <c r="Z1372" s="64" t="s">
        <v>19805</v>
      </c>
      <c r="AA1372" s="64" t="s">
        <v>19805</v>
      </c>
      <c r="AB1372" s="64" t="s">
        <v>19805</v>
      </c>
    </row>
    <row r="1373" spans="1:28">
      <c r="A1373" s="15" t="s">
        <v>5562</v>
      </c>
      <c r="B1373" s="64" t="s">
        <v>19805</v>
      </c>
      <c r="C1373" s="64" t="s">
        <v>19805</v>
      </c>
      <c r="D1373" s="64" t="s">
        <v>19805</v>
      </c>
      <c r="E1373" s="64" t="s">
        <v>19805</v>
      </c>
      <c r="F1373" s="64" t="s">
        <v>19805</v>
      </c>
      <c r="G1373" s="64" t="s">
        <v>19805</v>
      </c>
      <c r="H1373" s="64" t="s">
        <v>19805</v>
      </c>
      <c r="I1373" s="64" t="s">
        <v>19805</v>
      </c>
      <c r="J1373" s="64" t="s">
        <v>19805</v>
      </c>
      <c r="K1373" s="64" t="s">
        <v>19805</v>
      </c>
      <c r="L1373" s="64" t="s">
        <v>19805</v>
      </c>
      <c r="M1373" s="64" t="s">
        <v>19805</v>
      </c>
      <c r="N1373" s="64">
        <v>735960</v>
      </c>
      <c r="O1373" s="64">
        <v>3726994</v>
      </c>
      <c r="P1373" s="64">
        <v>2946240</v>
      </c>
      <c r="Q1373" s="64">
        <v>2754120</v>
      </c>
      <c r="R1373" s="64">
        <v>2562000</v>
      </c>
      <c r="S1373" s="64" t="s">
        <v>19805</v>
      </c>
      <c r="T1373" s="64" t="s">
        <v>19805</v>
      </c>
      <c r="U1373" s="64" t="s">
        <v>19805</v>
      </c>
      <c r="V1373" s="64" t="s">
        <v>19805</v>
      </c>
      <c r="W1373" s="64" t="s">
        <v>19805</v>
      </c>
      <c r="X1373" s="64" t="s">
        <v>19805</v>
      </c>
      <c r="Y1373" s="64" t="s">
        <v>19805</v>
      </c>
      <c r="Z1373" s="64" t="s">
        <v>19805</v>
      </c>
      <c r="AA1373" s="64" t="s">
        <v>19805</v>
      </c>
      <c r="AB1373" s="64" t="s">
        <v>19805</v>
      </c>
    </row>
    <row r="1374" spans="1:28">
      <c r="A1374" s="15" t="s">
        <v>461</v>
      </c>
      <c r="B1374" s="64">
        <v>25000</v>
      </c>
      <c r="C1374" s="64" t="s">
        <v>19805</v>
      </c>
      <c r="D1374" s="64" t="s">
        <v>19805</v>
      </c>
      <c r="E1374" s="64" t="s">
        <v>19805</v>
      </c>
      <c r="F1374" s="64" t="s">
        <v>19805</v>
      </c>
      <c r="G1374" s="64" t="s">
        <v>19805</v>
      </c>
      <c r="H1374" s="64" t="s">
        <v>19805</v>
      </c>
      <c r="I1374" s="64" t="s">
        <v>19805</v>
      </c>
      <c r="J1374" s="64" t="s">
        <v>19805</v>
      </c>
      <c r="K1374" s="64" t="s">
        <v>19805</v>
      </c>
      <c r="L1374" s="64" t="s">
        <v>19805</v>
      </c>
      <c r="M1374" s="64" t="s">
        <v>19805</v>
      </c>
      <c r="N1374" s="64" t="s">
        <v>19805</v>
      </c>
      <c r="O1374" s="64" t="s">
        <v>19805</v>
      </c>
      <c r="P1374" s="64" t="s">
        <v>19805</v>
      </c>
      <c r="Q1374" s="64" t="s">
        <v>19805</v>
      </c>
      <c r="R1374" s="64" t="s">
        <v>19805</v>
      </c>
      <c r="S1374" s="64" t="s">
        <v>19805</v>
      </c>
      <c r="T1374" s="64" t="s">
        <v>19805</v>
      </c>
      <c r="U1374" s="64" t="s">
        <v>19805</v>
      </c>
      <c r="V1374" s="64" t="s">
        <v>19805</v>
      </c>
      <c r="W1374" s="64" t="s">
        <v>19805</v>
      </c>
      <c r="X1374" s="64" t="s">
        <v>19805</v>
      </c>
      <c r="Y1374" s="64" t="s">
        <v>19805</v>
      </c>
      <c r="Z1374" s="64" t="s">
        <v>19805</v>
      </c>
      <c r="AA1374" s="64" t="s">
        <v>19805</v>
      </c>
      <c r="AB1374" s="64" t="s">
        <v>19805</v>
      </c>
    </row>
    <row r="1375" spans="1:28">
      <c r="A1375" s="15" t="s">
        <v>5563</v>
      </c>
      <c r="B1375" s="64" t="s">
        <v>19805</v>
      </c>
      <c r="C1375" s="64" t="s">
        <v>19805</v>
      </c>
      <c r="D1375" s="64" t="s">
        <v>19805</v>
      </c>
      <c r="E1375" s="64" t="s">
        <v>19805</v>
      </c>
      <c r="F1375" s="64" t="s">
        <v>19805</v>
      </c>
      <c r="G1375" s="64" t="s">
        <v>19805</v>
      </c>
      <c r="H1375" s="64" t="s">
        <v>19805</v>
      </c>
      <c r="I1375" s="64">
        <v>825497</v>
      </c>
      <c r="J1375" s="64" t="s">
        <v>19805</v>
      </c>
      <c r="K1375" s="64" t="s">
        <v>19805</v>
      </c>
      <c r="L1375" s="64" t="s">
        <v>19805</v>
      </c>
      <c r="M1375" s="64" t="s">
        <v>19805</v>
      </c>
      <c r="N1375" s="64">
        <v>576380</v>
      </c>
      <c r="O1375" s="64">
        <v>1547280</v>
      </c>
      <c r="P1375" s="64">
        <v>1439400</v>
      </c>
      <c r="Q1375" s="64" t="s">
        <v>19805</v>
      </c>
      <c r="R1375" s="64" t="s">
        <v>19805</v>
      </c>
      <c r="S1375" s="64" t="s">
        <v>19805</v>
      </c>
      <c r="T1375" s="64" t="s">
        <v>19805</v>
      </c>
      <c r="U1375" s="64" t="s">
        <v>19805</v>
      </c>
      <c r="V1375" s="64" t="s">
        <v>19805</v>
      </c>
      <c r="W1375" s="64" t="s">
        <v>19805</v>
      </c>
      <c r="X1375" s="64" t="s">
        <v>19805</v>
      </c>
      <c r="Y1375" s="64" t="s">
        <v>19805</v>
      </c>
      <c r="Z1375" s="64" t="s">
        <v>19805</v>
      </c>
      <c r="AA1375" s="64" t="s">
        <v>19805</v>
      </c>
      <c r="AB1375" s="64" t="s">
        <v>19805</v>
      </c>
    </row>
    <row r="1376" spans="1:28">
      <c r="A1376" s="15" t="s">
        <v>5564</v>
      </c>
      <c r="B1376" s="64" t="s">
        <v>19805</v>
      </c>
      <c r="C1376" s="64" t="s">
        <v>19805</v>
      </c>
      <c r="D1376" s="64" t="s">
        <v>19805</v>
      </c>
      <c r="E1376" s="64" t="s">
        <v>19805</v>
      </c>
      <c r="F1376" s="64" t="s">
        <v>19805</v>
      </c>
      <c r="G1376" s="64" t="s">
        <v>19805</v>
      </c>
      <c r="H1376" s="64" t="s">
        <v>19805</v>
      </c>
      <c r="I1376" s="64">
        <v>457588</v>
      </c>
      <c r="J1376" s="64" t="s">
        <v>19805</v>
      </c>
      <c r="K1376" s="64" t="s">
        <v>19805</v>
      </c>
      <c r="L1376" s="64" t="s">
        <v>19805</v>
      </c>
      <c r="M1376" s="64" t="s">
        <v>19805</v>
      </c>
      <c r="N1376" s="64" t="s">
        <v>19805</v>
      </c>
      <c r="O1376" s="64" t="s">
        <v>19805</v>
      </c>
      <c r="P1376" s="64" t="s">
        <v>19805</v>
      </c>
      <c r="Q1376" s="64" t="s">
        <v>19805</v>
      </c>
      <c r="R1376" s="64" t="s">
        <v>19805</v>
      </c>
      <c r="S1376" s="64" t="s">
        <v>19805</v>
      </c>
      <c r="T1376" s="64" t="s">
        <v>19805</v>
      </c>
      <c r="U1376" s="64" t="s">
        <v>19805</v>
      </c>
      <c r="V1376" s="64" t="s">
        <v>19805</v>
      </c>
      <c r="W1376" s="64" t="s">
        <v>19805</v>
      </c>
      <c r="X1376" s="64" t="s">
        <v>19805</v>
      </c>
      <c r="Y1376" s="64" t="s">
        <v>19805</v>
      </c>
      <c r="Z1376" s="64" t="s">
        <v>19805</v>
      </c>
      <c r="AA1376" s="64" t="s">
        <v>19805</v>
      </c>
      <c r="AB1376" s="64" t="s">
        <v>19805</v>
      </c>
    </row>
    <row r="1377" spans="1:28">
      <c r="A1377" s="15" t="s">
        <v>5566</v>
      </c>
      <c r="B1377" s="64" t="s">
        <v>19805</v>
      </c>
      <c r="C1377" s="64" t="s">
        <v>19805</v>
      </c>
      <c r="D1377" s="64" t="s">
        <v>19805</v>
      </c>
      <c r="E1377" s="64" t="s">
        <v>19805</v>
      </c>
      <c r="F1377" s="64" t="s">
        <v>19805</v>
      </c>
      <c r="G1377" s="64" t="s">
        <v>19805</v>
      </c>
      <c r="H1377" s="64" t="s">
        <v>19805</v>
      </c>
      <c r="I1377" s="64" t="s">
        <v>19805</v>
      </c>
      <c r="J1377" s="64" t="s">
        <v>19805</v>
      </c>
      <c r="K1377" s="64" t="s">
        <v>19805</v>
      </c>
      <c r="L1377" s="64" t="s">
        <v>19805</v>
      </c>
      <c r="M1377" s="64" t="s">
        <v>19805</v>
      </c>
      <c r="N1377" s="64" t="s">
        <v>19805</v>
      </c>
      <c r="O1377" s="64" t="s">
        <v>19805</v>
      </c>
      <c r="P1377" s="64" t="s">
        <v>19805</v>
      </c>
      <c r="Q1377" s="64" t="s">
        <v>19805</v>
      </c>
      <c r="R1377" s="64" t="s">
        <v>19805</v>
      </c>
      <c r="S1377" s="64" t="s">
        <v>19805</v>
      </c>
      <c r="T1377" s="64" t="s">
        <v>19805</v>
      </c>
      <c r="U1377" s="64" t="s">
        <v>19805</v>
      </c>
      <c r="V1377" s="64" t="s">
        <v>19805</v>
      </c>
      <c r="W1377" s="64" t="s">
        <v>19805</v>
      </c>
      <c r="X1377" s="64" t="s">
        <v>19805</v>
      </c>
      <c r="Y1377" s="64">
        <v>650000</v>
      </c>
      <c r="Z1377" s="64">
        <v>360000</v>
      </c>
      <c r="AA1377" s="64">
        <v>260000</v>
      </c>
      <c r="AB1377" s="64">
        <v>210000</v>
      </c>
    </row>
    <row r="1378" spans="1:28">
      <c r="A1378" s="15" t="s">
        <v>5567</v>
      </c>
      <c r="B1378" s="64" t="s">
        <v>19805</v>
      </c>
      <c r="C1378" s="64" t="s">
        <v>19805</v>
      </c>
      <c r="D1378" s="64" t="s">
        <v>19805</v>
      </c>
      <c r="E1378" s="64" t="s">
        <v>19805</v>
      </c>
      <c r="F1378" s="64" t="s">
        <v>19805</v>
      </c>
      <c r="G1378" s="64" t="s">
        <v>19805</v>
      </c>
      <c r="H1378" s="64" t="s">
        <v>19805</v>
      </c>
      <c r="I1378" s="64" t="s">
        <v>19805</v>
      </c>
      <c r="J1378" s="64" t="s">
        <v>19805</v>
      </c>
      <c r="K1378" s="64" t="s">
        <v>19805</v>
      </c>
      <c r="L1378" s="64" t="s">
        <v>19805</v>
      </c>
      <c r="M1378" s="64" t="s">
        <v>19805</v>
      </c>
      <c r="N1378" s="64" t="s">
        <v>19805</v>
      </c>
      <c r="O1378" s="64" t="s">
        <v>19805</v>
      </c>
      <c r="P1378" s="64" t="s">
        <v>19805</v>
      </c>
      <c r="Q1378" s="64" t="s">
        <v>19805</v>
      </c>
      <c r="R1378" s="64" t="s">
        <v>19805</v>
      </c>
      <c r="S1378" s="64" t="s">
        <v>19805</v>
      </c>
      <c r="T1378" s="64" t="s">
        <v>19805</v>
      </c>
      <c r="U1378" s="64" t="s">
        <v>19805</v>
      </c>
      <c r="V1378" s="64">
        <v>220000</v>
      </c>
      <c r="W1378" s="64" t="s">
        <v>19805</v>
      </c>
      <c r="X1378" s="64" t="s">
        <v>19805</v>
      </c>
      <c r="Y1378" s="64" t="s">
        <v>19805</v>
      </c>
      <c r="Z1378" s="64" t="s">
        <v>19805</v>
      </c>
      <c r="AA1378" s="64" t="s">
        <v>19805</v>
      </c>
      <c r="AB1378" s="64" t="s">
        <v>19805</v>
      </c>
    </row>
    <row r="1379" spans="1:28">
      <c r="A1379" s="15" t="s">
        <v>513</v>
      </c>
      <c r="B1379" s="64">
        <v>4625000</v>
      </c>
      <c r="C1379" s="64">
        <v>5000000</v>
      </c>
      <c r="D1379" s="64">
        <v>3105302</v>
      </c>
      <c r="E1379" s="64">
        <v>2096760</v>
      </c>
      <c r="F1379" s="64">
        <v>1959960</v>
      </c>
      <c r="G1379" s="64">
        <v>1823280</v>
      </c>
      <c r="H1379" s="64" t="s">
        <v>19805</v>
      </c>
      <c r="I1379" s="64" t="s">
        <v>19805</v>
      </c>
      <c r="J1379" s="64" t="s">
        <v>19805</v>
      </c>
      <c r="K1379" s="64" t="s">
        <v>19805</v>
      </c>
      <c r="L1379" s="64" t="s">
        <v>19805</v>
      </c>
      <c r="M1379" s="64" t="s">
        <v>19805</v>
      </c>
      <c r="N1379" s="64" t="s">
        <v>19805</v>
      </c>
      <c r="O1379" s="64" t="s">
        <v>19805</v>
      </c>
      <c r="P1379" s="64" t="s">
        <v>19805</v>
      </c>
      <c r="Q1379" s="64" t="s">
        <v>19805</v>
      </c>
      <c r="R1379" s="64" t="s">
        <v>19805</v>
      </c>
      <c r="S1379" s="64" t="s">
        <v>19805</v>
      </c>
      <c r="T1379" s="64" t="s">
        <v>19805</v>
      </c>
      <c r="U1379" s="64" t="s">
        <v>19805</v>
      </c>
      <c r="V1379" s="64" t="s">
        <v>19805</v>
      </c>
      <c r="W1379" s="64" t="s">
        <v>19805</v>
      </c>
      <c r="X1379" s="64" t="s">
        <v>19805</v>
      </c>
      <c r="Y1379" s="64" t="s">
        <v>19805</v>
      </c>
      <c r="Z1379" s="64" t="s">
        <v>19805</v>
      </c>
      <c r="AA1379" s="64" t="s">
        <v>19805</v>
      </c>
      <c r="AB1379" s="64" t="s">
        <v>19805</v>
      </c>
    </row>
    <row r="1380" spans="1:28">
      <c r="A1380" s="15" t="s">
        <v>3545</v>
      </c>
      <c r="B1380" s="64">
        <v>125000</v>
      </c>
      <c r="C1380" s="64" t="s">
        <v>19805</v>
      </c>
      <c r="D1380" s="64" t="s">
        <v>19805</v>
      </c>
      <c r="E1380" s="64" t="s">
        <v>19805</v>
      </c>
      <c r="F1380" s="64" t="s">
        <v>19805</v>
      </c>
      <c r="G1380" s="64" t="s">
        <v>19805</v>
      </c>
      <c r="H1380" s="64" t="s">
        <v>19805</v>
      </c>
      <c r="I1380" s="64" t="s">
        <v>19805</v>
      </c>
      <c r="J1380" s="64" t="s">
        <v>19805</v>
      </c>
      <c r="K1380" s="64" t="s">
        <v>19805</v>
      </c>
      <c r="L1380" s="64" t="s">
        <v>19805</v>
      </c>
      <c r="M1380" s="64" t="s">
        <v>19805</v>
      </c>
      <c r="N1380" s="64" t="s">
        <v>19805</v>
      </c>
      <c r="O1380" s="64" t="s">
        <v>19805</v>
      </c>
      <c r="P1380" s="64" t="s">
        <v>19805</v>
      </c>
      <c r="Q1380" s="64" t="s">
        <v>19805</v>
      </c>
      <c r="R1380" s="64" t="s">
        <v>19805</v>
      </c>
      <c r="S1380" s="64" t="s">
        <v>19805</v>
      </c>
      <c r="T1380" s="64" t="s">
        <v>19805</v>
      </c>
      <c r="U1380" s="64" t="s">
        <v>19805</v>
      </c>
      <c r="V1380" s="64" t="s">
        <v>19805</v>
      </c>
      <c r="W1380" s="64" t="s">
        <v>19805</v>
      </c>
      <c r="X1380" s="64" t="s">
        <v>19805</v>
      </c>
      <c r="Y1380" s="64" t="s">
        <v>19805</v>
      </c>
      <c r="Z1380" s="64" t="s">
        <v>19805</v>
      </c>
      <c r="AA1380" s="64" t="s">
        <v>19805</v>
      </c>
      <c r="AB1380" s="64" t="s">
        <v>19805</v>
      </c>
    </row>
    <row r="1381" spans="1:28">
      <c r="A1381" s="15" t="s">
        <v>167</v>
      </c>
      <c r="B1381" s="64">
        <v>3578880</v>
      </c>
      <c r="C1381" s="64">
        <v>3431040</v>
      </c>
      <c r="D1381" s="64">
        <v>3283320</v>
      </c>
      <c r="E1381" s="64" t="s">
        <v>19805</v>
      </c>
      <c r="F1381" s="64" t="s">
        <v>19805</v>
      </c>
      <c r="G1381" s="64" t="s">
        <v>19805</v>
      </c>
      <c r="H1381" s="64" t="s">
        <v>19805</v>
      </c>
      <c r="I1381" s="64" t="s">
        <v>19805</v>
      </c>
      <c r="J1381" s="64" t="s">
        <v>19805</v>
      </c>
      <c r="K1381" s="64" t="s">
        <v>19805</v>
      </c>
      <c r="L1381" s="64" t="s">
        <v>19805</v>
      </c>
      <c r="M1381" s="64" t="s">
        <v>19805</v>
      </c>
      <c r="N1381" s="64" t="s">
        <v>19805</v>
      </c>
      <c r="O1381" s="64" t="s">
        <v>19805</v>
      </c>
      <c r="P1381" s="64" t="s">
        <v>19805</v>
      </c>
      <c r="Q1381" s="64" t="s">
        <v>19805</v>
      </c>
      <c r="R1381" s="64" t="s">
        <v>19805</v>
      </c>
      <c r="S1381" s="64" t="s">
        <v>19805</v>
      </c>
      <c r="T1381" s="64" t="s">
        <v>19805</v>
      </c>
      <c r="U1381" s="64" t="s">
        <v>19805</v>
      </c>
      <c r="V1381" s="64" t="s">
        <v>19805</v>
      </c>
      <c r="W1381" s="64" t="s">
        <v>19805</v>
      </c>
      <c r="X1381" s="64" t="s">
        <v>19805</v>
      </c>
      <c r="Y1381" s="64" t="s">
        <v>19805</v>
      </c>
      <c r="Z1381" s="64" t="s">
        <v>19805</v>
      </c>
      <c r="AA1381" s="64" t="s">
        <v>19805</v>
      </c>
      <c r="AB1381" s="64" t="s">
        <v>19805</v>
      </c>
    </row>
    <row r="1382" spans="1:28">
      <c r="A1382" s="15" t="s">
        <v>639</v>
      </c>
      <c r="B1382" s="64">
        <v>1315448</v>
      </c>
      <c r="C1382" s="64">
        <v>1185784</v>
      </c>
      <c r="D1382" s="64">
        <v>8575000</v>
      </c>
      <c r="E1382" s="64">
        <v>8050000</v>
      </c>
      <c r="F1382" s="64">
        <v>7525000</v>
      </c>
      <c r="G1382" s="64">
        <v>7000000</v>
      </c>
      <c r="H1382" s="64">
        <v>762195</v>
      </c>
      <c r="I1382" s="64">
        <v>457888</v>
      </c>
      <c r="J1382" s="64" t="s">
        <v>19805</v>
      </c>
      <c r="K1382" s="64" t="s">
        <v>19805</v>
      </c>
      <c r="L1382" s="64" t="s">
        <v>19805</v>
      </c>
      <c r="M1382" s="64" t="s">
        <v>19805</v>
      </c>
      <c r="N1382" s="64" t="s">
        <v>19805</v>
      </c>
      <c r="O1382" s="64" t="s">
        <v>19805</v>
      </c>
      <c r="P1382" s="64" t="s">
        <v>19805</v>
      </c>
      <c r="Q1382" s="64" t="s">
        <v>19805</v>
      </c>
      <c r="R1382" s="64" t="s">
        <v>19805</v>
      </c>
      <c r="S1382" s="64" t="s">
        <v>19805</v>
      </c>
      <c r="T1382" s="64" t="s">
        <v>19805</v>
      </c>
      <c r="U1382" s="64" t="s">
        <v>19805</v>
      </c>
      <c r="V1382" s="64" t="s">
        <v>19805</v>
      </c>
      <c r="W1382" s="64" t="s">
        <v>19805</v>
      </c>
      <c r="X1382" s="64" t="s">
        <v>19805</v>
      </c>
      <c r="Y1382" s="64" t="s">
        <v>19805</v>
      </c>
      <c r="Z1382" s="64" t="s">
        <v>19805</v>
      </c>
      <c r="AA1382" s="64" t="s">
        <v>19805</v>
      </c>
      <c r="AB1382" s="64" t="s">
        <v>19805</v>
      </c>
    </row>
    <row r="1383" spans="1:28">
      <c r="A1383" s="15" t="s">
        <v>5569</v>
      </c>
      <c r="B1383" s="64" t="s">
        <v>19805</v>
      </c>
      <c r="C1383" s="64" t="s">
        <v>19805</v>
      </c>
      <c r="D1383" s="64" t="s">
        <v>19805</v>
      </c>
      <c r="E1383" s="64" t="s">
        <v>19805</v>
      </c>
      <c r="F1383" s="64" t="s">
        <v>19805</v>
      </c>
      <c r="G1383" s="64" t="s">
        <v>19805</v>
      </c>
      <c r="H1383" s="64" t="s">
        <v>19805</v>
      </c>
      <c r="I1383" s="64" t="s">
        <v>19805</v>
      </c>
      <c r="J1383" s="64" t="s">
        <v>19805</v>
      </c>
      <c r="K1383" s="64">
        <v>687456</v>
      </c>
      <c r="L1383" s="64">
        <v>412718</v>
      </c>
      <c r="M1383" s="64" t="s">
        <v>19805</v>
      </c>
      <c r="N1383" s="64" t="s">
        <v>19805</v>
      </c>
      <c r="O1383" s="64" t="s">
        <v>19805</v>
      </c>
      <c r="P1383" s="64" t="s">
        <v>19805</v>
      </c>
      <c r="Q1383" s="64" t="s">
        <v>19805</v>
      </c>
      <c r="R1383" s="64" t="s">
        <v>19805</v>
      </c>
      <c r="S1383" s="64" t="s">
        <v>19805</v>
      </c>
      <c r="T1383" s="64" t="s">
        <v>19805</v>
      </c>
      <c r="U1383" s="64" t="s">
        <v>19805</v>
      </c>
      <c r="V1383" s="64" t="s">
        <v>19805</v>
      </c>
      <c r="W1383" s="64" t="s">
        <v>19805</v>
      </c>
      <c r="X1383" s="64" t="s">
        <v>19805</v>
      </c>
      <c r="Y1383" s="64" t="s">
        <v>19805</v>
      </c>
      <c r="Z1383" s="64" t="s">
        <v>19805</v>
      </c>
      <c r="AA1383" s="64" t="s">
        <v>19805</v>
      </c>
      <c r="AB1383" s="64" t="s">
        <v>19805</v>
      </c>
    </row>
    <row r="1384" spans="1:28">
      <c r="A1384" s="15" t="s">
        <v>5570</v>
      </c>
      <c r="B1384" s="64" t="s">
        <v>19805</v>
      </c>
      <c r="C1384" s="64" t="s">
        <v>19805</v>
      </c>
      <c r="D1384" s="64" t="s">
        <v>19805</v>
      </c>
      <c r="E1384" s="64" t="s">
        <v>19805</v>
      </c>
      <c r="F1384" s="64" t="s">
        <v>19805</v>
      </c>
      <c r="G1384" s="64" t="s">
        <v>19805</v>
      </c>
      <c r="H1384" s="64" t="s">
        <v>19805</v>
      </c>
      <c r="I1384" s="64" t="s">
        <v>19805</v>
      </c>
      <c r="J1384" s="64" t="s">
        <v>19805</v>
      </c>
      <c r="K1384" s="64" t="s">
        <v>19805</v>
      </c>
      <c r="L1384" s="64" t="s">
        <v>19805</v>
      </c>
      <c r="M1384" s="64" t="s">
        <v>19805</v>
      </c>
      <c r="N1384" s="64" t="s">
        <v>19805</v>
      </c>
      <c r="O1384" s="64" t="s">
        <v>19805</v>
      </c>
      <c r="P1384" s="64" t="s">
        <v>19805</v>
      </c>
      <c r="Q1384" s="64" t="s">
        <v>19805</v>
      </c>
      <c r="R1384" s="64" t="s">
        <v>19805</v>
      </c>
      <c r="S1384" s="64" t="s">
        <v>19805</v>
      </c>
      <c r="T1384" s="64" t="s">
        <v>19805</v>
      </c>
      <c r="U1384" s="64" t="s">
        <v>19805</v>
      </c>
      <c r="V1384" s="64" t="s">
        <v>19805</v>
      </c>
      <c r="W1384" s="64" t="s">
        <v>19805</v>
      </c>
      <c r="X1384" s="64" t="s">
        <v>19805</v>
      </c>
      <c r="Y1384" s="64" t="s">
        <v>19805</v>
      </c>
      <c r="Z1384" s="64">
        <v>140000</v>
      </c>
      <c r="AA1384" s="64" t="s">
        <v>19805</v>
      </c>
      <c r="AB1384" s="64" t="s">
        <v>19805</v>
      </c>
    </row>
    <row r="1385" spans="1:28">
      <c r="A1385" s="15" t="s">
        <v>5571</v>
      </c>
      <c r="B1385" s="64" t="s">
        <v>19805</v>
      </c>
      <c r="C1385" s="64" t="s">
        <v>19805</v>
      </c>
      <c r="D1385" s="64" t="s">
        <v>19805</v>
      </c>
      <c r="E1385" s="64" t="s">
        <v>19805</v>
      </c>
      <c r="F1385" s="64" t="s">
        <v>19805</v>
      </c>
      <c r="G1385" s="64" t="s">
        <v>19805</v>
      </c>
      <c r="H1385" s="64" t="s">
        <v>19805</v>
      </c>
      <c r="I1385" s="64">
        <v>855189</v>
      </c>
      <c r="J1385" s="64">
        <v>1262520</v>
      </c>
      <c r="K1385" s="64">
        <v>1180200</v>
      </c>
      <c r="L1385" s="64">
        <v>1097880</v>
      </c>
      <c r="M1385" s="64" t="s">
        <v>19805</v>
      </c>
      <c r="N1385" s="64" t="s">
        <v>19805</v>
      </c>
      <c r="O1385" s="64" t="s">
        <v>19805</v>
      </c>
      <c r="P1385" s="64" t="s">
        <v>19805</v>
      </c>
      <c r="Q1385" s="64" t="s">
        <v>19805</v>
      </c>
      <c r="R1385" s="64" t="s">
        <v>19805</v>
      </c>
      <c r="S1385" s="64" t="s">
        <v>19805</v>
      </c>
      <c r="T1385" s="64" t="s">
        <v>19805</v>
      </c>
      <c r="U1385" s="64" t="s">
        <v>19805</v>
      </c>
      <c r="V1385" s="64" t="s">
        <v>19805</v>
      </c>
      <c r="W1385" s="64" t="s">
        <v>19805</v>
      </c>
      <c r="X1385" s="64" t="s">
        <v>19805</v>
      </c>
      <c r="Y1385" s="64" t="s">
        <v>19805</v>
      </c>
      <c r="Z1385" s="64" t="s">
        <v>19805</v>
      </c>
      <c r="AA1385" s="64" t="s">
        <v>19805</v>
      </c>
      <c r="AB1385" s="64" t="s">
        <v>19805</v>
      </c>
    </row>
    <row r="1386" spans="1:28">
      <c r="A1386" s="15" t="s">
        <v>5572</v>
      </c>
      <c r="B1386" s="64" t="s">
        <v>19805</v>
      </c>
      <c r="C1386" s="64" t="s">
        <v>19805</v>
      </c>
      <c r="D1386" s="64" t="s">
        <v>19805</v>
      </c>
      <c r="E1386" s="64" t="s">
        <v>19805</v>
      </c>
      <c r="F1386" s="64" t="s">
        <v>19805</v>
      </c>
      <c r="G1386" s="64" t="s">
        <v>19805</v>
      </c>
      <c r="H1386" s="64" t="s">
        <v>19805</v>
      </c>
      <c r="I1386" s="64">
        <v>1867742</v>
      </c>
      <c r="J1386" s="64">
        <v>1034760</v>
      </c>
      <c r="K1386" s="64">
        <v>967320</v>
      </c>
      <c r="L1386" s="64">
        <v>899880</v>
      </c>
      <c r="M1386" s="64" t="s">
        <v>19805</v>
      </c>
      <c r="N1386" s="64" t="s">
        <v>19805</v>
      </c>
      <c r="O1386" s="64" t="s">
        <v>19805</v>
      </c>
      <c r="P1386" s="64" t="s">
        <v>19805</v>
      </c>
      <c r="Q1386" s="64" t="s">
        <v>19805</v>
      </c>
      <c r="R1386" s="64" t="s">
        <v>19805</v>
      </c>
      <c r="S1386" s="64" t="s">
        <v>19805</v>
      </c>
      <c r="T1386" s="64" t="s">
        <v>19805</v>
      </c>
      <c r="U1386" s="64" t="s">
        <v>19805</v>
      </c>
      <c r="V1386" s="64" t="s">
        <v>19805</v>
      </c>
      <c r="W1386" s="64" t="s">
        <v>19805</v>
      </c>
      <c r="X1386" s="64" t="s">
        <v>19805</v>
      </c>
      <c r="Y1386" s="64" t="s">
        <v>19805</v>
      </c>
      <c r="Z1386" s="64" t="s">
        <v>19805</v>
      </c>
      <c r="AA1386" s="64" t="s">
        <v>19805</v>
      </c>
      <c r="AB1386" s="64" t="s">
        <v>19805</v>
      </c>
    </row>
    <row r="1387" spans="1:28">
      <c r="A1387" s="15" t="s">
        <v>5573</v>
      </c>
      <c r="B1387" s="64" t="s">
        <v>19805</v>
      </c>
      <c r="C1387" s="64" t="s">
        <v>19805</v>
      </c>
      <c r="D1387" s="64" t="s">
        <v>19805</v>
      </c>
      <c r="E1387" s="64" t="s">
        <v>19805</v>
      </c>
      <c r="F1387" s="64" t="s">
        <v>19805</v>
      </c>
      <c r="G1387" s="64" t="s">
        <v>19805</v>
      </c>
      <c r="H1387" s="64" t="s">
        <v>19805</v>
      </c>
      <c r="I1387" s="64" t="s">
        <v>19805</v>
      </c>
      <c r="J1387" s="64" t="s">
        <v>19805</v>
      </c>
      <c r="K1387" s="64" t="s">
        <v>19805</v>
      </c>
      <c r="L1387" s="64" t="s">
        <v>19805</v>
      </c>
      <c r="M1387" s="64" t="s">
        <v>19805</v>
      </c>
      <c r="N1387" s="64" t="s">
        <v>19805</v>
      </c>
      <c r="O1387" s="64" t="s">
        <v>19805</v>
      </c>
      <c r="P1387" s="64" t="s">
        <v>19805</v>
      </c>
      <c r="Q1387" s="64" t="s">
        <v>19805</v>
      </c>
      <c r="R1387" s="64" t="s">
        <v>19805</v>
      </c>
      <c r="S1387" s="64" t="s">
        <v>19805</v>
      </c>
      <c r="T1387" s="64" t="s">
        <v>19805</v>
      </c>
      <c r="U1387" s="64">
        <v>272500</v>
      </c>
      <c r="V1387" s="64">
        <v>555000</v>
      </c>
      <c r="W1387" s="64">
        <v>480000</v>
      </c>
      <c r="X1387" s="64" t="s">
        <v>19805</v>
      </c>
      <c r="Y1387" s="64" t="s">
        <v>19805</v>
      </c>
      <c r="Z1387" s="64" t="s">
        <v>19805</v>
      </c>
      <c r="AA1387" s="64" t="s">
        <v>19805</v>
      </c>
      <c r="AB1387" s="64" t="s">
        <v>19805</v>
      </c>
    </row>
    <row r="1388" spans="1:28">
      <c r="A1388" s="15" t="s">
        <v>809</v>
      </c>
      <c r="B1388" s="64" t="s">
        <v>19805</v>
      </c>
      <c r="C1388" s="64">
        <v>4300000</v>
      </c>
      <c r="D1388" s="64">
        <v>4000000</v>
      </c>
      <c r="E1388" s="64">
        <v>4000000</v>
      </c>
      <c r="F1388" s="64">
        <v>4000000</v>
      </c>
      <c r="G1388" s="64">
        <v>4000000</v>
      </c>
      <c r="H1388" s="64">
        <v>854389</v>
      </c>
      <c r="I1388" s="64">
        <v>773500</v>
      </c>
      <c r="J1388" s="64">
        <v>700000</v>
      </c>
      <c r="K1388" s="64" t="s">
        <v>19805</v>
      </c>
      <c r="L1388" s="64" t="s">
        <v>19805</v>
      </c>
      <c r="M1388" s="64" t="s">
        <v>19805</v>
      </c>
      <c r="N1388" s="64" t="s">
        <v>19805</v>
      </c>
      <c r="O1388" s="64" t="s">
        <v>19805</v>
      </c>
      <c r="P1388" s="64" t="s">
        <v>19805</v>
      </c>
      <c r="Q1388" s="64" t="s">
        <v>19805</v>
      </c>
      <c r="R1388" s="64" t="s">
        <v>19805</v>
      </c>
      <c r="S1388" s="64" t="s">
        <v>19805</v>
      </c>
      <c r="T1388" s="64" t="s">
        <v>19805</v>
      </c>
      <c r="U1388" s="64" t="s">
        <v>19805</v>
      </c>
      <c r="V1388" s="64" t="s">
        <v>19805</v>
      </c>
      <c r="W1388" s="64" t="s">
        <v>19805</v>
      </c>
      <c r="X1388" s="64" t="s">
        <v>19805</v>
      </c>
      <c r="Y1388" s="64" t="s">
        <v>19805</v>
      </c>
      <c r="Z1388" s="64" t="s">
        <v>19805</v>
      </c>
      <c r="AA1388" s="64" t="s">
        <v>19805</v>
      </c>
      <c r="AB1388" s="64" t="s">
        <v>19805</v>
      </c>
    </row>
    <row r="1389" spans="1:28">
      <c r="A1389" s="15" t="s">
        <v>5575</v>
      </c>
      <c r="B1389" s="64" t="s">
        <v>19805</v>
      </c>
      <c r="C1389" s="64" t="s">
        <v>19805</v>
      </c>
      <c r="D1389" s="64" t="s">
        <v>19805</v>
      </c>
      <c r="E1389" s="64" t="s">
        <v>19805</v>
      </c>
      <c r="F1389" s="64" t="s">
        <v>19805</v>
      </c>
      <c r="G1389" s="64" t="s">
        <v>19805</v>
      </c>
      <c r="H1389" s="64" t="s">
        <v>19805</v>
      </c>
      <c r="I1389" s="64" t="s">
        <v>19805</v>
      </c>
      <c r="J1389" s="64" t="s">
        <v>19805</v>
      </c>
      <c r="K1389" s="64" t="s">
        <v>19805</v>
      </c>
      <c r="L1389" s="64" t="s">
        <v>19805</v>
      </c>
      <c r="M1389" s="64" t="s">
        <v>19805</v>
      </c>
      <c r="N1389" s="64" t="s">
        <v>19805</v>
      </c>
      <c r="O1389" s="64" t="s">
        <v>19805</v>
      </c>
      <c r="P1389" s="64" t="s">
        <v>19805</v>
      </c>
      <c r="Q1389" s="64" t="s">
        <v>19805</v>
      </c>
      <c r="R1389" s="64">
        <v>1000000</v>
      </c>
      <c r="S1389" s="64">
        <v>1925000</v>
      </c>
      <c r="T1389" s="64">
        <v>1750000</v>
      </c>
      <c r="U1389" s="64">
        <v>2430000</v>
      </c>
      <c r="V1389" s="64">
        <v>1400000</v>
      </c>
      <c r="W1389" s="64">
        <v>1450000</v>
      </c>
      <c r="X1389" s="64">
        <v>1450000</v>
      </c>
      <c r="Y1389" s="64">
        <v>790000</v>
      </c>
      <c r="Z1389" s="64">
        <v>608000</v>
      </c>
      <c r="AA1389" s="64">
        <v>130000</v>
      </c>
      <c r="AB1389" s="64">
        <v>50000</v>
      </c>
    </row>
    <row r="1390" spans="1:28">
      <c r="A1390" s="15" t="s">
        <v>1156</v>
      </c>
      <c r="B1390" s="64">
        <v>3909840</v>
      </c>
      <c r="C1390" s="64">
        <v>3741480</v>
      </c>
      <c r="D1390" s="64" t="s">
        <v>19805</v>
      </c>
      <c r="E1390" s="64" t="s">
        <v>19805</v>
      </c>
      <c r="F1390" s="64" t="s">
        <v>19805</v>
      </c>
      <c r="G1390" s="64" t="s">
        <v>19805</v>
      </c>
      <c r="H1390" s="64" t="s">
        <v>19805</v>
      </c>
      <c r="I1390" s="64" t="s">
        <v>19805</v>
      </c>
      <c r="J1390" s="64" t="s">
        <v>19805</v>
      </c>
      <c r="K1390" s="64" t="s">
        <v>19805</v>
      </c>
      <c r="L1390" s="64" t="s">
        <v>19805</v>
      </c>
      <c r="M1390" s="64" t="s">
        <v>19805</v>
      </c>
      <c r="N1390" s="64" t="s">
        <v>19805</v>
      </c>
      <c r="O1390" s="64" t="s">
        <v>19805</v>
      </c>
      <c r="P1390" s="64" t="s">
        <v>19805</v>
      </c>
      <c r="Q1390" s="64" t="s">
        <v>19805</v>
      </c>
      <c r="R1390" s="64" t="s">
        <v>19805</v>
      </c>
      <c r="S1390" s="64" t="s">
        <v>19805</v>
      </c>
      <c r="T1390" s="64" t="s">
        <v>19805</v>
      </c>
      <c r="U1390" s="64" t="s">
        <v>19805</v>
      </c>
      <c r="V1390" s="64" t="s">
        <v>19805</v>
      </c>
      <c r="W1390" s="64" t="s">
        <v>19805</v>
      </c>
      <c r="X1390" s="64" t="s">
        <v>19805</v>
      </c>
      <c r="Y1390" s="64" t="s">
        <v>19805</v>
      </c>
      <c r="Z1390" s="64" t="s">
        <v>19805</v>
      </c>
      <c r="AA1390" s="64" t="s">
        <v>19805</v>
      </c>
      <c r="AB1390" s="64" t="s">
        <v>19805</v>
      </c>
    </row>
    <row r="1391" spans="1:28">
      <c r="A1391" s="15" t="s">
        <v>5576</v>
      </c>
      <c r="B1391" s="64" t="s">
        <v>19805</v>
      </c>
      <c r="C1391" s="64" t="s">
        <v>19805</v>
      </c>
      <c r="D1391" s="64" t="s">
        <v>19805</v>
      </c>
      <c r="E1391" s="64" t="s">
        <v>19805</v>
      </c>
      <c r="F1391" s="64" t="s">
        <v>19805</v>
      </c>
      <c r="G1391" s="64" t="s">
        <v>19805</v>
      </c>
      <c r="H1391" s="64" t="s">
        <v>19805</v>
      </c>
      <c r="I1391" s="64" t="s">
        <v>19805</v>
      </c>
      <c r="J1391" s="64" t="s">
        <v>19805</v>
      </c>
      <c r="K1391" s="64" t="s">
        <v>19805</v>
      </c>
      <c r="L1391" s="64">
        <v>919551</v>
      </c>
      <c r="M1391" s="64">
        <v>682050</v>
      </c>
      <c r="N1391" s="64">
        <v>385277</v>
      </c>
      <c r="O1391" s="64" t="s">
        <v>19805</v>
      </c>
      <c r="P1391" s="64" t="s">
        <v>19805</v>
      </c>
      <c r="Q1391" s="64" t="s">
        <v>19805</v>
      </c>
      <c r="R1391" s="64" t="s">
        <v>19805</v>
      </c>
      <c r="S1391" s="64" t="s">
        <v>19805</v>
      </c>
      <c r="T1391" s="64" t="s">
        <v>19805</v>
      </c>
      <c r="U1391" s="64" t="s">
        <v>19805</v>
      </c>
      <c r="V1391" s="64" t="s">
        <v>19805</v>
      </c>
      <c r="W1391" s="64" t="s">
        <v>19805</v>
      </c>
      <c r="X1391" s="64" t="s">
        <v>19805</v>
      </c>
      <c r="Y1391" s="64" t="s">
        <v>19805</v>
      </c>
      <c r="Z1391" s="64" t="s">
        <v>19805</v>
      </c>
      <c r="AA1391" s="64" t="s">
        <v>19805</v>
      </c>
      <c r="AB1391" s="64" t="s">
        <v>19805</v>
      </c>
    </row>
    <row r="1392" spans="1:28">
      <c r="A1392" s="15" t="s">
        <v>5577</v>
      </c>
      <c r="B1392" s="64" t="s">
        <v>19805</v>
      </c>
      <c r="C1392" s="64" t="s">
        <v>19805</v>
      </c>
      <c r="D1392" s="64" t="s">
        <v>19805</v>
      </c>
      <c r="E1392" s="64" t="s">
        <v>19805</v>
      </c>
      <c r="F1392" s="64" t="s">
        <v>19805</v>
      </c>
      <c r="G1392" s="64" t="s">
        <v>19805</v>
      </c>
      <c r="H1392" s="64" t="s">
        <v>19805</v>
      </c>
      <c r="I1392" s="64">
        <v>446740</v>
      </c>
      <c r="J1392" s="64">
        <v>711517</v>
      </c>
      <c r="K1392" s="64">
        <v>427163</v>
      </c>
      <c r="L1392" s="64" t="s">
        <v>19805</v>
      </c>
      <c r="M1392" s="64" t="s">
        <v>19805</v>
      </c>
      <c r="N1392" s="64" t="s">
        <v>19805</v>
      </c>
      <c r="O1392" s="64" t="s">
        <v>19805</v>
      </c>
      <c r="P1392" s="64" t="s">
        <v>19805</v>
      </c>
      <c r="Q1392" s="64" t="s">
        <v>19805</v>
      </c>
      <c r="R1392" s="64" t="s">
        <v>19805</v>
      </c>
      <c r="S1392" s="64" t="s">
        <v>19805</v>
      </c>
      <c r="T1392" s="64" t="s">
        <v>19805</v>
      </c>
      <c r="U1392" s="64" t="s">
        <v>19805</v>
      </c>
      <c r="V1392" s="64" t="s">
        <v>19805</v>
      </c>
      <c r="W1392" s="64" t="s">
        <v>19805</v>
      </c>
      <c r="X1392" s="64" t="s">
        <v>19805</v>
      </c>
      <c r="Y1392" s="64" t="s">
        <v>19805</v>
      </c>
      <c r="Z1392" s="64" t="s">
        <v>19805</v>
      </c>
      <c r="AA1392" s="64" t="s">
        <v>19805</v>
      </c>
      <c r="AB1392" s="64" t="s">
        <v>19805</v>
      </c>
    </row>
    <row r="1393" spans="1:28">
      <c r="A1393" s="15" t="s">
        <v>5578</v>
      </c>
      <c r="B1393" s="64" t="s">
        <v>19805</v>
      </c>
      <c r="C1393" s="64" t="s">
        <v>19805</v>
      </c>
      <c r="D1393" s="64" t="s">
        <v>19805</v>
      </c>
      <c r="E1393" s="64" t="s">
        <v>19805</v>
      </c>
      <c r="F1393" s="64" t="s">
        <v>19805</v>
      </c>
      <c r="G1393" s="64" t="s">
        <v>19805</v>
      </c>
      <c r="H1393" s="64" t="s">
        <v>19805</v>
      </c>
      <c r="I1393" s="64" t="s">
        <v>19805</v>
      </c>
      <c r="J1393" s="64" t="s">
        <v>19805</v>
      </c>
      <c r="K1393" s="64" t="s">
        <v>19805</v>
      </c>
      <c r="L1393" s="64" t="s">
        <v>19805</v>
      </c>
      <c r="M1393" s="64" t="s">
        <v>19805</v>
      </c>
      <c r="N1393" s="64" t="s">
        <v>19805</v>
      </c>
      <c r="O1393" s="64" t="s">
        <v>19805</v>
      </c>
      <c r="P1393" s="64" t="s">
        <v>19805</v>
      </c>
      <c r="Q1393" s="64" t="s">
        <v>19805</v>
      </c>
      <c r="R1393" s="64" t="s">
        <v>19805</v>
      </c>
      <c r="S1393" s="64" t="s">
        <v>19805</v>
      </c>
      <c r="T1393" s="64" t="s">
        <v>19805</v>
      </c>
      <c r="U1393" s="64" t="s">
        <v>19805</v>
      </c>
      <c r="V1393" s="64" t="s">
        <v>19805</v>
      </c>
      <c r="W1393" s="64" t="s">
        <v>19805</v>
      </c>
      <c r="X1393" s="64" t="s">
        <v>19805</v>
      </c>
      <c r="Y1393" s="64" t="s">
        <v>19805</v>
      </c>
      <c r="Z1393" s="64">
        <v>250000</v>
      </c>
      <c r="AA1393" s="64">
        <v>547000</v>
      </c>
      <c r="AB1393" s="64">
        <v>437000</v>
      </c>
    </row>
    <row r="1394" spans="1:28">
      <c r="A1394" s="15" t="s">
        <v>5580</v>
      </c>
      <c r="B1394" s="64" t="s">
        <v>19805</v>
      </c>
      <c r="C1394" s="64" t="s">
        <v>19805</v>
      </c>
      <c r="D1394" s="64" t="s">
        <v>19805</v>
      </c>
      <c r="E1394" s="64" t="s">
        <v>19805</v>
      </c>
      <c r="F1394" s="64" t="s">
        <v>19805</v>
      </c>
      <c r="G1394" s="64" t="s">
        <v>19805</v>
      </c>
      <c r="H1394" s="64" t="s">
        <v>19805</v>
      </c>
      <c r="I1394" s="64" t="s">
        <v>19805</v>
      </c>
      <c r="J1394" s="64" t="s">
        <v>19805</v>
      </c>
      <c r="K1394" s="64" t="s">
        <v>19805</v>
      </c>
      <c r="L1394" s="64" t="s">
        <v>19805</v>
      </c>
      <c r="M1394" s="64" t="s">
        <v>19805</v>
      </c>
      <c r="N1394" s="64" t="s">
        <v>19805</v>
      </c>
      <c r="O1394" s="64" t="s">
        <v>19805</v>
      </c>
      <c r="P1394" s="64" t="s">
        <v>19805</v>
      </c>
      <c r="Q1394" s="64" t="s">
        <v>19805</v>
      </c>
      <c r="R1394" s="64" t="s">
        <v>19805</v>
      </c>
      <c r="S1394" s="64" t="s">
        <v>19805</v>
      </c>
      <c r="T1394" s="64" t="s">
        <v>19805</v>
      </c>
      <c r="U1394" s="64" t="s">
        <v>19805</v>
      </c>
      <c r="V1394" s="64" t="s">
        <v>19805</v>
      </c>
      <c r="W1394" s="64" t="s">
        <v>19805</v>
      </c>
      <c r="X1394" s="64">
        <v>1540600</v>
      </c>
      <c r="Y1394" s="64">
        <v>1471000</v>
      </c>
      <c r="Z1394" s="64">
        <v>1351000</v>
      </c>
      <c r="AA1394" s="64">
        <v>1232000</v>
      </c>
      <c r="AB1394" s="64">
        <v>1115000</v>
      </c>
    </row>
    <row r="1395" spans="1:28">
      <c r="A1395" s="15" t="s">
        <v>5581</v>
      </c>
      <c r="B1395" s="64" t="s">
        <v>19805</v>
      </c>
      <c r="C1395" s="64" t="s">
        <v>19805</v>
      </c>
      <c r="D1395" s="64" t="s">
        <v>19805</v>
      </c>
      <c r="E1395" s="64" t="s">
        <v>19805</v>
      </c>
      <c r="F1395" s="64" t="s">
        <v>19805</v>
      </c>
      <c r="G1395" s="64" t="s">
        <v>19805</v>
      </c>
      <c r="H1395" s="64" t="s">
        <v>19805</v>
      </c>
      <c r="I1395" s="64" t="s">
        <v>19805</v>
      </c>
      <c r="J1395" s="64" t="s">
        <v>19805</v>
      </c>
      <c r="K1395" s="64" t="s">
        <v>19805</v>
      </c>
      <c r="L1395" s="64" t="s">
        <v>19805</v>
      </c>
      <c r="M1395" s="64" t="s">
        <v>19805</v>
      </c>
      <c r="N1395" s="64" t="s">
        <v>19805</v>
      </c>
      <c r="O1395" s="64" t="s">
        <v>19805</v>
      </c>
      <c r="P1395" s="64" t="s">
        <v>19805</v>
      </c>
      <c r="Q1395" s="64" t="s">
        <v>19805</v>
      </c>
      <c r="R1395" s="64" t="s">
        <v>19805</v>
      </c>
      <c r="S1395" s="64" t="s">
        <v>19805</v>
      </c>
      <c r="T1395" s="64" t="s">
        <v>19805</v>
      </c>
      <c r="U1395" s="64" t="s">
        <v>19805</v>
      </c>
      <c r="V1395" s="64" t="s">
        <v>19805</v>
      </c>
      <c r="W1395" s="64" t="s">
        <v>19805</v>
      </c>
      <c r="X1395" s="64" t="s">
        <v>19805</v>
      </c>
      <c r="Y1395" s="64" t="s">
        <v>19805</v>
      </c>
      <c r="Z1395" s="64" t="s">
        <v>19805</v>
      </c>
      <c r="AA1395" s="64">
        <v>550000</v>
      </c>
      <c r="AB1395" s="64">
        <v>500000</v>
      </c>
    </row>
    <row r="1396" spans="1:28">
      <c r="A1396" s="15" t="s">
        <v>5582</v>
      </c>
      <c r="B1396" s="64" t="s">
        <v>19805</v>
      </c>
      <c r="C1396" s="64" t="s">
        <v>19805</v>
      </c>
      <c r="D1396" s="64" t="s">
        <v>19805</v>
      </c>
      <c r="E1396" s="64" t="s">
        <v>19805</v>
      </c>
      <c r="F1396" s="64" t="s">
        <v>19805</v>
      </c>
      <c r="G1396" s="64" t="s">
        <v>19805</v>
      </c>
      <c r="H1396" s="64" t="s">
        <v>19805</v>
      </c>
      <c r="I1396" s="64">
        <v>7962500</v>
      </c>
      <c r="J1396" s="64">
        <v>8513916</v>
      </c>
      <c r="K1396" s="64">
        <v>7901040</v>
      </c>
      <c r="L1396" s="64">
        <v>7288165</v>
      </c>
      <c r="M1396" s="64">
        <v>5515875</v>
      </c>
      <c r="N1396" s="64">
        <v>4903000</v>
      </c>
      <c r="O1396" s="64">
        <v>944922</v>
      </c>
      <c r="P1396" s="64">
        <v>762435</v>
      </c>
      <c r="Q1396" s="64">
        <v>540850</v>
      </c>
      <c r="R1396" s="64">
        <v>316969</v>
      </c>
      <c r="S1396" s="64" t="s">
        <v>19805</v>
      </c>
      <c r="T1396" s="64" t="s">
        <v>19805</v>
      </c>
      <c r="U1396" s="64" t="s">
        <v>19805</v>
      </c>
      <c r="V1396" s="64" t="s">
        <v>19805</v>
      </c>
      <c r="W1396" s="64" t="s">
        <v>19805</v>
      </c>
      <c r="X1396" s="64" t="s">
        <v>19805</v>
      </c>
      <c r="Y1396" s="64" t="s">
        <v>19805</v>
      </c>
      <c r="Z1396" s="64" t="s">
        <v>19805</v>
      </c>
      <c r="AA1396" s="64" t="s">
        <v>19805</v>
      </c>
      <c r="AB1396" s="64" t="s">
        <v>19805</v>
      </c>
    </row>
    <row r="1397" spans="1:28">
      <c r="A1397" s="15" t="s">
        <v>5583</v>
      </c>
      <c r="B1397" s="64" t="s">
        <v>19805</v>
      </c>
      <c r="C1397" s="64" t="s">
        <v>19805</v>
      </c>
      <c r="D1397" s="64" t="s">
        <v>19805</v>
      </c>
      <c r="E1397" s="64" t="s">
        <v>19805</v>
      </c>
      <c r="F1397" s="64" t="s">
        <v>19805</v>
      </c>
      <c r="G1397" s="64" t="s">
        <v>19805</v>
      </c>
      <c r="H1397" s="64" t="s">
        <v>19805</v>
      </c>
      <c r="I1397" s="64" t="s">
        <v>19805</v>
      </c>
      <c r="J1397" s="64" t="s">
        <v>19805</v>
      </c>
      <c r="K1397" s="64" t="s">
        <v>19805</v>
      </c>
      <c r="L1397" s="64" t="s">
        <v>19805</v>
      </c>
      <c r="M1397" s="64" t="s">
        <v>19805</v>
      </c>
      <c r="N1397" s="64" t="s">
        <v>19805</v>
      </c>
      <c r="O1397" s="64" t="s">
        <v>19805</v>
      </c>
      <c r="P1397" s="64" t="s">
        <v>19805</v>
      </c>
      <c r="Q1397" s="64" t="s">
        <v>19805</v>
      </c>
      <c r="R1397" s="64" t="s">
        <v>19805</v>
      </c>
      <c r="S1397" s="64" t="s">
        <v>19805</v>
      </c>
      <c r="T1397" s="64" t="s">
        <v>19805</v>
      </c>
      <c r="U1397" s="64" t="s">
        <v>19805</v>
      </c>
      <c r="V1397" s="64">
        <v>247500</v>
      </c>
      <c r="W1397" s="64" t="s">
        <v>19805</v>
      </c>
      <c r="X1397" s="64" t="s">
        <v>19805</v>
      </c>
      <c r="Y1397" s="64" t="s">
        <v>19805</v>
      </c>
      <c r="Z1397" s="64" t="s">
        <v>19805</v>
      </c>
      <c r="AA1397" s="64" t="s">
        <v>19805</v>
      </c>
      <c r="AB1397" s="64" t="s">
        <v>19805</v>
      </c>
    </row>
    <row r="1398" spans="1:28">
      <c r="A1398" s="15" t="s">
        <v>5585</v>
      </c>
      <c r="B1398" s="64" t="s">
        <v>19805</v>
      </c>
      <c r="C1398" s="64" t="s">
        <v>19805</v>
      </c>
      <c r="D1398" s="64" t="s">
        <v>19805</v>
      </c>
      <c r="E1398" s="64" t="s">
        <v>19805</v>
      </c>
      <c r="F1398" s="64" t="s">
        <v>19805</v>
      </c>
      <c r="G1398" s="64" t="s">
        <v>19805</v>
      </c>
      <c r="H1398" s="64" t="s">
        <v>19805</v>
      </c>
      <c r="I1398" s="64" t="s">
        <v>19805</v>
      </c>
      <c r="J1398" s="64" t="s">
        <v>19805</v>
      </c>
      <c r="K1398" s="64" t="s">
        <v>19805</v>
      </c>
      <c r="L1398" s="64" t="s">
        <v>19805</v>
      </c>
      <c r="M1398" s="64" t="s">
        <v>19805</v>
      </c>
      <c r="N1398" s="64" t="s">
        <v>19805</v>
      </c>
      <c r="O1398" s="64" t="s">
        <v>19805</v>
      </c>
      <c r="P1398" s="64">
        <v>1030000</v>
      </c>
      <c r="Q1398" s="64">
        <v>1000000</v>
      </c>
      <c r="R1398" s="64">
        <v>2200000</v>
      </c>
      <c r="S1398" s="64">
        <v>2000000</v>
      </c>
      <c r="T1398" s="64">
        <v>2050000</v>
      </c>
      <c r="U1398" s="64">
        <v>2250000</v>
      </c>
      <c r="V1398" s="64">
        <v>1150000</v>
      </c>
      <c r="W1398" s="64">
        <v>1000000</v>
      </c>
      <c r="X1398" s="64">
        <v>1400000</v>
      </c>
      <c r="Y1398" s="64">
        <v>1300000</v>
      </c>
      <c r="Z1398" s="64">
        <v>1100000</v>
      </c>
      <c r="AA1398" s="64">
        <v>450000</v>
      </c>
      <c r="AB1398" s="64">
        <v>405000</v>
      </c>
    </row>
    <row r="1399" spans="1:28">
      <c r="A1399" s="15" t="s">
        <v>5586</v>
      </c>
      <c r="B1399" s="64" t="s">
        <v>19805</v>
      </c>
      <c r="C1399" s="64" t="s">
        <v>19805</v>
      </c>
      <c r="D1399" s="64" t="s">
        <v>19805</v>
      </c>
      <c r="E1399" s="64" t="s">
        <v>19805</v>
      </c>
      <c r="F1399" s="64" t="s">
        <v>19805</v>
      </c>
      <c r="G1399" s="64" t="s">
        <v>19805</v>
      </c>
      <c r="H1399" s="64" t="s">
        <v>19805</v>
      </c>
      <c r="I1399" s="64" t="s">
        <v>19805</v>
      </c>
      <c r="J1399" s="64" t="s">
        <v>19805</v>
      </c>
      <c r="K1399" s="64" t="s">
        <v>19805</v>
      </c>
      <c r="L1399" s="64" t="s">
        <v>19805</v>
      </c>
      <c r="M1399" s="64" t="s">
        <v>19805</v>
      </c>
      <c r="N1399" s="64" t="s">
        <v>19805</v>
      </c>
      <c r="O1399" s="64" t="s">
        <v>19805</v>
      </c>
      <c r="P1399" s="64" t="s">
        <v>19805</v>
      </c>
      <c r="Q1399" s="64" t="s">
        <v>19805</v>
      </c>
      <c r="R1399" s="64" t="s">
        <v>19805</v>
      </c>
      <c r="S1399" s="64">
        <v>6000</v>
      </c>
      <c r="T1399" s="64" t="s">
        <v>19805</v>
      </c>
      <c r="U1399" s="64">
        <v>326700</v>
      </c>
      <c r="V1399" s="64">
        <v>247500</v>
      </c>
      <c r="W1399" s="64">
        <v>200000</v>
      </c>
      <c r="X1399" s="64" t="s">
        <v>19805</v>
      </c>
      <c r="Y1399" s="64" t="s">
        <v>19805</v>
      </c>
      <c r="Z1399" s="64" t="s">
        <v>19805</v>
      </c>
      <c r="AA1399" s="64" t="s">
        <v>19805</v>
      </c>
      <c r="AB1399" s="64" t="s">
        <v>19805</v>
      </c>
    </row>
    <row r="1400" spans="1:28">
      <c r="A1400" s="15" t="s">
        <v>5588</v>
      </c>
      <c r="B1400" s="64" t="s">
        <v>19805</v>
      </c>
      <c r="C1400" s="64" t="s">
        <v>19805</v>
      </c>
      <c r="D1400" s="64" t="s">
        <v>19805</v>
      </c>
      <c r="E1400" s="64" t="s">
        <v>19805</v>
      </c>
      <c r="F1400" s="64" t="s">
        <v>19805</v>
      </c>
      <c r="G1400" s="64" t="s">
        <v>19805</v>
      </c>
      <c r="H1400" s="64" t="s">
        <v>19805</v>
      </c>
      <c r="I1400" s="64" t="s">
        <v>19805</v>
      </c>
      <c r="J1400" s="64" t="s">
        <v>19805</v>
      </c>
      <c r="K1400" s="64" t="s">
        <v>19805</v>
      </c>
      <c r="L1400" s="64" t="s">
        <v>19805</v>
      </c>
      <c r="M1400" s="64" t="s">
        <v>19805</v>
      </c>
      <c r="N1400" s="64" t="s">
        <v>19805</v>
      </c>
      <c r="O1400" s="64" t="s">
        <v>19805</v>
      </c>
      <c r="P1400" s="64" t="s">
        <v>19805</v>
      </c>
      <c r="Q1400" s="64" t="s">
        <v>19805</v>
      </c>
      <c r="R1400" s="64" t="s">
        <v>19805</v>
      </c>
      <c r="S1400" s="64" t="s">
        <v>19805</v>
      </c>
      <c r="T1400" s="64" t="s">
        <v>19805</v>
      </c>
      <c r="U1400" s="64" t="s">
        <v>19805</v>
      </c>
      <c r="V1400" s="64" t="s">
        <v>19805</v>
      </c>
      <c r="W1400" s="64" t="s">
        <v>19805</v>
      </c>
      <c r="X1400" s="64" t="s">
        <v>19805</v>
      </c>
      <c r="Y1400" s="64">
        <v>1333000</v>
      </c>
      <c r="Z1400" s="64">
        <v>1333000</v>
      </c>
      <c r="AA1400" s="64">
        <v>1333000</v>
      </c>
      <c r="AB1400" s="64">
        <v>2000000</v>
      </c>
    </row>
    <row r="1401" spans="1:28">
      <c r="A1401" s="15" t="s">
        <v>5589</v>
      </c>
      <c r="B1401" s="64" t="s">
        <v>19805</v>
      </c>
      <c r="C1401" s="64" t="s">
        <v>19805</v>
      </c>
      <c r="D1401" s="64" t="s">
        <v>19805</v>
      </c>
      <c r="E1401" s="64" t="s">
        <v>19805</v>
      </c>
      <c r="F1401" s="64" t="s">
        <v>19805</v>
      </c>
      <c r="G1401" s="64" t="s">
        <v>19805</v>
      </c>
      <c r="H1401" s="64" t="s">
        <v>19805</v>
      </c>
      <c r="I1401" s="64" t="s">
        <v>19805</v>
      </c>
      <c r="J1401" s="64" t="s">
        <v>19805</v>
      </c>
      <c r="K1401" s="64" t="s">
        <v>19805</v>
      </c>
      <c r="L1401" s="64" t="s">
        <v>19805</v>
      </c>
      <c r="M1401" s="64" t="s">
        <v>19805</v>
      </c>
      <c r="N1401" s="64" t="s">
        <v>19805</v>
      </c>
      <c r="O1401" s="64" t="s">
        <v>19805</v>
      </c>
      <c r="P1401" s="64" t="s">
        <v>19805</v>
      </c>
      <c r="Q1401" s="64" t="s">
        <v>19805</v>
      </c>
      <c r="R1401" s="64" t="s">
        <v>19805</v>
      </c>
      <c r="S1401" s="64">
        <v>62764</v>
      </c>
      <c r="T1401" s="64">
        <v>425000</v>
      </c>
      <c r="U1401" s="64" t="s">
        <v>19805</v>
      </c>
      <c r="V1401" s="64">
        <v>247000</v>
      </c>
      <c r="W1401" s="64" t="s">
        <v>19805</v>
      </c>
      <c r="X1401" s="64" t="s">
        <v>19805</v>
      </c>
      <c r="Y1401" s="64" t="s">
        <v>19805</v>
      </c>
      <c r="Z1401" s="64" t="s">
        <v>19805</v>
      </c>
      <c r="AA1401" s="64" t="s">
        <v>19805</v>
      </c>
      <c r="AB1401" s="64" t="s">
        <v>19805</v>
      </c>
    </row>
    <row r="1402" spans="1:28">
      <c r="A1402" s="15" t="s">
        <v>5590</v>
      </c>
      <c r="B1402" s="64" t="s">
        <v>19805</v>
      </c>
      <c r="C1402" s="64" t="s">
        <v>19805</v>
      </c>
      <c r="D1402" s="64" t="s">
        <v>19805</v>
      </c>
      <c r="E1402" s="64" t="s">
        <v>19805</v>
      </c>
      <c r="F1402" s="64" t="s">
        <v>19805</v>
      </c>
      <c r="G1402" s="64" t="s">
        <v>19805</v>
      </c>
      <c r="H1402" s="64" t="s">
        <v>19805</v>
      </c>
      <c r="I1402" s="64" t="s">
        <v>19805</v>
      </c>
      <c r="J1402" s="64" t="s">
        <v>19805</v>
      </c>
      <c r="K1402" s="64" t="s">
        <v>19805</v>
      </c>
      <c r="L1402" s="64" t="s">
        <v>19805</v>
      </c>
      <c r="M1402" s="64" t="s">
        <v>19805</v>
      </c>
      <c r="N1402" s="64" t="s">
        <v>19805</v>
      </c>
      <c r="O1402" s="64" t="s">
        <v>19805</v>
      </c>
      <c r="P1402" s="64" t="s">
        <v>19805</v>
      </c>
      <c r="Q1402" s="64" t="s">
        <v>19805</v>
      </c>
      <c r="R1402" s="64" t="s">
        <v>19805</v>
      </c>
      <c r="S1402" s="64" t="s">
        <v>19805</v>
      </c>
      <c r="T1402" s="64" t="s">
        <v>19805</v>
      </c>
      <c r="U1402" s="64" t="s">
        <v>19805</v>
      </c>
      <c r="V1402" s="64" t="s">
        <v>19805</v>
      </c>
      <c r="W1402" s="64" t="s">
        <v>19805</v>
      </c>
      <c r="X1402" s="64" t="s">
        <v>19805</v>
      </c>
      <c r="Y1402" s="64" t="s">
        <v>19805</v>
      </c>
      <c r="Z1402" s="64" t="s">
        <v>19805</v>
      </c>
      <c r="AA1402" s="64">
        <v>250000</v>
      </c>
      <c r="AB1402" s="64" t="s">
        <v>19805</v>
      </c>
    </row>
    <row r="1403" spans="1:28">
      <c r="A1403" s="15" t="s">
        <v>5591</v>
      </c>
      <c r="B1403" s="64" t="s">
        <v>19805</v>
      </c>
      <c r="C1403" s="64" t="s">
        <v>19805</v>
      </c>
      <c r="D1403" s="64" t="s">
        <v>19805</v>
      </c>
      <c r="E1403" s="64" t="s">
        <v>19805</v>
      </c>
      <c r="F1403" s="64" t="s">
        <v>19805</v>
      </c>
      <c r="G1403" s="64" t="s">
        <v>19805</v>
      </c>
      <c r="H1403" s="64" t="s">
        <v>19805</v>
      </c>
      <c r="I1403" s="64" t="s">
        <v>19805</v>
      </c>
      <c r="J1403" s="64" t="s">
        <v>19805</v>
      </c>
      <c r="K1403" s="64" t="s">
        <v>19805</v>
      </c>
      <c r="L1403" s="64" t="s">
        <v>19805</v>
      </c>
      <c r="M1403" s="64" t="s">
        <v>19805</v>
      </c>
      <c r="N1403" s="64" t="s">
        <v>19805</v>
      </c>
      <c r="O1403" s="64">
        <v>1500000</v>
      </c>
      <c r="P1403" s="64">
        <v>3500000</v>
      </c>
      <c r="Q1403" s="64">
        <v>3860000</v>
      </c>
      <c r="R1403" s="64">
        <v>3570000</v>
      </c>
      <c r="S1403" s="64">
        <v>4000000</v>
      </c>
      <c r="T1403" s="64">
        <v>3600000</v>
      </c>
      <c r="U1403" s="64">
        <v>3200000</v>
      </c>
      <c r="V1403" s="64">
        <v>2900000</v>
      </c>
      <c r="W1403" s="64">
        <v>2600000</v>
      </c>
      <c r="X1403" s="64">
        <v>2300000</v>
      </c>
      <c r="Y1403" s="64">
        <v>2000000</v>
      </c>
      <c r="Z1403" s="64">
        <v>1790000</v>
      </c>
      <c r="AA1403" s="64">
        <v>1250000</v>
      </c>
      <c r="AB1403" s="64">
        <v>1785000</v>
      </c>
    </row>
    <row r="1404" spans="1:28">
      <c r="A1404" s="15" t="s">
        <v>5592</v>
      </c>
      <c r="B1404" s="64" t="s">
        <v>19805</v>
      </c>
      <c r="C1404" s="64" t="s">
        <v>19805</v>
      </c>
      <c r="D1404" s="64" t="s">
        <v>19805</v>
      </c>
      <c r="E1404" s="64" t="s">
        <v>19805</v>
      </c>
      <c r="F1404" s="64" t="s">
        <v>19805</v>
      </c>
      <c r="G1404" s="64" t="s">
        <v>19805</v>
      </c>
      <c r="H1404" s="64" t="s">
        <v>19805</v>
      </c>
      <c r="I1404" s="64" t="s">
        <v>19805</v>
      </c>
      <c r="J1404" s="64" t="s">
        <v>19805</v>
      </c>
      <c r="K1404" s="64" t="s">
        <v>19805</v>
      </c>
      <c r="L1404" s="64" t="s">
        <v>19805</v>
      </c>
      <c r="M1404" s="64" t="s">
        <v>19805</v>
      </c>
      <c r="N1404" s="64" t="s">
        <v>19805</v>
      </c>
      <c r="O1404" s="64" t="s">
        <v>19805</v>
      </c>
      <c r="P1404" s="64" t="s">
        <v>19805</v>
      </c>
      <c r="Q1404" s="64" t="s">
        <v>19805</v>
      </c>
      <c r="R1404" s="64">
        <v>50000</v>
      </c>
      <c r="S1404" s="64" t="s">
        <v>19805</v>
      </c>
      <c r="T1404" s="64" t="s">
        <v>19805</v>
      </c>
      <c r="U1404" s="64" t="s">
        <v>19805</v>
      </c>
      <c r="V1404" s="64" t="s">
        <v>19805</v>
      </c>
      <c r="W1404" s="64" t="s">
        <v>19805</v>
      </c>
      <c r="X1404" s="64" t="s">
        <v>19805</v>
      </c>
      <c r="Y1404" s="64" t="s">
        <v>19805</v>
      </c>
      <c r="Z1404" s="64" t="s">
        <v>19805</v>
      </c>
      <c r="AA1404" s="64" t="s">
        <v>19805</v>
      </c>
      <c r="AB1404" s="64" t="s">
        <v>19805</v>
      </c>
    </row>
    <row r="1405" spans="1:28">
      <c r="A1405" s="15" t="s">
        <v>5594</v>
      </c>
      <c r="B1405" s="64" t="s">
        <v>19805</v>
      </c>
      <c r="C1405" s="64" t="s">
        <v>19805</v>
      </c>
      <c r="D1405" s="64" t="s">
        <v>19805</v>
      </c>
      <c r="E1405" s="64" t="s">
        <v>19805</v>
      </c>
      <c r="F1405" s="64" t="s">
        <v>19805</v>
      </c>
      <c r="G1405" s="64" t="s">
        <v>19805</v>
      </c>
      <c r="H1405" s="64" t="s">
        <v>19805</v>
      </c>
      <c r="I1405" s="64" t="s">
        <v>19805</v>
      </c>
      <c r="J1405" s="64" t="s">
        <v>19805</v>
      </c>
      <c r="K1405" s="64" t="s">
        <v>19805</v>
      </c>
      <c r="L1405" s="64" t="s">
        <v>19805</v>
      </c>
      <c r="M1405" s="64" t="s">
        <v>19805</v>
      </c>
      <c r="N1405" s="64" t="s">
        <v>19805</v>
      </c>
      <c r="O1405" s="64" t="s">
        <v>19805</v>
      </c>
      <c r="P1405" s="64" t="s">
        <v>19805</v>
      </c>
      <c r="Q1405" s="64" t="s">
        <v>19805</v>
      </c>
      <c r="R1405" s="64" t="s">
        <v>19805</v>
      </c>
      <c r="S1405" s="64" t="s">
        <v>19805</v>
      </c>
      <c r="T1405" s="64" t="s">
        <v>19805</v>
      </c>
      <c r="U1405" s="64" t="s">
        <v>19805</v>
      </c>
      <c r="V1405" s="64" t="s">
        <v>19805</v>
      </c>
      <c r="W1405" s="64">
        <v>2038000</v>
      </c>
      <c r="X1405" s="64">
        <v>1767000</v>
      </c>
      <c r="Y1405" s="64">
        <v>1498000</v>
      </c>
      <c r="Z1405" s="64">
        <v>1228000</v>
      </c>
      <c r="AA1405" s="64">
        <v>970000</v>
      </c>
      <c r="AB1405" s="64" t="s">
        <v>19805</v>
      </c>
    </row>
    <row r="1406" spans="1:28">
      <c r="A1406" s="15" t="s">
        <v>5595</v>
      </c>
      <c r="B1406" s="64" t="s">
        <v>19805</v>
      </c>
      <c r="C1406" s="64" t="s">
        <v>19805</v>
      </c>
      <c r="D1406" s="64" t="s">
        <v>19805</v>
      </c>
      <c r="E1406" s="64" t="s">
        <v>19805</v>
      </c>
      <c r="F1406" s="64" t="s">
        <v>19805</v>
      </c>
      <c r="G1406" s="64" t="s">
        <v>19805</v>
      </c>
      <c r="H1406" s="64" t="s">
        <v>19805</v>
      </c>
      <c r="I1406" s="64">
        <v>2840000</v>
      </c>
      <c r="J1406" s="64">
        <v>2630000</v>
      </c>
      <c r="K1406" s="64">
        <v>2420000</v>
      </c>
      <c r="L1406" s="64">
        <v>2210000</v>
      </c>
      <c r="M1406" s="64">
        <v>2000000</v>
      </c>
      <c r="N1406" s="64">
        <v>745046</v>
      </c>
      <c r="O1406" s="64">
        <v>663679</v>
      </c>
      <c r="P1406" s="64">
        <v>813000</v>
      </c>
      <c r="Q1406" s="64">
        <v>759960</v>
      </c>
      <c r="R1406" s="64">
        <v>707040</v>
      </c>
      <c r="S1406" s="64" t="s">
        <v>19805</v>
      </c>
      <c r="T1406" s="64" t="s">
        <v>19805</v>
      </c>
      <c r="U1406" s="64" t="s">
        <v>19805</v>
      </c>
      <c r="V1406" s="64" t="s">
        <v>19805</v>
      </c>
      <c r="W1406" s="64" t="s">
        <v>19805</v>
      </c>
      <c r="X1406" s="64" t="s">
        <v>19805</v>
      </c>
      <c r="Y1406" s="64" t="s">
        <v>19805</v>
      </c>
      <c r="Z1406" s="64" t="s">
        <v>19805</v>
      </c>
      <c r="AA1406" s="64" t="s">
        <v>19805</v>
      </c>
      <c r="AB1406" s="64" t="s">
        <v>19805</v>
      </c>
    </row>
    <row r="1407" spans="1:28">
      <c r="A1407" s="15" t="s">
        <v>5596</v>
      </c>
      <c r="B1407" s="64" t="s">
        <v>19805</v>
      </c>
      <c r="C1407" s="64" t="s">
        <v>19805</v>
      </c>
      <c r="D1407" s="64" t="s">
        <v>19805</v>
      </c>
      <c r="E1407" s="64" t="s">
        <v>19805</v>
      </c>
      <c r="F1407" s="64" t="s">
        <v>19805</v>
      </c>
      <c r="G1407" s="64" t="s">
        <v>19805</v>
      </c>
      <c r="H1407" s="64" t="s">
        <v>19805</v>
      </c>
      <c r="I1407" s="64" t="s">
        <v>19805</v>
      </c>
      <c r="J1407" s="64" t="s">
        <v>19805</v>
      </c>
      <c r="K1407" s="64" t="s">
        <v>19805</v>
      </c>
      <c r="L1407" s="64" t="s">
        <v>19805</v>
      </c>
      <c r="M1407" s="64" t="s">
        <v>19805</v>
      </c>
      <c r="N1407" s="64">
        <v>870046</v>
      </c>
      <c r="O1407" s="64">
        <v>751179</v>
      </c>
      <c r="P1407" s="64">
        <v>637435</v>
      </c>
      <c r="Q1407" s="64">
        <v>590850</v>
      </c>
      <c r="R1407" s="64">
        <v>498500</v>
      </c>
      <c r="S1407" s="64">
        <v>460000</v>
      </c>
      <c r="T1407" s="64">
        <v>382000</v>
      </c>
      <c r="U1407" s="64">
        <v>242000</v>
      </c>
      <c r="V1407" s="64" t="s">
        <v>19805</v>
      </c>
      <c r="W1407" s="64" t="s">
        <v>19805</v>
      </c>
      <c r="X1407" s="64" t="s">
        <v>19805</v>
      </c>
      <c r="Y1407" s="64" t="s">
        <v>19805</v>
      </c>
      <c r="Z1407" s="64" t="s">
        <v>19805</v>
      </c>
      <c r="AA1407" s="64" t="s">
        <v>19805</v>
      </c>
      <c r="AB1407" s="64" t="s">
        <v>19805</v>
      </c>
    </row>
    <row r="1408" spans="1:28">
      <c r="A1408" s="15" t="s">
        <v>5598</v>
      </c>
      <c r="B1408" s="64" t="s">
        <v>19805</v>
      </c>
      <c r="C1408" s="64" t="s">
        <v>19805</v>
      </c>
      <c r="D1408" s="64" t="s">
        <v>19805</v>
      </c>
      <c r="E1408" s="64" t="s">
        <v>19805</v>
      </c>
      <c r="F1408" s="64" t="s">
        <v>19805</v>
      </c>
      <c r="G1408" s="64" t="s">
        <v>19805</v>
      </c>
      <c r="H1408" s="64" t="s">
        <v>19805</v>
      </c>
      <c r="I1408" s="64" t="s">
        <v>19805</v>
      </c>
      <c r="J1408" s="64" t="s">
        <v>19805</v>
      </c>
      <c r="K1408" s="64" t="s">
        <v>19805</v>
      </c>
      <c r="L1408" s="64" t="s">
        <v>19805</v>
      </c>
      <c r="M1408" s="64" t="s">
        <v>19805</v>
      </c>
      <c r="N1408" s="64" t="s">
        <v>19805</v>
      </c>
      <c r="O1408" s="64" t="s">
        <v>19805</v>
      </c>
      <c r="P1408" s="64" t="s">
        <v>19805</v>
      </c>
      <c r="Q1408" s="64" t="s">
        <v>19805</v>
      </c>
      <c r="R1408" s="64" t="s">
        <v>19805</v>
      </c>
      <c r="S1408" s="64" t="s">
        <v>19805</v>
      </c>
      <c r="T1408" s="64">
        <v>5488000</v>
      </c>
      <c r="U1408" s="64">
        <v>4090920</v>
      </c>
      <c r="V1408" s="64">
        <v>3409000</v>
      </c>
      <c r="W1408" s="64">
        <v>3687000</v>
      </c>
      <c r="X1408" s="64">
        <v>3200000</v>
      </c>
      <c r="Y1408" s="64">
        <v>2850000</v>
      </c>
      <c r="Z1408" s="64">
        <v>1690000</v>
      </c>
      <c r="AA1408" s="64">
        <v>1520000</v>
      </c>
      <c r="AB1408" s="64">
        <v>1400000</v>
      </c>
    </row>
    <row r="1409" spans="1:28">
      <c r="A1409" s="15" t="s">
        <v>5599</v>
      </c>
      <c r="B1409" s="64" t="s">
        <v>19805</v>
      </c>
      <c r="C1409" s="64" t="s">
        <v>19805</v>
      </c>
      <c r="D1409" s="64" t="s">
        <v>19805</v>
      </c>
      <c r="E1409" s="64" t="s">
        <v>19805</v>
      </c>
      <c r="F1409" s="64" t="s">
        <v>19805</v>
      </c>
      <c r="G1409" s="64" t="s">
        <v>19805</v>
      </c>
      <c r="H1409" s="64" t="s">
        <v>19805</v>
      </c>
      <c r="I1409" s="64" t="s">
        <v>19805</v>
      </c>
      <c r="J1409" s="64" t="s">
        <v>19805</v>
      </c>
      <c r="K1409" s="64" t="s">
        <v>19805</v>
      </c>
      <c r="L1409" s="64" t="s">
        <v>19805</v>
      </c>
      <c r="M1409" s="64" t="s">
        <v>19805</v>
      </c>
      <c r="N1409" s="64" t="s">
        <v>19805</v>
      </c>
      <c r="O1409" s="64" t="s">
        <v>19805</v>
      </c>
      <c r="P1409" s="64" t="s">
        <v>19805</v>
      </c>
      <c r="Q1409" s="64" t="s">
        <v>19805</v>
      </c>
      <c r="R1409" s="64" t="s">
        <v>19805</v>
      </c>
      <c r="S1409" s="64" t="s">
        <v>19805</v>
      </c>
      <c r="T1409" s="64" t="s">
        <v>19805</v>
      </c>
      <c r="U1409" s="64" t="s">
        <v>19805</v>
      </c>
      <c r="V1409" s="64" t="s">
        <v>19805</v>
      </c>
      <c r="W1409" s="64" t="s">
        <v>19805</v>
      </c>
      <c r="X1409" s="64" t="s">
        <v>19805</v>
      </c>
      <c r="Y1409" s="64">
        <v>1200000</v>
      </c>
      <c r="Z1409" s="64">
        <v>250000</v>
      </c>
      <c r="AA1409" s="64">
        <v>180000</v>
      </c>
      <c r="AB1409" s="64" t="s">
        <v>19805</v>
      </c>
    </row>
    <row r="1410" spans="1:28">
      <c r="A1410" s="15" t="s">
        <v>5600</v>
      </c>
      <c r="B1410" s="64" t="s">
        <v>19805</v>
      </c>
      <c r="C1410" s="64" t="s">
        <v>19805</v>
      </c>
      <c r="D1410" s="64" t="s">
        <v>19805</v>
      </c>
      <c r="E1410" s="64" t="s">
        <v>19805</v>
      </c>
      <c r="F1410" s="64" t="s">
        <v>19805</v>
      </c>
      <c r="G1410" s="64" t="s">
        <v>19805</v>
      </c>
      <c r="H1410" s="64" t="s">
        <v>19805</v>
      </c>
      <c r="I1410" s="64" t="s">
        <v>19805</v>
      </c>
      <c r="J1410" s="64" t="s">
        <v>19805</v>
      </c>
      <c r="K1410" s="64" t="s">
        <v>19805</v>
      </c>
      <c r="L1410" s="64" t="s">
        <v>19805</v>
      </c>
      <c r="M1410" s="64" t="s">
        <v>19805</v>
      </c>
      <c r="N1410" s="64" t="s">
        <v>19805</v>
      </c>
      <c r="O1410" s="64" t="s">
        <v>19805</v>
      </c>
      <c r="P1410" s="64">
        <v>60361</v>
      </c>
      <c r="Q1410" s="64">
        <v>715850</v>
      </c>
      <c r="R1410" s="64">
        <v>2400000</v>
      </c>
      <c r="S1410" s="64">
        <v>2302400</v>
      </c>
      <c r="T1410" s="64">
        <v>2100000</v>
      </c>
      <c r="U1410" s="64">
        <v>272250</v>
      </c>
      <c r="V1410" s="64">
        <v>247500</v>
      </c>
      <c r="W1410" s="64">
        <v>50000</v>
      </c>
      <c r="X1410" s="64" t="s">
        <v>19805</v>
      </c>
      <c r="Y1410" s="64" t="s">
        <v>19805</v>
      </c>
      <c r="Z1410" s="64" t="s">
        <v>19805</v>
      </c>
      <c r="AA1410" s="64" t="s">
        <v>19805</v>
      </c>
      <c r="AB1410" s="64" t="s">
        <v>19805</v>
      </c>
    </row>
    <row r="1411" spans="1:28">
      <c r="A1411" s="15" t="s">
        <v>5601</v>
      </c>
      <c r="B1411" s="64" t="s">
        <v>19805</v>
      </c>
      <c r="C1411" s="64" t="s">
        <v>19805</v>
      </c>
      <c r="D1411" s="64" t="s">
        <v>19805</v>
      </c>
      <c r="E1411" s="64" t="s">
        <v>19805</v>
      </c>
      <c r="F1411" s="64" t="s">
        <v>19805</v>
      </c>
      <c r="G1411" s="64" t="s">
        <v>19805</v>
      </c>
      <c r="H1411" s="64" t="s">
        <v>19805</v>
      </c>
      <c r="I1411" s="64" t="s">
        <v>19805</v>
      </c>
      <c r="J1411" s="64" t="s">
        <v>19805</v>
      </c>
      <c r="K1411" s="64" t="s">
        <v>19805</v>
      </c>
      <c r="L1411" s="64" t="s">
        <v>19805</v>
      </c>
      <c r="M1411" s="64" t="s">
        <v>19805</v>
      </c>
      <c r="N1411" s="64" t="s">
        <v>19805</v>
      </c>
      <c r="O1411" s="64" t="s">
        <v>19805</v>
      </c>
      <c r="P1411" s="64" t="s">
        <v>19805</v>
      </c>
      <c r="Q1411" s="64" t="s">
        <v>19805</v>
      </c>
      <c r="R1411" s="64" t="s">
        <v>19805</v>
      </c>
      <c r="S1411" s="64">
        <v>510000</v>
      </c>
      <c r="T1411" s="64">
        <v>1000000</v>
      </c>
      <c r="U1411" s="64">
        <v>650000</v>
      </c>
      <c r="V1411" s="64">
        <v>2000000</v>
      </c>
      <c r="W1411" s="64">
        <v>1500000</v>
      </c>
      <c r="X1411" s="64">
        <v>1500000</v>
      </c>
      <c r="Y1411" s="64">
        <v>1000000</v>
      </c>
      <c r="Z1411" s="64">
        <v>1000000</v>
      </c>
      <c r="AA1411" s="64">
        <v>975000</v>
      </c>
      <c r="AB1411" s="64">
        <v>875000</v>
      </c>
    </row>
    <row r="1412" spans="1:28">
      <c r="A1412" s="15" t="s">
        <v>250</v>
      </c>
      <c r="B1412" s="64" t="s">
        <v>19805</v>
      </c>
      <c r="C1412" s="64">
        <v>845059</v>
      </c>
      <c r="D1412" s="64">
        <v>507336</v>
      </c>
      <c r="E1412" s="64" t="s">
        <v>19805</v>
      </c>
      <c r="F1412" s="64" t="s">
        <v>19805</v>
      </c>
      <c r="G1412" s="64" t="s">
        <v>19805</v>
      </c>
      <c r="H1412" s="64" t="s">
        <v>19805</v>
      </c>
      <c r="I1412" s="64" t="s">
        <v>19805</v>
      </c>
      <c r="J1412" s="64" t="s">
        <v>19805</v>
      </c>
      <c r="K1412" s="64" t="s">
        <v>19805</v>
      </c>
      <c r="L1412" s="64" t="s">
        <v>19805</v>
      </c>
      <c r="M1412" s="64" t="s">
        <v>19805</v>
      </c>
      <c r="N1412" s="64" t="s">
        <v>19805</v>
      </c>
      <c r="O1412" s="64" t="s">
        <v>19805</v>
      </c>
      <c r="P1412" s="64" t="s">
        <v>19805</v>
      </c>
      <c r="Q1412" s="64" t="s">
        <v>19805</v>
      </c>
      <c r="R1412" s="64" t="s">
        <v>19805</v>
      </c>
      <c r="S1412" s="64" t="s">
        <v>19805</v>
      </c>
      <c r="T1412" s="64" t="s">
        <v>19805</v>
      </c>
      <c r="U1412" s="64" t="s">
        <v>19805</v>
      </c>
      <c r="V1412" s="64" t="s">
        <v>19805</v>
      </c>
      <c r="W1412" s="64" t="s">
        <v>19805</v>
      </c>
      <c r="X1412" s="64" t="s">
        <v>19805</v>
      </c>
      <c r="Y1412" s="64" t="s">
        <v>19805</v>
      </c>
      <c r="Z1412" s="64" t="s">
        <v>19805</v>
      </c>
      <c r="AA1412" s="64" t="s">
        <v>19805</v>
      </c>
      <c r="AB1412" s="64" t="s">
        <v>19805</v>
      </c>
    </row>
    <row r="1413" spans="1:28">
      <c r="A1413" s="15" t="s">
        <v>1522</v>
      </c>
      <c r="B1413" s="64">
        <v>7400000</v>
      </c>
      <c r="C1413" s="64">
        <v>8000000</v>
      </c>
      <c r="D1413" s="64">
        <v>3153860</v>
      </c>
      <c r="E1413" s="64">
        <v>2207040</v>
      </c>
      <c r="F1413" s="64">
        <v>2063040</v>
      </c>
      <c r="G1413" s="64">
        <v>1919160</v>
      </c>
      <c r="H1413" s="64" t="s">
        <v>19805</v>
      </c>
      <c r="I1413" s="64" t="s">
        <v>19805</v>
      </c>
      <c r="J1413" s="64" t="s">
        <v>19805</v>
      </c>
      <c r="K1413" s="64" t="s">
        <v>19805</v>
      </c>
      <c r="L1413" s="64" t="s">
        <v>19805</v>
      </c>
      <c r="M1413" s="64" t="s">
        <v>19805</v>
      </c>
      <c r="N1413" s="64" t="s">
        <v>19805</v>
      </c>
      <c r="O1413" s="64" t="s">
        <v>19805</v>
      </c>
      <c r="P1413" s="64" t="s">
        <v>19805</v>
      </c>
      <c r="Q1413" s="64" t="s">
        <v>19805</v>
      </c>
      <c r="R1413" s="64" t="s">
        <v>19805</v>
      </c>
      <c r="S1413" s="64" t="s">
        <v>19805</v>
      </c>
      <c r="T1413" s="64" t="s">
        <v>19805</v>
      </c>
      <c r="U1413" s="64" t="s">
        <v>19805</v>
      </c>
      <c r="V1413" s="64" t="s">
        <v>19805</v>
      </c>
      <c r="W1413" s="64" t="s">
        <v>19805</v>
      </c>
      <c r="X1413" s="64" t="s">
        <v>19805</v>
      </c>
      <c r="Y1413" s="64" t="s">
        <v>19805</v>
      </c>
      <c r="Z1413" s="64" t="s">
        <v>19805</v>
      </c>
      <c r="AA1413" s="64" t="s">
        <v>19805</v>
      </c>
      <c r="AB1413" s="64" t="s">
        <v>19805</v>
      </c>
    </row>
    <row r="1414" spans="1:28">
      <c r="A1414" s="15" t="s">
        <v>5602</v>
      </c>
      <c r="B1414" s="64" t="s">
        <v>19805</v>
      </c>
      <c r="C1414" s="64" t="s">
        <v>19805</v>
      </c>
      <c r="D1414" s="64" t="s">
        <v>19805</v>
      </c>
      <c r="E1414" s="64" t="s">
        <v>19805</v>
      </c>
      <c r="F1414" s="64" t="s">
        <v>19805</v>
      </c>
      <c r="G1414" s="64" t="s">
        <v>19805</v>
      </c>
      <c r="H1414" s="64">
        <v>7625000</v>
      </c>
      <c r="I1414" s="64">
        <v>7100000</v>
      </c>
      <c r="J1414" s="64">
        <v>6575000</v>
      </c>
      <c r="K1414" s="64">
        <v>6050000</v>
      </c>
      <c r="L1414" s="64">
        <v>5525000</v>
      </c>
      <c r="M1414" s="64">
        <v>5000000</v>
      </c>
      <c r="N1414" s="64">
        <v>2100000</v>
      </c>
      <c r="O1414" s="64">
        <v>1925000</v>
      </c>
      <c r="P1414" s="64">
        <v>1750000</v>
      </c>
      <c r="Q1414" s="64" t="s">
        <v>19805</v>
      </c>
      <c r="R1414" s="64" t="s">
        <v>19805</v>
      </c>
      <c r="S1414" s="64" t="s">
        <v>19805</v>
      </c>
      <c r="T1414" s="64" t="s">
        <v>19805</v>
      </c>
      <c r="U1414" s="64" t="s">
        <v>19805</v>
      </c>
      <c r="V1414" s="64" t="s">
        <v>19805</v>
      </c>
      <c r="W1414" s="64" t="s">
        <v>19805</v>
      </c>
      <c r="X1414" s="64" t="s">
        <v>19805</v>
      </c>
      <c r="Y1414" s="64" t="s">
        <v>19805</v>
      </c>
      <c r="Z1414" s="64" t="s">
        <v>19805</v>
      </c>
      <c r="AA1414" s="64" t="s">
        <v>19805</v>
      </c>
      <c r="AB1414" s="64" t="s">
        <v>19805</v>
      </c>
    </row>
    <row r="1415" spans="1:28">
      <c r="A1415" s="15" t="s">
        <v>5559</v>
      </c>
      <c r="B1415" s="64" t="s">
        <v>19805</v>
      </c>
      <c r="C1415" s="64" t="s">
        <v>19805</v>
      </c>
      <c r="D1415" s="64" t="s">
        <v>19805</v>
      </c>
      <c r="E1415" s="64" t="s">
        <v>19805</v>
      </c>
      <c r="F1415" s="64" t="s">
        <v>19805</v>
      </c>
      <c r="G1415" s="64" t="s">
        <v>19805</v>
      </c>
      <c r="H1415" s="64" t="s">
        <v>19805</v>
      </c>
      <c r="I1415" s="64" t="s">
        <v>19805</v>
      </c>
      <c r="J1415" s="64" t="s">
        <v>19805</v>
      </c>
      <c r="K1415" s="64" t="s">
        <v>19805</v>
      </c>
      <c r="L1415" s="64" t="s">
        <v>19805</v>
      </c>
      <c r="M1415" s="64" t="s">
        <v>19805</v>
      </c>
      <c r="N1415" s="64" t="s">
        <v>19805</v>
      </c>
      <c r="O1415" s="64" t="s">
        <v>19805</v>
      </c>
      <c r="P1415" s="64" t="s">
        <v>19805</v>
      </c>
      <c r="Q1415" s="64" t="s">
        <v>19805</v>
      </c>
      <c r="R1415" s="64" t="s">
        <v>19805</v>
      </c>
      <c r="S1415" s="64" t="s">
        <v>19805</v>
      </c>
      <c r="T1415" s="64">
        <v>350000</v>
      </c>
      <c r="U1415" s="64">
        <v>242000</v>
      </c>
      <c r="V1415" s="64" t="s">
        <v>19805</v>
      </c>
      <c r="W1415" s="64" t="s">
        <v>19805</v>
      </c>
      <c r="X1415" s="64" t="s">
        <v>19805</v>
      </c>
      <c r="Y1415" s="64" t="s">
        <v>19805</v>
      </c>
      <c r="Z1415" s="64" t="s">
        <v>19805</v>
      </c>
      <c r="AA1415" s="64" t="s">
        <v>19805</v>
      </c>
      <c r="AB1415" s="64" t="s">
        <v>19805</v>
      </c>
    </row>
    <row r="1416" spans="1:28">
      <c r="A1416" s="15" t="s">
        <v>5604</v>
      </c>
      <c r="B1416" s="64" t="s">
        <v>19805</v>
      </c>
      <c r="C1416" s="64" t="s">
        <v>19805</v>
      </c>
      <c r="D1416" s="64" t="s">
        <v>19805</v>
      </c>
      <c r="E1416" s="64" t="s">
        <v>19805</v>
      </c>
      <c r="F1416" s="64" t="s">
        <v>19805</v>
      </c>
      <c r="G1416" s="64" t="s">
        <v>19805</v>
      </c>
      <c r="H1416" s="64" t="s">
        <v>19805</v>
      </c>
      <c r="I1416" s="64" t="s">
        <v>19805</v>
      </c>
      <c r="J1416" s="64" t="s">
        <v>19805</v>
      </c>
      <c r="K1416" s="64" t="s">
        <v>19805</v>
      </c>
      <c r="L1416" s="64" t="s">
        <v>19805</v>
      </c>
      <c r="M1416" s="64" t="s">
        <v>19805</v>
      </c>
      <c r="N1416" s="64" t="s">
        <v>19805</v>
      </c>
      <c r="O1416" s="64" t="s">
        <v>19805</v>
      </c>
      <c r="P1416" s="64" t="s">
        <v>19805</v>
      </c>
      <c r="Q1416" s="64" t="s">
        <v>19805</v>
      </c>
      <c r="R1416" s="64" t="s">
        <v>19805</v>
      </c>
      <c r="S1416" s="64" t="s">
        <v>19805</v>
      </c>
      <c r="T1416" s="64">
        <v>287500</v>
      </c>
      <c r="U1416" s="64" t="s">
        <v>19805</v>
      </c>
      <c r="V1416" s="64" t="s">
        <v>19805</v>
      </c>
      <c r="W1416" s="64" t="s">
        <v>19805</v>
      </c>
      <c r="X1416" s="64" t="s">
        <v>19805</v>
      </c>
      <c r="Y1416" s="64" t="s">
        <v>19805</v>
      </c>
      <c r="Z1416" s="64" t="s">
        <v>19805</v>
      </c>
      <c r="AA1416" s="64" t="s">
        <v>19805</v>
      </c>
      <c r="AB1416" s="64" t="s">
        <v>19805</v>
      </c>
    </row>
    <row r="1417" spans="1:28">
      <c r="A1417" s="15" t="s">
        <v>5554</v>
      </c>
      <c r="B1417" s="64" t="s">
        <v>19805</v>
      </c>
      <c r="C1417" s="64" t="s">
        <v>19805</v>
      </c>
      <c r="D1417" s="64" t="s">
        <v>19805</v>
      </c>
      <c r="E1417" s="64" t="s">
        <v>19805</v>
      </c>
      <c r="F1417" s="64" t="s">
        <v>19805</v>
      </c>
      <c r="G1417" s="64" t="s">
        <v>19805</v>
      </c>
      <c r="H1417" s="64" t="s">
        <v>19805</v>
      </c>
      <c r="I1417" s="64" t="s">
        <v>19805</v>
      </c>
      <c r="J1417" s="64" t="s">
        <v>19805</v>
      </c>
      <c r="K1417" s="64" t="s">
        <v>19805</v>
      </c>
      <c r="L1417" s="64" t="s">
        <v>19805</v>
      </c>
      <c r="M1417" s="64" t="s">
        <v>19805</v>
      </c>
      <c r="N1417" s="64" t="s">
        <v>19805</v>
      </c>
      <c r="O1417" s="64" t="s">
        <v>19805</v>
      </c>
      <c r="P1417" s="64" t="s">
        <v>19805</v>
      </c>
      <c r="Q1417" s="64" t="s">
        <v>19805</v>
      </c>
      <c r="R1417" s="64" t="s">
        <v>19805</v>
      </c>
      <c r="S1417" s="64" t="s">
        <v>19805</v>
      </c>
      <c r="T1417" s="64" t="s">
        <v>19805</v>
      </c>
      <c r="U1417" s="64" t="s">
        <v>19805</v>
      </c>
      <c r="V1417" s="64" t="s">
        <v>19805</v>
      </c>
      <c r="W1417" s="64" t="s">
        <v>19805</v>
      </c>
      <c r="X1417" s="64">
        <v>275000</v>
      </c>
      <c r="Y1417" s="64">
        <v>375000</v>
      </c>
      <c r="Z1417" s="64">
        <v>325000</v>
      </c>
      <c r="AA1417" s="64" t="s">
        <v>19805</v>
      </c>
      <c r="AB1417" s="64" t="s">
        <v>19805</v>
      </c>
    </row>
    <row r="1418" spans="1:28">
      <c r="A1418" s="15" t="s">
        <v>5605</v>
      </c>
      <c r="B1418" s="64" t="s">
        <v>19805</v>
      </c>
      <c r="C1418" s="64" t="s">
        <v>19805</v>
      </c>
      <c r="D1418" s="64" t="s">
        <v>19805</v>
      </c>
      <c r="E1418" s="64" t="s">
        <v>19805</v>
      </c>
      <c r="F1418" s="64" t="s">
        <v>19805</v>
      </c>
      <c r="G1418" s="64" t="s">
        <v>19805</v>
      </c>
      <c r="H1418" s="64" t="s">
        <v>19805</v>
      </c>
      <c r="I1418" s="64" t="s">
        <v>19805</v>
      </c>
      <c r="J1418" s="64" t="s">
        <v>19805</v>
      </c>
      <c r="K1418" s="64" t="s">
        <v>19805</v>
      </c>
      <c r="L1418" s="64" t="s">
        <v>19805</v>
      </c>
      <c r="M1418" s="64" t="s">
        <v>19805</v>
      </c>
      <c r="N1418" s="64" t="s">
        <v>19805</v>
      </c>
      <c r="O1418" s="64" t="s">
        <v>19805</v>
      </c>
      <c r="P1418" s="64" t="s">
        <v>19805</v>
      </c>
      <c r="Q1418" s="64" t="s">
        <v>19805</v>
      </c>
      <c r="R1418" s="64" t="s">
        <v>19805</v>
      </c>
      <c r="S1418" s="64" t="s">
        <v>19805</v>
      </c>
      <c r="T1418" s="64" t="s">
        <v>19805</v>
      </c>
      <c r="U1418" s="64" t="s">
        <v>19805</v>
      </c>
      <c r="V1418" s="64" t="s">
        <v>19805</v>
      </c>
      <c r="W1418" s="64">
        <v>225000</v>
      </c>
      <c r="X1418" s="64" t="s">
        <v>19805</v>
      </c>
      <c r="Y1418" s="64" t="s">
        <v>19805</v>
      </c>
      <c r="Z1418" s="64" t="s">
        <v>19805</v>
      </c>
      <c r="AA1418" s="64" t="s">
        <v>19805</v>
      </c>
      <c r="AB1418" s="64" t="s">
        <v>19805</v>
      </c>
    </row>
    <row r="1419" spans="1:28">
      <c r="A1419" s="15" t="s">
        <v>4110</v>
      </c>
      <c r="B1419" s="64" t="s">
        <v>19805</v>
      </c>
      <c r="C1419" s="64" t="s">
        <v>19805</v>
      </c>
      <c r="D1419" s="64" t="s">
        <v>19805</v>
      </c>
      <c r="E1419" s="64" t="s">
        <v>19805</v>
      </c>
      <c r="F1419" s="64">
        <v>1229255</v>
      </c>
      <c r="G1419" s="64">
        <v>1223166</v>
      </c>
      <c r="H1419" s="64">
        <v>2470000</v>
      </c>
      <c r="I1419" s="64">
        <v>1990000</v>
      </c>
      <c r="J1419" s="64">
        <v>6864200</v>
      </c>
      <c r="K1419" s="64">
        <v>6373900</v>
      </c>
      <c r="L1419" s="64">
        <v>5883600</v>
      </c>
      <c r="M1419" s="64">
        <v>5393300</v>
      </c>
      <c r="N1419" s="64">
        <v>4903000</v>
      </c>
      <c r="O1419" s="64">
        <v>366931</v>
      </c>
      <c r="P1419" s="64" t="s">
        <v>19805</v>
      </c>
      <c r="Q1419" s="64" t="s">
        <v>19805</v>
      </c>
      <c r="R1419" s="64" t="s">
        <v>19805</v>
      </c>
      <c r="S1419" s="64" t="s">
        <v>19805</v>
      </c>
      <c r="T1419" s="64" t="s">
        <v>19805</v>
      </c>
      <c r="U1419" s="64" t="s">
        <v>19805</v>
      </c>
      <c r="V1419" s="64" t="s">
        <v>19805</v>
      </c>
      <c r="W1419" s="64" t="s">
        <v>19805</v>
      </c>
      <c r="X1419" s="64" t="s">
        <v>19805</v>
      </c>
      <c r="Y1419" s="64" t="s">
        <v>19805</v>
      </c>
      <c r="Z1419" s="64" t="s">
        <v>19805</v>
      </c>
      <c r="AA1419" s="64" t="s">
        <v>19805</v>
      </c>
      <c r="AB1419" s="64" t="s">
        <v>19805</v>
      </c>
    </row>
    <row r="1420" spans="1:28">
      <c r="A1420" s="15" t="s">
        <v>2341</v>
      </c>
      <c r="B1420" s="64" t="s">
        <v>19805</v>
      </c>
      <c r="C1420" s="64" t="s">
        <v>19805</v>
      </c>
      <c r="D1420" s="64">
        <v>1120920</v>
      </c>
      <c r="E1420" s="64">
        <v>1074720</v>
      </c>
      <c r="F1420" s="64">
        <v>1028400</v>
      </c>
      <c r="G1420" s="64" t="s">
        <v>19805</v>
      </c>
      <c r="H1420" s="64" t="s">
        <v>19805</v>
      </c>
      <c r="I1420" s="64" t="s">
        <v>19805</v>
      </c>
      <c r="J1420" s="64" t="s">
        <v>19805</v>
      </c>
      <c r="K1420" s="64" t="s">
        <v>19805</v>
      </c>
      <c r="L1420" s="64" t="s">
        <v>19805</v>
      </c>
      <c r="M1420" s="64" t="s">
        <v>19805</v>
      </c>
      <c r="N1420" s="64" t="s">
        <v>19805</v>
      </c>
      <c r="O1420" s="64" t="s">
        <v>19805</v>
      </c>
      <c r="P1420" s="64" t="s">
        <v>19805</v>
      </c>
      <c r="Q1420" s="64" t="s">
        <v>19805</v>
      </c>
      <c r="R1420" s="64" t="s">
        <v>19805</v>
      </c>
      <c r="S1420" s="64" t="s">
        <v>19805</v>
      </c>
      <c r="T1420" s="64" t="s">
        <v>19805</v>
      </c>
      <c r="U1420" s="64" t="s">
        <v>19805</v>
      </c>
      <c r="V1420" s="64" t="s">
        <v>19805</v>
      </c>
      <c r="W1420" s="64" t="s">
        <v>19805</v>
      </c>
      <c r="X1420" s="64" t="s">
        <v>19805</v>
      </c>
      <c r="Y1420" s="64" t="s">
        <v>19805</v>
      </c>
      <c r="Z1420" s="64" t="s">
        <v>19805</v>
      </c>
      <c r="AA1420" s="64" t="s">
        <v>19805</v>
      </c>
      <c r="AB1420" s="64" t="s">
        <v>19805</v>
      </c>
    </row>
    <row r="1421" spans="1:28">
      <c r="A1421" s="15" t="s">
        <v>582</v>
      </c>
      <c r="B1421" s="64">
        <v>1403611</v>
      </c>
      <c r="C1421" s="64">
        <v>3815000</v>
      </c>
      <c r="D1421" s="64">
        <v>3657500</v>
      </c>
      <c r="E1421" s="64">
        <v>3500000</v>
      </c>
      <c r="F1421" s="64">
        <v>4200000</v>
      </c>
      <c r="G1421" s="64">
        <v>2721255</v>
      </c>
      <c r="H1421" s="64">
        <v>1773960</v>
      </c>
      <c r="I1421" s="64">
        <v>1658280</v>
      </c>
      <c r="J1421" s="64">
        <v>1542600</v>
      </c>
      <c r="K1421" s="64" t="s">
        <v>19805</v>
      </c>
      <c r="L1421" s="64" t="s">
        <v>19805</v>
      </c>
      <c r="M1421" s="64" t="s">
        <v>19805</v>
      </c>
      <c r="N1421" s="64" t="s">
        <v>19805</v>
      </c>
      <c r="O1421" s="64" t="s">
        <v>19805</v>
      </c>
      <c r="P1421" s="64" t="s">
        <v>19805</v>
      </c>
      <c r="Q1421" s="64" t="s">
        <v>19805</v>
      </c>
      <c r="R1421" s="64" t="s">
        <v>19805</v>
      </c>
      <c r="S1421" s="64" t="s">
        <v>19805</v>
      </c>
      <c r="T1421" s="64" t="s">
        <v>19805</v>
      </c>
      <c r="U1421" s="64" t="s">
        <v>19805</v>
      </c>
      <c r="V1421" s="64" t="s">
        <v>19805</v>
      </c>
      <c r="W1421" s="64" t="s">
        <v>19805</v>
      </c>
      <c r="X1421" s="64" t="s">
        <v>19805</v>
      </c>
      <c r="Y1421" s="64" t="s">
        <v>19805</v>
      </c>
      <c r="Z1421" s="64" t="s">
        <v>19805</v>
      </c>
      <c r="AA1421" s="64" t="s">
        <v>19805</v>
      </c>
      <c r="AB1421" s="64" t="s">
        <v>19805</v>
      </c>
    </row>
    <row r="1422" spans="1:28">
      <c r="A1422" s="15" t="s">
        <v>2608</v>
      </c>
      <c r="B1422" s="64">
        <v>543471</v>
      </c>
      <c r="C1422" s="64" t="s">
        <v>19805</v>
      </c>
      <c r="D1422" s="64" t="s">
        <v>19805</v>
      </c>
      <c r="E1422" s="64" t="s">
        <v>19805</v>
      </c>
      <c r="F1422" s="64" t="s">
        <v>19805</v>
      </c>
      <c r="G1422" s="64" t="s">
        <v>19805</v>
      </c>
      <c r="H1422" s="64" t="s">
        <v>19805</v>
      </c>
      <c r="I1422" s="64" t="s">
        <v>19805</v>
      </c>
      <c r="J1422" s="64" t="s">
        <v>19805</v>
      </c>
      <c r="K1422" s="64" t="s">
        <v>19805</v>
      </c>
      <c r="L1422" s="64" t="s">
        <v>19805</v>
      </c>
      <c r="M1422" s="64" t="s">
        <v>19805</v>
      </c>
      <c r="N1422" s="64" t="s">
        <v>19805</v>
      </c>
      <c r="O1422" s="64" t="s">
        <v>19805</v>
      </c>
      <c r="P1422" s="64" t="s">
        <v>19805</v>
      </c>
      <c r="Q1422" s="64" t="s">
        <v>19805</v>
      </c>
      <c r="R1422" s="64" t="s">
        <v>19805</v>
      </c>
      <c r="S1422" s="64" t="s">
        <v>19805</v>
      </c>
      <c r="T1422" s="64" t="s">
        <v>19805</v>
      </c>
      <c r="U1422" s="64" t="s">
        <v>19805</v>
      </c>
      <c r="V1422" s="64" t="s">
        <v>19805</v>
      </c>
      <c r="W1422" s="64" t="s">
        <v>19805</v>
      </c>
      <c r="X1422" s="64" t="s">
        <v>19805</v>
      </c>
      <c r="Y1422" s="64" t="s">
        <v>19805</v>
      </c>
      <c r="Z1422" s="64" t="s">
        <v>19805</v>
      </c>
      <c r="AA1422" s="64" t="s">
        <v>19805</v>
      </c>
      <c r="AB1422" s="64" t="s">
        <v>19805</v>
      </c>
    </row>
    <row r="1423" spans="1:28">
      <c r="A1423" s="15" t="s">
        <v>3041</v>
      </c>
      <c r="B1423" s="64" t="s">
        <v>19805</v>
      </c>
      <c r="C1423" s="64" t="s">
        <v>19805</v>
      </c>
      <c r="D1423" s="64" t="s">
        <v>19805</v>
      </c>
      <c r="E1423" s="64">
        <v>1276560</v>
      </c>
      <c r="F1423" s="64">
        <v>1193280</v>
      </c>
      <c r="G1423" s="64">
        <v>1110120</v>
      </c>
      <c r="H1423" s="64" t="s">
        <v>19805</v>
      </c>
      <c r="I1423" s="64" t="s">
        <v>19805</v>
      </c>
      <c r="J1423" s="64" t="s">
        <v>19805</v>
      </c>
      <c r="K1423" s="64" t="s">
        <v>19805</v>
      </c>
      <c r="L1423" s="64" t="s">
        <v>19805</v>
      </c>
      <c r="M1423" s="64" t="s">
        <v>19805</v>
      </c>
      <c r="N1423" s="64" t="s">
        <v>19805</v>
      </c>
      <c r="O1423" s="64" t="s">
        <v>19805</v>
      </c>
      <c r="P1423" s="64" t="s">
        <v>19805</v>
      </c>
      <c r="Q1423" s="64" t="s">
        <v>19805</v>
      </c>
      <c r="R1423" s="64" t="s">
        <v>19805</v>
      </c>
      <c r="S1423" s="64" t="s">
        <v>19805</v>
      </c>
      <c r="T1423" s="64" t="s">
        <v>19805</v>
      </c>
      <c r="U1423" s="64" t="s">
        <v>19805</v>
      </c>
      <c r="V1423" s="64" t="s">
        <v>19805</v>
      </c>
      <c r="W1423" s="64" t="s">
        <v>19805</v>
      </c>
      <c r="X1423" s="64" t="s">
        <v>19805</v>
      </c>
      <c r="Y1423" s="64" t="s">
        <v>19805</v>
      </c>
      <c r="Z1423" s="64" t="s">
        <v>19805</v>
      </c>
      <c r="AA1423" s="64" t="s">
        <v>19805</v>
      </c>
      <c r="AB1423" s="64" t="s">
        <v>19805</v>
      </c>
    </row>
    <row r="1424" spans="1:28">
      <c r="A1424" s="15" t="s">
        <v>1525</v>
      </c>
      <c r="B1424" s="64">
        <v>833334</v>
      </c>
      <c r="C1424" s="64">
        <v>5713500</v>
      </c>
      <c r="D1424" s="64">
        <v>5381750</v>
      </c>
      <c r="E1424" s="64">
        <v>5150000</v>
      </c>
      <c r="F1424" s="64">
        <v>600000</v>
      </c>
      <c r="G1424" s="64">
        <v>5256000</v>
      </c>
      <c r="H1424" s="64">
        <v>4800000</v>
      </c>
      <c r="I1424" s="64">
        <v>4344000</v>
      </c>
      <c r="J1424" s="64">
        <v>3771133</v>
      </c>
      <c r="K1424" s="64">
        <v>2974080</v>
      </c>
      <c r="L1424" s="64">
        <v>2780160</v>
      </c>
      <c r="M1424" s="64">
        <v>2586120</v>
      </c>
      <c r="N1424" s="64" t="s">
        <v>19805</v>
      </c>
      <c r="O1424" s="64" t="s">
        <v>19805</v>
      </c>
      <c r="P1424" s="64" t="s">
        <v>19805</v>
      </c>
      <c r="Q1424" s="64" t="s">
        <v>19805</v>
      </c>
      <c r="R1424" s="64" t="s">
        <v>19805</v>
      </c>
      <c r="S1424" s="64" t="s">
        <v>19805</v>
      </c>
      <c r="T1424" s="64" t="s">
        <v>19805</v>
      </c>
      <c r="U1424" s="64" t="s">
        <v>19805</v>
      </c>
      <c r="V1424" s="64" t="s">
        <v>19805</v>
      </c>
      <c r="W1424" s="64" t="s">
        <v>19805</v>
      </c>
      <c r="X1424" s="64" t="s">
        <v>19805</v>
      </c>
      <c r="Y1424" s="64" t="s">
        <v>19805</v>
      </c>
      <c r="Z1424" s="64" t="s">
        <v>19805</v>
      </c>
      <c r="AA1424" s="64" t="s">
        <v>19805</v>
      </c>
      <c r="AB1424" s="64" t="s">
        <v>19805</v>
      </c>
    </row>
    <row r="1425" spans="1:28">
      <c r="A1425" s="15" t="s">
        <v>5608</v>
      </c>
      <c r="B1425" s="64" t="s">
        <v>19805</v>
      </c>
      <c r="C1425" s="64" t="s">
        <v>19805</v>
      </c>
      <c r="D1425" s="64" t="s">
        <v>19805</v>
      </c>
      <c r="E1425" s="64" t="s">
        <v>19805</v>
      </c>
      <c r="F1425" s="64" t="s">
        <v>19805</v>
      </c>
      <c r="G1425" s="64" t="s">
        <v>19805</v>
      </c>
      <c r="H1425" s="64" t="s">
        <v>19805</v>
      </c>
      <c r="I1425" s="64" t="s">
        <v>19805</v>
      </c>
      <c r="J1425" s="64" t="s">
        <v>19805</v>
      </c>
      <c r="K1425" s="64" t="s">
        <v>19805</v>
      </c>
      <c r="L1425" s="64" t="s">
        <v>19805</v>
      </c>
      <c r="M1425" s="64" t="s">
        <v>19805</v>
      </c>
      <c r="N1425" s="64" t="s">
        <v>19805</v>
      </c>
      <c r="O1425" s="64" t="s">
        <v>19805</v>
      </c>
      <c r="P1425" s="64" t="s">
        <v>19805</v>
      </c>
      <c r="Q1425" s="64" t="s">
        <v>19805</v>
      </c>
      <c r="R1425" s="64" t="s">
        <v>19805</v>
      </c>
      <c r="S1425" s="64" t="s">
        <v>19805</v>
      </c>
      <c r="T1425" s="64" t="s">
        <v>19805</v>
      </c>
      <c r="U1425" s="64" t="s">
        <v>19805</v>
      </c>
      <c r="V1425" s="64" t="s">
        <v>19805</v>
      </c>
      <c r="W1425" s="64">
        <v>200000</v>
      </c>
      <c r="X1425" s="64" t="s">
        <v>19805</v>
      </c>
      <c r="Y1425" s="64" t="s">
        <v>19805</v>
      </c>
      <c r="Z1425" s="64" t="s">
        <v>19805</v>
      </c>
      <c r="AA1425" s="64" t="s">
        <v>19805</v>
      </c>
      <c r="AB1425" s="64" t="s">
        <v>19805</v>
      </c>
    </row>
    <row r="1426" spans="1:28">
      <c r="A1426" s="15" t="s">
        <v>5609</v>
      </c>
      <c r="B1426" s="64" t="s">
        <v>19805</v>
      </c>
      <c r="C1426" s="64" t="s">
        <v>19805</v>
      </c>
      <c r="D1426" s="64" t="s">
        <v>19805</v>
      </c>
      <c r="E1426" s="64" t="s">
        <v>19805</v>
      </c>
      <c r="F1426" s="64" t="s">
        <v>19805</v>
      </c>
      <c r="G1426" s="64" t="s">
        <v>19805</v>
      </c>
      <c r="H1426" s="64" t="s">
        <v>19805</v>
      </c>
      <c r="I1426" s="64" t="s">
        <v>19805</v>
      </c>
      <c r="J1426" s="64" t="s">
        <v>19805</v>
      </c>
      <c r="K1426" s="64" t="s">
        <v>19805</v>
      </c>
      <c r="L1426" s="64" t="s">
        <v>19805</v>
      </c>
      <c r="M1426" s="64" t="s">
        <v>19805</v>
      </c>
      <c r="N1426" s="64" t="s">
        <v>19805</v>
      </c>
      <c r="O1426" s="64" t="s">
        <v>19805</v>
      </c>
      <c r="P1426" s="64" t="s">
        <v>19805</v>
      </c>
      <c r="Q1426" s="64" t="s">
        <v>19805</v>
      </c>
      <c r="R1426" s="64" t="s">
        <v>19805</v>
      </c>
      <c r="S1426" s="64" t="s">
        <v>19805</v>
      </c>
      <c r="T1426" s="64">
        <v>763200</v>
      </c>
      <c r="U1426" s="64">
        <v>675120</v>
      </c>
      <c r="V1426" s="64">
        <v>401000</v>
      </c>
      <c r="W1426" s="64" t="s">
        <v>19805</v>
      </c>
      <c r="X1426" s="64" t="s">
        <v>19805</v>
      </c>
      <c r="Y1426" s="64" t="s">
        <v>19805</v>
      </c>
      <c r="Z1426" s="64" t="s">
        <v>19805</v>
      </c>
      <c r="AA1426" s="64" t="s">
        <v>19805</v>
      </c>
      <c r="AB1426" s="64" t="s">
        <v>19805</v>
      </c>
    </row>
    <row r="1427" spans="1:28">
      <c r="A1427" s="15" t="s">
        <v>5611</v>
      </c>
      <c r="B1427" s="64" t="s">
        <v>19805</v>
      </c>
      <c r="C1427" s="64" t="s">
        <v>19805</v>
      </c>
      <c r="D1427" s="64" t="s">
        <v>19805</v>
      </c>
      <c r="E1427" s="64" t="s">
        <v>19805</v>
      </c>
      <c r="F1427" s="64" t="s">
        <v>19805</v>
      </c>
      <c r="G1427" s="64" t="s">
        <v>19805</v>
      </c>
      <c r="H1427" s="64" t="s">
        <v>19805</v>
      </c>
      <c r="I1427" s="64" t="s">
        <v>19805</v>
      </c>
      <c r="J1427" s="64" t="s">
        <v>19805</v>
      </c>
      <c r="K1427" s="64" t="s">
        <v>19805</v>
      </c>
      <c r="L1427" s="64" t="s">
        <v>19805</v>
      </c>
      <c r="M1427" s="64" t="s">
        <v>19805</v>
      </c>
      <c r="N1427" s="64" t="s">
        <v>19805</v>
      </c>
      <c r="O1427" s="64" t="s">
        <v>19805</v>
      </c>
      <c r="P1427" s="64" t="s">
        <v>19805</v>
      </c>
      <c r="Q1427" s="64" t="s">
        <v>19805</v>
      </c>
      <c r="R1427" s="64" t="s">
        <v>19805</v>
      </c>
      <c r="S1427" s="64">
        <v>229059</v>
      </c>
      <c r="T1427" s="64">
        <v>662500</v>
      </c>
      <c r="U1427" s="64" t="s">
        <v>19805</v>
      </c>
      <c r="V1427" s="64">
        <v>247500</v>
      </c>
      <c r="W1427" s="64">
        <v>1165000</v>
      </c>
      <c r="X1427" s="64">
        <v>182500</v>
      </c>
      <c r="Y1427" s="64">
        <v>250000</v>
      </c>
      <c r="Z1427" s="64">
        <v>200000</v>
      </c>
      <c r="AA1427" s="64">
        <v>130000</v>
      </c>
      <c r="AB1427" s="64" t="s">
        <v>19805</v>
      </c>
    </row>
    <row r="1428" spans="1:28">
      <c r="A1428" s="15" t="s">
        <v>5542</v>
      </c>
      <c r="B1428" s="64" t="s">
        <v>19805</v>
      </c>
      <c r="C1428" s="64" t="s">
        <v>19805</v>
      </c>
      <c r="D1428" s="64" t="s">
        <v>19805</v>
      </c>
      <c r="E1428" s="64" t="s">
        <v>19805</v>
      </c>
      <c r="F1428" s="64" t="s">
        <v>19805</v>
      </c>
      <c r="G1428" s="64" t="s">
        <v>19805</v>
      </c>
      <c r="H1428" s="64" t="s">
        <v>19805</v>
      </c>
      <c r="I1428" s="64" t="s">
        <v>19805</v>
      </c>
      <c r="J1428" s="64" t="s">
        <v>19805</v>
      </c>
      <c r="K1428" s="64" t="s">
        <v>19805</v>
      </c>
      <c r="L1428" s="64">
        <v>664209</v>
      </c>
      <c r="M1428" s="64">
        <v>398762</v>
      </c>
      <c r="N1428" s="64" t="s">
        <v>19805</v>
      </c>
      <c r="O1428" s="64" t="s">
        <v>19805</v>
      </c>
      <c r="P1428" s="64" t="s">
        <v>19805</v>
      </c>
      <c r="Q1428" s="64" t="s">
        <v>19805</v>
      </c>
      <c r="R1428" s="64" t="s">
        <v>19805</v>
      </c>
      <c r="S1428" s="64" t="s">
        <v>19805</v>
      </c>
      <c r="T1428" s="64" t="s">
        <v>19805</v>
      </c>
      <c r="U1428" s="64" t="s">
        <v>19805</v>
      </c>
      <c r="V1428" s="64" t="s">
        <v>19805</v>
      </c>
      <c r="W1428" s="64" t="s">
        <v>19805</v>
      </c>
      <c r="X1428" s="64" t="s">
        <v>19805</v>
      </c>
      <c r="Y1428" s="64" t="s">
        <v>19805</v>
      </c>
      <c r="Z1428" s="64" t="s">
        <v>19805</v>
      </c>
      <c r="AA1428" s="64" t="s">
        <v>19805</v>
      </c>
      <c r="AB1428" s="64" t="s">
        <v>19805</v>
      </c>
    </row>
    <row r="1429" spans="1:28">
      <c r="A1429" s="15" t="s">
        <v>269</v>
      </c>
      <c r="B1429" s="64">
        <v>12250000</v>
      </c>
      <c r="C1429" s="64">
        <v>7000000</v>
      </c>
      <c r="D1429" s="64">
        <v>7000000</v>
      </c>
      <c r="E1429" s="64">
        <v>7500000</v>
      </c>
      <c r="F1429" s="64">
        <v>8287500</v>
      </c>
      <c r="G1429" s="64">
        <v>7500000</v>
      </c>
      <c r="H1429" s="64">
        <v>6712500</v>
      </c>
      <c r="I1429" s="64">
        <v>7500000</v>
      </c>
      <c r="J1429" s="64">
        <v>5636143</v>
      </c>
      <c r="K1429" s="64">
        <v>4466040</v>
      </c>
      <c r="L1429" s="64">
        <v>4174800</v>
      </c>
      <c r="M1429" s="64">
        <v>3883560</v>
      </c>
      <c r="N1429" s="64" t="s">
        <v>19805</v>
      </c>
      <c r="O1429" s="64" t="s">
        <v>19805</v>
      </c>
      <c r="P1429" s="64" t="s">
        <v>19805</v>
      </c>
      <c r="Q1429" s="64" t="s">
        <v>19805</v>
      </c>
      <c r="R1429" s="64" t="s">
        <v>19805</v>
      </c>
      <c r="S1429" s="64" t="s">
        <v>19805</v>
      </c>
      <c r="T1429" s="64" t="s">
        <v>19805</v>
      </c>
      <c r="U1429" s="64" t="s">
        <v>19805</v>
      </c>
      <c r="V1429" s="64" t="s">
        <v>19805</v>
      </c>
      <c r="W1429" s="64" t="s">
        <v>19805</v>
      </c>
      <c r="X1429" s="64" t="s">
        <v>19805</v>
      </c>
      <c r="Y1429" s="64" t="s">
        <v>19805</v>
      </c>
      <c r="Z1429" s="64" t="s">
        <v>19805</v>
      </c>
      <c r="AA1429" s="64" t="s">
        <v>19805</v>
      </c>
      <c r="AB1429" s="64" t="s">
        <v>19805</v>
      </c>
    </row>
    <row r="1430" spans="1:28">
      <c r="A1430" s="15" t="s">
        <v>1328</v>
      </c>
      <c r="B1430" s="64">
        <v>2328530</v>
      </c>
      <c r="C1430" s="64">
        <v>1415520</v>
      </c>
      <c r="D1430" s="64">
        <v>1357080</v>
      </c>
      <c r="E1430" s="64">
        <v>1298640</v>
      </c>
      <c r="F1430" s="64" t="s">
        <v>19805</v>
      </c>
      <c r="G1430" s="64" t="s">
        <v>19805</v>
      </c>
      <c r="H1430" s="64" t="s">
        <v>19805</v>
      </c>
      <c r="I1430" s="64" t="s">
        <v>19805</v>
      </c>
      <c r="J1430" s="64" t="s">
        <v>19805</v>
      </c>
      <c r="K1430" s="64" t="s">
        <v>19805</v>
      </c>
      <c r="L1430" s="64" t="s">
        <v>19805</v>
      </c>
      <c r="M1430" s="64" t="s">
        <v>19805</v>
      </c>
      <c r="N1430" s="64" t="s">
        <v>19805</v>
      </c>
      <c r="O1430" s="64" t="s">
        <v>19805</v>
      </c>
      <c r="P1430" s="64" t="s">
        <v>19805</v>
      </c>
      <c r="Q1430" s="64" t="s">
        <v>19805</v>
      </c>
      <c r="R1430" s="64" t="s">
        <v>19805</v>
      </c>
      <c r="S1430" s="64" t="s">
        <v>19805</v>
      </c>
      <c r="T1430" s="64" t="s">
        <v>19805</v>
      </c>
      <c r="U1430" s="64" t="s">
        <v>19805</v>
      </c>
      <c r="V1430" s="64" t="s">
        <v>19805</v>
      </c>
      <c r="W1430" s="64" t="s">
        <v>19805</v>
      </c>
      <c r="X1430" s="64" t="s">
        <v>19805</v>
      </c>
      <c r="Y1430" s="64" t="s">
        <v>19805</v>
      </c>
      <c r="Z1430" s="64" t="s">
        <v>19805</v>
      </c>
      <c r="AA1430" s="64" t="s">
        <v>19805</v>
      </c>
      <c r="AB1430" s="64" t="s">
        <v>19805</v>
      </c>
    </row>
    <row r="1431" spans="1:28">
      <c r="A1431" s="15" t="s">
        <v>5612</v>
      </c>
      <c r="B1431" s="64" t="s">
        <v>19805</v>
      </c>
      <c r="C1431" s="64" t="s">
        <v>19805</v>
      </c>
      <c r="D1431" s="64" t="s">
        <v>19805</v>
      </c>
      <c r="E1431" s="64" t="s">
        <v>19805</v>
      </c>
      <c r="F1431" s="64" t="s">
        <v>19805</v>
      </c>
      <c r="G1431" s="64" t="s">
        <v>19805</v>
      </c>
      <c r="H1431" s="64" t="s">
        <v>19805</v>
      </c>
      <c r="I1431" s="64" t="s">
        <v>19805</v>
      </c>
      <c r="J1431" s="64" t="s">
        <v>19805</v>
      </c>
      <c r="K1431" s="64" t="s">
        <v>19805</v>
      </c>
      <c r="L1431" s="64" t="s">
        <v>19805</v>
      </c>
      <c r="M1431" s="64" t="s">
        <v>19805</v>
      </c>
      <c r="N1431" s="64" t="s">
        <v>19805</v>
      </c>
      <c r="O1431" s="64" t="s">
        <v>19805</v>
      </c>
      <c r="P1431" s="64" t="s">
        <v>19805</v>
      </c>
      <c r="Q1431" s="64" t="s">
        <v>19805</v>
      </c>
      <c r="R1431" s="64" t="s">
        <v>19805</v>
      </c>
      <c r="S1431" s="64">
        <v>385000</v>
      </c>
      <c r="T1431" s="64">
        <v>287500</v>
      </c>
      <c r="U1431" s="64" t="s">
        <v>19805</v>
      </c>
      <c r="V1431" s="64" t="s">
        <v>19805</v>
      </c>
      <c r="W1431" s="64" t="s">
        <v>19805</v>
      </c>
      <c r="X1431" s="64" t="s">
        <v>19805</v>
      </c>
      <c r="Y1431" s="64" t="s">
        <v>19805</v>
      </c>
      <c r="Z1431" s="64" t="s">
        <v>19805</v>
      </c>
      <c r="AA1431" s="64" t="s">
        <v>19805</v>
      </c>
      <c r="AB1431" s="64" t="s">
        <v>19805</v>
      </c>
    </row>
    <row r="1432" spans="1:28">
      <c r="A1432" s="15" t="s">
        <v>5613</v>
      </c>
      <c r="B1432" s="64" t="s">
        <v>19805</v>
      </c>
      <c r="C1432" s="64" t="s">
        <v>19805</v>
      </c>
      <c r="D1432" s="64" t="s">
        <v>19805</v>
      </c>
      <c r="E1432" s="64" t="s">
        <v>19805</v>
      </c>
      <c r="F1432" s="64" t="s">
        <v>19805</v>
      </c>
      <c r="G1432" s="64" t="s">
        <v>19805</v>
      </c>
      <c r="H1432" s="64" t="s">
        <v>19805</v>
      </c>
      <c r="I1432" s="64" t="s">
        <v>19805</v>
      </c>
      <c r="J1432" s="64" t="s">
        <v>19805</v>
      </c>
      <c r="K1432" s="64" t="s">
        <v>19805</v>
      </c>
      <c r="L1432" s="64" t="s">
        <v>19805</v>
      </c>
      <c r="M1432" s="64">
        <v>305784</v>
      </c>
      <c r="N1432" s="64">
        <v>735960</v>
      </c>
      <c r="O1432" s="64" t="s">
        <v>19805</v>
      </c>
      <c r="P1432" s="64">
        <v>1441440</v>
      </c>
      <c r="Q1432" s="64">
        <v>1347480</v>
      </c>
      <c r="R1432" s="64">
        <v>1253400</v>
      </c>
      <c r="S1432" s="64" t="s">
        <v>19805</v>
      </c>
      <c r="T1432" s="64" t="s">
        <v>19805</v>
      </c>
      <c r="U1432" s="64" t="s">
        <v>19805</v>
      </c>
      <c r="V1432" s="64" t="s">
        <v>19805</v>
      </c>
      <c r="W1432" s="64" t="s">
        <v>19805</v>
      </c>
      <c r="X1432" s="64" t="s">
        <v>19805</v>
      </c>
      <c r="Y1432" s="64" t="s">
        <v>19805</v>
      </c>
      <c r="Z1432" s="64" t="s">
        <v>19805</v>
      </c>
      <c r="AA1432" s="64" t="s">
        <v>19805</v>
      </c>
      <c r="AB1432" s="64" t="s">
        <v>19805</v>
      </c>
    </row>
    <row r="1433" spans="1:28">
      <c r="A1433" s="15" t="s">
        <v>815</v>
      </c>
      <c r="B1433" s="64">
        <v>6125000</v>
      </c>
      <c r="C1433" s="64">
        <v>3542500</v>
      </c>
      <c r="D1433" s="64">
        <v>3396250</v>
      </c>
      <c r="E1433" s="64">
        <v>3250000</v>
      </c>
      <c r="F1433" s="64">
        <v>1229255</v>
      </c>
      <c r="G1433" s="64">
        <v>1906200</v>
      </c>
      <c r="H1433" s="64">
        <v>1765000</v>
      </c>
      <c r="I1433" s="64">
        <v>1600000</v>
      </c>
      <c r="J1433" s="64">
        <v>926678</v>
      </c>
      <c r="K1433" s="64">
        <v>3000000</v>
      </c>
      <c r="L1433" s="64">
        <v>771331</v>
      </c>
      <c r="M1433" s="64">
        <v>131593</v>
      </c>
      <c r="N1433" s="64">
        <v>695046</v>
      </c>
      <c r="O1433" s="64" t="s">
        <v>19805</v>
      </c>
      <c r="P1433" s="64" t="s">
        <v>19805</v>
      </c>
      <c r="Q1433" s="64" t="s">
        <v>19805</v>
      </c>
      <c r="R1433" s="64" t="s">
        <v>19805</v>
      </c>
      <c r="S1433" s="64" t="s">
        <v>19805</v>
      </c>
      <c r="T1433" s="64" t="s">
        <v>19805</v>
      </c>
      <c r="U1433" s="64" t="s">
        <v>19805</v>
      </c>
      <c r="V1433" s="64" t="s">
        <v>19805</v>
      </c>
      <c r="W1433" s="64" t="s">
        <v>19805</v>
      </c>
      <c r="X1433" s="64" t="s">
        <v>19805</v>
      </c>
      <c r="Y1433" s="64" t="s">
        <v>19805</v>
      </c>
      <c r="Z1433" s="64" t="s">
        <v>19805</v>
      </c>
      <c r="AA1433" s="64" t="s">
        <v>19805</v>
      </c>
      <c r="AB1433" s="64" t="s">
        <v>19805</v>
      </c>
    </row>
    <row r="1434" spans="1:28">
      <c r="A1434" s="15" t="s">
        <v>1412</v>
      </c>
      <c r="B1434" s="64" t="s">
        <v>19805</v>
      </c>
      <c r="C1434" s="64">
        <v>1499187</v>
      </c>
      <c r="D1434" s="64">
        <v>1448490</v>
      </c>
      <c r="E1434" s="64">
        <v>3945000</v>
      </c>
      <c r="F1434" s="64">
        <v>3630000</v>
      </c>
      <c r="G1434" s="64">
        <v>3315000</v>
      </c>
      <c r="H1434" s="64">
        <v>3000000</v>
      </c>
      <c r="I1434" s="64">
        <v>3240380</v>
      </c>
      <c r="J1434" s="64">
        <v>2987000</v>
      </c>
      <c r="K1434" s="64">
        <v>2678000</v>
      </c>
      <c r="L1434" s="64">
        <v>2000000</v>
      </c>
      <c r="M1434" s="64">
        <v>2000000</v>
      </c>
      <c r="N1434" s="64">
        <v>385277</v>
      </c>
      <c r="O1434" s="64" t="s">
        <v>19805</v>
      </c>
      <c r="P1434" s="64" t="s">
        <v>19805</v>
      </c>
      <c r="Q1434" s="64" t="s">
        <v>19805</v>
      </c>
      <c r="R1434" s="64" t="s">
        <v>19805</v>
      </c>
      <c r="S1434" s="64" t="s">
        <v>19805</v>
      </c>
      <c r="T1434" s="64" t="s">
        <v>19805</v>
      </c>
      <c r="U1434" s="64" t="s">
        <v>19805</v>
      </c>
      <c r="V1434" s="64" t="s">
        <v>19805</v>
      </c>
      <c r="W1434" s="64" t="s">
        <v>19805</v>
      </c>
      <c r="X1434" s="64" t="s">
        <v>19805</v>
      </c>
      <c r="Y1434" s="64" t="s">
        <v>19805</v>
      </c>
      <c r="Z1434" s="64" t="s">
        <v>19805</v>
      </c>
      <c r="AA1434" s="64" t="s">
        <v>19805</v>
      </c>
      <c r="AB1434" s="64" t="s">
        <v>19805</v>
      </c>
    </row>
    <row r="1435" spans="1:28">
      <c r="A1435" s="15" t="s">
        <v>5615</v>
      </c>
      <c r="B1435" s="64" t="s">
        <v>19805</v>
      </c>
      <c r="C1435" s="64" t="s">
        <v>19805</v>
      </c>
      <c r="D1435" s="64" t="s">
        <v>19805</v>
      </c>
      <c r="E1435" s="64" t="s">
        <v>19805</v>
      </c>
      <c r="F1435" s="64" t="s">
        <v>19805</v>
      </c>
      <c r="G1435" s="64" t="s">
        <v>19805</v>
      </c>
      <c r="H1435" s="64" t="s">
        <v>19805</v>
      </c>
      <c r="I1435" s="64" t="s">
        <v>19805</v>
      </c>
      <c r="J1435" s="64" t="s">
        <v>19805</v>
      </c>
      <c r="K1435" s="64" t="s">
        <v>19805</v>
      </c>
      <c r="L1435" s="64" t="s">
        <v>19805</v>
      </c>
      <c r="M1435" s="64" t="s">
        <v>19805</v>
      </c>
      <c r="N1435" s="64" t="s">
        <v>19805</v>
      </c>
      <c r="O1435" s="64" t="s">
        <v>19805</v>
      </c>
      <c r="P1435" s="64">
        <v>1430000</v>
      </c>
      <c r="Q1435" s="64">
        <v>1300000</v>
      </c>
      <c r="R1435" s="64">
        <v>2100000</v>
      </c>
      <c r="S1435" s="64">
        <v>1333333</v>
      </c>
      <c r="T1435" s="64" t="s">
        <v>15337</v>
      </c>
      <c r="U1435" s="64">
        <v>326700</v>
      </c>
      <c r="V1435" s="64">
        <v>247500</v>
      </c>
      <c r="W1435" s="64">
        <v>225000</v>
      </c>
      <c r="X1435" s="64" t="s">
        <v>19805</v>
      </c>
      <c r="Y1435" s="64">
        <v>650000</v>
      </c>
      <c r="Z1435" s="64">
        <v>500000</v>
      </c>
      <c r="AA1435" s="64">
        <v>275000</v>
      </c>
      <c r="AB1435" s="64">
        <v>120000</v>
      </c>
    </row>
    <row r="1436" spans="1:28">
      <c r="A1436" s="15" t="s">
        <v>4158</v>
      </c>
      <c r="B1436" s="64" t="s">
        <v>19805</v>
      </c>
      <c r="C1436" s="64" t="s">
        <v>19805</v>
      </c>
      <c r="D1436" s="64" t="s">
        <v>19805</v>
      </c>
      <c r="E1436" s="64" t="s">
        <v>19805</v>
      </c>
      <c r="F1436" s="64">
        <v>3500000</v>
      </c>
      <c r="G1436" s="64">
        <v>3900000</v>
      </c>
      <c r="H1436" s="64">
        <v>4300000</v>
      </c>
      <c r="I1436" s="64">
        <v>4700000</v>
      </c>
      <c r="J1436" s="64">
        <v>5050000</v>
      </c>
      <c r="K1436" s="64">
        <v>5450000</v>
      </c>
      <c r="L1436" s="64">
        <v>1188000</v>
      </c>
      <c r="M1436" s="64">
        <v>1100000</v>
      </c>
      <c r="N1436" s="64" t="s">
        <v>19805</v>
      </c>
      <c r="O1436" s="64">
        <v>349032</v>
      </c>
      <c r="P1436" s="64" t="s">
        <v>19805</v>
      </c>
      <c r="Q1436" s="64" t="s">
        <v>19805</v>
      </c>
      <c r="R1436" s="64" t="s">
        <v>19805</v>
      </c>
      <c r="S1436" s="64" t="s">
        <v>19805</v>
      </c>
      <c r="T1436" s="64" t="s">
        <v>19805</v>
      </c>
      <c r="U1436" s="64" t="s">
        <v>19805</v>
      </c>
      <c r="V1436" s="64" t="s">
        <v>19805</v>
      </c>
      <c r="W1436" s="64" t="s">
        <v>19805</v>
      </c>
      <c r="X1436" s="64" t="s">
        <v>19805</v>
      </c>
      <c r="Y1436" s="64" t="s">
        <v>19805</v>
      </c>
      <c r="Z1436" s="64" t="s">
        <v>19805</v>
      </c>
      <c r="AA1436" s="64" t="s">
        <v>19805</v>
      </c>
      <c r="AB1436" s="64" t="s">
        <v>19805</v>
      </c>
    </row>
    <row r="1437" spans="1:28">
      <c r="A1437" s="15" t="s">
        <v>311</v>
      </c>
      <c r="B1437" s="64">
        <v>50000</v>
      </c>
      <c r="C1437" s="64" t="s">
        <v>19805</v>
      </c>
      <c r="D1437" s="64" t="s">
        <v>19805</v>
      </c>
      <c r="E1437" s="64" t="s">
        <v>19805</v>
      </c>
      <c r="F1437" s="64" t="s">
        <v>19805</v>
      </c>
      <c r="G1437" s="64" t="s">
        <v>19805</v>
      </c>
      <c r="H1437" s="64" t="s">
        <v>19805</v>
      </c>
      <c r="I1437" s="64" t="s">
        <v>19805</v>
      </c>
      <c r="J1437" s="64" t="s">
        <v>19805</v>
      </c>
      <c r="K1437" s="64" t="s">
        <v>19805</v>
      </c>
      <c r="L1437" s="64" t="s">
        <v>19805</v>
      </c>
      <c r="M1437" s="64" t="s">
        <v>19805</v>
      </c>
      <c r="N1437" s="64" t="s">
        <v>19805</v>
      </c>
      <c r="O1437" s="64" t="s">
        <v>19805</v>
      </c>
      <c r="P1437" s="64" t="s">
        <v>19805</v>
      </c>
      <c r="Q1437" s="64" t="s">
        <v>19805</v>
      </c>
      <c r="R1437" s="64" t="s">
        <v>19805</v>
      </c>
      <c r="S1437" s="64" t="s">
        <v>19805</v>
      </c>
      <c r="T1437" s="64" t="s">
        <v>19805</v>
      </c>
      <c r="U1437" s="64" t="s">
        <v>19805</v>
      </c>
      <c r="V1437" s="64" t="s">
        <v>19805</v>
      </c>
      <c r="W1437" s="64" t="s">
        <v>19805</v>
      </c>
      <c r="X1437" s="64" t="s">
        <v>19805</v>
      </c>
      <c r="Y1437" s="64" t="s">
        <v>19805</v>
      </c>
      <c r="Z1437" s="64" t="s">
        <v>19805</v>
      </c>
      <c r="AA1437" s="64" t="s">
        <v>19805</v>
      </c>
      <c r="AB1437" s="64" t="s">
        <v>19805</v>
      </c>
    </row>
    <row r="1438" spans="1:28">
      <c r="A1438" s="15" t="s">
        <v>5617</v>
      </c>
      <c r="B1438" s="64" t="s">
        <v>19805</v>
      </c>
      <c r="C1438" s="64" t="s">
        <v>19805</v>
      </c>
      <c r="D1438" s="64" t="s">
        <v>19805</v>
      </c>
      <c r="E1438" s="64" t="s">
        <v>19805</v>
      </c>
      <c r="F1438" s="64" t="s">
        <v>19805</v>
      </c>
      <c r="G1438" s="64" t="s">
        <v>19805</v>
      </c>
      <c r="H1438" s="64" t="s">
        <v>19805</v>
      </c>
      <c r="I1438" s="64" t="s">
        <v>19805</v>
      </c>
      <c r="J1438" s="64" t="s">
        <v>19805</v>
      </c>
      <c r="K1438" s="64" t="s">
        <v>19805</v>
      </c>
      <c r="L1438" s="64" t="s">
        <v>19805</v>
      </c>
      <c r="M1438" s="64" t="s">
        <v>19805</v>
      </c>
      <c r="N1438" s="64" t="s">
        <v>19805</v>
      </c>
      <c r="O1438" s="64" t="s">
        <v>19805</v>
      </c>
      <c r="P1438" s="64" t="s">
        <v>19805</v>
      </c>
      <c r="Q1438" s="64" t="s">
        <v>19805</v>
      </c>
      <c r="R1438" s="64" t="s">
        <v>19805</v>
      </c>
      <c r="S1438" s="64" t="s">
        <v>19805</v>
      </c>
      <c r="T1438" s="64" t="s">
        <v>19805</v>
      </c>
      <c r="U1438" s="64">
        <v>150000</v>
      </c>
      <c r="V1438" s="64">
        <v>247500</v>
      </c>
      <c r="W1438" s="64" t="s">
        <v>19805</v>
      </c>
      <c r="X1438" s="64">
        <v>150000</v>
      </c>
      <c r="Y1438" s="64" t="s">
        <v>19805</v>
      </c>
      <c r="Z1438" s="64" t="s">
        <v>19805</v>
      </c>
      <c r="AA1438" s="64" t="s">
        <v>19805</v>
      </c>
      <c r="AB1438" s="64" t="s">
        <v>19805</v>
      </c>
    </row>
    <row r="1439" spans="1:28">
      <c r="A1439" s="15" t="s">
        <v>5618</v>
      </c>
      <c r="B1439" s="64" t="s">
        <v>19805</v>
      </c>
      <c r="C1439" s="64" t="s">
        <v>19805</v>
      </c>
      <c r="D1439" s="64" t="s">
        <v>19805</v>
      </c>
      <c r="E1439" s="64" t="s">
        <v>19805</v>
      </c>
      <c r="F1439" s="64" t="s">
        <v>19805</v>
      </c>
      <c r="G1439" s="64" t="s">
        <v>19805</v>
      </c>
      <c r="H1439" s="64" t="s">
        <v>19805</v>
      </c>
      <c r="I1439" s="64" t="s">
        <v>19805</v>
      </c>
      <c r="J1439" s="64" t="s">
        <v>19805</v>
      </c>
      <c r="K1439" s="64" t="s">
        <v>19805</v>
      </c>
      <c r="L1439" s="64">
        <v>145961</v>
      </c>
      <c r="M1439" s="64" t="s">
        <v>19805</v>
      </c>
      <c r="N1439" s="64">
        <v>28191</v>
      </c>
      <c r="O1439" s="64" t="s">
        <v>19805</v>
      </c>
      <c r="P1439" s="64" t="s">
        <v>19805</v>
      </c>
      <c r="Q1439" s="64" t="s">
        <v>19805</v>
      </c>
      <c r="R1439" s="64" t="s">
        <v>19805</v>
      </c>
      <c r="S1439" s="64" t="s">
        <v>19805</v>
      </c>
      <c r="T1439" s="64" t="s">
        <v>19805</v>
      </c>
      <c r="U1439" s="64" t="s">
        <v>19805</v>
      </c>
      <c r="V1439" s="64" t="s">
        <v>19805</v>
      </c>
      <c r="W1439" s="64" t="s">
        <v>19805</v>
      </c>
      <c r="X1439" s="64" t="s">
        <v>19805</v>
      </c>
      <c r="Y1439" s="64" t="s">
        <v>19805</v>
      </c>
      <c r="Z1439" s="64" t="s">
        <v>19805</v>
      </c>
      <c r="AA1439" s="64" t="s">
        <v>19805</v>
      </c>
      <c r="AB1439" s="64" t="s">
        <v>19805</v>
      </c>
    </row>
    <row r="1440" spans="1:28">
      <c r="A1440" s="15" t="s">
        <v>5620</v>
      </c>
      <c r="B1440" s="64" t="s">
        <v>19805</v>
      </c>
      <c r="C1440" s="64" t="s">
        <v>19805</v>
      </c>
      <c r="D1440" s="64" t="s">
        <v>19805</v>
      </c>
      <c r="E1440" s="64" t="s">
        <v>19805</v>
      </c>
      <c r="F1440" s="64" t="s">
        <v>19805</v>
      </c>
      <c r="G1440" s="64" t="s">
        <v>19805</v>
      </c>
      <c r="H1440" s="64" t="s">
        <v>19805</v>
      </c>
      <c r="I1440" s="64" t="s">
        <v>19805</v>
      </c>
      <c r="J1440" s="64" t="s">
        <v>19805</v>
      </c>
      <c r="K1440" s="64" t="s">
        <v>19805</v>
      </c>
      <c r="L1440" s="64" t="s">
        <v>19805</v>
      </c>
      <c r="M1440" s="64" t="s">
        <v>19805</v>
      </c>
      <c r="N1440" s="64" t="s">
        <v>19805</v>
      </c>
      <c r="O1440" s="64" t="s">
        <v>19805</v>
      </c>
      <c r="P1440" s="64">
        <v>8768480</v>
      </c>
      <c r="Q1440" s="64">
        <v>8142160</v>
      </c>
      <c r="R1440" s="64">
        <v>7515840</v>
      </c>
      <c r="S1440" s="64">
        <v>6889520</v>
      </c>
      <c r="T1440" s="64">
        <v>6800000</v>
      </c>
      <c r="U1440" s="64">
        <v>1402000</v>
      </c>
      <c r="V1440" s="64">
        <v>1562000</v>
      </c>
      <c r="W1440" s="64">
        <v>1532000</v>
      </c>
      <c r="X1440" s="64">
        <v>1402000</v>
      </c>
      <c r="Y1440" s="64">
        <v>250000</v>
      </c>
      <c r="Z1440" s="64">
        <v>140000</v>
      </c>
      <c r="AA1440" s="64" t="s">
        <v>19805</v>
      </c>
      <c r="AB1440" s="64" t="s">
        <v>19805</v>
      </c>
    </row>
    <row r="1441" spans="1:28">
      <c r="A1441" s="15" t="s">
        <v>5621</v>
      </c>
      <c r="B1441" s="64" t="s">
        <v>19805</v>
      </c>
      <c r="C1441" s="64" t="s">
        <v>19805</v>
      </c>
      <c r="D1441" s="64" t="s">
        <v>19805</v>
      </c>
      <c r="E1441" s="64" t="s">
        <v>19805</v>
      </c>
      <c r="F1441" s="64" t="s">
        <v>19805</v>
      </c>
      <c r="G1441" s="64" t="s">
        <v>19805</v>
      </c>
      <c r="H1441" s="64" t="s">
        <v>19805</v>
      </c>
      <c r="I1441" s="64">
        <v>6500000</v>
      </c>
      <c r="J1441" s="64">
        <v>6000000</v>
      </c>
      <c r="K1441" s="64">
        <v>6000000</v>
      </c>
      <c r="L1441" s="64">
        <v>6500000</v>
      </c>
      <c r="M1441" s="64">
        <v>5020000</v>
      </c>
      <c r="N1441" s="64">
        <v>4690000</v>
      </c>
      <c r="O1441" s="64">
        <v>4290000</v>
      </c>
      <c r="P1441" s="64">
        <v>4000000</v>
      </c>
      <c r="Q1441" s="64">
        <v>1908401</v>
      </c>
      <c r="R1441" s="64">
        <v>1244880</v>
      </c>
      <c r="S1441" s="64">
        <v>1163760</v>
      </c>
      <c r="T1441" s="64">
        <v>900000</v>
      </c>
      <c r="U1441" s="64" t="s">
        <v>19805</v>
      </c>
      <c r="V1441" s="64" t="s">
        <v>19805</v>
      </c>
      <c r="W1441" s="64" t="s">
        <v>19805</v>
      </c>
      <c r="X1441" s="64" t="s">
        <v>19805</v>
      </c>
      <c r="Y1441" s="64" t="s">
        <v>19805</v>
      </c>
      <c r="Z1441" s="64" t="s">
        <v>19805</v>
      </c>
      <c r="AA1441" s="64" t="s">
        <v>19805</v>
      </c>
      <c r="AB1441" s="64" t="s">
        <v>19805</v>
      </c>
    </row>
    <row r="1442" spans="1:28">
      <c r="A1442" s="15" t="s">
        <v>5622</v>
      </c>
      <c r="B1442" s="64" t="s">
        <v>19805</v>
      </c>
      <c r="C1442" s="64" t="s">
        <v>19805</v>
      </c>
      <c r="D1442" s="64" t="s">
        <v>19805</v>
      </c>
      <c r="E1442" s="64" t="s">
        <v>19805</v>
      </c>
      <c r="F1442" s="64" t="s">
        <v>19805</v>
      </c>
      <c r="G1442" s="64" t="s">
        <v>19805</v>
      </c>
      <c r="H1442" s="64">
        <v>58504</v>
      </c>
      <c r="I1442" s="64" t="s">
        <v>19805</v>
      </c>
      <c r="J1442" s="64" t="s">
        <v>19805</v>
      </c>
      <c r="K1442" s="64" t="s">
        <v>19805</v>
      </c>
      <c r="L1442" s="64" t="s">
        <v>19805</v>
      </c>
      <c r="M1442" s="64" t="s">
        <v>19805</v>
      </c>
      <c r="N1442" s="64" t="s">
        <v>19805</v>
      </c>
      <c r="O1442" s="64" t="s">
        <v>19805</v>
      </c>
      <c r="P1442" s="64" t="s">
        <v>19805</v>
      </c>
      <c r="Q1442" s="64" t="s">
        <v>19805</v>
      </c>
      <c r="R1442" s="64" t="s">
        <v>19805</v>
      </c>
      <c r="S1442" s="64" t="s">
        <v>19805</v>
      </c>
      <c r="T1442" s="64" t="s">
        <v>19805</v>
      </c>
      <c r="U1442" s="64" t="s">
        <v>19805</v>
      </c>
      <c r="V1442" s="64" t="s">
        <v>19805</v>
      </c>
      <c r="W1442" s="64" t="s">
        <v>19805</v>
      </c>
      <c r="X1442" s="64" t="s">
        <v>19805</v>
      </c>
      <c r="Y1442" s="64" t="s">
        <v>19805</v>
      </c>
      <c r="Z1442" s="64" t="s">
        <v>19805</v>
      </c>
      <c r="AA1442" s="64" t="s">
        <v>19805</v>
      </c>
      <c r="AB1442" s="64" t="s">
        <v>19805</v>
      </c>
    </row>
    <row r="1443" spans="1:28">
      <c r="A1443" s="15" t="s">
        <v>5623</v>
      </c>
      <c r="B1443" s="64" t="s">
        <v>19805</v>
      </c>
      <c r="C1443" s="64" t="s">
        <v>19805</v>
      </c>
      <c r="D1443" s="64" t="s">
        <v>19805</v>
      </c>
      <c r="E1443" s="64" t="s">
        <v>19805</v>
      </c>
      <c r="F1443" s="64" t="s">
        <v>19805</v>
      </c>
      <c r="G1443" s="64" t="s">
        <v>19805</v>
      </c>
      <c r="H1443" s="64" t="s">
        <v>19805</v>
      </c>
      <c r="I1443" s="64" t="s">
        <v>19805</v>
      </c>
      <c r="J1443" s="64" t="s">
        <v>19805</v>
      </c>
      <c r="K1443" s="64" t="s">
        <v>19805</v>
      </c>
      <c r="L1443" s="64" t="s">
        <v>19805</v>
      </c>
      <c r="M1443" s="64" t="s">
        <v>19805</v>
      </c>
      <c r="N1443" s="64">
        <v>3237500</v>
      </c>
      <c r="O1443" s="64">
        <v>3006260</v>
      </c>
      <c r="P1443" s="64">
        <v>170716</v>
      </c>
      <c r="Q1443" s="64">
        <v>2543750</v>
      </c>
      <c r="R1443" s="64">
        <v>611000</v>
      </c>
      <c r="S1443" s="64">
        <v>600000</v>
      </c>
      <c r="T1443" s="64" t="s">
        <v>15337</v>
      </c>
      <c r="U1443" s="64">
        <v>326700</v>
      </c>
      <c r="V1443" s="64">
        <v>247500</v>
      </c>
      <c r="W1443" s="64" t="s">
        <v>19805</v>
      </c>
      <c r="X1443" s="64" t="s">
        <v>19805</v>
      </c>
      <c r="Y1443" s="64" t="s">
        <v>19805</v>
      </c>
      <c r="Z1443" s="64" t="s">
        <v>19805</v>
      </c>
      <c r="AA1443" s="64" t="s">
        <v>19805</v>
      </c>
      <c r="AB1443" s="64" t="s">
        <v>19805</v>
      </c>
    </row>
    <row r="1444" spans="1:28">
      <c r="A1444" s="15" t="s">
        <v>5624</v>
      </c>
      <c r="B1444" s="64" t="s">
        <v>19805</v>
      </c>
      <c r="C1444" s="64" t="s">
        <v>19805</v>
      </c>
      <c r="D1444" s="64" t="s">
        <v>19805</v>
      </c>
      <c r="E1444" s="64" t="s">
        <v>19805</v>
      </c>
      <c r="F1444" s="64" t="s">
        <v>19805</v>
      </c>
      <c r="G1444" s="64" t="s">
        <v>19805</v>
      </c>
      <c r="H1444" s="64" t="s">
        <v>19805</v>
      </c>
      <c r="I1444" s="64" t="s">
        <v>19805</v>
      </c>
      <c r="J1444" s="64" t="s">
        <v>19805</v>
      </c>
      <c r="K1444" s="64" t="s">
        <v>19805</v>
      </c>
      <c r="L1444" s="64" t="s">
        <v>19805</v>
      </c>
      <c r="M1444" s="64" t="s">
        <v>19805</v>
      </c>
      <c r="N1444" s="64" t="s">
        <v>19805</v>
      </c>
      <c r="O1444" s="64" t="s">
        <v>19805</v>
      </c>
      <c r="P1444" s="64" t="s">
        <v>19805</v>
      </c>
      <c r="Q1444" s="64" t="s">
        <v>19805</v>
      </c>
      <c r="R1444" s="64" t="s">
        <v>19805</v>
      </c>
      <c r="S1444" s="64" t="s">
        <v>19805</v>
      </c>
      <c r="T1444" s="64" t="s">
        <v>19805</v>
      </c>
      <c r="U1444" s="64" t="s">
        <v>19805</v>
      </c>
      <c r="V1444" s="64" t="s">
        <v>19805</v>
      </c>
      <c r="W1444" s="64" t="s">
        <v>19805</v>
      </c>
      <c r="X1444" s="64" t="s">
        <v>19805</v>
      </c>
      <c r="Y1444" s="64" t="s">
        <v>19805</v>
      </c>
      <c r="Z1444" s="64">
        <v>13000</v>
      </c>
      <c r="AA1444" s="64" t="s">
        <v>19805</v>
      </c>
      <c r="AB1444" s="64" t="s">
        <v>19805</v>
      </c>
    </row>
    <row r="1445" spans="1:28">
      <c r="A1445" s="15" t="s">
        <v>5625</v>
      </c>
      <c r="B1445" s="64" t="s">
        <v>19805</v>
      </c>
      <c r="C1445" s="64" t="s">
        <v>19805</v>
      </c>
      <c r="D1445" s="64" t="s">
        <v>19805</v>
      </c>
      <c r="E1445" s="64" t="s">
        <v>19805</v>
      </c>
      <c r="F1445" s="64" t="s">
        <v>19805</v>
      </c>
      <c r="G1445" s="64" t="s">
        <v>19805</v>
      </c>
      <c r="H1445" s="64" t="s">
        <v>19805</v>
      </c>
      <c r="I1445" s="64" t="s">
        <v>19805</v>
      </c>
      <c r="J1445" s="64" t="s">
        <v>19805</v>
      </c>
      <c r="K1445" s="64" t="s">
        <v>19805</v>
      </c>
      <c r="L1445" s="64" t="s">
        <v>19805</v>
      </c>
      <c r="M1445" s="64">
        <v>38904</v>
      </c>
      <c r="N1445" s="64" t="s">
        <v>19805</v>
      </c>
      <c r="O1445" s="64" t="s">
        <v>19805</v>
      </c>
      <c r="P1445" s="64" t="s">
        <v>19805</v>
      </c>
      <c r="Q1445" s="64" t="s">
        <v>19805</v>
      </c>
      <c r="R1445" s="64" t="s">
        <v>19805</v>
      </c>
      <c r="S1445" s="64" t="s">
        <v>19805</v>
      </c>
      <c r="T1445" s="64" t="s">
        <v>19805</v>
      </c>
      <c r="U1445" s="64" t="s">
        <v>19805</v>
      </c>
      <c r="V1445" s="64" t="s">
        <v>19805</v>
      </c>
      <c r="W1445" s="64" t="s">
        <v>19805</v>
      </c>
      <c r="X1445" s="64" t="s">
        <v>19805</v>
      </c>
      <c r="Y1445" s="64" t="s">
        <v>19805</v>
      </c>
      <c r="Z1445" s="64" t="s">
        <v>19805</v>
      </c>
      <c r="AA1445" s="64" t="s">
        <v>19805</v>
      </c>
      <c r="AB1445" s="64" t="s">
        <v>19805</v>
      </c>
    </row>
    <row r="1446" spans="1:28">
      <c r="A1446" s="15" t="s">
        <v>5626</v>
      </c>
      <c r="B1446" s="64" t="s">
        <v>19805</v>
      </c>
      <c r="C1446" s="64" t="s">
        <v>19805</v>
      </c>
      <c r="D1446" s="64" t="s">
        <v>19805</v>
      </c>
      <c r="E1446" s="64" t="s">
        <v>19805</v>
      </c>
      <c r="F1446" s="64" t="s">
        <v>19805</v>
      </c>
      <c r="G1446" s="64" t="s">
        <v>19805</v>
      </c>
      <c r="H1446" s="64" t="s">
        <v>19805</v>
      </c>
      <c r="I1446" s="64" t="s">
        <v>19805</v>
      </c>
      <c r="J1446" s="64" t="s">
        <v>19805</v>
      </c>
      <c r="K1446" s="64" t="s">
        <v>19805</v>
      </c>
      <c r="L1446" s="64" t="s">
        <v>19805</v>
      </c>
      <c r="M1446" s="64" t="s">
        <v>19805</v>
      </c>
      <c r="N1446" s="64" t="s">
        <v>19805</v>
      </c>
      <c r="O1446" s="64" t="s">
        <v>19805</v>
      </c>
      <c r="P1446" s="64" t="s">
        <v>19805</v>
      </c>
      <c r="Q1446" s="64" t="s">
        <v>19805</v>
      </c>
      <c r="R1446" s="64" t="s">
        <v>19805</v>
      </c>
      <c r="S1446" s="64" t="s">
        <v>19805</v>
      </c>
      <c r="T1446" s="64" t="s">
        <v>19805</v>
      </c>
      <c r="U1446" s="64" t="s">
        <v>19805</v>
      </c>
      <c r="V1446" s="64" t="s">
        <v>19805</v>
      </c>
      <c r="W1446" s="64" t="s">
        <v>19805</v>
      </c>
      <c r="X1446" s="64">
        <v>150000</v>
      </c>
      <c r="Y1446" s="64">
        <v>150000</v>
      </c>
      <c r="Z1446" s="64" t="s">
        <v>19805</v>
      </c>
      <c r="AA1446" s="64" t="s">
        <v>19805</v>
      </c>
      <c r="AB1446" s="64" t="s">
        <v>19805</v>
      </c>
    </row>
    <row r="1447" spans="1:28">
      <c r="A1447" s="15" t="s">
        <v>376</v>
      </c>
      <c r="B1447" s="64">
        <v>9607500</v>
      </c>
      <c r="C1447" s="64">
        <v>1147276</v>
      </c>
      <c r="D1447" s="64">
        <v>816482</v>
      </c>
      <c r="E1447" s="64">
        <v>490180</v>
      </c>
      <c r="F1447" s="64" t="s">
        <v>19805</v>
      </c>
      <c r="G1447" s="64" t="s">
        <v>19805</v>
      </c>
      <c r="H1447" s="64" t="s">
        <v>19805</v>
      </c>
      <c r="I1447" s="64" t="s">
        <v>19805</v>
      </c>
      <c r="J1447" s="64" t="s">
        <v>19805</v>
      </c>
      <c r="K1447" s="64" t="s">
        <v>19805</v>
      </c>
      <c r="L1447" s="64" t="s">
        <v>19805</v>
      </c>
      <c r="M1447" s="64" t="s">
        <v>19805</v>
      </c>
      <c r="N1447" s="64" t="s">
        <v>19805</v>
      </c>
      <c r="O1447" s="64" t="s">
        <v>19805</v>
      </c>
      <c r="P1447" s="64" t="s">
        <v>19805</v>
      </c>
      <c r="Q1447" s="64" t="s">
        <v>19805</v>
      </c>
      <c r="R1447" s="64" t="s">
        <v>19805</v>
      </c>
      <c r="S1447" s="64" t="s">
        <v>19805</v>
      </c>
      <c r="T1447" s="64" t="s">
        <v>19805</v>
      </c>
      <c r="U1447" s="64" t="s">
        <v>19805</v>
      </c>
      <c r="V1447" s="64" t="s">
        <v>19805</v>
      </c>
      <c r="W1447" s="64" t="s">
        <v>19805</v>
      </c>
      <c r="X1447" s="64" t="s">
        <v>19805</v>
      </c>
      <c r="Y1447" s="64" t="s">
        <v>19805</v>
      </c>
      <c r="Z1447" s="64" t="s">
        <v>19805</v>
      </c>
      <c r="AA1447" s="64" t="s">
        <v>19805</v>
      </c>
      <c r="AB1447" s="64" t="s">
        <v>19805</v>
      </c>
    </row>
    <row r="1448" spans="1:28">
      <c r="A1448" s="15" t="s">
        <v>5627</v>
      </c>
      <c r="B1448" s="64" t="s">
        <v>19805</v>
      </c>
      <c r="C1448" s="64" t="s">
        <v>19805</v>
      </c>
      <c r="D1448" s="64" t="s">
        <v>19805</v>
      </c>
      <c r="E1448" s="64" t="s">
        <v>19805</v>
      </c>
      <c r="F1448" s="64" t="s">
        <v>19805</v>
      </c>
      <c r="G1448" s="64" t="s">
        <v>19805</v>
      </c>
      <c r="H1448" s="64">
        <v>83305</v>
      </c>
      <c r="I1448" s="64" t="s">
        <v>19805</v>
      </c>
      <c r="J1448" s="64">
        <v>1042440</v>
      </c>
      <c r="K1448" s="64">
        <v>974400</v>
      </c>
      <c r="L1448" s="64">
        <v>906480</v>
      </c>
      <c r="M1448" s="64" t="s">
        <v>19805</v>
      </c>
      <c r="N1448" s="64" t="s">
        <v>19805</v>
      </c>
      <c r="O1448" s="64" t="s">
        <v>19805</v>
      </c>
      <c r="P1448" s="64" t="s">
        <v>19805</v>
      </c>
      <c r="Q1448" s="64" t="s">
        <v>19805</v>
      </c>
      <c r="R1448" s="64" t="s">
        <v>19805</v>
      </c>
      <c r="S1448" s="64" t="s">
        <v>19805</v>
      </c>
      <c r="T1448" s="64" t="s">
        <v>19805</v>
      </c>
      <c r="U1448" s="64" t="s">
        <v>19805</v>
      </c>
      <c r="V1448" s="64" t="s">
        <v>19805</v>
      </c>
      <c r="W1448" s="64" t="s">
        <v>19805</v>
      </c>
      <c r="X1448" s="64" t="s">
        <v>19805</v>
      </c>
      <c r="Y1448" s="64" t="s">
        <v>19805</v>
      </c>
      <c r="Z1448" s="64" t="s">
        <v>19805</v>
      </c>
      <c r="AA1448" s="64" t="s">
        <v>19805</v>
      </c>
      <c r="AB1448" s="64" t="s">
        <v>19805</v>
      </c>
    </row>
    <row r="1449" spans="1:28">
      <c r="A1449" s="15" t="s">
        <v>5629</v>
      </c>
      <c r="B1449" s="64" t="s">
        <v>19805</v>
      </c>
      <c r="C1449" s="64" t="s">
        <v>19805</v>
      </c>
      <c r="D1449" s="64" t="s">
        <v>19805</v>
      </c>
      <c r="E1449" s="64" t="s">
        <v>19805</v>
      </c>
      <c r="F1449" s="64" t="s">
        <v>19805</v>
      </c>
      <c r="G1449" s="64" t="s">
        <v>19805</v>
      </c>
      <c r="H1449" s="64" t="s">
        <v>19805</v>
      </c>
      <c r="I1449" s="64" t="s">
        <v>19805</v>
      </c>
      <c r="J1449" s="64" t="s">
        <v>19805</v>
      </c>
      <c r="K1449" s="64" t="s">
        <v>19805</v>
      </c>
      <c r="L1449" s="64" t="s">
        <v>19805</v>
      </c>
      <c r="M1449" s="64" t="s">
        <v>19805</v>
      </c>
      <c r="N1449" s="64" t="s">
        <v>19805</v>
      </c>
      <c r="O1449" s="64" t="s">
        <v>19805</v>
      </c>
      <c r="P1449" s="64" t="s">
        <v>19805</v>
      </c>
      <c r="Q1449" s="64" t="s">
        <v>19805</v>
      </c>
      <c r="R1449" s="64" t="s">
        <v>19805</v>
      </c>
      <c r="S1449" s="64" t="s">
        <v>19805</v>
      </c>
      <c r="T1449" s="64" t="s">
        <v>19805</v>
      </c>
      <c r="U1449" s="64" t="s">
        <v>19805</v>
      </c>
      <c r="V1449" s="64" t="s">
        <v>19805</v>
      </c>
      <c r="W1449" s="64" t="s">
        <v>19805</v>
      </c>
      <c r="X1449" s="64" t="s">
        <v>19805</v>
      </c>
      <c r="Y1449" s="64" t="s">
        <v>19805</v>
      </c>
      <c r="Z1449" s="64">
        <v>600000</v>
      </c>
      <c r="AA1449" s="64">
        <v>1000000</v>
      </c>
      <c r="AB1449" s="64">
        <v>1000000</v>
      </c>
    </row>
    <row r="1450" spans="1:28">
      <c r="A1450" s="15" t="s">
        <v>5630</v>
      </c>
      <c r="B1450" s="64" t="s">
        <v>19805</v>
      </c>
      <c r="C1450" s="64" t="s">
        <v>19805</v>
      </c>
      <c r="D1450" s="64" t="s">
        <v>19805</v>
      </c>
      <c r="E1450" s="64" t="s">
        <v>19805</v>
      </c>
      <c r="F1450" s="64" t="s">
        <v>19805</v>
      </c>
      <c r="G1450" s="64">
        <v>1223166</v>
      </c>
      <c r="H1450" s="64">
        <v>2500000</v>
      </c>
      <c r="I1450" s="64">
        <v>2500000</v>
      </c>
      <c r="J1450" s="64">
        <v>2500000</v>
      </c>
      <c r="K1450" s="64">
        <v>1740000</v>
      </c>
      <c r="L1450" s="64">
        <v>1620000</v>
      </c>
      <c r="M1450" s="64">
        <v>1500000</v>
      </c>
      <c r="N1450" s="64">
        <v>695046</v>
      </c>
      <c r="O1450" s="64" t="s">
        <v>19805</v>
      </c>
      <c r="P1450" s="64" t="s">
        <v>19805</v>
      </c>
      <c r="Q1450" s="64">
        <v>332817</v>
      </c>
      <c r="R1450" s="64" t="s">
        <v>19805</v>
      </c>
      <c r="S1450" s="64" t="s">
        <v>19805</v>
      </c>
      <c r="T1450" s="64" t="s">
        <v>19805</v>
      </c>
      <c r="U1450" s="64" t="s">
        <v>19805</v>
      </c>
      <c r="V1450" s="64" t="s">
        <v>19805</v>
      </c>
      <c r="W1450" s="64" t="s">
        <v>19805</v>
      </c>
      <c r="X1450" s="64" t="s">
        <v>19805</v>
      </c>
      <c r="Y1450" s="64" t="s">
        <v>19805</v>
      </c>
      <c r="Z1450" s="64" t="s">
        <v>19805</v>
      </c>
      <c r="AA1450" s="64" t="s">
        <v>19805</v>
      </c>
      <c r="AB1450" s="64" t="s">
        <v>19805</v>
      </c>
    </row>
    <row r="1451" spans="1:28">
      <c r="A1451" s="15" t="s">
        <v>1318</v>
      </c>
      <c r="B1451" s="64">
        <v>8988765</v>
      </c>
      <c r="C1451" s="64">
        <v>2894059</v>
      </c>
      <c r="D1451" s="64">
        <v>1887840</v>
      </c>
      <c r="E1451" s="64">
        <v>1809840</v>
      </c>
      <c r="F1451" s="64">
        <v>1731960</v>
      </c>
      <c r="G1451" s="64" t="s">
        <v>19805</v>
      </c>
      <c r="H1451" s="64" t="s">
        <v>19805</v>
      </c>
      <c r="I1451" s="64" t="s">
        <v>19805</v>
      </c>
      <c r="J1451" s="64" t="s">
        <v>19805</v>
      </c>
      <c r="K1451" s="64" t="s">
        <v>19805</v>
      </c>
      <c r="L1451" s="64" t="s">
        <v>19805</v>
      </c>
      <c r="M1451" s="64" t="s">
        <v>19805</v>
      </c>
      <c r="N1451" s="64" t="s">
        <v>19805</v>
      </c>
      <c r="O1451" s="64" t="s">
        <v>19805</v>
      </c>
      <c r="P1451" s="64" t="s">
        <v>19805</v>
      </c>
      <c r="Q1451" s="64" t="s">
        <v>19805</v>
      </c>
      <c r="R1451" s="64" t="s">
        <v>19805</v>
      </c>
      <c r="S1451" s="64" t="s">
        <v>19805</v>
      </c>
      <c r="T1451" s="64" t="s">
        <v>19805</v>
      </c>
      <c r="U1451" s="64" t="s">
        <v>19805</v>
      </c>
      <c r="V1451" s="64" t="s">
        <v>19805</v>
      </c>
      <c r="W1451" s="64" t="s">
        <v>19805</v>
      </c>
      <c r="X1451" s="64" t="s">
        <v>19805</v>
      </c>
      <c r="Y1451" s="64" t="s">
        <v>19805</v>
      </c>
      <c r="Z1451" s="64" t="s">
        <v>19805</v>
      </c>
      <c r="AA1451" s="64" t="s">
        <v>19805</v>
      </c>
      <c r="AB1451" s="64" t="s">
        <v>19805</v>
      </c>
    </row>
    <row r="1452" spans="1:28">
      <c r="A1452" s="15" t="s">
        <v>431</v>
      </c>
      <c r="B1452" s="64">
        <v>437318</v>
      </c>
      <c r="C1452" s="64">
        <v>525093</v>
      </c>
      <c r="D1452" s="64" t="s">
        <v>19805</v>
      </c>
      <c r="E1452" s="64" t="s">
        <v>19805</v>
      </c>
      <c r="F1452" s="64" t="s">
        <v>19805</v>
      </c>
      <c r="G1452" s="64" t="s">
        <v>19805</v>
      </c>
      <c r="H1452" s="64" t="s">
        <v>19805</v>
      </c>
      <c r="I1452" s="64" t="s">
        <v>19805</v>
      </c>
      <c r="J1452" s="64" t="s">
        <v>19805</v>
      </c>
      <c r="K1452" s="64" t="s">
        <v>19805</v>
      </c>
      <c r="L1452" s="64" t="s">
        <v>19805</v>
      </c>
      <c r="M1452" s="64" t="s">
        <v>19805</v>
      </c>
      <c r="N1452" s="64" t="s">
        <v>19805</v>
      </c>
      <c r="O1452" s="64" t="s">
        <v>19805</v>
      </c>
      <c r="P1452" s="64" t="s">
        <v>19805</v>
      </c>
      <c r="Q1452" s="64" t="s">
        <v>19805</v>
      </c>
      <c r="R1452" s="64" t="s">
        <v>19805</v>
      </c>
      <c r="S1452" s="64" t="s">
        <v>19805</v>
      </c>
      <c r="T1452" s="64" t="s">
        <v>19805</v>
      </c>
      <c r="U1452" s="64" t="s">
        <v>19805</v>
      </c>
      <c r="V1452" s="64" t="s">
        <v>19805</v>
      </c>
      <c r="W1452" s="64" t="s">
        <v>19805</v>
      </c>
      <c r="X1452" s="64" t="s">
        <v>19805</v>
      </c>
      <c r="Y1452" s="64" t="s">
        <v>19805</v>
      </c>
      <c r="Z1452" s="64" t="s">
        <v>19805</v>
      </c>
      <c r="AA1452" s="64" t="s">
        <v>19805</v>
      </c>
      <c r="AB1452" s="64" t="s">
        <v>19805</v>
      </c>
    </row>
    <row r="1453" spans="1:28">
      <c r="A1453" s="15" t="s">
        <v>5632</v>
      </c>
      <c r="B1453" s="64" t="s">
        <v>19805</v>
      </c>
      <c r="C1453" s="64" t="s">
        <v>19805</v>
      </c>
      <c r="D1453" s="64" t="s">
        <v>19805</v>
      </c>
      <c r="E1453" s="64" t="s">
        <v>19805</v>
      </c>
      <c r="F1453" s="64" t="s">
        <v>19805</v>
      </c>
      <c r="G1453" s="64" t="s">
        <v>19805</v>
      </c>
      <c r="H1453" s="64" t="s">
        <v>19805</v>
      </c>
      <c r="I1453" s="64" t="s">
        <v>19805</v>
      </c>
      <c r="J1453" s="64" t="s">
        <v>19805</v>
      </c>
      <c r="K1453" s="64" t="s">
        <v>19805</v>
      </c>
      <c r="L1453" s="64">
        <v>7500000</v>
      </c>
      <c r="M1453" s="64">
        <v>9100000</v>
      </c>
      <c r="N1453" s="64">
        <v>8450000</v>
      </c>
      <c r="O1453" s="64">
        <v>7800000</v>
      </c>
      <c r="P1453" s="64">
        <v>7150000</v>
      </c>
      <c r="Q1453" s="64">
        <v>6500000</v>
      </c>
      <c r="R1453" s="64">
        <v>2250000</v>
      </c>
      <c r="S1453" s="64">
        <v>1367400</v>
      </c>
      <c r="T1453" s="64">
        <v>1209000</v>
      </c>
      <c r="U1453" s="64">
        <v>1051800</v>
      </c>
      <c r="V1453" s="64" t="s">
        <v>19805</v>
      </c>
      <c r="W1453" s="64" t="s">
        <v>19805</v>
      </c>
      <c r="X1453" s="64" t="s">
        <v>19805</v>
      </c>
      <c r="Y1453" s="64" t="s">
        <v>19805</v>
      </c>
      <c r="Z1453" s="64" t="s">
        <v>19805</v>
      </c>
      <c r="AA1453" s="64" t="s">
        <v>19805</v>
      </c>
      <c r="AB1453" s="64" t="s">
        <v>19805</v>
      </c>
    </row>
    <row r="1454" spans="1:28">
      <c r="A1454" s="15" t="s">
        <v>5633</v>
      </c>
      <c r="B1454" s="64" t="s">
        <v>19805</v>
      </c>
      <c r="C1454" s="64" t="s">
        <v>19805</v>
      </c>
      <c r="D1454" s="64" t="s">
        <v>19805</v>
      </c>
      <c r="E1454" s="64" t="s">
        <v>19805</v>
      </c>
      <c r="F1454" s="64" t="s">
        <v>19805</v>
      </c>
      <c r="G1454" s="64">
        <v>10890000</v>
      </c>
      <c r="H1454" s="64">
        <v>9945000</v>
      </c>
      <c r="I1454" s="64">
        <v>9000000</v>
      </c>
      <c r="J1454" s="64">
        <v>8500000</v>
      </c>
      <c r="K1454" s="64">
        <v>8500000</v>
      </c>
      <c r="L1454" s="64">
        <v>8250000</v>
      </c>
      <c r="M1454" s="64">
        <v>8250000</v>
      </c>
      <c r="N1454" s="64">
        <v>7500000</v>
      </c>
      <c r="O1454" s="64">
        <v>1100000</v>
      </c>
      <c r="P1454" s="64">
        <v>1000000</v>
      </c>
      <c r="Q1454" s="64" t="s">
        <v>19805</v>
      </c>
      <c r="R1454" s="64" t="s">
        <v>19805</v>
      </c>
      <c r="S1454" s="64" t="s">
        <v>19805</v>
      </c>
      <c r="T1454" s="64" t="s">
        <v>19805</v>
      </c>
      <c r="U1454" s="64" t="s">
        <v>19805</v>
      </c>
      <c r="V1454" s="64" t="s">
        <v>19805</v>
      </c>
      <c r="W1454" s="64" t="s">
        <v>19805</v>
      </c>
      <c r="X1454" s="64" t="s">
        <v>19805</v>
      </c>
      <c r="Y1454" s="64" t="s">
        <v>19805</v>
      </c>
      <c r="Z1454" s="64" t="s">
        <v>19805</v>
      </c>
      <c r="AA1454" s="64" t="s">
        <v>19805</v>
      </c>
      <c r="AB1454" s="64" t="s">
        <v>19805</v>
      </c>
    </row>
    <row r="1455" spans="1:28">
      <c r="A1455" s="15" t="s">
        <v>3209</v>
      </c>
      <c r="B1455" s="64" t="s">
        <v>19805</v>
      </c>
      <c r="C1455" s="64" t="s">
        <v>19805</v>
      </c>
      <c r="D1455" s="64" t="s">
        <v>19805</v>
      </c>
      <c r="E1455" s="64">
        <v>22341</v>
      </c>
      <c r="F1455" s="64" t="s">
        <v>19805</v>
      </c>
      <c r="G1455" s="64" t="s">
        <v>19805</v>
      </c>
      <c r="H1455" s="64">
        <v>1223166</v>
      </c>
      <c r="I1455" s="64" t="s">
        <v>19805</v>
      </c>
      <c r="J1455" s="64">
        <v>998398</v>
      </c>
      <c r="K1455" s="64">
        <v>895341</v>
      </c>
      <c r="L1455" s="64">
        <v>3303813</v>
      </c>
      <c r="M1455" s="64">
        <v>2401027</v>
      </c>
      <c r="N1455" s="64">
        <v>1742400</v>
      </c>
      <c r="O1455" s="64">
        <v>1628760</v>
      </c>
      <c r="P1455" s="64">
        <v>1490120</v>
      </c>
      <c r="Q1455" s="64" t="s">
        <v>19805</v>
      </c>
      <c r="R1455" s="64" t="s">
        <v>19805</v>
      </c>
      <c r="S1455" s="64" t="s">
        <v>19805</v>
      </c>
      <c r="T1455" s="64" t="s">
        <v>19805</v>
      </c>
      <c r="U1455" s="64" t="s">
        <v>19805</v>
      </c>
      <c r="V1455" s="64" t="s">
        <v>19805</v>
      </c>
      <c r="W1455" s="64" t="s">
        <v>19805</v>
      </c>
      <c r="X1455" s="64" t="s">
        <v>19805</v>
      </c>
      <c r="Y1455" s="64" t="s">
        <v>19805</v>
      </c>
      <c r="Z1455" s="64" t="s">
        <v>19805</v>
      </c>
      <c r="AA1455" s="64" t="s">
        <v>19805</v>
      </c>
      <c r="AB1455" s="64" t="s">
        <v>19805</v>
      </c>
    </row>
    <row r="1456" spans="1:28">
      <c r="A1456" s="15" t="s">
        <v>5634</v>
      </c>
      <c r="B1456" s="64" t="s">
        <v>19805</v>
      </c>
      <c r="C1456" s="64" t="s">
        <v>19805</v>
      </c>
      <c r="D1456" s="64" t="s">
        <v>19805</v>
      </c>
      <c r="E1456" s="64" t="s">
        <v>19805</v>
      </c>
      <c r="F1456" s="64" t="s">
        <v>19805</v>
      </c>
      <c r="G1456" s="64" t="s">
        <v>19805</v>
      </c>
      <c r="H1456" s="64" t="s">
        <v>19805</v>
      </c>
      <c r="I1456" s="64" t="s">
        <v>19805</v>
      </c>
      <c r="J1456" s="64" t="s">
        <v>19805</v>
      </c>
      <c r="K1456" s="64" t="s">
        <v>19805</v>
      </c>
      <c r="L1456" s="64" t="s">
        <v>19805</v>
      </c>
      <c r="M1456" s="64" t="s">
        <v>19805</v>
      </c>
      <c r="N1456" s="64" t="s">
        <v>19805</v>
      </c>
      <c r="O1456" s="64" t="s">
        <v>19805</v>
      </c>
      <c r="P1456" s="64" t="s">
        <v>19805</v>
      </c>
      <c r="Q1456" s="64" t="s">
        <v>19805</v>
      </c>
      <c r="R1456" s="64" t="s">
        <v>19805</v>
      </c>
      <c r="S1456" s="64" t="s">
        <v>19805</v>
      </c>
      <c r="T1456" s="64" t="s">
        <v>19805</v>
      </c>
      <c r="U1456" s="64" t="s">
        <v>19805</v>
      </c>
      <c r="V1456" s="64" t="s">
        <v>19805</v>
      </c>
      <c r="W1456" s="64" t="s">
        <v>19805</v>
      </c>
      <c r="X1456" s="64">
        <v>150000</v>
      </c>
      <c r="Y1456" s="64" t="s">
        <v>19805</v>
      </c>
      <c r="Z1456" s="64" t="s">
        <v>19805</v>
      </c>
      <c r="AA1456" s="64" t="s">
        <v>19805</v>
      </c>
      <c r="AB1456" s="64" t="s">
        <v>19805</v>
      </c>
    </row>
    <row r="1457" spans="1:28">
      <c r="A1457" s="15" t="s">
        <v>5635</v>
      </c>
      <c r="B1457" s="64" t="s">
        <v>19805</v>
      </c>
      <c r="C1457" s="64" t="s">
        <v>19805</v>
      </c>
      <c r="D1457" s="64" t="s">
        <v>19805</v>
      </c>
      <c r="E1457" s="64" t="s">
        <v>19805</v>
      </c>
      <c r="F1457" s="64" t="s">
        <v>19805</v>
      </c>
      <c r="G1457" s="64" t="s">
        <v>19805</v>
      </c>
      <c r="H1457" s="64" t="s">
        <v>19805</v>
      </c>
      <c r="I1457" s="64" t="s">
        <v>19805</v>
      </c>
      <c r="J1457" s="64" t="s">
        <v>19805</v>
      </c>
      <c r="K1457" s="64" t="s">
        <v>19805</v>
      </c>
      <c r="L1457" s="64" t="s">
        <v>19805</v>
      </c>
      <c r="M1457" s="64">
        <v>24315</v>
      </c>
      <c r="N1457" s="64" t="s">
        <v>19805</v>
      </c>
      <c r="O1457" s="64" t="s">
        <v>19805</v>
      </c>
      <c r="P1457" s="64" t="s">
        <v>19805</v>
      </c>
      <c r="Q1457" s="64" t="s">
        <v>19805</v>
      </c>
      <c r="R1457" s="64" t="s">
        <v>19805</v>
      </c>
      <c r="S1457" s="64" t="s">
        <v>19805</v>
      </c>
      <c r="T1457" s="64" t="s">
        <v>19805</v>
      </c>
      <c r="U1457" s="64" t="s">
        <v>19805</v>
      </c>
      <c r="V1457" s="64" t="s">
        <v>19805</v>
      </c>
      <c r="W1457" s="64" t="s">
        <v>19805</v>
      </c>
      <c r="X1457" s="64" t="s">
        <v>19805</v>
      </c>
      <c r="Y1457" s="64" t="s">
        <v>19805</v>
      </c>
      <c r="Z1457" s="64" t="s">
        <v>19805</v>
      </c>
      <c r="AA1457" s="64" t="s">
        <v>19805</v>
      </c>
      <c r="AB1457" s="64" t="s">
        <v>19805</v>
      </c>
    </row>
    <row r="1458" spans="1:28">
      <c r="A1458" s="15" t="s">
        <v>5637</v>
      </c>
      <c r="B1458" s="64" t="s">
        <v>19805</v>
      </c>
      <c r="C1458" s="64" t="s">
        <v>19805</v>
      </c>
      <c r="D1458" s="64" t="s">
        <v>19805</v>
      </c>
      <c r="E1458" s="64" t="s">
        <v>19805</v>
      </c>
      <c r="F1458" s="64" t="s">
        <v>19805</v>
      </c>
      <c r="G1458" s="64" t="s">
        <v>19805</v>
      </c>
      <c r="H1458" s="64" t="s">
        <v>19805</v>
      </c>
      <c r="I1458" s="64" t="s">
        <v>19805</v>
      </c>
      <c r="J1458" s="64" t="s">
        <v>19805</v>
      </c>
      <c r="K1458" s="64" t="s">
        <v>19805</v>
      </c>
      <c r="L1458" s="64" t="s">
        <v>19805</v>
      </c>
      <c r="M1458" s="64" t="s">
        <v>19805</v>
      </c>
      <c r="N1458" s="64" t="s">
        <v>19805</v>
      </c>
      <c r="O1458" s="64">
        <v>636679</v>
      </c>
      <c r="P1458" s="64">
        <v>512453</v>
      </c>
      <c r="Q1458" s="64" t="s">
        <v>19805</v>
      </c>
      <c r="R1458" s="64" t="s">
        <v>19805</v>
      </c>
      <c r="S1458" s="64" t="s">
        <v>19805</v>
      </c>
      <c r="T1458" s="64" t="s">
        <v>19805</v>
      </c>
      <c r="U1458" s="64" t="s">
        <v>19805</v>
      </c>
      <c r="V1458" s="64" t="s">
        <v>19805</v>
      </c>
      <c r="W1458" s="64" t="s">
        <v>19805</v>
      </c>
      <c r="X1458" s="64" t="s">
        <v>19805</v>
      </c>
      <c r="Y1458" s="64" t="s">
        <v>19805</v>
      </c>
      <c r="Z1458" s="64" t="s">
        <v>19805</v>
      </c>
      <c r="AA1458" s="64" t="s">
        <v>19805</v>
      </c>
      <c r="AB1458" s="64" t="s">
        <v>19805</v>
      </c>
    </row>
    <row r="1459" spans="1:28">
      <c r="A1459" s="15" t="s">
        <v>764</v>
      </c>
      <c r="B1459" s="64">
        <v>1551659</v>
      </c>
      <c r="C1459" s="64">
        <v>1499187</v>
      </c>
      <c r="D1459" s="64" t="s">
        <v>19805</v>
      </c>
      <c r="E1459" s="64">
        <v>7727280</v>
      </c>
      <c r="F1459" s="64">
        <v>7258960</v>
      </c>
      <c r="G1459" s="64">
        <v>6790640</v>
      </c>
      <c r="H1459" s="64">
        <v>6322320</v>
      </c>
      <c r="I1459" s="64">
        <v>5854000</v>
      </c>
      <c r="J1459" s="64">
        <v>7400000</v>
      </c>
      <c r="K1459" s="64">
        <v>7400000</v>
      </c>
      <c r="L1459" s="64">
        <v>7526316</v>
      </c>
      <c r="M1459" s="64">
        <v>6842105</v>
      </c>
      <c r="N1459" s="64">
        <v>6157895</v>
      </c>
      <c r="O1459" s="64">
        <v>5473684</v>
      </c>
      <c r="P1459" s="64">
        <v>1904860</v>
      </c>
      <c r="Q1459" s="64">
        <v>1241760</v>
      </c>
      <c r="R1459" s="64">
        <v>1160760</v>
      </c>
      <c r="S1459" s="64">
        <v>1079760</v>
      </c>
      <c r="T1459" s="64" t="s">
        <v>19805</v>
      </c>
      <c r="U1459" s="64" t="s">
        <v>19805</v>
      </c>
      <c r="V1459" s="64" t="s">
        <v>19805</v>
      </c>
      <c r="W1459" s="64" t="s">
        <v>19805</v>
      </c>
      <c r="X1459" s="64" t="s">
        <v>19805</v>
      </c>
      <c r="Y1459" s="64" t="s">
        <v>19805</v>
      </c>
      <c r="Z1459" s="64" t="s">
        <v>19805</v>
      </c>
      <c r="AA1459" s="64" t="s">
        <v>19805</v>
      </c>
      <c r="AB1459" s="64" t="s">
        <v>19805</v>
      </c>
    </row>
    <row r="1460" spans="1:28">
      <c r="A1460" s="15" t="s">
        <v>1313</v>
      </c>
      <c r="B1460" s="64">
        <v>9213484</v>
      </c>
      <c r="C1460" s="64">
        <v>3075880</v>
      </c>
      <c r="D1460" s="64">
        <v>2317920</v>
      </c>
      <c r="E1460" s="64">
        <v>2222160</v>
      </c>
      <c r="F1460" s="64">
        <v>2126520</v>
      </c>
      <c r="G1460" s="64" t="s">
        <v>19805</v>
      </c>
      <c r="H1460" s="64" t="s">
        <v>19805</v>
      </c>
      <c r="I1460" s="64" t="s">
        <v>19805</v>
      </c>
      <c r="J1460" s="64" t="s">
        <v>19805</v>
      </c>
      <c r="K1460" s="64" t="s">
        <v>19805</v>
      </c>
      <c r="L1460" s="64" t="s">
        <v>19805</v>
      </c>
      <c r="M1460" s="64" t="s">
        <v>19805</v>
      </c>
      <c r="N1460" s="64" t="s">
        <v>19805</v>
      </c>
      <c r="O1460" s="64" t="s">
        <v>19805</v>
      </c>
      <c r="P1460" s="64" t="s">
        <v>19805</v>
      </c>
      <c r="Q1460" s="64" t="s">
        <v>19805</v>
      </c>
      <c r="R1460" s="64" t="s">
        <v>19805</v>
      </c>
      <c r="S1460" s="64" t="s">
        <v>19805</v>
      </c>
      <c r="T1460" s="64" t="s">
        <v>19805</v>
      </c>
      <c r="U1460" s="64" t="s">
        <v>19805</v>
      </c>
      <c r="V1460" s="64" t="s">
        <v>19805</v>
      </c>
      <c r="W1460" s="64" t="s">
        <v>19805</v>
      </c>
      <c r="X1460" s="64" t="s">
        <v>19805</v>
      </c>
      <c r="Y1460" s="64" t="s">
        <v>19805</v>
      </c>
      <c r="Z1460" s="64" t="s">
        <v>19805</v>
      </c>
      <c r="AA1460" s="64" t="s">
        <v>19805</v>
      </c>
      <c r="AB1460" s="64" t="s">
        <v>19805</v>
      </c>
    </row>
    <row r="1461" spans="1:28">
      <c r="A1461" s="15" t="s">
        <v>5639</v>
      </c>
      <c r="B1461" s="64" t="s">
        <v>19805</v>
      </c>
      <c r="C1461" s="64" t="s">
        <v>19805</v>
      </c>
      <c r="D1461" s="64" t="s">
        <v>19805</v>
      </c>
      <c r="E1461" s="64" t="s">
        <v>19805</v>
      </c>
      <c r="F1461" s="64" t="s">
        <v>19805</v>
      </c>
      <c r="G1461" s="64" t="s">
        <v>19805</v>
      </c>
      <c r="H1461" s="64" t="s">
        <v>19805</v>
      </c>
      <c r="I1461" s="64" t="s">
        <v>19805</v>
      </c>
      <c r="J1461" s="64" t="s">
        <v>19805</v>
      </c>
      <c r="K1461" s="64" t="s">
        <v>19805</v>
      </c>
      <c r="L1461" s="64" t="s">
        <v>19805</v>
      </c>
      <c r="M1461" s="64" t="s">
        <v>19805</v>
      </c>
      <c r="N1461" s="64" t="s">
        <v>19805</v>
      </c>
      <c r="O1461" s="64" t="s">
        <v>19805</v>
      </c>
      <c r="P1461" s="64" t="s">
        <v>19805</v>
      </c>
      <c r="Q1461" s="64" t="s">
        <v>19805</v>
      </c>
      <c r="R1461" s="64" t="s">
        <v>19805</v>
      </c>
      <c r="S1461" s="64" t="s">
        <v>19805</v>
      </c>
      <c r="T1461" s="64" t="s">
        <v>19805</v>
      </c>
      <c r="U1461" s="64" t="s">
        <v>19805</v>
      </c>
      <c r="V1461" s="64" t="s">
        <v>19805</v>
      </c>
      <c r="W1461" s="64">
        <v>1240000</v>
      </c>
      <c r="X1461" s="64">
        <v>1240000</v>
      </c>
      <c r="Y1461" s="64">
        <v>1309000</v>
      </c>
      <c r="Z1461" s="64">
        <v>1309000</v>
      </c>
      <c r="AA1461" s="64">
        <v>1309000</v>
      </c>
      <c r="AB1461" s="64">
        <v>825000</v>
      </c>
    </row>
    <row r="1462" spans="1:28">
      <c r="A1462" s="15" t="s">
        <v>5640</v>
      </c>
      <c r="B1462" s="64" t="s">
        <v>19805</v>
      </c>
      <c r="C1462" s="64" t="s">
        <v>19805</v>
      </c>
      <c r="D1462" s="64" t="s">
        <v>19805</v>
      </c>
      <c r="E1462" s="64" t="s">
        <v>19805</v>
      </c>
      <c r="F1462" s="64" t="s">
        <v>19805</v>
      </c>
      <c r="G1462" s="64" t="s">
        <v>19805</v>
      </c>
      <c r="H1462" s="64" t="s">
        <v>19805</v>
      </c>
      <c r="I1462" s="64" t="s">
        <v>19805</v>
      </c>
      <c r="J1462" s="64" t="s">
        <v>19805</v>
      </c>
      <c r="K1462" s="64" t="s">
        <v>19805</v>
      </c>
      <c r="L1462" s="64" t="s">
        <v>19805</v>
      </c>
      <c r="M1462" s="64" t="s">
        <v>19805</v>
      </c>
      <c r="N1462" s="64" t="s">
        <v>19805</v>
      </c>
      <c r="O1462" s="64" t="s">
        <v>19805</v>
      </c>
      <c r="P1462" s="64" t="s">
        <v>19805</v>
      </c>
      <c r="Q1462" s="64" t="s">
        <v>19805</v>
      </c>
      <c r="R1462" s="64" t="s">
        <v>19805</v>
      </c>
      <c r="S1462" s="64" t="s">
        <v>19805</v>
      </c>
      <c r="T1462" s="64" t="s">
        <v>19805</v>
      </c>
      <c r="U1462" s="64" t="s">
        <v>19805</v>
      </c>
      <c r="V1462" s="64" t="s">
        <v>19805</v>
      </c>
      <c r="W1462" s="64" t="s">
        <v>19805</v>
      </c>
      <c r="X1462" s="64" t="s">
        <v>19805</v>
      </c>
      <c r="Y1462" s="64" t="s">
        <v>19805</v>
      </c>
      <c r="Z1462" s="64" t="s">
        <v>19805</v>
      </c>
      <c r="AA1462" s="64" t="s">
        <v>19805</v>
      </c>
      <c r="AB1462" s="64">
        <v>200000</v>
      </c>
    </row>
    <row r="1463" spans="1:28">
      <c r="A1463" s="15" t="s">
        <v>645</v>
      </c>
      <c r="B1463" s="64">
        <v>1403611</v>
      </c>
      <c r="C1463" s="64">
        <v>300820</v>
      </c>
      <c r="D1463" s="64">
        <v>330227</v>
      </c>
      <c r="E1463" s="64">
        <v>1027424</v>
      </c>
      <c r="F1463" s="64">
        <v>5750000</v>
      </c>
      <c r="G1463" s="64">
        <v>6262347</v>
      </c>
      <c r="H1463" s="64">
        <v>4962240</v>
      </c>
      <c r="I1463" s="64">
        <v>4638600</v>
      </c>
      <c r="J1463" s="64">
        <v>4314960</v>
      </c>
      <c r="K1463" s="64" t="s">
        <v>19805</v>
      </c>
      <c r="L1463" s="64" t="s">
        <v>19805</v>
      </c>
      <c r="M1463" s="64" t="s">
        <v>19805</v>
      </c>
      <c r="N1463" s="64" t="s">
        <v>19805</v>
      </c>
      <c r="O1463" s="64" t="s">
        <v>19805</v>
      </c>
      <c r="P1463" s="64" t="s">
        <v>19805</v>
      </c>
      <c r="Q1463" s="64" t="s">
        <v>19805</v>
      </c>
      <c r="R1463" s="64" t="s">
        <v>19805</v>
      </c>
      <c r="S1463" s="64" t="s">
        <v>19805</v>
      </c>
      <c r="T1463" s="64" t="s">
        <v>19805</v>
      </c>
      <c r="U1463" s="64" t="s">
        <v>19805</v>
      </c>
      <c r="V1463" s="64" t="s">
        <v>19805</v>
      </c>
      <c r="W1463" s="64" t="s">
        <v>19805</v>
      </c>
      <c r="X1463" s="64" t="s">
        <v>19805</v>
      </c>
      <c r="Y1463" s="64" t="s">
        <v>19805</v>
      </c>
      <c r="Z1463" s="64" t="s">
        <v>19805</v>
      </c>
      <c r="AA1463" s="64" t="s">
        <v>19805</v>
      </c>
      <c r="AB1463" s="64" t="s">
        <v>19805</v>
      </c>
    </row>
    <row r="1464" spans="1:28">
      <c r="A1464" s="15" t="s">
        <v>5641</v>
      </c>
      <c r="B1464" s="64" t="s">
        <v>19805</v>
      </c>
      <c r="C1464" s="64" t="s">
        <v>19805</v>
      </c>
      <c r="D1464" s="64" t="s">
        <v>19805</v>
      </c>
      <c r="E1464" s="64" t="s">
        <v>19805</v>
      </c>
      <c r="F1464" s="64" t="s">
        <v>19805</v>
      </c>
      <c r="G1464" s="64" t="s">
        <v>19805</v>
      </c>
      <c r="H1464" s="64" t="s">
        <v>19805</v>
      </c>
      <c r="I1464" s="64" t="s">
        <v>19805</v>
      </c>
      <c r="J1464" s="64" t="s">
        <v>19805</v>
      </c>
      <c r="K1464" s="64" t="s">
        <v>19805</v>
      </c>
      <c r="L1464" s="64" t="s">
        <v>19805</v>
      </c>
      <c r="M1464" s="64">
        <v>819550</v>
      </c>
      <c r="N1464" s="64">
        <v>720046</v>
      </c>
      <c r="O1464" s="64">
        <v>1292040</v>
      </c>
      <c r="P1464" s="64">
        <v>1207800</v>
      </c>
      <c r="Q1464" s="64">
        <v>1123560</v>
      </c>
      <c r="R1464" s="64" t="s">
        <v>19805</v>
      </c>
      <c r="S1464" s="64" t="s">
        <v>19805</v>
      </c>
      <c r="T1464" s="64" t="s">
        <v>19805</v>
      </c>
      <c r="U1464" s="64" t="s">
        <v>19805</v>
      </c>
      <c r="V1464" s="64" t="s">
        <v>19805</v>
      </c>
      <c r="W1464" s="64" t="s">
        <v>19805</v>
      </c>
      <c r="X1464" s="64" t="s">
        <v>19805</v>
      </c>
      <c r="Y1464" s="64" t="s">
        <v>19805</v>
      </c>
      <c r="Z1464" s="64" t="s">
        <v>19805</v>
      </c>
      <c r="AA1464" s="64" t="s">
        <v>19805</v>
      </c>
      <c r="AB1464" s="64" t="s">
        <v>19805</v>
      </c>
    </row>
    <row r="1465" spans="1:28">
      <c r="A1465" s="15" t="s">
        <v>5642</v>
      </c>
      <c r="B1465" s="64" t="s">
        <v>19805</v>
      </c>
      <c r="C1465" s="64" t="s">
        <v>19805</v>
      </c>
      <c r="D1465" s="64" t="s">
        <v>19805</v>
      </c>
      <c r="E1465" s="64" t="s">
        <v>19805</v>
      </c>
      <c r="F1465" s="64" t="s">
        <v>19805</v>
      </c>
      <c r="G1465" s="64" t="s">
        <v>19805</v>
      </c>
      <c r="H1465" s="64" t="s">
        <v>19805</v>
      </c>
      <c r="I1465" s="64" t="s">
        <v>19805</v>
      </c>
      <c r="J1465" s="64" t="s">
        <v>19805</v>
      </c>
      <c r="K1465" s="64" t="s">
        <v>19805</v>
      </c>
      <c r="L1465" s="64" t="s">
        <v>19805</v>
      </c>
      <c r="M1465" s="64" t="s">
        <v>19805</v>
      </c>
      <c r="N1465" s="64" t="s">
        <v>19805</v>
      </c>
      <c r="O1465" s="64" t="s">
        <v>19805</v>
      </c>
      <c r="P1465" s="64" t="s">
        <v>19805</v>
      </c>
      <c r="Q1465" s="64" t="s">
        <v>19805</v>
      </c>
      <c r="R1465" s="64" t="s">
        <v>19805</v>
      </c>
      <c r="S1465" s="64">
        <v>510000</v>
      </c>
      <c r="T1465" s="64">
        <v>2350000</v>
      </c>
      <c r="U1465" s="64">
        <v>2055421</v>
      </c>
      <c r="V1465" s="64">
        <v>1473000</v>
      </c>
      <c r="W1465" s="64">
        <v>2126000</v>
      </c>
      <c r="X1465" s="64">
        <v>1635000</v>
      </c>
      <c r="Y1465" s="64">
        <v>1502000</v>
      </c>
      <c r="Z1465" s="64">
        <v>1390000</v>
      </c>
      <c r="AA1465" s="64">
        <v>1390000</v>
      </c>
      <c r="AB1465" s="64">
        <v>910000</v>
      </c>
    </row>
    <row r="1466" spans="1:28">
      <c r="A1466" s="15" t="s">
        <v>833</v>
      </c>
      <c r="B1466" s="64">
        <v>3183526</v>
      </c>
      <c r="C1466" s="64">
        <v>2399040</v>
      </c>
      <c r="D1466" s="64">
        <v>2300040</v>
      </c>
      <c r="E1466" s="64">
        <v>2200920</v>
      </c>
      <c r="F1466" s="64" t="s">
        <v>19805</v>
      </c>
      <c r="G1466" s="64" t="s">
        <v>19805</v>
      </c>
      <c r="H1466" s="64" t="s">
        <v>19805</v>
      </c>
      <c r="I1466" s="64" t="s">
        <v>19805</v>
      </c>
      <c r="J1466" s="64" t="s">
        <v>19805</v>
      </c>
      <c r="K1466" s="64" t="s">
        <v>19805</v>
      </c>
      <c r="L1466" s="64" t="s">
        <v>19805</v>
      </c>
      <c r="M1466" s="64" t="s">
        <v>19805</v>
      </c>
      <c r="N1466" s="64" t="s">
        <v>19805</v>
      </c>
      <c r="O1466" s="64" t="s">
        <v>19805</v>
      </c>
      <c r="P1466" s="64" t="s">
        <v>19805</v>
      </c>
      <c r="Q1466" s="64" t="s">
        <v>19805</v>
      </c>
      <c r="R1466" s="64" t="s">
        <v>19805</v>
      </c>
      <c r="S1466" s="64" t="s">
        <v>19805</v>
      </c>
      <c r="T1466" s="64" t="s">
        <v>19805</v>
      </c>
      <c r="U1466" s="64" t="s">
        <v>19805</v>
      </c>
      <c r="V1466" s="64" t="s">
        <v>19805</v>
      </c>
      <c r="W1466" s="64" t="s">
        <v>19805</v>
      </c>
      <c r="X1466" s="64" t="s">
        <v>19805</v>
      </c>
      <c r="Y1466" s="64" t="s">
        <v>19805</v>
      </c>
      <c r="Z1466" s="64" t="s">
        <v>19805</v>
      </c>
      <c r="AA1466" s="64" t="s">
        <v>19805</v>
      </c>
      <c r="AB1466" s="64" t="s">
        <v>19805</v>
      </c>
    </row>
    <row r="1467" spans="1:28">
      <c r="A1467" s="15" t="s">
        <v>5644</v>
      </c>
      <c r="B1467" s="64" t="s">
        <v>19805</v>
      </c>
      <c r="C1467" s="64" t="s">
        <v>19805</v>
      </c>
      <c r="D1467" s="64" t="s">
        <v>19805</v>
      </c>
      <c r="E1467" s="64" t="s">
        <v>19805</v>
      </c>
      <c r="F1467" s="64" t="s">
        <v>19805</v>
      </c>
      <c r="G1467" s="64" t="s">
        <v>19805</v>
      </c>
      <c r="H1467" s="64" t="s">
        <v>19805</v>
      </c>
      <c r="I1467" s="64" t="s">
        <v>19805</v>
      </c>
      <c r="J1467" s="64" t="s">
        <v>19805</v>
      </c>
      <c r="K1467" s="64" t="s">
        <v>19805</v>
      </c>
      <c r="L1467" s="64" t="s">
        <v>19805</v>
      </c>
      <c r="M1467" s="64" t="s">
        <v>19805</v>
      </c>
      <c r="N1467" s="64">
        <v>845122</v>
      </c>
      <c r="O1467" s="64">
        <v>2800000</v>
      </c>
      <c r="P1467" s="64">
        <v>2600000</v>
      </c>
      <c r="Q1467" s="64">
        <v>2400000</v>
      </c>
      <c r="R1467" s="64">
        <v>2200000</v>
      </c>
      <c r="S1467" s="64">
        <v>2000000</v>
      </c>
      <c r="T1467" s="64">
        <v>550000</v>
      </c>
      <c r="U1467" s="64">
        <v>500000</v>
      </c>
      <c r="V1467" s="64">
        <v>400000</v>
      </c>
      <c r="W1467" s="64" t="s">
        <v>19805</v>
      </c>
      <c r="X1467" s="64" t="s">
        <v>19805</v>
      </c>
      <c r="Y1467" s="64">
        <v>150000</v>
      </c>
      <c r="Z1467" s="64" t="s">
        <v>19805</v>
      </c>
      <c r="AA1467" s="64" t="s">
        <v>19805</v>
      </c>
      <c r="AB1467" s="64" t="s">
        <v>19805</v>
      </c>
    </row>
    <row r="1468" spans="1:28">
      <c r="A1468" s="15" t="s">
        <v>5645</v>
      </c>
      <c r="B1468" s="64" t="s">
        <v>19805</v>
      </c>
      <c r="C1468" s="64" t="s">
        <v>19805</v>
      </c>
      <c r="D1468" s="64" t="s">
        <v>19805</v>
      </c>
      <c r="E1468" s="64" t="s">
        <v>19805</v>
      </c>
      <c r="F1468" s="64" t="s">
        <v>19805</v>
      </c>
      <c r="G1468" s="64" t="s">
        <v>19805</v>
      </c>
      <c r="H1468" s="64" t="s">
        <v>19805</v>
      </c>
      <c r="I1468" s="64" t="s">
        <v>19805</v>
      </c>
      <c r="J1468" s="64" t="s">
        <v>19805</v>
      </c>
      <c r="K1468" s="64" t="s">
        <v>19805</v>
      </c>
      <c r="L1468" s="64" t="s">
        <v>19805</v>
      </c>
      <c r="M1468" s="64" t="s">
        <v>19805</v>
      </c>
      <c r="N1468" s="64" t="s">
        <v>19805</v>
      </c>
      <c r="O1468" s="64">
        <v>6187500</v>
      </c>
      <c r="P1468" s="64">
        <v>5500000</v>
      </c>
      <c r="Q1468" s="64">
        <v>1940702</v>
      </c>
      <c r="R1468" s="64">
        <v>1310400</v>
      </c>
      <c r="S1468" s="64">
        <v>1224960</v>
      </c>
      <c r="T1468" s="64">
        <v>949600</v>
      </c>
      <c r="U1468" s="64" t="s">
        <v>19805</v>
      </c>
      <c r="V1468" s="64" t="s">
        <v>19805</v>
      </c>
      <c r="W1468" s="64" t="s">
        <v>19805</v>
      </c>
      <c r="X1468" s="64" t="s">
        <v>19805</v>
      </c>
      <c r="Y1468" s="64" t="s">
        <v>19805</v>
      </c>
      <c r="Z1468" s="64" t="s">
        <v>19805</v>
      </c>
      <c r="AA1468" s="64" t="s">
        <v>19805</v>
      </c>
      <c r="AB1468" s="64" t="s">
        <v>19805</v>
      </c>
    </row>
    <row r="1469" spans="1:28">
      <c r="A1469" s="15" t="s">
        <v>5647</v>
      </c>
      <c r="B1469" s="64" t="s">
        <v>19805</v>
      </c>
      <c r="C1469" s="64" t="s">
        <v>19805</v>
      </c>
      <c r="D1469" s="64" t="s">
        <v>19805</v>
      </c>
      <c r="E1469" s="64" t="s">
        <v>19805</v>
      </c>
      <c r="F1469" s="64" t="s">
        <v>19805</v>
      </c>
      <c r="G1469" s="64" t="s">
        <v>19805</v>
      </c>
      <c r="H1469" s="64" t="s">
        <v>19805</v>
      </c>
      <c r="I1469" s="64" t="s">
        <v>19805</v>
      </c>
      <c r="J1469" s="64" t="s">
        <v>19805</v>
      </c>
      <c r="K1469" s="64">
        <v>3120000</v>
      </c>
      <c r="L1469" s="64">
        <v>2880000</v>
      </c>
      <c r="M1469" s="64">
        <v>2640000</v>
      </c>
      <c r="N1469" s="64">
        <v>2400000</v>
      </c>
      <c r="O1469" s="64">
        <v>1540000</v>
      </c>
      <c r="P1469" s="64">
        <v>1400000</v>
      </c>
      <c r="Q1469" s="64">
        <v>2000856</v>
      </c>
      <c r="R1469" s="64">
        <v>1452000</v>
      </c>
      <c r="S1469" s="64">
        <v>1357320</v>
      </c>
      <c r="T1469" s="64">
        <v>1050000</v>
      </c>
      <c r="U1469" s="64" t="s">
        <v>19805</v>
      </c>
      <c r="V1469" s="64" t="s">
        <v>19805</v>
      </c>
      <c r="W1469" s="64" t="s">
        <v>19805</v>
      </c>
      <c r="X1469" s="64" t="s">
        <v>19805</v>
      </c>
      <c r="Y1469" s="64" t="s">
        <v>19805</v>
      </c>
      <c r="Z1469" s="64" t="s">
        <v>19805</v>
      </c>
      <c r="AA1469" s="64" t="s">
        <v>19805</v>
      </c>
      <c r="AB1469" s="64" t="s">
        <v>19805</v>
      </c>
    </row>
    <row r="1470" spans="1:28">
      <c r="A1470" s="15" t="s">
        <v>5648</v>
      </c>
      <c r="B1470" s="64" t="s">
        <v>19805</v>
      </c>
      <c r="C1470" s="64" t="s">
        <v>19805</v>
      </c>
      <c r="D1470" s="64" t="s">
        <v>19805</v>
      </c>
      <c r="E1470" s="64" t="s">
        <v>19805</v>
      </c>
      <c r="F1470" s="64" t="s">
        <v>19805</v>
      </c>
      <c r="G1470" s="64" t="s">
        <v>19805</v>
      </c>
      <c r="H1470" s="64" t="s">
        <v>19805</v>
      </c>
      <c r="I1470" s="64">
        <v>2500000</v>
      </c>
      <c r="J1470" s="64">
        <v>2500000</v>
      </c>
      <c r="K1470" s="64">
        <v>18593750</v>
      </c>
      <c r="L1470" s="64">
        <v>16141999</v>
      </c>
      <c r="M1470" s="64">
        <v>15937500</v>
      </c>
      <c r="N1470" s="64">
        <v>14609375</v>
      </c>
      <c r="O1470" s="64">
        <v>13281250</v>
      </c>
      <c r="P1470" s="64">
        <v>11953125</v>
      </c>
      <c r="Q1470" s="64">
        <v>10625000</v>
      </c>
      <c r="R1470" s="64">
        <v>8400000</v>
      </c>
      <c r="S1470" s="64">
        <v>7200000</v>
      </c>
      <c r="T1470" s="64">
        <v>6000000</v>
      </c>
      <c r="U1470" s="64">
        <v>816840</v>
      </c>
      <c r="V1470" s="64">
        <v>723000</v>
      </c>
      <c r="W1470" s="64">
        <v>628000</v>
      </c>
      <c r="X1470" s="64" t="s">
        <v>19805</v>
      </c>
      <c r="Y1470" s="64" t="s">
        <v>19805</v>
      </c>
      <c r="Z1470" s="64" t="s">
        <v>19805</v>
      </c>
      <c r="AA1470" s="64" t="s">
        <v>19805</v>
      </c>
      <c r="AB1470" s="64" t="s">
        <v>19805</v>
      </c>
    </row>
    <row r="1471" spans="1:28">
      <c r="A1471" s="15" t="s">
        <v>5649</v>
      </c>
      <c r="B1471" s="64" t="s">
        <v>19805</v>
      </c>
      <c r="C1471" s="64" t="s">
        <v>19805</v>
      </c>
      <c r="D1471" s="64" t="s">
        <v>19805</v>
      </c>
      <c r="E1471" s="64" t="s">
        <v>19805</v>
      </c>
      <c r="F1471" s="64" t="s">
        <v>19805</v>
      </c>
      <c r="G1471" s="64" t="s">
        <v>19805</v>
      </c>
      <c r="H1471" s="64" t="s">
        <v>19805</v>
      </c>
      <c r="I1471" s="64" t="s">
        <v>19805</v>
      </c>
      <c r="J1471" s="64" t="s">
        <v>19805</v>
      </c>
      <c r="K1471" s="64" t="s">
        <v>19805</v>
      </c>
      <c r="L1471" s="64" t="s">
        <v>19805</v>
      </c>
      <c r="M1471" s="64" t="s">
        <v>19805</v>
      </c>
      <c r="N1471" s="64" t="s">
        <v>19805</v>
      </c>
      <c r="O1471" s="64" t="s">
        <v>19805</v>
      </c>
      <c r="P1471" s="64" t="s">
        <v>19805</v>
      </c>
      <c r="Q1471" s="64" t="s">
        <v>19805</v>
      </c>
      <c r="R1471" s="64">
        <v>423500</v>
      </c>
      <c r="S1471" s="64">
        <v>465029</v>
      </c>
      <c r="T1471" s="64">
        <v>350000</v>
      </c>
      <c r="U1471" s="64" t="s">
        <v>19805</v>
      </c>
      <c r="V1471" s="64" t="s">
        <v>19805</v>
      </c>
      <c r="W1471" s="64" t="s">
        <v>19805</v>
      </c>
      <c r="X1471" s="64" t="s">
        <v>19805</v>
      </c>
      <c r="Y1471" s="64" t="s">
        <v>19805</v>
      </c>
      <c r="Z1471" s="64" t="s">
        <v>19805</v>
      </c>
      <c r="AA1471" s="64" t="s">
        <v>19805</v>
      </c>
      <c r="AB1471" s="64" t="s">
        <v>19805</v>
      </c>
    </row>
    <row r="1472" spans="1:28">
      <c r="A1472" s="15" t="s">
        <v>5651</v>
      </c>
      <c r="B1472" s="64" t="s">
        <v>19805</v>
      </c>
      <c r="C1472" s="64" t="s">
        <v>19805</v>
      </c>
      <c r="D1472" s="64" t="s">
        <v>19805</v>
      </c>
      <c r="E1472" s="64" t="s">
        <v>19805</v>
      </c>
      <c r="F1472" s="64" t="s">
        <v>19805</v>
      </c>
      <c r="G1472" s="64" t="s">
        <v>19805</v>
      </c>
      <c r="H1472" s="64" t="s">
        <v>19805</v>
      </c>
      <c r="I1472" s="64" t="s">
        <v>19805</v>
      </c>
      <c r="J1472" s="64" t="s">
        <v>19805</v>
      </c>
      <c r="K1472" s="64" t="s">
        <v>19805</v>
      </c>
      <c r="L1472" s="64" t="s">
        <v>19805</v>
      </c>
      <c r="M1472" s="64" t="s">
        <v>19805</v>
      </c>
      <c r="N1472" s="64" t="s">
        <v>19805</v>
      </c>
      <c r="O1472" s="64" t="s">
        <v>19805</v>
      </c>
      <c r="P1472" s="64">
        <v>1030000</v>
      </c>
      <c r="Q1472" s="64">
        <v>1000000</v>
      </c>
      <c r="R1472" s="64" t="s">
        <v>19805</v>
      </c>
      <c r="S1472" s="64" t="s">
        <v>19805</v>
      </c>
      <c r="T1472" s="64" t="s">
        <v>19805</v>
      </c>
      <c r="U1472" s="64">
        <v>33140000</v>
      </c>
      <c r="V1472" s="64">
        <v>30140000</v>
      </c>
      <c r="W1472" s="64">
        <v>3850000</v>
      </c>
      <c r="X1472" s="64">
        <v>3850000</v>
      </c>
      <c r="Y1472" s="64">
        <v>4000000</v>
      </c>
      <c r="Z1472" s="64">
        <v>4000000</v>
      </c>
      <c r="AA1472" s="64">
        <v>3250000</v>
      </c>
      <c r="AB1472" s="64">
        <v>2500000</v>
      </c>
    </row>
    <row r="1473" spans="1:28">
      <c r="A1473" s="15" t="s">
        <v>272</v>
      </c>
      <c r="B1473" s="64">
        <v>13000000</v>
      </c>
      <c r="C1473" s="64">
        <v>6331404</v>
      </c>
      <c r="D1473" s="64">
        <v>5016960</v>
      </c>
      <c r="E1473" s="64">
        <v>4809840</v>
      </c>
      <c r="F1473" s="64">
        <v>4602720</v>
      </c>
      <c r="G1473" s="64" t="s">
        <v>19805</v>
      </c>
      <c r="H1473" s="64" t="s">
        <v>19805</v>
      </c>
      <c r="I1473" s="64" t="s">
        <v>19805</v>
      </c>
      <c r="J1473" s="64" t="s">
        <v>19805</v>
      </c>
      <c r="K1473" s="64" t="s">
        <v>19805</v>
      </c>
      <c r="L1473" s="64" t="s">
        <v>19805</v>
      </c>
      <c r="M1473" s="64" t="s">
        <v>19805</v>
      </c>
      <c r="N1473" s="64" t="s">
        <v>19805</v>
      </c>
      <c r="O1473" s="64" t="s">
        <v>19805</v>
      </c>
      <c r="P1473" s="64" t="s">
        <v>19805</v>
      </c>
      <c r="Q1473" s="64" t="s">
        <v>19805</v>
      </c>
      <c r="R1473" s="64" t="s">
        <v>19805</v>
      </c>
      <c r="S1473" s="64" t="s">
        <v>19805</v>
      </c>
      <c r="T1473" s="64" t="s">
        <v>19805</v>
      </c>
      <c r="U1473" s="64" t="s">
        <v>19805</v>
      </c>
      <c r="V1473" s="64" t="s">
        <v>19805</v>
      </c>
      <c r="W1473" s="64" t="s">
        <v>19805</v>
      </c>
      <c r="X1473" s="64" t="s">
        <v>19805</v>
      </c>
      <c r="Y1473" s="64" t="s">
        <v>19805</v>
      </c>
      <c r="Z1473" s="64" t="s">
        <v>19805</v>
      </c>
      <c r="AA1473" s="64" t="s">
        <v>19805</v>
      </c>
      <c r="AB1473" s="64" t="s">
        <v>19805</v>
      </c>
    </row>
    <row r="1474" spans="1:28">
      <c r="A1474" s="15" t="s">
        <v>5653</v>
      </c>
      <c r="B1474" s="64" t="s">
        <v>19805</v>
      </c>
      <c r="C1474" s="64" t="s">
        <v>19805</v>
      </c>
      <c r="D1474" s="64" t="s">
        <v>19805</v>
      </c>
      <c r="E1474" s="64" t="s">
        <v>19805</v>
      </c>
      <c r="F1474" s="64" t="s">
        <v>19805</v>
      </c>
      <c r="G1474" s="64" t="s">
        <v>19805</v>
      </c>
      <c r="H1474" s="64" t="s">
        <v>19805</v>
      </c>
      <c r="I1474" s="64" t="s">
        <v>19805</v>
      </c>
      <c r="J1474" s="64" t="s">
        <v>19805</v>
      </c>
      <c r="K1474" s="64" t="s">
        <v>19805</v>
      </c>
      <c r="L1474" s="64">
        <v>1103225</v>
      </c>
      <c r="M1474" s="64">
        <v>5900400</v>
      </c>
      <c r="N1474" s="64">
        <v>5408700</v>
      </c>
      <c r="O1474" s="64">
        <v>4917000</v>
      </c>
      <c r="P1474" s="64">
        <v>6061213</v>
      </c>
      <c r="Q1474" s="64">
        <v>4662472</v>
      </c>
      <c r="R1474" s="64">
        <v>3697440</v>
      </c>
      <c r="S1474" s="64">
        <v>3456240</v>
      </c>
      <c r="T1474" s="64">
        <v>2700000</v>
      </c>
      <c r="U1474" s="64" t="s">
        <v>19805</v>
      </c>
      <c r="V1474" s="64" t="s">
        <v>19805</v>
      </c>
      <c r="W1474" s="64" t="s">
        <v>19805</v>
      </c>
      <c r="X1474" s="64" t="s">
        <v>19805</v>
      </c>
      <c r="Y1474" s="64" t="s">
        <v>19805</v>
      </c>
      <c r="Z1474" s="64" t="s">
        <v>19805</v>
      </c>
      <c r="AA1474" s="64" t="s">
        <v>19805</v>
      </c>
      <c r="AB1474" s="64" t="s">
        <v>19805</v>
      </c>
    </row>
    <row r="1475" spans="1:28">
      <c r="A1475" s="15" t="s">
        <v>5654</v>
      </c>
      <c r="B1475" s="64" t="s">
        <v>19805</v>
      </c>
      <c r="C1475" s="64" t="s">
        <v>19805</v>
      </c>
      <c r="D1475" s="64" t="s">
        <v>19805</v>
      </c>
      <c r="E1475" s="64" t="s">
        <v>19805</v>
      </c>
      <c r="F1475" s="64" t="s">
        <v>19805</v>
      </c>
      <c r="G1475" s="64">
        <v>1308506</v>
      </c>
      <c r="H1475" s="64">
        <v>18300000</v>
      </c>
      <c r="I1475" s="64">
        <v>17040000</v>
      </c>
      <c r="J1475" s="64">
        <v>15780000</v>
      </c>
      <c r="K1475" s="64">
        <v>14520000</v>
      </c>
      <c r="L1475" s="64">
        <v>13260000</v>
      </c>
      <c r="M1475" s="64">
        <v>12000000</v>
      </c>
      <c r="N1475" s="64">
        <v>3000000</v>
      </c>
      <c r="O1475" s="64">
        <v>3000000</v>
      </c>
      <c r="P1475" s="64">
        <v>3000000</v>
      </c>
      <c r="Q1475" s="64">
        <v>465850</v>
      </c>
      <c r="R1475" s="64">
        <v>316969</v>
      </c>
      <c r="S1475" s="64" t="s">
        <v>19805</v>
      </c>
      <c r="T1475" s="64" t="s">
        <v>19805</v>
      </c>
      <c r="U1475" s="64" t="s">
        <v>19805</v>
      </c>
      <c r="V1475" s="64" t="s">
        <v>19805</v>
      </c>
      <c r="W1475" s="64" t="s">
        <v>19805</v>
      </c>
      <c r="X1475" s="64" t="s">
        <v>19805</v>
      </c>
      <c r="Y1475" s="64" t="s">
        <v>19805</v>
      </c>
      <c r="Z1475" s="64" t="s">
        <v>19805</v>
      </c>
      <c r="AA1475" s="64" t="s">
        <v>19805</v>
      </c>
      <c r="AB1475" s="64" t="s">
        <v>19805</v>
      </c>
    </row>
    <row r="1476" spans="1:28">
      <c r="A1476" s="15" t="s">
        <v>5655</v>
      </c>
      <c r="B1476" s="64" t="s">
        <v>19805</v>
      </c>
      <c r="C1476" s="64" t="s">
        <v>19805</v>
      </c>
      <c r="D1476" s="64" t="s">
        <v>19805</v>
      </c>
      <c r="E1476" s="64" t="s">
        <v>19805</v>
      </c>
      <c r="F1476" s="64" t="s">
        <v>19805</v>
      </c>
      <c r="G1476" s="64" t="s">
        <v>19805</v>
      </c>
      <c r="H1476" s="64" t="s">
        <v>19805</v>
      </c>
      <c r="I1476" s="64" t="s">
        <v>19805</v>
      </c>
      <c r="J1476" s="64">
        <v>1141838</v>
      </c>
      <c r="K1476" s="64">
        <v>1033930</v>
      </c>
      <c r="L1476" s="64">
        <v>1803600</v>
      </c>
      <c r="M1476" s="64">
        <v>1670000</v>
      </c>
      <c r="N1476" s="64">
        <v>745046</v>
      </c>
      <c r="O1476" s="64">
        <v>663679</v>
      </c>
      <c r="P1476" s="64" t="s">
        <v>19805</v>
      </c>
      <c r="Q1476" s="64">
        <v>540850</v>
      </c>
      <c r="R1476" s="64">
        <v>440000</v>
      </c>
      <c r="S1476" s="64">
        <v>401875</v>
      </c>
      <c r="T1476" s="64" t="s">
        <v>19805</v>
      </c>
      <c r="U1476" s="64" t="s">
        <v>19805</v>
      </c>
      <c r="V1476" s="64" t="s">
        <v>19805</v>
      </c>
      <c r="W1476" s="64" t="s">
        <v>19805</v>
      </c>
      <c r="X1476" s="64" t="s">
        <v>19805</v>
      </c>
      <c r="Y1476" s="64" t="s">
        <v>19805</v>
      </c>
      <c r="Z1476" s="64" t="s">
        <v>19805</v>
      </c>
      <c r="AA1476" s="64" t="s">
        <v>19805</v>
      </c>
      <c r="AB1476" s="64" t="s">
        <v>19805</v>
      </c>
    </row>
    <row r="1477" spans="1:28">
      <c r="A1477" s="15" t="s">
        <v>5657</v>
      </c>
      <c r="B1477" s="64" t="s">
        <v>19805</v>
      </c>
      <c r="C1477" s="64" t="s">
        <v>19805</v>
      </c>
      <c r="D1477" s="64" t="s">
        <v>19805</v>
      </c>
      <c r="E1477" s="64" t="s">
        <v>19805</v>
      </c>
      <c r="F1477" s="64" t="s">
        <v>19805</v>
      </c>
      <c r="G1477" s="64" t="s">
        <v>19805</v>
      </c>
      <c r="H1477" s="64" t="s">
        <v>19805</v>
      </c>
      <c r="I1477" s="64" t="s">
        <v>19805</v>
      </c>
      <c r="J1477" s="64" t="s">
        <v>19805</v>
      </c>
      <c r="K1477" s="64" t="s">
        <v>19805</v>
      </c>
      <c r="L1477" s="64" t="s">
        <v>19805</v>
      </c>
      <c r="M1477" s="64" t="s">
        <v>19805</v>
      </c>
      <c r="N1477" s="64" t="s">
        <v>19805</v>
      </c>
      <c r="O1477" s="64" t="s">
        <v>19805</v>
      </c>
      <c r="P1477" s="64" t="s">
        <v>19805</v>
      </c>
      <c r="Q1477" s="64">
        <v>2400000</v>
      </c>
      <c r="R1477" s="64">
        <v>2200000</v>
      </c>
      <c r="S1477" s="64">
        <v>1660000</v>
      </c>
      <c r="T1477" s="64">
        <v>2180000</v>
      </c>
      <c r="U1477" s="64">
        <v>1920000</v>
      </c>
      <c r="V1477" s="64">
        <v>1570000</v>
      </c>
      <c r="W1477" s="64">
        <v>1340000</v>
      </c>
      <c r="X1477" s="64">
        <v>150000</v>
      </c>
      <c r="Y1477" s="64" t="s">
        <v>19805</v>
      </c>
      <c r="Z1477" s="64">
        <v>650000</v>
      </c>
      <c r="AA1477" s="64">
        <v>625000</v>
      </c>
      <c r="AB1477" s="64">
        <v>525000</v>
      </c>
    </row>
    <row r="1478" spans="1:28">
      <c r="A1478" s="15" t="s">
        <v>5658</v>
      </c>
      <c r="B1478" s="64" t="s">
        <v>19805</v>
      </c>
      <c r="C1478" s="64" t="s">
        <v>19805</v>
      </c>
      <c r="D1478" s="64" t="s">
        <v>19805</v>
      </c>
      <c r="E1478" s="64" t="s">
        <v>19805</v>
      </c>
      <c r="F1478" s="64" t="s">
        <v>19805</v>
      </c>
      <c r="G1478" s="64" t="s">
        <v>19805</v>
      </c>
      <c r="H1478" s="64" t="s">
        <v>19805</v>
      </c>
      <c r="I1478" s="64" t="s">
        <v>19805</v>
      </c>
      <c r="J1478" s="64" t="s">
        <v>19805</v>
      </c>
      <c r="K1478" s="64" t="s">
        <v>19805</v>
      </c>
      <c r="L1478" s="64" t="s">
        <v>19805</v>
      </c>
      <c r="M1478" s="64" t="s">
        <v>19805</v>
      </c>
      <c r="N1478" s="64">
        <v>4800000</v>
      </c>
      <c r="O1478" s="64">
        <v>4480000</v>
      </c>
      <c r="P1478" s="64">
        <v>4160000</v>
      </c>
      <c r="Q1478" s="64">
        <v>3840000</v>
      </c>
      <c r="R1478" s="64">
        <v>3520000</v>
      </c>
      <c r="S1478" s="64">
        <v>3200000</v>
      </c>
      <c r="T1478" s="64">
        <v>1000000</v>
      </c>
      <c r="U1478" s="64">
        <v>242000</v>
      </c>
      <c r="V1478" s="64" t="s">
        <v>19805</v>
      </c>
      <c r="W1478" s="64" t="s">
        <v>19805</v>
      </c>
      <c r="X1478" s="64" t="s">
        <v>19805</v>
      </c>
      <c r="Y1478" s="64" t="s">
        <v>19805</v>
      </c>
      <c r="Z1478" s="64" t="s">
        <v>19805</v>
      </c>
      <c r="AA1478" s="64" t="s">
        <v>19805</v>
      </c>
      <c r="AB1478" s="64" t="s">
        <v>19805</v>
      </c>
    </row>
    <row r="1479" spans="1:28">
      <c r="A1479" s="15" t="s">
        <v>5660</v>
      </c>
      <c r="B1479" s="64" t="s">
        <v>19805</v>
      </c>
      <c r="C1479" s="64" t="s">
        <v>19805</v>
      </c>
      <c r="D1479" s="64" t="s">
        <v>19805</v>
      </c>
      <c r="E1479" s="64" t="s">
        <v>19805</v>
      </c>
      <c r="F1479" s="64" t="s">
        <v>19805</v>
      </c>
      <c r="G1479" s="64" t="s">
        <v>19805</v>
      </c>
      <c r="H1479" s="64" t="s">
        <v>19805</v>
      </c>
      <c r="I1479" s="64" t="s">
        <v>19805</v>
      </c>
      <c r="J1479" s="64" t="s">
        <v>19805</v>
      </c>
      <c r="K1479" s="64" t="s">
        <v>19805</v>
      </c>
      <c r="L1479" s="64" t="s">
        <v>19805</v>
      </c>
      <c r="M1479" s="64" t="s">
        <v>19805</v>
      </c>
      <c r="N1479" s="64" t="s">
        <v>19805</v>
      </c>
      <c r="O1479" s="64" t="s">
        <v>19805</v>
      </c>
      <c r="P1479" s="64" t="s">
        <v>19805</v>
      </c>
      <c r="Q1479" s="64" t="s">
        <v>19805</v>
      </c>
      <c r="R1479" s="64" t="s">
        <v>19805</v>
      </c>
      <c r="S1479" s="64" t="s">
        <v>19805</v>
      </c>
      <c r="T1479" s="64">
        <v>2975000</v>
      </c>
      <c r="U1479" s="64">
        <v>2775000</v>
      </c>
      <c r="V1479" s="64">
        <v>2475000</v>
      </c>
      <c r="W1479" s="64">
        <v>2375000</v>
      </c>
      <c r="X1479" s="64">
        <v>2175000</v>
      </c>
      <c r="Y1479" s="64">
        <v>2075000</v>
      </c>
      <c r="Z1479" s="64">
        <v>1775000</v>
      </c>
      <c r="AA1479" s="64">
        <v>500000</v>
      </c>
      <c r="AB1479" s="64">
        <v>325000</v>
      </c>
    </row>
    <row r="1480" spans="1:28">
      <c r="A1480" s="15" t="s">
        <v>4142</v>
      </c>
      <c r="B1480" s="64" t="s">
        <v>19805</v>
      </c>
      <c r="C1480" s="64" t="s">
        <v>19805</v>
      </c>
      <c r="D1480" s="64" t="s">
        <v>19805</v>
      </c>
      <c r="E1480" s="64" t="s">
        <v>19805</v>
      </c>
      <c r="F1480" s="64">
        <v>447298</v>
      </c>
      <c r="G1480" s="64" t="s">
        <v>19805</v>
      </c>
      <c r="H1480" s="64" t="s">
        <v>19805</v>
      </c>
      <c r="I1480" s="64" t="s">
        <v>19805</v>
      </c>
      <c r="J1480" s="64" t="s">
        <v>19805</v>
      </c>
      <c r="K1480" s="64">
        <v>802000</v>
      </c>
      <c r="L1480" s="64">
        <v>802000</v>
      </c>
      <c r="M1480" s="64" t="s">
        <v>19805</v>
      </c>
      <c r="N1480" s="64" t="s">
        <v>19805</v>
      </c>
      <c r="O1480" s="64" t="s">
        <v>19805</v>
      </c>
      <c r="P1480" s="64" t="s">
        <v>19805</v>
      </c>
      <c r="Q1480" s="64" t="s">
        <v>19805</v>
      </c>
      <c r="R1480" s="64" t="s">
        <v>19805</v>
      </c>
      <c r="S1480" s="64" t="s">
        <v>19805</v>
      </c>
      <c r="T1480" s="64" t="s">
        <v>19805</v>
      </c>
      <c r="U1480" s="64" t="s">
        <v>19805</v>
      </c>
      <c r="V1480" s="64" t="s">
        <v>19805</v>
      </c>
      <c r="W1480" s="64" t="s">
        <v>19805</v>
      </c>
      <c r="X1480" s="64" t="s">
        <v>19805</v>
      </c>
      <c r="Y1480" s="64" t="s">
        <v>19805</v>
      </c>
      <c r="Z1480" s="64" t="s">
        <v>19805</v>
      </c>
      <c r="AA1480" s="64" t="s">
        <v>19805</v>
      </c>
      <c r="AB1480" s="64" t="s">
        <v>19805</v>
      </c>
    </row>
    <row r="1481" spans="1:28">
      <c r="A1481" s="15" t="s">
        <v>4424</v>
      </c>
      <c r="B1481" s="64" t="s">
        <v>19805</v>
      </c>
      <c r="C1481" s="64" t="s">
        <v>19805</v>
      </c>
      <c r="D1481" s="64" t="s">
        <v>19805</v>
      </c>
      <c r="E1481" s="64" t="s">
        <v>19805</v>
      </c>
      <c r="F1481" s="64">
        <v>1005097</v>
      </c>
      <c r="G1481" s="64">
        <v>1223166</v>
      </c>
      <c r="H1481" s="64">
        <v>5300000</v>
      </c>
      <c r="I1481" s="64">
        <v>5300000</v>
      </c>
      <c r="J1481" s="64">
        <v>5300000</v>
      </c>
      <c r="K1481" s="64">
        <v>3470770</v>
      </c>
      <c r="L1481" s="64">
        <v>2535260</v>
      </c>
      <c r="M1481" s="64">
        <v>1910520</v>
      </c>
      <c r="N1481" s="64">
        <v>1785960</v>
      </c>
      <c r="O1481" s="64">
        <v>1527946</v>
      </c>
      <c r="P1481" s="64" t="s">
        <v>19805</v>
      </c>
      <c r="Q1481" s="64" t="s">
        <v>19805</v>
      </c>
      <c r="R1481" s="64" t="s">
        <v>19805</v>
      </c>
      <c r="S1481" s="64" t="s">
        <v>19805</v>
      </c>
      <c r="T1481" s="64" t="s">
        <v>19805</v>
      </c>
      <c r="U1481" s="64" t="s">
        <v>19805</v>
      </c>
      <c r="V1481" s="64" t="s">
        <v>19805</v>
      </c>
      <c r="W1481" s="64" t="s">
        <v>19805</v>
      </c>
      <c r="X1481" s="64" t="s">
        <v>19805</v>
      </c>
      <c r="Y1481" s="64" t="s">
        <v>19805</v>
      </c>
      <c r="Z1481" s="64" t="s">
        <v>19805</v>
      </c>
      <c r="AA1481" s="64" t="s">
        <v>19805</v>
      </c>
      <c r="AB1481" s="64" t="s">
        <v>19805</v>
      </c>
    </row>
    <row r="1482" spans="1:28">
      <c r="A1482" s="15" t="s">
        <v>5662</v>
      </c>
      <c r="B1482" s="64" t="s">
        <v>19805</v>
      </c>
      <c r="C1482" s="64" t="s">
        <v>19805</v>
      </c>
      <c r="D1482" s="64" t="s">
        <v>19805</v>
      </c>
      <c r="E1482" s="64" t="s">
        <v>19805</v>
      </c>
      <c r="F1482" s="64" t="s">
        <v>19805</v>
      </c>
      <c r="G1482" s="64">
        <v>248263</v>
      </c>
      <c r="H1482" s="64" t="s">
        <v>19805</v>
      </c>
      <c r="I1482" s="64" t="s">
        <v>19805</v>
      </c>
      <c r="J1482" s="64" t="s">
        <v>19805</v>
      </c>
      <c r="K1482" s="64" t="s">
        <v>19805</v>
      </c>
      <c r="L1482" s="64" t="s">
        <v>19805</v>
      </c>
      <c r="M1482" s="64" t="s">
        <v>19805</v>
      </c>
      <c r="N1482" s="64" t="s">
        <v>19805</v>
      </c>
      <c r="O1482" s="64" t="s">
        <v>19805</v>
      </c>
      <c r="P1482" s="64" t="s">
        <v>19805</v>
      </c>
      <c r="Q1482" s="64" t="s">
        <v>19805</v>
      </c>
      <c r="R1482" s="64" t="s">
        <v>19805</v>
      </c>
      <c r="S1482" s="64" t="s">
        <v>19805</v>
      </c>
      <c r="T1482" s="64" t="s">
        <v>19805</v>
      </c>
      <c r="U1482" s="64" t="s">
        <v>19805</v>
      </c>
      <c r="V1482" s="64" t="s">
        <v>19805</v>
      </c>
      <c r="W1482" s="64" t="s">
        <v>19805</v>
      </c>
      <c r="X1482" s="64" t="s">
        <v>19805</v>
      </c>
      <c r="Y1482" s="64" t="s">
        <v>19805</v>
      </c>
      <c r="Z1482" s="64" t="s">
        <v>19805</v>
      </c>
      <c r="AA1482" s="64" t="s">
        <v>19805</v>
      </c>
      <c r="AB1482" s="64" t="s">
        <v>19805</v>
      </c>
    </row>
    <row r="1483" spans="1:28">
      <c r="A1483" s="15" t="s">
        <v>5663</v>
      </c>
      <c r="B1483" s="64" t="s">
        <v>19805</v>
      </c>
      <c r="C1483" s="64" t="s">
        <v>19805</v>
      </c>
      <c r="D1483" s="64" t="s">
        <v>19805</v>
      </c>
      <c r="E1483" s="64" t="s">
        <v>19805</v>
      </c>
      <c r="F1483" s="64" t="s">
        <v>19805</v>
      </c>
      <c r="G1483" s="64" t="s">
        <v>19805</v>
      </c>
      <c r="H1483" s="64" t="s">
        <v>19805</v>
      </c>
      <c r="I1483" s="64" t="s">
        <v>19805</v>
      </c>
      <c r="J1483" s="64" t="s">
        <v>19805</v>
      </c>
      <c r="K1483" s="64" t="s">
        <v>19805</v>
      </c>
      <c r="L1483" s="64" t="s">
        <v>19805</v>
      </c>
      <c r="M1483" s="64" t="s">
        <v>19805</v>
      </c>
      <c r="N1483" s="64" t="s">
        <v>19805</v>
      </c>
      <c r="O1483" s="64" t="s">
        <v>19805</v>
      </c>
      <c r="P1483" s="64">
        <v>349458</v>
      </c>
      <c r="Q1483" s="64" t="s">
        <v>19805</v>
      </c>
      <c r="R1483" s="64" t="s">
        <v>19805</v>
      </c>
      <c r="S1483" s="64" t="s">
        <v>19805</v>
      </c>
      <c r="T1483" s="64" t="s">
        <v>19805</v>
      </c>
      <c r="U1483" s="64" t="s">
        <v>19805</v>
      </c>
      <c r="V1483" s="64" t="s">
        <v>19805</v>
      </c>
      <c r="W1483" s="64" t="s">
        <v>19805</v>
      </c>
      <c r="X1483" s="64" t="s">
        <v>19805</v>
      </c>
      <c r="Y1483" s="64" t="s">
        <v>19805</v>
      </c>
      <c r="Z1483" s="64" t="s">
        <v>19805</v>
      </c>
      <c r="AA1483" s="64" t="s">
        <v>19805</v>
      </c>
      <c r="AB1483" s="64" t="s">
        <v>19805</v>
      </c>
    </row>
    <row r="1484" spans="1:28">
      <c r="A1484" s="15" t="s">
        <v>5665</v>
      </c>
      <c r="B1484" s="64" t="s">
        <v>19805</v>
      </c>
      <c r="C1484" s="64" t="s">
        <v>19805</v>
      </c>
      <c r="D1484" s="64" t="s">
        <v>19805</v>
      </c>
      <c r="E1484" s="64" t="s">
        <v>19805</v>
      </c>
      <c r="F1484" s="64" t="s">
        <v>19805</v>
      </c>
      <c r="G1484" s="64">
        <v>1352181</v>
      </c>
      <c r="H1484" s="64">
        <v>5564767</v>
      </c>
      <c r="I1484" s="64">
        <v>6217617</v>
      </c>
      <c r="J1484" s="64">
        <v>14983603</v>
      </c>
      <c r="K1484" s="64">
        <v>13500000</v>
      </c>
      <c r="L1484" s="64">
        <v>12500000</v>
      </c>
      <c r="M1484" s="64">
        <v>11500000</v>
      </c>
      <c r="N1484" s="64">
        <v>10500000</v>
      </c>
      <c r="O1484" s="64">
        <v>9500000</v>
      </c>
      <c r="P1484" s="64">
        <v>8500000</v>
      </c>
      <c r="Q1484" s="64">
        <v>4174893</v>
      </c>
      <c r="R1484" s="64">
        <v>3308160</v>
      </c>
      <c r="S1484" s="64">
        <v>3092400</v>
      </c>
      <c r="T1484" s="64">
        <v>2400000</v>
      </c>
      <c r="U1484" s="64" t="s">
        <v>19805</v>
      </c>
      <c r="V1484" s="64" t="s">
        <v>19805</v>
      </c>
      <c r="W1484" s="64" t="s">
        <v>19805</v>
      </c>
      <c r="X1484" s="64" t="s">
        <v>19805</v>
      </c>
      <c r="Y1484" s="64" t="s">
        <v>19805</v>
      </c>
      <c r="Z1484" s="64" t="s">
        <v>19805</v>
      </c>
      <c r="AA1484" s="64" t="s">
        <v>19805</v>
      </c>
      <c r="AB1484" s="64" t="s">
        <v>19805</v>
      </c>
    </row>
    <row r="1485" spans="1:28">
      <c r="A1485" s="15" t="s">
        <v>5666</v>
      </c>
      <c r="B1485" s="64" t="s">
        <v>19805</v>
      </c>
      <c r="C1485" s="64" t="s">
        <v>19805</v>
      </c>
      <c r="D1485" s="64" t="s">
        <v>19805</v>
      </c>
      <c r="E1485" s="64" t="s">
        <v>19805</v>
      </c>
      <c r="F1485" s="64" t="s">
        <v>19805</v>
      </c>
      <c r="G1485" s="64" t="s">
        <v>19805</v>
      </c>
      <c r="H1485" s="64" t="s">
        <v>19805</v>
      </c>
      <c r="I1485" s="64" t="s">
        <v>19805</v>
      </c>
      <c r="J1485" s="64" t="s">
        <v>19805</v>
      </c>
      <c r="K1485" s="64" t="s">
        <v>19805</v>
      </c>
      <c r="L1485" s="64" t="s">
        <v>19805</v>
      </c>
      <c r="M1485" s="64" t="s">
        <v>19805</v>
      </c>
      <c r="N1485" s="64" t="s">
        <v>19805</v>
      </c>
      <c r="O1485" s="64" t="s">
        <v>19805</v>
      </c>
      <c r="P1485" s="64" t="s">
        <v>19805</v>
      </c>
      <c r="Q1485" s="64" t="s">
        <v>19805</v>
      </c>
      <c r="R1485" s="64" t="s">
        <v>19805</v>
      </c>
      <c r="S1485" s="64">
        <v>25000</v>
      </c>
      <c r="T1485" s="64" t="s">
        <v>19805</v>
      </c>
      <c r="U1485" s="64" t="s">
        <v>19805</v>
      </c>
      <c r="V1485" s="64" t="s">
        <v>19805</v>
      </c>
      <c r="W1485" s="64" t="s">
        <v>15337</v>
      </c>
      <c r="X1485" s="64">
        <v>1475000</v>
      </c>
      <c r="Y1485" s="64">
        <v>1375000</v>
      </c>
      <c r="Z1485" s="64">
        <v>1275000</v>
      </c>
      <c r="AA1485" s="64">
        <v>1175000</v>
      </c>
      <c r="AB1485" s="64">
        <v>650000</v>
      </c>
    </row>
    <row r="1486" spans="1:28">
      <c r="A1486" s="15" t="s">
        <v>793</v>
      </c>
      <c r="B1486" s="64">
        <v>26540100</v>
      </c>
      <c r="C1486" s="64">
        <v>9680000</v>
      </c>
      <c r="D1486" s="64">
        <v>8760000</v>
      </c>
      <c r="E1486" s="64">
        <v>8600001</v>
      </c>
      <c r="F1486" s="64">
        <v>7305786</v>
      </c>
      <c r="G1486" s="64">
        <v>6611571</v>
      </c>
      <c r="H1486" s="64">
        <v>4913007</v>
      </c>
      <c r="I1486" s="64">
        <v>3883800</v>
      </c>
      <c r="J1486" s="64">
        <v>3630480</v>
      </c>
      <c r="K1486" s="64">
        <v>3377160</v>
      </c>
      <c r="L1486" s="64" t="s">
        <v>19805</v>
      </c>
      <c r="M1486" s="64" t="s">
        <v>19805</v>
      </c>
      <c r="N1486" s="64" t="s">
        <v>19805</v>
      </c>
      <c r="O1486" s="64" t="s">
        <v>19805</v>
      </c>
      <c r="P1486" s="64" t="s">
        <v>19805</v>
      </c>
      <c r="Q1486" s="64" t="s">
        <v>19805</v>
      </c>
      <c r="R1486" s="64" t="s">
        <v>19805</v>
      </c>
      <c r="S1486" s="64" t="s">
        <v>19805</v>
      </c>
      <c r="T1486" s="64" t="s">
        <v>19805</v>
      </c>
      <c r="U1486" s="64" t="s">
        <v>19805</v>
      </c>
      <c r="V1486" s="64" t="s">
        <v>19805</v>
      </c>
      <c r="W1486" s="64" t="s">
        <v>19805</v>
      </c>
      <c r="X1486" s="64" t="s">
        <v>19805</v>
      </c>
      <c r="Y1486" s="64" t="s">
        <v>19805</v>
      </c>
      <c r="Z1486" s="64" t="s">
        <v>19805</v>
      </c>
      <c r="AA1486" s="64" t="s">
        <v>19805</v>
      </c>
      <c r="AB1486" s="64" t="s">
        <v>19805</v>
      </c>
    </row>
    <row r="1487" spans="1:28">
      <c r="A1487" s="15" t="s">
        <v>324</v>
      </c>
      <c r="B1487" s="64">
        <v>4837500</v>
      </c>
      <c r="C1487" s="64">
        <v>4500000</v>
      </c>
      <c r="D1487" s="64">
        <v>3000000</v>
      </c>
      <c r="E1487" s="64">
        <v>3183000</v>
      </c>
      <c r="F1487" s="64">
        <v>3750000</v>
      </c>
      <c r="G1487" s="64">
        <v>3750000</v>
      </c>
      <c r="H1487" s="64">
        <v>10561984</v>
      </c>
      <c r="I1487" s="64">
        <v>9780992</v>
      </c>
      <c r="J1487" s="64">
        <v>9000000</v>
      </c>
      <c r="K1487" s="64">
        <v>8219008</v>
      </c>
      <c r="L1487" s="64">
        <v>7438016</v>
      </c>
      <c r="M1487" s="64">
        <v>4506261</v>
      </c>
      <c r="N1487" s="64">
        <v>3565080</v>
      </c>
      <c r="O1487" s="64">
        <v>3332520</v>
      </c>
      <c r="P1487" s="64">
        <v>3100080</v>
      </c>
      <c r="Q1487" s="64" t="s">
        <v>19805</v>
      </c>
      <c r="R1487" s="64" t="s">
        <v>19805</v>
      </c>
      <c r="S1487" s="64" t="s">
        <v>19805</v>
      </c>
      <c r="T1487" s="64" t="s">
        <v>19805</v>
      </c>
      <c r="U1487" s="64" t="s">
        <v>19805</v>
      </c>
      <c r="V1487" s="64" t="s">
        <v>19805</v>
      </c>
      <c r="W1487" s="64" t="s">
        <v>19805</v>
      </c>
      <c r="X1487" s="64" t="s">
        <v>19805</v>
      </c>
      <c r="Y1487" s="64" t="s">
        <v>19805</v>
      </c>
      <c r="Z1487" s="64" t="s">
        <v>19805</v>
      </c>
      <c r="AA1487" s="64" t="s">
        <v>19805</v>
      </c>
      <c r="AB1487" s="64" t="s">
        <v>19805</v>
      </c>
    </row>
    <row r="1488" spans="1:28">
      <c r="A1488" s="15" t="s">
        <v>5667</v>
      </c>
      <c r="B1488" s="64" t="s">
        <v>19805</v>
      </c>
      <c r="C1488" s="64" t="s">
        <v>19805</v>
      </c>
      <c r="D1488" s="64" t="s">
        <v>19805</v>
      </c>
      <c r="E1488" s="64" t="s">
        <v>19805</v>
      </c>
      <c r="F1488" s="64" t="s">
        <v>19805</v>
      </c>
      <c r="G1488" s="64" t="s">
        <v>19805</v>
      </c>
      <c r="H1488" s="64" t="s">
        <v>19805</v>
      </c>
      <c r="I1488" s="64" t="s">
        <v>19805</v>
      </c>
      <c r="J1488" s="64" t="s">
        <v>19805</v>
      </c>
      <c r="K1488" s="64" t="s">
        <v>19805</v>
      </c>
      <c r="L1488" s="64">
        <v>150000</v>
      </c>
      <c r="M1488" s="64" t="s">
        <v>19805</v>
      </c>
      <c r="N1488" s="64" t="s">
        <v>19805</v>
      </c>
      <c r="O1488" s="64" t="s">
        <v>19805</v>
      </c>
      <c r="P1488" s="64" t="s">
        <v>19805</v>
      </c>
      <c r="Q1488" s="64" t="s">
        <v>19805</v>
      </c>
      <c r="R1488" s="64" t="s">
        <v>19805</v>
      </c>
      <c r="S1488" s="64" t="s">
        <v>19805</v>
      </c>
      <c r="T1488" s="64" t="s">
        <v>19805</v>
      </c>
      <c r="U1488" s="64" t="s">
        <v>19805</v>
      </c>
      <c r="V1488" s="64" t="s">
        <v>19805</v>
      </c>
      <c r="W1488" s="64" t="s">
        <v>19805</v>
      </c>
      <c r="X1488" s="64" t="s">
        <v>19805</v>
      </c>
      <c r="Y1488" s="64" t="s">
        <v>19805</v>
      </c>
      <c r="Z1488" s="64" t="s">
        <v>19805</v>
      </c>
      <c r="AA1488" s="64" t="s">
        <v>19805</v>
      </c>
      <c r="AB1488" s="64" t="s">
        <v>19805</v>
      </c>
    </row>
    <row r="1489" spans="1:28">
      <c r="A1489" s="15" t="s">
        <v>5668</v>
      </c>
      <c r="B1489" s="64" t="s">
        <v>19805</v>
      </c>
      <c r="C1489" s="64" t="s">
        <v>19805</v>
      </c>
      <c r="D1489" s="64" t="s">
        <v>19805</v>
      </c>
      <c r="E1489" s="64" t="s">
        <v>19805</v>
      </c>
      <c r="F1489" s="64" t="s">
        <v>19805</v>
      </c>
      <c r="G1489" s="64" t="s">
        <v>19805</v>
      </c>
      <c r="H1489" s="64" t="s">
        <v>19805</v>
      </c>
      <c r="I1489" s="64" t="s">
        <v>19805</v>
      </c>
      <c r="J1489" s="64" t="s">
        <v>19805</v>
      </c>
      <c r="K1489" s="64" t="s">
        <v>19805</v>
      </c>
      <c r="L1489" s="64" t="s">
        <v>19805</v>
      </c>
      <c r="M1489" s="64" t="s">
        <v>19805</v>
      </c>
      <c r="N1489" s="64" t="s">
        <v>19805</v>
      </c>
      <c r="O1489" s="64" t="s">
        <v>19805</v>
      </c>
      <c r="P1489" s="64" t="s">
        <v>19805</v>
      </c>
      <c r="Q1489" s="64" t="s">
        <v>19805</v>
      </c>
      <c r="R1489" s="64" t="s">
        <v>19805</v>
      </c>
      <c r="S1489" s="64" t="s">
        <v>19805</v>
      </c>
      <c r="T1489" s="64" t="s">
        <v>19805</v>
      </c>
      <c r="U1489" s="64" t="s">
        <v>19805</v>
      </c>
      <c r="V1489" s="64" t="s">
        <v>19805</v>
      </c>
      <c r="W1489" s="64" t="s">
        <v>19805</v>
      </c>
      <c r="X1489" s="64">
        <v>1000000</v>
      </c>
      <c r="Y1489" s="64">
        <v>1850000</v>
      </c>
      <c r="Z1489" s="64">
        <v>1415000</v>
      </c>
      <c r="AA1489" s="64">
        <v>1850000</v>
      </c>
      <c r="AB1489" s="64">
        <v>1650000</v>
      </c>
    </row>
    <row r="1490" spans="1:28">
      <c r="A1490" s="15" t="s">
        <v>5669</v>
      </c>
      <c r="B1490" s="64" t="s">
        <v>19805</v>
      </c>
      <c r="C1490" s="64" t="s">
        <v>19805</v>
      </c>
      <c r="D1490" s="64" t="s">
        <v>19805</v>
      </c>
      <c r="E1490" s="64" t="s">
        <v>19805</v>
      </c>
      <c r="F1490" s="64" t="s">
        <v>19805</v>
      </c>
      <c r="G1490" s="64" t="s">
        <v>19805</v>
      </c>
      <c r="H1490" s="64" t="s">
        <v>19805</v>
      </c>
      <c r="I1490" s="64" t="s">
        <v>19805</v>
      </c>
      <c r="J1490" s="64" t="s">
        <v>19805</v>
      </c>
      <c r="K1490" s="64" t="s">
        <v>19805</v>
      </c>
      <c r="L1490" s="64">
        <v>135895</v>
      </c>
      <c r="M1490" s="64" t="s">
        <v>19805</v>
      </c>
      <c r="N1490" s="64" t="s">
        <v>19805</v>
      </c>
      <c r="O1490" s="64" t="s">
        <v>19805</v>
      </c>
      <c r="P1490" s="64" t="s">
        <v>19805</v>
      </c>
      <c r="Q1490" s="64" t="s">
        <v>19805</v>
      </c>
      <c r="R1490" s="64" t="s">
        <v>19805</v>
      </c>
      <c r="S1490" s="64" t="s">
        <v>19805</v>
      </c>
      <c r="T1490" s="64" t="s">
        <v>19805</v>
      </c>
      <c r="U1490" s="64" t="s">
        <v>19805</v>
      </c>
      <c r="V1490" s="64" t="s">
        <v>19805</v>
      </c>
      <c r="W1490" s="64" t="s">
        <v>19805</v>
      </c>
      <c r="X1490" s="64" t="s">
        <v>19805</v>
      </c>
      <c r="Y1490" s="64" t="s">
        <v>19805</v>
      </c>
      <c r="Z1490" s="64" t="s">
        <v>19805</v>
      </c>
      <c r="AA1490" s="64" t="s">
        <v>19805</v>
      </c>
      <c r="AB1490" s="64" t="s">
        <v>19805</v>
      </c>
    </row>
    <row r="1491" spans="1:28">
      <c r="A1491" s="15" t="s">
        <v>3569</v>
      </c>
      <c r="B1491" s="64" t="s">
        <v>19805</v>
      </c>
      <c r="C1491" s="64" t="s">
        <v>19805</v>
      </c>
      <c r="D1491" s="64" t="s">
        <v>19805</v>
      </c>
      <c r="E1491" s="64">
        <v>377217</v>
      </c>
      <c r="F1491" s="64" t="s">
        <v>19805</v>
      </c>
      <c r="G1491" s="64" t="s">
        <v>19805</v>
      </c>
      <c r="H1491" s="64" t="s">
        <v>19805</v>
      </c>
      <c r="I1491" s="64">
        <v>64978</v>
      </c>
      <c r="J1491" s="64" t="s">
        <v>19805</v>
      </c>
      <c r="K1491" s="64" t="s">
        <v>19805</v>
      </c>
      <c r="L1491" s="64" t="s">
        <v>19805</v>
      </c>
      <c r="M1491" s="64" t="s">
        <v>19805</v>
      </c>
      <c r="N1491" s="64" t="s">
        <v>19805</v>
      </c>
      <c r="O1491" s="64" t="s">
        <v>19805</v>
      </c>
      <c r="P1491" s="64" t="s">
        <v>19805</v>
      </c>
      <c r="Q1491" s="64" t="s">
        <v>19805</v>
      </c>
      <c r="R1491" s="64" t="s">
        <v>19805</v>
      </c>
      <c r="S1491" s="64" t="s">
        <v>19805</v>
      </c>
      <c r="T1491" s="64" t="s">
        <v>19805</v>
      </c>
      <c r="U1491" s="64" t="s">
        <v>19805</v>
      </c>
      <c r="V1491" s="64" t="s">
        <v>19805</v>
      </c>
      <c r="W1491" s="64" t="s">
        <v>19805</v>
      </c>
      <c r="X1491" s="64" t="s">
        <v>19805</v>
      </c>
      <c r="Y1491" s="64" t="s">
        <v>19805</v>
      </c>
      <c r="Z1491" s="64" t="s">
        <v>19805</v>
      </c>
      <c r="AA1491" s="64" t="s">
        <v>19805</v>
      </c>
      <c r="AB1491" s="64" t="s">
        <v>19805</v>
      </c>
    </row>
    <row r="1492" spans="1:28">
      <c r="A1492" s="15" t="s">
        <v>5650</v>
      </c>
      <c r="B1492" s="64" t="s">
        <v>19805</v>
      </c>
      <c r="C1492" s="64" t="s">
        <v>19805</v>
      </c>
      <c r="D1492" s="64" t="s">
        <v>19805</v>
      </c>
      <c r="E1492" s="64" t="s">
        <v>19805</v>
      </c>
      <c r="F1492" s="64" t="s">
        <v>19805</v>
      </c>
      <c r="G1492" s="64" t="s">
        <v>19805</v>
      </c>
      <c r="H1492" s="64" t="s">
        <v>19805</v>
      </c>
      <c r="I1492" s="64" t="s">
        <v>19805</v>
      </c>
      <c r="J1492" s="64" t="s">
        <v>19805</v>
      </c>
      <c r="K1492" s="64" t="s">
        <v>19805</v>
      </c>
      <c r="L1492" s="64" t="s">
        <v>19805</v>
      </c>
      <c r="M1492" s="64" t="s">
        <v>19805</v>
      </c>
      <c r="N1492" s="64" t="s">
        <v>19805</v>
      </c>
      <c r="O1492" s="64" t="s">
        <v>19805</v>
      </c>
      <c r="P1492" s="64" t="s">
        <v>19805</v>
      </c>
      <c r="Q1492" s="64" t="s">
        <v>19805</v>
      </c>
      <c r="R1492" s="64" t="s">
        <v>19805</v>
      </c>
      <c r="S1492" s="64" t="s">
        <v>19805</v>
      </c>
      <c r="T1492" s="64" t="s">
        <v>19805</v>
      </c>
      <c r="U1492" s="64" t="s">
        <v>19805</v>
      </c>
      <c r="V1492" s="64" t="s">
        <v>19805</v>
      </c>
      <c r="W1492" s="64" t="s">
        <v>19805</v>
      </c>
      <c r="X1492" s="64" t="s">
        <v>19805</v>
      </c>
      <c r="Y1492" s="64" t="s">
        <v>19805</v>
      </c>
      <c r="Z1492" s="64" t="s">
        <v>19805</v>
      </c>
      <c r="AA1492" s="64">
        <v>400000</v>
      </c>
      <c r="AB1492" s="64" t="s">
        <v>19805</v>
      </c>
    </row>
    <row r="1493" spans="1:28">
      <c r="A1493" s="15" t="s">
        <v>5671</v>
      </c>
      <c r="B1493" s="64" t="s">
        <v>19805</v>
      </c>
      <c r="C1493" s="64" t="s">
        <v>19805</v>
      </c>
      <c r="D1493" s="64" t="s">
        <v>19805</v>
      </c>
      <c r="E1493" s="64" t="s">
        <v>19805</v>
      </c>
      <c r="F1493" s="64" t="s">
        <v>19805</v>
      </c>
      <c r="G1493" s="64" t="s">
        <v>19805</v>
      </c>
      <c r="H1493" s="64" t="s">
        <v>19805</v>
      </c>
      <c r="I1493" s="64" t="s">
        <v>19805</v>
      </c>
      <c r="J1493" s="64" t="s">
        <v>19805</v>
      </c>
      <c r="K1493" s="64" t="s">
        <v>19805</v>
      </c>
      <c r="L1493" s="64" t="s">
        <v>19805</v>
      </c>
      <c r="M1493" s="64" t="s">
        <v>19805</v>
      </c>
      <c r="N1493" s="64" t="s">
        <v>19805</v>
      </c>
      <c r="O1493" s="64" t="s">
        <v>19805</v>
      </c>
      <c r="P1493" s="64" t="s">
        <v>19805</v>
      </c>
      <c r="Q1493" s="64" t="s">
        <v>19805</v>
      </c>
      <c r="R1493" s="64" t="s">
        <v>19805</v>
      </c>
      <c r="S1493" s="64" t="s">
        <v>19805</v>
      </c>
      <c r="T1493" s="64" t="s">
        <v>19805</v>
      </c>
      <c r="U1493" s="64" t="s">
        <v>19805</v>
      </c>
      <c r="V1493" s="64" t="s">
        <v>19805</v>
      </c>
      <c r="W1493" s="64" t="s">
        <v>19805</v>
      </c>
      <c r="X1493" s="64">
        <v>97500</v>
      </c>
      <c r="Y1493" s="64" t="s">
        <v>19805</v>
      </c>
      <c r="Z1493" s="64">
        <v>241000</v>
      </c>
      <c r="AA1493" s="64">
        <v>185000</v>
      </c>
      <c r="AB1493" s="64" t="s">
        <v>19805</v>
      </c>
    </row>
    <row r="1494" spans="1:28">
      <c r="A1494" s="15" t="s">
        <v>2768</v>
      </c>
      <c r="B1494" s="64" t="s">
        <v>19805</v>
      </c>
      <c r="C1494" s="64" t="s">
        <v>19805</v>
      </c>
      <c r="D1494" s="64" t="s">
        <v>19805</v>
      </c>
      <c r="E1494" s="64">
        <v>535106</v>
      </c>
      <c r="F1494" s="64">
        <v>795401</v>
      </c>
      <c r="G1494" s="64">
        <v>277566</v>
      </c>
      <c r="H1494" s="64" t="s">
        <v>19805</v>
      </c>
      <c r="I1494" s="64">
        <v>6466600</v>
      </c>
      <c r="J1494" s="64">
        <v>6244093</v>
      </c>
      <c r="K1494" s="64">
        <v>5632200</v>
      </c>
      <c r="L1494" s="64">
        <v>5215000</v>
      </c>
      <c r="M1494" s="64">
        <v>3410000</v>
      </c>
      <c r="N1494" s="64">
        <v>3100000</v>
      </c>
      <c r="O1494" s="64">
        <v>638679</v>
      </c>
      <c r="P1494" s="64">
        <v>512435</v>
      </c>
      <c r="Q1494" s="64" t="s">
        <v>19805</v>
      </c>
      <c r="R1494" s="64" t="s">
        <v>19805</v>
      </c>
      <c r="S1494" s="64" t="s">
        <v>19805</v>
      </c>
      <c r="T1494" s="64" t="s">
        <v>19805</v>
      </c>
      <c r="U1494" s="64" t="s">
        <v>19805</v>
      </c>
      <c r="V1494" s="64" t="s">
        <v>19805</v>
      </c>
      <c r="W1494" s="64" t="s">
        <v>19805</v>
      </c>
      <c r="X1494" s="64" t="s">
        <v>19805</v>
      </c>
      <c r="Y1494" s="64" t="s">
        <v>19805</v>
      </c>
      <c r="Z1494" s="64" t="s">
        <v>19805</v>
      </c>
      <c r="AA1494" s="64" t="s">
        <v>19805</v>
      </c>
      <c r="AB1494" s="64" t="s">
        <v>19805</v>
      </c>
    </row>
    <row r="1495" spans="1:28">
      <c r="A1495" s="15" t="s">
        <v>475</v>
      </c>
      <c r="B1495" s="64">
        <v>3500000</v>
      </c>
      <c r="C1495" s="64">
        <v>1499187</v>
      </c>
      <c r="D1495" s="64">
        <v>2732000</v>
      </c>
      <c r="E1495" s="64">
        <v>1399507</v>
      </c>
      <c r="F1495" s="64">
        <v>5800000</v>
      </c>
      <c r="G1495" s="64">
        <v>5400000</v>
      </c>
      <c r="H1495" s="64">
        <v>5000000</v>
      </c>
      <c r="I1495" s="64">
        <v>9750000</v>
      </c>
      <c r="J1495" s="64">
        <v>9028575</v>
      </c>
      <c r="K1495" s="64">
        <v>8376194</v>
      </c>
      <c r="L1495" s="64">
        <v>7623813</v>
      </c>
      <c r="M1495" s="64">
        <v>6750000</v>
      </c>
      <c r="N1495" s="64">
        <v>6000000</v>
      </c>
      <c r="O1495" s="64">
        <v>3380457</v>
      </c>
      <c r="P1495" s="64">
        <v>2668080</v>
      </c>
      <c r="Q1495" s="64">
        <v>2494080</v>
      </c>
      <c r="R1495" s="64">
        <v>2320080</v>
      </c>
      <c r="S1495" s="64" t="s">
        <v>19805</v>
      </c>
      <c r="T1495" s="64" t="s">
        <v>19805</v>
      </c>
      <c r="U1495" s="64" t="s">
        <v>19805</v>
      </c>
      <c r="V1495" s="64" t="s">
        <v>19805</v>
      </c>
      <c r="W1495" s="64" t="s">
        <v>19805</v>
      </c>
      <c r="X1495" s="64" t="s">
        <v>19805</v>
      </c>
      <c r="Y1495" s="64" t="s">
        <v>19805</v>
      </c>
      <c r="Z1495" s="64" t="s">
        <v>19805</v>
      </c>
      <c r="AA1495" s="64" t="s">
        <v>19805</v>
      </c>
      <c r="AB1495" s="64" t="s">
        <v>19805</v>
      </c>
    </row>
    <row r="1496" spans="1:28">
      <c r="A1496" s="15" t="s">
        <v>141</v>
      </c>
      <c r="B1496" s="64">
        <v>1015696</v>
      </c>
      <c r="C1496" s="64">
        <v>947276</v>
      </c>
      <c r="D1496" s="64">
        <v>816482</v>
      </c>
      <c r="E1496" s="64">
        <v>57668</v>
      </c>
      <c r="F1496" s="64" t="s">
        <v>19805</v>
      </c>
      <c r="G1496" s="64" t="s">
        <v>19805</v>
      </c>
      <c r="H1496" s="64" t="s">
        <v>19805</v>
      </c>
      <c r="I1496" s="64" t="s">
        <v>19805</v>
      </c>
      <c r="J1496" s="64" t="s">
        <v>19805</v>
      </c>
      <c r="K1496" s="64" t="s">
        <v>19805</v>
      </c>
      <c r="L1496" s="64" t="s">
        <v>19805</v>
      </c>
      <c r="M1496" s="64" t="s">
        <v>19805</v>
      </c>
      <c r="N1496" s="64" t="s">
        <v>19805</v>
      </c>
      <c r="O1496" s="64" t="s">
        <v>19805</v>
      </c>
      <c r="P1496" s="64" t="s">
        <v>19805</v>
      </c>
      <c r="Q1496" s="64" t="s">
        <v>19805</v>
      </c>
      <c r="R1496" s="64" t="s">
        <v>19805</v>
      </c>
      <c r="S1496" s="64" t="s">
        <v>19805</v>
      </c>
      <c r="T1496" s="64" t="s">
        <v>19805</v>
      </c>
      <c r="U1496" s="64" t="s">
        <v>19805</v>
      </c>
      <c r="V1496" s="64" t="s">
        <v>19805</v>
      </c>
      <c r="W1496" s="64" t="s">
        <v>19805</v>
      </c>
      <c r="X1496" s="64" t="s">
        <v>19805</v>
      </c>
      <c r="Y1496" s="64" t="s">
        <v>19805</v>
      </c>
      <c r="Z1496" s="64" t="s">
        <v>19805</v>
      </c>
      <c r="AA1496" s="64" t="s">
        <v>19805</v>
      </c>
      <c r="AB1496" s="64" t="s">
        <v>19805</v>
      </c>
    </row>
    <row r="1497" spans="1:28">
      <c r="A1497" s="15" t="s">
        <v>5673</v>
      </c>
      <c r="B1497" s="64" t="s">
        <v>19805</v>
      </c>
      <c r="C1497" s="64" t="s">
        <v>19805</v>
      </c>
      <c r="D1497" s="64" t="s">
        <v>19805</v>
      </c>
      <c r="E1497" s="64" t="s">
        <v>19805</v>
      </c>
      <c r="F1497" s="64" t="s">
        <v>19805</v>
      </c>
      <c r="G1497" s="64" t="s">
        <v>19805</v>
      </c>
      <c r="H1497" s="64" t="s">
        <v>19805</v>
      </c>
      <c r="I1497" s="64" t="s">
        <v>19805</v>
      </c>
      <c r="J1497" s="64" t="s">
        <v>19805</v>
      </c>
      <c r="K1497" s="64" t="s">
        <v>19805</v>
      </c>
      <c r="L1497" s="64" t="s">
        <v>19805</v>
      </c>
      <c r="M1497" s="64" t="s">
        <v>19805</v>
      </c>
      <c r="N1497" s="64" t="s">
        <v>19805</v>
      </c>
      <c r="O1497" s="64" t="s">
        <v>19805</v>
      </c>
      <c r="P1497" s="64" t="s">
        <v>19805</v>
      </c>
      <c r="Q1497" s="64">
        <v>28405</v>
      </c>
      <c r="R1497" s="64">
        <v>316969</v>
      </c>
      <c r="S1497" s="64" t="s">
        <v>19805</v>
      </c>
      <c r="T1497" s="64" t="s">
        <v>19805</v>
      </c>
      <c r="U1497" s="64" t="s">
        <v>19805</v>
      </c>
      <c r="V1497" s="64" t="s">
        <v>19805</v>
      </c>
      <c r="W1497" s="64" t="s">
        <v>19805</v>
      </c>
      <c r="X1497" s="64" t="s">
        <v>19805</v>
      </c>
      <c r="Y1497" s="64" t="s">
        <v>19805</v>
      </c>
      <c r="Z1497" s="64" t="s">
        <v>19805</v>
      </c>
      <c r="AA1497" s="64" t="s">
        <v>19805</v>
      </c>
      <c r="AB1497" s="64" t="s">
        <v>19805</v>
      </c>
    </row>
    <row r="1498" spans="1:28">
      <c r="A1498" s="15" t="s">
        <v>5674</v>
      </c>
      <c r="B1498" s="64" t="s">
        <v>19805</v>
      </c>
      <c r="C1498" s="64" t="s">
        <v>19805</v>
      </c>
      <c r="D1498" s="64" t="s">
        <v>19805</v>
      </c>
      <c r="E1498" s="64" t="s">
        <v>19805</v>
      </c>
      <c r="F1498" s="64" t="s">
        <v>19805</v>
      </c>
      <c r="G1498" s="64" t="s">
        <v>19805</v>
      </c>
      <c r="H1498" s="64" t="s">
        <v>19805</v>
      </c>
      <c r="I1498" s="64" t="s">
        <v>19805</v>
      </c>
      <c r="J1498" s="64" t="s">
        <v>19805</v>
      </c>
      <c r="K1498" s="64" t="s">
        <v>19805</v>
      </c>
      <c r="L1498" s="64" t="s">
        <v>19805</v>
      </c>
      <c r="M1498" s="64" t="s">
        <v>19805</v>
      </c>
      <c r="N1498" s="64" t="s">
        <v>19805</v>
      </c>
      <c r="O1498" s="64" t="s">
        <v>19805</v>
      </c>
      <c r="P1498" s="64" t="s">
        <v>19805</v>
      </c>
      <c r="Q1498" s="64" t="s">
        <v>19805</v>
      </c>
      <c r="R1498" s="64" t="s">
        <v>19805</v>
      </c>
      <c r="S1498" s="64" t="s">
        <v>19805</v>
      </c>
      <c r="T1498" s="64" t="s">
        <v>19805</v>
      </c>
      <c r="U1498" s="64" t="s">
        <v>19805</v>
      </c>
      <c r="V1498" s="64">
        <v>247500</v>
      </c>
      <c r="W1498" s="64">
        <v>225000</v>
      </c>
      <c r="X1498" s="64" t="s">
        <v>19805</v>
      </c>
      <c r="Y1498" s="64">
        <v>150000</v>
      </c>
      <c r="Z1498" s="64" t="s">
        <v>19805</v>
      </c>
      <c r="AA1498" s="64" t="s">
        <v>19805</v>
      </c>
      <c r="AB1498" s="64" t="s">
        <v>19805</v>
      </c>
    </row>
    <row r="1499" spans="1:28">
      <c r="A1499" s="15" t="s">
        <v>5675</v>
      </c>
      <c r="B1499" s="64" t="s">
        <v>19805</v>
      </c>
      <c r="C1499" s="64" t="s">
        <v>19805</v>
      </c>
      <c r="D1499" s="64" t="s">
        <v>19805</v>
      </c>
      <c r="E1499" s="64" t="s">
        <v>19805</v>
      </c>
      <c r="F1499" s="64" t="s">
        <v>19805</v>
      </c>
      <c r="G1499" s="64" t="s">
        <v>19805</v>
      </c>
      <c r="H1499" s="64" t="s">
        <v>19805</v>
      </c>
      <c r="I1499" s="64" t="s">
        <v>19805</v>
      </c>
      <c r="J1499" s="64" t="s">
        <v>19805</v>
      </c>
      <c r="K1499" s="64" t="s">
        <v>19805</v>
      </c>
      <c r="L1499" s="64" t="s">
        <v>19805</v>
      </c>
      <c r="M1499" s="64" t="s">
        <v>19805</v>
      </c>
      <c r="N1499" s="64" t="s">
        <v>19805</v>
      </c>
      <c r="O1499" s="64" t="s">
        <v>19805</v>
      </c>
      <c r="P1499" s="64" t="s">
        <v>19805</v>
      </c>
      <c r="Q1499" s="64" t="s">
        <v>19805</v>
      </c>
      <c r="R1499" s="64" t="s">
        <v>19805</v>
      </c>
      <c r="S1499" s="64" t="s">
        <v>19805</v>
      </c>
      <c r="T1499" s="64" t="s">
        <v>19805</v>
      </c>
      <c r="U1499" s="64" t="s">
        <v>19805</v>
      </c>
      <c r="V1499" s="64" t="s">
        <v>19805</v>
      </c>
      <c r="W1499" s="64" t="s">
        <v>19805</v>
      </c>
      <c r="X1499" s="64" t="s">
        <v>19805</v>
      </c>
      <c r="Y1499" s="64" t="s">
        <v>19805</v>
      </c>
      <c r="Z1499" s="64">
        <v>1100000</v>
      </c>
      <c r="AA1499" s="64">
        <v>860000</v>
      </c>
      <c r="AB1499" s="64">
        <v>760000</v>
      </c>
    </row>
    <row r="1500" spans="1:28">
      <c r="A1500" s="15" t="s">
        <v>120</v>
      </c>
      <c r="B1500" s="64">
        <v>3333334</v>
      </c>
      <c r="C1500" s="64">
        <v>3333333</v>
      </c>
      <c r="D1500" s="64">
        <v>3333333</v>
      </c>
      <c r="E1500" s="64">
        <v>778872</v>
      </c>
      <c r="F1500" s="64">
        <v>473604</v>
      </c>
      <c r="G1500" s="64" t="s">
        <v>19805</v>
      </c>
      <c r="H1500" s="64" t="s">
        <v>19805</v>
      </c>
      <c r="I1500" s="64" t="s">
        <v>19805</v>
      </c>
      <c r="J1500" s="64" t="s">
        <v>19805</v>
      </c>
      <c r="K1500" s="64" t="s">
        <v>19805</v>
      </c>
      <c r="L1500" s="64" t="s">
        <v>19805</v>
      </c>
      <c r="M1500" s="64" t="s">
        <v>19805</v>
      </c>
      <c r="N1500" s="64" t="s">
        <v>19805</v>
      </c>
      <c r="O1500" s="64" t="s">
        <v>19805</v>
      </c>
      <c r="P1500" s="64" t="s">
        <v>19805</v>
      </c>
      <c r="Q1500" s="64" t="s">
        <v>19805</v>
      </c>
      <c r="R1500" s="64" t="s">
        <v>19805</v>
      </c>
      <c r="S1500" s="64" t="s">
        <v>19805</v>
      </c>
      <c r="T1500" s="64" t="s">
        <v>19805</v>
      </c>
      <c r="U1500" s="64" t="s">
        <v>19805</v>
      </c>
      <c r="V1500" s="64" t="s">
        <v>19805</v>
      </c>
      <c r="W1500" s="64" t="s">
        <v>19805</v>
      </c>
      <c r="X1500" s="64" t="s">
        <v>19805</v>
      </c>
      <c r="Y1500" s="64" t="s">
        <v>19805</v>
      </c>
      <c r="Z1500" s="64" t="s">
        <v>19805</v>
      </c>
      <c r="AA1500" s="64" t="s">
        <v>19805</v>
      </c>
      <c r="AB1500" s="64" t="s">
        <v>19805</v>
      </c>
    </row>
    <row r="1501" spans="1:28">
      <c r="A1501" s="15" t="s">
        <v>5676</v>
      </c>
      <c r="B1501" s="64" t="s">
        <v>19805</v>
      </c>
      <c r="C1501" s="64" t="s">
        <v>19805</v>
      </c>
      <c r="D1501" s="64" t="s">
        <v>19805</v>
      </c>
      <c r="E1501" s="64" t="s">
        <v>19805</v>
      </c>
      <c r="F1501" s="64" t="s">
        <v>19805</v>
      </c>
      <c r="G1501" s="64" t="s">
        <v>19805</v>
      </c>
      <c r="H1501" s="64" t="s">
        <v>19805</v>
      </c>
      <c r="I1501" s="64" t="s">
        <v>19805</v>
      </c>
      <c r="J1501" s="64" t="s">
        <v>19805</v>
      </c>
      <c r="K1501" s="64" t="s">
        <v>19805</v>
      </c>
      <c r="L1501" s="64" t="s">
        <v>19805</v>
      </c>
      <c r="M1501" s="64" t="s">
        <v>19805</v>
      </c>
      <c r="N1501" s="64" t="s">
        <v>19805</v>
      </c>
      <c r="O1501" s="64" t="s">
        <v>19805</v>
      </c>
      <c r="P1501" s="64" t="s">
        <v>19805</v>
      </c>
      <c r="Q1501" s="64" t="s">
        <v>19805</v>
      </c>
      <c r="R1501" s="64">
        <v>316969</v>
      </c>
      <c r="S1501" s="64" t="s">
        <v>19805</v>
      </c>
      <c r="T1501" s="64" t="s">
        <v>19805</v>
      </c>
      <c r="U1501" s="64" t="s">
        <v>19805</v>
      </c>
      <c r="V1501" s="64" t="s">
        <v>19805</v>
      </c>
      <c r="W1501" s="64" t="s">
        <v>19805</v>
      </c>
      <c r="X1501" s="64" t="s">
        <v>19805</v>
      </c>
      <c r="Y1501" s="64" t="s">
        <v>19805</v>
      </c>
      <c r="Z1501" s="64" t="s">
        <v>19805</v>
      </c>
      <c r="AA1501" s="64" t="s">
        <v>19805</v>
      </c>
      <c r="AB1501" s="64" t="s">
        <v>19805</v>
      </c>
    </row>
    <row r="1502" spans="1:28">
      <c r="A1502" s="15" t="s">
        <v>5677</v>
      </c>
      <c r="B1502" s="64" t="s">
        <v>19805</v>
      </c>
      <c r="C1502" s="64" t="s">
        <v>19805</v>
      </c>
      <c r="D1502" s="64" t="s">
        <v>19805</v>
      </c>
      <c r="E1502" s="64" t="s">
        <v>19805</v>
      </c>
      <c r="F1502" s="64" t="s">
        <v>19805</v>
      </c>
      <c r="G1502" s="64" t="s">
        <v>19805</v>
      </c>
      <c r="H1502" s="64" t="s">
        <v>19805</v>
      </c>
      <c r="I1502" s="64" t="s">
        <v>19805</v>
      </c>
      <c r="J1502" s="64" t="s">
        <v>19805</v>
      </c>
      <c r="K1502" s="64" t="s">
        <v>19805</v>
      </c>
      <c r="L1502" s="64" t="s">
        <v>19805</v>
      </c>
      <c r="M1502" s="64" t="s">
        <v>19805</v>
      </c>
      <c r="N1502" s="64" t="s">
        <v>19805</v>
      </c>
      <c r="O1502" s="64" t="s">
        <v>19805</v>
      </c>
      <c r="P1502" s="64" t="s">
        <v>19805</v>
      </c>
      <c r="Q1502" s="64" t="s">
        <v>19805</v>
      </c>
      <c r="R1502" s="64" t="s">
        <v>19805</v>
      </c>
      <c r="S1502" s="64" t="s">
        <v>19805</v>
      </c>
      <c r="T1502" s="64" t="s">
        <v>19805</v>
      </c>
      <c r="U1502" s="64" t="s">
        <v>19805</v>
      </c>
      <c r="V1502" s="64" t="s">
        <v>19805</v>
      </c>
      <c r="W1502" s="64" t="s">
        <v>19805</v>
      </c>
      <c r="X1502" s="64" t="s">
        <v>19805</v>
      </c>
      <c r="Y1502" s="64" t="s">
        <v>19805</v>
      </c>
      <c r="Z1502" s="64" t="s">
        <v>19805</v>
      </c>
      <c r="AA1502" s="64" t="s">
        <v>19805</v>
      </c>
      <c r="AB1502" s="64">
        <v>325000</v>
      </c>
    </row>
    <row r="1503" spans="1:28">
      <c r="A1503" s="15" t="s">
        <v>5659</v>
      </c>
      <c r="B1503" s="64" t="s">
        <v>19805</v>
      </c>
      <c r="C1503" s="64" t="s">
        <v>19805</v>
      </c>
      <c r="D1503" s="64" t="s">
        <v>19805</v>
      </c>
      <c r="E1503" s="64" t="s">
        <v>19805</v>
      </c>
      <c r="F1503" s="64" t="s">
        <v>19805</v>
      </c>
      <c r="G1503" s="64" t="s">
        <v>19805</v>
      </c>
      <c r="H1503" s="64" t="s">
        <v>19805</v>
      </c>
      <c r="I1503" s="64" t="s">
        <v>19805</v>
      </c>
      <c r="J1503" s="64" t="s">
        <v>19805</v>
      </c>
      <c r="K1503" s="64" t="s">
        <v>19805</v>
      </c>
      <c r="L1503" s="64">
        <v>2696956</v>
      </c>
      <c r="M1503" s="64">
        <v>2116920</v>
      </c>
      <c r="N1503" s="64">
        <v>1978920</v>
      </c>
      <c r="O1503" s="64">
        <v>1840800</v>
      </c>
      <c r="P1503" s="64" t="s">
        <v>19805</v>
      </c>
      <c r="Q1503" s="64" t="s">
        <v>19805</v>
      </c>
      <c r="R1503" s="64" t="s">
        <v>19805</v>
      </c>
      <c r="S1503" s="64" t="s">
        <v>19805</v>
      </c>
      <c r="T1503" s="64" t="s">
        <v>19805</v>
      </c>
      <c r="U1503" s="64" t="s">
        <v>19805</v>
      </c>
      <c r="V1503" s="64" t="s">
        <v>19805</v>
      </c>
      <c r="W1503" s="64" t="s">
        <v>19805</v>
      </c>
      <c r="X1503" s="64" t="s">
        <v>19805</v>
      </c>
      <c r="Y1503" s="64" t="s">
        <v>19805</v>
      </c>
      <c r="Z1503" s="64" t="s">
        <v>19805</v>
      </c>
      <c r="AA1503" s="64" t="s">
        <v>19805</v>
      </c>
      <c r="AB1503" s="64" t="s">
        <v>19805</v>
      </c>
    </row>
    <row r="1504" spans="1:28">
      <c r="A1504" s="15" t="s">
        <v>5678</v>
      </c>
      <c r="B1504" s="64" t="s">
        <v>19805</v>
      </c>
      <c r="C1504" s="64" t="s">
        <v>19805</v>
      </c>
      <c r="D1504" s="64" t="s">
        <v>19805</v>
      </c>
      <c r="E1504" s="64" t="s">
        <v>19805</v>
      </c>
      <c r="F1504" s="64" t="s">
        <v>19805</v>
      </c>
      <c r="G1504" s="64" t="s">
        <v>19805</v>
      </c>
      <c r="H1504" s="64" t="s">
        <v>19805</v>
      </c>
      <c r="I1504" s="64" t="s">
        <v>19805</v>
      </c>
      <c r="J1504" s="64">
        <v>500000</v>
      </c>
      <c r="K1504" s="64" t="s">
        <v>19805</v>
      </c>
      <c r="L1504" s="64" t="s">
        <v>19805</v>
      </c>
      <c r="M1504" s="64" t="s">
        <v>19805</v>
      </c>
      <c r="N1504" s="64" t="s">
        <v>19805</v>
      </c>
      <c r="O1504" s="64" t="s">
        <v>19805</v>
      </c>
      <c r="P1504" s="64" t="s">
        <v>19805</v>
      </c>
      <c r="Q1504" s="64" t="s">
        <v>19805</v>
      </c>
      <c r="R1504" s="64" t="s">
        <v>19805</v>
      </c>
      <c r="S1504" s="64" t="s">
        <v>19805</v>
      </c>
      <c r="T1504" s="64" t="s">
        <v>19805</v>
      </c>
      <c r="U1504" s="64" t="s">
        <v>19805</v>
      </c>
      <c r="V1504" s="64" t="s">
        <v>19805</v>
      </c>
      <c r="W1504" s="64" t="s">
        <v>19805</v>
      </c>
      <c r="X1504" s="64" t="s">
        <v>19805</v>
      </c>
      <c r="Y1504" s="64" t="s">
        <v>19805</v>
      </c>
      <c r="Z1504" s="64" t="s">
        <v>19805</v>
      </c>
      <c r="AA1504" s="64" t="s">
        <v>19805</v>
      </c>
      <c r="AB1504" s="64" t="s">
        <v>19805</v>
      </c>
    </row>
    <row r="1505" spans="1:28">
      <c r="A1505" s="15" t="s">
        <v>770</v>
      </c>
      <c r="B1505" s="64">
        <v>75000</v>
      </c>
      <c r="C1505" s="64" t="s">
        <v>19805</v>
      </c>
      <c r="D1505" s="64" t="s">
        <v>19805</v>
      </c>
      <c r="E1505" s="64" t="s">
        <v>19805</v>
      </c>
      <c r="F1505" s="64" t="s">
        <v>19805</v>
      </c>
      <c r="G1505" s="64" t="s">
        <v>19805</v>
      </c>
      <c r="H1505" s="64" t="s">
        <v>19805</v>
      </c>
      <c r="I1505" s="64" t="s">
        <v>19805</v>
      </c>
      <c r="J1505" s="64" t="s">
        <v>19805</v>
      </c>
      <c r="K1505" s="64" t="s">
        <v>19805</v>
      </c>
      <c r="L1505" s="64" t="s">
        <v>19805</v>
      </c>
      <c r="M1505" s="64" t="s">
        <v>19805</v>
      </c>
      <c r="N1505" s="64" t="s">
        <v>19805</v>
      </c>
      <c r="O1505" s="64" t="s">
        <v>19805</v>
      </c>
      <c r="P1505" s="64" t="s">
        <v>19805</v>
      </c>
      <c r="Q1505" s="64" t="s">
        <v>19805</v>
      </c>
      <c r="R1505" s="64" t="s">
        <v>19805</v>
      </c>
      <c r="S1505" s="64" t="s">
        <v>19805</v>
      </c>
      <c r="T1505" s="64" t="s">
        <v>19805</v>
      </c>
      <c r="U1505" s="64" t="s">
        <v>19805</v>
      </c>
      <c r="V1505" s="64" t="s">
        <v>19805</v>
      </c>
      <c r="W1505" s="64" t="s">
        <v>19805</v>
      </c>
      <c r="X1505" s="64" t="s">
        <v>19805</v>
      </c>
      <c r="Y1505" s="64" t="s">
        <v>19805</v>
      </c>
      <c r="Z1505" s="64" t="s">
        <v>19805</v>
      </c>
      <c r="AA1505" s="64" t="s">
        <v>19805</v>
      </c>
      <c r="AB1505" s="64" t="s">
        <v>19805</v>
      </c>
    </row>
    <row r="1506" spans="1:28">
      <c r="A1506" s="15" t="s">
        <v>5679</v>
      </c>
      <c r="B1506" s="64" t="s">
        <v>19805</v>
      </c>
      <c r="C1506" s="64" t="s">
        <v>19805</v>
      </c>
      <c r="D1506" s="64" t="s">
        <v>19805</v>
      </c>
      <c r="E1506" s="64" t="s">
        <v>19805</v>
      </c>
      <c r="F1506" s="64" t="s">
        <v>19805</v>
      </c>
      <c r="G1506" s="64" t="s">
        <v>19805</v>
      </c>
      <c r="H1506" s="64" t="s">
        <v>19805</v>
      </c>
      <c r="I1506" s="64">
        <v>175908</v>
      </c>
      <c r="J1506" s="64">
        <v>998398</v>
      </c>
      <c r="K1506" s="64">
        <v>162281</v>
      </c>
      <c r="L1506" s="64">
        <v>798112</v>
      </c>
      <c r="M1506" s="64">
        <v>745248</v>
      </c>
      <c r="N1506" s="64">
        <v>720046</v>
      </c>
      <c r="O1506" s="64">
        <v>638679</v>
      </c>
      <c r="P1506" s="64">
        <v>29832</v>
      </c>
      <c r="Q1506" s="64" t="s">
        <v>19805</v>
      </c>
      <c r="R1506" s="64" t="s">
        <v>19805</v>
      </c>
      <c r="S1506" s="64" t="s">
        <v>19805</v>
      </c>
      <c r="T1506" s="64" t="s">
        <v>19805</v>
      </c>
      <c r="U1506" s="64" t="s">
        <v>19805</v>
      </c>
      <c r="V1506" s="64" t="s">
        <v>19805</v>
      </c>
      <c r="W1506" s="64" t="s">
        <v>19805</v>
      </c>
      <c r="X1506" s="64" t="s">
        <v>19805</v>
      </c>
      <c r="Y1506" s="64" t="s">
        <v>19805</v>
      </c>
      <c r="Z1506" s="64" t="s">
        <v>19805</v>
      </c>
      <c r="AA1506" s="64" t="s">
        <v>19805</v>
      </c>
      <c r="AB1506" s="64" t="s">
        <v>19805</v>
      </c>
    </row>
    <row r="1507" spans="1:28">
      <c r="A1507" s="15" t="s">
        <v>5680</v>
      </c>
      <c r="B1507" s="64" t="s">
        <v>19805</v>
      </c>
      <c r="C1507" s="64" t="s">
        <v>19805</v>
      </c>
      <c r="D1507" s="64" t="s">
        <v>19805</v>
      </c>
      <c r="E1507" s="64" t="s">
        <v>19805</v>
      </c>
      <c r="F1507" s="64" t="s">
        <v>19805</v>
      </c>
      <c r="G1507" s="64" t="s">
        <v>19805</v>
      </c>
      <c r="H1507" s="64" t="s">
        <v>19805</v>
      </c>
      <c r="I1507" s="64" t="s">
        <v>19805</v>
      </c>
      <c r="J1507" s="64" t="s">
        <v>19805</v>
      </c>
      <c r="K1507" s="64" t="s">
        <v>19805</v>
      </c>
      <c r="L1507" s="64" t="s">
        <v>19805</v>
      </c>
      <c r="M1507" s="64" t="s">
        <v>19805</v>
      </c>
      <c r="N1507" s="64" t="s">
        <v>19805</v>
      </c>
      <c r="O1507" s="64" t="s">
        <v>19805</v>
      </c>
      <c r="P1507" s="64" t="s">
        <v>19805</v>
      </c>
      <c r="Q1507" s="64" t="s">
        <v>19805</v>
      </c>
      <c r="R1507" s="64" t="s">
        <v>19805</v>
      </c>
      <c r="S1507" s="64" t="s">
        <v>19805</v>
      </c>
      <c r="T1507" s="64" t="s">
        <v>19805</v>
      </c>
      <c r="U1507" s="64" t="s">
        <v>19805</v>
      </c>
      <c r="V1507" s="64" t="s">
        <v>19805</v>
      </c>
      <c r="W1507" s="64" t="s">
        <v>19805</v>
      </c>
      <c r="X1507" s="64" t="s">
        <v>19805</v>
      </c>
      <c r="Y1507" s="64" t="s">
        <v>19805</v>
      </c>
      <c r="Z1507" s="64" t="s">
        <v>19805</v>
      </c>
      <c r="AA1507" s="64">
        <v>658000</v>
      </c>
      <c r="AB1507" s="64" t="s">
        <v>19805</v>
      </c>
    </row>
    <row r="1508" spans="1:28">
      <c r="A1508" s="15" t="s">
        <v>5681</v>
      </c>
      <c r="B1508" s="64" t="s">
        <v>19805</v>
      </c>
      <c r="C1508" s="64" t="s">
        <v>19805</v>
      </c>
      <c r="D1508" s="64" t="s">
        <v>19805</v>
      </c>
      <c r="E1508" s="64" t="s">
        <v>19805</v>
      </c>
      <c r="F1508" s="64" t="s">
        <v>19805</v>
      </c>
      <c r="G1508" s="64" t="s">
        <v>19805</v>
      </c>
      <c r="H1508" s="64" t="s">
        <v>19805</v>
      </c>
      <c r="I1508" s="64">
        <v>537952</v>
      </c>
      <c r="J1508" s="64">
        <v>5632200</v>
      </c>
      <c r="K1508" s="64">
        <v>5356000</v>
      </c>
      <c r="L1508" s="64">
        <v>1071225</v>
      </c>
      <c r="M1508" s="64">
        <v>1020000</v>
      </c>
      <c r="N1508" s="64">
        <v>870046</v>
      </c>
      <c r="O1508" s="64">
        <v>513000</v>
      </c>
      <c r="P1508" s="64">
        <v>46642</v>
      </c>
      <c r="Q1508" s="64">
        <v>2531250</v>
      </c>
      <c r="R1508" s="64">
        <v>2850000</v>
      </c>
      <c r="S1508" s="64">
        <v>460000</v>
      </c>
      <c r="T1508" s="64" t="s">
        <v>19805</v>
      </c>
      <c r="U1508" s="64" t="s">
        <v>19805</v>
      </c>
      <c r="V1508" s="64" t="s">
        <v>19805</v>
      </c>
      <c r="W1508" s="64" t="s">
        <v>19805</v>
      </c>
      <c r="X1508" s="64" t="s">
        <v>19805</v>
      </c>
      <c r="Y1508" s="64" t="s">
        <v>19805</v>
      </c>
      <c r="Z1508" s="64" t="s">
        <v>19805</v>
      </c>
      <c r="AA1508" s="64" t="s">
        <v>19805</v>
      </c>
      <c r="AB1508" s="64" t="s">
        <v>19805</v>
      </c>
    </row>
    <row r="1509" spans="1:28">
      <c r="A1509" s="15" t="s">
        <v>5683</v>
      </c>
      <c r="B1509" s="64" t="s">
        <v>19805</v>
      </c>
      <c r="C1509" s="64" t="s">
        <v>19805</v>
      </c>
      <c r="D1509" s="64" t="s">
        <v>19805</v>
      </c>
      <c r="E1509" s="64" t="s">
        <v>19805</v>
      </c>
      <c r="F1509" s="64" t="s">
        <v>19805</v>
      </c>
      <c r="G1509" s="64" t="s">
        <v>19805</v>
      </c>
      <c r="H1509" s="64" t="s">
        <v>19805</v>
      </c>
      <c r="I1509" s="64" t="s">
        <v>19805</v>
      </c>
      <c r="J1509" s="64" t="s">
        <v>19805</v>
      </c>
      <c r="K1509" s="64">
        <v>864000</v>
      </c>
      <c r="L1509" s="64">
        <v>800000</v>
      </c>
      <c r="M1509" s="64" t="s">
        <v>19805</v>
      </c>
      <c r="N1509" s="64" t="s">
        <v>19805</v>
      </c>
      <c r="O1509" s="64" t="s">
        <v>19805</v>
      </c>
      <c r="P1509" s="64" t="s">
        <v>19805</v>
      </c>
      <c r="Q1509" s="64" t="s">
        <v>19805</v>
      </c>
      <c r="R1509" s="64" t="s">
        <v>19805</v>
      </c>
      <c r="S1509" s="64" t="s">
        <v>19805</v>
      </c>
      <c r="T1509" s="64" t="s">
        <v>19805</v>
      </c>
      <c r="U1509" s="64" t="s">
        <v>19805</v>
      </c>
      <c r="V1509" s="64" t="s">
        <v>19805</v>
      </c>
      <c r="W1509" s="64" t="s">
        <v>19805</v>
      </c>
      <c r="X1509" s="64" t="s">
        <v>19805</v>
      </c>
      <c r="Y1509" s="64" t="s">
        <v>19805</v>
      </c>
      <c r="Z1509" s="64" t="s">
        <v>19805</v>
      </c>
      <c r="AA1509" s="64" t="s">
        <v>19805</v>
      </c>
      <c r="AB1509" s="64" t="s">
        <v>19805</v>
      </c>
    </row>
    <row r="1510" spans="1:28">
      <c r="A1510" s="15" t="s">
        <v>917</v>
      </c>
      <c r="B1510" s="64">
        <v>12500000</v>
      </c>
      <c r="C1510" s="64">
        <v>2109294</v>
      </c>
      <c r="D1510" s="64">
        <v>1169880</v>
      </c>
      <c r="E1510" s="64">
        <v>1121520</v>
      </c>
      <c r="F1510" s="64">
        <v>1073280</v>
      </c>
      <c r="G1510" s="64" t="s">
        <v>19805</v>
      </c>
      <c r="H1510" s="64" t="s">
        <v>19805</v>
      </c>
      <c r="I1510" s="64" t="s">
        <v>19805</v>
      </c>
      <c r="J1510" s="64" t="s">
        <v>19805</v>
      </c>
      <c r="K1510" s="64" t="s">
        <v>19805</v>
      </c>
      <c r="L1510" s="64" t="s">
        <v>19805</v>
      </c>
      <c r="M1510" s="64" t="s">
        <v>19805</v>
      </c>
      <c r="N1510" s="64" t="s">
        <v>19805</v>
      </c>
      <c r="O1510" s="64" t="s">
        <v>19805</v>
      </c>
      <c r="P1510" s="64" t="s">
        <v>19805</v>
      </c>
      <c r="Q1510" s="64" t="s">
        <v>19805</v>
      </c>
      <c r="R1510" s="64" t="s">
        <v>19805</v>
      </c>
      <c r="S1510" s="64" t="s">
        <v>19805</v>
      </c>
      <c r="T1510" s="64" t="s">
        <v>19805</v>
      </c>
      <c r="U1510" s="64" t="s">
        <v>19805</v>
      </c>
      <c r="V1510" s="64" t="s">
        <v>19805</v>
      </c>
      <c r="W1510" s="64" t="s">
        <v>19805</v>
      </c>
      <c r="X1510" s="64" t="s">
        <v>19805</v>
      </c>
      <c r="Y1510" s="64" t="s">
        <v>19805</v>
      </c>
      <c r="Z1510" s="64" t="s">
        <v>19805</v>
      </c>
      <c r="AA1510" s="64" t="s">
        <v>19805</v>
      </c>
      <c r="AB1510" s="64" t="s">
        <v>19805</v>
      </c>
    </row>
    <row r="1511" spans="1:28">
      <c r="A1511" s="15" t="s">
        <v>5684</v>
      </c>
      <c r="B1511" s="64" t="s">
        <v>19805</v>
      </c>
      <c r="C1511" s="64" t="s">
        <v>19805</v>
      </c>
      <c r="D1511" s="64" t="s">
        <v>19805</v>
      </c>
      <c r="E1511" s="64" t="s">
        <v>19805</v>
      </c>
      <c r="F1511" s="64" t="s">
        <v>19805</v>
      </c>
      <c r="G1511" s="64" t="s">
        <v>19805</v>
      </c>
      <c r="H1511" s="64" t="s">
        <v>19805</v>
      </c>
      <c r="I1511" s="64" t="s">
        <v>19805</v>
      </c>
      <c r="J1511" s="64" t="s">
        <v>19805</v>
      </c>
      <c r="K1511" s="64" t="s">
        <v>19805</v>
      </c>
      <c r="L1511" s="64" t="s">
        <v>19805</v>
      </c>
      <c r="M1511" s="64" t="s">
        <v>19805</v>
      </c>
      <c r="N1511" s="64" t="s">
        <v>19805</v>
      </c>
      <c r="O1511" s="64" t="s">
        <v>19805</v>
      </c>
      <c r="P1511" s="64" t="s">
        <v>19805</v>
      </c>
      <c r="Q1511" s="64" t="s">
        <v>19805</v>
      </c>
      <c r="R1511" s="64" t="s">
        <v>19805</v>
      </c>
      <c r="S1511" s="64">
        <v>385000</v>
      </c>
      <c r="T1511" s="64">
        <v>287500</v>
      </c>
      <c r="U1511" s="64" t="s">
        <v>19805</v>
      </c>
      <c r="V1511" s="64" t="s">
        <v>19805</v>
      </c>
      <c r="W1511" s="64" t="s">
        <v>19805</v>
      </c>
      <c r="X1511" s="64" t="s">
        <v>19805</v>
      </c>
      <c r="Y1511" s="64" t="s">
        <v>19805</v>
      </c>
      <c r="Z1511" s="64" t="s">
        <v>19805</v>
      </c>
      <c r="AA1511" s="64" t="s">
        <v>19805</v>
      </c>
      <c r="AB1511" s="64" t="s">
        <v>19805</v>
      </c>
    </row>
    <row r="1512" spans="1:28">
      <c r="A1512" s="15" t="s">
        <v>5685</v>
      </c>
      <c r="B1512" s="64" t="s">
        <v>19805</v>
      </c>
      <c r="C1512" s="64" t="s">
        <v>19805</v>
      </c>
      <c r="D1512" s="64" t="s">
        <v>19805</v>
      </c>
      <c r="E1512" s="64" t="s">
        <v>19805</v>
      </c>
      <c r="F1512" s="64" t="s">
        <v>19805</v>
      </c>
      <c r="G1512" s="64" t="s">
        <v>19805</v>
      </c>
      <c r="H1512" s="64" t="s">
        <v>19805</v>
      </c>
      <c r="I1512" s="64" t="s">
        <v>19805</v>
      </c>
      <c r="J1512" s="64" t="s">
        <v>19805</v>
      </c>
      <c r="K1512" s="64" t="s">
        <v>19805</v>
      </c>
      <c r="L1512" s="64" t="s">
        <v>19805</v>
      </c>
      <c r="M1512" s="64" t="s">
        <v>19805</v>
      </c>
      <c r="N1512" s="64" t="s">
        <v>19805</v>
      </c>
      <c r="O1512" s="64" t="s">
        <v>19805</v>
      </c>
      <c r="P1512" s="64" t="s">
        <v>19805</v>
      </c>
      <c r="Q1512" s="64" t="s">
        <v>19805</v>
      </c>
      <c r="R1512" s="64" t="s">
        <v>19805</v>
      </c>
      <c r="S1512" s="64" t="s">
        <v>19805</v>
      </c>
      <c r="T1512" s="64" t="s">
        <v>19805</v>
      </c>
      <c r="U1512" s="64" t="s">
        <v>19805</v>
      </c>
      <c r="V1512" s="64" t="s">
        <v>19805</v>
      </c>
      <c r="W1512" s="64" t="s">
        <v>19805</v>
      </c>
      <c r="X1512" s="64" t="s">
        <v>19805</v>
      </c>
      <c r="Y1512" s="64" t="s">
        <v>19805</v>
      </c>
      <c r="Z1512" s="64" t="s">
        <v>19805</v>
      </c>
      <c r="AA1512" s="64" t="s">
        <v>19805</v>
      </c>
      <c r="AB1512" s="64">
        <v>200000</v>
      </c>
    </row>
    <row r="1513" spans="1:28">
      <c r="A1513" s="15" t="s">
        <v>5686</v>
      </c>
      <c r="B1513" s="64" t="s">
        <v>19805</v>
      </c>
      <c r="C1513" s="64" t="s">
        <v>19805</v>
      </c>
      <c r="D1513" s="64" t="s">
        <v>19805</v>
      </c>
      <c r="E1513" s="64" t="s">
        <v>19805</v>
      </c>
      <c r="F1513" s="64" t="s">
        <v>19805</v>
      </c>
      <c r="G1513" s="64" t="s">
        <v>19805</v>
      </c>
      <c r="H1513" s="64" t="s">
        <v>19805</v>
      </c>
      <c r="I1513" s="64" t="s">
        <v>19805</v>
      </c>
      <c r="J1513" s="64" t="s">
        <v>19805</v>
      </c>
      <c r="K1513" s="64" t="s">
        <v>19805</v>
      </c>
      <c r="L1513" s="64" t="s">
        <v>19805</v>
      </c>
      <c r="M1513" s="64">
        <v>1400000</v>
      </c>
      <c r="N1513" s="64">
        <v>807546</v>
      </c>
      <c r="O1513" s="64">
        <v>688679</v>
      </c>
      <c r="P1513" s="64">
        <v>750000</v>
      </c>
      <c r="Q1513" s="64">
        <v>690000</v>
      </c>
      <c r="R1513" s="64">
        <v>316969</v>
      </c>
      <c r="S1513" s="64">
        <v>301875</v>
      </c>
      <c r="T1513" s="64" t="s">
        <v>19805</v>
      </c>
      <c r="U1513" s="64" t="s">
        <v>19805</v>
      </c>
      <c r="V1513" s="64" t="s">
        <v>19805</v>
      </c>
      <c r="W1513" s="64" t="s">
        <v>19805</v>
      </c>
      <c r="X1513" s="64" t="s">
        <v>19805</v>
      </c>
      <c r="Y1513" s="64" t="s">
        <v>19805</v>
      </c>
      <c r="Z1513" s="64" t="s">
        <v>19805</v>
      </c>
      <c r="AA1513" s="64" t="s">
        <v>19805</v>
      </c>
      <c r="AB1513" s="64" t="s">
        <v>19805</v>
      </c>
    </row>
    <row r="1514" spans="1:28">
      <c r="A1514" s="15" t="s">
        <v>2584</v>
      </c>
      <c r="B1514" s="64">
        <v>2898000</v>
      </c>
      <c r="C1514" s="64" t="s">
        <v>19805</v>
      </c>
      <c r="D1514" s="64" t="s">
        <v>19805</v>
      </c>
      <c r="E1514" s="64" t="s">
        <v>19805</v>
      </c>
      <c r="F1514" s="64" t="s">
        <v>19805</v>
      </c>
      <c r="G1514" s="64" t="s">
        <v>19805</v>
      </c>
      <c r="H1514" s="64" t="s">
        <v>19805</v>
      </c>
      <c r="I1514" s="64" t="s">
        <v>19805</v>
      </c>
      <c r="J1514" s="64" t="s">
        <v>19805</v>
      </c>
      <c r="K1514" s="64" t="s">
        <v>19805</v>
      </c>
      <c r="L1514" s="64" t="s">
        <v>19805</v>
      </c>
      <c r="M1514" s="64" t="s">
        <v>19805</v>
      </c>
      <c r="N1514" s="64" t="s">
        <v>19805</v>
      </c>
      <c r="O1514" s="64" t="s">
        <v>19805</v>
      </c>
      <c r="P1514" s="64" t="s">
        <v>19805</v>
      </c>
      <c r="Q1514" s="64" t="s">
        <v>19805</v>
      </c>
      <c r="R1514" s="64" t="s">
        <v>19805</v>
      </c>
      <c r="S1514" s="64" t="s">
        <v>19805</v>
      </c>
      <c r="T1514" s="64" t="s">
        <v>19805</v>
      </c>
      <c r="U1514" s="64" t="s">
        <v>19805</v>
      </c>
      <c r="V1514" s="64" t="s">
        <v>19805</v>
      </c>
      <c r="W1514" s="64" t="s">
        <v>19805</v>
      </c>
      <c r="X1514" s="64" t="s">
        <v>19805</v>
      </c>
      <c r="Y1514" s="64" t="s">
        <v>19805</v>
      </c>
      <c r="Z1514" s="64" t="s">
        <v>19805</v>
      </c>
      <c r="AA1514" s="64" t="s">
        <v>19805</v>
      </c>
      <c r="AB1514" s="64" t="s">
        <v>19805</v>
      </c>
    </row>
    <row r="1515" spans="1:28">
      <c r="A1515" s="15" t="s">
        <v>1951</v>
      </c>
      <c r="B1515" s="64">
        <v>252043</v>
      </c>
      <c r="C1515" s="64" t="s">
        <v>19805</v>
      </c>
      <c r="D1515" s="64">
        <v>1500000</v>
      </c>
      <c r="E1515" s="64">
        <v>1500000</v>
      </c>
      <c r="F1515" s="64" t="s">
        <v>19805</v>
      </c>
      <c r="G1515" s="64" t="s">
        <v>19805</v>
      </c>
      <c r="H1515" s="64" t="s">
        <v>19805</v>
      </c>
      <c r="I1515" s="64" t="s">
        <v>19805</v>
      </c>
      <c r="J1515" s="64" t="s">
        <v>19805</v>
      </c>
      <c r="K1515" s="64" t="s">
        <v>19805</v>
      </c>
      <c r="L1515" s="64" t="s">
        <v>19805</v>
      </c>
      <c r="M1515" s="64" t="s">
        <v>19805</v>
      </c>
      <c r="N1515" s="64" t="s">
        <v>19805</v>
      </c>
      <c r="O1515" s="64" t="s">
        <v>19805</v>
      </c>
      <c r="P1515" s="64" t="s">
        <v>19805</v>
      </c>
      <c r="Q1515" s="64" t="s">
        <v>19805</v>
      </c>
      <c r="R1515" s="64" t="s">
        <v>19805</v>
      </c>
      <c r="S1515" s="64" t="s">
        <v>19805</v>
      </c>
      <c r="T1515" s="64" t="s">
        <v>19805</v>
      </c>
      <c r="U1515" s="64" t="s">
        <v>19805</v>
      </c>
      <c r="V1515" s="64" t="s">
        <v>19805</v>
      </c>
      <c r="W1515" s="64" t="s">
        <v>19805</v>
      </c>
      <c r="X1515" s="64" t="s">
        <v>19805</v>
      </c>
      <c r="Y1515" s="64" t="s">
        <v>19805</v>
      </c>
      <c r="Z1515" s="64" t="s">
        <v>19805</v>
      </c>
      <c r="AA1515" s="64" t="s">
        <v>19805</v>
      </c>
      <c r="AB1515" s="64" t="s">
        <v>19805</v>
      </c>
    </row>
    <row r="1516" spans="1:28">
      <c r="A1516" s="15" t="s">
        <v>5688</v>
      </c>
      <c r="B1516" s="64" t="s">
        <v>19805</v>
      </c>
      <c r="C1516" s="64" t="s">
        <v>19805</v>
      </c>
      <c r="D1516" s="64" t="s">
        <v>19805</v>
      </c>
      <c r="E1516" s="64" t="s">
        <v>19805</v>
      </c>
      <c r="F1516" s="64" t="s">
        <v>19805</v>
      </c>
      <c r="G1516" s="64" t="s">
        <v>19805</v>
      </c>
      <c r="H1516" s="64" t="s">
        <v>19805</v>
      </c>
      <c r="I1516" s="64" t="s">
        <v>19805</v>
      </c>
      <c r="J1516" s="64" t="s">
        <v>19805</v>
      </c>
      <c r="K1516" s="64" t="s">
        <v>19805</v>
      </c>
      <c r="L1516" s="64" t="s">
        <v>19805</v>
      </c>
      <c r="M1516" s="64" t="s">
        <v>19805</v>
      </c>
      <c r="N1516" s="64" t="s">
        <v>19805</v>
      </c>
      <c r="O1516" s="64" t="s">
        <v>19805</v>
      </c>
      <c r="P1516" s="64" t="s">
        <v>19805</v>
      </c>
      <c r="Q1516" s="64" t="s">
        <v>19805</v>
      </c>
      <c r="R1516" s="64">
        <v>1069400</v>
      </c>
      <c r="S1516" s="64">
        <v>830745</v>
      </c>
      <c r="T1516" s="64">
        <v>739400</v>
      </c>
      <c r="U1516" s="64" t="s">
        <v>19805</v>
      </c>
      <c r="V1516" s="64" t="s">
        <v>19805</v>
      </c>
      <c r="W1516" s="64" t="s">
        <v>19805</v>
      </c>
      <c r="X1516" s="64" t="s">
        <v>19805</v>
      </c>
      <c r="Y1516" s="64" t="s">
        <v>19805</v>
      </c>
      <c r="Z1516" s="64" t="s">
        <v>19805</v>
      </c>
      <c r="AA1516" s="64" t="s">
        <v>19805</v>
      </c>
      <c r="AB1516" s="64" t="s">
        <v>19805</v>
      </c>
    </row>
    <row r="1517" spans="1:28">
      <c r="A1517" s="15" t="s">
        <v>1249</v>
      </c>
      <c r="B1517" s="64">
        <v>10500000</v>
      </c>
      <c r="C1517" s="64">
        <v>5500000</v>
      </c>
      <c r="D1517" s="64">
        <v>3368100</v>
      </c>
      <c r="E1517" s="64">
        <v>3229050</v>
      </c>
      <c r="F1517" s="64">
        <v>3090000</v>
      </c>
      <c r="G1517" s="64" t="s">
        <v>19805</v>
      </c>
      <c r="H1517" s="64" t="s">
        <v>19805</v>
      </c>
      <c r="I1517" s="64" t="s">
        <v>19805</v>
      </c>
      <c r="J1517" s="64" t="s">
        <v>19805</v>
      </c>
      <c r="K1517" s="64" t="s">
        <v>19805</v>
      </c>
      <c r="L1517" s="64" t="s">
        <v>19805</v>
      </c>
      <c r="M1517" s="64" t="s">
        <v>19805</v>
      </c>
      <c r="N1517" s="64" t="s">
        <v>19805</v>
      </c>
      <c r="O1517" s="64" t="s">
        <v>19805</v>
      </c>
      <c r="P1517" s="64" t="s">
        <v>19805</v>
      </c>
      <c r="Q1517" s="64" t="s">
        <v>19805</v>
      </c>
      <c r="R1517" s="64" t="s">
        <v>19805</v>
      </c>
      <c r="S1517" s="64" t="s">
        <v>19805</v>
      </c>
      <c r="T1517" s="64" t="s">
        <v>19805</v>
      </c>
      <c r="U1517" s="64" t="s">
        <v>19805</v>
      </c>
      <c r="V1517" s="64" t="s">
        <v>19805</v>
      </c>
      <c r="W1517" s="64" t="s">
        <v>19805</v>
      </c>
      <c r="X1517" s="64" t="s">
        <v>19805</v>
      </c>
      <c r="Y1517" s="64" t="s">
        <v>19805</v>
      </c>
      <c r="Z1517" s="64" t="s">
        <v>19805</v>
      </c>
      <c r="AA1517" s="64" t="s">
        <v>19805</v>
      </c>
      <c r="AB1517" s="64" t="s">
        <v>19805</v>
      </c>
    </row>
    <row r="1518" spans="1:28">
      <c r="A1518" s="15" t="s">
        <v>1122</v>
      </c>
      <c r="B1518" s="64">
        <v>1526040</v>
      </c>
      <c r="C1518" s="64">
        <v>1463040</v>
      </c>
      <c r="D1518" s="64">
        <v>1400040</v>
      </c>
      <c r="E1518" s="64" t="s">
        <v>19805</v>
      </c>
      <c r="F1518" s="64" t="s">
        <v>19805</v>
      </c>
      <c r="G1518" s="64" t="s">
        <v>19805</v>
      </c>
      <c r="H1518" s="64" t="s">
        <v>19805</v>
      </c>
      <c r="I1518" s="64" t="s">
        <v>19805</v>
      </c>
      <c r="J1518" s="64" t="s">
        <v>19805</v>
      </c>
      <c r="K1518" s="64" t="s">
        <v>19805</v>
      </c>
      <c r="L1518" s="64" t="s">
        <v>19805</v>
      </c>
      <c r="M1518" s="64" t="s">
        <v>19805</v>
      </c>
      <c r="N1518" s="64" t="s">
        <v>19805</v>
      </c>
      <c r="O1518" s="64" t="s">
        <v>19805</v>
      </c>
      <c r="P1518" s="64" t="s">
        <v>19805</v>
      </c>
      <c r="Q1518" s="64" t="s">
        <v>19805</v>
      </c>
      <c r="R1518" s="64" t="s">
        <v>19805</v>
      </c>
      <c r="S1518" s="64" t="s">
        <v>19805</v>
      </c>
      <c r="T1518" s="64" t="s">
        <v>19805</v>
      </c>
      <c r="U1518" s="64" t="s">
        <v>19805</v>
      </c>
      <c r="V1518" s="64" t="s">
        <v>19805</v>
      </c>
      <c r="W1518" s="64" t="s">
        <v>19805</v>
      </c>
      <c r="X1518" s="64" t="s">
        <v>19805</v>
      </c>
      <c r="Y1518" s="64" t="s">
        <v>19805</v>
      </c>
      <c r="Z1518" s="64" t="s">
        <v>19805</v>
      </c>
      <c r="AA1518" s="64" t="s">
        <v>19805</v>
      </c>
      <c r="AB1518" s="64" t="s">
        <v>19805</v>
      </c>
    </row>
    <row r="1519" spans="1:28">
      <c r="A1519" s="15" t="s">
        <v>5689</v>
      </c>
      <c r="B1519" s="64" t="s">
        <v>19805</v>
      </c>
      <c r="C1519" s="64" t="s">
        <v>19805</v>
      </c>
      <c r="D1519" s="64" t="s">
        <v>19805</v>
      </c>
      <c r="E1519" s="64" t="s">
        <v>19805</v>
      </c>
      <c r="F1519" s="64" t="s">
        <v>19805</v>
      </c>
      <c r="G1519" s="64" t="s">
        <v>19805</v>
      </c>
      <c r="H1519" s="64" t="s">
        <v>19805</v>
      </c>
      <c r="I1519" s="64" t="s">
        <v>19805</v>
      </c>
      <c r="J1519" s="64" t="s">
        <v>19805</v>
      </c>
      <c r="K1519" s="64" t="s">
        <v>19805</v>
      </c>
      <c r="L1519" s="64" t="s">
        <v>19805</v>
      </c>
      <c r="M1519" s="64" t="s">
        <v>19805</v>
      </c>
      <c r="N1519" s="64" t="s">
        <v>19805</v>
      </c>
      <c r="O1519" s="64" t="s">
        <v>19805</v>
      </c>
      <c r="P1519" s="64" t="s">
        <v>19805</v>
      </c>
      <c r="Q1519" s="64">
        <v>1000000</v>
      </c>
      <c r="R1519" s="64">
        <v>10000000</v>
      </c>
      <c r="S1519" s="64">
        <v>10000000</v>
      </c>
      <c r="T1519" s="64">
        <v>2500000</v>
      </c>
      <c r="U1519" s="64">
        <v>3000000</v>
      </c>
      <c r="V1519" s="64">
        <v>3575000</v>
      </c>
      <c r="W1519" s="64">
        <v>3500000</v>
      </c>
      <c r="X1519" s="64">
        <v>3000000</v>
      </c>
      <c r="Y1519" s="64">
        <v>2500000</v>
      </c>
      <c r="Z1519" s="64">
        <v>1036000</v>
      </c>
      <c r="AA1519" s="64">
        <v>950000</v>
      </c>
      <c r="AB1519" s="64">
        <v>850000</v>
      </c>
    </row>
    <row r="1520" spans="1:28">
      <c r="A1520" s="15" t="s">
        <v>5690</v>
      </c>
      <c r="B1520" s="64" t="s">
        <v>19805</v>
      </c>
      <c r="C1520" s="64" t="s">
        <v>19805</v>
      </c>
      <c r="D1520" s="64" t="s">
        <v>19805</v>
      </c>
      <c r="E1520" s="64" t="s">
        <v>19805</v>
      </c>
      <c r="F1520" s="64" t="s">
        <v>19805</v>
      </c>
      <c r="G1520" s="64" t="s">
        <v>19805</v>
      </c>
      <c r="H1520" s="64" t="s">
        <v>19805</v>
      </c>
      <c r="I1520" s="64" t="s">
        <v>19805</v>
      </c>
      <c r="J1520" s="64" t="s">
        <v>19805</v>
      </c>
      <c r="K1520" s="64" t="s">
        <v>19805</v>
      </c>
      <c r="L1520" s="64" t="s">
        <v>19805</v>
      </c>
      <c r="M1520" s="64" t="s">
        <v>19805</v>
      </c>
      <c r="N1520" s="64" t="s">
        <v>19805</v>
      </c>
      <c r="O1520" s="64">
        <v>876179</v>
      </c>
      <c r="P1520" s="64" t="s">
        <v>19805</v>
      </c>
      <c r="Q1520" s="64">
        <v>715850</v>
      </c>
      <c r="R1520" s="64" t="s">
        <v>19805</v>
      </c>
      <c r="S1520" s="64">
        <v>150000</v>
      </c>
      <c r="T1520" s="64">
        <v>537500</v>
      </c>
      <c r="U1520" s="64">
        <v>272250</v>
      </c>
      <c r="V1520" s="64">
        <v>600000</v>
      </c>
      <c r="W1520" s="64">
        <v>500000</v>
      </c>
      <c r="X1520" s="64">
        <v>400000</v>
      </c>
      <c r="Y1520" s="64">
        <v>150000</v>
      </c>
      <c r="Z1520" s="64" t="s">
        <v>19805</v>
      </c>
      <c r="AA1520" s="64" t="s">
        <v>19805</v>
      </c>
      <c r="AB1520" s="64" t="s">
        <v>19805</v>
      </c>
    </row>
    <row r="1521" spans="1:28">
      <c r="A1521" s="15" t="s">
        <v>5691</v>
      </c>
      <c r="B1521" s="64" t="s">
        <v>19805</v>
      </c>
      <c r="C1521" s="64" t="s">
        <v>19805</v>
      </c>
      <c r="D1521" s="64" t="s">
        <v>19805</v>
      </c>
      <c r="E1521" s="64" t="s">
        <v>19805</v>
      </c>
      <c r="F1521" s="64" t="s">
        <v>19805</v>
      </c>
      <c r="G1521" s="64" t="s">
        <v>19805</v>
      </c>
      <c r="H1521" s="64" t="s">
        <v>19805</v>
      </c>
      <c r="I1521" s="64" t="s">
        <v>19805</v>
      </c>
      <c r="J1521" s="64" t="s">
        <v>19805</v>
      </c>
      <c r="K1521" s="64" t="s">
        <v>19805</v>
      </c>
      <c r="L1521" s="64" t="s">
        <v>19805</v>
      </c>
      <c r="M1521" s="64" t="s">
        <v>19805</v>
      </c>
      <c r="N1521" s="64" t="s">
        <v>19805</v>
      </c>
      <c r="O1521" s="64" t="s">
        <v>19805</v>
      </c>
      <c r="P1521" s="64" t="s">
        <v>19805</v>
      </c>
      <c r="Q1521" s="64" t="s">
        <v>19805</v>
      </c>
      <c r="R1521" s="64" t="s">
        <v>19805</v>
      </c>
      <c r="S1521" s="64" t="s">
        <v>19805</v>
      </c>
      <c r="T1521" s="64" t="s">
        <v>19805</v>
      </c>
      <c r="U1521" s="64" t="s">
        <v>19805</v>
      </c>
      <c r="V1521" s="64" t="s">
        <v>19805</v>
      </c>
      <c r="W1521" s="64" t="s">
        <v>19805</v>
      </c>
      <c r="X1521" s="64" t="s">
        <v>19805</v>
      </c>
      <c r="Y1521" s="64" t="s">
        <v>19805</v>
      </c>
      <c r="Z1521" s="64">
        <v>335000</v>
      </c>
      <c r="AA1521" s="64">
        <v>335000</v>
      </c>
      <c r="AB1521" s="64" t="s">
        <v>19805</v>
      </c>
    </row>
    <row r="1522" spans="1:28">
      <c r="A1522" s="15" t="s">
        <v>969</v>
      </c>
      <c r="B1522" s="64">
        <v>2194500</v>
      </c>
      <c r="C1522" s="64">
        <v>2100000</v>
      </c>
      <c r="D1522" s="64">
        <v>3750000</v>
      </c>
      <c r="E1522" s="64">
        <v>2652000</v>
      </c>
      <c r="F1522" s="64">
        <v>8500000</v>
      </c>
      <c r="G1522" s="64">
        <v>8500000</v>
      </c>
      <c r="H1522" s="64">
        <v>9300000</v>
      </c>
      <c r="I1522" s="64">
        <v>8860000</v>
      </c>
      <c r="J1522" s="64">
        <v>8353000</v>
      </c>
      <c r="K1522" s="64">
        <v>7750000</v>
      </c>
      <c r="L1522" s="64">
        <v>1920000</v>
      </c>
      <c r="M1522" s="64">
        <v>1760000</v>
      </c>
      <c r="N1522" s="64">
        <v>1600000</v>
      </c>
      <c r="O1522" s="64">
        <v>366931</v>
      </c>
      <c r="P1522" s="64" t="s">
        <v>19805</v>
      </c>
      <c r="Q1522" s="64" t="s">
        <v>19805</v>
      </c>
      <c r="R1522" s="64" t="s">
        <v>19805</v>
      </c>
      <c r="S1522" s="64" t="s">
        <v>19805</v>
      </c>
      <c r="T1522" s="64" t="s">
        <v>19805</v>
      </c>
      <c r="U1522" s="64" t="s">
        <v>19805</v>
      </c>
      <c r="V1522" s="64" t="s">
        <v>19805</v>
      </c>
      <c r="W1522" s="64" t="s">
        <v>19805</v>
      </c>
      <c r="X1522" s="64" t="s">
        <v>19805</v>
      </c>
      <c r="Y1522" s="64" t="s">
        <v>19805</v>
      </c>
      <c r="Z1522" s="64" t="s">
        <v>19805</v>
      </c>
      <c r="AA1522" s="64" t="s">
        <v>19805</v>
      </c>
      <c r="AB1522" s="64" t="s">
        <v>19805</v>
      </c>
    </row>
    <row r="1523" spans="1:28">
      <c r="A1523" s="15" t="s">
        <v>657</v>
      </c>
      <c r="B1523" s="64">
        <v>10763500</v>
      </c>
      <c r="C1523" s="64">
        <v>10300000</v>
      </c>
      <c r="D1523" s="64">
        <v>8720000</v>
      </c>
      <c r="E1523" s="64">
        <v>8000000</v>
      </c>
      <c r="F1523" s="64">
        <v>11000000</v>
      </c>
      <c r="G1523" s="64">
        <v>11000000</v>
      </c>
      <c r="H1523" s="64">
        <v>11000000</v>
      </c>
      <c r="I1523" s="64">
        <v>11000000</v>
      </c>
      <c r="J1523" s="64">
        <v>11000000</v>
      </c>
      <c r="K1523" s="64">
        <v>770610</v>
      </c>
      <c r="L1523" s="64">
        <v>664209</v>
      </c>
      <c r="M1523" s="64">
        <v>448762</v>
      </c>
      <c r="N1523" s="64" t="s">
        <v>19805</v>
      </c>
      <c r="O1523" s="64" t="s">
        <v>19805</v>
      </c>
      <c r="P1523" s="64" t="s">
        <v>19805</v>
      </c>
      <c r="Q1523" s="64" t="s">
        <v>19805</v>
      </c>
      <c r="R1523" s="64" t="s">
        <v>19805</v>
      </c>
      <c r="S1523" s="64" t="s">
        <v>19805</v>
      </c>
      <c r="T1523" s="64" t="s">
        <v>19805</v>
      </c>
      <c r="U1523" s="64" t="s">
        <v>19805</v>
      </c>
      <c r="V1523" s="64" t="s">
        <v>19805</v>
      </c>
      <c r="W1523" s="64" t="s">
        <v>19805</v>
      </c>
      <c r="X1523" s="64" t="s">
        <v>19805</v>
      </c>
      <c r="Y1523" s="64" t="s">
        <v>19805</v>
      </c>
      <c r="Z1523" s="64" t="s">
        <v>19805</v>
      </c>
      <c r="AA1523" s="64" t="s">
        <v>19805</v>
      </c>
      <c r="AB1523" s="64" t="s">
        <v>19805</v>
      </c>
    </row>
    <row r="1524" spans="1:28">
      <c r="A1524" s="15" t="s">
        <v>642</v>
      </c>
      <c r="B1524" s="64">
        <v>1045000</v>
      </c>
      <c r="C1524" s="64">
        <v>1000000</v>
      </c>
      <c r="D1524" s="64" t="s">
        <v>19805</v>
      </c>
      <c r="E1524" s="64" t="s">
        <v>19805</v>
      </c>
      <c r="F1524" s="64" t="s">
        <v>19805</v>
      </c>
      <c r="G1524" s="64" t="s">
        <v>19805</v>
      </c>
      <c r="H1524" s="64" t="s">
        <v>19805</v>
      </c>
      <c r="I1524" s="64" t="s">
        <v>19805</v>
      </c>
      <c r="J1524" s="64" t="s">
        <v>19805</v>
      </c>
      <c r="K1524" s="64" t="s">
        <v>19805</v>
      </c>
      <c r="L1524" s="64" t="s">
        <v>19805</v>
      </c>
      <c r="M1524" s="64" t="s">
        <v>19805</v>
      </c>
      <c r="N1524" s="64" t="s">
        <v>19805</v>
      </c>
      <c r="O1524" s="64" t="s">
        <v>19805</v>
      </c>
      <c r="P1524" s="64" t="s">
        <v>19805</v>
      </c>
      <c r="Q1524" s="64" t="s">
        <v>19805</v>
      </c>
      <c r="R1524" s="64" t="s">
        <v>19805</v>
      </c>
      <c r="S1524" s="64" t="s">
        <v>19805</v>
      </c>
      <c r="T1524" s="64" t="s">
        <v>19805</v>
      </c>
      <c r="U1524" s="64" t="s">
        <v>19805</v>
      </c>
      <c r="V1524" s="64" t="s">
        <v>19805</v>
      </c>
      <c r="W1524" s="64" t="s">
        <v>19805</v>
      </c>
      <c r="X1524" s="64" t="s">
        <v>19805</v>
      </c>
      <c r="Y1524" s="64" t="s">
        <v>19805</v>
      </c>
      <c r="Z1524" s="64" t="s">
        <v>19805</v>
      </c>
      <c r="AA1524" s="64" t="s">
        <v>19805</v>
      </c>
      <c r="AB1524" s="64" t="s">
        <v>19805</v>
      </c>
    </row>
    <row r="1525" spans="1:28">
      <c r="A1525" s="15" t="s">
        <v>5694</v>
      </c>
      <c r="B1525" s="64" t="s">
        <v>19805</v>
      </c>
      <c r="C1525" s="64" t="s">
        <v>19805</v>
      </c>
      <c r="D1525" s="64" t="s">
        <v>19805</v>
      </c>
      <c r="E1525" s="64" t="s">
        <v>19805</v>
      </c>
      <c r="F1525" s="64" t="s">
        <v>19805</v>
      </c>
      <c r="G1525" s="64" t="s">
        <v>19805</v>
      </c>
      <c r="H1525" s="64" t="s">
        <v>19805</v>
      </c>
      <c r="I1525" s="64" t="s">
        <v>19805</v>
      </c>
      <c r="J1525" s="64" t="s">
        <v>19805</v>
      </c>
      <c r="K1525" s="64" t="s">
        <v>19805</v>
      </c>
      <c r="L1525" s="64" t="s">
        <v>19805</v>
      </c>
      <c r="M1525" s="64" t="s">
        <v>19805</v>
      </c>
      <c r="N1525" s="64" t="s">
        <v>19805</v>
      </c>
      <c r="O1525" s="64">
        <v>1000000</v>
      </c>
      <c r="P1525" s="64">
        <v>887435</v>
      </c>
      <c r="Q1525" s="64">
        <v>778350</v>
      </c>
      <c r="R1525" s="64">
        <v>1000000</v>
      </c>
      <c r="S1525" s="64">
        <v>510000</v>
      </c>
      <c r="T1525" s="64" t="s">
        <v>19805</v>
      </c>
      <c r="U1525" s="64">
        <v>1235000</v>
      </c>
      <c r="V1525" s="64">
        <v>1040000</v>
      </c>
      <c r="W1525" s="64">
        <v>845000</v>
      </c>
      <c r="X1525" s="64">
        <v>650000</v>
      </c>
      <c r="Y1525" s="64" t="s">
        <v>19805</v>
      </c>
      <c r="Z1525" s="64" t="s">
        <v>19805</v>
      </c>
      <c r="AA1525" s="64" t="s">
        <v>19805</v>
      </c>
      <c r="AB1525" s="64" t="s">
        <v>19805</v>
      </c>
    </row>
    <row r="1526" spans="1:28">
      <c r="A1526" s="15" t="s">
        <v>5696</v>
      </c>
      <c r="B1526" s="64" t="s">
        <v>19805</v>
      </c>
      <c r="C1526" s="64" t="s">
        <v>19805</v>
      </c>
      <c r="D1526" s="64" t="s">
        <v>19805</v>
      </c>
      <c r="E1526" s="64" t="s">
        <v>19805</v>
      </c>
      <c r="F1526" s="64" t="s">
        <v>19805</v>
      </c>
      <c r="G1526" s="64" t="s">
        <v>19805</v>
      </c>
      <c r="H1526" s="64" t="s">
        <v>19805</v>
      </c>
      <c r="I1526" s="64" t="s">
        <v>19805</v>
      </c>
      <c r="J1526" s="64" t="s">
        <v>19805</v>
      </c>
      <c r="K1526" s="64" t="s">
        <v>19805</v>
      </c>
      <c r="L1526" s="64" t="s">
        <v>19805</v>
      </c>
      <c r="M1526" s="64">
        <v>4200000</v>
      </c>
      <c r="N1526" s="64">
        <v>3850000</v>
      </c>
      <c r="O1526" s="64">
        <v>3500000</v>
      </c>
      <c r="P1526" s="64">
        <v>3150000</v>
      </c>
      <c r="Q1526" s="64">
        <v>3600000</v>
      </c>
      <c r="R1526" s="64">
        <v>523500</v>
      </c>
      <c r="S1526" s="64" t="s">
        <v>19805</v>
      </c>
      <c r="T1526" s="64">
        <v>350000</v>
      </c>
      <c r="U1526" s="64" t="s">
        <v>19805</v>
      </c>
      <c r="V1526" s="64" t="s">
        <v>19805</v>
      </c>
      <c r="W1526" s="64" t="s">
        <v>19805</v>
      </c>
      <c r="X1526" s="64" t="s">
        <v>19805</v>
      </c>
      <c r="Y1526" s="64" t="s">
        <v>19805</v>
      </c>
      <c r="Z1526" s="64" t="s">
        <v>19805</v>
      </c>
      <c r="AA1526" s="64" t="s">
        <v>19805</v>
      </c>
      <c r="AB1526" s="64" t="s">
        <v>19805</v>
      </c>
    </row>
    <row r="1527" spans="1:28">
      <c r="A1527" s="15" t="s">
        <v>5697</v>
      </c>
      <c r="B1527" s="64" t="s">
        <v>19805</v>
      </c>
      <c r="C1527" s="64" t="s">
        <v>19805</v>
      </c>
      <c r="D1527" s="64" t="s">
        <v>19805</v>
      </c>
      <c r="E1527" s="64" t="s">
        <v>19805</v>
      </c>
      <c r="F1527" s="64" t="s">
        <v>19805</v>
      </c>
      <c r="G1527" s="64" t="s">
        <v>19805</v>
      </c>
      <c r="H1527" s="64" t="s">
        <v>19805</v>
      </c>
      <c r="I1527" s="64" t="s">
        <v>19805</v>
      </c>
      <c r="J1527" s="64" t="s">
        <v>19805</v>
      </c>
      <c r="K1527" s="64" t="s">
        <v>19805</v>
      </c>
      <c r="L1527" s="64" t="s">
        <v>19805</v>
      </c>
      <c r="M1527" s="64" t="s">
        <v>19805</v>
      </c>
      <c r="N1527" s="64" t="s">
        <v>19805</v>
      </c>
      <c r="O1527" s="64" t="s">
        <v>19805</v>
      </c>
      <c r="P1527" s="64" t="s">
        <v>19805</v>
      </c>
      <c r="Q1527" s="64">
        <v>5400000</v>
      </c>
      <c r="R1527" s="64">
        <v>4800000</v>
      </c>
      <c r="S1527" s="64">
        <v>4200000</v>
      </c>
      <c r="T1527" s="64">
        <v>3600000</v>
      </c>
      <c r="U1527" s="64">
        <v>3000000</v>
      </c>
      <c r="V1527" s="64">
        <v>2800000</v>
      </c>
      <c r="W1527" s="64">
        <v>2500000</v>
      </c>
      <c r="X1527" s="64">
        <v>2100000</v>
      </c>
      <c r="Y1527" s="64">
        <v>1630000</v>
      </c>
      <c r="Z1527" s="64">
        <v>660000</v>
      </c>
      <c r="AA1527" s="64">
        <v>575000</v>
      </c>
      <c r="AB1527" s="64">
        <v>525000</v>
      </c>
    </row>
    <row r="1528" spans="1:28">
      <c r="A1528" s="15" t="s">
        <v>5698</v>
      </c>
      <c r="B1528" s="64" t="s">
        <v>19805</v>
      </c>
      <c r="C1528" s="64" t="s">
        <v>19805</v>
      </c>
      <c r="D1528" s="64" t="s">
        <v>19805</v>
      </c>
      <c r="E1528" s="64" t="s">
        <v>19805</v>
      </c>
      <c r="F1528" s="64" t="s">
        <v>19805</v>
      </c>
      <c r="G1528" s="64" t="s">
        <v>19805</v>
      </c>
      <c r="H1528" s="64" t="s">
        <v>19805</v>
      </c>
      <c r="I1528" s="64" t="s">
        <v>19805</v>
      </c>
      <c r="J1528" s="64" t="s">
        <v>19805</v>
      </c>
      <c r="K1528" s="64" t="s">
        <v>19805</v>
      </c>
      <c r="L1528" s="64" t="s">
        <v>19805</v>
      </c>
      <c r="M1528" s="64" t="s">
        <v>19805</v>
      </c>
      <c r="N1528" s="64" t="s">
        <v>19805</v>
      </c>
      <c r="O1528" s="64" t="s">
        <v>19805</v>
      </c>
      <c r="P1528" s="64" t="s">
        <v>19805</v>
      </c>
      <c r="Q1528" s="64" t="s">
        <v>19805</v>
      </c>
      <c r="R1528" s="64" t="s">
        <v>19805</v>
      </c>
      <c r="S1528" s="64" t="s">
        <v>19805</v>
      </c>
      <c r="T1528" s="64" t="s">
        <v>19805</v>
      </c>
      <c r="U1528" s="64" t="s">
        <v>19805</v>
      </c>
      <c r="V1528" s="64" t="s">
        <v>19805</v>
      </c>
      <c r="W1528" s="64" t="s">
        <v>19805</v>
      </c>
      <c r="X1528" s="64">
        <v>310000</v>
      </c>
      <c r="Y1528" s="64" t="s">
        <v>19805</v>
      </c>
      <c r="Z1528" s="64">
        <v>250000</v>
      </c>
      <c r="AA1528" s="64">
        <v>130000</v>
      </c>
      <c r="AB1528" s="64">
        <v>347000</v>
      </c>
    </row>
    <row r="1529" spans="1:28">
      <c r="A1529" s="15" t="s">
        <v>5699</v>
      </c>
      <c r="B1529" s="64" t="s">
        <v>19805</v>
      </c>
      <c r="C1529" s="64" t="s">
        <v>19805</v>
      </c>
      <c r="D1529" s="64" t="s">
        <v>19805</v>
      </c>
      <c r="E1529" s="64" t="s">
        <v>19805</v>
      </c>
      <c r="F1529" s="64" t="s">
        <v>19805</v>
      </c>
      <c r="G1529" s="64" t="s">
        <v>19805</v>
      </c>
      <c r="H1529" s="64" t="s">
        <v>19805</v>
      </c>
      <c r="I1529" s="64" t="s">
        <v>19805</v>
      </c>
      <c r="J1529" s="64">
        <v>1081440</v>
      </c>
      <c r="K1529" s="64">
        <v>1005960</v>
      </c>
      <c r="L1529" s="64" t="s">
        <v>19805</v>
      </c>
      <c r="M1529" s="64" t="s">
        <v>19805</v>
      </c>
      <c r="N1529" s="64" t="s">
        <v>19805</v>
      </c>
      <c r="O1529" s="64" t="s">
        <v>19805</v>
      </c>
      <c r="P1529" s="64" t="s">
        <v>19805</v>
      </c>
      <c r="Q1529" s="64" t="s">
        <v>19805</v>
      </c>
      <c r="R1529" s="64" t="s">
        <v>19805</v>
      </c>
      <c r="S1529" s="64" t="s">
        <v>19805</v>
      </c>
      <c r="T1529" s="64" t="s">
        <v>19805</v>
      </c>
      <c r="U1529" s="64" t="s">
        <v>19805</v>
      </c>
      <c r="V1529" s="64" t="s">
        <v>19805</v>
      </c>
      <c r="W1529" s="64" t="s">
        <v>19805</v>
      </c>
      <c r="X1529" s="64" t="s">
        <v>19805</v>
      </c>
      <c r="Y1529" s="64" t="s">
        <v>19805</v>
      </c>
      <c r="Z1529" s="64" t="s">
        <v>19805</v>
      </c>
      <c r="AA1529" s="64" t="s">
        <v>19805</v>
      </c>
      <c r="AB1529" s="64" t="s">
        <v>19805</v>
      </c>
    </row>
    <row r="1530" spans="1:28">
      <c r="A1530" s="15" t="s">
        <v>5700</v>
      </c>
      <c r="B1530" s="64" t="s">
        <v>19805</v>
      </c>
      <c r="C1530" s="64" t="s">
        <v>19805</v>
      </c>
      <c r="D1530" s="64" t="s">
        <v>19805</v>
      </c>
      <c r="E1530" s="64" t="s">
        <v>19805</v>
      </c>
      <c r="F1530" s="64" t="s">
        <v>19805</v>
      </c>
      <c r="G1530" s="64" t="s">
        <v>19805</v>
      </c>
      <c r="H1530" s="64">
        <v>6665000</v>
      </c>
      <c r="I1530" s="64">
        <v>6212960</v>
      </c>
      <c r="J1530" s="64">
        <v>5592240</v>
      </c>
      <c r="K1530" s="64">
        <v>5356000</v>
      </c>
      <c r="L1530" s="64">
        <v>4550000</v>
      </c>
      <c r="M1530" s="64">
        <v>4550000</v>
      </c>
      <c r="N1530" s="64">
        <v>4400000</v>
      </c>
      <c r="O1530" s="64">
        <v>1646079</v>
      </c>
      <c r="P1530" s="64">
        <v>1033320</v>
      </c>
      <c r="Q1530" s="64">
        <v>966000</v>
      </c>
      <c r="R1530" s="64">
        <v>898560</v>
      </c>
      <c r="S1530" s="64" t="s">
        <v>19805</v>
      </c>
      <c r="T1530" s="64" t="s">
        <v>19805</v>
      </c>
      <c r="U1530" s="64" t="s">
        <v>19805</v>
      </c>
      <c r="V1530" s="64" t="s">
        <v>19805</v>
      </c>
      <c r="W1530" s="64" t="s">
        <v>19805</v>
      </c>
      <c r="X1530" s="64" t="s">
        <v>19805</v>
      </c>
      <c r="Y1530" s="64" t="s">
        <v>19805</v>
      </c>
      <c r="Z1530" s="64" t="s">
        <v>19805</v>
      </c>
      <c r="AA1530" s="64" t="s">
        <v>19805</v>
      </c>
      <c r="AB1530" s="64" t="s">
        <v>19805</v>
      </c>
    </row>
    <row r="1531" spans="1:28">
      <c r="A1531" s="15" t="s">
        <v>5701</v>
      </c>
      <c r="B1531" s="64" t="s">
        <v>19805</v>
      </c>
      <c r="C1531" s="64" t="s">
        <v>19805</v>
      </c>
      <c r="D1531" s="64" t="s">
        <v>19805</v>
      </c>
      <c r="E1531" s="64" t="s">
        <v>19805</v>
      </c>
      <c r="F1531" s="64" t="s">
        <v>19805</v>
      </c>
      <c r="G1531" s="64" t="s">
        <v>19805</v>
      </c>
      <c r="H1531" s="64" t="s">
        <v>19805</v>
      </c>
      <c r="I1531" s="64" t="s">
        <v>19805</v>
      </c>
      <c r="J1531" s="64" t="s">
        <v>19805</v>
      </c>
      <c r="K1531" s="64" t="s">
        <v>19805</v>
      </c>
      <c r="L1531" s="64" t="s">
        <v>19805</v>
      </c>
      <c r="M1531" s="64" t="s">
        <v>19805</v>
      </c>
      <c r="N1531" s="64" t="s">
        <v>19805</v>
      </c>
      <c r="O1531" s="64" t="s">
        <v>19805</v>
      </c>
      <c r="P1531" s="64" t="s">
        <v>19805</v>
      </c>
      <c r="Q1531" s="64" t="s">
        <v>19805</v>
      </c>
      <c r="R1531" s="64" t="s">
        <v>19805</v>
      </c>
      <c r="S1531" s="64" t="s">
        <v>19805</v>
      </c>
      <c r="T1531" s="64" t="s">
        <v>19805</v>
      </c>
      <c r="U1531" s="64" t="s">
        <v>19805</v>
      </c>
      <c r="V1531" s="64" t="s">
        <v>19805</v>
      </c>
      <c r="W1531" s="64">
        <v>305000</v>
      </c>
      <c r="X1531" s="64">
        <v>300000</v>
      </c>
      <c r="Y1531" s="64">
        <v>1200000</v>
      </c>
      <c r="Z1531" s="64">
        <v>2230000</v>
      </c>
      <c r="AA1531" s="64">
        <v>1600000</v>
      </c>
      <c r="AB1531" s="64">
        <v>2406000</v>
      </c>
    </row>
    <row r="1532" spans="1:28">
      <c r="A1532" s="15" t="s">
        <v>5692</v>
      </c>
      <c r="B1532" s="64" t="s">
        <v>19805</v>
      </c>
      <c r="C1532" s="64" t="s">
        <v>19805</v>
      </c>
      <c r="D1532" s="64" t="s">
        <v>19805</v>
      </c>
      <c r="E1532" s="64" t="s">
        <v>19805</v>
      </c>
      <c r="F1532" s="64" t="s">
        <v>19805</v>
      </c>
      <c r="G1532" s="64" t="s">
        <v>19805</v>
      </c>
      <c r="H1532" s="64" t="s">
        <v>19805</v>
      </c>
      <c r="I1532" s="64" t="s">
        <v>19805</v>
      </c>
      <c r="J1532" s="64">
        <v>2252400</v>
      </c>
      <c r="K1532" s="64">
        <v>2105520</v>
      </c>
      <c r="L1532" s="64">
        <v>1958640</v>
      </c>
      <c r="M1532" s="64" t="s">
        <v>19805</v>
      </c>
      <c r="N1532" s="64" t="s">
        <v>19805</v>
      </c>
      <c r="O1532" s="64" t="s">
        <v>19805</v>
      </c>
      <c r="P1532" s="64" t="s">
        <v>19805</v>
      </c>
      <c r="Q1532" s="64" t="s">
        <v>19805</v>
      </c>
      <c r="R1532" s="64" t="s">
        <v>19805</v>
      </c>
      <c r="S1532" s="64" t="s">
        <v>19805</v>
      </c>
      <c r="T1532" s="64" t="s">
        <v>19805</v>
      </c>
      <c r="U1532" s="64" t="s">
        <v>19805</v>
      </c>
      <c r="V1532" s="64" t="s">
        <v>19805</v>
      </c>
      <c r="W1532" s="64" t="s">
        <v>19805</v>
      </c>
      <c r="X1532" s="64" t="s">
        <v>19805</v>
      </c>
      <c r="Y1532" s="64" t="s">
        <v>19805</v>
      </c>
      <c r="Z1532" s="64" t="s">
        <v>19805</v>
      </c>
      <c r="AA1532" s="64" t="s">
        <v>19805</v>
      </c>
      <c r="AB1532" s="64" t="s">
        <v>19805</v>
      </c>
    </row>
    <row r="1533" spans="1:28">
      <c r="A1533" s="15" t="s">
        <v>5702</v>
      </c>
      <c r="B1533" s="64" t="s">
        <v>19805</v>
      </c>
      <c r="C1533" s="64" t="s">
        <v>19805</v>
      </c>
      <c r="D1533" s="64" t="s">
        <v>19805</v>
      </c>
      <c r="E1533" s="64" t="s">
        <v>19805</v>
      </c>
      <c r="F1533" s="64" t="s">
        <v>19805</v>
      </c>
      <c r="G1533" s="64" t="s">
        <v>19805</v>
      </c>
      <c r="H1533" s="64" t="s">
        <v>19805</v>
      </c>
      <c r="I1533" s="64" t="s">
        <v>19805</v>
      </c>
      <c r="J1533" s="64" t="s">
        <v>19805</v>
      </c>
      <c r="K1533" s="64" t="s">
        <v>19805</v>
      </c>
      <c r="L1533" s="64" t="s">
        <v>19805</v>
      </c>
      <c r="M1533" s="64" t="s">
        <v>19805</v>
      </c>
      <c r="N1533" s="64" t="s">
        <v>19805</v>
      </c>
      <c r="O1533" s="64">
        <v>437420</v>
      </c>
      <c r="P1533" s="64">
        <v>1659120</v>
      </c>
      <c r="Q1533" s="64">
        <v>1520860</v>
      </c>
      <c r="R1533" s="64">
        <v>1740000</v>
      </c>
      <c r="S1533" s="64">
        <v>510000</v>
      </c>
      <c r="T1533" s="64">
        <v>2800000</v>
      </c>
      <c r="U1533" s="64">
        <v>1800000</v>
      </c>
      <c r="V1533" s="64">
        <v>1575000</v>
      </c>
      <c r="W1533" s="64">
        <v>1350000</v>
      </c>
      <c r="X1533" s="64">
        <v>1125000</v>
      </c>
      <c r="Y1533" s="64">
        <v>900000</v>
      </c>
      <c r="Z1533" s="64">
        <v>700000</v>
      </c>
      <c r="AA1533" s="64">
        <v>906000</v>
      </c>
      <c r="AB1533" s="64">
        <v>805000</v>
      </c>
    </row>
    <row r="1534" spans="1:28">
      <c r="A1534" s="15" t="s">
        <v>3282</v>
      </c>
      <c r="B1534" s="64" t="s">
        <v>19805</v>
      </c>
      <c r="C1534" s="64" t="s">
        <v>19805</v>
      </c>
      <c r="D1534" s="64" t="s">
        <v>19805</v>
      </c>
      <c r="E1534" s="64">
        <v>52017</v>
      </c>
      <c r="F1534" s="64" t="s">
        <v>19805</v>
      </c>
      <c r="G1534" s="64" t="s">
        <v>19805</v>
      </c>
      <c r="H1534" s="64">
        <v>89670</v>
      </c>
      <c r="I1534" s="64" t="s">
        <v>19805</v>
      </c>
      <c r="J1534" s="64" t="s">
        <v>19805</v>
      </c>
      <c r="K1534" s="64">
        <v>5450</v>
      </c>
      <c r="L1534" s="64" t="s">
        <v>19805</v>
      </c>
      <c r="M1534" s="64" t="s">
        <v>19805</v>
      </c>
      <c r="N1534" s="64" t="s">
        <v>19805</v>
      </c>
      <c r="O1534" s="64" t="s">
        <v>19805</v>
      </c>
      <c r="P1534" s="64" t="s">
        <v>19805</v>
      </c>
      <c r="Q1534" s="64" t="s">
        <v>19805</v>
      </c>
      <c r="R1534" s="64" t="s">
        <v>19805</v>
      </c>
      <c r="S1534" s="64" t="s">
        <v>19805</v>
      </c>
      <c r="T1534" s="64" t="s">
        <v>19805</v>
      </c>
      <c r="U1534" s="64" t="s">
        <v>19805</v>
      </c>
      <c r="V1534" s="64" t="s">
        <v>19805</v>
      </c>
      <c r="W1534" s="64" t="s">
        <v>19805</v>
      </c>
      <c r="X1534" s="64" t="s">
        <v>19805</v>
      </c>
      <c r="Y1534" s="64" t="s">
        <v>19805</v>
      </c>
      <c r="Z1534" s="64" t="s">
        <v>19805</v>
      </c>
      <c r="AA1534" s="64" t="s">
        <v>19805</v>
      </c>
      <c r="AB1534" s="64" t="s">
        <v>19805</v>
      </c>
    </row>
    <row r="1535" spans="1:28">
      <c r="A1535" s="15" t="s">
        <v>5703</v>
      </c>
      <c r="B1535" s="64" t="s">
        <v>19805</v>
      </c>
      <c r="C1535" s="64" t="s">
        <v>19805</v>
      </c>
      <c r="D1535" s="64" t="s">
        <v>19805</v>
      </c>
      <c r="E1535" s="64" t="s">
        <v>19805</v>
      </c>
      <c r="F1535" s="64" t="s">
        <v>19805</v>
      </c>
      <c r="G1535" s="64" t="s">
        <v>19805</v>
      </c>
      <c r="H1535" s="64" t="s">
        <v>19805</v>
      </c>
      <c r="I1535" s="64" t="s">
        <v>19805</v>
      </c>
      <c r="J1535" s="64" t="s">
        <v>19805</v>
      </c>
      <c r="K1535" s="64" t="s">
        <v>19805</v>
      </c>
      <c r="L1535" s="64" t="s">
        <v>19805</v>
      </c>
      <c r="M1535" s="64" t="s">
        <v>19805</v>
      </c>
      <c r="N1535" s="64" t="s">
        <v>19805</v>
      </c>
      <c r="O1535" s="64" t="s">
        <v>19805</v>
      </c>
      <c r="P1535" s="64" t="s">
        <v>19805</v>
      </c>
      <c r="Q1535" s="64" t="s">
        <v>19805</v>
      </c>
      <c r="R1535" s="64" t="s">
        <v>19805</v>
      </c>
      <c r="S1535" s="64" t="s">
        <v>19805</v>
      </c>
      <c r="T1535" s="64" t="s">
        <v>19805</v>
      </c>
      <c r="U1535" s="64" t="s">
        <v>19805</v>
      </c>
      <c r="V1535" s="64" t="s">
        <v>19805</v>
      </c>
      <c r="W1535" s="64" t="s">
        <v>19805</v>
      </c>
      <c r="X1535" s="64" t="s">
        <v>19805</v>
      </c>
      <c r="Y1535" s="64" t="s">
        <v>19805</v>
      </c>
      <c r="Z1535" s="64" t="s">
        <v>19805</v>
      </c>
      <c r="AA1535" s="64">
        <v>1807000</v>
      </c>
      <c r="AB1535" s="64">
        <v>615000</v>
      </c>
    </row>
    <row r="1536" spans="1:28">
      <c r="A1536" s="15" t="s">
        <v>5071</v>
      </c>
      <c r="B1536" s="64" t="s">
        <v>19805</v>
      </c>
      <c r="C1536" s="64" t="s">
        <v>19805</v>
      </c>
      <c r="D1536" s="64" t="s">
        <v>19805</v>
      </c>
      <c r="E1536" s="64" t="s">
        <v>19805</v>
      </c>
      <c r="F1536" s="64" t="s">
        <v>19805</v>
      </c>
      <c r="G1536" s="64">
        <v>168035</v>
      </c>
      <c r="H1536" s="64" t="s">
        <v>19805</v>
      </c>
      <c r="I1536" s="64" t="s">
        <v>19805</v>
      </c>
      <c r="J1536" s="64" t="s">
        <v>19805</v>
      </c>
      <c r="K1536" s="64" t="s">
        <v>19805</v>
      </c>
      <c r="L1536" s="64" t="s">
        <v>19805</v>
      </c>
      <c r="M1536" s="64" t="s">
        <v>19805</v>
      </c>
      <c r="N1536" s="64" t="s">
        <v>19805</v>
      </c>
      <c r="O1536" s="64" t="s">
        <v>19805</v>
      </c>
      <c r="P1536" s="64" t="s">
        <v>19805</v>
      </c>
      <c r="Q1536" s="64" t="s">
        <v>19805</v>
      </c>
      <c r="R1536" s="64" t="s">
        <v>19805</v>
      </c>
      <c r="S1536" s="64" t="s">
        <v>19805</v>
      </c>
      <c r="T1536" s="64" t="s">
        <v>19805</v>
      </c>
      <c r="U1536" s="64" t="s">
        <v>19805</v>
      </c>
      <c r="V1536" s="64" t="s">
        <v>19805</v>
      </c>
      <c r="W1536" s="64" t="s">
        <v>19805</v>
      </c>
      <c r="X1536" s="64" t="s">
        <v>19805</v>
      </c>
      <c r="Y1536" s="64" t="s">
        <v>19805</v>
      </c>
      <c r="Z1536" s="64" t="s">
        <v>19805</v>
      </c>
      <c r="AA1536" s="64" t="s">
        <v>19805</v>
      </c>
      <c r="AB1536" s="64" t="s">
        <v>19805</v>
      </c>
    </row>
    <row r="1537" spans="1:28">
      <c r="A1537" s="15" t="s">
        <v>677</v>
      </c>
      <c r="B1537" s="64">
        <v>2463840</v>
      </c>
      <c r="C1537" s="64">
        <v>2357760</v>
      </c>
      <c r="D1537" s="64" t="s">
        <v>19805</v>
      </c>
      <c r="E1537" s="64" t="s">
        <v>19805</v>
      </c>
      <c r="F1537" s="64" t="s">
        <v>19805</v>
      </c>
      <c r="G1537" s="64" t="s">
        <v>19805</v>
      </c>
      <c r="H1537" s="64" t="s">
        <v>19805</v>
      </c>
      <c r="I1537" s="64" t="s">
        <v>19805</v>
      </c>
      <c r="J1537" s="64" t="s">
        <v>19805</v>
      </c>
      <c r="K1537" s="64" t="s">
        <v>19805</v>
      </c>
      <c r="L1537" s="64" t="s">
        <v>19805</v>
      </c>
      <c r="M1537" s="64" t="s">
        <v>19805</v>
      </c>
      <c r="N1537" s="64" t="s">
        <v>19805</v>
      </c>
      <c r="O1537" s="64" t="s">
        <v>19805</v>
      </c>
      <c r="P1537" s="64" t="s">
        <v>19805</v>
      </c>
      <c r="Q1537" s="64" t="s">
        <v>19805</v>
      </c>
      <c r="R1537" s="64" t="s">
        <v>19805</v>
      </c>
      <c r="S1537" s="64" t="s">
        <v>19805</v>
      </c>
      <c r="T1537" s="64" t="s">
        <v>19805</v>
      </c>
      <c r="U1537" s="64" t="s">
        <v>19805</v>
      </c>
      <c r="V1537" s="64" t="s">
        <v>19805</v>
      </c>
      <c r="W1537" s="64" t="s">
        <v>19805</v>
      </c>
      <c r="X1537" s="64" t="s">
        <v>19805</v>
      </c>
      <c r="Y1537" s="64" t="s">
        <v>19805</v>
      </c>
      <c r="Z1537" s="64" t="s">
        <v>19805</v>
      </c>
      <c r="AA1537" s="64" t="s">
        <v>19805</v>
      </c>
      <c r="AB1537" s="64" t="s">
        <v>19805</v>
      </c>
    </row>
    <row r="1538" spans="1:28">
      <c r="A1538" s="15" t="s">
        <v>5704</v>
      </c>
      <c r="B1538" s="64" t="s">
        <v>19805</v>
      </c>
      <c r="C1538" s="64" t="s">
        <v>19805</v>
      </c>
      <c r="D1538" s="64" t="s">
        <v>19805</v>
      </c>
      <c r="E1538" s="64" t="s">
        <v>19805</v>
      </c>
      <c r="F1538" s="64" t="s">
        <v>19805</v>
      </c>
      <c r="G1538" s="64" t="s">
        <v>19805</v>
      </c>
      <c r="H1538" s="64" t="s">
        <v>19805</v>
      </c>
      <c r="I1538" s="64" t="s">
        <v>19805</v>
      </c>
      <c r="J1538" s="64" t="s">
        <v>19805</v>
      </c>
      <c r="K1538" s="64" t="s">
        <v>19805</v>
      </c>
      <c r="L1538" s="64" t="s">
        <v>19805</v>
      </c>
      <c r="M1538" s="64" t="s">
        <v>19805</v>
      </c>
      <c r="N1538" s="64" t="s">
        <v>19805</v>
      </c>
      <c r="O1538" s="64" t="s">
        <v>19805</v>
      </c>
      <c r="P1538" s="64" t="s">
        <v>19805</v>
      </c>
      <c r="Q1538" s="64" t="s">
        <v>19805</v>
      </c>
      <c r="R1538" s="64" t="s">
        <v>19805</v>
      </c>
      <c r="S1538" s="64" t="s">
        <v>19805</v>
      </c>
      <c r="T1538" s="64" t="s">
        <v>19805</v>
      </c>
      <c r="U1538" s="64" t="s">
        <v>19805</v>
      </c>
      <c r="V1538" s="64" t="s">
        <v>19805</v>
      </c>
      <c r="W1538" s="64" t="s">
        <v>19805</v>
      </c>
      <c r="X1538" s="64" t="s">
        <v>19805</v>
      </c>
      <c r="Y1538" s="64" t="s">
        <v>19805</v>
      </c>
      <c r="Z1538" s="64" t="s">
        <v>19805</v>
      </c>
      <c r="AA1538" s="64">
        <v>200000</v>
      </c>
      <c r="AB1538" s="64" t="s">
        <v>19805</v>
      </c>
    </row>
    <row r="1539" spans="1:28">
      <c r="A1539" s="15" t="s">
        <v>5706</v>
      </c>
      <c r="B1539" s="64" t="s">
        <v>19805</v>
      </c>
      <c r="C1539" s="64" t="s">
        <v>19805</v>
      </c>
      <c r="D1539" s="64" t="s">
        <v>19805</v>
      </c>
      <c r="E1539" s="64">
        <v>1463000</v>
      </c>
      <c r="F1539" s="64">
        <v>1400000</v>
      </c>
      <c r="G1539" s="64" t="s">
        <v>19805</v>
      </c>
      <c r="H1539" s="64" t="s">
        <v>19805</v>
      </c>
      <c r="I1539" s="64" t="s">
        <v>19805</v>
      </c>
      <c r="J1539" s="64" t="s">
        <v>19805</v>
      </c>
      <c r="K1539" s="64" t="s">
        <v>19805</v>
      </c>
      <c r="L1539" s="64" t="s">
        <v>19805</v>
      </c>
      <c r="M1539" s="64" t="s">
        <v>19805</v>
      </c>
      <c r="N1539" s="64" t="s">
        <v>19805</v>
      </c>
      <c r="O1539" s="64" t="s">
        <v>19805</v>
      </c>
      <c r="P1539" s="64" t="s">
        <v>19805</v>
      </c>
      <c r="Q1539" s="64" t="s">
        <v>19805</v>
      </c>
      <c r="R1539" s="64" t="s">
        <v>19805</v>
      </c>
      <c r="S1539" s="64" t="s">
        <v>19805</v>
      </c>
      <c r="T1539" s="64" t="s">
        <v>19805</v>
      </c>
      <c r="U1539" s="64" t="s">
        <v>19805</v>
      </c>
      <c r="V1539" s="64" t="s">
        <v>19805</v>
      </c>
      <c r="W1539" s="64" t="s">
        <v>19805</v>
      </c>
      <c r="X1539" s="64" t="s">
        <v>19805</v>
      </c>
      <c r="Y1539" s="64" t="s">
        <v>19805</v>
      </c>
      <c r="Z1539" s="64" t="s">
        <v>19805</v>
      </c>
      <c r="AA1539" s="64" t="s">
        <v>19805</v>
      </c>
      <c r="AB1539" s="64" t="s">
        <v>19805</v>
      </c>
    </row>
    <row r="1540" spans="1:28">
      <c r="A1540" s="15" t="s">
        <v>5707</v>
      </c>
      <c r="B1540" s="64" t="s">
        <v>19805</v>
      </c>
      <c r="C1540" s="64" t="s">
        <v>19805</v>
      </c>
      <c r="D1540" s="64" t="s">
        <v>19805</v>
      </c>
      <c r="E1540" s="64" t="s">
        <v>19805</v>
      </c>
      <c r="F1540" s="64" t="s">
        <v>19805</v>
      </c>
      <c r="G1540" s="64" t="s">
        <v>19805</v>
      </c>
      <c r="H1540" s="64" t="s">
        <v>19805</v>
      </c>
      <c r="I1540" s="64" t="s">
        <v>19805</v>
      </c>
      <c r="J1540" s="64" t="s">
        <v>19805</v>
      </c>
      <c r="K1540" s="64" t="s">
        <v>19805</v>
      </c>
      <c r="L1540" s="64" t="s">
        <v>19805</v>
      </c>
      <c r="M1540" s="64" t="s">
        <v>19805</v>
      </c>
      <c r="N1540" s="64" t="s">
        <v>19805</v>
      </c>
      <c r="O1540" s="64" t="s">
        <v>19805</v>
      </c>
      <c r="P1540" s="64" t="s">
        <v>19805</v>
      </c>
      <c r="Q1540" s="64" t="s">
        <v>19805</v>
      </c>
      <c r="R1540" s="64" t="s">
        <v>19805</v>
      </c>
      <c r="S1540" s="64" t="s">
        <v>19805</v>
      </c>
      <c r="T1540" s="64" t="s">
        <v>19805</v>
      </c>
      <c r="U1540" s="64" t="s">
        <v>19805</v>
      </c>
      <c r="V1540" s="64" t="s">
        <v>19805</v>
      </c>
      <c r="W1540" s="64">
        <v>15000</v>
      </c>
      <c r="X1540" s="64" t="s">
        <v>19805</v>
      </c>
      <c r="Y1540" s="64" t="s">
        <v>19805</v>
      </c>
      <c r="Z1540" s="64" t="s">
        <v>19805</v>
      </c>
      <c r="AA1540" s="64" t="s">
        <v>19805</v>
      </c>
      <c r="AB1540" s="64" t="s">
        <v>19805</v>
      </c>
    </row>
    <row r="1541" spans="1:28">
      <c r="A1541" s="15" t="s">
        <v>5708</v>
      </c>
      <c r="B1541" s="64" t="s">
        <v>19805</v>
      </c>
      <c r="C1541" s="64" t="s">
        <v>19805</v>
      </c>
      <c r="D1541" s="64" t="s">
        <v>19805</v>
      </c>
      <c r="E1541" s="64" t="s">
        <v>19805</v>
      </c>
      <c r="F1541" s="64" t="s">
        <v>19805</v>
      </c>
      <c r="G1541" s="64" t="s">
        <v>19805</v>
      </c>
      <c r="H1541" s="64" t="s">
        <v>19805</v>
      </c>
      <c r="I1541" s="64" t="s">
        <v>19805</v>
      </c>
      <c r="J1541" s="64" t="s">
        <v>19805</v>
      </c>
      <c r="K1541" s="64" t="s">
        <v>19805</v>
      </c>
      <c r="L1541" s="64" t="s">
        <v>19805</v>
      </c>
      <c r="M1541" s="64" t="s">
        <v>19805</v>
      </c>
      <c r="N1541" s="64">
        <v>1280000</v>
      </c>
      <c r="O1541" s="64">
        <v>1760000</v>
      </c>
      <c r="P1541" s="64">
        <v>349458</v>
      </c>
      <c r="Q1541" s="64" t="s">
        <v>19805</v>
      </c>
      <c r="R1541" s="64" t="s">
        <v>19805</v>
      </c>
      <c r="S1541" s="64" t="s">
        <v>19805</v>
      </c>
      <c r="T1541" s="64" t="s">
        <v>19805</v>
      </c>
      <c r="U1541" s="64">
        <v>20000</v>
      </c>
      <c r="V1541" s="64" t="s">
        <v>19805</v>
      </c>
      <c r="W1541" s="64" t="s">
        <v>19805</v>
      </c>
      <c r="X1541" s="64" t="s">
        <v>19805</v>
      </c>
      <c r="Y1541" s="64" t="s">
        <v>19805</v>
      </c>
      <c r="Z1541" s="64" t="s">
        <v>19805</v>
      </c>
      <c r="AA1541" s="64" t="s">
        <v>19805</v>
      </c>
      <c r="AB1541" s="64" t="s">
        <v>19805</v>
      </c>
    </row>
    <row r="1542" spans="1:28">
      <c r="A1542" s="15" t="s">
        <v>5709</v>
      </c>
      <c r="B1542" s="64" t="s">
        <v>19805</v>
      </c>
      <c r="C1542" s="64" t="s">
        <v>19805</v>
      </c>
      <c r="D1542" s="64" t="s">
        <v>19805</v>
      </c>
      <c r="E1542" s="64" t="s">
        <v>19805</v>
      </c>
      <c r="F1542" s="64" t="s">
        <v>19805</v>
      </c>
      <c r="G1542" s="64" t="s">
        <v>19805</v>
      </c>
      <c r="H1542" s="64" t="s">
        <v>19805</v>
      </c>
      <c r="I1542" s="64" t="s">
        <v>19805</v>
      </c>
      <c r="J1542" s="64" t="s">
        <v>19805</v>
      </c>
      <c r="K1542" s="64" t="s">
        <v>19805</v>
      </c>
      <c r="L1542" s="64" t="s">
        <v>19805</v>
      </c>
      <c r="M1542" s="64" t="s">
        <v>19805</v>
      </c>
      <c r="N1542" s="64" t="s">
        <v>19805</v>
      </c>
      <c r="O1542" s="64" t="s">
        <v>19805</v>
      </c>
      <c r="P1542" s="64" t="s">
        <v>19805</v>
      </c>
      <c r="Q1542" s="64" t="s">
        <v>19805</v>
      </c>
      <c r="R1542" s="64" t="s">
        <v>19805</v>
      </c>
      <c r="S1542" s="64" t="s">
        <v>19805</v>
      </c>
      <c r="T1542" s="64" t="s">
        <v>19805</v>
      </c>
      <c r="U1542" s="64">
        <v>3500000</v>
      </c>
      <c r="V1542" s="64">
        <v>1355000</v>
      </c>
      <c r="W1542" s="64">
        <v>1265000</v>
      </c>
      <c r="X1542" s="64">
        <v>1060000</v>
      </c>
      <c r="Y1542" s="64">
        <v>850000</v>
      </c>
      <c r="Z1542" s="64">
        <v>750000</v>
      </c>
      <c r="AA1542" s="64">
        <v>733000</v>
      </c>
      <c r="AB1542" s="64">
        <v>658000</v>
      </c>
    </row>
    <row r="1543" spans="1:28">
      <c r="A1543" s="15" t="s">
        <v>1047</v>
      </c>
      <c r="B1543" s="64" t="s">
        <v>19805</v>
      </c>
      <c r="C1543" s="64">
        <v>16129</v>
      </c>
      <c r="D1543" s="64">
        <v>2106720</v>
      </c>
      <c r="E1543" s="64">
        <v>2016000</v>
      </c>
      <c r="F1543" s="64">
        <v>1146337</v>
      </c>
      <c r="G1543" s="64">
        <v>983307</v>
      </c>
      <c r="H1543" s="64">
        <v>4200000</v>
      </c>
      <c r="I1543" s="64">
        <v>4000000</v>
      </c>
      <c r="J1543" s="64">
        <v>2020179</v>
      </c>
      <c r="K1543" s="64">
        <v>1268160</v>
      </c>
      <c r="L1543" s="64">
        <v>1185480</v>
      </c>
      <c r="M1543" s="64">
        <v>1102680</v>
      </c>
      <c r="N1543" s="64" t="s">
        <v>19805</v>
      </c>
      <c r="O1543" s="64" t="s">
        <v>19805</v>
      </c>
      <c r="P1543" s="64" t="s">
        <v>19805</v>
      </c>
      <c r="Q1543" s="64" t="s">
        <v>19805</v>
      </c>
      <c r="R1543" s="64" t="s">
        <v>19805</v>
      </c>
      <c r="S1543" s="64" t="s">
        <v>19805</v>
      </c>
      <c r="T1543" s="64" t="s">
        <v>19805</v>
      </c>
      <c r="U1543" s="64" t="s">
        <v>19805</v>
      </c>
      <c r="V1543" s="64" t="s">
        <v>19805</v>
      </c>
      <c r="W1543" s="64" t="s">
        <v>19805</v>
      </c>
      <c r="X1543" s="64" t="s">
        <v>19805</v>
      </c>
      <c r="Y1543" s="64" t="s">
        <v>19805</v>
      </c>
      <c r="Z1543" s="64" t="s">
        <v>19805</v>
      </c>
      <c r="AA1543" s="64" t="s">
        <v>19805</v>
      </c>
      <c r="AB1543" s="64" t="s">
        <v>19805</v>
      </c>
    </row>
    <row r="1544" spans="1:28">
      <c r="A1544" s="15" t="s">
        <v>1294</v>
      </c>
      <c r="B1544" s="64">
        <v>50000</v>
      </c>
      <c r="C1544" s="64" t="s">
        <v>19805</v>
      </c>
      <c r="D1544" s="64">
        <v>816482</v>
      </c>
      <c r="E1544" s="64">
        <v>490180</v>
      </c>
      <c r="F1544" s="64" t="s">
        <v>19805</v>
      </c>
      <c r="G1544" s="64" t="s">
        <v>19805</v>
      </c>
      <c r="H1544" s="64" t="s">
        <v>19805</v>
      </c>
      <c r="I1544" s="64" t="s">
        <v>19805</v>
      </c>
      <c r="J1544" s="64" t="s">
        <v>19805</v>
      </c>
      <c r="K1544" s="64" t="s">
        <v>19805</v>
      </c>
      <c r="L1544" s="64" t="s">
        <v>19805</v>
      </c>
      <c r="M1544" s="64" t="s">
        <v>19805</v>
      </c>
      <c r="N1544" s="64" t="s">
        <v>19805</v>
      </c>
      <c r="O1544" s="64" t="s">
        <v>19805</v>
      </c>
      <c r="P1544" s="64" t="s">
        <v>19805</v>
      </c>
      <c r="Q1544" s="64" t="s">
        <v>19805</v>
      </c>
      <c r="R1544" s="64" t="s">
        <v>19805</v>
      </c>
      <c r="S1544" s="64" t="s">
        <v>19805</v>
      </c>
      <c r="T1544" s="64" t="s">
        <v>19805</v>
      </c>
      <c r="U1544" s="64" t="s">
        <v>19805</v>
      </c>
      <c r="V1544" s="64" t="s">
        <v>19805</v>
      </c>
      <c r="W1544" s="64" t="s">
        <v>19805</v>
      </c>
      <c r="X1544" s="64" t="s">
        <v>19805</v>
      </c>
      <c r="Y1544" s="64" t="s">
        <v>19805</v>
      </c>
      <c r="Z1544" s="64" t="s">
        <v>19805</v>
      </c>
      <c r="AA1544" s="64" t="s">
        <v>19805</v>
      </c>
      <c r="AB1544" s="64" t="s">
        <v>19805</v>
      </c>
    </row>
    <row r="1545" spans="1:28">
      <c r="A1545" s="15" t="s">
        <v>5710</v>
      </c>
      <c r="B1545" s="64" t="s">
        <v>19805</v>
      </c>
      <c r="C1545" s="64" t="s">
        <v>19805</v>
      </c>
      <c r="D1545" s="64" t="s">
        <v>19805</v>
      </c>
      <c r="E1545" s="64" t="s">
        <v>19805</v>
      </c>
      <c r="F1545" s="64" t="s">
        <v>19805</v>
      </c>
      <c r="G1545" s="64" t="s">
        <v>19805</v>
      </c>
      <c r="H1545" s="64" t="s">
        <v>19805</v>
      </c>
      <c r="I1545" s="64">
        <v>736420</v>
      </c>
      <c r="J1545" s="64">
        <v>442114</v>
      </c>
      <c r="K1545" s="64" t="s">
        <v>19805</v>
      </c>
      <c r="L1545" s="64" t="s">
        <v>19805</v>
      </c>
      <c r="M1545" s="64" t="s">
        <v>19805</v>
      </c>
      <c r="N1545" s="64" t="s">
        <v>19805</v>
      </c>
      <c r="O1545" s="64" t="s">
        <v>19805</v>
      </c>
      <c r="P1545" s="64" t="s">
        <v>19805</v>
      </c>
      <c r="Q1545" s="64" t="s">
        <v>19805</v>
      </c>
      <c r="R1545" s="64" t="s">
        <v>19805</v>
      </c>
      <c r="S1545" s="64" t="s">
        <v>19805</v>
      </c>
      <c r="T1545" s="64" t="s">
        <v>19805</v>
      </c>
      <c r="U1545" s="64" t="s">
        <v>19805</v>
      </c>
      <c r="V1545" s="64" t="s">
        <v>19805</v>
      </c>
      <c r="W1545" s="64" t="s">
        <v>19805</v>
      </c>
      <c r="X1545" s="64" t="s">
        <v>19805</v>
      </c>
      <c r="Y1545" s="64" t="s">
        <v>19805</v>
      </c>
      <c r="Z1545" s="64" t="s">
        <v>19805</v>
      </c>
      <c r="AA1545" s="64" t="s">
        <v>19805</v>
      </c>
      <c r="AB1545" s="64" t="s">
        <v>19805</v>
      </c>
    </row>
    <row r="1546" spans="1:28">
      <c r="A1546" s="15" t="s">
        <v>1131</v>
      </c>
      <c r="B1546" s="64" t="s">
        <v>19805</v>
      </c>
      <c r="C1546" s="64">
        <v>345966</v>
      </c>
      <c r="D1546" s="64">
        <v>1448490</v>
      </c>
      <c r="E1546" s="64">
        <v>1399507</v>
      </c>
      <c r="F1546" s="64">
        <v>1352181</v>
      </c>
      <c r="G1546" s="64">
        <v>3750000</v>
      </c>
      <c r="H1546" s="64">
        <v>6883800</v>
      </c>
      <c r="I1546" s="64">
        <v>6466600</v>
      </c>
      <c r="J1546" s="64">
        <v>6049400</v>
      </c>
      <c r="K1546" s="64">
        <v>5632200</v>
      </c>
      <c r="L1546" s="64">
        <v>5215000</v>
      </c>
      <c r="M1546" s="64">
        <v>5500000</v>
      </c>
      <c r="N1546" s="64">
        <v>5250000</v>
      </c>
      <c r="O1546" s="64">
        <v>5000000</v>
      </c>
      <c r="P1546" s="64">
        <v>4750000</v>
      </c>
      <c r="Q1546" s="64">
        <v>4500000</v>
      </c>
      <c r="R1546" s="64">
        <v>739080</v>
      </c>
      <c r="S1546" s="64">
        <v>690960</v>
      </c>
      <c r="T1546" s="64">
        <v>535000</v>
      </c>
      <c r="U1546" s="64" t="s">
        <v>19805</v>
      </c>
      <c r="V1546" s="64" t="s">
        <v>19805</v>
      </c>
      <c r="W1546" s="64" t="s">
        <v>19805</v>
      </c>
      <c r="X1546" s="64" t="s">
        <v>19805</v>
      </c>
      <c r="Y1546" s="64" t="s">
        <v>19805</v>
      </c>
      <c r="Z1546" s="64" t="s">
        <v>19805</v>
      </c>
      <c r="AA1546" s="64" t="s">
        <v>19805</v>
      </c>
      <c r="AB1546" s="64" t="s">
        <v>19805</v>
      </c>
    </row>
    <row r="1547" spans="1:28">
      <c r="A1547" s="15" t="s">
        <v>5712</v>
      </c>
      <c r="B1547" s="64" t="s">
        <v>19805</v>
      </c>
      <c r="C1547" s="64" t="s">
        <v>19805</v>
      </c>
      <c r="D1547" s="64" t="s">
        <v>19805</v>
      </c>
      <c r="E1547" s="64" t="s">
        <v>19805</v>
      </c>
      <c r="F1547" s="64" t="s">
        <v>19805</v>
      </c>
      <c r="G1547" s="64" t="s">
        <v>19805</v>
      </c>
      <c r="H1547" s="64" t="s">
        <v>19805</v>
      </c>
      <c r="I1547" s="64" t="s">
        <v>19805</v>
      </c>
      <c r="J1547" s="64" t="s">
        <v>19805</v>
      </c>
      <c r="K1547" s="64" t="s">
        <v>19805</v>
      </c>
      <c r="L1547" s="64">
        <v>90000</v>
      </c>
      <c r="M1547" s="64">
        <v>964320</v>
      </c>
      <c r="N1547" s="64">
        <v>901440</v>
      </c>
      <c r="O1547" s="64">
        <v>838560</v>
      </c>
      <c r="P1547" s="64" t="s">
        <v>19805</v>
      </c>
      <c r="Q1547" s="64" t="s">
        <v>19805</v>
      </c>
      <c r="R1547" s="64" t="s">
        <v>19805</v>
      </c>
      <c r="S1547" s="64" t="s">
        <v>19805</v>
      </c>
      <c r="T1547" s="64" t="s">
        <v>19805</v>
      </c>
      <c r="U1547" s="64" t="s">
        <v>19805</v>
      </c>
      <c r="V1547" s="64" t="s">
        <v>19805</v>
      </c>
      <c r="W1547" s="64" t="s">
        <v>19805</v>
      </c>
      <c r="X1547" s="64" t="s">
        <v>19805</v>
      </c>
      <c r="Y1547" s="64" t="s">
        <v>19805</v>
      </c>
      <c r="Z1547" s="64" t="s">
        <v>19805</v>
      </c>
      <c r="AA1547" s="64" t="s">
        <v>19805</v>
      </c>
      <c r="AB1547" s="64" t="s">
        <v>19805</v>
      </c>
    </row>
    <row r="1548" spans="1:28">
      <c r="A1548" s="15" t="s">
        <v>5713</v>
      </c>
      <c r="B1548" s="64" t="s">
        <v>19805</v>
      </c>
      <c r="C1548" s="64" t="s">
        <v>19805</v>
      </c>
      <c r="D1548" s="64" t="s">
        <v>19805</v>
      </c>
      <c r="E1548" s="64" t="s">
        <v>19805</v>
      </c>
      <c r="F1548" s="64" t="s">
        <v>19805</v>
      </c>
      <c r="G1548" s="64" t="s">
        <v>19805</v>
      </c>
      <c r="H1548" s="64" t="s">
        <v>19805</v>
      </c>
      <c r="I1548" s="64" t="s">
        <v>19805</v>
      </c>
      <c r="J1548" s="64" t="s">
        <v>19805</v>
      </c>
      <c r="K1548" s="64" t="s">
        <v>19805</v>
      </c>
      <c r="L1548" s="64" t="s">
        <v>19805</v>
      </c>
      <c r="M1548" s="64" t="s">
        <v>19805</v>
      </c>
      <c r="N1548" s="64" t="s">
        <v>19805</v>
      </c>
      <c r="O1548" s="64" t="s">
        <v>19805</v>
      </c>
      <c r="P1548" s="64" t="s">
        <v>19805</v>
      </c>
      <c r="Q1548" s="64" t="s">
        <v>19805</v>
      </c>
      <c r="R1548" s="64" t="s">
        <v>19805</v>
      </c>
      <c r="S1548" s="64" t="s">
        <v>19805</v>
      </c>
      <c r="T1548" s="64">
        <v>537500</v>
      </c>
      <c r="U1548" s="64" t="s">
        <v>19805</v>
      </c>
      <c r="V1548" s="64" t="s">
        <v>19805</v>
      </c>
      <c r="W1548" s="64" t="s">
        <v>19805</v>
      </c>
      <c r="X1548" s="64">
        <v>150000</v>
      </c>
      <c r="Y1548" s="64">
        <v>496000</v>
      </c>
      <c r="Z1548" s="64">
        <v>469000</v>
      </c>
      <c r="AA1548" s="64">
        <v>469000</v>
      </c>
      <c r="AB1548" s="64">
        <v>468000</v>
      </c>
    </row>
    <row r="1549" spans="1:28">
      <c r="A1549" s="15" t="s">
        <v>958</v>
      </c>
      <c r="B1549" s="64">
        <v>3800000</v>
      </c>
      <c r="C1549" s="64">
        <v>3950001</v>
      </c>
      <c r="D1549" s="64" t="s">
        <v>19805</v>
      </c>
      <c r="E1549" s="64" t="s">
        <v>19805</v>
      </c>
      <c r="F1549" s="64" t="s">
        <v>19805</v>
      </c>
      <c r="G1549" s="64" t="s">
        <v>19805</v>
      </c>
      <c r="H1549" s="64" t="s">
        <v>19805</v>
      </c>
      <c r="I1549" s="64" t="s">
        <v>19805</v>
      </c>
      <c r="J1549" s="64" t="s">
        <v>19805</v>
      </c>
      <c r="K1549" s="64" t="s">
        <v>19805</v>
      </c>
      <c r="L1549" s="64" t="s">
        <v>19805</v>
      </c>
      <c r="M1549" s="64" t="s">
        <v>19805</v>
      </c>
      <c r="N1549" s="64" t="s">
        <v>19805</v>
      </c>
      <c r="O1549" s="64" t="s">
        <v>19805</v>
      </c>
      <c r="P1549" s="64" t="s">
        <v>19805</v>
      </c>
      <c r="Q1549" s="64" t="s">
        <v>19805</v>
      </c>
      <c r="R1549" s="64" t="s">
        <v>19805</v>
      </c>
      <c r="S1549" s="64" t="s">
        <v>19805</v>
      </c>
      <c r="T1549" s="64" t="s">
        <v>19805</v>
      </c>
      <c r="U1549" s="64" t="s">
        <v>19805</v>
      </c>
      <c r="V1549" s="64" t="s">
        <v>19805</v>
      </c>
      <c r="W1549" s="64" t="s">
        <v>19805</v>
      </c>
      <c r="X1549" s="64" t="s">
        <v>19805</v>
      </c>
      <c r="Y1549" s="64" t="s">
        <v>19805</v>
      </c>
      <c r="Z1549" s="64" t="s">
        <v>19805</v>
      </c>
      <c r="AA1549" s="64" t="s">
        <v>19805</v>
      </c>
      <c r="AB1549" s="64" t="s">
        <v>19805</v>
      </c>
    </row>
    <row r="1550" spans="1:28">
      <c r="A1550" s="15" t="s">
        <v>1888</v>
      </c>
      <c r="B1550" s="64" t="s">
        <v>19805</v>
      </c>
      <c r="C1550" s="64" t="s">
        <v>19805</v>
      </c>
      <c r="D1550" s="64">
        <v>1104240</v>
      </c>
      <c r="E1550" s="64">
        <v>1056720</v>
      </c>
      <c r="F1550" s="64" t="s">
        <v>19805</v>
      </c>
      <c r="G1550" s="64" t="s">
        <v>19805</v>
      </c>
      <c r="H1550" s="64" t="s">
        <v>19805</v>
      </c>
      <c r="I1550" s="64" t="s">
        <v>19805</v>
      </c>
      <c r="J1550" s="64" t="s">
        <v>19805</v>
      </c>
      <c r="K1550" s="64" t="s">
        <v>19805</v>
      </c>
      <c r="L1550" s="64" t="s">
        <v>19805</v>
      </c>
      <c r="M1550" s="64" t="s">
        <v>19805</v>
      </c>
      <c r="N1550" s="64" t="s">
        <v>19805</v>
      </c>
      <c r="O1550" s="64" t="s">
        <v>19805</v>
      </c>
      <c r="P1550" s="64" t="s">
        <v>19805</v>
      </c>
      <c r="Q1550" s="64" t="s">
        <v>19805</v>
      </c>
      <c r="R1550" s="64" t="s">
        <v>19805</v>
      </c>
      <c r="S1550" s="64" t="s">
        <v>19805</v>
      </c>
      <c r="T1550" s="64" t="s">
        <v>19805</v>
      </c>
      <c r="U1550" s="64" t="s">
        <v>19805</v>
      </c>
      <c r="V1550" s="64" t="s">
        <v>19805</v>
      </c>
      <c r="W1550" s="64" t="s">
        <v>19805</v>
      </c>
      <c r="X1550" s="64" t="s">
        <v>19805</v>
      </c>
      <c r="Y1550" s="64" t="s">
        <v>19805</v>
      </c>
      <c r="Z1550" s="64" t="s">
        <v>19805</v>
      </c>
      <c r="AA1550" s="64" t="s">
        <v>19805</v>
      </c>
      <c r="AB1550" s="64" t="s">
        <v>19805</v>
      </c>
    </row>
    <row r="1551" spans="1:28">
      <c r="A1551" s="15" t="s">
        <v>5715</v>
      </c>
      <c r="B1551" s="64" t="s">
        <v>19805</v>
      </c>
      <c r="C1551" s="64" t="s">
        <v>19805</v>
      </c>
      <c r="D1551" s="64" t="s">
        <v>19805</v>
      </c>
      <c r="E1551" s="64" t="s">
        <v>19805</v>
      </c>
      <c r="F1551" s="64" t="s">
        <v>19805</v>
      </c>
      <c r="G1551" s="64" t="s">
        <v>19805</v>
      </c>
      <c r="H1551" s="64">
        <v>5543116</v>
      </c>
      <c r="I1551" s="64">
        <v>5400000</v>
      </c>
      <c r="J1551" s="64">
        <v>4778548</v>
      </c>
      <c r="K1551" s="64">
        <v>1889760</v>
      </c>
      <c r="L1551" s="64">
        <v>1080480</v>
      </c>
      <c r="M1551" s="64">
        <v>1010040</v>
      </c>
      <c r="N1551" s="64">
        <v>939480</v>
      </c>
      <c r="O1551" s="64" t="s">
        <v>19805</v>
      </c>
      <c r="P1551" s="64" t="s">
        <v>19805</v>
      </c>
      <c r="Q1551" s="64" t="s">
        <v>19805</v>
      </c>
      <c r="R1551" s="64" t="s">
        <v>19805</v>
      </c>
      <c r="S1551" s="64" t="s">
        <v>19805</v>
      </c>
      <c r="T1551" s="64" t="s">
        <v>19805</v>
      </c>
      <c r="U1551" s="64" t="s">
        <v>19805</v>
      </c>
      <c r="V1551" s="64" t="s">
        <v>19805</v>
      </c>
      <c r="W1551" s="64" t="s">
        <v>19805</v>
      </c>
      <c r="X1551" s="64" t="s">
        <v>19805</v>
      </c>
      <c r="Y1551" s="64" t="s">
        <v>19805</v>
      </c>
      <c r="Z1551" s="64" t="s">
        <v>19805</v>
      </c>
      <c r="AA1551" s="64" t="s">
        <v>19805</v>
      </c>
      <c r="AB1551" s="64" t="s">
        <v>19805</v>
      </c>
    </row>
    <row r="1552" spans="1:28">
      <c r="A1552" s="15" t="s">
        <v>1662</v>
      </c>
      <c r="B1552" s="64">
        <v>2898000</v>
      </c>
      <c r="C1552" s="64">
        <v>13000000</v>
      </c>
      <c r="D1552" s="64">
        <v>13000000</v>
      </c>
      <c r="E1552" s="64">
        <v>13000000</v>
      </c>
      <c r="F1552" s="64">
        <v>13000000</v>
      </c>
      <c r="G1552" s="64">
        <v>13000000</v>
      </c>
      <c r="H1552" s="64">
        <v>11360000</v>
      </c>
      <c r="I1552" s="64">
        <v>10520000</v>
      </c>
      <c r="J1552" s="64">
        <v>9680000</v>
      </c>
      <c r="K1552" s="64">
        <v>8840000</v>
      </c>
      <c r="L1552" s="64">
        <v>8000000</v>
      </c>
      <c r="M1552" s="64">
        <v>3039889</v>
      </c>
      <c r="N1552" s="64">
        <v>2260280</v>
      </c>
      <c r="O1552" s="64">
        <v>2102840</v>
      </c>
      <c r="P1552" s="64">
        <v>1945520</v>
      </c>
      <c r="Q1552" s="64" t="s">
        <v>19805</v>
      </c>
      <c r="R1552" s="64" t="s">
        <v>19805</v>
      </c>
      <c r="S1552" s="64" t="s">
        <v>19805</v>
      </c>
      <c r="T1552" s="64" t="s">
        <v>19805</v>
      </c>
      <c r="U1552" s="64" t="s">
        <v>19805</v>
      </c>
      <c r="V1552" s="64" t="s">
        <v>19805</v>
      </c>
      <c r="W1552" s="64" t="s">
        <v>19805</v>
      </c>
      <c r="X1552" s="64" t="s">
        <v>19805</v>
      </c>
      <c r="Y1552" s="64" t="s">
        <v>19805</v>
      </c>
      <c r="Z1552" s="64" t="s">
        <v>19805</v>
      </c>
      <c r="AA1552" s="64" t="s">
        <v>19805</v>
      </c>
      <c r="AB1552" s="64" t="s">
        <v>19805</v>
      </c>
    </row>
    <row r="1553" spans="1:28">
      <c r="A1553" s="15" t="s">
        <v>1196</v>
      </c>
      <c r="B1553" s="64">
        <v>4384490</v>
      </c>
      <c r="C1553" s="64">
        <v>3457800</v>
      </c>
      <c r="D1553" s="64">
        <v>3315120</v>
      </c>
      <c r="E1553" s="64">
        <v>3172320</v>
      </c>
      <c r="F1553" s="64" t="s">
        <v>19805</v>
      </c>
      <c r="G1553" s="64" t="s">
        <v>19805</v>
      </c>
      <c r="H1553" s="64" t="s">
        <v>19805</v>
      </c>
      <c r="I1553" s="64" t="s">
        <v>19805</v>
      </c>
      <c r="J1553" s="64" t="s">
        <v>19805</v>
      </c>
      <c r="K1553" s="64" t="s">
        <v>19805</v>
      </c>
      <c r="L1553" s="64" t="s">
        <v>19805</v>
      </c>
      <c r="M1553" s="64" t="s">
        <v>19805</v>
      </c>
      <c r="N1553" s="64" t="s">
        <v>19805</v>
      </c>
      <c r="O1553" s="64" t="s">
        <v>19805</v>
      </c>
      <c r="P1553" s="64" t="s">
        <v>19805</v>
      </c>
      <c r="Q1553" s="64" t="s">
        <v>19805</v>
      </c>
      <c r="R1553" s="64" t="s">
        <v>19805</v>
      </c>
      <c r="S1553" s="64" t="s">
        <v>19805</v>
      </c>
      <c r="T1553" s="64" t="s">
        <v>19805</v>
      </c>
      <c r="U1553" s="64" t="s">
        <v>19805</v>
      </c>
      <c r="V1553" s="64" t="s">
        <v>19805</v>
      </c>
      <c r="W1553" s="64" t="s">
        <v>19805</v>
      </c>
      <c r="X1553" s="64" t="s">
        <v>19805</v>
      </c>
      <c r="Y1553" s="64" t="s">
        <v>19805</v>
      </c>
      <c r="Z1553" s="64" t="s">
        <v>19805</v>
      </c>
      <c r="AA1553" s="64" t="s">
        <v>19805</v>
      </c>
      <c r="AB1553" s="64" t="s">
        <v>19805</v>
      </c>
    </row>
    <row r="1554" spans="1:28">
      <c r="A1554" s="15" t="s">
        <v>5716</v>
      </c>
      <c r="B1554" s="64" t="s">
        <v>19805</v>
      </c>
      <c r="C1554" s="64" t="s">
        <v>19805</v>
      </c>
      <c r="D1554" s="64" t="s">
        <v>19805</v>
      </c>
      <c r="E1554" s="64" t="s">
        <v>19805</v>
      </c>
      <c r="F1554" s="64" t="s">
        <v>19805</v>
      </c>
      <c r="G1554" s="64" t="s">
        <v>19805</v>
      </c>
      <c r="H1554" s="64" t="s">
        <v>19805</v>
      </c>
      <c r="I1554" s="64" t="s">
        <v>19805</v>
      </c>
      <c r="J1554" s="64" t="s">
        <v>19805</v>
      </c>
      <c r="K1554" s="64" t="s">
        <v>19805</v>
      </c>
      <c r="L1554" s="64" t="s">
        <v>19805</v>
      </c>
      <c r="M1554" s="64" t="s">
        <v>19805</v>
      </c>
      <c r="N1554" s="64" t="s">
        <v>19805</v>
      </c>
      <c r="O1554" s="64" t="s">
        <v>19805</v>
      </c>
      <c r="P1554" s="64">
        <v>6101906</v>
      </c>
      <c r="Q1554" s="64">
        <v>5401906</v>
      </c>
      <c r="R1554" s="64">
        <v>3750000</v>
      </c>
      <c r="S1554" s="64">
        <v>5051906</v>
      </c>
      <c r="T1554" s="64">
        <v>3200000</v>
      </c>
      <c r="U1554" s="64">
        <v>4000000</v>
      </c>
      <c r="V1554" s="64">
        <v>3790000</v>
      </c>
      <c r="W1554" s="64">
        <v>3200000</v>
      </c>
      <c r="X1554" s="64">
        <v>3090000</v>
      </c>
      <c r="Y1554" s="64">
        <v>2670000</v>
      </c>
      <c r="Z1554" s="64">
        <v>800000</v>
      </c>
      <c r="AA1554" s="64">
        <v>750000</v>
      </c>
      <c r="AB1554" s="64">
        <v>725000</v>
      </c>
    </row>
    <row r="1555" spans="1:28">
      <c r="A1555" s="15" t="s">
        <v>2049</v>
      </c>
      <c r="B1555" s="64" t="s">
        <v>19805</v>
      </c>
      <c r="C1555" s="64" t="s">
        <v>19805</v>
      </c>
      <c r="D1555" s="64">
        <v>816482</v>
      </c>
      <c r="E1555" s="64">
        <v>490180</v>
      </c>
      <c r="F1555" s="64" t="s">
        <v>19805</v>
      </c>
      <c r="G1555" s="64" t="s">
        <v>19805</v>
      </c>
      <c r="H1555" s="64" t="s">
        <v>19805</v>
      </c>
      <c r="I1555" s="64" t="s">
        <v>19805</v>
      </c>
      <c r="J1555" s="64" t="s">
        <v>19805</v>
      </c>
      <c r="K1555" s="64" t="s">
        <v>19805</v>
      </c>
      <c r="L1555" s="64" t="s">
        <v>19805</v>
      </c>
      <c r="M1555" s="64" t="s">
        <v>19805</v>
      </c>
      <c r="N1555" s="64" t="s">
        <v>19805</v>
      </c>
      <c r="O1555" s="64" t="s">
        <v>19805</v>
      </c>
      <c r="P1555" s="64" t="s">
        <v>19805</v>
      </c>
      <c r="Q1555" s="64" t="s">
        <v>19805</v>
      </c>
      <c r="R1555" s="64" t="s">
        <v>19805</v>
      </c>
      <c r="S1555" s="64" t="s">
        <v>19805</v>
      </c>
      <c r="T1555" s="64" t="s">
        <v>19805</v>
      </c>
      <c r="U1555" s="64" t="s">
        <v>19805</v>
      </c>
      <c r="V1555" s="64" t="s">
        <v>19805</v>
      </c>
      <c r="W1555" s="64" t="s">
        <v>19805</v>
      </c>
      <c r="X1555" s="64" t="s">
        <v>19805</v>
      </c>
      <c r="Y1555" s="64" t="s">
        <v>19805</v>
      </c>
      <c r="Z1555" s="64" t="s">
        <v>19805</v>
      </c>
      <c r="AA1555" s="64" t="s">
        <v>19805</v>
      </c>
      <c r="AB1555" s="64" t="s">
        <v>19805</v>
      </c>
    </row>
    <row r="1556" spans="1:28">
      <c r="A1556" s="15" t="s">
        <v>1107</v>
      </c>
      <c r="B1556" s="64">
        <v>3750000</v>
      </c>
      <c r="C1556" s="64">
        <v>3750000</v>
      </c>
      <c r="D1556" s="64">
        <v>2242003</v>
      </c>
      <c r="E1556" s="64">
        <v>2585668</v>
      </c>
      <c r="F1556" s="64">
        <v>2929332</v>
      </c>
      <c r="G1556" s="64">
        <v>3272997</v>
      </c>
      <c r="H1556" s="64">
        <v>13250000</v>
      </c>
      <c r="I1556" s="64">
        <v>6250000</v>
      </c>
      <c r="J1556" s="64">
        <v>6350000</v>
      </c>
      <c r="K1556" s="64">
        <v>5750000</v>
      </c>
      <c r="L1556" s="64">
        <v>2501070</v>
      </c>
      <c r="M1556" s="64">
        <v>1815000</v>
      </c>
      <c r="N1556" s="64">
        <v>1969680</v>
      </c>
      <c r="O1556" s="64">
        <v>1578240</v>
      </c>
      <c r="P1556" s="64" t="s">
        <v>19805</v>
      </c>
      <c r="Q1556" s="64" t="s">
        <v>19805</v>
      </c>
      <c r="R1556" s="64" t="s">
        <v>19805</v>
      </c>
      <c r="S1556" s="64" t="s">
        <v>19805</v>
      </c>
      <c r="T1556" s="64" t="s">
        <v>19805</v>
      </c>
      <c r="U1556" s="64" t="s">
        <v>19805</v>
      </c>
      <c r="V1556" s="64" t="s">
        <v>19805</v>
      </c>
      <c r="W1556" s="64" t="s">
        <v>19805</v>
      </c>
      <c r="X1556" s="64" t="s">
        <v>19805</v>
      </c>
      <c r="Y1556" s="64" t="s">
        <v>19805</v>
      </c>
      <c r="Z1556" s="64" t="s">
        <v>19805</v>
      </c>
      <c r="AA1556" s="64" t="s">
        <v>19805</v>
      </c>
      <c r="AB1556" s="64" t="s">
        <v>19805</v>
      </c>
    </row>
    <row r="1557" spans="1:28">
      <c r="A1557" s="15" t="s">
        <v>5717</v>
      </c>
      <c r="B1557" s="64" t="s">
        <v>19805</v>
      </c>
      <c r="C1557" s="64" t="s">
        <v>19805</v>
      </c>
      <c r="D1557" s="64" t="s">
        <v>19805</v>
      </c>
      <c r="E1557" s="64" t="s">
        <v>19805</v>
      </c>
      <c r="F1557" s="64" t="s">
        <v>19805</v>
      </c>
      <c r="G1557" s="64" t="s">
        <v>19805</v>
      </c>
      <c r="H1557" s="64" t="s">
        <v>19805</v>
      </c>
      <c r="I1557" s="64" t="s">
        <v>19805</v>
      </c>
      <c r="J1557" s="64" t="s">
        <v>19805</v>
      </c>
      <c r="K1557" s="64">
        <v>427163</v>
      </c>
      <c r="L1557" s="64" t="s">
        <v>19805</v>
      </c>
      <c r="M1557" s="64" t="s">
        <v>19805</v>
      </c>
      <c r="N1557" s="64" t="s">
        <v>19805</v>
      </c>
      <c r="O1557" s="64" t="s">
        <v>19805</v>
      </c>
      <c r="P1557" s="64" t="s">
        <v>19805</v>
      </c>
      <c r="Q1557" s="64" t="s">
        <v>19805</v>
      </c>
      <c r="R1557" s="64" t="s">
        <v>19805</v>
      </c>
      <c r="S1557" s="64" t="s">
        <v>19805</v>
      </c>
      <c r="T1557" s="64" t="s">
        <v>19805</v>
      </c>
      <c r="U1557" s="64" t="s">
        <v>19805</v>
      </c>
      <c r="V1557" s="64" t="s">
        <v>19805</v>
      </c>
      <c r="W1557" s="64" t="s">
        <v>19805</v>
      </c>
      <c r="X1557" s="64" t="s">
        <v>19805</v>
      </c>
      <c r="Y1557" s="64" t="s">
        <v>19805</v>
      </c>
      <c r="Z1557" s="64" t="s">
        <v>19805</v>
      </c>
      <c r="AA1557" s="64" t="s">
        <v>19805</v>
      </c>
      <c r="AB1557" s="64" t="s">
        <v>19805</v>
      </c>
    </row>
    <row r="1558" spans="1:28">
      <c r="A1558" s="15" t="s">
        <v>482</v>
      </c>
      <c r="B1558" s="64">
        <v>980431</v>
      </c>
      <c r="C1558" s="64">
        <v>845059</v>
      </c>
      <c r="D1558" s="64">
        <v>507336</v>
      </c>
      <c r="E1558" s="64" t="s">
        <v>19805</v>
      </c>
      <c r="F1558" s="64" t="s">
        <v>19805</v>
      </c>
      <c r="G1558" s="64" t="s">
        <v>19805</v>
      </c>
      <c r="H1558" s="64" t="s">
        <v>19805</v>
      </c>
      <c r="I1558" s="64" t="s">
        <v>19805</v>
      </c>
      <c r="J1558" s="64" t="s">
        <v>19805</v>
      </c>
      <c r="K1558" s="64" t="s">
        <v>19805</v>
      </c>
      <c r="L1558" s="64" t="s">
        <v>19805</v>
      </c>
      <c r="M1558" s="64" t="s">
        <v>19805</v>
      </c>
      <c r="N1558" s="64" t="s">
        <v>19805</v>
      </c>
      <c r="O1558" s="64" t="s">
        <v>19805</v>
      </c>
      <c r="P1558" s="64" t="s">
        <v>19805</v>
      </c>
      <c r="Q1558" s="64" t="s">
        <v>19805</v>
      </c>
      <c r="R1558" s="64" t="s">
        <v>19805</v>
      </c>
      <c r="S1558" s="64" t="s">
        <v>19805</v>
      </c>
      <c r="T1558" s="64" t="s">
        <v>19805</v>
      </c>
      <c r="U1558" s="64" t="s">
        <v>19805</v>
      </c>
      <c r="V1558" s="64" t="s">
        <v>19805</v>
      </c>
      <c r="W1558" s="64" t="s">
        <v>19805</v>
      </c>
      <c r="X1558" s="64" t="s">
        <v>19805</v>
      </c>
      <c r="Y1558" s="64" t="s">
        <v>19805</v>
      </c>
      <c r="Z1558" s="64" t="s">
        <v>19805</v>
      </c>
      <c r="AA1558" s="64" t="s">
        <v>19805</v>
      </c>
      <c r="AB1558" s="64" t="s">
        <v>19805</v>
      </c>
    </row>
    <row r="1559" spans="1:28">
      <c r="A1559" s="15" t="s">
        <v>5719</v>
      </c>
      <c r="B1559" s="64" t="s">
        <v>19805</v>
      </c>
      <c r="C1559" s="64" t="s">
        <v>19805</v>
      </c>
      <c r="D1559" s="64" t="s">
        <v>19805</v>
      </c>
      <c r="E1559" s="64" t="s">
        <v>19805</v>
      </c>
      <c r="F1559" s="64" t="s">
        <v>19805</v>
      </c>
      <c r="G1559" s="64" t="s">
        <v>19805</v>
      </c>
      <c r="H1559" s="64" t="s">
        <v>19805</v>
      </c>
      <c r="I1559" s="64" t="s">
        <v>19805</v>
      </c>
      <c r="J1559" s="64" t="s">
        <v>19805</v>
      </c>
      <c r="K1559" s="64" t="s">
        <v>19805</v>
      </c>
      <c r="L1559" s="64" t="s">
        <v>19805</v>
      </c>
      <c r="M1559" s="64">
        <v>1138500</v>
      </c>
      <c r="N1559" s="64">
        <v>11933252</v>
      </c>
      <c r="O1559" s="64">
        <v>11956625</v>
      </c>
      <c r="P1559" s="64">
        <v>11061234</v>
      </c>
      <c r="Q1559" s="64">
        <v>10164642</v>
      </c>
      <c r="R1559" s="64">
        <v>9200000</v>
      </c>
      <c r="S1559" s="64">
        <v>8354614</v>
      </c>
      <c r="T1559" s="64">
        <v>1900000</v>
      </c>
      <c r="U1559" s="64">
        <v>1900000</v>
      </c>
      <c r="V1559" s="64">
        <v>1900000</v>
      </c>
      <c r="W1559" s="64">
        <v>1900000</v>
      </c>
      <c r="X1559" s="64">
        <v>1900000</v>
      </c>
      <c r="Y1559" s="64">
        <v>1100000</v>
      </c>
      <c r="Z1559" s="64" t="s">
        <v>19805</v>
      </c>
      <c r="AA1559" s="64" t="s">
        <v>19805</v>
      </c>
      <c r="AB1559" s="64" t="s">
        <v>19805</v>
      </c>
    </row>
    <row r="1560" spans="1:28">
      <c r="A1560" s="15" t="s">
        <v>751</v>
      </c>
      <c r="B1560" s="64">
        <v>5443918</v>
      </c>
      <c r="C1560" s="64">
        <v>5219169</v>
      </c>
      <c r="D1560" s="64">
        <v>4994420</v>
      </c>
      <c r="E1560" s="64">
        <v>1106941</v>
      </c>
      <c r="F1560" s="64">
        <v>5600000</v>
      </c>
      <c r="G1560" s="64">
        <v>3695857</v>
      </c>
      <c r="H1560" s="64">
        <v>2630503</v>
      </c>
      <c r="I1560" s="64">
        <v>1714800</v>
      </c>
      <c r="J1560" s="64">
        <v>1602960</v>
      </c>
      <c r="K1560" s="64">
        <v>1491240</v>
      </c>
      <c r="L1560" s="64" t="s">
        <v>19805</v>
      </c>
      <c r="M1560" s="64" t="s">
        <v>19805</v>
      </c>
      <c r="N1560" s="64" t="s">
        <v>19805</v>
      </c>
      <c r="O1560" s="64" t="s">
        <v>19805</v>
      </c>
      <c r="P1560" s="64" t="s">
        <v>19805</v>
      </c>
      <c r="Q1560" s="64" t="s">
        <v>19805</v>
      </c>
      <c r="R1560" s="64" t="s">
        <v>19805</v>
      </c>
      <c r="S1560" s="64" t="s">
        <v>19805</v>
      </c>
      <c r="T1560" s="64" t="s">
        <v>19805</v>
      </c>
      <c r="U1560" s="64" t="s">
        <v>19805</v>
      </c>
      <c r="V1560" s="64" t="s">
        <v>19805</v>
      </c>
      <c r="W1560" s="64" t="s">
        <v>19805</v>
      </c>
      <c r="X1560" s="64" t="s">
        <v>19805</v>
      </c>
      <c r="Y1560" s="64" t="s">
        <v>19805</v>
      </c>
      <c r="Z1560" s="64" t="s">
        <v>19805</v>
      </c>
      <c r="AA1560" s="64" t="s">
        <v>19805</v>
      </c>
      <c r="AB1560" s="64" t="s">
        <v>19805</v>
      </c>
    </row>
    <row r="1561" spans="1:28">
      <c r="A1561" s="15" t="s">
        <v>1845</v>
      </c>
      <c r="B1561" s="64">
        <v>25000</v>
      </c>
      <c r="C1561" s="64" t="s">
        <v>19805</v>
      </c>
      <c r="D1561" s="64" t="s">
        <v>19805</v>
      </c>
      <c r="E1561" s="64" t="s">
        <v>19805</v>
      </c>
      <c r="F1561" s="64" t="s">
        <v>19805</v>
      </c>
      <c r="G1561" s="64" t="s">
        <v>19805</v>
      </c>
      <c r="H1561" s="64" t="s">
        <v>19805</v>
      </c>
      <c r="I1561" s="64" t="s">
        <v>19805</v>
      </c>
      <c r="J1561" s="64" t="s">
        <v>19805</v>
      </c>
      <c r="K1561" s="64" t="s">
        <v>19805</v>
      </c>
      <c r="L1561" s="64" t="s">
        <v>19805</v>
      </c>
      <c r="M1561" s="64" t="s">
        <v>19805</v>
      </c>
      <c r="N1561" s="64" t="s">
        <v>19805</v>
      </c>
      <c r="O1561" s="64" t="s">
        <v>19805</v>
      </c>
      <c r="P1561" s="64" t="s">
        <v>19805</v>
      </c>
      <c r="Q1561" s="64" t="s">
        <v>19805</v>
      </c>
      <c r="R1561" s="64" t="s">
        <v>19805</v>
      </c>
      <c r="S1561" s="64" t="s">
        <v>19805</v>
      </c>
      <c r="T1561" s="64" t="s">
        <v>19805</v>
      </c>
      <c r="U1561" s="64" t="s">
        <v>19805</v>
      </c>
      <c r="V1561" s="64" t="s">
        <v>19805</v>
      </c>
      <c r="W1561" s="64" t="s">
        <v>19805</v>
      </c>
      <c r="X1561" s="64" t="s">
        <v>19805</v>
      </c>
      <c r="Y1561" s="64" t="s">
        <v>19805</v>
      </c>
      <c r="Z1561" s="64" t="s">
        <v>19805</v>
      </c>
      <c r="AA1561" s="64" t="s">
        <v>19805</v>
      </c>
      <c r="AB1561" s="64" t="s">
        <v>19805</v>
      </c>
    </row>
    <row r="1562" spans="1:28">
      <c r="A1562" s="15" t="s">
        <v>263</v>
      </c>
      <c r="B1562" s="64">
        <v>20869566</v>
      </c>
      <c r="C1562" s="64">
        <v>13125306</v>
      </c>
      <c r="D1562" s="64">
        <v>11765500</v>
      </c>
      <c r="E1562" s="64">
        <v>11295250</v>
      </c>
      <c r="F1562" s="64">
        <v>10850000</v>
      </c>
      <c r="G1562" s="64">
        <v>2155365</v>
      </c>
      <c r="H1562" s="64">
        <v>1196760</v>
      </c>
      <c r="I1562" s="64">
        <v>1118760</v>
      </c>
      <c r="J1562" s="64">
        <v>1040640</v>
      </c>
      <c r="K1562" s="64" t="s">
        <v>19805</v>
      </c>
      <c r="L1562" s="64" t="s">
        <v>19805</v>
      </c>
      <c r="M1562" s="64" t="s">
        <v>19805</v>
      </c>
      <c r="N1562" s="64" t="s">
        <v>19805</v>
      </c>
      <c r="O1562" s="64" t="s">
        <v>19805</v>
      </c>
      <c r="P1562" s="64" t="s">
        <v>19805</v>
      </c>
      <c r="Q1562" s="64" t="s">
        <v>19805</v>
      </c>
      <c r="R1562" s="64" t="s">
        <v>19805</v>
      </c>
      <c r="S1562" s="64" t="s">
        <v>19805</v>
      </c>
      <c r="T1562" s="64" t="s">
        <v>19805</v>
      </c>
      <c r="U1562" s="64" t="s">
        <v>19805</v>
      </c>
      <c r="V1562" s="64" t="s">
        <v>19805</v>
      </c>
      <c r="W1562" s="64" t="s">
        <v>19805</v>
      </c>
      <c r="X1562" s="64" t="s">
        <v>19805</v>
      </c>
      <c r="Y1562" s="64" t="s">
        <v>19805</v>
      </c>
      <c r="Z1562" s="64" t="s">
        <v>19805</v>
      </c>
      <c r="AA1562" s="64" t="s">
        <v>19805</v>
      </c>
      <c r="AB1562" s="64" t="s">
        <v>19805</v>
      </c>
    </row>
    <row r="1563" spans="1:28">
      <c r="A1563" s="15" t="s">
        <v>1149</v>
      </c>
      <c r="B1563" s="64">
        <v>543471</v>
      </c>
      <c r="C1563" s="64" t="s">
        <v>19805</v>
      </c>
      <c r="D1563" s="64" t="s">
        <v>19805</v>
      </c>
      <c r="E1563" s="64" t="s">
        <v>19805</v>
      </c>
      <c r="F1563" s="64" t="s">
        <v>19805</v>
      </c>
      <c r="G1563" s="64" t="s">
        <v>19805</v>
      </c>
      <c r="H1563" s="64" t="s">
        <v>19805</v>
      </c>
      <c r="I1563" s="64" t="s">
        <v>19805</v>
      </c>
      <c r="J1563" s="64" t="s">
        <v>19805</v>
      </c>
      <c r="K1563" s="64" t="s">
        <v>19805</v>
      </c>
      <c r="L1563" s="64" t="s">
        <v>19805</v>
      </c>
      <c r="M1563" s="64" t="s">
        <v>19805</v>
      </c>
      <c r="N1563" s="64" t="s">
        <v>19805</v>
      </c>
      <c r="O1563" s="64" t="s">
        <v>19805</v>
      </c>
      <c r="P1563" s="64" t="s">
        <v>19805</v>
      </c>
      <c r="Q1563" s="64" t="s">
        <v>19805</v>
      </c>
      <c r="R1563" s="64" t="s">
        <v>19805</v>
      </c>
      <c r="S1563" s="64" t="s">
        <v>19805</v>
      </c>
      <c r="T1563" s="64" t="s">
        <v>19805</v>
      </c>
      <c r="U1563" s="64" t="s">
        <v>19805</v>
      </c>
      <c r="V1563" s="64" t="s">
        <v>19805</v>
      </c>
      <c r="W1563" s="64" t="s">
        <v>19805</v>
      </c>
      <c r="X1563" s="64" t="s">
        <v>19805</v>
      </c>
      <c r="Y1563" s="64" t="s">
        <v>19805</v>
      </c>
      <c r="Z1563" s="64" t="s">
        <v>19805</v>
      </c>
      <c r="AA1563" s="64" t="s">
        <v>19805</v>
      </c>
      <c r="AB1563" s="64" t="s">
        <v>19805</v>
      </c>
    </row>
    <row r="1564" spans="1:28">
      <c r="A1564" s="15" t="s">
        <v>3351</v>
      </c>
      <c r="B1564" s="64">
        <v>543471</v>
      </c>
      <c r="C1564" s="64" t="s">
        <v>19805</v>
      </c>
      <c r="D1564" s="64" t="s">
        <v>19805</v>
      </c>
      <c r="E1564" s="64" t="s">
        <v>19805</v>
      </c>
      <c r="F1564" s="64" t="s">
        <v>19805</v>
      </c>
      <c r="G1564" s="64" t="s">
        <v>19805</v>
      </c>
      <c r="H1564" s="64" t="s">
        <v>19805</v>
      </c>
      <c r="I1564" s="64" t="s">
        <v>19805</v>
      </c>
      <c r="J1564" s="64" t="s">
        <v>19805</v>
      </c>
      <c r="K1564" s="64" t="s">
        <v>19805</v>
      </c>
      <c r="L1564" s="64" t="s">
        <v>19805</v>
      </c>
      <c r="M1564" s="64" t="s">
        <v>19805</v>
      </c>
      <c r="N1564" s="64" t="s">
        <v>19805</v>
      </c>
      <c r="O1564" s="64" t="s">
        <v>19805</v>
      </c>
      <c r="P1564" s="64" t="s">
        <v>19805</v>
      </c>
      <c r="Q1564" s="64" t="s">
        <v>19805</v>
      </c>
      <c r="R1564" s="64" t="s">
        <v>19805</v>
      </c>
      <c r="S1564" s="64" t="s">
        <v>19805</v>
      </c>
      <c r="T1564" s="64" t="s">
        <v>19805</v>
      </c>
      <c r="U1564" s="64" t="s">
        <v>19805</v>
      </c>
      <c r="V1564" s="64" t="s">
        <v>19805</v>
      </c>
      <c r="W1564" s="64" t="s">
        <v>19805</v>
      </c>
      <c r="X1564" s="64" t="s">
        <v>19805</v>
      </c>
      <c r="Y1564" s="64" t="s">
        <v>19805</v>
      </c>
      <c r="Z1564" s="64" t="s">
        <v>19805</v>
      </c>
      <c r="AA1564" s="64" t="s">
        <v>19805</v>
      </c>
      <c r="AB1564" s="64" t="s">
        <v>19805</v>
      </c>
    </row>
    <row r="1565" spans="1:28">
      <c r="A1565" s="15" t="s">
        <v>1202</v>
      </c>
      <c r="B1565" s="64">
        <v>2993040</v>
      </c>
      <c r="C1565" s="64">
        <v>2869440</v>
      </c>
      <c r="D1565" s="64">
        <v>2745840</v>
      </c>
      <c r="E1565" s="64" t="s">
        <v>19805</v>
      </c>
      <c r="F1565" s="64" t="s">
        <v>19805</v>
      </c>
      <c r="G1565" s="64" t="s">
        <v>19805</v>
      </c>
      <c r="H1565" s="64" t="s">
        <v>19805</v>
      </c>
      <c r="I1565" s="64" t="s">
        <v>19805</v>
      </c>
      <c r="J1565" s="64" t="s">
        <v>19805</v>
      </c>
      <c r="K1565" s="64" t="s">
        <v>19805</v>
      </c>
      <c r="L1565" s="64" t="s">
        <v>19805</v>
      </c>
      <c r="M1565" s="64" t="s">
        <v>19805</v>
      </c>
      <c r="N1565" s="64" t="s">
        <v>19805</v>
      </c>
      <c r="O1565" s="64" t="s">
        <v>19805</v>
      </c>
      <c r="P1565" s="64" t="s">
        <v>19805</v>
      </c>
      <c r="Q1565" s="64" t="s">
        <v>19805</v>
      </c>
      <c r="R1565" s="64" t="s">
        <v>19805</v>
      </c>
      <c r="S1565" s="64" t="s">
        <v>19805</v>
      </c>
      <c r="T1565" s="64" t="s">
        <v>19805</v>
      </c>
      <c r="U1565" s="64" t="s">
        <v>19805</v>
      </c>
      <c r="V1565" s="64" t="s">
        <v>19805</v>
      </c>
      <c r="W1565" s="64" t="s">
        <v>19805</v>
      </c>
      <c r="X1565" s="64" t="s">
        <v>19805</v>
      </c>
      <c r="Y1565" s="64" t="s">
        <v>19805</v>
      </c>
      <c r="Z1565" s="64" t="s">
        <v>19805</v>
      </c>
      <c r="AA1565" s="64" t="s">
        <v>19805</v>
      </c>
      <c r="AB1565" s="64" t="s">
        <v>19805</v>
      </c>
    </row>
    <row r="1566" spans="1:28">
      <c r="A1566" s="15" t="s">
        <v>5721</v>
      </c>
      <c r="B1566" s="64" t="s">
        <v>19805</v>
      </c>
      <c r="C1566" s="64" t="s">
        <v>19805</v>
      </c>
      <c r="D1566" s="64" t="s">
        <v>19805</v>
      </c>
      <c r="E1566" s="64" t="s">
        <v>19805</v>
      </c>
      <c r="F1566" s="64" t="s">
        <v>19805</v>
      </c>
      <c r="G1566" s="64" t="s">
        <v>19805</v>
      </c>
      <c r="H1566" s="64" t="s">
        <v>19805</v>
      </c>
      <c r="I1566" s="64" t="s">
        <v>19805</v>
      </c>
      <c r="J1566" s="64" t="s">
        <v>19805</v>
      </c>
      <c r="K1566" s="64" t="s">
        <v>19805</v>
      </c>
      <c r="L1566" s="64" t="s">
        <v>19805</v>
      </c>
      <c r="M1566" s="64" t="s">
        <v>19805</v>
      </c>
      <c r="N1566" s="64" t="s">
        <v>19805</v>
      </c>
      <c r="O1566" s="64" t="s">
        <v>19805</v>
      </c>
      <c r="P1566" s="64" t="s">
        <v>19805</v>
      </c>
      <c r="Q1566" s="64" t="s">
        <v>19805</v>
      </c>
      <c r="R1566" s="64" t="s">
        <v>19805</v>
      </c>
      <c r="S1566" s="64">
        <v>385000</v>
      </c>
      <c r="T1566" s="64">
        <v>287500</v>
      </c>
      <c r="U1566" s="64" t="s">
        <v>19805</v>
      </c>
      <c r="V1566" s="64" t="s">
        <v>19805</v>
      </c>
      <c r="W1566" s="64" t="s">
        <v>19805</v>
      </c>
      <c r="X1566" s="64" t="s">
        <v>19805</v>
      </c>
      <c r="Y1566" s="64" t="s">
        <v>19805</v>
      </c>
      <c r="Z1566" s="64" t="s">
        <v>19805</v>
      </c>
      <c r="AA1566" s="64" t="s">
        <v>19805</v>
      </c>
      <c r="AB1566" s="64" t="s">
        <v>19805</v>
      </c>
    </row>
    <row r="1567" spans="1:28">
      <c r="A1567" s="15" t="s">
        <v>478</v>
      </c>
      <c r="B1567" s="64">
        <v>1358500</v>
      </c>
      <c r="C1567" s="64">
        <v>1300000</v>
      </c>
      <c r="D1567" s="64" t="s">
        <v>19805</v>
      </c>
      <c r="E1567" s="64" t="s">
        <v>19805</v>
      </c>
      <c r="F1567" s="64" t="s">
        <v>19805</v>
      </c>
      <c r="G1567" s="64" t="s">
        <v>19805</v>
      </c>
      <c r="H1567" s="64" t="s">
        <v>19805</v>
      </c>
      <c r="I1567" s="64" t="s">
        <v>19805</v>
      </c>
      <c r="J1567" s="64" t="s">
        <v>19805</v>
      </c>
      <c r="K1567" s="64" t="s">
        <v>19805</v>
      </c>
      <c r="L1567" s="64" t="s">
        <v>19805</v>
      </c>
      <c r="M1567" s="64" t="s">
        <v>19805</v>
      </c>
      <c r="N1567" s="64" t="s">
        <v>19805</v>
      </c>
      <c r="O1567" s="64" t="s">
        <v>19805</v>
      </c>
      <c r="P1567" s="64" t="s">
        <v>19805</v>
      </c>
      <c r="Q1567" s="64" t="s">
        <v>19805</v>
      </c>
      <c r="R1567" s="64" t="s">
        <v>19805</v>
      </c>
      <c r="S1567" s="64" t="s">
        <v>19805</v>
      </c>
      <c r="T1567" s="64" t="s">
        <v>19805</v>
      </c>
      <c r="U1567" s="64" t="s">
        <v>19805</v>
      </c>
      <c r="V1567" s="64" t="s">
        <v>19805</v>
      </c>
      <c r="W1567" s="64" t="s">
        <v>19805</v>
      </c>
      <c r="X1567" s="64" t="s">
        <v>19805</v>
      </c>
      <c r="Y1567" s="64" t="s">
        <v>19805</v>
      </c>
      <c r="Z1567" s="64" t="s">
        <v>19805</v>
      </c>
      <c r="AA1567" s="64" t="s">
        <v>19805</v>
      </c>
      <c r="AB1567" s="64" t="s">
        <v>19805</v>
      </c>
    </row>
    <row r="1568" spans="1:28">
      <c r="A1568" s="15" t="s">
        <v>1432</v>
      </c>
      <c r="B1568" s="64">
        <v>30000</v>
      </c>
      <c r="C1568" s="64" t="s">
        <v>19805</v>
      </c>
      <c r="D1568" s="64" t="s">
        <v>19805</v>
      </c>
      <c r="E1568" s="64" t="s">
        <v>19805</v>
      </c>
      <c r="F1568" s="64" t="s">
        <v>19805</v>
      </c>
      <c r="G1568" s="64" t="s">
        <v>19805</v>
      </c>
      <c r="H1568" s="64" t="s">
        <v>19805</v>
      </c>
      <c r="I1568" s="64" t="s">
        <v>19805</v>
      </c>
      <c r="J1568" s="64" t="s">
        <v>19805</v>
      </c>
      <c r="K1568" s="64" t="s">
        <v>19805</v>
      </c>
      <c r="L1568" s="64" t="s">
        <v>19805</v>
      </c>
      <c r="M1568" s="64" t="s">
        <v>19805</v>
      </c>
      <c r="N1568" s="64" t="s">
        <v>19805</v>
      </c>
      <c r="O1568" s="64" t="s">
        <v>19805</v>
      </c>
      <c r="P1568" s="64" t="s">
        <v>19805</v>
      </c>
      <c r="Q1568" s="64" t="s">
        <v>19805</v>
      </c>
      <c r="R1568" s="64" t="s">
        <v>19805</v>
      </c>
      <c r="S1568" s="64" t="s">
        <v>19805</v>
      </c>
      <c r="T1568" s="64" t="s">
        <v>19805</v>
      </c>
      <c r="U1568" s="64" t="s">
        <v>19805</v>
      </c>
      <c r="V1568" s="64" t="s">
        <v>19805</v>
      </c>
      <c r="W1568" s="64" t="s">
        <v>19805</v>
      </c>
      <c r="X1568" s="64" t="s">
        <v>19805</v>
      </c>
      <c r="Y1568" s="64" t="s">
        <v>19805</v>
      </c>
      <c r="Z1568" s="64" t="s">
        <v>19805</v>
      </c>
      <c r="AA1568" s="64" t="s">
        <v>19805</v>
      </c>
      <c r="AB1568" s="64" t="s">
        <v>19805</v>
      </c>
    </row>
    <row r="1569" spans="1:28">
      <c r="A1569" s="15" t="s">
        <v>321</v>
      </c>
      <c r="B1569" s="64">
        <v>5782450</v>
      </c>
      <c r="C1569" s="64">
        <v>5543725</v>
      </c>
      <c r="D1569" s="64">
        <v>5305000</v>
      </c>
      <c r="E1569" s="64" t="s">
        <v>19805</v>
      </c>
      <c r="F1569" s="64" t="s">
        <v>19805</v>
      </c>
      <c r="G1569" s="64" t="s">
        <v>19805</v>
      </c>
      <c r="H1569" s="64" t="s">
        <v>19805</v>
      </c>
      <c r="I1569" s="64" t="s">
        <v>19805</v>
      </c>
      <c r="J1569" s="64" t="s">
        <v>19805</v>
      </c>
      <c r="K1569" s="64" t="s">
        <v>19805</v>
      </c>
      <c r="L1569" s="64" t="s">
        <v>19805</v>
      </c>
      <c r="M1569" s="64" t="s">
        <v>19805</v>
      </c>
      <c r="N1569" s="64" t="s">
        <v>19805</v>
      </c>
      <c r="O1569" s="64" t="s">
        <v>19805</v>
      </c>
      <c r="P1569" s="64" t="s">
        <v>19805</v>
      </c>
      <c r="Q1569" s="64" t="s">
        <v>19805</v>
      </c>
      <c r="R1569" s="64" t="s">
        <v>19805</v>
      </c>
      <c r="S1569" s="64" t="s">
        <v>19805</v>
      </c>
      <c r="T1569" s="64" t="s">
        <v>19805</v>
      </c>
      <c r="U1569" s="64" t="s">
        <v>19805</v>
      </c>
      <c r="V1569" s="64" t="s">
        <v>19805</v>
      </c>
      <c r="W1569" s="64" t="s">
        <v>19805</v>
      </c>
      <c r="X1569" s="64" t="s">
        <v>19805</v>
      </c>
      <c r="Y1569" s="64" t="s">
        <v>19805</v>
      </c>
      <c r="Z1569" s="64" t="s">
        <v>19805</v>
      </c>
      <c r="AA1569" s="64" t="s">
        <v>19805</v>
      </c>
      <c r="AB1569" s="64" t="s">
        <v>19805</v>
      </c>
    </row>
    <row r="1570" spans="1:28">
      <c r="A1570" s="15" t="s">
        <v>942</v>
      </c>
      <c r="B1570" s="64">
        <v>12100000</v>
      </c>
      <c r="C1570" s="64">
        <v>12100000</v>
      </c>
      <c r="D1570" s="64">
        <v>12100000</v>
      </c>
      <c r="E1570" s="64">
        <v>12100000</v>
      </c>
      <c r="F1570" s="64">
        <v>4837200</v>
      </c>
      <c r="G1570" s="64">
        <v>4503600</v>
      </c>
      <c r="H1570" s="64">
        <v>4000000</v>
      </c>
      <c r="I1570" s="64" t="s">
        <v>19805</v>
      </c>
      <c r="J1570" s="64" t="s">
        <v>19805</v>
      </c>
      <c r="K1570" s="64" t="s">
        <v>19805</v>
      </c>
      <c r="L1570" s="64" t="s">
        <v>19805</v>
      </c>
      <c r="M1570" s="64" t="s">
        <v>19805</v>
      </c>
      <c r="N1570" s="64" t="s">
        <v>19805</v>
      </c>
      <c r="O1570" s="64" t="s">
        <v>19805</v>
      </c>
      <c r="P1570" s="64" t="s">
        <v>19805</v>
      </c>
      <c r="Q1570" s="64" t="s">
        <v>19805</v>
      </c>
      <c r="R1570" s="64" t="s">
        <v>19805</v>
      </c>
      <c r="S1570" s="64" t="s">
        <v>19805</v>
      </c>
      <c r="T1570" s="64" t="s">
        <v>19805</v>
      </c>
      <c r="U1570" s="64" t="s">
        <v>19805</v>
      </c>
      <c r="V1570" s="64" t="s">
        <v>19805</v>
      </c>
      <c r="W1570" s="64" t="s">
        <v>19805</v>
      </c>
      <c r="X1570" s="64" t="s">
        <v>19805</v>
      </c>
      <c r="Y1570" s="64" t="s">
        <v>19805</v>
      </c>
      <c r="Z1570" s="64" t="s">
        <v>19805</v>
      </c>
      <c r="AA1570" s="64" t="s">
        <v>19805</v>
      </c>
      <c r="AB1570" s="64" t="s">
        <v>19805</v>
      </c>
    </row>
    <row r="1571" spans="1:28">
      <c r="A1571" s="15" t="s">
        <v>1134</v>
      </c>
      <c r="B1571" s="64">
        <v>11750000</v>
      </c>
      <c r="C1571" s="64">
        <v>11250000</v>
      </c>
      <c r="D1571" s="64">
        <v>2902758</v>
      </c>
      <c r="E1571" s="64">
        <v>1892280</v>
      </c>
      <c r="F1571" s="64">
        <v>1768800</v>
      </c>
      <c r="G1571" s="64">
        <v>1645400</v>
      </c>
      <c r="H1571" s="64" t="s">
        <v>19805</v>
      </c>
      <c r="I1571" s="64" t="s">
        <v>19805</v>
      </c>
      <c r="J1571" s="64" t="s">
        <v>19805</v>
      </c>
      <c r="K1571" s="64" t="s">
        <v>19805</v>
      </c>
      <c r="L1571" s="64" t="s">
        <v>19805</v>
      </c>
      <c r="M1571" s="64" t="s">
        <v>19805</v>
      </c>
      <c r="N1571" s="64" t="s">
        <v>19805</v>
      </c>
      <c r="O1571" s="64" t="s">
        <v>19805</v>
      </c>
      <c r="P1571" s="64" t="s">
        <v>19805</v>
      </c>
      <c r="Q1571" s="64" t="s">
        <v>19805</v>
      </c>
      <c r="R1571" s="64" t="s">
        <v>19805</v>
      </c>
      <c r="S1571" s="64" t="s">
        <v>19805</v>
      </c>
      <c r="T1571" s="64" t="s">
        <v>19805</v>
      </c>
      <c r="U1571" s="64" t="s">
        <v>19805</v>
      </c>
      <c r="V1571" s="64" t="s">
        <v>19805</v>
      </c>
      <c r="W1571" s="64" t="s">
        <v>19805</v>
      </c>
      <c r="X1571" s="64" t="s">
        <v>19805</v>
      </c>
      <c r="Y1571" s="64" t="s">
        <v>19805</v>
      </c>
      <c r="Z1571" s="64" t="s">
        <v>19805</v>
      </c>
      <c r="AA1571" s="64" t="s">
        <v>19805</v>
      </c>
      <c r="AB1571" s="64" t="s">
        <v>19805</v>
      </c>
    </row>
    <row r="1572" spans="1:28">
      <c r="A1572" s="15" t="s">
        <v>5724</v>
      </c>
      <c r="B1572" s="64" t="s">
        <v>19805</v>
      </c>
      <c r="C1572" s="64" t="s">
        <v>19805</v>
      </c>
      <c r="D1572" s="64" t="s">
        <v>19805</v>
      </c>
      <c r="E1572" s="64" t="s">
        <v>19805</v>
      </c>
      <c r="F1572" s="64" t="s">
        <v>19805</v>
      </c>
      <c r="G1572" s="64" t="s">
        <v>19805</v>
      </c>
      <c r="H1572" s="64" t="s">
        <v>19805</v>
      </c>
      <c r="I1572" s="64" t="s">
        <v>19805</v>
      </c>
      <c r="J1572" s="64" t="s">
        <v>19805</v>
      </c>
      <c r="K1572" s="64" t="s">
        <v>19805</v>
      </c>
      <c r="L1572" s="64" t="s">
        <v>19805</v>
      </c>
      <c r="M1572" s="64">
        <v>745248</v>
      </c>
      <c r="N1572" s="64">
        <v>2910600</v>
      </c>
      <c r="O1572" s="64">
        <v>2720760</v>
      </c>
      <c r="P1572" s="64">
        <v>2530920</v>
      </c>
      <c r="Q1572" s="64" t="s">
        <v>19805</v>
      </c>
      <c r="R1572" s="64" t="s">
        <v>19805</v>
      </c>
      <c r="S1572" s="64" t="s">
        <v>19805</v>
      </c>
      <c r="T1572" s="64" t="s">
        <v>19805</v>
      </c>
      <c r="U1572" s="64" t="s">
        <v>19805</v>
      </c>
      <c r="V1572" s="64" t="s">
        <v>19805</v>
      </c>
      <c r="W1572" s="64" t="s">
        <v>19805</v>
      </c>
      <c r="X1572" s="64" t="s">
        <v>19805</v>
      </c>
      <c r="Y1572" s="64" t="s">
        <v>19805</v>
      </c>
      <c r="Z1572" s="64" t="s">
        <v>19805</v>
      </c>
      <c r="AA1572" s="64" t="s">
        <v>19805</v>
      </c>
      <c r="AB1572" s="64" t="s">
        <v>19805</v>
      </c>
    </row>
    <row r="1573" spans="1:28">
      <c r="A1573" s="15" t="s">
        <v>1322</v>
      </c>
      <c r="B1573" s="64">
        <v>2751360</v>
      </c>
      <c r="C1573" s="64">
        <v>2637720</v>
      </c>
      <c r="D1573" s="64">
        <v>2524200</v>
      </c>
      <c r="E1573" s="64" t="s">
        <v>19805</v>
      </c>
      <c r="F1573" s="64" t="s">
        <v>19805</v>
      </c>
      <c r="G1573" s="64" t="s">
        <v>19805</v>
      </c>
      <c r="H1573" s="64" t="s">
        <v>19805</v>
      </c>
      <c r="I1573" s="64" t="s">
        <v>19805</v>
      </c>
      <c r="J1573" s="64" t="s">
        <v>19805</v>
      </c>
      <c r="K1573" s="64" t="s">
        <v>19805</v>
      </c>
      <c r="L1573" s="64" t="s">
        <v>19805</v>
      </c>
      <c r="M1573" s="64" t="s">
        <v>19805</v>
      </c>
      <c r="N1573" s="64" t="s">
        <v>19805</v>
      </c>
      <c r="O1573" s="64" t="s">
        <v>19805</v>
      </c>
      <c r="P1573" s="64" t="s">
        <v>19805</v>
      </c>
      <c r="Q1573" s="64" t="s">
        <v>19805</v>
      </c>
      <c r="R1573" s="64" t="s">
        <v>19805</v>
      </c>
      <c r="S1573" s="64" t="s">
        <v>19805</v>
      </c>
      <c r="T1573" s="64" t="s">
        <v>19805</v>
      </c>
      <c r="U1573" s="64" t="s">
        <v>19805</v>
      </c>
      <c r="V1573" s="64" t="s">
        <v>19805</v>
      </c>
      <c r="W1573" s="64" t="s">
        <v>19805</v>
      </c>
      <c r="X1573" s="64" t="s">
        <v>19805</v>
      </c>
      <c r="Y1573" s="64" t="s">
        <v>19805</v>
      </c>
      <c r="Z1573" s="64" t="s">
        <v>19805</v>
      </c>
      <c r="AA1573" s="64" t="s">
        <v>19805</v>
      </c>
      <c r="AB1573" s="64" t="s">
        <v>19805</v>
      </c>
    </row>
    <row r="1574" spans="1:28">
      <c r="A1574" s="15" t="s">
        <v>4348</v>
      </c>
      <c r="B1574" s="64" t="s">
        <v>19805</v>
      </c>
      <c r="C1574" s="64" t="s">
        <v>19805</v>
      </c>
      <c r="D1574" s="64" t="s">
        <v>19805</v>
      </c>
      <c r="E1574" s="64" t="s">
        <v>19805</v>
      </c>
      <c r="F1574" s="64">
        <v>1404960</v>
      </c>
      <c r="G1574" s="64">
        <v>1306920</v>
      </c>
      <c r="H1574" s="64" t="s">
        <v>19805</v>
      </c>
      <c r="I1574" s="64" t="s">
        <v>19805</v>
      </c>
      <c r="J1574" s="64" t="s">
        <v>19805</v>
      </c>
      <c r="K1574" s="64" t="s">
        <v>19805</v>
      </c>
      <c r="L1574" s="64" t="s">
        <v>19805</v>
      </c>
      <c r="M1574" s="64" t="s">
        <v>19805</v>
      </c>
      <c r="N1574" s="64" t="s">
        <v>19805</v>
      </c>
      <c r="O1574" s="64" t="s">
        <v>19805</v>
      </c>
      <c r="P1574" s="64" t="s">
        <v>19805</v>
      </c>
      <c r="Q1574" s="64" t="s">
        <v>19805</v>
      </c>
      <c r="R1574" s="64" t="s">
        <v>19805</v>
      </c>
      <c r="S1574" s="64" t="s">
        <v>19805</v>
      </c>
      <c r="T1574" s="64" t="s">
        <v>19805</v>
      </c>
      <c r="U1574" s="64" t="s">
        <v>19805</v>
      </c>
      <c r="V1574" s="64" t="s">
        <v>19805</v>
      </c>
      <c r="W1574" s="64" t="s">
        <v>19805</v>
      </c>
      <c r="X1574" s="64" t="s">
        <v>19805</v>
      </c>
      <c r="Y1574" s="64" t="s">
        <v>19805</v>
      </c>
      <c r="Z1574" s="64" t="s">
        <v>19805</v>
      </c>
      <c r="AA1574" s="64" t="s">
        <v>19805</v>
      </c>
      <c r="AB1574" s="64" t="s">
        <v>19805</v>
      </c>
    </row>
    <row r="1575" spans="1:28">
      <c r="A1575" s="15" t="s">
        <v>5725</v>
      </c>
      <c r="B1575" s="64" t="s">
        <v>19805</v>
      </c>
      <c r="C1575" s="64" t="s">
        <v>19805</v>
      </c>
      <c r="D1575" s="64" t="s">
        <v>19805</v>
      </c>
      <c r="E1575" s="64" t="s">
        <v>19805</v>
      </c>
      <c r="F1575" s="64" t="s">
        <v>19805</v>
      </c>
      <c r="G1575" s="64" t="s">
        <v>19805</v>
      </c>
      <c r="H1575" s="64" t="s">
        <v>19805</v>
      </c>
      <c r="I1575" s="64" t="s">
        <v>19805</v>
      </c>
      <c r="J1575" s="64" t="s">
        <v>19805</v>
      </c>
      <c r="K1575" s="64" t="s">
        <v>19805</v>
      </c>
      <c r="L1575" s="64" t="s">
        <v>19805</v>
      </c>
      <c r="M1575" s="64" t="s">
        <v>19805</v>
      </c>
      <c r="N1575" s="64" t="s">
        <v>19805</v>
      </c>
      <c r="O1575" s="64" t="s">
        <v>19805</v>
      </c>
      <c r="P1575" s="64" t="s">
        <v>19805</v>
      </c>
      <c r="Q1575" s="64">
        <v>332817</v>
      </c>
      <c r="R1575" s="64" t="s">
        <v>19805</v>
      </c>
      <c r="S1575" s="64" t="s">
        <v>19805</v>
      </c>
      <c r="T1575" s="64" t="s">
        <v>19805</v>
      </c>
      <c r="U1575" s="64" t="s">
        <v>19805</v>
      </c>
      <c r="V1575" s="64" t="s">
        <v>19805</v>
      </c>
      <c r="W1575" s="64" t="s">
        <v>19805</v>
      </c>
      <c r="X1575" s="64" t="s">
        <v>19805</v>
      </c>
      <c r="Y1575" s="64" t="s">
        <v>19805</v>
      </c>
      <c r="Z1575" s="64" t="s">
        <v>19805</v>
      </c>
      <c r="AA1575" s="64" t="s">
        <v>19805</v>
      </c>
      <c r="AB1575" s="64" t="s">
        <v>19805</v>
      </c>
    </row>
    <row r="1576" spans="1:28">
      <c r="A1576" s="15" t="s">
        <v>1464</v>
      </c>
      <c r="B1576" s="64">
        <v>874636</v>
      </c>
      <c r="C1576" s="64">
        <v>650000</v>
      </c>
      <c r="D1576" s="64" t="s">
        <v>19805</v>
      </c>
      <c r="E1576" s="64" t="s">
        <v>19805</v>
      </c>
      <c r="F1576" s="64" t="s">
        <v>19805</v>
      </c>
      <c r="G1576" s="64" t="s">
        <v>19805</v>
      </c>
      <c r="H1576" s="64" t="s">
        <v>19805</v>
      </c>
      <c r="I1576" s="64" t="s">
        <v>19805</v>
      </c>
      <c r="J1576" s="64" t="s">
        <v>19805</v>
      </c>
      <c r="K1576" s="64" t="s">
        <v>19805</v>
      </c>
      <c r="L1576" s="64" t="s">
        <v>19805</v>
      </c>
      <c r="M1576" s="64" t="s">
        <v>19805</v>
      </c>
      <c r="N1576" s="64" t="s">
        <v>19805</v>
      </c>
      <c r="O1576" s="64" t="s">
        <v>19805</v>
      </c>
      <c r="P1576" s="64" t="s">
        <v>19805</v>
      </c>
      <c r="Q1576" s="64" t="s">
        <v>19805</v>
      </c>
      <c r="R1576" s="64" t="s">
        <v>19805</v>
      </c>
      <c r="S1576" s="64" t="s">
        <v>19805</v>
      </c>
      <c r="T1576" s="64" t="s">
        <v>19805</v>
      </c>
      <c r="U1576" s="64" t="s">
        <v>19805</v>
      </c>
      <c r="V1576" s="64" t="s">
        <v>19805</v>
      </c>
      <c r="W1576" s="64" t="s">
        <v>19805</v>
      </c>
      <c r="X1576" s="64" t="s">
        <v>19805</v>
      </c>
      <c r="Y1576" s="64" t="s">
        <v>19805</v>
      </c>
      <c r="Z1576" s="64" t="s">
        <v>19805</v>
      </c>
      <c r="AA1576" s="64" t="s">
        <v>19805</v>
      </c>
      <c r="AB1576" s="64" t="s">
        <v>19805</v>
      </c>
    </row>
    <row r="1577" spans="1:28">
      <c r="A1577" s="15" t="s">
        <v>1010</v>
      </c>
      <c r="B1577" s="64" t="s">
        <v>19805</v>
      </c>
      <c r="C1577" s="64">
        <v>3036927</v>
      </c>
      <c r="D1577" s="64">
        <v>2150188</v>
      </c>
      <c r="E1577" s="64">
        <v>1191240</v>
      </c>
      <c r="F1577" s="64">
        <v>1035960</v>
      </c>
      <c r="G1577" s="64">
        <v>1035960</v>
      </c>
      <c r="H1577" s="64" t="s">
        <v>19805</v>
      </c>
      <c r="I1577" s="64" t="s">
        <v>19805</v>
      </c>
      <c r="J1577" s="64" t="s">
        <v>19805</v>
      </c>
      <c r="K1577" s="64" t="s">
        <v>19805</v>
      </c>
      <c r="L1577" s="64" t="s">
        <v>19805</v>
      </c>
      <c r="M1577" s="64" t="s">
        <v>19805</v>
      </c>
      <c r="N1577" s="64" t="s">
        <v>19805</v>
      </c>
      <c r="O1577" s="64" t="s">
        <v>19805</v>
      </c>
      <c r="P1577" s="64" t="s">
        <v>19805</v>
      </c>
      <c r="Q1577" s="64" t="s">
        <v>19805</v>
      </c>
      <c r="R1577" s="64" t="s">
        <v>19805</v>
      </c>
      <c r="S1577" s="64" t="s">
        <v>19805</v>
      </c>
      <c r="T1577" s="64" t="s">
        <v>19805</v>
      </c>
      <c r="U1577" s="64" t="s">
        <v>19805</v>
      </c>
      <c r="V1577" s="64" t="s">
        <v>19805</v>
      </c>
      <c r="W1577" s="64" t="s">
        <v>19805</v>
      </c>
      <c r="X1577" s="64" t="s">
        <v>19805</v>
      </c>
      <c r="Y1577" s="64" t="s">
        <v>19805</v>
      </c>
      <c r="Z1577" s="64" t="s">
        <v>19805</v>
      </c>
      <c r="AA1577" s="64" t="s">
        <v>19805</v>
      </c>
      <c r="AB1577" s="64" t="s">
        <v>19805</v>
      </c>
    </row>
    <row r="1578" spans="1:28">
      <c r="A1578" s="15" t="s">
        <v>899</v>
      </c>
      <c r="B1578" s="64" t="s">
        <v>19805</v>
      </c>
      <c r="C1578" s="64">
        <v>8000000</v>
      </c>
      <c r="D1578" s="64">
        <v>8000000</v>
      </c>
      <c r="E1578" s="64">
        <v>8000000</v>
      </c>
      <c r="F1578" s="64">
        <v>4020000</v>
      </c>
      <c r="G1578" s="64">
        <v>5632637</v>
      </c>
      <c r="H1578" s="64">
        <v>4456200</v>
      </c>
      <c r="I1578" s="64">
        <v>4165560</v>
      </c>
      <c r="J1578" s="64">
        <v>3875040</v>
      </c>
      <c r="K1578" s="64" t="s">
        <v>19805</v>
      </c>
      <c r="L1578" s="64" t="s">
        <v>19805</v>
      </c>
      <c r="M1578" s="64" t="s">
        <v>19805</v>
      </c>
      <c r="N1578" s="64" t="s">
        <v>19805</v>
      </c>
      <c r="O1578" s="64" t="s">
        <v>19805</v>
      </c>
      <c r="P1578" s="64" t="s">
        <v>19805</v>
      </c>
      <c r="Q1578" s="64" t="s">
        <v>19805</v>
      </c>
      <c r="R1578" s="64" t="s">
        <v>19805</v>
      </c>
      <c r="S1578" s="64" t="s">
        <v>19805</v>
      </c>
      <c r="T1578" s="64" t="s">
        <v>19805</v>
      </c>
      <c r="U1578" s="64" t="s">
        <v>19805</v>
      </c>
      <c r="V1578" s="64" t="s">
        <v>19805</v>
      </c>
      <c r="W1578" s="64" t="s">
        <v>19805</v>
      </c>
      <c r="X1578" s="64" t="s">
        <v>19805</v>
      </c>
      <c r="Y1578" s="64" t="s">
        <v>19805</v>
      </c>
      <c r="Z1578" s="64" t="s">
        <v>19805</v>
      </c>
      <c r="AA1578" s="64" t="s">
        <v>19805</v>
      </c>
      <c r="AB1578" s="64" t="s">
        <v>19805</v>
      </c>
    </row>
    <row r="1579" spans="1:28">
      <c r="A1579" s="15" t="s">
        <v>5726</v>
      </c>
      <c r="B1579" s="64" t="s">
        <v>19805</v>
      </c>
      <c r="C1579" s="64" t="s">
        <v>19805</v>
      </c>
      <c r="D1579" s="64" t="s">
        <v>19805</v>
      </c>
      <c r="E1579" s="64" t="s">
        <v>19805</v>
      </c>
      <c r="F1579" s="64" t="s">
        <v>19805</v>
      </c>
      <c r="G1579" s="64" t="s">
        <v>19805</v>
      </c>
      <c r="H1579" s="64" t="s">
        <v>19805</v>
      </c>
      <c r="I1579" s="64" t="s">
        <v>19805</v>
      </c>
      <c r="J1579" s="64" t="s">
        <v>19805</v>
      </c>
      <c r="K1579" s="64" t="s">
        <v>19805</v>
      </c>
      <c r="L1579" s="64" t="s">
        <v>19805</v>
      </c>
      <c r="M1579" s="64" t="s">
        <v>19805</v>
      </c>
      <c r="N1579" s="64" t="s">
        <v>19805</v>
      </c>
      <c r="O1579" s="64">
        <v>688679</v>
      </c>
      <c r="P1579" s="64" t="s">
        <v>19805</v>
      </c>
      <c r="Q1579" s="64">
        <v>540850</v>
      </c>
      <c r="R1579" s="64">
        <v>423500</v>
      </c>
      <c r="S1579" s="64">
        <v>301875</v>
      </c>
      <c r="T1579" s="64" t="s">
        <v>19805</v>
      </c>
      <c r="U1579" s="64" t="s">
        <v>19805</v>
      </c>
      <c r="V1579" s="64" t="s">
        <v>19805</v>
      </c>
      <c r="W1579" s="64" t="s">
        <v>19805</v>
      </c>
      <c r="X1579" s="64" t="s">
        <v>19805</v>
      </c>
      <c r="Y1579" s="64" t="s">
        <v>19805</v>
      </c>
      <c r="Z1579" s="64" t="s">
        <v>19805</v>
      </c>
      <c r="AA1579" s="64" t="s">
        <v>19805</v>
      </c>
      <c r="AB1579" s="64" t="s">
        <v>19805</v>
      </c>
    </row>
    <row r="1580" spans="1:28">
      <c r="A1580" s="15" t="s">
        <v>1892</v>
      </c>
      <c r="B1580" s="64" t="s">
        <v>19805</v>
      </c>
      <c r="C1580" s="64" t="s">
        <v>19805</v>
      </c>
      <c r="D1580" s="64">
        <v>816482</v>
      </c>
      <c r="E1580" s="64">
        <v>490180</v>
      </c>
      <c r="F1580" s="64" t="s">
        <v>19805</v>
      </c>
      <c r="G1580" s="64" t="s">
        <v>19805</v>
      </c>
      <c r="H1580" s="64" t="s">
        <v>19805</v>
      </c>
      <c r="I1580" s="64" t="s">
        <v>19805</v>
      </c>
      <c r="J1580" s="64" t="s">
        <v>19805</v>
      </c>
      <c r="K1580" s="64" t="s">
        <v>19805</v>
      </c>
      <c r="L1580" s="64" t="s">
        <v>19805</v>
      </c>
      <c r="M1580" s="64" t="s">
        <v>19805</v>
      </c>
      <c r="N1580" s="64" t="s">
        <v>19805</v>
      </c>
      <c r="O1580" s="64" t="s">
        <v>19805</v>
      </c>
      <c r="P1580" s="64" t="s">
        <v>19805</v>
      </c>
      <c r="Q1580" s="64" t="s">
        <v>19805</v>
      </c>
      <c r="R1580" s="64" t="s">
        <v>19805</v>
      </c>
      <c r="S1580" s="64" t="s">
        <v>19805</v>
      </c>
      <c r="T1580" s="64" t="s">
        <v>19805</v>
      </c>
      <c r="U1580" s="64" t="s">
        <v>19805</v>
      </c>
      <c r="V1580" s="64" t="s">
        <v>19805</v>
      </c>
      <c r="W1580" s="64" t="s">
        <v>19805</v>
      </c>
      <c r="X1580" s="64" t="s">
        <v>19805</v>
      </c>
      <c r="Y1580" s="64" t="s">
        <v>19805</v>
      </c>
      <c r="Z1580" s="64" t="s">
        <v>19805</v>
      </c>
      <c r="AA1580" s="64" t="s">
        <v>19805</v>
      </c>
      <c r="AB1580" s="64" t="s">
        <v>19805</v>
      </c>
    </row>
    <row r="1581" spans="1:28">
      <c r="A1581" s="15" t="s">
        <v>2232</v>
      </c>
      <c r="B1581" s="64">
        <v>100000</v>
      </c>
      <c r="C1581" s="64" t="s">
        <v>19805</v>
      </c>
      <c r="D1581" s="64" t="s">
        <v>19805</v>
      </c>
      <c r="E1581" s="64" t="s">
        <v>19805</v>
      </c>
      <c r="F1581" s="64" t="s">
        <v>19805</v>
      </c>
      <c r="G1581" s="64" t="s">
        <v>19805</v>
      </c>
      <c r="H1581" s="64" t="s">
        <v>19805</v>
      </c>
      <c r="I1581" s="64" t="s">
        <v>19805</v>
      </c>
      <c r="J1581" s="64" t="s">
        <v>19805</v>
      </c>
      <c r="K1581" s="64" t="s">
        <v>19805</v>
      </c>
      <c r="L1581" s="64" t="s">
        <v>19805</v>
      </c>
      <c r="M1581" s="64" t="s">
        <v>19805</v>
      </c>
      <c r="N1581" s="64" t="s">
        <v>19805</v>
      </c>
      <c r="O1581" s="64" t="s">
        <v>19805</v>
      </c>
      <c r="P1581" s="64" t="s">
        <v>19805</v>
      </c>
      <c r="Q1581" s="64" t="s">
        <v>19805</v>
      </c>
      <c r="R1581" s="64" t="s">
        <v>19805</v>
      </c>
      <c r="S1581" s="64" t="s">
        <v>19805</v>
      </c>
      <c r="T1581" s="64" t="s">
        <v>19805</v>
      </c>
      <c r="U1581" s="64" t="s">
        <v>19805</v>
      </c>
      <c r="V1581" s="64" t="s">
        <v>19805</v>
      </c>
      <c r="W1581" s="64" t="s">
        <v>19805</v>
      </c>
      <c r="X1581" s="64" t="s">
        <v>19805</v>
      </c>
      <c r="Y1581" s="64" t="s">
        <v>19805</v>
      </c>
      <c r="Z1581" s="64" t="s">
        <v>19805</v>
      </c>
      <c r="AA1581" s="64" t="s">
        <v>19805</v>
      </c>
      <c r="AB1581" s="64" t="s">
        <v>19805</v>
      </c>
    </row>
    <row r="1582" spans="1:28">
      <c r="A1582" s="15" t="s">
        <v>5727</v>
      </c>
      <c r="B1582" s="64" t="s">
        <v>19805</v>
      </c>
      <c r="C1582" s="64" t="s">
        <v>19805</v>
      </c>
      <c r="D1582" s="64" t="s">
        <v>19805</v>
      </c>
      <c r="E1582" s="64" t="s">
        <v>19805</v>
      </c>
      <c r="F1582" s="64" t="s">
        <v>19805</v>
      </c>
      <c r="G1582" s="64" t="s">
        <v>19805</v>
      </c>
      <c r="H1582" s="64" t="s">
        <v>19805</v>
      </c>
      <c r="I1582" s="64" t="s">
        <v>19805</v>
      </c>
      <c r="J1582" s="64" t="s">
        <v>19805</v>
      </c>
      <c r="K1582" s="64" t="s">
        <v>19805</v>
      </c>
      <c r="L1582" s="64" t="s">
        <v>19805</v>
      </c>
      <c r="M1582" s="64" t="s">
        <v>19805</v>
      </c>
      <c r="N1582" s="64" t="s">
        <v>19805</v>
      </c>
      <c r="O1582" s="64">
        <v>1070000</v>
      </c>
      <c r="P1582" s="64" t="s">
        <v>19805</v>
      </c>
      <c r="Q1582" s="64" t="s">
        <v>19805</v>
      </c>
      <c r="R1582" s="64">
        <v>2200000</v>
      </c>
      <c r="S1582" s="64">
        <v>2000000</v>
      </c>
      <c r="T1582" s="64">
        <v>1000000</v>
      </c>
      <c r="U1582" s="64">
        <v>3610000</v>
      </c>
      <c r="V1582" s="64">
        <v>3140000</v>
      </c>
      <c r="W1582" s="64">
        <v>2520000</v>
      </c>
      <c r="X1582" s="64">
        <v>1900000</v>
      </c>
      <c r="Y1582" s="64">
        <v>850000</v>
      </c>
      <c r="Z1582" s="64">
        <v>850000</v>
      </c>
      <c r="AA1582" s="64">
        <v>750000</v>
      </c>
      <c r="AB1582" s="64">
        <v>600000</v>
      </c>
    </row>
    <row r="1583" spans="1:28">
      <c r="A1583" s="15" t="s">
        <v>5729</v>
      </c>
      <c r="B1583" s="64" t="s">
        <v>19805</v>
      </c>
      <c r="C1583" s="64" t="s">
        <v>19805</v>
      </c>
      <c r="D1583" s="64" t="s">
        <v>19805</v>
      </c>
      <c r="E1583" s="64" t="s">
        <v>19805</v>
      </c>
      <c r="F1583" s="64" t="s">
        <v>19805</v>
      </c>
      <c r="G1583" s="64" t="s">
        <v>19805</v>
      </c>
      <c r="H1583" s="64" t="s">
        <v>19805</v>
      </c>
      <c r="I1583" s="64">
        <v>1547640</v>
      </c>
      <c r="J1583" s="64">
        <v>1446720</v>
      </c>
      <c r="K1583" s="64">
        <v>1345800</v>
      </c>
      <c r="L1583" s="64" t="s">
        <v>19805</v>
      </c>
      <c r="M1583" s="64" t="s">
        <v>19805</v>
      </c>
      <c r="N1583" s="64" t="s">
        <v>19805</v>
      </c>
      <c r="O1583" s="64" t="s">
        <v>19805</v>
      </c>
      <c r="P1583" s="64" t="s">
        <v>19805</v>
      </c>
      <c r="Q1583" s="64" t="s">
        <v>19805</v>
      </c>
      <c r="R1583" s="64" t="s">
        <v>19805</v>
      </c>
      <c r="S1583" s="64" t="s">
        <v>19805</v>
      </c>
      <c r="T1583" s="64" t="s">
        <v>19805</v>
      </c>
      <c r="U1583" s="64" t="s">
        <v>19805</v>
      </c>
      <c r="V1583" s="64" t="s">
        <v>19805</v>
      </c>
      <c r="W1583" s="64" t="s">
        <v>19805</v>
      </c>
      <c r="X1583" s="64" t="s">
        <v>19805</v>
      </c>
      <c r="Y1583" s="64" t="s">
        <v>19805</v>
      </c>
      <c r="Z1583" s="64" t="s">
        <v>19805</v>
      </c>
      <c r="AA1583" s="64" t="s">
        <v>19805</v>
      </c>
      <c r="AB1583" s="64" t="s">
        <v>19805</v>
      </c>
    </row>
    <row r="1584" spans="1:28">
      <c r="A1584" s="15" t="s">
        <v>5730</v>
      </c>
      <c r="B1584" s="64" t="s">
        <v>19805</v>
      </c>
      <c r="C1584" s="64" t="s">
        <v>19805</v>
      </c>
      <c r="D1584" s="64" t="s">
        <v>19805</v>
      </c>
      <c r="E1584" s="64" t="s">
        <v>19805</v>
      </c>
      <c r="F1584" s="64" t="s">
        <v>19805</v>
      </c>
      <c r="G1584" s="64" t="s">
        <v>19805</v>
      </c>
      <c r="H1584" s="64" t="s">
        <v>19805</v>
      </c>
      <c r="I1584" s="64" t="s">
        <v>19805</v>
      </c>
      <c r="J1584" s="64" t="s">
        <v>19805</v>
      </c>
      <c r="K1584" s="64" t="s">
        <v>19805</v>
      </c>
      <c r="L1584" s="64" t="s">
        <v>19805</v>
      </c>
      <c r="M1584" s="64" t="s">
        <v>19805</v>
      </c>
      <c r="N1584" s="64" t="s">
        <v>19805</v>
      </c>
      <c r="O1584" s="64">
        <v>686838</v>
      </c>
      <c r="P1584" s="64" t="s">
        <v>19805</v>
      </c>
      <c r="Q1584" s="64" t="s">
        <v>19805</v>
      </c>
      <c r="R1584" s="64" t="s">
        <v>19805</v>
      </c>
      <c r="S1584" s="64">
        <v>510000</v>
      </c>
      <c r="T1584" s="64">
        <v>600000</v>
      </c>
      <c r="U1584" s="64" t="s">
        <v>19805</v>
      </c>
      <c r="V1584" s="64">
        <v>247500</v>
      </c>
      <c r="W1584" s="64">
        <v>2372000</v>
      </c>
      <c r="X1584" s="64">
        <v>1540000</v>
      </c>
      <c r="Y1584" s="64">
        <v>672000</v>
      </c>
      <c r="Z1584" s="64">
        <v>517000</v>
      </c>
      <c r="AA1584" s="64" t="s">
        <v>19805</v>
      </c>
      <c r="AB1584" s="64" t="s">
        <v>19805</v>
      </c>
    </row>
    <row r="1585" spans="1:28">
      <c r="A1585" s="15" t="s">
        <v>5732</v>
      </c>
      <c r="B1585" s="64" t="s">
        <v>19805</v>
      </c>
      <c r="C1585" s="64" t="s">
        <v>19805</v>
      </c>
      <c r="D1585" s="64" t="s">
        <v>19805</v>
      </c>
      <c r="E1585" s="64" t="s">
        <v>19805</v>
      </c>
      <c r="F1585" s="64" t="s">
        <v>19805</v>
      </c>
      <c r="G1585" s="64" t="s">
        <v>19805</v>
      </c>
      <c r="H1585" s="64" t="s">
        <v>19805</v>
      </c>
      <c r="I1585" s="64" t="s">
        <v>19805</v>
      </c>
      <c r="J1585" s="64" t="s">
        <v>19805</v>
      </c>
      <c r="K1585" s="64" t="s">
        <v>19805</v>
      </c>
      <c r="L1585" s="64" t="s">
        <v>19805</v>
      </c>
      <c r="M1585" s="64" t="s">
        <v>19805</v>
      </c>
      <c r="N1585" s="64" t="s">
        <v>19805</v>
      </c>
      <c r="O1585" s="64" t="s">
        <v>19805</v>
      </c>
      <c r="P1585" s="64">
        <v>587435</v>
      </c>
      <c r="Q1585" s="64">
        <v>465850</v>
      </c>
      <c r="R1585" s="64">
        <v>316969</v>
      </c>
      <c r="S1585" s="64" t="s">
        <v>19805</v>
      </c>
      <c r="T1585" s="64" t="s">
        <v>19805</v>
      </c>
      <c r="U1585" s="64" t="s">
        <v>19805</v>
      </c>
      <c r="V1585" s="64" t="s">
        <v>19805</v>
      </c>
      <c r="W1585" s="64" t="s">
        <v>19805</v>
      </c>
      <c r="X1585" s="64" t="s">
        <v>19805</v>
      </c>
      <c r="Y1585" s="64" t="s">
        <v>19805</v>
      </c>
      <c r="Z1585" s="64" t="s">
        <v>19805</v>
      </c>
      <c r="AA1585" s="64" t="s">
        <v>19805</v>
      </c>
      <c r="AB1585" s="64" t="s">
        <v>19805</v>
      </c>
    </row>
    <row r="1586" spans="1:28">
      <c r="A1586" s="15" t="s">
        <v>5733</v>
      </c>
      <c r="B1586" s="64" t="s">
        <v>19805</v>
      </c>
      <c r="C1586" s="64" t="s">
        <v>19805</v>
      </c>
      <c r="D1586" s="64" t="s">
        <v>19805</v>
      </c>
      <c r="E1586" s="64" t="s">
        <v>19805</v>
      </c>
      <c r="F1586" s="64" t="s">
        <v>19805</v>
      </c>
      <c r="G1586" s="64" t="s">
        <v>19805</v>
      </c>
      <c r="H1586" s="64" t="s">
        <v>19805</v>
      </c>
      <c r="I1586" s="64" t="s">
        <v>19805</v>
      </c>
      <c r="J1586" s="64" t="s">
        <v>19805</v>
      </c>
      <c r="K1586" s="64" t="s">
        <v>19805</v>
      </c>
      <c r="L1586" s="64" t="s">
        <v>19805</v>
      </c>
      <c r="M1586" s="64" t="s">
        <v>19805</v>
      </c>
      <c r="N1586" s="64" t="s">
        <v>19805</v>
      </c>
      <c r="O1586" s="64" t="s">
        <v>19805</v>
      </c>
      <c r="P1586" s="64" t="s">
        <v>19805</v>
      </c>
      <c r="Q1586" s="64">
        <v>292230</v>
      </c>
      <c r="R1586" s="64" t="s">
        <v>19805</v>
      </c>
      <c r="S1586" s="64" t="s">
        <v>19805</v>
      </c>
      <c r="T1586" s="64" t="s">
        <v>19805</v>
      </c>
      <c r="U1586" s="64" t="s">
        <v>19805</v>
      </c>
      <c r="V1586" s="64" t="s">
        <v>19805</v>
      </c>
      <c r="W1586" s="64" t="s">
        <v>19805</v>
      </c>
      <c r="X1586" s="64" t="s">
        <v>19805</v>
      </c>
      <c r="Y1586" s="64" t="s">
        <v>19805</v>
      </c>
      <c r="Z1586" s="64" t="s">
        <v>19805</v>
      </c>
      <c r="AA1586" s="64" t="s">
        <v>19805</v>
      </c>
      <c r="AB1586" s="64" t="s">
        <v>19805</v>
      </c>
    </row>
    <row r="1587" spans="1:28">
      <c r="A1587" s="15" t="s">
        <v>995</v>
      </c>
      <c r="B1587" s="64">
        <v>9904494</v>
      </c>
      <c r="C1587" s="64">
        <v>9213483</v>
      </c>
      <c r="D1587" s="64">
        <v>8374646</v>
      </c>
      <c r="E1587" s="64">
        <v>8374646</v>
      </c>
      <c r="F1587" s="64">
        <v>8374646</v>
      </c>
      <c r="G1587" s="64">
        <v>1857500</v>
      </c>
      <c r="H1587" s="64">
        <v>1721000</v>
      </c>
      <c r="I1587" s="64" t="s">
        <v>19805</v>
      </c>
      <c r="J1587" s="64" t="s">
        <v>19805</v>
      </c>
      <c r="K1587" s="64" t="s">
        <v>19805</v>
      </c>
      <c r="L1587" s="64" t="s">
        <v>19805</v>
      </c>
      <c r="M1587" s="64" t="s">
        <v>19805</v>
      </c>
      <c r="N1587" s="64" t="s">
        <v>19805</v>
      </c>
      <c r="O1587" s="64" t="s">
        <v>19805</v>
      </c>
      <c r="P1587" s="64" t="s">
        <v>19805</v>
      </c>
      <c r="Q1587" s="64" t="s">
        <v>19805</v>
      </c>
      <c r="R1587" s="64" t="s">
        <v>19805</v>
      </c>
      <c r="S1587" s="64" t="s">
        <v>19805</v>
      </c>
      <c r="T1587" s="64" t="s">
        <v>19805</v>
      </c>
      <c r="U1587" s="64" t="s">
        <v>19805</v>
      </c>
      <c r="V1587" s="64" t="s">
        <v>19805</v>
      </c>
      <c r="W1587" s="64" t="s">
        <v>19805</v>
      </c>
      <c r="X1587" s="64" t="s">
        <v>19805</v>
      </c>
      <c r="Y1587" s="64" t="s">
        <v>19805</v>
      </c>
      <c r="Z1587" s="64" t="s">
        <v>19805</v>
      </c>
      <c r="AA1587" s="64" t="s">
        <v>19805</v>
      </c>
      <c r="AB1587" s="64" t="s">
        <v>19805</v>
      </c>
    </row>
    <row r="1588" spans="1:28">
      <c r="A1588" s="15" t="s">
        <v>1364</v>
      </c>
      <c r="B1588" s="64">
        <v>2963814</v>
      </c>
      <c r="C1588" s="64">
        <v>2836186</v>
      </c>
      <c r="D1588" s="64">
        <v>1063384</v>
      </c>
      <c r="E1588" s="64">
        <v>947907</v>
      </c>
      <c r="F1588" s="64">
        <v>2277306</v>
      </c>
      <c r="G1588" s="64">
        <v>1341960</v>
      </c>
      <c r="H1588" s="64">
        <v>1254480</v>
      </c>
      <c r="I1588" s="64">
        <v>1167000</v>
      </c>
      <c r="J1588" s="64" t="s">
        <v>19805</v>
      </c>
      <c r="K1588" s="64" t="s">
        <v>19805</v>
      </c>
      <c r="L1588" s="64" t="s">
        <v>19805</v>
      </c>
      <c r="M1588" s="64" t="s">
        <v>19805</v>
      </c>
      <c r="N1588" s="64" t="s">
        <v>19805</v>
      </c>
      <c r="O1588" s="64" t="s">
        <v>19805</v>
      </c>
      <c r="P1588" s="64" t="s">
        <v>19805</v>
      </c>
      <c r="Q1588" s="64" t="s">
        <v>19805</v>
      </c>
      <c r="R1588" s="64" t="s">
        <v>19805</v>
      </c>
      <c r="S1588" s="64" t="s">
        <v>19805</v>
      </c>
      <c r="T1588" s="64" t="s">
        <v>19805</v>
      </c>
      <c r="U1588" s="64" t="s">
        <v>19805</v>
      </c>
      <c r="V1588" s="64" t="s">
        <v>19805</v>
      </c>
      <c r="W1588" s="64" t="s">
        <v>19805</v>
      </c>
      <c r="X1588" s="64" t="s">
        <v>19805</v>
      </c>
      <c r="Y1588" s="64" t="s">
        <v>19805</v>
      </c>
      <c r="Z1588" s="64" t="s">
        <v>19805</v>
      </c>
      <c r="AA1588" s="64" t="s">
        <v>19805</v>
      </c>
      <c r="AB1588" s="64" t="s">
        <v>19805</v>
      </c>
    </row>
    <row r="1589" spans="1:28">
      <c r="A1589" s="15" t="s">
        <v>5735</v>
      </c>
      <c r="B1589" s="64" t="s">
        <v>19805</v>
      </c>
      <c r="C1589" s="64" t="s">
        <v>19805</v>
      </c>
      <c r="D1589" s="64" t="s">
        <v>19805</v>
      </c>
      <c r="E1589" s="64" t="s">
        <v>19805</v>
      </c>
      <c r="F1589" s="64" t="s">
        <v>19805</v>
      </c>
      <c r="G1589" s="64" t="s">
        <v>19805</v>
      </c>
      <c r="H1589" s="64">
        <v>52066</v>
      </c>
      <c r="I1589" s="64" t="s">
        <v>19805</v>
      </c>
      <c r="J1589" s="64" t="s">
        <v>19805</v>
      </c>
      <c r="K1589" s="64">
        <v>77061</v>
      </c>
      <c r="L1589" s="64">
        <v>664209</v>
      </c>
      <c r="M1589" s="64">
        <v>398762</v>
      </c>
      <c r="N1589" s="64" t="s">
        <v>19805</v>
      </c>
      <c r="O1589" s="64" t="s">
        <v>19805</v>
      </c>
      <c r="P1589" s="64" t="s">
        <v>19805</v>
      </c>
      <c r="Q1589" s="64" t="s">
        <v>19805</v>
      </c>
      <c r="R1589" s="64" t="s">
        <v>19805</v>
      </c>
      <c r="S1589" s="64" t="s">
        <v>19805</v>
      </c>
      <c r="T1589" s="64" t="s">
        <v>19805</v>
      </c>
      <c r="U1589" s="64" t="s">
        <v>19805</v>
      </c>
      <c r="V1589" s="64" t="s">
        <v>19805</v>
      </c>
      <c r="W1589" s="64" t="s">
        <v>19805</v>
      </c>
      <c r="X1589" s="64" t="s">
        <v>19805</v>
      </c>
      <c r="Y1589" s="64" t="s">
        <v>19805</v>
      </c>
      <c r="Z1589" s="64" t="s">
        <v>19805</v>
      </c>
      <c r="AA1589" s="64" t="s">
        <v>19805</v>
      </c>
      <c r="AB1589" s="64" t="s">
        <v>19805</v>
      </c>
    </row>
    <row r="1590" spans="1:28">
      <c r="A1590" s="15" t="s">
        <v>1044</v>
      </c>
      <c r="B1590" s="64" t="s">
        <v>19805</v>
      </c>
      <c r="C1590" s="64">
        <v>50003</v>
      </c>
      <c r="D1590" s="64" t="s">
        <v>19805</v>
      </c>
      <c r="E1590" s="64">
        <v>788872</v>
      </c>
      <c r="F1590" s="64">
        <v>550000</v>
      </c>
      <c r="G1590" s="64" t="s">
        <v>19805</v>
      </c>
      <c r="H1590" s="64" t="s">
        <v>19805</v>
      </c>
      <c r="I1590" s="64" t="s">
        <v>19805</v>
      </c>
      <c r="J1590" s="64" t="s">
        <v>19805</v>
      </c>
      <c r="K1590" s="64" t="s">
        <v>19805</v>
      </c>
      <c r="L1590" s="64" t="s">
        <v>19805</v>
      </c>
      <c r="M1590" s="64" t="s">
        <v>19805</v>
      </c>
      <c r="N1590" s="64" t="s">
        <v>19805</v>
      </c>
      <c r="O1590" s="64" t="s">
        <v>19805</v>
      </c>
      <c r="P1590" s="64" t="s">
        <v>19805</v>
      </c>
      <c r="Q1590" s="64" t="s">
        <v>19805</v>
      </c>
      <c r="R1590" s="64" t="s">
        <v>19805</v>
      </c>
      <c r="S1590" s="64" t="s">
        <v>19805</v>
      </c>
      <c r="T1590" s="64" t="s">
        <v>19805</v>
      </c>
      <c r="U1590" s="64" t="s">
        <v>19805</v>
      </c>
      <c r="V1590" s="64" t="s">
        <v>19805</v>
      </c>
      <c r="W1590" s="64" t="s">
        <v>19805</v>
      </c>
      <c r="X1590" s="64" t="s">
        <v>19805</v>
      </c>
      <c r="Y1590" s="64" t="s">
        <v>19805</v>
      </c>
      <c r="Z1590" s="64" t="s">
        <v>19805</v>
      </c>
      <c r="AA1590" s="64" t="s">
        <v>19805</v>
      </c>
      <c r="AB1590" s="64" t="s">
        <v>19805</v>
      </c>
    </row>
    <row r="1591" spans="1:28">
      <c r="A1591" s="15" t="s">
        <v>5737</v>
      </c>
      <c r="B1591" s="64" t="s">
        <v>19805</v>
      </c>
      <c r="C1591" s="64" t="s">
        <v>19805</v>
      </c>
      <c r="D1591" s="64" t="s">
        <v>19805</v>
      </c>
      <c r="E1591" s="64" t="s">
        <v>19805</v>
      </c>
      <c r="F1591" s="64" t="s">
        <v>19805</v>
      </c>
      <c r="G1591" s="64" t="s">
        <v>19805</v>
      </c>
      <c r="H1591" s="64" t="s">
        <v>19805</v>
      </c>
      <c r="I1591" s="64" t="s">
        <v>19805</v>
      </c>
      <c r="J1591" s="64" t="s">
        <v>19805</v>
      </c>
      <c r="K1591" s="64" t="s">
        <v>19805</v>
      </c>
      <c r="L1591" s="64" t="s">
        <v>19805</v>
      </c>
      <c r="M1591" s="64" t="s">
        <v>19805</v>
      </c>
      <c r="N1591" s="64" t="s">
        <v>19805</v>
      </c>
      <c r="O1591" s="64" t="s">
        <v>19805</v>
      </c>
      <c r="P1591" s="64" t="s">
        <v>19805</v>
      </c>
      <c r="Q1591" s="64" t="s">
        <v>19805</v>
      </c>
      <c r="R1591" s="64" t="s">
        <v>19805</v>
      </c>
      <c r="S1591" s="64" t="s">
        <v>19805</v>
      </c>
      <c r="T1591" s="64" t="s">
        <v>19805</v>
      </c>
      <c r="U1591" s="64" t="s">
        <v>19805</v>
      </c>
      <c r="V1591" s="64" t="s">
        <v>19805</v>
      </c>
      <c r="W1591" s="64" t="s">
        <v>19805</v>
      </c>
      <c r="X1591" s="64">
        <v>2367000</v>
      </c>
      <c r="Y1591" s="64">
        <v>1542000</v>
      </c>
      <c r="Z1591" s="64">
        <v>1108000</v>
      </c>
      <c r="AA1591" s="64">
        <v>957000</v>
      </c>
      <c r="AB1591" s="64">
        <v>805000</v>
      </c>
    </row>
    <row r="1592" spans="1:28">
      <c r="A1592" s="15" t="s">
        <v>5738</v>
      </c>
      <c r="B1592" s="64" t="s">
        <v>19805</v>
      </c>
      <c r="C1592" s="64" t="s">
        <v>19805</v>
      </c>
      <c r="D1592" s="64" t="s">
        <v>19805</v>
      </c>
      <c r="E1592" s="64" t="s">
        <v>19805</v>
      </c>
      <c r="F1592" s="64" t="s">
        <v>19805</v>
      </c>
      <c r="G1592" s="64" t="s">
        <v>19805</v>
      </c>
      <c r="H1592" s="64" t="s">
        <v>19805</v>
      </c>
      <c r="I1592" s="64" t="s">
        <v>19805</v>
      </c>
      <c r="J1592" s="64" t="s">
        <v>19805</v>
      </c>
      <c r="K1592" s="64" t="s">
        <v>19805</v>
      </c>
      <c r="L1592" s="64" t="s">
        <v>19805</v>
      </c>
      <c r="M1592" s="64" t="s">
        <v>19805</v>
      </c>
      <c r="N1592" s="64" t="s">
        <v>19805</v>
      </c>
      <c r="O1592" s="64" t="s">
        <v>19805</v>
      </c>
      <c r="P1592" s="64">
        <v>168729</v>
      </c>
      <c r="Q1592" s="64">
        <v>332817</v>
      </c>
      <c r="R1592" s="64" t="s">
        <v>19805</v>
      </c>
      <c r="S1592" s="64" t="s">
        <v>19805</v>
      </c>
      <c r="T1592" s="64" t="s">
        <v>19805</v>
      </c>
      <c r="U1592" s="64" t="s">
        <v>19805</v>
      </c>
      <c r="V1592" s="64" t="s">
        <v>19805</v>
      </c>
      <c r="W1592" s="64" t="s">
        <v>19805</v>
      </c>
      <c r="X1592" s="64" t="s">
        <v>19805</v>
      </c>
      <c r="Y1592" s="64" t="s">
        <v>19805</v>
      </c>
      <c r="Z1592" s="64" t="s">
        <v>19805</v>
      </c>
      <c r="AA1592" s="64" t="s">
        <v>19805</v>
      </c>
      <c r="AB1592" s="64" t="s">
        <v>19805</v>
      </c>
    </row>
    <row r="1593" spans="1:28">
      <c r="A1593" s="15" t="s">
        <v>5739</v>
      </c>
      <c r="B1593" s="64" t="s">
        <v>19805</v>
      </c>
      <c r="C1593" s="64" t="s">
        <v>19805</v>
      </c>
      <c r="D1593" s="64" t="s">
        <v>19805</v>
      </c>
      <c r="E1593" s="64" t="s">
        <v>19805</v>
      </c>
      <c r="F1593" s="64" t="s">
        <v>19805</v>
      </c>
      <c r="G1593" s="64" t="s">
        <v>19805</v>
      </c>
      <c r="H1593" s="64" t="s">
        <v>19805</v>
      </c>
      <c r="I1593" s="64" t="s">
        <v>19805</v>
      </c>
      <c r="J1593" s="64" t="s">
        <v>19805</v>
      </c>
      <c r="K1593" s="64">
        <v>2376000</v>
      </c>
      <c r="L1593" s="64">
        <v>2200000</v>
      </c>
      <c r="M1593" s="64">
        <v>3500000</v>
      </c>
      <c r="N1593" s="64">
        <v>3150000</v>
      </c>
      <c r="O1593" s="64">
        <v>2925000</v>
      </c>
      <c r="P1593" s="64">
        <v>2700000</v>
      </c>
      <c r="Q1593" s="64">
        <v>2475000</v>
      </c>
      <c r="R1593" s="64">
        <v>2250000</v>
      </c>
      <c r="S1593" s="64">
        <v>2025000</v>
      </c>
      <c r="T1593" s="64" t="s">
        <v>15337</v>
      </c>
      <c r="U1593" s="64">
        <v>326700</v>
      </c>
      <c r="V1593" s="64">
        <v>247500</v>
      </c>
      <c r="W1593" s="64" t="s">
        <v>19805</v>
      </c>
      <c r="X1593" s="64" t="s">
        <v>19805</v>
      </c>
      <c r="Y1593" s="64" t="s">
        <v>19805</v>
      </c>
      <c r="Z1593" s="64" t="s">
        <v>19805</v>
      </c>
      <c r="AA1593" s="64" t="s">
        <v>19805</v>
      </c>
      <c r="AB1593" s="64" t="s">
        <v>19805</v>
      </c>
    </row>
    <row r="1594" spans="1:28">
      <c r="A1594" s="15" t="s">
        <v>5740</v>
      </c>
      <c r="B1594" s="64" t="s">
        <v>19805</v>
      </c>
      <c r="C1594" s="64" t="s">
        <v>19805</v>
      </c>
      <c r="D1594" s="64" t="s">
        <v>19805</v>
      </c>
      <c r="E1594" s="64" t="s">
        <v>19805</v>
      </c>
      <c r="F1594" s="64" t="s">
        <v>19805</v>
      </c>
      <c r="G1594" s="64" t="s">
        <v>19805</v>
      </c>
      <c r="H1594" s="64" t="s">
        <v>19805</v>
      </c>
      <c r="I1594" s="64">
        <v>307564</v>
      </c>
      <c r="J1594" s="64">
        <v>442114</v>
      </c>
      <c r="K1594" s="64" t="s">
        <v>19805</v>
      </c>
      <c r="L1594" s="64" t="s">
        <v>19805</v>
      </c>
      <c r="M1594" s="64" t="s">
        <v>19805</v>
      </c>
      <c r="N1594" s="64" t="s">
        <v>19805</v>
      </c>
      <c r="O1594" s="64" t="s">
        <v>19805</v>
      </c>
      <c r="P1594" s="64" t="s">
        <v>19805</v>
      </c>
      <c r="Q1594" s="64" t="s">
        <v>19805</v>
      </c>
      <c r="R1594" s="64" t="s">
        <v>19805</v>
      </c>
      <c r="S1594" s="64" t="s">
        <v>19805</v>
      </c>
      <c r="T1594" s="64" t="s">
        <v>19805</v>
      </c>
      <c r="U1594" s="64" t="s">
        <v>19805</v>
      </c>
      <c r="V1594" s="64" t="s">
        <v>19805</v>
      </c>
      <c r="W1594" s="64" t="s">
        <v>19805</v>
      </c>
      <c r="X1594" s="64" t="s">
        <v>19805</v>
      </c>
      <c r="Y1594" s="64" t="s">
        <v>19805</v>
      </c>
      <c r="Z1594" s="64" t="s">
        <v>19805</v>
      </c>
      <c r="AA1594" s="64" t="s">
        <v>19805</v>
      </c>
      <c r="AB1594" s="64" t="s">
        <v>19805</v>
      </c>
    </row>
    <row r="1595" spans="1:28">
      <c r="A1595" s="15" t="s">
        <v>3173</v>
      </c>
      <c r="B1595" s="64" t="s">
        <v>19805</v>
      </c>
      <c r="C1595" s="64" t="s">
        <v>19805</v>
      </c>
      <c r="D1595" s="64" t="s">
        <v>19805</v>
      </c>
      <c r="E1595" s="64">
        <v>46816</v>
      </c>
      <c r="F1595" s="64" t="s">
        <v>19805</v>
      </c>
      <c r="G1595" s="64" t="s">
        <v>19805</v>
      </c>
      <c r="H1595" s="64" t="s">
        <v>19805</v>
      </c>
      <c r="I1595" s="64" t="s">
        <v>19805</v>
      </c>
      <c r="J1595" s="64" t="s">
        <v>19805</v>
      </c>
      <c r="K1595" s="64" t="s">
        <v>19805</v>
      </c>
      <c r="L1595" s="64" t="s">
        <v>19805</v>
      </c>
      <c r="M1595" s="64" t="s">
        <v>19805</v>
      </c>
      <c r="N1595" s="64" t="s">
        <v>19805</v>
      </c>
      <c r="O1595" s="64" t="s">
        <v>19805</v>
      </c>
      <c r="P1595" s="64" t="s">
        <v>19805</v>
      </c>
      <c r="Q1595" s="64" t="s">
        <v>19805</v>
      </c>
      <c r="R1595" s="64" t="s">
        <v>19805</v>
      </c>
      <c r="S1595" s="64" t="s">
        <v>19805</v>
      </c>
      <c r="T1595" s="64" t="s">
        <v>19805</v>
      </c>
      <c r="U1595" s="64" t="s">
        <v>19805</v>
      </c>
      <c r="V1595" s="64" t="s">
        <v>19805</v>
      </c>
      <c r="W1595" s="64" t="s">
        <v>19805</v>
      </c>
      <c r="X1595" s="64" t="s">
        <v>19805</v>
      </c>
      <c r="Y1595" s="64" t="s">
        <v>19805</v>
      </c>
      <c r="Z1595" s="64" t="s">
        <v>19805</v>
      </c>
      <c r="AA1595" s="64" t="s">
        <v>19805</v>
      </c>
      <c r="AB1595" s="64" t="s">
        <v>19805</v>
      </c>
    </row>
    <row r="1596" spans="1:28">
      <c r="A1596" s="15" t="s">
        <v>5741</v>
      </c>
      <c r="B1596" s="64" t="s">
        <v>19805</v>
      </c>
      <c r="C1596" s="64" t="s">
        <v>19805</v>
      </c>
      <c r="D1596" s="64" t="s">
        <v>19805</v>
      </c>
      <c r="E1596" s="64" t="s">
        <v>19805</v>
      </c>
      <c r="F1596" s="64" t="s">
        <v>19805</v>
      </c>
      <c r="G1596" s="64" t="s">
        <v>19805</v>
      </c>
      <c r="H1596" s="64" t="s">
        <v>19805</v>
      </c>
      <c r="I1596" s="64" t="s">
        <v>19805</v>
      </c>
      <c r="J1596" s="64" t="s">
        <v>19805</v>
      </c>
      <c r="K1596" s="64" t="s">
        <v>19805</v>
      </c>
      <c r="L1596" s="64" t="s">
        <v>19805</v>
      </c>
      <c r="M1596" s="64" t="s">
        <v>19805</v>
      </c>
      <c r="N1596" s="64" t="s">
        <v>19805</v>
      </c>
      <c r="O1596" s="64" t="s">
        <v>19805</v>
      </c>
      <c r="P1596" s="64" t="s">
        <v>19805</v>
      </c>
      <c r="Q1596" s="64" t="s">
        <v>19805</v>
      </c>
      <c r="R1596" s="64" t="s">
        <v>19805</v>
      </c>
      <c r="S1596" s="64" t="s">
        <v>19805</v>
      </c>
      <c r="T1596" s="64" t="s">
        <v>19805</v>
      </c>
      <c r="U1596" s="64" t="s">
        <v>19805</v>
      </c>
      <c r="V1596" s="64" t="s">
        <v>19805</v>
      </c>
      <c r="W1596" s="64" t="s">
        <v>19805</v>
      </c>
      <c r="X1596" s="64" t="s">
        <v>19805</v>
      </c>
      <c r="Y1596" s="64" t="s">
        <v>19805</v>
      </c>
      <c r="Z1596" s="64" t="s">
        <v>19805</v>
      </c>
      <c r="AA1596" s="64">
        <v>525000</v>
      </c>
      <c r="AB1596" s="64">
        <v>450000</v>
      </c>
    </row>
    <row r="1597" spans="1:28">
      <c r="A1597" s="15" t="s">
        <v>5742</v>
      </c>
      <c r="B1597" s="64" t="s">
        <v>19805</v>
      </c>
      <c r="C1597" s="64" t="s">
        <v>19805</v>
      </c>
      <c r="D1597" s="64" t="s">
        <v>19805</v>
      </c>
      <c r="E1597" s="64" t="s">
        <v>19805</v>
      </c>
      <c r="F1597" s="64" t="s">
        <v>19805</v>
      </c>
      <c r="G1597" s="64" t="s">
        <v>19805</v>
      </c>
      <c r="H1597" s="64" t="s">
        <v>19805</v>
      </c>
      <c r="I1597" s="64" t="s">
        <v>19805</v>
      </c>
      <c r="J1597" s="64" t="s">
        <v>19805</v>
      </c>
      <c r="K1597" s="64" t="s">
        <v>19805</v>
      </c>
      <c r="L1597" s="64" t="s">
        <v>19805</v>
      </c>
      <c r="M1597" s="64" t="s">
        <v>19805</v>
      </c>
      <c r="N1597" s="64" t="s">
        <v>19805</v>
      </c>
      <c r="O1597" s="64" t="s">
        <v>19805</v>
      </c>
      <c r="P1597" s="64" t="s">
        <v>19805</v>
      </c>
      <c r="Q1597" s="64" t="s">
        <v>19805</v>
      </c>
      <c r="R1597" s="64">
        <v>2200000</v>
      </c>
      <c r="S1597" s="64">
        <v>2000000</v>
      </c>
      <c r="T1597" s="64">
        <v>4400000</v>
      </c>
      <c r="U1597" s="64">
        <v>5700000</v>
      </c>
      <c r="V1597" s="64">
        <v>7000000</v>
      </c>
      <c r="W1597" s="64">
        <v>2607000</v>
      </c>
      <c r="X1597" s="64">
        <v>2578400</v>
      </c>
      <c r="Y1597" s="64">
        <v>2418000</v>
      </c>
      <c r="Z1597" s="64">
        <v>2102000</v>
      </c>
      <c r="AA1597" s="64">
        <v>1786000</v>
      </c>
      <c r="AB1597" s="64">
        <v>1760000</v>
      </c>
    </row>
    <row r="1598" spans="1:28">
      <c r="A1598" s="15" t="s">
        <v>1531</v>
      </c>
      <c r="B1598" s="64">
        <v>5893981</v>
      </c>
      <c r="C1598" s="64">
        <v>4662960</v>
      </c>
      <c r="D1598" s="64">
        <v>4470480</v>
      </c>
      <c r="E1598" s="64">
        <v>4278000</v>
      </c>
      <c r="F1598" s="64" t="s">
        <v>19805</v>
      </c>
      <c r="G1598" s="64" t="s">
        <v>19805</v>
      </c>
      <c r="H1598" s="64" t="s">
        <v>19805</v>
      </c>
      <c r="I1598" s="64" t="s">
        <v>19805</v>
      </c>
      <c r="J1598" s="64" t="s">
        <v>19805</v>
      </c>
      <c r="K1598" s="64" t="s">
        <v>19805</v>
      </c>
      <c r="L1598" s="64" t="s">
        <v>19805</v>
      </c>
      <c r="M1598" s="64" t="s">
        <v>19805</v>
      </c>
      <c r="N1598" s="64" t="s">
        <v>19805</v>
      </c>
      <c r="O1598" s="64" t="s">
        <v>19805</v>
      </c>
      <c r="P1598" s="64" t="s">
        <v>19805</v>
      </c>
      <c r="Q1598" s="64" t="s">
        <v>19805</v>
      </c>
      <c r="R1598" s="64" t="s">
        <v>19805</v>
      </c>
      <c r="S1598" s="64" t="s">
        <v>19805</v>
      </c>
      <c r="T1598" s="64" t="s">
        <v>19805</v>
      </c>
      <c r="U1598" s="64" t="s">
        <v>19805</v>
      </c>
      <c r="V1598" s="64" t="s">
        <v>19805</v>
      </c>
      <c r="W1598" s="64" t="s">
        <v>19805</v>
      </c>
      <c r="X1598" s="64" t="s">
        <v>19805</v>
      </c>
      <c r="Y1598" s="64" t="s">
        <v>19805</v>
      </c>
      <c r="Z1598" s="64" t="s">
        <v>19805</v>
      </c>
      <c r="AA1598" s="64" t="s">
        <v>19805</v>
      </c>
      <c r="AB1598" s="64" t="s">
        <v>19805</v>
      </c>
    </row>
    <row r="1599" spans="1:28">
      <c r="A1599" s="15" t="s">
        <v>5744</v>
      </c>
      <c r="B1599" s="64" t="s">
        <v>19805</v>
      </c>
      <c r="C1599" s="64" t="s">
        <v>19805</v>
      </c>
      <c r="D1599" s="64" t="s">
        <v>19805</v>
      </c>
      <c r="E1599" s="64" t="s">
        <v>19805</v>
      </c>
      <c r="F1599" s="64" t="s">
        <v>19805</v>
      </c>
      <c r="G1599" s="64" t="s">
        <v>19805</v>
      </c>
      <c r="H1599" s="64" t="s">
        <v>19805</v>
      </c>
      <c r="I1599" s="64" t="s">
        <v>19805</v>
      </c>
      <c r="J1599" s="64" t="s">
        <v>19805</v>
      </c>
      <c r="K1599" s="64" t="s">
        <v>19805</v>
      </c>
      <c r="L1599" s="64">
        <v>8560000</v>
      </c>
      <c r="M1599" s="64">
        <v>8000000</v>
      </c>
      <c r="N1599" s="64">
        <v>8000000</v>
      </c>
      <c r="O1599" s="64">
        <v>8000000</v>
      </c>
      <c r="P1599" s="64">
        <v>7044800</v>
      </c>
      <c r="Q1599" s="64">
        <v>6404800</v>
      </c>
      <c r="R1599" s="64">
        <v>5740000</v>
      </c>
      <c r="S1599" s="64">
        <v>5124800</v>
      </c>
      <c r="T1599" s="64">
        <v>4480000</v>
      </c>
      <c r="U1599" s="64">
        <v>3844800</v>
      </c>
      <c r="V1599" s="64">
        <v>2000000</v>
      </c>
      <c r="W1599" s="64">
        <v>960000</v>
      </c>
      <c r="X1599" s="64">
        <v>780000</v>
      </c>
      <c r="Y1599" s="64">
        <v>600000</v>
      </c>
      <c r="Z1599" s="64" t="s">
        <v>19805</v>
      </c>
      <c r="AA1599" s="64" t="s">
        <v>19805</v>
      </c>
      <c r="AB1599" s="64" t="s">
        <v>19805</v>
      </c>
    </row>
    <row r="1600" spans="1:28">
      <c r="A1600" s="15" t="s">
        <v>824</v>
      </c>
      <c r="B1600" s="64">
        <v>11534</v>
      </c>
      <c r="C1600" s="64">
        <v>1201440</v>
      </c>
      <c r="D1600" s="64">
        <v>1149720</v>
      </c>
      <c r="E1600" s="64" t="s">
        <v>19805</v>
      </c>
      <c r="F1600" s="64" t="s">
        <v>19805</v>
      </c>
      <c r="G1600" s="64" t="s">
        <v>19805</v>
      </c>
      <c r="H1600" s="64" t="s">
        <v>19805</v>
      </c>
      <c r="I1600" s="64" t="s">
        <v>19805</v>
      </c>
      <c r="J1600" s="64" t="s">
        <v>19805</v>
      </c>
      <c r="K1600" s="64" t="s">
        <v>19805</v>
      </c>
      <c r="L1600" s="64" t="s">
        <v>19805</v>
      </c>
      <c r="M1600" s="64" t="s">
        <v>19805</v>
      </c>
      <c r="N1600" s="64" t="s">
        <v>19805</v>
      </c>
      <c r="O1600" s="64" t="s">
        <v>19805</v>
      </c>
      <c r="P1600" s="64" t="s">
        <v>19805</v>
      </c>
      <c r="Q1600" s="64" t="s">
        <v>19805</v>
      </c>
      <c r="R1600" s="64" t="s">
        <v>19805</v>
      </c>
      <c r="S1600" s="64" t="s">
        <v>19805</v>
      </c>
      <c r="T1600" s="64" t="s">
        <v>19805</v>
      </c>
      <c r="U1600" s="64" t="s">
        <v>19805</v>
      </c>
      <c r="V1600" s="64" t="s">
        <v>19805</v>
      </c>
      <c r="W1600" s="64" t="s">
        <v>19805</v>
      </c>
      <c r="X1600" s="64" t="s">
        <v>19805</v>
      </c>
      <c r="Y1600" s="64" t="s">
        <v>19805</v>
      </c>
      <c r="Z1600" s="64" t="s">
        <v>19805</v>
      </c>
      <c r="AA1600" s="64" t="s">
        <v>19805</v>
      </c>
      <c r="AB1600" s="64" t="s">
        <v>19805</v>
      </c>
    </row>
    <row r="1601" spans="1:28">
      <c r="A1601" s="15" t="s">
        <v>1251</v>
      </c>
      <c r="B1601" s="64">
        <v>5300000</v>
      </c>
      <c r="C1601" s="64">
        <v>5500000</v>
      </c>
      <c r="D1601" s="64">
        <v>5700000</v>
      </c>
      <c r="E1601" s="64">
        <v>884293</v>
      </c>
      <c r="F1601" s="64">
        <v>762195</v>
      </c>
      <c r="G1601" s="64" t="s">
        <v>19805</v>
      </c>
      <c r="H1601" s="64" t="s">
        <v>19805</v>
      </c>
      <c r="I1601" s="64" t="s">
        <v>19805</v>
      </c>
      <c r="J1601" s="64" t="s">
        <v>19805</v>
      </c>
      <c r="K1601" s="64" t="s">
        <v>19805</v>
      </c>
      <c r="L1601" s="64">
        <v>412718</v>
      </c>
      <c r="M1601" s="64" t="s">
        <v>19805</v>
      </c>
      <c r="N1601" s="64" t="s">
        <v>19805</v>
      </c>
      <c r="O1601" s="64" t="s">
        <v>19805</v>
      </c>
      <c r="P1601" s="64" t="s">
        <v>19805</v>
      </c>
      <c r="Q1601" s="64" t="s">
        <v>19805</v>
      </c>
      <c r="R1601" s="64" t="s">
        <v>19805</v>
      </c>
      <c r="S1601" s="64" t="s">
        <v>19805</v>
      </c>
      <c r="T1601" s="64" t="s">
        <v>19805</v>
      </c>
      <c r="U1601" s="64" t="s">
        <v>19805</v>
      </c>
      <c r="V1601" s="64" t="s">
        <v>19805</v>
      </c>
      <c r="W1601" s="64" t="s">
        <v>19805</v>
      </c>
      <c r="X1601" s="64" t="s">
        <v>19805</v>
      </c>
      <c r="Y1601" s="64" t="s">
        <v>19805</v>
      </c>
      <c r="Z1601" s="64" t="s">
        <v>19805</v>
      </c>
      <c r="AA1601" s="64" t="s">
        <v>19805</v>
      </c>
      <c r="AB1601" s="64" t="s">
        <v>19805</v>
      </c>
    </row>
    <row r="1602" spans="1:28">
      <c r="A1602" s="15" t="s">
        <v>733</v>
      </c>
      <c r="B1602" s="64">
        <v>1050961</v>
      </c>
      <c r="C1602" s="64">
        <v>981348</v>
      </c>
      <c r="D1602" s="64">
        <v>1662961</v>
      </c>
      <c r="E1602" s="64">
        <v>1591350</v>
      </c>
      <c r="F1602" s="64">
        <v>473604</v>
      </c>
      <c r="G1602" s="64" t="s">
        <v>19805</v>
      </c>
      <c r="H1602" s="64" t="s">
        <v>19805</v>
      </c>
      <c r="I1602" s="64" t="s">
        <v>19805</v>
      </c>
      <c r="J1602" s="64" t="s">
        <v>19805</v>
      </c>
      <c r="K1602" s="64" t="s">
        <v>19805</v>
      </c>
      <c r="L1602" s="64" t="s">
        <v>19805</v>
      </c>
      <c r="M1602" s="64" t="s">
        <v>19805</v>
      </c>
      <c r="N1602" s="64" t="s">
        <v>19805</v>
      </c>
      <c r="O1602" s="64" t="s">
        <v>19805</v>
      </c>
      <c r="P1602" s="64" t="s">
        <v>19805</v>
      </c>
      <c r="Q1602" s="64" t="s">
        <v>19805</v>
      </c>
      <c r="R1602" s="64" t="s">
        <v>19805</v>
      </c>
      <c r="S1602" s="64" t="s">
        <v>19805</v>
      </c>
      <c r="T1602" s="64" t="s">
        <v>19805</v>
      </c>
      <c r="U1602" s="64" t="s">
        <v>19805</v>
      </c>
      <c r="V1602" s="64" t="s">
        <v>19805</v>
      </c>
      <c r="W1602" s="64" t="s">
        <v>19805</v>
      </c>
      <c r="X1602" s="64" t="s">
        <v>19805</v>
      </c>
      <c r="Y1602" s="64" t="s">
        <v>19805</v>
      </c>
      <c r="Z1602" s="64" t="s">
        <v>19805</v>
      </c>
      <c r="AA1602" s="64" t="s">
        <v>19805</v>
      </c>
      <c r="AB1602" s="64" t="s">
        <v>19805</v>
      </c>
    </row>
    <row r="1603" spans="1:28">
      <c r="A1603" s="15" t="s">
        <v>5745</v>
      </c>
      <c r="B1603" s="64" t="s">
        <v>19805</v>
      </c>
      <c r="C1603" s="64" t="s">
        <v>19805</v>
      </c>
      <c r="D1603" s="64" t="s">
        <v>19805</v>
      </c>
      <c r="E1603" s="64" t="s">
        <v>19805</v>
      </c>
      <c r="F1603" s="64" t="s">
        <v>19805</v>
      </c>
      <c r="G1603" s="64" t="s">
        <v>19805</v>
      </c>
      <c r="H1603" s="64" t="s">
        <v>19805</v>
      </c>
      <c r="I1603" s="64" t="s">
        <v>19805</v>
      </c>
      <c r="J1603" s="64" t="s">
        <v>19805</v>
      </c>
      <c r="K1603" s="64" t="s">
        <v>19805</v>
      </c>
      <c r="L1603" s="64">
        <v>744551</v>
      </c>
      <c r="M1603" s="64">
        <v>641748</v>
      </c>
      <c r="N1603" s="64">
        <v>385277</v>
      </c>
      <c r="O1603" s="64" t="s">
        <v>19805</v>
      </c>
      <c r="P1603" s="64" t="s">
        <v>19805</v>
      </c>
      <c r="Q1603" s="64" t="s">
        <v>19805</v>
      </c>
      <c r="R1603" s="64" t="s">
        <v>19805</v>
      </c>
      <c r="S1603" s="64" t="s">
        <v>19805</v>
      </c>
      <c r="T1603" s="64" t="s">
        <v>19805</v>
      </c>
      <c r="U1603" s="64" t="s">
        <v>19805</v>
      </c>
      <c r="V1603" s="64" t="s">
        <v>19805</v>
      </c>
      <c r="W1603" s="64" t="s">
        <v>19805</v>
      </c>
      <c r="X1603" s="64" t="s">
        <v>19805</v>
      </c>
      <c r="Y1603" s="64" t="s">
        <v>19805</v>
      </c>
      <c r="Z1603" s="64" t="s">
        <v>19805</v>
      </c>
      <c r="AA1603" s="64" t="s">
        <v>19805</v>
      </c>
      <c r="AB1603" s="64" t="s">
        <v>19805</v>
      </c>
    </row>
    <row r="1604" spans="1:28">
      <c r="A1604" s="15" t="s">
        <v>5747</v>
      </c>
      <c r="B1604" s="64" t="s">
        <v>19805</v>
      </c>
      <c r="C1604" s="64" t="s">
        <v>19805</v>
      </c>
      <c r="D1604" s="64" t="s">
        <v>19805</v>
      </c>
      <c r="E1604" s="64" t="s">
        <v>19805</v>
      </c>
      <c r="F1604" s="64" t="s">
        <v>19805</v>
      </c>
      <c r="G1604" s="64" t="s">
        <v>19805</v>
      </c>
      <c r="H1604" s="64">
        <v>473604</v>
      </c>
      <c r="I1604" s="64" t="s">
        <v>19805</v>
      </c>
      <c r="J1604" s="64" t="s">
        <v>19805</v>
      </c>
      <c r="K1604" s="64" t="s">
        <v>19805</v>
      </c>
      <c r="L1604" s="64" t="s">
        <v>19805</v>
      </c>
      <c r="M1604" s="64" t="s">
        <v>19805</v>
      </c>
      <c r="N1604" s="64" t="s">
        <v>19805</v>
      </c>
      <c r="O1604" s="64" t="s">
        <v>19805</v>
      </c>
      <c r="P1604" s="64" t="s">
        <v>19805</v>
      </c>
      <c r="Q1604" s="64" t="s">
        <v>19805</v>
      </c>
      <c r="R1604" s="64" t="s">
        <v>19805</v>
      </c>
      <c r="S1604" s="64" t="s">
        <v>19805</v>
      </c>
      <c r="T1604" s="64" t="s">
        <v>19805</v>
      </c>
      <c r="U1604" s="64" t="s">
        <v>19805</v>
      </c>
      <c r="V1604" s="64" t="s">
        <v>19805</v>
      </c>
      <c r="W1604" s="64" t="s">
        <v>19805</v>
      </c>
      <c r="X1604" s="64" t="s">
        <v>19805</v>
      </c>
      <c r="Y1604" s="64" t="s">
        <v>19805</v>
      </c>
      <c r="Z1604" s="64" t="s">
        <v>19805</v>
      </c>
      <c r="AA1604" s="64" t="s">
        <v>19805</v>
      </c>
      <c r="AB1604" s="64" t="s">
        <v>19805</v>
      </c>
    </row>
    <row r="1605" spans="1:28">
      <c r="A1605" s="15" t="s">
        <v>5748</v>
      </c>
      <c r="B1605" s="64" t="s">
        <v>19805</v>
      </c>
      <c r="C1605" s="64" t="s">
        <v>19805</v>
      </c>
      <c r="D1605" s="64" t="s">
        <v>19805</v>
      </c>
      <c r="E1605" s="64" t="s">
        <v>19805</v>
      </c>
      <c r="F1605" s="64" t="s">
        <v>19805</v>
      </c>
      <c r="G1605" s="64" t="s">
        <v>19805</v>
      </c>
      <c r="H1605" s="64" t="s">
        <v>19805</v>
      </c>
      <c r="I1605" s="64" t="s">
        <v>19805</v>
      </c>
      <c r="J1605" s="64" t="s">
        <v>19805</v>
      </c>
      <c r="K1605" s="64" t="s">
        <v>19805</v>
      </c>
      <c r="L1605" s="64">
        <v>810000</v>
      </c>
      <c r="M1605" s="64">
        <v>750000</v>
      </c>
      <c r="N1605" s="64" t="s">
        <v>19805</v>
      </c>
      <c r="O1605" s="64" t="s">
        <v>19805</v>
      </c>
      <c r="P1605" s="64">
        <v>349458</v>
      </c>
      <c r="Q1605" s="64" t="s">
        <v>19805</v>
      </c>
      <c r="R1605" s="64" t="s">
        <v>19805</v>
      </c>
      <c r="S1605" s="64" t="s">
        <v>19805</v>
      </c>
      <c r="T1605" s="64" t="s">
        <v>19805</v>
      </c>
      <c r="U1605" s="64" t="s">
        <v>19805</v>
      </c>
      <c r="V1605" s="64" t="s">
        <v>19805</v>
      </c>
      <c r="W1605" s="64" t="s">
        <v>19805</v>
      </c>
      <c r="X1605" s="64" t="s">
        <v>19805</v>
      </c>
      <c r="Y1605" s="64" t="s">
        <v>19805</v>
      </c>
      <c r="Z1605" s="64" t="s">
        <v>19805</v>
      </c>
      <c r="AA1605" s="64" t="s">
        <v>19805</v>
      </c>
      <c r="AB1605" s="64" t="s">
        <v>19805</v>
      </c>
    </row>
    <row r="1606" spans="1:28">
      <c r="A1606" s="15" t="s">
        <v>5749</v>
      </c>
      <c r="B1606" s="64" t="s">
        <v>19805</v>
      </c>
      <c r="C1606" s="64" t="s">
        <v>19805</v>
      </c>
      <c r="D1606" s="64" t="s">
        <v>19805</v>
      </c>
      <c r="E1606" s="64" t="s">
        <v>19805</v>
      </c>
      <c r="F1606" s="64" t="s">
        <v>19805</v>
      </c>
      <c r="G1606" s="64" t="s">
        <v>19805</v>
      </c>
      <c r="H1606" s="64" t="s">
        <v>19805</v>
      </c>
      <c r="I1606" s="64" t="s">
        <v>19805</v>
      </c>
      <c r="J1606" s="64" t="s">
        <v>19805</v>
      </c>
      <c r="K1606" s="64" t="s">
        <v>19805</v>
      </c>
      <c r="L1606" s="64">
        <v>110000</v>
      </c>
      <c r="M1606" s="64" t="s">
        <v>19805</v>
      </c>
      <c r="N1606" s="64" t="s">
        <v>19805</v>
      </c>
      <c r="O1606" s="64" t="s">
        <v>19805</v>
      </c>
      <c r="P1606" s="64" t="s">
        <v>19805</v>
      </c>
      <c r="Q1606" s="64" t="s">
        <v>19805</v>
      </c>
      <c r="R1606" s="64" t="s">
        <v>19805</v>
      </c>
      <c r="S1606" s="64" t="s">
        <v>19805</v>
      </c>
      <c r="T1606" s="64" t="s">
        <v>19805</v>
      </c>
      <c r="U1606" s="64" t="s">
        <v>19805</v>
      </c>
      <c r="V1606" s="64" t="s">
        <v>19805</v>
      </c>
      <c r="W1606" s="64" t="s">
        <v>19805</v>
      </c>
      <c r="X1606" s="64" t="s">
        <v>19805</v>
      </c>
      <c r="Y1606" s="64" t="s">
        <v>19805</v>
      </c>
      <c r="Z1606" s="64" t="s">
        <v>19805</v>
      </c>
      <c r="AA1606" s="64" t="s">
        <v>19805</v>
      </c>
      <c r="AB1606" s="64" t="s">
        <v>19805</v>
      </c>
    </row>
    <row r="1607" spans="1:28">
      <c r="A1607" s="15" t="s">
        <v>1334</v>
      </c>
      <c r="B1607" s="64">
        <v>874636</v>
      </c>
      <c r="C1607" s="64">
        <v>625093</v>
      </c>
      <c r="D1607" s="64" t="s">
        <v>19805</v>
      </c>
      <c r="E1607" s="64" t="s">
        <v>19805</v>
      </c>
      <c r="F1607" s="64" t="s">
        <v>19805</v>
      </c>
      <c r="G1607" s="64" t="s">
        <v>19805</v>
      </c>
      <c r="H1607" s="64" t="s">
        <v>19805</v>
      </c>
      <c r="I1607" s="64" t="s">
        <v>19805</v>
      </c>
      <c r="J1607" s="64" t="s">
        <v>19805</v>
      </c>
      <c r="K1607" s="64" t="s">
        <v>19805</v>
      </c>
      <c r="L1607" s="64" t="s">
        <v>19805</v>
      </c>
      <c r="M1607" s="64" t="s">
        <v>19805</v>
      </c>
      <c r="N1607" s="64" t="s">
        <v>19805</v>
      </c>
      <c r="O1607" s="64" t="s">
        <v>19805</v>
      </c>
      <c r="P1607" s="64" t="s">
        <v>19805</v>
      </c>
      <c r="Q1607" s="64" t="s">
        <v>19805</v>
      </c>
      <c r="R1607" s="64" t="s">
        <v>19805</v>
      </c>
      <c r="S1607" s="64" t="s">
        <v>19805</v>
      </c>
      <c r="T1607" s="64" t="s">
        <v>19805</v>
      </c>
      <c r="U1607" s="64" t="s">
        <v>19805</v>
      </c>
      <c r="V1607" s="64" t="s">
        <v>19805</v>
      </c>
      <c r="W1607" s="64" t="s">
        <v>19805</v>
      </c>
      <c r="X1607" s="64" t="s">
        <v>19805</v>
      </c>
      <c r="Y1607" s="64" t="s">
        <v>19805</v>
      </c>
      <c r="Z1607" s="64" t="s">
        <v>19805</v>
      </c>
      <c r="AA1607" s="64" t="s">
        <v>19805</v>
      </c>
      <c r="AB1607" s="64" t="s">
        <v>19805</v>
      </c>
    </row>
    <row r="1608" spans="1:28">
      <c r="A1608" s="15" t="s">
        <v>5751</v>
      </c>
      <c r="B1608" s="64" t="s">
        <v>19805</v>
      </c>
      <c r="C1608" s="64" t="s">
        <v>19805</v>
      </c>
      <c r="D1608" s="64" t="s">
        <v>19805</v>
      </c>
      <c r="E1608" s="64" t="s">
        <v>19805</v>
      </c>
      <c r="F1608" s="64" t="s">
        <v>19805</v>
      </c>
      <c r="G1608" s="64" t="s">
        <v>19805</v>
      </c>
      <c r="H1608" s="64" t="s">
        <v>19805</v>
      </c>
      <c r="I1608" s="64" t="s">
        <v>19805</v>
      </c>
      <c r="J1608" s="64" t="s">
        <v>19805</v>
      </c>
      <c r="K1608" s="64" t="s">
        <v>19805</v>
      </c>
      <c r="L1608" s="64" t="s">
        <v>19805</v>
      </c>
      <c r="M1608" s="64" t="s">
        <v>19805</v>
      </c>
      <c r="N1608" s="64" t="s">
        <v>19805</v>
      </c>
      <c r="O1608" s="64" t="s">
        <v>19805</v>
      </c>
      <c r="P1608" s="64" t="s">
        <v>19805</v>
      </c>
      <c r="Q1608" s="64" t="s">
        <v>19805</v>
      </c>
      <c r="R1608" s="64" t="s">
        <v>19805</v>
      </c>
      <c r="S1608" s="64" t="s">
        <v>19805</v>
      </c>
      <c r="T1608" s="64" t="s">
        <v>19805</v>
      </c>
      <c r="U1608" s="64" t="s">
        <v>19805</v>
      </c>
      <c r="V1608" s="64" t="s">
        <v>19805</v>
      </c>
      <c r="W1608" s="64" t="s">
        <v>19805</v>
      </c>
      <c r="X1608" s="64">
        <v>126000</v>
      </c>
      <c r="Y1608" s="64" t="s">
        <v>19805</v>
      </c>
      <c r="Z1608" s="64" t="s">
        <v>19805</v>
      </c>
      <c r="AA1608" s="64" t="s">
        <v>19805</v>
      </c>
      <c r="AB1608" s="64" t="s">
        <v>19805</v>
      </c>
    </row>
    <row r="1609" spans="1:28">
      <c r="A1609" s="15" t="s">
        <v>5752</v>
      </c>
      <c r="B1609" s="64" t="s">
        <v>19805</v>
      </c>
      <c r="C1609" s="64" t="s">
        <v>19805</v>
      </c>
      <c r="D1609" s="64" t="s">
        <v>19805</v>
      </c>
      <c r="E1609" s="64" t="s">
        <v>19805</v>
      </c>
      <c r="F1609" s="64" t="s">
        <v>19805</v>
      </c>
      <c r="G1609" s="64" t="s">
        <v>19805</v>
      </c>
      <c r="H1609" s="64" t="s">
        <v>19805</v>
      </c>
      <c r="I1609" s="64" t="s">
        <v>19805</v>
      </c>
      <c r="J1609" s="64" t="s">
        <v>19805</v>
      </c>
      <c r="K1609" s="64">
        <v>3818750</v>
      </c>
      <c r="L1609" s="64">
        <v>3525000</v>
      </c>
      <c r="M1609" s="64">
        <v>3231250</v>
      </c>
      <c r="N1609" s="64">
        <v>2937500</v>
      </c>
      <c r="O1609" s="64">
        <v>2643750</v>
      </c>
      <c r="P1609" s="64">
        <v>2350000</v>
      </c>
      <c r="Q1609" s="64">
        <v>1569691</v>
      </c>
      <c r="R1609" s="64">
        <v>1019280</v>
      </c>
      <c r="S1609" s="64">
        <v>952800</v>
      </c>
      <c r="T1609" s="64">
        <v>740000</v>
      </c>
      <c r="U1609" s="64" t="s">
        <v>19805</v>
      </c>
      <c r="V1609" s="64" t="s">
        <v>19805</v>
      </c>
      <c r="W1609" s="64" t="s">
        <v>19805</v>
      </c>
      <c r="X1609" s="64" t="s">
        <v>19805</v>
      </c>
      <c r="Y1609" s="64" t="s">
        <v>19805</v>
      </c>
      <c r="Z1609" s="64" t="s">
        <v>19805</v>
      </c>
      <c r="AA1609" s="64" t="s">
        <v>19805</v>
      </c>
      <c r="AB1609" s="64" t="s">
        <v>19805</v>
      </c>
    </row>
    <row r="1610" spans="1:28">
      <c r="A1610" s="15" t="s">
        <v>2197</v>
      </c>
      <c r="B1610" s="64" t="s">
        <v>19805</v>
      </c>
      <c r="C1610" s="64" t="s">
        <v>19805</v>
      </c>
      <c r="D1610" s="64">
        <v>507336</v>
      </c>
      <c r="E1610" s="64" t="s">
        <v>19805</v>
      </c>
      <c r="F1610" s="64" t="s">
        <v>19805</v>
      </c>
      <c r="G1610" s="64" t="s">
        <v>19805</v>
      </c>
      <c r="H1610" s="64" t="s">
        <v>19805</v>
      </c>
      <c r="I1610" s="64" t="s">
        <v>19805</v>
      </c>
      <c r="J1610" s="64" t="s">
        <v>19805</v>
      </c>
      <c r="K1610" s="64" t="s">
        <v>19805</v>
      </c>
      <c r="L1610" s="64" t="s">
        <v>19805</v>
      </c>
      <c r="M1610" s="64" t="s">
        <v>19805</v>
      </c>
      <c r="N1610" s="64" t="s">
        <v>19805</v>
      </c>
      <c r="O1610" s="64" t="s">
        <v>19805</v>
      </c>
      <c r="P1610" s="64" t="s">
        <v>19805</v>
      </c>
      <c r="Q1610" s="64" t="s">
        <v>19805</v>
      </c>
      <c r="R1610" s="64" t="s">
        <v>19805</v>
      </c>
      <c r="S1610" s="64" t="s">
        <v>19805</v>
      </c>
      <c r="T1610" s="64" t="s">
        <v>19805</v>
      </c>
      <c r="U1610" s="64" t="s">
        <v>19805</v>
      </c>
      <c r="V1610" s="64" t="s">
        <v>19805</v>
      </c>
      <c r="W1610" s="64" t="s">
        <v>19805</v>
      </c>
      <c r="X1610" s="64" t="s">
        <v>19805</v>
      </c>
      <c r="Y1610" s="64" t="s">
        <v>19805</v>
      </c>
      <c r="Z1610" s="64" t="s">
        <v>19805</v>
      </c>
      <c r="AA1610" s="64" t="s">
        <v>19805</v>
      </c>
      <c r="AB1610" s="64" t="s">
        <v>19805</v>
      </c>
    </row>
    <row r="1611" spans="1:28">
      <c r="A1611" s="15" t="s">
        <v>3356</v>
      </c>
      <c r="B1611" s="64">
        <v>100000</v>
      </c>
      <c r="C1611" s="64" t="s">
        <v>19805</v>
      </c>
      <c r="D1611" s="64" t="s">
        <v>19805</v>
      </c>
      <c r="E1611" s="64" t="s">
        <v>19805</v>
      </c>
      <c r="F1611" s="64" t="s">
        <v>19805</v>
      </c>
      <c r="G1611" s="64" t="s">
        <v>19805</v>
      </c>
      <c r="H1611" s="64" t="s">
        <v>19805</v>
      </c>
      <c r="I1611" s="64" t="s">
        <v>19805</v>
      </c>
      <c r="J1611" s="64" t="s">
        <v>19805</v>
      </c>
      <c r="K1611" s="64" t="s">
        <v>19805</v>
      </c>
      <c r="L1611" s="64" t="s">
        <v>19805</v>
      </c>
      <c r="M1611" s="64" t="s">
        <v>19805</v>
      </c>
      <c r="N1611" s="64" t="s">
        <v>19805</v>
      </c>
      <c r="O1611" s="64" t="s">
        <v>19805</v>
      </c>
      <c r="P1611" s="64" t="s">
        <v>19805</v>
      </c>
      <c r="Q1611" s="64" t="s">
        <v>19805</v>
      </c>
      <c r="R1611" s="64" t="s">
        <v>19805</v>
      </c>
      <c r="S1611" s="64" t="s">
        <v>19805</v>
      </c>
      <c r="T1611" s="64" t="s">
        <v>19805</v>
      </c>
      <c r="U1611" s="64" t="s">
        <v>19805</v>
      </c>
      <c r="V1611" s="64" t="s">
        <v>19805</v>
      </c>
      <c r="W1611" s="64" t="s">
        <v>19805</v>
      </c>
      <c r="X1611" s="64" t="s">
        <v>19805</v>
      </c>
      <c r="Y1611" s="64" t="s">
        <v>19805</v>
      </c>
      <c r="Z1611" s="64" t="s">
        <v>19805</v>
      </c>
      <c r="AA1611" s="64" t="s">
        <v>19805</v>
      </c>
      <c r="AB1611" s="64" t="s">
        <v>19805</v>
      </c>
    </row>
    <row r="1612" spans="1:28">
      <c r="A1612" s="15" t="s">
        <v>617</v>
      </c>
      <c r="B1612" s="64">
        <v>6000000</v>
      </c>
      <c r="C1612" s="64">
        <v>6486486</v>
      </c>
      <c r="D1612" s="64">
        <v>915243</v>
      </c>
      <c r="E1612" s="64">
        <v>788872</v>
      </c>
      <c r="F1612" s="64">
        <v>281377</v>
      </c>
      <c r="G1612" s="64" t="s">
        <v>19805</v>
      </c>
      <c r="H1612" s="64">
        <v>473604</v>
      </c>
      <c r="I1612" s="64" t="s">
        <v>19805</v>
      </c>
      <c r="J1612" s="64" t="s">
        <v>19805</v>
      </c>
      <c r="K1612" s="64" t="s">
        <v>19805</v>
      </c>
      <c r="L1612" s="64" t="s">
        <v>19805</v>
      </c>
      <c r="M1612" s="64" t="s">
        <v>19805</v>
      </c>
      <c r="N1612" s="64" t="s">
        <v>19805</v>
      </c>
      <c r="O1612" s="64" t="s">
        <v>19805</v>
      </c>
      <c r="P1612" s="64" t="s">
        <v>19805</v>
      </c>
      <c r="Q1612" s="64" t="s">
        <v>19805</v>
      </c>
      <c r="R1612" s="64" t="s">
        <v>19805</v>
      </c>
      <c r="S1612" s="64" t="s">
        <v>19805</v>
      </c>
      <c r="T1612" s="64" t="s">
        <v>19805</v>
      </c>
      <c r="U1612" s="64" t="s">
        <v>19805</v>
      </c>
      <c r="V1612" s="64" t="s">
        <v>19805</v>
      </c>
      <c r="W1612" s="64" t="s">
        <v>19805</v>
      </c>
      <c r="X1612" s="64" t="s">
        <v>19805</v>
      </c>
      <c r="Y1612" s="64" t="s">
        <v>19805</v>
      </c>
      <c r="Z1612" s="64" t="s">
        <v>19805</v>
      </c>
      <c r="AA1612" s="64" t="s">
        <v>19805</v>
      </c>
      <c r="AB1612" s="64" t="s">
        <v>19805</v>
      </c>
    </row>
    <row r="1613" spans="1:28">
      <c r="A1613" s="15" t="s">
        <v>2567</v>
      </c>
      <c r="B1613" s="64" t="s">
        <v>19805</v>
      </c>
      <c r="C1613" s="64" t="s">
        <v>19805</v>
      </c>
      <c r="D1613" s="64">
        <v>74608</v>
      </c>
      <c r="E1613" s="64" t="s">
        <v>19805</v>
      </c>
      <c r="F1613" s="64" t="s">
        <v>19805</v>
      </c>
      <c r="G1613" s="64" t="s">
        <v>19805</v>
      </c>
      <c r="H1613" s="64" t="s">
        <v>19805</v>
      </c>
      <c r="I1613" s="64" t="s">
        <v>19805</v>
      </c>
      <c r="J1613" s="64" t="s">
        <v>19805</v>
      </c>
      <c r="K1613" s="64" t="s">
        <v>19805</v>
      </c>
      <c r="L1613" s="64" t="s">
        <v>19805</v>
      </c>
      <c r="M1613" s="64" t="s">
        <v>19805</v>
      </c>
      <c r="N1613" s="64" t="s">
        <v>19805</v>
      </c>
      <c r="O1613" s="64" t="s">
        <v>19805</v>
      </c>
      <c r="P1613" s="64" t="s">
        <v>19805</v>
      </c>
      <c r="Q1613" s="64" t="s">
        <v>19805</v>
      </c>
      <c r="R1613" s="64" t="s">
        <v>19805</v>
      </c>
      <c r="S1613" s="64" t="s">
        <v>19805</v>
      </c>
      <c r="T1613" s="64" t="s">
        <v>19805</v>
      </c>
      <c r="U1613" s="64" t="s">
        <v>19805</v>
      </c>
      <c r="V1613" s="64" t="s">
        <v>19805</v>
      </c>
      <c r="W1613" s="64" t="s">
        <v>19805</v>
      </c>
      <c r="X1613" s="64" t="s">
        <v>19805</v>
      </c>
      <c r="Y1613" s="64" t="s">
        <v>19805</v>
      </c>
      <c r="Z1613" s="64" t="s">
        <v>19805</v>
      </c>
      <c r="AA1613" s="64" t="s">
        <v>19805</v>
      </c>
      <c r="AB1613" s="64" t="s">
        <v>19805</v>
      </c>
    </row>
    <row r="1614" spans="1:28">
      <c r="A1614" s="15" t="s">
        <v>5753</v>
      </c>
      <c r="B1614" s="64" t="s">
        <v>19805</v>
      </c>
      <c r="C1614" s="64" t="s">
        <v>19805</v>
      </c>
      <c r="D1614" s="64" t="s">
        <v>19805</v>
      </c>
      <c r="E1614" s="64" t="s">
        <v>19805</v>
      </c>
      <c r="F1614" s="64" t="s">
        <v>19805</v>
      </c>
      <c r="G1614" s="64" t="s">
        <v>19805</v>
      </c>
      <c r="H1614" s="64" t="s">
        <v>19805</v>
      </c>
      <c r="I1614" s="64" t="s">
        <v>19805</v>
      </c>
      <c r="J1614" s="64" t="s">
        <v>19805</v>
      </c>
      <c r="K1614" s="64" t="s">
        <v>19805</v>
      </c>
      <c r="L1614" s="64" t="s">
        <v>19805</v>
      </c>
      <c r="M1614" s="64" t="s">
        <v>19805</v>
      </c>
      <c r="N1614" s="64" t="s">
        <v>19805</v>
      </c>
      <c r="O1614" s="64" t="s">
        <v>19805</v>
      </c>
      <c r="P1614" s="64" t="s">
        <v>19805</v>
      </c>
      <c r="Q1614" s="64" t="s">
        <v>19805</v>
      </c>
      <c r="R1614" s="64" t="s">
        <v>19805</v>
      </c>
      <c r="S1614" s="64" t="s">
        <v>19805</v>
      </c>
      <c r="T1614" s="64" t="s">
        <v>19805</v>
      </c>
      <c r="U1614" s="64" t="s">
        <v>19805</v>
      </c>
      <c r="V1614" s="64" t="s">
        <v>19805</v>
      </c>
      <c r="W1614" s="64" t="s">
        <v>19805</v>
      </c>
      <c r="X1614" s="64" t="s">
        <v>19805</v>
      </c>
      <c r="Y1614" s="64" t="s">
        <v>19805</v>
      </c>
      <c r="Z1614" s="64" t="s">
        <v>19805</v>
      </c>
      <c r="AA1614" s="64">
        <v>130000</v>
      </c>
      <c r="AB1614" s="64" t="s">
        <v>19805</v>
      </c>
    </row>
    <row r="1615" spans="1:28">
      <c r="A1615" s="15" t="s">
        <v>5754</v>
      </c>
      <c r="B1615" s="64" t="s">
        <v>19805</v>
      </c>
      <c r="C1615" s="64" t="s">
        <v>19805</v>
      </c>
      <c r="D1615" s="64" t="s">
        <v>19805</v>
      </c>
      <c r="E1615" s="64" t="s">
        <v>19805</v>
      </c>
      <c r="F1615" s="64" t="s">
        <v>19805</v>
      </c>
      <c r="G1615" s="64" t="s">
        <v>19805</v>
      </c>
      <c r="H1615" s="64" t="s">
        <v>19805</v>
      </c>
      <c r="I1615" s="64" t="s">
        <v>19805</v>
      </c>
      <c r="J1615" s="64" t="s">
        <v>19805</v>
      </c>
      <c r="K1615" s="64" t="s">
        <v>19805</v>
      </c>
      <c r="L1615" s="64" t="s">
        <v>19805</v>
      </c>
      <c r="M1615" s="64" t="s">
        <v>19805</v>
      </c>
      <c r="N1615" s="64" t="s">
        <v>19805</v>
      </c>
      <c r="O1615" s="64" t="s">
        <v>19805</v>
      </c>
      <c r="P1615" s="64">
        <v>1850000</v>
      </c>
      <c r="Q1615" s="64">
        <v>2118420</v>
      </c>
      <c r="R1615" s="64">
        <v>14000000</v>
      </c>
      <c r="S1615" s="64">
        <v>15000000</v>
      </c>
      <c r="T1615" s="64">
        <v>18500000</v>
      </c>
      <c r="U1615" s="64">
        <v>20500000</v>
      </c>
      <c r="V1615" s="64">
        <v>3000000</v>
      </c>
      <c r="W1615" s="64">
        <v>18724000</v>
      </c>
      <c r="X1615" s="64">
        <v>4486700</v>
      </c>
      <c r="Y1615" s="64">
        <v>3825000</v>
      </c>
      <c r="Z1615" s="64">
        <v>3300000</v>
      </c>
      <c r="AA1615" s="64">
        <v>3139000</v>
      </c>
      <c r="AB1615" s="64">
        <v>4250000</v>
      </c>
    </row>
    <row r="1616" spans="1:28">
      <c r="A1616" s="15" t="s">
        <v>5755</v>
      </c>
      <c r="B1616" s="64" t="s">
        <v>19805</v>
      </c>
      <c r="C1616" s="64" t="s">
        <v>19805</v>
      </c>
      <c r="D1616" s="64" t="s">
        <v>19805</v>
      </c>
      <c r="E1616" s="64" t="s">
        <v>19805</v>
      </c>
      <c r="F1616" s="64" t="s">
        <v>19805</v>
      </c>
      <c r="G1616" s="64" t="s">
        <v>19805</v>
      </c>
      <c r="H1616" s="64" t="s">
        <v>19805</v>
      </c>
      <c r="I1616" s="64">
        <v>1620000</v>
      </c>
      <c r="J1616" s="64">
        <v>1500000</v>
      </c>
      <c r="K1616" s="64">
        <v>2216400</v>
      </c>
      <c r="L1616" s="64">
        <v>2061720</v>
      </c>
      <c r="M1616" s="64" t="s">
        <v>19805</v>
      </c>
      <c r="N1616" s="64" t="s">
        <v>19805</v>
      </c>
      <c r="O1616" s="64" t="s">
        <v>19805</v>
      </c>
      <c r="P1616" s="64" t="s">
        <v>19805</v>
      </c>
      <c r="Q1616" s="64" t="s">
        <v>19805</v>
      </c>
      <c r="R1616" s="64" t="s">
        <v>19805</v>
      </c>
      <c r="S1616" s="64" t="s">
        <v>19805</v>
      </c>
      <c r="T1616" s="64" t="s">
        <v>19805</v>
      </c>
      <c r="U1616" s="64" t="s">
        <v>19805</v>
      </c>
      <c r="V1616" s="64" t="s">
        <v>19805</v>
      </c>
      <c r="W1616" s="64" t="s">
        <v>19805</v>
      </c>
      <c r="X1616" s="64" t="s">
        <v>19805</v>
      </c>
      <c r="Y1616" s="64" t="s">
        <v>19805</v>
      </c>
      <c r="Z1616" s="64" t="s">
        <v>19805</v>
      </c>
      <c r="AA1616" s="64" t="s">
        <v>19805</v>
      </c>
      <c r="AB1616" s="64" t="s">
        <v>19805</v>
      </c>
    </row>
    <row r="1617" spans="1:28">
      <c r="A1617" s="15" t="s">
        <v>1436</v>
      </c>
      <c r="B1617" s="64">
        <v>6050000</v>
      </c>
      <c r="C1617" s="64">
        <v>6268675</v>
      </c>
      <c r="D1617" s="64">
        <v>5831326</v>
      </c>
      <c r="E1617" s="64">
        <v>3105302</v>
      </c>
      <c r="F1617" s="64">
        <v>2096760</v>
      </c>
      <c r="G1617" s="64">
        <v>1959960</v>
      </c>
      <c r="H1617" s="64">
        <v>1823280</v>
      </c>
      <c r="I1617" s="64" t="s">
        <v>19805</v>
      </c>
      <c r="J1617" s="64" t="s">
        <v>19805</v>
      </c>
      <c r="K1617" s="64" t="s">
        <v>19805</v>
      </c>
      <c r="L1617" s="64" t="s">
        <v>19805</v>
      </c>
      <c r="M1617" s="64" t="s">
        <v>19805</v>
      </c>
      <c r="N1617" s="64" t="s">
        <v>19805</v>
      </c>
      <c r="O1617" s="64" t="s">
        <v>19805</v>
      </c>
      <c r="P1617" s="64" t="s">
        <v>19805</v>
      </c>
      <c r="Q1617" s="64" t="s">
        <v>19805</v>
      </c>
      <c r="R1617" s="64" t="s">
        <v>19805</v>
      </c>
      <c r="S1617" s="64" t="s">
        <v>19805</v>
      </c>
      <c r="T1617" s="64" t="s">
        <v>19805</v>
      </c>
      <c r="U1617" s="64" t="s">
        <v>19805</v>
      </c>
      <c r="V1617" s="64" t="s">
        <v>19805</v>
      </c>
      <c r="W1617" s="64" t="s">
        <v>19805</v>
      </c>
      <c r="X1617" s="64" t="s">
        <v>19805</v>
      </c>
      <c r="Y1617" s="64" t="s">
        <v>19805</v>
      </c>
      <c r="Z1617" s="64" t="s">
        <v>19805</v>
      </c>
      <c r="AA1617" s="64" t="s">
        <v>19805</v>
      </c>
      <c r="AB1617" s="64" t="s">
        <v>19805</v>
      </c>
    </row>
    <row r="1618" spans="1:28">
      <c r="A1618" s="15" t="s">
        <v>5756</v>
      </c>
      <c r="B1618" s="64" t="s">
        <v>19805</v>
      </c>
      <c r="C1618" s="64" t="s">
        <v>19805</v>
      </c>
      <c r="D1618" s="64" t="s">
        <v>19805</v>
      </c>
      <c r="E1618" s="64" t="s">
        <v>19805</v>
      </c>
      <c r="F1618" s="64" t="s">
        <v>19805</v>
      </c>
      <c r="G1618" s="64" t="s">
        <v>19805</v>
      </c>
      <c r="H1618" s="64" t="s">
        <v>19805</v>
      </c>
      <c r="I1618" s="64" t="s">
        <v>19805</v>
      </c>
      <c r="J1618" s="64" t="s">
        <v>19805</v>
      </c>
      <c r="K1618" s="64" t="s">
        <v>19805</v>
      </c>
      <c r="L1618" s="64" t="s">
        <v>19805</v>
      </c>
      <c r="M1618" s="64" t="s">
        <v>19805</v>
      </c>
      <c r="N1618" s="64" t="s">
        <v>19805</v>
      </c>
      <c r="O1618" s="64" t="s">
        <v>19805</v>
      </c>
      <c r="P1618" s="64" t="s">
        <v>19805</v>
      </c>
      <c r="Q1618" s="64" t="s">
        <v>19805</v>
      </c>
      <c r="R1618" s="64" t="s">
        <v>19805</v>
      </c>
      <c r="S1618" s="64" t="s">
        <v>19805</v>
      </c>
      <c r="T1618" s="64" t="s">
        <v>19805</v>
      </c>
      <c r="U1618" s="64">
        <v>25000</v>
      </c>
      <c r="V1618" s="64" t="s">
        <v>19805</v>
      </c>
      <c r="W1618" s="64" t="s">
        <v>19805</v>
      </c>
      <c r="X1618" s="64" t="s">
        <v>19805</v>
      </c>
      <c r="Y1618" s="64" t="s">
        <v>19805</v>
      </c>
      <c r="Z1618" s="64" t="s">
        <v>19805</v>
      </c>
      <c r="AA1618" s="64" t="s">
        <v>19805</v>
      </c>
      <c r="AB1618" s="64" t="s">
        <v>19805</v>
      </c>
    </row>
    <row r="1619" spans="1:28">
      <c r="A1619" s="15" t="s">
        <v>3294</v>
      </c>
      <c r="B1619" s="64">
        <v>3578948</v>
      </c>
      <c r="C1619" s="64">
        <v>3578947</v>
      </c>
      <c r="D1619" s="64">
        <v>3500000</v>
      </c>
      <c r="E1619" s="64">
        <v>1133950</v>
      </c>
      <c r="F1619" s="64">
        <v>1085120</v>
      </c>
      <c r="G1619" s="64" t="s">
        <v>19805</v>
      </c>
      <c r="H1619" s="64">
        <v>937195</v>
      </c>
      <c r="I1619" s="64">
        <v>457588</v>
      </c>
      <c r="J1619" s="64" t="s">
        <v>19805</v>
      </c>
      <c r="K1619" s="64" t="s">
        <v>19805</v>
      </c>
      <c r="L1619" s="64" t="s">
        <v>19805</v>
      </c>
      <c r="M1619" s="64" t="s">
        <v>19805</v>
      </c>
      <c r="N1619" s="64" t="s">
        <v>19805</v>
      </c>
      <c r="O1619" s="64" t="s">
        <v>19805</v>
      </c>
      <c r="P1619" s="64" t="s">
        <v>19805</v>
      </c>
      <c r="Q1619" s="64" t="s">
        <v>19805</v>
      </c>
      <c r="R1619" s="64" t="s">
        <v>19805</v>
      </c>
      <c r="S1619" s="64" t="s">
        <v>19805</v>
      </c>
      <c r="T1619" s="64" t="s">
        <v>19805</v>
      </c>
      <c r="U1619" s="64" t="s">
        <v>19805</v>
      </c>
      <c r="V1619" s="64" t="s">
        <v>19805</v>
      </c>
      <c r="W1619" s="64" t="s">
        <v>19805</v>
      </c>
      <c r="X1619" s="64" t="s">
        <v>19805</v>
      </c>
      <c r="Y1619" s="64" t="s">
        <v>19805</v>
      </c>
      <c r="Z1619" s="64" t="s">
        <v>19805</v>
      </c>
      <c r="AA1619" s="64" t="s">
        <v>19805</v>
      </c>
      <c r="AB1619" s="64" t="s">
        <v>19805</v>
      </c>
    </row>
    <row r="1620" spans="1:28">
      <c r="A1620" s="15" t="s">
        <v>318</v>
      </c>
      <c r="B1620" s="64">
        <v>15500000</v>
      </c>
      <c r="C1620" s="64">
        <v>7448760</v>
      </c>
      <c r="D1620" s="64">
        <v>7128000</v>
      </c>
      <c r="E1620" s="64">
        <v>19285850</v>
      </c>
      <c r="F1620" s="64">
        <v>19000000</v>
      </c>
      <c r="G1620" s="64">
        <v>18714150</v>
      </c>
      <c r="H1620" s="64">
        <v>17823000</v>
      </c>
      <c r="I1620" s="64">
        <v>16452000</v>
      </c>
      <c r="J1620" s="64">
        <v>15106000</v>
      </c>
      <c r="K1620" s="64">
        <v>13735000</v>
      </c>
      <c r="L1620" s="64">
        <v>12364000</v>
      </c>
      <c r="M1620" s="64">
        <v>10993000</v>
      </c>
      <c r="N1620" s="64">
        <v>4318481</v>
      </c>
      <c r="O1620" s="64">
        <v>2618395</v>
      </c>
      <c r="P1620" s="64">
        <v>3193680</v>
      </c>
      <c r="Q1620" s="64">
        <v>2970840</v>
      </c>
      <c r="R1620" s="64" t="s">
        <v>19805</v>
      </c>
      <c r="S1620" s="64" t="s">
        <v>19805</v>
      </c>
      <c r="T1620" s="64" t="s">
        <v>19805</v>
      </c>
      <c r="U1620" s="64" t="s">
        <v>19805</v>
      </c>
      <c r="V1620" s="64" t="s">
        <v>19805</v>
      </c>
      <c r="W1620" s="64" t="s">
        <v>19805</v>
      </c>
      <c r="X1620" s="64" t="s">
        <v>19805</v>
      </c>
      <c r="Y1620" s="64" t="s">
        <v>19805</v>
      </c>
      <c r="Z1620" s="64" t="s">
        <v>19805</v>
      </c>
      <c r="AA1620" s="64" t="s">
        <v>19805</v>
      </c>
      <c r="AB1620" s="64" t="s">
        <v>19805</v>
      </c>
    </row>
    <row r="1621" spans="1:28">
      <c r="A1621" s="15" t="s">
        <v>5758</v>
      </c>
      <c r="B1621" s="64" t="s">
        <v>19805</v>
      </c>
      <c r="C1621" s="64" t="s">
        <v>19805</v>
      </c>
      <c r="D1621" s="64" t="s">
        <v>19805</v>
      </c>
      <c r="E1621" s="64" t="s">
        <v>19805</v>
      </c>
      <c r="F1621" s="64" t="s">
        <v>19805</v>
      </c>
      <c r="G1621" s="64" t="s">
        <v>19805</v>
      </c>
      <c r="H1621" s="64" t="s">
        <v>19805</v>
      </c>
      <c r="I1621" s="64">
        <v>80488</v>
      </c>
      <c r="J1621" s="64">
        <v>328416</v>
      </c>
      <c r="K1621" s="64">
        <v>687456</v>
      </c>
      <c r="L1621" s="64">
        <v>412718</v>
      </c>
      <c r="M1621" s="64" t="s">
        <v>19805</v>
      </c>
      <c r="N1621" s="64" t="s">
        <v>19805</v>
      </c>
      <c r="O1621" s="64" t="s">
        <v>19805</v>
      </c>
      <c r="P1621" s="64" t="s">
        <v>19805</v>
      </c>
      <c r="Q1621" s="64" t="s">
        <v>19805</v>
      </c>
      <c r="R1621" s="64" t="s">
        <v>19805</v>
      </c>
      <c r="S1621" s="64" t="s">
        <v>19805</v>
      </c>
      <c r="T1621" s="64" t="s">
        <v>19805</v>
      </c>
      <c r="U1621" s="64" t="s">
        <v>19805</v>
      </c>
      <c r="V1621" s="64" t="s">
        <v>19805</v>
      </c>
      <c r="W1621" s="64" t="s">
        <v>19805</v>
      </c>
      <c r="X1621" s="64" t="s">
        <v>19805</v>
      </c>
      <c r="Y1621" s="64" t="s">
        <v>19805</v>
      </c>
      <c r="Z1621" s="64" t="s">
        <v>19805</v>
      </c>
      <c r="AA1621" s="64" t="s">
        <v>19805</v>
      </c>
      <c r="AB1621" s="64" t="s">
        <v>19805</v>
      </c>
    </row>
    <row r="1622" spans="1:28">
      <c r="A1622" s="15" t="s">
        <v>654</v>
      </c>
      <c r="B1622" s="64">
        <v>18314532</v>
      </c>
      <c r="C1622" s="64">
        <v>17120106</v>
      </c>
      <c r="D1622" s="64">
        <v>15800000</v>
      </c>
      <c r="E1622" s="64">
        <v>3282003</v>
      </c>
      <c r="F1622" s="64">
        <v>2574120</v>
      </c>
      <c r="G1622" s="64">
        <v>2406240</v>
      </c>
      <c r="H1622" s="64">
        <v>2238360</v>
      </c>
      <c r="I1622" s="64" t="s">
        <v>19805</v>
      </c>
      <c r="J1622" s="64" t="s">
        <v>19805</v>
      </c>
      <c r="K1622" s="64" t="s">
        <v>19805</v>
      </c>
      <c r="L1622" s="64" t="s">
        <v>19805</v>
      </c>
      <c r="M1622" s="64" t="s">
        <v>19805</v>
      </c>
      <c r="N1622" s="64" t="s">
        <v>19805</v>
      </c>
      <c r="O1622" s="64" t="s">
        <v>19805</v>
      </c>
      <c r="P1622" s="64" t="s">
        <v>19805</v>
      </c>
      <c r="Q1622" s="64" t="s">
        <v>19805</v>
      </c>
      <c r="R1622" s="64" t="s">
        <v>19805</v>
      </c>
      <c r="S1622" s="64" t="s">
        <v>19805</v>
      </c>
      <c r="T1622" s="64" t="s">
        <v>19805</v>
      </c>
      <c r="U1622" s="64" t="s">
        <v>19805</v>
      </c>
      <c r="V1622" s="64" t="s">
        <v>19805</v>
      </c>
      <c r="W1622" s="64" t="s">
        <v>19805</v>
      </c>
      <c r="X1622" s="64" t="s">
        <v>19805</v>
      </c>
      <c r="Y1622" s="64" t="s">
        <v>19805</v>
      </c>
      <c r="Z1622" s="64" t="s">
        <v>19805</v>
      </c>
      <c r="AA1622" s="64" t="s">
        <v>19805</v>
      </c>
      <c r="AB1622" s="64" t="s">
        <v>19805</v>
      </c>
    </row>
    <row r="1623" spans="1:28">
      <c r="A1623" s="15" t="s">
        <v>5759</v>
      </c>
      <c r="B1623" s="64" t="s">
        <v>19805</v>
      </c>
      <c r="C1623" s="64" t="s">
        <v>19805</v>
      </c>
      <c r="D1623" s="64" t="s">
        <v>19805</v>
      </c>
      <c r="E1623" s="64" t="s">
        <v>19805</v>
      </c>
      <c r="F1623" s="64" t="s">
        <v>19805</v>
      </c>
      <c r="G1623" s="64" t="s">
        <v>19805</v>
      </c>
      <c r="H1623" s="64" t="s">
        <v>19805</v>
      </c>
      <c r="I1623" s="64" t="s">
        <v>19805</v>
      </c>
      <c r="J1623" s="64" t="s">
        <v>19805</v>
      </c>
      <c r="K1623" s="64" t="s">
        <v>19805</v>
      </c>
      <c r="L1623" s="64" t="s">
        <v>19805</v>
      </c>
      <c r="M1623" s="64" t="s">
        <v>19805</v>
      </c>
      <c r="N1623" s="64" t="s">
        <v>19805</v>
      </c>
      <c r="O1623" s="64" t="s">
        <v>19805</v>
      </c>
      <c r="P1623" s="64" t="s">
        <v>19805</v>
      </c>
      <c r="Q1623" s="64" t="s">
        <v>19805</v>
      </c>
      <c r="R1623" s="64" t="s">
        <v>19805</v>
      </c>
      <c r="S1623" s="64" t="s">
        <v>19805</v>
      </c>
      <c r="T1623" s="64" t="s">
        <v>19805</v>
      </c>
      <c r="U1623" s="64" t="s">
        <v>19805</v>
      </c>
      <c r="V1623" s="64" t="s">
        <v>19805</v>
      </c>
      <c r="W1623" s="64" t="s">
        <v>19805</v>
      </c>
      <c r="X1623" s="64" t="s">
        <v>19805</v>
      </c>
      <c r="Y1623" s="64">
        <v>600000</v>
      </c>
      <c r="Z1623" s="64">
        <v>500000</v>
      </c>
      <c r="AA1623" s="64">
        <v>125000</v>
      </c>
      <c r="AB1623" s="64" t="s">
        <v>19805</v>
      </c>
    </row>
    <row r="1624" spans="1:28">
      <c r="A1624" s="15" t="s">
        <v>5760</v>
      </c>
      <c r="B1624" s="64" t="s">
        <v>19805</v>
      </c>
      <c r="C1624" s="64" t="s">
        <v>19805</v>
      </c>
      <c r="D1624" s="64" t="s">
        <v>19805</v>
      </c>
      <c r="E1624" s="64" t="s">
        <v>19805</v>
      </c>
      <c r="F1624" s="64" t="s">
        <v>19805</v>
      </c>
      <c r="G1624" s="64" t="s">
        <v>19805</v>
      </c>
      <c r="H1624" s="64" t="s">
        <v>19805</v>
      </c>
      <c r="I1624" s="64" t="s">
        <v>19805</v>
      </c>
      <c r="J1624" s="64" t="s">
        <v>19805</v>
      </c>
      <c r="K1624" s="64" t="s">
        <v>19805</v>
      </c>
      <c r="L1624" s="64" t="s">
        <v>19805</v>
      </c>
      <c r="M1624" s="64" t="s">
        <v>19805</v>
      </c>
      <c r="N1624" s="64" t="s">
        <v>19805</v>
      </c>
      <c r="O1624" s="64">
        <v>350581</v>
      </c>
      <c r="P1624" s="64" t="s">
        <v>19805</v>
      </c>
      <c r="Q1624" s="64" t="s">
        <v>19805</v>
      </c>
      <c r="R1624" s="64" t="s">
        <v>19805</v>
      </c>
      <c r="S1624" s="64">
        <v>1021080</v>
      </c>
      <c r="T1624" s="64">
        <v>903240</v>
      </c>
      <c r="U1624" s="64">
        <v>785400</v>
      </c>
      <c r="V1624" s="64" t="s">
        <v>19805</v>
      </c>
      <c r="W1624" s="64" t="s">
        <v>19805</v>
      </c>
      <c r="X1624" s="64" t="s">
        <v>19805</v>
      </c>
      <c r="Y1624" s="64" t="s">
        <v>19805</v>
      </c>
      <c r="Z1624" s="64" t="s">
        <v>19805</v>
      </c>
      <c r="AA1624" s="64" t="s">
        <v>19805</v>
      </c>
      <c r="AB1624" s="64" t="s">
        <v>19805</v>
      </c>
    </row>
    <row r="1625" spans="1:28">
      <c r="A1625" s="15" t="s">
        <v>5762</v>
      </c>
      <c r="B1625" s="64" t="s">
        <v>19805</v>
      </c>
      <c r="C1625" s="64" t="s">
        <v>19805</v>
      </c>
      <c r="D1625" s="64" t="s">
        <v>19805</v>
      </c>
      <c r="E1625" s="64" t="s">
        <v>19805</v>
      </c>
      <c r="F1625" s="64" t="s">
        <v>19805</v>
      </c>
      <c r="G1625" s="64" t="s">
        <v>19805</v>
      </c>
      <c r="H1625" s="64" t="s">
        <v>19805</v>
      </c>
      <c r="I1625" s="64" t="s">
        <v>19805</v>
      </c>
      <c r="J1625" s="64" t="s">
        <v>19805</v>
      </c>
      <c r="K1625" s="64" t="s">
        <v>19805</v>
      </c>
      <c r="L1625" s="64" t="s">
        <v>19805</v>
      </c>
      <c r="M1625" s="64" t="s">
        <v>19805</v>
      </c>
      <c r="N1625" s="64" t="s">
        <v>19805</v>
      </c>
      <c r="O1625" s="64" t="s">
        <v>19805</v>
      </c>
      <c r="P1625" s="64" t="s">
        <v>19805</v>
      </c>
      <c r="Q1625" s="64" t="s">
        <v>19805</v>
      </c>
      <c r="R1625" s="64">
        <v>316969</v>
      </c>
      <c r="S1625" s="64" t="s">
        <v>19805</v>
      </c>
      <c r="T1625" s="64" t="s">
        <v>19805</v>
      </c>
      <c r="U1625" s="64" t="s">
        <v>19805</v>
      </c>
      <c r="V1625" s="64" t="s">
        <v>19805</v>
      </c>
      <c r="W1625" s="64" t="s">
        <v>19805</v>
      </c>
      <c r="X1625" s="64" t="s">
        <v>19805</v>
      </c>
      <c r="Y1625" s="64" t="s">
        <v>19805</v>
      </c>
      <c r="Z1625" s="64" t="s">
        <v>19805</v>
      </c>
      <c r="AA1625" s="64" t="s">
        <v>19805</v>
      </c>
      <c r="AB1625" s="64" t="s">
        <v>19805</v>
      </c>
    </row>
    <row r="1626" spans="1:28">
      <c r="A1626" s="15" t="s">
        <v>5763</v>
      </c>
      <c r="B1626" s="64" t="s">
        <v>19805</v>
      </c>
      <c r="C1626" s="64" t="s">
        <v>19805</v>
      </c>
      <c r="D1626" s="64" t="s">
        <v>19805</v>
      </c>
      <c r="E1626" s="64" t="s">
        <v>19805</v>
      </c>
      <c r="F1626" s="64" t="s">
        <v>19805</v>
      </c>
      <c r="G1626" s="64" t="s">
        <v>19805</v>
      </c>
      <c r="H1626" s="64" t="s">
        <v>19805</v>
      </c>
      <c r="I1626" s="64" t="s">
        <v>19805</v>
      </c>
      <c r="J1626" s="64" t="s">
        <v>19805</v>
      </c>
      <c r="K1626" s="64" t="s">
        <v>19805</v>
      </c>
      <c r="L1626" s="64">
        <v>100000</v>
      </c>
      <c r="M1626" s="64" t="s">
        <v>19805</v>
      </c>
      <c r="N1626" s="64" t="s">
        <v>19805</v>
      </c>
      <c r="O1626" s="64" t="s">
        <v>19805</v>
      </c>
      <c r="P1626" s="64" t="s">
        <v>19805</v>
      </c>
      <c r="Q1626" s="64" t="s">
        <v>19805</v>
      </c>
      <c r="R1626" s="64" t="s">
        <v>19805</v>
      </c>
      <c r="S1626" s="64" t="s">
        <v>19805</v>
      </c>
      <c r="T1626" s="64" t="s">
        <v>19805</v>
      </c>
      <c r="U1626" s="64" t="s">
        <v>19805</v>
      </c>
      <c r="V1626" s="64" t="s">
        <v>19805</v>
      </c>
      <c r="W1626" s="64" t="s">
        <v>19805</v>
      </c>
      <c r="X1626" s="64" t="s">
        <v>19805</v>
      </c>
      <c r="Y1626" s="64" t="s">
        <v>19805</v>
      </c>
      <c r="Z1626" s="64" t="s">
        <v>19805</v>
      </c>
      <c r="AA1626" s="64" t="s">
        <v>19805</v>
      </c>
      <c r="AB1626" s="64" t="s">
        <v>19805</v>
      </c>
    </row>
    <row r="1627" spans="1:28">
      <c r="A1627" s="15" t="s">
        <v>102</v>
      </c>
      <c r="B1627" s="64">
        <v>20072033</v>
      </c>
      <c r="C1627" s="64">
        <v>18671659</v>
      </c>
      <c r="D1627" s="64">
        <v>9500000</v>
      </c>
      <c r="E1627" s="64">
        <v>9500000</v>
      </c>
      <c r="F1627" s="64">
        <v>8603633</v>
      </c>
      <c r="G1627" s="64">
        <v>8103435</v>
      </c>
      <c r="H1627" s="64">
        <v>7600000</v>
      </c>
      <c r="I1627" s="64">
        <v>7692932</v>
      </c>
      <c r="J1627" s="64">
        <v>797581</v>
      </c>
      <c r="K1627" s="64">
        <v>687456</v>
      </c>
      <c r="L1627" s="64">
        <v>625000</v>
      </c>
      <c r="M1627" s="64" t="s">
        <v>19805</v>
      </c>
      <c r="N1627" s="64" t="s">
        <v>19805</v>
      </c>
      <c r="O1627" s="64" t="s">
        <v>19805</v>
      </c>
      <c r="P1627" s="64" t="s">
        <v>19805</v>
      </c>
      <c r="Q1627" s="64" t="s">
        <v>19805</v>
      </c>
      <c r="R1627" s="64" t="s">
        <v>19805</v>
      </c>
      <c r="S1627" s="64" t="s">
        <v>19805</v>
      </c>
      <c r="T1627" s="64" t="s">
        <v>19805</v>
      </c>
      <c r="U1627" s="64" t="s">
        <v>19805</v>
      </c>
      <c r="V1627" s="64" t="s">
        <v>19805</v>
      </c>
      <c r="W1627" s="64" t="s">
        <v>19805</v>
      </c>
      <c r="X1627" s="64" t="s">
        <v>19805</v>
      </c>
      <c r="Y1627" s="64" t="s">
        <v>19805</v>
      </c>
      <c r="Z1627" s="64" t="s">
        <v>19805</v>
      </c>
      <c r="AA1627" s="64" t="s">
        <v>19805</v>
      </c>
      <c r="AB1627" s="64" t="s">
        <v>19805</v>
      </c>
    </row>
    <row r="1628" spans="1:28">
      <c r="A1628" s="15" t="s">
        <v>5764</v>
      </c>
      <c r="B1628" s="64" t="s">
        <v>19805</v>
      </c>
      <c r="C1628" s="64" t="s">
        <v>19805</v>
      </c>
      <c r="D1628" s="64" t="s">
        <v>19805</v>
      </c>
      <c r="E1628" s="64" t="s">
        <v>19805</v>
      </c>
      <c r="F1628" s="64" t="s">
        <v>19805</v>
      </c>
      <c r="G1628" s="64" t="s">
        <v>19805</v>
      </c>
      <c r="H1628" s="64" t="s">
        <v>19805</v>
      </c>
      <c r="I1628" s="64" t="s">
        <v>19805</v>
      </c>
      <c r="J1628" s="64" t="s">
        <v>19805</v>
      </c>
      <c r="K1628" s="64" t="s">
        <v>19805</v>
      </c>
      <c r="L1628" s="64" t="s">
        <v>19805</v>
      </c>
      <c r="M1628" s="64" t="s">
        <v>19805</v>
      </c>
      <c r="N1628" s="64" t="s">
        <v>19805</v>
      </c>
      <c r="O1628" s="64" t="s">
        <v>19805</v>
      </c>
      <c r="P1628" s="64" t="s">
        <v>19805</v>
      </c>
      <c r="Q1628" s="64" t="s">
        <v>19805</v>
      </c>
      <c r="R1628" s="64" t="s">
        <v>19805</v>
      </c>
      <c r="S1628" s="64" t="s">
        <v>19805</v>
      </c>
      <c r="T1628" s="64" t="s">
        <v>19805</v>
      </c>
      <c r="U1628" s="64" t="s">
        <v>19805</v>
      </c>
      <c r="V1628" s="64" t="s">
        <v>19805</v>
      </c>
      <c r="W1628" s="64" t="s">
        <v>19805</v>
      </c>
      <c r="X1628" s="64" t="s">
        <v>19805</v>
      </c>
      <c r="Y1628" s="64" t="s">
        <v>19805</v>
      </c>
      <c r="Z1628" s="64" t="s">
        <v>19805</v>
      </c>
      <c r="AA1628" s="64" t="s">
        <v>19805</v>
      </c>
      <c r="AB1628" s="64">
        <v>100000</v>
      </c>
    </row>
    <row r="1629" spans="1:28">
      <c r="A1629" s="15" t="s">
        <v>716</v>
      </c>
      <c r="B1629" s="64">
        <v>3527920</v>
      </c>
      <c r="C1629" s="64">
        <v>3376000</v>
      </c>
      <c r="D1629" s="64">
        <v>5305000</v>
      </c>
      <c r="E1629" s="64">
        <v>15333334</v>
      </c>
      <c r="F1629" s="64">
        <v>16790345</v>
      </c>
      <c r="G1629" s="64">
        <v>15333334</v>
      </c>
      <c r="H1629" s="64">
        <v>13876321</v>
      </c>
      <c r="I1629" s="64">
        <v>19795712</v>
      </c>
      <c r="J1629" s="64">
        <v>18077903</v>
      </c>
      <c r="K1629" s="64">
        <v>16360094</v>
      </c>
      <c r="L1629" s="64">
        <v>15101625</v>
      </c>
      <c r="M1629" s="64">
        <v>13843156</v>
      </c>
      <c r="N1629" s="64">
        <v>12584688</v>
      </c>
      <c r="O1629" s="64">
        <v>11326219</v>
      </c>
      <c r="P1629" s="64">
        <v>10067750</v>
      </c>
      <c r="Q1629" s="64">
        <v>2051271</v>
      </c>
      <c r="R1629" s="64">
        <v>1608840</v>
      </c>
      <c r="S1629" s="64">
        <v>1503960</v>
      </c>
      <c r="T1629" s="64">
        <v>1165000</v>
      </c>
      <c r="U1629" s="64" t="s">
        <v>19805</v>
      </c>
      <c r="V1629" s="64" t="s">
        <v>19805</v>
      </c>
      <c r="W1629" s="64" t="s">
        <v>19805</v>
      </c>
      <c r="X1629" s="64" t="s">
        <v>19805</v>
      </c>
      <c r="Y1629" s="64" t="s">
        <v>19805</v>
      </c>
      <c r="Z1629" s="64" t="s">
        <v>19805</v>
      </c>
      <c r="AA1629" s="64" t="s">
        <v>19805</v>
      </c>
      <c r="AB1629" s="64" t="s">
        <v>19805</v>
      </c>
    </row>
    <row r="1630" spans="1:28">
      <c r="A1630" s="15" t="s">
        <v>5765</v>
      </c>
      <c r="B1630" s="64" t="s">
        <v>19805</v>
      </c>
      <c r="C1630" s="64" t="s">
        <v>19805</v>
      </c>
      <c r="D1630" s="64" t="s">
        <v>19805</v>
      </c>
      <c r="E1630" s="64" t="s">
        <v>19805</v>
      </c>
      <c r="F1630" s="64" t="s">
        <v>19805</v>
      </c>
      <c r="G1630" s="64" t="s">
        <v>19805</v>
      </c>
      <c r="H1630" s="64" t="s">
        <v>19805</v>
      </c>
      <c r="I1630" s="64" t="s">
        <v>19805</v>
      </c>
      <c r="J1630" s="64" t="s">
        <v>19805</v>
      </c>
      <c r="K1630" s="64" t="s">
        <v>19805</v>
      </c>
      <c r="L1630" s="64" t="s">
        <v>19805</v>
      </c>
      <c r="M1630" s="64" t="s">
        <v>19805</v>
      </c>
      <c r="N1630" s="64" t="s">
        <v>19805</v>
      </c>
      <c r="O1630" s="64" t="s">
        <v>19805</v>
      </c>
      <c r="P1630" s="64" t="s">
        <v>19805</v>
      </c>
      <c r="Q1630" s="64" t="s">
        <v>19805</v>
      </c>
      <c r="R1630" s="64" t="s">
        <v>19805</v>
      </c>
      <c r="S1630" s="64" t="s">
        <v>19805</v>
      </c>
      <c r="T1630" s="64" t="s">
        <v>19805</v>
      </c>
      <c r="U1630" s="64" t="s">
        <v>19805</v>
      </c>
      <c r="V1630" s="64" t="s">
        <v>19805</v>
      </c>
      <c r="W1630" s="64" t="s">
        <v>19805</v>
      </c>
      <c r="X1630" s="64" t="s">
        <v>19805</v>
      </c>
      <c r="Y1630" s="64" t="s">
        <v>19805</v>
      </c>
      <c r="Z1630" s="64" t="s">
        <v>19805</v>
      </c>
      <c r="AA1630" s="64">
        <v>1000000</v>
      </c>
      <c r="AB1630" s="64">
        <v>900000</v>
      </c>
    </row>
    <row r="1631" spans="1:28">
      <c r="A1631" s="15" t="s">
        <v>5766</v>
      </c>
      <c r="B1631" s="64" t="s">
        <v>19805</v>
      </c>
      <c r="C1631" s="64" t="s">
        <v>19805</v>
      </c>
      <c r="D1631" s="64" t="s">
        <v>19805</v>
      </c>
      <c r="E1631" s="64" t="s">
        <v>19805</v>
      </c>
      <c r="F1631" s="64" t="s">
        <v>19805</v>
      </c>
      <c r="G1631" s="64" t="s">
        <v>19805</v>
      </c>
      <c r="H1631" s="64" t="s">
        <v>19805</v>
      </c>
      <c r="I1631" s="64" t="s">
        <v>19805</v>
      </c>
      <c r="J1631" s="64" t="s">
        <v>19805</v>
      </c>
      <c r="K1631" s="64" t="s">
        <v>19805</v>
      </c>
      <c r="L1631" s="64" t="s">
        <v>19805</v>
      </c>
      <c r="M1631" s="64" t="s">
        <v>19805</v>
      </c>
      <c r="N1631" s="64" t="s">
        <v>19805</v>
      </c>
      <c r="O1631" s="64" t="s">
        <v>19805</v>
      </c>
      <c r="P1631" s="64" t="s">
        <v>19805</v>
      </c>
      <c r="Q1631" s="64" t="s">
        <v>19805</v>
      </c>
      <c r="R1631" s="64" t="s">
        <v>19805</v>
      </c>
      <c r="S1631" s="64" t="s">
        <v>19805</v>
      </c>
      <c r="T1631" s="64">
        <v>287500</v>
      </c>
      <c r="U1631" s="64" t="s">
        <v>19805</v>
      </c>
      <c r="V1631" s="64" t="s">
        <v>19805</v>
      </c>
      <c r="W1631" s="64" t="s">
        <v>19805</v>
      </c>
      <c r="X1631" s="64" t="s">
        <v>19805</v>
      </c>
      <c r="Y1631" s="64" t="s">
        <v>19805</v>
      </c>
      <c r="Z1631" s="64" t="s">
        <v>19805</v>
      </c>
      <c r="AA1631" s="64" t="s">
        <v>19805</v>
      </c>
      <c r="AB1631" s="64" t="s">
        <v>19805</v>
      </c>
    </row>
    <row r="1632" spans="1:28">
      <c r="A1632" s="15" t="s">
        <v>5767</v>
      </c>
      <c r="B1632" s="64" t="s">
        <v>19805</v>
      </c>
      <c r="C1632" s="64" t="s">
        <v>19805</v>
      </c>
      <c r="D1632" s="64" t="s">
        <v>19805</v>
      </c>
      <c r="E1632" s="64" t="s">
        <v>19805</v>
      </c>
      <c r="F1632" s="64" t="s">
        <v>19805</v>
      </c>
      <c r="G1632" s="64" t="s">
        <v>19805</v>
      </c>
      <c r="H1632" s="64" t="s">
        <v>19805</v>
      </c>
      <c r="I1632" s="64" t="s">
        <v>19805</v>
      </c>
      <c r="J1632" s="64" t="s">
        <v>19805</v>
      </c>
      <c r="K1632" s="64" t="s">
        <v>19805</v>
      </c>
      <c r="L1632" s="64" t="s">
        <v>19805</v>
      </c>
      <c r="M1632" s="64" t="s">
        <v>19805</v>
      </c>
      <c r="N1632" s="64" t="s">
        <v>19805</v>
      </c>
      <c r="O1632" s="64" t="s">
        <v>19805</v>
      </c>
      <c r="P1632" s="64">
        <v>29832</v>
      </c>
      <c r="Q1632" s="64" t="s">
        <v>19805</v>
      </c>
      <c r="R1632" s="64" t="s">
        <v>19805</v>
      </c>
      <c r="S1632" s="64" t="s">
        <v>19805</v>
      </c>
      <c r="T1632" s="64" t="s">
        <v>19805</v>
      </c>
      <c r="U1632" s="64" t="s">
        <v>19805</v>
      </c>
      <c r="V1632" s="64" t="s">
        <v>19805</v>
      </c>
      <c r="W1632" s="64" t="s">
        <v>19805</v>
      </c>
      <c r="X1632" s="64" t="s">
        <v>19805</v>
      </c>
      <c r="Y1632" s="64" t="s">
        <v>19805</v>
      </c>
      <c r="Z1632" s="64" t="s">
        <v>19805</v>
      </c>
      <c r="AA1632" s="64" t="s">
        <v>19805</v>
      </c>
      <c r="AB1632" s="64" t="s">
        <v>19805</v>
      </c>
    </row>
    <row r="1633" spans="1:28">
      <c r="A1633" s="15" t="s">
        <v>5768</v>
      </c>
      <c r="B1633" s="64" t="s">
        <v>19805</v>
      </c>
      <c r="C1633" s="64" t="s">
        <v>19805</v>
      </c>
      <c r="D1633" s="64" t="s">
        <v>19805</v>
      </c>
      <c r="E1633" s="64" t="s">
        <v>19805</v>
      </c>
      <c r="F1633" s="64" t="s">
        <v>19805</v>
      </c>
      <c r="G1633" s="64" t="s">
        <v>19805</v>
      </c>
      <c r="H1633" s="64" t="s">
        <v>19805</v>
      </c>
      <c r="I1633" s="64" t="s">
        <v>19805</v>
      </c>
      <c r="J1633" s="64" t="s">
        <v>19805</v>
      </c>
      <c r="K1633" s="64" t="s">
        <v>19805</v>
      </c>
      <c r="L1633" s="64">
        <v>600000</v>
      </c>
      <c r="M1633" s="64">
        <v>1141560</v>
      </c>
      <c r="N1633" s="64">
        <v>1061880</v>
      </c>
      <c r="O1633" s="64" t="s">
        <v>19805</v>
      </c>
      <c r="P1633" s="64" t="s">
        <v>19805</v>
      </c>
      <c r="Q1633" s="64" t="s">
        <v>19805</v>
      </c>
      <c r="R1633" s="64" t="s">
        <v>19805</v>
      </c>
      <c r="S1633" s="64" t="s">
        <v>19805</v>
      </c>
      <c r="T1633" s="64" t="s">
        <v>19805</v>
      </c>
      <c r="U1633" s="64" t="s">
        <v>19805</v>
      </c>
      <c r="V1633" s="64" t="s">
        <v>19805</v>
      </c>
      <c r="W1633" s="64" t="s">
        <v>19805</v>
      </c>
      <c r="X1633" s="64" t="s">
        <v>19805</v>
      </c>
      <c r="Y1633" s="64" t="s">
        <v>19805</v>
      </c>
      <c r="Z1633" s="64" t="s">
        <v>19805</v>
      </c>
      <c r="AA1633" s="64" t="s">
        <v>19805</v>
      </c>
      <c r="AB1633" s="64" t="s">
        <v>19805</v>
      </c>
    </row>
    <row r="1634" spans="1:28">
      <c r="A1634" s="15" t="s">
        <v>5769</v>
      </c>
      <c r="B1634" s="64" t="s">
        <v>19805</v>
      </c>
      <c r="C1634" s="64" t="s">
        <v>19805</v>
      </c>
      <c r="D1634" s="64" t="s">
        <v>19805</v>
      </c>
      <c r="E1634" s="64" t="s">
        <v>19805</v>
      </c>
      <c r="F1634" s="64" t="s">
        <v>19805</v>
      </c>
      <c r="G1634" s="64" t="s">
        <v>19805</v>
      </c>
      <c r="H1634" s="64">
        <v>636320</v>
      </c>
      <c r="I1634" s="64">
        <v>13392000</v>
      </c>
      <c r="J1634" s="64">
        <v>12528000</v>
      </c>
      <c r="K1634" s="64">
        <v>11664000</v>
      </c>
      <c r="L1634" s="64">
        <v>10800000</v>
      </c>
      <c r="M1634" s="64">
        <v>7500000</v>
      </c>
      <c r="N1634" s="64">
        <v>6875000</v>
      </c>
      <c r="O1634" s="64">
        <v>6250000</v>
      </c>
      <c r="P1634" s="64">
        <v>5625000</v>
      </c>
      <c r="Q1634" s="64">
        <v>5000000</v>
      </c>
      <c r="R1634" s="64">
        <v>1480000</v>
      </c>
      <c r="S1634" s="64">
        <v>1310400</v>
      </c>
      <c r="T1634" s="64" t="s">
        <v>15337</v>
      </c>
      <c r="U1634" s="64" t="s">
        <v>19805</v>
      </c>
      <c r="V1634" s="64" t="s">
        <v>19805</v>
      </c>
      <c r="W1634" s="64" t="s">
        <v>19805</v>
      </c>
      <c r="X1634" s="64" t="s">
        <v>19805</v>
      </c>
      <c r="Y1634" s="64" t="s">
        <v>19805</v>
      </c>
      <c r="Z1634" s="64" t="s">
        <v>19805</v>
      </c>
      <c r="AA1634" s="64" t="s">
        <v>19805</v>
      </c>
      <c r="AB1634" s="64" t="s">
        <v>19805</v>
      </c>
    </row>
    <row r="1635" spans="1:28">
      <c r="A1635" s="15" t="s">
        <v>5770</v>
      </c>
      <c r="B1635" s="64" t="s">
        <v>19805</v>
      </c>
      <c r="C1635" s="64" t="s">
        <v>19805</v>
      </c>
      <c r="D1635" s="64" t="s">
        <v>19805</v>
      </c>
      <c r="E1635" s="64" t="s">
        <v>19805</v>
      </c>
      <c r="F1635" s="64" t="s">
        <v>19805</v>
      </c>
      <c r="G1635" s="64" t="s">
        <v>19805</v>
      </c>
      <c r="H1635" s="64" t="s">
        <v>19805</v>
      </c>
      <c r="I1635" s="64" t="s">
        <v>19805</v>
      </c>
      <c r="J1635" s="64" t="s">
        <v>19805</v>
      </c>
      <c r="K1635" s="64" t="s">
        <v>19805</v>
      </c>
      <c r="L1635" s="64" t="s">
        <v>19805</v>
      </c>
      <c r="M1635" s="64" t="s">
        <v>19805</v>
      </c>
      <c r="N1635" s="64" t="s">
        <v>19805</v>
      </c>
      <c r="O1635" s="64">
        <v>663679</v>
      </c>
      <c r="P1635" s="64">
        <v>587435</v>
      </c>
      <c r="Q1635" s="64" t="s">
        <v>19805</v>
      </c>
      <c r="R1635" s="64">
        <v>316969</v>
      </c>
      <c r="S1635" s="64" t="s">
        <v>19805</v>
      </c>
      <c r="T1635" s="64" t="s">
        <v>19805</v>
      </c>
      <c r="U1635" s="64" t="s">
        <v>19805</v>
      </c>
      <c r="V1635" s="64" t="s">
        <v>19805</v>
      </c>
      <c r="W1635" s="64" t="s">
        <v>19805</v>
      </c>
      <c r="X1635" s="64" t="s">
        <v>19805</v>
      </c>
      <c r="Y1635" s="64" t="s">
        <v>19805</v>
      </c>
      <c r="Z1635" s="64" t="s">
        <v>19805</v>
      </c>
      <c r="AA1635" s="64" t="s">
        <v>19805</v>
      </c>
      <c r="AB1635" s="64" t="s">
        <v>19805</v>
      </c>
    </row>
    <row r="1636" spans="1:28">
      <c r="A1636" s="15" t="s">
        <v>1576</v>
      </c>
      <c r="B1636" s="64" t="s">
        <v>19805</v>
      </c>
      <c r="C1636" s="64" t="s">
        <v>19805</v>
      </c>
      <c r="D1636" s="64">
        <v>1250000</v>
      </c>
      <c r="E1636" s="64">
        <v>1200000</v>
      </c>
      <c r="F1636" s="64" t="s">
        <v>19805</v>
      </c>
      <c r="G1636" s="64" t="s">
        <v>19805</v>
      </c>
      <c r="H1636" s="64" t="s">
        <v>19805</v>
      </c>
      <c r="I1636" s="64" t="s">
        <v>19805</v>
      </c>
      <c r="J1636" s="64" t="s">
        <v>19805</v>
      </c>
      <c r="K1636" s="64" t="s">
        <v>19805</v>
      </c>
      <c r="L1636" s="64" t="s">
        <v>19805</v>
      </c>
      <c r="M1636" s="64" t="s">
        <v>19805</v>
      </c>
      <c r="N1636" s="64" t="s">
        <v>19805</v>
      </c>
      <c r="O1636" s="64" t="s">
        <v>19805</v>
      </c>
      <c r="P1636" s="64" t="s">
        <v>19805</v>
      </c>
      <c r="Q1636" s="64" t="s">
        <v>19805</v>
      </c>
      <c r="R1636" s="64" t="s">
        <v>19805</v>
      </c>
      <c r="S1636" s="64" t="s">
        <v>19805</v>
      </c>
      <c r="T1636" s="64" t="s">
        <v>19805</v>
      </c>
      <c r="U1636" s="64" t="s">
        <v>19805</v>
      </c>
      <c r="V1636" s="64" t="s">
        <v>19805</v>
      </c>
      <c r="W1636" s="64" t="s">
        <v>19805</v>
      </c>
      <c r="X1636" s="64" t="s">
        <v>19805</v>
      </c>
      <c r="Y1636" s="64" t="s">
        <v>19805</v>
      </c>
      <c r="Z1636" s="64" t="s">
        <v>19805</v>
      </c>
      <c r="AA1636" s="64" t="s">
        <v>19805</v>
      </c>
      <c r="AB1636" s="64" t="s">
        <v>19805</v>
      </c>
    </row>
    <row r="1637" spans="1:28">
      <c r="A1637" s="15" t="s">
        <v>182</v>
      </c>
      <c r="B1637" s="64" t="s">
        <v>19805</v>
      </c>
      <c r="C1637" s="64">
        <v>2038206</v>
      </c>
      <c r="D1637" s="64">
        <v>1129200</v>
      </c>
      <c r="E1637" s="64">
        <v>1082520</v>
      </c>
      <c r="F1637" s="64">
        <v>1035960</v>
      </c>
      <c r="G1637" s="64" t="s">
        <v>19805</v>
      </c>
      <c r="H1637" s="64" t="s">
        <v>19805</v>
      </c>
      <c r="I1637" s="64" t="s">
        <v>19805</v>
      </c>
      <c r="J1637" s="64" t="s">
        <v>19805</v>
      </c>
      <c r="K1637" s="64" t="s">
        <v>19805</v>
      </c>
      <c r="L1637" s="64" t="s">
        <v>19805</v>
      </c>
      <c r="M1637" s="64" t="s">
        <v>19805</v>
      </c>
      <c r="N1637" s="64" t="s">
        <v>19805</v>
      </c>
      <c r="O1637" s="64" t="s">
        <v>19805</v>
      </c>
      <c r="P1637" s="64" t="s">
        <v>19805</v>
      </c>
      <c r="Q1637" s="64" t="s">
        <v>19805</v>
      </c>
      <c r="R1637" s="64" t="s">
        <v>19805</v>
      </c>
      <c r="S1637" s="64" t="s">
        <v>19805</v>
      </c>
      <c r="T1637" s="64" t="s">
        <v>19805</v>
      </c>
      <c r="U1637" s="64" t="s">
        <v>19805</v>
      </c>
      <c r="V1637" s="64" t="s">
        <v>19805</v>
      </c>
      <c r="W1637" s="64" t="s">
        <v>19805</v>
      </c>
      <c r="X1637" s="64" t="s">
        <v>19805</v>
      </c>
      <c r="Y1637" s="64" t="s">
        <v>19805</v>
      </c>
      <c r="Z1637" s="64" t="s">
        <v>19805</v>
      </c>
      <c r="AA1637" s="64" t="s">
        <v>19805</v>
      </c>
      <c r="AB1637" s="64" t="s">
        <v>19805</v>
      </c>
    </row>
    <row r="1638" spans="1:28">
      <c r="A1638" s="15" t="s">
        <v>5772</v>
      </c>
      <c r="B1638" s="64" t="s">
        <v>19805</v>
      </c>
      <c r="C1638" s="64" t="s">
        <v>19805</v>
      </c>
      <c r="D1638" s="64" t="s">
        <v>19805</v>
      </c>
      <c r="E1638" s="64" t="s">
        <v>19805</v>
      </c>
      <c r="F1638" s="64" t="s">
        <v>19805</v>
      </c>
      <c r="G1638" s="64" t="s">
        <v>19805</v>
      </c>
      <c r="H1638" s="64" t="s">
        <v>19805</v>
      </c>
      <c r="I1638" s="64" t="s">
        <v>19805</v>
      </c>
      <c r="J1638" s="64" t="s">
        <v>19805</v>
      </c>
      <c r="K1638" s="64" t="s">
        <v>19805</v>
      </c>
      <c r="L1638" s="64" t="s">
        <v>19805</v>
      </c>
      <c r="M1638" s="64" t="s">
        <v>19805</v>
      </c>
      <c r="N1638" s="64" t="s">
        <v>19805</v>
      </c>
      <c r="O1638" s="64" t="s">
        <v>19805</v>
      </c>
      <c r="P1638" s="64" t="s">
        <v>19805</v>
      </c>
      <c r="Q1638" s="64" t="s">
        <v>19805</v>
      </c>
      <c r="R1638" s="64">
        <v>1000000</v>
      </c>
      <c r="S1638" s="64">
        <v>2750000</v>
      </c>
      <c r="T1638" s="64">
        <v>2420000</v>
      </c>
      <c r="U1638" s="64">
        <v>2090000</v>
      </c>
      <c r="V1638" s="64">
        <v>1760000</v>
      </c>
      <c r="W1638" s="64">
        <v>1430000</v>
      </c>
      <c r="X1638" s="64">
        <v>1100000</v>
      </c>
      <c r="Y1638" s="64">
        <v>2300000</v>
      </c>
      <c r="Z1638" s="64">
        <v>2300000</v>
      </c>
      <c r="AA1638" s="64">
        <v>2300000</v>
      </c>
      <c r="AB1638" s="64">
        <v>2300000</v>
      </c>
    </row>
    <row r="1639" spans="1:28">
      <c r="A1639" s="15" t="s">
        <v>5773</v>
      </c>
      <c r="B1639" s="64" t="s">
        <v>19805</v>
      </c>
      <c r="C1639" s="64" t="s">
        <v>19805</v>
      </c>
      <c r="D1639" s="64" t="s">
        <v>19805</v>
      </c>
      <c r="E1639" s="64" t="s">
        <v>19805</v>
      </c>
      <c r="F1639" s="64" t="s">
        <v>19805</v>
      </c>
      <c r="G1639" s="64" t="s">
        <v>19805</v>
      </c>
      <c r="H1639" s="64" t="s">
        <v>19805</v>
      </c>
      <c r="I1639" s="64" t="s">
        <v>19805</v>
      </c>
      <c r="J1639" s="64" t="s">
        <v>19805</v>
      </c>
      <c r="K1639" s="64" t="s">
        <v>19805</v>
      </c>
      <c r="L1639" s="64" t="s">
        <v>19805</v>
      </c>
      <c r="M1639" s="64" t="s">
        <v>19805</v>
      </c>
      <c r="N1639" s="64" t="s">
        <v>19805</v>
      </c>
      <c r="O1639" s="64" t="s">
        <v>19805</v>
      </c>
      <c r="P1639" s="64" t="s">
        <v>19805</v>
      </c>
      <c r="Q1639" s="64" t="s">
        <v>19805</v>
      </c>
      <c r="R1639" s="64" t="s">
        <v>19805</v>
      </c>
      <c r="S1639" s="64">
        <v>510000</v>
      </c>
      <c r="T1639" s="64">
        <v>700000</v>
      </c>
      <c r="U1639" s="64">
        <v>700000</v>
      </c>
      <c r="V1639" s="64">
        <v>700000</v>
      </c>
      <c r="W1639" s="64">
        <v>700000</v>
      </c>
      <c r="X1639" s="64">
        <v>126300</v>
      </c>
      <c r="Y1639" s="64">
        <v>760000</v>
      </c>
      <c r="Z1639" s="64">
        <v>630000</v>
      </c>
      <c r="AA1639" s="64">
        <v>475000</v>
      </c>
      <c r="AB1639" s="64" t="s">
        <v>19805</v>
      </c>
    </row>
    <row r="1640" spans="1:28">
      <c r="A1640" s="15" t="s">
        <v>5774</v>
      </c>
      <c r="B1640" s="64" t="s">
        <v>19805</v>
      </c>
      <c r="C1640" s="64" t="s">
        <v>19805</v>
      </c>
      <c r="D1640" s="64" t="s">
        <v>19805</v>
      </c>
      <c r="E1640" s="64" t="s">
        <v>19805</v>
      </c>
      <c r="F1640" s="64" t="s">
        <v>19805</v>
      </c>
      <c r="G1640" s="64" t="s">
        <v>19805</v>
      </c>
      <c r="H1640" s="64" t="s">
        <v>19805</v>
      </c>
      <c r="I1640" s="64" t="s">
        <v>19805</v>
      </c>
      <c r="J1640" s="64" t="s">
        <v>19805</v>
      </c>
      <c r="K1640" s="64" t="s">
        <v>19805</v>
      </c>
      <c r="L1640" s="64" t="s">
        <v>19805</v>
      </c>
      <c r="M1640" s="64" t="s">
        <v>19805</v>
      </c>
      <c r="N1640" s="64" t="s">
        <v>19805</v>
      </c>
      <c r="O1640" s="64" t="s">
        <v>19805</v>
      </c>
      <c r="P1640" s="64">
        <v>136374</v>
      </c>
      <c r="Q1640" s="64" t="s">
        <v>19805</v>
      </c>
      <c r="R1640" s="64">
        <v>316969</v>
      </c>
      <c r="S1640" s="64" t="s">
        <v>19805</v>
      </c>
      <c r="T1640" s="64" t="s">
        <v>19805</v>
      </c>
      <c r="U1640" s="64" t="s">
        <v>19805</v>
      </c>
      <c r="V1640" s="64" t="s">
        <v>19805</v>
      </c>
      <c r="W1640" s="64" t="s">
        <v>19805</v>
      </c>
      <c r="X1640" s="64" t="s">
        <v>19805</v>
      </c>
      <c r="Y1640" s="64" t="s">
        <v>19805</v>
      </c>
      <c r="Z1640" s="64" t="s">
        <v>19805</v>
      </c>
      <c r="AA1640" s="64" t="s">
        <v>19805</v>
      </c>
      <c r="AB1640" s="64" t="s">
        <v>19805</v>
      </c>
    </row>
    <row r="1641" spans="1:28">
      <c r="A1641" s="15" t="s">
        <v>5775</v>
      </c>
      <c r="B1641" s="64" t="s">
        <v>19805</v>
      </c>
      <c r="C1641" s="64" t="s">
        <v>19805</v>
      </c>
      <c r="D1641" s="64" t="s">
        <v>19805</v>
      </c>
      <c r="E1641" s="64" t="s">
        <v>19805</v>
      </c>
      <c r="F1641" s="64" t="s">
        <v>19805</v>
      </c>
      <c r="G1641" s="64" t="s">
        <v>19805</v>
      </c>
      <c r="H1641" s="64" t="s">
        <v>19805</v>
      </c>
      <c r="I1641" s="64" t="s">
        <v>19805</v>
      </c>
      <c r="J1641" s="64" t="s">
        <v>19805</v>
      </c>
      <c r="K1641" s="64" t="s">
        <v>19805</v>
      </c>
      <c r="L1641" s="64" t="s">
        <v>19805</v>
      </c>
      <c r="M1641" s="64" t="s">
        <v>19805</v>
      </c>
      <c r="N1641" s="64" t="s">
        <v>19805</v>
      </c>
      <c r="O1641" s="64" t="s">
        <v>19805</v>
      </c>
      <c r="P1641" s="64" t="s">
        <v>19805</v>
      </c>
      <c r="Q1641" s="64" t="s">
        <v>19805</v>
      </c>
      <c r="R1641" s="64" t="s">
        <v>19805</v>
      </c>
      <c r="S1641" s="64" t="s">
        <v>19805</v>
      </c>
      <c r="T1641" s="64" t="s">
        <v>19805</v>
      </c>
      <c r="U1641" s="64">
        <v>272250</v>
      </c>
      <c r="V1641" s="64" t="s">
        <v>19805</v>
      </c>
      <c r="W1641" s="64">
        <v>600000</v>
      </c>
      <c r="X1641" s="64">
        <v>545000</v>
      </c>
      <c r="Y1641" s="64">
        <v>150000</v>
      </c>
      <c r="Z1641" s="64" t="s">
        <v>19805</v>
      </c>
      <c r="AA1641" s="64" t="s">
        <v>19805</v>
      </c>
      <c r="AB1641" s="64" t="s">
        <v>19805</v>
      </c>
    </row>
    <row r="1642" spans="1:28">
      <c r="A1642" s="15" t="s">
        <v>5777</v>
      </c>
      <c r="B1642" s="64" t="s">
        <v>19805</v>
      </c>
      <c r="C1642" s="64" t="s">
        <v>19805</v>
      </c>
      <c r="D1642" s="64" t="s">
        <v>19805</v>
      </c>
      <c r="E1642" s="64" t="s">
        <v>19805</v>
      </c>
      <c r="F1642" s="64" t="s">
        <v>19805</v>
      </c>
      <c r="G1642" s="64" t="s">
        <v>19805</v>
      </c>
      <c r="H1642" s="64" t="s">
        <v>19805</v>
      </c>
      <c r="I1642" s="64" t="s">
        <v>19805</v>
      </c>
      <c r="J1642" s="64" t="s">
        <v>19805</v>
      </c>
      <c r="K1642" s="64" t="s">
        <v>19805</v>
      </c>
      <c r="L1642" s="64">
        <v>384776</v>
      </c>
      <c r="M1642" s="64">
        <v>660000</v>
      </c>
      <c r="N1642" s="64">
        <v>600000</v>
      </c>
      <c r="O1642" s="64" t="s">
        <v>19805</v>
      </c>
      <c r="P1642" s="64" t="s">
        <v>19805</v>
      </c>
      <c r="Q1642" s="64" t="s">
        <v>19805</v>
      </c>
      <c r="R1642" s="64" t="s">
        <v>19805</v>
      </c>
      <c r="S1642" s="64" t="s">
        <v>19805</v>
      </c>
      <c r="T1642" s="64" t="s">
        <v>19805</v>
      </c>
      <c r="U1642" s="64" t="s">
        <v>19805</v>
      </c>
      <c r="V1642" s="64" t="s">
        <v>19805</v>
      </c>
      <c r="W1642" s="64" t="s">
        <v>19805</v>
      </c>
      <c r="X1642" s="64" t="s">
        <v>19805</v>
      </c>
      <c r="Y1642" s="64" t="s">
        <v>19805</v>
      </c>
      <c r="Z1642" s="64" t="s">
        <v>19805</v>
      </c>
      <c r="AA1642" s="64" t="s">
        <v>19805</v>
      </c>
      <c r="AB1642" s="64" t="s">
        <v>19805</v>
      </c>
    </row>
    <row r="1643" spans="1:28">
      <c r="A1643" s="15" t="s">
        <v>2898</v>
      </c>
      <c r="B1643" s="64" t="s">
        <v>19805</v>
      </c>
      <c r="C1643" s="64" t="s">
        <v>19805</v>
      </c>
      <c r="D1643" s="64" t="s">
        <v>19805</v>
      </c>
      <c r="E1643" s="64">
        <v>490180</v>
      </c>
      <c r="F1643" s="64" t="s">
        <v>19805</v>
      </c>
      <c r="G1643" s="64" t="s">
        <v>19805</v>
      </c>
      <c r="H1643" s="64" t="s">
        <v>19805</v>
      </c>
      <c r="I1643" s="64" t="s">
        <v>19805</v>
      </c>
      <c r="J1643" s="64" t="s">
        <v>19805</v>
      </c>
      <c r="K1643" s="64" t="s">
        <v>19805</v>
      </c>
      <c r="L1643" s="64" t="s">
        <v>19805</v>
      </c>
      <c r="M1643" s="64" t="s">
        <v>19805</v>
      </c>
      <c r="N1643" s="64" t="s">
        <v>19805</v>
      </c>
      <c r="O1643" s="64" t="s">
        <v>19805</v>
      </c>
      <c r="P1643" s="64" t="s">
        <v>19805</v>
      </c>
      <c r="Q1643" s="64" t="s">
        <v>19805</v>
      </c>
      <c r="R1643" s="64" t="s">
        <v>19805</v>
      </c>
      <c r="S1643" s="64" t="s">
        <v>19805</v>
      </c>
      <c r="T1643" s="64" t="s">
        <v>19805</v>
      </c>
      <c r="U1643" s="64" t="s">
        <v>19805</v>
      </c>
      <c r="V1643" s="64" t="s">
        <v>19805</v>
      </c>
      <c r="W1643" s="64" t="s">
        <v>19805</v>
      </c>
      <c r="X1643" s="64" t="s">
        <v>19805</v>
      </c>
      <c r="Y1643" s="64" t="s">
        <v>19805</v>
      </c>
      <c r="Z1643" s="64" t="s">
        <v>19805</v>
      </c>
      <c r="AA1643" s="64" t="s">
        <v>19805</v>
      </c>
      <c r="AB1643" s="64" t="s">
        <v>19805</v>
      </c>
    </row>
    <row r="1644" spans="1:28">
      <c r="A1644" s="15" t="s">
        <v>1239</v>
      </c>
      <c r="B1644" s="64">
        <v>35000</v>
      </c>
      <c r="C1644" s="64">
        <v>150010</v>
      </c>
      <c r="D1644" s="64">
        <v>816482</v>
      </c>
      <c r="E1644" s="64">
        <v>490180</v>
      </c>
      <c r="F1644" s="64" t="s">
        <v>19805</v>
      </c>
      <c r="G1644" s="64" t="s">
        <v>19805</v>
      </c>
      <c r="H1644" s="64" t="s">
        <v>19805</v>
      </c>
      <c r="I1644" s="64" t="s">
        <v>19805</v>
      </c>
      <c r="J1644" s="64" t="s">
        <v>19805</v>
      </c>
      <c r="K1644" s="64" t="s">
        <v>19805</v>
      </c>
      <c r="L1644" s="64" t="s">
        <v>19805</v>
      </c>
      <c r="M1644" s="64" t="s">
        <v>19805</v>
      </c>
      <c r="N1644" s="64" t="s">
        <v>19805</v>
      </c>
      <c r="O1644" s="64" t="s">
        <v>19805</v>
      </c>
      <c r="P1644" s="64" t="s">
        <v>19805</v>
      </c>
      <c r="Q1644" s="64" t="s">
        <v>19805</v>
      </c>
      <c r="R1644" s="64" t="s">
        <v>19805</v>
      </c>
      <c r="S1644" s="64" t="s">
        <v>19805</v>
      </c>
      <c r="T1644" s="64" t="s">
        <v>19805</v>
      </c>
      <c r="U1644" s="64" t="s">
        <v>19805</v>
      </c>
      <c r="V1644" s="64" t="s">
        <v>19805</v>
      </c>
      <c r="W1644" s="64" t="s">
        <v>19805</v>
      </c>
      <c r="X1644" s="64" t="s">
        <v>19805</v>
      </c>
      <c r="Y1644" s="64" t="s">
        <v>19805</v>
      </c>
      <c r="Z1644" s="64" t="s">
        <v>19805</v>
      </c>
      <c r="AA1644" s="64" t="s">
        <v>19805</v>
      </c>
      <c r="AB1644" s="64" t="s">
        <v>19805</v>
      </c>
    </row>
    <row r="1645" spans="1:28">
      <c r="A1645" s="15" t="s">
        <v>1229</v>
      </c>
      <c r="B1645" s="64" t="s">
        <v>19805</v>
      </c>
      <c r="C1645" s="64">
        <v>750000</v>
      </c>
      <c r="D1645" s="64" t="s">
        <v>19805</v>
      </c>
      <c r="E1645" s="64" t="s">
        <v>19805</v>
      </c>
      <c r="F1645" s="64" t="s">
        <v>19805</v>
      </c>
      <c r="G1645" s="64" t="s">
        <v>19805</v>
      </c>
      <c r="H1645" s="64" t="s">
        <v>19805</v>
      </c>
      <c r="I1645" s="64" t="s">
        <v>19805</v>
      </c>
      <c r="J1645" s="64" t="s">
        <v>19805</v>
      </c>
      <c r="K1645" s="64" t="s">
        <v>19805</v>
      </c>
      <c r="L1645" s="64" t="s">
        <v>19805</v>
      </c>
      <c r="M1645" s="64" t="s">
        <v>19805</v>
      </c>
      <c r="N1645" s="64" t="s">
        <v>19805</v>
      </c>
      <c r="O1645" s="64" t="s">
        <v>19805</v>
      </c>
      <c r="P1645" s="64" t="s">
        <v>19805</v>
      </c>
      <c r="Q1645" s="64" t="s">
        <v>19805</v>
      </c>
      <c r="R1645" s="64" t="s">
        <v>19805</v>
      </c>
      <c r="S1645" s="64" t="s">
        <v>19805</v>
      </c>
      <c r="T1645" s="64" t="s">
        <v>19805</v>
      </c>
      <c r="U1645" s="64" t="s">
        <v>19805</v>
      </c>
      <c r="V1645" s="64" t="s">
        <v>19805</v>
      </c>
      <c r="W1645" s="64" t="s">
        <v>19805</v>
      </c>
      <c r="X1645" s="64" t="s">
        <v>19805</v>
      </c>
      <c r="Y1645" s="64" t="s">
        <v>19805</v>
      </c>
      <c r="Z1645" s="64" t="s">
        <v>19805</v>
      </c>
      <c r="AA1645" s="64" t="s">
        <v>19805</v>
      </c>
      <c r="AB1645" s="64" t="s">
        <v>19805</v>
      </c>
    </row>
    <row r="1646" spans="1:28">
      <c r="A1646" s="15" t="s">
        <v>5295</v>
      </c>
      <c r="B1646" s="64" t="s">
        <v>19805</v>
      </c>
      <c r="C1646" s="64" t="s">
        <v>19805</v>
      </c>
      <c r="D1646" s="64" t="s">
        <v>19805</v>
      </c>
      <c r="E1646" s="64" t="s">
        <v>19805</v>
      </c>
      <c r="F1646" s="64" t="s">
        <v>19805</v>
      </c>
      <c r="G1646" s="64" t="s">
        <v>19805</v>
      </c>
      <c r="H1646" s="64" t="s">
        <v>19805</v>
      </c>
      <c r="I1646" s="64" t="s">
        <v>19805</v>
      </c>
      <c r="J1646" s="64" t="s">
        <v>19805</v>
      </c>
      <c r="K1646" s="64" t="s">
        <v>19805</v>
      </c>
      <c r="L1646" s="64" t="s">
        <v>19805</v>
      </c>
      <c r="M1646" s="64" t="s">
        <v>19805</v>
      </c>
      <c r="N1646" s="64" t="s">
        <v>19805</v>
      </c>
      <c r="O1646" s="64" t="s">
        <v>19805</v>
      </c>
      <c r="P1646" s="64" t="s">
        <v>19805</v>
      </c>
      <c r="Q1646" s="64" t="s">
        <v>19805</v>
      </c>
      <c r="R1646" s="64" t="s">
        <v>19805</v>
      </c>
      <c r="S1646" s="64">
        <v>5882</v>
      </c>
      <c r="T1646" s="64">
        <v>3030000</v>
      </c>
      <c r="U1646" s="64">
        <v>2820710</v>
      </c>
      <c r="V1646" s="64">
        <v>2721000</v>
      </c>
      <c r="W1646" s="64">
        <v>2521000</v>
      </c>
      <c r="X1646" s="64">
        <v>2120700</v>
      </c>
      <c r="Y1646" s="64">
        <v>1694000</v>
      </c>
      <c r="Z1646" s="64">
        <v>800000</v>
      </c>
      <c r="AA1646" s="64">
        <v>760000</v>
      </c>
      <c r="AB1646" s="64">
        <v>615000</v>
      </c>
    </row>
    <row r="1647" spans="1:28">
      <c r="A1647" s="15" t="s">
        <v>5780</v>
      </c>
      <c r="B1647" s="64" t="s">
        <v>19805</v>
      </c>
      <c r="C1647" s="64" t="s">
        <v>19805</v>
      </c>
      <c r="D1647" s="64" t="s">
        <v>19805</v>
      </c>
      <c r="E1647" s="64" t="s">
        <v>19805</v>
      </c>
      <c r="F1647" s="64" t="s">
        <v>19805</v>
      </c>
      <c r="G1647" s="64" t="s">
        <v>19805</v>
      </c>
      <c r="H1647" s="64" t="s">
        <v>19805</v>
      </c>
      <c r="I1647" s="64" t="s">
        <v>19805</v>
      </c>
      <c r="J1647" s="64" t="s">
        <v>19805</v>
      </c>
      <c r="K1647" s="64" t="s">
        <v>19805</v>
      </c>
      <c r="L1647" s="64" t="s">
        <v>19805</v>
      </c>
      <c r="M1647" s="64" t="s">
        <v>19805</v>
      </c>
      <c r="N1647" s="64" t="s">
        <v>19805</v>
      </c>
      <c r="O1647" s="64">
        <v>1070000</v>
      </c>
      <c r="P1647" s="64">
        <v>1030000</v>
      </c>
      <c r="Q1647" s="64">
        <v>1500000</v>
      </c>
      <c r="R1647" s="64">
        <v>2812500</v>
      </c>
      <c r="S1647" s="64">
        <v>2531</v>
      </c>
      <c r="T1647" s="64">
        <v>2381000</v>
      </c>
      <c r="U1647" s="64">
        <v>1886538</v>
      </c>
      <c r="V1647" s="64">
        <v>1581000</v>
      </c>
      <c r="W1647" s="64">
        <v>1425000</v>
      </c>
      <c r="X1647" s="64">
        <v>769000</v>
      </c>
      <c r="Y1647" s="64">
        <v>275000</v>
      </c>
      <c r="Z1647" s="64" t="s">
        <v>19805</v>
      </c>
      <c r="AA1647" s="64" t="s">
        <v>19805</v>
      </c>
      <c r="AB1647" s="64" t="s">
        <v>19805</v>
      </c>
    </row>
    <row r="1648" spans="1:28">
      <c r="A1648" s="15" t="s">
        <v>5781</v>
      </c>
      <c r="B1648" s="64" t="s">
        <v>19805</v>
      </c>
      <c r="C1648" s="64" t="s">
        <v>19805</v>
      </c>
      <c r="D1648" s="64" t="s">
        <v>19805</v>
      </c>
      <c r="E1648" s="64" t="s">
        <v>19805</v>
      </c>
      <c r="F1648" s="64" t="s">
        <v>19805</v>
      </c>
      <c r="G1648" s="64" t="s">
        <v>19805</v>
      </c>
      <c r="H1648" s="64">
        <v>364461</v>
      </c>
      <c r="I1648" s="64">
        <v>87406</v>
      </c>
      <c r="J1648" s="64" t="s">
        <v>19805</v>
      </c>
      <c r="K1648" s="64" t="s">
        <v>19805</v>
      </c>
      <c r="L1648" s="64">
        <v>412718</v>
      </c>
      <c r="M1648" s="64" t="s">
        <v>19805</v>
      </c>
      <c r="N1648" s="64" t="s">
        <v>19805</v>
      </c>
      <c r="O1648" s="64" t="s">
        <v>19805</v>
      </c>
      <c r="P1648" s="64" t="s">
        <v>19805</v>
      </c>
      <c r="Q1648" s="64" t="s">
        <v>19805</v>
      </c>
      <c r="R1648" s="64" t="s">
        <v>19805</v>
      </c>
      <c r="S1648" s="64" t="s">
        <v>19805</v>
      </c>
      <c r="T1648" s="64" t="s">
        <v>19805</v>
      </c>
      <c r="U1648" s="64" t="s">
        <v>19805</v>
      </c>
      <c r="V1648" s="64" t="s">
        <v>19805</v>
      </c>
      <c r="W1648" s="64" t="s">
        <v>19805</v>
      </c>
      <c r="X1648" s="64" t="s">
        <v>19805</v>
      </c>
      <c r="Y1648" s="64" t="s">
        <v>19805</v>
      </c>
      <c r="Z1648" s="64" t="s">
        <v>19805</v>
      </c>
      <c r="AA1648" s="64" t="s">
        <v>19805</v>
      </c>
      <c r="AB1648" s="64" t="s">
        <v>19805</v>
      </c>
    </row>
    <row r="1649" spans="1:28">
      <c r="A1649" s="15" t="s">
        <v>5783</v>
      </c>
      <c r="B1649" s="64" t="s">
        <v>19805</v>
      </c>
      <c r="C1649" s="64" t="s">
        <v>19805</v>
      </c>
      <c r="D1649" s="64" t="s">
        <v>19805</v>
      </c>
      <c r="E1649" s="64" t="s">
        <v>19805</v>
      </c>
      <c r="F1649" s="64" t="s">
        <v>19805</v>
      </c>
      <c r="G1649" s="64" t="s">
        <v>19805</v>
      </c>
      <c r="H1649" s="64" t="s">
        <v>19805</v>
      </c>
      <c r="I1649" s="64" t="s">
        <v>19805</v>
      </c>
      <c r="J1649" s="64" t="s">
        <v>19805</v>
      </c>
      <c r="K1649" s="64" t="s">
        <v>19805</v>
      </c>
      <c r="L1649" s="64" t="s">
        <v>19805</v>
      </c>
      <c r="M1649" s="64" t="s">
        <v>19805</v>
      </c>
      <c r="N1649" s="64">
        <v>2550000</v>
      </c>
      <c r="O1649" s="64">
        <v>2500000</v>
      </c>
      <c r="P1649" s="64">
        <v>526413</v>
      </c>
      <c r="Q1649" s="64">
        <v>478558</v>
      </c>
      <c r="R1649" s="64" t="s">
        <v>19805</v>
      </c>
      <c r="S1649" s="64" t="s">
        <v>19805</v>
      </c>
      <c r="T1649" s="64" t="s">
        <v>19805</v>
      </c>
      <c r="U1649" s="64" t="s">
        <v>19805</v>
      </c>
      <c r="V1649" s="64" t="s">
        <v>19805</v>
      </c>
      <c r="W1649" s="64" t="s">
        <v>19805</v>
      </c>
      <c r="X1649" s="64" t="s">
        <v>19805</v>
      </c>
      <c r="Y1649" s="64" t="s">
        <v>19805</v>
      </c>
      <c r="Z1649" s="64" t="s">
        <v>19805</v>
      </c>
      <c r="AA1649" s="64" t="s">
        <v>19805</v>
      </c>
      <c r="AB1649" s="64" t="s">
        <v>19805</v>
      </c>
    </row>
    <row r="1650" spans="1:28">
      <c r="A1650" s="15" t="s">
        <v>5785</v>
      </c>
      <c r="B1650" s="64" t="s">
        <v>19805</v>
      </c>
      <c r="C1650" s="64" t="s">
        <v>19805</v>
      </c>
      <c r="D1650" s="64" t="s">
        <v>19805</v>
      </c>
      <c r="E1650" s="64" t="s">
        <v>19805</v>
      </c>
      <c r="F1650" s="64" t="s">
        <v>19805</v>
      </c>
      <c r="G1650" s="64" t="s">
        <v>19805</v>
      </c>
      <c r="H1650" s="64" t="s">
        <v>19805</v>
      </c>
      <c r="I1650" s="64" t="s">
        <v>19805</v>
      </c>
      <c r="J1650" s="64" t="s">
        <v>19805</v>
      </c>
      <c r="K1650" s="64" t="s">
        <v>19805</v>
      </c>
      <c r="L1650" s="64" t="s">
        <v>19805</v>
      </c>
      <c r="M1650" s="64" t="s">
        <v>19805</v>
      </c>
      <c r="N1650" s="64" t="s">
        <v>19805</v>
      </c>
      <c r="O1650" s="64" t="s">
        <v>19805</v>
      </c>
      <c r="P1650" s="64">
        <v>349458</v>
      </c>
      <c r="Q1650" s="64" t="s">
        <v>19805</v>
      </c>
      <c r="R1650" s="64" t="s">
        <v>19805</v>
      </c>
      <c r="S1650" s="64" t="s">
        <v>19805</v>
      </c>
      <c r="T1650" s="64" t="s">
        <v>19805</v>
      </c>
      <c r="U1650" s="64" t="s">
        <v>19805</v>
      </c>
      <c r="V1650" s="64" t="s">
        <v>19805</v>
      </c>
      <c r="W1650" s="64" t="s">
        <v>19805</v>
      </c>
      <c r="X1650" s="64" t="s">
        <v>19805</v>
      </c>
      <c r="Y1650" s="64" t="s">
        <v>19805</v>
      </c>
      <c r="Z1650" s="64" t="s">
        <v>19805</v>
      </c>
      <c r="AA1650" s="64" t="s">
        <v>19805</v>
      </c>
      <c r="AB1650" s="64" t="s">
        <v>19805</v>
      </c>
    </row>
    <row r="1651" spans="1:28">
      <c r="A1651" s="15" t="s">
        <v>5786</v>
      </c>
      <c r="B1651" s="64" t="s">
        <v>19805</v>
      </c>
      <c r="C1651" s="64" t="s">
        <v>19805</v>
      </c>
      <c r="D1651" s="64" t="s">
        <v>19805</v>
      </c>
      <c r="E1651" s="64" t="s">
        <v>19805</v>
      </c>
      <c r="F1651" s="64" t="s">
        <v>19805</v>
      </c>
      <c r="G1651" s="64" t="s">
        <v>19805</v>
      </c>
      <c r="H1651" s="64" t="s">
        <v>19805</v>
      </c>
      <c r="I1651" s="64" t="s">
        <v>19805</v>
      </c>
      <c r="J1651" s="64" t="s">
        <v>19805</v>
      </c>
      <c r="K1651" s="64" t="s">
        <v>19805</v>
      </c>
      <c r="L1651" s="64" t="s">
        <v>19805</v>
      </c>
      <c r="M1651" s="64" t="s">
        <v>19805</v>
      </c>
      <c r="N1651" s="64" t="s">
        <v>19805</v>
      </c>
      <c r="O1651" s="64" t="s">
        <v>19805</v>
      </c>
      <c r="P1651" s="64" t="s">
        <v>19805</v>
      </c>
      <c r="Q1651" s="64" t="s">
        <v>19805</v>
      </c>
      <c r="R1651" s="64" t="s">
        <v>19805</v>
      </c>
      <c r="S1651" s="64" t="s">
        <v>19805</v>
      </c>
      <c r="T1651" s="64">
        <v>712200</v>
      </c>
      <c r="U1651" s="64">
        <v>630000</v>
      </c>
      <c r="V1651" s="64">
        <v>548000</v>
      </c>
      <c r="W1651" s="64" t="s">
        <v>19805</v>
      </c>
      <c r="X1651" s="64" t="s">
        <v>19805</v>
      </c>
      <c r="Y1651" s="64" t="s">
        <v>19805</v>
      </c>
      <c r="Z1651" s="64" t="s">
        <v>19805</v>
      </c>
      <c r="AA1651" s="64" t="s">
        <v>19805</v>
      </c>
      <c r="AB1651" s="64" t="s">
        <v>19805</v>
      </c>
    </row>
    <row r="1652" spans="1:28">
      <c r="A1652" s="15" t="s">
        <v>5787</v>
      </c>
      <c r="B1652" s="64" t="s">
        <v>19805</v>
      </c>
      <c r="C1652" s="64" t="s">
        <v>19805</v>
      </c>
      <c r="D1652" s="64" t="s">
        <v>19805</v>
      </c>
      <c r="E1652" s="64" t="s">
        <v>19805</v>
      </c>
      <c r="F1652" s="64" t="s">
        <v>19805</v>
      </c>
      <c r="G1652" s="64" t="s">
        <v>19805</v>
      </c>
      <c r="H1652" s="64" t="s">
        <v>19805</v>
      </c>
      <c r="I1652" s="64">
        <v>1107572</v>
      </c>
      <c r="J1652" s="64" t="s">
        <v>19805</v>
      </c>
      <c r="K1652" s="64">
        <v>2750000</v>
      </c>
      <c r="L1652" s="64">
        <v>2750000</v>
      </c>
      <c r="M1652" s="64">
        <v>2750000</v>
      </c>
      <c r="N1652" s="64">
        <v>1554326</v>
      </c>
      <c r="O1652" s="64">
        <v>861600</v>
      </c>
      <c r="P1652" s="64">
        <v>805320</v>
      </c>
      <c r="Q1652" s="64">
        <v>749160</v>
      </c>
      <c r="R1652" s="64" t="s">
        <v>19805</v>
      </c>
      <c r="S1652" s="64" t="s">
        <v>19805</v>
      </c>
      <c r="T1652" s="64" t="s">
        <v>19805</v>
      </c>
      <c r="U1652" s="64" t="s">
        <v>19805</v>
      </c>
      <c r="V1652" s="64" t="s">
        <v>19805</v>
      </c>
      <c r="W1652" s="64" t="s">
        <v>19805</v>
      </c>
      <c r="X1652" s="64" t="s">
        <v>19805</v>
      </c>
      <c r="Y1652" s="64" t="s">
        <v>19805</v>
      </c>
      <c r="Z1652" s="64" t="s">
        <v>19805</v>
      </c>
      <c r="AA1652" s="64" t="s">
        <v>19805</v>
      </c>
      <c r="AB1652" s="64" t="s">
        <v>19805</v>
      </c>
    </row>
    <row r="1653" spans="1:28">
      <c r="A1653" s="15" t="s">
        <v>3300</v>
      </c>
      <c r="B1653" s="64" t="s">
        <v>19805</v>
      </c>
      <c r="C1653" s="64" t="s">
        <v>19805</v>
      </c>
      <c r="D1653" s="64" t="s">
        <v>19805</v>
      </c>
      <c r="E1653" s="64">
        <v>2808600</v>
      </c>
      <c r="F1653" s="64">
        <v>2627400</v>
      </c>
      <c r="G1653" s="64">
        <v>2446600</v>
      </c>
      <c r="H1653" s="64">
        <v>2265000</v>
      </c>
      <c r="I1653" s="64">
        <v>9352400</v>
      </c>
      <c r="J1653" s="64">
        <v>8685500</v>
      </c>
      <c r="K1653" s="64">
        <v>8105500</v>
      </c>
      <c r="L1653" s="64">
        <v>7525500</v>
      </c>
      <c r="M1653" s="64">
        <v>6940000</v>
      </c>
      <c r="N1653" s="64">
        <v>5800000</v>
      </c>
      <c r="O1653" s="64">
        <v>1805735</v>
      </c>
      <c r="P1653" s="64">
        <v>1174080</v>
      </c>
      <c r="Q1653" s="64">
        <v>1097520</v>
      </c>
      <c r="R1653" s="64">
        <v>1020960</v>
      </c>
      <c r="S1653" s="64" t="s">
        <v>19805</v>
      </c>
      <c r="T1653" s="64" t="s">
        <v>19805</v>
      </c>
      <c r="U1653" s="64" t="s">
        <v>19805</v>
      </c>
      <c r="V1653" s="64" t="s">
        <v>19805</v>
      </c>
      <c r="W1653" s="64" t="s">
        <v>19805</v>
      </c>
      <c r="X1653" s="64" t="s">
        <v>19805</v>
      </c>
      <c r="Y1653" s="64" t="s">
        <v>19805</v>
      </c>
      <c r="Z1653" s="64" t="s">
        <v>19805</v>
      </c>
      <c r="AA1653" s="64" t="s">
        <v>19805</v>
      </c>
      <c r="AB1653" s="64" t="s">
        <v>19805</v>
      </c>
    </row>
    <row r="1654" spans="1:28">
      <c r="A1654" s="15" t="s">
        <v>1109</v>
      </c>
      <c r="B1654" s="64">
        <v>1050961</v>
      </c>
      <c r="C1654" s="64">
        <v>981348</v>
      </c>
      <c r="D1654" s="64">
        <v>915243</v>
      </c>
      <c r="E1654" s="64">
        <v>788872</v>
      </c>
      <c r="F1654" s="64">
        <v>665000</v>
      </c>
      <c r="G1654" s="64" t="s">
        <v>19805</v>
      </c>
      <c r="H1654" s="64" t="s">
        <v>19805</v>
      </c>
      <c r="I1654" s="64" t="s">
        <v>19805</v>
      </c>
      <c r="J1654" s="64" t="s">
        <v>19805</v>
      </c>
      <c r="K1654" s="64" t="s">
        <v>19805</v>
      </c>
      <c r="L1654" s="64" t="s">
        <v>19805</v>
      </c>
      <c r="M1654" s="64" t="s">
        <v>19805</v>
      </c>
      <c r="N1654" s="64" t="s">
        <v>19805</v>
      </c>
      <c r="O1654" s="64" t="s">
        <v>19805</v>
      </c>
      <c r="P1654" s="64" t="s">
        <v>19805</v>
      </c>
      <c r="Q1654" s="64" t="s">
        <v>19805</v>
      </c>
      <c r="R1654" s="64" t="s">
        <v>19805</v>
      </c>
      <c r="S1654" s="64" t="s">
        <v>19805</v>
      </c>
      <c r="T1654" s="64" t="s">
        <v>19805</v>
      </c>
      <c r="U1654" s="64" t="s">
        <v>19805</v>
      </c>
      <c r="V1654" s="64" t="s">
        <v>19805</v>
      </c>
      <c r="W1654" s="64" t="s">
        <v>19805</v>
      </c>
      <c r="X1654" s="64" t="s">
        <v>19805</v>
      </c>
      <c r="Y1654" s="64" t="s">
        <v>19805</v>
      </c>
      <c r="Z1654" s="64" t="s">
        <v>19805</v>
      </c>
      <c r="AA1654" s="64" t="s">
        <v>19805</v>
      </c>
      <c r="AB1654" s="64" t="s">
        <v>19805</v>
      </c>
    </row>
    <row r="1655" spans="1:28">
      <c r="A1655" s="15" t="s">
        <v>5789</v>
      </c>
      <c r="B1655" s="64" t="s">
        <v>19805</v>
      </c>
      <c r="C1655" s="64" t="s">
        <v>19805</v>
      </c>
      <c r="D1655" s="64" t="s">
        <v>19805</v>
      </c>
      <c r="E1655" s="64" t="s">
        <v>19805</v>
      </c>
      <c r="F1655" s="64" t="s">
        <v>19805</v>
      </c>
      <c r="G1655" s="64" t="s">
        <v>19805</v>
      </c>
      <c r="H1655" s="64" t="s">
        <v>19805</v>
      </c>
      <c r="I1655" s="64">
        <v>85519</v>
      </c>
      <c r="J1655" s="64">
        <v>1427040</v>
      </c>
      <c r="K1655" s="64">
        <v>1333920</v>
      </c>
      <c r="L1655" s="64">
        <v>1240920</v>
      </c>
      <c r="M1655" s="64" t="s">
        <v>19805</v>
      </c>
      <c r="N1655" s="64" t="s">
        <v>19805</v>
      </c>
      <c r="O1655" s="64" t="s">
        <v>19805</v>
      </c>
      <c r="P1655" s="64" t="s">
        <v>19805</v>
      </c>
      <c r="Q1655" s="64" t="s">
        <v>19805</v>
      </c>
      <c r="R1655" s="64" t="s">
        <v>19805</v>
      </c>
      <c r="S1655" s="64" t="s">
        <v>19805</v>
      </c>
      <c r="T1655" s="64" t="s">
        <v>19805</v>
      </c>
      <c r="U1655" s="64" t="s">
        <v>19805</v>
      </c>
      <c r="V1655" s="64" t="s">
        <v>19805</v>
      </c>
      <c r="W1655" s="64" t="s">
        <v>19805</v>
      </c>
      <c r="X1655" s="64" t="s">
        <v>19805</v>
      </c>
      <c r="Y1655" s="64" t="s">
        <v>19805</v>
      </c>
      <c r="Z1655" s="64" t="s">
        <v>19805</v>
      </c>
      <c r="AA1655" s="64" t="s">
        <v>19805</v>
      </c>
      <c r="AB1655" s="64" t="s">
        <v>19805</v>
      </c>
    </row>
    <row r="1656" spans="1:28">
      <c r="A1656" s="15" t="s">
        <v>3555</v>
      </c>
      <c r="B1656" s="64">
        <v>75000</v>
      </c>
      <c r="C1656" s="64" t="s">
        <v>19805</v>
      </c>
      <c r="D1656" s="64" t="s">
        <v>19805</v>
      </c>
      <c r="E1656" s="64" t="s">
        <v>19805</v>
      </c>
      <c r="F1656" s="64" t="s">
        <v>19805</v>
      </c>
      <c r="G1656" s="64" t="s">
        <v>19805</v>
      </c>
      <c r="H1656" s="64" t="s">
        <v>19805</v>
      </c>
      <c r="I1656" s="64" t="s">
        <v>19805</v>
      </c>
      <c r="J1656" s="64" t="s">
        <v>19805</v>
      </c>
      <c r="K1656" s="64" t="s">
        <v>19805</v>
      </c>
      <c r="L1656" s="64" t="s">
        <v>19805</v>
      </c>
      <c r="M1656" s="64" t="s">
        <v>19805</v>
      </c>
      <c r="N1656" s="64" t="s">
        <v>19805</v>
      </c>
      <c r="O1656" s="64" t="s">
        <v>19805</v>
      </c>
      <c r="P1656" s="64" t="s">
        <v>19805</v>
      </c>
      <c r="Q1656" s="64" t="s">
        <v>19805</v>
      </c>
      <c r="R1656" s="64" t="s">
        <v>19805</v>
      </c>
      <c r="S1656" s="64" t="s">
        <v>19805</v>
      </c>
      <c r="T1656" s="64" t="s">
        <v>19805</v>
      </c>
      <c r="U1656" s="64" t="s">
        <v>19805</v>
      </c>
      <c r="V1656" s="64" t="s">
        <v>19805</v>
      </c>
      <c r="W1656" s="64" t="s">
        <v>19805</v>
      </c>
      <c r="X1656" s="64" t="s">
        <v>19805</v>
      </c>
      <c r="Y1656" s="64" t="s">
        <v>19805</v>
      </c>
      <c r="Z1656" s="64" t="s">
        <v>19805</v>
      </c>
      <c r="AA1656" s="64" t="s">
        <v>19805</v>
      </c>
      <c r="AB1656" s="64" t="s">
        <v>19805</v>
      </c>
    </row>
    <row r="1657" spans="1:28">
      <c r="A1657" s="15" t="s">
        <v>5790</v>
      </c>
      <c r="B1657" s="64" t="s">
        <v>19805</v>
      </c>
      <c r="C1657" s="64" t="s">
        <v>19805</v>
      </c>
      <c r="D1657" s="64" t="s">
        <v>19805</v>
      </c>
      <c r="E1657" s="64" t="s">
        <v>19805</v>
      </c>
      <c r="F1657" s="64" t="s">
        <v>19805</v>
      </c>
      <c r="G1657" s="64" t="s">
        <v>19805</v>
      </c>
      <c r="H1657" s="64" t="s">
        <v>19805</v>
      </c>
      <c r="I1657" s="64" t="s">
        <v>19805</v>
      </c>
      <c r="J1657" s="64" t="s">
        <v>19805</v>
      </c>
      <c r="K1657" s="64" t="s">
        <v>19805</v>
      </c>
      <c r="L1657" s="64" t="s">
        <v>19805</v>
      </c>
      <c r="M1657" s="64" t="s">
        <v>19805</v>
      </c>
      <c r="N1657" s="64" t="s">
        <v>19805</v>
      </c>
      <c r="O1657" s="64">
        <v>202341</v>
      </c>
      <c r="P1657" s="64" t="s">
        <v>19805</v>
      </c>
      <c r="Q1657" s="64">
        <v>1070280</v>
      </c>
      <c r="R1657" s="64">
        <v>1000440</v>
      </c>
      <c r="S1657" s="64">
        <v>930720</v>
      </c>
      <c r="T1657" s="64" t="s">
        <v>19805</v>
      </c>
      <c r="U1657" s="64" t="s">
        <v>19805</v>
      </c>
      <c r="V1657" s="64" t="s">
        <v>19805</v>
      </c>
      <c r="W1657" s="64" t="s">
        <v>19805</v>
      </c>
      <c r="X1657" s="64" t="s">
        <v>19805</v>
      </c>
      <c r="Y1657" s="64" t="s">
        <v>19805</v>
      </c>
      <c r="Z1657" s="64" t="s">
        <v>19805</v>
      </c>
      <c r="AA1657" s="64" t="s">
        <v>19805</v>
      </c>
      <c r="AB1657" s="64" t="s">
        <v>19805</v>
      </c>
    </row>
    <row r="1658" spans="1:28">
      <c r="A1658" s="15" t="s">
        <v>1866</v>
      </c>
      <c r="B1658" s="64" t="s">
        <v>19805</v>
      </c>
      <c r="C1658" s="64" t="s">
        <v>19805</v>
      </c>
      <c r="D1658" s="64">
        <v>290724</v>
      </c>
      <c r="E1658" s="64">
        <v>788872</v>
      </c>
      <c r="F1658" s="64">
        <v>473604</v>
      </c>
      <c r="G1658" s="64" t="s">
        <v>19805</v>
      </c>
      <c r="H1658" s="64" t="s">
        <v>19805</v>
      </c>
      <c r="I1658" s="64" t="s">
        <v>19805</v>
      </c>
      <c r="J1658" s="64" t="s">
        <v>19805</v>
      </c>
      <c r="K1658" s="64" t="s">
        <v>19805</v>
      </c>
      <c r="L1658" s="64" t="s">
        <v>19805</v>
      </c>
      <c r="M1658" s="64" t="s">
        <v>19805</v>
      </c>
      <c r="N1658" s="64" t="s">
        <v>19805</v>
      </c>
      <c r="O1658" s="64" t="s">
        <v>19805</v>
      </c>
      <c r="P1658" s="64" t="s">
        <v>19805</v>
      </c>
      <c r="Q1658" s="64" t="s">
        <v>19805</v>
      </c>
      <c r="R1658" s="64" t="s">
        <v>19805</v>
      </c>
      <c r="S1658" s="64" t="s">
        <v>19805</v>
      </c>
      <c r="T1658" s="64" t="s">
        <v>19805</v>
      </c>
      <c r="U1658" s="64" t="s">
        <v>19805</v>
      </c>
      <c r="V1658" s="64" t="s">
        <v>19805</v>
      </c>
      <c r="W1658" s="64" t="s">
        <v>19805</v>
      </c>
      <c r="X1658" s="64" t="s">
        <v>19805</v>
      </c>
      <c r="Y1658" s="64" t="s">
        <v>19805</v>
      </c>
      <c r="Z1658" s="64" t="s">
        <v>19805</v>
      </c>
      <c r="AA1658" s="64" t="s">
        <v>19805</v>
      </c>
      <c r="AB1658" s="64" t="s">
        <v>19805</v>
      </c>
    </row>
    <row r="1659" spans="1:28">
      <c r="A1659" s="15" t="s">
        <v>1007</v>
      </c>
      <c r="B1659" s="64">
        <v>3617978</v>
      </c>
      <c r="C1659" s="64">
        <v>3382023</v>
      </c>
      <c r="D1659" s="64">
        <v>3146068</v>
      </c>
      <c r="E1659" s="64">
        <v>2225479</v>
      </c>
      <c r="F1659" s="64">
        <v>1234320</v>
      </c>
      <c r="G1659" s="64">
        <v>1153800</v>
      </c>
      <c r="H1659" s="64">
        <v>1073280</v>
      </c>
      <c r="I1659" s="64" t="s">
        <v>19805</v>
      </c>
      <c r="J1659" s="64" t="s">
        <v>19805</v>
      </c>
      <c r="K1659" s="64" t="s">
        <v>19805</v>
      </c>
      <c r="L1659" s="64" t="s">
        <v>19805</v>
      </c>
      <c r="M1659" s="64" t="s">
        <v>19805</v>
      </c>
      <c r="N1659" s="64" t="s">
        <v>19805</v>
      </c>
      <c r="O1659" s="64" t="s">
        <v>19805</v>
      </c>
      <c r="P1659" s="64" t="s">
        <v>19805</v>
      </c>
      <c r="Q1659" s="64" t="s">
        <v>19805</v>
      </c>
      <c r="R1659" s="64" t="s">
        <v>19805</v>
      </c>
      <c r="S1659" s="64" t="s">
        <v>19805</v>
      </c>
      <c r="T1659" s="64" t="s">
        <v>19805</v>
      </c>
      <c r="U1659" s="64" t="s">
        <v>19805</v>
      </c>
      <c r="V1659" s="64" t="s">
        <v>19805</v>
      </c>
      <c r="W1659" s="64" t="s">
        <v>19805</v>
      </c>
      <c r="X1659" s="64" t="s">
        <v>19805</v>
      </c>
      <c r="Y1659" s="64" t="s">
        <v>19805</v>
      </c>
      <c r="Z1659" s="64" t="s">
        <v>19805</v>
      </c>
      <c r="AA1659" s="64" t="s">
        <v>19805</v>
      </c>
      <c r="AB1659" s="64" t="s">
        <v>19805</v>
      </c>
    </row>
    <row r="1660" spans="1:28">
      <c r="A1660" s="15" t="s">
        <v>5791</v>
      </c>
      <c r="B1660" s="64" t="s">
        <v>19805</v>
      </c>
      <c r="C1660" s="64" t="s">
        <v>19805</v>
      </c>
      <c r="D1660" s="64" t="s">
        <v>19805</v>
      </c>
      <c r="E1660" s="64" t="s">
        <v>19805</v>
      </c>
      <c r="F1660" s="64" t="s">
        <v>19805</v>
      </c>
      <c r="G1660" s="64" t="s">
        <v>19805</v>
      </c>
      <c r="H1660" s="64" t="s">
        <v>19805</v>
      </c>
      <c r="I1660" s="64" t="s">
        <v>19805</v>
      </c>
      <c r="J1660" s="64" t="s">
        <v>19805</v>
      </c>
      <c r="K1660" s="64" t="s">
        <v>19805</v>
      </c>
      <c r="L1660" s="64" t="s">
        <v>19805</v>
      </c>
      <c r="M1660" s="64" t="s">
        <v>19805</v>
      </c>
      <c r="N1660" s="64" t="s">
        <v>19805</v>
      </c>
      <c r="O1660" s="64" t="s">
        <v>19805</v>
      </c>
      <c r="P1660" s="64" t="s">
        <v>19805</v>
      </c>
      <c r="Q1660" s="64" t="s">
        <v>19805</v>
      </c>
      <c r="R1660" s="64" t="s">
        <v>19805</v>
      </c>
      <c r="S1660" s="64" t="s">
        <v>19805</v>
      </c>
      <c r="T1660" s="64" t="s">
        <v>19805</v>
      </c>
      <c r="U1660" s="64" t="s">
        <v>19805</v>
      </c>
      <c r="V1660" s="64" t="s">
        <v>19805</v>
      </c>
      <c r="W1660" s="64" t="s">
        <v>19805</v>
      </c>
      <c r="X1660" s="64" t="s">
        <v>19805</v>
      </c>
      <c r="Y1660" s="64" t="s">
        <v>19805</v>
      </c>
      <c r="Z1660" s="64" t="s">
        <v>19805</v>
      </c>
      <c r="AA1660" s="64">
        <v>425000</v>
      </c>
      <c r="AB1660" s="64">
        <v>425000</v>
      </c>
    </row>
    <row r="1661" spans="1:28">
      <c r="A1661" s="15" t="s">
        <v>5792</v>
      </c>
      <c r="B1661" s="64" t="s">
        <v>19805</v>
      </c>
      <c r="C1661" s="64" t="s">
        <v>19805</v>
      </c>
      <c r="D1661" s="64" t="s">
        <v>19805</v>
      </c>
      <c r="E1661" s="64" t="s">
        <v>19805</v>
      </c>
      <c r="F1661" s="64" t="s">
        <v>19805</v>
      </c>
      <c r="G1661" s="64" t="s">
        <v>19805</v>
      </c>
      <c r="H1661" s="64">
        <v>1146337</v>
      </c>
      <c r="I1661" s="64">
        <v>1033342</v>
      </c>
      <c r="J1661" s="64">
        <v>854957</v>
      </c>
      <c r="K1661" s="64">
        <v>826046</v>
      </c>
      <c r="L1661" s="64">
        <v>771331</v>
      </c>
      <c r="M1661" s="64">
        <v>700000</v>
      </c>
      <c r="N1661" s="64">
        <v>620046</v>
      </c>
      <c r="O1661" s="64" t="s">
        <v>19805</v>
      </c>
      <c r="P1661" s="64" t="s">
        <v>19805</v>
      </c>
      <c r="Q1661" s="64" t="s">
        <v>19805</v>
      </c>
      <c r="R1661" s="64" t="s">
        <v>19805</v>
      </c>
      <c r="S1661" s="64" t="s">
        <v>19805</v>
      </c>
      <c r="T1661" s="64" t="s">
        <v>19805</v>
      </c>
      <c r="U1661" s="64" t="s">
        <v>19805</v>
      </c>
      <c r="V1661" s="64" t="s">
        <v>19805</v>
      </c>
      <c r="W1661" s="64" t="s">
        <v>19805</v>
      </c>
      <c r="X1661" s="64" t="s">
        <v>19805</v>
      </c>
      <c r="Y1661" s="64" t="s">
        <v>19805</v>
      </c>
      <c r="Z1661" s="64" t="s">
        <v>19805</v>
      </c>
      <c r="AA1661" s="64" t="s">
        <v>19805</v>
      </c>
      <c r="AB1661" s="64" t="s">
        <v>19805</v>
      </c>
    </row>
    <row r="1662" spans="1:28">
      <c r="A1662" s="15" t="s">
        <v>5794</v>
      </c>
      <c r="B1662" s="64" t="s">
        <v>19805</v>
      </c>
      <c r="C1662" s="64" t="s">
        <v>19805</v>
      </c>
      <c r="D1662" s="64" t="s">
        <v>19805</v>
      </c>
      <c r="E1662" s="64" t="s">
        <v>19805</v>
      </c>
      <c r="F1662" s="64" t="s">
        <v>19805</v>
      </c>
      <c r="G1662" s="64" t="s">
        <v>19805</v>
      </c>
      <c r="H1662" s="64" t="s">
        <v>19805</v>
      </c>
      <c r="I1662" s="64" t="s">
        <v>19805</v>
      </c>
      <c r="J1662" s="64" t="s">
        <v>19805</v>
      </c>
      <c r="K1662" s="64" t="s">
        <v>19805</v>
      </c>
      <c r="L1662" s="64" t="s">
        <v>19805</v>
      </c>
      <c r="M1662" s="64">
        <v>599834</v>
      </c>
      <c r="N1662" s="64">
        <v>1127280</v>
      </c>
      <c r="O1662" s="64">
        <v>1053720</v>
      </c>
      <c r="P1662" s="64">
        <v>980280</v>
      </c>
      <c r="Q1662" s="64" t="s">
        <v>19805</v>
      </c>
      <c r="R1662" s="64" t="s">
        <v>19805</v>
      </c>
      <c r="S1662" s="64" t="s">
        <v>19805</v>
      </c>
      <c r="T1662" s="64" t="s">
        <v>19805</v>
      </c>
      <c r="U1662" s="64" t="s">
        <v>19805</v>
      </c>
      <c r="V1662" s="64" t="s">
        <v>19805</v>
      </c>
      <c r="W1662" s="64" t="s">
        <v>19805</v>
      </c>
      <c r="X1662" s="64" t="s">
        <v>19805</v>
      </c>
      <c r="Y1662" s="64" t="s">
        <v>19805</v>
      </c>
      <c r="Z1662" s="64" t="s">
        <v>19805</v>
      </c>
      <c r="AA1662" s="64" t="s">
        <v>19805</v>
      </c>
      <c r="AB1662" s="64" t="s">
        <v>19805</v>
      </c>
    </row>
    <row r="1663" spans="1:28">
      <c r="A1663" s="15" t="s">
        <v>197</v>
      </c>
      <c r="B1663" s="64">
        <v>1200240</v>
      </c>
      <c r="C1663" s="64">
        <v>1148640</v>
      </c>
      <c r="D1663" s="64" t="s">
        <v>19805</v>
      </c>
      <c r="E1663" s="64" t="s">
        <v>19805</v>
      </c>
      <c r="F1663" s="64" t="s">
        <v>19805</v>
      </c>
      <c r="G1663" s="64" t="s">
        <v>19805</v>
      </c>
      <c r="H1663" s="64" t="s">
        <v>19805</v>
      </c>
      <c r="I1663" s="64" t="s">
        <v>19805</v>
      </c>
      <c r="J1663" s="64" t="s">
        <v>19805</v>
      </c>
      <c r="K1663" s="64" t="s">
        <v>19805</v>
      </c>
      <c r="L1663" s="64" t="s">
        <v>19805</v>
      </c>
      <c r="M1663" s="64" t="s">
        <v>19805</v>
      </c>
      <c r="N1663" s="64" t="s">
        <v>19805</v>
      </c>
      <c r="O1663" s="64" t="s">
        <v>19805</v>
      </c>
      <c r="P1663" s="64" t="s">
        <v>19805</v>
      </c>
      <c r="Q1663" s="64" t="s">
        <v>19805</v>
      </c>
      <c r="R1663" s="64" t="s">
        <v>19805</v>
      </c>
      <c r="S1663" s="64" t="s">
        <v>19805</v>
      </c>
      <c r="T1663" s="64" t="s">
        <v>19805</v>
      </c>
      <c r="U1663" s="64" t="s">
        <v>19805</v>
      </c>
      <c r="V1663" s="64" t="s">
        <v>19805</v>
      </c>
      <c r="W1663" s="64" t="s">
        <v>19805</v>
      </c>
      <c r="X1663" s="64" t="s">
        <v>19805</v>
      </c>
      <c r="Y1663" s="64" t="s">
        <v>19805</v>
      </c>
      <c r="Z1663" s="64" t="s">
        <v>19805</v>
      </c>
      <c r="AA1663" s="64" t="s">
        <v>19805</v>
      </c>
      <c r="AB1663" s="64" t="s">
        <v>19805</v>
      </c>
    </row>
    <row r="1664" spans="1:28">
      <c r="A1664" s="15" t="s">
        <v>5797</v>
      </c>
      <c r="B1664" s="64" t="s">
        <v>19805</v>
      </c>
      <c r="C1664" s="64" t="s">
        <v>19805</v>
      </c>
      <c r="D1664" s="64" t="s">
        <v>19805</v>
      </c>
      <c r="E1664" s="64" t="s">
        <v>19805</v>
      </c>
      <c r="F1664" s="64" t="s">
        <v>19805</v>
      </c>
      <c r="G1664" s="64" t="s">
        <v>19805</v>
      </c>
      <c r="H1664" s="64" t="s">
        <v>19805</v>
      </c>
      <c r="I1664" s="64" t="s">
        <v>19805</v>
      </c>
      <c r="J1664" s="64" t="s">
        <v>19805</v>
      </c>
      <c r="K1664" s="64" t="s">
        <v>19805</v>
      </c>
      <c r="L1664" s="64" t="s">
        <v>19805</v>
      </c>
      <c r="M1664" s="64" t="s">
        <v>19805</v>
      </c>
      <c r="N1664" s="64" t="s">
        <v>19805</v>
      </c>
      <c r="O1664" s="64" t="s">
        <v>19805</v>
      </c>
      <c r="P1664" s="64" t="s">
        <v>19805</v>
      </c>
      <c r="Q1664" s="64" t="s">
        <v>19805</v>
      </c>
      <c r="R1664" s="64" t="s">
        <v>19805</v>
      </c>
      <c r="S1664" s="64" t="s">
        <v>19805</v>
      </c>
      <c r="T1664" s="64" t="s">
        <v>19805</v>
      </c>
      <c r="U1664" s="64" t="s">
        <v>19805</v>
      </c>
      <c r="V1664" s="64" t="s">
        <v>19805</v>
      </c>
      <c r="W1664" s="64" t="s">
        <v>19805</v>
      </c>
      <c r="X1664" s="64" t="s">
        <v>19805</v>
      </c>
      <c r="Y1664" s="64" t="s">
        <v>19805</v>
      </c>
      <c r="Z1664" s="64">
        <v>140000</v>
      </c>
      <c r="AA1664" s="64" t="s">
        <v>19805</v>
      </c>
      <c r="AB1664" s="64" t="s">
        <v>19805</v>
      </c>
    </row>
    <row r="1665" spans="1:28">
      <c r="A1665" s="15" t="s">
        <v>5798</v>
      </c>
      <c r="B1665" s="64" t="s">
        <v>19805</v>
      </c>
      <c r="C1665" s="64" t="s">
        <v>19805</v>
      </c>
      <c r="D1665" s="64" t="s">
        <v>19805</v>
      </c>
      <c r="E1665" s="64" t="s">
        <v>19805</v>
      </c>
      <c r="F1665" s="64" t="s">
        <v>19805</v>
      </c>
      <c r="G1665" s="64" t="s">
        <v>19805</v>
      </c>
      <c r="H1665" s="64" t="s">
        <v>19805</v>
      </c>
      <c r="I1665" s="64" t="s">
        <v>19805</v>
      </c>
      <c r="J1665" s="64">
        <v>12722500</v>
      </c>
      <c r="K1665" s="64">
        <v>12440787</v>
      </c>
      <c r="L1665" s="64">
        <v>11532037</v>
      </c>
      <c r="M1665" s="64">
        <v>10623288</v>
      </c>
      <c r="N1665" s="64">
        <v>9714538</v>
      </c>
      <c r="O1665" s="64">
        <v>8178750</v>
      </c>
      <c r="P1665" s="64">
        <v>7270000</v>
      </c>
      <c r="Q1665" s="64">
        <v>3755142</v>
      </c>
      <c r="R1665" s="64">
        <v>2970840</v>
      </c>
      <c r="S1665" s="64">
        <v>2777160</v>
      </c>
      <c r="T1665" s="64">
        <v>2150000</v>
      </c>
      <c r="U1665" s="64" t="s">
        <v>19805</v>
      </c>
      <c r="V1665" s="64" t="s">
        <v>19805</v>
      </c>
      <c r="W1665" s="64" t="s">
        <v>19805</v>
      </c>
      <c r="X1665" s="64" t="s">
        <v>19805</v>
      </c>
      <c r="Y1665" s="64" t="s">
        <v>19805</v>
      </c>
      <c r="Z1665" s="64" t="s">
        <v>19805</v>
      </c>
      <c r="AA1665" s="64" t="s">
        <v>19805</v>
      </c>
      <c r="AB1665" s="64" t="s">
        <v>19805</v>
      </c>
    </row>
    <row r="1666" spans="1:28">
      <c r="A1666" s="15" t="s">
        <v>5799</v>
      </c>
      <c r="B1666" s="64" t="s">
        <v>19805</v>
      </c>
      <c r="C1666" s="64" t="s">
        <v>19805</v>
      </c>
      <c r="D1666" s="64" t="s">
        <v>19805</v>
      </c>
      <c r="E1666" s="64" t="s">
        <v>19805</v>
      </c>
      <c r="F1666" s="64" t="s">
        <v>19805</v>
      </c>
      <c r="G1666" s="64" t="s">
        <v>19805</v>
      </c>
      <c r="H1666" s="64" t="s">
        <v>19805</v>
      </c>
      <c r="I1666" s="64" t="s">
        <v>19805</v>
      </c>
      <c r="J1666" s="64" t="s">
        <v>19805</v>
      </c>
      <c r="K1666" s="64" t="s">
        <v>19805</v>
      </c>
      <c r="L1666" s="64" t="s">
        <v>19805</v>
      </c>
      <c r="M1666" s="64" t="s">
        <v>19805</v>
      </c>
      <c r="N1666" s="64" t="s">
        <v>19805</v>
      </c>
      <c r="O1666" s="64" t="s">
        <v>19805</v>
      </c>
      <c r="P1666" s="64" t="s">
        <v>19805</v>
      </c>
      <c r="Q1666" s="64" t="s">
        <v>19805</v>
      </c>
      <c r="R1666" s="64" t="s">
        <v>19805</v>
      </c>
      <c r="S1666" s="64" t="s">
        <v>19805</v>
      </c>
      <c r="T1666" s="64" t="s">
        <v>19805</v>
      </c>
      <c r="U1666" s="64" t="s">
        <v>19805</v>
      </c>
      <c r="V1666" s="64">
        <v>290000</v>
      </c>
      <c r="W1666" s="64">
        <v>360000</v>
      </c>
      <c r="X1666" s="64">
        <v>250000</v>
      </c>
      <c r="Y1666" s="64" t="s">
        <v>19805</v>
      </c>
      <c r="Z1666" s="64">
        <v>522000</v>
      </c>
      <c r="AA1666" s="64">
        <v>311000</v>
      </c>
      <c r="AB1666" s="64" t="s">
        <v>19805</v>
      </c>
    </row>
    <row r="1667" spans="1:28">
      <c r="A1667" s="15" t="s">
        <v>5800</v>
      </c>
      <c r="B1667" s="64" t="s">
        <v>19805</v>
      </c>
      <c r="C1667" s="64" t="s">
        <v>19805</v>
      </c>
      <c r="D1667" s="64" t="s">
        <v>19805</v>
      </c>
      <c r="E1667" s="64" t="s">
        <v>19805</v>
      </c>
      <c r="F1667" s="64" t="s">
        <v>19805</v>
      </c>
      <c r="G1667" s="64" t="s">
        <v>19805</v>
      </c>
      <c r="H1667" s="64" t="s">
        <v>19805</v>
      </c>
      <c r="I1667" s="64" t="s">
        <v>19805</v>
      </c>
      <c r="J1667" s="64" t="s">
        <v>19805</v>
      </c>
      <c r="K1667" s="64" t="s">
        <v>19805</v>
      </c>
      <c r="L1667" s="64">
        <v>2395200</v>
      </c>
      <c r="M1667" s="64">
        <v>2238960</v>
      </c>
      <c r="N1667" s="64">
        <v>2082720</v>
      </c>
      <c r="O1667" s="64" t="s">
        <v>19805</v>
      </c>
      <c r="P1667" s="64" t="s">
        <v>19805</v>
      </c>
      <c r="Q1667" s="64" t="s">
        <v>19805</v>
      </c>
      <c r="R1667" s="64" t="s">
        <v>19805</v>
      </c>
      <c r="S1667" s="64" t="s">
        <v>19805</v>
      </c>
      <c r="T1667" s="64" t="s">
        <v>19805</v>
      </c>
      <c r="U1667" s="64" t="s">
        <v>19805</v>
      </c>
      <c r="V1667" s="64" t="s">
        <v>19805</v>
      </c>
      <c r="W1667" s="64" t="s">
        <v>19805</v>
      </c>
      <c r="X1667" s="64" t="s">
        <v>19805</v>
      </c>
      <c r="Y1667" s="64" t="s">
        <v>19805</v>
      </c>
      <c r="Z1667" s="64" t="s">
        <v>19805</v>
      </c>
      <c r="AA1667" s="64" t="s">
        <v>19805</v>
      </c>
      <c r="AB1667" s="64" t="s">
        <v>19805</v>
      </c>
    </row>
    <row r="1668" spans="1:28">
      <c r="A1668" s="15" t="s">
        <v>5801</v>
      </c>
      <c r="B1668" s="64" t="s">
        <v>19805</v>
      </c>
      <c r="C1668" s="64" t="s">
        <v>19805</v>
      </c>
      <c r="D1668" s="64" t="s">
        <v>19805</v>
      </c>
      <c r="E1668" s="64" t="s">
        <v>19805</v>
      </c>
      <c r="F1668" s="64" t="s">
        <v>19805</v>
      </c>
      <c r="G1668" s="64" t="s">
        <v>19805</v>
      </c>
      <c r="H1668" s="64" t="s">
        <v>19805</v>
      </c>
      <c r="I1668" s="64">
        <v>753133</v>
      </c>
      <c r="J1668" s="64">
        <v>4900000</v>
      </c>
      <c r="K1668" s="64">
        <v>4550000</v>
      </c>
      <c r="L1668" s="64">
        <v>4200000</v>
      </c>
      <c r="M1668" s="64">
        <v>3850000</v>
      </c>
      <c r="N1668" s="64">
        <v>3500000</v>
      </c>
      <c r="O1668" s="64">
        <v>688679</v>
      </c>
      <c r="P1668" s="64">
        <v>37344</v>
      </c>
      <c r="Q1668" s="64">
        <v>625000</v>
      </c>
      <c r="R1668" s="64">
        <v>423500</v>
      </c>
      <c r="S1668" s="64">
        <v>301875</v>
      </c>
      <c r="T1668" s="64" t="s">
        <v>19805</v>
      </c>
      <c r="U1668" s="64" t="s">
        <v>19805</v>
      </c>
      <c r="V1668" s="64" t="s">
        <v>19805</v>
      </c>
      <c r="W1668" s="64" t="s">
        <v>19805</v>
      </c>
      <c r="X1668" s="64" t="s">
        <v>19805</v>
      </c>
      <c r="Y1668" s="64" t="s">
        <v>19805</v>
      </c>
      <c r="Z1668" s="64" t="s">
        <v>19805</v>
      </c>
      <c r="AA1668" s="64" t="s">
        <v>19805</v>
      </c>
      <c r="AB1668" s="64" t="s">
        <v>19805</v>
      </c>
    </row>
    <row r="1669" spans="1:28">
      <c r="A1669" s="15" t="s">
        <v>4442</v>
      </c>
      <c r="B1669" s="64" t="s">
        <v>19805</v>
      </c>
      <c r="C1669" s="64" t="s">
        <v>19805</v>
      </c>
      <c r="D1669" s="64" t="s">
        <v>19805</v>
      </c>
      <c r="E1669" s="64" t="s">
        <v>19805</v>
      </c>
      <c r="F1669" s="64">
        <v>3480000</v>
      </c>
      <c r="G1669" s="64">
        <v>3240000</v>
      </c>
      <c r="H1669" s="64">
        <v>3000000</v>
      </c>
      <c r="I1669" s="64">
        <v>5250000</v>
      </c>
      <c r="J1669" s="64">
        <v>5000000</v>
      </c>
      <c r="K1669" s="64">
        <v>4750000</v>
      </c>
      <c r="L1669" s="64">
        <v>4500000</v>
      </c>
      <c r="M1669" s="64">
        <v>4250000</v>
      </c>
      <c r="N1669" s="64">
        <v>1320000</v>
      </c>
      <c r="O1669" s="64">
        <v>688679</v>
      </c>
      <c r="P1669" s="64">
        <v>612435</v>
      </c>
      <c r="Q1669" s="64">
        <v>540850</v>
      </c>
      <c r="R1669" s="64" t="s">
        <v>19805</v>
      </c>
      <c r="S1669" s="64" t="s">
        <v>19805</v>
      </c>
      <c r="T1669" s="64" t="s">
        <v>19805</v>
      </c>
      <c r="U1669" s="64" t="s">
        <v>19805</v>
      </c>
      <c r="V1669" s="64" t="s">
        <v>19805</v>
      </c>
      <c r="W1669" s="64" t="s">
        <v>19805</v>
      </c>
      <c r="X1669" s="64" t="s">
        <v>19805</v>
      </c>
      <c r="Y1669" s="64" t="s">
        <v>19805</v>
      </c>
      <c r="Z1669" s="64" t="s">
        <v>19805</v>
      </c>
      <c r="AA1669" s="64" t="s">
        <v>19805</v>
      </c>
      <c r="AB1669" s="64" t="s">
        <v>19805</v>
      </c>
    </row>
    <row r="1670" spans="1:28">
      <c r="A1670" s="15" t="s">
        <v>796</v>
      </c>
      <c r="B1670" s="64">
        <v>14000000</v>
      </c>
      <c r="C1670" s="64">
        <v>9500000</v>
      </c>
      <c r="D1670" s="64">
        <v>12909090</v>
      </c>
      <c r="E1670" s="64">
        <v>12000000</v>
      </c>
      <c r="F1670" s="64">
        <v>11000000</v>
      </c>
      <c r="G1670" s="64">
        <v>10045455</v>
      </c>
      <c r="H1670" s="64">
        <v>9090911</v>
      </c>
      <c r="I1670" s="64">
        <v>2094922</v>
      </c>
      <c r="J1670" s="64">
        <v>1315080</v>
      </c>
      <c r="K1670" s="64">
        <v>1229280</v>
      </c>
      <c r="L1670" s="64">
        <v>1143600</v>
      </c>
      <c r="M1670" s="64" t="s">
        <v>19805</v>
      </c>
      <c r="N1670" s="64" t="s">
        <v>19805</v>
      </c>
      <c r="O1670" s="64" t="s">
        <v>19805</v>
      </c>
      <c r="P1670" s="64" t="s">
        <v>19805</v>
      </c>
      <c r="Q1670" s="64" t="s">
        <v>19805</v>
      </c>
      <c r="R1670" s="64" t="s">
        <v>19805</v>
      </c>
      <c r="S1670" s="64" t="s">
        <v>19805</v>
      </c>
      <c r="T1670" s="64" t="s">
        <v>19805</v>
      </c>
      <c r="U1670" s="64" t="s">
        <v>19805</v>
      </c>
      <c r="V1670" s="64" t="s">
        <v>19805</v>
      </c>
      <c r="W1670" s="64" t="s">
        <v>19805</v>
      </c>
      <c r="X1670" s="64" t="s">
        <v>19805</v>
      </c>
      <c r="Y1670" s="64" t="s">
        <v>19805</v>
      </c>
      <c r="Z1670" s="64" t="s">
        <v>19805</v>
      </c>
      <c r="AA1670" s="64" t="s">
        <v>19805</v>
      </c>
      <c r="AB1670" s="64" t="s">
        <v>19805</v>
      </c>
    </row>
    <row r="1671" spans="1:28">
      <c r="A1671" s="15" t="s">
        <v>686</v>
      </c>
      <c r="B1671" s="64">
        <v>1052342</v>
      </c>
      <c r="C1671" s="64">
        <v>1007026</v>
      </c>
      <c r="D1671" s="64" t="s">
        <v>19805</v>
      </c>
      <c r="E1671" s="64" t="s">
        <v>19805</v>
      </c>
      <c r="F1671" s="64" t="s">
        <v>19805</v>
      </c>
      <c r="G1671" s="64" t="s">
        <v>19805</v>
      </c>
      <c r="H1671" s="64" t="s">
        <v>19805</v>
      </c>
      <c r="I1671" s="64" t="s">
        <v>19805</v>
      </c>
      <c r="J1671" s="64" t="s">
        <v>19805</v>
      </c>
      <c r="K1671" s="64" t="s">
        <v>19805</v>
      </c>
      <c r="L1671" s="64" t="s">
        <v>19805</v>
      </c>
      <c r="M1671" s="64" t="s">
        <v>19805</v>
      </c>
      <c r="N1671" s="64" t="s">
        <v>19805</v>
      </c>
      <c r="O1671" s="64" t="s">
        <v>19805</v>
      </c>
      <c r="P1671" s="64" t="s">
        <v>19805</v>
      </c>
      <c r="Q1671" s="64" t="s">
        <v>19805</v>
      </c>
      <c r="R1671" s="64" t="s">
        <v>19805</v>
      </c>
      <c r="S1671" s="64" t="s">
        <v>19805</v>
      </c>
      <c r="T1671" s="64" t="s">
        <v>19805</v>
      </c>
      <c r="U1671" s="64" t="s">
        <v>19805</v>
      </c>
      <c r="V1671" s="64" t="s">
        <v>19805</v>
      </c>
      <c r="W1671" s="64" t="s">
        <v>19805</v>
      </c>
      <c r="X1671" s="64" t="s">
        <v>19805</v>
      </c>
      <c r="Y1671" s="64" t="s">
        <v>19805</v>
      </c>
      <c r="Z1671" s="64" t="s">
        <v>19805</v>
      </c>
      <c r="AA1671" s="64" t="s">
        <v>19805</v>
      </c>
      <c r="AB1671" s="64" t="s">
        <v>19805</v>
      </c>
    </row>
    <row r="1672" spans="1:28">
      <c r="A1672" s="15" t="s">
        <v>5802</v>
      </c>
      <c r="B1672" s="64" t="s">
        <v>19805</v>
      </c>
      <c r="C1672" s="64" t="s">
        <v>19805</v>
      </c>
      <c r="D1672" s="64" t="s">
        <v>19805</v>
      </c>
      <c r="E1672" s="64" t="s">
        <v>19805</v>
      </c>
      <c r="F1672" s="64" t="s">
        <v>19805</v>
      </c>
      <c r="G1672" s="64" t="s">
        <v>19805</v>
      </c>
      <c r="H1672" s="64" t="s">
        <v>19805</v>
      </c>
      <c r="I1672" s="64" t="s">
        <v>19805</v>
      </c>
      <c r="J1672" s="64" t="s">
        <v>19805</v>
      </c>
      <c r="K1672" s="64" t="s">
        <v>19805</v>
      </c>
      <c r="L1672" s="64" t="s">
        <v>19805</v>
      </c>
      <c r="M1672" s="64" t="s">
        <v>19805</v>
      </c>
      <c r="N1672" s="64" t="s">
        <v>19805</v>
      </c>
      <c r="O1672" s="64" t="s">
        <v>19805</v>
      </c>
      <c r="P1672" s="64" t="s">
        <v>19805</v>
      </c>
      <c r="Q1672" s="64" t="s">
        <v>19805</v>
      </c>
      <c r="R1672" s="64" t="s">
        <v>19805</v>
      </c>
      <c r="S1672" s="64" t="s">
        <v>19805</v>
      </c>
      <c r="T1672" s="64" t="s">
        <v>19805</v>
      </c>
      <c r="U1672" s="64" t="s">
        <v>19805</v>
      </c>
      <c r="V1672" s="64" t="s">
        <v>19805</v>
      </c>
      <c r="W1672" s="64" t="s">
        <v>19805</v>
      </c>
      <c r="X1672" s="64" t="s">
        <v>19805</v>
      </c>
      <c r="Y1672" s="64" t="s">
        <v>19805</v>
      </c>
      <c r="Z1672" s="64">
        <v>2685000</v>
      </c>
      <c r="AA1672" s="64">
        <v>2685000</v>
      </c>
      <c r="AB1672" s="64">
        <v>2250000</v>
      </c>
    </row>
    <row r="1673" spans="1:28">
      <c r="A1673" s="15" t="s">
        <v>711</v>
      </c>
      <c r="B1673" s="64">
        <v>6000000</v>
      </c>
      <c r="C1673" s="64">
        <v>2170465</v>
      </c>
      <c r="D1673" s="64">
        <v>2077000</v>
      </c>
      <c r="E1673" s="64">
        <v>5000000</v>
      </c>
      <c r="F1673" s="64">
        <v>5000000</v>
      </c>
      <c r="G1673" s="64">
        <v>4257973</v>
      </c>
      <c r="H1673" s="64">
        <v>3964320</v>
      </c>
      <c r="I1673" s="64">
        <v>3670667</v>
      </c>
      <c r="J1673" s="64">
        <v>722517</v>
      </c>
      <c r="K1673" s="64">
        <v>427163</v>
      </c>
      <c r="L1673" s="64" t="s">
        <v>19805</v>
      </c>
      <c r="M1673" s="64" t="s">
        <v>19805</v>
      </c>
      <c r="N1673" s="64" t="s">
        <v>19805</v>
      </c>
      <c r="O1673" s="64" t="s">
        <v>19805</v>
      </c>
      <c r="P1673" s="64" t="s">
        <v>19805</v>
      </c>
      <c r="Q1673" s="64" t="s">
        <v>19805</v>
      </c>
      <c r="R1673" s="64" t="s">
        <v>19805</v>
      </c>
      <c r="S1673" s="64" t="s">
        <v>19805</v>
      </c>
      <c r="T1673" s="64" t="s">
        <v>19805</v>
      </c>
      <c r="U1673" s="64" t="s">
        <v>19805</v>
      </c>
      <c r="V1673" s="64" t="s">
        <v>19805</v>
      </c>
      <c r="W1673" s="64" t="s">
        <v>19805</v>
      </c>
      <c r="X1673" s="64" t="s">
        <v>19805</v>
      </c>
      <c r="Y1673" s="64" t="s">
        <v>19805</v>
      </c>
      <c r="Z1673" s="64" t="s">
        <v>19805</v>
      </c>
      <c r="AA1673" s="64" t="s">
        <v>19805</v>
      </c>
      <c r="AB1673" s="64" t="s">
        <v>19805</v>
      </c>
    </row>
    <row r="1674" spans="1:28">
      <c r="A1674" s="15" t="s">
        <v>5804</v>
      </c>
      <c r="B1674" s="64" t="s">
        <v>19805</v>
      </c>
      <c r="C1674" s="64" t="s">
        <v>19805</v>
      </c>
      <c r="D1674" s="64" t="s">
        <v>19805</v>
      </c>
      <c r="E1674" s="64" t="s">
        <v>19805</v>
      </c>
      <c r="F1674" s="64" t="s">
        <v>19805</v>
      </c>
      <c r="G1674" s="64" t="s">
        <v>19805</v>
      </c>
      <c r="H1674" s="64" t="s">
        <v>19805</v>
      </c>
      <c r="I1674" s="64" t="s">
        <v>19805</v>
      </c>
      <c r="J1674" s="64" t="s">
        <v>19805</v>
      </c>
      <c r="K1674" s="64" t="s">
        <v>19805</v>
      </c>
      <c r="L1674" s="64" t="s">
        <v>19805</v>
      </c>
      <c r="M1674" s="64" t="s">
        <v>19805</v>
      </c>
      <c r="N1674" s="64" t="s">
        <v>19805</v>
      </c>
      <c r="O1674" s="64" t="s">
        <v>19805</v>
      </c>
      <c r="P1674" s="64" t="s">
        <v>19805</v>
      </c>
      <c r="Q1674" s="64" t="s">
        <v>19805</v>
      </c>
      <c r="R1674" s="64" t="s">
        <v>19805</v>
      </c>
      <c r="S1674" s="64">
        <v>115500</v>
      </c>
      <c r="T1674" s="64">
        <v>287500</v>
      </c>
      <c r="U1674" s="64" t="s">
        <v>19805</v>
      </c>
      <c r="V1674" s="64" t="s">
        <v>19805</v>
      </c>
      <c r="W1674" s="64" t="s">
        <v>19805</v>
      </c>
      <c r="X1674" s="64" t="s">
        <v>19805</v>
      </c>
      <c r="Y1674" s="64" t="s">
        <v>19805</v>
      </c>
      <c r="Z1674" s="64" t="s">
        <v>19805</v>
      </c>
      <c r="AA1674" s="64" t="s">
        <v>19805</v>
      </c>
      <c r="AB1674" s="64" t="s">
        <v>19805</v>
      </c>
    </row>
    <row r="1675" spans="1:28">
      <c r="A1675" s="15" t="s">
        <v>5805</v>
      </c>
      <c r="B1675" s="64" t="s">
        <v>19805</v>
      </c>
      <c r="C1675" s="64" t="s">
        <v>19805</v>
      </c>
      <c r="D1675" s="64" t="s">
        <v>19805</v>
      </c>
      <c r="E1675" s="64" t="s">
        <v>19805</v>
      </c>
      <c r="F1675" s="64" t="s">
        <v>19805</v>
      </c>
      <c r="G1675" s="64" t="s">
        <v>19805</v>
      </c>
      <c r="H1675" s="64" t="s">
        <v>19805</v>
      </c>
      <c r="I1675" s="64" t="s">
        <v>19805</v>
      </c>
      <c r="J1675" s="64" t="s">
        <v>19805</v>
      </c>
      <c r="K1675" s="64" t="s">
        <v>19805</v>
      </c>
      <c r="L1675" s="64" t="s">
        <v>19805</v>
      </c>
      <c r="M1675" s="64" t="s">
        <v>19805</v>
      </c>
      <c r="N1675" s="64" t="s">
        <v>19805</v>
      </c>
      <c r="O1675" s="64" t="s">
        <v>19805</v>
      </c>
      <c r="P1675" s="64" t="s">
        <v>19805</v>
      </c>
      <c r="Q1675" s="64" t="s">
        <v>19805</v>
      </c>
      <c r="R1675" s="64" t="s">
        <v>19805</v>
      </c>
      <c r="S1675" s="64" t="s">
        <v>19805</v>
      </c>
      <c r="T1675" s="64">
        <v>866320</v>
      </c>
      <c r="U1675" s="64">
        <v>760000</v>
      </c>
      <c r="V1675" s="64">
        <v>784000</v>
      </c>
      <c r="W1675" s="64">
        <v>682000</v>
      </c>
      <c r="X1675" s="64" t="s">
        <v>19805</v>
      </c>
      <c r="Y1675" s="64" t="s">
        <v>19805</v>
      </c>
      <c r="Z1675" s="64" t="s">
        <v>19805</v>
      </c>
      <c r="AA1675" s="64" t="s">
        <v>19805</v>
      </c>
      <c r="AB1675" s="64" t="s">
        <v>19805</v>
      </c>
    </row>
    <row r="1676" spans="1:28">
      <c r="A1676" s="15" t="s">
        <v>5806</v>
      </c>
      <c r="B1676" s="64" t="s">
        <v>19805</v>
      </c>
      <c r="C1676" s="64" t="s">
        <v>19805</v>
      </c>
      <c r="D1676" s="64" t="s">
        <v>19805</v>
      </c>
      <c r="E1676" s="64" t="s">
        <v>19805</v>
      </c>
      <c r="F1676" s="64" t="s">
        <v>19805</v>
      </c>
      <c r="G1676" s="64" t="s">
        <v>19805</v>
      </c>
      <c r="H1676" s="64" t="s">
        <v>19805</v>
      </c>
      <c r="I1676" s="64" t="s">
        <v>19805</v>
      </c>
      <c r="J1676" s="64" t="s">
        <v>19805</v>
      </c>
      <c r="K1676" s="64" t="s">
        <v>19805</v>
      </c>
      <c r="L1676" s="64" t="s">
        <v>19805</v>
      </c>
      <c r="M1676" s="64" t="s">
        <v>19805</v>
      </c>
      <c r="N1676" s="64" t="s">
        <v>19805</v>
      </c>
      <c r="O1676" s="64" t="s">
        <v>19805</v>
      </c>
      <c r="P1676" s="64" t="s">
        <v>19805</v>
      </c>
      <c r="Q1676" s="64" t="s">
        <v>19805</v>
      </c>
      <c r="R1676" s="64" t="s">
        <v>19805</v>
      </c>
      <c r="S1676" s="64" t="s">
        <v>19805</v>
      </c>
      <c r="T1676" s="64" t="s">
        <v>19805</v>
      </c>
      <c r="U1676" s="64" t="s">
        <v>19805</v>
      </c>
      <c r="V1676" s="64" t="s">
        <v>19805</v>
      </c>
      <c r="W1676" s="64">
        <v>363000</v>
      </c>
      <c r="X1676" s="64" t="s">
        <v>19805</v>
      </c>
      <c r="Y1676" s="64" t="s">
        <v>19805</v>
      </c>
      <c r="Z1676" s="64" t="s">
        <v>19805</v>
      </c>
      <c r="AA1676" s="64" t="s">
        <v>19805</v>
      </c>
      <c r="AB1676" s="64">
        <v>322000</v>
      </c>
    </row>
    <row r="1677" spans="1:28">
      <c r="A1677" s="15" t="s">
        <v>5807</v>
      </c>
      <c r="B1677" s="64" t="s">
        <v>19805</v>
      </c>
      <c r="C1677" s="64" t="s">
        <v>19805</v>
      </c>
      <c r="D1677" s="64" t="s">
        <v>19805</v>
      </c>
      <c r="E1677" s="64" t="s">
        <v>19805</v>
      </c>
      <c r="F1677" s="64" t="s">
        <v>19805</v>
      </c>
      <c r="G1677" s="64" t="s">
        <v>19805</v>
      </c>
      <c r="H1677" s="64" t="s">
        <v>19805</v>
      </c>
      <c r="I1677" s="64">
        <v>855189</v>
      </c>
      <c r="J1677" s="64">
        <v>797581</v>
      </c>
      <c r="K1677" s="64">
        <v>810000</v>
      </c>
      <c r="L1677" s="64" t="s">
        <v>19805</v>
      </c>
      <c r="M1677" s="64" t="s">
        <v>19805</v>
      </c>
      <c r="N1677" s="64" t="s">
        <v>19805</v>
      </c>
      <c r="O1677" s="64" t="s">
        <v>19805</v>
      </c>
      <c r="P1677" s="64" t="s">
        <v>19805</v>
      </c>
      <c r="Q1677" s="64" t="s">
        <v>19805</v>
      </c>
      <c r="R1677" s="64" t="s">
        <v>19805</v>
      </c>
      <c r="S1677" s="64" t="s">
        <v>19805</v>
      </c>
      <c r="T1677" s="64" t="s">
        <v>19805</v>
      </c>
      <c r="U1677" s="64" t="s">
        <v>19805</v>
      </c>
      <c r="V1677" s="64" t="s">
        <v>19805</v>
      </c>
      <c r="W1677" s="64" t="s">
        <v>19805</v>
      </c>
      <c r="X1677" s="64" t="s">
        <v>19805</v>
      </c>
      <c r="Y1677" s="64" t="s">
        <v>19805</v>
      </c>
      <c r="Z1677" s="64" t="s">
        <v>19805</v>
      </c>
      <c r="AA1677" s="64" t="s">
        <v>19805</v>
      </c>
      <c r="AB1677" s="64" t="s">
        <v>19805</v>
      </c>
    </row>
    <row r="1678" spans="1:28">
      <c r="A1678" s="15" t="s">
        <v>5808</v>
      </c>
      <c r="B1678" s="64" t="s">
        <v>19805</v>
      </c>
      <c r="C1678" s="64" t="s">
        <v>19805</v>
      </c>
      <c r="D1678" s="64" t="s">
        <v>19805</v>
      </c>
      <c r="E1678" s="64" t="s">
        <v>19805</v>
      </c>
      <c r="F1678" s="64" t="s">
        <v>19805</v>
      </c>
      <c r="G1678" s="64" t="s">
        <v>19805</v>
      </c>
      <c r="H1678" s="64" t="s">
        <v>19805</v>
      </c>
      <c r="I1678" s="64" t="s">
        <v>19805</v>
      </c>
      <c r="J1678" s="64" t="s">
        <v>19805</v>
      </c>
      <c r="K1678" s="64" t="s">
        <v>19805</v>
      </c>
      <c r="L1678" s="64" t="s">
        <v>19805</v>
      </c>
      <c r="M1678" s="64" t="s">
        <v>19805</v>
      </c>
      <c r="N1678" s="64" t="s">
        <v>19805</v>
      </c>
      <c r="O1678" s="64" t="s">
        <v>19805</v>
      </c>
      <c r="P1678" s="64" t="s">
        <v>19805</v>
      </c>
      <c r="Q1678" s="64" t="s">
        <v>19805</v>
      </c>
      <c r="R1678" s="64" t="s">
        <v>19805</v>
      </c>
      <c r="S1678" s="64" t="s">
        <v>19805</v>
      </c>
      <c r="T1678" s="64" t="s">
        <v>19805</v>
      </c>
      <c r="U1678" s="64" t="s">
        <v>19805</v>
      </c>
      <c r="V1678" s="64" t="s">
        <v>19805</v>
      </c>
      <c r="W1678" s="64" t="s">
        <v>19805</v>
      </c>
      <c r="X1678" s="64" t="s">
        <v>19805</v>
      </c>
      <c r="Y1678" s="64">
        <v>150000</v>
      </c>
      <c r="Z1678" s="64" t="s">
        <v>19805</v>
      </c>
      <c r="AA1678" s="64">
        <v>1250000</v>
      </c>
      <c r="AB1678" s="64">
        <v>1150000</v>
      </c>
    </row>
    <row r="1679" spans="1:28">
      <c r="A1679" s="15" t="s">
        <v>5809</v>
      </c>
      <c r="B1679" s="64" t="s">
        <v>19805</v>
      </c>
      <c r="C1679" s="64" t="s">
        <v>19805</v>
      </c>
      <c r="D1679" s="64" t="s">
        <v>19805</v>
      </c>
      <c r="E1679" s="64" t="s">
        <v>19805</v>
      </c>
      <c r="F1679" s="64" t="s">
        <v>19805</v>
      </c>
      <c r="G1679" s="64" t="s">
        <v>19805</v>
      </c>
      <c r="H1679" s="64" t="s">
        <v>19805</v>
      </c>
      <c r="I1679" s="64" t="s">
        <v>19805</v>
      </c>
      <c r="J1679" s="64" t="s">
        <v>19805</v>
      </c>
      <c r="K1679" s="64" t="s">
        <v>19805</v>
      </c>
      <c r="L1679" s="64" t="s">
        <v>19805</v>
      </c>
      <c r="M1679" s="64" t="s">
        <v>19805</v>
      </c>
      <c r="N1679" s="64" t="s">
        <v>19805</v>
      </c>
      <c r="O1679" s="64" t="s">
        <v>19805</v>
      </c>
      <c r="P1679" s="64">
        <v>2700000</v>
      </c>
      <c r="Q1679" s="64">
        <v>2475000</v>
      </c>
      <c r="R1679" s="64">
        <v>2250000</v>
      </c>
      <c r="S1679" s="64">
        <v>1200000</v>
      </c>
      <c r="T1679" s="64">
        <v>1320000</v>
      </c>
      <c r="U1679" s="64">
        <v>1260000</v>
      </c>
      <c r="V1679" s="64">
        <v>1300000</v>
      </c>
      <c r="W1679" s="64">
        <v>900000</v>
      </c>
      <c r="X1679" s="64">
        <v>700000</v>
      </c>
      <c r="Y1679" s="64">
        <v>597000</v>
      </c>
      <c r="Z1679" s="64">
        <v>250000</v>
      </c>
      <c r="AA1679" s="64">
        <v>210000</v>
      </c>
      <c r="AB1679" s="64" t="s">
        <v>19805</v>
      </c>
    </row>
    <row r="1680" spans="1:28">
      <c r="A1680" s="15" t="s">
        <v>553</v>
      </c>
      <c r="B1680" s="64">
        <v>2500000</v>
      </c>
      <c r="C1680" s="64">
        <v>3135000</v>
      </c>
      <c r="D1680" s="64">
        <v>3000000</v>
      </c>
      <c r="E1680" s="64">
        <v>3000000</v>
      </c>
      <c r="F1680" s="64">
        <v>2500000</v>
      </c>
      <c r="G1680" s="64">
        <v>4250000</v>
      </c>
      <c r="H1680" s="64">
        <v>4250000</v>
      </c>
      <c r="I1680" s="64">
        <v>3575761</v>
      </c>
      <c r="J1680" s="64">
        <v>2815560</v>
      </c>
      <c r="K1680" s="64">
        <v>2631840</v>
      </c>
      <c r="L1680" s="64">
        <v>2448240</v>
      </c>
      <c r="M1680" s="64" t="s">
        <v>19805</v>
      </c>
      <c r="N1680" s="64" t="s">
        <v>19805</v>
      </c>
      <c r="O1680" s="64" t="s">
        <v>19805</v>
      </c>
      <c r="P1680" s="64" t="s">
        <v>19805</v>
      </c>
      <c r="Q1680" s="64" t="s">
        <v>19805</v>
      </c>
      <c r="R1680" s="64" t="s">
        <v>19805</v>
      </c>
      <c r="S1680" s="64" t="s">
        <v>19805</v>
      </c>
      <c r="T1680" s="64" t="s">
        <v>19805</v>
      </c>
      <c r="U1680" s="64" t="s">
        <v>19805</v>
      </c>
      <c r="V1680" s="64" t="s">
        <v>19805</v>
      </c>
      <c r="W1680" s="64" t="s">
        <v>19805</v>
      </c>
      <c r="X1680" s="64" t="s">
        <v>19805</v>
      </c>
      <c r="Y1680" s="64" t="s">
        <v>19805</v>
      </c>
      <c r="Z1680" s="64" t="s">
        <v>19805</v>
      </c>
      <c r="AA1680" s="64" t="s">
        <v>19805</v>
      </c>
      <c r="AB1680" s="64" t="s">
        <v>19805</v>
      </c>
    </row>
    <row r="1681" spans="1:28">
      <c r="A1681" s="15" t="s">
        <v>5810</v>
      </c>
      <c r="B1681" s="64" t="s">
        <v>19805</v>
      </c>
      <c r="C1681" s="64" t="s">
        <v>19805</v>
      </c>
      <c r="D1681" s="64" t="s">
        <v>19805</v>
      </c>
      <c r="E1681" s="64" t="s">
        <v>19805</v>
      </c>
      <c r="F1681" s="64" t="s">
        <v>19805</v>
      </c>
      <c r="G1681" s="64" t="s">
        <v>19805</v>
      </c>
      <c r="H1681" s="64" t="s">
        <v>19805</v>
      </c>
      <c r="I1681" s="64" t="s">
        <v>19805</v>
      </c>
      <c r="J1681" s="64" t="s">
        <v>19805</v>
      </c>
      <c r="K1681" s="64" t="s">
        <v>19805</v>
      </c>
      <c r="L1681" s="64" t="s">
        <v>19805</v>
      </c>
      <c r="M1681" s="64">
        <v>52033</v>
      </c>
      <c r="N1681" s="64" t="s">
        <v>19805</v>
      </c>
      <c r="O1681" s="64" t="s">
        <v>19805</v>
      </c>
      <c r="P1681" s="64" t="s">
        <v>19805</v>
      </c>
      <c r="Q1681" s="64" t="s">
        <v>19805</v>
      </c>
      <c r="R1681" s="64" t="s">
        <v>19805</v>
      </c>
      <c r="S1681" s="64" t="s">
        <v>19805</v>
      </c>
      <c r="T1681" s="64" t="s">
        <v>19805</v>
      </c>
      <c r="U1681" s="64" t="s">
        <v>19805</v>
      </c>
      <c r="V1681" s="64" t="s">
        <v>19805</v>
      </c>
      <c r="W1681" s="64" t="s">
        <v>19805</v>
      </c>
      <c r="X1681" s="64" t="s">
        <v>19805</v>
      </c>
      <c r="Y1681" s="64" t="s">
        <v>19805</v>
      </c>
      <c r="Z1681" s="64" t="s">
        <v>19805</v>
      </c>
      <c r="AA1681" s="64" t="s">
        <v>19805</v>
      </c>
      <c r="AB1681" s="64" t="s">
        <v>19805</v>
      </c>
    </row>
    <row r="1682" spans="1:28">
      <c r="A1682" s="15" t="s">
        <v>5811</v>
      </c>
      <c r="B1682" s="64" t="s">
        <v>19805</v>
      </c>
      <c r="C1682" s="64" t="s">
        <v>19805</v>
      </c>
      <c r="D1682" s="64" t="s">
        <v>19805</v>
      </c>
      <c r="E1682" s="64" t="s">
        <v>19805</v>
      </c>
      <c r="F1682" s="64" t="s">
        <v>19805</v>
      </c>
      <c r="G1682" s="64" t="s">
        <v>19805</v>
      </c>
      <c r="H1682" s="64" t="s">
        <v>19805</v>
      </c>
      <c r="I1682" s="64" t="s">
        <v>19805</v>
      </c>
      <c r="J1682" s="64" t="s">
        <v>19805</v>
      </c>
      <c r="K1682" s="64" t="s">
        <v>19805</v>
      </c>
      <c r="L1682" s="64" t="s">
        <v>19805</v>
      </c>
      <c r="M1682" s="64" t="s">
        <v>19805</v>
      </c>
      <c r="N1682" s="64" t="s">
        <v>19805</v>
      </c>
      <c r="O1682" s="64" t="s">
        <v>19805</v>
      </c>
      <c r="P1682" s="64" t="s">
        <v>19805</v>
      </c>
      <c r="Q1682" s="64" t="s">
        <v>19805</v>
      </c>
      <c r="R1682" s="64">
        <v>20000</v>
      </c>
      <c r="S1682" s="64">
        <v>485000</v>
      </c>
      <c r="T1682" s="64">
        <v>287500</v>
      </c>
      <c r="U1682" s="64">
        <v>326700</v>
      </c>
      <c r="V1682" s="64">
        <v>220000</v>
      </c>
      <c r="W1682" s="64" t="s">
        <v>19805</v>
      </c>
      <c r="X1682" s="64" t="s">
        <v>19805</v>
      </c>
      <c r="Y1682" s="64" t="s">
        <v>19805</v>
      </c>
      <c r="Z1682" s="64" t="s">
        <v>19805</v>
      </c>
      <c r="AA1682" s="64" t="s">
        <v>19805</v>
      </c>
      <c r="AB1682" s="64" t="s">
        <v>19805</v>
      </c>
    </row>
    <row r="1683" spans="1:28">
      <c r="A1683" s="15" t="s">
        <v>5812</v>
      </c>
      <c r="B1683" s="64" t="s">
        <v>19805</v>
      </c>
      <c r="C1683" s="64" t="s">
        <v>19805</v>
      </c>
      <c r="D1683" s="64" t="s">
        <v>19805</v>
      </c>
      <c r="E1683" s="64" t="s">
        <v>19805</v>
      </c>
      <c r="F1683" s="64" t="s">
        <v>19805</v>
      </c>
      <c r="G1683" s="64" t="s">
        <v>19805</v>
      </c>
      <c r="H1683" s="64" t="s">
        <v>19805</v>
      </c>
      <c r="I1683" s="64" t="s">
        <v>19805</v>
      </c>
      <c r="J1683" s="64" t="s">
        <v>19805</v>
      </c>
      <c r="K1683" s="64" t="s">
        <v>19805</v>
      </c>
      <c r="L1683" s="64" t="s">
        <v>19805</v>
      </c>
      <c r="M1683" s="64" t="s">
        <v>19805</v>
      </c>
      <c r="N1683" s="64" t="s">
        <v>19805</v>
      </c>
      <c r="O1683" s="64" t="s">
        <v>19805</v>
      </c>
      <c r="P1683" s="64" t="s">
        <v>19805</v>
      </c>
      <c r="Q1683" s="64" t="s">
        <v>19805</v>
      </c>
      <c r="R1683" s="64" t="s">
        <v>19805</v>
      </c>
      <c r="S1683" s="64" t="s">
        <v>19805</v>
      </c>
      <c r="T1683" s="64" t="s">
        <v>19805</v>
      </c>
      <c r="U1683" s="64" t="s">
        <v>19805</v>
      </c>
      <c r="V1683" s="64" t="s">
        <v>19805</v>
      </c>
      <c r="W1683" s="64" t="s">
        <v>19805</v>
      </c>
      <c r="X1683" s="64" t="s">
        <v>19805</v>
      </c>
      <c r="Y1683" s="64">
        <v>922000</v>
      </c>
      <c r="Z1683" s="64">
        <v>930000</v>
      </c>
      <c r="AA1683" s="64">
        <v>855000</v>
      </c>
      <c r="AB1683" s="64">
        <v>730000</v>
      </c>
    </row>
    <row r="1684" spans="1:28">
      <c r="A1684" s="15" t="s">
        <v>5813</v>
      </c>
      <c r="B1684" s="64" t="s">
        <v>19805</v>
      </c>
      <c r="C1684" s="64" t="s">
        <v>19805</v>
      </c>
      <c r="D1684" s="64" t="s">
        <v>19805</v>
      </c>
      <c r="E1684" s="64" t="s">
        <v>19805</v>
      </c>
      <c r="F1684" s="64" t="s">
        <v>19805</v>
      </c>
      <c r="G1684" s="64" t="s">
        <v>19805</v>
      </c>
      <c r="H1684" s="64" t="s">
        <v>19805</v>
      </c>
      <c r="I1684" s="64" t="s">
        <v>19805</v>
      </c>
      <c r="J1684" s="64" t="s">
        <v>19805</v>
      </c>
      <c r="K1684" s="64" t="s">
        <v>19805</v>
      </c>
      <c r="L1684" s="64" t="s">
        <v>19805</v>
      </c>
      <c r="M1684" s="64" t="s">
        <v>19805</v>
      </c>
      <c r="N1684" s="64" t="s">
        <v>19805</v>
      </c>
      <c r="O1684" s="64" t="s">
        <v>19805</v>
      </c>
      <c r="P1684" s="64" t="s">
        <v>19805</v>
      </c>
      <c r="Q1684" s="64" t="s">
        <v>19805</v>
      </c>
      <c r="R1684" s="64" t="s">
        <v>19805</v>
      </c>
      <c r="S1684" s="64" t="s">
        <v>19805</v>
      </c>
      <c r="T1684" s="64" t="s">
        <v>19805</v>
      </c>
      <c r="U1684" s="64" t="s">
        <v>19805</v>
      </c>
      <c r="V1684" s="64" t="s">
        <v>19805</v>
      </c>
      <c r="W1684" s="64" t="s">
        <v>19805</v>
      </c>
      <c r="X1684" s="64" t="s">
        <v>19805</v>
      </c>
      <c r="Y1684" s="64" t="s">
        <v>19805</v>
      </c>
      <c r="Z1684" s="64">
        <v>300000</v>
      </c>
      <c r="AA1684" s="64">
        <v>550000</v>
      </c>
      <c r="AB1684" s="64">
        <v>500000</v>
      </c>
    </row>
    <row r="1685" spans="1:28">
      <c r="A1685" s="15" t="s">
        <v>5814</v>
      </c>
      <c r="B1685" s="64" t="s">
        <v>19805</v>
      </c>
      <c r="C1685" s="64" t="s">
        <v>19805</v>
      </c>
      <c r="D1685" s="64" t="s">
        <v>19805</v>
      </c>
      <c r="E1685" s="64" t="s">
        <v>19805</v>
      </c>
      <c r="F1685" s="64" t="s">
        <v>19805</v>
      </c>
      <c r="G1685" s="64" t="s">
        <v>19805</v>
      </c>
      <c r="H1685" s="64" t="s">
        <v>19805</v>
      </c>
      <c r="I1685" s="64" t="s">
        <v>19805</v>
      </c>
      <c r="J1685" s="64" t="s">
        <v>19805</v>
      </c>
      <c r="K1685" s="64" t="s">
        <v>19805</v>
      </c>
      <c r="L1685" s="64" t="s">
        <v>19805</v>
      </c>
      <c r="M1685" s="64" t="s">
        <v>19805</v>
      </c>
      <c r="N1685" s="64" t="s">
        <v>19805</v>
      </c>
      <c r="O1685" s="64" t="s">
        <v>19805</v>
      </c>
      <c r="P1685" s="64" t="s">
        <v>19805</v>
      </c>
      <c r="Q1685" s="64" t="s">
        <v>19805</v>
      </c>
      <c r="R1685" s="64" t="s">
        <v>19805</v>
      </c>
      <c r="S1685" s="64" t="s">
        <v>19805</v>
      </c>
      <c r="T1685" s="64" t="s">
        <v>19805</v>
      </c>
      <c r="U1685" s="64">
        <v>500000</v>
      </c>
      <c r="V1685" s="64" t="s">
        <v>19805</v>
      </c>
      <c r="W1685" s="64">
        <v>950000</v>
      </c>
      <c r="X1685" s="64">
        <v>800000</v>
      </c>
      <c r="Y1685" s="64">
        <v>650000</v>
      </c>
      <c r="Z1685" s="64">
        <v>500000</v>
      </c>
      <c r="AA1685" s="64" t="s">
        <v>19805</v>
      </c>
      <c r="AB1685" s="64" t="s">
        <v>19805</v>
      </c>
    </row>
    <row r="1686" spans="1:28">
      <c r="A1686" s="15" t="s">
        <v>5815</v>
      </c>
      <c r="B1686" s="64" t="s">
        <v>19805</v>
      </c>
      <c r="C1686" s="64" t="s">
        <v>19805</v>
      </c>
      <c r="D1686" s="64" t="s">
        <v>19805</v>
      </c>
      <c r="E1686" s="64" t="s">
        <v>19805</v>
      </c>
      <c r="F1686" s="64" t="s">
        <v>19805</v>
      </c>
      <c r="G1686" s="64" t="s">
        <v>19805</v>
      </c>
      <c r="H1686" s="64" t="s">
        <v>19805</v>
      </c>
      <c r="I1686" s="64" t="s">
        <v>19805</v>
      </c>
      <c r="J1686" s="64">
        <v>2620126</v>
      </c>
      <c r="K1686" s="64">
        <v>1769160</v>
      </c>
      <c r="L1686" s="64">
        <v>1653720</v>
      </c>
      <c r="M1686" s="64">
        <v>1538400</v>
      </c>
      <c r="N1686" s="64" t="s">
        <v>19805</v>
      </c>
      <c r="O1686" s="64" t="s">
        <v>19805</v>
      </c>
      <c r="P1686" s="64" t="s">
        <v>19805</v>
      </c>
      <c r="Q1686" s="64" t="s">
        <v>19805</v>
      </c>
      <c r="R1686" s="64" t="s">
        <v>19805</v>
      </c>
      <c r="S1686" s="64" t="s">
        <v>19805</v>
      </c>
      <c r="T1686" s="64" t="s">
        <v>19805</v>
      </c>
      <c r="U1686" s="64" t="s">
        <v>19805</v>
      </c>
      <c r="V1686" s="64" t="s">
        <v>19805</v>
      </c>
      <c r="W1686" s="64" t="s">
        <v>19805</v>
      </c>
      <c r="X1686" s="64" t="s">
        <v>19805</v>
      </c>
      <c r="Y1686" s="64" t="s">
        <v>19805</v>
      </c>
      <c r="Z1686" s="64" t="s">
        <v>19805</v>
      </c>
      <c r="AA1686" s="64" t="s">
        <v>19805</v>
      </c>
      <c r="AB1686" s="64" t="s">
        <v>19805</v>
      </c>
    </row>
    <row r="1687" spans="1:28">
      <c r="A1687" s="15" t="s">
        <v>923</v>
      </c>
      <c r="B1687" s="64">
        <v>1811040</v>
      </c>
      <c r="C1687" s="64">
        <v>1733040</v>
      </c>
      <c r="D1687" s="64" t="s">
        <v>19805</v>
      </c>
      <c r="E1687" s="64" t="s">
        <v>19805</v>
      </c>
      <c r="F1687" s="64" t="s">
        <v>19805</v>
      </c>
      <c r="G1687" s="64" t="s">
        <v>19805</v>
      </c>
      <c r="H1687" s="64" t="s">
        <v>19805</v>
      </c>
      <c r="I1687" s="64" t="s">
        <v>19805</v>
      </c>
      <c r="J1687" s="64" t="s">
        <v>19805</v>
      </c>
      <c r="K1687" s="64" t="s">
        <v>19805</v>
      </c>
      <c r="L1687" s="64" t="s">
        <v>19805</v>
      </c>
      <c r="M1687" s="64" t="s">
        <v>19805</v>
      </c>
      <c r="N1687" s="64" t="s">
        <v>19805</v>
      </c>
      <c r="O1687" s="64" t="s">
        <v>19805</v>
      </c>
      <c r="P1687" s="64" t="s">
        <v>19805</v>
      </c>
      <c r="Q1687" s="64" t="s">
        <v>19805</v>
      </c>
      <c r="R1687" s="64" t="s">
        <v>19805</v>
      </c>
      <c r="S1687" s="64" t="s">
        <v>19805</v>
      </c>
      <c r="T1687" s="64" t="s">
        <v>19805</v>
      </c>
      <c r="U1687" s="64" t="s">
        <v>19805</v>
      </c>
      <c r="V1687" s="64" t="s">
        <v>19805</v>
      </c>
      <c r="W1687" s="64" t="s">
        <v>19805</v>
      </c>
      <c r="X1687" s="64" t="s">
        <v>19805</v>
      </c>
      <c r="Y1687" s="64" t="s">
        <v>19805</v>
      </c>
      <c r="Z1687" s="64" t="s">
        <v>19805</v>
      </c>
      <c r="AA1687" s="64" t="s">
        <v>19805</v>
      </c>
      <c r="AB1687" s="64" t="s">
        <v>19805</v>
      </c>
    </row>
    <row r="1688" spans="1:28">
      <c r="A1688" s="15" t="s">
        <v>3113</v>
      </c>
      <c r="B1688" s="64" t="s">
        <v>19805</v>
      </c>
      <c r="C1688" s="64" t="s">
        <v>19805</v>
      </c>
      <c r="D1688" s="64" t="s">
        <v>19805</v>
      </c>
      <c r="E1688" s="64">
        <v>1399507</v>
      </c>
      <c r="F1688" s="64">
        <v>1352181</v>
      </c>
      <c r="G1688" s="64">
        <v>21136631</v>
      </c>
      <c r="H1688" s="64">
        <v>19573711</v>
      </c>
      <c r="I1688" s="64">
        <v>18876000</v>
      </c>
      <c r="J1688" s="64">
        <v>16447871</v>
      </c>
      <c r="K1688" s="64">
        <v>14880000</v>
      </c>
      <c r="L1688" s="64">
        <v>9350649</v>
      </c>
      <c r="M1688" s="64">
        <v>8571429</v>
      </c>
      <c r="N1688" s="64">
        <v>7792208</v>
      </c>
      <c r="O1688" s="64">
        <v>7012987</v>
      </c>
      <c r="P1688" s="64">
        <v>6233766</v>
      </c>
      <c r="Q1688" s="64">
        <v>4413375</v>
      </c>
      <c r="R1688" s="64">
        <v>3920000</v>
      </c>
      <c r="S1688" s="64">
        <v>385000</v>
      </c>
      <c r="T1688" s="64">
        <v>287500</v>
      </c>
      <c r="U1688" s="64" t="s">
        <v>19805</v>
      </c>
      <c r="V1688" s="64" t="s">
        <v>19805</v>
      </c>
      <c r="W1688" s="64" t="s">
        <v>19805</v>
      </c>
      <c r="X1688" s="64" t="s">
        <v>19805</v>
      </c>
      <c r="Y1688" s="64" t="s">
        <v>19805</v>
      </c>
      <c r="Z1688" s="64" t="s">
        <v>19805</v>
      </c>
      <c r="AA1688" s="64" t="s">
        <v>19805</v>
      </c>
      <c r="AB1688" s="64" t="s">
        <v>19805</v>
      </c>
    </row>
    <row r="1689" spans="1:28">
      <c r="A1689" s="15" t="s">
        <v>4198</v>
      </c>
      <c r="B1689" s="64" t="s">
        <v>19805</v>
      </c>
      <c r="C1689" s="64" t="s">
        <v>19805</v>
      </c>
      <c r="D1689" s="64" t="s">
        <v>19805</v>
      </c>
      <c r="E1689" s="64" t="s">
        <v>19805</v>
      </c>
      <c r="F1689" s="64">
        <v>1352181</v>
      </c>
      <c r="G1689" s="64" t="s">
        <v>19805</v>
      </c>
      <c r="H1689" s="64">
        <v>6322320</v>
      </c>
      <c r="I1689" s="64">
        <v>5854000</v>
      </c>
      <c r="J1689" s="64">
        <v>13930000</v>
      </c>
      <c r="K1689" s="64">
        <v>12540000</v>
      </c>
      <c r="L1689" s="64">
        <v>11650000</v>
      </c>
      <c r="M1689" s="64">
        <v>10860000</v>
      </c>
      <c r="N1689" s="64">
        <v>9720000</v>
      </c>
      <c r="O1689" s="64">
        <v>17000000</v>
      </c>
      <c r="P1689" s="64">
        <v>16200000</v>
      </c>
      <c r="Q1689" s="64">
        <v>14400000</v>
      </c>
      <c r="R1689" s="64">
        <v>12600000</v>
      </c>
      <c r="S1689" s="64">
        <v>10800000</v>
      </c>
      <c r="T1689" s="64">
        <v>9000000</v>
      </c>
      <c r="U1689" s="64">
        <v>2329080</v>
      </c>
      <c r="V1689" s="64">
        <v>2060000</v>
      </c>
      <c r="W1689" s="64">
        <v>1493000</v>
      </c>
      <c r="X1689" s="64" t="s">
        <v>19805</v>
      </c>
      <c r="Y1689" s="64" t="s">
        <v>19805</v>
      </c>
      <c r="Z1689" s="64" t="s">
        <v>19805</v>
      </c>
      <c r="AA1689" s="64" t="s">
        <v>19805</v>
      </c>
      <c r="AB1689" s="64" t="s">
        <v>19805</v>
      </c>
    </row>
    <row r="1690" spans="1:28">
      <c r="A1690" s="15" t="s">
        <v>5796</v>
      </c>
      <c r="B1690" s="64" t="s">
        <v>19805</v>
      </c>
      <c r="C1690" s="64" t="s">
        <v>19805</v>
      </c>
      <c r="D1690" s="64" t="s">
        <v>19805</v>
      </c>
      <c r="E1690" s="64" t="s">
        <v>19805</v>
      </c>
      <c r="F1690" s="64" t="s">
        <v>19805</v>
      </c>
      <c r="G1690" s="64" t="s">
        <v>19805</v>
      </c>
      <c r="H1690" s="64" t="s">
        <v>19805</v>
      </c>
      <c r="I1690" s="64">
        <v>1990000</v>
      </c>
      <c r="J1690" s="64">
        <v>8400000</v>
      </c>
      <c r="K1690" s="64">
        <v>7840000</v>
      </c>
      <c r="L1690" s="64">
        <v>7280000</v>
      </c>
      <c r="M1690" s="64">
        <v>6720000</v>
      </c>
      <c r="N1690" s="64">
        <v>6160000</v>
      </c>
      <c r="O1690" s="64">
        <v>5600000</v>
      </c>
      <c r="P1690" s="64">
        <v>2436813</v>
      </c>
      <c r="Q1690" s="64">
        <v>1725788</v>
      </c>
      <c r="R1690" s="64">
        <v>1123560</v>
      </c>
      <c r="S1690" s="64">
        <v>1050240</v>
      </c>
      <c r="T1690" s="64">
        <v>775750</v>
      </c>
      <c r="U1690" s="64" t="s">
        <v>19805</v>
      </c>
      <c r="V1690" s="64" t="s">
        <v>19805</v>
      </c>
      <c r="W1690" s="64" t="s">
        <v>19805</v>
      </c>
      <c r="X1690" s="64" t="s">
        <v>19805</v>
      </c>
      <c r="Y1690" s="64" t="s">
        <v>19805</v>
      </c>
      <c r="Z1690" s="64" t="s">
        <v>19805</v>
      </c>
      <c r="AA1690" s="64" t="s">
        <v>19805</v>
      </c>
      <c r="AB1690" s="64" t="s">
        <v>19805</v>
      </c>
    </row>
    <row r="1691" spans="1:28">
      <c r="A1691" s="15" t="s">
        <v>5816</v>
      </c>
      <c r="B1691" s="64" t="s">
        <v>19805</v>
      </c>
      <c r="C1691" s="64" t="s">
        <v>19805</v>
      </c>
      <c r="D1691" s="64" t="s">
        <v>19805</v>
      </c>
      <c r="E1691" s="64" t="s">
        <v>19805</v>
      </c>
      <c r="F1691" s="64" t="s">
        <v>19805</v>
      </c>
      <c r="G1691" s="64" t="s">
        <v>19805</v>
      </c>
      <c r="H1691" s="64" t="s">
        <v>19805</v>
      </c>
      <c r="I1691" s="64" t="s">
        <v>19805</v>
      </c>
      <c r="J1691" s="64" t="s">
        <v>19805</v>
      </c>
      <c r="K1691" s="64" t="s">
        <v>19805</v>
      </c>
      <c r="L1691" s="64" t="s">
        <v>19805</v>
      </c>
      <c r="M1691" s="64" t="s">
        <v>19805</v>
      </c>
      <c r="N1691" s="64" t="s">
        <v>19805</v>
      </c>
      <c r="O1691" s="64" t="s">
        <v>19805</v>
      </c>
      <c r="P1691" s="64" t="s">
        <v>19805</v>
      </c>
      <c r="Q1691" s="64" t="s">
        <v>19805</v>
      </c>
      <c r="R1691" s="64" t="s">
        <v>19805</v>
      </c>
      <c r="S1691" s="64" t="s">
        <v>19805</v>
      </c>
      <c r="T1691" s="64" t="s">
        <v>19805</v>
      </c>
      <c r="U1691" s="64" t="s">
        <v>19805</v>
      </c>
      <c r="V1691" s="64" t="s">
        <v>19805</v>
      </c>
      <c r="W1691" s="64">
        <v>200000</v>
      </c>
      <c r="X1691" s="64" t="s">
        <v>19805</v>
      </c>
      <c r="Y1691" s="64" t="s">
        <v>19805</v>
      </c>
      <c r="Z1691" s="64" t="s">
        <v>19805</v>
      </c>
      <c r="AA1691" s="64" t="s">
        <v>19805</v>
      </c>
      <c r="AB1691" s="64" t="s">
        <v>19805</v>
      </c>
    </row>
    <row r="1692" spans="1:28">
      <c r="A1692" s="15" t="s">
        <v>1400</v>
      </c>
      <c r="B1692" s="64" t="s">
        <v>19805</v>
      </c>
      <c r="C1692" s="64">
        <v>1499187</v>
      </c>
      <c r="D1692" s="64">
        <v>1448490</v>
      </c>
      <c r="E1692" s="64">
        <v>1399507</v>
      </c>
      <c r="F1692" s="64" t="s">
        <v>19805</v>
      </c>
      <c r="G1692" s="64">
        <v>1229255</v>
      </c>
      <c r="H1692" s="64">
        <v>2400000</v>
      </c>
      <c r="I1692" s="64">
        <v>3945000</v>
      </c>
      <c r="J1692" s="64">
        <v>3630000</v>
      </c>
      <c r="K1692" s="64">
        <v>3315000</v>
      </c>
      <c r="L1692" s="64">
        <v>3000000</v>
      </c>
      <c r="M1692" s="64">
        <v>1300000</v>
      </c>
      <c r="N1692" s="64">
        <v>1200000</v>
      </c>
      <c r="O1692" s="64">
        <v>563679</v>
      </c>
      <c r="P1692" s="64">
        <v>349458</v>
      </c>
      <c r="Q1692" s="64" t="s">
        <v>19805</v>
      </c>
      <c r="R1692" s="64" t="s">
        <v>19805</v>
      </c>
      <c r="S1692" s="64" t="s">
        <v>19805</v>
      </c>
      <c r="T1692" s="64" t="s">
        <v>19805</v>
      </c>
      <c r="U1692" s="64" t="s">
        <v>19805</v>
      </c>
      <c r="V1692" s="64" t="s">
        <v>19805</v>
      </c>
      <c r="W1692" s="64" t="s">
        <v>19805</v>
      </c>
      <c r="X1692" s="64" t="s">
        <v>19805</v>
      </c>
      <c r="Y1692" s="64" t="s">
        <v>19805</v>
      </c>
      <c r="Z1692" s="64" t="s">
        <v>19805</v>
      </c>
      <c r="AA1692" s="64" t="s">
        <v>19805</v>
      </c>
      <c r="AB1692" s="64" t="s">
        <v>19805</v>
      </c>
    </row>
    <row r="1693" spans="1:28">
      <c r="A1693" s="15" t="s">
        <v>5818</v>
      </c>
      <c r="B1693" s="64" t="s">
        <v>19805</v>
      </c>
      <c r="C1693" s="64" t="s">
        <v>19805</v>
      </c>
      <c r="D1693" s="64" t="s">
        <v>19805</v>
      </c>
      <c r="E1693" s="64" t="s">
        <v>19805</v>
      </c>
      <c r="F1693" s="64" t="s">
        <v>19805</v>
      </c>
      <c r="G1693" s="64" t="s">
        <v>19805</v>
      </c>
      <c r="H1693" s="64" t="s">
        <v>19805</v>
      </c>
      <c r="I1693" s="64" t="s">
        <v>19805</v>
      </c>
      <c r="J1693" s="64" t="s">
        <v>19805</v>
      </c>
      <c r="K1693" s="64" t="s">
        <v>19805</v>
      </c>
      <c r="L1693" s="64" t="s">
        <v>19805</v>
      </c>
      <c r="M1693" s="64" t="s">
        <v>19805</v>
      </c>
      <c r="N1693" s="64" t="s">
        <v>19805</v>
      </c>
      <c r="O1693" s="64" t="s">
        <v>19805</v>
      </c>
      <c r="P1693" s="64">
        <v>124984</v>
      </c>
      <c r="Q1693" s="64">
        <v>332817</v>
      </c>
      <c r="R1693" s="64" t="s">
        <v>19805</v>
      </c>
      <c r="S1693" s="64" t="s">
        <v>19805</v>
      </c>
      <c r="T1693" s="64" t="s">
        <v>19805</v>
      </c>
      <c r="U1693" s="64" t="s">
        <v>19805</v>
      </c>
      <c r="V1693" s="64" t="s">
        <v>19805</v>
      </c>
      <c r="W1693" s="64" t="s">
        <v>19805</v>
      </c>
      <c r="X1693" s="64" t="s">
        <v>19805</v>
      </c>
      <c r="Y1693" s="64" t="s">
        <v>19805</v>
      </c>
      <c r="Z1693" s="64" t="s">
        <v>19805</v>
      </c>
      <c r="AA1693" s="64" t="s">
        <v>19805</v>
      </c>
      <c r="AB1693" s="64" t="s">
        <v>19805</v>
      </c>
    </row>
    <row r="1694" spans="1:28">
      <c r="A1694" s="15" t="s">
        <v>5819</v>
      </c>
      <c r="B1694" s="64" t="s">
        <v>19805</v>
      </c>
      <c r="C1694" s="64" t="s">
        <v>19805</v>
      </c>
      <c r="D1694" s="64" t="s">
        <v>19805</v>
      </c>
      <c r="E1694" s="64" t="s">
        <v>19805</v>
      </c>
      <c r="F1694" s="64" t="s">
        <v>19805</v>
      </c>
      <c r="G1694" s="64" t="s">
        <v>19805</v>
      </c>
      <c r="H1694" s="64" t="s">
        <v>19805</v>
      </c>
      <c r="I1694" s="64" t="s">
        <v>19805</v>
      </c>
      <c r="J1694" s="64" t="s">
        <v>19805</v>
      </c>
      <c r="K1694" s="64" t="s">
        <v>19805</v>
      </c>
      <c r="L1694" s="64" t="s">
        <v>19805</v>
      </c>
      <c r="M1694" s="64">
        <v>1744313</v>
      </c>
      <c r="N1694" s="64">
        <v>997320</v>
      </c>
      <c r="O1694" s="64">
        <v>621520</v>
      </c>
      <c r="P1694" s="64">
        <v>578160</v>
      </c>
      <c r="Q1694" s="64" t="s">
        <v>19805</v>
      </c>
      <c r="R1694" s="64" t="s">
        <v>19805</v>
      </c>
      <c r="S1694" s="64" t="s">
        <v>19805</v>
      </c>
      <c r="T1694" s="64" t="s">
        <v>19805</v>
      </c>
      <c r="U1694" s="64" t="s">
        <v>19805</v>
      </c>
      <c r="V1694" s="64" t="s">
        <v>19805</v>
      </c>
      <c r="W1694" s="64" t="s">
        <v>19805</v>
      </c>
      <c r="X1694" s="64" t="s">
        <v>19805</v>
      </c>
      <c r="Y1694" s="64" t="s">
        <v>19805</v>
      </c>
      <c r="Z1694" s="64" t="s">
        <v>19805</v>
      </c>
      <c r="AA1694" s="64" t="s">
        <v>19805</v>
      </c>
      <c r="AB1694" s="64" t="s">
        <v>19805</v>
      </c>
    </row>
    <row r="1695" spans="1:28">
      <c r="A1695" s="15" t="s">
        <v>1507</v>
      </c>
      <c r="B1695" s="64">
        <v>937800</v>
      </c>
      <c r="C1695" s="64">
        <v>840000</v>
      </c>
      <c r="D1695" s="64" t="s">
        <v>19805</v>
      </c>
      <c r="E1695" s="64" t="s">
        <v>19805</v>
      </c>
      <c r="F1695" s="64" t="s">
        <v>19805</v>
      </c>
      <c r="G1695" s="64" t="s">
        <v>19805</v>
      </c>
      <c r="H1695" s="64" t="s">
        <v>19805</v>
      </c>
      <c r="I1695" s="64" t="s">
        <v>19805</v>
      </c>
      <c r="J1695" s="64" t="s">
        <v>19805</v>
      </c>
      <c r="K1695" s="64" t="s">
        <v>19805</v>
      </c>
      <c r="L1695" s="64" t="s">
        <v>19805</v>
      </c>
      <c r="M1695" s="64" t="s">
        <v>19805</v>
      </c>
      <c r="N1695" s="64" t="s">
        <v>19805</v>
      </c>
      <c r="O1695" s="64" t="s">
        <v>19805</v>
      </c>
      <c r="P1695" s="64" t="s">
        <v>19805</v>
      </c>
      <c r="Q1695" s="64" t="s">
        <v>19805</v>
      </c>
      <c r="R1695" s="64" t="s">
        <v>19805</v>
      </c>
      <c r="S1695" s="64" t="s">
        <v>19805</v>
      </c>
      <c r="T1695" s="64" t="s">
        <v>19805</v>
      </c>
      <c r="U1695" s="64" t="s">
        <v>19805</v>
      </c>
      <c r="V1695" s="64" t="s">
        <v>19805</v>
      </c>
      <c r="W1695" s="64" t="s">
        <v>19805</v>
      </c>
      <c r="X1695" s="64" t="s">
        <v>19805</v>
      </c>
      <c r="Y1695" s="64" t="s">
        <v>19805</v>
      </c>
      <c r="Z1695" s="64" t="s">
        <v>19805</v>
      </c>
      <c r="AA1695" s="64" t="s">
        <v>19805</v>
      </c>
      <c r="AB1695" s="64" t="s">
        <v>19805</v>
      </c>
    </row>
    <row r="1696" spans="1:28">
      <c r="A1696" s="15" t="s">
        <v>5821</v>
      </c>
      <c r="B1696" s="64" t="s">
        <v>19805</v>
      </c>
      <c r="C1696" s="64" t="s">
        <v>19805</v>
      </c>
      <c r="D1696" s="64" t="s">
        <v>19805</v>
      </c>
      <c r="E1696" s="64" t="s">
        <v>19805</v>
      </c>
      <c r="F1696" s="64" t="s">
        <v>19805</v>
      </c>
      <c r="G1696" s="64" t="s">
        <v>19805</v>
      </c>
      <c r="H1696" s="64" t="s">
        <v>19805</v>
      </c>
      <c r="I1696" s="64" t="s">
        <v>19805</v>
      </c>
      <c r="J1696" s="64" t="s">
        <v>19805</v>
      </c>
      <c r="K1696" s="64" t="s">
        <v>19805</v>
      </c>
      <c r="L1696" s="64">
        <v>664209</v>
      </c>
      <c r="M1696" s="64">
        <v>398762</v>
      </c>
      <c r="N1696" s="64" t="s">
        <v>19805</v>
      </c>
      <c r="O1696" s="64" t="s">
        <v>19805</v>
      </c>
      <c r="P1696" s="64" t="s">
        <v>19805</v>
      </c>
      <c r="Q1696" s="64" t="s">
        <v>19805</v>
      </c>
      <c r="R1696" s="64" t="s">
        <v>19805</v>
      </c>
      <c r="S1696" s="64" t="s">
        <v>19805</v>
      </c>
      <c r="T1696" s="64" t="s">
        <v>19805</v>
      </c>
      <c r="U1696" s="64" t="s">
        <v>19805</v>
      </c>
      <c r="V1696" s="64" t="s">
        <v>19805</v>
      </c>
      <c r="W1696" s="64" t="s">
        <v>19805</v>
      </c>
      <c r="X1696" s="64" t="s">
        <v>19805</v>
      </c>
      <c r="Y1696" s="64" t="s">
        <v>19805</v>
      </c>
      <c r="Z1696" s="64" t="s">
        <v>19805</v>
      </c>
      <c r="AA1696" s="64" t="s">
        <v>19805</v>
      </c>
      <c r="AB1696" s="64" t="s">
        <v>19805</v>
      </c>
    </row>
    <row r="1697" spans="1:28">
      <c r="A1697" s="15" t="s">
        <v>3107</v>
      </c>
      <c r="B1697" s="64" t="s">
        <v>19805</v>
      </c>
      <c r="C1697" s="64" t="s">
        <v>19805</v>
      </c>
      <c r="D1697" s="64" t="s">
        <v>19805</v>
      </c>
      <c r="E1697" s="64">
        <v>3229050</v>
      </c>
      <c r="F1697" s="64">
        <v>3090000</v>
      </c>
      <c r="G1697" s="64">
        <v>10000000</v>
      </c>
      <c r="H1697" s="64">
        <v>10000000</v>
      </c>
      <c r="I1697" s="64">
        <v>18776860</v>
      </c>
      <c r="J1697" s="64">
        <v>18388430</v>
      </c>
      <c r="K1697" s="64">
        <v>16000000</v>
      </c>
      <c r="L1697" s="64">
        <v>14611570</v>
      </c>
      <c r="M1697" s="64">
        <v>13223140</v>
      </c>
      <c r="N1697" s="64">
        <v>14625000</v>
      </c>
      <c r="O1697" s="64">
        <v>13500000</v>
      </c>
      <c r="P1697" s="64">
        <v>12375000</v>
      </c>
      <c r="Q1697" s="64">
        <v>11250000</v>
      </c>
      <c r="R1697" s="64">
        <v>10130000</v>
      </c>
      <c r="S1697" s="64">
        <v>9000000</v>
      </c>
      <c r="T1697" s="64">
        <v>2320000</v>
      </c>
      <c r="U1697" s="64">
        <v>2052360</v>
      </c>
      <c r="V1697" s="64">
        <v>1785000</v>
      </c>
      <c r="W1697" s="64" t="s">
        <v>19805</v>
      </c>
      <c r="X1697" s="64" t="s">
        <v>19805</v>
      </c>
      <c r="Y1697" s="64" t="s">
        <v>19805</v>
      </c>
      <c r="Z1697" s="64" t="s">
        <v>19805</v>
      </c>
      <c r="AA1697" s="64" t="s">
        <v>19805</v>
      </c>
      <c r="AB1697" s="64" t="s">
        <v>19805</v>
      </c>
    </row>
    <row r="1698" spans="1:28">
      <c r="A1698" s="15" t="s">
        <v>840</v>
      </c>
      <c r="B1698" s="64">
        <v>11949</v>
      </c>
      <c r="C1698" s="64">
        <v>100007</v>
      </c>
      <c r="D1698" s="64">
        <v>816482</v>
      </c>
      <c r="E1698" s="64">
        <v>524616</v>
      </c>
      <c r="F1698" s="64" t="s">
        <v>19805</v>
      </c>
      <c r="G1698" s="64" t="s">
        <v>19805</v>
      </c>
      <c r="H1698" s="64" t="s">
        <v>19805</v>
      </c>
      <c r="I1698" s="64" t="s">
        <v>19805</v>
      </c>
      <c r="J1698" s="64" t="s">
        <v>19805</v>
      </c>
      <c r="K1698" s="64" t="s">
        <v>19805</v>
      </c>
      <c r="L1698" s="64" t="s">
        <v>19805</v>
      </c>
      <c r="M1698" s="64" t="s">
        <v>19805</v>
      </c>
      <c r="N1698" s="64" t="s">
        <v>19805</v>
      </c>
      <c r="O1698" s="64" t="s">
        <v>19805</v>
      </c>
      <c r="P1698" s="64" t="s">
        <v>19805</v>
      </c>
      <c r="Q1698" s="64" t="s">
        <v>19805</v>
      </c>
      <c r="R1698" s="64" t="s">
        <v>19805</v>
      </c>
      <c r="S1698" s="64" t="s">
        <v>19805</v>
      </c>
      <c r="T1698" s="64" t="s">
        <v>19805</v>
      </c>
      <c r="U1698" s="64" t="s">
        <v>19805</v>
      </c>
      <c r="V1698" s="64" t="s">
        <v>19805</v>
      </c>
      <c r="W1698" s="64" t="s">
        <v>19805</v>
      </c>
      <c r="X1698" s="64" t="s">
        <v>19805</v>
      </c>
      <c r="Y1698" s="64" t="s">
        <v>19805</v>
      </c>
      <c r="Z1698" s="64" t="s">
        <v>19805</v>
      </c>
      <c r="AA1698" s="64" t="s">
        <v>19805</v>
      </c>
      <c r="AB1698" s="64" t="s">
        <v>19805</v>
      </c>
    </row>
    <row r="1699" spans="1:28">
      <c r="A1699" s="15" t="s">
        <v>5822</v>
      </c>
      <c r="B1699" s="64" t="s">
        <v>19805</v>
      </c>
      <c r="C1699" s="64" t="s">
        <v>19805</v>
      </c>
      <c r="D1699" s="64" t="s">
        <v>19805</v>
      </c>
      <c r="E1699" s="64" t="s">
        <v>19805</v>
      </c>
      <c r="F1699" s="64" t="s">
        <v>19805</v>
      </c>
      <c r="G1699" s="64" t="s">
        <v>19805</v>
      </c>
      <c r="H1699" s="64" t="s">
        <v>19805</v>
      </c>
      <c r="I1699" s="64" t="s">
        <v>19805</v>
      </c>
      <c r="J1699" s="64" t="s">
        <v>19805</v>
      </c>
      <c r="K1699" s="64" t="s">
        <v>19805</v>
      </c>
      <c r="L1699" s="64" t="s">
        <v>19805</v>
      </c>
      <c r="M1699" s="64" t="s">
        <v>19805</v>
      </c>
      <c r="N1699" s="64" t="s">
        <v>19805</v>
      </c>
      <c r="O1699" s="64" t="s">
        <v>19805</v>
      </c>
      <c r="P1699" s="64" t="s">
        <v>19805</v>
      </c>
      <c r="Q1699" s="64" t="s">
        <v>19805</v>
      </c>
      <c r="R1699" s="64" t="s">
        <v>19805</v>
      </c>
      <c r="S1699" s="64" t="s">
        <v>19805</v>
      </c>
      <c r="T1699" s="64" t="s">
        <v>19805</v>
      </c>
      <c r="U1699" s="64" t="s">
        <v>19805</v>
      </c>
      <c r="V1699" s="64">
        <v>220000</v>
      </c>
      <c r="W1699" s="64" t="s">
        <v>19805</v>
      </c>
      <c r="X1699" s="64" t="s">
        <v>19805</v>
      </c>
      <c r="Y1699" s="64" t="s">
        <v>19805</v>
      </c>
      <c r="Z1699" s="64" t="s">
        <v>19805</v>
      </c>
      <c r="AA1699" s="64" t="s">
        <v>19805</v>
      </c>
      <c r="AB1699" s="64" t="s">
        <v>19805</v>
      </c>
    </row>
    <row r="1700" spans="1:28">
      <c r="A1700" s="15" t="s">
        <v>406</v>
      </c>
      <c r="B1700" s="64">
        <v>1551659</v>
      </c>
      <c r="C1700" s="64">
        <v>3950313</v>
      </c>
      <c r="D1700" s="64">
        <v>3793693</v>
      </c>
      <c r="E1700" s="64">
        <v>3637073</v>
      </c>
      <c r="F1700" s="64">
        <v>3480453</v>
      </c>
      <c r="G1700" s="64">
        <v>7560000</v>
      </c>
      <c r="H1700" s="64">
        <v>7500000</v>
      </c>
      <c r="I1700" s="64">
        <v>5501196</v>
      </c>
      <c r="J1700" s="64">
        <v>4148716</v>
      </c>
      <c r="K1700" s="64">
        <v>3274440</v>
      </c>
      <c r="L1700" s="64">
        <v>3060840</v>
      </c>
      <c r="M1700" s="64">
        <v>2847360</v>
      </c>
      <c r="N1700" s="64" t="s">
        <v>19805</v>
      </c>
      <c r="O1700" s="64" t="s">
        <v>19805</v>
      </c>
      <c r="P1700" s="64" t="s">
        <v>19805</v>
      </c>
      <c r="Q1700" s="64" t="s">
        <v>19805</v>
      </c>
      <c r="R1700" s="64" t="s">
        <v>19805</v>
      </c>
      <c r="S1700" s="64" t="s">
        <v>19805</v>
      </c>
      <c r="T1700" s="64" t="s">
        <v>19805</v>
      </c>
      <c r="U1700" s="64" t="s">
        <v>19805</v>
      </c>
      <c r="V1700" s="64" t="s">
        <v>19805</v>
      </c>
      <c r="W1700" s="64" t="s">
        <v>19805</v>
      </c>
      <c r="X1700" s="64" t="s">
        <v>19805</v>
      </c>
      <c r="Y1700" s="64" t="s">
        <v>19805</v>
      </c>
      <c r="Z1700" s="64" t="s">
        <v>19805</v>
      </c>
      <c r="AA1700" s="64" t="s">
        <v>19805</v>
      </c>
      <c r="AB1700" s="64" t="s">
        <v>19805</v>
      </c>
    </row>
    <row r="1701" spans="1:28">
      <c r="A1701" s="15" t="s">
        <v>5823</v>
      </c>
      <c r="B1701" s="64" t="s">
        <v>19805</v>
      </c>
      <c r="C1701" s="64" t="s">
        <v>19805</v>
      </c>
      <c r="D1701" s="64" t="s">
        <v>19805</v>
      </c>
      <c r="E1701" s="64" t="s">
        <v>19805</v>
      </c>
      <c r="F1701" s="64" t="s">
        <v>19805</v>
      </c>
      <c r="G1701" s="64" t="s">
        <v>19805</v>
      </c>
      <c r="H1701" s="64" t="s">
        <v>19805</v>
      </c>
      <c r="I1701" s="64" t="s">
        <v>19805</v>
      </c>
      <c r="J1701" s="64" t="s">
        <v>19805</v>
      </c>
      <c r="K1701" s="64" t="s">
        <v>19805</v>
      </c>
      <c r="L1701" s="64" t="s">
        <v>19805</v>
      </c>
      <c r="M1701" s="64">
        <v>1556160</v>
      </c>
      <c r="N1701" s="64">
        <v>1454640</v>
      </c>
      <c r="O1701" s="64">
        <v>1353120</v>
      </c>
      <c r="P1701" s="64" t="s">
        <v>19805</v>
      </c>
      <c r="Q1701" s="64" t="s">
        <v>19805</v>
      </c>
      <c r="R1701" s="64" t="s">
        <v>19805</v>
      </c>
      <c r="S1701" s="64" t="s">
        <v>19805</v>
      </c>
      <c r="T1701" s="64" t="s">
        <v>19805</v>
      </c>
      <c r="U1701" s="64" t="s">
        <v>19805</v>
      </c>
      <c r="V1701" s="64" t="s">
        <v>19805</v>
      </c>
      <c r="W1701" s="64" t="s">
        <v>19805</v>
      </c>
      <c r="X1701" s="64" t="s">
        <v>19805</v>
      </c>
      <c r="Y1701" s="64" t="s">
        <v>19805</v>
      </c>
      <c r="Z1701" s="64" t="s">
        <v>19805</v>
      </c>
      <c r="AA1701" s="64" t="s">
        <v>19805</v>
      </c>
      <c r="AB1701" s="64" t="s">
        <v>19805</v>
      </c>
    </row>
    <row r="1702" spans="1:28">
      <c r="A1702" s="15" t="s">
        <v>542</v>
      </c>
      <c r="B1702" s="64">
        <v>2255644</v>
      </c>
      <c r="C1702" s="64">
        <v>1252440</v>
      </c>
      <c r="D1702" s="64">
        <v>1200720</v>
      </c>
      <c r="E1702" s="64">
        <v>1149000</v>
      </c>
      <c r="F1702" s="64" t="s">
        <v>19805</v>
      </c>
      <c r="G1702" s="64" t="s">
        <v>19805</v>
      </c>
      <c r="H1702" s="64" t="s">
        <v>19805</v>
      </c>
      <c r="I1702" s="64" t="s">
        <v>19805</v>
      </c>
      <c r="J1702" s="64" t="s">
        <v>19805</v>
      </c>
      <c r="K1702" s="64" t="s">
        <v>19805</v>
      </c>
      <c r="L1702" s="64" t="s">
        <v>19805</v>
      </c>
      <c r="M1702" s="64" t="s">
        <v>19805</v>
      </c>
      <c r="N1702" s="64" t="s">
        <v>19805</v>
      </c>
      <c r="O1702" s="64" t="s">
        <v>19805</v>
      </c>
      <c r="P1702" s="64" t="s">
        <v>19805</v>
      </c>
      <c r="Q1702" s="64" t="s">
        <v>19805</v>
      </c>
      <c r="R1702" s="64" t="s">
        <v>19805</v>
      </c>
      <c r="S1702" s="64" t="s">
        <v>19805</v>
      </c>
      <c r="T1702" s="64" t="s">
        <v>19805</v>
      </c>
      <c r="U1702" s="64" t="s">
        <v>19805</v>
      </c>
      <c r="V1702" s="64" t="s">
        <v>19805</v>
      </c>
      <c r="W1702" s="64" t="s">
        <v>19805</v>
      </c>
      <c r="X1702" s="64" t="s">
        <v>19805</v>
      </c>
      <c r="Y1702" s="64" t="s">
        <v>19805</v>
      </c>
      <c r="Z1702" s="64" t="s">
        <v>19805</v>
      </c>
      <c r="AA1702" s="64" t="s">
        <v>19805</v>
      </c>
      <c r="AB1702" s="64" t="s">
        <v>19805</v>
      </c>
    </row>
    <row r="1703" spans="1:28">
      <c r="A1703" s="15" t="s">
        <v>2462</v>
      </c>
      <c r="B1703" s="64" t="s">
        <v>19805</v>
      </c>
      <c r="C1703" s="64" t="s">
        <v>19805</v>
      </c>
      <c r="D1703" s="64">
        <v>1768654</v>
      </c>
      <c r="E1703" s="64">
        <v>1695636</v>
      </c>
      <c r="F1703" s="64">
        <v>1622617</v>
      </c>
      <c r="G1703" s="64">
        <v>1229255</v>
      </c>
      <c r="H1703" s="64">
        <v>5080000</v>
      </c>
      <c r="I1703" s="64">
        <v>4960000</v>
      </c>
      <c r="J1703" s="64">
        <v>4640000</v>
      </c>
      <c r="K1703" s="64">
        <v>4320000</v>
      </c>
      <c r="L1703" s="64">
        <v>4000000</v>
      </c>
      <c r="M1703" s="64">
        <v>1100000</v>
      </c>
      <c r="N1703" s="64">
        <v>880000</v>
      </c>
      <c r="O1703" s="64">
        <v>700000</v>
      </c>
      <c r="P1703" s="64">
        <v>349458</v>
      </c>
      <c r="Q1703" s="64" t="s">
        <v>19805</v>
      </c>
      <c r="R1703" s="64" t="s">
        <v>19805</v>
      </c>
      <c r="S1703" s="64" t="s">
        <v>19805</v>
      </c>
      <c r="T1703" s="64" t="s">
        <v>19805</v>
      </c>
      <c r="U1703" s="64" t="s">
        <v>19805</v>
      </c>
      <c r="V1703" s="64" t="s">
        <v>19805</v>
      </c>
      <c r="W1703" s="64" t="s">
        <v>19805</v>
      </c>
      <c r="X1703" s="64" t="s">
        <v>19805</v>
      </c>
      <c r="Y1703" s="64" t="s">
        <v>19805</v>
      </c>
      <c r="Z1703" s="64" t="s">
        <v>19805</v>
      </c>
      <c r="AA1703" s="64" t="s">
        <v>19805</v>
      </c>
      <c r="AB1703" s="64" t="s">
        <v>19805</v>
      </c>
    </row>
    <row r="1704" spans="1:28">
      <c r="A1704" s="15" t="s">
        <v>5824</v>
      </c>
      <c r="B1704" s="64" t="s">
        <v>19805</v>
      </c>
      <c r="C1704" s="64" t="s">
        <v>19805</v>
      </c>
      <c r="D1704" s="64" t="s">
        <v>19805</v>
      </c>
      <c r="E1704" s="64" t="s">
        <v>19805</v>
      </c>
      <c r="F1704" s="64" t="s">
        <v>19805</v>
      </c>
      <c r="G1704" s="64" t="s">
        <v>19805</v>
      </c>
      <c r="H1704" s="64" t="s">
        <v>19805</v>
      </c>
      <c r="I1704" s="64" t="s">
        <v>19805</v>
      </c>
      <c r="J1704" s="64" t="s">
        <v>19805</v>
      </c>
      <c r="K1704" s="64" t="s">
        <v>19805</v>
      </c>
      <c r="L1704" s="64" t="s">
        <v>19805</v>
      </c>
      <c r="M1704" s="64" t="s">
        <v>19805</v>
      </c>
      <c r="N1704" s="64" t="s">
        <v>19805</v>
      </c>
      <c r="O1704" s="64" t="s">
        <v>19805</v>
      </c>
      <c r="P1704" s="64" t="s">
        <v>19805</v>
      </c>
      <c r="Q1704" s="64" t="s">
        <v>19805</v>
      </c>
      <c r="R1704" s="64" t="s">
        <v>19805</v>
      </c>
      <c r="S1704" s="64" t="s">
        <v>19805</v>
      </c>
      <c r="T1704" s="64" t="s">
        <v>19805</v>
      </c>
      <c r="U1704" s="64" t="s">
        <v>19805</v>
      </c>
      <c r="V1704" s="64" t="s">
        <v>19805</v>
      </c>
      <c r="W1704" s="64" t="s">
        <v>19805</v>
      </c>
      <c r="X1704" s="64" t="s">
        <v>19805</v>
      </c>
      <c r="Y1704" s="64" t="s">
        <v>19805</v>
      </c>
      <c r="Z1704" s="64">
        <v>11000</v>
      </c>
      <c r="AA1704" s="64" t="s">
        <v>19805</v>
      </c>
      <c r="AB1704" s="64" t="s">
        <v>19805</v>
      </c>
    </row>
    <row r="1705" spans="1:28">
      <c r="A1705" s="15" t="s">
        <v>5826</v>
      </c>
      <c r="B1705" s="64" t="s">
        <v>19805</v>
      </c>
      <c r="C1705" s="64" t="s">
        <v>19805</v>
      </c>
      <c r="D1705" s="64" t="s">
        <v>19805</v>
      </c>
      <c r="E1705" s="64" t="s">
        <v>19805</v>
      </c>
      <c r="F1705" s="64" t="s">
        <v>19805</v>
      </c>
      <c r="G1705" s="64" t="s">
        <v>19805</v>
      </c>
      <c r="H1705" s="64" t="s">
        <v>19805</v>
      </c>
      <c r="I1705" s="64" t="s">
        <v>19805</v>
      </c>
      <c r="J1705" s="64" t="s">
        <v>19805</v>
      </c>
      <c r="K1705" s="64" t="s">
        <v>19805</v>
      </c>
      <c r="L1705" s="64" t="s">
        <v>19805</v>
      </c>
      <c r="M1705" s="64" t="s">
        <v>19805</v>
      </c>
      <c r="N1705" s="64" t="s">
        <v>19805</v>
      </c>
      <c r="O1705" s="64" t="s">
        <v>19805</v>
      </c>
      <c r="P1705" s="64" t="s">
        <v>19805</v>
      </c>
      <c r="Q1705" s="64" t="s">
        <v>19805</v>
      </c>
      <c r="R1705" s="64" t="s">
        <v>19805</v>
      </c>
      <c r="S1705" s="64" t="s">
        <v>19805</v>
      </c>
      <c r="T1705" s="64" t="s">
        <v>19805</v>
      </c>
      <c r="U1705" s="64">
        <v>272250</v>
      </c>
      <c r="V1705" s="64">
        <v>220000</v>
      </c>
      <c r="W1705" s="64" t="s">
        <v>19805</v>
      </c>
      <c r="X1705" s="64" t="s">
        <v>19805</v>
      </c>
      <c r="Y1705" s="64" t="s">
        <v>19805</v>
      </c>
      <c r="Z1705" s="64" t="s">
        <v>19805</v>
      </c>
      <c r="AA1705" s="64" t="s">
        <v>19805</v>
      </c>
      <c r="AB1705" s="64" t="s">
        <v>19805</v>
      </c>
    </row>
    <row r="1706" spans="1:28">
      <c r="A1706" s="15" t="s">
        <v>505</v>
      </c>
      <c r="B1706" s="64">
        <v>14956522</v>
      </c>
      <c r="C1706" s="64">
        <v>13913044</v>
      </c>
      <c r="D1706" s="64">
        <v>2325680</v>
      </c>
      <c r="E1706" s="64">
        <v>1329720</v>
      </c>
      <c r="F1706" s="64">
        <v>1243080</v>
      </c>
      <c r="G1706" s="64">
        <v>1156320</v>
      </c>
      <c r="H1706" s="64" t="s">
        <v>19805</v>
      </c>
      <c r="I1706" s="64" t="s">
        <v>19805</v>
      </c>
      <c r="J1706" s="64" t="s">
        <v>19805</v>
      </c>
      <c r="K1706" s="64" t="s">
        <v>19805</v>
      </c>
      <c r="L1706" s="64" t="s">
        <v>19805</v>
      </c>
      <c r="M1706" s="64" t="s">
        <v>19805</v>
      </c>
      <c r="N1706" s="64" t="s">
        <v>19805</v>
      </c>
      <c r="O1706" s="64" t="s">
        <v>19805</v>
      </c>
      <c r="P1706" s="64" t="s">
        <v>19805</v>
      </c>
      <c r="Q1706" s="64" t="s">
        <v>19805</v>
      </c>
      <c r="R1706" s="64" t="s">
        <v>19805</v>
      </c>
      <c r="S1706" s="64" t="s">
        <v>19805</v>
      </c>
      <c r="T1706" s="64" t="s">
        <v>19805</v>
      </c>
      <c r="U1706" s="64" t="s">
        <v>19805</v>
      </c>
      <c r="V1706" s="64" t="s">
        <v>19805</v>
      </c>
      <c r="W1706" s="64" t="s">
        <v>19805</v>
      </c>
      <c r="X1706" s="64" t="s">
        <v>19805</v>
      </c>
      <c r="Y1706" s="64" t="s">
        <v>19805</v>
      </c>
      <c r="Z1706" s="64" t="s">
        <v>19805</v>
      </c>
      <c r="AA1706" s="64" t="s">
        <v>19805</v>
      </c>
      <c r="AB1706" s="64" t="s">
        <v>19805</v>
      </c>
    </row>
    <row r="1707" spans="1:28">
      <c r="A1707" s="15" t="s">
        <v>5827</v>
      </c>
      <c r="B1707" s="64" t="s">
        <v>19805</v>
      </c>
      <c r="C1707" s="64" t="s">
        <v>19805</v>
      </c>
      <c r="D1707" s="64" t="s">
        <v>19805</v>
      </c>
      <c r="E1707" s="64" t="s">
        <v>19805</v>
      </c>
      <c r="F1707" s="64" t="s">
        <v>19805</v>
      </c>
      <c r="G1707" s="64" t="s">
        <v>19805</v>
      </c>
      <c r="H1707" s="64" t="s">
        <v>19805</v>
      </c>
      <c r="I1707" s="64" t="s">
        <v>19805</v>
      </c>
      <c r="J1707" s="64" t="s">
        <v>19805</v>
      </c>
      <c r="K1707" s="64" t="s">
        <v>19805</v>
      </c>
      <c r="L1707" s="64" t="s">
        <v>19805</v>
      </c>
      <c r="M1707" s="64" t="s">
        <v>19805</v>
      </c>
      <c r="N1707" s="64" t="s">
        <v>19805</v>
      </c>
      <c r="O1707" s="64" t="s">
        <v>19805</v>
      </c>
      <c r="P1707" s="64" t="s">
        <v>19805</v>
      </c>
      <c r="Q1707" s="64" t="s">
        <v>19805</v>
      </c>
      <c r="R1707" s="64" t="s">
        <v>19805</v>
      </c>
      <c r="S1707" s="64">
        <v>510000</v>
      </c>
      <c r="T1707" s="64" t="s">
        <v>15337</v>
      </c>
      <c r="U1707" s="64">
        <v>272250</v>
      </c>
      <c r="V1707" s="64">
        <v>247500</v>
      </c>
      <c r="W1707" s="64">
        <v>225000</v>
      </c>
      <c r="X1707" s="64" t="s">
        <v>19805</v>
      </c>
      <c r="Y1707" s="64" t="s">
        <v>19805</v>
      </c>
      <c r="Z1707" s="64" t="s">
        <v>19805</v>
      </c>
      <c r="AA1707" s="64" t="s">
        <v>19805</v>
      </c>
      <c r="AB1707" s="64" t="s">
        <v>19805</v>
      </c>
    </row>
    <row r="1708" spans="1:28">
      <c r="A1708" s="15" t="s">
        <v>5828</v>
      </c>
      <c r="B1708" s="64" t="s">
        <v>19805</v>
      </c>
      <c r="C1708" s="64" t="s">
        <v>19805</v>
      </c>
      <c r="D1708" s="64" t="s">
        <v>19805</v>
      </c>
      <c r="E1708" s="64" t="s">
        <v>19805</v>
      </c>
      <c r="F1708" s="64" t="s">
        <v>19805</v>
      </c>
      <c r="G1708" s="64" t="s">
        <v>19805</v>
      </c>
      <c r="H1708" s="64" t="s">
        <v>19805</v>
      </c>
      <c r="I1708" s="64" t="s">
        <v>19805</v>
      </c>
      <c r="J1708" s="64" t="s">
        <v>19805</v>
      </c>
      <c r="K1708" s="64" t="s">
        <v>19805</v>
      </c>
      <c r="L1708" s="64" t="s">
        <v>19805</v>
      </c>
      <c r="M1708" s="64" t="s">
        <v>19805</v>
      </c>
      <c r="N1708" s="64" t="s">
        <v>19805</v>
      </c>
      <c r="O1708" s="64" t="s">
        <v>19805</v>
      </c>
      <c r="P1708" s="64" t="s">
        <v>19805</v>
      </c>
      <c r="Q1708" s="64" t="s">
        <v>19805</v>
      </c>
      <c r="R1708" s="64" t="s">
        <v>19805</v>
      </c>
      <c r="S1708" s="64" t="s">
        <v>19805</v>
      </c>
      <c r="T1708" s="64" t="s">
        <v>19805</v>
      </c>
      <c r="U1708" s="64" t="s">
        <v>19805</v>
      </c>
      <c r="V1708" s="64" t="s">
        <v>19805</v>
      </c>
      <c r="W1708" s="64" t="s">
        <v>19805</v>
      </c>
      <c r="X1708" s="64">
        <v>3300000</v>
      </c>
      <c r="Y1708" s="64" t="s">
        <v>19805</v>
      </c>
      <c r="Z1708" s="64">
        <v>3320000</v>
      </c>
      <c r="AA1708" s="64">
        <v>3340000</v>
      </c>
      <c r="AB1708" s="64">
        <v>400000</v>
      </c>
    </row>
    <row r="1709" spans="1:28">
      <c r="A1709" s="15" t="s">
        <v>5829</v>
      </c>
      <c r="B1709" s="64" t="s">
        <v>19805</v>
      </c>
      <c r="C1709" s="64" t="s">
        <v>19805</v>
      </c>
      <c r="D1709" s="64" t="s">
        <v>19805</v>
      </c>
      <c r="E1709" s="64" t="s">
        <v>19805</v>
      </c>
      <c r="F1709" s="64" t="s">
        <v>19805</v>
      </c>
      <c r="G1709" s="64" t="s">
        <v>19805</v>
      </c>
      <c r="H1709" s="64" t="s">
        <v>19805</v>
      </c>
      <c r="I1709" s="64" t="s">
        <v>19805</v>
      </c>
      <c r="J1709" s="64" t="s">
        <v>19805</v>
      </c>
      <c r="K1709" s="64" t="s">
        <v>19805</v>
      </c>
      <c r="L1709" s="64" t="s">
        <v>19805</v>
      </c>
      <c r="M1709" s="64">
        <v>6000000</v>
      </c>
      <c r="N1709" s="64">
        <v>5500000</v>
      </c>
      <c r="O1709" s="64">
        <v>5000000</v>
      </c>
      <c r="P1709" s="64">
        <v>12046473</v>
      </c>
      <c r="Q1709" s="64">
        <v>12045075</v>
      </c>
      <c r="R1709" s="64">
        <v>10670000</v>
      </c>
      <c r="S1709" s="64">
        <v>9031850</v>
      </c>
      <c r="T1709" s="64">
        <v>6781000</v>
      </c>
      <c r="U1709" s="64">
        <v>9031850</v>
      </c>
      <c r="V1709" s="64">
        <v>11250000</v>
      </c>
      <c r="W1709" s="64">
        <v>3211000</v>
      </c>
      <c r="X1709" s="64">
        <v>3210500</v>
      </c>
      <c r="Y1709" s="64">
        <v>3011000</v>
      </c>
      <c r="Z1709" s="64">
        <v>3211000</v>
      </c>
      <c r="AA1709" s="64">
        <v>3211000</v>
      </c>
      <c r="AB1709" s="64">
        <v>654000</v>
      </c>
    </row>
    <row r="1710" spans="1:28">
      <c r="A1710" s="15" t="s">
        <v>5830</v>
      </c>
      <c r="B1710" s="64" t="s">
        <v>19805</v>
      </c>
      <c r="C1710" s="64" t="s">
        <v>19805</v>
      </c>
      <c r="D1710" s="64" t="s">
        <v>19805</v>
      </c>
      <c r="E1710" s="64" t="s">
        <v>19805</v>
      </c>
      <c r="F1710" s="64" t="s">
        <v>19805</v>
      </c>
      <c r="G1710" s="64" t="s">
        <v>19805</v>
      </c>
      <c r="H1710" s="64" t="s">
        <v>19805</v>
      </c>
      <c r="I1710" s="64" t="s">
        <v>19805</v>
      </c>
      <c r="J1710" s="64" t="s">
        <v>19805</v>
      </c>
      <c r="K1710" s="64" t="s">
        <v>19805</v>
      </c>
      <c r="L1710" s="64" t="s">
        <v>19805</v>
      </c>
      <c r="M1710" s="64" t="s">
        <v>19805</v>
      </c>
      <c r="N1710" s="64" t="s">
        <v>19805</v>
      </c>
      <c r="O1710" s="64" t="s">
        <v>19805</v>
      </c>
      <c r="P1710" s="64">
        <v>321926</v>
      </c>
      <c r="Q1710" s="64">
        <v>523793</v>
      </c>
      <c r="R1710" s="64">
        <v>673500</v>
      </c>
      <c r="S1710" s="64" t="s">
        <v>19805</v>
      </c>
      <c r="T1710" s="64">
        <v>400000</v>
      </c>
      <c r="U1710" s="64">
        <v>350000</v>
      </c>
      <c r="V1710" s="64" t="s">
        <v>19805</v>
      </c>
      <c r="W1710" s="64">
        <v>225000</v>
      </c>
      <c r="X1710" s="64">
        <v>150000</v>
      </c>
      <c r="Y1710" s="64" t="s">
        <v>19805</v>
      </c>
      <c r="Z1710" s="64" t="s">
        <v>19805</v>
      </c>
      <c r="AA1710" s="64" t="s">
        <v>19805</v>
      </c>
      <c r="AB1710" s="64" t="s">
        <v>19805</v>
      </c>
    </row>
    <row r="1711" spans="1:28">
      <c r="A1711" s="15" t="s">
        <v>5831</v>
      </c>
      <c r="B1711" s="64" t="s">
        <v>19805</v>
      </c>
      <c r="C1711" s="64" t="s">
        <v>19805</v>
      </c>
      <c r="D1711" s="64" t="s">
        <v>19805</v>
      </c>
      <c r="E1711" s="64" t="s">
        <v>19805</v>
      </c>
      <c r="F1711" s="64" t="s">
        <v>19805</v>
      </c>
      <c r="G1711" s="64" t="s">
        <v>19805</v>
      </c>
      <c r="H1711" s="64" t="s">
        <v>19805</v>
      </c>
      <c r="I1711" s="64" t="s">
        <v>19805</v>
      </c>
      <c r="J1711" s="64" t="s">
        <v>19805</v>
      </c>
      <c r="K1711" s="64" t="s">
        <v>19805</v>
      </c>
      <c r="L1711" s="64" t="s">
        <v>19805</v>
      </c>
      <c r="M1711" s="64" t="s">
        <v>19805</v>
      </c>
      <c r="N1711" s="64" t="s">
        <v>19805</v>
      </c>
      <c r="O1711" s="64" t="s">
        <v>19805</v>
      </c>
      <c r="P1711" s="64" t="s">
        <v>19805</v>
      </c>
      <c r="Q1711" s="64" t="s">
        <v>19805</v>
      </c>
      <c r="R1711" s="64" t="s">
        <v>19805</v>
      </c>
      <c r="S1711" s="64" t="s">
        <v>19805</v>
      </c>
      <c r="T1711" s="64" t="s">
        <v>19805</v>
      </c>
      <c r="U1711" s="64" t="s">
        <v>19805</v>
      </c>
      <c r="V1711" s="64" t="s">
        <v>19805</v>
      </c>
      <c r="W1711" s="64" t="s">
        <v>19805</v>
      </c>
      <c r="X1711" s="64" t="s">
        <v>19805</v>
      </c>
      <c r="Y1711" s="64">
        <v>358000</v>
      </c>
      <c r="Z1711" s="64">
        <v>275000</v>
      </c>
      <c r="AA1711" s="64" t="s">
        <v>19805</v>
      </c>
      <c r="AB1711" s="64" t="s">
        <v>19805</v>
      </c>
    </row>
    <row r="1712" spans="1:28">
      <c r="A1712" s="15" t="s">
        <v>5832</v>
      </c>
      <c r="B1712" s="64" t="s">
        <v>19805</v>
      </c>
      <c r="C1712" s="64" t="s">
        <v>19805</v>
      </c>
      <c r="D1712" s="64" t="s">
        <v>19805</v>
      </c>
      <c r="E1712" s="64" t="s">
        <v>19805</v>
      </c>
      <c r="F1712" s="64" t="s">
        <v>19805</v>
      </c>
      <c r="G1712" s="64" t="s">
        <v>19805</v>
      </c>
      <c r="H1712" s="64" t="s">
        <v>19805</v>
      </c>
      <c r="I1712" s="64" t="s">
        <v>19805</v>
      </c>
      <c r="J1712" s="64" t="s">
        <v>19805</v>
      </c>
      <c r="K1712" s="64" t="s">
        <v>19805</v>
      </c>
      <c r="L1712" s="64" t="s">
        <v>19805</v>
      </c>
      <c r="M1712" s="64" t="s">
        <v>19805</v>
      </c>
      <c r="N1712" s="64" t="s">
        <v>19805</v>
      </c>
      <c r="O1712" s="64" t="s">
        <v>19805</v>
      </c>
      <c r="P1712" s="64" t="s">
        <v>19805</v>
      </c>
      <c r="Q1712" s="64" t="s">
        <v>19805</v>
      </c>
      <c r="R1712" s="64" t="s">
        <v>19805</v>
      </c>
      <c r="S1712" s="64" t="s">
        <v>19805</v>
      </c>
      <c r="T1712" s="64" t="s">
        <v>19805</v>
      </c>
      <c r="U1712" s="64" t="s">
        <v>19805</v>
      </c>
      <c r="V1712" s="64" t="s">
        <v>19805</v>
      </c>
      <c r="W1712" s="64" t="s">
        <v>19805</v>
      </c>
      <c r="X1712" s="64" t="s">
        <v>19805</v>
      </c>
      <c r="Y1712" s="64" t="s">
        <v>19805</v>
      </c>
      <c r="Z1712" s="64" t="s">
        <v>19805</v>
      </c>
      <c r="AA1712" s="64" t="s">
        <v>19805</v>
      </c>
      <c r="AB1712" s="64">
        <v>765000</v>
      </c>
    </row>
    <row r="1713" spans="1:28">
      <c r="A1713" s="15" t="s">
        <v>2505</v>
      </c>
      <c r="B1713" s="64">
        <v>50000</v>
      </c>
      <c r="C1713" s="64" t="s">
        <v>19805</v>
      </c>
      <c r="D1713" s="64">
        <v>487906</v>
      </c>
      <c r="E1713" s="64">
        <v>947907</v>
      </c>
      <c r="F1713" s="64">
        <v>2612500</v>
      </c>
      <c r="G1713" s="64">
        <v>2500000</v>
      </c>
      <c r="H1713" s="64">
        <v>762195</v>
      </c>
      <c r="I1713" s="64" t="s">
        <v>19805</v>
      </c>
      <c r="J1713" s="64" t="s">
        <v>19805</v>
      </c>
      <c r="K1713" s="64" t="s">
        <v>19805</v>
      </c>
      <c r="L1713" s="64" t="s">
        <v>19805</v>
      </c>
      <c r="M1713" s="64" t="s">
        <v>19805</v>
      </c>
      <c r="N1713" s="64" t="s">
        <v>19805</v>
      </c>
      <c r="O1713" s="64" t="s">
        <v>19805</v>
      </c>
      <c r="P1713" s="64" t="s">
        <v>19805</v>
      </c>
      <c r="Q1713" s="64" t="s">
        <v>19805</v>
      </c>
      <c r="R1713" s="64" t="s">
        <v>19805</v>
      </c>
      <c r="S1713" s="64" t="s">
        <v>19805</v>
      </c>
      <c r="T1713" s="64" t="s">
        <v>19805</v>
      </c>
      <c r="U1713" s="64" t="s">
        <v>19805</v>
      </c>
      <c r="V1713" s="64">
        <v>2048000</v>
      </c>
      <c r="W1713" s="64">
        <v>1853000</v>
      </c>
      <c r="X1713" s="64">
        <v>1567500</v>
      </c>
      <c r="Y1713" s="64">
        <v>1258000</v>
      </c>
      <c r="Z1713" s="64">
        <v>985000</v>
      </c>
      <c r="AA1713" s="64">
        <v>425000</v>
      </c>
      <c r="AB1713" s="64" t="s">
        <v>19805</v>
      </c>
    </row>
    <row r="1714" spans="1:28">
      <c r="A1714" s="15" t="s">
        <v>4194</v>
      </c>
      <c r="B1714" s="64" t="s">
        <v>19805</v>
      </c>
      <c r="C1714" s="64" t="s">
        <v>19805</v>
      </c>
      <c r="D1714" s="64" t="s">
        <v>19805</v>
      </c>
      <c r="E1714" s="64" t="s">
        <v>19805</v>
      </c>
      <c r="F1714" s="64">
        <v>1675000</v>
      </c>
      <c r="G1714" s="64">
        <v>1675000</v>
      </c>
      <c r="H1714" s="64">
        <v>1675000</v>
      </c>
      <c r="I1714" s="64">
        <v>2112417</v>
      </c>
      <c r="J1714" s="64">
        <v>1369920</v>
      </c>
      <c r="K1714" s="64">
        <v>1280640</v>
      </c>
      <c r="L1714" s="64">
        <v>1191240</v>
      </c>
      <c r="M1714" s="64" t="s">
        <v>19805</v>
      </c>
      <c r="N1714" s="64" t="s">
        <v>19805</v>
      </c>
      <c r="O1714" s="64" t="s">
        <v>19805</v>
      </c>
      <c r="P1714" s="64" t="s">
        <v>19805</v>
      </c>
      <c r="Q1714" s="64" t="s">
        <v>19805</v>
      </c>
      <c r="R1714" s="64" t="s">
        <v>19805</v>
      </c>
      <c r="S1714" s="64" t="s">
        <v>19805</v>
      </c>
      <c r="T1714" s="64" t="s">
        <v>19805</v>
      </c>
      <c r="U1714" s="64" t="s">
        <v>19805</v>
      </c>
      <c r="V1714" s="64" t="s">
        <v>19805</v>
      </c>
      <c r="W1714" s="64" t="s">
        <v>19805</v>
      </c>
      <c r="X1714" s="64" t="s">
        <v>19805</v>
      </c>
      <c r="Y1714" s="64" t="s">
        <v>19805</v>
      </c>
      <c r="Z1714" s="64" t="s">
        <v>19805</v>
      </c>
      <c r="AA1714" s="64" t="s">
        <v>19805</v>
      </c>
      <c r="AB1714" s="64" t="s">
        <v>19805</v>
      </c>
    </row>
    <row r="1715" spans="1:28">
      <c r="A1715" s="15" t="s">
        <v>5834</v>
      </c>
      <c r="B1715" s="64" t="s">
        <v>19805</v>
      </c>
      <c r="C1715" s="64" t="s">
        <v>19805</v>
      </c>
      <c r="D1715" s="64" t="s">
        <v>19805</v>
      </c>
      <c r="E1715" s="64" t="s">
        <v>19805</v>
      </c>
      <c r="F1715" s="64" t="s">
        <v>19805</v>
      </c>
      <c r="G1715" s="64" t="s">
        <v>19805</v>
      </c>
      <c r="H1715" s="64" t="s">
        <v>19805</v>
      </c>
      <c r="I1715" s="64" t="s">
        <v>19805</v>
      </c>
      <c r="J1715" s="64" t="s">
        <v>19805</v>
      </c>
      <c r="K1715" s="64" t="s">
        <v>19805</v>
      </c>
      <c r="L1715" s="64">
        <v>20133</v>
      </c>
      <c r="M1715" s="64" t="s">
        <v>19805</v>
      </c>
      <c r="N1715" s="64" t="s">
        <v>19805</v>
      </c>
      <c r="O1715" s="64" t="s">
        <v>19805</v>
      </c>
      <c r="P1715" s="64" t="s">
        <v>19805</v>
      </c>
      <c r="Q1715" s="64" t="s">
        <v>19805</v>
      </c>
      <c r="R1715" s="64" t="s">
        <v>19805</v>
      </c>
      <c r="S1715" s="64" t="s">
        <v>19805</v>
      </c>
      <c r="T1715" s="64" t="s">
        <v>19805</v>
      </c>
      <c r="U1715" s="64" t="s">
        <v>19805</v>
      </c>
      <c r="V1715" s="64" t="s">
        <v>19805</v>
      </c>
      <c r="W1715" s="64" t="s">
        <v>19805</v>
      </c>
      <c r="X1715" s="64" t="s">
        <v>19805</v>
      </c>
      <c r="Y1715" s="64" t="s">
        <v>19805</v>
      </c>
      <c r="Z1715" s="64" t="s">
        <v>19805</v>
      </c>
      <c r="AA1715" s="64" t="s">
        <v>19805</v>
      </c>
      <c r="AB1715" s="64" t="s">
        <v>19805</v>
      </c>
    </row>
    <row r="1716" spans="1:28">
      <c r="A1716" s="15" t="s">
        <v>5835</v>
      </c>
      <c r="B1716" s="64" t="s">
        <v>19805</v>
      </c>
      <c r="C1716" s="64" t="s">
        <v>19805</v>
      </c>
      <c r="D1716" s="64" t="s">
        <v>19805</v>
      </c>
      <c r="E1716" s="64" t="s">
        <v>19805</v>
      </c>
      <c r="F1716" s="64" t="s">
        <v>19805</v>
      </c>
      <c r="G1716" s="64" t="s">
        <v>19805</v>
      </c>
      <c r="H1716" s="64" t="s">
        <v>19805</v>
      </c>
      <c r="I1716" s="64" t="s">
        <v>19805</v>
      </c>
      <c r="J1716" s="64" t="s">
        <v>19805</v>
      </c>
      <c r="K1716" s="64" t="s">
        <v>19805</v>
      </c>
      <c r="L1716" s="64" t="s">
        <v>19805</v>
      </c>
      <c r="M1716" s="64" t="s">
        <v>19805</v>
      </c>
      <c r="N1716" s="64" t="s">
        <v>19805</v>
      </c>
      <c r="O1716" s="64" t="s">
        <v>19805</v>
      </c>
      <c r="P1716" s="64" t="s">
        <v>19805</v>
      </c>
      <c r="Q1716" s="64">
        <v>3850000</v>
      </c>
      <c r="R1716" s="64">
        <v>3500000</v>
      </c>
      <c r="S1716" s="64">
        <v>3150000</v>
      </c>
      <c r="T1716" s="64">
        <v>2800000</v>
      </c>
      <c r="U1716" s="64">
        <v>326700</v>
      </c>
      <c r="V1716" s="64">
        <v>247500</v>
      </c>
      <c r="W1716" s="64">
        <v>2004000</v>
      </c>
      <c r="X1716" s="64">
        <v>2004500</v>
      </c>
      <c r="Y1716" s="64">
        <v>2004000</v>
      </c>
      <c r="Z1716" s="64">
        <v>2004000</v>
      </c>
      <c r="AA1716" s="64">
        <v>940000</v>
      </c>
      <c r="AB1716" s="64">
        <v>675000</v>
      </c>
    </row>
    <row r="1717" spans="1:28">
      <c r="A1717" s="15" t="s">
        <v>5837</v>
      </c>
      <c r="B1717" s="64" t="s">
        <v>19805</v>
      </c>
      <c r="C1717" s="64" t="s">
        <v>19805</v>
      </c>
      <c r="D1717" s="64" t="s">
        <v>19805</v>
      </c>
      <c r="E1717" s="64" t="s">
        <v>19805</v>
      </c>
      <c r="F1717" s="64" t="s">
        <v>19805</v>
      </c>
      <c r="G1717" s="64" t="s">
        <v>19805</v>
      </c>
      <c r="H1717" s="64" t="s">
        <v>19805</v>
      </c>
      <c r="I1717" s="64" t="s">
        <v>19805</v>
      </c>
      <c r="J1717" s="64" t="s">
        <v>19805</v>
      </c>
      <c r="K1717" s="64" t="s">
        <v>19805</v>
      </c>
      <c r="L1717" s="64" t="s">
        <v>19805</v>
      </c>
      <c r="M1717" s="64" t="s">
        <v>19805</v>
      </c>
      <c r="N1717" s="64" t="s">
        <v>19805</v>
      </c>
      <c r="O1717" s="64" t="s">
        <v>19805</v>
      </c>
      <c r="P1717" s="64" t="s">
        <v>19805</v>
      </c>
      <c r="Q1717" s="64" t="s">
        <v>19805</v>
      </c>
      <c r="R1717" s="64" t="s">
        <v>19805</v>
      </c>
      <c r="S1717" s="64">
        <v>1100000</v>
      </c>
      <c r="T1717" s="64">
        <v>537500</v>
      </c>
      <c r="U1717" s="64">
        <v>1430000</v>
      </c>
      <c r="V1717" s="64">
        <v>1235000</v>
      </c>
      <c r="W1717" s="64">
        <v>1040000</v>
      </c>
      <c r="X1717" s="64">
        <v>845000</v>
      </c>
      <c r="Y1717" s="64">
        <v>650000</v>
      </c>
      <c r="Z1717" s="64" t="s">
        <v>19805</v>
      </c>
      <c r="AA1717" s="64" t="s">
        <v>19805</v>
      </c>
      <c r="AB1717" s="64" t="s">
        <v>19805</v>
      </c>
    </row>
    <row r="1718" spans="1:28">
      <c r="A1718" s="15" t="s">
        <v>5838</v>
      </c>
      <c r="B1718" s="64" t="s">
        <v>19805</v>
      </c>
      <c r="C1718" s="64" t="s">
        <v>19805</v>
      </c>
      <c r="D1718" s="64" t="s">
        <v>19805</v>
      </c>
      <c r="E1718" s="64" t="s">
        <v>19805</v>
      </c>
      <c r="F1718" s="64" t="s">
        <v>19805</v>
      </c>
      <c r="G1718" s="64" t="s">
        <v>19805</v>
      </c>
      <c r="H1718" s="64" t="s">
        <v>19805</v>
      </c>
      <c r="I1718" s="64" t="s">
        <v>19805</v>
      </c>
      <c r="J1718" s="64" t="s">
        <v>19805</v>
      </c>
      <c r="K1718" s="64" t="s">
        <v>19805</v>
      </c>
      <c r="L1718" s="64" t="s">
        <v>19805</v>
      </c>
      <c r="M1718" s="64" t="s">
        <v>19805</v>
      </c>
      <c r="N1718" s="64" t="s">
        <v>19805</v>
      </c>
      <c r="O1718" s="64" t="s">
        <v>19805</v>
      </c>
      <c r="P1718" s="64" t="s">
        <v>19805</v>
      </c>
      <c r="Q1718" s="64" t="s">
        <v>19805</v>
      </c>
      <c r="R1718" s="64" t="s">
        <v>19805</v>
      </c>
      <c r="S1718" s="64" t="s">
        <v>19805</v>
      </c>
      <c r="T1718" s="64" t="s">
        <v>19805</v>
      </c>
      <c r="U1718" s="64" t="s">
        <v>19805</v>
      </c>
      <c r="V1718" s="64" t="s">
        <v>19805</v>
      </c>
      <c r="W1718" s="64">
        <v>100000</v>
      </c>
      <c r="X1718" s="64">
        <v>800000</v>
      </c>
      <c r="Y1718" s="64">
        <v>700000</v>
      </c>
      <c r="Z1718" s="64">
        <v>600000</v>
      </c>
      <c r="AA1718" s="64">
        <v>600000</v>
      </c>
      <c r="AB1718" s="64" t="s">
        <v>19805</v>
      </c>
    </row>
    <row r="1719" spans="1:28">
      <c r="A1719" s="15" t="s">
        <v>5839</v>
      </c>
      <c r="B1719" s="64" t="s">
        <v>19805</v>
      </c>
      <c r="C1719" s="64" t="s">
        <v>19805</v>
      </c>
      <c r="D1719" s="64" t="s">
        <v>19805</v>
      </c>
      <c r="E1719" s="64" t="s">
        <v>19805</v>
      </c>
      <c r="F1719" s="64" t="s">
        <v>19805</v>
      </c>
      <c r="G1719" s="64" t="s">
        <v>19805</v>
      </c>
      <c r="H1719" s="64" t="s">
        <v>19805</v>
      </c>
      <c r="I1719" s="64" t="s">
        <v>19805</v>
      </c>
      <c r="J1719" s="64" t="s">
        <v>19805</v>
      </c>
      <c r="K1719" s="64" t="s">
        <v>19805</v>
      </c>
      <c r="L1719" s="64" t="s">
        <v>19805</v>
      </c>
      <c r="M1719" s="64" t="s">
        <v>19805</v>
      </c>
      <c r="N1719" s="64" t="s">
        <v>19805</v>
      </c>
      <c r="O1719" s="64" t="s">
        <v>19805</v>
      </c>
      <c r="P1719" s="64" t="s">
        <v>19805</v>
      </c>
      <c r="Q1719" s="64" t="s">
        <v>19805</v>
      </c>
      <c r="R1719" s="64" t="s">
        <v>19805</v>
      </c>
      <c r="S1719" s="64" t="s">
        <v>19805</v>
      </c>
      <c r="T1719" s="64" t="s">
        <v>19805</v>
      </c>
      <c r="U1719" s="64" t="s">
        <v>19805</v>
      </c>
      <c r="V1719" s="64">
        <v>247500</v>
      </c>
      <c r="W1719" s="64">
        <v>225000</v>
      </c>
      <c r="X1719" s="64" t="s">
        <v>19805</v>
      </c>
      <c r="Y1719" s="64" t="s">
        <v>19805</v>
      </c>
      <c r="Z1719" s="64" t="s">
        <v>19805</v>
      </c>
      <c r="AA1719" s="64" t="s">
        <v>19805</v>
      </c>
      <c r="AB1719" s="64" t="s">
        <v>19805</v>
      </c>
    </row>
    <row r="1720" spans="1:28">
      <c r="A1720" s="15" t="s">
        <v>5840</v>
      </c>
      <c r="B1720" s="64" t="s">
        <v>19805</v>
      </c>
      <c r="C1720" s="64" t="s">
        <v>19805</v>
      </c>
      <c r="D1720" s="64" t="s">
        <v>19805</v>
      </c>
      <c r="E1720" s="64" t="s">
        <v>19805</v>
      </c>
      <c r="F1720" s="64" t="s">
        <v>19805</v>
      </c>
      <c r="G1720" s="64" t="s">
        <v>19805</v>
      </c>
      <c r="H1720" s="64" t="s">
        <v>19805</v>
      </c>
      <c r="I1720" s="64" t="s">
        <v>19805</v>
      </c>
      <c r="J1720" s="64" t="s">
        <v>19805</v>
      </c>
      <c r="K1720" s="64" t="s">
        <v>19805</v>
      </c>
      <c r="L1720" s="64" t="s">
        <v>19805</v>
      </c>
      <c r="M1720" s="64" t="s">
        <v>19805</v>
      </c>
      <c r="N1720" s="64" t="s">
        <v>19805</v>
      </c>
      <c r="O1720" s="64" t="s">
        <v>19805</v>
      </c>
      <c r="P1720" s="64" t="s">
        <v>19805</v>
      </c>
      <c r="Q1720" s="64" t="s">
        <v>19805</v>
      </c>
      <c r="R1720" s="64" t="s">
        <v>19805</v>
      </c>
      <c r="S1720" s="64" t="s">
        <v>19805</v>
      </c>
      <c r="T1720" s="64" t="s">
        <v>19805</v>
      </c>
      <c r="U1720" s="64" t="s">
        <v>19805</v>
      </c>
      <c r="V1720" s="64" t="s">
        <v>19805</v>
      </c>
      <c r="W1720" s="64" t="s">
        <v>19805</v>
      </c>
      <c r="X1720" s="64" t="s">
        <v>19805</v>
      </c>
      <c r="Y1720" s="64" t="s">
        <v>19805</v>
      </c>
      <c r="Z1720" s="64" t="s">
        <v>19805</v>
      </c>
      <c r="AA1720" s="64" t="s">
        <v>19805</v>
      </c>
      <c r="AB1720" s="64">
        <v>150000</v>
      </c>
    </row>
    <row r="1721" spans="1:28">
      <c r="A1721" s="15" t="s">
        <v>5841</v>
      </c>
      <c r="B1721" s="64" t="s">
        <v>19805</v>
      </c>
      <c r="C1721" s="64" t="s">
        <v>19805</v>
      </c>
      <c r="D1721" s="64" t="s">
        <v>19805</v>
      </c>
      <c r="E1721" s="64" t="s">
        <v>19805</v>
      </c>
      <c r="F1721" s="64" t="s">
        <v>19805</v>
      </c>
      <c r="G1721" s="64" t="s">
        <v>19805</v>
      </c>
      <c r="H1721" s="64" t="s">
        <v>19805</v>
      </c>
      <c r="I1721" s="64" t="s">
        <v>19805</v>
      </c>
      <c r="J1721" s="64" t="s">
        <v>19805</v>
      </c>
      <c r="K1721" s="64" t="s">
        <v>19805</v>
      </c>
      <c r="L1721" s="64" t="s">
        <v>19805</v>
      </c>
      <c r="M1721" s="64" t="s">
        <v>19805</v>
      </c>
      <c r="N1721" s="64" t="s">
        <v>19805</v>
      </c>
      <c r="O1721" s="64" t="s">
        <v>19805</v>
      </c>
      <c r="P1721" s="64" t="s">
        <v>19805</v>
      </c>
      <c r="Q1721" s="64" t="s">
        <v>19805</v>
      </c>
      <c r="R1721" s="64" t="s">
        <v>19805</v>
      </c>
      <c r="S1721" s="64" t="s">
        <v>19805</v>
      </c>
      <c r="T1721" s="64" t="s">
        <v>19805</v>
      </c>
      <c r="U1721" s="64" t="s">
        <v>19805</v>
      </c>
      <c r="V1721" s="64" t="s">
        <v>19805</v>
      </c>
      <c r="W1721" s="64">
        <v>225000</v>
      </c>
      <c r="X1721" s="64" t="s">
        <v>19805</v>
      </c>
      <c r="Y1721" s="64">
        <v>1300000</v>
      </c>
      <c r="Z1721" s="64">
        <v>140000</v>
      </c>
      <c r="AA1721" s="64" t="s">
        <v>19805</v>
      </c>
      <c r="AB1721" s="64" t="s">
        <v>19805</v>
      </c>
    </row>
    <row r="1722" spans="1:28">
      <c r="A1722" s="15" t="s">
        <v>3745</v>
      </c>
      <c r="B1722" s="64" t="s">
        <v>19805</v>
      </c>
      <c r="C1722" s="64" t="s">
        <v>19805</v>
      </c>
      <c r="D1722" s="64" t="s">
        <v>19805</v>
      </c>
      <c r="E1722" s="64" t="s">
        <v>19805</v>
      </c>
      <c r="F1722" s="64">
        <v>5000000</v>
      </c>
      <c r="G1722" s="64">
        <v>5000000</v>
      </c>
      <c r="H1722" s="64">
        <v>12500000</v>
      </c>
      <c r="I1722" s="64">
        <v>11625000</v>
      </c>
      <c r="J1722" s="64">
        <v>10812500</v>
      </c>
      <c r="K1722" s="64">
        <v>10000000</v>
      </c>
      <c r="L1722" s="64">
        <v>9187500</v>
      </c>
      <c r="M1722" s="64">
        <v>8625000</v>
      </c>
      <c r="N1722" s="64">
        <v>7812500</v>
      </c>
      <c r="O1722" s="64">
        <v>6500000</v>
      </c>
      <c r="P1722" s="64">
        <v>2681783</v>
      </c>
      <c r="Q1722" s="64">
        <v>2111640</v>
      </c>
      <c r="R1722" s="64">
        <v>1973880</v>
      </c>
      <c r="S1722" s="64">
        <v>1836240</v>
      </c>
      <c r="T1722" s="64" t="s">
        <v>19805</v>
      </c>
      <c r="U1722" s="64" t="s">
        <v>19805</v>
      </c>
      <c r="V1722" s="64" t="s">
        <v>19805</v>
      </c>
      <c r="W1722" s="64" t="s">
        <v>19805</v>
      </c>
      <c r="X1722" s="64" t="s">
        <v>19805</v>
      </c>
      <c r="Y1722" s="64" t="s">
        <v>19805</v>
      </c>
      <c r="Z1722" s="64" t="s">
        <v>19805</v>
      </c>
      <c r="AA1722" s="64" t="s">
        <v>19805</v>
      </c>
      <c r="AB1722" s="64" t="s">
        <v>19805</v>
      </c>
    </row>
    <row r="1723" spans="1:28">
      <c r="A1723" s="15" t="s">
        <v>5842</v>
      </c>
      <c r="B1723" s="64" t="s">
        <v>19805</v>
      </c>
      <c r="C1723" s="64" t="s">
        <v>19805</v>
      </c>
      <c r="D1723" s="64" t="s">
        <v>19805</v>
      </c>
      <c r="E1723" s="64" t="s">
        <v>19805</v>
      </c>
      <c r="F1723" s="64" t="s">
        <v>19805</v>
      </c>
      <c r="G1723" s="64" t="s">
        <v>19805</v>
      </c>
      <c r="H1723" s="64" t="s">
        <v>19805</v>
      </c>
      <c r="I1723" s="64" t="s">
        <v>19805</v>
      </c>
      <c r="J1723" s="64">
        <v>57215</v>
      </c>
      <c r="K1723" s="64" t="s">
        <v>19805</v>
      </c>
      <c r="L1723" s="64" t="s">
        <v>19805</v>
      </c>
      <c r="M1723" s="64" t="s">
        <v>19805</v>
      </c>
      <c r="N1723" s="64" t="s">
        <v>19805</v>
      </c>
      <c r="O1723" s="64" t="s">
        <v>19805</v>
      </c>
      <c r="P1723" s="64" t="s">
        <v>19805</v>
      </c>
      <c r="Q1723" s="64" t="s">
        <v>19805</v>
      </c>
      <c r="R1723" s="64" t="s">
        <v>19805</v>
      </c>
      <c r="S1723" s="64" t="s">
        <v>19805</v>
      </c>
      <c r="T1723" s="64" t="s">
        <v>19805</v>
      </c>
      <c r="U1723" s="64" t="s">
        <v>19805</v>
      </c>
      <c r="V1723" s="64" t="s">
        <v>19805</v>
      </c>
      <c r="W1723" s="64" t="s">
        <v>19805</v>
      </c>
      <c r="X1723" s="64" t="s">
        <v>19805</v>
      </c>
      <c r="Y1723" s="64" t="s">
        <v>19805</v>
      </c>
      <c r="Z1723" s="64" t="s">
        <v>19805</v>
      </c>
      <c r="AA1723" s="64" t="s">
        <v>19805</v>
      </c>
      <c r="AB1723" s="64" t="s">
        <v>19805</v>
      </c>
    </row>
    <row r="1724" spans="1:28">
      <c r="A1724" s="15" t="s">
        <v>371</v>
      </c>
      <c r="B1724" s="64">
        <v>2500000</v>
      </c>
      <c r="C1724" s="64">
        <v>1499187</v>
      </c>
      <c r="D1724" s="64">
        <v>1448490</v>
      </c>
      <c r="E1724" s="64">
        <v>11046000</v>
      </c>
      <c r="F1724" s="64">
        <v>10164000</v>
      </c>
      <c r="G1724" s="64">
        <v>9282000</v>
      </c>
      <c r="H1724" s="64">
        <v>8400000</v>
      </c>
      <c r="I1724" s="64">
        <v>14200000</v>
      </c>
      <c r="J1724" s="64">
        <v>13200000</v>
      </c>
      <c r="K1724" s="64">
        <v>12200000</v>
      </c>
      <c r="L1724" s="64">
        <v>11200000</v>
      </c>
      <c r="M1724" s="64">
        <v>10200000</v>
      </c>
      <c r="N1724" s="64">
        <v>2266794</v>
      </c>
      <c r="O1724" s="64">
        <v>1586280</v>
      </c>
      <c r="P1724" s="64">
        <v>1482840</v>
      </c>
      <c r="Q1724" s="64">
        <v>1379400</v>
      </c>
      <c r="R1724" s="64" t="s">
        <v>19805</v>
      </c>
      <c r="S1724" s="64" t="s">
        <v>19805</v>
      </c>
      <c r="T1724" s="64" t="s">
        <v>19805</v>
      </c>
      <c r="U1724" s="64" t="s">
        <v>19805</v>
      </c>
      <c r="V1724" s="64" t="s">
        <v>19805</v>
      </c>
      <c r="W1724" s="64" t="s">
        <v>19805</v>
      </c>
      <c r="X1724" s="64" t="s">
        <v>19805</v>
      </c>
      <c r="Y1724" s="64" t="s">
        <v>19805</v>
      </c>
      <c r="Z1724" s="64" t="s">
        <v>19805</v>
      </c>
      <c r="AA1724" s="64" t="s">
        <v>19805</v>
      </c>
      <c r="AB1724" s="64" t="s">
        <v>19805</v>
      </c>
    </row>
    <row r="1725" spans="1:28">
      <c r="A1725" s="15" t="s">
        <v>5843</v>
      </c>
      <c r="B1725" s="64" t="s">
        <v>19805</v>
      </c>
      <c r="C1725" s="64" t="s">
        <v>19805</v>
      </c>
      <c r="D1725" s="64" t="s">
        <v>19805</v>
      </c>
      <c r="E1725" s="64" t="s">
        <v>19805</v>
      </c>
      <c r="F1725" s="64" t="s">
        <v>19805</v>
      </c>
      <c r="G1725" s="64" t="s">
        <v>19805</v>
      </c>
      <c r="H1725" s="64" t="s">
        <v>19805</v>
      </c>
      <c r="I1725" s="64" t="s">
        <v>19805</v>
      </c>
      <c r="J1725" s="64" t="s">
        <v>19805</v>
      </c>
      <c r="K1725" s="64" t="s">
        <v>19805</v>
      </c>
      <c r="L1725" s="64" t="s">
        <v>19805</v>
      </c>
      <c r="M1725" s="64" t="s">
        <v>19805</v>
      </c>
      <c r="N1725" s="64" t="s">
        <v>19805</v>
      </c>
      <c r="O1725" s="64" t="s">
        <v>19805</v>
      </c>
      <c r="P1725" s="64" t="s">
        <v>19805</v>
      </c>
      <c r="Q1725" s="64" t="s">
        <v>19805</v>
      </c>
      <c r="R1725" s="64" t="s">
        <v>19805</v>
      </c>
      <c r="S1725" s="64" t="s">
        <v>19805</v>
      </c>
      <c r="T1725" s="64" t="s">
        <v>19805</v>
      </c>
      <c r="U1725" s="64" t="s">
        <v>19805</v>
      </c>
      <c r="V1725" s="64" t="s">
        <v>19805</v>
      </c>
      <c r="W1725" s="64" t="s">
        <v>19805</v>
      </c>
      <c r="X1725" s="64">
        <v>55000</v>
      </c>
      <c r="Y1725" s="64">
        <v>150000</v>
      </c>
      <c r="Z1725" s="64" t="s">
        <v>19805</v>
      </c>
      <c r="AA1725" s="64" t="s">
        <v>19805</v>
      </c>
      <c r="AB1725" s="64" t="s">
        <v>19805</v>
      </c>
    </row>
    <row r="1726" spans="1:28">
      <c r="A1726" s="15" t="s">
        <v>2933</v>
      </c>
      <c r="B1726" s="64">
        <v>1025831</v>
      </c>
      <c r="C1726" s="64">
        <v>1075000</v>
      </c>
      <c r="D1726" s="64" t="s">
        <v>19805</v>
      </c>
      <c r="E1726" s="64" t="s">
        <v>19805</v>
      </c>
      <c r="F1726" s="64" t="s">
        <v>19805</v>
      </c>
      <c r="G1726" s="64" t="s">
        <v>19805</v>
      </c>
      <c r="H1726" s="64" t="s">
        <v>19805</v>
      </c>
      <c r="I1726" s="64" t="s">
        <v>19805</v>
      </c>
      <c r="J1726" s="64" t="s">
        <v>19805</v>
      </c>
      <c r="K1726" s="64" t="s">
        <v>19805</v>
      </c>
      <c r="L1726" s="64" t="s">
        <v>19805</v>
      </c>
      <c r="M1726" s="64" t="s">
        <v>19805</v>
      </c>
      <c r="N1726" s="64" t="s">
        <v>19805</v>
      </c>
      <c r="O1726" s="64" t="s">
        <v>19805</v>
      </c>
      <c r="P1726" s="64" t="s">
        <v>19805</v>
      </c>
      <c r="Q1726" s="64" t="s">
        <v>19805</v>
      </c>
      <c r="R1726" s="64" t="s">
        <v>19805</v>
      </c>
      <c r="S1726" s="64" t="s">
        <v>19805</v>
      </c>
      <c r="T1726" s="64" t="s">
        <v>19805</v>
      </c>
      <c r="U1726" s="64" t="s">
        <v>19805</v>
      </c>
      <c r="V1726" s="64" t="s">
        <v>19805</v>
      </c>
      <c r="W1726" s="64" t="s">
        <v>19805</v>
      </c>
      <c r="X1726" s="64" t="s">
        <v>19805</v>
      </c>
      <c r="Y1726" s="64" t="s">
        <v>19805</v>
      </c>
      <c r="Z1726" s="64" t="s">
        <v>19805</v>
      </c>
      <c r="AA1726" s="64" t="s">
        <v>19805</v>
      </c>
      <c r="AB1726" s="64" t="s">
        <v>19805</v>
      </c>
    </row>
    <row r="1727" spans="1:28">
      <c r="A1727" s="15" t="s">
        <v>5844</v>
      </c>
      <c r="B1727" s="64" t="s">
        <v>19805</v>
      </c>
      <c r="C1727" s="64" t="s">
        <v>19805</v>
      </c>
      <c r="D1727" s="64" t="s">
        <v>19805</v>
      </c>
      <c r="E1727" s="64" t="s">
        <v>19805</v>
      </c>
      <c r="F1727" s="64" t="s">
        <v>19805</v>
      </c>
      <c r="G1727" s="64" t="s">
        <v>19805</v>
      </c>
      <c r="H1727" s="64" t="s">
        <v>19805</v>
      </c>
      <c r="I1727" s="64" t="s">
        <v>19805</v>
      </c>
      <c r="J1727" s="64" t="s">
        <v>19805</v>
      </c>
      <c r="K1727" s="64">
        <v>623694</v>
      </c>
      <c r="L1727" s="64" t="s">
        <v>19805</v>
      </c>
      <c r="M1727" s="64">
        <v>719373</v>
      </c>
      <c r="N1727" s="64">
        <v>695046</v>
      </c>
      <c r="O1727" s="64">
        <v>366931</v>
      </c>
      <c r="P1727" s="64" t="s">
        <v>19805</v>
      </c>
      <c r="Q1727" s="64" t="s">
        <v>19805</v>
      </c>
      <c r="R1727" s="64" t="s">
        <v>19805</v>
      </c>
      <c r="S1727" s="64" t="s">
        <v>19805</v>
      </c>
      <c r="T1727" s="64" t="s">
        <v>19805</v>
      </c>
      <c r="U1727" s="64" t="s">
        <v>19805</v>
      </c>
      <c r="V1727" s="64" t="s">
        <v>19805</v>
      </c>
      <c r="W1727" s="64" t="s">
        <v>19805</v>
      </c>
      <c r="X1727" s="64" t="s">
        <v>19805</v>
      </c>
      <c r="Y1727" s="64" t="s">
        <v>19805</v>
      </c>
      <c r="Z1727" s="64" t="s">
        <v>19805</v>
      </c>
      <c r="AA1727" s="64" t="s">
        <v>19805</v>
      </c>
      <c r="AB1727" s="64" t="s">
        <v>19805</v>
      </c>
    </row>
    <row r="1728" spans="1:28">
      <c r="A1728" s="15" t="s">
        <v>5846</v>
      </c>
      <c r="B1728" s="64" t="s">
        <v>19805</v>
      </c>
      <c r="C1728" s="64" t="s">
        <v>19805</v>
      </c>
      <c r="D1728" s="64" t="s">
        <v>19805</v>
      </c>
      <c r="E1728" s="64" t="s">
        <v>19805</v>
      </c>
      <c r="F1728" s="64" t="s">
        <v>19805</v>
      </c>
      <c r="G1728" s="64" t="s">
        <v>19805</v>
      </c>
      <c r="H1728" s="64" t="s">
        <v>19805</v>
      </c>
      <c r="I1728" s="64" t="s">
        <v>19805</v>
      </c>
      <c r="J1728" s="64" t="s">
        <v>19805</v>
      </c>
      <c r="K1728" s="64" t="s">
        <v>19805</v>
      </c>
      <c r="L1728" s="64" t="s">
        <v>19805</v>
      </c>
      <c r="M1728" s="64">
        <v>1029873</v>
      </c>
      <c r="N1728" s="64">
        <v>932546</v>
      </c>
      <c r="O1728" s="64">
        <v>813679</v>
      </c>
      <c r="P1728" s="64">
        <v>699935</v>
      </c>
      <c r="Q1728" s="64">
        <v>590850</v>
      </c>
      <c r="R1728" s="64">
        <v>16000</v>
      </c>
      <c r="S1728" s="64">
        <v>485000</v>
      </c>
      <c r="T1728" s="64">
        <v>350000</v>
      </c>
      <c r="U1728" s="64">
        <v>5000</v>
      </c>
      <c r="V1728" s="64" t="s">
        <v>19805</v>
      </c>
      <c r="W1728" s="64" t="s">
        <v>19805</v>
      </c>
      <c r="X1728" s="64" t="s">
        <v>19805</v>
      </c>
      <c r="Y1728" s="64" t="s">
        <v>19805</v>
      </c>
      <c r="Z1728" s="64" t="s">
        <v>19805</v>
      </c>
      <c r="AA1728" s="64" t="s">
        <v>19805</v>
      </c>
      <c r="AB1728" s="64" t="s">
        <v>19805</v>
      </c>
    </row>
    <row r="1729" spans="1:28">
      <c r="A1729" s="15" t="s">
        <v>5847</v>
      </c>
      <c r="B1729" s="64" t="s">
        <v>19805</v>
      </c>
      <c r="C1729" s="64" t="s">
        <v>19805</v>
      </c>
      <c r="D1729" s="64" t="s">
        <v>19805</v>
      </c>
      <c r="E1729" s="64" t="s">
        <v>19805</v>
      </c>
      <c r="F1729" s="64" t="s">
        <v>19805</v>
      </c>
      <c r="G1729" s="64" t="s">
        <v>19805</v>
      </c>
      <c r="H1729" s="64" t="s">
        <v>19805</v>
      </c>
      <c r="I1729" s="64" t="s">
        <v>19805</v>
      </c>
      <c r="J1729" s="64" t="s">
        <v>19805</v>
      </c>
      <c r="K1729" s="64" t="s">
        <v>19805</v>
      </c>
      <c r="L1729" s="64" t="s">
        <v>19805</v>
      </c>
      <c r="M1729" s="64" t="s">
        <v>19805</v>
      </c>
      <c r="N1729" s="64" t="s">
        <v>19805</v>
      </c>
      <c r="O1729" s="64" t="s">
        <v>19805</v>
      </c>
      <c r="P1729" s="64" t="s">
        <v>19805</v>
      </c>
      <c r="Q1729" s="64" t="s">
        <v>19805</v>
      </c>
      <c r="R1729" s="64" t="s">
        <v>19805</v>
      </c>
      <c r="S1729" s="64" t="s">
        <v>19805</v>
      </c>
      <c r="T1729" s="64" t="s">
        <v>19805</v>
      </c>
      <c r="U1729" s="64" t="s">
        <v>19805</v>
      </c>
      <c r="V1729" s="64" t="s">
        <v>19805</v>
      </c>
      <c r="W1729" s="64" t="s">
        <v>19805</v>
      </c>
      <c r="X1729" s="64" t="s">
        <v>19805</v>
      </c>
      <c r="Y1729" s="64" t="s">
        <v>19805</v>
      </c>
      <c r="Z1729" s="64" t="s">
        <v>19805</v>
      </c>
      <c r="AA1729" s="64" t="s">
        <v>19805</v>
      </c>
      <c r="AB1729" s="64">
        <v>125000</v>
      </c>
    </row>
    <row r="1730" spans="1:28">
      <c r="A1730" s="15" t="s">
        <v>5848</v>
      </c>
      <c r="B1730" s="64" t="s">
        <v>19805</v>
      </c>
      <c r="C1730" s="64" t="s">
        <v>19805</v>
      </c>
      <c r="D1730" s="64" t="s">
        <v>19805</v>
      </c>
      <c r="E1730" s="64" t="s">
        <v>19805</v>
      </c>
      <c r="F1730" s="64" t="s">
        <v>19805</v>
      </c>
      <c r="G1730" s="64" t="s">
        <v>19805</v>
      </c>
      <c r="H1730" s="64" t="s">
        <v>19805</v>
      </c>
      <c r="I1730" s="64" t="s">
        <v>19805</v>
      </c>
      <c r="J1730" s="64" t="s">
        <v>19805</v>
      </c>
      <c r="K1730" s="64" t="s">
        <v>19805</v>
      </c>
      <c r="L1730" s="64" t="s">
        <v>19805</v>
      </c>
      <c r="M1730" s="64" t="s">
        <v>19805</v>
      </c>
      <c r="N1730" s="64">
        <v>4800000</v>
      </c>
      <c r="O1730" s="64">
        <v>4734797</v>
      </c>
      <c r="P1730" s="64">
        <v>4340231</v>
      </c>
      <c r="Q1730" s="64">
        <v>3791250</v>
      </c>
      <c r="R1730" s="64">
        <v>3400000</v>
      </c>
      <c r="S1730" s="64">
        <v>3033000</v>
      </c>
      <c r="T1730" s="64">
        <v>1750000</v>
      </c>
      <c r="U1730" s="64">
        <v>1000000</v>
      </c>
      <c r="V1730" s="64">
        <v>1750000</v>
      </c>
      <c r="W1730" s="64">
        <v>1750000</v>
      </c>
      <c r="X1730" s="64">
        <v>1750000</v>
      </c>
      <c r="Y1730" s="64">
        <v>755000</v>
      </c>
      <c r="Z1730" s="64">
        <v>650000</v>
      </c>
      <c r="AA1730" s="64">
        <v>525000</v>
      </c>
      <c r="AB1730" s="64" t="s">
        <v>19805</v>
      </c>
    </row>
    <row r="1731" spans="1:28">
      <c r="A1731" s="15" t="s">
        <v>5849</v>
      </c>
      <c r="B1731" s="64" t="s">
        <v>19805</v>
      </c>
      <c r="C1731" s="64" t="s">
        <v>19805</v>
      </c>
      <c r="D1731" s="64" t="s">
        <v>19805</v>
      </c>
      <c r="E1731" s="64" t="s">
        <v>19805</v>
      </c>
      <c r="F1731" s="64" t="s">
        <v>19805</v>
      </c>
      <c r="G1731" s="64" t="s">
        <v>19805</v>
      </c>
      <c r="H1731" s="64" t="s">
        <v>19805</v>
      </c>
      <c r="I1731" s="64" t="s">
        <v>19805</v>
      </c>
      <c r="J1731" s="64" t="s">
        <v>19805</v>
      </c>
      <c r="K1731" s="64" t="s">
        <v>19805</v>
      </c>
      <c r="L1731" s="64" t="s">
        <v>19805</v>
      </c>
      <c r="M1731" s="64" t="s">
        <v>19805</v>
      </c>
      <c r="N1731" s="64" t="s">
        <v>19805</v>
      </c>
      <c r="O1731" s="64" t="s">
        <v>19805</v>
      </c>
      <c r="P1731" s="64" t="s">
        <v>19805</v>
      </c>
      <c r="Q1731" s="64" t="s">
        <v>19805</v>
      </c>
      <c r="R1731" s="64" t="s">
        <v>19805</v>
      </c>
      <c r="S1731" s="64">
        <v>115423</v>
      </c>
      <c r="T1731" s="64" t="s">
        <v>19805</v>
      </c>
      <c r="U1731" s="64" t="s">
        <v>19805</v>
      </c>
      <c r="V1731" s="64" t="s">
        <v>19805</v>
      </c>
      <c r="W1731" s="64" t="s">
        <v>19805</v>
      </c>
      <c r="X1731" s="64" t="s">
        <v>19805</v>
      </c>
      <c r="Y1731" s="64" t="s">
        <v>19805</v>
      </c>
      <c r="Z1731" s="64" t="s">
        <v>19805</v>
      </c>
      <c r="AA1731" s="64" t="s">
        <v>19805</v>
      </c>
      <c r="AB1731" s="64" t="s">
        <v>19805</v>
      </c>
    </row>
    <row r="1732" spans="1:28">
      <c r="A1732" s="15" t="s">
        <v>5851</v>
      </c>
      <c r="B1732" s="64" t="s">
        <v>19805</v>
      </c>
      <c r="C1732" s="64" t="s">
        <v>19805</v>
      </c>
      <c r="D1732" s="64" t="s">
        <v>19805</v>
      </c>
      <c r="E1732" s="64" t="s">
        <v>19805</v>
      </c>
      <c r="F1732" s="64" t="s">
        <v>19805</v>
      </c>
      <c r="G1732" s="64" t="s">
        <v>19805</v>
      </c>
      <c r="H1732" s="64" t="s">
        <v>19805</v>
      </c>
      <c r="I1732" s="64" t="s">
        <v>19805</v>
      </c>
      <c r="J1732" s="64" t="s">
        <v>19805</v>
      </c>
      <c r="K1732" s="64" t="s">
        <v>19805</v>
      </c>
      <c r="L1732" s="64" t="s">
        <v>19805</v>
      </c>
      <c r="M1732" s="64" t="s">
        <v>19805</v>
      </c>
      <c r="N1732" s="64" t="s">
        <v>19805</v>
      </c>
      <c r="O1732" s="64" t="s">
        <v>19805</v>
      </c>
      <c r="P1732" s="64" t="s">
        <v>19805</v>
      </c>
      <c r="Q1732" s="64" t="s">
        <v>19805</v>
      </c>
      <c r="R1732" s="64" t="s">
        <v>19805</v>
      </c>
      <c r="S1732" s="64">
        <v>510000</v>
      </c>
      <c r="T1732" s="64">
        <v>1000000</v>
      </c>
      <c r="U1732" s="64">
        <v>480000</v>
      </c>
      <c r="V1732" s="64">
        <v>400000</v>
      </c>
      <c r="W1732" s="64">
        <v>400000</v>
      </c>
      <c r="X1732" s="64">
        <v>800000</v>
      </c>
      <c r="Y1732" s="64">
        <v>650000</v>
      </c>
      <c r="Z1732" s="64">
        <v>500000</v>
      </c>
      <c r="AA1732" s="64" t="s">
        <v>19805</v>
      </c>
      <c r="AB1732" s="64">
        <v>1330000</v>
      </c>
    </row>
    <row r="1733" spans="1:28">
      <c r="A1733" s="15" t="s">
        <v>5852</v>
      </c>
      <c r="B1733" s="64" t="s">
        <v>19805</v>
      </c>
      <c r="C1733" s="64" t="s">
        <v>19805</v>
      </c>
      <c r="D1733" s="64" t="s">
        <v>19805</v>
      </c>
      <c r="E1733" s="64" t="s">
        <v>19805</v>
      </c>
      <c r="F1733" s="64" t="s">
        <v>19805</v>
      </c>
      <c r="G1733" s="64" t="s">
        <v>19805</v>
      </c>
      <c r="H1733" s="64" t="s">
        <v>19805</v>
      </c>
      <c r="I1733" s="64" t="s">
        <v>19805</v>
      </c>
      <c r="J1733" s="64" t="s">
        <v>19805</v>
      </c>
      <c r="K1733" s="64" t="s">
        <v>19805</v>
      </c>
      <c r="L1733" s="64" t="s">
        <v>19805</v>
      </c>
      <c r="M1733" s="64" t="s">
        <v>19805</v>
      </c>
      <c r="N1733" s="64" t="s">
        <v>19805</v>
      </c>
      <c r="O1733" s="64" t="s">
        <v>19805</v>
      </c>
      <c r="P1733" s="64" t="s">
        <v>19805</v>
      </c>
      <c r="Q1733" s="64" t="s">
        <v>19805</v>
      </c>
      <c r="R1733" s="64" t="s">
        <v>19805</v>
      </c>
      <c r="S1733" s="64" t="s">
        <v>19805</v>
      </c>
      <c r="T1733" s="64" t="s">
        <v>19805</v>
      </c>
      <c r="U1733" s="64" t="s">
        <v>19805</v>
      </c>
      <c r="V1733" s="64" t="s">
        <v>19805</v>
      </c>
      <c r="W1733" s="64" t="s">
        <v>19805</v>
      </c>
      <c r="X1733" s="64" t="s">
        <v>19805</v>
      </c>
      <c r="Y1733" s="64" t="s">
        <v>19805</v>
      </c>
      <c r="Z1733" s="64" t="s">
        <v>19805</v>
      </c>
      <c r="AA1733" s="64">
        <v>315000</v>
      </c>
      <c r="AB1733" s="64">
        <v>120000</v>
      </c>
    </row>
    <row r="1734" spans="1:28">
      <c r="A1734" s="15" t="s">
        <v>5853</v>
      </c>
      <c r="B1734" s="64" t="s">
        <v>19805</v>
      </c>
      <c r="C1734" s="64" t="s">
        <v>19805</v>
      </c>
      <c r="D1734" s="64" t="s">
        <v>19805</v>
      </c>
      <c r="E1734" s="64" t="s">
        <v>19805</v>
      </c>
      <c r="F1734" s="64" t="s">
        <v>19805</v>
      </c>
      <c r="G1734" s="64" t="s">
        <v>19805</v>
      </c>
      <c r="H1734" s="64" t="s">
        <v>19805</v>
      </c>
      <c r="I1734" s="64" t="s">
        <v>19805</v>
      </c>
      <c r="J1734" s="64" t="s">
        <v>19805</v>
      </c>
      <c r="K1734" s="64" t="s">
        <v>19805</v>
      </c>
      <c r="L1734" s="64" t="s">
        <v>19805</v>
      </c>
      <c r="M1734" s="64" t="s">
        <v>19805</v>
      </c>
      <c r="N1734" s="64" t="s">
        <v>19805</v>
      </c>
      <c r="O1734" s="64" t="s">
        <v>19805</v>
      </c>
      <c r="P1734" s="64" t="s">
        <v>19805</v>
      </c>
      <c r="Q1734" s="64" t="s">
        <v>19805</v>
      </c>
      <c r="R1734" s="64" t="s">
        <v>19805</v>
      </c>
      <c r="S1734" s="64" t="s">
        <v>19805</v>
      </c>
      <c r="T1734" s="64" t="s">
        <v>19805</v>
      </c>
      <c r="U1734" s="64" t="s">
        <v>19805</v>
      </c>
      <c r="V1734" s="64" t="s">
        <v>19805</v>
      </c>
      <c r="W1734" s="64" t="s">
        <v>19805</v>
      </c>
      <c r="X1734" s="64" t="s">
        <v>19805</v>
      </c>
      <c r="Y1734" s="64" t="s">
        <v>19805</v>
      </c>
      <c r="Z1734" s="64">
        <v>8000</v>
      </c>
      <c r="AA1734" s="64" t="s">
        <v>19805</v>
      </c>
      <c r="AB1734" s="64" t="s">
        <v>19805</v>
      </c>
    </row>
    <row r="1735" spans="1:28">
      <c r="A1735" s="15" t="s">
        <v>5855</v>
      </c>
      <c r="B1735" s="64" t="s">
        <v>19805</v>
      </c>
      <c r="C1735" s="64" t="s">
        <v>19805</v>
      </c>
      <c r="D1735" s="64" t="s">
        <v>19805</v>
      </c>
      <c r="E1735" s="64" t="s">
        <v>19805</v>
      </c>
      <c r="F1735" s="64" t="s">
        <v>19805</v>
      </c>
      <c r="G1735" s="64" t="s">
        <v>19805</v>
      </c>
      <c r="H1735" s="64" t="s">
        <v>19805</v>
      </c>
      <c r="I1735" s="64">
        <v>2484000</v>
      </c>
      <c r="J1735" s="64">
        <v>2300000</v>
      </c>
      <c r="K1735" s="64">
        <v>6819000</v>
      </c>
      <c r="L1735" s="64">
        <v>6364400</v>
      </c>
      <c r="M1735" s="64">
        <v>5909800</v>
      </c>
      <c r="N1735" s="64">
        <v>5455200</v>
      </c>
      <c r="O1735" s="64">
        <v>5000600</v>
      </c>
      <c r="P1735" s="64">
        <v>4546000</v>
      </c>
      <c r="Q1735" s="64">
        <v>1496400</v>
      </c>
      <c r="R1735" s="64">
        <v>939360</v>
      </c>
      <c r="S1735" s="64">
        <v>878160</v>
      </c>
      <c r="T1735" s="64">
        <v>680000</v>
      </c>
      <c r="U1735" s="64" t="s">
        <v>19805</v>
      </c>
      <c r="V1735" s="64" t="s">
        <v>19805</v>
      </c>
      <c r="W1735" s="64" t="s">
        <v>19805</v>
      </c>
      <c r="X1735" s="64" t="s">
        <v>19805</v>
      </c>
      <c r="Y1735" s="64" t="s">
        <v>19805</v>
      </c>
      <c r="Z1735" s="64" t="s">
        <v>19805</v>
      </c>
      <c r="AA1735" s="64" t="s">
        <v>19805</v>
      </c>
      <c r="AB1735" s="64" t="s">
        <v>19805</v>
      </c>
    </row>
    <row r="1736" spans="1:28">
      <c r="A1736" s="15" t="s">
        <v>1791</v>
      </c>
      <c r="B1736" s="64" t="s">
        <v>19805</v>
      </c>
      <c r="C1736" s="64" t="s">
        <v>19805</v>
      </c>
      <c r="D1736" s="64">
        <v>816482</v>
      </c>
      <c r="E1736" s="64">
        <v>550000</v>
      </c>
      <c r="F1736" s="64" t="s">
        <v>19805</v>
      </c>
      <c r="G1736" s="64" t="s">
        <v>19805</v>
      </c>
      <c r="H1736" s="64" t="s">
        <v>19805</v>
      </c>
      <c r="I1736" s="64" t="s">
        <v>19805</v>
      </c>
      <c r="J1736" s="64" t="s">
        <v>19805</v>
      </c>
      <c r="K1736" s="64" t="s">
        <v>19805</v>
      </c>
      <c r="L1736" s="64" t="s">
        <v>19805</v>
      </c>
      <c r="M1736" s="64" t="s">
        <v>19805</v>
      </c>
      <c r="N1736" s="64" t="s">
        <v>19805</v>
      </c>
      <c r="O1736" s="64" t="s">
        <v>19805</v>
      </c>
      <c r="P1736" s="64" t="s">
        <v>19805</v>
      </c>
      <c r="Q1736" s="64" t="s">
        <v>19805</v>
      </c>
      <c r="R1736" s="64" t="s">
        <v>19805</v>
      </c>
      <c r="S1736" s="64" t="s">
        <v>19805</v>
      </c>
      <c r="T1736" s="64" t="s">
        <v>19805</v>
      </c>
      <c r="U1736" s="64" t="s">
        <v>19805</v>
      </c>
      <c r="V1736" s="64" t="s">
        <v>19805</v>
      </c>
      <c r="W1736" s="64" t="s">
        <v>19805</v>
      </c>
      <c r="X1736" s="64" t="s">
        <v>19805</v>
      </c>
      <c r="Y1736" s="64" t="s">
        <v>19805</v>
      </c>
      <c r="Z1736" s="64" t="s">
        <v>19805</v>
      </c>
      <c r="AA1736" s="64" t="s">
        <v>19805</v>
      </c>
      <c r="AB1736" s="64" t="s">
        <v>19805</v>
      </c>
    </row>
    <row r="1737" spans="1:28">
      <c r="A1737" s="15" t="s">
        <v>5856</v>
      </c>
      <c r="B1737" s="64" t="s">
        <v>19805</v>
      </c>
      <c r="C1737" s="64" t="s">
        <v>19805</v>
      </c>
      <c r="D1737" s="64" t="s">
        <v>19805</v>
      </c>
      <c r="E1737" s="64" t="s">
        <v>19805</v>
      </c>
      <c r="F1737" s="64" t="s">
        <v>19805</v>
      </c>
      <c r="G1737" s="64" t="s">
        <v>19805</v>
      </c>
      <c r="H1737" s="64" t="s">
        <v>19805</v>
      </c>
      <c r="I1737" s="64" t="s">
        <v>19805</v>
      </c>
      <c r="J1737" s="64" t="s">
        <v>19805</v>
      </c>
      <c r="K1737" s="64" t="s">
        <v>19805</v>
      </c>
      <c r="L1737" s="64" t="s">
        <v>19805</v>
      </c>
      <c r="M1737" s="64" t="s">
        <v>19805</v>
      </c>
      <c r="N1737" s="64" t="s">
        <v>19805</v>
      </c>
      <c r="O1737" s="64" t="s">
        <v>19805</v>
      </c>
      <c r="P1737" s="64" t="s">
        <v>19805</v>
      </c>
      <c r="Q1737" s="64" t="s">
        <v>19805</v>
      </c>
      <c r="R1737" s="64" t="s">
        <v>19805</v>
      </c>
      <c r="S1737" s="64">
        <v>510000</v>
      </c>
      <c r="T1737" s="64" t="s">
        <v>19805</v>
      </c>
      <c r="U1737" s="64" t="s">
        <v>19805</v>
      </c>
      <c r="V1737" s="64">
        <v>1200000</v>
      </c>
      <c r="W1737" s="64">
        <v>1000000</v>
      </c>
      <c r="X1737" s="64">
        <v>2500000</v>
      </c>
      <c r="Y1737" s="64">
        <v>2100000</v>
      </c>
      <c r="Z1737" s="64">
        <v>2000000</v>
      </c>
      <c r="AA1737" s="64">
        <v>1750000</v>
      </c>
      <c r="AB1737" s="64">
        <v>1100000</v>
      </c>
    </row>
    <row r="1738" spans="1:28">
      <c r="A1738" s="15" t="s">
        <v>939</v>
      </c>
      <c r="B1738" s="64">
        <v>13550000</v>
      </c>
      <c r="C1738" s="64">
        <v>12700000</v>
      </c>
      <c r="D1738" s="64">
        <v>5070686</v>
      </c>
      <c r="E1738" s="64">
        <v>4002120</v>
      </c>
      <c r="F1738" s="64">
        <v>3741120</v>
      </c>
      <c r="G1738" s="64">
        <v>3480120</v>
      </c>
      <c r="H1738" s="64" t="s">
        <v>19805</v>
      </c>
      <c r="I1738" s="64" t="s">
        <v>19805</v>
      </c>
      <c r="J1738" s="64" t="s">
        <v>19805</v>
      </c>
      <c r="K1738" s="64" t="s">
        <v>19805</v>
      </c>
      <c r="L1738" s="64" t="s">
        <v>19805</v>
      </c>
      <c r="M1738" s="64" t="s">
        <v>19805</v>
      </c>
      <c r="N1738" s="64" t="s">
        <v>19805</v>
      </c>
      <c r="O1738" s="64" t="s">
        <v>19805</v>
      </c>
      <c r="P1738" s="64" t="s">
        <v>19805</v>
      </c>
      <c r="Q1738" s="64" t="s">
        <v>19805</v>
      </c>
      <c r="R1738" s="64" t="s">
        <v>19805</v>
      </c>
      <c r="S1738" s="64" t="s">
        <v>19805</v>
      </c>
      <c r="T1738" s="64" t="s">
        <v>19805</v>
      </c>
      <c r="U1738" s="64" t="s">
        <v>19805</v>
      </c>
      <c r="V1738" s="64" t="s">
        <v>19805</v>
      </c>
      <c r="W1738" s="64" t="s">
        <v>19805</v>
      </c>
      <c r="X1738" s="64" t="s">
        <v>19805</v>
      </c>
      <c r="Y1738" s="64" t="s">
        <v>19805</v>
      </c>
      <c r="Z1738" s="64" t="s">
        <v>19805</v>
      </c>
      <c r="AA1738" s="64" t="s">
        <v>19805</v>
      </c>
      <c r="AB1738" s="64" t="s">
        <v>19805</v>
      </c>
    </row>
    <row r="1739" spans="1:28">
      <c r="A1739" s="15" t="s">
        <v>5857</v>
      </c>
      <c r="B1739" s="64" t="s">
        <v>19805</v>
      </c>
      <c r="C1739" s="64" t="s">
        <v>19805</v>
      </c>
      <c r="D1739" s="64" t="s">
        <v>19805</v>
      </c>
      <c r="E1739" s="64" t="s">
        <v>19805</v>
      </c>
      <c r="F1739" s="64" t="s">
        <v>19805</v>
      </c>
      <c r="G1739" s="64" t="s">
        <v>19805</v>
      </c>
      <c r="H1739" s="64" t="s">
        <v>19805</v>
      </c>
      <c r="I1739" s="64" t="s">
        <v>19805</v>
      </c>
      <c r="J1739" s="64" t="s">
        <v>19805</v>
      </c>
      <c r="K1739" s="64" t="s">
        <v>19805</v>
      </c>
      <c r="L1739" s="64" t="s">
        <v>19805</v>
      </c>
      <c r="M1739" s="64" t="s">
        <v>19805</v>
      </c>
      <c r="N1739" s="64" t="s">
        <v>19805</v>
      </c>
      <c r="O1739" s="64" t="s">
        <v>19805</v>
      </c>
      <c r="P1739" s="64" t="s">
        <v>19805</v>
      </c>
      <c r="Q1739" s="64" t="s">
        <v>19805</v>
      </c>
      <c r="R1739" s="64" t="s">
        <v>19805</v>
      </c>
      <c r="S1739" s="64">
        <v>12250000</v>
      </c>
      <c r="T1739" s="64">
        <v>8500000</v>
      </c>
      <c r="U1739" s="64">
        <v>4000000</v>
      </c>
      <c r="V1739" s="64">
        <v>4000000</v>
      </c>
      <c r="W1739" s="64">
        <v>3750000</v>
      </c>
      <c r="X1739" s="64">
        <v>3250000</v>
      </c>
      <c r="Y1739" s="64">
        <v>2500000</v>
      </c>
      <c r="Z1739" s="64">
        <v>2000000</v>
      </c>
      <c r="AA1739" s="64">
        <v>1350000</v>
      </c>
      <c r="AB1739" s="64">
        <v>1350000</v>
      </c>
    </row>
    <row r="1740" spans="1:28">
      <c r="A1740" s="15" t="s">
        <v>5858</v>
      </c>
      <c r="B1740" s="64" t="s">
        <v>19805</v>
      </c>
      <c r="C1740" s="64" t="s">
        <v>19805</v>
      </c>
      <c r="D1740" s="64" t="s">
        <v>19805</v>
      </c>
      <c r="E1740" s="64" t="s">
        <v>19805</v>
      </c>
      <c r="F1740" s="64" t="s">
        <v>19805</v>
      </c>
      <c r="G1740" s="64" t="s">
        <v>19805</v>
      </c>
      <c r="H1740" s="64" t="s">
        <v>19805</v>
      </c>
      <c r="I1740" s="64" t="s">
        <v>19805</v>
      </c>
      <c r="J1740" s="64">
        <v>429111</v>
      </c>
      <c r="K1740" s="64" t="s">
        <v>19805</v>
      </c>
      <c r="L1740" s="64" t="s">
        <v>19805</v>
      </c>
      <c r="M1740" s="64" t="s">
        <v>19805</v>
      </c>
      <c r="N1740" s="64" t="s">
        <v>19805</v>
      </c>
      <c r="O1740" s="64" t="s">
        <v>19805</v>
      </c>
      <c r="P1740" s="64" t="s">
        <v>19805</v>
      </c>
      <c r="Q1740" s="64" t="s">
        <v>19805</v>
      </c>
      <c r="R1740" s="64" t="s">
        <v>19805</v>
      </c>
      <c r="S1740" s="64" t="s">
        <v>19805</v>
      </c>
      <c r="T1740" s="64" t="s">
        <v>19805</v>
      </c>
      <c r="U1740" s="64" t="s">
        <v>19805</v>
      </c>
      <c r="V1740" s="64" t="s">
        <v>19805</v>
      </c>
      <c r="W1740" s="64" t="s">
        <v>19805</v>
      </c>
      <c r="X1740" s="64" t="s">
        <v>19805</v>
      </c>
      <c r="Y1740" s="64" t="s">
        <v>19805</v>
      </c>
      <c r="Z1740" s="64" t="s">
        <v>19805</v>
      </c>
      <c r="AA1740" s="64" t="s">
        <v>19805</v>
      </c>
      <c r="AB1740" s="64" t="s">
        <v>19805</v>
      </c>
    </row>
    <row r="1741" spans="1:28">
      <c r="A1741" s="15" t="s">
        <v>1282</v>
      </c>
      <c r="B1741" s="64">
        <v>150000</v>
      </c>
      <c r="C1741" s="64" t="s">
        <v>19805</v>
      </c>
      <c r="D1741" s="64">
        <v>880000</v>
      </c>
      <c r="E1741" s="64">
        <v>490180</v>
      </c>
      <c r="F1741" s="64" t="s">
        <v>19805</v>
      </c>
      <c r="G1741" s="64" t="s">
        <v>19805</v>
      </c>
      <c r="H1741" s="64" t="s">
        <v>19805</v>
      </c>
      <c r="I1741" s="64" t="s">
        <v>19805</v>
      </c>
      <c r="J1741" s="64" t="s">
        <v>19805</v>
      </c>
      <c r="K1741" s="64" t="s">
        <v>19805</v>
      </c>
      <c r="L1741" s="64" t="s">
        <v>19805</v>
      </c>
      <c r="M1741" s="64" t="s">
        <v>19805</v>
      </c>
      <c r="N1741" s="64" t="s">
        <v>19805</v>
      </c>
      <c r="O1741" s="64" t="s">
        <v>19805</v>
      </c>
      <c r="P1741" s="64" t="s">
        <v>19805</v>
      </c>
      <c r="Q1741" s="64" t="s">
        <v>19805</v>
      </c>
      <c r="R1741" s="64" t="s">
        <v>19805</v>
      </c>
      <c r="S1741" s="64" t="s">
        <v>19805</v>
      </c>
      <c r="T1741" s="64" t="s">
        <v>19805</v>
      </c>
      <c r="U1741" s="64" t="s">
        <v>19805</v>
      </c>
      <c r="V1741" s="64" t="s">
        <v>19805</v>
      </c>
      <c r="W1741" s="64" t="s">
        <v>19805</v>
      </c>
      <c r="X1741" s="64" t="s">
        <v>19805</v>
      </c>
      <c r="Y1741" s="64" t="s">
        <v>19805</v>
      </c>
      <c r="Z1741" s="64" t="s">
        <v>19805</v>
      </c>
      <c r="AA1741" s="64" t="s">
        <v>19805</v>
      </c>
      <c r="AB1741" s="64" t="s">
        <v>19805</v>
      </c>
    </row>
    <row r="1742" spans="1:28">
      <c r="A1742" s="15" t="s">
        <v>5859</v>
      </c>
      <c r="B1742" s="64" t="s">
        <v>19805</v>
      </c>
      <c r="C1742" s="64" t="s">
        <v>19805</v>
      </c>
      <c r="D1742" s="64" t="s">
        <v>19805</v>
      </c>
      <c r="E1742" s="64" t="s">
        <v>19805</v>
      </c>
      <c r="F1742" s="64" t="s">
        <v>19805</v>
      </c>
      <c r="G1742" s="64" t="s">
        <v>19805</v>
      </c>
      <c r="H1742" s="64" t="s">
        <v>19805</v>
      </c>
      <c r="I1742" s="64" t="s">
        <v>19805</v>
      </c>
      <c r="J1742" s="64" t="s">
        <v>19805</v>
      </c>
      <c r="K1742" s="64" t="s">
        <v>19805</v>
      </c>
      <c r="L1742" s="64" t="s">
        <v>19805</v>
      </c>
      <c r="M1742" s="64" t="s">
        <v>19805</v>
      </c>
      <c r="N1742" s="64" t="s">
        <v>19805</v>
      </c>
      <c r="O1742" s="64">
        <v>563679</v>
      </c>
      <c r="P1742" s="64">
        <v>349458</v>
      </c>
      <c r="Q1742" s="64" t="s">
        <v>19805</v>
      </c>
      <c r="R1742" s="64" t="s">
        <v>19805</v>
      </c>
      <c r="S1742" s="64" t="s">
        <v>19805</v>
      </c>
      <c r="T1742" s="64" t="s">
        <v>19805</v>
      </c>
      <c r="U1742" s="64" t="s">
        <v>19805</v>
      </c>
      <c r="V1742" s="64" t="s">
        <v>19805</v>
      </c>
      <c r="W1742" s="64" t="s">
        <v>19805</v>
      </c>
      <c r="X1742" s="64" t="s">
        <v>19805</v>
      </c>
      <c r="Y1742" s="64" t="s">
        <v>19805</v>
      </c>
      <c r="Z1742" s="64" t="s">
        <v>19805</v>
      </c>
      <c r="AA1742" s="64" t="s">
        <v>19805</v>
      </c>
      <c r="AB1742" s="64" t="s">
        <v>19805</v>
      </c>
    </row>
    <row r="1743" spans="1:28">
      <c r="A1743" s="15" t="s">
        <v>1217</v>
      </c>
      <c r="B1743" s="64">
        <v>1015696</v>
      </c>
      <c r="C1743" s="64">
        <v>1000000</v>
      </c>
      <c r="D1743" s="64">
        <v>730031</v>
      </c>
      <c r="E1743" s="64">
        <v>490180</v>
      </c>
      <c r="F1743" s="64" t="s">
        <v>19805</v>
      </c>
      <c r="G1743" s="64" t="s">
        <v>19805</v>
      </c>
      <c r="H1743" s="64" t="s">
        <v>19805</v>
      </c>
      <c r="I1743" s="64" t="s">
        <v>19805</v>
      </c>
      <c r="J1743" s="64" t="s">
        <v>19805</v>
      </c>
      <c r="K1743" s="64" t="s">
        <v>19805</v>
      </c>
      <c r="L1743" s="64" t="s">
        <v>19805</v>
      </c>
      <c r="M1743" s="64" t="s">
        <v>19805</v>
      </c>
      <c r="N1743" s="64" t="s">
        <v>19805</v>
      </c>
      <c r="O1743" s="64" t="s">
        <v>19805</v>
      </c>
      <c r="P1743" s="64" t="s">
        <v>19805</v>
      </c>
      <c r="Q1743" s="64" t="s">
        <v>19805</v>
      </c>
      <c r="R1743" s="64" t="s">
        <v>19805</v>
      </c>
      <c r="S1743" s="64" t="s">
        <v>19805</v>
      </c>
      <c r="T1743" s="64" t="s">
        <v>19805</v>
      </c>
      <c r="U1743" s="64" t="s">
        <v>19805</v>
      </c>
      <c r="V1743" s="64" t="s">
        <v>19805</v>
      </c>
      <c r="W1743" s="64" t="s">
        <v>19805</v>
      </c>
      <c r="X1743" s="64" t="s">
        <v>19805</v>
      </c>
      <c r="Y1743" s="64" t="s">
        <v>19805</v>
      </c>
      <c r="Z1743" s="64" t="s">
        <v>19805</v>
      </c>
      <c r="AA1743" s="64" t="s">
        <v>19805</v>
      </c>
      <c r="AB1743" s="64" t="s">
        <v>19805</v>
      </c>
    </row>
    <row r="1744" spans="1:28">
      <c r="A1744" s="15" t="s">
        <v>5860</v>
      </c>
      <c r="B1744" s="64" t="s">
        <v>19805</v>
      </c>
      <c r="C1744" s="64" t="s">
        <v>19805</v>
      </c>
      <c r="D1744" s="64" t="s">
        <v>19805</v>
      </c>
      <c r="E1744" s="64" t="s">
        <v>19805</v>
      </c>
      <c r="F1744" s="64" t="s">
        <v>19805</v>
      </c>
      <c r="G1744" s="64" t="s">
        <v>19805</v>
      </c>
      <c r="H1744" s="64" t="s">
        <v>19805</v>
      </c>
      <c r="I1744" s="64" t="s">
        <v>19805</v>
      </c>
      <c r="J1744" s="64" t="s">
        <v>19805</v>
      </c>
      <c r="K1744" s="64" t="s">
        <v>19805</v>
      </c>
      <c r="L1744" s="64">
        <v>412718</v>
      </c>
      <c r="M1744" s="64" t="s">
        <v>19805</v>
      </c>
      <c r="N1744" s="64" t="s">
        <v>19805</v>
      </c>
      <c r="O1744" s="64" t="s">
        <v>19805</v>
      </c>
      <c r="P1744" s="64" t="s">
        <v>19805</v>
      </c>
      <c r="Q1744" s="64" t="s">
        <v>19805</v>
      </c>
      <c r="R1744" s="64" t="s">
        <v>19805</v>
      </c>
      <c r="S1744" s="64" t="s">
        <v>19805</v>
      </c>
      <c r="T1744" s="64" t="s">
        <v>19805</v>
      </c>
      <c r="U1744" s="64" t="s">
        <v>19805</v>
      </c>
      <c r="V1744" s="64" t="s">
        <v>19805</v>
      </c>
      <c r="W1744" s="64" t="s">
        <v>19805</v>
      </c>
      <c r="X1744" s="64" t="s">
        <v>19805</v>
      </c>
      <c r="Y1744" s="64" t="s">
        <v>19805</v>
      </c>
      <c r="Z1744" s="64" t="s">
        <v>19805</v>
      </c>
      <c r="AA1744" s="64" t="s">
        <v>19805</v>
      </c>
      <c r="AB1744" s="64" t="s">
        <v>19805</v>
      </c>
    </row>
    <row r="1745" spans="1:28">
      <c r="A1745" s="15" t="s">
        <v>5861</v>
      </c>
      <c r="B1745" s="64" t="s">
        <v>19805</v>
      </c>
      <c r="C1745" s="64" t="s">
        <v>19805</v>
      </c>
      <c r="D1745" s="64" t="s">
        <v>19805</v>
      </c>
      <c r="E1745" s="64" t="s">
        <v>19805</v>
      </c>
      <c r="F1745" s="64" t="s">
        <v>19805</v>
      </c>
      <c r="G1745" s="64" t="s">
        <v>19805</v>
      </c>
      <c r="H1745" s="64" t="s">
        <v>19805</v>
      </c>
      <c r="I1745" s="64" t="s">
        <v>19805</v>
      </c>
      <c r="J1745" s="64" t="s">
        <v>19805</v>
      </c>
      <c r="K1745" s="64">
        <v>3630000</v>
      </c>
      <c r="L1745" s="64">
        <v>3315000</v>
      </c>
      <c r="M1745" s="64">
        <v>3000000</v>
      </c>
      <c r="N1745" s="64">
        <v>1100000</v>
      </c>
      <c r="O1745" s="64">
        <v>4500000</v>
      </c>
      <c r="P1745" s="64">
        <v>5300000</v>
      </c>
      <c r="Q1745" s="64">
        <v>5300000</v>
      </c>
      <c r="R1745" s="64">
        <v>4800000</v>
      </c>
      <c r="S1745" s="64">
        <v>4800000</v>
      </c>
      <c r="T1745" s="64">
        <v>5000000</v>
      </c>
      <c r="U1745" s="64">
        <v>6000000</v>
      </c>
      <c r="V1745" s="64">
        <v>1703000</v>
      </c>
      <c r="W1745" s="64">
        <v>1601000</v>
      </c>
      <c r="X1745" s="64">
        <v>1499000</v>
      </c>
      <c r="Y1745" s="64">
        <v>1200000</v>
      </c>
      <c r="Z1745" s="64">
        <v>997000</v>
      </c>
      <c r="AA1745" s="64" t="s">
        <v>19805</v>
      </c>
      <c r="AB1745" s="64" t="s">
        <v>19805</v>
      </c>
    </row>
    <row r="1746" spans="1:28">
      <c r="A1746" s="15" t="s">
        <v>5862</v>
      </c>
      <c r="B1746" s="64" t="s">
        <v>19805</v>
      </c>
      <c r="C1746" s="64" t="s">
        <v>19805</v>
      </c>
      <c r="D1746" s="64" t="s">
        <v>19805</v>
      </c>
      <c r="E1746" s="64" t="s">
        <v>19805</v>
      </c>
      <c r="F1746" s="64" t="s">
        <v>19805</v>
      </c>
      <c r="G1746" s="64" t="s">
        <v>19805</v>
      </c>
      <c r="H1746" s="64" t="s">
        <v>19805</v>
      </c>
      <c r="I1746" s="64" t="s">
        <v>19805</v>
      </c>
      <c r="J1746" s="64" t="s">
        <v>19805</v>
      </c>
      <c r="K1746" s="64" t="s">
        <v>19805</v>
      </c>
      <c r="L1746" s="64" t="s">
        <v>19805</v>
      </c>
      <c r="M1746" s="64" t="s">
        <v>19805</v>
      </c>
      <c r="N1746" s="64" t="s">
        <v>19805</v>
      </c>
      <c r="O1746" s="64">
        <v>965610</v>
      </c>
      <c r="P1746" s="64" t="s">
        <v>19805</v>
      </c>
      <c r="Q1746" s="64" t="s">
        <v>19805</v>
      </c>
      <c r="R1746" s="64">
        <v>4320000</v>
      </c>
      <c r="S1746" s="64">
        <v>4050000</v>
      </c>
      <c r="T1746" s="64">
        <v>3780000</v>
      </c>
      <c r="U1746" s="64">
        <v>3240000</v>
      </c>
      <c r="V1746" s="64">
        <v>2700000</v>
      </c>
      <c r="W1746" s="64">
        <v>1304000</v>
      </c>
      <c r="X1746" s="64">
        <v>1059500</v>
      </c>
      <c r="Y1746" s="64">
        <v>400000</v>
      </c>
      <c r="Z1746" s="64">
        <v>250000</v>
      </c>
      <c r="AA1746" s="64">
        <v>130000</v>
      </c>
      <c r="AB1746" s="64" t="s">
        <v>19805</v>
      </c>
    </row>
    <row r="1747" spans="1:28">
      <c r="A1747" s="15" t="s">
        <v>5863</v>
      </c>
      <c r="B1747" s="64" t="s">
        <v>19805</v>
      </c>
      <c r="C1747" s="64" t="s">
        <v>19805</v>
      </c>
      <c r="D1747" s="64" t="s">
        <v>19805</v>
      </c>
      <c r="E1747" s="64" t="s">
        <v>19805</v>
      </c>
      <c r="F1747" s="64" t="s">
        <v>19805</v>
      </c>
      <c r="G1747" s="64" t="s">
        <v>19805</v>
      </c>
      <c r="H1747" s="64" t="s">
        <v>19805</v>
      </c>
      <c r="I1747" s="64" t="s">
        <v>19805</v>
      </c>
      <c r="J1747" s="64" t="s">
        <v>19805</v>
      </c>
      <c r="K1747" s="64" t="s">
        <v>19805</v>
      </c>
      <c r="L1747" s="64" t="s">
        <v>19805</v>
      </c>
      <c r="M1747" s="64" t="s">
        <v>19805</v>
      </c>
      <c r="N1747" s="64" t="s">
        <v>19805</v>
      </c>
      <c r="O1747" s="64" t="s">
        <v>19805</v>
      </c>
      <c r="P1747" s="64" t="s">
        <v>19805</v>
      </c>
      <c r="Q1747" s="64" t="s">
        <v>19805</v>
      </c>
      <c r="R1747" s="64" t="s">
        <v>19805</v>
      </c>
      <c r="S1747" s="64" t="s">
        <v>19805</v>
      </c>
      <c r="T1747" s="64" t="s">
        <v>19805</v>
      </c>
      <c r="U1747" s="64">
        <v>1150000</v>
      </c>
      <c r="V1747" s="64">
        <v>1000000</v>
      </c>
      <c r="W1747" s="64">
        <v>2500000</v>
      </c>
      <c r="X1747" s="64">
        <v>1925000</v>
      </c>
      <c r="Y1747" s="64">
        <v>4000000</v>
      </c>
      <c r="Z1747" s="64">
        <v>3513000</v>
      </c>
      <c r="AA1747" s="64">
        <v>3000000</v>
      </c>
      <c r="AB1747" s="64">
        <v>2500000</v>
      </c>
    </row>
    <row r="1748" spans="1:28">
      <c r="A1748" s="15" t="s">
        <v>5864</v>
      </c>
      <c r="B1748" s="64" t="s">
        <v>19805</v>
      </c>
      <c r="C1748" s="64" t="s">
        <v>19805</v>
      </c>
      <c r="D1748" s="64" t="s">
        <v>19805</v>
      </c>
      <c r="E1748" s="64" t="s">
        <v>19805</v>
      </c>
      <c r="F1748" s="64" t="s">
        <v>19805</v>
      </c>
      <c r="G1748" s="64" t="s">
        <v>19805</v>
      </c>
      <c r="H1748" s="64" t="s">
        <v>19805</v>
      </c>
      <c r="I1748" s="64" t="s">
        <v>19805</v>
      </c>
      <c r="J1748" s="64" t="s">
        <v>19805</v>
      </c>
      <c r="K1748" s="64" t="s">
        <v>19805</v>
      </c>
      <c r="L1748" s="64" t="s">
        <v>19805</v>
      </c>
      <c r="M1748" s="64" t="s">
        <v>19805</v>
      </c>
      <c r="N1748" s="64" t="s">
        <v>19805</v>
      </c>
      <c r="O1748" s="64" t="s">
        <v>19805</v>
      </c>
      <c r="P1748" s="64" t="s">
        <v>19805</v>
      </c>
      <c r="Q1748" s="64" t="s">
        <v>19805</v>
      </c>
      <c r="R1748" s="64" t="s">
        <v>19805</v>
      </c>
      <c r="S1748" s="64" t="s">
        <v>19805</v>
      </c>
      <c r="T1748" s="64" t="s">
        <v>19805</v>
      </c>
      <c r="U1748" s="64" t="s">
        <v>19805</v>
      </c>
      <c r="V1748" s="64" t="s">
        <v>19805</v>
      </c>
      <c r="W1748" s="64" t="s">
        <v>19805</v>
      </c>
      <c r="X1748" s="64" t="s">
        <v>19805</v>
      </c>
      <c r="Y1748" s="64" t="s">
        <v>19805</v>
      </c>
      <c r="Z1748" s="64" t="s">
        <v>19805</v>
      </c>
      <c r="AA1748" s="64">
        <v>130000</v>
      </c>
      <c r="AB1748" s="64" t="s">
        <v>19805</v>
      </c>
    </row>
    <row r="1749" spans="1:28">
      <c r="A1749" s="15" t="s">
        <v>771</v>
      </c>
      <c r="B1749" s="64" t="s">
        <v>19805</v>
      </c>
      <c r="C1749" s="64">
        <v>981348</v>
      </c>
      <c r="D1749" s="64">
        <v>915243</v>
      </c>
      <c r="E1749" s="64">
        <v>788872</v>
      </c>
      <c r="F1749" s="64">
        <v>473604</v>
      </c>
      <c r="G1749" s="64" t="s">
        <v>19805</v>
      </c>
      <c r="H1749" s="64" t="s">
        <v>19805</v>
      </c>
      <c r="I1749" s="64" t="s">
        <v>19805</v>
      </c>
      <c r="J1749" s="64" t="s">
        <v>19805</v>
      </c>
      <c r="K1749" s="64" t="s">
        <v>19805</v>
      </c>
      <c r="L1749" s="64" t="s">
        <v>19805</v>
      </c>
      <c r="M1749" s="64" t="s">
        <v>19805</v>
      </c>
      <c r="N1749" s="64" t="s">
        <v>19805</v>
      </c>
      <c r="O1749" s="64" t="s">
        <v>19805</v>
      </c>
      <c r="P1749" s="64" t="s">
        <v>19805</v>
      </c>
      <c r="Q1749" s="64" t="s">
        <v>19805</v>
      </c>
      <c r="R1749" s="64" t="s">
        <v>19805</v>
      </c>
      <c r="S1749" s="64" t="s">
        <v>19805</v>
      </c>
      <c r="T1749" s="64" t="s">
        <v>19805</v>
      </c>
      <c r="U1749" s="64" t="s">
        <v>19805</v>
      </c>
      <c r="V1749" s="64" t="s">
        <v>19805</v>
      </c>
      <c r="W1749" s="64" t="s">
        <v>19805</v>
      </c>
      <c r="X1749" s="64" t="s">
        <v>19805</v>
      </c>
      <c r="Y1749" s="64" t="s">
        <v>19805</v>
      </c>
      <c r="Z1749" s="64" t="s">
        <v>19805</v>
      </c>
      <c r="AA1749" s="64" t="s">
        <v>19805</v>
      </c>
      <c r="AB1749" s="64" t="s">
        <v>19805</v>
      </c>
    </row>
    <row r="1750" spans="1:28">
      <c r="A1750" s="15" t="s">
        <v>5866</v>
      </c>
      <c r="B1750" s="64" t="s">
        <v>19805</v>
      </c>
      <c r="C1750" s="64" t="s">
        <v>19805</v>
      </c>
      <c r="D1750" s="64" t="s">
        <v>19805</v>
      </c>
      <c r="E1750" s="64" t="s">
        <v>19805</v>
      </c>
      <c r="F1750" s="64" t="s">
        <v>19805</v>
      </c>
      <c r="G1750" s="64" t="s">
        <v>19805</v>
      </c>
      <c r="H1750" s="64" t="s">
        <v>19805</v>
      </c>
      <c r="I1750" s="64" t="s">
        <v>19805</v>
      </c>
      <c r="J1750" s="64">
        <v>3579131</v>
      </c>
      <c r="K1750" s="64">
        <v>2601113</v>
      </c>
      <c r="L1750" s="64">
        <v>1887600</v>
      </c>
      <c r="M1750" s="64">
        <v>1764480</v>
      </c>
      <c r="N1750" s="64">
        <v>1641360</v>
      </c>
      <c r="O1750" s="64" t="s">
        <v>19805</v>
      </c>
      <c r="P1750" s="64" t="s">
        <v>19805</v>
      </c>
      <c r="Q1750" s="64" t="s">
        <v>19805</v>
      </c>
      <c r="R1750" s="64" t="s">
        <v>19805</v>
      </c>
      <c r="S1750" s="64" t="s">
        <v>19805</v>
      </c>
      <c r="T1750" s="64" t="s">
        <v>19805</v>
      </c>
      <c r="U1750" s="64" t="s">
        <v>19805</v>
      </c>
      <c r="V1750" s="64" t="s">
        <v>19805</v>
      </c>
      <c r="W1750" s="64" t="s">
        <v>19805</v>
      </c>
      <c r="X1750" s="64" t="s">
        <v>19805</v>
      </c>
      <c r="Y1750" s="64" t="s">
        <v>19805</v>
      </c>
      <c r="Z1750" s="64" t="s">
        <v>19805</v>
      </c>
      <c r="AA1750" s="64" t="s">
        <v>19805</v>
      </c>
      <c r="AB1750" s="64" t="s">
        <v>19805</v>
      </c>
    </row>
    <row r="1751" spans="1:28">
      <c r="A1751" s="15" t="s">
        <v>5867</v>
      </c>
      <c r="B1751" s="64" t="s">
        <v>19805</v>
      </c>
      <c r="C1751" s="64" t="s">
        <v>19805</v>
      </c>
      <c r="D1751" s="64" t="s">
        <v>19805</v>
      </c>
      <c r="E1751" s="64" t="s">
        <v>19805</v>
      </c>
      <c r="F1751" s="64" t="s">
        <v>19805</v>
      </c>
      <c r="G1751" s="64" t="s">
        <v>19805</v>
      </c>
      <c r="H1751" s="64" t="s">
        <v>19805</v>
      </c>
      <c r="I1751" s="64" t="s">
        <v>19805</v>
      </c>
      <c r="J1751" s="64" t="s">
        <v>19805</v>
      </c>
      <c r="K1751" s="64" t="s">
        <v>19805</v>
      </c>
      <c r="L1751" s="64" t="s">
        <v>19805</v>
      </c>
      <c r="M1751" s="64" t="s">
        <v>19805</v>
      </c>
      <c r="N1751" s="64">
        <v>1600000</v>
      </c>
      <c r="O1751" s="64">
        <v>825000</v>
      </c>
      <c r="P1751" s="64">
        <v>750000</v>
      </c>
      <c r="Q1751" s="64">
        <v>2793505</v>
      </c>
      <c r="R1751" s="64">
        <v>2203080</v>
      </c>
      <c r="S1751" s="64">
        <v>2059320</v>
      </c>
      <c r="T1751" s="64">
        <v>1590000</v>
      </c>
      <c r="U1751" s="64" t="s">
        <v>19805</v>
      </c>
      <c r="V1751" s="64" t="s">
        <v>19805</v>
      </c>
      <c r="W1751" s="64" t="s">
        <v>19805</v>
      </c>
      <c r="X1751" s="64" t="s">
        <v>19805</v>
      </c>
      <c r="Y1751" s="64" t="s">
        <v>19805</v>
      </c>
      <c r="Z1751" s="64" t="s">
        <v>19805</v>
      </c>
      <c r="AA1751" s="64" t="s">
        <v>19805</v>
      </c>
      <c r="AB1751" s="64" t="s">
        <v>19805</v>
      </c>
    </row>
    <row r="1752" spans="1:28">
      <c r="A1752" s="15" t="s">
        <v>5868</v>
      </c>
      <c r="B1752" s="64" t="s">
        <v>19805</v>
      </c>
      <c r="C1752" s="64" t="s">
        <v>19805</v>
      </c>
      <c r="D1752" s="64" t="s">
        <v>19805</v>
      </c>
      <c r="E1752" s="64" t="s">
        <v>19805</v>
      </c>
      <c r="F1752" s="64" t="s">
        <v>19805</v>
      </c>
      <c r="G1752" s="64" t="s">
        <v>19805</v>
      </c>
      <c r="H1752" s="64" t="s">
        <v>19805</v>
      </c>
      <c r="I1752" s="64" t="s">
        <v>19805</v>
      </c>
      <c r="J1752" s="64" t="s">
        <v>19805</v>
      </c>
      <c r="K1752" s="64" t="s">
        <v>19805</v>
      </c>
      <c r="L1752" s="64" t="s">
        <v>19805</v>
      </c>
      <c r="M1752" s="64" t="s">
        <v>19805</v>
      </c>
      <c r="N1752" s="64" t="s">
        <v>19805</v>
      </c>
      <c r="O1752" s="64" t="s">
        <v>19805</v>
      </c>
      <c r="P1752" s="64" t="s">
        <v>19805</v>
      </c>
      <c r="Q1752" s="64" t="s">
        <v>19805</v>
      </c>
      <c r="R1752" s="64" t="s">
        <v>19805</v>
      </c>
      <c r="S1752" s="64">
        <v>7471</v>
      </c>
      <c r="T1752" s="64" t="s">
        <v>19805</v>
      </c>
      <c r="U1752" s="64" t="s">
        <v>19805</v>
      </c>
      <c r="V1752" s="64">
        <v>166000</v>
      </c>
      <c r="W1752" s="64">
        <v>225000</v>
      </c>
      <c r="X1752" s="64" t="s">
        <v>19805</v>
      </c>
      <c r="Y1752" s="64">
        <v>250000</v>
      </c>
      <c r="Z1752" s="64">
        <v>145000</v>
      </c>
      <c r="AA1752" s="64" t="s">
        <v>19805</v>
      </c>
      <c r="AB1752" s="64" t="s">
        <v>19805</v>
      </c>
    </row>
    <row r="1753" spans="1:28">
      <c r="A1753" s="15" t="s">
        <v>5869</v>
      </c>
      <c r="B1753" s="64" t="s">
        <v>19805</v>
      </c>
      <c r="C1753" s="64" t="s">
        <v>19805</v>
      </c>
      <c r="D1753" s="64" t="s">
        <v>19805</v>
      </c>
      <c r="E1753" s="64" t="s">
        <v>19805</v>
      </c>
      <c r="F1753" s="64" t="s">
        <v>19805</v>
      </c>
      <c r="G1753" s="64" t="s">
        <v>19805</v>
      </c>
      <c r="H1753" s="64" t="s">
        <v>19805</v>
      </c>
      <c r="I1753" s="64" t="s">
        <v>19805</v>
      </c>
      <c r="J1753" s="64" t="s">
        <v>19805</v>
      </c>
      <c r="K1753" s="64" t="s">
        <v>19805</v>
      </c>
      <c r="L1753" s="64">
        <v>83026</v>
      </c>
      <c r="M1753" s="64">
        <v>398762</v>
      </c>
      <c r="N1753" s="64" t="s">
        <v>19805</v>
      </c>
      <c r="O1753" s="64" t="s">
        <v>19805</v>
      </c>
      <c r="P1753" s="64" t="s">
        <v>19805</v>
      </c>
      <c r="Q1753" s="64" t="s">
        <v>19805</v>
      </c>
      <c r="R1753" s="64" t="s">
        <v>19805</v>
      </c>
      <c r="S1753" s="64" t="s">
        <v>19805</v>
      </c>
      <c r="T1753" s="64" t="s">
        <v>19805</v>
      </c>
      <c r="U1753" s="64" t="s">
        <v>19805</v>
      </c>
      <c r="V1753" s="64" t="s">
        <v>19805</v>
      </c>
      <c r="W1753" s="64" t="s">
        <v>19805</v>
      </c>
      <c r="X1753" s="64" t="s">
        <v>19805</v>
      </c>
      <c r="Y1753" s="64" t="s">
        <v>19805</v>
      </c>
      <c r="Z1753" s="64" t="s">
        <v>19805</v>
      </c>
      <c r="AA1753" s="64" t="s">
        <v>19805</v>
      </c>
      <c r="AB1753" s="64" t="s">
        <v>19805</v>
      </c>
    </row>
    <row r="1754" spans="1:28">
      <c r="A1754" s="15" t="s">
        <v>805</v>
      </c>
      <c r="B1754" s="64">
        <v>13219250</v>
      </c>
      <c r="C1754" s="64">
        <v>12650000</v>
      </c>
      <c r="D1754" s="64">
        <v>6124729</v>
      </c>
      <c r="E1754" s="64">
        <v>5904261</v>
      </c>
      <c r="F1754" s="64">
        <v>4899293</v>
      </c>
      <c r="G1754" s="64">
        <v>2862602</v>
      </c>
      <c r="H1754" s="64">
        <v>1867320</v>
      </c>
      <c r="I1754" s="64">
        <v>1745520</v>
      </c>
      <c r="J1754" s="64">
        <v>1623720</v>
      </c>
      <c r="K1754" s="64" t="s">
        <v>19805</v>
      </c>
      <c r="L1754" s="64" t="s">
        <v>19805</v>
      </c>
      <c r="M1754" s="64" t="s">
        <v>19805</v>
      </c>
      <c r="N1754" s="64" t="s">
        <v>19805</v>
      </c>
      <c r="O1754" s="64" t="s">
        <v>19805</v>
      </c>
      <c r="P1754" s="64" t="s">
        <v>19805</v>
      </c>
      <c r="Q1754" s="64" t="s">
        <v>19805</v>
      </c>
      <c r="R1754" s="64" t="s">
        <v>19805</v>
      </c>
      <c r="S1754" s="64" t="s">
        <v>19805</v>
      </c>
      <c r="T1754" s="64" t="s">
        <v>19805</v>
      </c>
      <c r="U1754" s="64" t="s">
        <v>19805</v>
      </c>
      <c r="V1754" s="64" t="s">
        <v>19805</v>
      </c>
      <c r="W1754" s="64" t="s">
        <v>19805</v>
      </c>
      <c r="X1754" s="64" t="s">
        <v>19805</v>
      </c>
      <c r="Y1754" s="64" t="s">
        <v>19805</v>
      </c>
      <c r="Z1754" s="64" t="s">
        <v>19805</v>
      </c>
      <c r="AA1754" s="64" t="s">
        <v>19805</v>
      </c>
      <c r="AB1754" s="64" t="s">
        <v>19805</v>
      </c>
    </row>
    <row r="1755" spans="1:28">
      <c r="A1755" s="15" t="s">
        <v>5870</v>
      </c>
      <c r="B1755" s="64" t="s">
        <v>19805</v>
      </c>
      <c r="C1755" s="64" t="s">
        <v>19805</v>
      </c>
      <c r="D1755" s="64" t="s">
        <v>19805</v>
      </c>
      <c r="E1755" s="64" t="s">
        <v>19805</v>
      </c>
      <c r="F1755" s="64" t="s">
        <v>19805</v>
      </c>
      <c r="G1755" s="64" t="s">
        <v>19805</v>
      </c>
      <c r="H1755" s="64" t="s">
        <v>19805</v>
      </c>
      <c r="I1755" s="64" t="s">
        <v>19805</v>
      </c>
      <c r="J1755" s="64" t="s">
        <v>19805</v>
      </c>
      <c r="K1755" s="64" t="s">
        <v>19805</v>
      </c>
      <c r="L1755" s="64" t="s">
        <v>19805</v>
      </c>
      <c r="M1755" s="64" t="s">
        <v>19805</v>
      </c>
      <c r="N1755" s="64" t="s">
        <v>19805</v>
      </c>
      <c r="O1755" s="64" t="s">
        <v>19805</v>
      </c>
      <c r="P1755" s="64" t="s">
        <v>19805</v>
      </c>
      <c r="Q1755" s="64" t="s">
        <v>19805</v>
      </c>
      <c r="R1755" s="64" t="s">
        <v>19805</v>
      </c>
      <c r="S1755" s="64" t="s">
        <v>19805</v>
      </c>
      <c r="T1755" s="64" t="s">
        <v>19805</v>
      </c>
      <c r="U1755" s="64" t="s">
        <v>19805</v>
      </c>
      <c r="V1755" s="64" t="s">
        <v>19805</v>
      </c>
      <c r="W1755" s="64" t="s">
        <v>19805</v>
      </c>
      <c r="X1755" s="64">
        <v>15800</v>
      </c>
      <c r="Y1755" s="64">
        <v>150000</v>
      </c>
      <c r="Z1755" s="64" t="s">
        <v>19805</v>
      </c>
      <c r="AA1755" s="64">
        <v>550000</v>
      </c>
      <c r="AB1755" s="64">
        <v>500000</v>
      </c>
    </row>
    <row r="1756" spans="1:28">
      <c r="A1756" s="15" t="s">
        <v>5871</v>
      </c>
      <c r="B1756" s="64" t="s">
        <v>19805</v>
      </c>
      <c r="C1756" s="64" t="s">
        <v>19805</v>
      </c>
      <c r="D1756" s="64" t="s">
        <v>19805</v>
      </c>
      <c r="E1756" s="64" t="s">
        <v>19805</v>
      </c>
      <c r="F1756" s="64" t="s">
        <v>19805</v>
      </c>
      <c r="G1756" s="64" t="s">
        <v>19805</v>
      </c>
      <c r="H1756" s="64" t="s">
        <v>19805</v>
      </c>
      <c r="I1756" s="64" t="s">
        <v>19805</v>
      </c>
      <c r="J1756" s="64" t="s">
        <v>19805</v>
      </c>
      <c r="K1756" s="64" t="s">
        <v>19805</v>
      </c>
      <c r="L1756" s="64" t="s">
        <v>19805</v>
      </c>
      <c r="M1756" s="64" t="s">
        <v>19805</v>
      </c>
      <c r="N1756" s="64" t="s">
        <v>19805</v>
      </c>
      <c r="O1756" s="64">
        <v>887317</v>
      </c>
      <c r="P1756" s="64">
        <v>1030000</v>
      </c>
      <c r="Q1756" s="64">
        <v>1000000</v>
      </c>
      <c r="R1756" s="64">
        <v>10000000</v>
      </c>
      <c r="S1756" s="64">
        <v>10000000</v>
      </c>
      <c r="T1756" s="64" t="s">
        <v>15337</v>
      </c>
      <c r="U1756" s="64">
        <v>3450000</v>
      </c>
      <c r="V1756" s="64">
        <v>3036000</v>
      </c>
      <c r="W1756" s="64">
        <v>2280000</v>
      </c>
      <c r="X1756" s="64">
        <v>1920000</v>
      </c>
      <c r="Y1756" s="64">
        <v>1560000</v>
      </c>
      <c r="Z1756" s="64">
        <v>1200000</v>
      </c>
      <c r="AA1756" s="64">
        <v>400000</v>
      </c>
      <c r="AB1756" s="64">
        <v>400000</v>
      </c>
    </row>
    <row r="1757" spans="1:28">
      <c r="A1757" s="15" t="s">
        <v>5872</v>
      </c>
      <c r="B1757" s="64" t="s">
        <v>19805</v>
      </c>
      <c r="C1757" s="64" t="s">
        <v>19805</v>
      </c>
      <c r="D1757" s="64" t="s">
        <v>19805</v>
      </c>
      <c r="E1757" s="64" t="s">
        <v>19805</v>
      </c>
      <c r="F1757" s="64" t="s">
        <v>19805</v>
      </c>
      <c r="G1757" s="64" t="s">
        <v>19805</v>
      </c>
      <c r="H1757" s="64" t="s">
        <v>19805</v>
      </c>
      <c r="I1757" s="64" t="s">
        <v>19805</v>
      </c>
      <c r="J1757" s="64" t="s">
        <v>19805</v>
      </c>
      <c r="K1757" s="64" t="s">
        <v>19805</v>
      </c>
      <c r="L1757" s="64" t="s">
        <v>19805</v>
      </c>
      <c r="M1757" s="64" t="s">
        <v>19805</v>
      </c>
      <c r="N1757" s="64">
        <v>745046</v>
      </c>
      <c r="O1757" s="64">
        <v>145686</v>
      </c>
      <c r="P1757" s="64" t="s">
        <v>19805</v>
      </c>
      <c r="Q1757" s="64">
        <v>481488</v>
      </c>
      <c r="R1757" s="64">
        <v>423500</v>
      </c>
      <c r="S1757" s="64">
        <v>301875</v>
      </c>
      <c r="T1757" s="64" t="s">
        <v>19805</v>
      </c>
      <c r="U1757" s="64" t="s">
        <v>19805</v>
      </c>
      <c r="V1757" s="64" t="s">
        <v>19805</v>
      </c>
      <c r="W1757" s="64" t="s">
        <v>19805</v>
      </c>
      <c r="X1757" s="64" t="s">
        <v>19805</v>
      </c>
      <c r="Y1757" s="64" t="s">
        <v>19805</v>
      </c>
      <c r="Z1757" s="64" t="s">
        <v>19805</v>
      </c>
      <c r="AA1757" s="64" t="s">
        <v>19805</v>
      </c>
      <c r="AB1757" s="64" t="s">
        <v>19805</v>
      </c>
    </row>
    <row r="1758" spans="1:28">
      <c r="A1758" s="15" t="s">
        <v>5873</v>
      </c>
      <c r="B1758" s="64" t="s">
        <v>19805</v>
      </c>
      <c r="C1758" s="64" t="s">
        <v>19805</v>
      </c>
      <c r="D1758" s="64" t="s">
        <v>19805</v>
      </c>
      <c r="E1758" s="64" t="s">
        <v>19805</v>
      </c>
      <c r="F1758" s="64" t="s">
        <v>19805</v>
      </c>
      <c r="G1758" s="64" t="s">
        <v>19805</v>
      </c>
      <c r="H1758" s="64">
        <v>377116</v>
      </c>
      <c r="I1758" s="64">
        <v>855189</v>
      </c>
      <c r="J1758" s="64">
        <v>1655760</v>
      </c>
      <c r="K1758" s="64">
        <v>1547760</v>
      </c>
      <c r="L1758" s="64">
        <v>1439760</v>
      </c>
      <c r="M1758" s="64" t="s">
        <v>19805</v>
      </c>
      <c r="N1758" s="64" t="s">
        <v>19805</v>
      </c>
      <c r="O1758" s="64" t="s">
        <v>19805</v>
      </c>
      <c r="P1758" s="64" t="s">
        <v>19805</v>
      </c>
      <c r="Q1758" s="64" t="s">
        <v>19805</v>
      </c>
      <c r="R1758" s="64" t="s">
        <v>19805</v>
      </c>
      <c r="S1758" s="64" t="s">
        <v>19805</v>
      </c>
      <c r="T1758" s="64" t="s">
        <v>19805</v>
      </c>
      <c r="U1758" s="64" t="s">
        <v>19805</v>
      </c>
      <c r="V1758" s="64" t="s">
        <v>19805</v>
      </c>
      <c r="W1758" s="64" t="s">
        <v>19805</v>
      </c>
      <c r="X1758" s="64" t="s">
        <v>19805</v>
      </c>
      <c r="Y1758" s="64" t="s">
        <v>19805</v>
      </c>
      <c r="Z1758" s="64" t="s">
        <v>19805</v>
      </c>
      <c r="AA1758" s="64" t="s">
        <v>19805</v>
      </c>
      <c r="AB1758" s="64" t="s">
        <v>19805</v>
      </c>
    </row>
    <row r="1759" spans="1:28">
      <c r="A1759" s="15" t="s">
        <v>5874</v>
      </c>
      <c r="B1759" s="64" t="s">
        <v>19805</v>
      </c>
      <c r="C1759" s="64" t="s">
        <v>19805</v>
      </c>
      <c r="D1759" s="64" t="s">
        <v>19805</v>
      </c>
      <c r="E1759" s="64" t="s">
        <v>19805</v>
      </c>
      <c r="F1759" s="64" t="s">
        <v>19805</v>
      </c>
      <c r="G1759" s="64" t="s">
        <v>19805</v>
      </c>
      <c r="H1759" s="64" t="s">
        <v>19805</v>
      </c>
      <c r="I1759" s="64" t="s">
        <v>19805</v>
      </c>
      <c r="J1759" s="64" t="s">
        <v>19805</v>
      </c>
      <c r="K1759" s="64" t="s">
        <v>19805</v>
      </c>
      <c r="L1759" s="64" t="s">
        <v>19805</v>
      </c>
      <c r="M1759" s="64" t="s">
        <v>19805</v>
      </c>
      <c r="N1759" s="64" t="s">
        <v>19805</v>
      </c>
      <c r="O1759" s="64" t="s">
        <v>19805</v>
      </c>
      <c r="P1759" s="64" t="s">
        <v>19805</v>
      </c>
      <c r="Q1759" s="64" t="s">
        <v>19805</v>
      </c>
      <c r="R1759" s="64" t="s">
        <v>19805</v>
      </c>
      <c r="S1759" s="64" t="s">
        <v>19805</v>
      </c>
      <c r="T1759" s="64" t="s">
        <v>19805</v>
      </c>
      <c r="U1759" s="64" t="s">
        <v>19805</v>
      </c>
      <c r="V1759" s="64" t="s">
        <v>19805</v>
      </c>
      <c r="W1759" s="64">
        <v>225000</v>
      </c>
      <c r="X1759" s="64">
        <v>150000</v>
      </c>
      <c r="Y1759" s="64" t="s">
        <v>19805</v>
      </c>
      <c r="Z1759" s="64" t="s">
        <v>19805</v>
      </c>
      <c r="AA1759" s="64" t="s">
        <v>19805</v>
      </c>
      <c r="AB1759" s="64" t="s">
        <v>19805</v>
      </c>
    </row>
    <row r="1760" spans="1:28">
      <c r="A1760" s="15" t="s">
        <v>1495</v>
      </c>
      <c r="B1760" s="64">
        <v>1406520</v>
      </c>
      <c r="C1760" s="64">
        <v>1348440</v>
      </c>
      <c r="D1760" s="64">
        <v>1290360</v>
      </c>
      <c r="E1760" s="64" t="s">
        <v>19805</v>
      </c>
      <c r="F1760" s="64" t="s">
        <v>19805</v>
      </c>
      <c r="G1760" s="64" t="s">
        <v>19805</v>
      </c>
      <c r="H1760" s="64" t="s">
        <v>19805</v>
      </c>
      <c r="I1760" s="64" t="s">
        <v>19805</v>
      </c>
      <c r="J1760" s="64" t="s">
        <v>19805</v>
      </c>
      <c r="K1760" s="64" t="s">
        <v>19805</v>
      </c>
      <c r="L1760" s="64" t="s">
        <v>19805</v>
      </c>
      <c r="M1760" s="64" t="s">
        <v>19805</v>
      </c>
      <c r="N1760" s="64" t="s">
        <v>19805</v>
      </c>
      <c r="O1760" s="64" t="s">
        <v>19805</v>
      </c>
      <c r="P1760" s="64" t="s">
        <v>19805</v>
      </c>
      <c r="Q1760" s="64" t="s">
        <v>19805</v>
      </c>
      <c r="R1760" s="64" t="s">
        <v>19805</v>
      </c>
      <c r="S1760" s="64" t="s">
        <v>19805</v>
      </c>
      <c r="T1760" s="64" t="s">
        <v>19805</v>
      </c>
      <c r="U1760" s="64" t="s">
        <v>19805</v>
      </c>
      <c r="V1760" s="64" t="s">
        <v>19805</v>
      </c>
      <c r="W1760" s="64" t="s">
        <v>19805</v>
      </c>
      <c r="X1760" s="64" t="s">
        <v>19805</v>
      </c>
      <c r="Y1760" s="64" t="s">
        <v>19805</v>
      </c>
      <c r="Z1760" s="64" t="s">
        <v>19805</v>
      </c>
      <c r="AA1760" s="64" t="s">
        <v>19805</v>
      </c>
      <c r="AB1760" s="64" t="s">
        <v>19805</v>
      </c>
    </row>
    <row r="1761" spans="1:28">
      <c r="A1761" s="15" t="s">
        <v>5876</v>
      </c>
      <c r="B1761" s="64" t="s">
        <v>19805</v>
      </c>
      <c r="C1761" s="64" t="s">
        <v>19805</v>
      </c>
      <c r="D1761" s="64" t="s">
        <v>19805</v>
      </c>
      <c r="E1761" s="64" t="s">
        <v>19805</v>
      </c>
      <c r="F1761" s="64" t="s">
        <v>19805</v>
      </c>
      <c r="G1761" s="64" t="s">
        <v>19805</v>
      </c>
      <c r="H1761" s="64" t="s">
        <v>19805</v>
      </c>
      <c r="I1761" s="64" t="s">
        <v>19805</v>
      </c>
      <c r="J1761" s="64" t="s">
        <v>19805</v>
      </c>
      <c r="K1761" s="64" t="s">
        <v>19805</v>
      </c>
      <c r="L1761" s="64" t="s">
        <v>19805</v>
      </c>
      <c r="M1761" s="64" t="s">
        <v>19805</v>
      </c>
      <c r="N1761" s="64" t="s">
        <v>19805</v>
      </c>
      <c r="O1761" s="64" t="s">
        <v>19805</v>
      </c>
      <c r="P1761" s="64" t="s">
        <v>19805</v>
      </c>
      <c r="Q1761" s="64" t="s">
        <v>19805</v>
      </c>
      <c r="R1761" s="64" t="s">
        <v>19805</v>
      </c>
      <c r="S1761" s="64" t="s">
        <v>19805</v>
      </c>
      <c r="T1761" s="64" t="s">
        <v>19805</v>
      </c>
      <c r="U1761" s="64" t="s">
        <v>19805</v>
      </c>
      <c r="V1761" s="64" t="s">
        <v>19805</v>
      </c>
      <c r="W1761" s="64" t="s">
        <v>19805</v>
      </c>
      <c r="X1761" s="64" t="s">
        <v>19805</v>
      </c>
      <c r="Y1761" s="64" t="s">
        <v>19805</v>
      </c>
      <c r="Z1761" s="64">
        <v>1075000</v>
      </c>
      <c r="AA1761" s="64">
        <v>1025000</v>
      </c>
      <c r="AB1761" s="64">
        <v>985000</v>
      </c>
    </row>
    <row r="1762" spans="1:28">
      <c r="A1762" s="15" t="s">
        <v>2220</v>
      </c>
      <c r="B1762" s="64">
        <v>543471</v>
      </c>
      <c r="C1762" s="64" t="s">
        <v>19805</v>
      </c>
      <c r="D1762" s="64" t="s">
        <v>19805</v>
      </c>
      <c r="E1762" s="64" t="s">
        <v>19805</v>
      </c>
      <c r="F1762" s="64" t="s">
        <v>19805</v>
      </c>
      <c r="G1762" s="64" t="s">
        <v>19805</v>
      </c>
      <c r="H1762" s="64" t="s">
        <v>19805</v>
      </c>
      <c r="I1762" s="64" t="s">
        <v>19805</v>
      </c>
      <c r="J1762" s="64" t="s">
        <v>19805</v>
      </c>
      <c r="K1762" s="64" t="s">
        <v>19805</v>
      </c>
      <c r="L1762" s="64" t="s">
        <v>19805</v>
      </c>
      <c r="M1762" s="64" t="s">
        <v>19805</v>
      </c>
      <c r="N1762" s="64" t="s">
        <v>19805</v>
      </c>
      <c r="O1762" s="64" t="s">
        <v>19805</v>
      </c>
      <c r="P1762" s="64" t="s">
        <v>19805</v>
      </c>
      <c r="Q1762" s="64" t="s">
        <v>19805</v>
      </c>
      <c r="R1762" s="64" t="s">
        <v>19805</v>
      </c>
      <c r="S1762" s="64" t="s">
        <v>19805</v>
      </c>
      <c r="T1762" s="64" t="s">
        <v>19805</v>
      </c>
      <c r="U1762" s="64" t="s">
        <v>19805</v>
      </c>
      <c r="V1762" s="64" t="s">
        <v>19805</v>
      </c>
      <c r="W1762" s="64" t="s">
        <v>19805</v>
      </c>
      <c r="X1762" s="64" t="s">
        <v>19805</v>
      </c>
      <c r="Y1762" s="64" t="s">
        <v>19805</v>
      </c>
      <c r="Z1762" s="64" t="s">
        <v>19805</v>
      </c>
      <c r="AA1762" s="64" t="s">
        <v>19805</v>
      </c>
      <c r="AB1762" s="64" t="s">
        <v>19805</v>
      </c>
    </row>
    <row r="1763" spans="1:28">
      <c r="A1763" s="15" t="s">
        <v>5877</v>
      </c>
      <c r="B1763" s="64" t="s">
        <v>19805</v>
      </c>
      <c r="C1763" s="64" t="s">
        <v>19805</v>
      </c>
      <c r="D1763" s="64" t="s">
        <v>19805</v>
      </c>
      <c r="E1763" s="64" t="s">
        <v>19805</v>
      </c>
      <c r="F1763" s="64" t="s">
        <v>19805</v>
      </c>
      <c r="G1763" s="64" t="s">
        <v>19805</v>
      </c>
      <c r="H1763" s="64" t="s">
        <v>19805</v>
      </c>
      <c r="I1763" s="64" t="s">
        <v>19805</v>
      </c>
      <c r="J1763" s="64" t="s">
        <v>19805</v>
      </c>
      <c r="K1763" s="64" t="s">
        <v>19805</v>
      </c>
      <c r="L1763" s="64" t="s">
        <v>19805</v>
      </c>
      <c r="M1763" s="64" t="s">
        <v>19805</v>
      </c>
      <c r="N1763" s="64" t="s">
        <v>19805</v>
      </c>
      <c r="O1763" s="64" t="s">
        <v>19805</v>
      </c>
      <c r="P1763" s="64" t="s">
        <v>19805</v>
      </c>
      <c r="Q1763" s="64" t="s">
        <v>19805</v>
      </c>
      <c r="R1763" s="64" t="s">
        <v>19805</v>
      </c>
      <c r="S1763" s="64" t="s">
        <v>19805</v>
      </c>
      <c r="T1763" s="64" t="s">
        <v>19805</v>
      </c>
      <c r="U1763" s="64" t="s">
        <v>19805</v>
      </c>
      <c r="V1763" s="64" t="s">
        <v>19805</v>
      </c>
      <c r="W1763" s="64" t="s">
        <v>19805</v>
      </c>
      <c r="X1763" s="64" t="s">
        <v>19805</v>
      </c>
      <c r="Y1763" s="64" t="s">
        <v>19805</v>
      </c>
      <c r="Z1763" s="64" t="s">
        <v>19805</v>
      </c>
      <c r="AA1763" s="64">
        <v>217000</v>
      </c>
      <c r="AB1763" s="64" t="s">
        <v>19805</v>
      </c>
    </row>
    <row r="1764" spans="1:28">
      <c r="A1764" s="15" t="s">
        <v>5878</v>
      </c>
      <c r="B1764" s="64" t="s">
        <v>19805</v>
      </c>
      <c r="C1764" s="64" t="s">
        <v>19805</v>
      </c>
      <c r="D1764" s="64" t="s">
        <v>19805</v>
      </c>
      <c r="E1764" s="64" t="s">
        <v>19805</v>
      </c>
      <c r="F1764" s="64" t="s">
        <v>19805</v>
      </c>
      <c r="G1764" s="64" t="s">
        <v>19805</v>
      </c>
      <c r="H1764" s="64" t="s">
        <v>19805</v>
      </c>
      <c r="I1764" s="64" t="s">
        <v>19805</v>
      </c>
      <c r="J1764" s="64" t="s">
        <v>19805</v>
      </c>
      <c r="K1764" s="64" t="s">
        <v>19805</v>
      </c>
      <c r="L1764" s="64" t="s">
        <v>19805</v>
      </c>
      <c r="M1764" s="64" t="s">
        <v>19805</v>
      </c>
      <c r="N1764" s="64">
        <v>2700000</v>
      </c>
      <c r="O1764" s="64">
        <v>3075600</v>
      </c>
      <c r="P1764" s="64">
        <v>2796000</v>
      </c>
      <c r="Q1764" s="64">
        <v>2400000</v>
      </c>
      <c r="R1764" s="64">
        <v>2200000</v>
      </c>
      <c r="S1764" s="64">
        <v>2000000</v>
      </c>
      <c r="T1764" s="64">
        <v>3000000</v>
      </c>
      <c r="U1764" s="64">
        <v>2640000</v>
      </c>
      <c r="V1764" s="64">
        <v>2280000</v>
      </c>
      <c r="W1764" s="64">
        <v>1920000</v>
      </c>
      <c r="X1764" s="64">
        <v>1560000</v>
      </c>
      <c r="Y1764" s="64">
        <v>150000</v>
      </c>
      <c r="Z1764" s="64" t="s">
        <v>19805</v>
      </c>
      <c r="AA1764" s="64" t="s">
        <v>19805</v>
      </c>
      <c r="AB1764" s="64" t="s">
        <v>19805</v>
      </c>
    </row>
    <row r="1765" spans="1:28">
      <c r="A1765" s="15" t="s">
        <v>661</v>
      </c>
      <c r="B1765" s="64">
        <v>7000000</v>
      </c>
      <c r="C1765" s="64">
        <v>7000000</v>
      </c>
      <c r="D1765" s="64">
        <v>1227985</v>
      </c>
      <c r="E1765" s="64">
        <v>8500000</v>
      </c>
      <c r="F1765" s="64">
        <v>8500000</v>
      </c>
      <c r="G1765" s="64">
        <v>8500000</v>
      </c>
      <c r="H1765" s="64">
        <v>2767126</v>
      </c>
      <c r="I1765" s="64">
        <v>1805040</v>
      </c>
      <c r="J1765" s="64">
        <v>1687320</v>
      </c>
      <c r="K1765" s="64">
        <v>1569600</v>
      </c>
      <c r="L1765" s="64" t="s">
        <v>19805</v>
      </c>
      <c r="M1765" s="64" t="s">
        <v>19805</v>
      </c>
      <c r="N1765" s="64" t="s">
        <v>19805</v>
      </c>
      <c r="O1765" s="64" t="s">
        <v>19805</v>
      </c>
      <c r="P1765" s="64" t="s">
        <v>19805</v>
      </c>
      <c r="Q1765" s="64" t="s">
        <v>19805</v>
      </c>
      <c r="R1765" s="64" t="s">
        <v>19805</v>
      </c>
      <c r="S1765" s="64" t="s">
        <v>19805</v>
      </c>
      <c r="T1765" s="64" t="s">
        <v>19805</v>
      </c>
      <c r="U1765" s="64" t="s">
        <v>19805</v>
      </c>
      <c r="V1765" s="64" t="s">
        <v>19805</v>
      </c>
      <c r="W1765" s="64" t="s">
        <v>19805</v>
      </c>
      <c r="X1765" s="64" t="s">
        <v>19805</v>
      </c>
      <c r="Y1765" s="64" t="s">
        <v>19805</v>
      </c>
      <c r="Z1765" s="64" t="s">
        <v>19805</v>
      </c>
      <c r="AA1765" s="64" t="s">
        <v>19805</v>
      </c>
      <c r="AB1765" s="64" t="s">
        <v>19805</v>
      </c>
    </row>
    <row r="1766" spans="1:28">
      <c r="A1766" s="15" t="s">
        <v>5879</v>
      </c>
      <c r="B1766" s="64" t="s">
        <v>19805</v>
      </c>
      <c r="C1766" s="64" t="s">
        <v>19805</v>
      </c>
      <c r="D1766" s="64" t="s">
        <v>19805</v>
      </c>
      <c r="E1766" s="64" t="s">
        <v>19805</v>
      </c>
      <c r="F1766" s="64" t="s">
        <v>19805</v>
      </c>
      <c r="G1766" s="64" t="s">
        <v>19805</v>
      </c>
      <c r="H1766" s="64" t="s">
        <v>19805</v>
      </c>
      <c r="I1766" s="64" t="s">
        <v>19805</v>
      </c>
      <c r="J1766" s="64" t="s">
        <v>19805</v>
      </c>
      <c r="K1766" s="64" t="s">
        <v>19805</v>
      </c>
      <c r="L1766" s="64" t="s">
        <v>19805</v>
      </c>
      <c r="M1766" s="64" t="s">
        <v>19805</v>
      </c>
      <c r="N1766" s="64">
        <v>1797845</v>
      </c>
      <c r="O1766" s="64">
        <v>1947600</v>
      </c>
      <c r="P1766" s="64">
        <v>1820520</v>
      </c>
      <c r="Q1766" s="64">
        <v>1693560</v>
      </c>
      <c r="R1766" s="64" t="s">
        <v>19805</v>
      </c>
      <c r="S1766" s="64" t="s">
        <v>19805</v>
      </c>
      <c r="T1766" s="64" t="s">
        <v>19805</v>
      </c>
      <c r="U1766" s="64" t="s">
        <v>19805</v>
      </c>
      <c r="V1766" s="64" t="s">
        <v>19805</v>
      </c>
      <c r="W1766" s="64" t="s">
        <v>19805</v>
      </c>
      <c r="X1766" s="64" t="s">
        <v>19805</v>
      </c>
      <c r="Y1766" s="64" t="s">
        <v>19805</v>
      </c>
      <c r="Z1766" s="64" t="s">
        <v>19805</v>
      </c>
      <c r="AA1766" s="64" t="s">
        <v>19805</v>
      </c>
      <c r="AB1766" s="64" t="s">
        <v>19805</v>
      </c>
    </row>
    <row r="1767" spans="1:28">
      <c r="A1767" s="15" t="s">
        <v>5880</v>
      </c>
      <c r="B1767" s="64" t="s">
        <v>19805</v>
      </c>
      <c r="C1767" s="64" t="s">
        <v>19805</v>
      </c>
      <c r="D1767" s="64" t="s">
        <v>19805</v>
      </c>
      <c r="E1767" s="64" t="s">
        <v>19805</v>
      </c>
      <c r="F1767" s="64" t="s">
        <v>19805</v>
      </c>
      <c r="G1767" s="64" t="s">
        <v>19805</v>
      </c>
      <c r="H1767" s="64" t="s">
        <v>19805</v>
      </c>
      <c r="I1767" s="64" t="s">
        <v>19805</v>
      </c>
      <c r="J1767" s="64" t="s">
        <v>19805</v>
      </c>
      <c r="K1767" s="64" t="s">
        <v>19805</v>
      </c>
      <c r="L1767" s="64" t="s">
        <v>19805</v>
      </c>
      <c r="M1767" s="64" t="s">
        <v>19805</v>
      </c>
      <c r="N1767" s="64" t="s">
        <v>19805</v>
      </c>
      <c r="O1767" s="64" t="s">
        <v>19805</v>
      </c>
      <c r="P1767" s="64" t="s">
        <v>19805</v>
      </c>
      <c r="Q1767" s="64" t="s">
        <v>19805</v>
      </c>
      <c r="R1767" s="64" t="s">
        <v>19805</v>
      </c>
      <c r="S1767" s="64" t="s">
        <v>19805</v>
      </c>
      <c r="T1767" s="64" t="s">
        <v>19805</v>
      </c>
      <c r="U1767" s="64" t="s">
        <v>19805</v>
      </c>
      <c r="V1767" s="64" t="s">
        <v>19805</v>
      </c>
      <c r="W1767" s="64">
        <v>200000</v>
      </c>
      <c r="X1767" s="64" t="s">
        <v>19805</v>
      </c>
      <c r="Y1767" s="64" t="s">
        <v>19805</v>
      </c>
      <c r="Z1767" s="64" t="s">
        <v>19805</v>
      </c>
      <c r="AA1767" s="64" t="s">
        <v>19805</v>
      </c>
      <c r="AB1767" s="64" t="s">
        <v>19805</v>
      </c>
    </row>
    <row r="1768" spans="1:28">
      <c r="A1768" s="15" t="s">
        <v>5882</v>
      </c>
      <c r="B1768" s="64" t="s">
        <v>19805</v>
      </c>
      <c r="C1768" s="64" t="s">
        <v>19805</v>
      </c>
      <c r="D1768" s="64" t="s">
        <v>19805</v>
      </c>
      <c r="E1768" s="64" t="s">
        <v>19805</v>
      </c>
      <c r="F1768" s="64" t="s">
        <v>19805</v>
      </c>
      <c r="G1768" s="64" t="s">
        <v>19805</v>
      </c>
      <c r="H1768" s="64" t="s">
        <v>19805</v>
      </c>
      <c r="I1768" s="64" t="s">
        <v>19805</v>
      </c>
      <c r="J1768" s="64" t="s">
        <v>19805</v>
      </c>
      <c r="K1768" s="64" t="s">
        <v>19805</v>
      </c>
      <c r="L1768" s="64" t="s">
        <v>19805</v>
      </c>
      <c r="M1768" s="64" t="s">
        <v>19805</v>
      </c>
      <c r="N1768" s="64" t="s">
        <v>19805</v>
      </c>
      <c r="O1768" s="64" t="s">
        <v>19805</v>
      </c>
      <c r="P1768" s="64" t="s">
        <v>19805</v>
      </c>
      <c r="Q1768" s="64" t="s">
        <v>19805</v>
      </c>
      <c r="R1768" s="64" t="s">
        <v>19805</v>
      </c>
      <c r="S1768" s="64">
        <v>600000</v>
      </c>
      <c r="T1768" s="64">
        <v>639300</v>
      </c>
      <c r="U1768" s="64">
        <v>555900</v>
      </c>
      <c r="V1768" s="64" t="s">
        <v>19805</v>
      </c>
      <c r="W1768" s="64" t="s">
        <v>19805</v>
      </c>
      <c r="X1768" s="64" t="s">
        <v>19805</v>
      </c>
      <c r="Y1768" s="64" t="s">
        <v>19805</v>
      </c>
      <c r="Z1768" s="64" t="s">
        <v>19805</v>
      </c>
      <c r="AA1768" s="64" t="s">
        <v>19805</v>
      </c>
      <c r="AB1768" s="64" t="s">
        <v>19805</v>
      </c>
    </row>
    <row r="1769" spans="1:28">
      <c r="A1769" s="15" t="s">
        <v>3824</v>
      </c>
      <c r="B1769" s="64" t="s">
        <v>19805</v>
      </c>
      <c r="C1769" s="64" t="s">
        <v>19805</v>
      </c>
      <c r="D1769" s="64" t="s">
        <v>19805</v>
      </c>
      <c r="E1769" s="64" t="s">
        <v>19805</v>
      </c>
      <c r="F1769" s="64">
        <v>2227333</v>
      </c>
      <c r="G1769" s="64">
        <v>1236720</v>
      </c>
      <c r="H1769" s="64">
        <v>1156080</v>
      </c>
      <c r="I1769" s="64">
        <v>1075440</v>
      </c>
      <c r="J1769" s="64" t="s">
        <v>19805</v>
      </c>
      <c r="K1769" s="64" t="s">
        <v>19805</v>
      </c>
      <c r="L1769" s="64" t="s">
        <v>19805</v>
      </c>
      <c r="M1769" s="64" t="s">
        <v>19805</v>
      </c>
      <c r="N1769" s="64" t="s">
        <v>19805</v>
      </c>
      <c r="O1769" s="64" t="s">
        <v>19805</v>
      </c>
      <c r="P1769" s="64" t="s">
        <v>19805</v>
      </c>
      <c r="Q1769" s="64" t="s">
        <v>19805</v>
      </c>
      <c r="R1769" s="64" t="s">
        <v>19805</v>
      </c>
      <c r="S1769" s="64" t="s">
        <v>19805</v>
      </c>
      <c r="T1769" s="64" t="s">
        <v>19805</v>
      </c>
      <c r="U1769" s="64" t="s">
        <v>19805</v>
      </c>
      <c r="V1769" s="64" t="s">
        <v>19805</v>
      </c>
      <c r="W1769" s="64" t="s">
        <v>19805</v>
      </c>
      <c r="X1769" s="64" t="s">
        <v>19805</v>
      </c>
      <c r="Y1769" s="64" t="s">
        <v>19805</v>
      </c>
      <c r="Z1769" s="64" t="s">
        <v>19805</v>
      </c>
      <c r="AA1769" s="64" t="s">
        <v>19805</v>
      </c>
      <c r="AB1769" s="64" t="s">
        <v>19805</v>
      </c>
    </row>
    <row r="1770" spans="1:28">
      <c r="A1770" s="15" t="s">
        <v>3460</v>
      </c>
      <c r="B1770" s="64" t="s">
        <v>19805</v>
      </c>
      <c r="C1770" s="64" t="s">
        <v>19805</v>
      </c>
      <c r="D1770" s="64" t="s">
        <v>19805</v>
      </c>
      <c r="E1770" s="64">
        <v>1272279</v>
      </c>
      <c r="F1770" s="64">
        <v>1223116</v>
      </c>
      <c r="G1770" s="64">
        <v>1146337</v>
      </c>
      <c r="H1770" s="64">
        <v>1400000</v>
      </c>
      <c r="I1770" s="64">
        <v>3780000</v>
      </c>
      <c r="J1770" s="64">
        <v>3500000</v>
      </c>
      <c r="K1770" s="64">
        <v>798328</v>
      </c>
      <c r="L1770" s="64">
        <v>744551</v>
      </c>
      <c r="M1770" s="64" t="s">
        <v>19805</v>
      </c>
      <c r="N1770" s="64">
        <v>203428</v>
      </c>
      <c r="O1770" s="64">
        <v>563679</v>
      </c>
      <c r="P1770" s="64">
        <v>349458</v>
      </c>
      <c r="Q1770" s="64" t="s">
        <v>19805</v>
      </c>
      <c r="R1770" s="64" t="s">
        <v>19805</v>
      </c>
      <c r="S1770" s="64" t="s">
        <v>19805</v>
      </c>
      <c r="T1770" s="64" t="s">
        <v>19805</v>
      </c>
      <c r="U1770" s="64" t="s">
        <v>19805</v>
      </c>
      <c r="V1770" s="64" t="s">
        <v>19805</v>
      </c>
      <c r="W1770" s="64" t="s">
        <v>19805</v>
      </c>
      <c r="X1770" s="64" t="s">
        <v>19805</v>
      </c>
      <c r="Y1770" s="64" t="s">
        <v>19805</v>
      </c>
      <c r="Z1770" s="64" t="s">
        <v>19805</v>
      </c>
      <c r="AA1770" s="64" t="s">
        <v>19805</v>
      </c>
      <c r="AB1770" s="64" t="s">
        <v>19805</v>
      </c>
    </row>
    <row r="1771" spans="1:28">
      <c r="A1771" s="15" t="s">
        <v>5884</v>
      </c>
      <c r="B1771" s="64" t="s">
        <v>19805</v>
      </c>
      <c r="C1771" s="64" t="s">
        <v>19805</v>
      </c>
      <c r="D1771" s="64" t="s">
        <v>19805</v>
      </c>
      <c r="E1771" s="64" t="s">
        <v>19805</v>
      </c>
      <c r="F1771" s="64" t="s">
        <v>19805</v>
      </c>
      <c r="G1771" s="64" t="s">
        <v>19805</v>
      </c>
      <c r="H1771" s="64" t="s">
        <v>19805</v>
      </c>
      <c r="I1771" s="64" t="s">
        <v>19805</v>
      </c>
      <c r="J1771" s="64" t="s">
        <v>19805</v>
      </c>
      <c r="K1771" s="64" t="s">
        <v>19805</v>
      </c>
      <c r="L1771" s="64">
        <v>412718</v>
      </c>
      <c r="M1771" s="64" t="s">
        <v>19805</v>
      </c>
      <c r="N1771" s="64" t="s">
        <v>19805</v>
      </c>
      <c r="O1771" s="64" t="s">
        <v>19805</v>
      </c>
      <c r="P1771" s="64" t="s">
        <v>19805</v>
      </c>
      <c r="Q1771" s="64" t="s">
        <v>19805</v>
      </c>
      <c r="R1771" s="64" t="s">
        <v>19805</v>
      </c>
      <c r="S1771" s="64" t="s">
        <v>19805</v>
      </c>
      <c r="T1771" s="64" t="s">
        <v>19805</v>
      </c>
      <c r="U1771" s="64" t="s">
        <v>19805</v>
      </c>
      <c r="V1771" s="64" t="s">
        <v>19805</v>
      </c>
      <c r="W1771" s="64" t="s">
        <v>19805</v>
      </c>
      <c r="X1771" s="64" t="s">
        <v>19805</v>
      </c>
      <c r="Y1771" s="64" t="s">
        <v>19805</v>
      </c>
      <c r="Z1771" s="64" t="s">
        <v>19805</v>
      </c>
      <c r="AA1771" s="64" t="s">
        <v>19805</v>
      </c>
      <c r="AB1771" s="64" t="s">
        <v>19805</v>
      </c>
    </row>
    <row r="1772" spans="1:28">
      <c r="A1772" s="15" t="s">
        <v>5885</v>
      </c>
      <c r="B1772" s="64" t="s">
        <v>19805</v>
      </c>
      <c r="C1772" s="64" t="s">
        <v>19805</v>
      </c>
      <c r="D1772" s="64" t="s">
        <v>19805</v>
      </c>
      <c r="E1772" s="64" t="s">
        <v>19805</v>
      </c>
      <c r="F1772" s="64" t="s">
        <v>19805</v>
      </c>
      <c r="G1772" s="64" t="s">
        <v>19805</v>
      </c>
      <c r="H1772" s="64" t="s">
        <v>19805</v>
      </c>
      <c r="I1772" s="64">
        <v>303232</v>
      </c>
      <c r="J1772" s="64">
        <v>1250000</v>
      </c>
      <c r="K1772" s="64" t="s">
        <v>19805</v>
      </c>
      <c r="L1772" s="64" t="s">
        <v>19805</v>
      </c>
      <c r="M1772" s="64" t="s">
        <v>19805</v>
      </c>
      <c r="N1772" s="64" t="s">
        <v>19805</v>
      </c>
      <c r="O1772" s="64" t="s">
        <v>19805</v>
      </c>
      <c r="P1772" s="64" t="s">
        <v>19805</v>
      </c>
      <c r="Q1772" s="64" t="s">
        <v>19805</v>
      </c>
      <c r="R1772" s="64" t="s">
        <v>19805</v>
      </c>
      <c r="S1772" s="64" t="s">
        <v>19805</v>
      </c>
      <c r="T1772" s="64" t="s">
        <v>19805</v>
      </c>
      <c r="U1772" s="64" t="s">
        <v>19805</v>
      </c>
      <c r="V1772" s="64" t="s">
        <v>19805</v>
      </c>
      <c r="W1772" s="64" t="s">
        <v>19805</v>
      </c>
      <c r="X1772" s="64" t="s">
        <v>19805</v>
      </c>
      <c r="Y1772" s="64" t="s">
        <v>19805</v>
      </c>
      <c r="Z1772" s="64" t="s">
        <v>19805</v>
      </c>
      <c r="AA1772" s="64" t="s">
        <v>19805</v>
      </c>
      <c r="AB1772" s="64" t="s">
        <v>19805</v>
      </c>
    </row>
    <row r="1773" spans="1:28">
      <c r="A1773" s="15" t="s">
        <v>5886</v>
      </c>
      <c r="B1773" s="64" t="s">
        <v>19805</v>
      </c>
      <c r="C1773" s="64" t="s">
        <v>19805</v>
      </c>
      <c r="D1773" s="64" t="s">
        <v>19805</v>
      </c>
      <c r="E1773" s="64" t="s">
        <v>19805</v>
      </c>
      <c r="F1773" s="64" t="s">
        <v>19805</v>
      </c>
      <c r="G1773" s="64" t="s">
        <v>19805</v>
      </c>
      <c r="H1773" s="64" t="s">
        <v>19805</v>
      </c>
      <c r="I1773" s="64" t="s">
        <v>19805</v>
      </c>
      <c r="J1773" s="64" t="s">
        <v>19805</v>
      </c>
      <c r="K1773" s="64" t="s">
        <v>19805</v>
      </c>
      <c r="L1773" s="64" t="s">
        <v>19805</v>
      </c>
      <c r="M1773" s="64" t="s">
        <v>19805</v>
      </c>
      <c r="N1773" s="64" t="s">
        <v>19805</v>
      </c>
      <c r="O1773" s="64" t="s">
        <v>19805</v>
      </c>
      <c r="P1773" s="64" t="s">
        <v>19805</v>
      </c>
      <c r="Q1773" s="64" t="s">
        <v>19805</v>
      </c>
      <c r="R1773" s="64" t="s">
        <v>19805</v>
      </c>
      <c r="S1773" s="64" t="s">
        <v>19805</v>
      </c>
      <c r="T1773" s="64" t="s">
        <v>19805</v>
      </c>
      <c r="U1773" s="64" t="s">
        <v>19805</v>
      </c>
      <c r="V1773" s="64" t="s">
        <v>19805</v>
      </c>
      <c r="W1773" s="64" t="s">
        <v>19805</v>
      </c>
      <c r="X1773" s="64">
        <v>1340000</v>
      </c>
      <c r="Y1773" s="64">
        <v>1995000</v>
      </c>
      <c r="Z1773" s="64">
        <v>1500000</v>
      </c>
      <c r="AA1773" s="64">
        <v>1920000</v>
      </c>
      <c r="AB1773" s="64">
        <v>1650000</v>
      </c>
    </row>
    <row r="1774" spans="1:28">
      <c r="A1774" s="15" t="s">
        <v>5887</v>
      </c>
      <c r="B1774" s="64" t="s">
        <v>19805</v>
      </c>
      <c r="C1774" s="64" t="s">
        <v>19805</v>
      </c>
      <c r="D1774" s="64" t="s">
        <v>19805</v>
      </c>
      <c r="E1774" s="64" t="s">
        <v>19805</v>
      </c>
      <c r="F1774" s="64" t="s">
        <v>19805</v>
      </c>
      <c r="G1774" s="64" t="s">
        <v>19805</v>
      </c>
      <c r="H1774" s="64" t="s">
        <v>19805</v>
      </c>
      <c r="I1774" s="64" t="s">
        <v>19805</v>
      </c>
      <c r="J1774" s="64" t="s">
        <v>19805</v>
      </c>
      <c r="K1774" s="64" t="s">
        <v>19805</v>
      </c>
      <c r="L1774" s="64" t="s">
        <v>19805</v>
      </c>
      <c r="M1774" s="64">
        <v>682051</v>
      </c>
      <c r="N1774" s="64">
        <v>385277</v>
      </c>
      <c r="O1774" s="64" t="s">
        <v>19805</v>
      </c>
      <c r="P1774" s="64" t="s">
        <v>19805</v>
      </c>
      <c r="Q1774" s="64" t="s">
        <v>19805</v>
      </c>
      <c r="R1774" s="64" t="s">
        <v>19805</v>
      </c>
      <c r="S1774" s="64" t="s">
        <v>19805</v>
      </c>
      <c r="T1774" s="64" t="s">
        <v>19805</v>
      </c>
      <c r="U1774" s="64" t="s">
        <v>19805</v>
      </c>
      <c r="V1774" s="64" t="s">
        <v>19805</v>
      </c>
      <c r="W1774" s="64" t="s">
        <v>19805</v>
      </c>
      <c r="X1774" s="64" t="s">
        <v>19805</v>
      </c>
      <c r="Y1774" s="64" t="s">
        <v>19805</v>
      </c>
      <c r="Z1774" s="64" t="s">
        <v>19805</v>
      </c>
      <c r="AA1774" s="64" t="s">
        <v>19805</v>
      </c>
      <c r="AB1774" s="64" t="s">
        <v>19805</v>
      </c>
    </row>
    <row r="1775" spans="1:28">
      <c r="A1775" s="15" t="s">
        <v>5888</v>
      </c>
      <c r="B1775" s="64" t="s">
        <v>19805</v>
      </c>
      <c r="C1775" s="64" t="s">
        <v>19805</v>
      </c>
      <c r="D1775" s="64" t="s">
        <v>19805</v>
      </c>
      <c r="E1775" s="64" t="s">
        <v>19805</v>
      </c>
      <c r="F1775" s="64" t="s">
        <v>19805</v>
      </c>
      <c r="G1775" s="64" t="s">
        <v>19805</v>
      </c>
      <c r="H1775" s="64" t="s">
        <v>19805</v>
      </c>
      <c r="I1775" s="64" t="s">
        <v>19805</v>
      </c>
      <c r="J1775" s="64" t="s">
        <v>19805</v>
      </c>
      <c r="K1775" s="64" t="s">
        <v>19805</v>
      </c>
      <c r="L1775" s="64" t="s">
        <v>19805</v>
      </c>
      <c r="M1775" s="64" t="s">
        <v>19805</v>
      </c>
      <c r="N1775" s="64" t="s">
        <v>19805</v>
      </c>
      <c r="O1775" s="64" t="s">
        <v>19805</v>
      </c>
      <c r="P1775" s="64" t="s">
        <v>19805</v>
      </c>
      <c r="Q1775" s="64" t="s">
        <v>19805</v>
      </c>
      <c r="R1775" s="64" t="s">
        <v>19805</v>
      </c>
      <c r="S1775" s="64" t="s">
        <v>19805</v>
      </c>
      <c r="T1775" s="64" t="s">
        <v>19805</v>
      </c>
      <c r="U1775" s="64" t="s">
        <v>19805</v>
      </c>
      <c r="V1775" s="64" t="s">
        <v>19805</v>
      </c>
      <c r="W1775" s="64" t="s">
        <v>19805</v>
      </c>
      <c r="X1775" s="64" t="s">
        <v>19805</v>
      </c>
      <c r="Y1775" s="64">
        <v>300000</v>
      </c>
      <c r="Z1775" s="64">
        <v>950000</v>
      </c>
      <c r="AA1775" s="64">
        <v>1000000</v>
      </c>
      <c r="AB1775" s="64">
        <v>425000</v>
      </c>
    </row>
    <row r="1776" spans="1:28">
      <c r="A1776" s="15" t="s">
        <v>2621</v>
      </c>
      <c r="B1776" s="64">
        <v>543471</v>
      </c>
      <c r="C1776" s="64" t="s">
        <v>19805</v>
      </c>
      <c r="D1776" s="64" t="s">
        <v>19805</v>
      </c>
      <c r="E1776" s="64" t="s">
        <v>19805</v>
      </c>
      <c r="F1776" s="64" t="s">
        <v>19805</v>
      </c>
      <c r="G1776" s="64" t="s">
        <v>19805</v>
      </c>
      <c r="H1776" s="64" t="s">
        <v>19805</v>
      </c>
      <c r="I1776" s="64" t="s">
        <v>19805</v>
      </c>
      <c r="J1776" s="64" t="s">
        <v>19805</v>
      </c>
      <c r="K1776" s="64" t="s">
        <v>19805</v>
      </c>
      <c r="L1776" s="64" t="s">
        <v>19805</v>
      </c>
      <c r="M1776" s="64" t="s">
        <v>19805</v>
      </c>
      <c r="N1776" s="64" t="s">
        <v>19805</v>
      </c>
      <c r="O1776" s="64" t="s">
        <v>19805</v>
      </c>
      <c r="P1776" s="64" t="s">
        <v>19805</v>
      </c>
      <c r="Q1776" s="64" t="s">
        <v>19805</v>
      </c>
      <c r="R1776" s="64" t="s">
        <v>19805</v>
      </c>
      <c r="S1776" s="64" t="s">
        <v>19805</v>
      </c>
      <c r="T1776" s="64" t="s">
        <v>19805</v>
      </c>
      <c r="U1776" s="64" t="s">
        <v>19805</v>
      </c>
      <c r="V1776" s="64" t="s">
        <v>19805</v>
      </c>
      <c r="W1776" s="64" t="s">
        <v>19805</v>
      </c>
      <c r="X1776" s="64" t="s">
        <v>19805</v>
      </c>
      <c r="Y1776" s="64" t="s">
        <v>19805</v>
      </c>
      <c r="Z1776" s="64" t="s">
        <v>19805</v>
      </c>
      <c r="AA1776" s="64" t="s">
        <v>19805</v>
      </c>
      <c r="AB1776" s="64" t="s">
        <v>19805</v>
      </c>
    </row>
    <row r="1777" spans="1:28">
      <c r="A1777" s="15" t="s">
        <v>5889</v>
      </c>
      <c r="B1777" s="64" t="s">
        <v>19805</v>
      </c>
      <c r="C1777" s="64" t="s">
        <v>19805</v>
      </c>
      <c r="D1777" s="64" t="s">
        <v>19805</v>
      </c>
      <c r="E1777" s="64" t="s">
        <v>19805</v>
      </c>
      <c r="F1777" s="64" t="s">
        <v>19805</v>
      </c>
      <c r="G1777" s="64" t="s">
        <v>19805</v>
      </c>
      <c r="H1777" s="64" t="s">
        <v>19805</v>
      </c>
      <c r="I1777" s="64" t="s">
        <v>19805</v>
      </c>
      <c r="J1777" s="64" t="s">
        <v>19805</v>
      </c>
      <c r="K1777" s="64" t="s">
        <v>19805</v>
      </c>
      <c r="L1777" s="64" t="s">
        <v>19805</v>
      </c>
      <c r="M1777" s="64" t="s">
        <v>19805</v>
      </c>
      <c r="N1777" s="64" t="s">
        <v>19805</v>
      </c>
      <c r="O1777" s="64" t="s">
        <v>19805</v>
      </c>
      <c r="P1777" s="64" t="s">
        <v>19805</v>
      </c>
      <c r="Q1777" s="64" t="s">
        <v>19805</v>
      </c>
      <c r="R1777" s="64" t="s">
        <v>19805</v>
      </c>
      <c r="S1777" s="64" t="s">
        <v>19805</v>
      </c>
      <c r="T1777" s="64" t="s">
        <v>19805</v>
      </c>
      <c r="U1777" s="64">
        <v>272250</v>
      </c>
      <c r="V1777" s="64" t="s">
        <v>19805</v>
      </c>
      <c r="W1777" s="64">
        <v>225000</v>
      </c>
      <c r="X1777" s="64">
        <v>150000</v>
      </c>
      <c r="Y1777" s="64" t="s">
        <v>19805</v>
      </c>
      <c r="Z1777" s="64">
        <v>15000</v>
      </c>
      <c r="AA1777" s="64" t="s">
        <v>19805</v>
      </c>
      <c r="AB1777" s="64" t="s">
        <v>19805</v>
      </c>
    </row>
    <row r="1778" spans="1:28">
      <c r="A1778" s="15" t="s">
        <v>5890</v>
      </c>
      <c r="B1778" s="64" t="s">
        <v>19805</v>
      </c>
      <c r="C1778" s="64" t="s">
        <v>19805</v>
      </c>
      <c r="D1778" s="64" t="s">
        <v>19805</v>
      </c>
      <c r="E1778" s="64" t="s">
        <v>19805</v>
      </c>
      <c r="F1778" s="64" t="s">
        <v>19805</v>
      </c>
      <c r="G1778" s="64" t="s">
        <v>19805</v>
      </c>
      <c r="H1778" s="64" t="s">
        <v>19805</v>
      </c>
      <c r="I1778" s="64" t="s">
        <v>19805</v>
      </c>
      <c r="J1778" s="64" t="s">
        <v>19805</v>
      </c>
      <c r="K1778" s="64" t="s">
        <v>19805</v>
      </c>
      <c r="L1778" s="64" t="s">
        <v>19805</v>
      </c>
      <c r="M1778" s="64" t="s">
        <v>19805</v>
      </c>
      <c r="N1778" s="64" t="s">
        <v>19805</v>
      </c>
      <c r="O1778" s="64" t="s">
        <v>19805</v>
      </c>
      <c r="P1778" s="64" t="s">
        <v>19805</v>
      </c>
      <c r="Q1778" s="64" t="s">
        <v>19805</v>
      </c>
      <c r="R1778" s="64">
        <v>2200000</v>
      </c>
      <c r="S1778" s="64">
        <v>2000000</v>
      </c>
      <c r="T1778" s="64">
        <v>5280000</v>
      </c>
      <c r="U1778" s="64">
        <v>4560000</v>
      </c>
      <c r="V1778" s="64">
        <v>3840000</v>
      </c>
      <c r="W1778" s="64">
        <v>3120000</v>
      </c>
      <c r="X1778" s="64">
        <v>2400000</v>
      </c>
      <c r="Y1778" s="64">
        <v>4000000</v>
      </c>
      <c r="Z1778" s="64">
        <v>2220000</v>
      </c>
      <c r="AA1778" s="64">
        <v>1650000</v>
      </c>
      <c r="AB1778" s="64">
        <v>1365000</v>
      </c>
    </row>
    <row r="1779" spans="1:28">
      <c r="A1779" s="15" t="s">
        <v>5891</v>
      </c>
      <c r="B1779" s="64" t="s">
        <v>19805</v>
      </c>
      <c r="C1779" s="64" t="s">
        <v>19805</v>
      </c>
      <c r="D1779" s="64" t="s">
        <v>19805</v>
      </c>
      <c r="E1779" s="64" t="s">
        <v>19805</v>
      </c>
      <c r="F1779" s="64" t="s">
        <v>19805</v>
      </c>
      <c r="G1779" s="64" t="s">
        <v>19805</v>
      </c>
      <c r="H1779" s="64" t="s">
        <v>19805</v>
      </c>
      <c r="I1779" s="64" t="s">
        <v>19805</v>
      </c>
      <c r="J1779" s="64" t="s">
        <v>19805</v>
      </c>
      <c r="K1779" s="64" t="s">
        <v>19805</v>
      </c>
      <c r="L1779" s="64" t="s">
        <v>19805</v>
      </c>
      <c r="M1779" s="64">
        <v>1760000</v>
      </c>
      <c r="N1779" s="64">
        <v>1600000</v>
      </c>
      <c r="O1779" s="64">
        <v>6750000</v>
      </c>
      <c r="P1779" s="64">
        <v>6750000</v>
      </c>
      <c r="Q1779" s="64">
        <v>6750000</v>
      </c>
      <c r="R1779" s="64">
        <v>5520000</v>
      </c>
      <c r="S1779" s="64">
        <v>2298840</v>
      </c>
      <c r="T1779" s="64">
        <v>2033000</v>
      </c>
      <c r="U1779" s="64">
        <v>1768320</v>
      </c>
      <c r="V1779" s="64" t="s">
        <v>19805</v>
      </c>
      <c r="W1779" s="64" t="s">
        <v>19805</v>
      </c>
      <c r="X1779" s="64" t="s">
        <v>19805</v>
      </c>
      <c r="Y1779" s="64" t="s">
        <v>19805</v>
      </c>
      <c r="Z1779" s="64" t="s">
        <v>19805</v>
      </c>
      <c r="AA1779" s="64" t="s">
        <v>19805</v>
      </c>
      <c r="AB1779" s="64" t="s">
        <v>19805</v>
      </c>
    </row>
    <row r="1780" spans="1:28">
      <c r="A1780" s="15" t="s">
        <v>5893</v>
      </c>
      <c r="B1780" s="64" t="s">
        <v>19805</v>
      </c>
      <c r="C1780" s="64" t="s">
        <v>19805</v>
      </c>
      <c r="D1780" s="64" t="s">
        <v>19805</v>
      </c>
      <c r="E1780" s="64" t="s">
        <v>19805</v>
      </c>
      <c r="F1780" s="64" t="s">
        <v>19805</v>
      </c>
      <c r="G1780" s="64" t="s">
        <v>19805</v>
      </c>
      <c r="H1780" s="64" t="s">
        <v>19805</v>
      </c>
      <c r="I1780" s="64" t="s">
        <v>19805</v>
      </c>
      <c r="J1780" s="64" t="s">
        <v>19805</v>
      </c>
      <c r="K1780" s="64" t="s">
        <v>19805</v>
      </c>
      <c r="L1780" s="64" t="s">
        <v>19805</v>
      </c>
      <c r="M1780" s="64" t="s">
        <v>19805</v>
      </c>
      <c r="N1780" s="64" t="s">
        <v>19805</v>
      </c>
      <c r="O1780" s="64" t="s">
        <v>19805</v>
      </c>
      <c r="P1780" s="64" t="s">
        <v>19805</v>
      </c>
      <c r="Q1780" s="64" t="s">
        <v>19805</v>
      </c>
      <c r="R1780" s="64" t="s">
        <v>19805</v>
      </c>
      <c r="S1780" s="64" t="s">
        <v>19805</v>
      </c>
      <c r="T1780" s="64" t="s">
        <v>19805</v>
      </c>
      <c r="U1780" s="64">
        <v>50000</v>
      </c>
      <c r="V1780" s="64" t="s">
        <v>19805</v>
      </c>
      <c r="W1780" s="64" t="s">
        <v>19805</v>
      </c>
      <c r="X1780" s="64" t="s">
        <v>19805</v>
      </c>
      <c r="Y1780" s="64" t="s">
        <v>19805</v>
      </c>
      <c r="Z1780" s="64" t="s">
        <v>19805</v>
      </c>
      <c r="AA1780" s="64" t="s">
        <v>19805</v>
      </c>
      <c r="AB1780" s="64" t="s">
        <v>19805</v>
      </c>
    </row>
    <row r="1781" spans="1:28">
      <c r="A1781" s="15" t="s">
        <v>5894</v>
      </c>
      <c r="B1781" s="64" t="s">
        <v>19805</v>
      </c>
      <c r="C1781" s="64" t="s">
        <v>19805</v>
      </c>
      <c r="D1781" s="64" t="s">
        <v>19805</v>
      </c>
      <c r="E1781" s="64" t="s">
        <v>19805</v>
      </c>
      <c r="F1781" s="64" t="s">
        <v>19805</v>
      </c>
      <c r="G1781" s="64" t="s">
        <v>19805</v>
      </c>
      <c r="H1781" s="64">
        <v>58393</v>
      </c>
      <c r="I1781" s="64" t="s">
        <v>19805</v>
      </c>
      <c r="J1781" s="64" t="s">
        <v>19805</v>
      </c>
      <c r="K1781" s="64">
        <v>826046</v>
      </c>
      <c r="L1781" s="64">
        <v>771331</v>
      </c>
      <c r="M1781" s="64">
        <v>719373</v>
      </c>
      <c r="N1781" s="64">
        <v>620046</v>
      </c>
      <c r="O1781" s="64" t="s">
        <v>19805</v>
      </c>
      <c r="P1781" s="64" t="s">
        <v>19805</v>
      </c>
      <c r="Q1781" s="64" t="s">
        <v>19805</v>
      </c>
      <c r="R1781" s="64" t="s">
        <v>19805</v>
      </c>
      <c r="S1781" s="64" t="s">
        <v>19805</v>
      </c>
      <c r="T1781" s="64" t="s">
        <v>19805</v>
      </c>
      <c r="U1781" s="64" t="s">
        <v>19805</v>
      </c>
      <c r="V1781" s="64" t="s">
        <v>19805</v>
      </c>
      <c r="W1781" s="64" t="s">
        <v>19805</v>
      </c>
      <c r="X1781" s="64" t="s">
        <v>19805</v>
      </c>
      <c r="Y1781" s="64" t="s">
        <v>19805</v>
      </c>
      <c r="Z1781" s="64" t="s">
        <v>19805</v>
      </c>
      <c r="AA1781" s="64" t="s">
        <v>19805</v>
      </c>
      <c r="AB1781" s="64" t="s">
        <v>19805</v>
      </c>
    </row>
    <row r="1782" spans="1:28">
      <c r="A1782" s="15" t="s">
        <v>5074</v>
      </c>
      <c r="B1782" s="64" t="s">
        <v>19805</v>
      </c>
      <c r="C1782" s="64" t="s">
        <v>19805</v>
      </c>
      <c r="D1782" s="64" t="s">
        <v>19805</v>
      </c>
      <c r="E1782" s="64" t="s">
        <v>19805</v>
      </c>
      <c r="F1782" s="64" t="s">
        <v>19805</v>
      </c>
      <c r="G1782" s="64" t="s">
        <v>19805</v>
      </c>
      <c r="H1782" s="64" t="s">
        <v>19805</v>
      </c>
      <c r="I1782" s="64">
        <v>1990000</v>
      </c>
      <c r="J1782" s="64">
        <v>1500000</v>
      </c>
      <c r="K1782" s="64">
        <v>1890000</v>
      </c>
      <c r="L1782" s="64">
        <v>1750000</v>
      </c>
      <c r="M1782" s="64">
        <v>895248</v>
      </c>
      <c r="N1782" s="64">
        <v>695046</v>
      </c>
      <c r="O1782" s="64">
        <v>563679</v>
      </c>
      <c r="P1782" s="64">
        <v>349458</v>
      </c>
      <c r="Q1782" s="64" t="s">
        <v>19805</v>
      </c>
      <c r="R1782" s="64" t="s">
        <v>19805</v>
      </c>
      <c r="S1782" s="64" t="s">
        <v>19805</v>
      </c>
      <c r="T1782" s="64" t="s">
        <v>19805</v>
      </c>
      <c r="U1782" s="64" t="s">
        <v>19805</v>
      </c>
      <c r="V1782" s="64" t="s">
        <v>19805</v>
      </c>
      <c r="W1782" s="64" t="s">
        <v>19805</v>
      </c>
      <c r="X1782" s="64" t="s">
        <v>19805</v>
      </c>
      <c r="Y1782" s="64" t="s">
        <v>19805</v>
      </c>
      <c r="Z1782" s="64" t="s">
        <v>19805</v>
      </c>
      <c r="AA1782" s="64" t="s">
        <v>19805</v>
      </c>
      <c r="AB1782" s="64" t="s">
        <v>19805</v>
      </c>
    </row>
    <row r="1783" spans="1:28">
      <c r="A1783" s="15" t="s">
        <v>562</v>
      </c>
      <c r="B1783" s="64">
        <v>1395600</v>
      </c>
      <c r="C1783" s="64">
        <v>1335480</v>
      </c>
      <c r="D1783" s="64" t="s">
        <v>19805</v>
      </c>
      <c r="E1783" s="64" t="s">
        <v>19805</v>
      </c>
      <c r="F1783" s="64" t="s">
        <v>19805</v>
      </c>
      <c r="G1783" s="64" t="s">
        <v>19805</v>
      </c>
      <c r="H1783" s="64" t="s">
        <v>19805</v>
      </c>
      <c r="I1783" s="64" t="s">
        <v>19805</v>
      </c>
      <c r="J1783" s="64" t="s">
        <v>19805</v>
      </c>
      <c r="K1783" s="64" t="s">
        <v>19805</v>
      </c>
      <c r="L1783" s="64" t="s">
        <v>19805</v>
      </c>
      <c r="M1783" s="64" t="s">
        <v>19805</v>
      </c>
      <c r="N1783" s="64" t="s">
        <v>19805</v>
      </c>
      <c r="O1783" s="64" t="s">
        <v>19805</v>
      </c>
      <c r="P1783" s="64" t="s">
        <v>19805</v>
      </c>
      <c r="Q1783" s="64" t="s">
        <v>19805</v>
      </c>
      <c r="R1783" s="64" t="s">
        <v>19805</v>
      </c>
      <c r="S1783" s="64" t="s">
        <v>19805</v>
      </c>
      <c r="T1783" s="64" t="s">
        <v>19805</v>
      </c>
      <c r="U1783" s="64" t="s">
        <v>19805</v>
      </c>
      <c r="V1783" s="64" t="s">
        <v>19805</v>
      </c>
      <c r="W1783" s="64" t="s">
        <v>19805</v>
      </c>
      <c r="X1783" s="64" t="s">
        <v>19805</v>
      </c>
      <c r="Y1783" s="64" t="s">
        <v>19805</v>
      </c>
      <c r="Z1783" s="64" t="s">
        <v>19805</v>
      </c>
      <c r="AA1783" s="64" t="s">
        <v>19805</v>
      </c>
      <c r="AB1783" s="64" t="s">
        <v>19805</v>
      </c>
    </row>
    <row r="1784" spans="1:28">
      <c r="A1784" s="15" t="s">
        <v>2778</v>
      </c>
      <c r="B1784" s="64" t="s">
        <v>19805</v>
      </c>
      <c r="C1784" s="64" t="s">
        <v>19805</v>
      </c>
      <c r="D1784" s="64" t="s">
        <v>19805</v>
      </c>
      <c r="E1784" s="64">
        <v>69792</v>
      </c>
      <c r="F1784" s="64">
        <v>1069509</v>
      </c>
      <c r="G1784" s="64">
        <v>4710000</v>
      </c>
      <c r="H1784" s="64">
        <v>4790000</v>
      </c>
      <c r="I1784" s="64">
        <v>2717161</v>
      </c>
      <c r="J1784" s="64">
        <v>1834680</v>
      </c>
      <c r="K1784" s="64">
        <v>1715040</v>
      </c>
      <c r="L1784" s="64">
        <v>1595400</v>
      </c>
      <c r="M1784" s="64" t="s">
        <v>19805</v>
      </c>
      <c r="N1784" s="64" t="s">
        <v>19805</v>
      </c>
      <c r="O1784" s="64" t="s">
        <v>19805</v>
      </c>
      <c r="P1784" s="64" t="s">
        <v>19805</v>
      </c>
      <c r="Q1784" s="64" t="s">
        <v>19805</v>
      </c>
      <c r="R1784" s="64" t="s">
        <v>19805</v>
      </c>
      <c r="S1784" s="64" t="s">
        <v>19805</v>
      </c>
      <c r="T1784" s="64" t="s">
        <v>19805</v>
      </c>
      <c r="U1784" s="64" t="s">
        <v>19805</v>
      </c>
      <c r="V1784" s="64" t="s">
        <v>19805</v>
      </c>
      <c r="W1784" s="64" t="s">
        <v>19805</v>
      </c>
      <c r="X1784" s="64" t="s">
        <v>19805</v>
      </c>
      <c r="Y1784" s="64" t="s">
        <v>19805</v>
      </c>
      <c r="Z1784" s="64" t="s">
        <v>19805</v>
      </c>
      <c r="AA1784" s="64" t="s">
        <v>19805</v>
      </c>
      <c r="AB1784" s="64" t="s">
        <v>19805</v>
      </c>
    </row>
    <row r="1785" spans="1:28">
      <c r="A1785" s="15" t="s">
        <v>1267</v>
      </c>
      <c r="B1785" s="64">
        <v>2557545</v>
      </c>
      <c r="C1785" s="64">
        <v>1362897</v>
      </c>
      <c r="D1785" s="64">
        <v>1316809</v>
      </c>
      <c r="E1785" s="64">
        <v>1186459</v>
      </c>
      <c r="F1785" s="64">
        <v>1146337</v>
      </c>
      <c r="G1785" s="64">
        <v>1069509</v>
      </c>
      <c r="H1785" s="64">
        <v>1380000</v>
      </c>
      <c r="I1785" s="64">
        <v>1250000</v>
      </c>
      <c r="J1785" s="64">
        <v>1188000</v>
      </c>
      <c r="K1785" s="64">
        <v>1100000</v>
      </c>
      <c r="L1785" s="64">
        <v>664209</v>
      </c>
      <c r="M1785" s="64">
        <v>398762</v>
      </c>
      <c r="N1785" s="64" t="s">
        <v>19805</v>
      </c>
      <c r="O1785" s="64" t="s">
        <v>19805</v>
      </c>
      <c r="P1785" s="64" t="s">
        <v>19805</v>
      </c>
      <c r="Q1785" s="64" t="s">
        <v>19805</v>
      </c>
      <c r="R1785" s="64" t="s">
        <v>19805</v>
      </c>
      <c r="S1785" s="64" t="s">
        <v>19805</v>
      </c>
      <c r="T1785" s="64" t="s">
        <v>19805</v>
      </c>
      <c r="U1785" s="64" t="s">
        <v>19805</v>
      </c>
      <c r="V1785" s="64" t="s">
        <v>19805</v>
      </c>
      <c r="W1785" s="64" t="s">
        <v>19805</v>
      </c>
      <c r="X1785" s="64" t="s">
        <v>19805</v>
      </c>
      <c r="Y1785" s="64" t="s">
        <v>19805</v>
      </c>
      <c r="Z1785" s="64" t="s">
        <v>19805</v>
      </c>
      <c r="AA1785" s="64" t="s">
        <v>19805</v>
      </c>
      <c r="AB1785" s="64" t="s">
        <v>19805</v>
      </c>
    </row>
    <row r="1786" spans="1:28">
      <c r="A1786" s="15" t="s">
        <v>2336</v>
      </c>
      <c r="B1786" s="64" t="s">
        <v>19805</v>
      </c>
      <c r="C1786" s="64" t="s">
        <v>19805</v>
      </c>
      <c r="D1786" s="64">
        <v>1600000</v>
      </c>
      <c r="E1786" s="64">
        <v>1500000</v>
      </c>
      <c r="F1786" s="64">
        <v>1146337</v>
      </c>
      <c r="G1786" s="64">
        <v>4360000</v>
      </c>
      <c r="H1786" s="64">
        <v>4000000</v>
      </c>
      <c r="I1786" s="64">
        <v>4140000</v>
      </c>
      <c r="J1786" s="64">
        <v>4500000</v>
      </c>
      <c r="K1786" s="64">
        <v>770610</v>
      </c>
      <c r="L1786" s="64">
        <v>664209</v>
      </c>
      <c r="M1786" s="64" t="s">
        <v>19805</v>
      </c>
      <c r="N1786" s="64" t="s">
        <v>19805</v>
      </c>
      <c r="O1786" s="64" t="s">
        <v>19805</v>
      </c>
      <c r="P1786" s="64" t="s">
        <v>19805</v>
      </c>
      <c r="Q1786" s="64" t="s">
        <v>19805</v>
      </c>
      <c r="R1786" s="64" t="s">
        <v>19805</v>
      </c>
      <c r="S1786" s="64" t="s">
        <v>19805</v>
      </c>
      <c r="T1786" s="64" t="s">
        <v>19805</v>
      </c>
      <c r="U1786" s="64" t="s">
        <v>19805</v>
      </c>
      <c r="V1786" s="64" t="s">
        <v>19805</v>
      </c>
      <c r="W1786" s="64" t="s">
        <v>19805</v>
      </c>
      <c r="X1786" s="64" t="s">
        <v>19805</v>
      </c>
      <c r="Y1786" s="64" t="s">
        <v>19805</v>
      </c>
      <c r="Z1786" s="64" t="s">
        <v>19805</v>
      </c>
      <c r="AA1786" s="64" t="s">
        <v>19805</v>
      </c>
      <c r="AB1786" s="64" t="s">
        <v>19805</v>
      </c>
    </row>
    <row r="1787" spans="1:28">
      <c r="A1787" s="15" t="s">
        <v>5895</v>
      </c>
      <c r="B1787" s="64" t="s">
        <v>19805</v>
      </c>
      <c r="C1787" s="64" t="s">
        <v>19805</v>
      </c>
      <c r="D1787" s="64" t="s">
        <v>19805</v>
      </c>
      <c r="E1787" s="64" t="s">
        <v>19805</v>
      </c>
      <c r="F1787" s="64" t="s">
        <v>19805</v>
      </c>
      <c r="G1787" s="64" t="s">
        <v>19805</v>
      </c>
      <c r="H1787" s="64" t="s">
        <v>19805</v>
      </c>
      <c r="I1787" s="64" t="s">
        <v>19805</v>
      </c>
      <c r="J1787" s="64" t="s">
        <v>19805</v>
      </c>
      <c r="K1787" s="64" t="s">
        <v>19805</v>
      </c>
      <c r="L1787" s="64" t="s">
        <v>19805</v>
      </c>
      <c r="M1787" s="64" t="s">
        <v>19805</v>
      </c>
      <c r="N1787" s="64" t="s">
        <v>19805</v>
      </c>
      <c r="O1787" s="64" t="s">
        <v>19805</v>
      </c>
      <c r="P1787" s="64" t="s">
        <v>19805</v>
      </c>
      <c r="Q1787" s="64" t="s">
        <v>19805</v>
      </c>
      <c r="R1787" s="64" t="s">
        <v>19805</v>
      </c>
      <c r="S1787" s="64" t="s">
        <v>19805</v>
      </c>
      <c r="T1787" s="64">
        <v>4252000</v>
      </c>
      <c r="U1787" s="64">
        <v>4002000</v>
      </c>
      <c r="V1787" s="64">
        <v>3752000</v>
      </c>
      <c r="W1787" s="64">
        <v>3532000</v>
      </c>
      <c r="X1787" s="64">
        <v>3297000</v>
      </c>
      <c r="Y1787" s="64">
        <v>3057000</v>
      </c>
      <c r="Z1787" s="64">
        <v>2382000</v>
      </c>
      <c r="AA1787" s="64">
        <v>2002000</v>
      </c>
      <c r="AB1787" s="64">
        <v>755000</v>
      </c>
    </row>
    <row r="1788" spans="1:28">
      <c r="A1788" s="15" t="s">
        <v>5896</v>
      </c>
      <c r="B1788" s="64" t="s">
        <v>19805</v>
      </c>
      <c r="C1788" s="64" t="s">
        <v>19805</v>
      </c>
      <c r="D1788" s="64" t="s">
        <v>19805</v>
      </c>
      <c r="E1788" s="64" t="s">
        <v>19805</v>
      </c>
      <c r="F1788" s="64" t="s">
        <v>19805</v>
      </c>
      <c r="G1788" s="64" t="s">
        <v>19805</v>
      </c>
      <c r="H1788" s="64" t="s">
        <v>19805</v>
      </c>
      <c r="I1788" s="64" t="s">
        <v>19805</v>
      </c>
      <c r="J1788" s="64" t="s">
        <v>19805</v>
      </c>
      <c r="K1788" s="64" t="s">
        <v>19805</v>
      </c>
      <c r="L1788" s="64" t="s">
        <v>19805</v>
      </c>
      <c r="M1788" s="64" t="s">
        <v>19805</v>
      </c>
      <c r="N1788" s="64" t="s">
        <v>19805</v>
      </c>
      <c r="O1788" s="64" t="s">
        <v>19805</v>
      </c>
      <c r="P1788" s="64" t="s">
        <v>19805</v>
      </c>
      <c r="Q1788" s="64" t="s">
        <v>19805</v>
      </c>
      <c r="R1788" s="64" t="s">
        <v>19805</v>
      </c>
      <c r="S1788" s="64" t="s">
        <v>19805</v>
      </c>
      <c r="T1788" s="64" t="s">
        <v>19805</v>
      </c>
      <c r="U1788" s="64" t="s">
        <v>19805</v>
      </c>
      <c r="V1788" s="64" t="s">
        <v>19805</v>
      </c>
      <c r="W1788" s="64" t="s">
        <v>19805</v>
      </c>
      <c r="X1788" s="64" t="s">
        <v>19805</v>
      </c>
      <c r="Y1788" s="64" t="s">
        <v>19805</v>
      </c>
      <c r="Z1788" s="64">
        <v>140000</v>
      </c>
      <c r="AA1788" s="64">
        <v>126000</v>
      </c>
      <c r="AB1788" s="64">
        <v>300000</v>
      </c>
    </row>
    <row r="1789" spans="1:28">
      <c r="A1789" s="15" t="s">
        <v>5897</v>
      </c>
      <c r="B1789" s="64" t="s">
        <v>19805</v>
      </c>
      <c r="C1789" s="64" t="s">
        <v>19805</v>
      </c>
      <c r="D1789" s="64" t="s">
        <v>19805</v>
      </c>
      <c r="E1789" s="64" t="s">
        <v>19805</v>
      </c>
      <c r="F1789" s="64" t="s">
        <v>19805</v>
      </c>
      <c r="G1789" s="64" t="s">
        <v>19805</v>
      </c>
      <c r="H1789" s="64" t="s">
        <v>19805</v>
      </c>
      <c r="I1789" s="64" t="s">
        <v>19805</v>
      </c>
      <c r="J1789" s="64" t="s">
        <v>19805</v>
      </c>
      <c r="K1789" s="64" t="s">
        <v>19805</v>
      </c>
      <c r="L1789" s="64" t="s">
        <v>19805</v>
      </c>
      <c r="M1789" s="64" t="s">
        <v>19805</v>
      </c>
      <c r="N1789" s="64" t="s">
        <v>19805</v>
      </c>
      <c r="O1789" s="64" t="s">
        <v>19805</v>
      </c>
      <c r="P1789" s="64" t="s">
        <v>19805</v>
      </c>
      <c r="Q1789" s="64">
        <v>1509001</v>
      </c>
      <c r="R1789" s="64">
        <v>978600</v>
      </c>
      <c r="S1789" s="64">
        <v>914760</v>
      </c>
      <c r="T1789" s="64">
        <v>740000</v>
      </c>
      <c r="U1789" s="64" t="s">
        <v>19805</v>
      </c>
      <c r="V1789" s="64" t="s">
        <v>19805</v>
      </c>
      <c r="W1789" s="64" t="s">
        <v>19805</v>
      </c>
      <c r="X1789" s="64" t="s">
        <v>19805</v>
      </c>
      <c r="Y1789" s="64" t="s">
        <v>19805</v>
      </c>
      <c r="Z1789" s="64" t="s">
        <v>19805</v>
      </c>
      <c r="AA1789" s="64" t="s">
        <v>19805</v>
      </c>
      <c r="AB1789" s="64" t="s">
        <v>19805</v>
      </c>
    </row>
    <row r="1790" spans="1:28">
      <c r="A1790" s="15" t="s">
        <v>728</v>
      </c>
      <c r="B1790" s="64">
        <v>5000000</v>
      </c>
      <c r="C1790" s="64">
        <v>15514031</v>
      </c>
      <c r="D1790" s="64">
        <v>14898938</v>
      </c>
      <c r="E1790" s="64">
        <v>14283844</v>
      </c>
      <c r="F1790" s="64">
        <v>13686750</v>
      </c>
      <c r="G1790" s="64">
        <v>2588590</v>
      </c>
      <c r="H1790" s="64">
        <v>1685280</v>
      </c>
      <c r="I1790" s="64">
        <v>1575360</v>
      </c>
      <c r="J1790" s="64">
        <v>1465400</v>
      </c>
      <c r="K1790" s="64" t="s">
        <v>19805</v>
      </c>
      <c r="L1790" s="64" t="s">
        <v>19805</v>
      </c>
      <c r="M1790" s="64" t="s">
        <v>19805</v>
      </c>
      <c r="N1790" s="64" t="s">
        <v>19805</v>
      </c>
      <c r="O1790" s="64" t="s">
        <v>19805</v>
      </c>
      <c r="P1790" s="64" t="s">
        <v>19805</v>
      </c>
      <c r="Q1790" s="64" t="s">
        <v>19805</v>
      </c>
      <c r="R1790" s="64" t="s">
        <v>19805</v>
      </c>
      <c r="S1790" s="64" t="s">
        <v>19805</v>
      </c>
      <c r="T1790" s="64" t="s">
        <v>19805</v>
      </c>
      <c r="U1790" s="64" t="s">
        <v>19805</v>
      </c>
      <c r="V1790" s="64" t="s">
        <v>19805</v>
      </c>
      <c r="W1790" s="64" t="s">
        <v>19805</v>
      </c>
      <c r="X1790" s="64" t="s">
        <v>19805</v>
      </c>
      <c r="Y1790" s="64" t="s">
        <v>19805</v>
      </c>
      <c r="Z1790" s="64" t="s">
        <v>19805</v>
      </c>
      <c r="AA1790" s="64" t="s">
        <v>19805</v>
      </c>
      <c r="AB1790" s="64" t="s">
        <v>19805</v>
      </c>
    </row>
    <row r="1791" spans="1:28">
      <c r="A1791" s="15" t="s">
        <v>5898</v>
      </c>
      <c r="B1791" s="64" t="s">
        <v>19805</v>
      </c>
      <c r="C1791" s="64" t="s">
        <v>19805</v>
      </c>
      <c r="D1791" s="64" t="s">
        <v>19805</v>
      </c>
      <c r="E1791" s="64" t="s">
        <v>19805</v>
      </c>
      <c r="F1791" s="64" t="s">
        <v>19805</v>
      </c>
      <c r="G1791" s="64" t="s">
        <v>19805</v>
      </c>
      <c r="H1791" s="64" t="s">
        <v>19805</v>
      </c>
      <c r="I1791" s="64" t="s">
        <v>19805</v>
      </c>
      <c r="J1791" s="64" t="s">
        <v>19805</v>
      </c>
      <c r="K1791" s="64" t="s">
        <v>19805</v>
      </c>
      <c r="L1791" s="64" t="s">
        <v>19805</v>
      </c>
      <c r="M1791" s="64" t="s">
        <v>19805</v>
      </c>
      <c r="N1791" s="64" t="s">
        <v>19805</v>
      </c>
      <c r="O1791" s="64" t="s">
        <v>19805</v>
      </c>
      <c r="P1791" s="64" t="s">
        <v>19805</v>
      </c>
      <c r="Q1791" s="64" t="s">
        <v>19805</v>
      </c>
      <c r="R1791" s="64" t="s">
        <v>19805</v>
      </c>
      <c r="S1791" s="64" t="s">
        <v>19805</v>
      </c>
      <c r="T1791" s="64" t="s">
        <v>19805</v>
      </c>
      <c r="U1791" s="64" t="s">
        <v>19805</v>
      </c>
      <c r="V1791" s="64" t="s">
        <v>19805</v>
      </c>
      <c r="W1791" s="64" t="s">
        <v>19805</v>
      </c>
      <c r="X1791" s="64">
        <v>1137500</v>
      </c>
      <c r="Y1791" s="64">
        <v>1445000</v>
      </c>
      <c r="Z1791" s="64">
        <v>1250000</v>
      </c>
      <c r="AA1791" s="64">
        <v>943000</v>
      </c>
      <c r="AB1791" s="64">
        <v>1250000</v>
      </c>
    </row>
    <row r="1792" spans="1:28">
      <c r="A1792" s="15" t="s">
        <v>5899</v>
      </c>
      <c r="B1792" s="64" t="s">
        <v>19805</v>
      </c>
      <c r="C1792" s="64" t="s">
        <v>19805</v>
      </c>
      <c r="D1792" s="64" t="s">
        <v>19805</v>
      </c>
      <c r="E1792" s="64" t="s">
        <v>19805</v>
      </c>
      <c r="F1792" s="64" t="s">
        <v>19805</v>
      </c>
      <c r="G1792" s="64" t="s">
        <v>19805</v>
      </c>
      <c r="H1792" s="64" t="s">
        <v>19805</v>
      </c>
      <c r="I1792" s="64" t="s">
        <v>19805</v>
      </c>
      <c r="J1792" s="64" t="s">
        <v>19805</v>
      </c>
      <c r="K1792" s="64" t="s">
        <v>19805</v>
      </c>
      <c r="L1792" s="64" t="s">
        <v>19805</v>
      </c>
      <c r="M1792" s="64" t="s">
        <v>19805</v>
      </c>
      <c r="N1792" s="64" t="s">
        <v>19805</v>
      </c>
      <c r="O1792" s="64" t="s">
        <v>19805</v>
      </c>
      <c r="P1792" s="64" t="s">
        <v>19805</v>
      </c>
      <c r="Q1792" s="64" t="s">
        <v>19805</v>
      </c>
      <c r="R1792" s="64">
        <v>523500</v>
      </c>
      <c r="S1792" s="64">
        <v>485000</v>
      </c>
      <c r="T1792" s="64">
        <v>862560</v>
      </c>
      <c r="U1792" s="64">
        <v>763080</v>
      </c>
      <c r="V1792" s="64">
        <v>664000</v>
      </c>
      <c r="W1792" s="64" t="s">
        <v>19805</v>
      </c>
      <c r="X1792" s="64" t="s">
        <v>19805</v>
      </c>
      <c r="Y1792" s="64" t="s">
        <v>19805</v>
      </c>
      <c r="Z1792" s="64" t="s">
        <v>19805</v>
      </c>
      <c r="AA1792" s="64" t="s">
        <v>19805</v>
      </c>
      <c r="AB1792" s="64" t="s">
        <v>19805</v>
      </c>
    </row>
    <row r="1793" spans="1:28">
      <c r="A1793" s="15" t="s">
        <v>5901</v>
      </c>
      <c r="B1793" s="64" t="s">
        <v>19805</v>
      </c>
      <c r="C1793" s="64" t="s">
        <v>19805</v>
      </c>
      <c r="D1793" s="64" t="s">
        <v>19805</v>
      </c>
      <c r="E1793" s="64" t="s">
        <v>19805</v>
      </c>
      <c r="F1793" s="64" t="s">
        <v>19805</v>
      </c>
      <c r="G1793" s="64" t="s">
        <v>19805</v>
      </c>
      <c r="H1793" s="64" t="s">
        <v>19805</v>
      </c>
      <c r="I1793" s="64" t="s">
        <v>19805</v>
      </c>
      <c r="J1793" s="64" t="s">
        <v>19805</v>
      </c>
      <c r="K1793" s="64" t="s">
        <v>19805</v>
      </c>
      <c r="L1793" s="64" t="s">
        <v>19805</v>
      </c>
      <c r="M1793" s="64" t="s">
        <v>19805</v>
      </c>
      <c r="N1793" s="64" t="s">
        <v>19805</v>
      </c>
      <c r="O1793" s="64" t="s">
        <v>19805</v>
      </c>
      <c r="P1793" s="64" t="s">
        <v>19805</v>
      </c>
      <c r="Q1793" s="64" t="s">
        <v>19805</v>
      </c>
      <c r="R1793" s="64" t="s">
        <v>19805</v>
      </c>
      <c r="S1793" s="64" t="s">
        <v>19805</v>
      </c>
      <c r="T1793" s="64" t="s">
        <v>19805</v>
      </c>
      <c r="U1793" s="64" t="s">
        <v>19805</v>
      </c>
      <c r="V1793" s="64" t="s">
        <v>19805</v>
      </c>
      <c r="W1793" s="64">
        <v>775000</v>
      </c>
      <c r="X1793" s="64">
        <v>3000000</v>
      </c>
      <c r="Y1793" s="64">
        <v>80000</v>
      </c>
      <c r="Z1793" s="64">
        <v>80000</v>
      </c>
      <c r="AA1793" s="64" t="s">
        <v>19805</v>
      </c>
      <c r="AB1793" s="64">
        <v>765000</v>
      </c>
    </row>
    <row r="1794" spans="1:28">
      <c r="A1794" s="15" t="s">
        <v>3278</v>
      </c>
      <c r="B1794" s="64" t="s">
        <v>19805</v>
      </c>
      <c r="C1794" s="64" t="s">
        <v>19805</v>
      </c>
      <c r="D1794" s="64" t="s">
        <v>19805</v>
      </c>
      <c r="E1794" s="64">
        <v>74840</v>
      </c>
      <c r="F1794" s="64">
        <v>1223166</v>
      </c>
      <c r="G1794" s="64">
        <v>1200000</v>
      </c>
      <c r="H1794" s="64">
        <v>1200000</v>
      </c>
      <c r="I1794" s="64">
        <v>1050000</v>
      </c>
      <c r="J1794" s="64">
        <v>854957</v>
      </c>
      <c r="K1794" s="64">
        <v>826046</v>
      </c>
      <c r="L1794" s="64">
        <v>744551</v>
      </c>
      <c r="M1794" s="64">
        <v>641748</v>
      </c>
      <c r="N1794" s="64">
        <v>425000</v>
      </c>
      <c r="O1794" s="64" t="s">
        <v>19805</v>
      </c>
      <c r="P1794" s="64" t="s">
        <v>19805</v>
      </c>
      <c r="Q1794" s="64" t="s">
        <v>19805</v>
      </c>
      <c r="R1794" s="64" t="s">
        <v>19805</v>
      </c>
      <c r="S1794" s="64" t="s">
        <v>19805</v>
      </c>
      <c r="T1794" s="64" t="s">
        <v>19805</v>
      </c>
      <c r="U1794" s="64" t="s">
        <v>19805</v>
      </c>
      <c r="V1794" s="64" t="s">
        <v>19805</v>
      </c>
      <c r="W1794" s="64" t="s">
        <v>19805</v>
      </c>
      <c r="X1794" s="64" t="s">
        <v>19805</v>
      </c>
      <c r="Y1794" s="64" t="s">
        <v>19805</v>
      </c>
      <c r="Z1794" s="64" t="s">
        <v>19805</v>
      </c>
      <c r="AA1794" s="64" t="s">
        <v>19805</v>
      </c>
      <c r="AB1794" s="64" t="s">
        <v>19805</v>
      </c>
    </row>
    <row r="1795" spans="1:28">
      <c r="A1795" s="15" t="s">
        <v>3342</v>
      </c>
      <c r="B1795" s="64" t="s">
        <v>19805</v>
      </c>
      <c r="C1795" s="64" t="s">
        <v>19805</v>
      </c>
      <c r="D1795" s="64" t="s">
        <v>19805</v>
      </c>
      <c r="E1795" s="64">
        <v>1719480</v>
      </c>
      <c r="F1795" s="64">
        <v>1645440</v>
      </c>
      <c r="G1795" s="64" t="s">
        <v>19805</v>
      </c>
      <c r="H1795" s="64" t="s">
        <v>19805</v>
      </c>
      <c r="I1795" s="64" t="s">
        <v>19805</v>
      </c>
      <c r="J1795" s="64" t="s">
        <v>19805</v>
      </c>
      <c r="K1795" s="64" t="s">
        <v>19805</v>
      </c>
      <c r="L1795" s="64" t="s">
        <v>19805</v>
      </c>
      <c r="M1795" s="64" t="s">
        <v>19805</v>
      </c>
      <c r="N1795" s="64" t="s">
        <v>19805</v>
      </c>
      <c r="O1795" s="64" t="s">
        <v>19805</v>
      </c>
      <c r="P1795" s="64" t="s">
        <v>19805</v>
      </c>
      <c r="Q1795" s="64" t="s">
        <v>19805</v>
      </c>
      <c r="R1795" s="64" t="s">
        <v>19805</v>
      </c>
      <c r="S1795" s="64" t="s">
        <v>19805</v>
      </c>
      <c r="T1795" s="64" t="s">
        <v>19805</v>
      </c>
      <c r="U1795" s="64" t="s">
        <v>19805</v>
      </c>
      <c r="V1795" s="64" t="s">
        <v>19805</v>
      </c>
      <c r="W1795" s="64" t="s">
        <v>19805</v>
      </c>
      <c r="X1795" s="64" t="s">
        <v>19805</v>
      </c>
      <c r="Y1795" s="64" t="s">
        <v>19805</v>
      </c>
      <c r="Z1795" s="64" t="s">
        <v>19805</v>
      </c>
      <c r="AA1795" s="64" t="s">
        <v>19805</v>
      </c>
      <c r="AB1795" s="64" t="s">
        <v>19805</v>
      </c>
    </row>
    <row r="1796" spans="1:28">
      <c r="A1796" s="15" t="s">
        <v>5902</v>
      </c>
      <c r="B1796" s="64" t="s">
        <v>19805</v>
      </c>
      <c r="C1796" s="64" t="s">
        <v>19805</v>
      </c>
      <c r="D1796" s="64" t="s">
        <v>19805</v>
      </c>
      <c r="E1796" s="64" t="s">
        <v>19805</v>
      </c>
      <c r="F1796" s="64" t="s">
        <v>19805</v>
      </c>
      <c r="G1796" s="64" t="s">
        <v>19805</v>
      </c>
      <c r="H1796" s="64" t="s">
        <v>19805</v>
      </c>
      <c r="I1796" s="64" t="s">
        <v>19805</v>
      </c>
      <c r="J1796" s="64" t="s">
        <v>19805</v>
      </c>
      <c r="K1796" s="64" t="s">
        <v>19805</v>
      </c>
      <c r="L1796" s="64" t="s">
        <v>19805</v>
      </c>
      <c r="M1796" s="64" t="s">
        <v>19805</v>
      </c>
      <c r="N1796" s="64" t="s">
        <v>19805</v>
      </c>
      <c r="O1796" s="64">
        <v>663679</v>
      </c>
      <c r="P1796" s="64">
        <v>512435</v>
      </c>
      <c r="Q1796" s="64">
        <v>332817</v>
      </c>
      <c r="R1796" s="64" t="s">
        <v>19805</v>
      </c>
      <c r="S1796" s="64" t="s">
        <v>19805</v>
      </c>
      <c r="T1796" s="64" t="s">
        <v>19805</v>
      </c>
      <c r="U1796" s="64" t="s">
        <v>19805</v>
      </c>
      <c r="V1796" s="64" t="s">
        <v>19805</v>
      </c>
      <c r="W1796" s="64" t="s">
        <v>19805</v>
      </c>
      <c r="X1796" s="64" t="s">
        <v>19805</v>
      </c>
      <c r="Y1796" s="64" t="s">
        <v>19805</v>
      </c>
      <c r="Z1796" s="64" t="s">
        <v>19805</v>
      </c>
      <c r="AA1796" s="64" t="s">
        <v>19805</v>
      </c>
      <c r="AB1796" s="64" t="s">
        <v>19805</v>
      </c>
    </row>
    <row r="1797" spans="1:28">
      <c r="A1797" s="15" t="s">
        <v>5903</v>
      </c>
      <c r="B1797" s="64" t="s">
        <v>19805</v>
      </c>
      <c r="C1797" s="64" t="s">
        <v>19805</v>
      </c>
      <c r="D1797" s="64" t="s">
        <v>19805</v>
      </c>
      <c r="E1797" s="64" t="s">
        <v>19805</v>
      </c>
      <c r="F1797" s="64" t="s">
        <v>19805</v>
      </c>
      <c r="G1797" s="64" t="s">
        <v>19805</v>
      </c>
      <c r="H1797" s="64" t="s">
        <v>19805</v>
      </c>
      <c r="I1797" s="64" t="s">
        <v>19805</v>
      </c>
      <c r="J1797" s="64" t="s">
        <v>19805</v>
      </c>
      <c r="K1797" s="64" t="s">
        <v>19805</v>
      </c>
      <c r="L1797" s="64" t="s">
        <v>19805</v>
      </c>
      <c r="M1797" s="64" t="s">
        <v>19805</v>
      </c>
      <c r="N1797" s="64" t="s">
        <v>19805</v>
      </c>
      <c r="O1797" s="64" t="s">
        <v>19805</v>
      </c>
      <c r="P1797" s="64" t="s">
        <v>19805</v>
      </c>
      <c r="Q1797" s="64" t="s">
        <v>19805</v>
      </c>
      <c r="R1797" s="64">
        <v>316969</v>
      </c>
      <c r="S1797" s="64" t="s">
        <v>19805</v>
      </c>
      <c r="T1797" s="64" t="s">
        <v>19805</v>
      </c>
      <c r="U1797" s="64" t="s">
        <v>19805</v>
      </c>
      <c r="V1797" s="64" t="s">
        <v>19805</v>
      </c>
      <c r="W1797" s="64" t="s">
        <v>19805</v>
      </c>
      <c r="X1797" s="64" t="s">
        <v>19805</v>
      </c>
      <c r="Y1797" s="64" t="s">
        <v>19805</v>
      </c>
      <c r="Z1797" s="64" t="s">
        <v>19805</v>
      </c>
      <c r="AA1797" s="64" t="s">
        <v>19805</v>
      </c>
      <c r="AB1797" s="64" t="s">
        <v>19805</v>
      </c>
    </row>
    <row r="1798" spans="1:28">
      <c r="A1798" s="15" t="s">
        <v>5904</v>
      </c>
      <c r="B1798" s="64" t="s">
        <v>19805</v>
      </c>
      <c r="C1798" s="64" t="s">
        <v>19805</v>
      </c>
      <c r="D1798" s="64" t="s">
        <v>19805</v>
      </c>
      <c r="E1798" s="64" t="s">
        <v>19805</v>
      </c>
      <c r="F1798" s="64" t="s">
        <v>19805</v>
      </c>
      <c r="G1798" s="64" t="s">
        <v>19805</v>
      </c>
      <c r="H1798" s="64" t="s">
        <v>19805</v>
      </c>
      <c r="I1798" s="64" t="s">
        <v>19805</v>
      </c>
      <c r="J1798" s="64" t="s">
        <v>19805</v>
      </c>
      <c r="K1798" s="64" t="s">
        <v>19805</v>
      </c>
      <c r="L1798" s="64" t="s">
        <v>19805</v>
      </c>
      <c r="M1798" s="64" t="s">
        <v>19805</v>
      </c>
      <c r="N1798" s="64" t="s">
        <v>19805</v>
      </c>
      <c r="O1798" s="64" t="s">
        <v>19805</v>
      </c>
      <c r="P1798" s="64" t="s">
        <v>19805</v>
      </c>
      <c r="Q1798" s="64" t="s">
        <v>19805</v>
      </c>
      <c r="R1798" s="64" t="s">
        <v>19805</v>
      </c>
      <c r="S1798" s="64" t="s">
        <v>19805</v>
      </c>
      <c r="T1798" s="64" t="s">
        <v>19805</v>
      </c>
      <c r="U1798" s="64">
        <v>50000</v>
      </c>
      <c r="V1798" s="64" t="s">
        <v>19805</v>
      </c>
      <c r="W1798" s="64" t="s">
        <v>19805</v>
      </c>
      <c r="X1798" s="64" t="s">
        <v>19805</v>
      </c>
      <c r="Y1798" s="64" t="s">
        <v>19805</v>
      </c>
      <c r="Z1798" s="64" t="s">
        <v>19805</v>
      </c>
      <c r="AA1798" s="64" t="s">
        <v>19805</v>
      </c>
      <c r="AB1798" s="64" t="s">
        <v>19805</v>
      </c>
    </row>
    <row r="1799" spans="1:28">
      <c r="A1799" s="15" t="s">
        <v>5905</v>
      </c>
      <c r="B1799" s="64" t="s">
        <v>19805</v>
      </c>
      <c r="C1799" s="64" t="s">
        <v>19805</v>
      </c>
      <c r="D1799" s="64" t="s">
        <v>19805</v>
      </c>
      <c r="E1799" s="64" t="s">
        <v>19805</v>
      </c>
      <c r="F1799" s="64" t="s">
        <v>19805</v>
      </c>
      <c r="G1799" s="64" t="s">
        <v>19805</v>
      </c>
      <c r="H1799" s="64" t="s">
        <v>19805</v>
      </c>
      <c r="I1799" s="64" t="s">
        <v>19805</v>
      </c>
      <c r="J1799" s="64" t="s">
        <v>19805</v>
      </c>
      <c r="K1799" s="64">
        <v>304897</v>
      </c>
      <c r="L1799" s="64">
        <v>6807000</v>
      </c>
      <c r="M1799" s="64">
        <v>6353200</v>
      </c>
      <c r="N1799" s="64">
        <v>5899400</v>
      </c>
      <c r="O1799" s="64">
        <v>5445600</v>
      </c>
      <c r="P1799" s="64">
        <v>4991800</v>
      </c>
      <c r="Q1799" s="64">
        <v>4538000</v>
      </c>
      <c r="R1799" s="64">
        <v>990000</v>
      </c>
      <c r="S1799" s="64">
        <v>900000</v>
      </c>
      <c r="T1799" s="64">
        <v>628500</v>
      </c>
      <c r="U1799" s="64" t="s">
        <v>19805</v>
      </c>
      <c r="V1799" s="64" t="s">
        <v>19805</v>
      </c>
      <c r="W1799" s="64" t="s">
        <v>19805</v>
      </c>
      <c r="X1799" s="64" t="s">
        <v>19805</v>
      </c>
      <c r="Y1799" s="64" t="s">
        <v>19805</v>
      </c>
      <c r="Z1799" s="64" t="s">
        <v>19805</v>
      </c>
      <c r="AA1799" s="64" t="s">
        <v>19805</v>
      </c>
      <c r="AB1799" s="64" t="s">
        <v>19805</v>
      </c>
    </row>
    <row r="1800" spans="1:28">
      <c r="A1800" s="15" t="s">
        <v>5906</v>
      </c>
      <c r="B1800" s="64" t="s">
        <v>19805</v>
      </c>
      <c r="C1800" s="64" t="s">
        <v>19805</v>
      </c>
      <c r="D1800" s="64" t="s">
        <v>19805</v>
      </c>
      <c r="E1800" s="64" t="s">
        <v>19805</v>
      </c>
      <c r="F1800" s="64" t="s">
        <v>19805</v>
      </c>
      <c r="G1800" s="64" t="s">
        <v>19805</v>
      </c>
      <c r="H1800" s="64" t="s">
        <v>19805</v>
      </c>
      <c r="I1800" s="64" t="s">
        <v>19805</v>
      </c>
      <c r="J1800" s="64" t="s">
        <v>19805</v>
      </c>
      <c r="K1800" s="64" t="s">
        <v>19805</v>
      </c>
      <c r="L1800" s="64" t="s">
        <v>19805</v>
      </c>
      <c r="M1800" s="64" t="s">
        <v>19805</v>
      </c>
      <c r="N1800" s="64" t="s">
        <v>19805</v>
      </c>
      <c r="O1800" s="64" t="s">
        <v>19805</v>
      </c>
      <c r="P1800" s="64">
        <v>587435</v>
      </c>
      <c r="Q1800" s="64">
        <v>79535</v>
      </c>
      <c r="R1800" s="64">
        <v>316969</v>
      </c>
      <c r="S1800" s="64" t="s">
        <v>19805</v>
      </c>
      <c r="T1800" s="64" t="s">
        <v>19805</v>
      </c>
      <c r="U1800" s="64" t="s">
        <v>19805</v>
      </c>
      <c r="V1800" s="64" t="s">
        <v>19805</v>
      </c>
      <c r="W1800" s="64" t="s">
        <v>19805</v>
      </c>
      <c r="X1800" s="64" t="s">
        <v>19805</v>
      </c>
      <c r="Y1800" s="64" t="s">
        <v>19805</v>
      </c>
      <c r="Z1800" s="64" t="s">
        <v>19805</v>
      </c>
      <c r="AA1800" s="64" t="s">
        <v>19805</v>
      </c>
      <c r="AB1800" s="64" t="s">
        <v>19805</v>
      </c>
    </row>
    <row r="1801" spans="1:28">
      <c r="A1801" s="15" t="s">
        <v>5308</v>
      </c>
      <c r="B1801" s="64" t="s">
        <v>19805</v>
      </c>
      <c r="C1801" s="64" t="s">
        <v>19805</v>
      </c>
      <c r="D1801" s="64" t="s">
        <v>19805</v>
      </c>
      <c r="E1801" s="64" t="s">
        <v>19805</v>
      </c>
      <c r="F1801" s="64" t="s">
        <v>19805</v>
      </c>
      <c r="G1801" s="64">
        <v>2180443</v>
      </c>
      <c r="H1801" s="64">
        <v>1246680</v>
      </c>
      <c r="I1801" s="64">
        <v>1165320</v>
      </c>
      <c r="J1801" s="64">
        <v>1084080</v>
      </c>
      <c r="K1801" s="64" t="s">
        <v>19805</v>
      </c>
      <c r="L1801" s="64" t="s">
        <v>19805</v>
      </c>
      <c r="M1801" s="64" t="s">
        <v>19805</v>
      </c>
      <c r="N1801" s="64" t="s">
        <v>19805</v>
      </c>
      <c r="O1801" s="64" t="s">
        <v>19805</v>
      </c>
      <c r="P1801" s="64" t="s">
        <v>19805</v>
      </c>
      <c r="Q1801" s="64" t="s">
        <v>19805</v>
      </c>
      <c r="R1801" s="64" t="s">
        <v>19805</v>
      </c>
      <c r="S1801" s="64" t="s">
        <v>19805</v>
      </c>
      <c r="T1801" s="64" t="s">
        <v>19805</v>
      </c>
      <c r="U1801" s="64" t="s">
        <v>19805</v>
      </c>
      <c r="V1801" s="64" t="s">
        <v>19805</v>
      </c>
      <c r="W1801" s="64" t="s">
        <v>19805</v>
      </c>
      <c r="X1801" s="64" t="s">
        <v>19805</v>
      </c>
      <c r="Y1801" s="64" t="s">
        <v>19805</v>
      </c>
      <c r="Z1801" s="64" t="s">
        <v>19805</v>
      </c>
      <c r="AA1801" s="64" t="s">
        <v>19805</v>
      </c>
      <c r="AB1801" s="64" t="s">
        <v>19805</v>
      </c>
    </row>
    <row r="1802" spans="1:28">
      <c r="A1802" s="15" t="s">
        <v>1344</v>
      </c>
      <c r="B1802" s="64">
        <v>13333333</v>
      </c>
      <c r="C1802" s="64">
        <v>12403101</v>
      </c>
      <c r="D1802" s="64">
        <v>19317326</v>
      </c>
      <c r="E1802" s="64">
        <v>17888932</v>
      </c>
      <c r="F1802" s="64">
        <v>16460538</v>
      </c>
      <c r="G1802" s="64">
        <v>15032144</v>
      </c>
      <c r="H1802" s="64">
        <v>13603750</v>
      </c>
      <c r="I1802" s="64">
        <v>3280997</v>
      </c>
      <c r="J1802" s="64">
        <v>2579400</v>
      </c>
      <c r="K1802" s="64">
        <v>2411160</v>
      </c>
      <c r="L1802" s="64">
        <v>2242290</v>
      </c>
      <c r="M1802" s="64" t="s">
        <v>19805</v>
      </c>
      <c r="N1802" s="64" t="s">
        <v>19805</v>
      </c>
      <c r="O1802" s="64" t="s">
        <v>19805</v>
      </c>
      <c r="P1802" s="64" t="s">
        <v>19805</v>
      </c>
      <c r="Q1802" s="64" t="s">
        <v>19805</v>
      </c>
      <c r="R1802" s="64" t="s">
        <v>19805</v>
      </c>
      <c r="S1802" s="64" t="s">
        <v>19805</v>
      </c>
      <c r="T1802" s="64" t="s">
        <v>19805</v>
      </c>
      <c r="U1802" s="64" t="s">
        <v>19805</v>
      </c>
      <c r="V1802" s="64" t="s">
        <v>19805</v>
      </c>
      <c r="W1802" s="64" t="s">
        <v>19805</v>
      </c>
      <c r="X1802" s="64" t="s">
        <v>19805</v>
      </c>
      <c r="Y1802" s="64" t="s">
        <v>19805</v>
      </c>
      <c r="Z1802" s="64" t="s">
        <v>19805</v>
      </c>
      <c r="AA1802" s="64" t="s">
        <v>19805</v>
      </c>
      <c r="AB1802" s="64" t="s">
        <v>19805</v>
      </c>
    </row>
    <row r="1803" spans="1:28">
      <c r="A1803" s="15" t="s">
        <v>1498</v>
      </c>
      <c r="B1803" s="64">
        <v>2121287</v>
      </c>
      <c r="C1803" s="64">
        <v>1175880</v>
      </c>
      <c r="D1803" s="64">
        <v>1127400</v>
      </c>
      <c r="E1803" s="64">
        <v>1078800</v>
      </c>
      <c r="F1803" s="64" t="s">
        <v>19805</v>
      </c>
      <c r="G1803" s="64" t="s">
        <v>19805</v>
      </c>
      <c r="H1803" s="64" t="s">
        <v>19805</v>
      </c>
      <c r="I1803" s="64" t="s">
        <v>19805</v>
      </c>
      <c r="J1803" s="64" t="s">
        <v>19805</v>
      </c>
      <c r="K1803" s="64" t="s">
        <v>19805</v>
      </c>
      <c r="L1803" s="64" t="s">
        <v>19805</v>
      </c>
      <c r="M1803" s="64" t="s">
        <v>19805</v>
      </c>
      <c r="N1803" s="64" t="s">
        <v>19805</v>
      </c>
      <c r="O1803" s="64" t="s">
        <v>19805</v>
      </c>
      <c r="P1803" s="64" t="s">
        <v>19805</v>
      </c>
      <c r="Q1803" s="64" t="s">
        <v>19805</v>
      </c>
      <c r="R1803" s="64" t="s">
        <v>19805</v>
      </c>
      <c r="S1803" s="64" t="s">
        <v>19805</v>
      </c>
      <c r="T1803" s="64" t="s">
        <v>19805</v>
      </c>
      <c r="U1803" s="64" t="s">
        <v>19805</v>
      </c>
      <c r="V1803" s="64" t="s">
        <v>19805</v>
      </c>
      <c r="W1803" s="64" t="s">
        <v>19805</v>
      </c>
      <c r="X1803" s="64" t="s">
        <v>19805</v>
      </c>
      <c r="Y1803" s="64" t="s">
        <v>19805</v>
      </c>
      <c r="Z1803" s="64" t="s">
        <v>19805</v>
      </c>
      <c r="AA1803" s="64" t="s">
        <v>19805</v>
      </c>
      <c r="AB1803" s="64" t="s">
        <v>19805</v>
      </c>
    </row>
    <row r="1804" spans="1:28">
      <c r="A1804" s="15" t="s">
        <v>5908</v>
      </c>
      <c r="B1804" s="64" t="s">
        <v>19805</v>
      </c>
      <c r="C1804" s="64" t="s">
        <v>19805</v>
      </c>
      <c r="D1804" s="64" t="s">
        <v>19805</v>
      </c>
      <c r="E1804" s="64" t="s">
        <v>19805</v>
      </c>
      <c r="F1804" s="64" t="s">
        <v>19805</v>
      </c>
      <c r="G1804" s="64" t="s">
        <v>19805</v>
      </c>
      <c r="H1804" s="64" t="s">
        <v>19805</v>
      </c>
      <c r="I1804" s="64" t="s">
        <v>19805</v>
      </c>
      <c r="J1804" s="64" t="s">
        <v>19805</v>
      </c>
      <c r="K1804" s="64" t="s">
        <v>19805</v>
      </c>
      <c r="L1804" s="64" t="s">
        <v>19805</v>
      </c>
      <c r="M1804" s="64" t="s">
        <v>19805</v>
      </c>
      <c r="N1804" s="64" t="s">
        <v>19805</v>
      </c>
      <c r="O1804" s="64" t="s">
        <v>19805</v>
      </c>
      <c r="P1804" s="64" t="s">
        <v>19805</v>
      </c>
      <c r="Q1804" s="64" t="s">
        <v>19805</v>
      </c>
      <c r="R1804" s="64" t="s">
        <v>19805</v>
      </c>
      <c r="S1804" s="64" t="s">
        <v>19805</v>
      </c>
      <c r="T1804" s="64" t="s">
        <v>19805</v>
      </c>
      <c r="U1804" s="64">
        <v>272250</v>
      </c>
      <c r="V1804" s="64">
        <v>247500</v>
      </c>
      <c r="W1804" s="64" t="s">
        <v>19805</v>
      </c>
      <c r="X1804" s="64" t="s">
        <v>19805</v>
      </c>
      <c r="Y1804" s="64">
        <v>1240000</v>
      </c>
      <c r="Z1804" s="64">
        <v>1225000</v>
      </c>
      <c r="AA1804" s="64">
        <v>1025000</v>
      </c>
      <c r="AB1804" s="64">
        <v>800000</v>
      </c>
    </row>
    <row r="1805" spans="1:28">
      <c r="A1805" s="15" t="s">
        <v>835</v>
      </c>
      <c r="B1805" s="64" t="s">
        <v>19805</v>
      </c>
      <c r="C1805" s="64">
        <v>315022</v>
      </c>
      <c r="D1805" s="64">
        <v>507336</v>
      </c>
      <c r="E1805" s="64" t="s">
        <v>19805</v>
      </c>
      <c r="F1805" s="64" t="s">
        <v>19805</v>
      </c>
      <c r="G1805" s="64" t="s">
        <v>19805</v>
      </c>
      <c r="H1805" s="64" t="s">
        <v>19805</v>
      </c>
      <c r="I1805" s="64" t="s">
        <v>19805</v>
      </c>
      <c r="J1805" s="64" t="s">
        <v>19805</v>
      </c>
      <c r="K1805" s="64" t="s">
        <v>19805</v>
      </c>
      <c r="L1805" s="64" t="s">
        <v>19805</v>
      </c>
      <c r="M1805" s="64" t="s">
        <v>19805</v>
      </c>
      <c r="N1805" s="64" t="s">
        <v>19805</v>
      </c>
      <c r="O1805" s="64" t="s">
        <v>19805</v>
      </c>
      <c r="P1805" s="64" t="s">
        <v>19805</v>
      </c>
      <c r="Q1805" s="64" t="s">
        <v>19805</v>
      </c>
      <c r="R1805" s="64" t="s">
        <v>19805</v>
      </c>
      <c r="S1805" s="64" t="s">
        <v>19805</v>
      </c>
      <c r="T1805" s="64" t="s">
        <v>19805</v>
      </c>
      <c r="U1805" s="64" t="s">
        <v>19805</v>
      </c>
      <c r="V1805" s="64" t="s">
        <v>19805</v>
      </c>
      <c r="W1805" s="64" t="s">
        <v>19805</v>
      </c>
      <c r="X1805" s="64" t="s">
        <v>19805</v>
      </c>
      <c r="Y1805" s="64" t="s">
        <v>19805</v>
      </c>
      <c r="Z1805" s="64" t="s">
        <v>19805</v>
      </c>
      <c r="AA1805" s="64" t="s">
        <v>19805</v>
      </c>
      <c r="AB1805" s="64" t="s">
        <v>19805</v>
      </c>
    </row>
    <row r="1806" spans="1:28">
      <c r="A1806" s="15" t="s">
        <v>1095</v>
      </c>
      <c r="B1806" s="64">
        <v>26540100</v>
      </c>
      <c r="C1806" s="64">
        <v>16744218</v>
      </c>
      <c r="D1806" s="64">
        <v>15719062</v>
      </c>
      <c r="E1806" s="64">
        <v>14693906</v>
      </c>
      <c r="F1806" s="64">
        <v>13668750</v>
      </c>
      <c r="G1806" s="64">
        <v>5082416</v>
      </c>
      <c r="H1806" s="64">
        <v>4017720</v>
      </c>
      <c r="I1806" s="64">
        <v>3755640</v>
      </c>
      <c r="J1806" s="64">
        <v>3493680</v>
      </c>
      <c r="K1806" s="64" t="s">
        <v>19805</v>
      </c>
      <c r="L1806" s="64" t="s">
        <v>19805</v>
      </c>
      <c r="M1806" s="64" t="s">
        <v>19805</v>
      </c>
      <c r="N1806" s="64" t="s">
        <v>19805</v>
      </c>
      <c r="O1806" s="64" t="s">
        <v>19805</v>
      </c>
      <c r="P1806" s="64" t="s">
        <v>19805</v>
      </c>
      <c r="Q1806" s="64" t="s">
        <v>19805</v>
      </c>
      <c r="R1806" s="64" t="s">
        <v>19805</v>
      </c>
      <c r="S1806" s="64" t="s">
        <v>19805</v>
      </c>
      <c r="T1806" s="64" t="s">
        <v>19805</v>
      </c>
      <c r="U1806" s="64" t="s">
        <v>19805</v>
      </c>
      <c r="V1806" s="64" t="s">
        <v>19805</v>
      </c>
      <c r="W1806" s="64" t="s">
        <v>19805</v>
      </c>
      <c r="X1806" s="64" t="s">
        <v>19805</v>
      </c>
      <c r="Y1806" s="64" t="s">
        <v>19805</v>
      </c>
      <c r="Z1806" s="64" t="s">
        <v>19805</v>
      </c>
      <c r="AA1806" s="64" t="s">
        <v>19805</v>
      </c>
      <c r="AB1806" s="64" t="s">
        <v>19805</v>
      </c>
    </row>
    <row r="1807" spans="1:28">
      <c r="A1807" s="15" t="s">
        <v>5909</v>
      </c>
      <c r="B1807" s="64" t="s">
        <v>19805</v>
      </c>
      <c r="C1807" s="64" t="s">
        <v>19805</v>
      </c>
      <c r="D1807" s="64" t="s">
        <v>19805</v>
      </c>
      <c r="E1807" s="64" t="s">
        <v>19805</v>
      </c>
      <c r="F1807" s="64" t="s">
        <v>19805</v>
      </c>
      <c r="G1807" s="64" t="s">
        <v>19805</v>
      </c>
      <c r="H1807" s="64" t="s">
        <v>19805</v>
      </c>
      <c r="I1807" s="64" t="s">
        <v>19805</v>
      </c>
      <c r="J1807" s="64" t="s">
        <v>19805</v>
      </c>
      <c r="K1807" s="64" t="s">
        <v>19805</v>
      </c>
      <c r="L1807" s="64" t="s">
        <v>19805</v>
      </c>
      <c r="M1807" s="64" t="s">
        <v>19805</v>
      </c>
      <c r="N1807" s="64" t="s">
        <v>19805</v>
      </c>
      <c r="O1807" s="64" t="s">
        <v>19805</v>
      </c>
      <c r="P1807" s="64" t="s">
        <v>19805</v>
      </c>
      <c r="Q1807" s="64" t="s">
        <v>19805</v>
      </c>
      <c r="R1807" s="64" t="s">
        <v>19805</v>
      </c>
      <c r="S1807" s="64">
        <v>40588</v>
      </c>
      <c r="T1807" s="64">
        <v>350000</v>
      </c>
      <c r="U1807" s="64" t="s">
        <v>19805</v>
      </c>
      <c r="V1807" s="64" t="s">
        <v>19805</v>
      </c>
      <c r="W1807" s="64" t="s">
        <v>19805</v>
      </c>
      <c r="X1807" s="64" t="s">
        <v>19805</v>
      </c>
      <c r="Y1807" s="64" t="s">
        <v>19805</v>
      </c>
      <c r="Z1807" s="64" t="s">
        <v>19805</v>
      </c>
      <c r="AA1807" s="64" t="s">
        <v>19805</v>
      </c>
      <c r="AB1807" s="64" t="s">
        <v>19805</v>
      </c>
    </row>
    <row r="1808" spans="1:28">
      <c r="A1808" s="15" t="s">
        <v>998</v>
      </c>
      <c r="B1808" s="64">
        <v>18735364</v>
      </c>
      <c r="C1808" s="64">
        <v>8500000</v>
      </c>
      <c r="D1808" s="64">
        <v>8491500</v>
      </c>
      <c r="E1808" s="64">
        <v>8308500</v>
      </c>
      <c r="F1808" s="64">
        <v>8700000</v>
      </c>
      <c r="G1808" s="64">
        <v>2244601</v>
      </c>
      <c r="H1808" s="64">
        <v>1409040</v>
      </c>
      <c r="I1808" s="64">
        <v>1317120</v>
      </c>
      <c r="J1808" s="64">
        <v>1225200</v>
      </c>
      <c r="K1808" s="64" t="s">
        <v>19805</v>
      </c>
      <c r="L1808" s="64" t="s">
        <v>19805</v>
      </c>
      <c r="M1808" s="64" t="s">
        <v>19805</v>
      </c>
      <c r="N1808" s="64" t="s">
        <v>19805</v>
      </c>
      <c r="O1808" s="64" t="s">
        <v>19805</v>
      </c>
      <c r="P1808" s="64" t="s">
        <v>19805</v>
      </c>
      <c r="Q1808" s="64" t="s">
        <v>19805</v>
      </c>
      <c r="R1808" s="64" t="s">
        <v>19805</v>
      </c>
      <c r="S1808" s="64" t="s">
        <v>19805</v>
      </c>
      <c r="T1808" s="64" t="s">
        <v>19805</v>
      </c>
      <c r="U1808" s="64" t="s">
        <v>19805</v>
      </c>
      <c r="V1808" s="64" t="s">
        <v>19805</v>
      </c>
      <c r="W1808" s="64" t="s">
        <v>19805</v>
      </c>
      <c r="X1808" s="64" t="s">
        <v>19805</v>
      </c>
      <c r="Y1808" s="64" t="s">
        <v>19805</v>
      </c>
      <c r="Z1808" s="64" t="s">
        <v>19805</v>
      </c>
      <c r="AA1808" s="64" t="s">
        <v>19805</v>
      </c>
      <c r="AB1808" s="64" t="s">
        <v>19805</v>
      </c>
    </row>
    <row r="1809" spans="1:28">
      <c r="A1809" s="15" t="s">
        <v>3361</v>
      </c>
      <c r="B1809" s="64">
        <v>75000</v>
      </c>
      <c r="C1809" s="64" t="s">
        <v>19805</v>
      </c>
      <c r="D1809" s="64" t="s">
        <v>19805</v>
      </c>
      <c r="E1809" s="64" t="s">
        <v>19805</v>
      </c>
      <c r="F1809" s="64" t="s">
        <v>19805</v>
      </c>
      <c r="G1809" s="64" t="s">
        <v>19805</v>
      </c>
      <c r="H1809" s="64" t="s">
        <v>19805</v>
      </c>
      <c r="I1809" s="64" t="s">
        <v>19805</v>
      </c>
      <c r="J1809" s="64" t="s">
        <v>19805</v>
      </c>
      <c r="K1809" s="64" t="s">
        <v>19805</v>
      </c>
      <c r="L1809" s="64" t="s">
        <v>19805</v>
      </c>
      <c r="M1809" s="64" t="s">
        <v>19805</v>
      </c>
      <c r="N1809" s="64" t="s">
        <v>19805</v>
      </c>
      <c r="O1809" s="64" t="s">
        <v>19805</v>
      </c>
      <c r="P1809" s="64" t="s">
        <v>19805</v>
      </c>
      <c r="Q1809" s="64" t="s">
        <v>19805</v>
      </c>
      <c r="R1809" s="64" t="s">
        <v>19805</v>
      </c>
      <c r="S1809" s="64" t="s">
        <v>19805</v>
      </c>
      <c r="T1809" s="64" t="s">
        <v>19805</v>
      </c>
      <c r="U1809" s="64" t="s">
        <v>19805</v>
      </c>
      <c r="V1809" s="64" t="s">
        <v>19805</v>
      </c>
      <c r="W1809" s="64" t="s">
        <v>19805</v>
      </c>
      <c r="X1809" s="64" t="s">
        <v>19805</v>
      </c>
      <c r="Y1809" s="64" t="s">
        <v>19805</v>
      </c>
      <c r="Z1809" s="64" t="s">
        <v>19805</v>
      </c>
      <c r="AA1809" s="64" t="s">
        <v>19805</v>
      </c>
      <c r="AB1809" s="64" t="s">
        <v>19805</v>
      </c>
    </row>
    <row r="1810" spans="1:28">
      <c r="A1810" s="15" t="s">
        <v>5910</v>
      </c>
      <c r="B1810" s="64" t="s">
        <v>19805</v>
      </c>
      <c r="C1810" s="64" t="s">
        <v>19805</v>
      </c>
      <c r="D1810" s="64" t="s">
        <v>19805</v>
      </c>
      <c r="E1810" s="64" t="s">
        <v>19805</v>
      </c>
      <c r="F1810" s="64" t="s">
        <v>19805</v>
      </c>
      <c r="G1810" s="64" t="s">
        <v>19805</v>
      </c>
      <c r="H1810" s="64" t="s">
        <v>19805</v>
      </c>
      <c r="I1810" s="64">
        <v>209592</v>
      </c>
      <c r="J1810" s="64">
        <v>1141838</v>
      </c>
      <c r="K1810" s="64">
        <v>1033930</v>
      </c>
      <c r="L1810" s="64">
        <v>998967</v>
      </c>
      <c r="M1810" s="64">
        <v>900498</v>
      </c>
      <c r="N1810" s="64">
        <v>807046</v>
      </c>
      <c r="O1810" s="64">
        <v>1250000</v>
      </c>
      <c r="P1810" s="64">
        <v>1111111</v>
      </c>
      <c r="Q1810" s="64">
        <v>630850</v>
      </c>
      <c r="R1810" s="64">
        <v>510000</v>
      </c>
      <c r="S1810" s="64">
        <v>301875</v>
      </c>
      <c r="T1810" s="64" t="s">
        <v>19805</v>
      </c>
      <c r="U1810" s="64" t="s">
        <v>19805</v>
      </c>
      <c r="V1810" s="64" t="s">
        <v>19805</v>
      </c>
      <c r="W1810" s="64" t="s">
        <v>19805</v>
      </c>
      <c r="X1810" s="64" t="s">
        <v>19805</v>
      </c>
      <c r="Y1810" s="64" t="s">
        <v>19805</v>
      </c>
      <c r="Z1810" s="64" t="s">
        <v>19805</v>
      </c>
      <c r="AA1810" s="64" t="s">
        <v>19805</v>
      </c>
      <c r="AB1810" s="64" t="s">
        <v>19805</v>
      </c>
    </row>
    <row r="1811" spans="1:28">
      <c r="A1811" s="15" t="s">
        <v>2665</v>
      </c>
      <c r="B1811" s="64" t="s">
        <v>19805</v>
      </c>
      <c r="C1811" s="64" t="s">
        <v>19805</v>
      </c>
      <c r="D1811" s="64" t="s">
        <v>19805</v>
      </c>
      <c r="E1811" s="64">
        <v>488542</v>
      </c>
      <c r="F1811" s="64">
        <v>4000000</v>
      </c>
      <c r="G1811" s="64">
        <v>4000000</v>
      </c>
      <c r="H1811" s="64">
        <v>4000000</v>
      </c>
      <c r="I1811" s="64">
        <v>3867500</v>
      </c>
      <c r="J1811" s="64">
        <v>3650000</v>
      </c>
      <c r="K1811" s="64">
        <v>770610</v>
      </c>
      <c r="L1811" s="64">
        <v>664209</v>
      </c>
      <c r="M1811" s="64">
        <v>428762</v>
      </c>
      <c r="N1811" s="64" t="s">
        <v>19805</v>
      </c>
      <c r="O1811" s="64" t="s">
        <v>19805</v>
      </c>
      <c r="P1811" s="64" t="s">
        <v>19805</v>
      </c>
      <c r="Q1811" s="64" t="s">
        <v>19805</v>
      </c>
      <c r="R1811" s="64" t="s">
        <v>19805</v>
      </c>
      <c r="S1811" s="64" t="s">
        <v>19805</v>
      </c>
      <c r="T1811" s="64" t="s">
        <v>19805</v>
      </c>
      <c r="U1811" s="64" t="s">
        <v>19805</v>
      </c>
      <c r="V1811" s="64" t="s">
        <v>19805</v>
      </c>
      <c r="W1811" s="64" t="s">
        <v>19805</v>
      </c>
      <c r="X1811" s="64" t="s">
        <v>19805</v>
      </c>
      <c r="Y1811" s="64" t="s">
        <v>19805</v>
      </c>
      <c r="Z1811" s="64" t="s">
        <v>19805</v>
      </c>
      <c r="AA1811" s="64" t="s">
        <v>19805</v>
      </c>
      <c r="AB1811" s="64" t="s">
        <v>19805</v>
      </c>
    </row>
    <row r="1812" spans="1:28">
      <c r="A1812" s="15" t="s">
        <v>827</v>
      </c>
      <c r="B1812" s="64" t="s">
        <v>19805</v>
      </c>
      <c r="C1812" s="64">
        <v>1019116</v>
      </c>
      <c r="D1812" s="64">
        <v>1310286</v>
      </c>
      <c r="E1812" s="64">
        <v>1186459</v>
      </c>
      <c r="F1812" s="64">
        <v>1069509</v>
      </c>
      <c r="G1812" s="64">
        <v>2483333</v>
      </c>
      <c r="H1812" s="64">
        <v>2333333</v>
      </c>
      <c r="I1812" s="64">
        <v>2183333</v>
      </c>
      <c r="J1812" s="64">
        <v>972581</v>
      </c>
      <c r="K1812" s="64">
        <v>687456</v>
      </c>
      <c r="L1812" s="64">
        <v>412718</v>
      </c>
      <c r="M1812" s="64" t="s">
        <v>19805</v>
      </c>
      <c r="N1812" s="64" t="s">
        <v>19805</v>
      </c>
      <c r="O1812" s="64" t="s">
        <v>19805</v>
      </c>
      <c r="P1812" s="64" t="s">
        <v>19805</v>
      </c>
      <c r="Q1812" s="64" t="s">
        <v>19805</v>
      </c>
      <c r="R1812" s="64" t="s">
        <v>19805</v>
      </c>
      <c r="S1812" s="64" t="s">
        <v>19805</v>
      </c>
      <c r="T1812" s="64" t="s">
        <v>19805</v>
      </c>
      <c r="U1812" s="64" t="s">
        <v>19805</v>
      </c>
      <c r="V1812" s="64" t="s">
        <v>19805</v>
      </c>
      <c r="W1812" s="64" t="s">
        <v>19805</v>
      </c>
      <c r="X1812" s="64" t="s">
        <v>19805</v>
      </c>
      <c r="Y1812" s="64" t="s">
        <v>19805</v>
      </c>
      <c r="Z1812" s="64" t="s">
        <v>19805</v>
      </c>
      <c r="AA1812" s="64" t="s">
        <v>19805</v>
      </c>
      <c r="AB1812" s="64" t="s">
        <v>19805</v>
      </c>
    </row>
    <row r="1813" spans="1:28">
      <c r="A1813" s="15" t="s">
        <v>5912</v>
      </c>
      <c r="B1813" s="64" t="s">
        <v>19805</v>
      </c>
      <c r="C1813" s="64" t="s">
        <v>19805</v>
      </c>
      <c r="D1813" s="64" t="s">
        <v>19805</v>
      </c>
      <c r="E1813" s="64" t="s">
        <v>19805</v>
      </c>
      <c r="F1813" s="64" t="s">
        <v>19805</v>
      </c>
      <c r="G1813" s="64" t="s">
        <v>19805</v>
      </c>
      <c r="H1813" s="64" t="s">
        <v>19805</v>
      </c>
      <c r="I1813" s="64" t="s">
        <v>19805</v>
      </c>
      <c r="J1813" s="64" t="s">
        <v>19805</v>
      </c>
      <c r="K1813" s="64" t="s">
        <v>19805</v>
      </c>
      <c r="L1813" s="64" t="s">
        <v>19805</v>
      </c>
      <c r="M1813" s="64" t="s">
        <v>19805</v>
      </c>
      <c r="N1813" s="64">
        <v>1223160</v>
      </c>
      <c r="O1813" s="64">
        <v>1143360</v>
      </c>
      <c r="P1813" s="64">
        <v>1063680</v>
      </c>
      <c r="Q1813" s="64" t="s">
        <v>19805</v>
      </c>
      <c r="R1813" s="64" t="s">
        <v>19805</v>
      </c>
      <c r="S1813" s="64" t="s">
        <v>19805</v>
      </c>
      <c r="T1813" s="64" t="s">
        <v>19805</v>
      </c>
      <c r="U1813" s="64" t="s">
        <v>19805</v>
      </c>
      <c r="V1813" s="64" t="s">
        <v>19805</v>
      </c>
      <c r="W1813" s="64" t="s">
        <v>19805</v>
      </c>
      <c r="X1813" s="64" t="s">
        <v>19805</v>
      </c>
      <c r="Y1813" s="64" t="s">
        <v>19805</v>
      </c>
      <c r="Z1813" s="64" t="s">
        <v>19805</v>
      </c>
      <c r="AA1813" s="64" t="s">
        <v>19805</v>
      </c>
      <c r="AB1813" s="64" t="s">
        <v>19805</v>
      </c>
    </row>
    <row r="1814" spans="1:28">
      <c r="A1814" s="15" t="s">
        <v>298</v>
      </c>
      <c r="B1814" s="64">
        <v>979848</v>
      </c>
      <c r="C1814" s="64">
        <v>1724250</v>
      </c>
      <c r="D1814" s="64">
        <v>1650000</v>
      </c>
      <c r="E1814" s="64">
        <v>490180</v>
      </c>
      <c r="F1814" s="64" t="s">
        <v>19805</v>
      </c>
      <c r="G1814" s="64" t="s">
        <v>19805</v>
      </c>
      <c r="H1814" s="64" t="s">
        <v>19805</v>
      </c>
      <c r="I1814" s="64" t="s">
        <v>19805</v>
      </c>
      <c r="J1814" s="64" t="s">
        <v>19805</v>
      </c>
      <c r="K1814" s="64" t="s">
        <v>19805</v>
      </c>
      <c r="L1814" s="64" t="s">
        <v>19805</v>
      </c>
      <c r="M1814" s="64" t="s">
        <v>19805</v>
      </c>
      <c r="N1814" s="64" t="s">
        <v>19805</v>
      </c>
      <c r="O1814" s="64" t="s">
        <v>19805</v>
      </c>
      <c r="P1814" s="64" t="s">
        <v>19805</v>
      </c>
      <c r="Q1814" s="64" t="s">
        <v>19805</v>
      </c>
      <c r="R1814" s="64" t="s">
        <v>19805</v>
      </c>
      <c r="S1814" s="64" t="s">
        <v>19805</v>
      </c>
      <c r="T1814" s="64" t="s">
        <v>19805</v>
      </c>
      <c r="U1814" s="64" t="s">
        <v>19805</v>
      </c>
      <c r="V1814" s="64" t="s">
        <v>19805</v>
      </c>
      <c r="W1814" s="64" t="s">
        <v>19805</v>
      </c>
      <c r="X1814" s="64" t="s">
        <v>19805</v>
      </c>
      <c r="Y1814" s="64" t="s">
        <v>19805</v>
      </c>
      <c r="Z1814" s="64" t="s">
        <v>19805</v>
      </c>
      <c r="AA1814" s="64" t="s">
        <v>19805</v>
      </c>
      <c r="AB1814" s="64" t="s">
        <v>19805</v>
      </c>
    </row>
    <row r="1815" spans="1:28">
      <c r="A1815" s="15" t="s">
        <v>5913</v>
      </c>
      <c r="B1815" s="64" t="s">
        <v>19805</v>
      </c>
      <c r="C1815" s="64" t="s">
        <v>19805</v>
      </c>
      <c r="D1815" s="64" t="s">
        <v>19805</v>
      </c>
      <c r="E1815" s="64" t="s">
        <v>19805</v>
      </c>
      <c r="F1815" s="64" t="s">
        <v>19805</v>
      </c>
      <c r="G1815" s="64" t="s">
        <v>19805</v>
      </c>
      <c r="H1815" s="64" t="s">
        <v>19805</v>
      </c>
      <c r="I1815" s="64" t="s">
        <v>19805</v>
      </c>
      <c r="J1815" s="64" t="s">
        <v>19805</v>
      </c>
      <c r="K1815" s="64" t="s">
        <v>19805</v>
      </c>
      <c r="L1815" s="64" t="s">
        <v>19805</v>
      </c>
      <c r="M1815" s="64" t="s">
        <v>19805</v>
      </c>
      <c r="N1815" s="64" t="s">
        <v>19805</v>
      </c>
      <c r="O1815" s="64" t="s">
        <v>19805</v>
      </c>
      <c r="P1815" s="64" t="s">
        <v>19805</v>
      </c>
      <c r="Q1815" s="64" t="s">
        <v>19805</v>
      </c>
      <c r="R1815" s="64" t="s">
        <v>19805</v>
      </c>
      <c r="S1815" s="64" t="s">
        <v>19805</v>
      </c>
      <c r="T1815" s="64" t="s">
        <v>19805</v>
      </c>
      <c r="U1815" s="64" t="s">
        <v>19805</v>
      </c>
      <c r="V1815" s="64" t="s">
        <v>19805</v>
      </c>
      <c r="W1815" s="64">
        <v>350000</v>
      </c>
      <c r="X1815" s="64">
        <v>50000</v>
      </c>
      <c r="Y1815" s="64" t="s">
        <v>19805</v>
      </c>
      <c r="Z1815" s="64" t="s">
        <v>19805</v>
      </c>
      <c r="AA1815" s="64" t="s">
        <v>19805</v>
      </c>
      <c r="AB1815" s="64" t="s">
        <v>19805</v>
      </c>
    </row>
    <row r="1816" spans="1:28">
      <c r="A1816" s="15" t="s">
        <v>5915</v>
      </c>
      <c r="B1816" s="64" t="s">
        <v>19805</v>
      </c>
      <c r="C1816" s="64" t="s">
        <v>19805</v>
      </c>
      <c r="D1816" s="64" t="s">
        <v>19805</v>
      </c>
      <c r="E1816" s="64" t="s">
        <v>19805</v>
      </c>
      <c r="F1816" s="64" t="s">
        <v>19805</v>
      </c>
      <c r="G1816" s="64">
        <v>475000</v>
      </c>
      <c r="H1816" s="64" t="s">
        <v>19805</v>
      </c>
      <c r="I1816" s="64" t="s">
        <v>19805</v>
      </c>
      <c r="J1816" s="64" t="s">
        <v>19805</v>
      </c>
      <c r="K1816" s="64" t="s">
        <v>19805</v>
      </c>
      <c r="L1816" s="64" t="s">
        <v>19805</v>
      </c>
      <c r="M1816" s="64" t="s">
        <v>19805</v>
      </c>
      <c r="N1816" s="64" t="s">
        <v>19805</v>
      </c>
      <c r="O1816" s="64" t="s">
        <v>19805</v>
      </c>
      <c r="P1816" s="64" t="s">
        <v>19805</v>
      </c>
      <c r="Q1816" s="64" t="s">
        <v>19805</v>
      </c>
      <c r="R1816" s="64" t="s">
        <v>19805</v>
      </c>
      <c r="S1816" s="64" t="s">
        <v>19805</v>
      </c>
      <c r="T1816" s="64" t="s">
        <v>19805</v>
      </c>
      <c r="U1816" s="64" t="s">
        <v>19805</v>
      </c>
      <c r="V1816" s="64" t="s">
        <v>19805</v>
      </c>
      <c r="W1816" s="64" t="s">
        <v>19805</v>
      </c>
      <c r="X1816" s="64" t="s">
        <v>19805</v>
      </c>
      <c r="Y1816" s="64" t="s">
        <v>19805</v>
      </c>
      <c r="Z1816" s="64" t="s">
        <v>19805</v>
      </c>
      <c r="AA1816" s="64" t="s">
        <v>19805</v>
      </c>
      <c r="AB1816" s="64" t="s">
        <v>19805</v>
      </c>
    </row>
    <row r="1817" spans="1:28">
      <c r="A1817" s="15" t="s">
        <v>5916</v>
      </c>
      <c r="B1817" s="64" t="s">
        <v>19805</v>
      </c>
      <c r="C1817" s="64" t="s">
        <v>19805</v>
      </c>
      <c r="D1817" s="64" t="s">
        <v>19805</v>
      </c>
      <c r="E1817" s="64" t="s">
        <v>19805</v>
      </c>
      <c r="F1817" s="64" t="s">
        <v>19805</v>
      </c>
      <c r="G1817" s="64" t="s">
        <v>19805</v>
      </c>
      <c r="H1817" s="64" t="s">
        <v>19805</v>
      </c>
      <c r="I1817" s="64" t="s">
        <v>19805</v>
      </c>
      <c r="J1817" s="64" t="s">
        <v>19805</v>
      </c>
      <c r="K1817" s="64" t="s">
        <v>19805</v>
      </c>
      <c r="L1817" s="64" t="s">
        <v>19805</v>
      </c>
      <c r="M1817" s="64" t="s">
        <v>19805</v>
      </c>
      <c r="N1817" s="64" t="s">
        <v>19805</v>
      </c>
      <c r="O1817" s="64" t="s">
        <v>19805</v>
      </c>
      <c r="P1817" s="64" t="s">
        <v>19805</v>
      </c>
      <c r="Q1817" s="64" t="s">
        <v>19805</v>
      </c>
      <c r="R1817" s="64" t="s">
        <v>19805</v>
      </c>
      <c r="S1817" s="64">
        <v>301875</v>
      </c>
      <c r="T1817" s="64" t="s">
        <v>19805</v>
      </c>
      <c r="U1817" s="64" t="s">
        <v>19805</v>
      </c>
      <c r="V1817" s="64" t="s">
        <v>19805</v>
      </c>
      <c r="W1817" s="64" t="s">
        <v>19805</v>
      </c>
      <c r="X1817" s="64" t="s">
        <v>19805</v>
      </c>
      <c r="Y1817" s="64" t="s">
        <v>19805</v>
      </c>
      <c r="Z1817" s="64" t="s">
        <v>19805</v>
      </c>
      <c r="AA1817" s="64" t="s">
        <v>19805</v>
      </c>
      <c r="AB1817" s="64" t="s">
        <v>19805</v>
      </c>
    </row>
    <row r="1818" spans="1:28">
      <c r="A1818" s="15" t="s">
        <v>5917</v>
      </c>
      <c r="B1818" s="64" t="s">
        <v>19805</v>
      </c>
      <c r="C1818" s="64" t="s">
        <v>19805</v>
      </c>
      <c r="D1818" s="64" t="s">
        <v>19805</v>
      </c>
      <c r="E1818" s="64" t="s">
        <v>19805</v>
      </c>
      <c r="F1818" s="64" t="s">
        <v>19805</v>
      </c>
      <c r="G1818" s="64" t="s">
        <v>19805</v>
      </c>
      <c r="H1818" s="64" t="s">
        <v>19805</v>
      </c>
      <c r="I1818" s="64" t="s">
        <v>19805</v>
      </c>
      <c r="J1818" s="64" t="s">
        <v>19805</v>
      </c>
      <c r="K1818" s="64" t="s">
        <v>19805</v>
      </c>
      <c r="L1818" s="64" t="s">
        <v>19805</v>
      </c>
      <c r="M1818" s="64" t="s">
        <v>19805</v>
      </c>
      <c r="N1818" s="64" t="s">
        <v>19805</v>
      </c>
      <c r="O1818" s="64" t="s">
        <v>19805</v>
      </c>
      <c r="P1818" s="64" t="s">
        <v>19805</v>
      </c>
      <c r="Q1818" s="64" t="s">
        <v>19805</v>
      </c>
      <c r="R1818" s="64" t="s">
        <v>19805</v>
      </c>
      <c r="S1818" s="64">
        <v>385000</v>
      </c>
      <c r="T1818" s="64">
        <v>287500</v>
      </c>
      <c r="U1818" s="64" t="s">
        <v>19805</v>
      </c>
      <c r="V1818" s="64" t="s">
        <v>19805</v>
      </c>
      <c r="W1818" s="64" t="s">
        <v>19805</v>
      </c>
      <c r="X1818" s="64" t="s">
        <v>19805</v>
      </c>
      <c r="Y1818" s="64" t="s">
        <v>19805</v>
      </c>
      <c r="Z1818" s="64" t="s">
        <v>19805</v>
      </c>
      <c r="AA1818" s="64" t="s">
        <v>19805</v>
      </c>
      <c r="AB1818" s="64" t="s">
        <v>19805</v>
      </c>
    </row>
    <row r="1819" spans="1:28">
      <c r="A1819" s="15" t="s">
        <v>428</v>
      </c>
      <c r="B1819" s="64">
        <v>874636</v>
      </c>
      <c r="C1819" s="64">
        <v>525093</v>
      </c>
      <c r="D1819" s="64" t="s">
        <v>19805</v>
      </c>
      <c r="E1819" s="64" t="s">
        <v>19805</v>
      </c>
      <c r="F1819" s="64" t="s">
        <v>19805</v>
      </c>
      <c r="G1819" s="64" t="s">
        <v>19805</v>
      </c>
      <c r="H1819" s="64" t="s">
        <v>19805</v>
      </c>
      <c r="I1819" s="64" t="s">
        <v>19805</v>
      </c>
      <c r="J1819" s="64" t="s">
        <v>19805</v>
      </c>
      <c r="K1819" s="64" t="s">
        <v>19805</v>
      </c>
      <c r="L1819" s="64" t="s">
        <v>19805</v>
      </c>
      <c r="M1819" s="64" t="s">
        <v>19805</v>
      </c>
      <c r="N1819" s="64" t="s">
        <v>19805</v>
      </c>
      <c r="O1819" s="64" t="s">
        <v>19805</v>
      </c>
      <c r="P1819" s="64" t="s">
        <v>19805</v>
      </c>
      <c r="Q1819" s="64" t="s">
        <v>19805</v>
      </c>
      <c r="R1819" s="64" t="s">
        <v>19805</v>
      </c>
      <c r="S1819" s="64" t="s">
        <v>19805</v>
      </c>
      <c r="T1819" s="64" t="s">
        <v>19805</v>
      </c>
      <c r="U1819" s="64" t="s">
        <v>19805</v>
      </c>
      <c r="V1819" s="64" t="s">
        <v>19805</v>
      </c>
      <c r="W1819" s="64" t="s">
        <v>19805</v>
      </c>
      <c r="X1819" s="64" t="s">
        <v>19805</v>
      </c>
      <c r="Y1819" s="64" t="s">
        <v>19805</v>
      </c>
      <c r="Z1819" s="64" t="s">
        <v>19805</v>
      </c>
      <c r="AA1819" s="64" t="s">
        <v>19805</v>
      </c>
      <c r="AB1819" s="64" t="s">
        <v>19805</v>
      </c>
    </row>
    <row r="1820" spans="1:28">
      <c r="A1820" s="15" t="s">
        <v>5918</v>
      </c>
      <c r="B1820" s="64" t="s">
        <v>19805</v>
      </c>
      <c r="C1820" s="64" t="s">
        <v>19805</v>
      </c>
      <c r="D1820" s="64" t="s">
        <v>19805</v>
      </c>
      <c r="E1820" s="64" t="s">
        <v>19805</v>
      </c>
      <c r="F1820" s="64" t="s">
        <v>19805</v>
      </c>
      <c r="G1820" s="64" t="s">
        <v>19805</v>
      </c>
      <c r="H1820" s="64" t="s">
        <v>19805</v>
      </c>
      <c r="I1820" s="64" t="s">
        <v>19805</v>
      </c>
      <c r="J1820" s="64" t="s">
        <v>19805</v>
      </c>
      <c r="K1820" s="64">
        <v>783000</v>
      </c>
      <c r="L1820" s="64">
        <v>729000</v>
      </c>
      <c r="M1820" s="64">
        <v>675000</v>
      </c>
      <c r="N1820" s="64" t="s">
        <v>19805</v>
      </c>
      <c r="O1820" s="64" t="s">
        <v>19805</v>
      </c>
      <c r="P1820" s="64" t="s">
        <v>19805</v>
      </c>
      <c r="Q1820" s="64" t="s">
        <v>19805</v>
      </c>
      <c r="R1820" s="64" t="s">
        <v>19805</v>
      </c>
      <c r="S1820" s="64" t="s">
        <v>19805</v>
      </c>
      <c r="T1820" s="64" t="s">
        <v>19805</v>
      </c>
      <c r="U1820" s="64" t="s">
        <v>19805</v>
      </c>
      <c r="V1820" s="64" t="s">
        <v>19805</v>
      </c>
      <c r="W1820" s="64" t="s">
        <v>19805</v>
      </c>
      <c r="X1820" s="64" t="s">
        <v>19805</v>
      </c>
      <c r="Y1820" s="64" t="s">
        <v>19805</v>
      </c>
      <c r="Z1820" s="64" t="s">
        <v>19805</v>
      </c>
      <c r="AA1820" s="64" t="s">
        <v>19805</v>
      </c>
      <c r="AB1820" s="64" t="s">
        <v>19805</v>
      </c>
    </row>
    <row r="1821" spans="1:28">
      <c r="A1821" s="15" t="s">
        <v>5919</v>
      </c>
      <c r="B1821" s="64" t="s">
        <v>19805</v>
      </c>
      <c r="C1821" s="64" t="s">
        <v>19805</v>
      </c>
      <c r="D1821" s="64" t="s">
        <v>19805</v>
      </c>
      <c r="E1821" s="64" t="s">
        <v>19805</v>
      </c>
      <c r="F1821" s="64" t="s">
        <v>19805</v>
      </c>
      <c r="G1821" s="64" t="s">
        <v>19805</v>
      </c>
      <c r="H1821" s="64" t="s">
        <v>19805</v>
      </c>
      <c r="I1821" s="64" t="s">
        <v>19805</v>
      </c>
      <c r="J1821" s="64" t="s">
        <v>19805</v>
      </c>
      <c r="K1821" s="64" t="s">
        <v>19805</v>
      </c>
      <c r="L1821" s="64" t="s">
        <v>19805</v>
      </c>
      <c r="M1821" s="64" t="s">
        <v>19805</v>
      </c>
      <c r="N1821" s="64" t="s">
        <v>19805</v>
      </c>
      <c r="O1821" s="64" t="s">
        <v>19805</v>
      </c>
      <c r="P1821" s="64" t="s">
        <v>19805</v>
      </c>
      <c r="Q1821" s="64" t="s">
        <v>19805</v>
      </c>
      <c r="R1821" s="64" t="s">
        <v>19805</v>
      </c>
      <c r="S1821" s="64" t="s">
        <v>19805</v>
      </c>
      <c r="T1821" s="64" t="s">
        <v>19805</v>
      </c>
      <c r="U1821" s="64" t="s">
        <v>19805</v>
      </c>
      <c r="V1821" s="64" t="s">
        <v>19805</v>
      </c>
      <c r="W1821" s="64">
        <v>4800000</v>
      </c>
      <c r="X1821" s="64">
        <v>3200000</v>
      </c>
      <c r="Y1821" s="64">
        <v>3200000</v>
      </c>
      <c r="Z1821" s="64">
        <v>2600000</v>
      </c>
      <c r="AA1821" s="64">
        <v>2000000</v>
      </c>
      <c r="AB1821" s="64">
        <v>2000000</v>
      </c>
    </row>
    <row r="1822" spans="1:28">
      <c r="A1822" s="15" t="s">
        <v>5920</v>
      </c>
      <c r="B1822" s="64" t="s">
        <v>19805</v>
      </c>
      <c r="C1822" s="64" t="s">
        <v>19805</v>
      </c>
      <c r="D1822" s="64" t="s">
        <v>19805</v>
      </c>
      <c r="E1822" s="64" t="s">
        <v>19805</v>
      </c>
      <c r="F1822" s="64" t="s">
        <v>19805</v>
      </c>
      <c r="G1822" s="64" t="s">
        <v>19805</v>
      </c>
      <c r="H1822" s="64" t="s">
        <v>19805</v>
      </c>
      <c r="I1822" s="64" t="s">
        <v>19805</v>
      </c>
      <c r="J1822" s="64">
        <v>1262275</v>
      </c>
      <c r="K1822" s="64">
        <v>6150000</v>
      </c>
      <c r="L1822" s="64">
        <v>6850000</v>
      </c>
      <c r="M1822" s="64">
        <v>6875000</v>
      </c>
      <c r="N1822" s="64">
        <v>6250000</v>
      </c>
      <c r="O1822" s="64">
        <v>5062500</v>
      </c>
      <c r="P1822" s="64">
        <v>4850000</v>
      </c>
      <c r="Q1822" s="64">
        <v>4350000</v>
      </c>
      <c r="R1822" s="64">
        <v>4000000</v>
      </c>
      <c r="S1822" s="64">
        <v>3500000</v>
      </c>
      <c r="T1822" s="64">
        <v>3000000</v>
      </c>
      <c r="U1822" s="64">
        <v>2500000</v>
      </c>
      <c r="V1822" s="64">
        <v>1235000</v>
      </c>
      <c r="W1822" s="64">
        <v>1040000</v>
      </c>
      <c r="X1822" s="64">
        <v>845000</v>
      </c>
      <c r="Y1822" s="64">
        <v>650000</v>
      </c>
      <c r="Z1822" s="64" t="s">
        <v>19805</v>
      </c>
      <c r="AA1822" s="64" t="s">
        <v>19805</v>
      </c>
      <c r="AB1822" s="64" t="s">
        <v>19805</v>
      </c>
    </row>
    <row r="1823" spans="1:28">
      <c r="A1823" s="15" t="s">
        <v>5921</v>
      </c>
      <c r="B1823" s="64" t="s">
        <v>19805</v>
      </c>
      <c r="C1823" s="64" t="s">
        <v>19805</v>
      </c>
      <c r="D1823" s="64" t="s">
        <v>19805</v>
      </c>
      <c r="E1823" s="64" t="s">
        <v>19805</v>
      </c>
      <c r="F1823" s="64" t="s">
        <v>19805</v>
      </c>
      <c r="G1823" s="64" t="s">
        <v>19805</v>
      </c>
      <c r="H1823" s="64" t="s">
        <v>19805</v>
      </c>
      <c r="I1823" s="64" t="s">
        <v>19805</v>
      </c>
      <c r="J1823" s="64" t="s">
        <v>19805</v>
      </c>
      <c r="K1823" s="64" t="s">
        <v>19805</v>
      </c>
      <c r="L1823" s="64" t="s">
        <v>19805</v>
      </c>
      <c r="M1823" s="64" t="s">
        <v>19805</v>
      </c>
      <c r="N1823" s="64" t="s">
        <v>19805</v>
      </c>
      <c r="O1823" s="64">
        <v>563679</v>
      </c>
      <c r="P1823" s="64">
        <v>349458</v>
      </c>
      <c r="Q1823" s="64" t="s">
        <v>19805</v>
      </c>
      <c r="R1823" s="64" t="s">
        <v>19805</v>
      </c>
      <c r="S1823" s="64" t="s">
        <v>19805</v>
      </c>
      <c r="T1823" s="64" t="s">
        <v>19805</v>
      </c>
      <c r="U1823" s="64" t="s">
        <v>19805</v>
      </c>
      <c r="V1823" s="64" t="s">
        <v>19805</v>
      </c>
      <c r="W1823" s="64" t="s">
        <v>19805</v>
      </c>
      <c r="X1823" s="64" t="s">
        <v>19805</v>
      </c>
      <c r="Y1823" s="64" t="s">
        <v>19805</v>
      </c>
      <c r="Z1823" s="64" t="s">
        <v>19805</v>
      </c>
      <c r="AA1823" s="64" t="s">
        <v>19805</v>
      </c>
      <c r="AB1823" s="64" t="s">
        <v>19805</v>
      </c>
    </row>
    <row r="1824" spans="1:28">
      <c r="A1824" s="15" t="s">
        <v>630</v>
      </c>
      <c r="B1824" s="64">
        <v>1720560</v>
      </c>
      <c r="C1824" s="64">
        <v>1646400</v>
      </c>
      <c r="D1824" s="64" t="s">
        <v>19805</v>
      </c>
      <c r="E1824" s="64" t="s">
        <v>19805</v>
      </c>
      <c r="F1824" s="64" t="s">
        <v>19805</v>
      </c>
      <c r="G1824" s="64" t="s">
        <v>19805</v>
      </c>
      <c r="H1824" s="64" t="s">
        <v>19805</v>
      </c>
      <c r="I1824" s="64" t="s">
        <v>19805</v>
      </c>
      <c r="J1824" s="64" t="s">
        <v>19805</v>
      </c>
      <c r="K1824" s="64" t="s">
        <v>19805</v>
      </c>
      <c r="L1824" s="64" t="s">
        <v>19805</v>
      </c>
      <c r="M1824" s="64" t="s">
        <v>19805</v>
      </c>
      <c r="N1824" s="64" t="s">
        <v>19805</v>
      </c>
      <c r="O1824" s="64" t="s">
        <v>19805</v>
      </c>
      <c r="P1824" s="64" t="s">
        <v>19805</v>
      </c>
      <c r="Q1824" s="64" t="s">
        <v>19805</v>
      </c>
      <c r="R1824" s="64" t="s">
        <v>19805</v>
      </c>
      <c r="S1824" s="64" t="s">
        <v>19805</v>
      </c>
      <c r="T1824" s="64" t="s">
        <v>19805</v>
      </c>
      <c r="U1824" s="64" t="s">
        <v>19805</v>
      </c>
      <c r="V1824" s="64" t="s">
        <v>19805</v>
      </c>
      <c r="W1824" s="64" t="s">
        <v>19805</v>
      </c>
      <c r="X1824" s="64" t="s">
        <v>19805</v>
      </c>
      <c r="Y1824" s="64" t="s">
        <v>19805</v>
      </c>
      <c r="Z1824" s="64" t="s">
        <v>19805</v>
      </c>
      <c r="AA1824" s="64" t="s">
        <v>19805</v>
      </c>
      <c r="AB1824" s="64" t="s">
        <v>19805</v>
      </c>
    </row>
    <row r="1825" spans="1:28">
      <c r="A1825" s="15" t="s">
        <v>5922</v>
      </c>
      <c r="B1825" s="64" t="s">
        <v>19805</v>
      </c>
      <c r="C1825" s="64" t="s">
        <v>19805</v>
      </c>
      <c r="D1825" s="64" t="s">
        <v>19805</v>
      </c>
      <c r="E1825" s="64" t="s">
        <v>19805</v>
      </c>
      <c r="F1825" s="64" t="s">
        <v>19805</v>
      </c>
      <c r="G1825" s="64" t="s">
        <v>19805</v>
      </c>
      <c r="H1825" s="64" t="s">
        <v>19805</v>
      </c>
      <c r="I1825" s="64" t="s">
        <v>19805</v>
      </c>
      <c r="J1825" s="64" t="s">
        <v>19805</v>
      </c>
      <c r="K1825" s="64" t="s">
        <v>19805</v>
      </c>
      <c r="L1825" s="64" t="s">
        <v>19805</v>
      </c>
      <c r="M1825" s="64" t="s">
        <v>19805</v>
      </c>
      <c r="N1825" s="64" t="s">
        <v>19805</v>
      </c>
      <c r="O1825" s="64" t="s">
        <v>19805</v>
      </c>
      <c r="P1825" s="64" t="s">
        <v>19805</v>
      </c>
      <c r="Q1825" s="64" t="s">
        <v>19805</v>
      </c>
      <c r="R1825" s="64">
        <v>270000</v>
      </c>
      <c r="S1825" s="64">
        <v>22647</v>
      </c>
      <c r="T1825" s="64">
        <v>559000</v>
      </c>
      <c r="U1825" s="64" t="s">
        <v>19805</v>
      </c>
      <c r="V1825" s="64" t="s">
        <v>19805</v>
      </c>
      <c r="W1825" s="64" t="s">
        <v>19805</v>
      </c>
      <c r="X1825" s="64" t="s">
        <v>19805</v>
      </c>
      <c r="Y1825" s="64" t="s">
        <v>19805</v>
      </c>
      <c r="Z1825" s="64" t="s">
        <v>19805</v>
      </c>
      <c r="AA1825" s="64" t="s">
        <v>19805</v>
      </c>
      <c r="AB1825" s="64" t="s">
        <v>19805</v>
      </c>
    </row>
    <row r="1826" spans="1:28">
      <c r="A1826" s="15" t="s">
        <v>5924</v>
      </c>
      <c r="B1826" s="64" t="s">
        <v>19805</v>
      </c>
      <c r="C1826" s="64" t="s">
        <v>19805</v>
      </c>
      <c r="D1826" s="64" t="s">
        <v>19805</v>
      </c>
      <c r="E1826" s="64" t="s">
        <v>19805</v>
      </c>
      <c r="F1826" s="64" t="s">
        <v>19805</v>
      </c>
      <c r="G1826" s="64" t="s">
        <v>19805</v>
      </c>
      <c r="H1826" s="64" t="s">
        <v>19805</v>
      </c>
      <c r="I1826" s="64" t="s">
        <v>19805</v>
      </c>
      <c r="J1826" s="64" t="s">
        <v>19805</v>
      </c>
      <c r="K1826" s="64" t="s">
        <v>19805</v>
      </c>
      <c r="L1826" s="64" t="s">
        <v>19805</v>
      </c>
      <c r="M1826" s="64" t="s">
        <v>19805</v>
      </c>
      <c r="N1826" s="64" t="s">
        <v>19805</v>
      </c>
      <c r="O1826" s="64" t="s">
        <v>19805</v>
      </c>
      <c r="P1826" s="64" t="s">
        <v>19805</v>
      </c>
      <c r="Q1826" s="64">
        <v>174598</v>
      </c>
      <c r="R1826" s="64" t="s">
        <v>19805</v>
      </c>
      <c r="S1826" s="64">
        <v>315000</v>
      </c>
      <c r="T1826" s="64">
        <v>545000</v>
      </c>
      <c r="U1826" s="64">
        <v>455000</v>
      </c>
      <c r="V1826" s="64">
        <v>247500</v>
      </c>
      <c r="W1826" s="64" t="s">
        <v>19805</v>
      </c>
      <c r="X1826" s="64" t="s">
        <v>19805</v>
      </c>
      <c r="Y1826" s="64" t="s">
        <v>19805</v>
      </c>
      <c r="Z1826" s="64">
        <v>140000</v>
      </c>
      <c r="AA1826" s="64" t="s">
        <v>19805</v>
      </c>
      <c r="AB1826" s="64" t="s">
        <v>19805</v>
      </c>
    </row>
    <row r="1827" spans="1:28">
      <c r="A1827" s="15" t="s">
        <v>5925</v>
      </c>
      <c r="B1827" s="64" t="s">
        <v>19805</v>
      </c>
      <c r="C1827" s="64" t="s">
        <v>19805</v>
      </c>
      <c r="D1827" s="64" t="s">
        <v>19805</v>
      </c>
      <c r="E1827" s="64" t="s">
        <v>19805</v>
      </c>
      <c r="F1827" s="64" t="s">
        <v>19805</v>
      </c>
      <c r="G1827" s="64" t="s">
        <v>19805</v>
      </c>
      <c r="H1827" s="64" t="s">
        <v>19805</v>
      </c>
      <c r="I1827" s="64" t="s">
        <v>19805</v>
      </c>
      <c r="J1827" s="64" t="s">
        <v>19805</v>
      </c>
      <c r="K1827" s="64" t="s">
        <v>19805</v>
      </c>
      <c r="L1827" s="64" t="s">
        <v>19805</v>
      </c>
      <c r="M1827" s="64" t="s">
        <v>19805</v>
      </c>
      <c r="N1827" s="64" t="s">
        <v>19805</v>
      </c>
      <c r="O1827" s="64" t="s">
        <v>19805</v>
      </c>
      <c r="P1827" s="64" t="s">
        <v>19805</v>
      </c>
      <c r="Q1827" s="64">
        <v>1000000</v>
      </c>
      <c r="R1827" s="64">
        <v>2370000</v>
      </c>
      <c r="S1827" s="64">
        <v>2000000</v>
      </c>
      <c r="T1827" s="64" t="s">
        <v>15337</v>
      </c>
      <c r="U1827" s="64">
        <v>1400000</v>
      </c>
      <c r="V1827" s="64">
        <v>1200000</v>
      </c>
      <c r="W1827" s="64">
        <v>1000000</v>
      </c>
      <c r="X1827" s="64">
        <v>850000</v>
      </c>
      <c r="Y1827" s="64">
        <v>715000</v>
      </c>
      <c r="Z1827" s="64">
        <v>575000</v>
      </c>
      <c r="AA1827" s="64">
        <v>630000</v>
      </c>
      <c r="AB1827" s="64">
        <v>500000</v>
      </c>
    </row>
    <row r="1828" spans="1:28">
      <c r="A1828" s="15" t="s">
        <v>5926</v>
      </c>
      <c r="B1828" s="64" t="s">
        <v>19805</v>
      </c>
      <c r="C1828" s="64" t="s">
        <v>19805</v>
      </c>
      <c r="D1828" s="64" t="s">
        <v>19805</v>
      </c>
      <c r="E1828" s="64" t="s">
        <v>19805</v>
      </c>
      <c r="F1828" s="64" t="s">
        <v>19805</v>
      </c>
      <c r="G1828" s="64" t="s">
        <v>19805</v>
      </c>
      <c r="H1828" s="64" t="s">
        <v>19805</v>
      </c>
      <c r="I1828" s="64" t="s">
        <v>19805</v>
      </c>
      <c r="J1828" s="64" t="s">
        <v>19805</v>
      </c>
      <c r="K1828" s="64" t="s">
        <v>19805</v>
      </c>
      <c r="L1828" s="64" t="s">
        <v>19805</v>
      </c>
      <c r="M1828" s="64" t="s">
        <v>19805</v>
      </c>
      <c r="N1828" s="64" t="s">
        <v>19805</v>
      </c>
      <c r="O1828" s="64" t="s">
        <v>19805</v>
      </c>
      <c r="P1828" s="64" t="s">
        <v>19805</v>
      </c>
      <c r="Q1828" s="64" t="s">
        <v>19805</v>
      </c>
      <c r="R1828" s="64">
        <v>2250000</v>
      </c>
      <c r="S1828" s="64">
        <v>1925000</v>
      </c>
      <c r="T1828" s="64">
        <v>1785000</v>
      </c>
      <c r="U1828" s="64">
        <v>3370000</v>
      </c>
      <c r="V1828" s="64">
        <v>2730000</v>
      </c>
      <c r="W1828" s="64">
        <v>3967000</v>
      </c>
      <c r="X1828" s="64">
        <v>4126600</v>
      </c>
      <c r="Y1828" s="64">
        <v>3587000</v>
      </c>
      <c r="Z1828" s="64">
        <v>3047000</v>
      </c>
      <c r="AA1828" s="64">
        <v>2507000</v>
      </c>
      <c r="AB1828" s="64">
        <v>1970000</v>
      </c>
    </row>
    <row r="1829" spans="1:28">
      <c r="A1829" s="15" t="s">
        <v>5927</v>
      </c>
      <c r="B1829" s="64" t="s">
        <v>19805</v>
      </c>
      <c r="C1829" s="64" t="s">
        <v>19805</v>
      </c>
      <c r="D1829" s="64" t="s">
        <v>19805</v>
      </c>
      <c r="E1829" s="64" t="s">
        <v>19805</v>
      </c>
      <c r="F1829" s="64" t="s">
        <v>19805</v>
      </c>
      <c r="G1829" s="64" t="s">
        <v>19805</v>
      </c>
      <c r="H1829" s="64" t="s">
        <v>19805</v>
      </c>
      <c r="I1829" s="64" t="s">
        <v>19805</v>
      </c>
      <c r="J1829" s="64" t="s">
        <v>19805</v>
      </c>
      <c r="K1829" s="64" t="s">
        <v>19805</v>
      </c>
      <c r="L1829" s="64" t="s">
        <v>19805</v>
      </c>
      <c r="M1829" s="64" t="s">
        <v>19805</v>
      </c>
      <c r="N1829" s="64" t="s">
        <v>19805</v>
      </c>
      <c r="O1829" s="64" t="s">
        <v>19805</v>
      </c>
      <c r="P1829" s="64" t="s">
        <v>19805</v>
      </c>
      <c r="Q1829" s="64" t="s">
        <v>19805</v>
      </c>
      <c r="R1829" s="64" t="s">
        <v>19805</v>
      </c>
      <c r="S1829" s="64" t="s">
        <v>19805</v>
      </c>
      <c r="T1829" s="64" t="s">
        <v>19805</v>
      </c>
      <c r="U1829" s="64" t="s">
        <v>19805</v>
      </c>
      <c r="V1829" s="64" t="s">
        <v>19805</v>
      </c>
      <c r="W1829" s="64" t="s">
        <v>19805</v>
      </c>
      <c r="X1829" s="64" t="s">
        <v>19805</v>
      </c>
      <c r="Y1829" s="64" t="s">
        <v>19805</v>
      </c>
      <c r="Z1829" s="64">
        <v>1510000</v>
      </c>
      <c r="AA1829" s="64">
        <v>1260000</v>
      </c>
      <c r="AB1829" s="64">
        <v>980000</v>
      </c>
    </row>
    <row r="1830" spans="1:28">
      <c r="A1830" s="15" t="s">
        <v>3982</v>
      </c>
      <c r="B1830" s="64" t="s">
        <v>19805</v>
      </c>
      <c r="C1830" s="64" t="s">
        <v>19805</v>
      </c>
      <c r="D1830" s="64" t="s">
        <v>19805</v>
      </c>
      <c r="E1830" s="64" t="s">
        <v>19805</v>
      </c>
      <c r="F1830" s="64">
        <v>723716</v>
      </c>
      <c r="G1830" s="64">
        <v>947800</v>
      </c>
      <c r="H1830" s="64">
        <v>886000</v>
      </c>
      <c r="I1830" s="64">
        <v>824200</v>
      </c>
      <c r="J1830" s="64" t="s">
        <v>19805</v>
      </c>
      <c r="K1830" s="64" t="s">
        <v>19805</v>
      </c>
      <c r="L1830" s="64" t="s">
        <v>19805</v>
      </c>
      <c r="M1830" s="64" t="s">
        <v>19805</v>
      </c>
      <c r="N1830" s="64" t="s">
        <v>19805</v>
      </c>
      <c r="O1830" s="64" t="s">
        <v>19805</v>
      </c>
      <c r="P1830" s="64" t="s">
        <v>19805</v>
      </c>
      <c r="Q1830" s="64" t="s">
        <v>19805</v>
      </c>
      <c r="R1830" s="64" t="s">
        <v>19805</v>
      </c>
      <c r="S1830" s="64" t="s">
        <v>19805</v>
      </c>
      <c r="T1830" s="64" t="s">
        <v>19805</v>
      </c>
      <c r="U1830" s="64" t="s">
        <v>19805</v>
      </c>
      <c r="V1830" s="64" t="s">
        <v>19805</v>
      </c>
      <c r="W1830" s="64" t="s">
        <v>19805</v>
      </c>
      <c r="X1830" s="64" t="s">
        <v>19805</v>
      </c>
      <c r="Y1830" s="64" t="s">
        <v>19805</v>
      </c>
      <c r="Z1830" s="64" t="s">
        <v>19805</v>
      </c>
      <c r="AA1830" s="64" t="s">
        <v>19805</v>
      </c>
      <c r="AB1830" s="64" t="s">
        <v>19805</v>
      </c>
    </row>
    <row r="1831" spans="1:28">
      <c r="A1831" s="15" t="s">
        <v>5928</v>
      </c>
      <c r="B1831" s="64" t="s">
        <v>19805</v>
      </c>
      <c r="C1831" s="64" t="s">
        <v>19805</v>
      </c>
      <c r="D1831" s="64" t="s">
        <v>19805</v>
      </c>
      <c r="E1831" s="64" t="s">
        <v>19805</v>
      </c>
      <c r="F1831" s="64" t="s">
        <v>19805</v>
      </c>
      <c r="G1831" s="64" t="s">
        <v>19805</v>
      </c>
      <c r="H1831" s="64" t="s">
        <v>19805</v>
      </c>
      <c r="I1831" s="64" t="s">
        <v>19805</v>
      </c>
      <c r="J1831" s="64" t="s">
        <v>19805</v>
      </c>
      <c r="K1831" s="64" t="s">
        <v>19805</v>
      </c>
      <c r="L1831" s="64" t="s">
        <v>19805</v>
      </c>
      <c r="M1831" s="64">
        <v>364223</v>
      </c>
      <c r="N1831" s="64">
        <v>995046</v>
      </c>
      <c r="O1831" s="64">
        <v>1700000</v>
      </c>
      <c r="P1831" s="64">
        <v>1540000</v>
      </c>
      <c r="Q1831" s="64">
        <v>1400000</v>
      </c>
      <c r="R1831" s="64">
        <v>2960000</v>
      </c>
      <c r="S1831" s="64">
        <v>2716667</v>
      </c>
      <c r="T1831" s="64">
        <v>1619880</v>
      </c>
      <c r="U1831" s="64">
        <v>1433040</v>
      </c>
      <c r="V1831" s="64">
        <v>1246000</v>
      </c>
      <c r="W1831" s="64" t="s">
        <v>19805</v>
      </c>
      <c r="X1831" s="64" t="s">
        <v>19805</v>
      </c>
      <c r="Y1831" s="64" t="s">
        <v>19805</v>
      </c>
      <c r="Z1831" s="64" t="s">
        <v>19805</v>
      </c>
      <c r="AA1831" s="64" t="s">
        <v>19805</v>
      </c>
      <c r="AB1831" s="64" t="s">
        <v>19805</v>
      </c>
    </row>
    <row r="1832" spans="1:28">
      <c r="A1832" s="15" t="s">
        <v>3806</v>
      </c>
      <c r="B1832" s="64" t="s">
        <v>19805</v>
      </c>
      <c r="C1832" s="64" t="s">
        <v>19805</v>
      </c>
      <c r="D1832" s="64" t="s">
        <v>19805</v>
      </c>
      <c r="E1832" s="64" t="s">
        <v>19805</v>
      </c>
      <c r="F1832" s="64">
        <v>341756</v>
      </c>
      <c r="G1832" s="64">
        <v>762195</v>
      </c>
      <c r="H1832" s="64">
        <v>500000</v>
      </c>
      <c r="I1832" s="64" t="s">
        <v>19805</v>
      </c>
      <c r="J1832" s="64" t="s">
        <v>19805</v>
      </c>
      <c r="K1832" s="64" t="s">
        <v>19805</v>
      </c>
      <c r="L1832" s="64" t="s">
        <v>19805</v>
      </c>
      <c r="M1832" s="64" t="s">
        <v>19805</v>
      </c>
      <c r="N1832" s="64" t="s">
        <v>19805</v>
      </c>
      <c r="O1832" s="64" t="s">
        <v>19805</v>
      </c>
      <c r="P1832" s="64" t="s">
        <v>19805</v>
      </c>
      <c r="Q1832" s="64" t="s">
        <v>19805</v>
      </c>
      <c r="R1832" s="64" t="s">
        <v>19805</v>
      </c>
      <c r="S1832" s="64" t="s">
        <v>19805</v>
      </c>
      <c r="T1832" s="64" t="s">
        <v>19805</v>
      </c>
      <c r="U1832" s="64" t="s">
        <v>19805</v>
      </c>
      <c r="V1832" s="64" t="s">
        <v>19805</v>
      </c>
      <c r="W1832" s="64" t="s">
        <v>19805</v>
      </c>
      <c r="X1832" s="64" t="s">
        <v>19805</v>
      </c>
      <c r="Y1832" s="64" t="s">
        <v>19805</v>
      </c>
      <c r="Z1832" s="64" t="s">
        <v>19805</v>
      </c>
      <c r="AA1832" s="64" t="s">
        <v>19805</v>
      </c>
      <c r="AB1832" s="64" t="s">
        <v>19805</v>
      </c>
    </row>
    <row r="1833" spans="1:28">
      <c r="A1833" s="15" t="s">
        <v>414</v>
      </c>
      <c r="B1833" s="64" t="s">
        <v>19805</v>
      </c>
      <c r="C1833" s="64">
        <v>1499187</v>
      </c>
      <c r="D1833" s="64">
        <v>1885755</v>
      </c>
      <c r="E1833" s="64">
        <v>3700748</v>
      </c>
      <c r="F1833" s="64">
        <v>6698565</v>
      </c>
      <c r="G1833" s="64">
        <v>7000000</v>
      </c>
      <c r="H1833" s="64">
        <v>13428129</v>
      </c>
      <c r="I1833" s="64">
        <v>12025694</v>
      </c>
      <c r="J1833" s="64">
        <v>11238564</v>
      </c>
      <c r="K1833" s="64">
        <v>10250000</v>
      </c>
      <c r="L1833" s="64">
        <v>9464307</v>
      </c>
      <c r="M1833" s="64">
        <v>8470000</v>
      </c>
      <c r="N1833" s="64">
        <v>1599549</v>
      </c>
      <c r="O1833" s="64">
        <v>887160</v>
      </c>
      <c r="P1833" s="64">
        <v>691100</v>
      </c>
      <c r="Q1833" s="64">
        <v>771480</v>
      </c>
      <c r="R1833" s="64" t="s">
        <v>19805</v>
      </c>
      <c r="S1833" s="64" t="s">
        <v>19805</v>
      </c>
      <c r="T1833" s="64" t="s">
        <v>19805</v>
      </c>
      <c r="U1833" s="64" t="s">
        <v>19805</v>
      </c>
      <c r="V1833" s="64" t="s">
        <v>19805</v>
      </c>
      <c r="W1833" s="64" t="s">
        <v>19805</v>
      </c>
      <c r="X1833" s="64" t="s">
        <v>19805</v>
      </c>
      <c r="Y1833" s="64" t="s">
        <v>19805</v>
      </c>
      <c r="Z1833" s="64" t="s">
        <v>19805</v>
      </c>
      <c r="AA1833" s="64" t="s">
        <v>19805</v>
      </c>
      <c r="AB1833" s="64" t="s">
        <v>19805</v>
      </c>
    </row>
    <row r="1834" spans="1:28">
      <c r="A1834" s="15" t="s">
        <v>5929</v>
      </c>
      <c r="B1834" s="64" t="s">
        <v>19805</v>
      </c>
      <c r="C1834" s="64" t="s">
        <v>19805</v>
      </c>
      <c r="D1834" s="64" t="s">
        <v>19805</v>
      </c>
      <c r="E1834" s="64" t="s">
        <v>19805</v>
      </c>
      <c r="F1834" s="64" t="s">
        <v>19805</v>
      </c>
      <c r="G1834" s="64" t="s">
        <v>19805</v>
      </c>
      <c r="H1834" s="64" t="s">
        <v>19805</v>
      </c>
      <c r="I1834" s="64" t="s">
        <v>19805</v>
      </c>
      <c r="J1834" s="64" t="s">
        <v>19805</v>
      </c>
      <c r="K1834" s="64" t="s">
        <v>19805</v>
      </c>
      <c r="L1834" s="64">
        <v>4000000</v>
      </c>
      <c r="M1834" s="64">
        <v>4000000</v>
      </c>
      <c r="N1834" s="64" t="s">
        <v>19805</v>
      </c>
      <c r="O1834" s="64" t="s">
        <v>19805</v>
      </c>
      <c r="P1834" s="64" t="s">
        <v>19805</v>
      </c>
      <c r="Q1834" s="64" t="s">
        <v>19805</v>
      </c>
      <c r="R1834" s="64" t="s">
        <v>19805</v>
      </c>
      <c r="S1834" s="64" t="s">
        <v>19805</v>
      </c>
      <c r="T1834" s="64" t="s">
        <v>19805</v>
      </c>
      <c r="U1834" s="64" t="s">
        <v>19805</v>
      </c>
      <c r="V1834" s="64" t="s">
        <v>19805</v>
      </c>
      <c r="W1834" s="64" t="s">
        <v>19805</v>
      </c>
      <c r="X1834" s="64" t="s">
        <v>19805</v>
      </c>
      <c r="Y1834" s="64" t="s">
        <v>19805</v>
      </c>
      <c r="Z1834" s="64" t="s">
        <v>19805</v>
      </c>
      <c r="AA1834" s="64" t="s">
        <v>19805</v>
      </c>
      <c r="AB1834" s="64" t="s">
        <v>19805</v>
      </c>
    </row>
    <row r="1835" spans="1:28">
      <c r="A1835" s="15" t="s">
        <v>5930</v>
      </c>
      <c r="B1835" s="64" t="s">
        <v>19805</v>
      </c>
      <c r="C1835" s="64" t="s">
        <v>19805</v>
      </c>
      <c r="D1835" s="64" t="s">
        <v>19805</v>
      </c>
      <c r="E1835" s="64" t="s">
        <v>19805</v>
      </c>
      <c r="F1835" s="64" t="s">
        <v>19805</v>
      </c>
      <c r="G1835" s="64" t="s">
        <v>19805</v>
      </c>
      <c r="H1835" s="64" t="s">
        <v>19805</v>
      </c>
      <c r="I1835" s="64" t="s">
        <v>19805</v>
      </c>
      <c r="J1835" s="64" t="s">
        <v>19805</v>
      </c>
      <c r="K1835" s="64" t="s">
        <v>19805</v>
      </c>
      <c r="L1835" s="64" t="s">
        <v>19805</v>
      </c>
      <c r="M1835" s="64" t="s">
        <v>19805</v>
      </c>
      <c r="N1835" s="64" t="s">
        <v>19805</v>
      </c>
      <c r="O1835" s="64" t="s">
        <v>19805</v>
      </c>
      <c r="P1835" s="64" t="s">
        <v>19805</v>
      </c>
      <c r="Q1835" s="64" t="s">
        <v>19805</v>
      </c>
      <c r="R1835" s="64" t="s">
        <v>19805</v>
      </c>
      <c r="S1835" s="64" t="s">
        <v>19805</v>
      </c>
      <c r="T1835" s="64" t="s">
        <v>19805</v>
      </c>
      <c r="U1835" s="64" t="s">
        <v>19805</v>
      </c>
      <c r="V1835" s="64">
        <v>2500000</v>
      </c>
      <c r="W1835" s="64">
        <v>2400000</v>
      </c>
      <c r="X1835" s="64">
        <v>2100000</v>
      </c>
      <c r="Y1835" s="64">
        <v>1900000</v>
      </c>
      <c r="Z1835" s="64">
        <v>1500000</v>
      </c>
      <c r="AA1835" s="64">
        <v>1267000</v>
      </c>
      <c r="AB1835" s="64">
        <v>1270000</v>
      </c>
    </row>
    <row r="1836" spans="1:28">
      <c r="A1836" s="15" t="s">
        <v>5782</v>
      </c>
      <c r="B1836" s="64" t="s">
        <v>19805</v>
      </c>
      <c r="C1836" s="64" t="s">
        <v>19805</v>
      </c>
      <c r="D1836" s="64" t="s">
        <v>19805</v>
      </c>
      <c r="E1836" s="64" t="s">
        <v>19805</v>
      </c>
      <c r="F1836" s="64" t="s">
        <v>19805</v>
      </c>
      <c r="G1836" s="64" t="s">
        <v>19805</v>
      </c>
      <c r="H1836" s="64" t="s">
        <v>19805</v>
      </c>
      <c r="I1836" s="64" t="s">
        <v>19805</v>
      </c>
      <c r="J1836" s="64" t="s">
        <v>19805</v>
      </c>
      <c r="K1836" s="64" t="s">
        <v>19805</v>
      </c>
      <c r="L1836" s="64" t="s">
        <v>19805</v>
      </c>
      <c r="M1836" s="64" t="s">
        <v>19805</v>
      </c>
      <c r="N1836" s="64" t="s">
        <v>19805</v>
      </c>
      <c r="O1836" s="64" t="s">
        <v>19805</v>
      </c>
      <c r="P1836" s="64" t="s">
        <v>19805</v>
      </c>
      <c r="Q1836" s="64" t="s">
        <v>19805</v>
      </c>
      <c r="R1836" s="64" t="s">
        <v>19805</v>
      </c>
      <c r="S1836" s="64" t="s">
        <v>19805</v>
      </c>
      <c r="T1836" s="64" t="s">
        <v>19805</v>
      </c>
      <c r="U1836" s="64" t="s">
        <v>19805</v>
      </c>
      <c r="V1836" s="64">
        <v>1892000</v>
      </c>
      <c r="W1836" s="64">
        <v>1455000</v>
      </c>
      <c r="X1836" s="64" t="s">
        <v>19805</v>
      </c>
      <c r="Y1836" s="64" t="s">
        <v>19805</v>
      </c>
      <c r="Z1836" s="64" t="s">
        <v>19805</v>
      </c>
      <c r="AA1836" s="64" t="s">
        <v>19805</v>
      </c>
      <c r="AB1836" s="64" t="s">
        <v>19805</v>
      </c>
    </row>
    <row r="1837" spans="1:28">
      <c r="A1837" s="15" t="s">
        <v>379</v>
      </c>
      <c r="B1837" s="64">
        <v>1333420</v>
      </c>
      <c r="C1837" s="64">
        <v>1276000</v>
      </c>
      <c r="D1837" s="64" t="s">
        <v>19805</v>
      </c>
      <c r="E1837" s="64" t="s">
        <v>19805</v>
      </c>
      <c r="F1837" s="64" t="s">
        <v>19805</v>
      </c>
      <c r="G1837" s="64" t="s">
        <v>19805</v>
      </c>
      <c r="H1837" s="64" t="s">
        <v>19805</v>
      </c>
      <c r="I1837" s="64" t="s">
        <v>19805</v>
      </c>
      <c r="J1837" s="64" t="s">
        <v>19805</v>
      </c>
      <c r="K1837" s="64" t="s">
        <v>19805</v>
      </c>
      <c r="L1837" s="64" t="s">
        <v>19805</v>
      </c>
      <c r="M1837" s="64" t="s">
        <v>19805</v>
      </c>
      <c r="N1837" s="64" t="s">
        <v>19805</v>
      </c>
      <c r="O1837" s="64" t="s">
        <v>19805</v>
      </c>
      <c r="P1837" s="64" t="s">
        <v>19805</v>
      </c>
      <c r="Q1837" s="64" t="s">
        <v>19805</v>
      </c>
      <c r="R1837" s="64" t="s">
        <v>19805</v>
      </c>
      <c r="S1837" s="64" t="s">
        <v>19805</v>
      </c>
      <c r="T1837" s="64" t="s">
        <v>19805</v>
      </c>
      <c r="U1837" s="64" t="s">
        <v>19805</v>
      </c>
      <c r="V1837" s="64" t="s">
        <v>19805</v>
      </c>
      <c r="W1837" s="64" t="s">
        <v>19805</v>
      </c>
      <c r="X1837" s="64" t="s">
        <v>19805</v>
      </c>
      <c r="Y1837" s="64" t="s">
        <v>19805</v>
      </c>
      <c r="Z1837" s="64" t="s">
        <v>19805</v>
      </c>
      <c r="AA1837" s="64" t="s">
        <v>19805</v>
      </c>
      <c r="AB1837" s="64" t="s">
        <v>19805</v>
      </c>
    </row>
    <row r="1838" spans="1:28">
      <c r="A1838" s="15" t="s">
        <v>3893</v>
      </c>
      <c r="B1838" s="64" t="s">
        <v>19805</v>
      </c>
      <c r="C1838" s="64" t="s">
        <v>19805</v>
      </c>
      <c r="D1838" s="64" t="s">
        <v>19805</v>
      </c>
      <c r="E1838" s="64">
        <v>1500000</v>
      </c>
      <c r="F1838" s="64">
        <v>1500000</v>
      </c>
      <c r="G1838" s="64" t="s">
        <v>19805</v>
      </c>
      <c r="H1838" s="64" t="s">
        <v>19805</v>
      </c>
      <c r="I1838" s="64" t="s">
        <v>19805</v>
      </c>
      <c r="J1838" s="64" t="s">
        <v>19805</v>
      </c>
      <c r="K1838" s="64" t="s">
        <v>19805</v>
      </c>
      <c r="L1838" s="64" t="s">
        <v>19805</v>
      </c>
      <c r="M1838" s="64" t="s">
        <v>19805</v>
      </c>
      <c r="N1838" s="64" t="s">
        <v>19805</v>
      </c>
      <c r="O1838" s="64" t="s">
        <v>19805</v>
      </c>
      <c r="P1838" s="64" t="s">
        <v>19805</v>
      </c>
      <c r="Q1838" s="64" t="s">
        <v>19805</v>
      </c>
      <c r="R1838" s="64" t="s">
        <v>19805</v>
      </c>
      <c r="S1838" s="64" t="s">
        <v>19805</v>
      </c>
      <c r="T1838" s="64" t="s">
        <v>19805</v>
      </c>
      <c r="U1838" s="64" t="s">
        <v>19805</v>
      </c>
      <c r="V1838" s="64" t="s">
        <v>19805</v>
      </c>
      <c r="W1838" s="64" t="s">
        <v>19805</v>
      </c>
      <c r="X1838" s="64" t="s">
        <v>19805</v>
      </c>
      <c r="Y1838" s="64" t="s">
        <v>19805</v>
      </c>
      <c r="Z1838" s="64" t="s">
        <v>19805</v>
      </c>
      <c r="AA1838" s="64" t="s">
        <v>19805</v>
      </c>
      <c r="AB1838" s="64" t="s">
        <v>19805</v>
      </c>
    </row>
    <row r="1839" spans="1:28">
      <c r="A1839" s="15" t="s">
        <v>4352</v>
      </c>
      <c r="B1839" s="64" t="s">
        <v>19805</v>
      </c>
      <c r="C1839" s="64" t="s">
        <v>19805</v>
      </c>
      <c r="D1839" s="64" t="s">
        <v>19805</v>
      </c>
      <c r="E1839" s="64" t="s">
        <v>19805</v>
      </c>
      <c r="F1839" s="64">
        <v>1232713</v>
      </c>
      <c r="G1839" s="64">
        <v>1223166</v>
      </c>
      <c r="H1839" s="64">
        <v>134863</v>
      </c>
      <c r="I1839" s="64">
        <v>1500000</v>
      </c>
      <c r="J1839" s="64">
        <v>4500000</v>
      </c>
      <c r="K1839" s="64">
        <v>4250000</v>
      </c>
      <c r="L1839" s="64">
        <v>1962206</v>
      </c>
      <c r="M1839" s="64">
        <v>1274160</v>
      </c>
      <c r="N1839" s="64" t="s">
        <v>19805</v>
      </c>
      <c r="O1839" s="64" t="s">
        <v>19805</v>
      </c>
      <c r="P1839" s="64" t="s">
        <v>19805</v>
      </c>
      <c r="Q1839" s="64" t="s">
        <v>19805</v>
      </c>
      <c r="R1839" s="64" t="s">
        <v>19805</v>
      </c>
      <c r="S1839" s="64" t="s">
        <v>19805</v>
      </c>
      <c r="T1839" s="64" t="s">
        <v>19805</v>
      </c>
      <c r="U1839" s="64" t="s">
        <v>19805</v>
      </c>
      <c r="V1839" s="64" t="s">
        <v>19805</v>
      </c>
      <c r="W1839" s="64" t="s">
        <v>19805</v>
      </c>
      <c r="X1839" s="64" t="s">
        <v>19805</v>
      </c>
      <c r="Y1839" s="64" t="s">
        <v>19805</v>
      </c>
      <c r="Z1839" s="64" t="s">
        <v>19805</v>
      </c>
      <c r="AA1839" s="64" t="s">
        <v>19805</v>
      </c>
      <c r="AB1839" s="64" t="s">
        <v>19805</v>
      </c>
    </row>
    <row r="1840" spans="1:28">
      <c r="A1840" s="15" t="s">
        <v>1078</v>
      </c>
      <c r="B1840" s="64">
        <v>1410598</v>
      </c>
      <c r="C1840" s="64">
        <v>1356146</v>
      </c>
      <c r="D1840" s="64" t="s">
        <v>19805</v>
      </c>
      <c r="E1840" s="64">
        <v>69792</v>
      </c>
      <c r="F1840" s="64" t="s">
        <v>19805</v>
      </c>
      <c r="G1840" s="64" t="s">
        <v>19805</v>
      </c>
      <c r="H1840" s="64">
        <v>5475113</v>
      </c>
      <c r="I1840" s="64">
        <v>5000000</v>
      </c>
      <c r="J1840" s="64">
        <v>4524887</v>
      </c>
      <c r="K1840" s="64">
        <v>1756951</v>
      </c>
      <c r="L1840" s="64">
        <v>973920</v>
      </c>
      <c r="M1840" s="64">
        <v>910440</v>
      </c>
      <c r="N1840" s="64">
        <v>846840</v>
      </c>
      <c r="O1840" s="64" t="s">
        <v>19805</v>
      </c>
      <c r="P1840" s="64" t="s">
        <v>19805</v>
      </c>
      <c r="Q1840" s="64" t="s">
        <v>19805</v>
      </c>
      <c r="R1840" s="64" t="s">
        <v>19805</v>
      </c>
      <c r="S1840" s="64" t="s">
        <v>19805</v>
      </c>
      <c r="T1840" s="64" t="s">
        <v>19805</v>
      </c>
      <c r="U1840" s="64" t="s">
        <v>19805</v>
      </c>
      <c r="V1840" s="64" t="s">
        <v>19805</v>
      </c>
      <c r="W1840" s="64" t="s">
        <v>19805</v>
      </c>
      <c r="X1840" s="64" t="s">
        <v>19805</v>
      </c>
      <c r="Y1840" s="64" t="s">
        <v>19805</v>
      </c>
      <c r="Z1840" s="64" t="s">
        <v>19805</v>
      </c>
      <c r="AA1840" s="64" t="s">
        <v>19805</v>
      </c>
      <c r="AB1840" s="64" t="s">
        <v>19805</v>
      </c>
    </row>
    <row r="1841" spans="1:28">
      <c r="A1841" s="15" t="s">
        <v>5932</v>
      </c>
      <c r="B1841" s="64" t="s">
        <v>19805</v>
      </c>
      <c r="C1841" s="64" t="s">
        <v>19805</v>
      </c>
      <c r="D1841" s="64" t="s">
        <v>19805</v>
      </c>
      <c r="E1841" s="64" t="s">
        <v>19805</v>
      </c>
      <c r="F1841" s="64" t="s">
        <v>19805</v>
      </c>
      <c r="G1841" s="64" t="s">
        <v>19805</v>
      </c>
      <c r="H1841" s="64" t="s">
        <v>19805</v>
      </c>
      <c r="I1841" s="64" t="s">
        <v>19805</v>
      </c>
      <c r="J1841" s="64" t="s">
        <v>19805</v>
      </c>
      <c r="K1841" s="64">
        <v>1219590</v>
      </c>
      <c r="L1841" s="64">
        <v>2200000</v>
      </c>
      <c r="M1841" s="64">
        <v>6274937</v>
      </c>
      <c r="N1841" s="64">
        <v>5792250</v>
      </c>
      <c r="O1841" s="64">
        <v>5309563</v>
      </c>
      <c r="P1841" s="64">
        <v>4826874</v>
      </c>
      <c r="Q1841" s="64">
        <v>4344187</v>
      </c>
      <c r="R1841" s="64">
        <v>3920000</v>
      </c>
      <c r="S1841" s="64">
        <v>1063680</v>
      </c>
      <c r="T1841" s="64">
        <v>940920</v>
      </c>
      <c r="U1841" s="64">
        <v>818160</v>
      </c>
      <c r="V1841" s="64" t="s">
        <v>19805</v>
      </c>
      <c r="W1841" s="64" t="s">
        <v>19805</v>
      </c>
      <c r="X1841" s="64" t="s">
        <v>19805</v>
      </c>
      <c r="Y1841" s="64" t="s">
        <v>19805</v>
      </c>
      <c r="Z1841" s="64" t="s">
        <v>19805</v>
      </c>
      <c r="AA1841" s="64" t="s">
        <v>19805</v>
      </c>
      <c r="AB1841" s="64" t="s">
        <v>19805</v>
      </c>
    </row>
    <row r="1842" spans="1:28">
      <c r="A1842" s="15" t="s">
        <v>5933</v>
      </c>
      <c r="B1842" s="64" t="s">
        <v>19805</v>
      </c>
      <c r="C1842" s="64" t="s">
        <v>19805</v>
      </c>
      <c r="D1842" s="64" t="s">
        <v>19805</v>
      </c>
      <c r="E1842" s="64" t="s">
        <v>19805</v>
      </c>
      <c r="F1842" s="64" t="s">
        <v>19805</v>
      </c>
      <c r="G1842" s="64" t="s">
        <v>19805</v>
      </c>
      <c r="H1842" s="64" t="s">
        <v>19805</v>
      </c>
      <c r="I1842" s="64" t="s">
        <v>19805</v>
      </c>
      <c r="J1842" s="64" t="s">
        <v>19805</v>
      </c>
      <c r="K1842" s="64" t="s">
        <v>19805</v>
      </c>
      <c r="L1842" s="64" t="s">
        <v>19805</v>
      </c>
      <c r="M1842" s="64" t="s">
        <v>19805</v>
      </c>
      <c r="N1842" s="64" t="s">
        <v>19805</v>
      </c>
      <c r="O1842" s="64" t="s">
        <v>19805</v>
      </c>
      <c r="P1842" s="64" t="s">
        <v>19805</v>
      </c>
      <c r="Q1842" s="64" t="s">
        <v>19805</v>
      </c>
      <c r="R1842" s="64" t="s">
        <v>19805</v>
      </c>
      <c r="S1842" s="64" t="s">
        <v>19805</v>
      </c>
      <c r="T1842" s="64" t="s">
        <v>19805</v>
      </c>
      <c r="U1842" s="64">
        <v>50000</v>
      </c>
      <c r="V1842" s="64">
        <v>247500</v>
      </c>
      <c r="W1842" s="64">
        <v>750000</v>
      </c>
      <c r="X1842" s="64">
        <v>550000</v>
      </c>
      <c r="Y1842" s="64">
        <v>525000</v>
      </c>
      <c r="Z1842" s="64">
        <v>500000</v>
      </c>
      <c r="AA1842" s="64">
        <v>400000</v>
      </c>
      <c r="AB1842" s="64">
        <v>295000</v>
      </c>
    </row>
    <row r="1843" spans="1:28">
      <c r="A1843" s="15" t="s">
        <v>5934</v>
      </c>
      <c r="B1843" s="64" t="s">
        <v>19805</v>
      </c>
      <c r="C1843" s="64" t="s">
        <v>19805</v>
      </c>
      <c r="D1843" s="64" t="s">
        <v>19805</v>
      </c>
      <c r="E1843" s="64" t="s">
        <v>19805</v>
      </c>
      <c r="F1843" s="64" t="s">
        <v>19805</v>
      </c>
      <c r="G1843" s="64" t="s">
        <v>19805</v>
      </c>
      <c r="H1843" s="64" t="s">
        <v>19805</v>
      </c>
      <c r="I1843" s="64" t="s">
        <v>19805</v>
      </c>
      <c r="J1843" s="64" t="s">
        <v>19805</v>
      </c>
      <c r="K1843" s="64" t="s">
        <v>19805</v>
      </c>
      <c r="L1843" s="64" t="s">
        <v>19805</v>
      </c>
      <c r="M1843" s="64" t="s">
        <v>19805</v>
      </c>
      <c r="N1843" s="64" t="s">
        <v>19805</v>
      </c>
      <c r="O1843" s="64" t="s">
        <v>19805</v>
      </c>
      <c r="P1843" s="64" t="s">
        <v>19805</v>
      </c>
      <c r="Q1843" s="64" t="s">
        <v>19805</v>
      </c>
      <c r="R1843" s="64" t="s">
        <v>19805</v>
      </c>
      <c r="S1843" s="64">
        <v>1000000</v>
      </c>
      <c r="T1843" s="64">
        <v>1000000</v>
      </c>
      <c r="U1843" s="64">
        <v>1430000</v>
      </c>
      <c r="V1843" s="64">
        <v>1235000</v>
      </c>
      <c r="W1843" s="64">
        <v>1040000</v>
      </c>
      <c r="X1843" s="64">
        <v>845000</v>
      </c>
      <c r="Y1843" s="64">
        <v>650000</v>
      </c>
      <c r="Z1843" s="64" t="s">
        <v>19805</v>
      </c>
      <c r="AA1843" s="64" t="s">
        <v>19805</v>
      </c>
      <c r="AB1843" s="64" t="s">
        <v>19805</v>
      </c>
    </row>
    <row r="1844" spans="1:28">
      <c r="A1844" s="15" t="s">
        <v>5935</v>
      </c>
      <c r="B1844" s="64" t="s">
        <v>19805</v>
      </c>
      <c r="C1844" s="64" t="s">
        <v>19805</v>
      </c>
      <c r="D1844" s="64" t="s">
        <v>19805</v>
      </c>
      <c r="E1844" s="64" t="s">
        <v>19805</v>
      </c>
      <c r="F1844" s="64" t="s">
        <v>19805</v>
      </c>
      <c r="G1844" s="64" t="s">
        <v>19805</v>
      </c>
      <c r="H1844" s="64" t="s">
        <v>19805</v>
      </c>
      <c r="I1844" s="64" t="s">
        <v>19805</v>
      </c>
      <c r="J1844" s="64" t="s">
        <v>19805</v>
      </c>
      <c r="K1844" s="64" t="s">
        <v>19805</v>
      </c>
      <c r="L1844" s="64" t="s">
        <v>19805</v>
      </c>
      <c r="M1844" s="64" t="s">
        <v>19805</v>
      </c>
      <c r="N1844" s="64" t="s">
        <v>19805</v>
      </c>
      <c r="O1844" s="64" t="s">
        <v>19805</v>
      </c>
      <c r="P1844" s="64" t="s">
        <v>19805</v>
      </c>
      <c r="Q1844" s="64" t="s">
        <v>19805</v>
      </c>
      <c r="R1844" s="64" t="s">
        <v>19805</v>
      </c>
      <c r="S1844" s="64" t="s">
        <v>19805</v>
      </c>
      <c r="T1844" s="64" t="s">
        <v>19805</v>
      </c>
      <c r="U1844" s="64" t="s">
        <v>19805</v>
      </c>
      <c r="V1844" s="64" t="s">
        <v>19805</v>
      </c>
      <c r="W1844" s="64" t="s">
        <v>19805</v>
      </c>
      <c r="X1844" s="64" t="s">
        <v>19805</v>
      </c>
      <c r="Y1844" s="64" t="s">
        <v>19805</v>
      </c>
      <c r="Z1844" s="64" t="s">
        <v>19805</v>
      </c>
      <c r="AA1844" s="64" t="s">
        <v>19805</v>
      </c>
      <c r="AB1844" s="64">
        <v>75000</v>
      </c>
    </row>
    <row r="1845" spans="1:28">
      <c r="A1845" s="15" t="s">
        <v>5936</v>
      </c>
      <c r="B1845" s="64" t="s">
        <v>19805</v>
      </c>
      <c r="C1845" s="64" t="s">
        <v>19805</v>
      </c>
      <c r="D1845" s="64" t="s">
        <v>19805</v>
      </c>
      <c r="E1845" s="64" t="s">
        <v>19805</v>
      </c>
      <c r="F1845" s="64" t="s">
        <v>19805</v>
      </c>
      <c r="G1845" s="64" t="s">
        <v>19805</v>
      </c>
      <c r="H1845" s="64" t="s">
        <v>19805</v>
      </c>
      <c r="I1845" s="64" t="s">
        <v>19805</v>
      </c>
      <c r="J1845" s="64" t="s">
        <v>19805</v>
      </c>
      <c r="K1845" s="64" t="s">
        <v>19805</v>
      </c>
      <c r="L1845" s="64" t="s">
        <v>19805</v>
      </c>
      <c r="M1845" s="64" t="s">
        <v>19805</v>
      </c>
      <c r="N1845" s="64" t="s">
        <v>19805</v>
      </c>
      <c r="O1845" s="64" t="s">
        <v>19805</v>
      </c>
      <c r="P1845" s="64" t="s">
        <v>19805</v>
      </c>
      <c r="Q1845" s="64" t="s">
        <v>19805</v>
      </c>
      <c r="R1845" s="64" t="s">
        <v>19805</v>
      </c>
      <c r="S1845" s="64" t="s">
        <v>19805</v>
      </c>
      <c r="T1845" s="64" t="s">
        <v>19805</v>
      </c>
      <c r="U1845" s="64" t="s">
        <v>19805</v>
      </c>
      <c r="V1845" s="64" t="s">
        <v>19805</v>
      </c>
      <c r="W1845" s="64">
        <v>1313000</v>
      </c>
      <c r="X1845" s="64">
        <v>1073000</v>
      </c>
      <c r="Y1845" s="64">
        <v>833000</v>
      </c>
      <c r="Z1845" s="64" t="s">
        <v>19805</v>
      </c>
      <c r="AA1845" s="64" t="s">
        <v>19805</v>
      </c>
      <c r="AB1845" s="64" t="s">
        <v>19805</v>
      </c>
    </row>
    <row r="1846" spans="1:28">
      <c r="A1846" s="15" t="s">
        <v>5938</v>
      </c>
      <c r="B1846" s="64" t="s">
        <v>19805</v>
      </c>
      <c r="C1846" s="64" t="s">
        <v>19805</v>
      </c>
      <c r="D1846" s="64" t="s">
        <v>19805</v>
      </c>
      <c r="E1846" s="64" t="s">
        <v>19805</v>
      </c>
      <c r="F1846" s="64" t="s">
        <v>19805</v>
      </c>
      <c r="G1846" s="64" t="s">
        <v>19805</v>
      </c>
      <c r="H1846" s="64" t="s">
        <v>19805</v>
      </c>
      <c r="I1846" s="64" t="s">
        <v>19805</v>
      </c>
      <c r="J1846" s="64" t="s">
        <v>19805</v>
      </c>
      <c r="K1846" s="64" t="s">
        <v>19805</v>
      </c>
      <c r="L1846" s="64" t="s">
        <v>19805</v>
      </c>
      <c r="M1846" s="64" t="s">
        <v>19805</v>
      </c>
      <c r="N1846" s="64" t="s">
        <v>19805</v>
      </c>
      <c r="O1846" s="64" t="s">
        <v>19805</v>
      </c>
      <c r="P1846" s="64" t="s">
        <v>19805</v>
      </c>
      <c r="Q1846" s="64" t="s">
        <v>19805</v>
      </c>
      <c r="R1846" s="64" t="s">
        <v>19805</v>
      </c>
      <c r="S1846" s="64" t="s">
        <v>19805</v>
      </c>
      <c r="T1846" s="64" t="s">
        <v>19805</v>
      </c>
      <c r="U1846" s="64" t="s">
        <v>19805</v>
      </c>
      <c r="V1846" s="64" t="s">
        <v>19805</v>
      </c>
      <c r="W1846" s="64" t="s">
        <v>19805</v>
      </c>
      <c r="X1846" s="64" t="s">
        <v>19805</v>
      </c>
      <c r="Y1846" s="64" t="s">
        <v>19805</v>
      </c>
      <c r="Z1846" s="64">
        <v>600000</v>
      </c>
      <c r="AA1846" s="64">
        <v>500000</v>
      </c>
      <c r="AB1846" s="64">
        <v>450000</v>
      </c>
    </row>
    <row r="1847" spans="1:28">
      <c r="A1847" s="15" t="s">
        <v>3960</v>
      </c>
      <c r="B1847" s="64" t="s">
        <v>19805</v>
      </c>
      <c r="C1847" s="64" t="s">
        <v>19805</v>
      </c>
      <c r="D1847" s="64" t="s">
        <v>19805</v>
      </c>
      <c r="E1847" s="64" t="s">
        <v>19805</v>
      </c>
      <c r="F1847" s="64">
        <v>192228</v>
      </c>
      <c r="G1847" s="64" t="s">
        <v>19805</v>
      </c>
      <c r="H1847" s="64" t="s">
        <v>19805</v>
      </c>
      <c r="I1847" s="64" t="s">
        <v>19805</v>
      </c>
      <c r="J1847" s="64" t="s">
        <v>19805</v>
      </c>
      <c r="K1847" s="64" t="s">
        <v>19805</v>
      </c>
      <c r="L1847" s="64" t="s">
        <v>19805</v>
      </c>
      <c r="M1847" s="64" t="s">
        <v>19805</v>
      </c>
      <c r="N1847" s="64" t="s">
        <v>19805</v>
      </c>
      <c r="O1847" s="64" t="s">
        <v>19805</v>
      </c>
      <c r="P1847" s="64" t="s">
        <v>19805</v>
      </c>
      <c r="Q1847" s="64" t="s">
        <v>19805</v>
      </c>
      <c r="R1847" s="64" t="s">
        <v>19805</v>
      </c>
      <c r="S1847" s="64" t="s">
        <v>19805</v>
      </c>
      <c r="T1847" s="64" t="s">
        <v>19805</v>
      </c>
      <c r="U1847" s="64" t="s">
        <v>19805</v>
      </c>
      <c r="V1847" s="64" t="s">
        <v>19805</v>
      </c>
      <c r="W1847" s="64" t="s">
        <v>19805</v>
      </c>
      <c r="X1847" s="64" t="s">
        <v>19805</v>
      </c>
      <c r="Y1847" s="64" t="s">
        <v>19805</v>
      </c>
      <c r="Z1847" s="64" t="s">
        <v>19805</v>
      </c>
      <c r="AA1847" s="64" t="s">
        <v>19805</v>
      </c>
      <c r="AB1847" s="64" t="s">
        <v>19805</v>
      </c>
    </row>
    <row r="1848" spans="1:28">
      <c r="A1848" s="15" t="s">
        <v>5939</v>
      </c>
      <c r="B1848" s="64" t="s">
        <v>19805</v>
      </c>
      <c r="C1848" s="64" t="s">
        <v>19805</v>
      </c>
      <c r="D1848" s="64" t="s">
        <v>19805</v>
      </c>
      <c r="E1848" s="64" t="s">
        <v>19805</v>
      </c>
      <c r="F1848" s="64" t="s">
        <v>19805</v>
      </c>
      <c r="G1848" s="64" t="s">
        <v>19805</v>
      </c>
      <c r="H1848" s="64" t="s">
        <v>19805</v>
      </c>
      <c r="I1848" s="64" t="s">
        <v>19805</v>
      </c>
      <c r="J1848" s="64" t="s">
        <v>19805</v>
      </c>
      <c r="K1848" s="64" t="s">
        <v>19805</v>
      </c>
      <c r="L1848" s="64" t="s">
        <v>19805</v>
      </c>
      <c r="M1848" s="64" t="s">
        <v>19805</v>
      </c>
      <c r="N1848" s="64" t="s">
        <v>19805</v>
      </c>
      <c r="O1848" s="64" t="s">
        <v>19805</v>
      </c>
      <c r="P1848" s="64" t="s">
        <v>19805</v>
      </c>
      <c r="Q1848" s="64" t="s">
        <v>19805</v>
      </c>
      <c r="R1848" s="64" t="s">
        <v>19805</v>
      </c>
      <c r="S1848" s="64" t="s">
        <v>19805</v>
      </c>
      <c r="T1848" s="64" t="s">
        <v>19805</v>
      </c>
      <c r="U1848" s="64" t="s">
        <v>19805</v>
      </c>
      <c r="V1848" s="64" t="s">
        <v>19805</v>
      </c>
      <c r="W1848" s="64" t="s">
        <v>19805</v>
      </c>
      <c r="X1848" s="64" t="s">
        <v>19805</v>
      </c>
      <c r="Y1848" s="64" t="s">
        <v>19805</v>
      </c>
      <c r="Z1848" s="64" t="s">
        <v>19805</v>
      </c>
      <c r="AA1848" s="64" t="s">
        <v>19805</v>
      </c>
      <c r="AB1848" s="64">
        <v>300000</v>
      </c>
    </row>
    <row r="1849" spans="1:28">
      <c r="A1849" s="15" t="s">
        <v>5940</v>
      </c>
      <c r="B1849" s="64" t="s">
        <v>19805</v>
      </c>
      <c r="C1849" s="64" t="s">
        <v>19805</v>
      </c>
      <c r="D1849" s="64" t="s">
        <v>19805</v>
      </c>
      <c r="E1849" s="64" t="s">
        <v>19805</v>
      </c>
      <c r="F1849" s="64" t="s">
        <v>19805</v>
      </c>
      <c r="G1849" s="64" t="s">
        <v>19805</v>
      </c>
      <c r="H1849" s="64" t="s">
        <v>19805</v>
      </c>
      <c r="I1849" s="64" t="s">
        <v>19805</v>
      </c>
      <c r="J1849" s="64" t="s">
        <v>19805</v>
      </c>
      <c r="K1849" s="64" t="s">
        <v>19805</v>
      </c>
      <c r="L1849" s="64">
        <v>932015</v>
      </c>
      <c r="M1849" s="64">
        <v>1670000</v>
      </c>
      <c r="N1849" s="64">
        <v>807546</v>
      </c>
      <c r="O1849" s="64">
        <v>688679</v>
      </c>
      <c r="P1849" s="64">
        <v>612435</v>
      </c>
      <c r="Q1849" s="64">
        <v>781680</v>
      </c>
      <c r="R1849" s="64">
        <v>730800</v>
      </c>
      <c r="S1849" s="64">
        <v>679800</v>
      </c>
      <c r="T1849" s="64" t="s">
        <v>19805</v>
      </c>
      <c r="U1849" s="64" t="s">
        <v>19805</v>
      </c>
      <c r="V1849" s="64" t="s">
        <v>19805</v>
      </c>
      <c r="W1849" s="64" t="s">
        <v>19805</v>
      </c>
      <c r="X1849" s="64" t="s">
        <v>19805</v>
      </c>
      <c r="Y1849" s="64" t="s">
        <v>19805</v>
      </c>
      <c r="Z1849" s="64" t="s">
        <v>19805</v>
      </c>
      <c r="AA1849" s="64" t="s">
        <v>19805</v>
      </c>
      <c r="AB1849" s="64" t="s">
        <v>19805</v>
      </c>
    </row>
    <row r="1850" spans="1:28">
      <c r="A1850" s="15" t="s">
        <v>5941</v>
      </c>
      <c r="B1850" s="64" t="s">
        <v>19805</v>
      </c>
      <c r="C1850" s="64" t="s">
        <v>19805</v>
      </c>
      <c r="D1850" s="64" t="s">
        <v>19805</v>
      </c>
      <c r="E1850" s="64" t="s">
        <v>19805</v>
      </c>
      <c r="F1850" s="64" t="s">
        <v>19805</v>
      </c>
      <c r="G1850" s="64" t="s">
        <v>19805</v>
      </c>
      <c r="H1850" s="64" t="s">
        <v>19805</v>
      </c>
      <c r="I1850" s="64" t="s">
        <v>19805</v>
      </c>
      <c r="J1850" s="64" t="s">
        <v>19805</v>
      </c>
      <c r="K1850" s="64" t="s">
        <v>19805</v>
      </c>
      <c r="L1850" s="64" t="s">
        <v>19805</v>
      </c>
      <c r="M1850" s="64" t="s">
        <v>19805</v>
      </c>
      <c r="N1850" s="64" t="s">
        <v>19805</v>
      </c>
      <c r="O1850" s="64" t="s">
        <v>19805</v>
      </c>
      <c r="P1850" s="64" t="s">
        <v>19805</v>
      </c>
      <c r="Q1850" s="64" t="s">
        <v>19805</v>
      </c>
      <c r="R1850" s="64" t="s">
        <v>19805</v>
      </c>
      <c r="S1850" s="64" t="s">
        <v>19805</v>
      </c>
      <c r="T1850" s="64" t="s">
        <v>19805</v>
      </c>
      <c r="U1850" s="64" t="s">
        <v>19805</v>
      </c>
      <c r="V1850" s="64" t="s">
        <v>19805</v>
      </c>
      <c r="W1850" s="64" t="s">
        <v>15337</v>
      </c>
      <c r="X1850" s="64">
        <v>2125000</v>
      </c>
      <c r="Y1850" s="64">
        <v>1722000</v>
      </c>
      <c r="Z1850" s="64">
        <v>1348000</v>
      </c>
      <c r="AA1850" s="64">
        <v>1925000</v>
      </c>
      <c r="AB1850" s="64">
        <v>408000</v>
      </c>
    </row>
    <row r="1851" spans="1:28">
      <c r="A1851" s="15" t="s">
        <v>5943</v>
      </c>
      <c r="B1851" s="64" t="s">
        <v>19805</v>
      </c>
      <c r="C1851" s="64" t="s">
        <v>19805</v>
      </c>
      <c r="D1851" s="64" t="s">
        <v>19805</v>
      </c>
      <c r="E1851" s="64" t="s">
        <v>19805</v>
      </c>
      <c r="F1851" s="64" t="s">
        <v>19805</v>
      </c>
      <c r="G1851" s="64" t="s">
        <v>19805</v>
      </c>
      <c r="H1851" s="64" t="s">
        <v>19805</v>
      </c>
      <c r="I1851" s="64" t="s">
        <v>19805</v>
      </c>
      <c r="J1851" s="64" t="s">
        <v>19805</v>
      </c>
      <c r="K1851" s="64" t="s">
        <v>19805</v>
      </c>
      <c r="L1851" s="64" t="s">
        <v>19805</v>
      </c>
      <c r="M1851" s="64" t="s">
        <v>19805</v>
      </c>
      <c r="N1851" s="64">
        <v>1600000</v>
      </c>
      <c r="O1851" s="64">
        <v>1070000</v>
      </c>
      <c r="P1851" s="64">
        <v>1030000</v>
      </c>
      <c r="Q1851" s="64">
        <v>4650000</v>
      </c>
      <c r="R1851" s="64">
        <v>4200000</v>
      </c>
      <c r="S1851" s="64">
        <v>3750000</v>
      </c>
      <c r="T1851" s="64">
        <v>3300000</v>
      </c>
      <c r="U1851" s="64">
        <v>2850000</v>
      </c>
      <c r="V1851" s="64">
        <v>2400000</v>
      </c>
      <c r="W1851" s="64">
        <v>1950000</v>
      </c>
      <c r="X1851" s="64">
        <v>1500000</v>
      </c>
      <c r="Y1851" s="64">
        <v>641000</v>
      </c>
      <c r="Z1851" s="64">
        <v>613000</v>
      </c>
      <c r="AA1851" s="64">
        <v>350000</v>
      </c>
      <c r="AB1851" s="64">
        <v>150000</v>
      </c>
    </row>
    <row r="1852" spans="1:28">
      <c r="A1852" s="15" t="s">
        <v>1597</v>
      </c>
      <c r="B1852" s="64">
        <v>50000</v>
      </c>
      <c r="C1852" s="64" t="s">
        <v>19805</v>
      </c>
      <c r="D1852" s="64" t="s">
        <v>19805</v>
      </c>
      <c r="E1852" s="64" t="s">
        <v>19805</v>
      </c>
      <c r="F1852" s="64" t="s">
        <v>19805</v>
      </c>
      <c r="G1852" s="64" t="s">
        <v>19805</v>
      </c>
      <c r="H1852" s="64" t="s">
        <v>19805</v>
      </c>
      <c r="I1852" s="64" t="s">
        <v>19805</v>
      </c>
      <c r="J1852" s="64" t="s">
        <v>19805</v>
      </c>
      <c r="K1852" s="64" t="s">
        <v>19805</v>
      </c>
      <c r="L1852" s="64" t="s">
        <v>19805</v>
      </c>
      <c r="M1852" s="64" t="s">
        <v>19805</v>
      </c>
      <c r="N1852" s="64" t="s">
        <v>19805</v>
      </c>
      <c r="O1852" s="64" t="s">
        <v>19805</v>
      </c>
      <c r="P1852" s="64" t="s">
        <v>19805</v>
      </c>
      <c r="Q1852" s="64" t="s">
        <v>19805</v>
      </c>
      <c r="R1852" s="64" t="s">
        <v>19805</v>
      </c>
      <c r="S1852" s="64" t="s">
        <v>19805</v>
      </c>
      <c r="T1852" s="64" t="s">
        <v>19805</v>
      </c>
      <c r="U1852" s="64" t="s">
        <v>19805</v>
      </c>
      <c r="V1852" s="64" t="s">
        <v>19805</v>
      </c>
      <c r="W1852" s="64" t="s">
        <v>19805</v>
      </c>
      <c r="X1852" s="64" t="s">
        <v>19805</v>
      </c>
      <c r="Y1852" s="64" t="s">
        <v>19805</v>
      </c>
      <c r="Z1852" s="64" t="s">
        <v>19805</v>
      </c>
      <c r="AA1852" s="64" t="s">
        <v>19805</v>
      </c>
      <c r="AB1852" s="64" t="s">
        <v>19805</v>
      </c>
    </row>
    <row r="1853" spans="1:28">
      <c r="A1853" s="15" t="s">
        <v>5945</v>
      </c>
      <c r="B1853" s="64" t="s">
        <v>19805</v>
      </c>
      <c r="C1853" s="64" t="s">
        <v>19805</v>
      </c>
      <c r="D1853" s="64" t="s">
        <v>19805</v>
      </c>
      <c r="E1853" s="64" t="s">
        <v>19805</v>
      </c>
      <c r="F1853" s="64" t="s">
        <v>19805</v>
      </c>
      <c r="G1853" s="64" t="s">
        <v>19805</v>
      </c>
      <c r="H1853" s="64" t="s">
        <v>19805</v>
      </c>
      <c r="I1853" s="64" t="s">
        <v>19805</v>
      </c>
      <c r="J1853" s="64" t="s">
        <v>19805</v>
      </c>
      <c r="K1853" s="64" t="s">
        <v>19805</v>
      </c>
      <c r="L1853" s="64" t="s">
        <v>19805</v>
      </c>
      <c r="M1853" s="64" t="s">
        <v>19805</v>
      </c>
      <c r="N1853" s="64">
        <v>5408700</v>
      </c>
      <c r="O1853" s="64">
        <v>4917000</v>
      </c>
      <c r="P1853" s="64">
        <v>19727524</v>
      </c>
      <c r="Q1853" s="64">
        <v>18083564</v>
      </c>
      <c r="R1853" s="64">
        <v>13750000</v>
      </c>
      <c r="S1853" s="64">
        <v>14795642</v>
      </c>
      <c r="T1853" s="64">
        <v>11000000</v>
      </c>
      <c r="U1853" s="64">
        <v>2775000</v>
      </c>
      <c r="V1853" s="64">
        <v>2250000</v>
      </c>
      <c r="W1853" s="64">
        <v>2925000</v>
      </c>
      <c r="X1853" s="64">
        <v>2225000</v>
      </c>
      <c r="Y1853" s="64">
        <v>3075000</v>
      </c>
      <c r="Z1853" s="64">
        <v>3425000</v>
      </c>
      <c r="AA1853" s="64">
        <v>2770000</v>
      </c>
      <c r="AB1853" s="64">
        <v>765000</v>
      </c>
    </row>
    <row r="1854" spans="1:28">
      <c r="A1854" s="15" t="s">
        <v>5942</v>
      </c>
      <c r="B1854" s="64" t="s">
        <v>19805</v>
      </c>
      <c r="C1854" s="64">
        <v>200000</v>
      </c>
      <c r="D1854" s="64" t="s">
        <v>19805</v>
      </c>
      <c r="E1854" s="64" t="s">
        <v>19805</v>
      </c>
      <c r="F1854" s="64" t="s">
        <v>19805</v>
      </c>
      <c r="G1854" s="64" t="s">
        <v>19805</v>
      </c>
      <c r="H1854" s="64" t="s">
        <v>19805</v>
      </c>
      <c r="I1854" s="64" t="s">
        <v>19805</v>
      </c>
      <c r="J1854" s="64" t="s">
        <v>19805</v>
      </c>
      <c r="K1854" s="64" t="s">
        <v>19805</v>
      </c>
      <c r="L1854" s="64" t="s">
        <v>19805</v>
      </c>
      <c r="M1854" s="64" t="s">
        <v>19805</v>
      </c>
      <c r="N1854" s="64" t="s">
        <v>19805</v>
      </c>
      <c r="O1854" s="64" t="s">
        <v>19805</v>
      </c>
      <c r="P1854" s="64" t="s">
        <v>19805</v>
      </c>
      <c r="Q1854" s="64" t="s">
        <v>19805</v>
      </c>
      <c r="R1854" s="64" t="s">
        <v>19805</v>
      </c>
      <c r="S1854" s="64" t="s">
        <v>19805</v>
      </c>
      <c r="T1854" s="64" t="s">
        <v>19805</v>
      </c>
      <c r="U1854" s="64" t="s">
        <v>19805</v>
      </c>
      <c r="V1854" s="64" t="s">
        <v>19805</v>
      </c>
      <c r="W1854" s="64" t="s">
        <v>19805</v>
      </c>
      <c r="X1854" s="64" t="s">
        <v>19805</v>
      </c>
      <c r="Y1854" s="64" t="s">
        <v>19805</v>
      </c>
      <c r="Z1854" s="64" t="s">
        <v>19805</v>
      </c>
      <c r="AA1854" s="64" t="s">
        <v>19805</v>
      </c>
      <c r="AB1854" s="64" t="s">
        <v>19805</v>
      </c>
    </row>
    <row r="1855" spans="1:28">
      <c r="A1855" s="15" t="s">
        <v>2809</v>
      </c>
      <c r="B1855" s="64" t="s">
        <v>19805</v>
      </c>
      <c r="C1855" s="64" t="s">
        <v>19805</v>
      </c>
      <c r="D1855" s="64" t="s">
        <v>19805</v>
      </c>
      <c r="E1855" s="64">
        <v>1388400</v>
      </c>
      <c r="F1855" s="64" t="s">
        <v>19805</v>
      </c>
      <c r="G1855" s="64" t="s">
        <v>19805</v>
      </c>
      <c r="H1855" s="64" t="s">
        <v>19805</v>
      </c>
      <c r="I1855" s="64" t="s">
        <v>19805</v>
      </c>
      <c r="J1855" s="64" t="s">
        <v>19805</v>
      </c>
      <c r="K1855" s="64" t="s">
        <v>19805</v>
      </c>
      <c r="L1855" s="64" t="s">
        <v>19805</v>
      </c>
      <c r="M1855" s="64" t="s">
        <v>19805</v>
      </c>
      <c r="N1855" s="64" t="s">
        <v>19805</v>
      </c>
      <c r="O1855" s="64" t="s">
        <v>19805</v>
      </c>
      <c r="P1855" s="64" t="s">
        <v>19805</v>
      </c>
      <c r="Q1855" s="64" t="s">
        <v>19805</v>
      </c>
      <c r="R1855" s="64" t="s">
        <v>19805</v>
      </c>
      <c r="S1855" s="64" t="s">
        <v>19805</v>
      </c>
      <c r="T1855" s="64" t="s">
        <v>19805</v>
      </c>
      <c r="U1855" s="64" t="s">
        <v>19805</v>
      </c>
      <c r="V1855" s="64" t="s">
        <v>19805</v>
      </c>
      <c r="W1855" s="64" t="s">
        <v>19805</v>
      </c>
      <c r="X1855" s="64" t="s">
        <v>19805</v>
      </c>
      <c r="Y1855" s="64" t="s">
        <v>19805</v>
      </c>
      <c r="Z1855" s="64" t="s">
        <v>19805</v>
      </c>
      <c r="AA1855" s="64" t="s">
        <v>19805</v>
      </c>
      <c r="AB1855" s="64" t="s">
        <v>19805</v>
      </c>
    </row>
    <row r="1856" spans="1:28">
      <c r="A1856" s="15" t="s">
        <v>5946</v>
      </c>
      <c r="B1856" s="64" t="s">
        <v>19805</v>
      </c>
      <c r="C1856" s="64" t="s">
        <v>19805</v>
      </c>
      <c r="D1856" s="64" t="s">
        <v>19805</v>
      </c>
      <c r="E1856" s="64" t="s">
        <v>19805</v>
      </c>
      <c r="F1856" s="64" t="s">
        <v>19805</v>
      </c>
      <c r="G1856" s="64" t="s">
        <v>19805</v>
      </c>
      <c r="H1856" s="64" t="s">
        <v>19805</v>
      </c>
      <c r="I1856" s="64" t="s">
        <v>19805</v>
      </c>
      <c r="J1856" s="64" t="s">
        <v>19805</v>
      </c>
      <c r="K1856" s="64" t="s">
        <v>19805</v>
      </c>
      <c r="L1856" s="64" t="s">
        <v>19805</v>
      </c>
      <c r="M1856" s="64">
        <v>150751</v>
      </c>
      <c r="N1856" s="64" t="s">
        <v>19805</v>
      </c>
      <c r="O1856" s="64" t="s">
        <v>19805</v>
      </c>
      <c r="P1856" s="64" t="s">
        <v>19805</v>
      </c>
      <c r="Q1856" s="64" t="s">
        <v>19805</v>
      </c>
      <c r="R1856" s="64" t="s">
        <v>19805</v>
      </c>
      <c r="S1856" s="64" t="s">
        <v>19805</v>
      </c>
      <c r="T1856" s="64" t="s">
        <v>19805</v>
      </c>
      <c r="U1856" s="64" t="s">
        <v>19805</v>
      </c>
      <c r="V1856" s="64" t="s">
        <v>19805</v>
      </c>
      <c r="W1856" s="64" t="s">
        <v>19805</v>
      </c>
      <c r="X1856" s="64" t="s">
        <v>19805</v>
      </c>
      <c r="Y1856" s="64" t="s">
        <v>19805</v>
      </c>
      <c r="Z1856" s="64" t="s">
        <v>19805</v>
      </c>
      <c r="AA1856" s="64" t="s">
        <v>19805</v>
      </c>
      <c r="AB1856" s="64" t="s">
        <v>19805</v>
      </c>
    </row>
    <row r="1857" spans="1:28">
      <c r="A1857" s="15" t="s">
        <v>5948</v>
      </c>
      <c r="B1857" s="64" t="s">
        <v>19805</v>
      </c>
      <c r="C1857" s="64" t="s">
        <v>19805</v>
      </c>
      <c r="D1857" s="64" t="s">
        <v>19805</v>
      </c>
      <c r="E1857" s="64" t="s">
        <v>19805</v>
      </c>
      <c r="F1857" s="64" t="s">
        <v>19805</v>
      </c>
      <c r="G1857" s="64" t="s">
        <v>19805</v>
      </c>
      <c r="H1857" s="64" t="s">
        <v>19805</v>
      </c>
      <c r="I1857" s="64" t="s">
        <v>19805</v>
      </c>
      <c r="J1857" s="64" t="s">
        <v>19805</v>
      </c>
      <c r="K1857" s="64" t="s">
        <v>19805</v>
      </c>
      <c r="L1857" s="64" t="s">
        <v>19805</v>
      </c>
      <c r="M1857" s="64" t="s">
        <v>19805</v>
      </c>
      <c r="N1857" s="64" t="s">
        <v>19805</v>
      </c>
      <c r="O1857" s="64" t="s">
        <v>19805</v>
      </c>
      <c r="P1857" s="64" t="s">
        <v>19805</v>
      </c>
      <c r="Q1857" s="64" t="s">
        <v>19805</v>
      </c>
      <c r="R1857" s="64">
        <v>5300000</v>
      </c>
      <c r="S1857" s="64">
        <v>5433333</v>
      </c>
      <c r="T1857" s="64">
        <v>5333000</v>
      </c>
      <c r="U1857" s="64">
        <v>5333333</v>
      </c>
      <c r="V1857" s="64">
        <v>5333000</v>
      </c>
      <c r="W1857" s="64">
        <v>5333000</v>
      </c>
      <c r="X1857" s="64">
        <v>1350000</v>
      </c>
      <c r="Y1857" s="64">
        <v>1807000</v>
      </c>
      <c r="Z1857" s="64">
        <v>1802000</v>
      </c>
      <c r="AA1857" s="64">
        <v>1802000</v>
      </c>
      <c r="AB1857" s="64">
        <v>1800000</v>
      </c>
    </row>
    <row r="1858" spans="1:28">
      <c r="A1858" s="15" t="s">
        <v>5949</v>
      </c>
      <c r="B1858" s="64" t="s">
        <v>19805</v>
      </c>
      <c r="C1858" s="64" t="s">
        <v>19805</v>
      </c>
      <c r="D1858" s="64" t="s">
        <v>19805</v>
      </c>
      <c r="E1858" s="64" t="s">
        <v>19805</v>
      </c>
      <c r="F1858" s="64" t="s">
        <v>19805</v>
      </c>
      <c r="G1858" s="64" t="s">
        <v>19805</v>
      </c>
      <c r="H1858" s="64" t="s">
        <v>19805</v>
      </c>
      <c r="I1858" s="64" t="s">
        <v>19805</v>
      </c>
      <c r="J1858" s="64" t="s">
        <v>19805</v>
      </c>
      <c r="K1858" s="64" t="s">
        <v>19805</v>
      </c>
      <c r="L1858" s="64" t="s">
        <v>19805</v>
      </c>
      <c r="M1858" s="64" t="s">
        <v>19805</v>
      </c>
      <c r="N1858" s="64" t="s">
        <v>19805</v>
      </c>
      <c r="O1858" s="64" t="s">
        <v>19805</v>
      </c>
      <c r="P1858" s="64" t="s">
        <v>19805</v>
      </c>
      <c r="Q1858" s="64" t="s">
        <v>19805</v>
      </c>
      <c r="R1858" s="64" t="s">
        <v>19805</v>
      </c>
      <c r="S1858" s="64" t="s">
        <v>19805</v>
      </c>
      <c r="T1858" s="64" t="s">
        <v>19805</v>
      </c>
      <c r="U1858" s="64" t="s">
        <v>19805</v>
      </c>
      <c r="V1858" s="64" t="s">
        <v>19805</v>
      </c>
      <c r="W1858" s="64" t="s">
        <v>19805</v>
      </c>
      <c r="X1858" s="64" t="s">
        <v>19805</v>
      </c>
      <c r="Y1858" s="64">
        <v>400000</v>
      </c>
      <c r="Z1858" s="64">
        <v>355000</v>
      </c>
      <c r="AA1858" s="64">
        <v>130000</v>
      </c>
      <c r="AB1858" s="64" t="s">
        <v>19805</v>
      </c>
    </row>
    <row r="1859" spans="1:28">
      <c r="A1859" s="15" t="s">
        <v>5950</v>
      </c>
      <c r="B1859" s="64" t="s">
        <v>19805</v>
      </c>
      <c r="C1859" s="64" t="s">
        <v>19805</v>
      </c>
      <c r="D1859" s="64" t="s">
        <v>19805</v>
      </c>
      <c r="E1859" s="64" t="s">
        <v>19805</v>
      </c>
      <c r="F1859" s="64" t="s">
        <v>19805</v>
      </c>
      <c r="G1859" s="64" t="s">
        <v>19805</v>
      </c>
      <c r="H1859" s="64" t="s">
        <v>19805</v>
      </c>
      <c r="I1859" s="64" t="s">
        <v>19805</v>
      </c>
      <c r="J1859" s="64" t="s">
        <v>19805</v>
      </c>
      <c r="K1859" s="64" t="s">
        <v>19805</v>
      </c>
      <c r="L1859" s="64" t="s">
        <v>19805</v>
      </c>
      <c r="M1859" s="64" t="s">
        <v>19805</v>
      </c>
      <c r="N1859" s="64" t="s">
        <v>19805</v>
      </c>
      <c r="O1859" s="64" t="s">
        <v>19805</v>
      </c>
      <c r="P1859" s="64" t="s">
        <v>19805</v>
      </c>
      <c r="Q1859" s="64" t="s">
        <v>19805</v>
      </c>
      <c r="R1859" s="64" t="s">
        <v>19805</v>
      </c>
      <c r="S1859" s="64" t="s">
        <v>19805</v>
      </c>
      <c r="T1859" s="64" t="s">
        <v>19805</v>
      </c>
      <c r="U1859" s="64">
        <v>272250</v>
      </c>
      <c r="V1859" s="64" t="s">
        <v>19805</v>
      </c>
      <c r="W1859" s="64">
        <v>500000</v>
      </c>
      <c r="X1859" s="64">
        <v>500000</v>
      </c>
      <c r="Y1859" s="64" t="s">
        <v>19805</v>
      </c>
      <c r="Z1859" s="64">
        <v>250000</v>
      </c>
      <c r="AA1859" s="64" t="s">
        <v>19805</v>
      </c>
      <c r="AB1859" s="64">
        <v>150000</v>
      </c>
    </row>
    <row r="1860" spans="1:28">
      <c r="A1860" s="15" t="s">
        <v>256</v>
      </c>
      <c r="B1860" s="64">
        <v>980431</v>
      </c>
      <c r="C1860" s="64">
        <v>136711</v>
      </c>
      <c r="D1860" s="64">
        <v>29843</v>
      </c>
      <c r="E1860" s="64" t="s">
        <v>19805</v>
      </c>
      <c r="F1860" s="64" t="s">
        <v>19805</v>
      </c>
      <c r="G1860" s="64" t="s">
        <v>19805</v>
      </c>
      <c r="H1860" s="64" t="s">
        <v>19805</v>
      </c>
      <c r="I1860" s="64" t="s">
        <v>19805</v>
      </c>
      <c r="J1860" s="64" t="s">
        <v>19805</v>
      </c>
      <c r="K1860" s="64" t="s">
        <v>19805</v>
      </c>
      <c r="L1860" s="64" t="s">
        <v>19805</v>
      </c>
      <c r="M1860" s="64" t="s">
        <v>19805</v>
      </c>
      <c r="N1860" s="64" t="s">
        <v>19805</v>
      </c>
      <c r="O1860" s="64" t="s">
        <v>19805</v>
      </c>
      <c r="P1860" s="64" t="s">
        <v>19805</v>
      </c>
      <c r="Q1860" s="64" t="s">
        <v>19805</v>
      </c>
      <c r="R1860" s="64" t="s">
        <v>19805</v>
      </c>
      <c r="S1860" s="64" t="s">
        <v>19805</v>
      </c>
      <c r="T1860" s="64" t="s">
        <v>19805</v>
      </c>
      <c r="U1860" s="64" t="s">
        <v>19805</v>
      </c>
      <c r="V1860" s="64" t="s">
        <v>19805</v>
      </c>
      <c r="W1860" s="64" t="s">
        <v>19805</v>
      </c>
      <c r="X1860" s="64" t="s">
        <v>19805</v>
      </c>
      <c r="Y1860" s="64" t="s">
        <v>19805</v>
      </c>
      <c r="Z1860" s="64" t="s">
        <v>19805</v>
      </c>
      <c r="AA1860" s="64" t="s">
        <v>19805</v>
      </c>
      <c r="AB1860" s="64" t="s">
        <v>19805</v>
      </c>
    </row>
    <row r="1861" spans="1:28">
      <c r="A1861" s="15" t="s">
        <v>5951</v>
      </c>
      <c r="B1861" s="64" t="s">
        <v>19805</v>
      </c>
      <c r="C1861" s="64" t="s">
        <v>19805</v>
      </c>
      <c r="D1861" s="64" t="s">
        <v>19805</v>
      </c>
      <c r="E1861" s="64" t="s">
        <v>19805</v>
      </c>
      <c r="F1861" s="64" t="s">
        <v>19805</v>
      </c>
      <c r="G1861" s="64" t="s">
        <v>19805</v>
      </c>
      <c r="H1861" s="64" t="s">
        <v>19805</v>
      </c>
      <c r="I1861" s="64" t="s">
        <v>19805</v>
      </c>
      <c r="J1861" s="64" t="s">
        <v>19805</v>
      </c>
      <c r="K1861" s="64" t="s">
        <v>19805</v>
      </c>
      <c r="L1861" s="64" t="s">
        <v>19805</v>
      </c>
      <c r="M1861" s="64" t="s">
        <v>19805</v>
      </c>
      <c r="N1861" s="64" t="s">
        <v>19805</v>
      </c>
      <c r="O1861" s="64">
        <v>89364</v>
      </c>
      <c r="P1861" s="64">
        <v>349458</v>
      </c>
      <c r="Q1861" s="64" t="s">
        <v>19805</v>
      </c>
      <c r="R1861" s="64" t="s">
        <v>19805</v>
      </c>
      <c r="S1861" s="64" t="s">
        <v>19805</v>
      </c>
      <c r="T1861" s="64" t="s">
        <v>19805</v>
      </c>
      <c r="U1861" s="64" t="s">
        <v>19805</v>
      </c>
      <c r="V1861" s="64" t="s">
        <v>19805</v>
      </c>
      <c r="W1861" s="64" t="s">
        <v>19805</v>
      </c>
      <c r="X1861" s="64" t="s">
        <v>19805</v>
      </c>
      <c r="Y1861" s="64" t="s">
        <v>19805</v>
      </c>
      <c r="Z1861" s="64" t="s">
        <v>19805</v>
      </c>
      <c r="AA1861" s="64" t="s">
        <v>19805</v>
      </c>
      <c r="AB1861" s="64" t="s">
        <v>19805</v>
      </c>
    </row>
    <row r="1862" spans="1:28">
      <c r="A1862" s="15" t="s">
        <v>5952</v>
      </c>
      <c r="B1862" s="64" t="s">
        <v>19805</v>
      </c>
      <c r="C1862" s="64" t="s">
        <v>19805</v>
      </c>
      <c r="D1862" s="64" t="s">
        <v>19805</v>
      </c>
      <c r="E1862" s="64" t="s">
        <v>19805</v>
      </c>
      <c r="F1862" s="64" t="s">
        <v>19805</v>
      </c>
      <c r="G1862" s="64" t="s">
        <v>19805</v>
      </c>
      <c r="H1862" s="64">
        <v>1264687</v>
      </c>
      <c r="I1862" s="64">
        <v>1187686</v>
      </c>
      <c r="J1862" s="64">
        <v>1141838</v>
      </c>
      <c r="K1862" s="64">
        <v>1033930</v>
      </c>
      <c r="L1862" s="64">
        <v>932015</v>
      </c>
      <c r="M1862" s="64">
        <v>835810</v>
      </c>
      <c r="N1862" s="64">
        <v>745046</v>
      </c>
      <c r="O1862" s="64">
        <v>596295</v>
      </c>
      <c r="P1862" s="64">
        <v>612435</v>
      </c>
      <c r="Q1862" s="64">
        <v>565850</v>
      </c>
      <c r="R1862" s="64" t="s">
        <v>19805</v>
      </c>
      <c r="S1862" s="64">
        <v>385000</v>
      </c>
      <c r="T1862" s="64">
        <v>287500</v>
      </c>
      <c r="U1862" s="64" t="s">
        <v>19805</v>
      </c>
      <c r="V1862" s="64" t="s">
        <v>19805</v>
      </c>
      <c r="W1862" s="64" t="s">
        <v>19805</v>
      </c>
      <c r="X1862" s="64" t="s">
        <v>19805</v>
      </c>
      <c r="Y1862" s="64" t="s">
        <v>19805</v>
      </c>
      <c r="Z1862" s="64" t="s">
        <v>19805</v>
      </c>
      <c r="AA1862" s="64" t="s">
        <v>19805</v>
      </c>
      <c r="AB1862" s="64" t="s">
        <v>19805</v>
      </c>
    </row>
    <row r="1863" spans="1:28">
      <c r="A1863" s="15" t="s">
        <v>5953</v>
      </c>
      <c r="B1863" s="64" t="s">
        <v>19805</v>
      </c>
      <c r="C1863" s="64" t="s">
        <v>19805</v>
      </c>
      <c r="D1863" s="64" t="s">
        <v>19805</v>
      </c>
      <c r="E1863" s="64" t="s">
        <v>19805</v>
      </c>
      <c r="F1863" s="64" t="s">
        <v>19805</v>
      </c>
      <c r="G1863" s="64" t="s">
        <v>19805</v>
      </c>
      <c r="H1863" s="64" t="s">
        <v>19805</v>
      </c>
      <c r="I1863" s="64">
        <v>884881</v>
      </c>
      <c r="J1863" s="64">
        <v>2661027</v>
      </c>
      <c r="K1863" s="64">
        <v>1862160</v>
      </c>
      <c r="L1863" s="64">
        <v>1740720</v>
      </c>
      <c r="M1863" s="64">
        <v>1619280</v>
      </c>
      <c r="N1863" s="64" t="s">
        <v>19805</v>
      </c>
      <c r="O1863" s="64" t="s">
        <v>19805</v>
      </c>
      <c r="P1863" s="64" t="s">
        <v>19805</v>
      </c>
      <c r="Q1863" s="64" t="s">
        <v>19805</v>
      </c>
      <c r="R1863" s="64" t="s">
        <v>19805</v>
      </c>
      <c r="S1863" s="64" t="s">
        <v>19805</v>
      </c>
      <c r="T1863" s="64" t="s">
        <v>19805</v>
      </c>
      <c r="U1863" s="64" t="s">
        <v>19805</v>
      </c>
      <c r="V1863" s="64" t="s">
        <v>19805</v>
      </c>
      <c r="W1863" s="64" t="s">
        <v>19805</v>
      </c>
      <c r="X1863" s="64" t="s">
        <v>19805</v>
      </c>
      <c r="Y1863" s="64" t="s">
        <v>19805</v>
      </c>
      <c r="Z1863" s="64" t="s">
        <v>19805</v>
      </c>
      <c r="AA1863" s="64" t="s">
        <v>19805</v>
      </c>
      <c r="AB1863" s="64" t="s">
        <v>19805</v>
      </c>
    </row>
    <row r="1864" spans="1:28">
      <c r="A1864" s="15" t="s">
        <v>5954</v>
      </c>
      <c r="B1864" s="64" t="s">
        <v>19805</v>
      </c>
      <c r="C1864" s="64" t="s">
        <v>19805</v>
      </c>
      <c r="D1864" s="64" t="s">
        <v>19805</v>
      </c>
      <c r="E1864" s="64" t="s">
        <v>19805</v>
      </c>
      <c r="F1864" s="64" t="s">
        <v>19805</v>
      </c>
      <c r="G1864" s="64" t="s">
        <v>19805</v>
      </c>
      <c r="H1864" s="64" t="s">
        <v>19805</v>
      </c>
      <c r="I1864" s="64" t="s">
        <v>19805</v>
      </c>
      <c r="J1864" s="64" t="s">
        <v>19805</v>
      </c>
      <c r="K1864" s="64" t="s">
        <v>19805</v>
      </c>
      <c r="L1864" s="64" t="s">
        <v>19805</v>
      </c>
      <c r="M1864" s="64" t="s">
        <v>19805</v>
      </c>
      <c r="N1864" s="64" t="s">
        <v>19805</v>
      </c>
      <c r="O1864" s="64">
        <v>1070000</v>
      </c>
      <c r="P1864" s="64">
        <v>2640000</v>
      </c>
      <c r="Q1864" s="64">
        <v>2400000</v>
      </c>
      <c r="R1864" s="64">
        <v>2160000</v>
      </c>
      <c r="S1864" s="64">
        <v>1920000</v>
      </c>
      <c r="T1864" s="64">
        <v>1680000</v>
      </c>
      <c r="U1864" s="64">
        <v>1440000</v>
      </c>
      <c r="V1864" s="64">
        <v>1200000</v>
      </c>
      <c r="W1864" s="64">
        <v>1200000</v>
      </c>
      <c r="X1864" s="64">
        <v>600000</v>
      </c>
      <c r="Y1864" s="64">
        <v>488000</v>
      </c>
      <c r="Z1864" s="64">
        <v>375000</v>
      </c>
      <c r="AA1864" s="64" t="s">
        <v>19805</v>
      </c>
      <c r="AB1864" s="64" t="s">
        <v>19805</v>
      </c>
    </row>
    <row r="1865" spans="1:28">
      <c r="A1865" s="15" t="s">
        <v>5955</v>
      </c>
      <c r="B1865" s="64" t="s">
        <v>19805</v>
      </c>
      <c r="C1865" s="64" t="s">
        <v>19805</v>
      </c>
      <c r="D1865" s="64" t="s">
        <v>19805</v>
      </c>
      <c r="E1865" s="64" t="s">
        <v>19805</v>
      </c>
      <c r="F1865" s="64" t="s">
        <v>19805</v>
      </c>
      <c r="G1865" s="64" t="s">
        <v>19805</v>
      </c>
      <c r="H1865" s="64" t="s">
        <v>19805</v>
      </c>
      <c r="I1865" s="64" t="s">
        <v>19805</v>
      </c>
      <c r="J1865" s="64">
        <v>442114</v>
      </c>
      <c r="K1865" s="64" t="s">
        <v>19805</v>
      </c>
      <c r="L1865" s="64" t="s">
        <v>19805</v>
      </c>
      <c r="M1865" s="64" t="s">
        <v>19805</v>
      </c>
      <c r="N1865" s="64" t="s">
        <v>19805</v>
      </c>
      <c r="O1865" s="64" t="s">
        <v>19805</v>
      </c>
      <c r="P1865" s="64" t="s">
        <v>19805</v>
      </c>
      <c r="Q1865" s="64" t="s">
        <v>19805</v>
      </c>
      <c r="R1865" s="64" t="s">
        <v>19805</v>
      </c>
      <c r="S1865" s="64" t="s">
        <v>19805</v>
      </c>
      <c r="T1865" s="64" t="s">
        <v>19805</v>
      </c>
      <c r="U1865" s="64" t="s">
        <v>19805</v>
      </c>
      <c r="V1865" s="64" t="s">
        <v>19805</v>
      </c>
      <c r="W1865" s="64" t="s">
        <v>19805</v>
      </c>
      <c r="X1865" s="64" t="s">
        <v>19805</v>
      </c>
      <c r="Y1865" s="64" t="s">
        <v>19805</v>
      </c>
      <c r="Z1865" s="64" t="s">
        <v>19805</v>
      </c>
      <c r="AA1865" s="64" t="s">
        <v>19805</v>
      </c>
      <c r="AB1865" s="64" t="s">
        <v>19805</v>
      </c>
    </row>
    <row r="1866" spans="1:28">
      <c r="A1866" s="15" t="s">
        <v>5207</v>
      </c>
      <c r="B1866" s="64" t="s">
        <v>19805</v>
      </c>
      <c r="C1866" s="64" t="s">
        <v>19805</v>
      </c>
      <c r="D1866" s="64" t="s">
        <v>19805</v>
      </c>
      <c r="E1866" s="64" t="s">
        <v>19805</v>
      </c>
      <c r="F1866" s="64" t="s">
        <v>19805</v>
      </c>
      <c r="G1866" s="64">
        <v>885120</v>
      </c>
      <c r="H1866" s="64" t="s">
        <v>19805</v>
      </c>
      <c r="I1866" s="64">
        <v>1629120</v>
      </c>
      <c r="J1866" s="64">
        <v>1522920</v>
      </c>
      <c r="K1866" s="64">
        <v>1416600</v>
      </c>
      <c r="L1866" s="64" t="s">
        <v>19805</v>
      </c>
      <c r="M1866" s="64" t="s">
        <v>19805</v>
      </c>
      <c r="N1866" s="64" t="s">
        <v>19805</v>
      </c>
      <c r="O1866" s="64" t="s">
        <v>19805</v>
      </c>
      <c r="P1866" s="64" t="s">
        <v>19805</v>
      </c>
      <c r="Q1866" s="64" t="s">
        <v>19805</v>
      </c>
      <c r="R1866" s="64" t="s">
        <v>19805</v>
      </c>
      <c r="S1866" s="64" t="s">
        <v>19805</v>
      </c>
      <c r="T1866" s="64" t="s">
        <v>19805</v>
      </c>
      <c r="U1866" s="64" t="s">
        <v>19805</v>
      </c>
      <c r="V1866" s="64" t="s">
        <v>19805</v>
      </c>
      <c r="W1866" s="64" t="s">
        <v>19805</v>
      </c>
      <c r="X1866" s="64" t="s">
        <v>19805</v>
      </c>
      <c r="Y1866" s="64" t="s">
        <v>19805</v>
      </c>
      <c r="Z1866" s="64" t="s">
        <v>19805</v>
      </c>
      <c r="AA1866" s="64" t="s">
        <v>19805</v>
      </c>
      <c r="AB1866" s="64" t="s">
        <v>19805</v>
      </c>
    </row>
    <row r="1867" spans="1:28">
      <c r="A1867" s="15" t="s">
        <v>2271</v>
      </c>
      <c r="B1867" s="64" t="s">
        <v>19805</v>
      </c>
      <c r="C1867" s="64" t="s">
        <v>19805</v>
      </c>
      <c r="D1867" s="64">
        <v>1316809</v>
      </c>
      <c r="E1867" s="64" t="s">
        <v>19805</v>
      </c>
      <c r="F1867" s="64">
        <v>1567500</v>
      </c>
      <c r="G1867" s="64">
        <v>1500000</v>
      </c>
      <c r="H1867" s="64">
        <v>2700000</v>
      </c>
      <c r="I1867" s="64">
        <v>2500000</v>
      </c>
      <c r="J1867" s="64">
        <v>2300000</v>
      </c>
      <c r="K1867" s="64">
        <v>2562426</v>
      </c>
      <c r="L1867" s="64">
        <v>1793160</v>
      </c>
      <c r="M1867" s="64">
        <v>1676280</v>
      </c>
      <c r="N1867" s="64">
        <v>1559280</v>
      </c>
      <c r="O1867" s="64" t="s">
        <v>19805</v>
      </c>
      <c r="P1867" s="64" t="s">
        <v>19805</v>
      </c>
      <c r="Q1867" s="64" t="s">
        <v>19805</v>
      </c>
      <c r="R1867" s="64" t="s">
        <v>19805</v>
      </c>
      <c r="S1867" s="64" t="s">
        <v>19805</v>
      </c>
      <c r="T1867" s="64" t="s">
        <v>19805</v>
      </c>
      <c r="U1867" s="64" t="s">
        <v>19805</v>
      </c>
      <c r="V1867" s="64" t="s">
        <v>19805</v>
      </c>
      <c r="W1867" s="64" t="s">
        <v>19805</v>
      </c>
      <c r="X1867" s="64" t="s">
        <v>19805</v>
      </c>
      <c r="Y1867" s="64" t="s">
        <v>19805</v>
      </c>
      <c r="Z1867" s="64" t="s">
        <v>19805</v>
      </c>
      <c r="AA1867" s="64" t="s">
        <v>19805</v>
      </c>
      <c r="AB1867" s="64" t="s">
        <v>19805</v>
      </c>
    </row>
    <row r="1868" spans="1:28">
      <c r="A1868" s="15" t="s">
        <v>5957</v>
      </c>
      <c r="B1868" s="64" t="s">
        <v>19805</v>
      </c>
      <c r="C1868" s="64" t="s">
        <v>19805</v>
      </c>
      <c r="D1868" s="64" t="s">
        <v>19805</v>
      </c>
      <c r="E1868" s="64" t="s">
        <v>19805</v>
      </c>
      <c r="F1868" s="64" t="s">
        <v>19805</v>
      </c>
      <c r="G1868" s="64" t="s">
        <v>19805</v>
      </c>
      <c r="H1868" s="64" t="s">
        <v>19805</v>
      </c>
      <c r="I1868" s="64" t="s">
        <v>19805</v>
      </c>
      <c r="J1868" s="64" t="s">
        <v>19805</v>
      </c>
      <c r="K1868" s="64" t="s">
        <v>19805</v>
      </c>
      <c r="L1868" s="64" t="s">
        <v>19805</v>
      </c>
      <c r="M1868" s="64" t="s">
        <v>19805</v>
      </c>
      <c r="N1868" s="64" t="s">
        <v>19805</v>
      </c>
      <c r="O1868" s="64" t="s">
        <v>19805</v>
      </c>
      <c r="P1868" s="64" t="s">
        <v>19805</v>
      </c>
      <c r="Q1868" s="64" t="s">
        <v>19805</v>
      </c>
      <c r="R1868" s="64" t="s">
        <v>19805</v>
      </c>
      <c r="S1868" s="64" t="s">
        <v>19805</v>
      </c>
      <c r="T1868" s="64" t="s">
        <v>19805</v>
      </c>
      <c r="U1868" s="64" t="s">
        <v>19805</v>
      </c>
      <c r="V1868" s="64" t="s">
        <v>19805</v>
      </c>
      <c r="W1868" s="64">
        <v>2400000</v>
      </c>
      <c r="X1868" s="64">
        <v>2400000</v>
      </c>
      <c r="Y1868" s="64">
        <v>2400000</v>
      </c>
      <c r="Z1868" s="64">
        <v>796000</v>
      </c>
      <c r="AA1868" s="64">
        <v>612000</v>
      </c>
      <c r="AB1868" s="64">
        <v>650000</v>
      </c>
    </row>
    <row r="1869" spans="1:28">
      <c r="A1869" s="15" t="s">
        <v>6102</v>
      </c>
      <c r="B1869" s="64" t="s">
        <v>19805</v>
      </c>
      <c r="C1869" s="64" t="s">
        <v>19805</v>
      </c>
      <c r="D1869" s="64" t="s">
        <v>19805</v>
      </c>
      <c r="E1869" s="64" t="s">
        <v>19805</v>
      </c>
      <c r="F1869" s="64" t="s">
        <v>19805</v>
      </c>
      <c r="G1869" s="64" t="s">
        <v>19805</v>
      </c>
      <c r="H1869" s="64" t="s">
        <v>19805</v>
      </c>
      <c r="I1869" s="64" t="s">
        <v>19805</v>
      </c>
      <c r="J1869" s="64" t="s">
        <v>19805</v>
      </c>
      <c r="K1869" s="64" t="s">
        <v>19805</v>
      </c>
      <c r="L1869" s="64" t="s">
        <v>19805</v>
      </c>
      <c r="M1869" s="64" t="s">
        <v>19805</v>
      </c>
      <c r="N1869" s="64" t="s">
        <v>19805</v>
      </c>
      <c r="O1869" s="64" t="s">
        <v>19805</v>
      </c>
      <c r="P1869" s="64" t="s">
        <v>19805</v>
      </c>
      <c r="Q1869" s="64" t="s">
        <v>19805</v>
      </c>
      <c r="R1869" s="64" t="s">
        <v>19805</v>
      </c>
      <c r="S1869" s="64" t="s">
        <v>19805</v>
      </c>
      <c r="T1869" s="64" t="s">
        <v>19805</v>
      </c>
      <c r="U1869" s="64" t="s">
        <v>19805</v>
      </c>
      <c r="V1869" s="64" t="s">
        <v>19805</v>
      </c>
      <c r="W1869" s="64" t="s">
        <v>19805</v>
      </c>
      <c r="X1869" s="64" t="s">
        <v>19805</v>
      </c>
      <c r="Y1869" s="64">
        <v>150000</v>
      </c>
      <c r="Z1869" s="64" t="s">
        <v>19805</v>
      </c>
      <c r="AA1869" s="64" t="s">
        <v>19805</v>
      </c>
      <c r="AB1869" s="64" t="s">
        <v>19805</v>
      </c>
    </row>
    <row r="1870" spans="1:28">
      <c r="A1870" s="15" t="s">
        <v>2734</v>
      </c>
      <c r="B1870" s="64">
        <v>543471</v>
      </c>
      <c r="C1870" s="64" t="s">
        <v>19805</v>
      </c>
      <c r="D1870" s="64" t="s">
        <v>19805</v>
      </c>
      <c r="E1870" s="64" t="s">
        <v>19805</v>
      </c>
      <c r="F1870" s="64" t="s">
        <v>19805</v>
      </c>
      <c r="G1870" s="64" t="s">
        <v>19805</v>
      </c>
      <c r="H1870" s="64" t="s">
        <v>19805</v>
      </c>
      <c r="I1870" s="64" t="s">
        <v>19805</v>
      </c>
      <c r="J1870" s="64" t="s">
        <v>19805</v>
      </c>
      <c r="K1870" s="64" t="s">
        <v>19805</v>
      </c>
      <c r="L1870" s="64" t="s">
        <v>19805</v>
      </c>
      <c r="M1870" s="64" t="s">
        <v>19805</v>
      </c>
      <c r="N1870" s="64" t="s">
        <v>19805</v>
      </c>
      <c r="O1870" s="64" t="s">
        <v>19805</v>
      </c>
      <c r="P1870" s="64" t="s">
        <v>19805</v>
      </c>
      <c r="Q1870" s="64" t="s">
        <v>19805</v>
      </c>
      <c r="R1870" s="64" t="s">
        <v>19805</v>
      </c>
      <c r="S1870" s="64" t="s">
        <v>19805</v>
      </c>
      <c r="T1870" s="64" t="s">
        <v>19805</v>
      </c>
      <c r="U1870" s="64" t="s">
        <v>19805</v>
      </c>
      <c r="V1870" s="64" t="s">
        <v>19805</v>
      </c>
      <c r="W1870" s="64" t="s">
        <v>19805</v>
      </c>
      <c r="X1870" s="64" t="s">
        <v>19805</v>
      </c>
      <c r="Y1870" s="64" t="s">
        <v>19805</v>
      </c>
      <c r="Z1870" s="64" t="s">
        <v>19805</v>
      </c>
      <c r="AA1870" s="64" t="s">
        <v>19805</v>
      </c>
      <c r="AB1870" s="64" t="s">
        <v>19805</v>
      </c>
    </row>
    <row r="1871" spans="1:28">
      <c r="A1871" s="15" t="s">
        <v>5043</v>
      </c>
      <c r="B1871" s="64" t="s">
        <v>19805</v>
      </c>
      <c r="C1871" s="64" t="s">
        <v>19805</v>
      </c>
      <c r="D1871" s="64" t="s">
        <v>19805</v>
      </c>
      <c r="E1871" s="64" t="s">
        <v>19805</v>
      </c>
      <c r="F1871" s="64" t="s">
        <v>19805</v>
      </c>
      <c r="G1871" s="64">
        <v>762195</v>
      </c>
      <c r="H1871" s="64">
        <v>473604</v>
      </c>
      <c r="I1871" s="64" t="s">
        <v>19805</v>
      </c>
      <c r="J1871" s="64" t="s">
        <v>19805</v>
      </c>
      <c r="K1871" s="64" t="s">
        <v>19805</v>
      </c>
      <c r="L1871" s="64" t="s">
        <v>19805</v>
      </c>
      <c r="M1871" s="64" t="s">
        <v>19805</v>
      </c>
      <c r="N1871" s="64" t="s">
        <v>19805</v>
      </c>
      <c r="O1871" s="64" t="s">
        <v>19805</v>
      </c>
      <c r="P1871" s="64" t="s">
        <v>19805</v>
      </c>
      <c r="Q1871" s="64" t="s">
        <v>19805</v>
      </c>
      <c r="R1871" s="64" t="s">
        <v>19805</v>
      </c>
      <c r="S1871" s="64" t="s">
        <v>19805</v>
      </c>
      <c r="T1871" s="64" t="s">
        <v>19805</v>
      </c>
      <c r="U1871" s="64" t="s">
        <v>19805</v>
      </c>
      <c r="V1871" s="64" t="s">
        <v>19805</v>
      </c>
      <c r="W1871" s="64" t="s">
        <v>19805</v>
      </c>
      <c r="X1871" s="64" t="s">
        <v>19805</v>
      </c>
      <c r="Y1871" s="64" t="s">
        <v>19805</v>
      </c>
      <c r="Z1871" s="64" t="s">
        <v>19805</v>
      </c>
      <c r="AA1871" s="64" t="s">
        <v>19805</v>
      </c>
      <c r="AB1871" s="64" t="s">
        <v>19805</v>
      </c>
    </row>
    <row r="1872" spans="1:28">
      <c r="A1872" s="15" t="s">
        <v>1100</v>
      </c>
      <c r="B1872" s="64">
        <v>12250000</v>
      </c>
      <c r="C1872" s="64">
        <v>12250000</v>
      </c>
      <c r="D1872" s="64">
        <v>12350000</v>
      </c>
      <c r="E1872" s="64">
        <v>12350000</v>
      </c>
      <c r="F1872" s="64">
        <v>2253062</v>
      </c>
      <c r="G1872" s="64">
        <v>1288200</v>
      </c>
      <c r="H1872" s="64">
        <v>1204200</v>
      </c>
      <c r="I1872" s="64">
        <v>1120200</v>
      </c>
      <c r="J1872" s="64" t="s">
        <v>19805</v>
      </c>
      <c r="K1872" s="64" t="s">
        <v>19805</v>
      </c>
      <c r="L1872" s="64" t="s">
        <v>19805</v>
      </c>
      <c r="M1872" s="64" t="s">
        <v>19805</v>
      </c>
      <c r="N1872" s="64" t="s">
        <v>19805</v>
      </c>
      <c r="O1872" s="64" t="s">
        <v>19805</v>
      </c>
      <c r="P1872" s="64" t="s">
        <v>19805</v>
      </c>
      <c r="Q1872" s="64" t="s">
        <v>19805</v>
      </c>
      <c r="R1872" s="64" t="s">
        <v>19805</v>
      </c>
      <c r="S1872" s="64" t="s">
        <v>19805</v>
      </c>
      <c r="T1872" s="64" t="s">
        <v>19805</v>
      </c>
      <c r="U1872" s="64" t="s">
        <v>19805</v>
      </c>
      <c r="V1872" s="64" t="s">
        <v>19805</v>
      </c>
      <c r="W1872" s="64" t="s">
        <v>19805</v>
      </c>
      <c r="X1872" s="64" t="s">
        <v>19805</v>
      </c>
      <c r="Y1872" s="64" t="s">
        <v>19805</v>
      </c>
      <c r="Z1872" s="64" t="s">
        <v>19805</v>
      </c>
      <c r="AA1872" s="64" t="s">
        <v>19805</v>
      </c>
      <c r="AB1872" s="64" t="s">
        <v>19805</v>
      </c>
    </row>
    <row r="1873" spans="1:28">
      <c r="A1873" s="15" t="s">
        <v>5958</v>
      </c>
      <c r="B1873" s="64" t="s">
        <v>19805</v>
      </c>
      <c r="C1873" s="64" t="s">
        <v>19805</v>
      </c>
      <c r="D1873" s="64" t="s">
        <v>19805</v>
      </c>
      <c r="E1873" s="64" t="s">
        <v>19805</v>
      </c>
      <c r="F1873" s="64" t="s">
        <v>19805</v>
      </c>
      <c r="G1873" s="64" t="s">
        <v>19805</v>
      </c>
      <c r="H1873" s="64" t="s">
        <v>19805</v>
      </c>
      <c r="I1873" s="64" t="s">
        <v>19805</v>
      </c>
      <c r="J1873" s="64" t="s">
        <v>19805</v>
      </c>
      <c r="K1873" s="64" t="s">
        <v>19805</v>
      </c>
      <c r="L1873" s="64" t="s">
        <v>19805</v>
      </c>
      <c r="M1873" s="64" t="s">
        <v>19805</v>
      </c>
      <c r="N1873" s="64" t="s">
        <v>19805</v>
      </c>
      <c r="O1873" s="64" t="s">
        <v>19805</v>
      </c>
      <c r="P1873" s="64" t="s">
        <v>19805</v>
      </c>
      <c r="Q1873" s="64" t="s">
        <v>19805</v>
      </c>
      <c r="R1873" s="64" t="s">
        <v>19805</v>
      </c>
      <c r="S1873" s="64" t="s">
        <v>19805</v>
      </c>
      <c r="T1873" s="64" t="s">
        <v>19805</v>
      </c>
      <c r="U1873" s="64">
        <v>242000</v>
      </c>
      <c r="V1873" s="64" t="s">
        <v>19805</v>
      </c>
      <c r="W1873" s="64" t="s">
        <v>19805</v>
      </c>
      <c r="X1873" s="64" t="s">
        <v>19805</v>
      </c>
      <c r="Y1873" s="64" t="s">
        <v>19805</v>
      </c>
      <c r="Z1873" s="64" t="s">
        <v>19805</v>
      </c>
      <c r="AA1873" s="64" t="s">
        <v>19805</v>
      </c>
      <c r="AB1873" s="64" t="s">
        <v>19805</v>
      </c>
    </row>
    <row r="1874" spans="1:28">
      <c r="A1874" s="15" t="s">
        <v>5959</v>
      </c>
      <c r="B1874" s="64" t="s">
        <v>19805</v>
      </c>
      <c r="C1874" s="64" t="s">
        <v>19805</v>
      </c>
      <c r="D1874" s="64" t="s">
        <v>19805</v>
      </c>
      <c r="E1874" s="64" t="s">
        <v>19805</v>
      </c>
      <c r="F1874" s="64" t="s">
        <v>19805</v>
      </c>
      <c r="G1874" s="64" t="s">
        <v>19805</v>
      </c>
      <c r="H1874" s="64" t="s">
        <v>19805</v>
      </c>
      <c r="I1874" s="64" t="s">
        <v>19805</v>
      </c>
      <c r="J1874" s="64" t="s">
        <v>19805</v>
      </c>
      <c r="K1874" s="64" t="s">
        <v>19805</v>
      </c>
      <c r="L1874" s="64" t="s">
        <v>19805</v>
      </c>
      <c r="M1874" s="64" t="s">
        <v>19805</v>
      </c>
      <c r="N1874" s="64" t="s">
        <v>19805</v>
      </c>
      <c r="O1874" s="64" t="s">
        <v>19805</v>
      </c>
      <c r="P1874" s="64" t="s">
        <v>19805</v>
      </c>
      <c r="Q1874" s="64" t="s">
        <v>19805</v>
      </c>
      <c r="R1874" s="64" t="s">
        <v>19805</v>
      </c>
      <c r="S1874" s="64" t="s">
        <v>19805</v>
      </c>
      <c r="T1874" s="64" t="s">
        <v>19805</v>
      </c>
      <c r="U1874" s="64" t="s">
        <v>19805</v>
      </c>
      <c r="V1874" s="64" t="s">
        <v>19805</v>
      </c>
      <c r="W1874" s="64" t="s">
        <v>19805</v>
      </c>
      <c r="X1874" s="64">
        <v>168000</v>
      </c>
      <c r="Y1874" s="64" t="s">
        <v>19805</v>
      </c>
      <c r="Z1874" s="64" t="s">
        <v>19805</v>
      </c>
      <c r="AA1874" s="64" t="s">
        <v>19805</v>
      </c>
      <c r="AB1874" s="64" t="s">
        <v>19805</v>
      </c>
    </row>
    <row r="1875" spans="1:28">
      <c r="A1875" s="15" t="s">
        <v>5960</v>
      </c>
      <c r="B1875" s="64" t="s">
        <v>19805</v>
      </c>
      <c r="C1875" s="64" t="s">
        <v>19805</v>
      </c>
      <c r="D1875" s="64" t="s">
        <v>19805</v>
      </c>
      <c r="E1875" s="64" t="s">
        <v>19805</v>
      </c>
      <c r="F1875" s="64" t="s">
        <v>19805</v>
      </c>
      <c r="G1875" s="64" t="s">
        <v>19805</v>
      </c>
      <c r="H1875" s="64" t="s">
        <v>19805</v>
      </c>
      <c r="I1875" s="64" t="s">
        <v>19805</v>
      </c>
      <c r="J1875" s="64" t="s">
        <v>19805</v>
      </c>
      <c r="K1875" s="64" t="s">
        <v>19805</v>
      </c>
      <c r="L1875" s="64">
        <v>100000</v>
      </c>
      <c r="M1875" s="64">
        <v>1016400</v>
      </c>
      <c r="N1875" s="64" t="s">
        <v>19805</v>
      </c>
      <c r="O1875" s="64" t="s">
        <v>19805</v>
      </c>
      <c r="P1875" s="64" t="s">
        <v>19805</v>
      </c>
      <c r="Q1875" s="64" t="s">
        <v>19805</v>
      </c>
      <c r="R1875" s="64" t="s">
        <v>19805</v>
      </c>
      <c r="S1875" s="64" t="s">
        <v>19805</v>
      </c>
      <c r="T1875" s="64" t="s">
        <v>19805</v>
      </c>
      <c r="U1875" s="64" t="s">
        <v>19805</v>
      </c>
      <c r="V1875" s="64" t="s">
        <v>19805</v>
      </c>
      <c r="W1875" s="64" t="s">
        <v>19805</v>
      </c>
      <c r="X1875" s="64" t="s">
        <v>19805</v>
      </c>
      <c r="Y1875" s="64" t="s">
        <v>19805</v>
      </c>
      <c r="Z1875" s="64" t="s">
        <v>19805</v>
      </c>
      <c r="AA1875" s="64" t="s">
        <v>19805</v>
      </c>
      <c r="AB1875" s="64" t="s">
        <v>19805</v>
      </c>
    </row>
    <row r="1876" spans="1:28">
      <c r="A1876" s="15" t="s">
        <v>224</v>
      </c>
      <c r="B1876" s="64" t="s">
        <v>19805</v>
      </c>
      <c r="C1876" s="64">
        <v>1599840</v>
      </c>
      <c r="D1876" s="64">
        <v>1533840</v>
      </c>
      <c r="E1876" s="64">
        <v>1467840</v>
      </c>
      <c r="F1876" s="64" t="s">
        <v>19805</v>
      </c>
      <c r="G1876" s="64" t="s">
        <v>19805</v>
      </c>
      <c r="H1876" s="64" t="s">
        <v>19805</v>
      </c>
      <c r="I1876" s="64" t="s">
        <v>19805</v>
      </c>
      <c r="J1876" s="64" t="s">
        <v>19805</v>
      </c>
      <c r="K1876" s="64" t="s">
        <v>19805</v>
      </c>
      <c r="L1876" s="64" t="s">
        <v>19805</v>
      </c>
      <c r="M1876" s="64" t="s">
        <v>19805</v>
      </c>
      <c r="N1876" s="64" t="s">
        <v>19805</v>
      </c>
      <c r="O1876" s="64" t="s">
        <v>19805</v>
      </c>
      <c r="P1876" s="64" t="s">
        <v>19805</v>
      </c>
      <c r="Q1876" s="64" t="s">
        <v>19805</v>
      </c>
      <c r="R1876" s="64" t="s">
        <v>19805</v>
      </c>
      <c r="S1876" s="64" t="s">
        <v>19805</v>
      </c>
      <c r="T1876" s="64" t="s">
        <v>19805</v>
      </c>
      <c r="U1876" s="64" t="s">
        <v>19805</v>
      </c>
      <c r="V1876" s="64" t="s">
        <v>19805</v>
      </c>
      <c r="W1876" s="64" t="s">
        <v>19805</v>
      </c>
      <c r="X1876" s="64" t="s">
        <v>19805</v>
      </c>
      <c r="Y1876" s="64" t="s">
        <v>19805</v>
      </c>
      <c r="Z1876" s="64" t="s">
        <v>19805</v>
      </c>
      <c r="AA1876" s="64" t="s">
        <v>19805</v>
      </c>
      <c r="AB1876" s="64" t="s">
        <v>19805</v>
      </c>
    </row>
    <row r="1877" spans="1:28">
      <c r="A1877" s="15" t="s">
        <v>2873</v>
      </c>
      <c r="B1877" s="64">
        <v>8000000</v>
      </c>
      <c r="C1877" s="64" t="s">
        <v>19805</v>
      </c>
      <c r="D1877" s="64" t="s">
        <v>19805</v>
      </c>
      <c r="E1877" s="64" t="s">
        <v>19805</v>
      </c>
      <c r="F1877" s="64" t="s">
        <v>19805</v>
      </c>
      <c r="G1877" s="64" t="s">
        <v>19805</v>
      </c>
      <c r="H1877" s="64" t="s">
        <v>19805</v>
      </c>
      <c r="I1877" s="64">
        <v>1892035</v>
      </c>
      <c r="J1877" s="64">
        <v>1048800</v>
      </c>
      <c r="K1877" s="64">
        <v>817000</v>
      </c>
      <c r="L1877" s="64">
        <v>912000</v>
      </c>
      <c r="M1877" s="64" t="s">
        <v>19805</v>
      </c>
      <c r="N1877" s="64" t="s">
        <v>19805</v>
      </c>
      <c r="O1877" s="64" t="s">
        <v>19805</v>
      </c>
      <c r="P1877" s="64" t="s">
        <v>19805</v>
      </c>
      <c r="Q1877" s="64" t="s">
        <v>19805</v>
      </c>
      <c r="R1877" s="64" t="s">
        <v>19805</v>
      </c>
      <c r="S1877" s="64" t="s">
        <v>19805</v>
      </c>
      <c r="T1877" s="64" t="s">
        <v>19805</v>
      </c>
      <c r="U1877" s="64" t="s">
        <v>19805</v>
      </c>
      <c r="V1877" s="64" t="s">
        <v>19805</v>
      </c>
      <c r="W1877" s="64" t="s">
        <v>19805</v>
      </c>
      <c r="X1877" s="64" t="s">
        <v>19805</v>
      </c>
      <c r="Y1877" s="64" t="s">
        <v>19805</v>
      </c>
      <c r="Z1877" s="64" t="s">
        <v>19805</v>
      </c>
      <c r="AA1877" s="64" t="s">
        <v>19805</v>
      </c>
      <c r="AB1877" s="64" t="s">
        <v>19805</v>
      </c>
    </row>
    <row r="1878" spans="1:28">
      <c r="A1878" s="15" t="s">
        <v>1093</v>
      </c>
      <c r="B1878" s="64">
        <v>2898000</v>
      </c>
      <c r="C1878" s="64">
        <v>947276</v>
      </c>
      <c r="D1878" s="64">
        <v>48028</v>
      </c>
      <c r="E1878" s="64">
        <v>28834</v>
      </c>
      <c r="F1878" s="64" t="s">
        <v>19805</v>
      </c>
      <c r="G1878" s="64" t="s">
        <v>19805</v>
      </c>
      <c r="H1878" s="64" t="s">
        <v>19805</v>
      </c>
      <c r="I1878" s="64" t="s">
        <v>19805</v>
      </c>
      <c r="J1878" s="64" t="s">
        <v>19805</v>
      </c>
      <c r="K1878" s="64" t="s">
        <v>19805</v>
      </c>
      <c r="L1878" s="64" t="s">
        <v>19805</v>
      </c>
      <c r="M1878" s="64" t="s">
        <v>19805</v>
      </c>
      <c r="N1878" s="64" t="s">
        <v>19805</v>
      </c>
      <c r="O1878" s="64" t="s">
        <v>19805</v>
      </c>
      <c r="P1878" s="64" t="s">
        <v>19805</v>
      </c>
      <c r="Q1878" s="64" t="s">
        <v>19805</v>
      </c>
      <c r="R1878" s="64" t="s">
        <v>19805</v>
      </c>
      <c r="S1878" s="64" t="s">
        <v>19805</v>
      </c>
      <c r="T1878" s="64" t="s">
        <v>19805</v>
      </c>
      <c r="U1878" s="64" t="s">
        <v>19805</v>
      </c>
      <c r="V1878" s="64" t="s">
        <v>19805</v>
      </c>
      <c r="W1878" s="64" t="s">
        <v>19805</v>
      </c>
      <c r="X1878" s="64" t="s">
        <v>19805</v>
      </c>
      <c r="Y1878" s="64" t="s">
        <v>19805</v>
      </c>
      <c r="Z1878" s="64" t="s">
        <v>19805</v>
      </c>
      <c r="AA1878" s="64" t="s">
        <v>19805</v>
      </c>
      <c r="AB1878" s="64" t="s">
        <v>19805</v>
      </c>
    </row>
    <row r="1879" spans="1:28">
      <c r="A1879" s="15" t="s">
        <v>964</v>
      </c>
      <c r="B1879" s="64">
        <v>3046299</v>
      </c>
      <c r="C1879" s="64">
        <v>2056920</v>
      </c>
      <c r="D1879" s="64">
        <v>1971960</v>
      </c>
      <c r="E1879" s="64">
        <v>1887120</v>
      </c>
      <c r="F1879" s="64" t="s">
        <v>19805</v>
      </c>
      <c r="G1879" s="64" t="s">
        <v>19805</v>
      </c>
      <c r="H1879" s="64" t="s">
        <v>19805</v>
      </c>
      <c r="I1879" s="64" t="s">
        <v>19805</v>
      </c>
      <c r="J1879" s="64" t="s">
        <v>19805</v>
      </c>
      <c r="K1879" s="64" t="s">
        <v>19805</v>
      </c>
      <c r="L1879" s="64" t="s">
        <v>19805</v>
      </c>
      <c r="M1879" s="64" t="s">
        <v>19805</v>
      </c>
      <c r="N1879" s="64" t="s">
        <v>19805</v>
      </c>
      <c r="O1879" s="64" t="s">
        <v>19805</v>
      </c>
      <c r="P1879" s="64" t="s">
        <v>19805</v>
      </c>
      <c r="Q1879" s="64" t="s">
        <v>19805</v>
      </c>
      <c r="R1879" s="64" t="s">
        <v>19805</v>
      </c>
      <c r="S1879" s="64" t="s">
        <v>19805</v>
      </c>
      <c r="T1879" s="64" t="s">
        <v>19805</v>
      </c>
      <c r="U1879" s="64" t="s">
        <v>19805</v>
      </c>
      <c r="V1879" s="64" t="s">
        <v>19805</v>
      </c>
      <c r="W1879" s="64" t="s">
        <v>19805</v>
      </c>
      <c r="X1879" s="64" t="s">
        <v>19805</v>
      </c>
      <c r="Y1879" s="64" t="s">
        <v>19805</v>
      </c>
      <c r="Z1879" s="64" t="s">
        <v>19805</v>
      </c>
      <c r="AA1879" s="64" t="s">
        <v>19805</v>
      </c>
      <c r="AB1879" s="64" t="s">
        <v>19805</v>
      </c>
    </row>
    <row r="1880" spans="1:28">
      <c r="A1880" s="15" t="s">
        <v>1167</v>
      </c>
      <c r="B1880" s="64">
        <v>1350120</v>
      </c>
      <c r="C1880" s="64">
        <v>1294440</v>
      </c>
      <c r="D1880" s="64">
        <v>1238640</v>
      </c>
      <c r="E1880" s="64" t="s">
        <v>19805</v>
      </c>
      <c r="F1880" s="64" t="s">
        <v>19805</v>
      </c>
      <c r="G1880" s="64" t="s">
        <v>19805</v>
      </c>
      <c r="H1880" s="64" t="s">
        <v>19805</v>
      </c>
      <c r="I1880" s="64" t="s">
        <v>19805</v>
      </c>
      <c r="J1880" s="64" t="s">
        <v>19805</v>
      </c>
      <c r="K1880" s="64" t="s">
        <v>19805</v>
      </c>
      <c r="L1880" s="64" t="s">
        <v>19805</v>
      </c>
      <c r="M1880" s="64" t="s">
        <v>19805</v>
      </c>
      <c r="N1880" s="64" t="s">
        <v>19805</v>
      </c>
      <c r="O1880" s="64" t="s">
        <v>19805</v>
      </c>
      <c r="P1880" s="64" t="s">
        <v>19805</v>
      </c>
      <c r="Q1880" s="64" t="s">
        <v>19805</v>
      </c>
      <c r="R1880" s="64" t="s">
        <v>19805</v>
      </c>
      <c r="S1880" s="64" t="s">
        <v>19805</v>
      </c>
      <c r="T1880" s="64" t="s">
        <v>19805</v>
      </c>
      <c r="U1880" s="64" t="s">
        <v>19805</v>
      </c>
      <c r="V1880" s="64" t="s">
        <v>19805</v>
      </c>
      <c r="W1880" s="64" t="s">
        <v>19805</v>
      </c>
      <c r="X1880" s="64" t="s">
        <v>19805</v>
      </c>
      <c r="Y1880" s="64" t="s">
        <v>19805</v>
      </c>
      <c r="Z1880" s="64" t="s">
        <v>19805</v>
      </c>
      <c r="AA1880" s="64" t="s">
        <v>19805</v>
      </c>
      <c r="AB1880" s="64" t="s">
        <v>19805</v>
      </c>
    </row>
    <row r="1881" spans="1:28">
      <c r="A1881" s="15" t="s">
        <v>5962</v>
      </c>
      <c r="B1881" s="64" t="s">
        <v>19805</v>
      </c>
      <c r="C1881" s="64" t="s">
        <v>19805</v>
      </c>
      <c r="D1881" s="64" t="s">
        <v>19805</v>
      </c>
      <c r="E1881" s="64" t="s">
        <v>19805</v>
      </c>
      <c r="F1881" s="64" t="s">
        <v>19805</v>
      </c>
      <c r="G1881" s="64" t="s">
        <v>19805</v>
      </c>
      <c r="H1881" s="64" t="s">
        <v>19805</v>
      </c>
      <c r="I1881" s="64" t="s">
        <v>19805</v>
      </c>
      <c r="J1881" s="64" t="s">
        <v>19805</v>
      </c>
      <c r="K1881" s="64" t="s">
        <v>19805</v>
      </c>
      <c r="L1881" s="64">
        <v>1750000</v>
      </c>
      <c r="M1881" s="64" t="s">
        <v>19805</v>
      </c>
      <c r="N1881" s="64" t="s">
        <v>19805</v>
      </c>
      <c r="O1881" s="64">
        <v>751179</v>
      </c>
      <c r="P1881" s="64">
        <v>2000000</v>
      </c>
      <c r="Q1881" s="64">
        <v>1750000</v>
      </c>
      <c r="R1881" s="64">
        <v>550000</v>
      </c>
      <c r="S1881" s="64">
        <v>500000</v>
      </c>
      <c r="T1881" s="64" t="s">
        <v>19805</v>
      </c>
      <c r="U1881" s="64" t="s">
        <v>19805</v>
      </c>
      <c r="V1881" s="64" t="s">
        <v>19805</v>
      </c>
      <c r="W1881" s="64" t="s">
        <v>19805</v>
      </c>
      <c r="X1881" s="64" t="s">
        <v>19805</v>
      </c>
      <c r="Y1881" s="64" t="s">
        <v>19805</v>
      </c>
      <c r="Z1881" s="64" t="s">
        <v>19805</v>
      </c>
      <c r="AA1881" s="64" t="s">
        <v>19805</v>
      </c>
      <c r="AB1881" s="64" t="s">
        <v>19805</v>
      </c>
    </row>
    <row r="1882" spans="1:28">
      <c r="A1882" s="15" t="s">
        <v>5963</v>
      </c>
      <c r="B1882" s="64" t="s">
        <v>19805</v>
      </c>
      <c r="C1882" s="64" t="s">
        <v>19805</v>
      </c>
      <c r="D1882" s="64" t="s">
        <v>19805</v>
      </c>
      <c r="E1882" s="64" t="s">
        <v>19805</v>
      </c>
      <c r="F1882" s="64" t="s">
        <v>19805</v>
      </c>
      <c r="G1882" s="64" t="s">
        <v>19805</v>
      </c>
      <c r="H1882" s="64" t="s">
        <v>19805</v>
      </c>
      <c r="I1882" s="64" t="s">
        <v>19805</v>
      </c>
      <c r="J1882" s="64" t="s">
        <v>19805</v>
      </c>
      <c r="K1882" s="64" t="s">
        <v>19805</v>
      </c>
      <c r="L1882" s="64">
        <v>7244726</v>
      </c>
      <c r="M1882" s="64">
        <v>1035000</v>
      </c>
      <c r="N1882" s="64">
        <v>873699</v>
      </c>
      <c r="O1882" s="64">
        <v>6700000</v>
      </c>
      <c r="P1882" s="64">
        <v>6100000</v>
      </c>
      <c r="Q1882" s="64">
        <v>5500000</v>
      </c>
      <c r="R1882" s="64">
        <v>2200000</v>
      </c>
      <c r="S1882" s="64">
        <v>2000000</v>
      </c>
      <c r="T1882" s="64">
        <v>1300000</v>
      </c>
      <c r="U1882" s="64">
        <v>1200000</v>
      </c>
      <c r="V1882" s="64">
        <v>220000</v>
      </c>
      <c r="W1882" s="64" t="s">
        <v>19805</v>
      </c>
      <c r="X1882" s="64" t="s">
        <v>19805</v>
      </c>
      <c r="Y1882" s="64" t="s">
        <v>19805</v>
      </c>
      <c r="Z1882" s="64" t="s">
        <v>19805</v>
      </c>
      <c r="AA1882" s="64" t="s">
        <v>19805</v>
      </c>
      <c r="AB1882" s="64" t="s">
        <v>19805</v>
      </c>
    </row>
    <row r="1883" spans="1:28">
      <c r="A1883" s="15" t="s">
        <v>3105</v>
      </c>
      <c r="B1883" s="64" t="s">
        <v>19805</v>
      </c>
      <c r="C1883" s="64" t="s">
        <v>19805</v>
      </c>
      <c r="D1883" s="64" t="s">
        <v>19805</v>
      </c>
      <c r="E1883" s="64">
        <v>3270000</v>
      </c>
      <c r="F1883" s="64">
        <v>3135000</v>
      </c>
      <c r="G1883" s="64">
        <v>3000000</v>
      </c>
      <c r="H1883" s="64">
        <v>7354500</v>
      </c>
      <c r="I1883" s="64">
        <v>6864200</v>
      </c>
      <c r="J1883" s="64">
        <v>6448900</v>
      </c>
      <c r="K1883" s="64">
        <v>5883600</v>
      </c>
      <c r="L1883" s="64">
        <v>5393300</v>
      </c>
      <c r="M1883" s="64">
        <v>4903000</v>
      </c>
      <c r="N1883" s="64">
        <v>3212402</v>
      </c>
      <c r="O1883" s="64">
        <v>2533440</v>
      </c>
      <c r="P1883" s="64">
        <v>2368200</v>
      </c>
      <c r="Q1883" s="64">
        <v>2203080</v>
      </c>
      <c r="R1883" s="64" t="s">
        <v>19805</v>
      </c>
      <c r="S1883" s="64" t="s">
        <v>19805</v>
      </c>
      <c r="T1883" s="64" t="s">
        <v>19805</v>
      </c>
      <c r="U1883" s="64" t="s">
        <v>19805</v>
      </c>
      <c r="V1883" s="64" t="s">
        <v>19805</v>
      </c>
      <c r="W1883" s="64" t="s">
        <v>19805</v>
      </c>
      <c r="X1883" s="64" t="s">
        <v>19805</v>
      </c>
      <c r="Y1883" s="64" t="s">
        <v>19805</v>
      </c>
      <c r="Z1883" s="64" t="s">
        <v>19805</v>
      </c>
      <c r="AA1883" s="64" t="s">
        <v>19805</v>
      </c>
      <c r="AB1883" s="64" t="s">
        <v>19805</v>
      </c>
    </row>
    <row r="1884" spans="1:28">
      <c r="A1884" s="15" t="s">
        <v>2817</v>
      </c>
      <c r="B1884" s="64" t="s">
        <v>19805</v>
      </c>
      <c r="C1884" s="64" t="s">
        <v>19805</v>
      </c>
      <c r="D1884" s="64" t="s">
        <v>19805</v>
      </c>
      <c r="E1884" s="64">
        <v>28834</v>
      </c>
      <c r="F1884" s="64" t="s">
        <v>19805</v>
      </c>
      <c r="G1884" s="64" t="s">
        <v>19805</v>
      </c>
      <c r="H1884" s="64" t="s">
        <v>19805</v>
      </c>
      <c r="I1884" s="64" t="s">
        <v>19805</v>
      </c>
      <c r="J1884" s="64" t="s">
        <v>19805</v>
      </c>
      <c r="K1884" s="64" t="s">
        <v>19805</v>
      </c>
      <c r="L1884" s="64" t="s">
        <v>19805</v>
      </c>
      <c r="M1884" s="64" t="s">
        <v>19805</v>
      </c>
      <c r="N1884" s="64" t="s">
        <v>19805</v>
      </c>
      <c r="O1884" s="64" t="s">
        <v>19805</v>
      </c>
      <c r="P1884" s="64" t="s">
        <v>19805</v>
      </c>
      <c r="Q1884" s="64" t="s">
        <v>19805</v>
      </c>
      <c r="R1884" s="64" t="s">
        <v>19805</v>
      </c>
      <c r="S1884" s="64" t="s">
        <v>19805</v>
      </c>
      <c r="T1884" s="64" t="s">
        <v>19805</v>
      </c>
      <c r="U1884" s="64" t="s">
        <v>19805</v>
      </c>
      <c r="V1884" s="64" t="s">
        <v>19805</v>
      </c>
      <c r="W1884" s="64" t="s">
        <v>19805</v>
      </c>
      <c r="X1884" s="64" t="s">
        <v>19805</v>
      </c>
      <c r="Y1884" s="64" t="s">
        <v>19805</v>
      </c>
      <c r="Z1884" s="64" t="s">
        <v>19805</v>
      </c>
      <c r="AA1884" s="64" t="s">
        <v>19805</v>
      </c>
      <c r="AB1884" s="64" t="s">
        <v>19805</v>
      </c>
    </row>
    <row r="1885" spans="1:28">
      <c r="A1885" s="15" t="s">
        <v>5964</v>
      </c>
      <c r="B1885" s="64" t="s">
        <v>19805</v>
      </c>
      <c r="C1885" s="64" t="s">
        <v>19805</v>
      </c>
      <c r="D1885" s="64" t="s">
        <v>19805</v>
      </c>
      <c r="E1885" s="64" t="s">
        <v>19805</v>
      </c>
      <c r="F1885" s="64" t="s">
        <v>19805</v>
      </c>
      <c r="G1885" s="64" t="s">
        <v>19805</v>
      </c>
      <c r="H1885" s="64" t="s">
        <v>19805</v>
      </c>
      <c r="I1885" s="64" t="s">
        <v>19805</v>
      </c>
      <c r="J1885" s="64" t="s">
        <v>19805</v>
      </c>
      <c r="K1885" s="64" t="s">
        <v>19805</v>
      </c>
      <c r="L1885" s="64" t="s">
        <v>19805</v>
      </c>
      <c r="M1885" s="64" t="s">
        <v>19805</v>
      </c>
      <c r="N1885" s="64" t="s">
        <v>19805</v>
      </c>
      <c r="O1885" s="64">
        <v>75615</v>
      </c>
      <c r="P1885" s="64" t="s">
        <v>19805</v>
      </c>
      <c r="Q1885" s="64" t="s">
        <v>19805</v>
      </c>
      <c r="R1885" s="64" t="s">
        <v>19805</v>
      </c>
      <c r="S1885" s="64" t="s">
        <v>19805</v>
      </c>
      <c r="T1885" s="64" t="s">
        <v>19805</v>
      </c>
      <c r="U1885" s="64">
        <v>384000</v>
      </c>
      <c r="V1885" s="64">
        <v>320000</v>
      </c>
      <c r="W1885" s="64" t="s">
        <v>19805</v>
      </c>
      <c r="X1885" s="64" t="s">
        <v>19805</v>
      </c>
      <c r="Y1885" s="64" t="s">
        <v>19805</v>
      </c>
      <c r="Z1885" s="64" t="s">
        <v>19805</v>
      </c>
      <c r="AA1885" s="64" t="s">
        <v>19805</v>
      </c>
      <c r="AB1885" s="64" t="s">
        <v>19805</v>
      </c>
    </row>
    <row r="1886" spans="1:28">
      <c r="A1886" s="15" t="s">
        <v>229</v>
      </c>
      <c r="B1886" s="64" t="s">
        <v>19805</v>
      </c>
      <c r="C1886" s="64">
        <v>1500000</v>
      </c>
      <c r="D1886" s="64">
        <v>1606080</v>
      </c>
      <c r="E1886" s="64">
        <v>1536960</v>
      </c>
      <c r="F1886" s="64" t="s">
        <v>19805</v>
      </c>
      <c r="G1886" s="64" t="s">
        <v>19805</v>
      </c>
      <c r="H1886" s="64" t="s">
        <v>19805</v>
      </c>
      <c r="I1886" s="64" t="s">
        <v>19805</v>
      </c>
      <c r="J1886" s="64" t="s">
        <v>19805</v>
      </c>
      <c r="K1886" s="64" t="s">
        <v>19805</v>
      </c>
      <c r="L1886" s="64" t="s">
        <v>19805</v>
      </c>
      <c r="M1886" s="64" t="s">
        <v>19805</v>
      </c>
      <c r="N1886" s="64" t="s">
        <v>19805</v>
      </c>
      <c r="O1886" s="64" t="s">
        <v>19805</v>
      </c>
      <c r="P1886" s="64" t="s">
        <v>19805</v>
      </c>
      <c r="Q1886" s="64" t="s">
        <v>19805</v>
      </c>
      <c r="R1886" s="64" t="s">
        <v>19805</v>
      </c>
      <c r="S1886" s="64" t="s">
        <v>19805</v>
      </c>
      <c r="T1886" s="64" t="s">
        <v>19805</v>
      </c>
      <c r="U1886" s="64" t="s">
        <v>19805</v>
      </c>
      <c r="V1886" s="64" t="s">
        <v>19805</v>
      </c>
      <c r="W1886" s="64" t="s">
        <v>19805</v>
      </c>
      <c r="X1886" s="64" t="s">
        <v>19805</v>
      </c>
      <c r="Y1886" s="64" t="s">
        <v>19805</v>
      </c>
      <c r="Z1886" s="64" t="s">
        <v>19805</v>
      </c>
      <c r="AA1886" s="64" t="s">
        <v>19805</v>
      </c>
      <c r="AB1886" s="64" t="s">
        <v>19805</v>
      </c>
    </row>
    <row r="1887" spans="1:28">
      <c r="A1887" s="15" t="s">
        <v>2092</v>
      </c>
      <c r="B1887" s="64" t="s">
        <v>19805</v>
      </c>
      <c r="C1887" s="64" t="s">
        <v>19805</v>
      </c>
      <c r="D1887" s="64">
        <v>208104</v>
      </c>
      <c r="E1887" s="64">
        <v>341979</v>
      </c>
      <c r="F1887" s="64">
        <v>3500000</v>
      </c>
      <c r="G1887" s="64">
        <v>3500000</v>
      </c>
      <c r="H1887" s="64">
        <v>2200000</v>
      </c>
      <c r="I1887" s="64">
        <v>2000000</v>
      </c>
      <c r="J1887" s="64">
        <v>797581</v>
      </c>
      <c r="K1887" s="64">
        <v>1044120</v>
      </c>
      <c r="L1887" s="64">
        <v>971280</v>
      </c>
      <c r="M1887" s="64" t="s">
        <v>19805</v>
      </c>
      <c r="N1887" s="64" t="s">
        <v>19805</v>
      </c>
      <c r="O1887" s="64" t="s">
        <v>19805</v>
      </c>
      <c r="P1887" s="64" t="s">
        <v>19805</v>
      </c>
      <c r="Q1887" s="64" t="s">
        <v>19805</v>
      </c>
      <c r="R1887" s="64" t="s">
        <v>19805</v>
      </c>
      <c r="S1887" s="64" t="s">
        <v>19805</v>
      </c>
      <c r="T1887" s="64" t="s">
        <v>19805</v>
      </c>
      <c r="U1887" s="64" t="s">
        <v>19805</v>
      </c>
      <c r="V1887" s="64" t="s">
        <v>19805</v>
      </c>
      <c r="W1887" s="64" t="s">
        <v>19805</v>
      </c>
      <c r="X1887" s="64" t="s">
        <v>19805</v>
      </c>
      <c r="Y1887" s="64" t="s">
        <v>19805</v>
      </c>
      <c r="Z1887" s="64" t="s">
        <v>19805</v>
      </c>
      <c r="AA1887" s="64" t="s">
        <v>19805</v>
      </c>
      <c r="AB1887" s="64" t="s">
        <v>19805</v>
      </c>
    </row>
    <row r="1888" spans="1:28">
      <c r="A1888" s="15" t="s">
        <v>5966</v>
      </c>
      <c r="B1888" s="64" t="s">
        <v>19805</v>
      </c>
      <c r="C1888" s="64" t="s">
        <v>19805</v>
      </c>
      <c r="D1888" s="64" t="s">
        <v>19805</v>
      </c>
      <c r="E1888" s="64" t="s">
        <v>19805</v>
      </c>
      <c r="F1888" s="64" t="s">
        <v>19805</v>
      </c>
      <c r="G1888" s="64" t="s">
        <v>19805</v>
      </c>
      <c r="H1888" s="64" t="s">
        <v>19805</v>
      </c>
      <c r="I1888" s="64" t="s">
        <v>19805</v>
      </c>
      <c r="J1888" s="64" t="s">
        <v>19805</v>
      </c>
      <c r="K1888" s="64" t="s">
        <v>19805</v>
      </c>
      <c r="L1888" s="64" t="s">
        <v>19805</v>
      </c>
      <c r="M1888" s="64" t="s">
        <v>19805</v>
      </c>
      <c r="N1888" s="64" t="s">
        <v>19805</v>
      </c>
      <c r="O1888" s="64" t="s">
        <v>19805</v>
      </c>
      <c r="P1888" s="64" t="s">
        <v>19805</v>
      </c>
      <c r="Q1888" s="64" t="s">
        <v>19805</v>
      </c>
      <c r="R1888" s="64" t="s">
        <v>19805</v>
      </c>
      <c r="S1888" s="64">
        <v>301875</v>
      </c>
      <c r="T1888" s="64" t="s">
        <v>19805</v>
      </c>
      <c r="U1888" s="64" t="s">
        <v>19805</v>
      </c>
      <c r="V1888" s="64" t="s">
        <v>19805</v>
      </c>
      <c r="W1888" s="64" t="s">
        <v>19805</v>
      </c>
      <c r="X1888" s="64" t="s">
        <v>19805</v>
      </c>
      <c r="Y1888" s="64" t="s">
        <v>19805</v>
      </c>
      <c r="Z1888" s="64" t="s">
        <v>19805</v>
      </c>
      <c r="AA1888" s="64" t="s">
        <v>19805</v>
      </c>
      <c r="AB1888" s="64" t="s">
        <v>19805</v>
      </c>
    </row>
    <row r="1889" spans="1:28">
      <c r="A1889" s="15" t="s">
        <v>5967</v>
      </c>
      <c r="B1889" s="64" t="s">
        <v>19805</v>
      </c>
      <c r="C1889" s="64" t="s">
        <v>19805</v>
      </c>
      <c r="D1889" s="64" t="s">
        <v>19805</v>
      </c>
      <c r="E1889" s="64" t="s">
        <v>19805</v>
      </c>
      <c r="F1889" s="64" t="s">
        <v>19805</v>
      </c>
      <c r="G1889" s="64" t="s">
        <v>19805</v>
      </c>
      <c r="H1889" s="64">
        <v>1352181</v>
      </c>
      <c r="I1889" s="64">
        <v>20000000</v>
      </c>
      <c r="J1889" s="64">
        <v>21000000</v>
      </c>
      <c r="K1889" s="64">
        <v>20000000</v>
      </c>
      <c r="L1889" s="64">
        <v>20000000</v>
      </c>
      <c r="M1889" s="64">
        <v>20000000</v>
      </c>
      <c r="N1889" s="64">
        <v>27696430</v>
      </c>
      <c r="O1889" s="64">
        <v>24749999</v>
      </c>
      <c r="P1889" s="64">
        <v>23571429</v>
      </c>
      <c r="Q1889" s="64">
        <v>21428572</v>
      </c>
      <c r="R1889" s="64">
        <v>19285715</v>
      </c>
      <c r="S1889" s="64">
        <v>17142858</v>
      </c>
      <c r="T1889" s="64">
        <v>15000000</v>
      </c>
      <c r="U1889" s="64">
        <v>12857143</v>
      </c>
      <c r="V1889" s="64">
        <v>10714000</v>
      </c>
      <c r="W1889" s="64">
        <v>5700000</v>
      </c>
      <c r="X1889" s="64">
        <v>4800000</v>
      </c>
      <c r="Y1889" s="64">
        <v>3900000</v>
      </c>
      <c r="Z1889" s="64">
        <v>3000000</v>
      </c>
      <c r="AA1889" s="64" t="s">
        <v>19805</v>
      </c>
      <c r="AB1889" s="64" t="s">
        <v>19805</v>
      </c>
    </row>
    <row r="1890" spans="1:28">
      <c r="A1890" s="15" t="s">
        <v>5968</v>
      </c>
      <c r="B1890" s="64" t="s">
        <v>19805</v>
      </c>
      <c r="C1890" s="64" t="s">
        <v>19805</v>
      </c>
      <c r="D1890" s="64" t="s">
        <v>19805</v>
      </c>
      <c r="E1890" s="64" t="s">
        <v>19805</v>
      </c>
      <c r="F1890" s="64" t="s">
        <v>19805</v>
      </c>
      <c r="G1890" s="64" t="s">
        <v>19805</v>
      </c>
      <c r="H1890" s="64" t="s">
        <v>19805</v>
      </c>
      <c r="I1890" s="64">
        <v>6600000</v>
      </c>
      <c r="J1890" s="64" t="s">
        <v>19805</v>
      </c>
      <c r="K1890" s="64">
        <v>5800000</v>
      </c>
      <c r="L1890" s="64">
        <v>5400000</v>
      </c>
      <c r="M1890" s="64">
        <v>5000000</v>
      </c>
      <c r="N1890" s="64">
        <v>14625000</v>
      </c>
      <c r="O1890" s="64">
        <v>13500000</v>
      </c>
      <c r="P1890" s="64">
        <v>12375000</v>
      </c>
      <c r="Q1890" s="64">
        <v>11250000</v>
      </c>
      <c r="R1890" s="64">
        <v>10130000</v>
      </c>
      <c r="S1890" s="64">
        <v>9000000</v>
      </c>
      <c r="T1890" s="64">
        <v>2842000</v>
      </c>
      <c r="U1890" s="64">
        <v>2513760</v>
      </c>
      <c r="V1890" s="64">
        <v>2186000</v>
      </c>
      <c r="W1890" s="64" t="s">
        <v>19805</v>
      </c>
      <c r="X1890" s="64" t="s">
        <v>19805</v>
      </c>
      <c r="Y1890" s="64" t="s">
        <v>19805</v>
      </c>
      <c r="Z1890" s="64" t="s">
        <v>19805</v>
      </c>
      <c r="AA1890" s="64" t="s">
        <v>19805</v>
      </c>
      <c r="AB1890" s="64" t="s">
        <v>19805</v>
      </c>
    </row>
    <row r="1891" spans="1:28">
      <c r="A1891" s="15" t="s">
        <v>5970</v>
      </c>
      <c r="B1891" s="64" t="s">
        <v>19805</v>
      </c>
      <c r="C1891" s="64" t="s">
        <v>19805</v>
      </c>
      <c r="D1891" s="64" t="s">
        <v>19805</v>
      </c>
      <c r="E1891" s="64" t="s">
        <v>19805</v>
      </c>
      <c r="F1891" s="64" t="s">
        <v>19805</v>
      </c>
      <c r="G1891" s="64" t="s">
        <v>19805</v>
      </c>
      <c r="H1891" s="64" t="s">
        <v>19805</v>
      </c>
      <c r="I1891" s="64" t="s">
        <v>19805</v>
      </c>
      <c r="J1891" s="64" t="s">
        <v>19805</v>
      </c>
      <c r="K1891" s="64" t="s">
        <v>19805</v>
      </c>
      <c r="L1891" s="64" t="s">
        <v>19805</v>
      </c>
      <c r="M1891" s="64" t="s">
        <v>19805</v>
      </c>
      <c r="N1891" s="64" t="s">
        <v>19805</v>
      </c>
      <c r="O1891" s="64" t="s">
        <v>19805</v>
      </c>
      <c r="P1891" s="64" t="s">
        <v>19805</v>
      </c>
      <c r="Q1891" s="64" t="s">
        <v>19805</v>
      </c>
      <c r="R1891" s="64" t="s">
        <v>19805</v>
      </c>
      <c r="S1891" s="64" t="s">
        <v>19805</v>
      </c>
      <c r="T1891" s="64">
        <v>4000000</v>
      </c>
      <c r="U1891" s="64">
        <v>3500000</v>
      </c>
      <c r="V1891" s="64">
        <v>3100000</v>
      </c>
      <c r="W1891" s="64">
        <v>2500000</v>
      </c>
      <c r="X1891" s="64">
        <v>2020000</v>
      </c>
      <c r="Y1891" s="64" t="s">
        <v>19805</v>
      </c>
      <c r="Z1891" s="64" t="s">
        <v>19805</v>
      </c>
      <c r="AA1891" s="64" t="s">
        <v>19805</v>
      </c>
      <c r="AB1891" s="64" t="s">
        <v>19805</v>
      </c>
    </row>
    <row r="1892" spans="1:28">
      <c r="A1892" s="15" t="s">
        <v>5971</v>
      </c>
      <c r="B1892" s="64" t="s">
        <v>19805</v>
      </c>
      <c r="C1892" s="64" t="s">
        <v>19805</v>
      </c>
      <c r="D1892" s="64" t="s">
        <v>19805</v>
      </c>
      <c r="E1892" s="64" t="s">
        <v>19805</v>
      </c>
      <c r="F1892" s="64" t="s">
        <v>19805</v>
      </c>
      <c r="G1892" s="64" t="s">
        <v>19805</v>
      </c>
      <c r="H1892" s="64" t="s">
        <v>19805</v>
      </c>
      <c r="I1892" s="64" t="s">
        <v>19805</v>
      </c>
      <c r="J1892" s="64" t="s">
        <v>19805</v>
      </c>
      <c r="K1892" s="64" t="s">
        <v>19805</v>
      </c>
      <c r="L1892" s="64" t="s">
        <v>19805</v>
      </c>
      <c r="M1892" s="64">
        <v>116711</v>
      </c>
      <c r="N1892" s="64" t="s">
        <v>19805</v>
      </c>
      <c r="O1892" s="64" t="s">
        <v>19805</v>
      </c>
      <c r="P1892" s="64" t="s">
        <v>19805</v>
      </c>
      <c r="Q1892" s="64" t="s">
        <v>19805</v>
      </c>
      <c r="R1892" s="64" t="s">
        <v>19805</v>
      </c>
      <c r="S1892" s="64" t="s">
        <v>19805</v>
      </c>
      <c r="T1892" s="64" t="s">
        <v>19805</v>
      </c>
      <c r="U1892" s="64" t="s">
        <v>19805</v>
      </c>
      <c r="V1892" s="64" t="s">
        <v>19805</v>
      </c>
      <c r="W1892" s="64" t="s">
        <v>19805</v>
      </c>
      <c r="X1892" s="64" t="s">
        <v>19805</v>
      </c>
      <c r="Y1892" s="64" t="s">
        <v>19805</v>
      </c>
      <c r="Z1892" s="64" t="s">
        <v>19805</v>
      </c>
      <c r="AA1892" s="64" t="s">
        <v>19805</v>
      </c>
      <c r="AB1892" s="64" t="s">
        <v>19805</v>
      </c>
    </row>
    <row r="1893" spans="1:28">
      <c r="A1893" s="15" t="s">
        <v>575</v>
      </c>
      <c r="B1893" s="64">
        <v>5782450</v>
      </c>
      <c r="C1893" s="64">
        <v>5543725</v>
      </c>
      <c r="D1893" s="64">
        <v>5305000</v>
      </c>
      <c r="E1893" s="64">
        <v>1265977</v>
      </c>
      <c r="F1893" s="64">
        <v>768720</v>
      </c>
      <c r="G1893" s="64">
        <v>3500000</v>
      </c>
      <c r="H1893" s="64">
        <v>3500000</v>
      </c>
      <c r="I1893" s="64">
        <v>296695</v>
      </c>
      <c r="J1893" s="64">
        <v>370000</v>
      </c>
      <c r="K1893" s="64">
        <v>4404629</v>
      </c>
      <c r="L1893" s="64">
        <v>3481920</v>
      </c>
      <c r="M1893" s="64">
        <v>3254880</v>
      </c>
      <c r="N1893" s="64">
        <v>3027840</v>
      </c>
      <c r="O1893" s="64" t="s">
        <v>19805</v>
      </c>
      <c r="P1893" s="64" t="s">
        <v>19805</v>
      </c>
      <c r="Q1893" s="64" t="s">
        <v>19805</v>
      </c>
      <c r="R1893" s="64" t="s">
        <v>19805</v>
      </c>
      <c r="S1893" s="64" t="s">
        <v>19805</v>
      </c>
      <c r="T1893" s="64" t="s">
        <v>19805</v>
      </c>
      <c r="U1893" s="64" t="s">
        <v>19805</v>
      </c>
      <c r="V1893" s="64" t="s">
        <v>19805</v>
      </c>
      <c r="W1893" s="64" t="s">
        <v>19805</v>
      </c>
      <c r="X1893" s="64" t="s">
        <v>19805</v>
      </c>
      <c r="Y1893" s="64" t="s">
        <v>19805</v>
      </c>
      <c r="Z1893" s="64" t="s">
        <v>19805</v>
      </c>
      <c r="AA1893" s="64" t="s">
        <v>19805</v>
      </c>
      <c r="AB1893" s="64" t="s">
        <v>19805</v>
      </c>
    </row>
    <row r="1894" spans="1:28">
      <c r="A1894" s="15" t="s">
        <v>1622</v>
      </c>
      <c r="B1894" s="64" t="s">
        <v>19805</v>
      </c>
      <c r="C1894" s="64" t="s">
        <v>19805</v>
      </c>
      <c r="D1894" s="64">
        <v>1227985</v>
      </c>
      <c r="E1894" s="64">
        <v>306037</v>
      </c>
      <c r="F1894" s="64" t="s">
        <v>19805</v>
      </c>
      <c r="G1894" s="64" t="s">
        <v>19805</v>
      </c>
      <c r="H1894" s="64" t="s">
        <v>19805</v>
      </c>
      <c r="I1894" s="64">
        <v>255054</v>
      </c>
      <c r="J1894" s="64">
        <v>826269</v>
      </c>
      <c r="K1894" s="64">
        <v>1080000</v>
      </c>
      <c r="L1894" s="64">
        <v>1000000</v>
      </c>
      <c r="M1894" s="64">
        <v>398762</v>
      </c>
      <c r="N1894" s="64" t="s">
        <v>19805</v>
      </c>
      <c r="O1894" s="64" t="s">
        <v>19805</v>
      </c>
      <c r="P1894" s="64" t="s">
        <v>19805</v>
      </c>
      <c r="Q1894" s="64" t="s">
        <v>19805</v>
      </c>
      <c r="R1894" s="64" t="s">
        <v>19805</v>
      </c>
      <c r="S1894" s="64" t="s">
        <v>19805</v>
      </c>
      <c r="T1894" s="64" t="s">
        <v>19805</v>
      </c>
      <c r="U1894" s="64" t="s">
        <v>19805</v>
      </c>
      <c r="V1894" s="64" t="s">
        <v>19805</v>
      </c>
      <c r="W1894" s="64" t="s">
        <v>19805</v>
      </c>
      <c r="X1894" s="64" t="s">
        <v>19805</v>
      </c>
      <c r="Y1894" s="64" t="s">
        <v>19805</v>
      </c>
      <c r="Z1894" s="64" t="s">
        <v>19805</v>
      </c>
      <c r="AA1894" s="64" t="s">
        <v>19805</v>
      </c>
      <c r="AB1894" s="64" t="s">
        <v>19805</v>
      </c>
    </row>
    <row r="1895" spans="1:28">
      <c r="A1895" s="15" t="s">
        <v>5972</v>
      </c>
      <c r="B1895" s="64" t="s">
        <v>19805</v>
      </c>
      <c r="C1895" s="64" t="s">
        <v>19805</v>
      </c>
      <c r="D1895" s="64" t="s">
        <v>19805</v>
      </c>
      <c r="E1895" s="64" t="s">
        <v>19805</v>
      </c>
      <c r="F1895" s="64" t="s">
        <v>19805</v>
      </c>
      <c r="G1895" s="64" t="s">
        <v>19805</v>
      </c>
      <c r="H1895" s="64" t="s">
        <v>19805</v>
      </c>
      <c r="I1895" s="64" t="s">
        <v>19805</v>
      </c>
      <c r="J1895" s="64" t="s">
        <v>19805</v>
      </c>
      <c r="K1895" s="64" t="s">
        <v>19805</v>
      </c>
      <c r="L1895" s="64">
        <v>4800000</v>
      </c>
      <c r="M1895" s="64">
        <v>4500000</v>
      </c>
      <c r="N1895" s="64">
        <v>4000000</v>
      </c>
      <c r="O1895" s="64">
        <v>3500000</v>
      </c>
      <c r="P1895" s="64">
        <v>4000000</v>
      </c>
      <c r="Q1895" s="64">
        <v>4500000</v>
      </c>
      <c r="R1895" s="64">
        <v>8370000</v>
      </c>
      <c r="S1895" s="64">
        <v>7560000</v>
      </c>
      <c r="T1895" s="64">
        <v>6750000</v>
      </c>
      <c r="U1895" s="64">
        <v>5940000</v>
      </c>
      <c r="V1895" s="64">
        <v>5130000</v>
      </c>
      <c r="W1895" s="64">
        <v>4320000</v>
      </c>
      <c r="X1895" s="64">
        <v>3510000</v>
      </c>
      <c r="Y1895" s="64">
        <v>2700000</v>
      </c>
      <c r="Z1895" s="64" t="s">
        <v>19805</v>
      </c>
      <c r="AA1895" s="64" t="s">
        <v>19805</v>
      </c>
      <c r="AB1895" s="64" t="s">
        <v>19805</v>
      </c>
    </row>
    <row r="1896" spans="1:28">
      <c r="A1896" s="15" t="s">
        <v>5973</v>
      </c>
      <c r="B1896" s="64" t="s">
        <v>19805</v>
      </c>
      <c r="C1896" s="64" t="s">
        <v>19805</v>
      </c>
      <c r="D1896" s="64" t="s">
        <v>19805</v>
      </c>
      <c r="E1896" s="64" t="s">
        <v>19805</v>
      </c>
      <c r="F1896" s="64" t="s">
        <v>19805</v>
      </c>
      <c r="G1896" s="64" t="s">
        <v>19805</v>
      </c>
      <c r="H1896" s="64" t="s">
        <v>19805</v>
      </c>
      <c r="I1896" s="64" t="s">
        <v>19805</v>
      </c>
      <c r="J1896" s="64" t="s">
        <v>19805</v>
      </c>
      <c r="K1896" s="64" t="s">
        <v>19805</v>
      </c>
      <c r="L1896" s="64" t="s">
        <v>19805</v>
      </c>
      <c r="M1896" s="64" t="s">
        <v>19805</v>
      </c>
      <c r="N1896" s="64" t="s">
        <v>19805</v>
      </c>
      <c r="O1896" s="64">
        <v>14941935</v>
      </c>
      <c r="P1896" s="64">
        <v>1030000</v>
      </c>
      <c r="Q1896" s="64">
        <v>12660000</v>
      </c>
      <c r="R1896" s="64">
        <v>11720000</v>
      </c>
      <c r="S1896" s="64">
        <v>10780000</v>
      </c>
      <c r="T1896" s="64">
        <v>9740000</v>
      </c>
      <c r="U1896" s="64">
        <v>8600000</v>
      </c>
      <c r="V1896" s="64">
        <v>3300000</v>
      </c>
      <c r="W1896" s="64">
        <v>3000000</v>
      </c>
      <c r="X1896" s="64">
        <v>1000000</v>
      </c>
      <c r="Y1896" s="64">
        <v>750000</v>
      </c>
      <c r="Z1896" s="64">
        <v>650000</v>
      </c>
      <c r="AA1896" s="64">
        <v>430000</v>
      </c>
      <c r="AB1896" s="64">
        <v>350000</v>
      </c>
    </row>
    <row r="1897" spans="1:28">
      <c r="A1897" s="15" t="s">
        <v>2980</v>
      </c>
      <c r="B1897" s="64">
        <v>65000</v>
      </c>
      <c r="C1897" s="64" t="s">
        <v>19805</v>
      </c>
      <c r="D1897" s="64" t="s">
        <v>19805</v>
      </c>
      <c r="E1897" s="64" t="s">
        <v>19805</v>
      </c>
      <c r="F1897" s="64" t="s">
        <v>19805</v>
      </c>
      <c r="G1897" s="64" t="s">
        <v>19805</v>
      </c>
      <c r="H1897" s="64" t="s">
        <v>19805</v>
      </c>
      <c r="I1897" s="64" t="s">
        <v>19805</v>
      </c>
      <c r="J1897" s="64" t="s">
        <v>19805</v>
      </c>
      <c r="K1897" s="64" t="s">
        <v>19805</v>
      </c>
      <c r="L1897" s="64" t="s">
        <v>19805</v>
      </c>
      <c r="M1897" s="64" t="s">
        <v>19805</v>
      </c>
      <c r="N1897" s="64" t="s">
        <v>19805</v>
      </c>
      <c r="O1897" s="64" t="s">
        <v>19805</v>
      </c>
      <c r="P1897" s="64" t="s">
        <v>19805</v>
      </c>
      <c r="Q1897" s="64" t="s">
        <v>19805</v>
      </c>
      <c r="R1897" s="64" t="s">
        <v>19805</v>
      </c>
      <c r="S1897" s="64" t="s">
        <v>19805</v>
      </c>
      <c r="T1897" s="64" t="s">
        <v>19805</v>
      </c>
      <c r="U1897" s="64" t="s">
        <v>19805</v>
      </c>
      <c r="V1897" s="64" t="s">
        <v>19805</v>
      </c>
      <c r="W1897" s="64" t="s">
        <v>19805</v>
      </c>
      <c r="X1897" s="64" t="s">
        <v>19805</v>
      </c>
      <c r="Y1897" s="64" t="s">
        <v>19805</v>
      </c>
      <c r="Z1897" s="64" t="s">
        <v>19805</v>
      </c>
      <c r="AA1897" s="64" t="s">
        <v>19805</v>
      </c>
      <c r="AB1897" s="64" t="s">
        <v>19805</v>
      </c>
    </row>
    <row r="1898" spans="1:28">
      <c r="A1898" s="15" t="s">
        <v>1752</v>
      </c>
      <c r="B1898" s="64" t="s">
        <v>19805</v>
      </c>
      <c r="C1898" s="64" t="s">
        <v>19805</v>
      </c>
      <c r="D1898" s="64">
        <v>1448490</v>
      </c>
      <c r="E1898" s="64">
        <v>9316796</v>
      </c>
      <c r="F1898" s="64">
        <v>8646364</v>
      </c>
      <c r="G1898" s="64">
        <v>8022449</v>
      </c>
      <c r="H1898" s="64">
        <v>7305500</v>
      </c>
      <c r="I1898" s="64">
        <v>6635068</v>
      </c>
      <c r="J1898" s="64">
        <v>17810000</v>
      </c>
      <c r="K1898" s="64">
        <v>16440000</v>
      </c>
      <c r="L1898" s="64">
        <v>15070000</v>
      </c>
      <c r="M1898" s="64">
        <v>13700000</v>
      </c>
      <c r="N1898" s="64">
        <v>12330000</v>
      </c>
      <c r="O1898" s="64">
        <v>10960000</v>
      </c>
      <c r="P1898" s="64">
        <v>2265375</v>
      </c>
      <c r="Q1898" s="64">
        <v>1778160</v>
      </c>
      <c r="R1898" s="64">
        <v>1662240</v>
      </c>
      <c r="S1898" s="64">
        <v>1546320</v>
      </c>
      <c r="T1898" s="64" t="s">
        <v>19805</v>
      </c>
      <c r="U1898" s="64" t="s">
        <v>19805</v>
      </c>
      <c r="V1898" s="64" t="s">
        <v>19805</v>
      </c>
      <c r="W1898" s="64" t="s">
        <v>19805</v>
      </c>
      <c r="X1898" s="64" t="s">
        <v>19805</v>
      </c>
      <c r="Y1898" s="64" t="s">
        <v>19805</v>
      </c>
      <c r="Z1898" s="64" t="s">
        <v>19805</v>
      </c>
      <c r="AA1898" s="64" t="s">
        <v>19805</v>
      </c>
      <c r="AB1898" s="64" t="s">
        <v>19805</v>
      </c>
    </row>
    <row r="1899" spans="1:28">
      <c r="A1899" s="15" t="s">
        <v>5974</v>
      </c>
      <c r="B1899" s="64" t="s">
        <v>19805</v>
      </c>
      <c r="C1899" s="64" t="s">
        <v>19805</v>
      </c>
      <c r="D1899" s="64" t="s">
        <v>19805</v>
      </c>
      <c r="E1899" s="64" t="s">
        <v>19805</v>
      </c>
      <c r="F1899" s="64" t="s">
        <v>19805</v>
      </c>
      <c r="G1899" s="64" t="s">
        <v>19805</v>
      </c>
      <c r="H1899" s="64" t="s">
        <v>19805</v>
      </c>
      <c r="I1899" s="64" t="s">
        <v>19805</v>
      </c>
      <c r="J1899" s="64" t="s">
        <v>19805</v>
      </c>
      <c r="K1899" s="64" t="s">
        <v>19805</v>
      </c>
      <c r="L1899" s="64" t="s">
        <v>19805</v>
      </c>
      <c r="M1899" s="64" t="s">
        <v>19805</v>
      </c>
      <c r="N1899" s="64" t="s">
        <v>19805</v>
      </c>
      <c r="O1899" s="64" t="s">
        <v>19805</v>
      </c>
      <c r="P1899" s="64" t="s">
        <v>19805</v>
      </c>
      <c r="Q1899" s="64" t="s">
        <v>19805</v>
      </c>
      <c r="R1899" s="64" t="s">
        <v>19805</v>
      </c>
      <c r="S1899" s="64" t="s">
        <v>19805</v>
      </c>
      <c r="T1899" s="64" t="s">
        <v>19805</v>
      </c>
      <c r="U1899" s="64">
        <v>1602120</v>
      </c>
      <c r="V1899" s="64">
        <v>1417000</v>
      </c>
      <c r="W1899" s="64">
        <v>1232000</v>
      </c>
      <c r="X1899" s="64" t="s">
        <v>19805</v>
      </c>
      <c r="Y1899" s="64" t="s">
        <v>19805</v>
      </c>
      <c r="Z1899" s="64" t="s">
        <v>19805</v>
      </c>
      <c r="AA1899" s="64" t="s">
        <v>19805</v>
      </c>
      <c r="AB1899" s="64" t="s">
        <v>19805</v>
      </c>
    </row>
    <row r="1900" spans="1:28">
      <c r="A1900" s="15" t="s">
        <v>1863</v>
      </c>
      <c r="B1900" s="64" t="s">
        <v>19805</v>
      </c>
      <c r="C1900" s="64" t="s">
        <v>19805</v>
      </c>
      <c r="D1900" s="64">
        <v>361172</v>
      </c>
      <c r="E1900" s="64">
        <v>483494</v>
      </c>
      <c r="F1900" s="64">
        <v>2600000</v>
      </c>
      <c r="G1900" s="64">
        <v>3000000</v>
      </c>
      <c r="H1900" s="64">
        <v>885210</v>
      </c>
      <c r="I1900" s="64">
        <v>2416067</v>
      </c>
      <c r="J1900" s="64">
        <v>1572960</v>
      </c>
      <c r="K1900" s="64">
        <v>1470360</v>
      </c>
      <c r="L1900" s="64">
        <v>1367760</v>
      </c>
      <c r="M1900" s="64" t="s">
        <v>19805</v>
      </c>
      <c r="N1900" s="64" t="s">
        <v>19805</v>
      </c>
      <c r="O1900" s="64" t="s">
        <v>19805</v>
      </c>
      <c r="P1900" s="64" t="s">
        <v>19805</v>
      </c>
      <c r="Q1900" s="64" t="s">
        <v>19805</v>
      </c>
      <c r="R1900" s="64" t="s">
        <v>19805</v>
      </c>
      <c r="S1900" s="64" t="s">
        <v>19805</v>
      </c>
      <c r="T1900" s="64" t="s">
        <v>19805</v>
      </c>
      <c r="U1900" s="64" t="s">
        <v>19805</v>
      </c>
      <c r="V1900" s="64" t="s">
        <v>19805</v>
      </c>
      <c r="W1900" s="64" t="s">
        <v>19805</v>
      </c>
      <c r="X1900" s="64" t="s">
        <v>19805</v>
      </c>
      <c r="Y1900" s="64" t="s">
        <v>19805</v>
      </c>
      <c r="Z1900" s="64" t="s">
        <v>19805</v>
      </c>
      <c r="AA1900" s="64" t="s">
        <v>19805</v>
      </c>
      <c r="AB1900" s="64" t="s">
        <v>19805</v>
      </c>
    </row>
    <row r="1901" spans="1:28">
      <c r="A1901" s="15" t="s">
        <v>5975</v>
      </c>
      <c r="B1901" s="64" t="s">
        <v>19805</v>
      </c>
      <c r="C1901" s="64" t="s">
        <v>19805</v>
      </c>
      <c r="D1901" s="64" t="s">
        <v>19805</v>
      </c>
      <c r="E1901" s="64" t="s">
        <v>19805</v>
      </c>
      <c r="F1901" s="64" t="s">
        <v>19805</v>
      </c>
      <c r="G1901" s="64" t="s">
        <v>19805</v>
      </c>
      <c r="H1901" s="64" t="s">
        <v>19805</v>
      </c>
      <c r="I1901" s="64" t="s">
        <v>19805</v>
      </c>
      <c r="J1901" s="64" t="s">
        <v>19805</v>
      </c>
      <c r="K1901" s="64" t="s">
        <v>19805</v>
      </c>
      <c r="L1901" s="64" t="s">
        <v>19805</v>
      </c>
      <c r="M1901" s="64" t="s">
        <v>19805</v>
      </c>
      <c r="N1901" s="64" t="s">
        <v>19805</v>
      </c>
      <c r="O1901" s="64" t="s">
        <v>19805</v>
      </c>
      <c r="P1901" s="64" t="s">
        <v>19805</v>
      </c>
      <c r="Q1901" s="64">
        <v>590850</v>
      </c>
      <c r="R1901" s="64">
        <v>548500</v>
      </c>
      <c r="S1901" s="64" t="s">
        <v>19805</v>
      </c>
      <c r="T1901" s="64" t="s">
        <v>19805</v>
      </c>
      <c r="U1901" s="64">
        <v>500000</v>
      </c>
      <c r="V1901" s="64">
        <v>300000</v>
      </c>
      <c r="W1901" s="64" t="s">
        <v>19805</v>
      </c>
      <c r="X1901" s="64" t="s">
        <v>19805</v>
      </c>
      <c r="Y1901" s="64" t="s">
        <v>19805</v>
      </c>
      <c r="Z1901" s="64" t="s">
        <v>19805</v>
      </c>
      <c r="AA1901" s="64" t="s">
        <v>19805</v>
      </c>
      <c r="AB1901" s="64" t="s">
        <v>19805</v>
      </c>
    </row>
    <row r="1902" spans="1:28">
      <c r="A1902" s="15" t="s">
        <v>690</v>
      </c>
      <c r="B1902" s="64" t="s">
        <v>19805</v>
      </c>
      <c r="C1902" s="64">
        <v>845059</v>
      </c>
      <c r="D1902" s="64">
        <v>507336</v>
      </c>
      <c r="E1902" s="64" t="s">
        <v>19805</v>
      </c>
      <c r="F1902" s="64" t="s">
        <v>19805</v>
      </c>
      <c r="G1902" s="64" t="s">
        <v>19805</v>
      </c>
      <c r="H1902" s="64" t="s">
        <v>19805</v>
      </c>
      <c r="I1902" s="64" t="s">
        <v>19805</v>
      </c>
      <c r="J1902" s="64" t="s">
        <v>19805</v>
      </c>
      <c r="K1902" s="64" t="s">
        <v>19805</v>
      </c>
      <c r="L1902" s="64" t="s">
        <v>19805</v>
      </c>
      <c r="M1902" s="64" t="s">
        <v>19805</v>
      </c>
      <c r="N1902" s="64" t="s">
        <v>19805</v>
      </c>
      <c r="O1902" s="64" t="s">
        <v>19805</v>
      </c>
      <c r="P1902" s="64" t="s">
        <v>19805</v>
      </c>
      <c r="Q1902" s="64" t="s">
        <v>19805</v>
      </c>
      <c r="R1902" s="64" t="s">
        <v>19805</v>
      </c>
      <c r="S1902" s="64" t="s">
        <v>19805</v>
      </c>
      <c r="T1902" s="64" t="s">
        <v>19805</v>
      </c>
      <c r="U1902" s="64" t="s">
        <v>19805</v>
      </c>
      <c r="V1902" s="64" t="s">
        <v>19805</v>
      </c>
      <c r="W1902" s="64" t="s">
        <v>19805</v>
      </c>
      <c r="X1902" s="64" t="s">
        <v>19805</v>
      </c>
      <c r="Y1902" s="64" t="s">
        <v>19805</v>
      </c>
      <c r="Z1902" s="64" t="s">
        <v>19805</v>
      </c>
      <c r="AA1902" s="64" t="s">
        <v>19805</v>
      </c>
      <c r="AB1902" s="64" t="s">
        <v>19805</v>
      </c>
    </row>
    <row r="1903" spans="1:28">
      <c r="A1903" s="15" t="s">
        <v>5976</v>
      </c>
      <c r="B1903" s="64" t="s">
        <v>19805</v>
      </c>
      <c r="C1903" s="64" t="s">
        <v>19805</v>
      </c>
      <c r="D1903" s="64" t="s">
        <v>19805</v>
      </c>
      <c r="E1903" s="64" t="s">
        <v>19805</v>
      </c>
      <c r="F1903" s="64" t="s">
        <v>19805</v>
      </c>
      <c r="G1903" s="64" t="s">
        <v>19805</v>
      </c>
      <c r="H1903" s="64" t="s">
        <v>19805</v>
      </c>
      <c r="I1903" s="64" t="s">
        <v>19805</v>
      </c>
      <c r="J1903" s="64" t="s">
        <v>19805</v>
      </c>
      <c r="K1903" s="64" t="s">
        <v>19805</v>
      </c>
      <c r="L1903" s="64" t="s">
        <v>19805</v>
      </c>
      <c r="M1903" s="64" t="s">
        <v>19805</v>
      </c>
      <c r="N1903" s="64" t="s">
        <v>19805</v>
      </c>
      <c r="O1903" s="64" t="s">
        <v>19805</v>
      </c>
      <c r="P1903" s="64" t="s">
        <v>19805</v>
      </c>
      <c r="Q1903" s="64" t="s">
        <v>19805</v>
      </c>
      <c r="R1903" s="64" t="s">
        <v>19805</v>
      </c>
      <c r="S1903" s="64">
        <v>385000</v>
      </c>
      <c r="T1903" s="64" t="s">
        <v>19805</v>
      </c>
      <c r="U1903" s="64">
        <v>242000</v>
      </c>
      <c r="V1903" s="64" t="s">
        <v>19805</v>
      </c>
      <c r="W1903" s="64" t="s">
        <v>19805</v>
      </c>
      <c r="X1903" s="64" t="s">
        <v>19805</v>
      </c>
      <c r="Y1903" s="64" t="s">
        <v>19805</v>
      </c>
      <c r="Z1903" s="64" t="s">
        <v>19805</v>
      </c>
      <c r="AA1903" s="64" t="s">
        <v>19805</v>
      </c>
      <c r="AB1903" s="64" t="s">
        <v>19805</v>
      </c>
    </row>
    <row r="1904" spans="1:28">
      <c r="A1904" s="15" t="s">
        <v>5977</v>
      </c>
      <c r="B1904" s="64" t="s">
        <v>19805</v>
      </c>
      <c r="C1904" s="64" t="s">
        <v>19805</v>
      </c>
      <c r="D1904" s="64" t="s">
        <v>19805</v>
      </c>
      <c r="E1904" s="64" t="s">
        <v>19805</v>
      </c>
      <c r="F1904" s="64" t="s">
        <v>19805</v>
      </c>
      <c r="G1904" s="64">
        <v>992680</v>
      </c>
      <c r="H1904" s="64">
        <v>915852</v>
      </c>
      <c r="I1904" s="64">
        <v>825497</v>
      </c>
      <c r="J1904" s="64">
        <v>3395760</v>
      </c>
      <c r="K1904" s="64">
        <v>3174240</v>
      </c>
      <c r="L1904" s="64">
        <v>2952840</v>
      </c>
      <c r="M1904" s="64" t="s">
        <v>19805</v>
      </c>
      <c r="N1904" s="64" t="s">
        <v>19805</v>
      </c>
      <c r="O1904" s="64" t="s">
        <v>19805</v>
      </c>
      <c r="P1904" s="64" t="s">
        <v>19805</v>
      </c>
      <c r="Q1904" s="64" t="s">
        <v>19805</v>
      </c>
      <c r="R1904" s="64" t="s">
        <v>19805</v>
      </c>
      <c r="S1904" s="64" t="s">
        <v>19805</v>
      </c>
      <c r="T1904" s="64" t="s">
        <v>19805</v>
      </c>
      <c r="U1904" s="64" t="s">
        <v>19805</v>
      </c>
      <c r="V1904" s="64" t="s">
        <v>19805</v>
      </c>
      <c r="W1904" s="64" t="s">
        <v>19805</v>
      </c>
      <c r="X1904" s="64" t="s">
        <v>19805</v>
      </c>
      <c r="Y1904" s="64" t="s">
        <v>19805</v>
      </c>
      <c r="Z1904" s="64" t="s">
        <v>19805</v>
      </c>
      <c r="AA1904" s="64" t="s">
        <v>19805</v>
      </c>
      <c r="AB1904" s="64" t="s">
        <v>19805</v>
      </c>
    </row>
    <row r="1905" spans="1:28">
      <c r="A1905" s="15" t="s">
        <v>3642</v>
      </c>
      <c r="B1905" s="64">
        <v>543471</v>
      </c>
      <c r="C1905" s="64" t="s">
        <v>19805</v>
      </c>
      <c r="D1905" s="64" t="s">
        <v>19805</v>
      </c>
      <c r="E1905" s="64" t="s">
        <v>19805</v>
      </c>
      <c r="F1905" s="64" t="s">
        <v>19805</v>
      </c>
      <c r="G1905" s="64" t="s">
        <v>19805</v>
      </c>
      <c r="H1905" s="64" t="s">
        <v>19805</v>
      </c>
      <c r="I1905" s="64" t="s">
        <v>19805</v>
      </c>
      <c r="J1905" s="64" t="s">
        <v>19805</v>
      </c>
      <c r="K1905" s="64" t="s">
        <v>19805</v>
      </c>
      <c r="L1905" s="64" t="s">
        <v>19805</v>
      </c>
      <c r="M1905" s="64" t="s">
        <v>19805</v>
      </c>
      <c r="N1905" s="64" t="s">
        <v>19805</v>
      </c>
      <c r="O1905" s="64" t="s">
        <v>19805</v>
      </c>
      <c r="P1905" s="64" t="s">
        <v>19805</v>
      </c>
      <c r="Q1905" s="64" t="s">
        <v>19805</v>
      </c>
      <c r="R1905" s="64" t="s">
        <v>19805</v>
      </c>
      <c r="S1905" s="64" t="s">
        <v>19805</v>
      </c>
      <c r="T1905" s="64" t="s">
        <v>19805</v>
      </c>
      <c r="U1905" s="64" t="s">
        <v>19805</v>
      </c>
      <c r="V1905" s="64" t="s">
        <v>19805</v>
      </c>
      <c r="W1905" s="64" t="s">
        <v>19805</v>
      </c>
      <c r="X1905" s="64" t="s">
        <v>19805</v>
      </c>
      <c r="Y1905" s="64" t="s">
        <v>19805</v>
      </c>
      <c r="Z1905" s="64" t="s">
        <v>19805</v>
      </c>
      <c r="AA1905" s="64" t="s">
        <v>19805</v>
      </c>
      <c r="AB1905" s="64" t="s">
        <v>19805</v>
      </c>
    </row>
    <row r="1906" spans="1:28">
      <c r="A1906" s="15" t="s">
        <v>5979</v>
      </c>
      <c r="B1906" s="64" t="s">
        <v>19805</v>
      </c>
      <c r="C1906" s="64" t="s">
        <v>19805</v>
      </c>
      <c r="D1906" s="64" t="s">
        <v>19805</v>
      </c>
      <c r="E1906" s="64" t="s">
        <v>19805</v>
      </c>
      <c r="F1906" s="64" t="s">
        <v>19805</v>
      </c>
      <c r="G1906" s="64" t="s">
        <v>19805</v>
      </c>
      <c r="H1906" s="64" t="s">
        <v>19805</v>
      </c>
      <c r="I1906" s="64" t="s">
        <v>19805</v>
      </c>
      <c r="J1906" s="64" t="s">
        <v>19805</v>
      </c>
      <c r="K1906" s="64" t="s">
        <v>19805</v>
      </c>
      <c r="L1906" s="64" t="s">
        <v>19805</v>
      </c>
      <c r="M1906" s="64" t="s">
        <v>19805</v>
      </c>
      <c r="N1906" s="64" t="s">
        <v>19805</v>
      </c>
      <c r="O1906" s="64" t="s">
        <v>19805</v>
      </c>
      <c r="P1906" s="64" t="s">
        <v>19805</v>
      </c>
      <c r="Q1906" s="64" t="s">
        <v>19805</v>
      </c>
      <c r="R1906" s="64" t="s">
        <v>19805</v>
      </c>
      <c r="S1906" s="64" t="s">
        <v>19805</v>
      </c>
      <c r="T1906" s="64" t="s">
        <v>19805</v>
      </c>
      <c r="U1906" s="64" t="s">
        <v>19805</v>
      </c>
      <c r="V1906" s="64" t="s">
        <v>19805</v>
      </c>
      <c r="W1906" s="64">
        <v>5000</v>
      </c>
      <c r="X1906" s="64" t="s">
        <v>19805</v>
      </c>
      <c r="Y1906" s="64" t="s">
        <v>19805</v>
      </c>
      <c r="Z1906" s="64" t="s">
        <v>19805</v>
      </c>
      <c r="AA1906" s="64" t="s">
        <v>19805</v>
      </c>
      <c r="AB1906" s="64" t="s">
        <v>19805</v>
      </c>
    </row>
    <row r="1907" spans="1:28">
      <c r="A1907" s="15" t="s">
        <v>1487</v>
      </c>
      <c r="B1907" s="64">
        <v>2433334</v>
      </c>
      <c r="C1907" s="64">
        <v>2433333</v>
      </c>
      <c r="D1907" s="64">
        <v>2433333</v>
      </c>
      <c r="E1907" s="64">
        <v>884293</v>
      </c>
      <c r="F1907" s="64">
        <v>89670</v>
      </c>
      <c r="G1907" s="64">
        <v>473604</v>
      </c>
      <c r="H1907" s="64" t="s">
        <v>19805</v>
      </c>
      <c r="I1907" s="64" t="s">
        <v>19805</v>
      </c>
      <c r="J1907" s="64" t="s">
        <v>19805</v>
      </c>
      <c r="K1907" s="64" t="s">
        <v>19805</v>
      </c>
      <c r="L1907" s="64" t="s">
        <v>19805</v>
      </c>
      <c r="M1907" s="64" t="s">
        <v>19805</v>
      </c>
      <c r="N1907" s="64" t="s">
        <v>19805</v>
      </c>
      <c r="O1907" s="64" t="s">
        <v>19805</v>
      </c>
      <c r="P1907" s="64" t="s">
        <v>19805</v>
      </c>
      <c r="Q1907" s="64" t="s">
        <v>19805</v>
      </c>
      <c r="R1907" s="64" t="s">
        <v>19805</v>
      </c>
      <c r="S1907" s="64" t="s">
        <v>19805</v>
      </c>
      <c r="T1907" s="64" t="s">
        <v>19805</v>
      </c>
      <c r="U1907" s="64" t="s">
        <v>19805</v>
      </c>
      <c r="V1907" s="64" t="s">
        <v>19805</v>
      </c>
      <c r="W1907" s="64" t="s">
        <v>19805</v>
      </c>
      <c r="X1907" s="64" t="s">
        <v>19805</v>
      </c>
      <c r="Y1907" s="64" t="s">
        <v>19805</v>
      </c>
      <c r="Z1907" s="64" t="s">
        <v>19805</v>
      </c>
      <c r="AA1907" s="64" t="s">
        <v>19805</v>
      </c>
      <c r="AB1907" s="64" t="s">
        <v>19805</v>
      </c>
    </row>
    <row r="1908" spans="1:28">
      <c r="A1908" s="15" t="s">
        <v>5980</v>
      </c>
      <c r="B1908" s="64" t="s">
        <v>19805</v>
      </c>
      <c r="C1908" s="64" t="s">
        <v>19805</v>
      </c>
      <c r="D1908" s="64" t="s">
        <v>19805</v>
      </c>
      <c r="E1908" s="64" t="s">
        <v>19805</v>
      </c>
      <c r="F1908" s="64" t="s">
        <v>19805</v>
      </c>
      <c r="G1908" s="64" t="s">
        <v>19805</v>
      </c>
      <c r="H1908" s="64" t="s">
        <v>19805</v>
      </c>
      <c r="I1908" s="64" t="s">
        <v>19805</v>
      </c>
      <c r="J1908" s="64" t="s">
        <v>19805</v>
      </c>
      <c r="K1908" s="64" t="s">
        <v>19805</v>
      </c>
      <c r="L1908" s="64" t="s">
        <v>19805</v>
      </c>
      <c r="M1908" s="64" t="s">
        <v>19805</v>
      </c>
      <c r="N1908" s="64" t="s">
        <v>19805</v>
      </c>
      <c r="O1908" s="64" t="s">
        <v>19805</v>
      </c>
      <c r="P1908" s="64" t="s">
        <v>19805</v>
      </c>
      <c r="Q1908" s="64" t="s">
        <v>19805</v>
      </c>
      <c r="R1908" s="64" t="s">
        <v>19805</v>
      </c>
      <c r="S1908" s="64" t="s">
        <v>19805</v>
      </c>
      <c r="T1908" s="64" t="s">
        <v>19805</v>
      </c>
      <c r="U1908" s="64">
        <v>670800</v>
      </c>
      <c r="V1908" s="64">
        <v>500000</v>
      </c>
      <c r="W1908" s="64">
        <v>500000</v>
      </c>
      <c r="X1908" s="64" t="s">
        <v>19805</v>
      </c>
      <c r="Y1908" s="64" t="s">
        <v>19805</v>
      </c>
      <c r="Z1908" s="64" t="s">
        <v>19805</v>
      </c>
      <c r="AA1908" s="64" t="s">
        <v>19805</v>
      </c>
      <c r="AB1908" s="64" t="s">
        <v>19805</v>
      </c>
    </row>
    <row r="1909" spans="1:28">
      <c r="A1909" s="15" t="s">
        <v>5981</v>
      </c>
      <c r="B1909" s="64" t="s">
        <v>19805</v>
      </c>
      <c r="C1909" s="64" t="s">
        <v>19805</v>
      </c>
      <c r="D1909" s="64" t="s">
        <v>19805</v>
      </c>
      <c r="E1909" s="64" t="s">
        <v>19805</v>
      </c>
      <c r="F1909" s="64" t="s">
        <v>19805</v>
      </c>
      <c r="G1909" s="64" t="s">
        <v>19805</v>
      </c>
      <c r="H1909" s="64" t="s">
        <v>19805</v>
      </c>
      <c r="I1909" s="64" t="s">
        <v>19805</v>
      </c>
      <c r="J1909" s="64" t="s">
        <v>19805</v>
      </c>
      <c r="K1909" s="64" t="s">
        <v>19805</v>
      </c>
      <c r="L1909" s="64" t="s">
        <v>19805</v>
      </c>
      <c r="M1909" s="64" t="s">
        <v>19805</v>
      </c>
      <c r="N1909" s="64" t="s">
        <v>19805</v>
      </c>
      <c r="O1909" s="64" t="s">
        <v>19805</v>
      </c>
      <c r="P1909" s="64" t="s">
        <v>19805</v>
      </c>
      <c r="Q1909" s="64" t="s">
        <v>19805</v>
      </c>
      <c r="R1909" s="64">
        <v>1100000</v>
      </c>
      <c r="S1909" s="64">
        <v>1000000</v>
      </c>
      <c r="T1909" s="64">
        <v>2200000</v>
      </c>
      <c r="U1909" s="64">
        <v>4025000</v>
      </c>
      <c r="V1909" s="64">
        <v>3594000</v>
      </c>
      <c r="W1909" s="64">
        <v>3163000</v>
      </c>
      <c r="X1909" s="64">
        <v>2731000</v>
      </c>
      <c r="Y1909" s="64">
        <v>2300000</v>
      </c>
      <c r="Z1909" s="64">
        <v>1869000</v>
      </c>
      <c r="AA1909" s="64">
        <v>1250000</v>
      </c>
      <c r="AB1909" s="64">
        <v>325000</v>
      </c>
    </row>
    <row r="1910" spans="1:28">
      <c r="A1910" s="15" t="s">
        <v>5983</v>
      </c>
      <c r="B1910" s="64" t="s">
        <v>19805</v>
      </c>
      <c r="C1910" s="64" t="s">
        <v>19805</v>
      </c>
      <c r="D1910" s="64" t="s">
        <v>19805</v>
      </c>
      <c r="E1910" s="64" t="s">
        <v>19805</v>
      </c>
      <c r="F1910" s="64" t="s">
        <v>19805</v>
      </c>
      <c r="G1910" s="64" t="s">
        <v>19805</v>
      </c>
      <c r="H1910" s="64">
        <v>473604</v>
      </c>
      <c r="I1910" s="64" t="s">
        <v>19805</v>
      </c>
      <c r="J1910" s="64" t="s">
        <v>19805</v>
      </c>
      <c r="K1910" s="64" t="s">
        <v>19805</v>
      </c>
      <c r="L1910" s="64" t="s">
        <v>19805</v>
      </c>
      <c r="M1910" s="64" t="s">
        <v>19805</v>
      </c>
      <c r="N1910" s="64" t="s">
        <v>19805</v>
      </c>
      <c r="O1910" s="64" t="s">
        <v>19805</v>
      </c>
      <c r="P1910" s="64" t="s">
        <v>19805</v>
      </c>
      <c r="Q1910" s="64" t="s">
        <v>19805</v>
      </c>
      <c r="R1910" s="64" t="s">
        <v>19805</v>
      </c>
      <c r="S1910" s="64" t="s">
        <v>19805</v>
      </c>
      <c r="T1910" s="64" t="s">
        <v>19805</v>
      </c>
      <c r="U1910" s="64" t="s">
        <v>19805</v>
      </c>
      <c r="V1910" s="64" t="s">
        <v>19805</v>
      </c>
      <c r="W1910" s="64" t="s">
        <v>19805</v>
      </c>
      <c r="X1910" s="64" t="s">
        <v>19805</v>
      </c>
      <c r="Y1910" s="64" t="s">
        <v>19805</v>
      </c>
      <c r="Z1910" s="64" t="s">
        <v>19805</v>
      </c>
      <c r="AA1910" s="64" t="s">
        <v>19805</v>
      </c>
      <c r="AB1910" s="64" t="s">
        <v>19805</v>
      </c>
    </row>
    <row r="1911" spans="1:28">
      <c r="A1911" s="15" t="s">
        <v>5984</v>
      </c>
      <c r="B1911" s="64" t="s">
        <v>19805</v>
      </c>
      <c r="C1911" s="64" t="s">
        <v>19805</v>
      </c>
      <c r="D1911" s="64" t="s">
        <v>19805</v>
      </c>
      <c r="E1911" s="64" t="s">
        <v>19805</v>
      </c>
      <c r="F1911" s="64" t="s">
        <v>19805</v>
      </c>
      <c r="G1911" s="64" t="s">
        <v>19805</v>
      </c>
      <c r="H1911" s="64" t="s">
        <v>19805</v>
      </c>
      <c r="I1911" s="64" t="s">
        <v>19805</v>
      </c>
      <c r="J1911" s="64" t="s">
        <v>19805</v>
      </c>
      <c r="K1911" s="64" t="s">
        <v>19805</v>
      </c>
      <c r="L1911" s="64" t="s">
        <v>19805</v>
      </c>
      <c r="M1911" s="64" t="s">
        <v>19805</v>
      </c>
      <c r="N1911" s="64" t="s">
        <v>19805</v>
      </c>
      <c r="O1911" s="64" t="s">
        <v>19805</v>
      </c>
      <c r="P1911" s="64" t="s">
        <v>19805</v>
      </c>
      <c r="Q1911" s="64" t="s">
        <v>19805</v>
      </c>
      <c r="R1911" s="64" t="s">
        <v>19805</v>
      </c>
      <c r="S1911" s="64" t="s">
        <v>19805</v>
      </c>
      <c r="T1911" s="64" t="s">
        <v>19805</v>
      </c>
      <c r="U1911" s="64" t="s">
        <v>19805</v>
      </c>
      <c r="V1911" s="64" t="s">
        <v>19805</v>
      </c>
      <c r="W1911" s="64" t="s">
        <v>19805</v>
      </c>
      <c r="X1911" s="64" t="s">
        <v>19805</v>
      </c>
      <c r="Y1911" s="64">
        <v>1512000</v>
      </c>
      <c r="Z1911" s="64">
        <v>1288000</v>
      </c>
      <c r="AA1911" s="64">
        <v>1063000</v>
      </c>
      <c r="AB1911" s="64">
        <v>837000</v>
      </c>
    </row>
    <row r="1912" spans="1:28">
      <c r="A1912" s="15" t="s">
        <v>5985</v>
      </c>
      <c r="B1912" s="64" t="s">
        <v>19805</v>
      </c>
      <c r="C1912" s="64" t="s">
        <v>19805</v>
      </c>
      <c r="D1912" s="64" t="s">
        <v>19805</v>
      </c>
      <c r="E1912" s="64" t="s">
        <v>19805</v>
      </c>
      <c r="F1912" s="64" t="s">
        <v>19805</v>
      </c>
      <c r="G1912" s="64" t="s">
        <v>19805</v>
      </c>
      <c r="H1912" s="64" t="s">
        <v>19805</v>
      </c>
      <c r="I1912" s="64" t="s">
        <v>19805</v>
      </c>
      <c r="J1912" s="64" t="s">
        <v>19805</v>
      </c>
      <c r="K1912" s="64" t="s">
        <v>19805</v>
      </c>
      <c r="L1912" s="64" t="s">
        <v>19805</v>
      </c>
      <c r="M1912" s="64" t="s">
        <v>19805</v>
      </c>
      <c r="N1912" s="64" t="s">
        <v>19805</v>
      </c>
      <c r="O1912" s="64" t="s">
        <v>19805</v>
      </c>
      <c r="P1912" s="64" t="s">
        <v>19805</v>
      </c>
      <c r="Q1912" s="64" t="s">
        <v>19805</v>
      </c>
      <c r="R1912" s="64" t="s">
        <v>19805</v>
      </c>
      <c r="S1912" s="64" t="s">
        <v>19805</v>
      </c>
      <c r="T1912" s="64" t="s">
        <v>19805</v>
      </c>
      <c r="U1912" s="64" t="s">
        <v>19805</v>
      </c>
      <c r="V1912" s="64" t="s">
        <v>19805</v>
      </c>
      <c r="W1912" s="64" t="s">
        <v>19805</v>
      </c>
      <c r="X1912" s="64" t="s">
        <v>19805</v>
      </c>
      <c r="Y1912" s="64" t="s">
        <v>19805</v>
      </c>
      <c r="Z1912" s="64" t="s">
        <v>19805</v>
      </c>
      <c r="AA1912" s="64" t="s">
        <v>19805</v>
      </c>
      <c r="AB1912" s="64">
        <v>510000</v>
      </c>
    </row>
    <row r="1913" spans="1:28">
      <c r="A1913" s="15" t="s">
        <v>2474</v>
      </c>
      <c r="B1913" s="64" t="s">
        <v>19805</v>
      </c>
      <c r="C1913" s="64" t="s">
        <v>19805</v>
      </c>
      <c r="D1913" s="64">
        <v>29843</v>
      </c>
      <c r="E1913" s="64" t="s">
        <v>19805</v>
      </c>
      <c r="F1913" s="64" t="s">
        <v>19805</v>
      </c>
      <c r="G1913" s="64" t="s">
        <v>19805</v>
      </c>
      <c r="H1913" s="64" t="s">
        <v>19805</v>
      </c>
      <c r="I1913" s="64" t="s">
        <v>19805</v>
      </c>
      <c r="J1913" s="64" t="s">
        <v>19805</v>
      </c>
      <c r="K1913" s="64" t="s">
        <v>19805</v>
      </c>
      <c r="L1913" s="64" t="s">
        <v>19805</v>
      </c>
      <c r="M1913" s="64" t="s">
        <v>19805</v>
      </c>
      <c r="N1913" s="64" t="s">
        <v>19805</v>
      </c>
      <c r="O1913" s="64" t="s">
        <v>19805</v>
      </c>
      <c r="P1913" s="64" t="s">
        <v>19805</v>
      </c>
      <c r="Q1913" s="64" t="s">
        <v>19805</v>
      </c>
      <c r="R1913" s="64" t="s">
        <v>19805</v>
      </c>
      <c r="S1913" s="64" t="s">
        <v>19805</v>
      </c>
      <c r="T1913" s="64" t="s">
        <v>19805</v>
      </c>
      <c r="U1913" s="64" t="s">
        <v>19805</v>
      </c>
      <c r="V1913" s="64" t="s">
        <v>19805</v>
      </c>
      <c r="W1913" s="64" t="s">
        <v>19805</v>
      </c>
      <c r="X1913" s="64" t="s">
        <v>19805</v>
      </c>
      <c r="Y1913" s="64" t="s">
        <v>19805</v>
      </c>
      <c r="Z1913" s="64" t="s">
        <v>19805</v>
      </c>
      <c r="AA1913" s="64" t="s">
        <v>19805</v>
      </c>
      <c r="AB1913" s="64" t="s">
        <v>19805</v>
      </c>
    </row>
    <row r="1914" spans="1:28">
      <c r="A1914" s="15" t="s">
        <v>5986</v>
      </c>
      <c r="B1914" s="64" t="s">
        <v>19805</v>
      </c>
      <c r="C1914" s="64" t="s">
        <v>19805</v>
      </c>
      <c r="D1914" s="64" t="s">
        <v>19805</v>
      </c>
      <c r="E1914" s="64" t="s">
        <v>19805</v>
      </c>
      <c r="F1914" s="64" t="s">
        <v>19805</v>
      </c>
      <c r="G1914" s="64" t="s">
        <v>19805</v>
      </c>
      <c r="H1914" s="64" t="s">
        <v>19805</v>
      </c>
      <c r="I1914" s="64" t="s">
        <v>19805</v>
      </c>
      <c r="J1914" s="64" t="s">
        <v>19805</v>
      </c>
      <c r="K1914" s="64" t="s">
        <v>19805</v>
      </c>
      <c r="L1914" s="64" t="s">
        <v>19805</v>
      </c>
      <c r="M1914" s="64" t="s">
        <v>19805</v>
      </c>
      <c r="N1914" s="64" t="s">
        <v>19805</v>
      </c>
      <c r="O1914" s="64">
        <v>129768</v>
      </c>
      <c r="P1914" s="64" t="s">
        <v>19805</v>
      </c>
      <c r="Q1914" s="64" t="s">
        <v>19805</v>
      </c>
      <c r="R1914" s="64" t="s">
        <v>19805</v>
      </c>
      <c r="S1914" s="64" t="s">
        <v>19805</v>
      </c>
      <c r="T1914" s="64" t="s">
        <v>19805</v>
      </c>
      <c r="U1914" s="64" t="s">
        <v>19805</v>
      </c>
      <c r="V1914" s="64" t="s">
        <v>19805</v>
      </c>
      <c r="W1914" s="64" t="s">
        <v>19805</v>
      </c>
      <c r="X1914" s="64" t="s">
        <v>19805</v>
      </c>
      <c r="Y1914" s="64" t="s">
        <v>19805</v>
      </c>
      <c r="Z1914" s="64" t="s">
        <v>19805</v>
      </c>
      <c r="AA1914" s="64" t="s">
        <v>19805</v>
      </c>
      <c r="AB1914" s="64" t="s">
        <v>19805</v>
      </c>
    </row>
    <row r="1915" spans="1:28">
      <c r="A1915" s="15" t="s">
        <v>5044</v>
      </c>
      <c r="B1915" s="64" t="s">
        <v>19805</v>
      </c>
      <c r="C1915" s="64" t="s">
        <v>19805</v>
      </c>
      <c r="D1915" s="64" t="s">
        <v>19805</v>
      </c>
      <c r="E1915" s="64" t="s">
        <v>19805</v>
      </c>
      <c r="F1915" s="64" t="s">
        <v>19805</v>
      </c>
      <c r="G1915" s="64" t="s">
        <v>19805</v>
      </c>
      <c r="H1915" s="64" t="s">
        <v>19805</v>
      </c>
      <c r="I1915" s="64" t="s">
        <v>19805</v>
      </c>
      <c r="J1915" s="64" t="s">
        <v>19805</v>
      </c>
      <c r="K1915" s="64" t="s">
        <v>19805</v>
      </c>
      <c r="L1915" s="64" t="s">
        <v>19805</v>
      </c>
      <c r="M1915" s="64" t="s">
        <v>19805</v>
      </c>
      <c r="N1915" s="64" t="s">
        <v>19805</v>
      </c>
      <c r="O1915" s="64" t="s">
        <v>19805</v>
      </c>
      <c r="P1915" s="64" t="s">
        <v>19805</v>
      </c>
      <c r="Q1915" s="64" t="s">
        <v>19805</v>
      </c>
      <c r="R1915" s="64" t="s">
        <v>19805</v>
      </c>
      <c r="S1915" s="64" t="s">
        <v>19805</v>
      </c>
      <c r="T1915" s="64" t="s">
        <v>19805</v>
      </c>
      <c r="U1915" s="64" t="s">
        <v>19805</v>
      </c>
      <c r="V1915" s="64" t="s">
        <v>19805</v>
      </c>
      <c r="W1915" s="64" t="s">
        <v>19805</v>
      </c>
      <c r="X1915" s="64">
        <v>150000</v>
      </c>
      <c r="Y1915" s="64">
        <v>1700000</v>
      </c>
      <c r="Z1915" s="64">
        <v>1700000</v>
      </c>
      <c r="AA1915" s="64">
        <v>1500000</v>
      </c>
      <c r="AB1915" s="64">
        <v>1400000</v>
      </c>
    </row>
    <row r="1916" spans="1:28">
      <c r="A1916" s="15" t="s">
        <v>5987</v>
      </c>
      <c r="B1916" s="64" t="s">
        <v>19805</v>
      </c>
      <c r="C1916" s="64" t="s">
        <v>19805</v>
      </c>
      <c r="D1916" s="64" t="s">
        <v>19805</v>
      </c>
      <c r="E1916" s="64" t="s">
        <v>19805</v>
      </c>
      <c r="F1916" s="64" t="s">
        <v>19805</v>
      </c>
      <c r="G1916" s="64" t="s">
        <v>19805</v>
      </c>
      <c r="H1916" s="64" t="s">
        <v>19805</v>
      </c>
      <c r="I1916" s="64" t="s">
        <v>19805</v>
      </c>
      <c r="J1916" s="64">
        <v>1660000</v>
      </c>
      <c r="K1916" s="64">
        <v>2250000</v>
      </c>
      <c r="L1916" s="64">
        <v>798112</v>
      </c>
      <c r="M1916" s="64">
        <v>745248</v>
      </c>
      <c r="N1916" s="64">
        <v>695046</v>
      </c>
      <c r="O1916" s="64" t="s">
        <v>19805</v>
      </c>
      <c r="P1916" s="64">
        <v>349458</v>
      </c>
      <c r="Q1916" s="64" t="s">
        <v>19805</v>
      </c>
      <c r="R1916" s="64" t="s">
        <v>19805</v>
      </c>
      <c r="S1916" s="64" t="s">
        <v>19805</v>
      </c>
      <c r="T1916" s="64" t="s">
        <v>19805</v>
      </c>
      <c r="U1916" s="64" t="s">
        <v>19805</v>
      </c>
      <c r="V1916" s="64" t="s">
        <v>19805</v>
      </c>
      <c r="W1916" s="64" t="s">
        <v>19805</v>
      </c>
      <c r="X1916" s="64" t="s">
        <v>19805</v>
      </c>
      <c r="Y1916" s="64" t="s">
        <v>19805</v>
      </c>
      <c r="Z1916" s="64" t="s">
        <v>19805</v>
      </c>
      <c r="AA1916" s="64" t="s">
        <v>19805</v>
      </c>
      <c r="AB1916" s="64" t="s">
        <v>19805</v>
      </c>
    </row>
    <row r="1917" spans="1:28">
      <c r="A1917" s="15" t="s">
        <v>5988</v>
      </c>
      <c r="B1917" s="64" t="s">
        <v>19805</v>
      </c>
      <c r="C1917" s="64" t="s">
        <v>19805</v>
      </c>
      <c r="D1917" s="64" t="s">
        <v>19805</v>
      </c>
      <c r="E1917" s="64" t="s">
        <v>19805</v>
      </c>
      <c r="F1917" s="64" t="s">
        <v>19805</v>
      </c>
      <c r="G1917" s="64">
        <v>830000</v>
      </c>
      <c r="H1917" s="64">
        <v>770000</v>
      </c>
      <c r="I1917" s="64" t="s">
        <v>19805</v>
      </c>
      <c r="J1917" s="64" t="s">
        <v>19805</v>
      </c>
      <c r="K1917" s="64" t="s">
        <v>19805</v>
      </c>
      <c r="L1917" s="64" t="s">
        <v>19805</v>
      </c>
      <c r="M1917" s="64" t="s">
        <v>19805</v>
      </c>
      <c r="N1917" s="64" t="s">
        <v>19805</v>
      </c>
      <c r="O1917" s="64" t="s">
        <v>19805</v>
      </c>
      <c r="P1917" s="64" t="s">
        <v>19805</v>
      </c>
      <c r="Q1917" s="64" t="s">
        <v>19805</v>
      </c>
      <c r="R1917" s="64" t="s">
        <v>19805</v>
      </c>
      <c r="S1917" s="64" t="s">
        <v>19805</v>
      </c>
      <c r="T1917" s="64" t="s">
        <v>19805</v>
      </c>
      <c r="U1917" s="64" t="s">
        <v>19805</v>
      </c>
      <c r="V1917" s="64" t="s">
        <v>19805</v>
      </c>
      <c r="W1917" s="64" t="s">
        <v>19805</v>
      </c>
      <c r="X1917" s="64" t="s">
        <v>19805</v>
      </c>
      <c r="Y1917" s="64" t="s">
        <v>19805</v>
      </c>
      <c r="Z1917" s="64" t="s">
        <v>19805</v>
      </c>
      <c r="AA1917" s="64" t="s">
        <v>19805</v>
      </c>
      <c r="AB1917" s="64" t="s">
        <v>19805</v>
      </c>
    </row>
    <row r="1918" spans="1:28">
      <c r="A1918" s="15" t="s">
        <v>680</v>
      </c>
      <c r="B1918" s="64">
        <v>11241218</v>
      </c>
      <c r="C1918" s="64">
        <v>1358880</v>
      </c>
      <c r="D1918" s="64">
        <v>1302840</v>
      </c>
      <c r="E1918" s="64">
        <v>1246680</v>
      </c>
      <c r="F1918" s="64" t="s">
        <v>19805</v>
      </c>
      <c r="G1918" s="64" t="s">
        <v>19805</v>
      </c>
      <c r="H1918" s="64" t="s">
        <v>19805</v>
      </c>
      <c r="I1918" s="64" t="s">
        <v>19805</v>
      </c>
      <c r="J1918" s="64" t="s">
        <v>19805</v>
      </c>
      <c r="K1918" s="64" t="s">
        <v>19805</v>
      </c>
      <c r="L1918" s="64" t="s">
        <v>19805</v>
      </c>
      <c r="M1918" s="64" t="s">
        <v>19805</v>
      </c>
      <c r="N1918" s="64" t="s">
        <v>19805</v>
      </c>
      <c r="O1918" s="64" t="s">
        <v>19805</v>
      </c>
      <c r="P1918" s="64" t="s">
        <v>19805</v>
      </c>
      <c r="Q1918" s="64" t="s">
        <v>19805</v>
      </c>
      <c r="R1918" s="64" t="s">
        <v>19805</v>
      </c>
      <c r="S1918" s="64" t="s">
        <v>19805</v>
      </c>
      <c r="T1918" s="64" t="s">
        <v>19805</v>
      </c>
      <c r="U1918" s="64" t="s">
        <v>19805</v>
      </c>
      <c r="V1918" s="64" t="s">
        <v>19805</v>
      </c>
      <c r="W1918" s="64" t="s">
        <v>19805</v>
      </c>
      <c r="X1918" s="64" t="s">
        <v>19805</v>
      </c>
      <c r="Y1918" s="64" t="s">
        <v>19805</v>
      </c>
      <c r="Z1918" s="64" t="s">
        <v>19805</v>
      </c>
      <c r="AA1918" s="64" t="s">
        <v>19805</v>
      </c>
      <c r="AB1918" s="64" t="s">
        <v>19805</v>
      </c>
    </row>
    <row r="1919" spans="1:28">
      <c r="A1919" s="15" t="s">
        <v>3317</v>
      </c>
      <c r="B1919" s="64" t="s">
        <v>19805</v>
      </c>
      <c r="C1919" s="64" t="s">
        <v>19805</v>
      </c>
      <c r="D1919" s="64" t="s">
        <v>19805</v>
      </c>
      <c r="E1919" s="64">
        <v>467604</v>
      </c>
      <c r="F1919" s="64" t="s">
        <v>19805</v>
      </c>
      <c r="G1919" s="64">
        <v>280234</v>
      </c>
      <c r="H1919" s="64">
        <v>1500000</v>
      </c>
      <c r="I1919" s="64">
        <v>1620000</v>
      </c>
      <c r="J1919" s="64">
        <v>797581</v>
      </c>
      <c r="K1919" s="64">
        <v>729000</v>
      </c>
      <c r="L1919" s="64">
        <v>675000</v>
      </c>
      <c r="M1919" s="64" t="s">
        <v>19805</v>
      </c>
      <c r="N1919" s="64" t="s">
        <v>19805</v>
      </c>
      <c r="O1919" s="64" t="s">
        <v>19805</v>
      </c>
      <c r="P1919" s="64" t="s">
        <v>19805</v>
      </c>
      <c r="Q1919" s="64" t="s">
        <v>19805</v>
      </c>
      <c r="R1919" s="64" t="s">
        <v>19805</v>
      </c>
      <c r="S1919" s="64" t="s">
        <v>19805</v>
      </c>
      <c r="T1919" s="64" t="s">
        <v>19805</v>
      </c>
      <c r="U1919" s="64" t="s">
        <v>19805</v>
      </c>
      <c r="V1919" s="64" t="s">
        <v>19805</v>
      </c>
      <c r="W1919" s="64" t="s">
        <v>19805</v>
      </c>
      <c r="X1919" s="64" t="s">
        <v>19805</v>
      </c>
      <c r="Y1919" s="64" t="s">
        <v>19805</v>
      </c>
      <c r="Z1919" s="64" t="s">
        <v>19805</v>
      </c>
      <c r="AA1919" s="64" t="s">
        <v>19805</v>
      </c>
      <c r="AB1919" s="64" t="s">
        <v>19805</v>
      </c>
    </row>
    <row r="1920" spans="1:28">
      <c r="A1920" s="15" t="s">
        <v>1199</v>
      </c>
      <c r="B1920" s="64" t="s">
        <v>19805</v>
      </c>
      <c r="C1920" s="64">
        <v>2814000</v>
      </c>
      <c r="D1920" s="64" t="s">
        <v>19805</v>
      </c>
      <c r="E1920" s="64" t="s">
        <v>19805</v>
      </c>
      <c r="F1920" s="64" t="s">
        <v>19805</v>
      </c>
      <c r="G1920" s="64" t="s">
        <v>19805</v>
      </c>
      <c r="H1920" s="64">
        <v>854389</v>
      </c>
      <c r="I1920" s="64">
        <v>736420</v>
      </c>
      <c r="J1920" s="64">
        <v>442114</v>
      </c>
      <c r="K1920" s="64" t="s">
        <v>19805</v>
      </c>
      <c r="L1920" s="64" t="s">
        <v>19805</v>
      </c>
      <c r="M1920" s="64" t="s">
        <v>19805</v>
      </c>
      <c r="N1920" s="64" t="s">
        <v>19805</v>
      </c>
      <c r="O1920" s="64" t="s">
        <v>19805</v>
      </c>
      <c r="P1920" s="64" t="s">
        <v>19805</v>
      </c>
      <c r="Q1920" s="64" t="s">
        <v>19805</v>
      </c>
      <c r="R1920" s="64" t="s">
        <v>19805</v>
      </c>
      <c r="S1920" s="64" t="s">
        <v>19805</v>
      </c>
      <c r="T1920" s="64" t="s">
        <v>19805</v>
      </c>
      <c r="U1920" s="64" t="s">
        <v>19805</v>
      </c>
      <c r="V1920" s="64" t="s">
        <v>19805</v>
      </c>
      <c r="W1920" s="64" t="s">
        <v>19805</v>
      </c>
      <c r="X1920" s="64" t="s">
        <v>19805</v>
      </c>
      <c r="Y1920" s="64" t="s">
        <v>19805</v>
      </c>
      <c r="Z1920" s="64" t="s">
        <v>19805</v>
      </c>
      <c r="AA1920" s="64" t="s">
        <v>19805</v>
      </c>
      <c r="AB1920" s="64" t="s">
        <v>19805</v>
      </c>
    </row>
    <row r="1921" spans="1:28">
      <c r="A1921" s="15" t="s">
        <v>5989</v>
      </c>
      <c r="B1921" s="64" t="s">
        <v>19805</v>
      </c>
      <c r="C1921" s="64" t="s">
        <v>19805</v>
      </c>
      <c r="D1921" s="64" t="s">
        <v>19805</v>
      </c>
      <c r="E1921" s="64" t="s">
        <v>19805</v>
      </c>
      <c r="F1921" s="64" t="s">
        <v>19805</v>
      </c>
      <c r="G1921" s="64" t="s">
        <v>19805</v>
      </c>
      <c r="H1921" s="64" t="s">
        <v>19805</v>
      </c>
      <c r="I1921" s="64" t="s">
        <v>19805</v>
      </c>
      <c r="J1921" s="64" t="s">
        <v>19805</v>
      </c>
      <c r="K1921" s="64" t="s">
        <v>19805</v>
      </c>
      <c r="L1921" s="64" t="s">
        <v>19805</v>
      </c>
      <c r="M1921" s="64" t="s">
        <v>19805</v>
      </c>
      <c r="N1921" s="64" t="s">
        <v>19805</v>
      </c>
      <c r="O1921" s="64" t="s">
        <v>19805</v>
      </c>
      <c r="P1921" s="64">
        <v>124984</v>
      </c>
      <c r="Q1921" s="64">
        <v>465850</v>
      </c>
      <c r="R1921" s="64">
        <v>316969</v>
      </c>
      <c r="S1921" s="64" t="s">
        <v>19805</v>
      </c>
      <c r="T1921" s="64" t="s">
        <v>19805</v>
      </c>
      <c r="U1921" s="64" t="s">
        <v>19805</v>
      </c>
      <c r="V1921" s="64" t="s">
        <v>19805</v>
      </c>
      <c r="W1921" s="64" t="s">
        <v>19805</v>
      </c>
      <c r="X1921" s="64" t="s">
        <v>19805</v>
      </c>
      <c r="Y1921" s="64" t="s">
        <v>19805</v>
      </c>
      <c r="Z1921" s="64" t="s">
        <v>19805</v>
      </c>
      <c r="AA1921" s="64" t="s">
        <v>19805</v>
      </c>
      <c r="AB1921" s="64" t="s">
        <v>19805</v>
      </c>
    </row>
    <row r="1922" spans="1:28">
      <c r="A1922" s="15" t="s">
        <v>5991</v>
      </c>
      <c r="B1922" s="64" t="s">
        <v>19805</v>
      </c>
      <c r="C1922" s="64" t="s">
        <v>19805</v>
      </c>
      <c r="D1922" s="64" t="s">
        <v>19805</v>
      </c>
      <c r="E1922" s="64" t="s">
        <v>19805</v>
      </c>
      <c r="F1922" s="64" t="s">
        <v>19805</v>
      </c>
      <c r="G1922" s="64" t="s">
        <v>19805</v>
      </c>
      <c r="H1922" s="64" t="s">
        <v>19805</v>
      </c>
      <c r="I1922" s="64">
        <v>5209454</v>
      </c>
      <c r="J1922" s="64">
        <v>5757818</v>
      </c>
      <c r="K1922" s="64">
        <v>6306182</v>
      </c>
      <c r="L1922" s="64">
        <v>6854546</v>
      </c>
      <c r="M1922" s="64">
        <v>3600000</v>
      </c>
      <c r="N1922" s="64">
        <v>3300000</v>
      </c>
      <c r="O1922" s="64">
        <v>3000000</v>
      </c>
      <c r="P1922" s="64">
        <v>1076400</v>
      </c>
      <c r="Q1922" s="64">
        <v>1006200</v>
      </c>
      <c r="R1922" s="64">
        <v>936000</v>
      </c>
      <c r="S1922" s="64" t="s">
        <v>19805</v>
      </c>
      <c r="T1922" s="64" t="s">
        <v>19805</v>
      </c>
      <c r="U1922" s="64" t="s">
        <v>19805</v>
      </c>
      <c r="V1922" s="64" t="s">
        <v>19805</v>
      </c>
      <c r="W1922" s="64" t="s">
        <v>19805</v>
      </c>
      <c r="X1922" s="64" t="s">
        <v>19805</v>
      </c>
      <c r="Y1922" s="64" t="s">
        <v>19805</v>
      </c>
      <c r="Z1922" s="64" t="s">
        <v>19805</v>
      </c>
      <c r="AA1922" s="64" t="s">
        <v>19805</v>
      </c>
      <c r="AB1922" s="64" t="s">
        <v>19805</v>
      </c>
    </row>
    <row r="1923" spans="1:28">
      <c r="A1923" s="15" t="s">
        <v>545</v>
      </c>
      <c r="B1923" s="64" t="s">
        <v>19805</v>
      </c>
      <c r="C1923" s="64">
        <v>845059</v>
      </c>
      <c r="D1923" s="64">
        <v>700000</v>
      </c>
      <c r="E1923" s="64" t="s">
        <v>19805</v>
      </c>
      <c r="F1923" s="64" t="s">
        <v>19805</v>
      </c>
      <c r="G1923" s="64" t="s">
        <v>19805</v>
      </c>
      <c r="H1923" s="64" t="s">
        <v>19805</v>
      </c>
      <c r="I1923" s="64" t="s">
        <v>19805</v>
      </c>
      <c r="J1923" s="64" t="s">
        <v>19805</v>
      </c>
      <c r="K1923" s="64" t="s">
        <v>19805</v>
      </c>
      <c r="L1923" s="64" t="s">
        <v>19805</v>
      </c>
      <c r="M1923" s="64" t="s">
        <v>19805</v>
      </c>
      <c r="N1923" s="64" t="s">
        <v>19805</v>
      </c>
      <c r="O1923" s="64" t="s">
        <v>19805</v>
      </c>
      <c r="P1923" s="64" t="s">
        <v>19805</v>
      </c>
      <c r="Q1923" s="64" t="s">
        <v>19805</v>
      </c>
      <c r="R1923" s="64" t="s">
        <v>19805</v>
      </c>
      <c r="S1923" s="64" t="s">
        <v>19805</v>
      </c>
      <c r="T1923" s="64" t="s">
        <v>19805</v>
      </c>
      <c r="U1923" s="64" t="s">
        <v>19805</v>
      </c>
      <c r="V1923" s="64" t="s">
        <v>19805</v>
      </c>
      <c r="W1923" s="64" t="s">
        <v>19805</v>
      </c>
      <c r="X1923" s="64" t="s">
        <v>19805</v>
      </c>
      <c r="Y1923" s="64" t="s">
        <v>19805</v>
      </c>
      <c r="Z1923" s="64" t="s">
        <v>19805</v>
      </c>
      <c r="AA1923" s="64" t="s">
        <v>19805</v>
      </c>
      <c r="AB1923" s="64" t="s">
        <v>19805</v>
      </c>
    </row>
    <row r="1924" spans="1:28">
      <c r="A1924" s="15" t="s">
        <v>275</v>
      </c>
      <c r="B1924" s="64">
        <v>6348759</v>
      </c>
      <c r="C1924" s="64">
        <v>6110034</v>
      </c>
      <c r="D1924" s="64">
        <v>5305000</v>
      </c>
      <c r="E1924" s="64">
        <v>6500000</v>
      </c>
      <c r="F1924" s="64">
        <v>8500000</v>
      </c>
      <c r="G1924" s="64">
        <v>4051024</v>
      </c>
      <c r="H1924" s="64">
        <v>2974320</v>
      </c>
      <c r="I1924" s="64">
        <v>2332800</v>
      </c>
      <c r="J1924" s="64">
        <v>2180760</v>
      </c>
      <c r="K1924" s="64">
        <v>2028600</v>
      </c>
      <c r="L1924" s="64" t="s">
        <v>19805</v>
      </c>
      <c r="M1924" s="64" t="s">
        <v>19805</v>
      </c>
      <c r="N1924" s="64" t="s">
        <v>19805</v>
      </c>
      <c r="O1924" s="64" t="s">
        <v>19805</v>
      </c>
      <c r="P1924" s="64" t="s">
        <v>19805</v>
      </c>
      <c r="Q1924" s="64" t="s">
        <v>19805</v>
      </c>
      <c r="R1924" s="64" t="s">
        <v>19805</v>
      </c>
      <c r="S1924" s="64" t="s">
        <v>19805</v>
      </c>
      <c r="T1924" s="64" t="s">
        <v>19805</v>
      </c>
      <c r="U1924" s="64" t="s">
        <v>19805</v>
      </c>
      <c r="V1924" s="64" t="s">
        <v>19805</v>
      </c>
      <c r="W1924" s="64" t="s">
        <v>19805</v>
      </c>
      <c r="X1924" s="64" t="s">
        <v>19805</v>
      </c>
      <c r="Y1924" s="64" t="s">
        <v>19805</v>
      </c>
      <c r="Z1924" s="64" t="s">
        <v>19805</v>
      </c>
      <c r="AA1924" s="64" t="s">
        <v>19805</v>
      </c>
      <c r="AB1924" s="64" t="s">
        <v>19805</v>
      </c>
    </row>
    <row r="1925" spans="1:28">
      <c r="A1925" s="15" t="s">
        <v>4607</v>
      </c>
      <c r="B1925" s="64" t="s">
        <v>19805</v>
      </c>
      <c r="C1925" s="64" t="s">
        <v>19805</v>
      </c>
      <c r="D1925" s="64" t="s">
        <v>19805</v>
      </c>
      <c r="E1925" s="64" t="s">
        <v>19805</v>
      </c>
      <c r="F1925" s="64" t="s">
        <v>19805</v>
      </c>
      <c r="G1925" s="64" t="s">
        <v>19805</v>
      </c>
      <c r="H1925" s="64" t="s">
        <v>19805</v>
      </c>
      <c r="I1925" s="64" t="s">
        <v>19805</v>
      </c>
      <c r="J1925" s="64" t="s">
        <v>19805</v>
      </c>
      <c r="K1925" s="64" t="s">
        <v>19805</v>
      </c>
      <c r="L1925" s="64" t="s">
        <v>19805</v>
      </c>
      <c r="M1925" s="64" t="s">
        <v>19805</v>
      </c>
      <c r="N1925" s="64" t="s">
        <v>19805</v>
      </c>
      <c r="O1925" s="64" t="s">
        <v>19805</v>
      </c>
      <c r="P1925" s="64" t="s">
        <v>19805</v>
      </c>
      <c r="Q1925" s="64" t="s">
        <v>19805</v>
      </c>
      <c r="R1925" s="64" t="s">
        <v>19805</v>
      </c>
      <c r="S1925" s="64" t="s">
        <v>19805</v>
      </c>
      <c r="T1925" s="64" t="s">
        <v>19805</v>
      </c>
      <c r="U1925" s="64" t="s">
        <v>19805</v>
      </c>
      <c r="V1925" s="64" t="s">
        <v>19805</v>
      </c>
      <c r="W1925" s="64">
        <v>1800000</v>
      </c>
      <c r="X1925" s="64">
        <v>2071600</v>
      </c>
      <c r="Y1925" s="64">
        <v>1567000</v>
      </c>
      <c r="Z1925" s="64">
        <v>1317000</v>
      </c>
      <c r="AA1925" s="64">
        <v>560000</v>
      </c>
      <c r="AB1925" s="64">
        <v>510000</v>
      </c>
    </row>
    <row r="1926" spans="1:28">
      <c r="A1926" s="15" t="s">
        <v>5993</v>
      </c>
      <c r="B1926" s="64" t="s">
        <v>19805</v>
      </c>
      <c r="C1926" s="64" t="s">
        <v>19805</v>
      </c>
      <c r="D1926" s="64" t="s">
        <v>19805</v>
      </c>
      <c r="E1926" s="64" t="s">
        <v>19805</v>
      </c>
      <c r="F1926" s="64" t="s">
        <v>19805</v>
      </c>
      <c r="G1926" s="64" t="s">
        <v>19805</v>
      </c>
      <c r="H1926" s="64" t="s">
        <v>19805</v>
      </c>
      <c r="I1926" s="64" t="s">
        <v>19805</v>
      </c>
      <c r="J1926" s="64" t="s">
        <v>19805</v>
      </c>
      <c r="K1926" s="64" t="s">
        <v>19805</v>
      </c>
      <c r="L1926" s="64" t="s">
        <v>19805</v>
      </c>
      <c r="M1926" s="64">
        <v>1138500</v>
      </c>
      <c r="N1926" s="64">
        <v>1100000</v>
      </c>
      <c r="O1926" s="64">
        <v>2400000</v>
      </c>
      <c r="P1926" s="64">
        <v>2400000</v>
      </c>
      <c r="Q1926" s="64">
        <v>2400000</v>
      </c>
      <c r="R1926" s="64">
        <v>923500</v>
      </c>
      <c r="S1926" s="64">
        <v>3450000</v>
      </c>
      <c r="T1926" s="64">
        <v>3200000</v>
      </c>
      <c r="U1926" s="64">
        <v>2800000</v>
      </c>
      <c r="V1926" s="64">
        <v>2480000</v>
      </c>
      <c r="W1926" s="64">
        <v>2160000</v>
      </c>
      <c r="X1926" s="64">
        <v>1662500</v>
      </c>
      <c r="Y1926" s="64">
        <v>1400000</v>
      </c>
      <c r="Z1926" s="64">
        <v>1138000</v>
      </c>
      <c r="AA1926" s="64">
        <v>875000</v>
      </c>
      <c r="AB1926" s="64" t="s">
        <v>19805</v>
      </c>
    </row>
    <row r="1927" spans="1:28">
      <c r="A1927" s="15" t="s">
        <v>5994</v>
      </c>
      <c r="B1927" s="64" t="s">
        <v>19805</v>
      </c>
      <c r="C1927" s="64" t="s">
        <v>19805</v>
      </c>
      <c r="D1927" s="64" t="s">
        <v>19805</v>
      </c>
      <c r="E1927" s="64" t="s">
        <v>19805</v>
      </c>
      <c r="F1927" s="64" t="s">
        <v>19805</v>
      </c>
      <c r="G1927" s="64" t="s">
        <v>19805</v>
      </c>
      <c r="H1927" s="64" t="s">
        <v>19805</v>
      </c>
      <c r="I1927" s="64" t="s">
        <v>19805</v>
      </c>
      <c r="J1927" s="64" t="s">
        <v>19805</v>
      </c>
      <c r="K1927" s="64" t="s">
        <v>19805</v>
      </c>
      <c r="L1927" s="64" t="s">
        <v>19805</v>
      </c>
      <c r="M1927" s="64" t="s">
        <v>19805</v>
      </c>
      <c r="N1927" s="64" t="s">
        <v>19805</v>
      </c>
      <c r="O1927" s="64" t="s">
        <v>19805</v>
      </c>
      <c r="P1927" s="64" t="s">
        <v>19805</v>
      </c>
      <c r="Q1927" s="64" t="s">
        <v>19805</v>
      </c>
      <c r="R1927" s="64" t="s">
        <v>19805</v>
      </c>
      <c r="S1927" s="64" t="s">
        <v>19805</v>
      </c>
      <c r="T1927" s="64" t="s">
        <v>19805</v>
      </c>
      <c r="U1927" s="64">
        <v>100000</v>
      </c>
      <c r="V1927" s="64" t="s">
        <v>19805</v>
      </c>
      <c r="W1927" s="64">
        <v>600000</v>
      </c>
      <c r="X1927" s="64">
        <v>1900000</v>
      </c>
      <c r="Y1927" s="64">
        <v>1600000</v>
      </c>
      <c r="Z1927" s="64">
        <v>1400000</v>
      </c>
      <c r="AA1927" s="64">
        <v>1100000</v>
      </c>
      <c r="AB1927" s="64">
        <v>1000000</v>
      </c>
    </row>
    <row r="1928" spans="1:28">
      <c r="A1928" s="15" t="s">
        <v>5995</v>
      </c>
      <c r="B1928" s="64" t="s">
        <v>19805</v>
      </c>
      <c r="C1928" s="64" t="s">
        <v>19805</v>
      </c>
      <c r="D1928" s="64" t="s">
        <v>19805</v>
      </c>
      <c r="E1928" s="64" t="s">
        <v>19805</v>
      </c>
      <c r="F1928" s="64" t="s">
        <v>19805</v>
      </c>
      <c r="G1928" s="64" t="s">
        <v>19805</v>
      </c>
      <c r="H1928" s="64" t="s">
        <v>19805</v>
      </c>
      <c r="I1928" s="64" t="s">
        <v>19805</v>
      </c>
      <c r="J1928" s="64" t="s">
        <v>19805</v>
      </c>
      <c r="K1928" s="64" t="s">
        <v>19805</v>
      </c>
      <c r="L1928" s="64" t="s">
        <v>19805</v>
      </c>
      <c r="M1928" s="64" t="s">
        <v>19805</v>
      </c>
      <c r="N1928" s="64" t="s">
        <v>19805</v>
      </c>
      <c r="O1928" s="64" t="s">
        <v>19805</v>
      </c>
      <c r="P1928" s="64" t="s">
        <v>19805</v>
      </c>
      <c r="Q1928" s="64" t="s">
        <v>19805</v>
      </c>
      <c r="R1928" s="64" t="s">
        <v>19805</v>
      </c>
      <c r="S1928" s="64" t="s">
        <v>19805</v>
      </c>
      <c r="T1928" s="64" t="s">
        <v>19805</v>
      </c>
      <c r="U1928" s="64" t="s">
        <v>19805</v>
      </c>
      <c r="V1928" s="64" t="s">
        <v>19805</v>
      </c>
      <c r="W1928" s="64" t="s">
        <v>19805</v>
      </c>
      <c r="X1928" s="64" t="s">
        <v>19805</v>
      </c>
      <c r="Y1928" s="64" t="s">
        <v>19805</v>
      </c>
      <c r="Z1928" s="64">
        <v>133000</v>
      </c>
      <c r="AA1928" s="64" t="s">
        <v>19805</v>
      </c>
      <c r="AB1928" s="64" t="s">
        <v>19805</v>
      </c>
    </row>
    <row r="1929" spans="1:28">
      <c r="A1929" s="15" t="s">
        <v>5996</v>
      </c>
      <c r="B1929" s="64" t="s">
        <v>19805</v>
      </c>
      <c r="C1929" s="64" t="s">
        <v>19805</v>
      </c>
      <c r="D1929" s="64" t="s">
        <v>19805</v>
      </c>
      <c r="E1929" s="64" t="s">
        <v>19805</v>
      </c>
      <c r="F1929" s="64" t="s">
        <v>19805</v>
      </c>
      <c r="G1929" s="64" t="s">
        <v>19805</v>
      </c>
      <c r="H1929" s="64" t="s">
        <v>19805</v>
      </c>
      <c r="I1929" s="64" t="s">
        <v>19805</v>
      </c>
      <c r="J1929" s="64" t="s">
        <v>19805</v>
      </c>
      <c r="K1929" s="64" t="s">
        <v>19805</v>
      </c>
      <c r="L1929" s="64">
        <v>625132</v>
      </c>
      <c r="M1929" s="64">
        <v>3000000</v>
      </c>
      <c r="N1929" s="64">
        <v>3000000</v>
      </c>
      <c r="O1929" s="64">
        <v>1540000</v>
      </c>
      <c r="P1929" s="64">
        <v>1400000</v>
      </c>
      <c r="Q1929" s="64">
        <v>465850</v>
      </c>
      <c r="R1929" s="64">
        <v>316969</v>
      </c>
      <c r="S1929" s="64" t="s">
        <v>19805</v>
      </c>
      <c r="T1929" s="64" t="s">
        <v>19805</v>
      </c>
      <c r="U1929" s="64" t="s">
        <v>19805</v>
      </c>
      <c r="V1929" s="64" t="s">
        <v>19805</v>
      </c>
      <c r="W1929" s="64" t="s">
        <v>19805</v>
      </c>
      <c r="X1929" s="64" t="s">
        <v>19805</v>
      </c>
      <c r="Y1929" s="64" t="s">
        <v>19805</v>
      </c>
      <c r="Z1929" s="64" t="s">
        <v>19805</v>
      </c>
      <c r="AA1929" s="64" t="s">
        <v>19805</v>
      </c>
      <c r="AB1929" s="64" t="s">
        <v>19805</v>
      </c>
    </row>
    <row r="1930" spans="1:28">
      <c r="A1930" s="15" t="s">
        <v>5997</v>
      </c>
      <c r="B1930" s="64" t="s">
        <v>19805</v>
      </c>
      <c r="C1930" s="64" t="s">
        <v>19805</v>
      </c>
      <c r="D1930" s="64" t="s">
        <v>19805</v>
      </c>
      <c r="E1930" s="64" t="s">
        <v>19805</v>
      </c>
      <c r="F1930" s="64" t="s">
        <v>19805</v>
      </c>
      <c r="G1930" s="64" t="s">
        <v>19805</v>
      </c>
      <c r="H1930" s="64" t="s">
        <v>19805</v>
      </c>
      <c r="I1930" s="64" t="s">
        <v>19805</v>
      </c>
      <c r="J1930" s="64" t="s">
        <v>19805</v>
      </c>
      <c r="K1930" s="64" t="s">
        <v>19805</v>
      </c>
      <c r="L1930" s="64" t="s">
        <v>19805</v>
      </c>
      <c r="M1930" s="64" t="s">
        <v>19805</v>
      </c>
      <c r="N1930" s="64" t="s">
        <v>19805</v>
      </c>
      <c r="O1930" s="64" t="s">
        <v>19805</v>
      </c>
      <c r="P1930" s="64" t="s">
        <v>19805</v>
      </c>
      <c r="Q1930" s="64" t="s">
        <v>19805</v>
      </c>
      <c r="R1930" s="64" t="s">
        <v>19805</v>
      </c>
      <c r="S1930" s="64" t="s">
        <v>19805</v>
      </c>
      <c r="T1930" s="64" t="s">
        <v>19805</v>
      </c>
      <c r="U1930" s="64" t="s">
        <v>19805</v>
      </c>
      <c r="V1930" s="64" t="s">
        <v>19805</v>
      </c>
      <c r="W1930" s="64">
        <v>350000</v>
      </c>
      <c r="X1930" s="64" t="s">
        <v>19805</v>
      </c>
      <c r="Y1930" s="64" t="s">
        <v>19805</v>
      </c>
      <c r="Z1930" s="64" t="s">
        <v>19805</v>
      </c>
      <c r="AA1930" s="64" t="s">
        <v>19805</v>
      </c>
      <c r="AB1930" s="64" t="s">
        <v>19805</v>
      </c>
    </row>
    <row r="1931" spans="1:28">
      <c r="A1931" s="15" t="s">
        <v>525</v>
      </c>
      <c r="B1931" s="64">
        <v>2969880</v>
      </c>
      <c r="C1931" s="64">
        <v>2841960</v>
      </c>
      <c r="D1931" s="64" t="s">
        <v>19805</v>
      </c>
      <c r="E1931" s="64" t="s">
        <v>19805</v>
      </c>
      <c r="F1931" s="64" t="s">
        <v>19805</v>
      </c>
      <c r="G1931" s="64" t="s">
        <v>19805</v>
      </c>
      <c r="H1931" s="64" t="s">
        <v>19805</v>
      </c>
      <c r="I1931" s="64" t="s">
        <v>19805</v>
      </c>
      <c r="J1931" s="64" t="s">
        <v>19805</v>
      </c>
      <c r="K1931" s="64" t="s">
        <v>19805</v>
      </c>
      <c r="L1931" s="64" t="s">
        <v>19805</v>
      </c>
      <c r="M1931" s="64" t="s">
        <v>19805</v>
      </c>
      <c r="N1931" s="64" t="s">
        <v>19805</v>
      </c>
      <c r="O1931" s="64" t="s">
        <v>19805</v>
      </c>
      <c r="P1931" s="64" t="s">
        <v>19805</v>
      </c>
      <c r="Q1931" s="64" t="s">
        <v>19805</v>
      </c>
      <c r="R1931" s="64" t="s">
        <v>19805</v>
      </c>
      <c r="S1931" s="64" t="s">
        <v>19805</v>
      </c>
      <c r="T1931" s="64" t="s">
        <v>19805</v>
      </c>
      <c r="U1931" s="64" t="s">
        <v>19805</v>
      </c>
      <c r="V1931" s="64" t="s">
        <v>19805</v>
      </c>
      <c r="W1931" s="64" t="s">
        <v>19805</v>
      </c>
      <c r="X1931" s="64" t="s">
        <v>19805</v>
      </c>
      <c r="Y1931" s="64" t="s">
        <v>19805</v>
      </c>
      <c r="Z1931" s="64" t="s">
        <v>19805</v>
      </c>
      <c r="AA1931" s="64" t="s">
        <v>19805</v>
      </c>
      <c r="AB1931" s="64" t="s">
        <v>19805</v>
      </c>
    </row>
    <row r="1932" spans="1:28">
      <c r="A1932" s="15" t="s">
        <v>5998</v>
      </c>
      <c r="B1932" s="64" t="s">
        <v>19805</v>
      </c>
      <c r="C1932" s="64" t="s">
        <v>19805</v>
      </c>
      <c r="D1932" s="64" t="s">
        <v>19805</v>
      </c>
      <c r="E1932" s="64" t="s">
        <v>19805</v>
      </c>
      <c r="F1932" s="64" t="s">
        <v>19805</v>
      </c>
      <c r="G1932" s="64" t="s">
        <v>19805</v>
      </c>
      <c r="H1932" s="64" t="s">
        <v>19805</v>
      </c>
      <c r="I1932" s="64" t="s">
        <v>19805</v>
      </c>
      <c r="J1932" s="64" t="s">
        <v>19805</v>
      </c>
      <c r="K1932" s="64" t="s">
        <v>19805</v>
      </c>
      <c r="L1932" s="64" t="s">
        <v>19805</v>
      </c>
      <c r="M1932" s="64" t="s">
        <v>19805</v>
      </c>
      <c r="N1932" s="64" t="s">
        <v>19805</v>
      </c>
      <c r="O1932" s="64" t="s">
        <v>19805</v>
      </c>
      <c r="P1932" s="64" t="s">
        <v>19805</v>
      </c>
      <c r="Q1932" s="64" t="s">
        <v>19805</v>
      </c>
      <c r="R1932" s="64" t="s">
        <v>19805</v>
      </c>
      <c r="S1932" s="64">
        <v>102824</v>
      </c>
      <c r="T1932" s="64" t="s">
        <v>15337</v>
      </c>
      <c r="U1932" s="64">
        <v>3750000</v>
      </c>
      <c r="V1932" s="64">
        <v>3250000</v>
      </c>
      <c r="W1932" s="64">
        <v>3000000</v>
      </c>
      <c r="X1932" s="64">
        <v>3496000</v>
      </c>
      <c r="Y1932" s="64">
        <v>2841000</v>
      </c>
      <c r="Z1932" s="64">
        <v>1900000</v>
      </c>
      <c r="AA1932" s="64">
        <v>550000</v>
      </c>
      <c r="AB1932" s="64" t="s">
        <v>19805</v>
      </c>
    </row>
    <row r="1933" spans="1:28">
      <c r="A1933" s="15" t="s">
        <v>2237</v>
      </c>
      <c r="B1933" s="64">
        <v>100000</v>
      </c>
      <c r="C1933" s="64" t="s">
        <v>19805</v>
      </c>
      <c r="D1933" s="64" t="s">
        <v>19805</v>
      </c>
      <c r="E1933" s="64" t="s">
        <v>19805</v>
      </c>
      <c r="F1933" s="64" t="s">
        <v>19805</v>
      </c>
      <c r="G1933" s="64" t="s">
        <v>19805</v>
      </c>
      <c r="H1933" s="64" t="s">
        <v>19805</v>
      </c>
      <c r="I1933" s="64" t="s">
        <v>19805</v>
      </c>
      <c r="J1933" s="64" t="s">
        <v>19805</v>
      </c>
      <c r="K1933" s="64" t="s">
        <v>19805</v>
      </c>
      <c r="L1933" s="64" t="s">
        <v>19805</v>
      </c>
      <c r="M1933" s="64" t="s">
        <v>19805</v>
      </c>
      <c r="N1933" s="64" t="s">
        <v>19805</v>
      </c>
      <c r="O1933" s="64" t="s">
        <v>19805</v>
      </c>
      <c r="P1933" s="64" t="s">
        <v>19805</v>
      </c>
      <c r="Q1933" s="64" t="s">
        <v>19805</v>
      </c>
      <c r="R1933" s="64" t="s">
        <v>19805</v>
      </c>
      <c r="S1933" s="64" t="s">
        <v>19805</v>
      </c>
      <c r="T1933" s="64" t="s">
        <v>19805</v>
      </c>
      <c r="U1933" s="64" t="s">
        <v>19805</v>
      </c>
      <c r="V1933" s="64" t="s">
        <v>19805</v>
      </c>
      <c r="W1933" s="64" t="s">
        <v>19805</v>
      </c>
      <c r="X1933" s="64" t="s">
        <v>19805</v>
      </c>
      <c r="Y1933" s="64" t="s">
        <v>19805</v>
      </c>
      <c r="Z1933" s="64" t="s">
        <v>19805</v>
      </c>
      <c r="AA1933" s="64" t="s">
        <v>19805</v>
      </c>
      <c r="AB1933" s="64" t="s">
        <v>19805</v>
      </c>
    </row>
    <row r="1934" spans="1:28">
      <c r="A1934" s="15" t="s">
        <v>6000</v>
      </c>
      <c r="B1934" s="64" t="s">
        <v>19805</v>
      </c>
      <c r="C1934" s="64" t="s">
        <v>19805</v>
      </c>
      <c r="D1934" s="64" t="s">
        <v>19805</v>
      </c>
      <c r="E1934" s="64" t="s">
        <v>19805</v>
      </c>
      <c r="F1934" s="64" t="s">
        <v>19805</v>
      </c>
      <c r="G1934" s="64" t="s">
        <v>19805</v>
      </c>
      <c r="H1934" s="64" t="s">
        <v>19805</v>
      </c>
      <c r="I1934" s="64" t="s">
        <v>19805</v>
      </c>
      <c r="J1934" s="64" t="s">
        <v>19805</v>
      </c>
      <c r="K1934" s="64" t="s">
        <v>19805</v>
      </c>
      <c r="L1934" s="64" t="s">
        <v>19805</v>
      </c>
      <c r="M1934" s="64" t="s">
        <v>19805</v>
      </c>
      <c r="N1934" s="64" t="s">
        <v>19805</v>
      </c>
      <c r="O1934" s="64" t="s">
        <v>19805</v>
      </c>
      <c r="P1934" s="64" t="s">
        <v>19805</v>
      </c>
      <c r="Q1934" s="64" t="s">
        <v>19805</v>
      </c>
      <c r="R1934" s="64" t="s">
        <v>19805</v>
      </c>
      <c r="S1934" s="64" t="s">
        <v>19805</v>
      </c>
      <c r="T1934" s="64" t="s">
        <v>19805</v>
      </c>
      <c r="U1934" s="64" t="s">
        <v>19805</v>
      </c>
      <c r="V1934" s="64" t="s">
        <v>19805</v>
      </c>
      <c r="W1934" s="64">
        <v>415000</v>
      </c>
      <c r="X1934" s="64" t="s">
        <v>19805</v>
      </c>
      <c r="Y1934" s="64" t="s">
        <v>19805</v>
      </c>
      <c r="Z1934" s="64" t="s">
        <v>19805</v>
      </c>
      <c r="AA1934" s="64" t="s">
        <v>19805</v>
      </c>
      <c r="AB1934" s="64" t="s">
        <v>19805</v>
      </c>
    </row>
    <row r="1935" spans="1:28">
      <c r="A1935" s="15" t="s">
        <v>6001</v>
      </c>
      <c r="B1935" s="64" t="s">
        <v>19805</v>
      </c>
      <c r="C1935" s="64" t="s">
        <v>19805</v>
      </c>
      <c r="D1935" s="64" t="s">
        <v>19805</v>
      </c>
      <c r="E1935" s="64" t="s">
        <v>19805</v>
      </c>
      <c r="F1935" s="64" t="s">
        <v>19805</v>
      </c>
      <c r="G1935" s="64" t="s">
        <v>19805</v>
      </c>
      <c r="H1935" s="64" t="s">
        <v>19805</v>
      </c>
      <c r="I1935" s="64" t="s">
        <v>19805</v>
      </c>
      <c r="J1935" s="64" t="s">
        <v>19805</v>
      </c>
      <c r="K1935" s="64">
        <v>48056</v>
      </c>
      <c r="L1935" s="64" t="s">
        <v>19805</v>
      </c>
      <c r="M1935" s="64" t="s">
        <v>19805</v>
      </c>
      <c r="N1935" s="64" t="s">
        <v>19805</v>
      </c>
      <c r="O1935" s="64" t="s">
        <v>19805</v>
      </c>
      <c r="P1935" s="64" t="s">
        <v>19805</v>
      </c>
      <c r="Q1935" s="64" t="s">
        <v>19805</v>
      </c>
      <c r="R1935" s="64" t="s">
        <v>19805</v>
      </c>
      <c r="S1935" s="64" t="s">
        <v>19805</v>
      </c>
      <c r="T1935" s="64" t="s">
        <v>19805</v>
      </c>
      <c r="U1935" s="64" t="s">
        <v>19805</v>
      </c>
      <c r="V1935" s="64" t="s">
        <v>19805</v>
      </c>
      <c r="W1935" s="64" t="s">
        <v>19805</v>
      </c>
      <c r="X1935" s="64" t="s">
        <v>19805</v>
      </c>
      <c r="Y1935" s="64" t="s">
        <v>19805</v>
      </c>
      <c r="Z1935" s="64" t="s">
        <v>19805</v>
      </c>
      <c r="AA1935" s="64" t="s">
        <v>19805</v>
      </c>
      <c r="AB1935" s="64" t="s">
        <v>19805</v>
      </c>
    </row>
    <row r="1936" spans="1:28">
      <c r="A1936" s="15" t="s">
        <v>570</v>
      </c>
      <c r="B1936" s="64">
        <v>12112359</v>
      </c>
      <c r="C1936" s="64">
        <v>11370786</v>
      </c>
      <c r="D1936" s="64">
        <v>10629213</v>
      </c>
      <c r="E1936" s="64">
        <v>9887642</v>
      </c>
      <c r="F1936" s="64">
        <v>3958742</v>
      </c>
      <c r="G1936" s="64">
        <v>3117120</v>
      </c>
      <c r="H1936" s="64">
        <v>2913840</v>
      </c>
      <c r="I1936" s="64">
        <v>2710560</v>
      </c>
      <c r="J1936" s="64" t="s">
        <v>19805</v>
      </c>
      <c r="K1936" s="64" t="s">
        <v>19805</v>
      </c>
      <c r="L1936" s="64" t="s">
        <v>19805</v>
      </c>
      <c r="M1936" s="64" t="s">
        <v>19805</v>
      </c>
      <c r="N1936" s="64" t="s">
        <v>19805</v>
      </c>
      <c r="O1936" s="64" t="s">
        <v>19805</v>
      </c>
      <c r="P1936" s="64" t="s">
        <v>19805</v>
      </c>
      <c r="Q1936" s="64" t="s">
        <v>19805</v>
      </c>
      <c r="R1936" s="64" t="s">
        <v>19805</v>
      </c>
      <c r="S1936" s="64" t="s">
        <v>19805</v>
      </c>
      <c r="T1936" s="64" t="s">
        <v>19805</v>
      </c>
      <c r="U1936" s="64" t="s">
        <v>19805</v>
      </c>
      <c r="V1936" s="64" t="s">
        <v>19805</v>
      </c>
      <c r="W1936" s="64" t="s">
        <v>19805</v>
      </c>
      <c r="X1936" s="64" t="s">
        <v>19805</v>
      </c>
      <c r="Y1936" s="64" t="s">
        <v>19805</v>
      </c>
      <c r="Z1936" s="64" t="s">
        <v>19805</v>
      </c>
      <c r="AA1936" s="64" t="s">
        <v>19805</v>
      </c>
      <c r="AB1936" s="64" t="s">
        <v>19805</v>
      </c>
    </row>
    <row r="1937" spans="1:28">
      <c r="A1937" s="15" t="s">
        <v>6002</v>
      </c>
      <c r="B1937" s="64" t="s">
        <v>19805</v>
      </c>
      <c r="C1937" s="64" t="s">
        <v>19805</v>
      </c>
      <c r="D1937" s="64" t="s">
        <v>19805</v>
      </c>
      <c r="E1937" s="64" t="s">
        <v>19805</v>
      </c>
      <c r="F1937" s="64" t="s">
        <v>19805</v>
      </c>
      <c r="G1937" s="64" t="s">
        <v>19805</v>
      </c>
      <c r="H1937" s="64">
        <v>992680</v>
      </c>
      <c r="I1937" s="64">
        <v>884881</v>
      </c>
      <c r="J1937" s="64">
        <v>826269</v>
      </c>
      <c r="K1937" s="64">
        <v>770610</v>
      </c>
      <c r="L1937" s="64">
        <v>259204</v>
      </c>
      <c r="M1937" s="64">
        <v>48630</v>
      </c>
      <c r="N1937" s="64" t="s">
        <v>19805</v>
      </c>
      <c r="O1937" s="64" t="s">
        <v>19805</v>
      </c>
      <c r="P1937" s="64" t="s">
        <v>19805</v>
      </c>
      <c r="Q1937" s="64" t="s">
        <v>19805</v>
      </c>
      <c r="R1937" s="64" t="s">
        <v>19805</v>
      </c>
      <c r="S1937" s="64" t="s">
        <v>19805</v>
      </c>
      <c r="T1937" s="64" t="s">
        <v>19805</v>
      </c>
      <c r="U1937" s="64" t="s">
        <v>19805</v>
      </c>
      <c r="V1937" s="64" t="s">
        <v>19805</v>
      </c>
      <c r="W1937" s="64" t="s">
        <v>19805</v>
      </c>
      <c r="X1937" s="64" t="s">
        <v>19805</v>
      </c>
      <c r="Y1937" s="64" t="s">
        <v>19805</v>
      </c>
      <c r="Z1937" s="64" t="s">
        <v>19805</v>
      </c>
      <c r="AA1937" s="64" t="s">
        <v>19805</v>
      </c>
      <c r="AB1937" s="64" t="s">
        <v>19805</v>
      </c>
    </row>
    <row r="1938" spans="1:28">
      <c r="A1938" s="15" t="s">
        <v>6004</v>
      </c>
      <c r="B1938" s="64" t="s">
        <v>19805</v>
      </c>
      <c r="C1938" s="64" t="s">
        <v>19805</v>
      </c>
      <c r="D1938" s="64" t="s">
        <v>19805</v>
      </c>
      <c r="E1938" s="64" t="s">
        <v>19805</v>
      </c>
      <c r="F1938" s="64" t="s">
        <v>19805</v>
      </c>
      <c r="G1938" s="64" t="s">
        <v>19805</v>
      </c>
      <c r="H1938" s="64" t="s">
        <v>19805</v>
      </c>
      <c r="I1938" s="64" t="s">
        <v>19805</v>
      </c>
      <c r="J1938" s="64" t="s">
        <v>19805</v>
      </c>
      <c r="K1938" s="64" t="s">
        <v>19805</v>
      </c>
      <c r="L1938" s="64" t="s">
        <v>19805</v>
      </c>
      <c r="M1938" s="64" t="s">
        <v>19805</v>
      </c>
      <c r="N1938" s="64" t="s">
        <v>19805</v>
      </c>
      <c r="O1938" s="64" t="s">
        <v>19805</v>
      </c>
      <c r="P1938" s="64" t="s">
        <v>19805</v>
      </c>
      <c r="Q1938" s="64" t="s">
        <v>19805</v>
      </c>
      <c r="R1938" s="64" t="s">
        <v>19805</v>
      </c>
      <c r="S1938" s="64" t="s">
        <v>19805</v>
      </c>
      <c r="T1938" s="64" t="s">
        <v>19805</v>
      </c>
      <c r="U1938" s="64">
        <v>272250</v>
      </c>
      <c r="V1938" s="64">
        <v>181100</v>
      </c>
      <c r="W1938" s="64" t="s">
        <v>19805</v>
      </c>
      <c r="X1938" s="64" t="s">
        <v>19805</v>
      </c>
      <c r="Y1938" s="64" t="s">
        <v>19805</v>
      </c>
      <c r="Z1938" s="64">
        <v>140000</v>
      </c>
      <c r="AA1938" s="64" t="s">
        <v>19805</v>
      </c>
      <c r="AB1938" s="64" t="s">
        <v>19805</v>
      </c>
    </row>
    <row r="1939" spans="1:28">
      <c r="A1939" s="15" t="s">
        <v>3020</v>
      </c>
      <c r="B1939" s="64" t="s">
        <v>19805</v>
      </c>
      <c r="C1939" s="64" t="s">
        <v>19805</v>
      </c>
      <c r="D1939" s="64" t="s">
        <v>19805</v>
      </c>
      <c r="E1939" s="64">
        <v>255204</v>
      </c>
      <c r="F1939" s="64">
        <v>10059750</v>
      </c>
      <c r="G1939" s="64">
        <v>9256500</v>
      </c>
      <c r="H1939" s="64">
        <v>8453250</v>
      </c>
      <c r="I1939" s="64">
        <v>7650000</v>
      </c>
      <c r="J1939" s="64">
        <v>7140000</v>
      </c>
      <c r="K1939" s="64">
        <v>6630000</v>
      </c>
      <c r="L1939" s="64">
        <v>6120000</v>
      </c>
      <c r="M1939" s="64">
        <v>5610000</v>
      </c>
      <c r="N1939" s="64">
        <v>5100000</v>
      </c>
      <c r="O1939" s="64">
        <v>1000000</v>
      </c>
      <c r="P1939" s="64">
        <v>699935</v>
      </c>
      <c r="Q1939" s="64">
        <v>590850</v>
      </c>
      <c r="R1939" s="64">
        <v>316969</v>
      </c>
      <c r="S1939" s="64" t="s">
        <v>19805</v>
      </c>
      <c r="T1939" s="64" t="s">
        <v>19805</v>
      </c>
      <c r="U1939" s="64" t="s">
        <v>19805</v>
      </c>
      <c r="V1939" s="64" t="s">
        <v>19805</v>
      </c>
      <c r="W1939" s="64" t="s">
        <v>19805</v>
      </c>
      <c r="X1939" s="64" t="s">
        <v>19805</v>
      </c>
      <c r="Y1939" s="64" t="s">
        <v>19805</v>
      </c>
      <c r="Z1939" s="64" t="s">
        <v>19805</v>
      </c>
      <c r="AA1939" s="64" t="s">
        <v>19805</v>
      </c>
      <c r="AB1939" s="64" t="s">
        <v>19805</v>
      </c>
    </row>
    <row r="1940" spans="1:28">
      <c r="A1940" s="15" t="s">
        <v>6005</v>
      </c>
      <c r="B1940" s="64" t="s">
        <v>19805</v>
      </c>
      <c r="C1940" s="64" t="s">
        <v>19805</v>
      </c>
      <c r="D1940" s="64" t="s">
        <v>19805</v>
      </c>
      <c r="E1940" s="64" t="s">
        <v>19805</v>
      </c>
      <c r="F1940" s="64" t="s">
        <v>19805</v>
      </c>
      <c r="G1940" s="64" t="s">
        <v>19805</v>
      </c>
      <c r="H1940" s="64" t="s">
        <v>19805</v>
      </c>
      <c r="I1940" s="64" t="s">
        <v>19805</v>
      </c>
      <c r="J1940" s="64">
        <v>20840625</v>
      </c>
      <c r="K1940" s="64">
        <v>19012500</v>
      </c>
      <c r="L1940" s="64">
        <v>17184375</v>
      </c>
      <c r="M1940" s="64">
        <v>16453125</v>
      </c>
      <c r="N1940" s="64">
        <v>14625000</v>
      </c>
      <c r="O1940" s="64">
        <v>13500000</v>
      </c>
      <c r="P1940" s="64">
        <v>12375000</v>
      </c>
      <c r="Q1940" s="64">
        <v>11250000</v>
      </c>
      <c r="R1940" s="64">
        <v>10130000</v>
      </c>
      <c r="S1940" s="64">
        <v>9000000</v>
      </c>
      <c r="T1940" s="64">
        <v>2562000</v>
      </c>
      <c r="U1940" s="64">
        <v>2266320</v>
      </c>
      <c r="V1940" s="64">
        <v>1917000</v>
      </c>
      <c r="W1940" s="64" t="s">
        <v>19805</v>
      </c>
      <c r="X1940" s="64" t="s">
        <v>19805</v>
      </c>
      <c r="Y1940" s="64" t="s">
        <v>19805</v>
      </c>
      <c r="Z1940" s="64" t="s">
        <v>19805</v>
      </c>
      <c r="AA1940" s="64" t="s">
        <v>19805</v>
      </c>
      <c r="AB1940" s="64" t="s">
        <v>19805</v>
      </c>
    </row>
    <row r="1941" spans="1:28">
      <c r="A1941" s="15" t="s">
        <v>6006</v>
      </c>
      <c r="B1941" s="64" t="s">
        <v>19805</v>
      </c>
      <c r="C1941" s="64" t="s">
        <v>19805</v>
      </c>
      <c r="D1941" s="64" t="s">
        <v>19805</v>
      </c>
      <c r="E1941" s="64" t="s">
        <v>19805</v>
      </c>
      <c r="F1941" s="64" t="s">
        <v>19805</v>
      </c>
      <c r="G1941" s="64" t="s">
        <v>19805</v>
      </c>
      <c r="H1941" s="64" t="s">
        <v>19805</v>
      </c>
      <c r="I1941" s="64" t="s">
        <v>19805</v>
      </c>
      <c r="J1941" s="64" t="s">
        <v>19805</v>
      </c>
      <c r="K1941" s="64" t="s">
        <v>19805</v>
      </c>
      <c r="L1941" s="64" t="s">
        <v>19805</v>
      </c>
      <c r="M1941" s="64" t="s">
        <v>19805</v>
      </c>
      <c r="N1941" s="64" t="s">
        <v>19805</v>
      </c>
      <c r="O1941" s="64" t="s">
        <v>19805</v>
      </c>
      <c r="P1941" s="64" t="s">
        <v>19805</v>
      </c>
      <c r="Q1941" s="64" t="s">
        <v>19805</v>
      </c>
      <c r="R1941" s="64" t="s">
        <v>19805</v>
      </c>
      <c r="S1941" s="64" t="s">
        <v>19805</v>
      </c>
      <c r="T1941" s="64" t="s">
        <v>19805</v>
      </c>
      <c r="U1941" s="64" t="s">
        <v>19805</v>
      </c>
      <c r="V1941" s="64" t="s">
        <v>19805</v>
      </c>
      <c r="W1941" s="64" t="s">
        <v>19805</v>
      </c>
      <c r="X1941" s="64" t="s">
        <v>19805</v>
      </c>
      <c r="Y1941" s="64" t="s">
        <v>19805</v>
      </c>
      <c r="Z1941" s="64" t="s">
        <v>19805</v>
      </c>
      <c r="AA1941" s="64" t="s">
        <v>19805</v>
      </c>
      <c r="AB1941" s="64">
        <v>250000</v>
      </c>
    </row>
    <row r="1942" spans="1:28">
      <c r="A1942" s="15" t="s">
        <v>4635</v>
      </c>
      <c r="B1942" s="64" t="s">
        <v>19805</v>
      </c>
      <c r="C1942" s="64" t="s">
        <v>19805</v>
      </c>
      <c r="D1942" s="64" t="s">
        <v>19805</v>
      </c>
      <c r="E1942" s="64" t="s">
        <v>19805</v>
      </c>
      <c r="F1942" s="64" t="s">
        <v>19805</v>
      </c>
      <c r="G1942" s="64" t="s">
        <v>19805</v>
      </c>
      <c r="H1942" s="64" t="s">
        <v>19805</v>
      </c>
      <c r="I1942" s="64" t="s">
        <v>19805</v>
      </c>
      <c r="J1942" s="64" t="s">
        <v>19805</v>
      </c>
      <c r="K1942" s="64" t="s">
        <v>19805</v>
      </c>
      <c r="L1942" s="64" t="s">
        <v>19805</v>
      </c>
      <c r="M1942" s="64" t="s">
        <v>19805</v>
      </c>
      <c r="N1942" s="64" t="s">
        <v>19805</v>
      </c>
      <c r="O1942" s="64" t="s">
        <v>19805</v>
      </c>
      <c r="P1942" s="64" t="s">
        <v>19805</v>
      </c>
      <c r="Q1942" s="64" t="s">
        <v>19805</v>
      </c>
      <c r="R1942" s="64" t="s">
        <v>19805</v>
      </c>
      <c r="S1942" s="64" t="s">
        <v>19805</v>
      </c>
      <c r="T1942" s="64" t="s">
        <v>19805</v>
      </c>
      <c r="U1942" s="64" t="s">
        <v>19805</v>
      </c>
      <c r="V1942" s="64" t="s">
        <v>19805</v>
      </c>
      <c r="W1942" s="64">
        <v>225000</v>
      </c>
      <c r="X1942" s="64" t="s">
        <v>19805</v>
      </c>
      <c r="Y1942" s="64" t="s">
        <v>19805</v>
      </c>
      <c r="Z1942" s="64">
        <v>150000</v>
      </c>
      <c r="AA1942" s="64" t="s">
        <v>19805</v>
      </c>
      <c r="AB1942" s="64" t="s">
        <v>19805</v>
      </c>
    </row>
    <row r="1943" spans="1:28">
      <c r="A1943" s="15" t="s">
        <v>531</v>
      </c>
      <c r="B1943" s="64" t="s">
        <v>19805</v>
      </c>
      <c r="C1943" s="64">
        <v>2170465</v>
      </c>
      <c r="D1943" s="64">
        <v>2100000</v>
      </c>
      <c r="E1943" s="64">
        <v>4000000</v>
      </c>
      <c r="F1943" s="64">
        <v>4000000</v>
      </c>
      <c r="G1943" s="64">
        <v>4000000</v>
      </c>
      <c r="H1943" s="64">
        <v>4000000</v>
      </c>
      <c r="I1943" s="64">
        <v>4930000</v>
      </c>
      <c r="J1943" s="64">
        <v>4250000</v>
      </c>
      <c r="K1943" s="64">
        <v>4250000</v>
      </c>
      <c r="L1943" s="64">
        <v>1330000</v>
      </c>
      <c r="M1943" s="64">
        <v>1000000</v>
      </c>
      <c r="N1943" s="64">
        <v>620046</v>
      </c>
      <c r="O1943" s="64">
        <v>366931</v>
      </c>
      <c r="P1943" s="64" t="s">
        <v>19805</v>
      </c>
      <c r="Q1943" s="64" t="s">
        <v>19805</v>
      </c>
      <c r="R1943" s="64" t="s">
        <v>19805</v>
      </c>
      <c r="S1943" s="64" t="s">
        <v>19805</v>
      </c>
      <c r="T1943" s="64" t="s">
        <v>19805</v>
      </c>
      <c r="U1943" s="64" t="s">
        <v>19805</v>
      </c>
      <c r="V1943" s="64" t="s">
        <v>19805</v>
      </c>
      <c r="W1943" s="64" t="s">
        <v>19805</v>
      </c>
      <c r="X1943" s="64" t="s">
        <v>19805</v>
      </c>
      <c r="Y1943" s="64" t="s">
        <v>19805</v>
      </c>
      <c r="Z1943" s="64" t="s">
        <v>19805</v>
      </c>
      <c r="AA1943" s="64" t="s">
        <v>19805</v>
      </c>
      <c r="AB1943" s="64" t="s">
        <v>19805</v>
      </c>
    </row>
    <row r="1944" spans="1:28">
      <c r="A1944" s="15" t="s">
        <v>6007</v>
      </c>
      <c r="B1944" s="64" t="s">
        <v>19805</v>
      </c>
      <c r="C1944" s="64" t="s">
        <v>19805</v>
      </c>
      <c r="D1944" s="64" t="s">
        <v>19805</v>
      </c>
      <c r="E1944" s="64" t="s">
        <v>19805</v>
      </c>
      <c r="F1944" s="64" t="s">
        <v>19805</v>
      </c>
      <c r="G1944" s="64" t="s">
        <v>19805</v>
      </c>
      <c r="H1944" s="64" t="s">
        <v>19805</v>
      </c>
      <c r="I1944" s="64" t="s">
        <v>19805</v>
      </c>
      <c r="J1944" s="64" t="s">
        <v>19805</v>
      </c>
      <c r="K1944" s="64" t="s">
        <v>19805</v>
      </c>
      <c r="L1944" s="64" t="s">
        <v>19805</v>
      </c>
      <c r="M1944" s="64" t="s">
        <v>19805</v>
      </c>
      <c r="N1944" s="64" t="s">
        <v>19805</v>
      </c>
      <c r="O1944" s="64" t="s">
        <v>19805</v>
      </c>
      <c r="P1944" s="64" t="s">
        <v>19805</v>
      </c>
      <c r="Q1944" s="64" t="s">
        <v>19805</v>
      </c>
      <c r="R1944" s="64" t="s">
        <v>19805</v>
      </c>
      <c r="S1944" s="64" t="s">
        <v>19805</v>
      </c>
      <c r="T1944" s="64" t="s">
        <v>19805</v>
      </c>
      <c r="U1944" s="64" t="s">
        <v>19805</v>
      </c>
      <c r="V1944" s="64" t="s">
        <v>19805</v>
      </c>
      <c r="W1944" s="64">
        <v>225000</v>
      </c>
      <c r="X1944" s="64">
        <v>150000</v>
      </c>
      <c r="Y1944" s="64" t="s">
        <v>19805</v>
      </c>
      <c r="Z1944" s="64" t="s">
        <v>19805</v>
      </c>
      <c r="AA1944" s="64" t="s">
        <v>19805</v>
      </c>
      <c r="AB1944" s="64">
        <v>300000</v>
      </c>
    </row>
    <row r="1945" spans="1:28">
      <c r="A1945" s="15" t="s">
        <v>6008</v>
      </c>
      <c r="B1945" s="64" t="s">
        <v>19805</v>
      </c>
      <c r="C1945" s="64" t="s">
        <v>19805</v>
      </c>
      <c r="D1945" s="64" t="s">
        <v>19805</v>
      </c>
      <c r="E1945" s="64" t="s">
        <v>19805</v>
      </c>
      <c r="F1945" s="64" t="s">
        <v>19805</v>
      </c>
      <c r="G1945" s="64" t="s">
        <v>19805</v>
      </c>
      <c r="H1945" s="64" t="s">
        <v>19805</v>
      </c>
      <c r="I1945" s="64" t="s">
        <v>19805</v>
      </c>
      <c r="J1945" s="64">
        <v>2636550</v>
      </c>
      <c r="K1945" s="64">
        <v>2430000</v>
      </c>
      <c r="L1945" s="64">
        <v>15070000</v>
      </c>
      <c r="M1945" s="64">
        <v>13700000</v>
      </c>
      <c r="N1945" s="64">
        <v>12330000</v>
      </c>
      <c r="O1945" s="64">
        <v>10960000</v>
      </c>
      <c r="P1945" s="64">
        <v>4383581</v>
      </c>
      <c r="Q1945" s="64">
        <v>3473520</v>
      </c>
      <c r="R1945" s="64">
        <v>3246960</v>
      </c>
      <c r="S1945" s="64">
        <v>3020520</v>
      </c>
      <c r="T1945" s="64" t="s">
        <v>19805</v>
      </c>
      <c r="U1945" s="64" t="s">
        <v>19805</v>
      </c>
      <c r="V1945" s="64" t="s">
        <v>19805</v>
      </c>
      <c r="W1945" s="64" t="s">
        <v>19805</v>
      </c>
      <c r="X1945" s="64" t="s">
        <v>19805</v>
      </c>
      <c r="Y1945" s="64" t="s">
        <v>19805</v>
      </c>
      <c r="Z1945" s="64" t="s">
        <v>19805</v>
      </c>
      <c r="AA1945" s="64" t="s">
        <v>19805</v>
      </c>
      <c r="AB1945" s="64" t="s">
        <v>19805</v>
      </c>
    </row>
    <row r="1946" spans="1:28">
      <c r="A1946" s="15" t="s">
        <v>6009</v>
      </c>
      <c r="B1946" s="64" t="s">
        <v>19805</v>
      </c>
      <c r="C1946" s="64" t="s">
        <v>19805</v>
      </c>
      <c r="D1946" s="64" t="s">
        <v>19805</v>
      </c>
      <c r="E1946" s="64" t="s">
        <v>19805</v>
      </c>
      <c r="F1946" s="64" t="s">
        <v>19805</v>
      </c>
      <c r="G1946" s="64" t="s">
        <v>19805</v>
      </c>
      <c r="H1946" s="64" t="s">
        <v>19805</v>
      </c>
      <c r="I1946" s="64" t="s">
        <v>19805</v>
      </c>
      <c r="J1946" s="64" t="s">
        <v>19805</v>
      </c>
      <c r="K1946" s="64" t="s">
        <v>19805</v>
      </c>
      <c r="L1946" s="64" t="s">
        <v>19805</v>
      </c>
      <c r="M1946" s="64" t="s">
        <v>19805</v>
      </c>
      <c r="N1946" s="64" t="s">
        <v>19805</v>
      </c>
      <c r="O1946" s="64" t="s">
        <v>19805</v>
      </c>
      <c r="P1946" s="64" t="s">
        <v>19805</v>
      </c>
      <c r="Q1946" s="64">
        <v>465850</v>
      </c>
      <c r="R1946" s="64" t="s">
        <v>19805</v>
      </c>
      <c r="S1946" s="64">
        <v>4529</v>
      </c>
      <c r="T1946" s="64" t="s">
        <v>19805</v>
      </c>
      <c r="U1946" s="64" t="s">
        <v>19805</v>
      </c>
      <c r="V1946" s="64" t="s">
        <v>19805</v>
      </c>
      <c r="W1946" s="64" t="s">
        <v>19805</v>
      </c>
      <c r="X1946" s="64" t="s">
        <v>19805</v>
      </c>
      <c r="Y1946" s="64" t="s">
        <v>19805</v>
      </c>
      <c r="Z1946" s="64" t="s">
        <v>19805</v>
      </c>
      <c r="AA1946" s="64" t="s">
        <v>19805</v>
      </c>
      <c r="AB1946" s="64" t="s">
        <v>19805</v>
      </c>
    </row>
    <row r="1947" spans="1:28">
      <c r="A1947" s="15" t="s">
        <v>6011</v>
      </c>
      <c r="B1947" s="64" t="s">
        <v>19805</v>
      </c>
      <c r="C1947" s="64" t="s">
        <v>19805</v>
      </c>
      <c r="D1947" s="64" t="s">
        <v>19805</v>
      </c>
      <c r="E1947" s="64" t="s">
        <v>19805</v>
      </c>
      <c r="F1947" s="64" t="s">
        <v>19805</v>
      </c>
      <c r="G1947" s="64" t="s">
        <v>19805</v>
      </c>
      <c r="H1947" s="64" t="s">
        <v>19805</v>
      </c>
      <c r="I1947" s="64" t="s">
        <v>19805</v>
      </c>
      <c r="J1947" s="64" t="s">
        <v>19805</v>
      </c>
      <c r="K1947" s="64" t="s">
        <v>19805</v>
      </c>
      <c r="L1947" s="64" t="s">
        <v>19805</v>
      </c>
      <c r="M1947" s="64" t="s">
        <v>19805</v>
      </c>
      <c r="N1947" s="64" t="s">
        <v>19805</v>
      </c>
      <c r="O1947" s="64" t="s">
        <v>19805</v>
      </c>
      <c r="P1947" s="64" t="s">
        <v>19805</v>
      </c>
      <c r="Q1947" s="64" t="s">
        <v>19805</v>
      </c>
      <c r="R1947" s="64" t="s">
        <v>19805</v>
      </c>
      <c r="S1947" s="64" t="s">
        <v>19805</v>
      </c>
      <c r="T1947" s="64" t="s">
        <v>19805</v>
      </c>
      <c r="U1947" s="64" t="s">
        <v>19805</v>
      </c>
      <c r="V1947" s="64">
        <v>220000</v>
      </c>
      <c r="W1947" s="64" t="s">
        <v>19805</v>
      </c>
      <c r="X1947" s="64" t="s">
        <v>19805</v>
      </c>
      <c r="Y1947" s="64" t="s">
        <v>19805</v>
      </c>
      <c r="Z1947" s="64" t="s">
        <v>19805</v>
      </c>
      <c r="AA1947" s="64" t="s">
        <v>19805</v>
      </c>
      <c r="AB1947" s="64" t="s">
        <v>19805</v>
      </c>
    </row>
    <row r="1948" spans="1:28">
      <c r="A1948" s="15" t="s">
        <v>6012</v>
      </c>
      <c r="B1948" s="64" t="s">
        <v>19805</v>
      </c>
      <c r="C1948" s="64" t="s">
        <v>19805</v>
      </c>
      <c r="D1948" s="64" t="s">
        <v>19805</v>
      </c>
      <c r="E1948" s="64" t="s">
        <v>19805</v>
      </c>
      <c r="F1948" s="64" t="s">
        <v>19805</v>
      </c>
      <c r="G1948" s="64" t="s">
        <v>19805</v>
      </c>
      <c r="H1948" s="64" t="s">
        <v>19805</v>
      </c>
      <c r="I1948" s="64" t="s">
        <v>19805</v>
      </c>
      <c r="J1948" s="64" t="s">
        <v>19805</v>
      </c>
      <c r="K1948" s="64" t="s">
        <v>19805</v>
      </c>
      <c r="L1948" s="64" t="s">
        <v>19805</v>
      </c>
      <c r="M1948" s="64" t="s">
        <v>19805</v>
      </c>
      <c r="N1948" s="64" t="s">
        <v>19805</v>
      </c>
      <c r="O1948" s="64" t="s">
        <v>19805</v>
      </c>
      <c r="P1948" s="64" t="s">
        <v>19805</v>
      </c>
      <c r="Q1948" s="64" t="s">
        <v>19805</v>
      </c>
      <c r="R1948" s="64" t="s">
        <v>19805</v>
      </c>
      <c r="S1948" s="64" t="s">
        <v>19805</v>
      </c>
      <c r="T1948" s="64" t="s">
        <v>19805</v>
      </c>
      <c r="U1948" s="64">
        <v>272250</v>
      </c>
      <c r="V1948" s="64" t="s">
        <v>19805</v>
      </c>
      <c r="W1948" s="64" t="s">
        <v>19805</v>
      </c>
      <c r="X1948" s="64" t="s">
        <v>19805</v>
      </c>
      <c r="Y1948" s="64">
        <v>250000</v>
      </c>
      <c r="Z1948" s="64" t="s">
        <v>19805</v>
      </c>
      <c r="AA1948" s="64">
        <v>350000</v>
      </c>
      <c r="AB1948" s="64">
        <v>120000</v>
      </c>
    </row>
    <row r="1949" spans="1:28">
      <c r="A1949" s="15" t="s">
        <v>6013</v>
      </c>
      <c r="B1949" s="64" t="s">
        <v>19805</v>
      </c>
      <c r="C1949" s="64" t="s">
        <v>19805</v>
      </c>
      <c r="D1949" s="64" t="s">
        <v>19805</v>
      </c>
      <c r="E1949" s="64" t="s">
        <v>19805</v>
      </c>
      <c r="F1949" s="64" t="s">
        <v>19805</v>
      </c>
      <c r="G1949" s="64" t="s">
        <v>19805</v>
      </c>
      <c r="H1949" s="64" t="s">
        <v>19805</v>
      </c>
      <c r="I1949" s="64" t="s">
        <v>19805</v>
      </c>
      <c r="J1949" s="64" t="s">
        <v>19805</v>
      </c>
      <c r="K1949" s="64" t="s">
        <v>19805</v>
      </c>
      <c r="L1949" s="64" t="s">
        <v>19805</v>
      </c>
      <c r="M1949" s="64" t="s">
        <v>19805</v>
      </c>
      <c r="N1949" s="64" t="s">
        <v>19805</v>
      </c>
      <c r="O1949" s="64" t="s">
        <v>19805</v>
      </c>
      <c r="P1949" s="64">
        <v>2625000</v>
      </c>
      <c r="Q1949" s="64">
        <v>2406250</v>
      </c>
      <c r="R1949" s="64">
        <v>2200000</v>
      </c>
      <c r="S1949" s="64">
        <v>1968750</v>
      </c>
      <c r="T1949" s="64">
        <v>1774000</v>
      </c>
      <c r="U1949" s="64">
        <v>750000</v>
      </c>
      <c r="V1949" s="64">
        <v>750000</v>
      </c>
      <c r="W1949" s="64">
        <v>800000</v>
      </c>
      <c r="X1949" s="64">
        <v>620000</v>
      </c>
      <c r="Y1949" s="64">
        <v>150000</v>
      </c>
      <c r="Z1949" s="64">
        <v>550000</v>
      </c>
      <c r="AA1949" s="64">
        <v>553000</v>
      </c>
      <c r="AB1949" s="64">
        <v>548000</v>
      </c>
    </row>
    <row r="1950" spans="1:28">
      <c r="A1950" s="15" t="s">
        <v>1999</v>
      </c>
      <c r="B1950" s="64" t="s">
        <v>19805</v>
      </c>
      <c r="C1950" s="64" t="s">
        <v>19805</v>
      </c>
      <c r="D1950" s="64">
        <v>9701000</v>
      </c>
      <c r="E1950" s="64">
        <v>9300500</v>
      </c>
      <c r="F1950" s="64">
        <v>8900000</v>
      </c>
      <c r="G1950" s="64">
        <v>11689062</v>
      </c>
      <c r="H1950" s="64">
        <v>10310938</v>
      </c>
      <c r="I1950" s="64">
        <v>13125000</v>
      </c>
      <c r="J1950" s="64">
        <v>12250000</v>
      </c>
      <c r="K1950" s="64">
        <v>11375000</v>
      </c>
      <c r="L1950" s="64">
        <v>10500000</v>
      </c>
      <c r="M1950" s="64">
        <v>9625000</v>
      </c>
      <c r="N1950" s="64">
        <v>8750000</v>
      </c>
      <c r="O1950" s="64">
        <v>5750000</v>
      </c>
      <c r="P1950" s="64">
        <v>5750000</v>
      </c>
      <c r="Q1950" s="64">
        <v>5750000</v>
      </c>
      <c r="R1950" s="64">
        <v>5500000</v>
      </c>
      <c r="S1950" s="64">
        <v>5500000</v>
      </c>
      <c r="T1950" s="64">
        <v>1190760</v>
      </c>
      <c r="U1950" s="64">
        <v>1053360</v>
      </c>
      <c r="V1950" s="64">
        <v>916000</v>
      </c>
      <c r="W1950" s="64" t="s">
        <v>19805</v>
      </c>
      <c r="X1950" s="64" t="s">
        <v>19805</v>
      </c>
      <c r="Y1950" s="64" t="s">
        <v>19805</v>
      </c>
      <c r="Z1950" s="64" t="s">
        <v>19805</v>
      </c>
      <c r="AA1950" s="64" t="s">
        <v>19805</v>
      </c>
      <c r="AB1950" s="64" t="s">
        <v>19805</v>
      </c>
    </row>
    <row r="1951" spans="1:28">
      <c r="A1951" s="15" t="s">
        <v>450</v>
      </c>
      <c r="B1951" s="64">
        <v>1551659</v>
      </c>
      <c r="C1951" s="64">
        <v>3750000</v>
      </c>
      <c r="D1951" s="64">
        <v>3445947</v>
      </c>
      <c r="E1951" s="64">
        <v>3750000</v>
      </c>
      <c r="F1951" s="64">
        <v>4054055</v>
      </c>
      <c r="G1951" s="64">
        <v>992680</v>
      </c>
      <c r="H1951" s="64">
        <v>384766</v>
      </c>
      <c r="I1951" s="64">
        <v>855189</v>
      </c>
      <c r="J1951" s="64">
        <v>797581</v>
      </c>
      <c r="K1951" s="64">
        <v>687456</v>
      </c>
      <c r="L1951" s="64">
        <v>600000</v>
      </c>
      <c r="M1951" s="64" t="s">
        <v>19805</v>
      </c>
      <c r="N1951" s="64" t="s">
        <v>19805</v>
      </c>
      <c r="O1951" s="64" t="s">
        <v>19805</v>
      </c>
      <c r="P1951" s="64" t="s">
        <v>19805</v>
      </c>
      <c r="Q1951" s="64" t="s">
        <v>19805</v>
      </c>
      <c r="R1951" s="64" t="s">
        <v>19805</v>
      </c>
      <c r="S1951" s="64" t="s">
        <v>19805</v>
      </c>
      <c r="T1951" s="64" t="s">
        <v>19805</v>
      </c>
      <c r="U1951" s="64" t="s">
        <v>19805</v>
      </c>
      <c r="V1951" s="64" t="s">
        <v>19805</v>
      </c>
      <c r="W1951" s="64" t="s">
        <v>19805</v>
      </c>
      <c r="X1951" s="64" t="s">
        <v>19805</v>
      </c>
      <c r="Y1951" s="64" t="s">
        <v>19805</v>
      </c>
      <c r="Z1951" s="64" t="s">
        <v>19805</v>
      </c>
      <c r="AA1951" s="64" t="s">
        <v>19805</v>
      </c>
      <c r="AB1951" s="64" t="s">
        <v>19805</v>
      </c>
    </row>
    <row r="1952" spans="1:28">
      <c r="A1952" s="15" t="s">
        <v>6015</v>
      </c>
      <c r="B1952" s="64" t="s">
        <v>19805</v>
      </c>
      <c r="C1952" s="64" t="s">
        <v>19805</v>
      </c>
      <c r="D1952" s="64" t="s">
        <v>19805</v>
      </c>
      <c r="E1952" s="64" t="s">
        <v>19805</v>
      </c>
      <c r="F1952" s="64" t="s">
        <v>19805</v>
      </c>
      <c r="G1952" s="64" t="s">
        <v>19805</v>
      </c>
      <c r="H1952" s="64" t="s">
        <v>19805</v>
      </c>
      <c r="I1952" s="64" t="s">
        <v>19805</v>
      </c>
      <c r="J1952" s="64" t="s">
        <v>19805</v>
      </c>
      <c r="K1952" s="64" t="s">
        <v>19805</v>
      </c>
      <c r="L1952" s="64" t="s">
        <v>19805</v>
      </c>
      <c r="M1952" s="64" t="s">
        <v>19805</v>
      </c>
      <c r="N1952" s="64" t="s">
        <v>19805</v>
      </c>
      <c r="O1952" s="64" t="s">
        <v>19805</v>
      </c>
      <c r="P1952" s="64" t="s">
        <v>19805</v>
      </c>
      <c r="Q1952" s="64" t="s">
        <v>19805</v>
      </c>
      <c r="R1952" s="64" t="s">
        <v>19805</v>
      </c>
      <c r="S1952" s="64" t="s">
        <v>19805</v>
      </c>
      <c r="T1952" s="64" t="s">
        <v>19805</v>
      </c>
      <c r="U1952" s="64">
        <v>330000</v>
      </c>
      <c r="V1952" s="64">
        <v>275000</v>
      </c>
      <c r="W1952" s="64">
        <v>250000</v>
      </c>
      <c r="X1952" s="64">
        <v>275000</v>
      </c>
      <c r="Y1952" s="64">
        <v>170000</v>
      </c>
      <c r="Z1952" s="64">
        <v>140000</v>
      </c>
      <c r="AA1952" s="64" t="s">
        <v>19805</v>
      </c>
      <c r="AB1952" s="64">
        <v>200000</v>
      </c>
    </row>
    <row r="1953" spans="1:28">
      <c r="A1953" s="15" t="s">
        <v>6016</v>
      </c>
      <c r="B1953" s="64" t="s">
        <v>19805</v>
      </c>
      <c r="C1953" s="64" t="s">
        <v>19805</v>
      </c>
      <c r="D1953" s="64" t="s">
        <v>19805</v>
      </c>
      <c r="E1953" s="64" t="s">
        <v>19805</v>
      </c>
      <c r="F1953" s="64" t="s">
        <v>19805</v>
      </c>
      <c r="G1953" s="64" t="s">
        <v>19805</v>
      </c>
      <c r="H1953" s="64" t="s">
        <v>19805</v>
      </c>
      <c r="I1953" s="64" t="s">
        <v>19805</v>
      </c>
      <c r="J1953" s="64" t="s">
        <v>19805</v>
      </c>
      <c r="K1953" s="64" t="s">
        <v>19805</v>
      </c>
      <c r="L1953" s="64" t="s">
        <v>19805</v>
      </c>
      <c r="M1953" s="64" t="s">
        <v>19805</v>
      </c>
      <c r="N1953" s="64">
        <v>1100000</v>
      </c>
      <c r="O1953" s="64">
        <v>1070000</v>
      </c>
      <c r="P1953" s="64">
        <v>9900000</v>
      </c>
      <c r="Q1953" s="64">
        <v>9000000</v>
      </c>
      <c r="R1953" s="64">
        <v>8100000</v>
      </c>
      <c r="S1953" s="64">
        <v>7200000</v>
      </c>
      <c r="T1953" s="64">
        <v>6300000</v>
      </c>
      <c r="U1953" s="64">
        <v>5400000</v>
      </c>
      <c r="V1953" s="64">
        <v>4500000</v>
      </c>
      <c r="W1953" s="64">
        <v>2568000</v>
      </c>
      <c r="X1953" s="64">
        <v>1935900</v>
      </c>
      <c r="Y1953" s="64">
        <v>2252000</v>
      </c>
      <c r="Z1953" s="64">
        <v>2252000</v>
      </c>
      <c r="AA1953" s="64">
        <v>2250000</v>
      </c>
      <c r="AB1953" s="64" t="s">
        <v>19805</v>
      </c>
    </row>
    <row r="1954" spans="1:28">
      <c r="A1954" s="15" t="s">
        <v>1116</v>
      </c>
      <c r="B1954" s="64">
        <v>3140517</v>
      </c>
      <c r="C1954" s="64">
        <v>2279040</v>
      </c>
      <c r="D1954" s="64">
        <v>2184960</v>
      </c>
      <c r="E1954" s="64">
        <v>2090880</v>
      </c>
      <c r="F1954" s="64" t="s">
        <v>19805</v>
      </c>
      <c r="G1954" s="64" t="s">
        <v>19805</v>
      </c>
      <c r="H1954" s="64" t="s">
        <v>19805</v>
      </c>
      <c r="I1954" s="64" t="s">
        <v>19805</v>
      </c>
      <c r="J1954" s="64" t="s">
        <v>19805</v>
      </c>
      <c r="K1954" s="64" t="s">
        <v>19805</v>
      </c>
      <c r="L1954" s="64" t="s">
        <v>19805</v>
      </c>
      <c r="M1954" s="64" t="s">
        <v>19805</v>
      </c>
      <c r="N1954" s="64" t="s">
        <v>19805</v>
      </c>
      <c r="O1954" s="64" t="s">
        <v>19805</v>
      </c>
      <c r="P1954" s="64" t="s">
        <v>19805</v>
      </c>
      <c r="Q1954" s="64" t="s">
        <v>19805</v>
      </c>
      <c r="R1954" s="64" t="s">
        <v>19805</v>
      </c>
      <c r="S1954" s="64" t="s">
        <v>19805</v>
      </c>
      <c r="T1954" s="64" t="s">
        <v>19805</v>
      </c>
      <c r="U1954" s="64" t="s">
        <v>19805</v>
      </c>
      <c r="V1954" s="64" t="s">
        <v>19805</v>
      </c>
      <c r="W1954" s="64" t="s">
        <v>19805</v>
      </c>
      <c r="X1954" s="64" t="s">
        <v>19805</v>
      </c>
      <c r="Y1954" s="64" t="s">
        <v>19805</v>
      </c>
      <c r="Z1954" s="64" t="s">
        <v>19805</v>
      </c>
      <c r="AA1954" s="64" t="s">
        <v>19805</v>
      </c>
      <c r="AB1954" s="64" t="s">
        <v>19805</v>
      </c>
    </row>
    <row r="1955" spans="1:28">
      <c r="A1955" s="15" t="s">
        <v>6017</v>
      </c>
      <c r="B1955" s="64" t="s">
        <v>19805</v>
      </c>
      <c r="C1955" s="64" t="s">
        <v>19805</v>
      </c>
      <c r="D1955" s="64" t="s">
        <v>19805</v>
      </c>
      <c r="E1955" s="64" t="s">
        <v>19805</v>
      </c>
      <c r="F1955" s="64" t="s">
        <v>19805</v>
      </c>
      <c r="G1955" s="64" t="s">
        <v>19805</v>
      </c>
      <c r="H1955" s="64" t="s">
        <v>19805</v>
      </c>
      <c r="I1955" s="64" t="s">
        <v>19805</v>
      </c>
      <c r="J1955" s="64">
        <v>148238</v>
      </c>
      <c r="K1955" s="64" t="s">
        <v>19805</v>
      </c>
      <c r="L1955" s="64" t="s">
        <v>19805</v>
      </c>
      <c r="M1955" s="64" t="s">
        <v>19805</v>
      </c>
      <c r="N1955" s="64" t="s">
        <v>19805</v>
      </c>
      <c r="O1955" s="64" t="s">
        <v>19805</v>
      </c>
      <c r="P1955" s="64" t="s">
        <v>19805</v>
      </c>
      <c r="Q1955" s="64" t="s">
        <v>19805</v>
      </c>
      <c r="R1955" s="64" t="s">
        <v>19805</v>
      </c>
      <c r="S1955" s="64" t="s">
        <v>19805</v>
      </c>
      <c r="T1955" s="64" t="s">
        <v>19805</v>
      </c>
      <c r="U1955" s="64" t="s">
        <v>19805</v>
      </c>
      <c r="V1955" s="64" t="s">
        <v>19805</v>
      </c>
      <c r="W1955" s="64" t="s">
        <v>19805</v>
      </c>
      <c r="X1955" s="64" t="s">
        <v>19805</v>
      </c>
      <c r="Y1955" s="64" t="s">
        <v>19805</v>
      </c>
      <c r="Z1955" s="64" t="s">
        <v>19805</v>
      </c>
      <c r="AA1955" s="64" t="s">
        <v>19805</v>
      </c>
      <c r="AB1955" s="64" t="s">
        <v>19805</v>
      </c>
    </row>
    <row r="1956" spans="1:28">
      <c r="A1956" s="15" t="s">
        <v>6018</v>
      </c>
      <c r="B1956" s="64" t="s">
        <v>19805</v>
      </c>
      <c r="C1956" s="64" t="s">
        <v>19805</v>
      </c>
      <c r="D1956" s="64" t="s">
        <v>19805</v>
      </c>
      <c r="E1956" s="64" t="s">
        <v>19805</v>
      </c>
      <c r="F1956" s="64" t="s">
        <v>19805</v>
      </c>
      <c r="G1956" s="64" t="s">
        <v>19805</v>
      </c>
      <c r="H1956" s="64" t="s">
        <v>19805</v>
      </c>
      <c r="I1956" s="64">
        <v>3696000</v>
      </c>
      <c r="J1956" s="64">
        <v>3862600</v>
      </c>
      <c r="K1956" s="64">
        <v>3248000</v>
      </c>
      <c r="L1956" s="64">
        <v>3024000</v>
      </c>
      <c r="M1956" s="64">
        <v>2800000</v>
      </c>
      <c r="N1956" s="64">
        <v>1000000</v>
      </c>
      <c r="O1956" s="64">
        <v>1431600</v>
      </c>
      <c r="P1956" s="64">
        <v>1338240</v>
      </c>
      <c r="Q1956" s="64">
        <v>1244880</v>
      </c>
      <c r="R1956" s="64" t="s">
        <v>19805</v>
      </c>
      <c r="S1956" s="64" t="s">
        <v>19805</v>
      </c>
      <c r="T1956" s="64" t="s">
        <v>19805</v>
      </c>
      <c r="U1956" s="64" t="s">
        <v>19805</v>
      </c>
      <c r="V1956" s="64" t="s">
        <v>19805</v>
      </c>
      <c r="W1956" s="64" t="s">
        <v>19805</v>
      </c>
      <c r="X1956" s="64" t="s">
        <v>19805</v>
      </c>
      <c r="Y1956" s="64" t="s">
        <v>19805</v>
      </c>
      <c r="Z1956" s="64" t="s">
        <v>19805</v>
      </c>
      <c r="AA1956" s="64" t="s">
        <v>19805</v>
      </c>
      <c r="AB1956" s="64" t="s">
        <v>19805</v>
      </c>
    </row>
    <row r="1957" spans="1:28">
      <c r="A1957" s="15" t="s">
        <v>6019</v>
      </c>
      <c r="B1957" s="64" t="s">
        <v>19805</v>
      </c>
      <c r="C1957" s="64" t="s">
        <v>19805</v>
      </c>
      <c r="D1957" s="64" t="s">
        <v>19805</v>
      </c>
      <c r="E1957" s="64" t="s">
        <v>19805</v>
      </c>
      <c r="F1957" s="64" t="s">
        <v>19805</v>
      </c>
      <c r="G1957" s="64" t="s">
        <v>19805</v>
      </c>
      <c r="H1957" s="64" t="s">
        <v>19805</v>
      </c>
      <c r="I1957" s="64" t="s">
        <v>19805</v>
      </c>
      <c r="J1957" s="64" t="s">
        <v>19805</v>
      </c>
      <c r="K1957" s="64" t="s">
        <v>19805</v>
      </c>
      <c r="L1957" s="64">
        <v>161061</v>
      </c>
      <c r="M1957" s="64" t="s">
        <v>19805</v>
      </c>
      <c r="N1957" s="64" t="s">
        <v>19805</v>
      </c>
      <c r="O1957" s="64" t="s">
        <v>19805</v>
      </c>
      <c r="P1957" s="64" t="s">
        <v>19805</v>
      </c>
      <c r="Q1957" s="64" t="s">
        <v>19805</v>
      </c>
      <c r="R1957" s="64" t="s">
        <v>19805</v>
      </c>
      <c r="S1957" s="64" t="s">
        <v>19805</v>
      </c>
      <c r="T1957" s="64" t="s">
        <v>19805</v>
      </c>
      <c r="U1957" s="64" t="s">
        <v>19805</v>
      </c>
      <c r="V1957" s="64" t="s">
        <v>19805</v>
      </c>
      <c r="W1957" s="64" t="s">
        <v>19805</v>
      </c>
      <c r="X1957" s="64" t="s">
        <v>19805</v>
      </c>
      <c r="Y1957" s="64" t="s">
        <v>19805</v>
      </c>
      <c r="Z1957" s="64" t="s">
        <v>19805</v>
      </c>
      <c r="AA1957" s="64" t="s">
        <v>19805</v>
      </c>
      <c r="AB1957" s="64" t="s">
        <v>19805</v>
      </c>
    </row>
    <row r="1958" spans="1:28">
      <c r="A1958" s="15" t="s">
        <v>6020</v>
      </c>
      <c r="B1958" s="64" t="s">
        <v>19805</v>
      </c>
      <c r="C1958" s="64" t="s">
        <v>19805</v>
      </c>
      <c r="D1958" s="64" t="s">
        <v>19805</v>
      </c>
      <c r="E1958" s="64" t="s">
        <v>19805</v>
      </c>
      <c r="F1958" s="64" t="s">
        <v>19805</v>
      </c>
      <c r="G1958" s="64" t="s">
        <v>19805</v>
      </c>
      <c r="H1958" s="64" t="s">
        <v>19805</v>
      </c>
      <c r="I1958" s="64" t="s">
        <v>19805</v>
      </c>
      <c r="J1958" s="64" t="s">
        <v>19805</v>
      </c>
      <c r="K1958" s="64" t="s">
        <v>19805</v>
      </c>
      <c r="L1958" s="64" t="s">
        <v>19805</v>
      </c>
      <c r="M1958" s="64" t="s">
        <v>19805</v>
      </c>
      <c r="N1958" s="64" t="s">
        <v>19805</v>
      </c>
      <c r="O1958" s="64" t="s">
        <v>19805</v>
      </c>
      <c r="P1958" s="64" t="s">
        <v>19805</v>
      </c>
      <c r="Q1958" s="64" t="s">
        <v>19805</v>
      </c>
      <c r="R1958" s="64" t="s">
        <v>19805</v>
      </c>
      <c r="S1958" s="64" t="s">
        <v>19805</v>
      </c>
      <c r="T1958" s="64">
        <v>4060000</v>
      </c>
      <c r="U1958" s="64">
        <v>3580000</v>
      </c>
      <c r="V1958" s="64">
        <v>2900000</v>
      </c>
      <c r="W1958" s="64" t="s">
        <v>19805</v>
      </c>
      <c r="X1958" s="64">
        <v>831000</v>
      </c>
      <c r="Y1958" s="64">
        <v>831000</v>
      </c>
      <c r="Z1958" s="64">
        <v>831000</v>
      </c>
      <c r="AA1958" s="64">
        <v>665000</v>
      </c>
      <c r="AB1958" s="64">
        <v>222000</v>
      </c>
    </row>
    <row r="1959" spans="1:28">
      <c r="A1959" s="15" t="s">
        <v>6022</v>
      </c>
      <c r="B1959" s="64" t="s">
        <v>19805</v>
      </c>
      <c r="C1959" s="64" t="s">
        <v>19805</v>
      </c>
      <c r="D1959" s="64" t="s">
        <v>19805</v>
      </c>
      <c r="E1959" s="64" t="s">
        <v>19805</v>
      </c>
      <c r="F1959" s="64" t="s">
        <v>19805</v>
      </c>
      <c r="G1959" s="64" t="s">
        <v>19805</v>
      </c>
      <c r="H1959" s="64" t="s">
        <v>19805</v>
      </c>
      <c r="I1959" s="64" t="s">
        <v>19805</v>
      </c>
      <c r="J1959" s="64">
        <v>6200000</v>
      </c>
      <c r="K1959" s="64">
        <v>5800000</v>
      </c>
      <c r="L1959" s="64">
        <v>5400000</v>
      </c>
      <c r="M1959" s="64">
        <v>5000000</v>
      </c>
      <c r="N1959" s="64">
        <v>5993105</v>
      </c>
      <c r="O1959" s="64">
        <v>4592418</v>
      </c>
      <c r="P1959" s="64">
        <v>3639000</v>
      </c>
      <c r="Q1959" s="64">
        <v>3401640</v>
      </c>
      <c r="R1959" s="64">
        <v>3164280</v>
      </c>
      <c r="S1959" s="64" t="s">
        <v>19805</v>
      </c>
      <c r="T1959" s="64" t="s">
        <v>19805</v>
      </c>
      <c r="U1959" s="64" t="s">
        <v>19805</v>
      </c>
      <c r="V1959" s="64" t="s">
        <v>19805</v>
      </c>
      <c r="W1959" s="64" t="s">
        <v>19805</v>
      </c>
      <c r="X1959" s="64" t="s">
        <v>19805</v>
      </c>
      <c r="Y1959" s="64" t="s">
        <v>19805</v>
      </c>
      <c r="Z1959" s="64" t="s">
        <v>19805</v>
      </c>
      <c r="AA1959" s="64" t="s">
        <v>19805</v>
      </c>
      <c r="AB1959" s="64" t="s">
        <v>19805</v>
      </c>
    </row>
    <row r="1960" spans="1:28">
      <c r="A1960" s="15" t="s">
        <v>6023</v>
      </c>
      <c r="B1960" s="64" t="s">
        <v>19805</v>
      </c>
      <c r="C1960" s="64" t="s">
        <v>19805</v>
      </c>
      <c r="D1960" s="64" t="s">
        <v>19805</v>
      </c>
      <c r="E1960" s="64" t="s">
        <v>19805</v>
      </c>
      <c r="F1960" s="64" t="s">
        <v>19805</v>
      </c>
      <c r="G1960" s="64" t="s">
        <v>19805</v>
      </c>
      <c r="H1960" s="64" t="s">
        <v>19805</v>
      </c>
      <c r="I1960" s="64" t="s">
        <v>19805</v>
      </c>
      <c r="J1960" s="64" t="s">
        <v>19805</v>
      </c>
      <c r="K1960" s="64" t="s">
        <v>19805</v>
      </c>
      <c r="L1960" s="64" t="s">
        <v>19805</v>
      </c>
      <c r="M1960" s="64" t="s">
        <v>19805</v>
      </c>
      <c r="N1960" s="64" t="s">
        <v>19805</v>
      </c>
      <c r="O1960" s="64" t="s">
        <v>19805</v>
      </c>
      <c r="P1960" s="64" t="s">
        <v>19805</v>
      </c>
      <c r="Q1960" s="64" t="s">
        <v>19805</v>
      </c>
      <c r="R1960" s="64" t="s">
        <v>19805</v>
      </c>
      <c r="S1960" s="64" t="s">
        <v>19805</v>
      </c>
      <c r="T1960" s="64" t="s">
        <v>19805</v>
      </c>
      <c r="U1960" s="64" t="s">
        <v>19805</v>
      </c>
      <c r="V1960" s="64" t="s">
        <v>19805</v>
      </c>
      <c r="W1960" s="64" t="s">
        <v>19805</v>
      </c>
      <c r="X1960" s="64" t="s">
        <v>19805</v>
      </c>
      <c r="Y1960" s="64" t="s">
        <v>19805</v>
      </c>
      <c r="Z1960" s="64" t="s">
        <v>19805</v>
      </c>
      <c r="AA1960" s="64">
        <v>520000</v>
      </c>
      <c r="AB1960" s="64" t="s">
        <v>19805</v>
      </c>
    </row>
    <row r="1961" spans="1:28">
      <c r="A1961" s="15" t="s">
        <v>6024</v>
      </c>
      <c r="B1961" s="64" t="s">
        <v>19805</v>
      </c>
      <c r="C1961" s="64" t="s">
        <v>19805</v>
      </c>
      <c r="D1961" s="64" t="s">
        <v>19805</v>
      </c>
      <c r="E1961" s="64" t="s">
        <v>19805</v>
      </c>
      <c r="F1961" s="64" t="s">
        <v>19805</v>
      </c>
      <c r="G1961" s="64" t="s">
        <v>19805</v>
      </c>
      <c r="H1961" s="64" t="s">
        <v>19805</v>
      </c>
      <c r="I1961" s="64" t="s">
        <v>19805</v>
      </c>
      <c r="J1961" s="64">
        <v>442114</v>
      </c>
      <c r="K1961" s="64" t="s">
        <v>19805</v>
      </c>
      <c r="L1961" s="64" t="s">
        <v>19805</v>
      </c>
      <c r="M1961" s="64" t="s">
        <v>19805</v>
      </c>
      <c r="N1961" s="64" t="s">
        <v>19805</v>
      </c>
      <c r="O1961" s="64" t="s">
        <v>19805</v>
      </c>
      <c r="P1961" s="64" t="s">
        <v>19805</v>
      </c>
      <c r="Q1961" s="64" t="s">
        <v>19805</v>
      </c>
      <c r="R1961" s="64" t="s">
        <v>19805</v>
      </c>
      <c r="S1961" s="64" t="s">
        <v>19805</v>
      </c>
      <c r="T1961" s="64" t="s">
        <v>19805</v>
      </c>
      <c r="U1961" s="64" t="s">
        <v>19805</v>
      </c>
      <c r="V1961" s="64" t="s">
        <v>19805</v>
      </c>
      <c r="W1961" s="64" t="s">
        <v>19805</v>
      </c>
      <c r="X1961" s="64" t="s">
        <v>19805</v>
      </c>
      <c r="Y1961" s="64" t="s">
        <v>19805</v>
      </c>
      <c r="Z1961" s="64" t="s">
        <v>19805</v>
      </c>
      <c r="AA1961" s="64" t="s">
        <v>19805</v>
      </c>
      <c r="AB1961" s="64" t="s">
        <v>19805</v>
      </c>
    </row>
    <row r="1962" spans="1:28">
      <c r="A1962" s="15" t="s">
        <v>6026</v>
      </c>
      <c r="B1962" s="64" t="s">
        <v>19805</v>
      </c>
      <c r="C1962" s="64" t="s">
        <v>19805</v>
      </c>
      <c r="D1962" s="64" t="s">
        <v>19805</v>
      </c>
      <c r="E1962" s="64" t="s">
        <v>19805</v>
      </c>
      <c r="F1962" s="64" t="s">
        <v>19805</v>
      </c>
      <c r="G1962" s="64">
        <v>854389</v>
      </c>
      <c r="H1962" s="64">
        <v>237626</v>
      </c>
      <c r="I1962" s="64">
        <v>269169</v>
      </c>
      <c r="J1962" s="64" t="s">
        <v>19805</v>
      </c>
      <c r="K1962" s="64" t="s">
        <v>19805</v>
      </c>
      <c r="L1962" s="64" t="s">
        <v>19805</v>
      </c>
      <c r="M1962" s="64" t="s">
        <v>19805</v>
      </c>
      <c r="N1962" s="64" t="s">
        <v>19805</v>
      </c>
      <c r="O1962" s="64" t="s">
        <v>19805</v>
      </c>
      <c r="P1962" s="64" t="s">
        <v>19805</v>
      </c>
      <c r="Q1962" s="64" t="s">
        <v>19805</v>
      </c>
      <c r="R1962" s="64" t="s">
        <v>19805</v>
      </c>
      <c r="S1962" s="64" t="s">
        <v>19805</v>
      </c>
      <c r="T1962" s="64" t="s">
        <v>19805</v>
      </c>
      <c r="U1962" s="64" t="s">
        <v>19805</v>
      </c>
      <c r="V1962" s="64" t="s">
        <v>19805</v>
      </c>
      <c r="W1962" s="64" t="s">
        <v>19805</v>
      </c>
      <c r="X1962" s="64" t="s">
        <v>19805</v>
      </c>
      <c r="Y1962" s="64" t="s">
        <v>19805</v>
      </c>
      <c r="Z1962" s="64" t="s">
        <v>19805</v>
      </c>
      <c r="AA1962" s="64" t="s">
        <v>19805</v>
      </c>
      <c r="AB1962" s="64" t="s">
        <v>19805</v>
      </c>
    </row>
    <row r="1963" spans="1:28">
      <c r="A1963" s="15" t="s">
        <v>6027</v>
      </c>
      <c r="B1963" s="64" t="s">
        <v>19805</v>
      </c>
      <c r="C1963" s="64" t="s">
        <v>19805</v>
      </c>
      <c r="D1963" s="64" t="s">
        <v>19805</v>
      </c>
      <c r="E1963" s="64" t="s">
        <v>19805</v>
      </c>
      <c r="F1963" s="64" t="s">
        <v>19805</v>
      </c>
      <c r="G1963" s="64">
        <v>1146337</v>
      </c>
      <c r="H1963" s="64">
        <v>8500000</v>
      </c>
      <c r="I1963" s="64">
        <v>8500000</v>
      </c>
      <c r="J1963" s="64">
        <v>8000000</v>
      </c>
      <c r="K1963" s="64">
        <v>8000000</v>
      </c>
      <c r="L1963" s="64">
        <v>2929467</v>
      </c>
      <c r="M1963" s="64">
        <v>2303040</v>
      </c>
      <c r="N1963" s="64">
        <v>2152800</v>
      </c>
      <c r="O1963" s="64">
        <v>2002680</v>
      </c>
      <c r="P1963" s="64" t="s">
        <v>19805</v>
      </c>
      <c r="Q1963" s="64" t="s">
        <v>19805</v>
      </c>
      <c r="R1963" s="64" t="s">
        <v>19805</v>
      </c>
      <c r="S1963" s="64" t="s">
        <v>19805</v>
      </c>
      <c r="T1963" s="64" t="s">
        <v>19805</v>
      </c>
      <c r="U1963" s="64" t="s">
        <v>19805</v>
      </c>
      <c r="V1963" s="64" t="s">
        <v>19805</v>
      </c>
      <c r="W1963" s="64" t="s">
        <v>19805</v>
      </c>
      <c r="X1963" s="64" t="s">
        <v>19805</v>
      </c>
      <c r="Y1963" s="64" t="s">
        <v>19805</v>
      </c>
      <c r="Z1963" s="64" t="s">
        <v>19805</v>
      </c>
      <c r="AA1963" s="64" t="s">
        <v>19805</v>
      </c>
      <c r="AB1963" s="64" t="s">
        <v>19805</v>
      </c>
    </row>
    <row r="1964" spans="1:28">
      <c r="A1964" s="15" t="s">
        <v>1231</v>
      </c>
      <c r="B1964" s="64">
        <v>874636</v>
      </c>
      <c r="C1964" s="64">
        <v>525093</v>
      </c>
      <c r="D1964" s="64" t="s">
        <v>19805</v>
      </c>
      <c r="E1964" s="64" t="s">
        <v>19805</v>
      </c>
      <c r="F1964" s="64" t="s">
        <v>19805</v>
      </c>
      <c r="G1964" s="64" t="s">
        <v>19805</v>
      </c>
      <c r="H1964" s="64" t="s">
        <v>19805</v>
      </c>
      <c r="I1964" s="64" t="s">
        <v>19805</v>
      </c>
      <c r="J1964" s="64" t="s">
        <v>19805</v>
      </c>
      <c r="K1964" s="64" t="s">
        <v>19805</v>
      </c>
      <c r="L1964" s="64" t="s">
        <v>19805</v>
      </c>
      <c r="M1964" s="64" t="s">
        <v>19805</v>
      </c>
      <c r="N1964" s="64" t="s">
        <v>19805</v>
      </c>
      <c r="O1964" s="64" t="s">
        <v>19805</v>
      </c>
      <c r="P1964" s="64" t="s">
        <v>19805</v>
      </c>
      <c r="Q1964" s="64" t="s">
        <v>19805</v>
      </c>
      <c r="R1964" s="64" t="s">
        <v>19805</v>
      </c>
      <c r="S1964" s="64" t="s">
        <v>19805</v>
      </c>
      <c r="T1964" s="64" t="s">
        <v>19805</v>
      </c>
      <c r="U1964" s="64" t="s">
        <v>19805</v>
      </c>
      <c r="V1964" s="64" t="s">
        <v>19805</v>
      </c>
      <c r="W1964" s="64" t="s">
        <v>19805</v>
      </c>
      <c r="X1964" s="64" t="s">
        <v>19805</v>
      </c>
      <c r="Y1964" s="64" t="s">
        <v>19805</v>
      </c>
      <c r="Z1964" s="64" t="s">
        <v>19805</v>
      </c>
      <c r="AA1964" s="64" t="s">
        <v>19805</v>
      </c>
      <c r="AB1964" s="64" t="s">
        <v>19805</v>
      </c>
    </row>
    <row r="1965" spans="1:28">
      <c r="A1965" s="15" t="s">
        <v>1262</v>
      </c>
      <c r="B1965" s="64">
        <v>2128920</v>
      </c>
      <c r="C1965" s="64">
        <v>2041080</v>
      </c>
      <c r="D1965" s="64">
        <v>1953120</v>
      </c>
      <c r="E1965" s="64" t="s">
        <v>19805</v>
      </c>
      <c r="F1965" s="64" t="s">
        <v>19805</v>
      </c>
      <c r="G1965" s="64" t="s">
        <v>19805</v>
      </c>
      <c r="H1965" s="64" t="s">
        <v>19805</v>
      </c>
      <c r="I1965" s="64" t="s">
        <v>19805</v>
      </c>
      <c r="J1965" s="64" t="s">
        <v>19805</v>
      </c>
      <c r="K1965" s="64" t="s">
        <v>19805</v>
      </c>
      <c r="L1965" s="64" t="s">
        <v>19805</v>
      </c>
      <c r="M1965" s="64" t="s">
        <v>19805</v>
      </c>
      <c r="N1965" s="64" t="s">
        <v>19805</v>
      </c>
      <c r="O1965" s="64" t="s">
        <v>19805</v>
      </c>
      <c r="P1965" s="64" t="s">
        <v>19805</v>
      </c>
      <c r="Q1965" s="64" t="s">
        <v>19805</v>
      </c>
      <c r="R1965" s="64" t="s">
        <v>19805</v>
      </c>
      <c r="S1965" s="64" t="s">
        <v>19805</v>
      </c>
      <c r="T1965" s="64" t="s">
        <v>19805</v>
      </c>
      <c r="U1965" s="64" t="s">
        <v>19805</v>
      </c>
      <c r="V1965" s="64" t="s">
        <v>19805</v>
      </c>
      <c r="W1965" s="64" t="s">
        <v>19805</v>
      </c>
      <c r="X1965" s="64" t="s">
        <v>19805</v>
      </c>
      <c r="Y1965" s="64" t="s">
        <v>19805</v>
      </c>
      <c r="Z1965" s="64" t="s">
        <v>19805</v>
      </c>
      <c r="AA1965" s="64" t="s">
        <v>19805</v>
      </c>
      <c r="AB1965" s="64" t="s">
        <v>19805</v>
      </c>
    </row>
    <row r="1966" spans="1:28">
      <c r="A1966" s="15" t="s">
        <v>315</v>
      </c>
      <c r="B1966" s="64">
        <v>8950000</v>
      </c>
      <c r="C1966" s="64">
        <v>8500000</v>
      </c>
      <c r="D1966" s="64">
        <v>8000000</v>
      </c>
      <c r="E1966" s="64">
        <v>7550000</v>
      </c>
      <c r="F1966" s="64">
        <v>2155811</v>
      </c>
      <c r="G1966" s="64">
        <v>1195680</v>
      </c>
      <c r="H1966" s="64">
        <v>1117680</v>
      </c>
      <c r="I1966" s="64">
        <v>1039800</v>
      </c>
      <c r="J1966" s="64" t="s">
        <v>19805</v>
      </c>
      <c r="K1966" s="64" t="s">
        <v>19805</v>
      </c>
      <c r="L1966" s="64" t="s">
        <v>19805</v>
      </c>
      <c r="M1966" s="64" t="s">
        <v>19805</v>
      </c>
      <c r="N1966" s="64" t="s">
        <v>19805</v>
      </c>
      <c r="O1966" s="64" t="s">
        <v>19805</v>
      </c>
      <c r="P1966" s="64" t="s">
        <v>19805</v>
      </c>
      <c r="Q1966" s="64" t="s">
        <v>19805</v>
      </c>
      <c r="R1966" s="64" t="s">
        <v>19805</v>
      </c>
      <c r="S1966" s="64" t="s">
        <v>19805</v>
      </c>
      <c r="T1966" s="64" t="s">
        <v>19805</v>
      </c>
      <c r="U1966" s="64" t="s">
        <v>19805</v>
      </c>
      <c r="V1966" s="64" t="s">
        <v>19805</v>
      </c>
      <c r="W1966" s="64" t="s">
        <v>19805</v>
      </c>
      <c r="X1966" s="64" t="s">
        <v>19805</v>
      </c>
      <c r="Y1966" s="64" t="s">
        <v>19805</v>
      </c>
      <c r="Z1966" s="64" t="s">
        <v>19805</v>
      </c>
      <c r="AA1966" s="64" t="s">
        <v>19805</v>
      </c>
      <c r="AB1966" s="64" t="s">
        <v>19805</v>
      </c>
    </row>
    <row r="1967" spans="1:28">
      <c r="A1967" s="15" t="s">
        <v>6028</v>
      </c>
      <c r="B1967" s="64" t="s">
        <v>19805</v>
      </c>
      <c r="C1967" s="64" t="s">
        <v>19805</v>
      </c>
      <c r="D1967" s="64" t="s">
        <v>19805</v>
      </c>
      <c r="E1967" s="64" t="s">
        <v>19805</v>
      </c>
      <c r="F1967" s="64" t="s">
        <v>19805</v>
      </c>
      <c r="G1967" s="64" t="s">
        <v>19805</v>
      </c>
      <c r="H1967" s="64" t="s">
        <v>19805</v>
      </c>
      <c r="I1967" s="64" t="s">
        <v>19805</v>
      </c>
      <c r="J1967" s="64" t="s">
        <v>19805</v>
      </c>
      <c r="K1967" s="64" t="s">
        <v>19805</v>
      </c>
      <c r="L1967" s="64" t="s">
        <v>19805</v>
      </c>
      <c r="M1967" s="64" t="s">
        <v>19805</v>
      </c>
      <c r="N1967" s="64">
        <v>695046</v>
      </c>
      <c r="O1967" s="64">
        <v>563679</v>
      </c>
      <c r="P1967" s="64">
        <v>349458</v>
      </c>
      <c r="Q1967" s="64" t="s">
        <v>19805</v>
      </c>
      <c r="R1967" s="64" t="s">
        <v>19805</v>
      </c>
      <c r="S1967" s="64" t="s">
        <v>19805</v>
      </c>
      <c r="T1967" s="64" t="s">
        <v>19805</v>
      </c>
      <c r="U1967" s="64" t="s">
        <v>19805</v>
      </c>
      <c r="V1967" s="64" t="s">
        <v>19805</v>
      </c>
      <c r="W1967" s="64" t="s">
        <v>19805</v>
      </c>
      <c r="X1967" s="64" t="s">
        <v>19805</v>
      </c>
      <c r="Y1967" s="64" t="s">
        <v>19805</v>
      </c>
      <c r="Z1967" s="64" t="s">
        <v>19805</v>
      </c>
      <c r="AA1967" s="64" t="s">
        <v>19805</v>
      </c>
      <c r="AB1967" s="64" t="s">
        <v>19805</v>
      </c>
    </row>
    <row r="1968" spans="1:28">
      <c r="A1968" s="15" t="s">
        <v>6029</v>
      </c>
      <c r="B1968" s="64" t="s">
        <v>19805</v>
      </c>
      <c r="C1968" s="64" t="s">
        <v>19805</v>
      </c>
      <c r="D1968" s="64" t="s">
        <v>19805</v>
      </c>
      <c r="E1968" s="64" t="s">
        <v>19805</v>
      </c>
      <c r="F1968" s="64" t="s">
        <v>19805</v>
      </c>
      <c r="G1968" s="64" t="s">
        <v>19805</v>
      </c>
      <c r="H1968" s="64" t="s">
        <v>19805</v>
      </c>
      <c r="I1968" s="64" t="s">
        <v>19805</v>
      </c>
      <c r="J1968" s="64" t="s">
        <v>19805</v>
      </c>
      <c r="K1968" s="64" t="s">
        <v>19805</v>
      </c>
      <c r="L1968" s="64" t="s">
        <v>19805</v>
      </c>
      <c r="M1968" s="64" t="s">
        <v>19805</v>
      </c>
      <c r="N1968" s="64" t="s">
        <v>19805</v>
      </c>
      <c r="O1968" s="64" t="s">
        <v>19805</v>
      </c>
      <c r="P1968" s="64" t="s">
        <v>19805</v>
      </c>
      <c r="Q1968" s="64">
        <v>60881</v>
      </c>
      <c r="R1968" s="64" t="s">
        <v>19805</v>
      </c>
      <c r="S1968" s="64" t="s">
        <v>19805</v>
      </c>
      <c r="T1968" s="64" t="s">
        <v>19805</v>
      </c>
      <c r="U1968" s="64" t="s">
        <v>19805</v>
      </c>
      <c r="V1968" s="64" t="s">
        <v>19805</v>
      </c>
      <c r="W1968" s="64" t="s">
        <v>19805</v>
      </c>
      <c r="X1968" s="64" t="s">
        <v>19805</v>
      </c>
      <c r="Y1968" s="64" t="s">
        <v>19805</v>
      </c>
      <c r="Z1968" s="64" t="s">
        <v>19805</v>
      </c>
      <c r="AA1968" s="64" t="s">
        <v>19805</v>
      </c>
      <c r="AB1968" s="64" t="s">
        <v>19805</v>
      </c>
    </row>
    <row r="1969" spans="1:28">
      <c r="A1969" s="15" t="s">
        <v>6030</v>
      </c>
      <c r="B1969" s="64" t="s">
        <v>19805</v>
      </c>
      <c r="C1969" s="64" t="s">
        <v>19805</v>
      </c>
      <c r="D1969" s="64" t="s">
        <v>19805</v>
      </c>
      <c r="E1969" s="64" t="s">
        <v>19805</v>
      </c>
      <c r="F1969" s="64" t="s">
        <v>19805</v>
      </c>
      <c r="G1969" s="64" t="s">
        <v>19805</v>
      </c>
      <c r="H1969" s="64" t="s">
        <v>19805</v>
      </c>
      <c r="I1969" s="64" t="s">
        <v>19805</v>
      </c>
      <c r="J1969" s="64">
        <v>797581</v>
      </c>
      <c r="K1969" s="64">
        <v>219533</v>
      </c>
      <c r="L1969" s="64">
        <v>412718</v>
      </c>
      <c r="M1969" s="64" t="s">
        <v>19805</v>
      </c>
      <c r="N1969" s="64" t="s">
        <v>19805</v>
      </c>
      <c r="O1969" s="64" t="s">
        <v>19805</v>
      </c>
      <c r="P1969" s="64" t="s">
        <v>19805</v>
      </c>
      <c r="Q1969" s="64" t="s">
        <v>19805</v>
      </c>
      <c r="R1969" s="64" t="s">
        <v>19805</v>
      </c>
      <c r="S1969" s="64" t="s">
        <v>19805</v>
      </c>
      <c r="T1969" s="64" t="s">
        <v>19805</v>
      </c>
      <c r="U1969" s="64" t="s">
        <v>19805</v>
      </c>
      <c r="V1969" s="64" t="s">
        <v>19805</v>
      </c>
      <c r="W1969" s="64" t="s">
        <v>19805</v>
      </c>
      <c r="X1969" s="64" t="s">
        <v>19805</v>
      </c>
      <c r="Y1969" s="64" t="s">
        <v>19805</v>
      </c>
      <c r="Z1969" s="64" t="s">
        <v>19805</v>
      </c>
      <c r="AA1969" s="64" t="s">
        <v>19805</v>
      </c>
      <c r="AB1969" s="64" t="s">
        <v>19805</v>
      </c>
    </row>
    <row r="1970" spans="1:28">
      <c r="A1970" s="15" t="s">
        <v>773</v>
      </c>
      <c r="B1970" s="64">
        <v>6191000</v>
      </c>
      <c r="C1970" s="64">
        <v>845059</v>
      </c>
      <c r="D1970" s="64">
        <v>176075</v>
      </c>
      <c r="E1970" s="64" t="s">
        <v>19805</v>
      </c>
      <c r="F1970" s="64" t="s">
        <v>19805</v>
      </c>
      <c r="G1970" s="64" t="s">
        <v>19805</v>
      </c>
      <c r="H1970" s="64" t="s">
        <v>19805</v>
      </c>
      <c r="I1970" s="64" t="s">
        <v>19805</v>
      </c>
      <c r="J1970" s="64" t="s">
        <v>19805</v>
      </c>
      <c r="K1970" s="64" t="s">
        <v>19805</v>
      </c>
      <c r="L1970" s="64" t="s">
        <v>19805</v>
      </c>
      <c r="M1970" s="64" t="s">
        <v>19805</v>
      </c>
      <c r="N1970" s="64" t="s">
        <v>19805</v>
      </c>
      <c r="O1970" s="64" t="s">
        <v>19805</v>
      </c>
      <c r="P1970" s="64" t="s">
        <v>19805</v>
      </c>
      <c r="Q1970" s="64" t="s">
        <v>19805</v>
      </c>
      <c r="R1970" s="64" t="s">
        <v>19805</v>
      </c>
      <c r="S1970" s="64" t="s">
        <v>19805</v>
      </c>
      <c r="T1970" s="64" t="s">
        <v>19805</v>
      </c>
      <c r="U1970" s="64" t="s">
        <v>19805</v>
      </c>
      <c r="V1970" s="64" t="s">
        <v>19805</v>
      </c>
      <c r="W1970" s="64" t="s">
        <v>19805</v>
      </c>
      <c r="X1970" s="64" t="s">
        <v>19805</v>
      </c>
      <c r="Y1970" s="64" t="s">
        <v>19805</v>
      </c>
      <c r="Z1970" s="64" t="s">
        <v>19805</v>
      </c>
      <c r="AA1970" s="64" t="s">
        <v>19805</v>
      </c>
      <c r="AB1970" s="64" t="s">
        <v>19805</v>
      </c>
    </row>
    <row r="1971" spans="1:28">
      <c r="A1971" s="15" t="s">
        <v>5731</v>
      </c>
      <c r="B1971" s="64" t="s">
        <v>19805</v>
      </c>
      <c r="C1971" s="64" t="s">
        <v>19805</v>
      </c>
      <c r="D1971" s="64" t="s">
        <v>19805</v>
      </c>
      <c r="E1971" s="64" t="s">
        <v>19805</v>
      </c>
      <c r="F1971" s="64" t="s">
        <v>19805</v>
      </c>
      <c r="G1971" s="64" t="s">
        <v>19805</v>
      </c>
      <c r="H1971" s="64" t="s">
        <v>19805</v>
      </c>
      <c r="I1971" s="64" t="s">
        <v>19805</v>
      </c>
      <c r="J1971" s="64" t="s">
        <v>19805</v>
      </c>
      <c r="K1971" s="64" t="s">
        <v>19805</v>
      </c>
      <c r="L1971" s="64">
        <v>1968750</v>
      </c>
      <c r="M1971" s="64">
        <v>3656250</v>
      </c>
      <c r="N1971" s="64">
        <v>6750000</v>
      </c>
      <c r="O1971" s="64">
        <v>6187500</v>
      </c>
      <c r="P1971" s="64">
        <v>5625000</v>
      </c>
      <c r="Q1971" s="64">
        <v>5062500</v>
      </c>
      <c r="R1971" s="64">
        <v>4500000</v>
      </c>
      <c r="S1971" s="64">
        <v>1594920</v>
      </c>
      <c r="T1971" s="64">
        <v>1411000</v>
      </c>
      <c r="U1971" s="64">
        <v>1226880</v>
      </c>
      <c r="V1971" s="64" t="s">
        <v>19805</v>
      </c>
      <c r="W1971" s="64" t="s">
        <v>19805</v>
      </c>
      <c r="X1971" s="64" t="s">
        <v>19805</v>
      </c>
      <c r="Y1971" s="64" t="s">
        <v>19805</v>
      </c>
      <c r="Z1971" s="64" t="s">
        <v>19805</v>
      </c>
      <c r="AA1971" s="64" t="s">
        <v>19805</v>
      </c>
      <c r="AB1971" s="64" t="s">
        <v>19805</v>
      </c>
    </row>
    <row r="1972" spans="1:28">
      <c r="A1972" s="15" t="s">
        <v>6032</v>
      </c>
      <c r="B1972" s="64" t="s">
        <v>19805</v>
      </c>
      <c r="C1972" s="64" t="s">
        <v>19805</v>
      </c>
      <c r="D1972" s="64" t="s">
        <v>19805</v>
      </c>
      <c r="E1972" s="64" t="s">
        <v>19805</v>
      </c>
      <c r="F1972" s="64" t="s">
        <v>19805</v>
      </c>
      <c r="G1972" s="64" t="s">
        <v>19805</v>
      </c>
      <c r="H1972" s="64" t="s">
        <v>19805</v>
      </c>
      <c r="I1972" s="64" t="s">
        <v>19805</v>
      </c>
      <c r="J1972" s="64" t="s">
        <v>19805</v>
      </c>
      <c r="K1972" s="64" t="s">
        <v>19805</v>
      </c>
      <c r="L1972" s="64" t="s">
        <v>19805</v>
      </c>
      <c r="M1972" s="64" t="s">
        <v>19805</v>
      </c>
      <c r="N1972" s="64" t="s">
        <v>19805</v>
      </c>
      <c r="O1972" s="64" t="s">
        <v>19805</v>
      </c>
      <c r="P1972" s="64" t="s">
        <v>19805</v>
      </c>
      <c r="Q1972" s="64" t="s">
        <v>19805</v>
      </c>
      <c r="R1972" s="64" t="s">
        <v>19805</v>
      </c>
      <c r="S1972" s="64" t="s">
        <v>19805</v>
      </c>
      <c r="T1972" s="64" t="s">
        <v>19805</v>
      </c>
      <c r="U1972" s="64" t="s">
        <v>19805</v>
      </c>
      <c r="V1972" s="64" t="s">
        <v>19805</v>
      </c>
      <c r="W1972" s="64" t="s">
        <v>19805</v>
      </c>
      <c r="X1972" s="64">
        <v>5260</v>
      </c>
      <c r="Y1972" s="64">
        <v>626000</v>
      </c>
      <c r="Z1972" s="64">
        <v>551000</v>
      </c>
      <c r="AA1972" s="64">
        <v>481000</v>
      </c>
      <c r="AB1972" s="64">
        <v>410000</v>
      </c>
    </row>
    <row r="1973" spans="1:28">
      <c r="A1973" s="15" t="s">
        <v>6033</v>
      </c>
      <c r="B1973" s="64" t="s">
        <v>19805</v>
      </c>
      <c r="C1973" s="64" t="s">
        <v>19805</v>
      </c>
      <c r="D1973" s="64" t="s">
        <v>19805</v>
      </c>
      <c r="E1973" s="64" t="s">
        <v>19805</v>
      </c>
      <c r="F1973" s="64" t="s">
        <v>19805</v>
      </c>
      <c r="G1973" s="64" t="s">
        <v>19805</v>
      </c>
      <c r="H1973" s="64" t="s">
        <v>19805</v>
      </c>
      <c r="I1973" s="64" t="s">
        <v>19805</v>
      </c>
      <c r="J1973" s="64" t="s">
        <v>19805</v>
      </c>
      <c r="K1973" s="64">
        <v>427163</v>
      </c>
      <c r="L1973" s="64" t="s">
        <v>19805</v>
      </c>
      <c r="M1973" s="64" t="s">
        <v>19805</v>
      </c>
      <c r="N1973" s="64" t="s">
        <v>19805</v>
      </c>
      <c r="O1973" s="64" t="s">
        <v>19805</v>
      </c>
      <c r="P1973" s="64" t="s">
        <v>19805</v>
      </c>
      <c r="Q1973" s="64" t="s">
        <v>19805</v>
      </c>
      <c r="R1973" s="64" t="s">
        <v>19805</v>
      </c>
      <c r="S1973" s="64" t="s">
        <v>19805</v>
      </c>
      <c r="T1973" s="64" t="s">
        <v>19805</v>
      </c>
      <c r="U1973" s="64" t="s">
        <v>19805</v>
      </c>
      <c r="V1973" s="64" t="s">
        <v>19805</v>
      </c>
      <c r="W1973" s="64" t="s">
        <v>19805</v>
      </c>
      <c r="X1973" s="64" t="s">
        <v>19805</v>
      </c>
      <c r="Y1973" s="64" t="s">
        <v>19805</v>
      </c>
      <c r="Z1973" s="64" t="s">
        <v>19805</v>
      </c>
      <c r="AA1973" s="64" t="s">
        <v>19805</v>
      </c>
      <c r="AB1973" s="64" t="s">
        <v>19805</v>
      </c>
    </row>
    <row r="1974" spans="1:28">
      <c r="A1974" s="15" t="s">
        <v>6034</v>
      </c>
      <c r="B1974" s="64" t="s">
        <v>19805</v>
      </c>
      <c r="C1974" s="64" t="s">
        <v>19805</v>
      </c>
      <c r="D1974" s="64" t="s">
        <v>19805</v>
      </c>
      <c r="E1974" s="64" t="s">
        <v>19805</v>
      </c>
      <c r="F1974" s="64" t="s">
        <v>19805</v>
      </c>
      <c r="G1974" s="64" t="s">
        <v>19805</v>
      </c>
      <c r="H1974" s="64" t="s">
        <v>19805</v>
      </c>
      <c r="I1974" s="64">
        <v>457588</v>
      </c>
      <c r="J1974" s="64" t="s">
        <v>19805</v>
      </c>
      <c r="K1974" s="64" t="s">
        <v>19805</v>
      </c>
      <c r="L1974" s="64" t="s">
        <v>19805</v>
      </c>
      <c r="M1974" s="64" t="s">
        <v>19805</v>
      </c>
      <c r="N1974" s="64" t="s">
        <v>19805</v>
      </c>
      <c r="O1974" s="64" t="s">
        <v>19805</v>
      </c>
      <c r="P1974" s="64" t="s">
        <v>19805</v>
      </c>
      <c r="Q1974" s="64" t="s">
        <v>19805</v>
      </c>
      <c r="R1974" s="64" t="s">
        <v>19805</v>
      </c>
      <c r="S1974" s="64" t="s">
        <v>19805</v>
      </c>
      <c r="T1974" s="64" t="s">
        <v>19805</v>
      </c>
      <c r="U1974" s="64" t="s">
        <v>19805</v>
      </c>
      <c r="V1974" s="64" t="s">
        <v>19805</v>
      </c>
      <c r="W1974" s="64" t="s">
        <v>19805</v>
      </c>
      <c r="X1974" s="64" t="s">
        <v>19805</v>
      </c>
      <c r="Y1974" s="64" t="s">
        <v>19805</v>
      </c>
      <c r="Z1974" s="64" t="s">
        <v>19805</v>
      </c>
      <c r="AA1974" s="64" t="s">
        <v>19805</v>
      </c>
      <c r="AB1974" s="64" t="s">
        <v>19805</v>
      </c>
    </row>
    <row r="1975" spans="1:28">
      <c r="A1975" s="15" t="s">
        <v>972</v>
      </c>
      <c r="B1975" s="64" t="s">
        <v>19805</v>
      </c>
      <c r="C1975" s="64">
        <v>1499187</v>
      </c>
      <c r="D1975" s="64">
        <v>7707865</v>
      </c>
      <c r="E1975" s="64">
        <v>7235955</v>
      </c>
      <c r="F1975" s="64">
        <v>6764045</v>
      </c>
      <c r="G1975" s="64">
        <v>6292135</v>
      </c>
      <c r="H1975" s="64">
        <v>11148760</v>
      </c>
      <c r="I1975" s="64">
        <v>10324380</v>
      </c>
      <c r="J1975" s="64">
        <v>9500000</v>
      </c>
      <c r="K1975" s="64">
        <v>8675620</v>
      </c>
      <c r="L1975" s="64">
        <v>7851240</v>
      </c>
      <c r="M1975" s="64">
        <v>1763115</v>
      </c>
      <c r="N1975" s="64">
        <v>1038960</v>
      </c>
      <c r="O1975" s="64">
        <v>971160</v>
      </c>
      <c r="P1975" s="64">
        <v>903360</v>
      </c>
      <c r="Q1975" s="64" t="s">
        <v>19805</v>
      </c>
      <c r="R1975" s="64" t="s">
        <v>19805</v>
      </c>
      <c r="S1975" s="64" t="s">
        <v>19805</v>
      </c>
      <c r="T1975" s="64" t="s">
        <v>19805</v>
      </c>
      <c r="U1975" s="64" t="s">
        <v>19805</v>
      </c>
      <c r="V1975" s="64" t="s">
        <v>19805</v>
      </c>
      <c r="W1975" s="64" t="s">
        <v>19805</v>
      </c>
      <c r="X1975" s="64" t="s">
        <v>19805</v>
      </c>
      <c r="Y1975" s="64" t="s">
        <v>19805</v>
      </c>
      <c r="Z1975" s="64" t="s">
        <v>19805</v>
      </c>
      <c r="AA1975" s="64" t="s">
        <v>19805</v>
      </c>
      <c r="AB1975" s="64" t="s">
        <v>19805</v>
      </c>
    </row>
    <row r="1976" spans="1:28">
      <c r="A1976" s="15" t="s">
        <v>6036</v>
      </c>
      <c r="B1976" s="64" t="s">
        <v>19805</v>
      </c>
      <c r="C1976" s="64" t="s">
        <v>19805</v>
      </c>
      <c r="D1976" s="64" t="s">
        <v>19805</v>
      </c>
      <c r="E1976" s="64" t="s">
        <v>19805</v>
      </c>
      <c r="F1976" s="64" t="s">
        <v>19805</v>
      </c>
      <c r="G1976" s="64" t="s">
        <v>19805</v>
      </c>
      <c r="H1976" s="64" t="s">
        <v>19805</v>
      </c>
      <c r="I1976" s="64" t="s">
        <v>19805</v>
      </c>
      <c r="J1976" s="64" t="s">
        <v>19805</v>
      </c>
      <c r="K1976" s="64" t="s">
        <v>19805</v>
      </c>
      <c r="L1976" s="64" t="s">
        <v>19805</v>
      </c>
      <c r="M1976" s="64" t="s">
        <v>19805</v>
      </c>
      <c r="N1976" s="64" t="s">
        <v>19805</v>
      </c>
      <c r="O1976" s="64" t="s">
        <v>19805</v>
      </c>
      <c r="P1976" s="64" t="s">
        <v>19805</v>
      </c>
      <c r="Q1976" s="64" t="s">
        <v>19805</v>
      </c>
      <c r="R1976" s="64" t="s">
        <v>19805</v>
      </c>
      <c r="S1976" s="64" t="s">
        <v>19805</v>
      </c>
      <c r="T1976" s="64" t="s">
        <v>19805</v>
      </c>
      <c r="U1976" s="64" t="s">
        <v>19805</v>
      </c>
      <c r="V1976" s="64" t="s">
        <v>19805</v>
      </c>
      <c r="W1976" s="64" t="s">
        <v>19805</v>
      </c>
      <c r="X1976" s="64" t="s">
        <v>19805</v>
      </c>
      <c r="Y1976" s="64">
        <v>200000</v>
      </c>
      <c r="Z1976" s="64" t="s">
        <v>19805</v>
      </c>
      <c r="AA1976" s="64" t="s">
        <v>19805</v>
      </c>
      <c r="AB1976" s="64" t="s">
        <v>19805</v>
      </c>
    </row>
    <row r="1977" spans="1:28">
      <c r="A1977" s="15" t="s">
        <v>6037</v>
      </c>
      <c r="B1977" s="64" t="s">
        <v>19805</v>
      </c>
      <c r="C1977" s="64" t="s">
        <v>19805</v>
      </c>
      <c r="D1977" s="64" t="s">
        <v>19805</v>
      </c>
      <c r="E1977" s="64" t="s">
        <v>19805</v>
      </c>
      <c r="F1977" s="64" t="s">
        <v>19805</v>
      </c>
      <c r="G1977" s="64" t="s">
        <v>19805</v>
      </c>
      <c r="H1977" s="64" t="s">
        <v>19805</v>
      </c>
      <c r="I1977" s="64" t="s">
        <v>19805</v>
      </c>
      <c r="J1977" s="64" t="s">
        <v>19805</v>
      </c>
      <c r="K1977" s="64" t="s">
        <v>19805</v>
      </c>
      <c r="L1977" s="64" t="s">
        <v>19805</v>
      </c>
      <c r="M1977" s="64">
        <v>835810</v>
      </c>
      <c r="N1977" s="64" t="s">
        <v>19805</v>
      </c>
      <c r="O1977" s="64" t="s">
        <v>19805</v>
      </c>
      <c r="P1977" s="64">
        <v>512435</v>
      </c>
      <c r="Q1977" s="64">
        <v>420000</v>
      </c>
      <c r="R1977" s="64" t="s">
        <v>19805</v>
      </c>
      <c r="S1977" s="64" t="s">
        <v>19805</v>
      </c>
      <c r="T1977" s="64" t="s">
        <v>19805</v>
      </c>
      <c r="U1977" s="64" t="s">
        <v>19805</v>
      </c>
      <c r="V1977" s="64" t="s">
        <v>19805</v>
      </c>
      <c r="W1977" s="64" t="s">
        <v>19805</v>
      </c>
      <c r="X1977" s="64" t="s">
        <v>19805</v>
      </c>
      <c r="Y1977" s="64" t="s">
        <v>19805</v>
      </c>
      <c r="Z1977" s="64" t="s">
        <v>19805</v>
      </c>
      <c r="AA1977" s="64" t="s">
        <v>19805</v>
      </c>
      <c r="AB1977" s="64" t="s">
        <v>19805</v>
      </c>
    </row>
    <row r="1978" spans="1:28">
      <c r="A1978" s="15" t="s">
        <v>6038</v>
      </c>
      <c r="B1978" s="64" t="s">
        <v>19805</v>
      </c>
      <c r="C1978" s="64" t="s">
        <v>19805</v>
      </c>
      <c r="D1978" s="64" t="s">
        <v>19805</v>
      </c>
      <c r="E1978" s="64" t="s">
        <v>19805</v>
      </c>
      <c r="F1978" s="64" t="s">
        <v>19805</v>
      </c>
      <c r="G1978" s="64" t="s">
        <v>19805</v>
      </c>
      <c r="H1978" s="64" t="s">
        <v>19805</v>
      </c>
      <c r="I1978" s="64" t="s">
        <v>19805</v>
      </c>
      <c r="J1978" s="64" t="s">
        <v>19805</v>
      </c>
      <c r="K1978" s="64" t="s">
        <v>19805</v>
      </c>
      <c r="L1978" s="64" t="s">
        <v>19805</v>
      </c>
      <c r="M1978" s="64" t="s">
        <v>19805</v>
      </c>
      <c r="N1978" s="64" t="s">
        <v>19805</v>
      </c>
      <c r="O1978" s="64" t="s">
        <v>19805</v>
      </c>
      <c r="P1978" s="64" t="s">
        <v>19805</v>
      </c>
      <c r="Q1978" s="64" t="s">
        <v>19805</v>
      </c>
      <c r="R1978" s="64">
        <v>316969</v>
      </c>
      <c r="S1978" s="64" t="s">
        <v>19805</v>
      </c>
      <c r="T1978" s="64" t="s">
        <v>19805</v>
      </c>
      <c r="U1978" s="64" t="s">
        <v>19805</v>
      </c>
      <c r="V1978" s="64" t="s">
        <v>19805</v>
      </c>
      <c r="W1978" s="64" t="s">
        <v>19805</v>
      </c>
      <c r="X1978" s="64" t="s">
        <v>19805</v>
      </c>
      <c r="Y1978" s="64" t="s">
        <v>19805</v>
      </c>
      <c r="Z1978" s="64" t="s">
        <v>19805</v>
      </c>
      <c r="AA1978" s="64" t="s">
        <v>19805</v>
      </c>
      <c r="AB1978" s="64" t="s">
        <v>19805</v>
      </c>
    </row>
    <row r="1979" spans="1:28">
      <c r="A1979" s="15" t="s">
        <v>4089</v>
      </c>
      <c r="B1979" s="64" t="s">
        <v>19805</v>
      </c>
      <c r="C1979" s="64" t="s">
        <v>19805</v>
      </c>
      <c r="D1979" s="64" t="s">
        <v>19805</v>
      </c>
      <c r="E1979" s="64" t="s">
        <v>19805</v>
      </c>
      <c r="F1979" s="64">
        <v>186656</v>
      </c>
      <c r="G1979" s="64">
        <v>473604</v>
      </c>
      <c r="H1979" s="64" t="s">
        <v>19805</v>
      </c>
      <c r="I1979" s="64" t="s">
        <v>19805</v>
      </c>
      <c r="J1979" s="64" t="s">
        <v>19805</v>
      </c>
      <c r="K1979" s="64" t="s">
        <v>19805</v>
      </c>
      <c r="L1979" s="64" t="s">
        <v>19805</v>
      </c>
      <c r="M1979" s="64" t="s">
        <v>19805</v>
      </c>
      <c r="N1979" s="64" t="s">
        <v>19805</v>
      </c>
      <c r="O1979" s="64" t="s">
        <v>19805</v>
      </c>
      <c r="P1979" s="64" t="s">
        <v>19805</v>
      </c>
      <c r="Q1979" s="64" t="s">
        <v>19805</v>
      </c>
      <c r="R1979" s="64" t="s">
        <v>19805</v>
      </c>
      <c r="S1979" s="64" t="s">
        <v>19805</v>
      </c>
      <c r="T1979" s="64" t="s">
        <v>19805</v>
      </c>
      <c r="U1979" s="64" t="s">
        <v>19805</v>
      </c>
      <c r="V1979" s="64" t="s">
        <v>19805</v>
      </c>
      <c r="W1979" s="64" t="s">
        <v>19805</v>
      </c>
      <c r="X1979" s="64" t="s">
        <v>19805</v>
      </c>
      <c r="Y1979" s="64" t="s">
        <v>19805</v>
      </c>
      <c r="Z1979" s="64" t="s">
        <v>19805</v>
      </c>
      <c r="AA1979" s="64" t="s">
        <v>19805</v>
      </c>
      <c r="AB1979" s="64" t="s">
        <v>19805</v>
      </c>
    </row>
    <row r="1980" spans="1:28">
      <c r="A1980" s="15" t="s">
        <v>6039</v>
      </c>
      <c r="B1980" s="64" t="s">
        <v>19805</v>
      </c>
      <c r="C1980" s="64" t="s">
        <v>19805</v>
      </c>
      <c r="D1980" s="64" t="s">
        <v>19805</v>
      </c>
      <c r="E1980" s="64" t="s">
        <v>19805</v>
      </c>
      <c r="F1980" s="64" t="s">
        <v>19805</v>
      </c>
      <c r="G1980" s="64" t="s">
        <v>19805</v>
      </c>
      <c r="H1980" s="64" t="s">
        <v>19805</v>
      </c>
      <c r="I1980" s="64" t="s">
        <v>19805</v>
      </c>
      <c r="J1980" s="64" t="s">
        <v>19805</v>
      </c>
      <c r="K1980" s="64" t="s">
        <v>19805</v>
      </c>
      <c r="L1980" s="64" t="s">
        <v>19805</v>
      </c>
      <c r="M1980" s="64" t="s">
        <v>19805</v>
      </c>
      <c r="N1980" s="64" t="s">
        <v>19805</v>
      </c>
      <c r="O1980" s="64">
        <v>11100000</v>
      </c>
      <c r="P1980" s="64">
        <v>10175000</v>
      </c>
      <c r="Q1980" s="64">
        <v>9300000</v>
      </c>
      <c r="R1980" s="64">
        <v>8330000</v>
      </c>
      <c r="S1980" s="64">
        <v>7400000</v>
      </c>
      <c r="T1980" s="64">
        <v>6300000</v>
      </c>
      <c r="U1980" s="64">
        <v>1469440</v>
      </c>
      <c r="V1980" s="64">
        <v>1312000</v>
      </c>
      <c r="W1980" s="64">
        <v>1155000</v>
      </c>
      <c r="X1980" s="64">
        <v>997000</v>
      </c>
      <c r="Y1980" s="64">
        <v>840000</v>
      </c>
      <c r="Z1980" s="64">
        <v>682000</v>
      </c>
      <c r="AA1980" s="64">
        <v>525000</v>
      </c>
      <c r="AB1980" s="64" t="s">
        <v>19805</v>
      </c>
    </row>
    <row r="1981" spans="1:28">
      <c r="A1981" s="15" t="s">
        <v>624</v>
      </c>
      <c r="B1981" s="64">
        <v>1050961</v>
      </c>
      <c r="C1981" s="64">
        <v>2489530</v>
      </c>
      <c r="D1981" s="64">
        <v>1618680</v>
      </c>
      <c r="E1981" s="64">
        <v>1551840</v>
      </c>
      <c r="F1981" s="64">
        <v>1485000</v>
      </c>
      <c r="G1981" s="64" t="s">
        <v>19805</v>
      </c>
      <c r="H1981" s="64" t="s">
        <v>19805</v>
      </c>
      <c r="I1981" s="64" t="s">
        <v>19805</v>
      </c>
      <c r="J1981" s="64" t="s">
        <v>19805</v>
      </c>
      <c r="K1981" s="64" t="s">
        <v>19805</v>
      </c>
      <c r="L1981" s="64" t="s">
        <v>19805</v>
      </c>
      <c r="M1981" s="64" t="s">
        <v>19805</v>
      </c>
      <c r="N1981" s="64" t="s">
        <v>19805</v>
      </c>
      <c r="O1981" s="64" t="s">
        <v>19805</v>
      </c>
      <c r="P1981" s="64" t="s">
        <v>19805</v>
      </c>
      <c r="Q1981" s="64" t="s">
        <v>19805</v>
      </c>
      <c r="R1981" s="64" t="s">
        <v>19805</v>
      </c>
      <c r="S1981" s="64" t="s">
        <v>19805</v>
      </c>
      <c r="T1981" s="64" t="s">
        <v>19805</v>
      </c>
      <c r="U1981" s="64" t="s">
        <v>19805</v>
      </c>
      <c r="V1981" s="64" t="s">
        <v>19805</v>
      </c>
      <c r="W1981" s="64" t="s">
        <v>19805</v>
      </c>
      <c r="X1981" s="64" t="s">
        <v>19805</v>
      </c>
      <c r="Y1981" s="64" t="s">
        <v>19805</v>
      </c>
      <c r="Z1981" s="64" t="s">
        <v>19805</v>
      </c>
      <c r="AA1981" s="64" t="s">
        <v>19805</v>
      </c>
      <c r="AB1981" s="64" t="s">
        <v>19805</v>
      </c>
    </row>
    <row r="1982" spans="1:28">
      <c r="A1982" s="15" t="s">
        <v>6040</v>
      </c>
      <c r="B1982" s="64" t="s">
        <v>19805</v>
      </c>
      <c r="C1982" s="64" t="s">
        <v>19805</v>
      </c>
      <c r="D1982" s="64" t="s">
        <v>19805</v>
      </c>
      <c r="E1982" s="64" t="s">
        <v>19805</v>
      </c>
      <c r="F1982" s="64" t="s">
        <v>19805</v>
      </c>
      <c r="G1982" s="64" t="s">
        <v>19805</v>
      </c>
      <c r="H1982" s="64" t="s">
        <v>19805</v>
      </c>
      <c r="I1982" s="64" t="s">
        <v>19805</v>
      </c>
      <c r="J1982" s="64" t="s">
        <v>19805</v>
      </c>
      <c r="K1982" s="64" t="s">
        <v>19805</v>
      </c>
      <c r="L1982" s="64" t="s">
        <v>19805</v>
      </c>
      <c r="M1982" s="64" t="s">
        <v>19805</v>
      </c>
      <c r="N1982" s="64" t="s">
        <v>19805</v>
      </c>
      <c r="O1982" s="64" t="s">
        <v>19805</v>
      </c>
      <c r="P1982" s="64" t="s">
        <v>19805</v>
      </c>
      <c r="Q1982" s="64" t="s">
        <v>19805</v>
      </c>
      <c r="R1982" s="64" t="s">
        <v>19805</v>
      </c>
      <c r="S1982" s="64" t="s">
        <v>19805</v>
      </c>
      <c r="T1982" s="64" t="s">
        <v>19805</v>
      </c>
      <c r="U1982" s="64" t="s">
        <v>19805</v>
      </c>
      <c r="V1982" s="64" t="s">
        <v>19805</v>
      </c>
      <c r="W1982" s="64">
        <v>200000</v>
      </c>
      <c r="X1982" s="64" t="s">
        <v>19805</v>
      </c>
      <c r="Y1982" s="64" t="s">
        <v>19805</v>
      </c>
      <c r="Z1982" s="64" t="s">
        <v>19805</v>
      </c>
      <c r="AA1982" s="64" t="s">
        <v>19805</v>
      </c>
      <c r="AB1982" s="64" t="s">
        <v>19805</v>
      </c>
    </row>
    <row r="1983" spans="1:28">
      <c r="A1983" s="15" t="s">
        <v>1442</v>
      </c>
      <c r="B1983" s="64">
        <v>10000000</v>
      </c>
      <c r="C1983" s="64">
        <v>3553917</v>
      </c>
      <c r="D1983" s="64">
        <v>2793960</v>
      </c>
      <c r="E1983" s="64">
        <v>2678640</v>
      </c>
      <c r="F1983" s="64">
        <v>2563320</v>
      </c>
      <c r="G1983" s="64" t="s">
        <v>19805</v>
      </c>
      <c r="H1983" s="64" t="s">
        <v>19805</v>
      </c>
      <c r="I1983" s="64" t="s">
        <v>19805</v>
      </c>
      <c r="J1983" s="64" t="s">
        <v>19805</v>
      </c>
      <c r="K1983" s="64" t="s">
        <v>19805</v>
      </c>
      <c r="L1983" s="64" t="s">
        <v>19805</v>
      </c>
      <c r="M1983" s="64" t="s">
        <v>19805</v>
      </c>
      <c r="N1983" s="64" t="s">
        <v>19805</v>
      </c>
      <c r="O1983" s="64" t="s">
        <v>19805</v>
      </c>
      <c r="P1983" s="64" t="s">
        <v>19805</v>
      </c>
      <c r="Q1983" s="64" t="s">
        <v>19805</v>
      </c>
      <c r="R1983" s="64" t="s">
        <v>19805</v>
      </c>
      <c r="S1983" s="64" t="s">
        <v>19805</v>
      </c>
      <c r="T1983" s="64" t="s">
        <v>19805</v>
      </c>
      <c r="U1983" s="64" t="s">
        <v>19805</v>
      </c>
      <c r="V1983" s="64" t="s">
        <v>19805</v>
      </c>
      <c r="W1983" s="64" t="s">
        <v>19805</v>
      </c>
      <c r="X1983" s="64" t="s">
        <v>19805</v>
      </c>
      <c r="Y1983" s="64" t="s">
        <v>19805</v>
      </c>
      <c r="Z1983" s="64" t="s">
        <v>19805</v>
      </c>
      <c r="AA1983" s="64" t="s">
        <v>19805</v>
      </c>
      <c r="AB1983" s="64" t="s">
        <v>19805</v>
      </c>
    </row>
    <row r="1984" spans="1:28">
      <c r="A1984" s="15" t="s">
        <v>3664</v>
      </c>
      <c r="B1984" s="64" t="s">
        <v>19805</v>
      </c>
      <c r="C1984" s="64" t="s">
        <v>19805</v>
      </c>
      <c r="D1984" s="64" t="s">
        <v>19805</v>
      </c>
      <c r="E1984" s="64" t="s">
        <v>19805</v>
      </c>
      <c r="F1984" s="64">
        <v>296776</v>
      </c>
      <c r="G1984" s="64">
        <v>2369040</v>
      </c>
      <c r="H1984" s="64">
        <v>2214480</v>
      </c>
      <c r="I1984" s="64">
        <v>2060040</v>
      </c>
      <c r="J1984" s="64" t="s">
        <v>19805</v>
      </c>
      <c r="K1984" s="64" t="s">
        <v>19805</v>
      </c>
      <c r="L1984" s="64" t="s">
        <v>19805</v>
      </c>
      <c r="M1984" s="64" t="s">
        <v>19805</v>
      </c>
      <c r="N1984" s="64" t="s">
        <v>19805</v>
      </c>
      <c r="O1984" s="64" t="s">
        <v>19805</v>
      </c>
      <c r="P1984" s="64" t="s">
        <v>19805</v>
      </c>
      <c r="Q1984" s="64" t="s">
        <v>19805</v>
      </c>
      <c r="R1984" s="64" t="s">
        <v>19805</v>
      </c>
      <c r="S1984" s="64" t="s">
        <v>19805</v>
      </c>
      <c r="T1984" s="64" t="s">
        <v>19805</v>
      </c>
      <c r="U1984" s="64" t="s">
        <v>19805</v>
      </c>
      <c r="V1984" s="64" t="s">
        <v>19805</v>
      </c>
      <c r="W1984" s="64" t="s">
        <v>19805</v>
      </c>
      <c r="X1984" s="64" t="s">
        <v>19805</v>
      </c>
      <c r="Y1984" s="64" t="s">
        <v>19805</v>
      </c>
      <c r="Z1984" s="64" t="s">
        <v>19805</v>
      </c>
      <c r="AA1984" s="64" t="s">
        <v>19805</v>
      </c>
      <c r="AB1984" s="64" t="s">
        <v>19805</v>
      </c>
    </row>
    <row r="1985" spans="1:28">
      <c r="A1985" s="15" t="s">
        <v>6041</v>
      </c>
      <c r="B1985" s="64" t="s">
        <v>19805</v>
      </c>
      <c r="C1985" s="64" t="s">
        <v>19805</v>
      </c>
      <c r="D1985" s="64" t="s">
        <v>19805</v>
      </c>
      <c r="E1985" s="64" t="s">
        <v>19805</v>
      </c>
      <c r="F1985" s="64" t="s">
        <v>19805</v>
      </c>
      <c r="G1985" s="64" t="s">
        <v>19805</v>
      </c>
      <c r="H1985" s="64">
        <v>473604</v>
      </c>
      <c r="I1985" s="64" t="s">
        <v>19805</v>
      </c>
      <c r="J1985" s="64" t="s">
        <v>19805</v>
      </c>
      <c r="K1985" s="64" t="s">
        <v>19805</v>
      </c>
      <c r="L1985" s="64" t="s">
        <v>19805</v>
      </c>
      <c r="M1985" s="64" t="s">
        <v>19805</v>
      </c>
      <c r="N1985" s="64" t="s">
        <v>19805</v>
      </c>
      <c r="O1985" s="64" t="s">
        <v>19805</v>
      </c>
      <c r="P1985" s="64" t="s">
        <v>19805</v>
      </c>
      <c r="Q1985" s="64" t="s">
        <v>19805</v>
      </c>
      <c r="R1985" s="64" t="s">
        <v>19805</v>
      </c>
      <c r="S1985" s="64" t="s">
        <v>19805</v>
      </c>
      <c r="T1985" s="64" t="s">
        <v>19805</v>
      </c>
      <c r="U1985" s="64" t="s">
        <v>19805</v>
      </c>
      <c r="V1985" s="64" t="s">
        <v>19805</v>
      </c>
      <c r="W1985" s="64" t="s">
        <v>19805</v>
      </c>
      <c r="X1985" s="64" t="s">
        <v>19805</v>
      </c>
      <c r="Y1985" s="64" t="s">
        <v>19805</v>
      </c>
      <c r="Z1985" s="64" t="s">
        <v>19805</v>
      </c>
      <c r="AA1985" s="64" t="s">
        <v>19805</v>
      </c>
      <c r="AB1985" s="64" t="s">
        <v>19805</v>
      </c>
    </row>
    <row r="1986" spans="1:28">
      <c r="A1986" s="15" t="s">
        <v>6042</v>
      </c>
      <c r="B1986" s="64" t="s">
        <v>19805</v>
      </c>
      <c r="C1986" s="64" t="s">
        <v>19805</v>
      </c>
      <c r="D1986" s="64" t="s">
        <v>19805</v>
      </c>
      <c r="E1986" s="64" t="s">
        <v>19805</v>
      </c>
      <c r="F1986" s="64" t="s">
        <v>19805</v>
      </c>
      <c r="G1986" s="64" t="s">
        <v>19805</v>
      </c>
      <c r="H1986" s="64" t="s">
        <v>19805</v>
      </c>
      <c r="I1986" s="64" t="s">
        <v>19805</v>
      </c>
      <c r="J1986" s="64" t="s">
        <v>19805</v>
      </c>
      <c r="K1986" s="64" t="s">
        <v>19805</v>
      </c>
      <c r="L1986" s="64" t="s">
        <v>19805</v>
      </c>
      <c r="M1986" s="64" t="s">
        <v>19805</v>
      </c>
      <c r="N1986" s="64" t="s">
        <v>19805</v>
      </c>
      <c r="O1986" s="64" t="s">
        <v>19805</v>
      </c>
      <c r="P1986" s="64" t="s">
        <v>19805</v>
      </c>
      <c r="Q1986" s="64" t="s">
        <v>19805</v>
      </c>
      <c r="R1986" s="64" t="s">
        <v>19805</v>
      </c>
      <c r="S1986" s="64" t="s">
        <v>19805</v>
      </c>
      <c r="T1986" s="64" t="s">
        <v>19805</v>
      </c>
      <c r="U1986" s="64" t="s">
        <v>19805</v>
      </c>
      <c r="V1986" s="64" t="s">
        <v>19805</v>
      </c>
      <c r="W1986" s="64">
        <v>1976000</v>
      </c>
      <c r="X1986" s="64">
        <v>1685700</v>
      </c>
      <c r="Y1986" s="64">
        <v>1386000</v>
      </c>
      <c r="Z1986" s="64">
        <v>1086000</v>
      </c>
      <c r="AA1986" s="64">
        <v>1386000</v>
      </c>
      <c r="AB1986" s="64">
        <v>1085000</v>
      </c>
    </row>
    <row r="1987" spans="1:28">
      <c r="A1987" s="15" t="s">
        <v>6044</v>
      </c>
      <c r="B1987" s="64" t="s">
        <v>19805</v>
      </c>
      <c r="C1987" s="64" t="s">
        <v>19805</v>
      </c>
      <c r="D1987" s="64" t="s">
        <v>19805</v>
      </c>
      <c r="E1987" s="64" t="s">
        <v>19805</v>
      </c>
      <c r="F1987" s="64" t="s">
        <v>19805</v>
      </c>
      <c r="G1987" s="64" t="s">
        <v>19805</v>
      </c>
      <c r="H1987" s="64" t="s">
        <v>19805</v>
      </c>
      <c r="I1987" s="64" t="s">
        <v>19805</v>
      </c>
      <c r="J1987" s="64" t="s">
        <v>19805</v>
      </c>
      <c r="K1987" s="64" t="s">
        <v>19805</v>
      </c>
      <c r="L1987" s="64" t="s">
        <v>19805</v>
      </c>
      <c r="M1987" s="64" t="s">
        <v>19805</v>
      </c>
      <c r="N1987" s="64" t="s">
        <v>19805</v>
      </c>
      <c r="O1987" s="64" t="s">
        <v>19805</v>
      </c>
      <c r="P1987" s="64" t="s">
        <v>19805</v>
      </c>
      <c r="Q1987" s="64" t="s">
        <v>19805</v>
      </c>
      <c r="R1987" s="64">
        <v>2200000</v>
      </c>
      <c r="S1987" s="64">
        <v>2600000</v>
      </c>
      <c r="T1987" s="64">
        <v>1150000</v>
      </c>
      <c r="U1987" s="64">
        <v>1000000</v>
      </c>
      <c r="V1987" s="64" t="s">
        <v>19805</v>
      </c>
      <c r="W1987" s="64">
        <v>650000</v>
      </c>
      <c r="X1987" s="64">
        <v>2406600</v>
      </c>
      <c r="Y1987" s="64">
        <v>2407000</v>
      </c>
      <c r="Z1987" s="64">
        <v>2407000</v>
      </c>
      <c r="AA1987" s="64">
        <v>1861000</v>
      </c>
      <c r="AB1987" s="64">
        <v>1860000</v>
      </c>
    </row>
    <row r="1988" spans="1:28">
      <c r="A1988" s="15" t="s">
        <v>6045</v>
      </c>
      <c r="B1988" s="64" t="s">
        <v>19805</v>
      </c>
      <c r="C1988" s="64" t="s">
        <v>19805</v>
      </c>
      <c r="D1988" s="64" t="s">
        <v>19805</v>
      </c>
      <c r="E1988" s="64" t="s">
        <v>19805</v>
      </c>
      <c r="F1988" s="64" t="s">
        <v>19805</v>
      </c>
      <c r="G1988" s="64" t="s">
        <v>19805</v>
      </c>
      <c r="H1988" s="64" t="s">
        <v>19805</v>
      </c>
      <c r="I1988" s="64" t="s">
        <v>19805</v>
      </c>
      <c r="J1988" s="64" t="s">
        <v>19805</v>
      </c>
      <c r="K1988" s="64" t="s">
        <v>19805</v>
      </c>
      <c r="L1988" s="64" t="s">
        <v>19805</v>
      </c>
      <c r="M1988" s="64" t="s">
        <v>19805</v>
      </c>
      <c r="N1988" s="64" t="s">
        <v>19805</v>
      </c>
      <c r="O1988" s="64" t="s">
        <v>19805</v>
      </c>
      <c r="P1988" s="64" t="s">
        <v>19805</v>
      </c>
      <c r="Q1988" s="64" t="s">
        <v>19805</v>
      </c>
      <c r="R1988" s="64">
        <v>923500</v>
      </c>
      <c r="S1988" s="64">
        <v>1925000</v>
      </c>
      <c r="T1988" s="64">
        <v>1750000</v>
      </c>
      <c r="U1988" s="64">
        <v>272250</v>
      </c>
      <c r="V1988" s="64">
        <v>2300000</v>
      </c>
      <c r="W1988" s="64">
        <v>1920000</v>
      </c>
      <c r="X1988" s="64">
        <v>1560000</v>
      </c>
      <c r="Y1988" s="64">
        <v>1200000</v>
      </c>
      <c r="Z1988" s="64">
        <v>1537000</v>
      </c>
      <c r="AA1988" s="64">
        <v>382000</v>
      </c>
      <c r="AB1988" s="64">
        <v>250000</v>
      </c>
    </row>
    <row r="1989" spans="1:28">
      <c r="A1989" s="15" t="s">
        <v>6046</v>
      </c>
      <c r="B1989" s="64" t="s">
        <v>19805</v>
      </c>
      <c r="C1989" s="64" t="s">
        <v>19805</v>
      </c>
      <c r="D1989" s="64" t="s">
        <v>19805</v>
      </c>
      <c r="E1989" s="64" t="s">
        <v>19805</v>
      </c>
      <c r="F1989" s="64" t="s">
        <v>19805</v>
      </c>
      <c r="G1989" s="64" t="s">
        <v>19805</v>
      </c>
      <c r="H1989" s="64" t="s">
        <v>19805</v>
      </c>
      <c r="I1989" s="64" t="s">
        <v>19805</v>
      </c>
      <c r="J1989" s="64" t="s">
        <v>19805</v>
      </c>
      <c r="K1989" s="64" t="s">
        <v>19805</v>
      </c>
      <c r="L1989" s="64" t="s">
        <v>19805</v>
      </c>
      <c r="M1989" s="64" t="s">
        <v>19805</v>
      </c>
      <c r="N1989" s="64" t="s">
        <v>19805</v>
      </c>
      <c r="O1989" s="64" t="s">
        <v>19805</v>
      </c>
      <c r="P1989" s="64" t="s">
        <v>19805</v>
      </c>
      <c r="Q1989" s="64" t="s">
        <v>19805</v>
      </c>
      <c r="R1989" s="64" t="s">
        <v>19805</v>
      </c>
      <c r="S1989" s="64">
        <v>50000</v>
      </c>
      <c r="T1989" s="64">
        <v>575000</v>
      </c>
      <c r="U1989" s="64">
        <v>386125</v>
      </c>
      <c r="V1989" s="64">
        <v>1905000</v>
      </c>
      <c r="W1989" s="64">
        <v>1680000</v>
      </c>
      <c r="X1989" s="64">
        <v>1365000</v>
      </c>
      <c r="Y1989" s="64">
        <v>1050000</v>
      </c>
      <c r="Z1989" s="64" t="s">
        <v>19805</v>
      </c>
      <c r="AA1989" s="64" t="s">
        <v>19805</v>
      </c>
      <c r="AB1989" s="64" t="s">
        <v>19805</v>
      </c>
    </row>
    <row r="1990" spans="1:28">
      <c r="A1990" s="15" t="s">
        <v>6047</v>
      </c>
      <c r="B1990" s="64" t="s">
        <v>19805</v>
      </c>
      <c r="C1990" s="64" t="s">
        <v>19805</v>
      </c>
      <c r="D1990" s="64" t="s">
        <v>19805</v>
      </c>
      <c r="E1990" s="64" t="s">
        <v>19805</v>
      </c>
      <c r="F1990" s="64" t="s">
        <v>19805</v>
      </c>
      <c r="G1990" s="64" t="s">
        <v>19805</v>
      </c>
      <c r="H1990" s="64" t="s">
        <v>19805</v>
      </c>
      <c r="I1990" s="64" t="s">
        <v>19805</v>
      </c>
      <c r="J1990" s="64" t="s">
        <v>19805</v>
      </c>
      <c r="K1990" s="64" t="s">
        <v>19805</v>
      </c>
      <c r="L1990" s="64" t="s">
        <v>19805</v>
      </c>
      <c r="M1990" s="64" t="s">
        <v>19805</v>
      </c>
      <c r="N1990" s="64" t="s">
        <v>19805</v>
      </c>
      <c r="O1990" s="64" t="s">
        <v>19805</v>
      </c>
      <c r="P1990" s="64" t="s">
        <v>19805</v>
      </c>
      <c r="Q1990" s="64" t="s">
        <v>19805</v>
      </c>
      <c r="R1990" s="64">
        <v>1400000</v>
      </c>
      <c r="S1990" s="64">
        <v>510000</v>
      </c>
      <c r="T1990" s="64">
        <v>1145000</v>
      </c>
      <c r="U1990" s="64">
        <v>1000000</v>
      </c>
      <c r="V1990" s="64">
        <v>2457000</v>
      </c>
      <c r="W1990" s="64">
        <v>2177000</v>
      </c>
      <c r="X1990" s="64">
        <v>1897000</v>
      </c>
      <c r="Y1990" s="64">
        <v>1614000</v>
      </c>
      <c r="Z1990" s="64">
        <v>1337000</v>
      </c>
      <c r="AA1990" s="64">
        <v>850000</v>
      </c>
      <c r="AB1990" s="64">
        <v>600000</v>
      </c>
    </row>
    <row r="1991" spans="1:28">
      <c r="A1991" s="15" t="s">
        <v>6048</v>
      </c>
      <c r="B1991" s="64" t="s">
        <v>19805</v>
      </c>
      <c r="C1991" s="64" t="s">
        <v>19805</v>
      </c>
      <c r="D1991" s="64" t="s">
        <v>19805</v>
      </c>
      <c r="E1991" s="64" t="s">
        <v>19805</v>
      </c>
      <c r="F1991" s="64" t="s">
        <v>19805</v>
      </c>
      <c r="G1991" s="64" t="s">
        <v>19805</v>
      </c>
      <c r="H1991" s="64" t="s">
        <v>19805</v>
      </c>
      <c r="I1991" s="64" t="s">
        <v>19805</v>
      </c>
      <c r="J1991" s="64" t="s">
        <v>19805</v>
      </c>
      <c r="K1991" s="64" t="s">
        <v>19805</v>
      </c>
      <c r="L1991" s="64" t="s">
        <v>19805</v>
      </c>
      <c r="M1991" s="64" t="s">
        <v>19805</v>
      </c>
      <c r="N1991" s="64" t="s">
        <v>19805</v>
      </c>
      <c r="O1991" s="64" t="s">
        <v>19805</v>
      </c>
      <c r="P1991" s="64" t="s">
        <v>19805</v>
      </c>
      <c r="Q1991" s="64">
        <v>2400000</v>
      </c>
      <c r="R1991" s="64">
        <v>2200000</v>
      </c>
      <c r="S1991" s="64">
        <v>2000000</v>
      </c>
      <c r="T1991" s="64">
        <v>1000000</v>
      </c>
      <c r="U1991" s="64">
        <v>2000000</v>
      </c>
      <c r="V1991" s="64">
        <v>1775000</v>
      </c>
      <c r="W1991" s="64">
        <v>1525000</v>
      </c>
      <c r="X1991" s="64">
        <v>2600000</v>
      </c>
      <c r="Y1991" s="64">
        <v>2500000</v>
      </c>
      <c r="Z1991" s="64">
        <v>2200000</v>
      </c>
      <c r="AA1991" s="64">
        <v>1787000</v>
      </c>
      <c r="AB1991" s="64">
        <v>2000000</v>
      </c>
    </row>
    <row r="1992" spans="1:28">
      <c r="A1992" s="15" t="s">
        <v>185</v>
      </c>
      <c r="B1992" s="64">
        <v>1906440</v>
      </c>
      <c r="C1992" s="64">
        <v>1824360</v>
      </c>
      <c r="D1992" s="64" t="s">
        <v>19805</v>
      </c>
      <c r="E1992" s="64" t="s">
        <v>19805</v>
      </c>
      <c r="F1992" s="64" t="s">
        <v>19805</v>
      </c>
      <c r="G1992" s="64" t="s">
        <v>19805</v>
      </c>
      <c r="H1992" s="64" t="s">
        <v>19805</v>
      </c>
      <c r="I1992" s="64" t="s">
        <v>19805</v>
      </c>
      <c r="J1992" s="64" t="s">
        <v>19805</v>
      </c>
      <c r="K1992" s="64" t="s">
        <v>19805</v>
      </c>
      <c r="L1992" s="64" t="s">
        <v>19805</v>
      </c>
      <c r="M1992" s="64" t="s">
        <v>19805</v>
      </c>
      <c r="N1992" s="64" t="s">
        <v>19805</v>
      </c>
      <c r="O1992" s="64" t="s">
        <v>19805</v>
      </c>
      <c r="P1992" s="64" t="s">
        <v>19805</v>
      </c>
      <c r="Q1992" s="64" t="s">
        <v>19805</v>
      </c>
      <c r="R1992" s="64" t="s">
        <v>19805</v>
      </c>
      <c r="S1992" s="64" t="s">
        <v>19805</v>
      </c>
      <c r="T1992" s="64" t="s">
        <v>19805</v>
      </c>
      <c r="U1992" s="64" t="s">
        <v>19805</v>
      </c>
      <c r="V1992" s="64" t="s">
        <v>19805</v>
      </c>
      <c r="W1992" s="64" t="s">
        <v>19805</v>
      </c>
      <c r="X1992" s="64" t="s">
        <v>19805</v>
      </c>
      <c r="Y1992" s="64" t="s">
        <v>19805</v>
      </c>
      <c r="Z1992" s="64" t="s">
        <v>19805</v>
      </c>
      <c r="AA1992" s="64" t="s">
        <v>19805</v>
      </c>
      <c r="AB1992" s="64" t="s">
        <v>19805</v>
      </c>
    </row>
    <row r="1993" spans="1:28">
      <c r="A1993" s="15" t="s">
        <v>6049</v>
      </c>
      <c r="B1993" s="64" t="s">
        <v>19805</v>
      </c>
      <c r="C1993" s="64" t="s">
        <v>19805</v>
      </c>
      <c r="D1993" s="64" t="s">
        <v>19805</v>
      </c>
      <c r="E1993" s="64" t="s">
        <v>19805</v>
      </c>
      <c r="F1993" s="64" t="s">
        <v>19805</v>
      </c>
      <c r="G1993" s="64" t="s">
        <v>19805</v>
      </c>
      <c r="H1993" s="64" t="s">
        <v>19805</v>
      </c>
      <c r="I1993" s="64" t="s">
        <v>19805</v>
      </c>
      <c r="J1993" s="64" t="s">
        <v>19805</v>
      </c>
      <c r="K1993" s="64" t="s">
        <v>19805</v>
      </c>
      <c r="L1993" s="64" t="s">
        <v>19805</v>
      </c>
      <c r="M1993" s="64" t="s">
        <v>19805</v>
      </c>
      <c r="N1993" s="64" t="s">
        <v>19805</v>
      </c>
      <c r="O1993" s="64" t="s">
        <v>19805</v>
      </c>
      <c r="P1993" s="64" t="s">
        <v>19805</v>
      </c>
      <c r="Q1993" s="64" t="s">
        <v>19805</v>
      </c>
      <c r="R1993" s="64" t="s">
        <v>19805</v>
      </c>
      <c r="S1993" s="64" t="s">
        <v>19805</v>
      </c>
      <c r="T1993" s="64" t="s">
        <v>19805</v>
      </c>
      <c r="U1993" s="64" t="s">
        <v>19805</v>
      </c>
      <c r="V1993" s="64" t="s">
        <v>19805</v>
      </c>
      <c r="W1993" s="64" t="s">
        <v>19805</v>
      </c>
      <c r="X1993" s="64" t="s">
        <v>19805</v>
      </c>
      <c r="Y1993" s="64" t="s">
        <v>19805</v>
      </c>
      <c r="Z1993" s="64" t="s">
        <v>19805</v>
      </c>
      <c r="AA1993" s="64">
        <v>700000</v>
      </c>
      <c r="AB1993" s="64">
        <v>550000</v>
      </c>
    </row>
    <row r="1994" spans="1:28">
      <c r="A1994" s="15" t="s">
        <v>117</v>
      </c>
      <c r="B1994" s="64">
        <v>3850000</v>
      </c>
      <c r="C1994" s="64">
        <v>4000000</v>
      </c>
      <c r="D1994" s="64">
        <v>4150000</v>
      </c>
      <c r="E1994" s="64">
        <v>3900000</v>
      </c>
      <c r="F1994" s="64">
        <v>3600000</v>
      </c>
      <c r="G1994" s="64">
        <v>3300000</v>
      </c>
      <c r="H1994" s="64">
        <v>3250000</v>
      </c>
      <c r="I1994" s="64">
        <v>2759628</v>
      </c>
      <c r="J1994" s="64">
        <v>1931160</v>
      </c>
      <c r="K1994" s="64">
        <v>1805160</v>
      </c>
      <c r="L1994" s="64">
        <v>1679280</v>
      </c>
      <c r="M1994" s="64" t="s">
        <v>19805</v>
      </c>
      <c r="N1994" s="64" t="s">
        <v>19805</v>
      </c>
      <c r="O1994" s="64" t="s">
        <v>19805</v>
      </c>
      <c r="P1994" s="64" t="s">
        <v>19805</v>
      </c>
      <c r="Q1994" s="64" t="s">
        <v>19805</v>
      </c>
      <c r="R1994" s="64" t="s">
        <v>19805</v>
      </c>
      <c r="S1994" s="64" t="s">
        <v>19805</v>
      </c>
      <c r="T1994" s="64" t="s">
        <v>19805</v>
      </c>
      <c r="U1994" s="64" t="s">
        <v>19805</v>
      </c>
      <c r="V1994" s="64" t="s">
        <v>19805</v>
      </c>
      <c r="W1994" s="64" t="s">
        <v>19805</v>
      </c>
      <c r="X1994" s="64" t="s">
        <v>19805</v>
      </c>
      <c r="Y1994" s="64" t="s">
        <v>19805</v>
      </c>
      <c r="Z1994" s="64" t="s">
        <v>19805</v>
      </c>
      <c r="AA1994" s="64" t="s">
        <v>19805</v>
      </c>
      <c r="AB1994" s="64" t="s">
        <v>19805</v>
      </c>
    </row>
    <row r="1995" spans="1:28">
      <c r="A1995" s="15" t="s">
        <v>215</v>
      </c>
      <c r="B1995" s="64">
        <v>14153652</v>
      </c>
      <c r="C1995" s="64">
        <v>11235955</v>
      </c>
      <c r="D1995" s="64">
        <v>9410869</v>
      </c>
      <c r="E1995" s="64">
        <v>8850000</v>
      </c>
      <c r="F1995" s="64">
        <v>8289130</v>
      </c>
      <c r="G1995" s="64">
        <v>7478261</v>
      </c>
      <c r="H1995" s="64">
        <v>2901241</v>
      </c>
      <c r="I1995" s="64">
        <v>2105400</v>
      </c>
      <c r="J1995" s="64">
        <v>1968120</v>
      </c>
      <c r="K1995" s="64">
        <v>1830720</v>
      </c>
      <c r="L1995" s="64" t="s">
        <v>19805</v>
      </c>
      <c r="M1995" s="64" t="s">
        <v>19805</v>
      </c>
      <c r="N1995" s="64" t="s">
        <v>19805</v>
      </c>
      <c r="O1995" s="64" t="s">
        <v>19805</v>
      </c>
      <c r="P1995" s="64" t="s">
        <v>19805</v>
      </c>
      <c r="Q1995" s="64" t="s">
        <v>19805</v>
      </c>
      <c r="R1995" s="64" t="s">
        <v>19805</v>
      </c>
      <c r="S1995" s="64" t="s">
        <v>19805</v>
      </c>
      <c r="T1995" s="64" t="s">
        <v>19805</v>
      </c>
      <c r="U1995" s="64" t="s">
        <v>19805</v>
      </c>
      <c r="V1995" s="64" t="s">
        <v>19805</v>
      </c>
      <c r="W1995" s="64" t="s">
        <v>19805</v>
      </c>
      <c r="X1995" s="64" t="s">
        <v>19805</v>
      </c>
      <c r="Y1995" s="64" t="s">
        <v>19805</v>
      </c>
      <c r="Z1995" s="64" t="s">
        <v>19805</v>
      </c>
      <c r="AA1995" s="64" t="s">
        <v>19805</v>
      </c>
      <c r="AB1995" s="64" t="s">
        <v>19805</v>
      </c>
    </row>
    <row r="1996" spans="1:28">
      <c r="A1996" s="15" t="s">
        <v>1088</v>
      </c>
      <c r="B1996" s="64" t="s">
        <v>19805</v>
      </c>
      <c r="C1996" s="64">
        <v>31071</v>
      </c>
      <c r="D1996" s="64" t="s">
        <v>19805</v>
      </c>
      <c r="E1996" s="64" t="s">
        <v>19805</v>
      </c>
      <c r="F1996" s="64" t="s">
        <v>19805</v>
      </c>
      <c r="G1996" s="64" t="s">
        <v>19805</v>
      </c>
      <c r="H1996" s="64" t="s">
        <v>19805</v>
      </c>
      <c r="I1996" s="64" t="s">
        <v>19805</v>
      </c>
      <c r="J1996" s="64" t="s">
        <v>19805</v>
      </c>
      <c r="K1996" s="64" t="s">
        <v>19805</v>
      </c>
      <c r="L1996" s="64" t="s">
        <v>19805</v>
      </c>
      <c r="M1996" s="64" t="s">
        <v>19805</v>
      </c>
      <c r="N1996" s="64" t="s">
        <v>19805</v>
      </c>
      <c r="O1996" s="64" t="s">
        <v>19805</v>
      </c>
      <c r="P1996" s="64" t="s">
        <v>19805</v>
      </c>
      <c r="Q1996" s="64" t="s">
        <v>19805</v>
      </c>
      <c r="R1996" s="64" t="s">
        <v>19805</v>
      </c>
      <c r="S1996" s="64" t="s">
        <v>19805</v>
      </c>
      <c r="T1996" s="64" t="s">
        <v>19805</v>
      </c>
      <c r="U1996" s="64" t="s">
        <v>19805</v>
      </c>
      <c r="V1996" s="64" t="s">
        <v>19805</v>
      </c>
      <c r="W1996" s="64" t="s">
        <v>19805</v>
      </c>
      <c r="X1996" s="64" t="s">
        <v>19805</v>
      </c>
      <c r="Y1996" s="64" t="s">
        <v>19805</v>
      </c>
      <c r="Z1996" s="64" t="s">
        <v>19805</v>
      </c>
      <c r="AA1996" s="64" t="s">
        <v>19805</v>
      </c>
      <c r="AB1996" s="64" t="s">
        <v>19805</v>
      </c>
    </row>
    <row r="1997" spans="1:28">
      <c r="A1997" s="15" t="s">
        <v>6051</v>
      </c>
      <c r="B1997" s="64" t="s">
        <v>19805</v>
      </c>
      <c r="C1997" s="64" t="s">
        <v>19805</v>
      </c>
      <c r="D1997" s="64" t="s">
        <v>19805</v>
      </c>
      <c r="E1997" s="64" t="s">
        <v>19805</v>
      </c>
      <c r="F1997" s="64" t="s">
        <v>19805</v>
      </c>
      <c r="G1997" s="64" t="s">
        <v>19805</v>
      </c>
      <c r="H1997" s="64" t="s">
        <v>19805</v>
      </c>
      <c r="I1997" s="64" t="s">
        <v>19805</v>
      </c>
      <c r="J1997" s="64" t="s">
        <v>19805</v>
      </c>
      <c r="K1997" s="64" t="s">
        <v>19805</v>
      </c>
      <c r="L1997" s="64" t="s">
        <v>19805</v>
      </c>
      <c r="M1997" s="64" t="s">
        <v>19805</v>
      </c>
      <c r="N1997" s="64" t="s">
        <v>19805</v>
      </c>
      <c r="O1997" s="64" t="s">
        <v>19805</v>
      </c>
      <c r="P1997" s="64" t="s">
        <v>19805</v>
      </c>
      <c r="Q1997" s="64" t="s">
        <v>19805</v>
      </c>
      <c r="R1997" s="64" t="s">
        <v>19805</v>
      </c>
      <c r="S1997" s="64" t="s">
        <v>19805</v>
      </c>
      <c r="T1997" s="64" t="s">
        <v>19805</v>
      </c>
      <c r="U1997" s="64" t="s">
        <v>19805</v>
      </c>
      <c r="V1997" s="64" t="s">
        <v>19805</v>
      </c>
      <c r="W1997" s="64" t="s">
        <v>19805</v>
      </c>
      <c r="X1997" s="64" t="s">
        <v>19805</v>
      </c>
      <c r="Y1997" s="64" t="s">
        <v>19805</v>
      </c>
      <c r="Z1997" s="64" t="s">
        <v>19805</v>
      </c>
      <c r="AA1997" s="64">
        <v>130000</v>
      </c>
      <c r="AB1997" s="64" t="s">
        <v>19805</v>
      </c>
    </row>
    <row r="1998" spans="1:28">
      <c r="A1998" s="15" t="s">
        <v>6052</v>
      </c>
      <c r="B1998" s="64" t="s">
        <v>19805</v>
      </c>
      <c r="C1998" s="64" t="s">
        <v>19805</v>
      </c>
      <c r="D1998" s="64" t="s">
        <v>19805</v>
      </c>
      <c r="E1998" s="64" t="s">
        <v>19805</v>
      </c>
      <c r="F1998" s="64" t="s">
        <v>19805</v>
      </c>
      <c r="G1998" s="64" t="s">
        <v>19805</v>
      </c>
      <c r="H1998" s="64">
        <v>1352181</v>
      </c>
      <c r="I1998" s="64">
        <v>1306455</v>
      </c>
      <c r="J1998" s="64">
        <v>1262275</v>
      </c>
      <c r="K1998" s="64">
        <v>11666666</v>
      </c>
      <c r="L1998" s="64">
        <v>11666666</v>
      </c>
      <c r="M1998" s="64">
        <v>11666666</v>
      </c>
      <c r="N1998" s="64">
        <v>10937500</v>
      </c>
      <c r="O1998" s="64">
        <v>10156250</v>
      </c>
      <c r="P1998" s="64">
        <v>9375000</v>
      </c>
      <c r="Q1998" s="64">
        <v>9667969</v>
      </c>
      <c r="R1998" s="64">
        <v>7800000</v>
      </c>
      <c r="S1998" s="64">
        <v>7031250</v>
      </c>
      <c r="T1998" s="64">
        <v>6000000</v>
      </c>
      <c r="U1998" s="64">
        <v>928080</v>
      </c>
      <c r="V1998" s="64">
        <v>821000</v>
      </c>
      <c r="W1998" s="64">
        <v>714000</v>
      </c>
      <c r="X1998" s="64" t="s">
        <v>19805</v>
      </c>
      <c r="Y1998" s="64" t="s">
        <v>19805</v>
      </c>
      <c r="Z1998" s="64" t="s">
        <v>19805</v>
      </c>
      <c r="AA1998" s="64" t="s">
        <v>19805</v>
      </c>
      <c r="AB1998" s="64" t="s">
        <v>19805</v>
      </c>
    </row>
    <row r="1999" spans="1:28">
      <c r="A1999" s="15" t="s">
        <v>6053</v>
      </c>
      <c r="B1999" s="64" t="s">
        <v>19805</v>
      </c>
      <c r="C1999" s="64" t="s">
        <v>19805</v>
      </c>
      <c r="D1999" s="64" t="s">
        <v>19805</v>
      </c>
      <c r="E1999" s="64" t="s">
        <v>19805</v>
      </c>
      <c r="F1999" s="64" t="s">
        <v>19805</v>
      </c>
      <c r="G1999" s="64" t="s">
        <v>19805</v>
      </c>
      <c r="H1999" s="64" t="s">
        <v>19805</v>
      </c>
      <c r="I1999" s="64" t="s">
        <v>19805</v>
      </c>
      <c r="J1999" s="64" t="s">
        <v>19805</v>
      </c>
      <c r="K1999" s="64" t="s">
        <v>19805</v>
      </c>
      <c r="L1999" s="64" t="s">
        <v>19805</v>
      </c>
      <c r="M1999" s="64" t="s">
        <v>19805</v>
      </c>
      <c r="N1999" s="64">
        <v>620046</v>
      </c>
      <c r="O1999" s="64">
        <v>366931</v>
      </c>
      <c r="P1999" s="64" t="s">
        <v>19805</v>
      </c>
      <c r="Q1999" s="64" t="s">
        <v>19805</v>
      </c>
      <c r="R1999" s="64" t="s">
        <v>19805</v>
      </c>
      <c r="S1999" s="64" t="s">
        <v>19805</v>
      </c>
      <c r="T1999" s="64" t="s">
        <v>19805</v>
      </c>
      <c r="U1999" s="64" t="s">
        <v>19805</v>
      </c>
      <c r="V1999" s="64" t="s">
        <v>19805</v>
      </c>
      <c r="W1999" s="64" t="s">
        <v>19805</v>
      </c>
      <c r="X1999" s="64" t="s">
        <v>19805</v>
      </c>
      <c r="Y1999" s="64" t="s">
        <v>19805</v>
      </c>
      <c r="Z1999" s="64" t="s">
        <v>19805</v>
      </c>
      <c r="AA1999" s="64" t="s">
        <v>19805</v>
      </c>
      <c r="AB1999" s="64" t="s">
        <v>19805</v>
      </c>
    </row>
    <row r="2000" spans="1:28">
      <c r="A2000" s="15" t="s">
        <v>6054</v>
      </c>
      <c r="B2000" s="64" t="s">
        <v>19805</v>
      </c>
      <c r="C2000" s="64" t="s">
        <v>19805</v>
      </c>
      <c r="D2000" s="64" t="s">
        <v>19805</v>
      </c>
      <c r="E2000" s="64" t="s">
        <v>19805</v>
      </c>
      <c r="F2000" s="64" t="s">
        <v>19805</v>
      </c>
      <c r="G2000" s="64" t="s">
        <v>19805</v>
      </c>
      <c r="H2000" s="64" t="s">
        <v>19805</v>
      </c>
      <c r="I2000" s="64" t="s">
        <v>19805</v>
      </c>
      <c r="J2000" s="64">
        <v>711517</v>
      </c>
      <c r="K2000" s="64">
        <v>101451</v>
      </c>
      <c r="L2000" s="64" t="s">
        <v>19805</v>
      </c>
      <c r="M2000" s="64" t="s">
        <v>19805</v>
      </c>
      <c r="N2000" s="64" t="s">
        <v>19805</v>
      </c>
      <c r="O2000" s="64" t="s">
        <v>19805</v>
      </c>
      <c r="P2000" s="64" t="s">
        <v>19805</v>
      </c>
      <c r="Q2000" s="64" t="s">
        <v>19805</v>
      </c>
      <c r="R2000" s="64" t="s">
        <v>19805</v>
      </c>
      <c r="S2000" s="64" t="s">
        <v>19805</v>
      </c>
      <c r="T2000" s="64" t="s">
        <v>19805</v>
      </c>
      <c r="U2000" s="64" t="s">
        <v>19805</v>
      </c>
      <c r="V2000" s="64" t="s">
        <v>19805</v>
      </c>
      <c r="W2000" s="64" t="s">
        <v>19805</v>
      </c>
      <c r="X2000" s="64" t="s">
        <v>19805</v>
      </c>
      <c r="Y2000" s="64" t="s">
        <v>19805</v>
      </c>
      <c r="Z2000" s="64" t="s">
        <v>19805</v>
      </c>
      <c r="AA2000" s="64" t="s">
        <v>19805</v>
      </c>
      <c r="AB2000" s="64" t="s">
        <v>19805</v>
      </c>
    </row>
    <row r="2001" spans="1:28">
      <c r="A2001" s="15" t="s">
        <v>6055</v>
      </c>
      <c r="B2001" s="64" t="s">
        <v>19805</v>
      </c>
      <c r="C2001" s="64" t="s">
        <v>19805</v>
      </c>
      <c r="D2001" s="64" t="s">
        <v>19805</v>
      </c>
      <c r="E2001" s="64" t="s">
        <v>19805</v>
      </c>
      <c r="F2001" s="64" t="s">
        <v>19805</v>
      </c>
      <c r="G2001" s="64" t="s">
        <v>19805</v>
      </c>
      <c r="H2001" s="64" t="s">
        <v>19805</v>
      </c>
      <c r="I2001" s="64" t="s">
        <v>19805</v>
      </c>
      <c r="J2001" s="64" t="s">
        <v>19805</v>
      </c>
      <c r="K2001" s="64" t="s">
        <v>19805</v>
      </c>
      <c r="L2001" s="64" t="s">
        <v>19805</v>
      </c>
      <c r="M2001" s="64" t="s">
        <v>19805</v>
      </c>
      <c r="N2001" s="64" t="s">
        <v>19805</v>
      </c>
      <c r="O2001" s="64" t="s">
        <v>19805</v>
      </c>
      <c r="P2001" s="64" t="s">
        <v>19805</v>
      </c>
      <c r="Q2001" s="64" t="s">
        <v>19805</v>
      </c>
      <c r="R2001" s="64" t="s">
        <v>19805</v>
      </c>
      <c r="S2001" s="64">
        <v>510000</v>
      </c>
      <c r="T2001" s="64" t="s">
        <v>19805</v>
      </c>
      <c r="U2001" s="64" t="s">
        <v>19805</v>
      </c>
      <c r="V2001" s="64" t="s">
        <v>19805</v>
      </c>
      <c r="W2001" s="64" t="s">
        <v>15337</v>
      </c>
      <c r="X2001" s="64" t="s">
        <v>19805</v>
      </c>
      <c r="Y2001" s="64" t="s">
        <v>19805</v>
      </c>
      <c r="Z2001" s="64" t="s">
        <v>19805</v>
      </c>
      <c r="AA2001" s="64" t="s">
        <v>19805</v>
      </c>
      <c r="AB2001" s="64" t="s">
        <v>19805</v>
      </c>
    </row>
    <row r="2002" spans="1:28">
      <c r="A2002" s="15" t="s">
        <v>244</v>
      </c>
      <c r="B2002" s="64">
        <v>1050961</v>
      </c>
      <c r="C2002" s="64">
        <v>981348</v>
      </c>
      <c r="D2002" s="64">
        <v>2596490</v>
      </c>
      <c r="E2002" s="64">
        <v>3526440</v>
      </c>
      <c r="F2002" s="64">
        <v>3374640</v>
      </c>
      <c r="G2002" s="64" t="s">
        <v>19805</v>
      </c>
      <c r="H2002" s="64" t="s">
        <v>19805</v>
      </c>
      <c r="I2002" s="64" t="s">
        <v>19805</v>
      </c>
      <c r="J2002" s="64" t="s">
        <v>19805</v>
      </c>
      <c r="K2002" s="64" t="s">
        <v>19805</v>
      </c>
      <c r="L2002" s="64" t="s">
        <v>19805</v>
      </c>
      <c r="M2002" s="64" t="s">
        <v>19805</v>
      </c>
      <c r="N2002" s="64" t="s">
        <v>19805</v>
      </c>
      <c r="O2002" s="64" t="s">
        <v>19805</v>
      </c>
      <c r="P2002" s="64" t="s">
        <v>19805</v>
      </c>
      <c r="Q2002" s="64" t="s">
        <v>19805</v>
      </c>
      <c r="R2002" s="64" t="s">
        <v>19805</v>
      </c>
      <c r="S2002" s="64" t="s">
        <v>19805</v>
      </c>
      <c r="T2002" s="64" t="s">
        <v>19805</v>
      </c>
      <c r="U2002" s="64" t="s">
        <v>19805</v>
      </c>
      <c r="V2002" s="64" t="s">
        <v>19805</v>
      </c>
      <c r="W2002" s="64" t="s">
        <v>19805</v>
      </c>
      <c r="X2002" s="64" t="s">
        <v>19805</v>
      </c>
      <c r="Y2002" s="64" t="s">
        <v>19805</v>
      </c>
      <c r="Z2002" s="64" t="s">
        <v>19805</v>
      </c>
      <c r="AA2002" s="64" t="s">
        <v>19805</v>
      </c>
      <c r="AB2002" s="64" t="s">
        <v>19805</v>
      </c>
    </row>
    <row r="2003" spans="1:28">
      <c r="A2003" s="15" t="s">
        <v>887</v>
      </c>
      <c r="B2003" s="64">
        <v>69500</v>
      </c>
      <c r="C2003" s="64" t="s">
        <v>19805</v>
      </c>
      <c r="D2003" s="64" t="s">
        <v>19805</v>
      </c>
      <c r="E2003" s="64" t="s">
        <v>19805</v>
      </c>
      <c r="F2003" s="64" t="s">
        <v>19805</v>
      </c>
      <c r="G2003" s="64" t="s">
        <v>19805</v>
      </c>
      <c r="H2003" s="64" t="s">
        <v>19805</v>
      </c>
      <c r="I2003" s="64" t="s">
        <v>19805</v>
      </c>
      <c r="J2003" s="64" t="s">
        <v>19805</v>
      </c>
      <c r="K2003" s="64" t="s">
        <v>19805</v>
      </c>
      <c r="L2003" s="64" t="s">
        <v>19805</v>
      </c>
      <c r="M2003" s="64" t="s">
        <v>19805</v>
      </c>
      <c r="N2003" s="64" t="s">
        <v>19805</v>
      </c>
      <c r="O2003" s="64" t="s">
        <v>19805</v>
      </c>
      <c r="P2003" s="64" t="s">
        <v>19805</v>
      </c>
      <c r="Q2003" s="64" t="s">
        <v>19805</v>
      </c>
      <c r="R2003" s="64" t="s">
        <v>19805</v>
      </c>
      <c r="S2003" s="64" t="s">
        <v>19805</v>
      </c>
      <c r="T2003" s="64" t="s">
        <v>19805</v>
      </c>
      <c r="U2003" s="64" t="s">
        <v>19805</v>
      </c>
      <c r="V2003" s="64" t="s">
        <v>19805</v>
      </c>
      <c r="W2003" s="64" t="s">
        <v>19805</v>
      </c>
      <c r="X2003" s="64" t="s">
        <v>19805</v>
      </c>
      <c r="Y2003" s="64" t="s">
        <v>19805</v>
      </c>
      <c r="Z2003" s="64" t="s">
        <v>19805</v>
      </c>
      <c r="AA2003" s="64" t="s">
        <v>19805</v>
      </c>
      <c r="AB2003" s="64" t="s">
        <v>19805</v>
      </c>
    </row>
    <row r="2004" spans="1:28">
      <c r="A2004" s="15" t="s">
        <v>6056</v>
      </c>
      <c r="B2004" s="64" t="s">
        <v>19805</v>
      </c>
      <c r="C2004" s="64" t="s">
        <v>19805</v>
      </c>
      <c r="D2004" s="64" t="s">
        <v>19805</v>
      </c>
      <c r="E2004" s="64" t="s">
        <v>19805</v>
      </c>
      <c r="F2004" s="64" t="s">
        <v>19805</v>
      </c>
      <c r="G2004" s="64" t="s">
        <v>19805</v>
      </c>
      <c r="H2004" s="64" t="s">
        <v>19805</v>
      </c>
      <c r="I2004" s="64" t="s">
        <v>19805</v>
      </c>
      <c r="J2004" s="64" t="s">
        <v>19805</v>
      </c>
      <c r="K2004" s="64" t="s">
        <v>19805</v>
      </c>
      <c r="L2004" s="64" t="s">
        <v>19805</v>
      </c>
      <c r="M2004" s="64" t="s">
        <v>19805</v>
      </c>
      <c r="N2004" s="64" t="s">
        <v>19805</v>
      </c>
      <c r="O2004" s="64" t="s">
        <v>19805</v>
      </c>
      <c r="P2004" s="64" t="s">
        <v>19805</v>
      </c>
      <c r="Q2004" s="64" t="s">
        <v>19805</v>
      </c>
      <c r="R2004" s="64" t="s">
        <v>19805</v>
      </c>
      <c r="S2004" s="64">
        <v>510000</v>
      </c>
      <c r="T2004" s="64">
        <v>850000</v>
      </c>
      <c r="U2004" s="64" t="s">
        <v>19805</v>
      </c>
      <c r="V2004" s="64" t="s">
        <v>19805</v>
      </c>
      <c r="W2004" s="64" t="s">
        <v>19805</v>
      </c>
      <c r="X2004" s="64" t="s">
        <v>19805</v>
      </c>
      <c r="Y2004" s="64">
        <v>1000000</v>
      </c>
      <c r="Z2004" s="64">
        <v>1000000</v>
      </c>
      <c r="AA2004" s="64">
        <v>1000000</v>
      </c>
      <c r="AB2004" s="64">
        <v>1000000</v>
      </c>
    </row>
    <row r="2005" spans="1:28">
      <c r="A2005" s="15" t="s">
        <v>108</v>
      </c>
      <c r="B2005" s="64">
        <v>8550000</v>
      </c>
      <c r="C2005" s="64">
        <v>9756250</v>
      </c>
      <c r="D2005" s="64">
        <v>9250000</v>
      </c>
      <c r="E2005" s="64">
        <v>10000000</v>
      </c>
      <c r="F2005" s="64">
        <v>3944000</v>
      </c>
      <c r="G2005" s="64">
        <v>3672000</v>
      </c>
      <c r="H2005" s="64">
        <v>3400000</v>
      </c>
      <c r="I2005" s="64" t="s">
        <v>19805</v>
      </c>
      <c r="J2005" s="64" t="s">
        <v>19805</v>
      </c>
      <c r="K2005" s="64" t="s">
        <v>19805</v>
      </c>
      <c r="L2005" s="64" t="s">
        <v>19805</v>
      </c>
      <c r="M2005" s="64" t="s">
        <v>19805</v>
      </c>
      <c r="N2005" s="64" t="s">
        <v>19805</v>
      </c>
      <c r="O2005" s="64" t="s">
        <v>19805</v>
      </c>
      <c r="P2005" s="64" t="s">
        <v>19805</v>
      </c>
      <c r="Q2005" s="64" t="s">
        <v>19805</v>
      </c>
      <c r="R2005" s="64" t="s">
        <v>19805</v>
      </c>
      <c r="S2005" s="64" t="s">
        <v>19805</v>
      </c>
      <c r="T2005" s="64" t="s">
        <v>19805</v>
      </c>
      <c r="U2005" s="64" t="s">
        <v>19805</v>
      </c>
      <c r="V2005" s="64" t="s">
        <v>19805</v>
      </c>
      <c r="W2005" s="64" t="s">
        <v>19805</v>
      </c>
      <c r="X2005" s="64" t="s">
        <v>19805</v>
      </c>
      <c r="Y2005" s="64" t="s">
        <v>19805</v>
      </c>
      <c r="Z2005" s="64" t="s">
        <v>19805</v>
      </c>
      <c r="AA2005" s="64" t="s">
        <v>19805</v>
      </c>
      <c r="AB2005" s="64" t="s">
        <v>19805</v>
      </c>
    </row>
    <row r="2006" spans="1:28">
      <c r="A2006" s="15" t="s">
        <v>1481</v>
      </c>
      <c r="B2006" s="64">
        <v>3000000</v>
      </c>
      <c r="C2006" s="64">
        <v>2900000</v>
      </c>
      <c r="D2006" s="64" t="s">
        <v>19805</v>
      </c>
      <c r="E2006" s="64" t="s">
        <v>19805</v>
      </c>
      <c r="F2006" s="64" t="s">
        <v>19805</v>
      </c>
      <c r="G2006" s="64" t="s">
        <v>19805</v>
      </c>
      <c r="H2006" s="64" t="s">
        <v>19805</v>
      </c>
      <c r="I2006" s="64" t="s">
        <v>19805</v>
      </c>
      <c r="J2006" s="64" t="s">
        <v>19805</v>
      </c>
      <c r="K2006" s="64" t="s">
        <v>19805</v>
      </c>
      <c r="L2006" s="64" t="s">
        <v>19805</v>
      </c>
      <c r="M2006" s="64" t="s">
        <v>19805</v>
      </c>
      <c r="N2006" s="64" t="s">
        <v>19805</v>
      </c>
      <c r="O2006" s="64" t="s">
        <v>19805</v>
      </c>
      <c r="P2006" s="64" t="s">
        <v>19805</v>
      </c>
      <c r="Q2006" s="64" t="s">
        <v>19805</v>
      </c>
      <c r="R2006" s="64" t="s">
        <v>19805</v>
      </c>
      <c r="S2006" s="64" t="s">
        <v>19805</v>
      </c>
      <c r="T2006" s="64" t="s">
        <v>19805</v>
      </c>
      <c r="U2006" s="64" t="s">
        <v>19805</v>
      </c>
      <c r="V2006" s="64" t="s">
        <v>19805</v>
      </c>
      <c r="W2006" s="64" t="s">
        <v>19805</v>
      </c>
      <c r="X2006" s="64" t="s">
        <v>19805</v>
      </c>
      <c r="Y2006" s="64" t="s">
        <v>19805</v>
      </c>
      <c r="Z2006" s="64" t="s">
        <v>19805</v>
      </c>
      <c r="AA2006" s="64" t="s">
        <v>19805</v>
      </c>
      <c r="AB2006" s="64" t="s">
        <v>19805</v>
      </c>
    </row>
    <row r="2007" spans="1:28">
      <c r="A2007" s="15" t="s">
        <v>6057</v>
      </c>
      <c r="B2007" s="64" t="s">
        <v>19805</v>
      </c>
      <c r="C2007" s="64" t="s">
        <v>19805</v>
      </c>
      <c r="D2007" s="64" t="s">
        <v>19805</v>
      </c>
      <c r="E2007" s="64" t="s">
        <v>19805</v>
      </c>
      <c r="F2007" s="64" t="s">
        <v>19805</v>
      </c>
      <c r="G2007" s="64" t="s">
        <v>19805</v>
      </c>
      <c r="H2007" s="64" t="s">
        <v>19805</v>
      </c>
      <c r="I2007" s="64" t="s">
        <v>19805</v>
      </c>
      <c r="J2007" s="64" t="s">
        <v>19805</v>
      </c>
      <c r="K2007" s="64" t="s">
        <v>19805</v>
      </c>
      <c r="L2007" s="64" t="s">
        <v>19805</v>
      </c>
      <c r="M2007" s="64" t="s">
        <v>19805</v>
      </c>
      <c r="N2007" s="64">
        <v>720046</v>
      </c>
      <c r="O2007" s="64" t="s">
        <v>19805</v>
      </c>
      <c r="P2007" s="64" t="s">
        <v>19805</v>
      </c>
      <c r="Q2007" s="64">
        <v>332817</v>
      </c>
      <c r="R2007" s="64" t="s">
        <v>19805</v>
      </c>
      <c r="S2007" s="64" t="s">
        <v>19805</v>
      </c>
      <c r="T2007" s="64" t="s">
        <v>19805</v>
      </c>
      <c r="U2007" s="64" t="s">
        <v>19805</v>
      </c>
      <c r="V2007" s="64" t="s">
        <v>19805</v>
      </c>
      <c r="W2007" s="64" t="s">
        <v>19805</v>
      </c>
      <c r="X2007" s="64" t="s">
        <v>19805</v>
      </c>
      <c r="Y2007" s="64" t="s">
        <v>19805</v>
      </c>
      <c r="Z2007" s="64" t="s">
        <v>19805</v>
      </c>
      <c r="AA2007" s="64" t="s">
        <v>19805</v>
      </c>
      <c r="AB2007" s="64" t="s">
        <v>19805</v>
      </c>
    </row>
    <row r="2008" spans="1:28">
      <c r="A2008" s="15" t="s">
        <v>6058</v>
      </c>
      <c r="B2008" s="64" t="s">
        <v>19805</v>
      </c>
      <c r="C2008" s="64" t="s">
        <v>19805</v>
      </c>
      <c r="D2008" s="64" t="s">
        <v>19805</v>
      </c>
      <c r="E2008" s="64" t="s">
        <v>19805</v>
      </c>
      <c r="F2008" s="64" t="s">
        <v>19805</v>
      </c>
      <c r="G2008" s="64" t="s">
        <v>19805</v>
      </c>
      <c r="H2008" s="64" t="s">
        <v>19805</v>
      </c>
      <c r="I2008" s="64" t="s">
        <v>19805</v>
      </c>
      <c r="J2008" s="64" t="s">
        <v>19805</v>
      </c>
      <c r="K2008" s="64" t="s">
        <v>19805</v>
      </c>
      <c r="L2008" s="64" t="s">
        <v>19805</v>
      </c>
      <c r="M2008" s="64" t="s">
        <v>19805</v>
      </c>
      <c r="N2008" s="64" t="s">
        <v>19805</v>
      </c>
      <c r="O2008" s="64" t="s">
        <v>19805</v>
      </c>
      <c r="P2008" s="64" t="s">
        <v>19805</v>
      </c>
      <c r="Q2008" s="64" t="s">
        <v>19805</v>
      </c>
      <c r="R2008" s="64" t="s">
        <v>19805</v>
      </c>
      <c r="S2008" s="64" t="s">
        <v>19805</v>
      </c>
      <c r="T2008" s="64" t="s">
        <v>19805</v>
      </c>
      <c r="U2008" s="64">
        <v>272250</v>
      </c>
      <c r="V2008" s="64" t="s">
        <v>19805</v>
      </c>
      <c r="W2008" s="64">
        <v>225000</v>
      </c>
      <c r="X2008" s="64">
        <v>150000</v>
      </c>
      <c r="Y2008" s="64" t="s">
        <v>19805</v>
      </c>
      <c r="Z2008" s="64" t="s">
        <v>19805</v>
      </c>
      <c r="AA2008" s="64" t="s">
        <v>19805</v>
      </c>
      <c r="AB2008" s="64" t="s">
        <v>19805</v>
      </c>
    </row>
    <row r="2009" spans="1:28">
      <c r="A2009" s="15" t="s">
        <v>1393</v>
      </c>
      <c r="B2009" s="64">
        <v>1881250</v>
      </c>
      <c r="C2009" s="64">
        <v>5250000</v>
      </c>
      <c r="D2009" s="64">
        <v>10361446</v>
      </c>
      <c r="E2009" s="64">
        <v>10361446</v>
      </c>
      <c r="F2009" s="64">
        <v>9638554</v>
      </c>
      <c r="G2009" s="64">
        <v>21164619</v>
      </c>
      <c r="H2009" s="64">
        <v>18700000</v>
      </c>
      <c r="I2009" s="64">
        <v>22183220</v>
      </c>
      <c r="J2009" s="64">
        <v>20598704</v>
      </c>
      <c r="K2009" s="64">
        <v>19014188</v>
      </c>
      <c r="L2009" s="64">
        <v>17429672</v>
      </c>
      <c r="M2009" s="64">
        <v>15845156</v>
      </c>
      <c r="N2009" s="64">
        <v>14260641</v>
      </c>
      <c r="O2009" s="64">
        <v>12676125</v>
      </c>
      <c r="P2009" s="64">
        <v>12072500</v>
      </c>
      <c r="Q2009" s="64">
        <v>10865250</v>
      </c>
      <c r="R2009" s="64">
        <v>9660000</v>
      </c>
      <c r="S2009" s="64">
        <v>3858240</v>
      </c>
      <c r="T2009" s="64">
        <v>3413000</v>
      </c>
      <c r="U2009" s="64">
        <v>2967840</v>
      </c>
      <c r="V2009" s="64" t="s">
        <v>19805</v>
      </c>
      <c r="W2009" s="64" t="s">
        <v>19805</v>
      </c>
      <c r="X2009" s="64" t="s">
        <v>19805</v>
      </c>
      <c r="Y2009" s="64" t="s">
        <v>19805</v>
      </c>
      <c r="Z2009" s="64" t="s">
        <v>19805</v>
      </c>
      <c r="AA2009" s="64" t="s">
        <v>19805</v>
      </c>
      <c r="AB2009" s="64" t="s">
        <v>19805</v>
      </c>
    </row>
    <row r="2010" spans="1:28">
      <c r="A2010" s="15" t="s">
        <v>1033</v>
      </c>
      <c r="B2010" s="64">
        <v>2090000</v>
      </c>
      <c r="C2010" s="64">
        <v>140010</v>
      </c>
      <c r="D2010" s="64">
        <v>59687</v>
      </c>
      <c r="E2010" s="64" t="s">
        <v>19805</v>
      </c>
      <c r="F2010" s="64" t="s">
        <v>19805</v>
      </c>
      <c r="G2010" s="64" t="s">
        <v>19805</v>
      </c>
      <c r="H2010" s="64" t="s">
        <v>19805</v>
      </c>
      <c r="I2010" s="64" t="s">
        <v>19805</v>
      </c>
      <c r="J2010" s="64" t="s">
        <v>19805</v>
      </c>
      <c r="K2010" s="64" t="s">
        <v>19805</v>
      </c>
      <c r="L2010" s="64" t="s">
        <v>19805</v>
      </c>
      <c r="M2010" s="64" t="s">
        <v>19805</v>
      </c>
      <c r="N2010" s="64" t="s">
        <v>19805</v>
      </c>
      <c r="O2010" s="64" t="s">
        <v>19805</v>
      </c>
      <c r="P2010" s="64" t="s">
        <v>19805</v>
      </c>
      <c r="Q2010" s="64" t="s">
        <v>19805</v>
      </c>
      <c r="R2010" s="64" t="s">
        <v>19805</v>
      </c>
      <c r="S2010" s="64" t="s">
        <v>19805</v>
      </c>
      <c r="T2010" s="64" t="s">
        <v>19805</v>
      </c>
      <c r="U2010" s="64" t="s">
        <v>19805</v>
      </c>
      <c r="V2010" s="64" t="s">
        <v>19805</v>
      </c>
      <c r="W2010" s="64" t="s">
        <v>19805</v>
      </c>
      <c r="X2010" s="64" t="s">
        <v>19805</v>
      </c>
      <c r="Y2010" s="64" t="s">
        <v>19805</v>
      </c>
      <c r="Z2010" s="64" t="s">
        <v>19805</v>
      </c>
      <c r="AA2010" s="64" t="s">
        <v>19805</v>
      </c>
      <c r="AB2010" s="64" t="s">
        <v>19805</v>
      </c>
    </row>
    <row r="2011" spans="1:28">
      <c r="A2011" s="15" t="s">
        <v>132</v>
      </c>
      <c r="B2011" s="64" t="s">
        <v>19805</v>
      </c>
      <c r="C2011" s="64">
        <v>1304520</v>
      </c>
      <c r="D2011" s="64">
        <v>1250640</v>
      </c>
      <c r="E2011" s="64">
        <v>1196760</v>
      </c>
      <c r="F2011" s="64" t="s">
        <v>19805</v>
      </c>
      <c r="G2011" s="64" t="s">
        <v>19805</v>
      </c>
      <c r="H2011" s="64" t="s">
        <v>19805</v>
      </c>
      <c r="I2011" s="64" t="s">
        <v>19805</v>
      </c>
      <c r="J2011" s="64" t="s">
        <v>19805</v>
      </c>
      <c r="K2011" s="64" t="s">
        <v>19805</v>
      </c>
      <c r="L2011" s="64" t="s">
        <v>19805</v>
      </c>
      <c r="M2011" s="64" t="s">
        <v>19805</v>
      </c>
      <c r="N2011" s="64" t="s">
        <v>19805</v>
      </c>
      <c r="O2011" s="64" t="s">
        <v>19805</v>
      </c>
      <c r="P2011" s="64">
        <v>1000000</v>
      </c>
      <c r="Q2011" s="64">
        <v>3360390</v>
      </c>
      <c r="R2011" s="64">
        <v>12000000</v>
      </c>
      <c r="S2011" s="64">
        <v>4800000</v>
      </c>
      <c r="T2011" s="64">
        <v>5600000</v>
      </c>
      <c r="U2011" s="64">
        <v>4800000</v>
      </c>
      <c r="V2011" s="64">
        <v>2500000</v>
      </c>
      <c r="W2011" s="64">
        <v>3728000</v>
      </c>
      <c r="X2011" s="64">
        <v>3703000</v>
      </c>
      <c r="Y2011" s="64">
        <v>3340000</v>
      </c>
      <c r="Z2011" s="64">
        <v>690000</v>
      </c>
      <c r="AA2011" s="64">
        <v>640000</v>
      </c>
      <c r="AB2011" s="64">
        <v>500000</v>
      </c>
    </row>
    <row r="2012" spans="1:28">
      <c r="A2012" s="15" t="s">
        <v>265</v>
      </c>
      <c r="B2012" s="64">
        <v>2281605</v>
      </c>
      <c r="C2012" s="64" t="s">
        <v>19805</v>
      </c>
      <c r="D2012" s="64" t="s">
        <v>19805</v>
      </c>
      <c r="E2012" s="64" t="s">
        <v>19805</v>
      </c>
      <c r="F2012" s="64" t="s">
        <v>19805</v>
      </c>
      <c r="G2012" s="64" t="s">
        <v>19805</v>
      </c>
      <c r="H2012" s="64" t="s">
        <v>19805</v>
      </c>
      <c r="I2012" s="64" t="s">
        <v>19805</v>
      </c>
      <c r="J2012" s="64" t="s">
        <v>19805</v>
      </c>
      <c r="K2012" s="64" t="s">
        <v>19805</v>
      </c>
      <c r="L2012" s="64" t="s">
        <v>19805</v>
      </c>
      <c r="M2012" s="64" t="s">
        <v>19805</v>
      </c>
      <c r="N2012" s="64" t="s">
        <v>19805</v>
      </c>
      <c r="O2012" s="64" t="s">
        <v>19805</v>
      </c>
      <c r="P2012" s="64" t="s">
        <v>19805</v>
      </c>
      <c r="Q2012" s="64" t="s">
        <v>19805</v>
      </c>
      <c r="R2012" s="64" t="s">
        <v>19805</v>
      </c>
      <c r="S2012" s="64" t="s">
        <v>19805</v>
      </c>
      <c r="T2012" s="64" t="s">
        <v>19805</v>
      </c>
      <c r="U2012" s="64" t="s">
        <v>19805</v>
      </c>
      <c r="V2012" s="64" t="s">
        <v>19805</v>
      </c>
      <c r="W2012" s="64" t="s">
        <v>19805</v>
      </c>
      <c r="X2012" s="64" t="s">
        <v>19805</v>
      </c>
      <c r="Y2012" s="64" t="s">
        <v>19805</v>
      </c>
      <c r="Z2012" s="64" t="s">
        <v>19805</v>
      </c>
      <c r="AA2012" s="64" t="s">
        <v>19805</v>
      </c>
      <c r="AB2012" s="64" t="s">
        <v>19805</v>
      </c>
    </row>
    <row r="2013" spans="1:28">
      <c r="A2013" s="15" t="s">
        <v>6060</v>
      </c>
      <c r="B2013" s="64" t="s">
        <v>19805</v>
      </c>
      <c r="C2013" s="64" t="s">
        <v>19805</v>
      </c>
      <c r="D2013" s="64" t="s">
        <v>19805</v>
      </c>
      <c r="E2013" s="64" t="s">
        <v>19805</v>
      </c>
      <c r="F2013" s="64" t="s">
        <v>19805</v>
      </c>
      <c r="G2013" s="64" t="s">
        <v>19805</v>
      </c>
      <c r="H2013" s="64" t="s">
        <v>19805</v>
      </c>
      <c r="I2013" s="64" t="s">
        <v>19805</v>
      </c>
      <c r="J2013" s="64" t="s">
        <v>19805</v>
      </c>
      <c r="K2013" s="64" t="s">
        <v>19805</v>
      </c>
      <c r="L2013" s="64" t="s">
        <v>19805</v>
      </c>
      <c r="M2013" s="64" t="s">
        <v>19805</v>
      </c>
      <c r="N2013" s="64" t="s">
        <v>19805</v>
      </c>
      <c r="O2013" s="64" t="s">
        <v>19805</v>
      </c>
      <c r="P2013" s="64" t="s">
        <v>19805</v>
      </c>
      <c r="Q2013" s="64">
        <v>837720</v>
      </c>
      <c r="R2013" s="64">
        <v>783120</v>
      </c>
      <c r="S2013" s="64">
        <v>728520</v>
      </c>
      <c r="T2013" s="64" t="s">
        <v>19805</v>
      </c>
      <c r="U2013" s="64" t="s">
        <v>19805</v>
      </c>
      <c r="V2013" s="64" t="s">
        <v>19805</v>
      </c>
      <c r="W2013" s="64" t="s">
        <v>19805</v>
      </c>
      <c r="X2013" s="64" t="s">
        <v>19805</v>
      </c>
      <c r="Y2013" s="64" t="s">
        <v>19805</v>
      </c>
      <c r="Z2013" s="64" t="s">
        <v>19805</v>
      </c>
      <c r="AA2013" s="64" t="s">
        <v>19805</v>
      </c>
      <c r="AB2013" s="64" t="s">
        <v>19805</v>
      </c>
    </row>
    <row r="2014" spans="1:28">
      <c r="A2014" s="15" t="s">
        <v>6061</v>
      </c>
      <c r="B2014" s="64" t="s">
        <v>19805</v>
      </c>
      <c r="C2014" s="64" t="s">
        <v>19805</v>
      </c>
      <c r="D2014" s="64" t="s">
        <v>19805</v>
      </c>
      <c r="E2014" s="64" t="s">
        <v>19805</v>
      </c>
      <c r="F2014" s="64" t="s">
        <v>19805</v>
      </c>
      <c r="G2014" s="64" t="s">
        <v>19805</v>
      </c>
      <c r="H2014" s="64" t="s">
        <v>19805</v>
      </c>
      <c r="I2014" s="64" t="s">
        <v>19805</v>
      </c>
      <c r="J2014" s="64" t="s">
        <v>19805</v>
      </c>
      <c r="K2014" s="64" t="s">
        <v>19805</v>
      </c>
      <c r="L2014" s="64" t="s">
        <v>19805</v>
      </c>
      <c r="M2014" s="64" t="s">
        <v>19805</v>
      </c>
      <c r="N2014" s="64" t="s">
        <v>19805</v>
      </c>
      <c r="O2014" s="64" t="s">
        <v>19805</v>
      </c>
      <c r="P2014" s="64" t="s">
        <v>19805</v>
      </c>
      <c r="Q2014" s="64" t="s">
        <v>19805</v>
      </c>
      <c r="R2014" s="64" t="s">
        <v>19805</v>
      </c>
      <c r="S2014" s="64" t="s">
        <v>19805</v>
      </c>
      <c r="T2014" s="64" t="s">
        <v>19805</v>
      </c>
      <c r="U2014" s="64">
        <v>272250</v>
      </c>
      <c r="V2014" s="64" t="s">
        <v>19805</v>
      </c>
      <c r="W2014" s="64" t="s">
        <v>15337</v>
      </c>
      <c r="X2014" s="64" t="s">
        <v>19805</v>
      </c>
      <c r="Y2014" s="64">
        <v>650000</v>
      </c>
      <c r="Z2014" s="64">
        <v>500000</v>
      </c>
      <c r="AA2014" s="64" t="s">
        <v>19805</v>
      </c>
      <c r="AB2014" s="64" t="s">
        <v>19805</v>
      </c>
    </row>
    <row r="2015" spans="1:28">
      <c r="A2015" s="15" t="s">
        <v>6062</v>
      </c>
      <c r="B2015" s="64" t="s">
        <v>19805</v>
      </c>
      <c r="C2015" s="64" t="s">
        <v>19805</v>
      </c>
      <c r="D2015" s="64" t="s">
        <v>19805</v>
      </c>
      <c r="E2015" s="64" t="s">
        <v>19805</v>
      </c>
      <c r="F2015" s="64" t="s">
        <v>19805</v>
      </c>
      <c r="G2015" s="64" t="s">
        <v>19805</v>
      </c>
      <c r="H2015" s="64" t="s">
        <v>19805</v>
      </c>
      <c r="I2015" s="64" t="s">
        <v>19805</v>
      </c>
      <c r="J2015" s="64" t="s">
        <v>19805</v>
      </c>
      <c r="K2015" s="64" t="s">
        <v>19805</v>
      </c>
      <c r="L2015" s="64" t="s">
        <v>19805</v>
      </c>
      <c r="M2015" s="64" t="s">
        <v>19805</v>
      </c>
      <c r="N2015" s="64" t="s">
        <v>19805</v>
      </c>
      <c r="O2015" s="64" t="s">
        <v>19805</v>
      </c>
      <c r="P2015" s="64" t="s">
        <v>19805</v>
      </c>
      <c r="Q2015" s="64" t="s">
        <v>19805</v>
      </c>
      <c r="R2015" s="64" t="s">
        <v>19805</v>
      </c>
      <c r="S2015" s="64">
        <v>510000</v>
      </c>
      <c r="T2015" s="64">
        <v>1320000</v>
      </c>
      <c r="U2015" s="64">
        <v>1105000</v>
      </c>
      <c r="V2015" s="64">
        <v>450000</v>
      </c>
      <c r="W2015" s="64">
        <v>250000</v>
      </c>
      <c r="X2015" s="64" t="s">
        <v>19805</v>
      </c>
      <c r="Y2015" s="64">
        <v>250000</v>
      </c>
      <c r="Z2015" s="64">
        <v>140000</v>
      </c>
      <c r="AA2015" s="64" t="s">
        <v>19805</v>
      </c>
      <c r="AB2015" s="64" t="s">
        <v>19805</v>
      </c>
    </row>
    <row r="2016" spans="1:28">
      <c r="A2016" s="15" t="s">
        <v>6063</v>
      </c>
      <c r="B2016" s="64" t="s">
        <v>19805</v>
      </c>
      <c r="C2016" s="64" t="s">
        <v>19805</v>
      </c>
      <c r="D2016" s="64" t="s">
        <v>19805</v>
      </c>
      <c r="E2016" s="64" t="s">
        <v>19805</v>
      </c>
      <c r="F2016" s="64" t="s">
        <v>19805</v>
      </c>
      <c r="G2016" s="64" t="s">
        <v>19805</v>
      </c>
      <c r="H2016" s="64" t="s">
        <v>19805</v>
      </c>
      <c r="I2016" s="64" t="s">
        <v>19805</v>
      </c>
      <c r="J2016" s="64" t="s">
        <v>19805</v>
      </c>
      <c r="K2016" s="64" t="s">
        <v>19805</v>
      </c>
      <c r="L2016" s="64" t="s">
        <v>19805</v>
      </c>
      <c r="M2016" s="64" t="s">
        <v>19805</v>
      </c>
      <c r="N2016" s="64" t="s">
        <v>19805</v>
      </c>
      <c r="O2016" s="64" t="s">
        <v>19805</v>
      </c>
      <c r="P2016" s="64" t="s">
        <v>19805</v>
      </c>
      <c r="Q2016" s="64" t="s">
        <v>19805</v>
      </c>
      <c r="R2016" s="64" t="s">
        <v>19805</v>
      </c>
      <c r="S2016" s="64" t="s">
        <v>19805</v>
      </c>
      <c r="T2016" s="64" t="s">
        <v>19805</v>
      </c>
      <c r="U2016" s="64" t="s">
        <v>19805</v>
      </c>
      <c r="V2016" s="64" t="s">
        <v>19805</v>
      </c>
      <c r="W2016" s="64" t="s">
        <v>19805</v>
      </c>
      <c r="X2016" s="64">
        <v>225000</v>
      </c>
      <c r="Y2016" s="64">
        <v>850000</v>
      </c>
      <c r="Z2016" s="64">
        <v>660000</v>
      </c>
      <c r="AA2016" s="64">
        <v>825000</v>
      </c>
      <c r="AB2016" s="64">
        <v>775000</v>
      </c>
    </row>
    <row r="2017" spans="1:28">
      <c r="A2017" s="15" t="s">
        <v>3963</v>
      </c>
      <c r="B2017" s="64" t="s">
        <v>19805</v>
      </c>
      <c r="C2017" s="64" t="s">
        <v>19805</v>
      </c>
      <c r="D2017" s="64" t="s">
        <v>19805</v>
      </c>
      <c r="E2017" s="64" t="s">
        <v>19805</v>
      </c>
      <c r="F2017" s="64">
        <v>144867</v>
      </c>
      <c r="G2017" s="64" t="s">
        <v>19805</v>
      </c>
      <c r="H2017" s="64" t="s">
        <v>19805</v>
      </c>
      <c r="I2017" s="64" t="s">
        <v>19805</v>
      </c>
      <c r="J2017" s="64" t="s">
        <v>19805</v>
      </c>
      <c r="K2017" s="64" t="s">
        <v>19805</v>
      </c>
      <c r="L2017" s="64" t="s">
        <v>19805</v>
      </c>
      <c r="M2017" s="64" t="s">
        <v>19805</v>
      </c>
      <c r="N2017" s="64" t="s">
        <v>19805</v>
      </c>
      <c r="O2017" s="64" t="s">
        <v>19805</v>
      </c>
      <c r="P2017" s="64" t="s">
        <v>19805</v>
      </c>
      <c r="Q2017" s="64" t="s">
        <v>19805</v>
      </c>
      <c r="R2017" s="64" t="s">
        <v>19805</v>
      </c>
      <c r="S2017" s="64" t="s">
        <v>19805</v>
      </c>
      <c r="T2017" s="64" t="s">
        <v>19805</v>
      </c>
      <c r="U2017" s="64" t="s">
        <v>19805</v>
      </c>
      <c r="V2017" s="64" t="s">
        <v>19805</v>
      </c>
      <c r="W2017" s="64" t="s">
        <v>19805</v>
      </c>
      <c r="X2017" s="64" t="s">
        <v>19805</v>
      </c>
      <c r="Y2017" s="64" t="s">
        <v>19805</v>
      </c>
      <c r="Z2017" s="64" t="s">
        <v>19805</v>
      </c>
      <c r="AA2017" s="64" t="s">
        <v>19805</v>
      </c>
      <c r="AB2017" s="64" t="s">
        <v>19805</v>
      </c>
    </row>
    <row r="2018" spans="1:28">
      <c r="A2018" s="15" t="s">
        <v>6065</v>
      </c>
      <c r="B2018" s="64" t="s">
        <v>19805</v>
      </c>
      <c r="C2018" s="64" t="s">
        <v>19805</v>
      </c>
      <c r="D2018" s="64" t="s">
        <v>19805</v>
      </c>
      <c r="E2018" s="64" t="s">
        <v>19805</v>
      </c>
      <c r="F2018" s="64" t="s">
        <v>19805</v>
      </c>
      <c r="G2018" s="64" t="s">
        <v>19805</v>
      </c>
      <c r="H2018" s="64" t="s">
        <v>19805</v>
      </c>
      <c r="I2018" s="64" t="s">
        <v>19805</v>
      </c>
      <c r="J2018" s="64" t="s">
        <v>19805</v>
      </c>
      <c r="K2018" s="64" t="s">
        <v>19805</v>
      </c>
      <c r="L2018" s="64" t="s">
        <v>19805</v>
      </c>
      <c r="M2018" s="64" t="s">
        <v>19805</v>
      </c>
      <c r="N2018" s="64" t="s">
        <v>19805</v>
      </c>
      <c r="O2018" s="64" t="s">
        <v>19805</v>
      </c>
      <c r="P2018" s="64" t="s">
        <v>19805</v>
      </c>
      <c r="Q2018" s="64" t="s">
        <v>19805</v>
      </c>
      <c r="R2018" s="64" t="s">
        <v>19805</v>
      </c>
      <c r="S2018" s="64" t="s">
        <v>19805</v>
      </c>
      <c r="T2018" s="64" t="s">
        <v>19805</v>
      </c>
      <c r="U2018" s="64" t="s">
        <v>19805</v>
      </c>
      <c r="V2018" s="64" t="s">
        <v>19805</v>
      </c>
      <c r="W2018" s="64">
        <v>1950000</v>
      </c>
      <c r="X2018" s="64">
        <v>1750000</v>
      </c>
      <c r="Y2018" s="64">
        <v>1550000</v>
      </c>
      <c r="Z2018" s="64">
        <v>900000</v>
      </c>
      <c r="AA2018" s="64">
        <v>675000</v>
      </c>
      <c r="AB2018" s="64">
        <v>675000</v>
      </c>
    </row>
    <row r="2019" spans="1:28">
      <c r="A2019" s="15" t="s">
        <v>6066</v>
      </c>
      <c r="B2019" s="64" t="s">
        <v>19805</v>
      </c>
      <c r="C2019" s="64" t="s">
        <v>19805</v>
      </c>
      <c r="D2019" s="64" t="s">
        <v>19805</v>
      </c>
      <c r="E2019" s="64" t="s">
        <v>19805</v>
      </c>
      <c r="F2019" s="64" t="s">
        <v>19805</v>
      </c>
      <c r="G2019" s="64" t="s">
        <v>19805</v>
      </c>
      <c r="H2019" s="64" t="s">
        <v>19805</v>
      </c>
      <c r="I2019" s="64" t="s">
        <v>19805</v>
      </c>
      <c r="J2019" s="64" t="s">
        <v>19805</v>
      </c>
      <c r="K2019" s="64" t="s">
        <v>19805</v>
      </c>
      <c r="L2019" s="64" t="s">
        <v>19805</v>
      </c>
      <c r="M2019" s="64" t="s">
        <v>19805</v>
      </c>
      <c r="N2019" s="64">
        <v>32890</v>
      </c>
      <c r="O2019" s="64" t="s">
        <v>19805</v>
      </c>
      <c r="P2019" s="64" t="s">
        <v>19805</v>
      </c>
      <c r="Q2019" s="64" t="s">
        <v>19805</v>
      </c>
      <c r="R2019" s="64" t="s">
        <v>19805</v>
      </c>
      <c r="S2019" s="64" t="s">
        <v>19805</v>
      </c>
      <c r="T2019" s="64" t="s">
        <v>19805</v>
      </c>
      <c r="U2019" s="64" t="s">
        <v>19805</v>
      </c>
      <c r="V2019" s="64" t="s">
        <v>19805</v>
      </c>
      <c r="W2019" s="64" t="s">
        <v>19805</v>
      </c>
      <c r="X2019" s="64" t="s">
        <v>19805</v>
      </c>
      <c r="Y2019" s="64" t="s">
        <v>19805</v>
      </c>
      <c r="Z2019" s="64" t="s">
        <v>19805</v>
      </c>
      <c r="AA2019" s="64" t="s">
        <v>19805</v>
      </c>
      <c r="AB2019" s="64" t="s">
        <v>19805</v>
      </c>
    </row>
    <row r="2020" spans="1:28">
      <c r="A2020" s="15" t="s">
        <v>3150</v>
      </c>
      <c r="B2020" s="64">
        <v>543471</v>
      </c>
      <c r="C2020" s="64" t="s">
        <v>19805</v>
      </c>
      <c r="D2020" s="64" t="s">
        <v>19805</v>
      </c>
      <c r="E2020" s="64" t="s">
        <v>19805</v>
      </c>
      <c r="F2020" s="64" t="s">
        <v>19805</v>
      </c>
      <c r="G2020" s="64" t="s">
        <v>19805</v>
      </c>
      <c r="H2020" s="64" t="s">
        <v>19805</v>
      </c>
      <c r="I2020" s="64" t="s">
        <v>19805</v>
      </c>
      <c r="J2020" s="64" t="s">
        <v>19805</v>
      </c>
      <c r="K2020" s="64" t="s">
        <v>19805</v>
      </c>
      <c r="L2020" s="64" t="s">
        <v>19805</v>
      </c>
      <c r="M2020" s="64" t="s">
        <v>19805</v>
      </c>
      <c r="N2020" s="64" t="s">
        <v>19805</v>
      </c>
      <c r="O2020" s="64" t="s">
        <v>19805</v>
      </c>
      <c r="P2020" s="64" t="s">
        <v>19805</v>
      </c>
      <c r="Q2020" s="64" t="s">
        <v>19805</v>
      </c>
      <c r="R2020" s="64" t="s">
        <v>19805</v>
      </c>
      <c r="S2020" s="64" t="s">
        <v>19805</v>
      </c>
      <c r="T2020" s="64" t="s">
        <v>19805</v>
      </c>
      <c r="U2020" s="64" t="s">
        <v>19805</v>
      </c>
      <c r="V2020" s="64" t="s">
        <v>19805</v>
      </c>
      <c r="W2020" s="64" t="s">
        <v>19805</v>
      </c>
      <c r="X2020" s="64" t="s">
        <v>19805</v>
      </c>
      <c r="Y2020" s="64" t="s">
        <v>19805</v>
      </c>
      <c r="Z2020" s="64" t="s">
        <v>19805</v>
      </c>
      <c r="AA2020" s="64" t="s">
        <v>19805</v>
      </c>
      <c r="AB2020" s="64" t="s">
        <v>19805</v>
      </c>
    </row>
    <row r="2021" spans="1:28">
      <c r="A2021" s="15" t="s">
        <v>6067</v>
      </c>
      <c r="B2021" s="64" t="s">
        <v>19805</v>
      </c>
      <c r="C2021" s="64" t="s">
        <v>19805</v>
      </c>
      <c r="D2021" s="64" t="s">
        <v>19805</v>
      </c>
      <c r="E2021" s="64" t="s">
        <v>19805</v>
      </c>
      <c r="F2021" s="64" t="s">
        <v>19805</v>
      </c>
      <c r="G2021" s="64" t="s">
        <v>19805</v>
      </c>
      <c r="H2021" s="64" t="s">
        <v>19805</v>
      </c>
      <c r="I2021" s="64">
        <v>6466600</v>
      </c>
      <c r="J2021" s="64">
        <v>6049400</v>
      </c>
      <c r="K2021" s="64">
        <v>5632200</v>
      </c>
      <c r="L2021" s="64">
        <v>5215000</v>
      </c>
      <c r="M2021" s="64">
        <v>13975000</v>
      </c>
      <c r="N2021" s="64">
        <v>12900000</v>
      </c>
      <c r="O2021" s="64">
        <v>11825000</v>
      </c>
      <c r="P2021" s="64">
        <v>10750000</v>
      </c>
      <c r="Q2021" s="64">
        <v>9675000</v>
      </c>
      <c r="R2021" s="64">
        <v>8510000</v>
      </c>
      <c r="S2021" s="64">
        <v>2098560</v>
      </c>
      <c r="T2021" s="64">
        <v>1856000</v>
      </c>
      <c r="U2021" s="64">
        <v>1614240</v>
      </c>
      <c r="V2021" s="64" t="s">
        <v>19805</v>
      </c>
      <c r="W2021" s="64" t="s">
        <v>19805</v>
      </c>
      <c r="X2021" s="64" t="s">
        <v>19805</v>
      </c>
      <c r="Y2021" s="64" t="s">
        <v>19805</v>
      </c>
      <c r="Z2021" s="64" t="s">
        <v>19805</v>
      </c>
      <c r="AA2021" s="64" t="s">
        <v>19805</v>
      </c>
      <c r="AB2021" s="64" t="s">
        <v>19805</v>
      </c>
    </row>
    <row r="2022" spans="1:28">
      <c r="A2022" s="15" t="s">
        <v>6069</v>
      </c>
      <c r="B2022" s="64" t="s">
        <v>19805</v>
      </c>
      <c r="C2022" s="64" t="s">
        <v>19805</v>
      </c>
      <c r="D2022" s="64" t="s">
        <v>19805</v>
      </c>
      <c r="E2022" s="64" t="s">
        <v>19805</v>
      </c>
      <c r="F2022" s="64" t="s">
        <v>19805</v>
      </c>
      <c r="G2022" s="64" t="s">
        <v>19805</v>
      </c>
      <c r="H2022" s="64" t="s">
        <v>19805</v>
      </c>
      <c r="I2022" s="64" t="s">
        <v>19805</v>
      </c>
      <c r="J2022" s="64" t="s">
        <v>19805</v>
      </c>
      <c r="K2022" s="64" t="s">
        <v>19805</v>
      </c>
      <c r="L2022" s="64" t="s">
        <v>19805</v>
      </c>
      <c r="M2022" s="64" t="s">
        <v>19805</v>
      </c>
      <c r="N2022" s="64" t="s">
        <v>19805</v>
      </c>
      <c r="O2022" s="64" t="s">
        <v>19805</v>
      </c>
      <c r="P2022" s="64" t="s">
        <v>19805</v>
      </c>
      <c r="Q2022" s="64" t="s">
        <v>19805</v>
      </c>
      <c r="R2022" s="64" t="s">
        <v>19805</v>
      </c>
      <c r="S2022" s="64">
        <v>301875</v>
      </c>
      <c r="T2022" s="64" t="s">
        <v>19805</v>
      </c>
      <c r="U2022" s="64" t="s">
        <v>19805</v>
      </c>
      <c r="V2022" s="64" t="s">
        <v>19805</v>
      </c>
      <c r="W2022" s="64" t="s">
        <v>19805</v>
      </c>
      <c r="X2022" s="64" t="s">
        <v>19805</v>
      </c>
      <c r="Y2022" s="64" t="s">
        <v>19805</v>
      </c>
      <c r="Z2022" s="64" t="s">
        <v>19805</v>
      </c>
      <c r="AA2022" s="64" t="s">
        <v>19805</v>
      </c>
      <c r="AB2022" s="64" t="s">
        <v>19805</v>
      </c>
    </row>
    <row r="2023" spans="1:28">
      <c r="A2023" s="15" t="s">
        <v>365</v>
      </c>
      <c r="B2023" s="64">
        <v>16000000</v>
      </c>
      <c r="C2023" s="64">
        <v>4950000</v>
      </c>
      <c r="D2023" s="64">
        <v>4650000</v>
      </c>
      <c r="E2023" s="64">
        <v>4400000</v>
      </c>
      <c r="F2023" s="64">
        <v>3140429</v>
      </c>
      <c r="G2023" s="64">
        <v>3343896</v>
      </c>
      <c r="H2023" s="64">
        <v>3567096</v>
      </c>
      <c r="I2023" s="64" t="s">
        <v>19805</v>
      </c>
      <c r="J2023" s="64" t="s">
        <v>19805</v>
      </c>
      <c r="K2023" s="64" t="s">
        <v>19805</v>
      </c>
      <c r="L2023" s="64" t="s">
        <v>19805</v>
      </c>
      <c r="M2023" s="64" t="s">
        <v>19805</v>
      </c>
      <c r="N2023" s="64" t="s">
        <v>19805</v>
      </c>
      <c r="O2023" s="64" t="s">
        <v>19805</v>
      </c>
      <c r="P2023" s="64" t="s">
        <v>19805</v>
      </c>
      <c r="Q2023" s="64" t="s">
        <v>19805</v>
      </c>
      <c r="R2023" s="64" t="s">
        <v>19805</v>
      </c>
      <c r="S2023" s="64" t="s">
        <v>19805</v>
      </c>
      <c r="T2023" s="64" t="s">
        <v>19805</v>
      </c>
      <c r="U2023" s="64" t="s">
        <v>19805</v>
      </c>
      <c r="V2023" s="64" t="s">
        <v>19805</v>
      </c>
      <c r="W2023" s="64" t="s">
        <v>19805</v>
      </c>
      <c r="X2023" s="64" t="s">
        <v>19805</v>
      </c>
      <c r="Y2023" s="64" t="s">
        <v>19805</v>
      </c>
      <c r="Z2023" s="64" t="s">
        <v>19805</v>
      </c>
      <c r="AA2023" s="64" t="s">
        <v>19805</v>
      </c>
      <c r="AB2023" s="64" t="s">
        <v>19805</v>
      </c>
    </row>
    <row r="2024" spans="1:28">
      <c r="A2024" s="15" t="s">
        <v>6070</v>
      </c>
      <c r="B2024" s="64" t="s">
        <v>19805</v>
      </c>
      <c r="C2024" s="64" t="s">
        <v>19805</v>
      </c>
      <c r="D2024" s="64" t="s">
        <v>19805</v>
      </c>
      <c r="E2024" s="64" t="s">
        <v>19805</v>
      </c>
      <c r="F2024" s="64" t="s">
        <v>19805</v>
      </c>
      <c r="G2024" s="64" t="s">
        <v>19805</v>
      </c>
      <c r="H2024" s="64" t="s">
        <v>19805</v>
      </c>
      <c r="I2024" s="64" t="s">
        <v>19805</v>
      </c>
      <c r="J2024" s="64" t="s">
        <v>19805</v>
      </c>
      <c r="K2024" s="64" t="s">
        <v>19805</v>
      </c>
      <c r="L2024" s="64" t="s">
        <v>19805</v>
      </c>
      <c r="M2024" s="64" t="s">
        <v>19805</v>
      </c>
      <c r="N2024" s="64" t="s">
        <v>19805</v>
      </c>
      <c r="O2024" s="64" t="s">
        <v>19805</v>
      </c>
      <c r="P2024" s="64" t="s">
        <v>19805</v>
      </c>
      <c r="Q2024" s="64" t="s">
        <v>19805</v>
      </c>
      <c r="R2024" s="64" t="s">
        <v>19805</v>
      </c>
      <c r="S2024" s="64" t="s">
        <v>19805</v>
      </c>
      <c r="T2024" s="64" t="s">
        <v>19805</v>
      </c>
      <c r="U2024" s="64" t="s">
        <v>19805</v>
      </c>
      <c r="V2024" s="64" t="s">
        <v>19805</v>
      </c>
      <c r="W2024" s="64" t="s">
        <v>19805</v>
      </c>
      <c r="X2024" s="64" t="s">
        <v>19805</v>
      </c>
      <c r="Y2024" s="64" t="s">
        <v>19805</v>
      </c>
      <c r="Z2024" s="64">
        <v>7000</v>
      </c>
      <c r="AA2024" s="64" t="s">
        <v>19805</v>
      </c>
      <c r="AB2024" s="64" t="s">
        <v>19805</v>
      </c>
    </row>
    <row r="2025" spans="1:28">
      <c r="A2025" s="15" t="s">
        <v>6071</v>
      </c>
      <c r="B2025" s="64" t="s">
        <v>19805</v>
      </c>
      <c r="C2025" s="64" t="s">
        <v>19805</v>
      </c>
      <c r="D2025" s="64" t="s">
        <v>19805</v>
      </c>
      <c r="E2025" s="64" t="s">
        <v>19805</v>
      </c>
      <c r="F2025" s="64" t="s">
        <v>19805</v>
      </c>
      <c r="G2025" s="64" t="s">
        <v>19805</v>
      </c>
      <c r="H2025" s="64" t="s">
        <v>19805</v>
      </c>
      <c r="I2025" s="64" t="s">
        <v>19805</v>
      </c>
      <c r="J2025" s="64" t="s">
        <v>19805</v>
      </c>
      <c r="K2025" s="64" t="s">
        <v>19805</v>
      </c>
      <c r="L2025" s="64" t="s">
        <v>19805</v>
      </c>
      <c r="M2025" s="64" t="s">
        <v>19805</v>
      </c>
      <c r="N2025" s="64" t="s">
        <v>19805</v>
      </c>
      <c r="O2025" s="64" t="s">
        <v>19805</v>
      </c>
      <c r="P2025" s="64">
        <v>349458</v>
      </c>
      <c r="Q2025" s="64" t="s">
        <v>19805</v>
      </c>
      <c r="R2025" s="64" t="s">
        <v>19805</v>
      </c>
      <c r="S2025" s="64" t="s">
        <v>19805</v>
      </c>
      <c r="T2025" s="64" t="s">
        <v>19805</v>
      </c>
      <c r="U2025" s="64" t="s">
        <v>19805</v>
      </c>
      <c r="V2025" s="64" t="s">
        <v>19805</v>
      </c>
      <c r="W2025" s="64" t="s">
        <v>19805</v>
      </c>
      <c r="X2025" s="64" t="s">
        <v>19805</v>
      </c>
      <c r="Y2025" s="64" t="s">
        <v>19805</v>
      </c>
      <c r="Z2025" s="64" t="s">
        <v>19805</v>
      </c>
      <c r="AA2025" s="64" t="s">
        <v>19805</v>
      </c>
      <c r="AB2025" s="64" t="s">
        <v>19805</v>
      </c>
    </row>
    <row r="2026" spans="1:28">
      <c r="A2026" s="15" t="s">
        <v>500</v>
      </c>
      <c r="B2026" s="64">
        <v>17200000</v>
      </c>
      <c r="C2026" s="64">
        <v>16000000</v>
      </c>
      <c r="D2026" s="64">
        <v>2511432</v>
      </c>
      <c r="E2026" s="64">
        <v>1630800</v>
      </c>
      <c r="F2026" s="64">
        <v>1524480</v>
      </c>
      <c r="G2026" s="64">
        <v>1418160</v>
      </c>
      <c r="H2026" s="64" t="s">
        <v>19805</v>
      </c>
      <c r="I2026" s="64" t="s">
        <v>19805</v>
      </c>
      <c r="J2026" s="64" t="s">
        <v>19805</v>
      </c>
      <c r="K2026" s="64" t="s">
        <v>19805</v>
      </c>
      <c r="L2026" s="64" t="s">
        <v>19805</v>
      </c>
      <c r="M2026" s="64" t="s">
        <v>19805</v>
      </c>
      <c r="N2026" s="64" t="s">
        <v>19805</v>
      </c>
      <c r="O2026" s="64" t="s">
        <v>19805</v>
      </c>
      <c r="P2026" s="64" t="s">
        <v>19805</v>
      </c>
      <c r="Q2026" s="64" t="s">
        <v>19805</v>
      </c>
      <c r="R2026" s="64" t="s">
        <v>19805</v>
      </c>
      <c r="S2026" s="64" t="s">
        <v>19805</v>
      </c>
      <c r="T2026" s="64" t="s">
        <v>19805</v>
      </c>
      <c r="U2026" s="64" t="s">
        <v>19805</v>
      </c>
      <c r="V2026" s="64" t="s">
        <v>19805</v>
      </c>
      <c r="W2026" s="64" t="s">
        <v>19805</v>
      </c>
      <c r="X2026" s="64" t="s">
        <v>19805</v>
      </c>
      <c r="Y2026" s="64" t="s">
        <v>19805</v>
      </c>
      <c r="Z2026" s="64" t="s">
        <v>19805</v>
      </c>
      <c r="AA2026" s="64" t="s">
        <v>19805</v>
      </c>
      <c r="AB2026" s="64" t="s">
        <v>19805</v>
      </c>
    </row>
    <row r="2027" spans="1:28">
      <c r="A2027" s="15" t="s">
        <v>6072</v>
      </c>
      <c r="B2027" s="64" t="s">
        <v>19805</v>
      </c>
      <c r="C2027" s="64" t="s">
        <v>19805</v>
      </c>
      <c r="D2027" s="64" t="s">
        <v>19805</v>
      </c>
      <c r="E2027" s="64" t="s">
        <v>19805</v>
      </c>
      <c r="F2027" s="64" t="s">
        <v>19805</v>
      </c>
      <c r="G2027" s="64" t="s">
        <v>19805</v>
      </c>
      <c r="H2027" s="64" t="s">
        <v>19805</v>
      </c>
      <c r="I2027" s="64" t="s">
        <v>19805</v>
      </c>
      <c r="J2027" s="64" t="s">
        <v>19805</v>
      </c>
      <c r="K2027" s="64" t="s">
        <v>19805</v>
      </c>
      <c r="L2027" s="64" t="s">
        <v>19805</v>
      </c>
      <c r="M2027" s="64" t="s">
        <v>19805</v>
      </c>
      <c r="N2027" s="64" t="s">
        <v>19805</v>
      </c>
      <c r="O2027" s="64" t="s">
        <v>19805</v>
      </c>
      <c r="P2027" s="64" t="s">
        <v>19805</v>
      </c>
      <c r="Q2027" s="64" t="s">
        <v>19805</v>
      </c>
      <c r="R2027" s="64" t="s">
        <v>19805</v>
      </c>
      <c r="S2027" s="64">
        <v>535000</v>
      </c>
      <c r="T2027" s="64">
        <v>287500</v>
      </c>
      <c r="U2027" s="64" t="s">
        <v>19805</v>
      </c>
      <c r="V2027" s="64" t="s">
        <v>19805</v>
      </c>
      <c r="W2027" s="64" t="s">
        <v>19805</v>
      </c>
      <c r="X2027" s="64" t="s">
        <v>19805</v>
      </c>
      <c r="Y2027" s="64" t="s">
        <v>19805</v>
      </c>
      <c r="Z2027" s="64" t="s">
        <v>19805</v>
      </c>
      <c r="AA2027" s="64" t="s">
        <v>19805</v>
      </c>
      <c r="AB2027" s="64" t="s">
        <v>19805</v>
      </c>
    </row>
    <row r="2028" spans="1:28">
      <c r="A2028" s="15" t="s">
        <v>6073</v>
      </c>
      <c r="B2028" s="64" t="s">
        <v>19805</v>
      </c>
      <c r="C2028" s="64" t="s">
        <v>19805</v>
      </c>
      <c r="D2028" s="64" t="s">
        <v>19805</v>
      </c>
      <c r="E2028" s="64" t="s">
        <v>19805</v>
      </c>
      <c r="F2028" s="64" t="s">
        <v>19805</v>
      </c>
      <c r="G2028" s="64" t="s">
        <v>19805</v>
      </c>
      <c r="H2028" s="64" t="s">
        <v>19805</v>
      </c>
      <c r="I2028" s="64" t="s">
        <v>19805</v>
      </c>
      <c r="J2028" s="64" t="s">
        <v>19805</v>
      </c>
      <c r="K2028" s="64" t="s">
        <v>19805</v>
      </c>
      <c r="L2028" s="64" t="s">
        <v>19805</v>
      </c>
      <c r="M2028" s="64" t="s">
        <v>19805</v>
      </c>
      <c r="N2028" s="64" t="s">
        <v>19805</v>
      </c>
      <c r="O2028" s="64" t="s">
        <v>19805</v>
      </c>
      <c r="P2028" s="64" t="s">
        <v>19805</v>
      </c>
      <c r="Q2028" s="64" t="s">
        <v>19805</v>
      </c>
      <c r="R2028" s="64" t="s">
        <v>19805</v>
      </c>
      <c r="S2028" s="64" t="s">
        <v>19805</v>
      </c>
      <c r="T2028" s="64" t="s">
        <v>19805</v>
      </c>
      <c r="U2028" s="64" t="s">
        <v>19805</v>
      </c>
      <c r="V2028" s="64" t="s">
        <v>19805</v>
      </c>
      <c r="W2028" s="64" t="s">
        <v>19805</v>
      </c>
      <c r="X2028" s="64" t="s">
        <v>19805</v>
      </c>
      <c r="Y2028" s="64">
        <v>20000</v>
      </c>
      <c r="Z2028" s="64">
        <v>500000</v>
      </c>
      <c r="AA2028" s="64">
        <v>760000</v>
      </c>
      <c r="AB2028" s="64">
        <v>590000</v>
      </c>
    </row>
    <row r="2029" spans="1:28">
      <c r="A2029" s="15" t="s">
        <v>6074</v>
      </c>
      <c r="B2029" s="64" t="s">
        <v>19805</v>
      </c>
      <c r="C2029" s="64" t="s">
        <v>19805</v>
      </c>
      <c r="D2029" s="64" t="s">
        <v>19805</v>
      </c>
      <c r="E2029" s="64" t="s">
        <v>19805</v>
      </c>
      <c r="F2029" s="64" t="s">
        <v>19805</v>
      </c>
      <c r="G2029" s="64" t="s">
        <v>19805</v>
      </c>
      <c r="H2029" s="64" t="s">
        <v>19805</v>
      </c>
      <c r="I2029" s="64" t="s">
        <v>19805</v>
      </c>
      <c r="J2029" s="64" t="s">
        <v>19805</v>
      </c>
      <c r="K2029" s="64" t="s">
        <v>19805</v>
      </c>
      <c r="L2029" s="64" t="s">
        <v>19805</v>
      </c>
      <c r="M2029" s="64" t="s">
        <v>19805</v>
      </c>
      <c r="N2029" s="64" t="s">
        <v>19805</v>
      </c>
      <c r="O2029" s="64" t="s">
        <v>19805</v>
      </c>
      <c r="P2029" s="64" t="s">
        <v>19805</v>
      </c>
      <c r="Q2029" s="64" t="s">
        <v>19805</v>
      </c>
      <c r="R2029" s="64">
        <v>736000</v>
      </c>
      <c r="S2029" s="64">
        <v>510000</v>
      </c>
      <c r="T2029" s="64" t="s">
        <v>19805</v>
      </c>
      <c r="U2029" s="64">
        <v>272250</v>
      </c>
      <c r="V2029" s="64">
        <v>2915000</v>
      </c>
      <c r="W2029" s="64">
        <v>2518000</v>
      </c>
      <c r="X2029" s="64">
        <v>2120000</v>
      </c>
      <c r="Y2029" s="64">
        <v>1723000</v>
      </c>
      <c r="Z2029" s="64">
        <v>1325000</v>
      </c>
      <c r="AA2029" s="64" t="s">
        <v>19805</v>
      </c>
      <c r="AB2029" s="64" t="s">
        <v>19805</v>
      </c>
    </row>
    <row r="2030" spans="1:28">
      <c r="A2030" s="15" t="s">
        <v>6075</v>
      </c>
      <c r="B2030" s="64" t="s">
        <v>19805</v>
      </c>
      <c r="C2030" s="64" t="s">
        <v>19805</v>
      </c>
      <c r="D2030" s="64" t="s">
        <v>19805</v>
      </c>
      <c r="E2030" s="64" t="s">
        <v>19805</v>
      </c>
      <c r="F2030" s="64" t="s">
        <v>19805</v>
      </c>
      <c r="G2030" s="64" t="s">
        <v>19805</v>
      </c>
      <c r="H2030" s="64" t="s">
        <v>19805</v>
      </c>
      <c r="I2030" s="64" t="s">
        <v>19805</v>
      </c>
      <c r="J2030" s="64" t="s">
        <v>19805</v>
      </c>
      <c r="K2030" s="64" t="s">
        <v>19805</v>
      </c>
      <c r="L2030" s="64" t="s">
        <v>19805</v>
      </c>
      <c r="M2030" s="64" t="s">
        <v>19805</v>
      </c>
      <c r="N2030" s="64" t="s">
        <v>19805</v>
      </c>
      <c r="O2030" s="64" t="s">
        <v>19805</v>
      </c>
      <c r="P2030" s="64" t="s">
        <v>19805</v>
      </c>
      <c r="Q2030" s="64" t="s">
        <v>19805</v>
      </c>
      <c r="R2030" s="64">
        <v>611000</v>
      </c>
      <c r="S2030" s="64">
        <v>485000</v>
      </c>
      <c r="T2030" s="64">
        <v>1461000</v>
      </c>
      <c r="U2030" s="64">
        <v>1293240</v>
      </c>
      <c r="V2030" s="64">
        <v>1125000</v>
      </c>
      <c r="W2030" s="64" t="s">
        <v>19805</v>
      </c>
      <c r="X2030" s="64" t="s">
        <v>19805</v>
      </c>
      <c r="Y2030" s="64" t="s">
        <v>19805</v>
      </c>
      <c r="Z2030" s="64" t="s">
        <v>19805</v>
      </c>
      <c r="AA2030" s="64" t="s">
        <v>19805</v>
      </c>
      <c r="AB2030" s="64" t="s">
        <v>19805</v>
      </c>
    </row>
    <row r="2031" spans="1:28">
      <c r="A2031" s="15" t="s">
        <v>6076</v>
      </c>
      <c r="B2031" s="64" t="s">
        <v>19805</v>
      </c>
      <c r="C2031" s="64" t="s">
        <v>19805</v>
      </c>
      <c r="D2031" s="64" t="s">
        <v>19805</v>
      </c>
      <c r="E2031" s="64" t="s">
        <v>19805</v>
      </c>
      <c r="F2031" s="64" t="s">
        <v>19805</v>
      </c>
      <c r="G2031" s="64" t="s">
        <v>19805</v>
      </c>
      <c r="H2031" s="64" t="s">
        <v>19805</v>
      </c>
      <c r="I2031" s="64" t="s">
        <v>19805</v>
      </c>
      <c r="J2031" s="64" t="s">
        <v>19805</v>
      </c>
      <c r="K2031" s="64" t="s">
        <v>19805</v>
      </c>
      <c r="L2031" s="64" t="s">
        <v>19805</v>
      </c>
      <c r="M2031" s="64" t="s">
        <v>19805</v>
      </c>
      <c r="N2031" s="64" t="s">
        <v>19805</v>
      </c>
      <c r="O2031" s="64" t="s">
        <v>19805</v>
      </c>
      <c r="P2031" s="64" t="s">
        <v>19805</v>
      </c>
      <c r="Q2031" s="64" t="s">
        <v>19805</v>
      </c>
      <c r="R2031" s="64" t="s">
        <v>19805</v>
      </c>
      <c r="S2031" s="64" t="s">
        <v>19805</v>
      </c>
      <c r="T2031" s="64" t="s">
        <v>19805</v>
      </c>
      <c r="U2031" s="64" t="s">
        <v>19805</v>
      </c>
      <c r="V2031" s="64" t="s">
        <v>19805</v>
      </c>
      <c r="W2031" s="64" t="s">
        <v>19805</v>
      </c>
      <c r="X2031" s="64">
        <v>200000</v>
      </c>
      <c r="Y2031" s="64">
        <v>565000</v>
      </c>
      <c r="Z2031" s="64">
        <v>565180</v>
      </c>
      <c r="AA2031" s="64">
        <v>565000</v>
      </c>
      <c r="AB2031" s="64">
        <v>565000</v>
      </c>
    </row>
    <row r="2032" spans="1:28">
      <c r="A2032" s="15" t="s">
        <v>6077</v>
      </c>
      <c r="B2032" s="64" t="s">
        <v>19805</v>
      </c>
      <c r="C2032" s="64" t="s">
        <v>19805</v>
      </c>
      <c r="D2032" s="64" t="s">
        <v>19805</v>
      </c>
      <c r="E2032" s="64" t="s">
        <v>19805</v>
      </c>
      <c r="F2032" s="64" t="s">
        <v>19805</v>
      </c>
      <c r="G2032" s="64" t="s">
        <v>19805</v>
      </c>
      <c r="H2032" s="64" t="s">
        <v>19805</v>
      </c>
      <c r="I2032" s="64" t="s">
        <v>19805</v>
      </c>
      <c r="J2032" s="64" t="s">
        <v>19805</v>
      </c>
      <c r="K2032" s="64" t="s">
        <v>19805</v>
      </c>
      <c r="L2032" s="64" t="s">
        <v>19805</v>
      </c>
      <c r="M2032" s="64" t="s">
        <v>19805</v>
      </c>
      <c r="N2032" s="64" t="s">
        <v>19805</v>
      </c>
      <c r="O2032" s="64" t="s">
        <v>19805</v>
      </c>
      <c r="P2032" s="64" t="s">
        <v>19805</v>
      </c>
      <c r="Q2032" s="64" t="s">
        <v>19805</v>
      </c>
      <c r="R2032" s="64" t="s">
        <v>19805</v>
      </c>
      <c r="S2032" s="64" t="s">
        <v>19805</v>
      </c>
      <c r="T2032" s="64" t="s">
        <v>19805</v>
      </c>
      <c r="U2032" s="64">
        <v>15000</v>
      </c>
      <c r="V2032" s="64" t="s">
        <v>19805</v>
      </c>
      <c r="W2032" s="64" t="s">
        <v>19805</v>
      </c>
      <c r="X2032" s="64" t="s">
        <v>19805</v>
      </c>
      <c r="Y2032" s="64" t="s">
        <v>19805</v>
      </c>
      <c r="Z2032" s="64" t="s">
        <v>19805</v>
      </c>
      <c r="AA2032" s="64" t="s">
        <v>19805</v>
      </c>
      <c r="AB2032" s="64" t="s">
        <v>19805</v>
      </c>
    </row>
    <row r="2033" spans="1:28">
      <c r="A2033" s="15" t="s">
        <v>6078</v>
      </c>
      <c r="B2033" s="64" t="s">
        <v>19805</v>
      </c>
      <c r="C2033" s="64" t="s">
        <v>19805</v>
      </c>
      <c r="D2033" s="64" t="s">
        <v>19805</v>
      </c>
      <c r="E2033" s="64" t="s">
        <v>19805</v>
      </c>
      <c r="F2033" s="64" t="s">
        <v>19805</v>
      </c>
      <c r="G2033" s="64" t="s">
        <v>19805</v>
      </c>
      <c r="H2033" s="64" t="s">
        <v>19805</v>
      </c>
      <c r="I2033" s="64" t="s">
        <v>19805</v>
      </c>
      <c r="J2033" s="64" t="s">
        <v>19805</v>
      </c>
      <c r="K2033" s="64" t="s">
        <v>19805</v>
      </c>
      <c r="L2033" s="64" t="s">
        <v>19805</v>
      </c>
      <c r="M2033" s="64">
        <v>6353200</v>
      </c>
      <c r="N2033" s="64">
        <v>5899400</v>
      </c>
      <c r="O2033" s="64">
        <v>5445600</v>
      </c>
      <c r="P2033" s="64">
        <v>4991800</v>
      </c>
      <c r="Q2033" s="64">
        <v>4538000</v>
      </c>
      <c r="R2033" s="64">
        <v>423500</v>
      </c>
      <c r="S2033" s="64">
        <v>301875</v>
      </c>
      <c r="T2033" s="64" t="s">
        <v>19805</v>
      </c>
      <c r="U2033" s="64" t="s">
        <v>19805</v>
      </c>
      <c r="V2033" s="64" t="s">
        <v>19805</v>
      </c>
      <c r="W2033" s="64" t="s">
        <v>19805</v>
      </c>
      <c r="X2033" s="64" t="s">
        <v>19805</v>
      </c>
      <c r="Y2033" s="64" t="s">
        <v>19805</v>
      </c>
      <c r="Z2033" s="64" t="s">
        <v>19805</v>
      </c>
      <c r="AA2033" s="64" t="s">
        <v>19805</v>
      </c>
      <c r="AB2033" s="64" t="s">
        <v>19805</v>
      </c>
    </row>
    <row r="2034" spans="1:28">
      <c r="A2034" s="15" t="s">
        <v>6080</v>
      </c>
      <c r="B2034" s="64" t="s">
        <v>19805</v>
      </c>
      <c r="C2034" s="64" t="s">
        <v>19805</v>
      </c>
      <c r="D2034" s="64" t="s">
        <v>19805</v>
      </c>
      <c r="E2034" s="64" t="s">
        <v>19805</v>
      </c>
      <c r="F2034" s="64" t="s">
        <v>19805</v>
      </c>
      <c r="G2034" s="64" t="s">
        <v>19805</v>
      </c>
      <c r="H2034" s="64" t="s">
        <v>19805</v>
      </c>
      <c r="I2034" s="64" t="s">
        <v>19805</v>
      </c>
      <c r="J2034" s="64" t="s">
        <v>19805</v>
      </c>
      <c r="K2034" s="64" t="s">
        <v>19805</v>
      </c>
      <c r="L2034" s="64" t="s">
        <v>19805</v>
      </c>
      <c r="M2034" s="64" t="s">
        <v>19805</v>
      </c>
      <c r="N2034" s="64" t="s">
        <v>19805</v>
      </c>
      <c r="O2034" s="64" t="s">
        <v>19805</v>
      </c>
      <c r="P2034" s="64" t="s">
        <v>19805</v>
      </c>
      <c r="Q2034" s="64" t="s">
        <v>19805</v>
      </c>
      <c r="R2034" s="64" t="s">
        <v>19805</v>
      </c>
      <c r="S2034" s="64" t="s">
        <v>19805</v>
      </c>
      <c r="T2034" s="64" t="s">
        <v>19805</v>
      </c>
      <c r="U2034" s="64" t="s">
        <v>19805</v>
      </c>
      <c r="V2034" s="64" t="s">
        <v>19805</v>
      </c>
      <c r="W2034" s="64">
        <v>225000</v>
      </c>
      <c r="X2034" s="64">
        <v>9660</v>
      </c>
      <c r="Y2034" s="64" t="s">
        <v>19805</v>
      </c>
      <c r="Z2034" s="64" t="s">
        <v>19805</v>
      </c>
      <c r="AA2034" s="64" t="s">
        <v>19805</v>
      </c>
      <c r="AB2034" s="64" t="s">
        <v>19805</v>
      </c>
    </row>
    <row r="2035" spans="1:28">
      <c r="A2035" s="15" t="s">
        <v>6081</v>
      </c>
      <c r="B2035" s="64" t="s">
        <v>19805</v>
      </c>
      <c r="C2035" s="64" t="s">
        <v>19805</v>
      </c>
      <c r="D2035" s="64" t="s">
        <v>19805</v>
      </c>
      <c r="E2035" s="64" t="s">
        <v>19805</v>
      </c>
      <c r="F2035" s="64" t="s">
        <v>19805</v>
      </c>
      <c r="G2035" s="64" t="s">
        <v>19805</v>
      </c>
      <c r="H2035" s="64" t="s">
        <v>19805</v>
      </c>
      <c r="I2035" s="64" t="s">
        <v>19805</v>
      </c>
      <c r="J2035" s="64" t="s">
        <v>19805</v>
      </c>
      <c r="K2035" s="64" t="s">
        <v>19805</v>
      </c>
      <c r="L2035" s="64" t="s">
        <v>19805</v>
      </c>
      <c r="M2035" s="64" t="s">
        <v>19805</v>
      </c>
      <c r="N2035" s="64" t="s">
        <v>19805</v>
      </c>
      <c r="O2035" s="64" t="s">
        <v>19805</v>
      </c>
      <c r="P2035" s="64" t="s">
        <v>19805</v>
      </c>
      <c r="Q2035" s="64" t="s">
        <v>19805</v>
      </c>
      <c r="R2035" s="64" t="s">
        <v>19805</v>
      </c>
      <c r="S2035" s="64" t="s">
        <v>19805</v>
      </c>
      <c r="T2035" s="64" t="s">
        <v>19805</v>
      </c>
      <c r="U2035" s="64">
        <v>272250</v>
      </c>
      <c r="V2035" s="64" t="s">
        <v>19805</v>
      </c>
      <c r="W2035" s="64" t="s">
        <v>19805</v>
      </c>
      <c r="X2035" s="64">
        <v>1700000</v>
      </c>
      <c r="Y2035" s="64">
        <v>690000</v>
      </c>
      <c r="Z2035" s="64">
        <v>1885000</v>
      </c>
      <c r="AA2035" s="64">
        <v>2275000</v>
      </c>
      <c r="AB2035" s="64">
        <v>2060000</v>
      </c>
    </row>
    <row r="2036" spans="1:28">
      <c r="A2036" s="15" t="s">
        <v>6082</v>
      </c>
      <c r="B2036" s="64" t="s">
        <v>19805</v>
      </c>
      <c r="C2036" s="64" t="s">
        <v>19805</v>
      </c>
      <c r="D2036" s="64" t="s">
        <v>19805</v>
      </c>
      <c r="E2036" s="64" t="s">
        <v>19805</v>
      </c>
      <c r="F2036" s="64" t="s">
        <v>19805</v>
      </c>
      <c r="G2036" s="64" t="s">
        <v>19805</v>
      </c>
      <c r="H2036" s="64" t="s">
        <v>19805</v>
      </c>
      <c r="I2036" s="64" t="s">
        <v>19805</v>
      </c>
      <c r="J2036" s="64" t="s">
        <v>19805</v>
      </c>
      <c r="K2036" s="64" t="s">
        <v>19805</v>
      </c>
      <c r="L2036" s="64" t="s">
        <v>19805</v>
      </c>
      <c r="M2036" s="64" t="s">
        <v>19805</v>
      </c>
      <c r="N2036" s="64" t="s">
        <v>19805</v>
      </c>
      <c r="O2036" s="64" t="s">
        <v>19805</v>
      </c>
      <c r="P2036" s="64" t="s">
        <v>19805</v>
      </c>
      <c r="Q2036" s="64" t="s">
        <v>19805</v>
      </c>
      <c r="R2036" s="64" t="s">
        <v>19805</v>
      </c>
      <c r="S2036" s="64" t="s">
        <v>19805</v>
      </c>
      <c r="T2036" s="64" t="s">
        <v>19805</v>
      </c>
      <c r="U2036" s="64" t="s">
        <v>19805</v>
      </c>
      <c r="V2036" s="64" t="s">
        <v>19805</v>
      </c>
      <c r="W2036" s="64" t="s">
        <v>19805</v>
      </c>
      <c r="X2036" s="64" t="s">
        <v>19805</v>
      </c>
      <c r="Y2036" s="64" t="s">
        <v>19805</v>
      </c>
      <c r="Z2036" s="64" t="s">
        <v>19805</v>
      </c>
      <c r="AA2036" s="64">
        <v>160000</v>
      </c>
      <c r="AB2036" s="64" t="s">
        <v>19805</v>
      </c>
    </row>
    <row r="2037" spans="1:28">
      <c r="A2037" s="15" t="s">
        <v>6083</v>
      </c>
      <c r="B2037" s="64" t="s">
        <v>19805</v>
      </c>
      <c r="C2037" s="64" t="s">
        <v>19805</v>
      </c>
      <c r="D2037" s="64" t="s">
        <v>19805</v>
      </c>
      <c r="E2037" s="64" t="s">
        <v>19805</v>
      </c>
      <c r="F2037" s="64" t="s">
        <v>19805</v>
      </c>
      <c r="G2037" s="64" t="s">
        <v>19805</v>
      </c>
      <c r="H2037" s="64" t="s">
        <v>19805</v>
      </c>
      <c r="I2037" s="64" t="s">
        <v>19805</v>
      </c>
      <c r="J2037" s="64" t="s">
        <v>19805</v>
      </c>
      <c r="K2037" s="64" t="s">
        <v>19805</v>
      </c>
      <c r="L2037" s="64" t="s">
        <v>19805</v>
      </c>
      <c r="M2037" s="64" t="s">
        <v>19805</v>
      </c>
      <c r="N2037" s="64" t="s">
        <v>19805</v>
      </c>
      <c r="O2037" s="64" t="s">
        <v>19805</v>
      </c>
      <c r="P2037" s="64" t="s">
        <v>19805</v>
      </c>
      <c r="Q2037" s="64" t="s">
        <v>19805</v>
      </c>
      <c r="R2037" s="64" t="s">
        <v>19805</v>
      </c>
      <c r="S2037" s="64" t="s">
        <v>19805</v>
      </c>
      <c r="T2037" s="64" t="s">
        <v>19805</v>
      </c>
      <c r="U2037" s="64" t="s">
        <v>19805</v>
      </c>
      <c r="V2037" s="64" t="s">
        <v>19805</v>
      </c>
      <c r="W2037" s="64" t="s">
        <v>19805</v>
      </c>
      <c r="X2037" s="64" t="s">
        <v>19805</v>
      </c>
      <c r="Y2037" s="64" t="s">
        <v>19805</v>
      </c>
      <c r="Z2037" s="64" t="s">
        <v>19805</v>
      </c>
      <c r="AA2037" s="64">
        <v>200000</v>
      </c>
      <c r="AB2037" s="64">
        <v>340000</v>
      </c>
    </row>
    <row r="2038" spans="1:28">
      <c r="A2038" s="15" t="s">
        <v>6084</v>
      </c>
      <c r="B2038" s="64" t="s">
        <v>19805</v>
      </c>
      <c r="C2038" s="64" t="s">
        <v>19805</v>
      </c>
      <c r="D2038" s="64" t="s">
        <v>19805</v>
      </c>
      <c r="E2038" s="64" t="s">
        <v>19805</v>
      </c>
      <c r="F2038" s="64" t="s">
        <v>19805</v>
      </c>
      <c r="G2038" s="64" t="s">
        <v>19805</v>
      </c>
      <c r="H2038" s="64" t="s">
        <v>19805</v>
      </c>
      <c r="I2038" s="64" t="s">
        <v>19805</v>
      </c>
      <c r="J2038" s="64" t="s">
        <v>19805</v>
      </c>
      <c r="K2038" s="64" t="s">
        <v>19805</v>
      </c>
      <c r="L2038" s="64" t="s">
        <v>19805</v>
      </c>
      <c r="M2038" s="64" t="s">
        <v>19805</v>
      </c>
      <c r="N2038" s="64">
        <v>2700000</v>
      </c>
      <c r="O2038" s="64">
        <v>11670000</v>
      </c>
      <c r="P2038" s="64">
        <v>10892000</v>
      </c>
      <c r="Q2038" s="64">
        <v>10114000</v>
      </c>
      <c r="R2038" s="64">
        <v>9360000</v>
      </c>
      <c r="S2038" s="64">
        <v>8558535</v>
      </c>
      <c r="T2038" s="64">
        <v>7800000</v>
      </c>
      <c r="U2038" s="64">
        <v>5500000</v>
      </c>
      <c r="V2038" s="64">
        <v>5000000</v>
      </c>
      <c r="W2038" s="64">
        <v>4500000</v>
      </c>
      <c r="X2038" s="64">
        <v>1625000</v>
      </c>
      <c r="Y2038" s="64">
        <v>1625000</v>
      </c>
      <c r="Z2038" s="64">
        <v>1250000</v>
      </c>
      <c r="AA2038" s="64" t="s">
        <v>19805</v>
      </c>
      <c r="AB2038" s="64" t="s">
        <v>19805</v>
      </c>
    </row>
    <row r="2039" spans="1:28">
      <c r="A2039" s="15" t="s">
        <v>6085</v>
      </c>
      <c r="B2039" s="64" t="s">
        <v>19805</v>
      </c>
      <c r="C2039" s="64" t="s">
        <v>19805</v>
      </c>
      <c r="D2039" s="64" t="s">
        <v>19805</v>
      </c>
      <c r="E2039" s="64" t="s">
        <v>19805</v>
      </c>
      <c r="F2039" s="64" t="s">
        <v>19805</v>
      </c>
      <c r="G2039" s="64" t="s">
        <v>19805</v>
      </c>
      <c r="H2039" s="64" t="s">
        <v>19805</v>
      </c>
      <c r="I2039" s="64" t="s">
        <v>19805</v>
      </c>
      <c r="J2039" s="64" t="s">
        <v>19805</v>
      </c>
      <c r="K2039" s="64" t="s">
        <v>19805</v>
      </c>
      <c r="L2039" s="64" t="s">
        <v>19805</v>
      </c>
      <c r="M2039" s="64" t="s">
        <v>19805</v>
      </c>
      <c r="N2039" s="64" t="s">
        <v>19805</v>
      </c>
      <c r="O2039" s="64" t="s">
        <v>19805</v>
      </c>
      <c r="P2039" s="64" t="s">
        <v>19805</v>
      </c>
      <c r="Q2039" s="64">
        <v>1800000</v>
      </c>
      <c r="R2039" s="64">
        <v>1130000</v>
      </c>
      <c r="S2039" s="64">
        <v>1800000</v>
      </c>
      <c r="T2039" s="64" t="s">
        <v>15337</v>
      </c>
      <c r="U2039" s="64">
        <v>970000</v>
      </c>
      <c r="V2039" s="64">
        <v>1070000</v>
      </c>
      <c r="W2039" s="64">
        <v>970000</v>
      </c>
      <c r="X2039" s="64">
        <v>700000</v>
      </c>
      <c r="Y2039" s="64">
        <v>800000</v>
      </c>
      <c r="Z2039" s="64">
        <v>850000</v>
      </c>
      <c r="AA2039" s="64">
        <v>825000</v>
      </c>
      <c r="AB2039" s="64">
        <v>800000</v>
      </c>
    </row>
    <row r="2040" spans="1:28">
      <c r="A2040" s="15" t="s">
        <v>6086</v>
      </c>
      <c r="B2040" s="64" t="s">
        <v>19805</v>
      </c>
      <c r="C2040" s="64" t="s">
        <v>19805</v>
      </c>
      <c r="D2040" s="64" t="s">
        <v>19805</v>
      </c>
      <c r="E2040" s="64" t="s">
        <v>19805</v>
      </c>
      <c r="F2040" s="64" t="s">
        <v>19805</v>
      </c>
      <c r="G2040" s="64" t="s">
        <v>19805</v>
      </c>
      <c r="H2040" s="64" t="s">
        <v>19805</v>
      </c>
      <c r="I2040" s="64" t="s">
        <v>19805</v>
      </c>
      <c r="J2040" s="64" t="s">
        <v>19805</v>
      </c>
      <c r="K2040" s="64" t="s">
        <v>19805</v>
      </c>
      <c r="L2040" s="64" t="s">
        <v>19805</v>
      </c>
      <c r="M2040" s="64" t="s">
        <v>19805</v>
      </c>
      <c r="N2040" s="64" t="s">
        <v>19805</v>
      </c>
      <c r="O2040" s="64" t="s">
        <v>19805</v>
      </c>
      <c r="P2040" s="64" t="s">
        <v>19805</v>
      </c>
      <c r="Q2040" s="64" t="s">
        <v>19805</v>
      </c>
      <c r="R2040" s="64" t="s">
        <v>19805</v>
      </c>
      <c r="S2040" s="64" t="s">
        <v>19805</v>
      </c>
      <c r="T2040" s="64" t="s">
        <v>19805</v>
      </c>
      <c r="U2040" s="64" t="s">
        <v>19805</v>
      </c>
      <c r="V2040" s="64" t="s">
        <v>19805</v>
      </c>
      <c r="W2040" s="64" t="s">
        <v>19805</v>
      </c>
      <c r="X2040" s="64">
        <v>6140</v>
      </c>
      <c r="Y2040" s="64" t="s">
        <v>19805</v>
      </c>
      <c r="Z2040" s="64" t="s">
        <v>19805</v>
      </c>
      <c r="AA2040" s="64" t="s">
        <v>19805</v>
      </c>
      <c r="AB2040" s="64" t="s">
        <v>19805</v>
      </c>
    </row>
    <row r="2041" spans="1:28">
      <c r="A2041" s="15" t="s">
        <v>6087</v>
      </c>
      <c r="B2041" s="64" t="s">
        <v>19805</v>
      </c>
      <c r="C2041" s="64" t="s">
        <v>19805</v>
      </c>
      <c r="D2041" s="64" t="s">
        <v>19805</v>
      </c>
      <c r="E2041" s="64" t="s">
        <v>19805</v>
      </c>
      <c r="F2041" s="64" t="s">
        <v>19805</v>
      </c>
      <c r="G2041" s="64" t="s">
        <v>19805</v>
      </c>
      <c r="H2041" s="64" t="s">
        <v>19805</v>
      </c>
      <c r="I2041" s="64" t="s">
        <v>19805</v>
      </c>
      <c r="J2041" s="64" t="s">
        <v>19805</v>
      </c>
      <c r="K2041" s="64" t="s">
        <v>19805</v>
      </c>
      <c r="L2041" s="64" t="s">
        <v>19805</v>
      </c>
      <c r="M2041" s="64" t="s">
        <v>19805</v>
      </c>
      <c r="N2041" s="64" t="s">
        <v>19805</v>
      </c>
      <c r="O2041" s="64" t="s">
        <v>19805</v>
      </c>
      <c r="P2041" s="64" t="s">
        <v>19805</v>
      </c>
      <c r="Q2041" s="64" t="s">
        <v>19805</v>
      </c>
      <c r="R2041" s="64" t="s">
        <v>19805</v>
      </c>
      <c r="S2041" s="64" t="s">
        <v>19805</v>
      </c>
      <c r="T2041" s="64" t="s">
        <v>19805</v>
      </c>
      <c r="U2041" s="64" t="s">
        <v>19805</v>
      </c>
      <c r="V2041" s="64" t="s">
        <v>19805</v>
      </c>
      <c r="W2041" s="64" t="s">
        <v>19805</v>
      </c>
      <c r="X2041" s="64">
        <v>325000</v>
      </c>
      <c r="Y2041" s="64">
        <v>650000</v>
      </c>
      <c r="Z2041" s="64">
        <v>606000</v>
      </c>
      <c r="AA2041" s="64">
        <v>506000</v>
      </c>
      <c r="AB2041" s="64">
        <v>405000</v>
      </c>
    </row>
    <row r="2042" spans="1:28">
      <c r="A2042" s="15" t="s">
        <v>3605</v>
      </c>
      <c r="B2042" s="64">
        <v>2870813</v>
      </c>
      <c r="C2042" s="64" t="s">
        <v>19805</v>
      </c>
      <c r="D2042" s="64" t="s">
        <v>19805</v>
      </c>
      <c r="E2042" s="64" t="s">
        <v>19805</v>
      </c>
      <c r="F2042" s="64" t="s">
        <v>19805</v>
      </c>
      <c r="G2042" s="64" t="s">
        <v>19805</v>
      </c>
      <c r="H2042" s="64" t="s">
        <v>19805</v>
      </c>
      <c r="I2042" s="64" t="s">
        <v>19805</v>
      </c>
      <c r="J2042" s="64" t="s">
        <v>19805</v>
      </c>
      <c r="K2042" s="64" t="s">
        <v>19805</v>
      </c>
      <c r="L2042" s="64" t="s">
        <v>19805</v>
      </c>
      <c r="M2042" s="64" t="s">
        <v>19805</v>
      </c>
      <c r="N2042" s="64" t="s">
        <v>19805</v>
      </c>
      <c r="O2042" s="64" t="s">
        <v>19805</v>
      </c>
      <c r="P2042" s="64" t="s">
        <v>19805</v>
      </c>
      <c r="Q2042" s="64" t="s">
        <v>19805</v>
      </c>
      <c r="R2042" s="64" t="s">
        <v>19805</v>
      </c>
      <c r="S2042" s="64" t="s">
        <v>19805</v>
      </c>
      <c r="T2042" s="64" t="s">
        <v>19805</v>
      </c>
      <c r="U2042" s="64" t="s">
        <v>19805</v>
      </c>
      <c r="V2042" s="64" t="s">
        <v>19805</v>
      </c>
      <c r="W2042" s="64" t="s">
        <v>19805</v>
      </c>
      <c r="X2042" s="64" t="s">
        <v>19805</v>
      </c>
      <c r="Y2042" s="64" t="s">
        <v>19805</v>
      </c>
      <c r="Z2042" s="64" t="s">
        <v>19805</v>
      </c>
      <c r="AA2042" s="64" t="s">
        <v>19805</v>
      </c>
      <c r="AB2042" s="64" t="s">
        <v>19805</v>
      </c>
    </row>
    <row r="2043" spans="1:28">
      <c r="A2043" s="15" t="s">
        <v>6088</v>
      </c>
      <c r="B2043" s="64" t="s">
        <v>19805</v>
      </c>
      <c r="C2043" s="64" t="s">
        <v>19805</v>
      </c>
      <c r="D2043" s="64" t="s">
        <v>19805</v>
      </c>
      <c r="E2043" s="64" t="s">
        <v>19805</v>
      </c>
      <c r="F2043" s="64" t="s">
        <v>19805</v>
      </c>
      <c r="G2043" s="64" t="s">
        <v>19805</v>
      </c>
      <c r="H2043" s="64" t="s">
        <v>19805</v>
      </c>
      <c r="I2043" s="64" t="s">
        <v>19805</v>
      </c>
      <c r="J2043" s="64" t="s">
        <v>19805</v>
      </c>
      <c r="K2043" s="64" t="s">
        <v>19805</v>
      </c>
      <c r="L2043" s="64" t="s">
        <v>19805</v>
      </c>
      <c r="M2043" s="64" t="s">
        <v>19805</v>
      </c>
      <c r="N2043" s="64">
        <v>620046</v>
      </c>
      <c r="O2043" s="64" t="s">
        <v>19805</v>
      </c>
      <c r="P2043" s="64" t="s">
        <v>19805</v>
      </c>
      <c r="Q2043" s="64" t="s">
        <v>19805</v>
      </c>
      <c r="R2043" s="64" t="s">
        <v>19805</v>
      </c>
      <c r="S2043" s="64" t="s">
        <v>19805</v>
      </c>
      <c r="T2043" s="64" t="s">
        <v>19805</v>
      </c>
      <c r="U2043" s="64" t="s">
        <v>19805</v>
      </c>
      <c r="V2043" s="64" t="s">
        <v>19805</v>
      </c>
      <c r="W2043" s="64" t="s">
        <v>19805</v>
      </c>
      <c r="X2043" s="64" t="s">
        <v>19805</v>
      </c>
      <c r="Y2043" s="64" t="s">
        <v>19805</v>
      </c>
      <c r="Z2043" s="64" t="s">
        <v>19805</v>
      </c>
      <c r="AA2043" s="64" t="s">
        <v>19805</v>
      </c>
      <c r="AB2043" s="64" t="s">
        <v>19805</v>
      </c>
    </row>
    <row r="2044" spans="1:28">
      <c r="A2044" s="15" t="s">
        <v>1022</v>
      </c>
      <c r="B2044" s="64" t="s">
        <v>19805</v>
      </c>
      <c r="C2044" s="64">
        <v>600000</v>
      </c>
      <c r="D2044" s="64">
        <v>331526</v>
      </c>
      <c r="E2044" s="64">
        <v>1600000</v>
      </c>
      <c r="F2044" s="64">
        <v>2067880</v>
      </c>
      <c r="G2044" s="64">
        <v>1145640</v>
      </c>
      <c r="H2044" s="64">
        <v>1071000</v>
      </c>
      <c r="I2044" s="64">
        <v>996240</v>
      </c>
      <c r="J2044" s="64" t="s">
        <v>19805</v>
      </c>
      <c r="K2044" s="64" t="s">
        <v>19805</v>
      </c>
      <c r="L2044" s="64" t="s">
        <v>19805</v>
      </c>
      <c r="M2044" s="64" t="s">
        <v>19805</v>
      </c>
      <c r="N2044" s="64" t="s">
        <v>19805</v>
      </c>
      <c r="O2044" s="64" t="s">
        <v>19805</v>
      </c>
      <c r="P2044" s="64" t="s">
        <v>19805</v>
      </c>
      <c r="Q2044" s="64" t="s">
        <v>19805</v>
      </c>
      <c r="R2044" s="64" t="s">
        <v>19805</v>
      </c>
      <c r="S2044" s="64" t="s">
        <v>19805</v>
      </c>
      <c r="T2044" s="64" t="s">
        <v>19805</v>
      </c>
      <c r="U2044" s="64" t="s">
        <v>19805</v>
      </c>
      <c r="V2044" s="64" t="s">
        <v>19805</v>
      </c>
      <c r="W2044" s="64" t="s">
        <v>19805</v>
      </c>
      <c r="X2044" s="64" t="s">
        <v>19805</v>
      </c>
      <c r="Y2044" s="64" t="s">
        <v>19805</v>
      </c>
      <c r="Z2044" s="64" t="s">
        <v>19805</v>
      </c>
      <c r="AA2044" s="64" t="s">
        <v>19805</v>
      </c>
      <c r="AB2044" s="64" t="s">
        <v>19805</v>
      </c>
    </row>
    <row r="2045" spans="1:28">
      <c r="A2045" s="15" t="s">
        <v>6089</v>
      </c>
      <c r="B2045" s="64" t="s">
        <v>19805</v>
      </c>
      <c r="C2045" s="64" t="s">
        <v>19805</v>
      </c>
      <c r="D2045" s="64" t="s">
        <v>19805</v>
      </c>
      <c r="E2045" s="64" t="s">
        <v>19805</v>
      </c>
      <c r="F2045" s="64" t="s">
        <v>19805</v>
      </c>
      <c r="G2045" s="64" t="s">
        <v>19805</v>
      </c>
      <c r="H2045" s="64" t="s">
        <v>19805</v>
      </c>
      <c r="I2045" s="64" t="s">
        <v>19805</v>
      </c>
      <c r="J2045" s="64" t="s">
        <v>19805</v>
      </c>
      <c r="K2045" s="64" t="s">
        <v>19805</v>
      </c>
      <c r="L2045" s="64" t="s">
        <v>19805</v>
      </c>
      <c r="M2045" s="64">
        <v>2000000</v>
      </c>
      <c r="N2045" s="64">
        <v>3000000</v>
      </c>
      <c r="O2045" s="64">
        <v>9056250</v>
      </c>
      <c r="P2045" s="64">
        <v>8050000</v>
      </c>
      <c r="Q2045" s="64">
        <v>7906783</v>
      </c>
      <c r="R2045" s="64">
        <v>6000000</v>
      </c>
      <c r="S2045" s="64">
        <v>4500000</v>
      </c>
      <c r="T2045" s="64">
        <v>4610000</v>
      </c>
      <c r="U2045" s="64">
        <v>4560000</v>
      </c>
      <c r="V2045" s="64">
        <v>3960000</v>
      </c>
      <c r="W2045" s="64">
        <v>3560000</v>
      </c>
      <c r="X2045" s="64">
        <v>3260000</v>
      </c>
      <c r="Y2045" s="64">
        <v>1025000</v>
      </c>
      <c r="Z2045" s="64" t="s">
        <v>19805</v>
      </c>
      <c r="AA2045" s="64" t="s">
        <v>19805</v>
      </c>
      <c r="AB2045" s="64" t="s">
        <v>19805</v>
      </c>
    </row>
    <row r="2046" spans="1:28">
      <c r="A2046" s="15" t="s">
        <v>803</v>
      </c>
      <c r="B2046" s="64">
        <v>5505618</v>
      </c>
      <c r="C2046" s="64">
        <v>5158539</v>
      </c>
      <c r="D2046" s="64">
        <v>5000000</v>
      </c>
      <c r="E2046" s="64">
        <v>4494383</v>
      </c>
      <c r="F2046" s="64">
        <v>3300000</v>
      </c>
      <c r="G2046" s="64">
        <v>3150000</v>
      </c>
      <c r="H2046" s="64">
        <v>3000000</v>
      </c>
      <c r="I2046" s="64">
        <v>2500000</v>
      </c>
      <c r="J2046" s="64">
        <v>2500000</v>
      </c>
      <c r="K2046" s="64">
        <v>1868141</v>
      </c>
      <c r="L2046" s="64">
        <v>1037280</v>
      </c>
      <c r="M2046" s="64">
        <v>969696</v>
      </c>
      <c r="N2046" s="64">
        <v>901920</v>
      </c>
      <c r="O2046" s="64" t="s">
        <v>19805</v>
      </c>
      <c r="P2046" s="64" t="s">
        <v>19805</v>
      </c>
      <c r="Q2046" s="64" t="s">
        <v>19805</v>
      </c>
      <c r="R2046" s="64" t="s">
        <v>19805</v>
      </c>
      <c r="S2046" s="64" t="s">
        <v>19805</v>
      </c>
      <c r="T2046" s="64" t="s">
        <v>19805</v>
      </c>
      <c r="U2046" s="64" t="s">
        <v>19805</v>
      </c>
      <c r="V2046" s="64" t="s">
        <v>19805</v>
      </c>
      <c r="W2046" s="64" t="s">
        <v>19805</v>
      </c>
      <c r="X2046" s="64" t="s">
        <v>19805</v>
      </c>
      <c r="Y2046" s="64" t="s">
        <v>19805</v>
      </c>
      <c r="Z2046" s="64" t="s">
        <v>19805</v>
      </c>
      <c r="AA2046" s="64" t="s">
        <v>19805</v>
      </c>
      <c r="AB2046" s="64" t="s">
        <v>19805</v>
      </c>
    </row>
    <row r="2047" spans="1:28">
      <c r="A2047" s="15" t="s">
        <v>6091</v>
      </c>
      <c r="B2047" s="64" t="s">
        <v>19805</v>
      </c>
      <c r="C2047" s="64" t="s">
        <v>19805</v>
      </c>
      <c r="D2047" s="64" t="s">
        <v>19805</v>
      </c>
      <c r="E2047" s="64" t="s">
        <v>19805</v>
      </c>
      <c r="F2047" s="64" t="s">
        <v>19805</v>
      </c>
      <c r="G2047" s="64">
        <v>1352181</v>
      </c>
      <c r="H2047" s="64">
        <v>1352181</v>
      </c>
      <c r="I2047" s="64">
        <v>6292000</v>
      </c>
      <c r="J2047" s="64">
        <v>5746000</v>
      </c>
      <c r="K2047" s="64">
        <v>5200000</v>
      </c>
      <c r="L2047" s="64">
        <v>5746000</v>
      </c>
      <c r="M2047" s="64">
        <v>5200000</v>
      </c>
      <c r="N2047" s="64">
        <v>4800000</v>
      </c>
      <c r="O2047" s="64">
        <v>4400000</v>
      </c>
      <c r="P2047" s="64">
        <v>4000000</v>
      </c>
      <c r="Q2047" s="64">
        <v>3600000</v>
      </c>
      <c r="R2047" s="64">
        <v>3200000</v>
      </c>
      <c r="S2047" s="64">
        <v>2530920</v>
      </c>
      <c r="T2047" s="64">
        <v>2238000</v>
      </c>
      <c r="U2047" s="64">
        <v>1946880</v>
      </c>
      <c r="V2047" s="64" t="s">
        <v>19805</v>
      </c>
      <c r="W2047" s="64" t="s">
        <v>19805</v>
      </c>
      <c r="X2047" s="64" t="s">
        <v>19805</v>
      </c>
      <c r="Y2047" s="64" t="s">
        <v>19805</v>
      </c>
      <c r="Z2047" s="64" t="s">
        <v>19805</v>
      </c>
      <c r="AA2047" s="64" t="s">
        <v>19805</v>
      </c>
      <c r="AB2047" s="64" t="s">
        <v>19805</v>
      </c>
    </row>
    <row r="2048" spans="1:28">
      <c r="A2048" s="15" t="s">
        <v>6092</v>
      </c>
      <c r="B2048" s="64" t="s">
        <v>19805</v>
      </c>
      <c r="C2048" s="64" t="s">
        <v>19805</v>
      </c>
      <c r="D2048" s="64" t="s">
        <v>19805</v>
      </c>
      <c r="E2048" s="64" t="s">
        <v>19805</v>
      </c>
      <c r="F2048" s="64" t="s">
        <v>19805</v>
      </c>
      <c r="G2048" s="64" t="s">
        <v>19805</v>
      </c>
      <c r="H2048" s="64" t="s">
        <v>19805</v>
      </c>
      <c r="I2048" s="64" t="s">
        <v>19805</v>
      </c>
      <c r="J2048" s="64" t="s">
        <v>19805</v>
      </c>
      <c r="K2048" s="64" t="s">
        <v>19805</v>
      </c>
      <c r="L2048" s="64" t="s">
        <v>19805</v>
      </c>
      <c r="M2048" s="64" t="s">
        <v>19805</v>
      </c>
      <c r="N2048" s="64" t="s">
        <v>19805</v>
      </c>
      <c r="O2048" s="64" t="s">
        <v>19805</v>
      </c>
      <c r="P2048" s="64" t="s">
        <v>19805</v>
      </c>
      <c r="Q2048" s="64" t="s">
        <v>19805</v>
      </c>
      <c r="R2048" s="64" t="s">
        <v>19805</v>
      </c>
      <c r="S2048" s="64" t="s">
        <v>19805</v>
      </c>
      <c r="T2048" s="64" t="s">
        <v>19805</v>
      </c>
      <c r="U2048" s="64" t="s">
        <v>19805</v>
      </c>
      <c r="V2048" s="64" t="s">
        <v>19805</v>
      </c>
      <c r="W2048" s="64" t="s">
        <v>19805</v>
      </c>
      <c r="X2048" s="64">
        <v>224000</v>
      </c>
      <c r="Y2048" s="64">
        <v>182000</v>
      </c>
      <c r="Z2048" s="64">
        <v>140000</v>
      </c>
      <c r="AA2048" s="64" t="s">
        <v>19805</v>
      </c>
      <c r="AB2048" s="64" t="s">
        <v>19805</v>
      </c>
    </row>
    <row r="2049" spans="1:28">
      <c r="A2049" s="15" t="s">
        <v>6093</v>
      </c>
      <c r="B2049" s="64" t="s">
        <v>19805</v>
      </c>
      <c r="C2049" s="64" t="s">
        <v>19805</v>
      </c>
      <c r="D2049" s="64" t="s">
        <v>19805</v>
      </c>
      <c r="E2049" s="64" t="s">
        <v>19805</v>
      </c>
      <c r="F2049" s="64" t="s">
        <v>19805</v>
      </c>
      <c r="G2049" s="64" t="s">
        <v>19805</v>
      </c>
      <c r="H2049" s="64" t="s">
        <v>19805</v>
      </c>
      <c r="I2049" s="64" t="s">
        <v>19805</v>
      </c>
      <c r="J2049" s="64" t="s">
        <v>19805</v>
      </c>
      <c r="K2049" s="64" t="s">
        <v>19805</v>
      </c>
      <c r="L2049" s="64" t="s">
        <v>19805</v>
      </c>
      <c r="M2049" s="64" t="s">
        <v>19805</v>
      </c>
      <c r="N2049" s="64">
        <v>305403</v>
      </c>
      <c r="O2049" s="64" t="s">
        <v>19805</v>
      </c>
      <c r="P2049" s="64" t="s">
        <v>19805</v>
      </c>
      <c r="Q2049" s="64" t="s">
        <v>19805</v>
      </c>
      <c r="R2049" s="64" t="s">
        <v>19805</v>
      </c>
      <c r="S2049" s="64" t="s">
        <v>19805</v>
      </c>
      <c r="T2049" s="64" t="s">
        <v>19805</v>
      </c>
      <c r="U2049" s="64" t="s">
        <v>19805</v>
      </c>
      <c r="V2049" s="64" t="s">
        <v>19805</v>
      </c>
      <c r="W2049" s="64" t="s">
        <v>19805</v>
      </c>
      <c r="X2049" s="64" t="s">
        <v>19805</v>
      </c>
      <c r="Y2049" s="64" t="s">
        <v>19805</v>
      </c>
      <c r="Z2049" s="64" t="s">
        <v>19805</v>
      </c>
      <c r="AA2049" s="64" t="s">
        <v>19805</v>
      </c>
      <c r="AB2049" s="64" t="s">
        <v>19805</v>
      </c>
    </row>
    <row r="2050" spans="1:28">
      <c r="A2050" s="15" t="s">
        <v>6094</v>
      </c>
      <c r="B2050" s="64" t="s">
        <v>19805</v>
      </c>
      <c r="C2050" s="64" t="s">
        <v>19805</v>
      </c>
      <c r="D2050" s="64" t="s">
        <v>19805</v>
      </c>
      <c r="E2050" s="64" t="s">
        <v>19805</v>
      </c>
      <c r="F2050" s="64" t="s">
        <v>19805</v>
      </c>
      <c r="G2050" s="64" t="s">
        <v>19805</v>
      </c>
      <c r="H2050" s="64" t="s">
        <v>19805</v>
      </c>
      <c r="I2050" s="64" t="s">
        <v>19805</v>
      </c>
      <c r="J2050" s="64" t="s">
        <v>19805</v>
      </c>
      <c r="K2050" s="64" t="s">
        <v>19805</v>
      </c>
      <c r="L2050" s="64" t="s">
        <v>19805</v>
      </c>
      <c r="M2050" s="64" t="s">
        <v>19805</v>
      </c>
      <c r="N2050" s="64" t="s">
        <v>19805</v>
      </c>
      <c r="O2050" s="64" t="s">
        <v>19805</v>
      </c>
      <c r="P2050" s="64" t="s">
        <v>19805</v>
      </c>
      <c r="Q2050" s="64" t="s">
        <v>19805</v>
      </c>
      <c r="R2050" s="64" t="s">
        <v>19805</v>
      </c>
      <c r="S2050" s="64" t="s">
        <v>19805</v>
      </c>
      <c r="T2050" s="64" t="s">
        <v>19805</v>
      </c>
      <c r="U2050" s="64" t="s">
        <v>19805</v>
      </c>
      <c r="V2050" s="64" t="s">
        <v>19805</v>
      </c>
      <c r="W2050" s="64" t="s">
        <v>19805</v>
      </c>
      <c r="X2050" s="64" t="s">
        <v>19805</v>
      </c>
      <c r="Y2050" s="64" t="s">
        <v>19805</v>
      </c>
      <c r="Z2050" s="64" t="s">
        <v>19805</v>
      </c>
      <c r="AA2050" s="64">
        <v>130000</v>
      </c>
      <c r="AB2050" s="64">
        <v>50000</v>
      </c>
    </row>
    <row r="2051" spans="1:28">
      <c r="A2051" s="15" t="s">
        <v>6095</v>
      </c>
      <c r="B2051" s="64" t="s">
        <v>19805</v>
      </c>
      <c r="C2051" s="64" t="s">
        <v>19805</v>
      </c>
      <c r="D2051" s="64" t="s">
        <v>19805</v>
      </c>
      <c r="E2051" s="64" t="s">
        <v>19805</v>
      </c>
      <c r="F2051" s="64" t="s">
        <v>19805</v>
      </c>
      <c r="G2051" s="64" t="s">
        <v>19805</v>
      </c>
      <c r="H2051" s="64" t="s">
        <v>19805</v>
      </c>
      <c r="I2051" s="64" t="s">
        <v>19805</v>
      </c>
      <c r="J2051" s="64" t="s">
        <v>19805</v>
      </c>
      <c r="K2051" s="64" t="s">
        <v>19805</v>
      </c>
      <c r="L2051" s="64" t="s">
        <v>19805</v>
      </c>
      <c r="M2051" s="64" t="s">
        <v>19805</v>
      </c>
      <c r="N2051" s="64" t="s">
        <v>19805</v>
      </c>
      <c r="O2051" s="64" t="s">
        <v>19805</v>
      </c>
      <c r="P2051" s="64" t="s">
        <v>19805</v>
      </c>
      <c r="Q2051" s="64" t="s">
        <v>19805</v>
      </c>
      <c r="R2051" s="64" t="s">
        <v>19805</v>
      </c>
      <c r="S2051" s="64" t="s">
        <v>19805</v>
      </c>
      <c r="T2051" s="64" t="s">
        <v>19805</v>
      </c>
      <c r="U2051" s="64" t="s">
        <v>19805</v>
      </c>
      <c r="V2051" s="64" t="s">
        <v>19805</v>
      </c>
      <c r="W2051" s="64" t="s">
        <v>19805</v>
      </c>
      <c r="X2051" s="64">
        <v>650000</v>
      </c>
      <c r="Y2051" s="64">
        <v>1682000</v>
      </c>
      <c r="Z2051" s="64">
        <v>1383000</v>
      </c>
      <c r="AA2051" s="64">
        <v>1183000</v>
      </c>
      <c r="AB2051" s="64">
        <v>1200000</v>
      </c>
    </row>
    <row r="2052" spans="1:28">
      <c r="A2052" s="15" t="s">
        <v>6096</v>
      </c>
      <c r="B2052" s="64" t="s">
        <v>19805</v>
      </c>
      <c r="C2052" s="64" t="s">
        <v>19805</v>
      </c>
      <c r="D2052" s="64" t="s">
        <v>19805</v>
      </c>
      <c r="E2052" s="64" t="s">
        <v>19805</v>
      </c>
      <c r="F2052" s="64" t="s">
        <v>19805</v>
      </c>
      <c r="G2052" s="64" t="s">
        <v>19805</v>
      </c>
      <c r="H2052" s="64" t="s">
        <v>19805</v>
      </c>
      <c r="I2052" s="64" t="s">
        <v>19805</v>
      </c>
      <c r="J2052" s="64" t="s">
        <v>19805</v>
      </c>
      <c r="K2052" s="64" t="s">
        <v>19805</v>
      </c>
      <c r="L2052" s="64" t="s">
        <v>19805</v>
      </c>
      <c r="M2052" s="64">
        <v>3375000</v>
      </c>
      <c r="N2052" s="64">
        <v>2700000</v>
      </c>
      <c r="O2052" s="64">
        <v>2925000</v>
      </c>
      <c r="P2052" s="64">
        <v>2700000</v>
      </c>
      <c r="Q2052" s="64">
        <v>2475000</v>
      </c>
      <c r="R2052" s="64">
        <v>2250000</v>
      </c>
      <c r="S2052" s="64">
        <v>485000</v>
      </c>
      <c r="T2052" s="64">
        <v>1131000</v>
      </c>
      <c r="U2052" s="64">
        <v>1000680</v>
      </c>
      <c r="V2052" s="64">
        <v>870000</v>
      </c>
      <c r="W2052" s="64" t="s">
        <v>19805</v>
      </c>
      <c r="X2052" s="64" t="s">
        <v>19805</v>
      </c>
      <c r="Y2052" s="64" t="s">
        <v>19805</v>
      </c>
      <c r="Z2052" s="64" t="s">
        <v>19805</v>
      </c>
      <c r="AA2052" s="64" t="s">
        <v>19805</v>
      </c>
      <c r="AB2052" s="64" t="s">
        <v>19805</v>
      </c>
    </row>
    <row r="2053" spans="1:28">
      <c r="A2053" s="15" t="s">
        <v>6097</v>
      </c>
      <c r="B2053" s="64" t="s">
        <v>19805</v>
      </c>
      <c r="C2053" s="64" t="s">
        <v>19805</v>
      </c>
      <c r="D2053" s="64" t="s">
        <v>19805</v>
      </c>
      <c r="E2053" s="64" t="s">
        <v>19805</v>
      </c>
      <c r="F2053" s="64" t="s">
        <v>19805</v>
      </c>
      <c r="G2053" s="64" t="s">
        <v>19805</v>
      </c>
      <c r="H2053" s="64" t="s">
        <v>19805</v>
      </c>
      <c r="I2053" s="64" t="s">
        <v>19805</v>
      </c>
      <c r="J2053" s="64" t="s">
        <v>19805</v>
      </c>
      <c r="K2053" s="64" t="s">
        <v>19805</v>
      </c>
      <c r="L2053" s="64" t="s">
        <v>19805</v>
      </c>
      <c r="M2053" s="64" t="s">
        <v>19805</v>
      </c>
      <c r="N2053" s="64" t="s">
        <v>19805</v>
      </c>
      <c r="O2053" s="64" t="s">
        <v>19805</v>
      </c>
      <c r="P2053" s="64" t="s">
        <v>19805</v>
      </c>
      <c r="Q2053" s="64" t="s">
        <v>19805</v>
      </c>
      <c r="R2053" s="64" t="s">
        <v>19805</v>
      </c>
      <c r="S2053" s="64" t="s">
        <v>19805</v>
      </c>
      <c r="T2053" s="64" t="s">
        <v>19805</v>
      </c>
      <c r="U2053" s="64">
        <v>1330000</v>
      </c>
      <c r="V2053" s="64">
        <v>1120000</v>
      </c>
      <c r="W2053" s="64">
        <v>910000</v>
      </c>
      <c r="X2053" s="64">
        <v>700000</v>
      </c>
      <c r="Y2053" s="64" t="s">
        <v>19805</v>
      </c>
      <c r="Z2053" s="64" t="s">
        <v>19805</v>
      </c>
      <c r="AA2053" s="64" t="s">
        <v>19805</v>
      </c>
      <c r="AB2053" s="64" t="s">
        <v>19805</v>
      </c>
    </row>
    <row r="2054" spans="1:28">
      <c r="A2054" s="15" t="s">
        <v>6098</v>
      </c>
      <c r="B2054" s="64" t="s">
        <v>19805</v>
      </c>
      <c r="C2054" s="64" t="s">
        <v>19805</v>
      </c>
      <c r="D2054" s="64" t="s">
        <v>19805</v>
      </c>
      <c r="E2054" s="64" t="s">
        <v>19805</v>
      </c>
      <c r="F2054" s="64" t="s">
        <v>19805</v>
      </c>
      <c r="G2054" s="64" t="s">
        <v>19805</v>
      </c>
      <c r="H2054" s="64" t="s">
        <v>19805</v>
      </c>
      <c r="I2054" s="64" t="s">
        <v>19805</v>
      </c>
      <c r="J2054" s="64" t="s">
        <v>19805</v>
      </c>
      <c r="K2054" s="64" t="s">
        <v>19805</v>
      </c>
      <c r="L2054" s="64" t="s">
        <v>19805</v>
      </c>
      <c r="M2054" s="64" t="s">
        <v>19805</v>
      </c>
      <c r="N2054" s="64" t="s">
        <v>19805</v>
      </c>
      <c r="O2054" s="64" t="s">
        <v>19805</v>
      </c>
      <c r="P2054" s="64" t="s">
        <v>19805</v>
      </c>
      <c r="Q2054" s="64" t="s">
        <v>19805</v>
      </c>
      <c r="R2054" s="64" t="s">
        <v>19805</v>
      </c>
      <c r="S2054" s="64">
        <v>510000</v>
      </c>
      <c r="T2054" s="64" t="s">
        <v>19805</v>
      </c>
      <c r="U2054" s="64">
        <v>272250</v>
      </c>
      <c r="V2054" s="64">
        <v>247500</v>
      </c>
      <c r="W2054" s="64" t="s">
        <v>19805</v>
      </c>
      <c r="X2054" s="64" t="s">
        <v>19805</v>
      </c>
      <c r="Y2054" s="64" t="s">
        <v>19805</v>
      </c>
      <c r="Z2054" s="64" t="s">
        <v>19805</v>
      </c>
      <c r="AA2054" s="64" t="s">
        <v>19805</v>
      </c>
      <c r="AB2054" s="64" t="s">
        <v>19805</v>
      </c>
    </row>
    <row r="2055" spans="1:28">
      <c r="A2055" s="15" t="s">
        <v>6100</v>
      </c>
      <c r="B2055" s="64" t="s">
        <v>19805</v>
      </c>
      <c r="C2055" s="64" t="s">
        <v>19805</v>
      </c>
      <c r="D2055" s="64" t="s">
        <v>19805</v>
      </c>
      <c r="E2055" s="64" t="s">
        <v>19805</v>
      </c>
      <c r="F2055" s="64" t="s">
        <v>19805</v>
      </c>
      <c r="G2055" s="64" t="s">
        <v>19805</v>
      </c>
      <c r="H2055" s="64" t="s">
        <v>19805</v>
      </c>
      <c r="I2055" s="64" t="s">
        <v>19805</v>
      </c>
      <c r="J2055" s="64" t="s">
        <v>19805</v>
      </c>
      <c r="K2055" s="64" t="s">
        <v>19805</v>
      </c>
      <c r="L2055" s="64" t="s">
        <v>19805</v>
      </c>
      <c r="M2055" s="64" t="s">
        <v>19805</v>
      </c>
      <c r="N2055" s="64" t="s">
        <v>19805</v>
      </c>
      <c r="O2055" s="64" t="s">
        <v>19805</v>
      </c>
      <c r="P2055" s="64" t="s">
        <v>19805</v>
      </c>
      <c r="Q2055" s="64" t="s">
        <v>19805</v>
      </c>
      <c r="R2055" s="64" t="s">
        <v>19805</v>
      </c>
      <c r="S2055" s="64" t="s">
        <v>19805</v>
      </c>
      <c r="T2055" s="64" t="s">
        <v>19805</v>
      </c>
      <c r="U2055" s="64" t="s">
        <v>19805</v>
      </c>
      <c r="V2055" s="64" t="s">
        <v>19805</v>
      </c>
      <c r="W2055" s="64" t="s">
        <v>19805</v>
      </c>
      <c r="X2055" s="64">
        <v>150000</v>
      </c>
      <c r="Y2055" s="64" t="s">
        <v>19805</v>
      </c>
      <c r="Z2055" s="64" t="s">
        <v>19805</v>
      </c>
      <c r="AA2055" s="64" t="s">
        <v>19805</v>
      </c>
      <c r="AB2055" s="64" t="s">
        <v>19805</v>
      </c>
    </row>
    <row r="2056" spans="1:28">
      <c r="A2056" s="15" t="s">
        <v>6101</v>
      </c>
      <c r="B2056" s="64" t="s">
        <v>19805</v>
      </c>
      <c r="C2056" s="64" t="s">
        <v>19805</v>
      </c>
      <c r="D2056" s="64" t="s">
        <v>19805</v>
      </c>
      <c r="E2056" s="64" t="s">
        <v>19805</v>
      </c>
      <c r="F2056" s="64" t="s">
        <v>19805</v>
      </c>
      <c r="G2056" s="64" t="s">
        <v>19805</v>
      </c>
      <c r="H2056" s="64" t="s">
        <v>19805</v>
      </c>
      <c r="I2056" s="64" t="s">
        <v>19805</v>
      </c>
      <c r="J2056" s="64" t="s">
        <v>19805</v>
      </c>
      <c r="K2056" s="64" t="s">
        <v>19805</v>
      </c>
      <c r="L2056" s="64" t="s">
        <v>19805</v>
      </c>
      <c r="M2056" s="64" t="s">
        <v>19805</v>
      </c>
      <c r="N2056" s="64">
        <v>1100000</v>
      </c>
      <c r="O2056" s="64">
        <v>1070000</v>
      </c>
      <c r="P2056" s="64">
        <v>1800000</v>
      </c>
      <c r="Q2056" s="64">
        <v>1650000</v>
      </c>
      <c r="R2056" s="64">
        <v>1360000</v>
      </c>
      <c r="S2056" s="64">
        <v>1150000</v>
      </c>
      <c r="T2056" s="64">
        <v>900000</v>
      </c>
      <c r="U2056" s="64">
        <v>750000</v>
      </c>
      <c r="V2056" s="64">
        <v>247500</v>
      </c>
      <c r="W2056" s="64">
        <v>550000</v>
      </c>
      <c r="X2056" s="64">
        <v>422500</v>
      </c>
      <c r="Y2056" s="64" t="s">
        <v>19805</v>
      </c>
      <c r="Z2056" s="64" t="s">
        <v>19805</v>
      </c>
      <c r="AA2056" s="64">
        <v>200000</v>
      </c>
      <c r="AB2056" s="64">
        <v>150000</v>
      </c>
    </row>
    <row r="2057" spans="1:28">
      <c r="A2057" s="15" t="s">
        <v>2402</v>
      </c>
      <c r="B2057" s="64" t="s">
        <v>19805</v>
      </c>
      <c r="C2057" s="64" t="s">
        <v>19805</v>
      </c>
      <c r="D2057" s="64">
        <v>816482</v>
      </c>
      <c r="E2057" s="64">
        <v>500000</v>
      </c>
      <c r="F2057" s="64" t="s">
        <v>19805</v>
      </c>
      <c r="G2057" s="64" t="s">
        <v>19805</v>
      </c>
      <c r="H2057" s="64" t="s">
        <v>19805</v>
      </c>
      <c r="I2057" s="64" t="s">
        <v>19805</v>
      </c>
      <c r="J2057" s="64" t="s">
        <v>19805</v>
      </c>
      <c r="K2057" s="64" t="s">
        <v>19805</v>
      </c>
      <c r="L2057" s="64" t="s">
        <v>19805</v>
      </c>
      <c r="M2057" s="64" t="s">
        <v>19805</v>
      </c>
      <c r="N2057" s="64" t="s">
        <v>19805</v>
      </c>
      <c r="O2057" s="64" t="s">
        <v>19805</v>
      </c>
      <c r="P2057" s="64" t="s">
        <v>19805</v>
      </c>
      <c r="Q2057" s="64" t="s">
        <v>19805</v>
      </c>
      <c r="R2057" s="64" t="s">
        <v>19805</v>
      </c>
      <c r="S2057" s="64" t="s">
        <v>19805</v>
      </c>
      <c r="T2057" s="64" t="s">
        <v>19805</v>
      </c>
      <c r="U2057" s="64" t="s">
        <v>19805</v>
      </c>
      <c r="V2057" s="64" t="s">
        <v>19805</v>
      </c>
      <c r="W2057" s="64" t="s">
        <v>19805</v>
      </c>
      <c r="X2057" s="64" t="s">
        <v>19805</v>
      </c>
      <c r="Y2057" s="64" t="s">
        <v>19805</v>
      </c>
      <c r="Z2057" s="64" t="s">
        <v>19805</v>
      </c>
      <c r="AA2057" s="64" t="s">
        <v>19805</v>
      </c>
      <c r="AB2057" s="64" t="s">
        <v>19805</v>
      </c>
    </row>
    <row r="2058" spans="1:28">
      <c r="A2058" s="15" t="s">
        <v>1383</v>
      </c>
      <c r="B2058" s="64">
        <v>14445313</v>
      </c>
      <c r="C2058" s="64">
        <v>13437500</v>
      </c>
      <c r="D2058" s="64">
        <v>12500000</v>
      </c>
      <c r="E2058" s="64">
        <v>12500000</v>
      </c>
      <c r="F2058" s="64">
        <v>12500000</v>
      </c>
      <c r="G2058" s="64">
        <v>12500000</v>
      </c>
      <c r="H2058" s="64">
        <v>13500000</v>
      </c>
      <c r="I2058" s="64">
        <v>12600000</v>
      </c>
      <c r="J2058" s="64">
        <v>11550000</v>
      </c>
      <c r="K2058" s="64">
        <v>10500000</v>
      </c>
      <c r="L2058" s="64">
        <v>9450000</v>
      </c>
      <c r="M2058" s="64">
        <v>8400000</v>
      </c>
      <c r="N2058" s="64">
        <v>1545441</v>
      </c>
      <c r="O2058" s="64">
        <v>856200</v>
      </c>
      <c r="P2058" s="64">
        <v>800400</v>
      </c>
      <c r="Q2058" s="64">
        <v>744480</v>
      </c>
      <c r="R2058" s="64" t="s">
        <v>19805</v>
      </c>
      <c r="S2058" s="64" t="s">
        <v>19805</v>
      </c>
      <c r="T2058" s="64" t="s">
        <v>19805</v>
      </c>
      <c r="U2058" s="64" t="s">
        <v>19805</v>
      </c>
      <c r="V2058" s="64" t="s">
        <v>19805</v>
      </c>
      <c r="W2058" s="64" t="s">
        <v>19805</v>
      </c>
      <c r="X2058" s="64" t="s">
        <v>19805</v>
      </c>
      <c r="Y2058" s="64" t="s">
        <v>19805</v>
      </c>
      <c r="Z2058" s="64" t="s">
        <v>19805</v>
      </c>
      <c r="AA2058" s="64" t="s">
        <v>19805</v>
      </c>
      <c r="AB2058" s="64" t="s">
        <v>19805</v>
      </c>
    </row>
    <row r="2059" spans="1:28">
      <c r="A2059" s="15" t="s">
        <v>6103</v>
      </c>
      <c r="B2059" s="64" t="s">
        <v>19805</v>
      </c>
      <c r="C2059" s="64" t="s">
        <v>19805</v>
      </c>
      <c r="D2059" s="64" t="s">
        <v>19805</v>
      </c>
      <c r="E2059" s="64" t="s">
        <v>19805</v>
      </c>
      <c r="F2059" s="64" t="s">
        <v>19805</v>
      </c>
      <c r="G2059" s="64" t="s">
        <v>19805</v>
      </c>
      <c r="H2059" s="64" t="s">
        <v>19805</v>
      </c>
      <c r="I2059" s="64" t="s">
        <v>19805</v>
      </c>
      <c r="J2059" s="64" t="s">
        <v>19805</v>
      </c>
      <c r="K2059" s="64" t="s">
        <v>19805</v>
      </c>
      <c r="L2059" s="64" t="s">
        <v>19805</v>
      </c>
      <c r="M2059" s="64" t="s">
        <v>19805</v>
      </c>
      <c r="N2059" s="64" t="s">
        <v>19805</v>
      </c>
      <c r="O2059" s="64" t="s">
        <v>19805</v>
      </c>
      <c r="P2059" s="64" t="s">
        <v>19805</v>
      </c>
      <c r="Q2059" s="64" t="s">
        <v>19805</v>
      </c>
      <c r="R2059" s="64" t="s">
        <v>19805</v>
      </c>
      <c r="S2059" s="64" t="s">
        <v>19805</v>
      </c>
      <c r="T2059" s="64" t="s">
        <v>19805</v>
      </c>
      <c r="U2059" s="64" t="s">
        <v>19805</v>
      </c>
      <c r="V2059" s="64">
        <v>247500</v>
      </c>
      <c r="W2059" s="64">
        <v>500000</v>
      </c>
      <c r="X2059" s="64">
        <v>1050000</v>
      </c>
      <c r="Y2059" s="64">
        <v>800000</v>
      </c>
      <c r="Z2059" s="64">
        <v>450000</v>
      </c>
      <c r="AA2059" s="64">
        <v>400000</v>
      </c>
      <c r="AB2059" s="64">
        <v>120000</v>
      </c>
    </row>
    <row r="2060" spans="1:28">
      <c r="A2060" s="15" t="s">
        <v>333</v>
      </c>
      <c r="B2060" s="64">
        <v>2368327</v>
      </c>
      <c r="C2060" s="64">
        <v>1535880</v>
      </c>
      <c r="D2060" s="64">
        <v>1472400</v>
      </c>
      <c r="E2060" s="64">
        <v>1409040</v>
      </c>
      <c r="F2060" s="64" t="s">
        <v>19805</v>
      </c>
      <c r="G2060" s="64" t="s">
        <v>19805</v>
      </c>
      <c r="H2060" s="64" t="s">
        <v>19805</v>
      </c>
      <c r="I2060" s="64" t="s">
        <v>19805</v>
      </c>
      <c r="J2060" s="64" t="s">
        <v>19805</v>
      </c>
      <c r="K2060" s="64" t="s">
        <v>19805</v>
      </c>
      <c r="L2060" s="64" t="s">
        <v>19805</v>
      </c>
      <c r="M2060" s="64" t="s">
        <v>19805</v>
      </c>
      <c r="N2060" s="64" t="s">
        <v>19805</v>
      </c>
      <c r="O2060" s="64" t="s">
        <v>19805</v>
      </c>
      <c r="P2060" s="64" t="s">
        <v>19805</v>
      </c>
      <c r="Q2060" s="64" t="s">
        <v>19805</v>
      </c>
      <c r="R2060" s="64" t="s">
        <v>19805</v>
      </c>
      <c r="S2060" s="64" t="s">
        <v>19805</v>
      </c>
      <c r="T2060" s="64" t="s">
        <v>19805</v>
      </c>
      <c r="U2060" s="64" t="s">
        <v>19805</v>
      </c>
      <c r="V2060" s="64" t="s">
        <v>19805</v>
      </c>
      <c r="W2060" s="64" t="s">
        <v>19805</v>
      </c>
      <c r="X2060" s="64" t="s">
        <v>19805</v>
      </c>
      <c r="Y2060" s="64" t="s">
        <v>19805</v>
      </c>
      <c r="Z2060" s="64" t="s">
        <v>19805</v>
      </c>
      <c r="AA2060" s="64" t="s">
        <v>19805</v>
      </c>
      <c r="AB2060" s="64" t="s">
        <v>19805</v>
      </c>
    </row>
    <row r="2061" spans="1:28">
      <c r="A2061" s="15" t="s">
        <v>1085</v>
      </c>
      <c r="B2061" s="64">
        <v>25000</v>
      </c>
      <c r="C2061" s="64">
        <v>165290</v>
      </c>
      <c r="D2061" s="64">
        <v>1210080</v>
      </c>
      <c r="E2061" s="64">
        <v>1160040</v>
      </c>
      <c r="F2061" s="64">
        <v>1110120</v>
      </c>
      <c r="G2061" s="64" t="s">
        <v>19805</v>
      </c>
      <c r="H2061" s="64" t="s">
        <v>19805</v>
      </c>
      <c r="I2061" s="64" t="s">
        <v>19805</v>
      </c>
      <c r="J2061" s="64" t="s">
        <v>19805</v>
      </c>
      <c r="K2061" s="64" t="s">
        <v>19805</v>
      </c>
      <c r="L2061" s="64" t="s">
        <v>19805</v>
      </c>
      <c r="M2061" s="64" t="s">
        <v>19805</v>
      </c>
      <c r="N2061" s="64" t="s">
        <v>19805</v>
      </c>
      <c r="O2061" s="64" t="s">
        <v>19805</v>
      </c>
      <c r="P2061" s="64" t="s">
        <v>19805</v>
      </c>
      <c r="Q2061" s="64" t="s">
        <v>19805</v>
      </c>
      <c r="R2061" s="64" t="s">
        <v>19805</v>
      </c>
      <c r="S2061" s="64" t="s">
        <v>19805</v>
      </c>
      <c r="T2061" s="64" t="s">
        <v>19805</v>
      </c>
      <c r="U2061" s="64" t="s">
        <v>19805</v>
      </c>
      <c r="V2061" s="64" t="s">
        <v>19805</v>
      </c>
      <c r="W2061" s="64" t="s">
        <v>19805</v>
      </c>
      <c r="X2061" s="64" t="s">
        <v>19805</v>
      </c>
      <c r="Y2061" s="64" t="s">
        <v>19805</v>
      </c>
      <c r="Z2061" s="64" t="s">
        <v>19805</v>
      </c>
      <c r="AA2061" s="64" t="s">
        <v>19805</v>
      </c>
      <c r="AB2061" s="64" t="s">
        <v>19805</v>
      </c>
    </row>
    <row r="2062" spans="1:28">
      <c r="A2062" s="15" t="s">
        <v>2763</v>
      </c>
      <c r="B2062" s="64" t="s">
        <v>19805</v>
      </c>
      <c r="C2062" s="64" t="s">
        <v>19805</v>
      </c>
      <c r="D2062" s="64" t="s">
        <v>19805</v>
      </c>
      <c r="E2062" s="64">
        <v>788872</v>
      </c>
      <c r="F2062" s="64">
        <v>473604</v>
      </c>
      <c r="G2062" s="64" t="s">
        <v>19805</v>
      </c>
      <c r="H2062" s="64" t="s">
        <v>19805</v>
      </c>
      <c r="I2062" s="64" t="s">
        <v>19805</v>
      </c>
      <c r="J2062" s="64" t="s">
        <v>19805</v>
      </c>
      <c r="K2062" s="64" t="s">
        <v>19805</v>
      </c>
      <c r="L2062" s="64" t="s">
        <v>19805</v>
      </c>
      <c r="M2062" s="64" t="s">
        <v>19805</v>
      </c>
      <c r="N2062" s="64" t="s">
        <v>19805</v>
      </c>
      <c r="O2062" s="64" t="s">
        <v>19805</v>
      </c>
      <c r="P2062" s="64" t="s">
        <v>19805</v>
      </c>
      <c r="Q2062" s="64" t="s">
        <v>19805</v>
      </c>
      <c r="R2062" s="64" t="s">
        <v>19805</v>
      </c>
      <c r="S2062" s="64" t="s">
        <v>19805</v>
      </c>
      <c r="T2062" s="64" t="s">
        <v>19805</v>
      </c>
      <c r="U2062" s="64" t="s">
        <v>19805</v>
      </c>
      <c r="V2062" s="64" t="s">
        <v>19805</v>
      </c>
      <c r="W2062" s="64" t="s">
        <v>19805</v>
      </c>
      <c r="X2062" s="64" t="s">
        <v>19805</v>
      </c>
      <c r="Y2062" s="64" t="s">
        <v>19805</v>
      </c>
      <c r="Z2062" s="64" t="s">
        <v>19805</v>
      </c>
      <c r="AA2062" s="64" t="s">
        <v>19805</v>
      </c>
      <c r="AB2062" s="64" t="s">
        <v>19805</v>
      </c>
    </row>
    <row r="2063" spans="1:28">
      <c r="A2063" s="15" t="s">
        <v>6104</v>
      </c>
      <c r="B2063" s="64" t="s">
        <v>19805</v>
      </c>
      <c r="C2063" s="64" t="s">
        <v>19805</v>
      </c>
      <c r="D2063" s="64" t="s">
        <v>19805</v>
      </c>
      <c r="E2063" s="64" t="s">
        <v>19805</v>
      </c>
      <c r="F2063" s="64" t="s">
        <v>19805</v>
      </c>
      <c r="G2063" s="64" t="s">
        <v>19805</v>
      </c>
      <c r="H2063" s="64" t="s">
        <v>19805</v>
      </c>
      <c r="I2063" s="64" t="s">
        <v>19805</v>
      </c>
      <c r="J2063" s="64" t="s">
        <v>19805</v>
      </c>
      <c r="K2063" s="64" t="s">
        <v>19805</v>
      </c>
      <c r="L2063" s="64" t="s">
        <v>19805</v>
      </c>
      <c r="M2063" s="64" t="s">
        <v>19805</v>
      </c>
      <c r="N2063" s="64" t="s">
        <v>19805</v>
      </c>
      <c r="O2063" s="64">
        <v>53697</v>
      </c>
      <c r="P2063" s="64" t="s">
        <v>19805</v>
      </c>
      <c r="Q2063" s="64" t="s">
        <v>19805</v>
      </c>
      <c r="R2063" s="64">
        <v>316969</v>
      </c>
      <c r="S2063" s="64" t="s">
        <v>19805</v>
      </c>
      <c r="T2063" s="64" t="s">
        <v>19805</v>
      </c>
      <c r="U2063" s="64" t="s">
        <v>19805</v>
      </c>
      <c r="V2063" s="64" t="s">
        <v>19805</v>
      </c>
      <c r="W2063" s="64" t="s">
        <v>19805</v>
      </c>
      <c r="X2063" s="64" t="s">
        <v>19805</v>
      </c>
      <c r="Y2063" s="64" t="s">
        <v>19805</v>
      </c>
      <c r="Z2063" s="64" t="s">
        <v>19805</v>
      </c>
      <c r="AA2063" s="64" t="s">
        <v>19805</v>
      </c>
      <c r="AB2063" s="64" t="s">
        <v>19805</v>
      </c>
    </row>
    <row r="2064" spans="1:28">
      <c r="A2064" s="15" t="s">
        <v>6105</v>
      </c>
      <c r="B2064" s="64" t="s">
        <v>19805</v>
      </c>
      <c r="C2064" s="64" t="s">
        <v>19805</v>
      </c>
      <c r="D2064" s="64">
        <v>1000000</v>
      </c>
      <c r="E2064" s="64">
        <v>490180</v>
      </c>
      <c r="F2064" s="64" t="s">
        <v>19805</v>
      </c>
      <c r="G2064" s="64" t="s">
        <v>19805</v>
      </c>
      <c r="H2064" s="64" t="s">
        <v>19805</v>
      </c>
      <c r="I2064" s="64" t="s">
        <v>19805</v>
      </c>
      <c r="J2064" s="64" t="s">
        <v>19805</v>
      </c>
      <c r="K2064" s="64" t="s">
        <v>19805</v>
      </c>
      <c r="L2064" s="64" t="s">
        <v>19805</v>
      </c>
      <c r="M2064" s="64" t="s">
        <v>19805</v>
      </c>
      <c r="N2064" s="64" t="s">
        <v>19805</v>
      </c>
      <c r="O2064" s="64" t="s">
        <v>19805</v>
      </c>
      <c r="P2064" s="64" t="s">
        <v>19805</v>
      </c>
      <c r="Q2064" s="64" t="s">
        <v>19805</v>
      </c>
      <c r="R2064" s="64" t="s">
        <v>19805</v>
      </c>
      <c r="S2064" s="64" t="s">
        <v>19805</v>
      </c>
      <c r="T2064" s="64" t="s">
        <v>19805</v>
      </c>
      <c r="U2064" s="64" t="s">
        <v>19805</v>
      </c>
      <c r="V2064" s="64" t="s">
        <v>19805</v>
      </c>
      <c r="W2064" s="64" t="s">
        <v>19805</v>
      </c>
      <c r="X2064" s="64" t="s">
        <v>19805</v>
      </c>
      <c r="Y2064" s="64" t="s">
        <v>19805</v>
      </c>
      <c r="Z2064" s="64" t="s">
        <v>19805</v>
      </c>
      <c r="AA2064" s="64" t="s">
        <v>19805</v>
      </c>
      <c r="AB2064" s="64" t="s">
        <v>19805</v>
      </c>
    </row>
    <row r="2065" spans="1:28">
      <c r="A2065" s="15" t="s">
        <v>4499</v>
      </c>
      <c r="B2065" s="64" t="s">
        <v>19805</v>
      </c>
      <c r="C2065" s="64" t="s">
        <v>19805</v>
      </c>
      <c r="D2065" s="64" t="s">
        <v>19805</v>
      </c>
      <c r="E2065" s="64" t="s">
        <v>19805</v>
      </c>
      <c r="F2065" s="64" t="s">
        <v>19805</v>
      </c>
      <c r="G2065" s="64">
        <v>1352181</v>
      </c>
      <c r="H2065" s="64">
        <v>1352181</v>
      </c>
      <c r="I2065" s="64">
        <v>23239562</v>
      </c>
      <c r="J2065" s="64">
        <v>20370437</v>
      </c>
      <c r="K2065" s="64">
        <v>19014187</v>
      </c>
      <c r="L2065" s="64">
        <v>16901500</v>
      </c>
      <c r="M2065" s="64">
        <v>15694250</v>
      </c>
      <c r="N2065" s="64">
        <v>14487000</v>
      </c>
      <c r="O2065" s="64">
        <v>13279750</v>
      </c>
      <c r="P2065" s="64">
        <v>12072500</v>
      </c>
      <c r="Q2065" s="64">
        <v>10865250</v>
      </c>
      <c r="R2065" s="64">
        <v>9660000</v>
      </c>
      <c r="S2065" s="64">
        <v>1767120</v>
      </c>
      <c r="T2065" s="64">
        <v>1563000</v>
      </c>
      <c r="U2065" s="64">
        <v>1359360</v>
      </c>
      <c r="V2065" s="64" t="s">
        <v>19805</v>
      </c>
      <c r="W2065" s="64" t="s">
        <v>19805</v>
      </c>
      <c r="X2065" s="64" t="s">
        <v>19805</v>
      </c>
      <c r="Y2065" s="64" t="s">
        <v>19805</v>
      </c>
      <c r="Z2065" s="64" t="s">
        <v>19805</v>
      </c>
      <c r="AA2065" s="64" t="s">
        <v>19805</v>
      </c>
      <c r="AB2065" s="64" t="s">
        <v>19805</v>
      </c>
    </row>
    <row r="2066" spans="1:28">
      <c r="A2066" s="15" t="s">
        <v>6107</v>
      </c>
      <c r="B2066" s="64" t="s">
        <v>19805</v>
      </c>
      <c r="C2066" s="64" t="s">
        <v>19805</v>
      </c>
      <c r="D2066" s="64" t="s">
        <v>19805</v>
      </c>
      <c r="E2066" s="64" t="s">
        <v>19805</v>
      </c>
      <c r="F2066" s="64" t="s">
        <v>19805</v>
      </c>
      <c r="G2066" s="64" t="s">
        <v>19805</v>
      </c>
      <c r="H2066" s="64" t="s">
        <v>19805</v>
      </c>
      <c r="I2066" s="64" t="s">
        <v>19805</v>
      </c>
      <c r="J2066" s="64" t="s">
        <v>19805</v>
      </c>
      <c r="K2066" s="64" t="s">
        <v>19805</v>
      </c>
      <c r="L2066" s="64" t="s">
        <v>19805</v>
      </c>
      <c r="M2066" s="64" t="s">
        <v>19805</v>
      </c>
      <c r="N2066" s="64" t="s">
        <v>19805</v>
      </c>
      <c r="O2066" s="64" t="s">
        <v>19805</v>
      </c>
      <c r="P2066" s="64" t="s">
        <v>19805</v>
      </c>
      <c r="Q2066" s="64" t="s">
        <v>19805</v>
      </c>
      <c r="R2066" s="64" t="s">
        <v>19805</v>
      </c>
      <c r="S2066" s="64" t="s">
        <v>19805</v>
      </c>
      <c r="T2066" s="64" t="s">
        <v>19805</v>
      </c>
      <c r="U2066" s="64" t="s">
        <v>19805</v>
      </c>
      <c r="V2066" s="64">
        <v>247500</v>
      </c>
      <c r="W2066" s="64" t="s">
        <v>19805</v>
      </c>
      <c r="X2066" s="64" t="s">
        <v>19805</v>
      </c>
      <c r="Y2066" s="64">
        <v>40000</v>
      </c>
      <c r="Z2066" s="64">
        <v>250000</v>
      </c>
      <c r="AA2066" s="64" t="s">
        <v>19805</v>
      </c>
      <c r="AB2066" s="64" t="s">
        <v>19805</v>
      </c>
    </row>
    <row r="2067" spans="1:28">
      <c r="A2067" s="15" t="s">
        <v>6108</v>
      </c>
      <c r="B2067" s="64" t="s">
        <v>19805</v>
      </c>
      <c r="C2067" s="64" t="s">
        <v>19805</v>
      </c>
      <c r="D2067" s="64" t="s">
        <v>19805</v>
      </c>
      <c r="E2067" s="64" t="s">
        <v>19805</v>
      </c>
      <c r="F2067" s="64" t="s">
        <v>19805</v>
      </c>
      <c r="G2067" s="64" t="s">
        <v>19805</v>
      </c>
      <c r="H2067" s="64" t="s">
        <v>19805</v>
      </c>
      <c r="I2067" s="64" t="s">
        <v>19805</v>
      </c>
      <c r="J2067" s="64" t="s">
        <v>19805</v>
      </c>
      <c r="K2067" s="64" t="s">
        <v>19805</v>
      </c>
      <c r="L2067" s="64" t="s">
        <v>19805</v>
      </c>
      <c r="M2067" s="64" t="s">
        <v>19805</v>
      </c>
      <c r="N2067" s="64" t="s">
        <v>19805</v>
      </c>
      <c r="O2067" s="64">
        <v>143537</v>
      </c>
      <c r="P2067" s="64">
        <v>3740000</v>
      </c>
      <c r="Q2067" s="64">
        <v>3400000</v>
      </c>
      <c r="R2067" s="64">
        <v>3060000</v>
      </c>
      <c r="S2067" s="64">
        <v>2720000</v>
      </c>
      <c r="T2067" s="64">
        <v>2380000</v>
      </c>
      <c r="U2067" s="64">
        <v>2040000</v>
      </c>
      <c r="V2067" s="64">
        <v>1700000</v>
      </c>
      <c r="W2067" s="64">
        <v>250000</v>
      </c>
      <c r="X2067" s="64">
        <v>1160000</v>
      </c>
      <c r="Y2067" s="64">
        <v>943000</v>
      </c>
      <c r="Z2067" s="64">
        <v>725000</v>
      </c>
      <c r="AA2067" s="64" t="s">
        <v>19805</v>
      </c>
      <c r="AB2067" s="64" t="s">
        <v>19805</v>
      </c>
    </row>
    <row r="2068" spans="1:28">
      <c r="A2068" s="15" t="s">
        <v>6109</v>
      </c>
      <c r="B2068" s="64" t="s">
        <v>19805</v>
      </c>
      <c r="C2068" s="64" t="s">
        <v>19805</v>
      </c>
      <c r="D2068" s="64" t="s">
        <v>19805</v>
      </c>
      <c r="E2068" s="64" t="s">
        <v>19805</v>
      </c>
      <c r="F2068" s="64" t="s">
        <v>19805</v>
      </c>
      <c r="G2068" s="64" t="s">
        <v>19805</v>
      </c>
      <c r="H2068" s="64" t="s">
        <v>19805</v>
      </c>
      <c r="I2068" s="64" t="s">
        <v>19805</v>
      </c>
      <c r="J2068" s="64" t="s">
        <v>19805</v>
      </c>
      <c r="K2068" s="64" t="s">
        <v>19805</v>
      </c>
      <c r="L2068" s="64" t="s">
        <v>19805</v>
      </c>
      <c r="M2068" s="64" t="s">
        <v>19805</v>
      </c>
      <c r="N2068" s="64" t="s">
        <v>19805</v>
      </c>
      <c r="O2068" s="64" t="s">
        <v>19805</v>
      </c>
      <c r="P2068" s="64" t="s">
        <v>19805</v>
      </c>
      <c r="Q2068" s="64">
        <v>1604880</v>
      </c>
      <c r="R2068" s="64">
        <v>1500120</v>
      </c>
      <c r="S2068" s="64">
        <v>1394280</v>
      </c>
      <c r="T2068" s="64" t="s">
        <v>19805</v>
      </c>
      <c r="U2068" s="64" t="s">
        <v>19805</v>
      </c>
      <c r="V2068" s="64" t="s">
        <v>19805</v>
      </c>
      <c r="W2068" s="64" t="s">
        <v>19805</v>
      </c>
      <c r="X2068" s="64" t="s">
        <v>19805</v>
      </c>
      <c r="Y2068" s="64" t="s">
        <v>19805</v>
      </c>
      <c r="Z2068" s="64" t="s">
        <v>19805</v>
      </c>
      <c r="AA2068" s="64" t="s">
        <v>19805</v>
      </c>
      <c r="AB2068" s="64" t="s">
        <v>19805</v>
      </c>
    </row>
    <row r="2069" spans="1:28">
      <c r="A2069" s="15" t="s">
        <v>6110</v>
      </c>
      <c r="B2069" s="64" t="s">
        <v>19805</v>
      </c>
      <c r="C2069" s="64" t="s">
        <v>19805</v>
      </c>
      <c r="D2069" s="64" t="s">
        <v>19805</v>
      </c>
      <c r="E2069" s="64" t="s">
        <v>19805</v>
      </c>
      <c r="F2069" s="64" t="s">
        <v>19805</v>
      </c>
      <c r="G2069" s="64" t="s">
        <v>19805</v>
      </c>
      <c r="H2069" s="64" t="s">
        <v>19805</v>
      </c>
      <c r="I2069" s="64" t="s">
        <v>19805</v>
      </c>
      <c r="J2069" s="64" t="s">
        <v>19805</v>
      </c>
      <c r="K2069" s="64" t="s">
        <v>19805</v>
      </c>
      <c r="L2069" s="64" t="s">
        <v>19805</v>
      </c>
      <c r="M2069" s="64" t="s">
        <v>19805</v>
      </c>
      <c r="N2069" s="64">
        <v>1000000</v>
      </c>
      <c r="O2069" s="64">
        <v>938679</v>
      </c>
      <c r="P2069" s="64">
        <v>1400000</v>
      </c>
      <c r="Q2069" s="64">
        <v>3375000</v>
      </c>
      <c r="R2069" s="64">
        <v>3500000</v>
      </c>
      <c r="S2069" s="64">
        <v>3250000</v>
      </c>
      <c r="T2069" s="64">
        <v>2750000</v>
      </c>
      <c r="U2069" s="64">
        <v>752000</v>
      </c>
      <c r="V2069" s="64">
        <v>666000</v>
      </c>
      <c r="W2069" s="64">
        <v>580000</v>
      </c>
      <c r="X2069" s="64" t="s">
        <v>19805</v>
      </c>
      <c r="Y2069" s="64" t="s">
        <v>19805</v>
      </c>
      <c r="Z2069" s="64" t="s">
        <v>19805</v>
      </c>
      <c r="AA2069" s="64" t="s">
        <v>19805</v>
      </c>
      <c r="AB2069" s="64" t="s">
        <v>19805</v>
      </c>
    </row>
    <row r="2070" spans="1:28">
      <c r="A2070" s="15" t="s">
        <v>6111</v>
      </c>
      <c r="B2070" s="64" t="s">
        <v>19805</v>
      </c>
      <c r="C2070" s="64" t="s">
        <v>19805</v>
      </c>
      <c r="D2070" s="64" t="s">
        <v>19805</v>
      </c>
      <c r="E2070" s="64" t="s">
        <v>19805</v>
      </c>
      <c r="F2070" s="64" t="s">
        <v>19805</v>
      </c>
      <c r="G2070" s="64" t="s">
        <v>19805</v>
      </c>
      <c r="H2070" s="64" t="s">
        <v>19805</v>
      </c>
      <c r="I2070" s="64">
        <v>1740000</v>
      </c>
      <c r="J2070" s="64">
        <v>1620000</v>
      </c>
      <c r="K2070" s="64">
        <v>1500000</v>
      </c>
      <c r="L2070" s="64">
        <v>664209</v>
      </c>
      <c r="M2070" s="64">
        <v>398762</v>
      </c>
      <c r="N2070" s="64" t="s">
        <v>19805</v>
      </c>
      <c r="O2070" s="64" t="s">
        <v>19805</v>
      </c>
      <c r="P2070" s="64" t="s">
        <v>19805</v>
      </c>
      <c r="Q2070" s="64" t="s">
        <v>19805</v>
      </c>
      <c r="R2070" s="64" t="s">
        <v>19805</v>
      </c>
      <c r="S2070" s="64" t="s">
        <v>19805</v>
      </c>
      <c r="T2070" s="64" t="s">
        <v>19805</v>
      </c>
      <c r="U2070" s="64" t="s">
        <v>19805</v>
      </c>
      <c r="V2070" s="64" t="s">
        <v>19805</v>
      </c>
      <c r="W2070" s="64" t="s">
        <v>19805</v>
      </c>
      <c r="X2070" s="64" t="s">
        <v>19805</v>
      </c>
      <c r="Y2070" s="64" t="s">
        <v>19805</v>
      </c>
      <c r="Z2070" s="64" t="s">
        <v>19805</v>
      </c>
      <c r="AA2070" s="64" t="s">
        <v>19805</v>
      </c>
      <c r="AB2070" s="64" t="s">
        <v>19805</v>
      </c>
    </row>
    <row r="2071" spans="1:28">
      <c r="A2071" s="15" t="s">
        <v>6112</v>
      </c>
      <c r="B2071" s="64" t="s">
        <v>19805</v>
      </c>
      <c r="C2071" s="64" t="s">
        <v>19805</v>
      </c>
      <c r="D2071" s="64" t="s">
        <v>19805</v>
      </c>
      <c r="E2071" s="64" t="s">
        <v>19805</v>
      </c>
      <c r="F2071" s="64" t="s">
        <v>19805</v>
      </c>
      <c r="G2071" s="64" t="s">
        <v>19805</v>
      </c>
      <c r="H2071" s="64" t="s">
        <v>19805</v>
      </c>
      <c r="I2071" s="64" t="s">
        <v>19805</v>
      </c>
      <c r="J2071" s="64" t="s">
        <v>19805</v>
      </c>
      <c r="K2071" s="64" t="s">
        <v>19805</v>
      </c>
      <c r="L2071" s="64" t="s">
        <v>19805</v>
      </c>
      <c r="M2071" s="64" t="s">
        <v>19805</v>
      </c>
      <c r="N2071" s="64" t="s">
        <v>19805</v>
      </c>
      <c r="O2071" s="64">
        <v>366931</v>
      </c>
      <c r="P2071" s="64" t="s">
        <v>19805</v>
      </c>
      <c r="Q2071" s="64" t="s">
        <v>19805</v>
      </c>
      <c r="R2071" s="64" t="s">
        <v>19805</v>
      </c>
      <c r="S2071" s="64" t="s">
        <v>19805</v>
      </c>
      <c r="T2071" s="64" t="s">
        <v>19805</v>
      </c>
      <c r="U2071" s="64" t="s">
        <v>19805</v>
      </c>
      <c r="V2071" s="64" t="s">
        <v>19805</v>
      </c>
      <c r="W2071" s="64" t="s">
        <v>19805</v>
      </c>
      <c r="X2071" s="64" t="s">
        <v>19805</v>
      </c>
      <c r="Y2071" s="64" t="s">
        <v>19805</v>
      </c>
      <c r="Z2071" s="64" t="s">
        <v>19805</v>
      </c>
      <c r="AA2071" s="64" t="s">
        <v>19805</v>
      </c>
      <c r="AB2071" s="64" t="s">
        <v>19805</v>
      </c>
    </row>
    <row r="2072" spans="1:28">
      <c r="A2072" s="15" t="s">
        <v>6113</v>
      </c>
      <c r="B2072" s="64" t="s">
        <v>19805</v>
      </c>
      <c r="C2072" s="64" t="s">
        <v>19805</v>
      </c>
      <c r="D2072" s="64" t="s">
        <v>19805</v>
      </c>
      <c r="E2072" s="64" t="s">
        <v>19805</v>
      </c>
      <c r="F2072" s="64" t="s">
        <v>19805</v>
      </c>
      <c r="G2072" s="64" t="s">
        <v>19805</v>
      </c>
      <c r="H2072" s="64" t="s">
        <v>19805</v>
      </c>
      <c r="I2072" s="64" t="s">
        <v>19805</v>
      </c>
      <c r="J2072" s="64" t="s">
        <v>19805</v>
      </c>
      <c r="K2072" s="64" t="s">
        <v>19805</v>
      </c>
      <c r="L2072" s="64" t="s">
        <v>19805</v>
      </c>
      <c r="M2072" s="64" t="s">
        <v>19805</v>
      </c>
      <c r="N2072" s="64" t="s">
        <v>19805</v>
      </c>
      <c r="O2072" s="64">
        <v>4402500</v>
      </c>
      <c r="P2072" s="64">
        <v>4000000</v>
      </c>
      <c r="Q2072" s="64">
        <v>3600000</v>
      </c>
      <c r="R2072" s="64">
        <v>3200000</v>
      </c>
      <c r="S2072" s="64">
        <v>2800000</v>
      </c>
      <c r="T2072" s="64">
        <v>2400000</v>
      </c>
      <c r="U2072" s="64">
        <v>2000000</v>
      </c>
      <c r="V2072" s="64">
        <v>220000</v>
      </c>
      <c r="W2072" s="64" t="s">
        <v>19805</v>
      </c>
      <c r="X2072" s="64" t="s">
        <v>19805</v>
      </c>
      <c r="Y2072" s="64" t="s">
        <v>19805</v>
      </c>
      <c r="Z2072" s="64" t="s">
        <v>19805</v>
      </c>
      <c r="AA2072" s="64" t="s">
        <v>19805</v>
      </c>
      <c r="AB2072" s="64" t="s">
        <v>19805</v>
      </c>
    </row>
    <row r="2073" spans="1:28">
      <c r="A2073" s="15" t="s">
        <v>4015</v>
      </c>
      <c r="B2073" s="64" t="s">
        <v>19805</v>
      </c>
      <c r="C2073" s="64" t="s">
        <v>19805</v>
      </c>
      <c r="D2073" s="64" t="s">
        <v>19805</v>
      </c>
      <c r="E2073" s="64" t="s">
        <v>19805</v>
      </c>
      <c r="F2073" s="64">
        <v>250000</v>
      </c>
      <c r="G2073" s="64">
        <v>473604</v>
      </c>
      <c r="H2073" s="64" t="s">
        <v>19805</v>
      </c>
      <c r="I2073" s="64" t="s">
        <v>19805</v>
      </c>
      <c r="J2073" s="64" t="s">
        <v>19805</v>
      </c>
      <c r="K2073" s="64" t="s">
        <v>19805</v>
      </c>
      <c r="L2073" s="64" t="s">
        <v>19805</v>
      </c>
      <c r="M2073" s="64" t="s">
        <v>19805</v>
      </c>
      <c r="N2073" s="64" t="s">
        <v>19805</v>
      </c>
      <c r="O2073" s="64" t="s">
        <v>19805</v>
      </c>
      <c r="P2073" s="64" t="s">
        <v>19805</v>
      </c>
      <c r="Q2073" s="64" t="s">
        <v>19805</v>
      </c>
      <c r="R2073" s="64" t="s">
        <v>19805</v>
      </c>
      <c r="S2073" s="64" t="s">
        <v>19805</v>
      </c>
      <c r="T2073" s="64" t="s">
        <v>19805</v>
      </c>
      <c r="U2073" s="64" t="s">
        <v>19805</v>
      </c>
      <c r="V2073" s="64" t="s">
        <v>19805</v>
      </c>
      <c r="W2073" s="64" t="s">
        <v>19805</v>
      </c>
      <c r="X2073" s="64" t="s">
        <v>19805</v>
      </c>
      <c r="Y2073" s="64" t="s">
        <v>19805</v>
      </c>
      <c r="Z2073" s="64" t="s">
        <v>19805</v>
      </c>
      <c r="AA2073" s="64" t="s">
        <v>19805</v>
      </c>
      <c r="AB2073" s="64" t="s">
        <v>19805</v>
      </c>
    </row>
    <row r="2074" spans="1:28">
      <c r="A2074" s="15" t="s">
        <v>6114</v>
      </c>
      <c r="B2074" s="64" t="s">
        <v>19805</v>
      </c>
      <c r="C2074" s="64" t="s">
        <v>19805</v>
      </c>
      <c r="D2074" s="64" t="s">
        <v>19805</v>
      </c>
      <c r="E2074" s="64" t="s">
        <v>19805</v>
      </c>
      <c r="F2074" s="64" t="s">
        <v>19805</v>
      </c>
      <c r="G2074" s="64" t="s">
        <v>19805</v>
      </c>
      <c r="H2074" s="64" t="s">
        <v>19805</v>
      </c>
      <c r="I2074" s="64" t="s">
        <v>19805</v>
      </c>
      <c r="J2074" s="64" t="s">
        <v>19805</v>
      </c>
      <c r="K2074" s="64" t="s">
        <v>19805</v>
      </c>
      <c r="L2074" s="64" t="s">
        <v>19805</v>
      </c>
      <c r="M2074" s="64" t="s">
        <v>19805</v>
      </c>
      <c r="N2074" s="64" t="s">
        <v>19805</v>
      </c>
      <c r="O2074" s="64" t="s">
        <v>19805</v>
      </c>
      <c r="P2074" s="64" t="s">
        <v>19805</v>
      </c>
      <c r="Q2074" s="64" t="s">
        <v>19805</v>
      </c>
      <c r="R2074" s="64" t="s">
        <v>19805</v>
      </c>
      <c r="S2074" s="64" t="s">
        <v>19805</v>
      </c>
      <c r="T2074" s="64" t="s">
        <v>19805</v>
      </c>
      <c r="U2074" s="64" t="s">
        <v>19805</v>
      </c>
      <c r="V2074" s="64" t="s">
        <v>19805</v>
      </c>
      <c r="W2074" s="64" t="s">
        <v>19805</v>
      </c>
      <c r="X2074" s="64" t="s">
        <v>19805</v>
      </c>
      <c r="Y2074" s="64" t="s">
        <v>19805</v>
      </c>
      <c r="Z2074" s="64">
        <v>1200000</v>
      </c>
      <c r="AA2074" s="64">
        <v>1000000</v>
      </c>
      <c r="AB2074" s="64">
        <v>800000</v>
      </c>
    </row>
    <row r="2075" spans="1:28">
      <c r="A2075" s="15" t="s">
        <v>1646</v>
      </c>
      <c r="B2075" s="64" t="s">
        <v>19805</v>
      </c>
      <c r="C2075" s="64" t="s">
        <v>19805</v>
      </c>
      <c r="D2075" s="64">
        <v>4000000</v>
      </c>
      <c r="E2075" s="64">
        <v>4000000</v>
      </c>
      <c r="F2075" s="64">
        <v>1000000</v>
      </c>
      <c r="G2075" s="64">
        <v>4000000</v>
      </c>
      <c r="H2075" s="64">
        <v>7000000</v>
      </c>
      <c r="I2075" s="64">
        <v>4000000</v>
      </c>
      <c r="J2075" s="64">
        <v>4000000</v>
      </c>
      <c r="K2075" s="64">
        <v>4000000</v>
      </c>
      <c r="L2075" s="64">
        <v>1836426</v>
      </c>
      <c r="M2075" s="64">
        <v>1082160</v>
      </c>
      <c r="N2075" s="64">
        <v>1011600</v>
      </c>
      <c r="O2075" s="64">
        <v>941040</v>
      </c>
      <c r="P2075" s="64" t="s">
        <v>19805</v>
      </c>
      <c r="Q2075" s="64" t="s">
        <v>19805</v>
      </c>
      <c r="R2075" s="64" t="s">
        <v>19805</v>
      </c>
      <c r="S2075" s="64" t="s">
        <v>19805</v>
      </c>
      <c r="T2075" s="64" t="s">
        <v>19805</v>
      </c>
      <c r="U2075" s="64" t="s">
        <v>19805</v>
      </c>
      <c r="V2075" s="64" t="s">
        <v>19805</v>
      </c>
      <c r="W2075" s="64" t="s">
        <v>19805</v>
      </c>
      <c r="X2075" s="64" t="s">
        <v>19805</v>
      </c>
      <c r="Y2075" s="64" t="s">
        <v>19805</v>
      </c>
      <c r="Z2075" s="64" t="s">
        <v>19805</v>
      </c>
      <c r="AA2075" s="64" t="s">
        <v>19805</v>
      </c>
      <c r="AB2075" s="64" t="s">
        <v>19805</v>
      </c>
    </row>
    <row r="2076" spans="1:28">
      <c r="A2076" s="15" t="s">
        <v>2238</v>
      </c>
      <c r="B2076" s="64" t="s">
        <v>19805</v>
      </c>
      <c r="C2076" s="64" t="s">
        <v>19805</v>
      </c>
      <c r="D2076" s="64">
        <v>507336</v>
      </c>
      <c r="E2076" s="64" t="s">
        <v>19805</v>
      </c>
      <c r="F2076" s="64" t="s">
        <v>19805</v>
      </c>
      <c r="G2076" s="64" t="s">
        <v>19805</v>
      </c>
      <c r="H2076" s="64" t="s">
        <v>19805</v>
      </c>
      <c r="I2076" s="64" t="s">
        <v>19805</v>
      </c>
      <c r="J2076" s="64" t="s">
        <v>19805</v>
      </c>
      <c r="K2076" s="64" t="s">
        <v>19805</v>
      </c>
      <c r="L2076" s="64" t="s">
        <v>19805</v>
      </c>
      <c r="M2076" s="64" t="s">
        <v>19805</v>
      </c>
      <c r="N2076" s="64" t="s">
        <v>19805</v>
      </c>
      <c r="O2076" s="64" t="s">
        <v>19805</v>
      </c>
      <c r="P2076" s="64" t="s">
        <v>19805</v>
      </c>
      <c r="Q2076" s="64" t="s">
        <v>19805</v>
      </c>
      <c r="R2076" s="64" t="s">
        <v>19805</v>
      </c>
      <c r="S2076" s="64" t="s">
        <v>19805</v>
      </c>
      <c r="T2076" s="64" t="s">
        <v>19805</v>
      </c>
      <c r="U2076" s="64" t="s">
        <v>19805</v>
      </c>
      <c r="V2076" s="64" t="s">
        <v>19805</v>
      </c>
      <c r="W2076" s="64" t="s">
        <v>19805</v>
      </c>
      <c r="X2076" s="64" t="s">
        <v>19805</v>
      </c>
      <c r="Y2076" s="64" t="s">
        <v>19805</v>
      </c>
      <c r="Z2076" s="64" t="s">
        <v>19805</v>
      </c>
      <c r="AA2076" s="64" t="s">
        <v>19805</v>
      </c>
      <c r="AB2076" s="64" t="s">
        <v>19805</v>
      </c>
    </row>
    <row r="2077" spans="1:28">
      <c r="A2077" s="15" t="s">
        <v>6116</v>
      </c>
      <c r="B2077" s="64" t="s">
        <v>19805</v>
      </c>
      <c r="C2077" s="64" t="s">
        <v>19805</v>
      </c>
      <c r="D2077" s="64" t="s">
        <v>19805</v>
      </c>
      <c r="E2077" s="64" t="s">
        <v>19805</v>
      </c>
      <c r="F2077" s="64" t="s">
        <v>19805</v>
      </c>
      <c r="G2077" s="64" t="s">
        <v>19805</v>
      </c>
      <c r="H2077" s="64" t="s">
        <v>19805</v>
      </c>
      <c r="I2077" s="64" t="s">
        <v>19805</v>
      </c>
      <c r="J2077" s="64" t="s">
        <v>19805</v>
      </c>
      <c r="K2077" s="64" t="s">
        <v>19805</v>
      </c>
      <c r="L2077" s="64" t="s">
        <v>19805</v>
      </c>
      <c r="M2077" s="64" t="s">
        <v>19805</v>
      </c>
      <c r="N2077" s="64" t="s">
        <v>19805</v>
      </c>
      <c r="O2077" s="64" t="s">
        <v>19805</v>
      </c>
      <c r="P2077" s="64" t="s">
        <v>19805</v>
      </c>
      <c r="Q2077" s="64" t="s">
        <v>19805</v>
      </c>
      <c r="R2077" s="64" t="s">
        <v>19805</v>
      </c>
      <c r="S2077" s="64" t="s">
        <v>19805</v>
      </c>
      <c r="T2077" s="64" t="s">
        <v>19805</v>
      </c>
      <c r="U2077" s="64">
        <v>242000</v>
      </c>
      <c r="V2077" s="64" t="s">
        <v>19805</v>
      </c>
      <c r="W2077" s="64" t="s">
        <v>19805</v>
      </c>
      <c r="X2077" s="64" t="s">
        <v>19805</v>
      </c>
      <c r="Y2077" s="64" t="s">
        <v>19805</v>
      </c>
      <c r="Z2077" s="64" t="s">
        <v>19805</v>
      </c>
      <c r="AA2077" s="64" t="s">
        <v>19805</v>
      </c>
      <c r="AB2077" s="64" t="s">
        <v>19805</v>
      </c>
    </row>
    <row r="2078" spans="1:28">
      <c r="A2078" s="15" t="s">
        <v>6117</v>
      </c>
      <c r="B2078" s="64" t="s">
        <v>19805</v>
      </c>
      <c r="C2078" s="64" t="s">
        <v>19805</v>
      </c>
      <c r="D2078" s="64" t="s">
        <v>19805</v>
      </c>
      <c r="E2078" s="64" t="s">
        <v>19805</v>
      </c>
      <c r="F2078" s="64" t="s">
        <v>19805</v>
      </c>
      <c r="G2078" s="64" t="s">
        <v>19805</v>
      </c>
      <c r="H2078" s="64" t="s">
        <v>19805</v>
      </c>
      <c r="I2078" s="64" t="s">
        <v>19805</v>
      </c>
      <c r="J2078" s="64" t="s">
        <v>19805</v>
      </c>
      <c r="K2078" s="64" t="s">
        <v>19805</v>
      </c>
      <c r="L2078" s="64" t="s">
        <v>19805</v>
      </c>
      <c r="M2078" s="64" t="s">
        <v>19805</v>
      </c>
      <c r="N2078" s="64" t="s">
        <v>19805</v>
      </c>
      <c r="O2078" s="64" t="s">
        <v>19805</v>
      </c>
      <c r="P2078" s="64" t="s">
        <v>19805</v>
      </c>
      <c r="Q2078" s="64" t="s">
        <v>19805</v>
      </c>
      <c r="R2078" s="64" t="s">
        <v>19805</v>
      </c>
      <c r="S2078" s="64" t="s">
        <v>19805</v>
      </c>
      <c r="T2078" s="64" t="s">
        <v>19805</v>
      </c>
      <c r="U2078" s="64">
        <v>1470000</v>
      </c>
      <c r="V2078" s="64" t="s">
        <v>19805</v>
      </c>
      <c r="W2078" s="64">
        <v>1470000</v>
      </c>
      <c r="X2078" s="64">
        <v>735000</v>
      </c>
      <c r="Y2078" s="64" t="s">
        <v>19805</v>
      </c>
      <c r="Z2078" s="64">
        <v>500000</v>
      </c>
      <c r="AA2078" s="64">
        <v>375000</v>
      </c>
      <c r="AB2078" s="64">
        <v>800000</v>
      </c>
    </row>
    <row r="2079" spans="1:28">
      <c r="A2079" s="15" t="s">
        <v>6118</v>
      </c>
      <c r="B2079" s="64" t="s">
        <v>19805</v>
      </c>
      <c r="C2079" s="64" t="s">
        <v>19805</v>
      </c>
      <c r="D2079" s="64" t="s">
        <v>19805</v>
      </c>
      <c r="E2079" s="64" t="s">
        <v>19805</v>
      </c>
      <c r="F2079" s="64" t="s">
        <v>19805</v>
      </c>
      <c r="G2079" s="64" t="s">
        <v>19805</v>
      </c>
      <c r="H2079" s="64" t="s">
        <v>19805</v>
      </c>
      <c r="I2079" s="64" t="s">
        <v>19805</v>
      </c>
      <c r="J2079" s="64" t="s">
        <v>19805</v>
      </c>
      <c r="K2079" s="64" t="s">
        <v>19805</v>
      </c>
      <c r="L2079" s="64" t="s">
        <v>19805</v>
      </c>
      <c r="M2079" s="64" t="s">
        <v>19805</v>
      </c>
      <c r="N2079" s="64">
        <v>79029</v>
      </c>
      <c r="O2079" s="64">
        <v>638679</v>
      </c>
      <c r="P2079" s="64">
        <v>512435</v>
      </c>
      <c r="Q2079" s="64" t="s">
        <v>19805</v>
      </c>
      <c r="R2079" s="64" t="s">
        <v>19805</v>
      </c>
      <c r="S2079" s="64" t="s">
        <v>19805</v>
      </c>
      <c r="T2079" s="64" t="s">
        <v>19805</v>
      </c>
      <c r="U2079" s="64" t="s">
        <v>19805</v>
      </c>
      <c r="V2079" s="64" t="s">
        <v>19805</v>
      </c>
      <c r="W2079" s="64" t="s">
        <v>19805</v>
      </c>
      <c r="X2079" s="64" t="s">
        <v>19805</v>
      </c>
      <c r="Y2079" s="64" t="s">
        <v>19805</v>
      </c>
      <c r="Z2079" s="64" t="s">
        <v>19805</v>
      </c>
      <c r="AA2079" s="64" t="s">
        <v>19805</v>
      </c>
      <c r="AB2079" s="64" t="s">
        <v>19805</v>
      </c>
    </row>
    <row r="2080" spans="1:28">
      <c r="A2080" s="15" t="s">
        <v>6119</v>
      </c>
      <c r="B2080" s="64" t="s">
        <v>19805</v>
      </c>
      <c r="C2080" s="64" t="s">
        <v>19805</v>
      </c>
      <c r="D2080" s="64" t="s">
        <v>19805</v>
      </c>
      <c r="E2080" s="64" t="s">
        <v>19805</v>
      </c>
      <c r="F2080" s="64" t="s">
        <v>19805</v>
      </c>
      <c r="G2080" s="64" t="s">
        <v>19805</v>
      </c>
      <c r="H2080" s="64" t="s">
        <v>19805</v>
      </c>
      <c r="I2080" s="64" t="s">
        <v>19805</v>
      </c>
      <c r="J2080" s="64" t="s">
        <v>19805</v>
      </c>
      <c r="K2080" s="64" t="s">
        <v>19805</v>
      </c>
      <c r="L2080" s="64" t="s">
        <v>19805</v>
      </c>
      <c r="M2080" s="64" t="s">
        <v>19805</v>
      </c>
      <c r="N2080" s="64" t="s">
        <v>19805</v>
      </c>
      <c r="O2080" s="64" t="s">
        <v>19805</v>
      </c>
      <c r="P2080" s="64" t="s">
        <v>19805</v>
      </c>
      <c r="Q2080" s="64" t="s">
        <v>19805</v>
      </c>
      <c r="R2080" s="64" t="s">
        <v>19805</v>
      </c>
      <c r="S2080" s="64" t="s">
        <v>19805</v>
      </c>
      <c r="T2080" s="64" t="s">
        <v>19805</v>
      </c>
      <c r="U2080" s="64" t="s">
        <v>19805</v>
      </c>
      <c r="V2080" s="64" t="s">
        <v>19805</v>
      </c>
      <c r="W2080" s="64" t="s">
        <v>19805</v>
      </c>
      <c r="X2080" s="64" t="s">
        <v>19805</v>
      </c>
      <c r="Y2080" s="64" t="s">
        <v>19805</v>
      </c>
      <c r="Z2080" s="64">
        <v>350000</v>
      </c>
      <c r="AA2080" s="64">
        <v>813000</v>
      </c>
      <c r="AB2080" s="64">
        <v>835000</v>
      </c>
    </row>
    <row r="2081" spans="1:28">
      <c r="A2081" s="15" t="s">
        <v>6120</v>
      </c>
      <c r="B2081" s="64" t="s">
        <v>19805</v>
      </c>
      <c r="C2081" s="64" t="s">
        <v>19805</v>
      </c>
      <c r="D2081" s="64" t="s">
        <v>19805</v>
      </c>
      <c r="E2081" s="64" t="s">
        <v>19805</v>
      </c>
      <c r="F2081" s="64" t="s">
        <v>19805</v>
      </c>
      <c r="G2081" s="64" t="s">
        <v>19805</v>
      </c>
      <c r="H2081" s="64" t="s">
        <v>19805</v>
      </c>
      <c r="I2081" s="64">
        <v>4350000</v>
      </c>
      <c r="J2081" s="64">
        <v>4350000</v>
      </c>
      <c r="K2081" s="64">
        <v>4350000</v>
      </c>
      <c r="L2081" s="64">
        <v>4350000</v>
      </c>
      <c r="M2081" s="64">
        <v>4350000</v>
      </c>
      <c r="N2081" s="64">
        <v>4350000</v>
      </c>
      <c r="O2081" s="64">
        <v>638679</v>
      </c>
      <c r="P2081" s="64">
        <v>512435</v>
      </c>
      <c r="Q2081" s="64">
        <v>332817</v>
      </c>
      <c r="R2081" s="64" t="s">
        <v>19805</v>
      </c>
      <c r="S2081" s="64" t="s">
        <v>19805</v>
      </c>
      <c r="T2081" s="64" t="s">
        <v>19805</v>
      </c>
      <c r="U2081" s="64" t="s">
        <v>19805</v>
      </c>
      <c r="V2081" s="64" t="s">
        <v>19805</v>
      </c>
      <c r="W2081" s="64" t="s">
        <v>19805</v>
      </c>
      <c r="X2081" s="64" t="s">
        <v>19805</v>
      </c>
      <c r="Y2081" s="64" t="s">
        <v>19805</v>
      </c>
      <c r="Z2081" s="64" t="s">
        <v>19805</v>
      </c>
      <c r="AA2081" s="64" t="s">
        <v>19805</v>
      </c>
      <c r="AB2081" s="64" t="s">
        <v>19805</v>
      </c>
    </row>
    <row r="2082" spans="1:28">
      <c r="A2082" s="15" t="s">
        <v>766</v>
      </c>
      <c r="B2082" s="64">
        <v>543471</v>
      </c>
      <c r="C2082" s="64" t="s">
        <v>19805</v>
      </c>
      <c r="D2082" s="64" t="s">
        <v>19805</v>
      </c>
      <c r="E2082" s="64" t="s">
        <v>19805</v>
      </c>
      <c r="F2082" s="64" t="s">
        <v>19805</v>
      </c>
      <c r="G2082" s="64" t="s">
        <v>19805</v>
      </c>
      <c r="H2082" s="64" t="s">
        <v>19805</v>
      </c>
      <c r="I2082" s="64" t="s">
        <v>19805</v>
      </c>
      <c r="J2082" s="64" t="s">
        <v>19805</v>
      </c>
      <c r="K2082" s="64" t="s">
        <v>19805</v>
      </c>
      <c r="L2082" s="64" t="s">
        <v>19805</v>
      </c>
      <c r="M2082" s="64" t="s">
        <v>19805</v>
      </c>
      <c r="N2082" s="64" t="s">
        <v>19805</v>
      </c>
      <c r="O2082" s="64" t="s">
        <v>19805</v>
      </c>
      <c r="P2082" s="64" t="s">
        <v>19805</v>
      </c>
      <c r="Q2082" s="64" t="s">
        <v>19805</v>
      </c>
      <c r="R2082" s="64" t="s">
        <v>19805</v>
      </c>
      <c r="S2082" s="64" t="s">
        <v>19805</v>
      </c>
      <c r="T2082" s="64" t="s">
        <v>19805</v>
      </c>
      <c r="U2082" s="64" t="s">
        <v>19805</v>
      </c>
      <c r="V2082" s="64" t="s">
        <v>19805</v>
      </c>
      <c r="W2082" s="64" t="s">
        <v>19805</v>
      </c>
      <c r="X2082" s="64" t="s">
        <v>19805</v>
      </c>
      <c r="Y2082" s="64" t="s">
        <v>19805</v>
      </c>
      <c r="Z2082" s="64" t="s">
        <v>19805</v>
      </c>
      <c r="AA2082" s="64" t="s">
        <v>19805</v>
      </c>
      <c r="AB2082" s="64" t="s">
        <v>19805</v>
      </c>
    </row>
    <row r="2083" spans="1:28">
      <c r="A2083" s="15" t="s">
        <v>614</v>
      </c>
      <c r="B2083" s="64">
        <v>7806971</v>
      </c>
      <c r="C2083" s="64">
        <v>8193030</v>
      </c>
      <c r="D2083" s="64">
        <v>8600000</v>
      </c>
      <c r="E2083" s="64">
        <v>7727280</v>
      </c>
      <c r="F2083" s="64">
        <v>7258960</v>
      </c>
      <c r="G2083" s="64">
        <v>6790640</v>
      </c>
      <c r="H2083" s="64">
        <v>6322320</v>
      </c>
      <c r="I2083" s="64">
        <v>5854000</v>
      </c>
      <c r="J2083" s="64">
        <v>3100000</v>
      </c>
      <c r="K2083" s="64">
        <v>3100000</v>
      </c>
      <c r="L2083" s="64">
        <v>3100000</v>
      </c>
      <c r="M2083" s="64">
        <v>682051</v>
      </c>
      <c r="N2083" s="64">
        <v>385277</v>
      </c>
      <c r="O2083" s="64" t="s">
        <v>19805</v>
      </c>
      <c r="P2083" s="64" t="s">
        <v>19805</v>
      </c>
      <c r="Q2083" s="64" t="s">
        <v>19805</v>
      </c>
      <c r="R2083" s="64" t="s">
        <v>19805</v>
      </c>
      <c r="S2083" s="64" t="s">
        <v>19805</v>
      </c>
      <c r="T2083" s="64" t="s">
        <v>19805</v>
      </c>
      <c r="U2083" s="64" t="s">
        <v>19805</v>
      </c>
      <c r="V2083" s="64" t="s">
        <v>19805</v>
      </c>
      <c r="W2083" s="64" t="s">
        <v>19805</v>
      </c>
      <c r="X2083" s="64" t="s">
        <v>19805</v>
      </c>
      <c r="Y2083" s="64" t="s">
        <v>19805</v>
      </c>
      <c r="Z2083" s="64" t="s">
        <v>19805</v>
      </c>
      <c r="AA2083" s="64" t="s">
        <v>19805</v>
      </c>
      <c r="AB2083" s="64" t="s">
        <v>19805</v>
      </c>
    </row>
    <row r="2084" spans="1:28">
      <c r="A2084" s="15" t="s">
        <v>487</v>
      </c>
      <c r="B2084" s="64">
        <v>9250000</v>
      </c>
      <c r="C2084" s="64">
        <v>4775000</v>
      </c>
      <c r="D2084" s="64">
        <v>5000000</v>
      </c>
      <c r="E2084" s="64">
        <v>2350820</v>
      </c>
      <c r="F2084" s="64">
        <v>1385280</v>
      </c>
      <c r="G2084" s="64">
        <v>1294920</v>
      </c>
      <c r="H2084" s="64">
        <v>1204560</v>
      </c>
      <c r="I2084" s="64" t="s">
        <v>19805</v>
      </c>
      <c r="J2084" s="64" t="s">
        <v>19805</v>
      </c>
      <c r="K2084" s="64" t="s">
        <v>19805</v>
      </c>
      <c r="L2084" s="64" t="s">
        <v>19805</v>
      </c>
      <c r="M2084" s="64" t="s">
        <v>19805</v>
      </c>
      <c r="N2084" s="64" t="s">
        <v>19805</v>
      </c>
      <c r="O2084" s="64" t="s">
        <v>19805</v>
      </c>
      <c r="P2084" s="64" t="s">
        <v>19805</v>
      </c>
      <c r="Q2084" s="64" t="s">
        <v>19805</v>
      </c>
      <c r="R2084" s="64" t="s">
        <v>19805</v>
      </c>
      <c r="S2084" s="64" t="s">
        <v>19805</v>
      </c>
      <c r="T2084" s="64" t="s">
        <v>19805</v>
      </c>
      <c r="U2084" s="64" t="s">
        <v>19805</v>
      </c>
      <c r="V2084" s="64" t="s">
        <v>19805</v>
      </c>
      <c r="W2084" s="64" t="s">
        <v>19805</v>
      </c>
      <c r="X2084" s="64" t="s">
        <v>19805</v>
      </c>
      <c r="Y2084" s="64" t="s">
        <v>19805</v>
      </c>
      <c r="Z2084" s="64" t="s">
        <v>19805</v>
      </c>
      <c r="AA2084" s="64" t="s">
        <v>19805</v>
      </c>
      <c r="AB2084" s="64" t="s">
        <v>19805</v>
      </c>
    </row>
    <row r="2085" spans="1:28">
      <c r="A2085" s="15" t="s">
        <v>6121</v>
      </c>
      <c r="B2085" s="64" t="s">
        <v>19805</v>
      </c>
      <c r="C2085" s="64" t="s">
        <v>19805</v>
      </c>
      <c r="D2085" s="64" t="s">
        <v>19805</v>
      </c>
      <c r="E2085" s="64" t="s">
        <v>19805</v>
      </c>
      <c r="F2085" s="64" t="s">
        <v>19805</v>
      </c>
      <c r="G2085" s="64" t="s">
        <v>19805</v>
      </c>
      <c r="H2085" s="64" t="s">
        <v>19805</v>
      </c>
      <c r="I2085" s="64" t="s">
        <v>19805</v>
      </c>
      <c r="J2085" s="64" t="s">
        <v>19805</v>
      </c>
      <c r="K2085" s="64" t="s">
        <v>19805</v>
      </c>
      <c r="L2085" s="64" t="s">
        <v>19805</v>
      </c>
      <c r="M2085" s="64" t="s">
        <v>19805</v>
      </c>
      <c r="N2085" s="64" t="s">
        <v>19805</v>
      </c>
      <c r="O2085" s="64" t="s">
        <v>19805</v>
      </c>
      <c r="P2085" s="64" t="s">
        <v>19805</v>
      </c>
      <c r="Q2085" s="64" t="s">
        <v>19805</v>
      </c>
      <c r="R2085" s="64" t="s">
        <v>19805</v>
      </c>
      <c r="S2085" s="64" t="s">
        <v>19805</v>
      </c>
      <c r="T2085" s="64" t="s">
        <v>19805</v>
      </c>
      <c r="U2085" s="64" t="s">
        <v>19805</v>
      </c>
      <c r="V2085" s="64" t="s">
        <v>19805</v>
      </c>
      <c r="W2085" s="64" t="s">
        <v>15337</v>
      </c>
      <c r="X2085" s="64">
        <v>100000</v>
      </c>
      <c r="Y2085" s="64" t="s">
        <v>19805</v>
      </c>
      <c r="Z2085" s="64" t="s">
        <v>19805</v>
      </c>
      <c r="AA2085" s="64" t="s">
        <v>19805</v>
      </c>
      <c r="AB2085" s="64" t="s">
        <v>19805</v>
      </c>
    </row>
    <row r="2086" spans="1:28">
      <c r="A2086" s="15" t="s">
        <v>6122</v>
      </c>
      <c r="B2086" s="64" t="s">
        <v>19805</v>
      </c>
      <c r="C2086" s="64" t="s">
        <v>19805</v>
      </c>
      <c r="D2086" s="64" t="s">
        <v>19805</v>
      </c>
      <c r="E2086" s="64" t="s">
        <v>19805</v>
      </c>
      <c r="F2086" s="64" t="s">
        <v>19805</v>
      </c>
      <c r="G2086" s="64" t="s">
        <v>19805</v>
      </c>
      <c r="H2086" s="64" t="s">
        <v>19805</v>
      </c>
      <c r="I2086" s="64" t="s">
        <v>19805</v>
      </c>
      <c r="J2086" s="64" t="s">
        <v>19805</v>
      </c>
      <c r="K2086" s="64" t="s">
        <v>19805</v>
      </c>
      <c r="L2086" s="64" t="s">
        <v>19805</v>
      </c>
      <c r="M2086" s="64" t="s">
        <v>19805</v>
      </c>
      <c r="N2086" s="64" t="s">
        <v>19805</v>
      </c>
      <c r="O2086" s="64" t="s">
        <v>19805</v>
      </c>
      <c r="P2086" s="64" t="s">
        <v>19805</v>
      </c>
      <c r="Q2086" s="64" t="s">
        <v>19805</v>
      </c>
      <c r="R2086" s="64" t="s">
        <v>19805</v>
      </c>
      <c r="S2086" s="64" t="s">
        <v>19805</v>
      </c>
      <c r="T2086" s="64" t="s">
        <v>19805</v>
      </c>
      <c r="U2086" s="64" t="s">
        <v>19805</v>
      </c>
      <c r="V2086" s="64" t="s">
        <v>19805</v>
      </c>
      <c r="W2086" s="64" t="s">
        <v>19805</v>
      </c>
      <c r="X2086" s="64">
        <v>500000</v>
      </c>
      <c r="Y2086" s="64">
        <v>150000</v>
      </c>
      <c r="Z2086" s="64" t="s">
        <v>19805</v>
      </c>
      <c r="AA2086" s="64" t="s">
        <v>19805</v>
      </c>
      <c r="AB2086" s="64" t="s">
        <v>19805</v>
      </c>
    </row>
    <row r="2087" spans="1:28">
      <c r="A2087" s="15" t="s">
        <v>6123</v>
      </c>
      <c r="B2087" s="64" t="s">
        <v>19805</v>
      </c>
      <c r="C2087" s="64" t="s">
        <v>19805</v>
      </c>
      <c r="D2087" s="64" t="s">
        <v>19805</v>
      </c>
      <c r="E2087" s="64" t="s">
        <v>19805</v>
      </c>
      <c r="F2087" s="64" t="s">
        <v>19805</v>
      </c>
      <c r="G2087" s="64" t="s">
        <v>19805</v>
      </c>
      <c r="H2087" s="64" t="s">
        <v>19805</v>
      </c>
      <c r="I2087" s="64" t="s">
        <v>19805</v>
      </c>
      <c r="J2087" s="64" t="s">
        <v>19805</v>
      </c>
      <c r="K2087" s="64" t="s">
        <v>19805</v>
      </c>
      <c r="L2087" s="64" t="s">
        <v>19805</v>
      </c>
      <c r="M2087" s="64" t="s">
        <v>19805</v>
      </c>
      <c r="N2087" s="64" t="s">
        <v>19805</v>
      </c>
      <c r="O2087" s="64" t="s">
        <v>19805</v>
      </c>
      <c r="P2087" s="64" t="s">
        <v>19805</v>
      </c>
      <c r="Q2087" s="64" t="s">
        <v>19805</v>
      </c>
      <c r="R2087" s="64" t="s">
        <v>19805</v>
      </c>
      <c r="S2087" s="64">
        <v>4529</v>
      </c>
      <c r="T2087" s="64">
        <v>287500</v>
      </c>
      <c r="U2087" s="64" t="s">
        <v>19805</v>
      </c>
      <c r="V2087" s="64" t="s">
        <v>19805</v>
      </c>
      <c r="W2087" s="64" t="s">
        <v>19805</v>
      </c>
      <c r="X2087" s="64" t="s">
        <v>19805</v>
      </c>
      <c r="Y2087" s="64" t="s">
        <v>19805</v>
      </c>
      <c r="Z2087" s="64" t="s">
        <v>19805</v>
      </c>
      <c r="AA2087" s="64" t="s">
        <v>19805</v>
      </c>
      <c r="AB2087" s="64" t="s">
        <v>19805</v>
      </c>
    </row>
    <row r="2088" spans="1:28">
      <c r="A2088" s="15" t="s">
        <v>1484</v>
      </c>
      <c r="B2088" s="64">
        <v>3386598</v>
      </c>
      <c r="C2088" s="64">
        <v>2658240</v>
      </c>
      <c r="D2088" s="64">
        <v>2548560</v>
      </c>
      <c r="E2088" s="64">
        <v>2438760</v>
      </c>
      <c r="F2088" s="64" t="s">
        <v>19805</v>
      </c>
      <c r="G2088" s="64" t="s">
        <v>19805</v>
      </c>
      <c r="H2088" s="64" t="s">
        <v>19805</v>
      </c>
      <c r="I2088" s="64" t="s">
        <v>19805</v>
      </c>
      <c r="J2088" s="64" t="s">
        <v>19805</v>
      </c>
      <c r="K2088" s="64" t="s">
        <v>19805</v>
      </c>
      <c r="L2088" s="64" t="s">
        <v>19805</v>
      </c>
      <c r="M2088" s="64" t="s">
        <v>19805</v>
      </c>
      <c r="N2088" s="64" t="s">
        <v>19805</v>
      </c>
      <c r="O2088" s="64" t="s">
        <v>19805</v>
      </c>
      <c r="P2088" s="64" t="s">
        <v>19805</v>
      </c>
      <c r="Q2088" s="64" t="s">
        <v>19805</v>
      </c>
      <c r="R2088" s="64" t="s">
        <v>19805</v>
      </c>
      <c r="S2088" s="64" t="s">
        <v>19805</v>
      </c>
      <c r="T2088" s="64" t="s">
        <v>19805</v>
      </c>
      <c r="U2088" s="64" t="s">
        <v>19805</v>
      </c>
      <c r="V2088" s="64" t="s">
        <v>19805</v>
      </c>
      <c r="W2088" s="64" t="s">
        <v>19805</v>
      </c>
      <c r="X2088" s="64" t="s">
        <v>19805</v>
      </c>
      <c r="Y2088" s="64" t="s">
        <v>19805</v>
      </c>
      <c r="Z2088" s="64" t="s">
        <v>19805</v>
      </c>
      <c r="AA2088" s="64" t="s">
        <v>19805</v>
      </c>
      <c r="AB2088" s="64" t="s">
        <v>19805</v>
      </c>
    </row>
    <row r="2089" spans="1:28">
      <c r="A2089" s="15" t="s">
        <v>1446</v>
      </c>
      <c r="B2089" s="64">
        <v>25000</v>
      </c>
      <c r="C2089" s="64" t="s">
        <v>19805</v>
      </c>
      <c r="D2089" s="64" t="s">
        <v>19805</v>
      </c>
      <c r="E2089" s="64" t="s">
        <v>19805</v>
      </c>
      <c r="F2089" s="64" t="s">
        <v>19805</v>
      </c>
      <c r="G2089" s="64" t="s">
        <v>19805</v>
      </c>
      <c r="H2089" s="64" t="s">
        <v>19805</v>
      </c>
      <c r="I2089" s="64" t="s">
        <v>19805</v>
      </c>
      <c r="J2089" s="64" t="s">
        <v>19805</v>
      </c>
      <c r="K2089" s="64" t="s">
        <v>19805</v>
      </c>
      <c r="L2089" s="64" t="s">
        <v>19805</v>
      </c>
      <c r="M2089" s="64" t="s">
        <v>19805</v>
      </c>
      <c r="N2089" s="64" t="s">
        <v>19805</v>
      </c>
      <c r="O2089" s="64" t="s">
        <v>19805</v>
      </c>
      <c r="P2089" s="64" t="s">
        <v>19805</v>
      </c>
      <c r="Q2089" s="64" t="s">
        <v>19805</v>
      </c>
      <c r="R2089" s="64" t="s">
        <v>19805</v>
      </c>
      <c r="S2089" s="64" t="s">
        <v>19805</v>
      </c>
      <c r="T2089" s="64" t="s">
        <v>19805</v>
      </c>
      <c r="U2089" s="64" t="s">
        <v>19805</v>
      </c>
      <c r="V2089" s="64" t="s">
        <v>19805</v>
      </c>
      <c r="W2089" s="64" t="s">
        <v>19805</v>
      </c>
      <c r="X2089" s="64" t="s">
        <v>19805</v>
      </c>
      <c r="Y2089" s="64" t="s">
        <v>19805</v>
      </c>
      <c r="Z2089" s="64" t="s">
        <v>19805</v>
      </c>
      <c r="AA2089" s="64" t="s">
        <v>19805</v>
      </c>
      <c r="AB2089" s="64" t="s">
        <v>19805</v>
      </c>
    </row>
    <row r="2090" spans="1:28">
      <c r="A2090" s="15" t="s">
        <v>6125</v>
      </c>
      <c r="B2090" s="64" t="s">
        <v>19805</v>
      </c>
      <c r="C2090" s="64" t="s">
        <v>19805</v>
      </c>
      <c r="D2090" s="64" t="s">
        <v>19805</v>
      </c>
      <c r="E2090" s="64" t="s">
        <v>19805</v>
      </c>
      <c r="F2090" s="64" t="s">
        <v>19805</v>
      </c>
      <c r="G2090" s="64" t="s">
        <v>19805</v>
      </c>
      <c r="H2090" s="64" t="s">
        <v>19805</v>
      </c>
      <c r="I2090" s="64">
        <v>26917</v>
      </c>
      <c r="J2090" s="64" t="s">
        <v>19805</v>
      </c>
      <c r="K2090" s="64" t="s">
        <v>19805</v>
      </c>
      <c r="L2090" s="64" t="s">
        <v>19805</v>
      </c>
      <c r="M2090" s="64" t="s">
        <v>19805</v>
      </c>
      <c r="N2090" s="64" t="s">
        <v>19805</v>
      </c>
      <c r="O2090" s="64" t="s">
        <v>19805</v>
      </c>
      <c r="P2090" s="64" t="s">
        <v>19805</v>
      </c>
      <c r="Q2090" s="64" t="s">
        <v>19805</v>
      </c>
      <c r="R2090" s="64" t="s">
        <v>19805</v>
      </c>
      <c r="S2090" s="64" t="s">
        <v>19805</v>
      </c>
      <c r="T2090" s="64" t="s">
        <v>19805</v>
      </c>
      <c r="U2090" s="64" t="s">
        <v>19805</v>
      </c>
      <c r="V2090" s="64" t="s">
        <v>19805</v>
      </c>
      <c r="W2090" s="64" t="s">
        <v>19805</v>
      </c>
      <c r="X2090" s="64" t="s">
        <v>19805</v>
      </c>
      <c r="Y2090" s="64" t="s">
        <v>19805</v>
      </c>
      <c r="Z2090" s="64" t="s">
        <v>19805</v>
      </c>
      <c r="AA2090" s="64" t="s">
        <v>19805</v>
      </c>
      <c r="AB2090" s="64" t="s">
        <v>19805</v>
      </c>
    </row>
    <row r="2091" spans="1:28">
      <c r="A2091" s="15" t="s">
        <v>6126</v>
      </c>
      <c r="B2091" s="64" t="s">
        <v>19805</v>
      </c>
      <c r="C2091" s="64" t="s">
        <v>19805</v>
      </c>
      <c r="D2091" s="64" t="s">
        <v>19805</v>
      </c>
      <c r="E2091" s="64" t="s">
        <v>19805</v>
      </c>
      <c r="F2091" s="64" t="s">
        <v>19805</v>
      </c>
      <c r="G2091" s="64" t="s">
        <v>19805</v>
      </c>
      <c r="H2091" s="64">
        <v>89670</v>
      </c>
      <c r="I2091" s="64" t="s">
        <v>19805</v>
      </c>
      <c r="J2091" s="64">
        <v>187258</v>
      </c>
      <c r="K2091" s="64" t="s">
        <v>19805</v>
      </c>
      <c r="L2091" s="64" t="s">
        <v>19805</v>
      </c>
      <c r="M2091" s="64" t="s">
        <v>19805</v>
      </c>
      <c r="N2091" s="64" t="s">
        <v>19805</v>
      </c>
      <c r="O2091" s="64" t="s">
        <v>19805</v>
      </c>
      <c r="P2091" s="64" t="s">
        <v>19805</v>
      </c>
      <c r="Q2091" s="64" t="s">
        <v>19805</v>
      </c>
      <c r="R2091" s="64" t="s">
        <v>19805</v>
      </c>
      <c r="S2091" s="64" t="s">
        <v>19805</v>
      </c>
      <c r="T2091" s="64" t="s">
        <v>19805</v>
      </c>
      <c r="U2091" s="64" t="s">
        <v>19805</v>
      </c>
      <c r="V2091" s="64" t="s">
        <v>19805</v>
      </c>
      <c r="W2091" s="64" t="s">
        <v>19805</v>
      </c>
      <c r="X2091" s="64" t="s">
        <v>19805</v>
      </c>
      <c r="Y2091" s="64" t="s">
        <v>19805</v>
      </c>
      <c r="Z2091" s="64" t="s">
        <v>19805</v>
      </c>
      <c r="AA2091" s="64" t="s">
        <v>19805</v>
      </c>
      <c r="AB2091" s="64" t="s">
        <v>19805</v>
      </c>
    </row>
    <row r="2092" spans="1:28">
      <c r="A2092" s="15" t="s">
        <v>1490</v>
      </c>
      <c r="B2092" s="64">
        <v>2340600</v>
      </c>
      <c r="C2092" s="64">
        <v>2239800</v>
      </c>
      <c r="D2092" s="64" t="s">
        <v>19805</v>
      </c>
      <c r="E2092" s="64" t="s">
        <v>19805</v>
      </c>
      <c r="F2092" s="64" t="s">
        <v>19805</v>
      </c>
      <c r="G2092" s="64" t="s">
        <v>19805</v>
      </c>
      <c r="H2092" s="64" t="s">
        <v>19805</v>
      </c>
      <c r="I2092" s="64" t="s">
        <v>19805</v>
      </c>
      <c r="J2092" s="64" t="s">
        <v>19805</v>
      </c>
      <c r="K2092" s="64" t="s">
        <v>19805</v>
      </c>
      <c r="L2092" s="64" t="s">
        <v>19805</v>
      </c>
      <c r="M2092" s="64" t="s">
        <v>19805</v>
      </c>
      <c r="N2092" s="64" t="s">
        <v>19805</v>
      </c>
      <c r="O2092" s="64" t="s">
        <v>19805</v>
      </c>
      <c r="P2092" s="64" t="s">
        <v>19805</v>
      </c>
      <c r="Q2092" s="64" t="s">
        <v>19805</v>
      </c>
      <c r="R2092" s="64" t="s">
        <v>19805</v>
      </c>
      <c r="S2092" s="64" t="s">
        <v>19805</v>
      </c>
      <c r="T2092" s="64" t="s">
        <v>19805</v>
      </c>
      <c r="U2092" s="64" t="s">
        <v>19805</v>
      </c>
      <c r="V2092" s="64" t="s">
        <v>19805</v>
      </c>
      <c r="W2092" s="64" t="s">
        <v>19805</v>
      </c>
      <c r="X2092" s="64" t="s">
        <v>19805</v>
      </c>
      <c r="Y2092" s="64" t="s">
        <v>19805</v>
      </c>
      <c r="Z2092" s="64" t="s">
        <v>19805</v>
      </c>
      <c r="AA2092" s="64" t="s">
        <v>19805</v>
      </c>
      <c r="AB2092" s="64" t="s">
        <v>19805</v>
      </c>
    </row>
    <row r="2093" spans="1:28">
      <c r="A2093" s="15" t="s">
        <v>4012</v>
      </c>
      <c r="B2093" s="64" t="s">
        <v>19805</v>
      </c>
      <c r="C2093" s="64" t="s">
        <v>19805</v>
      </c>
      <c r="D2093" s="64" t="s">
        <v>19805</v>
      </c>
      <c r="E2093" s="64" t="s">
        <v>19805</v>
      </c>
      <c r="F2093" s="64">
        <v>762195</v>
      </c>
      <c r="G2093" s="64">
        <v>473604</v>
      </c>
      <c r="H2093" s="64" t="s">
        <v>19805</v>
      </c>
      <c r="I2093" s="64" t="s">
        <v>19805</v>
      </c>
      <c r="J2093" s="64" t="s">
        <v>19805</v>
      </c>
      <c r="K2093" s="64" t="s">
        <v>19805</v>
      </c>
      <c r="L2093" s="64" t="s">
        <v>19805</v>
      </c>
      <c r="M2093" s="64" t="s">
        <v>19805</v>
      </c>
      <c r="N2093" s="64" t="s">
        <v>19805</v>
      </c>
      <c r="O2093" s="64" t="s">
        <v>19805</v>
      </c>
      <c r="P2093" s="64" t="s">
        <v>19805</v>
      </c>
      <c r="Q2093" s="64" t="s">
        <v>19805</v>
      </c>
      <c r="R2093" s="64" t="s">
        <v>19805</v>
      </c>
      <c r="S2093" s="64" t="s">
        <v>19805</v>
      </c>
      <c r="T2093" s="64" t="s">
        <v>19805</v>
      </c>
      <c r="U2093" s="64" t="s">
        <v>19805</v>
      </c>
      <c r="V2093" s="64" t="s">
        <v>19805</v>
      </c>
      <c r="W2093" s="64" t="s">
        <v>19805</v>
      </c>
      <c r="X2093" s="64" t="s">
        <v>19805</v>
      </c>
      <c r="Y2093" s="64" t="s">
        <v>19805</v>
      </c>
      <c r="Z2093" s="64" t="s">
        <v>19805</v>
      </c>
      <c r="AA2093" s="64" t="s">
        <v>19805</v>
      </c>
      <c r="AB2093" s="64" t="s">
        <v>19805</v>
      </c>
    </row>
    <row r="2094" spans="1:28">
      <c r="A2094" s="15" t="s">
        <v>354</v>
      </c>
      <c r="B2094" s="64">
        <v>15330435</v>
      </c>
      <c r="C2094" s="64">
        <v>14260000</v>
      </c>
      <c r="D2094" s="64">
        <v>5421333</v>
      </c>
      <c r="E2094" s="64">
        <v>4285560</v>
      </c>
      <c r="F2094" s="64">
        <v>4006080</v>
      </c>
      <c r="G2094" s="64">
        <v>3726600</v>
      </c>
      <c r="H2094" s="64" t="s">
        <v>19805</v>
      </c>
      <c r="I2094" s="64" t="s">
        <v>19805</v>
      </c>
      <c r="J2094" s="64" t="s">
        <v>19805</v>
      </c>
      <c r="K2094" s="64" t="s">
        <v>19805</v>
      </c>
      <c r="L2094" s="64" t="s">
        <v>19805</v>
      </c>
      <c r="M2094" s="64" t="s">
        <v>19805</v>
      </c>
      <c r="N2094" s="64" t="s">
        <v>19805</v>
      </c>
      <c r="O2094" s="64" t="s">
        <v>19805</v>
      </c>
      <c r="P2094" s="64" t="s">
        <v>19805</v>
      </c>
      <c r="Q2094" s="64" t="s">
        <v>19805</v>
      </c>
      <c r="R2094" s="64" t="s">
        <v>19805</v>
      </c>
      <c r="S2094" s="64" t="s">
        <v>19805</v>
      </c>
      <c r="T2094" s="64" t="s">
        <v>19805</v>
      </c>
      <c r="U2094" s="64" t="s">
        <v>19805</v>
      </c>
      <c r="V2094" s="64" t="s">
        <v>19805</v>
      </c>
      <c r="W2094" s="64" t="s">
        <v>19805</v>
      </c>
      <c r="X2094" s="64" t="s">
        <v>19805</v>
      </c>
      <c r="Y2094" s="64" t="s">
        <v>19805</v>
      </c>
      <c r="Z2094" s="64" t="s">
        <v>19805</v>
      </c>
      <c r="AA2094" s="64" t="s">
        <v>19805</v>
      </c>
      <c r="AB2094" s="64" t="s">
        <v>19805</v>
      </c>
    </row>
    <row r="2095" spans="1:28">
      <c r="A2095" s="15" t="s">
        <v>6127</v>
      </c>
      <c r="B2095" s="64" t="s">
        <v>19805</v>
      </c>
      <c r="C2095" s="64" t="s">
        <v>19805</v>
      </c>
      <c r="D2095" s="64" t="s">
        <v>19805</v>
      </c>
      <c r="E2095" s="64" t="s">
        <v>19805</v>
      </c>
      <c r="F2095" s="64" t="s">
        <v>19805</v>
      </c>
      <c r="G2095" s="64" t="s">
        <v>19805</v>
      </c>
      <c r="H2095" s="64" t="s">
        <v>19805</v>
      </c>
      <c r="I2095" s="64" t="s">
        <v>19805</v>
      </c>
      <c r="J2095" s="64" t="s">
        <v>19805</v>
      </c>
      <c r="K2095" s="64" t="s">
        <v>19805</v>
      </c>
      <c r="L2095" s="64" t="s">
        <v>19805</v>
      </c>
      <c r="M2095" s="64">
        <v>1478280</v>
      </c>
      <c r="N2095" s="64">
        <v>1381920</v>
      </c>
      <c r="O2095" s="64">
        <v>1285440</v>
      </c>
      <c r="P2095" s="64" t="s">
        <v>19805</v>
      </c>
      <c r="Q2095" s="64" t="s">
        <v>19805</v>
      </c>
      <c r="R2095" s="64" t="s">
        <v>19805</v>
      </c>
      <c r="S2095" s="64" t="s">
        <v>19805</v>
      </c>
      <c r="T2095" s="64" t="s">
        <v>19805</v>
      </c>
      <c r="U2095" s="64" t="s">
        <v>19805</v>
      </c>
      <c r="V2095" s="64" t="s">
        <v>19805</v>
      </c>
      <c r="W2095" s="64" t="s">
        <v>19805</v>
      </c>
      <c r="X2095" s="64" t="s">
        <v>19805</v>
      </c>
      <c r="Y2095" s="64" t="s">
        <v>19805</v>
      </c>
      <c r="Z2095" s="64" t="s">
        <v>19805</v>
      </c>
      <c r="AA2095" s="64" t="s">
        <v>19805</v>
      </c>
      <c r="AB2095" s="64" t="s">
        <v>19805</v>
      </c>
    </row>
    <row r="2096" spans="1:28">
      <c r="A2096" s="15" t="s">
        <v>296</v>
      </c>
      <c r="B2096" s="64">
        <v>3332940</v>
      </c>
      <c r="C2096" s="64">
        <v>947276</v>
      </c>
      <c r="D2096" s="64">
        <v>816482</v>
      </c>
      <c r="E2096" s="64">
        <v>158588</v>
      </c>
      <c r="F2096" s="64" t="s">
        <v>19805</v>
      </c>
      <c r="G2096" s="64" t="s">
        <v>19805</v>
      </c>
      <c r="H2096" s="64" t="s">
        <v>19805</v>
      </c>
      <c r="I2096" s="64" t="s">
        <v>19805</v>
      </c>
      <c r="J2096" s="64" t="s">
        <v>19805</v>
      </c>
      <c r="K2096" s="64" t="s">
        <v>19805</v>
      </c>
      <c r="L2096" s="64" t="s">
        <v>19805</v>
      </c>
      <c r="M2096" s="64" t="s">
        <v>19805</v>
      </c>
      <c r="N2096" s="64" t="s">
        <v>19805</v>
      </c>
      <c r="O2096" s="64" t="s">
        <v>19805</v>
      </c>
      <c r="P2096" s="64" t="s">
        <v>19805</v>
      </c>
      <c r="Q2096" s="64" t="s">
        <v>19805</v>
      </c>
      <c r="R2096" s="64" t="s">
        <v>19805</v>
      </c>
      <c r="S2096" s="64" t="s">
        <v>19805</v>
      </c>
      <c r="T2096" s="64" t="s">
        <v>19805</v>
      </c>
      <c r="U2096" s="64" t="s">
        <v>19805</v>
      </c>
      <c r="V2096" s="64" t="s">
        <v>19805</v>
      </c>
      <c r="W2096" s="64" t="s">
        <v>19805</v>
      </c>
      <c r="X2096" s="64" t="s">
        <v>19805</v>
      </c>
      <c r="Y2096" s="64" t="s">
        <v>19805</v>
      </c>
      <c r="Z2096" s="64" t="s">
        <v>19805</v>
      </c>
      <c r="AA2096" s="64" t="s">
        <v>19805</v>
      </c>
      <c r="AB2096" s="64" t="s">
        <v>19805</v>
      </c>
    </row>
    <row r="2097" spans="1:28">
      <c r="A2097" s="15" t="s">
        <v>6129</v>
      </c>
      <c r="B2097" s="64" t="s">
        <v>19805</v>
      </c>
      <c r="C2097" s="64" t="s">
        <v>19805</v>
      </c>
      <c r="D2097" s="64" t="s">
        <v>19805</v>
      </c>
      <c r="E2097" s="64" t="s">
        <v>19805</v>
      </c>
      <c r="F2097" s="64" t="s">
        <v>19805</v>
      </c>
      <c r="G2097" s="64" t="s">
        <v>19805</v>
      </c>
      <c r="H2097" s="64" t="s">
        <v>19805</v>
      </c>
      <c r="I2097" s="64" t="s">
        <v>19805</v>
      </c>
      <c r="J2097" s="64" t="s">
        <v>19805</v>
      </c>
      <c r="K2097" s="64">
        <v>1219590</v>
      </c>
      <c r="L2097" s="64">
        <v>5603000</v>
      </c>
      <c r="M2097" s="64">
        <v>5253000</v>
      </c>
      <c r="N2097" s="64">
        <v>4903000</v>
      </c>
      <c r="O2097" s="64">
        <v>2100000</v>
      </c>
      <c r="P2097" s="64">
        <v>2000000</v>
      </c>
      <c r="Q2097" s="64">
        <v>590850</v>
      </c>
      <c r="R2097" s="64">
        <v>523500</v>
      </c>
      <c r="S2097" s="64">
        <v>460000</v>
      </c>
      <c r="T2097" s="64">
        <v>287500</v>
      </c>
      <c r="U2097" s="64">
        <v>242000</v>
      </c>
      <c r="V2097" s="64" t="s">
        <v>19805</v>
      </c>
      <c r="W2097" s="64" t="s">
        <v>19805</v>
      </c>
      <c r="X2097" s="64" t="s">
        <v>19805</v>
      </c>
      <c r="Y2097" s="64" t="s">
        <v>19805</v>
      </c>
      <c r="Z2097" s="64" t="s">
        <v>19805</v>
      </c>
      <c r="AA2097" s="64" t="s">
        <v>19805</v>
      </c>
      <c r="AB2097" s="64" t="s">
        <v>19805</v>
      </c>
    </row>
    <row r="2098" spans="1:28">
      <c r="A2098" s="15" t="s">
        <v>3841</v>
      </c>
      <c r="B2098" s="64" t="s">
        <v>19805</v>
      </c>
      <c r="C2098" s="64" t="s">
        <v>19805</v>
      </c>
      <c r="D2098" s="64" t="s">
        <v>19805</v>
      </c>
      <c r="E2098" s="64" t="s">
        <v>19805</v>
      </c>
      <c r="F2098" s="64">
        <v>214758</v>
      </c>
      <c r="G2098" s="64">
        <v>1352181</v>
      </c>
      <c r="H2098" s="64">
        <v>11968253</v>
      </c>
      <c r="I2098" s="64">
        <v>11047619</v>
      </c>
      <c r="J2098" s="64">
        <v>10126984</v>
      </c>
      <c r="K2098" s="64">
        <v>9206349</v>
      </c>
      <c r="L2098" s="64">
        <v>8285714</v>
      </c>
      <c r="M2098" s="64">
        <v>7365079</v>
      </c>
      <c r="N2098" s="64">
        <v>2231808</v>
      </c>
      <c r="O2098" s="64">
        <v>1506960</v>
      </c>
      <c r="P2098" s="64">
        <v>1408680</v>
      </c>
      <c r="Q2098" s="64">
        <v>1310400</v>
      </c>
      <c r="R2098" s="64" t="s">
        <v>19805</v>
      </c>
      <c r="S2098" s="64" t="s">
        <v>19805</v>
      </c>
      <c r="T2098" s="64" t="s">
        <v>19805</v>
      </c>
      <c r="U2098" s="64" t="s">
        <v>19805</v>
      </c>
      <c r="V2098" s="64" t="s">
        <v>19805</v>
      </c>
      <c r="W2098" s="64" t="s">
        <v>19805</v>
      </c>
      <c r="X2098" s="64" t="s">
        <v>19805</v>
      </c>
      <c r="Y2098" s="64" t="s">
        <v>19805</v>
      </c>
      <c r="Z2098" s="64" t="s">
        <v>19805</v>
      </c>
      <c r="AA2098" s="64" t="s">
        <v>19805</v>
      </c>
      <c r="AB2098" s="64" t="s">
        <v>19805</v>
      </c>
    </row>
    <row r="2099" spans="1:28">
      <c r="A2099" s="15" t="s">
        <v>2134</v>
      </c>
      <c r="B2099" s="64">
        <v>543471</v>
      </c>
      <c r="C2099" s="64" t="s">
        <v>19805</v>
      </c>
      <c r="D2099" s="64" t="s">
        <v>19805</v>
      </c>
      <c r="E2099" s="64" t="s">
        <v>19805</v>
      </c>
      <c r="F2099" s="64" t="s">
        <v>19805</v>
      </c>
      <c r="G2099" s="64" t="s">
        <v>19805</v>
      </c>
      <c r="H2099" s="64" t="s">
        <v>19805</v>
      </c>
      <c r="I2099" s="64" t="s">
        <v>19805</v>
      </c>
      <c r="J2099" s="64" t="s">
        <v>19805</v>
      </c>
      <c r="K2099" s="64" t="s">
        <v>19805</v>
      </c>
      <c r="L2099" s="64" t="s">
        <v>19805</v>
      </c>
      <c r="M2099" s="64" t="s">
        <v>19805</v>
      </c>
      <c r="N2099" s="64" t="s">
        <v>19805</v>
      </c>
      <c r="O2099" s="64" t="s">
        <v>19805</v>
      </c>
      <c r="P2099" s="64" t="s">
        <v>19805</v>
      </c>
      <c r="Q2099" s="64" t="s">
        <v>19805</v>
      </c>
      <c r="R2099" s="64" t="s">
        <v>19805</v>
      </c>
      <c r="S2099" s="64" t="s">
        <v>19805</v>
      </c>
      <c r="T2099" s="64" t="s">
        <v>19805</v>
      </c>
      <c r="U2099" s="64" t="s">
        <v>19805</v>
      </c>
      <c r="V2099" s="64" t="s">
        <v>19805</v>
      </c>
      <c r="W2099" s="64" t="s">
        <v>19805</v>
      </c>
      <c r="X2099" s="64" t="s">
        <v>19805</v>
      </c>
      <c r="Y2099" s="64" t="s">
        <v>19805</v>
      </c>
      <c r="Z2099" s="64" t="s">
        <v>19805</v>
      </c>
      <c r="AA2099" s="64" t="s">
        <v>19805</v>
      </c>
      <c r="AB2099" s="64" t="s">
        <v>19805</v>
      </c>
    </row>
    <row r="2100" spans="1:28">
      <c r="A2100" s="15" t="s">
        <v>608</v>
      </c>
      <c r="B2100" s="64">
        <v>1315217</v>
      </c>
      <c r="C2100" s="64">
        <v>12179495</v>
      </c>
      <c r="D2100" s="64">
        <v>11595506</v>
      </c>
      <c r="E2100" s="64">
        <v>10786517</v>
      </c>
      <c r="F2100" s="64">
        <v>2544529</v>
      </c>
      <c r="G2100" s="64">
        <v>1654440</v>
      </c>
      <c r="H2100" s="64">
        <v>1546560</v>
      </c>
      <c r="I2100" s="64">
        <v>1438690</v>
      </c>
      <c r="J2100" s="64" t="s">
        <v>19805</v>
      </c>
      <c r="K2100" s="64" t="s">
        <v>19805</v>
      </c>
      <c r="L2100" s="64" t="s">
        <v>19805</v>
      </c>
      <c r="M2100" s="64" t="s">
        <v>19805</v>
      </c>
      <c r="N2100" s="64" t="s">
        <v>19805</v>
      </c>
      <c r="O2100" s="64" t="s">
        <v>19805</v>
      </c>
      <c r="P2100" s="64" t="s">
        <v>19805</v>
      </c>
      <c r="Q2100" s="64" t="s">
        <v>19805</v>
      </c>
      <c r="R2100" s="64" t="s">
        <v>19805</v>
      </c>
      <c r="S2100" s="64" t="s">
        <v>19805</v>
      </c>
      <c r="T2100" s="64" t="s">
        <v>19805</v>
      </c>
      <c r="U2100" s="64" t="s">
        <v>19805</v>
      </c>
      <c r="V2100" s="64" t="s">
        <v>19805</v>
      </c>
      <c r="W2100" s="64" t="s">
        <v>19805</v>
      </c>
      <c r="X2100" s="64" t="s">
        <v>19805</v>
      </c>
      <c r="Y2100" s="64" t="s">
        <v>19805</v>
      </c>
      <c r="Z2100" s="64" t="s">
        <v>19805</v>
      </c>
      <c r="AA2100" s="64" t="s">
        <v>19805</v>
      </c>
      <c r="AB2100" s="64" t="s">
        <v>19805</v>
      </c>
    </row>
    <row r="2101" spans="1:28">
      <c r="A2101" s="15" t="s">
        <v>926</v>
      </c>
      <c r="B2101" s="64">
        <v>1733880</v>
      </c>
      <c r="C2101" s="64">
        <v>1662360</v>
      </c>
      <c r="D2101" s="64">
        <v>1590720</v>
      </c>
      <c r="E2101" s="64" t="s">
        <v>19805</v>
      </c>
      <c r="F2101" s="64" t="s">
        <v>19805</v>
      </c>
      <c r="G2101" s="64" t="s">
        <v>19805</v>
      </c>
      <c r="H2101" s="64" t="s">
        <v>19805</v>
      </c>
      <c r="I2101" s="64" t="s">
        <v>19805</v>
      </c>
      <c r="J2101" s="64" t="s">
        <v>19805</v>
      </c>
      <c r="K2101" s="64" t="s">
        <v>19805</v>
      </c>
      <c r="L2101" s="64" t="s">
        <v>19805</v>
      </c>
      <c r="M2101" s="64" t="s">
        <v>19805</v>
      </c>
      <c r="N2101" s="64" t="s">
        <v>19805</v>
      </c>
      <c r="O2101" s="64" t="s">
        <v>19805</v>
      </c>
      <c r="P2101" s="64" t="s">
        <v>19805</v>
      </c>
      <c r="Q2101" s="64" t="s">
        <v>19805</v>
      </c>
      <c r="R2101" s="64" t="s">
        <v>19805</v>
      </c>
      <c r="S2101" s="64" t="s">
        <v>19805</v>
      </c>
      <c r="T2101" s="64" t="s">
        <v>19805</v>
      </c>
      <c r="U2101" s="64" t="s">
        <v>19805</v>
      </c>
      <c r="V2101" s="64" t="s">
        <v>19805</v>
      </c>
      <c r="W2101" s="64" t="s">
        <v>19805</v>
      </c>
      <c r="X2101" s="64" t="s">
        <v>19805</v>
      </c>
      <c r="Y2101" s="64" t="s">
        <v>19805</v>
      </c>
      <c r="Z2101" s="64" t="s">
        <v>19805</v>
      </c>
      <c r="AA2101" s="64" t="s">
        <v>19805</v>
      </c>
      <c r="AB2101" s="64" t="s">
        <v>19805</v>
      </c>
    </row>
    <row r="2102" spans="1:28">
      <c r="A2102" s="15" t="s">
        <v>294</v>
      </c>
      <c r="B2102" s="64" t="s">
        <v>19805</v>
      </c>
      <c r="C2102" s="64">
        <v>1185784</v>
      </c>
      <c r="D2102" s="64">
        <v>3326235</v>
      </c>
      <c r="E2102" s="64">
        <v>3183000</v>
      </c>
      <c r="F2102" s="64">
        <v>3055259</v>
      </c>
      <c r="G2102" s="64">
        <v>2138040</v>
      </c>
      <c r="H2102" s="64">
        <v>1998600</v>
      </c>
      <c r="I2102" s="64">
        <v>1859160</v>
      </c>
      <c r="J2102" s="64" t="s">
        <v>19805</v>
      </c>
      <c r="K2102" s="64" t="s">
        <v>19805</v>
      </c>
      <c r="L2102" s="64" t="s">
        <v>19805</v>
      </c>
      <c r="M2102" s="64" t="s">
        <v>19805</v>
      </c>
      <c r="N2102" s="64" t="s">
        <v>19805</v>
      </c>
      <c r="O2102" s="64" t="s">
        <v>19805</v>
      </c>
      <c r="P2102" s="64" t="s">
        <v>19805</v>
      </c>
      <c r="Q2102" s="64" t="s">
        <v>19805</v>
      </c>
      <c r="R2102" s="64" t="s">
        <v>19805</v>
      </c>
      <c r="S2102" s="64" t="s">
        <v>19805</v>
      </c>
      <c r="T2102" s="64" t="s">
        <v>19805</v>
      </c>
      <c r="U2102" s="64" t="s">
        <v>19805</v>
      </c>
      <c r="V2102" s="64" t="s">
        <v>19805</v>
      </c>
      <c r="W2102" s="64" t="s">
        <v>19805</v>
      </c>
      <c r="X2102" s="64" t="s">
        <v>19805</v>
      </c>
      <c r="Y2102" s="64" t="s">
        <v>19805</v>
      </c>
      <c r="Z2102" s="64" t="s">
        <v>19805</v>
      </c>
      <c r="AA2102" s="64" t="s">
        <v>19805</v>
      </c>
      <c r="AB2102" s="64" t="s">
        <v>19805</v>
      </c>
    </row>
    <row r="2103" spans="1:28">
      <c r="A2103" s="15" t="s">
        <v>3952</v>
      </c>
      <c r="B2103" s="64" t="s">
        <v>19805</v>
      </c>
      <c r="C2103" s="64" t="s">
        <v>19805</v>
      </c>
      <c r="D2103" s="64" t="s">
        <v>19805</v>
      </c>
      <c r="E2103" s="64" t="s">
        <v>19805</v>
      </c>
      <c r="F2103" s="64">
        <v>809875</v>
      </c>
      <c r="G2103" s="64">
        <v>775000</v>
      </c>
      <c r="H2103" s="64" t="s">
        <v>19805</v>
      </c>
      <c r="I2103" s="64" t="s">
        <v>19805</v>
      </c>
      <c r="J2103" s="64" t="s">
        <v>19805</v>
      </c>
      <c r="K2103" s="64" t="s">
        <v>19805</v>
      </c>
      <c r="L2103" s="64" t="s">
        <v>19805</v>
      </c>
      <c r="M2103" s="64" t="s">
        <v>19805</v>
      </c>
      <c r="N2103" s="64" t="s">
        <v>19805</v>
      </c>
      <c r="O2103" s="64" t="s">
        <v>19805</v>
      </c>
      <c r="P2103" s="64" t="s">
        <v>19805</v>
      </c>
      <c r="Q2103" s="64" t="s">
        <v>19805</v>
      </c>
      <c r="R2103" s="64" t="s">
        <v>19805</v>
      </c>
      <c r="S2103" s="64" t="s">
        <v>19805</v>
      </c>
      <c r="T2103" s="64" t="s">
        <v>19805</v>
      </c>
      <c r="U2103" s="64" t="s">
        <v>19805</v>
      </c>
      <c r="V2103" s="64" t="s">
        <v>19805</v>
      </c>
      <c r="W2103" s="64" t="s">
        <v>19805</v>
      </c>
      <c r="X2103" s="64" t="s">
        <v>19805</v>
      </c>
      <c r="Y2103" s="64" t="s">
        <v>19805</v>
      </c>
      <c r="Z2103" s="64" t="s">
        <v>19805</v>
      </c>
      <c r="AA2103" s="64" t="s">
        <v>19805</v>
      </c>
      <c r="AB2103" s="64" t="s">
        <v>19805</v>
      </c>
    </row>
    <row r="2104" spans="1:28">
      <c r="A2104" s="15" t="s">
        <v>883</v>
      </c>
      <c r="B2104" s="64">
        <v>5628000</v>
      </c>
      <c r="C2104" s="64">
        <v>845059</v>
      </c>
      <c r="D2104" s="64">
        <v>262621</v>
      </c>
      <c r="E2104" s="64" t="s">
        <v>19805</v>
      </c>
      <c r="F2104" s="64" t="s">
        <v>19805</v>
      </c>
      <c r="G2104" s="64" t="s">
        <v>19805</v>
      </c>
      <c r="H2104" s="64" t="s">
        <v>19805</v>
      </c>
      <c r="I2104" s="64" t="s">
        <v>19805</v>
      </c>
      <c r="J2104" s="64" t="s">
        <v>19805</v>
      </c>
      <c r="K2104" s="64" t="s">
        <v>19805</v>
      </c>
      <c r="L2104" s="64" t="s">
        <v>19805</v>
      </c>
      <c r="M2104" s="64" t="s">
        <v>19805</v>
      </c>
      <c r="N2104" s="64" t="s">
        <v>19805</v>
      </c>
      <c r="O2104" s="64" t="s">
        <v>19805</v>
      </c>
      <c r="P2104" s="64" t="s">
        <v>19805</v>
      </c>
      <c r="Q2104" s="64" t="s">
        <v>19805</v>
      </c>
      <c r="R2104" s="64" t="s">
        <v>19805</v>
      </c>
      <c r="S2104" s="64" t="s">
        <v>19805</v>
      </c>
      <c r="T2104" s="64" t="s">
        <v>19805</v>
      </c>
      <c r="U2104" s="64" t="s">
        <v>19805</v>
      </c>
      <c r="V2104" s="64" t="s">
        <v>19805</v>
      </c>
      <c r="W2104" s="64" t="s">
        <v>19805</v>
      </c>
      <c r="X2104" s="64" t="s">
        <v>19805</v>
      </c>
      <c r="Y2104" s="64" t="s">
        <v>19805</v>
      </c>
      <c r="Z2104" s="64" t="s">
        <v>19805</v>
      </c>
      <c r="AA2104" s="64" t="s">
        <v>19805</v>
      </c>
      <c r="AB2104" s="64" t="s">
        <v>19805</v>
      </c>
    </row>
    <row r="2105" spans="1:28">
      <c r="A2105" s="15" t="s">
        <v>173</v>
      </c>
      <c r="B2105" s="64">
        <v>8000000</v>
      </c>
      <c r="C2105" s="64">
        <v>2616975</v>
      </c>
      <c r="D2105" s="64">
        <v>1703760</v>
      </c>
      <c r="E2105" s="64">
        <v>1633440</v>
      </c>
      <c r="F2105" s="64">
        <v>1563120</v>
      </c>
      <c r="G2105" s="64" t="s">
        <v>19805</v>
      </c>
      <c r="H2105" s="64" t="s">
        <v>19805</v>
      </c>
      <c r="I2105" s="64" t="s">
        <v>19805</v>
      </c>
      <c r="J2105" s="64" t="s">
        <v>19805</v>
      </c>
      <c r="K2105" s="64" t="s">
        <v>19805</v>
      </c>
      <c r="L2105" s="64" t="s">
        <v>19805</v>
      </c>
      <c r="M2105" s="64" t="s">
        <v>19805</v>
      </c>
      <c r="N2105" s="64" t="s">
        <v>19805</v>
      </c>
      <c r="O2105" s="64" t="s">
        <v>19805</v>
      </c>
      <c r="P2105" s="64" t="s">
        <v>19805</v>
      </c>
      <c r="Q2105" s="64" t="s">
        <v>19805</v>
      </c>
      <c r="R2105" s="64" t="s">
        <v>19805</v>
      </c>
      <c r="S2105" s="64" t="s">
        <v>19805</v>
      </c>
      <c r="T2105" s="64" t="s">
        <v>19805</v>
      </c>
      <c r="U2105" s="64" t="s">
        <v>19805</v>
      </c>
      <c r="V2105" s="64" t="s">
        <v>19805</v>
      </c>
      <c r="W2105" s="64" t="s">
        <v>19805</v>
      </c>
      <c r="X2105" s="64" t="s">
        <v>19805</v>
      </c>
      <c r="Y2105" s="64" t="s">
        <v>19805</v>
      </c>
      <c r="Z2105" s="64" t="s">
        <v>19805</v>
      </c>
      <c r="AA2105" s="64" t="s">
        <v>19805</v>
      </c>
      <c r="AB2105" s="64" t="s">
        <v>19805</v>
      </c>
    </row>
    <row r="2106" spans="1:28">
      <c r="A2106" s="15" t="s">
        <v>989</v>
      </c>
      <c r="B2106" s="64">
        <v>10203755</v>
      </c>
      <c r="C2106" s="64">
        <v>10734586</v>
      </c>
      <c r="D2106" s="64">
        <v>11265416</v>
      </c>
      <c r="E2106" s="64">
        <v>11796247</v>
      </c>
      <c r="F2106" s="64">
        <v>5251825</v>
      </c>
      <c r="G2106" s="64">
        <v>4151640</v>
      </c>
      <c r="H2106" s="64">
        <v>3880920</v>
      </c>
      <c r="I2106" s="64">
        <v>3610080</v>
      </c>
      <c r="J2106" s="64" t="s">
        <v>19805</v>
      </c>
      <c r="K2106" s="64" t="s">
        <v>19805</v>
      </c>
      <c r="L2106" s="64" t="s">
        <v>19805</v>
      </c>
      <c r="M2106" s="64" t="s">
        <v>19805</v>
      </c>
      <c r="N2106" s="64" t="s">
        <v>19805</v>
      </c>
      <c r="O2106" s="64" t="s">
        <v>19805</v>
      </c>
      <c r="P2106" s="64" t="s">
        <v>19805</v>
      </c>
      <c r="Q2106" s="64" t="s">
        <v>19805</v>
      </c>
      <c r="R2106" s="64" t="s">
        <v>19805</v>
      </c>
      <c r="S2106" s="64" t="s">
        <v>19805</v>
      </c>
      <c r="T2106" s="64" t="s">
        <v>19805</v>
      </c>
      <c r="U2106" s="64" t="s">
        <v>19805</v>
      </c>
      <c r="V2106" s="64" t="s">
        <v>19805</v>
      </c>
      <c r="W2106" s="64" t="s">
        <v>19805</v>
      </c>
      <c r="X2106" s="64" t="s">
        <v>19805</v>
      </c>
      <c r="Y2106" s="64" t="s">
        <v>19805</v>
      </c>
      <c r="Z2106" s="64" t="s">
        <v>19805</v>
      </c>
      <c r="AA2106" s="64" t="s">
        <v>19805</v>
      </c>
      <c r="AB2106" s="64" t="s">
        <v>19805</v>
      </c>
    </row>
    <row r="2107" spans="1:28">
      <c r="A2107" s="15" t="s">
        <v>6132</v>
      </c>
      <c r="B2107" s="64" t="s">
        <v>19805</v>
      </c>
      <c r="C2107" s="64" t="s">
        <v>19805</v>
      </c>
      <c r="D2107" s="64" t="s">
        <v>19805</v>
      </c>
      <c r="E2107" s="64" t="s">
        <v>19805</v>
      </c>
      <c r="F2107" s="64" t="s">
        <v>19805</v>
      </c>
      <c r="G2107" s="64" t="s">
        <v>19805</v>
      </c>
      <c r="H2107" s="64" t="s">
        <v>19805</v>
      </c>
      <c r="I2107" s="64" t="s">
        <v>19805</v>
      </c>
      <c r="J2107" s="64" t="s">
        <v>19805</v>
      </c>
      <c r="K2107" s="64" t="s">
        <v>19805</v>
      </c>
      <c r="L2107" s="64" t="s">
        <v>19805</v>
      </c>
      <c r="M2107" s="64" t="s">
        <v>19805</v>
      </c>
      <c r="N2107" s="64" t="s">
        <v>19805</v>
      </c>
      <c r="O2107" s="64" t="s">
        <v>19805</v>
      </c>
      <c r="P2107" s="64" t="s">
        <v>19805</v>
      </c>
      <c r="Q2107" s="64" t="s">
        <v>19805</v>
      </c>
      <c r="R2107" s="64">
        <v>1000000</v>
      </c>
      <c r="S2107" s="64">
        <v>510000</v>
      </c>
      <c r="T2107" s="64">
        <v>2400000</v>
      </c>
      <c r="U2107" s="64">
        <v>326700</v>
      </c>
      <c r="V2107" s="64">
        <v>247500</v>
      </c>
      <c r="W2107" s="64">
        <v>1700000</v>
      </c>
      <c r="X2107" s="64">
        <v>1600000</v>
      </c>
      <c r="Y2107" s="64">
        <v>1400000</v>
      </c>
      <c r="Z2107" s="64">
        <v>1100000</v>
      </c>
      <c r="AA2107" s="64">
        <v>922000</v>
      </c>
      <c r="AB2107" s="64">
        <v>830000</v>
      </c>
    </row>
    <row r="2108" spans="1:28">
      <c r="A2108" s="15" t="s">
        <v>6133</v>
      </c>
      <c r="B2108" s="64" t="s">
        <v>19805</v>
      </c>
      <c r="C2108" s="64" t="s">
        <v>19805</v>
      </c>
      <c r="D2108" s="64" t="s">
        <v>19805</v>
      </c>
      <c r="E2108" s="64" t="s">
        <v>19805</v>
      </c>
      <c r="F2108" s="64" t="s">
        <v>19805</v>
      </c>
      <c r="G2108" s="64" t="s">
        <v>19805</v>
      </c>
      <c r="H2108" s="64" t="s">
        <v>19805</v>
      </c>
      <c r="I2108" s="64" t="s">
        <v>19805</v>
      </c>
      <c r="J2108" s="64" t="s">
        <v>19805</v>
      </c>
      <c r="K2108" s="64" t="s">
        <v>19805</v>
      </c>
      <c r="L2108" s="64" t="s">
        <v>19805</v>
      </c>
      <c r="M2108" s="64" t="s">
        <v>19805</v>
      </c>
      <c r="N2108" s="64" t="s">
        <v>19805</v>
      </c>
      <c r="O2108" s="64" t="s">
        <v>19805</v>
      </c>
      <c r="P2108" s="64" t="s">
        <v>19805</v>
      </c>
      <c r="Q2108" s="64" t="s">
        <v>19805</v>
      </c>
      <c r="R2108" s="64" t="s">
        <v>19805</v>
      </c>
      <c r="S2108" s="64">
        <v>37290</v>
      </c>
      <c r="T2108" s="64" t="s">
        <v>19805</v>
      </c>
      <c r="U2108" s="64" t="s">
        <v>19805</v>
      </c>
      <c r="V2108" s="64" t="s">
        <v>19805</v>
      </c>
      <c r="W2108" s="64" t="s">
        <v>19805</v>
      </c>
      <c r="X2108" s="64" t="s">
        <v>19805</v>
      </c>
      <c r="Y2108" s="64" t="s">
        <v>19805</v>
      </c>
      <c r="Z2108" s="64" t="s">
        <v>19805</v>
      </c>
      <c r="AA2108" s="64" t="s">
        <v>19805</v>
      </c>
      <c r="AB2108" s="64" t="s">
        <v>19805</v>
      </c>
    </row>
    <row r="2109" spans="1:28">
      <c r="A2109" s="15" t="s">
        <v>6134</v>
      </c>
      <c r="B2109" s="64" t="s">
        <v>19805</v>
      </c>
      <c r="C2109" s="64" t="s">
        <v>19805</v>
      </c>
      <c r="D2109" s="64" t="s">
        <v>19805</v>
      </c>
      <c r="E2109" s="64" t="s">
        <v>19805</v>
      </c>
      <c r="F2109" s="64" t="s">
        <v>19805</v>
      </c>
      <c r="G2109" s="64" t="s">
        <v>19805</v>
      </c>
      <c r="H2109" s="64" t="s">
        <v>19805</v>
      </c>
      <c r="I2109" s="64" t="s">
        <v>19805</v>
      </c>
      <c r="J2109" s="64" t="s">
        <v>19805</v>
      </c>
      <c r="K2109" s="64" t="s">
        <v>19805</v>
      </c>
      <c r="L2109" s="64" t="s">
        <v>19805</v>
      </c>
      <c r="M2109" s="64" t="s">
        <v>19805</v>
      </c>
      <c r="N2109" s="64" t="s">
        <v>19805</v>
      </c>
      <c r="O2109" s="64">
        <v>221829</v>
      </c>
      <c r="P2109" s="64">
        <v>6600000</v>
      </c>
      <c r="Q2109" s="64">
        <v>6600000</v>
      </c>
      <c r="R2109" s="64">
        <v>7300000</v>
      </c>
      <c r="S2109" s="64">
        <v>6422400</v>
      </c>
      <c r="T2109" s="64">
        <v>5352000</v>
      </c>
      <c r="U2109" s="64">
        <v>4110000</v>
      </c>
      <c r="V2109" s="64">
        <v>3480000</v>
      </c>
      <c r="W2109" s="64">
        <v>3425000</v>
      </c>
      <c r="X2109" s="64">
        <v>2820000</v>
      </c>
      <c r="Y2109" s="64">
        <v>1075000</v>
      </c>
      <c r="Z2109" s="64">
        <v>1400000</v>
      </c>
      <c r="AA2109" s="64">
        <v>1200000</v>
      </c>
      <c r="AB2109" s="64">
        <v>1000000</v>
      </c>
    </row>
    <row r="2110" spans="1:28">
      <c r="A2110" s="15" t="s">
        <v>6136</v>
      </c>
      <c r="B2110" s="64" t="s">
        <v>19805</v>
      </c>
      <c r="C2110" s="64" t="s">
        <v>19805</v>
      </c>
      <c r="D2110" s="64" t="s">
        <v>19805</v>
      </c>
      <c r="E2110" s="64" t="s">
        <v>19805</v>
      </c>
      <c r="F2110" s="64" t="s">
        <v>19805</v>
      </c>
      <c r="G2110" s="64" t="s">
        <v>19805</v>
      </c>
      <c r="H2110" s="64" t="s">
        <v>19805</v>
      </c>
      <c r="I2110" s="64" t="s">
        <v>19805</v>
      </c>
      <c r="J2110" s="64" t="s">
        <v>19805</v>
      </c>
      <c r="K2110" s="64" t="s">
        <v>19805</v>
      </c>
      <c r="L2110" s="64" t="s">
        <v>19805</v>
      </c>
      <c r="M2110" s="64" t="s">
        <v>19805</v>
      </c>
      <c r="N2110" s="64" t="s">
        <v>19805</v>
      </c>
      <c r="O2110" s="64" t="s">
        <v>19805</v>
      </c>
      <c r="P2110" s="64" t="s">
        <v>19805</v>
      </c>
      <c r="Q2110" s="64">
        <v>3260000</v>
      </c>
      <c r="R2110" s="64">
        <v>2990000</v>
      </c>
      <c r="S2110" s="64">
        <v>2716667</v>
      </c>
      <c r="T2110" s="64">
        <v>287500</v>
      </c>
      <c r="U2110" s="64" t="s">
        <v>19805</v>
      </c>
      <c r="V2110" s="64" t="s">
        <v>19805</v>
      </c>
      <c r="W2110" s="64" t="s">
        <v>19805</v>
      </c>
      <c r="X2110" s="64" t="s">
        <v>19805</v>
      </c>
      <c r="Y2110" s="64" t="s">
        <v>19805</v>
      </c>
      <c r="Z2110" s="64" t="s">
        <v>19805</v>
      </c>
      <c r="AA2110" s="64" t="s">
        <v>19805</v>
      </c>
      <c r="AB2110" s="64" t="s">
        <v>19805</v>
      </c>
    </row>
    <row r="2111" spans="1:28">
      <c r="A2111" s="15" t="s">
        <v>6137</v>
      </c>
      <c r="B2111" s="64" t="s">
        <v>19805</v>
      </c>
      <c r="C2111" s="64" t="s">
        <v>19805</v>
      </c>
      <c r="D2111" s="64" t="s">
        <v>19805</v>
      </c>
      <c r="E2111" s="64" t="s">
        <v>19805</v>
      </c>
      <c r="F2111" s="64" t="s">
        <v>19805</v>
      </c>
      <c r="G2111" s="64" t="s">
        <v>19805</v>
      </c>
      <c r="H2111" s="64" t="s">
        <v>19805</v>
      </c>
      <c r="I2111" s="64" t="s">
        <v>19805</v>
      </c>
      <c r="J2111" s="64">
        <v>2250000</v>
      </c>
      <c r="K2111" s="64">
        <v>3500000</v>
      </c>
      <c r="L2111" s="64">
        <v>3500000</v>
      </c>
      <c r="M2111" s="64">
        <v>3500000</v>
      </c>
      <c r="N2111" s="64">
        <v>1600000</v>
      </c>
      <c r="O2111" s="64">
        <v>1500000</v>
      </c>
      <c r="P2111" s="64">
        <v>1870000</v>
      </c>
      <c r="Q2111" s="64">
        <v>1700000</v>
      </c>
      <c r="R2111" s="64">
        <v>865800</v>
      </c>
      <c r="S2111" s="64">
        <v>809280</v>
      </c>
      <c r="T2111" s="64">
        <v>287500</v>
      </c>
      <c r="U2111" s="64" t="s">
        <v>19805</v>
      </c>
      <c r="V2111" s="64" t="s">
        <v>19805</v>
      </c>
      <c r="W2111" s="64" t="s">
        <v>19805</v>
      </c>
      <c r="X2111" s="64" t="s">
        <v>19805</v>
      </c>
      <c r="Y2111" s="64" t="s">
        <v>19805</v>
      </c>
      <c r="Z2111" s="64" t="s">
        <v>19805</v>
      </c>
      <c r="AA2111" s="64" t="s">
        <v>19805</v>
      </c>
      <c r="AB2111" s="64" t="s">
        <v>19805</v>
      </c>
    </row>
    <row r="2112" spans="1:28">
      <c r="A2112" s="15" t="s">
        <v>1674</v>
      </c>
      <c r="B2112" s="64" t="s">
        <v>19805</v>
      </c>
      <c r="C2112" s="64" t="s">
        <v>19805</v>
      </c>
      <c r="D2112" s="64">
        <v>9388430</v>
      </c>
      <c r="E2112" s="64">
        <v>8694215</v>
      </c>
      <c r="F2112" s="64">
        <v>8000000</v>
      </c>
      <c r="G2112" s="64">
        <v>7305765</v>
      </c>
      <c r="H2112" s="64">
        <v>6611570</v>
      </c>
      <c r="I2112" s="64">
        <v>4743598</v>
      </c>
      <c r="J2112" s="64">
        <v>3749880</v>
      </c>
      <c r="K2112" s="64">
        <v>3505320</v>
      </c>
      <c r="L2112" s="64">
        <v>3260760</v>
      </c>
      <c r="M2112" s="64" t="s">
        <v>19805</v>
      </c>
      <c r="N2112" s="64" t="s">
        <v>19805</v>
      </c>
      <c r="O2112" s="64" t="s">
        <v>19805</v>
      </c>
      <c r="P2112" s="64" t="s">
        <v>19805</v>
      </c>
      <c r="Q2112" s="64" t="s">
        <v>19805</v>
      </c>
      <c r="R2112" s="64" t="s">
        <v>19805</v>
      </c>
      <c r="S2112" s="64" t="s">
        <v>19805</v>
      </c>
      <c r="T2112" s="64" t="s">
        <v>19805</v>
      </c>
      <c r="U2112" s="64" t="s">
        <v>19805</v>
      </c>
      <c r="V2112" s="64" t="s">
        <v>19805</v>
      </c>
      <c r="W2112" s="64" t="s">
        <v>19805</v>
      </c>
      <c r="X2112" s="64" t="s">
        <v>19805</v>
      </c>
      <c r="Y2112" s="64" t="s">
        <v>19805</v>
      </c>
      <c r="Z2112" s="64" t="s">
        <v>19805</v>
      </c>
      <c r="AA2112" s="64" t="s">
        <v>19805</v>
      </c>
      <c r="AB2112" s="64" t="s">
        <v>19805</v>
      </c>
    </row>
    <row r="2113" spans="1:28">
      <c r="A2113" s="15" t="s">
        <v>3193</v>
      </c>
      <c r="B2113" s="64" t="s">
        <v>19805</v>
      </c>
      <c r="C2113" s="64" t="s">
        <v>19805</v>
      </c>
      <c r="D2113" s="64" t="s">
        <v>19805</v>
      </c>
      <c r="E2113" s="64">
        <v>788872</v>
      </c>
      <c r="F2113" s="64">
        <v>473604</v>
      </c>
      <c r="G2113" s="64" t="s">
        <v>19805</v>
      </c>
      <c r="H2113" s="64" t="s">
        <v>19805</v>
      </c>
      <c r="I2113" s="64" t="s">
        <v>19805</v>
      </c>
      <c r="J2113" s="64" t="s">
        <v>19805</v>
      </c>
      <c r="K2113" s="64" t="s">
        <v>19805</v>
      </c>
      <c r="L2113" s="64" t="s">
        <v>19805</v>
      </c>
      <c r="M2113" s="64" t="s">
        <v>19805</v>
      </c>
      <c r="N2113" s="64" t="s">
        <v>19805</v>
      </c>
      <c r="O2113" s="64" t="s">
        <v>19805</v>
      </c>
      <c r="P2113" s="64" t="s">
        <v>19805</v>
      </c>
      <c r="Q2113" s="64" t="s">
        <v>19805</v>
      </c>
      <c r="R2113" s="64" t="s">
        <v>19805</v>
      </c>
      <c r="S2113" s="64" t="s">
        <v>19805</v>
      </c>
      <c r="T2113" s="64" t="s">
        <v>19805</v>
      </c>
      <c r="U2113" s="64" t="s">
        <v>19805</v>
      </c>
      <c r="V2113" s="64" t="s">
        <v>19805</v>
      </c>
      <c r="W2113" s="64" t="s">
        <v>19805</v>
      </c>
      <c r="X2113" s="64" t="s">
        <v>19805</v>
      </c>
      <c r="Y2113" s="64" t="s">
        <v>19805</v>
      </c>
      <c r="Z2113" s="64" t="s">
        <v>19805</v>
      </c>
      <c r="AA2113" s="64" t="s">
        <v>19805</v>
      </c>
      <c r="AB2113" s="64" t="s">
        <v>19805</v>
      </c>
    </row>
    <row r="2114" spans="1:28">
      <c r="A2114" s="15" t="s">
        <v>1246</v>
      </c>
      <c r="B2114" s="64">
        <v>12415000</v>
      </c>
      <c r="C2114" s="64">
        <v>13000000</v>
      </c>
      <c r="D2114" s="64">
        <v>14596888</v>
      </c>
      <c r="E2114" s="64">
        <v>14100538</v>
      </c>
      <c r="F2114" s="64">
        <v>13604188</v>
      </c>
      <c r="G2114" s="64">
        <v>13107837</v>
      </c>
      <c r="H2114" s="64">
        <v>12600000</v>
      </c>
      <c r="I2114" s="64">
        <v>11850000</v>
      </c>
      <c r="J2114" s="64">
        <v>11350000</v>
      </c>
      <c r="K2114" s="64">
        <v>10250000</v>
      </c>
      <c r="L2114" s="64">
        <v>9150000</v>
      </c>
      <c r="M2114" s="64">
        <v>9000000</v>
      </c>
      <c r="N2114" s="64">
        <v>4801102</v>
      </c>
      <c r="O2114" s="64">
        <v>3804360</v>
      </c>
      <c r="P2114" s="64">
        <v>3556200</v>
      </c>
      <c r="Q2114" s="64">
        <v>3308160</v>
      </c>
      <c r="R2114" s="64" t="s">
        <v>19805</v>
      </c>
      <c r="S2114" s="64" t="s">
        <v>19805</v>
      </c>
      <c r="T2114" s="64" t="s">
        <v>19805</v>
      </c>
      <c r="U2114" s="64" t="s">
        <v>19805</v>
      </c>
      <c r="V2114" s="64" t="s">
        <v>19805</v>
      </c>
      <c r="W2114" s="64" t="s">
        <v>19805</v>
      </c>
      <c r="X2114" s="64" t="s">
        <v>19805</v>
      </c>
      <c r="Y2114" s="64" t="s">
        <v>19805</v>
      </c>
      <c r="Z2114" s="64" t="s">
        <v>19805</v>
      </c>
      <c r="AA2114" s="64" t="s">
        <v>19805</v>
      </c>
      <c r="AB2114" s="64" t="s">
        <v>19805</v>
      </c>
    </row>
    <row r="2115" spans="1:28">
      <c r="A2115" s="15" t="s">
        <v>6138</v>
      </c>
      <c r="B2115" s="64" t="s">
        <v>19805</v>
      </c>
      <c r="C2115" s="64" t="s">
        <v>19805</v>
      </c>
      <c r="D2115" s="64" t="s">
        <v>19805</v>
      </c>
      <c r="E2115" s="64" t="s">
        <v>19805</v>
      </c>
      <c r="F2115" s="64" t="s">
        <v>19805</v>
      </c>
      <c r="G2115" s="64" t="s">
        <v>19805</v>
      </c>
      <c r="H2115" s="64" t="s">
        <v>19805</v>
      </c>
      <c r="I2115" s="64" t="s">
        <v>19805</v>
      </c>
      <c r="J2115" s="64" t="s">
        <v>19805</v>
      </c>
      <c r="K2115" s="64" t="s">
        <v>19805</v>
      </c>
      <c r="L2115" s="64" t="s">
        <v>19805</v>
      </c>
      <c r="M2115" s="64" t="s">
        <v>19805</v>
      </c>
      <c r="N2115" s="64" t="s">
        <v>19805</v>
      </c>
      <c r="O2115" s="64" t="s">
        <v>19805</v>
      </c>
      <c r="P2115" s="64" t="s">
        <v>19805</v>
      </c>
      <c r="Q2115" s="64" t="s">
        <v>19805</v>
      </c>
      <c r="R2115" s="64">
        <v>523500</v>
      </c>
      <c r="S2115" s="64" t="s">
        <v>19805</v>
      </c>
      <c r="T2115" s="64" t="s">
        <v>19805</v>
      </c>
      <c r="U2115" s="64">
        <v>400000</v>
      </c>
      <c r="V2115" s="64">
        <v>247500</v>
      </c>
      <c r="W2115" s="64">
        <v>210000</v>
      </c>
      <c r="X2115" s="64" t="s">
        <v>19805</v>
      </c>
      <c r="Y2115" s="64" t="s">
        <v>19805</v>
      </c>
      <c r="Z2115" s="64" t="s">
        <v>19805</v>
      </c>
      <c r="AA2115" s="64" t="s">
        <v>19805</v>
      </c>
      <c r="AB2115" s="64" t="s">
        <v>19805</v>
      </c>
    </row>
    <row r="2116" spans="1:28">
      <c r="A2116" s="15" t="s">
        <v>978</v>
      </c>
      <c r="B2116" s="64">
        <v>1339680</v>
      </c>
      <c r="C2116" s="64">
        <v>1282080</v>
      </c>
      <c r="D2116" s="64" t="s">
        <v>19805</v>
      </c>
      <c r="E2116" s="64" t="s">
        <v>19805</v>
      </c>
      <c r="F2116" s="64" t="s">
        <v>19805</v>
      </c>
      <c r="G2116" s="64" t="s">
        <v>19805</v>
      </c>
      <c r="H2116" s="64" t="s">
        <v>19805</v>
      </c>
      <c r="I2116" s="64" t="s">
        <v>19805</v>
      </c>
      <c r="J2116" s="64" t="s">
        <v>19805</v>
      </c>
      <c r="K2116" s="64" t="s">
        <v>19805</v>
      </c>
      <c r="L2116" s="64" t="s">
        <v>19805</v>
      </c>
      <c r="M2116" s="64" t="s">
        <v>19805</v>
      </c>
      <c r="N2116" s="64" t="s">
        <v>19805</v>
      </c>
      <c r="O2116" s="64" t="s">
        <v>19805</v>
      </c>
      <c r="P2116" s="64" t="s">
        <v>19805</v>
      </c>
      <c r="Q2116" s="64" t="s">
        <v>19805</v>
      </c>
      <c r="R2116" s="64" t="s">
        <v>19805</v>
      </c>
      <c r="S2116" s="64" t="s">
        <v>19805</v>
      </c>
      <c r="T2116" s="64" t="s">
        <v>19805</v>
      </c>
      <c r="U2116" s="64" t="s">
        <v>19805</v>
      </c>
      <c r="V2116" s="64" t="s">
        <v>19805</v>
      </c>
      <c r="W2116" s="64" t="s">
        <v>19805</v>
      </c>
      <c r="X2116" s="64" t="s">
        <v>19805</v>
      </c>
      <c r="Y2116" s="64" t="s">
        <v>19805</v>
      </c>
      <c r="Z2116" s="64" t="s">
        <v>19805</v>
      </c>
      <c r="AA2116" s="64" t="s">
        <v>19805</v>
      </c>
      <c r="AB2116" s="64" t="s">
        <v>19805</v>
      </c>
    </row>
    <row r="2117" spans="1:28">
      <c r="A2117" s="15" t="s">
        <v>870</v>
      </c>
      <c r="B2117" s="64">
        <v>4000000</v>
      </c>
      <c r="C2117" s="64">
        <v>2854940</v>
      </c>
      <c r="D2117" s="64">
        <v>2732000</v>
      </c>
      <c r="E2117" s="64">
        <v>4340000</v>
      </c>
      <c r="F2117" s="64">
        <v>4060000</v>
      </c>
      <c r="G2117" s="64">
        <v>3780000</v>
      </c>
      <c r="H2117" s="64">
        <v>3500000</v>
      </c>
      <c r="I2117" s="64">
        <v>7100000</v>
      </c>
      <c r="J2117" s="64">
        <v>6575000</v>
      </c>
      <c r="K2117" s="64">
        <v>6050000</v>
      </c>
      <c r="L2117" s="64">
        <v>5525000</v>
      </c>
      <c r="M2117" s="64">
        <v>5000000</v>
      </c>
      <c r="N2117" s="64">
        <v>620046</v>
      </c>
      <c r="O2117" s="64">
        <v>366931</v>
      </c>
      <c r="P2117" s="64" t="s">
        <v>19805</v>
      </c>
      <c r="Q2117" s="64" t="s">
        <v>19805</v>
      </c>
      <c r="R2117" s="64" t="s">
        <v>19805</v>
      </c>
      <c r="S2117" s="64" t="s">
        <v>19805</v>
      </c>
      <c r="T2117" s="64" t="s">
        <v>19805</v>
      </c>
      <c r="U2117" s="64" t="s">
        <v>19805</v>
      </c>
      <c r="V2117" s="64" t="s">
        <v>19805</v>
      </c>
      <c r="W2117" s="64" t="s">
        <v>19805</v>
      </c>
      <c r="X2117" s="64" t="s">
        <v>19805</v>
      </c>
      <c r="Y2117" s="64" t="s">
        <v>19805</v>
      </c>
      <c r="Z2117" s="64" t="s">
        <v>19805</v>
      </c>
      <c r="AA2117" s="64" t="s">
        <v>19805</v>
      </c>
      <c r="AB2117" s="64" t="s">
        <v>19805</v>
      </c>
    </row>
    <row r="2118" spans="1:28">
      <c r="A2118" s="15" t="s">
        <v>6140</v>
      </c>
      <c r="B2118" s="64" t="s">
        <v>19805</v>
      </c>
      <c r="C2118" s="64" t="s">
        <v>19805</v>
      </c>
      <c r="D2118" s="64" t="s">
        <v>19805</v>
      </c>
      <c r="E2118" s="64" t="s">
        <v>19805</v>
      </c>
      <c r="F2118" s="64" t="s">
        <v>19805</v>
      </c>
      <c r="G2118" s="64" t="s">
        <v>19805</v>
      </c>
      <c r="H2118" s="64" t="s">
        <v>19805</v>
      </c>
      <c r="I2118" s="64" t="s">
        <v>19805</v>
      </c>
      <c r="J2118" s="64" t="s">
        <v>19805</v>
      </c>
      <c r="K2118" s="64" t="s">
        <v>19805</v>
      </c>
      <c r="L2118" s="64">
        <v>412718</v>
      </c>
      <c r="M2118" s="64" t="s">
        <v>19805</v>
      </c>
      <c r="N2118" s="64" t="s">
        <v>19805</v>
      </c>
      <c r="O2118" s="64" t="s">
        <v>19805</v>
      </c>
      <c r="P2118" s="64" t="s">
        <v>19805</v>
      </c>
      <c r="Q2118" s="64" t="s">
        <v>19805</v>
      </c>
      <c r="R2118" s="64" t="s">
        <v>19805</v>
      </c>
      <c r="S2118" s="64" t="s">
        <v>19805</v>
      </c>
      <c r="T2118" s="64" t="s">
        <v>19805</v>
      </c>
      <c r="U2118" s="64" t="s">
        <v>19805</v>
      </c>
      <c r="V2118" s="64" t="s">
        <v>19805</v>
      </c>
      <c r="W2118" s="64" t="s">
        <v>19805</v>
      </c>
      <c r="X2118" s="64" t="s">
        <v>19805</v>
      </c>
      <c r="Y2118" s="64" t="s">
        <v>19805</v>
      </c>
      <c r="Z2118" s="64" t="s">
        <v>19805</v>
      </c>
      <c r="AA2118" s="64" t="s">
        <v>19805</v>
      </c>
      <c r="AB2118" s="64" t="s">
        <v>19805</v>
      </c>
    </row>
    <row r="2119" spans="1:28">
      <c r="A2119" s="15" t="s">
        <v>2026</v>
      </c>
      <c r="B2119" s="64" t="s">
        <v>19805</v>
      </c>
      <c r="C2119" s="64" t="s">
        <v>19805</v>
      </c>
      <c r="D2119" s="64">
        <v>48028</v>
      </c>
      <c r="E2119" s="64">
        <v>28834</v>
      </c>
      <c r="F2119" s="64" t="s">
        <v>19805</v>
      </c>
      <c r="G2119" s="64" t="s">
        <v>19805</v>
      </c>
      <c r="H2119" s="64" t="s">
        <v>19805</v>
      </c>
      <c r="I2119" s="64" t="s">
        <v>19805</v>
      </c>
      <c r="J2119" s="64" t="s">
        <v>19805</v>
      </c>
      <c r="K2119" s="64" t="s">
        <v>19805</v>
      </c>
      <c r="L2119" s="64" t="s">
        <v>19805</v>
      </c>
      <c r="M2119" s="64" t="s">
        <v>19805</v>
      </c>
      <c r="N2119" s="64" t="s">
        <v>19805</v>
      </c>
      <c r="O2119" s="64" t="s">
        <v>19805</v>
      </c>
      <c r="P2119" s="64" t="s">
        <v>19805</v>
      </c>
      <c r="Q2119" s="64" t="s">
        <v>19805</v>
      </c>
      <c r="R2119" s="64" t="s">
        <v>19805</v>
      </c>
      <c r="S2119" s="64" t="s">
        <v>19805</v>
      </c>
      <c r="T2119" s="64" t="s">
        <v>19805</v>
      </c>
      <c r="U2119" s="64" t="s">
        <v>19805</v>
      </c>
      <c r="V2119" s="64" t="s">
        <v>19805</v>
      </c>
      <c r="W2119" s="64" t="s">
        <v>19805</v>
      </c>
      <c r="X2119" s="64" t="s">
        <v>19805</v>
      </c>
      <c r="Y2119" s="64" t="s">
        <v>19805</v>
      </c>
      <c r="Z2119" s="64" t="s">
        <v>19805</v>
      </c>
      <c r="AA2119" s="64" t="s">
        <v>19805</v>
      </c>
      <c r="AB2119" s="64" t="s">
        <v>19805</v>
      </c>
    </row>
    <row r="2120" spans="1:28">
      <c r="A2120" s="15" t="s">
        <v>6141</v>
      </c>
      <c r="B2120" s="64" t="s">
        <v>19805</v>
      </c>
      <c r="C2120" s="64" t="s">
        <v>19805</v>
      </c>
      <c r="D2120" s="64" t="s">
        <v>19805</v>
      </c>
      <c r="E2120" s="64" t="s">
        <v>19805</v>
      </c>
      <c r="F2120" s="64" t="s">
        <v>19805</v>
      </c>
      <c r="G2120" s="64" t="s">
        <v>19805</v>
      </c>
      <c r="H2120" s="64" t="s">
        <v>19805</v>
      </c>
      <c r="I2120" s="64" t="s">
        <v>19805</v>
      </c>
      <c r="J2120" s="64" t="s">
        <v>19805</v>
      </c>
      <c r="K2120" s="64">
        <v>1944000</v>
      </c>
      <c r="L2120" s="64">
        <v>1800000</v>
      </c>
      <c r="M2120" s="64" t="s">
        <v>19805</v>
      </c>
      <c r="N2120" s="64" t="s">
        <v>19805</v>
      </c>
      <c r="O2120" s="64" t="s">
        <v>19805</v>
      </c>
      <c r="P2120" s="64" t="s">
        <v>19805</v>
      </c>
      <c r="Q2120" s="64" t="s">
        <v>19805</v>
      </c>
      <c r="R2120" s="64" t="s">
        <v>19805</v>
      </c>
      <c r="S2120" s="64" t="s">
        <v>19805</v>
      </c>
      <c r="T2120" s="64" t="s">
        <v>19805</v>
      </c>
      <c r="U2120" s="64" t="s">
        <v>19805</v>
      </c>
      <c r="V2120" s="64" t="s">
        <v>19805</v>
      </c>
      <c r="W2120" s="64" t="s">
        <v>19805</v>
      </c>
      <c r="X2120" s="64" t="s">
        <v>19805</v>
      </c>
      <c r="Y2120" s="64" t="s">
        <v>19805</v>
      </c>
      <c r="Z2120" s="64" t="s">
        <v>19805</v>
      </c>
      <c r="AA2120" s="64" t="s">
        <v>19805</v>
      </c>
      <c r="AB2120" s="64" t="s">
        <v>19805</v>
      </c>
    </row>
    <row r="2121" spans="1:28">
      <c r="A2121" s="15" t="s">
        <v>6143</v>
      </c>
      <c r="B2121" s="64" t="s">
        <v>19805</v>
      </c>
      <c r="C2121" s="64" t="s">
        <v>19805</v>
      </c>
      <c r="D2121" s="64" t="s">
        <v>19805</v>
      </c>
      <c r="E2121" s="64" t="s">
        <v>19805</v>
      </c>
      <c r="F2121" s="64" t="s">
        <v>19805</v>
      </c>
      <c r="G2121" s="64" t="s">
        <v>19805</v>
      </c>
      <c r="H2121" s="64" t="s">
        <v>19805</v>
      </c>
      <c r="I2121" s="64" t="s">
        <v>19805</v>
      </c>
      <c r="J2121" s="64" t="s">
        <v>19805</v>
      </c>
      <c r="K2121" s="64" t="s">
        <v>19805</v>
      </c>
      <c r="L2121" s="64" t="s">
        <v>19805</v>
      </c>
      <c r="M2121" s="64" t="s">
        <v>19805</v>
      </c>
      <c r="N2121" s="64" t="s">
        <v>19805</v>
      </c>
      <c r="O2121" s="64" t="s">
        <v>19805</v>
      </c>
      <c r="P2121" s="64" t="s">
        <v>19805</v>
      </c>
      <c r="Q2121" s="64" t="s">
        <v>19805</v>
      </c>
      <c r="R2121" s="64" t="s">
        <v>19805</v>
      </c>
      <c r="S2121" s="64" t="s">
        <v>19805</v>
      </c>
      <c r="T2121" s="64" t="s">
        <v>19805</v>
      </c>
      <c r="U2121" s="64" t="s">
        <v>19805</v>
      </c>
      <c r="V2121" s="64" t="s">
        <v>19805</v>
      </c>
      <c r="W2121" s="64">
        <v>700000</v>
      </c>
      <c r="X2121" s="64">
        <v>1760000</v>
      </c>
      <c r="Y2121" s="64">
        <v>1560000</v>
      </c>
      <c r="Z2121" s="64">
        <v>1360000</v>
      </c>
      <c r="AA2121" s="64">
        <v>760000</v>
      </c>
      <c r="AB2121" s="64">
        <v>667000</v>
      </c>
    </row>
    <row r="2122" spans="1:28">
      <c r="A2122" s="15" t="s">
        <v>5460</v>
      </c>
      <c r="B2122" s="64" t="s">
        <v>19805</v>
      </c>
      <c r="C2122" s="64" t="s">
        <v>19805</v>
      </c>
      <c r="D2122" s="64" t="s">
        <v>19805</v>
      </c>
      <c r="E2122" s="64" t="s">
        <v>19805</v>
      </c>
      <c r="F2122" s="64" t="s">
        <v>19805</v>
      </c>
      <c r="G2122" s="64">
        <v>473604</v>
      </c>
      <c r="H2122" s="64" t="s">
        <v>19805</v>
      </c>
      <c r="I2122" s="64" t="s">
        <v>19805</v>
      </c>
      <c r="J2122" s="64" t="s">
        <v>19805</v>
      </c>
      <c r="K2122" s="64" t="s">
        <v>19805</v>
      </c>
      <c r="L2122" s="64" t="s">
        <v>19805</v>
      </c>
      <c r="M2122" s="64" t="s">
        <v>19805</v>
      </c>
      <c r="N2122" s="64" t="s">
        <v>19805</v>
      </c>
      <c r="O2122" s="64" t="s">
        <v>19805</v>
      </c>
      <c r="P2122" s="64" t="s">
        <v>19805</v>
      </c>
      <c r="Q2122" s="64" t="s">
        <v>19805</v>
      </c>
      <c r="R2122" s="64" t="s">
        <v>19805</v>
      </c>
      <c r="S2122" s="64" t="s">
        <v>19805</v>
      </c>
      <c r="T2122" s="64" t="s">
        <v>19805</v>
      </c>
      <c r="U2122" s="64" t="s">
        <v>19805</v>
      </c>
      <c r="V2122" s="64" t="s">
        <v>19805</v>
      </c>
      <c r="W2122" s="64" t="s">
        <v>19805</v>
      </c>
      <c r="X2122" s="64" t="s">
        <v>19805</v>
      </c>
      <c r="Y2122" s="64" t="s">
        <v>19805</v>
      </c>
      <c r="Z2122" s="64" t="s">
        <v>19805</v>
      </c>
      <c r="AA2122" s="64" t="s">
        <v>19805</v>
      </c>
      <c r="AB2122" s="64" t="s">
        <v>19805</v>
      </c>
    </row>
    <row r="2123" spans="1:28">
      <c r="A2123" s="15" t="s">
        <v>6144</v>
      </c>
      <c r="B2123" s="64" t="s">
        <v>19805</v>
      </c>
      <c r="C2123" s="64" t="s">
        <v>19805</v>
      </c>
      <c r="D2123" s="64" t="s">
        <v>19805</v>
      </c>
      <c r="E2123" s="64" t="s">
        <v>19805</v>
      </c>
      <c r="F2123" s="64" t="s">
        <v>19805</v>
      </c>
      <c r="G2123" s="64" t="s">
        <v>19805</v>
      </c>
      <c r="H2123" s="64" t="s">
        <v>19805</v>
      </c>
      <c r="I2123" s="64" t="s">
        <v>19805</v>
      </c>
      <c r="J2123" s="64" t="s">
        <v>19805</v>
      </c>
      <c r="K2123" s="64" t="s">
        <v>19805</v>
      </c>
      <c r="L2123" s="64" t="s">
        <v>19805</v>
      </c>
      <c r="M2123" s="64" t="s">
        <v>19805</v>
      </c>
      <c r="N2123" s="64" t="s">
        <v>19805</v>
      </c>
      <c r="O2123" s="64" t="s">
        <v>19805</v>
      </c>
      <c r="P2123" s="64" t="s">
        <v>19805</v>
      </c>
      <c r="Q2123" s="64">
        <v>473000</v>
      </c>
      <c r="R2123" s="64">
        <v>1570000</v>
      </c>
      <c r="S2123" s="64">
        <v>1430000</v>
      </c>
      <c r="T2123" s="64">
        <v>1000000</v>
      </c>
      <c r="U2123" s="64" t="s">
        <v>19805</v>
      </c>
      <c r="V2123" s="64">
        <v>1000000</v>
      </c>
      <c r="W2123" s="64">
        <v>343000</v>
      </c>
      <c r="X2123" s="64">
        <v>1833000</v>
      </c>
      <c r="Y2123" s="64">
        <v>1424000</v>
      </c>
      <c r="Z2123" s="64">
        <v>1542000</v>
      </c>
      <c r="AA2123" s="64">
        <v>325000</v>
      </c>
      <c r="AB2123" s="64">
        <v>250000</v>
      </c>
    </row>
    <row r="2124" spans="1:28">
      <c r="A2124" s="15" t="s">
        <v>6145</v>
      </c>
      <c r="B2124" s="64" t="s">
        <v>19805</v>
      </c>
      <c r="C2124" s="64" t="s">
        <v>19805</v>
      </c>
      <c r="D2124" s="64" t="s">
        <v>19805</v>
      </c>
      <c r="E2124" s="64" t="s">
        <v>19805</v>
      </c>
      <c r="F2124" s="64" t="s">
        <v>19805</v>
      </c>
      <c r="G2124" s="64" t="s">
        <v>19805</v>
      </c>
      <c r="H2124" s="64" t="s">
        <v>19805</v>
      </c>
      <c r="I2124" s="64" t="s">
        <v>19805</v>
      </c>
      <c r="J2124" s="64" t="s">
        <v>19805</v>
      </c>
      <c r="K2124" s="64" t="s">
        <v>19805</v>
      </c>
      <c r="L2124" s="64" t="s">
        <v>19805</v>
      </c>
      <c r="M2124" s="64" t="s">
        <v>19805</v>
      </c>
      <c r="N2124" s="64" t="s">
        <v>19805</v>
      </c>
      <c r="O2124" s="64" t="s">
        <v>19805</v>
      </c>
      <c r="P2124" s="64" t="s">
        <v>19805</v>
      </c>
      <c r="Q2124" s="64">
        <v>653350</v>
      </c>
      <c r="R2124" s="64" t="s">
        <v>19805</v>
      </c>
      <c r="S2124" s="64" t="s">
        <v>19805</v>
      </c>
      <c r="T2124" s="64" t="s">
        <v>19805</v>
      </c>
      <c r="U2124" s="64" t="s">
        <v>19805</v>
      </c>
      <c r="V2124" s="64" t="s">
        <v>19805</v>
      </c>
      <c r="W2124" s="64">
        <v>1595000</v>
      </c>
      <c r="X2124" s="64">
        <v>1377500</v>
      </c>
      <c r="Y2124" s="64">
        <v>1160000</v>
      </c>
      <c r="Z2124" s="64">
        <v>942000</v>
      </c>
      <c r="AA2124" s="64">
        <v>750000</v>
      </c>
      <c r="AB2124" s="64" t="s">
        <v>19805</v>
      </c>
    </row>
    <row r="2125" spans="1:28">
      <c r="A2125" s="15" t="s">
        <v>1823</v>
      </c>
      <c r="B2125" s="64" t="s">
        <v>19805</v>
      </c>
      <c r="C2125" s="64" t="s">
        <v>19805</v>
      </c>
      <c r="D2125" s="64">
        <v>1370000</v>
      </c>
      <c r="E2125" s="64">
        <v>1330000</v>
      </c>
      <c r="F2125" s="64">
        <v>1300000</v>
      </c>
      <c r="G2125" s="64" t="s">
        <v>19805</v>
      </c>
      <c r="H2125" s="64" t="s">
        <v>19805</v>
      </c>
      <c r="I2125" s="64" t="s">
        <v>19805</v>
      </c>
      <c r="J2125" s="64" t="s">
        <v>19805</v>
      </c>
      <c r="K2125" s="64" t="s">
        <v>19805</v>
      </c>
      <c r="L2125" s="64" t="s">
        <v>19805</v>
      </c>
      <c r="M2125" s="64" t="s">
        <v>19805</v>
      </c>
      <c r="N2125" s="64" t="s">
        <v>19805</v>
      </c>
      <c r="O2125" s="64" t="s">
        <v>19805</v>
      </c>
      <c r="P2125" s="64" t="s">
        <v>19805</v>
      </c>
      <c r="Q2125" s="64" t="s">
        <v>19805</v>
      </c>
      <c r="R2125" s="64" t="s">
        <v>19805</v>
      </c>
      <c r="S2125" s="64" t="s">
        <v>19805</v>
      </c>
      <c r="T2125" s="64" t="s">
        <v>19805</v>
      </c>
      <c r="U2125" s="64" t="s">
        <v>19805</v>
      </c>
      <c r="V2125" s="64" t="s">
        <v>19805</v>
      </c>
      <c r="W2125" s="64" t="s">
        <v>19805</v>
      </c>
      <c r="X2125" s="64" t="s">
        <v>19805</v>
      </c>
      <c r="Y2125" s="64" t="s">
        <v>19805</v>
      </c>
      <c r="Z2125" s="64" t="s">
        <v>19805</v>
      </c>
      <c r="AA2125" s="64" t="s">
        <v>19805</v>
      </c>
      <c r="AB2125" s="64" t="s">
        <v>19805</v>
      </c>
    </row>
    <row r="2126" spans="1:28">
      <c r="A2126" s="15" t="s">
        <v>1144</v>
      </c>
      <c r="B2126" s="64">
        <v>6552960</v>
      </c>
      <c r="C2126" s="64">
        <v>5192520</v>
      </c>
      <c r="D2126" s="64">
        <v>4978200</v>
      </c>
      <c r="E2126" s="64">
        <v>4763760</v>
      </c>
      <c r="F2126" s="64" t="s">
        <v>19805</v>
      </c>
      <c r="G2126" s="64" t="s">
        <v>19805</v>
      </c>
      <c r="H2126" s="64" t="s">
        <v>19805</v>
      </c>
      <c r="I2126" s="64" t="s">
        <v>19805</v>
      </c>
      <c r="J2126" s="64" t="s">
        <v>19805</v>
      </c>
      <c r="K2126" s="64" t="s">
        <v>19805</v>
      </c>
      <c r="L2126" s="64" t="s">
        <v>19805</v>
      </c>
      <c r="M2126" s="64" t="s">
        <v>19805</v>
      </c>
      <c r="N2126" s="64" t="s">
        <v>19805</v>
      </c>
      <c r="O2126" s="64" t="s">
        <v>19805</v>
      </c>
      <c r="P2126" s="64" t="s">
        <v>19805</v>
      </c>
      <c r="Q2126" s="64" t="s">
        <v>19805</v>
      </c>
      <c r="R2126" s="64" t="s">
        <v>19805</v>
      </c>
      <c r="S2126" s="64" t="s">
        <v>19805</v>
      </c>
      <c r="T2126" s="64" t="s">
        <v>19805</v>
      </c>
      <c r="U2126" s="64" t="s">
        <v>19805</v>
      </c>
      <c r="V2126" s="64" t="s">
        <v>19805</v>
      </c>
      <c r="W2126" s="64" t="s">
        <v>19805</v>
      </c>
      <c r="X2126" s="64" t="s">
        <v>19805</v>
      </c>
      <c r="Y2126" s="64" t="s">
        <v>19805</v>
      </c>
      <c r="Z2126" s="64" t="s">
        <v>19805</v>
      </c>
      <c r="AA2126" s="64" t="s">
        <v>19805</v>
      </c>
      <c r="AB2126" s="64" t="s">
        <v>19805</v>
      </c>
    </row>
    <row r="2127" spans="1:28">
      <c r="A2127" s="15" t="s">
        <v>6146</v>
      </c>
      <c r="B2127" s="64" t="s">
        <v>19805</v>
      </c>
      <c r="C2127" s="64" t="s">
        <v>19805</v>
      </c>
      <c r="D2127" s="64" t="s">
        <v>19805</v>
      </c>
      <c r="E2127" s="64" t="s">
        <v>19805</v>
      </c>
      <c r="F2127" s="64" t="s">
        <v>19805</v>
      </c>
      <c r="G2127" s="64" t="s">
        <v>19805</v>
      </c>
      <c r="H2127" s="64" t="s">
        <v>19805</v>
      </c>
      <c r="I2127" s="64" t="s">
        <v>19805</v>
      </c>
      <c r="J2127" s="64" t="s">
        <v>19805</v>
      </c>
      <c r="K2127" s="64">
        <v>1928598</v>
      </c>
      <c r="L2127" s="64">
        <v>1172400</v>
      </c>
      <c r="M2127" s="64">
        <v>1095960</v>
      </c>
      <c r="N2127" s="64">
        <v>1019400</v>
      </c>
      <c r="O2127" s="64" t="s">
        <v>19805</v>
      </c>
      <c r="P2127" s="64" t="s">
        <v>19805</v>
      </c>
      <c r="Q2127" s="64" t="s">
        <v>19805</v>
      </c>
      <c r="R2127" s="64" t="s">
        <v>19805</v>
      </c>
      <c r="S2127" s="64" t="s">
        <v>19805</v>
      </c>
      <c r="T2127" s="64" t="s">
        <v>19805</v>
      </c>
      <c r="U2127" s="64" t="s">
        <v>19805</v>
      </c>
      <c r="V2127" s="64" t="s">
        <v>19805</v>
      </c>
      <c r="W2127" s="64" t="s">
        <v>19805</v>
      </c>
      <c r="X2127" s="64" t="s">
        <v>19805</v>
      </c>
      <c r="Y2127" s="64" t="s">
        <v>19805</v>
      </c>
      <c r="Z2127" s="64" t="s">
        <v>19805</v>
      </c>
      <c r="AA2127" s="64" t="s">
        <v>19805</v>
      </c>
      <c r="AB2127" s="64" t="s">
        <v>19805</v>
      </c>
    </row>
    <row r="2128" spans="1:28">
      <c r="A2128" s="15" t="s">
        <v>6148</v>
      </c>
      <c r="B2128" s="64" t="s">
        <v>19805</v>
      </c>
      <c r="C2128" s="64" t="s">
        <v>19805</v>
      </c>
      <c r="D2128" s="64" t="s">
        <v>19805</v>
      </c>
      <c r="E2128" s="64" t="s">
        <v>19805</v>
      </c>
      <c r="F2128" s="64" t="s">
        <v>19805</v>
      </c>
      <c r="G2128" s="64" t="s">
        <v>19805</v>
      </c>
      <c r="H2128" s="64" t="s">
        <v>19805</v>
      </c>
      <c r="I2128" s="64" t="s">
        <v>19805</v>
      </c>
      <c r="J2128" s="64" t="s">
        <v>19805</v>
      </c>
      <c r="K2128" s="64" t="s">
        <v>19805</v>
      </c>
      <c r="L2128" s="64">
        <v>5243334</v>
      </c>
      <c r="M2128" s="64">
        <v>5333333</v>
      </c>
      <c r="N2128" s="64">
        <v>5333333</v>
      </c>
      <c r="O2128" s="64">
        <v>13500000</v>
      </c>
      <c r="P2128" s="64">
        <v>12375000</v>
      </c>
      <c r="Q2128" s="64">
        <v>11250000</v>
      </c>
      <c r="R2128" s="64">
        <v>10130000</v>
      </c>
      <c r="S2128" s="64">
        <v>9000000</v>
      </c>
      <c r="T2128" s="64">
        <v>4264000</v>
      </c>
      <c r="U2128" s="64">
        <v>4064373</v>
      </c>
      <c r="V2128" s="64">
        <v>3765000</v>
      </c>
      <c r="W2128" s="64">
        <v>3765000</v>
      </c>
      <c r="X2128" s="64">
        <v>1065300</v>
      </c>
      <c r="Y2128" s="64">
        <v>866000</v>
      </c>
      <c r="Z2128" s="64" t="s">
        <v>19805</v>
      </c>
      <c r="AA2128" s="64" t="s">
        <v>19805</v>
      </c>
      <c r="AB2128" s="64" t="s">
        <v>19805</v>
      </c>
    </row>
    <row r="2129" spans="1:28">
      <c r="A2129" s="15" t="s">
        <v>812</v>
      </c>
      <c r="B2129" s="64">
        <v>4264057</v>
      </c>
      <c r="C2129" s="64">
        <v>4088019</v>
      </c>
      <c r="D2129" s="64">
        <v>3911981</v>
      </c>
      <c r="E2129" s="64">
        <v>3180000</v>
      </c>
      <c r="F2129" s="64">
        <v>3090000</v>
      </c>
      <c r="G2129" s="64">
        <v>3000000</v>
      </c>
      <c r="H2129" s="64">
        <v>17300000</v>
      </c>
      <c r="I2129" s="64">
        <v>16300000</v>
      </c>
      <c r="J2129" s="64">
        <v>14724125</v>
      </c>
      <c r="K2129" s="64">
        <v>13320000</v>
      </c>
      <c r="L2129" s="64">
        <v>15101625</v>
      </c>
      <c r="M2129" s="64">
        <v>13843156</v>
      </c>
      <c r="N2129" s="64">
        <v>12584688</v>
      </c>
      <c r="O2129" s="64">
        <v>11326219</v>
      </c>
      <c r="P2129" s="64">
        <v>10067750</v>
      </c>
      <c r="Q2129" s="64">
        <v>3073032</v>
      </c>
      <c r="R2129" s="64">
        <v>2425440</v>
      </c>
      <c r="S2129" s="64">
        <v>2267280</v>
      </c>
      <c r="T2129" s="64">
        <v>1760000</v>
      </c>
      <c r="U2129" s="64" t="s">
        <v>19805</v>
      </c>
      <c r="V2129" s="64" t="s">
        <v>19805</v>
      </c>
      <c r="W2129" s="64" t="s">
        <v>19805</v>
      </c>
      <c r="X2129" s="64" t="s">
        <v>19805</v>
      </c>
      <c r="Y2129" s="64" t="s">
        <v>19805</v>
      </c>
      <c r="Z2129" s="64" t="s">
        <v>19805</v>
      </c>
      <c r="AA2129" s="64" t="s">
        <v>19805</v>
      </c>
      <c r="AB2129" s="64" t="s">
        <v>19805</v>
      </c>
    </row>
    <row r="2130" spans="1:28">
      <c r="A2130" s="15" t="s">
        <v>6149</v>
      </c>
      <c r="B2130" s="64" t="s">
        <v>19805</v>
      </c>
      <c r="C2130" s="64" t="s">
        <v>19805</v>
      </c>
      <c r="D2130" s="64" t="s">
        <v>19805</v>
      </c>
      <c r="E2130" s="64" t="s">
        <v>19805</v>
      </c>
      <c r="F2130" s="64" t="s">
        <v>19805</v>
      </c>
      <c r="G2130" s="64" t="s">
        <v>19805</v>
      </c>
      <c r="H2130" s="64" t="s">
        <v>19805</v>
      </c>
      <c r="I2130" s="64" t="s">
        <v>19805</v>
      </c>
      <c r="J2130" s="64" t="s">
        <v>19805</v>
      </c>
      <c r="K2130" s="64" t="s">
        <v>19805</v>
      </c>
      <c r="L2130" s="64" t="s">
        <v>19805</v>
      </c>
      <c r="M2130" s="64" t="s">
        <v>19805</v>
      </c>
      <c r="N2130" s="64" t="s">
        <v>19805</v>
      </c>
      <c r="O2130" s="64" t="s">
        <v>19805</v>
      </c>
      <c r="P2130" s="64" t="s">
        <v>19805</v>
      </c>
      <c r="Q2130" s="64" t="s">
        <v>19805</v>
      </c>
      <c r="R2130" s="64" t="s">
        <v>19805</v>
      </c>
      <c r="S2130" s="64" t="s">
        <v>19805</v>
      </c>
      <c r="T2130" s="64" t="s">
        <v>19805</v>
      </c>
      <c r="U2130" s="64">
        <v>272250</v>
      </c>
      <c r="V2130" s="64">
        <v>2000000</v>
      </c>
      <c r="W2130" s="64">
        <v>1810000</v>
      </c>
      <c r="X2130" s="64">
        <v>1460000</v>
      </c>
      <c r="Y2130" s="64" t="s">
        <v>19805</v>
      </c>
      <c r="Z2130" s="64">
        <v>180000</v>
      </c>
      <c r="AA2130" s="64">
        <v>135000</v>
      </c>
      <c r="AB2130" s="64" t="s">
        <v>19805</v>
      </c>
    </row>
    <row r="2131" spans="1:28">
      <c r="A2131" s="15" t="s">
        <v>6150</v>
      </c>
      <c r="B2131" s="64" t="s">
        <v>19805</v>
      </c>
      <c r="C2131" s="64" t="s">
        <v>19805</v>
      </c>
      <c r="D2131" s="64" t="s">
        <v>19805</v>
      </c>
      <c r="E2131" s="64" t="s">
        <v>19805</v>
      </c>
      <c r="F2131" s="64" t="s">
        <v>19805</v>
      </c>
      <c r="G2131" s="64" t="s">
        <v>19805</v>
      </c>
      <c r="H2131" s="64" t="s">
        <v>19805</v>
      </c>
      <c r="I2131" s="64" t="s">
        <v>19805</v>
      </c>
      <c r="J2131" s="64" t="s">
        <v>19805</v>
      </c>
      <c r="K2131" s="64" t="s">
        <v>19805</v>
      </c>
      <c r="L2131" s="64">
        <v>70000</v>
      </c>
      <c r="M2131" s="64" t="s">
        <v>19805</v>
      </c>
      <c r="N2131" s="64" t="s">
        <v>19805</v>
      </c>
      <c r="O2131" s="64" t="s">
        <v>19805</v>
      </c>
      <c r="P2131" s="64" t="s">
        <v>19805</v>
      </c>
      <c r="Q2131" s="64" t="s">
        <v>19805</v>
      </c>
      <c r="R2131" s="64" t="s">
        <v>19805</v>
      </c>
      <c r="S2131" s="64" t="s">
        <v>19805</v>
      </c>
      <c r="T2131" s="64" t="s">
        <v>19805</v>
      </c>
      <c r="U2131" s="64" t="s">
        <v>19805</v>
      </c>
      <c r="V2131" s="64" t="s">
        <v>19805</v>
      </c>
      <c r="W2131" s="64" t="s">
        <v>19805</v>
      </c>
      <c r="X2131" s="64" t="s">
        <v>19805</v>
      </c>
      <c r="Y2131" s="64" t="s">
        <v>19805</v>
      </c>
      <c r="Z2131" s="64" t="s">
        <v>19805</v>
      </c>
      <c r="AA2131" s="64" t="s">
        <v>19805</v>
      </c>
      <c r="AB2131" s="64" t="s">
        <v>19805</v>
      </c>
    </row>
    <row r="2132" spans="1:28">
      <c r="A2132" s="15" t="s">
        <v>6151</v>
      </c>
      <c r="B2132" s="64" t="s">
        <v>19805</v>
      </c>
      <c r="C2132" s="64" t="s">
        <v>19805</v>
      </c>
      <c r="D2132" s="64" t="s">
        <v>19805</v>
      </c>
      <c r="E2132" s="64" t="s">
        <v>19805</v>
      </c>
      <c r="F2132" s="64" t="s">
        <v>19805</v>
      </c>
      <c r="G2132" s="64" t="s">
        <v>19805</v>
      </c>
      <c r="H2132" s="64" t="s">
        <v>19805</v>
      </c>
      <c r="I2132" s="64" t="s">
        <v>19805</v>
      </c>
      <c r="J2132" s="64" t="s">
        <v>19805</v>
      </c>
      <c r="K2132" s="64" t="s">
        <v>19805</v>
      </c>
      <c r="L2132" s="64" t="s">
        <v>19805</v>
      </c>
      <c r="M2132" s="64" t="s">
        <v>19805</v>
      </c>
      <c r="N2132" s="64" t="s">
        <v>19805</v>
      </c>
      <c r="O2132" s="64" t="s">
        <v>19805</v>
      </c>
      <c r="P2132" s="64">
        <v>349458</v>
      </c>
      <c r="Q2132" s="64" t="s">
        <v>19805</v>
      </c>
      <c r="R2132" s="64" t="s">
        <v>19805</v>
      </c>
      <c r="S2132" s="64" t="s">
        <v>19805</v>
      </c>
      <c r="T2132" s="64" t="s">
        <v>19805</v>
      </c>
      <c r="U2132" s="64" t="s">
        <v>19805</v>
      </c>
      <c r="V2132" s="64" t="s">
        <v>19805</v>
      </c>
      <c r="W2132" s="64" t="s">
        <v>19805</v>
      </c>
      <c r="X2132" s="64" t="s">
        <v>19805</v>
      </c>
      <c r="Y2132" s="64" t="s">
        <v>19805</v>
      </c>
      <c r="Z2132" s="64" t="s">
        <v>19805</v>
      </c>
      <c r="AA2132" s="64" t="s">
        <v>19805</v>
      </c>
      <c r="AB2132" s="64" t="s">
        <v>19805</v>
      </c>
    </row>
    <row r="2133" spans="1:28">
      <c r="A2133" s="15" t="s">
        <v>6152</v>
      </c>
      <c r="B2133" s="64" t="s">
        <v>19805</v>
      </c>
      <c r="C2133" s="64" t="s">
        <v>19805</v>
      </c>
      <c r="D2133" s="64" t="s">
        <v>19805</v>
      </c>
      <c r="E2133" s="64" t="s">
        <v>19805</v>
      </c>
      <c r="F2133" s="64" t="s">
        <v>19805</v>
      </c>
      <c r="G2133" s="64" t="s">
        <v>19805</v>
      </c>
      <c r="H2133" s="64" t="s">
        <v>19805</v>
      </c>
      <c r="I2133" s="64" t="s">
        <v>19805</v>
      </c>
      <c r="J2133" s="64" t="s">
        <v>19805</v>
      </c>
      <c r="K2133" s="64" t="s">
        <v>19805</v>
      </c>
      <c r="L2133" s="64" t="s">
        <v>19805</v>
      </c>
      <c r="M2133" s="64" t="s">
        <v>19805</v>
      </c>
      <c r="N2133" s="64" t="s">
        <v>19805</v>
      </c>
      <c r="O2133" s="64" t="s">
        <v>19805</v>
      </c>
      <c r="P2133" s="64" t="s">
        <v>19805</v>
      </c>
      <c r="Q2133" s="64" t="s">
        <v>19805</v>
      </c>
      <c r="R2133" s="64" t="s">
        <v>19805</v>
      </c>
      <c r="S2133" s="64" t="s">
        <v>19805</v>
      </c>
      <c r="T2133" s="64" t="s">
        <v>19805</v>
      </c>
      <c r="U2133" s="64" t="s">
        <v>19805</v>
      </c>
      <c r="V2133" s="64" t="s">
        <v>19805</v>
      </c>
      <c r="W2133" s="64">
        <v>500000</v>
      </c>
      <c r="X2133" s="64" t="s">
        <v>19805</v>
      </c>
      <c r="Y2133" s="64" t="s">
        <v>19805</v>
      </c>
      <c r="Z2133" s="64" t="s">
        <v>19805</v>
      </c>
      <c r="AA2133" s="64" t="s">
        <v>19805</v>
      </c>
      <c r="AB2133" s="64" t="s">
        <v>19805</v>
      </c>
    </row>
    <row r="2134" spans="1:28">
      <c r="A2134" s="15" t="s">
        <v>6154</v>
      </c>
      <c r="B2134" s="64" t="s">
        <v>19805</v>
      </c>
      <c r="C2134" s="64" t="s">
        <v>19805</v>
      </c>
      <c r="D2134" s="64" t="s">
        <v>19805</v>
      </c>
      <c r="E2134" s="64" t="s">
        <v>19805</v>
      </c>
      <c r="F2134" s="64" t="s">
        <v>19805</v>
      </c>
      <c r="G2134" s="64" t="s">
        <v>19805</v>
      </c>
      <c r="H2134" s="64" t="s">
        <v>19805</v>
      </c>
      <c r="I2134" s="64" t="s">
        <v>19805</v>
      </c>
      <c r="J2134" s="64" t="s">
        <v>19805</v>
      </c>
      <c r="K2134" s="64" t="s">
        <v>19805</v>
      </c>
      <c r="L2134" s="64" t="s">
        <v>19805</v>
      </c>
      <c r="M2134" s="64" t="s">
        <v>19805</v>
      </c>
      <c r="N2134" s="64" t="s">
        <v>19805</v>
      </c>
      <c r="O2134" s="64" t="s">
        <v>19805</v>
      </c>
      <c r="P2134" s="64" t="s">
        <v>19805</v>
      </c>
      <c r="Q2134" s="64" t="s">
        <v>19805</v>
      </c>
      <c r="R2134" s="64" t="s">
        <v>19805</v>
      </c>
      <c r="S2134" s="64" t="s">
        <v>19805</v>
      </c>
      <c r="T2134" s="64" t="s">
        <v>19805</v>
      </c>
      <c r="U2134" s="64" t="s">
        <v>19805</v>
      </c>
      <c r="V2134" s="64" t="s">
        <v>19805</v>
      </c>
      <c r="W2134" s="64" t="s">
        <v>19805</v>
      </c>
      <c r="X2134" s="64" t="s">
        <v>19805</v>
      </c>
      <c r="Y2134" s="64" t="s">
        <v>19805</v>
      </c>
      <c r="Z2134" s="64">
        <v>210000</v>
      </c>
      <c r="AA2134" s="64">
        <v>1450000</v>
      </c>
      <c r="AB2134" s="64">
        <v>1400000</v>
      </c>
    </row>
    <row r="2135" spans="1:28">
      <c r="A2135" s="15" t="s">
        <v>6155</v>
      </c>
      <c r="B2135" s="64" t="s">
        <v>19805</v>
      </c>
      <c r="C2135" s="64" t="s">
        <v>19805</v>
      </c>
      <c r="D2135" s="64" t="s">
        <v>19805</v>
      </c>
      <c r="E2135" s="64" t="s">
        <v>19805</v>
      </c>
      <c r="F2135" s="64" t="s">
        <v>19805</v>
      </c>
      <c r="G2135" s="64" t="s">
        <v>19805</v>
      </c>
      <c r="H2135" s="64" t="s">
        <v>19805</v>
      </c>
      <c r="I2135" s="64" t="s">
        <v>19805</v>
      </c>
      <c r="J2135" s="64" t="s">
        <v>19805</v>
      </c>
      <c r="K2135" s="64" t="s">
        <v>19805</v>
      </c>
      <c r="L2135" s="64" t="s">
        <v>19805</v>
      </c>
      <c r="M2135" s="64" t="s">
        <v>19805</v>
      </c>
      <c r="N2135" s="64" t="s">
        <v>19805</v>
      </c>
      <c r="O2135" s="64" t="s">
        <v>19805</v>
      </c>
      <c r="P2135" s="64" t="s">
        <v>19805</v>
      </c>
      <c r="Q2135" s="64">
        <v>2275000</v>
      </c>
      <c r="R2135" s="64">
        <v>2100000</v>
      </c>
      <c r="S2135" s="64">
        <v>1925000</v>
      </c>
      <c r="T2135" s="64">
        <v>1750000</v>
      </c>
      <c r="U2135" s="64">
        <v>2298777</v>
      </c>
      <c r="V2135" s="64">
        <v>2023000</v>
      </c>
      <c r="W2135" s="64">
        <v>1747000</v>
      </c>
      <c r="X2135" s="64">
        <v>1471000</v>
      </c>
      <c r="Y2135" s="64">
        <v>1195365</v>
      </c>
      <c r="Z2135" s="64">
        <v>920000</v>
      </c>
      <c r="AA2135" s="64" t="s">
        <v>19805</v>
      </c>
      <c r="AB2135" s="64" t="s">
        <v>19805</v>
      </c>
    </row>
    <row r="2136" spans="1:28">
      <c r="A2136" s="15" t="s">
        <v>6156</v>
      </c>
      <c r="B2136" s="64" t="s">
        <v>19805</v>
      </c>
      <c r="C2136" s="64" t="s">
        <v>19805</v>
      </c>
      <c r="D2136" s="64" t="s">
        <v>19805</v>
      </c>
      <c r="E2136" s="64" t="s">
        <v>19805</v>
      </c>
      <c r="F2136" s="64" t="s">
        <v>19805</v>
      </c>
      <c r="G2136" s="64" t="s">
        <v>19805</v>
      </c>
      <c r="H2136" s="64" t="s">
        <v>19805</v>
      </c>
      <c r="I2136" s="64" t="s">
        <v>19805</v>
      </c>
      <c r="J2136" s="64" t="s">
        <v>19805</v>
      </c>
      <c r="K2136" s="64" t="s">
        <v>19805</v>
      </c>
      <c r="L2136" s="64" t="s">
        <v>19805</v>
      </c>
      <c r="M2136" s="64" t="s">
        <v>19805</v>
      </c>
      <c r="N2136" s="64" t="s">
        <v>19805</v>
      </c>
      <c r="O2136" s="64" t="s">
        <v>19805</v>
      </c>
      <c r="P2136" s="64" t="s">
        <v>19805</v>
      </c>
      <c r="Q2136" s="64" t="s">
        <v>19805</v>
      </c>
      <c r="R2136" s="64" t="s">
        <v>19805</v>
      </c>
      <c r="S2136" s="64" t="s">
        <v>19805</v>
      </c>
      <c r="T2136" s="64" t="s">
        <v>19805</v>
      </c>
      <c r="U2136" s="64" t="s">
        <v>19805</v>
      </c>
      <c r="V2136" s="64">
        <v>220000</v>
      </c>
      <c r="W2136" s="64" t="s">
        <v>19805</v>
      </c>
      <c r="X2136" s="64" t="s">
        <v>19805</v>
      </c>
      <c r="Y2136" s="64" t="s">
        <v>19805</v>
      </c>
      <c r="Z2136" s="64" t="s">
        <v>19805</v>
      </c>
      <c r="AA2136" s="64" t="s">
        <v>19805</v>
      </c>
      <c r="AB2136" s="64" t="s">
        <v>19805</v>
      </c>
    </row>
    <row r="2137" spans="1:28">
      <c r="A2137" s="15" t="s">
        <v>6157</v>
      </c>
      <c r="B2137" s="64" t="s">
        <v>19805</v>
      </c>
      <c r="C2137" s="64" t="s">
        <v>19805</v>
      </c>
      <c r="D2137" s="64" t="s">
        <v>19805</v>
      </c>
      <c r="E2137" s="64" t="s">
        <v>19805</v>
      </c>
      <c r="F2137" s="64" t="s">
        <v>19805</v>
      </c>
      <c r="G2137" s="64" t="s">
        <v>19805</v>
      </c>
      <c r="H2137" s="64" t="s">
        <v>19805</v>
      </c>
      <c r="I2137" s="64" t="s">
        <v>19805</v>
      </c>
      <c r="J2137" s="64" t="s">
        <v>19805</v>
      </c>
      <c r="K2137" s="64" t="s">
        <v>19805</v>
      </c>
      <c r="L2137" s="64">
        <v>3674584</v>
      </c>
      <c r="M2137" s="64">
        <v>3320000</v>
      </c>
      <c r="N2137" s="64">
        <v>6191250</v>
      </c>
      <c r="O2137" s="64">
        <v>5715000</v>
      </c>
      <c r="P2137" s="64">
        <v>5238750</v>
      </c>
      <c r="Q2137" s="64">
        <v>4762500</v>
      </c>
      <c r="R2137" s="64">
        <v>4290000</v>
      </c>
      <c r="S2137" s="64">
        <v>3810000</v>
      </c>
      <c r="T2137" s="64">
        <v>1339000</v>
      </c>
      <c r="U2137" s="64">
        <v>1228560</v>
      </c>
      <c r="V2137" s="64">
        <v>1068000</v>
      </c>
      <c r="W2137" s="64" t="s">
        <v>19805</v>
      </c>
      <c r="X2137" s="64" t="s">
        <v>19805</v>
      </c>
      <c r="Y2137" s="64" t="s">
        <v>19805</v>
      </c>
      <c r="Z2137" s="64" t="s">
        <v>19805</v>
      </c>
      <c r="AA2137" s="64" t="s">
        <v>19805</v>
      </c>
      <c r="AB2137" s="64" t="s">
        <v>19805</v>
      </c>
    </row>
    <row r="2138" spans="1:28">
      <c r="A2138" s="15" t="s">
        <v>1608</v>
      </c>
      <c r="B2138" s="64" t="s">
        <v>19805</v>
      </c>
      <c r="C2138" s="64" t="s">
        <v>19805</v>
      </c>
      <c r="D2138" s="64">
        <v>2090000</v>
      </c>
      <c r="E2138" s="64">
        <v>2000000</v>
      </c>
      <c r="F2138" s="64" t="s">
        <v>19805</v>
      </c>
      <c r="G2138" s="64" t="s">
        <v>19805</v>
      </c>
      <c r="H2138" s="64" t="s">
        <v>19805</v>
      </c>
      <c r="I2138" s="64" t="s">
        <v>19805</v>
      </c>
      <c r="J2138" s="64" t="s">
        <v>19805</v>
      </c>
      <c r="K2138" s="64" t="s">
        <v>19805</v>
      </c>
      <c r="L2138" s="64" t="s">
        <v>19805</v>
      </c>
      <c r="M2138" s="64" t="s">
        <v>19805</v>
      </c>
      <c r="N2138" s="64" t="s">
        <v>19805</v>
      </c>
      <c r="O2138" s="64" t="s">
        <v>19805</v>
      </c>
      <c r="P2138" s="64" t="s">
        <v>19805</v>
      </c>
      <c r="Q2138" s="64" t="s">
        <v>19805</v>
      </c>
      <c r="R2138" s="64" t="s">
        <v>19805</v>
      </c>
      <c r="S2138" s="64" t="s">
        <v>19805</v>
      </c>
      <c r="T2138" s="64" t="s">
        <v>19805</v>
      </c>
      <c r="U2138" s="64" t="s">
        <v>19805</v>
      </c>
      <c r="V2138" s="64" t="s">
        <v>19805</v>
      </c>
      <c r="W2138" s="64" t="s">
        <v>19805</v>
      </c>
      <c r="X2138" s="64" t="s">
        <v>19805</v>
      </c>
      <c r="Y2138" s="64" t="s">
        <v>19805</v>
      </c>
      <c r="Z2138" s="64" t="s">
        <v>19805</v>
      </c>
      <c r="AA2138" s="64" t="s">
        <v>19805</v>
      </c>
      <c r="AB2138" s="64" t="s">
        <v>19805</v>
      </c>
    </row>
    <row r="2139" spans="1:28">
      <c r="A2139" s="15" t="s">
        <v>6158</v>
      </c>
      <c r="B2139" s="64" t="s">
        <v>19805</v>
      </c>
      <c r="C2139" s="64" t="s">
        <v>19805</v>
      </c>
      <c r="D2139" s="64" t="s">
        <v>19805</v>
      </c>
      <c r="E2139" s="64" t="s">
        <v>19805</v>
      </c>
      <c r="F2139" s="64" t="s">
        <v>19805</v>
      </c>
      <c r="G2139" s="64" t="s">
        <v>19805</v>
      </c>
      <c r="H2139" s="64" t="s">
        <v>19805</v>
      </c>
      <c r="I2139" s="64" t="s">
        <v>19805</v>
      </c>
      <c r="J2139" s="64" t="s">
        <v>19805</v>
      </c>
      <c r="K2139" s="64" t="s">
        <v>19805</v>
      </c>
      <c r="L2139" s="64" t="s">
        <v>19805</v>
      </c>
      <c r="M2139" s="64">
        <v>2000000</v>
      </c>
      <c r="N2139" s="64">
        <v>4903000</v>
      </c>
      <c r="O2139" s="64">
        <v>12051510</v>
      </c>
      <c r="P2139" s="64">
        <v>11248076</v>
      </c>
      <c r="Q2139" s="64">
        <v>10444642</v>
      </c>
      <c r="R2139" s="64">
        <v>9640000</v>
      </c>
      <c r="S2139" s="64">
        <v>8837774</v>
      </c>
      <c r="T2139" s="64">
        <v>8300000</v>
      </c>
      <c r="U2139" s="64">
        <v>4833333</v>
      </c>
      <c r="V2139" s="64">
        <v>4718000</v>
      </c>
      <c r="W2139" s="64">
        <v>3333000</v>
      </c>
      <c r="X2139" s="64">
        <v>3333300</v>
      </c>
      <c r="Y2139" s="64">
        <v>4133000</v>
      </c>
      <c r="Z2139" s="64">
        <v>3633000</v>
      </c>
      <c r="AA2139" s="64">
        <v>942000</v>
      </c>
      <c r="AB2139" s="64">
        <v>770000</v>
      </c>
    </row>
    <row r="2140" spans="1:28">
      <c r="A2140" s="15" t="s">
        <v>3754</v>
      </c>
      <c r="B2140" s="64" t="s">
        <v>19805</v>
      </c>
      <c r="C2140" s="64" t="s">
        <v>19805</v>
      </c>
      <c r="D2140" s="64" t="s">
        <v>19805</v>
      </c>
      <c r="E2140" s="64" t="s">
        <v>19805</v>
      </c>
      <c r="F2140" s="64">
        <v>1352181</v>
      </c>
      <c r="G2140" s="64">
        <v>1352181</v>
      </c>
      <c r="H2140" s="64">
        <v>6883800</v>
      </c>
      <c r="I2140" s="64">
        <v>6466600</v>
      </c>
      <c r="J2140" s="64">
        <v>6049400</v>
      </c>
      <c r="K2140" s="64">
        <v>5632200</v>
      </c>
      <c r="L2140" s="64">
        <v>5215000</v>
      </c>
      <c r="M2140" s="64">
        <v>3166155</v>
      </c>
      <c r="N2140" s="64">
        <v>2300984</v>
      </c>
      <c r="O2140" s="64">
        <v>1669800</v>
      </c>
      <c r="P2140" s="64">
        <v>1560840</v>
      </c>
      <c r="Q2140" s="64">
        <v>1452000</v>
      </c>
      <c r="R2140" s="64" t="s">
        <v>19805</v>
      </c>
      <c r="S2140" s="64" t="s">
        <v>19805</v>
      </c>
      <c r="T2140" s="64" t="s">
        <v>19805</v>
      </c>
      <c r="U2140" s="64" t="s">
        <v>19805</v>
      </c>
      <c r="V2140" s="64" t="s">
        <v>19805</v>
      </c>
      <c r="W2140" s="64" t="s">
        <v>19805</v>
      </c>
      <c r="X2140" s="64" t="s">
        <v>19805</v>
      </c>
      <c r="Y2140" s="64" t="s">
        <v>19805</v>
      </c>
      <c r="Z2140" s="64" t="s">
        <v>19805</v>
      </c>
      <c r="AA2140" s="64" t="s">
        <v>19805</v>
      </c>
      <c r="AB2140" s="64" t="s">
        <v>19805</v>
      </c>
    </row>
    <row r="2141" spans="1:28">
      <c r="A2141" s="15" t="s">
        <v>6159</v>
      </c>
      <c r="B2141" s="64" t="s">
        <v>19805</v>
      </c>
      <c r="C2141" s="64" t="s">
        <v>19805</v>
      </c>
      <c r="D2141" s="64" t="s">
        <v>19805</v>
      </c>
      <c r="E2141" s="64" t="s">
        <v>19805</v>
      </c>
      <c r="F2141" s="64" t="s">
        <v>19805</v>
      </c>
      <c r="G2141" s="64" t="s">
        <v>19805</v>
      </c>
      <c r="H2141" s="64" t="s">
        <v>19805</v>
      </c>
      <c r="I2141" s="64" t="s">
        <v>19805</v>
      </c>
      <c r="J2141" s="64" t="s">
        <v>19805</v>
      </c>
      <c r="K2141" s="64" t="s">
        <v>19805</v>
      </c>
      <c r="L2141" s="64" t="s">
        <v>19805</v>
      </c>
      <c r="M2141" s="64" t="s">
        <v>19805</v>
      </c>
      <c r="N2141" s="64">
        <v>1100000</v>
      </c>
      <c r="O2141" s="64">
        <v>751179</v>
      </c>
      <c r="P2141" s="64">
        <v>1350000</v>
      </c>
      <c r="Q2141" s="64">
        <v>565850</v>
      </c>
      <c r="R2141" s="64">
        <v>749160</v>
      </c>
      <c r="S2141" s="64">
        <v>700320</v>
      </c>
      <c r="T2141" s="64">
        <v>543000</v>
      </c>
      <c r="U2141" s="64" t="s">
        <v>19805</v>
      </c>
      <c r="V2141" s="64" t="s">
        <v>19805</v>
      </c>
      <c r="W2141" s="64" t="s">
        <v>19805</v>
      </c>
      <c r="X2141" s="64" t="s">
        <v>19805</v>
      </c>
      <c r="Y2141" s="64" t="s">
        <v>19805</v>
      </c>
      <c r="Z2141" s="64" t="s">
        <v>19805</v>
      </c>
      <c r="AA2141" s="64" t="s">
        <v>19805</v>
      </c>
      <c r="AB2141" s="64" t="s">
        <v>19805</v>
      </c>
    </row>
    <row r="2142" spans="1:28">
      <c r="A2142" s="15" t="s">
        <v>6160</v>
      </c>
      <c r="B2142" s="64" t="s">
        <v>19805</v>
      </c>
      <c r="C2142" s="64" t="s">
        <v>19805</v>
      </c>
      <c r="D2142" s="64" t="s">
        <v>19805</v>
      </c>
      <c r="E2142" s="64" t="s">
        <v>19805</v>
      </c>
      <c r="F2142" s="64" t="s">
        <v>19805</v>
      </c>
      <c r="G2142" s="64">
        <v>992680</v>
      </c>
      <c r="H2142" s="64">
        <v>915852</v>
      </c>
      <c r="I2142" s="64" t="s">
        <v>19805</v>
      </c>
      <c r="J2142" s="64">
        <v>826269</v>
      </c>
      <c r="K2142" s="64">
        <v>770610</v>
      </c>
      <c r="L2142" s="64">
        <v>24300</v>
      </c>
      <c r="M2142" s="64">
        <v>398762</v>
      </c>
      <c r="N2142" s="64" t="s">
        <v>19805</v>
      </c>
      <c r="O2142" s="64" t="s">
        <v>19805</v>
      </c>
      <c r="P2142" s="64" t="s">
        <v>19805</v>
      </c>
      <c r="Q2142" s="64" t="s">
        <v>19805</v>
      </c>
      <c r="R2142" s="64" t="s">
        <v>19805</v>
      </c>
      <c r="S2142" s="64" t="s">
        <v>19805</v>
      </c>
      <c r="T2142" s="64" t="s">
        <v>19805</v>
      </c>
      <c r="U2142" s="64" t="s">
        <v>19805</v>
      </c>
      <c r="V2142" s="64" t="s">
        <v>19805</v>
      </c>
      <c r="W2142" s="64" t="s">
        <v>19805</v>
      </c>
      <c r="X2142" s="64" t="s">
        <v>19805</v>
      </c>
      <c r="Y2142" s="64" t="s">
        <v>19805</v>
      </c>
      <c r="Z2142" s="64" t="s">
        <v>19805</v>
      </c>
      <c r="AA2142" s="64" t="s">
        <v>19805</v>
      </c>
      <c r="AB2142" s="64" t="s">
        <v>19805</v>
      </c>
    </row>
    <row r="2143" spans="1:28">
      <c r="A2143" s="15" t="s">
        <v>6161</v>
      </c>
      <c r="B2143" s="64" t="s">
        <v>19805</v>
      </c>
      <c r="C2143" s="64" t="s">
        <v>19805</v>
      </c>
      <c r="D2143" s="64" t="s">
        <v>19805</v>
      </c>
      <c r="E2143" s="64" t="s">
        <v>19805</v>
      </c>
      <c r="F2143" s="64" t="s">
        <v>19805</v>
      </c>
      <c r="G2143" s="64" t="s">
        <v>19805</v>
      </c>
      <c r="H2143" s="64" t="s">
        <v>19805</v>
      </c>
      <c r="I2143" s="64" t="s">
        <v>19805</v>
      </c>
      <c r="J2143" s="64" t="s">
        <v>19805</v>
      </c>
      <c r="K2143" s="64" t="s">
        <v>19805</v>
      </c>
      <c r="L2143" s="64" t="s">
        <v>19805</v>
      </c>
      <c r="M2143" s="64" t="s">
        <v>19805</v>
      </c>
      <c r="N2143" s="64" t="s">
        <v>19805</v>
      </c>
      <c r="O2143" s="64" t="s">
        <v>19805</v>
      </c>
      <c r="P2143" s="64" t="s">
        <v>19805</v>
      </c>
      <c r="Q2143" s="64">
        <v>810000</v>
      </c>
      <c r="R2143" s="64">
        <v>757200</v>
      </c>
      <c r="S2143" s="64">
        <v>704400</v>
      </c>
      <c r="T2143" s="64" t="s">
        <v>19805</v>
      </c>
      <c r="U2143" s="64" t="s">
        <v>19805</v>
      </c>
      <c r="V2143" s="64" t="s">
        <v>19805</v>
      </c>
      <c r="W2143" s="64" t="s">
        <v>19805</v>
      </c>
      <c r="X2143" s="64" t="s">
        <v>19805</v>
      </c>
      <c r="Y2143" s="64" t="s">
        <v>19805</v>
      </c>
      <c r="Z2143" s="64" t="s">
        <v>19805</v>
      </c>
      <c r="AA2143" s="64" t="s">
        <v>19805</v>
      </c>
      <c r="AB2143" s="64" t="s">
        <v>19805</v>
      </c>
    </row>
    <row r="2144" spans="1:28">
      <c r="A2144" s="15" t="s">
        <v>6163</v>
      </c>
      <c r="B2144" s="64" t="s">
        <v>19805</v>
      </c>
      <c r="C2144" s="64" t="s">
        <v>19805</v>
      </c>
      <c r="D2144" s="64" t="s">
        <v>19805</v>
      </c>
      <c r="E2144" s="64" t="s">
        <v>19805</v>
      </c>
      <c r="F2144" s="64" t="s">
        <v>19805</v>
      </c>
      <c r="G2144" s="64" t="s">
        <v>19805</v>
      </c>
      <c r="H2144" s="64" t="s">
        <v>19805</v>
      </c>
      <c r="I2144" s="64" t="s">
        <v>19805</v>
      </c>
      <c r="J2144" s="64" t="s">
        <v>19805</v>
      </c>
      <c r="K2144" s="64" t="s">
        <v>19805</v>
      </c>
      <c r="L2144" s="64" t="s">
        <v>19805</v>
      </c>
      <c r="M2144" s="64">
        <v>3520000</v>
      </c>
      <c r="N2144" s="64">
        <v>3250000</v>
      </c>
      <c r="O2144" s="64">
        <v>1200000</v>
      </c>
      <c r="P2144" s="64">
        <v>824935</v>
      </c>
      <c r="Q2144" s="64">
        <v>4252435</v>
      </c>
      <c r="R2144" s="64">
        <v>3780000</v>
      </c>
      <c r="S2144" s="64">
        <v>3308516</v>
      </c>
      <c r="T2144" s="64">
        <v>2837000</v>
      </c>
      <c r="U2144" s="64">
        <v>2364597</v>
      </c>
      <c r="V2144" s="64">
        <v>247500</v>
      </c>
      <c r="W2144" s="64" t="s">
        <v>19805</v>
      </c>
      <c r="X2144" s="64" t="s">
        <v>19805</v>
      </c>
      <c r="Y2144" s="64" t="s">
        <v>19805</v>
      </c>
      <c r="Z2144" s="64" t="s">
        <v>19805</v>
      </c>
      <c r="AA2144" s="64" t="s">
        <v>19805</v>
      </c>
      <c r="AB2144" s="64" t="s">
        <v>19805</v>
      </c>
    </row>
    <row r="2145" spans="1:28">
      <c r="A2145" s="15" t="s">
        <v>5465</v>
      </c>
      <c r="B2145" s="64" t="s">
        <v>19805</v>
      </c>
      <c r="C2145" s="64" t="s">
        <v>19805</v>
      </c>
      <c r="D2145" s="64" t="s">
        <v>19805</v>
      </c>
      <c r="E2145" s="64" t="s">
        <v>19805</v>
      </c>
      <c r="F2145" s="64" t="s">
        <v>19805</v>
      </c>
      <c r="G2145" s="64">
        <v>374289</v>
      </c>
      <c r="H2145" s="64" t="s">
        <v>19805</v>
      </c>
      <c r="I2145" s="64" t="s">
        <v>19805</v>
      </c>
      <c r="J2145" s="64" t="s">
        <v>19805</v>
      </c>
      <c r="K2145" s="64" t="s">
        <v>19805</v>
      </c>
      <c r="L2145" s="64" t="s">
        <v>19805</v>
      </c>
      <c r="M2145" s="64" t="s">
        <v>19805</v>
      </c>
      <c r="N2145" s="64" t="s">
        <v>19805</v>
      </c>
      <c r="O2145" s="64" t="s">
        <v>19805</v>
      </c>
      <c r="P2145" s="64" t="s">
        <v>19805</v>
      </c>
      <c r="Q2145" s="64" t="s">
        <v>19805</v>
      </c>
      <c r="R2145" s="64" t="s">
        <v>19805</v>
      </c>
      <c r="S2145" s="64" t="s">
        <v>19805</v>
      </c>
      <c r="T2145" s="64" t="s">
        <v>19805</v>
      </c>
      <c r="U2145" s="64" t="s">
        <v>19805</v>
      </c>
      <c r="V2145" s="64" t="s">
        <v>19805</v>
      </c>
      <c r="W2145" s="64" t="s">
        <v>19805</v>
      </c>
      <c r="X2145" s="64" t="s">
        <v>19805</v>
      </c>
      <c r="Y2145" s="64" t="s">
        <v>19805</v>
      </c>
      <c r="Z2145" s="64" t="s">
        <v>19805</v>
      </c>
      <c r="AA2145" s="64" t="s">
        <v>19805</v>
      </c>
      <c r="AB2145" s="64" t="s">
        <v>19805</v>
      </c>
    </row>
    <row r="2146" spans="1:28">
      <c r="A2146" s="15" t="s">
        <v>6164</v>
      </c>
      <c r="B2146" s="64" t="s">
        <v>19805</v>
      </c>
      <c r="C2146" s="64" t="s">
        <v>19805</v>
      </c>
      <c r="D2146" s="64" t="s">
        <v>19805</v>
      </c>
      <c r="E2146" s="64" t="s">
        <v>19805</v>
      </c>
      <c r="F2146" s="64" t="s">
        <v>19805</v>
      </c>
      <c r="G2146" s="64" t="s">
        <v>19805</v>
      </c>
      <c r="H2146" s="64" t="s">
        <v>19805</v>
      </c>
      <c r="I2146" s="64" t="s">
        <v>19805</v>
      </c>
      <c r="J2146" s="64">
        <v>13775000</v>
      </c>
      <c r="K2146" s="64">
        <v>12775000</v>
      </c>
      <c r="L2146" s="64">
        <v>11775000</v>
      </c>
      <c r="M2146" s="64">
        <v>10000000</v>
      </c>
      <c r="N2146" s="64">
        <v>9000000</v>
      </c>
      <c r="O2146" s="64">
        <v>8000000</v>
      </c>
      <c r="P2146" s="64">
        <v>2933187</v>
      </c>
      <c r="Q2146" s="64">
        <v>2313240</v>
      </c>
      <c r="R2146" s="64">
        <v>2162280</v>
      </c>
      <c r="S2146" s="64">
        <v>2011440</v>
      </c>
      <c r="T2146" s="64" t="s">
        <v>19805</v>
      </c>
      <c r="U2146" s="64" t="s">
        <v>19805</v>
      </c>
      <c r="V2146" s="64" t="s">
        <v>19805</v>
      </c>
      <c r="W2146" s="64" t="s">
        <v>19805</v>
      </c>
      <c r="X2146" s="64" t="s">
        <v>19805</v>
      </c>
      <c r="Y2146" s="64" t="s">
        <v>19805</v>
      </c>
      <c r="Z2146" s="64" t="s">
        <v>19805</v>
      </c>
      <c r="AA2146" s="64" t="s">
        <v>19805</v>
      </c>
      <c r="AB2146" s="64" t="s">
        <v>19805</v>
      </c>
    </row>
    <row r="2147" spans="1:28">
      <c r="A2147" s="15" t="s">
        <v>6165</v>
      </c>
      <c r="B2147" s="64" t="s">
        <v>19805</v>
      </c>
      <c r="C2147" s="64" t="s">
        <v>19805</v>
      </c>
      <c r="D2147" s="64" t="s">
        <v>19805</v>
      </c>
      <c r="E2147" s="64" t="s">
        <v>19805</v>
      </c>
      <c r="F2147" s="64" t="s">
        <v>19805</v>
      </c>
      <c r="G2147" s="64" t="s">
        <v>19805</v>
      </c>
      <c r="H2147" s="64" t="s">
        <v>19805</v>
      </c>
      <c r="I2147" s="64" t="s">
        <v>19805</v>
      </c>
      <c r="J2147" s="64" t="s">
        <v>19805</v>
      </c>
      <c r="K2147" s="64" t="s">
        <v>19805</v>
      </c>
      <c r="L2147" s="64" t="s">
        <v>19805</v>
      </c>
      <c r="M2147" s="64" t="s">
        <v>19805</v>
      </c>
      <c r="N2147" s="64" t="s">
        <v>19805</v>
      </c>
      <c r="O2147" s="64" t="s">
        <v>19805</v>
      </c>
      <c r="P2147" s="64">
        <v>1030000</v>
      </c>
      <c r="Q2147" s="64">
        <v>5000000</v>
      </c>
      <c r="R2147" s="64">
        <v>4250000</v>
      </c>
      <c r="S2147" s="64">
        <v>3750000</v>
      </c>
      <c r="T2147" s="64">
        <v>3000000</v>
      </c>
      <c r="U2147" s="64">
        <v>3750000</v>
      </c>
      <c r="V2147" s="64">
        <v>247500</v>
      </c>
      <c r="W2147" s="64">
        <v>2423000</v>
      </c>
      <c r="X2147" s="64">
        <v>2040000</v>
      </c>
      <c r="Y2147" s="64">
        <v>1658000</v>
      </c>
      <c r="Z2147" s="64">
        <v>1275000</v>
      </c>
      <c r="AA2147" s="64" t="s">
        <v>19805</v>
      </c>
      <c r="AB2147" s="64" t="s">
        <v>19805</v>
      </c>
    </row>
    <row r="2148" spans="1:28">
      <c r="A2148" s="15" t="s">
        <v>6167</v>
      </c>
      <c r="B2148" s="64" t="s">
        <v>19805</v>
      </c>
      <c r="C2148" s="64" t="s">
        <v>19805</v>
      </c>
      <c r="D2148" s="64" t="s">
        <v>19805</v>
      </c>
      <c r="E2148" s="64" t="s">
        <v>19805</v>
      </c>
      <c r="F2148" s="64" t="s">
        <v>19805</v>
      </c>
      <c r="G2148" s="64" t="s">
        <v>19805</v>
      </c>
      <c r="H2148" s="64" t="s">
        <v>19805</v>
      </c>
      <c r="I2148" s="64" t="s">
        <v>19805</v>
      </c>
      <c r="J2148" s="64" t="s">
        <v>19805</v>
      </c>
      <c r="K2148" s="64" t="s">
        <v>19805</v>
      </c>
      <c r="L2148" s="64" t="s">
        <v>19805</v>
      </c>
      <c r="M2148" s="64" t="s">
        <v>19805</v>
      </c>
      <c r="N2148" s="64" t="s">
        <v>19805</v>
      </c>
      <c r="O2148" s="64" t="s">
        <v>19805</v>
      </c>
      <c r="P2148" s="64" t="s">
        <v>19805</v>
      </c>
      <c r="Q2148" s="64" t="s">
        <v>19805</v>
      </c>
      <c r="R2148" s="64" t="s">
        <v>19805</v>
      </c>
      <c r="S2148" s="64" t="s">
        <v>19805</v>
      </c>
      <c r="T2148" s="64" t="s">
        <v>19805</v>
      </c>
      <c r="U2148" s="64" t="s">
        <v>19805</v>
      </c>
      <c r="V2148" s="64" t="s">
        <v>19805</v>
      </c>
      <c r="W2148" s="64" t="s">
        <v>19805</v>
      </c>
      <c r="X2148" s="64">
        <v>117000</v>
      </c>
      <c r="Y2148" s="64">
        <v>150000</v>
      </c>
      <c r="Z2148" s="64">
        <v>150000</v>
      </c>
      <c r="AA2148" s="64" t="s">
        <v>19805</v>
      </c>
      <c r="AB2148" s="64" t="s">
        <v>19805</v>
      </c>
    </row>
    <row r="2149" spans="1:28">
      <c r="A2149" s="15" t="s">
        <v>6168</v>
      </c>
      <c r="B2149" s="64" t="s">
        <v>19805</v>
      </c>
      <c r="C2149" s="64" t="s">
        <v>19805</v>
      </c>
      <c r="D2149" s="64" t="s">
        <v>19805</v>
      </c>
      <c r="E2149" s="64" t="s">
        <v>19805</v>
      </c>
      <c r="F2149" s="64" t="s">
        <v>19805</v>
      </c>
      <c r="G2149" s="64" t="s">
        <v>19805</v>
      </c>
      <c r="H2149" s="64" t="s">
        <v>19805</v>
      </c>
      <c r="I2149" s="64" t="s">
        <v>19805</v>
      </c>
      <c r="J2149" s="64" t="s">
        <v>19805</v>
      </c>
      <c r="K2149" s="64" t="s">
        <v>19805</v>
      </c>
      <c r="L2149" s="64" t="s">
        <v>19805</v>
      </c>
      <c r="M2149" s="64" t="s">
        <v>19805</v>
      </c>
      <c r="N2149" s="64" t="s">
        <v>19805</v>
      </c>
      <c r="O2149" s="64" t="s">
        <v>19805</v>
      </c>
      <c r="P2149" s="64" t="s">
        <v>19805</v>
      </c>
      <c r="Q2149" s="64" t="s">
        <v>19805</v>
      </c>
      <c r="R2149" s="64" t="s">
        <v>19805</v>
      </c>
      <c r="S2149" s="64" t="s">
        <v>19805</v>
      </c>
      <c r="T2149" s="64" t="s">
        <v>19805</v>
      </c>
      <c r="U2149" s="64" t="s">
        <v>19805</v>
      </c>
      <c r="V2149" s="64" t="s">
        <v>19805</v>
      </c>
      <c r="W2149" s="64" t="s">
        <v>19805</v>
      </c>
      <c r="X2149" s="64" t="s">
        <v>19805</v>
      </c>
      <c r="Y2149" s="64" t="s">
        <v>19805</v>
      </c>
      <c r="Z2149" s="64" t="s">
        <v>19805</v>
      </c>
      <c r="AA2149" s="64">
        <v>215000</v>
      </c>
      <c r="AB2149" s="64">
        <v>900000</v>
      </c>
    </row>
    <row r="2150" spans="1:28">
      <c r="A2150" s="15" t="s">
        <v>6169</v>
      </c>
      <c r="B2150" s="64" t="s">
        <v>19805</v>
      </c>
      <c r="C2150" s="64" t="s">
        <v>19805</v>
      </c>
      <c r="D2150" s="64" t="s">
        <v>19805</v>
      </c>
      <c r="E2150" s="64" t="s">
        <v>19805</v>
      </c>
      <c r="F2150" s="64" t="s">
        <v>19805</v>
      </c>
      <c r="G2150" s="64" t="s">
        <v>19805</v>
      </c>
      <c r="H2150" s="64" t="s">
        <v>19805</v>
      </c>
      <c r="I2150" s="64" t="s">
        <v>19805</v>
      </c>
      <c r="J2150" s="64">
        <v>2000000</v>
      </c>
      <c r="K2150" s="64">
        <v>1944000</v>
      </c>
      <c r="L2150" s="64">
        <v>1800000</v>
      </c>
      <c r="M2150" s="64" t="s">
        <v>19805</v>
      </c>
      <c r="N2150" s="64" t="s">
        <v>19805</v>
      </c>
      <c r="O2150" s="64" t="s">
        <v>19805</v>
      </c>
      <c r="P2150" s="64" t="s">
        <v>19805</v>
      </c>
      <c r="Q2150" s="64" t="s">
        <v>19805</v>
      </c>
      <c r="R2150" s="64" t="s">
        <v>19805</v>
      </c>
      <c r="S2150" s="64" t="s">
        <v>19805</v>
      </c>
      <c r="T2150" s="64" t="s">
        <v>19805</v>
      </c>
      <c r="U2150" s="64" t="s">
        <v>19805</v>
      </c>
      <c r="V2150" s="64" t="s">
        <v>19805</v>
      </c>
      <c r="W2150" s="64" t="s">
        <v>19805</v>
      </c>
      <c r="X2150" s="64" t="s">
        <v>19805</v>
      </c>
      <c r="Y2150" s="64" t="s">
        <v>19805</v>
      </c>
      <c r="Z2150" s="64" t="s">
        <v>19805</v>
      </c>
      <c r="AA2150" s="64" t="s">
        <v>19805</v>
      </c>
      <c r="AB2150" s="64" t="s">
        <v>19805</v>
      </c>
    </row>
    <row r="2151" spans="1:28">
      <c r="A2151" s="15" t="s">
        <v>6170</v>
      </c>
      <c r="B2151" s="64" t="s">
        <v>19805</v>
      </c>
      <c r="C2151" s="64" t="s">
        <v>19805</v>
      </c>
      <c r="D2151" s="64" t="s">
        <v>19805</v>
      </c>
      <c r="E2151" s="64" t="s">
        <v>19805</v>
      </c>
      <c r="F2151" s="64" t="s">
        <v>19805</v>
      </c>
      <c r="G2151" s="64" t="s">
        <v>19805</v>
      </c>
      <c r="H2151" s="64" t="s">
        <v>19805</v>
      </c>
      <c r="I2151" s="64" t="s">
        <v>19805</v>
      </c>
      <c r="J2151" s="64" t="s">
        <v>19805</v>
      </c>
      <c r="K2151" s="64" t="s">
        <v>19805</v>
      </c>
      <c r="L2151" s="64" t="s">
        <v>19805</v>
      </c>
      <c r="M2151" s="64">
        <v>1035000</v>
      </c>
      <c r="N2151" s="64">
        <v>1337500</v>
      </c>
      <c r="O2151" s="64">
        <v>1200000</v>
      </c>
      <c r="P2151" s="64">
        <v>762435</v>
      </c>
      <c r="Q2151" s="64">
        <v>3125000</v>
      </c>
      <c r="R2151" s="64">
        <v>2670000</v>
      </c>
      <c r="S2151" s="64">
        <v>2500000</v>
      </c>
      <c r="T2151" s="64">
        <v>975000</v>
      </c>
      <c r="U2151" s="64">
        <v>862560</v>
      </c>
      <c r="V2151" s="64">
        <v>750000</v>
      </c>
      <c r="W2151" s="64" t="s">
        <v>19805</v>
      </c>
      <c r="X2151" s="64" t="s">
        <v>19805</v>
      </c>
      <c r="Y2151" s="64" t="s">
        <v>19805</v>
      </c>
      <c r="Z2151" s="64" t="s">
        <v>19805</v>
      </c>
      <c r="AA2151" s="64" t="s">
        <v>19805</v>
      </c>
      <c r="AB2151" s="64" t="s">
        <v>19805</v>
      </c>
    </row>
    <row r="2152" spans="1:28">
      <c r="A2152" s="15" t="s">
        <v>6171</v>
      </c>
      <c r="B2152" s="64" t="s">
        <v>19805</v>
      </c>
      <c r="C2152" s="64" t="s">
        <v>19805</v>
      </c>
      <c r="D2152" s="64" t="s">
        <v>19805</v>
      </c>
      <c r="E2152" s="64" t="s">
        <v>19805</v>
      </c>
      <c r="F2152" s="64" t="s">
        <v>19805</v>
      </c>
      <c r="G2152" s="64" t="s">
        <v>19805</v>
      </c>
      <c r="H2152" s="64" t="s">
        <v>19805</v>
      </c>
      <c r="I2152" s="64" t="s">
        <v>19805</v>
      </c>
      <c r="J2152" s="64" t="s">
        <v>19805</v>
      </c>
      <c r="K2152" s="64" t="s">
        <v>19805</v>
      </c>
      <c r="L2152" s="64" t="s">
        <v>19805</v>
      </c>
      <c r="M2152" s="64" t="s">
        <v>19805</v>
      </c>
      <c r="N2152" s="64" t="s">
        <v>19805</v>
      </c>
      <c r="O2152" s="64" t="s">
        <v>19805</v>
      </c>
      <c r="P2152" s="64" t="s">
        <v>19805</v>
      </c>
      <c r="Q2152" s="64" t="s">
        <v>19805</v>
      </c>
      <c r="R2152" s="64" t="s">
        <v>19805</v>
      </c>
      <c r="S2152" s="64" t="s">
        <v>19805</v>
      </c>
      <c r="T2152" s="64" t="s">
        <v>19805</v>
      </c>
      <c r="U2152" s="64" t="s">
        <v>19805</v>
      </c>
      <c r="V2152" s="64" t="s">
        <v>19805</v>
      </c>
      <c r="W2152" s="64" t="s">
        <v>19805</v>
      </c>
      <c r="X2152" s="64" t="s">
        <v>19805</v>
      </c>
      <c r="Y2152" s="64" t="s">
        <v>19805</v>
      </c>
      <c r="Z2152" s="64">
        <v>140000</v>
      </c>
      <c r="AA2152" s="64">
        <v>275000</v>
      </c>
      <c r="AB2152" s="64">
        <v>225000</v>
      </c>
    </row>
    <row r="2153" spans="1:28">
      <c r="A2153" s="15" t="s">
        <v>6172</v>
      </c>
      <c r="B2153" s="64" t="s">
        <v>19805</v>
      </c>
      <c r="C2153" s="64" t="s">
        <v>19805</v>
      </c>
      <c r="D2153" s="64" t="s">
        <v>19805</v>
      </c>
      <c r="E2153" s="64" t="s">
        <v>19805</v>
      </c>
      <c r="F2153" s="64" t="s">
        <v>19805</v>
      </c>
      <c r="G2153" s="64" t="s">
        <v>19805</v>
      </c>
      <c r="H2153" s="64" t="s">
        <v>19805</v>
      </c>
      <c r="I2153" s="64" t="s">
        <v>19805</v>
      </c>
      <c r="J2153" s="64">
        <v>442114</v>
      </c>
      <c r="K2153" s="64" t="s">
        <v>19805</v>
      </c>
      <c r="L2153" s="64" t="s">
        <v>19805</v>
      </c>
      <c r="M2153" s="64" t="s">
        <v>19805</v>
      </c>
      <c r="N2153" s="64" t="s">
        <v>19805</v>
      </c>
      <c r="O2153" s="64" t="s">
        <v>19805</v>
      </c>
      <c r="P2153" s="64" t="s">
        <v>19805</v>
      </c>
      <c r="Q2153" s="64" t="s">
        <v>19805</v>
      </c>
      <c r="R2153" s="64" t="s">
        <v>19805</v>
      </c>
      <c r="S2153" s="64" t="s">
        <v>19805</v>
      </c>
      <c r="T2153" s="64" t="s">
        <v>19805</v>
      </c>
      <c r="U2153" s="64" t="s">
        <v>19805</v>
      </c>
      <c r="V2153" s="64" t="s">
        <v>19805</v>
      </c>
      <c r="W2153" s="64" t="s">
        <v>19805</v>
      </c>
      <c r="X2153" s="64" t="s">
        <v>19805</v>
      </c>
      <c r="Y2153" s="64" t="s">
        <v>19805</v>
      </c>
      <c r="Z2153" s="64" t="s">
        <v>19805</v>
      </c>
      <c r="AA2153" s="64" t="s">
        <v>19805</v>
      </c>
      <c r="AB2153" s="64" t="s">
        <v>19805</v>
      </c>
    </row>
    <row r="2154" spans="1:28">
      <c r="A2154" s="15" t="s">
        <v>6173</v>
      </c>
      <c r="B2154" s="64" t="s">
        <v>19805</v>
      </c>
      <c r="C2154" s="64" t="s">
        <v>19805</v>
      </c>
      <c r="D2154" s="64" t="s">
        <v>19805</v>
      </c>
      <c r="E2154" s="64" t="s">
        <v>19805</v>
      </c>
      <c r="F2154" s="64" t="s">
        <v>19805</v>
      </c>
      <c r="G2154" s="64" t="s">
        <v>19805</v>
      </c>
      <c r="H2154" s="64" t="s">
        <v>19805</v>
      </c>
      <c r="I2154" s="64" t="s">
        <v>19805</v>
      </c>
      <c r="J2154" s="64" t="s">
        <v>19805</v>
      </c>
      <c r="K2154" s="64" t="s">
        <v>19805</v>
      </c>
      <c r="L2154" s="64" t="s">
        <v>19805</v>
      </c>
      <c r="M2154" s="64" t="s">
        <v>19805</v>
      </c>
      <c r="N2154" s="64">
        <v>745046</v>
      </c>
      <c r="O2154" s="64">
        <v>2090000</v>
      </c>
      <c r="P2154" s="64">
        <v>1900000</v>
      </c>
      <c r="Q2154" s="64">
        <v>465850</v>
      </c>
      <c r="R2154" s="64" t="s">
        <v>19805</v>
      </c>
      <c r="S2154" s="64" t="s">
        <v>19805</v>
      </c>
      <c r="T2154" s="64" t="s">
        <v>19805</v>
      </c>
      <c r="U2154" s="64" t="s">
        <v>19805</v>
      </c>
      <c r="V2154" s="64" t="s">
        <v>19805</v>
      </c>
      <c r="W2154" s="64" t="s">
        <v>19805</v>
      </c>
      <c r="X2154" s="64" t="s">
        <v>19805</v>
      </c>
      <c r="Y2154" s="64" t="s">
        <v>19805</v>
      </c>
      <c r="Z2154" s="64" t="s">
        <v>19805</v>
      </c>
      <c r="AA2154" s="64" t="s">
        <v>19805</v>
      </c>
      <c r="AB2154" s="64" t="s">
        <v>19805</v>
      </c>
    </row>
    <row r="2155" spans="1:28">
      <c r="A2155" s="15" t="s">
        <v>6174</v>
      </c>
      <c r="B2155" s="64" t="s">
        <v>19805</v>
      </c>
      <c r="C2155" s="64" t="s">
        <v>19805</v>
      </c>
      <c r="D2155" s="64" t="s">
        <v>19805</v>
      </c>
      <c r="E2155" s="64" t="s">
        <v>19805</v>
      </c>
      <c r="F2155" s="64" t="s">
        <v>19805</v>
      </c>
      <c r="G2155" s="64" t="s">
        <v>19805</v>
      </c>
      <c r="H2155" s="64" t="s">
        <v>19805</v>
      </c>
      <c r="I2155" s="64" t="s">
        <v>19805</v>
      </c>
      <c r="J2155" s="64" t="s">
        <v>19805</v>
      </c>
      <c r="K2155" s="64" t="s">
        <v>19805</v>
      </c>
      <c r="L2155" s="64" t="s">
        <v>19805</v>
      </c>
      <c r="M2155" s="64" t="s">
        <v>19805</v>
      </c>
      <c r="N2155" s="64" t="s">
        <v>19805</v>
      </c>
      <c r="O2155" s="64" t="s">
        <v>19805</v>
      </c>
      <c r="P2155" s="64" t="s">
        <v>19805</v>
      </c>
      <c r="Q2155" s="64" t="s">
        <v>19805</v>
      </c>
      <c r="R2155" s="64" t="s">
        <v>19805</v>
      </c>
      <c r="S2155" s="64" t="s">
        <v>19805</v>
      </c>
      <c r="T2155" s="64" t="s">
        <v>19805</v>
      </c>
      <c r="U2155" s="64" t="s">
        <v>19805</v>
      </c>
      <c r="V2155" s="64">
        <v>3475000</v>
      </c>
      <c r="W2155" s="64">
        <v>3475000</v>
      </c>
      <c r="X2155" s="64">
        <v>850000</v>
      </c>
      <c r="Y2155" s="64">
        <v>2333000</v>
      </c>
      <c r="Z2155" s="64">
        <v>2333000</v>
      </c>
      <c r="AA2155" s="64">
        <v>2333000</v>
      </c>
      <c r="AB2155" s="64">
        <v>2330000</v>
      </c>
    </row>
    <row r="2156" spans="1:28">
      <c r="A2156" s="15" t="s">
        <v>6175</v>
      </c>
      <c r="B2156" s="64" t="s">
        <v>19805</v>
      </c>
      <c r="C2156" s="64" t="s">
        <v>19805</v>
      </c>
      <c r="D2156" s="64" t="s">
        <v>19805</v>
      </c>
      <c r="E2156" s="64" t="s">
        <v>19805</v>
      </c>
      <c r="F2156" s="64" t="s">
        <v>19805</v>
      </c>
      <c r="G2156" s="64" t="s">
        <v>19805</v>
      </c>
      <c r="H2156" s="64" t="s">
        <v>19805</v>
      </c>
      <c r="I2156" s="64" t="s">
        <v>19805</v>
      </c>
      <c r="J2156" s="64" t="s">
        <v>19805</v>
      </c>
      <c r="K2156" s="64" t="s">
        <v>19805</v>
      </c>
      <c r="L2156" s="64" t="s">
        <v>19805</v>
      </c>
      <c r="M2156" s="64" t="s">
        <v>19805</v>
      </c>
      <c r="N2156" s="64" t="s">
        <v>19805</v>
      </c>
      <c r="O2156" s="64" t="s">
        <v>19805</v>
      </c>
      <c r="P2156" s="64" t="s">
        <v>19805</v>
      </c>
      <c r="Q2156" s="64" t="s">
        <v>19805</v>
      </c>
      <c r="R2156" s="64" t="s">
        <v>19805</v>
      </c>
      <c r="S2156" s="64" t="s">
        <v>19805</v>
      </c>
      <c r="T2156" s="64" t="s">
        <v>19805</v>
      </c>
      <c r="U2156" s="64" t="s">
        <v>19805</v>
      </c>
      <c r="V2156" s="64" t="s">
        <v>19805</v>
      </c>
      <c r="W2156" s="64" t="s">
        <v>19805</v>
      </c>
      <c r="X2156" s="64" t="s">
        <v>19805</v>
      </c>
      <c r="Y2156" s="64" t="s">
        <v>19805</v>
      </c>
      <c r="Z2156" s="64" t="s">
        <v>19805</v>
      </c>
      <c r="AA2156" s="64">
        <v>1200000</v>
      </c>
      <c r="AB2156" s="64">
        <v>1100000</v>
      </c>
    </row>
    <row r="2157" spans="1:28">
      <c r="A2157" s="15" t="s">
        <v>227</v>
      </c>
      <c r="B2157" s="64">
        <v>6000000</v>
      </c>
      <c r="C2157" s="64">
        <v>1500000</v>
      </c>
      <c r="D2157" s="64">
        <v>1063384</v>
      </c>
      <c r="E2157" s="64">
        <v>2652000</v>
      </c>
      <c r="F2157" s="64">
        <v>2083042</v>
      </c>
      <c r="G2157" s="64">
        <v>1154040</v>
      </c>
      <c r="H2157" s="64">
        <v>1078800</v>
      </c>
      <c r="I2157" s="64">
        <v>1003560</v>
      </c>
      <c r="J2157" s="64" t="s">
        <v>19805</v>
      </c>
      <c r="K2157" s="64" t="s">
        <v>19805</v>
      </c>
      <c r="L2157" s="64" t="s">
        <v>19805</v>
      </c>
      <c r="M2157" s="64" t="s">
        <v>19805</v>
      </c>
      <c r="N2157" s="64" t="s">
        <v>19805</v>
      </c>
      <c r="O2157" s="64" t="s">
        <v>19805</v>
      </c>
      <c r="P2157" s="64" t="s">
        <v>19805</v>
      </c>
      <c r="Q2157" s="64" t="s">
        <v>19805</v>
      </c>
      <c r="R2157" s="64" t="s">
        <v>19805</v>
      </c>
      <c r="S2157" s="64" t="s">
        <v>19805</v>
      </c>
      <c r="T2157" s="64" t="s">
        <v>19805</v>
      </c>
      <c r="U2157" s="64" t="s">
        <v>19805</v>
      </c>
      <c r="V2157" s="64" t="s">
        <v>19805</v>
      </c>
      <c r="W2157" s="64" t="s">
        <v>19805</v>
      </c>
      <c r="X2157" s="64" t="s">
        <v>19805</v>
      </c>
      <c r="Y2157" s="64" t="s">
        <v>19805</v>
      </c>
      <c r="Z2157" s="64" t="s">
        <v>19805</v>
      </c>
      <c r="AA2157" s="64" t="s">
        <v>19805</v>
      </c>
      <c r="AB2157" s="64" t="s">
        <v>19805</v>
      </c>
    </row>
    <row r="2158" spans="1:28">
      <c r="A2158" s="15" t="s">
        <v>6176</v>
      </c>
      <c r="B2158" s="64" t="s">
        <v>19805</v>
      </c>
      <c r="C2158" s="64" t="s">
        <v>19805</v>
      </c>
      <c r="D2158" s="64" t="s">
        <v>19805</v>
      </c>
      <c r="E2158" s="64" t="s">
        <v>19805</v>
      </c>
      <c r="F2158" s="64" t="s">
        <v>19805</v>
      </c>
      <c r="G2158" s="64" t="s">
        <v>19805</v>
      </c>
      <c r="H2158" s="64" t="s">
        <v>19805</v>
      </c>
      <c r="I2158" s="64" t="s">
        <v>19805</v>
      </c>
      <c r="J2158" s="64" t="s">
        <v>19805</v>
      </c>
      <c r="K2158" s="64" t="s">
        <v>19805</v>
      </c>
      <c r="L2158" s="64">
        <v>932760</v>
      </c>
      <c r="M2158" s="64">
        <v>867720</v>
      </c>
      <c r="N2158" s="64" t="s">
        <v>19805</v>
      </c>
      <c r="O2158" s="64" t="s">
        <v>19805</v>
      </c>
      <c r="P2158" s="64" t="s">
        <v>19805</v>
      </c>
      <c r="Q2158" s="64" t="s">
        <v>19805</v>
      </c>
      <c r="R2158" s="64" t="s">
        <v>19805</v>
      </c>
      <c r="S2158" s="64" t="s">
        <v>19805</v>
      </c>
      <c r="T2158" s="64" t="s">
        <v>19805</v>
      </c>
      <c r="U2158" s="64" t="s">
        <v>19805</v>
      </c>
      <c r="V2158" s="64" t="s">
        <v>19805</v>
      </c>
      <c r="W2158" s="64" t="s">
        <v>19805</v>
      </c>
      <c r="X2158" s="64" t="s">
        <v>19805</v>
      </c>
      <c r="Y2158" s="64" t="s">
        <v>19805</v>
      </c>
      <c r="Z2158" s="64" t="s">
        <v>19805</v>
      </c>
      <c r="AA2158" s="64" t="s">
        <v>19805</v>
      </c>
      <c r="AB2158" s="64" t="s">
        <v>19805</v>
      </c>
    </row>
    <row r="2159" spans="1:28">
      <c r="A2159" s="15" t="s">
        <v>6177</v>
      </c>
      <c r="B2159" s="64" t="s">
        <v>19805</v>
      </c>
      <c r="C2159" s="64" t="s">
        <v>19805</v>
      </c>
      <c r="D2159" s="64" t="s">
        <v>19805</v>
      </c>
      <c r="E2159" s="64" t="s">
        <v>19805</v>
      </c>
      <c r="F2159" s="64" t="s">
        <v>19805</v>
      </c>
      <c r="G2159" s="64" t="s">
        <v>19805</v>
      </c>
      <c r="H2159" s="64" t="s">
        <v>19805</v>
      </c>
      <c r="I2159" s="64" t="s">
        <v>19805</v>
      </c>
      <c r="J2159" s="64" t="s">
        <v>19805</v>
      </c>
      <c r="K2159" s="64" t="s">
        <v>19805</v>
      </c>
      <c r="L2159" s="64" t="s">
        <v>19805</v>
      </c>
      <c r="M2159" s="64" t="s">
        <v>19805</v>
      </c>
      <c r="N2159" s="64" t="s">
        <v>19805</v>
      </c>
      <c r="O2159" s="64" t="s">
        <v>19805</v>
      </c>
      <c r="P2159" s="64" t="s">
        <v>19805</v>
      </c>
      <c r="Q2159" s="64" t="s">
        <v>19805</v>
      </c>
      <c r="R2159" s="64" t="s">
        <v>19805</v>
      </c>
      <c r="S2159" s="64">
        <v>30000</v>
      </c>
      <c r="T2159" s="64" t="s">
        <v>19805</v>
      </c>
      <c r="U2159" s="64" t="s">
        <v>19805</v>
      </c>
      <c r="V2159" s="64" t="s">
        <v>19805</v>
      </c>
      <c r="W2159" s="64" t="s">
        <v>19805</v>
      </c>
      <c r="X2159" s="64" t="s">
        <v>19805</v>
      </c>
      <c r="Y2159" s="64" t="s">
        <v>19805</v>
      </c>
      <c r="Z2159" s="64" t="s">
        <v>19805</v>
      </c>
      <c r="AA2159" s="64" t="s">
        <v>19805</v>
      </c>
      <c r="AB2159" s="64" t="s">
        <v>19805</v>
      </c>
    </row>
    <row r="2160" spans="1:28">
      <c r="A2160" s="15" t="s">
        <v>731</v>
      </c>
      <c r="B2160" s="64">
        <v>5628000</v>
      </c>
      <c r="C2160" s="64">
        <v>1100602</v>
      </c>
      <c r="D2160" s="64">
        <v>981084</v>
      </c>
      <c r="E2160" s="64">
        <v>916099</v>
      </c>
      <c r="F2160" s="64">
        <v>4285560</v>
      </c>
      <c r="G2160" s="64">
        <v>4006080</v>
      </c>
      <c r="H2160" s="64">
        <v>3726600</v>
      </c>
      <c r="I2160" s="64" t="s">
        <v>19805</v>
      </c>
      <c r="J2160" s="64" t="s">
        <v>19805</v>
      </c>
      <c r="K2160" s="64" t="s">
        <v>19805</v>
      </c>
      <c r="L2160" s="64" t="s">
        <v>19805</v>
      </c>
      <c r="M2160" s="64" t="s">
        <v>19805</v>
      </c>
      <c r="N2160" s="64" t="s">
        <v>19805</v>
      </c>
      <c r="O2160" s="64" t="s">
        <v>19805</v>
      </c>
      <c r="P2160" s="64" t="s">
        <v>19805</v>
      </c>
      <c r="Q2160" s="64" t="s">
        <v>19805</v>
      </c>
      <c r="R2160" s="64" t="s">
        <v>19805</v>
      </c>
      <c r="S2160" s="64" t="s">
        <v>19805</v>
      </c>
      <c r="T2160" s="64" t="s">
        <v>19805</v>
      </c>
      <c r="U2160" s="64" t="s">
        <v>19805</v>
      </c>
      <c r="V2160" s="64" t="s">
        <v>19805</v>
      </c>
      <c r="W2160" s="64" t="s">
        <v>19805</v>
      </c>
      <c r="X2160" s="64" t="s">
        <v>19805</v>
      </c>
      <c r="Y2160" s="64" t="s">
        <v>19805</v>
      </c>
      <c r="Z2160" s="64" t="s">
        <v>19805</v>
      </c>
      <c r="AA2160" s="64" t="s">
        <v>19805</v>
      </c>
      <c r="AB2160" s="64" t="s">
        <v>19805</v>
      </c>
    </row>
    <row r="2161" spans="1:28">
      <c r="A2161" s="15" t="s">
        <v>386</v>
      </c>
      <c r="B2161" s="64">
        <v>17145838</v>
      </c>
      <c r="C2161" s="64">
        <v>16407500</v>
      </c>
      <c r="D2161" s="64">
        <v>7245640</v>
      </c>
      <c r="E2161" s="64">
        <v>6875480</v>
      </c>
      <c r="F2161" s="64">
        <v>6505320</v>
      </c>
      <c r="G2161" s="64">
        <v>6135160</v>
      </c>
      <c r="H2161" s="64">
        <v>5765000</v>
      </c>
      <c r="I2161" s="64">
        <v>457588</v>
      </c>
      <c r="J2161" s="64" t="s">
        <v>19805</v>
      </c>
      <c r="K2161" s="64" t="s">
        <v>19805</v>
      </c>
      <c r="L2161" s="64" t="s">
        <v>19805</v>
      </c>
      <c r="M2161" s="64" t="s">
        <v>19805</v>
      </c>
      <c r="N2161" s="64" t="s">
        <v>19805</v>
      </c>
      <c r="O2161" s="64" t="s">
        <v>19805</v>
      </c>
      <c r="P2161" s="64" t="s">
        <v>19805</v>
      </c>
      <c r="Q2161" s="64" t="s">
        <v>19805</v>
      </c>
      <c r="R2161" s="64" t="s">
        <v>19805</v>
      </c>
      <c r="S2161" s="64" t="s">
        <v>19805</v>
      </c>
      <c r="T2161" s="64" t="s">
        <v>19805</v>
      </c>
      <c r="U2161" s="64" t="s">
        <v>19805</v>
      </c>
      <c r="V2161" s="64" t="s">
        <v>19805</v>
      </c>
      <c r="W2161" s="64" t="s">
        <v>19805</v>
      </c>
      <c r="X2161" s="64" t="s">
        <v>19805</v>
      </c>
      <c r="Y2161" s="64" t="s">
        <v>19805</v>
      </c>
      <c r="Z2161" s="64" t="s">
        <v>19805</v>
      </c>
      <c r="AA2161" s="64" t="s">
        <v>19805</v>
      </c>
      <c r="AB2161" s="64" t="s">
        <v>19805</v>
      </c>
    </row>
    <row r="2162" spans="1:28">
      <c r="A2162" s="15" t="s">
        <v>6179</v>
      </c>
      <c r="B2162" s="64" t="s">
        <v>19805</v>
      </c>
      <c r="C2162" s="64" t="s">
        <v>19805</v>
      </c>
      <c r="D2162" s="64" t="s">
        <v>19805</v>
      </c>
      <c r="E2162" s="64" t="s">
        <v>19805</v>
      </c>
      <c r="F2162" s="64" t="s">
        <v>19805</v>
      </c>
      <c r="G2162" s="64" t="s">
        <v>19805</v>
      </c>
      <c r="H2162" s="64" t="s">
        <v>19805</v>
      </c>
      <c r="I2162" s="64" t="s">
        <v>19805</v>
      </c>
      <c r="J2162" s="64" t="s">
        <v>19805</v>
      </c>
      <c r="K2162" s="64" t="s">
        <v>19805</v>
      </c>
      <c r="L2162" s="64" t="s">
        <v>19805</v>
      </c>
      <c r="M2162" s="64">
        <v>1760000</v>
      </c>
      <c r="N2162" s="64">
        <v>1600000</v>
      </c>
      <c r="O2162" s="64">
        <v>7700000</v>
      </c>
      <c r="P2162" s="64">
        <v>7000000</v>
      </c>
      <c r="Q2162" s="64">
        <v>6300000</v>
      </c>
      <c r="R2162" s="64">
        <v>5600000</v>
      </c>
      <c r="S2162" s="64">
        <v>4900000</v>
      </c>
      <c r="T2162" s="64">
        <v>4200000</v>
      </c>
      <c r="U2162" s="64">
        <v>3500000</v>
      </c>
      <c r="V2162" s="64">
        <v>1040000</v>
      </c>
      <c r="W2162" s="64">
        <v>845000</v>
      </c>
      <c r="X2162" s="64">
        <v>650000</v>
      </c>
      <c r="Y2162" s="64" t="s">
        <v>19805</v>
      </c>
      <c r="Z2162" s="64" t="s">
        <v>19805</v>
      </c>
      <c r="AA2162" s="64" t="s">
        <v>19805</v>
      </c>
      <c r="AB2162" s="64" t="s">
        <v>19805</v>
      </c>
    </row>
    <row r="2163" spans="1:28">
      <c r="A2163" s="15" t="s">
        <v>454</v>
      </c>
      <c r="B2163" s="64">
        <v>3533333</v>
      </c>
      <c r="C2163" s="64">
        <v>3533333</v>
      </c>
      <c r="D2163" s="64">
        <v>915243</v>
      </c>
      <c r="E2163" s="64">
        <v>788872</v>
      </c>
      <c r="F2163" s="64">
        <v>550000</v>
      </c>
      <c r="G2163" s="64" t="s">
        <v>19805</v>
      </c>
      <c r="H2163" s="64" t="s">
        <v>19805</v>
      </c>
      <c r="I2163" s="64" t="s">
        <v>19805</v>
      </c>
      <c r="J2163" s="64" t="s">
        <v>19805</v>
      </c>
      <c r="K2163" s="64" t="s">
        <v>19805</v>
      </c>
      <c r="L2163" s="64" t="s">
        <v>19805</v>
      </c>
      <c r="M2163" s="64" t="s">
        <v>19805</v>
      </c>
      <c r="N2163" s="64" t="s">
        <v>19805</v>
      </c>
      <c r="O2163" s="64" t="s">
        <v>19805</v>
      </c>
      <c r="P2163" s="64" t="s">
        <v>19805</v>
      </c>
      <c r="Q2163" s="64" t="s">
        <v>19805</v>
      </c>
      <c r="R2163" s="64" t="s">
        <v>19805</v>
      </c>
      <c r="S2163" s="64" t="s">
        <v>19805</v>
      </c>
      <c r="T2163" s="64" t="s">
        <v>19805</v>
      </c>
      <c r="U2163" s="64" t="s">
        <v>19805</v>
      </c>
      <c r="V2163" s="64" t="s">
        <v>19805</v>
      </c>
      <c r="W2163" s="64" t="s">
        <v>19805</v>
      </c>
      <c r="X2163" s="64" t="s">
        <v>19805</v>
      </c>
      <c r="Y2163" s="64" t="s">
        <v>19805</v>
      </c>
      <c r="Z2163" s="64" t="s">
        <v>19805</v>
      </c>
      <c r="AA2163" s="64" t="s">
        <v>19805</v>
      </c>
      <c r="AB2163" s="64" t="s">
        <v>19805</v>
      </c>
    </row>
    <row r="2164" spans="1:28">
      <c r="A2164" s="15" t="s">
        <v>6180</v>
      </c>
      <c r="B2164" s="64" t="s">
        <v>19805</v>
      </c>
      <c r="C2164" s="64" t="s">
        <v>19805</v>
      </c>
      <c r="D2164" s="64" t="s">
        <v>19805</v>
      </c>
      <c r="E2164" s="64" t="s">
        <v>19805</v>
      </c>
      <c r="F2164" s="64" t="s">
        <v>19805</v>
      </c>
      <c r="G2164" s="64" t="s">
        <v>19805</v>
      </c>
      <c r="H2164" s="64" t="s">
        <v>19805</v>
      </c>
      <c r="I2164" s="64" t="s">
        <v>19805</v>
      </c>
      <c r="J2164" s="64" t="s">
        <v>19805</v>
      </c>
      <c r="K2164" s="64" t="s">
        <v>19805</v>
      </c>
      <c r="L2164" s="64">
        <v>412718</v>
      </c>
      <c r="M2164" s="64" t="s">
        <v>19805</v>
      </c>
      <c r="N2164" s="64" t="s">
        <v>19805</v>
      </c>
      <c r="O2164" s="64" t="s">
        <v>19805</v>
      </c>
      <c r="P2164" s="64" t="s">
        <v>19805</v>
      </c>
      <c r="Q2164" s="64" t="s">
        <v>19805</v>
      </c>
      <c r="R2164" s="64" t="s">
        <v>19805</v>
      </c>
      <c r="S2164" s="64" t="s">
        <v>19805</v>
      </c>
      <c r="T2164" s="64" t="s">
        <v>19805</v>
      </c>
      <c r="U2164" s="64" t="s">
        <v>19805</v>
      </c>
      <c r="V2164" s="64" t="s">
        <v>19805</v>
      </c>
      <c r="W2164" s="64" t="s">
        <v>19805</v>
      </c>
      <c r="X2164" s="64" t="s">
        <v>19805</v>
      </c>
      <c r="Y2164" s="64" t="s">
        <v>19805</v>
      </c>
      <c r="Z2164" s="64" t="s">
        <v>19805</v>
      </c>
      <c r="AA2164" s="64" t="s">
        <v>19805</v>
      </c>
      <c r="AB2164" s="64" t="s">
        <v>19805</v>
      </c>
    </row>
    <row r="2165" spans="1:28">
      <c r="A2165" s="15" t="s">
        <v>1603</v>
      </c>
      <c r="B2165" s="64" t="s">
        <v>19805</v>
      </c>
      <c r="C2165" s="64" t="s">
        <v>19805</v>
      </c>
      <c r="D2165" s="64">
        <v>2915908</v>
      </c>
      <c r="E2165" s="64">
        <v>2790343</v>
      </c>
      <c r="F2165" s="64">
        <v>3250000</v>
      </c>
      <c r="G2165" s="64">
        <v>3250000</v>
      </c>
      <c r="H2165" s="64">
        <v>3250000</v>
      </c>
      <c r="I2165" s="64">
        <v>825497</v>
      </c>
      <c r="J2165" s="64">
        <v>711517</v>
      </c>
      <c r="K2165" s="64" t="s">
        <v>19805</v>
      </c>
      <c r="L2165" s="64" t="s">
        <v>19805</v>
      </c>
      <c r="M2165" s="64" t="s">
        <v>19805</v>
      </c>
      <c r="N2165" s="64" t="s">
        <v>19805</v>
      </c>
      <c r="O2165" s="64" t="s">
        <v>19805</v>
      </c>
      <c r="P2165" s="64" t="s">
        <v>19805</v>
      </c>
      <c r="Q2165" s="64" t="s">
        <v>19805</v>
      </c>
      <c r="R2165" s="64" t="s">
        <v>19805</v>
      </c>
      <c r="S2165" s="64" t="s">
        <v>19805</v>
      </c>
      <c r="T2165" s="64" t="s">
        <v>19805</v>
      </c>
      <c r="U2165" s="64" t="s">
        <v>19805</v>
      </c>
      <c r="V2165" s="64" t="s">
        <v>19805</v>
      </c>
      <c r="W2165" s="64" t="s">
        <v>19805</v>
      </c>
      <c r="X2165" s="64" t="s">
        <v>19805</v>
      </c>
      <c r="Y2165" s="64" t="s">
        <v>19805</v>
      </c>
      <c r="Z2165" s="64" t="s">
        <v>19805</v>
      </c>
      <c r="AA2165" s="64" t="s">
        <v>19805</v>
      </c>
      <c r="AB2165" s="64" t="s">
        <v>19805</v>
      </c>
    </row>
    <row r="2166" spans="1:28">
      <c r="A2166" s="15" t="s">
        <v>1763</v>
      </c>
      <c r="B2166" s="64" t="s">
        <v>19805</v>
      </c>
      <c r="C2166" s="64" t="s">
        <v>19805</v>
      </c>
      <c r="D2166" s="64">
        <v>77560</v>
      </c>
      <c r="E2166" s="64" t="s">
        <v>19805</v>
      </c>
      <c r="F2166" s="64" t="s">
        <v>19805</v>
      </c>
      <c r="G2166" s="64" t="s">
        <v>19805</v>
      </c>
      <c r="H2166" s="64" t="s">
        <v>19805</v>
      </c>
      <c r="I2166" s="64" t="s">
        <v>19805</v>
      </c>
      <c r="J2166" s="64" t="s">
        <v>19805</v>
      </c>
      <c r="K2166" s="64" t="s">
        <v>19805</v>
      </c>
      <c r="L2166" s="64" t="s">
        <v>19805</v>
      </c>
      <c r="M2166" s="64" t="s">
        <v>19805</v>
      </c>
      <c r="N2166" s="64" t="s">
        <v>19805</v>
      </c>
      <c r="O2166" s="64" t="s">
        <v>19805</v>
      </c>
      <c r="P2166" s="64" t="s">
        <v>19805</v>
      </c>
      <c r="Q2166" s="64" t="s">
        <v>19805</v>
      </c>
      <c r="R2166" s="64" t="s">
        <v>19805</v>
      </c>
      <c r="S2166" s="64" t="s">
        <v>19805</v>
      </c>
      <c r="T2166" s="64" t="s">
        <v>19805</v>
      </c>
      <c r="U2166" s="64" t="s">
        <v>19805</v>
      </c>
      <c r="V2166" s="64" t="s">
        <v>19805</v>
      </c>
      <c r="W2166" s="64" t="s">
        <v>19805</v>
      </c>
      <c r="X2166" s="64" t="s">
        <v>19805</v>
      </c>
      <c r="Y2166" s="64" t="s">
        <v>19805</v>
      </c>
      <c r="Z2166" s="64" t="s">
        <v>19805</v>
      </c>
      <c r="AA2166" s="64" t="s">
        <v>19805</v>
      </c>
      <c r="AB2166" s="64" t="s">
        <v>19805</v>
      </c>
    </row>
    <row r="2167" spans="1:28">
      <c r="A2167" s="15" t="s">
        <v>4146</v>
      </c>
      <c r="B2167" s="64" t="s">
        <v>19805</v>
      </c>
      <c r="C2167" s="64" t="s">
        <v>19805</v>
      </c>
      <c r="D2167" s="64" t="s">
        <v>19805</v>
      </c>
      <c r="E2167" s="64" t="s">
        <v>19805</v>
      </c>
      <c r="F2167" s="64">
        <v>85439</v>
      </c>
      <c r="G2167" s="64" t="s">
        <v>19805</v>
      </c>
      <c r="H2167" s="64" t="s">
        <v>19805</v>
      </c>
      <c r="I2167" s="64">
        <v>48559</v>
      </c>
      <c r="J2167" s="64" t="s">
        <v>19805</v>
      </c>
      <c r="K2167" s="64" t="s">
        <v>19805</v>
      </c>
      <c r="L2167" s="64">
        <v>15099</v>
      </c>
      <c r="M2167" s="64" t="s">
        <v>19805</v>
      </c>
      <c r="N2167" s="64" t="s">
        <v>19805</v>
      </c>
      <c r="O2167" s="64" t="s">
        <v>19805</v>
      </c>
      <c r="P2167" s="64" t="s">
        <v>19805</v>
      </c>
      <c r="Q2167" s="64" t="s">
        <v>19805</v>
      </c>
      <c r="R2167" s="64" t="s">
        <v>19805</v>
      </c>
      <c r="S2167" s="64" t="s">
        <v>19805</v>
      </c>
      <c r="T2167" s="64" t="s">
        <v>19805</v>
      </c>
      <c r="U2167" s="64" t="s">
        <v>19805</v>
      </c>
      <c r="V2167" s="64" t="s">
        <v>19805</v>
      </c>
      <c r="W2167" s="64" t="s">
        <v>19805</v>
      </c>
      <c r="X2167" s="64" t="s">
        <v>19805</v>
      </c>
      <c r="Y2167" s="64" t="s">
        <v>19805</v>
      </c>
      <c r="Z2167" s="64" t="s">
        <v>19805</v>
      </c>
      <c r="AA2167" s="64" t="s">
        <v>19805</v>
      </c>
      <c r="AB2167" s="64" t="s">
        <v>19805</v>
      </c>
    </row>
    <row r="2168" spans="1:28">
      <c r="A2168" s="15" t="s">
        <v>6182</v>
      </c>
      <c r="B2168" s="64" t="s">
        <v>19805</v>
      </c>
      <c r="C2168" s="64" t="s">
        <v>19805</v>
      </c>
      <c r="D2168" s="64" t="s">
        <v>19805</v>
      </c>
      <c r="E2168" s="64" t="s">
        <v>19805</v>
      </c>
      <c r="F2168" s="64" t="s">
        <v>19805</v>
      </c>
      <c r="G2168" s="64" t="s">
        <v>19805</v>
      </c>
      <c r="H2168" s="64" t="s">
        <v>19805</v>
      </c>
      <c r="I2168" s="64" t="s">
        <v>19805</v>
      </c>
      <c r="J2168" s="64" t="s">
        <v>19805</v>
      </c>
      <c r="K2168" s="64" t="s">
        <v>19805</v>
      </c>
      <c r="L2168" s="64" t="s">
        <v>19805</v>
      </c>
      <c r="M2168" s="64" t="s">
        <v>19805</v>
      </c>
      <c r="N2168" s="64" t="s">
        <v>19805</v>
      </c>
      <c r="O2168" s="64" t="s">
        <v>19805</v>
      </c>
      <c r="P2168" s="64" t="s">
        <v>19805</v>
      </c>
      <c r="Q2168" s="64">
        <v>1320000</v>
      </c>
      <c r="R2168" s="64">
        <v>2250000</v>
      </c>
      <c r="S2168" s="64">
        <v>5300000</v>
      </c>
      <c r="T2168" s="64">
        <v>4373000</v>
      </c>
      <c r="U2168" s="64">
        <v>1987500</v>
      </c>
      <c r="V2168" s="64">
        <v>1544000</v>
      </c>
      <c r="W2168" s="64">
        <v>1340000</v>
      </c>
      <c r="X2168" s="64">
        <v>1056225</v>
      </c>
      <c r="Y2168" s="64">
        <v>1200000</v>
      </c>
      <c r="Z2168" s="64">
        <v>625000</v>
      </c>
      <c r="AA2168" s="64">
        <v>500000</v>
      </c>
      <c r="AB2168" s="64">
        <v>450000</v>
      </c>
    </row>
    <row r="2169" spans="1:28">
      <c r="A2169" s="15" t="s">
        <v>6183</v>
      </c>
      <c r="B2169" s="64" t="s">
        <v>19805</v>
      </c>
      <c r="C2169" s="64" t="s">
        <v>19805</v>
      </c>
      <c r="D2169" s="64" t="s">
        <v>19805</v>
      </c>
      <c r="E2169" s="64" t="s">
        <v>19805</v>
      </c>
      <c r="F2169" s="64" t="s">
        <v>19805</v>
      </c>
      <c r="G2169" s="64" t="s">
        <v>19805</v>
      </c>
      <c r="H2169" s="64" t="s">
        <v>19805</v>
      </c>
      <c r="I2169" s="64" t="s">
        <v>19805</v>
      </c>
      <c r="J2169" s="64">
        <v>711517</v>
      </c>
      <c r="K2169" s="64" t="s">
        <v>19805</v>
      </c>
      <c r="L2169" s="64" t="s">
        <v>19805</v>
      </c>
      <c r="M2169" s="64" t="s">
        <v>19805</v>
      </c>
      <c r="N2169" s="64" t="s">
        <v>19805</v>
      </c>
      <c r="O2169" s="64" t="s">
        <v>19805</v>
      </c>
      <c r="P2169" s="64" t="s">
        <v>19805</v>
      </c>
      <c r="Q2169" s="64">
        <v>332817</v>
      </c>
      <c r="R2169" s="64" t="s">
        <v>19805</v>
      </c>
      <c r="S2169" s="64" t="s">
        <v>19805</v>
      </c>
      <c r="T2169" s="64" t="s">
        <v>19805</v>
      </c>
      <c r="U2169" s="64" t="s">
        <v>19805</v>
      </c>
      <c r="V2169" s="64" t="s">
        <v>19805</v>
      </c>
      <c r="W2169" s="64" t="s">
        <v>19805</v>
      </c>
      <c r="X2169" s="64" t="s">
        <v>19805</v>
      </c>
      <c r="Y2169" s="64" t="s">
        <v>19805</v>
      </c>
      <c r="Z2169" s="64" t="s">
        <v>19805</v>
      </c>
      <c r="AA2169" s="64" t="s">
        <v>19805</v>
      </c>
      <c r="AB2169" s="64" t="s">
        <v>19805</v>
      </c>
    </row>
    <row r="2170" spans="1:28">
      <c r="A2170" s="15" t="s">
        <v>6184</v>
      </c>
      <c r="B2170" s="64" t="s">
        <v>19805</v>
      </c>
      <c r="C2170" s="64" t="s">
        <v>19805</v>
      </c>
      <c r="D2170" s="64" t="s">
        <v>19805</v>
      </c>
      <c r="E2170" s="64" t="s">
        <v>19805</v>
      </c>
      <c r="F2170" s="64" t="s">
        <v>19805</v>
      </c>
      <c r="G2170" s="64" t="s">
        <v>19805</v>
      </c>
      <c r="H2170" s="64" t="s">
        <v>19805</v>
      </c>
      <c r="I2170" s="64" t="s">
        <v>19805</v>
      </c>
      <c r="J2170" s="64" t="s">
        <v>19805</v>
      </c>
      <c r="K2170" s="64" t="s">
        <v>19805</v>
      </c>
      <c r="L2170" s="64" t="s">
        <v>19805</v>
      </c>
      <c r="M2170" s="64" t="s">
        <v>19805</v>
      </c>
      <c r="N2170" s="64" t="s">
        <v>19805</v>
      </c>
      <c r="O2170" s="64" t="s">
        <v>19805</v>
      </c>
      <c r="P2170" s="64" t="s">
        <v>19805</v>
      </c>
      <c r="Q2170" s="64">
        <v>1375920</v>
      </c>
      <c r="R2170" s="64">
        <v>1286160</v>
      </c>
      <c r="S2170" s="64">
        <v>1196520</v>
      </c>
      <c r="T2170" s="64" t="s">
        <v>19805</v>
      </c>
      <c r="U2170" s="64" t="s">
        <v>19805</v>
      </c>
      <c r="V2170" s="64" t="s">
        <v>19805</v>
      </c>
      <c r="W2170" s="64" t="s">
        <v>19805</v>
      </c>
      <c r="X2170" s="64" t="s">
        <v>19805</v>
      </c>
      <c r="Y2170" s="64" t="s">
        <v>19805</v>
      </c>
      <c r="Z2170" s="64" t="s">
        <v>19805</v>
      </c>
      <c r="AA2170" s="64" t="s">
        <v>19805</v>
      </c>
      <c r="AB2170" s="64" t="s">
        <v>19805</v>
      </c>
    </row>
    <row r="2171" spans="1:28">
      <c r="A2171" s="15" t="s">
        <v>6185</v>
      </c>
      <c r="B2171" s="64" t="s">
        <v>19805</v>
      </c>
      <c r="C2171" s="64" t="s">
        <v>19805</v>
      </c>
      <c r="D2171" s="64" t="s">
        <v>19805</v>
      </c>
      <c r="E2171" s="64" t="s">
        <v>19805</v>
      </c>
      <c r="F2171" s="64" t="s">
        <v>19805</v>
      </c>
      <c r="G2171" s="64" t="s">
        <v>19805</v>
      </c>
      <c r="H2171" s="64" t="s">
        <v>19805</v>
      </c>
      <c r="I2171" s="64" t="s">
        <v>19805</v>
      </c>
      <c r="J2171" s="64" t="s">
        <v>19805</v>
      </c>
      <c r="K2171" s="64" t="s">
        <v>19805</v>
      </c>
      <c r="L2171" s="64" t="s">
        <v>19805</v>
      </c>
      <c r="M2171" s="64" t="s">
        <v>19805</v>
      </c>
      <c r="N2171" s="64" t="s">
        <v>19805</v>
      </c>
      <c r="O2171" s="64" t="s">
        <v>19805</v>
      </c>
      <c r="P2171" s="64" t="s">
        <v>19805</v>
      </c>
      <c r="Q2171" s="64" t="s">
        <v>19805</v>
      </c>
      <c r="R2171" s="64" t="s">
        <v>19805</v>
      </c>
      <c r="S2171" s="64" t="s">
        <v>19805</v>
      </c>
      <c r="T2171" s="64" t="s">
        <v>19805</v>
      </c>
      <c r="U2171" s="64" t="s">
        <v>19805</v>
      </c>
      <c r="V2171" s="64" t="s">
        <v>19805</v>
      </c>
      <c r="W2171" s="64" t="s">
        <v>19805</v>
      </c>
      <c r="X2171" s="64" t="s">
        <v>19805</v>
      </c>
      <c r="Y2171" s="64" t="s">
        <v>19805</v>
      </c>
      <c r="Z2171" s="64">
        <v>925000</v>
      </c>
      <c r="AA2171" s="64">
        <v>900000</v>
      </c>
      <c r="AB2171" s="64">
        <v>850000</v>
      </c>
    </row>
    <row r="2172" spans="1:28">
      <c r="A2172" s="15" t="s">
        <v>6186</v>
      </c>
      <c r="B2172" s="64" t="s">
        <v>19805</v>
      </c>
      <c r="C2172" s="64" t="s">
        <v>19805</v>
      </c>
      <c r="D2172" s="64" t="s">
        <v>19805</v>
      </c>
      <c r="E2172" s="64" t="s">
        <v>19805</v>
      </c>
      <c r="F2172" s="64" t="s">
        <v>19805</v>
      </c>
      <c r="G2172" s="64" t="s">
        <v>19805</v>
      </c>
      <c r="H2172" s="64" t="s">
        <v>19805</v>
      </c>
      <c r="I2172" s="64" t="s">
        <v>19805</v>
      </c>
      <c r="J2172" s="64" t="s">
        <v>19805</v>
      </c>
      <c r="K2172" s="64" t="s">
        <v>19805</v>
      </c>
      <c r="L2172" s="64" t="s">
        <v>19805</v>
      </c>
      <c r="M2172" s="64" t="s">
        <v>19805</v>
      </c>
      <c r="N2172" s="64" t="s">
        <v>19805</v>
      </c>
      <c r="O2172" s="64" t="s">
        <v>19805</v>
      </c>
      <c r="P2172" s="64" t="s">
        <v>19805</v>
      </c>
      <c r="Q2172" s="64" t="s">
        <v>19805</v>
      </c>
      <c r="R2172" s="64">
        <v>498500</v>
      </c>
      <c r="S2172" s="64" t="s">
        <v>19805</v>
      </c>
      <c r="T2172" s="64">
        <v>350000</v>
      </c>
      <c r="U2172" s="64">
        <v>50000</v>
      </c>
      <c r="V2172" s="64" t="s">
        <v>19805</v>
      </c>
      <c r="W2172" s="64" t="s">
        <v>19805</v>
      </c>
      <c r="X2172" s="64" t="s">
        <v>19805</v>
      </c>
      <c r="Y2172" s="64" t="s">
        <v>19805</v>
      </c>
      <c r="Z2172" s="64" t="s">
        <v>19805</v>
      </c>
      <c r="AA2172" s="64" t="s">
        <v>19805</v>
      </c>
      <c r="AB2172" s="64" t="s">
        <v>19805</v>
      </c>
    </row>
    <row r="2173" spans="1:28">
      <c r="A2173" s="15" t="s">
        <v>6187</v>
      </c>
      <c r="B2173" s="64" t="s">
        <v>19805</v>
      </c>
      <c r="C2173" s="64" t="s">
        <v>19805</v>
      </c>
      <c r="D2173" s="64" t="s">
        <v>19805</v>
      </c>
      <c r="E2173" s="64" t="s">
        <v>19805</v>
      </c>
      <c r="F2173" s="64" t="s">
        <v>19805</v>
      </c>
      <c r="G2173" s="64" t="s">
        <v>19805</v>
      </c>
      <c r="H2173" s="64" t="s">
        <v>19805</v>
      </c>
      <c r="I2173" s="64" t="s">
        <v>19805</v>
      </c>
      <c r="J2173" s="64" t="s">
        <v>19805</v>
      </c>
      <c r="K2173" s="64" t="s">
        <v>19805</v>
      </c>
      <c r="L2173" s="64" t="s">
        <v>19805</v>
      </c>
      <c r="M2173" s="64" t="s">
        <v>19805</v>
      </c>
      <c r="N2173" s="64" t="s">
        <v>19805</v>
      </c>
      <c r="O2173" s="64" t="s">
        <v>19805</v>
      </c>
      <c r="P2173" s="64" t="s">
        <v>19805</v>
      </c>
      <c r="Q2173" s="64" t="s">
        <v>19805</v>
      </c>
      <c r="R2173" s="64" t="s">
        <v>19805</v>
      </c>
      <c r="S2173" s="64">
        <v>510000</v>
      </c>
      <c r="T2173" s="64" t="s">
        <v>19805</v>
      </c>
      <c r="U2173" s="64" t="s">
        <v>19805</v>
      </c>
      <c r="V2173" s="64" t="s">
        <v>19805</v>
      </c>
      <c r="W2173" s="64">
        <v>2075000</v>
      </c>
      <c r="X2173" s="64">
        <v>2075000</v>
      </c>
      <c r="Y2173" s="64">
        <v>2075000</v>
      </c>
      <c r="Z2173" s="64">
        <v>2075000</v>
      </c>
      <c r="AA2173" s="64">
        <v>775000</v>
      </c>
      <c r="AB2173" s="64">
        <v>725000</v>
      </c>
    </row>
    <row r="2174" spans="1:28">
      <c r="A2174" s="15" t="s">
        <v>6189</v>
      </c>
      <c r="B2174" s="64" t="s">
        <v>19805</v>
      </c>
      <c r="C2174" s="64" t="s">
        <v>19805</v>
      </c>
      <c r="D2174" s="64" t="s">
        <v>19805</v>
      </c>
      <c r="E2174" s="64" t="s">
        <v>19805</v>
      </c>
      <c r="F2174" s="64" t="s">
        <v>19805</v>
      </c>
      <c r="G2174" s="64" t="s">
        <v>19805</v>
      </c>
      <c r="H2174" s="64" t="s">
        <v>19805</v>
      </c>
      <c r="I2174" s="64" t="s">
        <v>19805</v>
      </c>
      <c r="J2174" s="64" t="s">
        <v>19805</v>
      </c>
      <c r="K2174" s="64" t="s">
        <v>19805</v>
      </c>
      <c r="L2174" s="64" t="s">
        <v>19805</v>
      </c>
      <c r="M2174" s="64" t="s">
        <v>19805</v>
      </c>
      <c r="N2174" s="64" t="s">
        <v>19805</v>
      </c>
      <c r="O2174" s="64" t="s">
        <v>19805</v>
      </c>
      <c r="P2174" s="64" t="s">
        <v>19805</v>
      </c>
      <c r="Q2174" s="64" t="s">
        <v>19805</v>
      </c>
      <c r="R2174" s="64" t="s">
        <v>19805</v>
      </c>
      <c r="S2174" s="64" t="s">
        <v>19805</v>
      </c>
      <c r="T2174" s="64" t="s">
        <v>19805</v>
      </c>
      <c r="U2174" s="64" t="s">
        <v>19805</v>
      </c>
      <c r="V2174" s="64">
        <v>247500</v>
      </c>
      <c r="W2174" s="64">
        <v>225000</v>
      </c>
      <c r="X2174" s="64">
        <v>1052000</v>
      </c>
      <c r="Y2174" s="64">
        <v>1002000</v>
      </c>
      <c r="Z2174" s="64">
        <v>802000</v>
      </c>
      <c r="AA2174" s="64">
        <v>1402000</v>
      </c>
      <c r="AB2174" s="64">
        <v>2000000</v>
      </c>
    </row>
    <row r="2175" spans="1:28">
      <c r="A2175" s="15" t="s">
        <v>1358</v>
      </c>
      <c r="B2175" s="64">
        <v>3551160</v>
      </c>
      <c r="C2175" s="64">
        <v>3398280</v>
      </c>
      <c r="D2175" s="64" t="s">
        <v>19805</v>
      </c>
      <c r="E2175" s="64" t="s">
        <v>19805</v>
      </c>
      <c r="F2175" s="64" t="s">
        <v>19805</v>
      </c>
      <c r="G2175" s="64" t="s">
        <v>19805</v>
      </c>
      <c r="H2175" s="64" t="s">
        <v>19805</v>
      </c>
      <c r="I2175" s="64" t="s">
        <v>19805</v>
      </c>
      <c r="J2175" s="64" t="s">
        <v>19805</v>
      </c>
      <c r="K2175" s="64" t="s">
        <v>19805</v>
      </c>
      <c r="L2175" s="64" t="s">
        <v>19805</v>
      </c>
      <c r="M2175" s="64" t="s">
        <v>19805</v>
      </c>
      <c r="N2175" s="64" t="s">
        <v>19805</v>
      </c>
      <c r="O2175" s="64" t="s">
        <v>19805</v>
      </c>
      <c r="P2175" s="64" t="s">
        <v>19805</v>
      </c>
      <c r="Q2175" s="64" t="s">
        <v>19805</v>
      </c>
      <c r="R2175" s="64" t="s">
        <v>19805</v>
      </c>
      <c r="S2175" s="64" t="s">
        <v>19805</v>
      </c>
      <c r="T2175" s="64" t="s">
        <v>19805</v>
      </c>
      <c r="U2175" s="64" t="s">
        <v>19805</v>
      </c>
      <c r="V2175" s="64" t="s">
        <v>19805</v>
      </c>
      <c r="W2175" s="64" t="s">
        <v>19805</v>
      </c>
      <c r="X2175" s="64" t="s">
        <v>19805</v>
      </c>
      <c r="Y2175" s="64" t="s">
        <v>19805</v>
      </c>
      <c r="Z2175" s="64" t="s">
        <v>19805</v>
      </c>
      <c r="AA2175" s="64" t="s">
        <v>19805</v>
      </c>
      <c r="AB2175" s="64" t="s">
        <v>19805</v>
      </c>
    </row>
    <row r="2176" spans="1:28">
      <c r="A2176" s="15" t="s">
        <v>2309</v>
      </c>
      <c r="B2176" s="64" t="s">
        <v>19805</v>
      </c>
      <c r="C2176" s="64" t="s">
        <v>19805</v>
      </c>
      <c r="D2176" s="64">
        <v>1448490</v>
      </c>
      <c r="E2176" s="64">
        <v>1399507</v>
      </c>
      <c r="F2176" s="64">
        <v>1475106</v>
      </c>
      <c r="G2176" s="64">
        <v>1223166</v>
      </c>
      <c r="H2176" s="64">
        <v>3976000</v>
      </c>
      <c r="I2176" s="64">
        <v>3682000</v>
      </c>
      <c r="J2176" s="64">
        <v>3388000</v>
      </c>
      <c r="K2176" s="64">
        <v>3094000</v>
      </c>
      <c r="L2176" s="64">
        <v>2800000</v>
      </c>
      <c r="M2176" s="64" t="s">
        <v>19805</v>
      </c>
      <c r="N2176" s="64">
        <v>620046</v>
      </c>
      <c r="O2176" s="64">
        <v>366931</v>
      </c>
      <c r="P2176" s="64" t="s">
        <v>19805</v>
      </c>
      <c r="Q2176" s="64" t="s">
        <v>19805</v>
      </c>
      <c r="R2176" s="64" t="s">
        <v>19805</v>
      </c>
      <c r="S2176" s="64" t="s">
        <v>19805</v>
      </c>
      <c r="T2176" s="64" t="s">
        <v>19805</v>
      </c>
      <c r="U2176" s="64" t="s">
        <v>19805</v>
      </c>
      <c r="V2176" s="64" t="s">
        <v>19805</v>
      </c>
      <c r="W2176" s="64" t="s">
        <v>19805</v>
      </c>
      <c r="X2176" s="64" t="s">
        <v>19805</v>
      </c>
      <c r="Y2176" s="64" t="s">
        <v>19805</v>
      </c>
      <c r="Z2176" s="64" t="s">
        <v>19805</v>
      </c>
      <c r="AA2176" s="64" t="s">
        <v>19805</v>
      </c>
      <c r="AB2176" s="64" t="s">
        <v>19805</v>
      </c>
    </row>
    <row r="2177" spans="1:28">
      <c r="A2177" s="15" t="s">
        <v>247</v>
      </c>
      <c r="B2177" s="64">
        <v>1015696</v>
      </c>
      <c r="C2177" s="64">
        <v>947276</v>
      </c>
      <c r="D2177" s="64" t="s">
        <v>19805</v>
      </c>
      <c r="E2177" s="64">
        <v>92808</v>
      </c>
      <c r="F2177" s="64" t="s">
        <v>19805</v>
      </c>
      <c r="G2177" s="64" t="s">
        <v>19805</v>
      </c>
      <c r="H2177" s="64" t="s">
        <v>19805</v>
      </c>
      <c r="I2177" s="64" t="s">
        <v>19805</v>
      </c>
      <c r="J2177" s="64" t="s">
        <v>19805</v>
      </c>
      <c r="K2177" s="64" t="s">
        <v>19805</v>
      </c>
      <c r="L2177" s="64" t="s">
        <v>19805</v>
      </c>
      <c r="M2177" s="64" t="s">
        <v>19805</v>
      </c>
      <c r="N2177" s="64" t="s">
        <v>19805</v>
      </c>
      <c r="O2177" s="64" t="s">
        <v>19805</v>
      </c>
      <c r="P2177" s="64" t="s">
        <v>19805</v>
      </c>
      <c r="Q2177" s="64" t="s">
        <v>19805</v>
      </c>
      <c r="R2177" s="64" t="s">
        <v>19805</v>
      </c>
      <c r="S2177" s="64" t="s">
        <v>19805</v>
      </c>
      <c r="T2177" s="64" t="s">
        <v>19805</v>
      </c>
      <c r="U2177" s="64" t="s">
        <v>19805</v>
      </c>
      <c r="V2177" s="64" t="s">
        <v>19805</v>
      </c>
      <c r="W2177" s="64" t="s">
        <v>19805</v>
      </c>
      <c r="X2177" s="64" t="s">
        <v>19805</v>
      </c>
      <c r="Y2177" s="64" t="s">
        <v>19805</v>
      </c>
      <c r="Z2177" s="64" t="s">
        <v>19805</v>
      </c>
      <c r="AA2177" s="64" t="s">
        <v>19805</v>
      </c>
      <c r="AB2177" s="64" t="s">
        <v>19805</v>
      </c>
    </row>
    <row r="2178" spans="1:28">
      <c r="A2178" s="15" t="s">
        <v>6191</v>
      </c>
      <c r="B2178" s="64" t="s">
        <v>19805</v>
      </c>
      <c r="C2178" s="64" t="s">
        <v>19805</v>
      </c>
      <c r="D2178" s="64" t="s">
        <v>19805</v>
      </c>
      <c r="E2178" s="64" t="s">
        <v>19805</v>
      </c>
      <c r="F2178" s="64" t="s">
        <v>19805</v>
      </c>
      <c r="G2178" s="64" t="s">
        <v>19805</v>
      </c>
      <c r="H2178" s="64">
        <v>500000</v>
      </c>
      <c r="I2178" s="64" t="s">
        <v>19805</v>
      </c>
      <c r="J2178" s="64" t="s">
        <v>19805</v>
      </c>
      <c r="K2178" s="64" t="s">
        <v>19805</v>
      </c>
      <c r="L2178" s="64" t="s">
        <v>19805</v>
      </c>
      <c r="M2178" s="64" t="s">
        <v>19805</v>
      </c>
      <c r="N2178" s="64" t="s">
        <v>19805</v>
      </c>
      <c r="O2178" s="64" t="s">
        <v>19805</v>
      </c>
      <c r="P2178" s="64" t="s">
        <v>19805</v>
      </c>
      <c r="Q2178" s="64" t="s">
        <v>19805</v>
      </c>
      <c r="R2178" s="64" t="s">
        <v>19805</v>
      </c>
      <c r="S2178" s="64" t="s">
        <v>19805</v>
      </c>
      <c r="T2178" s="64" t="s">
        <v>19805</v>
      </c>
      <c r="U2178" s="64" t="s">
        <v>19805</v>
      </c>
      <c r="V2178" s="64" t="s">
        <v>19805</v>
      </c>
      <c r="W2178" s="64" t="s">
        <v>19805</v>
      </c>
      <c r="X2178" s="64" t="s">
        <v>19805</v>
      </c>
      <c r="Y2178" s="64" t="s">
        <v>19805</v>
      </c>
      <c r="Z2178" s="64" t="s">
        <v>19805</v>
      </c>
      <c r="AA2178" s="64" t="s">
        <v>19805</v>
      </c>
      <c r="AB2178" s="64" t="s">
        <v>19805</v>
      </c>
    </row>
    <row r="2179" spans="1:28">
      <c r="A2179" s="15" t="s">
        <v>2593</v>
      </c>
      <c r="B2179" s="64">
        <v>1375000</v>
      </c>
      <c r="C2179" s="64" t="s">
        <v>19805</v>
      </c>
      <c r="D2179" s="64" t="s">
        <v>19805</v>
      </c>
      <c r="E2179" s="64" t="s">
        <v>19805</v>
      </c>
      <c r="F2179" s="64" t="s">
        <v>19805</v>
      </c>
      <c r="G2179" s="64" t="s">
        <v>19805</v>
      </c>
      <c r="H2179" s="64" t="s">
        <v>19805</v>
      </c>
      <c r="I2179" s="64" t="s">
        <v>19805</v>
      </c>
      <c r="J2179" s="64" t="s">
        <v>19805</v>
      </c>
      <c r="K2179" s="64" t="s">
        <v>19805</v>
      </c>
      <c r="L2179" s="64" t="s">
        <v>19805</v>
      </c>
      <c r="M2179" s="64" t="s">
        <v>19805</v>
      </c>
      <c r="N2179" s="64" t="s">
        <v>19805</v>
      </c>
      <c r="O2179" s="64" t="s">
        <v>19805</v>
      </c>
      <c r="P2179" s="64" t="s">
        <v>19805</v>
      </c>
      <c r="Q2179" s="64" t="s">
        <v>19805</v>
      </c>
      <c r="R2179" s="64" t="s">
        <v>19805</v>
      </c>
      <c r="S2179" s="64" t="s">
        <v>19805</v>
      </c>
      <c r="T2179" s="64" t="s">
        <v>19805</v>
      </c>
      <c r="U2179" s="64" t="s">
        <v>19805</v>
      </c>
      <c r="V2179" s="64" t="s">
        <v>19805</v>
      </c>
      <c r="W2179" s="64" t="s">
        <v>19805</v>
      </c>
      <c r="X2179" s="64" t="s">
        <v>19805</v>
      </c>
      <c r="Y2179" s="64" t="s">
        <v>19805</v>
      </c>
      <c r="Z2179" s="64" t="s">
        <v>19805</v>
      </c>
      <c r="AA2179" s="64" t="s">
        <v>19805</v>
      </c>
      <c r="AB2179" s="64" t="s">
        <v>19805</v>
      </c>
    </row>
    <row r="2180" spans="1:28">
      <c r="A2180" s="15" t="s">
        <v>441</v>
      </c>
      <c r="B2180" s="64">
        <v>11233146</v>
      </c>
      <c r="C2180" s="64">
        <v>10449438</v>
      </c>
      <c r="D2180" s="64">
        <v>6754913</v>
      </c>
      <c r="E2180" s="64">
        <v>6344164</v>
      </c>
      <c r="F2180" s="64">
        <v>5930414</v>
      </c>
      <c r="G2180" s="64" t="s">
        <v>19805</v>
      </c>
      <c r="H2180" s="64">
        <v>2130482</v>
      </c>
      <c r="I2180" s="64">
        <v>1255440</v>
      </c>
      <c r="J2180" s="64">
        <v>1173480</v>
      </c>
      <c r="K2180" s="64">
        <v>1091640</v>
      </c>
      <c r="L2180" s="64" t="s">
        <v>19805</v>
      </c>
      <c r="M2180" s="64" t="s">
        <v>19805</v>
      </c>
      <c r="N2180" s="64" t="s">
        <v>19805</v>
      </c>
      <c r="O2180" s="64" t="s">
        <v>19805</v>
      </c>
      <c r="P2180" s="64" t="s">
        <v>19805</v>
      </c>
      <c r="Q2180" s="64" t="s">
        <v>19805</v>
      </c>
      <c r="R2180" s="64" t="s">
        <v>19805</v>
      </c>
      <c r="S2180" s="64" t="s">
        <v>19805</v>
      </c>
      <c r="T2180" s="64" t="s">
        <v>19805</v>
      </c>
      <c r="U2180" s="64" t="s">
        <v>19805</v>
      </c>
      <c r="V2180" s="64" t="s">
        <v>19805</v>
      </c>
      <c r="W2180" s="64" t="s">
        <v>19805</v>
      </c>
      <c r="X2180" s="64" t="s">
        <v>19805</v>
      </c>
      <c r="Y2180" s="64" t="s">
        <v>19805</v>
      </c>
      <c r="Z2180" s="64" t="s">
        <v>19805</v>
      </c>
      <c r="AA2180" s="64" t="s">
        <v>19805</v>
      </c>
      <c r="AB2180" s="64" t="s">
        <v>19805</v>
      </c>
    </row>
    <row r="2181" spans="1:28">
      <c r="A2181" s="15" t="s">
        <v>6192</v>
      </c>
      <c r="B2181" s="64" t="s">
        <v>19805</v>
      </c>
      <c r="C2181" s="64" t="s">
        <v>19805</v>
      </c>
      <c r="D2181" s="64" t="s">
        <v>19805</v>
      </c>
      <c r="E2181" s="64" t="s">
        <v>19805</v>
      </c>
      <c r="F2181" s="64" t="s">
        <v>19805</v>
      </c>
      <c r="G2181" s="64" t="s">
        <v>19805</v>
      </c>
      <c r="H2181" s="64" t="s">
        <v>19805</v>
      </c>
      <c r="I2181" s="64" t="s">
        <v>19805</v>
      </c>
      <c r="J2181" s="64" t="s">
        <v>19805</v>
      </c>
      <c r="K2181" s="64" t="s">
        <v>19805</v>
      </c>
      <c r="L2181" s="64" t="s">
        <v>19805</v>
      </c>
      <c r="M2181" s="64" t="s">
        <v>19805</v>
      </c>
      <c r="N2181" s="64" t="s">
        <v>19805</v>
      </c>
      <c r="O2181" s="64" t="s">
        <v>19805</v>
      </c>
      <c r="P2181" s="64" t="s">
        <v>19805</v>
      </c>
      <c r="Q2181" s="64" t="s">
        <v>19805</v>
      </c>
      <c r="R2181" s="64" t="s">
        <v>19805</v>
      </c>
      <c r="S2181" s="64" t="s">
        <v>19805</v>
      </c>
      <c r="T2181" s="64" t="s">
        <v>19805</v>
      </c>
      <c r="U2181" s="64" t="s">
        <v>19805</v>
      </c>
      <c r="V2181" s="64" t="s">
        <v>19805</v>
      </c>
      <c r="W2181" s="64" t="s">
        <v>19805</v>
      </c>
      <c r="X2181" s="64" t="s">
        <v>19805</v>
      </c>
      <c r="Y2181" s="64" t="s">
        <v>19805</v>
      </c>
      <c r="Z2181" s="64" t="s">
        <v>19805</v>
      </c>
      <c r="AA2181" s="64">
        <v>525000</v>
      </c>
      <c r="AB2181" s="64">
        <v>525000</v>
      </c>
    </row>
    <row r="2182" spans="1:28">
      <c r="A2182" s="15" t="s">
        <v>6193</v>
      </c>
      <c r="B2182" s="64" t="s">
        <v>19805</v>
      </c>
      <c r="C2182" s="64" t="s">
        <v>19805</v>
      </c>
      <c r="D2182" s="64" t="s">
        <v>19805</v>
      </c>
      <c r="E2182" s="64" t="s">
        <v>19805</v>
      </c>
      <c r="F2182" s="64" t="s">
        <v>19805</v>
      </c>
      <c r="G2182" s="64" t="s">
        <v>19805</v>
      </c>
      <c r="H2182" s="64" t="s">
        <v>19805</v>
      </c>
      <c r="I2182" s="64" t="s">
        <v>19805</v>
      </c>
      <c r="J2182" s="64" t="s">
        <v>19805</v>
      </c>
      <c r="K2182" s="64" t="s">
        <v>19805</v>
      </c>
      <c r="L2182" s="64" t="s">
        <v>19805</v>
      </c>
      <c r="M2182" s="64" t="s">
        <v>19805</v>
      </c>
      <c r="N2182" s="64" t="s">
        <v>19805</v>
      </c>
      <c r="O2182" s="64" t="s">
        <v>19805</v>
      </c>
      <c r="P2182" s="64" t="s">
        <v>19805</v>
      </c>
      <c r="Q2182" s="64" t="s">
        <v>19805</v>
      </c>
      <c r="R2182" s="64" t="s">
        <v>19805</v>
      </c>
      <c r="S2182" s="64" t="s">
        <v>19805</v>
      </c>
      <c r="T2182" s="64" t="s">
        <v>19805</v>
      </c>
      <c r="U2182" s="64" t="s">
        <v>19805</v>
      </c>
      <c r="V2182" s="64" t="s">
        <v>19805</v>
      </c>
      <c r="W2182" s="64" t="s">
        <v>19805</v>
      </c>
      <c r="X2182" s="64">
        <v>143860</v>
      </c>
      <c r="Y2182" s="64" t="s">
        <v>19805</v>
      </c>
      <c r="Z2182" s="64">
        <v>625000</v>
      </c>
      <c r="AA2182" s="64">
        <v>450000</v>
      </c>
      <c r="AB2182" s="64">
        <v>450000</v>
      </c>
    </row>
    <row r="2183" spans="1:28">
      <c r="A2183" s="15" t="s">
        <v>2012</v>
      </c>
      <c r="B2183" s="64" t="s">
        <v>19805</v>
      </c>
      <c r="C2183" s="64" t="s">
        <v>19805</v>
      </c>
      <c r="D2183" s="64">
        <v>1082000</v>
      </c>
      <c r="E2183" s="64">
        <v>916099</v>
      </c>
      <c r="F2183" s="64">
        <v>2323200</v>
      </c>
      <c r="G2183" s="64">
        <v>2171640</v>
      </c>
      <c r="H2183" s="64">
        <v>2020200</v>
      </c>
      <c r="I2183" s="64" t="s">
        <v>19805</v>
      </c>
      <c r="J2183" s="64" t="s">
        <v>19805</v>
      </c>
      <c r="K2183" s="64" t="s">
        <v>19805</v>
      </c>
      <c r="L2183" s="64" t="s">
        <v>19805</v>
      </c>
      <c r="M2183" s="64" t="s">
        <v>19805</v>
      </c>
      <c r="N2183" s="64" t="s">
        <v>19805</v>
      </c>
      <c r="O2183" s="64" t="s">
        <v>19805</v>
      </c>
      <c r="P2183" s="64" t="s">
        <v>19805</v>
      </c>
      <c r="Q2183" s="64" t="s">
        <v>19805</v>
      </c>
      <c r="R2183" s="64" t="s">
        <v>19805</v>
      </c>
      <c r="S2183" s="64" t="s">
        <v>19805</v>
      </c>
      <c r="T2183" s="64" t="s">
        <v>19805</v>
      </c>
      <c r="U2183" s="64" t="s">
        <v>19805</v>
      </c>
      <c r="V2183" s="64" t="s">
        <v>19805</v>
      </c>
      <c r="W2183" s="64" t="s">
        <v>19805</v>
      </c>
      <c r="X2183" s="64" t="s">
        <v>19805</v>
      </c>
      <c r="Y2183" s="64" t="s">
        <v>19805</v>
      </c>
      <c r="Z2183" s="64" t="s">
        <v>19805</v>
      </c>
      <c r="AA2183" s="64" t="s">
        <v>19805</v>
      </c>
      <c r="AB2183" s="64" t="s">
        <v>19805</v>
      </c>
    </row>
    <row r="2184" spans="1:28">
      <c r="A2184" s="15" t="s">
        <v>6194</v>
      </c>
      <c r="B2184" s="64" t="s">
        <v>19805</v>
      </c>
      <c r="C2184" s="64" t="s">
        <v>19805</v>
      </c>
      <c r="D2184" s="64" t="s">
        <v>19805</v>
      </c>
      <c r="E2184" s="64" t="s">
        <v>19805</v>
      </c>
      <c r="F2184" s="64" t="s">
        <v>19805</v>
      </c>
      <c r="G2184" s="64" t="s">
        <v>19805</v>
      </c>
      <c r="H2184" s="64" t="s">
        <v>19805</v>
      </c>
      <c r="I2184" s="64" t="s">
        <v>19805</v>
      </c>
      <c r="J2184" s="64" t="s">
        <v>19805</v>
      </c>
      <c r="K2184" s="64" t="s">
        <v>19805</v>
      </c>
      <c r="L2184" s="64" t="s">
        <v>19805</v>
      </c>
      <c r="M2184" s="64" t="s">
        <v>19805</v>
      </c>
      <c r="N2184" s="64" t="s">
        <v>19805</v>
      </c>
      <c r="O2184" s="64" t="s">
        <v>19805</v>
      </c>
      <c r="P2184" s="64" t="s">
        <v>19805</v>
      </c>
      <c r="Q2184" s="64" t="s">
        <v>19805</v>
      </c>
      <c r="R2184" s="64" t="s">
        <v>19805</v>
      </c>
      <c r="S2184" s="64" t="s">
        <v>19805</v>
      </c>
      <c r="T2184" s="64" t="s">
        <v>19805</v>
      </c>
      <c r="U2184" s="64" t="s">
        <v>19805</v>
      </c>
      <c r="V2184" s="64">
        <v>254000</v>
      </c>
      <c r="W2184" s="64">
        <v>1565000</v>
      </c>
      <c r="X2184" s="64">
        <v>2640000</v>
      </c>
      <c r="Y2184" s="64">
        <v>2145000</v>
      </c>
      <c r="Z2184" s="64">
        <v>1869000</v>
      </c>
      <c r="AA2184" s="64">
        <v>1625000</v>
      </c>
      <c r="AB2184" s="64">
        <v>1400000</v>
      </c>
    </row>
    <row r="2185" spans="1:28">
      <c r="A2185" s="15" t="s">
        <v>843</v>
      </c>
      <c r="B2185" s="64" t="s">
        <v>19805</v>
      </c>
      <c r="C2185" s="64">
        <v>86998</v>
      </c>
      <c r="D2185" s="64" t="s">
        <v>19805</v>
      </c>
      <c r="E2185" s="64" t="s">
        <v>19805</v>
      </c>
      <c r="F2185" s="64" t="s">
        <v>19805</v>
      </c>
      <c r="G2185" s="64" t="s">
        <v>19805</v>
      </c>
      <c r="H2185" s="64" t="s">
        <v>19805</v>
      </c>
      <c r="I2185" s="64" t="s">
        <v>19805</v>
      </c>
      <c r="J2185" s="64" t="s">
        <v>19805</v>
      </c>
      <c r="K2185" s="64" t="s">
        <v>19805</v>
      </c>
      <c r="L2185" s="64" t="s">
        <v>19805</v>
      </c>
      <c r="M2185" s="64" t="s">
        <v>19805</v>
      </c>
      <c r="N2185" s="64" t="s">
        <v>19805</v>
      </c>
      <c r="O2185" s="64" t="s">
        <v>19805</v>
      </c>
      <c r="P2185" s="64" t="s">
        <v>19805</v>
      </c>
      <c r="Q2185" s="64" t="s">
        <v>19805</v>
      </c>
      <c r="R2185" s="64" t="s">
        <v>19805</v>
      </c>
      <c r="S2185" s="64" t="s">
        <v>19805</v>
      </c>
      <c r="T2185" s="64" t="s">
        <v>19805</v>
      </c>
      <c r="U2185" s="64" t="s">
        <v>19805</v>
      </c>
      <c r="V2185" s="64" t="s">
        <v>19805</v>
      </c>
      <c r="W2185" s="64" t="s">
        <v>19805</v>
      </c>
      <c r="X2185" s="64" t="s">
        <v>19805</v>
      </c>
      <c r="Y2185" s="64" t="s">
        <v>19805</v>
      </c>
      <c r="Z2185" s="64" t="s">
        <v>19805</v>
      </c>
      <c r="AA2185" s="64" t="s">
        <v>19805</v>
      </c>
      <c r="AB2185" s="64" t="s">
        <v>19805</v>
      </c>
    </row>
    <row r="2186" spans="1:28">
      <c r="A2186" s="15" t="s">
        <v>6196</v>
      </c>
      <c r="B2186" s="64" t="s">
        <v>19805</v>
      </c>
      <c r="C2186" s="64" t="s">
        <v>19805</v>
      </c>
      <c r="D2186" s="64" t="s">
        <v>19805</v>
      </c>
      <c r="E2186" s="64" t="s">
        <v>19805</v>
      </c>
      <c r="F2186" s="64" t="s">
        <v>19805</v>
      </c>
      <c r="G2186" s="64" t="s">
        <v>19805</v>
      </c>
      <c r="H2186" s="64" t="s">
        <v>19805</v>
      </c>
      <c r="I2186" s="64">
        <v>945000</v>
      </c>
      <c r="J2186" s="64">
        <v>875000</v>
      </c>
      <c r="K2186" s="64">
        <v>687456</v>
      </c>
      <c r="L2186" s="64">
        <v>412718</v>
      </c>
      <c r="M2186" s="64" t="s">
        <v>19805</v>
      </c>
      <c r="N2186" s="64" t="s">
        <v>19805</v>
      </c>
      <c r="O2186" s="64" t="s">
        <v>19805</v>
      </c>
      <c r="P2186" s="64" t="s">
        <v>19805</v>
      </c>
      <c r="Q2186" s="64" t="s">
        <v>19805</v>
      </c>
      <c r="R2186" s="64" t="s">
        <v>19805</v>
      </c>
      <c r="S2186" s="64" t="s">
        <v>19805</v>
      </c>
      <c r="T2186" s="64" t="s">
        <v>19805</v>
      </c>
      <c r="U2186" s="64" t="s">
        <v>19805</v>
      </c>
      <c r="V2186" s="64" t="s">
        <v>19805</v>
      </c>
      <c r="W2186" s="64" t="s">
        <v>19805</v>
      </c>
      <c r="X2186" s="64" t="s">
        <v>19805</v>
      </c>
      <c r="Y2186" s="64" t="s">
        <v>19805</v>
      </c>
      <c r="Z2186" s="64" t="s">
        <v>19805</v>
      </c>
      <c r="AA2186" s="64" t="s">
        <v>19805</v>
      </c>
      <c r="AB2186" s="64" t="s">
        <v>19805</v>
      </c>
    </row>
    <row r="2187" spans="1:28">
      <c r="A2187" s="15" t="s">
        <v>3458</v>
      </c>
      <c r="B2187" s="64">
        <v>50000</v>
      </c>
      <c r="C2187" s="64" t="s">
        <v>19805</v>
      </c>
      <c r="D2187" s="64" t="s">
        <v>19805</v>
      </c>
      <c r="E2187" s="64" t="s">
        <v>19805</v>
      </c>
      <c r="F2187" s="64" t="s">
        <v>19805</v>
      </c>
      <c r="G2187" s="64" t="s">
        <v>19805</v>
      </c>
      <c r="H2187" s="64" t="s">
        <v>19805</v>
      </c>
      <c r="I2187" s="64" t="s">
        <v>19805</v>
      </c>
      <c r="J2187" s="64" t="s">
        <v>19805</v>
      </c>
      <c r="K2187" s="64" t="s">
        <v>19805</v>
      </c>
      <c r="L2187" s="64" t="s">
        <v>19805</v>
      </c>
      <c r="M2187" s="64" t="s">
        <v>19805</v>
      </c>
      <c r="N2187" s="64" t="s">
        <v>19805</v>
      </c>
      <c r="O2187" s="64" t="s">
        <v>19805</v>
      </c>
      <c r="P2187" s="64" t="s">
        <v>19805</v>
      </c>
      <c r="Q2187" s="64" t="s">
        <v>19805</v>
      </c>
      <c r="R2187" s="64" t="s">
        <v>19805</v>
      </c>
      <c r="S2187" s="64" t="s">
        <v>19805</v>
      </c>
      <c r="T2187" s="64" t="s">
        <v>19805</v>
      </c>
      <c r="U2187" s="64" t="s">
        <v>19805</v>
      </c>
      <c r="V2187" s="64" t="s">
        <v>19805</v>
      </c>
      <c r="W2187" s="64" t="s">
        <v>19805</v>
      </c>
      <c r="X2187" s="64" t="s">
        <v>19805</v>
      </c>
      <c r="Y2187" s="64" t="s">
        <v>19805</v>
      </c>
      <c r="Z2187" s="64" t="s">
        <v>19805</v>
      </c>
      <c r="AA2187" s="64" t="s">
        <v>19805</v>
      </c>
      <c r="AB2187" s="64" t="s">
        <v>19805</v>
      </c>
    </row>
    <row r="2188" spans="1:28">
      <c r="A2188" s="15" t="s">
        <v>6197</v>
      </c>
      <c r="B2188" s="64" t="s">
        <v>19805</v>
      </c>
      <c r="C2188" s="64" t="s">
        <v>19805</v>
      </c>
      <c r="D2188" s="64" t="s">
        <v>19805</v>
      </c>
      <c r="E2188" s="64" t="s">
        <v>19805</v>
      </c>
      <c r="F2188" s="64" t="s">
        <v>19805</v>
      </c>
      <c r="G2188" s="64" t="s">
        <v>19805</v>
      </c>
      <c r="H2188" s="64">
        <v>17686100</v>
      </c>
      <c r="I2188" s="64">
        <v>16378325</v>
      </c>
      <c r="J2188" s="64">
        <v>15070550</v>
      </c>
      <c r="K2188" s="64">
        <v>13762775</v>
      </c>
      <c r="L2188" s="64">
        <v>12455000</v>
      </c>
      <c r="M2188" s="64">
        <v>5594906</v>
      </c>
      <c r="N2188" s="64">
        <v>4436880</v>
      </c>
      <c r="O2188" s="64">
        <v>4147560</v>
      </c>
      <c r="P2188" s="64">
        <v>3858240</v>
      </c>
      <c r="Q2188" s="64" t="s">
        <v>19805</v>
      </c>
      <c r="R2188" s="64" t="s">
        <v>19805</v>
      </c>
      <c r="S2188" s="64" t="s">
        <v>19805</v>
      </c>
      <c r="T2188" s="64" t="s">
        <v>19805</v>
      </c>
      <c r="U2188" s="64" t="s">
        <v>19805</v>
      </c>
      <c r="V2188" s="64" t="s">
        <v>19805</v>
      </c>
      <c r="W2188" s="64" t="s">
        <v>19805</v>
      </c>
      <c r="X2188" s="64" t="s">
        <v>19805</v>
      </c>
      <c r="Y2188" s="64" t="s">
        <v>19805</v>
      </c>
      <c r="Z2188" s="64" t="s">
        <v>19805</v>
      </c>
      <c r="AA2188" s="64" t="s">
        <v>19805</v>
      </c>
      <c r="AB2188" s="64" t="s">
        <v>19805</v>
      </c>
    </row>
    <row r="2189" spans="1:28">
      <c r="A2189" s="15" t="s">
        <v>6198</v>
      </c>
      <c r="B2189" s="64" t="s">
        <v>19805</v>
      </c>
      <c r="C2189" s="64" t="s">
        <v>19805</v>
      </c>
      <c r="D2189" s="64" t="s">
        <v>19805</v>
      </c>
      <c r="E2189" s="64" t="s">
        <v>19805</v>
      </c>
      <c r="F2189" s="64" t="s">
        <v>19805</v>
      </c>
      <c r="G2189" s="64" t="s">
        <v>19805</v>
      </c>
      <c r="H2189" s="64" t="s">
        <v>19805</v>
      </c>
      <c r="I2189" s="64" t="s">
        <v>19805</v>
      </c>
      <c r="J2189" s="64" t="s">
        <v>19805</v>
      </c>
      <c r="K2189" s="64" t="s">
        <v>19805</v>
      </c>
      <c r="L2189" s="64">
        <v>1832280</v>
      </c>
      <c r="M2189" s="64">
        <v>1704480</v>
      </c>
      <c r="N2189" s="64" t="s">
        <v>19805</v>
      </c>
      <c r="O2189" s="64" t="s">
        <v>19805</v>
      </c>
      <c r="P2189" s="64" t="s">
        <v>19805</v>
      </c>
      <c r="Q2189" s="64" t="s">
        <v>19805</v>
      </c>
      <c r="R2189" s="64" t="s">
        <v>19805</v>
      </c>
      <c r="S2189" s="64" t="s">
        <v>19805</v>
      </c>
      <c r="T2189" s="64" t="s">
        <v>19805</v>
      </c>
      <c r="U2189" s="64" t="s">
        <v>19805</v>
      </c>
      <c r="V2189" s="64" t="s">
        <v>19805</v>
      </c>
      <c r="W2189" s="64" t="s">
        <v>19805</v>
      </c>
      <c r="X2189" s="64" t="s">
        <v>19805</v>
      </c>
      <c r="Y2189" s="64" t="s">
        <v>19805</v>
      </c>
      <c r="Z2189" s="64" t="s">
        <v>19805</v>
      </c>
      <c r="AA2189" s="64" t="s">
        <v>19805</v>
      </c>
      <c r="AB2189" s="64" t="s">
        <v>19805</v>
      </c>
    </row>
    <row r="2190" spans="1:28">
      <c r="A2190" s="15" t="s">
        <v>2044</v>
      </c>
      <c r="B2190" s="64">
        <v>250000</v>
      </c>
      <c r="C2190" s="64" t="s">
        <v>19805</v>
      </c>
      <c r="D2190" s="64" t="s">
        <v>19805</v>
      </c>
      <c r="E2190" s="64" t="s">
        <v>19805</v>
      </c>
      <c r="F2190" s="64" t="s">
        <v>19805</v>
      </c>
      <c r="G2190" s="64">
        <v>827197</v>
      </c>
      <c r="H2190" s="64">
        <v>4050499</v>
      </c>
      <c r="I2190" s="64">
        <v>3194400</v>
      </c>
      <c r="J2190" s="64">
        <v>2986080</v>
      </c>
      <c r="K2190" s="64">
        <v>2777760</v>
      </c>
      <c r="L2190" s="64" t="s">
        <v>19805</v>
      </c>
      <c r="M2190" s="64" t="s">
        <v>19805</v>
      </c>
      <c r="N2190" s="64" t="s">
        <v>19805</v>
      </c>
      <c r="O2190" s="64" t="s">
        <v>19805</v>
      </c>
      <c r="P2190" s="64" t="s">
        <v>19805</v>
      </c>
      <c r="Q2190" s="64" t="s">
        <v>19805</v>
      </c>
      <c r="R2190" s="64" t="s">
        <v>19805</v>
      </c>
      <c r="S2190" s="64" t="s">
        <v>19805</v>
      </c>
      <c r="T2190" s="64" t="s">
        <v>19805</v>
      </c>
      <c r="U2190" s="64" t="s">
        <v>19805</v>
      </c>
      <c r="V2190" s="64" t="s">
        <v>19805</v>
      </c>
      <c r="W2190" s="64" t="s">
        <v>19805</v>
      </c>
      <c r="X2190" s="64" t="s">
        <v>19805</v>
      </c>
      <c r="Y2190" s="64" t="s">
        <v>19805</v>
      </c>
      <c r="Z2190" s="64" t="s">
        <v>19805</v>
      </c>
      <c r="AA2190" s="64" t="s">
        <v>19805</v>
      </c>
      <c r="AB2190" s="64" t="s">
        <v>19805</v>
      </c>
    </row>
    <row r="2191" spans="1:28">
      <c r="A2191" s="15" t="s">
        <v>6200</v>
      </c>
      <c r="B2191" s="64" t="s">
        <v>19805</v>
      </c>
      <c r="C2191" s="64" t="s">
        <v>19805</v>
      </c>
      <c r="D2191" s="64" t="s">
        <v>19805</v>
      </c>
      <c r="E2191" s="64" t="s">
        <v>19805</v>
      </c>
      <c r="F2191" s="64" t="s">
        <v>19805</v>
      </c>
      <c r="G2191" s="64" t="s">
        <v>19805</v>
      </c>
      <c r="H2191" s="64" t="s">
        <v>19805</v>
      </c>
      <c r="I2191" s="64" t="s">
        <v>19805</v>
      </c>
      <c r="J2191" s="64" t="s">
        <v>19805</v>
      </c>
      <c r="K2191" s="64" t="s">
        <v>19805</v>
      </c>
      <c r="L2191" s="64" t="s">
        <v>19805</v>
      </c>
      <c r="M2191" s="64" t="s">
        <v>19805</v>
      </c>
      <c r="N2191" s="64" t="s">
        <v>19805</v>
      </c>
      <c r="O2191" s="64" t="s">
        <v>19805</v>
      </c>
      <c r="P2191" s="64" t="s">
        <v>19805</v>
      </c>
      <c r="Q2191" s="64" t="s">
        <v>19805</v>
      </c>
      <c r="R2191" s="64" t="s">
        <v>19805</v>
      </c>
      <c r="S2191" s="64">
        <v>1893500</v>
      </c>
      <c r="T2191" s="64">
        <v>1657000</v>
      </c>
      <c r="U2191" s="64">
        <v>1552500</v>
      </c>
      <c r="V2191" s="64">
        <v>1448000</v>
      </c>
      <c r="W2191" s="64">
        <v>1184000</v>
      </c>
      <c r="X2191" s="64">
        <v>920000</v>
      </c>
      <c r="Y2191" s="64" t="s">
        <v>19805</v>
      </c>
      <c r="Z2191" s="64" t="s">
        <v>19805</v>
      </c>
      <c r="AA2191" s="64" t="s">
        <v>19805</v>
      </c>
      <c r="AB2191" s="64" t="s">
        <v>19805</v>
      </c>
    </row>
    <row r="2192" spans="1:28">
      <c r="A2192" s="15" t="s">
        <v>633</v>
      </c>
      <c r="B2192" s="64">
        <v>100000</v>
      </c>
      <c r="C2192" s="64" t="s">
        <v>19805</v>
      </c>
      <c r="D2192" s="64" t="s">
        <v>19805</v>
      </c>
      <c r="E2192" s="64" t="s">
        <v>19805</v>
      </c>
      <c r="F2192" s="64" t="s">
        <v>19805</v>
      </c>
      <c r="G2192" s="64" t="s">
        <v>19805</v>
      </c>
      <c r="H2192" s="64" t="s">
        <v>19805</v>
      </c>
      <c r="I2192" s="64" t="s">
        <v>19805</v>
      </c>
      <c r="J2192" s="64" t="s">
        <v>19805</v>
      </c>
      <c r="K2192" s="64" t="s">
        <v>19805</v>
      </c>
      <c r="L2192" s="64" t="s">
        <v>19805</v>
      </c>
      <c r="M2192" s="64" t="s">
        <v>19805</v>
      </c>
      <c r="N2192" s="64" t="s">
        <v>19805</v>
      </c>
      <c r="O2192" s="64" t="s">
        <v>19805</v>
      </c>
      <c r="P2192" s="64" t="s">
        <v>19805</v>
      </c>
      <c r="Q2192" s="64" t="s">
        <v>19805</v>
      </c>
      <c r="R2192" s="64" t="s">
        <v>19805</v>
      </c>
      <c r="S2192" s="64" t="s">
        <v>19805</v>
      </c>
      <c r="T2192" s="64" t="s">
        <v>19805</v>
      </c>
      <c r="U2192" s="64" t="s">
        <v>19805</v>
      </c>
      <c r="V2192" s="64" t="s">
        <v>19805</v>
      </c>
      <c r="W2192" s="64" t="s">
        <v>19805</v>
      </c>
      <c r="X2192" s="64" t="s">
        <v>19805</v>
      </c>
      <c r="Y2192" s="64" t="s">
        <v>19805</v>
      </c>
      <c r="Z2192" s="64" t="s">
        <v>19805</v>
      </c>
      <c r="AA2192" s="64" t="s">
        <v>19805</v>
      </c>
      <c r="AB2192" s="64" t="s">
        <v>19805</v>
      </c>
    </row>
    <row r="2193" spans="1:28">
      <c r="A2193" s="15" t="s">
        <v>6201</v>
      </c>
      <c r="B2193" s="64" t="s">
        <v>19805</v>
      </c>
      <c r="C2193" s="64" t="s">
        <v>19805</v>
      </c>
      <c r="D2193" s="64" t="s">
        <v>19805</v>
      </c>
      <c r="E2193" s="64" t="s">
        <v>19805</v>
      </c>
      <c r="F2193" s="64" t="s">
        <v>19805</v>
      </c>
      <c r="G2193" s="64" t="s">
        <v>19805</v>
      </c>
      <c r="H2193" s="64" t="s">
        <v>19805</v>
      </c>
      <c r="I2193" s="64" t="s">
        <v>19805</v>
      </c>
      <c r="J2193" s="64" t="s">
        <v>19805</v>
      </c>
      <c r="K2193" s="64" t="s">
        <v>19805</v>
      </c>
      <c r="L2193" s="64" t="s">
        <v>19805</v>
      </c>
      <c r="M2193" s="64" t="s">
        <v>19805</v>
      </c>
      <c r="N2193" s="64">
        <v>108066</v>
      </c>
      <c r="O2193" s="64" t="s">
        <v>19805</v>
      </c>
      <c r="P2193" s="64" t="s">
        <v>19805</v>
      </c>
      <c r="Q2193" s="64" t="s">
        <v>19805</v>
      </c>
      <c r="R2193" s="64" t="s">
        <v>19805</v>
      </c>
      <c r="S2193" s="64" t="s">
        <v>19805</v>
      </c>
      <c r="T2193" s="64" t="s">
        <v>19805</v>
      </c>
      <c r="U2193" s="64" t="s">
        <v>19805</v>
      </c>
      <c r="V2193" s="64" t="s">
        <v>19805</v>
      </c>
      <c r="W2193" s="64" t="s">
        <v>19805</v>
      </c>
      <c r="X2193" s="64" t="s">
        <v>19805</v>
      </c>
      <c r="Y2193" s="64" t="s">
        <v>19805</v>
      </c>
      <c r="Z2193" s="64" t="s">
        <v>19805</v>
      </c>
      <c r="AA2193" s="64" t="s">
        <v>19805</v>
      </c>
      <c r="AB2193" s="64" t="s">
        <v>19805</v>
      </c>
    </row>
    <row r="2194" spans="1:28">
      <c r="A2194" s="15" t="s">
        <v>6202</v>
      </c>
      <c r="B2194" s="64" t="s">
        <v>19805</v>
      </c>
      <c r="C2194" s="64" t="s">
        <v>19805</v>
      </c>
      <c r="D2194" s="64" t="s">
        <v>19805</v>
      </c>
      <c r="E2194" s="64" t="s">
        <v>19805</v>
      </c>
      <c r="F2194" s="64" t="s">
        <v>19805</v>
      </c>
      <c r="G2194" s="64" t="s">
        <v>19805</v>
      </c>
      <c r="H2194" s="64">
        <v>242374</v>
      </c>
      <c r="I2194" s="64" t="s">
        <v>19805</v>
      </c>
      <c r="J2194" s="64" t="s">
        <v>19805</v>
      </c>
      <c r="K2194" s="64" t="s">
        <v>19805</v>
      </c>
      <c r="L2194" s="64" t="s">
        <v>19805</v>
      </c>
      <c r="M2194" s="64" t="s">
        <v>19805</v>
      </c>
      <c r="N2194" s="64" t="s">
        <v>19805</v>
      </c>
      <c r="O2194" s="64" t="s">
        <v>19805</v>
      </c>
      <c r="P2194" s="64" t="s">
        <v>19805</v>
      </c>
      <c r="Q2194" s="64" t="s">
        <v>19805</v>
      </c>
      <c r="R2194" s="64" t="s">
        <v>19805</v>
      </c>
      <c r="S2194" s="64" t="s">
        <v>19805</v>
      </c>
      <c r="T2194" s="64" t="s">
        <v>19805</v>
      </c>
      <c r="U2194" s="64" t="s">
        <v>19805</v>
      </c>
      <c r="V2194" s="64" t="s">
        <v>19805</v>
      </c>
      <c r="W2194" s="64" t="s">
        <v>19805</v>
      </c>
      <c r="X2194" s="64" t="s">
        <v>19805</v>
      </c>
      <c r="Y2194" s="64" t="s">
        <v>19805</v>
      </c>
      <c r="Z2194" s="64" t="s">
        <v>19805</v>
      </c>
      <c r="AA2194" s="64" t="s">
        <v>19805</v>
      </c>
      <c r="AB2194" s="64" t="s">
        <v>19805</v>
      </c>
    </row>
    <row r="2195" spans="1:28">
      <c r="A2195" s="15" t="s">
        <v>2051</v>
      </c>
      <c r="B2195" s="64">
        <v>60000</v>
      </c>
      <c r="C2195" s="64" t="s">
        <v>19805</v>
      </c>
      <c r="D2195" s="64" t="s">
        <v>19805</v>
      </c>
      <c r="E2195" s="64" t="s">
        <v>19805</v>
      </c>
      <c r="F2195" s="64" t="s">
        <v>19805</v>
      </c>
      <c r="G2195" s="64" t="s">
        <v>19805</v>
      </c>
      <c r="H2195" s="64" t="s">
        <v>19805</v>
      </c>
      <c r="I2195" s="64" t="s">
        <v>19805</v>
      </c>
      <c r="J2195" s="64" t="s">
        <v>19805</v>
      </c>
      <c r="K2195" s="64" t="s">
        <v>19805</v>
      </c>
      <c r="L2195" s="64" t="s">
        <v>19805</v>
      </c>
      <c r="M2195" s="64" t="s">
        <v>19805</v>
      </c>
      <c r="N2195" s="64" t="s">
        <v>19805</v>
      </c>
      <c r="O2195" s="64" t="s">
        <v>19805</v>
      </c>
      <c r="P2195" s="64" t="s">
        <v>19805</v>
      </c>
      <c r="Q2195" s="64" t="s">
        <v>19805</v>
      </c>
      <c r="R2195" s="64" t="s">
        <v>19805</v>
      </c>
      <c r="S2195" s="64" t="s">
        <v>19805</v>
      </c>
      <c r="T2195" s="64" t="s">
        <v>19805</v>
      </c>
      <c r="U2195" s="64" t="s">
        <v>19805</v>
      </c>
      <c r="V2195" s="64" t="s">
        <v>19805</v>
      </c>
      <c r="W2195" s="64" t="s">
        <v>19805</v>
      </c>
      <c r="X2195" s="64" t="s">
        <v>19805</v>
      </c>
      <c r="Y2195" s="64" t="s">
        <v>19805</v>
      </c>
      <c r="Z2195" s="64" t="s">
        <v>19805</v>
      </c>
      <c r="AA2195" s="64" t="s">
        <v>19805</v>
      </c>
      <c r="AB2195" s="64" t="s">
        <v>19805</v>
      </c>
    </row>
    <row r="2196" spans="1:28">
      <c r="A2196" s="15" t="s">
        <v>961</v>
      </c>
      <c r="B2196" s="64">
        <v>2240880</v>
      </c>
      <c r="C2196" s="64">
        <v>2148360</v>
      </c>
      <c r="D2196" s="64">
        <v>2055840</v>
      </c>
      <c r="E2196" s="64" t="s">
        <v>19805</v>
      </c>
      <c r="F2196" s="64" t="s">
        <v>19805</v>
      </c>
      <c r="G2196" s="64" t="s">
        <v>19805</v>
      </c>
      <c r="H2196" s="64" t="s">
        <v>19805</v>
      </c>
      <c r="I2196" s="64" t="s">
        <v>19805</v>
      </c>
      <c r="J2196" s="64" t="s">
        <v>19805</v>
      </c>
      <c r="K2196" s="64" t="s">
        <v>19805</v>
      </c>
      <c r="L2196" s="64" t="s">
        <v>19805</v>
      </c>
      <c r="M2196" s="64" t="s">
        <v>19805</v>
      </c>
      <c r="N2196" s="64" t="s">
        <v>19805</v>
      </c>
      <c r="O2196" s="64" t="s">
        <v>19805</v>
      </c>
      <c r="P2196" s="64" t="s">
        <v>19805</v>
      </c>
      <c r="Q2196" s="64" t="s">
        <v>19805</v>
      </c>
      <c r="R2196" s="64" t="s">
        <v>19805</v>
      </c>
      <c r="S2196" s="64" t="s">
        <v>19805</v>
      </c>
      <c r="T2196" s="64" t="s">
        <v>19805</v>
      </c>
      <c r="U2196" s="64" t="s">
        <v>19805</v>
      </c>
      <c r="V2196" s="64" t="s">
        <v>19805</v>
      </c>
      <c r="W2196" s="64" t="s">
        <v>19805</v>
      </c>
      <c r="X2196" s="64" t="s">
        <v>19805</v>
      </c>
      <c r="Y2196" s="64" t="s">
        <v>19805</v>
      </c>
      <c r="Z2196" s="64" t="s">
        <v>19805</v>
      </c>
      <c r="AA2196" s="64" t="s">
        <v>19805</v>
      </c>
      <c r="AB2196" s="64" t="s">
        <v>19805</v>
      </c>
    </row>
    <row r="2197" spans="1:28">
      <c r="A2197" s="15" t="s">
        <v>790</v>
      </c>
      <c r="B2197" s="64">
        <v>10361445</v>
      </c>
      <c r="C2197" s="64">
        <v>9638555</v>
      </c>
      <c r="D2197" s="64">
        <v>16500000</v>
      </c>
      <c r="E2197" s="64">
        <v>18238333</v>
      </c>
      <c r="F2197" s="64">
        <v>16500000</v>
      </c>
      <c r="G2197" s="64">
        <v>15200000</v>
      </c>
      <c r="H2197" s="64">
        <v>17666666</v>
      </c>
      <c r="I2197" s="64">
        <v>16000000</v>
      </c>
      <c r="J2197" s="64">
        <v>14666667</v>
      </c>
      <c r="K2197" s="64">
        <v>13333333</v>
      </c>
      <c r="L2197" s="64">
        <v>12000000</v>
      </c>
      <c r="M2197" s="64">
        <v>10666667</v>
      </c>
      <c r="N2197" s="64">
        <v>1504272</v>
      </c>
      <c r="O2197" s="64">
        <v>1172160</v>
      </c>
      <c r="P2197" s="64">
        <v>1095720</v>
      </c>
      <c r="Q2197" s="64">
        <v>1019280</v>
      </c>
      <c r="R2197" s="64" t="s">
        <v>19805</v>
      </c>
      <c r="S2197" s="64" t="s">
        <v>19805</v>
      </c>
      <c r="T2197" s="64" t="s">
        <v>19805</v>
      </c>
      <c r="U2197" s="64" t="s">
        <v>19805</v>
      </c>
      <c r="V2197" s="64" t="s">
        <v>19805</v>
      </c>
      <c r="W2197" s="64" t="s">
        <v>19805</v>
      </c>
      <c r="X2197" s="64" t="s">
        <v>19805</v>
      </c>
      <c r="Y2197" s="64" t="s">
        <v>19805</v>
      </c>
      <c r="Z2197" s="64" t="s">
        <v>19805</v>
      </c>
      <c r="AA2197" s="64" t="s">
        <v>19805</v>
      </c>
      <c r="AB2197" s="64" t="s">
        <v>19805</v>
      </c>
    </row>
    <row r="2198" spans="1:28">
      <c r="A2198" s="15" t="s">
        <v>6204</v>
      </c>
      <c r="B2198" s="64" t="s">
        <v>19805</v>
      </c>
      <c r="C2198" s="64" t="s">
        <v>19805</v>
      </c>
      <c r="D2198" s="64" t="s">
        <v>19805</v>
      </c>
      <c r="E2198" s="64" t="s">
        <v>19805</v>
      </c>
      <c r="F2198" s="64" t="s">
        <v>19805</v>
      </c>
      <c r="G2198" s="64" t="s">
        <v>19805</v>
      </c>
      <c r="H2198" s="64" t="s">
        <v>19805</v>
      </c>
      <c r="I2198" s="64" t="s">
        <v>19805</v>
      </c>
      <c r="J2198" s="64" t="s">
        <v>19805</v>
      </c>
      <c r="K2198" s="64" t="s">
        <v>19805</v>
      </c>
      <c r="L2198" s="64" t="s">
        <v>19805</v>
      </c>
      <c r="M2198" s="64" t="s">
        <v>19805</v>
      </c>
      <c r="N2198" s="64" t="s">
        <v>19805</v>
      </c>
      <c r="O2198" s="64" t="s">
        <v>19805</v>
      </c>
      <c r="P2198" s="64" t="s">
        <v>19805</v>
      </c>
      <c r="Q2198" s="64" t="s">
        <v>19805</v>
      </c>
      <c r="R2198" s="64">
        <v>1200000</v>
      </c>
      <c r="S2198" s="64">
        <v>1100000</v>
      </c>
      <c r="T2198" s="64" t="s">
        <v>19805</v>
      </c>
      <c r="U2198" s="64">
        <v>950000</v>
      </c>
      <c r="V2198" s="64">
        <v>800000</v>
      </c>
      <c r="W2198" s="64">
        <v>650000</v>
      </c>
      <c r="X2198" s="64" t="s">
        <v>19805</v>
      </c>
      <c r="Y2198" s="64" t="s">
        <v>19805</v>
      </c>
      <c r="Z2198" s="64" t="s">
        <v>19805</v>
      </c>
      <c r="AA2198" s="64" t="s">
        <v>19805</v>
      </c>
      <c r="AB2198" s="64" t="s">
        <v>19805</v>
      </c>
    </row>
    <row r="2199" spans="1:28">
      <c r="A2199" s="15" t="s">
        <v>6205</v>
      </c>
      <c r="B2199" s="64" t="s">
        <v>19805</v>
      </c>
      <c r="C2199" s="64" t="s">
        <v>19805</v>
      </c>
      <c r="D2199" s="64" t="s">
        <v>19805</v>
      </c>
      <c r="E2199" s="64" t="s">
        <v>19805</v>
      </c>
      <c r="F2199" s="64" t="s">
        <v>19805</v>
      </c>
      <c r="G2199" s="64" t="s">
        <v>19805</v>
      </c>
      <c r="H2199" s="64" t="s">
        <v>19805</v>
      </c>
      <c r="I2199" s="64" t="s">
        <v>19805</v>
      </c>
      <c r="J2199" s="64" t="s">
        <v>19805</v>
      </c>
      <c r="K2199" s="64" t="s">
        <v>19805</v>
      </c>
      <c r="L2199" s="64">
        <v>2157097</v>
      </c>
      <c r="M2199" s="64">
        <v>1404360</v>
      </c>
      <c r="N2199" s="64">
        <v>1312800</v>
      </c>
      <c r="O2199" s="64">
        <v>1221240</v>
      </c>
      <c r="P2199" s="64" t="s">
        <v>19805</v>
      </c>
      <c r="Q2199" s="64" t="s">
        <v>19805</v>
      </c>
      <c r="R2199" s="64" t="s">
        <v>19805</v>
      </c>
      <c r="S2199" s="64" t="s">
        <v>19805</v>
      </c>
      <c r="T2199" s="64" t="s">
        <v>19805</v>
      </c>
      <c r="U2199" s="64" t="s">
        <v>19805</v>
      </c>
      <c r="V2199" s="64" t="s">
        <v>19805</v>
      </c>
      <c r="W2199" s="64" t="s">
        <v>19805</v>
      </c>
      <c r="X2199" s="64" t="s">
        <v>19805</v>
      </c>
      <c r="Y2199" s="64" t="s">
        <v>19805</v>
      </c>
      <c r="Z2199" s="64" t="s">
        <v>19805</v>
      </c>
      <c r="AA2199" s="64" t="s">
        <v>19805</v>
      </c>
      <c r="AB2199" s="64" t="s">
        <v>19805</v>
      </c>
    </row>
    <row r="2200" spans="1:28">
      <c r="A2200" s="15" t="s">
        <v>397</v>
      </c>
      <c r="B2200" s="64">
        <v>2898000</v>
      </c>
      <c r="C2200" s="64">
        <v>5200000</v>
      </c>
      <c r="D2200" s="64">
        <v>5200000</v>
      </c>
      <c r="E2200" s="64">
        <v>5200000</v>
      </c>
      <c r="F2200" s="64">
        <v>5248750</v>
      </c>
      <c r="G2200" s="64">
        <v>4750000</v>
      </c>
      <c r="H2200" s="64">
        <v>4251250</v>
      </c>
      <c r="I2200" s="64">
        <v>4750000</v>
      </c>
      <c r="J2200" s="64">
        <v>4000000</v>
      </c>
      <c r="K2200" s="64">
        <v>4000000</v>
      </c>
      <c r="L2200" s="64">
        <v>4000000</v>
      </c>
      <c r="M2200" s="64">
        <v>4000000</v>
      </c>
      <c r="N2200" s="64">
        <v>620046</v>
      </c>
      <c r="O2200" s="64">
        <v>366931</v>
      </c>
      <c r="P2200" s="64" t="s">
        <v>19805</v>
      </c>
      <c r="Q2200" s="64" t="s">
        <v>19805</v>
      </c>
      <c r="R2200" s="64" t="s">
        <v>19805</v>
      </c>
      <c r="S2200" s="64" t="s">
        <v>19805</v>
      </c>
      <c r="T2200" s="64" t="s">
        <v>19805</v>
      </c>
      <c r="U2200" s="64" t="s">
        <v>19805</v>
      </c>
      <c r="V2200" s="64" t="s">
        <v>19805</v>
      </c>
      <c r="W2200" s="64" t="s">
        <v>19805</v>
      </c>
      <c r="X2200" s="64" t="s">
        <v>19805</v>
      </c>
      <c r="Y2200" s="64" t="s">
        <v>19805</v>
      </c>
      <c r="Z2200" s="64" t="s">
        <v>19805</v>
      </c>
      <c r="AA2200" s="64" t="s">
        <v>19805</v>
      </c>
      <c r="AB2200" s="64" t="s">
        <v>19805</v>
      </c>
    </row>
    <row r="2201" spans="1:28">
      <c r="A2201" s="15" t="s">
        <v>6206</v>
      </c>
      <c r="B2201" s="64" t="s">
        <v>19805</v>
      </c>
      <c r="C2201" s="64" t="s">
        <v>19805</v>
      </c>
      <c r="D2201" s="64" t="s">
        <v>19805</v>
      </c>
      <c r="E2201" s="64" t="s">
        <v>19805</v>
      </c>
      <c r="F2201" s="64" t="s">
        <v>19805</v>
      </c>
      <c r="G2201" s="64" t="s">
        <v>19805</v>
      </c>
      <c r="H2201" s="64" t="s">
        <v>19805</v>
      </c>
      <c r="I2201" s="64" t="s">
        <v>19805</v>
      </c>
      <c r="J2201" s="64" t="s">
        <v>19805</v>
      </c>
      <c r="K2201" s="64" t="s">
        <v>19805</v>
      </c>
      <c r="L2201" s="64">
        <v>3240000</v>
      </c>
      <c r="M2201" s="64">
        <v>3000000</v>
      </c>
      <c r="N2201" s="64">
        <v>2500000</v>
      </c>
      <c r="O2201" s="64">
        <v>4200000</v>
      </c>
      <c r="P2201" s="64">
        <v>3850000</v>
      </c>
      <c r="Q2201" s="64">
        <v>3500000</v>
      </c>
      <c r="R2201" s="64" t="s">
        <v>19805</v>
      </c>
      <c r="S2201" s="64" t="s">
        <v>19805</v>
      </c>
      <c r="T2201" s="64" t="s">
        <v>19805</v>
      </c>
      <c r="U2201" s="64" t="s">
        <v>19805</v>
      </c>
      <c r="V2201" s="64" t="s">
        <v>19805</v>
      </c>
      <c r="W2201" s="64" t="s">
        <v>19805</v>
      </c>
      <c r="X2201" s="64" t="s">
        <v>19805</v>
      </c>
      <c r="Y2201" s="64" t="s">
        <v>19805</v>
      </c>
      <c r="Z2201" s="64" t="s">
        <v>19805</v>
      </c>
      <c r="AA2201" s="64" t="s">
        <v>19805</v>
      </c>
      <c r="AB2201" s="64" t="s">
        <v>19805</v>
      </c>
    </row>
    <row r="2202" spans="1:28">
      <c r="A2202" s="15" t="s">
        <v>6208</v>
      </c>
      <c r="B2202" s="64" t="s">
        <v>19805</v>
      </c>
      <c r="C2202" s="64" t="s">
        <v>19805</v>
      </c>
      <c r="D2202" s="64" t="s">
        <v>19805</v>
      </c>
      <c r="E2202" s="64" t="s">
        <v>19805</v>
      </c>
      <c r="F2202" s="64" t="s">
        <v>19805</v>
      </c>
      <c r="G2202" s="64" t="s">
        <v>19805</v>
      </c>
      <c r="H2202" s="64" t="s">
        <v>19805</v>
      </c>
      <c r="I2202" s="64" t="s">
        <v>19805</v>
      </c>
      <c r="J2202" s="64" t="s">
        <v>19805</v>
      </c>
      <c r="K2202" s="64" t="s">
        <v>19805</v>
      </c>
      <c r="L2202" s="64" t="s">
        <v>19805</v>
      </c>
      <c r="M2202" s="64">
        <v>329138</v>
      </c>
      <c r="N2202" s="64">
        <v>807546</v>
      </c>
      <c r="O2202" s="64">
        <v>485619</v>
      </c>
      <c r="P2202" s="64" t="s">
        <v>19805</v>
      </c>
      <c r="Q2202" s="64">
        <v>465850</v>
      </c>
      <c r="R2202" s="64">
        <v>316969</v>
      </c>
      <c r="S2202" s="64" t="s">
        <v>19805</v>
      </c>
      <c r="T2202" s="64" t="s">
        <v>19805</v>
      </c>
      <c r="U2202" s="64" t="s">
        <v>19805</v>
      </c>
      <c r="V2202" s="64" t="s">
        <v>19805</v>
      </c>
      <c r="W2202" s="64" t="s">
        <v>19805</v>
      </c>
      <c r="X2202" s="64" t="s">
        <v>19805</v>
      </c>
      <c r="Y2202" s="64" t="s">
        <v>19805</v>
      </c>
      <c r="Z2202" s="64" t="s">
        <v>19805</v>
      </c>
      <c r="AA2202" s="64" t="s">
        <v>19805</v>
      </c>
      <c r="AB2202" s="64" t="s">
        <v>19805</v>
      </c>
    </row>
    <row r="2203" spans="1:28">
      <c r="A2203" s="15" t="s">
        <v>188</v>
      </c>
      <c r="B2203" s="64" t="s">
        <v>19805</v>
      </c>
      <c r="C2203" s="64">
        <v>1756500</v>
      </c>
      <c r="D2203" s="64">
        <v>1756500</v>
      </c>
      <c r="E2203" s="64" t="s">
        <v>19805</v>
      </c>
      <c r="F2203" s="64" t="s">
        <v>19805</v>
      </c>
      <c r="G2203" s="64" t="s">
        <v>19805</v>
      </c>
      <c r="H2203" s="64" t="s">
        <v>19805</v>
      </c>
      <c r="I2203" s="64" t="s">
        <v>19805</v>
      </c>
      <c r="J2203" s="64" t="s">
        <v>19805</v>
      </c>
      <c r="K2203" s="64" t="s">
        <v>19805</v>
      </c>
      <c r="L2203" s="64" t="s">
        <v>19805</v>
      </c>
      <c r="M2203" s="64" t="s">
        <v>19805</v>
      </c>
      <c r="N2203" s="64" t="s">
        <v>19805</v>
      </c>
      <c r="O2203" s="64" t="s">
        <v>19805</v>
      </c>
      <c r="P2203" s="64" t="s">
        <v>19805</v>
      </c>
      <c r="Q2203" s="64" t="s">
        <v>19805</v>
      </c>
      <c r="R2203" s="64" t="s">
        <v>19805</v>
      </c>
      <c r="S2203" s="64" t="s">
        <v>19805</v>
      </c>
      <c r="T2203" s="64" t="s">
        <v>19805</v>
      </c>
      <c r="U2203" s="64" t="s">
        <v>19805</v>
      </c>
      <c r="V2203" s="64" t="s">
        <v>19805</v>
      </c>
      <c r="W2203" s="64" t="s">
        <v>19805</v>
      </c>
      <c r="X2203" s="64" t="s">
        <v>19805</v>
      </c>
      <c r="Y2203" s="64" t="s">
        <v>19805</v>
      </c>
      <c r="Z2203" s="64" t="s">
        <v>19805</v>
      </c>
      <c r="AA2203" s="64" t="s">
        <v>19805</v>
      </c>
      <c r="AB2203" s="64" t="s">
        <v>19805</v>
      </c>
    </row>
    <row r="2204" spans="1:28">
      <c r="A2204" s="15" t="s">
        <v>6209</v>
      </c>
      <c r="B2204" s="64" t="s">
        <v>19805</v>
      </c>
      <c r="C2204" s="64" t="s">
        <v>19805</v>
      </c>
      <c r="D2204" s="64" t="s">
        <v>19805</v>
      </c>
      <c r="E2204" s="64" t="s">
        <v>19805</v>
      </c>
      <c r="F2204" s="64" t="s">
        <v>19805</v>
      </c>
      <c r="G2204" s="64" t="s">
        <v>19805</v>
      </c>
      <c r="H2204" s="64" t="s">
        <v>19805</v>
      </c>
      <c r="I2204" s="64" t="s">
        <v>19805</v>
      </c>
      <c r="J2204" s="64" t="s">
        <v>19805</v>
      </c>
      <c r="K2204" s="64" t="s">
        <v>19805</v>
      </c>
      <c r="L2204" s="64">
        <v>150000</v>
      </c>
      <c r="M2204" s="64">
        <v>1127280</v>
      </c>
      <c r="N2204" s="64">
        <v>1053720</v>
      </c>
      <c r="O2204" s="64">
        <v>980280</v>
      </c>
      <c r="P2204" s="64" t="s">
        <v>19805</v>
      </c>
      <c r="Q2204" s="64" t="s">
        <v>19805</v>
      </c>
      <c r="R2204" s="64" t="s">
        <v>19805</v>
      </c>
      <c r="S2204" s="64" t="s">
        <v>19805</v>
      </c>
      <c r="T2204" s="64" t="s">
        <v>19805</v>
      </c>
      <c r="U2204" s="64" t="s">
        <v>19805</v>
      </c>
      <c r="V2204" s="64" t="s">
        <v>19805</v>
      </c>
      <c r="W2204" s="64" t="s">
        <v>19805</v>
      </c>
      <c r="X2204" s="64" t="s">
        <v>19805</v>
      </c>
      <c r="Y2204" s="64" t="s">
        <v>19805</v>
      </c>
      <c r="Z2204" s="64" t="s">
        <v>19805</v>
      </c>
      <c r="AA2204" s="64" t="s">
        <v>19805</v>
      </c>
      <c r="AB2204" s="64" t="s">
        <v>19805</v>
      </c>
    </row>
    <row r="2205" spans="1:28">
      <c r="A2205" s="15" t="s">
        <v>6210</v>
      </c>
      <c r="B2205" s="64" t="s">
        <v>19805</v>
      </c>
      <c r="C2205" s="64" t="s">
        <v>19805</v>
      </c>
      <c r="D2205" s="64" t="s">
        <v>19805</v>
      </c>
      <c r="E2205" s="64" t="s">
        <v>19805</v>
      </c>
      <c r="F2205" s="64" t="s">
        <v>19805</v>
      </c>
      <c r="G2205" s="64" t="s">
        <v>19805</v>
      </c>
      <c r="H2205" s="64">
        <v>1352181</v>
      </c>
      <c r="I2205" s="64">
        <v>11541074</v>
      </c>
      <c r="J2205" s="64">
        <v>10841615</v>
      </c>
      <c r="K2205" s="64">
        <v>10142156</v>
      </c>
      <c r="L2205" s="64">
        <v>9442697</v>
      </c>
      <c r="M2205" s="64">
        <v>8740000</v>
      </c>
      <c r="N2205" s="64">
        <v>14625000</v>
      </c>
      <c r="O2205" s="64">
        <v>13500000</v>
      </c>
      <c r="P2205" s="64">
        <v>12375000</v>
      </c>
      <c r="Q2205" s="64">
        <v>11250000</v>
      </c>
      <c r="R2205" s="64">
        <v>10130000</v>
      </c>
      <c r="S2205" s="64">
        <v>9000000</v>
      </c>
      <c r="T2205" s="64">
        <v>936000</v>
      </c>
      <c r="U2205" s="64">
        <v>828000</v>
      </c>
      <c r="V2205" s="64">
        <v>720000</v>
      </c>
      <c r="W2205" s="64" t="s">
        <v>19805</v>
      </c>
      <c r="X2205" s="64" t="s">
        <v>19805</v>
      </c>
      <c r="Y2205" s="64" t="s">
        <v>19805</v>
      </c>
      <c r="Z2205" s="64" t="s">
        <v>19805</v>
      </c>
      <c r="AA2205" s="64" t="s">
        <v>19805</v>
      </c>
      <c r="AB2205" s="64" t="s">
        <v>19805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pane ySplit="21" topLeftCell="A22" activePane="bottomLeft" state="frozen"/>
      <selection pane="bottomLeft" activeCell="B23" sqref="B23"/>
    </sheetView>
  </sheetViews>
  <sheetFormatPr defaultColWidth="11.25" defaultRowHeight="15" customHeight="1"/>
  <cols>
    <col min="1" max="5" width="22.5" customWidth="1"/>
    <col min="6" max="6" width="21.75" customWidth="1"/>
    <col min="7" max="9" width="10.75" hidden="1" customWidth="1"/>
    <col min="10" max="10" width="10.5" hidden="1" customWidth="1"/>
    <col min="11" max="26" width="10.5" customWidth="1"/>
  </cols>
  <sheetData>
    <row r="1" spans="1:26">
      <c r="A1" s="25" t="s">
        <v>1372</v>
      </c>
      <c r="B1" s="26">
        <v>20000000</v>
      </c>
      <c r="C1" s="27" t="str">
        <f>IF(MAX(HistoryFormatted!F:F)&gt;100,"Over 100 values returned. Select more narrow criteria.","")</f>
        <v/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>
      <c r="A2" s="29" t="s">
        <v>1390</v>
      </c>
      <c r="B2" s="30">
        <v>35000000</v>
      </c>
      <c r="C2" s="31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>
      <c r="A3" s="29" t="s">
        <v>1401</v>
      </c>
      <c r="B3" s="32">
        <v>1991</v>
      </c>
      <c r="C3" s="31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>
      <c r="A4" s="29" t="s">
        <v>1407</v>
      </c>
      <c r="B4" s="32">
        <v>2017</v>
      </c>
      <c r="C4" s="31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>
      <c r="A5" s="33" t="s">
        <v>1410</v>
      </c>
      <c r="B5" s="34"/>
      <c r="C5" s="35"/>
      <c r="D5" s="36"/>
      <c r="E5" s="36"/>
      <c r="F5" s="36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>
      <c r="A6" s="37" t="s">
        <v>1418</v>
      </c>
      <c r="B6" s="38" t="s">
        <v>1421</v>
      </c>
      <c r="C6" s="39"/>
      <c r="D6" s="39"/>
      <c r="E6" s="39"/>
      <c r="F6" s="40"/>
      <c r="G6" s="31"/>
      <c r="H6" s="28"/>
      <c r="I6" s="28" t="str">
        <f>IF(COUNTA(B7:B18,D7:D18,F7:F18)=0,"All","")</f>
        <v/>
      </c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>
      <c r="A7" s="41" t="s">
        <v>28</v>
      </c>
      <c r="B7" s="42" t="s">
        <v>1444</v>
      </c>
      <c r="C7" s="41" t="s">
        <v>51</v>
      </c>
      <c r="D7" s="42"/>
      <c r="E7" s="41" t="s">
        <v>73</v>
      </c>
      <c r="F7" s="42"/>
      <c r="G7" s="31"/>
      <c r="H7" s="28"/>
      <c r="I7" s="28" t="str">
        <f t="shared" ref="I7:I18" si="0">IF(B7="X",A7,"")</f>
        <v>Atlanta Hawks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>
      <c r="A8" s="43" t="s">
        <v>32</v>
      </c>
      <c r="B8" s="44" t="s">
        <v>1455</v>
      </c>
      <c r="C8" s="43" t="s">
        <v>53</v>
      </c>
      <c r="D8" s="44"/>
      <c r="E8" s="43" t="s">
        <v>75</v>
      </c>
      <c r="F8" s="44"/>
      <c r="G8" s="31"/>
      <c r="H8" s="28"/>
      <c r="I8" s="28" t="str">
        <f t="shared" si="0"/>
        <v>Boston Celtics</v>
      </c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>
      <c r="A9" s="43" t="s">
        <v>30</v>
      </c>
      <c r="B9" s="45" t="s">
        <v>1444</v>
      </c>
      <c r="C9" s="43" t="s">
        <v>55</v>
      </c>
      <c r="D9" s="44"/>
      <c r="E9" s="43" t="s">
        <v>76</v>
      </c>
      <c r="F9" s="44"/>
      <c r="G9" s="31"/>
      <c r="H9" s="28"/>
      <c r="I9" s="28" t="str">
        <f t="shared" si="0"/>
        <v>Brooklyn Nets</v>
      </c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>
      <c r="A10" s="43" t="s">
        <v>35</v>
      </c>
      <c r="B10" s="44"/>
      <c r="C10" s="43" t="s">
        <v>57</v>
      </c>
      <c r="D10" s="44"/>
      <c r="E10" s="43" t="s">
        <v>79</v>
      </c>
      <c r="F10" s="44"/>
      <c r="G10" s="31"/>
      <c r="H10" s="28"/>
      <c r="I10" s="28" t="str">
        <f t="shared" si="0"/>
        <v/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>
      <c r="A11" s="43" t="s">
        <v>34</v>
      </c>
      <c r="B11" s="45" t="s">
        <v>1444</v>
      </c>
      <c r="C11" s="43" t="s">
        <v>59</v>
      </c>
      <c r="D11" s="44"/>
      <c r="E11" s="43" t="s">
        <v>81</v>
      </c>
      <c r="F11" s="44"/>
      <c r="G11" s="31"/>
      <c r="H11" s="28"/>
      <c r="I11" s="28" t="str">
        <f t="shared" si="0"/>
        <v>Charlotte Hornets</v>
      </c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>
      <c r="A12" s="43" t="s">
        <v>37</v>
      </c>
      <c r="B12" s="44" t="s">
        <v>1444</v>
      </c>
      <c r="C12" s="43" t="s">
        <v>61</v>
      </c>
      <c r="D12" s="44"/>
      <c r="E12" s="43" t="s">
        <v>82</v>
      </c>
      <c r="F12" s="44"/>
      <c r="G12" s="31"/>
      <c r="H12" s="28"/>
      <c r="I12" s="28" t="str">
        <f t="shared" si="0"/>
        <v>Chicago Bulls</v>
      </c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>
      <c r="A13" s="43" t="s">
        <v>39</v>
      </c>
      <c r="B13" s="44"/>
      <c r="C13" s="43" t="s">
        <v>63</v>
      </c>
      <c r="D13" s="44"/>
      <c r="E13" s="43" t="s">
        <v>84</v>
      </c>
      <c r="F13" s="44"/>
      <c r="G13" s="31"/>
      <c r="H13" s="28"/>
      <c r="I13" s="28" t="str">
        <f t="shared" si="0"/>
        <v/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>
      <c r="A14" s="43" t="s">
        <v>41</v>
      </c>
      <c r="B14" s="44"/>
      <c r="C14" s="43" t="s">
        <v>64</v>
      </c>
      <c r="D14" s="44"/>
      <c r="E14" s="43" t="s">
        <v>87</v>
      </c>
      <c r="F14" s="44"/>
      <c r="G14" s="31"/>
      <c r="H14" s="28"/>
      <c r="I14" s="28" t="str">
        <f t="shared" si="0"/>
        <v/>
      </c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>
      <c r="A15" s="43" t="s">
        <v>43</v>
      </c>
      <c r="B15" s="44"/>
      <c r="C15" s="43" t="s">
        <v>65</v>
      </c>
      <c r="D15" s="44"/>
      <c r="E15" s="43" t="s">
        <v>88</v>
      </c>
      <c r="F15" s="44"/>
      <c r="G15" s="31"/>
      <c r="H15" s="28"/>
      <c r="I15" s="28" t="str">
        <f t="shared" si="0"/>
        <v/>
      </c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>
      <c r="A16" s="43" t="s">
        <v>45</v>
      </c>
      <c r="B16" s="44"/>
      <c r="C16" s="43" t="s">
        <v>66</v>
      </c>
      <c r="D16" s="44"/>
      <c r="E16" s="43" t="s">
        <v>90</v>
      </c>
      <c r="F16" s="44"/>
      <c r="G16" s="31"/>
      <c r="H16" s="28"/>
      <c r="I16" s="28" t="str">
        <f t="shared" si="0"/>
        <v/>
      </c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>
      <c r="A17" s="43" t="s">
        <v>46</v>
      </c>
      <c r="B17" s="44"/>
      <c r="C17" s="43" t="s">
        <v>67</v>
      </c>
      <c r="D17" s="44"/>
      <c r="E17" s="43" t="s">
        <v>93</v>
      </c>
      <c r="F17" s="44" t="s">
        <v>1455</v>
      </c>
      <c r="G17" s="31"/>
      <c r="H17" s="28"/>
      <c r="I17" s="28" t="str">
        <f t="shared" si="0"/>
        <v/>
      </c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>
      <c r="A18" s="46" t="s">
        <v>49</v>
      </c>
      <c r="B18" s="47"/>
      <c r="C18" s="46" t="s">
        <v>71</v>
      </c>
      <c r="D18" s="47"/>
      <c r="E18" s="46" t="s">
        <v>92</v>
      </c>
      <c r="F18" s="47" t="s">
        <v>1444</v>
      </c>
      <c r="G18" s="31"/>
      <c r="H18" s="28"/>
      <c r="I18" s="28" t="str">
        <f t="shared" si="0"/>
        <v/>
      </c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>
      <c r="A19" s="48"/>
      <c r="B19" s="48"/>
      <c r="C19" s="48"/>
      <c r="D19" s="48"/>
      <c r="E19" s="48"/>
      <c r="F19" s="48"/>
      <c r="G19" s="28"/>
      <c r="H19" s="28"/>
      <c r="I19" s="28" t="str">
        <f t="shared" ref="I19:I30" si="1">IF(D7="X",C7,"")</f>
        <v/>
      </c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>
      <c r="A20" s="36"/>
      <c r="B20" s="36"/>
      <c r="C20" s="36"/>
      <c r="D20" s="36"/>
      <c r="E20" s="36"/>
      <c r="F20" s="28"/>
      <c r="G20" s="28"/>
      <c r="H20" s="28"/>
      <c r="I20" s="28" t="str">
        <f t="shared" si="1"/>
        <v/>
      </c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>
      <c r="A21" s="5" t="s">
        <v>146</v>
      </c>
      <c r="B21" s="4" t="s">
        <v>85</v>
      </c>
      <c r="C21" s="4" t="s">
        <v>101</v>
      </c>
      <c r="D21" s="49" t="s">
        <v>98</v>
      </c>
      <c r="E21" s="50" t="s">
        <v>155</v>
      </c>
      <c r="F21" s="31"/>
      <c r="G21" s="28"/>
      <c r="H21" s="28"/>
      <c r="I21" s="28" t="str">
        <f t="shared" si="1"/>
        <v/>
      </c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>
      <c r="A22" s="51">
        <f t="array" ref="A22">IF(C$1="",IFERROR(INDEX(HistoryFormatted!A:A,MATCH(ROW()-21,HistoryFormatted!F:F,0)),""),"")</f>
        <v>2017</v>
      </c>
      <c r="B22" s="52" t="str">
        <f t="array" ref="B22">IF($A22="","",INDEX(HistoryFormatted!B:B,MATCH(ROW()-21,HistoryFormatted!$F:$F,0)))</f>
        <v>Atlanta Hawks</v>
      </c>
      <c r="C22" s="52" t="str">
        <f t="array" ref="C22">IF($A22="","",INDEX(HistoryFormatted!C:C,MATCH(ROW()-21,HistoryFormatted!$F:$F,0)))</f>
        <v>Dwight Howard</v>
      </c>
      <c r="D22" s="53">
        <f t="array" ref="D22">IF($A22="","",INDEX(HistoryFormatted!D:D,MATCH(ROW()-21,HistoryFormatted!$F:$F,0)))</f>
        <v>23180275</v>
      </c>
      <c r="E22" s="54" t="str">
        <f t="array" ref="E22">IF($A22="","",INDEX(HistoryFormatted!E:E,MATCH(ROW()-21,HistoryFormatted!$F:$F,0)))</f>
        <v/>
      </c>
      <c r="F22" s="31"/>
      <c r="G22" s="28"/>
      <c r="H22" s="28"/>
      <c r="I22" s="28" t="str">
        <f t="shared" si="1"/>
        <v/>
      </c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>
      <c r="A23" s="55">
        <f t="array" ref="A23">IF(C$1="",IFERROR(INDEX(HistoryFormatted!A:A,MATCH(ROW()-21,HistoryFormatted!F:F,0)),""),"")</f>
        <v>2017</v>
      </c>
      <c r="B23" s="56" t="str">
        <f t="array" ref="B23">IF($A23="","",INDEX(HistoryFormatted!B:B,MATCH(ROW()-21,HistoryFormatted!$F:$F,0)))</f>
        <v>Atlanta Hawks</v>
      </c>
      <c r="C23" s="56" t="str">
        <f t="array" ref="C23">IF($A23="","",INDEX(HistoryFormatted!C:C,MATCH(ROW()-21,HistoryFormatted!$F:$F,0)))</f>
        <v>Paul Millsap</v>
      </c>
      <c r="D23" s="57">
        <f t="array" ref="D23">IF($A23="","",INDEX(HistoryFormatted!D:D,MATCH(ROW()-21,HistoryFormatted!$F:$F,0)))</f>
        <v>20072033</v>
      </c>
      <c r="E23" s="58" t="str">
        <f t="array" ref="E23">IF($A23="","",INDEX(HistoryFormatted!E:E,MATCH(ROW()-21,HistoryFormatted!$F:$F,0)))</f>
        <v/>
      </c>
      <c r="F23" s="31"/>
      <c r="G23" s="28"/>
      <c r="H23" s="28"/>
      <c r="I23" s="28" t="str">
        <f t="shared" si="1"/>
        <v/>
      </c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>
      <c r="A24" s="55">
        <f t="array" ref="A24">IF(C$1="",IFERROR(INDEX(HistoryFormatted!A:A,MATCH(ROW()-21,HistoryFormatted!F:F,0)),""),"")</f>
        <v>2017</v>
      </c>
      <c r="B24" s="56" t="str">
        <f t="array" ref="B24">IF($A24="","",INDEX(HistoryFormatted!B:B,MATCH(ROW()-21,HistoryFormatted!$F:$F,0)))</f>
        <v>Boston Celtics</v>
      </c>
      <c r="C24" s="56" t="str">
        <f t="array" ref="C24">IF($A24="","",INDEX(HistoryFormatted!C:C,MATCH(ROW()-21,HistoryFormatted!$F:$F,0)))</f>
        <v>Al Horford</v>
      </c>
      <c r="D24" s="57">
        <f t="array" ref="D24">IF($A24="","",INDEX(HistoryFormatted!D:D,MATCH(ROW()-21,HistoryFormatted!$F:$F,0)))</f>
        <v>26540100</v>
      </c>
      <c r="E24" s="58" t="str">
        <f t="array" ref="E24">IF($A24="","",INDEX(HistoryFormatted!E:E,MATCH(ROW()-21,HistoryFormatted!$F:$F,0)))</f>
        <v/>
      </c>
      <c r="F24" s="31"/>
      <c r="G24" s="28"/>
      <c r="H24" s="28"/>
      <c r="I24" s="28" t="str">
        <f t="shared" si="1"/>
        <v/>
      </c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>
      <c r="A25" s="55">
        <f t="array" ref="A25">IF(C$1="",IFERROR(INDEX(HistoryFormatted!A:A,MATCH(ROW()-21,HistoryFormatted!F:F,0)),""),"")</f>
        <v>2017</v>
      </c>
      <c r="B25" s="56" t="str">
        <f t="array" ref="B25">IF($A25="","",INDEX(HistoryFormatted!B:B,MATCH(ROW()-21,HistoryFormatted!$F:$F,0)))</f>
        <v>Brooklyn Nets</v>
      </c>
      <c r="C25" s="56" t="str">
        <f t="array" ref="C25">IF($A25="","",INDEX(HistoryFormatted!C:C,MATCH(ROW()-21,HistoryFormatted!$F:$F,0)))</f>
        <v>Brook Lopez</v>
      </c>
      <c r="D25" s="57">
        <f t="array" ref="D25">IF($A25="","",INDEX(HistoryFormatted!D:D,MATCH(ROW()-21,HistoryFormatted!$F:$F,0)))</f>
        <v>21165675</v>
      </c>
      <c r="E25" s="58" t="str">
        <f t="array" ref="E25">IF($A25="","",INDEX(HistoryFormatted!E:E,MATCH(ROW()-21,HistoryFormatted!$F:$F,0)))</f>
        <v/>
      </c>
      <c r="F25" s="31"/>
      <c r="G25" s="28"/>
      <c r="H25" s="28"/>
      <c r="I25" s="28" t="str">
        <f t="shared" si="1"/>
        <v/>
      </c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>
      <c r="A26" s="55">
        <f t="array" ref="A26">IF(C$1="",IFERROR(INDEX(HistoryFormatted!A:A,MATCH(ROW()-21,HistoryFormatted!F:F,0)),""),"")</f>
        <v>2017</v>
      </c>
      <c r="B26" s="56" t="str">
        <f t="array" ref="B26">IF($A26="","",INDEX(HistoryFormatted!B:B,MATCH(ROW()-21,HistoryFormatted!$F:$F,0)))</f>
        <v>Charlotte Hornets</v>
      </c>
      <c r="C26" s="56" t="str">
        <f t="array" ref="C26">IF($A26="","",INDEX(HistoryFormatted!C:C,MATCH(ROW()-21,HistoryFormatted!$F:$F,0)))</f>
        <v>Nicolas Batum</v>
      </c>
      <c r="D26" s="57">
        <f t="array" ref="D26">IF($A26="","",INDEX(HistoryFormatted!D:D,MATCH(ROW()-21,HistoryFormatted!$F:$F,0)))</f>
        <v>20869566</v>
      </c>
      <c r="E26" s="58" t="str">
        <f t="array" ref="E26">IF($A26="","",INDEX(HistoryFormatted!E:E,MATCH(ROW()-21,HistoryFormatted!$F:$F,0)))</f>
        <v/>
      </c>
      <c r="F26" s="31"/>
      <c r="G26" s="28"/>
      <c r="H26" s="28"/>
      <c r="I26" s="28" t="str">
        <f t="shared" si="1"/>
        <v/>
      </c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>
      <c r="A27" s="55">
        <f t="array" ref="A27">IF(C$1="",IFERROR(INDEX(HistoryFormatted!A:A,MATCH(ROW()-21,HistoryFormatted!F:F,0)),""),"")</f>
        <v>2017</v>
      </c>
      <c r="B27" s="56" t="str">
        <f t="array" ref="B27">IF($A27="","",INDEX(HistoryFormatted!B:B,MATCH(ROW()-21,HistoryFormatted!$F:$F,0)))</f>
        <v>Chicago Bulls</v>
      </c>
      <c r="C27" s="56" t="str">
        <f t="array" ref="C27">IF($A27="","",INDEX(HistoryFormatted!C:C,MATCH(ROW()-21,HistoryFormatted!$F:$F,0)))</f>
        <v>Dwyane Wade</v>
      </c>
      <c r="D27" s="57">
        <f t="array" ref="D27">IF($A27="","",INDEX(HistoryFormatted!D:D,MATCH(ROW()-21,HistoryFormatted!$F:$F,0)))</f>
        <v>23200000</v>
      </c>
      <c r="E27" s="58" t="str">
        <f t="array" ref="E27">IF($A27="","",INDEX(HistoryFormatted!E:E,MATCH(ROW()-21,HistoryFormatted!$F:$F,0)))</f>
        <v/>
      </c>
      <c r="F27" s="31"/>
      <c r="G27" s="28"/>
      <c r="H27" s="28"/>
      <c r="I27" s="28" t="str">
        <f t="shared" si="1"/>
        <v/>
      </c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>
      <c r="A28" s="55">
        <f t="array" ref="A28">IF(C$1="",IFERROR(INDEX(HistoryFormatted!A:A,MATCH(ROW()-21,HistoryFormatted!F:F,0)),""),"")</f>
        <v>2017</v>
      </c>
      <c r="B28" s="56" t="str">
        <f t="array" ref="B28">IF($A28="","",INDEX(HistoryFormatted!B:B,MATCH(ROW()-21,HistoryFormatted!$F:$F,0)))</f>
        <v>Washington Wizards</v>
      </c>
      <c r="C28" s="56" t="str">
        <f t="array" ref="C28">IF($A28="","",INDEX(HistoryFormatted!C:C,MATCH(ROW()-21,HistoryFormatted!$F:$F,0)))</f>
        <v>Bradley Beal</v>
      </c>
      <c r="D28" s="57">
        <f t="array" ref="D28">IF($A28="","",INDEX(HistoryFormatted!D:D,MATCH(ROW()-21,HistoryFormatted!$F:$F,0)))</f>
        <v>22116750</v>
      </c>
      <c r="E28" s="58" t="str">
        <f t="array" ref="E28">IF($A28="","",INDEX(HistoryFormatted!E:E,MATCH(ROW()-21,HistoryFormatted!$F:$F,0)))</f>
        <v/>
      </c>
      <c r="F28" s="31"/>
      <c r="G28" s="28"/>
      <c r="H28" s="28"/>
      <c r="I28" s="28" t="str">
        <f t="shared" si="1"/>
        <v/>
      </c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>
      <c r="A29" s="55">
        <f t="array" ref="A29">IF(C$1="",IFERROR(INDEX(HistoryFormatted!A:A,MATCH(ROW()-21,HistoryFormatted!F:F,0)),""),"")</f>
        <v>2016</v>
      </c>
      <c r="B29" s="56" t="str">
        <f t="array" ref="B29">IF($A29="","",INDEX(HistoryFormatted!B:B,MATCH(ROW()-21,HistoryFormatted!$F:$F,0)))</f>
        <v>Brooklyn Nets</v>
      </c>
      <c r="C29" s="56" t="str">
        <f t="array" ref="C29">IF($A29="","",INDEX(HistoryFormatted!C:C,MATCH(ROW()-21,HistoryFormatted!$F:$F,0)))</f>
        <v>Joe Johnson</v>
      </c>
      <c r="D29" s="57">
        <f t="array" ref="D29">IF($A29="","",INDEX(HistoryFormatted!D:D,MATCH(ROW()-21,HistoryFormatted!$F:$F,0)))</f>
        <v>21894863</v>
      </c>
      <c r="E29" s="58" t="str">
        <f t="array" ref="E29">IF($A29="","",INDEX(HistoryFormatted!E:E,MATCH(ROW()-21,HistoryFormatted!$F:$F,0)))</f>
        <v/>
      </c>
      <c r="F29" s="31"/>
      <c r="G29" s="28"/>
      <c r="H29" s="28"/>
      <c r="I29" s="28" t="str">
        <f t="shared" si="1"/>
        <v/>
      </c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>
      <c r="A30" s="55">
        <f t="array" ref="A30">IF(C$1="",IFERROR(INDEX(HistoryFormatted!A:A,MATCH(ROW()-21,HistoryFormatted!F:F,0)),""),"")</f>
        <v>2016</v>
      </c>
      <c r="B30" s="56" t="str">
        <f t="array" ref="B30">IF($A30="","",INDEX(HistoryFormatted!B:B,MATCH(ROW()-21,HistoryFormatted!$F:$F,0)))</f>
        <v>Chicago Bulls</v>
      </c>
      <c r="C30" s="56" t="str">
        <f t="array" ref="C30">IF($A30="","",INDEX(HistoryFormatted!C:C,MATCH(ROW()-21,HistoryFormatted!$F:$F,0)))</f>
        <v>Derrick Rose</v>
      </c>
      <c r="D30" s="57">
        <f t="array" ref="D30">IF($A30="","",INDEX(HistoryFormatted!D:D,MATCH(ROW()-21,HistoryFormatted!$F:$F,0)))</f>
        <v>20093064</v>
      </c>
      <c r="E30" s="58" t="str">
        <f t="array" ref="E30">IF($A30="","",INDEX(HistoryFormatted!E:E,MATCH(ROW()-21,HistoryFormatted!$F:$F,0)))</f>
        <v/>
      </c>
      <c r="F30" s="31"/>
      <c r="G30" s="28"/>
      <c r="H30" s="28"/>
      <c r="I30" s="28" t="str">
        <f t="shared" si="1"/>
        <v/>
      </c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>
      <c r="A31" s="55">
        <f t="array" ref="A31">IF(C$1="",IFERROR(INDEX(HistoryFormatted!A:A,MATCH(ROW()-21,HistoryFormatted!F:F,0)),""),"")</f>
        <v>2015</v>
      </c>
      <c r="B31" s="56" t="str">
        <f t="array" ref="B31">IF($A31="","",INDEX(HistoryFormatted!B:B,MATCH(ROW()-21,HistoryFormatted!$F:$F,0)))</f>
        <v>Brooklyn Nets</v>
      </c>
      <c r="C31" s="56" t="str">
        <f t="array" ref="C31">IF($A31="","",INDEX(HistoryFormatted!C:C,MATCH(ROW()-21,HistoryFormatted!$F:$F,0)))</f>
        <v>Joe Johnson</v>
      </c>
      <c r="D31" s="57">
        <f t="array" ref="D31">IF($A31="","",INDEX(HistoryFormatted!D:D,MATCH(ROW()-21,HistoryFormatted!$F:$F,0)))</f>
        <v>23180790</v>
      </c>
      <c r="E31" s="58" t="str">
        <f t="array" ref="E31">IF($A31="","",INDEX(HistoryFormatted!E:E,MATCH(ROW()-21,HistoryFormatted!$F:$F,0)))</f>
        <v/>
      </c>
      <c r="F31" s="31"/>
      <c r="G31" s="28"/>
      <c r="H31" s="28"/>
      <c r="I31" s="28" t="str">
        <f t="shared" ref="I31:I42" si="2">IF(F7="X",E7,"")</f>
        <v/>
      </c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>
      <c r="A32" s="55">
        <f t="array" ref="A32">IF(C$1="",IFERROR(INDEX(HistoryFormatted!A:A,MATCH(ROW()-21,HistoryFormatted!F:F,0)),""),"")</f>
        <v>2014</v>
      </c>
      <c r="B32" s="56" t="str">
        <f t="array" ref="B32">IF($A32="","",INDEX(HistoryFormatted!B:B,MATCH(ROW()-21,HistoryFormatted!$F:$F,0)))</f>
        <v>Brooklyn Nets</v>
      </c>
      <c r="C32" s="56" t="str">
        <f t="array" ref="C32">IF($A32="","",INDEX(HistoryFormatted!C:C,MATCH(ROW()-21,HistoryFormatted!$F:$F,0)))</f>
        <v>Joe Johnson</v>
      </c>
      <c r="D32" s="57">
        <f t="array" ref="D32">IF($A32="","",INDEX(HistoryFormatted!D:D,MATCH(ROW()-21,HistoryFormatted!$F:$F,0)))</f>
        <v>21466718</v>
      </c>
      <c r="E32" s="58" t="str">
        <f t="array" ref="E32">IF($A32="","",INDEX(HistoryFormatted!E:E,MATCH(ROW()-21,HistoryFormatted!$F:$F,0)))</f>
        <v/>
      </c>
      <c r="F32" s="31"/>
      <c r="G32" s="28"/>
      <c r="H32" s="28"/>
      <c r="I32" s="28" t="str">
        <f t="shared" si="2"/>
        <v/>
      </c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>
      <c r="A33" s="55">
        <f t="array" ref="A33">IF(C$1="",IFERROR(INDEX(HistoryFormatted!A:A,MATCH(ROW()-21,HistoryFormatted!F:F,0)),""),"")</f>
        <v>2012</v>
      </c>
      <c r="B33" s="56" t="str">
        <f t="array" ref="B33">IF($A33="","",INDEX(HistoryFormatted!B:B,MATCH(ROW()-21,HistoryFormatted!$F:$F,0)))</f>
        <v>Boston Celtics</v>
      </c>
      <c r="C33" s="56" t="str">
        <f t="array" ref="C33">IF($A33="","",INDEX(HistoryFormatted!C:C,MATCH(ROW()-21,HistoryFormatted!$F:$F,0)))</f>
        <v>Kevin Garnett</v>
      </c>
      <c r="D33" s="57">
        <f t="array" ref="D33">IF($A33="","",INDEX(HistoryFormatted!D:D,MATCH(ROW()-21,HistoryFormatted!$F:$F,0)))</f>
        <v>21247044</v>
      </c>
      <c r="E33" s="58" t="str">
        <f t="array" ref="E33">IF($A33="","",INDEX(HistoryFormatted!E:E,MATCH(ROW()-21,HistoryFormatted!$F:$F,0)))</f>
        <v/>
      </c>
      <c r="F33" s="31"/>
      <c r="G33" s="28"/>
      <c r="H33" s="28"/>
      <c r="I33" s="28" t="str">
        <f t="shared" si="2"/>
        <v/>
      </c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>
      <c r="A34" s="55">
        <f t="array" ref="A34">IF(C$1="",IFERROR(INDEX(HistoryFormatted!A:A,MATCH(ROW()-21,HistoryFormatted!F:F,0)),""),"")</f>
        <v>2012</v>
      </c>
      <c r="B34" s="56" t="str">
        <f t="array" ref="B34">IF($A34="","",INDEX(HistoryFormatted!B:B,MATCH(ROW()-21,HistoryFormatted!$F:$F,0)))</f>
        <v>Washington Wizards</v>
      </c>
      <c r="C34" s="56" t="str">
        <f t="array" ref="C34">IF($A34="","",INDEX(HistoryFormatted!C:C,MATCH(ROW()-21,HistoryFormatted!$F:$F,0)))</f>
        <v>Rashard Lewis</v>
      </c>
      <c r="D34" s="57">
        <f t="array" ref="D34">IF($A34="","",INDEX(HistoryFormatted!D:D,MATCH(ROW()-21,HistoryFormatted!$F:$F,0)))</f>
        <v>21136631</v>
      </c>
      <c r="E34" s="58" t="str">
        <f t="array" ref="E34">IF($A34="","",INDEX(HistoryFormatted!E:E,MATCH(ROW()-21,HistoryFormatted!$F:$F,0)))</f>
        <v/>
      </c>
      <c r="F34" s="31"/>
      <c r="G34" s="28"/>
      <c r="H34" s="28"/>
      <c r="I34" s="28" t="str">
        <f t="shared" si="2"/>
        <v/>
      </c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>
      <c r="A35" s="55">
        <f t="array" ref="A35">IF(C$1="",IFERROR(INDEX(HistoryFormatted!A:A,MATCH(ROW()-21,HistoryFormatted!F:F,0)),""),"")</f>
        <v>2009</v>
      </c>
      <c r="B35" s="56" t="str">
        <f t="array" ref="B35">IF($A35="","",INDEX(HistoryFormatted!B:B,MATCH(ROW()-21,HistoryFormatted!$F:$F,0)))</f>
        <v>Boston Celtics</v>
      </c>
      <c r="C35" s="56" t="str">
        <f t="array" ref="C35">IF($A35="","",INDEX(HistoryFormatted!C:C,MATCH(ROW()-21,HistoryFormatted!$F:$F,0)))</f>
        <v>Kevin Garnett</v>
      </c>
      <c r="D35" s="57">
        <f t="array" ref="D35">IF($A35="","",INDEX(HistoryFormatted!D:D,MATCH(ROW()-21,HistoryFormatted!$F:$F,0)))</f>
        <v>24751934</v>
      </c>
      <c r="E35" s="58" t="str">
        <f t="array" ref="E35">IF($A35="","",INDEX(HistoryFormatted!E:E,MATCH(ROW()-21,HistoryFormatted!$F:$F,0)))</f>
        <v/>
      </c>
      <c r="F35" s="31"/>
      <c r="G35" s="28"/>
      <c r="H35" s="28"/>
      <c r="I35" s="28" t="str">
        <f t="shared" si="2"/>
        <v/>
      </c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>
      <c r="A36" s="55">
        <f t="array" ref="A36">IF(C$1="",IFERROR(INDEX(HistoryFormatted!A:A,MATCH(ROW()-21,HistoryFormatted!F:F,0)),""),"")</f>
        <v>2008</v>
      </c>
      <c r="B36" s="56" t="str">
        <f t="array" ref="B36">IF($A36="","",INDEX(HistoryFormatted!B:B,MATCH(ROW()-21,HistoryFormatted!$F:$F,0)))</f>
        <v>Boston Celtics</v>
      </c>
      <c r="C36" s="56" t="str">
        <f t="array" ref="C36">IF($A36="","",INDEX(HistoryFormatted!C:C,MATCH(ROW()-21,HistoryFormatted!$F:$F,0)))</f>
        <v>Kevin Garnett</v>
      </c>
      <c r="D36" s="57">
        <f t="array" ref="D36">IF($A36="","",INDEX(HistoryFormatted!D:D,MATCH(ROW()-21,HistoryFormatted!$F:$F,0)))</f>
        <v>23750000</v>
      </c>
      <c r="E36" s="58" t="str">
        <f t="array" ref="E36">IF($A36="","",INDEX(HistoryFormatted!E:E,MATCH(ROW()-21,HistoryFormatted!$F:$F,0)))</f>
        <v/>
      </c>
      <c r="F36" s="31"/>
      <c r="G36" s="28"/>
      <c r="H36" s="28"/>
      <c r="I36" s="28" t="str">
        <f t="shared" si="2"/>
        <v/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>
      <c r="A37" s="55">
        <f t="array" ref="A37">IF(C$1="",IFERROR(INDEX(HistoryFormatted!A:A,MATCH(ROW()-21,HistoryFormatted!F:F,0)),""),"")</f>
        <v>1998</v>
      </c>
      <c r="B37" s="56" t="str">
        <f t="array" ref="B37">IF($A37="","",INDEX(HistoryFormatted!B:B,MATCH(ROW()-21,HistoryFormatted!$F:$F,0)))</f>
        <v>Chicago Bulls</v>
      </c>
      <c r="C37" s="56" t="str">
        <f t="array" ref="C37">IF($A37="","",INDEX(HistoryFormatted!C:C,MATCH(ROW()-21,HistoryFormatted!$F:$F,0)))</f>
        <v>Michael Jordan</v>
      </c>
      <c r="D37" s="57">
        <f t="array" ref="D37">IF($A37="","",INDEX(HistoryFormatted!D:D,MATCH(ROW()-21,HistoryFormatted!$F:$F,0)))</f>
        <v>33140000</v>
      </c>
      <c r="E37" s="58" t="str">
        <f t="array" ref="E37">IF($A37="","",INDEX(HistoryFormatted!E:E,MATCH(ROW()-21,HistoryFormatted!$F:$F,0)))</f>
        <v/>
      </c>
      <c r="F37" s="31"/>
      <c r="G37" s="28"/>
      <c r="H37" s="28"/>
      <c r="I37" s="28" t="str">
        <f t="shared" si="2"/>
        <v/>
      </c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>
      <c r="A38" s="55">
        <f t="array" ref="A38">IF(C$1="",IFERROR(INDEX(HistoryFormatted!A:A,MATCH(ROW()-21,HistoryFormatted!F:F,0)),""),"")</f>
        <v>1997</v>
      </c>
      <c r="B38" s="56" t="str">
        <f t="array" ref="B38">IF($A38="","",INDEX(HistoryFormatted!B:B,MATCH(ROW()-21,HistoryFormatted!$F:$F,0)))</f>
        <v>Chicago Bulls</v>
      </c>
      <c r="C38" s="56" t="str">
        <f t="array" ref="C38">IF($A38="","",INDEX(HistoryFormatted!C:C,MATCH(ROW()-21,HistoryFormatted!$F:$F,0)))</f>
        <v>Michael Jordan</v>
      </c>
      <c r="D38" s="57">
        <f t="array" ref="D38">IF($A38="","",INDEX(HistoryFormatted!D:D,MATCH(ROW()-21,HistoryFormatted!$F:$F,0)))</f>
        <v>30140000</v>
      </c>
      <c r="E38" s="58" t="str">
        <f t="array" ref="E38">IF($A38="","",INDEX(HistoryFormatted!E:E,MATCH(ROW()-21,HistoryFormatted!$F:$F,0)))</f>
        <v/>
      </c>
      <c r="F38" s="31"/>
      <c r="G38" s="28"/>
      <c r="H38" s="28"/>
      <c r="I38" s="28" t="str">
        <f t="shared" si="2"/>
        <v/>
      </c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>
      <c r="A39" s="55" t="str">
        <f t="array" ref="A39">IF(C$1="",IFERROR(INDEX(HistoryFormatted!A:A,MATCH(ROW()-21,HistoryFormatted!F:F,0)),""),"")</f>
        <v/>
      </c>
      <c r="B39" s="56" t="str">
        <f t="array" ref="B39">IF($A39="","",INDEX(HistoryFormatted!B:B,MATCH(ROW()-21,HistoryFormatted!$F:$F,0)))</f>
        <v/>
      </c>
      <c r="C39" s="56" t="str">
        <f t="array" ref="C39">IF($A39="","",INDEX(HistoryFormatted!C:C,MATCH(ROW()-21,HistoryFormatted!$F:$F,0)))</f>
        <v/>
      </c>
      <c r="D39" s="57" t="str">
        <f t="array" ref="D39">IF($A39="","",INDEX(HistoryFormatted!D:D,MATCH(ROW()-21,HistoryFormatted!$F:$F,0)))</f>
        <v/>
      </c>
      <c r="E39" s="58" t="str">
        <f t="array" ref="E39">IF($A39="","",INDEX(HistoryFormatted!E:E,MATCH(ROW()-21,HistoryFormatted!$F:$F,0)))</f>
        <v/>
      </c>
      <c r="F39" s="31"/>
      <c r="G39" s="28"/>
      <c r="H39" s="28"/>
      <c r="I39" s="28" t="str">
        <f t="shared" si="2"/>
        <v/>
      </c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>
      <c r="A40" s="55" t="str">
        <f t="array" ref="A40">IF(C$1="",IFERROR(INDEX(HistoryFormatted!A:A,MATCH(ROW()-21,HistoryFormatted!F:F,0)),""),"")</f>
        <v/>
      </c>
      <c r="B40" s="56" t="str">
        <f t="array" ref="B40">IF($A40="","",INDEX(HistoryFormatted!B:B,MATCH(ROW()-21,HistoryFormatted!$F:$F,0)))</f>
        <v/>
      </c>
      <c r="C40" s="56" t="str">
        <f t="array" ref="C40">IF($A40="","",INDEX(HistoryFormatted!C:C,MATCH(ROW()-21,HistoryFormatted!$F:$F,0)))</f>
        <v/>
      </c>
      <c r="D40" s="57" t="str">
        <f t="array" ref="D40">IF($A40="","",INDEX(HistoryFormatted!D:D,MATCH(ROW()-21,HistoryFormatted!$F:$F,0)))</f>
        <v/>
      </c>
      <c r="E40" s="58" t="str">
        <f t="array" ref="E40">IF($A40="","",INDEX(HistoryFormatted!E:E,MATCH(ROW()-21,HistoryFormatted!$F:$F,0)))</f>
        <v/>
      </c>
      <c r="F40" s="31"/>
      <c r="G40" s="28"/>
      <c r="H40" s="28"/>
      <c r="I40" s="28" t="str">
        <f t="shared" si="2"/>
        <v/>
      </c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>
      <c r="A41" s="55" t="str">
        <f t="array" ref="A41">IF(C$1="",IFERROR(INDEX(HistoryFormatted!A:A,MATCH(ROW()-21,HistoryFormatted!F:F,0)),""),"")</f>
        <v/>
      </c>
      <c r="B41" s="56" t="str">
        <f t="array" ref="B41">IF($A41="","",INDEX(HistoryFormatted!B:B,MATCH(ROW()-21,HistoryFormatted!$F:$F,0)))</f>
        <v/>
      </c>
      <c r="C41" s="56" t="str">
        <f t="array" ref="C41">IF($A41="","",INDEX(HistoryFormatted!C:C,MATCH(ROW()-21,HistoryFormatted!$F:$F,0)))</f>
        <v/>
      </c>
      <c r="D41" s="57" t="str">
        <f t="array" ref="D41">IF($A41="","",INDEX(HistoryFormatted!D:D,MATCH(ROW()-21,HistoryFormatted!$F:$F,0)))</f>
        <v/>
      </c>
      <c r="E41" s="58" t="str">
        <f t="array" ref="E41">IF($A41="","",INDEX(HistoryFormatted!E:E,MATCH(ROW()-21,HistoryFormatted!$F:$F,0)))</f>
        <v/>
      </c>
      <c r="F41" s="31"/>
      <c r="G41" s="28"/>
      <c r="H41" s="28"/>
      <c r="I41" s="28" t="str">
        <f t="shared" si="2"/>
        <v>Washington Bullets</v>
      </c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>
      <c r="A42" s="55" t="str">
        <f t="array" ref="A42">IF(C$1="",IFERROR(INDEX(HistoryFormatted!A:A,MATCH(ROW()-21,HistoryFormatted!F:F,0)),""),"")</f>
        <v/>
      </c>
      <c r="B42" s="56" t="str">
        <f t="array" ref="B42">IF($A42="","",INDEX(HistoryFormatted!B:B,MATCH(ROW()-21,HistoryFormatted!$F:$F,0)))</f>
        <v/>
      </c>
      <c r="C42" s="56" t="str">
        <f t="array" ref="C42">IF($A42="","",INDEX(HistoryFormatted!C:C,MATCH(ROW()-21,HistoryFormatted!$F:$F,0)))</f>
        <v/>
      </c>
      <c r="D42" s="57" t="str">
        <f t="array" ref="D42">IF($A42="","",INDEX(HistoryFormatted!D:D,MATCH(ROW()-21,HistoryFormatted!$F:$F,0)))</f>
        <v/>
      </c>
      <c r="E42" s="58" t="str">
        <f t="array" ref="E42">IF($A42="","",INDEX(HistoryFormatted!E:E,MATCH(ROW()-21,HistoryFormatted!$F:$F,0)))</f>
        <v/>
      </c>
      <c r="F42" s="31"/>
      <c r="G42" s="28"/>
      <c r="H42" s="28"/>
      <c r="I42" s="28" t="str">
        <f t="shared" si="2"/>
        <v>Washington Wizards</v>
      </c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>
      <c r="A43" s="55" t="str">
        <f t="array" ref="A43">IF(C$1="",IFERROR(INDEX(HistoryFormatted!A:A,MATCH(ROW()-21,HistoryFormatted!F:F,0)),""),"")</f>
        <v/>
      </c>
      <c r="B43" s="56" t="str">
        <f t="array" ref="B43">IF($A43="","",INDEX(HistoryFormatted!B:B,MATCH(ROW()-21,HistoryFormatted!$F:$F,0)))</f>
        <v/>
      </c>
      <c r="C43" s="56" t="str">
        <f t="array" ref="C43">IF($A43="","",INDEX(HistoryFormatted!C:C,MATCH(ROW()-21,HistoryFormatted!$F:$F,0)))</f>
        <v/>
      </c>
      <c r="D43" s="57" t="str">
        <f t="array" ref="D43">IF($A43="","",INDEX(HistoryFormatted!D:D,MATCH(ROW()-21,HistoryFormatted!$F:$F,0)))</f>
        <v/>
      </c>
      <c r="E43" s="58" t="str">
        <f t="array" ref="E43">IF($A43="","",INDEX(HistoryFormatted!E:E,MATCH(ROW()-21,HistoryFormatted!$F:$F,0)))</f>
        <v/>
      </c>
      <c r="F43" s="31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>
      <c r="A44" s="55" t="str">
        <f t="array" ref="A44">IF(C$1="",IFERROR(INDEX(HistoryFormatted!A:A,MATCH(ROW()-21,HistoryFormatted!F:F,0)),""),"")</f>
        <v/>
      </c>
      <c r="B44" s="56" t="str">
        <f t="array" ref="B44">IF($A44="","",INDEX(HistoryFormatted!B:B,MATCH(ROW()-21,HistoryFormatted!$F:$F,0)))</f>
        <v/>
      </c>
      <c r="C44" s="56" t="str">
        <f t="array" ref="C44">IF($A44="","",INDEX(HistoryFormatted!C:C,MATCH(ROW()-21,HistoryFormatted!$F:$F,0)))</f>
        <v/>
      </c>
      <c r="D44" s="57" t="str">
        <f t="array" ref="D44">IF($A44="","",INDEX(HistoryFormatted!D:D,MATCH(ROW()-21,HistoryFormatted!$F:$F,0)))</f>
        <v/>
      </c>
      <c r="E44" s="58" t="str">
        <f t="array" ref="E44">IF($A44="","",INDEX(HistoryFormatted!E:E,MATCH(ROW()-21,HistoryFormatted!$F:$F,0)))</f>
        <v/>
      </c>
      <c r="F44" s="31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>
      <c r="A45" s="55" t="str">
        <f t="array" ref="A45">IF(C$1="",IFERROR(INDEX(HistoryFormatted!A:A,MATCH(ROW()-21,HistoryFormatted!F:F,0)),""),"")</f>
        <v/>
      </c>
      <c r="B45" s="56" t="str">
        <f t="array" ref="B45">IF($A45="","",INDEX(HistoryFormatted!B:B,MATCH(ROW()-21,HistoryFormatted!$F:$F,0)))</f>
        <v/>
      </c>
      <c r="C45" s="56" t="str">
        <f t="array" ref="C45">IF($A45="","",INDEX(HistoryFormatted!C:C,MATCH(ROW()-21,HistoryFormatted!$F:$F,0)))</f>
        <v/>
      </c>
      <c r="D45" s="57" t="str">
        <f t="array" ref="D45">IF($A45="","",INDEX(HistoryFormatted!D:D,MATCH(ROW()-21,HistoryFormatted!$F:$F,0)))</f>
        <v/>
      </c>
      <c r="E45" s="58" t="str">
        <f t="array" ref="E45">IF($A45="","",INDEX(HistoryFormatted!E:E,MATCH(ROW()-21,HistoryFormatted!$F:$F,0)))</f>
        <v/>
      </c>
      <c r="F45" s="31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>
      <c r="A46" s="55" t="str">
        <f t="array" ref="A46">IF(C$1="",IFERROR(INDEX(HistoryFormatted!A:A,MATCH(ROW()-21,HistoryFormatted!F:F,0)),""),"")</f>
        <v/>
      </c>
      <c r="B46" s="56" t="str">
        <f t="array" ref="B46">IF($A46="","",INDEX(HistoryFormatted!B:B,MATCH(ROW()-21,HistoryFormatted!$F:$F,0)))</f>
        <v/>
      </c>
      <c r="C46" s="56" t="str">
        <f t="array" ref="C46">IF($A46="","",INDEX(HistoryFormatted!C:C,MATCH(ROW()-21,HistoryFormatted!$F:$F,0)))</f>
        <v/>
      </c>
      <c r="D46" s="57" t="str">
        <f t="array" ref="D46">IF($A46="","",INDEX(HistoryFormatted!D:D,MATCH(ROW()-21,HistoryFormatted!$F:$F,0)))</f>
        <v/>
      </c>
      <c r="E46" s="58" t="str">
        <f t="array" ref="E46">IF($A46="","",INDEX(HistoryFormatted!E:E,MATCH(ROW()-21,HistoryFormatted!$F:$F,0)))</f>
        <v/>
      </c>
      <c r="F46" s="31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>
      <c r="A47" s="55" t="str">
        <f t="array" ref="A47">IF(C$1="",IFERROR(INDEX(HistoryFormatted!A:A,MATCH(ROW()-21,HistoryFormatted!F:F,0)),""),"")</f>
        <v/>
      </c>
      <c r="B47" s="56" t="str">
        <f t="array" ref="B47">IF($A47="","",INDEX(HistoryFormatted!B:B,MATCH(ROW()-21,HistoryFormatted!$F:$F,0)))</f>
        <v/>
      </c>
      <c r="C47" s="56" t="str">
        <f t="array" ref="C47">IF($A47="","",INDEX(HistoryFormatted!C:C,MATCH(ROW()-21,HistoryFormatted!$F:$F,0)))</f>
        <v/>
      </c>
      <c r="D47" s="57" t="str">
        <f t="array" ref="D47">IF($A47="","",INDEX(HistoryFormatted!D:D,MATCH(ROW()-21,HistoryFormatted!$F:$F,0)))</f>
        <v/>
      </c>
      <c r="E47" s="58" t="str">
        <f t="array" ref="E47">IF($A47="","",INDEX(HistoryFormatted!E:E,MATCH(ROW()-21,HistoryFormatted!$F:$F,0)))</f>
        <v/>
      </c>
      <c r="F47" s="31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>
      <c r="A48" s="55" t="str">
        <f t="array" ref="A48">IF(C$1="",IFERROR(INDEX(HistoryFormatted!A:A,MATCH(ROW()-21,HistoryFormatted!F:F,0)),""),"")</f>
        <v/>
      </c>
      <c r="B48" s="56" t="str">
        <f t="array" ref="B48">IF($A48="","",INDEX(HistoryFormatted!B:B,MATCH(ROW()-21,HistoryFormatted!$F:$F,0)))</f>
        <v/>
      </c>
      <c r="C48" s="56" t="str">
        <f t="array" ref="C48">IF($A48="","",INDEX(HistoryFormatted!C:C,MATCH(ROW()-21,HistoryFormatted!$F:$F,0)))</f>
        <v/>
      </c>
      <c r="D48" s="57" t="str">
        <f t="array" ref="D48">IF($A48="","",INDEX(HistoryFormatted!D:D,MATCH(ROW()-21,HistoryFormatted!$F:$F,0)))</f>
        <v/>
      </c>
      <c r="E48" s="58" t="str">
        <f t="array" ref="E48">IF($A48="","",INDEX(HistoryFormatted!E:E,MATCH(ROW()-21,HistoryFormatted!$F:$F,0)))</f>
        <v/>
      </c>
      <c r="F48" s="31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>
      <c r="A49" s="55" t="str">
        <f t="array" ref="A49">IF(C$1="",IFERROR(INDEX(HistoryFormatted!A:A,MATCH(ROW()-21,HistoryFormatted!F:F,0)),""),"")</f>
        <v/>
      </c>
      <c r="B49" s="56" t="str">
        <f t="array" ref="B49">IF($A49="","",INDEX(HistoryFormatted!B:B,MATCH(ROW()-21,HistoryFormatted!$F:$F,0)))</f>
        <v/>
      </c>
      <c r="C49" s="56" t="str">
        <f t="array" ref="C49">IF($A49="","",INDEX(HistoryFormatted!C:C,MATCH(ROW()-21,HistoryFormatted!$F:$F,0)))</f>
        <v/>
      </c>
      <c r="D49" s="57" t="str">
        <f t="array" ref="D49">IF($A49="","",INDEX(HistoryFormatted!D:D,MATCH(ROW()-21,HistoryFormatted!$F:$F,0)))</f>
        <v/>
      </c>
      <c r="E49" s="58" t="str">
        <f t="array" ref="E49">IF($A49="","",INDEX(HistoryFormatted!E:E,MATCH(ROW()-21,HistoryFormatted!$F:$F,0)))</f>
        <v/>
      </c>
      <c r="F49" s="31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>
      <c r="A50" s="55" t="str">
        <f t="array" ref="A50">IF(C$1="",IFERROR(INDEX(HistoryFormatted!A:A,MATCH(ROW()-21,HistoryFormatted!F:F,0)),""),"")</f>
        <v/>
      </c>
      <c r="B50" s="56" t="str">
        <f t="array" ref="B50">IF($A50="","",INDEX(HistoryFormatted!B:B,MATCH(ROW()-21,HistoryFormatted!$F:$F,0)))</f>
        <v/>
      </c>
      <c r="C50" s="56" t="str">
        <f t="array" ref="C50">IF($A50="","",INDEX(HistoryFormatted!C:C,MATCH(ROW()-21,HistoryFormatted!$F:$F,0)))</f>
        <v/>
      </c>
      <c r="D50" s="57" t="str">
        <f t="array" ref="D50">IF($A50="","",INDEX(HistoryFormatted!D:D,MATCH(ROW()-21,HistoryFormatted!$F:$F,0)))</f>
        <v/>
      </c>
      <c r="E50" s="58" t="str">
        <f t="array" ref="E50">IF($A50="","",INDEX(HistoryFormatted!E:E,MATCH(ROW()-21,HistoryFormatted!$F:$F,0)))</f>
        <v/>
      </c>
      <c r="F50" s="31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>
      <c r="A51" s="55" t="str">
        <f t="array" ref="A51">IF(C$1="",IFERROR(INDEX(HistoryFormatted!A:A,MATCH(ROW()-21,HistoryFormatted!F:F,0)),""),"")</f>
        <v/>
      </c>
      <c r="B51" s="56" t="str">
        <f t="array" ref="B51">IF($A51="","",INDEX(HistoryFormatted!B:B,MATCH(ROW()-21,HistoryFormatted!$F:$F,0)))</f>
        <v/>
      </c>
      <c r="C51" s="56" t="str">
        <f t="array" ref="C51">IF($A51="","",INDEX(HistoryFormatted!C:C,MATCH(ROW()-21,HistoryFormatted!$F:$F,0)))</f>
        <v/>
      </c>
      <c r="D51" s="57" t="str">
        <f t="array" ref="D51">IF($A51="","",INDEX(HistoryFormatted!D:D,MATCH(ROW()-21,HistoryFormatted!$F:$F,0)))</f>
        <v/>
      </c>
      <c r="E51" s="58" t="str">
        <f t="array" ref="E51">IF($A51="","",INDEX(HistoryFormatted!E:E,MATCH(ROW()-21,HistoryFormatted!$F:$F,0)))</f>
        <v/>
      </c>
      <c r="F51" s="31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>
      <c r="A52" s="55" t="str">
        <f t="array" ref="A52">IF(C$1="",IFERROR(INDEX(HistoryFormatted!A:A,MATCH(ROW()-21,HistoryFormatted!F:F,0)),""),"")</f>
        <v/>
      </c>
      <c r="B52" s="56" t="str">
        <f t="array" ref="B52">IF($A52="","",INDEX(HistoryFormatted!B:B,MATCH(ROW()-21,HistoryFormatted!$F:$F,0)))</f>
        <v/>
      </c>
      <c r="C52" s="56" t="str">
        <f t="array" ref="C52">IF($A52="","",INDEX(HistoryFormatted!C:C,MATCH(ROW()-21,HistoryFormatted!$F:$F,0)))</f>
        <v/>
      </c>
      <c r="D52" s="57" t="str">
        <f t="array" ref="D52">IF($A52="","",INDEX(HistoryFormatted!D:D,MATCH(ROW()-21,HistoryFormatted!$F:$F,0)))</f>
        <v/>
      </c>
      <c r="E52" s="58" t="str">
        <f t="array" ref="E52">IF($A52="","",INDEX(HistoryFormatted!E:E,MATCH(ROW()-21,HistoryFormatted!$F:$F,0)))</f>
        <v/>
      </c>
      <c r="F52" s="31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>
      <c r="A53" s="55" t="str">
        <f t="array" ref="A53">IF(C$1="",IFERROR(INDEX(HistoryFormatted!A:A,MATCH(ROW()-21,HistoryFormatted!F:F,0)),""),"")</f>
        <v/>
      </c>
      <c r="B53" s="56" t="str">
        <f t="array" ref="B53">IF($A53="","",INDEX(HistoryFormatted!B:B,MATCH(ROW()-21,HistoryFormatted!$F:$F,0)))</f>
        <v/>
      </c>
      <c r="C53" s="56" t="str">
        <f t="array" ref="C53">IF($A53="","",INDEX(HistoryFormatted!C:C,MATCH(ROW()-21,HistoryFormatted!$F:$F,0)))</f>
        <v/>
      </c>
      <c r="D53" s="57" t="str">
        <f t="array" ref="D53">IF($A53="","",INDEX(HistoryFormatted!D:D,MATCH(ROW()-21,HistoryFormatted!$F:$F,0)))</f>
        <v/>
      </c>
      <c r="E53" s="58" t="str">
        <f t="array" ref="E53">IF($A53="","",INDEX(HistoryFormatted!E:E,MATCH(ROW()-21,HistoryFormatted!$F:$F,0)))</f>
        <v/>
      </c>
      <c r="F53" s="31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>
      <c r="A54" s="55" t="str">
        <f t="array" ref="A54">IF(C$1="",IFERROR(INDEX(HistoryFormatted!A:A,MATCH(ROW()-21,HistoryFormatted!F:F,0)),""),"")</f>
        <v/>
      </c>
      <c r="B54" s="56" t="str">
        <f t="array" ref="B54">IF($A54="","",INDEX(HistoryFormatted!B:B,MATCH(ROW()-21,HistoryFormatted!$F:$F,0)))</f>
        <v/>
      </c>
      <c r="C54" s="56" t="str">
        <f t="array" ref="C54">IF($A54="","",INDEX(HistoryFormatted!C:C,MATCH(ROW()-21,HistoryFormatted!$F:$F,0)))</f>
        <v/>
      </c>
      <c r="D54" s="57" t="str">
        <f t="array" ref="D54">IF($A54="","",INDEX(HistoryFormatted!D:D,MATCH(ROW()-21,HistoryFormatted!$F:$F,0)))</f>
        <v/>
      </c>
      <c r="E54" s="58" t="str">
        <f t="array" ref="E54">IF($A54="","",INDEX(HistoryFormatted!E:E,MATCH(ROW()-21,HistoryFormatted!$F:$F,0)))</f>
        <v/>
      </c>
      <c r="F54" s="31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>
      <c r="A55" s="55" t="str">
        <f t="array" ref="A55">IF(C$1="",IFERROR(INDEX(HistoryFormatted!A:A,MATCH(ROW()-21,HistoryFormatted!F:F,0)),""),"")</f>
        <v/>
      </c>
      <c r="B55" s="56" t="str">
        <f t="array" ref="B55">IF($A55="","",INDEX(HistoryFormatted!B:B,MATCH(ROW()-21,HistoryFormatted!$F:$F,0)))</f>
        <v/>
      </c>
      <c r="C55" s="56" t="str">
        <f t="array" ref="C55">IF($A55="","",INDEX(HistoryFormatted!C:C,MATCH(ROW()-21,HistoryFormatted!$F:$F,0)))</f>
        <v/>
      </c>
      <c r="D55" s="57" t="str">
        <f t="array" ref="D55">IF($A55="","",INDEX(HistoryFormatted!D:D,MATCH(ROW()-21,HistoryFormatted!$F:$F,0)))</f>
        <v/>
      </c>
      <c r="E55" s="58" t="str">
        <f t="array" ref="E55">IF($A55="","",INDEX(HistoryFormatted!E:E,MATCH(ROW()-21,HistoryFormatted!$F:$F,0)))</f>
        <v/>
      </c>
      <c r="F55" s="31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>
      <c r="A56" s="55" t="str">
        <f t="array" ref="A56">IF(C$1="",IFERROR(INDEX(HistoryFormatted!A:A,MATCH(ROW()-21,HistoryFormatted!F:F,0)),""),"")</f>
        <v/>
      </c>
      <c r="B56" s="56" t="str">
        <f t="array" ref="B56">IF($A56="","",INDEX(HistoryFormatted!B:B,MATCH(ROW()-21,HistoryFormatted!$F:$F,0)))</f>
        <v/>
      </c>
      <c r="C56" s="56" t="str">
        <f t="array" ref="C56">IF($A56="","",INDEX(HistoryFormatted!C:C,MATCH(ROW()-21,HistoryFormatted!$F:$F,0)))</f>
        <v/>
      </c>
      <c r="D56" s="57" t="str">
        <f t="array" ref="D56">IF($A56="","",INDEX(HistoryFormatted!D:D,MATCH(ROW()-21,HistoryFormatted!$F:$F,0)))</f>
        <v/>
      </c>
      <c r="E56" s="58" t="str">
        <f t="array" ref="E56">IF($A56="","",INDEX(HistoryFormatted!E:E,MATCH(ROW()-21,HistoryFormatted!$F:$F,0)))</f>
        <v/>
      </c>
      <c r="F56" s="31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>
      <c r="A57" s="55" t="str">
        <f t="array" ref="A57">IF(C$1="",IFERROR(INDEX(HistoryFormatted!A:A,MATCH(ROW()-21,HistoryFormatted!F:F,0)),""),"")</f>
        <v/>
      </c>
      <c r="B57" s="56" t="str">
        <f t="array" ref="B57">IF($A57="","",INDEX(HistoryFormatted!B:B,MATCH(ROW()-21,HistoryFormatted!$F:$F,0)))</f>
        <v/>
      </c>
      <c r="C57" s="56" t="str">
        <f t="array" ref="C57">IF($A57="","",INDEX(HistoryFormatted!C:C,MATCH(ROW()-21,HistoryFormatted!$F:$F,0)))</f>
        <v/>
      </c>
      <c r="D57" s="57" t="str">
        <f t="array" ref="D57">IF($A57="","",INDEX(HistoryFormatted!D:D,MATCH(ROW()-21,HistoryFormatted!$F:$F,0)))</f>
        <v/>
      </c>
      <c r="E57" s="58" t="str">
        <f t="array" ref="E57">IF($A57="","",INDEX(HistoryFormatted!E:E,MATCH(ROW()-21,HistoryFormatted!$F:$F,0)))</f>
        <v/>
      </c>
      <c r="F57" s="31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>
      <c r="A58" s="55" t="str">
        <f t="array" ref="A58">IF(C$1="",IFERROR(INDEX(HistoryFormatted!A:A,MATCH(ROW()-21,HistoryFormatted!F:F,0)),""),"")</f>
        <v/>
      </c>
      <c r="B58" s="56" t="str">
        <f t="array" ref="B58">IF($A58="","",INDEX(HistoryFormatted!B:B,MATCH(ROW()-21,HistoryFormatted!$F:$F,0)))</f>
        <v/>
      </c>
      <c r="C58" s="56" t="str">
        <f t="array" ref="C58">IF($A58="","",INDEX(HistoryFormatted!C:C,MATCH(ROW()-21,HistoryFormatted!$F:$F,0)))</f>
        <v/>
      </c>
      <c r="D58" s="57" t="str">
        <f t="array" ref="D58">IF($A58="","",INDEX(HistoryFormatted!D:D,MATCH(ROW()-21,HistoryFormatted!$F:$F,0)))</f>
        <v/>
      </c>
      <c r="E58" s="58" t="str">
        <f t="array" ref="E58">IF($A58="","",INDEX(HistoryFormatted!E:E,MATCH(ROW()-21,HistoryFormatted!$F:$F,0)))</f>
        <v/>
      </c>
      <c r="F58" s="31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>
      <c r="A59" s="55" t="str">
        <f t="array" ref="A59">IF(C$1="",IFERROR(INDEX(HistoryFormatted!A:A,MATCH(ROW()-21,HistoryFormatted!F:F,0)),""),"")</f>
        <v/>
      </c>
      <c r="B59" s="56" t="str">
        <f t="array" ref="B59">IF($A59="","",INDEX(HistoryFormatted!B:B,MATCH(ROW()-21,HistoryFormatted!$F:$F,0)))</f>
        <v/>
      </c>
      <c r="C59" s="56" t="str">
        <f t="array" ref="C59">IF($A59="","",INDEX(HistoryFormatted!C:C,MATCH(ROW()-21,HistoryFormatted!$F:$F,0)))</f>
        <v/>
      </c>
      <c r="D59" s="57" t="str">
        <f t="array" ref="D59">IF($A59="","",INDEX(HistoryFormatted!D:D,MATCH(ROW()-21,HistoryFormatted!$F:$F,0)))</f>
        <v/>
      </c>
      <c r="E59" s="58" t="str">
        <f t="array" ref="E59">IF($A59="","",INDEX(HistoryFormatted!E:E,MATCH(ROW()-21,HistoryFormatted!$F:$F,0)))</f>
        <v/>
      </c>
      <c r="F59" s="31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>
      <c r="A60" s="55" t="str">
        <f t="array" ref="A60">IF(C$1="",IFERROR(INDEX(HistoryFormatted!A:A,MATCH(ROW()-21,HistoryFormatted!F:F,0)),""),"")</f>
        <v/>
      </c>
      <c r="B60" s="56" t="str">
        <f t="array" ref="B60">IF($A60="","",INDEX(HistoryFormatted!B:B,MATCH(ROW()-21,HistoryFormatted!$F:$F,0)))</f>
        <v/>
      </c>
      <c r="C60" s="56" t="str">
        <f t="array" ref="C60">IF($A60="","",INDEX(HistoryFormatted!C:C,MATCH(ROW()-21,HistoryFormatted!$F:$F,0)))</f>
        <v/>
      </c>
      <c r="D60" s="57" t="str">
        <f t="array" ref="D60">IF($A60="","",INDEX(HistoryFormatted!D:D,MATCH(ROW()-21,HistoryFormatted!$F:$F,0)))</f>
        <v/>
      </c>
      <c r="E60" s="58" t="str">
        <f t="array" ref="E60">IF($A60="","",INDEX(HistoryFormatted!E:E,MATCH(ROW()-21,HistoryFormatted!$F:$F,0)))</f>
        <v/>
      </c>
      <c r="F60" s="31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>
      <c r="A61" s="55" t="str">
        <f t="array" ref="A61">IF(C$1="",IFERROR(INDEX(HistoryFormatted!A:A,MATCH(ROW()-21,HistoryFormatted!F:F,0)),""),"")</f>
        <v/>
      </c>
      <c r="B61" s="56" t="str">
        <f t="array" ref="B61">IF($A61="","",INDEX(HistoryFormatted!B:B,MATCH(ROW()-21,HistoryFormatted!$F:$F,0)))</f>
        <v/>
      </c>
      <c r="C61" s="56" t="str">
        <f t="array" ref="C61">IF($A61="","",INDEX(HistoryFormatted!C:C,MATCH(ROW()-21,HistoryFormatted!$F:$F,0)))</f>
        <v/>
      </c>
      <c r="D61" s="57" t="str">
        <f t="array" ref="D61">IF($A61="","",INDEX(HistoryFormatted!D:D,MATCH(ROW()-21,HistoryFormatted!$F:$F,0)))</f>
        <v/>
      </c>
      <c r="E61" s="58" t="str">
        <f t="array" ref="E61">IF($A61="","",INDEX(HistoryFormatted!E:E,MATCH(ROW()-21,HistoryFormatted!$F:$F,0)))</f>
        <v/>
      </c>
      <c r="F61" s="31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>
      <c r="A62" s="55" t="str">
        <f t="array" ref="A62">IF(C$1="",IFERROR(INDEX(HistoryFormatted!A:A,MATCH(ROW()-21,HistoryFormatted!F:F,0)),""),"")</f>
        <v/>
      </c>
      <c r="B62" s="56" t="str">
        <f t="array" ref="B62">IF($A62="","",INDEX(HistoryFormatted!B:B,MATCH(ROW()-21,HistoryFormatted!$F:$F,0)))</f>
        <v/>
      </c>
      <c r="C62" s="56" t="str">
        <f t="array" ref="C62">IF($A62="","",INDEX(HistoryFormatted!C:C,MATCH(ROW()-21,HistoryFormatted!$F:$F,0)))</f>
        <v/>
      </c>
      <c r="D62" s="57" t="str">
        <f t="array" ref="D62">IF($A62="","",INDEX(HistoryFormatted!D:D,MATCH(ROW()-21,HistoryFormatted!$F:$F,0)))</f>
        <v/>
      </c>
      <c r="E62" s="58" t="str">
        <f t="array" ref="E62">IF($A62="","",INDEX(HistoryFormatted!E:E,MATCH(ROW()-21,HistoryFormatted!$F:$F,0)))</f>
        <v/>
      </c>
      <c r="F62" s="31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>
      <c r="A63" s="55" t="str">
        <f t="array" ref="A63">IF(C$1="",IFERROR(INDEX(HistoryFormatted!A:A,MATCH(ROW()-21,HistoryFormatted!F:F,0)),""),"")</f>
        <v/>
      </c>
      <c r="B63" s="56" t="str">
        <f t="array" ref="B63">IF($A63="","",INDEX(HistoryFormatted!B:B,MATCH(ROW()-21,HistoryFormatted!$F:$F,0)))</f>
        <v/>
      </c>
      <c r="C63" s="56" t="str">
        <f t="array" ref="C63">IF($A63="","",INDEX(HistoryFormatted!C:C,MATCH(ROW()-21,HistoryFormatted!$F:$F,0)))</f>
        <v/>
      </c>
      <c r="D63" s="57" t="str">
        <f t="array" ref="D63">IF($A63="","",INDEX(HistoryFormatted!D:D,MATCH(ROW()-21,HistoryFormatted!$F:$F,0)))</f>
        <v/>
      </c>
      <c r="E63" s="58" t="str">
        <f t="array" ref="E63">IF($A63="","",INDEX(HistoryFormatted!E:E,MATCH(ROW()-21,HistoryFormatted!$F:$F,0)))</f>
        <v/>
      </c>
      <c r="F63" s="31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>
      <c r="A64" s="55" t="str">
        <f t="array" ref="A64">IF(C$1="",IFERROR(INDEX(HistoryFormatted!A:A,MATCH(ROW()-21,HistoryFormatted!F:F,0)),""),"")</f>
        <v/>
      </c>
      <c r="B64" s="56" t="str">
        <f t="array" ref="B64">IF($A64="","",INDEX(HistoryFormatted!B:B,MATCH(ROW()-21,HistoryFormatted!$F:$F,0)))</f>
        <v/>
      </c>
      <c r="C64" s="56" t="str">
        <f t="array" ref="C64">IF($A64="","",INDEX(HistoryFormatted!C:C,MATCH(ROW()-21,HistoryFormatted!$F:$F,0)))</f>
        <v/>
      </c>
      <c r="D64" s="57" t="str">
        <f t="array" ref="D64">IF($A64="","",INDEX(HistoryFormatted!D:D,MATCH(ROW()-21,HistoryFormatted!$F:$F,0)))</f>
        <v/>
      </c>
      <c r="E64" s="58" t="str">
        <f t="array" ref="E64">IF($A64="","",INDEX(HistoryFormatted!E:E,MATCH(ROW()-21,HistoryFormatted!$F:$F,0)))</f>
        <v/>
      </c>
      <c r="F64" s="31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>
      <c r="A65" s="55" t="str">
        <f t="array" ref="A65">IF(C$1="",IFERROR(INDEX(HistoryFormatted!A:A,MATCH(ROW()-21,HistoryFormatted!F:F,0)),""),"")</f>
        <v/>
      </c>
      <c r="B65" s="56" t="str">
        <f t="array" ref="B65">IF($A65="","",INDEX(HistoryFormatted!B:B,MATCH(ROW()-21,HistoryFormatted!$F:$F,0)))</f>
        <v/>
      </c>
      <c r="C65" s="56" t="str">
        <f t="array" ref="C65">IF($A65="","",INDEX(HistoryFormatted!C:C,MATCH(ROW()-21,HistoryFormatted!$F:$F,0)))</f>
        <v/>
      </c>
      <c r="D65" s="57" t="str">
        <f t="array" ref="D65">IF($A65="","",INDEX(HistoryFormatted!D:D,MATCH(ROW()-21,HistoryFormatted!$F:$F,0)))</f>
        <v/>
      </c>
      <c r="E65" s="58" t="str">
        <f t="array" ref="E65">IF($A65="","",INDEX(HistoryFormatted!E:E,MATCH(ROW()-21,HistoryFormatted!$F:$F,0)))</f>
        <v/>
      </c>
      <c r="F65" s="31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>
      <c r="A66" s="55" t="str">
        <f t="array" ref="A66">IF(C$1="",IFERROR(INDEX(HistoryFormatted!A:A,MATCH(ROW()-21,HistoryFormatted!F:F,0)),""),"")</f>
        <v/>
      </c>
      <c r="B66" s="56" t="str">
        <f t="array" ref="B66">IF($A66="","",INDEX(HistoryFormatted!B:B,MATCH(ROW()-21,HistoryFormatted!$F:$F,0)))</f>
        <v/>
      </c>
      <c r="C66" s="56" t="str">
        <f t="array" ref="C66">IF($A66="","",INDEX(HistoryFormatted!C:C,MATCH(ROW()-21,HistoryFormatted!$F:$F,0)))</f>
        <v/>
      </c>
      <c r="D66" s="57" t="str">
        <f t="array" ref="D66">IF($A66="","",INDEX(HistoryFormatted!D:D,MATCH(ROW()-21,HistoryFormatted!$F:$F,0)))</f>
        <v/>
      </c>
      <c r="E66" s="58" t="str">
        <f t="array" ref="E66">IF($A66="","",INDEX(HistoryFormatted!E:E,MATCH(ROW()-21,HistoryFormatted!$F:$F,0)))</f>
        <v/>
      </c>
      <c r="F66" s="31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>
      <c r="A67" s="55" t="str">
        <f t="array" ref="A67">IF(C$1="",IFERROR(INDEX(HistoryFormatted!A:A,MATCH(ROW()-21,HistoryFormatted!F:F,0)),""),"")</f>
        <v/>
      </c>
      <c r="B67" s="56" t="str">
        <f t="array" ref="B67">IF($A67="","",INDEX(HistoryFormatted!B:B,MATCH(ROW()-21,HistoryFormatted!$F:$F,0)))</f>
        <v/>
      </c>
      <c r="C67" s="56" t="str">
        <f t="array" ref="C67">IF($A67="","",INDEX(HistoryFormatted!C:C,MATCH(ROW()-21,HistoryFormatted!$F:$F,0)))</f>
        <v/>
      </c>
      <c r="D67" s="57" t="str">
        <f t="array" ref="D67">IF($A67="","",INDEX(HistoryFormatted!D:D,MATCH(ROW()-21,HistoryFormatted!$F:$F,0)))</f>
        <v/>
      </c>
      <c r="E67" s="58" t="str">
        <f t="array" ref="E67">IF($A67="","",INDEX(HistoryFormatted!E:E,MATCH(ROW()-21,HistoryFormatted!$F:$F,0)))</f>
        <v/>
      </c>
      <c r="F67" s="31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>
      <c r="A68" s="55" t="str">
        <f t="array" ref="A68">IF(C$1="",IFERROR(INDEX(HistoryFormatted!A:A,MATCH(ROW()-21,HistoryFormatted!F:F,0)),""),"")</f>
        <v/>
      </c>
      <c r="B68" s="56" t="str">
        <f t="array" ref="B68">IF($A68="","",INDEX(HistoryFormatted!B:B,MATCH(ROW()-21,HistoryFormatted!$F:$F,0)))</f>
        <v/>
      </c>
      <c r="C68" s="56" t="str">
        <f t="array" ref="C68">IF($A68="","",INDEX(HistoryFormatted!C:C,MATCH(ROW()-21,HistoryFormatted!$F:$F,0)))</f>
        <v/>
      </c>
      <c r="D68" s="57" t="str">
        <f t="array" ref="D68">IF($A68="","",INDEX(HistoryFormatted!D:D,MATCH(ROW()-21,HistoryFormatted!$F:$F,0)))</f>
        <v/>
      </c>
      <c r="E68" s="58" t="str">
        <f t="array" ref="E68">IF($A68="","",INDEX(HistoryFormatted!E:E,MATCH(ROW()-21,HistoryFormatted!$F:$F,0)))</f>
        <v/>
      </c>
      <c r="F68" s="31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>
      <c r="A69" s="55" t="str">
        <f t="array" ref="A69">IF(C$1="",IFERROR(INDEX(HistoryFormatted!A:A,MATCH(ROW()-21,HistoryFormatted!F:F,0)),""),"")</f>
        <v/>
      </c>
      <c r="B69" s="56" t="str">
        <f t="array" ref="B69">IF($A69="","",INDEX(HistoryFormatted!B:B,MATCH(ROW()-21,HistoryFormatted!$F:$F,0)))</f>
        <v/>
      </c>
      <c r="C69" s="56" t="str">
        <f t="array" ref="C69">IF($A69="","",INDEX(HistoryFormatted!C:C,MATCH(ROW()-21,HistoryFormatted!$F:$F,0)))</f>
        <v/>
      </c>
      <c r="D69" s="57" t="str">
        <f t="array" ref="D69">IF($A69="","",INDEX(HistoryFormatted!D:D,MATCH(ROW()-21,HistoryFormatted!$F:$F,0)))</f>
        <v/>
      </c>
      <c r="E69" s="58" t="str">
        <f t="array" ref="E69">IF($A69="","",INDEX(HistoryFormatted!E:E,MATCH(ROW()-21,HistoryFormatted!$F:$F,0)))</f>
        <v/>
      </c>
      <c r="F69" s="31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>
      <c r="A70" s="55" t="str">
        <f t="array" ref="A70">IF(C$1="",IFERROR(INDEX(HistoryFormatted!A:A,MATCH(ROW()-21,HistoryFormatted!F:F,0)),""),"")</f>
        <v/>
      </c>
      <c r="B70" s="56" t="str">
        <f t="array" ref="B70">IF($A70="","",INDEX(HistoryFormatted!B:B,MATCH(ROW()-21,HistoryFormatted!$F:$F,0)))</f>
        <v/>
      </c>
      <c r="C70" s="56" t="str">
        <f t="array" ref="C70">IF($A70="","",INDEX(HistoryFormatted!C:C,MATCH(ROW()-21,HistoryFormatted!$F:$F,0)))</f>
        <v/>
      </c>
      <c r="D70" s="57" t="str">
        <f t="array" ref="D70">IF($A70="","",INDEX(HistoryFormatted!D:D,MATCH(ROW()-21,HistoryFormatted!$F:$F,0)))</f>
        <v/>
      </c>
      <c r="E70" s="58" t="str">
        <f t="array" ref="E70">IF($A70="","",INDEX(HistoryFormatted!E:E,MATCH(ROW()-21,HistoryFormatted!$F:$F,0)))</f>
        <v/>
      </c>
      <c r="F70" s="31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>
      <c r="A71" s="55" t="str">
        <f t="array" ref="A71">IF(C$1="",IFERROR(INDEX(HistoryFormatted!A:A,MATCH(ROW()-21,HistoryFormatted!F:F,0)),""),"")</f>
        <v/>
      </c>
      <c r="B71" s="56" t="str">
        <f t="array" ref="B71">IF($A71="","",INDEX(HistoryFormatted!B:B,MATCH(ROW()-21,HistoryFormatted!$F:$F,0)))</f>
        <v/>
      </c>
      <c r="C71" s="56" t="str">
        <f t="array" ref="C71">IF($A71="","",INDEX(HistoryFormatted!C:C,MATCH(ROW()-21,HistoryFormatted!$F:$F,0)))</f>
        <v/>
      </c>
      <c r="D71" s="57" t="str">
        <f t="array" ref="D71">IF($A71="","",INDEX(HistoryFormatted!D:D,MATCH(ROW()-21,HistoryFormatted!$F:$F,0)))</f>
        <v/>
      </c>
      <c r="E71" s="58" t="str">
        <f t="array" ref="E71">IF($A71="","",INDEX(HistoryFormatted!E:E,MATCH(ROW()-21,HistoryFormatted!$F:$F,0)))</f>
        <v/>
      </c>
      <c r="F71" s="31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>
      <c r="A72" s="55" t="str">
        <f t="array" ref="A72">IF(C$1="",IFERROR(INDEX(HistoryFormatted!A:A,MATCH(ROW()-21,HistoryFormatted!F:F,0)),""),"")</f>
        <v/>
      </c>
      <c r="B72" s="56" t="str">
        <f t="array" ref="B72">IF($A72="","",INDEX(HistoryFormatted!B:B,MATCH(ROW()-21,HistoryFormatted!$F:$F,0)))</f>
        <v/>
      </c>
      <c r="C72" s="56" t="str">
        <f t="array" ref="C72">IF($A72="","",INDEX(HistoryFormatted!C:C,MATCH(ROW()-21,HistoryFormatted!$F:$F,0)))</f>
        <v/>
      </c>
      <c r="D72" s="57" t="str">
        <f t="array" ref="D72">IF($A72="","",INDEX(HistoryFormatted!D:D,MATCH(ROW()-21,HistoryFormatted!$F:$F,0)))</f>
        <v/>
      </c>
      <c r="E72" s="58" t="str">
        <f t="array" ref="E72">IF($A72="","",INDEX(HistoryFormatted!E:E,MATCH(ROW()-21,HistoryFormatted!$F:$F,0)))</f>
        <v/>
      </c>
      <c r="F72" s="31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>
      <c r="A73" s="55" t="str">
        <f t="array" ref="A73">IF(C$1="",IFERROR(INDEX(HistoryFormatted!A:A,MATCH(ROW()-21,HistoryFormatted!F:F,0)),""),"")</f>
        <v/>
      </c>
      <c r="B73" s="56" t="str">
        <f t="array" ref="B73">IF($A73="","",INDEX(HistoryFormatted!B:B,MATCH(ROW()-21,HistoryFormatted!$F:$F,0)))</f>
        <v/>
      </c>
      <c r="C73" s="56" t="str">
        <f t="array" ref="C73">IF($A73="","",INDEX(HistoryFormatted!C:C,MATCH(ROW()-21,HistoryFormatted!$F:$F,0)))</f>
        <v/>
      </c>
      <c r="D73" s="57" t="str">
        <f t="array" ref="D73">IF($A73="","",INDEX(HistoryFormatted!D:D,MATCH(ROW()-21,HistoryFormatted!$F:$F,0)))</f>
        <v/>
      </c>
      <c r="E73" s="58" t="str">
        <f t="array" ref="E73">IF($A73="","",INDEX(HistoryFormatted!E:E,MATCH(ROW()-21,HistoryFormatted!$F:$F,0)))</f>
        <v/>
      </c>
      <c r="F73" s="31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>
      <c r="A74" s="55" t="str">
        <f t="array" ref="A74">IF(C$1="",IFERROR(INDEX(HistoryFormatted!A:A,MATCH(ROW()-21,HistoryFormatted!F:F,0)),""),"")</f>
        <v/>
      </c>
      <c r="B74" s="56" t="str">
        <f t="array" ref="B74">IF($A74="","",INDEX(HistoryFormatted!B:B,MATCH(ROW()-21,HistoryFormatted!$F:$F,0)))</f>
        <v/>
      </c>
      <c r="C74" s="56" t="str">
        <f t="array" ref="C74">IF($A74="","",INDEX(HistoryFormatted!C:C,MATCH(ROW()-21,HistoryFormatted!$F:$F,0)))</f>
        <v/>
      </c>
      <c r="D74" s="57" t="str">
        <f t="array" ref="D74">IF($A74="","",INDEX(HistoryFormatted!D:D,MATCH(ROW()-21,HistoryFormatted!$F:$F,0)))</f>
        <v/>
      </c>
      <c r="E74" s="58" t="str">
        <f t="array" ref="E74">IF($A74="","",INDEX(HistoryFormatted!E:E,MATCH(ROW()-21,HistoryFormatted!$F:$F,0)))</f>
        <v/>
      </c>
      <c r="F74" s="31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>
      <c r="A75" s="55" t="str">
        <f t="array" ref="A75">IF(C$1="",IFERROR(INDEX(HistoryFormatted!A:A,MATCH(ROW()-21,HistoryFormatted!F:F,0)),""),"")</f>
        <v/>
      </c>
      <c r="B75" s="56" t="str">
        <f t="array" ref="B75">IF($A75="","",INDEX(HistoryFormatted!B:B,MATCH(ROW()-21,HistoryFormatted!$F:$F,0)))</f>
        <v/>
      </c>
      <c r="C75" s="56" t="str">
        <f t="array" ref="C75">IF($A75="","",INDEX(HistoryFormatted!C:C,MATCH(ROW()-21,HistoryFormatted!$F:$F,0)))</f>
        <v/>
      </c>
      <c r="D75" s="57" t="str">
        <f t="array" ref="D75">IF($A75="","",INDEX(HistoryFormatted!D:D,MATCH(ROW()-21,HistoryFormatted!$F:$F,0)))</f>
        <v/>
      </c>
      <c r="E75" s="58" t="str">
        <f t="array" ref="E75">IF($A75="","",INDEX(HistoryFormatted!E:E,MATCH(ROW()-21,HistoryFormatted!$F:$F,0)))</f>
        <v/>
      </c>
      <c r="F75" s="31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>
      <c r="A76" s="55" t="str">
        <f t="array" ref="A76">IF(C$1="",IFERROR(INDEX(HistoryFormatted!A:A,MATCH(ROW()-21,HistoryFormatted!F:F,0)),""),"")</f>
        <v/>
      </c>
      <c r="B76" s="56" t="str">
        <f t="array" ref="B76">IF($A76="","",INDEX(HistoryFormatted!B:B,MATCH(ROW()-21,HistoryFormatted!$F:$F,0)))</f>
        <v/>
      </c>
      <c r="C76" s="56" t="str">
        <f t="array" ref="C76">IF($A76="","",INDEX(HistoryFormatted!C:C,MATCH(ROW()-21,HistoryFormatted!$F:$F,0)))</f>
        <v/>
      </c>
      <c r="D76" s="57" t="str">
        <f t="array" ref="D76">IF($A76="","",INDEX(HistoryFormatted!D:D,MATCH(ROW()-21,HistoryFormatted!$F:$F,0)))</f>
        <v/>
      </c>
      <c r="E76" s="58" t="str">
        <f t="array" ref="E76">IF($A76="","",INDEX(HistoryFormatted!E:E,MATCH(ROW()-21,HistoryFormatted!$F:$F,0)))</f>
        <v/>
      </c>
      <c r="F76" s="31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>
      <c r="A77" s="55" t="str">
        <f t="array" ref="A77">IF(C$1="",IFERROR(INDEX(HistoryFormatted!A:A,MATCH(ROW()-21,HistoryFormatted!F:F,0)),""),"")</f>
        <v/>
      </c>
      <c r="B77" s="56" t="str">
        <f t="array" ref="B77">IF($A77="","",INDEX(HistoryFormatted!B:B,MATCH(ROW()-21,HistoryFormatted!$F:$F,0)))</f>
        <v/>
      </c>
      <c r="C77" s="56" t="str">
        <f t="array" ref="C77">IF($A77="","",INDEX(HistoryFormatted!C:C,MATCH(ROW()-21,HistoryFormatted!$F:$F,0)))</f>
        <v/>
      </c>
      <c r="D77" s="57" t="str">
        <f t="array" ref="D77">IF($A77="","",INDEX(HistoryFormatted!D:D,MATCH(ROW()-21,HistoryFormatted!$F:$F,0)))</f>
        <v/>
      </c>
      <c r="E77" s="58" t="str">
        <f t="array" ref="E77">IF($A77="","",INDEX(HistoryFormatted!E:E,MATCH(ROW()-21,HistoryFormatted!$F:$F,0)))</f>
        <v/>
      </c>
      <c r="F77" s="31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>
      <c r="A78" s="55" t="str">
        <f t="array" ref="A78">IF(C$1="",IFERROR(INDEX(HistoryFormatted!A:A,MATCH(ROW()-21,HistoryFormatted!F:F,0)),""),"")</f>
        <v/>
      </c>
      <c r="B78" s="56" t="str">
        <f t="array" ref="B78">IF($A78="","",INDEX(HistoryFormatted!B:B,MATCH(ROW()-21,HistoryFormatted!$F:$F,0)))</f>
        <v/>
      </c>
      <c r="C78" s="56" t="str">
        <f t="array" ref="C78">IF($A78="","",INDEX(HistoryFormatted!C:C,MATCH(ROW()-21,HistoryFormatted!$F:$F,0)))</f>
        <v/>
      </c>
      <c r="D78" s="57" t="str">
        <f t="array" ref="D78">IF($A78="","",INDEX(HistoryFormatted!D:D,MATCH(ROW()-21,HistoryFormatted!$F:$F,0)))</f>
        <v/>
      </c>
      <c r="E78" s="58" t="str">
        <f t="array" ref="E78">IF($A78="","",INDEX(HistoryFormatted!E:E,MATCH(ROW()-21,HistoryFormatted!$F:$F,0)))</f>
        <v/>
      </c>
      <c r="F78" s="31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>
      <c r="A79" s="55" t="str">
        <f t="array" ref="A79">IF(C$1="",IFERROR(INDEX(HistoryFormatted!A:A,MATCH(ROW()-21,HistoryFormatted!F:F,0)),""),"")</f>
        <v/>
      </c>
      <c r="B79" s="56" t="str">
        <f t="array" ref="B79">IF($A79="","",INDEX(HistoryFormatted!B:B,MATCH(ROW()-21,HistoryFormatted!$F:$F,0)))</f>
        <v/>
      </c>
      <c r="C79" s="56" t="str">
        <f t="array" ref="C79">IF($A79="","",INDEX(HistoryFormatted!C:C,MATCH(ROW()-21,HistoryFormatted!$F:$F,0)))</f>
        <v/>
      </c>
      <c r="D79" s="57" t="str">
        <f t="array" ref="D79">IF($A79="","",INDEX(HistoryFormatted!D:D,MATCH(ROW()-21,HistoryFormatted!$F:$F,0)))</f>
        <v/>
      </c>
      <c r="E79" s="58" t="str">
        <f t="array" ref="E79">IF($A79="","",INDEX(HistoryFormatted!E:E,MATCH(ROW()-21,HistoryFormatted!$F:$F,0)))</f>
        <v/>
      </c>
      <c r="F79" s="31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>
      <c r="A80" s="55" t="str">
        <f t="array" ref="A80">IF(C$1="",IFERROR(INDEX(HistoryFormatted!A:A,MATCH(ROW()-21,HistoryFormatted!F:F,0)),""),"")</f>
        <v/>
      </c>
      <c r="B80" s="56" t="str">
        <f t="array" ref="B80">IF($A80="","",INDEX(HistoryFormatted!B:B,MATCH(ROW()-21,HistoryFormatted!$F:$F,0)))</f>
        <v/>
      </c>
      <c r="C80" s="56" t="str">
        <f t="array" ref="C80">IF($A80="","",INDEX(HistoryFormatted!C:C,MATCH(ROW()-21,HistoryFormatted!$F:$F,0)))</f>
        <v/>
      </c>
      <c r="D80" s="57" t="str">
        <f t="array" ref="D80">IF($A80="","",INDEX(HistoryFormatted!D:D,MATCH(ROW()-21,HistoryFormatted!$F:$F,0)))</f>
        <v/>
      </c>
      <c r="E80" s="58" t="str">
        <f t="array" ref="E80">IF($A80="","",INDEX(HistoryFormatted!E:E,MATCH(ROW()-21,HistoryFormatted!$F:$F,0)))</f>
        <v/>
      </c>
      <c r="F80" s="31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>
      <c r="A81" s="55" t="str">
        <f t="array" ref="A81">IF(C$1="",IFERROR(INDEX(HistoryFormatted!A:A,MATCH(ROW()-21,HistoryFormatted!F:F,0)),""),"")</f>
        <v/>
      </c>
      <c r="B81" s="56" t="str">
        <f t="array" ref="B81">IF($A81="","",INDEX(HistoryFormatted!B:B,MATCH(ROW()-21,HistoryFormatted!$F:$F,0)))</f>
        <v/>
      </c>
      <c r="C81" s="56" t="str">
        <f t="array" ref="C81">IF($A81="","",INDEX(HistoryFormatted!C:C,MATCH(ROW()-21,HistoryFormatted!$F:$F,0)))</f>
        <v/>
      </c>
      <c r="D81" s="57" t="str">
        <f t="array" ref="D81">IF($A81="","",INDEX(HistoryFormatted!D:D,MATCH(ROW()-21,HistoryFormatted!$F:$F,0)))</f>
        <v/>
      </c>
      <c r="E81" s="58" t="str">
        <f t="array" ref="E81">IF($A81="","",INDEX(HistoryFormatted!E:E,MATCH(ROW()-21,HistoryFormatted!$F:$F,0)))</f>
        <v/>
      </c>
      <c r="F81" s="31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>
      <c r="A82" s="55" t="str">
        <f t="array" ref="A82">IF(C$1="",IFERROR(INDEX(HistoryFormatted!A:A,MATCH(ROW()-21,HistoryFormatted!F:F,0)),""),"")</f>
        <v/>
      </c>
      <c r="B82" s="56" t="str">
        <f t="array" ref="B82">IF($A82="","",INDEX(HistoryFormatted!B:B,MATCH(ROW()-21,HistoryFormatted!$F:$F,0)))</f>
        <v/>
      </c>
      <c r="C82" s="56" t="str">
        <f t="array" ref="C82">IF($A82="","",INDEX(HistoryFormatted!C:C,MATCH(ROW()-21,HistoryFormatted!$F:$F,0)))</f>
        <v/>
      </c>
      <c r="D82" s="57" t="str">
        <f t="array" ref="D82">IF($A82="","",INDEX(HistoryFormatted!D:D,MATCH(ROW()-21,HistoryFormatted!$F:$F,0)))</f>
        <v/>
      </c>
      <c r="E82" s="58" t="str">
        <f t="array" ref="E82">IF($A82="","",INDEX(HistoryFormatted!E:E,MATCH(ROW()-21,HistoryFormatted!$F:$F,0)))</f>
        <v/>
      </c>
      <c r="F82" s="31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>
      <c r="A83" s="55" t="str">
        <f t="array" ref="A83">IF(C$1="",IFERROR(INDEX(HistoryFormatted!A:A,MATCH(ROW()-21,HistoryFormatted!F:F,0)),""),"")</f>
        <v/>
      </c>
      <c r="B83" s="56" t="str">
        <f t="array" ref="B83">IF($A83="","",INDEX(HistoryFormatted!B:B,MATCH(ROW()-21,HistoryFormatted!$F:$F,0)))</f>
        <v/>
      </c>
      <c r="C83" s="56" t="str">
        <f t="array" ref="C83">IF($A83="","",INDEX(HistoryFormatted!C:C,MATCH(ROW()-21,HistoryFormatted!$F:$F,0)))</f>
        <v/>
      </c>
      <c r="D83" s="57" t="str">
        <f t="array" ref="D83">IF($A83="","",INDEX(HistoryFormatted!D:D,MATCH(ROW()-21,HistoryFormatted!$F:$F,0)))</f>
        <v/>
      </c>
      <c r="E83" s="58" t="str">
        <f t="array" ref="E83">IF($A83="","",INDEX(HistoryFormatted!E:E,MATCH(ROW()-21,HistoryFormatted!$F:$F,0)))</f>
        <v/>
      </c>
      <c r="F83" s="31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>
      <c r="A84" s="55" t="str">
        <f t="array" ref="A84">IF(C$1="",IFERROR(INDEX(HistoryFormatted!A:A,MATCH(ROW()-21,HistoryFormatted!F:F,0)),""),"")</f>
        <v/>
      </c>
      <c r="B84" s="56" t="str">
        <f t="array" ref="B84">IF($A84="","",INDEX(HistoryFormatted!B:B,MATCH(ROW()-21,HistoryFormatted!$F:$F,0)))</f>
        <v/>
      </c>
      <c r="C84" s="56" t="str">
        <f t="array" ref="C84">IF($A84="","",INDEX(HistoryFormatted!C:C,MATCH(ROW()-21,HistoryFormatted!$F:$F,0)))</f>
        <v/>
      </c>
      <c r="D84" s="57" t="str">
        <f t="array" ref="D84">IF($A84="","",INDEX(HistoryFormatted!D:D,MATCH(ROW()-21,HistoryFormatted!$F:$F,0)))</f>
        <v/>
      </c>
      <c r="E84" s="58" t="str">
        <f t="array" ref="E84">IF($A84="","",INDEX(HistoryFormatted!E:E,MATCH(ROW()-21,HistoryFormatted!$F:$F,0)))</f>
        <v/>
      </c>
      <c r="F84" s="31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>
      <c r="A85" s="55" t="str">
        <f t="array" ref="A85">IF(C$1="",IFERROR(INDEX(HistoryFormatted!A:A,MATCH(ROW()-21,HistoryFormatted!F:F,0)),""),"")</f>
        <v/>
      </c>
      <c r="B85" s="56" t="str">
        <f t="array" ref="B85">IF($A85="","",INDEX(HistoryFormatted!B:B,MATCH(ROW()-21,HistoryFormatted!$F:$F,0)))</f>
        <v/>
      </c>
      <c r="C85" s="56" t="str">
        <f t="array" ref="C85">IF($A85="","",INDEX(HistoryFormatted!C:C,MATCH(ROW()-21,HistoryFormatted!$F:$F,0)))</f>
        <v/>
      </c>
      <c r="D85" s="57" t="str">
        <f t="array" ref="D85">IF($A85="","",INDEX(HistoryFormatted!D:D,MATCH(ROW()-21,HistoryFormatted!$F:$F,0)))</f>
        <v/>
      </c>
      <c r="E85" s="58" t="str">
        <f t="array" ref="E85">IF($A85="","",INDEX(HistoryFormatted!E:E,MATCH(ROW()-21,HistoryFormatted!$F:$F,0)))</f>
        <v/>
      </c>
      <c r="F85" s="31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>
      <c r="A86" s="55" t="str">
        <f t="array" ref="A86">IF(C$1="",IFERROR(INDEX(HistoryFormatted!A:A,MATCH(ROW()-21,HistoryFormatted!F:F,0)),""),"")</f>
        <v/>
      </c>
      <c r="B86" s="56" t="str">
        <f t="array" ref="B86">IF($A86="","",INDEX(HistoryFormatted!B:B,MATCH(ROW()-21,HistoryFormatted!$F:$F,0)))</f>
        <v/>
      </c>
      <c r="C86" s="56" t="str">
        <f t="array" ref="C86">IF($A86="","",INDEX(HistoryFormatted!C:C,MATCH(ROW()-21,HistoryFormatted!$F:$F,0)))</f>
        <v/>
      </c>
      <c r="D86" s="57" t="str">
        <f t="array" ref="D86">IF($A86="","",INDEX(HistoryFormatted!D:D,MATCH(ROW()-21,HistoryFormatted!$F:$F,0)))</f>
        <v/>
      </c>
      <c r="E86" s="58" t="str">
        <f t="array" ref="E86">IF($A86="","",INDEX(HistoryFormatted!E:E,MATCH(ROW()-21,HistoryFormatted!$F:$F,0)))</f>
        <v/>
      </c>
      <c r="F86" s="31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>
      <c r="A87" s="55" t="str">
        <f t="array" ref="A87">IF(C$1="",IFERROR(INDEX(HistoryFormatted!A:A,MATCH(ROW()-21,HistoryFormatted!F:F,0)),""),"")</f>
        <v/>
      </c>
      <c r="B87" s="56" t="str">
        <f t="array" ref="B87">IF($A87="","",INDEX(HistoryFormatted!B:B,MATCH(ROW()-21,HistoryFormatted!$F:$F,0)))</f>
        <v/>
      </c>
      <c r="C87" s="56" t="str">
        <f t="array" ref="C87">IF($A87="","",INDEX(HistoryFormatted!C:C,MATCH(ROW()-21,HistoryFormatted!$F:$F,0)))</f>
        <v/>
      </c>
      <c r="D87" s="57" t="str">
        <f t="array" ref="D87">IF($A87="","",INDEX(HistoryFormatted!D:D,MATCH(ROW()-21,HistoryFormatted!$F:$F,0)))</f>
        <v/>
      </c>
      <c r="E87" s="58" t="str">
        <f t="array" ref="E87">IF($A87="","",INDEX(HistoryFormatted!E:E,MATCH(ROW()-21,HistoryFormatted!$F:$F,0)))</f>
        <v/>
      </c>
      <c r="F87" s="31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>
      <c r="A88" s="55" t="str">
        <f t="array" ref="A88">IF(C$1="",IFERROR(INDEX(HistoryFormatted!A:A,MATCH(ROW()-21,HistoryFormatted!F:F,0)),""),"")</f>
        <v/>
      </c>
      <c r="B88" s="56" t="str">
        <f t="array" ref="B88">IF($A88="","",INDEX(HistoryFormatted!B:B,MATCH(ROW()-21,HistoryFormatted!$F:$F,0)))</f>
        <v/>
      </c>
      <c r="C88" s="56" t="str">
        <f t="array" ref="C88">IF($A88="","",INDEX(HistoryFormatted!C:C,MATCH(ROW()-21,HistoryFormatted!$F:$F,0)))</f>
        <v/>
      </c>
      <c r="D88" s="57" t="str">
        <f t="array" ref="D88">IF($A88="","",INDEX(HistoryFormatted!D:D,MATCH(ROW()-21,HistoryFormatted!$F:$F,0)))</f>
        <v/>
      </c>
      <c r="E88" s="58" t="str">
        <f t="array" ref="E88">IF($A88="","",INDEX(HistoryFormatted!E:E,MATCH(ROW()-21,HistoryFormatted!$F:$F,0)))</f>
        <v/>
      </c>
      <c r="F88" s="31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>
      <c r="A89" s="55" t="str">
        <f t="array" ref="A89">IF(C$1="",IFERROR(INDEX(HistoryFormatted!A:A,MATCH(ROW()-21,HistoryFormatted!F:F,0)),""),"")</f>
        <v/>
      </c>
      <c r="B89" s="56" t="str">
        <f t="array" ref="B89">IF($A89="","",INDEX(HistoryFormatted!B:B,MATCH(ROW()-21,HistoryFormatted!$F:$F,0)))</f>
        <v/>
      </c>
      <c r="C89" s="56" t="str">
        <f t="array" ref="C89">IF($A89="","",INDEX(HistoryFormatted!C:C,MATCH(ROW()-21,HistoryFormatted!$F:$F,0)))</f>
        <v/>
      </c>
      <c r="D89" s="57" t="str">
        <f t="array" ref="D89">IF($A89="","",INDEX(HistoryFormatted!D:D,MATCH(ROW()-21,HistoryFormatted!$F:$F,0)))</f>
        <v/>
      </c>
      <c r="E89" s="58" t="str">
        <f t="array" ref="E89">IF($A89="","",INDEX(HistoryFormatted!E:E,MATCH(ROW()-21,HistoryFormatted!$F:$F,0)))</f>
        <v/>
      </c>
      <c r="F89" s="31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>
      <c r="A90" s="55" t="str">
        <f t="array" ref="A90">IF(C$1="",IFERROR(INDEX(HistoryFormatted!A:A,MATCH(ROW()-21,HistoryFormatted!F:F,0)),""),"")</f>
        <v/>
      </c>
      <c r="B90" s="56" t="str">
        <f t="array" ref="B90">IF($A90="","",INDEX(HistoryFormatted!B:B,MATCH(ROW()-21,HistoryFormatted!$F:$F,0)))</f>
        <v/>
      </c>
      <c r="C90" s="56" t="str">
        <f t="array" ref="C90">IF($A90="","",INDEX(HistoryFormatted!C:C,MATCH(ROW()-21,HistoryFormatted!$F:$F,0)))</f>
        <v/>
      </c>
      <c r="D90" s="57" t="str">
        <f t="array" ref="D90">IF($A90="","",INDEX(HistoryFormatted!D:D,MATCH(ROW()-21,HistoryFormatted!$F:$F,0)))</f>
        <v/>
      </c>
      <c r="E90" s="58" t="str">
        <f t="array" ref="E90">IF($A90="","",INDEX(HistoryFormatted!E:E,MATCH(ROW()-21,HistoryFormatted!$F:$F,0)))</f>
        <v/>
      </c>
      <c r="F90" s="31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>
      <c r="A91" s="55" t="str">
        <f t="array" ref="A91">IF(C$1="",IFERROR(INDEX(HistoryFormatted!A:A,MATCH(ROW()-21,HistoryFormatted!F:F,0)),""),"")</f>
        <v/>
      </c>
      <c r="B91" s="56" t="str">
        <f t="array" ref="B91">IF($A91="","",INDEX(HistoryFormatted!B:B,MATCH(ROW()-21,HistoryFormatted!$F:$F,0)))</f>
        <v/>
      </c>
      <c r="C91" s="56" t="str">
        <f t="array" ref="C91">IF($A91="","",INDEX(HistoryFormatted!C:C,MATCH(ROW()-21,HistoryFormatted!$F:$F,0)))</f>
        <v/>
      </c>
      <c r="D91" s="57" t="str">
        <f t="array" ref="D91">IF($A91="","",INDEX(HistoryFormatted!D:D,MATCH(ROW()-21,HistoryFormatted!$F:$F,0)))</f>
        <v/>
      </c>
      <c r="E91" s="58" t="str">
        <f t="array" ref="E91">IF($A91="","",INDEX(HistoryFormatted!E:E,MATCH(ROW()-21,HistoryFormatted!$F:$F,0)))</f>
        <v/>
      </c>
      <c r="F91" s="31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>
      <c r="A92" s="55" t="str">
        <f t="array" ref="A92">IF(C$1="",IFERROR(INDEX(HistoryFormatted!A:A,MATCH(ROW()-21,HistoryFormatted!F:F,0)),""),"")</f>
        <v/>
      </c>
      <c r="B92" s="56" t="str">
        <f t="array" ref="B92">IF($A92="","",INDEX(HistoryFormatted!B:B,MATCH(ROW()-21,HistoryFormatted!$F:$F,0)))</f>
        <v/>
      </c>
      <c r="C92" s="56" t="str">
        <f t="array" ref="C92">IF($A92="","",INDEX(HistoryFormatted!C:C,MATCH(ROW()-21,HistoryFormatted!$F:$F,0)))</f>
        <v/>
      </c>
      <c r="D92" s="57" t="str">
        <f t="array" ref="D92">IF($A92="","",INDEX(HistoryFormatted!D:D,MATCH(ROW()-21,HistoryFormatted!$F:$F,0)))</f>
        <v/>
      </c>
      <c r="E92" s="58" t="str">
        <f t="array" ref="E92">IF($A92="","",INDEX(HistoryFormatted!E:E,MATCH(ROW()-21,HistoryFormatted!$F:$F,0)))</f>
        <v/>
      </c>
      <c r="F92" s="31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>
      <c r="A93" s="55" t="str">
        <f t="array" ref="A93">IF(C$1="",IFERROR(INDEX(HistoryFormatted!A:A,MATCH(ROW()-21,HistoryFormatted!F:F,0)),""),"")</f>
        <v/>
      </c>
      <c r="B93" s="56" t="str">
        <f t="array" ref="B93">IF($A93="","",INDEX(HistoryFormatted!B:B,MATCH(ROW()-21,HistoryFormatted!$F:$F,0)))</f>
        <v/>
      </c>
      <c r="C93" s="56" t="str">
        <f t="array" ref="C93">IF($A93="","",INDEX(HistoryFormatted!C:C,MATCH(ROW()-21,HistoryFormatted!$F:$F,0)))</f>
        <v/>
      </c>
      <c r="D93" s="57" t="str">
        <f t="array" ref="D93">IF($A93="","",INDEX(HistoryFormatted!D:D,MATCH(ROW()-21,HistoryFormatted!$F:$F,0)))</f>
        <v/>
      </c>
      <c r="E93" s="58" t="str">
        <f t="array" ref="E93">IF($A93="","",INDEX(HistoryFormatted!E:E,MATCH(ROW()-21,HistoryFormatted!$F:$F,0)))</f>
        <v/>
      </c>
      <c r="F93" s="31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>
      <c r="A94" s="55" t="str">
        <f t="array" ref="A94">IF(C$1="",IFERROR(INDEX(HistoryFormatted!A:A,MATCH(ROW()-21,HistoryFormatted!F:F,0)),""),"")</f>
        <v/>
      </c>
      <c r="B94" s="56" t="str">
        <f t="array" ref="B94">IF($A94="","",INDEX(HistoryFormatted!B:B,MATCH(ROW()-21,HistoryFormatted!$F:$F,0)))</f>
        <v/>
      </c>
      <c r="C94" s="56" t="str">
        <f t="array" ref="C94">IF($A94="","",INDEX(HistoryFormatted!C:C,MATCH(ROW()-21,HistoryFormatted!$F:$F,0)))</f>
        <v/>
      </c>
      <c r="D94" s="57" t="str">
        <f t="array" ref="D94">IF($A94="","",INDEX(HistoryFormatted!D:D,MATCH(ROW()-21,HistoryFormatted!$F:$F,0)))</f>
        <v/>
      </c>
      <c r="E94" s="58" t="str">
        <f t="array" ref="E94">IF($A94="","",INDEX(HistoryFormatted!E:E,MATCH(ROW()-21,HistoryFormatted!$F:$F,0)))</f>
        <v/>
      </c>
      <c r="F94" s="31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>
      <c r="A95" s="55" t="str">
        <f t="array" ref="A95">IF(C$1="",IFERROR(INDEX(HistoryFormatted!A:A,MATCH(ROW()-21,HistoryFormatted!F:F,0)),""),"")</f>
        <v/>
      </c>
      <c r="B95" s="56" t="str">
        <f t="array" ref="B95">IF($A95="","",INDEX(HistoryFormatted!B:B,MATCH(ROW()-21,HistoryFormatted!$F:$F,0)))</f>
        <v/>
      </c>
      <c r="C95" s="56" t="str">
        <f t="array" ref="C95">IF($A95="","",INDEX(HistoryFormatted!C:C,MATCH(ROW()-21,HistoryFormatted!$F:$F,0)))</f>
        <v/>
      </c>
      <c r="D95" s="57" t="str">
        <f t="array" ref="D95">IF($A95="","",INDEX(HistoryFormatted!D:D,MATCH(ROW()-21,HistoryFormatted!$F:$F,0)))</f>
        <v/>
      </c>
      <c r="E95" s="58" t="str">
        <f t="array" ref="E95">IF($A95="","",INDEX(HistoryFormatted!E:E,MATCH(ROW()-21,HistoryFormatted!$F:$F,0)))</f>
        <v/>
      </c>
      <c r="F95" s="31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>
      <c r="A96" s="55" t="str">
        <f t="array" ref="A96">IF(C$1="",IFERROR(INDEX(HistoryFormatted!A:A,MATCH(ROW()-21,HistoryFormatted!F:F,0)),""),"")</f>
        <v/>
      </c>
      <c r="B96" s="56" t="str">
        <f t="array" ref="B96">IF($A96="","",INDEX(HistoryFormatted!B:B,MATCH(ROW()-21,HistoryFormatted!$F:$F,0)))</f>
        <v/>
      </c>
      <c r="C96" s="56" t="str">
        <f t="array" ref="C96">IF($A96="","",INDEX(HistoryFormatted!C:C,MATCH(ROW()-21,HistoryFormatted!$F:$F,0)))</f>
        <v/>
      </c>
      <c r="D96" s="57" t="str">
        <f t="array" ref="D96">IF($A96="","",INDEX(HistoryFormatted!D:D,MATCH(ROW()-21,HistoryFormatted!$F:$F,0)))</f>
        <v/>
      </c>
      <c r="E96" s="58" t="str">
        <f t="array" ref="E96">IF($A96="","",INDEX(HistoryFormatted!E:E,MATCH(ROW()-21,HistoryFormatted!$F:$F,0)))</f>
        <v/>
      </c>
      <c r="F96" s="31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>
      <c r="A97" s="55" t="str">
        <f t="array" ref="A97">IF(C$1="",IFERROR(INDEX(HistoryFormatted!A:A,MATCH(ROW()-21,HistoryFormatted!F:F,0)),""),"")</f>
        <v/>
      </c>
      <c r="B97" s="56" t="str">
        <f t="array" ref="B97">IF($A97="","",INDEX(HistoryFormatted!B:B,MATCH(ROW()-21,HistoryFormatted!$F:$F,0)))</f>
        <v/>
      </c>
      <c r="C97" s="56" t="str">
        <f t="array" ref="C97">IF($A97="","",INDEX(HistoryFormatted!C:C,MATCH(ROW()-21,HistoryFormatted!$F:$F,0)))</f>
        <v/>
      </c>
      <c r="D97" s="57" t="str">
        <f t="array" ref="D97">IF($A97="","",INDEX(HistoryFormatted!D:D,MATCH(ROW()-21,HistoryFormatted!$F:$F,0)))</f>
        <v/>
      </c>
      <c r="E97" s="58" t="str">
        <f t="array" ref="E97">IF($A97="","",INDEX(HistoryFormatted!E:E,MATCH(ROW()-21,HistoryFormatted!$F:$F,0)))</f>
        <v/>
      </c>
      <c r="F97" s="31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>
      <c r="A98" s="55" t="str">
        <f t="array" ref="A98">IF(C$1="",IFERROR(INDEX(HistoryFormatted!A:A,MATCH(ROW()-21,HistoryFormatted!F:F,0)),""),"")</f>
        <v/>
      </c>
      <c r="B98" s="56" t="str">
        <f t="array" ref="B98">IF($A98="","",INDEX(HistoryFormatted!B:B,MATCH(ROW()-21,HistoryFormatted!$F:$F,0)))</f>
        <v/>
      </c>
      <c r="C98" s="56" t="str">
        <f t="array" ref="C98">IF($A98="","",INDEX(HistoryFormatted!C:C,MATCH(ROW()-21,HistoryFormatted!$F:$F,0)))</f>
        <v/>
      </c>
      <c r="D98" s="57" t="str">
        <f t="array" ref="D98">IF($A98="","",INDEX(HistoryFormatted!D:D,MATCH(ROW()-21,HistoryFormatted!$F:$F,0)))</f>
        <v/>
      </c>
      <c r="E98" s="58" t="str">
        <f t="array" ref="E98">IF($A98="","",INDEX(HistoryFormatted!E:E,MATCH(ROW()-21,HistoryFormatted!$F:$F,0)))</f>
        <v/>
      </c>
      <c r="F98" s="31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>
      <c r="A99" s="55" t="str">
        <f t="array" ref="A99">IF(C$1="",IFERROR(INDEX(HistoryFormatted!A:A,MATCH(ROW()-21,HistoryFormatted!F:F,0)),""),"")</f>
        <v/>
      </c>
      <c r="B99" s="56" t="str">
        <f t="array" ref="B99">IF($A99="","",INDEX(HistoryFormatted!B:B,MATCH(ROW()-21,HistoryFormatted!$F:$F,0)))</f>
        <v/>
      </c>
      <c r="C99" s="56" t="str">
        <f t="array" ref="C99">IF($A99="","",INDEX(HistoryFormatted!C:C,MATCH(ROW()-21,HistoryFormatted!$F:$F,0)))</f>
        <v/>
      </c>
      <c r="D99" s="57" t="str">
        <f t="array" ref="D99">IF($A99="","",INDEX(HistoryFormatted!D:D,MATCH(ROW()-21,HistoryFormatted!$F:$F,0)))</f>
        <v/>
      </c>
      <c r="E99" s="58" t="str">
        <f t="array" ref="E99">IF($A99="","",INDEX(HistoryFormatted!E:E,MATCH(ROW()-21,HistoryFormatted!$F:$F,0)))</f>
        <v/>
      </c>
      <c r="F99" s="31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>
      <c r="A100" s="55" t="str">
        <f t="array" ref="A100">IF(C$1="",IFERROR(INDEX(HistoryFormatted!A:A,MATCH(ROW()-21,HistoryFormatted!F:F,0)),""),"")</f>
        <v/>
      </c>
      <c r="B100" s="56" t="str">
        <f t="array" ref="B100">IF($A100="","",INDEX(HistoryFormatted!B:B,MATCH(ROW()-21,HistoryFormatted!$F:$F,0)))</f>
        <v/>
      </c>
      <c r="C100" s="56" t="str">
        <f t="array" ref="C100">IF($A100="","",INDEX(HistoryFormatted!C:C,MATCH(ROW()-21,HistoryFormatted!$F:$F,0)))</f>
        <v/>
      </c>
      <c r="D100" s="57" t="str">
        <f t="array" ref="D100">IF($A100="","",INDEX(HistoryFormatted!D:D,MATCH(ROW()-21,HistoryFormatted!$F:$F,0)))</f>
        <v/>
      </c>
      <c r="E100" s="58" t="str">
        <f t="array" ref="E100">IF($A100="","",INDEX(HistoryFormatted!E:E,MATCH(ROW()-21,HistoryFormatted!$F:$F,0)))</f>
        <v/>
      </c>
      <c r="F100" s="31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>
      <c r="A101" s="55" t="str">
        <f t="array" ref="A101">IF(C$1="",IFERROR(INDEX(HistoryFormatted!A:A,MATCH(ROW()-21,HistoryFormatted!F:F,0)),""),"")</f>
        <v/>
      </c>
      <c r="B101" s="56" t="str">
        <f t="array" ref="B101">IF($A101="","",INDEX(HistoryFormatted!B:B,MATCH(ROW()-21,HistoryFormatted!$F:$F,0)))</f>
        <v/>
      </c>
      <c r="C101" s="56" t="str">
        <f t="array" ref="C101">IF($A101="","",INDEX(HistoryFormatted!C:C,MATCH(ROW()-21,HistoryFormatted!$F:$F,0)))</f>
        <v/>
      </c>
      <c r="D101" s="57" t="str">
        <f t="array" ref="D101">IF($A101="","",INDEX(HistoryFormatted!D:D,MATCH(ROW()-21,HistoryFormatted!$F:$F,0)))</f>
        <v/>
      </c>
      <c r="E101" s="58" t="str">
        <f t="array" ref="E101">IF($A101="","",INDEX(HistoryFormatted!E:E,MATCH(ROW()-21,HistoryFormatted!$F:$F,0)))</f>
        <v/>
      </c>
      <c r="F101" s="31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>
      <c r="A102" s="55" t="str">
        <f t="array" ref="A102">IF(C$1="",IFERROR(INDEX(HistoryFormatted!A:A,MATCH(ROW()-21,HistoryFormatted!F:F,0)),""),"")</f>
        <v/>
      </c>
      <c r="B102" s="56" t="str">
        <f t="array" ref="B102">IF($A102="","",INDEX(HistoryFormatted!B:B,MATCH(ROW()-21,HistoryFormatted!$F:$F,0)))</f>
        <v/>
      </c>
      <c r="C102" s="56" t="str">
        <f t="array" ref="C102">IF($A102="","",INDEX(HistoryFormatted!C:C,MATCH(ROW()-21,HistoryFormatted!$F:$F,0)))</f>
        <v/>
      </c>
      <c r="D102" s="57" t="str">
        <f t="array" ref="D102">IF($A102="","",INDEX(HistoryFormatted!D:D,MATCH(ROW()-21,HistoryFormatted!$F:$F,0)))</f>
        <v/>
      </c>
      <c r="E102" s="58" t="str">
        <f t="array" ref="E102">IF($A102="","",INDEX(HistoryFormatted!E:E,MATCH(ROW()-21,HistoryFormatted!$F:$F,0)))</f>
        <v/>
      </c>
      <c r="F102" s="31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>
      <c r="A103" s="55" t="str">
        <f t="array" ref="A103">IF(C$1="",IFERROR(INDEX(HistoryFormatted!A:A,MATCH(ROW()-21,HistoryFormatted!F:F,0)),""),"")</f>
        <v/>
      </c>
      <c r="B103" s="56" t="str">
        <f t="array" ref="B103">IF($A103="","",INDEX(HistoryFormatted!B:B,MATCH(ROW()-21,HistoryFormatted!$F:$F,0)))</f>
        <v/>
      </c>
      <c r="C103" s="56" t="str">
        <f t="array" ref="C103">IF($A103="","",INDEX(HistoryFormatted!C:C,MATCH(ROW()-21,HistoryFormatted!$F:$F,0)))</f>
        <v/>
      </c>
      <c r="D103" s="57" t="str">
        <f t="array" ref="D103">IF($A103="","",INDEX(HistoryFormatted!D:D,MATCH(ROW()-21,HistoryFormatted!$F:$F,0)))</f>
        <v/>
      </c>
      <c r="E103" s="58" t="str">
        <f t="array" ref="E103">IF($A103="","",INDEX(HistoryFormatted!E:E,MATCH(ROW()-21,HistoryFormatted!$F:$F,0)))</f>
        <v/>
      </c>
      <c r="F103" s="31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>
      <c r="A104" s="55" t="str">
        <f t="array" ref="A104">IF(C$1="",IFERROR(INDEX(HistoryFormatted!A:A,MATCH(ROW()-21,HistoryFormatted!F:F,0)),""),"")</f>
        <v/>
      </c>
      <c r="B104" s="56" t="str">
        <f t="array" ref="B104">IF($A104="","",INDEX(HistoryFormatted!B:B,MATCH(ROW()-21,HistoryFormatted!$F:$F,0)))</f>
        <v/>
      </c>
      <c r="C104" s="56" t="str">
        <f t="array" ref="C104">IF($A104="","",INDEX(HistoryFormatted!C:C,MATCH(ROW()-21,HistoryFormatted!$F:$F,0)))</f>
        <v/>
      </c>
      <c r="D104" s="57" t="str">
        <f t="array" ref="D104">IF($A104="","",INDEX(HistoryFormatted!D:D,MATCH(ROW()-21,HistoryFormatted!$F:$F,0)))</f>
        <v/>
      </c>
      <c r="E104" s="58" t="str">
        <f t="array" ref="E104">IF($A104="","",INDEX(HistoryFormatted!E:E,MATCH(ROW()-21,HistoryFormatted!$F:$F,0)))</f>
        <v/>
      </c>
      <c r="F104" s="31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>
      <c r="A105" s="55" t="str">
        <f t="array" ref="A105">IF(C$1="",IFERROR(INDEX(HistoryFormatted!A:A,MATCH(ROW()-21,HistoryFormatted!F:F,0)),""),"")</f>
        <v/>
      </c>
      <c r="B105" s="56" t="str">
        <f t="array" ref="B105">IF($A105="","",INDEX(HistoryFormatted!B:B,MATCH(ROW()-21,HistoryFormatted!$F:$F,0)))</f>
        <v/>
      </c>
      <c r="C105" s="56" t="str">
        <f t="array" ref="C105">IF($A105="","",INDEX(HistoryFormatted!C:C,MATCH(ROW()-21,HistoryFormatted!$F:$F,0)))</f>
        <v/>
      </c>
      <c r="D105" s="57" t="str">
        <f t="array" ref="D105">IF($A105="","",INDEX(HistoryFormatted!D:D,MATCH(ROW()-21,HistoryFormatted!$F:$F,0)))</f>
        <v/>
      </c>
      <c r="E105" s="58" t="str">
        <f t="array" ref="E105">IF($A105="","",INDEX(HistoryFormatted!E:E,MATCH(ROW()-21,HistoryFormatted!$F:$F,0)))</f>
        <v/>
      </c>
      <c r="F105" s="31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>
      <c r="A106" s="55" t="str">
        <f t="array" ref="A106">IF(C$1="",IFERROR(INDEX(HistoryFormatted!A:A,MATCH(ROW()-21,HistoryFormatted!F:F,0)),""),"")</f>
        <v/>
      </c>
      <c r="B106" s="56" t="str">
        <f t="array" ref="B106">IF($A106="","",INDEX(HistoryFormatted!B:B,MATCH(ROW()-21,HistoryFormatted!$F:$F,0)))</f>
        <v/>
      </c>
      <c r="C106" s="56" t="str">
        <f t="array" ref="C106">IF($A106="","",INDEX(HistoryFormatted!C:C,MATCH(ROW()-21,HistoryFormatted!$F:$F,0)))</f>
        <v/>
      </c>
      <c r="D106" s="57" t="str">
        <f t="array" ref="D106">IF($A106="","",INDEX(HistoryFormatted!D:D,MATCH(ROW()-21,HistoryFormatted!$F:$F,0)))</f>
        <v/>
      </c>
      <c r="E106" s="58" t="str">
        <f t="array" ref="E106">IF($A106="","",INDEX(HistoryFormatted!E:E,MATCH(ROW()-21,HistoryFormatted!$F:$F,0)))</f>
        <v/>
      </c>
      <c r="F106" s="31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>
      <c r="A107" s="55" t="str">
        <f t="array" ref="A107">IF(C$1="",IFERROR(INDEX(HistoryFormatted!A:A,MATCH(ROW()-21,HistoryFormatted!F:F,0)),""),"")</f>
        <v/>
      </c>
      <c r="B107" s="56" t="str">
        <f t="array" ref="B107">IF($A107="","",INDEX(HistoryFormatted!B:B,MATCH(ROW()-21,HistoryFormatted!$F:$F,0)))</f>
        <v/>
      </c>
      <c r="C107" s="56" t="str">
        <f t="array" ref="C107">IF($A107="","",INDEX(HistoryFormatted!C:C,MATCH(ROW()-21,HistoryFormatted!$F:$F,0)))</f>
        <v/>
      </c>
      <c r="D107" s="57" t="str">
        <f t="array" ref="D107">IF($A107="","",INDEX(HistoryFormatted!D:D,MATCH(ROW()-21,HistoryFormatted!$F:$F,0)))</f>
        <v/>
      </c>
      <c r="E107" s="58" t="str">
        <f t="array" ref="E107">IF($A107="","",INDEX(HistoryFormatted!E:E,MATCH(ROW()-21,HistoryFormatted!$F:$F,0)))</f>
        <v/>
      </c>
      <c r="F107" s="31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>
      <c r="A108" s="55" t="str">
        <f t="array" ref="A108">IF(C$1="",IFERROR(INDEX(HistoryFormatted!A:A,MATCH(ROW()-21,HistoryFormatted!F:F,0)),""),"")</f>
        <v/>
      </c>
      <c r="B108" s="56" t="str">
        <f t="array" ref="B108">IF($A108="","",INDEX(HistoryFormatted!B:B,MATCH(ROW()-21,HistoryFormatted!$F:$F,0)))</f>
        <v/>
      </c>
      <c r="C108" s="56" t="str">
        <f t="array" ref="C108">IF($A108="","",INDEX(HistoryFormatted!C:C,MATCH(ROW()-21,HistoryFormatted!$F:$F,0)))</f>
        <v/>
      </c>
      <c r="D108" s="57" t="str">
        <f t="array" ref="D108">IF($A108="","",INDEX(HistoryFormatted!D:D,MATCH(ROW()-21,HistoryFormatted!$F:$F,0)))</f>
        <v/>
      </c>
      <c r="E108" s="58" t="str">
        <f t="array" ref="E108">IF($A108="","",INDEX(HistoryFormatted!E:E,MATCH(ROW()-21,HistoryFormatted!$F:$F,0)))</f>
        <v/>
      </c>
      <c r="F108" s="31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>
      <c r="A109" s="55" t="str">
        <f t="array" ref="A109">IF(C$1="",IFERROR(INDEX(HistoryFormatted!A:A,MATCH(ROW()-21,HistoryFormatted!F:F,0)),""),"")</f>
        <v/>
      </c>
      <c r="B109" s="56" t="str">
        <f t="array" ref="B109">IF($A109="","",INDEX(HistoryFormatted!B:B,MATCH(ROW()-21,HistoryFormatted!$F:$F,0)))</f>
        <v/>
      </c>
      <c r="C109" s="56" t="str">
        <f t="array" ref="C109">IF($A109="","",INDEX(HistoryFormatted!C:C,MATCH(ROW()-21,HistoryFormatted!$F:$F,0)))</f>
        <v/>
      </c>
      <c r="D109" s="57" t="str">
        <f t="array" ref="D109">IF($A109="","",INDEX(HistoryFormatted!D:D,MATCH(ROW()-21,HistoryFormatted!$F:$F,0)))</f>
        <v/>
      </c>
      <c r="E109" s="58" t="str">
        <f t="array" ref="E109">IF($A109="","",INDEX(HistoryFormatted!E:E,MATCH(ROW()-21,HistoryFormatted!$F:$F,0)))</f>
        <v/>
      </c>
      <c r="F109" s="31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>
      <c r="A110" s="55" t="str">
        <f t="array" ref="A110">IF(C$1="",IFERROR(INDEX(HistoryFormatted!A:A,MATCH(ROW()-21,HistoryFormatted!F:F,0)),""),"")</f>
        <v/>
      </c>
      <c r="B110" s="56" t="str">
        <f t="array" ref="B110">IF($A110="","",INDEX(HistoryFormatted!B:B,MATCH(ROW()-21,HistoryFormatted!$F:$F,0)))</f>
        <v/>
      </c>
      <c r="C110" s="56" t="str">
        <f t="array" ref="C110">IF($A110="","",INDEX(HistoryFormatted!C:C,MATCH(ROW()-21,HistoryFormatted!$F:$F,0)))</f>
        <v/>
      </c>
      <c r="D110" s="57" t="str">
        <f t="array" ref="D110">IF($A110="","",INDEX(HistoryFormatted!D:D,MATCH(ROW()-21,HistoryFormatted!$F:$F,0)))</f>
        <v/>
      </c>
      <c r="E110" s="58" t="str">
        <f t="array" ref="E110">IF($A110="","",INDEX(HistoryFormatted!E:E,MATCH(ROW()-21,HistoryFormatted!$F:$F,0)))</f>
        <v/>
      </c>
      <c r="F110" s="31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>
      <c r="A111" s="55" t="str">
        <f t="array" ref="A111">IF(C$1="",IFERROR(INDEX(HistoryFormatted!A:A,MATCH(ROW()-21,HistoryFormatted!F:F,0)),""),"")</f>
        <v/>
      </c>
      <c r="B111" s="56" t="str">
        <f t="array" ref="B111">IF($A111="","",INDEX(HistoryFormatted!B:B,MATCH(ROW()-21,HistoryFormatted!$F:$F,0)))</f>
        <v/>
      </c>
      <c r="C111" s="56" t="str">
        <f t="array" ref="C111">IF($A111="","",INDEX(HistoryFormatted!C:C,MATCH(ROW()-21,HistoryFormatted!$F:$F,0)))</f>
        <v/>
      </c>
      <c r="D111" s="57" t="str">
        <f t="array" ref="D111">IF($A111="","",INDEX(HistoryFormatted!D:D,MATCH(ROW()-21,HistoryFormatted!$F:$F,0)))</f>
        <v/>
      </c>
      <c r="E111" s="58" t="str">
        <f t="array" ref="E111">IF($A111="","",INDEX(HistoryFormatted!E:E,MATCH(ROW()-21,HistoryFormatted!$F:$F,0)))</f>
        <v/>
      </c>
      <c r="F111" s="31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>
      <c r="A112" s="55" t="str">
        <f t="array" ref="A112">IF(C$1="",IFERROR(INDEX(HistoryFormatted!A:A,MATCH(ROW()-21,HistoryFormatted!F:F,0)),""),"")</f>
        <v/>
      </c>
      <c r="B112" s="56" t="str">
        <f t="array" ref="B112">IF($A112="","",INDEX(HistoryFormatted!B:B,MATCH(ROW()-21,HistoryFormatted!$F:$F,0)))</f>
        <v/>
      </c>
      <c r="C112" s="56" t="str">
        <f t="array" ref="C112">IF($A112="","",INDEX(HistoryFormatted!C:C,MATCH(ROW()-21,HistoryFormatted!$F:$F,0)))</f>
        <v/>
      </c>
      <c r="D112" s="57" t="str">
        <f t="array" ref="D112">IF($A112="","",INDEX(HistoryFormatted!D:D,MATCH(ROW()-21,HistoryFormatted!$F:$F,0)))</f>
        <v/>
      </c>
      <c r="E112" s="58" t="str">
        <f t="array" ref="E112">IF($A112="","",INDEX(HistoryFormatted!E:E,MATCH(ROW()-21,HistoryFormatted!$F:$F,0)))</f>
        <v/>
      </c>
      <c r="F112" s="31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>
      <c r="A113" s="55" t="str">
        <f t="array" ref="A113">IF(C$1="",IFERROR(INDEX(HistoryFormatted!A:A,MATCH(ROW()-21,HistoryFormatted!F:F,0)),""),"")</f>
        <v/>
      </c>
      <c r="B113" s="56" t="str">
        <f t="array" ref="B113">IF($A113="","",INDEX(HistoryFormatted!B:B,MATCH(ROW()-21,HistoryFormatted!$F:$F,0)))</f>
        <v/>
      </c>
      <c r="C113" s="56" t="str">
        <f t="array" ref="C113">IF($A113="","",INDEX(HistoryFormatted!C:C,MATCH(ROW()-21,HistoryFormatted!$F:$F,0)))</f>
        <v/>
      </c>
      <c r="D113" s="57" t="str">
        <f t="array" ref="D113">IF($A113="","",INDEX(HistoryFormatted!D:D,MATCH(ROW()-21,HistoryFormatted!$F:$F,0)))</f>
        <v/>
      </c>
      <c r="E113" s="58" t="str">
        <f t="array" ref="E113">IF($A113="","",INDEX(HistoryFormatted!E:E,MATCH(ROW()-21,HistoryFormatted!$F:$F,0)))</f>
        <v/>
      </c>
      <c r="F113" s="31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>
      <c r="A114" s="55" t="str">
        <f t="array" ref="A114">IF(C$1="",IFERROR(INDEX(HistoryFormatted!A:A,MATCH(ROW()-21,HistoryFormatted!F:F,0)),""),"")</f>
        <v/>
      </c>
      <c r="B114" s="56" t="str">
        <f t="array" ref="B114">IF($A114="","",INDEX(HistoryFormatted!B:B,MATCH(ROW()-21,HistoryFormatted!$F:$F,0)))</f>
        <v/>
      </c>
      <c r="C114" s="56" t="str">
        <f t="array" ref="C114">IF($A114="","",INDEX(HistoryFormatted!C:C,MATCH(ROW()-21,HistoryFormatted!$F:$F,0)))</f>
        <v/>
      </c>
      <c r="D114" s="57" t="str">
        <f t="array" ref="D114">IF($A114="","",INDEX(HistoryFormatted!D:D,MATCH(ROW()-21,HistoryFormatted!$F:$F,0)))</f>
        <v/>
      </c>
      <c r="E114" s="58" t="str">
        <f t="array" ref="E114">IF($A114="","",INDEX(HistoryFormatted!E:E,MATCH(ROW()-21,HistoryFormatted!$F:$F,0)))</f>
        <v/>
      </c>
      <c r="F114" s="31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>
      <c r="A115" s="55" t="str">
        <f t="array" ref="A115">IF(C$1="",IFERROR(INDEX(HistoryFormatted!A:A,MATCH(ROW()-21,HistoryFormatted!F:F,0)),""),"")</f>
        <v/>
      </c>
      <c r="B115" s="56" t="str">
        <f t="array" ref="B115">IF($A115="","",INDEX(HistoryFormatted!B:B,MATCH(ROW()-21,HistoryFormatted!$F:$F,0)))</f>
        <v/>
      </c>
      <c r="C115" s="56" t="str">
        <f t="array" ref="C115">IF($A115="","",INDEX(HistoryFormatted!C:C,MATCH(ROW()-21,HistoryFormatted!$F:$F,0)))</f>
        <v/>
      </c>
      <c r="D115" s="57" t="str">
        <f t="array" ref="D115">IF($A115="","",INDEX(HistoryFormatted!D:D,MATCH(ROW()-21,HistoryFormatted!$F:$F,0)))</f>
        <v/>
      </c>
      <c r="E115" s="58" t="str">
        <f t="array" ref="E115">IF($A115="","",INDEX(HistoryFormatted!E:E,MATCH(ROW()-21,HistoryFormatted!$F:$F,0)))</f>
        <v/>
      </c>
      <c r="F115" s="31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>
      <c r="A116" s="55" t="str">
        <f t="array" ref="A116">IF(C$1="",IFERROR(INDEX(HistoryFormatted!A:A,MATCH(ROW()-21,HistoryFormatted!F:F,0)),""),"")</f>
        <v/>
      </c>
      <c r="B116" s="56" t="str">
        <f t="array" ref="B116">IF($A116="","",INDEX(HistoryFormatted!B:B,MATCH(ROW()-21,HistoryFormatted!$F:$F,0)))</f>
        <v/>
      </c>
      <c r="C116" s="56" t="str">
        <f t="array" ref="C116">IF($A116="","",INDEX(HistoryFormatted!C:C,MATCH(ROW()-21,HistoryFormatted!$F:$F,0)))</f>
        <v/>
      </c>
      <c r="D116" s="57" t="str">
        <f t="array" ref="D116">IF($A116="","",INDEX(HistoryFormatted!D:D,MATCH(ROW()-21,HistoryFormatted!$F:$F,0)))</f>
        <v/>
      </c>
      <c r="E116" s="58" t="str">
        <f t="array" ref="E116">IF($A116="","",INDEX(HistoryFormatted!E:E,MATCH(ROW()-21,HistoryFormatted!$F:$F,0)))</f>
        <v/>
      </c>
      <c r="F116" s="31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>
      <c r="A117" s="55" t="str">
        <f t="array" ref="A117">IF(C$1="",IFERROR(INDEX(HistoryFormatted!A:A,MATCH(ROW()-21,HistoryFormatted!F:F,0)),""),"")</f>
        <v/>
      </c>
      <c r="B117" s="56" t="str">
        <f t="array" ref="B117">IF($A117="","",INDEX(HistoryFormatted!B:B,MATCH(ROW()-21,HistoryFormatted!$F:$F,0)))</f>
        <v/>
      </c>
      <c r="C117" s="56" t="str">
        <f t="array" ref="C117">IF($A117="","",INDEX(HistoryFormatted!C:C,MATCH(ROW()-21,HistoryFormatted!$F:$F,0)))</f>
        <v/>
      </c>
      <c r="D117" s="57" t="str">
        <f t="array" ref="D117">IF($A117="","",INDEX(HistoryFormatted!D:D,MATCH(ROW()-21,HistoryFormatted!$F:$F,0)))</f>
        <v/>
      </c>
      <c r="E117" s="58" t="str">
        <f t="array" ref="E117">IF($A117="","",INDEX(HistoryFormatted!E:E,MATCH(ROW()-21,HistoryFormatted!$F:$F,0)))</f>
        <v/>
      </c>
      <c r="F117" s="31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>
      <c r="A118" s="55" t="str">
        <f t="array" ref="A118">IF(C$1="",IFERROR(INDEX(HistoryFormatted!A:A,MATCH(ROW()-21,HistoryFormatted!F:F,0)),""),"")</f>
        <v/>
      </c>
      <c r="B118" s="56" t="str">
        <f t="array" ref="B118">IF($A118="","",INDEX(HistoryFormatted!B:B,MATCH(ROW()-21,HistoryFormatted!$F:$F,0)))</f>
        <v/>
      </c>
      <c r="C118" s="56" t="str">
        <f t="array" ref="C118">IF($A118="","",INDEX(HistoryFormatted!C:C,MATCH(ROW()-21,HistoryFormatted!$F:$F,0)))</f>
        <v/>
      </c>
      <c r="D118" s="57" t="str">
        <f t="array" ref="D118">IF($A118="","",INDEX(HistoryFormatted!D:D,MATCH(ROW()-21,HistoryFormatted!$F:$F,0)))</f>
        <v/>
      </c>
      <c r="E118" s="58" t="str">
        <f t="array" ref="E118">IF($A118="","",INDEX(HistoryFormatted!E:E,MATCH(ROW()-21,HistoryFormatted!$F:$F,0)))</f>
        <v/>
      </c>
      <c r="F118" s="31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>
      <c r="A119" s="55" t="str">
        <f t="array" ref="A119">IF(C$1="",IFERROR(INDEX(HistoryFormatted!A:A,MATCH(ROW()-21,HistoryFormatted!F:F,0)),""),"")</f>
        <v/>
      </c>
      <c r="B119" s="56" t="str">
        <f t="array" ref="B119">IF($A119="","",INDEX(HistoryFormatted!B:B,MATCH(ROW()-21,HistoryFormatted!$F:$F,0)))</f>
        <v/>
      </c>
      <c r="C119" s="56" t="str">
        <f t="array" ref="C119">IF($A119="","",INDEX(HistoryFormatted!C:C,MATCH(ROW()-21,HistoryFormatted!$F:$F,0)))</f>
        <v/>
      </c>
      <c r="D119" s="57" t="str">
        <f t="array" ref="D119">IF($A119="","",INDEX(HistoryFormatted!D:D,MATCH(ROW()-21,HistoryFormatted!$F:$F,0)))</f>
        <v/>
      </c>
      <c r="E119" s="58" t="str">
        <f t="array" ref="E119">IF($A119="","",INDEX(HistoryFormatted!E:E,MATCH(ROW()-21,HistoryFormatted!$F:$F,0)))</f>
        <v/>
      </c>
      <c r="F119" s="31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>
      <c r="A120" s="59" t="str">
        <f t="array" ref="A120">IF(C$1="",IFERROR(INDEX(HistoryFormatted!A:A,MATCH(ROW()-21,HistoryFormatted!F:F,0)),""),"")</f>
        <v/>
      </c>
      <c r="B120" s="60" t="str">
        <f t="array" ref="B120">IF($A120="","",INDEX(HistoryFormatted!B:B,MATCH(ROW()-21,HistoryFormatted!$F:$F,0)))</f>
        <v/>
      </c>
      <c r="C120" s="60" t="str">
        <f t="array" ref="C120">IF($A120="","",INDEX(HistoryFormatted!C:C,MATCH(ROW()-21,HistoryFormatted!$F:$F,0)))</f>
        <v/>
      </c>
      <c r="D120" s="61" t="str">
        <f t="array" ref="D120">IF($A120="","",INDEX(HistoryFormatted!D:D,MATCH(ROW()-21,HistoryFormatted!$F:$F,0)))</f>
        <v/>
      </c>
      <c r="E120" s="62" t="str">
        <f t="array" ref="E120">IF($A120="","",INDEX(HistoryFormatted!E:E,MATCH(ROW()-21,HistoryFormatted!$F:$F,0)))</f>
        <v/>
      </c>
      <c r="F120" s="31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ataValidations count="4">
    <dataValidation type="decimal" allowBlank="1" showInputMessage="1" showErrorMessage="1" prompt="Invalid Entry - This field accepts values between $0-$35,000,000" sqref="B1:B2">
      <formula1>0</formula1>
      <formula2>35000000</formula2>
    </dataValidation>
    <dataValidation type="list" allowBlank="1" showDropDown="1" showInputMessage="1" showErrorMessage="1" prompt="Invalid Entry - This field can only be blank or an &quot;X&quot;" sqref="B7:B18 D7:D18 F7:F18">
      <formula1>"X,x"</formula1>
    </dataValidation>
    <dataValidation type="list" allowBlank="1" showInputMessage="1" showErrorMessage="1" prompt="Invalid Entry - Select a name from the drop-down or leave the field blank" sqref="B5">
      <formula1>list_names</formula1>
    </dataValidation>
    <dataValidation type="decimal" allowBlank="1" showInputMessage="1" showErrorMessage="1" prompt="Invalid Entry - This field allows values between 1991 and 2017" sqref="B3:B4">
      <formula1>1991</formula1>
      <formula2>2017</formula2>
    </dataValidation>
  </dataValidation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/>
  </sheetViews>
  <sheetFormatPr defaultColWidth="11.25" defaultRowHeight="15" customHeight="1"/>
  <cols>
    <col min="1" max="1" width="10.75" customWidth="1"/>
    <col min="2" max="2" width="60" customWidth="1"/>
    <col min="3" max="6" width="10.75" customWidth="1"/>
    <col min="7" max="26" width="10.5" customWidth="1"/>
  </cols>
  <sheetData>
    <row r="1" spans="1:26">
      <c r="A1" s="28"/>
      <c r="B1" s="63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>
      <c r="A2" s="28"/>
      <c r="B2" s="63" t="s">
        <v>3485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>
      <c r="A3" s="28"/>
      <c r="B3" s="63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>
      <c r="A4" s="28"/>
      <c r="B4" s="63" t="s">
        <v>3488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>
      <c r="A5" s="28"/>
      <c r="B5" s="63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>
      <c r="A6" s="28"/>
      <c r="B6" s="63" t="s">
        <v>3491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>
      <c r="A7" s="28"/>
      <c r="B7" s="63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>
      <c r="A8" s="28"/>
      <c r="B8" s="63" t="s">
        <v>3495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>
      <c r="A9" s="28"/>
      <c r="B9" s="63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>
      <c r="A10" s="28"/>
      <c r="B10" s="63" t="s">
        <v>3497</v>
      </c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>
      <c r="A11" s="28"/>
      <c r="B11" s="63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>
      <c r="A12" s="28"/>
      <c r="B12" s="63" t="s">
        <v>3499</v>
      </c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>
      <c r="A13" s="28"/>
      <c r="B13" s="63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>
      <c r="A14" s="28"/>
      <c r="B14" s="63" t="s">
        <v>3502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>
      <c r="A15" s="28"/>
      <c r="B15" s="63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>
      <c r="A16" s="28"/>
      <c r="B16" s="63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>
      <c r="A17" s="28"/>
      <c r="B17" s="63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>
      <c r="A18" s="28"/>
      <c r="B18" s="63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>
      <c r="A19" s="28"/>
      <c r="B19" s="63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>
      <c r="A20" s="28"/>
      <c r="B20" s="63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>
      <c r="A21" s="28"/>
      <c r="B21" s="63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>
      <c r="A22" s="28"/>
      <c r="B22" s="63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>
      <c r="A23" s="28"/>
      <c r="B23" s="63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>
      <c r="A24" s="28"/>
      <c r="B24" s="63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>
      <c r="A25" s="28"/>
      <c r="B25" s="63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>
      <c r="A26" s="28"/>
      <c r="B26" s="63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>
      <c r="A27" s="28"/>
      <c r="B27" s="63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>
      <c r="A28" s="28"/>
      <c r="B28" s="63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>
      <c r="A29" s="28"/>
      <c r="B29" s="63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>
      <c r="A30" s="28"/>
      <c r="B30" s="63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>
      <c r="A31" s="28"/>
      <c r="B31" s="63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>
      <c r="A32" s="28"/>
      <c r="B32" s="63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>
      <c r="A33" s="28"/>
      <c r="B33" s="63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>
      <c r="A34" s="28"/>
      <c r="B34" s="63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>
      <c r="A35" s="28"/>
      <c r="B35" s="63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>
      <c r="A36" s="28"/>
      <c r="B36" s="63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>
      <c r="A37" s="28"/>
      <c r="B37" s="63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>
      <c r="A38" s="28"/>
      <c r="B38" s="63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>
      <c r="A39" s="28"/>
      <c r="B39" s="63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>
      <c r="A40" s="28"/>
      <c r="B40" s="63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>
      <c r="A41" s="28"/>
      <c r="B41" s="63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>
      <c r="A42" s="28"/>
      <c r="B42" s="63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>
      <c r="A43" s="28"/>
      <c r="B43" s="63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>
      <c r="A44" s="28"/>
      <c r="B44" s="63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>
      <c r="A45" s="28"/>
      <c r="B45" s="63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>
      <c r="A46" s="28"/>
      <c r="B46" s="63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>
      <c r="A47" s="28"/>
      <c r="B47" s="63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>
      <c r="A48" s="28"/>
      <c r="B48" s="63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>
      <c r="A49" s="28"/>
      <c r="B49" s="63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>
      <c r="A50" s="28"/>
      <c r="B50" s="63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>
      <c r="A51" s="28"/>
      <c r="B51" s="63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>
      <c r="A52" s="28"/>
      <c r="B52" s="63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>
      <c r="A53" s="28"/>
      <c r="B53" s="63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>
      <c r="A54" s="28"/>
      <c r="B54" s="63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>
      <c r="A55" s="28"/>
      <c r="B55" s="63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>
      <c r="A56" s="28"/>
      <c r="B56" s="63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>
      <c r="A57" s="28"/>
      <c r="B57" s="63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>
      <c r="A58" s="28"/>
      <c r="B58" s="63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>
      <c r="A59" s="28"/>
      <c r="B59" s="63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>
      <c r="A60" s="28"/>
      <c r="B60" s="63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>
      <c r="A61" s="28"/>
      <c r="B61" s="63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>
      <c r="A62" s="28"/>
      <c r="B62" s="63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>
      <c r="A63" s="28"/>
      <c r="B63" s="63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>
      <c r="A64" s="28"/>
      <c r="B64" s="63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>
      <c r="A65" s="28"/>
      <c r="B65" s="63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>
      <c r="A66" s="28"/>
      <c r="B66" s="63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>
      <c r="A67" s="28"/>
      <c r="B67" s="63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>
      <c r="A68" s="28"/>
      <c r="B68" s="63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>
      <c r="A69" s="28"/>
      <c r="B69" s="63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>
      <c r="A70" s="28"/>
      <c r="B70" s="63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>
      <c r="A71" s="28"/>
      <c r="B71" s="63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>
      <c r="A72" s="28"/>
      <c r="B72" s="63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>
      <c r="A73" s="28"/>
      <c r="B73" s="63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>
      <c r="A74" s="28"/>
      <c r="B74" s="63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>
      <c r="A75" s="28"/>
      <c r="B75" s="63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>
      <c r="A76" s="28"/>
      <c r="B76" s="63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>
      <c r="A77" s="28"/>
      <c r="B77" s="63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>
      <c r="A78" s="28"/>
      <c r="B78" s="63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>
      <c r="A79" s="28"/>
      <c r="B79" s="63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>
      <c r="A80" s="28"/>
      <c r="B80" s="63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>
      <c r="A81" s="28"/>
      <c r="B81" s="63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>
      <c r="A82" s="28"/>
      <c r="B82" s="63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>
      <c r="A83" s="28"/>
      <c r="B83" s="63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>
      <c r="A84" s="28"/>
      <c r="B84" s="63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>
      <c r="A85" s="28"/>
      <c r="B85" s="63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>
      <c r="A86" s="28"/>
      <c r="B86" s="63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>
      <c r="A87" s="28"/>
      <c r="B87" s="63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>
      <c r="A88" s="28"/>
      <c r="B88" s="63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>
      <c r="A89" s="28"/>
      <c r="B89" s="63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>
      <c r="A90" s="28"/>
      <c r="B90" s="63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>
      <c r="A91" s="28"/>
      <c r="B91" s="63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>
      <c r="A92" s="28"/>
      <c r="B92" s="63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>
      <c r="A93" s="28"/>
      <c r="B93" s="63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>
      <c r="A94" s="28"/>
      <c r="B94" s="63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>
      <c r="A95" s="28"/>
      <c r="B95" s="63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>
      <c r="A96" s="28"/>
      <c r="B96" s="63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>
      <c r="A97" s="28"/>
      <c r="B97" s="63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>
      <c r="A98" s="28"/>
      <c r="B98" s="63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>
      <c r="A99" s="28"/>
      <c r="B99" s="63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>
      <c r="A100" s="28"/>
      <c r="B100" s="63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>
      <c r="A101" s="28"/>
      <c r="B101" s="63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>
      <c r="A102" s="28"/>
      <c r="B102" s="63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>
      <c r="A103" s="28"/>
      <c r="B103" s="63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>
      <c r="A104" s="28"/>
      <c r="B104" s="63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>
      <c r="A105" s="28"/>
      <c r="B105" s="63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>
      <c r="A106" s="28"/>
      <c r="B106" s="63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>
      <c r="A107" s="28"/>
      <c r="B107" s="63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>
      <c r="A108" s="28"/>
      <c r="B108" s="63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>
      <c r="A109" s="28"/>
      <c r="B109" s="63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>
      <c r="A110" s="28"/>
      <c r="B110" s="63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>
      <c r="A111" s="28"/>
      <c r="B111" s="63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>
      <c r="A112" s="28"/>
      <c r="B112" s="63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>
      <c r="A113" s="28"/>
      <c r="B113" s="63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>
      <c r="A114" s="28"/>
      <c r="B114" s="6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>
      <c r="A115" s="28"/>
      <c r="B115" s="6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>
      <c r="A116" s="28"/>
      <c r="B116" s="6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>
      <c r="A117" s="28"/>
      <c r="B117" s="6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>
      <c r="A118" s="28"/>
      <c r="B118" s="6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>
      <c r="A119" s="28"/>
      <c r="B119" s="6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>
      <c r="A120" s="28"/>
      <c r="B120" s="6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>
      <c r="A121" s="28"/>
      <c r="B121" s="6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>
      <c r="A122" s="28"/>
      <c r="B122" s="6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>
      <c r="A123" s="28"/>
      <c r="B123" s="6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>
      <c r="A124" s="28"/>
      <c r="B124" s="6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>
      <c r="A125" s="28"/>
      <c r="B125" s="6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>
      <c r="A126" s="28"/>
      <c r="B126" s="6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>
      <c r="A127" s="28"/>
      <c r="B127" s="6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>
      <c r="A128" s="28"/>
      <c r="B128" s="6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>
      <c r="A129" s="28"/>
      <c r="B129" s="6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>
      <c r="A130" s="28"/>
      <c r="B130" s="6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>
      <c r="A131" s="28"/>
      <c r="B131" s="6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>
      <c r="A132" s="28"/>
      <c r="B132" s="6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>
      <c r="A133" s="28"/>
      <c r="B133" s="6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>
      <c r="A134" s="28"/>
      <c r="B134" s="6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>
      <c r="A135" s="28"/>
      <c r="B135" s="6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>
      <c r="A136" s="28"/>
      <c r="B136" s="6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>
      <c r="A137" s="28"/>
      <c r="B137" s="6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>
      <c r="A138" s="28"/>
      <c r="B138" s="6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>
      <c r="A139" s="28"/>
      <c r="B139" s="6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>
      <c r="A140" s="28"/>
      <c r="B140" s="6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>
      <c r="A141" s="28"/>
      <c r="B141" s="6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>
      <c r="A142" s="28"/>
      <c r="B142" s="6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>
      <c r="A143" s="28"/>
      <c r="B143" s="6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>
      <c r="A144" s="28"/>
      <c r="B144" s="6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>
      <c r="A145" s="28"/>
      <c r="B145" s="6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>
      <c r="A146" s="28"/>
      <c r="B146" s="6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>
      <c r="A147" s="28"/>
      <c r="B147" s="6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>
      <c r="A148" s="28"/>
      <c r="B148" s="6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>
      <c r="A149" s="28"/>
      <c r="B149" s="6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>
      <c r="A150" s="28"/>
      <c r="B150" s="6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>
      <c r="A151" s="28"/>
      <c r="B151" s="6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>
      <c r="A152" s="28"/>
      <c r="B152" s="6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>
      <c r="A153" s="28"/>
      <c r="B153" s="6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>
      <c r="A154" s="28"/>
      <c r="B154" s="6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>
      <c r="A155" s="28"/>
      <c r="B155" s="6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>
      <c r="A156" s="28"/>
      <c r="B156" s="6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>
      <c r="A157" s="28"/>
      <c r="B157" s="6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>
      <c r="A158" s="28"/>
      <c r="B158" s="6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>
      <c r="A159" s="28"/>
      <c r="B159" s="6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>
      <c r="A160" s="28"/>
      <c r="B160" s="6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>
      <c r="A161" s="28"/>
      <c r="B161" s="6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>
      <c r="A162" s="28"/>
      <c r="B162" s="6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>
      <c r="A163" s="28"/>
      <c r="B163" s="6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>
      <c r="A164" s="28"/>
      <c r="B164" s="6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>
      <c r="A165" s="28"/>
      <c r="B165" s="6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>
      <c r="A166" s="28"/>
      <c r="B166" s="6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>
      <c r="A167" s="28"/>
      <c r="B167" s="6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>
      <c r="A168" s="28"/>
      <c r="B168" s="6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>
      <c r="A169" s="28"/>
      <c r="B169" s="6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>
      <c r="A170" s="28"/>
      <c r="B170" s="6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>
      <c r="A171" s="28"/>
      <c r="B171" s="6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>
      <c r="A172" s="28"/>
      <c r="B172" s="6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>
      <c r="A173" s="28"/>
      <c r="B173" s="6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>
      <c r="A174" s="28"/>
      <c r="B174" s="6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>
      <c r="A175" s="28"/>
      <c r="B175" s="6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>
      <c r="A176" s="28"/>
      <c r="B176" s="6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>
      <c r="A177" s="28"/>
      <c r="B177" s="6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>
      <c r="A178" s="28"/>
      <c r="B178" s="6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>
      <c r="A179" s="28"/>
      <c r="B179" s="6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>
      <c r="A180" s="28"/>
      <c r="B180" s="6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>
      <c r="A181" s="28"/>
      <c r="B181" s="6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>
      <c r="A182" s="28"/>
      <c r="B182" s="6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>
      <c r="A183" s="28"/>
      <c r="B183" s="6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>
      <c r="A184" s="28"/>
      <c r="B184" s="6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>
      <c r="A185" s="28"/>
      <c r="B185" s="6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>
      <c r="A186" s="28"/>
      <c r="B186" s="6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>
      <c r="A187" s="28"/>
      <c r="B187" s="6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>
      <c r="A188" s="28"/>
      <c r="B188" s="63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>
      <c r="A189" s="28"/>
      <c r="B189" s="63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>
      <c r="A190" s="28"/>
      <c r="B190" s="63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>
      <c r="A191" s="28"/>
      <c r="B191" s="63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>
      <c r="A192" s="28"/>
      <c r="B192" s="63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>
      <c r="A193" s="28"/>
      <c r="B193" s="63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>
      <c r="A194" s="28"/>
      <c r="B194" s="63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>
      <c r="A195" s="28"/>
      <c r="B195" s="63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>
      <c r="A196" s="28"/>
      <c r="B196" s="63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>
      <c r="A197" s="28"/>
      <c r="B197" s="63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>
      <c r="A198" s="28"/>
      <c r="B198" s="63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>
      <c r="A199" s="28"/>
      <c r="B199" s="63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>
      <c r="A200" s="28"/>
      <c r="B200" s="63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>
      <c r="A201" s="28"/>
      <c r="B201" s="63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>
      <c r="A202" s="28"/>
      <c r="B202" s="63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>
      <c r="A203" s="28"/>
      <c r="B203" s="63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>
      <c r="A204" s="28"/>
      <c r="B204" s="63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>
      <c r="A205" s="28"/>
      <c r="B205" s="63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>
      <c r="A206" s="28"/>
      <c r="B206" s="63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>
      <c r="A207" s="28"/>
      <c r="B207" s="63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>
      <c r="A208" s="28"/>
      <c r="B208" s="63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>
      <c r="A209" s="28"/>
      <c r="B209" s="63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>
      <c r="A210" s="28"/>
      <c r="B210" s="63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>
      <c r="A211" s="28"/>
      <c r="B211" s="63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>
      <c r="A212" s="28"/>
      <c r="B212" s="63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>
      <c r="A213" s="28"/>
      <c r="B213" s="63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>
      <c r="A214" s="28"/>
      <c r="B214" s="63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>
      <c r="A215" s="28"/>
      <c r="B215" s="63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>
      <c r="A216" s="28"/>
      <c r="B216" s="63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>
      <c r="A217" s="28"/>
      <c r="B217" s="63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>
      <c r="A218" s="28"/>
      <c r="B218" s="63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>
      <c r="A219" s="28"/>
      <c r="B219" s="63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>
      <c r="A220" s="28"/>
      <c r="B220" s="63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>
      <c r="A221" s="28"/>
      <c r="B221" s="63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>
      <c r="A222" s="28"/>
      <c r="B222" s="63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>
      <c r="A223" s="28"/>
      <c r="B223" s="63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>
      <c r="A224" s="28"/>
      <c r="B224" s="63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>
      <c r="A225" s="28"/>
      <c r="B225" s="63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>
      <c r="A226" s="28"/>
      <c r="B226" s="63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>
      <c r="A227" s="28"/>
      <c r="B227" s="63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>
      <c r="A228" s="28"/>
      <c r="B228" s="63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>
      <c r="A229" s="28"/>
      <c r="B229" s="63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>
      <c r="A230" s="28"/>
      <c r="B230" s="63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>
      <c r="A231" s="28"/>
      <c r="B231" s="63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>
      <c r="A232" s="28"/>
      <c r="B232" s="63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>
      <c r="A233" s="28"/>
      <c r="B233" s="63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>
      <c r="A234" s="28"/>
      <c r="B234" s="63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>
      <c r="A235" s="28"/>
      <c r="B235" s="63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>
      <c r="A236" s="28"/>
      <c r="B236" s="63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>
      <c r="A237" s="28"/>
      <c r="B237" s="63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>
      <c r="A238" s="28"/>
      <c r="B238" s="63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>
      <c r="A239" s="28"/>
      <c r="B239" s="63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>
      <c r="A240" s="28"/>
      <c r="B240" s="63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>
      <c r="A241" s="28"/>
      <c r="B241" s="63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>
      <c r="A242" s="28"/>
      <c r="B242" s="63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>
      <c r="A243" s="28"/>
      <c r="B243" s="63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>
      <c r="A244" s="28"/>
      <c r="B244" s="63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>
      <c r="A245" s="28"/>
      <c r="B245" s="63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>
      <c r="A246" s="28"/>
      <c r="B246" s="63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>
      <c r="A247" s="28"/>
      <c r="B247" s="63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>
      <c r="A248" s="28"/>
      <c r="B248" s="63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>
      <c r="A249" s="28"/>
      <c r="B249" s="63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>
      <c r="A250" s="28"/>
      <c r="B250" s="63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>
      <c r="A251" s="28"/>
      <c r="B251" s="63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>
      <c r="A252" s="28"/>
      <c r="B252" s="63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>
      <c r="A253" s="28"/>
      <c r="B253" s="63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>
      <c r="A254" s="28"/>
      <c r="B254" s="63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>
      <c r="A255" s="28"/>
      <c r="B255" s="63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>
      <c r="A256" s="28"/>
      <c r="B256" s="63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>
      <c r="A257" s="28"/>
      <c r="B257" s="63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>
      <c r="A258" s="28"/>
      <c r="B258" s="63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>
      <c r="A259" s="28"/>
      <c r="B259" s="63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>
      <c r="A260" s="28"/>
      <c r="B260" s="63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>
      <c r="A261" s="28"/>
      <c r="B261" s="63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>
      <c r="A262" s="28"/>
      <c r="B262" s="63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>
      <c r="A263" s="28"/>
      <c r="B263" s="63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>
      <c r="A264" s="28"/>
      <c r="B264" s="63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>
      <c r="A265" s="28"/>
      <c r="B265" s="63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>
      <c r="A266" s="28"/>
      <c r="B266" s="63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>
      <c r="A267" s="28"/>
      <c r="B267" s="63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>
      <c r="A268" s="28"/>
      <c r="B268" s="63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>
      <c r="A269" s="28"/>
      <c r="B269" s="63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>
      <c r="A270" s="28"/>
      <c r="B270" s="63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>
      <c r="A271" s="28"/>
      <c r="B271" s="63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>
      <c r="A272" s="28"/>
      <c r="B272" s="63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>
      <c r="A273" s="28"/>
      <c r="B273" s="63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>
      <c r="A274" s="28"/>
      <c r="B274" s="63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>
      <c r="A275" s="28"/>
      <c r="B275" s="63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>
      <c r="A276" s="28"/>
      <c r="B276" s="63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>
      <c r="A277" s="28"/>
      <c r="B277" s="63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>
      <c r="A278" s="28"/>
      <c r="B278" s="63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>
      <c r="A279" s="28"/>
      <c r="B279" s="63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>
      <c r="A280" s="28"/>
      <c r="B280" s="63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>
      <c r="A281" s="28"/>
      <c r="B281" s="63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>
      <c r="A282" s="28"/>
      <c r="B282" s="63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>
      <c r="A283" s="28"/>
      <c r="B283" s="63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>
      <c r="A284" s="28"/>
      <c r="B284" s="63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>
      <c r="A285" s="28"/>
      <c r="B285" s="63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>
      <c r="A286" s="28"/>
      <c r="B286" s="63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>
      <c r="A287" s="28"/>
      <c r="B287" s="63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>
      <c r="A288" s="28"/>
      <c r="B288" s="63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>
      <c r="A289" s="28"/>
      <c r="B289" s="63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>
      <c r="A290" s="28"/>
      <c r="B290" s="63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>
      <c r="A291" s="28"/>
      <c r="B291" s="63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>
      <c r="A292" s="28"/>
      <c r="B292" s="63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>
      <c r="A293" s="28"/>
      <c r="B293" s="63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>
      <c r="A294" s="28"/>
      <c r="B294" s="63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>
      <c r="A295" s="28"/>
      <c r="B295" s="63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>
      <c r="A296" s="28"/>
      <c r="B296" s="63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>
      <c r="A297" s="28"/>
      <c r="B297" s="63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>
      <c r="A298" s="28"/>
      <c r="B298" s="63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>
      <c r="A299" s="28"/>
      <c r="B299" s="63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>
      <c r="A300" s="28"/>
      <c r="B300" s="63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>
      <c r="A301" s="28"/>
      <c r="B301" s="63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>
      <c r="A302" s="28"/>
      <c r="B302" s="63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>
      <c r="A303" s="28"/>
      <c r="B303" s="63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>
      <c r="A304" s="28"/>
      <c r="B304" s="63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>
      <c r="A305" s="28"/>
      <c r="B305" s="63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>
      <c r="A306" s="28"/>
      <c r="B306" s="63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>
      <c r="A307" s="28"/>
      <c r="B307" s="63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>
      <c r="A308" s="28"/>
      <c r="B308" s="63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>
      <c r="A309" s="28"/>
      <c r="B309" s="63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>
      <c r="A310" s="28"/>
      <c r="B310" s="63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>
      <c r="A311" s="28"/>
      <c r="B311" s="63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>
      <c r="A312" s="28"/>
      <c r="B312" s="63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>
      <c r="A313" s="28"/>
      <c r="B313" s="63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>
      <c r="A314" s="28"/>
      <c r="B314" s="63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>
      <c r="A315" s="28"/>
      <c r="B315" s="63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>
      <c r="A316" s="28"/>
      <c r="B316" s="63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>
      <c r="A317" s="28"/>
      <c r="B317" s="63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>
      <c r="A318" s="28"/>
      <c r="B318" s="63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>
      <c r="A319" s="28"/>
      <c r="B319" s="63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>
      <c r="A320" s="28"/>
      <c r="B320" s="63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>
      <c r="A321" s="28"/>
      <c r="B321" s="63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>
      <c r="A322" s="28"/>
      <c r="B322" s="63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>
      <c r="A323" s="28"/>
      <c r="B323" s="63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>
      <c r="A324" s="28"/>
      <c r="B324" s="63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>
      <c r="A325" s="28"/>
      <c r="B325" s="63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>
      <c r="A326" s="28"/>
      <c r="B326" s="63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>
      <c r="A327" s="28"/>
      <c r="B327" s="63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>
      <c r="A328" s="28"/>
      <c r="B328" s="63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>
      <c r="A329" s="28"/>
      <c r="B329" s="63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>
      <c r="A330" s="28"/>
      <c r="B330" s="63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>
      <c r="A331" s="28"/>
      <c r="B331" s="63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>
      <c r="A332" s="28"/>
      <c r="B332" s="63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>
      <c r="A333" s="28"/>
      <c r="B333" s="63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>
      <c r="A334" s="28"/>
      <c r="B334" s="63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>
      <c r="A335" s="28"/>
      <c r="B335" s="63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>
      <c r="A336" s="28"/>
      <c r="B336" s="63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>
      <c r="A337" s="28"/>
      <c r="B337" s="63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>
      <c r="A338" s="28"/>
      <c r="B338" s="63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>
      <c r="A339" s="28"/>
      <c r="B339" s="63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>
      <c r="A340" s="28"/>
      <c r="B340" s="63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>
      <c r="A341" s="28"/>
      <c r="B341" s="63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>
      <c r="A342" s="28"/>
      <c r="B342" s="63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>
      <c r="A343" s="28"/>
      <c r="B343" s="63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>
      <c r="A344" s="28"/>
      <c r="B344" s="63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>
      <c r="A345" s="28"/>
      <c r="B345" s="63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>
      <c r="A346" s="28"/>
      <c r="B346" s="63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>
      <c r="A347" s="28"/>
      <c r="B347" s="63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>
      <c r="A348" s="28"/>
      <c r="B348" s="63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>
      <c r="A349" s="28"/>
      <c r="B349" s="63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>
      <c r="A350" s="28"/>
      <c r="B350" s="63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>
      <c r="A351" s="28"/>
      <c r="B351" s="63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>
      <c r="A352" s="28"/>
      <c r="B352" s="63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>
      <c r="A353" s="28"/>
      <c r="B353" s="63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>
      <c r="A354" s="28"/>
      <c r="B354" s="63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>
      <c r="A355" s="28"/>
      <c r="B355" s="63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>
      <c r="A356" s="28"/>
      <c r="B356" s="63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>
      <c r="A357" s="28"/>
      <c r="B357" s="63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>
      <c r="A358" s="28"/>
      <c r="B358" s="63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>
      <c r="A359" s="28"/>
      <c r="B359" s="63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>
      <c r="A360" s="28"/>
      <c r="B360" s="63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>
      <c r="A361" s="28"/>
      <c r="B361" s="63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>
      <c r="A362" s="28"/>
      <c r="B362" s="63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>
      <c r="A363" s="28"/>
      <c r="B363" s="63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>
      <c r="A364" s="28"/>
      <c r="B364" s="63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>
      <c r="A365" s="28"/>
      <c r="B365" s="63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>
      <c r="A366" s="28"/>
      <c r="B366" s="63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>
      <c r="A367" s="28"/>
      <c r="B367" s="63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>
      <c r="A368" s="28"/>
      <c r="B368" s="63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>
      <c r="A369" s="28"/>
      <c r="B369" s="63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>
      <c r="A370" s="28"/>
      <c r="B370" s="63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>
      <c r="A371" s="28"/>
      <c r="B371" s="63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>
      <c r="A372" s="28"/>
      <c r="B372" s="63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>
      <c r="A373" s="28"/>
      <c r="B373" s="63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>
      <c r="A374" s="28"/>
      <c r="B374" s="63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>
      <c r="A375" s="28"/>
      <c r="B375" s="63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>
      <c r="A376" s="28"/>
      <c r="B376" s="63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>
      <c r="A377" s="28"/>
      <c r="B377" s="63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>
      <c r="A378" s="28"/>
      <c r="B378" s="63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>
      <c r="A379" s="28"/>
      <c r="B379" s="63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>
      <c r="A380" s="28"/>
      <c r="B380" s="63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>
      <c r="A381" s="28"/>
      <c r="B381" s="63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>
      <c r="A382" s="28"/>
      <c r="B382" s="63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>
      <c r="A383" s="28"/>
      <c r="B383" s="63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>
      <c r="A384" s="28"/>
      <c r="B384" s="63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>
      <c r="A385" s="28"/>
      <c r="B385" s="63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>
      <c r="A386" s="28"/>
      <c r="B386" s="63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>
      <c r="A387" s="28"/>
      <c r="B387" s="63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>
      <c r="A388" s="28"/>
      <c r="B388" s="63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>
      <c r="A389" s="28"/>
      <c r="B389" s="63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>
      <c r="A390" s="28"/>
      <c r="B390" s="63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>
      <c r="A391" s="28"/>
      <c r="B391" s="63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>
      <c r="A392" s="28"/>
      <c r="B392" s="63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>
      <c r="A393" s="28"/>
      <c r="B393" s="63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>
      <c r="A394" s="28"/>
      <c r="B394" s="63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>
      <c r="A395" s="28"/>
      <c r="B395" s="63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>
      <c r="A396" s="28"/>
      <c r="B396" s="63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>
      <c r="A397" s="28"/>
      <c r="B397" s="63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>
      <c r="A398" s="28"/>
      <c r="B398" s="63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>
      <c r="A399" s="28"/>
      <c r="B399" s="63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>
      <c r="A400" s="28"/>
      <c r="B400" s="63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>
      <c r="A401" s="28"/>
      <c r="B401" s="63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>
      <c r="A402" s="28"/>
      <c r="B402" s="63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>
      <c r="A403" s="28"/>
      <c r="B403" s="63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>
      <c r="A404" s="28"/>
      <c r="B404" s="63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>
      <c r="A405" s="28"/>
      <c r="B405" s="63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>
      <c r="A406" s="28"/>
      <c r="B406" s="63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>
      <c r="A407" s="28"/>
      <c r="B407" s="63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>
      <c r="A408" s="28"/>
      <c r="B408" s="63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>
      <c r="A409" s="28"/>
      <c r="B409" s="63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>
      <c r="A410" s="28"/>
      <c r="B410" s="63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>
      <c r="A411" s="28"/>
      <c r="B411" s="63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>
      <c r="A412" s="28"/>
      <c r="B412" s="63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>
      <c r="A413" s="28"/>
      <c r="B413" s="63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>
      <c r="A414" s="28"/>
      <c r="B414" s="63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>
      <c r="A415" s="28"/>
      <c r="B415" s="63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>
      <c r="A416" s="28"/>
      <c r="B416" s="63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>
      <c r="A417" s="28"/>
      <c r="B417" s="63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>
      <c r="A418" s="28"/>
      <c r="B418" s="63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>
      <c r="A419" s="28"/>
      <c r="B419" s="63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>
      <c r="A420" s="28"/>
      <c r="B420" s="63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>
      <c r="A421" s="28"/>
      <c r="B421" s="63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>
      <c r="A422" s="28"/>
      <c r="B422" s="63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>
      <c r="A423" s="28"/>
      <c r="B423" s="63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>
      <c r="A424" s="28"/>
      <c r="B424" s="63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>
      <c r="A425" s="28"/>
      <c r="B425" s="63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>
      <c r="A426" s="28"/>
      <c r="B426" s="63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>
      <c r="A427" s="28"/>
      <c r="B427" s="63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>
      <c r="A428" s="28"/>
      <c r="B428" s="63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>
      <c r="A429" s="28"/>
      <c r="B429" s="63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>
      <c r="A430" s="28"/>
      <c r="B430" s="63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>
      <c r="A431" s="28"/>
      <c r="B431" s="63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>
      <c r="A432" s="28"/>
      <c r="B432" s="63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>
      <c r="A433" s="28"/>
      <c r="B433" s="63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>
      <c r="A434" s="28"/>
      <c r="B434" s="63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>
      <c r="A435" s="28"/>
      <c r="B435" s="63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>
      <c r="A436" s="28"/>
      <c r="B436" s="63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>
      <c r="A437" s="28"/>
      <c r="B437" s="63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>
      <c r="A438" s="28"/>
      <c r="B438" s="63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>
      <c r="A439" s="28"/>
      <c r="B439" s="63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>
      <c r="A440" s="28"/>
      <c r="B440" s="63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>
      <c r="A441" s="28"/>
      <c r="B441" s="63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>
      <c r="A442" s="28"/>
      <c r="B442" s="63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>
      <c r="A443" s="28"/>
      <c r="B443" s="63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>
      <c r="A444" s="28"/>
      <c r="B444" s="63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>
      <c r="A445" s="28"/>
      <c r="B445" s="63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>
      <c r="A446" s="28"/>
      <c r="B446" s="63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>
      <c r="A447" s="28"/>
      <c r="B447" s="63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>
      <c r="A448" s="28"/>
      <c r="B448" s="63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>
      <c r="A449" s="28"/>
      <c r="B449" s="63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>
      <c r="A450" s="28"/>
      <c r="B450" s="63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>
      <c r="A451" s="28"/>
      <c r="B451" s="63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>
      <c r="A452" s="28"/>
      <c r="B452" s="63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>
      <c r="A453" s="28"/>
      <c r="B453" s="63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>
      <c r="A454" s="28"/>
      <c r="B454" s="63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>
      <c r="A455" s="28"/>
      <c r="B455" s="63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>
      <c r="A456" s="28"/>
      <c r="B456" s="63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>
      <c r="A457" s="28"/>
      <c r="B457" s="63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>
      <c r="A458" s="28"/>
      <c r="B458" s="63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>
      <c r="A459" s="28"/>
      <c r="B459" s="63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>
      <c r="A460" s="28"/>
      <c r="B460" s="63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>
      <c r="A461" s="28"/>
      <c r="B461" s="63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>
      <c r="A462" s="28"/>
      <c r="B462" s="63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>
      <c r="A463" s="28"/>
      <c r="B463" s="63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>
      <c r="A464" s="28"/>
      <c r="B464" s="63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>
      <c r="A465" s="28"/>
      <c r="B465" s="63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>
      <c r="A466" s="28"/>
      <c r="B466" s="63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>
      <c r="A467" s="28"/>
      <c r="B467" s="63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>
      <c r="A468" s="28"/>
      <c r="B468" s="63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>
      <c r="A469" s="28"/>
      <c r="B469" s="63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>
      <c r="A470" s="28"/>
      <c r="B470" s="63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>
      <c r="A471" s="28"/>
      <c r="B471" s="63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>
      <c r="A472" s="28"/>
      <c r="B472" s="63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>
      <c r="A473" s="28"/>
      <c r="B473" s="63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>
      <c r="A474" s="28"/>
      <c r="B474" s="63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>
      <c r="A475" s="28"/>
      <c r="B475" s="63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>
      <c r="A476" s="28"/>
      <c r="B476" s="63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>
      <c r="A477" s="28"/>
      <c r="B477" s="63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>
      <c r="A478" s="28"/>
      <c r="B478" s="63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>
      <c r="A479" s="28"/>
      <c r="B479" s="63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>
      <c r="A480" s="28"/>
      <c r="B480" s="63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>
      <c r="A481" s="28"/>
      <c r="B481" s="63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>
      <c r="A482" s="28"/>
      <c r="B482" s="63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>
      <c r="A483" s="28"/>
      <c r="B483" s="63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>
      <c r="A484" s="28"/>
      <c r="B484" s="63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>
      <c r="A485" s="28"/>
      <c r="B485" s="63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>
      <c r="A486" s="28"/>
      <c r="B486" s="63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>
      <c r="A487" s="28"/>
      <c r="B487" s="63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>
      <c r="A488" s="28"/>
      <c r="B488" s="63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>
      <c r="A489" s="28"/>
      <c r="B489" s="63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>
      <c r="A490" s="28"/>
      <c r="B490" s="63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>
      <c r="A491" s="28"/>
      <c r="B491" s="63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>
      <c r="A492" s="28"/>
      <c r="B492" s="63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>
      <c r="A493" s="28"/>
      <c r="B493" s="63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>
      <c r="A494" s="28"/>
      <c r="B494" s="63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>
      <c r="A495" s="28"/>
      <c r="B495" s="63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>
      <c r="A496" s="28"/>
      <c r="B496" s="63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>
      <c r="A497" s="28"/>
      <c r="B497" s="63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>
      <c r="A498" s="28"/>
      <c r="B498" s="63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>
      <c r="A499" s="28"/>
      <c r="B499" s="63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>
      <c r="A500" s="28"/>
      <c r="B500" s="63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>
      <c r="A501" s="28"/>
      <c r="B501" s="63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>
      <c r="A502" s="28"/>
      <c r="B502" s="63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>
      <c r="A503" s="28"/>
      <c r="B503" s="63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>
      <c r="A504" s="28"/>
      <c r="B504" s="63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>
      <c r="A505" s="28"/>
      <c r="B505" s="63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>
      <c r="A506" s="28"/>
      <c r="B506" s="63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>
      <c r="A507" s="28"/>
      <c r="B507" s="63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>
      <c r="A508" s="28"/>
      <c r="B508" s="63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>
      <c r="A509" s="28"/>
      <c r="B509" s="63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>
      <c r="A510" s="28"/>
      <c r="B510" s="63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>
      <c r="A511" s="28"/>
      <c r="B511" s="63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>
      <c r="A512" s="28"/>
      <c r="B512" s="63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>
      <c r="A513" s="28"/>
      <c r="B513" s="63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>
      <c r="A514" s="28"/>
      <c r="B514" s="63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>
      <c r="A515" s="28"/>
      <c r="B515" s="63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>
      <c r="A516" s="28"/>
      <c r="B516" s="63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>
      <c r="A517" s="28"/>
      <c r="B517" s="63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>
      <c r="A518" s="28"/>
      <c r="B518" s="63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>
      <c r="A519" s="28"/>
      <c r="B519" s="63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>
      <c r="A520" s="28"/>
      <c r="B520" s="63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>
      <c r="A521" s="28"/>
      <c r="B521" s="63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>
      <c r="A522" s="28"/>
      <c r="B522" s="63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>
      <c r="A523" s="28"/>
      <c r="B523" s="63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>
      <c r="A524" s="28"/>
      <c r="B524" s="63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>
      <c r="A525" s="28"/>
      <c r="B525" s="63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>
      <c r="A526" s="28"/>
      <c r="B526" s="63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>
      <c r="A527" s="28"/>
      <c r="B527" s="63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>
      <c r="A528" s="28"/>
      <c r="B528" s="63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>
      <c r="A529" s="28"/>
      <c r="B529" s="63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>
      <c r="A530" s="28"/>
      <c r="B530" s="63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>
      <c r="A531" s="28"/>
      <c r="B531" s="63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>
      <c r="A532" s="28"/>
      <c r="B532" s="63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>
      <c r="A533" s="28"/>
      <c r="B533" s="63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>
      <c r="A534" s="28"/>
      <c r="B534" s="63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>
      <c r="A535" s="28"/>
      <c r="B535" s="63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>
      <c r="A536" s="28"/>
      <c r="B536" s="63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>
      <c r="A537" s="28"/>
      <c r="B537" s="63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>
      <c r="A538" s="28"/>
      <c r="B538" s="63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>
      <c r="A539" s="28"/>
      <c r="B539" s="63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>
      <c r="A540" s="28"/>
      <c r="B540" s="63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>
      <c r="A541" s="28"/>
      <c r="B541" s="63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>
      <c r="A542" s="28"/>
      <c r="B542" s="63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>
      <c r="A543" s="28"/>
      <c r="B543" s="63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>
      <c r="A544" s="28"/>
      <c r="B544" s="63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>
      <c r="A545" s="28"/>
      <c r="B545" s="63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>
      <c r="A546" s="28"/>
      <c r="B546" s="63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>
      <c r="A547" s="28"/>
      <c r="B547" s="63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>
      <c r="A548" s="28"/>
      <c r="B548" s="63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>
      <c r="A549" s="28"/>
      <c r="B549" s="63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>
      <c r="A550" s="28"/>
      <c r="B550" s="63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>
      <c r="A551" s="28"/>
      <c r="B551" s="63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>
      <c r="A552" s="28"/>
      <c r="B552" s="63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>
      <c r="A553" s="28"/>
      <c r="B553" s="63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>
      <c r="A554" s="28"/>
      <c r="B554" s="63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>
      <c r="A555" s="28"/>
      <c r="B555" s="63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>
      <c r="A556" s="28"/>
      <c r="B556" s="63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>
      <c r="A557" s="28"/>
      <c r="B557" s="63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>
      <c r="A558" s="28"/>
      <c r="B558" s="63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>
      <c r="A559" s="28"/>
      <c r="B559" s="63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>
      <c r="A560" s="28"/>
      <c r="B560" s="63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>
      <c r="A561" s="28"/>
      <c r="B561" s="63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>
      <c r="A562" s="28"/>
      <c r="B562" s="63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>
      <c r="A563" s="28"/>
      <c r="B563" s="63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>
      <c r="A564" s="28"/>
      <c r="B564" s="63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>
      <c r="A565" s="28"/>
      <c r="B565" s="63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>
      <c r="A566" s="28"/>
      <c r="B566" s="63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>
      <c r="A567" s="28"/>
      <c r="B567" s="63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>
      <c r="A568" s="28"/>
      <c r="B568" s="63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>
      <c r="A569" s="28"/>
      <c r="B569" s="63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>
      <c r="A570" s="28"/>
      <c r="B570" s="63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>
      <c r="A571" s="28"/>
      <c r="B571" s="63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>
      <c r="A572" s="28"/>
      <c r="B572" s="63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>
      <c r="A573" s="28"/>
      <c r="B573" s="63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>
      <c r="A574" s="28"/>
      <c r="B574" s="63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>
      <c r="A575" s="28"/>
      <c r="B575" s="63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>
      <c r="A576" s="28"/>
      <c r="B576" s="63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>
      <c r="A577" s="28"/>
      <c r="B577" s="63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>
      <c r="A578" s="28"/>
      <c r="B578" s="63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>
      <c r="A579" s="28"/>
      <c r="B579" s="63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>
      <c r="A580" s="28"/>
      <c r="B580" s="63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>
      <c r="A581" s="28"/>
      <c r="B581" s="63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>
      <c r="A582" s="28"/>
      <c r="B582" s="63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>
      <c r="A583" s="28"/>
      <c r="B583" s="63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>
      <c r="A584" s="28"/>
      <c r="B584" s="63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>
      <c r="A585" s="28"/>
      <c r="B585" s="63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>
      <c r="A586" s="28"/>
      <c r="B586" s="63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>
      <c r="A587" s="28"/>
      <c r="B587" s="63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>
      <c r="A588" s="28"/>
      <c r="B588" s="63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>
      <c r="A589" s="28"/>
      <c r="B589" s="63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>
      <c r="A590" s="28"/>
      <c r="B590" s="63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>
      <c r="A591" s="28"/>
      <c r="B591" s="63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>
      <c r="A592" s="28"/>
      <c r="B592" s="63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>
      <c r="A593" s="28"/>
      <c r="B593" s="63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>
      <c r="A594" s="28"/>
      <c r="B594" s="63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>
      <c r="A595" s="28"/>
      <c r="B595" s="63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>
      <c r="A596" s="28"/>
      <c r="B596" s="63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>
      <c r="A597" s="28"/>
      <c r="B597" s="63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>
      <c r="A598" s="28"/>
      <c r="B598" s="63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>
      <c r="A599" s="28"/>
      <c r="B599" s="63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>
      <c r="A600" s="28"/>
      <c r="B600" s="63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>
      <c r="A601" s="28"/>
      <c r="B601" s="63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>
      <c r="A602" s="28"/>
      <c r="B602" s="63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>
      <c r="A603" s="28"/>
      <c r="B603" s="63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>
      <c r="A604" s="28"/>
      <c r="B604" s="63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>
      <c r="A605" s="28"/>
      <c r="B605" s="63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>
      <c r="A606" s="28"/>
      <c r="B606" s="63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>
      <c r="A607" s="28"/>
      <c r="B607" s="63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>
      <c r="A608" s="28"/>
      <c r="B608" s="63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>
      <c r="A609" s="28"/>
      <c r="B609" s="63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>
      <c r="A610" s="28"/>
      <c r="B610" s="63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>
      <c r="A611" s="28"/>
      <c r="B611" s="63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>
      <c r="A612" s="28"/>
      <c r="B612" s="63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>
      <c r="A613" s="28"/>
      <c r="B613" s="63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>
      <c r="A614" s="28"/>
      <c r="B614" s="63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>
      <c r="A615" s="28"/>
      <c r="B615" s="63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>
      <c r="A616" s="28"/>
      <c r="B616" s="63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>
      <c r="A617" s="28"/>
      <c r="B617" s="63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>
      <c r="A618" s="28"/>
      <c r="B618" s="63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>
      <c r="A619" s="28"/>
      <c r="B619" s="63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>
      <c r="A620" s="28"/>
      <c r="B620" s="63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>
      <c r="A621" s="28"/>
      <c r="B621" s="63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>
      <c r="A622" s="28"/>
      <c r="B622" s="63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>
      <c r="A623" s="28"/>
      <c r="B623" s="63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>
      <c r="A624" s="28"/>
      <c r="B624" s="63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>
      <c r="A625" s="28"/>
      <c r="B625" s="63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>
      <c r="A626" s="28"/>
      <c r="B626" s="63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>
      <c r="A627" s="28"/>
      <c r="B627" s="63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>
      <c r="A628" s="28"/>
      <c r="B628" s="63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>
      <c r="A629" s="28"/>
      <c r="B629" s="63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>
      <c r="A630" s="28"/>
      <c r="B630" s="63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>
      <c r="A631" s="28"/>
      <c r="B631" s="63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>
      <c r="A632" s="28"/>
      <c r="B632" s="63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>
      <c r="A633" s="28"/>
      <c r="B633" s="63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>
      <c r="A634" s="28"/>
      <c r="B634" s="63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>
      <c r="A635" s="28"/>
      <c r="B635" s="63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>
      <c r="A636" s="28"/>
      <c r="B636" s="63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>
      <c r="A637" s="28"/>
      <c r="B637" s="63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>
      <c r="A638" s="28"/>
      <c r="B638" s="63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>
      <c r="A639" s="28"/>
      <c r="B639" s="63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>
      <c r="A640" s="28"/>
      <c r="B640" s="63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>
      <c r="A641" s="28"/>
      <c r="B641" s="63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>
      <c r="A642" s="28"/>
      <c r="B642" s="63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>
      <c r="A643" s="28"/>
      <c r="B643" s="63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>
      <c r="A644" s="28"/>
      <c r="B644" s="63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>
      <c r="A645" s="28"/>
      <c r="B645" s="63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>
      <c r="A646" s="28"/>
      <c r="B646" s="63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>
      <c r="A647" s="28"/>
      <c r="B647" s="63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>
      <c r="A648" s="28"/>
      <c r="B648" s="63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>
      <c r="A649" s="28"/>
      <c r="B649" s="63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>
      <c r="A650" s="28"/>
      <c r="B650" s="63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>
      <c r="A651" s="28"/>
      <c r="B651" s="63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>
      <c r="A652" s="28"/>
      <c r="B652" s="63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>
      <c r="A653" s="28"/>
      <c r="B653" s="63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>
      <c r="A654" s="28"/>
      <c r="B654" s="63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>
      <c r="A655" s="28"/>
      <c r="B655" s="63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>
      <c r="A656" s="28"/>
      <c r="B656" s="63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>
      <c r="A657" s="28"/>
      <c r="B657" s="63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>
      <c r="A658" s="28"/>
      <c r="B658" s="63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>
      <c r="A659" s="28"/>
      <c r="B659" s="63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>
      <c r="A660" s="28"/>
      <c r="B660" s="63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>
      <c r="A661" s="28"/>
      <c r="B661" s="63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>
      <c r="A662" s="28"/>
      <c r="B662" s="63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>
      <c r="A663" s="28"/>
      <c r="B663" s="63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>
      <c r="A664" s="28"/>
      <c r="B664" s="63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>
      <c r="A665" s="28"/>
      <c r="B665" s="63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>
      <c r="A666" s="28"/>
      <c r="B666" s="63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>
      <c r="A667" s="28"/>
      <c r="B667" s="63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>
      <c r="A668" s="28"/>
      <c r="B668" s="63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>
      <c r="A669" s="28"/>
      <c r="B669" s="63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>
      <c r="A670" s="28"/>
      <c r="B670" s="63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>
      <c r="A671" s="28"/>
      <c r="B671" s="63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>
      <c r="A672" s="28"/>
      <c r="B672" s="63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>
      <c r="A673" s="28"/>
      <c r="B673" s="63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>
      <c r="A674" s="28"/>
      <c r="B674" s="63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>
      <c r="A675" s="28"/>
      <c r="B675" s="63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>
      <c r="A676" s="28"/>
      <c r="B676" s="63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>
      <c r="A677" s="28"/>
      <c r="B677" s="63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>
      <c r="A678" s="28"/>
      <c r="B678" s="63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>
      <c r="A679" s="28"/>
      <c r="B679" s="63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>
      <c r="A680" s="28"/>
      <c r="B680" s="63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>
      <c r="A681" s="28"/>
      <c r="B681" s="63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>
      <c r="A682" s="28"/>
      <c r="B682" s="63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>
      <c r="A683" s="28"/>
      <c r="B683" s="63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>
      <c r="A684" s="28"/>
      <c r="B684" s="63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>
      <c r="A685" s="28"/>
      <c r="B685" s="63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>
      <c r="A686" s="28"/>
      <c r="B686" s="63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>
      <c r="A687" s="28"/>
      <c r="B687" s="63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>
      <c r="A688" s="28"/>
      <c r="B688" s="63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>
      <c r="A689" s="28"/>
      <c r="B689" s="63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>
      <c r="A690" s="28"/>
      <c r="B690" s="63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>
      <c r="A691" s="28"/>
      <c r="B691" s="63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>
      <c r="A692" s="28"/>
      <c r="B692" s="63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>
      <c r="A693" s="28"/>
      <c r="B693" s="63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>
      <c r="A694" s="28"/>
      <c r="B694" s="63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>
      <c r="A695" s="28"/>
      <c r="B695" s="63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>
      <c r="A696" s="28"/>
      <c r="B696" s="63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>
      <c r="A697" s="28"/>
      <c r="B697" s="63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>
      <c r="A698" s="28"/>
      <c r="B698" s="63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>
      <c r="A699" s="28"/>
      <c r="B699" s="63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>
      <c r="A700" s="28"/>
      <c r="B700" s="63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>
      <c r="A701" s="28"/>
      <c r="B701" s="63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>
      <c r="A702" s="28"/>
      <c r="B702" s="63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>
      <c r="A703" s="28"/>
      <c r="B703" s="63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>
      <c r="A704" s="28"/>
      <c r="B704" s="63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>
      <c r="A705" s="28"/>
      <c r="B705" s="63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>
      <c r="A706" s="28"/>
      <c r="B706" s="63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>
      <c r="A707" s="28"/>
      <c r="B707" s="63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>
      <c r="A708" s="28"/>
      <c r="B708" s="63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>
      <c r="A709" s="28"/>
      <c r="B709" s="63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>
      <c r="A710" s="28"/>
      <c r="B710" s="63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>
      <c r="A711" s="28"/>
      <c r="B711" s="63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>
      <c r="A712" s="28"/>
      <c r="B712" s="63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>
      <c r="A713" s="28"/>
      <c r="B713" s="63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>
      <c r="A714" s="28"/>
      <c r="B714" s="63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>
      <c r="A715" s="28"/>
      <c r="B715" s="63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>
      <c r="A716" s="28"/>
      <c r="B716" s="63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>
      <c r="A717" s="28"/>
      <c r="B717" s="63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>
      <c r="A718" s="28"/>
      <c r="B718" s="63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>
      <c r="A719" s="28"/>
      <c r="B719" s="63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>
      <c r="A720" s="28"/>
      <c r="B720" s="63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>
      <c r="A721" s="28"/>
      <c r="B721" s="63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>
      <c r="A722" s="28"/>
      <c r="B722" s="63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>
      <c r="A723" s="28"/>
      <c r="B723" s="63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>
      <c r="A724" s="28"/>
      <c r="B724" s="63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>
      <c r="A725" s="28"/>
      <c r="B725" s="63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>
      <c r="A726" s="28"/>
      <c r="B726" s="63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>
      <c r="A727" s="28"/>
      <c r="B727" s="63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>
      <c r="A728" s="28"/>
      <c r="B728" s="63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>
      <c r="A729" s="28"/>
      <c r="B729" s="63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>
      <c r="A730" s="28"/>
      <c r="B730" s="63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>
      <c r="A731" s="28"/>
      <c r="B731" s="63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>
      <c r="A732" s="28"/>
      <c r="B732" s="63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>
      <c r="A733" s="28"/>
      <c r="B733" s="63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>
      <c r="A734" s="28"/>
      <c r="B734" s="63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>
      <c r="A735" s="28"/>
      <c r="B735" s="63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>
      <c r="A736" s="28"/>
      <c r="B736" s="63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>
      <c r="A737" s="28"/>
      <c r="B737" s="63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>
      <c r="A738" s="28"/>
      <c r="B738" s="63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>
      <c r="A739" s="28"/>
      <c r="B739" s="63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>
      <c r="A740" s="28"/>
      <c r="B740" s="63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>
      <c r="A741" s="28"/>
      <c r="B741" s="63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>
      <c r="A742" s="28"/>
      <c r="B742" s="63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>
      <c r="A743" s="28"/>
      <c r="B743" s="63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>
      <c r="A744" s="28"/>
      <c r="B744" s="63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>
      <c r="A745" s="28"/>
      <c r="B745" s="63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>
      <c r="A746" s="28"/>
      <c r="B746" s="63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>
      <c r="A747" s="28"/>
      <c r="B747" s="63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>
      <c r="A748" s="28"/>
      <c r="B748" s="63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>
      <c r="A749" s="28"/>
      <c r="B749" s="63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>
      <c r="A750" s="28"/>
      <c r="B750" s="63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>
      <c r="A751" s="28"/>
      <c r="B751" s="63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>
      <c r="A752" s="28"/>
      <c r="B752" s="63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>
      <c r="A753" s="28"/>
      <c r="B753" s="63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>
      <c r="A754" s="28"/>
      <c r="B754" s="63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>
      <c r="A755" s="28"/>
      <c r="B755" s="63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>
      <c r="A756" s="28"/>
      <c r="B756" s="63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>
      <c r="A757" s="28"/>
      <c r="B757" s="63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>
      <c r="A758" s="28"/>
      <c r="B758" s="63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>
      <c r="A759" s="28"/>
      <c r="B759" s="63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>
      <c r="A760" s="28"/>
      <c r="B760" s="63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>
      <c r="A761" s="28"/>
      <c r="B761" s="63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>
      <c r="A762" s="28"/>
      <c r="B762" s="63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>
      <c r="A763" s="28"/>
      <c r="B763" s="63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>
      <c r="A764" s="28"/>
      <c r="B764" s="63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>
      <c r="A765" s="28"/>
      <c r="B765" s="63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>
      <c r="A766" s="28"/>
      <c r="B766" s="63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>
      <c r="A767" s="28"/>
      <c r="B767" s="63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>
      <c r="A768" s="28"/>
      <c r="B768" s="63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>
      <c r="A769" s="28"/>
      <c r="B769" s="63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>
      <c r="A770" s="28"/>
      <c r="B770" s="63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>
      <c r="A771" s="28"/>
      <c r="B771" s="63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>
      <c r="A772" s="28"/>
      <c r="B772" s="63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>
      <c r="A773" s="28"/>
      <c r="B773" s="63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>
      <c r="A774" s="28"/>
      <c r="B774" s="63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>
      <c r="A775" s="28"/>
      <c r="B775" s="63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>
      <c r="A776" s="28"/>
      <c r="B776" s="63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>
      <c r="A777" s="28"/>
      <c r="B777" s="63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>
      <c r="A778" s="28"/>
      <c r="B778" s="63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>
      <c r="A779" s="28"/>
      <c r="B779" s="63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>
      <c r="A780" s="28"/>
      <c r="B780" s="63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>
      <c r="A781" s="28"/>
      <c r="B781" s="63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>
      <c r="A782" s="28"/>
      <c r="B782" s="63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>
      <c r="A783" s="28"/>
      <c r="B783" s="63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>
      <c r="A784" s="28"/>
      <c r="B784" s="63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>
      <c r="A785" s="28"/>
      <c r="B785" s="63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>
      <c r="A786" s="28"/>
      <c r="B786" s="63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>
      <c r="A787" s="28"/>
      <c r="B787" s="63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>
      <c r="A788" s="28"/>
      <c r="B788" s="63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>
      <c r="A789" s="28"/>
      <c r="B789" s="63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>
      <c r="A790" s="28"/>
      <c r="B790" s="63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>
      <c r="A791" s="28"/>
      <c r="B791" s="63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>
      <c r="A792" s="28"/>
      <c r="B792" s="63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>
      <c r="A793" s="28"/>
      <c r="B793" s="63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>
      <c r="A794" s="28"/>
      <c r="B794" s="63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>
      <c r="A795" s="28"/>
      <c r="B795" s="63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>
      <c r="A796" s="28"/>
      <c r="B796" s="63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>
      <c r="A797" s="28"/>
      <c r="B797" s="63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>
      <c r="A798" s="28"/>
      <c r="B798" s="63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>
      <c r="A799" s="28"/>
      <c r="B799" s="63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>
      <c r="A800" s="28"/>
      <c r="B800" s="63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>
      <c r="A801" s="28"/>
      <c r="B801" s="63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>
      <c r="A802" s="28"/>
      <c r="B802" s="63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>
      <c r="A803" s="28"/>
      <c r="B803" s="63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>
      <c r="A804" s="28"/>
      <c r="B804" s="63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>
      <c r="A805" s="28"/>
      <c r="B805" s="63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>
      <c r="A806" s="28"/>
      <c r="B806" s="63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>
      <c r="A807" s="28"/>
      <c r="B807" s="63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>
      <c r="A808" s="28"/>
      <c r="B808" s="63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>
      <c r="A809" s="28"/>
      <c r="B809" s="63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>
      <c r="A810" s="28"/>
      <c r="B810" s="63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>
      <c r="A811" s="28"/>
      <c r="B811" s="63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>
      <c r="A812" s="28"/>
      <c r="B812" s="63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>
      <c r="A813" s="28"/>
      <c r="B813" s="63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>
      <c r="A814" s="28"/>
      <c r="B814" s="63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>
      <c r="A815" s="28"/>
      <c r="B815" s="63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>
      <c r="A816" s="28"/>
      <c r="B816" s="63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>
      <c r="A817" s="28"/>
      <c r="B817" s="63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>
      <c r="A818" s="28"/>
      <c r="B818" s="63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>
      <c r="A819" s="28"/>
      <c r="B819" s="63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>
      <c r="A820" s="28"/>
      <c r="B820" s="63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>
      <c r="A821" s="28"/>
      <c r="B821" s="63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>
      <c r="A822" s="28"/>
      <c r="B822" s="63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>
      <c r="A823" s="28"/>
      <c r="B823" s="63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>
      <c r="A824" s="28"/>
      <c r="B824" s="63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>
      <c r="A825" s="28"/>
      <c r="B825" s="63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>
      <c r="A826" s="28"/>
      <c r="B826" s="63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>
      <c r="A827" s="28"/>
      <c r="B827" s="63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>
      <c r="A828" s="28"/>
      <c r="B828" s="63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>
      <c r="A829" s="28"/>
      <c r="B829" s="63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>
      <c r="A830" s="28"/>
      <c r="B830" s="63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>
      <c r="A831" s="28"/>
      <c r="B831" s="63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>
      <c r="A832" s="28"/>
      <c r="B832" s="63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>
      <c r="A833" s="28"/>
      <c r="B833" s="63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>
      <c r="A834" s="28"/>
      <c r="B834" s="63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>
      <c r="A835" s="28"/>
      <c r="B835" s="63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>
      <c r="A836" s="28"/>
      <c r="B836" s="63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>
      <c r="A837" s="28"/>
      <c r="B837" s="63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>
      <c r="A838" s="28"/>
      <c r="B838" s="63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>
      <c r="A839" s="28"/>
      <c r="B839" s="63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>
      <c r="A840" s="28"/>
      <c r="B840" s="63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>
      <c r="A841" s="28"/>
      <c r="B841" s="63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>
      <c r="A842" s="28"/>
      <c r="B842" s="63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>
      <c r="A843" s="28"/>
      <c r="B843" s="63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>
      <c r="A844" s="28"/>
      <c r="B844" s="63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>
      <c r="A845" s="28"/>
      <c r="B845" s="63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>
      <c r="A846" s="28"/>
      <c r="B846" s="63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>
      <c r="A847" s="28"/>
      <c r="B847" s="63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>
      <c r="A848" s="28"/>
      <c r="B848" s="63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>
      <c r="A849" s="28"/>
      <c r="B849" s="63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>
      <c r="A850" s="28"/>
      <c r="B850" s="63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>
      <c r="A851" s="28"/>
      <c r="B851" s="63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>
      <c r="A852" s="28"/>
      <c r="B852" s="63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>
      <c r="A853" s="28"/>
      <c r="B853" s="63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>
      <c r="A854" s="28"/>
      <c r="B854" s="63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>
      <c r="A855" s="28"/>
      <c r="B855" s="63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>
      <c r="A856" s="28"/>
      <c r="B856" s="63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>
      <c r="A857" s="28"/>
      <c r="B857" s="63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>
      <c r="A858" s="28"/>
      <c r="B858" s="63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>
      <c r="A859" s="28"/>
      <c r="B859" s="63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>
      <c r="A860" s="28"/>
      <c r="B860" s="63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>
      <c r="A861" s="28"/>
      <c r="B861" s="63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>
      <c r="A862" s="28"/>
      <c r="B862" s="63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>
      <c r="A863" s="28"/>
      <c r="B863" s="63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>
      <c r="A864" s="28"/>
      <c r="B864" s="63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>
      <c r="A865" s="28"/>
      <c r="B865" s="63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>
      <c r="A866" s="28"/>
      <c r="B866" s="63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>
      <c r="A867" s="28"/>
      <c r="B867" s="63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>
      <c r="A868" s="28"/>
      <c r="B868" s="63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>
      <c r="A869" s="28"/>
      <c r="B869" s="63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>
      <c r="A870" s="28"/>
      <c r="B870" s="63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>
      <c r="A871" s="28"/>
      <c r="B871" s="63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>
      <c r="A872" s="28"/>
      <c r="B872" s="63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>
      <c r="A873" s="28"/>
      <c r="B873" s="63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>
      <c r="A874" s="28"/>
      <c r="B874" s="63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>
      <c r="A875" s="28"/>
      <c r="B875" s="63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>
      <c r="A876" s="28"/>
      <c r="B876" s="63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>
      <c r="A877" s="28"/>
      <c r="B877" s="63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>
      <c r="A878" s="28"/>
      <c r="B878" s="63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>
      <c r="A879" s="28"/>
      <c r="B879" s="63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>
      <c r="A880" s="28"/>
      <c r="B880" s="63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>
      <c r="A881" s="28"/>
      <c r="B881" s="63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>
      <c r="A882" s="28"/>
      <c r="B882" s="63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>
      <c r="A883" s="28"/>
      <c r="B883" s="63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>
      <c r="A884" s="28"/>
      <c r="B884" s="63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>
      <c r="A885" s="28"/>
      <c r="B885" s="63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>
      <c r="A886" s="28"/>
      <c r="B886" s="63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>
      <c r="A887" s="28"/>
      <c r="B887" s="63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>
      <c r="A888" s="28"/>
      <c r="B888" s="63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>
      <c r="A889" s="28"/>
      <c r="B889" s="63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>
      <c r="A890" s="28"/>
      <c r="B890" s="63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>
      <c r="A891" s="28"/>
      <c r="B891" s="63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>
      <c r="A892" s="28"/>
      <c r="B892" s="63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>
      <c r="A893" s="28"/>
      <c r="B893" s="63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>
      <c r="A894" s="28"/>
      <c r="B894" s="63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>
      <c r="A895" s="28"/>
      <c r="B895" s="63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>
      <c r="A896" s="28"/>
      <c r="B896" s="63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>
      <c r="A897" s="28"/>
      <c r="B897" s="63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>
      <c r="A898" s="28"/>
      <c r="B898" s="63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>
      <c r="A899" s="28"/>
      <c r="B899" s="63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>
      <c r="A900" s="28"/>
      <c r="B900" s="63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>
      <c r="A901" s="28"/>
      <c r="B901" s="63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>
      <c r="A902" s="28"/>
      <c r="B902" s="63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>
      <c r="A903" s="28"/>
      <c r="B903" s="63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>
      <c r="A904" s="28"/>
      <c r="B904" s="63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>
      <c r="A905" s="28"/>
      <c r="B905" s="63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>
      <c r="A906" s="28"/>
      <c r="B906" s="63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>
      <c r="A907" s="28"/>
      <c r="B907" s="63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>
      <c r="A908" s="28"/>
      <c r="B908" s="63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>
      <c r="A909" s="28"/>
      <c r="B909" s="63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>
      <c r="A910" s="28"/>
      <c r="B910" s="63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>
      <c r="A911" s="28"/>
      <c r="B911" s="63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>
      <c r="A912" s="28"/>
      <c r="B912" s="63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>
      <c r="A913" s="28"/>
      <c r="B913" s="63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>
      <c r="A914" s="28"/>
      <c r="B914" s="63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>
      <c r="A915" s="28"/>
      <c r="B915" s="63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>
      <c r="A916" s="28"/>
      <c r="B916" s="63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>
      <c r="A917" s="28"/>
      <c r="B917" s="63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>
      <c r="A918" s="28"/>
      <c r="B918" s="63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>
      <c r="A919" s="28"/>
      <c r="B919" s="63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>
      <c r="A920" s="28"/>
      <c r="B920" s="63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>
      <c r="A921" s="28"/>
      <c r="B921" s="63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>
      <c r="A922" s="28"/>
      <c r="B922" s="63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>
      <c r="A923" s="28"/>
      <c r="B923" s="63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>
      <c r="A924" s="28"/>
      <c r="B924" s="63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>
      <c r="A925" s="28"/>
      <c r="B925" s="63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>
      <c r="A926" s="28"/>
      <c r="B926" s="63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>
      <c r="A927" s="28"/>
      <c r="B927" s="63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>
      <c r="A928" s="28"/>
      <c r="B928" s="63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>
      <c r="A929" s="28"/>
      <c r="B929" s="63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>
      <c r="A930" s="28"/>
      <c r="B930" s="63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>
      <c r="A931" s="28"/>
      <c r="B931" s="63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>
      <c r="A932" s="28"/>
      <c r="B932" s="63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>
      <c r="A933" s="28"/>
      <c r="B933" s="63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>
      <c r="A934" s="28"/>
      <c r="B934" s="63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>
      <c r="A935" s="28"/>
      <c r="B935" s="63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>
      <c r="A936" s="28"/>
      <c r="B936" s="63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>
      <c r="A937" s="28"/>
      <c r="B937" s="63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>
      <c r="A938" s="28"/>
      <c r="B938" s="63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>
      <c r="A939" s="28"/>
      <c r="B939" s="63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>
      <c r="A940" s="28"/>
      <c r="B940" s="63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>
      <c r="A941" s="28"/>
      <c r="B941" s="63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>
      <c r="A942" s="28"/>
      <c r="B942" s="63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>
      <c r="A943" s="28"/>
      <c r="B943" s="63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>
      <c r="A944" s="28"/>
      <c r="B944" s="63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>
      <c r="A945" s="28"/>
      <c r="B945" s="63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>
      <c r="A946" s="28"/>
      <c r="B946" s="63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>
      <c r="A947" s="28"/>
      <c r="B947" s="63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>
      <c r="A948" s="28"/>
      <c r="B948" s="63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>
      <c r="A949" s="28"/>
      <c r="B949" s="63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>
      <c r="A950" s="28"/>
      <c r="B950" s="63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>
      <c r="A951" s="28"/>
      <c r="B951" s="63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>
      <c r="A952" s="28"/>
      <c r="B952" s="63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>
      <c r="A953" s="28"/>
      <c r="B953" s="63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>
      <c r="A954" s="28"/>
      <c r="B954" s="63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>
      <c r="A955" s="28"/>
      <c r="B955" s="63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>
      <c r="A956" s="28"/>
      <c r="B956" s="63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>
      <c r="A957" s="28"/>
      <c r="B957" s="63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>
      <c r="A958" s="28"/>
      <c r="B958" s="63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>
      <c r="A959" s="28"/>
      <c r="B959" s="63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>
      <c r="A960" s="28"/>
      <c r="B960" s="63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>
      <c r="A961" s="28"/>
      <c r="B961" s="63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>
      <c r="A962" s="28"/>
      <c r="B962" s="63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>
      <c r="A963" s="28"/>
      <c r="B963" s="63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>
      <c r="A964" s="28"/>
      <c r="B964" s="63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>
      <c r="A965" s="28"/>
      <c r="B965" s="63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>
      <c r="A966" s="28"/>
      <c r="B966" s="63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>
      <c r="A967" s="28"/>
      <c r="B967" s="63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>
      <c r="A968" s="28"/>
      <c r="B968" s="63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>
      <c r="A969" s="28"/>
      <c r="B969" s="63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>
      <c r="A970" s="28"/>
      <c r="B970" s="63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>
      <c r="A971" s="28"/>
      <c r="B971" s="63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>
      <c r="A972" s="28"/>
      <c r="B972" s="63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>
      <c r="A973" s="28"/>
      <c r="B973" s="63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>
      <c r="A974" s="28"/>
      <c r="B974" s="63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>
      <c r="A975" s="28"/>
      <c r="B975" s="63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>
      <c r="A976" s="28"/>
      <c r="B976" s="63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>
      <c r="A977" s="28"/>
      <c r="B977" s="63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>
      <c r="A978" s="28"/>
      <c r="B978" s="63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>
      <c r="A979" s="28"/>
      <c r="B979" s="63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>
      <c r="A980" s="28"/>
      <c r="B980" s="63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>
      <c r="A981" s="28"/>
      <c r="B981" s="63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>
      <c r="A982" s="28"/>
      <c r="B982" s="63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>
      <c r="A983" s="28"/>
      <c r="B983" s="63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>
      <c r="A984" s="28"/>
      <c r="B984" s="63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>
      <c r="A985" s="28"/>
      <c r="B985" s="63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>
      <c r="A986" s="28"/>
      <c r="B986" s="63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>
      <c r="A987" s="28"/>
      <c r="B987" s="63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>
      <c r="A988" s="28"/>
      <c r="B988" s="63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>
      <c r="A989" s="28"/>
      <c r="B989" s="63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>
      <c r="A990" s="28"/>
      <c r="B990" s="63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>
      <c r="A991" s="28"/>
      <c r="B991" s="63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>
      <c r="A992" s="28"/>
      <c r="B992" s="63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>
      <c r="A993" s="28"/>
      <c r="B993" s="63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>
      <c r="A994" s="28"/>
      <c r="B994" s="63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>
      <c r="A995" s="28"/>
      <c r="B995" s="63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>
      <c r="A996" s="28"/>
      <c r="B996" s="63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>
      <c r="A997" s="28"/>
      <c r="B997" s="63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>
      <c r="A998" s="28"/>
      <c r="B998" s="63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>
      <c r="A999" s="28"/>
      <c r="B999" s="63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>
      <c r="A1000" s="28"/>
      <c r="B1000" s="63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2205"/>
  <sheetViews>
    <sheetView workbookViewId="0">
      <pane ySplit="1" topLeftCell="A2" activePane="bottomLeft" state="frozen"/>
      <selection pane="bottomLeft" activeCell="B3" sqref="B3"/>
    </sheetView>
  </sheetViews>
  <sheetFormatPr defaultColWidth="11.25" defaultRowHeight="15" customHeight="1"/>
  <cols>
    <col min="1" max="1" width="22.375" customWidth="1"/>
    <col min="2" max="26" width="10.5" customWidth="1"/>
  </cols>
  <sheetData>
    <row r="1" spans="1:1">
      <c r="A1" s="1" t="s">
        <v>4498</v>
      </c>
    </row>
    <row r="2" spans="1:1">
      <c r="A2" t="s">
        <v>4500</v>
      </c>
    </row>
    <row r="3" spans="1:1">
      <c r="A3" t="s">
        <v>4502</v>
      </c>
    </row>
    <row r="4" spans="1:1">
      <c r="A4" t="s">
        <v>4503</v>
      </c>
    </row>
    <row r="5" spans="1:1">
      <c r="A5" t="s">
        <v>4504</v>
      </c>
    </row>
    <row r="6" spans="1:1">
      <c r="A6" t="s">
        <v>1760</v>
      </c>
    </row>
    <row r="7" spans="1:1">
      <c r="A7" t="s">
        <v>4505</v>
      </c>
    </row>
    <row r="8" spans="1:1">
      <c r="A8" t="s">
        <v>330</v>
      </c>
    </row>
    <row r="9" spans="1:1">
      <c r="A9" t="s">
        <v>537</v>
      </c>
    </row>
    <row r="10" spans="1:1">
      <c r="A10" t="s">
        <v>1153</v>
      </c>
    </row>
    <row r="11" spans="1:1">
      <c r="A11" t="s">
        <v>299</v>
      </c>
    </row>
    <row r="12" spans="1:1">
      <c r="A12" t="s">
        <v>4506</v>
      </c>
    </row>
    <row r="13" spans="1:1">
      <c r="A13" t="s">
        <v>4508</v>
      </c>
    </row>
    <row r="14" spans="1:1">
      <c r="A14" t="s">
        <v>4509</v>
      </c>
    </row>
    <row r="15" spans="1:1">
      <c r="A15" t="s">
        <v>4510</v>
      </c>
    </row>
    <row r="16" spans="1:1">
      <c r="A16" t="s">
        <v>4511</v>
      </c>
    </row>
    <row r="17" spans="1:1">
      <c r="A17" t="s">
        <v>4512</v>
      </c>
    </row>
    <row r="18" spans="1:1">
      <c r="A18" t="s">
        <v>4513</v>
      </c>
    </row>
    <row r="19" spans="1:1">
      <c r="A19" s="15" t="s">
        <v>4514</v>
      </c>
    </row>
    <row r="20" spans="1:1">
      <c r="A20" t="s">
        <v>4515</v>
      </c>
    </row>
    <row r="21" spans="1:1">
      <c r="A21" t="s">
        <v>4516</v>
      </c>
    </row>
    <row r="22" spans="1:1">
      <c r="A22" t="s">
        <v>4517</v>
      </c>
    </row>
    <row r="23" spans="1:1">
      <c r="A23" s="15" t="s">
        <v>4518</v>
      </c>
    </row>
    <row r="24" spans="1:1">
      <c r="A24" t="s">
        <v>4520</v>
      </c>
    </row>
    <row r="25" spans="1:1">
      <c r="A25" t="s">
        <v>4521</v>
      </c>
    </row>
    <row r="26" spans="1:1">
      <c r="A26" t="s">
        <v>3321</v>
      </c>
    </row>
    <row r="27" spans="1:1">
      <c r="A27" t="s">
        <v>967</v>
      </c>
    </row>
    <row r="28" spans="1:1">
      <c r="A28" t="s">
        <v>4522</v>
      </c>
    </row>
    <row r="29" spans="1:1">
      <c r="A29" t="s">
        <v>4523</v>
      </c>
    </row>
    <row r="30" spans="1:1">
      <c r="A30" t="s">
        <v>4524</v>
      </c>
    </row>
    <row r="31" spans="1:1">
      <c r="A31" t="s">
        <v>2282</v>
      </c>
    </row>
    <row r="32" spans="1:1">
      <c r="A32" t="s">
        <v>105</v>
      </c>
    </row>
    <row r="33" spans="1:1">
      <c r="A33" t="s">
        <v>260</v>
      </c>
    </row>
    <row r="34" spans="1:1">
      <c r="A34" t="s">
        <v>4526</v>
      </c>
    </row>
    <row r="35" spans="1:1">
      <c r="A35" t="s">
        <v>1298</v>
      </c>
    </row>
    <row r="36" spans="1:1">
      <c r="A36" t="s">
        <v>4527</v>
      </c>
    </row>
    <row r="37" spans="1:1">
      <c r="A37" t="s">
        <v>1536</v>
      </c>
    </row>
    <row r="38" spans="1:1">
      <c r="A38" s="15" t="s">
        <v>4528</v>
      </c>
    </row>
    <row r="39" spans="1:1">
      <c r="A39" t="s">
        <v>4529</v>
      </c>
    </row>
    <row r="40" spans="1:1">
      <c r="A40" t="s">
        <v>4530</v>
      </c>
    </row>
    <row r="41" spans="1:1">
      <c r="A41" t="s">
        <v>1290</v>
      </c>
    </row>
    <row r="42" spans="1:1">
      <c r="A42" t="s">
        <v>4531</v>
      </c>
    </row>
    <row r="43" spans="1:1">
      <c r="A43" t="s">
        <v>1474</v>
      </c>
    </row>
    <row r="44" spans="1:1">
      <c r="A44" t="s">
        <v>4533</v>
      </c>
    </row>
    <row r="45" spans="1:1">
      <c r="A45" t="s">
        <v>4534</v>
      </c>
    </row>
    <row r="46" spans="1:1">
      <c r="A46" s="15" t="s">
        <v>4535</v>
      </c>
    </row>
    <row r="47" spans="1:1">
      <c r="A47" t="s">
        <v>2661</v>
      </c>
    </row>
    <row r="48" spans="1:1">
      <c r="A48" t="s">
        <v>4536</v>
      </c>
    </row>
    <row r="49" spans="1:1">
      <c r="A49" t="s">
        <v>4537</v>
      </c>
    </row>
    <row r="50" spans="1:1">
      <c r="A50" t="s">
        <v>2759</v>
      </c>
    </row>
    <row r="51" spans="1:1">
      <c r="A51" t="s">
        <v>4539</v>
      </c>
    </row>
    <row r="52" spans="1:1">
      <c r="A52" t="s">
        <v>4540</v>
      </c>
    </row>
    <row r="53" spans="1:1">
      <c r="A53" t="s">
        <v>2243</v>
      </c>
    </row>
    <row r="54" spans="1:1">
      <c r="A54" t="s">
        <v>1254</v>
      </c>
    </row>
    <row r="55" spans="1:1">
      <c r="A55" t="s">
        <v>1825</v>
      </c>
    </row>
    <row r="56" spans="1:1">
      <c r="A56" s="15" t="s">
        <v>4543</v>
      </c>
    </row>
    <row r="57" spans="1:1">
      <c r="A57" t="s">
        <v>740</v>
      </c>
    </row>
    <row r="58" spans="1:1">
      <c r="A58" t="s">
        <v>4544</v>
      </c>
    </row>
    <row r="59" spans="1:1">
      <c r="A59" t="s">
        <v>4427</v>
      </c>
    </row>
    <row r="60" spans="1:1">
      <c r="A60" t="s">
        <v>4545</v>
      </c>
    </row>
    <row r="61" spans="1:1">
      <c r="A61" t="s">
        <v>4546</v>
      </c>
    </row>
    <row r="62" spans="1:1">
      <c r="A62" t="s">
        <v>2217</v>
      </c>
    </row>
    <row r="63" spans="1:1">
      <c r="A63" t="s">
        <v>1004</v>
      </c>
    </row>
    <row r="64" spans="1:1">
      <c r="A64" t="s">
        <v>4547</v>
      </c>
    </row>
    <row r="65" spans="1:1">
      <c r="A65" t="s">
        <v>4549</v>
      </c>
    </row>
    <row r="66" spans="1:1">
      <c r="A66" t="s">
        <v>1330</v>
      </c>
    </row>
    <row r="67" spans="1:1">
      <c r="A67" t="s">
        <v>4550</v>
      </c>
    </row>
    <row r="68" spans="1:1">
      <c r="A68" t="s">
        <v>1019</v>
      </c>
    </row>
    <row r="69" spans="1:1">
      <c r="A69" t="s">
        <v>4552</v>
      </c>
    </row>
    <row r="70" spans="1:1">
      <c r="A70" t="s">
        <v>4553</v>
      </c>
    </row>
    <row r="71" spans="1:1">
      <c r="A71" t="s">
        <v>4554</v>
      </c>
    </row>
    <row r="72" spans="1:1">
      <c r="A72" t="s">
        <v>4555</v>
      </c>
    </row>
    <row r="73" spans="1:1">
      <c r="A73" t="s">
        <v>4556</v>
      </c>
    </row>
    <row r="74" spans="1:1">
      <c r="A74" t="s">
        <v>4557</v>
      </c>
    </row>
    <row r="75" spans="1:1">
      <c r="A75" t="s">
        <v>4558</v>
      </c>
    </row>
    <row r="76" spans="1:1">
      <c r="A76" t="s">
        <v>4559</v>
      </c>
    </row>
    <row r="77" spans="1:1">
      <c r="A77" t="s">
        <v>4561</v>
      </c>
    </row>
    <row r="78" spans="1:1">
      <c r="A78" t="s">
        <v>150</v>
      </c>
    </row>
    <row r="79" spans="1:1">
      <c r="A79" t="s">
        <v>600</v>
      </c>
    </row>
    <row r="80" spans="1:1">
      <c r="A80" t="s">
        <v>4563</v>
      </c>
    </row>
    <row r="81" spans="1:1">
      <c r="A81" t="s">
        <v>2579</v>
      </c>
    </row>
    <row r="82" spans="1:1">
      <c r="A82" t="s">
        <v>4564</v>
      </c>
    </row>
    <row r="83" spans="1:1">
      <c r="A83" t="s">
        <v>4565</v>
      </c>
    </row>
    <row r="84" spans="1:1">
      <c r="A84" t="s">
        <v>1634</v>
      </c>
    </row>
    <row r="85" spans="1:1">
      <c r="A85" t="s">
        <v>516</v>
      </c>
    </row>
    <row r="86" spans="1:1">
      <c r="A86" t="s">
        <v>4566</v>
      </c>
    </row>
    <row r="87" spans="1:1">
      <c r="A87" t="s">
        <v>567</v>
      </c>
    </row>
    <row r="88" spans="1:1">
      <c r="A88" t="s">
        <v>970</v>
      </c>
    </row>
    <row r="89" spans="1:1">
      <c r="A89" t="s">
        <v>4568</v>
      </c>
    </row>
    <row r="90" spans="1:1">
      <c r="A90" t="s">
        <v>1125</v>
      </c>
    </row>
    <row r="91" spans="1:1">
      <c r="A91" t="s">
        <v>4570</v>
      </c>
    </row>
    <row r="92" spans="1:1">
      <c r="A92" t="s">
        <v>4571</v>
      </c>
    </row>
    <row r="93" spans="1:1">
      <c r="A93" t="s">
        <v>235</v>
      </c>
    </row>
    <row r="94" spans="1:1">
      <c r="A94" t="s">
        <v>4572</v>
      </c>
    </row>
    <row r="95" spans="1:1">
      <c r="A95" t="s">
        <v>2325</v>
      </c>
    </row>
    <row r="96" spans="1:1">
      <c r="A96" t="s">
        <v>4573</v>
      </c>
    </row>
    <row r="97" spans="1:1">
      <c r="A97" t="s">
        <v>4575</v>
      </c>
    </row>
    <row r="98" spans="1:1">
      <c r="A98" t="s">
        <v>564</v>
      </c>
    </row>
    <row r="99" spans="1:1">
      <c r="A99" t="s">
        <v>2751</v>
      </c>
    </row>
    <row r="100" spans="1:1">
      <c r="A100" t="s">
        <v>4576</v>
      </c>
    </row>
    <row r="101" spans="1:1">
      <c r="A101" t="s">
        <v>4577</v>
      </c>
    </row>
    <row r="102" spans="1:1">
      <c r="A102" t="s">
        <v>648</v>
      </c>
    </row>
    <row r="103" spans="1:1">
      <c r="A103" t="s">
        <v>2128</v>
      </c>
    </row>
    <row r="104" spans="1:1">
      <c r="A104" t="s">
        <v>4578</v>
      </c>
    </row>
    <row r="105" spans="1:1">
      <c r="A105" t="s">
        <v>1162</v>
      </c>
    </row>
    <row r="106" spans="1:1">
      <c r="A106" t="s">
        <v>4580</v>
      </c>
    </row>
    <row r="107" spans="1:1">
      <c r="A107" t="s">
        <v>950</v>
      </c>
    </row>
    <row r="108" spans="1:1">
      <c r="A108" t="s">
        <v>3542</v>
      </c>
    </row>
    <row r="109" spans="1:1">
      <c r="A109" t="s">
        <v>4582</v>
      </c>
    </row>
    <row r="110" spans="1:1">
      <c r="A110" t="s">
        <v>4583</v>
      </c>
    </row>
    <row r="111" spans="1:1">
      <c r="A111" t="s">
        <v>4584</v>
      </c>
    </row>
    <row r="112" spans="1:1">
      <c r="A112" t="s">
        <v>4585</v>
      </c>
    </row>
    <row r="113" spans="1:1">
      <c r="A113" t="s">
        <v>4586</v>
      </c>
    </row>
    <row r="114" spans="1:1">
      <c r="A114" t="s">
        <v>2626</v>
      </c>
    </row>
    <row r="115" spans="1:1">
      <c r="A115" t="s">
        <v>4587</v>
      </c>
    </row>
    <row r="116" spans="1:1">
      <c r="A116" t="s">
        <v>4588</v>
      </c>
    </row>
    <row r="117" spans="1:1">
      <c r="A117" t="s">
        <v>580</v>
      </c>
    </row>
    <row r="118" spans="1:1">
      <c r="A118" t="s">
        <v>4589</v>
      </c>
    </row>
    <row r="119" spans="1:1">
      <c r="A119" t="s">
        <v>4591</v>
      </c>
    </row>
    <row r="120" spans="1:1">
      <c r="A120" t="s">
        <v>778</v>
      </c>
    </row>
    <row r="121" spans="1:1">
      <c r="A121" t="s">
        <v>4592</v>
      </c>
    </row>
    <row r="122" spans="1:1">
      <c r="A122" t="s">
        <v>4593</v>
      </c>
    </row>
    <row r="123" spans="1:1">
      <c r="A123" t="s">
        <v>1001</v>
      </c>
    </row>
    <row r="124" spans="1:1">
      <c r="A124" t="s">
        <v>4594</v>
      </c>
    </row>
    <row r="125" spans="1:1">
      <c r="A125" t="s">
        <v>4595</v>
      </c>
    </row>
    <row r="126" spans="1:1">
      <c r="A126" t="s">
        <v>4596</v>
      </c>
    </row>
    <row r="127" spans="1:1">
      <c r="A127" t="s">
        <v>4597</v>
      </c>
    </row>
    <row r="128" spans="1:1">
      <c r="A128" t="s">
        <v>4598</v>
      </c>
    </row>
    <row r="129" spans="1:1">
      <c r="A129" t="s">
        <v>4600</v>
      </c>
    </row>
    <row r="130" spans="1:1">
      <c r="A130" t="s">
        <v>1111</v>
      </c>
    </row>
    <row r="131" spans="1:1">
      <c r="A131" t="s">
        <v>4601</v>
      </c>
    </row>
    <row r="132" spans="1:1">
      <c r="A132" t="s">
        <v>4603</v>
      </c>
    </row>
    <row r="133" spans="1:1">
      <c r="A133" t="s">
        <v>4604</v>
      </c>
    </row>
    <row r="134" spans="1:1">
      <c r="A134" t="s">
        <v>2303</v>
      </c>
    </row>
    <row r="135" spans="1:1">
      <c r="A135" t="s">
        <v>4605</v>
      </c>
    </row>
    <row r="136" spans="1:1">
      <c r="A136" t="s">
        <v>518</v>
      </c>
    </row>
    <row r="137" spans="1:1">
      <c r="A137" t="s">
        <v>4606</v>
      </c>
    </row>
    <row r="138" spans="1:1">
      <c r="A138" t="s">
        <v>4607</v>
      </c>
    </row>
    <row r="139" spans="1:1">
      <c r="A139" t="s">
        <v>4608</v>
      </c>
    </row>
    <row r="140" spans="1:1">
      <c r="A140" t="s">
        <v>4609</v>
      </c>
    </row>
    <row r="141" spans="1:1">
      <c r="A141" t="s">
        <v>4610</v>
      </c>
    </row>
    <row r="142" spans="1:1">
      <c r="A142" t="s">
        <v>4611</v>
      </c>
    </row>
    <row r="143" spans="1:1">
      <c r="A143" t="s">
        <v>4613</v>
      </c>
    </row>
    <row r="144" spans="1:1">
      <c r="A144" t="s">
        <v>4614</v>
      </c>
    </row>
    <row r="145" spans="1:1">
      <c r="A145" t="s">
        <v>4615</v>
      </c>
    </row>
    <row r="146" spans="1:1">
      <c r="A146" t="s">
        <v>4616</v>
      </c>
    </row>
    <row r="147" spans="1:1">
      <c r="A147" t="s">
        <v>4617</v>
      </c>
    </row>
    <row r="148" spans="1:1">
      <c r="A148" t="s">
        <v>1270</v>
      </c>
    </row>
    <row r="149" spans="1:1">
      <c r="A149" t="s">
        <v>2168</v>
      </c>
    </row>
    <row r="150" spans="1:1">
      <c r="A150" t="s">
        <v>4618</v>
      </c>
    </row>
    <row r="151" spans="1:1">
      <c r="A151" t="s">
        <v>4619</v>
      </c>
    </row>
    <row r="152" spans="1:1">
      <c r="A152" t="s">
        <v>2229</v>
      </c>
    </row>
    <row r="153" spans="1:1">
      <c r="A153" t="s">
        <v>508</v>
      </c>
    </row>
    <row r="154" spans="1:1">
      <c r="A154" t="s">
        <v>1054</v>
      </c>
    </row>
    <row r="155" spans="1:1">
      <c r="A155" t="s">
        <v>4621</v>
      </c>
    </row>
    <row r="156" spans="1:1">
      <c r="A156" t="s">
        <v>4622</v>
      </c>
    </row>
    <row r="157" spans="1:1">
      <c r="A157" t="s">
        <v>4623</v>
      </c>
    </row>
    <row r="158" spans="1:1">
      <c r="A158" t="s">
        <v>4624</v>
      </c>
    </row>
    <row r="159" spans="1:1">
      <c r="A159" t="s">
        <v>4625</v>
      </c>
    </row>
    <row r="160" spans="1:1">
      <c r="A160" t="s">
        <v>4626</v>
      </c>
    </row>
    <row r="161" spans="1:1">
      <c r="A161" t="s">
        <v>4628</v>
      </c>
    </row>
    <row r="162" spans="1:1">
      <c r="A162" t="s">
        <v>1584</v>
      </c>
    </row>
    <row r="163" spans="1:1">
      <c r="A163" t="s">
        <v>719</v>
      </c>
    </row>
    <row r="164" spans="1:1">
      <c r="A164" t="s">
        <v>153</v>
      </c>
    </row>
    <row r="165" spans="1:1">
      <c r="A165" t="s">
        <v>4630</v>
      </c>
    </row>
    <row r="166" spans="1:1">
      <c r="A166" t="s">
        <v>4631</v>
      </c>
    </row>
    <row r="167" spans="1:1">
      <c r="A167" t="s">
        <v>4632</v>
      </c>
    </row>
    <row r="168" spans="1:1">
      <c r="A168" t="s">
        <v>3349</v>
      </c>
    </row>
    <row r="169" spans="1:1">
      <c r="A169" t="s">
        <v>4633</v>
      </c>
    </row>
    <row r="170" spans="1:1">
      <c r="A170" s="15" t="s">
        <v>4634</v>
      </c>
    </row>
    <row r="171" spans="1:1">
      <c r="A171" t="s">
        <v>4635</v>
      </c>
    </row>
    <row r="172" spans="1:1">
      <c r="A172" t="s">
        <v>3765</v>
      </c>
    </row>
    <row r="173" spans="1:1">
      <c r="A173" t="s">
        <v>4637</v>
      </c>
    </row>
    <row r="174" spans="1:1">
      <c r="A174" s="15" t="s">
        <v>641</v>
      </c>
    </row>
    <row r="175" spans="1:1">
      <c r="A175" t="s">
        <v>4638</v>
      </c>
    </row>
    <row r="176" spans="1:1">
      <c r="A176" t="s">
        <v>430</v>
      </c>
    </row>
    <row r="177" spans="1:1">
      <c r="A177" t="s">
        <v>4639</v>
      </c>
    </row>
    <row r="178" spans="1:1">
      <c r="A178" t="s">
        <v>2287</v>
      </c>
    </row>
    <row r="179" spans="1:1">
      <c r="A179" t="s">
        <v>4640</v>
      </c>
    </row>
    <row r="180" spans="1:1">
      <c r="A180" t="s">
        <v>3985</v>
      </c>
    </row>
    <row r="181" spans="1:1">
      <c r="A181" t="s">
        <v>1361</v>
      </c>
    </row>
    <row r="182" spans="1:1">
      <c r="A182" t="s">
        <v>4641</v>
      </c>
    </row>
    <row r="183" spans="1:1">
      <c r="A183" t="s">
        <v>876</v>
      </c>
    </row>
    <row r="184" spans="1:1">
      <c r="A184" t="s">
        <v>4643</v>
      </c>
    </row>
    <row r="185" spans="1:1">
      <c r="A185" t="s">
        <v>1785</v>
      </c>
    </row>
    <row r="186" spans="1:1">
      <c r="A186" t="s">
        <v>4644</v>
      </c>
    </row>
    <row r="187" spans="1:1">
      <c r="A187" t="s">
        <v>4645</v>
      </c>
    </row>
    <row r="188" spans="1:1">
      <c r="A188" t="s">
        <v>4646</v>
      </c>
    </row>
    <row r="189" spans="1:1">
      <c r="A189" t="s">
        <v>4647</v>
      </c>
    </row>
    <row r="190" spans="1:1">
      <c r="A190" s="15" t="s">
        <v>4648</v>
      </c>
    </row>
    <row r="191" spans="1:1">
      <c r="A191" t="s">
        <v>4649</v>
      </c>
    </row>
    <row r="192" spans="1:1">
      <c r="A192" t="s">
        <v>2087</v>
      </c>
    </row>
    <row r="193" spans="1:1">
      <c r="A193" t="s">
        <v>4651</v>
      </c>
    </row>
    <row r="194" spans="1:1">
      <c r="A194" t="s">
        <v>4652</v>
      </c>
    </row>
    <row r="195" spans="1:1">
      <c r="A195" t="s">
        <v>4653</v>
      </c>
    </row>
    <row r="196" spans="1:1">
      <c r="A196" t="s">
        <v>4654</v>
      </c>
    </row>
    <row r="197" spans="1:1">
      <c r="A197" t="s">
        <v>4655</v>
      </c>
    </row>
    <row r="198" spans="1:1">
      <c r="A198" t="s">
        <v>1448</v>
      </c>
    </row>
    <row r="199" spans="1:1">
      <c r="A199" t="s">
        <v>4656</v>
      </c>
    </row>
    <row r="200" spans="1:1">
      <c r="A200" t="s">
        <v>4657</v>
      </c>
    </row>
    <row r="201" spans="1:1">
      <c r="A201" t="s">
        <v>4658</v>
      </c>
    </row>
    <row r="202" spans="1:1">
      <c r="A202" t="s">
        <v>704</v>
      </c>
    </row>
    <row r="203" spans="1:1">
      <c r="A203" t="s">
        <v>4659</v>
      </c>
    </row>
    <row r="204" spans="1:1">
      <c r="A204" t="s">
        <v>4661</v>
      </c>
    </row>
    <row r="205" spans="1:1">
      <c r="A205" t="s">
        <v>4662</v>
      </c>
    </row>
    <row r="206" spans="1:1">
      <c r="A206" t="s">
        <v>4663</v>
      </c>
    </row>
    <row r="207" spans="1:1">
      <c r="A207" t="s">
        <v>4664</v>
      </c>
    </row>
    <row r="208" spans="1:1">
      <c r="A208" t="s">
        <v>4665</v>
      </c>
    </row>
    <row r="209" spans="1:1">
      <c r="A209" t="s">
        <v>4666</v>
      </c>
    </row>
    <row r="210" spans="1:1">
      <c r="A210" t="s">
        <v>4667</v>
      </c>
    </row>
    <row r="211" spans="1:1">
      <c r="A211" t="s">
        <v>1351</v>
      </c>
    </row>
    <row r="212" spans="1:1">
      <c r="A212" t="s">
        <v>1681</v>
      </c>
    </row>
    <row r="213" spans="1:1">
      <c r="A213" t="s">
        <v>4668</v>
      </c>
    </row>
    <row r="214" spans="1:1">
      <c r="A214" t="s">
        <v>4669</v>
      </c>
    </row>
    <row r="215" spans="1:1">
      <c r="A215" t="s">
        <v>4671</v>
      </c>
    </row>
    <row r="216" spans="1:1">
      <c r="A216" t="s">
        <v>4672</v>
      </c>
    </row>
    <row r="217" spans="1:1">
      <c r="A217" t="s">
        <v>336</v>
      </c>
    </row>
    <row r="218" spans="1:1">
      <c r="A218" t="s">
        <v>4673</v>
      </c>
    </row>
    <row r="219" spans="1:1">
      <c r="A219" t="s">
        <v>221</v>
      </c>
    </row>
    <row r="220" spans="1:1">
      <c r="A220" t="s">
        <v>4674</v>
      </c>
    </row>
    <row r="221" spans="1:1">
      <c r="A221" t="s">
        <v>4675</v>
      </c>
    </row>
    <row r="222" spans="1:1">
      <c r="A222" t="s">
        <v>1389</v>
      </c>
    </row>
    <row r="223" spans="1:1">
      <c r="A223" t="s">
        <v>4677</v>
      </c>
    </row>
    <row r="224" spans="1:1">
      <c r="A224" t="s">
        <v>4678</v>
      </c>
    </row>
    <row r="225" spans="1:1">
      <c r="A225" t="s">
        <v>4679</v>
      </c>
    </row>
    <row r="226" spans="1:1">
      <c r="A226" t="s">
        <v>4681</v>
      </c>
    </row>
    <row r="227" spans="1:1">
      <c r="A227" t="s">
        <v>4682</v>
      </c>
    </row>
    <row r="228" spans="1:1">
      <c r="A228" t="s">
        <v>4319</v>
      </c>
    </row>
    <row r="229" spans="1:1">
      <c r="A229" t="s">
        <v>4683</v>
      </c>
    </row>
    <row r="230" spans="1:1">
      <c r="A230" t="s">
        <v>1528</v>
      </c>
    </row>
    <row r="231" spans="1:1">
      <c r="A231" t="s">
        <v>3439</v>
      </c>
    </row>
    <row r="232" spans="1:1">
      <c r="A232" t="s">
        <v>800</v>
      </c>
    </row>
    <row r="233" spans="1:1">
      <c r="A233" t="s">
        <v>735</v>
      </c>
    </row>
    <row r="234" spans="1:1">
      <c r="A234" t="s">
        <v>4684</v>
      </c>
    </row>
    <row r="235" spans="1:1">
      <c r="A235" t="s">
        <v>760</v>
      </c>
    </row>
    <row r="236" spans="1:1">
      <c r="A236" t="s">
        <v>1667</v>
      </c>
    </row>
    <row r="237" spans="1:1">
      <c r="A237" t="s">
        <v>4685</v>
      </c>
    </row>
    <row r="238" spans="1:1">
      <c r="A238" t="s">
        <v>1137</v>
      </c>
    </row>
    <row r="239" spans="1:1">
      <c r="A239" t="s">
        <v>1243</v>
      </c>
    </row>
    <row r="240" spans="1:1">
      <c r="A240" s="15" t="s">
        <v>2968</v>
      </c>
    </row>
    <row r="241" spans="1:1">
      <c r="A241" t="s">
        <v>2416</v>
      </c>
    </row>
    <row r="242" spans="1:1">
      <c r="A242" t="s">
        <v>590</v>
      </c>
    </row>
    <row r="243" spans="1:1">
      <c r="A243" t="s">
        <v>4687</v>
      </c>
    </row>
    <row r="244" spans="1:1">
      <c r="A244" t="s">
        <v>4688</v>
      </c>
    </row>
    <row r="245" spans="1:1">
      <c r="A245" t="s">
        <v>1749</v>
      </c>
    </row>
    <row r="246" spans="1:1">
      <c r="A246" t="s">
        <v>4689</v>
      </c>
    </row>
    <row r="247" spans="1:1">
      <c r="A247" t="s">
        <v>4690</v>
      </c>
    </row>
    <row r="248" spans="1:1">
      <c r="A248" t="s">
        <v>4692</v>
      </c>
    </row>
    <row r="249" spans="1:1">
      <c r="A249" s="15" t="s">
        <v>4693</v>
      </c>
    </row>
    <row r="250" spans="1:1">
      <c r="A250" t="s">
        <v>4694</v>
      </c>
    </row>
    <row r="251" spans="1:1">
      <c r="A251" t="s">
        <v>4695</v>
      </c>
    </row>
    <row r="252" spans="1:1">
      <c r="A252" t="s">
        <v>4697</v>
      </c>
    </row>
    <row r="253" spans="1:1">
      <c r="A253" s="15" t="s">
        <v>4698</v>
      </c>
    </row>
    <row r="254" spans="1:1">
      <c r="A254" t="s">
        <v>4699</v>
      </c>
    </row>
    <row r="255" spans="1:1">
      <c r="A255" t="s">
        <v>4700</v>
      </c>
    </row>
    <row r="256" spans="1:1">
      <c r="A256" t="s">
        <v>4701</v>
      </c>
    </row>
    <row r="257" spans="1:1">
      <c r="A257" t="s">
        <v>4702</v>
      </c>
    </row>
    <row r="258" spans="1:1">
      <c r="A258" t="s">
        <v>4703</v>
      </c>
    </row>
    <row r="259" spans="1:1">
      <c r="A259" t="s">
        <v>4704</v>
      </c>
    </row>
    <row r="260" spans="1:1">
      <c r="A260" t="s">
        <v>4705</v>
      </c>
    </row>
    <row r="261" spans="1:1">
      <c r="A261" t="s">
        <v>742</v>
      </c>
    </row>
    <row r="262" spans="1:1">
      <c r="A262" t="s">
        <v>4707</v>
      </c>
    </row>
    <row r="263" spans="1:1">
      <c r="A263" t="s">
        <v>4708</v>
      </c>
    </row>
    <row r="264" spans="1:1">
      <c r="A264" t="s">
        <v>4709</v>
      </c>
    </row>
    <row r="265" spans="1:1">
      <c r="A265" t="s">
        <v>4710</v>
      </c>
    </row>
    <row r="266" spans="1:1">
      <c r="A266" t="s">
        <v>854</v>
      </c>
    </row>
    <row r="267" spans="1:1">
      <c r="A267" t="s">
        <v>4711</v>
      </c>
    </row>
    <row r="268" spans="1:1">
      <c r="A268" t="s">
        <v>209</v>
      </c>
    </row>
    <row r="269" spans="1:1">
      <c r="A269" t="s">
        <v>4713</v>
      </c>
    </row>
    <row r="270" spans="1:1">
      <c r="A270" t="s">
        <v>4714</v>
      </c>
    </row>
    <row r="271" spans="1:1">
      <c r="A271" t="s">
        <v>1457</v>
      </c>
    </row>
    <row r="272" spans="1:1">
      <c r="A272" t="s">
        <v>4716</v>
      </c>
    </row>
    <row r="273" spans="1:1">
      <c r="A273" t="s">
        <v>4717</v>
      </c>
    </row>
    <row r="274" spans="1:1">
      <c r="A274" t="s">
        <v>846</v>
      </c>
    </row>
    <row r="275" spans="1:1">
      <c r="A275" t="s">
        <v>1030</v>
      </c>
    </row>
    <row r="276" spans="1:1">
      <c r="A276" t="s">
        <v>4718</v>
      </c>
    </row>
    <row r="277" spans="1:1">
      <c r="A277" t="s">
        <v>3337</v>
      </c>
    </row>
    <row r="278" spans="1:1">
      <c r="A278" t="s">
        <v>4719</v>
      </c>
    </row>
    <row r="279" spans="1:1">
      <c r="A279" t="s">
        <v>4720</v>
      </c>
    </row>
    <row r="280" spans="1:1">
      <c r="A280" t="s">
        <v>4722</v>
      </c>
    </row>
    <row r="281" spans="1:1">
      <c r="A281" t="s">
        <v>4724</v>
      </c>
    </row>
    <row r="282" spans="1:1">
      <c r="A282" t="s">
        <v>4725</v>
      </c>
    </row>
    <row r="283" spans="1:1">
      <c r="A283" t="s">
        <v>4726</v>
      </c>
    </row>
    <row r="284" spans="1:1">
      <c r="A284" t="s">
        <v>4728</v>
      </c>
    </row>
    <row r="285" spans="1:1">
      <c r="A285" t="s">
        <v>1325</v>
      </c>
    </row>
    <row r="286" spans="1:1">
      <c r="A286" t="s">
        <v>667</v>
      </c>
    </row>
    <row r="287" spans="1:1">
      <c r="A287" t="s">
        <v>1146</v>
      </c>
    </row>
    <row r="288" spans="1:1">
      <c r="A288" t="s">
        <v>726</v>
      </c>
    </row>
    <row r="289" spans="1:1">
      <c r="A289" t="s">
        <v>4730</v>
      </c>
    </row>
    <row r="290" spans="1:1">
      <c r="A290" t="s">
        <v>4731</v>
      </c>
    </row>
    <row r="291" spans="1:1">
      <c r="A291" t="s">
        <v>4732</v>
      </c>
    </row>
    <row r="292" spans="1:1">
      <c r="A292" t="s">
        <v>342</v>
      </c>
    </row>
    <row r="293" spans="1:1">
      <c r="A293" s="15" t="s">
        <v>1582</v>
      </c>
    </row>
    <row r="294" spans="1:1">
      <c r="A294" t="s">
        <v>1119</v>
      </c>
    </row>
    <row r="295" spans="1:1">
      <c r="A295" t="s">
        <v>4734</v>
      </c>
    </row>
    <row r="296" spans="1:1">
      <c r="A296" t="s">
        <v>1187</v>
      </c>
    </row>
    <row r="297" spans="1:1">
      <c r="A297" t="s">
        <v>4736</v>
      </c>
    </row>
    <row r="298" spans="1:1">
      <c r="A298" t="s">
        <v>4737</v>
      </c>
    </row>
    <row r="299" spans="1:1">
      <c r="A299" t="s">
        <v>4738</v>
      </c>
    </row>
    <row r="300" spans="1:1">
      <c r="A300" t="s">
        <v>1710</v>
      </c>
    </row>
    <row r="301" spans="1:1">
      <c r="A301" t="s">
        <v>1931</v>
      </c>
    </row>
    <row r="302" spans="1:1">
      <c r="A302" t="s">
        <v>4739</v>
      </c>
    </row>
    <row r="303" spans="1:1">
      <c r="A303" s="15" t="s">
        <v>4741</v>
      </c>
    </row>
    <row r="304" spans="1:1">
      <c r="A304" t="s">
        <v>1050</v>
      </c>
    </row>
    <row r="305" spans="1:1">
      <c r="A305" t="s">
        <v>1367</v>
      </c>
    </row>
    <row r="306" spans="1:1">
      <c r="A306" t="s">
        <v>2812</v>
      </c>
    </row>
    <row r="307" spans="1:1">
      <c r="A307" t="s">
        <v>1856</v>
      </c>
    </row>
    <row r="308" spans="1:1">
      <c r="A308" t="s">
        <v>4742</v>
      </c>
    </row>
    <row r="309" spans="1:1">
      <c r="A309" t="s">
        <v>4744</v>
      </c>
    </row>
    <row r="310" spans="1:1">
      <c r="A310" t="s">
        <v>3370</v>
      </c>
    </row>
    <row r="311" spans="1:1">
      <c r="A311" t="s">
        <v>2988</v>
      </c>
    </row>
    <row r="312" spans="1:1">
      <c r="A312" t="s">
        <v>4747</v>
      </c>
    </row>
    <row r="313" spans="1:1">
      <c r="A313" t="s">
        <v>4748</v>
      </c>
    </row>
    <row r="314" spans="1:1">
      <c r="A314" t="s">
        <v>4749</v>
      </c>
    </row>
    <row r="315" spans="1:1">
      <c r="A315" t="s">
        <v>4750</v>
      </c>
    </row>
    <row r="316" spans="1:1">
      <c r="A316" t="s">
        <v>4751</v>
      </c>
    </row>
    <row r="317" spans="1:1">
      <c r="A317" t="s">
        <v>4752</v>
      </c>
    </row>
    <row r="318" spans="1:1">
      <c r="A318" t="s">
        <v>389</v>
      </c>
    </row>
    <row r="319" spans="1:1">
      <c r="A319" t="s">
        <v>360</v>
      </c>
    </row>
    <row r="320" spans="1:1">
      <c r="A320" t="s">
        <v>4754</v>
      </c>
    </row>
    <row r="321" spans="1:1">
      <c r="A321" t="s">
        <v>4755</v>
      </c>
    </row>
    <row r="322" spans="1:1">
      <c r="A322" t="s">
        <v>4289</v>
      </c>
    </row>
    <row r="323" spans="1:1">
      <c r="A323" t="s">
        <v>4757</v>
      </c>
    </row>
    <row r="324" spans="1:1">
      <c r="A324" t="s">
        <v>4758</v>
      </c>
    </row>
    <row r="325" spans="1:1">
      <c r="A325" t="s">
        <v>4759</v>
      </c>
    </row>
    <row r="326" spans="1:1">
      <c r="A326" t="s">
        <v>4760</v>
      </c>
    </row>
    <row r="327" spans="1:1">
      <c r="A327" t="s">
        <v>4761</v>
      </c>
    </row>
    <row r="328" spans="1:1">
      <c r="A328" t="s">
        <v>4762</v>
      </c>
    </row>
    <row r="329" spans="1:1">
      <c r="A329" t="s">
        <v>4763</v>
      </c>
    </row>
    <row r="330" spans="1:1">
      <c r="A330" t="s">
        <v>416</v>
      </c>
    </row>
    <row r="331" spans="1:1">
      <c r="A331" t="s">
        <v>4764</v>
      </c>
    </row>
    <row r="332" spans="1:1">
      <c r="A332" t="s">
        <v>664</v>
      </c>
    </row>
    <row r="333" spans="1:1">
      <c r="A333" t="s">
        <v>2628</v>
      </c>
    </row>
    <row r="334" spans="1:1">
      <c r="A334" t="s">
        <v>2887</v>
      </c>
    </row>
    <row r="335" spans="1:1">
      <c r="A335" t="s">
        <v>4766</v>
      </c>
    </row>
    <row r="336" spans="1:1">
      <c r="A336" t="s">
        <v>4767</v>
      </c>
    </row>
    <row r="337" spans="1:1">
      <c r="A337" t="s">
        <v>806</v>
      </c>
    </row>
    <row r="338" spans="1:1">
      <c r="A338" t="s">
        <v>4768</v>
      </c>
    </row>
    <row r="339" spans="1:1">
      <c r="A339" t="s">
        <v>1631</v>
      </c>
    </row>
    <row r="340" spans="1:1">
      <c r="A340" t="s">
        <v>857</v>
      </c>
    </row>
    <row r="341" spans="1:1">
      <c r="A341" t="s">
        <v>4770</v>
      </c>
    </row>
    <row r="342" spans="1:1">
      <c r="A342" s="15" t="s">
        <v>4771</v>
      </c>
    </row>
    <row r="343" spans="1:1">
      <c r="A343" t="s">
        <v>4772</v>
      </c>
    </row>
    <row r="344" spans="1:1">
      <c r="A344" t="s">
        <v>1172</v>
      </c>
    </row>
    <row r="345" spans="1:1">
      <c r="A345" t="s">
        <v>4774</v>
      </c>
    </row>
    <row r="346" spans="1:1">
      <c r="A346" t="s">
        <v>4775</v>
      </c>
    </row>
    <row r="347" spans="1:1">
      <c r="A347" t="s">
        <v>1625</v>
      </c>
    </row>
    <row r="348" spans="1:1">
      <c r="A348" t="s">
        <v>4776</v>
      </c>
    </row>
    <row r="349" spans="1:1">
      <c r="A349" t="s">
        <v>3038</v>
      </c>
    </row>
    <row r="350" spans="1:1">
      <c r="A350" t="s">
        <v>4778</v>
      </c>
    </row>
    <row r="351" spans="1:1">
      <c r="A351" t="s">
        <v>4779</v>
      </c>
    </row>
    <row r="352" spans="1:1">
      <c r="A352" t="s">
        <v>4780</v>
      </c>
    </row>
    <row r="353" spans="1:1">
      <c r="A353" t="s">
        <v>4782</v>
      </c>
    </row>
    <row r="354" spans="1:1">
      <c r="A354" t="s">
        <v>4783</v>
      </c>
    </row>
    <row r="355" spans="1:1">
      <c r="A355" t="s">
        <v>4784</v>
      </c>
    </row>
    <row r="356" spans="1:1">
      <c r="A356" t="s">
        <v>4785</v>
      </c>
    </row>
    <row r="357" spans="1:1">
      <c r="A357" t="s">
        <v>1502</v>
      </c>
    </row>
    <row r="358" spans="1:1">
      <c r="A358" t="s">
        <v>1307</v>
      </c>
    </row>
    <row r="359" spans="1:1">
      <c r="A359" t="s">
        <v>4786</v>
      </c>
    </row>
    <row r="360" spans="1:1">
      <c r="A360" t="s">
        <v>4788</v>
      </c>
    </row>
    <row r="361" spans="1:1">
      <c r="A361" t="s">
        <v>232</v>
      </c>
    </row>
    <row r="362" spans="1:1">
      <c r="A362" t="s">
        <v>4789</v>
      </c>
    </row>
    <row r="363" spans="1:1">
      <c r="A363" t="s">
        <v>4791</v>
      </c>
    </row>
    <row r="364" spans="1:1">
      <c r="A364" t="s">
        <v>4792</v>
      </c>
    </row>
    <row r="365" spans="1:1">
      <c r="A365" t="s">
        <v>4793</v>
      </c>
    </row>
    <row r="366" spans="1:1">
      <c r="A366" t="s">
        <v>4794</v>
      </c>
    </row>
    <row r="367" spans="1:1">
      <c r="A367" t="s">
        <v>698</v>
      </c>
    </row>
    <row r="368" spans="1:1">
      <c r="A368" t="s">
        <v>4795</v>
      </c>
    </row>
    <row r="369" spans="1:1">
      <c r="A369" t="s">
        <v>4796</v>
      </c>
    </row>
    <row r="370" spans="1:1">
      <c r="A370" t="s">
        <v>4798</v>
      </c>
    </row>
    <row r="371" spans="1:1">
      <c r="A371" t="s">
        <v>4799</v>
      </c>
    </row>
    <row r="372" spans="1:1">
      <c r="A372" t="s">
        <v>3597</v>
      </c>
    </row>
    <row r="373" spans="1:1">
      <c r="A373" t="s">
        <v>3244</v>
      </c>
    </row>
    <row r="374" spans="1:1">
      <c r="A374" t="s">
        <v>4802</v>
      </c>
    </row>
    <row r="375" spans="1:1">
      <c r="A375" t="s">
        <v>4803</v>
      </c>
    </row>
    <row r="376" spans="1:1">
      <c r="A376" t="s">
        <v>4804</v>
      </c>
    </row>
    <row r="377" spans="1:1">
      <c r="A377" t="s">
        <v>3655</v>
      </c>
    </row>
    <row r="378" spans="1:1">
      <c r="A378" t="s">
        <v>2743</v>
      </c>
    </row>
    <row r="379" spans="1:1">
      <c r="A379" t="s">
        <v>4805</v>
      </c>
    </row>
    <row r="380" spans="1:1">
      <c r="A380" t="s">
        <v>4254</v>
      </c>
    </row>
    <row r="381" spans="1:1">
      <c r="A381" t="s">
        <v>759</v>
      </c>
    </row>
    <row r="382" spans="1:1">
      <c r="A382" t="s">
        <v>651</v>
      </c>
    </row>
    <row r="383" spans="1:1">
      <c r="A383" t="s">
        <v>4806</v>
      </c>
    </row>
    <row r="384" spans="1:1">
      <c r="A384" t="s">
        <v>4808</v>
      </c>
    </row>
    <row r="385" spans="1:1">
      <c r="A385" t="s">
        <v>4809</v>
      </c>
    </row>
    <row r="386" spans="1:1">
      <c r="A386" t="s">
        <v>4810</v>
      </c>
    </row>
    <row r="387" spans="1:1">
      <c r="A387" t="s">
        <v>4811</v>
      </c>
    </row>
    <row r="388" spans="1:1">
      <c r="A388" t="s">
        <v>1080</v>
      </c>
    </row>
    <row r="389" spans="1:1">
      <c r="A389" t="s">
        <v>1336</v>
      </c>
    </row>
    <row r="390" spans="1:1">
      <c r="A390" t="s">
        <v>4812</v>
      </c>
    </row>
    <row r="391" spans="1:1">
      <c r="A391" t="s">
        <v>4813</v>
      </c>
    </row>
    <row r="392" spans="1:1">
      <c r="A392" t="s">
        <v>4814</v>
      </c>
    </row>
    <row r="393" spans="1:1">
      <c r="A393" t="s">
        <v>4815</v>
      </c>
    </row>
    <row r="394" spans="1:1">
      <c r="A394" t="s">
        <v>637</v>
      </c>
    </row>
    <row r="395" spans="1:1">
      <c r="A395" t="s">
        <v>4817</v>
      </c>
    </row>
    <row r="396" spans="1:1">
      <c r="A396" t="s">
        <v>4818</v>
      </c>
    </row>
    <row r="397" spans="1:1">
      <c r="A397" t="s">
        <v>4819</v>
      </c>
    </row>
    <row r="398" spans="1:1">
      <c r="A398" t="s">
        <v>281</v>
      </c>
    </row>
    <row r="399" spans="1:1">
      <c r="A399" t="s">
        <v>729</v>
      </c>
    </row>
    <row r="400" spans="1:1">
      <c r="A400" t="s">
        <v>4820</v>
      </c>
    </row>
    <row r="401" spans="1:1">
      <c r="A401" t="s">
        <v>4821</v>
      </c>
    </row>
    <row r="402" spans="1:1">
      <c r="A402" t="s">
        <v>4822</v>
      </c>
    </row>
    <row r="403" spans="1:1">
      <c r="A403" t="s">
        <v>4823</v>
      </c>
    </row>
    <row r="404" spans="1:1">
      <c r="A404" t="s">
        <v>611</v>
      </c>
    </row>
    <row r="405" spans="1:1">
      <c r="A405" t="s">
        <v>4824</v>
      </c>
    </row>
    <row r="406" spans="1:1">
      <c r="A406" t="s">
        <v>4825</v>
      </c>
    </row>
    <row r="407" spans="1:1">
      <c r="A407" t="s">
        <v>3880</v>
      </c>
    </row>
    <row r="408" spans="1:1">
      <c r="A408" t="s">
        <v>4827</v>
      </c>
    </row>
    <row r="409" spans="1:1">
      <c r="A409" t="s">
        <v>4828</v>
      </c>
    </row>
    <row r="410" spans="1:1">
      <c r="A410" t="s">
        <v>4829</v>
      </c>
    </row>
    <row r="411" spans="1:1">
      <c r="A411" t="s">
        <v>4831</v>
      </c>
    </row>
    <row r="412" spans="1:1">
      <c r="A412" t="s">
        <v>4832</v>
      </c>
    </row>
    <row r="413" spans="1:1">
      <c r="A413" t="s">
        <v>3736</v>
      </c>
    </row>
    <row r="414" spans="1:1">
      <c r="A414" t="s">
        <v>1278</v>
      </c>
    </row>
    <row r="415" spans="1:1">
      <c r="A415" t="s">
        <v>1433</v>
      </c>
    </row>
    <row r="416" spans="1:1">
      <c r="A416" t="s">
        <v>200</v>
      </c>
    </row>
    <row r="417" spans="1:1">
      <c r="A417" t="s">
        <v>4833</v>
      </c>
    </row>
    <row r="418" spans="1:1">
      <c r="A418" t="s">
        <v>4834</v>
      </c>
    </row>
    <row r="419" spans="1:1">
      <c r="A419" t="s">
        <v>278</v>
      </c>
    </row>
    <row r="420" spans="1:1">
      <c r="A420" t="s">
        <v>4835</v>
      </c>
    </row>
    <row r="421" spans="1:1">
      <c r="A421" t="s">
        <v>4837</v>
      </c>
    </row>
    <row r="422" spans="1:1">
      <c r="A422" t="s">
        <v>4838</v>
      </c>
    </row>
    <row r="423" spans="1:1">
      <c r="A423" t="s">
        <v>4839</v>
      </c>
    </row>
    <row r="424" spans="1:1">
      <c r="A424" t="s">
        <v>4840</v>
      </c>
    </row>
    <row r="425" spans="1:1">
      <c r="A425" t="s">
        <v>344</v>
      </c>
    </row>
    <row r="426" spans="1:1">
      <c r="A426" t="s">
        <v>4841</v>
      </c>
    </row>
    <row r="427" spans="1:1">
      <c r="A427" t="s">
        <v>4842</v>
      </c>
    </row>
    <row r="428" spans="1:1">
      <c r="A428" t="s">
        <v>4843</v>
      </c>
    </row>
    <row r="429" spans="1:1">
      <c r="A429" t="s">
        <v>460</v>
      </c>
    </row>
    <row r="430" spans="1:1">
      <c r="A430" t="s">
        <v>1288</v>
      </c>
    </row>
    <row r="431" spans="1:1">
      <c r="A431" t="s">
        <v>2145</v>
      </c>
    </row>
    <row r="432" spans="1:1">
      <c r="A432" t="s">
        <v>4845</v>
      </c>
    </row>
    <row r="433" spans="1:1">
      <c r="A433" t="s">
        <v>2735</v>
      </c>
    </row>
    <row r="434" spans="1:1">
      <c r="A434" t="s">
        <v>754</v>
      </c>
    </row>
    <row r="435" spans="1:1">
      <c r="A435" s="15" t="s">
        <v>4847</v>
      </c>
    </row>
    <row r="436" spans="1:1">
      <c r="A436" t="s">
        <v>3762</v>
      </c>
    </row>
    <row r="437" spans="1:1">
      <c r="A437" t="s">
        <v>384</v>
      </c>
    </row>
    <row r="438" spans="1:1">
      <c r="A438" t="s">
        <v>4848</v>
      </c>
    </row>
    <row r="439" spans="1:1">
      <c r="A439" t="s">
        <v>4849</v>
      </c>
    </row>
    <row r="440" spans="1:1">
      <c r="A440" t="s">
        <v>4850</v>
      </c>
    </row>
    <row r="441" spans="1:1">
      <c r="A441" t="s">
        <v>4851</v>
      </c>
    </row>
    <row r="442" spans="1:1">
      <c r="A442" t="s">
        <v>4852</v>
      </c>
    </row>
    <row r="443" spans="1:1">
      <c r="A443" t="s">
        <v>1310</v>
      </c>
    </row>
    <row r="444" spans="1:1">
      <c r="A444" t="s">
        <v>929</v>
      </c>
    </row>
    <row r="445" spans="1:1">
      <c r="A445" t="s">
        <v>4285</v>
      </c>
    </row>
    <row r="446" spans="1:1">
      <c r="A446" t="s">
        <v>3506</v>
      </c>
    </row>
    <row r="447" spans="1:1">
      <c r="A447" t="s">
        <v>439</v>
      </c>
    </row>
    <row r="448" spans="1:1">
      <c r="A448" t="s">
        <v>4854</v>
      </c>
    </row>
    <row r="449" spans="1:1">
      <c r="A449" t="s">
        <v>981</v>
      </c>
    </row>
    <row r="450" spans="1:1">
      <c r="A450" s="15" t="s">
        <v>4855</v>
      </c>
    </row>
    <row r="451" spans="1:1">
      <c r="A451" t="s">
        <v>4856</v>
      </c>
    </row>
    <row r="452" spans="1:1">
      <c r="A452" t="s">
        <v>4857</v>
      </c>
    </row>
    <row r="453" spans="1:1">
      <c r="A453" t="s">
        <v>4858</v>
      </c>
    </row>
    <row r="454" spans="1:1">
      <c r="A454" t="s">
        <v>4859</v>
      </c>
    </row>
    <row r="455" spans="1:1">
      <c r="A455" t="s">
        <v>4860</v>
      </c>
    </row>
    <row r="456" spans="1:1">
      <c r="A456" t="s">
        <v>4862</v>
      </c>
    </row>
    <row r="457" spans="1:1">
      <c r="A457" t="s">
        <v>4863</v>
      </c>
    </row>
    <row r="458" spans="1:1">
      <c r="A458" t="s">
        <v>4864</v>
      </c>
    </row>
    <row r="459" spans="1:1">
      <c r="A459" t="s">
        <v>4865</v>
      </c>
    </row>
    <row r="460" spans="1:1">
      <c r="A460" t="s">
        <v>4866</v>
      </c>
    </row>
    <row r="461" spans="1:1">
      <c r="A461" t="s">
        <v>4867</v>
      </c>
    </row>
    <row r="462" spans="1:1">
      <c r="A462" t="s">
        <v>4868</v>
      </c>
    </row>
    <row r="463" spans="1:1">
      <c r="A463" t="s">
        <v>3775</v>
      </c>
    </row>
    <row r="464" spans="1:1">
      <c r="A464" s="15" t="s">
        <v>4870</v>
      </c>
    </row>
    <row r="465" spans="1:1">
      <c r="A465" t="s">
        <v>3627</v>
      </c>
    </row>
    <row r="466" spans="1:1">
      <c r="A466" t="s">
        <v>3365</v>
      </c>
    </row>
    <row r="467" spans="1:1">
      <c r="A467" t="s">
        <v>4872</v>
      </c>
    </row>
    <row r="468" spans="1:1">
      <c r="A468" t="s">
        <v>434</v>
      </c>
    </row>
    <row r="469" spans="1:1">
      <c r="A469" t="s">
        <v>4873</v>
      </c>
    </row>
    <row r="470" spans="1:1">
      <c r="A470" t="s">
        <v>4874</v>
      </c>
    </row>
    <row r="471" spans="1:1">
      <c r="A471" t="s">
        <v>4875</v>
      </c>
    </row>
    <row r="472" spans="1:1">
      <c r="A472" t="s">
        <v>534</v>
      </c>
    </row>
    <row r="473" spans="1:1">
      <c r="A473" t="s">
        <v>1386</v>
      </c>
    </row>
    <row r="474" spans="1:1">
      <c r="A474" t="s">
        <v>4877</v>
      </c>
    </row>
    <row r="475" spans="1:1">
      <c r="A475" t="s">
        <v>4878</v>
      </c>
    </row>
    <row r="476" spans="1:1">
      <c r="A476" t="s">
        <v>1013</v>
      </c>
    </row>
    <row r="477" spans="1:1">
      <c r="A477" t="s">
        <v>1479</v>
      </c>
    </row>
    <row r="478" spans="1:1">
      <c r="A478" t="s">
        <v>3634</v>
      </c>
    </row>
    <row r="479" spans="1:1">
      <c r="A479" t="s">
        <v>4880</v>
      </c>
    </row>
    <row r="480" spans="1:1">
      <c r="A480" t="s">
        <v>2918</v>
      </c>
    </row>
    <row r="481" spans="1:1">
      <c r="A481" t="s">
        <v>3374</v>
      </c>
    </row>
    <row r="482" spans="1:1">
      <c r="A482" t="s">
        <v>4882</v>
      </c>
    </row>
    <row r="483" spans="1:1">
      <c r="A483" t="s">
        <v>2191</v>
      </c>
    </row>
    <row r="484" spans="1:1">
      <c r="A484" t="s">
        <v>1660</v>
      </c>
    </row>
    <row r="485" spans="1:1">
      <c r="A485" t="s">
        <v>4884</v>
      </c>
    </row>
    <row r="486" spans="1:1">
      <c r="A486" t="s">
        <v>4885</v>
      </c>
    </row>
    <row r="487" spans="1:1">
      <c r="A487" t="s">
        <v>3674</v>
      </c>
    </row>
    <row r="488" spans="1:1">
      <c r="A488" t="s">
        <v>4886</v>
      </c>
    </row>
    <row r="489" spans="1:1">
      <c r="A489" t="s">
        <v>4887</v>
      </c>
    </row>
    <row r="490" spans="1:1">
      <c r="A490" t="s">
        <v>4888</v>
      </c>
    </row>
    <row r="491" spans="1:1">
      <c r="A491" t="s">
        <v>4889</v>
      </c>
    </row>
    <row r="492" spans="1:1">
      <c r="A492" t="s">
        <v>464</v>
      </c>
    </row>
    <row r="493" spans="1:1">
      <c r="A493" t="s">
        <v>4890</v>
      </c>
    </row>
    <row r="494" spans="1:1">
      <c r="A494" t="s">
        <v>4891</v>
      </c>
    </row>
    <row r="495" spans="1:1">
      <c r="A495" t="s">
        <v>1355</v>
      </c>
    </row>
    <row r="496" spans="1:1">
      <c r="A496" t="s">
        <v>4892</v>
      </c>
    </row>
    <row r="497" spans="1:1">
      <c r="A497" t="s">
        <v>4893</v>
      </c>
    </row>
    <row r="498" spans="1:1">
      <c r="A498" t="s">
        <v>4894</v>
      </c>
    </row>
    <row r="499" spans="1:1">
      <c r="A499" t="s">
        <v>1423</v>
      </c>
    </row>
    <row r="500" spans="1:1">
      <c r="A500" t="s">
        <v>4895</v>
      </c>
    </row>
    <row r="501" spans="1:1">
      <c r="A501" t="s">
        <v>4896</v>
      </c>
    </row>
    <row r="502" spans="1:1">
      <c r="A502" t="s">
        <v>4897</v>
      </c>
    </row>
    <row r="503" spans="1:1">
      <c r="A503" t="s">
        <v>4898</v>
      </c>
    </row>
    <row r="504" spans="1:1">
      <c r="A504" t="s">
        <v>4899</v>
      </c>
    </row>
    <row r="505" spans="1:1">
      <c r="A505" t="s">
        <v>4900</v>
      </c>
    </row>
    <row r="506" spans="1:1">
      <c r="A506" t="s">
        <v>4901</v>
      </c>
    </row>
    <row r="507" spans="1:1">
      <c r="A507" t="s">
        <v>4903</v>
      </c>
    </row>
    <row r="508" spans="1:1">
      <c r="A508" t="s">
        <v>4904</v>
      </c>
    </row>
    <row r="509" spans="1:1">
      <c r="A509" t="s">
        <v>4905</v>
      </c>
    </row>
    <row r="510" spans="1:1">
      <c r="A510" t="s">
        <v>4906</v>
      </c>
    </row>
    <row r="511" spans="1:1">
      <c r="A511" t="s">
        <v>4907</v>
      </c>
    </row>
    <row r="512" spans="1:1">
      <c r="A512" t="s">
        <v>148</v>
      </c>
    </row>
    <row r="513" spans="1:1">
      <c r="A513" t="s">
        <v>4908</v>
      </c>
    </row>
    <row r="514" spans="1:1">
      <c r="A514" t="s">
        <v>4909</v>
      </c>
    </row>
    <row r="515" spans="1:1">
      <c r="A515" t="s">
        <v>2477</v>
      </c>
    </row>
    <row r="516" spans="1:1">
      <c r="A516" t="s">
        <v>4911</v>
      </c>
    </row>
    <row r="517" spans="1:1">
      <c r="A517" t="s">
        <v>2472</v>
      </c>
    </row>
    <row r="518" spans="1:1">
      <c r="A518" t="s">
        <v>4912</v>
      </c>
    </row>
    <row r="519" spans="1:1">
      <c r="A519" t="s">
        <v>1403</v>
      </c>
    </row>
    <row r="520" spans="1:1">
      <c r="A520" t="s">
        <v>4914</v>
      </c>
    </row>
    <row r="521" spans="1:1">
      <c r="A521" t="s">
        <v>4915</v>
      </c>
    </row>
    <row r="522" spans="1:1">
      <c r="A522" t="s">
        <v>3345</v>
      </c>
    </row>
    <row r="523" spans="1:1">
      <c r="A523" t="s">
        <v>4916</v>
      </c>
    </row>
    <row r="524" spans="1:1">
      <c r="A524" t="s">
        <v>4917</v>
      </c>
    </row>
    <row r="525" spans="1:1">
      <c r="A525" t="s">
        <v>701</v>
      </c>
    </row>
    <row r="526" spans="1:1">
      <c r="A526" t="s">
        <v>996</v>
      </c>
    </row>
    <row r="527" spans="1:1">
      <c r="A527" t="s">
        <v>4918</v>
      </c>
    </row>
    <row r="528" spans="1:1">
      <c r="A528" t="s">
        <v>4919</v>
      </c>
    </row>
    <row r="529" spans="1:1">
      <c r="A529" t="s">
        <v>1265</v>
      </c>
    </row>
    <row r="530" spans="1:1">
      <c r="A530" t="s">
        <v>4920</v>
      </c>
    </row>
    <row r="531" spans="1:1">
      <c r="A531" t="s">
        <v>4922</v>
      </c>
    </row>
    <row r="532" spans="1:1">
      <c r="A532" t="s">
        <v>4923</v>
      </c>
    </row>
    <row r="533" spans="1:1">
      <c r="A533" t="s">
        <v>4924</v>
      </c>
    </row>
    <row r="534" spans="1:1">
      <c r="A534" t="s">
        <v>1460</v>
      </c>
    </row>
    <row r="535" spans="1:1">
      <c r="A535" t="s">
        <v>3832</v>
      </c>
    </row>
    <row r="536" spans="1:1">
      <c r="A536" t="s">
        <v>1430</v>
      </c>
    </row>
    <row r="537" spans="1:1">
      <c r="A537" t="s">
        <v>4925</v>
      </c>
    </row>
    <row r="538" spans="1:1">
      <c r="A538" t="s">
        <v>1341</v>
      </c>
    </row>
    <row r="539" spans="1:1">
      <c r="A539" t="s">
        <v>4927</v>
      </c>
    </row>
    <row r="540" spans="1:1">
      <c r="A540" t="s">
        <v>1425</v>
      </c>
    </row>
    <row r="541" spans="1:1">
      <c r="A541" t="s">
        <v>4928</v>
      </c>
    </row>
    <row r="542" spans="1:1">
      <c r="A542" t="s">
        <v>4930</v>
      </c>
    </row>
    <row r="543" spans="1:1">
      <c r="A543" t="s">
        <v>4931</v>
      </c>
    </row>
    <row r="544" spans="1:1">
      <c r="A544" t="s">
        <v>4932</v>
      </c>
    </row>
    <row r="545" spans="1:1">
      <c r="A545" t="s">
        <v>4933</v>
      </c>
    </row>
    <row r="546" spans="1:1">
      <c r="A546" t="s">
        <v>246</v>
      </c>
    </row>
    <row r="547" spans="1:1">
      <c r="A547" t="s">
        <v>4934</v>
      </c>
    </row>
    <row r="548" spans="1:1">
      <c r="A548" t="s">
        <v>4262</v>
      </c>
    </row>
    <row r="549" spans="1:1">
      <c r="A549" t="s">
        <v>4935</v>
      </c>
    </row>
    <row r="550" spans="1:1">
      <c r="A550" t="s">
        <v>3265</v>
      </c>
    </row>
    <row r="551" spans="1:1">
      <c r="A551" t="s">
        <v>4937</v>
      </c>
    </row>
    <row r="552" spans="1:1">
      <c r="A552" t="s">
        <v>4938</v>
      </c>
    </row>
    <row r="553" spans="1:1">
      <c r="A553" t="s">
        <v>4940</v>
      </c>
    </row>
    <row r="554" spans="1:1">
      <c r="A554" t="s">
        <v>4941</v>
      </c>
    </row>
    <row r="555" spans="1:1">
      <c r="A555" t="s">
        <v>4942</v>
      </c>
    </row>
    <row r="556" spans="1:1">
      <c r="A556" t="s">
        <v>4943</v>
      </c>
    </row>
    <row r="557" spans="1:1">
      <c r="A557" t="s">
        <v>212</v>
      </c>
    </row>
    <row r="558" spans="1:1">
      <c r="A558" t="s">
        <v>4944</v>
      </c>
    </row>
    <row r="559" spans="1:1">
      <c r="A559" t="s">
        <v>4800</v>
      </c>
    </row>
    <row r="560" spans="1:1">
      <c r="A560" t="s">
        <v>4945</v>
      </c>
    </row>
    <row r="561" spans="1:1">
      <c r="A561" t="s">
        <v>4947</v>
      </c>
    </row>
    <row r="562" spans="1:1">
      <c r="A562" t="s">
        <v>4948</v>
      </c>
    </row>
    <row r="563" spans="1:1">
      <c r="A563" t="s">
        <v>4949</v>
      </c>
    </row>
    <row r="564" spans="1:1">
      <c r="A564" t="s">
        <v>1471</v>
      </c>
    </row>
    <row r="565" spans="1:1">
      <c r="A565" t="s">
        <v>4951</v>
      </c>
    </row>
    <row r="566" spans="1:1">
      <c r="A566" t="s">
        <v>3071</v>
      </c>
    </row>
    <row r="567" spans="1:1">
      <c r="A567" t="s">
        <v>4952</v>
      </c>
    </row>
    <row r="568" spans="1:1">
      <c r="A568" t="s">
        <v>4953</v>
      </c>
    </row>
    <row r="569" spans="1:1">
      <c r="A569" t="s">
        <v>305</v>
      </c>
    </row>
    <row r="570" spans="1:1">
      <c r="A570" t="s">
        <v>1063</v>
      </c>
    </row>
    <row r="571" spans="1:1">
      <c r="A571" t="s">
        <v>3712</v>
      </c>
    </row>
    <row r="572" spans="1:1">
      <c r="A572" t="s">
        <v>3618</v>
      </c>
    </row>
    <row r="573" spans="1:1">
      <c r="A573" t="s">
        <v>4956</v>
      </c>
    </row>
    <row r="574" spans="1:1">
      <c r="A574" t="s">
        <v>4957</v>
      </c>
    </row>
    <row r="575" spans="1:1">
      <c r="A575" t="s">
        <v>4958</v>
      </c>
    </row>
    <row r="576" spans="1:1">
      <c r="A576" t="s">
        <v>4959</v>
      </c>
    </row>
    <row r="577" spans="1:1">
      <c r="A577" t="s">
        <v>1259</v>
      </c>
    </row>
    <row r="578" spans="1:1">
      <c r="A578" t="s">
        <v>4960</v>
      </c>
    </row>
    <row r="579" spans="1:1">
      <c r="A579" t="s">
        <v>4036</v>
      </c>
    </row>
    <row r="580" spans="1:1">
      <c r="A580" t="s">
        <v>4961</v>
      </c>
    </row>
    <row r="581" spans="1:1">
      <c r="A581" t="s">
        <v>4963</v>
      </c>
    </row>
    <row r="582" spans="1:1">
      <c r="A582" t="s">
        <v>403</v>
      </c>
    </row>
    <row r="583" spans="1:1">
      <c r="A583" t="s">
        <v>1179</v>
      </c>
    </row>
    <row r="584" spans="1:1">
      <c r="A584" t="s">
        <v>1175</v>
      </c>
    </row>
    <row r="585" spans="1:1">
      <c r="A585" t="s">
        <v>4965</v>
      </c>
    </row>
    <row r="586" spans="1:1">
      <c r="A586" t="s">
        <v>2641</v>
      </c>
    </row>
    <row r="587" spans="1:1">
      <c r="A587" t="s">
        <v>3563</v>
      </c>
    </row>
    <row r="588" spans="1:1">
      <c r="A588" t="s">
        <v>4966</v>
      </c>
    </row>
    <row r="589" spans="1:1">
      <c r="A589" t="s">
        <v>4967</v>
      </c>
    </row>
    <row r="590" spans="1:1">
      <c r="A590" t="s">
        <v>4968</v>
      </c>
    </row>
    <row r="591" spans="1:1">
      <c r="A591" t="s">
        <v>4969</v>
      </c>
    </row>
    <row r="592" spans="1:1">
      <c r="A592" t="s">
        <v>4970</v>
      </c>
    </row>
    <row r="593" spans="1:1">
      <c r="A593" t="s">
        <v>1103</v>
      </c>
    </row>
    <row r="594" spans="1:1">
      <c r="A594" t="s">
        <v>2993</v>
      </c>
    </row>
    <row r="595" spans="1:1">
      <c r="A595" t="s">
        <v>392</v>
      </c>
    </row>
    <row r="596" spans="1:1">
      <c r="A596" t="s">
        <v>4972</v>
      </c>
    </row>
    <row r="597" spans="1:1">
      <c r="A597" t="s">
        <v>4973</v>
      </c>
    </row>
    <row r="598" spans="1:1">
      <c r="A598" t="s">
        <v>3988</v>
      </c>
    </row>
    <row r="599" spans="1:1">
      <c r="A599" t="s">
        <v>3828</v>
      </c>
    </row>
    <row r="600" spans="1:1">
      <c r="A600" t="s">
        <v>4974</v>
      </c>
    </row>
    <row r="601" spans="1:1">
      <c r="A601" t="s">
        <v>4975</v>
      </c>
    </row>
    <row r="602" spans="1:1">
      <c r="A602" t="s">
        <v>4977</v>
      </c>
    </row>
    <row r="603" spans="1:1">
      <c r="A603" t="s">
        <v>4978</v>
      </c>
    </row>
    <row r="604" spans="1:1">
      <c r="A604" t="s">
        <v>4979</v>
      </c>
    </row>
    <row r="605" spans="1:1">
      <c r="A605" t="s">
        <v>241</v>
      </c>
    </row>
    <row r="606" spans="1:1">
      <c r="A606" t="s">
        <v>4981</v>
      </c>
    </row>
    <row r="607" spans="1:1">
      <c r="A607" t="s">
        <v>627</v>
      </c>
    </row>
    <row r="608" spans="1:1">
      <c r="A608" t="s">
        <v>4982</v>
      </c>
    </row>
    <row r="609" spans="1:1">
      <c r="A609" t="s">
        <v>4983</v>
      </c>
    </row>
    <row r="610" spans="1:1">
      <c r="A610" t="s">
        <v>4984</v>
      </c>
    </row>
    <row r="611" spans="1:1">
      <c r="A611" t="s">
        <v>4985</v>
      </c>
    </row>
    <row r="612" spans="1:1">
      <c r="A612" t="s">
        <v>4986</v>
      </c>
    </row>
    <row r="613" spans="1:1">
      <c r="A613" t="s">
        <v>4988</v>
      </c>
    </row>
    <row r="614" spans="1:1">
      <c r="A614" t="s">
        <v>4989</v>
      </c>
    </row>
    <row r="615" spans="1:1">
      <c r="A615" t="s">
        <v>4990</v>
      </c>
    </row>
    <row r="616" spans="1:1">
      <c r="A616" t="s">
        <v>4992</v>
      </c>
    </row>
    <row r="617" spans="1:1">
      <c r="A617" t="s">
        <v>890</v>
      </c>
    </row>
    <row r="618" spans="1:1">
      <c r="A618" t="s">
        <v>1127</v>
      </c>
    </row>
    <row r="619" spans="1:1">
      <c r="A619" t="s">
        <v>3313</v>
      </c>
    </row>
    <row r="620" spans="1:1">
      <c r="A620" t="s">
        <v>4993</v>
      </c>
    </row>
    <row r="621" spans="1:1">
      <c r="A621" t="s">
        <v>4994</v>
      </c>
    </row>
    <row r="622" spans="1:1">
      <c r="A622" t="s">
        <v>4995</v>
      </c>
    </row>
    <row r="623" spans="1:1">
      <c r="A623" t="s">
        <v>327</v>
      </c>
    </row>
    <row r="624" spans="1:1">
      <c r="A624" t="s">
        <v>4996</v>
      </c>
    </row>
    <row r="625" spans="1:1">
      <c r="A625" t="s">
        <v>4997</v>
      </c>
    </row>
    <row r="626" spans="1:1">
      <c r="A626" t="s">
        <v>4998</v>
      </c>
    </row>
    <row r="627" spans="1:1">
      <c r="A627" t="s">
        <v>4999</v>
      </c>
    </row>
    <row r="628" spans="1:1">
      <c r="A628" t="s">
        <v>560</v>
      </c>
    </row>
    <row r="629" spans="1:1">
      <c r="A629" t="s">
        <v>5001</v>
      </c>
    </row>
    <row r="630" spans="1:1">
      <c r="A630" t="s">
        <v>5002</v>
      </c>
    </row>
    <row r="631" spans="1:1">
      <c r="A631" t="s">
        <v>1539</v>
      </c>
    </row>
    <row r="632" spans="1:1">
      <c r="A632" t="s">
        <v>2364</v>
      </c>
    </row>
    <row r="633" spans="1:1">
      <c r="A633" t="s">
        <v>5003</v>
      </c>
    </row>
    <row r="634" spans="1:1">
      <c r="A634" t="s">
        <v>5004</v>
      </c>
    </row>
    <row r="635" spans="1:1">
      <c r="A635" t="s">
        <v>5006</v>
      </c>
    </row>
    <row r="636" spans="1:1">
      <c r="A636" t="s">
        <v>1376</v>
      </c>
    </row>
    <row r="637" spans="1:1">
      <c r="A637" t="s">
        <v>5007</v>
      </c>
    </row>
    <row r="638" spans="1:1">
      <c r="A638" t="s">
        <v>5009</v>
      </c>
    </row>
    <row r="639" spans="1:1">
      <c r="A639" t="s">
        <v>5010</v>
      </c>
    </row>
    <row r="640" spans="1:1">
      <c r="A640" t="s">
        <v>2029</v>
      </c>
    </row>
    <row r="641" spans="1:1">
      <c r="A641" t="s">
        <v>157</v>
      </c>
    </row>
    <row r="642" spans="1:1">
      <c r="A642" t="s">
        <v>426</v>
      </c>
    </row>
    <row r="643" spans="1:1">
      <c r="A643" t="s">
        <v>779</v>
      </c>
    </row>
    <row r="644" spans="1:1">
      <c r="A644" s="15" t="s">
        <v>3446</v>
      </c>
    </row>
    <row r="645" spans="1:1">
      <c r="A645" t="s">
        <v>338</v>
      </c>
    </row>
    <row r="646" spans="1:1">
      <c r="A646" t="s">
        <v>2405</v>
      </c>
    </row>
    <row r="647" spans="1:1">
      <c r="A647" t="s">
        <v>5012</v>
      </c>
    </row>
    <row r="648" spans="1:1">
      <c r="A648" t="s">
        <v>1670</v>
      </c>
    </row>
    <row r="649" spans="1:1">
      <c r="A649" t="s">
        <v>5013</v>
      </c>
    </row>
    <row r="650" spans="1:1">
      <c r="A650" t="s">
        <v>3429</v>
      </c>
    </row>
    <row r="651" spans="1:1">
      <c r="A651" t="s">
        <v>5015</v>
      </c>
    </row>
    <row r="652" spans="1:1">
      <c r="A652" t="s">
        <v>1301</v>
      </c>
    </row>
    <row r="653" spans="1:1">
      <c r="A653" t="s">
        <v>5016</v>
      </c>
    </row>
    <row r="654" spans="1:1">
      <c r="A654" t="s">
        <v>5017</v>
      </c>
    </row>
    <row r="655" spans="1:1">
      <c r="A655" t="s">
        <v>5019</v>
      </c>
    </row>
    <row r="656" spans="1:1">
      <c r="A656" t="s">
        <v>5020</v>
      </c>
    </row>
    <row r="657" spans="1:1">
      <c r="A657" t="s">
        <v>5021</v>
      </c>
    </row>
    <row r="658" spans="1:1">
      <c r="A658" t="s">
        <v>5022</v>
      </c>
    </row>
    <row r="659" spans="1:1">
      <c r="A659" t="s">
        <v>5023</v>
      </c>
    </row>
    <row r="660" spans="1:1">
      <c r="A660" t="s">
        <v>5025</v>
      </c>
    </row>
    <row r="661" spans="1:1">
      <c r="A661" t="s">
        <v>5026</v>
      </c>
    </row>
    <row r="662" spans="1:1">
      <c r="A662" t="s">
        <v>5027</v>
      </c>
    </row>
    <row r="663" spans="1:1">
      <c r="A663" t="s">
        <v>5028</v>
      </c>
    </row>
    <row r="664" spans="1:1">
      <c r="A664" t="s">
        <v>5029</v>
      </c>
    </row>
    <row r="665" spans="1:1">
      <c r="A665" t="s">
        <v>5030</v>
      </c>
    </row>
    <row r="666" spans="1:1">
      <c r="A666" t="s">
        <v>3848</v>
      </c>
    </row>
    <row r="667" spans="1:1">
      <c r="A667" t="s">
        <v>622</v>
      </c>
    </row>
    <row r="668" spans="1:1">
      <c r="A668" t="s">
        <v>4745</v>
      </c>
    </row>
    <row r="669" spans="1:1">
      <c r="A669" t="s">
        <v>5031</v>
      </c>
    </row>
    <row r="670" spans="1:1">
      <c r="A670" t="s">
        <v>1984</v>
      </c>
    </row>
    <row r="671" spans="1:1">
      <c r="A671" t="s">
        <v>5033</v>
      </c>
    </row>
    <row r="672" spans="1:1">
      <c r="A672" t="s">
        <v>5034</v>
      </c>
    </row>
    <row r="673" spans="1:1">
      <c r="A673" t="s">
        <v>1159</v>
      </c>
    </row>
    <row r="674" spans="1:1">
      <c r="A674" s="15" t="s">
        <v>1590</v>
      </c>
    </row>
    <row r="675" spans="1:1">
      <c r="A675" t="s">
        <v>3059</v>
      </c>
    </row>
    <row r="676" spans="1:1">
      <c r="A676" t="s">
        <v>1510</v>
      </c>
    </row>
    <row r="677" spans="1:1">
      <c r="A677" t="s">
        <v>5035</v>
      </c>
    </row>
    <row r="678" spans="1:1">
      <c r="A678" t="s">
        <v>849</v>
      </c>
    </row>
    <row r="679" spans="1:1">
      <c r="A679" t="s">
        <v>5036</v>
      </c>
    </row>
    <row r="680" spans="1:1">
      <c r="A680" t="s">
        <v>5037</v>
      </c>
    </row>
    <row r="681" spans="1:1">
      <c r="A681" t="s">
        <v>1223</v>
      </c>
    </row>
    <row r="682" spans="1:1">
      <c r="A682" t="s">
        <v>5039</v>
      </c>
    </row>
    <row r="683" spans="1:1">
      <c r="A683" t="s">
        <v>1398</v>
      </c>
    </row>
    <row r="684" spans="1:1">
      <c r="A684" t="s">
        <v>3378</v>
      </c>
    </row>
    <row r="685" spans="1:1">
      <c r="A685" t="s">
        <v>457</v>
      </c>
    </row>
    <row r="686" spans="1:1">
      <c r="A686" t="s">
        <v>1097</v>
      </c>
    </row>
    <row r="687" spans="1:1">
      <c r="A687" t="s">
        <v>5040</v>
      </c>
    </row>
    <row r="688" spans="1:1">
      <c r="A688" t="s">
        <v>5041</v>
      </c>
    </row>
    <row r="689" spans="1:1">
      <c r="A689" t="s">
        <v>1241</v>
      </c>
    </row>
    <row r="690" spans="1:1">
      <c r="A690" t="s">
        <v>5042</v>
      </c>
    </row>
    <row r="691" spans="1:1">
      <c r="A691" t="s">
        <v>5044</v>
      </c>
    </row>
    <row r="692" spans="1:1">
      <c r="A692" t="s">
        <v>986</v>
      </c>
    </row>
    <row r="693" spans="1:1">
      <c r="A693" t="s">
        <v>5046</v>
      </c>
    </row>
    <row r="694" spans="1:1">
      <c r="A694" t="s">
        <v>2333</v>
      </c>
    </row>
    <row r="695" spans="1:1">
      <c r="A695" t="s">
        <v>5047</v>
      </c>
    </row>
    <row r="696" spans="1:1">
      <c r="A696" t="s">
        <v>5048</v>
      </c>
    </row>
    <row r="697" spans="1:1">
      <c r="A697" t="s">
        <v>1374</v>
      </c>
    </row>
    <row r="698" spans="1:1">
      <c r="A698" t="s">
        <v>5049</v>
      </c>
    </row>
    <row r="699" spans="1:1">
      <c r="A699" t="s">
        <v>5050</v>
      </c>
    </row>
    <row r="700" spans="1:1">
      <c r="A700" t="s">
        <v>5051</v>
      </c>
    </row>
    <row r="701" spans="1:1">
      <c r="A701" t="s">
        <v>5052</v>
      </c>
    </row>
    <row r="702" spans="1:1">
      <c r="A702" t="s">
        <v>5053</v>
      </c>
    </row>
    <row r="703" spans="1:1">
      <c r="A703" t="s">
        <v>5055</v>
      </c>
    </row>
    <row r="704" spans="1:1">
      <c r="A704" t="s">
        <v>5056</v>
      </c>
    </row>
    <row r="705" spans="1:1">
      <c r="A705" t="s">
        <v>4541</v>
      </c>
    </row>
    <row r="706" spans="1:1">
      <c r="A706" t="s">
        <v>497</v>
      </c>
    </row>
    <row r="707" spans="1:1">
      <c r="A707" t="s">
        <v>5057</v>
      </c>
    </row>
    <row r="708" spans="1:1">
      <c r="A708" t="s">
        <v>5058</v>
      </c>
    </row>
    <row r="709" spans="1:1">
      <c r="A709" t="s">
        <v>2771</v>
      </c>
    </row>
    <row r="710" spans="1:1">
      <c r="A710" t="s">
        <v>5059</v>
      </c>
    </row>
    <row r="711" spans="1:1">
      <c r="A711" t="s">
        <v>1141</v>
      </c>
    </row>
    <row r="712" spans="1:1">
      <c r="A712" t="s">
        <v>5060</v>
      </c>
    </row>
    <row r="713" spans="1:1">
      <c r="A713" t="s">
        <v>5061</v>
      </c>
    </row>
    <row r="714" spans="1:1">
      <c r="A714" t="s">
        <v>5062</v>
      </c>
    </row>
    <row r="715" spans="1:1">
      <c r="A715" t="s">
        <v>5064</v>
      </c>
    </row>
    <row r="716" spans="1:1">
      <c r="A716" t="s">
        <v>5065</v>
      </c>
    </row>
    <row r="717" spans="1:1">
      <c r="A717" t="s">
        <v>1164</v>
      </c>
    </row>
    <row r="718" spans="1:1">
      <c r="A718" t="s">
        <v>170</v>
      </c>
    </row>
    <row r="719" spans="1:1">
      <c r="A719" t="s">
        <v>5066</v>
      </c>
    </row>
    <row r="720" spans="1:1">
      <c r="A720" t="s">
        <v>3079</v>
      </c>
    </row>
    <row r="721" spans="1:1">
      <c r="A721" t="s">
        <v>5067</v>
      </c>
    </row>
    <row r="722" spans="1:1">
      <c r="A722" t="s">
        <v>5069</v>
      </c>
    </row>
    <row r="723" spans="1:1">
      <c r="A723" t="s">
        <v>5070</v>
      </c>
    </row>
    <row r="724" spans="1:1">
      <c r="A724" t="s">
        <v>5072</v>
      </c>
    </row>
    <row r="725" spans="1:1">
      <c r="A725" t="s">
        <v>587</v>
      </c>
    </row>
    <row r="726" spans="1:1">
      <c r="A726" t="s">
        <v>5074</v>
      </c>
    </row>
    <row r="727" spans="1:1">
      <c r="A727" t="s">
        <v>5075</v>
      </c>
    </row>
    <row r="728" spans="1:1">
      <c r="A728" t="s">
        <v>1914</v>
      </c>
    </row>
    <row r="729" spans="1:1">
      <c r="A729" t="s">
        <v>5076</v>
      </c>
    </row>
    <row r="730" spans="1:1">
      <c r="A730" t="s">
        <v>5078</v>
      </c>
    </row>
    <row r="731" spans="1:1">
      <c r="A731" t="s">
        <v>288</v>
      </c>
    </row>
    <row r="732" spans="1:1">
      <c r="A732" t="s">
        <v>5079</v>
      </c>
    </row>
    <row r="733" spans="1:1">
      <c r="A733" t="s">
        <v>5081</v>
      </c>
    </row>
    <row r="734" spans="1:1">
      <c r="A734" t="s">
        <v>5082</v>
      </c>
    </row>
    <row r="735" spans="1:1">
      <c r="A735" t="s">
        <v>5083</v>
      </c>
    </row>
    <row r="736" spans="1:1">
      <c r="A736" t="s">
        <v>5084</v>
      </c>
    </row>
    <row r="737" spans="1:1">
      <c r="A737" t="s">
        <v>5085</v>
      </c>
    </row>
    <row r="738" spans="1:1">
      <c r="A738" t="s">
        <v>3433</v>
      </c>
    </row>
    <row r="739" spans="1:1">
      <c r="A739" t="s">
        <v>5086</v>
      </c>
    </row>
    <row r="740" spans="1:1">
      <c r="A740" s="15" t="s">
        <v>5087</v>
      </c>
    </row>
    <row r="741" spans="1:1">
      <c r="A741" t="s">
        <v>1205</v>
      </c>
    </row>
    <row r="742" spans="1:1">
      <c r="A742" t="s">
        <v>5089</v>
      </c>
    </row>
    <row r="743" spans="1:1">
      <c r="A743" t="s">
        <v>424</v>
      </c>
    </row>
    <row r="744" spans="1:1">
      <c r="A744" t="s">
        <v>5091</v>
      </c>
    </row>
    <row r="745" spans="1:1">
      <c r="A745" t="s">
        <v>5093</v>
      </c>
    </row>
    <row r="746" spans="1:1">
      <c r="A746" t="s">
        <v>1548</v>
      </c>
    </row>
    <row r="747" spans="1:1">
      <c r="A747" t="s">
        <v>5094</v>
      </c>
    </row>
    <row r="748" spans="1:1">
      <c r="A748" t="s">
        <v>5095</v>
      </c>
    </row>
    <row r="749" spans="1:1">
      <c r="A749" t="s">
        <v>3935</v>
      </c>
    </row>
    <row r="750" spans="1:1">
      <c r="A750" t="s">
        <v>5096</v>
      </c>
    </row>
    <row r="751" spans="1:1">
      <c r="A751" t="s">
        <v>473</v>
      </c>
    </row>
    <row r="752" spans="1:1">
      <c r="A752" t="s">
        <v>5097</v>
      </c>
    </row>
    <row r="753" spans="1:1">
      <c r="A753" t="s">
        <v>1543</v>
      </c>
    </row>
    <row r="754" spans="1:1">
      <c r="A754" t="s">
        <v>5099</v>
      </c>
    </row>
    <row r="755" spans="1:1">
      <c r="A755" t="s">
        <v>1687</v>
      </c>
    </row>
    <row r="756" spans="1:1">
      <c r="A756" t="s">
        <v>5100</v>
      </c>
    </row>
    <row r="757" spans="1:1">
      <c r="A757" t="s">
        <v>5102</v>
      </c>
    </row>
    <row r="758" spans="1:1">
      <c r="A758" t="s">
        <v>5103</v>
      </c>
    </row>
    <row r="759" spans="1:1">
      <c r="A759" t="s">
        <v>5104</v>
      </c>
    </row>
    <row r="760" spans="1:1">
      <c r="A760" t="s">
        <v>5105</v>
      </c>
    </row>
    <row r="761" spans="1:1">
      <c r="A761" t="s">
        <v>659</v>
      </c>
    </row>
    <row r="762" spans="1:1">
      <c r="A762" t="s">
        <v>5106</v>
      </c>
    </row>
    <row r="763" spans="1:1">
      <c r="A763" t="s">
        <v>5107</v>
      </c>
    </row>
    <row r="764" spans="1:1">
      <c r="A764" t="s">
        <v>5109</v>
      </c>
    </row>
    <row r="765" spans="1:1">
      <c r="A765" t="s">
        <v>5110</v>
      </c>
    </row>
    <row r="766" spans="1:1">
      <c r="A766" t="s">
        <v>5111</v>
      </c>
    </row>
    <row r="767" spans="1:1">
      <c r="A767" t="s">
        <v>5113</v>
      </c>
    </row>
    <row r="768" spans="1:1">
      <c r="A768" t="s">
        <v>408</v>
      </c>
    </row>
    <row r="769" spans="1:1">
      <c r="A769" t="s">
        <v>1304</v>
      </c>
    </row>
    <row r="770" spans="1:1">
      <c r="A770" t="s">
        <v>5114</v>
      </c>
    </row>
    <row r="771" spans="1:1">
      <c r="A771" t="s">
        <v>5115</v>
      </c>
    </row>
    <row r="772" spans="1:1">
      <c r="A772" t="s">
        <v>5116</v>
      </c>
    </row>
    <row r="773" spans="1:1">
      <c r="A773" t="s">
        <v>1185</v>
      </c>
    </row>
    <row r="774" spans="1:1">
      <c r="A774" t="s">
        <v>5117</v>
      </c>
    </row>
    <row r="775" spans="1:1">
      <c r="A775" t="s">
        <v>5118</v>
      </c>
    </row>
    <row r="776" spans="1:1">
      <c r="A776" t="s">
        <v>920</v>
      </c>
    </row>
    <row r="777" spans="1:1">
      <c r="A777" t="s">
        <v>5120</v>
      </c>
    </row>
    <row r="778" spans="1:1">
      <c r="A778" t="s">
        <v>3287</v>
      </c>
    </row>
    <row r="779" spans="1:1">
      <c r="A779" t="s">
        <v>1980</v>
      </c>
    </row>
    <row r="780" spans="1:1">
      <c r="A780" t="s">
        <v>2598</v>
      </c>
    </row>
    <row r="781" spans="1:1">
      <c r="A781" t="s">
        <v>683</v>
      </c>
    </row>
    <row r="782" spans="1:1">
      <c r="A782" t="s">
        <v>1804</v>
      </c>
    </row>
    <row r="783" spans="1:1">
      <c r="A783" t="s">
        <v>5122</v>
      </c>
    </row>
    <row r="784" spans="1:1">
      <c r="A784" t="s">
        <v>862</v>
      </c>
    </row>
    <row r="785" spans="1:1">
      <c r="A785" t="s">
        <v>5123</v>
      </c>
    </row>
    <row r="786" spans="1:1">
      <c r="A786" t="s">
        <v>1469</v>
      </c>
    </row>
    <row r="787" spans="1:1">
      <c r="A787" t="s">
        <v>975</v>
      </c>
    </row>
    <row r="788" spans="1:1">
      <c r="A788" s="15" t="s">
        <v>5125</v>
      </c>
    </row>
    <row r="789" spans="1:1">
      <c r="A789" t="s">
        <v>4002</v>
      </c>
    </row>
    <row r="790" spans="1:1">
      <c r="A790" t="s">
        <v>1500</v>
      </c>
    </row>
    <row r="791" spans="1:1">
      <c r="A791" t="s">
        <v>5127</v>
      </c>
    </row>
    <row r="792" spans="1:1">
      <c r="A792" t="s">
        <v>5128</v>
      </c>
    </row>
    <row r="793" spans="1:1">
      <c r="A793" t="s">
        <v>5129</v>
      </c>
    </row>
    <row r="794" spans="1:1">
      <c r="A794" t="s">
        <v>5130</v>
      </c>
    </row>
    <row r="795" spans="1:1">
      <c r="A795" t="s">
        <v>5131</v>
      </c>
    </row>
    <row r="796" spans="1:1">
      <c r="A796" t="s">
        <v>5132</v>
      </c>
    </row>
    <row r="797" spans="1:1">
      <c r="A797" t="s">
        <v>5133</v>
      </c>
    </row>
    <row r="798" spans="1:1">
      <c r="A798" t="s">
        <v>5134</v>
      </c>
    </row>
    <row r="799" spans="1:1">
      <c r="A799" t="s">
        <v>5135</v>
      </c>
    </row>
    <row r="800" spans="1:1">
      <c r="A800" t="s">
        <v>5137</v>
      </c>
    </row>
    <row r="801" spans="1:1">
      <c r="A801" t="s">
        <v>894</v>
      </c>
    </row>
    <row r="802" spans="1:1">
      <c r="A802" t="s">
        <v>3118</v>
      </c>
    </row>
    <row r="803" spans="1:1">
      <c r="A803" t="s">
        <v>5139</v>
      </c>
    </row>
    <row r="804" spans="1:1">
      <c r="A804" t="s">
        <v>984</v>
      </c>
    </row>
    <row r="805" spans="1:1">
      <c r="A805" t="s">
        <v>2534</v>
      </c>
    </row>
    <row r="806" spans="1:1">
      <c r="A806" t="s">
        <v>5140</v>
      </c>
    </row>
    <row r="807" spans="1:1">
      <c r="A807" t="s">
        <v>524</v>
      </c>
    </row>
    <row r="808" spans="1:1">
      <c r="A808" t="s">
        <v>5141</v>
      </c>
    </row>
    <row r="809" spans="1:1">
      <c r="A809" t="s">
        <v>2593</v>
      </c>
    </row>
    <row r="810" spans="1:1">
      <c r="A810" t="s">
        <v>5142</v>
      </c>
    </row>
    <row r="811" spans="1:1">
      <c r="A811" t="s">
        <v>2615</v>
      </c>
    </row>
    <row r="812" spans="1:1">
      <c r="A812" t="s">
        <v>5144</v>
      </c>
    </row>
    <row r="813" spans="1:1">
      <c r="A813" t="s">
        <v>5145</v>
      </c>
    </row>
    <row r="814" spans="1:1">
      <c r="A814" t="s">
        <v>5146</v>
      </c>
    </row>
    <row r="815" spans="1:1">
      <c r="A815" t="s">
        <v>4242</v>
      </c>
    </row>
    <row r="816" spans="1:1">
      <c r="A816" t="s">
        <v>3467</v>
      </c>
    </row>
    <row r="817" spans="1:1">
      <c r="A817" t="s">
        <v>4316</v>
      </c>
    </row>
    <row r="818" spans="1:1">
      <c r="A818" t="s">
        <v>5148</v>
      </c>
    </row>
    <row r="819" spans="1:1">
      <c r="A819" t="s">
        <v>5149</v>
      </c>
    </row>
    <row r="820" spans="1:1">
      <c r="A820" t="s">
        <v>5150</v>
      </c>
    </row>
    <row r="821" spans="1:1">
      <c r="A821" t="s">
        <v>5151</v>
      </c>
    </row>
    <row r="822" spans="1:1">
      <c r="A822" t="s">
        <v>578</v>
      </c>
    </row>
    <row r="823" spans="1:1">
      <c r="A823" t="s">
        <v>5152</v>
      </c>
    </row>
    <row r="824" spans="1:1">
      <c r="A824" t="s">
        <v>3269</v>
      </c>
    </row>
    <row r="825" spans="1:1">
      <c r="A825" t="s">
        <v>5154</v>
      </c>
    </row>
    <row r="826" spans="1:1">
      <c r="A826" t="s">
        <v>881</v>
      </c>
    </row>
    <row r="827" spans="1:1">
      <c r="A827" t="s">
        <v>5155</v>
      </c>
    </row>
    <row r="828" spans="1:1">
      <c r="A828" t="s">
        <v>1978</v>
      </c>
    </row>
    <row r="829" spans="1:1">
      <c r="A829" t="s">
        <v>5156</v>
      </c>
    </row>
    <row r="830" spans="1:1">
      <c r="A830" t="s">
        <v>253</v>
      </c>
    </row>
    <row r="831" spans="1:1">
      <c r="A831" t="s">
        <v>5157</v>
      </c>
    </row>
    <row r="832" spans="1:1">
      <c r="A832" t="s">
        <v>5158</v>
      </c>
    </row>
    <row r="833" spans="1:1">
      <c r="A833" s="15" t="s">
        <v>5159</v>
      </c>
    </row>
    <row r="834" spans="1:1">
      <c r="A834" t="s">
        <v>5160</v>
      </c>
    </row>
    <row r="835" spans="1:1">
      <c r="A835" t="s">
        <v>2926</v>
      </c>
    </row>
    <row r="836" spans="1:1">
      <c r="A836" t="s">
        <v>1220</v>
      </c>
    </row>
    <row r="837" spans="1:1">
      <c r="A837" t="s">
        <v>5161</v>
      </c>
    </row>
    <row r="838" spans="1:1">
      <c r="A838" t="s">
        <v>5163</v>
      </c>
    </row>
    <row r="839" spans="1:1">
      <c r="A839" t="s">
        <v>5164</v>
      </c>
    </row>
    <row r="840" spans="1:1">
      <c r="A840" t="s">
        <v>5165</v>
      </c>
    </row>
    <row r="841" spans="1:1">
      <c r="A841" t="s">
        <v>5166</v>
      </c>
    </row>
    <row r="842" spans="1:1">
      <c r="A842" t="s">
        <v>5167</v>
      </c>
    </row>
    <row r="843" spans="1:1">
      <c r="A843" t="s">
        <v>5168</v>
      </c>
    </row>
    <row r="844" spans="1:1">
      <c r="A844" t="s">
        <v>5169</v>
      </c>
    </row>
    <row r="845" spans="1:1">
      <c r="A845" t="s">
        <v>5170</v>
      </c>
    </row>
    <row r="846" spans="1:1">
      <c r="A846" t="s">
        <v>595</v>
      </c>
    </row>
    <row r="847" spans="1:1">
      <c r="A847" t="s">
        <v>5172</v>
      </c>
    </row>
    <row r="848" spans="1:1">
      <c r="A848" t="s">
        <v>674</v>
      </c>
    </row>
    <row r="849" spans="1:1">
      <c r="A849" t="s">
        <v>5173</v>
      </c>
    </row>
    <row r="850" spans="1:1">
      <c r="A850" t="s">
        <v>5175</v>
      </c>
    </row>
    <row r="851" spans="1:1">
      <c r="A851" t="s">
        <v>5176</v>
      </c>
    </row>
    <row r="852" spans="1:1">
      <c r="A852" t="s">
        <v>5177</v>
      </c>
    </row>
    <row r="853" spans="1:1">
      <c r="A853" t="s">
        <v>357</v>
      </c>
    </row>
    <row r="854" spans="1:1">
      <c r="A854" t="s">
        <v>5178</v>
      </c>
    </row>
    <row r="855" spans="1:1">
      <c r="A855" t="s">
        <v>5179</v>
      </c>
    </row>
    <row r="856" spans="1:1">
      <c r="A856" t="s">
        <v>5180</v>
      </c>
    </row>
    <row r="857" spans="1:1">
      <c r="A857" t="s">
        <v>5181</v>
      </c>
    </row>
    <row r="858" spans="1:1">
      <c r="A858" t="s">
        <v>5182</v>
      </c>
    </row>
    <row r="859" spans="1:1">
      <c r="A859" t="s">
        <v>865</v>
      </c>
    </row>
    <row r="860" spans="1:1">
      <c r="A860" s="15" t="s">
        <v>3239</v>
      </c>
    </row>
    <row r="861" spans="1:1">
      <c r="A861" t="s">
        <v>5184</v>
      </c>
    </row>
    <row r="862" spans="1:1">
      <c r="A862" t="s">
        <v>5185</v>
      </c>
    </row>
    <row r="863" spans="1:1">
      <c r="A863" t="s">
        <v>1705</v>
      </c>
    </row>
    <row r="864" spans="1:1">
      <c r="A864" t="s">
        <v>158</v>
      </c>
    </row>
    <row r="865" spans="1:1">
      <c r="A865" t="s">
        <v>1212</v>
      </c>
    </row>
    <row r="866" spans="1:1">
      <c r="A866" t="s">
        <v>5186</v>
      </c>
    </row>
    <row r="867" spans="1:1">
      <c r="A867" t="s">
        <v>3625</v>
      </c>
    </row>
    <row r="868" spans="1:1">
      <c r="A868" t="s">
        <v>5187</v>
      </c>
    </row>
    <row r="869" spans="1:1">
      <c r="A869" t="s">
        <v>5189</v>
      </c>
    </row>
    <row r="870" spans="1:1">
      <c r="A870" t="s">
        <v>400</v>
      </c>
    </row>
    <row r="871" spans="1:1">
      <c r="A871" t="s">
        <v>444</v>
      </c>
    </row>
    <row r="872" spans="1:1">
      <c r="A872" t="s">
        <v>1513</v>
      </c>
    </row>
    <row r="873" spans="1:1">
      <c r="A873" t="s">
        <v>710</v>
      </c>
    </row>
    <row r="874" spans="1:1">
      <c r="A874" s="15" t="s">
        <v>2635</v>
      </c>
    </row>
    <row r="875" spans="1:1">
      <c r="A875" t="s">
        <v>5190</v>
      </c>
    </row>
    <row r="876" spans="1:1">
      <c r="A876" t="s">
        <v>5191</v>
      </c>
    </row>
    <row r="877" spans="1:1">
      <c r="A877" t="s">
        <v>5192</v>
      </c>
    </row>
    <row r="878" spans="1:1">
      <c r="A878" t="s">
        <v>5193</v>
      </c>
    </row>
    <row r="879" spans="1:1">
      <c r="A879" t="s">
        <v>362</v>
      </c>
    </row>
    <row r="880" spans="1:1">
      <c r="A880" t="s">
        <v>2022</v>
      </c>
    </row>
    <row r="881" spans="1:1">
      <c r="A881" t="s">
        <v>904</v>
      </c>
    </row>
    <row r="882" spans="1:1">
      <c r="A882" t="s">
        <v>5195</v>
      </c>
    </row>
    <row r="883" spans="1:1">
      <c r="A883" t="s">
        <v>2572</v>
      </c>
    </row>
    <row r="884" spans="1:1">
      <c r="A884" t="s">
        <v>5196</v>
      </c>
    </row>
    <row r="885" spans="1:1">
      <c r="A885" t="s">
        <v>5197</v>
      </c>
    </row>
    <row r="886" spans="1:1">
      <c r="A886" t="s">
        <v>5198</v>
      </c>
    </row>
    <row r="887" spans="1:1">
      <c r="A887" t="s">
        <v>5199</v>
      </c>
    </row>
    <row r="888" spans="1:1">
      <c r="A888" t="s">
        <v>5200</v>
      </c>
    </row>
    <row r="889" spans="1:1">
      <c r="A889" t="s">
        <v>161</v>
      </c>
    </row>
    <row r="890" spans="1:1">
      <c r="A890" t="s">
        <v>5202</v>
      </c>
    </row>
    <row r="891" spans="1:1">
      <c r="A891" t="s">
        <v>1193</v>
      </c>
    </row>
    <row r="892" spans="1:1">
      <c r="A892" t="s">
        <v>3944</v>
      </c>
    </row>
    <row r="893" spans="1:1">
      <c r="A893" t="s">
        <v>485</v>
      </c>
    </row>
    <row r="894" spans="1:1">
      <c r="A894" t="s">
        <v>5203</v>
      </c>
    </row>
    <row r="895" spans="1:1">
      <c r="A895" s="15" t="s">
        <v>452</v>
      </c>
    </row>
    <row r="896" spans="1:1">
      <c r="A896" t="s">
        <v>5204</v>
      </c>
    </row>
    <row r="897" spans="1:1">
      <c r="A897" t="s">
        <v>1833</v>
      </c>
    </row>
    <row r="898" spans="1:1">
      <c r="A898" t="s">
        <v>5206</v>
      </c>
    </row>
    <row r="899" spans="1:1">
      <c r="A899" t="s">
        <v>3572</v>
      </c>
    </row>
    <row r="900" spans="1:1">
      <c r="A900" t="s">
        <v>713</v>
      </c>
    </row>
    <row r="901" spans="1:1">
      <c r="A901" t="s">
        <v>5209</v>
      </c>
    </row>
    <row r="902" spans="1:1">
      <c r="A902" t="s">
        <v>5210</v>
      </c>
    </row>
    <row r="903" spans="1:1">
      <c r="A903" t="s">
        <v>5211</v>
      </c>
    </row>
    <row r="904" spans="1:1">
      <c r="A904" t="s">
        <v>5212</v>
      </c>
    </row>
    <row r="905" spans="1:1">
      <c r="A905" s="15" t="s">
        <v>1178</v>
      </c>
    </row>
    <row r="906" spans="1:1">
      <c r="A906" t="s">
        <v>447</v>
      </c>
    </row>
    <row r="907" spans="1:1">
      <c r="A907" t="s">
        <v>5214</v>
      </c>
    </row>
    <row r="908" spans="1:1">
      <c r="A908" t="s">
        <v>1369</v>
      </c>
    </row>
    <row r="909" spans="1:1">
      <c r="A909" t="s">
        <v>5216</v>
      </c>
    </row>
    <row r="910" spans="1:1">
      <c r="A910" t="s">
        <v>5217</v>
      </c>
    </row>
    <row r="911" spans="1:1">
      <c r="A911" t="s">
        <v>5218</v>
      </c>
    </row>
    <row r="912" spans="1:1">
      <c r="A912" t="s">
        <v>5219</v>
      </c>
    </row>
    <row r="913" spans="1:1">
      <c r="A913" t="s">
        <v>5220</v>
      </c>
    </row>
    <row r="914" spans="1:1">
      <c r="A914" t="s">
        <v>829</v>
      </c>
    </row>
    <row r="915" spans="1:1">
      <c r="A915" t="s">
        <v>605</v>
      </c>
    </row>
    <row r="916" spans="1:1">
      <c r="A916" t="s">
        <v>1450</v>
      </c>
    </row>
    <row r="917" spans="1:1">
      <c r="A917" t="s">
        <v>373</v>
      </c>
    </row>
    <row r="918" spans="1:1">
      <c r="A918" t="s">
        <v>5223</v>
      </c>
    </row>
    <row r="919" spans="1:1">
      <c r="A919" t="s">
        <v>597</v>
      </c>
    </row>
    <row r="920" spans="1:1">
      <c r="A920" t="s">
        <v>2638</v>
      </c>
    </row>
    <row r="921" spans="1:1">
      <c r="A921" t="s">
        <v>5224</v>
      </c>
    </row>
    <row r="922" spans="1:1">
      <c r="A922" t="s">
        <v>5225</v>
      </c>
    </row>
    <row r="923" spans="1:1">
      <c r="A923" t="s">
        <v>5226</v>
      </c>
    </row>
    <row r="924" spans="1:1">
      <c r="A924" t="s">
        <v>5227</v>
      </c>
    </row>
    <row r="925" spans="1:1">
      <c r="A925" t="s">
        <v>2738</v>
      </c>
    </row>
    <row r="926" spans="1:1">
      <c r="A926" t="s">
        <v>5228</v>
      </c>
    </row>
    <row r="927" spans="1:1">
      <c r="A927" s="15" t="s">
        <v>2972</v>
      </c>
    </row>
    <row r="928" spans="1:1">
      <c r="A928" t="s">
        <v>4200</v>
      </c>
    </row>
    <row r="929" spans="1:1">
      <c r="A929" t="s">
        <v>5230</v>
      </c>
    </row>
    <row r="930" spans="1:1">
      <c r="A930" t="s">
        <v>191</v>
      </c>
    </row>
    <row r="931" spans="1:1">
      <c r="A931" t="s">
        <v>5231</v>
      </c>
    </row>
    <row r="932" spans="1:1">
      <c r="A932" t="s">
        <v>5232</v>
      </c>
    </row>
    <row r="933" spans="1:1">
      <c r="A933" t="s">
        <v>5233</v>
      </c>
    </row>
    <row r="934" spans="1:1">
      <c r="A934" t="s">
        <v>5234</v>
      </c>
    </row>
    <row r="935" spans="1:1">
      <c r="A935" t="s">
        <v>831</v>
      </c>
    </row>
    <row r="936" spans="1:1">
      <c r="A936" t="s">
        <v>2859</v>
      </c>
    </row>
    <row r="937" spans="1:1">
      <c r="A937" t="s">
        <v>1695</v>
      </c>
    </row>
    <row r="938" spans="1:1">
      <c r="A938" t="s">
        <v>936</v>
      </c>
    </row>
    <row r="939" spans="1:1">
      <c r="A939" t="s">
        <v>1534</v>
      </c>
    </row>
    <row r="940" spans="1:1">
      <c r="A940" t="s">
        <v>4344</v>
      </c>
    </row>
    <row r="941" spans="1:1">
      <c r="A941" t="s">
        <v>5237</v>
      </c>
    </row>
    <row r="942" spans="1:1">
      <c r="A942" t="s">
        <v>176</v>
      </c>
    </row>
    <row r="943" spans="1:1">
      <c r="A943" t="s">
        <v>1551</v>
      </c>
    </row>
    <row r="944" spans="1:1">
      <c r="A944" t="s">
        <v>821</v>
      </c>
    </row>
    <row r="945" spans="1:1">
      <c r="A945" t="s">
        <v>5238</v>
      </c>
    </row>
    <row r="946" spans="1:1">
      <c r="A946" t="s">
        <v>1027</v>
      </c>
    </row>
    <row r="947" spans="1:1">
      <c r="A947" t="s">
        <v>218</v>
      </c>
    </row>
    <row r="948" spans="1:1">
      <c r="A948" t="s">
        <v>3451</v>
      </c>
    </row>
    <row r="949" spans="1:1">
      <c r="A949" t="s">
        <v>5240</v>
      </c>
    </row>
    <row r="950" spans="1:1">
      <c r="A950" t="s">
        <v>5242</v>
      </c>
    </row>
    <row r="951" spans="1:1">
      <c r="A951" t="s">
        <v>2783</v>
      </c>
    </row>
    <row r="952" spans="1:1">
      <c r="A952" t="s">
        <v>5243</v>
      </c>
    </row>
    <row r="953" spans="1:1">
      <c r="A953" t="s">
        <v>5244</v>
      </c>
    </row>
    <row r="954" spans="1:1">
      <c r="A954" t="s">
        <v>2701</v>
      </c>
    </row>
    <row r="955" spans="1:1">
      <c r="A955" t="s">
        <v>5245</v>
      </c>
    </row>
    <row r="956" spans="1:1">
      <c r="A956" t="s">
        <v>5246</v>
      </c>
    </row>
    <row r="957" spans="1:1">
      <c r="A957" t="s">
        <v>4187</v>
      </c>
    </row>
    <row r="958" spans="1:1">
      <c r="A958" t="s">
        <v>5247</v>
      </c>
    </row>
    <row r="959" spans="1:1">
      <c r="A959" t="s">
        <v>1699</v>
      </c>
    </row>
    <row r="960" spans="1:1">
      <c r="A960" t="s">
        <v>5248</v>
      </c>
    </row>
    <row r="961" spans="1:1">
      <c r="A961" t="s">
        <v>2316</v>
      </c>
    </row>
    <row r="962" spans="1:1">
      <c r="A962" t="s">
        <v>5250</v>
      </c>
    </row>
    <row r="963" spans="1:1">
      <c r="A963" t="s">
        <v>1150</v>
      </c>
    </row>
    <row r="964" spans="1:1">
      <c r="A964" t="s">
        <v>634</v>
      </c>
    </row>
    <row r="965" spans="1:1">
      <c r="A965" t="s">
        <v>573</v>
      </c>
    </row>
    <row r="966" spans="1:1">
      <c r="A966" t="s">
        <v>5251</v>
      </c>
    </row>
    <row r="967" spans="1:1">
      <c r="A967" t="s">
        <v>419</v>
      </c>
    </row>
    <row r="968" spans="1:1">
      <c r="A968" t="s">
        <v>5252</v>
      </c>
    </row>
    <row r="969" spans="1:1">
      <c r="A969" t="s">
        <v>5254</v>
      </c>
    </row>
    <row r="970" spans="1:1">
      <c r="A970" t="s">
        <v>5255</v>
      </c>
    </row>
    <row r="971" spans="1:1">
      <c r="A971" t="s">
        <v>5256</v>
      </c>
    </row>
    <row r="972" spans="1:1">
      <c r="A972" t="s">
        <v>5257</v>
      </c>
    </row>
    <row r="973" spans="1:1">
      <c r="A973" t="s">
        <v>5258</v>
      </c>
    </row>
    <row r="974" spans="1:1">
      <c r="A974" t="s">
        <v>5259</v>
      </c>
    </row>
    <row r="975" spans="1:1">
      <c r="A975" t="s">
        <v>1921</v>
      </c>
    </row>
    <row r="976" spans="1:1">
      <c r="A976" t="s">
        <v>738</v>
      </c>
    </row>
    <row r="977" spans="1:1">
      <c r="A977" t="s">
        <v>5260</v>
      </c>
    </row>
    <row r="978" spans="1:1">
      <c r="A978" t="s">
        <v>5262</v>
      </c>
    </row>
    <row r="979" spans="1:1">
      <c r="A979" t="s">
        <v>5263</v>
      </c>
    </row>
    <row r="980" spans="1:1">
      <c r="A980" t="s">
        <v>707</v>
      </c>
    </row>
    <row r="981" spans="1:1">
      <c r="A981" t="s">
        <v>5264</v>
      </c>
    </row>
    <row r="982" spans="1:1">
      <c r="A982" t="s">
        <v>5265</v>
      </c>
    </row>
    <row r="983" spans="1:1">
      <c r="A983" t="s">
        <v>5266</v>
      </c>
    </row>
    <row r="984" spans="1:1">
      <c r="A984" t="s">
        <v>5267</v>
      </c>
    </row>
    <row r="985" spans="1:1">
      <c r="A985" t="s">
        <v>5268</v>
      </c>
    </row>
    <row r="986" spans="1:1">
      <c r="A986" t="s">
        <v>5269</v>
      </c>
    </row>
    <row r="987" spans="1:1">
      <c r="A987" t="s">
        <v>5270</v>
      </c>
    </row>
    <row r="988" spans="1:1">
      <c r="A988" t="s">
        <v>1703</v>
      </c>
    </row>
    <row r="989" spans="1:1">
      <c r="A989" t="s">
        <v>111</v>
      </c>
    </row>
    <row r="990" spans="1:1">
      <c r="A990" t="s">
        <v>5273</v>
      </c>
    </row>
    <row r="991" spans="1:1">
      <c r="A991" t="s">
        <v>5274</v>
      </c>
    </row>
    <row r="992" spans="1:1">
      <c r="A992" t="s">
        <v>5275</v>
      </c>
    </row>
    <row r="993" spans="1:1">
      <c r="A993" t="s">
        <v>1504</v>
      </c>
    </row>
    <row r="994" spans="1:1">
      <c r="A994" s="15" t="s">
        <v>5276</v>
      </c>
    </row>
    <row r="995" spans="1:1">
      <c r="A995" t="s">
        <v>5277</v>
      </c>
    </row>
    <row r="996" spans="1:1">
      <c r="A996" t="s">
        <v>5278</v>
      </c>
    </row>
    <row r="997" spans="1:1">
      <c r="A997" t="s">
        <v>1225</v>
      </c>
    </row>
    <row r="998" spans="1:1">
      <c r="A998" t="s">
        <v>2408</v>
      </c>
    </row>
    <row r="999" spans="1:1">
      <c r="A999" t="s">
        <v>422</v>
      </c>
    </row>
    <row r="1000" spans="1:1">
      <c r="A1000" t="s">
        <v>285</v>
      </c>
    </row>
    <row r="1001" spans="1:1">
      <c r="A1001" t="s">
        <v>291</v>
      </c>
    </row>
    <row r="1002" spans="1:1">
      <c r="A1002" t="s">
        <v>3638</v>
      </c>
    </row>
    <row r="1003" spans="1:1">
      <c r="A1003" t="s">
        <v>5281</v>
      </c>
    </row>
    <row r="1004" spans="1:1">
      <c r="A1004" t="s">
        <v>3241</v>
      </c>
    </row>
    <row r="1005" spans="1:1">
      <c r="A1005" t="s">
        <v>851</v>
      </c>
    </row>
    <row r="1006" spans="1:1">
      <c r="A1006" t="s">
        <v>5282</v>
      </c>
    </row>
    <row r="1007" spans="1:1">
      <c r="A1007" t="s">
        <v>2916</v>
      </c>
    </row>
    <row r="1008" spans="1:1">
      <c r="A1008" t="s">
        <v>5283</v>
      </c>
    </row>
    <row r="1009" spans="1:1">
      <c r="A1009" s="15" t="s">
        <v>5284</v>
      </c>
    </row>
    <row r="1010" spans="1:1">
      <c r="A1010" t="s">
        <v>5286</v>
      </c>
    </row>
    <row r="1011" spans="1:1">
      <c r="A1011" t="s">
        <v>5287</v>
      </c>
    </row>
    <row r="1012" spans="1:1">
      <c r="A1012" t="s">
        <v>5289</v>
      </c>
    </row>
    <row r="1013" spans="1:1">
      <c r="A1013" t="s">
        <v>5290</v>
      </c>
    </row>
    <row r="1014" spans="1:1">
      <c r="A1014" t="s">
        <v>5291</v>
      </c>
    </row>
    <row r="1015" spans="1:1">
      <c r="A1015" t="s">
        <v>1657</v>
      </c>
    </row>
    <row r="1016" spans="1:1">
      <c r="A1016" t="s">
        <v>5292</v>
      </c>
    </row>
    <row r="1017" spans="1:1">
      <c r="A1017" t="s">
        <v>5293</v>
      </c>
    </row>
    <row r="1018" spans="1:1">
      <c r="A1018" t="s">
        <v>5294</v>
      </c>
    </row>
    <row r="1019" spans="1:1">
      <c r="A1019" t="s">
        <v>5295</v>
      </c>
    </row>
    <row r="1020" spans="1:1">
      <c r="A1020" t="s">
        <v>5297</v>
      </c>
    </row>
    <row r="1021" spans="1:1">
      <c r="A1021" t="s">
        <v>2570</v>
      </c>
    </row>
    <row r="1022" spans="1:1">
      <c r="A1022" t="s">
        <v>5298</v>
      </c>
    </row>
    <row r="1023" spans="1:1">
      <c r="A1023" t="s">
        <v>3691</v>
      </c>
    </row>
    <row r="1024" spans="1:1">
      <c r="A1024" t="s">
        <v>908</v>
      </c>
    </row>
    <row r="1025" spans="1:1">
      <c r="A1025" t="s">
        <v>5300</v>
      </c>
    </row>
    <row r="1026" spans="1:1">
      <c r="A1026" t="s">
        <v>5301</v>
      </c>
    </row>
    <row r="1027" spans="1:1">
      <c r="A1027" t="s">
        <v>5302</v>
      </c>
    </row>
    <row r="1028" spans="1:1">
      <c r="A1028" t="s">
        <v>5303</v>
      </c>
    </row>
    <row r="1029" spans="1:1">
      <c r="A1029" t="s">
        <v>5304</v>
      </c>
    </row>
    <row r="1030" spans="1:1">
      <c r="A1030" t="s">
        <v>5305</v>
      </c>
    </row>
    <row r="1031" spans="1:1">
      <c r="A1031" t="s">
        <v>5307</v>
      </c>
    </row>
    <row r="1032" spans="1:1">
      <c r="A1032" t="s">
        <v>1041</v>
      </c>
    </row>
    <row r="1033" spans="1:1">
      <c r="A1033" s="15" t="s">
        <v>5309</v>
      </c>
    </row>
    <row r="1034" spans="1:1">
      <c r="A1034" t="s">
        <v>308</v>
      </c>
    </row>
    <row r="1035" spans="1:1">
      <c r="A1035" t="s">
        <v>5311</v>
      </c>
    </row>
    <row r="1036" spans="1:1">
      <c r="A1036" t="s">
        <v>5312</v>
      </c>
    </row>
    <row r="1037" spans="1:1">
      <c r="A1037" t="s">
        <v>5313</v>
      </c>
    </row>
    <row r="1038" spans="1:1">
      <c r="A1038" t="s">
        <v>5314</v>
      </c>
    </row>
    <row r="1039" spans="1:1">
      <c r="A1039" t="s">
        <v>312</v>
      </c>
    </row>
    <row r="1040" spans="1:1">
      <c r="A1040" t="s">
        <v>511</v>
      </c>
    </row>
    <row r="1041" spans="1:1">
      <c r="A1041" t="s">
        <v>5315</v>
      </c>
    </row>
    <row r="1042" spans="1:1">
      <c r="A1042" t="s">
        <v>5317</v>
      </c>
    </row>
    <row r="1043" spans="1:1">
      <c r="A1043" t="s">
        <v>5318</v>
      </c>
    </row>
    <row r="1044" spans="1:1">
      <c r="A1044" t="s">
        <v>5319</v>
      </c>
    </row>
    <row r="1045" spans="1:1">
      <c r="A1045" t="s">
        <v>5320</v>
      </c>
    </row>
    <row r="1046" spans="1:1">
      <c r="A1046" t="s">
        <v>589</v>
      </c>
    </row>
    <row r="1047" spans="1:1">
      <c r="A1047" t="s">
        <v>1492</v>
      </c>
    </row>
    <row r="1048" spans="1:1">
      <c r="A1048" t="s">
        <v>206</v>
      </c>
    </row>
    <row r="1049" spans="1:1">
      <c r="A1049" t="s">
        <v>5322</v>
      </c>
    </row>
    <row r="1050" spans="1:1">
      <c r="A1050" t="s">
        <v>5323</v>
      </c>
    </row>
    <row r="1051" spans="1:1">
      <c r="A1051" t="s">
        <v>5324</v>
      </c>
    </row>
    <row r="1052" spans="1:1">
      <c r="A1052" t="s">
        <v>5325</v>
      </c>
    </row>
    <row r="1053" spans="1:1">
      <c r="A1053" t="s">
        <v>688</v>
      </c>
    </row>
    <row r="1054" spans="1:1">
      <c r="A1054" t="s">
        <v>528</v>
      </c>
    </row>
    <row r="1055" spans="1:1">
      <c r="A1055" t="s">
        <v>1190</v>
      </c>
    </row>
    <row r="1056" spans="1:1">
      <c r="A1056" t="s">
        <v>2432</v>
      </c>
    </row>
    <row r="1057" spans="1:1">
      <c r="A1057" t="s">
        <v>4108</v>
      </c>
    </row>
    <row r="1058" spans="1:1">
      <c r="A1058" t="s">
        <v>480</v>
      </c>
    </row>
    <row r="1059" spans="1:1">
      <c r="A1059" t="s">
        <v>5327</v>
      </c>
    </row>
    <row r="1060" spans="1:1">
      <c r="A1060" t="s">
        <v>470</v>
      </c>
    </row>
    <row r="1061" spans="1:1">
      <c r="A1061" t="s">
        <v>3612</v>
      </c>
    </row>
    <row r="1062" spans="1:1">
      <c r="A1062" t="s">
        <v>5328</v>
      </c>
    </row>
    <row r="1063" spans="1:1">
      <c r="A1063" t="s">
        <v>5329</v>
      </c>
    </row>
    <row r="1064" spans="1:1">
      <c r="A1064" t="s">
        <v>5330</v>
      </c>
    </row>
    <row r="1065" spans="1:1">
      <c r="A1065" t="s">
        <v>5332</v>
      </c>
    </row>
    <row r="1066" spans="1:1">
      <c r="A1066" t="s">
        <v>5333</v>
      </c>
    </row>
    <row r="1067" spans="1:1">
      <c r="A1067" t="s">
        <v>5334</v>
      </c>
    </row>
    <row r="1068" spans="1:1">
      <c r="A1068" t="s">
        <v>5336</v>
      </c>
    </row>
    <row r="1069" spans="1:1">
      <c r="A1069" t="s">
        <v>911</v>
      </c>
    </row>
    <row r="1070" spans="1:1">
      <c r="A1070" t="s">
        <v>203</v>
      </c>
    </row>
    <row r="1071" spans="1:1">
      <c r="A1071" t="s">
        <v>1275</v>
      </c>
    </row>
    <row r="1072" spans="1:1">
      <c r="A1072" t="s">
        <v>5337</v>
      </c>
    </row>
    <row r="1073" spans="1:1">
      <c r="A1073" t="s">
        <v>2433</v>
      </c>
    </row>
    <row r="1074" spans="1:1">
      <c r="A1074" t="s">
        <v>5338</v>
      </c>
    </row>
    <row r="1075" spans="1:1">
      <c r="A1075" t="s">
        <v>5339</v>
      </c>
    </row>
    <row r="1076" spans="1:1">
      <c r="A1076" t="s">
        <v>5340</v>
      </c>
    </row>
    <row r="1077" spans="1:1">
      <c r="A1077" t="s">
        <v>1578</v>
      </c>
    </row>
    <row r="1078" spans="1:1">
      <c r="A1078" t="s">
        <v>5341</v>
      </c>
    </row>
    <row r="1079" spans="1:1">
      <c r="A1079" t="s">
        <v>5343</v>
      </c>
    </row>
    <row r="1080" spans="1:1">
      <c r="A1080" t="s">
        <v>5344</v>
      </c>
    </row>
    <row r="1081" spans="1:1">
      <c r="A1081" t="s">
        <v>5345</v>
      </c>
    </row>
    <row r="1082" spans="1:1">
      <c r="A1082" t="s">
        <v>5346</v>
      </c>
    </row>
    <row r="1083" spans="1:1">
      <c r="A1083" t="s">
        <v>1515</v>
      </c>
    </row>
    <row r="1084" spans="1:1">
      <c r="A1084" t="s">
        <v>5347</v>
      </c>
    </row>
    <row r="1085" spans="1:1">
      <c r="A1085" t="s">
        <v>5348</v>
      </c>
    </row>
    <row r="1086" spans="1:1">
      <c r="A1086" t="s">
        <v>5349</v>
      </c>
    </row>
    <row r="1087" spans="1:1">
      <c r="A1087" t="s">
        <v>5350</v>
      </c>
    </row>
    <row r="1088" spans="1:1">
      <c r="A1088" t="s">
        <v>931</v>
      </c>
    </row>
    <row r="1089" spans="1:1">
      <c r="A1089" t="s">
        <v>5351</v>
      </c>
    </row>
    <row r="1090" spans="1:1">
      <c r="A1090" t="s">
        <v>5353</v>
      </c>
    </row>
    <row r="1091" spans="1:1">
      <c r="A1091" t="s">
        <v>3946</v>
      </c>
    </row>
    <row r="1092" spans="1:1">
      <c r="A1092" t="s">
        <v>5354</v>
      </c>
    </row>
    <row r="1093" spans="1:1">
      <c r="A1093" t="s">
        <v>1273</v>
      </c>
    </row>
    <row r="1094" spans="1:1">
      <c r="A1094" s="15" t="s">
        <v>5356</v>
      </c>
    </row>
    <row r="1095" spans="1:1">
      <c r="A1095" t="s">
        <v>5357</v>
      </c>
    </row>
    <row r="1096" spans="1:1">
      <c r="A1096" t="s">
        <v>164</v>
      </c>
    </row>
    <row r="1097" spans="1:1">
      <c r="A1097" t="s">
        <v>1439</v>
      </c>
    </row>
    <row r="1098" spans="1:1">
      <c r="A1098" t="s">
        <v>5358</v>
      </c>
    </row>
    <row r="1099" spans="1:1">
      <c r="A1099" t="s">
        <v>1138</v>
      </c>
    </row>
    <row r="1100" spans="1:1">
      <c r="A1100" s="15" t="s">
        <v>784</v>
      </c>
    </row>
    <row r="1101" spans="1:1">
      <c r="A1101" t="s">
        <v>5359</v>
      </c>
    </row>
    <row r="1102" spans="1:1">
      <c r="A1102" t="s">
        <v>1415</v>
      </c>
    </row>
    <row r="1103" spans="1:1">
      <c r="A1103" t="s">
        <v>5360</v>
      </c>
    </row>
    <row r="1104" spans="1:1">
      <c r="A1104" t="s">
        <v>818</v>
      </c>
    </row>
    <row r="1105" spans="1:1">
      <c r="A1105" t="s">
        <v>775</v>
      </c>
    </row>
    <row r="1106" spans="1:1">
      <c r="A1106" t="s">
        <v>2914</v>
      </c>
    </row>
    <row r="1107" spans="1:1">
      <c r="A1107" t="s">
        <v>721</v>
      </c>
    </row>
    <row r="1108" spans="1:1">
      <c r="A1108" t="s">
        <v>1036</v>
      </c>
    </row>
    <row r="1109" spans="1:1">
      <c r="A1109" t="s">
        <v>672</v>
      </c>
    </row>
    <row r="1110" spans="1:1">
      <c r="A1110" t="s">
        <v>381</v>
      </c>
    </row>
    <row r="1111" spans="1:1">
      <c r="A1111" t="s">
        <v>194</v>
      </c>
    </row>
    <row r="1112" spans="1:1">
      <c r="A1112" t="s">
        <v>3632</v>
      </c>
    </row>
    <row r="1113" spans="1:1">
      <c r="A1113" t="s">
        <v>5362</v>
      </c>
    </row>
    <row r="1114" spans="1:1">
      <c r="A1114" t="s">
        <v>302</v>
      </c>
    </row>
    <row r="1115" spans="1:1">
      <c r="A1115" t="s">
        <v>1057</v>
      </c>
    </row>
    <row r="1116" spans="1:1">
      <c r="A1116" t="s">
        <v>5364</v>
      </c>
    </row>
    <row r="1117" spans="1:1">
      <c r="A1117" t="s">
        <v>5366</v>
      </c>
    </row>
    <row r="1118" spans="1:1">
      <c r="A1118" t="s">
        <v>2376</v>
      </c>
    </row>
    <row r="1119" spans="1:1">
      <c r="A1119" t="s">
        <v>5367</v>
      </c>
    </row>
    <row r="1120" spans="1:1">
      <c r="A1120" t="s">
        <v>5368</v>
      </c>
    </row>
    <row r="1121" spans="1:1">
      <c r="A1121" t="s">
        <v>2894</v>
      </c>
    </row>
    <row r="1122" spans="1:1">
      <c r="A1122" t="s">
        <v>4135</v>
      </c>
    </row>
    <row r="1123" spans="1:1">
      <c r="A1123" t="s">
        <v>1128</v>
      </c>
    </row>
    <row r="1124" spans="1:1">
      <c r="A1124" t="s">
        <v>868</v>
      </c>
    </row>
    <row r="1125" spans="1:1">
      <c r="A1125" s="15" t="s">
        <v>5370</v>
      </c>
    </row>
    <row r="1126" spans="1:1">
      <c r="A1126" t="s">
        <v>2964</v>
      </c>
    </row>
    <row r="1127" spans="1:1">
      <c r="A1127" t="s">
        <v>885</v>
      </c>
    </row>
    <row r="1128" spans="1:1">
      <c r="A1128" t="s">
        <v>3800</v>
      </c>
    </row>
    <row r="1129" spans="1:1">
      <c r="A1129" t="s">
        <v>502</v>
      </c>
    </row>
    <row r="1130" spans="1:1">
      <c r="A1130" t="s">
        <v>992</v>
      </c>
    </row>
    <row r="1131" spans="1:1">
      <c r="A1131" t="s">
        <v>5372</v>
      </c>
    </row>
    <row r="1132" spans="1:1">
      <c r="A1132" t="s">
        <v>5373</v>
      </c>
    </row>
    <row r="1133" spans="1:1">
      <c r="A1133" t="s">
        <v>5375</v>
      </c>
    </row>
    <row r="1134" spans="1:1">
      <c r="A1134" t="s">
        <v>5376</v>
      </c>
    </row>
    <row r="1135" spans="1:1">
      <c r="A1135" t="s">
        <v>5377</v>
      </c>
    </row>
    <row r="1136" spans="1:1">
      <c r="A1136" t="s">
        <v>5379</v>
      </c>
    </row>
    <row r="1137" spans="1:1">
      <c r="A1137" t="s">
        <v>5380</v>
      </c>
    </row>
    <row r="1138" spans="1:1">
      <c r="A1138" t="s">
        <v>757</v>
      </c>
    </row>
    <row r="1139" spans="1:1">
      <c r="A1139" t="s">
        <v>1817</v>
      </c>
    </row>
    <row r="1140" spans="1:1">
      <c r="A1140" t="s">
        <v>5381</v>
      </c>
    </row>
    <row r="1141" spans="1:1">
      <c r="A1141" t="s">
        <v>5382</v>
      </c>
    </row>
    <row r="1142" spans="1:1">
      <c r="A1142" t="s">
        <v>5383</v>
      </c>
    </row>
    <row r="1143" spans="1:1">
      <c r="A1143" t="s">
        <v>412</v>
      </c>
    </row>
    <row r="1144" spans="1:1">
      <c r="A1144" t="s">
        <v>544</v>
      </c>
    </row>
    <row r="1145" spans="1:1">
      <c r="A1145" t="s">
        <v>554</v>
      </c>
    </row>
    <row r="1146" spans="1:1">
      <c r="A1146" t="s">
        <v>340</v>
      </c>
    </row>
    <row r="1147" spans="1:1">
      <c r="A1147" t="s">
        <v>5386</v>
      </c>
    </row>
    <row r="1148" spans="1:1">
      <c r="A1148" t="s">
        <v>5387</v>
      </c>
    </row>
    <row r="1149" spans="1:1">
      <c r="A1149" t="s">
        <v>873</v>
      </c>
    </row>
    <row r="1150" spans="1:1">
      <c r="A1150" t="s">
        <v>467</v>
      </c>
    </row>
    <row r="1151" spans="1:1">
      <c r="A1151" t="s">
        <v>5388</v>
      </c>
    </row>
    <row r="1152" spans="1:1">
      <c r="A1152" t="s">
        <v>620</v>
      </c>
    </row>
    <row r="1153" spans="1:1">
      <c r="A1153" s="15" t="s">
        <v>2753</v>
      </c>
    </row>
    <row r="1154" spans="1:1">
      <c r="A1154" t="s">
        <v>2058</v>
      </c>
    </row>
    <row r="1155" spans="1:1">
      <c r="A1155" t="s">
        <v>5389</v>
      </c>
    </row>
    <row r="1156" spans="1:1">
      <c r="A1156" t="s">
        <v>5391</v>
      </c>
    </row>
    <row r="1157" spans="1:1">
      <c r="A1157" s="15" t="s">
        <v>5392</v>
      </c>
    </row>
    <row r="1158" spans="1:1">
      <c r="A1158" t="s">
        <v>5393</v>
      </c>
    </row>
    <row r="1159" spans="1:1">
      <c r="A1159" t="s">
        <v>953</v>
      </c>
    </row>
    <row r="1160" spans="1:1">
      <c r="A1160" t="s">
        <v>1380</v>
      </c>
    </row>
    <row r="1161" spans="1:1">
      <c r="A1161" t="s">
        <v>1015</v>
      </c>
    </row>
    <row r="1162" spans="1:1">
      <c r="A1162" t="s">
        <v>5394</v>
      </c>
    </row>
    <row r="1163" spans="1:1">
      <c r="A1163" t="s">
        <v>5396</v>
      </c>
    </row>
    <row r="1164" spans="1:1">
      <c r="A1164" t="s">
        <v>1181</v>
      </c>
    </row>
    <row r="1165" spans="1:1">
      <c r="A1165" t="s">
        <v>5397</v>
      </c>
    </row>
    <row r="1166" spans="1:1">
      <c r="A1166" t="s">
        <v>2245</v>
      </c>
    </row>
    <row r="1167" spans="1:1">
      <c r="A1167" t="s">
        <v>2651</v>
      </c>
    </row>
    <row r="1168" spans="1:1">
      <c r="A1168" t="s">
        <v>5398</v>
      </c>
    </row>
    <row r="1169" spans="1:1">
      <c r="A1169" t="s">
        <v>5399</v>
      </c>
    </row>
    <row r="1170" spans="1:1">
      <c r="A1170" t="s">
        <v>5400</v>
      </c>
    </row>
    <row r="1171" spans="1:1">
      <c r="A1171" t="s">
        <v>5402</v>
      </c>
    </row>
    <row r="1172" spans="1:1">
      <c r="A1172" t="s">
        <v>5403</v>
      </c>
    </row>
    <row r="1173" spans="1:1">
      <c r="A1173" t="s">
        <v>5404</v>
      </c>
    </row>
    <row r="1174" spans="1:1">
      <c r="A1174" t="s">
        <v>5405</v>
      </c>
    </row>
    <row r="1175" spans="1:1">
      <c r="A1175" t="s">
        <v>5406</v>
      </c>
    </row>
    <row r="1176" spans="1:1">
      <c r="A1176" t="s">
        <v>3795</v>
      </c>
    </row>
    <row r="1177" spans="1:1">
      <c r="A1177" t="s">
        <v>5407</v>
      </c>
    </row>
    <row r="1178" spans="1:1">
      <c r="A1178" t="s">
        <v>179</v>
      </c>
    </row>
    <row r="1179" spans="1:1">
      <c r="A1179" t="s">
        <v>1546</v>
      </c>
    </row>
    <row r="1180" spans="1:1">
      <c r="A1180" t="s">
        <v>5408</v>
      </c>
    </row>
    <row r="1181" spans="1:1">
      <c r="A1181" t="s">
        <v>5409</v>
      </c>
    </row>
    <row r="1182" spans="1:1">
      <c r="A1182" t="s">
        <v>5410</v>
      </c>
    </row>
    <row r="1183" spans="1:1">
      <c r="A1183" t="s">
        <v>266</v>
      </c>
    </row>
    <row r="1184" spans="1:1">
      <c r="A1184" t="s">
        <v>5412</v>
      </c>
    </row>
    <row r="1185" spans="1:1">
      <c r="A1185" t="s">
        <v>5413</v>
      </c>
    </row>
    <row r="1186" spans="1:1">
      <c r="A1186" t="s">
        <v>5414</v>
      </c>
    </row>
    <row r="1187" spans="1:1">
      <c r="A1187" t="s">
        <v>5415</v>
      </c>
    </row>
    <row r="1188" spans="1:1">
      <c r="A1188" t="s">
        <v>5416</v>
      </c>
    </row>
    <row r="1189" spans="1:1">
      <c r="A1189" t="s">
        <v>1210</v>
      </c>
    </row>
    <row r="1190" spans="1:1">
      <c r="A1190" t="s">
        <v>1016</v>
      </c>
    </row>
    <row r="1191" spans="1:1">
      <c r="A1191" t="s">
        <v>5417</v>
      </c>
    </row>
    <row r="1192" spans="1:1">
      <c r="A1192" t="s">
        <v>437</v>
      </c>
    </row>
    <row r="1193" spans="1:1">
      <c r="A1193" t="s">
        <v>5418</v>
      </c>
    </row>
    <row r="1194" spans="1:1">
      <c r="A1194" t="s">
        <v>5419</v>
      </c>
    </row>
    <row r="1195" spans="1:1">
      <c r="A1195" t="s">
        <v>5421</v>
      </c>
    </row>
    <row r="1196" spans="1:1">
      <c r="A1196" s="15" t="s">
        <v>5422</v>
      </c>
    </row>
    <row r="1197" spans="1:1">
      <c r="A1197" t="s">
        <v>5423</v>
      </c>
    </row>
    <row r="1198" spans="1:1">
      <c r="A1198" t="s">
        <v>5424</v>
      </c>
    </row>
    <row r="1199" spans="1:1">
      <c r="A1199" t="s">
        <v>5425</v>
      </c>
    </row>
    <row r="1200" spans="1:1">
      <c r="A1200" t="s">
        <v>5426</v>
      </c>
    </row>
    <row r="1201" spans="1:1">
      <c r="A1201" t="s">
        <v>5427</v>
      </c>
    </row>
    <row r="1202" spans="1:1">
      <c r="A1202" t="s">
        <v>126</v>
      </c>
    </row>
    <row r="1203" spans="1:1">
      <c r="A1203" t="s">
        <v>521</v>
      </c>
    </row>
    <row r="1204" spans="1:1">
      <c r="A1204" t="s">
        <v>2121</v>
      </c>
    </row>
    <row r="1205" spans="1:1">
      <c r="A1205" t="s">
        <v>5428</v>
      </c>
    </row>
    <row r="1206" spans="1:1">
      <c r="A1206" t="s">
        <v>5430</v>
      </c>
    </row>
    <row r="1207" spans="1:1">
      <c r="A1207" t="s">
        <v>5431</v>
      </c>
    </row>
    <row r="1208" spans="1:1">
      <c r="A1208" t="s">
        <v>5432</v>
      </c>
    </row>
    <row r="1209" spans="1:1">
      <c r="A1209" t="s">
        <v>5433</v>
      </c>
    </row>
    <row r="1210" spans="1:1">
      <c r="A1210" t="s">
        <v>1091</v>
      </c>
    </row>
    <row r="1211" spans="1:1">
      <c r="A1211" t="s">
        <v>5434</v>
      </c>
    </row>
    <row r="1212" spans="1:1">
      <c r="A1212" t="s">
        <v>5435</v>
      </c>
    </row>
    <row r="1213" spans="1:1">
      <c r="A1213" t="s">
        <v>944</v>
      </c>
    </row>
    <row r="1214" spans="1:1">
      <c r="A1214" t="s">
        <v>5436</v>
      </c>
    </row>
    <row r="1215" spans="1:1">
      <c r="A1215" t="s">
        <v>3803</v>
      </c>
    </row>
    <row r="1216" spans="1:1">
      <c r="A1216" t="s">
        <v>349</v>
      </c>
    </row>
    <row r="1217" spans="1:1">
      <c r="A1217" t="s">
        <v>5437</v>
      </c>
    </row>
    <row r="1218" spans="1:1">
      <c r="A1218" t="s">
        <v>947</v>
      </c>
    </row>
    <row r="1219" spans="1:1">
      <c r="A1219" t="s">
        <v>5439</v>
      </c>
    </row>
    <row r="1220" spans="1:1">
      <c r="A1220" t="s">
        <v>4453</v>
      </c>
    </row>
    <row r="1221" spans="1:1">
      <c r="A1221" t="s">
        <v>5440</v>
      </c>
    </row>
    <row r="1222" spans="1:1">
      <c r="A1222" t="s">
        <v>5441</v>
      </c>
    </row>
    <row r="1223" spans="1:1">
      <c r="A1223" t="s">
        <v>5442</v>
      </c>
    </row>
    <row r="1224" spans="1:1">
      <c r="A1224" s="15" t="s">
        <v>5443</v>
      </c>
    </row>
    <row r="1225" spans="1:1">
      <c r="A1225" t="s">
        <v>5445</v>
      </c>
    </row>
    <row r="1226" spans="1:1">
      <c r="A1226" t="s">
        <v>1068</v>
      </c>
    </row>
    <row r="1227" spans="1:1">
      <c r="A1227" t="s">
        <v>5446</v>
      </c>
    </row>
    <row r="1228" spans="1:1">
      <c r="A1228" t="s">
        <v>5448</v>
      </c>
    </row>
    <row r="1229" spans="1:1">
      <c r="A1229" t="s">
        <v>593</v>
      </c>
    </row>
    <row r="1230" spans="1:1">
      <c r="A1230" t="s">
        <v>3653</v>
      </c>
    </row>
    <row r="1231" spans="1:1">
      <c r="A1231" t="s">
        <v>5449</v>
      </c>
    </row>
    <row r="1232" spans="1:1">
      <c r="A1232" t="s">
        <v>5450</v>
      </c>
    </row>
    <row r="1233" spans="1:1">
      <c r="A1233" t="s">
        <v>897</v>
      </c>
    </row>
    <row r="1234" spans="1:1">
      <c r="A1234" t="s">
        <v>5451</v>
      </c>
    </row>
    <row r="1235" spans="1:1">
      <c r="A1235" t="s">
        <v>3896</v>
      </c>
    </row>
    <row r="1236" spans="1:1">
      <c r="A1236" t="s">
        <v>5452</v>
      </c>
    </row>
    <row r="1237" spans="1:1">
      <c r="A1237" t="s">
        <v>123</v>
      </c>
    </row>
    <row r="1238" spans="1:1">
      <c r="A1238" t="s">
        <v>5454</v>
      </c>
    </row>
    <row r="1239" spans="1:1">
      <c r="A1239" t="s">
        <v>5455</v>
      </c>
    </row>
    <row r="1240" spans="1:1">
      <c r="A1240" t="s">
        <v>5456</v>
      </c>
    </row>
    <row r="1241" spans="1:1">
      <c r="A1241" t="s">
        <v>557</v>
      </c>
    </row>
    <row r="1242" spans="1:1">
      <c r="A1242" t="s">
        <v>744</v>
      </c>
    </row>
    <row r="1243" spans="1:1">
      <c r="A1243" t="s">
        <v>5457</v>
      </c>
    </row>
    <row r="1244" spans="1:1">
      <c r="A1244" t="s">
        <v>5458</v>
      </c>
    </row>
    <row r="1245" spans="1:1">
      <c r="A1245" t="s">
        <v>1349</v>
      </c>
    </row>
    <row r="1246" spans="1:1">
      <c r="A1246" t="s">
        <v>5459</v>
      </c>
    </row>
    <row r="1247" spans="1:1">
      <c r="A1247" t="s">
        <v>489</v>
      </c>
    </row>
    <row r="1248" spans="1:1">
      <c r="A1248" t="s">
        <v>135</v>
      </c>
    </row>
    <row r="1249" spans="1:1">
      <c r="A1249" t="s">
        <v>3671</v>
      </c>
    </row>
    <row r="1250" spans="1:1">
      <c r="A1250" t="s">
        <v>1060</v>
      </c>
    </row>
    <row r="1251" spans="1:1">
      <c r="A1251" t="s">
        <v>5462</v>
      </c>
    </row>
    <row r="1252" spans="1:1">
      <c r="A1252" t="s">
        <v>5463</v>
      </c>
    </row>
    <row r="1253" spans="1:1">
      <c r="A1253" t="s">
        <v>4196</v>
      </c>
    </row>
    <row r="1254" spans="1:1">
      <c r="A1254" t="s">
        <v>3334</v>
      </c>
    </row>
    <row r="1255" spans="1:1">
      <c r="A1255" t="s">
        <v>1409</v>
      </c>
    </row>
    <row r="1256" spans="1:1">
      <c r="A1256" s="15" t="s">
        <v>1174</v>
      </c>
    </row>
    <row r="1257" spans="1:1">
      <c r="A1257" t="s">
        <v>114</v>
      </c>
    </row>
    <row r="1258" spans="1:1">
      <c r="A1258" t="s">
        <v>1427</v>
      </c>
    </row>
    <row r="1259" spans="1:1">
      <c r="A1259" t="s">
        <v>1066</v>
      </c>
    </row>
    <row r="1260" spans="1:1">
      <c r="A1260" t="s">
        <v>1105</v>
      </c>
    </row>
    <row r="1261" spans="1:1">
      <c r="A1261" t="s">
        <v>5467</v>
      </c>
    </row>
    <row r="1262" spans="1:1">
      <c r="A1262" t="s">
        <v>1697</v>
      </c>
    </row>
    <row r="1263" spans="1:1">
      <c r="A1263" t="s">
        <v>351</v>
      </c>
    </row>
    <row r="1264" spans="1:1">
      <c r="A1264" t="s">
        <v>5469</v>
      </c>
    </row>
    <row r="1265" spans="1:1">
      <c r="A1265" t="s">
        <v>5470</v>
      </c>
    </row>
    <row r="1266" spans="1:1">
      <c r="A1266" t="s">
        <v>3249</v>
      </c>
    </row>
    <row r="1267" spans="1:1">
      <c r="A1267" t="s">
        <v>144</v>
      </c>
    </row>
    <row r="1268" spans="1:1">
      <c r="A1268" t="s">
        <v>1378</v>
      </c>
    </row>
    <row r="1269" spans="1:1">
      <c r="A1269" s="15" t="s">
        <v>5472</v>
      </c>
    </row>
    <row r="1270" spans="1:1">
      <c r="A1270" t="s">
        <v>5473</v>
      </c>
    </row>
    <row r="1271" spans="1:1">
      <c r="A1271" t="s">
        <v>5474</v>
      </c>
    </row>
    <row r="1272" spans="1:1">
      <c r="A1272" t="s">
        <v>5475</v>
      </c>
    </row>
    <row r="1273" spans="1:1">
      <c r="A1273" t="s">
        <v>5476</v>
      </c>
    </row>
    <row r="1274" spans="1:1">
      <c r="A1274" t="s">
        <v>797</v>
      </c>
    </row>
    <row r="1275" spans="1:1">
      <c r="A1275" t="s">
        <v>1074</v>
      </c>
    </row>
    <row r="1276" spans="1:1">
      <c r="A1276" t="s">
        <v>2513</v>
      </c>
    </row>
    <row r="1277" spans="1:1">
      <c r="A1277" t="s">
        <v>2489</v>
      </c>
    </row>
    <row r="1278" spans="1:1">
      <c r="A1278" t="s">
        <v>5478</v>
      </c>
    </row>
    <row r="1279" spans="1:1">
      <c r="A1279" t="s">
        <v>5479</v>
      </c>
    </row>
    <row r="1280" spans="1:1">
      <c r="A1280" t="s">
        <v>5480</v>
      </c>
    </row>
    <row r="1281" spans="1:1">
      <c r="A1281" t="s">
        <v>5481</v>
      </c>
    </row>
    <row r="1282" spans="1:1">
      <c r="A1282" t="s">
        <v>2366</v>
      </c>
    </row>
    <row r="1283" spans="1:1">
      <c r="A1283" t="s">
        <v>5482</v>
      </c>
    </row>
    <row r="1284" spans="1:1">
      <c r="A1284" t="s">
        <v>5483</v>
      </c>
    </row>
    <row r="1285" spans="1:1">
      <c r="A1285" t="s">
        <v>5485</v>
      </c>
    </row>
    <row r="1286" spans="1:1">
      <c r="A1286" t="s">
        <v>768</v>
      </c>
    </row>
    <row r="1287" spans="1:1">
      <c r="A1287" t="s">
        <v>2023</v>
      </c>
    </row>
    <row r="1288" spans="1:1">
      <c r="A1288" t="s">
        <v>5486</v>
      </c>
    </row>
    <row r="1289" spans="1:1">
      <c r="A1289" t="s">
        <v>5487</v>
      </c>
    </row>
    <row r="1290" spans="1:1">
      <c r="A1290" t="s">
        <v>906</v>
      </c>
    </row>
    <row r="1291" spans="1:1">
      <c r="A1291" t="s">
        <v>5488</v>
      </c>
    </row>
    <row r="1292" spans="1:1">
      <c r="A1292" t="s">
        <v>5489</v>
      </c>
    </row>
    <row r="1293" spans="1:1">
      <c r="A1293" t="s">
        <v>5491</v>
      </c>
    </row>
    <row r="1294" spans="1:1">
      <c r="A1294" t="s">
        <v>5492</v>
      </c>
    </row>
    <row r="1295" spans="1:1">
      <c r="A1295" t="s">
        <v>5493</v>
      </c>
    </row>
    <row r="1296" spans="1:1">
      <c r="A1296" t="s">
        <v>5494</v>
      </c>
    </row>
    <row r="1297" spans="1:1">
      <c r="A1297" t="s">
        <v>670</v>
      </c>
    </row>
    <row r="1298" spans="1:1">
      <c r="A1298" t="s">
        <v>5496</v>
      </c>
    </row>
    <row r="1299" spans="1:1">
      <c r="A1299" t="s">
        <v>5497</v>
      </c>
    </row>
    <row r="1300" spans="1:1">
      <c r="A1300" t="s">
        <v>5498</v>
      </c>
    </row>
    <row r="1301" spans="1:1">
      <c r="A1301" t="s">
        <v>3941</v>
      </c>
    </row>
    <row r="1302" spans="1:1">
      <c r="A1302" t="s">
        <v>5499</v>
      </c>
    </row>
    <row r="1303" spans="1:1">
      <c r="A1303" t="s">
        <v>584</v>
      </c>
    </row>
    <row r="1304" spans="1:1">
      <c r="A1304" t="s">
        <v>347</v>
      </c>
    </row>
    <row r="1305" spans="1:1">
      <c r="A1305" t="s">
        <v>5501</v>
      </c>
    </row>
    <row r="1306" spans="1:1">
      <c r="A1306" t="s">
        <v>5502</v>
      </c>
    </row>
    <row r="1307" spans="1:1">
      <c r="A1307" t="s">
        <v>5504</v>
      </c>
    </row>
    <row r="1308" spans="1:1">
      <c r="A1308" t="s">
        <v>5505</v>
      </c>
    </row>
    <row r="1309" spans="1:1">
      <c r="A1309" t="s">
        <v>5506</v>
      </c>
    </row>
    <row r="1310" spans="1:1">
      <c r="A1310" t="s">
        <v>5507</v>
      </c>
    </row>
    <row r="1311" spans="1:1">
      <c r="A1311" t="s">
        <v>5508</v>
      </c>
    </row>
    <row r="1312" spans="1:1">
      <c r="A1312" t="s">
        <v>5509</v>
      </c>
    </row>
    <row r="1313" spans="1:1">
      <c r="A1313" t="s">
        <v>1993</v>
      </c>
    </row>
    <row r="1314" spans="1:1">
      <c r="A1314" t="s">
        <v>3519</v>
      </c>
    </row>
    <row r="1315" spans="1:1">
      <c r="A1315" t="s">
        <v>5511</v>
      </c>
    </row>
    <row r="1316" spans="1:1">
      <c r="A1316" t="s">
        <v>5512</v>
      </c>
    </row>
    <row r="1317" spans="1:1">
      <c r="A1317" t="s">
        <v>5514</v>
      </c>
    </row>
    <row r="1318" spans="1:1">
      <c r="A1318" t="s">
        <v>5515</v>
      </c>
    </row>
    <row r="1319" spans="1:1">
      <c r="A1319" t="s">
        <v>5516</v>
      </c>
    </row>
    <row r="1320" spans="1:1">
      <c r="A1320" s="15" t="s">
        <v>3323</v>
      </c>
    </row>
    <row r="1321" spans="1:1">
      <c r="A1321" t="s">
        <v>5517</v>
      </c>
    </row>
    <row r="1322" spans="1:1">
      <c r="A1322" t="s">
        <v>5518</v>
      </c>
    </row>
    <row r="1323" spans="1:1">
      <c r="A1323" t="s">
        <v>5519</v>
      </c>
    </row>
    <row r="1324" spans="1:1">
      <c r="A1324" t="s">
        <v>5520</v>
      </c>
    </row>
    <row r="1325" spans="1:1">
      <c r="A1325" t="s">
        <v>5521</v>
      </c>
    </row>
    <row r="1326" spans="1:1">
      <c r="A1326" t="s">
        <v>5522</v>
      </c>
    </row>
    <row r="1327" spans="1:1">
      <c r="A1327" t="s">
        <v>551</v>
      </c>
    </row>
    <row r="1328" spans="1:1">
      <c r="A1328" t="s">
        <v>5524</v>
      </c>
    </row>
    <row r="1329" spans="1:1">
      <c r="A1329" t="s">
        <v>5525</v>
      </c>
    </row>
    <row r="1330" spans="1:1">
      <c r="A1330" t="s">
        <v>1976</v>
      </c>
    </row>
    <row r="1331" spans="1:1">
      <c r="A1331" t="s">
        <v>2603</v>
      </c>
    </row>
    <row r="1332" spans="1:1">
      <c r="A1332" s="15" t="s">
        <v>5526</v>
      </c>
    </row>
    <row r="1333" spans="1:1">
      <c r="A1333" t="s">
        <v>5527</v>
      </c>
    </row>
    <row r="1334" spans="1:1">
      <c r="A1334" t="s">
        <v>5529</v>
      </c>
    </row>
    <row r="1335" spans="1:1">
      <c r="A1335" t="s">
        <v>723</v>
      </c>
    </row>
    <row r="1336" spans="1:1">
      <c r="A1336" t="s">
        <v>1453</v>
      </c>
    </row>
    <row r="1337" spans="1:1">
      <c r="A1337" s="15" t="s">
        <v>5531</v>
      </c>
    </row>
    <row r="1338" spans="1:1">
      <c r="A1338" t="s">
        <v>5532</v>
      </c>
    </row>
    <row r="1339" spans="1:1">
      <c r="A1339" t="s">
        <v>5533</v>
      </c>
    </row>
    <row r="1340" spans="1:1">
      <c r="A1340" t="s">
        <v>1338</v>
      </c>
    </row>
    <row r="1341" spans="1:1">
      <c r="A1341" t="s">
        <v>495</v>
      </c>
    </row>
    <row r="1342" spans="1:1">
      <c r="A1342" t="s">
        <v>1024</v>
      </c>
    </row>
    <row r="1343" spans="1:1">
      <c r="A1343" t="s">
        <v>3792</v>
      </c>
    </row>
    <row r="1344" spans="1:1">
      <c r="A1344" t="s">
        <v>5535</v>
      </c>
    </row>
    <row r="1345" spans="1:1">
      <c r="A1345" t="s">
        <v>2293</v>
      </c>
    </row>
    <row r="1346" spans="1:1">
      <c r="A1346" t="s">
        <v>5537</v>
      </c>
    </row>
    <row r="1347" spans="1:1">
      <c r="A1347" t="s">
        <v>3770</v>
      </c>
    </row>
    <row r="1348" spans="1:1">
      <c r="A1348" t="s">
        <v>4323</v>
      </c>
    </row>
    <row r="1349" spans="1:1">
      <c r="A1349" t="s">
        <v>866</v>
      </c>
    </row>
    <row r="1350" spans="1:1">
      <c r="A1350" t="s">
        <v>5538</v>
      </c>
    </row>
    <row r="1351" spans="1:1">
      <c r="A1351" t="s">
        <v>5539</v>
      </c>
    </row>
    <row r="1352" spans="1:1">
      <c r="A1352" t="s">
        <v>5540</v>
      </c>
    </row>
    <row r="1353" spans="1:1">
      <c r="A1353" t="s">
        <v>5542</v>
      </c>
    </row>
    <row r="1354" spans="1:1">
      <c r="A1354" t="s">
        <v>3013</v>
      </c>
    </row>
    <row r="1355" spans="1:1">
      <c r="A1355" t="s">
        <v>5543</v>
      </c>
    </row>
    <row r="1356" spans="1:1">
      <c r="A1356" t="s">
        <v>5544</v>
      </c>
    </row>
    <row r="1357" spans="1:1">
      <c r="A1357" t="s">
        <v>5545</v>
      </c>
    </row>
    <row r="1358" spans="1:1">
      <c r="A1358" t="s">
        <v>257</v>
      </c>
    </row>
    <row r="1359" spans="1:1">
      <c r="A1359" s="15" t="s">
        <v>5546</v>
      </c>
    </row>
    <row r="1360" spans="1:1">
      <c r="A1360" t="s">
        <v>2370</v>
      </c>
    </row>
    <row r="1361" spans="1:1">
      <c r="A1361" t="s">
        <v>2347</v>
      </c>
    </row>
    <row r="1362" spans="1:1">
      <c r="A1362" t="s">
        <v>5548</v>
      </c>
    </row>
    <row r="1363" spans="1:1">
      <c r="A1363" t="s">
        <v>5549</v>
      </c>
    </row>
    <row r="1364" spans="1:1">
      <c r="A1364" t="s">
        <v>5550</v>
      </c>
    </row>
    <row r="1365" spans="1:1">
      <c r="A1365" t="s">
        <v>5552</v>
      </c>
    </row>
    <row r="1366" spans="1:1">
      <c r="A1366" t="s">
        <v>5553</v>
      </c>
    </row>
    <row r="1367" spans="1:1">
      <c r="A1367" t="s">
        <v>5554</v>
      </c>
    </row>
    <row r="1368" spans="1:1">
      <c r="A1368" t="s">
        <v>5555</v>
      </c>
    </row>
    <row r="1369" spans="1:1">
      <c r="A1369" t="s">
        <v>3056</v>
      </c>
    </row>
    <row r="1370" spans="1:1">
      <c r="A1370" t="s">
        <v>5556</v>
      </c>
    </row>
    <row r="1371" spans="1:1">
      <c r="A1371" t="s">
        <v>787</v>
      </c>
    </row>
    <row r="1372" spans="1:1">
      <c r="A1372" t="s">
        <v>5557</v>
      </c>
    </row>
    <row r="1373" spans="1:1">
      <c r="A1373" t="s">
        <v>781</v>
      </c>
    </row>
    <row r="1374" spans="1:1">
      <c r="A1374" t="s">
        <v>1520</v>
      </c>
    </row>
    <row r="1375" spans="1:1">
      <c r="A1375" t="s">
        <v>700</v>
      </c>
    </row>
    <row r="1376" spans="1:1">
      <c r="A1376" t="s">
        <v>5559</v>
      </c>
    </row>
    <row r="1377" spans="1:1">
      <c r="A1377" t="s">
        <v>5560</v>
      </c>
    </row>
    <row r="1378" spans="1:1">
      <c r="A1378" t="s">
        <v>5561</v>
      </c>
    </row>
    <row r="1379" spans="1:1">
      <c r="A1379" t="s">
        <v>2523</v>
      </c>
    </row>
    <row r="1380" spans="1:1">
      <c r="A1380" t="s">
        <v>5562</v>
      </c>
    </row>
    <row r="1381" spans="1:1">
      <c r="A1381" t="s">
        <v>461</v>
      </c>
    </row>
    <row r="1382" spans="1:1">
      <c r="A1382" t="s">
        <v>5563</v>
      </c>
    </row>
    <row r="1383" spans="1:1">
      <c r="A1383" t="s">
        <v>5564</v>
      </c>
    </row>
    <row r="1384" spans="1:1">
      <c r="A1384" t="s">
        <v>5566</v>
      </c>
    </row>
    <row r="1385" spans="1:1">
      <c r="A1385" s="15" t="s">
        <v>5567</v>
      </c>
    </row>
    <row r="1386" spans="1:1">
      <c r="A1386" t="s">
        <v>513</v>
      </c>
    </row>
    <row r="1387" spans="1:1">
      <c r="A1387" s="15" t="s">
        <v>3545</v>
      </c>
    </row>
    <row r="1388" spans="1:1">
      <c r="A1388" t="s">
        <v>167</v>
      </c>
    </row>
    <row r="1389" spans="1:1">
      <c r="A1389" t="s">
        <v>639</v>
      </c>
    </row>
    <row r="1390" spans="1:1">
      <c r="A1390" t="s">
        <v>5569</v>
      </c>
    </row>
    <row r="1391" spans="1:1">
      <c r="A1391" t="s">
        <v>5570</v>
      </c>
    </row>
    <row r="1392" spans="1:1">
      <c r="A1392" t="s">
        <v>5571</v>
      </c>
    </row>
    <row r="1393" spans="1:1">
      <c r="A1393" t="s">
        <v>5572</v>
      </c>
    </row>
    <row r="1394" spans="1:1">
      <c r="A1394" t="s">
        <v>5573</v>
      </c>
    </row>
    <row r="1395" spans="1:1">
      <c r="A1395" t="s">
        <v>809</v>
      </c>
    </row>
    <row r="1396" spans="1:1">
      <c r="A1396" t="s">
        <v>5575</v>
      </c>
    </row>
    <row r="1397" spans="1:1">
      <c r="A1397" t="s">
        <v>1156</v>
      </c>
    </row>
    <row r="1398" spans="1:1">
      <c r="A1398" t="s">
        <v>5576</v>
      </c>
    </row>
    <row r="1399" spans="1:1">
      <c r="A1399" t="s">
        <v>5577</v>
      </c>
    </row>
    <row r="1400" spans="1:1">
      <c r="A1400" t="s">
        <v>5578</v>
      </c>
    </row>
    <row r="1401" spans="1:1">
      <c r="A1401" t="s">
        <v>5580</v>
      </c>
    </row>
    <row r="1402" spans="1:1">
      <c r="A1402" t="s">
        <v>5581</v>
      </c>
    </row>
    <row r="1403" spans="1:1">
      <c r="A1403" t="s">
        <v>5582</v>
      </c>
    </row>
    <row r="1404" spans="1:1">
      <c r="A1404" t="s">
        <v>5583</v>
      </c>
    </row>
    <row r="1405" spans="1:1">
      <c r="A1405" t="s">
        <v>5585</v>
      </c>
    </row>
    <row r="1406" spans="1:1">
      <c r="A1406" t="s">
        <v>5586</v>
      </c>
    </row>
    <row r="1407" spans="1:1">
      <c r="A1407" t="s">
        <v>5588</v>
      </c>
    </row>
    <row r="1408" spans="1:1">
      <c r="A1408" t="s">
        <v>5589</v>
      </c>
    </row>
    <row r="1409" spans="1:1">
      <c r="A1409" t="s">
        <v>5590</v>
      </c>
    </row>
    <row r="1410" spans="1:1">
      <c r="A1410" t="s">
        <v>5591</v>
      </c>
    </row>
    <row r="1411" spans="1:1">
      <c r="A1411" s="15" t="s">
        <v>5592</v>
      </c>
    </row>
    <row r="1412" spans="1:1">
      <c r="A1412" t="s">
        <v>5594</v>
      </c>
    </row>
    <row r="1413" spans="1:1">
      <c r="A1413" t="s">
        <v>5595</v>
      </c>
    </row>
    <row r="1414" spans="1:1">
      <c r="A1414" t="s">
        <v>5596</v>
      </c>
    </row>
    <row r="1415" spans="1:1">
      <c r="A1415" t="s">
        <v>5598</v>
      </c>
    </row>
    <row r="1416" spans="1:1">
      <c r="A1416" t="s">
        <v>5599</v>
      </c>
    </row>
    <row r="1417" spans="1:1">
      <c r="A1417" t="s">
        <v>5600</v>
      </c>
    </row>
    <row r="1418" spans="1:1">
      <c r="A1418" t="s">
        <v>5601</v>
      </c>
    </row>
    <row r="1419" spans="1:1">
      <c r="A1419" t="s">
        <v>250</v>
      </c>
    </row>
    <row r="1420" spans="1:1">
      <c r="A1420" t="s">
        <v>1522</v>
      </c>
    </row>
    <row r="1421" spans="1:1">
      <c r="A1421" t="s">
        <v>5602</v>
      </c>
    </row>
    <row r="1422" spans="1:1">
      <c r="A1422" t="s">
        <v>5604</v>
      </c>
    </row>
    <row r="1423" spans="1:1">
      <c r="A1423" t="s">
        <v>5605</v>
      </c>
    </row>
    <row r="1424" spans="1:1">
      <c r="A1424" t="s">
        <v>4110</v>
      </c>
    </row>
    <row r="1425" spans="1:1">
      <c r="A1425" t="s">
        <v>2341</v>
      </c>
    </row>
    <row r="1426" spans="1:1">
      <c r="A1426" t="s">
        <v>582</v>
      </c>
    </row>
    <row r="1427" spans="1:1">
      <c r="A1427" t="s">
        <v>2608</v>
      </c>
    </row>
    <row r="1428" spans="1:1">
      <c r="A1428" t="s">
        <v>3041</v>
      </c>
    </row>
    <row r="1429" spans="1:1">
      <c r="A1429" t="s">
        <v>1525</v>
      </c>
    </row>
    <row r="1430" spans="1:1">
      <c r="A1430" t="s">
        <v>5608</v>
      </c>
    </row>
    <row r="1431" spans="1:1">
      <c r="A1431" t="s">
        <v>5609</v>
      </c>
    </row>
    <row r="1432" spans="1:1">
      <c r="A1432" t="s">
        <v>5611</v>
      </c>
    </row>
    <row r="1433" spans="1:1">
      <c r="A1433" t="s">
        <v>269</v>
      </c>
    </row>
    <row r="1434" spans="1:1">
      <c r="A1434" t="s">
        <v>1328</v>
      </c>
    </row>
    <row r="1435" spans="1:1">
      <c r="A1435" t="s">
        <v>5612</v>
      </c>
    </row>
    <row r="1436" spans="1:1">
      <c r="A1436" t="s">
        <v>5613</v>
      </c>
    </row>
    <row r="1437" spans="1:1">
      <c r="A1437" t="s">
        <v>815</v>
      </c>
    </row>
    <row r="1438" spans="1:1">
      <c r="A1438" t="s">
        <v>1412</v>
      </c>
    </row>
    <row r="1439" spans="1:1">
      <c r="A1439" t="s">
        <v>5615</v>
      </c>
    </row>
    <row r="1440" spans="1:1">
      <c r="A1440" t="s">
        <v>4158</v>
      </c>
    </row>
    <row r="1441" spans="1:1">
      <c r="A1441" s="15" t="s">
        <v>311</v>
      </c>
    </row>
    <row r="1442" spans="1:1">
      <c r="A1442" t="s">
        <v>5617</v>
      </c>
    </row>
    <row r="1443" spans="1:1">
      <c r="A1443" t="s">
        <v>5618</v>
      </c>
    </row>
    <row r="1444" spans="1:1">
      <c r="A1444" t="s">
        <v>5620</v>
      </c>
    </row>
    <row r="1445" spans="1:1">
      <c r="A1445" t="s">
        <v>5621</v>
      </c>
    </row>
    <row r="1446" spans="1:1">
      <c r="A1446" s="15" t="s">
        <v>5622</v>
      </c>
    </row>
    <row r="1447" spans="1:1">
      <c r="A1447" t="s">
        <v>5623</v>
      </c>
    </row>
    <row r="1448" spans="1:1">
      <c r="A1448" t="s">
        <v>5624</v>
      </c>
    </row>
    <row r="1449" spans="1:1">
      <c r="A1449" t="s">
        <v>5625</v>
      </c>
    </row>
    <row r="1450" spans="1:1">
      <c r="A1450" t="s">
        <v>5626</v>
      </c>
    </row>
    <row r="1451" spans="1:1">
      <c r="A1451" t="s">
        <v>376</v>
      </c>
    </row>
    <row r="1452" spans="1:1">
      <c r="A1452" t="s">
        <v>5627</v>
      </c>
    </row>
    <row r="1453" spans="1:1">
      <c r="A1453" t="s">
        <v>5629</v>
      </c>
    </row>
    <row r="1454" spans="1:1">
      <c r="A1454" t="s">
        <v>5630</v>
      </c>
    </row>
    <row r="1455" spans="1:1">
      <c r="A1455" t="s">
        <v>1318</v>
      </c>
    </row>
    <row r="1456" spans="1:1">
      <c r="A1456" t="s">
        <v>431</v>
      </c>
    </row>
    <row r="1457" spans="1:1">
      <c r="A1457" t="s">
        <v>5632</v>
      </c>
    </row>
    <row r="1458" spans="1:1">
      <c r="A1458" t="s">
        <v>969</v>
      </c>
    </row>
    <row r="1459" spans="1:1">
      <c r="A1459" t="s">
        <v>5633</v>
      </c>
    </row>
    <row r="1460" spans="1:1">
      <c r="A1460" t="s">
        <v>3209</v>
      </c>
    </row>
    <row r="1461" spans="1:1">
      <c r="A1461" t="s">
        <v>5634</v>
      </c>
    </row>
    <row r="1462" spans="1:1">
      <c r="A1462" t="s">
        <v>5635</v>
      </c>
    </row>
    <row r="1463" spans="1:1">
      <c r="A1463" t="s">
        <v>5637</v>
      </c>
    </row>
    <row r="1464" spans="1:1">
      <c r="A1464" t="s">
        <v>764</v>
      </c>
    </row>
    <row r="1465" spans="1:1">
      <c r="A1465" t="s">
        <v>1313</v>
      </c>
    </row>
    <row r="1466" spans="1:1">
      <c r="A1466" t="s">
        <v>5639</v>
      </c>
    </row>
    <row r="1467" spans="1:1">
      <c r="A1467" t="s">
        <v>5640</v>
      </c>
    </row>
    <row r="1468" spans="1:1">
      <c r="A1468" t="s">
        <v>645</v>
      </c>
    </row>
    <row r="1469" spans="1:1">
      <c r="A1469" t="s">
        <v>5641</v>
      </c>
    </row>
    <row r="1470" spans="1:1">
      <c r="A1470" t="s">
        <v>5642</v>
      </c>
    </row>
    <row r="1471" spans="1:1">
      <c r="A1471" t="s">
        <v>833</v>
      </c>
    </row>
    <row r="1472" spans="1:1">
      <c r="A1472" t="s">
        <v>5644</v>
      </c>
    </row>
    <row r="1473" spans="1:1">
      <c r="A1473" t="s">
        <v>5645</v>
      </c>
    </row>
    <row r="1474" spans="1:1">
      <c r="A1474" t="s">
        <v>5647</v>
      </c>
    </row>
    <row r="1475" spans="1:1">
      <c r="A1475" t="s">
        <v>5648</v>
      </c>
    </row>
    <row r="1476" spans="1:1">
      <c r="A1476" t="s">
        <v>5649</v>
      </c>
    </row>
    <row r="1477" spans="1:1">
      <c r="A1477" t="s">
        <v>5650</v>
      </c>
    </row>
    <row r="1478" spans="1:1">
      <c r="A1478" t="s">
        <v>5651</v>
      </c>
    </row>
    <row r="1479" spans="1:1">
      <c r="A1479" t="s">
        <v>272</v>
      </c>
    </row>
    <row r="1480" spans="1:1">
      <c r="A1480" t="s">
        <v>5653</v>
      </c>
    </row>
    <row r="1481" spans="1:1">
      <c r="A1481" t="s">
        <v>5654</v>
      </c>
    </row>
    <row r="1482" spans="1:1">
      <c r="A1482" t="s">
        <v>5655</v>
      </c>
    </row>
    <row r="1483" spans="1:1">
      <c r="A1483" t="s">
        <v>5657</v>
      </c>
    </row>
    <row r="1484" spans="1:1">
      <c r="A1484" t="s">
        <v>5658</v>
      </c>
    </row>
    <row r="1485" spans="1:1">
      <c r="A1485" t="s">
        <v>5659</v>
      </c>
    </row>
    <row r="1486" spans="1:1">
      <c r="A1486" t="s">
        <v>5660</v>
      </c>
    </row>
    <row r="1487" spans="1:1">
      <c r="A1487" t="s">
        <v>4142</v>
      </c>
    </row>
    <row r="1488" spans="1:1">
      <c r="A1488" t="s">
        <v>4424</v>
      </c>
    </row>
    <row r="1489" spans="1:1">
      <c r="A1489" t="s">
        <v>5662</v>
      </c>
    </row>
    <row r="1490" spans="1:1">
      <c r="A1490" t="s">
        <v>5663</v>
      </c>
    </row>
    <row r="1491" spans="1:1">
      <c r="A1491" t="s">
        <v>5665</v>
      </c>
    </row>
    <row r="1492" spans="1:1">
      <c r="A1492" t="s">
        <v>5666</v>
      </c>
    </row>
    <row r="1493" spans="1:1">
      <c r="A1493" t="s">
        <v>793</v>
      </c>
    </row>
    <row r="1494" spans="1:1">
      <c r="A1494" t="s">
        <v>324</v>
      </c>
    </row>
    <row r="1495" spans="1:1">
      <c r="A1495" t="s">
        <v>5667</v>
      </c>
    </row>
    <row r="1496" spans="1:1">
      <c r="A1496" t="s">
        <v>5668</v>
      </c>
    </row>
    <row r="1497" spans="1:1">
      <c r="A1497" t="s">
        <v>5669</v>
      </c>
    </row>
    <row r="1498" spans="1:1">
      <c r="A1498" t="s">
        <v>3569</v>
      </c>
    </row>
    <row r="1499" spans="1:1">
      <c r="A1499" t="s">
        <v>5671</v>
      </c>
    </row>
    <row r="1500" spans="1:1">
      <c r="A1500" t="s">
        <v>2768</v>
      </c>
    </row>
    <row r="1501" spans="1:1">
      <c r="A1501" t="s">
        <v>475</v>
      </c>
    </row>
    <row r="1502" spans="1:1">
      <c r="A1502" t="s">
        <v>141</v>
      </c>
    </row>
    <row r="1503" spans="1:1">
      <c r="A1503" t="s">
        <v>5673</v>
      </c>
    </row>
    <row r="1504" spans="1:1">
      <c r="A1504" t="s">
        <v>5674</v>
      </c>
    </row>
    <row r="1505" spans="1:1">
      <c r="A1505" t="s">
        <v>5675</v>
      </c>
    </row>
    <row r="1506" spans="1:1">
      <c r="A1506" t="s">
        <v>120</v>
      </c>
    </row>
    <row r="1507" spans="1:1">
      <c r="A1507" t="s">
        <v>5676</v>
      </c>
    </row>
    <row r="1508" spans="1:1">
      <c r="A1508" t="s">
        <v>5677</v>
      </c>
    </row>
    <row r="1509" spans="1:1">
      <c r="A1509" t="s">
        <v>5678</v>
      </c>
    </row>
    <row r="1510" spans="1:1">
      <c r="A1510" t="s">
        <v>770</v>
      </c>
    </row>
    <row r="1511" spans="1:1">
      <c r="A1511" t="s">
        <v>5679</v>
      </c>
    </row>
    <row r="1512" spans="1:1">
      <c r="A1512" t="s">
        <v>5680</v>
      </c>
    </row>
    <row r="1513" spans="1:1">
      <c r="A1513" t="s">
        <v>5681</v>
      </c>
    </row>
    <row r="1514" spans="1:1">
      <c r="A1514" t="s">
        <v>5683</v>
      </c>
    </row>
    <row r="1515" spans="1:1">
      <c r="A1515" t="s">
        <v>917</v>
      </c>
    </row>
    <row r="1516" spans="1:1">
      <c r="A1516" t="s">
        <v>5684</v>
      </c>
    </row>
    <row r="1517" spans="1:1">
      <c r="A1517" t="s">
        <v>5685</v>
      </c>
    </row>
    <row r="1518" spans="1:1">
      <c r="A1518" t="s">
        <v>5686</v>
      </c>
    </row>
    <row r="1519" spans="1:1">
      <c r="A1519" t="s">
        <v>2584</v>
      </c>
    </row>
    <row r="1520" spans="1:1">
      <c r="A1520" t="s">
        <v>1951</v>
      </c>
    </row>
    <row r="1521" spans="1:1">
      <c r="A1521" t="s">
        <v>5688</v>
      </c>
    </row>
    <row r="1522" spans="1:1">
      <c r="A1522" t="s">
        <v>1249</v>
      </c>
    </row>
    <row r="1523" spans="1:1">
      <c r="A1523" t="s">
        <v>1122</v>
      </c>
    </row>
    <row r="1524" spans="1:1">
      <c r="A1524" t="s">
        <v>5689</v>
      </c>
    </row>
    <row r="1525" spans="1:1">
      <c r="A1525" t="s">
        <v>5690</v>
      </c>
    </row>
    <row r="1526" spans="1:1">
      <c r="A1526" t="s">
        <v>5691</v>
      </c>
    </row>
    <row r="1527" spans="1:1">
      <c r="A1527" t="s">
        <v>5692</v>
      </c>
    </row>
    <row r="1528" spans="1:1">
      <c r="A1528" t="s">
        <v>657</v>
      </c>
    </row>
    <row r="1529" spans="1:1">
      <c r="A1529" t="s">
        <v>642</v>
      </c>
    </row>
    <row r="1530" spans="1:1">
      <c r="A1530" t="s">
        <v>5694</v>
      </c>
    </row>
    <row r="1531" spans="1:1">
      <c r="A1531" t="s">
        <v>5696</v>
      </c>
    </row>
    <row r="1532" spans="1:1">
      <c r="A1532" t="s">
        <v>5697</v>
      </c>
    </row>
    <row r="1533" spans="1:1">
      <c r="A1533" t="s">
        <v>5698</v>
      </c>
    </row>
    <row r="1534" spans="1:1">
      <c r="A1534" t="s">
        <v>5699</v>
      </c>
    </row>
    <row r="1535" spans="1:1">
      <c r="A1535" t="s">
        <v>5700</v>
      </c>
    </row>
    <row r="1536" spans="1:1">
      <c r="A1536" t="s">
        <v>5701</v>
      </c>
    </row>
    <row r="1537" spans="1:1">
      <c r="A1537" t="s">
        <v>5702</v>
      </c>
    </row>
    <row r="1538" spans="1:1">
      <c r="A1538" t="s">
        <v>3282</v>
      </c>
    </row>
    <row r="1539" spans="1:1">
      <c r="A1539" t="s">
        <v>5703</v>
      </c>
    </row>
    <row r="1540" spans="1:1">
      <c r="A1540" t="s">
        <v>5071</v>
      </c>
    </row>
    <row r="1541" spans="1:1">
      <c r="A1541" t="s">
        <v>677</v>
      </c>
    </row>
    <row r="1542" spans="1:1">
      <c r="A1542" t="s">
        <v>5704</v>
      </c>
    </row>
    <row r="1543" spans="1:1">
      <c r="A1543" t="s">
        <v>5706</v>
      </c>
    </row>
    <row r="1544" spans="1:1">
      <c r="A1544" s="15" t="s">
        <v>5707</v>
      </c>
    </row>
    <row r="1545" spans="1:1">
      <c r="A1545" t="s">
        <v>5708</v>
      </c>
    </row>
    <row r="1546" spans="1:1">
      <c r="A1546" t="s">
        <v>5709</v>
      </c>
    </row>
    <row r="1547" spans="1:1">
      <c r="A1547" t="s">
        <v>1047</v>
      </c>
    </row>
    <row r="1548" spans="1:1">
      <c r="A1548" t="s">
        <v>1294</v>
      </c>
    </row>
    <row r="1549" spans="1:1">
      <c r="A1549" t="s">
        <v>5710</v>
      </c>
    </row>
    <row r="1550" spans="1:1">
      <c r="A1550" t="s">
        <v>1131</v>
      </c>
    </row>
    <row r="1551" spans="1:1">
      <c r="A1551" t="s">
        <v>5712</v>
      </c>
    </row>
    <row r="1552" spans="1:1">
      <c r="A1552" t="s">
        <v>5713</v>
      </c>
    </row>
    <row r="1553" spans="1:1">
      <c r="A1553" t="s">
        <v>958</v>
      </c>
    </row>
    <row r="1554" spans="1:1">
      <c r="A1554" t="s">
        <v>1888</v>
      </c>
    </row>
    <row r="1555" spans="1:1">
      <c r="A1555" t="s">
        <v>5715</v>
      </c>
    </row>
    <row r="1556" spans="1:1">
      <c r="A1556" t="s">
        <v>1662</v>
      </c>
    </row>
    <row r="1557" spans="1:1">
      <c r="A1557" t="s">
        <v>1196</v>
      </c>
    </row>
    <row r="1558" spans="1:1">
      <c r="A1558" t="s">
        <v>5716</v>
      </c>
    </row>
    <row r="1559" spans="1:1">
      <c r="A1559" t="s">
        <v>2049</v>
      </c>
    </row>
    <row r="1560" spans="1:1">
      <c r="A1560" t="s">
        <v>1107</v>
      </c>
    </row>
    <row r="1561" spans="1:1">
      <c r="A1561" t="s">
        <v>5717</v>
      </c>
    </row>
    <row r="1562" spans="1:1">
      <c r="A1562" t="s">
        <v>482</v>
      </c>
    </row>
    <row r="1563" spans="1:1">
      <c r="A1563" t="s">
        <v>5719</v>
      </c>
    </row>
    <row r="1564" spans="1:1">
      <c r="A1564" t="s">
        <v>751</v>
      </c>
    </row>
    <row r="1565" spans="1:1">
      <c r="A1565" s="15" t="s">
        <v>1845</v>
      </c>
    </row>
    <row r="1566" spans="1:1">
      <c r="A1566" t="s">
        <v>263</v>
      </c>
    </row>
    <row r="1567" spans="1:1">
      <c r="A1567" t="s">
        <v>1149</v>
      </c>
    </row>
    <row r="1568" spans="1:1">
      <c r="A1568" t="s">
        <v>3351</v>
      </c>
    </row>
    <row r="1569" spans="1:1">
      <c r="A1569" t="s">
        <v>1202</v>
      </c>
    </row>
    <row r="1570" spans="1:1">
      <c r="A1570" s="15" t="s">
        <v>5721</v>
      </c>
    </row>
    <row r="1571" spans="1:1">
      <c r="A1571" t="s">
        <v>478</v>
      </c>
    </row>
    <row r="1572" spans="1:1">
      <c r="A1572" s="15" t="s">
        <v>1432</v>
      </c>
    </row>
    <row r="1573" spans="1:1">
      <c r="A1573" t="s">
        <v>321</v>
      </c>
    </row>
    <row r="1574" spans="1:1">
      <c r="A1574" t="s">
        <v>942</v>
      </c>
    </row>
    <row r="1575" spans="1:1">
      <c r="A1575" t="s">
        <v>1134</v>
      </c>
    </row>
    <row r="1576" spans="1:1">
      <c r="A1576" t="s">
        <v>5724</v>
      </c>
    </row>
    <row r="1577" spans="1:1">
      <c r="A1577" t="s">
        <v>1322</v>
      </c>
    </row>
    <row r="1578" spans="1:1">
      <c r="A1578" t="s">
        <v>4348</v>
      </c>
    </row>
    <row r="1579" spans="1:1">
      <c r="A1579" t="s">
        <v>1464</v>
      </c>
    </row>
    <row r="1580" spans="1:1">
      <c r="A1580" t="s">
        <v>5725</v>
      </c>
    </row>
    <row r="1581" spans="1:1">
      <c r="A1581" t="s">
        <v>1010</v>
      </c>
    </row>
    <row r="1582" spans="1:1">
      <c r="A1582" t="s">
        <v>899</v>
      </c>
    </row>
    <row r="1583" spans="1:1">
      <c r="A1583" t="s">
        <v>5726</v>
      </c>
    </row>
    <row r="1584" spans="1:1">
      <c r="A1584" t="s">
        <v>1892</v>
      </c>
    </row>
    <row r="1585" spans="1:1">
      <c r="A1585" t="s">
        <v>2232</v>
      </c>
    </row>
    <row r="1586" spans="1:1">
      <c r="A1586" t="s">
        <v>5727</v>
      </c>
    </row>
    <row r="1587" spans="1:1">
      <c r="A1587" t="s">
        <v>5729</v>
      </c>
    </row>
    <row r="1588" spans="1:1">
      <c r="A1588" t="s">
        <v>5730</v>
      </c>
    </row>
    <row r="1589" spans="1:1">
      <c r="A1589" t="s">
        <v>5731</v>
      </c>
    </row>
    <row r="1590" spans="1:1">
      <c r="A1590" t="s">
        <v>5732</v>
      </c>
    </row>
    <row r="1591" spans="1:1">
      <c r="A1591" t="s">
        <v>5733</v>
      </c>
    </row>
    <row r="1592" spans="1:1">
      <c r="A1592" t="s">
        <v>995</v>
      </c>
    </row>
    <row r="1593" spans="1:1">
      <c r="A1593" t="s">
        <v>1364</v>
      </c>
    </row>
    <row r="1594" spans="1:1">
      <c r="A1594" t="s">
        <v>5735</v>
      </c>
    </row>
    <row r="1595" spans="1:1">
      <c r="A1595" t="s">
        <v>1044</v>
      </c>
    </row>
    <row r="1596" spans="1:1">
      <c r="A1596" t="s">
        <v>5737</v>
      </c>
    </row>
    <row r="1597" spans="1:1">
      <c r="A1597" t="s">
        <v>5738</v>
      </c>
    </row>
    <row r="1598" spans="1:1">
      <c r="A1598" t="s">
        <v>5739</v>
      </c>
    </row>
    <row r="1599" spans="1:1">
      <c r="A1599" t="s">
        <v>5740</v>
      </c>
    </row>
    <row r="1600" spans="1:1">
      <c r="A1600" t="s">
        <v>3173</v>
      </c>
    </row>
    <row r="1601" spans="1:1">
      <c r="A1601" t="s">
        <v>5741</v>
      </c>
    </row>
    <row r="1602" spans="1:1">
      <c r="A1602" t="s">
        <v>5742</v>
      </c>
    </row>
    <row r="1603" spans="1:1">
      <c r="A1603" t="s">
        <v>1531</v>
      </c>
    </row>
    <row r="1604" spans="1:1">
      <c r="A1604" t="s">
        <v>5744</v>
      </c>
    </row>
    <row r="1605" spans="1:1">
      <c r="A1605" t="s">
        <v>824</v>
      </c>
    </row>
    <row r="1606" spans="1:1">
      <c r="A1606" t="s">
        <v>1251</v>
      </c>
    </row>
    <row r="1607" spans="1:1">
      <c r="A1607" t="s">
        <v>733</v>
      </c>
    </row>
    <row r="1608" spans="1:1">
      <c r="A1608" t="s">
        <v>5745</v>
      </c>
    </row>
    <row r="1609" spans="1:1">
      <c r="A1609" t="s">
        <v>5747</v>
      </c>
    </row>
    <row r="1610" spans="1:1">
      <c r="A1610" t="s">
        <v>5748</v>
      </c>
    </row>
    <row r="1611" spans="1:1">
      <c r="A1611" s="15" t="s">
        <v>5749</v>
      </c>
    </row>
    <row r="1612" spans="1:1">
      <c r="A1612" t="s">
        <v>1334</v>
      </c>
    </row>
    <row r="1613" spans="1:1">
      <c r="A1613" t="s">
        <v>5751</v>
      </c>
    </row>
    <row r="1614" spans="1:1">
      <c r="A1614" t="s">
        <v>5752</v>
      </c>
    </row>
    <row r="1615" spans="1:1">
      <c r="A1615" s="15" t="s">
        <v>2197</v>
      </c>
    </row>
    <row r="1616" spans="1:1">
      <c r="A1616" t="s">
        <v>3356</v>
      </c>
    </row>
    <row r="1617" spans="1:1">
      <c r="A1617" t="s">
        <v>617</v>
      </c>
    </row>
    <row r="1618" spans="1:1">
      <c r="A1618" t="s">
        <v>2567</v>
      </c>
    </row>
    <row r="1619" spans="1:1">
      <c r="A1619" t="s">
        <v>5753</v>
      </c>
    </row>
    <row r="1620" spans="1:1">
      <c r="A1620" t="s">
        <v>5754</v>
      </c>
    </row>
    <row r="1621" spans="1:1">
      <c r="A1621" t="s">
        <v>3294</v>
      </c>
    </row>
    <row r="1622" spans="1:1">
      <c r="A1622" t="s">
        <v>5755</v>
      </c>
    </row>
    <row r="1623" spans="1:1">
      <c r="A1623" t="s">
        <v>1436</v>
      </c>
    </row>
    <row r="1624" spans="1:1">
      <c r="A1624" s="15" t="s">
        <v>5756</v>
      </c>
    </row>
    <row r="1625" spans="1:1">
      <c r="A1625" t="s">
        <v>318</v>
      </c>
    </row>
    <row r="1626" spans="1:1">
      <c r="A1626" t="s">
        <v>5758</v>
      </c>
    </row>
    <row r="1627" spans="1:1">
      <c r="A1627" t="s">
        <v>654</v>
      </c>
    </row>
    <row r="1628" spans="1:1">
      <c r="A1628" t="s">
        <v>5759</v>
      </c>
    </row>
    <row r="1629" spans="1:1">
      <c r="A1629" t="s">
        <v>5760</v>
      </c>
    </row>
    <row r="1630" spans="1:1">
      <c r="A1630" t="s">
        <v>5762</v>
      </c>
    </row>
    <row r="1631" spans="1:1">
      <c r="A1631" s="15" t="s">
        <v>5763</v>
      </c>
    </row>
    <row r="1632" spans="1:1">
      <c r="A1632" t="s">
        <v>102</v>
      </c>
    </row>
    <row r="1633" spans="1:1">
      <c r="A1633" t="s">
        <v>5764</v>
      </c>
    </row>
    <row r="1634" spans="1:1">
      <c r="A1634" t="s">
        <v>716</v>
      </c>
    </row>
    <row r="1635" spans="1:1">
      <c r="A1635" t="s">
        <v>5765</v>
      </c>
    </row>
    <row r="1636" spans="1:1">
      <c r="A1636" s="15" t="s">
        <v>5766</v>
      </c>
    </row>
    <row r="1637" spans="1:1">
      <c r="A1637" t="s">
        <v>5767</v>
      </c>
    </row>
    <row r="1638" spans="1:1">
      <c r="A1638" t="s">
        <v>5768</v>
      </c>
    </row>
    <row r="1639" spans="1:1">
      <c r="A1639" t="s">
        <v>5769</v>
      </c>
    </row>
    <row r="1640" spans="1:1">
      <c r="A1640" t="s">
        <v>5770</v>
      </c>
    </row>
    <row r="1641" spans="1:1">
      <c r="A1641" t="s">
        <v>1576</v>
      </c>
    </row>
    <row r="1642" spans="1:1">
      <c r="A1642" t="s">
        <v>182</v>
      </c>
    </row>
    <row r="1643" spans="1:1">
      <c r="A1643" t="s">
        <v>5772</v>
      </c>
    </row>
    <row r="1644" spans="1:1">
      <c r="A1644" t="s">
        <v>5773</v>
      </c>
    </row>
    <row r="1645" spans="1:1">
      <c r="A1645" s="15" t="s">
        <v>5774</v>
      </c>
    </row>
    <row r="1646" spans="1:1">
      <c r="A1646" t="s">
        <v>5775</v>
      </c>
    </row>
    <row r="1647" spans="1:1">
      <c r="A1647" t="s">
        <v>5777</v>
      </c>
    </row>
    <row r="1648" spans="1:1">
      <c r="A1648" t="s">
        <v>2898</v>
      </c>
    </row>
    <row r="1649" spans="1:1">
      <c r="A1649" t="s">
        <v>1239</v>
      </c>
    </row>
    <row r="1650" spans="1:1">
      <c r="A1650" t="s">
        <v>1229</v>
      </c>
    </row>
    <row r="1651" spans="1:1">
      <c r="A1651" t="s">
        <v>5779</v>
      </c>
    </row>
    <row r="1652" spans="1:1">
      <c r="A1652" t="s">
        <v>5780</v>
      </c>
    </row>
    <row r="1653" spans="1:1">
      <c r="A1653" t="s">
        <v>5781</v>
      </c>
    </row>
    <row r="1654" spans="1:1">
      <c r="A1654" t="s">
        <v>5782</v>
      </c>
    </row>
    <row r="1655" spans="1:1">
      <c r="A1655" t="s">
        <v>5783</v>
      </c>
    </row>
    <row r="1656" spans="1:1">
      <c r="A1656" t="s">
        <v>5785</v>
      </c>
    </row>
    <row r="1657" spans="1:1">
      <c r="A1657" t="s">
        <v>5786</v>
      </c>
    </row>
    <row r="1658" spans="1:1">
      <c r="A1658" t="s">
        <v>5787</v>
      </c>
    </row>
    <row r="1659" spans="1:1">
      <c r="A1659" t="s">
        <v>3300</v>
      </c>
    </row>
    <row r="1660" spans="1:1">
      <c r="A1660" t="s">
        <v>1109</v>
      </c>
    </row>
    <row r="1661" spans="1:1">
      <c r="A1661" t="s">
        <v>5789</v>
      </c>
    </row>
    <row r="1662" spans="1:1">
      <c r="A1662" s="15" t="s">
        <v>3555</v>
      </c>
    </row>
    <row r="1663" spans="1:1">
      <c r="A1663" t="s">
        <v>5790</v>
      </c>
    </row>
    <row r="1664" spans="1:1">
      <c r="A1664" t="s">
        <v>1866</v>
      </c>
    </row>
    <row r="1665" spans="1:1">
      <c r="A1665" t="s">
        <v>1007</v>
      </c>
    </row>
    <row r="1666" spans="1:1">
      <c r="A1666" t="s">
        <v>5791</v>
      </c>
    </row>
    <row r="1667" spans="1:1">
      <c r="A1667" t="s">
        <v>5792</v>
      </c>
    </row>
    <row r="1668" spans="1:1">
      <c r="A1668" t="s">
        <v>5794</v>
      </c>
    </row>
    <row r="1669" spans="1:1">
      <c r="A1669" t="s">
        <v>562</v>
      </c>
    </row>
    <row r="1670" spans="1:1">
      <c r="A1670" t="s">
        <v>197</v>
      </c>
    </row>
    <row r="1671" spans="1:1">
      <c r="A1671" t="s">
        <v>5796</v>
      </c>
    </row>
    <row r="1672" spans="1:1">
      <c r="A1672" t="s">
        <v>5797</v>
      </c>
    </row>
    <row r="1673" spans="1:1">
      <c r="A1673" t="s">
        <v>5798</v>
      </c>
    </row>
    <row r="1674" spans="1:1">
      <c r="A1674" t="s">
        <v>5799</v>
      </c>
    </row>
    <row r="1675" spans="1:1">
      <c r="A1675" t="s">
        <v>5800</v>
      </c>
    </row>
    <row r="1676" spans="1:1">
      <c r="A1676" t="s">
        <v>5801</v>
      </c>
    </row>
    <row r="1677" spans="1:1">
      <c r="A1677" t="s">
        <v>4442</v>
      </c>
    </row>
    <row r="1678" spans="1:1">
      <c r="A1678" t="s">
        <v>796</v>
      </c>
    </row>
    <row r="1679" spans="1:1">
      <c r="A1679" t="s">
        <v>686</v>
      </c>
    </row>
    <row r="1680" spans="1:1">
      <c r="A1680" t="s">
        <v>5802</v>
      </c>
    </row>
    <row r="1681" spans="1:1">
      <c r="A1681" t="s">
        <v>711</v>
      </c>
    </row>
    <row r="1682" spans="1:1">
      <c r="A1682" t="s">
        <v>5804</v>
      </c>
    </row>
    <row r="1683" spans="1:1">
      <c r="A1683" t="s">
        <v>5805</v>
      </c>
    </row>
    <row r="1684" spans="1:1">
      <c r="A1684" t="s">
        <v>5806</v>
      </c>
    </row>
    <row r="1685" spans="1:1">
      <c r="A1685" t="s">
        <v>5807</v>
      </c>
    </row>
    <row r="1686" spans="1:1">
      <c r="A1686" t="s">
        <v>5808</v>
      </c>
    </row>
    <row r="1687" spans="1:1">
      <c r="A1687" t="s">
        <v>5809</v>
      </c>
    </row>
    <row r="1688" spans="1:1">
      <c r="A1688" t="s">
        <v>553</v>
      </c>
    </row>
    <row r="1689" spans="1:1">
      <c r="A1689" t="s">
        <v>5810</v>
      </c>
    </row>
    <row r="1690" spans="1:1">
      <c r="A1690" t="s">
        <v>5811</v>
      </c>
    </row>
    <row r="1691" spans="1:1">
      <c r="A1691" t="s">
        <v>5812</v>
      </c>
    </row>
    <row r="1692" spans="1:1">
      <c r="A1692" t="s">
        <v>5813</v>
      </c>
    </row>
    <row r="1693" spans="1:1">
      <c r="A1693" t="s">
        <v>5814</v>
      </c>
    </row>
    <row r="1694" spans="1:1">
      <c r="A1694" t="s">
        <v>5815</v>
      </c>
    </row>
    <row r="1695" spans="1:1">
      <c r="A1695" t="s">
        <v>923</v>
      </c>
    </row>
    <row r="1696" spans="1:1">
      <c r="A1696" t="s">
        <v>3113</v>
      </c>
    </row>
    <row r="1697" spans="1:1">
      <c r="A1697" t="s">
        <v>4198</v>
      </c>
    </row>
    <row r="1698" spans="1:1">
      <c r="A1698" t="s">
        <v>5816</v>
      </c>
    </row>
    <row r="1699" spans="1:1">
      <c r="A1699" t="s">
        <v>1400</v>
      </c>
    </row>
    <row r="1700" spans="1:1">
      <c r="A1700" t="s">
        <v>5818</v>
      </c>
    </row>
    <row r="1701" spans="1:1">
      <c r="A1701" t="s">
        <v>5819</v>
      </c>
    </row>
    <row r="1702" spans="1:1">
      <c r="A1702" t="s">
        <v>1507</v>
      </c>
    </row>
    <row r="1703" spans="1:1">
      <c r="A1703" t="s">
        <v>5821</v>
      </c>
    </row>
    <row r="1704" spans="1:1">
      <c r="A1704" t="s">
        <v>3107</v>
      </c>
    </row>
    <row r="1705" spans="1:1">
      <c r="A1705" t="s">
        <v>840</v>
      </c>
    </row>
    <row r="1706" spans="1:1">
      <c r="A1706" t="s">
        <v>5822</v>
      </c>
    </row>
    <row r="1707" spans="1:1">
      <c r="A1707" t="s">
        <v>406</v>
      </c>
    </row>
    <row r="1708" spans="1:1">
      <c r="A1708" t="s">
        <v>5823</v>
      </c>
    </row>
    <row r="1709" spans="1:1">
      <c r="A1709" t="s">
        <v>542</v>
      </c>
    </row>
    <row r="1710" spans="1:1">
      <c r="A1710" t="s">
        <v>2462</v>
      </c>
    </row>
    <row r="1711" spans="1:1">
      <c r="A1711" s="15" t="s">
        <v>5824</v>
      </c>
    </row>
    <row r="1712" spans="1:1">
      <c r="A1712" t="s">
        <v>5826</v>
      </c>
    </row>
    <row r="1713" spans="1:1">
      <c r="A1713" t="s">
        <v>505</v>
      </c>
    </row>
    <row r="1714" spans="1:1">
      <c r="A1714" t="s">
        <v>5827</v>
      </c>
    </row>
    <row r="1715" spans="1:1">
      <c r="A1715" t="s">
        <v>5828</v>
      </c>
    </row>
    <row r="1716" spans="1:1">
      <c r="A1716" t="s">
        <v>5829</v>
      </c>
    </row>
    <row r="1717" spans="1:1">
      <c r="A1717" t="s">
        <v>5830</v>
      </c>
    </row>
    <row r="1718" spans="1:1">
      <c r="A1718" t="s">
        <v>5831</v>
      </c>
    </row>
    <row r="1719" spans="1:1">
      <c r="A1719" t="s">
        <v>5832</v>
      </c>
    </row>
    <row r="1720" spans="1:1">
      <c r="A1720" t="s">
        <v>2505</v>
      </c>
    </row>
    <row r="1721" spans="1:1">
      <c r="A1721" t="s">
        <v>4194</v>
      </c>
    </row>
    <row r="1722" spans="1:1">
      <c r="A1722" t="s">
        <v>5834</v>
      </c>
    </row>
    <row r="1723" spans="1:1">
      <c r="A1723" t="s">
        <v>5835</v>
      </c>
    </row>
    <row r="1724" spans="1:1">
      <c r="A1724" t="s">
        <v>5837</v>
      </c>
    </row>
    <row r="1725" spans="1:1">
      <c r="A1725" t="s">
        <v>5838</v>
      </c>
    </row>
    <row r="1726" spans="1:1">
      <c r="A1726" t="s">
        <v>5839</v>
      </c>
    </row>
    <row r="1727" spans="1:1">
      <c r="A1727" t="s">
        <v>5840</v>
      </c>
    </row>
    <row r="1728" spans="1:1">
      <c r="A1728" t="s">
        <v>5841</v>
      </c>
    </row>
    <row r="1729" spans="1:1">
      <c r="A1729" t="s">
        <v>3745</v>
      </c>
    </row>
    <row r="1730" spans="1:1">
      <c r="A1730" s="15" t="s">
        <v>5842</v>
      </c>
    </row>
    <row r="1731" spans="1:1">
      <c r="A1731" t="s">
        <v>371</v>
      </c>
    </row>
    <row r="1732" spans="1:1">
      <c r="A1732" t="s">
        <v>5843</v>
      </c>
    </row>
    <row r="1733" spans="1:1">
      <c r="A1733" t="s">
        <v>2933</v>
      </c>
    </row>
    <row r="1734" spans="1:1">
      <c r="A1734" t="s">
        <v>5844</v>
      </c>
    </row>
    <row r="1735" spans="1:1">
      <c r="A1735" t="s">
        <v>5846</v>
      </c>
    </row>
    <row r="1736" spans="1:1">
      <c r="A1736" t="s">
        <v>5847</v>
      </c>
    </row>
    <row r="1737" spans="1:1">
      <c r="A1737" t="s">
        <v>5848</v>
      </c>
    </row>
    <row r="1738" spans="1:1">
      <c r="A1738" t="s">
        <v>5849</v>
      </c>
    </row>
    <row r="1739" spans="1:1">
      <c r="A1739" t="s">
        <v>5851</v>
      </c>
    </row>
    <row r="1740" spans="1:1">
      <c r="A1740" t="s">
        <v>5852</v>
      </c>
    </row>
    <row r="1741" spans="1:1">
      <c r="A1741" t="s">
        <v>5853</v>
      </c>
    </row>
    <row r="1742" spans="1:1">
      <c r="A1742" t="s">
        <v>5855</v>
      </c>
    </row>
    <row r="1743" spans="1:1">
      <c r="A1743" t="s">
        <v>1791</v>
      </c>
    </row>
    <row r="1744" spans="1:1">
      <c r="A1744" t="s">
        <v>5856</v>
      </c>
    </row>
    <row r="1745" spans="1:1">
      <c r="A1745" t="s">
        <v>939</v>
      </c>
    </row>
    <row r="1746" spans="1:1">
      <c r="A1746" t="s">
        <v>5857</v>
      </c>
    </row>
    <row r="1747" spans="1:1">
      <c r="A1747" t="s">
        <v>5858</v>
      </c>
    </row>
    <row r="1748" spans="1:1">
      <c r="A1748" t="s">
        <v>1282</v>
      </c>
    </row>
    <row r="1749" spans="1:1">
      <c r="A1749" t="s">
        <v>5859</v>
      </c>
    </row>
    <row r="1750" spans="1:1">
      <c r="A1750" t="s">
        <v>1217</v>
      </c>
    </row>
    <row r="1751" spans="1:1">
      <c r="A1751" t="s">
        <v>5860</v>
      </c>
    </row>
    <row r="1752" spans="1:1">
      <c r="A1752" t="s">
        <v>5861</v>
      </c>
    </row>
    <row r="1753" spans="1:1">
      <c r="A1753" t="s">
        <v>5862</v>
      </c>
    </row>
    <row r="1754" spans="1:1">
      <c r="A1754" t="s">
        <v>5863</v>
      </c>
    </row>
    <row r="1755" spans="1:1">
      <c r="A1755" t="s">
        <v>5864</v>
      </c>
    </row>
    <row r="1756" spans="1:1">
      <c r="A1756" t="s">
        <v>771</v>
      </c>
    </row>
    <row r="1757" spans="1:1">
      <c r="A1757" t="s">
        <v>5866</v>
      </c>
    </row>
    <row r="1758" spans="1:1">
      <c r="A1758" t="s">
        <v>5867</v>
      </c>
    </row>
    <row r="1759" spans="1:1">
      <c r="A1759" t="s">
        <v>5868</v>
      </c>
    </row>
    <row r="1760" spans="1:1">
      <c r="A1760" t="s">
        <v>5869</v>
      </c>
    </row>
    <row r="1761" spans="1:1">
      <c r="A1761" t="s">
        <v>805</v>
      </c>
    </row>
    <row r="1762" spans="1:1">
      <c r="A1762" t="s">
        <v>5870</v>
      </c>
    </row>
    <row r="1763" spans="1:1">
      <c r="A1763" t="s">
        <v>5871</v>
      </c>
    </row>
    <row r="1764" spans="1:1">
      <c r="A1764" t="s">
        <v>5872</v>
      </c>
    </row>
    <row r="1765" spans="1:1">
      <c r="A1765" t="s">
        <v>5873</v>
      </c>
    </row>
    <row r="1766" spans="1:1">
      <c r="A1766" s="15" t="s">
        <v>5874</v>
      </c>
    </row>
    <row r="1767" spans="1:1">
      <c r="A1767" t="s">
        <v>1495</v>
      </c>
    </row>
    <row r="1768" spans="1:1">
      <c r="A1768" t="s">
        <v>5876</v>
      </c>
    </row>
    <row r="1769" spans="1:1">
      <c r="A1769" t="s">
        <v>2220</v>
      </c>
    </row>
    <row r="1770" spans="1:1">
      <c r="A1770" t="s">
        <v>5877</v>
      </c>
    </row>
    <row r="1771" spans="1:1">
      <c r="A1771" t="s">
        <v>5878</v>
      </c>
    </row>
    <row r="1772" spans="1:1">
      <c r="A1772" t="s">
        <v>661</v>
      </c>
    </row>
    <row r="1773" spans="1:1">
      <c r="A1773" t="s">
        <v>5879</v>
      </c>
    </row>
    <row r="1774" spans="1:1">
      <c r="A1774" s="15" t="s">
        <v>5880</v>
      </c>
    </row>
    <row r="1775" spans="1:1">
      <c r="A1775" t="s">
        <v>5882</v>
      </c>
    </row>
    <row r="1776" spans="1:1">
      <c r="A1776" t="s">
        <v>3824</v>
      </c>
    </row>
    <row r="1777" spans="1:1">
      <c r="A1777" t="s">
        <v>3460</v>
      </c>
    </row>
    <row r="1778" spans="1:1">
      <c r="A1778" t="s">
        <v>5884</v>
      </c>
    </row>
    <row r="1779" spans="1:1">
      <c r="A1779" t="s">
        <v>5885</v>
      </c>
    </row>
    <row r="1780" spans="1:1">
      <c r="A1780" t="s">
        <v>5886</v>
      </c>
    </row>
    <row r="1781" spans="1:1">
      <c r="A1781" s="15" t="s">
        <v>5887</v>
      </c>
    </row>
    <row r="1782" spans="1:1">
      <c r="A1782" t="s">
        <v>5888</v>
      </c>
    </row>
    <row r="1783" spans="1:1">
      <c r="A1783" t="s">
        <v>2621</v>
      </c>
    </row>
    <row r="1784" spans="1:1">
      <c r="A1784" t="s">
        <v>5889</v>
      </c>
    </row>
    <row r="1785" spans="1:1">
      <c r="A1785" t="s">
        <v>5890</v>
      </c>
    </row>
    <row r="1786" spans="1:1">
      <c r="A1786" t="s">
        <v>5891</v>
      </c>
    </row>
    <row r="1787" spans="1:1">
      <c r="A1787" s="15" t="s">
        <v>5893</v>
      </c>
    </row>
    <row r="1788" spans="1:1">
      <c r="A1788" t="s">
        <v>5894</v>
      </c>
    </row>
    <row r="1789" spans="1:1">
      <c r="A1789" t="s">
        <v>2778</v>
      </c>
    </row>
    <row r="1790" spans="1:1">
      <c r="A1790" t="s">
        <v>1267</v>
      </c>
    </row>
    <row r="1791" spans="1:1">
      <c r="A1791" t="s">
        <v>2336</v>
      </c>
    </row>
    <row r="1792" spans="1:1">
      <c r="A1792" t="s">
        <v>5895</v>
      </c>
    </row>
    <row r="1793" spans="1:1">
      <c r="A1793" t="s">
        <v>5896</v>
      </c>
    </row>
    <row r="1794" spans="1:1">
      <c r="A1794" t="s">
        <v>5897</v>
      </c>
    </row>
    <row r="1795" spans="1:1">
      <c r="A1795" t="s">
        <v>728</v>
      </c>
    </row>
    <row r="1796" spans="1:1">
      <c r="A1796" t="s">
        <v>5898</v>
      </c>
    </row>
    <row r="1797" spans="1:1">
      <c r="A1797" t="s">
        <v>5899</v>
      </c>
    </row>
    <row r="1798" spans="1:1">
      <c r="A1798" t="s">
        <v>5901</v>
      </c>
    </row>
    <row r="1799" spans="1:1">
      <c r="A1799" t="s">
        <v>3278</v>
      </c>
    </row>
    <row r="1800" spans="1:1">
      <c r="A1800" t="s">
        <v>3342</v>
      </c>
    </row>
    <row r="1801" spans="1:1">
      <c r="A1801" t="s">
        <v>5902</v>
      </c>
    </row>
    <row r="1802" spans="1:1">
      <c r="A1802" t="s">
        <v>5903</v>
      </c>
    </row>
    <row r="1803" spans="1:1">
      <c r="A1803" t="s">
        <v>5904</v>
      </c>
    </row>
    <row r="1804" spans="1:1">
      <c r="A1804" t="s">
        <v>5905</v>
      </c>
    </row>
    <row r="1805" spans="1:1">
      <c r="A1805" t="s">
        <v>5906</v>
      </c>
    </row>
    <row r="1806" spans="1:1">
      <c r="A1806" t="s">
        <v>5308</v>
      </c>
    </row>
    <row r="1807" spans="1:1">
      <c r="A1807" t="s">
        <v>1344</v>
      </c>
    </row>
    <row r="1808" spans="1:1">
      <c r="A1808" t="s">
        <v>1498</v>
      </c>
    </row>
    <row r="1809" spans="1:1">
      <c r="A1809" t="s">
        <v>5908</v>
      </c>
    </row>
    <row r="1810" spans="1:1">
      <c r="A1810" t="s">
        <v>835</v>
      </c>
    </row>
    <row r="1811" spans="1:1">
      <c r="A1811" t="s">
        <v>1095</v>
      </c>
    </row>
    <row r="1812" spans="1:1">
      <c r="A1812" t="s">
        <v>5909</v>
      </c>
    </row>
    <row r="1813" spans="1:1">
      <c r="A1813" t="s">
        <v>998</v>
      </c>
    </row>
    <row r="1814" spans="1:1">
      <c r="A1814" s="15" t="s">
        <v>3361</v>
      </c>
    </row>
    <row r="1815" spans="1:1">
      <c r="A1815" t="s">
        <v>5910</v>
      </c>
    </row>
    <row r="1816" spans="1:1">
      <c r="A1816" t="s">
        <v>2665</v>
      </c>
    </row>
    <row r="1817" spans="1:1">
      <c r="A1817" t="s">
        <v>827</v>
      </c>
    </row>
    <row r="1818" spans="1:1">
      <c r="A1818" t="s">
        <v>5912</v>
      </c>
    </row>
    <row r="1819" spans="1:1">
      <c r="A1819" t="s">
        <v>298</v>
      </c>
    </row>
    <row r="1820" spans="1:1">
      <c r="A1820" t="s">
        <v>5913</v>
      </c>
    </row>
    <row r="1821" spans="1:1">
      <c r="A1821" t="s">
        <v>5915</v>
      </c>
    </row>
    <row r="1822" spans="1:1">
      <c r="A1822" t="s">
        <v>5916</v>
      </c>
    </row>
    <row r="1823" spans="1:1">
      <c r="A1823" t="s">
        <v>5917</v>
      </c>
    </row>
    <row r="1824" spans="1:1">
      <c r="A1824" t="s">
        <v>428</v>
      </c>
    </row>
    <row r="1825" spans="1:1">
      <c r="A1825" t="s">
        <v>5918</v>
      </c>
    </row>
    <row r="1826" spans="1:1">
      <c r="A1826" t="s">
        <v>5919</v>
      </c>
    </row>
    <row r="1827" spans="1:1">
      <c r="A1827" t="s">
        <v>5920</v>
      </c>
    </row>
    <row r="1828" spans="1:1">
      <c r="A1828" s="15" t="s">
        <v>5921</v>
      </c>
    </row>
    <row r="1829" spans="1:1">
      <c r="A1829" t="s">
        <v>630</v>
      </c>
    </row>
    <row r="1830" spans="1:1">
      <c r="A1830" t="s">
        <v>5922</v>
      </c>
    </row>
    <row r="1831" spans="1:1">
      <c r="A1831" t="s">
        <v>5924</v>
      </c>
    </row>
    <row r="1832" spans="1:1">
      <c r="A1832" t="s">
        <v>5925</v>
      </c>
    </row>
    <row r="1833" spans="1:1">
      <c r="A1833" t="s">
        <v>5926</v>
      </c>
    </row>
    <row r="1834" spans="1:1">
      <c r="A1834" t="s">
        <v>5927</v>
      </c>
    </row>
    <row r="1835" spans="1:1">
      <c r="A1835" t="s">
        <v>3982</v>
      </c>
    </row>
    <row r="1836" spans="1:1">
      <c r="A1836" t="s">
        <v>5928</v>
      </c>
    </row>
    <row r="1837" spans="1:1">
      <c r="A1837" t="s">
        <v>3806</v>
      </c>
    </row>
    <row r="1838" spans="1:1">
      <c r="A1838" t="s">
        <v>414</v>
      </c>
    </row>
    <row r="1839" spans="1:1">
      <c r="A1839" t="s">
        <v>5929</v>
      </c>
    </row>
    <row r="1840" spans="1:1">
      <c r="A1840" t="s">
        <v>5930</v>
      </c>
    </row>
    <row r="1841" spans="1:1">
      <c r="A1841" t="s">
        <v>379</v>
      </c>
    </row>
    <row r="1842" spans="1:1">
      <c r="A1842" t="s">
        <v>3893</v>
      </c>
    </row>
    <row r="1843" spans="1:1">
      <c r="A1843" t="s">
        <v>4352</v>
      </c>
    </row>
    <row r="1844" spans="1:1">
      <c r="A1844" t="s">
        <v>1078</v>
      </c>
    </row>
    <row r="1845" spans="1:1">
      <c r="A1845" t="s">
        <v>5932</v>
      </c>
    </row>
    <row r="1846" spans="1:1">
      <c r="A1846" t="s">
        <v>5933</v>
      </c>
    </row>
    <row r="1847" spans="1:1">
      <c r="A1847" t="s">
        <v>5934</v>
      </c>
    </row>
    <row r="1848" spans="1:1">
      <c r="A1848" t="s">
        <v>5935</v>
      </c>
    </row>
    <row r="1849" spans="1:1">
      <c r="A1849" t="s">
        <v>5936</v>
      </c>
    </row>
    <row r="1850" spans="1:1">
      <c r="A1850" t="s">
        <v>5938</v>
      </c>
    </row>
    <row r="1851" spans="1:1">
      <c r="A1851" t="s">
        <v>3960</v>
      </c>
    </row>
    <row r="1852" spans="1:1">
      <c r="A1852" t="s">
        <v>5939</v>
      </c>
    </row>
    <row r="1853" spans="1:1">
      <c r="A1853" t="s">
        <v>5940</v>
      </c>
    </row>
    <row r="1854" spans="1:1">
      <c r="A1854" t="s">
        <v>5941</v>
      </c>
    </row>
    <row r="1855" spans="1:1">
      <c r="A1855" t="s">
        <v>5942</v>
      </c>
    </row>
    <row r="1856" spans="1:1">
      <c r="A1856" t="s">
        <v>5943</v>
      </c>
    </row>
    <row r="1857" spans="1:1">
      <c r="A1857" s="15" t="s">
        <v>1597</v>
      </c>
    </row>
    <row r="1858" spans="1:1">
      <c r="A1858" t="s">
        <v>5945</v>
      </c>
    </row>
    <row r="1859" spans="1:1">
      <c r="A1859" t="s">
        <v>2809</v>
      </c>
    </row>
    <row r="1860" spans="1:1">
      <c r="A1860" s="15" t="s">
        <v>5946</v>
      </c>
    </row>
    <row r="1861" spans="1:1">
      <c r="A1861" t="s">
        <v>5948</v>
      </c>
    </row>
    <row r="1862" spans="1:1">
      <c r="A1862" t="s">
        <v>5949</v>
      </c>
    </row>
    <row r="1863" spans="1:1">
      <c r="A1863" t="s">
        <v>5950</v>
      </c>
    </row>
    <row r="1864" spans="1:1">
      <c r="A1864" t="s">
        <v>256</v>
      </c>
    </row>
    <row r="1865" spans="1:1">
      <c r="A1865" t="s">
        <v>5951</v>
      </c>
    </row>
    <row r="1866" spans="1:1">
      <c r="A1866" t="s">
        <v>5952</v>
      </c>
    </row>
    <row r="1867" spans="1:1">
      <c r="A1867" t="s">
        <v>5953</v>
      </c>
    </row>
    <row r="1868" spans="1:1">
      <c r="A1868" t="s">
        <v>5954</v>
      </c>
    </row>
    <row r="1869" spans="1:1">
      <c r="A1869" t="s">
        <v>5955</v>
      </c>
    </row>
    <row r="1870" spans="1:1">
      <c r="A1870" t="s">
        <v>5207</v>
      </c>
    </row>
    <row r="1871" spans="1:1">
      <c r="A1871" t="s">
        <v>2271</v>
      </c>
    </row>
    <row r="1872" spans="1:1">
      <c r="A1872" t="s">
        <v>5957</v>
      </c>
    </row>
    <row r="1873" spans="1:1">
      <c r="A1873" t="s">
        <v>2873</v>
      </c>
    </row>
    <row r="1874" spans="1:1">
      <c r="A1874" t="s">
        <v>2734</v>
      </c>
    </row>
    <row r="1875" spans="1:1">
      <c r="A1875" t="s">
        <v>5043</v>
      </c>
    </row>
    <row r="1876" spans="1:1">
      <c r="A1876" t="s">
        <v>1100</v>
      </c>
    </row>
    <row r="1877" spans="1:1">
      <c r="A1877" s="15" t="s">
        <v>5958</v>
      </c>
    </row>
    <row r="1878" spans="1:1">
      <c r="A1878" t="s">
        <v>5959</v>
      </c>
    </row>
    <row r="1879" spans="1:1">
      <c r="A1879" t="s">
        <v>5960</v>
      </c>
    </row>
    <row r="1880" spans="1:1">
      <c r="A1880" t="s">
        <v>224</v>
      </c>
    </row>
    <row r="1881" spans="1:1">
      <c r="A1881" t="s">
        <v>1093</v>
      </c>
    </row>
    <row r="1882" spans="1:1">
      <c r="A1882" t="s">
        <v>964</v>
      </c>
    </row>
    <row r="1883" spans="1:1">
      <c r="A1883" t="s">
        <v>1167</v>
      </c>
    </row>
    <row r="1884" spans="1:1">
      <c r="A1884" t="s">
        <v>5962</v>
      </c>
    </row>
    <row r="1885" spans="1:1">
      <c r="A1885" t="s">
        <v>5963</v>
      </c>
    </row>
    <row r="1886" spans="1:1">
      <c r="A1886" t="s">
        <v>3105</v>
      </c>
    </row>
    <row r="1887" spans="1:1">
      <c r="A1887" t="s">
        <v>2817</v>
      </c>
    </row>
    <row r="1888" spans="1:1">
      <c r="A1888" t="s">
        <v>5964</v>
      </c>
    </row>
    <row r="1889" spans="1:1">
      <c r="A1889" t="s">
        <v>229</v>
      </c>
    </row>
    <row r="1890" spans="1:1">
      <c r="A1890" t="s">
        <v>2092</v>
      </c>
    </row>
    <row r="1891" spans="1:1">
      <c r="A1891" s="15" t="s">
        <v>5966</v>
      </c>
    </row>
    <row r="1892" spans="1:1">
      <c r="A1892" t="s">
        <v>5967</v>
      </c>
    </row>
    <row r="1893" spans="1:1">
      <c r="A1893" t="s">
        <v>5968</v>
      </c>
    </row>
    <row r="1894" spans="1:1">
      <c r="A1894" t="s">
        <v>5970</v>
      </c>
    </row>
    <row r="1895" spans="1:1">
      <c r="A1895" t="s">
        <v>5971</v>
      </c>
    </row>
    <row r="1896" spans="1:1">
      <c r="A1896" t="s">
        <v>575</v>
      </c>
    </row>
    <row r="1897" spans="1:1">
      <c r="A1897" t="s">
        <v>1622</v>
      </c>
    </row>
    <row r="1898" spans="1:1">
      <c r="A1898" t="s">
        <v>5972</v>
      </c>
    </row>
    <row r="1899" spans="1:1">
      <c r="A1899" t="s">
        <v>5973</v>
      </c>
    </row>
    <row r="1900" spans="1:1">
      <c r="A1900" t="s">
        <v>2980</v>
      </c>
    </row>
    <row r="1901" spans="1:1">
      <c r="A1901" t="s">
        <v>1752</v>
      </c>
    </row>
    <row r="1902" spans="1:1">
      <c r="A1902" t="s">
        <v>5974</v>
      </c>
    </row>
    <row r="1903" spans="1:1">
      <c r="A1903" t="s">
        <v>1863</v>
      </c>
    </row>
    <row r="1904" spans="1:1">
      <c r="A1904" t="s">
        <v>5975</v>
      </c>
    </row>
    <row r="1905" spans="1:1">
      <c r="A1905" t="s">
        <v>690</v>
      </c>
    </row>
    <row r="1906" spans="1:1">
      <c r="A1906" t="s">
        <v>5976</v>
      </c>
    </row>
    <row r="1907" spans="1:1">
      <c r="A1907" t="s">
        <v>5977</v>
      </c>
    </row>
    <row r="1908" spans="1:1">
      <c r="A1908" t="s">
        <v>3642</v>
      </c>
    </row>
    <row r="1909" spans="1:1">
      <c r="A1909" s="15" t="s">
        <v>5979</v>
      </c>
    </row>
    <row r="1910" spans="1:1">
      <c r="A1910" t="s">
        <v>1487</v>
      </c>
    </row>
    <row r="1911" spans="1:1">
      <c r="A1911" t="s">
        <v>5980</v>
      </c>
    </row>
    <row r="1912" spans="1:1">
      <c r="A1912" t="s">
        <v>5981</v>
      </c>
    </row>
    <row r="1913" spans="1:1">
      <c r="A1913" t="s">
        <v>5983</v>
      </c>
    </row>
    <row r="1914" spans="1:1">
      <c r="A1914" t="s">
        <v>5984</v>
      </c>
    </row>
    <row r="1915" spans="1:1">
      <c r="A1915" t="s">
        <v>5985</v>
      </c>
    </row>
    <row r="1916" spans="1:1">
      <c r="A1916" t="s">
        <v>2474</v>
      </c>
    </row>
    <row r="1917" spans="1:1">
      <c r="A1917" t="s">
        <v>5986</v>
      </c>
    </row>
    <row r="1918" spans="1:1">
      <c r="A1918" t="s">
        <v>5987</v>
      </c>
    </row>
    <row r="1919" spans="1:1">
      <c r="A1919" t="s">
        <v>5988</v>
      </c>
    </row>
    <row r="1920" spans="1:1">
      <c r="A1920" t="s">
        <v>680</v>
      </c>
    </row>
    <row r="1921" spans="1:1">
      <c r="A1921" t="s">
        <v>3317</v>
      </c>
    </row>
    <row r="1922" spans="1:1">
      <c r="A1922" t="s">
        <v>1199</v>
      </c>
    </row>
    <row r="1923" spans="1:1">
      <c r="A1923" t="s">
        <v>5989</v>
      </c>
    </row>
    <row r="1924" spans="1:1">
      <c r="A1924" t="s">
        <v>5991</v>
      </c>
    </row>
    <row r="1925" spans="1:1">
      <c r="A1925" t="s">
        <v>545</v>
      </c>
    </row>
    <row r="1926" spans="1:1">
      <c r="A1926" t="s">
        <v>275</v>
      </c>
    </row>
    <row r="1927" spans="1:1">
      <c r="A1927" t="s">
        <v>5993</v>
      </c>
    </row>
    <row r="1928" spans="1:1">
      <c r="A1928" t="s">
        <v>5994</v>
      </c>
    </row>
    <row r="1929" spans="1:1">
      <c r="A1929" t="s">
        <v>5995</v>
      </c>
    </row>
    <row r="1930" spans="1:1">
      <c r="A1930" t="s">
        <v>5996</v>
      </c>
    </row>
    <row r="1931" spans="1:1">
      <c r="A1931" t="s">
        <v>5997</v>
      </c>
    </row>
    <row r="1932" spans="1:1">
      <c r="A1932" t="s">
        <v>525</v>
      </c>
    </row>
    <row r="1933" spans="1:1">
      <c r="A1933" t="s">
        <v>5998</v>
      </c>
    </row>
    <row r="1934" spans="1:1">
      <c r="A1934" s="15" t="s">
        <v>2237</v>
      </c>
    </row>
    <row r="1935" spans="1:1">
      <c r="A1935" t="s">
        <v>6000</v>
      </c>
    </row>
    <row r="1936" spans="1:1">
      <c r="A1936" t="s">
        <v>6001</v>
      </c>
    </row>
    <row r="1937" spans="1:1">
      <c r="A1937" t="s">
        <v>570</v>
      </c>
    </row>
    <row r="1938" spans="1:1">
      <c r="A1938" t="s">
        <v>6002</v>
      </c>
    </row>
    <row r="1939" spans="1:1">
      <c r="A1939" t="s">
        <v>6004</v>
      </c>
    </row>
    <row r="1940" spans="1:1">
      <c r="A1940" t="s">
        <v>3020</v>
      </c>
    </row>
    <row r="1941" spans="1:1">
      <c r="A1941" t="s">
        <v>6005</v>
      </c>
    </row>
    <row r="1942" spans="1:1">
      <c r="A1942" t="s">
        <v>6006</v>
      </c>
    </row>
    <row r="1943" spans="1:1">
      <c r="A1943" t="s">
        <v>531</v>
      </c>
    </row>
    <row r="1944" spans="1:1">
      <c r="A1944" t="s">
        <v>6007</v>
      </c>
    </row>
    <row r="1945" spans="1:1">
      <c r="A1945" t="s">
        <v>6008</v>
      </c>
    </row>
    <row r="1946" spans="1:1">
      <c r="A1946" t="s">
        <v>6009</v>
      </c>
    </row>
    <row r="1947" spans="1:1">
      <c r="A1947" t="s">
        <v>6011</v>
      </c>
    </row>
    <row r="1948" spans="1:1">
      <c r="A1948" t="s">
        <v>6012</v>
      </c>
    </row>
    <row r="1949" spans="1:1">
      <c r="A1949" t="s">
        <v>6013</v>
      </c>
    </row>
    <row r="1950" spans="1:1">
      <c r="A1950" t="s">
        <v>1999</v>
      </c>
    </row>
    <row r="1951" spans="1:1">
      <c r="A1951" t="s">
        <v>450</v>
      </c>
    </row>
    <row r="1952" spans="1:1">
      <c r="A1952" t="s">
        <v>6015</v>
      </c>
    </row>
    <row r="1953" spans="1:1">
      <c r="A1953" t="s">
        <v>6016</v>
      </c>
    </row>
    <row r="1954" spans="1:1">
      <c r="A1954" t="s">
        <v>1116</v>
      </c>
    </row>
    <row r="1955" spans="1:1">
      <c r="A1955" t="s">
        <v>6017</v>
      </c>
    </row>
    <row r="1956" spans="1:1">
      <c r="A1956" t="s">
        <v>6018</v>
      </c>
    </row>
    <row r="1957" spans="1:1">
      <c r="A1957" t="s">
        <v>6019</v>
      </c>
    </row>
    <row r="1958" spans="1:1">
      <c r="A1958" t="s">
        <v>6020</v>
      </c>
    </row>
    <row r="1959" spans="1:1">
      <c r="A1959" t="s">
        <v>6022</v>
      </c>
    </row>
    <row r="1960" spans="1:1">
      <c r="A1960" t="s">
        <v>6023</v>
      </c>
    </row>
    <row r="1961" spans="1:1">
      <c r="A1961" t="s">
        <v>6024</v>
      </c>
    </row>
    <row r="1962" spans="1:1">
      <c r="A1962" t="s">
        <v>6026</v>
      </c>
    </row>
    <row r="1963" spans="1:1">
      <c r="A1963" t="s">
        <v>6027</v>
      </c>
    </row>
    <row r="1964" spans="1:1">
      <c r="A1964" t="s">
        <v>1231</v>
      </c>
    </row>
    <row r="1965" spans="1:1">
      <c r="A1965" t="s">
        <v>1262</v>
      </c>
    </row>
    <row r="1966" spans="1:1">
      <c r="A1966" t="s">
        <v>315</v>
      </c>
    </row>
    <row r="1967" spans="1:1">
      <c r="A1967" t="s">
        <v>6028</v>
      </c>
    </row>
    <row r="1968" spans="1:1">
      <c r="A1968" t="s">
        <v>6029</v>
      </c>
    </row>
    <row r="1969" spans="1:1">
      <c r="A1969" t="s">
        <v>6030</v>
      </c>
    </row>
    <row r="1970" spans="1:1">
      <c r="A1970" t="s">
        <v>773</v>
      </c>
    </row>
    <row r="1971" spans="1:1">
      <c r="A1971" t="s">
        <v>6032</v>
      </c>
    </row>
    <row r="1972" spans="1:1">
      <c r="A1972" t="s">
        <v>6033</v>
      </c>
    </row>
    <row r="1973" spans="1:1">
      <c r="A1973" t="s">
        <v>6034</v>
      </c>
    </row>
    <row r="1974" spans="1:1">
      <c r="A1974" t="s">
        <v>972</v>
      </c>
    </row>
    <row r="1975" spans="1:1">
      <c r="A1975" t="s">
        <v>6036</v>
      </c>
    </row>
    <row r="1976" spans="1:1">
      <c r="A1976" t="s">
        <v>6037</v>
      </c>
    </row>
    <row r="1977" spans="1:1">
      <c r="A1977" t="s">
        <v>6038</v>
      </c>
    </row>
    <row r="1978" spans="1:1">
      <c r="A1978" t="s">
        <v>4089</v>
      </c>
    </row>
    <row r="1979" spans="1:1">
      <c r="A1979" t="s">
        <v>6039</v>
      </c>
    </row>
    <row r="1980" spans="1:1">
      <c r="A1980" t="s">
        <v>624</v>
      </c>
    </row>
    <row r="1981" spans="1:1">
      <c r="A1981" t="s">
        <v>6040</v>
      </c>
    </row>
    <row r="1982" spans="1:1">
      <c r="A1982" t="s">
        <v>1442</v>
      </c>
    </row>
    <row r="1983" spans="1:1">
      <c r="A1983" t="s">
        <v>3664</v>
      </c>
    </row>
    <row r="1984" spans="1:1">
      <c r="A1984" s="15" t="s">
        <v>6041</v>
      </c>
    </row>
    <row r="1985" spans="1:1">
      <c r="A1985" t="s">
        <v>6042</v>
      </c>
    </row>
    <row r="1986" spans="1:1">
      <c r="A1986" t="s">
        <v>6044</v>
      </c>
    </row>
    <row r="1987" spans="1:1">
      <c r="A1987" t="s">
        <v>6045</v>
      </c>
    </row>
    <row r="1988" spans="1:1">
      <c r="A1988" t="s">
        <v>6046</v>
      </c>
    </row>
    <row r="1989" spans="1:1">
      <c r="A1989" t="s">
        <v>6047</v>
      </c>
    </row>
    <row r="1990" spans="1:1">
      <c r="A1990" t="s">
        <v>6048</v>
      </c>
    </row>
    <row r="1991" spans="1:1">
      <c r="A1991" t="s">
        <v>185</v>
      </c>
    </row>
    <row r="1992" spans="1:1">
      <c r="A1992" t="s">
        <v>6049</v>
      </c>
    </row>
    <row r="1993" spans="1:1">
      <c r="A1993" t="s">
        <v>117</v>
      </c>
    </row>
    <row r="1994" spans="1:1">
      <c r="A1994" t="s">
        <v>215</v>
      </c>
    </row>
    <row r="1995" spans="1:1">
      <c r="A1995" t="s">
        <v>1088</v>
      </c>
    </row>
    <row r="1996" spans="1:1">
      <c r="A1996" t="s">
        <v>6051</v>
      </c>
    </row>
    <row r="1997" spans="1:1">
      <c r="A1997" t="s">
        <v>6052</v>
      </c>
    </row>
    <row r="1998" spans="1:1">
      <c r="A1998" t="s">
        <v>6053</v>
      </c>
    </row>
    <row r="1999" spans="1:1">
      <c r="A1999" t="s">
        <v>6054</v>
      </c>
    </row>
    <row r="2000" spans="1:1">
      <c r="A2000" t="s">
        <v>6055</v>
      </c>
    </row>
    <row r="2001" spans="1:1">
      <c r="A2001" t="s">
        <v>244</v>
      </c>
    </row>
    <row r="2002" spans="1:1">
      <c r="A2002" s="15" t="s">
        <v>887</v>
      </c>
    </row>
    <row r="2003" spans="1:1">
      <c r="A2003" t="s">
        <v>6056</v>
      </c>
    </row>
    <row r="2004" spans="1:1">
      <c r="A2004" t="s">
        <v>108</v>
      </c>
    </row>
    <row r="2005" spans="1:1">
      <c r="A2005" t="s">
        <v>1481</v>
      </c>
    </row>
    <row r="2006" spans="1:1">
      <c r="A2006" t="s">
        <v>6057</v>
      </c>
    </row>
    <row r="2007" spans="1:1">
      <c r="A2007" t="s">
        <v>6058</v>
      </c>
    </row>
    <row r="2008" spans="1:1">
      <c r="A2008" t="s">
        <v>1393</v>
      </c>
    </row>
    <row r="2009" spans="1:1">
      <c r="A2009" t="s">
        <v>1033</v>
      </c>
    </row>
    <row r="2010" spans="1:1">
      <c r="A2010" t="s">
        <v>132</v>
      </c>
    </row>
    <row r="2011" spans="1:1">
      <c r="A2011" s="15" t="s">
        <v>265</v>
      </c>
    </row>
    <row r="2012" spans="1:1">
      <c r="A2012" t="s">
        <v>6060</v>
      </c>
    </row>
    <row r="2013" spans="1:1">
      <c r="A2013" t="s">
        <v>6061</v>
      </c>
    </row>
    <row r="2014" spans="1:1">
      <c r="A2014" t="s">
        <v>6062</v>
      </c>
    </row>
    <row r="2015" spans="1:1">
      <c r="A2015" t="s">
        <v>6063</v>
      </c>
    </row>
    <row r="2016" spans="1:1">
      <c r="A2016" t="s">
        <v>3963</v>
      </c>
    </row>
    <row r="2017" spans="1:1">
      <c r="A2017" t="s">
        <v>6065</v>
      </c>
    </row>
    <row r="2018" spans="1:1">
      <c r="A2018" s="15" t="s">
        <v>6066</v>
      </c>
    </row>
    <row r="2019" spans="1:1">
      <c r="A2019" t="s">
        <v>3150</v>
      </c>
    </row>
    <row r="2020" spans="1:1">
      <c r="A2020" t="s">
        <v>6067</v>
      </c>
    </row>
    <row r="2021" spans="1:1">
      <c r="A2021" t="s">
        <v>6069</v>
      </c>
    </row>
    <row r="2022" spans="1:1">
      <c r="A2022" t="s">
        <v>365</v>
      </c>
    </row>
    <row r="2023" spans="1:1">
      <c r="A2023" t="s">
        <v>6070</v>
      </c>
    </row>
    <row r="2024" spans="1:1">
      <c r="A2024" t="s">
        <v>6071</v>
      </c>
    </row>
    <row r="2025" spans="1:1">
      <c r="A2025" t="s">
        <v>500</v>
      </c>
    </row>
    <row r="2026" spans="1:1">
      <c r="A2026" t="s">
        <v>6072</v>
      </c>
    </row>
    <row r="2027" spans="1:1">
      <c r="A2027" t="s">
        <v>6073</v>
      </c>
    </row>
    <row r="2028" spans="1:1">
      <c r="A2028" t="s">
        <v>6074</v>
      </c>
    </row>
    <row r="2029" spans="1:1">
      <c r="A2029" t="s">
        <v>6075</v>
      </c>
    </row>
    <row r="2030" spans="1:1">
      <c r="A2030" t="s">
        <v>6076</v>
      </c>
    </row>
    <row r="2031" spans="1:1">
      <c r="A2031" s="15" t="s">
        <v>6077</v>
      </c>
    </row>
    <row r="2032" spans="1:1">
      <c r="A2032" t="s">
        <v>6078</v>
      </c>
    </row>
    <row r="2033" spans="1:1">
      <c r="A2033" t="s">
        <v>6080</v>
      </c>
    </row>
    <row r="2034" spans="1:1">
      <c r="A2034" t="s">
        <v>6081</v>
      </c>
    </row>
    <row r="2035" spans="1:1">
      <c r="A2035" t="s">
        <v>6082</v>
      </c>
    </row>
    <row r="2036" spans="1:1">
      <c r="A2036" t="s">
        <v>6083</v>
      </c>
    </row>
    <row r="2037" spans="1:1">
      <c r="A2037" t="s">
        <v>6084</v>
      </c>
    </row>
    <row r="2038" spans="1:1">
      <c r="A2038" t="s">
        <v>6085</v>
      </c>
    </row>
    <row r="2039" spans="1:1">
      <c r="A2039" t="s">
        <v>6086</v>
      </c>
    </row>
    <row r="2040" spans="1:1">
      <c r="A2040" t="s">
        <v>6087</v>
      </c>
    </row>
    <row r="2041" spans="1:1">
      <c r="A2041" t="s">
        <v>3605</v>
      </c>
    </row>
    <row r="2042" spans="1:1">
      <c r="A2042" s="15" t="s">
        <v>6088</v>
      </c>
    </row>
    <row r="2043" spans="1:1">
      <c r="A2043" t="s">
        <v>1022</v>
      </c>
    </row>
    <row r="2044" spans="1:1">
      <c r="A2044" t="s">
        <v>6089</v>
      </c>
    </row>
    <row r="2045" spans="1:1">
      <c r="A2045" t="s">
        <v>803</v>
      </c>
    </row>
    <row r="2046" spans="1:1">
      <c r="A2046" t="s">
        <v>6091</v>
      </c>
    </row>
    <row r="2047" spans="1:1">
      <c r="A2047" t="s">
        <v>6092</v>
      </c>
    </row>
    <row r="2048" spans="1:1">
      <c r="A2048" t="s">
        <v>6093</v>
      </c>
    </row>
    <row r="2049" spans="1:1">
      <c r="A2049" t="s">
        <v>6094</v>
      </c>
    </row>
    <row r="2050" spans="1:1">
      <c r="A2050" t="s">
        <v>6095</v>
      </c>
    </row>
    <row r="2051" spans="1:1">
      <c r="A2051" t="s">
        <v>6096</v>
      </c>
    </row>
    <row r="2052" spans="1:1">
      <c r="A2052" t="s">
        <v>6097</v>
      </c>
    </row>
    <row r="2053" spans="1:1">
      <c r="A2053" t="s">
        <v>6098</v>
      </c>
    </row>
    <row r="2054" spans="1:1">
      <c r="A2054" t="s">
        <v>6100</v>
      </c>
    </row>
    <row r="2055" spans="1:1">
      <c r="A2055" t="s">
        <v>6101</v>
      </c>
    </row>
    <row r="2056" spans="1:1">
      <c r="A2056" t="s">
        <v>2402</v>
      </c>
    </row>
    <row r="2057" spans="1:1">
      <c r="A2057" t="s">
        <v>1383</v>
      </c>
    </row>
    <row r="2058" spans="1:1">
      <c r="A2058" t="s">
        <v>6102</v>
      </c>
    </row>
    <row r="2059" spans="1:1">
      <c r="A2059" t="s">
        <v>6103</v>
      </c>
    </row>
    <row r="2060" spans="1:1">
      <c r="A2060" t="s">
        <v>333</v>
      </c>
    </row>
    <row r="2061" spans="1:1">
      <c r="A2061" t="s">
        <v>1085</v>
      </c>
    </row>
    <row r="2062" spans="1:1">
      <c r="A2062" t="s">
        <v>2763</v>
      </c>
    </row>
    <row r="2063" spans="1:1">
      <c r="A2063" t="s">
        <v>6104</v>
      </c>
    </row>
    <row r="2064" spans="1:1">
      <c r="A2064" t="s">
        <v>6105</v>
      </c>
    </row>
    <row r="2065" spans="1:1">
      <c r="A2065" t="s">
        <v>4499</v>
      </c>
    </row>
    <row r="2066" spans="1:1">
      <c r="A2066" t="s">
        <v>6107</v>
      </c>
    </row>
    <row r="2067" spans="1:1">
      <c r="A2067" t="s">
        <v>6108</v>
      </c>
    </row>
    <row r="2068" spans="1:1">
      <c r="A2068" t="s">
        <v>6109</v>
      </c>
    </row>
    <row r="2069" spans="1:1">
      <c r="A2069" t="s">
        <v>6110</v>
      </c>
    </row>
    <row r="2070" spans="1:1">
      <c r="A2070" t="s">
        <v>6111</v>
      </c>
    </row>
    <row r="2071" spans="1:1">
      <c r="A2071" t="s">
        <v>6112</v>
      </c>
    </row>
    <row r="2072" spans="1:1">
      <c r="A2072" t="s">
        <v>6113</v>
      </c>
    </row>
    <row r="2073" spans="1:1">
      <c r="A2073" t="s">
        <v>4015</v>
      </c>
    </row>
    <row r="2074" spans="1:1">
      <c r="A2074" t="s">
        <v>6114</v>
      </c>
    </row>
    <row r="2075" spans="1:1">
      <c r="A2075" t="s">
        <v>1646</v>
      </c>
    </row>
    <row r="2076" spans="1:1">
      <c r="A2076" t="s">
        <v>2238</v>
      </c>
    </row>
    <row r="2077" spans="1:1">
      <c r="A2077" t="s">
        <v>6116</v>
      </c>
    </row>
    <row r="2078" spans="1:1">
      <c r="A2078" t="s">
        <v>6117</v>
      </c>
    </row>
    <row r="2079" spans="1:1">
      <c r="A2079" t="s">
        <v>6118</v>
      </c>
    </row>
    <row r="2080" spans="1:1">
      <c r="A2080" t="s">
        <v>6119</v>
      </c>
    </row>
    <row r="2081" spans="1:1">
      <c r="A2081" t="s">
        <v>6120</v>
      </c>
    </row>
    <row r="2082" spans="1:1">
      <c r="A2082" t="s">
        <v>766</v>
      </c>
    </row>
    <row r="2083" spans="1:1">
      <c r="A2083" t="s">
        <v>614</v>
      </c>
    </row>
    <row r="2084" spans="1:1">
      <c r="A2084" t="s">
        <v>487</v>
      </c>
    </row>
    <row r="2085" spans="1:1">
      <c r="A2085" t="s">
        <v>6121</v>
      </c>
    </row>
    <row r="2086" spans="1:1">
      <c r="A2086" t="s">
        <v>6122</v>
      </c>
    </row>
    <row r="2087" spans="1:1">
      <c r="A2087" t="s">
        <v>6123</v>
      </c>
    </row>
    <row r="2088" spans="1:1">
      <c r="A2088" t="s">
        <v>1484</v>
      </c>
    </row>
    <row r="2089" spans="1:1">
      <c r="A2089" s="15" t="s">
        <v>1446</v>
      </c>
    </row>
    <row r="2090" spans="1:1">
      <c r="A2090" t="s">
        <v>6125</v>
      </c>
    </row>
    <row r="2091" spans="1:1">
      <c r="A2091" t="s">
        <v>6126</v>
      </c>
    </row>
    <row r="2092" spans="1:1">
      <c r="A2092" t="s">
        <v>1490</v>
      </c>
    </row>
    <row r="2093" spans="1:1">
      <c r="A2093" t="s">
        <v>4012</v>
      </c>
    </row>
    <row r="2094" spans="1:1">
      <c r="A2094" t="s">
        <v>354</v>
      </c>
    </row>
    <row r="2095" spans="1:1">
      <c r="A2095" t="s">
        <v>6127</v>
      </c>
    </row>
    <row r="2096" spans="1:1">
      <c r="A2096" t="s">
        <v>296</v>
      </c>
    </row>
    <row r="2097" spans="1:1">
      <c r="A2097" t="s">
        <v>6129</v>
      </c>
    </row>
    <row r="2098" spans="1:1">
      <c r="A2098" t="s">
        <v>3841</v>
      </c>
    </row>
    <row r="2099" spans="1:1">
      <c r="A2099" t="s">
        <v>2134</v>
      </c>
    </row>
    <row r="2100" spans="1:1">
      <c r="A2100" t="s">
        <v>608</v>
      </c>
    </row>
    <row r="2101" spans="1:1">
      <c r="A2101" t="s">
        <v>926</v>
      </c>
    </row>
    <row r="2102" spans="1:1">
      <c r="A2102" t="s">
        <v>294</v>
      </c>
    </row>
    <row r="2103" spans="1:1">
      <c r="A2103" t="s">
        <v>3952</v>
      </c>
    </row>
    <row r="2104" spans="1:1">
      <c r="A2104" t="s">
        <v>883</v>
      </c>
    </row>
    <row r="2105" spans="1:1">
      <c r="A2105" t="s">
        <v>173</v>
      </c>
    </row>
    <row r="2106" spans="1:1">
      <c r="A2106" t="s">
        <v>989</v>
      </c>
    </row>
    <row r="2107" spans="1:1">
      <c r="A2107" t="s">
        <v>6132</v>
      </c>
    </row>
    <row r="2108" spans="1:1">
      <c r="A2108" s="15" t="s">
        <v>6133</v>
      </c>
    </row>
    <row r="2109" spans="1:1">
      <c r="A2109" t="s">
        <v>6134</v>
      </c>
    </row>
    <row r="2110" spans="1:1">
      <c r="A2110" t="s">
        <v>6136</v>
      </c>
    </row>
    <row r="2111" spans="1:1">
      <c r="A2111" t="s">
        <v>6137</v>
      </c>
    </row>
    <row r="2112" spans="1:1">
      <c r="A2112" t="s">
        <v>1674</v>
      </c>
    </row>
    <row r="2113" spans="1:1">
      <c r="A2113" t="s">
        <v>3193</v>
      </c>
    </row>
    <row r="2114" spans="1:1">
      <c r="A2114" t="s">
        <v>1246</v>
      </c>
    </row>
    <row r="2115" spans="1:1">
      <c r="A2115" t="s">
        <v>6138</v>
      </c>
    </row>
    <row r="2116" spans="1:1">
      <c r="A2116" t="s">
        <v>978</v>
      </c>
    </row>
    <row r="2117" spans="1:1">
      <c r="A2117" t="s">
        <v>870</v>
      </c>
    </row>
    <row r="2118" spans="1:1">
      <c r="A2118" t="s">
        <v>6140</v>
      </c>
    </row>
    <row r="2119" spans="1:1">
      <c r="A2119" t="s">
        <v>2026</v>
      </c>
    </row>
    <row r="2120" spans="1:1">
      <c r="A2120" t="s">
        <v>6141</v>
      </c>
    </row>
    <row r="2121" spans="1:1">
      <c r="A2121" t="s">
        <v>6143</v>
      </c>
    </row>
    <row r="2122" spans="1:1">
      <c r="A2122" t="s">
        <v>5460</v>
      </c>
    </row>
    <row r="2123" spans="1:1">
      <c r="A2123" t="s">
        <v>6144</v>
      </c>
    </row>
    <row r="2124" spans="1:1">
      <c r="A2124" t="s">
        <v>6145</v>
      </c>
    </row>
    <row r="2125" spans="1:1">
      <c r="A2125" t="s">
        <v>1823</v>
      </c>
    </row>
    <row r="2126" spans="1:1">
      <c r="A2126" t="s">
        <v>1144</v>
      </c>
    </row>
    <row r="2127" spans="1:1">
      <c r="A2127" t="s">
        <v>6146</v>
      </c>
    </row>
    <row r="2128" spans="1:1">
      <c r="A2128" t="s">
        <v>6148</v>
      </c>
    </row>
    <row r="2129" spans="1:1">
      <c r="A2129" t="s">
        <v>812</v>
      </c>
    </row>
    <row r="2130" spans="1:1">
      <c r="A2130" t="s">
        <v>6149</v>
      </c>
    </row>
    <row r="2131" spans="1:1">
      <c r="A2131" t="s">
        <v>6150</v>
      </c>
    </row>
    <row r="2132" spans="1:1">
      <c r="A2132" t="s">
        <v>6151</v>
      </c>
    </row>
    <row r="2133" spans="1:1">
      <c r="A2133" t="s">
        <v>6152</v>
      </c>
    </row>
    <row r="2134" spans="1:1">
      <c r="A2134" t="s">
        <v>6154</v>
      </c>
    </row>
    <row r="2135" spans="1:1">
      <c r="A2135" t="s">
        <v>6155</v>
      </c>
    </row>
    <row r="2136" spans="1:1">
      <c r="A2136" t="s">
        <v>6156</v>
      </c>
    </row>
    <row r="2137" spans="1:1">
      <c r="A2137" t="s">
        <v>6157</v>
      </c>
    </row>
    <row r="2138" spans="1:1">
      <c r="A2138" t="s">
        <v>1608</v>
      </c>
    </row>
    <row r="2139" spans="1:1">
      <c r="A2139" t="s">
        <v>6158</v>
      </c>
    </row>
    <row r="2140" spans="1:1">
      <c r="A2140" t="s">
        <v>3754</v>
      </c>
    </row>
    <row r="2141" spans="1:1">
      <c r="A2141" t="s">
        <v>6159</v>
      </c>
    </row>
    <row r="2142" spans="1:1">
      <c r="A2142" t="s">
        <v>6160</v>
      </c>
    </row>
    <row r="2143" spans="1:1">
      <c r="A2143" t="s">
        <v>6161</v>
      </c>
    </row>
    <row r="2144" spans="1:1">
      <c r="A2144" t="s">
        <v>6163</v>
      </c>
    </row>
    <row r="2145" spans="1:1">
      <c r="A2145" t="s">
        <v>5465</v>
      </c>
    </row>
    <row r="2146" spans="1:1">
      <c r="A2146" t="s">
        <v>6164</v>
      </c>
    </row>
    <row r="2147" spans="1:1">
      <c r="A2147" t="s">
        <v>6165</v>
      </c>
    </row>
    <row r="2148" spans="1:1">
      <c r="A2148" t="s">
        <v>6167</v>
      </c>
    </row>
    <row r="2149" spans="1:1">
      <c r="A2149" t="s">
        <v>6168</v>
      </c>
    </row>
    <row r="2150" spans="1:1">
      <c r="A2150" t="s">
        <v>6169</v>
      </c>
    </row>
    <row r="2151" spans="1:1">
      <c r="A2151" t="s">
        <v>6170</v>
      </c>
    </row>
    <row r="2152" spans="1:1">
      <c r="A2152" t="s">
        <v>6171</v>
      </c>
    </row>
    <row r="2153" spans="1:1">
      <c r="A2153" t="s">
        <v>6172</v>
      </c>
    </row>
    <row r="2154" spans="1:1">
      <c r="A2154" t="s">
        <v>282</v>
      </c>
    </row>
    <row r="2155" spans="1:1">
      <c r="A2155" t="s">
        <v>6173</v>
      </c>
    </row>
    <row r="2156" spans="1:1">
      <c r="A2156" t="s">
        <v>6174</v>
      </c>
    </row>
    <row r="2157" spans="1:1">
      <c r="A2157" t="s">
        <v>6175</v>
      </c>
    </row>
    <row r="2158" spans="1:1">
      <c r="A2158" t="s">
        <v>227</v>
      </c>
    </row>
    <row r="2159" spans="1:1">
      <c r="A2159" t="s">
        <v>6176</v>
      </c>
    </row>
    <row r="2160" spans="1:1">
      <c r="A2160" t="s">
        <v>6177</v>
      </c>
    </row>
    <row r="2161" spans="1:1">
      <c r="A2161" t="s">
        <v>386</v>
      </c>
    </row>
    <row r="2162" spans="1:1">
      <c r="A2162" t="s">
        <v>731</v>
      </c>
    </row>
    <row r="2163" spans="1:1">
      <c r="A2163" t="s">
        <v>6179</v>
      </c>
    </row>
    <row r="2164" spans="1:1">
      <c r="A2164" t="s">
        <v>454</v>
      </c>
    </row>
    <row r="2165" spans="1:1">
      <c r="A2165" t="s">
        <v>6180</v>
      </c>
    </row>
    <row r="2166" spans="1:1">
      <c r="A2166" t="s">
        <v>1603</v>
      </c>
    </row>
    <row r="2167" spans="1:1">
      <c r="A2167" t="s">
        <v>1763</v>
      </c>
    </row>
    <row r="2168" spans="1:1">
      <c r="A2168" t="s">
        <v>4146</v>
      </c>
    </row>
    <row r="2169" spans="1:1">
      <c r="A2169" t="s">
        <v>6182</v>
      </c>
    </row>
    <row r="2170" spans="1:1">
      <c r="A2170" t="s">
        <v>6183</v>
      </c>
    </row>
    <row r="2171" spans="1:1">
      <c r="A2171" t="s">
        <v>6184</v>
      </c>
    </row>
    <row r="2172" spans="1:1">
      <c r="A2172" t="s">
        <v>6185</v>
      </c>
    </row>
    <row r="2173" spans="1:1">
      <c r="A2173" t="s">
        <v>6186</v>
      </c>
    </row>
    <row r="2174" spans="1:1">
      <c r="A2174" t="s">
        <v>6187</v>
      </c>
    </row>
    <row r="2175" spans="1:1">
      <c r="A2175" t="s">
        <v>6189</v>
      </c>
    </row>
    <row r="2176" spans="1:1">
      <c r="A2176" t="s">
        <v>1358</v>
      </c>
    </row>
    <row r="2177" spans="1:1">
      <c r="A2177" t="s">
        <v>2309</v>
      </c>
    </row>
    <row r="2178" spans="1:1">
      <c r="A2178" t="s">
        <v>247</v>
      </c>
    </row>
    <row r="2179" spans="1:1">
      <c r="A2179" t="s">
        <v>6191</v>
      </c>
    </row>
    <row r="2180" spans="1:1">
      <c r="A2180" t="s">
        <v>441</v>
      </c>
    </row>
    <row r="2181" spans="1:1">
      <c r="A2181" t="s">
        <v>6192</v>
      </c>
    </row>
    <row r="2182" spans="1:1">
      <c r="A2182" t="s">
        <v>6193</v>
      </c>
    </row>
    <row r="2183" spans="1:1">
      <c r="A2183" t="s">
        <v>2012</v>
      </c>
    </row>
    <row r="2184" spans="1:1">
      <c r="A2184" t="s">
        <v>6194</v>
      </c>
    </row>
    <row r="2185" spans="1:1">
      <c r="A2185" t="s">
        <v>843</v>
      </c>
    </row>
    <row r="2186" spans="1:1">
      <c r="A2186" t="s">
        <v>6196</v>
      </c>
    </row>
    <row r="2187" spans="1:1">
      <c r="A2187" t="s">
        <v>3458</v>
      </c>
    </row>
    <row r="2188" spans="1:1">
      <c r="A2188" t="s">
        <v>6197</v>
      </c>
    </row>
    <row r="2189" spans="1:1">
      <c r="A2189" t="s">
        <v>6198</v>
      </c>
    </row>
    <row r="2190" spans="1:1">
      <c r="A2190" t="s">
        <v>2044</v>
      </c>
    </row>
    <row r="2191" spans="1:1">
      <c r="A2191" t="s">
        <v>6200</v>
      </c>
    </row>
    <row r="2192" spans="1:1">
      <c r="A2192" t="s">
        <v>633</v>
      </c>
    </row>
    <row r="2193" spans="1:1">
      <c r="A2193" t="s">
        <v>6201</v>
      </c>
    </row>
    <row r="2194" spans="1:1">
      <c r="A2194" t="s">
        <v>6202</v>
      </c>
    </row>
    <row r="2195" spans="1:1">
      <c r="A2195" s="15" t="s">
        <v>2051</v>
      </c>
    </row>
    <row r="2196" spans="1:1">
      <c r="A2196" t="s">
        <v>961</v>
      </c>
    </row>
    <row r="2197" spans="1:1">
      <c r="A2197" t="s">
        <v>790</v>
      </c>
    </row>
    <row r="2198" spans="1:1">
      <c r="A2198" t="s">
        <v>6204</v>
      </c>
    </row>
    <row r="2199" spans="1:1">
      <c r="A2199" t="s">
        <v>6205</v>
      </c>
    </row>
    <row r="2200" spans="1:1">
      <c r="A2200" t="s">
        <v>397</v>
      </c>
    </row>
    <row r="2201" spans="1:1">
      <c r="A2201" t="s">
        <v>6206</v>
      </c>
    </row>
    <row r="2202" spans="1:1">
      <c r="A2202" t="s">
        <v>6208</v>
      </c>
    </row>
    <row r="2203" spans="1:1">
      <c r="A2203" t="s">
        <v>188</v>
      </c>
    </row>
    <row r="2204" spans="1:1">
      <c r="A2204" t="s">
        <v>6209</v>
      </c>
    </row>
    <row r="2205" spans="1:1">
      <c r="A2205" t="s">
        <v>6210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8</vt:i4>
      </vt:variant>
    </vt:vector>
  </HeadingPairs>
  <TitlesOfParts>
    <vt:vector size="18" baseType="lpstr">
      <vt:lpstr>HistoryFormatted</vt:lpstr>
      <vt:lpstr>RawForm</vt:lpstr>
      <vt:lpstr>Seasonlk</vt:lpstr>
      <vt:lpstr>Min</vt:lpstr>
      <vt:lpstr>Team</vt:lpstr>
      <vt:lpstr>TeamByYear</vt:lpstr>
      <vt:lpstr>PlayerByYear</vt:lpstr>
      <vt:lpstr>SearchMe</vt:lpstr>
      <vt:lpstr>Credits</vt:lpstr>
      <vt:lpstr>NameSync</vt:lpstr>
      <vt:lpstr>list_names</vt:lpstr>
      <vt:lpstr>s_maxsal</vt:lpstr>
      <vt:lpstr>s_maxyr</vt:lpstr>
      <vt:lpstr>s_minsal</vt:lpstr>
      <vt:lpstr>s_minyr</vt:lpstr>
      <vt:lpstr>s_player</vt:lpstr>
      <vt:lpstr>s_teams</vt:lpstr>
      <vt:lpstr>s_tmchk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</cp:lastModifiedBy>
  <dcterms:modified xsi:type="dcterms:W3CDTF">2018-08-30T19:11:44Z</dcterms:modified>
</cp:coreProperties>
</file>